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updateLinks="always" codeName="ThisWorkbook" defaultThemeVersion="124226"/>
  <mc:AlternateContent xmlns:mc="http://schemas.openxmlformats.org/markup-compatibility/2006">
    <mc:Choice Requires="x15">
      <x15ac:absPath xmlns:x15ac="http://schemas.microsoft.com/office/spreadsheetml/2010/11/ac" url="C:\Users\PAinswor\OneDrive - County of San Diego\Desktop\"/>
    </mc:Choice>
  </mc:AlternateContent>
  <xr:revisionPtr revIDLastSave="0" documentId="8_{DCD178B3-6B51-4587-B847-2281B27BEB86}" xr6:coauthVersionLast="47" xr6:coauthVersionMax="47" xr10:uidLastSave="{00000000-0000-0000-0000-000000000000}"/>
  <bookViews>
    <workbookView xWindow="-27150" yWindow="1260" windowWidth="23550" windowHeight="13785" tabRatio="876" xr2:uid="{00000000-000D-0000-FFFF-FFFF00000000}"/>
  </bookViews>
  <sheets>
    <sheet name="Instructions" sheetId="61" r:id="rId1"/>
    <sheet name="AAR Information" sheetId="65" r:id="rId2"/>
    <sheet name="Budget Information MH &amp; SUD" sheetId="59" r:id="rId3"/>
    <sheet name="Schedule I MH &amp; SUD" sheetId="30" r:id="rId4"/>
    <sheet name="old-Schedule II ADS only " sheetId="29" state="hidden" r:id="rId5"/>
    <sheet name="MH Invoice Summary" sheetId="58" state="hidden" r:id="rId6"/>
    <sheet name="Schedule II ADS only Sample" sheetId="52" state="hidden" r:id="rId7"/>
    <sheet name="Schedule II ADS old" sheetId="42" state="hidden" r:id="rId8"/>
    <sheet name="Schedule II New" sheetId="66" r:id="rId9"/>
    <sheet name="MH-Year End Report" sheetId="38" state="hidden" r:id="rId10"/>
    <sheet name="Data Validation" sheetId="64" state="hidden" r:id="rId11"/>
    <sheet name="Invoice Cert Language" sheetId="67" state="hidden" r:id="rId12"/>
  </sheets>
  <externalReferences>
    <externalReference r:id="rId13"/>
    <externalReference r:id="rId14"/>
    <externalReference r:id="rId15"/>
    <externalReference r:id="rId16"/>
  </externalReferences>
  <definedNames>
    <definedName name="\A" localSheetId="2">'[1]Monthly Claim Form P-1'!#REF!</definedName>
    <definedName name="\A" localSheetId="0">'[1]Monthly Claim Form P-1'!#REF!</definedName>
    <definedName name="\A" localSheetId="9">'[1]Monthly Claim Form P-1'!#REF!</definedName>
    <definedName name="\A" localSheetId="4">'[1]Monthly Claim Form P-1'!#REF!</definedName>
    <definedName name="\A" localSheetId="3">'[1]Monthly Claim Form P-1'!#REF!</definedName>
    <definedName name="\A" localSheetId="7">'[1]Monthly Claim Form P-1'!#REF!</definedName>
    <definedName name="\A" localSheetId="6">'[1]Monthly Claim Form P-1'!#REF!</definedName>
    <definedName name="\A">'[1]Monthly Claim Form P-1'!#REF!</definedName>
    <definedName name="\B" localSheetId="2">'[1]Monthly Claim Form P-1'!#REF!</definedName>
    <definedName name="\B" localSheetId="0">'[1]Monthly Claim Form P-1'!#REF!</definedName>
    <definedName name="\B" localSheetId="9">'[1]Monthly Claim Form P-1'!#REF!</definedName>
    <definedName name="\B" localSheetId="4">'[1]Monthly Claim Form P-1'!#REF!</definedName>
    <definedName name="\B" localSheetId="3">'[1]Monthly Claim Form P-1'!#REF!</definedName>
    <definedName name="\B" localSheetId="7">'[1]Monthly Claim Form P-1'!#REF!</definedName>
    <definedName name="\B" localSheetId="6">'[1]Monthly Claim Form P-1'!#REF!</definedName>
    <definedName name="\B">'[1]Monthly Claim Form P-1'!#REF!</definedName>
    <definedName name="\W" localSheetId="2">'[1]Monthly Claim Form P-1'!#REF!</definedName>
    <definedName name="\W" localSheetId="0">'[1]Monthly Claim Form P-1'!#REF!</definedName>
    <definedName name="\W" localSheetId="9">'[1]Monthly Claim Form P-1'!#REF!</definedName>
    <definedName name="\W" localSheetId="4">'[1]Monthly Claim Form P-1'!#REF!</definedName>
    <definedName name="\W" localSheetId="3">'[1]Monthly Claim Form P-1'!#REF!</definedName>
    <definedName name="\W" localSheetId="7">'[1]Monthly Claim Form P-1'!#REF!</definedName>
    <definedName name="\W" localSheetId="6">'[1]Monthly Claim Form P-1'!#REF!</definedName>
    <definedName name="\W">'[1]Monthly Claim Form P-1'!#REF!</definedName>
    <definedName name="_08_17_11">"P20808PMT"</definedName>
    <definedName name="Adm_Sal_Ratio" localSheetId="2">#REF!</definedName>
    <definedName name="Adm_Sal_Ratio" localSheetId="9">#REF!</definedName>
    <definedName name="Adm_Sal_Ratio" localSheetId="7">#REF!</definedName>
    <definedName name="Adm_Sal_Ratio" localSheetId="6">#REF!</definedName>
    <definedName name="Adm_Sal_Ratio">#REF!</definedName>
    <definedName name="b" localSheetId="2">'[1]Monthly Claim Form P-1'!#REF!</definedName>
    <definedName name="b" localSheetId="9">'[1]Monthly Claim Form P-1'!#REF!</definedName>
    <definedName name="b" localSheetId="4">'[1]Monthly Claim Form P-1'!#REF!</definedName>
    <definedName name="b" localSheetId="3">'[1]Monthly Claim Form P-1'!#REF!</definedName>
    <definedName name="b" localSheetId="7">'[1]Monthly Claim Form P-1'!#REF!</definedName>
    <definedName name="b" localSheetId="6">'[1]Monthly Claim Form P-1'!#REF!</definedName>
    <definedName name="b">'[1]Monthly Claim Form P-1'!#REF!</definedName>
    <definedName name="Bud_Ratio_Admin_Tot_Sal" localSheetId="2">#REF!</definedName>
    <definedName name="Bud_Ratio_Admin_Tot_Sal" localSheetId="9">#REF!</definedName>
    <definedName name="Bud_Ratio_Admin_Tot_Sal" localSheetId="7">#REF!</definedName>
    <definedName name="Bud_Ratio_Admin_Tot_Sal" localSheetId="6">#REF!</definedName>
    <definedName name="Bud_Ratio_Admin_Tot_Sal">#REF!</definedName>
    <definedName name="contractFTE" localSheetId="2">#REF!</definedName>
    <definedName name="contractFTE" localSheetId="9">#REF!</definedName>
    <definedName name="contractFTE" localSheetId="4">#REF!</definedName>
    <definedName name="contractFTE" localSheetId="3">#REF!</definedName>
    <definedName name="contractFTE" localSheetId="7">#REF!</definedName>
    <definedName name="contractFTE" localSheetId="6">#REF!</definedName>
    <definedName name="contractFTE">#REF!</definedName>
    <definedName name="Dates" localSheetId="2">#REF!</definedName>
    <definedName name="Dates" localSheetId="0">'[2]Flex Fund Expense Report'!$K$200:$K$254</definedName>
    <definedName name="Dates" localSheetId="6">#REF!</definedName>
    <definedName name="Dates">#REF!</definedName>
    <definedName name="Direct_Med_Oper" localSheetId="2">#REF!</definedName>
    <definedName name="Direct_Med_Oper" localSheetId="9">#REF!</definedName>
    <definedName name="Direct_Med_Oper" localSheetId="7">#REF!</definedName>
    <definedName name="Direct_Med_Oper" localSheetId="6">#REF!</definedName>
    <definedName name="Direct_Med_Oper">#REF!</definedName>
    <definedName name="directFTE" localSheetId="2">#REF!</definedName>
    <definedName name="directFTE" localSheetId="9">#REF!</definedName>
    <definedName name="directFTE" localSheetId="4">#REF!</definedName>
    <definedName name="directFTE" localSheetId="3">#REF!</definedName>
    <definedName name="directFTE" localSheetId="7">#REF!</definedName>
    <definedName name="directFTE" localSheetId="6">#REF!</definedName>
    <definedName name="directFTE">#REF!</definedName>
    <definedName name="EXCLUDEfte" localSheetId="2">#REF!</definedName>
    <definedName name="EXCLUDEfte" localSheetId="9">#REF!</definedName>
    <definedName name="EXCLUDEfte" localSheetId="4">#REF!</definedName>
    <definedName name="EXCLUDEfte" localSheetId="3">#REF!</definedName>
    <definedName name="EXCLUDEfte" localSheetId="7">#REF!</definedName>
    <definedName name="EXCLUDEfte" localSheetId="6">#REF!</definedName>
    <definedName name="EXCLUDEfte">#REF!</definedName>
    <definedName name="Jan_1900" localSheetId="2">'[3]SUD Invoice Summary'!#REF!</definedName>
    <definedName name="Jan_1900" localSheetId="0">'[4]SUD Invoice Summary'!#REF!</definedName>
    <definedName name="Jan_1900">#REF!</definedName>
    <definedName name="Med_Units" localSheetId="2">#REF!</definedName>
    <definedName name="Med_Units" localSheetId="9">#REF!</definedName>
    <definedName name="Med_Units" localSheetId="7">#REF!</definedName>
    <definedName name="Med_Units" localSheetId="6">#REF!</definedName>
    <definedName name="Med_Units">#REF!</definedName>
    <definedName name="PRINT" localSheetId="2">#REF!</definedName>
    <definedName name="PRINT" localSheetId="9">#REF!</definedName>
    <definedName name="PRINT" localSheetId="4">#REF!</definedName>
    <definedName name="PRINT" localSheetId="3">#REF!</definedName>
    <definedName name="PRINT" localSheetId="7">#REF!</definedName>
    <definedName name="PRINT" localSheetId="6">#REF!</definedName>
    <definedName name="PRINT">#REF!</definedName>
    <definedName name="_xlnm.Print_Area" localSheetId="2">'Budget Information MH &amp; SUD'!#REF!</definedName>
    <definedName name="_xlnm.Print_Area" localSheetId="0">Instructions!$A$1:$B$143</definedName>
    <definedName name="_xlnm.Print_Area" localSheetId="4">'old-Schedule II ADS only '!$A$1:$BM$91</definedName>
    <definedName name="_xlnm.Print_Area" localSheetId="3">'Schedule I MH &amp; SUD'!$A$1:$H$75</definedName>
    <definedName name="_xlnm.Print_Area" localSheetId="7">'Schedule II ADS old'!$A$1:$BM$90</definedName>
    <definedName name="_xlnm.Print_Area" localSheetId="6">'Schedule II ADS only Sample'!$A$1:$BM$90</definedName>
    <definedName name="_xlnm.Print_Titles" localSheetId="9">'MH-Year End Report'!$A:$B,'MH-Year End Report'!$1:$7</definedName>
    <definedName name="_xlnm.Print_Titles" localSheetId="4">'old-Schedule II ADS only '!$A:$B,'old-Schedule II ADS only '!$1:$6</definedName>
    <definedName name="_xlnm.Print_Titles" localSheetId="3">'Schedule I MH &amp; SUD'!$A:$B</definedName>
    <definedName name="_xlnm.Print_Titles" localSheetId="7">'Schedule II ADS old'!$A:$B,'Schedule II ADS old'!$1:$6</definedName>
    <definedName name="_xlnm.Print_Titles" localSheetId="6">'Schedule II ADS only Sample'!$A:$B,'Schedule II ADS only Sample'!$1:$6</definedName>
    <definedName name="_xlnm.Print_Titles" localSheetId="8">'Schedule II New'!$1:$10</definedName>
    <definedName name="printarea" localSheetId="2">#REF!</definedName>
    <definedName name="printarea" localSheetId="6">#REF!</definedName>
    <definedName name="printarea">#REF!</definedName>
    <definedName name="RN_Mod" localSheetId="2">#REF!</definedName>
    <definedName name="RN_Mod" localSheetId="9">#REF!</definedName>
    <definedName name="RN_Mod" localSheetId="7">#REF!</definedName>
    <definedName name="RN_Mod" localSheetId="6">#REF!</definedName>
    <definedName name="RN_Mod">#REF!</definedName>
    <definedName name="RN_Sal" localSheetId="2">#REF!</definedName>
    <definedName name="RN_Sal" localSheetId="9">#REF!</definedName>
    <definedName name="RN_Sal" localSheetId="7">#REF!</definedName>
    <definedName name="RN_Sal" localSheetId="6">#REF!</definedName>
    <definedName name="RN_Sal">#REF!</definedName>
    <definedName name="RN_Temp" localSheetId="2">#REF!</definedName>
    <definedName name="RN_Temp" localSheetId="9">#REF!</definedName>
    <definedName name="RN_Temp" localSheetId="7">#REF!</definedName>
    <definedName name="RN_Temp" localSheetId="6">#REF!</definedName>
    <definedName name="RN_Temp">#REF!</definedName>
    <definedName name="Tot_Ben" localSheetId="2">#REF!</definedName>
    <definedName name="Tot_Ben" localSheetId="9">#REF!</definedName>
    <definedName name="Tot_Ben" localSheetId="7">#REF!</definedName>
    <definedName name="Tot_Ben" localSheetId="6">#REF!</definedName>
    <definedName name="Tot_Ben">#REF!</definedName>
    <definedName name="Tot_Oper_Exp" localSheetId="2">#REF!</definedName>
    <definedName name="Tot_Oper_Exp" localSheetId="9">#REF!</definedName>
    <definedName name="Tot_Oper_Exp" localSheetId="7">#REF!</definedName>
    <definedName name="Tot_Oper_Exp" localSheetId="6">#REF!</definedName>
    <definedName name="Tot_Oper_Exp">#REF!</definedName>
    <definedName name="Tot_Sal" localSheetId="2">#REF!</definedName>
    <definedName name="Tot_Sal" localSheetId="9">#REF!</definedName>
    <definedName name="Tot_Sal" localSheetId="7">#REF!</definedName>
    <definedName name="Tot_Sal" localSheetId="6">#REF!</definedName>
    <definedName name="Tot_Sal">#REF!</definedName>
    <definedName name="Tot_Units" localSheetId="2">#REF!</definedName>
    <definedName name="Tot_Units" localSheetId="9">#REF!</definedName>
    <definedName name="Tot_Units" localSheetId="7">#REF!</definedName>
    <definedName name="Tot_Units" localSheetId="6">#REF!</definedName>
    <definedName name="Tot_Unit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 i="66" l="1"/>
  <c r="G9" i="66"/>
  <c r="E9" i="66"/>
  <c r="A503" i="66" l="1"/>
  <c r="D71" i="30" l="1"/>
  <c r="C5" i="66"/>
  <c r="F502" i="66"/>
  <c r="E502" i="66"/>
  <c r="G501" i="66"/>
  <c r="G500" i="66"/>
  <c r="G159" i="66"/>
  <c r="G158" i="66"/>
  <c r="G157" i="66"/>
  <c r="G156" i="66"/>
  <c r="G155" i="66"/>
  <c r="G154" i="66"/>
  <c r="G153" i="66"/>
  <c r="G152" i="66"/>
  <c r="G151" i="66"/>
  <c r="G150" i="66"/>
  <c r="G149" i="66"/>
  <c r="G148" i="66"/>
  <c r="G147" i="66"/>
  <c r="G146" i="66"/>
  <c r="G145" i="66"/>
  <c r="G144" i="66"/>
  <c r="G143" i="66"/>
  <c r="G142" i="66"/>
  <c r="G141" i="66"/>
  <c r="G140" i="66"/>
  <c r="G139" i="66"/>
  <c r="G138" i="66"/>
  <c r="G137" i="66"/>
  <c r="G136" i="66"/>
  <c r="G135" i="66"/>
  <c r="G134" i="66"/>
  <c r="G133" i="66"/>
  <c r="G132" i="66"/>
  <c r="G131" i="66"/>
  <c r="G130" i="66"/>
  <c r="G129" i="66"/>
  <c r="G128" i="66"/>
  <c r="G127" i="66"/>
  <c r="G126" i="66"/>
  <c r="G125" i="66"/>
  <c r="G124" i="66"/>
  <c r="G123" i="66"/>
  <c r="G122" i="66"/>
  <c r="G121" i="66"/>
  <c r="G120" i="66"/>
  <c r="G119" i="66"/>
  <c r="G118" i="66"/>
  <c r="G117" i="66"/>
  <c r="G116" i="66"/>
  <c r="G115" i="66"/>
  <c r="G114" i="66"/>
  <c r="G113" i="66"/>
  <c r="G112" i="66"/>
  <c r="G111" i="66"/>
  <c r="G110" i="66"/>
  <c r="G109" i="66"/>
  <c r="G108" i="66"/>
  <c r="G107" i="66"/>
  <c r="G106" i="66"/>
  <c r="G105" i="66"/>
  <c r="G104" i="66"/>
  <c r="G103" i="66"/>
  <c r="G102" i="66"/>
  <c r="G101" i="66"/>
  <c r="G100" i="66"/>
  <c r="G99" i="66"/>
  <c r="G98" i="66"/>
  <c r="G97" i="66"/>
  <c r="G96" i="66"/>
  <c r="G95" i="66"/>
  <c r="G94" i="66"/>
  <c r="G93" i="66"/>
  <c r="G92" i="66"/>
  <c r="G91" i="66"/>
  <c r="G90" i="66"/>
  <c r="G89" i="66"/>
  <c r="G88" i="66"/>
  <c r="G87" i="66"/>
  <c r="G86" i="66"/>
  <c r="G85" i="66"/>
  <c r="G84" i="66"/>
  <c r="G83" i="66"/>
  <c r="G82" i="66"/>
  <c r="G81" i="66"/>
  <c r="G80" i="66"/>
  <c r="G79" i="66"/>
  <c r="G78" i="66"/>
  <c r="G77" i="66"/>
  <c r="G76" i="66"/>
  <c r="G75" i="66"/>
  <c r="G74" i="66"/>
  <c r="G73" i="66"/>
  <c r="G72" i="66"/>
  <c r="G71" i="66"/>
  <c r="G70" i="66"/>
  <c r="G69" i="66"/>
  <c r="G68" i="66"/>
  <c r="G67" i="66"/>
  <c r="G66" i="66"/>
  <c r="G65" i="66"/>
  <c r="G64" i="66"/>
  <c r="G63" i="66"/>
  <c r="G62" i="66"/>
  <c r="G61" i="66"/>
  <c r="G60" i="66"/>
  <c r="G59" i="66"/>
  <c r="G58" i="66"/>
  <c r="G57" i="66"/>
  <c r="G56" i="66"/>
  <c r="G55" i="66"/>
  <c r="G54" i="66"/>
  <c r="G53" i="66"/>
  <c r="G52" i="66"/>
  <c r="G51" i="66"/>
  <c r="G50" i="66"/>
  <c r="G49" i="66"/>
  <c r="G48" i="66"/>
  <c r="G47" i="66"/>
  <c r="G46" i="66"/>
  <c r="G45" i="66"/>
  <c r="G44" i="66"/>
  <c r="G43" i="66"/>
  <c r="G42" i="66"/>
  <c r="G41" i="66"/>
  <c r="G40" i="66"/>
  <c r="G39" i="66"/>
  <c r="G38" i="66"/>
  <c r="G37" i="66"/>
  <c r="G36" i="66"/>
  <c r="G35" i="66"/>
  <c r="G34" i="66"/>
  <c r="G33" i="66"/>
  <c r="G32" i="66"/>
  <c r="G31" i="66"/>
  <c r="G30" i="66"/>
  <c r="G29" i="66"/>
  <c r="G28" i="66"/>
  <c r="G27" i="66"/>
  <c r="G26" i="66"/>
  <c r="G25" i="66"/>
  <c r="G24" i="66"/>
  <c r="G23" i="66"/>
  <c r="G22" i="66"/>
  <c r="G21" i="66"/>
  <c r="G20" i="66"/>
  <c r="G19" i="66"/>
  <c r="G18" i="66"/>
  <c r="G17" i="66"/>
  <c r="G16" i="66"/>
  <c r="G15" i="66"/>
  <c r="G14" i="66"/>
  <c r="G13" i="66"/>
  <c r="G12" i="66"/>
  <c r="G11" i="66"/>
  <c r="F33" i="30" l="1"/>
  <c r="F108" i="30" s="1"/>
  <c r="F34" i="30"/>
  <c r="F109" i="30" s="1"/>
  <c r="F35" i="30"/>
  <c r="F110" i="30" s="1"/>
  <c r="F36" i="30"/>
  <c r="F111" i="30"/>
  <c r="F37" i="30"/>
  <c r="F112" i="30" s="1"/>
  <c r="F38" i="30"/>
  <c r="F113" i="30" s="1"/>
  <c r="F39" i="30"/>
  <c r="F114" i="30" s="1"/>
  <c r="F40" i="30"/>
  <c r="F115" i="30"/>
  <c r="F41" i="30"/>
  <c r="F116" i="30" s="1"/>
  <c r="F42" i="30"/>
  <c r="F117" i="30" s="1"/>
  <c r="F43" i="30"/>
  <c r="F118" i="30" s="1"/>
  <c r="F44" i="30"/>
  <c r="F119" i="30"/>
  <c r="F45" i="30"/>
  <c r="F120" i="30" s="1"/>
  <c r="F195" i="30" s="1"/>
  <c r="F270" i="30" s="1"/>
  <c r="F345" i="30" s="1"/>
  <c r="F420" i="30" s="1"/>
  <c r="F495" i="30" s="1"/>
  <c r="F570" i="30" s="1"/>
  <c r="F645" i="30" s="1"/>
  <c r="F720" i="30" s="1"/>
  <c r="F795" i="30" s="1"/>
  <c r="F870" i="30" s="1"/>
  <c r="F945" i="30" s="1"/>
  <c r="F1020" i="30" s="1"/>
  <c r="F1095" i="30" s="1"/>
  <c r="F1170" i="30" s="1"/>
  <c r="F1245" i="30" s="1"/>
  <c r="F1320" i="30" s="1"/>
  <c r="F1395" i="30" s="1"/>
  <c r="F1470" i="30" s="1"/>
  <c r="F1545" i="30" s="1"/>
  <c r="F1620" i="30" s="1"/>
  <c r="F1695" i="30" s="1"/>
  <c r="F1770" i="30" s="1"/>
  <c r="F1845" i="30" s="1"/>
  <c r="F1920" i="30" s="1"/>
  <c r="F1995" i="30" s="1"/>
  <c r="F2070" i="30" s="1"/>
  <c r="F46" i="30"/>
  <c r="F121" i="30" s="1"/>
  <c r="D8" i="30"/>
  <c r="BM2093" i="30"/>
  <c r="C2093" i="30"/>
  <c r="BM2092" i="30"/>
  <c r="C2092" i="30"/>
  <c r="BH2090" i="30"/>
  <c r="BC2090" i="30"/>
  <c r="AX2090" i="30"/>
  <c r="AS2090" i="30"/>
  <c r="AN2090" i="30"/>
  <c r="AI2090" i="30"/>
  <c r="AD2090" i="30"/>
  <c r="Y2090" i="30"/>
  <c r="T2090" i="30"/>
  <c r="O2090" i="30"/>
  <c r="J2090" i="30"/>
  <c r="E2090" i="30"/>
  <c r="BM2089" i="30"/>
  <c r="C2089" i="30"/>
  <c r="BM2088" i="30"/>
  <c r="C2088" i="30"/>
  <c r="BM2087" i="30"/>
  <c r="C2087" i="30"/>
  <c r="BM2086" i="30"/>
  <c r="C2086" i="30"/>
  <c r="BM2085" i="30"/>
  <c r="BM2082" i="30"/>
  <c r="C2082" i="30"/>
  <c r="BM2081" i="30"/>
  <c r="C2081" i="30"/>
  <c r="BH2080" i="30"/>
  <c r="BH2083" i="30" s="1"/>
  <c r="BH2084" i="30" s="1"/>
  <c r="BH2091" i="30" s="1"/>
  <c r="BH2094" i="30" s="1"/>
  <c r="BC2080" i="30"/>
  <c r="BC2083" i="30" s="1"/>
  <c r="AX2080" i="30"/>
  <c r="AX2083" i="30"/>
  <c r="AS2080" i="30"/>
  <c r="AS2083" i="30" s="1"/>
  <c r="AN2080" i="30"/>
  <c r="AN2083" i="30" s="1"/>
  <c r="AI2080" i="30"/>
  <c r="AI2083" i="30" s="1"/>
  <c r="AI2084" i="30" s="1"/>
  <c r="AI2091" i="30" s="1"/>
  <c r="AI2094" i="30" s="1"/>
  <c r="AD2080" i="30"/>
  <c r="AD2083" i="30"/>
  <c r="Y2080" i="30"/>
  <c r="Y2083" i="30" s="1"/>
  <c r="T2080" i="30"/>
  <c r="T2083" i="30" s="1"/>
  <c r="O2080" i="30"/>
  <c r="O2083" i="30" s="1"/>
  <c r="J2080" i="30"/>
  <c r="J2083" i="30"/>
  <c r="J2084" i="30" s="1"/>
  <c r="J2091" i="30" s="1"/>
  <c r="J2094" i="30" s="1"/>
  <c r="E2080" i="30"/>
  <c r="BM2079" i="30"/>
  <c r="C2079" i="30"/>
  <c r="BM2078" i="30"/>
  <c r="C2078" i="30"/>
  <c r="BM2077" i="30"/>
  <c r="C2077" i="30"/>
  <c r="BM2076" i="30"/>
  <c r="C2076" i="30"/>
  <c r="BM2075" i="30"/>
  <c r="C2075" i="30"/>
  <c r="BM2074" i="30"/>
  <c r="C2074" i="30"/>
  <c r="BM2073" i="30"/>
  <c r="C2073" i="30"/>
  <c r="BM2072" i="30"/>
  <c r="C2072" i="30"/>
  <c r="BM2071" i="30"/>
  <c r="C2071" i="30"/>
  <c r="BM2070" i="30"/>
  <c r="C2070" i="30"/>
  <c r="BM2069" i="30"/>
  <c r="C2069" i="30"/>
  <c r="BM2068" i="30"/>
  <c r="C2068" i="30"/>
  <c r="BM2067" i="30"/>
  <c r="C2067" i="30"/>
  <c r="BM2066" i="30"/>
  <c r="C2066" i="30"/>
  <c r="BM2065" i="30"/>
  <c r="C2065" i="30"/>
  <c r="BM2064" i="30"/>
  <c r="C2064" i="30"/>
  <c r="BM2063" i="30"/>
  <c r="C2063" i="30"/>
  <c r="BM2062" i="30"/>
  <c r="C2062" i="30"/>
  <c r="BM2061" i="30"/>
  <c r="C2061" i="30"/>
  <c r="BM2060" i="30"/>
  <c r="C2060" i="30"/>
  <c r="BM2059" i="30"/>
  <c r="C2059" i="30"/>
  <c r="BM2058" i="30"/>
  <c r="C2058" i="30"/>
  <c r="BM2057" i="30"/>
  <c r="C2057" i="30"/>
  <c r="BM2056" i="30"/>
  <c r="C2056" i="30"/>
  <c r="BM2055" i="30"/>
  <c r="C2055" i="30"/>
  <c r="BM2054" i="30"/>
  <c r="C2054" i="30"/>
  <c r="BM2053" i="30"/>
  <c r="C2053" i="30"/>
  <c r="BM2052" i="30"/>
  <c r="C2052" i="30"/>
  <c r="BM2051" i="30"/>
  <c r="C2051" i="30"/>
  <c r="BM2050" i="30"/>
  <c r="C2050" i="30"/>
  <c r="BM2049" i="30"/>
  <c r="C2049" i="30"/>
  <c r="BM2048" i="30"/>
  <c r="C2048" i="30"/>
  <c r="BM2047" i="30"/>
  <c r="C2047" i="30"/>
  <c r="BM2046" i="30"/>
  <c r="C2046" i="30"/>
  <c r="BM2045" i="30"/>
  <c r="C2045" i="30"/>
  <c r="BM2044" i="30"/>
  <c r="C2044" i="30"/>
  <c r="BM2043" i="30"/>
  <c r="C2043" i="30"/>
  <c r="BM2042" i="30"/>
  <c r="C2042" i="30"/>
  <c r="BM2041" i="30"/>
  <c r="C2041" i="30"/>
  <c r="BM2040" i="30"/>
  <c r="C2040" i="30"/>
  <c r="BM2039" i="30"/>
  <c r="C2039" i="30"/>
  <c r="BH2038" i="30"/>
  <c r="BC2038" i="30"/>
  <c r="AX2038" i="30"/>
  <c r="AS2038" i="30"/>
  <c r="AN2038" i="30"/>
  <c r="BM2038" i="30" s="1"/>
  <c r="AI2038" i="30"/>
  <c r="AD2038" i="30"/>
  <c r="Y2038" i="30"/>
  <c r="T2038" i="30"/>
  <c r="O2038" i="30"/>
  <c r="J2038" i="30"/>
  <c r="E2038" i="30"/>
  <c r="BM2037" i="30"/>
  <c r="C2037" i="30"/>
  <c r="BM2036" i="30"/>
  <c r="C2036" i="30"/>
  <c r="BM2018" i="30"/>
  <c r="C2018" i="30"/>
  <c r="BM2017" i="30"/>
  <c r="C2017" i="30"/>
  <c r="BH2015" i="30"/>
  <c r="BC2015" i="30"/>
  <c r="AX2015" i="30"/>
  <c r="AS2015" i="30"/>
  <c r="AN2015" i="30"/>
  <c r="AI2015" i="30"/>
  <c r="AD2015" i="30"/>
  <c r="Y2015" i="30"/>
  <c r="T2015" i="30"/>
  <c r="O2015" i="30"/>
  <c r="J2015" i="30"/>
  <c r="E2015" i="30"/>
  <c r="BM2014" i="30"/>
  <c r="C2014" i="30"/>
  <c r="BM2013" i="30"/>
  <c r="C2013" i="30"/>
  <c r="BM2012" i="30"/>
  <c r="C2012" i="30"/>
  <c r="BM2011" i="30"/>
  <c r="C2011" i="30"/>
  <c r="BM2010" i="30"/>
  <c r="Y2008" i="30"/>
  <c r="BM2007" i="30"/>
  <c r="C2007" i="30"/>
  <c r="BM2006" i="30"/>
  <c r="C2006" i="30"/>
  <c r="BH2005" i="30"/>
  <c r="BH2008" i="30" s="1"/>
  <c r="BH2009" i="30" s="1"/>
  <c r="BH2016" i="30" s="1"/>
  <c r="BH2019" i="30" s="1"/>
  <c r="BC2005" i="30"/>
  <c r="BC2008" i="30"/>
  <c r="AX2005" i="30"/>
  <c r="AX2008" i="30" s="1"/>
  <c r="AS2005" i="30"/>
  <c r="AS2008" i="30" s="1"/>
  <c r="AN2005" i="30"/>
  <c r="AN2008" i="30" s="1"/>
  <c r="AI2005" i="30"/>
  <c r="AI2008" i="30"/>
  <c r="AD2005" i="30"/>
  <c r="AD2008" i="30" s="1"/>
  <c r="Y2005" i="30"/>
  <c r="T2005" i="30"/>
  <c r="T2008" i="30"/>
  <c r="O2005" i="30"/>
  <c r="O2008" i="30" s="1"/>
  <c r="J2005" i="30"/>
  <c r="E2005" i="30"/>
  <c r="E2008" i="30" s="1"/>
  <c r="E2009" i="30" s="1"/>
  <c r="BM2004" i="30"/>
  <c r="C2004" i="30"/>
  <c r="BM2003" i="30"/>
  <c r="C2003" i="30"/>
  <c r="BM2002" i="30"/>
  <c r="C2002" i="30"/>
  <c r="BM2001" i="30"/>
  <c r="C2001" i="30"/>
  <c r="BM2000" i="30"/>
  <c r="C2000" i="30"/>
  <c r="BM1999" i="30"/>
  <c r="C1999" i="30"/>
  <c r="BM1998" i="30"/>
  <c r="C1998" i="30"/>
  <c r="BM1997" i="30"/>
  <c r="C1997" i="30"/>
  <c r="BM1996" i="30"/>
  <c r="C1996" i="30"/>
  <c r="BM1995" i="30"/>
  <c r="C1995" i="30"/>
  <c r="BM1994" i="30"/>
  <c r="C1994" i="30"/>
  <c r="BM1993" i="30"/>
  <c r="C1993" i="30"/>
  <c r="BM1992" i="30"/>
  <c r="C1992" i="30"/>
  <c r="BM1991" i="30"/>
  <c r="C1991" i="30"/>
  <c r="BM1990" i="30"/>
  <c r="C1990" i="30"/>
  <c r="BM1989" i="30"/>
  <c r="C1989" i="30"/>
  <c r="BM1988" i="30"/>
  <c r="C1988" i="30"/>
  <c r="BM1987" i="30"/>
  <c r="C1987" i="30"/>
  <c r="BM1986" i="30"/>
  <c r="C1986" i="30"/>
  <c r="BM1985" i="30"/>
  <c r="C1985" i="30"/>
  <c r="BM1984" i="30"/>
  <c r="C1984" i="30"/>
  <c r="BM1983" i="30"/>
  <c r="C1983" i="30"/>
  <c r="BM1982" i="30"/>
  <c r="C1982" i="30"/>
  <c r="BM1981" i="30"/>
  <c r="C1981" i="30"/>
  <c r="BM1980" i="30"/>
  <c r="C1980" i="30"/>
  <c r="BM1979" i="30"/>
  <c r="C1979" i="30"/>
  <c r="BM1978" i="30"/>
  <c r="C1978" i="30"/>
  <c r="BM1977" i="30"/>
  <c r="C1977" i="30"/>
  <c r="BM1976" i="30"/>
  <c r="C1976" i="30"/>
  <c r="BM1975" i="30"/>
  <c r="C1975" i="30"/>
  <c r="BM1974" i="30"/>
  <c r="C1974" i="30"/>
  <c r="BM1973" i="30"/>
  <c r="C1973" i="30"/>
  <c r="BM1972" i="30"/>
  <c r="C1972" i="30"/>
  <c r="BM1971" i="30"/>
  <c r="C1971" i="30"/>
  <c r="BM1970" i="30"/>
  <c r="C1970" i="30"/>
  <c r="BM1969" i="30"/>
  <c r="C1969" i="30"/>
  <c r="BM1968" i="30"/>
  <c r="C1968" i="30"/>
  <c r="BM1967" i="30"/>
  <c r="C1967" i="30"/>
  <c r="BM1966" i="30"/>
  <c r="C1966" i="30"/>
  <c r="BM1965" i="30"/>
  <c r="C1965" i="30"/>
  <c r="BM1964" i="30"/>
  <c r="C1964" i="30"/>
  <c r="BH1963" i="30"/>
  <c r="BC1963" i="30"/>
  <c r="AX1963" i="30"/>
  <c r="AS1963" i="30"/>
  <c r="AN1963" i="30"/>
  <c r="AI1963" i="30"/>
  <c r="AD1963" i="30"/>
  <c r="Y1963" i="30"/>
  <c r="T1963" i="30"/>
  <c r="O1963" i="30"/>
  <c r="J1963" i="30"/>
  <c r="E1963" i="30"/>
  <c r="BM1963" i="30" s="1"/>
  <c r="BM1962" i="30"/>
  <c r="C1962" i="30"/>
  <c r="BM1961" i="30"/>
  <c r="C1961" i="30"/>
  <c r="I8" i="30"/>
  <c r="N8" i="30"/>
  <c r="S8" i="30"/>
  <c r="X8" i="30"/>
  <c r="A16" i="58" s="1"/>
  <c r="AC8" i="30"/>
  <c r="AH8" i="30"/>
  <c r="AM8" i="30"/>
  <c r="AR8" i="30"/>
  <c r="AW8" i="30"/>
  <c r="BB8" i="30"/>
  <c r="A22" i="58" s="1"/>
  <c r="BG8" i="30"/>
  <c r="D9" i="30"/>
  <c r="I9" i="30"/>
  <c r="N9" i="30"/>
  <c r="S9" i="30"/>
  <c r="X9" i="30"/>
  <c r="X84" i="30" s="1"/>
  <c r="X159" i="30" s="1"/>
  <c r="X234" i="30" s="1"/>
  <c r="X309" i="30" s="1"/>
  <c r="X384" i="30" s="1"/>
  <c r="X459" i="30" s="1"/>
  <c r="X534" i="30" s="1"/>
  <c r="X609" i="30" s="1"/>
  <c r="X684" i="30" s="1"/>
  <c r="X759" i="30" s="1"/>
  <c r="X834" i="30" s="1"/>
  <c r="X909" i="30" s="1"/>
  <c r="X984" i="30" s="1"/>
  <c r="X1059" i="30" s="1"/>
  <c r="X1134" i="30" s="1"/>
  <c r="X1209" i="30" s="1"/>
  <c r="X1284" i="30" s="1"/>
  <c r="X1359" i="30" s="1"/>
  <c r="X1434" i="30" s="1"/>
  <c r="X1509" i="30" s="1"/>
  <c r="X1584" i="30" s="1"/>
  <c r="X1659" i="30" s="1"/>
  <c r="X1734" i="30" s="1"/>
  <c r="X1809" i="30" s="1"/>
  <c r="X1884" i="30" s="1"/>
  <c r="X1959" i="30" s="1"/>
  <c r="X2034" i="30" s="1"/>
  <c r="AC9" i="30"/>
  <c r="AH9" i="30"/>
  <c r="AM9" i="30"/>
  <c r="AR9" i="30"/>
  <c r="AW9" i="30"/>
  <c r="BB9" i="30"/>
  <c r="BB84" i="30" s="1"/>
  <c r="BB159" i="30" s="1"/>
  <c r="BB234" i="30" s="1"/>
  <c r="BB309" i="30" s="1"/>
  <c r="BB384" i="30" s="1"/>
  <c r="BB459" i="30" s="1"/>
  <c r="BB534" i="30" s="1"/>
  <c r="BB609" i="30" s="1"/>
  <c r="BB684" i="30" s="1"/>
  <c r="BB759" i="30" s="1"/>
  <c r="BB834" i="30" s="1"/>
  <c r="BB909" i="30" s="1"/>
  <c r="BB984" i="30" s="1"/>
  <c r="BB1059" i="30" s="1"/>
  <c r="BB1134" i="30" s="1"/>
  <c r="BB1209" i="30" s="1"/>
  <c r="BB1284" i="30" s="1"/>
  <c r="BB1359" i="30" s="1"/>
  <c r="BB1434" i="30" s="1"/>
  <c r="BB1509" i="30" s="1"/>
  <c r="BB1584" i="30" s="1"/>
  <c r="BB1659" i="30" s="1"/>
  <c r="BB1734" i="30" s="1"/>
  <c r="BB1809" i="30" s="1"/>
  <c r="BB1884" i="30" s="1"/>
  <c r="BB1959" i="30" s="1"/>
  <c r="BB2034" i="30" s="1"/>
  <c r="BG9" i="30"/>
  <c r="B11" i="30"/>
  <c r="C11" i="30"/>
  <c r="F11" i="30"/>
  <c r="F12" i="30"/>
  <c r="F13" i="30"/>
  <c r="K11" i="30"/>
  <c r="P11" i="30"/>
  <c r="U11" i="30"/>
  <c r="Z11" i="30"/>
  <c r="AE11" i="30"/>
  <c r="AE13" i="30" s="1"/>
  <c r="AJ11" i="30"/>
  <c r="AO11" i="30"/>
  <c r="AT11" i="30"/>
  <c r="AT13" i="30"/>
  <c r="AY11" i="30"/>
  <c r="BD11" i="30"/>
  <c r="BI11" i="30"/>
  <c r="BM11" i="30"/>
  <c r="B12" i="30"/>
  <c r="B1962" i="30"/>
  <c r="C12" i="30"/>
  <c r="K12" i="30"/>
  <c r="P12" i="30"/>
  <c r="U12" i="30"/>
  <c r="Z12" i="30"/>
  <c r="AE12" i="30"/>
  <c r="AJ12" i="30"/>
  <c r="AO12" i="30"/>
  <c r="AO13" i="30" s="1"/>
  <c r="AT12" i="30"/>
  <c r="AY12" i="30"/>
  <c r="BD12" i="30"/>
  <c r="BI12" i="30"/>
  <c r="BI13" i="30" s="1"/>
  <c r="BM12" i="30"/>
  <c r="B13" i="30"/>
  <c r="E13" i="30"/>
  <c r="C13" i="30" s="1"/>
  <c r="J13" i="30"/>
  <c r="K13" i="30"/>
  <c r="O13" i="30"/>
  <c r="T13" i="30"/>
  <c r="Y13" i="30"/>
  <c r="AD13" i="30"/>
  <c r="AI13" i="30"/>
  <c r="AI59" i="30" s="1"/>
  <c r="AI66" i="30" s="1"/>
  <c r="AI69" i="30" s="1"/>
  <c r="AN13" i="30"/>
  <c r="AS13" i="30"/>
  <c r="AX13" i="30"/>
  <c r="BC13" i="30"/>
  <c r="BH13" i="30"/>
  <c r="B14" i="30"/>
  <c r="C14" i="30"/>
  <c r="F14" i="30"/>
  <c r="K14" i="30"/>
  <c r="P14" i="30"/>
  <c r="U14" i="30"/>
  <c r="Z14" i="30"/>
  <c r="AE14" i="30"/>
  <c r="AJ14" i="30"/>
  <c r="AO14" i="30"/>
  <c r="AT14" i="30"/>
  <c r="AY14" i="30"/>
  <c r="BD14" i="30"/>
  <c r="BI14" i="30"/>
  <c r="BM14" i="30"/>
  <c r="B15" i="30"/>
  <c r="C15" i="30"/>
  <c r="F15" i="30"/>
  <c r="K15" i="30"/>
  <c r="P15" i="30"/>
  <c r="U15" i="30"/>
  <c r="Z15" i="30"/>
  <c r="AE15" i="30"/>
  <c r="AJ15" i="30"/>
  <c r="AO15" i="30"/>
  <c r="AT15" i="30"/>
  <c r="AY15" i="30"/>
  <c r="BD15" i="30"/>
  <c r="BI15" i="30"/>
  <c r="BM15" i="30"/>
  <c r="B16" i="30"/>
  <c r="C16" i="30"/>
  <c r="F16" i="30"/>
  <c r="K16" i="30"/>
  <c r="P16" i="30"/>
  <c r="U16" i="30"/>
  <c r="Z16" i="30"/>
  <c r="AE16" i="30"/>
  <c r="AJ16" i="30"/>
  <c r="AO16" i="30"/>
  <c r="AT16" i="30"/>
  <c r="AY16" i="30"/>
  <c r="BD16" i="30"/>
  <c r="BI16" i="30"/>
  <c r="BM16" i="30"/>
  <c r="B17" i="30"/>
  <c r="C17" i="30"/>
  <c r="F17" i="30"/>
  <c r="K17" i="30"/>
  <c r="P17" i="30"/>
  <c r="U17" i="30"/>
  <c r="Z17" i="30"/>
  <c r="AE17" i="30"/>
  <c r="AJ17" i="30"/>
  <c r="AO17" i="30"/>
  <c r="AT17" i="30"/>
  <c r="AY17" i="30"/>
  <c r="BD17" i="30"/>
  <c r="BI17" i="30"/>
  <c r="BM17" i="30"/>
  <c r="B18" i="30"/>
  <c r="C18" i="30"/>
  <c r="F18" i="30"/>
  <c r="K18" i="30"/>
  <c r="P18" i="30"/>
  <c r="U18" i="30"/>
  <c r="Z18" i="30"/>
  <c r="AE18" i="30"/>
  <c r="AJ18" i="30"/>
  <c r="AO18" i="30"/>
  <c r="AT18" i="30"/>
  <c r="AY18" i="30"/>
  <c r="BD18" i="30"/>
  <c r="BI18" i="30"/>
  <c r="BM18" i="30"/>
  <c r="B19" i="30"/>
  <c r="C19" i="30"/>
  <c r="F19" i="30"/>
  <c r="K19" i="30"/>
  <c r="P19" i="30"/>
  <c r="U19" i="30"/>
  <c r="Z19" i="30"/>
  <c r="AE19" i="30"/>
  <c r="AJ19" i="30"/>
  <c r="AO19" i="30"/>
  <c r="AT19" i="30"/>
  <c r="AY19" i="30"/>
  <c r="BD19" i="30"/>
  <c r="BI19" i="30"/>
  <c r="BM19" i="30"/>
  <c r="B20" i="30"/>
  <c r="C20" i="30"/>
  <c r="F20" i="30"/>
  <c r="K20" i="30"/>
  <c r="P20" i="30"/>
  <c r="U20" i="30"/>
  <c r="Z20" i="30"/>
  <c r="AE20" i="30"/>
  <c r="AJ20" i="30"/>
  <c r="AO20" i="30"/>
  <c r="AT20" i="30"/>
  <c r="AY20" i="30"/>
  <c r="BD20" i="30"/>
  <c r="BI20" i="30"/>
  <c r="BM20" i="30"/>
  <c r="B21" i="30"/>
  <c r="C21" i="30"/>
  <c r="F21" i="30"/>
  <c r="K21" i="30"/>
  <c r="P21" i="30"/>
  <c r="U21" i="30"/>
  <c r="Z21" i="30"/>
  <c r="AE21" i="30"/>
  <c r="AJ21" i="30"/>
  <c r="AO21" i="30"/>
  <c r="AT21" i="30"/>
  <c r="AY21" i="30"/>
  <c r="BD21" i="30"/>
  <c r="BI21" i="30"/>
  <c r="BM21" i="30"/>
  <c r="B22" i="30"/>
  <c r="B97" i="30" s="1"/>
  <c r="B172" i="30" s="1"/>
  <c r="B247" i="30" s="1"/>
  <c r="B322" i="30" s="1"/>
  <c r="B397" i="30" s="1"/>
  <c r="B472" i="30" s="1"/>
  <c r="B547" i="30" s="1"/>
  <c r="B622" i="30" s="1"/>
  <c r="B697" i="30" s="1"/>
  <c r="B772" i="30" s="1"/>
  <c r="B847" i="30" s="1"/>
  <c r="B922" i="30" s="1"/>
  <c r="B997" i="30" s="1"/>
  <c r="B1072" i="30" s="1"/>
  <c r="B1147" i="30" s="1"/>
  <c r="B1222" i="30" s="1"/>
  <c r="B1297" i="30" s="1"/>
  <c r="B1372" i="30" s="1"/>
  <c r="B1447" i="30" s="1"/>
  <c r="B1522" i="30" s="1"/>
  <c r="B1597" i="30" s="1"/>
  <c r="B1672" i="30" s="1"/>
  <c r="B1747" i="30" s="1"/>
  <c r="B1822" i="30" s="1"/>
  <c r="B1897" i="30" s="1"/>
  <c r="B1972" i="30" s="1"/>
  <c r="B2047" i="30" s="1"/>
  <c r="C22" i="30"/>
  <c r="F22" i="30"/>
  <c r="K22" i="30"/>
  <c r="P22" i="30"/>
  <c r="U22" i="30"/>
  <c r="Z22" i="30"/>
  <c r="AE22" i="30"/>
  <c r="AJ22" i="30"/>
  <c r="AO22" i="30"/>
  <c r="AT22" i="30"/>
  <c r="AY22" i="30"/>
  <c r="BD22" i="30"/>
  <c r="BI22" i="30"/>
  <c r="BM22" i="30"/>
  <c r="B23" i="30"/>
  <c r="C23" i="30"/>
  <c r="F23" i="30"/>
  <c r="K23" i="30"/>
  <c r="P23" i="30"/>
  <c r="U23" i="30"/>
  <c r="Z23" i="30"/>
  <c r="AE23" i="30"/>
  <c r="AJ23" i="30"/>
  <c r="AO23" i="30"/>
  <c r="AT23" i="30"/>
  <c r="AY23" i="30"/>
  <c r="BD23" i="30"/>
  <c r="BI23" i="30"/>
  <c r="BM23" i="30"/>
  <c r="B24" i="30"/>
  <c r="C24" i="30"/>
  <c r="F24" i="30"/>
  <c r="K24" i="30"/>
  <c r="P24" i="30"/>
  <c r="U24" i="30"/>
  <c r="Z24" i="30"/>
  <c r="AE24" i="30"/>
  <c r="AJ24" i="30"/>
  <c r="AO24" i="30"/>
  <c r="AT24" i="30"/>
  <c r="AY24" i="30"/>
  <c r="BD24" i="30"/>
  <c r="BI24" i="30"/>
  <c r="BM24" i="30"/>
  <c r="B25" i="30"/>
  <c r="C25" i="30"/>
  <c r="F25" i="30"/>
  <c r="K25" i="30"/>
  <c r="P25" i="30"/>
  <c r="U25" i="30"/>
  <c r="Z25" i="30"/>
  <c r="AE25" i="30"/>
  <c r="AJ25" i="30"/>
  <c r="AO25" i="30"/>
  <c r="AT25" i="30"/>
  <c r="AY25" i="30"/>
  <c r="BD25" i="30"/>
  <c r="BI25" i="30"/>
  <c r="BM25" i="30"/>
  <c r="B26" i="30"/>
  <c r="C26" i="30"/>
  <c r="F26" i="30"/>
  <c r="K26" i="30"/>
  <c r="P26" i="30"/>
  <c r="U26" i="30"/>
  <c r="Z26" i="30"/>
  <c r="AE26" i="30"/>
  <c r="AJ26" i="30"/>
  <c r="AO26" i="30"/>
  <c r="AT26" i="30"/>
  <c r="AY26" i="30"/>
  <c r="BD26" i="30"/>
  <c r="BI26" i="30"/>
  <c r="BM26" i="30"/>
  <c r="B27" i="30"/>
  <c r="C27" i="30"/>
  <c r="F27" i="30"/>
  <c r="K27" i="30"/>
  <c r="P27" i="30"/>
  <c r="U27" i="30"/>
  <c r="Z27" i="30"/>
  <c r="AE27" i="30"/>
  <c r="AJ27" i="30"/>
  <c r="AO27" i="30"/>
  <c r="AT27" i="30"/>
  <c r="AY27" i="30"/>
  <c r="BD27" i="30"/>
  <c r="BI27" i="30"/>
  <c r="BM27" i="30"/>
  <c r="B28" i="30"/>
  <c r="B103" i="30" s="1"/>
  <c r="B178" i="30" s="1"/>
  <c r="B253" i="30" s="1"/>
  <c r="B328" i="30" s="1"/>
  <c r="B403" i="30" s="1"/>
  <c r="B478" i="30" s="1"/>
  <c r="B553" i="30" s="1"/>
  <c r="B628" i="30" s="1"/>
  <c r="B703" i="30" s="1"/>
  <c r="B778" i="30" s="1"/>
  <c r="B853" i="30" s="1"/>
  <c r="B928" i="30" s="1"/>
  <c r="B1003" i="30" s="1"/>
  <c r="B1078" i="30" s="1"/>
  <c r="B1153" i="30" s="1"/>
  <c r="B1228" i="30" s="1"/>
  <c r="B1303" i="30" s="1"/>
  <c r="B1378" i="30" s="1"/>
  <c r="B1453" i="30" s="1"/>
  <c r="B1528" i="30" s="1"/>
  <c r="B1603" i="30" s="1"/>
  <c r="B1678" i="30" s="1"/>
  <c r="B1753" i="30" s="1"/>
  <c r="B1828" i="30" s="1"/>
  <c r="B1903" i="30" s="1"/>
  <c r="B1978" i="30" s="1"/>
  <c r="B2053" i="30" s="1"/>
  <c r="C28" i="30"/>
  <c r="F28" i="30"/>
  <c r="K28" i="30"/>
  <c r="P28" i="30"/>
  <c r="U28" i="30"/>
  <c r="Z28" i="30"/>
  <c r="AE28" i="30"/>
  <c r="AJ28" i="30"/>
  <c r="AO28" i="30"/>
  <c r="AT28" i="30"/>
  <c r="AY28" i="30"/>
  <c r="BD28" i="30"/>
  <c r="BI28" i="30"/>
  <c r="BM28" i="30"/>
  <c r="B29" i="30"/>
  <c r="C29" i="30"/>
  <c r="F29" i="30"/>
  <c r="K29" i="30"/>
  <c r="P29" i="30"/>
  <c r="U29" i="30"/>
  <c r="Z29" i="30"/>
  <c r="AE29" i="30"/>
  <c r="AJ29" i="30"/>
  <c r="AO29" i="30"/>
  <c r="AT29" i="30"/>
  <c r="AY29" i="30"/>
  <c r="BD29" i="30"/>
  <c r="BI29" i="30"/>
  <c r="BM29" i="30"/>
  <c r="B30" i="30"/>
  <c r="B105" i="30" s="1"/>
  <c r="B180" i="30" s="1"/>
  <c r="B255" i="30" s="1"/>
  <c r="B330" i="30" s="1"/>
  <c r="B405" i="30" s="1"/>
  <c r="B480" i="30" s="1"/>
  <c r="B555" i="30" s="1"/>
  <c r="B630" i="30" s="1"/>
  <c r="B705" i="30" s="1"/>
  <c r="B780" i="30" s="1"/>
  <c r="B855" i="30" s="1"/>
  <c r="B930" i="30" s="1"/>
  <c r="B1005" i="30" s="1"/>
  <c r="B1080" i="30" s="1"/>
  <c r="B1155" i="30" s="1"/>
  <c r="B1230" i="30" s="1"/>
  <c r="B1305" i="30" s="1"/>
  <c r="B1380" i="30" s="1"/>
  <c r="B1455" i="30" s="1"/>
  <c r="B1530" i="30" s="1"/>
  <c r="B1605" i="30" s="1"/>
  <c r="B1680" i="30" s="1"/>
  <c r="B1755" i="30" s="1"/>
  <c r="B1830" i="30" s="1"/>
  <c r="B1905" i="30" s="1"/>
  <c r="B1980" i="30" s="1"/>
  <c r="B2055" i="30" s="1"/>
  <c r="C30" i="30"/>
  <c r="F30" i="30"/>
  <c r="K30" i="30"/>
  <c r="P30" i="30"/>
  <c r="U30" i="30"/>
  <c r="Z30" i="30"/>
  <c r="AE30" i="30"/>
  <c r="AJ30" i="30"/>
  <c r="AO30" i="30"/>
  <c r="AT30" i="30"/>
  <c r="AY30" i="30"/>
  <c r="BD30" i="30"/>
  <c r="BI30" i="30"/>
  <c r="BM30" i="30"/>
  <c r="B31" i="30"/>
  <c r="C31" i="30"/>
  <c r="F31" i="30"/>
  <c r="K31" i="30"/>
  <c r="P31" i="30"/>
  <c r="U31" i="30"/>
  <c r="Z31" i="30"/>
  <c r="AE31" i="30"/>
  <c r="AJ31" i="30"/>
  <c r="AO31" i="30"/>
  <c r="AT31" i="30"/>
  <c r="AY31" i="30"/>
  <c r="BD31" i="30"/>
  <c r="BI31" i="30"/>
  <c r="BM31" i="30"/>
  <c r="B32" i="30"/>
  <c r="C32" i="30"/>
  <c r="F32" i="30"/>
  <c r="K32" i="30"/>
  <c r="P32" i="30"/>
  <c r="U32" i="30"/>
  <c r="Z32" i="30"/>
  <c r="AE32" i="30"/>
  <c r="AJ32" i="30"/>
  <c r="AO32" i="30"/>
  <c r="AT32" i="30"/>
  <c r="AY32" i="30"/>
  <c r="BD32" i="30"/>
  <c r="BI32" i="30"/>
  <c r="BM32" i="30"/>
  <c r="B33" i="30"/>
  <c r="C33" i="30"/>
  <c r="K33" i="30"/>
  <c r="P33" i="30"/>
  <c r="U33" i="30"/>
  <c r="Z33" i="30"/>
  <c r="AE33" i="30"/>
  <c r="AJ33" i="30"/>
  <c r="AO33" i="30"/>
  <c r="AT33" i="30"/>
  <c r="AY33" i="30"/>
  <c r="BD33" i="30"/>
  <c r="BI33" i="30"/>
  <c r="BM33" i="30"/>
  <c r="B34" i="30"/>
  <c r="C34" i="30"/>
  <c r="K34" i="30"/>
  <c r="P34" i="30"/>
  <c r="U34" i="30"/>
  <c r="Z34" i="30"/>
  <c r="AE34" i="30"/>
  <c r="AJ34" i="30"/>
  <c r="AO34" i="30"/>
  <c r="AT34" i="30"/>
  <c r="AY34" i="30"/>
  <c r="BD34" i="30"/>
  <c r="BI34" i="30"/>
  <c r="BM34" i="30"/>
  <c r="B35" i="30"/>
  <c r="C35" i="30"/>
  <c r="K35" i="30"/>
  <c r="P35" i="30"/>
  <c r="U35" i="30"/>
  <c r="Z35" i="30"/>
  <c r="AE35" i="30"/>
  <c r="AJ35" i="30"/>
  <c r="AO35" i="30"/>
  <c r="AT35" i="30"/>
  <c r="AY35" i="30"/>
  <c r="BD35" i="30"/>
  <c r="BI35" i="30"/>
  <c r="BM35" i="30"/>
  <c r="B36" i="30"/>
  <c r="C36" i="30"/>
  <c r="K36" i="30"/>
  <c r="P36" i="30"/>
  <c r="U36" i="30"/>
  <c r="Z36" i="30"/>
  <c r="AE36" i="30"/>
  <c r="AJ36" i="30"/>
  <c r="AO36" i="30"/>
  <c r="AT36" i="30"/>
  <c r="AY36" i="30"/>
  <c r="BD36" i="30"/>
  <c r="BI36" i="30"/>
  <c r="BM36" i="30"/>
  <c r="B37" i="30"/>
  <c r="C37" i="30"/>
  <c r="K37" i="30"/>
  <c r="P37" i="30"/>
  <c r="U37" i="30"/>
  <c r="Z37" i="30"/>
  <c r="AE37" i="30"/>
  <c r="AJ37" i="30"/>
  <c r="AO37" i="30"/>
  <c r="AT37" i="30"/>
  <c r="AY37" i="30"/>
  <c r="BD37" i="30"/>
  <c r="BI37" i="30"/>
  <c r="BM37" i="30"/>
  <c r="B38" i="30"/>
  <c r="C38" i="30"/>
  <c r="K38" i="30"/>
  <c r="P38" i="30"/>
  <c r="U38" i="30"/>
  <c r="Z38" i="30"/>
  <c r="AE38" i="30"/>
  <c r="AJ38" i="30"/>
  <c r="AO38" i="30"/>
  <c r="AT38" i="30"/>
  <c r="AY38" i="30"/>
  <c r="BD38" i="30"/>
  <c r="BI38" i="30"/>
  <c r="BM38" i="30"/>
  <c r="B39" i="30"/>
  <c r="C39" i="30"/>
  <c r="K39" i="30"/>
  <c r="P39" i="30"/>
  <c r="U39" i="30"/>
  <c r="Z39" i="30"/>
  <c r="AE39" i="30"/>
  <c r="AJ39" i="30"/>
  <c r="AO39" i="30"/>
  <c r="AT39" i="30"/>
  <c r="AY39" i="30"/>
  <c r="BD39" i="30"/>
  <c r="BI39" i="30"/>
  <c r="BM39" i="30"/>
  <c r="B40" i="30"/>
  <c r="C40" i="30"/>
  <c r="K40" i="30"/>
  <c r="P40" i="30"/>
  <c r="U40" i="30"/>
  <c r="Z40" i="30"/>
  <c r="AE40" i="30"/>
  <c r="AJ40" i="30"/>
  <c r="AO40" i="30"/>
  <c r="AT40" i="30"/>
  <c r="AY40" i="30"/>
  <c r="BD40" i="30"/>
  <c r="BI40" i="30"/>
  <c r="BM40" i="30"/>
  <c r="B41" i="30"/>
  <c r="C41" i="30"/>
  <c r="K41" i="30"/>
  <c r="P41" i="30"/>
  <c r="U41" i="30"/>
  <c r="Z41" i="30"/>
  <c r="AE41" i="30"/>
  <c r="AJ41" i="30"/>
  <c r="AO41" i="30"/>
  <c r="AT41" i="30"/>
  <c r="AY41" i="30"/>
  <c r="BD41" i="30"/>
  <c r="BI41" i="30"/>
  <c r="BM41" i="30"/>
  <c r="B42" i="30"/>
  <c r="C42" i="30"/>
  <c r="K42" i="30"/>
  <c r="P42" i="30"/>
  <c r="U42" i="30"/>
  <c r="Z42" i="30"/>
  <c r="AE42" i="30"/>
  <c r="AJ42" i="30"/>
  <c r="AO42" i="30"/>
  <c r="AT42" i="30"/>
  <c r="AY42" i="30"/>
  <c r="BD42" i="30"/>
  <c r="BI42" i="30"/>
  <c r="BM42" i="30"/>
  <c r="B43" i="30"/>
  <c r="C43" i="30"/>
  <c r="K43" i="30"/>
  <c r="P43" i="30"/>
  <c r="U43" i="30"/>
  <c r="Z43" i="30"/>
  <c r="AE43" i="30"/>
  <c r="AJ43" i="30"/>
  <c r="AO43" i="30"/>
  <c r="AT43" i="30"/>
  <c r="AY43" i="30"/>
  <c r="BD43" i="30"/>
  <c r="BI43" i="30"/>
  <c r="BM43" i="30"/>
  <c r="B44" i="30"/>
  <c r="C44" i="30"/>
  <c r="K44" i="30"/>
  <c r="P44" i="30"/>
  <c r="U44" i="30"/>
  <c r="Z44" i="30"/>
  <c r="AE44" i="30"/>
  <c r="AJ44" i="30"/>
  <c r="AO44" i="30"/>
  <c r="AT44" i="30"/>
  <c r="AY44" i="30"/>
  <c r="BD44" i="30"/>
  <c r="BI44" i="30"/>
  <c r="BM44" i="30"/>
  <c r="B45" i="30"/>
  <c r="C45" i="30"/>
  <c r="K45" i="30"/>
  <c r="P45" i="30"/>
  <c r="U45" i="30"/>
  <c r="Z45" i="30"/>
  <c r="AE45" i="30"/>
  <c r="AJ45" i="30"/>
  <c r="AO45" i="30"/>
  <c r="AT45" i="30"/>
  <c r="AY45" i="30"/>
  <c r="BD45" i="30"/>
  <c r="BI45" i="30"/>
  <c r="BM45" i="30"/>
  <c r="B46" i="30"/>
  <c r="B121" i="30" s="1"/>
  <c r="B196" i="30" s="1"/>
  <c r="B271" i="30" s="1"/>
  <c r="B346" i="30" s="1"/>
  <c r="B421" i="30" s="1"/>
  <c r="B496" i="30" s="1"/>
  <c r="B571" i="30" s="1"/>
  <c r="B646" i="30" s="1"/>
  <c r="B721" i="30" s="1"/>
  <c r="B796" i="30" s="1"/>
  <c r="B871" i="30" s="1"/>
  <c r="B946" i="30" s="1"/>
  <c r="B1021" i="30" s="1"/>
  <c r="B1096" i="30" s="1"/>
  <c r="B1171" i="30" s="1"/>
  <c r="B1246" i="30" s="1"/>
  <c r="B1321" i="30" s="1"/>
  <c r="B1396" i="30" s="1"/>
  <c r="B1471" i="30" s="1"/>
  <c r="B1546" i="30" s="1"/>
  <c r="B1621" i="30" s="1"/>
  <c r="B1696" i="30" s="1"/>
  <c r="B1771" i="30" s="1"/>
  <c r="B1846" i="30" s="1"/>
  <c r="B1921" i="30" s="1"/>
  <c r="B1996" i="30" s="1"/>
  <c r="B2071" i="30" s="1"/>
  <c r="C46" i="30"/>
  <c r="K46" i="30"/>
  <c r="P46" i="30"/>
  <c r="U46" i="30"/>
  <c r="Z46" i="30"/>
  <c r="AE46" i="30"/>
  <c r="AJ46" i="30"/>
  <c r="AO46" i="30"/>
  <c r="AT46" i="30"/>
  <c r="AY46" i="30"/>
  <c r="BD46" i="30"/>
  <c r="BI46" i="30"/>
  <c r="BM46" i="30"/>
  <c r="B47" i="30"/>
  <c r="C47" i="30"/>
  <c r="F47" i="30"/>
  <c r="K47" i="30"/>
  <c r="P47" i="30"/>
  <c r="U47" i="30"/>
  <c r="Z47" i="30"/>
  <c r="AE47" i="30"/>
  <c r="AJ47" i="30"/>
  <c r="AO47" i="30"/>
  <c r="AT47" i="30"/>
  <c r="AY47" i="30"/>
  <c r="BD47" i="30"/>
  <c r="BI47" i="30"/>
  <c r="BM47" i="30"/>
  <c r="B48" i="30"/>
  <c r="B123" i="30" s="1"/>
  <c r="B198" i="30" s="1"/>
  <c r="B273" i="30" s="1"/>
  <c r="B348" i="30" s="1"/>
  <c r="B423" i="30" s="1"/>
  <c r="B498" i="30" s="1"/>
  <c r="B573" i="30" s="1"/>
  <c r="B648" i="30" s="1"/>
  <c r="B723" i="30" s="1"/>
  <c r="B798" i="30" s="1"/>
  <c r="B873" i="30" s="1"/>
  <c r="B948" i="30" s="1"/>
  <c r="B1023" i="30" s="1"/>
  <c r="B1098" i="30" s="1"/>
  <c r="B1173" i="30" s="1"/>
  <c r="B1248" i="30" s="1"/>
  <c r="B1323" i="30" s="1"/>
  <c r="B1398" i="30" s="1"/>
  <c r="B1473" i="30" s="1"/>
  <c r="B1548" i="30" s="1"/>
  <c r="B1623" i="30" s="1"/>
  <c r="B1698" i="30" s="1"/>
  <c r="B1773" i="30" s="1"/>
  <c r="B1848" i="30" s="1"/>
  <c r="B1923" i="30" s="1"/>
  <c r="B1998" i="30" s="1"/>
  <c r="B2073" i="30" s="1"/>
  <c r="C48" i="30"/>
  <c r="F48" i="30"/>
  <c r="K48" i="30"/>
  <c r="P48" i="30"/>
  <c r="U48" i="30"/>
  <c r="Z48" i="30"/>
  <c r="AE48" i="30"/>
  <c r="AJ48" i="30"/>
  <c r="AO48" i="30"/>
  <c r="AT48" i="30"/>
  <c r="AY48" i="30"/>
  <c r="BD48" i="30"/>
  <c r="BI48" i="30"/>
  <c r="BM48" i="30"/>
  <c r="B49" i="30"/>
  <c r="C49" i="30"/>
  <c r="F49" i="30"/>
  <c r="K49" i="30"/>
  <c r="P49" i="30"/>
  <c r="U49" i="30"/>
  <c r="Z49" i="30"/>
  <c r="AE49" i="30"/>
  <c r="AJ49" i="30"/>
  <c r="AO49" i="30"/>
  <c r="AT49" i="30"/>
  <c r="AY49" i="30"/>
  <c r="BD49" i="30"/>
  <c r="BI49" i="30"/>
  <c r="BM49" i="30"/>
  <c r="B50" i="30"/>
  <c r="C50" i="30"/>
  <c r="F50" i="30"/>
  <c r="K50" i="30"/>
  <c r="P50" i="30"/>
  <c r="U50" i="30"/>
  <c r="Z50" i="30"/>
  <c r="AE50" i="30"/>
  <c r="AJ50" i="30"/>
  <c r="AO50" i="30"/>
  <c r="AT50" i="30"/>
  <c r="AY50" i="30"/>
  <c r="BD50" i="30"/>
  <c r="BI50" i="30"/>
  <c r="BM50" i="30"/>
  <c r="B51" i="30"/>
  <c r="C51" i="30"/>
  <c r="F51" i="30"/>
  <c r="K51" i="30"/>
  <c r="K55" i="30" s="1"/>
  <c r="P51" i="30"/>
  <c r="U51" i="30"/>
  <c r="Z51" i="30"/>
  <c r="AE51" i="30"/>
  <c r="AJ51" i="30"/>
  <c r="AO51" i="30"/>
  <c r="AT51" i="30"/>
  <c r="AY51" i="30"/>
  <c r="AY55" i="30" s="1"/>
  <c r="AY58" i="30" s="1"/>
  <c r="AY59" i="30" s="1"/>
  <c r="AY66" i="30" s="1"/>
  <c r="AY69" i="30" s="1"/>
  <c r="BD51" i="30"/>
  <c r="BI51" i="30"/>
  <c r="BM51" i="30"/>
  <c r="B52" i="30"/>
  <c r="C52" i="30"/>
  <c r="F52" i="30"/>
  <c r="K52" i="30"/>
  <c r="P52" i="30"/>
  <c r="U52" i="30"/>
  <c r="Z52" i="30"/>
  <c r="AE52" i="30"/>
  <c r="AJ52" i="30"/>
  <c r="AO52" i="30"/>
  <c r="AT52" i="30"/>
  <c r="AY52" i="30"/>
  <c r="BD52" i="30"/>
  <c r="BI52" i="30"/>
  <c r="BM52" i="30"/>
  <c r="B53" i="30"/>
  <c r="C53" i="30"/>
  <c r="F53" i="30"/>
  <c r="K53" i="30"/>
  <c r="P53" i="30"/>
  <c r="U53" i="30"/>
  <c r="Z53" i="30"/>
  <c r="AE53" i="30"/>
  <c r="AJ53" i="30"/>
  <c r="AO53" i="30"/>
  <c r="AT53" i="30"/>
  <c r="AY53" i="30"/>
  <c r="BD53" i="30"/>
  <c r="BI53" i="30"/>
  <c r="BM53" i="30"/>
  <c r="B54" i="30"/>
  <c r="C54" i="30"/>
  <c r="F54" i="30"/>
  <c r="K54" i="30"/>
  <c r="P54" i="30"/>
  <c r="U54" i="30"/>
  <c r="Z54" i="30"/>
  <c r="AE54" i="30"/>
  <c r="AJ54" i="30"/>
  <c r="AO54" i="30"/>
  <c r="AT54" i="30"/>
  <c r="AY54" i="30"/>
  <c r="BD54" i="30"/>
  <c r="BI54" i="30"/>
  <c r="BM54" i="30"/>
  <c r="E55" i="30"/>
  <c r="J55" i="30"/>
  <c r="J58" i="30" s="1"/>
  <c r="J59" i="30" s="1"/>
  <c r="J66" i="30" s="1"/>
  <c r="J69" i="30" s="1"/>
  <c r="O55" i="30"/>
  <c r="T55" i="30"/>
  <c r="T58" i="30" s="1"/>
  <c r="T59" i="30" s="1"/>
  <c r="T66" i="30" s="1"/>
  <c r="T69" i="30" s="1"/>
  <c r="Y55" i="30"/>
  <c r="AD55" i="30"/>
  <c r="AI55" i="30"/>
  <c r="AN55" i="30"/>
  <c r="AN58" i="30"/>
  <c r="AN59" i="30" s="1"/>
  <c r="AN66" i="30" s="1"/>
  <c r="AN69" i="30" s="1"/>
  <c r="AS55" i="30"/>
  <c r="AS58" i="30" s="1"/>
  <c r="AS59" i="30" s="1"/>
  <c r="AS66" i="30" s="1"/>
  <c r="AS69" i="30" s="1"/>
  <c r="AX55" i="30"/>
  <c r="AX58" i="30" s="1"/>
  <c r="AX59" i="30" s="1"/>
  <c r="BC55" i="30"/>
  <c r="BC58" i="30" s="1"/>
  <c r="BC59" i="30" s="1"/>
  <c r="BH55" i="30"/>
  <c r="BH58" i="30" s="1"/>
  <c r="BH59" i="30" s="1"/>
  <c r="BH66" i="30" s="1"/>
  <c r="BH69" i="30" s="1"/>
  <c r="B56" i="30"/>
  <c r="C56" i="30"/>
  <c r="F56" i="30"/>
  <c r="K56" i="30"/>
  <c r="P56" i="30"/>
  <c r="U56" i="30"/>
  <c r="Z56" i="30"/>
  <c r="AE56" i="30"/>
  <c r="AJ56" i="30"/>
  <c r="AO56" i="30"/>
  <c r="AT56" i="30"/>
  <c r="AY56" i="30"/>
  <c r="BD56" i="30"/>
  <c r="BI56" i="30"/>
  <c r="BM56" i="30"/>
  <c r="B57" i="30"/>
  <c r="C57" i="30"/>
  <c r="F57" i="30"/>
  <c r="K57" i="30"/>
  <c r="P57" i="30"/>
  <c r="U57" i="30"/>
  <c r="Z57" i="30"/>
  <c r="AE57" i="30"/>
  <c r="AJ57" i="30"/>
  <c r="AO57" i="30"/>
  <c r="AT57" i="30"/>
  <c r="AY57" i="30"/>
  <c r="BD57" i="30"/>
  <c r="BI57" i="30"/>
  <c r="BM57" i="30"/>
  <c r="B58" i="30"/>
  <c r="O58" i="30"/>
  <c r="O59" i="30"/>
  <c r="Y58" i="30"/>
  <c r="Y59" i="30"/>
  <c r="Y66" i="30" s="1"/>
  <c r="Y69" i="30" s="1"/>
  <c r="AI58" i="30"/>
  <c r="B59" i="30"/>
  <c r="B60" i="30"/>
  <c r="H60" i="30"/>
  <c r="W60" i="30"/>
  <c r="AB60" i="30"/>
  <c r="AG60" i="30"/>
  <c r="AL60" i="30"/>
  <c r="AQ60" i="30"/>
  <c r="AV60" i="30"/>
  <c r="BF60" i="30"/>
  <c r="BK60" i="30"/>
  <c r="BM60" i="30"/>
  <c r="B61" i="30"/>
  <c r="C61" i="30"/>
  <c r="F61" i="30"/>
  <c r="K61" i="30"/>
  <c r="P61" i="30"/>
  <c r="U61" i="30"/>
  <c r="Z61" i="30"/>
  <c r="AE61" i="30"/>
  <c r="AJ61" i="30"/>
  <c r="AO61" i="30"/>
  <c r="AT61" i="30"/>
  <c r="AY61" i="30"/>
  <c r="BD61" i="30"/>
  <c r="BI61" i="30"/>
  <c r="BM61" i="30"/>
  <c r="B62" i="30"/>
  <c r="C62" i="30"/>
  <c r="F62" i="30"/>
  <c r="F65" i="30" s="1"/>
  <c r="K62" i="30"/>
  <c r="P62" i="30"/>
  <c r="U62" i="30"/>
  <c r="Z62" i="30"/>
  <c r="AE62" i="30"/>
  <c r="AJ62" i="30"/>
  <c r="AO62" i="30"/>
  <c r="AO65" i="30" s="1"/>
  <c r="AT62" i="30"/>
  <c r="AY62" i="30"/>
  <c r="BD62" i="30"/>
  <c r="BI62" i="30"/>
  <c r="BM62" i="30"/>
  <c r="B63" i="30"/>
  <c r="C63" i="30"/>
  <c r="F63" i="30"/>
  <c r="K63" i="30"/>
  <c r="P63" i="30"/>
  <c r="U63" i="30"/>
  <c r="Z63" i="30"/>
  <c r="Z65" i="30"/>
  <c r="AE63" i="30"/>
  <c r="AJ63" i="30"/>
  <c r="AO63" i="30"/>
  <c r="AT63" i="30"/>
  <c r="AY63" i="30"/>
  <c r="BD63" i="30"/>
  <c r="BI63" i="30"/>
  <c r="BM63" i="30"/>
  <c r="B64" i="30"/>
  <c r="C64" i="30"/>
  <c r="F64" i="30"/>
  <c r="K64" i="30"/>
  <c r="P64" i="30"/>
  <c r="U64" i="30"/>
  <c r="Z64" i="30"/>
  <c r="AE64" i="30"/>
  <c r="AE65" i="30" s="1"/>
  <c r="AJ64" i="30"/>
  <c r="AO64" i="30"/>
  <c r="AT64" i="30"/>
  <c r="AY64" i="30"/>
  <c r="AY65" i="30" s="1"/>
  <c r="BD64" i="30"/>
  <c r="BI64" i="30"/>
  <c r="BI65" i="30" s="1"/>
  <c r="BM64" i="30"/>
  <c r="B65" i="30"/>
  <c r="E65" i="30"/>
  <c r="J65" i="30"/>
  <c r="O65" i="30"/>
  <c r="P65" i="30"/>
  <c r="T65" i="30"/>
  <c r="U65" i="30"/>
  <c r="Y65" i="30"/>
  <c r="AD65" i="30"/>
  <c r="AI65" i="30"/>
  <c r="AN65" i="30"/>
  <c r="AS65" i="30"/>
  <c r="AX65" i="30"/>
  <c r="BC65" i="30"/>
  <c r="BH65" i="30"/>
  <c r="B66" i="30"/>
  <c r="B67" i="30"/>
  <c r="C67" i="30"/>
  <c r="F67" i="30"/>
  <c r="K67" i="30"/>
  <c r="P67" i="30"/>
  <c r="U67" i="30"/>
  <c r="Z67" i="30"/>
  <c r="AE67" i="30"/>
  <c r="AJ67" i="30"/>
  <c r="AO67" i="30"/>
  <c r="AT67" i="30"/>
  <c r="AY67" i="30"/>
  <c r="BD67" i="30"/>
  <c r="BI67" i="30"/>
  <c r="BM67" i="30"/>
  <c r="B68" i="30"/>
  <c r="C68" i="30"/>
  <c r="F68" i="30"/>
  <c r="K68" i="30"/>
  <c r="P68" i="30"/>
  <c r="U68" i="30"/>
  <c r="Z68" i="30"/>
  <c r="AE68" i="30"/>
  <c r="AJ68" i="30"/>
  <c r="AO68" i="30"/>
  <c r="AT68" i="30"/>
  <c r="AY68" i="30"/>
  <c r="BD68" i="30"/>
  <c r="BI68" i="30"/>
  <c r="BM68" i="30"/>
  <c r="B69" i="30"/>
  <c r="BM1943" i="30"/>
  <c r="C1943" i="30"/>
  <c r="BM1942" i="30"/>
  <c r="C1942" i="30"/>
  <c r="BH1940" i="30"/>
  <c r="BC1940" i="30"/>
  <c r="BC1941" i="30" s="1"/>
  <c r="AX1940" i="30"/>
  <c r="AS1940" i="30"/>
  <c r="AN1940" i="30"/>
  <c r="AI1940" i="30"/>
  <c r="AD1940" i="30"/>
  <c r="Y1940" i="30"/>
  <c r="T1940" i="30"/>
  <c r="O1940" i="30"/>
  <c r="C1940" i="30" s="1"/>
  <c r="J1940" i="30"/>
  <c r="E1940" i="30"/>
  <c r="BM1939" i="30"/>
  <c r="C1939" i="30"/>
  <c r="BM1938" i="30"/>
  <c r="C1938" i="30"/>
  <c r="BM1937" i="30"/>
  <c r="C1937" i="30"/>
  <c r="BM1936" i="30"/>
  <c r="C1936" i="30"/>
  <c r="BM1935" i="30"/>
  <c r="BC1933" i="30"/>
  <c r="BM1932" i="30"/>
  <c r="C1932" i="30"/>
  <c r="BM1931" i="30"/>
  <c r="C1931" i="30"/>
  <c r="BH1930" i="30"/>
  <c r="BH1933" i="30" s="1"/>
  <c r="BC1930" i="30"/>
  <c r="AX1930" i="30"/>
  <c r="AX1933" i="30" s="1"/>
  <c r="AX1934" i="30" s="1"/>
  <c r="AX1941" i="30" s="1"/>
  <c r="AX1944" i="30" s="1"/>
  <c r="AS1930" i="30"/>
  <c r="AS1933" i="30" s="1"/>
  <c r="AN1930" i="30"/>
  <c r="AN1933" i="30" s="1"/>
  <c r="AN1934" i="30" s="1"/>
  <c r="AI1930" i="30"/>
  <c r="AI1933" i="30" s="1"/>
  <c r="AD1930" i="30"/>
  <c r="AD1933" i="30" s="1"/>
  <c r="AD1934" i="30" s="1"/>
  <c r="AD1941" i="30" s="1"/>
  <c r="Y1930" i="30"/>
  <c r="Y1933" i="30" s="1"/>
  <c r="Y1934" i="30" s="1"/>
  <c r="Y1941" i="30" s="1"/>
  <c r="Y1944" i="30" s="1"/>
  <c r="T1930" i="30"/>
  <c r="T1933" i="30"/>
  <c r="O1930" i="30"/>
  <c r="O1933" i="30"/>
  <c r="O1934" i="30" s="1"/>
  <c r="J1930" i="30"/>
  <c r="J1933" i="30" s="1"/>
  <c r="E1930" i="30"/>
  <c r="BM1929" i="30"/>
  <c r="C1929" i="30"/>
  <c r="BM1928" i="30"/>
  <c r="C1928" i="30"/>
  <c r="BM1927" i="30"/>
  <c r="C1927" i="30"/>
  <c r="BM1926" i="30"/>
  <c r="C1926" i="30"/>
  <c r="BM1925" i="30"/>
  <c r="C1925" i="30"/>
  <c r="BM1924" i="30"/>
  <c r="C1924" i="30"/>
  <c r="BM1923" i="30"/>
  <c r="C1923" i="30"/>
  <c r="BM1922" i="30"/>
  <c r="C1922" i="30"/>
  <c r="BM1921" i="30"/>
  <c r="C1921" i="30"/>
  <c r="BM1920" i="30"/>
  <c r="C1920" i="30"/>
  <c r="BM1919" i="30"/>
  <c r="C1919" i="30"/>
  <c r="BM1918" i="30"/>
  <c r="C1918" i="30"/>
  <c r="BM1917" i="30"/>
  <c r="C1917" i="30"/>
  <c r="BM1916" i="30"/>
  <c r="C1916" i="30"/>
  <c r="BM1915" i="30"/>
  <c r="C1915" i="30"/>
  <c r="BM1914" i="30"/>
  <c r="C1914" i="30"/>
  <c r="BM1913" i="30"/>
  <c r="C1913" i="30"/>
  <c r="BM1912" i="30"/>
  <c r="C1912" i="30"/>
  <c r="BM1911" i="30"/>
  <c r="C1911" i="30"/>
  <c r="BM1910" i="30"/>
  <c r="C1910" i="30"/>
  <c r="BM1909" i="30"/>
  <c r="C1909" i="30"/>
  <c r="BM1908" i="30"/>
  <c r="C1908" i="30"/>
  <c r="BM1907" i="30"/>
  <c r="C1907" i="30"/>
  <c r="BM1906" i="30"/>
  <c r="C1906" i="30"/>
  <c r="BM1905" i="30"/>
  <c r="C1905" i="30"/>
  <c r="BM1904" i="30"/>
  <c r="C1904" i="30"/>
  <c r="BM1903" i="30"/>
  <c r="C1903" i="30"/>
  <c r="BM1902" i="30"/>
  <c r="C1902" i="30"/>
  <c r="BM1901" i="30"/>
  <c r="C1901" i="30"/>
  <c r="BM1900" i="30"/>
  <c r="C1900" i="30"/>
  <c r="BM1899" i="30"/>
  <c r="C1899" i="30"/>
  <c r="BM1898" i="30"/>
  <c r="C1898" i="30"/>
  <c r="BM1897" i="30"/>
  <c r="C1897" i="30"/>
  <c r="BM1896" i="30"/>
  <c r="C1896" i="30"/>
  <c r="BM1895" i="30"/>
  <c r="C1895" i="30"/>
  <c r="BM1894" i="30"/>
  <c r="C1894" i="30"/>
  <c r="BM1893" i="30"/>
  <c r="C1893" i="30"/>
  <c r="BM1892" i="30"/>
  <c r="C1892" i="30"/>
  <c r="BM1891" i="30"/>
  <c r="C1891" i="30"/>
  <c r="BM1890" i="30"/>
  <c r="C1890" i="30"/>
  <c r="BM1889" i="30"/>
  <c r="C1889" i="30"/>
  <c r="BH1888" i="30"/>
  <c r="BC1888" i="30"/>
  <c r="AX1888" i="30"/>
  <c r="AS1888" i="30"/>
  <c r="AN1888" i="30"/>
  <c r="AI1888" i="30"/>
  <c r="AD1888" i="30"/>
  <c r="Y1888" i="30"/>
  <c r="T1888" i="30"/>
  <c r="O1888" i="30"/>
  <c r="J1888" i="30"/>
  <c r="E1888" i="30"/>
  <c r="BM1887" i="30"/>
  <c r="C1887" i="30"/>
  <c r="BM1886" i="30"/>
  <c r="C1886" i="30"/>
  <c r="BM1868" i="30"/>
  <c r="C1868" i="30"/>
  <c r="BM1867" i="30"/>
  <c r="C1867" i="30"/>
  <c r="BH1865" i="30"/>
  <c r="BC1865" i="30"/>
  <c r="AX1865" i="30"/>
  <c r="AS1865" i="30"/>
  <c r="AN1865" i="30"/>
  <c r="AI1865" i="30"/>
  <c r="AD1865" i="30"/>
  <c r="Y1865" i="30"/>
  <c r="T1865" i="30"/>
  <c r="O1865" i="30"/>
  <c r="J1865" i="30"/>
  <c r="E1865" i="30"/>
  <c r="BM1864" i="30"/>
  <c r="C1864" i="30"/>
  <c r="BM1863" i="30"/>
  <c r="C1863" i="30"/>
  <c r="BM1862" i="30"/>
  <c r="C1862" i="30"/>
  <c r="BM1861" i="30"/>
  <c r="C1861" i="30"/>
  <c r="BM1860" i="30"/>
  <c r="BM1857" i="30"/>
  <c r="C1857" i="30"/>
  <c r="BM1856" i="30"/>
  <c r="C1856" i="30"/>
  <c r="BH1855" i="30"/>
  <c r="BH1858" i="30"/>
  <c r="BC1855" i="30"/>
  <c r="BC1858" i="30" s="1"/>
  <c r="AX1855" i="30"/>
  <c r="AX1858" i="30"/>
  <c r="AS1855" i="30"/>
  <c r="AS1858" i="30" s="1"/>
  <c r="AN1855" i="30"/>
  <c r="AN1858" i="30"/>
  <c r="AI1855" i="30"/>
  <c r="AI1858" i="30" s="1"/>
  <c r="AD1855" i="30"/>
  <c r="AD1858" i="30"/>
  <c r="Y1855" i="30"/>
  <c r="Y1858" i="30" s="1"/>
  <c r="T1855" i="30"/>
  <c r="T1858" i="30"/>
  <c r="T1859" i="30" s="1"/>
  <c r="T1866" i="30" s="1"/>
  <c r="O1855" i="30"/>
  <c r="O1858" i="30" s="1"/>
  <c r="J1855" i="30"/>
  <c r="J1858" i="30"/>
  <c r="E1855" i="30"/>
  <c r="BM1854" i="30"/>
  <c r="C1854" i="30"/>
  <c r="BM1853" i="30"/>
  <c r="C1853" i="30"/>
  <c r="BM1852" i="30"/>
  <c r="C1852" i="30"/>
  <c r="BM1851" i="30"/>
  <c r="C1851" i="30"/>
  <c r="BM1850" i="30"/>
  <c r="C1850" i="30"/>
  <c r="BM1849" i="30"/>
  <c r="C1849" i="30"/>
  <c r="BM1848" i="30"/>
  <c r="C1848" i="30"/>
  <c r="BM1847" i="30"/>
  <c r="C1847" i="30"/>
  <c r="BM1846" i="30"/>
  <c r="C1846" i="30"/>
  <c r="BM1845" i="30"/>
  <c r="C1845" i="30"/>
  <c r="BM1844" i="30"/>
  <c r="C1844" i="30"/>
  <c r="BM1843" i="30"/>
  <c r="C1843" i="30"/>
  <c r="BM1842" i="30"/>
  <c r="C1842" i="30"/>
  <c r="BM1841" i="30"/>
  <c r="C1841" i="30"/>
  <c r="BM1840" i="30"/>
  <c r="C1840" i="30"/>
  <c r="BM1839" i="30"/>
  <c r="C1839" i="30"/>
  <c r="BM1838" i="30"/>
  <c r="C1838" i="30"/>
  <c r="BM1837" i="30"/>
  <c r="C1837" i="30"/>
  <c r="BM1836" i="30"/>
  <c r="C1836" i="30"/>
  <c r="BM1835" i="30"/>
  <c r="C1835" i="30"/>
  <c r="BM1834" i="30"/>
  <c r="C1834" i="30"/>
  <c r="BM1833" i="30"/>
  <c r="C1833" i="30"/>
  <c r="BM1832" i="30"/>
  <c r="C1832" i="30"/>
  <c r="BM1831" i="30"/>
  <c r="C1831" i="30"/>
  <c r="BM1830" i="30"/>
  <c r="C1830" i="30"/>
  <c r="BM1829" i="30"/>
  <c r="C1829" i="30"/>
  <c r="BM1828" i="30"/>
  <c r="C1828" i="30"/>
  <c r="BM1827" i="30"/>
  <c r="C1827" i="30"/>
  <c r="BM1826" i="30"/>
  <c r="C1826" i="30"/>
  <c r="BM1825" i="30"/>
  <c r="C1825" i="30"/>
  <c r="BM1824" i="30"/>
  <c r="C1824" i="30"/>
  <c r="BM1823" i="30"/>
  <c r="C1823" i="30"/>
  <c r="BM1822" i="30"/>
  <c r="C1822" i="30"/>
  <c r="BM1821" i="30"/>
  <c r="C1821" i="30"/>
  <c r="BM1820" i="30"/>
  <c r="C1820" i="30"/>
  <c r="BM1819" i="30"/>
  <c r="C1819" i="30"/>
  <c r="BM1818" i="30"/>
  <c r="C1818" i="30"/>
  <c r="BM1817" i="30"/>
  <c r="C1817" i="30"/>
  <c r="BM1816" i="30"/>
  <c r="C1816" i="30"/>
  <c r="BM1815" i="30"/>
  <c r="C1815" i="30"/>
  <c r="BM1814" i="30"/>
  <c r="C1814" i="30"/>
  <c r="BH1813" i="30"/>
  <c r="BC1813" i="30"/>
  <c r="AX1813" i="30"/>
  <c r="AS1813" i="30"/>
  <c r="AN1813" i="30"/>
  <c r="AI1813" i="30"/>
  <c r="AD1813" i="30"/>
  <c r="Y1813" i="30"/>
  <c r="T1813" i="30"/>
  <c r="BM1813" i="30" s="1"/>
  <c r="O1813" i="30"/>
  <c r="J1813" i="30"/>
  <c r="E1813" i="30"/>
  <c r="BM1812" i="30"/>
  <c r="C1812" i="30"/>
  <c r="BM1811" i="30"/>
  <c r="C1811" i="30"/>
  <c r="BM1793" i="30"/>
  <c r="C1793" i="30"/>
  <c r="BM1792" i="30"/>
  <c r="C1792" i="30"/>
  <c r="BH1790" i="30"/>
  <c r="BC1790" i="30"/>
  <c r="AX1790" i="30"/>
  <c r="AS1790" i="30"/>
  <c r="AN1790" i="30"/>
  <c r="AI1790" i="30"/>
  <c r="AD1790" i="30"/>
  <c r="Y1790" i="30"/>
  <c r="T1790" i="30"/>
  <c r="O1790" i="30"/>
  <c r="J1790" i="30"/>
  <c r="E1790" i="30"/>
  <c r="BM1789" i="30"/>
  <c r="C1789" i="30"/>
  <c r="BM1788" i="30"/>
  <c r="C1788" i="30"/>
  <c r="BM1787" i="30"/>
  <c r="C1787" i="30"/>
  <c r="BM1786" i="30"/>
  <c r="C1786" i="30"/>
  <c r="BM1785" i="30"/>
  <c r="BC1783" i="30"/>
  <c r="AN1783" i="30"/>
  <c r="BM1782" i="30"/>
  <c r="C1782" i="30"/>
  <c r="BM1781" i="30"/>
  <c r="C1781" i="30"/>
  <c r="BH1780" i="30"/>
  <c r="BH1783" i="30" s="1"/>
  <c r="BC1780" i="30"/>
  <c r="AX1780" i="30"/>
  <c r="AX1783" i="30"/>
  <c r="AS1780" i="30"/>
  <c r="AS1783" i="30" s="1"/>
  <c r="AS1784" i="30" s="1"/>
  <c r="AN1780" i="30"/>
  <c r="AI1780" i="30"/>
  <c r="AI1783" i="30" s="1"/>
  <c r="AD1780" i="30"/>
  <c r="AD1783" i="30" s="1"/>
  <c r="Y1780" i="30"/>
  <c r="Y1783" i="30"/>
  <c r="T1780" i="30"/>
  <c r="T1783" i="30" s="1"/>
  <c r="T1784" i="30" s="1"/>
  <c r="O1780" i="30"/>
  <c r="O1783" i="30"/>
  <c r="O1784" i="30" s="1"/>
  <c r="O1791" i="30" s="1"/>
  <c r="O1794" i="30" s="1"/>
  <c r="J1780" i="30"/>
  <c r="J1783" i="30" s="1"/>
  <c r="J1784" i="30" s="1"/>
  <c r="J1791" i="30" s="1"/>
  <c r="J1794" i="30" s="1"/>
  <c r="E1780" i="30"/>
  <c r="BM1779" i="30"/>
  <c r="C1779" i="30"/>
  <c r="BM1778" i="30"/>
  <c r="C1778" i="30"/>
  <c r="BM1777" i="30"/>
  <c r="C1777" i="30"/>
  <c r="BM1776" i="30"/>
  <c r="C1776" i="30"/>
  <c r="BM1775" i="30"/>
  <c r="C1775" i="30"/>
  <c r="BM1774" i="30"/>
  <c r="C1774" i="30"/>
  <c r="BM1773" i="30"/>
  <c r="C1773" i="30"/>
  <c r="BM1772" i="30"/>
  <c r="C1772" i="30"/>
  <c r="BM1771" i="30"/>
  <c r="C1771" i="30"/>
  <c r="BM1770" i="30"/>
  <c r="C1770" i="30"/>
  <c r="BM1769" i="30"/>
  <c r="C1769" i="30"/>
  <c r="BM1768" i="30"/>
  <c r="C1768" i="30"/>
  <c r="BM1767" i="30"/>
  <c r="C1767" i="30"/>
  <c r="BM1766" i="30"/>
  <c r="C1766" i="30"/>
  <c r="BM1765" i="30"/>
  <c r="C1765" i="30"/>
  <c r="BM1764" i="30"/>
  <c r="C1764" i="30"/>
  <c r="BM1763" i="30"/>
  <c r="C1763" i="30"/>
  <c r="BM1762" i="30"/>
  <c r="C1762" i="30"/>
  <c r="BM1761" i="30"/>
  <c r="C1761" i="30"/>
  <c r="BM1760" i="30"/>
  <c r="C1760" i="30"/>
  <c r="BM1759" i="30"/>
  <c r="C1759" i="30"/>
  <c r="BM1758" i="30"/>
  <c r="C1758" i="30"/>
  <c r="BM1757" i="30"/>
  <c r="C1757" i="30"/>
  <c r="BM1756" i="30"/>
  <c r="C1756" i="30"/>
  <c r="BM1755" i="30"/>
  <c r="C1755" i="30"/>
  <c r="BM1754" i="30"/>
  <c r="C1754" i="30"/>
  <c r="BM1753" i="30"/>
  <c r="C1753" i="30"/>
  <c r="BM1752" i="30"/>
  <c r="C1752" i="30"/>
  <c r="BM1751" i="30"/>
  <c r="C1751" i="30"/>
  <c r="BM1750" i="30"/>
  <c r="C1750" i="30"/>
  <c r="BM1749" i="30"/>
  <c r="C1749" i="30"/>
  <c r="BM1748" i="30"/>
  <c r="C1748" i="30"/>
  <c r="BM1747" i="30"/>
  <c r="C1747" i="30"/>
  <c r="BM1746" i="30"/>
  <c r="C1746" i="30"/>
  <c r="BM1745" i="30"/>
  <c r="C1745" i="30"/>
  <c r="BM1744" i="30"/>
  <c r="C1744" i="30"/>
  <c r="BM1743" i="30"/>
  <c r="C1743" i="30"/>
  <c r="BM1742" i="30"/>
  <c r="C1742" i="30"/>
  <c r="BM1741" i="30"/>
  <c r="C1741" i="30"/>
  <c r="BM1740" i="30"/>
  <c r="C1740" i="30"/>
  <c r="BM1739" i="30"/>
  <c r="C1739" i="30"/>
  <c r="BH1738" i="30"/>
  <c r="BC1738" i="30"/>
  <c r="AX1738" i="30"/>
  <c r="AX1784" i="30" s="1"/>
  <c r="AX1791" i="30" s="1"/>
  <c r="AX1794" i="30" s="1"/>
  <c r="AS1738" i="30"/>
  <c r="AN1738" i="30"/>
  <c r="AI1738" i="30"/>
  <c r="AD1738" i="30"/>
  <c r="Y1738" i="30"/>
  <c r="T1738" i="30"/>
  <c r="T1791" i="30"/>
  <c r="T1794" i="30" s="1"/>
  <c r="O1738" i="30"/>
  <c r="J1738" i="30"/>
  <c r="E1738" i="30"/>
  <c r="BM1737" i="30"/>
  <c r="C1737" i="30"/>
  <c r="BM1736" i="30"/>
  <c r="C1736" i="30"/>
  <c r="BM1718" i="30"/>
  <c r="C1718" i="30"/>
  <c r="BM1717" i="30"/>
  <c r="C1717" i="30"/>
  <c r="BH1715" i="30"/>
  <c r="BC1715" i="30"/>
  <c r="AX1715" i="30"/>
  <c r="AS1715" i="30"/>
  <c r="AN1715" i="30"/>
  <c r="AI1715" i="30"/>
  <c r="AD1715" i="30"/>
  <c r="Y1715" i="30"/>
  <c r="BM1715" i="30" s="1"/>
  <c r="T1715" i="30"/>
  <c r="O1715" i="30"/>
  <c r="J1715" i="30"/>
  <c r="E1715" i="30"/>
  <c r="BM1714" i="30"/>
  <c r="C1714" i="30"/>
  <c r="BM1713" i="30"/>
  <c r="C1713" i="30"/>
  <c r="BM1712" i="30"/>
  <c r="C1712" i="30"/>
  <c r="BM1711" i="30"/>
  <c r="C1711" i="30"/>
  <c r="BM1710" i="30"/>
  <c r="J1708" i="30"/>
  <c r="BM1707" i="30"/>
  <c r="C1707" i="30"/>
  <c r="BM1706" i="30"/>
  <c r="C1706" i="30"/>
  <c r="BH1705" i="30"/>
  <c r="BH1708" i="30" s="1"/>
  <c r="BC1705" i="30"/>
  <c r="BC1708" i="30"/>
  <c r="AX1705" i="30"/>
  <c r="AX1708" i="30" s="1"/>
  <c r="AS1705" i="30"/>
  <c r="AS1708" i="30" s="1"/>
  <c r="AN1705" i="30"/>
  <c r="AN1708" i="30" s="1"/>
  <c r="AI1705" i="30"/>
  <c r="AI1708" i="30"/>
  <c r="AD1705" i="30"/>
  <c r="AD1708" i="30" s="1"/>
  <c r="AD1709" i="30" s="1"/>
  <c r="AD1716" i="30" s="1"/>
  <c r="AD1719" i="30" s="1"/>
  <c r="Y1705" i="30"/>
  <c r="Y1708" i="30" s="1"/>
  <c r="T1705" i="30"/>
  <c r="T1708" i="30" s="1"/>
  <c r="T1709" i="30" s="1"/>
  <c r="T1716" i="30" s="1"/>
  <c r="T1719" i="30" s="1"/>
  <c r="O1705" i="30"/>
  <c r="O1708" i="30" s="1"/>
  <c r="O1709" i="30" s="1"/>
  <c r="O1716" i="30" s="1"/>
  <c r="O1719" i="30" s="1"/>
  <c r="J1705" i="30"/>
  <c r="E1705" i="30"/>
  <c r="BM1704" i="30"/>
  <c r="C1704" i="30"/>
  <c r="BM1703" i="30"/>
  <c r="C1703" i="30"/>
  <c r="BM1702" i="30"/>
  <c r="C1702" i="30"/>
  <c r="BM1701" i="30"/>
  <c r="C1701" i="30"/>
  <c r="BM1700" i="30"/>
  <c r="C1700" i="30"/>
  <c r="BM1699" i="30"/>
  <c r="C1699" i="30"/>
  <c r="BM1698" i="30"/>
  <c r="C1698" i="30"/>
  <c r="BM1697" i="30"/>
  <c r="C1697" i="30"/>
  <c r="BM1696" i="30"/>
  <c r="C1696" i="30"/>
  <c r="BM1695" i="30"/>
  <c r="C1695" i="30"/>
  <c r="BM1694" i="30"/>
  <c r="C1694" i="30"/>
  <c r="BM1693" i="30"/>
  <c r="C1693" i="30"/>
  <c r="BM1692" i="30"/>
  <c r="C1692" i="30"/>
  <c r="BM1691" i="30"/>
  <c r="C1691" i="30"/>
  <c r="BM1690" i="30"/>
  <c r="C1690" i="30"/>
  <c r="BM1689" i="30"/>
  <c r="C1689" i="30"/>
  <c r="BM1688" i="30"/>
  <c r="C1688" i="30"/>
  <c r="BM1687" i="30"/>
  <c r="C1687" i="30"/>
  <c r="BM1686" i="30"/>
  <c r="C1686" i="30"/>
  <c r="BM1685" i="30"/>
  <c r="C1685" i="30"/>
  <c r="BM1684" i="30"/>
  <c r="C1684" i="30"/>
  <c r="BM1683" i="30"/>
  <c r="C1683" i="30"/>
  <c r="BM1682" i="30"/>
  <c r="C1682" i="30"/>
  <c r="BM1681" i="30"/>
  <c r="C1681" i="30"/>
  <c r="BM1680" i="30"/>
  <c r="C1680" i="30"/>
  <c r="BM1679" i="30"/>
  <c r="C1679" i="30"/>
  <c r="BM1678" i="30"/>
  <c r="C1678" i="30"/>
  <c r="BM1677" i="30"/>
  <c r="C1677" i="30"/>
  <c r="BM1676" i="30"/>
  <c r="C1676" i="30"/>
  <c r="BM1675" i="30"/>
  <c r="C1675" i="30"/>
  <c r="BM1674" i="30"/>
  <c r="C1674" i="30"/>
  <c r="BM1673" i="30"/>
  <c r="C1673" i="30"/>
  <c r="BM1672" i="30"/>
  <c r="C1672" i="30"/>
  <c r="BM1671" i="30"/>
  <c r="C1671" i="30"/>
  <c r="BM1670" i="30"/>
  <c r="C1670" i="30"/>
  <c r="BM1669" i="30"/>
  <c r="C1669" i="30"/>
  <c r="BM1668" i="30"/>
  <c r="C1668" i="30"/>
  <c r="BM1667" i="30"/>
  <c r="C1667" i="30"/>
  <c r="BM1666" i="30"/>
  <c r="C1666" i="30"/>
  <c r="BM1665" i="30"/>
  <c r="C1665" i="30"/>
  <c r="BM1664" i="30"/>
  <c r="C1664" i="30"/>
  <c r="BH1663" i="30"/>
  <c r="BC1663" i="30"/>
  <c r="AX1663" i="30"/>
  <c r="AS1663" i="30"/>
  <c r="AN1663" i="30"/>
  <c r="AI1663" i="30"/>
  <c r="AD1663" i="30"/>
  <c r="Y1663" i="30"/>
  <c r="T1663" i="30"/>
  <c r="O1663" i="30"/>
  <c r="J1663" i="30"/>
  <c r="E1663" i="30"/>
  <c r="BM1662" i="30"/>
  <c r="C1662" i="30"/>
  <c r="BM1661" i="30"/>
  <c r="C1661" i="30"/>
  <c r="BM1643" i="30"/>
  <c r="C1643" i="30"/>
  <c r="BM1642" i="30"/>
  <c r="C1642" i="30"/>
  <c r="BH1640" i="30"/>
  <c r="BC1640" i="30"/>
  <c r="AX1640" i="30"/>
  <c r="AS1640" i="30"/>
  <c r="AN1640" i="30"/>
  <c r="AI1640" i="30"/>
  <c r="AD1640" i="30"/>
  <c r="Y1640" i="30"/>
  <c r="T1640" i="30"/>
  <c r="O1640" i="30"/>
  <c r="J1640" i="30"/>
  <c r="E1640" i="30"/>
  <c r="BM1639" i="30"/>
  <c r="C1639" i="30"/>
  <c r="BM1638" i="30"/>
  <c r="C1638" i="30"/>
  <c r="BM1637" i="30"/>
  <c r="C1637" i="30"/>
  <c r="BM1636" i="30"/>
  <c r="C1636" i="30"/>
  <c r="BM1635" i="30"/>
  <c r="BM1632" i="30"/>
  <c r="C1632" i="30"/>
  <c r="BM1631" i="30"/>
  <c r="C1631" i="30"/>
  <c r="BH1630" i="30"/>
  <c r="BH1633" i="30" s="1"/>
  <c r="BC1630" i="30"/>
  <c r="BC1633" i="30" s="1"/>
  <c r="BC1634" i="30" s="1"/>
  <c r="BC1641" i="30" s="1"/>
  <c r="BC1644" i="30" s="1"/>
  <c r="AX1630" i="30"/>
  <c r="AX1633" i="30" s="1"/>
  <c r="AS1630" i="30"/>
  <c r="AS1633" i="30" s="1"/>
  <c r="AN1630" i="30"/>
  <c r="AN1633" i="30" s="1"/>
  <c r="AI1630" i="30"/>
  <c r="AI1633" i="30" s="1"/>
  <c r="AD1630" i="30"/>
  <c r="AD1633" i="30" s="1"/>
  <c r="AD1634" i="30" s="1"/>
  <c r="AD1641" i="30" s="1"/>
  <c r="Y1630" i="30"/>
  <c r="T1630" i="30"/>
  <c r="T1633" i="30" s="1"/>
  <c r="T1634" i="30" s="1"/>
  <c r="O1630" i="30"/>
  <c r="O1633" i="30" s="1"/>
  <c r="O1634" i="30" s="1"/>
  <c r="J1630" i="30"/>
  <c r="J1633" i="30" s="1"/>
  <c r="E1630" i="30"/>
  <c r="BM1629" i="30"/>
  <c r="C1629" i="30"/>
  <c r="BM1628" i="30"/>
  <c r="C1628" i="30"/>
  <c r="BM1627" i="30"/>
  <c r="C1627" i="30"/>
  <c r="BM1626" i="30"/>
  <c r="C1626" i="30"/>
  <c r="BM1625" i="30"/>
  <c r="C1625" i="30"/>
  <c r="BM1624" i="30"/>
  <c r="C1624" i="30"/>
  <c r="BM1623" i="30"/>
  <c r="C1623" i="30"/>
  <c r="BM1622" i="30"/>
  <c r="C1622" i="30"/>
  <c r="BM1621" i="30"/>
  <c r="C1621" i="30"/>
  <c r="BM1620" i="30"/>
  <c r="C1620" i="30"/>
  <c r="BM1619" i="30"/>
  <c r="C1619" i="30"/>
  <c r="BM1618" i="30"/>
  <c r="C1618" i="30"/>
  <c r="BM1617" i="30"/>
  <c r="C1617" i="30"/>
  <c r="BM1616" i="30"/>
  <c r="C1616" i="30"/>
  <c r="BM1615" i="30"/>
  <c r="C1615" i="30"/>
  <c r="BM1614" i="30"/>
  <c r="C1614" i="30"/>
  <c r="BM1613" i="30"/>
  <c r="C1613" i="30"/>
  <c r="BM1612" i="30"/>
  <c r="C1612" i="30"/>
  <c r="BM1611" i="30"/>
  <c r="C1611" i="30"/>
  <c r="BM1610" i="30"/>
  <c r="C1610" i="30"/>
  <c r="BM1609" i="30"/>
  <c r="C1609" i="30"/>
  <c r="BM1608" i="30"/>
  <c r="C1608" i="30"/>
  <c r="BM1607" i="30"/>
  <c r="C1607" i="30"/>
  <c r="BM1606" i="30"/>
  <c r="C1606" i="30"/>
  <c r="BM1605" i="30"/>
  <c r="C1605" i="30"/>
  <c r="BM1604" i="30"/>
  <c r="C1604" i="30"/>
  <c r="BM1603" i="30"/>
  <c r="C1603" i="30"/>
  <c r="BM1602" i="30"/>
  <c r="C1602" i="30"/>
  <c r="BM1601" i="30"/>
  <c r="C1601" i="30"/>
  <c r="BM1600" i="30"/>
  <c r="C1600" i="30"/>
  <c r="BM1599" i="30"/>
  <c r="C1599" i="30"/>
  <c r="BM1598" i="30"/>
  <c r="C1598" i="30"/>
  <c r="BM1597" i="30"/>
  <c r="C1597" i="30"/>
  <c r="BM1596" i="30"/>
  <c r="C1596" i="30"/>
  <c r="BM1595" i="30"/>
  <c r="C1595" i="30"/>
  <c r="BM1594" i="30"/>
  <c r="C1594" i="30"/>
  <c r="BM1593" i="30"/>
  <c r="C1593" i="30"/>
  <c r="BM1592" i="30"/>
  <c r="C1592" i="30"/>
  <c r="BM1591" i="30"/>
  <c r="C1591" i="30"/>
  <c r="BM1590" i="30"/>
  <c r="C1590" i="30"/>
  <c r="BM1589" i="30"/>
  <c r="C1589" i="30"/>
  <c r="BH1588" i="30"/>
  <c r="BC1588" i="30"/>
  <c r="AX1588" i="30"/>
  <c r="AS1588" i="30"/>
  <c r="AN1588" i="30"/>
  <c r="BM1588" i="30" s="1"/>
  <c r="AI1588" i="30"/>
  <c r="AD1588" i="30"/>
  <c r="Y1588" i="30"/>
  <c r="T1588" i="30"/>
  <c r="O1588" i="30"/>
  <c r="O1641" i="30"/>
  <c r="O1644" i="30" s="1"/>
  <c r="J1588" i="30"/>
  <c r="E1588" i="30"/>
  <c r="BM1587" i="30"/>
  <c r="C1587" i="30"/>
  <c r="BM1586" i="30"/>
  <c r="C1586" i="30"/>
  <c r="BM1568" i="30"/>
  <c r="C1568" i="30"/>
  <c r="BM1567" i="30"/>
  <c r="C1567" i="30"/>
  <c r="BH1565" i="30"/>
  <c r="BC1565" i="30"/>
  <c r="AX1565" i="30"/>
  <c r="AS1565" i="30"/>
  <c r="AN1565" i="30"/>
  <c r="AI1565" i="30"/>
  <c r="AD1565" i="30"/>
  <c r="Y1565" i="30"/>
  <c r="T1565" i="30"/>
  <c r="O1565" i="30"/>
  <c r="J1565" i="30"/>
  <c r="E1565" i="30"/>
  <c r="C1565" i="30"/>
  <c r="BM1564" i="30"/>
  <c r="C1564" i="30"/>
  <c r="BM1563" i="30"/>
  <c r="C1563" i="30"/>
  <c r="BM1562" i="30"/>
  <c r="C1562" i="30"/>
  <c r="BM1561" i="30"/>
  <c r="C1561" i="30"/>
  <c r="BM1560" i="30"/>
  <c r="BM1557" i="30"/>
  <c r="C1557" i="30"/>
  <c r="BM1556" i="30"/>
  <c r="C1556" i="30"/>
  <c r="BH1555" i="30"/>
  <c r="BH1558" i="30" s="1"/>
  <c r="BH1559" i="30" s="1"/>
  <c r="BH1566" i="30" s="1"/>
  <c r="BC1555" i="30"/>
  <c r="BC1558" i="30" s="1"/>
  <c r="BC1559" i="30" s="1"/>
  <c r="AX1555" i="30"/>
  <c r="AX1558" i="30" s="1"/>
  <c r="AX1559" i="30" s="1"/>
  <c r="AS1555" i="30"/>
  <c r="AS1558" i="30" s="1"/>
  <c r="AS1559" i="30" s="1"/>
  <c r="AS1566" i="30" s="1"/>
  <c r="AS1569" i="30" s="1"/>
  <c r="AN1555" i="30"/>
  <c r="AN1558" i="30" s="1"/>
  <c r="AI1555" i="30"/>
  <c r="AI1558" i="30" s="1"/>
  <c r="AD1555" i="30"/>
  <c r="AD1558" i="30" s="1"/>
  <c r="AD1559" i="30" s="1"/>
  <c r="AD1566" i="30" s="1"/>
  <c r="AD1569" i="30" s="1"/>
  <c r="Y1555" i="30"/>
  <c r="Y1558" i="30" s="1"/>
  <c r="T1555" i="30"/>
  <c r="O1555" i="30"/>
  <c r="O1558" i="30" s="1"/>
  <c r="J1555" i="30"/>
  <c r="E1555" i="30"/>
  <c r="E1558" i="30" s="1"/>
  <c r="BM1554" i="30"/>
  <c r="C1554" i="30"/>
  <c r="BM1553" i="30"/>
  <c r="C1553" i="30"/>
  <c r="BM1552" i="30"/>
  <c r="C1552" i="30"/>
  <c r="BM1551" i="30"/>
  <c r="C1551" i="30"/>
  <c r="BM1550" i="30"/>
  <c r="C1550" i="30"/>
  <c r="BM1549" i="30"/>
  <c r="C1549" i="30"/>
  <c r="BM1548" i="30"/>
  <c r="C1548" i="30"/>
  <c r="BM1547" i="30"/>
  <c r="C1547" i="30"/>
  <c r="BM1546" i="30"/>
  <c r="C1546" i="30"/>
  <c r="BM1545" i="30"/>
  <c r="C1545" i="30"/>
  <c r="BM1544" i="30"/>
  <c r="C1544" i="30"/>
  <c r="BM1543" i="30"/>
  <c r="C1543" i="30"/>
  <c r="BM1542" i="30"/>
  <c r="C1542" i="30"/>
  <c r="BM1541" i="30"/>
  <c r="C1541" i="30"/>
  <c r="BM1540" i="30"/>
  <c r="C1540" i="30"/>
  <c r="BM1539" i="30"/>
  <c r="C1539" i="30"/>
  <c r="BM1538" i="30"/>
  <c r="C1538" i="30"/>
  <c r="BM1537" i="30"/>
  <c r="C1537" i="30"/>
  <c r="BM1536" i="30"/>
  <c r="C1536" i="30"/>
  <c r="BM1535" i="30"/>
  <c r="C1535" i="30"/>
  <c r="BM1534" i="30"/>
  <c r="C1534" i="30"/>
  <c r="BM1533" i="30"/>
  <c r="C1533" i="30"/>
  <c r="BM1532" i="30"/>
  <c r="C1532" i="30"/>
  <c r="BM1531" i="30"/>
  <c r="C1531" i="30"/>
  <c r="BM1530" i="30"/>
  <c r="C1530" i="30"/>
  <c r="BM1529" i="30"/>
  <c r="C1529" i="30"/>
  <c r="BM1528" i="30"/>
  <c r="C1528" i="30"/>
  <c r="BM1527" i="30"/>
  <c r="C1527" i="30"/>
  <c r="BM1526" i="30"/>
  <c r="C1526" i="30"/>
  <c r="BM1525" i="30"/>
  <c r="C1525" i="30"/>
  <c r="BM1524" i="30"/>
  <c r="C1524" i="30"/>
  <c r="BM1523" i="30"/>
  <c r="C1523" i="30"/>
  <c r="BM1522" i="30"/>
  <c r="C1522" i="30"/>
  <c r="BM1521" i="30"/>
  <c r="C1521" i="30"/>
  <c r="BM1520" i="30"/>
  <c r="C1520" i="30"/>
  <c r="BM1519" i="30"/>
  <c r="C1519" i="30"/>
  <c r="BM1518" i="30"/>
  <c r="C1518" i="30"/>
  <c r="BM1517" i="30"/>
  <c r="C1517" i="30"/>
  <c r="BM1516" i="30"/>
  <c r="C1516" i="30"/>
  <c r="BM1515" i="30"/>
  <c r="C1515" i="30"/>
  <c r="BM1514" i="30"/>
  <c r="C1514" i="30"/>
  <c r="BH1513" i="30"/>
  <c r="BC1513" i="30"/>
  <c r="AX1513" i="30"/>
  <c r="AS1513" i="30"/>
  <c r="AN1513" i="30"/>
  <c r="AI1513" i="30"/>
  <c r="AD1513" i="30"/>
  <c r="Y1513" i="30"/>
  <c r="T1513" i="30"/>
  <c r="O1513" i="30"/>
  <c r="J1513" i="30"/>
  <c r="E1513" i="30"/>
  <c r="BM1512" i="30"/>
  <c r="C1512" i="30"/>
  <c r="BM1511" i="30"/>
  <c r="C1511" i="30"/>
  <c r="BM1493" i="30"/>
  <c r="C1493" i="30"/>
  <c r="BM1492" i="30"/>
  <c r="C1492" i="30"/>
  <c r="BH1490" i="30"/>
  <c r="BC1490" i="30"/>
  <c r="AX1490" i="30"/>
  <c r="AS1490" i="30"/>
  <c r="AN1490" i="30"/>
  <c r="BM1490" i="30" s="1"/>
  <c r="AI1490" i="30"/>
  <c r="AD1490" i="30"/>
  <c r="Y1490" i="30"/>
  <c r="T1490" i="30"/>
  <c r="O1490" i="30"/>
  <c r="J1490" i="30"/>
  <c r="E1490" i="30"/>
  <c r="C1490" i="30"/>
  <c r="BM1489" i="30"/>
  <c r="C1489" i="30"/>
  <c r="BM1488" i="30"/>
  <c r="C1488" i="30"/>
  <c r="BM1487" i="30"/>
  <c r="C1487" i="30"/>
  <c r="BM1486" i="30"/>
  <c r="C1486" i="30"/>
  <c r="BM1485" i="30"/>
  <c r="BM1482" i="30"/>
  <c r="C1482" i="30"/>
  <c r="BM1481" i="30"/>
  <c r="C1481" i="30"/>
  <c r="BH1480" i="30"/>
  <c r="BH1483" i="30" s="1"/>
  <c r="BC1480" i="30"/>
  <c r="BC1483" i="30" s="1"/>
  <c r="AX1480" i="30"/>
  <c r="AX1483" i="30" s="1"/>
  <c r="AS1480" i="30"/>
  <c r="AS1483" i="30" s="1"/>
  <c r="AN1480" i="30"/>
  <c r="AN1483" i="30" s="1"/>
  <c r="AI1480" i="30"/>
  <c r="AD1480" i="30"/>
  <c r="AD1483" i="30" s="1"/>
  <c r="AD1484" i="30" s="1"/>
  <c r="AD1491" i="30" s="1"/>
  <c r="AD1494" i="30" s="1"/>
  <c r="Y1480" i="30"/>
  <c r="Y1483" i="30" s="1"/>
  <c r="T1480" i="30"/>
  <c r="T1483" i="30" s="1"/>
  <c r="O1480" i="30"/>
  <c r="O1483" i="30" s="1"/>
  <c r="O1484" i="30" s="1"/>
  <c r="O1491" i="30" s="1"/>
  <c r="J1480" i="30"/>
  <c r="J1483" i="30" s="1"/>
  <c r="E1480" i="30"/>
  <c r="BM1479" i="30"/>
  <c r="C1479" i="30"/>
  <c r="BM1478" i="30"/>
  <c r="C1478" i="30"/>
  <c r="BM1477" i="30"/>
  <c r="C1477" i="30"/>
  <c r="BM1476" i="30"/>
  <c r="C1476" i="30"/>
  <c r="BM1475" i="30"/>
  <c r="C1475" i="30"/>
  <c r="BM1474" i="30"/>
  <c r="C1474" i="30"/>
  <c r="BM1473" i="30"/>
  <c r="C1473" i="30"/>
  <c r="BM1472" i="30"/>
  <c r="C1472" i="30"/>
  <c r="BM1471" i="30"/>
  <c r="C1471" i="30"/>
  <c r="BM1470" i="30"/>
  <c r="C1470" i="30"/>
  <c r="BM1469" i="30"/>
  <c r="C1469" i="30"/>
  <c r="BM1468" i="30"/>
  <c r="C1468" i="30"/>
  <c r="BM1467" i="30"/>
  <c r="C1467" i="30"/>
  <c r="BM1466" i="30"/>
  <c r="C1466" i="30"/>
  <c r="BM1465" i="30"/>
  <c r="C1465" i="30"/>
  <c r="BM1464" i="30"/>
  <c r="C1464" i="30"/>
  <c r="BM1463" i="30"/>
  <c r="C1463" i="30"/>
  <c r="BM1462" i="30"/>
  <c r="C1462" i="30"/>
  <c r="BM1461" i="30"/>
  <c r="C1461" i="30"/>
  <c r="BM1460" i="30"/>
  <c r="C1460" i="30"/>
  <c r="BM1459" i="30"/>
  <c r="C1459" i="30"/>
  <c r="BM1458" i="30"/>
  <c r="C1458" i="30"/>
  <c r="BM1457" i="30"/>
  <c r="C1457" i="30"/>
  <c r="BM1456" i="30"/>
  <c r="C1456" i="30"/>
  <c r="BM1455" i="30"/>
  <c r="C1455" i="30"/>
  <c r="BM1454" i="30"/>
  <c r="C1454" i="30"/>
  <c r="BM1453" i="30"/>
  <c r="C1453" i="30"/>
  <c r="BM1452" i="30"/>
  <c r="C1452" i="30"/>
  <c r="BM1451" i="30"/>
  <c r="C1451" i="30"/>
  <c r="BM1450" i="30"/>
  <c r="C1450" i="30"/>
  <c r="BM1449" i="30"/>
  <c r="C1449" i="30"/>
  <c r="BM1448" i="30"/>
  <c r="C1448" i="30"/>
  <c r="BM1447" i="30"/>
  <c r="C1447" i="30"/>
  <c r="BM1446" i="30"/>
  <c r="C1446" i="30"/>
  <c r="BM1445" i="30"/>
  <c r="C1445" i="30"/>
  <c r="BM1444" i="30"/>
  <c r="C1444" i="30"/>
  <c r="BM1443" i="30"/>
  <c r="C1443" i="30"/>
  <c r="BM1442" i="30"/>
  <c r="C1442" i="30"/>
  <c r="BM1441" i="30"/>
  <c r="C1441" i="30"/>
  <c r="BM1440" i="30"/>
  <c r="C1440" i="30"/>
  <c r="BM1439" i="30"/>
  <c r="C1439" i="30"/>
  <c r="BH1438" i="30"/>
  <c r="BC1438" i="30"/>
  <c r="C1438" i="30" s="1"/>
  <c r="AX1438" i="30"/>
  <c r="AS1438" i="30"/>
  <c r="AN1438" i="30"/>
  <c r="AI1438" i="30"/>
  <c r="AD1438" i="30"/>
  <c r="Y1438" i="30"/>
  <c r="T1438" i="30"/>
  <c r="O1438" i="30"/>
  <c r="J1438" i="30"/>
  <c r="E1438" i="30"/>
  <c r="BM1437" i="30"/>
  <c r="C1437" i="30"/>
  <c r="BM1436" i="30"/>
  <c r="C1436" i="30"/>
  <c r="BM1418" i="30"/>
  <c r="C1418" i="30"/>
  <c r="BM1417" i="30"/>
  <c r="C1417" i="30"/>
  <c r="BH1415" i="30"/>
  <c r="BC1415" i="30"/>
  <c r="AX1415" i="30"/>
  <c r="AS1415" i="30"/>
  <c r="AN1415" i="30"/>
  <c r="AI1415" i="30"/>
  <c r="AD1415" i="30"/>
  <c r="Y1415" i="30"/>
  <c r="T1415" i="30"/>
  <c r="O1415" i="30"/>
  <c r="J1415" i="30"/>
  <c r="E1415" i="30"/>
  <c r="BM1414" i="30"/>
  <c r="C1414" i="30"/>
  <c r="BM1413" i="30"/>
  <c r="C1413" i="30"/>
  <c r="BM1412" i="30"/>
  <c r="C1412" i="30"/>
  <c r="BM1411" i="30"/>
  <c r="C1411" i="30"/>
  <c r="BM1410" i="30"/>
  <c r="BM1407" i="30"/>
  <c r="C1407" i="30"/>
  <c r="BM1406" i="30"/>
  <c r="C1406" i="30"/>
  <c r="BH1405" i="30"/>
  <c r="BH1408" i="30" s="1"/>
  <c r="BC1405" i="30"/>
  <c r="BC1408" i="30" s="1"/>
  <c r="AX1405" i="30"/>
  <c r="AX1408" i="30" s="1"/>
  <c r="AS1405" i="30"/>
  <c r="AN1405" i="30"/>
  <c r="AN1408" i="30" s="1"/>
  <c r="AN1409" i="30" s="1"/>
  <c r="AI1405" i="30"/>
  <c r="AI1408" i="30" s="1"/>
  <c r="AD1405" i="30"/>
  <c r="Y1405" i="30"/>
  <c r="Y1408" i="30" s="1"/>
  <c r="T1405" i="30"/>
  <c r="T1408" i="30" s="1"/>
  <c r="O1405" i="30"/>
  <c r="O1408" i="30" s="1"/>
  <c r="J1405" i="30"/>
  <c r="J1408" i="30" s="1"/>
  <c r="J1409" i="30" s="1"/>
  <c r="J1416" i="30" s="1"/>
  <c r="E1405" i="30"/>
  <c r="E1408" i="30" s="1"/>
  <c r="E1409" i="30" s="1"/>
  <c r="BM1404" i="30"/>
  <c r="C1404" i="30"/>
  <c r="BM1403" i="30"/>
  <c r="C1403" i="30"/>
  <c r="BM1402" i="30"/>
  <c r="C1402" i="30"/>
  <c r="BM1401" i="30"/>
  <c r="C1401" i="30"/>
  <c r="BM1400" i="30"/>
  <c r="C1400" i="30"/>
  <c r="BM1399" i="30"/>
  <c r="C1399" i="30"/>
  <c r="BM1398" i="30"/>
  <c r="C1398" i="30"/>
  <c r="BM1397" i="30"/>
  <c r="C1397" i="30"/>
  <c r="BM1396" i="30"/>
  <c r="C1396" i="30"/>
  <c r="BM1395" i="30"/>
  <c r="C1395" i="30"/>
  <c r="BM1394" i="30"/>
  <c r="C1394" i="30"/>
  <c r="BM1393" i="30"/>
  <c r="C1393" i="30"/>
  <c r="BM1392" i="30"/>
  <c r="C1392" i="30"/>
  <c r="BM1391" i="30"/>
  <c r="C1391" i="30"/>
  <c r="BM1390" i="30"/>
  <c r="C1390" i="30"/>
  <c r="BM1389" i="30"/>
  <c r="C1389" i="30"/>
  <c r="BM1388" i="30"/>
  <c r="C1388" i="30"/>
  <c r="BM1387" i="30"/>
  <c r="C1387" i="30"/>
  <c r="BM1386" i="30"/>
  <c r="C1386" i="30"/>
  <c r="BM1385" i="30"/>
  <c r="C1385" i="30"/>
  <c r="BM1384" i="30"/>
  <c r="C1384" i="30"/>
  <c r="BM1383" i="30"/>
  <c r="C1383" i="30"/>
  <c r="BM1382" i="30"/>
  <c r="C1382" i="30"/>
  <c r="BM1381" i="30"/>
  <c r="C1381" i="30"/>
  <c r="BM1380" i="30"/>
  <c r="C1380" i="30"/>
  <c r="BM1379" i="30"/>
  <c r="C1379" i="30"/>
  <c r="BM1378" i="30"/>
  <c r="C1378" i="30"/>
  <c r="BM1377" i="30"/>
  <c r="C1377" i="30"/>
  <c r="BM1376" i="30"/>
  <c r="C1376" i="30"/>
  <c r="BM1375" i="30"/>
  <c r="C1375" i="30"/>
  <c r="BM1374" i="30"/>
  <c r="C1374" i="30"/>
  <c r="BM1373" i="30"/>
  <c r="C1373" i="30"/>
  <c r="BM1372" i="30"/>
  <c r="C1372" i="30"/>
  <c r="BM1371" i="30"/>
  <c r="C1371" i="30"/>
  <c r="BM1370" i="30"/>
  <c r="C1370" i="30"/>
  <c r="BM1369" i="30"/>
  <c r="C1369" i="30"/>
  <c r="BM1368" i="30"/>
  <c r="C1368" i="30"/>
  <c r="BM1367" i="30"/>
  <c r="C1367" i="30"/>
  <c r="BM1366" i="30"/>
  <c r="C1366" i="30"/>
  <c r="BM1365" i="30"/>
  <c r="C1365" i="30"/>
  <c r="BM1364" i="30"/>
  <c r="C1364" i="30"/>
  <c r="BH1363" i="30"/>
  <c r="BC1363" i="30"/>
  <c r="AX1363" i="30"/>
  <c r="AS1363" i="30"/>
  <c r="AN1363" i="30"/>
  <c r="AI1363" i="30"/>
  <c r="AD1363" i="30"/>
  <c r="Y1363" i="30"/>
  <c r="BM1363" i="30" s="1"/>
  <c r="T1363" i="30"/>
  <c r="O1363" i="30"/>
  <c r="J1363" i="30"/>
  <c r="E1363" i="30"/>
  <c r="C1363" i="30" s="1"/>
  <c r="BM1362" i="30"/>
  <c r="C1362" i="30"/>
  <c r="BM1361" i="30"/>
  <c r="C1361" i="30"/>
  <c r="BM1343" i="30"/>
  <c r="C1343" i="30"/>
  <c r="BM1342" i="30"/>
  <c r="C1342" i="30"/>
  <c r="BH1340" i="30"/>
  <c r="BC1340" i="30"/>
  <c r="AX1340" i="30"/>
  <c r="AS1340" i="30"/>
  <c r="AN1340" i="30"/>
  <c r="AI1340" i="30"/>
  <c r="AD1340" i="30"/>
  <c r="Y1340" i="30"/>
  <c r="T1340" i="30"/>
  <c r="O1340" i="30"/>
  <c r="J1340" i="30"/>
  <c r="C1340" i="30" s="1"/>
  <c r="E1340" i="30"/>
  <c r="BM1339" i="30"/>
  <c r="C1339" i="30"/>
  <c r="BM1338" i="30"/>
  <c r="C1338" i="30"/>
  <c r="BM1337" i="30"/>
  <c r="C1337" i="30"/>
  <c r="BM1336" i="30"/>
  <c r="C1336" i="30"/>
  <c r="BM1335" i="30"/>
  <c r="BM1332" i="30"/>
  <c r="C1332" i="30"/>
  <c r="BM1331" i="30"/>
  <c r="C1331" i="30"/>
  <c r="BH1330" i="30"/>
  <c r="BH1333" i="30" s="1"/>
  <c r="BC1330" i="30"/>
  <c r="BC1333" i="30" s="1"/>
  <c r="AX1330" i="30"/>
  <c r="AX1333" i="30" s="1"/>
  <c r="AS1330" i="30"/>
  <c r="AS1333" i="30" s="1"/>
  <c r="AN1330" i="30"/>
  <c r="AN1333" i="30"/>
  <c r="AI1330" i="30"/>
  <c r="AI1333" i="30" s="1"/>
  <c r="AD1330" i="30"/>
  <c r="AD1333" i="30" s="1"/>
  <c r="AD1334" i="30" s="1"/>
  <c r="AD1341" i="30" s="1"/>
  <c r="Y1330" i="30"/>
  <c r="Y1333" i="30" s="1"/>
  <c r="T1330" i="30"/>
  <c r="T1333" i="30"/>
  <c r="O1330" i="30"/>
  <c r="O1333" i="30" s="1"/>
  <c r="O1334" i="30" s="1"/>
  <c r="O1341" i="30" s="1"/>
  <c r="O1344" i="30" s="1"/>
  <c r="J1330" i="30"/>
  <c r="J1333" i="30" s="1"/>
  <c r="J1334" i="30" s="1"/>
  <c r="E1330" i="30"/>
  <c r="BM1329" i="30"/>
  <c r="C1329" i="30"/>
  <c r="BM1328" i="30"/>
  <c r="C1328" i="30"/>
  <c r="BM1327" i="30"/>
  <c r="C1327" i="30"/>
  <c r="BM1326" i="30"/>
  <c r="C1326" i="30"/>
  <c r="BM1325" i="30"/>
  <c r="C1325" i="30"/>
  <c r="BM1324" i="30"/>
  <c r="C1324" i="30"/>
  <c r="BM1323" i="30"/>
  <c r="C1323" i="30"/>
  <c r="BM1322" i="30"/>
  <c r="C1322" i="30"/>
  <c r="BM1321" i="30"/>
  <c r="C1321" i="30"/>
  <c r="BM1320" i="30"/>
  <c r="C1320" i="30"/>
  <c r="BM1319" i="30"/>
  <c r="C1319" i="30"/>
  <c r="BM1318" i="30"/>
  <c r="C1318" i="30"/>
  <c r="BM1317" i="30"/>
  <c r="C1317" i="30"/>
  <c r="BM1316" i="30"/>
  <c r="C1316" i="30"/>
  <c r="BM1315" i="30"/>
  <c r="C1315" i="30"/>
  <c r="BM1314" i="30"/>
  <c r="C1314" i="30"/>
  <c r="BM1313" i="30"/>
  <c r="C1313" i="30"/>
  <c r="BM1312" i="30"/>
  <c r="C1312" i="30"/>
  <c r="BM1311" i="30"/>
  <c r="C1311" i="30"/>
  <c r="BM1310" i="30"/>
  <c r="C1310" i="30"/>
  <c r="BM1309" i="30"/>
  <c r="C1309" i="30"/>
  <c r="BM1308" i="30"/>
  <c r="C1308" i="30"/>
  <c r="BM1307" i="30"/>
  <c r="C1307" i="30"/>
  <c r="BM1306" i="30"/>
  <c r="C1306" i="30"/>
  <c r="BM1305" i="30"/>
  <c r="C1305" i="30"/>
  <c r="BM1304" i="30"/>
  <c r="C1304" i="30"/>
  <c r="BM1303" i="30"/>
  <c r="C1303" i="30"/>
  <c r="BM1302" i="30"/>
  <c r="C1302" i="30"/>
  <c r="BM1301" i="30"/>
  <c r="C1301" i="30"/>
  <c r="BM1300" i="30"/>
  <c r="C1300" i="30"/>
  <c r="BM1299" i="30"/>
  <c r="C1299" i="30"/>
  <c r="BM1298" i="30"/>
  <c r="C1298" i="30"/>
  <c r="BM1297" i="30"/>
  <c r="C1297" i="30"/>
  <c r="BM1296" i="30"/>
  <c r="C1296" i="30"/>
  <c r="BM1295" i="30"/>
  <c r="C1295" i="30"/>
  <c r="BM1294" i="30"/>
  <c r="C1294" i="30"/>
  <c r="BM1293" i="30"/>
  <c r="C1293" i="30"/>
  <c r="BM1292" i="30"/>
  <c r="C1292" i="30"/>
  <c r="BM1291" i="30"/>
  <c r="C1291" i="30"/>
  <c r="BM1290" i="30"/>
  <c r="C1290" i="30"/>
  <c r="BM1289" i="30"/>
  <c r="C1289" i="30"/>
  <c r="BH1288" i="30"/>
  <c r="BC1288" i="30"/>
  <c r="AX1288" i="30"/>
  <c r="AS1288" i="30"/>
  <c r="AN1288" i="30"/>
  <c r="AI1288" i="30"/>
  <c r="AD1288" i="30"/>
  <c r="Y1288" i="30"/>
  <c r="T1288" i="30"/>
  <c r="O1288" i="30"/>
  <c r="J1288" i="30"/>
  <c r="E1288" i="30"/>
  <c r="BM1288" i="30" s="1"/>
  <c r="BM1287" i="30"/>
  <c r="C1287" i="30"/>
  <c r="BM1286" i="30"/>
  <c r="C1286" i="30"/>
  <c r="BM1268" i="30"/>
  <c r="C1268" i="30"/>
  <c r="BM1267" i="30"/>
  <c r="C1267" i="30"/>
  <c r="BH1265" i="30"/>
  <c r="BC1265" i="30"/>
  <c r="AX1265" i="30"/>
  <c r="AS1265" i="30"/>
  <c r="AN1265" i="30"/>
  <c r="AI1265" i="30"/>
  <c r="AD1265" i="30"/>
  <c r="Y1265" i="30"/>
  <c r="T1265" i="30"/>
  <c r="O1265" i="30"/>
  <c r="J1265" i="30"/>
  <c r="E1265" i="30"/>
  <c r="BM1264" i="30"/>
  <c r="C1264" i="30"/>
  <c r="BM1263" i="30"/>
  <c r="C1263" i="30"/>
  <c r="BM1262" i="30"/>
  <c r="C1262" i="30"/>
  <c r="BM1261" i="30"/>
  <c r="C1261" i="30"/>
  <c r="BM1260" i="30"/>
  <c r="BM1257" i="30"/>
  <c r="C1257" i="30"/>
  <c r="BM1256" i="30"/>
  <c r="C1256" i="30"/>
  <c r="BH1255" i="30"/>
  <c r="BH1258" i="30" s="1"/>
  <c r="BH1259" i="30" s="1"/>
  <c r="BH1266" i="30" s="1"/>
  <c r="BH1269" i="30" s="1"/>
  <c r="BC1255" i="30"/>
  <c r="BC1258" i="30" s="1"/>
  <c r="AX1255" i="30"/>
  <c r="AX1258" i="30"/>
  <c r="AX1259" i="30" s="1"/>
  <c r="AX1266" i="30" s="1"/>
  <c r="AS1255" i="30"/>
  <c r="AS1258" i="30" s="1"/>
  <c r="AS1259" i="30" s="1"/>
  <c r="AN1255" i="30"/>
  <c r="AN1258" i="30"/>
  <c r="AI1255" i="30"/>
  <c r="AI1258" i="30" s="1"/>
  <c r="AD1255" i="30"/>
  <c r="AD1258" i="30"/>
  <c r="Y1255" i="30"/>
  <c r="Y1258" i="30" s="1"/>
  <c r="T1255" i="30"/>
  <c r="T1258" i="30"/>
  <c r="O1255" i="30"/>
  <c r="O1258" i="30" s="1"/>
  <c r="J1255" i="30"/>
  <c r="E1255" i="30"/>
  <c r="BM1254" i="30"/>
  <c r="C1254" i="30"/>
  <c r="BM1253" i="30"/>
  <c r="C1253" i="30"/>
  <c r="BM1252" i="30"/>
  <c r="C1252" i="30"/>
  <c r="BM1251" i="30"/>
  <c r="C1251" i="30"/>
  <c r="BM1250" i="30"/>
  <c r="C1250" i="30"/>
  <c r="BM1249" i="30"/>
  <c r="C1249" i="30"/>
  <c r="BM1248" i="30"/>
  <c r="C1248" i="30"/>
  <c r="BM1247" i="30"/>
  <c r="C1247" i="30"/>
  <c r="BM1246" i="30"/>
  <c r="C1246" i="30"/>
  <c r="BM1245" i="30"/>
  <c r="C1245" i="30"/>
  <c r="BM1244" i="30"/>
  <c r="C1244" i="30"/>
  <c r="BM1243" i="30"/>
  <c r="C1243" i="30"/>
  <c r="BM1242" i="30"/>
  <c r="C1242" i="30"/>
  <c r="BM1241" i="30"/>
  <c r="C1241" i="30"/>
  <c r="BM1240" i="30"/>
  <c r="C1240" i="30"/>
  <c r="BM1239" i="30"/>
  <c r="C1239" i="30"/>
  <c r="BM1238" i="30"/>
  <c r="C1238" i="30"/>
  <c r="BM1237" i="30"/>
  <c r="C1237" i="30"/>
  <c r="BM1236" i="30"/>
  <c r="C1236" i="30"/>
  <c r="BM1235" i="30"/>
  <c r="C1235" i="30"/>
  <c r="BM1234" i="30"/>
  <c r="C1234" i="30"/>
  <c r="BM1233" i="30"/>
  <c r="C1233" i="30"/>
  <c r="BM1232" i="30"/>
  <c r="C1232" i="30"/>
  <c r="BM1231" i="30"/>
  <c r="C1231" i="30"/>
  <c r="BM1230" i="30"/>
  <c r="C1230" i="30"/>
  <c r="BM1229" i="30"/>
  <c r="C1229" i="30"/>
  <c r="BM1228" i="30"/>
  <c r="C1228" i="30"/>
  <c r="BM1227" i="30"/>
  <c r="C1227" i="30"/>
  <c r="BM1226" i="30"/>
  <c r="C1226" i="30"/>
  <c r="BM1225" i="30"/>
  <c r="C1225" i="30"/>
  <c r="BM1224" i="30"/>
  <c r="C1224" i="30"/>
  <c r="BM1223" i="30"/>
  <c r="C1223" i="30"/>
  <c r="BM1222" i="30"/>
  <c r="C1222" i="30"/>
  <c r="BM1221" i="30"/>
  <c r="C1221" i="30"/>
  <c r="BM1220" i="30"/>
  <c r="C1220" i="30"/>
  <c r="BM1219" i="30"/>
  <c r="C1219" i="30"/>
  <c r="BM1218" i="30"/>
  <c r="C1218" i="30"/>
  <c r="BM1217" i="30"/>
  <c r="C1217" i="30"/>
  <c r="BM1216" i="30"/>
  <c r="C1216" i="30"/>
  <c r="BM1215" i="30"/>
  <c r="C1215" i="30"/>
  <c r="BM1214" i="30"/>
  <c r="C1214" i="30"/>
  <c r="BH1213" i="30"/>
  <c r="BC1213" i="30"/>
  <c r="AX1213" i="30"/>
  <c r="AS1213" i="30"/>
  <c r="AN1213" i="30"/>
  <c r="AI1213" i="30"/>
  <c r="AD1213" i="30"/>
  <c r="Y1213" i="30"/>
  <c r="T1213" i="30"/>
  <c r="O1213" i="30"/>
  <c r="J1213" i="30"/>
  <c r="E1213" i="30"/>
  <c r="BM1212" i="30"/>
  <c r="C1212" i="30"/>
  <c r="BM1211" i="30"/>
  <c r="C1211" i="30"/>
  <c r="BM1193" i="30"/>
  <c r="C1193" i="30"/>
  <c r="BM1192" i="30"/>
  <c r="C1192" i="30"/>
  <c r="BH1190" i="30"/>
  <c r="BC1190" i="30"/>
  <c r="AX1190" i="30"/>
  <c r="AS1190" i="30"/>
  <c r="AN1190" i="30"/>
  <c r="AI1190" i="30"/>
  <c r="AD1190" i="30"/>
  <c r="Y1190" i="30"/>
  <c r="T1190" i="30"/>
  <c r="O1190" i="30"/>
  <c r="J1190" i="30"/>
  <c r="E1190" i="30"/>
  <c r="BM1189" i="30"/>
  <c r="C1189" i="30"/>
  <c r="BM1188" i="30"/>
  <c r="C1188" i="30"/>
  <c r="BM1187" i="30"/>
  <c r="C1187" i="30"/>
  <c r="BM1186" i="30"/>
  <c r="C1186" i="30"/>
  <c r="BM1185" i="30"/>
  <c r="AN1183" i="30"/>
  <c r="AN1184" i="30" s="1"/>
  <c r="BM1182" i="30"/>
  <c r="C1182" i="30"/>
  <c r="BM1181" i="30"/>
  <c r="C1181" i="30"/>
  <c r="BH1180" i="30"/>
  <c r="BH1183" i="30" s="1"/>
  <c r="BH1184" i="30" s="1"/>
  <c r="BH1191" i="30" s="1"/>
  <c r="BH1194" i="30" s="1"/>
  <c r="BC1180" i="30"/>
  <c r="BC1183" i="30" s="1"/>
  <c r="BC1184" i="30" s="1"/>
  <c r="BC1191" i="30" s="1"/>
  <c r="AX1180" i="30"/>
  <c r="AX1183" i="30" s="1"/>
  <c r="AS1180" i="30"/>
  <c r="AS1183" i="30" s="1"/>
  <c r="AN1180" i="30"/>
  <c r="AI1180" i="30"/>
  <c r="AI1183" i="30"/>
  <c r="AD1180" i="30"/>
  <c r="AD1183" i="30" s="1"/>
  <c r="Y1180" i="30"/>
  <c r="Y1183" i="30" s="1"/>
  <c r="Y1184" i="30" s="1"/>
  <c r="Y1191" i="30" s="1"/>
  <c r="Y1194" i="30" s="1"/>
  <c r="T1180" i="30"/>
  <c r="T1183" i="30" s="1"/>
  <c r="O1180" i="30"/>
  <c r="O1183" i="30" s="1"/>
  <c r="J1180" i="30"/>
  <c r="J1183" i="30" s="1"/>
  <c r="E1180" i="30"/>
  <c r="E1183" i="30" s="1"/>
  <c r="BM1179" i="30"/>
  <c r="C1179" i="30"/>
  <c r="BM1178" i="30"/>
  <c r="C1178" i="30"/>
  <c r="BM1177" i="30"/>
  <c r="C1177" i="30"/>
  <c r="BM1176" i="30"/>
  <c r="C1176" i="30"/>
  <c r="BM1175" i="30"/>
  <c r="C1175" i="30"/>
  <c r="BM1174" i="30"/>
  <c r="C1174" i="30"/>
  <c r="BM1173" i="30"/>
  <c r="C1173" i="30"/>
  <c r="BM1172" i="30"/>
  <c r="C1172" i="30"/>
  <c r="BM1171" i="30"/>
  <c r="C1171" i="30"/>
  <c r="BM1170" i="30"/>
  <c r="C1170" i="30"/>
  <c r="BM1169" i="30"/>
  <c r="C1169" i="30"/>
  <c r="BM1168" i="30"/>
  <c r="C1168" i="30"/>
  <c r="BM1167" i="30"/>
  <c r="C1167" i="30"/>
  <c r="BM1166" i="30"/>
  <c r="C1166" i="30"/>
  <c r="BM1165" i="30"/>
  <c r="C1165" i="30"/>
  <c r="BM1164" i="30"/>
  <c r="C1164" i="30"/>
  <c r="BM1163" i="30"/>
  <c r="C1163" i="30"/>
  <c r="BM1162" i="30"/>
  <c r="C1162" i="30"/>
  <c r="BM1161" i="30"/>
  <c r="C1161" i="30"/>
  <c r="BM1160" i="30"/>
  <c r="C1160" i="30"/>
  <c r="BM1159" i="30"/>
  <c r="C1159" i="30"/>
  <c r="BM1158" i="30"/>
  <c r="C1158" i="30"/>
  <c r="BM1157" i="30"/>
  <c r="C1157" i="30"/>
  <c r="BM1156" i="30"/>
  <c r="C1156" i="30"/>
  <c r="BM1155" i="30"/>
  <c r="C1155" i="30"/>
  <c r="BM1154" i="30"/>
  <c r="C1154" i="30"/>
  <c r="BM1153" i="30"/>
  <c r="C1153" i="30"/>
  <c r="BM1152" i="30"/>
  <c r="C1152" i="30"/>
  <c r="BM1151" i="30"/>
  <c r="C1151" i="30"/>
  <c r="BM1150" i="30"/>
  <c r="C1150" i="30"/>
  <c r="BM1149" i="30"/>
  <c r="C1149" i="30"/>
  <c r="BM1148" i="30"/>
  <c r="C1148" i="30"/>
  <c r="BM1147" i="30"/>
  <c r="C1147" i="30"/>
  <c r="BM1146" i="30"/>
  <c r="C1146" i="30"/>
  <c r="BM1145" i="30"/>
  <c r="C1145" i="30"/>
  <c r="BM1144" i="30"/>
  <c r="C1144" i="30"/>
  <c r="BM1143" i="30"/>
  <c r="C1143" i="30"/>
  <c r="BM1142" i="30"/>
  <c r="C1142" i="30"/>
  <c r="BM1141" i="30"/>
  <c r="C1141" i="30"/>
  <c r="BM1140" i="30"/>
  <c r="C1140" i="30"/>
  <c r="BM1139" i="30"/>
  <c r="C1139" i="30"/>
  <c r="BH1138" i="30"/>
  <c r="BC1138" i="30"/>
  <c r="AX1138" i="30"/>
  <c r="BM1138" i="30" s="1"/>
  <c r="AS1138" i="30"/>
  <c r="AN1138" i="30"/>
  <c r="AI1138" i="30"/>
  <c r="AD1138" i="30"/>
  <c r="Y1138" i="30"/>
  <c r="T1138" i="30"/>
  <c r="O1138" i="30"/>
  <c r="J1138" i="30"/>
  <c r="E1138" i="30"/>
  <c r="BM1137" i="30"/>
  <c r="C1137" i="30"/>
  <c r="BM1136" i="30"/>
  <c r="C1136" i="30"/>
  <c r="BM1118" i="30"/>
  <c r="C1118" i="30"/>
  <c r="BM1117" i="30"/>
  <c r="C1117" i="30"/>
  <c r="BH1115" i="30"/>
  <c r="BC1115" i="30"/>
  <c r="AX1115" i="30"/>
  <c r="AS1115" i="30"/>
  <c r="AN1115" i="30"/>
  <c r="AI1115" i="30"/>
  <c r="AD1115" i="30"/>
  <c r="Y1115" i="30"/>
  <c r="T1115" i="30"/>
  <c r="O1115" i="30"/>
  <c r="J1115" i="30"/>
  <c r="E1115" i="30"/>
  <c r="BM1114" i="30"/>
  <c r="C1114" i="30"/>
  <c r="BM1113" i="30"/>
  <c r="C1113" i="30"/>
  <c r="BM1112" i="30"/>
  <c r="C1112" i="30"/>
  <c r="BM1111" i="30"/>
  <c r="C1111" i="30"/>
  <c r="BM1110" i="30"/>
  <c r="BM1107" i="30"/>
  <c r="C1107" i="30"/>
  <c r="BM1106" i="30"/>
  <c r="C1106" i="30"/>
  <c r="BH1105" i="30"/>
  <c r="BH1108" i="30" s="1"/>
  <c r="BC1105" i="30"/>
  <c r="BC1108" i="30" s="1"/>
  <c r="AX1105" i="30"/>
  <c r="AX1108" i="30"/>
  <c r="AX1109" i="30" s="1"/>
  <c r="AX1116" i="30" s="1"/>
  <c r="AS1105" i="30"/>
  <c r="AS1108" i="30" s="1"/>
  <c r="AS1109" i="30" s="1"/>
  <c r="AS1116" i="30" s="1"/>
  <c r="AS1119" i="30" s="1"/>
  <c r="AN1105" i="30"/>
  <c r="AN1108" i="30" s="1"/>
  <c r="AN1109" i="30" s="1"/>
  <c r="AN1116" i="30" s="1"/>
  <c r="AN1119" i="30" s="1"/>
  <c r="AI1105" i="30"/>
  <c r="AI1108" i="30" s="1"/>
  <c r="AD1105" i="30"/>
  <c r="AD1108" i="30" s="1"/>
  <c r="Y1105" i="30"/>
  <c r="Y1108" i="30" s="1"/>
  <c r="Y1109" i="30" s="1"/>
  <c r="T1105" i="30"/>
  <c r="T1108" i="30" s="1"/>
  <c r="O1105" i="30"/>
  <c r="O1108" i="30"/>
  <c r="O1109" i="30" s="1"/>
  <c r="O1116" i="30" s="1"/>
  <c r="O1119" i="30" s="1"/>
  <c r="J1105" i="30"/>
  <c r="J1108" i="30" s="1"/>
  <c r="J1109" i="30" s="1"/>
  <c r="J1116" i="30" s="1"/>
  <c r="E1105" i="30"/>
  <c r="BM1104" i="30"/>
  <c r="C1104" i="30"/>
  <c r="BM1103" i="30"/>
  <c r="C1103" i="30"/>
  <c r="BM1102" i="30"/>
  <c r="C1102" i="30"/>
  <c r="BM1101" i="30"/>
  <c r="C1101" i="30"/>
  <c r="BM1100" i="30"/>
  <c r="C1100" i="30"/>
  <c r="BM1099" i="30"/>
  <c r="C1099" i="30"/>
  <c r="BM1098" i="30"/>
  <c r="C1098" i="30"/>
  <c r="BM1097" i="30"/>
  <c r="C1097" i="30"/>
  <c r="BM1096" i="30"/>
  <c r="C1096" i="30"/>
  <c r="BM1095" i="30"/>
  <c r="C1095" i="30"/>
  <c r="BM1094" i="30"/>
  <c r="C1094" i="30"/>
  <c r="BM1093" i="30"/>
  <c r="C1093" i="30"/>
  <c r="BM1092" i="30"/>
  <c r="C1092" i="30"/>
  <c r="BM1091" i="30"/>
  <c r="C1091" i="30"/>
  <c r="BM1090" i="30"/>
  <c r="C1090" i="30"/>
  <c r="BM1089" i="30"/>
  <c r="C1089" i="30"/>
  <c r="BM1088" i="30"/>
  <c r="C1088" i="30"/>
  <c r="BM1087" i="30"/>
  <c r="C1087" i="30"/>
  <c r="BM1086" i="30"/>
  <c r="C1086" i="30"/>
  <c r="BM1085" i="30"/>
  <c r="C1085" i="30"/>
  <c r="BM1084" i="30"/>
  <c r="C1084" i="30"/>
  <c r="BM1083" i="30"/>
  <c r="C1083" i="30"/>
  <c r="BM1082" i="30"/>
  <c r="C1082" i="30"/>
  <c r="BM1081" i="30"/>
  <c r="C1081" i="30"/>
  <c r="BM1080" i="30"/>
  <c r="C1080" i="30"/>
  <c r="BM1079" i="30"/>
  <c r="C1079" i="30"/>
  <c r="BM1078" i="30"/>
  <c r="C1078" i="30"/>
  <c r="BM1077" i="30"/>
  <c r="C1077" i="30"/>
  <c r="BM1076" i="30"/>
  <c r="C1076" i="30"/>
  <c r="BM1075" i="30"/>
  <c r="C1075" i="30"/>
  <c r="BM1074" i="30"/>
  <c r="C1074" i="30"/>
  <c r="BM1073" i="30"/>
  <c r="C1073" i="30"/>
  <c r="BM1072" i="30"/>
  <c r="C1072" i="30"/>
  <c r="BM1071" i="30"/>
  <c r="C1071" i="30"/>
  <c r="BM1070" i="30"/>
  <c r="C1070" i="30"/>
  <c r="BM1069" i="30"/>
  <c r="C1069" i="30"/>
  <c r="BM1068" i="30"/>
  <c r="C1068" i="30"/>
  <c r="BM1067" i="30"/>
  <c r="C1067" i="30"/>
  <c r="BM1066" i="30"/>
  <c r="C1066" i="30"/>
  <c r="BM1065" i="30"/>
  <c r="C1065" i="30"/>
  <c r="BM1064" i="30"/>
  <c r="C1064" i="30"/>
  <c r="BH1063" i="30"/>
  <c r="BC1063" i="30"/>
  <c r="AX1063" i="30"/>
  <c r="AS1063" i="30"/>
  <c r="AN1063" i="30"/>
  <c r="AI1063" i="30"/>
  <c r="AD1063" i="30"/>
  <c r="Y1063" i="30"/>
  <c r="T1063" i="30"/>
  <c r="O1063" i="30"/>
  <c r="BM1063" i="30" s="1"/>
  <c r="J1063" i="30"/>
  <c r="E1063" i="30"/>
  <c r="BM1062" i="30"/>
  <c r="C1062" i="30"/>
  <c r="BM1061" i="30"/>
  <c r="C1061" i="30"/>
  <c r="BM1043" i="30"/>
  <c r="C1043" i="30"/>
  <c r="BM1042" i="30"/>
  <c r="C1042" i="30"/>
  <c r="BH1040" i="30"/>
  <c r="BC1040" i="30"/>
  <c r="AX1040" i="30"/>
  <c r="AS1040" i="30"/>
  <c r="AN1040" i="30"/>
  <c r="AI1040" i="30"/>
  <c r="AD1040" i="30"/>
  <c r="Y1040" i="30"/>
  <c r="T1040" i="30"/>
  <c r="O1040" i="30"/>
  <c r="J1040" i="30"/>
  <c r="E1040" i="30"/>
  <c r="BM1039" i="30"/>
  <c r="C1039" i="30"/>
  <c r="BM1038" i="30"/>
  <c r="C1038" i="30"/>
  <c r="BM1037" i="30"/>
  <c r="C1037" i="30"/>
  <c r="BM1036" i="30"/>
  <c r="C1036" i="30"/>
  <c r="BM1035" i="30"/>
  <c r="BM1032" i="30"/>
  <c r="C1032" i="30"/>
  <c r="BM1031" i="30"/>
  <c r="C1031" i="30"/>
  <c r="BH1030" i="30"/>
  <c r="BH1033" i="30"/>
  <c r="BC1030" i="30"/>
  <c r="BC1033" i="30" s="1"/>
  <c r="AX1030" i="30"/>
  <c r="AX1033" i="30" s="1"/>
  <c r="AS1030" i="30"/>
  <c r="AS1033" i="30" s="1"/>
  <c r="AN1030" i="30"/>
  <c r="AN1033" i="30"/>
  <c r="AI1030" i="30"/>
  <c r="AI1033" i="30" s="1"/>
  <c r="AD1030" i="30"/>
  <c r="AD1033" i="30" s="1"/>
  <c r="Y1030" i="30"/>
  <c r="T1030" i="30"/>
  <c r="T1033" i="30"/>
  <c r="O1030" i="30"/>
  <c r="J1030" i="30"/>
  <c r="E1030" i="30"/>
  <c r="E1033" i="30" s="1"/>
  <c r="BM1029" i="30"/>
  <c r="C1029" i="30"/>
  <c r="BM1028" i="30"/>
  <c r="C1028" i="30"/>
  <c r="BM1027" i="30"/>
  <c r="C1027" i="30"/>
  <c r="BM1026" i="30"/>
  <c r="C1026" i="30"/>
  <c r="BM1025" i="30"/>
  <c r="C1025" i="30"/>
  <c r="BM1024" i="30"/>
  <c r="C1024" i="30"/>
  <c r="BM1023" i="30"/>
  <c r="C1023" i="30"/>
  <c r="BM1022" i="30"/>
  <c r="C1022" i="30"/>
  <c r="BM1021" i="30"/>
  <c r="C1021" i="30"/>
  <c r="BM1020" i="30"/>
  <c r="C1020" i="30"/>
  <c r="BM1019" i="30"/>
  <c r="C1019" i="30"/>
  <c r="BM1018" i="30"/>
  <c r="C1018" i="30"/>
  <c r="BM1017" i="30"/>
  <c r="C1017" i="30"/>
  <c r="BM1016" i="30"/>
  <c r="C1016" i="30"/>
  <c r="BM1015" i="30"/>
  <c r="C1015" i="30"/>
  <c r="BM1014" i="30"/>
  <c r="C1014" i="30"/>
  <c r="BM1013" i="30"/>
  <c r="C1013" i="30"/>
  <c r="BM1012" i="30"/>
  <c r="C1012" i="30"/>
  <c r="BM1011" i="30"/>
  <c r="C1011" i="30"/>
  <c r="BM1010" i="30"/>
  <c r="C1010" i="30"/>
  <c r="BM1009" i="30"/>
  <c r="C1009" i="30"/>
  <c r="BM1008" i="30"/>
  <c r="C1008" i="30"/>
  <c r="BM1007" i="30"/>
  <c r="C1007" i="30"/>
  <c r="BM1006" i="30"/>
  <c r="C1006" i="30"/>
  <c r="BM1005" i="30"/>
  <c r="C1005" i="30"/>
  <c r="BM1004" i="30"/>
  <c r="C1004" i="30"/>
  <c r="BM1003" i="30"/>
  <c r="C1003" i="30"/>
  <c r="BM1002" i="30"/>
  <c r="C1002" i="30"/>
  <c r="BM1001" i="30"/>
  <c r="C1001" i="30"/>
  <c r="BM1000" i="30"/>
  <c r="C1000" i="30"/>
  <c r="BM999" i="30"/>
  <c r="C999" i="30"/>
  <c r="BM998" i="30"/>
  <c r="C998" i="30"/>
  <c r="BM997" i="30"/>
  <c r="C997" i="30"/>
  <c r="BM996" i="30"/>
  <c r="C996" i="30"/>
  <c r="BM995" i="30"/>
  <c r="C995" i="30"/>
  <c r="BM994" i="30"/>
  <c r="C994" i="30"/>
  <c r="BM993" i="30"/>
  <c r="C993" i="30"/>
  <c r="BM992" i="30"/>
  <c r="C992" i="30"/>
  <c r="BM991" i="30"/>
  <c r="C991" i="30"/>
  <c r="BM990" i="30"/>
  <c r="C990" i="30"/>
  <c r="BM989" i="30"/>
  <c r="C989" i="30"/>
  <c r="BH988" i="30"/>
  <c r="BC988" i="30"/>
  <c r="AX988" i="30"/>
  <c r="AS988" i="30"/>
  <c r="AN988" i="30"/>
  <c r="AI988" i="30"/>
  <c r="AD988" i="30"/>
  <c r="BM988" i="30" s="1"/>
  <c r="Y988" i="30"/>
  <c r="T988" i="30"/>
  <c r="O988" i="30"/>
  <c r="J988" i="30"/>
  <c r="E988" i="30"/>
  <c r="BM987" i="30"/>
  <c r="C987" i="30"/>
  <c r="BM986" i="30"/>
  <c r="C986" i="30"/>
  <c r="BM968" i="30"/>
  <c r="C968" i="30"/>
  <c r="BM967" i="30"/>
  <c r="C967" i="30"/>
  <c r="BH965" i="30"/>
  <c r="BC965" i="30"/>
  <c r="AX965" i="30"/>
  <c r="AS965" i="30"/>
  <c r="AN965" i="30"/>
  <c r="AI965" i="30"/>
  <c r="AD965" i="30"/>
  <c r="Y965" i="30"/>
  <c r="T965" i="30"/>
  <c r="O965" i="30"/>
  <c r="J965" i="30"/>
  <c r="C965" i="30" s="1"/>
  <c r="E965" i="30"/>
  <c r="BM964" i="30"/>
  <c r="C964" i="30"/>
  <c r="BM963" i="30"/>
  <c r="C963" i="30"/>
  <c r="BM962" i="30"/>
  <c r="C962" i="30"/>
  <c r="BM961" i="30"/>
  <c r="C961" i="30"/>
  <c r="BM960" i="30"/>
  <c r="BM957" i="30"/>
  <c r="C957" i="30"/>
  <c r="BM956" i="30"/>
  <c r="C956" i="30"/>
  <c r="BH955" i="30"/>
  <c r="BH958" i="30" s="1"/>
  <c r="BH959" i="30" s="1"/>
  <c r="BC955" i="30"/>
  <c r="BC958" i="30" s="1"/>
  <c r="BC959" i="30" s="1"/>
  <c r="BC966" i="30" s="1"/>
  <c r="BC969" i="30" s="1"/>
  <c r="AX955" i="30"/>
  <c r="AX958" i="30"/>
  <c r="AX959" i="30" s="1"/>
  <c r="AS955" i="30"/>
  <c r="AS958" i="30" s="1"/>
  <c r="AN955" i="30"/>
  <c r="AN958" i="30" s="1"/>
  <c r="AN959" i="30" s="1"/>
  <c r="AN966" i="30" s="1"/>
  <c r="AN969" i="30" s="1"/>
  <c r="AI955" i="30"/>
  <c r="AI958" i="30" s="1"/>
  <c r="AD955" i="30"/>
  <c r="AD958" i="30" s="1"/>
  <c r="Y955" i="30"/>
  <c r="Y958" i="30" s="1"/>
  <c r="T955" i="30"/>
  <c r="T958" i="30" s="1"/>
  <c r="T959" i="30" s="1"/>
  <c r="T966" i="30" s="1"/>
  <c r="T969" i="30" s="1"/>
  <c r="O955" i="30"/>
  <c r="O958" i="30" s="1"/>
  <c r="J955" i="30"/>
  <c r="J958" i="30" s="1"/>
  <c r="E955" i="30"/>
  <c r="BM954" i="30"/>
  <c r="C954" i="30"/>
  <c r="BM953" i="30"/>
  <c r="C953" i="30"/>
  <c r="BM952" i="30"/>
  <c r="C952" i="30"/>
  <c r="BM951" i="30"/>
  <c r="C951" i="30"/>
  <c r="BM950" i="30"/>
  <c r="C950" i="30"/>
  <c r="BM949" i="30"/>
  <c r="C949" i="30"/>
  <c r="BM948" i="30"/>
  <c r="C948" i="30"/>
  <c r="BM947" i="30"/>
  <c r="C947" i="30"/>
  <c r="BM946" i="30"/>
  <c r="C946" i="30"/>
  <c r="BM945" i="30"/>
  <c r="C945" i="30"/>
  <c r="BM944" i="30"/>
  <c r="C944" i="30"/>
  <c r="BM943" i="30"/>
  <c r="C943" i="30"/>
  <c r="BM942" i="30"/>
  <c r="C942" i="30"/>
  <c r="BM941" i="30"/>
  <c r="C941" i="30"/>
  <c r="BM940" i="30"/>
  <c r="C940" i="30"/>
  <c r="BM939" i="30"/>
  <c r="C939" i="30"/>
  <c r="BM938" i="30"/>
  <c r="C938" i="30"/>
  <c r="BM937" i="30"/>
  <c r="C937" i="30"/>
  <c r="BM936" i="30"/>
  <c r="C936" i="30"/>
  <c r="BM935" i="30"/>
  <c r="C935" i="30"/>
  <c r="BM934" i="30"/>
  <c r="C934" i="30"/>
  <c r="BM933" i="30"/>
  <c r="C933" i="30"/>
  <c r="BM932" i="30"/>
  <c r="C932" i="30"/>
  <c r="BM931" i="30"/>
  <c r="C931" i="30"/>
  <c r="BM930" i="30"/>
  <c r="C930" i="30"/>
  <c r="BM929" i="30"/>
  <c r="C929" i="30"/>
  <c r="BM928" i="30"/>
  <c r="C928" i="30"/>
  <c r="BM927" i="30"/>
  <c r="C927" i="30"/>
  <c r="BM926" i="30"/>
  <c r="C926" i="30"/>
  <c r="BM925" i="30"/>
  <c r="C925" i="30"/>
  <c r="BM924" i="30"/>
  <c r="C924" i="30"/>
  <c r="BM923" i="30"/>
  <c r="C923" i="30"/>
  <c r="BM922" i="30"/>
  <c r="C922" i="30"/>
  <c r="BM921" i="30"/>
  <c r="C921" i="30"/>
  <c r="BM920" i="30"/>
  <c r="C920" i="30"/>
  <c r="BM919" i="30"/>
  <c r="C919" i="30"/>
  <c r="BM918" i="30"/>
  <c r="C918" i="30"/>
  <c r="BM917" i="30"/>
  <c r="C917" i="30"/>
  <c r="BM916" i="30"/>
  <c r="C916" i="30"/>
  <c r="BM915" i="30"/>
  <c r="C915" i="30"/>
  <c r="BM914" i="30"/>
  <c r="C914" i="30"/>
  <c r="BH913" i="30"/>
  <c r="BC913" i="30"/>
  <c r="AX913" i="30"/>
  <c r="AS913" i="30"/>
  <c r="AN913" i="30"/>
  <c r="AI913" i="30"/>
  <c r="BM913" i="30" s="1"/>
  <c r="AD913" i="30"/>
  <c r="Y913" i="30"/>
  <c r="T913" i="30"/>
  <c r="O913" i="30"/>
  <c r="J913" i="30"/>
  <c r="E913" i="30"/>
  <c r="BM912" i="30"/>
  <c r="C912" i="30"/>
  <c r="BM911" i="30"/>
  <c r="C911" i="30"/>
  <c r="BM893" i="30"/>
  <c r="C893" i="30"/>
  <c r="BM892" i="30"/>
  <c r="C892" i="30"/>
  <c r="BH890" i="30"/>
  <c r="BC890" i="30"/>
  <c r="AX890" i="30"/>
  <c r="AS890" i="30"/>
  <c r="AN890" i="30"/>
  <c r="AI890" i="30"/>
  <c r="AD890" i="30"/>
  <c r="Y890" i="30"/>
  <c r="T890" i="30"/>
  <c r="O890" i="30"/>
  <c r="J890" i="30"/>
  <c r="E890" i="30"/>
  <c r="BM889" i="30"/>
  <c r="C889" i="30"/>
  <c r="BM888" i="30"/>
  <c r="C888" i="30"/>
  <c r="BM887" i="30"/>
  <c r="C887" i="30"/>
  <c r="BM886" i="30"/>
  <c r="C886" i="30"/>
  <c r="BM885" i="30"/>
  <c r="BM882" i="30"/>
  <c r="C882" i="30"/>
  <c r="BM881" i="30"/>
  <c r="C881" i="30"/>
  <c r="BH880" i="30"/>
  <c r="BH883" i="30" s="1"/>
  <c r="BC880" i="30"/>
  <c r="BC883" i="30" s="1"/>
  <c r="AX880" i="30"/>
  <c r="AX883" i="30" s="1"/>
  <c r="AS880" i="30"/>
  <c r="AS883" i="30"/>
  <c r="AN880" i="30"/>
  <c r="AN883" i="30" s="1"/>
  <c r="AI880" i="30"/>
  <c r="AI883" i="30" s="1"/>
  <c r="AD880" i="30"/>
  <c r="AD883" i="30"/>
  <c r="Y880" i="30"/>
  <c r="Y883" i="30" s="1"/>
  <c r="T880" i="30"/>
  <c r="T883" i="30" s="1"/>
  <c r="O880" i="30"/>
  <c r="O883" i="30"/>
  <c r="J880" i="30"/>
  <c r="J883" i="30"/>
  <c r="E880" i="30"/>
  <c r="BM879" i="30"/>
  <c r="C879" i="30"/>
  <c r="BM878" i="30"/>
  <c r="C878" i="30"/>
  <c r="BM877" i="30"/>
  <c r="C877" i="30"/>
  <c r="BM876" i="30"/>
  <c r="C876" i="30"/>
  <c r="BM875" i="30"/>
  <c r="C875" i="30"/>
  <c r="BM874" i="30"/>
  <c r="C874" i="30"/>
  <c r="BM873" i="30"/>
  <c r="C873" i="30"/>
  <c r="BM872" i="30"/>
  <c r="C872" i="30"/>
  <c r="BM871" i="30"/>
  <c r="C871" i="30"/>
  <c r="BM870" i="30"/>
  <c r="C870" i="30"/>
  <c r="BM869" i="30"/>
  <c r="C869" i="30"/>
  <c r="BM868" i="30"/>
  <c r="C868" i="30"/>
  <c r="BM867" i="30"/>
  <c r="C867" i="30"/>
  <c r="BM866" i="30"/>
  <c r="C866" i="30"/>
  <c r="BM865" i="30"/>
  <c r="C865" i="30"/>
  <c r="BM864" i="30"/>
  <c r="C864" i="30"/>
  <c r="BM863" i="30"/>
  <c r="C863" i="30"/>
  <c r="BM862" i="30"/>
  <c r="C862" i="30"/>
  <c r="BM861" i="30"/>
  <c r="C861" i="30"/>
  <c r="BM860" i="30"/>
  <c r="C860" i="30"/>
  <c r="BM859" i="30"/>
  <c r="C859" i="30"/>
  <c r="BM858" i="30"/>
  <c r="C858" i="30"/>
  <c r="BM857" i="30"/>
  <c r="C857" i="30"/>
  <c r="BM856" i="30"/>
  <c r="C856" i="30"/>
  <c r="BM855" i="30"/>
  <c r="C855" i="30"/>
  <c r="BM854" i="30"/>
  <c r="C854" i="30"/>
  <c r="BM853" i="30"/>
  <c r="C853" i="30"/>
  <c r="BM852" i="30"/>
  <c r="C852" i="30"/>
  <c r="BM851" i="30"/>
  <c r="C851" i="30"/>
  <c r="BM850" i="30"/>
  <c r="C850" i="30"/>
  <c r="BM849" i="30"/>
  <c r="C849" i="30"/>
  <c r="BM848" i="30"/>
  <c r="C848" i="30"/>
  <c r="BM847" i="30"/>
  <c r="C847" i="30"/>
  <c r="BM846" i="30"/>
  <c r="C846" i="30"/>
  <c r="BM845" i="30"/>
  <c r="C845" i="30"/>
  <c r="BM844" i="30"/>
  <c r="C844" i="30"/>
  <c r="BM843" i="30"/>
  <c r="C843" i="30"/>
  <c r="BM842" i="30"/>
  <c r="C842" i="30"/>
  <c r="BM841" i="30"/>
  <c r="C841" i="30"/>
  <c r="BM840" i="30"/>
  <c r="C840" i="30"/>
  <c r="BM839" i="30"/>
  <c r="C839" i="30"/>
  <c r="BH838" i="30"/>
  <c r="BC838" i="30"/>
  <c r="AX838" i="30"/>
  <c r="AS838" i="30"/>
  <c r="AN838" i="30"/>
  <c r="AI838" i="30"/>
  <c r="AD838" i="30"/>
  <c r="Y838" i="30"/>
  <c r="C838" i="30" s="1"/>
  <c r="T838" i="30"/>
  <c r="O838" i="30"/>
  <c r="J838" i="30"/>
  <c r="E838" i="30"/>
  <c r="BM837" i="30"/>
  <c r="C837" i="30"/>
  <c r="BM836" i="30"/>
  <c r="C836" i="30"/>
  <c r="BM818" i="30"/>
  <c r="C818" i="30"/>
  <c r="BM817" i="30"/>
  <c r="C817" i="30"/>
  <c r="BH815" i="30"/>
  <c r="BC815" i="30"/>
  <c r="AX815" i="30"/>
  <c r="AS815" i="30"/>
  <c r="AN815" i="30"/>
  <c r="AI815" i="30"/>
  <c r="AD815" i="30"/>
  <c r="Y815" i="30"/>
  <c r="T815" i="30"/>
  <c r="O815" i="30"/>
  <c r="J815" i="30"/>
  <c r="E815" i="30"/>
  <c r="BM814" i="30"/>
  <c r="C814" i="30"/>
  <c r="BM813" i="30"/>
  <c r="C813" i="30"/>
  <c r="BM812" i="30"/>
  <c r="C812" i="30"/>
  <c r="BM811" i="30"/>
  <c r="C811" i="30"/>
  <c r="BM810" i="30"/>
  <c r="BM807" i="30"/>
  <c r="C807" i="30"/>
  <c r="BM806" i="30"/>
  <c r="C806" i="30"/>
  <c r="BH805" i="30"/>
  <c r="BH808" i="30"/>
  <c r="BC805" i="30"/>
  <c r="BC808" i="30" s="1"/>
  <c r="AX805" i="30"/>
  <c r="AX808" i="30" s="1"/>
  <c r="AS805" i="30"/>
  <c r="AS808" i="30" s="1"/>
  <c r="AN805" i="30"/>
  <c r="AN808" i="30" s="1"/>
  <c r="AN809" i="30" s="1"/>
  <c r="AI805" i="30"/>
  <c r="AI808" i="30" s="1"/>
  <c r="AD805" i="30"/>
  <c r="AD808" i="30" s="1"/>
  <c r="Y805" i="30"/>
  <c r="Y808" i="30" s="1"/>
  <c r="T805" i="30"/>
  <c r="T808" i="30" s="1"/>
  <c r="O805" i="30"/>
  <c r="O808" i="30" s="1"/>
  <c r="J805" i="30"/>
  <c r="J808" i="30" s="1"/>
  <c r="J809" i="30" s="1"/>
  <c r="J816" i="30" s="1"/>
  <c r="J819" i="30" s="1"/>
  <c r="E805" i="30"/>
  <c r="BM804" i="30"/>
  <c r="C804" i="30"/>
  <c r="BM803" i="30"/>
  <c r="C803" i="30"/>
  <c r="BM802" i="30"/>
  <c r="C802" i="30"/>
  <c r="BM801" i="30"/>
  <c r="C801" i="30"/>
  <c r="BM800" i="30"/>
  <c r="C800" i="30"/>
  <c r="BM799" i="30"/>
  <c r="C799" i="30"/>
  <c r="BM798" i="30"/>
  <c r="C798" i="30"/>
  <c r="BM797" i="30"/>
  <c r="C797" i="30"/>
  <c r="BM796" i="30"/>
  <c r="C796" i="30"/>
  <c r="BM795" i="30"/>
  <c r="C795" i="30"/>
  <c r="BM794" i="30"/>
  <c r="C794" i="30"/>
  <c r="BM793" i="30"/>
  <c r="C793" i="30"/>
  <c r="BM792" i="30"/>
  <c r="C792" i="30"/>
  <c r="BM791" i="30"/>
  <c r="C791" i="30"/>
  <c r="BM790" i="30"/>
  <c r="C790" i="30"/>
  <c r="BM789" i="30"/>
  <c r="C789" i="30"/>
  <c r="BM788" i="30"/>
  <c r="C788" i="30"/>
  <c r="BM787" i="30"/>
  <c r="C787" i="30"/>
  <c r="BM786" i="30"/>
  <c r="C786" i="30"/>
  <c r="BM785" i="30"/>
  <c r="C785" i="30"/>
  <c r="BM784" i="30"/>
  <c r="C784" i="30"/>
  <c r="BM783" i="30"/>
  <c r="C783" i="30"/>
  <c r="BM782" i="30"/>
  <c r="C782" i="30"/>
  <c r="BM781" i="30"/>
  <c r="C781" i="30"/>
  <c r="BM780" i="30"/>
  <c r="C780" i="30"/>
  <c r="BM779" i="30"/>
  <c r="C779" i="30"/>
  <c r="BM778" i="30"/>
  <c r="C778" i="30"/>
  <c r="BM777" i="30"/>
  <c r="C777" i="30"/>
  <c r="BM776" i="30"/>
  <c r="C776" i="30"/>
  <c r="BM775" i="30"/>
  <c r="C775" i="30"/>
  <c r="BM774" i="30"/>
  <c r="C774" i="30"/>
  <c r="BM773" i="30"/>
  <c r="C773" i="30"/>
  <c r="BM772" i="30"/>
  <c r="C772" i="30"/>
  <c r="BM771" i="30"/>
  <c r="C771" i="30"/>
  <c r="BM770" i="30"/>
  <c r="C770" i="30"/>
  <c r="BM769" i="30"/>
  <c r="C769" i="30"/>
  <c r="BM768" i="30"/>
  <c r="C768" i="30"/>
  <c r="BM767" i="30"/>
  <c r="C767" i="30"/>
  <c r="BM766" i="30"/>
  <c r="C766" i="30"/>
  <c r="BM765" i="30"/>
  <c r="C765" i="30"/>
  <c r="BM764" i="30"/>
  <c r="C764" i="30"/>
  <c r="BH763" i="30"/>
  <c r="BC763" i="30"/>
  <c r="AX763" i="30"/>
  <c r="AS763" i="30"/>
  <c r="AN763" i="30"/>
  <c r="AI763" i="30"/>
  <c r="AD763" i="30"/>
  <c r="Y763" i="30"/>
  <c r="T763" i="30"/>
  <c r="O763" i="30"/>
  <c r="J763" i="30"/>
  <c r="E763" i="30"/>
  <c r="BM762" i="30"/>
  <c r="C762" i="30"/>
  <c r="BM761" i="30"/>
  <c r="C761" i="30"/>
  <c r="BM743" i="30"/>
  <c r="C743" i="30"/>
  <c r="BM742" i="30"/>
  <c r="C742" i="30"/>
  <c r="BH740" i="30"/>
  <c r="BC740" i="30"/>
  <c r="AX740" i="30"/>
  <c r="AS740" i="30"/>
  <c r="AN740" i="30"/>
  <c r="AI740" i="30"/>
  <c r="AD740" i="30"/>
  <c r="Y740" i="30"/>
  <c r="T740" i="30"/>
  <c r="O740" i="30"/>
  <c r="J740" i="30"/>
  <c r="BM740" i="30" s="1"/>
  <c r="E740" i="30"/>
  <c r="BM739" i="30"/>
  <c r="C739" i="30"/>
  <c r="BM738" i="30"/>
  <c r="C738" i="30"/>
  <c r="BM737" i="30"/>
  <c r="C737" i="30"/>
  <c r="BM736" i="30"/>
  <c r="C736" i="30"/>
  <c r="BM735" i="30"/>
  <c r="BM732" i="30"/>
  <c r="C732" i="30"/>
  <c r="BM731" i="30"/>
  <c r="C731" i="30"/>
  <c r="BH730" i="30"/>
  <c r="BH733" i="30" s="1"/>
  <c r="BC730" i="30"/>
  <c r="BC733" i="30" s="1"/>
  <c r="BC734" i="30" s="1"/>
  <c r="BC741" i="30" s="1"/>
  <c r="BC744" i="30" s="1"/>
  <c r="AX730" i="30"/>
  <c r="AX733" i="30" s="1"/>
  <c r="AS730" i="30"/>
  <c r="AS733" i="30" s="1"/>
  <c r="AN730" i="30"/>
  <c r="AN733" i="30" s="1"/>
  <c r="AN734" i="30" s="1"/>
  <c r="AI730" i="30"/>
  <c r="AI733" i="30" s="1"/>
  <c r="AD730" i="30"/>
  <c r="AD733" i="30"/>
  <c r="Y730" i="30"/>
  <c r="Y733" i="30" s="1"/>
  <c r="T730" i="30"/>
  <c r="T733" i="30"/>
  <c r="T734" i="30" s="1"/>
  <c r="O730" i="30"/>
  <c r="O733" i="30" s="1"/>
  <c r="O734" i="30" s="1"/>
  <c r="O741" i="30" s="1"/>
  <c r="O744" i="30" s="1"/>
  <c r="J730" i="30"/>
  <c r="J733" i="30" s="1"/>
  <c r="E730" i="30"/>
  <c r="BM729" i="30"/>
  <c r="C729" i="30"/>
  <c r="BM728" i="30"/>
  <c r="C728" i="30"/>
  <c r="BM727" i="30"/>
  <c r="C727" i="30"/>
  <c r="BM726" i="30"/>
  <c r="C726" i="30"/>
  <c r="BM725" i="30"/>
  <c r="C725" i="30"/>
  <c r="BM724" i="30"/>
  <c r="C724" i="30"/>
  <c r="BM723" i="30"/>
  <c r="C723" i="30"/>
  <c r="BM722" i="30"/>
  <c r="C722" i="30"/>
  <c r="BM721" i="30"/>
  <c r="C721" i="30"/>
  <c r="BM720" i="30"/>
  <c r="C720" i="30"/>
  <c r="BM719" i="30"/>
  <c r="C719" i="30"/>
  <c r="BM718" i="30"/>
  <c r="C718" i="30"/>
  <c r="BM717" i="30"/>
  <c r="C717" i="30"/>
  <c r="BM716" i="30"/>
  <c r="C716" i="30"/>
  <c r="BM715" i="30"/>
  <c r="C715" i="30"/>
  <c r="BM714" i="30"/>
  <c r="C714" i="30"/>
  <c r="BM713" i="30"/>
  <c r="C713" i="30"/>
  <c r="BM712" i="30"/>
  <c r="C712" i="30"/>
  <c r="BM711" i="30"/>
  <c r="C711" i="30"/>
  <c r="BM710" i="30"/>
  <c r="C710" i="30"/>
  <c r="BM709" i="30"/>
  <c r="C709" i="30"/>
  <c r="BM708" i="30"/>
  <c r="C708" i="30"/>
  <c r="BM707" i="30"/>
  <c r="C707" i="30"/>
  <c r="BM706" i="30"/>
  <c r="C706" i="30"/>
  <c r="BM705" i="30"/>
  <c r="C705" i="30"/>
  <c r="BM704" i="30"/>
  <c r="C704" i="30"/>
  <c r="BM703" i="30"/>
  <c r="C703" i="30"/>
  <c r="BM702" i="30"/>
  <c r="C702" i="30"/>
  <c r="BM701" i="30"/>
  <c r="C701" i="30"/>
  <c r="BM700" i="30"/>
  <c r="C700" i="30"/>
  <c r="BM699" i="30"/>
  <c r="C699" i="30"/>
  <c r="BM698" i="30"/>
  <c r="C698" i="30"/>
  <c r="BM697" i="30"/>
  <c r="C697" i="30"/>
  <c r="BM696" i="30"/>
  <c r="C696" i="30"/>
  <c r="BM695" i="30"/>
  <c r="C695" i="30"/>
  <c r="BM694" i="30"/>
  <c r="C694" i="30"/>
  <c r="BM693" i="30"/>
  <c r="C693" i="30"/>
  <c r="BM692" i="30"/>
  <c r="C692" i="30"/>
  <c r="BM691" i="30"/>
  <c r="C691" i="30"/>
  <c r="BM690" i="30"/>
  <c r="C690" i="30"/>
  <c r="BM689" i="30"/>
  <c r="C689" i="30"/>
  <c r="BH688" i="30"/>
  <c r="BC688" i="30"/>
  <c r="AX688" i="30"/>
  <c r="AS688" i="30"/>
  <c r="AN688" i="30"/>
  <c r="AI688" i="30"/>
  <c r="AD688" i="30"/>
  <c r="Y688" i="30"/>
  <c r="T688" i="30"/>
  <c r="C688" i="30" s="1"/>
  <c r="O688" i="30"/>
  <c r="J688" i="30"/>
  <c r="E688" i="30"/>
  <c r="BM687" i="30"/>
  <c r="C687" i="30"/>
  <c r="BM686" i="30"/>
  <c r="C686" i="30"/>
  <c r="BM668" i="30"/>
  <c r="C668" i="30"/>
  <c r="BM667" i="30"/>
  <c r="C667" i="30"/>
  <c r="BH665" i="30"/>
  <c r="BC665" i="30"/>
  <c r="AX665" i="30"/>
  <c r="AS665" i="30"/>
  <c r="AN665" i="30"/>
  <c r="AI665" i="30"/>
  <c r="AD665" i="30"/>
  <c r="Y665" i="30"/>
  <c r="T665" i="30"/>
  <c r="O665" i="30"/>
  <c r="J665" i="30"/>
  <c r="E665" i="30"/>
  <c r="BM664" i="30"/>
  <c r="C664" i="30"/>
  <c r="BM663" i="30"/>
  <c r="C663" i="30"/>
  <c r="BM662" i="30"/>
  <c r="C662" i="30"/>
  <c r="BM661" i="30"/>
  <c r="C661" i="30"/>
  <c r="BM660" i="30"/>
  <c r="AI655" i="30"/>
  <c r="AI658" i="30" s="1"/>
  <c r="AI659" i="30" s="1"/>
  <c r="AI666" i="30" s="1"/>
  <c r="BM657" i="30"/>
  <c r="C657" i="30"/>
  <c r="BM656" i="30"/>
  <c r="C656" i="30"/>
  <c r="BH655" i="30"/>
  <c r="BH658" i="30" s="1"/>
  <c r="BC655" i="30"/>
  <c r="BC658" i="30" s="1"/>
  <c r="AX655" i="30"/>
  <c r="AX658" i="30"/>
  <c r="AS655" i="30"/>
  <c r="AS658" i="30" s="1"/>
  <c r="AN655" i="30"/>
  <c r="AN658" i="30" s="1"/>
  <c r="AN659" i="30" s="1"/>
  <c r="AN666" i="30" s="1"/>
  <c r="AN669" i="30" s="1"/>
  <c r="AD655" i="30"/>
  <c r="AD658" i="30" s="1"/>
  <c r="Y655" i="30"/>
  <c r="Y658" i="30" s="1"/>
  <c r="T655" i="30"/>
  <c r="T658" i="30" s="1"/>
  <c r="T659" i="30" s="1"/>
  <c r="O655" i="30"/>
  <c r="O658" i="30" s="1"/>
  <c r="O659" i="30" s="1"/>
  <c r="J655" i="30"/>
  <c r="E655" i="30"/>
  <c r="E658" i="30" s="1"/>
  <c r="BM654" i="30"/>
  <c r="C654" i="30"/>
  <c r="BM653" i="30"/>
  <c r="C653" i="30"/>
  <c r="BM652" i="30"/>
  <c r="C652" i="30"/>
  <c r="BM651" i="30"/>
  <c r="C651" i="30"/>
  <c r="BM650" i="30"/>
  <c r="C650" i="30"/>
  <c r="BM649" i="30"/>
  <c r="C649" i="30"/>
  <c r="BM648" i="30"/>
  <c r="C648" i="30"/>
  <c r="BM647" i="30"/>
  <c r="C647" i="30"/>
  <c r="BM646" i="30"/>
  <c r="C646" i="30"/>
  <c r="BM645" i="30"/>
  <c r="C645" i="30"/>
  <c r="BM644" i="30"/>
  <c r="C644" i="30"/>
  <c r="BM643" i="30"/>
  <c r="C643" i="30"/>
  <c r="BM642" i="30"/>
  <c r="C642" i="30"/>
  <c r="BM641" i="30"/>
  <c r="C641" i="30"/>
  <c r="BM640" i="30"/>
  <c r="C640" i="30"/>
  <c r="BM639" i="30"/>
  <c r="C639" i="30"/>
  <c r="BM638" i="30"/>
  <c r="C638" i="30"/>
  <c r="BM637" i="30"/>
  <c r="C637" i="30"/>
  <c r="BM636" i="30"/>
  <c r="C636" i="30"/>
  <c r="BM635" i="30"/>
  <c r="C635" i="30"/>
  <c r="BM634" i="30"/>
  <c r="C634" i="30"/>
  <c r="BM633" i="30"/>
  <c r="C633" i="30"/>
  <c r="BM632" i="30"/>
  <c r="C632" i="30"/>
  <c r="BM631" i="30"/>
  <c r="C631" i="30"/>
  <c r="BM630" i="30"/>
  <c r="C630" i="30"/>
  <c r="BM629" i="30"/>
  <c r="C629" i="30"/>
  <c r="BM628" i="30"/>
  <c r="C628" i="30"/>
  <c r="BM627" i="30"/>
  <c r="C627" i="30"/>
  <c r="BM626" i="30"/>
  <c r="C626" i="30"/>
  <c r="BM625" i="30"/>
  <c r="C625" i="30"/>
  <c r="BM624" i="30"/>
  <c r="C624" i="30"/>
  <c r="BM623" i="30"/>
  <c r="C623" i="30"/>
  <c r="BM622" i="30"/>
  <c r="C622" i="30"/>
  <c r="BM621" i="30"/>
  <c r="C621" i="30"/>
  <c r="BM620" i="30"/>
  <c r="C620" i="30"/>
  <c r="BM619" i="30"/>
  <c r="C619" i="30"/>
  <c r="BM618" i="30"/>
  <c r="C618" i="30"/>
  <c r="BM617" i="30"/>
  <c r="C617" i="30"/>
  <c r="BM616" i="30"/>
  <c r="C616" i="30"/>
  <c r="BM615" i="30"/>
  <c r="C615" i="30"/>
  <c r="BM614" i="30"/>
  <c r="C614" i="30"/>
  <c r="BH613" i="30"/>
  <c r="BC613" i="30"/>
  <c r="AX613" i="30"/>
  <c r="C613" i="30" s="1"/>
  <c r="AS613" i="30"/>
  <c r="AN613" i="30"/>
  <c r="AI613" i="30"/>
  <c r="AD613" i="30"/>
  <c r="Y613" i="30"/>
  <c r="T613" i="30"/>
  <c r="T666" i="30"/>
  <c r="T669" i="30" s="1"/>
  <c r="O613" i="30"/>
  <c r="J613" i="30"/>
  <c r="E613" i="30"/>
  <c r="BM612" i="30"/>
  <c r="C612" i="30"/>
  <c r="BM611" i="30"/>
  <c r="C611" i="30"/>
  <c r="BM593" i="30"/>
  <c r="C593" i="30"/>
  <c r="BM592" i="30"/>
  <c r="C592" i="30"/>
  <c r="BH590" i="30"/>
  <c r="BC590" i="30"/>
  <c r="AX590" i="30"/>
  <c r="AS590" i="30"/>
  <c r="AN590" i="30"/>
  <c r="AI590" i="30"/>
  <c r="AD590" i="30"/>
  <c r="Y590" i="30"/>
  <c r="T590" i="30"/>
  <c r="O590" i="30"/>
  <c r="J590" i="30"/>
  <c r="E590" i="30"/>
  <c r="BM589" i="30"/>
  <c r="C589" i="30"/>
  <c r="BM588" i="30"/>
  <c r="C588" i="30"/>
  <c r="BM587" i="30"/>
  <c r="C587" i="30"/>
  <c r="BM586" i="30"/>
  <c r="C586" i="30"/>
  <c r="BM585" i="30"/>
  <c r="BM582" i="30"/>
  <c r="C582" i="30"/>
  <c r="BM581" i="30"/>
  <c r="C581" i="30"/>
  <c r="BH580" i="30"/>
  <c r="BH583" i="30" s="1"/>
  <c r="BC580" i="30"/>
  <c r="BC583" i="30" s="1"/>
  <c r="BC584" i="30" s="1"/>
  <c r="AX580" i="30"/>
  <c r="AX583" i="30" s="1"/>
  <c r="AS580" i="30"/>
  <c r="AS583" i="30" s="1"/>
  <c r="AN580" i="30"/>
  <c r="AN583" i="30" s="1"/>
  <c r="AI580" i="30"/>
  <c r="AI583" i="30" s="1"/>
  <c r="AD580" i="30"/>
  <c r="AD583" i="30"/>
  <c r="Y580" i="30"/>
  <c r="Y583" i="30"/>
  <c r="T580" i="30"/>
  <c r="T583" i="30" s="1"/>
  <c r="T584" i="30" s="1"/>
  <c r="O580" i="30"/>
  <c r="O583" i="30" s="1"/>
  <c r="J580" i="30"/>
  <c r="J583" i="30" s="1"/>
  <c r="E580" i="30"/>
  <c r="E583" i="30"/>
  <c r="BM579" i="30"/>
  <c r="C579" i="30"/>
  <c r="BM578" i="30"/>
  <c r="C578" i="30"/>
  <c r="BM577" i="30"/>
  <c r="C577" i="30"/>
  <c r="BM576" i="30"/>
  <c r="C576" i="30"/>
  <c r="BM575" i="30"/>
  <c r="C575" i="30"/>
  <c r="BM574" i="30"/>
  <c r="C574" i="30"/>
  <c r="BM573" i="30"/>
  <c r="C573" i="30"/>
  <c r="BM572" i="30"/>
  <c r="C572" i="30"/>
  <c r="BM571" i="30"/>
  <c r="C571" i="30"/>
  <c r="BM570" i="30"/>
  <c r="C570" i="30"/>
  <c r="BM569" i="30"/>
  <c r="C569" i="30"/>
  <c r="BM568" i="30"/>
  <c r="C568" i="30"/>
  <c r="BM567" i="30"/>
  <c r="C567" i="30"/>
  <c r="BM566" i="30"/>
  <c r="C566" i="30"/>
  <c r="BM565" i="30"/>
  <c r="C565" i="30"/>
  <c r="BM564" i="30"/>
  <c r="C564" i="30"/>
  <c r="BM563" i="30"/>
  <c r="C563" i="30"/>
  <c r="BM562" i="30"/>
  <c r="C562" i="30"/>
  <c r="BM561" i="30"/>
  <c r="C561" i="30"/>
  <c r="BM560" i="30"/>
  <c r="C560" i="30"/>
  <c r="BM559" i="30"/>
  <c r="C559" i="30"/>
  <c r="BM558" i="30"/>
  <c r="C558" i="30"/>
  <c r="BM557" i="30"/>
  <c r="C557" i="30"/>
  <c r="BM556" i="30"/>
  <c r="C556" i="30"/>
  <c r="BM555" i="30"/>
  <c r="C555" i="30"/>
  <c r="BM554" i="30"/>
  <c r="C554" i="30"/>
  <c r="BM553" i="30"/>
  <c r="C553" i="30"/>
  <c r="BM552" i="30"/>
  <c r="C552" i="30"/>
  <c r="BM551" i="30"/>
  <c r="C551" i="30"/>
  <c r="BM550" i="30"/>
  <c r="C550" i="30"/>
  <c r="BM549" i="30"/>
  <c r="C549" i="30"/>
  <c r="BM548" i="30"/>
  <c r="C548" i="30"/>
  <c r="BM547" i="30"/>
  <c r="C547" i="30"/>
  <c r="BM546" i="30"/>
  <c r="C546" i="30"/>
  <c r="BM545" i="30"/>
  <c r="C545" i="30"/>
  <c r="BM544" i="30"/>
  <c r="C544" i="30"/>
  <c r="BM543" i="30"/>
  <c r="C543" i="30"/>
  <c r="BM542" i="30"/>
  <c r="C542" i="30"/>
  <c r="BM541" i="30"/>
  <c r="C541" i="30"/>
  <c r="BM540" i="30"/>
  <c r="C540" i="30"/>
  <c r="BM539" i="30"/>
  <c r="C539" i="30"/>
  <c r="BH538" i="30"/>
  <c r="BC538" i="30"/>
  <c r="AX538" i="30"/>
  <c r="AS538" i="30"/>
  <c r="AN538" i="30"/>
  <c r="AI538" i="30"/>
  <c r="AD538" i="30"/>
  <c r="Y538" i="30"/>
  <c r="T538" i="30"/>
  <c r="O538" i="30"/>
  <c r="J538" i="30"/>
  <c r="E538" i="30"/>
  <c r="BM537" i="30"/>
  <c r="C537" i="30"/>
  <c r="BM536" i="30"/>
  <c r="C536" i="30"/>
  <c r="BM518" i="30"/>
  <c r="C518" i="30"/>
  <c r="BM517" i="30"/>
  <c r="C517" i="30"/>
  <c r="BH515" i="30"/>
  <c r="BC515" i="30"/>
  <c r="AX515" i="30"/>
  <c r="AS515" i="30"/>
  <c r="AN515" i="30"/>
  <c r="AI515" i="30"/>
  <c r="AD515" i="30"/>
  <c r="Y515" i="30"/>
  <c r="T515" i="30"/>
  <c r="O515" i="30"/>
  <c r="J515" i="30"/>
  <c r="E515" i="30"/>
  <c r="BM514" i="30"/>
  <c r="C514" i="30"/>
  <c r="BM513" i="30"/>
  <c r="C513" i="30"/>
  <c r="BM512" i="30"/>
  <c r="C512" i="30"/>
  <c r="BM511" i="30"/>
  <c r="C511" i="30"/>
  <c r="BM510" i="30"/>
  <c r="E505" i="30"/>
  <c r="E508" i="30" s="1"/>
  <c r="BM507" i="30"/>
  <c r="C507" i="30"/>
  <c r="BM506" i="30"/>
  <c r="C506" i="30"/>
  <c r="BH505" i="30"/>
  <c r="BH508" i="30" s="1"/>
  <c r="BC505" i="30"/>
  <c r="BC508" i="30" s="1"/>
  <c r="AX505" i="30"/>
  <c r="AX508" i="30" s="1"/>
  <c r="AX509" i="30" s="1"/>
  <c r="AX516" i="30" s="1"/>
  <c r="AX519" i="30" s="1"/>
  <c r="AS505" i="30"/>
  <c r="AS508" i="30" s="1"/>
  <c r="AN505" i="30"/>
  <c r="AN508" i="30" s="1"/>
  <c r="AI505" i="30"/>
  <c r="AI508" i="30" s="1"/>
  <c r="AD505" i="30"/>
  <c r="AD508" i="30" s="1"/>
  <c r="Y505" i="30"/>
  <c r="Y508" i="30" s="1"/>
  <c r="T505" i="30"/>
  <c r="T508" i="30" s="1"/>
  <c r="T509" i="30" s="1"/>
  <c r="T516" i="30" s="1"/>
  <c r="O505" i="30"/>
  <c r="O508" i="30" s="1"/>
  <c r="J505" i="30"/>
  <c r="J508" i="30" s="1"/>
  <c r="BM504" i="30"/>
  <c r="C504" i="30"/>
  <c r="BM503" i="30"/>
  <c r="C503" i="30"/>
  <c r="BM502" i="30"/>
  <c r="C502" i="30"/>
  <c r="BM501" i="30"/>
  <c r="C501" i="30"/>
  <c r="BM500" i="30"/>
  <c r="C500" i="30"/>
  <c r="BM499" i="30"/>
  <c r="C499" i="30"/>
  <c r="BM498" i="30"/>
  <c r="C498" i="30"/>
  <c r="BM497" i="30"/>
  <c r="C497" i="30"/>
  <c r="BM496" i="30"/>
  <c r="C496" i="30"/>
  <c r="BM495" i="30"/>
  <c r="C495" i="30"/>
  <c r="BM494" i="30"/>
  <c r="C494" i="30"/>
  <c r="BM493" i="30"/>
  <c r="C493" i="30"/>
  <c r="BM492" i="30"/>
  <c r="C492" i="30"/>
  <c r="BM491" i="30"/>
  <c r="C491" i="30"/>
  <c r="BM490" i="30"/>
  <c r="C490" i="30"/>
  <c r="BM489" i="30"/>
  <c r="C489" i="30"/>
  <c r="BM488" i="30"/>
  <c r="C488" i="30"/>
  <c r="BM487" i="30"/>
  <c r="C487" i="30"/>
  <c r="BM486" i="30"/>
  <c r="C486" i="30"/>
  <c r="BM485" i="30"/>
  <c r="C485" i="30"/>
  <c r="BM484" i="30"/>
  <c r="C484" i="30"/>
  <c r="BM483" i="30"/>
  <c r="C483" i="30"/>
  <c r="BM482" i="30"/>
  <c r="C482" i="30"/>
  <c r="BM481" i="30"/>
  <c r="C481" i="30"/>
  <c r="BM480" i="30"/>
  <c r="C480" i="30"/>
  <c r="BM479" i="30"/>
  <c r="C479" i="30"/>
  <c r="BM478" i="30"/>
  <c r="C478" i="30"/>
  <c r="BM477" i="30"/>
  <c r="C477" i="30"/>
  <c r="BM476" i="30"/>
  <c r="C476" i="30"/>
  <c r="BM475" i="30"/>
  <c r="C475" i="30"/>
  <c r="BM474" i="30"/>
  <c r="C474" i="30"/>
  <c r="BM473" i="30"/>
  <c r="C473" i="30"/>
  <c r="BM472" i="30"/>
  <c r="C472" i="30"/>
  <c r="BM471" i="30"/>
  <c r="C471" i="30"/>
  <c r="BM470" i="30"/>
  <c r="C470" i="30"/>
  <c r="BM469" i="30"/>
  <c r="C469" i="30"/>
  <c r="BM468" i="30"/>
  <c r="C468" i="30"/>
  <c r="BM467" i="30"/>
  <c r="C467" i="30"/>
  <c r="BM466" i="30"/>
  <c r="C466" i="30"/>
  <c r="BM465" i="30"/>
  <c r="C465" i="30"/>
  <c r="BM464" i="30"/>
  <c r="C464" i="30"/>
  <c r="BH463" i="30"/>
  <c r="BC463" i="30"/>
  <c r="AX463" i="30"/>
  <c r="AS463" i="30"/>
  <c r="AN463" i="30"/>
  <c r="AI463" i="30"/>
  <c r="AD463" i="30"/>
  <c r="Y463" i="30"/>
  <c r="T463" i="30"/>
  <c r="O463" i="30"/>
  <c r="J463" i="30"/>
  <c r="E463" i="30"/>
  <c r="BM462" i="30"/>
  <c r="C462" i="30"/>
  <c r="BM461" i="30"/>
  <c r="C461" i="30"/>
  <c r="BM443" i="30"/>
  <c r="C443" i="30"/>
  <c r="BM442" i="30"/>
  <c r="C442" i="30"/>
  <c r="BH440" i="30"/>
  <c r="BC440" i="30"/>
  <c r="AX440" i="30"/>
  <c r="AS440" i="30"/>
  <c r="AN440" i="30"/>
  <c r="AI440" i="30"/>
  <c r="AD440" i="30"/>
  <c r="Y440" i="30"/>
  <c r="T440" i="30"/>
  <c r="O440" i="30"/>
  <c r="J440" i="30"/>
  <c r="E440" i="30"/>
  <c r="BM439" i="30"/>
  <c r="C439" i="30"/>
  <c r="BM438" i="30"/>
  <c r="C438" i="30"/>
  <c r="BM437" i="30"/>
  <c r="C437" i="30"/>
  <c r="BM436" i="30"/>
  <c r="C436" i="30"/>
  <c r="BM435" i="30"/>
  <c r="E430" i="30"/>
  <c r="E433" i="30" s="1"/>
  <c r="BM432" i="30"/>
  <c r="C432" i="30"/>
  <c r="BM431" i="30"/>
  <c r="C431" i="30"/>
  <c r="BH430" i="30"/>
  <c r="BH433" i="30" s="1"/>
  <c r="BH434" i="30" s="1"/>
  <c r="BH441" i="30" s="1"/>
  <c r="BC430" i="30"/>
  <c r="BC433" i="30" s="1"/>
  <c r="AX430" i="30"/>
  <c r="AX433" i="30" s="1"/>
  <c r="AS430" i="30"/>
  <c r="AS433" i="30"/>
  <c r="AN430" i="30"/>
  <c r="AN433" i="30" s="1"/>
  <c r="AN434" i="30" s="1"/>
  <c r="AI430" i="30"/>
  <c r="AI433" i="30" s="1"/>
  <c r="AD430" i="30"/>
  <c r="AD433" i="30" s="1"/>
  <c r="Y430" i="30"/>
  <c r="Y433" i="30"/>
  <c r="T430" i="30"/>
  <c r="T433" i="30"/>
  <c r="O430" i="30"/>
  <c r="O433" i="30"/>
  <c r="J430" i="30"/>
  <c r="J433" i="30" s="1"/>
  <c r="J434" i="30" s="1"/>
  <c r="BM429" i="30"/>
  <c r="C429" i="30"/>
  <c r="BM428" i="30"/>
  <c r="C428" i="30"/>
  <c r="BM427" i="30"/>
  <c r="C427" i="30"/>
  <c r="BM426" i="30"/>
  <c r="C426" i="30"/>
  <c r="BM425" i="30"/>
  <c r="C425" i="30"/>
  <c r="BM424" i="30"/>
  <c r="C424" i="30"/>
  <c r="BM423" i="30"/>
  <c r="C423" i="30"/>
  <c r="BM422" i="30"/>
  <c r="C422" i="30"/>
  <c r="BM421" i="30"/>
  <c r="C421" i="30"/>
  <c r="BM420" i="30"/>
  <c r="C420" i="30"/>
  <c r="BM419" i="30"/>
  <c r="C419" i="30"/>
  <c r="BM418" i="30"/>
  <c r="C418" i="30"/>
  <c r="BM417" i="30"/>
  <c r="C417" i="30"/>
  <c r="BM416" i="30"/>
  <c r="C416" i="30"/>
  <c r="BM415" i="30"/>
  <c r="C415" i="30"/>
  <c r="BM414" i="30"/>
  <c r="C414" i="30"/>
  <c r="BM413" i="30"/>
  <c r="C413" i="30"/>
  <c r="BM412" i="30"/>
  <c r="C412" i="30"/>
  <c r="BM411" i="30"/>
  <c r="C411" i="30"/>
  <c r="BM410" i="30"/>
  <c r="C410" i="30"/>
  <c r="BM409" i="30"/>
  <c r="C409" i="30"/>
  <c r="BM408" i="30"/>
  <c r="C408" i="30"/>
  <c r="BM407" i="30"/>
  <c r="C407" i="30"/>
  <c r="BM406" i="30"/>
  <c r="C406" i="30"/>
  <c r="BM405" i="30"/>
  <c r="C405" i="30"/>
  <c r="BM404" i="30"/>
  <c r="C404" i="30"/>
  <c r="BM403" i="30"/>
  <c r="C403" i="30"/>
  <c r="BM402" i="30"/>
  <c r="C402" i="30"/>
  <c r="BM401" i="30"/>
  <c r="C401" i="30"/>
  <c r="BM400" i="30"/>
  <c r="C400" i="30"/>
  <c r="BM399" i="30"/>
  <c r="C399" i="30"/>
  <c r="BM398" i="30"/>
  <c r="C398" i="30"/>
  <c r="BM397" i="30"/>
  <c r="C397" i="30"/>
  <c r="BM396" i="30"/>
  <c r="C396" i="30"/>
  <c r="BM395" i="30"/>
  <c r="C395" i="30"/>
  <c r="BM394" i="30"/>
  <c r="C394" i="30"/>
  <c r="BM393" i="30"/>
  <c r="C393" i="30"/>
  <c r="BM392" i="30"/>
  <c r="C392" i="30"/>
  <c r="BM391" i="30"/>
  <c r="C391" i="30"/>
  <c r="BM390" i="30"/>
  <c r="C390" i="30"/>
  <c r="BM389" i="30"/>
  <c r="C389" i="30"/>
  <c r="BH388" i="30"/>
  <c r="BC388" i="30"/>
  <c r="AX388" i="30"/>
  <c r="AS388" i="30"/>
  <c r="AN388" i="30"/>
  <c r="AI388" i="30"/>
  <c r="AD388" i="30"/>
  <c r="Y388" i="30"/>
  <c r="T388" i="30"/>
  <c r="O388" i="30"/>
  <c r="J388" i="30"/>
  <c r="E388" i="30"/>
  <c r="BM387" i="30"/>
  <c r="C387" i="30"/>
  <c r="BM386" i="30"/>
  <c r="C386" i="30"/>
  <c r="BM368" i="30"/>
  <c r="C368" i="30"/>
  <c r="BM367" i="30"/>
  <c r="C367" i="30"/>
  <c r="BH365" i="30"/>
  <c r="BC365" i="30"/>
  <c r="AX365" i="30"/>
  <c r="AS365" i="30"/>
  <c r="AN365" i="30"/>
  <c r="AI365" i="30"/>
  <c r="AD365" i="30"/>
  <c r="Y365" i="30"/>
  <c r="T365" i="30"/>
  <c r="O365" i="30"/>
  <c r="J365" i="30"/>
  <c r="E365" i="30"/>
  <c r="BM364" i="30"/>
  <c r="C364" i="30"/>
  <c r="BM363" i="30"/>
  <c r="C363" i="30"/>
  <c r="BM362" i="30"/>
  <c r="C362" i="30"/>
  <c r="BM361" i="30"/>
  <c r="C361" i="30"/>
  <c r="BM360" i="30"/>
  <c r="BM357" i="30"/>
  <c r="C357" i="30"/>
  <c r="BM356" i="30"/>
  <c r="C356" i="30"/>
  <c r="BH355" i="30"/>
  <c r="BH358" i="30" s="1"/>
  <c r="BH359" i="30" s="1"/>
  <c r="BH366" i="30" s="1"/>
  <c r="BH369" i="30" s="1"/>
  <c r="E215" i="58" s="1"/>
  <c r="BC355" i="30"/>
  <c r="BC358" i="30" s="1"/>
  <c r="BC359" i="30" s="1"/>
  <c r="AX355" i="30"/>
  <c r="AX358" i="30" s="1"/>
  <c r="AS355" i="30"/>
  <c r="AS358" i="30" s="1"/>
  <c r="AN355" i="30"/>
  <c r="AN358" i="30"/>
  <c r="AI355" i="30"/>
  <c r="AI358" i="30" s="1"/>
  <c r="AD355" i="30"/>
  <c r="AD358" i="30" s="1"/>
  <c r="Y355" i="30"/>
  <c r="Y358" i="30" s="1"/>
  <c r="T355" i="30"/>
  <c r="O355" i="30"/>
  <c r="O358" i="30" s="1"/>
  <c r="O359" i="30" s="1"/>
  <c r="J355" i="30"/>
  <c r="E355" i="30"/>
  <c r="E358" i="30" s="1"/>
  <c r="BM354" i="30"/>
  <c r="C354" i="30"/>
  <c r="BM353" i="30"/>
  <c r="C353" i="30"/>
  <c r="BM352" i="30"/>
  <c r="C352" i="30"/>
  <c r="BM351" i="30"/>
  <c r="C351" i="30"/>
  <c r="BM350" i="30"/>
  <c r="C350" i="30"/>
  <c r="BM349" i="30"/>
  <c r="C349" i="30"/>
  <c r="BM348" i="30"/>
  <c r="C348" i="30"/>
  <c r="BM347" i="30"/>
  <c r="C347" i="30"/>
  <c r="BM346" i="30"/>
  <c r="C346" i="30"/>
  <c r="BM345" i="30"/>
  <c r="C345" i="30"/>
  <c r="BM344" i="30"/>
  <c r="C344" i="30"/>
  <c r="BM343" i="30"/>
  <c r="C343" i="30"/>
  <c r="BM342" i="30"/>
  <c r="C342" i="30"/>
  <c r="BM341" i="30"/>
  <c r="C341" i="30"/>
  <c r="BM340" i="30"/>
  <c r="C340" i="30"/>
  <c r="BM339" i="30"/>
  <c r="C339" i="30"/>
  <c r="BM338" i="30"/>
  <c r="C338" i="30"/>
  <c r="BM337" i="30"/>
  <c r="C337" i="30"/>
  <c r="BM336" i="30"/>
  <c r="C336" i="30"/>
  <c r="BM335" i="30"/>
  <c r="C335" i="30"/>
  <c r="BM334" i="30"/>
  <c r="C334" i="30"/>
  <c r="BM333" i="30"/>
  <c r="C333" i="30"/>
  <c r="BM332" i="30"/>
  <c r="C332" i="30"/>
  <c r="BM331" i="30"/>
  <c r="C331" i="30"/>
  <c r="BM330" i="30"/>
  <c r="C330" i="30"/>
  <c r="BM329" i="30"/>
  <c r="C329" i="30"/>
  <c r="BM328" i="30"/>
  <c r="C328" i="30"/>
  <c r="BM327" i="30"/>
  <c r="C327" i="30"/>
  <c r="BM326" i="30"/>
  <c r="C326" i="30"/>
  <c r="BM325" i="30"/>
  <c r="C325" i="30"/>
  <c r="BM324" i="30"/>
  <c r="C324" i="30"/>
  <c r="BM323" i="30"/>
  <c r="C323" i="30"/>
  <c r="BM322" i="30"/>
  <c r="C322" i="30"/>
  <c r="BM321" i="30"/>
  <c r="C321" i="30"/>
  <c r="BM320" i="30"/>
  <c r="C320" i="30"/>
  <c r="BM319" i="30"/>
  <c r="C319" i="30"/>
  <c r="BM318" i="30"/>
  <c r="C318" i="30"/>
  <c r="BM317" i="30"/>
  <c r="C317" i="30"/>
  <c r="BM316" i="30"/>
  <c r="C316" i="30"/>
  <c r="BM315" i="30"/>
  <c r="C315" i="30"/>
  <c r="BM314" i="30"/>
  <c r="C314" i="30"/>
  <c r="BH313" i="30"/>
  <c r="BC313" i="30"/>
  <c r="AX313" i="30"/>
  <c r="AS313" i="30"/>
  <c r="AN313" i="30"/>
  <c r="AI313" i="30"/>
  <c r="AD313" i="30"/>
  <c r="Y313" i="30"/>
  <c r="T313" i="30"/>
  <c r="O313" i="30"/>
  <c r="J313" i="30"/>
  <c r="E313" i="30"/>
  <c r="BM312" i="30"/>
  <c r="C312" i="30"/>
  <c r="BM311" i="30"/>
  <c r="C311" i="30"/>
  <c r="BM293" i="30"/>
  <c r="C293" i="30"/>
  <c r="BM292" i="30"/>
  <c r="C292" i="30"/>
  <c r="BH290" i="30"/>
  <c r="BC290" i="30"/>
  <c r="AX290" i="30"/>
  <c r="AS290" i="30"/>
  <c r="AN290" i="30"/>
  <c r="AI290" i="30"/>
  <c r="AD290" i="30"/>
  <c r="Y290" i="30"/>
  <c r="T290" i="30"/>
  <c r="O290" i="30"/>
  <c r="J290" i="30"/>
  <c r="E290" i="30"/>
  <c r="BM289" i="30"/>
  <c r="C289" i="30"/>
  <c r="BM288" i="30"/>
  <c r="C288" i="30"/>
  <c r="BM287" i="30"/>
  <c r="C287" i="30"/>
  <c r="BM286" i="30"/>
  <c r="C286" i="30"/>
  <c r="BM285" i="30"/>
  <c r="BM282" i="30"/>
  <c r="C282" i="30"/>
  <c r="BM281" i="30"/>
  <c r="C281" i="30"/>
  <c r="BH280" i="30"/>
  <c r="BH283" i="30" s="1"/>
  <c r="BC280" i="30"/>
  <c r="BC283" i="30" s="1"/>
  <c r="AX280" i="30"/>
  <c r="AX283" i="30" s="1"/>
  <c r="AS280" i="30"/>
  <c r="AN280" i="30"/>
  <c r="AN283" i="30" s="1"/>
  <c r="AN284" i="30" s="1"/>
  <c r="AI280" i="30"/>
  <c r="AI283" i="30" s="1"/>
  <c r="AD280" i="30"/>
  <c r="AD283" i="30" s="1"/>
  <c r="Y280" i="30"/>
  <c r="Y283" i="30" s="1"/>
  <c r="T280" i="30"/>
  <c r="O280" i="30"/>
  <c r="O283" i="30" s="1"/>
  <c r="J280" i="30"/>
  <c r="J283" i="30"/>
  <c r="E280" i="30"/>
  <c r="BM279" i="30"/>
  <c r="C279" i="30"/>
  <c r="BM278" i="30"/>
  <c r="C278" i="30"/>
  <c r="BM277" i="30"/>
  <c r="C277" i="30"/>
  <c r="BM276" i="30"/>
  <c r="C276" i="30"/>
  <c r="BM275" i="30"/>
  <c r="C275" i="30"/>
  <c r="BM274" i="30"/>
  <c r="C274" i="30"/>
  <c r="BM273" i="30"/>
  <c r="C273" i="30"/>
  <c r="BM272" i="30"/>
  <c r="C272" i="30"/>
  <c r="BM271" i="30"/>
  <c r="C271" i="30"/>
  <c r="BM270" i="30"/>
  <c r="C270" i="30"/>
  <c r="BM269" i="30"/>
  <c r="C269" i="30"/>
  <c r="BM268" i="30"/>
  <c r="C268" i="30"/>
  <c r="BM267" i="30"/>
  <c r="C267" i="30"/>
  <c r="BM266" i="30"/>
  <c r="C266" i="30"/>
  <c r="BM265" i="30"/>
  <c r="C265" i="30"/>
  <c r="BM264" i="30"/>
  <c r="C264" i="30"/>
  <c r="BM263" i="30"/>
  <c r="C263" i="30"/>
  <c r="BM262" i="30"/>
  <c r="C262" i="30"/>
  <c r="BM261" i="30"/>
  <c r="C261" i="30"/>
  <c r="BM260" i="30"/>
  <c r="C260" i="30"/>
  <c r="BM259" i="30"/>
  <c r="C259" i="30"/>
  <c r="BM258" i="30"/>
  <c r="C258" i="30"/>
  <c r="BM257" i="30"/>
  <c r="C257" i="30"/>
  <c r="BM256" i="30"/>
  <c r="C256" i="30"/>
  <c r="BM255" i="30"/>
  <c r="C255" i="30"/>
  <c r="BM254" i="30"/>
  <c r="C254" i="30"/>
  <c r="BM253" i="30"/>
  <c r="C253" i="30"/>
  <c r="BM252" i="30"/>
  <c r="C252" i="30"/>
  <c r="BM251" i="30"/>
  <c r="C251" i="30"/>
  <c r="BM250" i="30"/>
  <c r="C250" i="30"/>
  <c r="BM249" i="30"/>
  <c r="C249" i="30"/>
  <c r="BM248" i="30"/>
  <c r="C248" i="30"/>
  <c r="BM247" i="30"/>
  <c r="C247" i="30"/>
  <c r="BM246" i="30"/>
  <c r="C246" i="30"/>
  <c r="BM245" i="30"/>
  <c r="C245" i="30"/>
  <c r="BM244" i="30"/>
  <c r="C244" i="30"/>
  <c r="BM243" i="30"/>
  <c r="C243" i="30"/>
  <c r="BM242" i="30"/>
  <c r="C242" i="30"/>
  <c r="BM241" i="30"/>
  <c r="C241" i="30"/>
  <c r="BM240" i="30"/>
  <c r="C240" i="30"/>
  <c r="BM239" i="30"/>
  <c r="C239" i="30"/>
  <c r="BH238" i="30"/>
  <c r="BC238" i="30"/>
  <c r="AX238" i="30"/>
  <c r="AS238" i="30"/>
  <c r="AN238" i="30"/>
  <c r="AI238" i="30"/>
  <c r="AD238" i="30"/>
  <c r="BM238" i="30" s="1"/>
  <c r="Y238" i="30"/>
  <c r="T238" i="30"/>
  <c r="O238" i="30"/>
  <c r="J238" i="30"/>
  <c r="E238" i="30"/>
  <c r="C238" i="30" s="1"/>
  <c r="BM237" i="30"/>
  <c r="C237" i="30"/>
  <c r="BM236" i="30"/>
  <c r="C236" i="30"/>
  <c r="BM218" i="30"/>
  <c r="C218" i="30"/>
  <c r="BM217" i="30"/>
  <c r="C217" i="30"/>
  <c r="BH215" i="30"/>
  <c r="BC215" i="30"/>
  <c r="AX215" i="30"/>
  <c r="AS215" i="30"/>
  <c r="AN215" i="30"/>
  <c r="AI215" i="30"/>
  <c r="AD215" i="30"/>
  <c r="Y215" i="30"/>
  <c r="T215" i="30"/>
  <c r="O215" i="30"/>
  <c r="J215" i="30"/>
  <c r="E215" i="30"/>
  <c r="BM214" i="30"/>
  <c r="C214" i="30"/>
  <c r="BM213" i="30"/>
  <c r="C213" i="30"/>
  <c r="BM212" i="30"/>
  <c r="C212" i="30"/>
  <c r="BM211" i="30"/>
  <c r="C211" i="30"/>
  <c r="BM210" i="30"/>
  <c r="BM207" i="30"/>
  <c r="C207" i="30"/>
  <c r="BM206" i="30"/>
  <c r="C206" i="30"/>
  <c r="BH205" i="30"/>
  <c r="BH208" i="30" s="1"/>
  <c r="BC205" i="30"/>
  <c r="BC208" i="30" s="1"/>
  <c r="AX205" i="30"/>
  <c r="AX208" i="30" s="1"/>
  <c r="AX209" i="30" s="1"/>
  <c r="AX216" i="30" s="1"/>
  <c r="AX219" i="30" s="1"/>
  <c r="AS205" i="30"/>
  <c r="AS208" i="30"/>
  <c r="AN205" i="30"/>
  <c r="AN208" i="30" s="1"/>
  <c r="AI205" i="30"/>
  <c r="AI208" i="30" s="1"/>
  <c r="AD205" i="30"/>
  <c r="AD208" i="30"/>
  <c r="Y205" i="30"/>
  <c r="Y208" i="30"/>
  <c r="Y209" i="30" s="1"/>
  <c r="Y216" i="30" s="1"/>
  <c r="Y219" i="30" s="1"/>
  <c r="T205" i="30"/>
  <c r="T208" i="30" s="1"/>
  <c r="O205" i="30"/>
  <c r="J205" i="30"/>
  <c r="J208" i="30" s="1"/>
  <c r="E205" i="30"/>
  <c r="BM204" i="30"/>
  <c r="C204" i="30"/>
  <c r="BM203" i="30"/>
  <c r="C203" i="30"/>
  <c r="BM202" i="30"/>
  <c r="C202" i="30"/>
  <c r="BM201" i="30"/>
  <c r="C201" i="30"/>
  <c r="BM200" i="30"/>
  <c r="C200" i="30"/>
  <c r="BM199" i="30"/>
  <c r="C199" i="30"/>
  <c r="BM198" i="30"/>
  <c r="C198" i="30"/>
  <c r="BM197" i="30"/>
  <c r="C197" i="30"/>
  <c r="BM196" i="30"/>
  <c r="C196" i="30"/>
  <c r="BM195" i="30"/>
  <c r="C195" i="30"/>
  <c r="BM194" i="30"/>
  <c r="C194" i="30"/>
  <c r="BM193" i="30"/>
  <c r="C193" i="30"/>
  <c r="BM192" i="30"/>
  <c r="C192" i="30"/>
  <c r="BM191" i="30"/>
  <c r="C191" i="30"/>
  <c r="BM190" i="30"/>
  <c r="C190" i="30"/>
  <c r="BM189" i="30"/>
  <c r="C189" i="30"/>
  <c r="BM188" i="30"/>
  <c r="C188" i="30"/>
  <c r="BM187" i="30"/>
  <c r="C187" i="30"/>
  <c r="BM186" i="30"/>
  <c r="C186" i="30"/>
  <c r="BM185" i="30"/>
  <c r="C185" i="30"/>
  <c r="BM184" i="30"/>
  <c r="C184" i="30"/>
  <c r="BM183" i="30"/>
  <c r="C183" i="30"/>
  <c r="BM182" i="30"/>
  <c r="C182" i="30"/>
  <c r="BM181" i="30"/>
  <c r="C181" i="30"/>
  <c r="BM180" i="30"/>
  <c r="C180" i="30"/>
  <c r="BM179" i="30"/>
  <c r="C179" i="30"/>
  <c r="BM178" i="30"/>
  <c r="C178" i="30"/>
  <c r="BM177" i="30"/>
  <c r="C177" i="30"/>
  <c r="BM176" i="30"/>
  <c r="C176" i="30"/>
  <c r="BM175" i="30"/>
  <c r="C175" i="30"/>
  <c r="BM174" i="30"/>
  <c r="C174" i="30"/>
  <c r="BM173" i="30"/>
  <c r="C173" i="30"/>
  <c r="BM172" i="30"/>
  <c r="C172" i="30"/>
  <c r="BM171" i="30"/>
  <c r="C171" i="30"/>
  <c r="BM170" i="30"/>
  <c r="C170" i="30"/>
  <c r="BM169" i="30"/>
  <c r="C169" i="30"/>
  <c r="BM168" i="30"/>
  <c r="C168" i="30"/>
  <c r="BM167" i="30"/>
  <c r="C167" i="30"/>
  <c r="BM166" i="30"/>
  <c r="C166" i="30"/>
  <c r="BM165" i="30"/>
  <c r="C165" i="30"/>
  <c r="BM164" i="30"/>
  <c r="C164" i="30"/>
  <c r="BH163" i="30"/>
  <c r="BC163" i="30"/>
  <c r="AX163" i="30"/>
  <c r="AS163" i="30"/>
  <c r="AN163" i="30"/>
  <c r="AI163" i="30"/>
  <c r="AD163" i="30"/>
  <c r="Y163" i="30"/>
  <c r="T163" i="30"/>
  <c r="T209" i="30"/>
  <c r="T216" i="30" s="1"/>
  <c r="T219" i="30" s="1"/>
  <c r="O163" i="30"/>
  <c r="J163" i="30"/>
  <c r="E163" i="30"/>
  <c r="BM162" i="30"/>
  <c r="C162" i="30"/>
  <c r="BM161" i="30"/>
  <c r="C161" i="30"/>
  <c r="BH140" i="30"/>
  <c r="BH130" i="30"/>
  <c r="BH133" i="30" s="1"/>
  <c r="BH88" i="30"/>
  <c r="BC140" i="30"/>
  <c r="BC130" i="30"/>
  <c r="BC133" i="30" s="1"/>
  <c r="BC134" i="30" s="1"/>
  <c r="BC88" i="30"/>
  <c r="AX140" i="30"/>
  <c r="AX130" i="30"/>
  <c r="AX133" i="30"/>
  <c r="AX88" i="30"/>
  <c r="AS140" i="30"/>
  <c r="AS130" i="30"/>
  <c r="AS133" i="30" s="1"/>
  <c r="AS88" i="30"/>
  <c r="AN140" i="30"/>
  <c r="AN130" i="30"/>
  <c r="AN133" i="30" s="1"/>
  <c r="AN134" i="30" s="1"/>
  <c r="AN141" i="30" s="1"/>
  <c r="AN144" i="30" s="1"/>
  <c r="AN88" i="30"/>
  <c r="AI140" i="30"/>
  <c r="AI130" i="30"/>
  <c r="AI133" i="30" s="1"/>
  <c r="AI134" i="30" s="1"/>
  <c r="AI141" i="30" s="1"/>
  <c r="AI144" i="30" s="1"/>
  <c r="AI88" i="30"/>
  <c r="AD140" i="30"/>
  <c r="AD130" i="30"/>
  <c r="AD133" i="30" s="1"/>
  <c r="AD134" i="30" s="1"/>
  <c r="AD141" i="30" s="1"/>
  <c r="AD144" i="30" s="1"/>
  <c r="AD88" i="30"/>
  <c r="Y140" i="30"/>
  <c r="Y130" i="30"/>
  <c r="Y133" i="30" s="1"/>
  <c r="Y134" i="30" s="1"/>
  <c r="Y88" i="30"/>
  <c r="T140" i="30"/>
  <c r="T130" i="30"/>
  <c r="T133" i="30" s="1"/>
  <c r="T134" i="30" s="1"/>
  <c r="T141" i="30" s="1"/>
  <c r="T144" i="30" s="1"/>
  <c r="T88" i="30"/>
  <c r="O140" i="30"/>
  <c r="O130" i="30"/>
  <c r="O133" i="30"/>
  <c r="O134" i="30" s="1"/>
  <c r="O141" i="30" s="1"/>
  <c r="O144" i="30" s="1"/>
  <c r="O88" i="30"/>
  <c r="J140" i="30"/>
  <c r="J130" i="30"/>
  <c r="J133" i="30" s="1"/>
  <c r="J134" i="30" s="1"/>
  <c r="J141" i="30" s="1"/>
  <c r="J88" i="30"/>
  <c r="E140" i="30"/>
  <c r="E130" i="30"/>
  <c r="E133" i="30" s="1"/>
  <c r="E134" i="30" s="1"/>
  <c r="E141" i="30" s="1"/>
  <c r="E144" i="30" s="1"/>
  <c r="E88" i="30"/>
  <c r="C515" i="30"/>
  <c r="BC1566" i="30"/>
  <c r="BC1569" i="30" s="1"/>
  <c r="O66" i="30"/>
  <c r="O69" i="30" s="1"/>
  <c r="Z13" i="30"/>
  <c r="J144" i="30"/>
  <c r="C1180" i="30"/>
  <c r="AX1269" i="30"/>
  <c r="BC141" i="30"/>
  <c r="BC144" i="30"/>
  <c r="E70" i="58" s="1"/>
  <c r="O1494" i="30"/>
  <c r="BH1709" i="30"/>
  <c r="BH1716" i="30" s="1"/>
  <c r="BH1719" i="30" s="1"/>
  <c r="BC66" i="30"/>
  <c r="BC69" i="30"/>
  <c r="BC591" i="30"/>
  <c r="BC594" i="30"/>
  <c r="O1259" i="30"/>
  <c r="O1266" i="30" s="1"/>
  <c r="O1269" i="30" s="1"/>
  <c r="T1641" i="30"/>
  <c r="T1644" i="30" s="1"/>
  <c r="BC659" i="30"/>
  <c r="BC666" i="30" s="1"/>
  <c r="BC669" i="30" s="1"/>
  <c r="AT65" i="30"/>
  <c r="B1961" i="30"/>
  <c r="B2036" i="30"/>
  <c r="C1790" i="30"/>
  <c r="AN291" i="30"/>
  <c r="AN294" i="30" s="1"/>
  <c r="BC366" i="30"/>
  <c r="BC369" i="30" s="1"/>
  <c r="E214" i="58" s="1"/>
  <c r="AX1566" i="30"/>
  <c r="AX1569" i="30"/>
  <c r="T741" i="30"/>
  <c r="T744" i="30" s="1"/>
  <c r="AD734" i="30"/>
  <c r="AD741" i="30"/>
  <c r="AD744" i="30" s="1"/>
  <c r="AS1634" i="30"/>
  <c r="AS1641" i="30"/>
  <c r="AS1644" i="30" s="1"/>
  <c r="BD65" i="30"/>
  <c r="U13" i="30"/>
  <c r="AJ65" i="30"/>
  <c r="B2037" i="30"/>
  <c r="BD13" i="30"/>
  <c r="AJ13" i="30"/>
  <c r="AY13" i="30"/>
  <c r="P13" i="30"/>
  <c r="AN2009" i="30"/>
  <c r="AN2016" i="30" s="1"/>
  <c r="AN2019" i="30" s="1"/>
  <c r="E58" i="30"/>
  <c r="BM55" i="30"/>
  <c r="E2083" i="30"/>
  <c r="BM2080" i="30"/>
  <c r="C2080" i="30"/>
  <c r="Y2084" i="30"/>
  <c r="Y2091" i="30" s="1"/>
  <c r="Y2094" i="30" s="1"/>
  <c r="T2084" i="30"/>
  <c r="T2091" i="30"/>
  <c r="T2094" i="30" s="1"/>
  <c r="AS2084" i="30"/>
  <c r="AS2091" i="30" s="1"/>
  <c r="AS2094" i="30" s="1"/>
  <c r="BC2084" i="30"/>
  <c r="BC2091" i="30" s="1"/>
  <c r="BC2094" i="30"/>
  <c r="AX2084" i="30"/>
  <c r="AX2091" i="30" s="1"/>
  <c r="AX2094" i="30" s="1"/>
  <c r="C1963" i="30"/>
  <c r="AS2009" i="30"/>
  <c r="AS2016" i="30"/>
  <c r="AS2019" i="30"/>
  <c r="C2005" i="30"/>
  <c r="J2008" i="30"/>
  <c r="J2009" i="30" s="1"/>
  <c r="J2016" i="30" s="1"/>
  <c r="J2019" i="30" s="1"/>
  <c r="BM2005" i="30"/>
  <c r="Y2009" i="30"/>
  <c r="Y2016" i="30"/>
  <c r="Y2019" i="30"/>
  <c r="AI2009" i="30"/>
  <c r="AI2016" i="30"/>
  <c r="AI2019" i="30" s="1"/>
  <c r="BC2009" i="30"/>
  <c r="BC2016" i="30"/>
  <c r="BC2019" i="30"/>
  <c r="O2009" i="30"/>
  <c r="O2016" i="30" s="1"/>
  <c r="O2019" i="30" s="1"/>
  <c r="BM2015" i="30"/>
  <c r="C2015" i="30"/>
  <c r="T2009" i="30"/>
  <c r="T2016" i="30"/>
  <c r="T2019" i="30"/>
  <c r="AX2009" i="30"/>
  <c r="AX2016" i="30"/>
  <c r="AX2019" i="30" s="1"/>
  <c r="K58" i="30"/>
  <c r="K59" i="30" s="1"/>
  <c r="BM13" i="30"/>
  <c r="C1888" i="30"/>
  <c r="BM1888" i="30"/>
  <c r="BM1930" i="30"/>
  <c r="C1930" i="30"/>
  <c r="E1933" i="30"/>
  <c r="AS1934" i="30"/>
  <c r="AS1941" i="30" s="1"/>
  <c r="AS1944" i="30" s="1"/>
  <c r="BH1934" i="30"/>
  <c r="BH1941" i="30" s="1"/>
  <c r="BH1944" i="30" s="1"/>
  <c r="AD1944" i="30"/>
  <c r="BC1934" i="30"/>
  <c r="BC1944" i="30"/>
  <c r="J1934" i="30"/>
  <c r="J1941" i="30" s="1"/>
  <c r="J1944" i="30" s="1"/>
  <c r="T1934" i="30"/>
  <c r="T1941" i="30" s="1"/>
  <c r="T1944" i="30" s="1"/>
  <c r="AN1941" i="30"/>
  <c r="AN1944" i="30" s="1"/>
  <c r="AI1934" i="30"/>
  <c r="AI1941" i="30"/>
  <c r="AI1944" i="30" s="1"/>
  <c r="BM1940" i="30"/>
  <c r="C1813" i="30"/>
  <c r="J1859" i="30"/>
  <c r="J1866" i="30"/>
  <c r="J1869" i="30"/>
  <c r="Y1859" i="30"/>
  <c r="Y1866" i="30"/>
  <c r="Y1869" i="30" s="1"/>
  <c r="AD1859" i="30"/>
  <c r="AN1859" i="30"/>
  <c r="AN1866" i="30" s="1"/>
  <c r="AN1869" i="30" s="1"/>
  <c r="E1858" i="30"/>
  <c r="E1859" i="30" s="1"/>
  <c r="C1855" i="30"/>
  <c r="BM1855" i="30"/>
  <c r="BM1865" i="30"/>
  <c r="C1865" i="30"/>
  <c r="AS1859" i="30"/>
  <c r="AS1866" i="30" s="1"/>
  <c r="AS1869" i="30" s="1"/>
  <c r="BH1859" i="30"/>
  <c r="BH1866" i="30" s="1"/>
  <c r="BH1869" i="30" s="1"/>
  <c r="T1869" i="30"/>
  <c r="O1859" i="30"/>
  <c r="O1866" i="30" s="1"/>
  <c r="O1869" i="30" s="1"/>
  <c r="AI1859" i="30"/>
  <c r="AI1866" i="30"/>
  <c r="AI1869" i="30" s="1"/>
  <c r="AX1859" i="30"/>
  <c r="AX1866" i="30"/>
  <c r="AX1869" i="30" s="1"/>
  <c r="BC1859" i="30"/>
  <c r="BC1866" i="30" s="1"/>
  <c r="BC1869" i="30" s="1"/>
  <c r="BM1780" i="30"/>
  <c r="E1783" i="30"/>
  <c r="C1780" i="30"/>
  <c r="BM1738" i="30"/>
  <c r="Y1784" i="30"/>
  <c r="Y1791" i="30"/>
  <c r="Y1794" i="30" s="1"/>
  <c r="BH1784" i="30"/>
  <c r="BH1791" i="30"/>
  <c r="BH1794" i="30" s="1"/>
  <c r="AS1791" i="30"/>
  <c r="AS1794" i="30"/>
  <c r="AD1784" i="30"/>
  <c r="AD1791" i="30" s="1"/>
  <c r="AD1794" i="30"/>
  <c r="BC1784" i="30"/>
  <c r="BC1791" i="30" s="1"/>
  <c r="BC1794" i="30" s="1"/>
  <c r="AI1784" i="30"/>
  <c r="AI1791" i="30"/>
  <c r="AI1794" i="30" s="1"/>
  <c r="AN1784" i="30"/>
  <c r="AN1791" i="30"/>
  <c r="AN1794" i="30" s="1"/>
  <c r="BM1790" i="30"/>
  <c r="AN1709" i="30"/>
  <c r="AN1716" i="30"/>
  <c r="AN1719" i="30" s="1"/>
  <c r="AS1709" i="30"/>
  <c r="AS1716" i="30" s="1"/>
  <c r="AS1719" i="30" s="1"/>
  <c r="J1709" i="30"/>
  <c r="J1716" i="30"/>
  <c r="J1719" i="30" s="1"/>
  <c r="BC1709" i="30"/>
  <c r="BC1716" i="30"/>
  <c r="BC1719" i="30"/>
  <c r="C1705" i="30"/>
  <c r="AX1709" i="30"/>
  <c r="AX1716" i="30" s="1"/>
  <c r="AX1719" i="30" s="1"/>
  <c r="Y1709" i="30"/>
  <c r="Y1716" i="30" s="1"/>
  <c r="Y1719" i="30" s="1"/>
  <c r="C1715" i="30"/>
  <c r="J1634" i="30"/>
  <c r="J1641" i="30" s="1"/>
  <c r="J1644" i="30"/>
  <c r="C1588" i="30"/>
  <c r="AN1634" i="30"/>
  <c r="AN1641" i="30" s="1"/>
  <c r="AN1644" i="30" s="1"/>
  <c r="AD1644" i="30"/>
  <c r="AX1634" i="30"/>
  <c r="AX1641" i="30" s="1"/>
  <c r="AX1644" i="30"/>
  <c r="BH1634" i="30"/>
  <c r="BH1641" i="30"/>
  <c r="BH1644" i="30" s="1"/>
  <c r="AI1634" i="30"/>
  <c r="AI1641" i="30" s="1"/>
  <c r="AI1644" i="30" s="1"/>
  <c r="BM1640" i="30"/>
  <c r="C1640" i="30"/>
  <c r="BM1513" i="30"/>
  <c r="J1558" i="30"/>
  <c r="BM1555" i="30"/>
  <c r="AN1559" i="30"/>
  <c r="AN1566" i="30" s="1"/>
  <c r="AN1569" i="30" s="1"/>
  <c r="BH1569" i="30"/>
  <c r="Y1559" i="30"/>
  <c r="Y1566" i="30"/>
  <c r="Y1569" i="30" s="1"/>
  <c r="O1559" i="30"/>
  <c r="E1559" i="30"/>
  <c r="AI1559" i="30"/>
  <c r="AI1566" i="30" s="1"/>
  <c r="AI1569" i="30"/>
  <c r="BM1565" i="30"/>
  <c r="BM1438" i="30"/>
  <c r="BH1484" i="30"/>
  <c r="BH1491" i="30" s="1"/>
  <c r="BH1494" i="30" s="1"/>
  <c r="E1483" i="30"/>
  <c r="C1480" i="30"/>
  <c r="Y1484" i="30"/>
  <c r="Y1491" i="30" s="1"/>
  <c r="Y1494" i="30" s="1"/>
  <c r="BC1484" i="30"/>
  <c r="BC1491" i="30" s="1"/>
  <c r="BC1494" i="30" s="1"/>
  <c r="J1484" i="30"/>
  <c r="J1491" i="30"/>
  <c r="J1494" i="30" s="1"/>
  <c r="AX1484" i="30"/>
  <c r="AX1491" i="30" s="1"/>
  <c r="AX1494" i="30"/>
  <c r="AN1484" i="30"/>
  <c r="AN1491" i="30" s="1"/>
  <c r="AN1494" i="30" s="1"/>
  <c r="AS1484" i="30"/>
  <c r="AS1491" i="30"/>
  <c r="AS1494" i="30" s="1"/>
  <c r="Y1409" i="30"/>
  <c r="Y1416" i="30" s="1"/>
  <c r="Y1419" i="30" s="1"/>
  <c r="BM1415" i="30"/>
  <c r="C1415" i="30"/>
  <c r="AN1416" i="30"/>
  <c r="AN1419" i="30" s="1"/>
  <c r="BH1409" i="30"/>
  <c r="BH1416" i="30"/>
  <c r="BH1419" i="30" s="1"/>
  <c r="J1419" i="30"/>
  <c r="O1409" i="30"/>
  <c r="O1416" i="30"/>
  <c r="O1419" i="30" s="1"/>
  <c r="BC1409" i="30"/>
  <c r="BC1416" i="30"/>
  <c r="BC1419" i="30" s="1"/>
  <c r="C1405" i="30"/>
  <c r="AX1409" i="30"/>
  <c r="AX1416" i="30" s="1"/>
  <c r="AX1419" i="30" s="1"/>
  <c r="AD1408" i="30"/>
  <c r="AD1409" i="30" s="1"/>
  <c r="AD1416" i="30" s="1"/>
  <c r="AD1419" i="30" s="1"/>
  <c r="AI1409" i="30"/>
  <c r="AI1416" i="30"/>
  <c r="AI1419" i="30"/>
  <c r="T1409" i="30"/>
  <c r="T1416" i="30" s="1"/>
  <c r="T1419" i="30" s="1"/>
  <c r="C1288" i="30"/>
  <c r="Y1334" i="30"/>
  <c r="Y1341" i="30" s="1"/>
  <c r="Y1344" i="30"/>
  <c r="AN1334" i="30"/>
  <c r="AN1341" i="30"/>
  <c r="AN1344" i="30"/>
  <c r="AD1344" i="30"/>
  <c r="BM1340" i="30"/>
  <c r="BC1334" i="30"/>
  <c r="BC1341" i="30" s="1"/>
  <c r="BC1344" i="30" s="1"/>
  <c r="AI1334" i="30"/>
  <c r="AI1341" i="30" s="1"/>
  <c r="AI1344" i="30" s="1"/>
  <c r="BH1334" i="30"/>
  <c r="BH1341" i="30" s="1"/>
  <c r="BH1344" i="30" s="1"/>
  <c r="AX1334" i="30"/>
  <c r="AX1341" i="30"/>
  <c r="AX1344" i="30" s="1"/>
  <c r="BM1330" i="30"/>
  <c r="T1334" i="30"/>
  <c r="T1341" i="30" s="1"/>
  <c r="T1344" i="30" s="1"/>
  <c r="AS1334" i="30"/>
  <c r="AS1341" i="30" s="1"/>
  <c r="AS1344" i="30"/>
  <c r="BC1259" i="30"/>
  <c r="BC1266" i="30" s="1"/>
  <c r="BC1269" i="30" s="1"/>
  <c r="C1213" i="30"/>
  <c r="BM1213" i="30"/>
  <c r="T1259" i="30"/>
  <c r="T1266" i="30" s="1"/>
  <c r="T1269" i="30" s="1"/>
  <c r="AN1259" i="30"/>
  <c r="AN1266" i="30"/>
  <c r="AN1269" i="30" s="1"/>
  <c r="Y1259" i="30"/>
  <c r="Y1266" i="30" s="1"/>
  <c r="Y1269" i="30" s="1"/>
  <c r="AS1266" i="30"/>
  <c r="AS1269" i="30" s="1"/>
  <c r="J1258" i="30"/>
  <c r="AD1259" i="30"/>
  <c r="AD1266" i="30"/>
  <c r="AD1269" i="30"/>
  <c r="AI1259" i="30"/>
  <c r="AI1266" i="30"/>
  <c r="AI1269" i="30" s="1"/>
  <c r="BM1265" i="30"/>
  <c r="C1265" i="30"/>
  <c r="E1184" i="30"/>
  <c r="BM1183" i="30"/>
  <c r="AN1191" i="30"/>
  <c r="AN1194" i="30" s="1"/>
  <c r="AS1184" i="30"/>
  <c r="AS1191" i="30" s="1"/>
  <c r="AS1194" i="30" s="1"/>
  <c r="O1184" i="30"/>
  <c r="O1191" i="30" s="1"/>
  <c r="O1194" i="30" s="1"/>
  <c r="T1184" i="30"/>
  <c r="T1191" i="30" s="1"/>
  <c r="T1194" i="30" s="1"/>
  <c r="AD1184" i="30"/>
  <c r="AD1191" i="30" s="1"/>
  <c r="AD1194" i="30" s="1"/>
  <c r="E737" i="58" s="1"/>
  <c r="BC1194" i="30"/>
  <c r="BM1180" i="30"/>
  <c r="AI1184" i="30"/>
  <c r="AI1191" i="30" s="1"/>
  <c r="AI1194" i="30" s="1"/>
  <c r="BM1190" i="30"/>
  <c r="AX1119" i="30"/>
  <c r="BH1109" i="30"/>
  <c r="BH1116" i="30" s="1"/>
  <c r="BH1119" i="30" s="1"/>
  <c r="C1115" i="30"/>
  <c r="BM1115" i="30"/>
  <c r="J1119" i="30"/>
  <c r="C1063" i="30"/>
  <c r="AI1109" i="30"/>
  <c r="AI1116" i="30"/>
  <c r="AI1119" i="30" s="1"/>
  <c r="BC1109" i="30"/>
  <c r="BC1116" i="30" s="1"/>
  <c r="BC1119" i="30" s="1"/>
  <c r="T1109" i="30"/>
  <c r="T1116" i="30" s="1"/>
  <c r="T1119" i="30" s="1"/>
  <c r="E1108" i="30"/>
  <c r="BM1105" i="30"/>
  <c r="AD1109" i="30"/>
  <c r="AD1116" i="30" s="1"/>
  <c r="AD1119" i="30" s="1"/>
  <c r="C988" i="30"/>
  <c r="BM1030" i="30"/>
  <c r="O1033" i="30"/>
  <c r="O1034" i="30" s="1"/>
  <c r="BC1034" i="30"/>
  <c r="BC1041" i="30"/>
  <c r="BC1044" i="30" s="1"/>
  <c r="BH1034" i="30"/>
  <c r="BH1041" i="30"/>
  <c r="BH1044" i="30" s="1"/>
  <c r="AN1034" i="30"/>
  <c r="AN1041" i="30"/>
  <c r="AN1044" i="30" s="1"/>
  <c r="E1034" i="30"/>
  <c r="AI1034" i="30"/>
  <c r="AI1041" i="30"/>
  <c r="AI1044" i="30" s="1"/>
  <c r="J1033" i="30"/>
  <c r="BM1040" i="30"/>
  <c r="C1040" i="30"/>
  <c r="AS1034" i="30"/>
  <c r="AS1041" i="30" s="1"/>
  <c r="AS1044" i="30" s="1"/>
  <c r="T1034" i="30"/>
  <c r="T1041" i="30"/>
  <c r="T1044" i="30"/>
  <c r="AX1034" i="30"/>
  <c r="AX1041" i="30" s="1"/>
  <c r="AX1044" i="30" s="1"/>
  <c r="C913" i="30"/>
  <c r="J959" i="30"/>
  <c r="J966" i="30" s="1"/>
  <c r="J969" i="30" s="1"/>
  <c r="E958" i="30"/>
  <c r="BM955" i="30"/>
  <c r="C955" i="30"/>
  <c r="O959" i="30"/>
  <c r="O966" i="30" s="1"/>
  <c r="O969" i="30" s="1"/>
  <c r="AD959" i="30"/>
  <c r="AD966" i="30" s="1"/>
  <c r="AD969" i="30" s="1"/>
  <c r="AI959" i="30"/>
  <c r="AI966" i="30"/>
  <c r="AI969" i="30"/>
  <c r="AS959" i="30"/>
  <c r="AS966" i="30" s="1"/>
  <c r="AS969" i="30" s="1"/>
  <c r="BH966" i="30"/>
  <c r="BH969" i="30" s="1"/>
  <c r="Y959" i="30"/>
  <c r="Y966" i="30"/>
  <c r="Y969" i="30" s="1"/>
  <c r="BM965" i="30"/>
  <c r="AX966" i="30"/>
  <c r="AX969" i="30"/>
  <c r="O884" i="30"/>
  <c r="O891" i="30" s="1"/>
  <c r="O894" i="30" s="1"/>
  <c r="BM838" i="30"/>
  <c r="BH884" i="30"/>
  <c r="BH891" i="30" s="1"/>
  <c r="BH894" i="30"/>
  <c r="AN884" i="30"/>
  <c r="AN891" i="30"/>
  <c r="AN894" i="30"/>
  <c r="BM880" i="30"/>
  <c r="T884" i="30"/>
  <c r="T891" i="30" s="1"/>
  <c r="T894" i="30" s="1"/>
  <c r="AS884" i="30"/>
  <c r="AS891" i="30"/>
  <c r="AS894" i="30"/>
  <c r="AX884" i="30"/>
  <c r="AX891" i="30"/>
  <c r="AX894" i="30"/>
  <c r="BM890" i="30"/>
  <c r="C890" i="30"/>
  <c r="J884" i="30"/>
  <c r="J891" i="30"/>
  <c r="J894" i="30"/>
  <c r="AD884" i="30"/>
  <c r="AD891" i="30"/>
  <c r="AD894" i="30"/>
  <c r="Y884" i="30"/>
  <c r="Y891" i="30" s="1"/>
  <c r="Y894" i="30" s="1"/>
  <c r="AI884" i="30"/>
  <c r="AI891" i="30" s="1"/>
  <c r="BC884" i="30"/>
  <c r="BC891" i="30" s="1"/>
  <c r="BC894" i="30" s="1"/>
  <c r="C880" i="30"/>
  <c r="E883" i="30"/>
  <c r="BM763" i="30"/>
  <c r="C763" i="30"/>
  <c r="Y809" i="30"/>
  <c r="Y816" i="30"/>
  <c r="Y819" i="30"/>
  <c r="AS809" i="30"/>
  <c r="AS816" i="30"/>
  <c r="AS819" i="30"/>
  <c r="T809" i="30"/>
  <c r="T816" i="30"/>
  <c r="T819" i="30" s="1"/>
  <c r="AX809" i="30"/>
  <c r="AX816" i="30"/>
  <c r="AX819" i="30" s="1"/>
  <c r="E808" i="30"/>
  <c r="C805" i="30"/>
  <c r="BC809" i="30"/>
  <c r="BC816" i="30" s="1"/>
  <c r="BC819" i="30" s="1"/>
  <c r="AI809" i="30"/>
  <c r="AI816" i="30" s="1"/>
  <c r="AI819" i="30" s="1"/>
  <c r="AN816" i="30"/>
  <c r="AN819" i="30"/>
  <c r="BM805" i="30"/>
  <c r="O809" i="30"/>
  <c r="O816" i="30" s="1"/>
  <c r="O819" i="30"/>
  <c r="BH809" i="30"/>
  <c r="BH816" i="30" s="1"/>
  <c r="BH819" i="30" s="1"/>
  <c r="BM815" i="30"/>
  <c r="C815" i="30"/>
  <c r="BM688" i="30"/>
  <c r="C740" i="30"/>
  <c r="AX734" i="30"/>
  <c r="AX741" i="30" s="1"/>
  <c r="AX744" i="30" s="1"/>
  <c r="AI734" i="30"/>
  <c r="AI741" i="30"/>
  <c r="AI744" i="30" s="1"/>
  <c r="AN741" i="30"/>
  <c r="AN744" i="30" s="1"/>
  <c r="E733" i="30"/>
  <c r="BM733" i="30" s="1"/>
  <c r="BM730" i="30"/>
  <c r="C730" i="30"/>
  <c r="Y734" i="30"/>
  <c r="Y741" i="30" s="1"/>
  <c r="Y744" i="30" s="1"/>
  <c r="AS734" i="30"/>
  <c r="AS741" i="30"/>
  <c r="AS744" i="30" s="1"/>
  <c r="J734" i="30"/>
  <c r="J741" i="30"/>
  <c r="J744" i="30"/>
  <c r="BH734" i="30"/>
  <c r="BH741" i="30" s="1"/>
  <c r="BH744" i="30" s="1"/>
  <c r="BM613" i="30"/>
  <c r="AD659" i="30"/>
  <c r="AD666" i="30" s="1"/>
  <c r="AD669" i="30" s="1"/>
  <c r="AX659" i="30"/>
  <c r="AX666" i="30" s="1"/>
  <c r="AX669" i="30" s="1"/>
  <c r="E659" i="30"/>
  <c r="E666" i="30" s="1"/>
  <c r="Y659" i="30"/>
  <c r="Y666" i="30"/>
  <c r="Y669" i="30"/>
  <c r="BH659" i="30"/>
  <c r="BH666" i="30" s="1"/>
  <c r="BH669" i="30" s="1"/>
  <c r="AS659" i="30"/>
  <c r="AS666" i="30" s="1"/>
  <c r="AS669" i="30" s="1"/>
  <c r="AI669" i="30"/>
  <c r="BM655" i="30"/>
  <c r="BM665" i="30"/>
  <c r="C538" i="30"/>
  <c r="BM538" i="30"/>
  <c r="J584" i="30"/>
  <c r="J591" i="30" s="1"/>
  <c r="J594" i="30" s="1"/>
  <c r="BM583" i="30"/>
  <c r="Y584" i="30"/>
  <c r="Y591" i="30" s="1"/>
  <c r="Y594" i="30" s="1"/>
  <c r="AX584" i="30"/>
  <c r="AX591" i="30" s="1"/>
  <c r="AX594" i="30" s="1"/>
  <c r="O584" i="30"/>
  <c r="O591" i="30"/>
  <c r="O594" i="30"/>
  <c r="C583" i="30"/>
  <c r="AN584" i="30"/>
  <c r="AN591" i="30" s="1"/>
  <c r="AN594" i="30" s="1"/>
  <c r="AD584" i="30"/>
  <c r="AD591" i="30"/>
  <c r="AD594" i="30" s="1"/>
  <c r="AS584" i="30"/>
  <c r="AS591" i="30"/>
  <c r="AS594" i="30"/>
  <c r="C580" i="30"/>
  <c r="AI584" i="30"/>
  <c r="AI591" i="30" s="1"/>
  <c r="AI594" i="30"/>
  <c r="BM580" i="30"/>
  <c r="E584" i="30"/>
  <c r="BH584" i="30"/>
  <c r="BH591" i="30"/>
  <c r="BH594" i="30"/>
  <c r="O509" i="30"/>
  <c r="O516" i="30" s="1"/>
  <c r="O519" i="30"/>
  <c r="BH509" i="30"/>
  <c r="BH516" i="30"/>
  <c r="BH519" i="30" s="1"/>
  <c r="T519" i="30"/>
  <c r="AN509" i="30"/>
  <c r="AN516" i="30" s="1"/>
  <c r="AN519" i="30" s="1"/>
  <c r="E509" i="30"/>
  <c r="C509" i="30" s="1"/>
  <c r="C508" i="30"/>
  <c r="Y509" i="30"/>
  <c r="Y516" i="30"/>
  <c r="Y519" i="30" s="1"/>
  <c r="AS509" i="30"/>
  <c r="AS516" i="30" s="1"/>
  <c r="AS519" i="30" s="1"/>
  <c r="J509" i="30"/>
  <c r="J516" i="30" s="1"/>
  <c r="J519" i="30" s="1"/>
  <c r="AD509" i="30"/>
  <c r="AD516" i="30"/>
  <c r="AD519" i="30" s="1"/>
  <c r="BC509" i="30"/>
  <c r="BC516" i="30"/>
  <c r="BC519" i="30" s="1"/>
  <c r="AI509" i="30"/>
  <c r="AI516" i="30" s="1"/>
  <c r="AI519" i="30"/>
  <c r="BM515" i="30"/>
  <c r="C505" i="30"/>
  <c r="BM505" i="30"/>
  <c r="O434" i="30"/>
  <c r="O441" i="30"/>
  <c r="O444" i="30" s="1"/>
  <c r="AN441" i="30"/>
  <c r="AN444" i="30" s="1"/>
  <c r="BM388" i="30"/>
  <c r="BM440" i="30"/>
  <c r="C440" i="30"/>
  <c r="BM430" i="30"/>
  <c r="J441" i="30"/>
  <c r="J444" i="30" s="1"/>
  <c r="C430" i="30"/>
  <c r="Y434" i="30"/>
  <c r="Y441" i="30"/>
  <c r="Y444" i="30" s="1"/>
  <c r="BC434" i="30"/>
  <c r="BC441" i="30" s="1"/>
  <c r="BC444" i="30" s="1"/>
  <c r="T434" i="30"/>
  <c r="AS434" i="30"/>
  <c r="AS441" i="30"/>
  <c r="AS444" i="30" s="1"/>
  <c r="E434" i="30"/>
  <c r="AD434" i="30"/>
  <c r="AD441" i="30"/>
  <c r="AD444" i="30" s="1"/>
  <c r="AX434" i="30"/>
  <c r="AX441" i="30" s="1"/>
  <c r="AX444" i="30" s="1"/>
  <c r="BH444" i="30"/>
  <c r="C433" i="30"/>
  <c r="BM433" i="30"/>
  <c r="AN359" i="30"/>
  <c r="AN366" i="30"/>
  <c r="AN369" i="30" s="1"/>
  <c r="Y359" i="30"/>
  <c r="Y366" i="30"/>
  <c r="Y369" i="30" s="1"/>
  <c r="AD359" i="30"/>
  <c r="AD366" i="30"/>
  <c r="AD369" i="30"/>
  <c r="E359" i="30"/>
  <c r="AX359" i="30"/>
  <c r="AX366" i="30" s="1"/>
  <c r="AX369" i="30" s="1"/>
  <c r="J358" i="30"/>
  <c r="AI359" i="30"/>
  <c r="AI366" i="30"/>
  <c r="AI369" i="30"/>
  <c r="AS359" i="30"/>
  <c r="AS366" i="30" s="1"/>
  <c r="AS369" i="30" s="1"/>
  <c r="BM365" i="30"/>
  <c r="C365" i="30"/>
  <c r="BM290" i="30"/>
  <c r="C290" i="30"/>
  <c r="J284" i="30"/>
  <c r="J291" i="30"/>
  <c r="J294" i="30" s="1"/>
  <c r="AD284" i="30"/>
  <c r="AD291" i="30" s="1"/>
  <c r="AD294" i="30" s="1"/>
  <c r="BH284" i="30"/>
  <c r="BH291" i="30" s="1"/>
  <c r="BH294" i="30" s="1"/>
  <c r="E283" i="30"/>
  <c r="AI284" i="30"/>
  <c r="AI291" i="30"/>
  <c r="AI294" i="30"/>
  <c r="O284" i="30"/>
  <c r="O291" i="30" s="1"/>
  <c r="O294" i="30" s="1"/>
  <c r="Y284" i="30"/>
  <c r="Y291" i="30"/>
  <c r="Y294" i="30"/>
  <c r="AX284" i="30"/>
  <c r="AX291" i="30" s="1"/>
  <c r="AX294" i="30" s="1"/>
  <c r="BC284" i="30"/>
  <c r="BC291" i="30"/>
  <c r="BC294" i="30" s="1"/>
  <c r="BC209" i="30"/>
  <c r="BC216" i="30" s="1"/>
  <c r="BC219" i="30" s="1"/>
  <c r="AD209" i="30"/>
  <c r="AD216" i="30"/>
  <c r="AD219" i="30" s="1"/>
  <c r="J209" i="30"/>
  <c r="J216" i="30" s="1"/>
  <c r="J219" i="30" s="1"/>
  <c r="O208" i="30"/>
  <c r="O209" i="30" s="1"/>
  <c r="O216" i="30" s="1"/>
  <c r="O219" i="30"/>
  <c r="C205" i="30"/>
  <c r="BH209" i="30"/>
  <c r="BH216" i="30" s="1"/>
  <c r="BH219" i="30" s="1"/>
  <c r="AN209" i="30"/>
  <c r="AN216" i="30" s="1"/>
  <c r="AN219" i="30" s="1"/>
  <c r="E208" i="30"/>
  <c r="C208" i="30" s="1"/>
  <c r="BM205" i="30"/>
  <c r="AS209" i="30"/>
  <c r="AS216" i="30"/>
  <c r="AS219" i="30"/>
  <c r="BM215" i="30"/>
  <c r="E59" i="30"/>
  <c r="E2084" i="30"/>
  <c r="E1934" i="30"/>
  <c r="C1933" i="30"/>
  <c r="BM1933" i="30"/>
  <c r="BM1858" i="30"/>
  <c r="C1858" i="30"/>
  <c r="C1783" i="30"/>
  <c r="BM1783" i="30"/>
  <c r="E1566" i="30"/>
  <c r="J1559" i="30"/>
  <c r="J1566" i="30"/>
  <c r="J1569" i="30" s="1"/>
  <c r="E1484" i="30"/>
  <c r="E1416" i="30"/>
  <c r="J1259" i="30"/>
  <c r="J1266" i="30" s="1"/>
  <c r="J1269" i="30"/>
  <c r="E1191" i="30"/>
  <c r="C1108" i="30"/>
  <c r="E1109" i="30"/>
  <c r="BM1108" i="30"/>
  <c r="J1034" i="30"/>
  <c r="J1041" i="30"/>
  <c r="J1044" i="30" s="1"/>
  <c r="E1041" i="30"/>
  <c r="E959" i="30"/>
  <c r="C958" i="30"/>
  <c r="BM958" i="30"/>
  <c r="BM883" i="30"/>
  <c r="E884" i="30"/>
  <c r="C883" i="30"/>
  <c r="C808" i="30"/>
  <c r="BM808" i="30"/>
  <c r="E809" i="30"/>
  <c r="E734" i="30"/>
  <c r="C733" i="30"/>
  <c r="BM584" i="30"/>
  <c r="C584" i="30"/>
  <c r="E591" i="30"/>
  <c r="E441" i="30"/>
  <c r="E366" i="30"/>
  <c r="E369" i="30" s="1"/>
  <c r="J359" i="30"/>
  <c r="J366" i="30" s="1"/>
  <c r="J369" i="30" s="1"/>
  <c r="E284" i="30"/>
  <c r="E1866" i="30"/>
  <c r="E1569" i="30"/>
  <c r="E1194" i="30"/>
  <c r="E1044" i="30"/>
  <c r="E966" i="30"/>
  <c r="E891" i="30"/>
  <c r="C891" i="30" s="1"/>
  <c r="E816" i="30"/>
  <c r="E594" i="30"/>
  <c r="E1869" i="30"/>
  <c r="E969" i="30"/>
  <c r="BM969" i="30"/>
  <c r="J9" i="59"/>
  <c r="J51" i="59"/>
  <c r="J54" i="59" s="1"/>
  <c r="J55" i="59"/>
  <c r="J62" i="59" s="1"/>
  <c r="J65" i="59" s="1"/>
  <c r="J61" i="59"/>
  <c r="I9" i="59"/>
  <c r="I51" i="59"/>
  <c r="I54" i="59" s="1"/>
  <c r="I55" i="59" s="1"/>
  <c r="I62" i="59" s="1"/>
  <c r="I65" i="59" s="1"/>
  <c r="I61" i="59"/>
  <c r="H9" i="59"/>
  <c r="H51" i="59"/>
  <c r="H54" i="59"/>
  <c r="H55" i="59" s="1"/>
  <c r="H61" i="59"/>
  <c r="G9" i="59"/>
  <c r="G51" i="59"/>
  <c r="G54" i="59" s="1"/>
  <c r="G61" i="59"/>
  <c r="F9" i="59"/>
  <c r="F51" i="59"/>
  <c r="F54" i="59"/>
  <c r="F55" i="59"/>
  <c r="F62" i="59" s="1"/>
  <c r="F65" i="59" s="1"/>
  <c r="F61" i="59"/>
  <c r="E9" i="59"/>
  <c r="E51" i="59"/>
  <c r="E54" i="59" s="1"/>
  <c r="E61" i="59"/>
  <c r="D9" i="59"/>
  <c r="D51" i="59"/>
  <c r="D54" i="59" s="1"/>
  <c r="D55" i="59" s="1"/>
  <c r="D62" i="59" s="1"/>
  <c r="D65" i="59" s="1"/>
  <c r="D61" i="59"/>
  <c r="C9" i="59"/>
  <c r="C51" i="59"/>
  <c r="C54" i="59"/>
  <c r="C61" i="59"/>
  <c r="L51" i="59"/>
  <c r="L54" i="59"/>
  <c r="M51" i="59"/>
  <c r="M54" i="59"/>
  <c r="N51" i="59"/>
  <c r="N54" i="59"/>
  <c r="N55" i="59"/>
  <c r="N62" i="59" s="1"/>
  <c r="N65" i="59" s="1"/>
  <c r="O51" i="59"/>
  <c r="O54" i="59" s="1"/>
  <c r="O55" i="59" s="1"/>
  <c r="O62" i="59" s="1"/>
  <c r="P51" i="59"/>
  <c r="Q51" i="59"/>
  <c r="R51" i="59"/>
  <c r="S51" i="59"/>
  <c r="U51" i="59"/>
  <c r="V51" i="59"/>
  <c r="W51" i="59"/>
  <c r="W54" i="59" s="1"/>
  <c r="X51" i="59"/>
  <c r="X54" i="59" s="1"/>
  <c r="Y51" i="59"/>
  <c r="Y54" i="59"/>
  <c r="Z51" i="59"/>
  <c r="Z54" i="59"/>
  <c r="AA51" i="59"/>
  <c r="AA54" i="59"/>
  <c r="AB51" i="59"/>
  <c r="AB54" i="59"/>
  <c r="AD51" i="59"/>
  <c r="AE51" i="59"/>
  <c r="AF51" i="59"/>
  <c r="AF54" i="59" s="1"/>
  <c r="AG51" i="59"/>
  <c r="AG54" i="59" s="1"/>
  <c r="AH51" i="59"/>
  <c r="AI51" i="59"/>
  <c r="AJ51" i="59"/>
  <c r="AK51" i="59"/>
  <c r="AK54" i="59" s="1"/>
  <c r="AM51" i="59"/>
  <c r="AM54" i="59" s="1"/>
  <c r="AN51" i="59"/>
  <c r="AN54" i="59" s="1"/>
  <c r="AO51" i="59"/>
  <c r="AO54" i="59"/>
  <c r="AP51" i="59"/>
  <c r="AP54" i="59"/>
  <c r="AP55" i="59" s="1"/>
  <c r="AP62" i="59" s="1"/>
  <c r="AP65" i="59" s="1"/>
  <c r="AQ51" i="59"/>
  <c r="AR51" i="59"/>
  <c r="AS51" i="59"/>
  <c r="AT51" i="59"/>
  <c r="AV51" i="59"/>
  <c r="AW51" i="59"/>
  <c r="AW54" i="59" s="1"/>
  <c r="AX51" i="59"/>
  <c r="AY51" i="59"/>
  <c r="AZ51" i="59"/>
  <c r="AZ54" i="59"/>
  <c r="BA51" i="59"/>
  <c r="BA54" i="59" s="1"/>
  <c r="BB51" i="59"/>
  <c r="BB54" i="59" s="1"/>
  <c r="BB55" i="59" s="1"/>
  <c r="BB62" i="59" s="1"/>
  <c r="BB65" i="59" s="1"/>
  <c r="BC51" i="59"/>
  <c r="BC54" i="59"/>
  <c r="BE51" i="59"/>
  <c r="BF51" i="59"/>
  <c r="BG51" i="59"/>
  <c r="BH51" i="59"/>
  <c r="BH54" i="59" s="1"/>
  <c r="BI51" i="59"/>
  <c r="BJ51" i="59"/>
  <c r="BK51" i="59"/>
  <c r="BK54" i="59" s="1"/>
  <c r="BL51" i="59"/>
  <c r="BL54" i="59" s="1"/>
  <c r="BN51" i="59"/>
  <c r="BN54" i="59"/>
  <c r="BO51" i="59"/>
  <c r="BO54" i="59"/>
  <c r="BP51" i="59"/>
  <c r="BP54" i="59" s="1"/>
  <c r="BP55" i="59" s="1"/>
  <c r="BP62" i="59"/>
  <c r="BP65" i="59" s="1"/>
  <c r="BQ51" i="59"/>
  <c r="BQ54" i="59" s="1"/>
  <c r="BR51" i="59"/>
  <c r="BR54" i="59" s="1"/>
  <c r="BS51" i="59"/>
  <c r="BT51" i="59"/>
  <c r="BU51" i="59"/>
  <c r="BW51" i="59"/>
  <c r="BX51" i="59"/>
  <c r="BX54" i="59" s="1"/>
  <c r="BY51" i="59"/>
  <c r="BZ51" i="59"/>
  <c r="CA51" i="59"/>
  <c r="CA54" i="59"/>
  <c r="CB51" i="59"/>
  <c r="CB54" i="59"/>
  <c r="CC51" i="59"/>
  <c r="CC54" i="59"/>
  <c r="CD51" i="59"/>
  <c r="CD54" i="59"/>
  <c r="CF51" i="59"/>
  <c r="CG51" i="59"/>
  <c r="CH51" i="59"/>
  <c r="CH54" i="59" s="1"/>
  <c r="CI51" i="59"/>
  <c r="CI54" i="59" s="1"/>
  <c r="CJ51" i="59"/>
  <c r="CK51" i="59"/>
  <c r="CL51" i="59"/>
  <c r="CM51" i="59"/>
  <c r="CM54" i="59" s="1"/>
  <c r="CO51" i="59"/>
  <c r="CO54" i="59" s="1"/>
  <c r="CP51" i="59"/>
  <c r="CP54" i="59" s="1"/>
  <c r="CP55" i="59"/>
  <c r="CP62" i="59" s="1"/>
  <c r="CP65" i="59" s="1"/>
  <c r="CQ51" i="59"/>
  <c r="CQ54" i="59" s="1"/>
  <c r="CR51" i="59"/>
  <c r="CR54" i="59" s="1"/>
  <c r="CR65" i="59"/>
  <c r="CS51" i="59"/>
  <c r="CT51" i="59"/>
  <c r="CU51" i="59"/>
  <c r="CU54" i="59" s="1"/>
  <c r="CU55" i="59" s="1"/>
  <c r="CV51" i="59"/>
  <c r="CV54" i="59" s="1"/>
  <c r="CX51" i="59"/>
  <c r="CY51" i="59"/>
  <c r="CZ51" i="59"/>
  <c r="CZ54" i="59" s="1"/>
  <c r="DA51" i="59"/>
  <c r="DA54" i="59" s="1"/>
  <c r="DB51" i="59"/>
  <c r="DB54" i="59"/>
  <c r="DB62" i="59"/>
  <c r="DB65" i="59" s="1"/>
  <c r="DC51" i="59"/>
  <c r="DC54" i="59"/>
  <c r="DD51" i="59"/>
  <c r="DD54" i="59" s="1"/>
  <c r="DE51" i="59"/>
  <c r="DE54" i="59" s="1"/>
  <c r="P54" i="59"/>
  <c r="Q54" i="59"/>
  <c r="R54" i="59"/>
  <c r="S54" i="59"/>
  <c r="U54" i="59"/>
  <c r="V54" i="59"/>
  <c r="AD54" i="59"/>
  <c r="AE54" i="59"/>
  <c r="AH54" i="59"/>
  <c r="AI54" i="59"/>
  <c r="AI55" i="59" s="1"/>
  <c r="AJ54" i="59"/>
  <c r="AQ54" i="59"/>
  <c r="AR54" i="59"/>
  <c r="AS54" i="59"/>
  <c r="AT54" i="59"/>
  <c r="AV54" i="59"/>
  <c r="AX54" i="59"/>
  <c r="AY54" i="59"/>
  <c r="BE54" i="59"/>
  <c r="BF54" i="59"/>
  <c r="BG54" i="59"/>
  <c r="BI54" i="59"/>
  <c r="BJ54" i="59"/>
  <c r="BS54" i="59"/>
  <c r="BS55" i="59" s="1"/>
  <c r="BS62" i="59" s="1"/>
  <c r="BS65" i="59" s="1"/>
  <c r="BT54" i="59"/>
  <c r="BU54" i="59"/>
  <c r="BW54" i="59"/>
  <c r="BY54" i="59"/>
  <c r="BZ54" i="59"/>
  <c r="CF54" i="59"/>
  <c r="CG54" i="59"/>
  <c r="CJ54" i="59"/>
  <c r="CK54" i="59"/>
  <c r="CL54" i="59"/>
  <c r="CS54" i="59"/>
  <c r="CT54" i="59"/>
  <c r="CX54" i="59"/>
  <c r="CY54" i="59"/>
  <c r="AV2030" i="30"/>
  <c r="AT2030" i="30"/>
  <c r="AQ2030" i="30"/>
  <c r="AO2030" i="30"/>
  <c r="AL2030" i="30"/>
  <c r="AJ2030" i="30"/>
  <c r="AG2030" i="30"/>
  <c r="AE2030" i="30"/>
  <c r="AB2030" i="30"/>
  <c r="Z2030" i="30"/>
  <c r="W2030" i="30"/>
  <c r="BK2030" i="30" s="1"/>
  <c r="U2030" i="30"/>
  <c r="BI2030" i="30" s="1"/>
  <c r="R2030" i="30"/>
  <c r="BF2030" i="30"/>
  <c r="P2030" i="30"/>
  <c r="BD2030" i="30"/>
  <c r="M2030" i="30"/>
  <c r="BA2030" i="30" s="1"/>
  <c r="K2030" i="30"/>
  <c r="AY2030" i="30" s="1"/>
  <c r="AV2029" i="30"/>
  <c r="AQ2029" i="30"/>
  <c r="AL2029" i="30"/>
  <c r="AG2029" i="30"/>
  <c r="AB2029" i="30"/>
  <c r="W2029" i="30"/>
  <c r="BK2029" i="30"/>
  <c r="R2029" i="30"/>
  <c r="BF2029" i="30" s="1"/>
  <c r="M2029" i="30"/>
  <c r="BA2029" i="30" s="1"/>
  <c r="AV1955" i="30"/>
  <c r="AT1955" i="30"/>
  <c r="AQ1955" i="30"/>
  <c r="AO1955" i="30"/>
  <c r="AL1955" i="30"/>
  <c r="AJ1955" i="30"/>
  <c r="AG1955" i="30"/>
  <c r="AE1955" i="30"/>
  <c r="AB1955" i="30"/>
  <c r="Z1955" i="30"/>
  <c r="W1955" i="30"/>
  <c r="BK1955" i="30"/>
  <c r="U1955" i="30"/>
  <c r="BI1955" i="30" s="1"/>
  <c r="R1955" i="30"/>
  <c r="BF1955" i="30" s="1"/>
  <c r="P1955" i="30"/>
  <c r="BD1955" i="30" s="1"/>
  <c r="M1955" i="30"/>
  <c r="BA1955" i="30"/>
  <c r="K1955" i="30"/>
  <c r="AY1955" i="30" s="1"/>
  <c r="AV1954" i="30"/>
  <c r="AQ1954" i="30"/>
  <c r="AL1954" i="30"/>
  <c r="AG1954" i="30"/>
  <c r="AB1954" i="30"/>
  <c r="W1954" i="30"/>
  <c r="BK1954" i="30"/>
  <c r="R1954" i="30"/>
  <c r="BF1954" i="30"/>
  <c r="M1954" i="30"/>
  <c r="BA1954" i="30"/>
  <c r="AV1880" i="30"/>
  <c r="AT1880" i="30"/>
  <c r="AQ1880" i="30"/>
  <c r="AO1880" i="30"/>
  <c r="AL1880" i="30"/>
  <c r="AJ1880" i="30"/>
  <c r="AG1880" i="30"/>
  <c r="AE1880" i="30"/>
  <c r="AB1880" i="30"/>
  <c r="Z1880" i="30"/>
  <c r="W1880" i="30"/>
  <c r="BK1880" i="30"/>
  <c r="U1880" i="30"/>
  <c r="BI1880" i="30"/>
  <c r="R1880" i="30"/>
  <c r="BF1880" i="30"/>
  <c r="P1880" i="30"/>
  <c r="BD1880" i="30" s="1"/>
  <c r="M1880" i="30"/>
  <c r="BA1880" i="30" s="1"/>
  <c r="K1880" i="30"/>
  <c r="AY1880" i="30"/>
  <c r="AV1879" i="30"/>
  <c r="AQ1879" i="30"/>
  <c r="AL1879" i="30"/>
  <c r="AG1879" i="30"/>
  <c r="AB1879" i="30"/>
  <c r="W1879" i="30"/>
  <c r="BK1879" i="30" s="1"/>
  <c r="R1879" i="30"/>
  <c r="BF1879" i="30" s="1"/>
  <c r="M1879" i="30"/>
  <c r="BA1879" i="30" s="1"/>
  <c r="AV1805" i="30"/>
  <c r="AT1805" i="30"/>
  <c r="AQ1805" i="30"/>
  <c r="AO1805" i="30"/>
  <c r="AL1805" i="30"/>
  <c r="AJ1805" i="30"/>
  <c r="AG1805" i="30"/>
  <c r="AE1805" i="30"/>
  <c r="AB1805" i="30"/>
  <c r="Z1805" i="30"/>
  <c r="W1805" i="30"/>
  <c r="BK1805" i="30" s="1"/>
  <c r="U1805" i="30"/>
  <c r="BI1805" i="30" s="1"/>
  <c r="R1805" i="30"/>
  <c r="BF1805" i="30" s="1"/>
  <c r="P1805" i="30"/>
  <c r="BD1805" i="30"/>
  <c r="M1805" i="30"/>
  <c r="BA1805" i="30" s="1"/>
  <c r="K1805" i="30"/>
  <c r="AY1805" i="30" s="1"/>
  <c r="AV1804" i="30"/>
  <c r="AQ1804" i="30"/>
  <c r="AL1804" i="30"/>
  <c r="AG1804" i="30"/>
  <c r="AB1804" i="30"/>
  <c r="W1804" i="30"/>
  <c r="BK1804" i="30"/>
  <c r="R1804" i="30"/>
  <c r="BF1804" i="30"/>
  <c r="M1804" i="30"/>
  <c r="BA1804" i="30" s="1"/>
  <c r="AV1730" i="30"/>
  <c r="AT1730" i="30"/>
  <c r="AQ1730" i="30"/>
  <c r="AO1730" i="30"/>
  <c r="AL1730" i="30"/>
  <c r="AJ1730" i="30"/>
  <c r="AG1730" i="30"/>
  <c r="AE1730" i="30"/>
  <c r="AB1730" i="30"/>
  <c r="Z1730" i="30"/>
  <c r="W1730" i="30"/>
  <c r="BK1730" i="30"/>
  <c r="U1730" i="30"/>
  <c r="BI1730" i="30"/>
  <c r="R1730" i="30"/>
  <c r="BF1730" i="30" s="1"/>
  <c r="P1730" i="30"/>
  <c r="BD1730" i="30"/>
  <c r="M1730" i="30"/>
  <c r="BA1730" i="30"/>
  <c r="K1730" i="30"/>
  <c r="AY1730" i="30"/>
  <c r="AV1729" i="30"/>
  <c r="AQ1729" i="30"/>
  <c r="AL1729" i="30"/>
  <c r="AG1729" i="30"/>
  <c r="AB1729" i="30"/>
  <c r="W1729" i="30"/>
  <c r="BK1729" i="30" s="1"/>
  <c r="R1729" i="30"/>
  <c r="BF1729" i="30" s="1"/>
  <c r="M1729" i="30"/>
  <c r="BA1729" i="30"/>
  <c r="AV1655" i="30"/>
  <c r="AT1655" i="30"/>
  <c r="AQ1655" i="30"/>
  <c r="AO1655" i="30"/>
  <c r="AL1655" i="30"/>
  <c r="AJ1655" i="30"/>
  <c r="AG1655" i="30"/>
  <c r="AE1655" i="30"/>
  <c r="AB1655" i="30"/>
  <c r="Z1655" i="30"/>
  <c r="W1655" i="30"/>
  <c r="BK1655" i="30" s="1"/>
  <c r="U1655" i="30"/>
  <c r="BI1655" i="30" s="1"/>
  <c r="R1655" i="30"/>
  <c r="BF1655" i="30"/>
  <c r="P1655" i="30"/>
  <c r="BD1655" i="30" s="1"/>
  <c r="M1655" i="30"/>
  <c r="BA1655" i="30" s="1"/>
  <c r="K1655" i="30"/>
  <c r="AY1655" i="30" s="1"/>
  <c r="AV1654" i="30"/>
  <c r="AQ1654" i="30"/>
  <c r="AL1654" i="30"/>
  <c r="AG1654" i="30"/>
  <c r="AB1654" i="30"/>
  <c r="W1654" i="30"/>
  <c r="BK1654" i="30"/>
  <c r="R1654" i="30"/>
  <c r="BF1654" i="30" s="1"/>
  <c r="M1654" i="30"/>
  <c r="BA1654" i="30"/>
  <c r="AV1580" i="30"/>
  <c r="AT1580" i="30"/>
  <c r="AQ1580" i="30"/>
  <c r="AO1580" i="30"/>
  <c r="AL1580" i="30"/>
  <c r="AJ1580" i="30"/>
  <c r="AG1580" i="30"/>
  <c r="AE1580" i="30"/>
  <c r="AB1580" i="30"/>
  <c r="Z1580" i="30"/>
  <c r="W1580" i="30"/>
  <c r="BK1580" i="30"/>
  <c r="U1580" i="30"/>
  <c r="BI1580" i="30" s="1"/>
  <c r="R1580" i="30"/>
  <c r="BF1580" i="30"/>
  <c r="P1580" i="30"/>
  <c r="BD1580" i="30"/>
  <c r="M1580" i="30"/>
  <c r="BA1580" i="30"/>
  <c r="K1580" i="30"/>
  <c r="AY1580" i="30" s="1"/>
  <c r="AV1579" i="30"/>
  <c r="AQ1579" i="30"/>
  <c r="AL1579" i="30"/>
  <c r="AG1579" i="30"/>
  <c r="AB1579" i="30"/>
  <c r="W1579" i="30"/>
  <c r="BK1579" i="30" s="1"/>
  <c r="R1579" i="30"/>
  <c r="BF1579" i="30"/>
  <c r="M1579" i="30"/>
  <c r="BA1579" i="30" s="1"/>
  <c r="AV1505" i="30"/>
  <c r="AT1505" i="30"/>
  <c r="AQ1505" i="30"/>
  <c r="AO1505" i="30"/>
  <c r="AL1505" i="30"/>
  <c r="AJ1505" i="30"/>
  <c r="AG1505" i="30"/>
  <c r="AE1505" i="30"/>
  <c r="AB1505" i="30"/>
  <c r="Z1505" i="30"/>
  <c r="W1505" i="30"/>
  <c r="BK1505" i="30" s="1"/>
  <c r="U1505" i="30"/>
  <c r="BI1505" i="30"/>
  <c r="R1505" i="30"/>
  <c r="BF1505" i="30" s="1"/>
  <c r="P1505" i="30"/>
  <c r="BD1505" i="30" s="1"/>
  <c r="M1505" i="30"/>
  <c r="BA1505" i="30" s="1"/>
  <c r="K1505" i="30"/>
  <c r="AY1505" i="30"/>
  <c r="AV1504" i="30"/>
  <c r="AQ1504" i="30"/>
  <c r="AL1504" i="30"/>
  <c r="AG1504" i="30"/>
  <c r="AB1504" i="30"/>
  <c r="W1504" i="30"/>
  <c r="BK1504" i="30" s="1"/>
  <c r="R1504" i="30"/>
  <c r="BF1504" i="30"/>
  <c r="M1504" i="30"/>
  <c r="BA1504" i="30"/>
  <c r="AV1430" i="30"/>
  <c r="AT1430" i="30"/>
  <c r="AQ1430" i="30"/>
  <c r="AO1430" i="30"/>
  <c r="AL1430" i="30"/>
  <c r="AJ1430" i="30"/>
  <c r="AG1430" i="30"/>
  <c r="AE1430" i="30"/>
  <c r="AB1430" i="30"/>
  <c r="Z1430" i="30"/>
  <c r="W1430" i="30"/>
  <c r="BK1430" i="30" s="1"/>
  <c r="U1430" i="30"/>
  <c r="BI1430" i="30"/>
  <c r="R1430" i="30"/>
  <c r="BF1430" i="30"/>
  <c r="P1430" i="30"/>
  <c r="BD1430" i="30"/>
  <c r="M1430" i="30"/>
  <c r="BA1430" i="30" s="1"/>
  <c r="K1430" i="30"/>
  <c r="AY1430" i="30"/>
  <c r="AV1429" i="30"/>
  <c r="AQ1429" i="30"/>
  <c r="AL1429" i="30"/>
  <c r="AG1429" i="30"/>
  <c r="AB1429" i="30"/>
  <c r="W1429" i="30"/>
  <c r="BK1429" i="30"/>
  <c r="R1429" i="30"/>
  <c r="BF1429" i="30" s="1"/>
  <c r="M1429" i="30"/>
  <c r="BA1429" i="30" s="1"/>
  <c r="AV1355" i="30"/>
  <c r="AT1355" i="30"/>
  <c r="AQ1355" i="30"/>
  <c r="AO1355" i="30"/>
  <c r="AL1355" i="30"/>
  <c r="AJ1355" i="30"/>
  <c r="AG1355" i="30"/>
  <c r="AE1355" i="30"/>
  <c r="AB1355" i="30"/>
  <c r="Z1355" i="30"/>
  <c r="W1355" i="30"/>
  <c r="BK1355" i="30"/>
  <c r="U1355" i="30"/>
  <c r="BI1355" i="30" s="1"/>
  <c r="R1355" i="30"/>
  <c r="BF1355" i="30" s="1"/>
  <c r="P1355" i="30"/>
  <c r="BD1355" i="30" s="1"/>
  <c r="M1355" i="30"/>
  <c r="BA1355" i="30"/>
  <c r="K1355" i="30"/>
  <c r="AY1355" i="30" s="1"/>
  <c r="AV1354" i="30"/>
  <c r="AQ1354" i="30"/>
  <c r="AL1354" i="30"/>
  <c r="AG1354" i="30"/>
  <c r="AB1354" i="30"/>
  <c r="W1354" i="30"/>
  <c r="BK1354" i="30"/>
  <c r="R1354" i="30"/>
  <c r="BF1354" i="30"/>
  <c r="M1354" i="30"/>
  <c r="BA1354" i="30"/>
  <c r="AV1280" i="30"/>
  <c r="AT1280" i="30"/>
  <c r="AQ1280" i="30"/>
  <c r="AO1280" i="30"/>
  <c r="AL1280" i="30"/>
  <c r="AJ1280" i="30"/>
  <c r="AG1280" i="30"/>
  <c r="AE1280" i="30"/>
  <c r="AB1280" i="30"/>
  <c r="Z1280" i="30"/>
  <c r="W1280" i="30"/>
  <c r="BK1280" i="30"/>
  <c r="U1280" i="30"/>
  <c r="BI1280" i="30"/>
  <c r="R1280" i="30"/>
  <c r="BF1280" i="30"/>
  <c r="P1280" i="30"/>
  <c r="BD1280" i="30"/>
  <c r="M1280" i="30"/>
  <c r="BA1280" i="30"/>
  <c r="K1280" i="30"/>
  <c r="AY1280" i="30"/>
  <c r="AV1279" i="30"/>
  <c r="AQ1279" i="30"/>
  <c r="AL1279" i="30"/>
  <c r="AG1279" i="30"/>
  <c r="AB1279" i="30"/>
  <c r="W1279" i="30"/>
  <c r="BK1279" i="30" s="1"/>
  <c r="R1279" i="30"/>
  <c r="BF1279" i="30" s="1"/>
  <c r="M1279" i="30"/>
  <c r="BA1279" i="30" s="1"/>
  <c r="E775" i="58"/>
  <c r="B775" i="58"/>
  <c r="E773" i="58"/>
  <c r="E727" i="58"/>
  <c r="B727" i="58"/>
  <c r="E725" i="58"/>
  <c r="E679" i="58"/>
  <c r="B679" i="58"/>
  <c r="E677" i="58"/>
  <c r="E631" i="58"/>
  <c r="B631" i="58"/>
  <c r="E629" i="58"/>
  <c r="E583" i="58"/>
  <c r="B583" i="58"/>
  <c r="E581" i="58"/>
  <c r="B582" i="58"/>
  <c r="B630" i="58" s="1"/>
  <c r="B678" i="58" s="1"/>
  <c r="B726" i="58" s="1"/>
  <c r="B774" i="58" s="1"/>
  <c r="B581" i="58"/>
  <c r="B629" i="58" s="1"/>
  <c r="B677" i="58"/>
  <c r="B725" i="58" s="1"/>
  <c r="B773" i="58" s="1"/>
  <c r="A20" i="58"/>
  <c r="DE61" i="59"/>
  <c r="DD61" i="59"/>
  <c r="DC61" i="59"/>
  <c r="DB61" i="59"/>
  <c r="DA61" i="59"/>
  <c r="CZ61" i="59"/>
  <c r="CY61" i="59"/>
  <c r="CX61" i="59"/>
  <c r="DE9" i="59"/>
  <c r="DE55" i="59" s="1"/>
  <c r="DE62" i="59" s="1"/>
  <c r="DE65" i="59" s="1"/>
  <c r="DD9" i="59"/>
  <c r="DC9" i="59"/>
  <c r="DB9" i="59"/>
  <c r="DB55" i="59" s="1"/>
  <c r="DA9" i="59"/>
  <c r="DA55" i="59" s="1"/>
  <c r="DA62" i="59" s="1"/>
  <c r="DA65" i="59" s="1"/>
  <c r="CZ9" i="59"/>
  <c r="CZ55" i="59"/>
  <c r="CZ62" i="59" s="1"/>
  <c r="CZ65" i="59" s="1"/>
  <c r="CY9" i="59"/>
  <c r="CX9" i="59"/>
  <c r="CX55" i="59"/>
  <c r="CX62" i="59"/>
  <c r="CX65" i="59" s="1"/>
  <c r="CV61" i="59"/>
  <c r="CU61" i="59"/>
  <c r="CT61" i="59"/>
  <c r="CS61" i="59"/>
  <c r="CR61" i="59"/>
  <c r="CQ61" i="59"/>
  <c r="CP61" i="59"/>
  <c r="CO61" i="59"/>
  <c r="CV9" i="59"/>
  <c r="CV55" i="59" s="1"/>
  <c r="CV62" i="59" s="1"/>
  <c r="CV65" i="59" s="1"/>
  <c r="CU9" i="59"/>
  <c r="CT9" i="59"/>
  <c r="CT55" i="59"/>
  <c r="CT62" i="59" s="1"/>
  <c r="CT65" i="59"/>
  <c r="CS9" i="59"/>
  <c r="CS55" i="59"/>
  <c r="CS62" i="59" s="1"/>
  <c r="CS65" i="59" s="1"/>
  <c r="CR9" i="59"/>
  <c r="CR55" i="59" s="1"/>
  <c r="CR62" i="59" s="1"/>
  <c r="CQ9" i="59"/>
  <c r="CP9" i="59"/>
  <c r="CO9" i="59"/>
  <c r="CO55" i="59" s="1"/>
  <c r="CO62" i="59" s="1"/>
  <c r="CO65" i="59" s="1"/>
  <c r="CM61" i="59"/>
  <c r="CL61" i="59"/>
  <c r="CK61" i="59"/>
  <c r="CJ61" i="59"/>
  <c r="CI61" i="59"/>
  <c r="CH61" i="59"/>
  <c r="CG61" i="59"/>
  <c r="CF61" i="59"/>
  <c r="CM9" i="59"/>
  <c r="CM55" i="59"/>
  <c r="CM62" i="59" s="1"/>
  <c r="CM65" i="59" s="1"/>
  <c r="CL9" i="59"/>
  <c r="CL55" i="59"/>
  <c r="CK9" i="59"/>
  <c r="CK55" i="59"/>
  <c r="CK62" i="59" s="1"/>
  <c r="CK65" i="59" s="1"/>
  <c r="CJ9" i="59"/>
  <c r="CI9" i="59"/>
  <c r="CH9" i="59"/>
  <c r="CH55" i="59" s="1"/>
  <c r="CH62" i="59" s="1"/>
  <c r="CH65" i="59" s="1"/>
  <c r="CG9" i="59"/>
  <c r="CG55" i="59"/>
  <c r="CG62" i="59" s="1"/>
  <c r="CG65" i="59" s="1"/>
  <c r="CF9" i="59"/>
  <c r="CF55" i="59" s="1"/>
  <c r="CD61" i="59"/>
  <c r="CC61" i="59"/>
  <c r="CB61" i="59"/>
  <c r="CB62" i="59" s="1"/>
  <c r="CB65" i="59" s="1"/>
  <c r="CA61" i="59"/>
  <c r="BZ61" i="59"/>
  <c r="BY61" i="59"/>
  <c r="BX61" i="59"/>
  <c r="BW61" i="59"/>
  <c r="CD9" i="59"/>
  <c r="CD55" i="59" s="1"/>
  <c r="CD62" i="59" s="1"/>
  <c r="CD65" i="59" s="1"/>
  <c r="CC9" i="59"/>
  <c r="CB9" i="59"/>
  <c r="CB55" i="59" s="1"/>
  <c r="CA9" i="59"/>
  <c r="BZ9" i="59"/>
  <c r="BZ55" i="59"/>
  <c r="BZ62" i="59" s="1"/>
  <c r="BZ65" i="59"/>
  <c r="BY9" i="59"/>
  <c r="BY55" i="59" s="1"/>
  <c r="BY62" i="59" s="1"/>
  <c r="BY65" i="59" s="1"/>
  <c r="BX9" i="59"/>
  <c r="BX55" i="59"/>
  <c r="BX62" i="59"/>
  <c r="BX65" i="59" s="1"/>
  <c r="BW9" i="59"/>
  <c r="BW55" i="59" s="1"/>
  <c r="BW62" i="59" s="1"/>
  <c r="BW65" i="59" s="1"/>
  <c r="BU61" i="59"/>
  <c r="BT61" i="59"/>
  <c r="BS61" i="59"/>
  <c r="BR61" i="59"/>
  <c r="BQ61" i="59"/>
  <c r="BP61" i="59"/>
  <c r="BO61" i="59"/>
  <c r="BN61" i="59"/>
  <c r="BU9" i="59"/>
  <c r="BU55" i="59"/>
  <c r="BU62" i="59"/>
  <c r="BU65" i="59"/>
  <c r="BT9" i="59"/>
  <c r="BT55" i="59" s="1"/>
  <c r="BT62" i="59" s="1"/>
  <c r="BT65" i="59" s="1"/>
  <c r="BS9" i="59"/>
  <c r="BR9" i="59"/>
  <c r="BR55" i="59" s="1"/>
  <c r="BR62" i="59" s="1"/>
  <c r="BR65" i="59" s="1"/>
  <c r="BQ9" i="59"/>
  <c r="BQ55" i="59" s="1"/>
  <c r="BQ62" i="59" s="1"/>
  <c r="BQ65" i="59" s="1"/>
  <c r="BP9" i="59"/>
  <c r="BO9" i="59"/>
  <c r="BO55" i="59"/>
  <c r="BO62" i="59" s="1"/>
  <c r="BO65" i="59" s="1"/>
  <c r="BN9" i="59"/>
  <c r="BL61" i="59"/>
  <c r="BK61" i="59"/>
  <c r="BJ61" i="59"/>
  <c r="BI61" i="59"/>
  <c r="BH61" i="59"/>
  <c r="BG61" i="59"/>
  <c r="BF61" i="59"/>
  <c r="BE61" i="59"/>
  <c r="BL9" i="59"/>
  <c r="BK9" i="59"/>
  <c r="BK55" i="59" s="1"/>
  <c r="BK62" i="59" s="1"/>
  <c r="BK65" i="59" s="1"/>
  <c r="BJ9" i="59"/>
  <c r="BJ55" i="59" s="1"/>
  <c r="BI9" i="59"/>
  <c r="BI55" i="59"/>
  <c r="BH9" i="59"/>
  <c r="BH55" i="59" s="1"/>
  <c r="BH62" i="59" s="1"/>
  <c r="BH65" i="59" s="1"/>
  <c r="BG9" i="59"/>
  <c r="BG55" i="59" s="1"/>
  <c r="BG62" i="59" s="1"/>
  <c r="BG65" i="59" s="1"/>
  <c r="BF9" i="59"/>
  <c r="BF55" i="59" s="1"/>
  <c r="BF62" i="59" s="1"/>
  <c r="BF65" i="59"/>
  <c r="BE9" i="59"/>
  <c r="BE55" i="59" s="1"/>
  <c r="BE62" i="59" s="1"/>
  <c r="BE65" i="59" s="1"/>
  <c r="BC61" i="59"/>
  <c r="BB61" i="59"/>
  <c r="BA61" i="59"/>
  <c r="AZ61" i="59"/>
  <c r="AY61" i="59"/>
  <c r="AX61" i="59"/>
  <c r="AW61" i="59"/>
  <c r="AV61" i="59"/>
  <c r="BC9" i="59"/>
  <c r="BB9" i="59"/>
  <c r="BA9" i="59"/>
  <c r="BA55" i="59" s="1"/>
  <c r="BA62" i="59" s="1"/>
  <c r="BA65" i="59" s="1"/>
  <c r="AZ9" i="59"/>
  <c r="AZ55" i="59" s="1"/>
  <c r="AZ62" i="59" s="1"/>
  <c r="AZ65" i="59" s="1"/>
  <c r="AY9" i="59"/>
  <c r="AY55" i="59"/>
  <c r="AY62" i="59" s="1"/>
  <c r="AY65" i="59" s="1"/>
  <c r="AX9" i="59"/>
  <c r="AX55" i="59" s="1"/>
  <c r="AW9" i="59"/>
  <c r="AW55" i="59" s="1"/>
  <c r="AW62" i="59" s="1"/>
  <c r="AW65" i="59" s="1"/>
  <c r="AV9" i="59"/>
  <c r="AV55" i="59" s="1"/>
  <c r="AV62" i="59" s="1"/>
  <c r="AV65" i="59" s="1"/>
  <c r="AT61" i="59"/>
  <c r="AS61" i="59"/>
  <c r="AR61" i="59"/>
  <c r="AQ61" i="59"/>
  <c r="AP61" i="59"/>
  <c r="AO61" i="59"/>
  <c r="AN61" i="59"/>
  <c r="AM61" i="59"/>
  <c r="AT9" i="59"/>
  <c r="AT55" i="59" s="1"/>
  <c r="AT62" i="59" s="1"/>
  <c r="AT65" i="59" s="1"/>
  <c r="AS9" i="59"/>
  <c r="AS55" i="59" s="1"/>
  <c r="AR9" i="59"/>
  <c r="AR55" i="59"/>
  <c r="AR62" i="59"/>
  <c r="AR65" i="59" s="1"/>
  <c r="AQ9" i="59"/>
  <c r="AQ55" i="59" s="1"/>
  <c r="AQ62" i="59" s="1"/>
  <c r="AQ65" i="59" s="1"/>
  <c r="AP9" i="59"/>
  <c r="AO9" i="59"/>
  <c r="AO55" i="59" s="1"/>
  <c r="AO62" i="59" s="1"/>
  <c r="AO65" i="59" s="1"/>
  <c r="AN9" i="59"/>
  <c r="AM9" i="59"/>
  <c r="AM55" i="59" s="1"/>
  <c r="AM62" i="59" s="1"/>
  <c r="AM65" i="59" s="1"/>
  <c r="AK61" i="59"/>
  <c r="AJ61" i="59"/>
  <c r="AI61" i="59"/>
  <c r="AH61" i="59"/>
  <c r="AG61" i="59"/>
  <c r="AF61" i="59"/>
  <c r="AE61" i="59"/>
  <c r="AD61" i="59"/>
  <c r="AK9" i="59"/>
  <c r="AK55" i="59"/>
  <c r="AK62" i="59" s="1"/>
  <c r="AK65" i="59" s="1"/>
  <c r="AJ9" i="59"/>
  <c r="AJ55" i="59"/>
  <c r="AI9" i="59"/>
  <c r="AH9" i="59"/>
  <c r="AG9" i="59"/>
  <c r="AG55" i="59"/>
  <c r="AG62" i="59" s="1"/>
  <c r="AG65" i="59" s="1"/>
  <c r="AF9" i="59"/>
  <c r="AF55" i="59" s="1"/>
  <c r="AF62" i="59" s="1"/>
  <c r="AF65" i="59" s="1"/>
  <c r="AE9" i="59"/>
  <c r="AE55" i="59"/>
  <c r="AE62" i="59"/>
  <c r="AE65" i="59" s="1"/>
  <c r="AD9" i="59"/>
  <c r="AD55" i="59"/>
  <c r="AB61" i="59"/>
  <c r="AA61" i="59"/>
  <c r="Z61" i="59"/>
  <c r="Y61" i="59"/>
  <c r="X61" i="59"/>
  <c r="W61" i="59"/>
  <c r="V61" i="59"/>
  <c r="U61" i="59"/>
  <c r="AB9" i="59"/>
  <c r="AB55" i="59"/>
  <c r="AB62" i="59"/>
  <c r="AB65" i="59"/>
  <c r="AA9" i="59"/>
  <c r="AA55" i="59" s="1"/>
  <c r="AA62" i="59" s="1"/>
  <c r="AA65" i="59" s="1"/>
  <c r="Z9" i="59"/>
  <c r="Z55" i="59"/>
  <c r="Z62" i="59" s="1"/>
  <c r="Z65" i="59" s="1"/>
  <c r="Y9" i="59"/>
  <c r="X9" i="59"/>
  <c r="X55" i="59" s="1"/>
  <c r="X62" i="59" s="1"/>
  <c r="X65" i="59" s="1"/>
  <c r="W9" i="59"/>
  <c r="V9" i="59"/>
  <c r="V55" i="59"/>
  <c r="V62" i="59"/>
  <c r="V65" i="59" s="1"/>
  <c r="U9" i="59"/>
  <c r="U55" i="59"/>
  <c r="U62" i="59" s="1"/>
  <c r="U65" i="59" s="1"/>
  <c r="E4" i="30"/>
  <c r="E3" i="30"/>
  <c r="B5" i="58" s="1"/>
  <c r="B53" i="58" s="1"/>
  <c r="B101" i="58" s="1"/>
  <c r="B149" i="58" s="1"/>
  <c r="S61" i="59"/>
  <c r="R61" i="59"/>
  <c r="Q61" i="59"/>
  <c r="P61" i="59"/>
  <c r="O61" i="59"/>
  <c r="N61" i="59"/>
  <c r="M61" i="59"/>
  <c r="L61" i="59"/>
  <c r="S9" i="59"/>
  <c r="S55" i="59" s="1"/>
  <c r="S62" i="59" s="1"/>
  <c r="S65" i="59" s="1"/>
  <c r="R9" i="59"/>
  <c r="R55" i="59"/>
  <c r="R62" i="59" s="1"/>
  <c r="R65" i="59" s="1"/>
  <c r="Q9" i="59"/>
  <c r="Q55" i="59"/>
  <c r="Q62" i="59" s="1"/>
  <c r="Q65" i="59"/>
  <c r="P9" i="59"/>
  <c r="P55" i="59" s="1"/>
  <c r="P62" i="59" s="1"/>
  <c r="P65" i="59" s="1"/>
  <c r="O9" i="59"/>
  <c r="O65" i="59"/>
  <c r="N9" i="59"/>
  <c r="M9" i="59"/>
  <c r="M55" i="59" s="1"/>
  <c r="L9" i="59"/>
  <c r="L55" i="59" s="1"/>
  <c r="L62" i="59" s="1"/>
  <c r="L65" i="59" s="1"/>
  <c r="AD62" i="59"/>
  <c r="AD65" i="59" s="1"/>
  <c r="E533" i="58"/>
  <c r="E535" i="58"/>
  <c r="B535" i="58"/>
  <c r="E485" i="58"/>
  <c r="E487" i="58"/>
  <c r="B487" i="58"/>
  <c r="E437" i="58"/>
  <c r="E439" i="58"/>
  <c r="B439" i="58"/>
  <c r="E389" i="58"/>
  <c r="E391" i="58"/>
  <c r="B391" i="58"/>
  <c r="E341" i="58"/>
  <c r="E343" i="58"/>
  <c r="B343" i="58"/>
  <c r="E293" i="58"/>
  <c r="E295" i="58"/>
  <c r="B295" i="58"/>
  <c r="E245" i="58"/>
  <c r="E247" i="58"/>
  <c r="B247" i="58"/>
  <c r="E5" i="58"/>
  <c r="E197" i="58"/>
  <c r="E199" i="58"/>
  <c r="B199" i="58"/>
  <c r="E149" i="58"/>
  <c r="E151" i="58"/>
  <c r="B151" i="58"/>
  <c r="E101" i="58"/>
  <c r="E103" i="58"/>
  <c r="B103" i="58"/>
  <c r="E55" i="58"/>
  <c r="B55" i="58"/>
  <c r="E53" i="58"/>
  <c r="A23" i="58"/>
  <c r="A21" i="58"/>
  <c r="A19" i="58"/>
  <c r="A18" i="58"/>
  <c r="A17" i="58"/>
  <c r="A15" i="58"/>
  <c r="A14" i="58"/>
  <c r="A13" i="58"/>
  <c r="E7" i="58"/>
  <c r="B7" i="58"/>
  <c r="B197" i="58"/>
  <c r="B245" i="58" s="1"/>
  <c r="B293" i="58" s="1"/>
  <c r="B341" i="58" s="1"/>
  <c r="B389" i="58" s="1"/>
  <c r="B437" i="58" s="1"/>
  <c r="B485" i="58" s="1"/>
  <c r="B533" i="58" s="1"/>
  <c r="B134" i="30"/>
  <c r="B209" i="30" s="1"/>
  <c r="B284" i="30" s="1"/>
  <c r="B359" i="30" s="1"/>
  <c r="B434" i="30" s="1"/>
  <c r="B509" i="30" s="1"/>
  <c r="B584" i="30" s="1"/>
  <c r="B659" i="30" s="1"/>
  <c r="B734" i="30" s="1"/>
  <c r="B809" i="30" s="1"/>
  <c r="B884" i="30" s="1"/>
  <c r="B959" i="30" s="1"/>
  <c r="B1034" i="30" s="1"/>
  <c r="B1109" i="30" s="1"/>
  <c r="B1184" i="30" s="1"/>
  <c r="B1259" i="30" s="1"/>
  <c r="B1334" i="30" s="1"/>
  <c r="B1409" i="30" s="1"/>
  <c r="B1484" i="30"/>
  <c r="B1559" i="30" s="1"/>
  <c r="B1634" i="30" s="1"/>
  <c r="B1709" i="30" s="1"/>
  <c r="B1784" i="30" s="1"/>
  <c r="B1859" i="30" s="1"/>
  <c r="B1934" i="30" s="1"/>
  <c r="B2009" i="30" s="1"/>
  <c r="B2084" i="30" s="1"/>
  <c r="B144" i="30"/>
  <c r="B219" i="30" s="1"/>
  <c r="B294" i="30" s="1"/>
  <c r="B369" i="30" s="1"/>
  <c r="B444" i="30"/>
  <c r="B519" i="30" s="1"/>
  <c r="B594" i="30" s="1"/>
  <c r="B669" i="30" s="1"/>
  <c r="B744" i="30" s="1"/>
  <c r="B819" i="30" s="1"/>
  <c r="B894" i="30" s="1"/>
  <c r="B969" i="30" s="1"/>
  <c r="B1044" i="30" s="1"/>
  <c r="B1119" i="30" s="1"/>
  <c r="B1194" i="30" s="1"/>
  <c r="B1269" i="30" s="1"/>
  <c r="B1344" i="30" s="1"/>
  <c r="B1419" i="30" s="1"/>
  <c r="B1494" i="30" s="1"/>
  <c r="B1569" i="30" s="1"/>
  <c r="B1644" i="30" s="1"/>
  <c r="B1719" i="30" s="1"/>
  <c r="B1794" i="30" s="1"/>
  <c r="B1869" i="30" s="1"/>
  <c r="B1944" i="30" s="1"/>
  <c r="B2019" i="30" s="1"/>
  <c r="B2094" i="30" s="1"/>
  <c r="B143" i="30"/>
  <c r="B218" i="30"/>
  <c r="B293" i="30"/>
  <c r="B368" i="30" s="1"/>
  <c r="B443" i="30"/>
  <c r="B518" i="30" s="1"/>
  <c r="B593" i="30" s="1"/>
  <c r="B668" i="30" s="1"/>
  <c r="B743" i="30" s="1"/>
  <c r="B818" i="30"/>
  <c r="B893" i="30" s="1"/>
  <c r="B968" i="30" s="1"/>
  <c r="B1043" i="30" s="1"/>
  <c r="B1118" i="30" s="1"/>
  <c r="B1193" i="30" s="1"/>
  <c r="B1268" i="30" s="1"/>
  <c r="B1343" i="30" s="1"/>
  <c r="B1418" i="30" s="1"/>
  <c r="B1493" i="30" s="1"/>
  <c r="B1568" i="30" s="1"/>
  <c r="B1643" i="30" s="1"/>
  <c r="B1718" i="30" s="1"/>
  <c r="B1793" i="30" s="1"/>
  <c r="B1868" i="30" s="1"/>
  <c r="B1943" i="30" s="1"/>
  <c r="B2018" i="30" s="1"/>
  <c r="B2093" i="30" s="1"/>
  <c r="B142" i="30"/>
  <c r="B217" i="30" s="1"/>
  <c r="B292" i="30" s="1"/>
  <c r="B367" i="30" s="1"/>
  <c r="B442" i="30" s="1"/>
  <c r="B517" i="30" s="1"/>
  <c r="B592" i="30" s="1"/>
  <c r="B667" i="30" s="1"/>
  <c r="B742" i="30" s="1"/>
  <c r="B817" i="30" s="1"/>
  <c r="B892" i="30" s="1"/>
  <c r="B967" i="30" s="1"/>
  <c r="B1042" i="30" s="1"/>
  <c r="B1117" i="30" s="1"/>
  <c r="B1192" i="30" s="1"/>
  <c r="B1267" i="30" s="1"/>
  <c r="B1342" i="30" s="1"/>
  <c r="B1417" i="30" s="1"/>
  <c r="B1492" i="30" s="1"/>
  <c r="B1567" i="30" s="1"/>
  <c r="B1642" i="30" s="1"/>
  <c r="B1717" i="30" s="1"/>
  <c r="B1792" i="30" s="1"/>
  <c r="B1867" i="30" s="1"/>
  <c r="B1942" i="30" s="1"/>
  <c r="B2017" i="30" s="1"/>
  <c r="B2092" i="30" s="1"/>
  <c r="B141" i="30"/>
  <c r="B216" i="30"/>
  <c r="B291" i="30" s="1"/>
  <c r="B366" i="30" s="1"/>
  <c r="B441" i="30" s="1"/>
  <c r="B516" i="30" s="1"/>
  <c r="B591" i="30" s="1"/>
  <c r="B666" i="30" s="1"/>
  <c r="B741" i="30" s="1"/>
  <c r="B816" i="30" s="1"/>
  <c r="B891" i="30" s="1"/>
  <c r="B966" i="30" s="1"/>
  <c r="B1041" i="30" s="1"/>
  <c r="B1116" i="30" s="1"/>
  <c r="B1191" i="30" s="1"/>
  <c r="B1266" i="30" s="1"/>
  <c r="B1341" i="30" s="1"/>
  <c r="B1416" i="30" s="1"/>
  <c r="B1491" i="30" s="1"/>
  <c r="B1566" i="30" s="1"/>
  <c r="B1641" i="30"/>
  <c r="B1716" i="30" s="1"/>
  <c r="B1791" i="30" s="1"/>
  <c r="B1866" i="30" s="1"/>
  <c r="B1941" i="30" s="1"/>
  <c r="B2016" i="30" s="1"/>
  <c r="B2091" i="30" s="1"/>
  <c r="B140" i="30"/>
  <c r="B215" i="30"/>
  <c r="B290" i="30"/>
  <c r="B365" i="30" s="1"/>
  <c r="B440" i="30" s="1"/>
  <c r="B515" i="30" s="1"/>
  <c r="B590" i="30" s="1"/>
  <c r="B665" i="30" s="1"/>
  <c r="B740" i="30" s="1"/>
  <c r="B815" i="30" s="1"/>
  <c r="B890" i="30" s="1"/>
  <c r="B965" i="30" s="1"/>
  <c r="B1040" i="30" s="1"/>
  <c r="B1115" i="30" s="1"/>
  <c r="B1190" i="30" s="1"/>
  <c r="B1265" i="30" s="1"/>
  <c r="B1340" i="30" s="1"/>
  <c r="B1415" i="30" s="1"/>
  <c r="B1490" i="30" s="1"/>
  <c r="B1565" i="30" s="1"/>
  <c r="B1640" i="30" s="1"/>
  <c r="B1715" i="30" s="1"/>
  <c r="B1790" i="30" s="1"/>
  <c r="B1865" i="30" s="1"/>
  <c r="B1940" i="30" s="1"/>
  <c r="B2015" i="30" s="1"/>
  <c r="B2090" i="30" s="1"/>
  <c r="B139" i="30"/>
  <c r="B214" i="30" s="1"/>
  <c r="B289" i="30" s="1"/>
  <c r="B364" i="30" s="1"/>
  <c r="B439" i="30" s="1"/>
  <c r="B514" i="30" s="1"/>
  <c r="B589" i="30" s="1"/>
  <c r="B664" i="30" s="1"/>
  <c r="B739" i="30" s="1"/>
  <c r="B814" i="30" s="1"/>
  <c r="B889" i="30" s="1"/>
  <c r="B964" i="30" s="1"/>
  <c r="B1039" i="30" s="1"/>
  <c r="B1114" i="30"/>
  <c r="B1189" i="30"/>
  <c r="B1264" i="30" s="1"/>
  <c r="B1339" i="30" s="1"/>
  <c r="B1414" i="30" s="1"/>
  <c r="B1489" i="30" s="1"/>
  <c r="B1564" i="30" s="1"/>
  <c r="B1639" i="30" s="1"/>
  <c r="B1714" i="30" s="1"/>
  <c r="B1789" i="30" s="1"/>
  <c r="B1864" i="30" s="1"/>
  <c r="B1939" i="30" s="1"/>
  <c r="B2014" i="30" s="1"/>
  <c r="B2089" i="30" s="1"/>
  <c r="B137" i="30"/>
  <c r="B212" i="30" s="1"/>
  <c r="B287" i="30"/>
  <c r="B362" i="30" s="1"/>
  <c r="B437" i="30" s="1"/>
  <c r="B512" i="30" s="1"/>
  <c r="B587" i="30" s="1"/>
  <c r="B662" i="30" s="1"/>
  <c r="B737" i="30" s="1"/>
  <c r="B812" i="30" s="1"/>
  <c r="B887" i="30" s="1"/>
  <c r="B962" i="30"/>
  <c r="B1037" i="30" s="1"/>
  <c r="B1112" i="30" s="1"/>
  <c r="B1187" i="30" s="1"/>
  <c r="B1262" i="30" s="1"/>
  <c r="B1337" i="30" s="1"/>
  <c r="B1412" i="30" s="1"/>
  <c r="B1487" i="30" s="1"/>
  <c r="B1562" i="30" s="1"/>
  <c r="B1637" i="30" s="1"/>
  <c r="B1712" i="30" s="1"/>
  <c r="B1787" i="30" s="1"/>
  <c r="B1862" i="30" s="1"/>
  <c r="B1937" i="30" s="1"/>
  <c r="B2012" i="30" s="1"/>
  <c r="B2087" i="30" s="1"/>
  <c r="B136" i="30"/>
  <c r="B211" i="30"/>
  <c r="B286" i="30" s="1"/>
  <c r="B361" i="30" s="1"/>
  <c r="B436" i="30" s="1"/>
  <c r="B511" i="30" s="1"/>
  <c r="B586" i="30" s="1"/>
  <c r="B661" i="30"/>
  <c r="B736" i="30" s="1"/>
  <c r="B811" i="30" s="1"/>
  <c r="B886" i="30" s="1"/>
  <c r="B961" i="30" s="1"/>
  <c r="B1036" i="30" s="1"/>
  <c r="B1111" i="30" s="1"/>
  <c r="B1186" i="30" s="1"/>
  <c r="B1261" i="30"/>
  <c r="B1336" i="30" s="1"/>
  <c r="B1411" i="30" s="1"/>
  <c r="B1486" i="30" s="1"/>
  <c r="B1561" i="30" s="1"/>
  <c r="B1636" i="30" s="1"/>
  <c r="B1711" i="30" s="1"/>
  <c r="B1786" i="30" s="1"/>
  <c r="B1861" i="30" s="1"/>
  <c r="B1936" i="30" s="1"/>
  <c r="B2011" i="30" s="1"/>
  <c r="B2086" i="30" s="1"/>
  <c r="B135" i="30"/>
  <c r="B210" i="30" s="1"/>
  <c r="B285" i="30" s="1"/>
  <c r="B360" i="30" s="1"/>
  <c r="B435" i="30" s="1"/>
  <c r="B510" i="30" s="1"/>
  <c r="B585" i="30" s="1"/>
  <c r="B660" i="30" s="1"/>
  <c r="B735" i="30" s="1"/>
  <c r="B810" i="30" s="1"/>
  <c r="B885" i="30" s="1"/>
  <c r="B960" i="30" s="1"/>
  <c r="B1035" i="30" s="1"/>
  <c r="B1110" i="30" s="1"/>
  <c r="B1185" i="30" s="1"/>
  <c r="B1260" i="30" s="1"/>
  <c r="B1335" i="30" s="1"/>
  <c r="B1410" i="30" s="1"/>
  <c r="B1485" i="30" s="1"/>
  <c r="B1560" i="30" s="1"/>
  <c r="B1635" i="30" s="1"/>
  <c r="B1710" i="30" s="1"/>
  <c r="B1785" i="30" s="1"/>
  <c r="B1860" i="30" s="1"/>
  <c r="B1935" i="30" s="1"/>
  <c r="B2010" i="30" s="1"/>
  <c r="B2085" i="30" s="1"/>
  <c r="B133" i="30"/>
  <c r="B208" i="30"/>
  <c r="B283" i="30" s="1"/>
  <c r="B358" i="30" s="1"/>
  <c r="B433" i="30" s="1"/>
  <c r="B508" i="30" s="1"/>
  <c r="B583" i="30" s="1"/>
  <c r="B658" i="30" s="1"/>
  <c r="B733" i="30" s="1"/>
  <c r="B808" i="30" s="1"/>
  <c r="B883" i="30" s="1"/>
  <c r="B958" i="30" s="1"/>
  <c r="B1033" i="30" s="1"/>
  <c r="B1108" i="30"/>
  <c r="B1183" i="30" s="1"/>
  <c r="B1258" i="30"/>
  <c r="B1333" i="30" s="1"/>
  <c r="B1408" i="30" s="1"/>
  <c r="B1483" i="30" s="1"/>
  <c r="B1558" i="30" s="1"/>
  <c r="B1633" i="30" s="1"/>
  <c r="B1708" i="30" s="1"/>
  <c r="B1783" i="30" s="1"/>
  <c r="B1858" i="30" s="1"/>
  <c r="B1933" i="30" s="1"/>
  <c r="B2008" i="30" s="1"/>
  <c r="B2083" i="30" s="1"/>
  <c r="B132" i="30"/>
  <c r="B207" i="30" s="1"/>
  <c r="B282" i="30" s="1"/>
  <c r="B357" i="30" s="1"/>
  <c r="B432" i="30" s="1"/>
  <c r="B507" i="30" s="1"/>
  <c r="B582" i="30"/>
  <c r="B657" i="30" s="1"/>
  <c r="B732" i="30" s="1"/>
  <c r="B807" i="30" s="1"/>
  <c r="B882" i="30" s="1"/>
  <c r="B957" i="30" s="1"/>
  <c r="B1032" i="30" s="1"/>
  <c r="B1107" i="30" s="1"/>
  <c r="B1182" i="30" s="1"/>
  <c r="B1257" i="30" s="1"/>
  <c r="B1332" i="30" s="1"/>
  <c r="B1407" i="30" s="1"/>
  <c r="B1482" i="30" s="1"/>
  <c r="B1557" i="30" s="1"/>
  <c r="B1632" i="30" s="1"/>
  <c r="B1707" i="30" s="1"/>
  <c r="B1782" i="30" s="1"/>
  <c r="B1857" i="30" s="1"/>
  <c r="B1932" i="30" s="1"/>
  <c r="B2007" i="30" s="1"/>
  <c r="B2082" i="30" s="1"/>
  <c r="B131" i="30"/>
  <c r="B206" i="30"/>
  <c r="B281" i="30" s="1"/>
  <c r="B356" i="30" s="1"/>
  <c r="B431" i="30" s="1"/>
  <c r="B506" i="30" s="1"/>
  <c r="B581" i="30" s="1"/>
  <c r="B656" i="30" s="1"/>
  <c r="B731" i="30" s="1"/>
  <c r="B806" i="30" s="1"/>
  <c r="B881" i="30" s="1"/>
  <c r="B956" i="30"/>
  <c r="B1031" i="30"/>
  <c r="B1106" i="30" s="1"/>
  <c r="B1181" i="30" s="1"/>
  <c r="B1256" i="30" s="1"/>
  <c r="B1331" i="30" s="1"/>
  <c r="B1406" i="30" s="1"/>
  <c r="B1481" i="30" s="1"/>
  <c r="B1556" i="30" s="1"/>
  <c r="B1631" i="30" s="1"/>
  <c r="B1706" i="30" s="1"/>
  <c r="B1781" i="30" s="1"/>
  <c r="B1856" i="30"/>
  <c r="B1931" i="30" s="1"/>
  <c r="B2006" i="30" s="1"/>
  <c r="B2081" i="30" s="1"/>
  <c r="B130" i="30"/>
  <c r="B205" i="30" s="1"/>
  <c r="B280" i="30" s="1"/>
  <c r="B355" i="30" s="1"/>
  <c r="B430" i="30" s="1"/>
  <c r="B505" i="30" s="1"/>
  <c r="B580" i="30" s="1"/>
  <c r="B655" i="30" s="1"/>
  <c r="B730" i="30" s="1"/>
  <c r="B805" i="30" s="1"/>
  <c r="B880" i="30"/>
  <c r="B955" i="30" s="1"/>
  <c r="B1030" i="30" s="1"/>
  <c r="B1105" i="30" s="1"/>
  <c r="B1180" i="30" s="1"/>
  <c r="B1255" i="30" s="1"/>
  <c r="B1330" i="30" s="1"/>
  <c r="B1405" i="30" s="1"/>
  <c r="B1480" i="30" s="1"/>
  <c r="B1555" i="30" s="1"/>
  <c r="B1630" i="30" s="1"/>
  <c r="B1705" i="30" s="1"/>
  <c r="B1780" i="30" s="1"/>
  <c r="B1855" i="30" s="1"/>
  <c r="B1930" i="30" s="1"/>
  <c r="B2005" i="30" s="1"/>
  <c r="B2080" i="30" s="1"/>
  <c r="B116" i="30"/>
  <c r="B191" i="30" s="1"/>
  <c r="B266" i="30" s="1"/>
  <c r="B341" i="30" s="1"/>
  <c r="B416" i="30" s="1"/>
  <c r="B491" i="30" s="1"/>
  <c r="B566" i="30" s="1"/>
  <c r="B641" i="30" s="1"/>
  <c r="B716" i="30" s="1"/>
  <c r="B791" i="30" s="1"/>
  <c r="B866" i="30" s="1"/>
  <c r="B941" i="30" s="1"/>
  <c r="B1016" i="30" s="1"/>
  <c r="B1091" i="30" s="1"/>
  <c r="B1166" i="30" s="1"/>
  <c r="B1241" i="30" s="1"/>
  <c r="B1316" i="30" s="1"/>
  <c r="B1391" i="30" s="1"/>
  <c r="B1466" i="30" s="1"/>
  <c r="B1541" i="30" s="1"/>
  <c r="B1616" i="30" s="1"/>
  <c r="B1691" i="30" s="1"/>
  <c r="B1766" i="30" s="1"/>
  <c r="B1841" i="30" s="1"/>
  <c r="B1916" i="30" s="1"/>
  <c r="B1991" i="30" s="1"/>
  <c r="B2066" i="30" s="1"/>
  <c r="B117" i="30"/>
  <c r="B192" i="30" s="1"/>
  <c r="B267" i="30" s="1"/>
  <c r="B342" i="30" s="1"/>
  <c r="B417" i="30" s="1"/>
  <c r="B492" i="30" s="1"/>
  <c r="B567" i="30" s="1"/>
  <c r="B642" i="30" s="1"/>
  <c r="B717" i="30" s="1"/>
  <c r="B792" i="30" s="1"/>
  <c r="B867" i="30" s="1"/>
  <c r="B942" i="30" s="1"/>
  <c r="B1017" i="30" s="1"/>
  <c r="B1092" i="30" s="1"/>
  <c r="B1167" i="30" s="1"/>
  <c r="B1242" i="30" s="1"/>
  <c r="B1317" i="30" s="1"/>
  <c r="B1392" i="30" s="1"/>
  <c r="B1467" i="30" s="1"/>
  <c r="B1542" i="30" s="1"/>
  <c r="B1617" i="30" s="1"/>
  <c r="B1692" i="30" s="1"/>
  <c r="B1767" i="30" s="1"/>
  <c r="B1842" i="30" s="1"/>
  <c r="B1917" i="30" s="1"/>
  <c r="B1992" i="30" s="1"/>
  <c r="B2067" i="30" s="1"/>
  <c r="B118" i="30"/>
  <c r="B193" i="30"/>
  <c r="B268" i="30" s="1"/>
  <c r="B343" i="30" s="1"/>
  <c r="B418" i="30" s="1"/>
  <c r="B493" i="30" s="1"/>
  <c r="B568" i="30" s="1"/>
  <c r="B643" i="30" s="1"/>
  <c r="B718" i="30" s="1"/>
  <c r="B793" i="30" s="1"/>
  <c r="B868" i="30" s="1"/>
  <c r="B943" i="30" s="1"/>
  <c r="B1018" i="30" s="1"/>
  <c r="B1093" i="30" s="1"/>
  <c r="B1168" i="30" s="1"/>
  <c r="B1243" i="30" s="1"/>
  <c r="B1318" i="30" s="1"/>
  <c r="B1393" i="30" s="1"/>
  <c r="B1468" i="30" s="1"/>
  <c r="B1543" i="30" s="1"/>
  <c r="B1618" i="30" s="1"/>
  <c r="B1693" i="30" s="1"/>
  <c r="B1768" i="30" s="1"/>
  <c r="B1843" i="30" s="1"/>
  <c r="B1918" i="30" s="1"/>
  <c r="B1993" i="30" s="1"/>
  <c r="B2068" i="30" s="1"/>
  <c r="B119" i="30"/>
  <c r="B194" i="30" s="1"/>
  <c r="B269" i="30" s="1"/>
  <c r="B344" i="30" s="1"/>
  <c r="B419" i="30" s="1"/>
  <c r="B494" i="30" s="1"/>
  <c r="B569" i="30" s="1"/>
  <c r="B644" i="30" s="1"/>
  <c r="B719" i="30" s="1"/>
  <c r="B794" i="30" s="1"/>
  <c r="B869" i="30" s="1"/>
  <c r="B944" i="30" s="1"/>
  <c r="B1019" i="30" s="1"/>
  <c r="B1094" i="30" s="1"/>
  <c r="B1169" i="30" s="1"/>
  <c r="B1244" i="30" s="1"/>
  <c r="B1319" i="30" s="1"/>
  <c r="B1394" i="30" s="1"/>
  <c r="B1469" i="30" s="1"/>
  <c r="B1544" i="30" s="1"/>
  <c r="B1619" i="30" s="1"/>
  <c r="B1694" i="30" s="1"/>
  <c r="B1769" i="30" s="1"/>
  <c r="B1844" i="30" s="1"/>
  <c r="B1919" i="30" s="1"/>
  <c r="B1994" i="30" s="1"/>
  <c r="B2069" i="30" s="1"/>
  <c r="B120" i="30"/>
  <c r="B195" i="30" s="1"/>
  <c r="B270" i="30" s="1"/>
  <c r="B345" i="30" s="1"/>
  <c r="B420" i="30" s="1"/>
  <c r="B495" i="30" s="1"/>
  <c r="B570" i="30" s="1"/>
  <c r="B645" i="30" s="1"/>
  <c r="B720" i="30" s="1"/>
  <c r="B795" i="30" s="1"/>
  <c r="B870" i="30" s="1"/>
  <c r="B945" i="30" s="1"/>
  <c r="B1020" i="30" s="1"/>
  <c r="B1095" i="30" s="1"/>
  <c r="B1170" i="30" s="1"/>
  <c r="B1245" i="30" s="1"/>
  <c r="B1320" i="30" s="1"/>
  <c r="B1395" i="30" s="1"/>
  <c r="B1470" i="30" s="1"/>
  <c r="B1545" i="30" s="1"/>
  <c r="B1620" i="30" s="1"/>
  <c r="B1695" i="30" s="1"/>
  <c r="B1770" i="30" s="1"/>
  <c r="B1845" i="30" s="1"/>
  <c r="B1920" i="30" s="1"/>
  <c r="B1995" i="30" s="1"/>
  <c r="B2070" i="30" s="1"/>
  <c r="B124" i="30"/>
  <c r="B199" i="30"/>
  <c r="B274" i="30" s="1"/>
  <c r="B349" i="30" s="1"/>
  <c r="B424" i="30" s="1"/>
  <c r="B499" i="30" s="1"/>
  <c r="B574" i="30" s="1"/>
  <c r="B649" i="30" s="1"/>
  <c r="B724" i="30" s="1"/>
  <c r="B799" i="30" s="1"/>
  <c r="B874" i="30" s="1"/>
  <c r="B949" i="30" s="1"/>
  <c r="B1024" i="30" s="1"/>
  <c r="B1099" i="30" s="1"/>
  <c r="B1174" i="30" s="1"/>
  <c r="B1249" i="30" s="1"/>
  <c r="B1324" i="30" s="1"/>
  <c r="B1399" i="30" s="1"/>
  <c r="B1474" i="30" s="1"/>
  <c r="B1549" i="30" s="1"/>
  <c r="B1624" i="30" s="1"/>
  <c r="B1699" i="30" s="1"/>
  <c r="B1774" i="30" s="1"/>
  <c r="B1849" i="30" s="1"/>
  <c r="B1924" i="30" s="1"/>
  <c r="B1999" i="30" s="1"/>
  <c r="B2074" i="30" s="1"/>
  <c r="B125" i="30"/>
  <c r="B200" i="30"/>
  <c r="B275" i="30" s="1"/>
  <c r="B350" i="30" s="1"/>
  <c r="B425" i="30" s="1"/>
  <c r="B500" i="30" s="1"/>
  <c r="B575" i="30" s="1"/>
  <c r="B650" i="30" s="1"/>
  <c r="B725" i="30" s="1"/>
  <c r="B800" i="30" s="1"/>
  <c r="B875" i="30" s="1"/>
  <c r="B950" i="30" s="1"/>
  <c r="B1025" i="30" s="1"/>
  <c r="B1100" i="30" s="1"/>
  <c r="B1175" i="30" s="1"/>
  <c r="B1250" i="30" s="1"/>
  <c r="B1325" i="30" s="1"/>
  <c r="B1400" i="30" s="1"/>
  <c r="B1475" i="30" s="1"/>
  <c r="B1550" i="30" s="1"/>
  <c r="B1625" i="30" s="1"/>
  <c r="B1700" i="30" s="1"/>
  <c r="B1775" i="30" s="1"/>
  <c r="B1850" i="30" s="1"/>
  <c r="B1925" i="30" s="1"/>
  <c r="B2000" i="30" s="1"/>
  <c r="B2075" i="30" s="1"/>
  <c r="B126" i="30"/>
  <c r="B201" i="30" s="1"/>
  <c r="B276" i="30" s="1"/>
  <c r="B351" i="30" s="1"/>
  <c r="B426" i="30" s="1"/>
  <c r="B501" i="30" s="1"/>
  <c r="B576" i="30" s="1"/>
  <c r="B651" i="30" s="1"/>
  <c r="B726" i="30" s="1"/>
  <c r="B801" i="30" s="1"/>
  <c r="B876" i="30" s="1"/>
  <c r="B951" i="30" s="1"/>
  <c r="B1026" i="30" s="1"/>
  <c r="B1101" i="30" s="1"/>
  <c r="B1176" i="30" s="1"/>
  <c r="B1251" i="30" s="1"/>
  <c r="B1326" i="30" s="1"/>
  <c r="B1401" i="30" s="1"/>
  <c r="B1476" i="30" s="1"/>
  <c r="B1551" i="30" s="1"/>
  <c r="B1626" i="30" s="1"/>
  <c r="B1701" i="30" s="1"/>
  <c r="B1776" i="30" s="1"/>
  <c r="B1851" i="30" s="1"/>
  <c r="B1926" i="30" s="1"/>
  <c r="B2001" i="30" s="1"/>
  <c r="B2076" i="30" s="1"/>
  <c r="B128" i="30"/>
  <c r="B203" i="30" s="1"/>
  <c r="B278" i="30" s="1"/>
  <c r="B353" i="30" s="1"/>
  <c r="B428" i="30" s="1"/>
  <c r="B503" i="30" s="1"/>
  <c r="B578" i="30" s="1"/>
  <c r="B653" i="30" s="1"/>
  <c r="B728" i="30" s="1"/>
  <c r="B803" i="30" s="1"/>
  <c r="B878" i="30" s="1"/>
  <c r="B953" i="30" s="1"/>
  <c r="B1028" i="30" s="1"/>
  <c r="B1103" i="30" s="1"/>
  <c r="B1178" i="30" s="1"/>
  <c r="B1253" i="30" s="1"/>
  <c r="B1328" i="30" s="1"/>
  <c r="B1403" i="30" s="1"/>
  <c r="B1478" i="30" s="1"/>
  <c r="B1553" i="30" s="1"/>
  <c r="B1628" i="30" s="1"/>
  <c r="B1703" i="30" s="1"/>
  <c r="B1778" i="30" s="1"/>
  <c r="B1853" i="30" s="1"/>
  <c r="B1928" i="30" s="1"/>
  <c r="B2003" i="30" s="1"/>
  <c r="B2078" i="30" s="1"/>
  <c r="B129" i="30"/>
  <c r="B204" i="30" s="1"/>
  <c r="B279" i="30" s="1"/>
  <c r="B354" i="30" s="1"/>
  <c r="B429" i="30" s="1"/>
  <c r="B504" i="30" s="1"/>
  <c r="B579" i="30" s="1"/>
  <c r="B654" i="30" s="1"/>
  <c r="B729" i="30" s="1"/>
  <c r="B804" i="30" s="1"/>
  <c r="B879" i="30" s="1"/>
  <c r="B954" i="30" s="1"/>
  <c r="B1029" i="30" s="1"/>
  <c r="B1104" i="30" s="1"/>
  <c r="B1179" i="30" s="1"/>
  <c r="B1254" i="30" s="1"/>
  <c r="B1329" i="30" s="1"/>
  <c r="B1404" i="30" s="1"/>
  <c r="B1479" i="30" s="1"/>
  <c r="B1554" i="30" s="1"/>
  <c r="B1629" i="30" s="1"/>
  <c r="B1704" i="30" s="1"/>
  <c r="B1779" i="30" s="1"/>
  <c r="B1854" i="30" s="1"/>
  <c r="B1929" i="30" s="1"/>
  <c r="B2004" i="30" s="1"/>
  <c r="B2079" i="30" s="1"/>
  <c r="B102" i="30"/>
  <c r="B177" i="30" s="1"/>
  <c r="B252" i="30" s="1"/>
  <c r="B327" i="30" s="1"/>
  <c r="B402" i="30" s="1"/>
  <c r="B477" i="30" s="1"/>
  <c r="B552" i="30" s="1"/>
  <c r="B627" i="30" s="1"/>
  <c r="B702" i="30" s="1"/>
  <c r="B777" i="30" s="1"/>
  <c r="B852" i="30" s="1"/>
  <c r="B927" i="30" s="1"/>
  <c r="B1002" i="30" s="1"/>
  <c r="B1077" i="30" s="1"/>
  <c r="B1152" i="30" s="1"/>
  <c r="B1227" i="30" s="1"/>
  <c r="B1302" i="30" s="1"/>
  <c r="B1377" i="30" s="1"/>
  <c r="B1452" i="30" s="1"/>
  <c r="B1527" i="30" s="1"/>
  <c r="B1602" i="30" s="1"/>
  <c r="B1677" i="30" s="1"/>
  <c r="B1752" i="30" s="1"/>
  <c r="B1827" i="30" s="1"/>
  <c r="B1902" i="30" s="1"/>
  <c r="B1977" i="30" s="1"/>
  <c r="B2052" i="30" s="1"/>
  <c r="B104" i="30"/>
  <c r="B179" i="30" s="1"/>
  <c r="B254" i="30" s="1"/>
  <c r="B329" i="30" s="1"/>
  <c r="B404" i="30" s="1"/>
  <c r="B479" i="30" s="1"/>
  <c r="B554" i="30" s="1"/>
  <c r="B629" i="30" s="1"/>
  <c r="B704" i="30" s="1"/>
  <c r="B779" i="30" s="1"/>
  <c r="B854" i="30" s="1"/>
  <c r="B929" i="30" s="1"/>
  <c r="B1004" i="30" s="1"/>
  <c r="B1079" i="30" s="1"/>
  <c r="B1154" i="30" s="1"/>
  <c r="B1229" i="30" s="1"/>
  <c r="B1304" i="30" s="1"/>
  <c r="B1379" i="30" s="1"/>
  <c r="B1454" i="30" s="1"/>
  <c r="B1529" i="30" s="1"/>
  <c r="B1604" i="30" s="1"/>
  <c r="B1679" i="30" s="1"/>
  <c r="B1754" i="30" s="1"/>
  <c r="B1829" i="30" s="1"/>
  <c r="B1904" i="30" s="1"/>
  <c r="B1979" i="30" s="1"/>
  <c r="B2054" i="30" s="1"/>
  <c r="B106" i="30"/>
  <c r="B181" i="30" s="1"/>
  <c r="B256" i="30" s="1"/>
  <c r="B331" i="30" s="1"/>
  <c r="B406" i="30" s="1"/>
  <c r="B481" i="30" s="1"/>
  <c r="B556" i="30" s="1"/>
  <c r="B631" i="30" s="1"/>
  <c r="B706" i="30" s="1"/>
  <c r="B781" i="30" s="1"/>
  <c r="B856" i="30" s="1"/>
  <c r="B931" i="30" s="1"/>
  <c r="B1006" i="30" s="1"/>
  <c r="B1081" i="30" s="1"/>
  <c r="B1156" i="30" s="1"/>
  <c r="B1231" i="30" s="1"/>
  <c r="B1306" i="30" s="1"/>
  <c r="B1381" i="30" s="1"/>
  <c r="B1456" i="30" s="1"/>
  <c r="B1531" i="30" s="1"/>
  <c r="B1606" i="30" s="1"/>
  <c r="B1681" i="30" s="1"/>
  <c r="B1756" i="30" s="1"/>
  <c r="B1831" i="30" s="1"/>
  <c r="B1906" i="30" s="1"/>
  <c r="B1981" i="30" s="1"/>
  <c r="B2056" i="30" s="1"/>
  <c r="B107" i="30"/>
  <c r="B182" i="30" s="1"/>
  <c r="B257" i="30" s="1"/>
  <c r="B332" i="30" s="1"/>
  <c r="B407" i="30" s="1"/>
  <c r="B482" i="30" s="1"/>
  <c r="B557" i="30" s="1"/>
  <c r="B632" i="30" s="1"/>
  <c r="B707" i="30" s="1"/>
  <c r="B782" i="30" s="1"/>
  <c r="B857" i="30" s="1"/>
  <c r="B932" i="30" s="1"/>
  <c r="B1007" i="30" s="1"/>
  <c r="B1082" i="30" s="1"/>
  <c r="B1157" i="30" s="1"/>
  <c r="B1232" i="30" s="1"/>
  <c r="B1307" i="30" s="1"/>
  <c r="B1382" i="30" s="1"/>
  <c r="B1457" i="30" s="1"/>
  <c r="B1532" i="30" s="1"/>
  <c r="B1607" i="30" s="1"/>
  <c r="B1682" i="30" s="1"/>
  <c r="B1757" i="30" s="1"/>
  <c r="B1832" i="30" s="1"/>
  <c r="B1907" i="30" s="1"/>
  <c r="B1982" i="30" s="1"/>
  <c r="B2057" i="30" s="1"/>
  <c r="B108" i="30"/>
  <c r="B183" i="30" s="1"/>
  <c r="B258" i="30" s="1"/>
  <c r="B333" i="30" s="1"/>
  <c r="B408" i="30" s="1"/>
  <c r="B483" i="30" s="1"/>
  <c r="B558" i="30" s="1"/>
  <c r="B633" i="30" s="1"/>
  <c r="B708" i="30" s="1"/>
  <c r="B783" i="30" s="1"/>
  <c r="B858" i="30" s="1"/>
  <c r="B933" i="30" s="1"/>
  <c r="B1008" i="30" s="1"/>
  <c r="B1083" i="30" s="1"/>
  <c r="B1158" i="30" s="1"/>
  <c r="B1233" i="30" s="1"/>
  <c r="B1308" i="30" s="1"/>
  <c r="B1383" i="30" s="1"/>
  <c r="B1458" i="30" s="1"/>
  <c r="B1533" i="30" s="1"/>
  <c r="B1608" i="30" s="1"/>
  <c r="B1683" i="30" s="1"/>
  <c r="B1758" i="30" s="1"/>
  <c r="B1833" i="30" s="1"/>
  <c r="B1908" i="30" s="1"/>
  <c r="B1983" i="30" s="1"/>
  <c r="B2058" i="30" s="1"/>
  <c r="B109" i="30"/>
  <c r="B184" i="30" s="1"/>
  <c r="B259" i="30" s="1"/>
  <c r="B334" i="30" s="1"/>
  <c r="B409" i="30" s="1"/>
  <c r="B484" i="30" s="1"/>
  <c r="B559" i="30" s="1"/>
  <c r="B634" i="30" s="1"/>
  <c r="B709" i="30" s="1"/>
  <c r="B784" i="30" s="1"/>
  <c r="B859" i="30" s="1"/>
  <c r="B934" i="30" s="1"/>
  <c r="B1009" i="30" s="1"/>
  <c r="B1084" i="30" s="1"/>
  <c r="B1159" i="30" s="1"/>
  <c r="B1234" i="30" s="1"/>
  <c r="B1309" i="30" s="1"/>
  <c r="B1384" i="30" s="1"/>
  <c r="B1459" i="30" s="1"/>
  <c r="B1534" i="30" s="1"/>
  <c r="B1609" i="30" s="1"/>
  <c r="B1684" i="30" s="1"/>
  <c r="B1759" i="30" s="1"/>
  <c r="B1834" i="30" s="1"/>
  <c r="B1909" i="30" s="1"/>
  <c r="B1984" i="30" s="1"/>
  <c r="B2059" i="30" s="1"/>
  <c r="B110" i="30"/>
  <c r="B185" i="30" s="1"/>
  <c r="B260" i="30" s="1"/>
  <c r="B335" i="30" s="1"/>
  <c r="B410" i="30" s="1"/>
  <c r="B485" i="30" s="1"/>
  <c r="B560" i="30" s="1"/>
  <c r="B635" i="30" s="1"/>
  <c r="B710" i="30" s="1"/>
  <c r="B785" i="30" s="1"/>
  <c r="B860" i="30" s="1"/>
  <c r="B935" i="30" s="1"/>
  <c r="B1010" i="30" s="1"/>
  <c r="B1085" i="30" s="1"/>
  <c r="B1160" i="30" s="1"/>
  <c r="B1235" i="30" s="1"/>
  <c r="B1310" i="30" s="1"/>
  <c r="B1385" i="30" s="1"/>
  <c r="B1460" i="30" s="1"/>
  <c r="B1535" i="30" s="1"/>
  <c r="B1610" i="30" s="1"/>
  <c r="B1685" i="30" s="1"/>
  <c r="B1760" i="30" s="1"/>
  <c r="B1835" i="30" s="1"/>
  <c r="B1910" i="30" s="1"/>
  <c r="B1985" i="30" s="1"/>
  <c r="B2060" i="30" s="1"/>
  <c r="B111" i="30"/>
  <c r="B186" i="30" s="1"/>
  <c r="B261" i="30" s="1"/>
  <c r="B336" i="30" s="1"/>
  <c r="B411" i="30" s="1"/>
  <c r="B486" i="30" s="1"/>
  <c r="B561" i="30" s="1"/>
  <c r="B636" i="30" s="1"/>
  <c r="B711" i="30" s="1"/>
  <c r="B786" i="30" s="1"/>
  <c r="B861" i="30" s="1"/>
  <c r="B936" i="30" s="1"/>
  <c r="B1011" i="30" s="1"/>
  <c r="B1086" i="30" s="1"/>
  <c r="B1161" i="30" s="1"/>
  <c r="B1236" i="30" s="1"/>
  <c r="B1311" i="30" s="1"/>
  <c r="B1386" i="30" s="1"/>
  <c r="B1461" i="30" s="1"/>
  <c r="B1536" i="30" s="1"/>
  <c r="B1611" i="30" s="1"/>
  <c r="B1686" i="30" s="1"/>
  <c r="B1761" i="30" s="1"/>
  <c r="B1836" i="30" s="1"/>
  <c r="B1911" i="30" s="1"/>
  <c r="B1986" i="30" s="1"/>
  <c r="B2061" i="30" s="1"/>
  <c r="B112" i="30"/>
  <c r="B187" i="30" s="1"/>
  <c r="B262" i="30" s="1"/>
  <c r="B337" i="30" s="1"/>
  <c r="B412" i="30" s="1"/>
  <c r="B487" i="30" s="1"/>
  <c r="B562" i="30" s="1"/>
  <c r="B637" i="30" s="1"/>
  <c r="B712" i="30" s="1"/>
  <c r="B787" i="30" s="1"/>
  <c r="B862" i="30" s="1"/>
  <c r="B937" i="30" s="1"/>
  <c r="B1012" i="30" s="1"/>
  <c r="B1087" i="30" s="1"/>
  <c r="B1162" i="30" s="1"/>
  <c r="B1237" i="30" s="1"/>
  <c r="B1312" i="30" s="1"/>
  <c r="B1387" i="30" s="1"/>
  <c r="B1462" i="30" s="1"/>
  <c r="B1537" i="30" s="1"/>
  <c r="B1612" i="30" s="1"/>
  <c r="B1687" i="30" s="1"/>
  <c r="B1762" i="30" s="1"/>
  <c r="B1837" i="30" s="1"/>
  <c r="B1912" i="30" s="1"/>
  <c r="B1987" i="30" s="1"/>
  <c r="B2062" i="30" s="1"/>
  <c r="B113" i="30"/>
  <c r="B188" i="30" s="1"/>
  <c r="B263" i="30" s="1"/>
  <c r="B338" i="30" s="1"/>
  <c r="B413" i="30" s="1"/>
  <c r="B488" i="30" s="1"/>
  <c r="B563" i="30" s="1"/>
  <c r="B638" i="30" s="1"/>
  <c r="B713" i="30" s="1"/>
  <c r="B788" i="30" s="1"/>
  <c r="B863" i="30" s="1"/>
  <c r="B938" i="30" s="1"/>
  <c r="B1013" i="30" s="1"/>
  <c r="B1088" i="30" s="1"/>
  <c r="B1163" i="30" s="1"/>
  <c r="B1238" i="30" s="1"/>
  <c r="B1313" i="30" s="1"/>
  <c r="B1388" i="30" s="1"/>
  <c r="B1463" i="30" s="1"/>
  <c r="B1538" i="30" s="1"/>
  <c r="B1613" i="30" s="1"/>
  <c r="B1688" i="30" s="1"/>
  <c r="B1763" i="30" s="1"/>
  <c r="B1838" i="30" s="1"/>
  <c r="B1913" i="30" s="1"/>
  <c r="B1988" i="30" s="1"/>
  <c r="B2063" i="30" s="1"/>
  <c r="B114" i="30"/>
  <c r="B189" i="30" s="1"/>
  <c r="B264" i="30" s="1"/>
  <c r="B339" i="30" s="1"/>
  <c r="B414" i="30" s="1"/>
  <c r="B489" i="30" s="1"/>
  <c r="B564" i="30" s="1"/>
  <c r="B639" i="30" s="1"/>
  <c r="B714" i="30" s="1"/>
  <c r="B789" i="30" s="1"/>
  <c r="B864" i="30" s="1"/>
  <c r="B939" i="30" s="1"/>
  <c r="B1014" i="30" s="1"/>
  <c r="B1089" i="30" s="1"/>
  <c r="B1164" i="30" s="1"/>
  <c r="B1239" i="30" s="1"/>
  <c r="B1314" i="30" s="1"/>
  <c r="B1389" i="30" s="1"/>
  <c r="B1464" i="30" s="1"/>
  <c r="B1539" i="30" s="1"/>
  <c r="B1614" i="30" s="1"/>
  <c r="B1689" i="30" s="1"/>
  <c r="B1764" i="30" s="1"/>
  <c r="B1839" i="30" s="1"/>
  <c r="B1914" i="30" s="1"/>
  <c r="B1989" i="30" s="1"/>
  <c r="B2064" i="30" s="1"/>
  <c r="B115" i="30"/>
  <c r="B190" i="30" s="1"/>
  <c r="B265" i="30" s="1"/>
  <c r="B340" i="30" s="1"/>
  <c r="B415" i="30" s="1"/>
  <c r="B490" i="30" s="1"/>
  <c r="B565" i="30" s="1"/>
  <c r="B640" i="30" s="1"/>
  <c r="B715" i="30" s="1"/>
  <c r="B790" i="30" s="1"/>
  <c r="B865" i="30" s="1"/>
  <c r="B940" i="30" s="1"/>
  <c r="B1015" i="30" s="1"/>
  <c r="B1090" i="30" s="1"/>
  <c r="B1165" i="30" s="1"/>
  <c r="B1240" i="30" s="1"/>
  <c r="B1315" i="30" s="1"/>
  <c r="B1390" i="30" s="1"/>
  <c r="B1465" i="30" s="1"/>
  <c r="B1540" i="30" s="1"/>
  <c r="B1615" i="30" s="1"/>
  <c r="B1690" i="30" s="1"/>
  <c r="B1765" i="30" s="1"/>
  <c r="B1840" i="30" s="1"/>
  <c r="B1915" i="30" s="1"/>
  <c r="B1990" i="30" s="1"/>
  <c r="B2065" i="30" s="1"/>
  <c r="B100" i="30"/>
  <c r="B175" i="30"/>
  <c r="B250" i="30"/>
  <c r="B325" i="30" s="1"/>
  <c r="B400" i="30" s="1"/>
  <c r="B475" i="30" s="1"/>
  <c r="B550" i="30" s="1"/>
  <c r="B625" i="30" s="1"/>
  <c r="B700" i="30" s="1"/>
  <c r="B775" i="30" s="1"/>
  <c r="B850" i="30" s="1"/>
  <c r="B925" i="30" s="1"/>
  <c r="B1000" i="30" s="1"/>
  <c r="B1075" i="30" s="1"/>
  <c r="B1150" i="30" s="1"/>
  <c r="B1225" i="30" s="1"/>
  <c r="B1300" i="30" s="1"/>
  <c r="B1375" i="30" s="1"/>
  <c r="B1450" i="30" s="1"/>
  <c r="B1525" i="30" s="1"/>
  <c r="B1600" i="30" s="1"/>
  <c r="B1675" i="30" s="1"/>
  <c r="B1750" i="30" s="1"/>
  <c r="B1825" i="30" s="1"/>
  <c r="B1900" i="30" s="1"/>
  <c r="B1975" i="30" s="1"/>
  <c r="B2050" i="30" s="1"/>
  <c r="B99" i="30"/>
  <c r="B174" i="30" s="1"/>
  <c r="B249" i="30" s="1"/>
  <c r="B324" i="30" s="1"/>
  <c r="B399" i="30" s="1"/>
  <c r="B474" i="30" s="1"/>
  <c r="B549" i="30" s="1"/>
  <c r="B624" i="30" s="1"/>
  <c r="B699" i="30" s="1"/>
  <c r="B774" i="30" s="1"/>
  <c r="B849" i="30" s="1"/>
  <c r="B924" i="30" s="1"/>
  <c r="B999" i="30" s="1"/>
  <c r="B1074" i="30" s="1"/>
  <c r="B1149" i="30" s="1"/>
  <c r="B1224" i="30" s="1"/>
  <c r="B1299" i="30" s="1"/>
  <c r="B1374" i="30" s="1"/>
  <c r="B1449" i="30" s="1"/>
  <c r="B1524" i="30" s="1"/>
  <c r="B1599" i="30" s="1"/>
  <c r="B1674" i="30" s="1"/>
  <c r="B1749" i="30" s="1"/>
  <c r="B1824" i="30" s="1"/>
  <c r="B1899" i="30" s="1"/>
  <c r="B1974" i="30" s="1"/>
  <c r="B2049" i="30" s="1"/>
  <c r="B98" i="30"/>
  <c r="B173" i="30" s="1"/>
  <c r="B248" i="30" s="1"/>
  <c r="B323" i="30" s="1"/>
  <c r="B398" i="30" s="1"/>
  <c r="B473" i="30" s="1"/>
  <c r="B548" i="30" s="1"/>
  <c r="B623" i="30" s="1"/>
  <c r="B698" i="30" s="1"/>
  <c r="B773" i="30" s="1"/>
  <c r="B848" i="30" s="1"/>
  <c r="B923" i="30" s="1"/>
  <c r="B998" i="30" s="1"/>
  <c r="B1073" i="30" s="1"/>
  <c r="B1148" i="30" s="1"/>
  <c r="B1223" i="30" s="1"/>
  <c r="B1298" i="30" s="1"/>
  <c r="B1373" i="30" s="1"/>
  <c r="B1448" i="30" s="1"/>
  <c r="B1523" i="30" s="1"/>
  <c r="B1598" i="30" s="1"/>
  <c r="B1673" i="30" s="1"/>
  <c r="B1748" i="30" s="1"/>
  <c r="B1823" i="30" s="1"/>
  <c r="B1898" i="30" s="1"/>
  <c r="B1973" i="30" s="1"/>
  <c r="B2048" i="30" s="1"/>
  <c r="B96" i="30"/>
  <c r="B171" i="30"/>
  <c r="B246" i="30" s="1"/>
  <c r="B321" i="30" s="1"/>
  <c r="B396" i="30" s="1"/>
  <c r="B471" i="30" s="1"/>
  <c r="B546" i="30" s="1"/>
  <c r="B621" i="30" s="1"/>
  <c r="B696" i="30" s="1"/>
  <c r="B771" i="30" s="1"/>
  <c r="B846" i="30" s="1"/>
  <c r="B921" i="30" s="1"/>
  <c r="B996" i="30" s="1"/>
  <c r="B1071" i="30" s="1"/>
  <c r="B1146" i="30" s="1"/>
  <c r="B1221" i="30" s="1"/>
  <c r="B1296" i="30" s="1"/>
  <c r="B1371" i="30" s="1"/>
  <c r="B1446" i="30" s="1"/>
  <c r="B1521" i="30" s="1"/>
  <c r="B1596" i="30" s="1"/>
  <c r="B1671" i="30" s="1"/>
  <c r="B1746" i="30" s="1"/>
  <c r="B1821" i="30" s="1"/>
  <c r="B1896" i="30" s="1"/>
  <c r="B1971" i="30" s="1"/>
  <c r="B2046" i="30" s="1"/>
  <c r="B95" i="30"/>
  <c r="B170" i="30"/>
  <c r="B245" i="30" s="1"/>
  <c r="B320" i="30" s="1"/>
  <c r="B395" i="30" s="1"/>
  <c r="B470" i="30" s="1"/>
  <c r="B545" i="30" s="1"/>
  <c r="B620" i="30" s="1"/>
  <c r="B695" i="30" s="1"/>
  <c r="B770" i="30" s="1"/>
  <c r="B845" i="30" s="1"/>
  <c r="B920" i="30" s="1"/>
  <c r="B995" i="30" s="1"/>
  <c r="B1070" i="30" s="1"/>
  <c r="B1145" i="30" s="1"/>
  <c r="B1220" i="30" s="1"/>
  <c r="B1295" i="30" s="1"/>
  <c r="B1370" i="30" s="1"/>
  <c r="B1445" i="30" s="1"/>
  <c r="B1520" i="30" s="1"/>
  <c r="B1595" i="30" s="1"/>
  <c r="B1670" i="30" s="1"/>
  <c r="B1745" i="30" s="1"/>
  <c r="B1820" i="30" s="1"/>
  <c r="B1895" i="30" s="1"/>
  <c r="B1970" i="30" s="1"/>
  <c r="B2045" i="30" s="1"/>
  <c r="B94" i="30"/>
  <c r="B169" i="30" s="1"/>
  <c r="B244" i="30" s="1"/>
  <c r="B319" i="30" s="1"/>
  <c r="B394" i="30" s="1"/>
  <c r="B469" i="30" s="1"/>
  <c r="B544" i="30" s="1"/>
  <c r="B619" i="30" s="1"/>
  <c r="B694" i="30" s="1"/>
  <c r="B769" i="30" s="1"/>
  <c r="B844" i="30" s="1"/>
  <c r="B919" i="30" s="1"/>
  <c r="B994" i="30" s="1"/>
  <c r="B1069" i="30" s="1"/>
  <c r="B1144" i="30" s="1"/>
  <c r="B1219" i="30" s="1"/>
  <c r="B1294" i="30" s="1"/>
  <c r="B1369" i="30" s="1"/>
  <c r="B1444" i="30" s="1"/>
  <c r="B1519" i="30"/>
  <c r="B1594" i="30" s="1"/>
  <c r="B1669" i="30" s="1"/>
  <c r="B1744" i="30" s="1"/>
  <c r="B1819" i="30" s="1"/>
  <c r="B1894" i="30" s="1"/>
  <c r="B1969" i="30" s="1"/>
  <c r="B2044" i="30" s="1"/>
  <c r="B93" i="30"/>
  <c r="B168" i="30" s="1"/>
  <c r="B243" i="30" s="1"/>
  <c r="B318" i="30" s="1"/>
  <c r="B393" i="30" s="1"/>
  <c r="B468" i="30" s="1"/>
  <c r="B543" i="30" s="1"/>
  <c r="B618" i="30" s="1"/>
  <c r="B693" i="30" s="1"/>
  <c r="B768" i="30" s="1"/>
  <c r="B843" i="30" s="1"/>
  <c r="B918" i="30" s="1"/>
  <c r="B993" i="30" s="1"/>
  <c r="B1068" i="30"/>
  <c r="B1143" i="30" s="1"/>
  <c r="B1218" i="30" s="1"/>
  <c r="B1293" i="30" s="1"/>
  <c r="B1368" i="30" s="1"/>
  <c r="B1443" i="30" s="1"/>
  <c r="B1518" i="30" s="1"/>
  <c r="B1593" i="30" s="1"/>
  <c r="B1668" i="30" s="1"/>
  <c r="B1743" i="30" s="1"/>
  <c r="B1818" i="30" s="1"/>
  <c r="B1893" i="30" s="1"/>
  <c r="B1968" i="30" s="1"/>
  <c r="B2043" i="30" s="1"/>
  <c r="B92" i="30"/>
  <c r="B167" i="30" s="1"/>
  <c r="B242" i="30" s="1"/>
  <c r="B317" i="30"/>
  <c r="B392" i="30" s="1"/>
  <c r="B467" i="30"/>
  <c r="B542" i="30" s="1"/>
  <c r="B617" i="30" s="1"/>
  <c r="B692" i="30" s="1"/>
  <c r="B767" i="30" s="1"/>
  <c r="B842" i="30" s="1"/>
  <c r="B917" i="30" s="1"/>
  <c r="B992" i="30" s="1"/>
  <c r="B1067" i="30" s="1"/>
  <c r="B1142" i="30" s="1"/>
  <c r="B1217" i="30" s="1"/>
  <c r="B1292" i="30" s="1"/>
  <c r="B1367" i="30" s="1"/>
  <c r="B1442" i="30" s="1"/>
  <c r="B1517" i="30" s="1"/>
  <c r="B1592" i="30" s="1"/>
  <c r="B1667" i="30" s="1"/>
  <c r="B1742" i="30" s="1"/>
  <c r="B1817" i="30" s="1"/>
  <c r="B1892" i="30" s="1"/>
  <c r="B1967" i="30" s="1"/>
  <c r="B2042" i="30" s="1"/>
  <c r="B91" i="30"/>
  <c r="B166" i="30" s="1"/>
  <c r="B241" i="30" s="1"/>
  <c r="B316" i="30" s="1"/>
  <c r="B391" i="30" s="1"/>
  <c r="B466" i="30" s="1"/>
  <c r="B541" i="30" s="1"/>
  <c r="B616" i="30" s="1"/>
  <c r="B691" i="30"/>
  <c r="B766" i="30" s="1"/>
  <c r="B841" i="30" s="1"/>
  <c r="B916" i="30" s="1"/>
  <c r="B991" i="30" s="1"/>
  <c r="B1066" i="30" s="1"/>
  <c r="B1141" i="30" s="1"/>
  <c r="B1216" i="30" s="1"/>
  <c r="B1291" i="30" s="1"/>
  <c r="B1366" i="30" s="1"/>
  <c r="B1441" i="30" s="1"/>
  <c r="B1516" i="30" s="1"/>
  <c r="B1591" i="30" s="1"/>
  <c r="B1666" i="30" s="1"/>
  <c r="B1741" i="30"/>
  <c r="B1816" i="30" s="1"/>
  <c r="B1891" i="30" s="1"/>
  <c r="B1966" i="30" s="1"/>
  <c r="B2041" i="30" s="1"/>
  <c r="B90" i="30"/>
  <c r="B165" i="30" s="1"/>
  <c r="B240" i="30" s="1"/>
  <c r="B315" i="30"/>
  <c r="B390" i="30"/>
  <c r="B465" i="30"/>
  <c r="B540" i="30"/>
  <c r="B615" i="30" s="1"/>
  <c r="B690" i="30" s="1"/>
  <c r="B765" i="30" s="1"/>
  <c r="B840" i="30" s="1"/>
  <c r="B915" i="30" s="1"/>
  <c r="B990" i="30" s="1"/>
  <c r="B1065" i="30" s="1"/>
  <c r="B1140" i="30" s="1"/>
  <c r="B1215" i="30" s="1"/>
  <c r="B1290" i="30" s="1"/>
  <c r="B1365" i="30" s="1"/>
  <c r="B1440" i="30" s="1"/>
  <c r="B1515" i="30" s="1"/>
  <c r="B1590" i="30"/>
  <c r="B1665" i="30" s="1"/>
  <c r="B1740" i="30" s="1"/>
  <c r="B1815" i="30" s="1"/>
  <c r="B1890" i="30" s="1"/>
  <c r="B1965" i="30" s="1"/>
  <c r="B2040" i="30" s="1"/>
  <c r="B89" i="30"/>
  <c r="B164" i="30"/>
  <c r="B239" i="30"/>
  <c r="B314" i="30"/>
  <c r="B389" i="30" s="1"/>
  <c r="B464" i="30"/>
  <c r="B539" i="30" s="1"/>
  <c r="B614" i="30" s="1"/>
  <c r="B689" i="30" s="1"/>
  <c r="B764" i="30" s="1"/>
  <c r="B839" i="30" s="1"/>
  <c r="B914" i="30" s="1"/>
  <c r="B989" i="30" s="1"/>
  <c r="B1064" i="30" s="1"/>
  <c r="B1139" i="30" s="1"/>
  <c r="B1214" i="30" s="1"/>
  <c r="B1289" i="30" s="1"/>
  <c r="B1364" i="30" s="1"/>
  <c r="B1439" i="30"/>
  <c r="B1514" i="30" s="1"/>
  <c r="B1589" i="30" s="1"/>
  <c r="B1664" i="30" s="1"/>
  <c r="B1739" i="30" s="1"/>
  <c r="B1814" i="30" s="1"/>
  <c r="B1889" i="30" s="1"/>
  <c r="B1964" i="30" s="1"/>
  <c r="B2039" i="30" s="1"/>
  <c r="B88" i="30"/>
  <c r="B163" i="30" s="1"/>
  <c r="B238" i="30"/>
  <c r="B313" i="30" s="1"/>
  <c r="B388" i="30" s="1"/>
  <c r="B463" i="30"/>
  <c r="B538" i="30" s="1"/>
  <c r="B613" i="30" s="1"/>
  <c r="B688" i="30" s="1"/>
  <c r="B763" i="30" s="1"/>
  <c r="B838" i="30" s="1"/>
  <c r="B913" i="30" s="1"/>
  <c r="B988" i="30" s="1"/>
  <c r="B1063" i="30" s="1"/>
  <c r="B1138" i="30" s="1"/>
  <c r="B1213" i="30" s="1"/>
  <c r="B1288" i="30"/>
  <c r="B1363" i="30" s="1"/>
  <c r="B1438" i="30" s="1"/>
  <c r="B1513" i="30" s="1"/>
  <c r="B1588" i="30" s="1"/>
  <c r="B1663" i="30" s="1"/>
  <c r="B1738" i="30" s="1"/>
  <c r="B1813" i="30" s="1"/>
  <c r="B1888" i="30" s="1"/>
  <c r="B1963" i="30" s="1"/>
  <c r="B2038" i="30"/>
  <c r="C121" i="30"/>
  <c r="AV1205" i="30"/>
  <c r="AT1205" i="30"/>
  <c r="AQ1205" i="30"/>
  <c r="AO1205" i="30"/>
  <c r="AL1205" i="30"/>
  <c r="AJ1205" i="30"/>
  <c r="AG1205" i="30"/>
  <c r="AE1205" i="30"/>
  <c r="AB1205" i="30"/>
  <c r="Z1205" i="30"/>
  <c r="W1205" i="30"/>
  <c r="BK1205" i="30"/>
  <c r="U1205" i="30"/>
  <c r="BI1205" i="30" s="1"/>
  <c r="R1205" i="30"/>
  <c r="BF1205" i="30"/>
  <c r="P1205" i="30"/>
  <c r="BD1205" i="30"/>
  <c r="M1205" i="30"/>
  <c r="BA1205" i="30" s="1"/>
  <c r="K1205" i="30"/>
  <c r="AY1205" i="30" s="1"/>
  <c r="AV1204" i="30"/>
  <c r="AQ1204" i="30"/>
  <c r="AL1204" i="30"/>
  <c r="AG1204" i="30"/>
  <c r="AB1204" i="30"/>
  <c r="W1204" i="30"/>
  <c r="BK1204" i="30" s="1"/>
  <c r="R1204" i="30"/>
  <c r="BF1204" i="30"/>
  <c r="M1204" i="30"/>
  <c r="BA1204" i="30"/>
  <c r="E743" i="58"/>
  <c r="E740" i="58"/>
  <c r="E739" i="58"/>
  <c r="E738" i="58"/>
  <c r="E735" i="58"/>
  <c r="E734" i="58"/>
  <c r="AV1130" i="30"/>
  <c r="AT1130" i="30"/>
  <c r="AQ1130" i="30"/>
  <c r="AO1130" i="30"/>
  <c r="AL1130" i="30"/>
  <c r="AJ1130" i="30"/>
  <c r="AG1130" i="30"/>
  <c r="AE1130" i="30"/>
  <c r="AB1130" i="30"/>
  <c r="Z1130" i="30"/>
  <c r="W1130" i="30"/>
  <c r="BK1130" i="30"/>
  <c r="U1130" i="30"/>
  <c r="BI1130" i="30" s="1"/>
  <c r="R1130" i="30"/>
  <c r="BF1130" i="30"/>
  <c r="P1130" i="30"/>
  <c r="BD1130" i="30"/>
  <c r="M1130" i="30"/>
  <c r="BA1130" i="30" s="1"/>
  <c r="K1130" i="30"/>
  <c r="AY1130" i="30" s="1"/>
  <c r="AV1129" i="30"/>
  <c r="AQ1129" i="30"/>
  <c r="AL1129" i="30"/>
  <c r="AG1129" i="30"/>
  <c r="AB1129" i="30"/>
  <c r="W1129" i="30"/>
  <c r="BK1129" i="30" s="1"/>
  <c r="R1129" i="30"/>
  <c r="BF1129" i="30" s="1"/>
  <c r="M1129" i="30"/>
  <c r="BA1129" i="30"/>
  <c r="E695" i="58"/>
  <c r="E694" i="58"/>
  <c r="E693" i="58"/>
  <c r="E692" i="58"/>
  <c r="E691" i="58"/>
  <c r="E690" i="58"/>
  <c r="E686" i="58"/>
  <c r="AV1055" i="30"/>
  <c r="AT1055" i="30"/>
  <c r="AQ1055" i="30"/>
  <c r="AO1055" i="30"/>
  <c r="AL1055" i="30"/>
  <c r="AJ1055" i="30"/>
  <c r="AG1055" i="30"/>
  <c r="AE1055" i="30"/>
  <c r="AB1055" i="30"/>
  <c r="Z1055" i="30"/>
  <c r="W1055" i="30"/>
  <c r="BK1055" i="30" s="1"/>
  <c r="U1055" i="30"/>
  <c r="BI1055" i="30" s="1"/>
  <c r="R1055" i="30"/>
  <c r="BF1055" i="30"/>
  <c r="P1055" i="30"/>
  <c r="BD1055" i="30"/>
  <c r="M1055" i="30"/>
  <c r="BA1055" i="30" s="1"/>
  <c r="K1055" i="30"/>
  <c r="AY1055" i="30" s="1"/>
  <c r="AV1054" i="30"/>
  <c r="AQ1054" i="30"/>
  <c r="AL1054" i="30"/>
  <c r="AG1054" i="30"/>
  <c r="AB1054" i="30"/>
  <c r="W1054" i="30"/>
  <c r="BK1054" i="30"/>
  <c r="R1054" i="30"/>
  <c r="BF1054" i="30" s="1"/>
  <c r="M1054" i="30"/>
  <c r="BA1054" i="30"/>
  <c r="E647" i="58"/>
  <c r="E646" i="58"/>
  <c r="E645" i="58"/>
  <c r="E644" i="58"/>
  <c r="E639" i="58"/>
  <c r="E637" i="58"/>
  <c r="AV980" i="30"/>
  <c r="AT980" i="30"/>
  <c r="AQ980" i="30"/>
  <c r="AO980" i="30"/>
  <c r="AL980" i="30"/>
  <c r="AJ980" i="30"/>
  <c r="AG980" i="30"/>
  <c r="AE980" i="30"/>
  <c r="AB980" i="30"/>
  <c r="Z980" i="30"/>
  <c r="W980" i="30"/>
  <c r="BK980" i="30" s="1"/>
  <c r="U980" i="30"/>
  <c r="BI980" i="30" s="1"/>
  <c r="R980" i="30"/>
  <c r="BF980" i="30"/>
  <c r="P980" i="30"/>
  <c r="BD980" i="30"/>
  <c r="M980" i="30"/>
  <c r="BA980" i="30" s="1"/>
  <c r="K980" i="30"/>
  <c r="AY980" i="30" s="1"/>
  <c r="AV979" i="30"/>
  <c r="AQ979" i="30"/>
  <c r="AL979" i="30"/>
  <c r="AG979" i="30"/>
  <c r="AB979" i="30"/>
  <c r="W979" i="30"/>
  <c r="BK979" i="30"/>
  <c r="R979" i="30"/>
  <c r="BF979" i="30" s="1"/>
  <c r="M979" i="30"/>
  <c r="BA979" i="30"/>
  <c r="E786" i="58"/>
  <c r="E790" i="58"/>
  <c r="E784" i="58"/>
  <c r="E788" i="58"/>
  <c r="E789" i="58"/>
  <c r="E783" i="58"/>
  <c r="E787" i="58"/>
  <c r="E785" i="58"/>
  <c r="E781" i="58"/>
  <c r="E736" i="58"/>
  <c r="E742" i="58"/>
  <c r="E687" i="58"/>
  <c r="E689" i="58"/>
  <c r="E643" i="58"/>
  <c r="M79" i="30"/>
  <c r="GS56" i="38"/>
  <c r="GA56" i="38"/>
  <c r="FI56" i="38"/>
  <c r="EQ56" i="38"/>
  <c r="DY56" i="38"/>
  <c r="DG56" i="38"/>
  <c r="CO56" i="38"/>
  <c r="BW56" i="38"/>
  <c r="BE56" i="38"/>
  <c r="AM56" i="38"/>
  <c r="U56" i="38"/>
  <c r="BG970" i="30"/>
  <c r="BB970" i="30"/>
  <c r="AW970" i="30"/>
  <c r="AR970" i="30"/>
  <c r="AM970" i="30"/>
  <c r="AH970" i="30"/>
  <c r="AC970" i="30"/>
  <c r="X970" i="30"/>
  <c r="S970" i="30"/>
  <c r="N970" i="30"/>
  <c r="I970" i="30"/>
  <c r="D970" i="30"/>
  <c r="AC1870" i="30" s="1"/>
  <c r="BG895" i="30"/>
  <c r="BB895" i="30"/>
  <c r="AW895" i="30"/>
  <c r="AR895" i="30"/>
  <c r="AM895" i="30"/>
  <c r="AH895" i="30"/>
  <c r="AC895" i="30"/>
  <c r="X895" i="30"/>
  <c r="S895" i="30"/>
  <c r="N895" i="30"/>
  <c r="I895" i="30"/>
  <c r="D895" i="30"/>
  <c r="I1795" i="30" s="1"/>
  <c r="BG820" i="30"/>
  <c r="BB820" i="30"/>
  <c r="AW820" i="30"/>
  <c r="AR820" i="30"/>
  <c r="AM820" i="30"/>
  <c r="AH820" i="30"/>
  <c r="AC820" i="30"/>
  <c r="X820" i="30"/>
  <c r="S820" i="30"/>
  <c r="N820" i="30"/>
  <c r="I820" i="30"/>
  <c r="D820" i="30"/>
  <c r="BB1720" i="30" s="1"/>
  <c r="BG745" i="30"/>
  <c r="BB745" i="30"/>
  <c r="AW745" i="30"/>
  <c r="AR745" i="30"/>
  <c r="AM745" i="30"/>
  <c r="AH745" i="30"/>
  <c r="AC745" i="30"/>
  <c r="X745" i="30"/>
  <c r="S745" i="30"/>
  <c r="N745" i="30"/>
  <c r="I745" i="30"/>
  <c r="D745" i="30"/>
  <c r="AH1645" i="30" s="1"/>
  <c r="S670" i="30"/>
  <c r="N670" i="30"/>
  <c r="I670" i="30"/>
  <c r="D670" i="30"/>
  <c r="AC1570" i="30" s="1"/>
  <c r="BG595" i="30"/>
  <c r="BB595" i="30"/>
  <c r="AW595" i="30"/>
  <c r="AR595" i="30"/>
  <c r="AM595" i="30"/>
  <c r="AH595" i="30"/>
  <c r="AC595" i="30"/>
  <c r="X595" i="30"/>
  <c r="S595" i="30"/>
  <c r="N595" i="30"/>
  <c r="I595" i="30"/>
  <c r="D595" i="30"/>
  <c r="BB1495" i="30" s="1"/>
  <c r="BG520" i="30"/>
  <c r="BB520" i="30"/>
  <c r="AW520" i="30"/>
  <c r="AR520" i="30"/>
  <c r="AM520" i="30"/>
  <c r="AH520" i="30"/>
  <c r="AC520" i="30"/>
  <c r="X520" i="30"/>
  <c r="S520" i="30"/>
  <c r="N520" i="30"/>
  <c r="I520" i="30"/>
  <c r="D520" i="30"/>
  <c r="BG445" i="30"/>
  <c r="BB445" i="30"/>
  <c r="AW445" i="30"/>
  <c r="AR445" i="30"/>
  <c r="AM445" i="30"/>
  <c r="AH445" i="30"/>
  <c r="AC445" i="30"/>
  <c r="X445" i="30"/>
  <c r="S445" i="30"/>
  <c r="N445" i="30"/>
  <c r="I445" i="30"/>
  <c r="D445" i="30"/>
  <c r="X1345" i="30" s="1"/>
  <c r="BG370" i="30"/>
  <c r="BB370" i="30"/>
  <c r="AW370" i="30"/>
  <c r="AR370" i="30"/>
  <c r="AM370" i="30"/>
  <c r="AH370" i="30"/>
  <c r="AC370" i="30"/>
  <c r="X370" i="30"/>
  <c r="S370" i="30"/>
  <c r="N370" i="30"/>
  <c r="I370" i="30"/>
  <c r="D370" i="30"/>
  <c r="AC1270" i="30" s="1"/>
  <c r="BG295" i="30"/>
  <c r="BB295" i="30"/>
  <c r="AW295" i="30"/>
  <c r="AR295" i="30"/>
  <c r="AM295" i="30"/>
  <c r="AH295" i="30"/>
  <c r="AC295" i="30"/>
  <c r="X295" i="30"/>
  <c r="S295" i="30"/>
  <c r="N295" i="30"/>
  <c r="I295" i="30"/>
  <c r="D295" i="30"/>
  <c r="N1195" i="30" s="1"/>
  <c r="BG220" i="30"/>
  <c r="BB220" i="30"/>
  <c r="AW220" i="30"/>
  <c r="AR220" i="30"/>
  <c r="AM220" i="30"/>
  <c r="AH220" i="30"/>
  <c r="AC220" i="30"/>
  <c r="X220" i="30"/>
  <c r="S220" i="30"/>
  <c r="N220" i="30"/>
  <c r="I220" i="30"/>
  <c r="D220" i="30"/>
  <c r="BG145" i="30"/>
  <c r="BB145" i="30"/>
  <c r="AW145" i="30"/>
  <c r="AR145" i="30"/>
  <c r="AM145" i="30"/>
  <c r="AH145" i="30"/>
  <c r="AC145" i="30"/>
  <c r="X145" i="30"/>
  <c r="S145" i="30"/>
  <c r="N145" i="30"/>
  <c r="I145" i="30"/>
  <c r="D145" i="30"/>
  <c r="BG70" i="30"/>
  <c r="BB70" i="30"/>
  <c r="AW70" i="30"/>
  <c r="AR70" i="30"/>
  <c r="AM70" i="30"/>
  <c r="AH70" i="30"/>
  <c r="AC70" i="30"/>
  <c r="X70" i="30"/>
  <c r="S70" i="30"/>
  <c r="N70" i="30"/>
  <c r="I70" i="30"/>
  <c r="AR1345" i="30"/>
  <c r="BB1795" i="30"/>
  <c r="AH1795" i="30"/>
  <c r="N1795" i="30"/>
  <c r="BB1870" i="30"/>
  <c r="AH1870" i="30"/>
  <c r="N1870" i="30"/>
  <c r="I1870" i="30"/>
  <c r="D1870" i="30"/>
  <c r="S1870" i="30"/>
  <c r="AM1870" i="30"/>
  <c r="I1570" i="30"/>
  <c r="BG1720" i="30"/>
  <c r="AM1720" i="30"/>
  <c r="AH1720" i="30"/>
  <c r="AC1720" i="30"/>
  <c r="I1720" i="30"/>
  <c r="D1720" i="30"/>
  <c r="AR1720" i="30"/>
  <c r="GS57" i="38"/>
  <c r="GA57" i="38"/>
  <c r="FI57" i="38"/>
  <c r="EQ57" i="38"/>
  <c r="DY57" i="38"/>
  <c r="DG57" i="38"/>
  <c r="CO57" i="38"/>
  <c r="BW57" i="38"/>
  <c r="BE57" i="38"/>
  <c r="U57" i="38"/>
  <c r="AM57" i="38"/>
  <c r="BM128" i="30"/>
  <c r="C128" i="30"/>
  <c r="BM120" i="30"/>
  <c r="C120" i="30"/>
  <c r="BI120" i="30"/>
  <c r="AT120" i="30"/>
  <c r="AE120" i="30"/>
  <c r="AE195" i="30"/>
  <c r="AE270" i="30" s="1"/>
  <c r="AE345" i="30" s="1"/>
  <c r="AE420" i="30" s="1"/>
  <c r="AE495" i="30" s="1"/>
  <c r="AE570" i="30" s="1"/>
  <c r="AE645" i="30" s="1"/>
  <c r="AE720" i="30" s="1"/>
  <c r="AE795" i="30"/>
  <c r="AE870" i="30" s="1"/>
  <c r="AE945" i="30" s="1"/>
  <c r="AE1020" i="30" s="1"/>
  <c r="AE1095" i="30" s="1"/>
  <c r="AO120" i="30"/>
  <c r="BD120" i="30"/>
  <c r="BD195" i="30"/>
  <c r="BD270" i="30"/>
  <c r="BD345" i="30" s="1"/>
  <c r="P128" i="30"/>
  <c r="P203" i="30" s="1"/>
  <c r="P278" i="30" s="1"/>
  <c r="P353" i="30" s="1"/>
  <c r="P428" i="30" s="1"/>
  <c r="P503" i="30" s="1"/>
  <c r="P578" i="30"/>
  <c r="P653" i="30" s="1"/>
  <c r="P728" i="30" s="1"/>
  <c r="P803" i="30" s="1"/>
  <c r="P878" i="30" s="1"/>
  <c r="P953" i="30" s="1"/>
  <c r="P1028" i="30" s="1"/>
  <c r="P1103" i="30" s="1"/>
  <c r="P1178" i="30" s="1"/>
  <c r="P1253" i="30" s="1"/>
  <c r="P1328" i="30" s="1"/>
  <c r="P1403" i="30" s="1"/>
  <c r="P1478" i="30" s="1"/>
  <c r="U128" i="30"/>
  <c r="U203" i="30"/>
  <c r="U278" i="30"/>
  <c r="U353" i="30"/>
  <c r="U428" i="30" s="1"/>
  <c r="U503" i="30" s="1"/>
  <c r="U578" i="30" s="1"/>
  <c r="U653" i="30" s="1"/>
  <c r="U728" i="30" s="1"/>
  <c r="U803" i="30" s="1"/>
  <c r="Z128" i="30"/>
  <c r="Z203" i="30"/>
  <c r="Z278" i="30" s="1"/>
  <c r="Z353" i="30" s="1"/>
  <c r="AT128" i="30"/>
  <c r="AT203" i="30" s="1"/>
  <c r="AT278" i="30" s="1"/>
  <c r="AT353" i="30" s="1"/>
  <c r="AT428" i="30" s="1"/>
  <c r="AT503" i="30" s="1"/>
  <c r="AT578" i="30" s="1"/>
  <c r="AT653" i="30" s="1"/>
  <c r="AT728" i="30" s="1"/>
  <c r="AT803" i="30" s="1"/>
  <c r="AT878" i="30" s="1"/>
  <c r="AT953" i="30" s="1"/>
  <c r="AT1028" i="30" s="1"/>
  <c r="AT1103" i="30" s="1"/>
  <c r="AT1178" i="30" s="1"/>
  <c r="AT1253" i="30" s="1"/>
  <c r="AT1328" i="30" s="1"/>
  <c r="AT1403" i="30" s="1"/>
  <c r="AT1478" i="30" s="1"/>
  <c r="AY128" i="30"/>
  <c r="BI128" i="30"/>
  <c r="BI203" i="30"/>
  <c r="BI278" i="30" s="1"/>
  <c r="BI353" i="30" s="1"/>
  <c r="BI428" i="30" s="1"/>
  <c r="BI503" i="30" s="1"/>
  <c r="BI578" i="30" s="1"/>
  <c r="BI653" i="30" s="1"/>
  <c r="BI728" i="30" s="1"/>
  <c r="BI803" i="30"/>
  <c r="GS52" i="38"/>
  <c r="GS51" i="38"/>
  <c r="GS50" i="38"/>
  <c r="GA52" i="38"/>
  <c r="GA51" i="38"/>
  <c r="GA50" i="38"/>
  <c r="FI52" i="38"/>
  <c r="FI51" i="38"/>
  <c r="FI50" i="38"/>
  <c r="EQ52" i="38"/>
  <c r="EQ51" i="38"/>
  <c r="EQ50" i="38"/>
  <c r="DY52" i="38"/>
  <c r="DY51" i="38"/>
  <c r="DY50" i="38"/>
  <c r="DG52" i="38"/>
  <c r="DG51" i="38"/>
  <c r="DG50" i="38"/>
  <c r="CO52" i="38"/>
  <c r="CO51" i="38"/>
  <c r="CO50" i="38"/>
  <c r="BW52" i="38"/>
  <c r="BW51" i="38"/>
  <c r="BW50" i="38"/>
  <c r="BE52" i="38"/>
  <c r="BE51" i="38"/>
  <c r="BE50" i="38"/>
  <c r="AM52" i="38"/>
  <c r="AM51" i="38"/>
  <c r="AM50" i="38"/>
  <c r="U52" i="38"/>
  <c r="U51" i="38"/>
  <c r="U50" i="38"/>
  <c r="HI18" i="38"/>
  <c r="HH18" i="38"/>
  <c r="HG18" i="38"/>
  <c r="HF18" i="38"/>
  <c r="HE18" i="38"/>
  <c r="HD18" i="38"/>
  <c r="HC18" i="38"/>
  <c r="HB18" i="38"/>
  <c r="HA18" i="38"/>
  <c r="GZ18" i="38"/>
  <c r="GY18" i="38"/>
  <c r="GX18" i="38"/>
  <c r="GW18" i="38"/>
  <c r="GV18" i="38"/>
  <c r="GU18" i="38"/>
  <c r="GT18" i="38"/>
  <c r="GQ18" i="38"/>
  <c r="GP18" i="38"/>
  <c r="GO18" i="38"/>
  <c r="GN18" i="38"/>
  <c r="GM18" i="38"/>
  <c r="GL18" i="38"/>
  <c r="GK18" i="38"/>
  <c r="GJ18" i="38"/>
  <c r="GI18" i="38"/>
  <c r="GH18" i="38"/>
  <c r="GG18" i="38"/>
  <c r="GF18" i="38"/>
  <c r="GE18" i="38"/>
  <c r="GD18" i="38"/>
  <c r="GC18" i="38"/>
  <c r="GB18" i="38"/>
  <c r="FY18" i="38"/>
  <c r="FX18" i="38"/>
  <c r="FW18" i="38"/>
  <c r="FV18" i="38"/>
  <c r="FU18" i="38"/>
  <c r="FT18" i="38"/>
  <c r="FS18" i="38"/>
  <c r="FR18" i="38"/>
  <c r="FQ18" i="38"/>
  <c r="FP18" i="38"/>
  <c r="FO18" i="38"/>
  <c r="FN18" i="38"/>
  <c r="FM18" i="38"/>
  <c r="FL18" i="38"/>
  <c r="FK18" i="38"/>
  <c r="FJ18" i="38"/>
  <c r="FG18" i="38"/>
  <c r="FF18" i="38"/>
  <c r="FE18" i="38"/>
  <c r="FD18" i="38"/>
  <c r="FC18" i="38"/>
  <c r="FB18" i="38"/>
  <c r="FA18" i="38"/>
  <c r="EZ18" i="38"/>
  <c r="EY18" i="38"/>
  <c r="EX18" i="38"/>
  <c r="EW18" i="38"/>
  <c r="EV18" i="38"/>
  <c r="EU18" i="38"/>
  <c r="ET18" i="38"/>
  <c r="ES18" i="38"/>
  <c r="ER18" i="38"/>
  <c r="EO18" i="38"/>
  <c r="EN18" i="38"/>
  <c r="EM18" i="38"/>
  <c r="EL18" i="38"/>
  <c r="EK18" i="38"/>
  <c r="EJ18" i="38"/>
  <c r="EI18" i="38"/>
  <c r="EH18" i="38"/>
  <c r="EG18" i="38"/>
  <c r="EF18" i="38"/>
  <c r="EE18" i="38"/>
  <c r="ED18" i="38"/>
  <c r="EC18" i="38"/>
  <c r="EB18" i="38"/>
  <c r="EA18" i="38"/>
  <c r="DZ18" i="38"/>
  <c r="DW18" i="38"/>
  <c r="DV18" i="38"/>
  <c r="DU18" i="38"/>
  <c r="DT18" i="38"/>
  <c r="DS18" i="38"/>
  <c r="DR18" i="38"/>
  <c r="DQ18" i="38"/>
  <c r="DP18" i="38"/>
  <c r="DO18" i="38"/>
  <c r="DN18" i="38"/>
  <c r="DM18" i="38"/>
  <c r="DL18" i="38"/>
  <c r="DK18" i="38"/>
  <c r="DJ18" i="38"/>
  <c r="DI18" i="38"/>
  <c r="DH18" i="38"/>
  <c r="DE18" i="38"/>
  <c r="DD18" i="38"/>
  <c r="DC18" i="38"/>
  <c r="DB18" i="38"/>
  <c r="DA18" i="38"/>
  <c r="CZ18" i="38"/>
  <c r="CY18" i="38"/>
  <c r="CX18" i="38"/>
  <c r="CW18" i="38"/>
  <c r="CV18" i="38"/>
  <c r="CU18" i="38"/>
  <c r="CT18" i="38"/>
  <c r="CS18" i="38"/>
  <c r="CR18" i="38"/>
  <c r="CQ18" i="38"/>
  <c r="CP18" i="38"/>
  <c r="CM18" i="38"/>
  <c r="CL18" i="38"/>
  <c r="CK18" i="38"/>
  <c r="CJ18" i="38"/>
  <c r="CI18" i="38"/>
  <c r="CH18" i="38"/>
  <c r="CG18" i="38"/>
  <c r="CF18" i="38"/>
  <c r="CE18" i="38"/>
  <c r="CD18" i="38"/>
  <c r="CC18" i="38"/>
  <c r="CB18" i="38"/>
  <c r="CA18" i="38"/>
  <c r="BZ18" i="38"/>
  <c r="BY18" i="38"/>
  <c r="BX18" i="38"/>
  <c r="BU18" i="38"/>
  <c r="BT18" i="38"/>
  <c r="BS18" i="38"/>
  <c r="BR18" i="38"/>
  <c r="BQ18" i="38"/>
  <c r="BP18" i="38"/>
  <c r="BO18" i="38"/>
  <c r="BN18" i="38"/>
  <c r="BM18" i="38"/>
  <c r="BL18" i="38"/>
  <c r="BK18" i="38"/>
  <c r="BJ18" i="38"/>
  <c r="BI18" i="38"/>
  <c r="BH18" i="38"/>
  <c r="BG18" i="38"/>
  <c r="BF18" i="38"/>
  <c r="BC18" i="38"/>
  <c r="BB18" i="38"/>
  <c r="BA18" i="38"/>
  <c r="AZ18" i="38"/>
  <c r="AY18" i="38"/>
  <c r="AX18" i="38"/>
  <c r="AW18" i="38"/>
  <c r="AV18" i="38"/>
  <c r="AU18" i="38"/>
  <c r="AT18" i="38"/>
  <c r="AS18" i="38"/>
  <c r="AR18" i="38"/>
  <c r="AQ18" i="38"/>
  <c r="AP18" i="38"/>
  <c r="AO18" i="38"/>
  <c r="AN18" i="38"/>
  <c r="AK18" i="38"/>
  <c r="AJ18" i="38"/>
  <c r="AI18" i="38"/>
  <c r="AH18" i="38"/>
  <c r="AG18" i="38"/>
  <c r="AF18" i="38"/>
  <c r="AE18" i="38"/>
  <c r="AD18" i="38"/>
  <c r="AC18" i="38"/>
  <c r="AB18" i="38"/>
  <c r="AA18" i="38"/>
  <c r="Z18" i="38"/>
  <c r="Y18" i="38"/>
  <c r="X18" i="38"/>
  <c r="V18" i="38"/>
  <c r="S18" i="38"/>
  <c r="R18" i="38"/>
  <c r="Q18" i="38"/>
  <c r="P18" i="38"/>
  <c r="O18" i="38"/>
  <c r="N18" i="38"/>
  <c r="M18" i="38"/>
  <c r="L18" i="38"/>
  <c r="K18" i="38"/>
  <c r="J18" i="38"/>
  <c r="I18" i="38"/>
  <c r="H18" i="38"/>
  <c r="G18" i="38"/>
  <c r="F18" i="38"/>
  <c r="E18" i="38"/>
  <c r="C52" i="38"/>
  <c r="C51" i="38"/>
  <c r="C50" i="38"/>
  <c r="H71" i="42"/>
  <c r="H64" i="42"/>
  <c r="G64" i="42"/>
  <c r="F64" i="42"/>
  <c r="BO84" i="52"/>
  <c r="BM84" i="52"/>
  <c r="BF84" i="52"/>
  <c r="AY84" i="52"/>
  <c r="AR84" i="52"/>
  <c r="AK84" i="52"/>
  <c r="AD84" i="52"/>
  <c r="W84" i="52"/>
  <c r="P84" i="52"/>
  <c r="I84" i="52"/>
  <c r="F84" i="52"/>
  <c r="BO83" i="52"/>
  <c r="H80" i="52"/>
  <c r="G80" i="52"/>
  <c r="F80" i="52"/>
  <c r="H79" i="52"/>
  <c r="H68" i="52"/>
  <c r="F79" i="52"/>
  <c r="F68" i="52" s="1"/>
  <c r="F69" i="52" s="1"/>
  <c r="F71" i="52" s="1"/>
  <c r="BM78" i="52"/>
  <c r="BF78" i="52"/>
  <c r="AY78" i="52"/>
  <c r="AR78" i="52"/>
  <c r="AK78" i="52"/>
  <c r="AD78" i="52"/>
  <c r="W78" i="52"/>
  <c r="P78" i="52"/>
  <c r="I78" i="52"/>
  <c r="BM77" i="52"/>
  <c r="BF77" i="52"/>
  <c r="AY77" i="52"/>
  <c r="AR77" i="52"/>
  <c r="AK77" i="52"/>
  <c r="AD77" i="52"/>
  <c r="W77" i="52"/>
  <c r="P77" i="52"/>
  <c r="I77" i="52"/>
  <c r="BM76" i="52"/>
  <c r="BF76" i="52"/>
  <c r="AY76" i="52"/>
  <c r="AR76" i="52"/>
  <c r="AK76" i="52"/>
  <c r="AD76" i="52"/>
  <c r="W76" i="52"/>
  <c r="P76" i="52"/>
  <c r="I76" i="52"/>
  <c r="BM75" i="52"/>
  <c r="BF75" i="52"/>
  <c r="AY75" i="52"/>
  <c r="AR75" i="52"/>
  <c r="AK75" i="52"/>
  <c r="AD75" i="52"/>
  <c r="W75" i="52"/>
  <c r="P75" i="52"/>
  <c r="I75" i="52"/>
  <c r="BM74" i="52"/>
  <c r="BF74" i="52"/>
  <c r="AY74" i="52"/>
  <c r="AR74" i="52"/>
  <c r="AK74" i="52"/>
  <c r="AD74" i="52"/>
  <c r="W74" i="52"/>
  <c r="BO74" i="52"/>
  <c r="P74" i="52"/>
  <c r="I74" i="52"/>
  <c r="BM73" i="52"/>
  <c r="BF73" i="52"/>
  <c r="AY73" i="52"/>
  <c r="AR73" i="52"/>
  <c r="AK73" i="52"/>
  <c r="AD73" i="52"/>
  <c r="W73" i="52"/>
  <c r="P73" i="52"/>
  <c r="I73" i="52"/>
  <c r="BM70" i="52"/>
  <c r="BF70" i="52"/>
  <c r="AY70" i="52"/>
  <c r="AR70" i="52"/>
  <c r="AK70" i="52"/>
  <c r="AD70" i="52"/>
  <c r="W70" i="52"/>
  <c r="P70" i="52"/>
  <c r="I70" i="52"/>
  <c r="G68" i="52"/>
  <c r="G69" i="52"/>
  <c r="G71" i="52"/>
  <c r="BM67" i="52"/>
  <c r="BF67" i="52"/>
  <c r="AY67" i="52"/>
  <c r="AR67" i="52"/>
  <c r="AK67" i="52"/>
  <c r="AD67" i="52"/>
  <c r="W67" i="52"/>
  <c r="P67" i="52"/>
  <c r="I67" i="52"/>
  <c r="BO67" i="52" s="1"/>
  <c r="BO66" i="52"/>
  <c r="BL64" i="52"/>
  <c r="BK64" i="52"/>
  <c r="BJ64" i="52"/>
  <c r="BI64" i="52"/>
  <c r="BH64" i="52"/>
  <c r="BG64" i="52"/>
  <c r="BG79" i="52" s="1"/>
  <c r="BG68" i="52" s="1"/>
  <c r="BE64" i="52"/>
  <c r="BD64" i="52"/>
  <c r="BD79" i="52" s="1"/>
  <c r="BD68" i="52" s="1"/>
  <c r="BC64" i="52"/>
  <c r="BB64" i="52"/>
  <c r="BA64" i="52"/>
  <c r="AZ64" i="52"/>
  <c r="AX64" i="52"/>
  <c r="AW64" i="52"/>
  <c r="AW80" i="52" s="1"/>
  <c r="AV64" i="52"/>
  <c r="AU64" i="52"/>
  <c r="AU79" i="52" s="1"/>
  <c r="AU68" i="52" s="1"/>
  <c r="AT64" i="52"/>
  <c r="AS64" i="52"/>
  <c r="AQ64" i="52"/>
  <c r="AP64" i="52"/>
  <c r="AO64" i="52"/>
  <c r="AN64" i="52"/>
  <c r="AN80" i="52" s="1"/>
  <c r="AM64" i="52"/>
  <c r="AL64" i="52"/>
  <c r="AL79" i="52" s="1"/>
  <c r="AL68" i="52" s="1"/>
  <c r="AJ64" i="52"/>
  <c r="AI64" i="52"/>
  <c r="AH64" i="52"/>
  <c r="AG64" i="52"/>
  <c r="AF64" i="52"/>
  <c r="AE64" i="52"/>
  <c r="AC64" i="52"/>
  <c r="AB64" i="52"/>
  <c r="AB80" i="52" s="1"/>
  <c r="AA64" i="52"/>
  <c r="Z64" i="52"/>
  <c r="Y64" i="52"/>
  <c r="X64" i="52"/>
  <c r="V64" i="52"/>
  <c r="U64" i="52"/>
  <c r="U79" i="52" s="1"/>
  <c r="U68" i="52" s="1"/>
  <c r="T64" i="52"/>
  <c r="S64" i="52"/>
  <c r="S80" i="52" s="1"/>
  <c r="R64" i="52"/>
  <c r="Q64" i="52"/>
  <c r="O64" i="52"/>
  <c r="N64" i="52"/>
  <c r="M64" i="52"/>
  <c r="L64" i="52"/>
  <c r="L80" i="52" s="1"/>
  <c r="K64" i="52"/>
  <c r="J64" i="52"/>
  <c r="E64" i="52"/>
  <c r="D64" i="52"/>
  <c r="C64" i="52"/>
  <c r="I63" i="52"/>
  <c r="BM62" i="52"/>
  <c r="BF62" i="52"/>
  <c r="AY62" i="52"/>
  <c r="AY63" i="52" s="1"/>
  <c r="AR62" i="52"/>
  <c r="BO62" i="52" s="1"/>
  <c r="AK62" i="52"/>
  <c r="AD62" i="52"/>
  <c r="W62" i="52"/>
  <c r="P62" i="52"/>
  <c r="I62" i="52"/>
  <c r="BM61" i="52"/>
  <c r="BF61" i="52"/>
  <c r="AY61" i="52"/>
  <c r="AY64" i="52" s="1"/>
  <c r="AR61" i="52"/>
  <c r="AK61" i="52"/>
  <c r="AD61" i="52"/>
  <c r="W61" i="52"/>
  <c r="P61" i="52"/>
  <c r="I61" i="52"/>
  <c r="I64" i="52" s="1"/>
  <c r="BM60" i="52"/>
  <c r="BM63" i="52" s="1"/>
  <c r="BF60" i="52"/>
  <c r="AY60" i="52"/>
  <c r="AR60" i="52"/>
  <c r="AK60" i="52"/>
  <c r="AD60" i="52"/>
  <c r="W60" i="52"/>
  <c r="P60" i="52"/>
  <c r="P63" i="52"/>
  <c r="I60" i="52"/>
  <c r="BM57" i="52"/>
  <c r="BF57" i="52"/>
  <c r="AY57" i="52"/>
  <c r="AR57" i="52"/>
  <c r="AK57" i="52"/>
  <c r="AD57" i="52"/>
  <c r="W57" i="52"/>
  <c r="P57" i="52"/>
  <c r="I57" i="52"/>
  <c r="BM56" i="52"/>
  <c r="BF56" i="52"/>
  <c r="AY56" i="52"/>
  <c r="AR56" i="52"/>
  <c r="AK56" i="52"/>
  <c r="AD56" i="52"/>
  <c r="W56" i="52"/>
  <c r="BO56" i="52" s="1"/>
  <c r="P56" i="52"/>
  <c r="I56" i="52"/>
  <c r="BL55" i="52"/>
  <c r="BL58" i="52"/>
  <c r="BK55" i="52"/>
  <c r="BK58" i="52"/>
  <c r="BJ55" i="52"/>
  <c r="BJ58" i="52" s="1"/>
  <c r="BJ59" i="52" s="1"/>
  <c r="BJ81" i="52" s="1"/>
  <c r="BI55" i="52"/>
  <c r="BI58" i="52"/>
  <c r="BH55" i="52"/>
  <c r="BH58" i="52"/>
  <c r="BH59" i="52" s="1"/>
  <c r="BG55" i="52"/>
  <c r="BG58" i="52" s="1"/>
  <c r="BE55" i="52"/>
  <c r="BE58" i="52"/>
  <c r="BD55" i="52"/>
  <c r="BD58" i="52"/>
  <c r="BD59" i="52" s="1"/>
  <c r="BC55" i="52"/>
  <c r="BC58" i="52"/>
  <c r="BB55" i="52"/>
  <c r="BB58" i="52"/>
  <c r="BB59" i="52" s="1"/>
  <c r="BA55" i="52"/>
  <c r="BA58" i="52" s="1"/>
  <c r="BA59" i="52" s="1"/>
  <c r="AZ55" i="52"/>
  <c r="AZ58" i="52"/>
  <c r="AX55" i="52"/>
  <c r="AX58" i="52"/>
  <c r="AW55" i="52"/>
  <c r="AW58" i="52"/>
  <c r="AV55" i="52"/>
  <c r="AV58" i="52"/>
  <c r="AV59" i="52" s="1"/>
  <c r="AU55" i="52"/>
  <c r="AU58" i="52" s="1"/>
  <c r="AU59" i="52" s="1"/>
  <c r="AT55" i="52"/>
  <c r="AT58" i="52" s="1"/>
  <c r="AT59" i="52" s="1"/>
  <c r="AS55" i="52"/>
  <c r="AS58" i="52"/>
  <c r="AS59" i="52"/>
  <c r="AS81" i="52" s="1"/>
  <c r="AS82" i="52"/>
  <c r="AQ55" i="52"/>
  <c r="AQ58" i="52" s="1"/>
  <c r="AP55" i="52"/>
  <c r="AP58" i="52" s="1"/>
  <c r="AO55" i="52"/>
  <c r="AO58" i="52"/>
  <c r="AO59" i="52"/>
  <c r="AN55" i="52"/>
  <c r="AN58" i="52" s="1"/>
  <c r="AN59" i="52" s="1"/>
  <c r="AN82" i="52" s="1"/>
  <c r="AM55" i="52"/>
  <c r="AM58" i="52" s="1"/>
  <c r="AM59" i="52" s="1"/>
  <c r="AL55" i="52"/>
  <c r="AL58" i="52"/>
  <c r="AL59" i="52" s="1"/>
  <c r="AJ55" i="52"/>
  <c r="AJ58" i="52" s="1"/>
  <c r="AJ59" i="52" s="1"/>
  <c r="AI55" i="52"/>
  <c r="AI58" i="52"/>
  <c r="AH55" i="52"/>
  <c r="AH58" i="52"/>
  <c r="AH59" i="52" s="1"/>
  <c r="AG55" i="52"/>
  <c r="AG58" i="52" s="1"/>
  <c r="AG59" i="52" s="1"/>
  <c r="AF55" i="52"/>
  <c r="AF58" i="52" s="1"/>
  <c r="AE55" i="52"/>
  <c r="AE58" i="52"/>
  <c r="AC55" i="52"/>
  <c r="AC58" i="52"/>
  <c r="AC59" i="52"/>
  <c r="AB55" i="52"/>
  <c r="AB58" i="52" s="1"/>
  <c r="AB59" i="52" s="1"/>
  <c r="AA55" i="52"/>
  <c r="AA58" i="52"/>
  <c r="Z55" i="52"/>
  <c r="Z58" i="52"/>
  <c r="Y55" i="52"/>
  <c r="Y58" i="52" s="1"/>
  <c r="Y59" i="52" s="1"/>
  <c r="Y82" i="52" s="1"/>
  <c r="X55" i="52"/>
  <c r="X58" i="52"/>
  <c r="V55" i="52"/>
  <c r="V58" i="52" s="1"/>
  <c r="V59" i="52" s="1"/>
  <c r="U55" i="52"/>
  <c r="U58" i="52" s="1"/>
  <c r="T55" i="52"/>
  <c r="T58" i="52"/>
  <c r="S55" i="52"/>
  <c r="S58" i="52"/>
  <c r="S59" i="52" s="1"/>
  <c r="R55" i="52"/>
  <c r="R58" i="52" s="1"/>
  <c r="R59" i="52" s="1"/>
  <c r="Q55" i="52"/>
  <c r="Q58" i="52"/>
  <c r="O55" i="52"/>
  <c r="O58" i="52"/>
  <c r="O59" i="52" s="1"/>
  <c r="O81" i="52" s="1"/>
  <c r="N55" i="52"/>
  <c r="N58" i="52" s="1"/>
  <c r="M55" i="52"/>
  <c r="M58" i="52"/>
  <c r="M59" i="52"/>
  <c r="L55" i="52"/>
  <c r="L58" i="52" s="1"/>
  <c r="L59" i="52" s="1"/>
  <c r="L82" i="52" s="1"/>
  <c r="K55" i="52"/>
  <c r="K58" i="52"/>
  <c r="J55" i="52"/>
  <c r="J58" i="52"/>
  <c r="J59" i="52"/>
  <c r="J82" i="52" s="1"/>
  <c r="H55" i="52"/>
  <c r="H58" i="52" s="1"/>
  <c r="H59" i="52" s="1"/>
  <c r="G55" i="52"/>
  <c r="G58" i="52"/>
  <c r="F55" i="52"/>
  <c r="F58" i="52"/>
  <c r="F59" i="52"/>
  <c r="E55" i="52"/>
  <c r="E58" i="52" s="1"/>
  <c r="D55" i="52"/>
  <c r="D58" i="52"/>
  <c r="C55" i="52"/>
  <c r="C58" i="52"/>
  <c r="C59" i="52" s="1"/>
  <c r="BM54" i="52"/>
  <c r="BF54" i="52"/>
  <c r="AY54" i="52"/>
  <c r="AR54" i="52"/>
  <c r="AK54" i="52"/>
  <c r="AD54" i="52"/>
  <c r="W54" i="52"/>
  <c r="P54" i="52"/>
  <c r="I54" i="52"/>
  <c r="BM53" i="52"/>
  <c r="BF53" i="52"/>
  <c r="AY53" i="52"/>
  <c r="AR53" i="52"/>
  <c r="AK53" i="52"/>
  <c r="AD53" i="52"/>
  <c r="BO53" i="52" s="1"/>
  <c r="W53" i="52"/>
  <c r="P53" i="52"/>
  <c r="I53" i="52"/>
  <c r="BM52" i="52"/>
  <c r="BF52" i="52"/>
  <c r="AY52" i="52"/>
  <c r="AR52" i="52"/>
  <c r="AK52" i="52"/>
  <c r="AD52" i="52"/>
  <c r="W52" i="52"/>
  <c r="P52" i="52"/>
  <c r="I52" i="52"/>
  <c r="BM51" i="52"/>
  <c r="BF51" i="52"/>
  <c r="AY51" i="52"/>
  <c r="AR51" i="52"/>
  <c r="BO51" i="52" s="1"/>
  <c r="AK51" i="52"/>
  <c r="AD51" i="52"/>
  <c r="W51" i="52"/>
  <c r="P51" i="52"/>
  <c r="I51" i="52"/>
  <c r="BM50" i="52"/>
  <c r="BF50" i="52"/>
  <c r="AY50" i="52"/>
  <c r="AR50" i="52"/>
  <c r="AK50" i="52"/>
  <c r="AD50" i="52"/>
  <c r="W50" i="52"/>
  <c r="P50" i="52"/>
  <c r="I50" i="52"/>
  <c r="BM49" i="52"/>
  <c r="BF49" i="52"/>
  <c r="AY49" i="52"/>
  <c r="AR49" i="52"/>
  <c r="AK49" i="52"/>
  <c r="AD49" i="52"/>
  <c r="W49" i="52"/>
  <c r="P49" i="52"/>
  <c r="I49" i="52"/>
  <c r="BM48" i="52"/>
  <c r="BF48" i="52"/>
  <c r="AY48" i="52"/>
  <c r="AR48" i="52"/>
  <c r="AK48" i="52"/>
  <c r="AD48" i="52"/>
  <c r="W48" i="52"/>
  <c r="P48" i="52"/>
  <c r="BO48" i="52" s="1"/>
  <c r="I48" i="52"/>
  <c r="BM47" i="52"/>
  <c r="BF47" i="52"/>
  <c r="AY47" i="52"/>
  <c r="AR47" i="52"/>
  <c r="AK47" i="52"/>
  <c r="AD47" i="52"/>
  <c r="W47" i="52"/>
  <c r="BO47" i="52" s="1"/>
  <c r="P47" i="52"/>
  <c r="I47" i="52"/>
  <c r="BM46" i="52"/>
  <c r="BF46" i="52"/>
  <c r="AY46" i="52"/>
  <c r="AR46" i="52"/>
  <c r="BO46" i="52" s="1"/>
  <c r="AK46" i="52"/>
  <c r="AD46" i="52"/>
  <c r="W46" i="52"/>
  <c r="P46" i="52"/>
  <c r="I46" i="52"/>
  <c r="BM45" i="52"/>
  <c r="BF45" i="52"/>
  <c r="AY45" i="52"/>
  <c r="AR45" i="52"/>
  <c r="AK45" i="52"/>
  <c r="AD45" i="52"/>
  <c r="W45" i="52"/>
  <c r="P45" i="52"/>
  <c r="I45" i="52"/>
  <c r="BM44" i="52"/>
  <c r="BF44" i="52"/>
  <c r="AY44" i="52"/>
  <c r="AR44" i="52"/>
  <c r="AK44" i="52"/>
  <c r="AD44" i="52"/>
  <c r="W44" i="52"/>
  <c r="P44" i="52"/>
  <c r="I44" i="52"/>
  <c r="BM43" i="52"/>
  <c r="BF43" i="52"/>
  <c r="AY43" i="52"/>
  <c r="AR43" i="52"/>
  <c r="AK43" i="52"/>
  <c r="AD43" i="52"/>
  <c r="W43" i="52"/>
  <c r="P43" i="52"/>
  <c r="I43" i="52"/>
  <c r="BO43" i="52" s="1"/>
  <c r="BM42" i="52"/>
  <c r="BF42" i="52"/>
  <c r="AY42" i="52"/>
  <c r="AR42" i="52"/>
  <c r="AK42" i="52"/>
  <c r="AD42" i="52"/>
  <c r="W42" i="52"/>
  <c r="BO42" i="52" s="1"/>
  <c r="P42" i="52"/>
  <c r="I42" i="52"/>
  <c r="BM41" i="52"/>
  <c r="BF41" i="52"/>
  <c r="AY41" i="52"/>
  <c r="AR41" i="52"/>
  <c r="AK41" i="52"/>
  <c r="AD41" i="52"/>
  <c r="W41" i="52"/>
  <c r="P41" i="52"/>
  <c r="I41" i="52"/>
  <c r="BM40" i="52"/>
  <c r="BF40" i="52"/>
  <c r="AY40" i="52"/>
  <c r="AR40" i="52"/>
  <c r="AK40" i="52"/>
  <c r="AD40" i="52"/>
  <c r="W40" i="52"/>
  <c r="P40" i="52"/>
  <c r="I40" i="52"/>
  <c r="BM39" i="52"/>
  <c r="BF39" i="52"/>
  <c r="AY39" i="52"/>
  <c r="AR39" i="52"/>
  <c r="AK39" i="52"/>
  <c r="AD39" i="52"/>
  <c r="W39" i="52"/>
  <c r="P39" i="52"/>
  <c r="I39" i="52"/>
  <c r="BO39" i="52" s="1"/>
  <c r="BM38" i="52"/>
  <c r="BF38" i="52"/>
  <c r="AY38" i="52"/>
  <c r="AR38" i="52"/>
  <c r="AK38" i="52"/>
  <c r="AD38" i="52"/>
  <c r="W38" i="52"/>
  <c r="P38" i="52"/>
  <c r="I38" i="52"/>
  <c r="BM37" i="52"/>
  <c r="BF37" i="52"/>
  <c r="AY37" i="52"/>
  <c r="AR37" i="52"/>
  <c r="AK37" i="52"/>
  <c r="AD37" i="52"/>
  <c r="W37" i="52"/>
  <c r="P37" i="52"/>
  <c r="I37" i="52"/>
  <c r="BM36" i="52"/>
  <c r="BF36" i="52"/>
  <c r="AY36" i="52"/>
  <c r="AR36" i="52"/>
  <c r="AK36" i="52"/>
  <c r="AD36" i="52"/>
  <c r="W36" i="52"/>
  <c r="P36" i="52"/>
  <c r="BO36" i="52" s="1"/>
  <c r="I36" i="52"/>
  <c r="BM35" i="52"/>
  <c r="BF35" i="52"/>
  <c r="AY35" i="52"/>
  <c r="AR35" i="52"/>
  <c r="AK35" i="52"/>
  <c r="AD35" i="52"/>
  <c r="W35" i="52"/>
  <c r="P35" i="52"/>
  <c r="I35" i="52"/>
  <c r="BM34" i="52"/>
  <c r="BF34" i="52"/>
  <c r="AY34" i="52"/>
  <c r="AR34" i="52"/>
  <c r="AK34" i="52"/>
  <c r="AD34" i="52"/>
  <c r="W34" i="52"/>
  <c r="P34" i="52"/>
  <c r="I34" i="52"/>
  <c r="BM33" i="52"/>
  <c r="BF33" i="52"/>
  <c r="AY33" i="52"/>
  <c r="AR33" i="52"/>
  <c r="AK33" i="52"/>
  <c r="AD33" i="52"/>
  <c r="W33" i="52"/>
  <c r="P33" i="52"/>
  <c r="I33" i="52"/>
  <c r="BM32" i="52"/>
  <c r="BF32" i="52"/>
  <c r="AY32" i="52"/>
  <c r="AR32" i="52"/>
  <c r="AK32" i="52"/>
  <c r="AD32" i="52"/>
  <c r="W32" i="52"/>
  <c r="P32" i="52"/>
  <c r="I32" i="52"/>
  <c r="BO32" i="52" s="1"/>
  <c r="BM31" i="52"/>
  <c r="BF31" i="52"/>
  <c r="AY31" i="52"/>
  <c r="AR31" i="52"/>
  <c r="AK31" i="52"/>
  <c r="AD31" i="52"/>
  <c r="W31" i="52"/>
  <c r="P31" i="52"/>
  <c r="BO31" i="52" s="1"/>
  <c r="I31" i="52"/>
  <c r="BM30" i="52"/>
  <c r="BF30" i="52"/>
  <c r="AY30" i="52"/>
  <c r="AR30" i="52"/>
  <c r="AK30" i="52"/>
  <c r="AD30" i="52"/>
  <c r="W30" i="52"/>
  <c r="P30" i="52"/>
  <c r="I30" i="52"/>
  <c r="BM29" i="52"/>
  <c r="BF29" i="52"/>
  <c r="AY29" i="52"/>
  <c r="AR29" i="52"/>
  <c r="AK29" i="52"/>
  <c r="AD29" i="52"/>
  <c r="W29" i="52"/>
  <c r="P29" i="52"/>
  <c r="I29" i="52"/>
  <c r="BM28" i="52"/>
  <c r="BF28" i="52"/>
  <c r="AY28" i="52"/>
  <c r="AR28" i="52"/>
  <c r="AK28" i="52"/>
  <c r="AD28" i="52"/>
  <c r="W28" i="52"/>
  <c r="P28" i="52"/>
  <c r="I28" i="52"/>
  <c r="BM27" i="52"/>
  <c r="BF27" i="52"/>
  <c r="AY27" i="52"/>
  <c r="AR27" i="52"/>
  <c r="AK27" i="52"/>
  <c r="AD27" i="52"/>
  <c r="W27" i="52"/>
  <c r="P27" i="52"/>
  <c r="I27" i="52"/>
  <c r="BO27" i="52" s="1"/>
  <c r="BM26" i="52"/>
  <c r="BF26" i="52"/>
  <c r="AY26" i="52"/>
  <c r="AR26" i="52"/>
  <c r="AK26" i="52"/>
  <c r="AD26" i="52"/>
  <c r="W26" i="52"/>
  <c r="P26" i="52"/>
  <c r="I26" i="52"/>
  <c r="BM25" i="52"/>
  <c r="BF25" i="52"/>
  <c r="AY25" i="52"/>
  <c r="AR25" i="52"/>
  <c r="AK25" i="52"/>
  <c r="AD25" i="52"/>
  <c r="BO25" i="52" s="1"/>
  <c r="W25" i="52"/>
  <c r="P25" i="52"/>
  <c r="I25" i="52"/>
  <c r="BM24" i="52"/>
  <c r="BF24" i="52"/>
  <c r="AY24" i="52"/>
  <c r="AR24" i="52"/>
  <c r="AK24" i="52"/>
  <c r="AD24" i="52"/>
  <c r="W24" i="52"/>
  <c r="P24" i="52"/>
  <c r="I24" i="52"/>
  <c r="BO24" i="52" s="1"/>
  <c r="BM23" i="52"/>
  <c r="BF23" i="52"/>
  <c r="AY23" i="52"/>
  <c r="AR23" i="52"/>
  <c r="AK23" i="52"/>
  <c r="AD23" i="52"/>
  <c r="W23" i="52"/>
  <c r="P23" i="52"/>
  <c r="I23" i="52"/>
  <c r="BM22" i="52"/>
  <c r="BF22" i="52"/>
  <c r="AY22" i="52"/>
  <c r="AR22" i="52"/>
  <c r="AK22" i="52"/>
  <c r="AD22" i="52"/>
  <c r="W22" i="52"/>
  <c r="P22" i="52"/>
  <c r="I22" i="52"/>
  <c r="BM21" i="52"/>
  <c r="BF21" i="52"/>
  <c r="AY21" i="52"/>
  <c r="AR21" i="52"/>
  <c r="AK21" i="52"/>
  <c r="AD21" i="52"/>
  <c r="W21" i="52"/>
  <c r="P21" i="52"/>
  <c r="I21" i="52"/>
  <c r="BM20" i="52"/>
  <c r="BF20" i="52"/>
  <c r="AY20" i="52"/>
  <c r="AR20" i="52"/>
  <c r="AK20" i="52"/>
  <c r="AD20" i="52"/>
  <c r="W20" i="52"/>
  <c r="P20" i="52"/>
  <c r="I20" i="52"/>
  <c r="BM19" i="52"/>
  <c r="BF19" i="52"/>
  <c r="AY19" i="52"/>
  <c r="AR19" i="52"/>
  <c r="BO19" i="52" s="1"/>
  <c r="AK19" i="52"/>
  <c r="AD19" i="52"/>
  <c r="W19" i="52"/>
  <c r="P19" i="52"/>
  <c r="I19" i="52"/>
  <c r="BM18" i="52"/>
  <c r="BF18" i="52"/>
  <c r="AY18" i="52"/>
  <c r="AR18" i="52"/>
  <c r="AK18" i="52"/>
  <c r="AD18" i="52"/>
  <c r="W18" i="52"/>
  <c r="P18" i="52"/>
  <c r="I18" i="52"/>
  <c r="BM17" i="52"/>
  <c r="BF17" i="52"/>
  <c r="AY17" i="52"/>
  <c r="AR17" i="52"/>
  <c r="AR55" i="52" s="1"/>
  <c r="AR58" i="52" s="1"/>
  <c r="AK17" i="52"/>
  <c r="AD17" i="52"/>
  <c r="W17" i="52"/>
  <c r="P17" i="52"/>
  <c r="I17" i="52"/>
  <c r="BM16" i="52"/>
  <c r="BF16" i="52"/>
  <c r="AY16" i="52"/>
  <c r="AR16" i="52"/>
  <c r="AK16" i="52"/>
  <c r="AD16" i="52"/>
  <c r="W16" i="52"/>
  <c r="P16" i="52"/>
  <c r="I16" i="52"/>
  <c r="BO16" i="52" s="1"/>
  <c r="BM15" i="52"/>
  <c r="BF15" i="52"/>
  <c r="BF55" i="52" s="1"/>
  <c r="BF58" i="52" s="1"/>
  <c r="BF59" i="52" s="1"/>
  <c r="AY15" i="52"/>
  <c r="AR15" i="52"/>
  <c r="AK15" i="52"/>
  <c r="AD15" i="52"/>
  <c r="W15" i="52"/>
  <c r="P15" i="52"/>
  <c r="I15" i="52"/>
  <c r="BM14" i="52"/>
  <c r="BM55" i="52" s="1"/>
  <c r="BM58" i="52" s="1"/>
  <c r="BM59" i="52" s="1"/>
  <c r="BF14" i="52"/>
  <c r="AY14" i="52"/>
  <c r="AR14" i="52"/>
  <c r="AK14" i="52"/>
  <c r="AD14" i="52"/>
  <c r="W14" i="52"/>
  <c r="P14" i="52"/>
  <c r="I14" i="52"/>
  <c r="BO14" i="52" s="1"/>
  <c r="BL13" i="52"/>
  <c r="BK13" i="52"/>
  <c r="BJ13" i="52"/>
  <c r="BI13" i="52"/>
  <c r="BI59" i="52" s="1"/>
  <c r="BH13" i="52"/>
  <c r="BG13" i="52"/>
  <c r="BE13" i="52"/>
  <c r="BE59" i="52" s="1"/>
  <c r="BD13" i="52"/>
  <c r="BC13" i="52"/>
  <c r="BC59" i="52" s="1"/>
  <c r="BB13" i="52"/>
  <c r="BA13" i="52"/>
  <c r="AZ13" i="52"/>
  <c r="AZ59" i="52" s="1"/>
  <c r="AZ65" i="52" s="1"/>
  <c r="AZ69" i="52" s="1"/>
  <c r="AZ71" i="52" s="1"/>
  <c r="AX13" i="52"/>
  <c r="AW13" i="52"/>
  <c r="AW59" i="52" s="1"/>
  <c r="AV13" i="52"/>
  <c r="AU13" i="52"/>
  <c r="AT13" i="52"/>
  <c r="AS13" i="52"/>
  <c r="AQ13" i="52"/>
  <c r="AP13" i="52"/>
  <c r="AO13" i="52"/>
  <c r="AN13" i="52"/>
  <c r="AM13" i="52"/>
  <c r="AL13" i="52"/>
  <c r="AJ13" i="52"/>
  <c r="AI13" i="52"/>
  <c r="AI59" i="52" s="1"/>
  <c r="AH13" i="52"/>
  <c r="AG13" i="52"/>
  <c r="AF13" i="52"/>
  <c r="AE13" i="52"/>
  <c r="AC13" i="52"/>
  <c r="AB13" i="52"/>
  <c r="AA13" i="52"/>
  <c r="Z13" i="52"/>
  <c r="Y13" i="52"/>
  <c r="X13" i="52"/>
  <c r="X59" i="52" s="1"/>
  <c r="X65" i="52" s="1"/>
  <c r="V13" i="52"/>
  <c r="U13" i="52"/>
  <c r="T13" i="52"/>
  <c r="S13" i="52"/>
  <c r="R13" i="52"/>
  <c r="Q13" i="52"/>
  <c r="Q59" i="52" s="1"/>
  <c r="O13" i="52"/>
  <c r="N13" i="52"/>
  <c r="M13" i="52"/>
  <c r="L13" i="52"/>
  <c r="K13" i="52"/>
  <c r="J13" i="52"/>
  <c r="H13" i="52"/>
  <c r="G13" i="52"/>
  <c r="F13" i="52"/>
  <c r="E13" i="52"/>
  <c r="D13" i="52"/>
  <c r="C13" i="52"/>
  <c r="BM12" i="52"/>
  <c r="BF12" i="52"/>
  <c r="AY12" i="52"/>
  <c r="AR12" i="52"/>
  <c r="AR13" i="52"/>
  <c r="AK12" i="52"/>
  <c r="AK13" i="52" s="1"/>
  <c r="AD12" i="52"/>
  <c r="W12" i="52"/>
  <c r="P12" i="52"/>
  <c r="I12" i="52"/>
  <c r="BM11" i="52"/>
  <c r="BM13" i="52"/>
  <c r="BF11" i="52"/>
  <c r="BF13" i="52" s="1"/>
  <c r="AY11" i="52"/>
  <c r="AY13" i="52" s="1"/>
  <c r="AR11" i="52"/>
  <c r="AK11" i="52"/>
  <c r="AD11" i="52"/>
  <c r="AD13" i="52" s="1"/>
  <c r="W11" i="52"/>
  <c r="P11" i="52"/>
  <c r="P13" i="52" s="1"/>
  <c r="I11" i="52"/>
  <c r="BK6" i="52"/>
  <c r="BI6" i="52"/>
  <c r="BJ84" i="52"/>
  <c r="BD6" i="52"/>
  <c r="BB6" i="52"/>
  <c r="BC84" i="52" s="1"/>
  <c r="AW6" i="52"/>
  <c r="AU6" i="52"/>
  <c r="AV84" i="52"/>
  <c r="AP6" i="52"/>
  <c r="AN6" i="52"/>
  <c r="AO84" i="52"/>
  <c r="AI6" i="52"/>
  <c r="AG6" i="52"/>
  <c r="AH84" i="52" s="1"/>
  <c r="AB6" i="52"/>
  <c r="Z6" i="52"/>
  <c r="AA84" i="52" s="1"/>
  <c r="U6" i="52"/>
  <c r="S6" i="52"/>
  <c r="T84" i="52"/>
  <c r="N6" i="52"/>
  <c r="L6" i="52"/>
  <c r="M84" i="52" s="1"/>
  <c r="G5" i="52"/>
  <c r="BM4" i="52"/>
  <c r="BF4" i="52"/>
  <c r="AY4" i="52"/>
  <c r="AR4" i="52"/>
  <c r="AK4" i="52"/>
  <c r="AD4" i="52"/>
  <c r="W4" i="52"/>
  <c r="P4" i="52"/>
  <c r="D4" i="52"/>
  <c r="I67" i="42"/>
  <c r="I13" i="52"/>
  <c r="AA59" i="52"/>
  <c r="AA65" i="52" s="1"/>
  <c r="AA82" i="52"/>
  <c r="BL59" i="52"/>
  <c r="BL81" i="52" s="1"/>
  <c r="BO40" i="52"/>
  <c r="BO61" i="52"/>
  <c r="K59" i="52"/>
  <c r="K65" i="52" s="1"/>
  <c r="T59" i="52"/>
  <c r="AH82" i="52"/>
  <c r="AQ59" i="52"/>
  <c r="BO57" i="52"/>
  <c r="BF63" i="52"/>
  <c r="BO75" i="52"/>
  <c r="BO34" i="52"/>
  <c r="U59" i="52"/>
  <c r="AE59" i="52"/>
  <c r="BG59" i="52"/>
  <c r="BG82" i="52" s="1"/>
  <c r="AT4" i="52"/>
  <c r="BA4" i="52"/>
  <c r="Q82" i="52"/>
  <c r="AG82" i="52"/>
  <c r="T82" i="52"/>
  <c r="T81" i="52"/>
  <c r="AQ65" i="52"/>
  <c r="AQ69" i="52" s="1"/>
  <c r="AQ71" i="52" s="1"/>
  <c r="BL82" i="52"/>
  <c r="U5" i="52"/>
  <c r="BO60" i="52"/>
  <c r="W63" i="52"/>
  <c r="W64" i="52" s="1"/>
  <c r="AK63" i="52"/>
  <c r="AK64" i="52" s="1"/>
  <c r="J80" i="52"/>
  <c r="J79" i="52"/>
  <c r="J68" i="52" s="1"/>
  <c r="N80" i="52"/>
  <c r="N79" i="52"/>
  <c r="N68" i="52" s="1"/>
  <c r="R80" i="52"/>
  <c r="R79" i="52"/>
  <c r="R68" i="52"/>
  <c r="V80" i="52"/>
  <c r="V79" i="52"/>
  <c r="V68" i="52"/>
  <c r="X80" i="52"/>
  <c r="X79" i="52"/>
  <c r="X68" i="52" s="1"/>
  <c r="Z80" i="52"/>
  <c r="Z79" i="52"/>
  <c r="Z68" i="52"/>
  <c r="AB79" i="52"/>
  <c r="AB68" i="52"/>
  <c r="AF80" i="52"/>
  <c r="AF79" i="52"/>
  <c r="AF68" i="52" s="1"/>
  <c r="AH80" i="52"/>
  <c r="AH79" i="52"/>
  <c r="AH68" i="52" s="1"/>
  <c r="AJ80" i="52"/>
  <c r="AJ79" i="52"/>
  <c r="AJ68" i="52" s="1"/>
  <c r="AN79" i="52"/>
  <c r="AN68" i="52"/>
  <c r="AP79" i="52"/>
  <c r="AP68" i="52" s="1"/>
  <c r="AP80" i="52"/>
  <c r="AT80" i="52"/>
  <c r="AT79" i="52"/>
  <c r="AT68" i="52"/>
  <c r="AV80" i="52"/>
  <c r="AV79" i="52"/>
  <c r="AV68" i="52" s="1"/>
  <c r="AX80" i="52"/>
  <c r="AX79" i="52"/>
  <c r="AX68" i="52"/>
  <c r="AZ79" i="52"/>
  <c r="AZ68" i="52"/>
  <c r="AZ80" i="52"/>
  <c r="BB80" i="52"/>
  <c r="BB79" i="52"/>
  <c r="BB68" i="52"/>
  <c r="BD80" i="52"/>
  <c r="BH80" i="52"/>
  <c r="BH79" i="52"/>
  <c r="BH68" i="52"/>
  <c r="BJ80" i="52"/>
  <c r="BJ79" i="52"/>
  <c r="BJ68" i="52"/>
  <c r="BL80" i="52"/>
  <c r="BL79" i="52"/>
  <c r="BL68" i="52"/>
  <c r="M80" i="52"/>
  <c r="M79" i="52"/>
  <c r="M68" i="52" s="1"/>
  <c r="O80" i="52"/>
  <c r="O79" i="52"/>
  <c r="O68" i="52" s="1"/>
  <c r="Q80" i="52"/>
  <c r="Q79" i="52"/>
  <c r="Q68" i="52"/>
  <c r="S79" i="52"/>
  <c r="S68" i="52" s="1"/>
  <c r="U80" i="52"/>
  <c r="Y80" i="52"/>
  <c r="Y79" i="52"/>
  <c r="Y68" i="52" s="1"/>
  <c r="AA80" i="52"/>
  <c r="AA79" i="52"/>
  <c r="AA68" i="52"/>
  <c r="AE80" i="52"/>
  <c r="AE79" i="52"/>
  <c r="AE68" i="52" s="1"/>
  <c r="AK68" i="52" s="1"/>
  <c r="AG80" i="52"/>
  <c r="AG79" i="52"/>
  <c r="AG68" i="52" s="1"/>
  <c r="AI80" i="52"/>
  <c r="AI79" i="52"/>
  <c r="AI68" i="52" s="1"/>
  <c r="AO80" i="52"/>
  <c r="AO79" i="52"/>
  <c r="AO68" i="52" s="1"/>
  <c r="AQ80" i="52"/>
  <c r="AQ79" i="52"/>
  <c r="AQ68" i="52" s="1"/>
  <c r="AS80" i="52"/>
  <c r="AS79" i="52"/>
  <c r="AS68" i="52" s="1"/>
  <c r="AU80" i="52"/>
  <c r="BA80" i="52"/>
  <c r="BA79" i="52"/>
  <c r="BA68" i="52"/>
  <c r="BC80" i="52"/>
  <c r="BC79" i="52"/>
  <c r="BC68" i="52" s="1"/>
  <c r="BG80" i="52"/>
  <c r="BI79" i="52"/>
  <c r="BI68" i="52" s="1"/>
  <c r="BI80" i="52"/>
  <c r="BK80" i="52"/>
  <c r="BK79" i="52"/>
  <c r="BK68" i="52" s="1"/>
  <c r="X82" i="52"/>
  <c r="S82" i="52"/>
  <c r="BJ82" i="52"/>
  <c r="E64" i="42"/>
  <c r="D64" i="42"/>
  <c r="I63" i="42"/>
  <c r="BO66" i="42"/>
  <c r="BL64" i="42"/>
  <c r="BK64" i="42"/>
  <c r="BJ64" i="42"/>
  <c r="BI64" i="42"/>
  <c r="BH64" i="42"/>
  <c r="BG64" i="42"/>
  <c r="BE64" i="42"/>
  <c r="BD64" i="42"/>
  <c r="BC64" i="42"/>
  <c r="BB64" i="42"/>
  <c r="BA64" i="42"/>
  <c r="AZ64" i="42"/>
  <c r="AX64" i="42"/>
  <c r="AW64" i="42"/>
  <c r="AV64" i="42"/>
  <c r="AU64" i="42"/>
  <c r="AT64" i="42"/>
  <c r="AS64" i="42"/>
  <c r="AQ64" i="42"/>
  <c r="AP64" i="42"/>
  <c r="AO64" i="42"/>
  <c r="AN64" i="42"/>
  <c r="AM64" i="42"/>
  <c r="AL64" i="42"/>
  <c r="AJ64" i="42"/>
  <c r="AI64" i="42"/>
  <c r="AH64" i="42"/>
  <c r="AG64" i="42"/>
  <c r="AF64" i="42"/>
  <c r="AE64" i="42"/>
  <c r="AC64" i="42"/>
  <c r="AB64" i="42"/>
  <c r="AA64" i="42"/>
  <c r="Z64" i="42"/>
  <c r="Y64" i="42"/>
  <c r="X64" i="42"/>
  <c r="V64" i="42"/>
  <c r="U64" i="42"/>
  <c r="U80" i="42" s="1"/>
  <c r="T64" i="42"/>
  <c r="S64" i="42"/>
  <c r="R64" i="42"/>
  <c r="Q64" i="42"/>
  <c r="O64" i="42"/>
  <c r="N64" i="42"/>
  <c r="M64" i="42"/>
  <c r="L64" i="42"/>
  <c r="K64" i="42"/>
  <c r="J64" i="42"/>
  <c r="C64" i="42"/>
  <c r="D4" i="42"/>
  <c r="E599" i="58"/>
  <c r="E596" i="58"/>
  <c r="E595" i="58"/>
  <c r="E593" i="58"/>
  <c r="E592" i="58"/>
  <c r="E591" i="58"/>
  <c r="E590" i="58"/>
  <c r="AV905" i="30"/>
  <c r="AT905" i="30"/>
  <c r="AQ905" i="30"/>
  <c r="AO905" i="30"/>
  <c r="AL905" i="30"/>
  <c r="AJ905" i="30"/>
  <c r="AG905" i="30"/>
  <c r="AE905" i="30"/>
  <c r="AB905" i="30"/>
  <c r="Z905" i="30"/>
  <c r="W905" i="30"/>
  <c r="BK905" i="30"/>
  <c r="U905" i="30"/>
  <c r="BI905" i="30" s="1"/>
  <c r="R905" i="30"/>
  <c r="BF905" i="30" s="1"/>
  <c r="P905" i="30"/>
  <c r="BD905" i="30"/>
  <c r="M905" i="30"/>
  <c r="BA905" i="30"/>
  <c r="K905" i="30"/>
  <c r="AY905" i="30"/>
  <c r="AV904" i="30"/>
  <c r="AQ904" i="30"/>
  <c r="AL904" i="30"/>
  <c r="AG904" i="30"/>
  <c r="AB904" i="30"/>
  <c r="W904" i="30"/>
  <c r="BK904" i="30"/>
  <c r="R904" i="30"/>
  <c r="BF904" i="30" s="1"/>
  <c r="M904" i="30"/>
  <c r="BA904" i="30"/>
  <c r="C143" i="30"/>
  <c r="C142" i="30"/>
  <c r="C139" i="30"/>
  <c r="C138" i="30"/>
  <c r="C137" i="30"/>
  <c r="C136" i="30"/>
  <c r="C132" i="30"/>
  <c r="C131" i="30"/>
  <c r="C129" i="30"/>
  <c r="C127" i="30"/>
  <c r="C126" i="30"/>
  <c r="C125" i="30"/>
  <c r="C124" i="30"/>
  <c r="C123" i="30"/>
  <c r="C122" i="30"/>
  <c r="C119" i="30"/>
  <c r="C118" i="30"/>
  <c r="C117" i="30"/>
  <c r="C116" i="30"/>
  <c r="C115" i="30"/>
  <c r="C114" i="30"/>
  <c r="C113" i="30"/>
  <c r="C112" i="30"/>
  <c r="C111" i="30"/>
  <c r="C110" i="30"/>
  <c r="C109" i="30"/>
  <c r="C108" i="30"/>
  <c r="C107" i="30"/>
  <c r="C106" i="30"/>
  <c r="C105" i="30"/>
  <c r="C104" i="30"/>
  <c r="C103" i="30"/>
  <c r="C102" i="30"/>
  <c r="C101" i="30"/>
  <c r="C100" i="30"/>
  <c r="C99" i="30"/>
  <c r="C98" i="30"/>
  <c r="C97" i="30"/>
  <c r="C96" i="30"/>
  <c r="C95" i="30"/>
  <c r="C94" i="30"/>
  <c r="C93" i="30"/>
  <c r="C92" i="30"/>
  <c r="C91" i="30"/>
  <c r="C90" i="30"/>
  <c r="C89" i="30"/>
  <c r="C87" i="30"/>
  <c r="C86" i="30"/>
  <c r="E594" i="58"/>
  <c r="BI6" i="42"/>
  <c r="BJ84" i="42"/>
  <c r="F84" i="42"/>
  <c r="HI41" i="38"/>
  <c r="HI42" i="38" s="1"/>
  <c r="HH41" i="38"/>
  <c r="HH42" i="38"/>
  <c r="HG41" i="38"/>
  <c r="HG42" i="38" s="1"/>
  <c r="HF41" i="38"/>
  <c r="HF42" i="38"/>
  <c r="HE41" i="38"/>
  <c r="HE42" i="38" s="1"/>
  <c r="HD41" i="38"/>
  <c r="HD42" i="38"/>
  <c r="HC41" i="38"/>
  <c r="HC42" i="38" s="1"/>
  <c r="HB41" i="38"/>
  <c r="HB42" i="38"/>
  <c r="HA41" i="38"/>
  <c r="HA42" i="38" s="1"/>
  <c r="GZ41" i="38"/>
  <c r="GZ42" i="38"/>
  <c r="GY41" i="38"/>
  <c r="GY42" i="38" s="1"/>
  <c r="GX41" i="38"/>
  <c r="GX42" i="38"/>
  <c r="GW41" i="38"/>
  <c r="GW42" i="38" s="1"/>
  <c r="GV41" i="38"/>
  <c r="GV42" i="38"/>
  <c r="GU41" i="38"/>
  <c r="GU42" i="38" s="1"/>
  <c r="GT41" i="38"/>
  <c r="GT42" i="38"/>
  <c r="GS40" i="38"/>
  <c r="GS39" i="38"/>
  <c r="GS38" i="38"/>
  <c r="HI29" i="38"/>
  <c r="HH29" i="38"/>
  <c r="HG29" i="38"/>
  <c r="HG30" i="38" s="1"/>
  <c r="HF29" i="38"/>
  <c r="HE29" i="38"/>
  <c r="HD29" i="38"/>
  <c r="HC29" i="38"/>
  <c r="HB29" i="38"/>
  <c r="HA29" i="38"/>
  <c r="GZ29" i="38"/>
  <c r="GY29" i="38"/>
  <c r="GX29" i="38"/>
  <c r="GW29" i="38"/>
  <c r="GV29" i="38"/>
  <c r="GU29" i="38"/>
  <c r="GT29" i="38"/>
  <c r="GS28" i="38"/>
  <c r="GS29" i="38"/>
  <c r="GS27" i="38"/>
  <c r="GS26" i="38"/>
  <c r="GS25" i="38"/>
  <c r="HI21" i="38"/>
  <c r="HH21" i="38"/>
  <c r="HG21" i="38"/>
  <c r="HF21" i="38"/>
  <c r="HE21" i="38"/>
  <c r="HD21" i="38"/>
  <c r="HC21" i="38"/>
  <c r="HB21" i="38"/>
  <c r="HA21" i="38"/>
  <c r="GZ21" i="38"/>
  <c r="GY21" i="38"/>
  <c r="GX21" i="38"/>
  <c r="GW21" i="38"/>
  <c r="GV21" i="38"/>
  <c r="GU21" i="38"/>
  <c r="GT21" i="38"/>
  <c r="GS20" i="38"/>
  <c r="GS19" i="38"/>
  <c r="GS17" i="38"/>
  <c r="GS14" i="38"/>
  <c r="HI13" i="38"/>
  <c r="HI15" i="38" s="1"/>
  <c r="HH13" i="38"/>
  <c r="HH15" i="38" s="1"/>
  <c r="HG13" i="38"/>
  <c r="HG23" i="38"/>
  <c r="HG22" i="38"/>
  <c r="HG34" i="38" s="1"/>
  <c r="HF13" i="38"/>
  <c r="HE13" i="38"/>
  <c r="HE23" i="38"/>
  <c r="HE30" i="38" s="1"/>
  <c r="HD13" i="38"/>
  <c r="HD23" i="38" s="1"/>
  <c r="HC13" i="38"/>
  <c r="HC15" i="38"/>
  <c r="HB13" i="38"/>
  <c r="HA13" i="38"/>
  <c r="HA23" i="38"/>
  <c r="GZ13" i="38"/>
  <c r="GY13" i="38"/>
  <c r="GY23" i="38"/>
  <c r="GX13" i="38"/>
  <c r="GX23" i="38"/>
  <c r="GW13" i="38"/>
  <c r="GV13" i="38"/>
  <c r="GU13" i="38"/>
  <c r="GU23" i="38"/>
  <c r="GT13" i="38"/>
  <c r="GT15" i="38"/>
  <c r="GS12" i="38"/>
  <c r="GS13" i="38"/>
  <c r="GS23" i="38" s="1"/>
  <c r="GS30" i="38" s="1"/>
  <c r="GS11" i="38"/>
  <c r="GS10" i="38"/>
  <c r="GS9" i="38"/>
  <c r="GZ3" i="38"/>
  <c r="GT3" i="38"/>
  <c r="HD2" i="38"/>
  <c r="GQ41" i="38"/>
  <c r="GQ42" i="38" s="1"/>
  <c r="GP41" i="38"/>
  <c r="GP42" i="38"/>
  <c r="GO41" i="38"/>
  <c r="GO42" i="38"/>
  <c r="GN41" i="38"/>
  <c r="GN42" i="38"/>
  <c r="GM41" i="38"/>
  <c r="GM42" i="38" s="1"/>
  <c r="GL41" i="38"/>
  <c r="GL42" i="38"/>
  <c r="GK41" i="38"/>
  <c r="GK42" i="38"/>
  <c r="GJ41" i="38"/>
  <c r="GJ42" i="38"/>
  <c r="GI41" i="38"/>
  <c r="GI42" i="38" s="1"/>
  <c r="GH41" i="38"/>
  <c r="GH42" i="38"/>
  <c r="GG41" i="38"/>
  <c r="GG42" i="38"/>
  <c r="GF41" i="38"/>
  <c r="GF42" i="38" s="1"/>
  <c r="GE41" i="38"/>
  <c r="GE42" i="38" s="1"/>
  <c r="GD41" i="38"/>
  <c r="GD42" i="38"/>
  <c r="GC41" i="38"/>
  <c r="GC42" i="38"/>
  <c r="GB41" i="38"/>
  <c r="GB42" i="38"/>
  <c r="GA40" i="38"/>
  <c r="GA41" i="38" s="1"/>
  <c r="GA39" i="38"/>
  <c r="GA38" i="38"/>
  <c r="GQ29" i="38"/>
  <c r="GQ30" i="38"/>
  <c r="GQ31" i="38" s="1"/>
  <c r="GP29" i="38"/>
  <c r="GO29" i="38"/>
  <c r="GN29" i="38"/>
  <c r="GM29" i="38"/>
  <c r="GL29" i="38"/>
  <c r="GK29" i="38"/>
  <c r="GJ29" i="38"/>
  <c r="GI29" i="38"/>
  <c r="GH29" i="38"/>
  <c r="GG29" i="38"/>
  <c r="GF29" i="38"/>
  <c r="GE29" i="38"/>
  <c r="GD29" i="38"/>
  <c r="GC29" i="38"/>
  <c r="GB29" i="38"/>
  <c r="GA28" i="38"/>
  <c r="GA27" i="38"/>
  <c r="GA26" i="38"/>
  <c r="GA29" i="38"/>
  <c r="GA25" i="38"/>
  <c r="GQ21" i="38"/>
  <c r="GP21" i="38"/>
  <c r="GO21" i="38"/>
  <c r="GN21" i="38"/>
  <c r="GM21" i="38"/>
  <c r="GL21" i="38"/>
  <c r="GK21" i="38"/>
  <c r="GJ21" i="38"/>
  <c r="GI21" i="38"/>
  <c r="GH21" i="38"/>
  <c r="GG21" i="38"/>
  <c r="GF21" i="38"/>
  <c r="GE21" i="38"/>
  <c r="GD21" i="38"/>
  <c r="GC21" i="38"/>
  <c r="GB21" i="38"/>
  <c r="GA20" i="38"/>
  <c r="GA19" i="38"/>
  <c r="GA42" i="38" s="1"/>
  <c r="GA17" i="38"/>
  <c r="GA14" i="38"/>
  <c r="GQ13" i="38"/>
  <c r="GQ15" i="38"/>
  <c r="GQ23" i="38"/>
  <c r="GQ22" i="38" s="1"/>
  <c r="GQ34" i="38" s="1"/>
  <c r="GP13" i="38"/>
  <c r="GP23" i="38"/>
  <c r="GO13" i="38"/>
  <c r="GN13" i="38"/>
  <c r="GN23" i="38" s="1"/>
  <c r="GM13" i="38"/>
  <c r="GM15" i="38"/>
  <c r="GL13" i="38"/>
  <c r="GL23" i="38"/>
  <c r="GK13" i="38"/>
  <c r="GK15" i="38" s="1"/>
  <c r="GK23" i="38"/>
  <c r="GK22" i="38" s="1"/>
  <c r="GK34" i="38" s="1"/>
  <c r="GJ13" i="38"/>
  <c r="GJ23" i="38"/>
  <c r="GI13" i="38"/>
  <c r="GI23" i="38"/>
  <c r="GH13" i="38"/>
  <c r="GH15" i="38" s="1"/>
  <c r="GG13" i="38"/>
  <c r="GG23" i="38" s="1"/>
  <c r="GF13" i="38"/>
  <c r="GF23" i="38"/>
  <c r="GE13" i="38"/>
  <c r="GE15" i="38"/>
  <c r="GD13" i="38"/>
  <c r="GD15" i="38" s="1"/>
  <c r="GD23" i="38"/>
  <c r="GC13" i="38"/>
  <c r="GC15" i="38" s="1"/>
  <c r="GB13" i="38"/>
  <c r="GA12" i="38"/>
  <c r="GA11" i="38"/>
  <c r="GA10" i="38"/>
  <c r="GA9" i="38"/>
  <c r="GH3" i="38"/>
  <c r="GB3" i="38"/>
  <c r="GL2" i="38"/>
  <c r="FY41" i="38"/>
  <c r="FY42" i="38"/>
  <c r="FX41" i="38"/>
  <c r="FX42" i="38"/>
  <c r="FW41" i="38"/>
  <c r="FW42" i="38"/>
  <c r="FV41" i="38"/>
  <c r="FV42" i="38" s="1"/>
  <c r="FU41" i="38"/>
  <c r="FU42" i="38"/>
  <c r="FT41" i="38"/>
  <c r="FT42" i="38"/>
  <c r="FS41" i="38"/>
  <c r="FS42" i="38" s="1"/>
  <c r="FR41" i="38"/>
  <c r="FR42" i="38" s="1"/>
  <c r="FQ41" i="38"/>
  <c r="FQ42" i="38"/>
  <c r="FP41" i="38"/>
  <c r="FP42" i="38"/>
  <c r="FO41" i="38"/>
  <c r="FO42" i="38"/>
  <c r="FN41" i="38"/>
  <c r="FN42" i="38" s="1"/>
  <c r="FM41" i="38"/>
  <c r="FM42" i="38"/>
  <c r="FL41" i="38"/>
  <c r="FL42" i="38"/>
  <c r="FK41" i="38"/>
  <c r="FK42" i="38" s="1"/>
  <c r="FJ41" i="38"/>
  <c r="FJ42" i="38" s="1"/>
  <c r="FI40" i="38"/>
  <c r="FI39" i="38"/>
  <c r="FI38" i="38"/>
  <c r="FY29" i="38"/>
  <c r="FY30" i="38" s="1"/>
  <c r="FX29" i="38"/>
  <c r="FW29" i="38"/>
  <c r="FV29" i="38"/>
  <c r="FU29" i="38"/>
  <c r="FT29" i="38"/>
  <c r="FS29" i="38"/>
  <c r="FR29" i="38"/>
  <c r="FQ29" i="38"/>
  <c r="FP29" i="38"/>
  <c r="FO29" i="38"/>
  <c r="FN29" i="38"/>
  <c r="FM29" i="38"/>
  <c r="FL29" i="38"/>
  <c r="FK29" i="38"/>
  <c r="FJ29" i="38"/>
  <c r="FI28" i="38"/>
  <c r="FI27" i="38"/>
  <c r="FI26" i="38"/>
  <c r="FI25" i="38"/>
  <c r="FI29" i="38" s="1"/>
  <c r="FY21" i="38"/>
  <c r="FX21" i="38"/>
  <c r="FW21" i="38"/>
  <c r="FV21" i="38"/>
  <c r="FU21" i="38"/>
  <c r="FT21" i="38"/>
  <c r="FS21" i="38"/>
  <c r="FR21" i="38"/>
  <c r="FQ21" i="38"/>
  <c r="FP21" i="38"/>
  <c r="FO21" i="38"/>
  <c r="FN21" i="38"/>
  <c r="FM21" i="38"/>
  <c r="FL21" i="38"/>
  <c r="FK21" i="38"/>
  <c r="FJ21" i="38"/>
  <c r="FI20" i="38"/>
  <c r="FI19" i="38"/>
  <c r="FI17" i="38"/>
  <c r="FI14" i="38"/>
  <c r="FY13" i="38"/>
  <c r="FY23" i="38"/>
  <c r="FY22" i="38" s="1"/>
  <c r="FY34" i="38" s="1"/>
  <c r="FY45" i="38" s="1"/>
  <c r="FX13" i="38"/>
  <c r="FX23" i="38"/>
  <c r="FX30" i="38"/>
  <c r="FX31" i="38" s="1"/>
  <c r="FW13" i="38"/>
  <c r="FV13" i="38"/>
  <c r="FV23" i="38"/>
  <c r="FV22" i="38" s="1"/>
  <c r="FV34" i="38" s="1"/>
  <c r="FV45" i="38" s="1"/>
  <c r="FU13" i="38"/>
  <c r="FU23" i="38"/>
  <c r="FU30" i="38"/>
  <c r="FT13" i="38"/>
  <c r="FT15" i="38"/>
  <c r="FT23" i="38"/>
  <c r="FS13" i="38"/>
  <c r="FS23" i="38"/>
  <c r="FR13" i="38"/>
  <c r="FR15" i="38" s="1"/>
  <c r="FR23" i="38"/>
  <c r="FR30" i="38" s="1"/>
  <c r="FQ13" i="38"/>
  <c r="FQ23" i="38"/>
  <c r="FQ30" i="38" s="1"/>
  <c r="FP13" i="38"/>
  <c r="FO13" i="38"/>
  <c r="FO15" i="38" s="1"/>
  <c r="FO23" i="38"/>
  <c r="FO30" i="38" s="1"/>
  <c r="FN13" i="38"/>
  <c r="FN15" i="38"/>
  <c r="FN23" i="38"/>
  <c r="FN30" i="38" s="1"/>
  <c r="FM13" i="38"/>
  <c r="FM15" i="38" s="1"/>
  <c r="FL13" i="38"/>
  <c r="FK13" i="38"/>
  <c r="FJ13" i="38"/>
  <c r="FI12" i="38"/>
  <c r="FI23" i="38"/>
  <c r="FI30" i="38" s="1"/>
  <c r="FI11" i="38"/>
  <c r="FI13" i="38" s="1"/>
  <c r="FI10" i="38"/>
  <c r="FI9" i="38"/>
  <c r="FP3" i="38"/>
  <c r="FJ3" i="38"/>
  <c r="FT2" i="38"/>
  <c r="G5" i="42"/>
  <c r="GA13" i="38"/>
  <c r="GA23" i="38" s="1"/>
  <c r="FM23" i="38"/>
  <c r="GU15" i="38"/>
  <c r="GW15" i="38"/>
  <c r="GW23" i="38"/>
  <c r="GW30" i="38" s="1"/>
  <c r="GW31" i="38" s="1"/>
  <c r="GB15" i="38"/>
  <c r="GB23" i="38"/>
  <c r="GB30" i="38" s="1"/>
  <c r="GV15" i="38"/>
  <c r="GV23" i="38"/>
  <c r="GV22" i="38" s="1"/>
  <c r="GV34" i="38"/>
  <c r="GZ15" i="38"/>
  <c r="GZ23" i="38"/>
  <c r="HD15" i="38"/>
  <c r="HH23" i="38"/>
  <c r="FU15" i="38"/>
  <c r="GL15" i="38"/>
  <c r="HE15" i="38"/>
  <c r="HG31" i="38"/>
  <c r="HG15" i="38"/>
  <c r="FV15" i="38"/>
  <c r="HH30" i="38"/>
  <c r="HH31" i="38" s="1"/>
  <c r="HH22" i="38"/>
  <c r="HH34" i="38" s="1"/>
  <c r="HA15" i="38"/>
  <c r="GY15" i="38"/>
  <c r="GW22" i="38"/>
  <c r="GW34" i="38"/>
  <c r="GW43" i="38" s="1"/>
  <c r="HE22" i="38"/>
  <c r="HE34" i="38" s="1"/>
  <c r="GI15" i="38"/>
  <c r="GF15" i="38"/>
  <c r="GJ15" i="38"/>
  <c r="FU22" i="38"/>
  <c r="FU34" i="38" s="1"/>
  <c r="FQ15" i="38"/>
  <c r="FS15" i="38"/>
  <c r="FY15" i="38"/>
  <c r="FX15" i="38"/>
  <c r="FV44" i="38"/>
  <c r="HA30" i="38"/>
  <c r="HA22" i="38"/>
  <c r="HA34" i="38" s="1"/>
  <c r="HH43" i="38"/>
  <c r="FY31" i="38"/>
  <c r="FQ22" i="38"/>
  <c r="FQ34" i="38" s="1"/>
  <c r="FN22" i="38"/>
  <c r="FN34" i="38" s="1"/>
  <c r="FS22" i="38"/>
  <c r="FS34" i="38" s="1"/>
  <c r="FS43" i="38" s="1"/>
  <c r="FS46" i="38" s="1"/>
  <c r="FS49" i="38" s="1"/>
  <c r="FX22" i="38"/>
  <c r="FX34" i="38"/>
  <c r="HA31" i="38"/>
  <c r="FS45" i="38"/>
  <c r="FS44" i="38"/>
  <c r="FY44" i="38"/>
  <c r="BG84" i="30"/>
  <c r="BG159" i="30" s="1"/>
  <c r="BG234" i="30" s="1"/>
  <c r="BG309" i="30" s="1"/>
  <c r="BG384" i="30" s="1"/>
  <c r="BG459" i="30" s="1"/>
  <c r="BG534" i="30" s="1"/>
  <c r="BG609" i="30" s="1"/>
  <c r="BG684" i="30" s="1"/>
  <c r="BG759" i="30" s="1"/>
  <c r="BG834" i="30" s="1"/>
  <c r="BG909" i="30" s="1"/>
  <c r="BG984" i="30" s="1"/>
  <c r="BG1059" i="30" s="1"/>
  <c r="BG1134" i="30" s="1"/>
  <c r="BG1209" i="30" s="1"/>
  <c r="BG1284" i="30" s="1"/>
  <c r="BG1359" i="30" s="1"/>
  <c r="BG1434" i="30" s="1"/>
  <c r="BG1509" i="30" s="1"/>
  <c r="BG1584" i="30" s="1"/>
  <c r="BG1659" i="30" s="1"/>
  <c r="BG1734" i="30" s="1"/>
  <c r="BG1809" i="30" s="1"/>
  <c r="BG1884" i="30" s="1"/>
  <c r="BG1959" i="30" s="1"/>
  <c r="BG2034" i="30" s="1"/>
  <c r="BG83" i="30"/>
  <c r="BG158" i="30"/>
  <c r="BG233" i="30" s="1"/>
  <c r="AW84" i="30"/>
  <c r="AW159" i="30" s="1"/>
  <c r="AW234" i="30" s="1"/>
  <c r="AW309" i="30" s="1"/>
  <c r="AW384" i="30" s="1"/>
  <c r="AW459" i="30" s="1"/>
  <c r="AW534" i="30" s="1"/>
  <c r="AW609" i="30" s="1"/>
  <c r="AW684" i="30" s="1"/>
  <c r="AW759" i="30" s="1"/>
  <c r="AW834" i="30" s="1"/>
  <c r="AW909" i="30" s="1"/>
  <c r="AW984" i="30" s="1"/>
  <c r="AW1059" i="30" s="1"/>
  <c r="AW1134" i="30" s="1"/>
  <c r="AW1209" i="30" s="1"/>
  <c r="AW1284" i="30" s="1"/>
  <c r="AW1359" i="30" s="1"/>
  <c r="AW1434" i="30" s="1"/>
  <c r="AW1509" i="30" s="1"/>
  <c r="AW1584" i="30" s="1"/>
  <c r="AW1659" i="30" s="1"/>
  <c r="AW1734" i="30" s="1"/>
  <c r="AW1809" i="30" s="1"/>
  <c r="AW1884" i="30" s="1"/>
  <c r="AW1959" i="30" s="1"/>
  <c r="AW2034" i="30" s="1"/>
  <c r="AW83" i="30"/>
  <c r="AW158" i="30" s="1"/>
  <c r="AR84" i="30"/>
  <c r="AR159" i="30" s="1"/>
  <c r="AR234" i="30" s="1"/>
  <c r="AR309" i="30" s="1"/>
  <c r="AR384" i="30" s="1"/>
  <c r="AR459" i="30" s="1"/>
  <c r="AR534" i="30" s="1"/>
  <c r="AR609" i="30" s="1"/>
  <c r="AR684" i="30" s="1"/>
  <c r="AR759" i="30" s="1"/>
  <c r="AR834" i="30" s="1"/>
  <c r="AR909" i="30" s="1"/>
  <c r="AR984" i="30" s="1"/>
  <c r="AR1059" i="30" s="1"/>
  <c r="AR1134" i="30" s="1"/>
  <c r="AR1209" i="30" s="1"/>
  <c r="AR1284" i="30" s="1"/>
  <c r="AR1359" i="30" s="1"/>
  <c r="AR1434" i="30" s="1"/>
  <c r="AR1509" i="30" s="1"/>
  <c r="AR1584" i="30" s="1"/>
  <c r="AR1659" i="30" s="1"/>
  <c r="AR1734" i="30" s="1"/>
  <c r="AR1809" i="30" s="1"/>
  <c r="AR1884" i="30" s="1"/>
  <c r="AR1959" i="30" s="1"/>
  <c r="AR2034" i="30" s="1"/>
  <c r="AR83" i="30"/>
  <c r="AR158" i="30" s="1"/>
  <c r="AM84" i="30"/>
  <c r="AM159" i="30" s="1"/>
  <c r="AM234" i="30" s="1"/>
  <c r="AM309" i="30" s="1"/>
  <c r="AM384" i="30" s="1"/>
  <c r="AM459" i="30" s="1"/>
  <c r="AM534" i="30" s="1"/>
  <c r="AM609" i="30" s="1"/>
  <c r="AM684" i="30" s="1"/>
  <c r="AM759" i="30" s="1"/>
  <c r="AM834" i="30" s="1"/>
  <c r="AM909" i="30" s="1"/>
  <c r="AM984" i="30" s="1"/>
  <c r="AM1059" i="30" s="1"/>
  <c r="AM1134" i="30" s="1"/>
  <c r="AM1209" i="30" s="1"/>
  <c r="AM1284" i="30" s="1"/>
  <c r="AM1359" i="30" s="1"/>
  <c r="AM1434" i="30" s="1"/>
  <c r="AM1509" i="30" s="1"/>
  <c r="AM1584" i="30" s="1"/>
  <c r="AM1659" i="30" s="1"/>
  <c r="AM1734" i="30" s="1"/>
  <c r="AM1809" i="30" s="1"/>
  <c r="AM1884" i="30" s="1"/>
  <c r="AM1959" i="30" s="1"/>
  <c r="AM2034" i="30" s="1"/>
  <c r="AM83" i="30"/>
  <c r="AH84" i="30"/>
  <c r="AH159" i="30" s="1"/>
  <c r="AH234" i="30" s="1"/>
  <c r="AH309" i="30" s="1"/>
  <c r="AH384" i="30" s="1"/>
  <c r="AH459" i="30" s="1"/>
  <c r="AH534" i="30" s="1"/>
  <c r="AH609" i="30" s="1"/>
  <c r="AH684" i="30" s="1"/>
  <c r="AH759" i="30" s="1"/>
  <c r="AH834" i="30" s="1"/>
  <c r="AH909" i="30" s="1"/>
  <c r="AH984" i="30" s="1"/>
  <c r="AH1059" i="30" s="1"/>
  <c r="AH1134" i="30" s="1"/>
  <c r="AH1209" i="30" s="1"/>
  <c r="AH1284" i="30" s="1"/>
  <c r="AH1359" i="30" s="1"/>
  <c r="AH1434" i="30" s="1"/>
  <c r="AH1509" i="30" s="1"/>
  <c r="AH1584" i="30" s="1"/>
  <c r="AH1659" i="30" s="1"/>
  <c r="AH1734" i="30" s="1"/>
  <c r="AH1809" i="30" s="1"/>
  <c r="AH1884" i="30" s="1"/>
  <c r="AH1959" i="30" s="1"/>
  <c r="AH2034" i="30" s="1"/>
  <c r="AH83" i="30"/>
  <c r="AH158" i="30" s="1"/>
  <c r="AC84" i="30"/>
  <c r="AC159" i="30" s="1"/>
  <c r="AC234" i="30" s="1"/>
  <c r="AC309" i="30" s="1"/>
  <c r="AC384" i="30" s="1"/>
  <c r="AC459" i="30" s="1"/>
  <c r="AC534" i="30" s="1"/>
  <c r="AC609" i="30" s="1"/>
  <c r="AC684" i="30" s="1"/>
  <c r="AC759" i="30" s="1"/>
  <c r="AC834" i="30" s="1"/>
  <c r="AC909" i="30" s="1"/>
  <c r="AC984" i="30" s="1"/>
  <c r="AC1059" i="30" s="1"/>
  <c r="AC1134" i="30" s="1"/>
  <c r="AC1209" i="30" s="1"/>
  <c r="AC1284" i="30" s="1"/>
  <c r="AC1359" i="30" s="1"/>
  <c r="AC1434" i="30" s="1"/>
  <c r="AC1509" i="30" s="1"/>
  <c r="AC1584" i="30" s="1"/>
  <c r="AC1659" i="30" s="1"/>
  <c r="AC1734" i="30" s="1"/>
  <c r="AC1809" i="30" s="1"/>
  <c r="AC1884" i="30" s="1"/>
  <c r="AC1959" i="30" s="1"/>
  <c r="AC2034" i="30" s="1"/>
  <c r="AC83" i="30"/>
  <c r="AC158" i="30"/>
  <c r="AC233" i="30" s="1"/>
  <c r="AC308" i="30" s="1"/>
  <c r="S84" i="30"/>
  <c r="S159" i="30" s="1"/>
  <c r="S234" i="30" s="1"/>
  <c r="S309" i="30" s="1"/>
  <c r="S384" i="30" s="1"/>
  <c r="S459" i="30" s="1"/>
  <c r="S534" i="30" s="1"/>
  <c r="S609" i="30" s="1"/>
  <c r="S684" i="30" s="1"/>
  <c r="S759" i="30" s="1"/>
  <c r="S834" i="30" s="1"/>
  <c r="S909" i="30" s="1"/>
  <c r="S984" i="30" s="1"/>
  <c r="S1059" i="30" s="1"/>
  <c r="S1134" i="30" s="1"/>
  <c r="S1209" i="30" s="1"/>
  <c r="S1284" i="30" s="1"/>
  <c r="S1359" i="30" s="1"/>
  <c r="S1434" i="30" s="1"/>
  <c r="S1509" i="30" s="1"/>
  <c r="S1584" i="30" s="1"/>
  <c r="S1659" i="30" s="1"/>
  <c r="S1734" i="30" s="1"/>
  <c r="S1809" i="30" s="1"/>
  <c r="S1884" i="30" s="1"/>
  <c r="S1959" i="30" s="1"/>
  <c r="S2034" i="30" s="1"/>
  <c r="S83" i="30"/>
  <c r="S158" i="30" s="1"/>
  <c r="S233" i="30" s="1"/>
  <c r="N84" i="30"/>
  <c r="N159" i="30" s="1"/>
  <c r="N234" i="30" s="1"/>
  <c r="N309" i="30" s="1"/>
  <c r="N384" i="30" s="1"/>
  <c r="N459" i="30" s="1"/>
  <c r="N534" i="30" s="1"/>
  <c r="N609" i="30" s="1"/>
  <c r="N684" i="30" s="1"/>
  <c r="N759" i="30" s="1"/>
  <c r="N834" i="30" s="1"/>
  <c r="N909" i="30" s="1"/>
  <c r="N984" i="30" s="1"/>
  <c r="N1059" i="30" s="1"/>
  <c r="N1134" i="30" s="1"/>
  <c r="N1209" i="30" s="1"/>
  <c r="N1284" i="30" s="1"/>
  <c r="N1359" i="30" s="1"/>
  <c r="N1434" i="30" s="1"/>
  <c r="N1509" i="30" s="1"/>
  <c r="N1584" i="30" s="1"/>
  <c r="N1659" i="30" s="1"/>
  <c r="N1734" i="30" s="1"/>
  <c r="N1809" i="30" s="1"/>
  <c r="N1884" i="30" s="1"/>
  <c r="N1959" i="30" s="1"/>
  <c r="N2034" i="30" s="1"/>
  <c r="N83" i="30"/>
  <c r="N158" i="30" s="1"/>
  <c r="N233" i="30" s="1"/>
  <c r="I84" i="30"/>
  <c r="I159" i="30" s="1"/>
  <c r="I234" i="30" s="1"/>
  <c r="I309" i="30" s="1"/>
  <c r="I384" i="30" s="1"/>
  <c r="I459" i="30" s="1"/>
  <c r="I534" i="30" s="1"/>
  <c r="I609" i="30" s="1"/>
  <c r="I684" i="30" s="1"/>
  <c r="I759" i="30" s="1"/>
  <c r="I834" i="30" s="1"/>
  <c r="I909" i="30" s="1"/>
  <c r="I984" i="30" s="1"/>
  <c r="I1059" i="30" s="1"/>
  <c r="I1134" i="30" s="1"/>
  <c r="I1209" i="30" s="1"/>
  <c r="I1284" i="30" s="1"/>
  <c r="I1359" i="30" s="1"/>
  <c r="I1434" i="30" s="1"/>
  <c r="I1509" i="30" s="1"/>
  <c r="I1584" i="30" s="1"/>
  <c r="I1659" i="30" s="1"/>
  <c r="I1734" i="30" s="1"/>
  <c r="I1809" i="30" s="1"/>
  <c r="I1884" i="30" s="1"/>
  <c r="I1959" i="30" s="1"/>
  <c r="I2034" i="30" s="1"/>
  <c r="I83" i="30"/>
  <c r="I158" i="30"/>
  <c r="I233" i="30" s="1"/>
  <c r="D84" i="30"/>
  <c r="D159" i="30" s="1"/>
  <c r="D234" i="30" s="1"/>
  <c r="D309" i="30" s="1"/>
  <c r="D384" i="30" s="1"/>
  <c r="D459" i="30" s="1"/>
  <c r="D534" i="30" s="1"/>
  <c r="D609" i="30" s="1"/>
  <c r="D684" i="30" s="1"/>
  <c r="D759" i="30" s="1"/>
  <c r="D834" i="30" s="1"/>
  <c r="D909" i="30" s="1"/>
  <c r="D984" i="30" s="1"/>
  <c r="D1059" i="30" s="1"/>
  <c r="D1134" i="30" s="1"/>
  <c r="D1209" i="30" s="1"/>
  <c r="D1284" i="30" s="1"/>
  <c r="D1359" i="30" s="1"/>
  <c r="D1434" i="30" s="1"/>
  <c r="D1509" i="30" s="1"/>
  <c r="D1584" i="30" s="1"/>
  <c r="D1659" i="30" s="1"/>
  <c r="D1734" i="30" s="1"/>
  <c r="D1809" i="30" s="1"/>
  <c r="D1884" i="30" s="1"/>
  <c r="D1959" i="30" s="1"/>
  <c r="D2034" i="30" s="1"/>
  <c r="D83" i="30"/>
  <c r="E828" i="30"/>
  <c r="E1653" i="30"/>
  <c r="E753" i="30"/>
  <c r="E1578" i="30"/>
  <c r="E678" i="30"/>
  <c r="E603" i="30"/>
  <c r="E1428" i="30"/>
  <c r="E528" i="30"/>
  <c r="E1353" i="30" s="1"/>
  <c r="E453" i="30"/>
  <c r="E1278" i="30"/>
  <c r="E378" i="30"/>
  <c r="E1203" i="30"/>
  <c r="AN1203" i="30"/>
  <c r="E303" i="30"/>
  <c r="E1128" i="30" s="1"/>
  <c r="AS1128" i="30" s="1"/>
  <c r="E228" i="30"/>
  <c r="E1053" i="30" s="1"/>
  <c r="E153" i="30"/>
  <c r="E978" i="30"/>
  <c r="AN978" i="30" s="1"/>
  <c r="E78" i="30"/>
  <c r="E903" i="30" s="1"/>
  <c r="BM143" i="30"/>
  <c r="BM142" i="30"/>
  <c r="BM139" i="30"/>
  <c r="BM138" i="30"/>
  <c r="BM137" i="30"/>
  <c r="BM136" i="30"/>
  <c r="BM135" i="30"/>
  <c r="BM132" i="30"/>
  <c r="BM131" i="30"/>
  <c r="BM129" i="30"/>
  <c r="BM127" i="30"/>
  <c r="BM126" i="30"/>
  <c r="BM125" i="30"/>
  <c r="BM124" i="30"/>
  <c r="BM123" i="30"/>
  <c r="BM122" i="30"/>
  <c r="BM121" i="30"/>
  <c r="BM119" i="30"/>
  <c r="BM118" i="30"/>
  <c r="BM117" i="30"/>
  <c r="BM116" i="30"/>
  <c r="BM115" i="30"/>
  <c r="BM114" i="30"/>
  <c r="BM113" i="30"/>
  <c r="BM112" i="30"/>
  <c r="BM111" i="30"/>
  <c r="BM110" i="30"/>
  <c r="BM109" i="30"/>
  <c r="BM108" i="30"/>
  <c r="BM107" i="30"/>
  <c r="BM106" i="30"/>
  <c r="BM105" i="30"/>
  <c r="BM104" i="30"/>
  <c r="BM103" i="30"/>
  <c r="BM102" i="30"/>
  <c r="BM101" i="30"/>
  <c r="BM100" i="30"/>
  <c r="BM99" i="30"/>
  <c r="BM98" i="30"/>
  <c r="BM97" i="30"/>
  <c r="BM96" i="30"/>
  <c r="BM95" i="30"/>
  <c r="BM94" i="30"/>
  <c r="BM93" i="30"/>
  <c r="BM92" i="30"/>
  <c r="BM91" i="30"/>
  <c r="BM90" i="30"/>
  <c r="BM89" i="30"/>
  <c r="BM87" i="30"/>
  <c r="BM86" i="30"/>
  <c r="BI138" i="30"/>
  <c r="BI213" i="30" s="1"/>
  <c r="BI288" i="30" s="1"/>
  <c r="BI363" i="30" s="1"/>
  <c r="BI438" i="30"/>
  <c r="BI513" i="30" s="1"/>
  <c r="BI588" i="30" s="1"/>
  <c r="BI663" i="30"/>
  <c r="BI137" i="30"/>
  <c r="BI212" i="30"/>
  <c r="BI287" i="30" s="1"/>
  <c r="BI362" i="30" s="1"/>
  <c r="BI437" i="30" s="1"/>
  <c r="BI512" i="30" s="1"/>
  <c r="BI587" i="30" s="1"/>
  <c r="BI662" i="30" s="1"/>
  <c r="BI737" i="30" s="1"/>
  <c r="BI812" i="30" s="1"/>
  <c r="BI887" i="30" s="1"/>
  <c r="BI962" i="30" s="1"/>
  <c r="BI1037" i="30" s="1"/>
  <c r="BI1112" i="30" s="1"/>
  <c r="BI1187" i="30" s="1"/>
  <c r="BI1262" i="30" s="1"/>
  <c r="BI1337" i="30" s="1"/>
  <c r="BI1412" i="30" s="1"/>
  <c r="BI1487" i="30" s="1"/>
  <c r="BI1562" i="30" s="1"/>
  <c r="BI1637" i="30" s="1"/>
  <c r="BI1712" i="30" s="1"/>
  <c r="BI1787" i="30" s="1"/>
  <c r="BI1862" i="30" s="1"/>
  <c r="BI1937" i="30" s="1"/>
  <c r="BI2012" i="30" s="1"/>
  <c r="BI2087" i="30" s="1"/>
  <c r="BI136" i="30"/>
  <c r="BI211" i="30" s="1"/>
  <c r="BI132" i="30"/>
  <c r="BI207" i="30" s="1"/>
  <c r="BI131" i="30"/>
  <c r="BI206" i="30"/>
  <c r="BI281" i="30"/>
  <c r="BI356" i="30" s="1"/>
  <c r="BI431" i="30" s="1"/>
  <c r="BI129" i="30"/>
  <c r="BI204" i="30" s="1"/>
  <c r="BI279" i="30" s="1"/>
  <c r="BI354" i="30" s="1"/>
  <c r="BI429" i="30" s="1"/>
  <c r="BI504" i="30" s="1"/>
  <c r="BI579" i="30" s="1"/>
  <c r="BI654" i="30" s="1"/>
  <c r="BI729" i="30" s="1"/>
  <c r="BI804" i="30" s="1"/>
  <c r="BI127" i="30"/>
  <c r="BI202" i="30"/>
  <c r="BI277" i="30" s="1"/>
  <c r="BI352" i="30" s="1"/>
  <c r="BI126" i="30"/>
  <c r="BI125" i="30"/>
  <c r="BI200" i="30" s="1"/>
  <c r="BI275" i="30" s="1"/>
  <c r="BI350" i="30" s="1"/>
  <c r="BI124" i="30"/>
  <c r="BI199" i="30" s="1"/>
  <c r="BI274" i="30" s="1"/>
  <c r="BI349" i="30" s="1"/>
  <c r="BI424" i="30" s="1"/>
  <c r="BI499" i="30" s="1"/>
  <c r="BI574" i="30" s="1"/>
  <c r="BI649" i="30" s="1"/>
  <c r="BI724" i="30" s="1"/>
  <c r="BI799" i="30" s="1"/>
  <c r="BI874" i="30" s="1"/>
  <c r="BI949" i="30" s="1"/>
  <c r="BI1024" i="30" s="1"/>
  <c r="BI1099" i="30" s="1"/>
  <c r="BI123" i="30"/>
  <c r="BI198" i="30"/>
  <c r="BI273" i="30" s="1"/>
  <c r="BI348" i="30" s="1"/>
  <c r="BI423" i="30"/>
  <c r="BI498" i="30" s="1"/>
  <c r="BI122" i="30"/>
  <c r="BI197" i="30"/>
  <c r="BI272" i="30"/>
  <c r="BI347" i="30" s="1"/>
  <c r="BI422" i="30" s="1"/>
  <c r="BI497" i="30" s="1"/>
  <c r="BI572" i="30" s="1"/>
  <c r="BI647" i="30" s="1"/>
  <c r="BI722" i="30" s="1"/>
  <c r="BI797" i="30" s="1"/>
  <c r="BI121" i="30"/>
  <c r="BI196" i="30"/>
  <c r="BI271" i="30" s="1"/>
  <c r="BI346" i="30" s="1"/>
  <c r="BI119" i="30"/>
  <c r="BI194" i="30" s="1"/>
  <c r="BI269" i="30" s="1"/>
  <c r="BI344" i="30" s="1"/>
  <c r="BI118" i="30"/>
  <c r="BI193" i="30"/>
  <c r="BI268" i="30"/>
  <c r="BI343" i="30"/>
  <c r="BI418" i="30" s="1"/>
  <c r="BI493" i="30" s="1"/>
  <c r="BI568" i="30" s="1"/>
  <c r="BI643" i="30" s="1"/>
  <c r="BI718" i="30" s="1"/>
  <c r="BI793" i="30" s="1"/>
  <c r="BI868" i="30" s="1"/>
  <c r="BI943" i="30" s="1"/>
  <c r="BI1018" i="30" s="1"/>
  <c r="BI117" i="30"/>
  <c r="BI192" i="30"/>
  <c r="BI267" i="30" s="1"/>
  <c r="BI342" i="30" s="1"/>
  <c r="BI417" i="30" s="1"/>
  <c r="BI492" i="30" s="1"/>
  <c r="BI116" i="30"/>
  <c r="BI191" i="30" s="1"/>
  <c r="BI266" i="30" s="1"/>
  <c r="BI341" i="30" s="1"/>
  <c r="BI416" i="30" s="1"/>
  <c r="BI115" i="30"/>
  <c r="BI190" i="30"/>
  <c r="BI265" i="30" s="1"/>
  <c r="BI340" i="30" s="1"/>
  <c r="BI114" i="30"/>
  <c r="BI189" i="30" s="1"/>
  <c r="BI264" i="30"/>
  <c r="BI339" i="30" s="1"/>
  <c r="BI414" i="30"/>
  <c r="BI489" i="30" s="1"/>
  <c r="BI564" i="30" s="1"/>
  <c r="BI639" i="30" s="1"/>
  <c r="BI714" i="30" s="1"/>
  <c r="BI789" i="30" s="1"/>
  <c r="BI864" i="30" s="1"/>
  <c r="BI939" i="30" s="1"/>
  <c r="BI113" i="30"/>
  <c r="BI188" i="30"/>
  <c r="BI263" i="30" s="1"/>
  <c r="BI338" i="30"/>
  <c r="BI413" i="30" s="1"/>
  <c r="BI488" i="30" s="1"/>
  <c r="BI112" i="30"/>
  <c r="BI187" i="30"/>
  <c r="BI262" i="30" s="1"/>
  <c r="BI111" i="30"/>
  <c r="BI186" i="30"/>
  <c r="BI261" i="30" s="1"/>
  <c r="BI336" i="30" s="1"/>
  <c r="BI411" i="30" s="1"/>
  <c r="BI486" i="30" s="1"/>
  <c r="BI110" i="30"/>
  <c r="BI185" i="30"/>
  <c r="BI260" i="30"/>
  <c r="BI109" i="30"/>
  <c r="BI184" i="30"/>
  <c r="BI259" i="30" s="1"/>
  <c r="BI334" i="30" s="1"/>
  <c r="BI409" i="30" s="1"/>
  <c r="BI484" i="30" s="1"/>
  <c r="BI559" i="30" s="1"/>
  <c r="BI634" i="30" s="1"/>
  <c r="BI709" i="30" s="1"/>
  <c r="BI784" i="30" s="1"/>
  <c r="BI859" i="30" s="1"/>
  <c r="BI934" i="30" s="1"/>
  <c r="BI1009" i="30" s="1"/>
  <c r="BI1084" i="30" s="1"/>
  <c r="BI1159" i="30" s="1"/>
  <c r="BI1234" i="30" s="1"/>
  <c r="BI1309" i="30" s="1"/>
  <c r="BI1384" i="30" s="1"/>
  <c r="BI1459" i="30" s="1"/>
  <c r="BI1534" i="30" s="1"/>
  <c r="BI1609" i="30" s="1"/>
  <c r="BI1684" i="30" s="1"/>
  <c r="BI1759" i="30" s="1"/>
  <c r="BI1834" i="30" s="1"/>
  <c r="BI1909" i="30" s="1"/>
  <c r="BI1984" i="30" s="1"/>
  <c r="BI2059" i="30" s="1"/>
  <c r="BI108" i="30"/>
  <c r="BI183" i="30" s="1"/>
  <c r="BI258" i="30" s="1"/>
  <c r="BI107" i="30"/>
  <c r="BI182" i="30" s="1"/>
  <c r="BI257" i="30" s="1"/>
  <c r="BI332" i="30" s="1"/>
  <c r="BI407" i="30" s="1"/>
  <c r="BI482" i="30" s="1"/>
  <c r="BI106" i="30"/>
  <c r="BI181" i="30"/>
  <c r="BI256" i="30"/>
  <c r="BI331" i="30"/>
  <c r="BI406" i="30" s="1"/>
  <c r="BI481" i="30" s="1"/>
  <c r="BI556" i="30" s="1"/>
  <c r="BI631" i="30" s="1"/>
  <c r="BI706" i="30" s="1"/>
  <c r="BI781" i="30" s="1"/>
  <c r="BI856" i="30" s="1"/>
  <c r="BI931" i="30" s="1"/>
  <c r="BI1006" i="30" s="1"/>
  <c r="BI104" i="30"/>
  <c r="BI179" i="30" s="1"/>
  <c r="BI254" i="30"/>
  <c r="BI103" i="30"/>
  <c r="BI178" i="30"/>
  <c r="BI253" i="30"/>
  <c r="BI328" i="30" s="1"/>
  <c r="BI403" i="30" s="1"/>
  <c r="BI478" i="30"/>
  <c r="BI553" i="30" s="1"/>
  <c r="BI102" i="30"/>
  <c r="BI177" i="30" s="1"/>
  <c r="BI252" i="30" s="1"/>
  <c r="BI101" i="30"/>
  <c r="BI176" i="30"/>
  <c r="BI251" i="30" s="1"/>
  <c r="BI326" i="30" s="1"/>
  <c r="BI401" i="30" s="1"/>
  <c r="BI476" i="30" s="1"/>
  <c r="BI551" i="30" s="1"/>
  <c r="BI626" i="30" s="1"/>
  <c r="BI701" i="30" s="1"/>
  <c r="BI776" i="30" s="1"/>
  <c r="BI851" i="30" s="1"/>
  <c r="BI100" i="30"/>
  <c r="BI175" i="30" s="1"/>
  <c r="BI250" i="30" s="1"/>
  <c r="BI325" i="30" s="1"/>
  <c r="BI400" i="30" s="1"/>
  <c r="BI475" i="30" s="1"/>
  <c r="BI550" i="30" s="1"/>
  <c r="BI625" i="30" s="1"/>
  <c r="BI700" i="30" s="1"/>
  <c r="BI99" i="30"/>
  <c r="BI174" i="30"/>
  <c r="BI249" i="30" s="1"/>
  <c r="BI324" i="30" s="1"/>
  <c r="BI399" i="30" s="1"/>
  <c r="BI474" i="30"/>
  <c r="BI549" i="30" s="1"/>
  <c r="BI98" i="30"/>
  <c r="BI173" i="30" s="1"/>
  <c r="BI248" i="30" s="1"/>
  <c r="BI323" i="30" s="1"/>
  <c r="BI398" i="30" s="1"/>
  <c r="BI473" i="30"/>
  <c r="BI548" i="30"/>
  <c r="BI623" i="30" s="1"/>
  <c r="BI698" i="30" s="1"/>
  <c r="BI773" i="30" s="1"/>
  <c r="BI848" i="30" s="1"/>
  <c r="BI923" i="30" s="1"/>
  <c r="BI998" i="30" s="1"/>
  <c r="BI97" i="30"/>
  <c r="BI172" i="30"/>
  <c r="BI247" i="30" s="1"/>
  <c r="BI322" i="30" s="1"/>
  <c r="BI397" i="30" s="1"/>
  <c r="BI472" i="30" s="1"/>
  <c r="BI547" i="30" s="1"/>
  <c r="BI96" i="30"/>
  <c r="BI171" i="30"/>
  <c r="BI246" i="30" s="1"/>
  <c r="BI321" i="30" s="1"/>
  <c r="BI396" i="30" s="1"/>
  <c r="BI471" i="30" s="1"/>
  <c r="BI546" i="30" s="1"/>
  <c r="BI621" i="30" s="1"/>
  <c r="BI696" i="30" s="1"/>
  <c r="BI771" i="30" s="1"/>
  <c r="BI846" i="30" s="1"/>
  <c r="BI95" i="30"/>
  <c r="BI170" i="30" s="1"/>
  <c r="BI245" i="30" s="1"/>
  <c r="BI320" i="30" s="1"/>
  <c r="BI395" i="30" s="1"/>
  <c r="BI470" i="30" s="1"/>
  <c r="BI545" i="30" s="1"/>
  <c r="BI620" i="30" s="1"/>
  <c r="BI695" i="30" s="1"/>
  <c r="BI770" i="30" s="1"/>
  <c r="BI845" i="30" s="1"/>
  <c r="BI920" i="30" s="1"/>
  <c r="BI995" i="30" s="1"/>
  <c r="BI1070" i="30" s="1"/>
  <c r="BI1145" i="30" s="1"/>
  <c r="BI1220" i="30" s="1"/>
  <c r="BI94" i="30"/>
  <c r="BI169" i="30" s="1"/>
  <c r="BI244" i="30" s="1"/>
  <c r="BI319" i="30" s="1"/>
  <c r="BI394" i="30" s="1"/>
  <c r="BI469" i="30" s="1"/>
  <c r="BI544" i="30" s="1"/>
  <c r="BI619" i="30"/>
  <c r="BI93" i="30"/>
  <c r="BI168" i="30"/>
  <c r="BI243" i="30" s="1"/>
  <c r="BI318" i="30" s="1"/>
  <c r="BI393" i="30" s="1"/>
  <c r="BI468" i="30" s="1"/>
  <c r="BI543" i="30"/>
  <c r="BI92" i="30"/>
  <c r="BI167" i="30"/>
  <c r="BI242" i="30" s="1"/>
  <c r="BI317" i="30" s="1"/>
  <c r="BI392" i="30" s="1"/>
  <c r="BI467" i="30" s="1"/>
  <c r="BI542" i="30" s="1"/>
  <c r="BI617" i="30"/>
  <c r="BI692" i="30" s="1"/>
  <c r="BI91" i="30"/>
  <c r="BI166" i="30"/>
  <c r="BI241" i="30" s="1"/>
  <c r="BI316" i="30" s="1"/>
  <c r="BI391" i="30" s="1"/>
  <c r="BI90" i="30"/>
  <c r="BI165" i="30"/>
  <c r="BI240" i="30"/>
  <c r="BI315" i="30" s="1"/>
  <c r="BI390" i="30" s="1"/>
  <c r="BI465" i="30" s="1"/>
  <c r="BI89" i="30"/>
  <c r="BI164" i="30" s="1"/>
  <c r="E550" i="58"/>
  <c r="E406" i="58"/>
  <c r="E358" i="58"/>
  <c r="E262" i="58"/>
  <c r="BD143" i="30"/>
  <c r="BD218" i="30"/>
  <c r="BD293" i="30" s="1"/>
  <c r="BD368" i="30" s="1"/>
  <c r="BD443" i="30" s="1"/>
  <c r="BD518" i="30" s="1"/>
  <c r="BD593" i="30" s="1"/>
  <c r="BD668" i="30" s="1"/>
  <c r="BD743" i="30" s="1"/>
  <c r="BD818" i="30" s="1"/>
  <c r="BD893" i="30" s="1"/>
  <c r="BD968" i="30" s="1"/>
  <c r="BD1043" i="30" s="1"/>
  <c r="BD1118" i="30" s="1"/>
  <c r="BD1193" i="30" s="1"/>
  <c r="BD1268" i="30" s="1"/>
  <c r="BD1343" i="30" s="1"/>
  <c r="BD1418" i="30" s="1"/>
  <c r="BD1493" i="30" s="1"/>
  <c r="BD1568" i="30" s="1"/>
  <c r="BD1643" i="30" s="1"/>
  <c r="BD1718" i="30" s="1"/>
  <c r="BD1793" i="30" s="1"/>
  <c r="BD1868" i="30"/>
  <c r="BD1943" i="30" s="1"/>
  <c r="BD2018" i="30" s="1"/>
  <c r="BD2093" i="30" s="1"/>
  <c r="BD139" i="30"/>
  <c r="BD214" i="30"/>
  <c r="BD289" i="30" s="1"/>
  <c r="BD364" i="30" s="1"/>
  <c r="BD439" i="30" s="1"/>
  <c r="BD514" i="30" s="1"/>
  <c r="BD589" i="30" s="1"/>
  <c r="BD664" i="30" s="1"/>
  <c r="BD739" i="30" s="1"/>
  <c r="BD814" i="30" s="1"/>
  <c r="BD889" i="30" s="1"/>
  <c r="BD964" i="30" s="1"/>
  <c r="BD1039" i="30" s="1"/>
  <c r="BD1114" i="30" s="1"/>
  <c r="BD1189" i="30" s="1"/>
  <c r="BD1264" i="30" s="1"/>
  <c r="BD1339" i="30" s="1"/>
  <c r="BD1414" i="30" s="1"/>
  <c r="BD1489" i="30" s="1"/>
  <c r="BD1564" i="30" s="1"/>
  <c r="BD1639" i="30" s="1"/>
  <c r="BD1714" i="30" s="1"/>
  <c r="BD1789" i="30" s="1"/>
  <c r="BD1864" i="30" s="1"/>
  <c r="BD1939" i="30" s="1"/>
  <c r="BD2014" i="30" s="1"/>
  <c r="BD2089" i="30" s="1"/>
  <c r="BD138" i="30"/>
  <c r="BD213" i="30" s="1"/>
  <c r="BD288" i="30" s="1"/>
  <c r="BD363" i="30" s="1"/>
  <c r="BD438" i="30" s="1"/>
  <c r="BD513" i="30" s="1"/>
  <c r="BD588" i="30" s="1"/>
  <c r="BD136" i="30"/>
  <c r="BD211" i="30"/>
  <c r="BD132" i="30"/>
  <c r="BD207" i="30" s="1"/>
  <c r="BD282" i="30" s="1"/>
  <c r="BD357" i="30" s="1"/>
  <c r="BD432" i="30" s="1"/>
  <c r="BD507" i="30" s="1"/>
  <c r="BD131" i="30"/>
  <c r="BD206" i="30"/>
  <c r="E22" i="58"/>
  <c r="BD129" i="30"/>
  <c r="BD204" i="30"/>
  <c r="BD279" i="30" s="1"/>
  <c r="BD354" i="30" s="1"/>
  <c r="BD127" i="30"/>
  <c r="BD202" i="30" s="1"/>
  <c r="BD277" i="30" s="1"/>
  <c r="BD352" i="30" s="1"/>
  <c r="BD427" i="30" s="1"/>
  <c r="BD502" i="30" s="1"/>
  <c r="BD577" i="30" s="1"/>
  <c r="BD652" i="30" s="1"/>
  <c r="BD727" i="30" s="1"/>
  <c r="BD802" i="30"/>
  <c r="BD877" i="30" s="1"/>
  <c r="BD952" i="30" s="1"/>
  <c r="BD1027" i="30" s="1"/>
  <c r="BD126" i="30"/>
  <c r="BD201" i="30" s="1"/>
  <c r="BD276" i="30" s="1"/>
  <c r="BD351" i="30"/>
  <c r="BD125" i="30"/>
  <c r="BD200" i="30"/>
  <c r="BD275" i="30" s="1"/>
  <c r="BD350" i="30" s="1"/>
  <c r="BD425" i="30"/>
  <c r="BD500" i="30" s="1"/>
  <c r="BD575" i="30" s="1"/>
  <c r="BD650" i="30" s="1"/>
  <c r="BD725" i="30" s="1"/>
  <c r="BD800" i="30" s="1"/>
  <c r="BD875" i="30" s="1"/>
  <c r="BD950" i="30" s="1"/>
  <c r="BD1025" i="30" s="1"/>
  <c r="BD1100" i="30" s="1"/>
  <c r="BD1175" i="30" s="1"/>
  <c r="BD1250" i="30" s="1"/>
  <c r="BD124" i="30"/>
  <c r="BD199" i="30"/>
  <c r="BD274" i="30" s="1"/>
  <c r="BD123" i="30"/>
  <c r="BD198" i="30"/>
  <c r="BD273" i="30" s="1"/>
  <c r="BD348" i="30" s="1"/>
  <c r="BD423" i="30" s="1"/>
  <c r="BD498" i="30" s="1"/>
  <c r="BD573" i="30" s="1"/>
  <c r="BD648" i="30" s="1"/>
  <c r="BD723" i="30" s="1"/>
  <c r="BD798" i="30" s="1"/>
  <c r="BD122" i="30"/>
  <c r="BD197" i="30"/>
  <c r="BD272" i="30"/>
  <c r="BD347" i="30"/>
  <c r="BD121" i="30"/>
  <c r="BD196" i="30"/>
  <c r="BD271" i="30" s="1"/>
  <c r="BD346" i="30" s="1"/>
  <c r="BD421" i="30" s="1"/>
  <c r="BD496" i="30" s="1"/>
  <c r="BD571" i="30" s="1"/>
  <c r="BD646" i="30" s="1"/>
  <c r="BD721" i="30" s="1"/>
  <c r="BD796" i="30"/>
  <c r="BD871" i="30" s="1"/>
  <c r="BD946" i="30" s="1"/>
  <c r="BD1021" i="30" s="1"/>
  <c r="BD119" i="30"/>
  <c r="BD194" i="30"/>
  <c r="BD269" i="30" s="1"/>
  <c r="BD344" i="30" s="1"/>
  <c r="BD419" i="30" s="1"/>
  <c r="BD494" i="30" s="1"/>
  <c r="BD569" i="30" s="1"/>
  <c r="BD644" i="30" s="1"/>
  <c r="BD719" i="30" s="1"/>
  <c r="BD794" i="30" s="1"/>
  <c r="BD869" i="30" s="1"/>
  <c r="BD944" i="30" s="1"/>
  <c r="BD1019" i="30" s="1"/>
  <c r="BD1094" i="30" s="1"/>
  <c r="BD1169" i="30" s="1"/>
  <c r="BD1244" i="30" s="1"/>
  <c r="BD1319" i="30" s="1"/>
  <c r="BD1394" i="30" s="1"/>
  <c r="BD1469" i="30" s="1"/>
  <c r="BD1544" i="30"/>
  <c r="BD1619" i="30" s="1"/>
  <c r="BD1694" i="30" s="1"/>
  <c r="BD1769" i="30" s="1"/>
  <c r="BD1844" i="30" s="1"/>
  <c r="BD1919" i="30" s="1"/>
  <c r="BD1994" i="30" s="1"/>
  <c r="BD2069" i="30" s="1"/>
  <c r="BD118" i="30"/>
  <c r="BD193" i="30"/>
  <c r="BD268" i="30" s="1"/>
  <c r="BD117" i="30"/>
  <c r="BD192" i="30" s="1"/>
  <c r="BD267" i="30" s="1"/>
  <c r="BD342" i="30"/>
  <c r="BD417" i="30"/>
  <c r="BD492" i="30" s="1"/>
  <c r="BD567" i="30" s="1"/>
  <c r="BD642" i="30" s="1"/>
  <c r="BD116" i="30"/>
  <c r="BD191" i="30" s="1"/>
  <c r="BD266" i="30" s="1"/>
  <c r="BD341" i="30" s="1"/>
  <c r="BD115" i="30"/>
  <c r="BD190" i="30"/>
  <c r="BD265" i="30" s="1"/>
  <c r="BD340" i="30" s="1"/>
  <c r="BD415" i="30"/>
  <c r="BD114" i="30"/>
  <c r="BD189" i="30"/>
  <c r="BD264" i="30"/>
  <c r="BD339" i="30" s="1"/>
  <c r="BD113" i="30"/>
  <c r="BD188" i="30" s="1"/>
  <c r="BD263" i="30" s="1"/>
  <c r="BD338" i="30" s="1"/>
  <c r="BD413" i="30" s="1"/>
  <c r="BD112" i="30"/>
  <c r="BD187" i="30"/>
  <c r="BD262" i="30" s="1"/>
  <c r="BD337" i="30" s="1"/>
  <c r="BD111" i="30"/>
  <c r="BD186" i="30" s="1"/>
  <c r="BD110" i="30"/>
  <c r="BD185" i="30" s="1"/>
  <c r="BD260" i="30" s="1"/>
  <c r="BD335" i="30" s="1"/>
  <c r="BD109" i="30"/>
  <c r="BD184" i="30"/>
  <c r="BD259" i="30" s="1"/>
  <c r="BD334" i="30" s="1"/>
  <c r="BD409" i="30" s="1"/>
  <c r="BD484" i="30" s="1"/>
  <c r="BD559" i="30" s="1"/>
  <c r="BD634" i="30" s="1"/>
  <c r="BD108" i="30"/>
  <c r="BD183" i="30" s="1"/>
  <c r="BD258" i="30" s="1"/>
  <c r="BD333" i="30" s="1"/>
  <c r="BD107" i="30"/>
  <c r="BD182" i="30" s="1"/>
  <c r="BD257" i="30" s="1"/>
  <c r="BD332" i="30" s="1"/>
  <c r="BD407" i="30" s="1"/>
  <c r="BD482" i="30" s="1"/>
  <c r="BD557" i="30" s="1"/>
  <c r="BD632" i="30" s="1"/>
  <c r="BD707" i="30" s="1"/>
  <c r="BD782" i="30" s="1"/>
  <c r="BD857" i="30" s="1"/>
  <c r="BD932" i="30" s="1"/>
  <c r="BD106" i="30"/>
  <c r="BD181" i="30"/>
  <c r="BD256" i="30" s="1"/>
  <c r="BD331" i="30" s="1"/>
  <c r="BD406" i="30"/>
  <c r="BD105" i="30"/>
  <c r="BD180" i="30" s="1"/>
  <c r="BD255" i="30" s="1"/>
  <c r="BD330" i="30" s="1"/>
  <c r="BD405" i="30" s="1"/>
  <c r="BD104" i="30"/>
  <c r="BD179" i="30"/>
  <c r="BD254" i="30"/>
  <c r="BD329" i="30"/>
  <c r="BD404" i="30" s="1"/>
  <c r="BD479" i="30" s="1"/>
  <c r="BD554" i="30" s="1"/>
  <c r="BD629" i="30" s="1"/>
  <c r="BD704" i="30" s="1"/>
  <c r="BD103" i="30"/>
  <c r="BD178" i="30" s="1"/>
  <c r="BD253" i="30" s="1"/>
  <c r="BD328" i="30" s="1"/>
  <c r="BD403" i="30" s="1"/>
  <c r="BD478" i="30" s="1"/>
  <c r="BD553" i="30" s="1"/>
  <c r="BD628" i="30" s="1"/>
  <c r="BD102" i="30"/>
  <c r="BD177" i="30" s="1"/>
  <c r="BD252" i="30" s="1"/>
  <c r="BD327" i="30" s="1"/>
  <c r="BD101" i="30"/>
  <c r="BD176" i="30"/>
  <c r="BD251" i="30" s="1"/>
  <c r="BD326" i="30"/>
  <c r="BD401" i="30" s="1"/>
  <c r="BD476" i="30"/>
  <c r="BD100" i="30"/>
  <c r="BD175" i="30"/>
  <c r="BD250" i="30" s="1"/>
  <c r="BD325" i="30" s="1"/>
  <c r="BD400" i="30" s="1"/>
  <c r="BD475" i="30"/>
  <c r="BD550" i="30" s="1"/>
  <c r="BD625" i="30" s="1"/>
  <c r="BD700" i="30" s="1"/>
  <c r="BD775" i="30" s="1"/>
  <c r="BD850" i="30" s="1"/>
  <c r="BD925" i="30" s="1"/>
  <c r="BD99" i="30"/>
  <c r="BD174" i="30"/>
  <c r="BD249" i="30"/>
  <c r="BD324" i="30"/>
  <c r="BD399" i="30" s="1"/>
  <c r="BD98" i="30"/>
  <c r="BD173" i="30" s="1"/>
  <c r="BD248" i="30"/>
  <c r="BD323" i="30" s="1"/>
  <c r="BD398" i="30" s="1"/>
  <c r="BD473" i="30" s="1"/>
  <c r="BD548" i="30" s="1"/>
  <c r="BD623" i="30" s="1"/>
  <c r="BD698" i="30" s="1"/>
  <c r="BD773" i="30" s="1"/>
  <c r="BD848" i="30" s="1"/>
  <c r="BD923" i="30" s="1"/>
  <c r="BD998" i="30" s="1"/>
  <c r="BD97" i="30"/>
  <c r="BD172" i="30" s="1"/>
  <c r="BD247" i="30" s="1"/>
  <c r="BD322" i="30" s="1"/>
  <c r="BD96" i="30"/>
  <c r="BD171" i="30"/>
  <c r="BD246" i="30" s="1"/>
  <c r="BD321" i="30"/>
  <c r="BD95" i="30"/>
  <c r="BD170" i="30"/>
  <c r="BD245" i="30" s="1"/>
  <c r="BD320" i="30" s="1"/>
  <c r="BD395" i="30" s="1"/>
  <c r="BD470" i="30" s="1"/>
  <c r="BD545" i="30" s="1"/>
  <c r="BD620" i="30"/>
  <c r="BD695" i="30"/>
  <c r="BD770" i="30" s="1"/>
  <c r="BD845" i="30"/>
  <c r="BD920" i="30" s="1"/>
  <c r="BD94" i="30"/>
  <c r="BD169" i="30"/>
  <c r="BD244" i="30" s="1"/>
  <c r="BD319" i="30" s="1"/>
  <c r="BD394" i="30"/>
  <c r="BD469" i="30" s="1"/>
  <c r="BD544" i="30" s="1"/>
  <c r="BD619" i="30" s="1"/>
  <c r="BD93" i="30"/>
  <c r="BD168" i="30"/>
  <c r="BD243" i="30" s="1"/>
  <c r="BD318" i="30" s="1"/>
  <c r="BD393" i="30" s="1"/>
  <c r="BD468" i="30" s="1"/>
  <c r="BD543" i="30" s="1"/>
  <c r="BD92" i="30"/>
  <c r="BD167" i="30" s="1"/>
  <c r="BD242" i="30"/>
  <c r="BD317" i="30" s="1"/>
  <c r="BD392" i="30" s="1"/>
  <c r="BD467" i="30" s="1"/>
  <c r="BD542" i="30"/>
  <c r="BD617" i="30" s="1"/>
  <c r="BD692" i="30" s="1"/>
  <c r="BD91" i="30"/>
  <c r="BD166" i="30"/>
  <c r="BD241" i="30"/>
  <c r="BD316" i="30" s="1"/>
  <c r="BD90" i="30"/>
  <c r="BD165" i="30" s="1"/>
  <c r="BD240" i="30" s="1"/>
  <c r="BD315" i="30"/>
  <c r="BD390" i="30" s="1"/>
  <c r="BD89" i="30"/>
  <c r="BD164" i="30"/>
  <c r="BD87" i="30"/>
  <c r="BD162" i="30"/>
  <c r="BD237" i="30" s="1"/>
  <c r="BD312" i="30" s="1"/>
  <c r="BD387" i="30" s="1"/>
  <c r="BD462" i="30" s="1"/>
  <c r="BD537" i="30" s="1"/>
  <c r="BD86" i="30"/>
  <c r="BD161" i="30"/>
  <c r="E501" i="58"/>
  <c r="E405" i="58"/>
  <c r="E357" i="58"/>
  <c r="E213" i="58"/>
  <c r="E165" i="58"/>
  <c r="BA79" i="30"/>
  <c r="AY139" i="30"/>
  <c r="AY214" i="30"/>
  <c r="AY289" i="30" s="1"/>
  <c r="AY138" i="30"/>
  <c r="AY213" i="30" s="1"/>
  <c r="AY288" i="30" s="1"/>
  <c r="AY137" i="30"/>
  <c r="AY212" i="30"/>
  <c r="AY287" i="30" s="1"/>
  <c r="AY136" i="30"/>
  <c r="AY211" i="30" s="1"/>
  <c r="AY132" i="30"/>
  <c r="AY131" i="30"/>
  <c r="AY206" i="30"/>
  <c r="AY129" i="30"/>
  <c r="AY204" i="30"/>
  <c r="AY279" i="30" s="1"/>
  <c r="AY127" i="30"/>
  <c r="AY202" i="30"/>
  <c r="AY277" i="30" s="1"/>
  <c r="AY126" i="30"/>
  <c r="AY201" i="30" s="1"/>
  <c r="AY276" i="30"/>
  <c r="AY351" i="30" s="1"/>
  <c r="AY125" i="30"/>
  <c r="AY200" i="30"/>
  <c r="AY275" i="30" s="1"/>
  <c r="AY350" i="30" s="1"/>
  <c r="AY425" i="30" s="1"/>
  <c r="AY124" i="30"/>
  <c r="AY199" i="30"/>
  <c r="AY123" i="30"/>
  <c r="AY198" i="30"/>
  <c r="AY273" i="30" s="1"/>
  <c r="AY122" i="30"/>
  <c r="AY197" i="30" s="1"/>
  <c r="AY121" i="30"/>
  <c r="AY196" i="30" s="1"/>
  <c r="AY271" i="30"/>
  <c r="AY119" i="30"/>
  <c r="AY194" i="30" s="1"/>
  <c r="AY269" i="30" s="1"/>
  <c r="AY344" i="30" s="1"/>
  <c r="AY419" i="30" s="1"/>
  <c r="AY494" i="30" s="1"/>
  <c r="AY569" i="30" s="1"/>
  <c r="AY644" i="30" s="1"/>
  <c r="AY719" i="30" s="1"/>
  <c r="AY794" i="30"/>
  <c r="AY869" i="30"/>
  <c r="AY118" i="30"/>
  <c r="AY193" i="30" s="1"/>
  <c r="AY117" i="30"/>
  <c r="AY192" i="30" s="1"/>
  <c r="AY267" i="30" s="1"/>
  <c r="AY116" i="30"/>
  <c r="AY191" i="30"/>
  <c r="AY115" i="30"/>
  <c r="AY190" i="30"/>
  <c r="AY265" i="30" s="1"/>
  <c r="AY340" i="30"/>
  <c r="AY415" i="30" s="1"/>
  <c r="AY114" i="30"/>
  <c r="AY113" i="30"/>
  <c r="AY188" i="30" s="1"/>
  <c r="AY263" i="30" s="1"/>
  <c r="AY338" i="30" s="1"/>
  <c r="AY413" i="30" s="1"/>
  <c r="AY488" i="30" s="1"/>
  <c r="AY563" i="30" s="1"/>
  <c r="AY638" i="30" s="1"/>
  <c r="AY713" i="30" s="1"/>
  <c r="AY788" i="30" s="1"/>
  <c r="AY863" i="30" s="1"/>
  <c r="AY938" i="30" s="1"/>
  <c r="AY1013" i="30" s="1"/>
  <c r="AY1088" i="30" s="1"/>
  <c r="AY1163" i="30" s="1"/>
  <c r="AY1238" i="30" s="1"/>
  <c r="AY1313" i="30" s="1"/>
  <c r="AY1388" i="30" s="1"/>
  <c r="AY1463" i="30" s="1"/>
  <c r="AY112" i="30"/>
  <c r="AY187" i="30" s="1"/>
  <c r="AY111" i="30"/>
  <c r="AY186" i="30" s="1"/>
  <c r="AY261" i="30"/>
  <c r="AY336" i="30" s="1"/>
  <c r="AY411" i="30" s="1"/>
  <c r="AY486" i="30" s="1"/>
  <c r="AY561" i="30" s="1"/>
  <c r="AY636" i="30" s="1"/>
  <c r="AY711" i="30" s="1"/>
  <c r="AY786" i="30" s="1"/>
  <c r="AY861" i="30" s="1"/>
  <c r="AY110" i="30"/>
  <c r="AY185" i="30" s="1"/>
  <c r="AY109" i="30"/>
  <c r="AY184" i="30"/>
  <c r="AY259" i="30" s="1"/>
  <c r="AY334" i="30" s="1"/>
  <c r="AY409" i="30" s="1"/>
  <c r="AY484" i="30"/>
  <c r="AY108" i="30"/>
  <c r="AY183" i="30"/>
  <c r="AY258" i="30" s="1"/>
  <c r="AY333" i="30" s="1"/>
  <c r="AY107" i="30"/>
  <c r="AY182" i="30"/>
  <c r="AY257" i="30" s="1"/>
  <c r="AY332" i="30" s="1"/>
  <c r="AY407" i="30" s="1"/>
  <c r="AY482" i="30" s="1"/>
  <c r="AY557" i="30" s="1"/>
  <c r="AY632" i="30"/>
  <c r="AY707" i="30" s="1"/>
  <c r="AY782" i="30" s="1"/>
  <c r="AY857" i="30" s="1"/>
  <c r="AY932" i="30" s="1"/>
  <c r="AY1007" i="30" s="1"/>
  <c r="AY106" i="30"/>
  <c r="AY181" i="30"/>
  <c r="AY256" i="30" s="1"/>
  <c r="AY331" i="30" s="1"/>
  <c r="AY406" i="30" s="1"/>
  <c r="AY481" i="30" s="1"/>
  <c r="AY556" i="30" s="1"/>
  <c r="AY631" i="30" s="1"/>
  <c r="AY706" i="30" s="1"/>
  <c r="AY781" i="30" s="1"/>
  <c r="AY856" i="30" s="1"/>
  <c r="AY931" i="30" s="1"/>
  <c r="AY105" i="30"/>
  <c r="AY180" i="30" s="1"/>
  <c r="AY255" i="30" s="1"/>
  <c r="AY330" i="30" s="1"/>
  <c r="AY405" i="30"/>
  <c r="AY480" i="30" s="1"/>
  <c r="AY104" i="30"/>
  <c r="AY179" i="30" s="1"/>
  <c r="AY103" i="30"/>
  <c r="AY178" i="30" s="1"/>
  <c r="AY253" i="30" s="1"/>
  <c r="AY328" i="30" s="1"/>
  <c r="AY403" i="30" s="1"/>
  <c r="AY478" i="30" s="1"/>
  <c r="AY102" i="30"/>
  <c r="AY101" i="30"/>
  <c r="AY176" i="30"/>
  <c r="AY251" i="30" s="1"/>
  <c r="AY100" i="30"/>
  <c r="AY175" i="30" s="1"/>
  <c r="AY250" i="30"/>
  <c r="AY99" i="30"/>
  <c r="AY174" i="30"/>
  <c r="AY249" i="30" s="1"/>
  <c r="AY324" i="30"/>
  <c r="AY399" i="30" s="1"/>
  <c r="AY474" i="30" s="1"/>
  <c r="AY98" i="30"/>
  <c r="AY173" i="30"/>
  <c r="AY248" i="30" s="1"/>
  <c r="AY97" i="30"/>
  <c r="AY172" i="30" s="1"/>
  <c r="AY247" i="30"/>
  <c r="AY322" i="30" s="1"/>
  <c r="AY397" i="30" s="1"/>
  <c r="AY472" i="30" s="1"/>
  <c r="AY96" i="30"/>
  <c r="AY171" i="30" s="1"/>
  <c r="AY246" i="30" s="1"/>
  <c r="AY95" i="30"/>
  <c r="AY170" i="30"/>
  <c r="AY245" i="30" s="1"/>
  <c r="AY320" i="30"/>
  <c r="AY395" i="30" s="1"/>
  <c r="AY470" i="30" s="1"/>
  <c r="AY94" i="30"/>
  <c r="AY93" i="30"/>
  <c r="AY168" i="30" s="1"/>
  <c r="AY243" i="30"/>
  <c r="AY318" i="30" s="1"/>
  <c r="AY393" i="30" s="1"/>
  <c r="AY468" i="30" s="1"/>
  <c r="AY92" i="30"/>
  <c r="AY167" i="30"/>
  <c r="AY242" i="30" s="1"/>
  <c r="AY91" i="30"/>
  <c r="AY166" i="30"/>
  <c r="AY241" i="30" s="1"/>
  <c r="AY316" i="30"/>
  <c r="AY391" i="30" s="1"/>
  <c r="AY466" i="30" s="1"/>
  <c r="AY541" i="30" s="1"/>
  <c r="AY616" i="30" s="1"/>
  <c r="AY691" i="30" s="1"/>
  <c r="AY766" i="30" s="1"/>
  <c r="AY841" i="30" s="1"/>
  <c r="AY916" i="30" s="1"/>
  <c r="AY90" i="30"/>
  <c r="AY165" i="30"/>
  <c r="AY240" i="30" s="1"/>
  <c r="AY89" i="30"/>
  <c r="AY164" i="30" s="1"/>
  <c r="AY87" i="30"/>
  <c r="AY162" i="30" s="1"/>
  <c r="AY237" i="30" s="1"/>
  <c r="AY312" i="30"/>
  <c r="AY86" i="30"/>
  <c r="AY161" i="30" s="1"/>
  <c r="AD1578" i="30"/>
  <c r="T1578" i="30"/>
  <c r="BH1578" i="30"/>
  <c r="J1428" i="30"/>
  <c r="AX1428" i="30" s="1"/>
  <c r="AN1278" i="30"/>
  <c r="T1278" i="30"/>
  <c r="BH1278" i="30" s="1"/>
  <c r="Y1278" i="30"/>
  <c r="J1278" i="30"/>
  <c r="AX1278" i="30" s="1"/>
  <c r="AS1278" i="30"/>
  <c r="O1278" i="30"/>
  <c r="BC1278" i="30" s="1"/>
  <c r="AI1278" i="30"/>
  <c r="AD1278" i="30"/>
  <c r="A68" i="58"/>
  <c r="A66" i="58"/>
  <c r="A61" i="58"/>
  <c r="AS978" i="30"/>
  <c r="AI1128" i="30"/>
  <c r="AD1128" i="30"/>
  <c r="T1128" i="30"/>
  <c r="BH1128" i="30" s="1"/>
  <c r="AN1128" i="30"/>
  <c r="BD142" i="30"/>
  <c r="BD217" i="30" s="1"/>
  <c r="BD292" i="30" s="1"/>
  <c r="BD367" i="30" s="1"/>
  <c r="BD442" i="30" s="1"/>
  <c r="BD517" i="30" s="1"/>
  <c r="BD592" i="30"/>
  <c r="BD667" i="30" s="1"/>
  <c r="BD742" i="30" s="1"/>
  <c r="BD817" i="30" s="1"/>
  <c r="BI142" i="30"/>
  <c r="BI217" i="30"/>
  <c r="BI292" i="30" s="1"/>
  <c r="BI367" i="30" s="1"/>
  <c r="BI442" i="30" s="1"/>
  <c r="BI517" i="30" s="1"/>
  <c r="BI592" i="30" s="1"/>
  <c r="BI667" i="30" s="1"/>
  <c r="AY143" i="30"/>
  <c r="AY218" i="30"/>
  <c r="AY293" i="30" s="1"/>
  <c r="BI143" i="30"/>
  <c r="BI218" i="30"/>
  <c r="BI293" i="30" s="1"/>
  <c r="BI368" i="30" s="1"/>
  <c r="BI443" i="30" s="1"/>
  <c r="BI518" i="30" s="1"/>
  <c r="BI593" i="30" s="1"/>
  <c r="BI668" i="30" s="1"/>
  <c r="BI743" i="30" s="1"/>
  <c r="BI818" i="30" s="1"/>
  <c r="BI893" i="30" s="1"/>
  <c r="BI968" i="30" s="1"/>
  <c r="BI1043" i="30" s="1"/>
  <c r="BI1118" i="30" s="1"/>
  <c r="BI1193" i="30" s="1"/>
  <c r="BI1268" i="30" s="1"/>
  <c r="BI1343" i="30" s="1"/>
  <c r="BI1418" i="30" s="1"/>
  <c r="BI1493" i="30" s="1"/>
  <c r="BI1568" i="30" s="1"/>
  <c r="BI1643" i="30" s="1"/>
  <c r="BI1718" i="30" s="1"/>
  <c r="BI1793" i="30" s="1"/>
  <c r="BI1868" i="30" s="1"/>
  <c r="BI1943" i="30" s="1"/>
  <c r="BI2018" i="30" s="1"/>
  <c r="BI2093" i="30" s="1"/>
  <c r="E263" i="58"/>
  <c r="E454" i="58"/>
  <c r="Y903" i="30"/>
  <c r="BI87" i="30"/>
  <c r="BI162" i="30" s="1"/>
  <c r="BI237" i="30" s="1"/>
  <c r="BI312" i="30" s="1"/>
  <c r="BI387" i="30" s="1"/>
  <c r="BI462" i="30" s="1"/>
  <c r="BI86" i="30"/>
  <c r="E503" i="58"/>
  <c r="E549" i="58"/>
  <c r="E551" i="58"/>
  <c r="E502" i="58"/>
  <c r="E453" i="58"/>
  <c r="E455" i="58"/>
  <c r="E407" i="58"/>
  <c r="E359" i="58"/>
  <c r="E311" i="58"/>
  <c r="E310" i="58"/>
  <c r="E261" i="58"/>
  <c r="E166" i="58"/>
  <c r="E167" i="58"/>
  <c r="E117" i="58"/>
  <c r="E119" i="58"/>
  <c r="E23" i="58"/>
  <c r="BH4" i="42"/>
  <c r="BA4" i="42"/>
  <c r="AT4" i="42"/>
  <c r="AM4" i="42"/>
  <c r="AF4" i="42"/>
  <c r="Y4" i="42"/>
  <c r="R4" i="42"/>
  <c r="K4" i="42"/>
  <c r="BO84" i="42"/>
  <c r="BO83" i="42"/>
  <c r="BM78" i="42"/>
  <c r="BF78" i="42"/>
  <c r="AY78" i="42"/>
  <c r="AR78" i="42"/>
  <c r="AK78" i="42"/>
  <c r="AD78" i="42"/>
  <c r="W78" i="42"/>
  <c r="P78" i="42"/>
  <c r="I78" i="42"/>
  <c r="BM77" i="42"/>
  <c r="BF77" i="42"/>
  <c r="AY77" i="42"/>
  <c r="AR77" i="42"/>
  <c r="AK77" i="42"/>
  <c r="AD77" i="42"/>
  <c r="W77" i="42"/>
  <c r="P77" i="42"/>
  <c r="I77" i="42"/>
  <c r="BM76" i="42"/>
  <c r="BF76" i="42"/>
  <c r="AY76" i="42"/>
  <c r="AR76" i="42"/>
  <c r="AK76" i="42"/>
  <c r="AD76" i="42"/>
  <c r="W76" i="42"/>
  <c r="P76" i="42"/>
  <c r="I76" i="42"/>
  <c r="BM75" i="42"/>
  <c r="BF75" i="42"/>
  <c r="AY75" i="42"/>
  <c r="AR75" i="42"/>
  <c r="AK75" i="42"/>
  <c r="AD75" i="42"/>
  <c r="W75" i="42"/>
  <c r="P75" i="42"/>
  <c r="I75" i="42"/>
  <c r="BO75" i="42" s="1"/>
  <c r="BM74" i="42"/>
  <c r="BF74" i="42"/>
  <c r="AY74" i="42"/>
  <c r="AR74" i="42"/>
  <c r="AK74" i="42"/>
  <c r="AD74" i="42"/>
  <c r="W74" i="42"/>
  <c r="P74" i="42"/>
  <c r="I74" i="42"/>
  <c r="BM73" i="42"/>
  <c r="BF73" i="42"/>
  <c r="AY73" i="42"/>
  <c r="AR73" i="42"/>
  <c r="AK73" i="42"/>
  <c r="AD73" i="42"/>
  <c r="BO73" i="42" s="1"/>
  <c r="W73" i="42"/>
  <c r="P73" i="42"/>
  <c r="I73" i="42"/>
  <c r="BM70" i="42"/>
  <c r="BF70" i="42"/>
  <c r="AY70" i="42"/>
  <c r="AR70" i="42"/>
  <c r="AK70" i="42"/>
  <c r="AD70" i="42"/>
  <c r="W70" i="42"/>
  <c r="P70" i="42"/>
  <c r="I70" i="42"/>
  <c r="BM67" i="42"/>
  <c r="BF67" i="42"/>
  <c r="AY67" i="42"/>
  <c r="AR67" i="42"/>
  <c r="AK67" i="42"/>
  <c r="AD67" i="42"/>
  <c r="W67" i="42"/>
  <c r="P67" i="42"/>
  <c r="BM62" i="42"/>
  <c r="BF62" i="42"/>
  <c r="AY62" i="42"/>
  <c r="AR62" i="42"/>
  <c r="AK62" i="42"/>
  <c r="AD62" i="42"/>
  <c r="W62" i="42"/>
  <c r="P62" i="42"/>
  <c r="I62" i="42"/>
  <c r="BM61" i="42"/>
  <c r="BF61" i="42"/>
  <c r="AY61" i="42"/>
  <c r="AR61" i="42"/>
  <c r="AK61" i="42"/>
  <c r="AD61" i="42"/>
  <c r="W61" i="42"/>
  <c r="P61" i="42"/>
  <c r="I61" i="42"/>
  <c r="BM60" i="42"/>
  <c r="BF60" i="42"/>
  <c r="AY60" i="42"/>
  <c r="AR60" i="42"/>
  <c r="AK60" i="42"/>
  <c r="AD60" i="42"/>
  <c r="W60" i="42"/>
  <c r="W63" i="42" s="1"/>
  <c r="P60" i="42"/>
  <c r="I60" i="42"/>
  <c r="I64" i="42"/>
  <c r="BM57" i="42"/>
  <c r="BF57" i="42"/>
  <c r="AY57" i="42"/>
  <c r="AR57" i="42"/>
  <c r="AK57" i="42"/>
  <c r="AD57" i="42"/>
  <c r="W57" i="42"/>
  <c r="P57" i="42"/>
  <c r="BO57" i="42" s="1"/>
  <c r="I57" i="42"/>
  <c r="BM56" i="42"/>
  <c r="BF56" i="42"/>
  <c r="AY56" i="42"/>
  <c r="AR56" i="42"/>
  <c r="AK56" i="42"/>
  <c r="AD56" i="42"/>
  <c r="W56" i="42"/>
  <c r="P56" i="42"/>
  <c r="I56" i="42"/>
  <c r="BL55" i="42"/>
  <c r="BL58" i="42"/>
  <c r="BK55" i="42"/>
  <c r="BK58" i="42"/>
  <c r="BK59" i="42" s="1"/>
  <c r="BJ55" i="42"/>
  <c r="BJ58" i="42"/>
  <c r="BJ59" i="42" s="1"/>
  <c r="BI55" i="42"/>
  <c r="BI58" i="42"/>
  <c r="BH55" i="42"/>
  <c r="BH58" i="42" s="1"/>
  <c r="BH59" i="42" s="1"/>
  <c r="BG55" i="42"/>
  <c r="BG58" i="42"/>
  <c r="BE55" i="42"/>
  <c r="BE58" i="42"/>
  <c r="BD55" i="42"/>
  <c r="BD58" i="42" s="1"/>
  <c r="BC55" i="42"/>
  <c r="BC58" i="42"/>
  <c r="BC59" i="42" s="1"/>
  <c r="BB55" i="42"/>
  <c r="BB58" i="42"/>
  <c r="BA55" i="42"/>
  <c r="BA58" i="42"/>
  <c r="BA59" i="42"/>
  <c r="AZ55" i="42"/>
  <c r="AZ58" i="42" s="1"/>
  <c r="AZ59" i="42" s="1"/>
  <c r="AX55" i="42"/>
  <c r="AX58" i="42" s="1"/>
  <c r="AX59" i="42" s="1"/>
  <c r="AW55" i="42"/>
  <c r="AW58" i="42" s="1"/>
  <c r="AV55" i="42"/>
  <c r="AV58" i="42"/>
  <c r="AU55" i="42"/>
  <c r="AU58" i="42" s="1"/>
  <c r="AU59" i="42" s="1"/>
  <c r="AU81" i="42" s="1"/>
  <c r="AT55" i="42"/>
  <c r="AT58" i="42"/>
  <c r="AT59" i="42" s="1"/>
  <c r="AS55" i="42"/>
  <c r="AS58" i="42" s="1"/>
  <c r="AQ55" i="42"/>
  <c r="AQ58" i="42" s="1"/>
  <c r="AQ59" i="42" s="1"/>
  <c r="AP55" i="42"/>
  <c r="AP58" i="42" s="1"/>
  <c r="AO55" i="42"/>
  <c r="AO58" i="42"/>
  <c r="AN55" i="42"/>
  <c r="AN58" i="42" s="1"/>
  <c r="AN59" i="42" s="1"/>
  <c r="AM55" i="42"/>
  <c r="AM58" i="42" s="1"/>
  <c r="AL55" i="42"/>
  <c r="AL58" i="42" s="1"/>
  <c r="AJ55" i="42"/>
  <c r="AJ58" i="42" s="1"/>
  <c r="AJ59" i="42" s="1"/>
  <c r="AI55" i="42"/>
  <c r="AI58" i="42" s="1"/>
  <c r="AI59" i="42" s="1"/>
  <c r="AH55" i="42"/>
  <c r="AH58" i="42" s="1"/>
  <c r="AH59" i="42"/>
  <c r="AH81" i="42" s="1"/>
  <c r="AG55" i="42"/>
  <c r="AG58" i="42" s="1"/>
  <c r="AG59" i="42" s="1"/>
  <c r="AG81" i="42" s="1"/>
  <c r="AF55" i="42"/>
  <c r="AF58" i="42"/>
  <c r="AE55" i="42"/>
  <c r="AE58" i="42" s="1"/>
  <c r="AE59" i="42" s="1"/>
  <c r="AE81" i="42" s="1"/>
  <c r="AC55" i="42"/>
  <c r="AC58" i="42"/>
  <c r="AC59" i="42" s="1"/>
  <c r="AB55" i="42"/>
  <c r="AB58" i="42"/>
  <c r="AB59" i="42" s="1"/>
  <c r="AA55" i="42"/>
  <c r="AA58" i="42"/>
  <c r="Z55" i="42"/>
  <c r="Z58" i="42" s="1"/>
  <c r="Y55" i="42"/>
  <c r="Y58" i="42"/>
  <c r="Y59" i="42" s="1"/>
  <c r="X55" i="42"/>
  <c r="X58" i="42" s="1"/>
  <c r="X59" i="42" s="1"/>
  <c r="V55" i="42"/>
  <c r="V58" i="42"/>
  <c r="V59" i="42" s="1"/>
  <c r="U55" i="42"/>
  <c r="U58" i="42"/>
  <c r="T55" i="42"/>
  <c r="T58" i="42" s="1"/>
  <c r="S55" i="42"/>
  <c r="S58" i="42"/>
  <c r="S59" i="42" s="1"/>
  <c r="S81" i="42" s="1"/>
  <c r="R55" i="42"/>
  <c r="R58" i="42" s="1"/>
  <c r="R59" i="42" s="1"/>
  <c r="Q55" i="42"/>
  <c r="Q58" i="42" s="1"/>
  <c r="O55" i="42"/>
  <c r="O58" i="42"/>
  <c r="O59" i="42" s="1"/>
  <c r="O65" i="42" s="1"/>
  <c r="N55" i="42"/>
  <c r="N58" i="42"/>
  <c r="M55" i="42"/>
  <c r="M58" i="42" s="1"/>
  <c r="M59" i="42" s="1"/>
  <c r="M81" i="42" s="1"/>
  <c r="L55" i="42"/>
  <c r="L58" i="42" s="1"/>
  <c r="K55" i="42"/>
  <c r="K58" i="42"/>
  <c r="J55" i="42"/>
  <c r="J58" i="42" s="1"/>
  <c r="J59" i="42" s="1"/>
  <c r="J82" i="42" s="1"/>
  <c r="H55" i="42"/>
  <c r="H58" i="42" s="1"/>
  <c r="H59" i="42" s="1"/>
  <c r="G55" i="42"/>
  <c r="G58" i="42"/>
  <c r="G59" i="42" s="1"/>
  <c r="G81" i="42" s="1"/>
  <c r="F55" i="42"/>
  <c r="F58" i="42"/>
  <c r="E55" i="42"/>
  <c r="E58" i="42"/>
  <c r="E59" i="42" s="1"/>
  <c r="D55" i="42"/>
  <c r="D58" i="42" s="1"/>
  <c r="D59" i="42" s="1"/>
  <c r="C55" i="42"/>
  <c r="C58" i="42" s="1"/>
  <c r="BM54" i="42"/>
  <c r="BF54" i="42"/>
  <c r="AY54" i="42"/>
  <c r="AR54" i="42"/>
  <c r="AK54" i="42"/>
  <c r="AD54" i="42"/>
  <c r="W54" i="42"/>
  <c r="P54" i="42"/>
  <c r="I54" i="42"/>
  <c r="BM53" i="42"/>
  <c r="BF53" i="42"/>
  <c r="AY53" i="42"/>
  <c r="AR53" i="42"/>
  <c r="AK53" i="42"/>
  <c r="AD53" i="42"/>
  <c r="W53" i="42"/>
  <c r="P53" i="42"/>
  <c r="I53" i="42"/>
  <c r="BM52" i="42"/>
  <c r="BF52" i="42"/>
  <c r="AY52" i="42"/>
  <c r="AR52" i="42"/>
  <c r="AK52" i="42"/>
  <c r="AD52" i="42"/>
  <c r="W52" i="42"/>
  <c r="P52" i="42"/>
  <c r="I52" i="42"/>
  <c r="BM51" i="42"/>
  <c r="BF51" i="42"/>
  <c r="AY51" i="42"/>
  <c r="AR51" i="42"/>
  <c r="AK51" i="42"/>
  <c r="AD51" i="42"/>
  <c r="W51" i="42"/>
  <c r="P51" i="42"/>
  <c r="I51" i="42"/>
  <c r="BM50" i="42"/>
  <c r="BF50" i="42"/>
  <c r="AY50" i="42"/>
  <c r="AR50" i="42"/>
  <c r="AK50" i="42"/>
  <c r="AD50" i="42"/>
  <c r="W50" i="42"/>
  <c r="P50" i="42"/>
  <c r="I50" i="42"/>
  <c r="BM49" i="42"/>
  <c r="BF49" i="42"/>
  <c r="AY49" i="42"/>
  <c r="AR49" i="42"/>
  <c r="AK49" i="42"/>
  <c r="AD49" i="42"/>
  <c r="W49" i="42"/>
  <c r="P49" i="42"/>
  <c r="I49" i="42"/>
  <c r="BM48" i="42"/>
  <c r="BF48" i="42"/>
  <c r="AY48" i="42"/>
  <c r="AR48" i="42"/>
  <c r="AK48" i="42"/>
  <c r="AD48" i="42"/>
  <c r="W48" i="42"/>
  <c r="P48" i="42"/>
  <c r="I48" i="42"/>
  <c r="BM47" i="42"/>
  <c r="BF47" i="42"/>
  <c r="AY47" i="42"/>
  <c r="AR47" i="42"/>
  <c r="AK47" i="42"/>
  <c r="AD47" i="42"/>
  <c r="W47" i="42"/>
  <c r="P47" i="42"/>
  <c r="I47" i="42"/>
  <c r="BM46" i="42"/>
  <c r="BF46" i="42"/>
  <c r="AY46" i="42"/>
  <c r="AR46" i="42"/>
  <c r="AK46" i="42"/>
  <c r="AD46" i="42"/>
  <c r="W46" i="42"/>
  <c r="P46" i="42"/>
  <c r="I46" i="42"/>
  <c r="BM45" i="42"/>
  <c r="BF45" i="42"/>
  <c r="AY45" i="42"/>
  <c r="AR45" i="42"/>
  <c r="AK45" i="42"/>
  <c r="AD45" i="42"/>
  <c r="W45" i="42"/>
  <c r="P45" i="42"/>
  <c r="I45" i="42"/>
  <c r="BM44" i="42"/>
  <c r="BF44" i="42"/>
  <c r="AY44" i="42"/>
  <c r="AR44" i="42"/>
  <c r="AK44" i="42"/>
  <c r="AD44" i="42"/>
  <c r="W44" i="42"/>
  <c r="P44" i="42"/>
  <c r="I44" i="42"/>
  <c r="BM43" i="42"/>
  <c r="BF43" i="42"/>
  <c r="AY43" i="42"/>
  <c r="AR43" i="42"/>
  <c r="AK43" i="42"/>
  <c r="AD43" i="42"/>
  <c r="W43" i="42"/>
  <c r="P43" i="42"/>
  <c r="I43" i="42"/>
  <c r="BM42" i="42"/>
  <c r="BF42" i="42"/>
  <c r="AY42" i="42"/>
  <c r="AR42" i="42"/>
  <c r="AK42" i="42"/>
  <c r="AD42" i="42"/>
  <c r="W42" i="42"/>
  <c r="P42" i="42"/>
  <c r="I42" i="42"/>
  <c r="BM41" i="42"/>
  <c r="BF41" i="42"/>
  <c r="AY41" i="42"/>
  <c r="AR41" i="42"/>
  <c r="AK41" i="42"/>
  <c r="AD41" i="42"/>
  <c r="W41" i="42"/>
  <c r="P41" i="42"/>
  <c r="I41" i="42"/>
  <c r="BM40" i="42"/>
  <c r="BF40" i="42"/>
  <c r="AY40" i="42"/>
  <c r="AR40" i="42"/>
  <c r="AK40" i="42"/>
  <c r="AD40" i="42"/>
  <c r="W40" i="42"/>
  <c r="P40" i="42"/>
  <c r="BO40" i="42" s="1"/>
  <c r="I40" i="42"/>
  <c r="BM39" i="42"/>
  <c r="BF39" i="42"/>
  <c r="AY39" i="42"/>
  <c r="AR39" i="42"/>
  <c r="AK39" i="42"/>
  <c r="AD39" i="42"/>
  <c r="W39" i="42"/>
  <c r="P39" i="42"/>
  <c r="I39" i="42"/>
  <c r="BM38" i="42"/>
  <c r="BF38" i="42"/>
  <c r="AY38" i="42"/>
  <c r="AR38" i="42"/>
  <c r="AK38" i="42"/>
  <c r="BO38" i="42" s="1"/>
  <c r="AD38" i="42"/>
  <c r="W38" i="42"/>
  <c r="P38" i="42"/>
  <c r="I38" i="42"/>
  <c r="BM37" i="42"/>
  <c r="BF37" i="42"/>
  <c r="AY37" i="42"/>
  <c r="AR37" i="42"/>
  <c r="AK37" i="42"/>
  <c r="AD37" i="42"/>
  <c r="W37" i="42"/>
  <c r="P37" i="42"/>
  <c r="I37" i="42"/>
  <c r="BM36" i="42"/>
  <c r="BF36" i="42"/>
  <c r="AY36" i="42"/>
  <c r="AR36" i="42"/>
  <c r="AK36" i="42"/>
  <c r="AD36" i="42"/>
  <c r="W36" i="42"/>
  <c r="P36" i="42"/>
  <c r="I36" i="42"/>
  <c r="BM35" i="42"/>
  <c r="BF35" i="42"/>
  <c r="AY35" i="42"/>
  <c r="AR35" i="42"/>
  <c r="AK35" i="42"/>
  <c r="AD35" i="42"/>
  <c r="W35" i="42"/>
  <c r="P35" i="42"/>
  <c r="I35" i="42"/>
  <c r="BO35" i="42"/>
  <c r="BM34" i="42"/>
  <c r="BF34" i="42"/>
  <c r="AY34" i="42"/>
  <c r="AR34" i="42"/>
  <c r="AK34" i="42"/>
  <c r="AD34" i="42"/>
  <c r="W34" i="42"/>
  <c r="P34" i="42"/>
  <c r="I34" i="42"/>
  <c r="BM33" i="42"/>
  <c r="BF33" i="42"/>
  <c r="AY33" i="42"/>
  <c r="AR33" i="42"/>
  <c r="AK33" i="42"/>
  <c r="AD33" i="42"/>
  <c r="W33" i="42"/>
  <c r="P33" i="42"/>
  <c r="I33" i="42"/>
  <c r="BM32" i="42"/>
  <c r="BF32" i="42"/>
  <c r="AY32" i="42"/>
  <c r="AR32" i="42"/>
  <c r="AK32" i="42"/>
  <c r="AD32" i="42"/>
  <c r="W32" i="42"/>
  <c r="P32" i="42"/>
  <c r="I32" i="42"/>
  <c r="BM31" i="42"/>
  <c r="BF31" i="42"/>
  <c r="AY31" i="42"/>
  <c r="AR31" i="42"/>
  <c r="AK31" i="42"/>
  <c r="AD31" i="42"/>
  <c r="W31" i="42"/>
  <c r="P31" i="42"/>
  <c r="I31" i="42"/>
  <c r="BM30" i="42"/>
  <c r="BF30" i="42"/>
  <c r="AY30" i="42"/>
  <c r="AR30" i="42"/>
  <c r="AK30" i="42"/>
  <c r="AD30" i="42"/>
  <c r="W30" i="42"/>
  <c r="P30" i="42"/>
  <c r="I30" i="42"/>
  <c r="BM29" i="42"/>
  <c r="BF29" i="42"/>
  <c r="AY29" i="42"/>
  <c r="AR29" i="42"/>
  <c r="AK29" i="42"/>
  <c r="AD29" i="42"/>
  <c r="W29" i="42"/>
  <c r="P29" i="42"/>
  <c r="I29" i="42"/>
  <c r="BM28" i="42"/>
  <c r="BF28" i="42"/>
  <c r="AY28" i="42"/>
  <c r="AR28" i="42"/>
  <c r="AK28" i="42"/>
  <c r="AD28" i="42"/>
  <c r="W28" i="42"/>
  <c r="P28" i="42"/>
  <c r="I28" i="42"/>
  <c r="BO28" i="42"/>
  <c r="BM27" i="42"/>
  <c r="BF27" i="42"/>
  <c r="AY27" i="42"/>
  <c r="AR27" i="42"/>
  <c r="AK27" i="42"/>
  <c r="AD27" i="42"/>
  <c r="W27" i="42"/>
  <c r="P27" i="42"/>
  <c r="I27" i="42"/>
  <c r="BM26" i="42"/>
  <c r="BF26" i="42"/>
  <c r="AY26" i="42"/>
  <c r="AR26" i="42"/>
  <c r="AK26" i="42"/>
  <c r="AD26" i="42"/>
  <c r="W26" i="42"/>
  <c r="P26" i="42"/>
  <c r="I26" i="42"/>
  <c r="BM25" i="42"/>
  <c r="BF25" i="42"/>
  <c r="AY25" i="42"/>
  <c r="AR25" i="42"/>
  <c r="AK25" i="42"/>
  <c r="AD25" i="42"/>
  <c r="W25" i="42"/>
  <c r="P25" i="42"/>
  <c r="I25" i="42"/>
  <c r="BM24" i="42"/>
  <c r="BF24" i="42"/>
  <c r="AY24" i="42"/>
  <c r="AR24" i="42"/>
  <c r="AK24" i="42"/>
  <c r="AD24" i="42"/>
  <c r="W24" i="42"/>
  <c r="P24" i="42"/>
  <c r="I24" i="42"/>
  <c r="BM23" i="42"/>
  <c r="BF23" i="42"/>
  <c r="AY23" i="42"/>
  <c r="AR23" i="42"/>
  <c r="AK23" i="42"/>
  <c r="AD23" i="42"/>
  <c r="W23" i="42"/>
  <c r="P23" i="42"/>
  <c r="I23" i="42"/>
  <c r="BM22" i="42"/>
  <c r="BF22" i="42"/>
  <c r="AY22" i="42"/>
  <c r="AY55" i="42" s="1"/>
  <c r="AY58" i="42" s="1"/>
  <c r="AR22" i="42"/>
  <c r="AK22" i="42"/>
  <c r="AD22" i="42"/>
  <c r="W22" i="42"/>
  <c r="P22" i="42"/>
  <c r="I22" i="42"/>
  <c r="BM21" i="42"/>
  <c r="BF21" i="42"/>
  <c r="AY21" i="42"/>
  <c r="AR21" i="42"/>
  <c r="AK21" i="42"/>
  <c r="AD21" i="42"/>
  <c r="W21" i="42"/>
  <c r="P21" i="42"/>
  <c r="I21" i="42"/>
  <c r="BM20" i="42"/>
  <c r="BF20" i="42"/>
  <c r="AY20" i="42"/>
  <c r="AR20" i="42"/>
  <c r="AK20" i="42"/>
  <c r="AD20" i="42"/>
  <c r="W20" i="42"/>
  <c r="P20" i="42"/>
  <c r="I20" i="42"/>
  <c r="BM19" i="42"/>
  <c r="BF19" i="42"/>
  <c r="AY19" i="42"/>
  <c r="AR19" i="42"/>
  <c r="AK19" i="42"/>
  <c r="AD19" i="42"/>
  <c r="W19" i="42"/>
  <c r="P19" i="42"/>
  <c r="I19" i="42"/>
  <c r="BM18" i="42"/>
  <c r="BF18" i="42"/>
  <c r="AY18" i="42"/>
  <c r="AR18" i="42"/>
  <c r="AK18" i="42"/>
  <c r="AD18" i="42"/>
  <c r="W18" i="42"/>
  <c r="P18" i="42"/>
  <c r="I18" i="42"/>
  <c r="BM17" i="42"/>
  <c r="BF17" i="42"/>
  <c r="AY17" i="42"/>
  <c r="AR17" i="42"/>
  <c r="AK17" i="42"/>
  <c r="AD17" i="42"/>
  <c r="W17" i="42"/>
  <c r="P17" i="42"/>
  <c r="I17" i="42"/>
  <c r="BM16" i="42"/>
  <c r="BF16" i="42"/>
  <c r="AY16" i="42"/>
  <c r="AR16" i="42"/>
  <c r="AK16" i="42"/>
  <c r="AD16" i="42"/>
  <c r="W16" i="42"/>
  <c r="P16" i="42"/>
  <c r="I16" i="42"/>
  <c r="BM15" i="42"/>
  <c r="BF15" i="42"/>
  <c r="AY15" i="42"/>
  <c r="AR15" i="42"/>
  <c r="AK15" i="42"/>
  <c r="AK55" i="42" s="1"/>
  <c r="AK58" i="42" s="1"/>
  <c r="AD15" i="42"/>
  <c r="W15" i="42"/>
  <c r="P15" i="42"/>
  <c r="I15" i="42"/>
  <c r="BM14" i="42"/>
  <c r="BF14" i="42"/>
  <c r="AY14" i="42"/>
  <c r="AR14" i="42"/>
  <c r="AR55" i="42" s="1"/>
  <c r="AR58" i="42" s="1"/>
  <c r="AR59" i="42" s="1"/>
  <c r="AK14" i="42"/>
  <c r="AD14" i="42"/>
  <c r="W14" i="42"/>
  <c r="P14" i="42"/>
  <c r="I14" i="42"/>
  <c r="I55" i="42" s="1"/>
  <c r="I58" i="42" s="1"/>
  <c r="BL13" i="42"/>
  <c r="BK13" i="42"/>
  <c r="BJ13" i="42"/>
  <c r="BI13" i="42"/>
  <c r="BH13" i="42"/>
  <c r="BG13" i="42"/>
  <c r="BG59" i="42" s="1"/>
  <c r="BG81" i="42" s="1"/>
  <c r="BE13" i="42"/>
  <c r="BD13" i="42"/>
  <c r="BC13" i="42"/>
  <c r="BB13" i="42"/>
  <c r="BA13" i="42"/>
  <c r="AZ13" i="42"/>
  <c r="AX13" i="42"/>
  <c r="AW13" i="42"/>
  <c r="AV13" i="42"/>
  <c r="AU13" i="42"/>
  <c r="AT13" i="42"/>
  <c r="AS13" i="42"/>
  <c r="AQ13" i="42"/>
  <c r="AP13" i="42"/>
  <c r="AO13" i="42"/>
  <c r="AN13" i="42"/>
  <c r="AM13" i="42"/>
  <c r="AL13" i="42"/>
  <c r="AJ13" i="42"/>
  <c r="AI13" i="42"/>
  <c r="AH13" i="42"/>
  <c r="AG13" i="42"/>
  <c r="AF13" i="42"/>
  <c r="AE13" i="42"/>
  <c r="AC13" i="42"/>
  <c r="AB13" i="42"/>
  <c r="AA13" i="42"/>
  <c r="Z13" i="42"/>
  <c r="Y13" i="42"/>
  <c r="X13" i="42"/>
  <c r="V13" i="42"/>
  <c r="U13" i="42"/>
  <c r="T13" i="42"/>
  <c r="T59" i="42" s="1"/>
  <c r="S13" i="42"/>
  <c r="R13" i="42"/>
  <c r="Q13" i="42"/>
  <c r="O13" i="42"/>
  <c r="N13" i="42"/>
  <c r="M13" i="42"/>
  <c r="L13" i="42"/>
  <c r="K13" i="42"/>
  <c r="J13" i="42"/>
  <c r="H13" i="42"/>
  <c r="G13" i="42"/>
  <c r="F13" i="42"/>
  <c r="E13" i="42"/>
  <c r="D13" i="42"/>
  <c r="C13" i="42"/>
  <c r="C59" i="42" s="1"/>
  <c r="C65" i="42" s="1"/>
  <c r="BM12" i="42"/>
  <c r="BF12" i="42"/>
  <c r="BF13" i="42"/>
  <c r="AY12" i="42"/>
  <c r="AR12" i="42"/>
  <c r="AK12" i="42"/>
  <c r="AD12" i="42"/>
  <c r="AD13" i="42" s="1"/>
  <c r="W12" i="42"/>
  <c r="W13" i="42" s="1"/>
  <c r="P12" i="42"/>
  <c r="I12" i="42"/>
  <c r="BM11" i="42"/>
  <c r="BF11" i="42"/>
  <c r="AY11" i="42"/>
  <c r="AR11" i="42"/>
  <c r="AR13" i="42" s="1"/>
  <c r="AK11" i="42"/>
  <c r="AK13" i="42"/>
  <c r="AD11" i="42"/>
  <c r="W11" i="42"/>
  <c r="P11" i="42"/>
  <c r="I11" i="42"/>
  <c r="N5" i="42"/>
  <c r="BM4" i="42"/>
  <c r="BF4" i="42"/>
  <c r="AY4" i="42"/>
  <c r="AR4" i="42"/>
  <c r="AK4" i="42"/>
  <c r="AD4" i="42"/>
  <c r="W4" i="42"/>
  <c r="P4" i="42"/>
  <c r="AY63" i="42"/>
  <c r="AY64" i="42"/>
  <c r="AD63" i="42"/>
  <c r="AD64" i="42"/>
  <c r="BF63" i="42"/>
  <c r="BF64" i="42" s="1"/>
  <c r="I13" i="42"/>
  <c r="P13" i="42"/>
  <c r="BO20" i="42"/>
  <c r="BO61" i="42"/>
  <c r="BO17" i="42"/>
  <c r="U5" i="42"/>
  <c r="AW5" i="42"/>
  <c r="BD5" i="42"/>
  <c r="BK5" i="42"/>
  <c r="L6" i="42"/>
  <c r="M84" i="42"/>
  <c r="S6" i="42"/>
  <c r="T84" i="42" s="1"/>
  <c r="Z6" i="42"/>
  <c r="AA84" i="42" s="1"/>
  <c r="AG6" i="42"/>
  <c r="AH84" i="42"/>
  <c r="AN6" i="42"/>
  <c r="AO84" i="42" s="1"/>
  <c r="AU6" i="42"/>
  <c r="AV84" i="42" s="1"/>
  <c r="BB6" i="42"/>
  <c r="BC84" i="42" s="1"/>
  <c r="F59" i="42"/>
  <c r="F82" i="42" s="1"/>
  <c r="F65" i="42"/>
  <c r="AA59" i="42"/>
  <c r="AH65" i="42"/>
  <c r="AJ82" i="42"/>
  <c r="AO59" i="42"/>
  <c r="AX81" i="42"/>
  <c r="BE59" i="42"/>
  <c r="N6" i="42"/>
  <c r="U6" i="42"/>
  <c r="AB6" i="42"/>
  <c r="AI6" i="42"/>
  <c r="AP6" i="42"/>
  <c r="AW6" i="42"/>
  <c r="BD6" i="42"/>
  <c r="BK6" i="42"/>
  <c r="E65" i="42"/>
  <c r="N59" i="42"/>
  <c r="N82" i="42" s="1"/>
  <c r="Q59" i="42"/>
  <c r="Z59" i="42"/>
  <c r="Z82" i="42"/>
  <c r="AE82" i="42"/>
  <c r="AE65" i="42"/>
  <c r="AP59" i="42"/>
  <c r="AS59" i="42"/>
  <c r="BB59" i="42"/>
  <c r="BG82" i="42"/>
  <c r="BI59" i="42"/>
  <c r="BI65" i="42"/>
  <c r="BI69" i="42" s="1"/>
  <c r="BI71" i="42" s="1"/>
  <c r="E82" i="42"/>
  <c r="D81" i="42"/>
  <c r="BB82" i="42"/>
  <c r="AI82" i="42"/>
  <c r="BJ82" i="42"/>
  <c r="BE81" i="42"/>
  <c r="AH82" i="42"/>
  <c r="O82" i="42"/>
  <c r="O81" i="42"/>
  <c r="AZ82" i="42"/>
  <c r="J81" i="42"/>
  <c r="AX82" i="42"/>
  <c r="W84" i="42"/>
  <c r="M80" i="42"/>
  <c r="M79" i="42"/>
  <c r="M68" i="42"/>
  <c r="V79" i="42"/>
  <c r="V68" i="42"/>
  <c r="V80" i="42"/>
  <c r="AF79" i="42"/>
  <c r="AF68" i="42"/>
  <c r="AF80" i="42"/>
  <c r="AO80" i="42"/>
  <c r="AO79" i="42"/>
  <c r="AO68" i="42" s="1"/>
  <c r="AX79" i="42"/>
  <c r="AX68" i="42"/>
  <c r="AX80" i="42"/>
  <c r="BH80" i="42"/>
  <c r="BH79" i="42"/>
  <c r="BH68" i="42"/>
  <c r="P84" i="42"/>
  <c r="N79" i="42"/>
  <c r="N68" i="42" s="1"/>
  <c r="N80" i="42"/>
  <c r="X79" i="42"/>
  <c r="X68" i="42"/>
  <c r="X80" i="42"/>
  <c r="AG80" i="42"/>
  <c r="AG79" i="42"/>
  <c r="AG68" i="42"/>
  <c r="AP79" i="42"/>
  <c r="AP68" i="42"/>
  <c r="AP80" i="42"/>
  <c r="AZ79" i="42"/>
  <c r="AZ68" i="42" s="1"/>
  <c r="AZ80" i="42"/>
  <c r="BI80" i="42"/>
  <c r="BI79" i="42"/>
  <c r="BI68" i="42" s="1"/>
  <c r="BM84" i="42"/>
  <c r="K80" i="42"/>
  <c r="K79" i="42"/>
  <c r="K68" i="42"/>
  <c r="T79" i="42"/>
  <c r="T68" i="42" s="1"/>
  <c r="T80" i="42"/>
  <c r="AC80" i="42"/>
  <c r="AC79" i="42"/>
  <c r="AC68" i="42" s="1"/>
  <c r="AM80" i="42"/>
  <c r="AM79" i="42"/>
  <c r="AM68" i="42"/>
  <c r="AV79" i="42"/>
  <c r="AV68" i="42"/>
  <c r="AV80" i="42"/>
  <c r="BE80" i="42"/>
  <c r="BE79" i="42"/>
  <c r="BE68" i="42"/>
  <c r="AD84" i="42"/>
  <c r="U79" i="42"/>
  <c r="U68" i="42"/>
  <c r="AY84" i="42"/>
  <c r="R79" i="42"/>
  <c r="R68" i="42"/>
  <c r="R80" i="42"/>
  <c r="AA80" i="42"/>
  <c r="AA79" i="42"/>
  <c r="AA68" i="42"/>
  <c r="AJ79" i="42"/>
  <c r="AJ68" i="42"/>
  <c r="AJ80" i="42"/>
  <c r="AT79" i="42"/>
  <c r="AT68" i="42"/>
  <c r="AT80" i="42"/>
  <c r="BC80" i="42"/>
  <c r="BC79" i="42"/>
  <c r="BC68" i="42" s="1"/>
  <c r="BL80" i="42"/>
  <c r="BL79" i="42"/>
  <c r="BL68" i="42" s="1"/>
  <c r="AR84" i="42"/>
  <c r="J79" i="42"/>
  <c r="J68" i="42" s="1"/>
  <c r="J80" i="42"/>
  <c r="S80" i="42"/>
  <c r="S79" i="42"/>
  <c r="S68" i="42"/>
  <c r="AB79" i="42"/>
  <c r="AB68" i="42" s="1"/>
  <c r="AB80" i="42"/>
  <c r="AL79" i="42"/>
  <c r="AL68" i="42"/>
  <c r="AL80" i="42"/>
  <c r="AU80" i="42"/>
  <c r="AU79" i="42"/>
  <c r="AU68" i="42" s="1"/>
  <c r="BD79" i="42"/>
  <c r="BD68" i="42"/>
  <c r="BD80" i="42"/>
  <c r="AK84" i="42"/>
  <c r="O80" i="42"/>
  <c r="O79" i="42"/>
  <c r="O68" i="42"/>
  <c r="O69" i="42" s="1"/>
  <c r="O71" i="42" s="1"/>
  <c r="Y80" i="42"/>
  <c r="Y79" i="42"/>
  <c r="Y68" i="42"/>
  <c r="AH79" i="42"/>
  <c r="AH68" i="42"/>
  <c r="AH69" i="42" s="1"/>
  <c r="AH71" i="42" s="1"/>
  <c r="AH80" i="42"/>
  <c r="AQ80" i="42"/>
  <c r="AQ79" i="42"/>
  <c r="AQ68" i="42"/>
  <c r="BA80" i="42"/>
  <c r="BA79" i="42"/>
  <c r="BA68" i="42" s="1"/>
  <c r="BJ80" i="42"/>
  <c r="BJ79" i="42"/>
  <c r="BJ68" i="42"/>
  <c r="BF84" i="42"/>
  <c r="Q80" i="42"/>
  <c r="Q79" i="42"/>
  <c r="Q68" i="42"/>
  <c r="Z79" i="42"/>
  <c r="Z68" i="42"/>
  <c r="Z80" i="42"/>
  <c r="AI80" i="42"/>
  <c r="AI79" i="42"/>
  <c r="AI68" i="42"/>
  <c r="AS80" i="42"/>
  <c r="AS79" i="42"/>
  <c r="AS68" i="42" s="1"/>
  <c r="BB79" i="42"/>
  <c r="BB68" i="42" s="1"/>
  <c r="BB80" i="42"/>
  <c r="BK80" i="42"/>
  <c r="BK79" i="42"/>
  <c r="BK68" i="42" s="1"/>
  <c r="I84" i="42"/>
  <c r="E547" i="58"/>
  <c r="E544" i="58"/>
  <c r="E543" i="58"/>
  <c r="AV830" i="30"/>
  <c r="AT830" i="30"/>
  <c r="AQ830" i="30"/>
  <c r="AO830" i="30"/>
  <c r="AL830" i="30"/>
  <c r="AJ830" i="30"/>
  <c r="AG830" i="30"/>
  <c r="AE830" i="30"/>
  <c r="AB830" i="30"/>
  <c r="Z830" i="30"/>
  <c r="W830" i="30"/>
  <c r="BK830" i="30" s="1"/>
  <c r="U830" i="30"/>
  <c r="BI830" i="30"/>
  <c r="R830" i="30"/>
  <c r="BF830" i="30" s="1"/>
  <c r="P830" i="30"/>
  <c r="BD830" i="30" s="1"/>
  <c r="M830" i="30"/>
  <c r="BA830" i="30" s="1"/>
  <c r="K830" i="30"/>
  <c r="AY830" i="30"/>
  <c r="AV829" i="30"/>
  <c r="AQ829" i="30"/>
  <c r="AL829" i="30"/>
  <c r="AG829" i="30"/>
  <c r="AB829" i="30"/>
  <c r="W829" i="30"/>
  <c r="BK829" i="30" s="1"/>
  <c r="R829" i="30"/>
  <c r="BF829" i="30"/>
  <c r="M829" i="30"/>
  <c r="BA829" i="30" s="1"/>
  <c r="AS828" i="30"/>
  <c r="AN828" i="30"/>
  <c r="AI828" i="30"/>
  <c r="AD828" i="30"/>
  <c r="Y828" i="30"/>
  <c r="T828" i="30"/>
  <c r="BH828" i="30"/>
  <c r="O828" i="30"/>
  <c r="BC828" i="30"/>
  <c r="J828" i="30"/>
  <c r="AX828" i="30" s="1"/>
  <c r="E500" i="58"/>
  <c r="E499" i="58"/>
  <c r="E496" i="58"/>
  <c r="E495" i="58"/>
  <c r="E494" i="58"/>
  <c r="E493" i="58"/>
  <c r="AV755" i="30"/>
  <c r="AT755" i="30"/>
  <c r="AQ755" i="30"/>
  <c r="AO755" i="30"/>
  <c r="AL755" i="30"/>
  <c r="AJ755" i="30"/>
  <c r="AG755" i="30"/>
  <c r="AE755" i="30"/>
  <c r="AB755" i="30"/>
  <c r="Z755" i="30"/>
  <c r="W755" i="30"/>
  <c r="BK755" i="30" s="1"/>
  <c r="U755" i="30"/>
  <c r="BI755" i="30"/>
  <c r="R755" i="30"/>
  <c r="BF755" i="30"/>
  <c r="P755" i="30"/>
  <c r="BD755" i="30" s="1"/>
  <c r="M755" i="30"/>
  <c r="BA755" i="30" s="1"/>
  <c r="K755" i="30"/>
  <c r="AY755" i="30"/>
  <c r="AV754" i="30"/>
  <c r="AQ754" i="30"/>
  <c r="AL754" i="30"/>
  <c r="AG754" i="30"/>
  <c r="AB754" i="30"/>
  <c r="W754" i="30"/>
  <c r="BK754" i="30"/>
  <c r="R754" i="30"/>
  <c r="BF754" i="30"/>
  <c r="M754" i="30"/>
  <c r="BA754" i="30" s="1"/>
  <c r="AS753" i="30"/>
  <c r="AN753" i="30"/>
  <c r="AI753" i="30"/>
  <c r="AD753" i="30"/>
  <c r="Y753" i="30"/>
  <c r="T753" i="30"/>
  <c r="BH753" i="30"/>
  <c r="O753" i="30"/>
  <c r="BC753" i="30"/>
  <c r="J753" i="30"/>
  <c r="AX753" i="30" s="1"/>
  <c r="E452" i="58"/>
  <c r="E451" i="58"/>
  <c r="E450" i="58"/>
  <c r="E449" i="58"/>
  <c r="E447" i="58"/>
  <c r="AV680" i="30"/>
  <c r="AT680" i="30"/>
  <c r="AQ680" i="30"/>
  <c r="AO680" i="30"/>
  <c r="AL680" i="30"/>
  <c r="AJ680" i="30"/>
  <c r="AG680" i="30"/>
  <c r="AE680" i="30"/>
  <c r="AB680" i="30"/>
  <c r="Z680" i="30"/>
  <c r="W680" i="30"/>
  <c r="BK680" i="30"/>
  <c r="U680" i="30"/>
  <c r="BI680" i="30"/>
  <c r="R680" i="30"/>
  <c r="BF680" i="30"/>
  <c r="P680" i="30"/>
  <c r="BD680" i="30"/>
  <c r="M680" i="30"/>
  <c r="BA680" i="30"/>
  <c r="K680" i="30"/>
  <c r="AY680" i="30"/>
  <c r="AV679" i="30"/>
  <c r="AQ679" i="30"/>
  <c r="AL679" i="30"/>
  <c r="AG679" i="30"/>
  <c r="AB679" i="30"/>
  <c r="W679" i="30"/>
  <c r="BK679" i="30"/>
  <c r="R679" i="30"/>
  <c r="BF679" i="30"/>
  <c r="M679" i="30"/>
  <c r="BA679" i="30"/>
  <c r="Y678" i="30"/>
  <c r="J678" i="30"/>
  <c r="AX678" i="30" s="1"/>
  <c r="E403" i="58"/>
  <c r="E400" i="58"/>
  <c r="E399" i="58"/>
  <c r="AV605" i="30"/>
  <c r="AT605" i="30"/>
  <c r="AQ605" i="30"/>
  <c r="AO605" i="30"/>
  <c r="AL605" i="30"/>
  <c r="AJ605" i="30"/>
  <c r="AG605" i="30"/>
  <c r="AE605" i="30"/>
  <c r="AB605" i="30"/>
  <c r="Z605" i="30"/>
  <c r="W605" i="30"/>
  <c r="BK605" i="30"/>
  <c r="U605" i="30"/>
  <c r="BI605" i="30" s="1"/>
  <c r="R605" i="30"/>
  <c r="BF605" i="30" s="1"/>
  <c r="P605" i="30"/>
  <c r="BD605" i="30" s="1"/>
  <c r="M605" i="30"/>
  <c r="BA605" i="30"/>
  <c r="K605" i="30"/>
  <c r="AY605" i="30"/>
  <c r="AV604" i="30"/>
  <c r="AQ604" i="30"/>
  <c r="AL604" i="30"/>
  <c r="AG604" i="30"/>
  <c r="AB604" i="30"/>
  <c r="W604" i="30"/>
  <c r="BK604" i="30" s="1"/>
  <c r="R604" i="30"/>
  <c r="BF604" i="30"/>
  <c r="M604" i="30"/>
  <c r="BA604" i="30" s="1"/>
  <c r="AS603" i="30"/>
  <c r="AN603" i="30"/>
  <c r="AI603" i="30"/>
  <c r="AD603" i="30"/>
  <c r="Y603" i="30"/>
  <c r="T603" i="30"/>
  <c r="BH603" i="30"/>
  <c r="O603" i="30"/>
  <c r="BC603" i="30"/>
  <c r="J603" i="30"/>
  <c r="AX603" i="30"/>
  <c r="E355" i="58"/>
  <c r="E352" i="58"/>
  <c r="E350" i="58"/>
  <c r="AV530" i="30"/>
  <c r="AT530" i="30"/>
  <c r="AQ530" i="30"/>
  <c r="AO530" i="30"/>
  <c r="AL530" i="30"/>
  <c r="AJ530" i="30"/>
  <c r="AG530" i="30"/>
  <c r="AE530" i="30"/>
  <c r="AB530" i="30"/>
  <c r="Z530" i="30"/>
  <c r="W530" i="30"/>
  <c r="BK530" i="30" s="1"/>
  <c r="U530" i="30"/>
  <c r="BI530" i="30"/>
  <c r="R530" i="30"/>
  <c r="BF530" i="30"/>
  <c r="P530" i="30"/>
  <c r="BD530" i="30" s="1"/>
  <c r="M530" i="30"/>
  <c r="BA530" i="30" s="1"/>
  <c r="K530" i="30"/>
  <c r="AY530" i="30"/>
  <c r="AV529" i="30"/>
  <c r="AQ529" i="30"/>
  <c r="AL529" i="30"/>
  <c r="AG529" i="30"/>
  <c r="AB529" i="30"/>
  <c r="W529" i="30"/>
  <c r="BK529" i="30"/>
  <c r="R529" i="30"/>
  <c r="BF529" i="30" s="1"/>
  <c r="M529" i="30"/>
  <c r="BA529" i="30" s="1"/>
  <c r="AD528" i="30"/>
  <c r="Y528" i="30"/>
  <c r="T528" i="30"/>
  <c r="BH528" i="30" s="1"/>
  <c r="O528" i="30"/>
  <c r="BC528" i="30" s="1"/>
  <c r="E307" i="58"/>
  <c r="E305" i="58"/>
  <c r="E302" i="58"/>
  <c r="AV455" i="30"/>
  <c r="AT455" i="30"/>
  <c r="AQ455" i="30"/>
  <c r="AO455" i="30"/>
  <c r="AL455" i="30"/>
  <c r="AJ455" i="30"/>
  <c r="AG455" i="30"/>
  <c r="AE455" i="30"/>
  <c r="AB455" i="30"/>
  <c r="Z455" i="30"/>
  <c r="W455" i="30"/>
  <c r="BK455" i="30"/>
  <c r="U455" i="30"/>
  <c r="BI455" i="30"/>
  <c r="R455" i="30"/>
  <c r="BF455" i="30" s="1"/>
  <c r="P455" i="30"/>
  <c r="BD455" i="30" s="1"/>
  <c r="M455" i="30"/>
  <c r="BA455" i="30"/>
  <c r="K455" i="30"/>
  <c r="AY455" i="30"/>
  <c r="AV454" i="30"/>
  <c r="AQ454" i="30"/>
  <c r="AL454" i="30"/>
  <c r="AG454" i="30"/>
  <c r="AB454" i="30"/>
  <c r="W454" i="30"/>
  <c r="BK454" i="30"/>
  <c r="R454" i="30"/>
  <c r="BF454" i="30"/>
  <c r="M454" i="30"/>
  <c r="BA454" i="30"/>
  <c r="AS453" i="30"/>
  <c r="AN453" i="30"/>
  <c r="AI453" i="30"/>
  <c r="AD453" i="30"/>
  <c r="Y453" i="30"/>
  <c r="T453" i="30"/>
  <c r="BH453" i="30" s="1"/>
  <c r="O453" i="30"/>
  <c r="BC453" i="30" s="1"/>
  <c r="J453" i="30"/>
  <c r="AX453" i="30" s="1"/>
  <c r="E260" i="58"/>
  <c r="E254" i="58"/>
  <c r="E253" i="58"/>
  <c r="AV380" i="30"/>
  <c r="AT380" i="30"/>
  <c r="AQ380" i="30"/>
  <c r="AO380" i="30"/>
  <c r="AL380" i="30"/>
  <c r="AJ380" i="30"/>
  <c r="AG380" i="30"/>
  <c r="AE380" i="30"/>
  <c r="AB380" i="30"/>
  <c r="Z380" i="30"/>
  <c r="W380" i="30"/>
  <c r="BK380" i="30"/>
  <c r="U380" i="30"/>
  <c r="BI380" i="30"/>
  <c r="R380" i="30"/>
  <c r="BF380" i="30"/>
  <c r="P380" i="30"/>
  <c r="BD380" i="30"/>
  <c r="M380" i="30"/>
  <c r="BA380" i="30"/>
  <c r="K380" i="30"/>
  <c r="AY380" i="30"/>
  <c r="AV379" i="30"/>
  <c r="AQ379" i="30"/>
  <c r="AL379" i="30"/>
  <c r="AG379" i="30"/>
  <c r="AB379" i="30"/>
  <c r="W379" i="30"/>
  <c r="BK379" i="30"/>
  <c r="R379" i="30"/>
  <c r="BF379" i="30"/>
  <c r="M379" i="30"/>
  <c r="BA379" i="30"/>
  <c r="AS378" i="30"/>
  <c r="AN378" i="30"/>
  <c r="AI378" i="30"/>
  <c r="AD378" i="30"/>
  <c r="Y378" i="30"/>
  <c r="T378" i="30"/>
  <c r="BH378" i="30" s="1"/>
  <c r="O378" i="30"/>
  <c r="BC378" i="30"/>
  <c r="J378" i="30"/>
  <c r="AX378" i="30" s="1"/>
  <c r="E211" i="58"/>
  <c r="E210" i="58"/>
  <c r="E208" i="58"/>
  <c r="AV305" i="30"/>
  <c r="AT305" i="30"/>
  <c r="AQ305" i="30"/>
  <c r="AO305" i="30"/>
  <c r="AL305" i="30"/>
  <c r="AJ305" i="30"/>
  <c r="AG305" i="30"/>
  <c r="AE305" i="30"/>
  <c r="AB305" i="30"/>
  <c r="Z305" i="30"/>
  <c r="W305" i="30"/>
  <c r="BK305" i="30"/>
  <c r="U305" i="30"/>
  <c r="BI305" i="30"/>
  <c r="R305" i="30"/>
  <c r="BF305" i="30" s="1"/>
  <c r="P305" i="30"/>
  <c r="BD305" i="30"/>
  <c r="M305" i="30"/>
  <c r="BA305" i="30"/>
  <c r="K305" i="30"/>
  <c r="AY305" i="30"/>
  <c r="AV304" i="30"/>
  <c r="AQ304" i="30"/>
  <c r="AL304" i="30"/>
  <c r="AG304" i="30"/>
  <c r="AB304" i="30"/>
  <c r="W304" i="30"/>
  <c r="BK304" i="30"/>
  <c r="R304" i="30"/>
  <c r="BF304" i="30"/>
  <c r="M304" i="30"/>
  <c r="BA304" i="30"/>
  <c r="AS303" i="30"/>
  <c r="AN303" i="30"/>
  <c r="AI303" i="30"/>
  <c r="AD303" i="30"/>
  <c r="Y303" i="30"/>
  <c r="T303" i="30"/>
  <c r="BH303" i="30" s="1"/>
  <c r="O303" i="30"/>
  <c r="BC303" i="30" s="1"/>
  <c r="J303" i="30"/>
  <c r="AX303" i="30" s="1"/>
  <c r="E163" i="58"/>
  <c r="E160" i="58"/>
  <c r="E158" i="58"/>
  <c r="E157" i="58"/>
  <c r="AV230" i="30"/>
  <c r="AT230" i="30"/>
  <c r="AQ230" i="30"/>
  <c r="AO230" i="30"/>
  <c r="AL230" i="30"/>
  <c r="AJ230" i="30"/>
  <c r="AG230" i="30"/>
  <c r="AE230" i="30"/>
  <c r="AB230" i="30"/>
  <c r="Z230" i="30"/>
  <c r="W230" i="30"/>
  <c r="BK230" i="30"/>
  <c r="U230" i="30"/>
  <c r="BI230" i="30" s="1"/>
  <c r="R230" i="30"/>
  <c r="BF230" i="30"/>
  <c r="P230" i="30"/>
  <c r="BD230" i="30"/>
  <c r="M230" i="30"/>
  <c r="BA230" i="30"/>
  <c r="K230" i="30"/>
  <c r="AY230" i="30" s="1"/>
  <c r="AV229" i="30"/>
  <c r="AQ229" i="30"/>
  <c r="AL229" i="30"/>
  <c r="AG229" i="30"/>
  <c r="AB229" i="30"/>
  <c r="W229" i="30"/>
  <c r="BK229" i="30"/>
  <c r="R229" i="30"/>
  <c r="BF229" i="30" s="1"/>
  <c r="M229" i="30"/>
  <c r="BA229" i="30"/>
  <c r="AS228" i="30"/>
  <c r="AN228" i="30"/>
  <c r="AI228" i="30"/>
  <c r="AD228" i="30"/>
  <c r="Y228" i="30"/>
  <c r="T228" i="30"/>
  <c r="BH228" i="30" s="1"/>
  <c r="O228" i="30"/>
  <c r="BC228" i="30"/>
  <c r="J228" i="30"/>
  <c r="AX228" i="30" s="1"/>
  <c r="E116" i="58"/>
  <c r="E115" i="58"/>
  <c r="E112" i="58"/>
  <c r="E110" i="58"/>
  <c r="E109" i="58"/>
  <c r="AV155" i="30"/>
  <c r="AT155" i="30"/>
  <c r="AQ155" i="30"/>
  <c r="AO155" i="30"/>
  <c r="AL155" i="30"/>
  <c r="AJ155" i="30"/>
  <c r="AG155" i="30"/>
  <c r="AE155" i="30"/>
  <c r="AB155" i="30"/>
  <c r="Z155" i="30"/>
  <c r="W155" i="30"/>
  <c r="BK155" i="30"/>
  <c r="U155" i="30"/>
  <c r="BI155" i="30"/>
  <c r="R155" i="30"/>
  <c r="BF155" i="30" s="1"/>
  <c r="P155" i="30"/>
  <c r="BD155" i="30"/>
  <c r="M155" i="30"/>
  <c r="BA155" i="30"/>
  <c r="K155" i="30"/>
  <c r="AY155" i="30"/>
  <c r="AV154" i="30"/>
  <c r="AQ154" i="30"/>
  <c r="AL154" i="30"/>
  <c r="AG154" i="30"/>
  <c r="AB154" i="30"/>
  <c r="W154" i="30"/>
  <c r="BK154" i="30"/>
  <c r="R154" i="30"/>
  <c r="BF154" i="30"/>
  <c r="M154" i="30"/>
  <c r="BA154" i="30" s="1"/>
  <c r="AS153" i="30"/>
  <c r="AN153" i="30"/>
  <c r="AI153" i="30"/>
  <c r="AD153" i="30"/>
  <c r="Y153" i="30"/>
  <c r="T153" i="30"/>
  <c r="BH153" i="30" s="1"/>
  <c r="O153" i="30"/>
  <c r="BC153" i="30" s="1"/>
  <c r="J153" i="30"/>
  <c r="AX153" i="30"/>
  <c r="E356" i="58"/>
  <c r="E256" i="58"/>
  <c r="E212" i="58"/>
  <c r="E545" i="58"/>
  <c r="E498" i="58"/>
  <c r="E401" i="58"/>
  <c r="E353" i="58"/>
  <c r="E354" i="58"/>
  <c r="E306" i="58"/>
  <c r="E257" i="58"/>
  <c r="E209" i="58"/>
  <c r="E161" i="58"/>
  <c r="E162" i="58"/>
  <c r="F86" i="30"/>
  <c r="F161" i="30" s="1"/>
  <c r="AT139" i="30"/>
  <c r="AT214" i="30" s="1"/>
  <c r="AT289" i="30" s="1"/>
  <c r="AT364" i="30" s="1"/>
  <c r="AT439" i="30" s="1"/>
  <c r="AT514" i="30" s="1"/>
  <c r="AT589" i="30" s="1"/>
  <c r="AT664" i="30" s="1"/>
  <c r="AT739" i="30" s="1"/>
  <c r="AT814" i="30" s="1"/>
  <c r="AT889" i="30" s="1"/>
  <c r="AT138" i="30"/>
  <c r="AT213" i="30"/>
  <c r="AT137" i="30"/>
  <c r="AT212" i="30" s="1"/>
  <c r="AT132" i="30"/>
  <c r="AT207" i="30" s="1"/>
  <c r="AT282" i="30" s="1"/>
  <c r="AT357" i="30" s="1"/>
  <c r="AT432" i="30" s="1"/>
  <c r="AT507" i="30" s="1"/>
  <c r="AT582" i="30" s="1"/>
  <c r="AT657" i="30" s="1"/>
  <c r="AT732" i="30" s="1"/>
  <c r="AT807" i="30" s="1"/>
  <c r="AT882" i="30" s="1"/>
  <c r="AT957" i="30" s="1"/>
  <c r="AT1032" i="30" s="1"/>
  <c r="AT1107" i="30" s="1"/>
  <c r="AT1182" i="30" s="1"/>
  <c r="AT1257" i="30" s="1"/>
  <c r="AT1332" i="30" s="1"/>
  <c r="AT1407" i="30" s="1"/>
  <c r="AT1482" i="30" s="1"/>
  <c r="AT1557" i="30" s="1"/>
  <c r="AT1632" i="30" s="1"/>
  <c r="AT131" i="30"/>
  <c r="AT206" i="30" s="1"/>
  <c r="AT281" i="30" s="1"/>
  <c r="AT129" i="30"/>
  <c r="AT204" i="30"/>
  <c r="AT279" i="30" s="1"/>
  <c r="AT354" i="30" s="1"/>
  <c r="AT429" i="30" s="1"/>
  <c r="AT504" i="30" s="1"/>
  <c r="AT579" i="30" s="1"/>
  <c r="AT654" i="30" s="1"/>
  <c r="AT729" i="30"/>
  <c r="AT804" i="30" s="1"/>
  <c r="AT879" i="30" s="1"/>
  <c r="AT954" i="30" s="1"/>
  <c r="AT1029" i="30" s="1"/>
  <c r="AT1104" i="30" s="1"/>
  <c r="AT127" i="30"/>
  <c r="AT202" i="30"/>
  <c r="AT277" i="30"/>
  <c r="AT352" i="30" s="1"/>
  <c r="AT427" i="30" s="1"/>
  <c r="AT502" i="30" s="1"/>
  <c r="AT577" i="30" s="1"/>
  <c r="AT652" i="30" s="1"/>
  <c r="AT727" i="30" s="1"/>
  <c r="AT802" i="30" s="1"/>
  <c r="AT126" i="30"/>
  <c r="AT201" i="30" s="1"/>
  <c r="AT276" i="30" s="1"/>
  <c r="AT351" i="30" s="1"/>
  <c r="AT426" i="30" s="1"/>
  <c r="AT501" i="30"/>
  <c r="AT576" i="30"/>
  <c r="AT651" i="30" s="1"/>
  <c r="AT726" i="30" s="1"/>
  <c r="AT801" i="30" s="1"/>
  <c r="AT876" i="30" s="1"/>
  <c r="AT951" i="30" s="1"/>
  <c r="AT1026" i="30" s="1"/>
  <c r="AT1101" i="30" s="1"/>
  <c r="AT125" i="30"/>
  <c r="AT200" i="30" s="1"/>
  <c r="AT275" i="30"/>
  <c r="AT350" i="30"/>
  <c r="AT425" i="30" s="1"/>
  <c r="AT500" i="30" s="1"/>
  <c r="AT575" i="30" s="1"/>
  <c r="AT650" i="30"/>
  <c r="AT725" i="30"/>
  <c r="AT800" i="30" s="1"/>
  <c r="AT875" i="30" s="1"/>
  <c r="AT950" i="30" s="1"/>
  <c r="AT1025" i="30" s="1"/>
  <c r="AT124" i="30"/>
  <c r="AT199" i="30" s="1"/>
  <c r="AT274" i="30"/>
  <c r="AT349" i="30" s="1"/>
  <c r="AT424" i="30" s="1"/>
  <c r="AT499" i="30" s="1"/>
  <c r="AT574" i="30" s="1"/>
  <c r="AT123" i="30"/>
  <c r="AT198" i="30" s="1"/>
  <c r="AT273" i="30" s="1"/>
  <c r="AT122" i="30"/>
  <c r="AT197" i="30"/>
  <c r="AT272" i="30" s="1"/>
  <c r="AT347" i="30" s="1"/>
  <c r="AT422" i="30" s="1"/>
  <c r="AT497" i="30" s="1"/>
  <c r="AT572" i="30" s="1"/>
  <c r="AT647" i="30" s="1"/>
  <c r="AT722" i="30" s="1"/>
  <c r="AT797" i="30" s="1"/>
  <c r="AT872" i="30" s="1"/>
  <c r="AT947" i="30"/>
  <c r="AT1022" i="30" s="1"/>
  <c r="AT1097" i="30" s="1"/>
  <c r="AT121" i="30"/>
  <c r="AT196" i="30"/>
  <c r="AT271" i="30" s="1"/>
  <c r="AT346" i="30" s="1"/>
  <c r="AT421" i="30" s="1"/>
  <c r="AT496" i="30" s="1"/>
  <c r="AT571" i="30" s="1"/>
  <c r="AT646" i="30"/>
  <c r="AT721" i="30" s="1"/>
  <c r="AT796" i="30" s="1"/>
  <c r="AT871" i="30" s="1"/>
  <c r="AT119" i="30"/>
  <c r="AT194" i="30" s="1"/>
  <c r="AT269" i="30" s="1"/>
  <c r="AT344" i="30" s="1"/>
  <c r="AT419" i="30" s="1"/>
  <c r="AT494" i="30" s="1"/>
  <c r="AT569" i="30" s="1"/>
  <c r="AT644" i="30" s="1"/>
  <c r="AT719" i="30" s="1"/>
  <c r="AT794" i="30" s="1"/>
  <c r="AT869" i="30" s="1"/>
  <c r="AT118" i="30"/>
  <c r="AT193" i="30" s="1"/>
  <c r="AT268" i="30" s="1"/>
  <c r="AT343" i="30" s="1"/>
  <c r="AT418" i="30" s="1"/>
  <c r="AT493" i="30" s="1"/>
  <c r="AT568" i="30" s="1"/>
  <c r="AT643" i="30" s="1"/>
  <c r="AT718" i="30"/>
  <c r="AT793" i="30" s="1"/>
  <c r="AT868" i="30" s="1"/>
  <c r="AT943" i="30" s="1"/>
  <c r="AT1018" i="30" s="1"/>
  <c r="AT117" i="30"/>
  <c r="AT192" i="30"/>
  <c r="AT267" i="30" s="1"/>
  <c r="AT342" i="30" s="1"/>
  <c r="AT417" i="30" s="1"/>
  <c r="AT492" i="30" s="1"/>
  <c r="AT116" i="30"/>
  <c r="AT191" i="30" s="1"/>
  <c r="AT266" i="30" s="1"/>
  <c r="AT341" i="30" s="1"/>
  <c r="AT416" i="30" s="1"/>
  <c r="AT491" i="30" s="1"/>
  <c r="AT566" i="30" s="1"/>
  <c r="AT641" i="30" s="1"/>
  <c r="AT716" i="30" s="1"/>
  <c r="AT791" i="30" s="1"/>
  <c r="AT866" i="30" s="1"/>
  <c r="AT941" i="30" s="1"/>
  <c r="AT115" i="30"/>
  <c r="AT190" i="30" s="1"/>
  <c r="AT265" i="30"/>
  <c r="AT340" i="30" s="1"/>
  <c r="AT415" i="30" s="1"/>
  <c r="AT490" i="30" s="1"/>
  <c r="AT565" i="30" s="1"/>
  <c r="AT640" i="30" s="1"/>
  <c r="AT114" i="30"/>
  <c r="AT189" i="30"/>
  <c r="AT264" i="30" s="1"/>
  <c r="AT339" i="30" s="1"/>
  <c r="AT414" i="30" s="1"/>
  <c r="AT113" i="30"/>
  <c r="AT188" i="30"/>
  <c r="AT263" i="30" s="1"/>
  <c r="AT338" i="30"/>
  <c r="AT413" i="30" s="1"/>
  <c r="AT488" i="30" s="1"/>
  <c r="AT563" i="30" s="1"/>
  <c r="AT638" i="30" s="1"/>
  <c r="AT713" i="30" s="1"/>
  <c r="AT788" i="30" s="1"/>
  <c r="AT863" i="30" s="1"/>
  <c r="AT112" i="30"/>
  <c r="AT187" i="30"/>
  <c r="AT262" i="30"/>
  <c r="AT111" i="30"/>
  <c r="AT186" i="30"/>
  <c r="AT261" i="30" s="1"/>
  <c r="AT336" i="30" s="1"/>
  <c r="AT411" i="30" s="1"/>
  <c r="AT486" i="30" s="1"/>
  <c r="AT561" i="30" s="1"/>
  <c r="AT636" i="30"/>
  <c r="AT711" i="30" s="1"/>
  <c r="AT786" i="30" s="1"/>
  <c r="AT861" i="30" s="1"/>
  <c r="AT936" i="30" s="1"/>
  <c r="AT110" i="30"/>
  <c r="AT185" i="30"/>
  <c r="AT260" i="30" s="1"/>
  <c r="AT335" i="30" s="1"/>
  <c r="AT410" i="30" s="1"/>
  <c r="AT485" i="30" s="1"/>
  <c r="AT560" i="30" s="1"/>
  <c r="AT635" i="30" s="1"/>
  <c r="AT710" i="30" s="1"/>
  <c r="AT785" i="30" s="1"/>
  <c r="AT109" i="30"/>
  <c r="AT184" i="30" s="1"/>
  <c r="AT259" i="30" s="1"/>
  <c r="AT334" i="30" s="1"/>
  <c r="AT409" i="30" s="1"/>
  <c r="AT484" i="30"/>
  <c r="AT559" i="30" s="1"/>
  <c r="AT108" i="30"/>
  <c r="AT183" i="30" s="1"/>
  <c r="AT258" i="30" s="1"/>
  <c r="AT333" i="30" s="1"/>
  <c r="AT408" i="30" s="1"/>
  <c r="AT483" i="30" s="1"/>
  <c r="AT558" i="30" s="1"/>
  <c r="AT633" i="30" s="1"/>
  <c r="AT708" i="30" s="1"/>
  <c r="AT783" i="30" s="1"/>
  <c r="AT858" i="30" s="1"/>
  <c r="AT933" i="30" s="1"/>
  <c r="AT1008" i="30" s="1"/>
  <c r="AT1083" i="30" s="1"/>
  <c r="AT107" i="30"/>
  <c r="AT182" i="30" s="1"/>
  <c r="AT257" i="30"/>
  <c r="AT332" i="30" s="1"/>
  <c r="AT407" i="30" s="1"/>
  <c r="AT482" i="30" s="1"/>
  <c r="AT557" i="30" s="1"/>
  <c r="AT632" i="30" s="1"/>
  <c r="AT707" i="30" s="1"/>
  <c r="AT782" i="30" s="1"/>
  <c r="AT857" i="30" s="1"/>
  <c r="AT106" i="30"/>
  <c r="AT181" i="30" s="1"/>
  <c r="AT256" i="30" s="1"/>
  <c r="AT105" i="30"/>
  <c r="AT180" i="30" s="1"/>
  <c r="AT255" i="30" s="1"/>
  <c r="AT104" i="30"/>
  <c r="AT179" i="30" s="1"/>
  <c r="AT254" i="30" s="1"/>
  <c r="AT103" i="30"/>
  <c r="AT178" i="30" s="1"/>
  <c r="AT253" i="30" s="1"/>
  <c r="AT102" i="30"/>
  <c r="AT177" i="30"/>
  <c r="AT252" i="30"/>
  <c r="AT101" i="30"/>
  <c r="AT176" i="30"/>
  <c r="AT251" i="30" s="1"/>
  <c r="AT326" i="30" s="1"/>
  <c r="AT401" i="30" s="1"/>
  <c r="AT476" i="30" s="1"/>
  <c r="AT551" i="30" s="1"/>
  <c r="AT626" i="30" s="1"/>
  <c r="AT701" i="30" s="1"/>
  <c r="AT776" i="30" s="1"/>
  <c r="AT851" i="30" s="1"/>
  <c r="AT100" i="30"/>
  <c r="AT175" i="30"/>
  <c r="AT250" i="30" s="1"/>
  <c r="AT325" i="30"/>
  <c r="AT400" i="30" s="1"/>
  <c r="AT475" i="30" s="1"/>
  <c r="AT550" i="30" s="1"/>
  <c r="AT625" i="30" s="1"/>
  <c r="AT99" i="30"/>
  <c r="AT174" i="30"/>
  <c r="AT249" i="30" s="1"/>
  <c r="AT324" i="30" s="1"/>
  <c r="AT399" i="30" s="1"/>
  <c r="AT474" i="30" s="1"/>
  <c r="AT549" i="30" s="1"/>
  <c r="AT624" i="30" s="1"/>
  <c r="AT699" i="30" s="1"/>
  <c r="AT774" i="30" s="1"/>
  <c r="AT849" i="30" s="1"/>
  <c r="AT924" i="30" s="1"/>
  <c r="AT999" i="30" s="1"/>
  <c r="AT1074" i="30" s="1"/>
  <c r="AT1149" i="30" s="1"/>
  <c r="AT1224" i="30" s="1"/>
  <c r="AT1299" i="30" s="1"/>
  <c r="AT1374" i="30" s="1"/>
  <c r="AT1449" i="30" s="1"/>
  <c r="AT98" i="30"/>
  <c r="AT173" i="30" s="1"/>
  <c r="AT248" i="30" s="1"/>
  <c r="AT323" i="30" s="1"/>
  <c r="AT398" i="30" s="1"/>
  <c r="AT473" i="30" s="1"/>
  <c r="AT548" i="30" s="1"/>
  <c r="AT623" i="30" s="1"/>
  <c r="AT97" i="30"/>
  <c r="AT172" i="30" s="1"/>
  <c r="AT247" i="30"/>
  <c r="AT322" i="30" s="1"/>
  <c r="AT397" i="30" s="1"/>
  <c r="AT472" i="30" s="1"/>
  <c r="AT547" i="30" s="1"/>
  <c r="AT96" i="30"/>
  <c r="AT171" i="30"/>
  <c r="AT246" i="30"/>
  <c r="AT321" i="30" s="1"/>
  <c r="AT396" i="30" s="1"/>
  <c r="AT471" i="30" s="1"/>
  <c r="AT546" i="30" s="1"/>
  <c r="AT621" i="30" s="1"/>
  <c r="AT95" i="30"/>
  <c r="AT170" i="30"/>
  <c r="AT245" i="30"/>
  <c r="AT320" i="30" s="1"/>
  <c r="AT94" i="30"/>
  <c r="AT169" i="30" s="1"/>
  <c r="AT244" i="30" s="1"/>
  <c r="AT319" i="30" s="1"/>
  <c r="AT394" i="30" s="1"/>
  <c r="AT469" i="30" s="1"/>
  <c r="AT544" i="30" s="1"/>
  <c r="AT619" i="30" s="1"/>
  <c r="AT694" i="30" s="1"/>
  <c r="AT769" i="30" s="1"/>
  <c r="AT844" i="30" s="1"/>
  <c r="AT919" i="30" s="1"/>
  <c r="AT994" i="30" s="1"/>
  <c r="AT93" i="30"/>
  <c r="AT168" i="30"/>
  <c r="AT243" i="30" s="1"/>
  <c r="AT318" i="30" s="1"/>
  <c r="AT393" i="30" s="1"/>
  <c r="AT92" i="30"/>
  <c r="AT167" i="30"/>
  <c r="AT242" i="30" s="1"/>
  <c r="AT317" i="30"/>
  <c r="AT392" i="30" s="1"/>
  <c r="AT467" i="30"/>
  <c r="AT542" i="30"/>
  <c r="AT617" i="30" s="1"/>
  <c r="AT692" i="30" s="1"/>
  <c r="AT767" i="30" s="1"/>
  <c r="AT842" i="30" s="1"/>
  <c r="AT917" i="30" s="1"/>
  <c r="AT992" i="30" s="1"/>
  <c r="AT91" i="30"/>
  <c r="AT166" i="30"/>
  <c r="AT241" i="30" s="1"/>
  <c r="AT316" i="30" s="1"/>
  <c r="AT391" i="30" s="1"/>
  <c r="AT466" i="30" s="1"/>
  <c r="AT90" i="30"/>
  <c r="AT165" i="30"/>
  <c r="AT240" i="30" s="1"/>
  <c r="AT315" i="30" s="1"/>
  <c r="AT390" i="30" s="1"/>
  <c r="AT465" i="30" s="1"/>
  <c r="AT89" i="30"/>
  <c r="AT164" i="30" s="1"/>
  <c r="AT87" i="30"/>
  <c r="AT162" i="30" s="1"/>
  <c r="AT237" i="30"/>
  <c r="AT312" i="30" s="1"/>
  <c r="AT387" i="30" s="1"/>
  <c r="AO143" i="30"/>
  <c r="AO218" i="30"/>
  <c r="AO293" i="30" s="1"/>
  <c r="AO368" i="30" s="1"/>
  <c r="AO443" i="30" s="1"/>
  <c r="AO518" i="30" s="1"/>
  <c r="AO593" i="30"/>
  <c r="AO668" i="30" s="1"/>
  <c r="AO743" i="30" s="1"/>
  <c r="AO818" i="30" s="1"/>
  <c r="AO893" i="30" s="1"/>
  <c r="AO968" i="30" s="1"/>
  <c r="AO1043" i="30" s="1"/>
  <c r="AO1118" i="30" s="1"/>
  <c r="AO1193" i="30" s="1"/>
  <c r="AO1268" i="30" s="1"/>
  <c r="AO1343" i="30" s="1"/>
  <c r="AO1418" i="30" s="1"/>
  <c r="AO1493" i="30" s="1"/>
  <c r="AO1568" i="30" s="1"/>
  <c r="AO1643" i="30"/>
  <c r="AO1718" i="30"/>
  <c r="AO1793" i="30" s="1"/>
  <c r="AO1868" i="30" s="1"/>
  <c r="AO1943" i="30" s="1"/>
  <c r="AO2018" i="30" s="1"/>
  <c r="AO2093" i="30" s="1"/>
  <c r="AO139" i="30"/>
  <c r="AO214" i="30" s="1"/>
  <c r="AO289" i="30" s="1"/>
  <c r="AO364" i="30" s="1"/>
  <c r="AO439" i="30" s="1"/>
  <c r="AO514" i="30" s="1"/>
  <c r="AO589" i="30" s="1"/>
  <c r="AO664" i="30" s="1"/>
  <c r="AO739" i="30" s="1"/>
  <c r="AO814" i="30" s="1"/>
  <c r="AO889" i="30" s="1"/>
  <c r="AO964" i="30" s="1"/>
  <c r="AO1039" i="30" s="1"/>
  <c r="AO1114" i="30" s="1"/>
  <c r="AO1189" i="30" s="1"/>
  <c r="AO1264" i="30" s="1"/>
  <c r="AO1339" i="30" s="1"/>
  <c r="AO1414" i="30" s="1"/>
  <c r="AO1489" i="30" s="1"/>
  <c r="AO1564" i="30" s="1"/>
  <c r="AO1639" i="30" s="1"/>
  <c r="AO1714" i="30" s="1"/>
  <c r="AO1789" i="30" s="1"/>
  <c r="AO1864" i="30" s="1"/>
  <c r="AO1939" i="30" s="1"/>
  <c r="AO2014" i="30" s="1"/>
  <c r="AO2089" i="30" s="1"/>
  <c r="AO138" i="30"/>
  <c r="AO213" i="30" s="1"/>
  <c r="AO137" i="30"/>
  <c r="AO212" i="30"/>
  <c r="AO287" i="30" s="1"/>
  <c r="AO362" i="30" s="1"/>
  <c r="AO437" i="30" s="1"/>
  <c r="AO512" i="30" s="1"/>
  <c r="AO587" i="30" s="1"/>
  <c r="AO662" i="30" s="1"/>
  <c r="AO737" i="30" s="1"/>
  <c r="AO812" i="30" s="1"/>
  <c r="AO132" i="30"/>
  <c r="AO207" i="30"/>
  <c r="AO282" i="30" s="1"/>
  <c r="AO357" i="30"/>
  <c r="AO131" i="30"/>
  <c r="AO206" i="30" s="1"/>
  <c r="AO281" i="30" s="1"/>
  <c r="AO356" i="30" s="1"/>
  <c r="AO431" i="30" s="1"/>
  <c r="AO506" i="30" s="1"/>
  <c r="AO129" i="30"/>
  <c r="AO204" i="30" s="1"/>
  <c r="AO279" i="30" s="1"/>
  <c r="AO354" i="30" s="1"/>
  <c r="AO127" i="30"/>
  <c r="AO202" i="30"/>
  <c r="AO277" i="30" s="1"/>
  <c r="AO352" i="30"/>
  <c r="AO427" i="30" s="1"/>
  <c r="AO502" i="30" s="1"/>
  <c r="AO577" i="30" s="1"/>
  <c r="AO652" i="30"/>
  <c r="AO727" i="30" s="1"/>
  <c r="AO802" i="30" s="1"/>
  <c r="AO877" i="30" s="1"/>
  <c r="AO952" i="30" s="1"/>
  <c r="AO1027" i="30" s="1"/>
  <c r="AO1102" i="30" s="1"/>
  <c r="AO1177" i="30" s="1"/>
  <c r="AO1252" i="30" s="1"/>
  <c r="AO126" i="30"/>
  <c r="AO201" i="30"/>
  <c r="AO276" i="30" s="1"/>
  <c r="AO351" i="30"/>
  <c r="AO426" i="30" s="1"/>
  <c r="AO501" i="30" s="1"/>
  <c r="AO576" i="30" s="1"/>
  <c r="AO125" i="30"/>
  <c r="AO200" i="30" s="1"/>
  <c r="AO275" i="30" s="1"/>
  <c r="AO350" i="30" s="1"/>
  <c r="AO124" i="30"/>
  <c r="AO199" i="30"/>
  <c r="AO274" i="30" s="1"/>
  <c r="AO349" i="30" s="1"/>
  <c r="AO424" i="30"/>
  <c r="AO123" i="30"/>
  <c r="AO198" i="30"/>
  <c r="AO273" i="30" s="1"/>
  <c r="AO348" i="30"/>
  <c r="AO122" i="30"/>
  <c r="AO197" i="30"/>
  <c r="AO272" i="30" s="1"/>
  <c r="AO347" i="30"/>
  <c r="AO422" i="30" s="1"/>
  <c r="AO497" i="30" s="1"/>
  <c r="AO121" i="30"/>
  <c r="AO196" i="30"/>
  <c r="AO271" i="30" s="1"/>
  <c r="AO346" i="30" s="1"/>
  <c r="AO421" i="30" s="1"/>
  <c r="AO496" i="30" s="1"/>
  <c r="AO571" i="30" s="1"/>
  <c r="AO119" i="30"/>
  <c r="AO194" i="30" s="1"/>
  <c r="AO269" i="30"/>
  <c r="AO344" i="30" s="1"/>
  <c r="AO118" i="30"/>
  <c r="AO117" i="30"/>
  <c r="AO192" i="30"/>
  <c r="AO267" i="30" s="1"/>
  <c r="AO342" i="30" s="1"/>
  <c r="AO116" i="30"/>
  <c r="AO191" i="30"/>
  <c r="AO266" i="30"/>
  <c r="AO341" i="30" s="1"/>
  <c r="AO416" i="30" s="1"/>
  <c r="AO491" i="30" s="1"/>
  <c r="AO115" i="30"/>
  <c r="AO190" i="30"/>
  <c r="AO265" i="30" s="1"/>
  <c r="AO340" i="30"/>
  <c r="AO415" i="30" s="1"/>
  <c r="AO490" i="30" s="1"/>
  <c r="AO565" i="30" s="1"/>
  <c r="AO114" i="30"/>
  <c r="AO113" i="30"/>
  <c r="AO188" i="30"/>
  <c r="AO263" i="30" s="1"/>
  <c r="AO338" i="30" s="1"/>
  <c r="AO413" i="30" s="1"/>
  <c r="AO488" i="30" s="1"/>
  <c r="AO563" i="30" s="1"/>
  <c r="AO638" i="30" s="1"/>
  <c r="AO713" i="30" s="1"/>
  <c r="AO788" i="30" s="1"/>
  <c r="AO112" i="30"/>
  <c r="AO187" i="30"/>
  <c r="AO262" i="30" s="1"/>
  <c r="AO337" i="30" s="1"/>
  <c r="AO111" i="30"/>
  <c r="AO186" i="30"/>
  <c r="AO261" i="30" s="1"/>
  <c r="AO336" i="30"/>
  <c r="AO411" i="30" s="1"/>
  <c r="AO110" i="30"/>
  <c r="AO185" i="30"/>
  <c r="AO260" i="30" s="1"/>
  <c r="AO335" i="30" s="1"/>
  <c r="AO109" i="30"/>
  <c r="AO184" i="30" s="1"/>
  <c r="AO259" i="30" s="1"/>
  <c r="AO334" i="30" s="1"/>
  <c r="AO409" i="30"/>
  <c r="AO108" i="30"/>
  <c r="AO183" i="30" s="1"/>
  <c r="AO258" i="30" s="1"/>
  <c r="AO333" i="30" s="1"/>
  <c r="AO107" i="30"/>
  <c r="AO182" i="30"/>
  <c r="AO257" i="30" s="1"/>
  <c r="AO332" i="30" s="1"/>
  <c r="AO407" i="30" s="1"/>
  <c r="AO482" i="30"/>
  <c r="AO557" i="30" s="1"/>
  <c r="AO632" i="30" s="1"/>
  <c r="AO707" i="30" s="1"/>
  <c r="AO782" i="30" s="1"/>
  <c r="AO106" i="30"/>
  <c r="AO181" i="30"/>
  <c r="AO256" i="30" s="1"/>
  <c r="AO331" i="30" s="1"/>
  <c r="AO105" i="30"/>
  <c r="AO180" i="30"/>
  <c r="AO255" i="30" s="1"/>
  <c r="AO330" i="30" s="1"/>
  <c r="AO405" i="30" s="1"/>
  <c r="AO104" i="30"/>
  <c r="AO179" i="30" s="1"/>
  <c r="AO254" i="30" s="1"/>
  <c r="AO329" i="30" s="1"/>
  <c r="AO404" i="30"/>
  <c r="AO479" i="30" s="1"/>
  <c r="AO554" i="30" s="1"/>
  <c r="AO629" i="30" s="1"/>
  <c r="AO704" i="30"/>
  <c r="AO779" i="30" s="1"/>
  <c r="AO854" i="30" s="1"/>
  <c r="AO929" i="30" s="1"/>
  <c r="AO103" i="30"/>
  <c r="AO178" i="30" s="1"/>
  <c r="AO253" i="30" s="1"/>
  <c r="AO328" i="30" s="1"/>
  <c r="AO403" i="30" s="1"/>
  <c r="AO102" i="30"/>
  <c r="AO101" i="30"/>
  <c r="AO176" i="30" s="1"/>
  <c r="AO251" i="30"/>
  <c r="AO326" i="30" s="1"/>
  <c r="AO401" i="30" s="1"/>
  <c r="AO476" i="30" s="1"/>
  <c r="AO100" i="30"/>
  <c r="AO175" i="30" s="1"/>
  <c r="AO250" i="30" s="1"/>
  <c r="AO325" i="30"/>
  <c r="AO99" i="30"/>
  <c r="AO174" i="30" s="1"/>
  <c r="AO98" i="30"/>
  <c r="AO173" i="30" s="1"/>
  <c r="AO248" i="30"/>
  <c r="AO323" i="30" s="1"/>
  <c r="AO398" i="30" s="1"/>
  <c r="AO473" i="30" s="1"/>
  <c r="AO548" i="30" s="1"/>
  <c r="AO623" i="30" s="1"/>
  <c r="AO698" i="30"/>
  <c r="AO773" i="30" s="1"/>
  <c r="AO848" i="30" s="1"/>
  <c r="AO923" i="30" s="1"/>
  <c r="AO97" i="30"/>
  <c r="AO172" i="30" s="1"/>
  <c r="AO96" i="30"/>
  <c r="AO171" i="30" s="1"/>
  <c r="AO246" i="30" s="1"/>
  <c r="AO321" i="30" s="1"/>
  <c r="AO95" i="30"/>
  <c r="AO170" i="30"/>
  <c r="AO245" i="30" s="1"/>
  <c r="AO320" i="30" s="1"/>
  <c r="AO395" i="30" s="1"/>
  <c r="AO470" i="30" s="1"/>
  <c r="AO545" i="30" s="1"/>
  <c r="AO620" i="30" s="1"/>
  <c r="AO695" i="30" s="1"/>
  <c r="AO770" i="30" s="1"/>
  <c r="AO94" i="30"/>
  <c r="AO169" i="30"/>
  <c r="AO244" i="30"/>
  <c r="AO319" i="30" s="1"/>
  <c r="AO394" i="30" s="1"/>
  <c r="AO469" i="30" s="1"/>
  <c r="AO544" i="30" s="1"/>
  <c r="AO619" i="30" s="1"/>
  <c r="AO694" i="30" s="1"/>
  <c r="AO769" i="30" s="1"/>
  <c r="AO93" i="30"/>
  <c r="AO168" i="30" s="1"/>
  <c r="AO92" i="30"/>
  <c r="AO167" i="30" s="1"/>
  <c r="AO242" i="30" s="1"/>
  <c r="AO317" i="30" s="1"/>
  <c r="AO392" i="30" s="1"/>
  <c r="AO467" i="30" s="1"/>
  <c r="AO542" i="30" s="1"/>
  <c r="AO617" i="30" s="1"/>
  <c r="AO692" i="30" s="1"/>
  <c r="AO767" i="30" s="1"/>
  <c r="AO91" i="30"/>
  <c r="AO90" i="30"/>
  <c r="AO165" i="30"/>
  <c r="AO240" i="30" s="1"/>
  <c r="AO89" i="30"/>
  <c r="AO164" i="30" s="1"/>
  <c r="AO87" i="30"/>
  <c r="AO162" i="30" s="1"/>
  <c r="AO237" i="30"/>
  <c r="AO312" i="30" s="1"/>
  <c r="AJ139" i="30"/>
  <c r="AJ214" i="30" s="1"/>
  <c r="AJ289" i="30" s="1"/>
  <c r="AJ138" i="30"/>
  <c r="AJ213" i="30"/>
  <c r="AJ288" i="30" s="1"/>
  <c r="AJ137" i="30"/>
  <c r="AJ212" i="30"/>
  <c r="AJ287" i="30" s="1"/>
  <c r="AJ362" i="30" s="1"/>
  <c r="AJ437" i="30" s="1"/>
  <c r="AJ132" i="30"/>
  <c r="AJ207" i="30"/>
  <c r="AJ282" i="30" s="1"/>
  <c r="AJ357" i="30"/>
  <c r="AJ432" i="30" s="1"/>
  <c r="AJ507" i="30" s="1"/>
  <c r="AJ582" i="30" s="1"/>
  <c r="AJ657" i="30" s="1"/>
  <c r="AJ732" i="30" s="1"/>
  <c r="AJ807" i="30" s="1"/>
  <c r="AJ882" i="30" s="1"/>
  <c r="AJ957" i="30" s="1"/>
  <c r="AJ1032" i="30" s="1"/>
  <c r="AJ1107" i="30" s="1"/>
  <c r="AJ1182" i="30" s="1"/>
  <c r="AJ1257" i="30" s="1"/>
  <c r="AJ1332" i="30" s="1"/>
  <c r="AJ1407" i="30" s="1"/>
  <c r="AJ1482" i="30" s="1"/>
  <c r="AJ1557" i="30" s="1"/>
  <c r="AJ1632" i="30" s="1"/>
  <c r="AJ1707" i="30" s="1"/>
  <c r="AJ1782" i="30" s="1"/>
  <c r="AJ1857" i="30" s="1"/>
  <c r="AJ1932" i="30" s="1"/>
  <c r="AJ2007" i="30" s="1"/>
  <c r="AJ2082" i="30" s="1"/>
  <c r="AJ131" i="30"/>
  <c r="AJ206" i="30" s="1"/>
  <c r="AJ281" i="30" s="1"/>
  <c r="AJ356" i="30" s="1"/>
  <c r="AJ431" i="30" s="1"/>
  <c r="AJ506" i="30" s="1"/>
  <c r="AJ581" i="30" s="1"/>
  <c r="AJ656" i="30" s="1"/>
  <c r="AJ731" i="30" s="1"/>
  <c r="AJ806" i="30" s="1"/>
  <c r="AJ881" i="30" s="1"/>
  <c r="AJ956" i="30" s="1"/>
  <c r="AJ1031" i="30" s="1"/>
  <c r="AJ1106" i="30" s="1"/>
  <c r="AJ129" i="30"/>
  <c r="AJ204" i="30" s="1"/>
  <c r="AJ279" i="30"/>
  <c r="AJ127" i="30"/>
  <c r="AJ202" i="30"/>
  <c r="AJ277" i="30" s="1"/>
  <c r="AJ126" i="30"/>
  <c r="AJ201" i="30" s="1"/>
  <c r="AJ125" i="30"/>
  <c r="AJ200" i="30" s="1"/>
  <c r="AJ275" i="30"/>
  <c r="AJ350" i="30" s="1"/>
  <c r="AJ425" i="30" s="1"/>
  <c r="AJ124" i="30"/>
  <c r="AJ199" i="30" s="1"/>
  <c r="AJ274" i="30" s="1"/>
  <c r="AJ349" i="30" s="1"/>
  <c r="AJ424" i="30" s="1"/>
  <c r="AJ499" i="30" s="1"/>
  <c r="AJ574" i="30" s="1"/>
  <c r="AJ649" i="30"/>
  <c r="AJ724" i="30" s="1"/>
  <c r="AJ799" i="30" s="1"/>
  <c r="AJ874" i="30" s="1"/>
  <c r="AJ949" i="30" s="1"/>
  <c r="AJ1024" i="30" s="1"/>
  <c r="AJ123" i="30"/>
  <c r="AJ198" i="30" s="1"/>
  <c r="AJ273" i="30" s="1"/>
  <c r="AJ348" i="30" s="1"/>
  <c r="AJ423" i="30"/>
  <c r="AJ498" i="30" s="1"/>
  <c r="AJ573" i="30"/>
  <c r="AJ648" i="30" s="1"/>
  <c r="AJ723" i="30" s="1"/>
  <c r="AJ798" i="30" s="1"/>
  <c r="AJ873" i="30" s="1"/>
  <c r="AJ122" i="30"/>
  <c r="AJ197" i="30"/>
  <c r="AJ272" i="30" s="1"/>
  <c r="AJ121" i="30"/>
  <c r="AJ196" i="30" s="1"/>
  <c r="AJ271" i="30"/>
  <c r="AJ119" i="30"/>
  <c r="AJ194" i="30"/>
  <c r="AJ269" i="30" s="1"/>
  <c r="AJ344" i="30" s="1"/>
  <c r="AJ419" i="30" s="1"/>
  <c r="AJ118" i="30"/>
  <c r="AJ193" i="30" s="1"/>
  <c r="AJ268" i="30"/>
  <c r="AJ343" i="30" s="1"/>
  <c r="AJ418" i="30" s="1"/>
  <c r="AJ493" i="30" s="1"/>
  <c r="AJ568" i="30" s="1"/>
  <c r="AJ643" i="30" s="1"/>
  <c r="AJ718" i="30" s="1"/>
  <c r="AJ793" i="30" s="1"/>
  <c r="AJ868" i="30"/>
  <c r="AJ117" i="30"/>
  <c r="AJ192" i="30"/>
  <c r="AJ267" i="30" s="1"/>
  <c r="AJ342" i="30"/>
  <c r="AJ417" i="30" s="1"/>
  <c r="AJ492" i="30" s="1"/>
  <c r="AJ567" i="30" s="1"/>
  <c r="AJ642" i="30"/>
  <c r="AJ717" i="30" s="1"/>
  <c r="AJ792" i="30" s="1"/>
  <c r="AJ867" i="30" s="1"/>
  <c r="AJ116" i="30"/>
  <c r="AJ191" i="30" s="1"/>
  <c r="AJ266" i="30" s="1"/>
  <c r="AJ341" i="30" s="1"/>
  <c r="AJ416" i="30"/>
  <c r="AJ491" i="30" s="1"/>
  <c r="AJ566" i="30" s="1"/>
  <c r="AJ641" i="30" s="1"/>
  <c r="AJ716" i="30" s="1"/>
  <c r="AJ791" i="30" s="1"/>
  <c r="AJ866" i="30" s="1"/>
  <c r="AJ941" i="30" s="1"/>
  <c r="AJ1016" i="30" s="1"/>
  <c r="AJ1091" i="30" s="1"/>
  <c r="AJ1166" i="30" s="1"/>
  <c r="AJ115" i="30"/>
  <c r="AJ190" i="30"/>
  <c r="AJ265" i="30" s="1"/>
  <c r="AJ114" i="30"/>
  <c r="AJ189" i="30" s="1"/>
  <c r="AJ113" i="30"/>
  <c r="AJ112" i="30"/>
  <c r="AJ187" i="30"/>
  <c r="AJ262" i="30" s="1"/>
  <c r="AJ337" i="30"/>
  <c r="AJ111" i="30"/>
  <c r="AJ186" i="30"/>
  <c r="AJ261" i="30" s="1"/>
  <c r="AJ336" i="30"/>
  <c r="AJ411" i="30" s="1"/>
  <c r="AJ486" i="30" s="1"/>
  <c r="AJ561" i="30" s="1"/>
  <c r="AJ636" i="30" s="1"/>
  <c r="AJ711" i="30" s="1"/>
  <c r="AJ786" i="30" s="1"/>
  <c r="AJ861" i="30" s="1"/>
  <c r="AJ110" i="30"/>
  <c r="AJ185" i="30"/>
  <c r="AJ260" i="30"/>
  <c r="AJ335" i="30" s="1"/>
  <c r="AJ109" i="30"/>
  <c r="AJ184" i="30" s="1"/>
  <c r="AJ259" i="30"/>
  <c r="AJ334" i="30" s="1"/>
  <c r="AJ409" i="30" s="1"/>
  <c r="AJ484" i="30"/>
  <c r="AJ108" i="30"/>
  <c r="AJ183" i="30"/>
  <c r="AJ258" i="30" s="1"/>
  <c r="AJ333" i="30" s="1"/>
  <c r="AJ107" i="30"/>
  <c r="AJ182" i="30" s="1"/>
  <c r="AJ257" i="30" s="1"/>
  <c r="AJ332" i="30" s="1"/>
  <c r="AJ407" i="30" s="1"/>
  <c r="AJ482" i="30"/>
  <c r="AJ557" i="30" s="1"/>
  <c r="AJ632" i="30" s="1"/>
  <c r="AJ707" i="30" s="1"/>
  <c r="AJ782" i="30" s="1"/>
  <c r="AJ857" i="30" s="1"/>
  <c r="AJ932" i="30" s="1"/>
  <c r="AJ1007" i="30" s="1"/>
  <c r="AJ1082" i="30" s="1"/>
  <c r="AJ1157" i="30" s="1"/>
  <c r="AJ1232" i="30" s="1"/>
  <c r="AJ1307" i="30" s="1"/>
  <c r="AJ1382" i="30" s="1"/>
  <c r="AJ1457" i="30" s="1"/>
  <c r="AJ106" i="30"/>
  <c r="AJ181" i="30" s="1"/>
  <c r="AJ256" i="30" s="1"/>
  <c r="AJ331" i="30" s="1"/>
  <c r="AJ406" i="30" s="1"/>
  <c r="AJ481" i="30" s="1"/>
  <c r="AJ105" i="30"/>
  <c r="AJ180" i="30"/>
  <c r="AJ255" i="30" s="1"/>
  <c r="AJ330" i="30" s="1"/>
  <c r="AJ405" i="30" s="1"/>
  <c r="AJ480" i="30" s="1"/>
  <c r="AJ104" i="30"/>
  <c r="AJ179" i="30"/>
  <c r="AJ254" i="30" s="1"/>
  <c r="AJ329" i="30" s="1"/>
  <c r="AJ404" i="30"/>
  <c r="AJ479" i="30" s="1"/>
  <c r="AJ554" i="30" s="1"/>
  <c r="AJ629" i="30" s="1"/>
  <c r="AJ704" i="30" s="1"/>
  <c r="AJ779" i="30" s="1"/>
  <c r="AJ854" i="30" s="1"/>
  <c r="AJ929" i="30" s="1"/>
  <c r="AJ103" i="30"/>
  <c r="AJ178" i="30" s="1"/>
  <c r="AJ253" i="30" s="1"/>
  <c r="AJ328" i="30"/>
  <c r="AJ403" i="30" s="1"/>
  <c r="AJ478" i="30" s="1"/>
  <c r="AJ102" i="30"/>
  <c r="AJ177" i="30"/>
  <c r="AJ252" i="30" s="1"/>
  <c r="AJ327" i="30" s="1"/>
  <c r="AJ402" i="30" s="1"/>
  <c r="AJ477" i="30"/>
  <c r="AJ552" i="30" s="1"/>
  <c r="AJ627" i="30" s="1"/>
  <c r="AJ101" i="30"/>
  <c r="AJ176" i="30"/>
  <c r="AJ251" i="30" s="1"/>
  <c r="AJ326" i="30" s="1"/>
  <c r="AJ401" i="30" s="1"/>
  <c r="AJ476" i="30" s="1"/>
  <c r="AJ100" i="30"/>
  <c r="AJ175" i="30"/>
  <c r="AJ250" i="30" s="1"/>
  <c r="AJ99" i="30"/>
  <c r="AJ174" i="30"/>
  <c r="AJ249" i="30" s="1"/>
  <c r="AJ324" i="30" s="1"/>
  <c r="AJ399" i="30" s="1"/>
  <c r="AJ474" i="30" s="1"/>
  <c r="AJ98" i="30"/>
  <c r="AJ173" i="30" s="1"/>
  <c r="AJ248" i="30"/>
  <c r="AJ97" i="30"/>
  <c r="AJ172" i="30" s="1"/>
  <c r="AJ247" i="30" s="1"/>
  <c r="AJ322" i="30" s="1"/>
  <c r="AJ397" i="30" s="1"/>
  <c r="AJ472" i="30" s="1"/>
  <c r="AJ96" i="30"/>
  <c r="AJ95" i="30"/>
  <c r="AJ170" i="30"/>
  <c r="AJ245" i="30"/>
  <c r="AJ320" i="30" s="1"/>
  <c r="AJ395" i="30" s="1"/>
  <c r="AJ470" i="30" s="1"/>
  <c r="AJ94" i="30"/>
  <c r="AJ169" i="30" s="1"/>
  <c r="AJ244" i="30" s="1"/>
  <c r="AJ93" i="30"/>
  <c r="AJ168" i="30" s="1"/>
  <c r="AJ243" i="30"/>
  <c r="AJ318" i="30" s="1"/>
  <c r="AJ393" i="30" s="1"/>
  <c r="AJ468" i="30" s="1"/>
  <c r="AJ543" i="30" s="1"/>
  <c r="AJ618" i="30" s="1"/>
  <c r="AJ693" i="30" s="1"/>
  <c r="AJ768" i="30" s="1"/>
  <c r="AJ843" i="30" s="1"/>
  <c r="AJ918" i="30" s="1"/>
  <c r="AJ92" i="30"/>
  <c r="AJ167" i="30"/>
  <c r="AJ242" i="30" s="1"/>
  <c r="AJ91" i="30"/>
  <c r="AJ166" i="30"/>
  <c r="AJ241" i="30" s="1"/>
  <c r="AJ316" i="30" s="1"/>
  <c r="AJ391" i="30" s="1"/>
  <c r="AJ466" i="30" s="1"/>
  <c r="AJ541" i="30" s="1"/>
  <c r="AJ616" i="30" s="1"/>
  <c r="AJ691" i="30" s="1"/>
  <c r="AJ766" i="30" s="1"/>
  <c r="AJ841" i="30" s="1"/>
  <c r="AJ916" i="30" s="1"/>
  <c r="AJ90" i="30"/>
  <c r="AJ165" i="30" s="1"/>
  <c r="AJ240" i="30" s="1"/>
  <c r="AJ89" i="30"/>
  <c r="AJ164" i="30"/>
  <c r="AJ87" i="30"/>
  <c r="AJ162" i="30"/>
  <c r="AJ237" i="30" s="1"/>
  <c r="AJ312" i="30" s="1"/>
  <c r="AE142" i="30"/>
  <c r="AE217" i="30"/>
  <c r="AE139" i="30"/>
  <c r="AE214" i="30"/>
  <c r="AE289" i="30"/>
  <c r="AE364" i="30" s="1"/>
  <c r="AE439" i="30" s="1"/>
  <c r="AE514" i="30" s="1"/>
  <c r="AE589" i="30" s="1"/>
  <c r="AE664" i="30" s="1"/>
  <c r="AE739" i="30" s="1"/>
  <c r="AE814" i="30" s="1"/>
  <c r="AE889" i="30" s="1"/>
  <c r="AE964" i="30" s="1"/>
  <c r="AE1039" i="30" s="1"/>
  <c r="AE1114" i="30" s="1"/>
  <c r="AE1189" i="30" s="1"/>
  <c r="AE1264" i="30" s="1"/>
  <c r="AE1339" i="30" s="1"/>
  <c r="AE1414" i="30" s="1"/>
  <c r="AE1489" i="30" s="1"/>
  <c r="AE1564" i="30" s="1"/>
  <c r="AE1639" i="30" s="1"/>
  <c r="AE1714" i="30" s="1"/>
  <c r="AE1789" i="30" s="1"/>
  <c r="AE1864" i="30" s="1"/>
  <c r="AE1939" i="30" s="1"/>
  <c r="AE2014" i="30" s="1"/>
  <c r="AE2089" i="30" s="1"/>
  <c r="AE138" i="30"/>
  <c r="AE213" i="30" s="1"/>
  <c r="AE288" i="30" s="1"/>
  <c r="AE363" i="30" s="1"/>
  <c r="AE438" i="30" s="1"/>
  <c r="AE513" i="30" s="1"/>
  <c r="AE137" i="30"/>
  <c r="AE132" i="30"/>
  <c r="AE207" i="30" s="1"/>
  <c r="AE282" i="30"/>
  <c r="AE357" i="30" s="1"/>
  <c r="AE432" i="30" s="1"/>
  <c r="AE131" i="30"/>
  <c r="AE206" i="30" s="1"/>
  <c r="AE281" i="30" s="1"/>
  <c r="AE129" i="30"/>
  <c r="AE204" i="30" s="1"/>
  <c r="AE279" i="30" s="1"/>
  <c r="AE127" i="30"/>
  <c r="AE202" i="30" s="1"/>
  <c r="AE277" i="30" s="1"/>
  <c r="AE352" i="30" s="1"/>
  <c r="AE126" i="30"/>
  <c r="AE201" i="30" s="1"/>
  <c r="AE276" i="30" s="1"/>
  <c r="AE351" i="30" s="1"/>
  <c r="AE426" i="30" s="1"/>
  <c r="AE501" i="30" s="1"/>
  <c r="AE576" i="30"/>
  <c r="AE651" i="30" s="1"/>
  <c r="AE726" i="30" s="1"/>
  <c r="AE801" i="30" s="1"/>
  <c r="AE876" i="30" s="1"/>
  <c r="AE951" i="30" s="1"/>
  <c r="AE1026" i="30" s="1"/>
  <c r="AE1101" i="30" s="1"/>
  <c r="AE125" i="30"/>
  <c r="AE200" i="30" s="1"/>
  <c r="AE275" i="30" s="1"/>
  <c r="AE350" i="30" s="1"/>
  <c r="AE425" i="30" s="1"/>
  <c r="AE500" i="30" s="1"/>
  <c r="AE575" i="30"/>
  <c r="AE124" i="30"/>
  <c r="AE199" i="30"/>
  <c r="AE274" i="30" s="1"/>
  <c r="AE349" i="30"/>
  <c r="AE424" i="30" s="1"/>
  <c r="AE499" i="30"/>
  <c r="AE574" i="30" s="1"/>
  <c r="AE649" i="30" s="1"/>
  <c r="AE724" i="30" s="1"/>
  <c r="AE799" i="30" s="1"/>
  <c r="AE123" i="30"/>
  <c r="AE198" i="30"/>
  <c r="AE273" i="30"/>
  <c r="AE348" i="30" s="1"/>
  <c r="AE122" i="30"/>
  <c r="AE197" i="30"/>
  <c r="AE272" i="30" s="1"/>
  <c r="AE347" i="30" s="1"/>
  <c r="AE422" i="30" s="1"/>
  <c r="AE497" i="30" s="1"/>
  <c r="AE572" i="30" s="1"/>
  <c r="AE647" i="30" s="1"/>
  <c r="AE722" i="30" s="1"/>
  <c r="AE797" i="30" s="1"/>
  <c r="AE872" i="30" s="1"/>
  <c r="AE947" i="30" s="1"/>
  <c r="AE1022" i="30" s="1"/>
  <c r="AE1097" i="30" s="1"/>
  <c r="AE1172" i="30" s="1"/>
  <c r="AE1247" i="30" s="1"/>
  <c r="AE1322" i="30" s="1"/>
  <c r="AE1397" i="30" s="1"/>
  <c r="AE1472" i="30" s="1"/>
  <c r="AE1547" i="30" s="1"/>
  <c r="AE1622" i="30" s="1"/>
  <c r="AE1697" i="30" s="1"/>
  <c r="AE1772" i="30" s="1"/>
  <c r="AE1847" i="30" s="1"/>
  <c r="AE1922" i="30" s="1"/>
  <c r="AE1997" i="30" s="1"/>
  <c r="AE2072" i="30" s="1"/>
  <c r="AE121" i="30"/>
  <c r="AE196" i="30"/>
  <c r="AE271" i="30"/>
  <c r="AE346" i="30" s="1"/>
  <c r="AE119" i="30"/>
  <c r="AE194" i="30"/>
  <c r="AE269" i="30" s="1"/>
  <c r="AE344" i="30"/>
  <c r="AE419" i="30"/>
  <c r="AE494" i="30" s="1"/>
  <c r="AE118" i="30"/>
  <c r="AE193" i="30"/>
  <c r="AE268" i="30" s="1"/>
  <c r="AE343" i="30" s="1"/>
  <c r="AE418" i="30" s="1"/>
  <c r="AE117" i="30"/>
  <c r="AE192" i="30" s="1"/>
  <c r="AE267" i="30" s="1"/>
  <c r="AE342" i="30" s="1"/>
  <c r="AE116" i="30"/>
  <c r="AE191" i="30" s="1"/>
  <c r="AE266" i="30"/>
  <c r="AE341" i="30" s="1"/>
  <c r="AE416" i="30" s="1"/>
  <c r="AE491" i="30" s="1"/>
  <c r="AE566" i="30" s="1"/>
  <c r="AE641" i="30" s="1"/>
  <c r="AE716" i="30" s="1"/>
  <c r="AE791" i="30" s="1"/>
  <c r="AE866" i="30" s="1"/>
  <c r="AE941" i="30" s="1"/>
  <c r="AE115" i="30"/>
  <c r="AE190" i="30"/>
  <c r="AE265" i="30" s="1"/>
  <c r="AE340" i="30" s="1"/>
  <c r="AE415" i="30" s="1"/>
  <c r="AE490" i="30" s="1"/>
  <c r="AE114" i="30"/>
  <c r="AE189" i="30" s="1"/>
  <c r="AE264" i="30"/>
  <c r="AE339" i="30"/>
  <c r="AE414" i="30" s="1"/>
  <c r="AE489" i="30" s="1"/>
  <c r="AE564" i="30" s="1"/>
  <c r="AE639" i="30" s="1"/>
  <c r="AE714" i="30" s="1"/>
  <c r="AE789" i="30" s="1"/>
  <c r="AE864" i="30" s="1"/>
  <c r="AE939" i="30" s="1"/>
  <c r="AE113" i="30"/>
  <c r="AE188" i="30"/>
  <c r="AE263" i="30" s="1"/>
  <c r="AE338" i="30" s="1"/>
  <c r="AE413" i="30" s="1"/>
  <c r="AE488" i="30" s="1"/>
  <c r="AE112" i="30"/>
  <c r="AE187" i="30" s="1"/>
  <c r="AE262" i="30" s="1"/>
  <c r="AE111" i="30"/>
  <c r="AE186" i="30"/>
  <c r="AE261" i="30" s="1"/>
  <c r="AE336" i="30" s="1"/>
  <c r="AE411" i="30" s="1"/>
  <c r="AE486" i="30" s="1"/>
  <c r="AE561" i="30" s="1"/>
  <c r="AE636" i="30" s="1"/>
  <c r="AE711" i="30" s="1"/>
  <c r="AE786" i="30" s="1"/>
  <c r="AE861" i="30" s="1"/>
  <c r="AE936" i="30" s="1"/>
  <c r="AE1011" i="30" s="1"/>
  <c r="AE110" i="30"/>
  <c r="AE185" i="30" s="1"/>
  <c r="AE260" i="30" s="1"/>
  <c r="AE335" i="30" s="1"/>
  <c r="AE410" i="30" s="1"/>
  <c r="AE485" i="30" s="1"/>
  <c r="AE560" i="30" s="1"/>
  <c r="AE635" i="30" s="1"/>
  <c r="AE710" i="30" s="1"/>
  <c r="AE785" i="30" s="1"/>
  <c r="AE860" i="30" s="1"/>
  <c r="AE935" i="30" s="1"/>
  <c r="AE1010" i="30" s="1"/>
  <c r="AE109" i="30"/>
  <c r="AE184" i="30"/>
  <c r="AE259" i="30" s="1"/>
  <c r="AE334" i="30" s="1"/>
  <c r="AE409" i="30" s="1"/>
  <c r="AE484" i="30" s="1"/>
  <c r="AE108" i="30"/>
  <c r="AE183" i="30"/>
  <c r="AE258" i="30" s="1"/>
  <c r="AE107" i="30"/>
  <c r="AE182" i="30" s="1"/>
  <c r="AE257" i="30" s="1"/>
  <c r="AE332" i="30" s="1"/>
  <c r="AE407" i="30" s="1"/>
  <c r="AE482" i="30" s="1"/>
  <c r="AE557" i="30" s="1"/>
  <c r="AE106" i="30"/>
  <c r="AE181" i="30"/>
  <c r="AE256" i="30" s="1"/>
  <c r="AE105" i="30"/>
  <c r="AE180" i="30" s="1"/>
  <c r="AE255" i="30" s="1"/>
  <c r="AE104" i="30"/>
  <c r="AE179" i="30"/>
  <c r="AE254" i="30" s="1"/>
  <c r="AE329" i="30" s="1"/>
  <c r="AE404" i="30" s="1"/>
  <c r="AE479" i="30" s="1"/>
  <c r="AE554" i="30" s="1"/>
  <c r="AE629" i="30" s="1"/>
  <c r="AE704" i="30" s="1"/>
  <c r="AE779" i="30" s="1"/>
  <c r="AE854" i="30" s="1"/>
  <c r="AE929" i="30" s="1"/>
  <c r="AE1004" i="30" s="1"/>
  <c r="AE103" i="30"/>
  <c r="AE178" i="30" s="1"/>
  <c r="AE253" i="30" s="1"/>
  <c r="AE102" i="30"/>
  <c r="AE177" i="30" s="1"/>
  <c r="AE252" i="30" s="1"/>
  <c r="AE327" i="30" s="1"/>
  <c r="AE402" i="30" s="1"/>
  <c r="AE477" i="30" s="1"/>
  <c r="AE552" i="30" s="1"/>
  <c r="AE627" i="30" s="1"/>
  <c r="AE101" i="30"/>
  <c r="AE176" i="30"/>
  <c r="AE251" i="30" s="1"/>
  <c r="AE326" i="30"/>
  <c r="AE401" i="30" s="1"/>
  <c r="AE476" i="30" s="1"/>
  <c r="AE551" i="30" s="1"/>
  <c r="AE100" i="30"/>
  <c r="AE175" i="30" s="1"/>
  <c r="AE250" i="30" s="1"/>
  <c r="AE325" i="30" s="1"/>
  <c r="AE400" i="30" s="1"/>
  <c r="AE475" i="30" s="1"/>
  <c r="AE550" i="30" s="1"/>
  <c r="AE625" i="30" s="1"/>
  <c r="AE700" i="30" s="1"/>
  <c r="AE99" i="30"/>
  <c r="AE174" i="30"/>
  <c r="AE249" i="30" s="1"/>
  <c r="AE324" i="30" s="1"/>
  <c r="AE399" i="30" s="1"/>
  <c r="AE474" i="30" s="1"/>
  <c r="AE549" i="30" s="1"/>
  <c r="AE624" i="30" s="1"/>
  <c r="AE699" i="30"/>
  <c r="AE774" i="30" s="1"/>
  <c r="AE849" i="30" s="1"/>
  <c r="AE924" i="30" s="1"/>
  <c r="AE999" i="30" s="1"/>
  <c r="AE98" i="30"/>
  <c r="AE173" i="30" s="1"/>
  <c r="AE248" i="30" s="1"/>
  <c r="AE323" i="30" s="1"/>
  <c r="AE398" i="30"/>
  <c r="AE473" i="30" s="1"/>
  <c r="AE548" i="30" s="1"/>
  <c r="AE623" i="30" s="1"/>
  <c r="AE698" i="30" s="1"/>
  <c r="AE773" i="30" s="1"/>
  <c r="AE848" i="30" s="1"/>
  <c r="AE97" i="30"/>
  <c r="AE172" i="30"/>
  <c r="AE247" i="30" s="1"/>
  <c r="AE322" i="30" s="1"/>
  <c r="AE397" i="30" s="1"/>
  <c r="AE472" i="30" s="1"/>
  <c r="AE547" i="30" s="1"/>
  <c r="AE622" i="30" s="1"/>
  <c r="AE697" i="30" s="1"/>
  <c r="AE772" i="30" s="1"/>
  <c r="AE847" i="30" s="1"/>
  <c r="AE922" i="30" s="1"/>
  <c r="AE997" i="30" s="1"/>
  <c r="AE1072" i="30" s="1"/>
  <c r="AE1147" i="30" s="1"/>
  <c r="AE1222" i="30" s="1"/>
  <c r="AE1297" i="30" s="1"/>
  <c r="AE1372" i="30" s="1"/>
  <c r="AE1447" i="30" s="1"/>
  <c r="AE1522" i="30" s="1"/>
  <c r="AE1597" i="30" s="1"/>
  <c r="AE1672" i="30" s="1"/>
  <c r="AE1747" i="30" s="1"/>
  <c r="AE1822" i="30" s="1"/>
  <c r="AE1897" i="30" s="1"/>
  <c r="AE1972" i="30" s="1"/>
  <c r="AE2047" i="30" s="1"/>
  <c r="AE96" i="30"/>
  <c r="AE171" i="30" s="1"/>
  <c r="AE246" i="30"/>
  <c r="AE321" i="30" s="1"/>
  <c r="AE396" i="30" s="1"/>
  <c r="AE471" i="30" s="1"/>
  <c r="AE546" i="30" s="1"/>
  <c r="AE621" i="30" s="1"/>
  <c r="AE696" i="30" s="1"/>
  <c r="AE771" i="30" s="1"/>
  <c r="AE846" i="30" s="1"/>
  <c r="AE921" i="30"/>
  <c r="AE996" i="30" s="1"/>
  <c r="AE95" i="30"/>
  <c r="AE170" i="30"/>
  <c r="AE245" i="30" s="1"/>
  <c r="AE320" i="30" s="1"/>
  <c r="AE395" i="30" s="1"/>
  <c r="AE470" i="30" s="1"/>
  <c r="AE545" i="30" s="1"/>
  <c r="AE94" i="30"/>
  <c r="AE169" i="30" s="1"/>
  <c r="AE244" i="30" s="1"/>
  <c r="AE319" i="30" s="1"/>
  <c r="AE394" i="30" s="1"/>
  <c r="AE469" i="30" s="1"/>
  <c r="AE544" i="30"/>
  <c r="AE619" i="30" s="1"/>
  <c r="AE694" i="30" s="1"/>
  <c r="AE93" i="30"/>
  <c r="AE168" i="30"/>
  <c r="AE243" i="30" s="1"/>
  <c r="AE318" i="30"/>
  <c r="AE393" i="30" s="1"/>
  <c r="AE92" i="30"/>
  <c r="AE167" i="30" s="1"/>
  <c r="AE242" i="30" s="1"/>
  <c r="AE317" i="30" s="1"/>
  <c r="AE392" i="30" s="1"/>
  <c r="AE467" i="30" s="1"/>
  <c r="AE542" i="30" s="1"/>
  <c r="AE617" i="30" s="1"/>
  <c r="AE692" i="30" s="1"/>
  <c r="AE91" i="30"/>
  <c r="AE166" i="30" s="1"/>
  <c r="AE241" i="30" s="1"/>
  <c r="AE316" i="30" s="1"/>
  <c r="AE391" i="30" s="1"/>
  <c r="AE466" i="30" s="1"/>
  <c r="AE90" i="30"/>
  <c r="AE165" i="30"/>
  <c r="AE240" i="30"/>
  <c r="AE315" i="30"/>
  <c r="AE390" i="30" s="1"/>
  <c r="AE465" i="30"/>
  <c r="AE87" i="30"/>
  <c r="AE162" i="30"/>
  <c r="AE237" i="30" s="1"/>
  <c r="AE312" i="30"/>
  <c r="AE387" i="30" s="1"/>
  <c r="AE462" i="30"/>
  <c r="Z139" i="30"/>
  <c r="Z214" i="30"/>
  <c r="Z289" i="30" s="1"/>
  <c r="Z364" i="30" s="1"/>
  <c r="Z439" i="30" s="1"/>
  <c r="Z514" i="30" s="1"/>
  <c r="Z589" i="30" s="1"/>
  <c r="Z664" i="30" s="1"/>
  <c r="Z739" i="30" s="1"/>
  <c r="Z814" i="30" s="1"/>
  <c r="Z889" i="30" s="1"/>
  <c r="Z964" i="30" s="1"/>
  <c r="Z1039" i="30" s="1"/>
  <c r="Z1114" i="30" s="1"/>
  <c r="Z1189" i="30" s="1"/>
  <c r="Z1264" i="30" s="1"/>
  <c r="Z1339" i="30" s="1"/>
  <c r="Z1414" i="30" s="1"/>
  <c r="Z1489" i="30" s="1"/>
  <c r="Z1564" i="30" s="1"/>
  <c r="Z1639" i="30" s="1"/>
  <c r="Z1714" i="30" s="1"/>
  <c r="Z1789" i="30" s="1"/>
  <c r="Z1864" i="30" s="1"/>
  <c r="Z1939" i="30" s="1"/>
  <c r="Z2014" i="30" s="1"/>
  <c r="Z2089" i="30" s="1"/>
  <c r="Z138" i="30"/>
  <c r="Z213" i="30" s="1"/>
  <c r="Z288" i="30"/>
  <c r="Z363" i="30" s="1"/>
  <c r="Z438" i="30"/>
  <c r="Z513" i="30"/>
  <c r="Z588" i="30" s="1"/>
  <c r="Z137" i="30"/>
  <c r="Z212" i="30"/>
  <c r="Z287" i="30" s="1"/>
  <c r="Z362" i="30" s="1"/>
  <c r="Z437" i="30" s="1"/>
  <c r="Z512" i="30" s="1"/>
  <c r="Z587" i="30"/>
  <c r="Z662" i="30" s="1"/>
  <c r="Z737" i="30" s="1"/>
  <c r="Z812" i="30" s="1"/>
  <c r="Z887" i="30" s="1"/>
  <c r="Z962" i="30" s="1"/>
  <c r="Z1037" i="30" s="1"/>
  <c r="Z1112" i="30" s="1"/>
  <c r="Z1187" i="30" s="1"/>
  <c r="Z1262" i="30" s="1"/>
  <c r="Z1337" i="30" s="1"/>
  <c r="Z1412" i="30" s="1"/>
  <c r="Z1487" i="30" s="1"/>
  <c r="Z1562" i="30" s="1"/>
  <c r="Z1637" i="30" s="1"/>
  <c r="Z1712" i="30" s="1"/>
  <c r="Z1787" i="30"/>
  <c r="Z1862" i="30" s="1"/>
  <c r="Z1937" i="30" s="1"/>
  <c r="Z2012" i="30" s="1"/>
  <c r="Z2087" i="30" s="1"/>
  <c r="Z132" i="30"/>
  <c r="Z207" i="30"/>
  <c r="Z282" i="30"/>
  <c r="Z357" i="30"/>
  <c r="Z432" i="30" s="1"/>
  <c r="Z507" i="30" s="1"/>
  <c r="Z582" i="30" s="1"/>
  <c r="Z657" i="30" s="1"/>
  <c r="Z732" i="30" s="1"/>
  <c r="Z807" i="30" s="1"/>
  <c r="Z882" i="30" s="1"/>
  <c r="Z957" i="30" s="1"/>
  <c r="Z1032" i="30" s="1"/>
  <c r="Z1107" i="30" s="1"/>
  <c r="Z1182" i="30"/>
  <c r="Z1257" i="30" s="1"/>
  <c r="Z1332" i="30" s="1"/>
  <c r="Z1407" i="30" s="1"/>
  <c r="Z131" i="30"/>
  <c r="Z206" i="30"/>
  <c r="Z129" i="30"/>
  <c r="Z204" i="30" s="1"/>
  <c r="Z279" i="30"/>
  <c r="Z354" i="30" s="1"/>
  <c r="Z127" i="30"/>
  <c r="Z202" i="30"/>
  <c r="Z277" i="30" s="1"/>
  <c r="Z352" i="30" s="1"/>
  <c r="Z427" i="30" s="1"/>
  <c r="Z502" i="30" s="1"/>
  <c r="Z577" i="30" s="1"/>
  <c r="Z652" i="30" s="1"/>
  <c r="Z727" i="30" s="1"/>
  <c r="Z802" i="30" s="1"/>
  <c r="Z877" i="30" s="1"/>
  <c r="Z952" i="30" s="1"/>
  <c r="Z1027" i="30" s="1"/>
  <c r="Z1102" i="30" s="1"/>
  <c r="Z1177" i="30" s="1"/>
  <c r="Z1252" i="30" s="1"/>
  <c r="Z1327" i="30" s="1"/>
  <c r="Z126" i="30"/>
  <c r="Z201" i="30" s="1"/>
  <c r="Z276" i="30"/>
  <c r="Z125" i="30"/>
  <c r="Z200" i="30" s="1"/>
  <c r="Z275" i="30" s="1"/>
  <c r="Z350" i="30" s="1"/>
  <c r="Z425" i="30" s="1"/>
  <c r="Z500" i="30" s="1"/>
  <c r="Z575" i="30" s="1"/>
  <c r="Z650" i="30" s="1"/>
  <c r="Z725" i="30" s="1"/>
  <c r="Z800" i="30" s="1"/>
  <c r="Z124" i="30"/>
  <c r="Z199" i="30" s="1"/>
  <c r="Z274" i="30" s="1"/>
  <c r="Z349" i="30" s="1"/>
  <c r="Z123" i="30"/>
  <c r="Z198" i="30"/>
  <c r="Z273" i="30" s="1"/>
  <c r="Z348" i="30" s="1"/>
  <c r="Z423" i="30" s="1"/>
  <c r="Z498" i="30" s="1"/>
  <c r="Z573" i="30" s="1"/>
  <c r="Z648" i="30" s="1"/>
  <c r="Z723" i="30" s="1"/>
  <c r="Z798" i="30" s="1"/>
  <c r="Z873" i="30" s="1"/>
  <c r="Z948" i="30" s="1"/>
  <c r="Z1023" i="30" s="1"/>
  <c r="Z122" i="30"/>
  <c r="Z197" i="30"/>
  <c r="Z272" i="30" s="1"/>
  <c r="Z347" i="30" s="1"/>
  <c r="Z121" i="30"/>
  <c r="Z196" i="30" s="1"/>
  <c r="Z271" i="30" s="1"/>
  <c r="Z346" i="30" s="1"/>
  <c r="Z421" i="30" s="1"/>
  <c r="Z496" i="30" s="1"/>
  <c r="Z571" i="30" s="1"/>
  <c r="Z646" i="30" s="1"/>
  <c r="Z721" i="30" s="1"/>
  <c r="Z796" i="30" s="1"/>
  <c r="Z871" i="30" s="1"/>
  <c r="Z946" i="30" s="1"/>
  <c r="Z1021" i="30" s="1"/>
  <c r="Z1096" i="30" s="1"/>
  <c r="Z1171" i="30" s="1"/>
  <c r="Z1246" i="30" s="1"/>
  <c r="Z1321" i="30" s="1"/>
  <c r="Z1396" i="30" s="1"/>
  <c r="Z119" i="30"/>
  <c r="Z194" i="30"/>
  <c r="Z269" i="30" s="1"/>
  <c r="Z344" i="30"/>
  <c r="Z419" i="30"/>
  <c r="Z494" i="30"/>
  <c r="Z569" i="30" s="1"/>
  <c r="Z644" i="30" s="1"/>
  <c r="Z118" i="30"/>
  <c r="Z193" i="30"/>
  <c r="Z268" i="30" s="1"/>
  <c r="Z343" i="30"/>
  <c r="Z117" i="30"/>
  <c r="Z192" i="30"/>
  <c r="Z267" i="30"/>
  <c r="Z342" i="30"/>
  <c r="Z417" i="30" s="1"/>
  <c r="Z116" i="30"/>
  <c r="Z191" i="30" s="1"/>
  <c r="Z266" i="30"/>
  <c r="Z341" i="30" s="1"/>
  <c r="Z115" i="30"/>
  <c r="Z190" i="30"/>
  <c r="Z265" i="30" s="1"/>
  <c r="Z340" i="30" s="1"/>
  <c r="Z415" i="30" s="1"/>
  <c r="Z114" i="30"/>
  <c r="Z113" i="30"/>
  <c r="Z188" i="30"/>
  <c r="Z112" i="30"/>
  <c r="Z187" i="30"/>
  <c r="Z262" i="30" s="1"/>
  <c r="Z337" i="30" s="1"/>
  <c r="Z111" i="30"/>
  <c r="Z186" i="30" s="1"/>
  <c r="Z261" i="30"/>
  <c r="Z336" i="30" s="1"/>
  <c r="Z411" i="30" s="1"/>
  <c r="Z486" i="30" s="1"/>
  <c r="Z561" i="30" s="1"/>
  <c r="Z636" i="30" s="1"/>
  <c r="Z711" i="30" s="1"/>
  <c r="Z786" i="30" s="1"/>
  <c r="Z861" i="30" s="1"/>
  <c r="Z936" i="30" s="1"/>
  <c r="Z1011" i="30" s="1"/>
  <c r="Z1086" i="30" s="1"/>
  <c r="Z1161" i="30" s="1"/>
  <c r="Z1236" i="30" s="1"/>
  <c r="Z1311" i="30"/>
  <c r="Z1386" i="30" s="1"/>
  <c r="Z1461" i="30" s="1"/>
  <c r="Z110" i="30"/>
  <c r="Z185" i="30" s="1"/>
  <c r="Z260" i="30" s="1"/>
  <c r="Z335" i="30" s="1"/>
  <c r="Z109" i="30"/>
  <c r="Z184" i="30"/>
  <c r="Z259" i="30" s="1"/>
  <c r="Z334" i="30"/>
  <c r="Z409" i="30" s="1"/>
  <c r="Z484" i="30"/>
  <c r="Z559" i="30" s="1"/>
  <c r="Z634" i="30" s="1"/>
  <c r="Z709" i="30" s="1"/>
  <c r="Z784" i="30" s="1"/>
  <c r="Z859" i="30" s="1"/>
  <c r="Z934" i="30" s="1"/>
  <c r="Z108" i="30"/>
  <c r="Z107" i="30"/>
  <c r="Z182" i="30" s="1"/>
  <c r="Z257" i="30" s="1"/>
  <c r="Z332" i="30" s="1"/>
  <c r="Z407" i="30" s="1"/>
  <c r="Z482" i="30" s="1"/>
  <c r="Z557" i="30"/>
  <c r="Z106" i="30"/>
  <c r="Z181" i="30" s="1"/>
  <c r="Z256" i="30" s="1"/>
  <c r="Z331" i="30" s="1"/>
  <c r="Z406" i="30" s="1"/>
  <c r="Z481" i="30" s="1"/>
  <c r="Z556" i="30" s="1"/>
  <c r="Z631" i="30" s="1"/>
  <c r="Z706" i="30" s="1"/>
  <c r="Z105" i="30"/>
  <c r="Z180" i="30"/>
  <c r="Z255" i="30"/>
  <c r="Z330" i="30" s="1"/>
  <c r="Z405" i="30" s="1"/>
  <c r="Z104" i="30"/>
  <c r="Z179" i="30"/>
  <c r="Z254" i="30"/>
  <c r="Z329" i="30"/>
  <c r="Z103" i="30"/>
  <c r="Z178" i="30" s="1"/>
  <c r="Z253" i="30" s="1"/>
  <c r="Z328" i="30"/>
  <c r="Z403" i="30" s="1"/>
  <c r="Z478" i="30" s="1"/>
  <c r="Z553" i="30" s="1"/>
  <c r="Z628" i="30" s="1"/>
  <c r="Z703" i="30"/>
  <c r="Z778" i="30" s="1"/>
  <c r="Z853" i="30" s="1"/>
  <c r="Z928" i="30" s="1"/>
  <c r="Z102" i="30"/>
  <c r="Z177" i="30"/>
  <c r="Z252" i="30" s="1"/>
  <c r="Z327" i="30" s="1"/>
  <c r="Z402" i="30" s="1"/>
  <c r="Z477" i="30" s="1"/>
  <c r="Z552" i="30" s="1"/>
  <c r="Z627" i="30" s="1"/>
  <c r="Z702" i="30" s="1"/>
  <c r="Z777" i="30" s="1"/>
  <c r="Z852" i="30"/>
  <c r="Z927" i="30" s="1"/>
  <c r="Z101" i="30"/>
  <c r="Z176" i="30"/>
  <c r="Z251" i="30" s="1"/>
  <c r="Z326" i="30" s="1"/>
  <c r="Z401" i="30" s="1"/>
  <c r="Z476" i="30" s="1"/>
  <c r="Z551" i="30"/>
  <c r="Z100" i="30"/>
  <c r="Z175" i="30"/>
  <c r="Z250" i="30" s="1"/>
  <c r="Z325" i="30" s="1"/>
  <c r="Z400" i="30" s="1"/>
  <c r="Z475" i="30" s="1"/>
  <c r="Z550" i="30"/>
  <c r="Z625" i="30" s="1"/>
  <c r="Z700" i="30" s="1"/>
  <c r="Z775" i="30" s="1"/>
  <c r="Z850" i="30" s="1"/>
  <c r="Z925" i="30" s="1"/>
  <c r="Z99" i="30"/>
  <c r="Z174" i="30" s="1"/>
  <c r="Z249" i="30"/>
  <c r="Z324" i="30" s="1"/>
  <c r="Z399" i="30" s="1"/>
  <c r="Z98" i="30"/>
  <c r="Z173" i="30"/>
  <c r="Z248" i="30" s="1"/>
  <c r="Z323" i="30"/>
  <c r="Z97" i="30"/>
  <c r="Z172" i="30"/>
  <c r="Z247" i="30"/>
  <c r="Z322" i="30" s="1"/>
  <c r="Z397" i="30"/>
  <c r="Z472" i="30" s="1"/>
  <c r="Z547" i="30" s="1"/>
  <c r="Z622" i="30" s="1"/>
  <c r="Z697" i="30" s="1"/>
  <c r="Z772" i="30" s="1"/>
  <c r="Z847" i="30" s="1"/>
  <c r="Z922" i="30"/>
  <c r="Z96" i="30"/>
  <c r="Z171" i="30" s="1"/>
  <c r="Z246" i="30" s="1"/>
  <c r="Z321" i="30" s="1"/>
  <c r="Z396" i="30" s="1"/>
  <c r="Z471" i="30" s="1"/>
  <c r="Z546" i="30" s="1"/>
  <c r="Z621" i="30" s="1"/>
  <c r="Z696" i="30" s="1"/>
  <c r="Z771" i="30" s="1"/>
  <c r="Z846" i="30" s="1"/>
  <c r="Z921" i="30" s="1"/>
  <c r="Z94" i="30"/>
  <c r="Z169" i="30"/>
  <c r="Z244" i="30" s="1"/>
  <c r="Z319" i="30" s="1"/>
  <c r="Z394" i="30" s="1"/>
  <c r="Z469" i="30" s="1"/>
  <c r="Z544" i="30" s="1"/>
  <c r="Z619" i="30" s="1"/>
  <c r="Z694" i="30" s="1"/>
  <c r="Z93" i="30"/>
  <c r="Z168" i="30" s="1"/>
  <c r="Z243" i="30" s="1"/>
  <c r="Z318" i="30" s="1"/>
  <c r="Z92" i="30"/>
  <c r="Z167" i="30" s="1"/>
  <c r="Z242" i="30" s="1"/>
  <c r="Z317" i="30" s="1"/>
  <c r="Z392" i="30" s="1"/>
  <c r="Z467" i="30"/>
  <c r="Z542" i="30" s="1"/>
  <c r="Z617" i="30" s="1"/>
  <c r="Z692" i="30" s="1"/>
  <c r="Z767" i="30" s="1"/>
  <c r="Z91" i="30"/>
  <c r="Z166" i="30" s="1"/>
  <c r="Z241" i="30"/>
  <c r="Z316" i="30" s="1"/>
  <c r="Z90" i="30"/>
  <c r="Z165" i="30" s="1"/>
  <c r="Z240" i="30" s="1"/>
  <c r="Z315" i="30" s="1"/>
  <c r="Z390" i="30" s="1"/>
  <c r="Z465" i="30" s="1"/>
  <c r="Z540" i="30"/>
  <c r="Z615" i="30" s="1"/>
  <c r="Z690" i="30" s="1"/>
  <c r="Z765" i="30" s="1"/>
  <c r="Z89" i="30"/>
  <c r="Z164" i="30" s="1"/>
  <c r="Z87" i="30"/>
  <c r="Z162" i="30" s="1"/>
  <c r="Z237" i="30" s="1"/>
  <c r="Z312" i="30" s="1"/>
  <c r="Z387" i="30" s="1"/>
  <c r="U139" i="30"/>
  <c r="U214" i="30"/>
  <c r="U289" i="30" s="1"/>
  <c r="U138" i="30"/>
  <c r="U213" i="30" s="1"/>
  <c r="U288" i="30" s="1"/>
  <c r="U137" i="30"/>
  <c r="U212" i="30"/>
  <c r="U287" i="30" s="1"/>
  <c r="U132" i="30"/>
  <c r="U207" i="30" s="1"/>
  <c r="U282" i="30" s="1"/>
  <c r="U357" i="30" s="1"/>
  <c r="U432" i="30" s="1"/>
  <c r="U507" i="30" s="1"/>
  <c r="U582" i="30" s="1"/>
  <c r="U657" i="30" s="1"/>
  <c r="U732" i="30"/>
  <c r="U807" i="30" s="1"/>
  <c r="U882" i="30" s="1"/>
  <c r="U957" i="30" s="1"/>
  <c r="U1032" i="30" s="1"/>
  <c r="U1107" i="30" s="1"/>
  <c r="U1182" i="30" s="1"/>
  <c r="U1257" i="30" s="1"/>
  <c r="U1332" i="30" s="1"/>
  <c r="U1407" i="30" s="1"/>
  <c r="U1482" i="30" s="1"/>
  <c r="U1557" i="30" s="1"/>
  <c r="U1632" i="30" s="1"/>
  <c r="U1707" i="30" s="1"/>
  <c r="U1782" i="30" s="1"/>
  <c r="U1857" i="30" s="1"/>
  <c r="U1932" i="30" s="1"/>
  <c r="U2007" i="30" s="1"/>
  <c r="U2082" i="30" s="1"/>
  <c r="U131" i="30"/>
  <c r="U206" i="30" s="1"/>
  <c r="U281" i="30"/>
  <c r="U356" i="30" s="1"/>
  <c r="U431" i="30" s="1"/>
  <c r="U129" i="30"/>
  <c r="U204" i="30"/>
  <c r="U279" i="30" s="1"/>
  <c r="U354" i="30" s="1"/>
  <c r="U429" i="30" s="1"/>
  <c r="U504" i="30" s="1"/>
  <c r="U127" i="30"/>
  <c r="U202" i="30"/>
  <c r="U277" i="30"/>
  <c r="U352" i="30" s="1"/>
  <c r="U427" i="30" s="1"/>
  <c r="U502" i="30" s="1"/>
  <c r="U126" i="30"/>
  <c r="U201" i="30"/>
  <c r="U125" i="30"/>
  <c r="U200" i="30"/>
  <c r="U275" i="30"/>
  <c r="U124" i="30"/>
  <c r="U199" i="30" s="1"/>
  <c r="U123" i="30"/>
  <c r="U198" i="30" s="1"/>
  <c r="U273" i="30"/>
  <c r="U122" i="30"/>
  <c r="U197" i="30"/>
  <c r="U272" i="30" s="1"/>
  <c r="U347" i="30" s="1"/>
  <c r="U121" i="30"/>
  <c r="U196" i="30"/>
  <c r="U271" i="30" s="1"/>
  <c r="U346" i="30"/>
  <c r="U421" i="30" s="1"/>
  <c r="U119" i="30"/>
  <c r="U194" i="30" s="1"/>
  <c r="U269" i="30" s="1"/>
  <c r="U118" i="30"/>
  <c r="U193" i="30"/>
  <c r="U117" i="30"/>
  <c r="U192" i="30"/>
  <c r="U267" i="30"/>
  <c r="U342" i="30" s="1"/>
  <c r="U417" i="30" s="1"/>
  <c r="U116" i="30"/>
  <c r="U191" i="30" s="1"/>
  <c r="U266" i="30"/>
  <c r="U341" i="30" s="1"/>
  <c r="U115" i="30"/>
  <c r="U190" i="30" s="1"/>
  <c r="U265" i="30" s="1"/>
  <c r="U340" i="30" s="1"/>
  <c r="U415" i="30" s="1"/>
  <c r="U490" i="30" s="1"/>
  <c r="U565" i="30" s="1"/>
  <c r="U640" i="30" s="1"/>
  <c r="U715" i="30" s="1"/>
  <c r="U790" i="30" s="1"/>
  <c r="U865" i="30"/>
  <c r="U940" i="30" s="1"/>
  <c r="U1015" i="30" s="1"/>
  <c r="U1090" i="30" s="1"/>
  <c r="U1165" i="30" s="1"/>
  <c r="U1240" i="30" s="1"/>
  <c r="U1315" i="30" s="1"/>
  <c r="U1390" i="30" s="1"/>
  <c r="U114" i="30"/>
  <c r="U189" i="30"/>
  <c r="U113" i="30"/>
  <c r="U188" i="30" s="1"/>
  <c r="U263" i="30" s="1"/>
  <c r="U338" i="30" s="1"/>
  <c r="U413" i="30" s="1"/>
  <c r="U488" i="30" s="1"/>
  <c r="U563" i="30" s="1"/>
  <c r="U638" i="30" s="1"/>
  <c r="U713" i="30" s="1"/>
  <c r="U788" i="30" s="1"/>
  <c r="U863" i="30" s="1"/>
  <c r="U112" i="30"/>
  <c r="U187" i="30"/>
  <c r="U111" i="30"/>
  <c r="U186" i="30" s="1"/>
  <c r="U261" i="30" s="1"/>
  <c r="U336" i="30" s="1"/>
  <c r="U411" i="30" s="1"/>
  <c r="U486" i="30" s="1"/>
  <c r="U110" i="30"/>
  <c r="U185" i="30"/>
  <c r="U260" i="30" s="1"/>
  <c r="U335" i="30"/>
  <c r="U109" i="30"/>
  <c r="U184" i="30" s="1"/>
  <c r="U259" i="30" s="1"/>
  <c r="U334" i="30" s="1"/>
  <c r="U409" i="30" s="1"/>
  <c r="U484" i="30" s="1"/>
  <c r="U559" i="30" s="1"/>
  <c r="U634" i="30" s="1"/>
  <c r="U709" i="30" s="1"/>
  <c r="U784" i="30" s="1"/>
  <c r="U859" i="30" s="1"/>
  <c r="U934" i="30"/>
  <c r="U1009" i="30" s="1"/>
  <c r="U108" i="30"/>
  <c r="U183" i="30" s="1"/>
  <c r="U107" i="30"/>
  <c r="U182" i="30"/>
  <c r="U257" i="30" s="1"/>
  <c r="U332" i="30" s="1"/>
  <c r="U407" i="30" s="1"/>
  <c r="U482" i="30" s="1"/>
  <c r="U106" i="30"/>
  <c r="U181" i="30"/>
  <c r="U105" i="30"/>
  <c r="U180" i="30" s="1"/>
  <c r="U255" i="30" s="1"/>
  <c r="U330" i="30" s="1"/>
  <c r="U405" i="30" s="1"/>
  <c r="U480" i="30" s="1"/>
  <c r="U104" i="30"/>
  <c r="U179" i="30" s="1"/>
  <c r="U103" i="30"/>
  <c r="U178" i="30" s="1"/>
  <c r="U253" i="30"/>
  <c r="U328" i="30" s="1"/>
  <c r="U403" i="30" s="1"/>
  <c r="U478" i="30" s="1"/>
  <c r="U102" i="30"/>
  <c r="U177" i="30"/>
  <c r="U252" i="30"/>
  <c r="U327" i="30" s="1"/>
  <c r="U402" i="30" s="1"/>
  <c r="U477" i="30" s="1"/>
  <c r="U552" i="30" s="1"/>
  <c r="U627" i="30" s="1"/>
  <c r="U101" i="30"/>
  <c r="U176" i="30" s="1"/>
  <c r="U251" i="30" s="1"/>
  <c r="U326" i="30" s="1"/>
  <c r="U401" i="30" s="1"/>
  <c r="U476" i="30" s="1"/>
  <c r="U100" i="30"/>
  <c r="U175" i="30" s="1"/>
  <c r="U250" i="30" s="1"/>
  <c r="U99" i="30"/>
  <c r="U174" i="30" s="1"/>
  <c r="U249" i="30"/>
  <c r="U324" i="30" s="1"/>
  <c r="U399" i="30" s="1"/>
  <c r="U474" i="30" s="1"/>
  <c r="U98" i="30"/>
  <c r="U173" i="30"/>
  <c r="U248" i="30"/>
  <c r="U97" i="30"/>
  <c r="U172" i="30"/>
  <c r="U247" i="30" s="1"/>
  <c r="U322" i="30" s="1"/>
  <c r="U397" i="30" s="1"/>
  <c r="U472" i="30" s="1"/>
  <c r="U96" i="30"/>
  <c r="U171" i="30" s="1"/>
  <c r="U246" i="30" s="1"/>
  <c r="U95" i="30"/>
  <c r="U170" i="30"/>
  <c r="U245" i="30" s="1"/>
  <c r="U320" i="30" s="1"/>
  <c r="U395" i="30" s="1"/>
  <c r="U470" i="30" s="1"/>
  <c r="U93" i="30"/>
  <c r="U168" i="30"/>
  <c r="U243" i="30" s="1"/>
  <c r="U318" i="30" s="1"/>
  <c r="U393" i="30" s="1"/>
  <c r="U468" i="30" s="1"/>
  <c r="U543" i="30" s="1"/>
  <c r="U618" i="30" s="1"/>
  <c r="U693" i="30" s="1"/>
  <c r="U768" i="30" s="1"/>
  <c r="U843" i="30" s="1"/>
  <c r="U918" i="30"/>
  <c r="U92" i="30"/>
  <c r="U167" i="30"/>
  <c r="U242" i="30" s="1"/>
  <c r="U91" i="30"/>
  <c r="U166" i="30"/>
  <c r="U241" i="30" s="1"/>
  <c r="U316" i="30" s="1"/>
  <c r="U391" i="30" s="1"/>
  <c r="U466" i="30" s="1"/>
  <c r="U541" i="30"/>
  <c r="U616" i="30" s="1"/>
  <c r="U691" i="30" s="1"/>
  <c r="U90" i="30"/>
  <c r="U165" i="30"/>
  <c r="U240" i="30"/>
  <c r="P139" i="30"/>
  <c r="P214" i="30" s="1"/>
  <c r="P138" i="30"/>
  <c r="P213" i="30" s="1"/>
  <c r="P137" i="30"/>
  <c r="P212" i="30"/>
  <c r="P287" i="30" s="1"/>
  <c r="P362" i="30" s="1"/>
  <c r="P437" i="30" s="1"/>
  <c r="P132" i="30"/>
  <c r="P207" i="30"/>
  <c r="P282" i="30" s="1"/>
  <c r="P357" i="30"/>
  <c r="P432" i="30" s="1"/>
  <c r="P131" i="30"/>
  <c r="P206" i="30" s="1"/>
  <c r="P281" i="30" s="1"/>
  <c r="P129" i="30"/>
  <c r="P204" i="30"/>
  <c r="P279" i="30" s="1"/>
  <c r="P354" i="30" s="1"/>
  <c r="P429" i="30" s="1"/>
  <c r="P504" i="30" s="1"/>
  <c r="P579" i="30"/>
  <c r="P654" i="30" s="1"/>
  <c r="P729" i="30" s="1"/>
  <c r="P804" i="30" s="1"/>
  <c r="P127" i="30"/>
  <c r="P202" i="30"/>
  <c r="P277" i="30" s="1"/>
  <c r="P352" i="30" s="1"/>
  <c r="P427" i="30" s="1"/>
  <c r="P502" i="30"/>
  <c r="P577" i="30" s="1"/>
  <c r="P652" i="30" s="1"/>
  <c r="P727" i="30" s="1"/>
  <c r="P802" i="30" s="1"/>
  <c r="P877" i="30" s="1"/>
  <c r="P952" i="30" s="1"/>
  <c r="P1027" i="30" s="1"/>
  <c r="P126" i="30"/>
  <c r="P201" i="30" s="1"/>
  <c r="P276" i="30" s="1"/>
  <c r="P351" i="30" s="1"/>
  <c r="P426" i="30"/>
  <c r="P501" i="30" s="1"/>
  <c r="P576" i="30" s="1"/>
  <c r="P651" i="30" s="1"/>
  <c r="P726" i="30" s="1"/>
  <c r="P801" i="30" s="1"/>
  <c r="P876" i="30" s="1"/>
  <c r="P951" i="30" s="1"/>
  <c r="P1026" i="30" s="1"/>
  <c r="P1101" i="30" s="1"/>
  <c r="P125" i="30"/>
  <c r="P200" i="30" s="1"/>
  <c r="P275" i="30" s="1"/>
  <c r="P124" i="30"/>
  <c r="P199" i="30"/>
  <c r="P274" i="30" s="1"/>
  <c r="P349" i="30" s="1"/>
  <c r="P424" i="30" s="1"/>
  <c r="P499" i="30" s="1"/>
  <c r="P574" i="30" s="1"/>
  <c r="P649" i="30" s="1"/>
  <c r="P724" i="30" s="1"/>
  <c r="P799" i="30" s="1"/>
  <c r="P874" i="30" s="1"/>
  <c r="P949" i="30" s="1"/>
  <c r="P1024" i="30" s="1"/>
  <c r="P1099" i="30" s="1"/>
  <c r="P123" i="30"/>
  <c r="P198" i="30" s="1"/>
  <c r="P273" i="30" s="1"/>
  <c r="P348" i="30"/>
  <c r="P423" i="30" s="1"/>
  <c r="P498" i="30" s="1"/>
  <c r="P573" i="30" s="1"/>
  <c r="P122" i="30"/>
  <c r="P197" i="30"/>
  <c r="P272" i="30" s="1"/>
  <c r="P347" i="30" s="1"/>
  <c r="P422" i="30" s="1"/>
  <c r="P497" i="30" s="1"/>
  <c r="P572" i="30" s="1"/>
  <c r="P647" i="30" s="1"/>
  <c r="P722" i="30" s="1"/>
  <c r="P797" i="30" s="1"/>
  <c r="P872" i="30" s="1"/>
  <c r="P947" i="30" s="1"/>
  <c r="P1022" i="30" s="1"/>
  <c r="P1097" i="30" s="1"/>
  <c r="P121" i="30"/>
  <c r="P196" i="30"/>
  <c r="P271" i="30" s="1"/>
  <c r="P346" i="30" s="1"/>
  <c r="P421" i="30" s="1"/>
  <c r="P496" i="30" s="1"/>
  <c r="P571" i="30" s="1"/>
  <c r="P646" i="30" s="1"/>
  <c r="P721" i="30" s="1"/>
  <c r="P796" i="30" s="1"/>
  <c r="P871" i="30" s="1"/>
  <c r="P119" i="30"/>
  <c r="P194" i="30" s="1"/>
  <c r="P269" i="30" s="1"/>
  <c r="P118" i="30"/>
  <c r="P193" i="30" s="1"/>
  <c r="P268" i="30" s="1"/>
  <c r="P343" i="30" s="1"/>
  <c r="P418" i="30" s="1"/>
  <c r="P493" i="30" s="1"/>
  <c r="P568" i="30" s="1"/>
  <c r="P643" i="30" s="1"/>
  <c r="P718" i="30"/>
  <c r="P793" i="30" s="1"/>
  <c r="P868" i="30" s="1"/>
  <c r="P943" i="30" s="1"/>
  <c r="P117" i="30"/>
  <c r="P192" i="30" s="1"/>
  <c r="P267" i="30" s="1"/>
  <c r="P342" i="30" s="1"/>
  <c r="P417" i="30" s="1"/>
  <c r="P492" i="30" s="1"/>
  <c r="P567" i="30" s="1"/>
  <c r="P642" i="30"/>
  <c r="P116" i="30"/>
  <c r="P191" i="30"/>
  <c r="P266" i="30" s="1"/>
  <c r="P341" i="30" s="1"/>
  <c r="P416" i="30" s="1"/>
  <c r="P115" i="30"/>
  <c r="P190" i="30"/>
  <c r="P265" i="30" s="1"/>
  <c r="P340" i="30"/>
  <c r="P415" i="30" s="1"/>
  <c r="P490" i="30" s="1"/>
  <c r="P565" i="30" s="1"/>
  <c r="P640" i="30" s="1"/>
  <c r="P114" i="30"/>
  <c r="P189" i="30"/>
  <c r="P264" i="30"/>
  <c r="P339" i="30" s="1"/>
  <c r="P414" i="30"/>
  <c r="P489" i="30" s="1"/>
  <c r="P564" i="30" s="1"/>
  <c r="P639" i="30"/>
  <c r="P714" i="30" s="1"/>
  <c r="P789" i="30" s="1"/>
  <c r="P864" i="30" s="1"/>
  <c r="P939" i="30" s="1"/>
  <c r="P113" i="30"/>
  <c r="P188" i="30" s="1"/>
  <c r="P263" i="30" s="1"/>
  <c r="P338" i="30"/>
  <c r="P413" i="30" s="1"/>
  <c r="P488" i="30" s="1"/>
  <c r="P112" i="30"/>
  <c r="P187" i="30" s="1"/>
  <c r="P262" i="30" s="1"/>
  <c r="P111" i="30"/>
  <c r="P186" i="30" s="1"/>
  <c r="P261" i="30"/>
  <c r="P336" i="30" s="1"/>
  <c r="P411" i="30" s="1"/>
  <c r="P486" i="30" s="1"/>
  <c r="P561" i="30" s="1"/>
  <c r="P636" i="30"/>
  <c r="P110" i="30"/>
  <c r="P185" i="30" s="1"/>
  <c r="P260" i="30" s="1"/>
  <c r="P109" i="30"/>
  <c r="P184" i="30"/>
  <c r="P259" i="30" s="1"/>
  <c r="P334" i="30" s="1"/>
  <c r="P409" i="30" s="1"/>
  <c r="P484" i="30" s="1"/>
  <c r="P559" i="30" s="1"/>
  <c r="P634" i="30" s="1"/>
  <c r="P108" i="30"/>
  <c r="P183" i="30"/>
  <c r="P258" i="30"/>
  <c r="P107" i="30"/>
  <c r="P182" i="30"/>
  <c r="P257" i="30" s="1"/>
  <c r="P332" i="30" s="1"/>
  <c r="P407" i="30"/>
  <c r="P482" i="30" s="1"/>
  <c r="P557" i="30" s="1"/>
  <c r="P632" i="30" s="1"/>
  <c r="P707" i="30" s="1"/>
  <c r="P782" i="30" s="1"/>
  <c r="P857" i="30" s="1"/>
  <c r="P932" i="30" s="1"/>
  <c r="P1007" i="30" s="1"/>
  <c r="P1082" i="30" s="1"/>
  <c r="P1157" i="30" s="1"/>
  <c r="P1232" i="30" s="1"/>
  <c r="P106" i="30"/>
  <c r="P181" i="30" s="1"/>
  <c r="P256" i="30" s="1"/>
  <c r="P331" i="30" s="1"/>
  <c r="P406" i="30" s="1"/>
  <c r="P481" i="30" s="1"/>
  <c r="P556" i="30" s="1"/>
  <c r="P631" i="30" s="1"/>
  <c r="P706" i="30" s="1"/>
  <c r="P781" i="30" s="1"/>
  <c r="P856" i="30" s="1"/>
  <c r="P931" i="30" s="1"/>
  <c r="P1006" i="30" s="1"/>
  <c r="P1081" i="30" s="1"/>
  <c r="P105" i="30"/>
  <c r="P104" i="30"/>
  <c r="P179" i="30" s="1"/>
  <c r="P254" i="30"/>
  <c r="P329" i="30" s="1"/>
  <c r="P404" i="30" s="1"/>
  <c r="P479" i="30" s="1"/>
  <c r="P554" i="30" s="1"/>
  <c r="P629" i="30" s="1"/>
  <c r="P704" i="30" s="1"/>
  <c r="P779" i="30" s="1"/>
  <c r="P854" i="30" s="1"/>
  <c r="P929" i="30" s="1"/>
  <c r="P1004" i="30" s="1"/>
  <c r="P1079" i="30" s="1"/>
  <c r="P103" i="30"/>
  <c r="P178" i="30"/>
  <c r="P253" i="30" s="1"/>
  <c r="P328" i="30" s="1"/>
  <c r="P403" i="30" s="1"/>
  <c r="P478" i="30" s="1"/>
  <c r="P553" i="30" s="1"/>
  <c r="P628" i="30" s="1"/>
  <c r="P102" i="30"/>
  <c r="P177" i="30"/>
  <c r="P252" i="30"/>
  <c r="P327" i="30" s="1"/>
  <c r="P402" i="30" s="1"/>
  <c r="P477" i="30" s="1"/>
  <c r="P552" i="30" s="1"/>
  <c r="P627" i="30" s="1"/>
  <c r="P702" i="30" s="1"/>
  <c r="P101" i="30"/>
  <c r="P176" i="30"/>
  <c r="P251" i="30" s="1"/>
  <c r="P326" i="30"/>
  <c r="P401" i="30" s="1"/>
  <c r="P476" i="30" s="1"/>
  <c r="P551" i="30" s="1"/>
  <c r="P626" i="30" s="1"/>
  <c r="P701" i="30" s="1"/>
  <c r="P776" i="30" s="1"/>
  <c r="P851" i="30" s="1"/>
  <c r="P926" i="30"/>
  <c r="P1001" i="30" s="1"/>
  <c r="P1076" i="30" s="1"/>
  <c r="P1151" i="30" s="1"/>
  <c r="P1226" i="30" s="1"/>
  <c r="P100" i="30"/>
  <c r="P175" i="30" s="1"/>
  <c r="P250" i="30" s="1"/>
  <c r="P325" i="30" s="1"/>
  <c r="P400" i="30" s="1"/>
  <c r="P475" i="30" s="1"/>
  <c r="P550" i="30" s="1"/>
  <c r="P625" i="30" s="1"/>
  <c r="P99" i="30"/>
  <c r="P174" i="30"/>
  <c r="P249" i="30" s="1"/>
  <c r="P324" i="30" s="1"/>
  <c r="P399" i="30" s="1"/>
  <c r="P474" i="30" s="1"/>
  <c r="P549" i="30" s="1"/>
  <c r="P98" i="30"/>
  <c r="P173" i="30"/>
  <c r="P248" i="30" s="1"/>
  <c r="P323" i="30"/>
  <c r="P398" i="30" s="1"/>
  <c r="P473" i="30" s="1"/>
  <c r="P548" i="30" s="1"/>
  <c r="P623" i="30" s="1"/>
  <c r="P97" i="30"/>
  <c r="P172" i="30"/>
  <c r="P247" i="30"/>
  <c r="P322" i="30" s="1"/>
  <c r="P96" i="30"/>
  <c r="P171" i="30" s="1"/>
  <c r="P246" i="30" s="1"/>
  <c r="P321" i="30" s="1"/>
  <c r="P396" i="30" s="1"/>
  <c r="P471" i="30" s="1"/>
  <c r="P546" i="30" s="1"/>
  <c r="P621" i="30" s="1"/>
  <c r="P696" i="30"/>
  <c r="P771" i="30" s="1"/>
  <c r="P95" i="30"/>
  <c r="P170" i="30"/>
  <c r="P245" i="30" s="1"/>
  <c r="P320" i="30" s="1"/>
  <c r="P395" i="30" s="1"/>
  <c r="P470" i="30" s="1"/>
  <c r="P545" i="30" s="1"/>
  <c r="P620" i="30"/>
  <c r="P695" i="30" s="1"/>
  <c r="P770" i="30" s="1"/>
  <c r="P845" i="30" s="1"/>
  <c r="P920" i="30"/>
  <c r="P94" i="30"/>
  <c r="P169" i="30" s="1"/>
  <c r="P244" i="30" s="1"/>
  <c r="P319" i="30" s="1"/>
  <c r="P394" i="30" s="1"/>
  <c r="P469" i="30" s="1"/>
  <c r="P544" i="30" s="1"/>
  <c r="P619" i="30" s="1"/>
  <c r="P694" i="30" s="1"/>
  <c r="P769" i="30" s="1"/>
  <c r="P844" i="30" s="1"/>
  <c r="P919" i="30" s="1"/>
  <c r="P994" i="30" s="1"/>
  <c r="P93" i="30"/>
  <c r="P168" i="30" s="1"/>
  <c r="P243" i="30"/>
  <c r="P318" i="30" s="1"/>
  <c r="P393" i="30"/>
  <c r="P468" i="30" s="1"/>
  <c r="P543" i="30"/>
  <c r="P618" i="30" s="1"/>
  <c r="P693" i="30" s="1"/>
  <c r="P768" i="30" s="1"/>
  <c r="P843" i="30" s="1"/>
  <c r="P918" i="30" s="1"/>
  <c r="P993" i="30" s="1"/>
  <c r="P1068" i="30" s="1"/>
  <c r="P1143" i="30"/>
  <c r="P1218" i="30" s="1"/>
  <c r="P1293" i="30" s="1"/>
  <c r="P1368" i="30" s="1"/>
  <c r="P1443" i="30" s="1"/>
  <c r="P1518" i="30" s="1"/>
  <c r="P92" i="30"/>
  <c r="P167" i="30" s="1"/>
  <c r="P242" i="30"/>
  <c r="P317" i="30" s="1"/>
  <c r="P392" i="30" s="1"/>
  <c r="P467" i="30" s="1"/>
  <c r="P542" i="30" s="1"/>
  <c r="P617" i="30" s="1"/>
  <c r="P692" i="30" s="1"/>
  <c r="P767" i="30" s="1"/>
  <c r="P842" i="30" s="1"/>
  <c r="P917" i="30" s="1"/>
  <c r="P992" i="30" s="1"/>
  <c r="P91" i="30"/>
  <c r="P166" i="30" s="1"/>
  <c r="P241" i="30" s="1"/>
  <c r="P316" i="30" s="1"/>
  <c r="P391" i="30" s="1"/>
  <c r="P90" i="30"/>
  <c r="P165" i="30" s="1"/>
  <c r="P240" i="30"/>
  <c r="P315" i="30" s="1"/>
  <c r="P390" i="30" s="1"/>
  <c r="P465" i="30" s="1"/>
  <c r="P89" i="30"/>
  <c r="P164" i="30" s="1"/>
  <c r="P87" i="30"/>
  <c r="K139" i="30"/>
  <c r="K214" i="30"/>
  <c r="K289" i="30" s="1"/>
  <c r="K364" i="30" s="1"/>
  <c r="K439" i="30" s="1"/>
  <c r="K514" i="30" s="1"/>
  <c r="K589" i="30" s="1"/>
  <c r="K664" i="30" s="1"/>
  <c r="K739" i="30" s="1"/>
  <c r="K814" i="30" s="1"/>
  <c r="K889" i="30" s="1"/>
  <c r="K964" i="30" s="1"/>
  <c r="K1039" i="30" s="1"/>
  <c r="K1114" i="30" s="1"/>
  <c r="K1189" i="30" s="1"/>
  <c r="K1264" i="30" s="1"/>
  <c r="K1339" i="30" s="1"/>
  <c r="K1414" i="30" s="1"/>
  <c r="K1489" i="30" s="1"/>
  <c r="K1564" i="30" s="1"/>
  <c r="K1639" i="30" s="1"/>
  <c r="K1714" i="30" s="1"/>
  <c r="K1789" i="30" s="1"/>
  <c r="K1864" i="30" s="1"/>
  <c r="K1939" i="30" s="1"/>
  <c r="K2014" i="30" s="1"/>
  <c r="K2089" i="30" s="1"/>
  <c r="K138" i="30"/>
  <c r="K213" i="30" s="1"/>
  <c r="K288" i="30" s="1"/>
  <c r="K363" i="30" s="1"/>
  <c r="K438" i="30" s="1"/>
  <c r="K513" i="30" s="1"/>
  <c r="K588" i="30" s="1"/>
  <c r="K663" i="30" s="1"/>
  <c r="K738" i="30" s="1"/>
  <c r="K813" i="30" s="1"/>
  <c r="K888" i="30" s="1"/>
  <c r="K963" i="30" s="1"/>
  <c r="K1038" i="30" s="1"/>
  <c r="K1113" i="30" s="1"/>
  <c r="K1188" i="30" s="1"/>
  <c r="K1263" i="30" s="1"/>
  <c r="K1338" i="30" s="1"/>
  <c r="K1413" i="30" s="1"/>
  <c r="K1488" i="30" s="1"/>
  <c r="K1563" i="30" s="1"/>
  <c r="K137" i="30"/>
  <c r="K212" i="30" s="1"/>
  <c r="K287" i="30"/>
  <c r="K136" i="30"/>
  <c r="K211" i="30" s="1"/>
  <c r="K132" i="30"/>
  <c r="K207" i="30"/>
  <c r="K131" i="30"/>
  <c r="K206" i="30"/>
  <c r="K281" i="30" s="1"/>
  <c r="K356" i="30"/>
  <c r="K431" i="30" s="1"/>
  <c r="K506" i="30" s="1"/>
  <c r="K90" i="30"/>
  <c r="K165" i="30"/>
  <c r="K240" i="30" s="1"/>
  <c r="K315" i="30" s="1"/>
  <c r="K390" i="30"/>
  <c r="K91" i="30"/>
  <c r="K166" i="30"/>
  <c r="K241" i="30" s="1"/>
  <c r="K316" i="30" s="1"/>
  <c r="K92" i="30"/>
  <c r="K167" i="30" s="1"/>
  <c r="K242" i="30" s="1"/>
  <c r="K317" i="30" s="1"/>
  <c r="K392" i="30" s="1"/>
  <c r="K467" i="30" s="1"/>
  <c r="K542" i="30" s="1"/>
  <c r="K617" i="30" s="1"/>
  <c r="K692" i="30" s="1"/>
  <c r="K767" i="30" s="1"/>
  <c r="K93" i="30"/>
  <c r="K94" i="30"/>
  <c r="K169" i="30" s="1"/>
  <c r="K244" i="30" s="1"/>
  <c r="K319" i="30" s="1"/>
  <c r="K394" i="30" s="1"/>
  <c r="K469" i="30" s="1"/>
  <c r="K544" i="30" s="1"/>
  <c r="K619" i="30" s="1"/>
  <c r="K694" i="30" s="1"/>
  <c r="K769" i="30" s="1"/>
  <c r="K95" i="30"/>
  <c r="K170" i="30" s="1"/>
  <c r="K96" i="30"/>
  <c r="K171" i="30"/>
  <c r="K246" i="30" s="1"/>
  <c r="K321" i="30"/>
  <c r="K97" i="30"/>
  <c r="K172" i="30"/>
  <c r="K247" i="30" s="1"/>
  <c r="K322" i="30" s="1"/>
  <c r="K397" i="30" s="1"/>
  <c r="K98" i="30"/>
  <c r="K173" i="30" s="1"/>
  <c r="K248" i="30"/>
  <c r="K323" i="30" s="1"/>
  <c r="K99" i="30"/>
  <c r="K174" i="30" s="1"/>
  <c r="K100" i="30"/>
  <c r="K175" i="30" s="1"/>
  <c r="K250" i="30" s="1"/>
  <c r="K325" i="30" s="1"/>
  <c r="K400" i="30" s="1"/>
  <c r="K475" i="30" s="1"/>
  <c r="K550" i="30" s="1"/>
  <c r="K625" i="30" s="1"/>
  <c r="K700" i="30" s="1"/>
  <c r="K775" i="30" s="1"/>
  <c r="K850" i="30" s="1"/>
  <c r="K925" i="30" s="1"/>
  <c r="K101" i="30"/>
  <c r="K176" i="30" s="1"/>
  <c r="K102" i="30"/>
  <c r="K177" i="30" s="1"/>
  <c r="K252" i="30" s="1"/>
  <c r="K327" i="30" s="1"/>
  <c r="K103" i="30"/>
  <c r="K178" i="30" s="1"/>
  <c r="K253" i="30"/>
  <c r="K328" i="30" s="1"/>
  <c r="K403" i="30"/>
  <c r="K104" i="30"/>
  <c r="K179" i="30" s="1"/>
  <c r="K254" i="30" s="1"/>
  <c r="K329" i="30" s="1"/>
  <c r="K105" i="30"/>
  <c r="K180" i="30"/>
  <c r="K255" i="30"/>
  <c r="K330" i="30" s="1"/>
  <c r="K405" i="30" s="1"/>
  <c r="K106" i="30"/>
  <c r="K181" i="30" s="1"/>
  <c r="K256" i="30" s="1"/>
  <c r="K331" i="30" s="1"/>
  <c r="K406" i="30" s="1"/>
  <c r="K481" i="30" s="1"/>
  <c r="K556" i="30" s="1"/>
  <c r="K631" i="30" s="1"/>
  <c r="K706" i="30" s="1"/>
  <c r="K781" i="30" s="1"/>
  <c r="K856" i="30" s="1"/>
  <c r="K931" i="30" s="1"/>
  <c r="K107" i="30"/>
  <c r="K182" i="30" s="1"/>
  <c r="K257" i="30" s="1"/>
  <c r="K332" i="30"/>
  <c r="K407" i="30" s="1"/>
  <c r="K482" i="30" s="1"/>
  <c r="K557" i="30" s="1"/>
  <c r="K632" i="30" s="1"/>
  <c r="K707" i="30" s="1"/>
  <c r="K782" i="30" s="1"/>
  <c r="K108" i="30"/>
  <c r="K183" i="30" s="1"/>
  <c r="K258" i="30" s="1"/>
  <c r="K333" i="30" s="1"/>
  <c r="K109" i="30"/>
  <c r="K184" i="30" s="1"/>
  <c r="K259" i="30" s="1"/>
  <c r="K334" i="30"/>
  <c r="K409" i="30" s="1"/>
  <c r="K110" i="30"/>
  <c r="K185" i="30" s="1"/>
  <c r="K260" i="30" s="1"/>
  <c r="K335" i="30" s="1"/>
  <c r="K111" i="30"/>
  <c r="K186" i="30"/>
  <c r="K261" i="30" s="1"/>
  <c r="K336" i="30" s="1"/>
  <c r="K411" i="30" s="1"/>
  <c r="K486" i="30" s="1"/>
  <c r="K561" i="30" s="1"/>
  <c r="K112" i="30"/>
  <c r="K187" i="30" s="1"/>
  <c r="K262" i="30" s="1"/>
  <c r="K337" i="30" s="1"/>
  <c r="K113" i="30"/>
  <c r="K188" i="30" s="1"/>
  <c r="K263" i="30" s="1"/>
  <c r="K338" i="30" s="1"/>
  <c r="K413" i="30" s="1"/>
  <c r="K114" i="30"/>
  <c r="K189" i="30"/>
  <c r="K264" i="30" s="1"/>
  <c r="K339" i="30" s="1"/>
  <c r="K115" i="30"/>
  <c r="K190" i="30" s="1"/>
  <c r="K265" i="30"/>
  <c r="K340" i="30" s="1"/>
  <c r="K415" i="30" s="1"/>
  <c r="K490" i="30" s="1"/>
  <c r="K565" i="30" s="1"/>
  <c r="K640" i="30" s="1"/>
  <c r="K715" i="30" s="1"/>
  <c r="K790" i="30" s="1"/>
  <c r="K865" i="30" s="1"/>
  <c r="K116" i="30"/>
  <c r="K191" i="30" s="1"/>
  <c r="K266" i="30" s="1"/>
  <c r="K341" i="30"/>
  <c r="K416" i="30" s="1"/>
  <c r="K117" i="30"/>
  <c r="K192" i="30"/>
  <c r="K267" i="30" s="1"/>
  <c r="K342" i="30"/>
  <c r="K417" i="30" s="1"/>
  <c r="K492" i="30" s="1"/>
  <c r="K567" i="30" s="1"/>
  <c r="K642" i="30" s="1"/>
  <c r="K717" i="30" s="1"/>
  <c r="K118" i="30"/>
  <c r="K193" i="30" s="1"/>
  <c r="K268" i="30"/>
  <c r="K343" i="30" s="1"/>
  <c r="K418" i="30" s="1"/>
  <c r="K493" i="30" s="1"/>
  <c r="K119" i="30"/>
  <c r="K194" i="30"/>
  <c r="K269" i="30" s="1"/>
  <c r="K344" i="30" s="1"/>
  <c r="K121" i="30"/>
  <c r="K196" i="30"/>
  <c r="K271" i="30" s="1"/>
  <c r="K346" i="30" s="1"/>
  <c r="K122" i="30"/>
  <c r="K197" i="30"/>
  <c r="K272" i="30" s="1"/>
  <c r="K347" i="30" s="1"/>
  <c r="K422" i="30" s="1"/>
  <c r="K123" i="30"/>
  <c r="K198" i="30" s="1"/>
  <c r="K273" i="30" s="1"/>
  <c r="K348" i="30"/>
  <c r="K423" i="30" s="1"/>
  <c r="K498" i="30" s="1"/>
  <c r="K573" i="30" s="1"/>
  <c r="K648" i="30" s="1"/>
  <c r="K723" i="30" s="1"/>
  <c r="K798" i="30" s="1"/>
  <c r="K873" i="30" s="1"/>
  <c r="K948" i="30" s="1"/>
  <c r="K1023" i="30" s="1"/>
  <c r="K1098" i="30"/>
  <c r="K1173" i="30" s="1"/>
  <c r="K1248" i="30" s="1"/>
  <c r="K124" i="30"/>
  <c r="K199" i="30" s="1"/>
  <c r="K274" i="30" s="1"/>
  <c r="K349" i="30" s="1"/>
  <c r="K424" i="30" s="1"/>
  <c r="K125" i="30"/>
  <c r="K200" i="30" s="1"/>
  <c r="K275" i="30" s="1"/>
  <c r="K350" i="30" s="1"/>
  <c r="K126" i="30"/>
  <c r="K201" i="30"/>
  <c r="K276" i="30" s="1"/>
  <c r="K351" i="30"/>
  <c r="K426" i="30" s="1"/>
  <c r="K501" i="30"/>
  <c r="K576" i="30" s="1"/>
  <c r="K651" i="30" s="1"/>
  <c r="K127" i="30"/>
  <c r="K202" i="30"/>
  <c r="K277" i="30" s="1"/>
  <c r="K352" i="30" s="1"/>
  <c r="K129" i="30"/>
  <c r="K204" i="30" s="1"/>
  <c r="K279" i="30" s="1"/>
  <c r="K354" i="30" s="1"/>
  <c r="K429" i="30" s="1"/>
  <c r="K504" i="30" s="1"/>
  <c r="K579" i="30" s="1"/>
  <c r="K654" i="30" s="1"/>
  <c r="K729" i="30" s="1"/>
  <c r="K804" i="30" s="1"/>
  <c r="K879" i="30" s="1"/>
  <c r="K954" i="30" s="1"/>
  <c r="K1029" i="30" s="1"/>
  <c r="K1104" i="30" s="1"/>
  <c r="K1179" i="30" s="1"/>
  <c r="K1254" i="30" s="1"/>
  <c r="K1329" i="30" s="1"/>
  <c r="K89" i="30"/>
  <c r="K164" i="30" s="1"/>
  <c r="K87" i="30"/>
  <c r="K162" i="30" s="1"/>
  <c r="K237" i="30" s="1"/>
  <c r="K312" i="30" s="1"/>
  <c r="K86" i="30"/>
  <c r="K161" i="30"/>
  <c r="F132" i="30"/>
  <c r="F207" i="30" s="1"/>
  <c r="F282" i="30"/>
  <c r="F357" i="30" s="1"/>
  <c r="F432" i="30" s="1"/>
  <c r="F507" i="30" s="1"/>
  <c r="F582" i="30" s="1"/>
  <c r="F657" i="30"/>
  <c r="F732" i="30" s="1"/>
  <c r="F807" i="30" s="1"/>
  <c r="F882" i="30"/>
  <c r="F957" i="30" s="1"/>
  <c r="F1032" i="30" s="1"/>
  <c r="F1107" i="30"/>
  <c r="F1182" i="30" s="1"/>
  <c r="F1257" i="30" s="1"/>
  <c r="F1332" i="30" s="1"/>
  <c r="F1407" i="30" s="1"/>
  <c r="F1482" i="30" s="1"/>
  <c r="F1557" i="30" s="1"/>
  <c r="F1632" i="30" s="1"/>
  <c r="F1707" i="30" s="1"/>
  <c r="F1782" i="30" s="1"/>
  <c r="F1857" i="30" s="1"/>
  <c r="F1932" i="30" s="1"/>
  <c r="F2007" i="30" s="1"/>
  <c r="F2082" i="30" s="1"/>
  <c r="F131" i="30"/>
  <c r="F206" i="30"/>
  <c r="F281" i="30" s="1"/>
  <c r="F356" i="30"/>
  <c r="F431" i="30" s="1"/>
  <c r="F506" i="30" s="1"/>
  <c r="F129" i="30"/>
  <c r="F204" i="30"/>
  <c r="F279" i="30" s="1"/>
  <c r="F127" i="30"/>
  <c r="F202" i="30"/>
  <c r="F277" i="30" s="1"/>
  <c r="F352" i="30" s="1"/>
  <c r="F427" i="30" s="1"/>
  <c r="F502" i="30" s="1"/>
  <c r="F126" i="30"/>
  <c r="F125" i="30"/>
  <c r="F200" i="30"/>
  <c r="F275" i="30" s="1"/>
  <c r="F350" i="30" s="1"/>
  <c r="F425" i="30" s="1"/>
  <c r="F124" i="30"/>
  <c r="F199" i="30" s="1"/>
  <c r="F274" i="30" s="1"/>
  <c r="F123" i="30"/>
  <c r="F122" i="30"/>
  <c r="F197" i="30" s="1"/>
  <c r="F196" i="30"/>
  <c r="F271" i="30"/>
  <c r="F346" i="30" s="1"/>
  <c r="F421" i="30" s="1"/>
  <c r="F496" i="30"/>
  <c r="F194" i="30"/>
  <c r="F269" i="30"/>
  <c r="F344" i="30" s="1"/>
  <c r="F419" i="30" s="1"/>
  <c r="F494" i="30" s="1"/>
  <c r="F569" i="30" s="1"/>
  <c r="F644" i="30" s="1"/>
  <c r="F719" i="30" s="1"/>
  <c r="F794" i="30" s="1"/>
  <c r="F869" i="30" s="1"/>
  <c r="F192" i="30"/>
  <c r="F267" i="30"/>
  <c r="F190" i="30"/>
  <c r="F265" i="30" s="1"/>
  <c r="F340" i="30" s="1"/>
  <c r="F415" i="30" s="1"/>
  <c r="F490" i="30" s="1"/>
  <c r="F188" i="30"/>
  <c r="F263" i="30" s="1"/>
  <c r="F338" i="30"/>
  <c r="F413" i="30" s="1"/>
  <c r="F488" i="30"/>
  <c r="F563" i="30" s="1"/>
  <c r="F638" i="30" s="1"/>
  <c r="F713" i="30" s="1"/>
  <c r="F788" i="30" s="1"/>
  <c r="F863" i="30" s="1"/>
  <c r="F187" i="30"/>
  <c r="F262" i="30" s="1"/>
  <c r="F337" i="30" s="1"/>
  <c r="F186" i="30"/>
  <c r="F261" i="30"/>
  <c r="F336" i="30" s="1"/>
  <c r="F411" i="30" s="1"/>
  <c r="F486" i="30" s="1"/>
  <c r="F184" i="30"/>
  <c r="F259" i="30"/>
  <c r="F334" i="30" s="1"/>
  <c r="F409" i="30" s="1"/>
  <c r="F484" i="30" s="1"/>
  <c r="F559" i="30" s="1"/>
  <c r="F634" i="30" s="1"/>
  <c r="F709" i="30" s="1"/>
  <c r="F784" i="30" s="1"/>
  <c r="F859" i="30" s="1"/>
  <c r="F934" i="30" s="1"/>
  <c r="F1009" i="30" s="1"/>
  <c r="F1084" i="30" s="1"/>
  <c r="F1159" i="30" s="1"/>
  <c r="F1234" i="30" s="1"/>
  <c r="F1309" i="30" s="1"/>
  <c r="F1384" i="30" s="1"/>
  <c r="F1459" i="30" s="1"/>
  <c r="F183" i="30"/>
  <c r="F258" i="30" s="1"/>
  <c r="F333" i="30" s="1"/>
  <c r="F107" i="30"/>
  <c r="F106" i="30"/>
  <c r="F181" i="30" s="1"/>
  <c r="F256" i="30" s="1"/>
  <c r="F331" i="30" s="1"/>
  <c r="F406" i="30" s="1"/>
  <c r="F481" i="30" s="1"/>
  <c r="F556" i="30" s="1"/>
  <c r="F631" i="30" s="1"/>
  <c r="F706" i="30" s="1"/>
  <c r="F781" i="30" s="1"/>
  <c r="F856" i="30" s="1"/>
  <c r="F931" i="30" s="1"/>
  <c r="F105" i="30"/>
  <c r="F180" i="30" s="1"/>
  <c r="F104" i="30"/>
  <c r="F103" i="30"/>
  <c r="F178" i="30"/>
  <c r="F253" i="30" s="1"/>
  <c r="F328" i="30" s="1"/>
  <c r="F403" i="30"/>
  <c r="F478" i="30" s="1"/>
  <c r="F553" i="30" s="1"/>
  <c r="F102" i="30"/>
  <c r="F177" i="30"/>
  <c r="F252" i="30" s="1"/>
  <c r="F327" i="30"/>
  <c r="F402" i="30" s="1"/>
  <c r="F477" i="30" s="1"/>
  <c r="F552" i="30" s="1"/>
  <c r="F101" i="30"/>
  <c r="F176" i="30" s="1"/>
  <c r="F251" i="30" s="1"/>
  <c r="F326" i="30" s="1"/>
  <c r="F401" i="30"/>
  <c r="F476" i="30" s="1"/>
  <c r="F100" i="30"/>
  <c r="F99" i="30"/>
  <c r="F174" i="30" s="1"/>
  <c r="F249" i="30" s="1"/>
  <c r="F324" i="30" s="1"/>
  <c r="F399" i="30" s="1"/>
  <c r="F474" i="30"/>
  <c r="F98" i="30"/>
  <c r="F173" i="30"/>
  <c r="F248" i="30" s="1"/>
  <c r="F97" i="30"/>
  <c r="F172" i="30" s="1"/>
  <c r="F247" i="30" s="1"/>
  <c r="F322" i="30" s="1"/>
  <c r="F397" i="30" s="1"/>
  <c r="F472" i="30" s="1"/>
  <c r="F96" i="30"/>
  <c r="F95" i="30"/>
  <c r="F94" i="30"/>
  <c r="F169" i="30" s="1"/>
  <c r="F244" i="30" s="1"/>
  <c r="F93" i="30"/>
  <c r="F168" i="30"/>
  <c r="F243" i="30" s="1"/>
  <c r="F318" i="30" s="1"/>
  <c r="F393" i="30" s="1"/>
  <c r="F468" i="30" s="1"/>
  <c r="F543" i="30" s="1"/>
  <c r="F618" i="30" s="1"/>
  <c r="F693" i="30" s="1"/>
  <c r="F768" i="30" s="1"/>
  <c r="F843" i="30" s="1"/>
  <c r="F918" i="30" s="1"/>
  <c r="F92" i="30"/>
  <c r="F167" i="30" s="1"/>
  <c r="F242" i="30" s="1"/>
  <c r="F91" i="30"/>
  <c r="F166" i="30" s="1"/>
  <c r="F241" i="30" s="1"/>
  <c r="F316" i="30" s="1"/>
  <c r="F391" i="30" s="1"/>
  <c r="F466" i="30" s="1"/>
  <c r="F541" i="30" s="1"/>
  <c r="F616" i="30" s="1"/>
  <c r="F691" i="30" s="1"/>
  <c r="F766" i="30" s="1"/>
  <c r="F841" i="30" s="1"/>
  <c r="F916" i="30" s="1"/>
  <c r="F90" i="30"/>
  <c r="F89" i="30"/>
  <c r="F164" i="30" s="1"/>
  <c r="F87" i="30"/>
  <c r="F162" i="30"/>
  <c r="F237" i="30" s="1"/>
  <c r="F312" i="30" s="1"/>
  <c r="BM88" i="30"/>
  <c r="AV80" i="30"/>
  <c r="AT80" i="30"/>
  <c r="AQ80" i="30"/>
  <c r="AO80" i="30"/>
  <c r="AL80" i="30"/>
  <c r="AJ80" i="30"/>
  <c r="AG80" i="30"/>
  <c r="AE80" i="30"/>
  <c r="AB80" i="30"/>
  <c r="Z80" i="30"/>
  <c r="W80" i="30"/>
  <c r="BK80" i="30" s="1"/>
  <c r="U80" i="30"/>
  <c r="BI80" i="30" s="1"/>
  <c r="R80" i="30"/>
  <c r="BF80" i="30" s="1"/>
  <c r="P80" i="30"/>
  <c r="BD80" i="30" s="1"/>
  <c r="M80" i="30"/>
  <c r="BA80" i="30" s="1"/>
  <c r="K80" i="30"/>
  <c r="AY80" i="30" s="1"/>
  <c r="AV79" i="30"/>
  <c r="AQ79" i="30"/>
  <c r="AL79" i="30"/>
  <c r="AG79" i="30"/>
  <c r="AB79" i="30"/>
  <c r="W79" i="30"/>
  <c r="BK79" i="30" s="1"/>
  <c r="R79" i="30"/>
  <c r="BF79" i="30" s="1"/>
  <c r="AS78" i="30"/>
  <c r="AN78" i="30"/>
  <c r="AI78" i="30"/>
  <c r="AD78" i="30"/>
  <c r="Y78" i="30"/>
  <c r="T78" i="30"/>
  <c r="BH78" i="30"/>
  <c r="O78" i="30"/>
  <c r="BC78" i="30"/>
  <c r="J78" i="30"/>
  <c r="AX78" i="30"/>
  <c r="F139" i="30"/>
  <c r="F214" i="30"/>
  <c r="F289" i="30" s="1"/>
  <c r="F137" i="30"/>
  <c r="F212" i="30" s="1"/>
  <c r="F138" i="30"/>
  <c r="F213" i="30" s="1"/>
  <c r="F288" i="30" s="1"/>
  <c r="F136" i="30"/>
  <c r="F211" i="30"/>
  <c r="U142" i="30"/>
  <c r="U217" i="30" s="1"/>
  <c r="U292" i="30"/>
  <c r="U367" i="30" s="1"/>
  <c r="U442" i="30" s="1"/>
  <c r="U143" i="30"/>
  <c r="U218" i="30" s="1"/>
  <c r="U293" i="30" s="1"/>
  <c r="AT142" i="30"/>
  <c r="AT217" i="30" s="1"/>
  <c r="K142" i="30"/>
  <c r="K217" i="30" s="1"/>
  <c r="K292" i="30" s="1"/>
  <c r="K367" i="30" s="1"/>
  <c r="K442" i="30" s="1"/>
  <c r="K517" i="30" s="1"/>
  <c r="K592" i="30" s="1"/>
  <c r="K667" i="30" s="1"/>
  <c r="K742" i="30" s="1"/>
  <c r="K817" i="30" s="1"/>
  <c r="K892" i="30" s="1"/>
  <c r="Z143" i="30"/>
  <c r="Z218" i="30"/>
  <c r="Z293" i="30" s="1"/>
  <c r="Z368" i="30"/>
  <c r="Z443" i="30" s="1"/>
  <c r="Z518" i="30" s="1"/>
  <c r="Z593" i="30" s="1"/>
  <c r="Z668" i="30" s="1"/>
  <c r="Z743" i="30" s="1"/>
  <c r="Z818" i="30" s="1"/>
  <c r="Z893" i="30" s="1"/>
  <c r="Z968" i="30" s="1"/>
  <c r="Z1043" i="30" s="1"/>
  <c r="Z1118" i="30" s="1"/>
  <c r="Z1193" i="30" s="1"/>
  <c r="Z1268" i="30" s="1"/>
  <c r="Z1343" i="30" s="1"/>
  <c r="Z1418" i="30" s="1"/>
  <c r="Z1493" i="30" s="1"/>
  <c r="Z1568" i="30"/>
  <c r="Z1643" i="30" s="1"/>
  <c r="Z1718" i="30" s="1"/>
  <c r="Z1793" i="30" s="1"/>
  <c r="Z1868" i="30" s="1"/>
  <c r="Z1943" i="30" s="1"/>
  <c r="Z2018" i="30" s="1"/>
  <c r="Z2093" i="30" s="1"/>
  <c r="AT143" i="30"/>
  <c r="AT218" i="30" s="1"/>
  <c r="AT293" i="30"/>
  <c r="AT368" i="30" s="1"/>
  <c r="AT443" i="30" s="1"/>
  <c r="AT518" i="30" s="1"/>
  <c r="AT593" i="30" s="1"/>
  <c r="AT668" i="30" s="1"/>
  <c r="AT743" i="30" s="1"/>
  <c r="AT818" i="30" s="1"/>
  <c r="AT893" i="30" s="1"/>
  <c r="AT968" i="30" s="1"/>
  <c r="AT1043" i="30" s="1"/>
  <c r="AT1118" i="30" s="1"/>
  <c r="AT1193" i="30" s="1"/>
  <c r="AT1268" i="30" s="1"/>
  <c r="AT1343" i="30" s="1"/>
  <c r="AT1418" i="30" s="1"/>
  <c r="AT1493" i="30" s="1"/>
  <c r="AT1568" i="30" s="1"/>
  <c r="AT1643" i="30" s="1"/>
  <c r="AT1718" i="30" s="1"/>
  <c r="AT1793" i="30" s="1"/>
  <c r="AT1868" i="30" s="1"/>
  <c r="AT1943" i="30" s="1"/>
  <c r="AT2018" i="30" s="1"/>
  <c r="AT2093" i="30" s="1"/>
  <c r="P143" i="30"/>
  <c r="P218" i="30" s="1"/>
  <c r="P293" i="30" s="1"/>
  <c r="P368" i="30" s="1"/>
  <c r="P443" i="30" s="1"/>
  <c r="P518" i="30" s="1"/>
  <c r="P593" i="30" s="1"/>
  <c r="P668" i="30" s="1"/>
  <c r="P743" i="30" s="1"/>
  <c r="P818" i="30" s="1"/>
  <c r="P893" i="30" s="1"/>
  <c r="P968" i="30" s="1"/>
  <c r="P1043" i="30" s="1"/>
  <c r="P1118" i="30" s="1"/>
  <c r="P1193" i="30" s="1"/>
  <c r="P1268" i="30" s="1"/>
  <c r="P1343" i="30" s="1"/>
  <c r="P1418" i="30" s="1"/>
  <c r="P1493" i="30" s="1"/>
  <c r="P1568" i="30" s="1"/>
  <c r="P1643" i="30" s="1"/>
  <c r="P1718" i="30" s="1"/>
  <c r="P1793" i="30" s="1"/>
  <c r="P1868" i="30" s="1"/>
  <c r="P1943" i="30" s="1"/>
  <c r="P2018" i="30" s="1"/>
  <c r="P2093" i="30" s="1"/>
  <c r="AO142" i="30"/>
  <c r="AO217" i="30" s="1"/>
  <c r="AO292" i="30"/>
  <c r="AO367" i="30" s="1"/>
  <c r="AO442" i="30"/>
  <c r="AO517" i="30" s="1"/>
  <c r="AO592" i="30" s="1"/>
  <c r="AO667" i="30" s="1"/>
  <c r="AO742" i="30"/>
  <c r="AO817" i="30" s="1"/>
  <c r="K143" i="30"/>
  <c r="K218" i="30" s="1"/>
  <c r="K293" i="30" s="1"/>
  <c r="K368" i="30" s="1"/>
  <c r="K443" i="30"/>
  <c r="K518" i="30" s="1"/>
  <c r="K593" i="30" s="1"/>
  <c r="K668" i="30" s="1"/>
  <c r="K743" i="30" s="1"/>
  <c r="K818" i="30" s="1"/>
  <c r="K893" i="30" s="1"/>
  <c r="K968" i="30" s="1"/>
  <c r="K1043" i="30" s="1"/>
  <c r="K1118" i="30" s="1"/>
  <c r="K1193" i="30" s="1"/>
  <c r="K1268" i="30" s="1"/>
  <c r="K1343" i="30" s="1"/>
  <c r="K1418" i="30" s="1"/>
  <c r="K1493" i="30" s="1"/>
  <c r="K1568" i="30" s="1"/>
  <c r="K1643" i="30" s="1"/>
  <c r="K1718" i="30" s="1"/>
  <c r="K1793" i="30" s="1"/>
  <c r="K1868" i="30" s="1"/>
  <c r="K1943" i="30" s="1"/>
  <c r="K2018" i="30" s="1"/>
  <c r="K2093" i="30" s="1"/>
  <c r="P142" i="30"/>
  <c r="P217" i="30"/>
  <c r="AE143" i="30"/>
  <c r="AE218" i="30"/>
  <c r="AE293" i="30" s="1"/>
  <c r="AE368" i="30"/>
  <c r="AE443" i="30" s="1"/>
  <c r="AE518" i="30" s="1"/>
  <c r="AE593" i="30" s="1"/>
  <c r="AE668" i="30" s="1"/>
  <c r="AE743" i="30" s="1"/>
  <c r="AE818" i="30" s="1"/>
  <c r="AE893" i="30" s="1"/>
  <c r="AE968" i="30" s="1"/>
  <c r="AE1043" i="30" s="1"/>
  <c r="AE1118" i="30" s="1"/>
  <c r="AE1193" i="30" s="1"/>
  <c r="AE1268" i="30" s="1"/>
  <c r="AE1343" i="30" s="1"/>
  <c r="AE1418" i="30" s="1"/>
  <c r="AE1493" i="30" s="1"/>
  <c r="AE1568" i="30" s="1"/>
  <c r="AE1643" i="30" s="1"/>
  <c r="AE1718" i="30" s="1"/>
  <c r="AE1793" i="30" s="1"/>
  <c r="AE1868" i="30" s="1"/>
  <c r="AE1943" i="30" s="1"/>
  <c r="AE2018" i="30" s="1"/>
  <c r="AE2093" i="30" s="1"/>
  <c r="AJ142" i="30"/>
  <c r="AJ217" i="30" s="1"/>
  <c r="AJ292" i="30" s="1"/>
  <c r="AJ367" i="30" s="1"/>
  <c r="AJ442" i="30" s="1"/>
  <c r="Z142" i="30"/>
  <c r="Z217" i="30"/>
  <c r="Z292" i="30" s="1"/>
  <c r="Z367" i="30"/>
  <c r="Z442" i="30" s="1"/>
  <c r="Z517" i="30" s="1"/>
  <c r="Z592" i="30" s="1"/>
  <c r="Z667" i="30"/>
  <c r="Z742" i="30" s="1"/>
  <c r="Z817" i="30" s="1"/>
  <c r="U136" i="30"/>
  <c r="U211" i="30" s="1"/>
  <c r="Z86" i="30"/>
  <c r="Z161" i="30"/>
  <c r="AE136" i="30"/>
  <c r="AE211" i="30"/>
  <c r="AJ86" i="30"/>
  <c r="AJ161" i="30"/>
  <c r="AO136" i="30"/>
  <c r="AT86" i="30"/>
  <c r="AT161" i="30"/>
  <c r="P86" i="30"/>
  <c r="P161" i="30" s="1"/>
  <c r="U86" i="30"/>
  <c r="U161" i="30" s="1"/>
  <c r="Z136" i="30"/>
  <c r="Z211" i="30" s="1"/>
  <c r="AE86" i="30"/>
  <c r="AE161" i="30" s="1"/>
  <c r="AE89" i="30"/>
  <c r="AE164" i="30" s="1"/>
  <c r="AO86" i="30"/>
  <c r="AO161" i="30" s="1"/>
  <c r="AT136" i="30"/>
  <c r="AT211" i="30" s="1"/>
  <c r="P136" i="30"/>
  <c r="EX2" i="38"/>
  <c r="E65" i="58"/>
  <c r="E61" i="58"/>
  <c r="E66" i="58"/>
  <c r="E62" i="58"/>
  <c r="E67" i="58"/>
  <c r="BM133" i="30"/>
  <c r="C133" i="30"/>
  <c r="AE140" i="30"/>
  <c r="BM4" i="29"/>
  <c r="BF4" i="29"/>
  <c r="AY4" i="29"/>
  <c r="AR4" i="29"/>
  <c r="AK4" i="29"/>
  <c r="AD4" i="29"/>
  <c r="W4" i="29"/>
  <c r="P4" i="29"/>
  <c r="AV4" i="30"/>
  <c r="AS3" i="30"/>
  <c r="AQ4" i="30"/>
  <c r="AN3" i="30"/>
  <c r="AL4" i="30"/>
  <c r="AI3" i="30"/>
  <c r="AG4" i="30"/>
  <c r="AD3" i="30"/>
  <c r="AB4" i="30"/>
  <c r="Y3" i="30"/>
  <c r="W4" i="30"/>
  <c r="BK4" i="30" s="1"/>
  <c r="T3" i="30"/>
  <c r="BH3" i="30" s="1"/>
  <c r="R4" i="30"/>
  <c r="BF4" i="30" s="1"/>
  <c r="M4" i="30"/>
  <c r="BA4" i="30"/>
  <c r="J3" i="30"/>
  <c r="AX3" i="30" s="1"/>
  <c r="FB2" i="38"/>
  <c r="EJ2" i="38"/>
  <c r="DR2" i="38"/>
  <c r="CZ2" i="38"/>
  <c r="CH2" i="38"/>
  <c r="BP2" i="38"/>
  <c r="AX2" i="38"/>
  <c r="AF2" i="38"/>
  <c r="EX3" i="38"/>
  <c r="EF3" i="38"/>
  <c r="EF2" i="38"/>
  <c r="DN3" i="38"/>
  <c r="DN2" i="38"/>
  <c r="CV3" i="38"/>
  <c r="CV2" i="38"/>
  <c r="CD3" i="38"/>
  <c r="CD2" i="38"/>
  <c r="BL3" i="38"/>
  <c r="BL2" i="38"/>
  <c r="GZ2" i="38"/>
  <c r="AT3" i="38"/>
  <c r="AT2" i="38"/>
  <c r="GH2" i="38"/>
  <c r="AB3" i="38"/>
  <c r="AB2" i="38"/>
  <c r="FP2" i="38" s="1"/>
  <c r="ER3" i="38"/>
  <c r="DZ3" i="38"/>
  <c r="DH3" i="38"/>
  <c r="CP3" i="38"/>
  <c r="BX3" i="38"/>
  <c r="BF3" i="38"/>
  <c r="AN3" i="38"/>
  <c r="V3" i="38"/>
  <c r="FG41" i="38"/>
  <c r="FG42" i="38" s="1"/>
  <c r="FF41" i="38"/>
  <c r="FF42" i="38" s="1"/>
  <c r="FE41" i="38"/>
  <c r="FE42" i="38" s="1"/>
  <c r="FD41" i="38"/>
  <c r="FD42" i="38" s="1"/>
  <c r="FC41" i="38"/>
  <c r="FC42" i="38"/>
  <c r="FB41" i="38"/>
  <c r="FB42" i="38" s="1"/>
  <c r="FA41" i="38"/>
  <c r="FA42" i="38" s="1"/>
  <c r="EZ41" i="38"/>
  <c r="EZ42" i="38" s="1"/>
  <c r="EY41" i="38"/>
  <c r="EY42" i="38" s="1"/>
  <c r="EX41" i="38"/>
  <c r="EX42" i="38"/>
  <c r="EW41" i="38"/>
  <c r="EW42" i="38"/>
  <c r="EV41" i="38"/>
  <c r="EV42" i="38" s="1"/>
  <c r="EU41" i="38"/>
  <c r="EU42" i="38" s="1"/>
  <c r="ET41" i="38"/>
  <c r="ET42" i="38"/>
  <c r="ES41" i="38"/>
  <c r="ES42" i="38" s="1"/>
  <c r="ER41" i="38"/>
  <c r="ER42" i="38" s="1"/>
  <c r="EQ40" i="38"/>
  <c r="EQ39" i="38"/>
  <c r="EQ38" i="38"/>
  <c r="FG29" i="38"/>
  <c r="FF29" i="38"/>
  <c r="FE29" i="38"/>
  <c r="FD29" i="38"/>
  <c r="FD30" i="38" s="1"/>
  <c r="FC29" i="38"/>
  <c r="FB29" i="38"/>
  <c r="FA29" i="38"/>
  <c r="EZ29" i="38"/>
  <c r="EY29" i="38"/>
  <c r="EX29" i="38"/>
  <c r="EW29" i="38"/>
  <c r="EV29" i="38"/>
  <c r="EU29" i="38"/>
  <c r="ET29" i="38"/>
  <c r="ES29" i="38"/>
  <c r="ER29" i="38"/>
  <c r="EQ28" i="38"/>
  <c r="EQ29" i="38" s="1"/>
  <c r="EQ27" i="38"/>
  <c r="EQ26" i="38"/>
  <c r="EQ25" i="38"/>
  <c r="FG21" i="38"/>
  <c r="FF21" i="38"/>
  <c r="FE21" i="38"/>
  <c r="FD21" i="38"/>
  <c r="FC21" i="38"/>
  <c r="FB21" i="38"/>
  <c r="FA21" i="38"/>
  <c r="EZ21" i="38"/>
  <c r="EY21" i="38"/>
  <c r="EX21" i="38"/>
  <c r="EW21" i="38"/>
  <c r="EV21" i="38"/>
  <c r="EU21" i="38"/>
  <c r="ET21" i="38"/>
  <c r="ES21" i="38"/>
  <c r="ER21" i="38"/>
  <c r="EQ20" i="38"/>
  <c r="EQ19" i="38"/>
  <c r="EQ17" i="38"/>
  <c r="EQ14" i="38"/>
  <c r="FG13" i="38"/>
  <c r="FG23" i="38" s="1"/>
  <c r="FF13" i="38"/>
  <c r="FF23" i="38" s="1"/>
  <c r="FE13" i="38"/>
  <c r="FE23" i="38"/>
  <c r="FD13" i="38"/>
  <c r="FD23" i="38"/>
  <c r="FC13" i="38"/>
  <c r="FC23" i="38" s="1"/>
  <c r="FB13" i="38"/>
  <c r="FB23" i="38" s="1"/>
  <c r="FA13" i="38"/>
  <c r="EZ13" i="38"/>
  <c r="EZ23" i="38" s="1"/>
  <c r="EY13" i="38"/>
  <c r="EY15" i="38" s="1"/>
  <c r="EX13" i="38"/>
  <c r="EX23" i="38" s="1"/>
  <c r="EW13" i="38"/>
  <c r="EV13" i="38"/>
  <c r="EV23" i="38"/>
  <c r="EU13" i="38"/>
  <c r="ET13" i="38"/>
  <c r="ES13" i="38"/>
  <c r="ER13" i="38"/>
  <c r="EQ12" i="38"/>
  <c r="EQ11" i="38"/>
  <c r="EQ10" i="38"/>
  <c r="EQ9" i="38"/>
  <c r="EQ13" i="38"/>
  <c r="EQ23" i="38" s="1"/>
  <c r="EQ30" i="38" s="1"/>
  <c r="EO41" i="38"/>
  <c r="EO42" i="38" s="1"/>
  <c r="EN41" i="38"/>
  <c r="EN42" i="38"/>
  <c r="EM41" i="38"/>
  <c r="EM42" i="38"/>
  <c r="EL41" i="38"/>
  <c r="EL42" i="38" s="1"/>
  <c r="EK41" i="38"/>
  <c r="EK42" i="38" s="1"/>
  <c r="EJ41" i="38"/>
  <c r="EJ42" i="38"/>
  <c r="EI41" i="38"/>
  <c r="EI42" i="38" s="1"/>
  <c r="EH41" i="38"/>
  <c r="EH42" i="38" s="1"/>
  <c r="EG41" i="38"/>
  <c r="EG42" i="38" s="1"/>
  <c r="EF41" i="38"/>
  <c r="EF42" i="38"/>
  <c r="EE41" i="38"/>
  <c r="EE42" i="38" s="1"/>
  <c r="ED41" i="38"/>
  <c r="ED42" i="38" s="1"/>
  <c r="EC41" i="38"/>
  <c r="EC42" i="38" s="1"/>
  <c r="EB41" i="38"/>
  <c r="EB42" i="38"/>
  <c r="EA41" i="38"/>
  <c r="EA42" i="38" s="1"/>
  <c r="DZ41" i="38"/>
  <c r="DZ42" i="38" s="1"/>
  <c r="DY40" i="38"/>
  <c r="DY39" i="38"/>
  <c r="DY38" i="38"/>
  <c r="DY41" i="38"/>
  <c r="EO29" i="38"/>
  <c r="EN29" i="38"/>
  <c r="EM29" i="38"/>
  <c r="EL29" i="38"/>
  <c r="EK29" i="38"/>
  <c r="EJ29" i="38"/>
  <c r="EI29" i="38"/>
  <c r="EH29" i="38"/>
  <c r="EG29" i="38"/>
  <c r="EF29" i="38"/>
  <c r="EE29" i="38"/>
  <c r="ED29" i="38"/>
  <c r="EC29" i="38"/>
  <c r="EB29" i="38"/>
  <c r="EA29" i="38"/>
  <c r="DZ29" i="38"/>
  <c r="DY28" i="38"/>
  <c r="DY27" i="38"/>
  <c r="DY26" i="38"/>
  <c r="DY25" i="38"/>
  <c r="EO21" i="38"/>
  <c r="EN21" i="38"/>
  <c r="EM21" i="38"/>
  <c r="EL21" i="38"/>
  <c r="EK21" i="38"/>
  <c r="EJ21" i="38"/>
  <c r="EI21" i="38"/>
  <c r="EH21" i="38"/>
  <c r="EG21" i="38"/>
  <c r="EF21" i="38"/>
  <c r="EE21" i="38"/>
  <c r="ED21" i="38"/>
  <c r="EC21" i="38"/>
  <c r="EB21" i="38"/>
  <c r="EA21" i="38"/>
  <c r="DZ21" i="38"/>
  <c r="DY20" i="38"/>
  <c r="DY19" i="38"/>
  <c r="DY42" i="38" s="1"/>
  <c r="DY17" i="38"/>
  <c r="DY14" i="38"/>
  <c r="EO13" i="38"/>
  <c r="EN13" i="38"/>
  <c r="EN23" i="38"/>
  <c r="EM13" i="38"/>
  <c r="EM23" i="38" s="1"/>
  <c r="EL13" i="38"/>
  <c r="EL23" i="38" s="1"/>
  <c r="EL30" i="38" s="1"/>
  <c r="EK13" i="38"/>
  <c r="EJ13" i="38"/>
  <c r="EJ23" i="38"/>
  <c r="EI13" i="38"/>
  <c r="EH13" i="38"/>
  <c r="EH23" i="38"/>
  <c r="EH22" i="38" s="1"/>
  <c r="EG13" i="38"/>
  <c r="EG23" i="38"/>
  <c r="EF13" i="38"/>
  <c r="EE13" i="38"/>
  <c r="ED13" i="38"/>
  <c r="ED23" i="38"/>
  <c r="EC13" i="38"/>
  <c r="EB13" i="38"/>
  <c r="EA13" i="38"/>
  <c r="EA15" i="38" s="1"/>
  <c r="DZ13" i="38"/>
  <c r="DZ15" i="38" s="1"/>
  <c r="DY12" i="38"/>
  <c r="DY11" i="38"/>
  <c r="DY10" i="38"/>
  <c r="DY9" i="38"/>
  <c r="DW41" i="38"/>
  <c r="DW42" i="38" s="1"/>
  <c r="DV41" i="38"/>
  <c r="DV42" i="38"/>
  <c r="DU41" i="38"/>
  <c r="DU42" i="38"/>
  <c r="DT41" i="38"/>
  <c r="DT42" i="38"/>
  <c r="DS41" i="38"/>
  <c r="DS42" i="38" s="1"/>
  <c r="DR41" i="38"/>
  <c r="DR42" i="38"/>
  <c r="DQ41" i="38"/>
  <c r="DQ42" i="38"/>
  <c r="DP41" i="38"/>
  <c r="DP42" i="38"/>
  <c r="DO41" i="38"/>
  <c r="DO42" i="38" s="1"/>
  <c r="DN41" i="38"/>
  <c r="DN42" i="38"/>
  <c r="DM41" i="38"/>
  <c r="DM42" i="38"/>
  <c r="DL41" i="38"/>
  <c r="DL42" i="38"/>
  <c r="DK41" i="38"/>
  <c r="DK42" i="38" s="1"/>
  <c r="DJ41" i="38"/>
  <c r="DJ42" i="38"/>
  <c r="DI41" i="38"/>
  <c r="DI42" i="38"/>
  <c r="DH41" i="38"/>
  <c r="DH42" i="38"/>
  <c r="DG40" i="38"/>
  <c r="DG39" i="38"/>
  <c r="DG38" i="38"/>
  <c r="DW29" i="38"/>
  <c r="DV29" i="38"/>
  <c r="DU29" i="38"/>
  <c r="DT29" i="38"/>
  <c r="DS29" i="38"/>
  <c r="DR29" i="38"/>
  <c r="DQ29" i="38"/>
  <c r="DP29" i="38"/>
  <c r="DO29" i="38"/>
  <c r="DN29" i="38"/>
  <c r="DM29" i="38"/>
  <c r="DL29" i="38"/>
  <c r="DK29" i="38"/>
  <c r="DJ29" i="38"/>
  <c r="DI29" i="38"/>
  <c r="DH29" i="38"/>
  <c r="DG28" i="38"/>
  <c r="DG27" i="38"/>
  <c r="DG29" i="38" s="1"/>
  <c r="DG26" i="38"/>
  <c r="DG25" i="38"/>
  <c r="DW21" i="38"/>
  <c r="DV21" i="38"/>
  <c r="DU21" i="38"/>
  <c r="DT21" i="38"/>
  <c r="DS21" i="38"/>
  <c r="DR21" i="38"/>
  <c r="DQ21" i="38"/>
  <c r="DP21" i="38"/>
  <c r="DO21" i="38"/>
  <c r="DN21" i="38"/>
  <c r="DM21" i="38"/>
  <c r="DL21" i="38"/>
  <c r="DK21" i="38"/>
  <c r="DJ21" i="38"/>
  <c r="DI21" i="38"/>
  <c r="DH21" i="38"/>
  <c r="DG20" i="38"/>
  <c r="DG19" i="38"/>
  <c r="DG17" i="38"/>
  <c r="DG14" i="38"/>
  <c r="DW13" i="38"/>
  <c r="DW23" i="38" s="1"/>
  <c r="DV13" i="38"/>
  <c r="DV23" i="38"/>
  <c r="DV22" i="38" s="1"/>
  <c r="DV34" i="38" s="1"/>
  <c r="DV44" i="38" s="1"/>
  <c r="DU13" i="38"/>
  <c r="DU15" i="38" s="1"/>
  <c r="DT13" i="38"/>
  <c r="DT23" i="38" s="1"/>
  <c r="DS13" i="38"/>
  <c r="DS15" i="38"/>
  <c r="DR13" i="38"/>
  <c r="DQ13" i="38"/>
  <c r="DQ23" i="38"/>
  <c r="DQ30" i="38" s="1"/>
  <c r="DQ31" i="38" s="1"/>
  <c r="DP13" i="38"/>
  <c r="DP15" i="38" s="1"/>
  <c r="DO13" i="38"/>
  <c r="DO23" i="38" s="1"/>
  <c r="DO30" i="38" s="1"/>
  <c r="DN13" i="38"/>
  <c r="DN15" i="38" s="1"/>
  <c r="DN23" i="38"/>
  <c r="DM13" i="38"/>
  <c r="DM15" i="38" s="1"/>
  <c r="DL13" i="38"/>
  <c r="DL23" i="38" s="1"/>
  <c r="DK13" i="38"/>
  <c r="DK15" i="38"/>
  <c r="DJ13" i="38"/>
  <c r="DI13" i="38"/>
  <c r="DI23" i="38"/>
  <c r="DH13" i="38"/>
  <c r="DG12" i="38"/>
  <c r="DG11" i="38"/>
  <c r="DG10" i="38"/>
  <c r="DG9" i="38"/>
  <c r="DE41" i="38"/>
  <c r="DE42" i="38"/>
  <c r="DD41" i="38"/>
  <c r="DD42" i="38" s="1"/>
  <c r="DC41" i="38"/>
  <c r="DC42" i="38" s="1"/>
  <c r="DB41" i="38"/>
  <c r="DB42" i="38"/>
  <c r="DA41" i="38"/>
  <c r="DA42" i="38"/>
  <c r="CZ41" i="38"/>
  <c r="CZ42" i="38" s="1"/>
  <c r="CY41" i="38"/>
  <c r="CY42" i="38" s="1"/>
  <c r="CX41" i="38"/>
  <c r="CX42" i="38"/>
  <c r="CW41" i="38"/>
  <c r="CW42" i="38"/>
  <c r="CV41" i="38"/>
  <c r="CV42" i="38" s="1"/>
  <c r="CU41" i="38"/>
  <c r="CU42" i="38" s="1"/>
  <c r="CT41" i="38"/>
  <c r="CT42" i="38"/>
  <c r="CS41" i="38"/>
  <c r="CS42" i="38"/>
  <c r="CR41" i="38"/>
  <c r="CR42" i="38" s="1"/>
  <c r="CQ41" i="38"/>
  <c r="CQ42" i="38" s="1"/>
  <c r="CP41" i="38"/>
  <c r="CP42" i="38"/>
  <c r="CO40" i="38"/>
  <c r="CO39" i="38"/>
  <c r="CO38" i="38"/>
  <c r="CO41" i="38" s="1"/>
  <c r="DE29" i="38"/>
  <c r="DE30" i="38" s="1"/>
  <c r="DD29" i="38"/>
  <c r="DD30" i="38" s="1"/>
  <c r="DC29" i="38"/>
  <c r="DB29" i="38"/>
  <c r="DA29" i="38"/>
  <c r="CZ29" i="38"/>
  <c r="CY29" i="38"/>
  <c r="CX29" i="38"/>
  <c r="CX30" i="38" s="1"/>
  <c r="CW29" i="38"/>
  <c r="CV29" i="38"/>
  <c r="CU29" i="38"/>
  <c r="CT29" i="38"/>
  <c r="CS29" i="38"/>
  <c r="CR29" i="38"/>
  <c r="CQ29" i="38"/>
  <c r="CP29" i="38"/>
  <c r="CO28" i="38"/>
  <c r="CO27" i="38"/>
  <c r="CO26" i="38"/>
  <c r="CO25" i="38"/>
  <c r="DE21" i="38"/>
  <c r="DD21" i="38"/>
  <c r="DC21" i="38"/>
  <c r="DB21" i="38"/>
  <c r="DA21" i="38"/>
  <c r="CZ21" i="38"/>
  <c r="CY21" i="38"/>
  <c r="CX21" i="38"/>
  <c r="CW21" i="38"/>
  <c r="CV21" i="38"/>
  <c r="CU21" i="38"/>
  <c r="CT21" i="38"/>
  <c r="CS21" i="38"/>
  <c r="CR21" i="38"/>
  <c r="CQ21" i="38"/>
  <c r="CP21" i="38"/>
  <c r="CO20" i="38"/>
  <c r="CO19" i="38"/>
  <c r="CO17" i="38"/>
  <c r="CO14" i="38"/>
  <c r="DE13" i="38"/>
  <c r="DE23" i="38"/>
  <c r="DD13" i="38"/>
  <c r="DD23" i="38"/>
  <c r="DD31" i="38"/>
  <c r="DC13" i="38"/>
  <c r="DC15" i="38" s="1"/>
  <c r="DB13" i="38"/>
  <c r="DA13" i="38"/>
  <c r="CZ13" i="38"/>
  <c r="CZ23" i="38"/>
  <c r="CZ30" i="38" s="1"/>
  <c r="CZ31" i="38" s="1"/>
  <c r="CY13" i="38"/>
  <c r="CX13" i="38"/>
  <c r="CX23" i="38"/>
  <c r="CX22" i="38" s="1"/>
  <c r="CX34" i="38" s="1"/>
  <c r="CX45" i="38" s="1"/>
  <c r="CW13" i="38"/>
  <c r="CW15" i="38" s="1"/>
  <c r="CW23" i="38"/>
  <c r="CW30" i="38" s="1"/>
  <c r="CV13" i="38"/>
  <c r="CV23" i="38" s="1"/>
  <c r="CU13" i="38"/>
  <c r="CU23" i="38" s="1"/>
  <c r="CU30" i="38" s="1"/>
  <c r="CT13" i="38"/>
  <c r="CT23" i="38" s="1"/>
  <c r="CS13" i="38"/>
  <c r="CR13" i="38"/>
  <c r="CR23" i="38" s="1"/>
  <c r="CQ13" i="38"/>
  <c r="CQ23" i="38" s="1"/>
  <c r="CP13" i="38"/>
  <c r="CP23" i="38" s="1"/>
  <c r="CO12" i="38"/>
  <c r="CO11" i="38"/>
  <c r="CO10" i="38"/>
  <c r="CO9" i="38"/>
  <c r="CM41" i="38"/>
  <c r="CM42" i="38" s="1"/>
  <c r="CL41" i="38"/>
  <c r="CL42" i="38"/>
  <c r="CK41" i="38"/>
  <c r="CK42" i="38"/>
  <c r="CJ41" i="38"/>
  <c r="CJ42" i="38"/>
  <c r="CI41" i="38"/>
  <c r="CI42" i="38" s="1"/>
  <c r="CH41" i="38"/>
  <c r="CH42" i="38"/>
  <c r="CG41" i="38"/>
  <c r="CG42" i="38"/>
  <c r="CF41" i="38"/>
  <c r="CF42" i="38" s="1"/>
  <c r="CE41" i="38"/>
  <c r="CE42" i="38" s="1"/>
  <c r="CD41" i="38"/>
  <c r="CD42" i="38"/>
  <c r="CC41" i="38"/>
  <c r="CC42" i="38"/>
  <c r="CB41" i="38"/>
  <c r="CB42" i="38"/>
  <c r="CA41" i="38"/>
  <c r="CA42" i="38" s="1"/>
  <c r="BZ41" i="38"/>
  <c r="BZ42" i="38"/>
  <c r="BY41" i="38"/>
  <c r="BY42" i="38"/>
  <c r="BX41" i="38"/>
  <c r="BX42" i="38" s="1"/>
  <c r="BW40" i="38"/>
  <c r="BW39" i="38"/>
  <c r="BW38" i="38"/>
  <c r="CM29" i="38"/>
  <c r="CL29" i="38"/>
  <c r="CK29" i="38"/>
  <c r="CK30" i="38"/>
  <c r="CK31" i="38" s="1"/>
  <c r="CJ29" i="38"/>
  <c r="CJ30" i="38" s="1"/>
  <c r="CI29" i="38"/>
  <c r="CH29" i="38"/>
  <c r="CG29" i="38"/>
  <c r="CF29" i="38"/>
  <c r="CE29" i="38"/>
  <c r="CD29" i="38"/>
  <c r="CC29" i="38"/>
  <c r="CB29" i="38"/>
  <c r="CB30" i="38" s="1"/>
  <c r="CB31" i="38" s="1"/>
  <c r="CA29" i="38"/>
  <c r="BZ29" i="38"/>
  <c r="BY29" i="38"/>
  <c r="BX29" i="38"/>
  <c r="BW28" i="38"/>
  <c r="BW27" i="38"/>
  <c r="BW26" i="38"/>
  <c r="BW25" i="38"/>
  <c r="CM21" i="38"/>
  <c r="CL21" i="38"/>
  <c r="CK21" i="38"/>
  <c r="CJ21" i="38"/>
  <c r="CI21" i="38"/>
  <c r="CH21" i="38"/>
  <c r="CG21" i="38"/>
  <c r="CF21" i="38"/>
  <c r="CE21" i="38"/>
  <c r="CD21" i="38"/>
  <c r="CC21" i="38"/>
  <c r="CB21" i="38"/>
  <c r="CA21" i="38"/>
  <c r="BZ21" i="38"/>
  <c r="BY21" i="38"/>
  <c r="BX21" i="38"/>
  <c r="BW20" i="38"/>
  <c r="BW19" i="38"/>
  <c r="BW17" i="38"/>
  <c r="BW14" i="38"/>
  <c r="CM13" i="38"/>
  <c r="CM23" i="38"/>
  <c r="CM22" i="38" s="1"/>
  <c r="CM34" i="38" s="1"/>
  <c r="CL13" i="38"/>
  <c r="CK13" i="38"/>
  <c r="CJ13" i="38"/>
  <c r="CJ23" i="38"/>
  <c r="CJ22" i="38"/>
  <c r="CJ34" i="38"/>
  <c r="CI13" i="38"/>
  <c r="CH13" i="38"/>
  <c r="CG13" i="38"/>
  <c r="CG23" i="38" s="1"/>
  <c r="CG22" i="38" s="1"/>
  <c r="CG34" i="38" s="1"/>
  <c r="CF13" i="38"/>
  <c r="CF15" i="38"/>
  <c r="CE13" i="38"/>
  <c r="CE23" i="38"/>
  <c r="CE22" i="38" s="1"/>
  <c r="CE30" i="38"/>
  <c r="CE31" i="38" s="1"/>
  <c r="CD13" i="38"/>
  <c r="CD23" i="38" s="1"/>
  <c r="CC13" i="38"/>
  <c r="CC23" i="38"/>
  <c r="CB13" i="38"/>
  <c r="CB15" i="38" s="1"/>
  <c r="CB23" i="38"/>
  <c r="CB22" i="38" s="1"/>
  <c r="CB34" i="38" s="1"/>
  <c r="CA13" i="38"/>
  <c r="CA23" i="38" s="1"/>
  <c r="BZ13" i="38"/>
  <c r="BZ15" i="38"/>
  <c r="BY13" i="38"/>
  <c r="BY23" i="38"/>
  <c r="BX13" i="38"/>
  <c r="BX15" i="38" s="1"/>
  <c r="BW12" i="38"/>
  <c r="BW11" i="38"/>
  <c r="BW10" i="38"/>
  <c r="BW9" i="38"/>
  <c r="BU41" i="38"/>
  <c r="BU42" i="38" s="1"/>
  <c r="BT41" i="38"/>
  <c r="BT42" i="38"/>
  <c r="BS41" i="38"/>
  <c r="BS42" i="38" s="1"/>
  <c r="BR41" i="38"/>
  <c r="BR42" i="38" s="1"/>
  <c r="BQ41" i="38"/>
  <c r="BQ42" i="38" s="1"/>
  <c r="BP41" i="38"/>
  <c r="BP42" i="38"/>
  <c r="BO41" i="38"/>
  <c r="BO42" i="38" s="1"/>
  <c r="BN41" i="38"/>
  <c r="BN42" i="38" s="1"/>
  <c r="BM41" i="38"/>
  <c r="BM42" i="38" s="1"/>
  <c r="BL41" i="38"/>
  <c r="BL42" i="38"/>
  <c r="BK41" i="38"/>
  <c r="BK42" i="38"/>
  <c r="BJ41" i="38"/>
  <c r="BJ42" i="38" s="1"/>
  <c r="BI41" i="38"/>
  <c r="BI42" i="38" s="1"/>
  <c r="BH41" i="38"/>
  <c r="BH42" i="38"/>
  <c r="BG41" i="38"/>
  <c r="BG42" i="38" s="1"/>
  <c r="BF41" i="38"/>
  <c r="BF42" i="38" s="1"/>
  <c r="BE40" i="38"/>
  <c r="BE39" i="38"/>
  <c r="BE38" i="38"/>
  <c r="BU29" i="38"/>
  <c r="BT29" i="38"/>
  <c r="BS29" i="38"/>
  <c r="BR29" i="38"/>
  <c r="BQ29" i="38"/>
  <c r="BP29" i="38"/>
  <c r="BO29" i="38"/>
  <c r="BN29" i="38"/>
  <c r="BM29" i="38"/>
  <c r="BL29" i="38"/>
  <c r="BK29" i="38"/>
  <c r="BJ29" i="38"/>
  <c r="BI29" i="38"/>
  <c r="BH29" i="38"/>
  <c r="BG29" i="38"/>
  <c r="BF29" i="38"/>
  <c r="BF30" i="38" s="1"/>
  <c r="BE28" i="38"/>
  <c r="BE27" i="38"/>
  <c r="BE26" i="38"/>
  <c r="BE25" i="38"/>
  <c r="BU21" i="38"/>
  <c r="BT21" i="38"/>
  <c r="BS21" i="38"/>
  <c r="BR21" i="38"/>
  <c r="BQ21" i="38"/>
  <c r="BP21" i="38"/>
  <c r="BO21" i="38"/>
  <c r="BN21" i="38"/>
  <c r="BM21" i="38"/>
  <c r="BL21" i="38"/>
  <c r="BK21" i="38"/>
  <c r="BJ21" i="38"/>
  <c r="BI21" i="38"/>
  <c r="BH21" i="38"/>
  <c r="BG21" i="38"/>
  <c r="BF21" i="38"/>
  <c r="BE20" i="38"/>
  <c r="BE19" i="38"/>
  <c r="BE17" i="38"/>
  <c r="BE14" i="38"/>
  <c r="BU13" i="38"/>
  <c r="BT13" i="38"/>
  <c r="BT23" i="38" s="1"/>
  <c r="BT22" i="38" s="1"/>
  <c r="BS13" i="38"/>
  <c r="BS23" i="38" s="1"/>
  <c r="BS30" i="38" s="1"/>
  <c r="BS31" i="38" s="1"/>
  <c r="BR13" i="38"/>
  <c r="BQ13" i="38"/>
  <c r="BP13" i="38"/>
  <c r="BP15" i="38" s="1"/>
  <c r="BO13" i="38"/>
  <c r="BO23" i="38" s="1"/>
  <c r="BN13" i="38"/>
  <c r="BM13" i="38"/>
  <c r="BM23" i="38"/>
  <c r="BM22" i="38"/>
  <c r="BM34" i="38" s="1"/>
  <c r="BM44" i="38" s="1"/>
  <c r="BL13" i="38"/>
  <c r="BL23" i="38"/>
  <c r="BL30" i="38" s="1"/>
  <c r="BL31" i="38" s="1"/>
  <c r="BK13" i="38"/>
  <c r="BK23" i="38"/>
  <c r="BJ13" i="38"/>
  <c r="BJ23" i="38"/>
  <c r="BI13" i="38"/>
  <c r="BH13" i="38"/>
  <c r="BH15" i="38"/>
  <c r="BG13" i="38"/>
  <c r="BG15" i="38" s="1"/>
  <c r="BF13" i="38"/>
  <c r="BE12" i="38"/>
  <c r="BE11" i="38"/>
  <c r="BE10" i="38"/>
  <c r="BE9" i="38"/>
  <c r="BE13" i="38" s="1"/>
  <c r="BE23" i="38" s="1"/>
  <c r="BC41" i="38"/>
  <c r="BC42" i="38"/>
  <c r="BB41" i="38"/>
  <c r="BB42" i="38" s="1"/>
  <c r="BA41" i="38"/>
  <c r="BA42" i="38" s="1"/>
  <c r="AZ41" i="38"/>
  <c r="AZ42" i="38"/>
  <c r="AY41" i="38"/>
  <c r="AY42" i="38" s="1"/>
  <c r="AX41" i="38"/>
  <c r="AX42" i="38" s="1"/>
  <c r="AW41" i="38"/>
  <c r="AW42" i="38" s="1"/>
  <c r="AV41" i="38"/>
  <c r="AV42" i="38"/>
  <c r="AU41" i="38"/>
  <c r="AU42" i="38" s="1"/>
  <c r="AT41" i="38"/>
  <c r="AT42" i="38" s="1"/>
  <c r="AS41" i="38"/>
  <c r="AS42" i="38" s="1"/>
  <c r="AR41" i="38"/>
  <c r="AR42" i="38"/>
  <c r="AQ41" i="38"/>
  <c r="AQ42" i="38" s="1"/>
  <c r="AP41" i="38"/>
  <c r="AP42" i="38" s="1"/>
  <c r="AO41" i="38"/>
  <c r="AO42" i="38" s="1"/>
  <c r="AN41" i="38"/>
  <c r="AN42" i="38"/>
  <c r="AM40" i="38"/>
  <c r="AM39" i="38"/>
  <c r="AM38" i="38"/>
  <c r="AM41" i="38" s="1"/>
  <c r="BC29" i="38"/>
  <c r="BB29" i="38"/>
  <c r="BA29" i="38"/>
  <c r="AZ29" i="38"/>
  <c r="AY29" i="38"/>
  <c r="AX29" i="38"/>
  <c r="AW29" i="38"/>
  <c r="AV29" i="38"/>
  <c r="AU29" i="38"/>
  <c r="AT29" i="38"/>
  <c r="AS29" i="38"/>
  <c r="AR29" i="38"/>
  <c r="AQ29" i="38"/>
  <c r="AP29" i="38"/>
  <c r="AO29" i="38"/>
  <c r="AN29" i="38"/>
  <c r="AM28" i="38"/>
  <c r="AM27" i="38"/>
  <c r="AM26" i="38"/>
  <c r="AM25" i="38"/>
  <c r="AM29" i="38" s="1"/>
  <c r="BC21" i="38"/>
  <c r="BB21" i="38"/>
  <c r="BA21" i="38"/>
  <c r="AZ21" i="38"/>
  <c r="AY21" i="38"/>
  <c r="AX21" i="38"/>
  <c r="AW21" i="38"/>
  <c r="AV21" i="38"/>
  <c r="AU21" i="38"/>
  <c r="AT21" i="38"/>
  <c r="AS21" i="38"/>
  <c r="AR21" i="38"/>
  <c r="AQ21" i="38"/>
  <c r="AP21" i="38"/>
  <c r="AO21" i="38"/>
  <c r="AN21" i="38"/>
  <c r="AM20" i="38"/>
  <c r="AM19" i="38"/>
  <c r="AM17" i="38"/>
  <c r="AM14" i="38"/>
  <c r="BC13" i="38"/>
  <c r="BC23" i="38"/>
  <c r="BC22" i="38"/>
  <c r="BC34" i="38" s="1"/>
  <c r="BC43" i="38"/>
  <c r="BB13" i="38"/>
  <c r="BA13" i="38"/>
  <c r="BA23" i="38"/>
  <c r="BA22" i="38" s="1"/>
  <c r="BA34" i="38" s="1"/>
  <c r="AZ13" i="38"/>
  <c r="AZ15" i="38" s="1"/>
  <c r="AY13" i="38"/>
  <c r="AX13" i="38"/>
  <c r="AW13" i="38"/>
  <c r="AW23" i="38"/>
  <c r="AV13" i="38"/>
  <c r="AV23" i="38" s="1"/>
  <c r="AU13" i="38"/>
  <c r="AU15" i="38" s="1"/>
  <c r="AT13" i="38"/>
  <c r="AT23" i="38" s="1"/>
  <c r="AS13" i="38"/>
  <c r="AS23" i="38" s="1"/>
  <c r="AR13" i="38"/>
  <c r="AR23" i="38" s="1"/>
  <c r="AQ13" i="38"/>
  <c r="AP13" i="38"/>
  <c r="AO13" i="38"/>
  <c r="AO15" i="38" s="1"/>
  <c r="AN13" i="38"/>
  <c r="AN15" i="38" s="1"/>
  <c r="AM12" i="38"/>
  <c r="AM11" i="38"/>
  <c r="AM10" i="38"/>
  <c r="AM9" i="38"/>
  <c r="AM13" i="38" s="1"/>
  <c r="AM23" i="38" s="1"/>
  <c r="AK41" i="38"/>
  <c r="AK42" i="38"/>
  <c r="AJ41" i="38"/>
  <c r="AJ42" i="38"/>
  <c r="AI41" i="38"/>
  <c r="AI42" i="38" s="1"/>
  <c r="AH41" i="38"/>
  <c r="AH42" i="38" s="1"/>
  <c r="AG41" i="38"/>
  <c r="AG42" i="38"/>
  <c r="AF41" i="38"/>
  <c r="AF42" i="38"/>
  <c r="AE41" i="38"/>
  <c r="AE42" i="38" s="1"/>
  <c r="AD41" i="38"/>
  <c r="AD42" i="38" s="1"/>
  <c r="AC41" i="38"/>
  <c r="AC42" i="38"/>
  <c r="AB41" i="38"/>
  <c r="AB42" i="38"/>
  <c r="AA41" i="38"/>
  <c r="AA42" i="38" s="1"/>
  <c r="Z41" i="38"/>
  <c r="Z42" i="38" s="1"/>
  <c r="Y41" i="38"/>
  <c r="Y42" i="38"/>
  <c r="X41" i="38"/>
  <c r="X42" i="38"/>
  <c r="W41" i="38"/>
  <c r="W42" i="38" s="1"/>
  <c r="V41" i="38"/>
  <c r="V42" i="38" s="1"/>
  <c r="U40" i="38"/>
  <c r="U39" i="38"/>
  <c r="U41" i="38" s="1"/>
  <c r="U38" i="38"/>
  <c r="U42" i="38"/>
  <c r="AK29" i="38"/>
  <c r="AK30" i="38" s="1"/>
  <c r="AK31" i="38" s="1"/>
  <c r="AJ29" i="38"/>
  <c r="AI29" i="38"/>
  <c r="AH29" i="38"/>
  <c r="AG29" i="38"/>
  <c r="AF29" i="38"/>
  <c r="AE29" i="38"/>
  <c r="AD29" i="38"/>
  <c r="AC29" i="38"/>
  <c r="AB29" i="38"/>
  <c r="AA29" i="38"/>
  <c r="Z29" i="38"/>
  <c r="Y29" i="38"/>
  <c r="X29" i="38"/>
  <c r="W29" i="38"/>
  <c r="V29" i="38"/>
  <c r="U28" i="38"/>
  <c r="U27" i="38"/>
  <c r="U26" i="38"/>
  <c r="U25" i="38"/>
  <c r="AK21" i="38"/>
  <c r="AJ21" i="38"/>
  <c r="AI21" i="38"/>
  <c r="AH21" i="38"/>
  <c r="AG21" i="38"/>
  <c r="AF21" i="38"/>
  <c r="AE21" i="38"/>
  <c r="AD21" i="38"/>
  <c r="AC21" i="38"/>
  <c r="AB21" i="38"/>
  <c r="AA21" i="38"/>
  <c r="Z21" i="38"/>
  <c r="Y21" i="38"/>
  <c r="X21" i="38"/>
  <c r="W21" i="38"/>
  <c r="V21" i="38"/>
  <c r="U20" i="38"/>
  <c r="U19" i="38"/>
  <c r="U17" i="38"/>
  <c r="U14" i="38"/>
  <c r="AK13" i="38"/>
  <c r="AK23" i="38"/>
  <c r="AJ13" i="38"/>
  <c r="AJ15" i="38"/>
  <c r="AJ23" i="38"/>
  <c r="AI13" i="38"/>
  <c r="AI23" i="38"/>
  <c r="AH13" i="38"/>
  <c r="AH23" i="38" s="1"/>
  <c r="AH30" i="38" s="1"/>
  <c r="AG13" i="38"/>
  <c r="AG23" i="38"/>
  <c r="AG30" i="38" s="1"/>
  <c r="AF13" i="38"/>
  <c r="AF23" i="38"/>
  <c r="AE13" i="38"/>
  <c r="AE23" i="38"/>
  <c r="AD13" i="38"/>
  <c r="AD23" i="38" s="1"/>
  <c r="AC13" i="38"/>
  <c r="AC23" i="38" s="1"/>
  <c r="AB13" i="38"/>
  <c r="AB23" i="38" s="1"/>
  <c r="AA13" i="38"/>
  <c r="Z13" i="38"/>
  <c r="Z23" i="38" s="1"/>
  <c r="Z30" i="38" s="1"/>
  <c r="Z31" i="38" s="1"/>
  <c r="Y13" i="38"/>
  <c r="Y15" i="38" s="1"/>
  <c r="X13" i="38"/>
  <c r="W13" i="38"/>
  <c r="W23" i="38"/>
  <c r="W18" i="38"/>
  <c r="V13" i="38"/>
  <c r="V15" i="38" s="1"/>
  <c r="U12" i="38"/>
  <c r="U11" i="38"/>
  <c r="U10" i="38"/>
  <c r="U9" i="38"/>
  <c r="U13" i="38" s="1"/>
  <c r="U23" i="38" s="1"/>
  <c r="S41" i="38"/>
  <c r="S42" i="38" s="1"/>
  <c r="R41" i="38"/>
  <c r="R42" i="38"/>
  <c r="Q41" i="38"/>
  <c r="Q42" i="38"/>
  <c r="P41" i="38"/>
  <c r="P42" i="38"/>
  <c r="O41" i="38"/>
  <c r="O42" i="38" s="1"/>
  <c r="N41" i="38"/>
  <c r="N42" i="38"/>
  <c r="M41" i="38"/>
  <c r="M42" i="38"/>
  <c r="L41" i="38"/>
  <c r="L42" i="38"/>
  <c r="K41" i="38"/>
  <c r="K42" i="38" s="1"/>
  <c r="J41" i="38"/>
  <c r="J42" i="38"/>
  <c r="I41" i="38"/>
  <c r="I42" i="38"/>
  <c r="H41" i="38"/>
  <c r="H42" i="38"/>
  <c r="G41" i="38"/>
  <c r="G42" i="38" s="1"/>
  <c r="F41" i="38"/>
  <c r="F42" i="38"/>
  <c r="E41" i="38"/>
  <c r="E42" i="38"/>
  <c r="D41" i="38"/>
  <c r="D42" i="38"/>
  <c r="C40" i="38"/>
  <c r="C41" i="38" s="1"/>
  <c r="C42" i="38" s="1"/>
  <c r="S21" i="38"/>
  <c r="E21" i="38"/>
  <c r="F21" i="38"/>
  <c r="G21" i="38"/>
  <c r="H21" i="38"/>
  <c r="I21" i="38"/>
  <c r="J21" i="38"/>
  <c r="K21" i="38"/>
  <c r="L21" i="38"/>
  <c r="M21" i="38"/>
  <c r="N21" i="38"/>
  <c r="O21" i="38"/>
  <c r="P21" i="38"/>
  <c r="Q21" i="38"/>
  <c r="R21" i="38"/>
  <c r="D21" i="38"/>
  <c r="DG13" i="38"/>
  <c r="DG23" i="38" s="1"/>
  <c r="X15" i="38"/>
  <c r="X23" i="38"/>
  <c r="AQ15" i="38"/>
  <c r="AQ23" i="38"/>
  <c r="AQ30" i="38" s="1"/>
  <c r="BF15" i="38"/>
  <c r="BF23" i="38"/>
  <c r="CK15" i="38"/>
  <c r="CK23" i="38"/>
  <c r="CK22" i="38" s="1"/>
  <c r="CK34" i="38" s="1"/>
  <c r="DK23" i="38"/>
  <c r="DU23" i="38"/>
  <c r="DZ23" i="38"/>
  <c r="Y23" i="38"/>
  <c r="Y30" i="38" s="1"/>
  <c r="AN23" i="38"/>
  <c r="AN30" i="38" s="1"/>
  <c r="AN31" i="38" s="1"/>
  <c r="BI15" i="38"/>
  <c r="BI23" i="38"/>
  <c r="BI22" i="38" s="1"/>
  <c r="BI34" i="38" s="1"/>
  <c r="BI43" i="38" s="1"/>
  <c r="BQ15" i="38"/>
  <c r="BQ23" i="38"/>
  <c r="BX23" i="38"/>
  <c r="BX30" i="38" s="1"/>
  <c r="BX31" i="38" s="1"/>
  <c r="BZ23" i="38"/>
  <c r="BZ22" i="38" s="1"/>
  <c r="BZ34" i="38" s="1"/>
  <c r="BZ44" i="38" s="1"/>
  <c r="CQ15" i="38"/>
  <c r="DA15" i="38"/>
  <c r="DA23" i="38"/>
  <c r="DC23" i="38"/>
  <c r="DJ15" i="38"/>
  <c r="DJ23" i="38"/>
  <c r="DJ30" i="38" s="1"/>
  <c r="DJ31" i="38"/>
  <c r="EC15" i="38"/>
  <c r="EC23" i="38"/>
  <c r="EC22" i="38" s="1"/>
  <c r="EC34" i="38" s="1"/>
  <c r="EC43" i="38" s="1"/>
  <c r="ER15" i="38"/>
  <c r="ER23" i="38"/>
  <c r="ER22" i="38" s="1"/>
  <c r="ER34" i="38" s="1"/>
  <c r="ER30" i="38"/>
  <c r="AF15" i="38"/>
  <c r="AH15" i="38"/>
  <c r="BA15" i="38"/>
  <c r="CZ15" i="38"/>
  <c r="EJ15" i="38"/>
  <c r="EL31" i="38"/>
  <c r="EL15" i="38"/>
  <c r="FE15" i="38"/>
  <c r="AI15" i="38"/>
  <c r="CJ15" i="38"/>
  <c r="DT15" i="38"/>
  <c r="EM15" i="38"/>
  <c r="FB15" i="38"/>
  <c r="FD15" i="38"/>
  <c r="EQ41" i="38"/>
  <c r="EQ42" i="38"/>
  <c r="BW41" i="38"/>
  <c r="BW42" i="38" s="1"/>
  <c r="EV15" i="38"/>
  <c r="EX15" i="38"/>
  <c r="EZ15" i="38"/>
  <c r="FF15" i="38"/>
  <c r="EG15" i="38"/>
  <c r="EJ22" i="38"/>
  <c r="EJ34" i="38" s="1"/>
  <c r="ED15" i="38"/>
  <c r="EH15" i="38"/>
  <c r="EN15" i="38"/>
  <c r="EL22" i="38"/>
  <c r="EL34" i="38" s="1"/>
  <c r="DU30" i="38"/>
  <c r="DU31" i="38" s="1"/>
  <c r="DU22" i="38"/>
  <c r="DU34" i="38" s="1"/>
  <c r="DO15" i="38"/>
  <c r="DQ15" i="38"/>
  <c r="DW15" i="38"/>
  <c r="DI15" i="38"/>
  <c r="DV15" i="38"/>
  <c r="CT15" i="38"/>
  <c r="CV15" i="38"/>
  <c r="CX15" i="38"/>
  <c r="DD15" i="38"/>
  <c r="DA30" i="38"/>
  <c r="DA31" i="38" s="1"/>
  <c r="DA22" i="38"/>
  <c r="DA34" i="38"/>
  <c r="DA45" i="38"/>
  <c r="CP15" i="38"/>
  <c r="CU15" i="38"/>
  <c r="DE15" i="38"/>
  <c r="CC15" i="38"/>
  <c r="CE15" i="38"/>
  <c r="CG15" i="38"/>
  <c r="CM15" i="38"/>
  <c r="BY15" i="38"/>
  <c r="CD15" i="38"/>
  <c r="BJ15" i="38"/>
  <c r="BL15" i="38"/>
  <c r="BT15" i="38"/>
  <c r="BI30" i="38"/>
  <c r="BI31" i="38" s="1"/>
  <c r="BK15" i="38"/>
  <c r="BM15" i="38"/>
  <c r="AQ22" i="38"/>
  <c r="AQ34" i="38" s="1"/>
  <c r="AW15" i="38"/>
  <c r="BC15" i="38"/>
  <c r="AR15" i="38"/>
  <c r="AT15" i="38"/>
  <c r="Y22" i="38"/>
  <c r="Y34" i="38" s="1"/>
  <c r="AE15" i="38"/>
  <c r="AK15" i="38"/>
  <c r="W15" i="38"/>
  <c r="Z15" i="38"/>
  <c r="AB15" i="38"/>
  <c r="AD15" i="38"/>
  <c r="FD31" i="38"/>
  <c r="FD22" i="38"/>
  <c r="FD34" i="38" s="1"/>
  <c r="CJ31" i="38"/>
  <c r="FE30" i="38"/>
  <c r="FE31" i="38" s="1"/>
  <c r="FE22" i="38"/>
  <c r="FE34" i="38" s="1"/>
  <c r="AH31" i="38"/>
  <c r="AH22" i="38"/>
  <c r="AH34" i="38"/>
  <c r="AG31" i="38"/>
  <c r="EH30" i="38"/>
  <c r="EH34" i="38"/>
  <c r="EH44" i="38" s="1"/>
  <c r="DQ22" i="38"/>
  <c r="DQ34" i="38" s="1"/>
  <c r="DV30" i="38"/>
  <c r="DV31" i="38" s="1"/>
  <c r="DU44" i="38"/>
  <c r="CU22" i="38"/>
  <c r="CU34" i="38"/>
  <c r="CU45" i="38" s="1"/>
  <c r="DD22" i="38"/>
  <c r="DD34" i="38" s="1"/>
  <c r="DA43" i="38"/>
  <c r="CG30" i="38"/>
  <c r="CE34" i="38"/>
  <c r="CE45" i="38" s="1"/>
  <c r="CC22" i="38"/>
  <c r="CC34" i="38"/>
  <c r="BX22" i="38"/>
  <c r="BX34" i="38" s="1"/>
  <c r="BZ30" i="38"/>
  <c r="BO22" i="38"/>
  <c r="BO34" i="38" s="1"/>
  <c r="BM30" i="38"/>
  <c r="BJ30" i="38"/>
  <c r="BJ22" i="38"/>
  <c r="BJ34" i="38" s="1"/>
  <c r="AQ44" i="38"/>
  <c r="Z22" i="38"/>
  <c r="Z34" i="38" s="1"/>
  <c r="Y45" i="38"/>
  <c r="X30" i="38"/>
  <c r="X22" i="38"/>
  <c r="X34" i="38" s="1"/>
  <c r="X44" i="38" s="1"/>
  <c r="C11" i="38"/>
  <c r="BA43" i="38"/>
  <c r="BJ31" i="38"/>
  <c r="BZ31" i="38"/>
  <c r="CU31" i="38"/>
  <c r="CX31" i="38"/>
  <c r="EH31" i="38"/>
  <c r="EH43" i="38"/>
  <c r="DV45" i="38"/>
  <c r="DV43" i="38"/>
  <c r="DV46" i="38" s="1"/>
  <c r="DV49" i="38" s="1"/>
  <c r="DV54" i="38" s="1"/>
  <c r="CU43" i="38"/>
  <c r="CP22" i="38"/>
  <c r="CP34" i="38" s="1"/>
  <c r="BY22" i="38"/>
  <c r="BY34" i="38" s="1"/>
  <c r="CC43" i="38"/>
  <c r="CE44" i="38"/>
  <c r="BK30" i="38"/>
  <c r="BK31" i="38" s="1"/>
  <c r="BK22" i="38"/>
  <c r="BK34" i="38" s="1"/>
  <c r="BK44" i="38" s="1"/>
  <c r="BM45" i="38"/>
  <c r="BM43" i="38"/>
  <c r="W22" i="38"/>
  <c r="W34" i="38" s="1"/>
  <c r="CP44" i="38"/>
  <c r="BK45" i="38"/>
  <c r="BK46" i="38" s="1"/>
  <c r="BK49" i="38" s="1"/>
  <c r="BK43" i="38"/>
  <c r="C17" i="38"/>
  <c r="N29" i="38"/>
  <c r="O29" i="38"/>
  <c r="P29" i="38"/>
  <c r="Q29" i="38"/>
  <c r="N13" i="38"/>
  <c r="O13" i="38"/>
  <c r="O23" i="38"/>
  <c r="O30" i="38" s="1"/>
  <c r="P13" i="38"/>
  <c r="P15" i="38" s="1"/>
  <c r="Q13" i="38"/>
  <c r="Q15" i="38" s="1"/>
  <c r="C39" i="38"/>
  <c r="C38" i="38"/>
  <c r="C28" i="38"/>
  <c r="C29" i="38" s="1"/>
  <c r="C27" i="38"/>
  <c r="C26" i="38"/>
  <c r="C25" i="38"/>
  <c r="C20" i="38"/>
  <c r="C19" i="38"/>
  <c r="C14" i="38"/>
  <c r="C12" i="38"/>
  <c r="C10" i="38"/>
  <c r="C9" i="38"/>
  <c r="S29" i="38"/>
  <c r="R29" i="38"/>
  <c r="S13" i="38"/>
  <c r="S23" i="38" s="1"/>
  <c r="R13" i="38"/>
  <c r="R15" i="38" s="1"/>
  <c r="O15" i="38"/>
  <c r="M29" i="38"/>
  <c r="L29" i="38"/>
  <c r="K29" i="38"/>
  <c r="J29" i="38"/>
  <c r="I29" i="38"/>
  <c r="H29" i="38"/>
  <c r="G29" i="38"/>
  <c r="F29" i="38"/>
  <c r="E29" i="38"/>
  <c r="D29" i="38"/>
  <c r="M13" i="38"/>
  <c r="L13" i="38"/>
  <c r="L23" i="38"/>
  <c r="K13" i="38"/>
  <c r="K23" i="38"/>
  <c r="J13" i="38"/>
  <c r="J23" i="38" s="1"/>
  <c r="J30" i="38" s="1"/>
  <c r="J31" i="38" s="1"/>
  <c r="I13" i="38"/>
  <c r="I15" i="38" s="1"/>
  <c r="H13" i="38"/>
  <c r="H23" i="38"/>
  <c r="G13" i="38"/>
  <c r="G23" i="38" s="1"/>
  <c r="F13" i="38"/>
  <c r="E13" i="38"/>
  <c r="E23" i="38"/>
  <c r="E22" i="38" s="1"/>
  <c r="E34" i="38" s="1"/>
  <c r="D13" i="38"/>
  <c r="D15" i="38" s="1"/>
  <c r="D23" i="38"/>
  <c r="D18" i="38"/>
  <c r="L15" i="38"/>
  <c r="H15" i="38"/>
  <c r="J15" i="38"/>
  <c r="E15" i="38"/>
  <c r="BH4" i="29"/>
  <c r="BA4" i="29"/>
  <c r="AT4" i="29"/>
  <c r="AM4" i="29"/>
  <c r="AF4" i="29"/>
  <c r="Y4" i="29"/>
  <c r="R4" i="29"/>
  <c r="K4" i="29"/>
  <c r="D4" i="29"/>
  <c r="BO66" i="29"/>
  <c r="BO73" i="29"/>
  <c r="BO74" i="29"/>
  <c r="BO78" i="29"/>
  <c r="G6" i="29"/>
  <c r="BK6" i="29"/>
  <c r="E6" i="29"/>
  <c r="BI6" i="29" s="1"/>
  <c r="BM76" i="29" s="1"/>
  <c r="G5" i="29"/>
  <c r="AB5" i="29"/>
  <c r="BK5" i="29"/>
  <c r="BM85" i="29"/>
  <c r="BM84" i="29"/>
  <c r="BM83" i="29"/>
  <c r="BM82" i="29"/>
  <c r="BM81" i="29"/>
  <c r="BM80" i="29"/>
  <c r="BM79" i="29"/>
  <c r="BM71" i="29"/>
  <c r="BM69" i="29"/>
  <c r="BM68" i="29"/>
  <c r="BL64" i="29"/>
  <c r="BK64" i="29"/>
  <c r="BJ64" i="29"/>
  <c r="BI64" i="29"/>
  <c r="BH64" i="29"/>
  <c r="BG64" i="29"/>
  <c r="BM63" i="29"/>
  <c r="BM62" i="29"/>
  <c r="BM61" i="29"/>
  <c r="BM60" i="29"/>
  <c r="BM57" i="29"/>
  <c r="BM56" i="29"/>
  <c r="BL55" i="29"/>
  <c r="BL58" i="29" s="1"/>
  <c r="BL59" i="29" s="1"/>
  <c r="BK55" i="29"/>
  <c r="BK58" i="29"/>
  <c r="BK59" i="29" s="1"/>
  <c r="BJ55" i="29"/>
  <c r="BJ58" i="29" s="1"/>
  <c r="BJ59" i="29" s="1"/>
  <c r="BI55" i="29"/>
  <c r="BI58" i="29" s="1"/>
  <c r="BI59" i="29" s="1"/>
  <c r="BH55" i="29"/>
  <c r="BH58" i="29"/>
  <c r="BH59" i="29" s="1"/>
  <c r="BG55" i="29"/>
  <c r="BG58" i="29" s="1"/>
  <c r="BM54" i="29"/>
  <c r="BM53" i="29"/>
  <c r="BM52" i="29"/>
  <c r="BM51" i="29"/>
  <c r="BM50" i="29"/>
  <c r="BM49" i="29"/>
  <c r="BM48" i="29"/>
  <c r="BM47" i="29"/>
  <c r="BM46" i="29"/>
  <c r="BM45" i="29"/>
  <c r="BM44" i="29"/>
  <c r="BM43" i="29"/>
  <c r="BM42" i="29"/>
  <c r="BM41" i="29"/>
  <c r="BM40" i="29"/>
  <c r="BM39" i="29"/>
  <c r="BM38" i="29"/>
  <c r="BM37" i="29"/>
  <c r="BM36" i="29"/>
  <c r="BM35" i="29"/>
  <c r="BO35" i="29" s="1"/>
  <c r="BM34" i="29"/>
  <c r="BM33" i="29"/>
  <c r="BM32" i="29"/>
  <c r="BM31" i="29"/>
  <c r="BM30" i="29"/>
  <c r="BM29" i="29"/>
  <c r="BM28" i="29"/>
  <c r="BM27" i="29"/>
  <c r="BM26" i="29"/>
  <c r="BM25" i="29"/>
  <c r="BM24" i="29"/>
  <c r="BM23" i="29"/>
  <c r="BM22" i="29"/>
  <c r="BM21" i="29"/>
  <c r="BM20" i="29"/>
  <c r="BM19" i="29"/>
  <c r="BM18" i="29"/>
  <c r="BM17" i="29"/>
  <c r="BM16" i="29"/>
  <c r="BM15" i="29"/>
  <c r="BM14" i="29"/>
  <c r="BL13" i="29"/>
  <c r="BK13" i="29"/>
  <c r="BJ13" i="29"/>
  <c r="BI13" i="29"/>
  <c r="BH13" i="29"/>
  <c r="BG13" i="29"/>
  <c r="BM12" i="29"/>
  <c r="BM11" i="29"/>
  <c r="BF85" i="29"/>
  <c r="BF84" i="29"/>
  <c r="BF83" i="29"/>
  <c r="BF82" i="29"/>
  <c r="BF81" i="29"/>
  <c r="BF80" i="29"/>
  <c r="BF79" i="29"/>
  <c r="BF71" i="29"/>
  <c r="BF69" i="29"/>
  <c r="BF68" i="29"/>
  <c r="BE64" i="29"/>
  <c r="BD64" i="29"/>
  <c r="BC64" i="29"/>
  <c r="BB64" i="29"/>
  <c r="BA64" i="29"/>
  <c r="AZ64" i="29"/>
  <c r="BF63" i="29"/>
  <c r="BF62" i="29"/>
  <c r="BF61" i="29"/>
  <c r="BF64" i="29" s="1"/>
  <c r="BF60" i="29"/>
  <c r="BF57" i="29"/>
  <c r="BF56" i="29"/>
  <c r="BE55" i="29"/>
  <c r="BE58" i="29" s="1"/>
  <c r="BE59" i="29" s="1"/>
  <c r="BD55" i="29"/>
  <c r="BD58" i="29"/>
  <c r="BC55" i="29"/>
  <c r="BC58" i="29"/>
  <c r="BC59" i="29"/>
  <c r="BB55" i="29"/>
  <c r="BB58" i="29" s="1"/>
  <c r="BA55" i="29"/>
  <c r="BA58" i="29" s="1"/>
  <c r="AZ55" i="29"/>
  <c r="AZ58" i="29" s="1"/>
  <c r="AZ59" i="29" s="1"/>
  <c r="BF54" i="29"/>
  <c r="BF53" i="29"/>
  <c r="BF52" i="29"/>
  <c r="BF51" i="29"/>
  <c r="BF50" i="29"/>
  <c r="BF49" i="29"/>
  <c r="BF48" i="29"/>
  <c r="BF47" i="29"/>
  <c r="BO47" i="29" s="1"/>
  <c r="BF46" i="29"/>
  <c r="BF45" i="29"/>
  <c r="BF44" i="29"/>
  <c r="BF43" i="29"/>
  <c r="BF42" i="29"/>
  <c r="BF41" i="29"/>
  <c r="BF40" i="29"/>
  <c r="BO40" i="29" s="1"/>
  <c r="BF39" i="29"/>
  <c r="BO39" i="29" s="1"/>
  <c r="BF38" i="29"/>
  <c r="BF37" i="29"/>
  <c r="BF36" i="29"/>
  <c r="BF35" i="29"/>
  <c r="BF34" i="29"/>
  <c r="BF33" i="29"/>
  <c r="BF32" i="29"/>
  <c r="BO32" i="29" s="1"/>
  <c r="BF31" i="29"/>
  <c r="BO31" i="29" s="1"/>
  <c r="BF30" i="29"/>
  <c r="BF29" i="29"/>
  <c r="BF28" i="29"/>
  <c r="BF27" i="29"/>
  <c r="BF26" i="29"/>
  <c r="BF25" i="29"/>
  <c r="BF24" i="29"/>
  <c r="BF23" i="29"/>
  <c r="BF22" i="29"/>
  <c r="BF21" i="29"/>
  <c r="BF20" i="29"/>
  <c r="BF19" i="29"/>
  <c r="BF18" i="29"/>
  <c r="BF17" i="29"/>
  <c r="BF16" i="29"/>
  <c r="BF15" i="29"/>
  <c r="BF14" i="29"/>
  <c r="BE13" i="29"/>
  <c r="BD13" i="29"/>
  <c r="BD59" i="29" s="1"/>
  <c r="BD65" i="29" s="1"/>
  <c r="BC13" i="29"/>
  <c r="BB13" i="29"/>
  <c r="BA13" i="29"/>
  <c r="AZ13" i="29"/>
  <c r="BF12" i="29"/>
  <c r="BF11" i="29"/>
  <c r="AY85" i="29"/>
  <c r="AY84" i="29"/>
  <c r="AY83" i="29"/>
  <c r="AY82" i="29"/>
  <c r="BO82" i="29" s="1"/>
  <c r="AY81" i="29"/>
  <c r="AY80" i="29"/>
  <c r="AY79" i="29"/>
  <c r="AY71" i="29"/>
  <c r="AY69" i="29"/>
  <c r="AY68" i="29"/>
  <c r="AX64" i="29"/>
  <c r="AW64" i="29"/>
  <c r="AV64" i="29"/>
  <c r="AU64" i="29"/>
  <c r="AT64" i="29"/>
  <c r="AS64" i="29"/>
  <c r="AY63" i="29"/>
  <c r="AY62" i="29"/>
  <c r="AY61" i="29"/>
  <c r="AY64" i="29" s="1"/>
  <c r="AY60" i="29"/>
  <c r="AY57" i="29"/>
  <c r="AY56" i="29"/>
  <c r="AX55" i="29"/>
  <c r="AX58" i="29"/>
  <c r="AX59" i="29" s="1"/>
  <c r="AX65" i="29" s="1"/>
  <c r="AW55" i="29"/>
  <c r="AW58" i="29"/>
  <c r="AW59" i="29" s="1"/>
  <c r="AV55" i="29"/>
  <c r="AV58" i="29"/>
  <c r="AV59" i="29" s="1"/>
  <c r="AU55" i="29"/>
  <c r="AU58" i="29"/>
  <c r="AU59" i="29"/>
  <c r="AT55" i="29"/>
  <c r="AT58" i="29" s="1"/>
  <c r="AT59" i="29" s="1"/>
  <c r="AS55" i="29"/>
  <c r="AS58" i="29"/>
  <c r="AS59" i="29" s="1"/>
  <c r="AY54" i="29"/>
  <c r="AY53" i="29"/>
  <c r="AY52" i="29"/>
  <c r="AY51" i="29"/>
  <c r="AY50" i="29"/>
  <c r="AY49" i="29"/>
  <c r="AY48" i="29"/>
  <c r="AY47" i="29"/>
  <c r="AY46" i="29"/>
  <c r="AY45" i="29"/>
  <c r="AY44" i="29"/>
  <c r="AY43" i="29"/>
  <c r="AY42" i="29"/>
  <c r="AY41" i="29"/>
  <c r="AY40" i="29"/>
  <c r="AY39" i="29"/>
  <c r="AY38" i="29"/>
  <c r="AY37" i="29"/>
  <c r="AY36" i="29"/>
  <c r="AY35" i="29"/>
  <c r="AY34" i="29"/>
  <c r="AY33" i="29"/>
  <c r="AY32" i="29"/>
  <c r="AY31" i="29"/>
  <c r="AY30" i="29"/>
  <c r="AY29" i="29"/>
  <c r="AY28" i="29"/>
  <c r="AY27" i="29"/>
  <c r="AY26" i="29"/>
  <c r="AY25" i="29"/>
  <c r="AY24" i="29"/>
  <c r="AY23" i="29"/>
  <c r="AY22" i="29"/>
  <c r="AY21" i="29"/>
  <c r="AY20" i="29"/>
  <c r="AY19" i="29"/>
  <c r="AY18" i="29"/>
  <c r="AY17" i="29"/>
  <c r="AY16" i="29"/>
  <c r="AY15" i="29"/>
  <c r="AY14" i="29"/>
  <c r="AX13" i="29"/>
  <c r="AW13" i="29"/>
  <c r="AV13" i="29"/>
  <c r="AU13" i="29"/>
  <c r="AT13" i="29"/>
  <c r="AS13" i="29"/>
  <c r="AY12" i="29"/>
  <c r="AY11" i="29"/>
  <c r="AR85" i="29"/>
  <c r="AR84" i="29"/>
  <c r="AR83" i="29"/>
  <c r="AR82" i="29"/>
  <c r="AR81" i="29"/>
  <c r="AR80" i="29"/>
  <c r="AR79" i="29"/>
  <c r="AR71" i="29"/>
  <c r="AR69" i="29"/>
  <c r="AR68" i="29"/>
  <c r="AQ64" i="29"/>
  <c r="AP64" i="29"/>
  <c r="AO64" i="29"/>
  <c r="AN64" i="29"/>
  <c r="AM64" i="29"/>
  <c r="AL64" i="29"/>
  <c r="AR63" i="29"/>
  <c r="AR62" i="29"/>
  <c r="AR61" i="29"/>
  <c r="AR64" i="29" s="1"/>
  <c r="AR60" i="29"/>
  <c r="AR57" i="29"/>
  <c r="AR56" i="29"/>
  <c r="AQ55" i="29"/>
  <c r="AQ58" i="29"/>
  <c r="AQ59" i="29" s="1"/>
  <c r="AP55" i="29"/>
  <c r="AP58" i="29" s="1"/>
  <c r="AP59" i="29" s="1"/>
  <c r="AO55" i="29"/>
  <c r="AO58" i="29" s="1"/>
  <c r="AO59" i="29" s="1"/>
  <c r="AN55" i="29"/>
  <c r="AN58" i="29" s="1"/>
  <c r="AN59" i="29" s="1"/>
  <c r="AM55" i="29"/>
  <c r="AM58" i="29"/>
  <c r="AM59" i="29"/>
  <c r="AM65" i="29" s="1"/>
  <c r="AL55" i="29"/>
  <c r="AL58" i="29"/>
  <c r="AR54" i="29"/>
  <c r="AR53" i="29"/>
  <c r="AR52" i="29"/>
  <c r="AR51" i="29"/>
  <c r="AR50" i="29"/>
  <c r="AR49" i="29"/>
  <c r="AR48" i="29"/>
  <c r="BO48" i="29" s="1"/>
  <c r="AR47" i="29"/>
  <c r="AR46" i="29"/>
  <c r="AR45" i="29"/>
  <c r="AR44" i="29"/>
  <c r="AR43" i="29"/>
  <c r="AR42" i="29"/>
  <c r="AR41" i="29"/>
  <c r="AR40" i="29"/>
  <c r="AR39" i="29"/>
  <c r="AR38" i="29"/>
  <c r="AR37" i="29"/>
  <c r="AR36" i="29"/>
  <c r="AR35" i="29"/>
  <c r="AR34" i="29"/>
  <c r="AR33" i="29"/>
  <c r="AR32" i="29"/>
  <c r="AR31" i="29"/>
  <c r="AR30" i="29"/>
  <c r="AR29" i="29"/>
  <c r="AR28" i="29"/>
  <c r="AR27" i="29"/>
  <c r="AR26" i="29"/>
  <c r="AR25" i="29"/>
  <c r="AR24" i="29"/>
  <c r="AR23" i="29"/>
  <c r="AR22" i="29"/>
  <c r="AR21" i="29"/>
  <c r="AR20" i="29"/>
  <c r="AR19" i="29"/>
  <c r="AR18" i="29"/>
  <c r="BO18" i="29" s="1"/>
  <c r="AR17" i="29"/>
  <c r="AR16" i="29"/>
  <c r="BO16" i="29" s="1"/>
  <c r="AR15" i="29"/>
  <c r="AR14" i="29"/>
  <c r="AQ13" i="29"/>
  <c r="AP13" i="29"/>
  <c r="AO13" i="29"/>
  <c r="AN13" i="29"/>
  <c r="AM13" i="29"/>
  <c r="AL13" i="29"/>
  <c r="AL59" i="29" s="1"/>
  <c r="AR12" i="29"/>
  <c r="AR11" i="29"/>
  <c r="AK85" i="29"/>
  <c r="AK84" i="29"/>
  <c r="AK83" i="29"/>
  <c r="AK82" i="29"/>
  <c r="AK81" i="29"/>
  <c r="AK80" i="29"/>
  <c r="AK79" i="29"/>
  <c r="AK71" i="29"/>
  <c r="AK69" i="29"/>
  <c r="AK68" i="29"/>
  <c r="AJ64" i="29"/>
  <c r="AI64" i="29"/>
  <c r="AH64" i="29"/>
  <c r="AG64" i="29"/>
  <c r="AF64" i="29"/>
  <c r="AE64" i="29"/>
  <c r="AK63" i="29"/>
  <c r="AK62" i="29"/>
  <c r="AK61" i="29"/>
  <c r="AK60" i="29"/>
  <c r="AK57" i="29"/>
  <c r="AK56" i="29"/>
  <c r="BO56" i="29" s="1"/>
  <c r="AJ55" i="29"/>
  <c r="AJ58" i="29" s="1"/>
  <c r="AJ59" i="29" s="1"/>
  <c r="AI55" i="29"/>
  <c r="AI58" i="29" s="1"/>
  <c r="AH55" i="29"/>
  <c r="AH58" i="29" s="1"/>
  <c r="AH59" i="29"/>
  <c r="AG55" i="29"/>
  <c r="AG58" i="29" s="1"/>
  <c r="AG59" i="29" s="1"/>
  <c r="AF55" i="29"/>
  <c r="AF58" i="29"/>
  <c r="AF59" i="29" s="1"/>
  <c r="AE55" i="29"/>
  <c r="AE58" i="29"/>
  <c r="AE59" i="29" s="1"/>
  <c r="AK54" i="29"/>
  <c r="AK53" i="29"/>
  <c r="AK52" i="29"/>
  <c r="AK51" i="29"/>
  <c r="AK50" i="29"/>
  <c r="AK49" i="29"/>
  <c r="AK48" i="29"/>
  <c r="AK47" i="29"/>
  <c r="AK46" i="29"/>
  <c r="AK45" i="29"/>
  <c r="AK44" i="29"/>
  <c r="AK43" i="29"/>
  <c r="AK42" i="29"/>
  <c r="AK41" i="29"/>
  <c r="AK40" i="29"/>
  <c r="AK39" i="29"/>
  <c r="AK38" i="29"/>
  <c r="AK37" i="29"/>
  <c r="AK36" i="29"/>
  <c r="AK35" i="29"/>
  <c r="AK34" i="29"/>
  <c r="AK33" i="29"/>
  <c r="AK32" i="29"/>
  <c r="AK31" i="29"/>
  <c r="AK30" i="29"/>
  <c r="AK29" i="29"/>
  <c r="AK28" i="29"/>
  <c r="AK27" i="29"/>
  <c r="AK26" i="29"/>
  <c r="AK25" i="29"/>
  <c r="AK24" i="29"/>
  <c r="AK23" i="29"/>
  <c r="AK22" i="29"/>
  <c r="AK21" i="29"/>
  <c r="AK20" i="29"/>
  <c r="AK19" i="29"/>
  <c r="AK18" i="29"/>
  <c r="AK17" i="29"/>
  <c r="AK55" i="29" s="1"/>
  <c r="AK16" i="29"/>
  <c r="AK15" i="29"/>
  <c r="AK14" i="29"/>
  <c r="AJ13" i="29"/>
  <c r="AI13" i="29"/>
  <c r="AH13" i="29"/>
  <c r="AG13" i="29"/>
  <c r="AF13" i="29"/>
  <c r="AE13" i="29"/>
  <c r="AK12" i="29"/>
  <c r="AK13" i="29" s="1"/>
  <c r="AK11" i="29"/>
  <c r="AD85" i="29"/>
  <c r="AD84" i="29"/>
  <c r="AD83" i="29"/>
  <c r="AD82" i="29"/>
  <c r="AD81" i="29"/>
  <c r="AD80" i="29"/>
  <c r="AD79" i="29"/>
  <c r="AD71" i="29"/>
  <c r="AD69" i="29"/>
  <c r="AD68" i="29"/>
  <c r="AC64" i="29"/>
  <c r="AB64" i="29"/>
  <c r="AA64" i="29"/>
  <c r="Z64" i="29"/>
  <c r="Y64" i="29"/>
  <c r="X64" i="29"/>
  <c r="AD63" i="29"/>
  <c r="BO63" i="29"/>
  <c r="AD62" i="29"/>
  <c r="AD61" i="29"/>
  <c r="AD60" i="29"/>
  <c r="AD57" i="29"/>
  <c r="AD56" i="29"/>
  <c r="AC55" i="29"/>
  <c r="AC58" i="29"/>
  <c r="AC59" i="29"/>
  <c r="AB55" i="29"/>
  <c r="AB58" i="29" s="1"/>
  <c r="AB59" i="29" s="1"/>
  <c r="AA55" i="29"/>
  <c r="AA58" i="29" s="1"/>
  <c r="AA59" i="29" s="1"/>
  <c r="AA65" i="29" s="1"/>
  <c r="Z55" i="29"/>
  <c r="Z58" i="29"/>
  <c r="Z59" i="29"/>
  <c r="Y55" i="29"/>
  <c r="Y58" i="29" s="1"/>
  <c r="Y59" i="29" s="1"/>
  <c r="X55" i="29"/>
  <c r="X58" i="29"/>
  <c r="X59" i="29" s="1"/>
  <c r="X88" i="29" s="1"/>
  <c r="AD54" i="29"/>
  <c r="AD53" i="29"/>
  <c r="AD52" i="29"/>
  <c r="AD51" i="29"/>
  <c r="AD50" i="29"/>
  <c r="AD49" i="29"/>
  <c r="AD48" i="29"/>
  <c r="AD47" i="29"/>
  <c r="AD46" i="29"/>
  <c r="AD45" i="29"/>
  <c r="AD44" i="29"/>
  <c r="AD43" i="29"/>
  <c r="AD42" i="29"/>
  <c r="AD41" i="29"/>
  <c r="AD40" i="29"/>
  <c r="AD39" i="29"/>
  <c r="AD38" i="29"/>
  <c r="AD37" i="29"/>
  <c r="AD36" i="29"/>
  <c r="AD35" i="29"/>
  <c r="AD34" i="29"/>
  <c r="AD33" i="29"/>
  <c r="AD32" i="29"/>
  <c r="AD31" i="29"/>
  <c r="AD30" i="29"/>
  <c r="AD29" i="29"/>
  <c r="AD28" i="29"/>
  <c r="AD27" i="29"/>
  <c r="AD26" i="29"/>
  <c r="AD25" i="29"/>
  <c r="AD24" i="29"/>
  <c r="AD23" i="29"/>
  <c r="AD22" i="29"/>
  <c r="AD21" i="29"/>
  <c r="AD20" i="29"/>
  <c r="AD19" i="29"/>
  <c r="AD18" i="29"/>
  <c r="AD17" i="29"/>
  <c r="AD16" i="29"/>
  <c r="AD15" i="29"/>
  <c r="AD14" i="29"/>
  <c r="AD55" i="29" s="1"/>
  <c r="AD58" i="29" s="1"/>
  <c r="AC13" i="29"/>
  <c r="AB13" i="29"/>
  <c r="AA13" i="29"/>
  <c r="Z13" i="29"/>
  <c r="Y13" i="29"/>
  <c r="X13" i="29"/>
  <c r="AD12" i="29"/>
  <c r="AD11" i="29"/>
  <c r="W85" i="29"/>
  <c r="W84" i="29"/>
  <c r="W83" i="29"/>
  <c r="W82" i="29"/>
  <c r="W81" i="29"/>
  <c r="W80" i="29"/>
  <c r="W79" i="29"/>
  <c r="W71" i="29"/>
  <c r="W69" i="29"/>
  <c r="W68" i="29"/>
  <c r="V64" i="29"/>
  <c r="U64" i="29"/>
  <c r="T64" i="29"/>
  <c r="S64" i="29"/>
  <c r="R64" i="29"/>
  <c r="Q64" i="29"/>
  <c r="W63" i="29"/>
  <c r="W62" i="29"/>
  <c r="W61" i="29"/>
  <c r="W60" i="29"/>
  <c r="W57" i="29"/>
  <c r="W56" i="29"/>
  <c r="V55" i="29"/>
  <c r="V58" i="29"/>
  <c r="V59" i="29" s="1"/>
  <c r="U55" i="29"/>
  <c r="U58" i="29"/>
  <c r="U59" i="29"/>
  <c r="T55" i="29"/>
  <c r="T58" i="29"/>
  <c r="S55" i="29"/>
  <c r="S58" i="29"/>
  <c r="R55" i="29"/>
  <c r="R58" i="29" s="1"/>
  <c r="R59" i="29" s="1"/>
  <c r="Q55" i="29"/>
  <c r="Q58" i="29" s="1"/>
  <c r="Q59" i="29" s="1"/>
  <c r="W54" i="29"/>
  <c r="W53" i="29"/>
  <c r="W52" i="29"/>
  <c r="W51" i="29"/>
  <c r="W50" i="29"/>
  <c r="BO50" i="29" s="1"/>
  <c r="W49" i="29"/>
  <c r="BO49" i="29" s="1"/>
  <c r="W48" i="29"/>
  <c r="W47" i="29"/>
  <c r="W46" i="29"/>
  <c r="W45" i="29"/>
  <c r="W44" i="29"/>
  <c r="W43" i="29"/>
  <c r="W42" i="29"/>
  <c r="W41" i="29"/>
  <c r="W40" i="29"/>
  <c r="W39" i="29"/>
  <c r="W38" i="29"/>
  <c r="W37" i="29"/>
  <c r="W36" i="29"/>
  <c r="W35" i="29"/>
  <c r="W34" i="29"/>
  <c r="W33" i="29"/>
  <c r="W32" i="29"/>
  <c r="W31" i="29"/>
  <c r="W30" i="29"/>
  <c r="W29" i="29"/>
  <c r="W28" i="29"/>
  <c r="W27" i="29"/>
  <c r="W26" i="29"/>
  <c r="W25" i="29"/>
  <c r="BO25" i="29" s="1"/>
  <c r="W24" i="29"/>
  <c r="W23" i="29"/>
  <c r="W22" i="29"/>
  <c r="W21" i="29"/>
  <c r="W20" i="29"/>
  <c r="W19" i="29"/>
  <c r="BO19" i="29" s="1"/>
  <c r="W18" i="29"/>
  <c r="W17" i="29"/>
  <c r="W16" i="29"/>
  <c r="W15" i="29"/>
  <c r="W14" i="29"/>
  <c r="V13" i="29"/>
  <c r="U13" i="29"/>
  <c r="T13" i="29"/>
  <c r="S13" i="29"/>
  <c r="R13" i="29"/>
  <c r="Q13" i="29"/>
  <c r="W12" i="29"/>
  <c r="W11" i="29"/>
  <c r="W13" i="29" s="1"/>
  <c r="P85" i="29"/>
  <c r="P84" i="29"/>
  <c r="P83" i="29"/>
  <c r="P82" i="29"/>
  <c r="P81" i="29"/>
  <c r="P80" i="29"/>
  <c r="P79" i="29"/>
  <c r="P71" i="29"/>
  <c r="P69" i="29"/>
  <c r="P68" i="29"/>
  <c r="O64" i="29"/>
  <c r="N64" i="29"/>
  <c r="M64" i="29"/>
  <c r="L64" i="29"/>
  <c r="K64" i="29"/>
  <c r="J64" i="29"/>
  <c r="P63" i="29"/>
  <c r="P62" i="29"/>
  <c r="P64" i="29" s="1"/>
  <c r="P61" i="29"/>
  <c r="P60" i="29"/>
  <c r="P57" i="29"/>
  <c r="BO57" i="29" s="1"/>
  <c r="P56" i="29"/>
  <c r="O55" i="29"/>
  <c r="O58" i="29"/>
  <c r="N55" i="29"/>
  <c r="N58" i="29" s="1"/>
  <c r="N59" i="29" s="1"/>
  <c r="M55" i="29"/>
  <c r="M58" i="29"/>
  <c r="M59" i="29"/>
  <c r="L55" i="29"/>
  <c r="L58" i="29" s="1"/>
  <c r="L59" i="29" s="1"/>
  <c r="K55" i="29"/>
  <c r="K58" i="29"/>
  <c r="K59" i="29" s="1"/>
  <c r="K88" i="29" s="1"/>
  <c r="J55" i="29"/>
  <c r="J58" i="29"/>
  <c r="J59" i="29" s="1"/>
  <c r="P54" i="29"/>
  <c r="P53" i="29"/>
  <c r="P52" i="29"/>
  <c r="P51" i="29"/>
  <c r="P50" i="29"/>
  <c r="P49" i="29"/>
  <c r="P48" i="29"/>
  <c r="P47" i="29"/>
  <c r="P46" i="29"/>
  <c r="P45" i="29"/>
  <c r="P44" i="29"/>
  <c r="P43" i="29"/>
  <c r="P42" i="29"/>
  <c r="P41" i="29"/>
  <c r="BO41" i="29" s="1"/>
  <c r="P40" i="29"/>
  <c r="P39" i="29"/>
  <c r="P38" i="29"/>
  <c r="P37" i="29"/>
  <c r="P36" i="29"/>
  <c r="P35" i="29"/>
  <c r="P34" i="29"/>
  <c r="BO34" i="29" s="1"/>
  <c r="P33" i="29"/>
  <c r="P32" i="29"/>
  <c r="P31" i="29"/>
  <c r="P30" i="29"/>
  <c r="P29" i="29"/>
  <c r="P28" i="29"/>
  <c r="P27" i="29"/>
  <c r="P26" i="29"/>
  <c r="P55" i="29" s="1"/>
  <c r="P58" i="29" s="1"/>
  <c r="P59" i="29" s="1"/>
  <c r="P25" i="29"/>
  <c r="P24" i="29"/>
  <c r="P23" i="29"/>
  <c r="P22" i="29"/>
  <c r="P21" i="29"/>
  <c r="P20" i="29"/>
  <c r="P19" i="29"/>
  <c r="P18" i="29"/>
  <c r="P17" i="29"/>
  <c r="P16" i="29"/>
  <c r="P15" i="29"/>
  <c r="P14" i="29"/>
  <c r="O13" i="29"/>
  <c r="N13" i="29"/>
  <c r="M13" i="29"/>
  <c r="L13" i="29"/>
  <c r="K13" i="29"/>
  <c r="J13" i="29"/>
  <c r="P12" i="29"/>
  <c r="P13" i="29" s="1"/>
  <c r="P11" i="29"/>
  <c r="I71" i="29"/>
  <c r="I85" i="29"/>
  <c r="I84" i="29"/>
  <c r="I83" i="29"/>
  <c r="I82" i="29"/>
  <c r="I81" i="29"/>
  <c r="I80" i="29"/>
  <c r="I79" i="29"/>
  <c r="I69" i="29"/>
  <c r="BO69" i="29" s="1"/>
  <c r="I68" i="29"/>
  <c r="BO68" i="29" s="1"/>
  <c r="I63" i="29"/>
  <c r="I62" i="29"/>
  <c r="BO62" i="29" s="1"/>
  <c r="I61" i="29"/>
  <c r="I60" i="29"/>
  <c r="BO60" i="29" s="1"/>
  <c r="I57" i="29"/>
  <c r="I56" i="29"/>
  <c r="I15" i="29"/>
  <c r="I16" i="29"/>
  <c r="I17" i="29"/>
  <c r="I18" i="29"/>
  <c r="I19" i="29"/>
  <c r="I20" i="29"/>
  <c r="I21" i="29"/>
  <c r="I22" i="29"/>
  <c r="BO22" i="29"/>
  <c r="I23" i="29"/>
  <c r="I24" i="29"/>
  <c r="I25" i="29"/>
  <c r="I26" i="29"/>
  <c r="I27" i="29"/>
  <c r="I28" i="29"/>
  <c r="BO28" i="29" s="1"/>
  <c r="I29" i="29"/>
  <c r="BO29" i="29" s="1"/>
  <c r="I30" i="29"/>
  <c r="BO30" i="29" s="1"/>
  <c r="I31" i="29"/>
  <c r="I32" i="29"/>
  <c r="I33" i="29"/>
  <c r="I34" i="29"/>
  <c r="I35" i="29"/>
  <c r="I36" i="29"/>
  <c r="BO36" i="29" s="1"/>
  <c r="I37" i="29"/>
  <c r="BO37" i="29" s="1"/>
  <c r="I38" i="29"/>
  <c r="BO38" i="29" s="1"/>
  <c r="I39" i="29"/>
  <c r="I40" i="29"/>
  <c r="I41" i="29"/>
  <c r="I42" i="29"/>
  <c r="I43" i="29"/>
  <c r="I44" i="29"/>
  <c r="BO44" i="29" s="1"/>
  <c r="I45" i="29"/>
  <c r="BO45" i="29" s="1"/>
  <c r="I46" i="29"/>
  <c r="BO46" i="29" s="1"/>
  <c r="I47" i="29"/>
  <c r="I48" i="29"/>
  <c r="I49" i="29"/>
  <c r="I50" i="29"/>
  <c r="I51" i="29"/>
  <c r="BO51" i="29" s="1"/>
  <c r="I52" i="29"/>
  <c r="BO52" i="29" s="1"/>
  <c r="I53" i="29"/>
  <c r="BO53" i="29" s="1"/>
  <c r="I54" i="29"/>
  <c r="BO54" i="29" s="1"/>
  <c r="I14" i="29"/>
  <c r="I12" i="29"/>
  <c r="I11" i="29"/>
  <c r="BO21" i="29"/>
  <c r="BF13" i="29"/>
  <c r="W64" i="29"/>
  <c r="AR13" i="29"/>
  <c r="N5" i="29"/>
  <c r="AA89" i="29"/>
  <c r="AA88" i="29"/>
  <c r="AE65" i="29"/>
  <c r="AE86" i="29" s="1"/>
  <c r="AE70" i="29"/>
  <c r="AE72" i="29"/>
  <c r="AE87" i="29"/>
  <c r="C64" i="29"/>
  <c r="H64" i="29"/>
  <c r="G64" i="29"/>
  <c r="F64" i="29"/>
  <c r="E64" i="29"/>
  <c r="D64" i="29"/>
  <c r="H55" i="29"/>
  <c r="H58" i="29" s="1"/>
  <c r="H59" i="29" s="1"/>
  <c r="G55" i="29"/>
  <c r="G58" i="29"/>
  <c r="G59" i="29"/>
  <c r="G88" i="29" s="1"/>
  <c r="F55" i="29"/>
  <c r="F58" i="29" s="1"/>
  <c r="F59" i="29" s="1"/>
  <c r="E55" i="29"/>
  <c r="E58" i="29"/>
  <c r="E59" i="29" s="1"/>
  <c r="D55" i="29"/>
  <c r="D58" i="29"/>
  <c r="D59" i="29" s="1"/>
  <c r="C55" i="29"/>
  <c r="C58" i="29" s="1"/>
  <c r="H13" i="29"/>
  <c r="G13" i="29"/>
  <c r="F13" i="29"/>
  <c r="E13" i="29"/>
  <c r="D13" i="29"/>
  <c r="C13" i="29"/>
  <c r="AV5" i="30"/>
  <c r="AT5" i="30"/>
  <c r="AQ5" i="30"/>
  <c r="AO5" i="30"/>
  <c r="AL5" i="30"/>
  <c r="AJ5" i="30"/>
  <c r="AG5" i="30"/>
  <c r="AE5" i="30"/>
  <c r="AB5" i="30"/>
  <c r="Z5" i="30"/>
  <c r="W5" i="30"/>
  <c r="BK5" i="30"/>
  <c r="U5" i="30"/>
  <c r="BI5" i="30" s="1"/>
  <c r="R5" i="30"/>
  <c r="BF5" i="30" s="1"/>
  <c r="P5" i="30"/>
  <c r="BD5" i="30" s="1"/>
  <c r="M5" i="30"/>
  <c r="BA5" i="30"/>
  <c r="K5" i="30"/>
  <c r="AY5" i="30" s="1"/>
  <c r="O3" i="30"/>
  <c r="BC3" i="30" s="1"/>
  <c r="E20" i="58"/>
  <c r="E16" i="58"/>
  <c r="E15" i="58"/>
  <c r="E13" i="58"/>
  <c r="I13" i="29"/>
  <c r="F143" i="30"/>
  <c r="F218" i="30" s="1"/>
  <c r="F293" i="30" s="1"/>
  <c r="AQ65" i="29"/>
  <c r="AB65" i="29"/>
  <c r="X65" i="29"/>
  <c r="X89" i="29"/>
  <c r="F80" i="42"/>
  <c r="F79" i="42"/>
  <c r="F68" i="42" s="1"/>
  <c r="F69" i="42" s="1"/>
  <c r="F71" i="42" s="1"/>
  <c r="BD88" i="29"/>
  <c r="BD89" i="29"/>
  <c r="BK53" i="38"/>
  <c r="CG31" i="38"/>
  <c r="BK81" i="42"/>
  <c r="BK65" i="42"/>
  <c r="BK69" i="42"/>
  <c r="BK71" i="42"/>
  <c r="BK82" i="42"/>
  <c r="N65" i="29"/>
  <c r="O22" i="38"/>
  <c r="O34" i="38" s="1"/>
  <c r="O59" i="29"/>
  <c r="E30" i="38"/>
  <c r="BY45" i="38"/>
  <c r="BF68" i="42"/>
  <c r="BF69" i="42"/>
  <c r="BI88" i="29"/>
  <c r="C59" i="29"/>
  <c r="AA70" i="29"/>
  <c r="AA72" i="29" s="1"/>
  <c r="AM89" i="29"/>
  <c r="AM88" i="29"/>
  <c r="BJ65" i="29"/>
  <c r="CG43" i="38"/>
  <c r="AH89" i="29"/>
  <c r="AX89" i="29"/>
  <c r="BO20" i="29"/>
  <c r="S15" i="38"/>
  <c r="ER31" i="38"/>
  <c r="AY13" i="29"/>
  <c r="AD22" i="38"/>
  <c r="AD34" i="38" s="1"/>
  <c r="AD30" i="38"/>
  <c r="DE31" i="38"/>
  <c r="DE22" i="38"/>
  <c r="DE34" i="38"/>
  <c r="AS65" i="29"/>
  <c r="BZ45" i="38"/>
  <c r="BZ43" i="38"/>
  <c r="AQ31" i="38"/>
  <c r="BR23" i="38"/>
  <c r="BR15" i="38"/>
  <c r="CM30" i="38"/>
  <c r="CM31" i="38" s="1"/>
  <c r="CW22" i="38"/>
  <c r="CW34" i="38" s="1"/>
  <c r="ED30" i="38"/>
  <c r="ED22" i="38"/>
  <c r="ED34" i="38" s="1"/>
  <c r="J22" i="38"/>
  <c r="J34" i="38"/>
  <c r="AE22" i="38"/>
  <c r="AE34" i="38" s="1"/>
  <c r="AE30" i="38"/>
  <c r="BE29" i="38"/>
  <c r="EE23" i="38"/>
  <c r="EE15" i="38"/>
  <c r="FG15" i="38"/>
  <c r="K15" i="38"/>
  <c r="Q23" i="38"/>
  <c r="AF22" i="38"/>
  <c r="AF34" i="38" s="1"/>
  <c r="AF30" i="38"/>
  <c r="BT30" i="38"/>
  <c r="BT31" i="38" s="1"/>
  <c r="BT34" i="38"/>
  <c r="BW13" i="38"/>
  <c r="BW23" i="38" s="1"/>
  <c r="DR15" i="38"/>
  <c r="DR23" i="38"/>
  <c r="BC82" i="42"/>
  <c r="BC81" i="42"/>
  <c r="BC65" i="42"/>
  <c r="BC69" i="42" s="1"/>
  <c r="BC71" i="42" s="1"/>
  <c r="FD43" i="38"/>
  <c r="BU23" i="38"/>
  <c r="BU15" i="38"/>
  <c r="W68" i="42"/>
  <c r="BF22" i="38"/>
  <c r="BF34" i="38"/>
  <c r="AS15" i="38"/>
  <c r="C80" i="42"/>
  <c r="C79" i="42"/>
  <c r="C68" i="42" s="1"/>
  <c r="C69" i="42" s="1"/>
  <c r="AC65" i="42"/>
  <c r="AC69" i="42"/>
  <c r="AC71" i="42" s="1"/>
  <c r="AC82" i="42"/>
  <c r="AC81" i="42"/>
  <c r="AQ65" i="42"/>
  <c r="AQ69" i="42" s="1"/>
  <c r="AQ71" i="42" s="1"/>
  <c r="AQ82" i="42"/>
  <c r="AQ81" i="42"/>
  <c r="CE43" i="38"/>
  <c r="CE46" i="38" s="1"/>
  <c r="CE49" i="38" s="1"/>
  <c r="BI45" i="38"/>
  <c r="BI44" i="38"/>
  <c r="BY30" i="38"/>
  <c r="DL15" i="38"/>
  <c r="BC30" i="38"/>
  <c r="BC31" i="38" s="1"/>
  <c r="AA23" i="38"/>
  <c r="AA15" i="38"/>
  <c r="BN23" i="38"/>
  <c r="BN15" i="38"/>
  <c r="CS15" i="38"/>
  <c r="CS23" i="38"/>
  <c r="DU45" i="38"/>
  <c r="DU43" i="38"/>
  <c r="CA15" i="38"/>
  <c r="DW30" i="38"/>
  <c r="DW31" i="38"/>
  <c r="DW22" i="38"/>
  <c r="DW34" i="38" s="1"/>
  <c r="FC15" i="38"/>
  <c r="AJ30" i="38"/>
  <c r="AJ31" i="38" s="1"/>
  <c r="AJ22" i="38"/>
  <c r="AJ34" i="38" s="1"/>
  <c r="CJ45" i="38"/>
  <c r="C81" i="42"/>
  <c r="C82" i="42"/>
  <c r="DQ43" i="38"/>
  <c r="DJ22" i="38"/>
  <c r="DJ34" i="38" s="1"/>
  <c r="AG15" i="38"/>
  <c r="BG23" i="38"/>
  <c r="BE41" i="38"/>
  <c r="BE42" i="38" s="1"/>
  <c r="EJ30" i="38"/>
  <c r="EV30" i="38"/>
  <c r="EV22" i="38"/>
  <c r="EV34" i="38" s="1"/>
  <c r="EV44" i="38" s="1"/>
  <c r="BA45" i="38"/>
  <c r="BA44" i="38"/>
  <c r="BA46" i="38" s="1"/>
  <c r="BA49" i="38" s="1"/>
  <c r="BA54" i="38" s="1"/>
  <c r="AK22" i="38"/>
  <c r="AK34" i="38"/>
  <c r="DO22" i="38"/>
  <c r="DO34" i="38" s="1"/>
  <c r="EB15" i="38"/>
  <c r="EB23" i="38"/>
  <c r="EK15" i="38"/>
  <c r="EK23" i="38"/>
  <c r="EW23" i="38"/>
  <c r="EW15" i="38"/>
  <c r="AS82" i="42"/>
  <c r="AS65" i="42"/>
  <c r="AS69" i="42"/>
  <c r="AS71" i="42" s="1"/>
  <c r="AS81" i="42"/>
  <c r="CZ22" i="38"/>
  <c r="CZ34" i="38" s="1"/>
  <c r="CF23" i="38"/>
  <c r="N81" i="42"/>
  <c r="BO14" i="42"/>
  <c r="BO11" i="42"/>
  <c r="BO18" i="42"/>
  <c r="BO30" i="42"/>
  <c r="FU44" i="38"/>
  <c r="FU45" i="38"/>
  <c r="FU43" i="38"/>
  <c r="BG65" i="42"/>
  <c r="Q65" i="42"/>
  <c r="Q69" i="42"/>
  <c r="Q71" i="42"/>
  <c r="AO65" i="42"/>
  <c r="AO69" i="42" s="1"/>
  <c r="AO71" i="42" s="1"/>
  <c r="G82" i="42"/>
  <c r="G65" i="42"/>
  <c r="S65" i="42"/>
  <c r="S69" i="42"/>
  <c r="S71" i="42"/>
  <c r="S82" i="42"/>
  <c r="GI30" i="38"/>
  <c r="GI22" i="38"/>
  <c r="GI34" i="38" s="1"/>
  <c r="BO12" i="42"/>
  <c r="GV44" i="38"/>
  <c r="GV43" i="38"/>
  <c r="GV45" i="38"/>
  <c r="GJ22" i="38"/>
  <c r="GJ34" i="38" s="1"/>
  <c r="GJ30" i="38"/>
  <c r="GX30" i="38"/>
  <c r="GX22" i="38"/>
  <c r="GX34" i="38" s="1"/>
  <c r="N65" i="42"/>
  <c r="N69" i="42" s="1"/>
  <c r="N71" i="42"/>
  <c r="M65" i="42"/>
  <c r="M69" i="42"/>
  <c r="M71" i="42" s="1"/>
  <c r="BO23" i="42"/>
  <c r="BO25" i="42"/>
  <c r="BO27" i="42"/>
  <c r="BO33" i="42"/>
  <c r="BO34" i="42"/>
  <c r="BO46" i="42"/>
  <c r="BO50" i="42"/>
  <c r="BO53" i="42"/>
  <c r="AG65" i="42"/>
  <c r="AG69" i="42"/>
  <c r="AG71" i="42" s="1"/>
  <c r="AG82" i="42"/>
  <c r="FQ31" i="38"/>
  <c r="GK45" i="38"/>
  <c r="GK43" i="38"/>
  <c r="GK46" i="38" s="1"/>
  <c r="GK49" i="38" s="1"/>
  <c r="GK44" i="38"/>
  <c r="GY30" i="38"/>
  <c r="GY22" i="38"/>
  <c r="GY34" i="38" s="1"/>
  <c r="HG45" i="38"/>
  <c r="HG43" i="38"/>
  <c r="HG46" i="38"/>
  <c r="HG49" i="38" s="1"/>
  <c r="HG54" i="38" s="1"/>
  <c r="HG44" i="38"/>
  <c r="BH65" i="52"/>
  <c r="BH69" i="52" s="1"/>
  <c r="BH71" i="52" s="1"/>
  <c r="BH82" i="52"/>
  <c r="BH81" i="52"/>
  <c r="E81" i="42"/>
  <c r="AI81" i="42"/>
  <c r="AI65" i="42"/>
  <c r="AI69" i="42"/>
  <c r="AI71" i="42" s="1"/>
  <c r="BE65" i="42"/>
  <c r="BE69" i="42"/>
  <c r="BE71" i="42" s="1"/>
  <c r="BE82" i="42"/>
  <c r="AJ81" i="42"/>
  <c r="AJ65" i="42"/>
  <c r="AJ69" i="42"/>
  <c r="AJ71" i="42" s="1"/>
  <c r="BO29" i="42"/>
  <c r="BO37" i="42"/>
  <c r="BO41" i="42"/>
  <c r="FN45" i="38"/>
  <c r="FN43" i="38"/>
  <c r="FN46" i="38" s="1"/>
  <c r="FN49" i="38" s="1"/>
  <c r="FN44" i="38"/>
  <c r="AT82" i="52"/>
  <c r="AT81" i="52"/>
  <c r="AT65" i="52"/>
  <c r="AT69" i="52"/>
  <c r="AT71" i="52" s="1"/>
  <c r="BI81" i="52"/>
  <c r="BI65" i="52"/>
  <c r="BI69" i="52"/>
  <c r="BI71" i="52" s="1"/>
  <c r="BI82" i="52"/>
  <c r="DA44" i="38"/>
  <c r="DA46" i="38"/>
  <c r="DA49" i="38" s="1"/>
  <c r="BS22" i="38"/>
  <c r="BS34" i="38" s="1"/>
  <c r="BB81" i="42"/>
  <c r="BB65" i="42"/>
  <c r="BB69" i="42" s="1"/>
  <c r="BB71" i="42"/>
  <c r="AU65" i="42"/>
  <c r="AU69" i="42"/>
  <c r="AU71" i="42"/>
  <c r="AU82" i="42"/>
  <c r="FQ45" i="38"/>
  <c r="FQ43" i="38"/>
  <c r="FQ46" i="38" s="1"/>
  <c r="FQ49" i="38" s="1"/>
  <c r="FQ53" i="38" s="1"/>
  <c r="FQ44" i="38"/>
  <c r="GB31" i="38"/>
  <c r="FR31" i="38"/>
  <c r="GL30" i="38"/>
  <c r="GL22" i="38"/>
  <c r="GL34" i="38" s="1"/>
  <c r="M82" i="42"/>
  <c r="J65" i="42"/>
  <c r="J69" i="42" s="1"/>
  <c r="J71" i="42" s="1"/>
  <c r="AY13" i="42"/>
  <c r="BO13" i="42" s="1"/>
  <c r="GA30" i="38"/>
  <c r="HE31" i="38"/>
  <c r="DS23" i="38"/>
  <c r="BH23" i="38"/>
  <c r="AP82" i="42"/>
  <c r="HA45" i="38"/>
  <c r="HA43" i="38"/>
  <c r="HA44" i="38"/>
  <c r="GN30" i="38"/>
  <c r="GN31" i="38"/>
  <c r="GN22" i="38"/>
  <c r="GN34" i="38"/>
  <c r="AX65" i="42"/>
  <c r="AX69" i="42"/>
  <c r="AX71" i="42" s="1"/>
  <c r="AA65" i="42"/>
  <c r="AA69" i="42" s="1"/>
  <c r="AA71" i="42" s="1"/>
  <c r="BM13" i="42"/>
  <c r="BM55" i="42"/>
  <c r="BM58" i="42" s="1"/>
  <c r="BM59" i="42" s="1"/>
  <c r="W55" i="42"/>
  <c r="GD30" i="38"/>
  <c r="GD22" i="38"/>
  <c r="GD34" i="38"/>
  <c r="Z81" i="42"/>
  <c r="Z65" i="42"/>
  <c r="Z69" i="42" s="1"/>
  <c r="Z71" i="42"/>
  <c r="E79" i="42"/>
  <c r="E68" i="42"/>
  <c r="E69" i="42" s="1"/>
  <c r="E71" i="42" s="1"/>
  <c r="E80" i="42"/>
  <c r="FN31" i="38"/>
  <c r="GP30" i="38"/>
  <c r="GP31" i="38" s="1"/>
  <c r="GP22" i="38"/>
  <c r="GP34" i="38" s="1"/>
  <c r="R81" i="52"/>
  <c r="R82" i="52"/>
  <c r="R65" i="52"/>
  <c r="R69" i="52"/>
  <c r="R71" i="52" s="1"/>
  <c r="BO43" i="42"/>
  <c r="D65" i="42"/>
  <c r="D82" i="42"/>
  <c r="FX44" i="38"/>
  <c r="FX45" i="38"/>
  <c r="FX46" i="38" s="1"/>
  <c r="FX49" i="38" s="1"/>
  <c r="FX54" i="38" s="1"/>
  <c r="FX43" i="38"/>
  <c r="GQ45" i="38"/>
  <c r="GQ43" i="38"/>
  <c r="GQ44" i="38"/>
  <c r="GF30" i="38"/>
  <c r="GF22" i="38"/>
  <c r="GF34" i="38" s="1"/>
  <c r="V65" i="42"/>
  <c r="V69" i="42" s="1"/>
  <c r="V71" i="42" s="1"/>
  <c r="FU31" i="38"/>
  <c r="GG30" i="38"/>
  <c r="GG22" i="38"/>
  <c r="GG34" i="38" s="1"/>
  <c r="GU30" i="38"/>
  <c r="GU22" i="38"/>
  <c r="GU34" i="38" s="1"/>
  <c r="GW45" i="38"/>
  <c r="GP15" i="38"/>
  <c r="GN15" i="38"/>
  <c r="GV30" i="38"/>
  <c r="GC23" i="38"/>
  <c r="HI23" i="38"/>
  <c r="AV81" i="52"/>
  <c r="AJ81" i="52"/>
  <c r="AJ65" i="52"/>
  <c r="AJ69" i="52"/>
  <c r="AJ71" i="52" s="1"/>
  <c r="GX15" i="38"/>
  <c r="M82" i="52"/>
  <c r="M65" i="52"/>
  <c r="M69" i="52" s="1"/>
  <c r="M71" i="52"/>
  <c r="Y81" i="52"/>
  <c r="Y65" i="52"/>
  <c r="Y69" i="52" s="1"/>
  <c r="Y71" i="52" s="1"/>
  <c r="GG15" i="38"/>
  <c r="AA81" i="52"/>
  <c r="Z59" i="52"/>
  <c r="GT23" i="38"/>
  <c r="HC23" i="38"/>
  <c r="AN81" i="52"/>
  <c r="AN65" i="52"/>
  <c r="AN69" i="52"/>
  <c r="AN71" i="52"/>
  <c r="AR59" i="52"/>
  <c r="BK59" i="52"/>
  <c r="AD63" i="52"/>
  <c r="BO63" i="52"/>
  <c r="AD64" i="52"/>
  <c r="FO31" i="38"/>
  <c r="BO29" i="52"/>
  <c r="BO37" i="52"/>
  <c r="BO41" i="52"/>
  <c r="BO45" i="52"/>
  <c r="BO49" i="52"/>
  <c r="D59" i="52"/>
  <c r="AZ81" i="52"/>
  <c r="AZ82" i="52"/>
  <c r="GB22" i="38"/>
  <c r="GB34" i="38" s="1"/>
  <c r="GM23" i="38"/>
  <c r="AR63" i="52"/>
  <c r="AR64" i="52"/>
  <c r="U82" i="52"/>
  <c r="U81" i="52"/>
  <c r="U65" i="52"/>
  <c r="U69" i="52" s="1"/>
  <c r="U71" i="52" s="1"/>
  <c r="BB82" i="52"/>
  <c r="BB65" i="52"/>
  <c r="BB69" i="52" s="1"/>
  <c r="BB71" i="52" s="1"/>
  <c r="FV43" i="38"/>
  <c r="FV46" i="38" s="1"/>
  <c r="FV49" i="38" s="1"/>
  <c r="FV54" i="38" s="1"/>
  <c r="X81" i="52"/>
  <c r="AJ82" i="52"/>
  <c r="O65" i="52"/>
  <c r="O69" i="52" s="1"/>
  <c r="O71" i="52"/>
  <c r="AI65" i="52"/>
  <c r="AI69" i="52"/>
  <c r="AI71" i="52"/>
  <c r="L65" i="52"/>
  <c r="L81" i="52"/>
  <c r="V82" i="52"/>
  <c r="G59" i="52"/>
  <c r="BO73" i="52"/>
  <c r="BO77" i="52"/>
  <c r="O82" i="52"/>
  <c r="K82" i="52"/>
  <c r="K81" i="52"/>
  <c r="AL81" i="52"/>
  <c r="AL82" i="52"/>
  <c r="AL65" i="52"/>
  <c r="AL69" i="52" s="1"/>
  <c r="AL71" i="52" s="1"/>
  <c r="BO18" i="52"/>
  <c r="BO22" i="52"/>
  <c r="BO30" i="52"/>
  <c r="BO38" i="52"/>
  <c r="BO50" i="52"/>
  <c r="BO54" i="52"/>
  <c r="AF59" i="52"/>
  <c r="FR22" i="38"/>
  <c r="FR34" i="38" s="1"/>
  <c r="GW44" i="38"/>
  <c r="GW46" i="38" s="1"/>
  <c r="GW49" i="38" s="1"/>
  <c r="GE23" i="38"/>
  <c r="M81" i="52"/>
  <c r="BO12" i="52"/>
  <c r="BB81" i="52"/>
  <c r="J81" i="52"/>
  <c r="J65" i="52"/>
  <c r="J69" i="52" s="1"/>
  <c r="J71" i="52" s="1"/>
  <c r="DC55" i="59"/>
  <c r="DC62" i="59" s="1"/>
  <c r="DC65" i="59" s="1"/>
  <c r="DD55" i="59"/>
  <c r="DD62" i="59" s="1"/>
  <c r="DD65" i="59" s="1"/>
  <c r="AN55" i="59"/>
  <c r="AN62" i="59"/>
  <c r="AN65" i="59" s="1"/>
  <c r="G55" i="59"/>
  <c r="G62" i="59" s="1"/>
  <c r="G65" i="59" s="1"/>
  <c r="Y55" i="59"/>
  <c r="Y62" i="59"/>
  <c r="Y65" i="59" s="1"/>
  <c r="BN55" i="59"/>
  <c r="BN62" i="59" s="1"/>
  <c r="BN65" i="59" s="1"/>
  <c r="CA55" i="59"/>
  <c r="CA62" i="59"/>
  <c r="CA65" i="59" s="1"/>
  <c r="A63" i="58"/>
  <c r="W55" i="59"/>
  <c r="W62" i="59"/>
  <c r="W65" i="59" s="1"/>
  <c r="T44" i="59" s="1"/>
  <c r="N48" i="30" s="1"/>
  <c r="AE88" i="30"/>
  <c r="P88" i="30"/>
  <c r="F140" i="30"/>
  <c r="K792" i="30"/>
  <c r="K867" i="30"/>
  <c r="K942" i="30" s="1"/>
  <c r="K1017" i="30" s="1"/>
  <c r="K1092" i="30" s="1"/>
  <c r="K1167" i="30" s="1"/>
  <c r="P846" i="30"/>
  <c r="P921" i="30"/>
  <c r="P996" i="30" s="1"/>
  <c r="P1071" i="30" s="1"/>
  <c r="P1146" i="30" s="1"/>
  <c r="P1221" i="30"/>
  <c r="P1296" i="30" s="1"/>
  <c r="P1371" i="30" s="1"/>
  <c r="P1446" i="30" s="1"/>
  <c r="P1521" i="30" s="1"/>
  <c r="P1596" i="30" s="1"/>
  <c r="P1671" i="30" s="1"/>
  <c r="P1746" i="30" s="1"/>
  <c r="P1821" i="30"/>
  <c r="P1896" i="30" s="1"/>
  <c r="P1971" i="30" s="1"/>
  <c r="P2046" i="30" s="1"/>
  <c r="U702" i="30"/>
  <c r="U777" i="30" s="1"/>
  <c r="U852" i="30" s="1"/>
  <c r="U927" i="30" s="1"/>
  <c r="U577" i="30"/>
  <c r="U652" i="30" s="1"/>
  <c r="U727" i="30" s="1"/>
  <c r="U802" i="30" s="1"/>
  <c r="U877" i="30" s="1"/>
  <c r="Z412" i="30"/>
  <c r="Z487" i="30"/>
  <c r="Z562" i="30" s="1"/>
  <c r="AE923" i="30"/>
  <c r="AE998" i="30" s="1"/>
  <c r="AJ943" i="30"/>
  <c r="AJ1018" i="30" s="1"/>
  <c r="AJ1093" i="30" s="1"/>
  <c r="AJ1168" i="30" s="1"/>
  <c r="AO166" i="30"/>
  <c r="AT468" i="30"/>
  <c r="AT543" i="30"/>
  <c r="AT618" i="30" s="1"/>
  <c r="AT693" i="30" s="1"/>
  <c r="AT768" i="30" s="1"/>
  <c r="AT843" i="30" s="1"/>
  <c r="AT918" i="30" s="1"/>
  <c r="AT993" i="30" s="1"/>
  <c r="AT1068" i="30" s="1"/>
  <c r="AT1143" i="30" s="1"/>
  <c r="AT1218" i="30" s="1"/>
  <c r="AT1293" i="30" s="1"/>
  <c r="AT1368" i="30" s="1"/>
  <c r="AT1443" i="30" s="1"/>
  <c r="AT1518" i="30" s="1"/>
  <c r="AT1593" i="30" s="1"/>
  <c r="AT1668" i="30" s="1"/>
  <c r="AT1743" i="30" s="1"/>
  <c r="AT1818" i="30" s="1"/>
  <c r="AT1893" i="30" s="1"/>
  <c r="AT1968" i="30" s="1"/>
  <c r="AT2043" i="30" s="1"/>
  <c r="AT1707" i="30"/>
  <c r="AT1782" i="30"/>
  <c r="AT1857" i="30" s="1"/>
  <c r="AT1932" i="30" s="1"/>
  <c r="AT2007" i="30" s="1"/>
  <c r="AT2082" i="30" s="1"/>
  <c r="BD892" i="30"/>
  <c r="AY543" i="30"/>
  <c r="AY618" i="30" s="1"/>
  <c r="AY936" i="30"/>
  <c r="AY281" i="30"/>
  <c r="AY356" i="30"/>
  <c r="AY431" i="30" s="1"/>
  <c r="AY506" i="30" s="1"/>
  <c r="AY581" i="30" s="1"/>
  <c r="AY656" i="30" s="1"/>
  <c r="AY731" i="30" s="1"/>
  <c r="AY806" i="30" s="1"/>
  <c r="AY881" i="30" s="1"/>
  <c r="BD163" i="30"/>
  <c r="BD236" i="30"/>
  <c r="BD618" i="30"/>
  <c r="BD693" i="30" s="1"/>
  <c r="BD768" i="30" s="1"/>
  <c r="BD843" i="30" s="1"/>
  <c r="BD918" i="30" s="1"/>
  <c r="BD474" i="30"/>
  <c r="BD549" i="30"/>
  <c r="BD480" i="30"/>
  <c r="BD555" i="30"/>
  <c r="BD261" i="30"/>
  <c r="BD336" i="30"/>
  <c r="BD411" i="30" s="1"/>
  <c r="BD486" i="30" s="1"/>
  <c r="BD561" i="30" s="1"/>
  <c r="BD636" i="30"/>
  <c r="BD717" i="30"/>
  <c r="BD792" i="30"/>
  <c r="BD349" i="30"/>
  <c r="BD281" i="30"/>
  <c r="BD356" i="30" s="1"/>
  <c r="BI540" i="30"/>
  <c r="BI615" i="30" s="1"/>
  <c r="BI690" i="30"/>
  <c r="BI921" i="30"/>
  <c r="BI996" i="30"/>
  <c r="BI327" i="30"/>
  <c r="BI402" i="30"/>
  <c r="BI477" i="30" s="1"/>
  <c r="BI552" i="30" s="1"/>
  <c r="BI627" i="30" s="1"/>
  <c r="BI702" i="30"/>
  <c r="BI415" i="30"/>
  <c r="BI490" i="30" s="1"/>
  <c r="BI565" i="30" s="1"/>
  <c r="BI640" i="30" s="1"/>
  <c r="BI715" i="30" s="1"/>
  <c r="BI790" i="30" s="1"/>
  <c r="BI865" i="30" s="1"/>
  <c r="BI940" i="30" s="1"/>
  <c r="BI1015" i="30" s="1"/>
  <c r="BI1090" i="30" s="1"/>
  <c r="BI1165" i="30" s="1"/>
  <c r="BI1240" i="30" s="1"/>
  <c r="BI1315" i="30" s="1"/>
  <c r="BI1390" i="30" s="1"/>
  <c r="BI1465" i="30" s="1"/>
  <c r="BI1540" i="30" s="1"/>
  <c r="BI1615" i="30" s="1"/>
  <c r="BI872" i="30"/>
  <c r="BI947" i="30"/>
  <c r="BI1022" i="30" s="1"/>
  <c r="BI1097" i="30" s="1"/>
  <c r="BI879" i="30"/>
  <c r="BI954" i="30"/>
  <c r="BI1029" i="30" s="1"/>
  <c r="BI1104" i="30" s="1"/>
  <c r="BI1179" i="30" s="1"/>
  <c r="BI1254" i="30" s="1"/>
  <c r="BI1329" i="30" s="1"/>
  <c r="BI1404" i="30" s="1"/>
  <c r="BI1479" i="30" s="1"/>
  <c r="BI1554" i="30" s="1"/>
  <c r="BI1629" i="30" s="1"/>
  <c r="P1553" i="30"/>
  <c r="P1628" i="30" s="1"/>
  <c r="P1703" i="30" s="1"/>
  <c r="BI195" i="30"/>
  <c r="BI270" i="30"/>
  <c r="BI345" i="30" s="1"/>
  <c r="BI420" i="30" s="1"/>
  <c r="BI495" i="30" s="1"/>
  <c r="BI570" i="30" s="1"/>
  <c r="BI645" i="30" s="1"/>
  <c r="BI720" i="30" s="1"/>
  <c r="BI795" i="30" s="1"/>
  <c r="BI870" i="30"/>
  <c r="BI945" i="30" s="1"/>
  <c r="BI1020" i="30" s="1"/>
  <c r="BI1095" i="30" s="1"/>
  <c r="F944" i="30"/>
  <c r="F1019" i="30"/>
  <c r="F1094" i="30" s="1"/>
  <c r="F1169" i="30" s="1"/>
  <c r="F1244" i="30" s="1"/>
  <c r="F1319" i="30" s="1"/>
  <c r="F1394" i="30" s="1"/>
  <c r="F1469" i="30"/>
  <c r="F1544" i="30" s="1"/>
  <c r="F1619" i="30" s="1"/>
  <c r="F1694" i="30" s="1"/>
  <c r="F1769" i="30" s="1"/>
  <c r="F1844" i="30" s="1"/>
  <c r="K636" i="30"/>
  <c r="K711" i="30" s="1"/>
  <c r="K215" i="30"/>
  <c r="K286" i="30"/>
  <c r="K361" i="30"/>
  <c r="P777" i="30"/>
  <c r="P333" i="30"/>
  <c r="P408" i="30" s="1"/>
  <c r="P483" i="30"/>
  <c r="P558" i="30" s="1"/>
  <c r="P633" i="30" s="1"/>
  <c r="P708" i="30" s="1"/>
  <c r="P783" i="30" s="1"/>
  <c r="P289" i="30"/>
  <c r="P364" i="30"/>
  <c r="P439" i="30" s="1"/>
  <c r="P514" i="30"/>
  <c r="P589" i="30" s="1"/>
  <c r="P664" i="30" s="1"/>
  <c r="P739" i="30" s="1"/>
  <c r="P814" i="30" s="1"/>
  <c r="P889" i="30" s="1"/>
  <c r="P964" i="30" s="1"/>
  <c r="P1039" i="30" s="1"/>
  <c r="P1114" i="30" s="1"/>
  <c r="P1189" i="30" s="1"/>
  <c r="P1264" i="30" s="1"/>
  <c r="P1339" i="30" s="1"/>
  <c r="P1414" i="30" s="1"/>
  <c r="P1489" i="30" s="1"/>
  <c r="P1564" i="30" s="1"/>
  <c r="P1639" i="30" s="1"/>
  <c r="U496" i="30"/>
  <c r="U571" i="30" s="1"/>
  <c r="U646" i="30" s="1"/>
  <c r="U721" i="30" s="1"/>
  <c r="U796" i="30" s="1"/>
  <c r="U871" i="30" s="1"/>
  <c r="U364" i="30"/>
  <c r="U439" i="30" s="1"/>
  <c r="Z875" i="30"/>
  <c r="Z950" i="30" s="1"/>
  <c r="Z1025" i="30" s="1"/>
  <c r="Z1100" i="30" s="1"/>
  <c r="Z1175" i="30" s="1"/>
  <c r="Z1250" i="30" s="1"/>
  <c r="Z1325" i="30" s="1"/>
  <c r="Z1400" i="30" s="1"/>
  <c r="Z1475" i="30"/>
  <c r="Z1550" i="30" s="1"/>
  <c r="Z1625" i="30" s="1"/>
  <c r="Z1700" i="30" s="1"/>
  <c r="Z1775" i="30" s="1"/>
  <c r="Z1850" i="30" s="1"/>
  <c r="Z1925" i="30" s="1"/>
  <c r="Z2000" i="30" s="1"/>
  <c r="Z2075" i="30"/>
  <c r="AE1016" i="30"/>
  <c r="AJ319" i="30"/>
  <c r="AJ394" i="30" s="1"/>
  <c r="AJ412" i="30"/>
  <c r="AJ487" i="30" s="1"/>
  <c r="AJ562" i="30" s="1"/>
  <c r="AJ637" i="30" s="1"/>
  <c r="AJ712" i="30"/>
  <c r="AJ787" i="30" s="1"/>
  <c r="AJ862" i="30" s="1"/>
  <c r="AO484" i="30"/>
  <c r="AO559" i="30"/>
  <c r="AO634" i="30" s="1"/>
  <c r="AO709" i="30" s="1"/>
  <c r="AY163" i="30"/>
  <c r="AY236" i="30"/>
  <c r="AT286" i="30"/>
  <c r="AT215" i="30"/>
  <c r="U215" i="30"/>
  <c r="U286" i="30"/>
  <c r="U368" i="30"/>
  <c r="U443" i="30"/>
  <c r="F287" i="30"/>
  <c r="F165" i="30"/>
  <c r="F240" i="30" s="1"/>
  <c r="F171" i="30"/>
  <c r="F246" i="30" s="1"/>
  <c r="F627" i="30"/>
  <c r="F408" i="30"/>
  <c r="F483" i="30"/>
  <c r="F558" i="30" s="1"/>
  <c r="F633" i="30" s="1"/>
  <c r="F708" i="30" s="1"/>
  <c r="F783" i="30"/>
  <c r="F858" i="30" s="1"/>
  <c r="F571" i="30"/>
  <c r="F646" i="30"/>
  <c r="F721" i="30" s="1"/>
  <c r="F796" i="30" s="1"/>
  <c r="F871" i="30" s="1"/>
  <c r="F577" i="30"/>
  <c r="F652" i="30" s="1"/>
  <c r="F727" i="30" s="1"/>
  <c r="F802" i="30" s="1"/>
  <c r="F877" i="30" s="1"/>
  <c r="K239" i="30"/>
  <c r="K1323" i="30"/>
  <c r="K1398" i="30" s="1"/>
  <c r="K491" i="30"/>
  <c r="K566" i="30" s="1"/>
  <c r="K641" i="30" s="1"/>
  <c r="K410" i="30"/>
  <c r="K404" i="30"/>
  <c r="K479" i="30" s="1"/>
  <c r="K554" i="30"/>
  <c r="K629" i="30" s="1"/>
  <c r="K398" i="30"/>
  <c r="K473" i="30" s="1"/>
  <c r="K548" i="30" s="1"/>
  <c r="K623" i="30" s="1"/>
  <c r="K698" i="30" s="1"/>
  <c r="K773" i="30" s="1"/>
  <c r="K848" i="30"/>
  <c r="K923" i="30" s="1"/>
  <c r="K842" i="30"/>
  <c r="K917" i="30" s="1"/>
  <c r="K992" i="30" s="1"/>
  <c r="K1067" i="30" s="1"/>
  <c r="K1142" i="30" s="1"/>
  <c r="K1217" i="30" s="1"/>
  <c r="K1292" i="30"/>
  <c r="K1367" i="30" s="1"/>
  <c r="K1442" i="30" s="1"/>
  <c r="K1517" i="30" s="1"/>
  <c r="K290" i="30"/>
  <c r="K362" i="30"/>
  <c r="K437" i="30"/>
  <c r="K512" i="30" s="1"/>
  <c r="K587" i="30"/>
  <c r="K662" i="30" s="1"/>
  <c r="K737" i="30" s="1"/>
  <c r="K812" i="30" s="1"/>
  <c r="K887" i="30" s="1"/>
  <c r="K962" i="30" s="1"/>
  <c r="K1037" i="30" s="1"/>
  <c r="K1112" i="30" s="1"/>
  <c r="K1187" i="30" s="1"/>
  <c r="K1262" i="30" s="1"/>
  <c r="K1337" i="30" s="1"/>
  <c r="K1412" i="30" s="1"/>
  <c r="K1487" i="30" s="1"/>
  <c r="K1562" i="30" s="1"/>
  <c r="K1637" i="30" s="1"/>
  <c r="K1712" i="30" s="1"/>
  <c r="K1787" i="30" s="1"/>
  <c r="K1862" i="30" s="1"/>
  <c r="K1937" i="30" s="1"/>
  <c r="K2012" i="30" s="1"/>
  <c r="K2087" i="30" s="1"/>
  <c r="P466" i="30"/>
  <c r="P397" i="30"/>
  <c r="P472" i="30" s="1"/>
  <c r="P547" i="30" s="1"/>
  <c r="P622" i="30" s="1"/>
  <c r="P697" i="30" s="1"/>
  <c r="P772" i="30" s="1"/>
  <c r="P847" i="30" s="1"/>
  <c r="P922" i="30" s="1"/>
  <c r="P703" i="30"/>
  <c r="P778" i="30" s="1"/>
  <c r="P853" i="30"/>
  <c r="P928" i="30" s="1"/>
  <c r="P1003" i="30" s="1"/>
  <c r="P1078" i="30" s="1"/>
  <c r="P1153" i="30" s="1"/>
  <c r="P1228" i="30" s="1"/>
  <c r="P1303" i="30" s="1"/>
  <c r="P1378" i="30" s="1"/>
  <c r="P1453" i="30" s="1"/>
  <c r="P709" i="30"/>
  <c r="P784" i="30"/>
  <c r="P859" i="30" s="1"/>
  <c r="P715" i="30"/>
  <c r="P790" i="30" s="1"/>
  <c r="P865" i="30" s="1"/>
  <c r="P1172" i="30"/>
  <c r="P1247" i="30"/>
  <c r="P1322" i="30" s="1"/>
  <c r="P1397" i="30" s="1"/>
  <c r="P1472" i="30" s="1"/>
  <c r="P879" i="30"/>
  <c r="P954" i="30" s="1"/>
  <c r="P1029" i="30" s="1"/>
  <c r="P1104" i="30" s="1"/>
  <c r="P1179" i="30"/>
  <c r="P1254" i="30" s="1"/>
  <c r="P1329" i="30" s="1"/>
  <c r="P1404" i="30" s="1"/>
  <c r="P1479" i="30" s="1"/>
  <c r="P1554" i="30" s="1"/>
  <c r="P1629" i="30" s="1"/>
  <c r="U315" i="30"/>
  <c r="U390" i="30"/>
  <c r="U465" i="30" s="1"/>
  <c r="U540" i="30" s="1"/>
  <c r="U615" i="30" s="1"/>
  <c r="U690" i="30" s="1"/>
  <c r="U765" i="30" s="1"/>
  <c r="U840" i="30" s="1"/>
  <c r="U915" i="30" s="1"/>
  <c r="U990" i="30"/>
  <c r="U547" i="30"/>
  <c r="U622" i="30"/>
  <c r="U697" i="30" s="1"/>
  <c r="U772" i="30" s="1"/>
  <c r="U847" i="30" s="1"/>
  <c r="U553" i="30"/>
  <c r="U628" i="30" s="1"/>
  <c r="U703" i="30"/>
  <c r="U778" i="30" s="1"/>
  <c r="U853" i="30" s="1"/>
  <c r="U928" i="30" s="1"/>
  <c r="U1003" i="30" s="1"/>
  <c r="U1084" i="30"/>
  <c r="U1159" i="30"/>
  <c r="U1234" i="30" s="1"/>
  <c r="U1309" i="30" s="1"/>
  <c r="U1384" i="30" s="1"/>
  <c r="U1465" i="30"/>
  <c r="U422" i="30"/>
  <c r="U497" i="30"/>
  <c r="U572" i="30" s="1"/>
  <c r="U647" i="30" s="1"/>
  <c r="U722" i="30" s="1"/>
  <c r="U797" i="30" s="1"/>
  <c r="U579" i="30"/>
  <c r="U654" i="30"/>
  <c r="U729" i="30" s="1"/>
  <c r="U804" i="30" s="1"/>
  <c r="U879" i="30" s="1"/>
  <c r="Z462" i="30"/>
  <c r="Z537" i="30" s="1"/>
  <c r="Z612" i="30" s="1"/>
  <c r="Z687" i="30" s="1"/>
  <c r="Z762" i="30" s="1"/>
  <c r="Z837" i="30" s="1"/>
  <c r="Z769" i="30"/>
  <c r="Z626" i="30"/>
  <c r="Z701" i="30"/>
  <c r="Z776" i="30" s="1"/>
  <c r="Z851" i="30" s="1"/>
  <c r="Z926" i="30" s="1"/>
  <c r="Z632" i="30"/>
  <c r="Z263" i="30"/>
  <c r="Z338" i="30"/>
  <c r="Z413" i="30" s="1"/>
  <c r="Z488" i="30" s="1"/>
  <c r="Z563" i="30" s="1"/>
  <c r="Z638" i="30" s="1"/>
  <c r="Z713" i="30" s="1"/>
  <c r="Z788" i="30" s="1"/>
  <c r="Z719" i="30"/>
  <c r="Z794" i="30"/>
  <c r="Z351" i="30"/>
  <c r="Z663" i="30"/>
  <c r="Z738" i="30" s="1"/>
  <c r="Z813" i="30" s="1"/>
  <c r="Z888" i="30" s="1"/>
  <c r="Z963" i="30"/>
  <c r="Z1038" i="30" s="1"/>
  <c r="Z1113" i="30" s="1"/>
  <c r="Z1188" i="30" s="1"/>
  <c r="AE468" i="30"/>
  <c r="AE543" i="30" s="1"/>
  <c r="AE1074" i="30"/>
  <c r="AE1149" i="30" s="1"/>
  <c r="AE1224" i="30" s="1"/>
  <c r="AE1299" i="30" s="1"/>
  <c r="AE330" i="30"/>
  <c r="AE405" i="30" s="1"/>
  <c r="AE480" i="30" s="1"/>
  <c r="AE555" i="30" s="1"/>
  <c r="AE630" i="30" s="1"/>
  <c r="AE705" i="30" s="1"/>
  <c r="AE780" i="30" s="1"/>
  <c r="AE855" i="30" s="1"/>
  <c r="AE930" i="30" s="1"/>
  <c r="AE1005" i="30" s="1"/>
  <c r="AE1080" i="30" s="1"/>
  <c r="AE1155" i="30" s="1"/>
  <c r="AE1230" i="30" s="1"/>
  <c r="AE1086" i="30"/>
  <c r="AE1161" i="30" s="1"/>
  <c r="AE1236" i="30" s="1"/>
  <c r="AE1311" i="30" s="1"/>
  <c r="AE417" i="30"/>
  <c r="AE492" i="30" s="1"/>
  <c r="AE567" i="30" s="1"/>
  <c r="AE642" i="30" s="1"/>
  <c r="AE717" i="30" s="1"/>
  <c r="AE792" i="30" s="1"/>
  <c r="AE874" i="30"/>
  <c r="AE949" i="30" s="1"/>
  <c r="AE1024" i="30"/>
  <c r="AE1099" i="30" s="1"/>
  <c r="AE507" i="30"/>
  <c r="AE582" i="30" s="1"/>
  <c r="AE657" i="30" s="1"/>
  <c r="AE732" i="30" s="1"/>
  <c r="AE807" i="30" s="1"/>
  <c r="AE882" i="30" s="1"/>
  <c r="AE957" i="30" s="1"/>
  <c r="AE1032" i="30" s="1"/>
  <c r="AE1107" i="30" s="1"/>
  <c r="AE1182" i="30" s="1"/>
  <c r="AE1257" i="30" s="1"/>
  <c r="AE1332" i="30" s="1"/>
  <c r="AE1407" i="30" s="1"/>
  <c r="AE1482" i="30" s="1"/>
  <c r="AE1557" i="30" s="1"/>
  <c r="AE1632" i="30" s="1"/>
  <c r="AE1707" i="30" s="1"/>
  <c r="AE1782" i="30" s="1"/>
  <c r="AE1857" i="30" s="1"/>
  <c r="AE1932" i="30" s="1"/>
  <c r="AE2007" i="30" s="1"/>
  <c r="AE2082" i="30" s="1"/>
  <c r="AJ239" i="30"/>
  <c r="AJ545" i="30"/>
  <c r="AJ620" i="30"/>
  <c r="AJ695" i="30" s="1"/>
  <c r="AJ770" i="30" s="1"/>
  <c r="AJ845" i="30" s="1"/>
  <c r="AJ920" i="30" s="1"/>
  <c r="AJ995" i="30" s="1"/>
  <c r="AJ1070" i="30"/>
  <c r="AJ1145" i="30" s="1"/>
  <c r="AJ551" i="30"/>
  <c r="AJ626" i="30" s="1"/>
  <c r="AJ1532" i="30"/>
  <c r="AJ1607" i="30" s="1"/>
  <c r="AJ1682" i="30" s="1"/>
  <c r="AJ1757" i="30" s="1"/>
  <c r="AJ1832" i="30" s="1"/>
  <c r="AJ1907" i="30" s="1"/>
  <c r="AJ1982" i="30" s="1"/>
  <c r="AJ2057" i="30" s="1"/>
  <c r="AJ188" i="30"/>
  <c r="AJ263" i="30" s="1"/>
  <c r="AJ338" i="30" s="1"/>
  <c r="AJ413" i="30" s="1"/>
  <c r="AJ494" i="30"/>
  <c r="AJ276" i="30"/>
  <c r="AJ351" i="30"/>
  <c r="AJ426" i="30" s="1"/>
  <c r="AJ501" i="30" s="1"/>
  <c r="AJ576" i="30" s="1"/>
  <c r="AJ651" i="30" s="1"/>
  <c r="AJ726" i="30" s="1"/>
  <c r="AJ801" i="30"/>
  <c r="AJ876" i="30" s="1"/>
  <c r="AJ951" i="30" s="1"/>
  <c r="AJ1026" i="30" s="1"/>
  <c r="AJ1101" i="30" s="1"/>
  <c r="AJ1176" i="30" s="1"/>
  <c r="AJ1251" i="30" s="1"/>
  <c r="AJ1326" i="30" s="1"/>
  <c r="AJ1401" i="30"/>
  <c r="AJ1476" i="30" s="1"/>
  <c r="AJ1551" i="30" s="1"/>
  <c r="AJ1626" i="30" s="1"/>
  <c r="AJ1701" i="30" s="1"/>
  <c r="AJ1776" i="30" s="1"/>
  <c r="AJ363" i="30"/>
  <c r="AJ438" i="30" s="1"/>
  <c r="AJ513" i="30" s="1"/>
  <c r="AJ588" i="30" s="1"/>
  <c r="AJ663" i="30" s="1"/>
  <c r="AJ738" i="30" s="1"/>
  <c r="AJ813" i="30" s="1"/>
  <c r="AJ888" i="30" s="1"/>
  <c r="AJ963" i="30" s="1"/>
  <c r="AJ1038" i="30" s="1"/>
  <c r="AJ1113" i="30" s="1"/>
  <c r="AJ1188" i="30" s="1"/>
  <c r="AJ1263" i="30" s="1"/>
  <c r="AJ1338" i="30" s="1"/>
  <c r="AJ1413" i="30" s="1"/>
  <c r="AJ1488" i="30" s="1"/>
  <c r="AJ1563" i="30" s="1"/>
  <c r="AJ1638" i="30" s="1"/>
  <c r="AJ1713" i="30" s="1"/>
  <c r="AJ1788" i="30" s="1"/>
  <c r="AJ1863" i="30" s="1"/>
  <c r="AJ1938" i="30" s="1"/>
  <c r="AJ2013" i="30" s="1"/>
  <c r="AJ2088" i="30" s="1"/>
  <c r="AO842" i="30"/>
  <c r="AO917" i="30" s="1"/>
  <c r="AO992" i="30"/>
  <c r="AO1067" i="30" s="1"/>
  <c r="AO1142" i="30" s="1"/>
  <c r="AO1217" i="30" s="1"/>
  <c r="AO1292" i="30" s="1"/>
  <c r="AO1367" i="30" s="1"/>
  <c r="AO1442" i="30" s="1"/>
  <c r="AO1517" i="30" s="1"/>
  <c r="AO998" i="30"/>
  <c r="AO1073" i="30" s="1"/>
  <c r="AO1148" i="30" s="1"/>
  <c r="AO1223" i="30" s="1"/>
  <c r="AO1298" i="30" s="1"/>
  <c r="AO1373" i="30" s="1"/>
  <c r="AO1448" i="30" s="1"/>
  <c r="AO1523" i="30" s="1"/>
  <c r="AO1004" i="30"/>
  <c r="AO1079" i="30" s="1"/>
  <c r="AO1154" i="30" s="1"/>
  <c r="AO1229" i="30" s="1"/>
  <c r="AO1304" i="30" s="1"/>
  <c r="AO1379" i="30" s="1"/>
  <c r="AO1454" i="30" s="1"/>
  <c r="AO410" i="30"/>
  <c r="AO566" i="30"/>
  <c r="AO641" i="30" s="1"/>
  <c r="AO716" i="30" s="1"/>
  <c r="AO791" i="30" s="1"/>
  <c r="AO866" i="30" s="1"/>
  <c r="AO941" i="30" s="1"/>
  <c r="AO1016" i="30" s="1"/>
  <c r="AO1091" i="30" s="1"/>
  <c r="AO1166" i="30"/>
  <c r="AO1241" i="30" s="1"/>
  <c r="AO423" i="30"/>
  <c r="AO498" i="30" s="1"/>
  <c r="AO573" i="30" s="1"/>
  <c r="AO648" i="30" s="1"/>
  <c r="AO723" i="30" s="1"/>
  <c r="AO798" i="30" s="1"/>
  <c r="AO873" i="30"/>
  <c r="AO948" i="30" s="1"/>
  <c r="AO1023" i="30" s="1"/>
  <c r="AO1098" i="30" s="1"/>
  <c r="AO1173" i="30" s="1"/>
  <c r="AO1248" i="30" s="1"/>
  <c r="AO1323" i="30" s="1"/>
  <c r="AO1398" i="30" s="1"/>
  <c r="AO1473" i="30"/>
  <c r="AO1548" i="30" s="1"/>
  <c r="AO1623" i="30" s="1"/>
  <c r="AO1698" i="30" s="1"/>
  <c r="AO1773" i="30" s="1"/>
  <c r="AO1848" i="30" s="1"/>
  <c r="AO1923" i="30" s="1"/>
  <c r="AO1998" i="30" s="1"/>
  <c r="AO2073" i="30"/>
  <c r="AO581" i="30"/>
  <c r="AO656" i="30"/>
  <c r="AO731" i="30" s="1"/>
  <c r="AO806" i="30" s="1"/>
  <c r="AO881" i="30" s="1"/>
  <c r="AO956" i="30" s="1"/>
  <c r="AO1031" i="30" s="1"/>
  <c r="AT462" i="30"/>
  <c r="AT1069" i="30"/>
  <c r="AT1144" i="30"/>
  <c r="AT1219" i="30" s="1"/>
  <c r="AT1294" i="30" s="1"/>
  <c r="AT1369" i="30" s="1"/>
  <c r="AT1444" i="30" s="1"/>
  <c r="AT1519" i="30" s="1"/>
  <c r="AT1594" i="30"/>
  <c r="AT1669" i="30" s="1"/>
  <c r="AT1744" i="30" s="1"/>
  <c r="AT1819" i="30" s="1"/>
  <c r="AT1894" i="30" s="1"/>
  <c r="AT1969" i="30" s="1"/>
  <c r="AT2044" i="30" s="1"/>
  <c r="AT700" i="30"/>
  <c r="AT331" i="30"/>
  <c r="AT406" i="30" s="1"/>
  <c r="AT481" i="30" s="1"/>
  <c r="AT556" i="30" s="1"/>
  <c r="AT631" i="30" s="1"/>
  <c r="AT706" i="30" s="1"/>
  <c r="AT781" i="30" s="1"/>
  <c r="AT337" i="30"/>
  <c r="AT412" i="30"/>
  <c r="AT487" i="30" s="1"/>
  <c r="AT562" i="30" s="1"/>
  <c r="AT637" i="30" s="1"/>
  <c r="AT712" i="30" s="1"/>
  <c r="AT787" i="30" s="1"/>
  <c r="AT862" i="30" s="1"/>
  <c r="AT937" i="30" s="1"/>
  <c r="AT1093" i="30"/>
  <c r="AT1100" i="30"/>
  <c r="AT1175" i="30"/>
  <c r="AT1250" i="30" s="1"/>
  <c r="AT1325" i="30" s="1"/>
  <c r="AT1400" i="30" s="1"/>
  <c r="AT1475" i="30" s="1"/>
  <c r="AT1550" i="30" s="1"/>
  <c r="AT1625" i="30"/>
  <c r="AT1700" i="30" s="1"/>
  <c r="AT1775" i="30" s="1"/>
  <c r="AT1850" i="30" s="1"/>
  <c r="AT1925" i="30" s="1"/>
  <c r="AT2000" i="30" s="1"/>
  <c r="AT2075" i="30" s="1"/>
  <c r="AT287" i="30"/>
  <c r="AT362" i="30"/>
  <c r="AT437" i="30" s="1"/>
  <c r="AY387" i="30"/>
  <c r="AY462" i="30" s="1"/>
  <c r="AY537" i="30" s="1"/>
  <c r="AY612" i="30" s="1"/>
  <c r="AY687" i="30" s="1"/>
  <c r="AY169" i="30"/>
  <c r="AY244" i="30"/>
  <c r="AY325" i="30"/>
  <c r="AY400" i="30"/>
  <c r="AY475" i="30" s="1"/>
  <c r="AY550" i="30" s="1"/>
  <c r="AY625" i="30" s="1"/>
  <c r="AY1006" i="30"/>
  <c r="AY1081" i="30" s="1"/>
  <c r="AY1156" i="30"/>
  <c r="AY1231" i="30" s="1"/>
  <c r="AY1306" i="30" s="1"/>
  <c r="AY1381" i="30" s="1"/>
  <c r="AY262" i="30"/>
  <c r="AY337" i="30" s="1"/>
  <c r="AY268" i="30"/>
  <c r="AY343" i="30" s="1"/>
  <c r="AY500" i="30"/>
  <c r="AY207" i="30"/>
  <c r="AY282" i="30"/>
  <c r="AY357" i="30" s="1"/>
  <c r="AY432" i="30" s="1"/>
  <c r="AY507" i="30" s="1"/>
  <c r="AY582" i="30" s="1"/>
  <c r="AY657" i="30" s="1"/>
  <c r="AY732" i="30" s="1"/>
  <c r="AY807" i="30" s="1"/>
  <c r="AY882" i="30" s="1"/>
  <c r="AY957" i="30" s="1"/>
  <c r="AY1032" i="30" s="1"/>
  <c r="AY1107" i="30" s="1"/>
  <c r="AY1182" i="30" s="1"/>
  <c r="AY1257" i="30" s="1"/>
  <c r="AY1332" i="30" s="1"/>
  <c r="AY1407" i="30" s="1"/>
  <c r="AY1482" i="30" s="1"/>
  <c r="AY1557" i="30" s="1"/>
  <c r="AY1632" i="30" s="1"/>
  <c r="AY1707" i="30" s="1"/>
  <c r="AY1782" i="30" s="1"/>
  <c r="AY1857" i="30" s="1"/>
  <c r="AY1932" i="30" s="1"/>
  <c r="AY2007" i="30" s="1"/>
  <c r="AY2082" i="30" s="1"/>
  <c r="BD612" i="30"/>
  <c r="BD687" i="30"/>
  <c r="BD762" i="30" s="1"/>
  <c r="BD837" i="30" s="1"/>
  <c r="BD912" i="30" s="1"/>
  <c r="BD1000" i="30"/>
  <c r="BD412" i="30"/>
  <c r="BD487" i="30"/>
  <c r="BD562" i="30" s="1"/>
  <c r="BD343" i="30"/>
  <c r="BD1325" i="30"/>
  <c r="BD1400" i="30"/>
  <c r="BD1475" i="30" s="1"/>
  <c r="BD1550" i="30" s="1"/>
  <c r="BD1625" i="30" s="1"/>
  <c r="BD1700" i="30" s="1"/>
  <c r="BD1775" i="30" s="1"/>
  <c r="BD1850" i="30" s="1"/>
  <c r="BD1925" i="30" s="1"/>
  <c r="BD2000" i="30" s="1"/>
  <c r="BD582" i="30"/>
  <c r="BD657" i="30"/>
  <c r="BD732" i="30" s="1"/>
  <c r="BD807" i="30" s="1"/>
  <c r="BD882" i="30" s="1"/>
  <c r="BD957" i="30"/>
  <c r="BD1032" i="30" s="1"/>
  <c r="BD1107" i="30" s="1"/>
  <c r="BD1182" i="30" s="1"/>
  <c r="BD1257" i="30" s="1"/>
  <c r="BD1332" i="30" s="1"/>
  <c r="BD1407" i="30" s="1"/>
  <c r="BI466" i="30"/>
  <c r="BI541" i="30"/>
  <c r="BI622" i="30"/>
  <c r="BI697" i="30"/>
  <c r="BI772" i="30" s="1"/>
  <c r="BI847" i="30" s="1"/>
  <c r="BI922" i="30" s="1"/>
  <c r="BI997" i="30" s="1"/>
  <c r="BI628" i="30"/>
  <c r="BI703" i="30"/>
  <c r="BI778" i="30" s="1"/>
  <c r="BI853" i="30" s="1"/>
  <c r="BI928" i="30" s="1"/>
  <c r="BI1003" i="30" s="1"/>
  <c r="BI335" i="30"/>
  <c r="BI410" i="30"/>
  <c r="BI485" i="30" s="1"/>
  <c r="BI560" i="30"/>
  <c r="BI635" i="30" s="1"/>
  <c r="BI710" i="30" s="1"/>
  <c r="BI785" i="30" s="1"/>
  <c r="BI860" i="30" s="1"/>
  <c r="BI935" i="30" s="1"/>
  <c r="BI491" i="30"/>
  <c r="BI566" i="30" s="1"/>
  <c r="BI641" i="30"/>
  <c r="BI716" i="30" s="1"/>
  <c r="BI791" i="30" s="1"/>
  <c r="BI866" i="30" s="1"/>
  <c r="BI941" i="30" s="1"/>
  <c r="BI573" i="30"/>
  <c r="BI506" i="30"/>
  <c r="BI581" i="30" s="1"/>
  <c r="BI656" i="30" s="1"/>
  <c r="BI731" i="30" s="1"/>
  <c r="BI806" i="30"/>
  <c r="BI878" i="30"/>
  <c r="BI953" i="30"/>
  <c r="BI1028" i="30" s="1"/>
  <c r="BI1103" i="30" s="1"/>
  <c r="BI1178" i="30" s="1"/>
  <c r="BI1253" i="30"/>
  <c r="BI1328" i="30" s="1"/>
  <c r="BI1403" i="30"/>
  <c r="BI1478" i="30" s="1"/>
  <c r="BD420" i="30"/>
  <c r="BD495" i="30" s="1"/>
  <c r="BD570" i="30" s="1"/>
  <c r="BD645" i="30" s="1"/>
  <c r="BD720" i="30" s="1"/>
  <c r="BD795" i="30" s="1"/>
  <c r="F938" i="30"/>
  <c r="F1013" i="30"/>
  <c r="F1088" i="30" s="1"/>
  <c r="F1163" i="30"/>
  <c r="F1238" i="30" s="1"/>
  <c r="F1313" i="30" s="1"/>
  <c r="F1388" i="30" s="1"/>
  <c r="F1463" i="30" s="1"/>
  <c r="K480" i="30"/>
  <c r="K555" i="30"/>
  <c r="P1014" i="30"/>
  <c r="U321" i="30"/>
  <c r="U396" i="30" s="1"/>
  <c r="U471" i="30" s="1"/>
  <c r="U546" i="30" s="1"/>
  <c r="U621" i="30" s="1"/>
  <c r="U696" i="30" s="1"/>
  <c r="U264" i="30"/>
  <c r="U339" i="30"/>
  <c r="Z393" i="30"/>
  <c r="AE1085" i="30"/>
  <c r="AT1524" i="30"/>
  <c r="AT1599" i="30"/>
  <c r="AT1674" i="30" s="1"/>
  <c r="AT1749" i="30" s="1"/>
  <c r="AT1824" i="30" s="1"/>
  <c r="AT1899" i="30"/>
  <c r="AT1974" i="30" s="1"/>
  <c r="AT2049" i="30"/>
  <c r="AY549" i="30"/>
  <c r="AY624" i="30"/>
  <c r="AY699" i="30" s="1"/>
  <c r="AY774" i="30" s="1"/>
  <c r="AY849" i="30" s="1"/>
  <c r="AY924" i="30" s="1"/>
  <c r="AY999" i="30" s="1"/>
  <c r="AY1074" i="30" s="1"/>
  <c r="AY1149" i="30" s="1"/>
  <c r="P236" i="30"/>
  <c r="Z88" i="30"/>
  <c r="AO163" i="30"/>
  <c r="AO236" i="30"/>
  <c r="AT163" i="30"/>
  <c r="AT236" i="30"/>
  <c r="P292" i="30"/>
  <c r="F364" i="30"/>
  <c r="F439" i="30" s="1"/>
  <c r="F991" i="30"/>
  <c r="F1066" i="30" s="1"/>
  <c r="F547" i="30"/>
  <c r="F622" i="30" s="1"/>
  <c r="F697" i="30"/>
  <c r="F772" i="30" s="1"/>
  <c r="F847" i="30" s="1"/>
  <c r="F922" i="30" s="1"/>
  <c r="F997" i="30" s="1"/>
  <c r="F1072" i="30" s="1"/>
  <c r="F1147" i="30" s="1"/>
  <c r="F628" i="30"/>
  <c r="F703" i="30" s="1"/>
  <c r="F778" i="30" s="1"/>
  <c r="F853" i="30" s="1"/>
  <c r="F928" i="30" s="1"/>
  <c r="F1003" i="30" s="1"/>
  <c r="F1078" i="30" s="1"/>
  <c r="F1153" i="30" s="1"/>
  <c r="F1534" i="30"/>
  <c r="F1609" i="30" s="1"/>
  <c r="F1684" i="30" s="1"/>
  <c r="F1759" i="30" s="1"/>
  <c r="F1834" i="30" s="1"/>
  <c r="F1909" i="30" s="1"/>
  <c r="F1984" i="30"/>
  <c r="F2059" i="30" s="1"/>
  <c r="F565" i="30"/>
  <c r="F640" i="30" s="1"/>
  <c r="F715" i="30" s="1"/>
  <c r="F790" i="30" s="1"/>
  <c r="F865" i="30" s="1"/>
  <c r="F940" i="30" s="1"/>
  <c r="F1015" i="30"/>
  <c r="F1090" i="30" s="1"/>
  <c r="F1165" i="30" s="1"/>
  <c r="F1240" i="30" s="1"/>
  <c r="F1315" i="30" s="1"/>
  <c r="F1390" i="30" s="1"/>
  <c r="F1465" i="30" s="1"/>
  <c r="F272" i="30"/>
  <c r="F347" i="30" s="1"/>
  <c r="F422" i="30" s="1"/>
  <c r="F497" i="30" s="1"/>
  <c r="F572" i="30" s="1"/>
  <c r="F647" i="30" s="1"/>
  <c r="F722" i="30" s="1"/>
  <c r="F797" i="30" s="1"/>
  <c r="F872" i="30" s="1"/>
  <c r="F947" i="30" s="1"/>
  <c r="F1022" i="30" s="1"/>
  <c r="F1097" i="30" s="1"/>
  <c r="F1172" i="30" s="1"/>
  <c r="F1247" i="30" s="1"/>
  <c r="F1322" i="30" s="1"/>
  <c r="F1397" i="30" s="1"/>
  <c r="F1472" i="30" s="1"/>
  <c r="F1547" i="30" s="1"/>
  <c r="F1622" i="30" s="1"/>
  <c r="F1697" i="30" s="1"/>
  <c r="F1772" i="30" s="1"/>
  <c r="F1847" i="30" s="1"/>
  <c r="F1922" i="30" s="1"/>
  <c r="F1997" i="30" s="1"/>
  <c r="F2072" i="30" s="1"/>
  <c r="F354" i="30"/>
  <c r="F429" i="30" s="1"/>
  <c r="F504" i="30" s="1"/>
  <c r="K1404" i="30"/>
  <c r="K1479" i="30"/>
  <c r="K1554" i="30" s="1"/>
  <c r="K940" i="30"/>
  <c r="K1015" i="30" s="1"/>
  <c r="K1090" i="30"/>
  <c r="K1165" i="30" s="1"/>
  <c r="K1240" i="30" s="1"/>
  <c r="K484" i="30"/>
  <c r="K559" i="30"/>
  <c r="K634" i="30" s="1"/>
  <c r="K709" i="30" s="1"/>
  <c r="K784" i="30" s="1"/>
  <c r="K478" i="30"/>
  <c r="K553" i="30" s="1"/>
  <c r="K628" i="30" s="1"/>
  <c r="K703" i="30" s="1"/>
  <c r="K778" i="30" s="1"/>
  <c r="K472" i="30"/>
  <c r="K391" i="30"/>
  <c r="K466" i="30" s="1"/>
  <c r="K541" i="30"/>
  <c r="K1638" i="30"/>
  <c r="K1713" i="30"/>
  <c r="K1788" i="30" s="1"/>
  <c r="K1863" i="30" s="1"/>
  <c r="K1938" i="30" s="1"/>
  <c r="K2013" i="30"/>
  <c r="K2088" i="30" s="1"/>
  <c r="P1067" i="30"/>
  <c r="P1142" i="30" s="1"/>
  <c r="P1217" i="30" s="1"/>
  <c r="P1292" i="30" s="1"/>
  <c r="P1367" i="30" s="1"/>
  <c r="P698" i="30"/>
  <c r="P773" i="30"/>
  <c r="P848" i="30" s="1"/>
  <c r="P923" i="30" s="1"/>
  <c r="P998" i="30" s="1"/>
  <c r="P1073" i="30" s="1"/>
  <c r="P1154" i="30"/>
  <c r="P1229" i="30"/>
  <c r="P1304" i="30" s="1"/>
  <c r="P1379" i="30"/>
  <c r="P1454" i="30" s="1"/>
  <c r="P1529" i="30"/>
  <c r="P1604" i="30" s="1"/>
  <c r="P1679" i="30" s="1"/>
  <c r="P1754" i="30" s="1"/>
  <c r="P1829" i="30" s="1"/>
  <c r="P1904" i="30" s="1"/>
  <c r="P1979" i="30"/>
  <c r="P2054" i="30" s="1"/>
  <c r="P335" i="30"/>
  <c r="P410" i="30" s="1"/>
  <c r="P485" i="30" s="1"/>
  <c r="P560" i="30" s="1"/>
  <c r="P635" i="30" s="1"/>
  <c r="P710" i="30" s="1"/>
  <c r="P785" i="30"/>
  <c r="P860" i="30" s="1"/>
  <c r="P935" i="30" s="1"/>
  <c r="P1010" i="30" s="1"/>
  <c r="P1085" i="30" s="1"/>
  <c r="P491" i="30"/>
  <c r="P566" i="30"/>
  <c r="P641" i="30" s="1"/>
  <c r="P716" i="30"/>
  <c r="P791" i="30" s="1"/>
  <c r="P866" i="30"/>
  <c r="P941" i="30" s="1"/>
  <c r="P648" i="30"/>
  <c r="P723" i="30" s="1"/>
  <c r="P798" i="30" s="1"/>
  <c r="P873" i="30" s="1"/>
  <c r="P356" i="30"/>
  <c r="P431" i="30" s="1"/>
  <c r="P506" i="30"/>
  <c r="P581" i="30" s="1"/>
  <c r="P656" i="30" s="1"/>
  <c r="P731" i="30" s="1"/>
  <c r="P806" i="30" s="1"/>
  <c r="P881" i="30" s="1"/>
  <c r="P956" i="30" s="1"/>
  <c r="P1031" i="30" s="1"/>
  <c r="P1106" i="30" s="1"/>
  <c r="P1181" i="30" s="1"/>
  <c r="P1256" i="30" s="1"/>
  <c r="P1331" i="30" s="1"/>
  <c r="P1406" i="30" s="1"/>
  <c r="P1481" i="30" s="1"/>
  <c r="P1556" i="30" s="1"/>
  <c r="P1631" i="30" s="1"/>
  <c r="P1706" i="30" s="1"/>
  <c r="P1781" i="30" s="1"/>
  <c r="P1856" i="30" s="1"/>
  <c r="P1931" i="30" s="1"/>
  <c r="P2006" i="30" s="1"/>
  <c r="P2081" i="30" s="1"/>
  <c r="U766" i="30"/>
  <c r="U841" i="30" s="1"/>
  <c r="U323" i="30"/>
  <c r="U398" i="30" s="1"/>
  <c r="U473" i="30" s="1"/>
  <c r="U548" i="30" s="1"/>
  <c r="U623" i="30" s="1"/>
  <c r="U254" i="30"/>
  <c r="U329" i="30"/>
  <c r="U404" i="30" s="1"/>
  <c r="U479" i="30" s="1"/>
  <c r="U554" i="30" s="1"/>
  <c r="U629" i="30" s="1"/>
  <c r="U704" i="30" s="1"/>
  <c r="U779" i="30" s="1"/>
  <c r="U854" i="30" s="1"/>
  <c r="U929" i="30" s="1"/>
  <c r="U410" i="30"/>
  <c r="U485" i="30"/>
  <c r="U560" i="30" s="1"/>
  <c r="U635" i="30" s="1"/>
  <c r="U710" i="30" s="1"/>
  <c r="U785" i="30" s="1"/>
  <c r="U860" i="30" s="1"/>
  <c r="U935" i="30"/>
  <c r="U416" i="30"/>
  <c r="U491" i="30"/>
  <c r="U566" i="30" s="1"/>
  <c r="U641" i="30" s="1"/>
  <c r="U716" i="30" s="1"/>
  <c r="U791" i="30" s="1"/>
  <c r="U866" i="30" s="1"/>
  <c r="U941" i="30"/>
  <c r="U1016" i="30" s="1"/>
  <c r="U1091" i="30" s="1"/>
  <c r="U1166" i="30" s="1"/>
  <c r="U1241" i="30" s="1"/>
  <c r="U1316" i="30" s="1"/>
  <c r="U1391" i="30" s="1"/>
  <c r="U1466" i="30" s="1"/>
  <c r="U1541" i="30" s="1"/>
  <c r="U1616" i="30" s="1"/>
  <c r="U348" i="30"/>
  <c r="U423" i="30" s="1"/>
  <c r="U506" i="30"/>
  <c r="U581" i="30" s="1"/>
  <c r="U656" i="30" s="1"/>
  <c r="U731" i="30" s="1"/>
  <c r="U806" i="30"/>
  <c r="U881" i="30" s="1"/>
  <c r="U956" i="30" s="1"/>
  <c r="U1031" i="30" s="1"/>
  <c r="U1106" i="30" s="1"/>
  <c r="U1181" i="30" s="1"/>
  <c r="U1256" i="30" s="1"/>
  <c r="U1331" i="30" s="1"/>
  <c r="U1406" i="30" s="1"/>
  <c r="U1481" i="30" s="1"/>
  <c r="U1556" i="30" s="1"/>
  <c r="U1631" i="30" s="1"/>
  <c r="U1706" i="30" s="1"/>
  <c r="Z239" i="30"/>
  <c r="Z996" i="30"/>
  <c r="Z1002" i="30"/>
  <c r="Z183" i="30"/>
  <c r="Z258" i="30" s="1"/>
  <c r="Z333" i="30"/>
  <c r="Z189" i="30"/>
  <c r="Z264" i="30" s="1"/>
  <c r="Z1471" i="30"/>
  <c r="Z1546" i="30" s="1"/>
  <c r="Z1621" i="30" s="1"/>
  <c r="Z1696" i="30"/>
  <c r="Z1771" i="30" s="1"/>
  <c r="Z1846" i="30" s="1"/>
  <c r="Z1921" i="30" s="1"/>
  <c r="Z1996" i="30" s="1"/>
  <c r="Z2071" i="30" s="1"/>
  <c r="Z1402" i="30"/>
  <c r="Z1477" i="30" s="1"/>
  <c r="Z1552" i="30"/>
  <c r="AE769" i="30"/>
  <c r="AE844" i="30"/>
  <c r="AE919" i="30" s="1"/>
  <c r="AE994" i="30" s="1"/>
  <c r="AE775" i="30"/>
  <c r="AE850" i="30" s="1"/>
  <c r="AE925" i="30" s="1"/>
  <c r="AE1000" i="30" s="1"/>
  <c r="AE331" i="30"/>
  <c r="AE406" i="30"/>
  <c r="AE481" i="30" s="1"/>
  <c r="AE556" i="30" s="1"/>
  <c r="AE631" i="30" s="1"/>
  <c r="AE706" i="30" s="1"/>
  <c r="AE781" i="30" s="1"/>
  <c r="AE856" i="30"/>
  <c r="AE931" i="30" s="1"/>
  <c r="AE1006" i="30"/>
  <c r="AE337" i="30"/>
  <c r="AE412" i="30" s="1"/>
  <c r="AE493" i="30"/>
  <c r="AE568" i="30" s="1"/>
  <c r="AE643" i="30" s="1"/>
  <c r="AE718" i="30"/>
  <c r="AE793" i="30" s="1"/>
  <c r="AE650" i="30"/>
  <c r="AE725" i="30" s="1"/>
  <c r="AE800" i="30" s="1"/>
  <c r="AE212" i="30"/>
  <c r="AE287" i="30" s="1"/>
  <c r="AE362" i="30" s="1"/>
  <c r="AE437" i="30" s="1"/>
  <c r="AJ315" i="30"/>
  <c r="AJ390" i="30"/>
  <c r="AJ465" i="30" s="1"/>
  <c r="AJ540" i="30" s="1"/>
  <c r="AJ615" i="30" s="1"/>
  <c r="AJ171" i="30"/>
  <c r="AJ246" i="30" s="1"/>
  <c r="AJ702" i="30"/>
  <c r="AJ777" i="30" s="1"/>
  <c r="AJ852" i="30"/>
  <c r="AJ927" i="30" s="1"/>
  <c r="AJ408" i="30"/>
  <c r="AJ483" i="30" s="1"/>
  <c r="AJ558" i="30" s="1"/>
  <c r="AJ633" i="30" s="1"/>
  <c r="AJ264" i="30"/>
  <c r="AJ339" i="30" s="1"/>
  <c r="AJ346" i="30"/>
  <c r="AJ421" i="30" s="1"/>
  <c r="AJ352" i="30"/>
  <c r="AJ427" i="30" s="1"/>
  <c r="AJ502" i="30" s="1"/>
  <c r="AJ364" i="30"/>
  <c r="AJ439" i="30"/>
  <c r="AO243" i="30"/>
  <c r="AO318" i="30"/>
  <c r="AO249" i="30"/>
  <c r="AO324" i="30" s="1"/>
  <c r="AO399" i="30" s="1"/>
  <c r="AO480" i="30"/>
  <c r="AO555" i="30" s="1"/>
  <c r="AO630" i="30" s="1"/>
  <c r="AO705" i="30" s="1"/>
  <c r="AO780" i="30" s="1"/>
  <c r="AO486" i="30"/>
  <c r="AO561" i="30" s="1"/>
  <c r="AO636" i="30" s="1"/>
  <c r="AO711" i="30" s="1"/>
  <c r="AO786" i="30" s="1"/>
  <c r="AO861" i="30"/>
  <c r="AO936" i="30" s="1"/>
  <c r="AO1011" i="30"/>
  <c r="AO1086" i="30" s="1"/>
  <c r="AO1161" i="30" s="1"/>
  <c r="AO1236" i="30" s="1"/>
  <c r="AO417" i="30"/>
  <c r="AO499" i="30"/>
  <c r="AO574" i="30"/>
  <c r="AO649" i="30" s="1"/>
  <c r="AO432" i="30"/>
  <c r="AO507" i="30" s="1"/>
  <c r="AO582" i="30" s="1"/>
  <c r="AO657" i="30" s="1"/>
  <c r="AT239" i="30"/>
  <c r="AT395" i="30"/>
  <c r="AT470" i="30"/>
  <c r="AT545" i="30" s="1"/>
  <c r="AT620" i="30"/>
  <c r="AT695" i="30" s="1"/>
  <c r="AT770" i="30" s="1"/>
  <c r="AT845" i="30" s="1"/>
  <c r="AT920" i="30" s="1"/>
  <c r="AT926" i="30"/>
  <c r="AT1001" i="30"/>
  <c r="AT1076" i="30" s="1"/>
  <c r="AT1151" i="30"/>
  <c r="AT1226" i="30" s="1"/>
  <c r="AT1301" i="30" s="1"/>
  <c r="AT1376" i="30" s="1"/>
  <c r="AT1451" i="30" s="1"/>
  <c r="AT932" i="30"/>
  <c r="AT1007" i="30"/>
  <c r="AT1082" i="30" s="1"/>
  <c r="AT1157" i="30"/>
  <c r="AT1232" i="30" s="1"/>
  <c r="AT938" i="30"/>
  <c r="AT1013" i="30" s="1"/>
  <c r="AT1088" i="30" s="1"/>
  <c r="AT1163" i="30" s="1"/>
  <c r="AT1238" i="30"/>
  <c r="AT1313" i="30" s="1"/>
  <c r="AT1388" i="30"/>
  <c r="AT1463" i="30" s="1"/>
  <c r="AT1538" i="30" s="1"/>
  <c r="AT944" i="30"/>
  <c r="AT1019" i="30" s="1"/>
  <c r="AT1176" i="30"/>
  <c r="AT1251" i="30"/>
  <c r="AT1326" i="30"/>
  <c r="AT1401" i="30"/>
  <c r="AT1476" i="30"/>
  <c r="AT288" i="30"/>
  <c r="AT363" i="30"/>
  <c r="AT438" i="30" s="1"/>
  <c r="AT513" i="30" s="1"/>
  <c r="AT588" i="30" s="1"/>
  <c r="AY368" i="30"/>
  <c r="AY443" i="30"/>
  <c r="A62" i="58"/>
  <c r="AY239" i="30"/>
  <c r="AY545" i="30"/>
  <c r="AY620" i="30" s="1"/>
  <c r="AY695" i="30" s="1"/>
  <c r="AY326" i="30"/>
  <c r="AY401" i="30"/>
  <c r="AY476" i="30"/>
  <c r="AY1082" i="30"/>
  <c r="AY1157" i="30"/>
  <c r="AY1232" i="30"/>
  <c r="AY1307" i="30" s="1"/>
  <c r="AY1382" i="30" s="1"/>
  <c r="AY1457" i="30" s="1"/>
  <c r="AY1538" i="30"/>
  <c r="AY1613" i="30"/>
  <c r="AY1688" i="30"/>
  <c r="AY1763" i="30"/>
  <c r="AY1838" i="30"/>
  <c r="AY1913" i="30" s="1"/>
  <c r="AY1988" i="30" s="1"/>
  <c r="AY2063" i="30" s="1"/>
  <c r="AY944" i="30"/>
  <c r="AY426" i="30"/>
  <c r="AY501" i="30"/>
  <c r="AY576" i="30"/>
  <c r="AY651" i="30" s="1"/>
  <c r="AY726" i="30" s="1"/>
  <c r="AY801" i="30" s="1"/>
  <c r="AY215" i="30"/>
  <c r="AY286" i="30"/>
  <c r="BD239" i="30"/>
  <c r="BD995" i="30"/>
  <c r="BD1070" i="30"/>
  <c r="BD1145" i="30"/>
  <c r="BD1220" i="30" s="1"/>
  <c r="BD1295" i="30" s="1"/>
  <c r="BD1370" i="30" s="1"/>
  <c r="BD551" i="30"/>
  <c r="BD626" i="30"/>
  <c r="BD701" i="30"/>
  <c r="BD776" i="30"/>
  <c r="BD851" i="30"/>
  <c r="BD926" i="30" s="1"/>
  <c r="BD1007" i="30"/>
  <c r="BD1082" i="30" s="1"/>
  <c r="BD1157" i="30" s="1"/>
  <c r="BD1232" i="30" s="1"/>
  <c r="BD1307" i="30" s="1"/>
  <c r="BD1382" i="30"/>
  <c r="BD1457" i="30"/>
  <c r="BD1532" i="30" s="1"/>
  <c r="BD1607" i="30" s="1"/>
  <c r="BD1682" i="30" s="1"/>
  <c r="BD1757" i="30" s="1"/>
  <c r="BD1832" i="30" s="1"/>
  <c r="BD1907" i="30" s="1"/>
  <c r="BD1982" i="30"/>
  <c r="BD2057" i="30" s="1"/>
  <c r="BD488" i="30"/>
  <c r="BD563" i="30"/>
  <c r="BD638" i="30" s="1"/>
  <c r="BD713" i="30" s="1"/>
  <c r="BD788" i="30" s="1"/>
  <c r="BD426" i="30"/>
  <c r="BD501" i="30"/>
  <c r="BD576" i="30"/>
  <c r="BD651" i="30" s="1"/>
  <c r="BD286" i="30"/>
  <c r="BI767" i="30"/>
  <c r="BI842" i="30"/>
  <c r="BI917" i="30"/>
  <c r="BI992" i="30"/>
  <c r="BI1073" i="30"/>
  <c r="BI329" i="30"/>
  <c r="BI404" i="30" s="1"/>
  <c r="BI479" i="30" s="1"/>
  <c r="BI554" i="30" s="1"/>
  <c r="BI629" i="30" s="1"/>
  <c r="BI704" i="30" s="1"/>
  <c r="BI779" i="30" s="1"/>
  <c r="BI854" i="30"/>
  <c r="BI929" i="30"/>
  <c r="BI1004" i="30" s="1"/>
  <c r="BI561" i="30"/>
  <c r="BI567" i="30"/>
  <c r="BI1174" i="30"/>
  <c r="BI1249" i="30"/>
  <c r="BI1324" i="30"/>
  <c r="BI1399" i="30"/>
  <c r="BI1474" i="30"/>
  <c r="BI282" i="30"/>
  <c r="BI357" i="30"/>
  <c r="BI432" i="30" s="1"/>
  <c r="A60" i="58"/>
  <c r="D158" i="30"/>
  <c r="D233" i="30" s="1"/>
  <c r="AY203" i="30"/>
  <c r="AO195" i="30"/>
  <c r="AO270" i="30"/>
  <c r="AO345" i="30" s="1"/>
  <c r="AO420" i="30" s="1"/>
  <c r="AO495" i="30" s="1"/>
  <c r="AO570" i="30" s="1"/>
  <c r="F239" i="30"/>
  <c r="F182" i="30"/>
  <c r="F257" i="30"/>
  <c r="F332" i="30" s="1"/>
  <c r="F407" i="30" s="1"/>
  <c r="F482" i="30" s="1"/>
  <c r="F201" i="30"/>
  <c r="F276" i="30"/>
  <c r="F351" i="30"/>
  <c r="F426" i="30"/>
  <c r="F501" i="30"/>
  <c r="F576" i="30"/>
  <c r="F651" i="30" s="1"/>
  <c r="F726" i="30" s="1"/>
  <c r="F801" i="30" s="1"/>
  <c r="F876" i="30" s="1"/>
  <c r="F951" i="30" s="1"/>
  <c r="P540" i="30"/>
  <c r="AE423" i="30"/>
  <c r="AE498" i="30" s="1"/>
  <c r="AE573" i="30" s="1"/>
  <c r="AE648" i="30" s="1"/>
  <c r="AE723" i="30" s="1"/>
  <c r="AE798" i="30" s="1"/>
  <c r="AJ556" i="30"/>
  <c r="AJ631" i="30"/>
  <c r="AJ706" i="30"/>
  <c r="AJ781" i="30"/>
  <c r="AJ856" i="30" s="1"/>
  <c r="AO478" i="30"/>
  <c r="AO553" i="30" s="1"/>
  <c r="AO628" i="30" s="1"/>
  <c r="AO703" i="30" s="1"/>
  <c r="AO778" i="30" s="1"/>
  <c r="AO853" i="30" s="1"/>
  <c r="AO928" i="30" s="1"/>
  <c r="AT1011" i="30"/>
  <c r="AT1086" i="30" s="1"/>
  <c r="AT1161" i="30" s="1"/>
  <c r="AT1236" i="30" s="1"/>
  <c r="AT1311" i="30" s="1"/>
  <c r="AT1386" i="30" s="1"/>
  <c r="AT1461" i="30" s="1"/>
  <c r="AT1536" i="30" s="1"/>
  <c r="AT1611" i="30" s="1"/>
  <c r="AT1686" i="30" s="1"/>
  <c r="AT1761" i="30" s="1"/>
  <c r="AT1836" i="30" s="1"/>
  <c r="AT1911" i="30" s="1"/>
  <c r="AT1986" i="30" s="1"/>
  <c r="AT2061" i="30" s="1"/>
  <c r="AY342" i="30"/>
  <c r="AY417" i="30"/>
  <c r="AY492" i="30"/>
  <c r="AY567" i="30" s="1"/>
  <c r="AY642" i="30" s="1"/>
  <c r="AY717" i="30" s="1"/>
  <c r="AY792" i="30" s="1"/>
  <c r="AY867" i="30" s="1"/>
  <c r="AE239" i="30"/>
  <c r="F317" i="30"/>
  <c r="F392" i="30" s="1"/>
  <c r="F467" i="30" s="1"/>
  <c r="F542" i="30" s="1"/>
  <c r="F617" i="30" s="1"/>
  <c r="F179" i="30"/>
  <c r="F254" i="30"/>
  <c r="F329" i="30"/>
  <c r="F404" i="30"/>
  <c r="F479" i="30"/>
  <c r="F554" i="30" s="1"/>
  <c r="F629" i="30" s="1"/>
  <c r="F185" i="30"/>
  <c r="F260" i="30"/>
  <c r="F335" i="30"/>
  <c r="F191" i="30"/>
  <c r="F198" i="30"/>
  <c r="F273" i="30"/>
  <c r="K427" i="30"/>
  <c r="K502" i="30"/>
  <c r="K577" i="30" s="1"/>
  <c r="K652" i="30" s="1"/>
  <c r="K727" i="30" s="1"/>
  <c r="K802" i="30" s="1"/>
  <c r="K877" i="30"/>
  <c r="K952" i="30" s="1"/>
  <c r="K1027" i="30" s="1"/>
  <c r="K1102" i="30" s="1"/>
  <c r="K1177" i="30" s="1"/>
  <c r="K1252" i="30" s="1"/>
  <c r="K1327" i="30" s="1"/>
  <c r="K414" i="30"/>
  <c r="K489" i="30"/>
  <c r="K564" i="30" s="1"/>
  <c r="K402" i="30"/>
  <c r="K477" i="30"/>
  <c r="K552" i="30" s="1"/>
  <c r="K627" i="30" s="1"/>
  <c r="K702" i="30" s="1"/>
  <c r="K777" i="30" s="1"/>
  <c r="K852" i="30"/>
  <c r="K927" i="30"/>
  <c r="K1002" i="30" s="1"/>
  <c r="K1077" i="30" s="1"/>
  <c r="K1152" i="30" s="1"/>
  <c r="K396" i="30"/>
  <c r="K471" i="30"/>
  <c r="K546" i="30" s="1"/>
  <c r="K621" i="30" s="1"/>
  <c r="K696" i="30" s="1"/>
  <c r="K771" i="30" s="1"/>
  <c r="K846" i="30" s="1"/>
  <c r="K921" i="30" s="1"/>
  <c r="P624" i="30"/>
  <c r="P699" i="30"/>
  <c r="P774" i="30"/>
  <c r="P849" i="30"/>
  <c r="P924" i="30" s="1"/>
  <c r="P999" i="30" s="1"/>
  <c r="P1074" i="30" s="1"/>
  <c r="P1149" i="30" s="1"/>
  <c r="P1224" i="30" s="1"/>
  <c r="P180" i="30"/>
  <c r="P255" i="30"/>
  <c r="P330" i="30" s="1"/>
  <c r="P405" i="30" s="1"/>
  <c r="P480" i="30" s="1"/>
  <c r="P555" i="30" s="1"/>
  <c r="P711" i="30"/>
  <c r="P786" i="30"/>
  <c r="P861" i="30"/>
  <c r="P936" i="30"/>
  <c r="P1011" i="30"/>
  <c r="P1086" i="30" s="1"/>
  <c r="P1161" i="30" s="1"/>
  <c r="P1236" i="30" s="1"/>
  <c r="P1311" i="30" s="1"/>
  <c r="P1386" i="30" s="1"/>
  <c r="P1461" i="30" s="1"/>
  <c r="P1536" i="30" s="1"/>
  <c r="P1611" i="30" s="1"/>
  <c r="P1686" i="30" s="1"/>
  <c r="P1761" i="30" s="1"/>
  <c r="P1836" i="30" s="1"/>
  <c r="P1911" i="30" s="1"/>
  <c r="P1986" i="30" s="1"/>
  <c r="P2061" i="30" s="1"/>
  <c r="P717" i="30"/>
  <c r="P792" i="30" s="1"/>
  <c r="P867" i="30" s="1"/>
  <c r="P1174" i="30"/>
  <c r="P1249" i="30"/>
  <c r="P1324" i="30" s="1"/>
  <c r="P1399" i="30" s="1"/>
  <c r="P1474" i="30" s="1"/>
  <c r="P507" i="30"/>
  <c r="U317" i="30"/>
  <c r="U392" i="30" s="1"/>
  <c r="U467" i="30" s="1"/>
  <c r="U542" i="30" s="1"/>
  <c r="U617" i="30" s="1"/>
  <c r="U692" i="30" s="1"/>
  <c r="U767" i="30" s="1"/>
  <c r="U842" i="30" s="1"/>
  <c r="U917" i="30" s="1"/>
  <c r="U992" i="30" s="1"/>
  <c r="U1067" i="30" s="1"/>
  <c r="U1142" i="30" s="1"/>
  <c r="U549" i="30"/>
  <c r="U624" i="30"/>
  <c r="U699" i="30" s="1"/>
  <c r="U774" i="30" s="1"/>
  <c r="U849" i="30" s="1"/>
  <c r="U924" i="30" s="1"/>
  <c r="U999" i="30"/>
  <c r="U555" i="30"/>
  <c r="U630" i="30" s="1"/>
  <c r="U705" i="30" s="1"/>
  <c r="U780" i="30" s="1"/>
  <c r="U855" i="30" s="1"/>
  <c r="U930" i="30" s="1"/>
  <c r="U1005" i="30" s="1"/>
  <c r="U561" i="30"/>
  <c r="U636" i="30" s="1"/>
  <c r="U711" i="30" s="1"/>
  <c r="U786" i="30" s="1"/>
  <c r="U861" i="30" s="1"/>
  <c r="U936" i="30" s="1"/>
  <c r="U1011" i="30" s="1"/>
  <c r="Z840" i="30"/>
  <c r="Z915" i="30"/>
  <c r="Z990" i="30" s="1"/>
  <c r="Z1065" i="30" s="1"/>
  <c r="Z1140" i="30" s="1"/>
  <c r="Z1215" i="30" s="1"/>
  <c r="Z1290" i="30" s="1"/>
  <c r="Z1365" i="30" s="1"/>
  <c r="Z1440" i="30" s="1"/>
  <c r="Z1515" i="30" s="1"/>
  <c r="Z1590" i="30" s="1"/>
  <c r="Z1665" i="30" s="1"/>
  <c r="Z1740" i="30" s="1"/>
  <c r="Z1815" i="30" s="1"/>
  <c r="Z1890" i="30" s="1"/>
  <c r="Z1965" i="30" s="1"/>
  <c r="Z997" i="30"/>
  <c r="Z1072" i="30"/>
  <c r="Z1147" i="30"/>
  <c r="Z1222" i="30" s="1"/>
  <c r="Z1297" i="30" s="1"/>
  <c r="Z1372" i="30" s="1"/>
  <c r="Z1003" i="30"/>
  <c r="Z1078" i="30"/>
  <c r="Z1153" i="30"/>
  <c r="Z1228" i="30"/>
  <c r="Z1303" i="30"/>
  <c r="Z1378" i="30" s="1"/>
  <c r="Z1453" i="30" s="1"/>
  <c r="Z1009" i="30"/>
  <c r="Z1084" i="30"/>
  <c r="Z1159" i="30"/>
  <c r="Z1234" i="30"/>
  <c r="Z1309" i="30"/>
  <c r="Z1384" i="30" s="1"/>
  <c r="Z1459" i="30" s="1"/>
  <c r="Z1534" i="30" s="1"/>
  <c r="Z1609" i="30" s="1"/>
  <c r="Z1684" i="30" s="1"/>
  <c r="Z1759" i="30" s="1"/>
  <c r="Z1834" i="30" s="1"/>
  <c r="Z1909" i="30" s="1"/>
  <c r="Z1984" i="30" s="1"/>
  <c r="Z2059" i="30" s="1"/>
  <c r="Z490" i="30"/>
  <c r="Z565" i="30" s="1"/>
  <c r="Z640" i="30" s="1"/>
  <c r="Z715" i="30" s="1"/>
  <c r="Z790" i="30" s="1"/>
  <c r="Z422" i="30"/>
  <c r="Z497" i="30"/>
  <c r="Z572" i="30" s="1"/>
  <c r="Z647" i="30" s="1"/>
  <c r="Z722" i="30" s="1"/>
  <c r="Z429" i="30"/>
  <c r="Z504" i="30"/>
  <c r="Z579" i="30"/>
  <c r="Z654" i="30"/>
  <c r="Z729" i="30"/>
  <c r="Z804" i="30"/>
  <c r="Z879" i="30" s="1"/>
  <c r="Z954" i="30" s="1"/>
  <c r="Z1029" i="30" s="1"/>
  <c r="AE537" i="30"/>
  <c r="AE620" i="30"/>
  <c r="AE695" i="30"/>
  <c r="AE770" i="30"/>
  <c r="AE845" i="30" s="1"/>
  <c r="AE920" i="30" s="1"/>
  <c r="AE995" i="30" s="1"/>
  <c r="AE1070" i="30" s="1"/>
  <c r="AE1145" i="30" s="1"/>
  <c r="AE1220" i="30" s="1"/>
  <c r="AE1295" i="30" s="1"/>
  <c r="AE1370" i="30" s="1"/>
  <c r="AE1445" i="30" s="1"/>
  <c r="AE1520" i="30" s="1"/>
  <c r="AE1595" i="30" s="1"/>
  <c r="AE1670" i="30" s="1"/>
  <c r="AE1745" i="30" s="1"/>
  <c r="AE1820" i="30" s="1"/>
  <c r="AE1895" i="30" s="1"/>
  <c r="AE1970" i="30" s="1"/>
  <c r="AE2045" i="30"/>
  <c r="AE626" i="30"/>
  <c r="AE701" i="30"/>
  <c r="AE776" i="30" s="1"/>
  <c r="AE851" i="30" s="1"/>
  <c r="AE926" i="30" s="1"/>
  <c r="AE1001" i="30" s="1"/>
  <c r="AE632" i="30"/>
  <c r="AE707" i="30" s="1"/>
  <c r="AE563" i="30"/>
  <c r="AE569" i="30"/>
  <c r="AE1176" i="30"/>
  <c r="AE1251" i="30"/>
  <c r="AE1326" i="30"/>
  <c r="AE1401" i="30"/>
  <c r="AE1476" i="30"/>
  <c r="AE588" i="30"/>
  <c r="AJ991" i="30"/>
  <c r="AJ1066" i="30"/>
  <c r="AJ547" i="30"/>
  <c r="AJ622" i="30"/>
  <c r="AJ697" i="30"/>
  <c r="AJ553" i="30"/>
  <c r="AJ628" i="30"/>
  <c r="AJ703" i="30" s="1"/>
  <c r="AJ778" i="30" s="1"/>
  <c r="AJ853" i="30" s="1"/>
  <c r="AJ559" i="30"/>
  <c r="AJ634" i="30"/>
  <c r="AJ709" i="30"/>
  <c r="AJ784" i="30"/>
  <c r="AJ859" i="30"/>
  <c r="AJ340" i="30"/>
  <c r="AJ415" i="30" s="1"/>
  <c r="AJ490" i="30" s="1"/>
  <c r="AJ347" i="30"/>
  <c r="AJ422" i="30"/>
  <c r="AJ497" i="30"/>
  <c r="AJ572" i="30"/>
  <c r="AJ647" i="30"/>
  <c r="AJ722" i="30"/>
  <c r="AJ797" i="30" s="1"/>
  <c r="AJ872" i="30" s="1"/>
  <c r="AJ947" i="30" s="1"/>
  <c r="AJ1022" i="30" s="1"/>
  <c r="AJ1097" i="30" s="1"/>
  <c r="AJ1172" i="30" s="1"/>
  <c r="AJ1247" i="30" s="1"/>
  <c r="AJ1322" i="30" s="1"/>
  <c r="AJ1397" i="30" s="1"/>
  <c r="AJ1472" i="30" s="1"/>
  <c r="AJ1547" i="30" s="1"/>
  <c r="AJ1622" i="30" s="1"/>
  <c r="AJ1697" i="30" s="1"/>
  <c r="AJ1772" i="30" s="1"/>
  <c r="AJ1847" i="30" s="1"/>
  <c r="AJ1922" i="30" s="1"/>
  <c r="AJ1997" i="30" s="1"/>
  <c r="AJ2072" i="30" s="1"/>
  <c r="AJ354" i="30"/>
  <c r="AJ429" i="30" s="1"/>
  <c r="AJ504" i="30" s="1"/>
  <c r="AO387" i="30"/>
  <c r="AO462" i="30" s="1"/>
  <c r="AO844" i="30"/>
  <c r="AO919" i="30"/>
  <c r="AO994" i="30"/>
  <c r="AO1069" i="30"/>
  <c r="AO1144" i="30" s="1"/>
  <c r="AO1219" i="30" s="1"/>
  <c r="AO1294" i="30" s="1"/>
  <c r="AO1369" i="30" s="1"/>
  <c r="AO1444" i="30" s="1"/>
  <c r="AO1519" i="30" s="1"/>
  <c r="AO1594" i="30" s="1"/>
  <c r="AO1669" i="30" s="1"/>
  <c r="AO400" i="30"/>
  <c r="AO475" i="30"/>
  <c r="AO550" i="30"/>
  <c r="AO625" i="30" s="1"/>
  <c r="AO700" i="30" s="1"/>
  <c r="AO775" i="30" s="1"/>
  <c r="AO850" i="30" s="1"/>
  <c r="AO925" i="30" s="1"/>
  <c r="AO406" i="30"/>
  <c r="AO481" i="30"/>
  <c r="AO556" i="30"/>
  <c r="AO631" i="30" s="1"/>
  <c r="AO412" i="30"/>
  <c r="AO487" i="30" s="1"/>
  <c r="AO562" i="30" s="1"/>
  <c r="AO637" i="30" s="1"/>
  <c r="AO193" i="30"/>
  <c r="AO268" i="30"/>
  <c r="AO343" i="30" s="1"/>
  <c r="AO418" i="30" s="1"/>
  <c r="AO493" i="30" s="1"/>
  <c r="AO568" i="30" s="1"/>
  <c r="AO643" i="30" s="1"/>
  <c r="AO718" i="30" s="1"/>
  <c r="AO425" i="30"/>
  <c r="AO500" i="30"/>
  <c r="AO575" i="30"/>
  <c r="AO650" i="30"/>
  <c r="AO725" i="30" s="1"/>
  <c r="AO800" i="30" s="1"/>
  <c r="AO875" i="30" s="1"/>
  <c r="AO950" i="30" s="1"/>
  <c r="AO1025" i="30" s="1"/>
  <c r="AO1100" i="30" s="1"/>
  <c r="AO1175" i="30" s="1"/>
  <c r="AO1250" i="30" s="1"/>
  <c r="AO1325" i="30" s="1"/>
  <c r="AO1400" i="30" s="1"/>
  <c r="AO1475" i="30" s="1"/>
  <c r="AO1550" i="30" s="1"/>
  <c r="AO887" i="30"/>
  <c r="AO962" i="30"/>
  <c r="AO1037" i="30"/>
  <c r="AO1112" i="30"/>
  <c r="AO1187" i="30"/>
  <c r="AO1262" i="30"/>
  <c r="AO1337" i="30" s="1"/>
  <c r="AO1412" i="30" s="1"/>
  <c r="AO1487" i="30" s="1"/>
  <c r="AO1562" i="30" s="1"/>
  <c r="AO1637" i="30" s="1"/>
  <c r="AO1712" i="30" s="1"/>
  <c r="AO1787" i="30"/>
  <c r="AO1862" i="30" s="1"/>
  <c r="AO1937" i="30" s="1"/>
  <c r="AO2012" i="30" s="1"/>
  <c r="AO2087" i="30" s="1"/>
  <c r="AT540" i="30"/>
  <c r="AT615" i="30"/>
  <c r="AT696" i="30"/>
  <c r="AT771" i="30"/>
  <c r="AT846" i="30"/>
  <c r="AT921" i="30" s="1"/>
  <c r="AT996" i="30" s="1"/>
  <c r="AT1071" i="30" s="1"/>
  <c r="AT327" i="30"/>
  <c r="AT402" i="30"/>
  <c r="AT477" i="30"/>
  <c r="AT552" i="30"/>
  <c r="AT627" i="30" s="1"/>
  <c r="AT702" i="30" s="1"/>
  <c r="AT777" i="30" s="1"/>
  <c r="AT852" i="30" s="1"/>
  <c r="AT927" i="30" s="1"/>
  <c r="AT1002" i="30" s="1"/>
  <c r="AT1158" i="30"/>
  <c r="AT1233" i="30" s="1"/>
  <c r="AT1308" i="30" s="1"/>
  <c r="AT1383" i="30" s="1"/>
  <c r="AT1458" i="30" s="1"/>
  <c r="AT1533" i="30"/>
  <c r="AT1608" i="30"/>
  <c r="AT1683" i="30" s="1"/>
  <c r="AT1758" i="30" s="1"/>
  <c r="AT1833" i="30" s="1"/>
  <c r="AT1908" i="30" s="1"/>
  <c r="AT1983" i="30" s="1"/>
  <c r="AT2058" i="30" s="1"/>
  <c r="AT489" i="30"/>
  <c r="AT564" i="30"/>
  <c r="AT639" i="30" s="1"/>
  <c r="AT714" i="30" s="1"/>
  <c r="AT789" i="30" s="1"/>
  <c r="AT864" i="30" s="1"/>
  <c r="AT939" i="30" s="1"/>
  <c r="AT946" i="30"/>
  <c r="AT1021" i="30"/>
  <c r="AT1096" i="30" s="1"/>
  <c r="AT1171" i="30" s="1"/>
  <c r="AT1246" i="30" s="1"/>
  <c r="AT1321" i="30" s="1"/>
  <c r="AT1396" i="30" s="1"/>
  <c r="AT1471" i="30" s="1"/>
  <c r="AT1546" i="30" s="1"/>
  <c r="AT1621" i="30" s="1"/>
  <c r="AT1696" i="30" s="1"/>
  <c r="AT1771" i="30" s="1"/>
  <c r="AT877" i="30"/>
  <c r="AT952" i="30" s="1"/>
  <c r="AT1027" i="30" s="1"/>
  <c r="AT1102" i="30" s="1"/>
  <c r="AT1177" i="30" s="1"/>
  <c r="AT1252" i="30" s="1"/>
  <c r="AT1327" i="30" s="1"/>
  <c r="AT1402" i="30"/>
  <c r="AT1477" i="30"/>
  <c r="AT1552" i="30" s="1"/>
  <c r="AT1627" i="30" s="1"/>
  <c r="AT964" i="30"/>
  <c r="AT1039" i="30"/>
  <c r="AT1114" i="30"/>
  <c r="AT1189" i="30"/>
  <c r="AT1264" i="30"/>
  <c r="AT1339" i="30"/>
  <c r="AT1414" i="30" s="1"/>
  <c r="AT1489" i="30" s="1"/>
  <c r="AT1564" i="30" s="1"/>
  <c r="AT1639" i="30" s="1"/>
  <c r="AT1714" i="30" s="1"/>
  <c r="AT1789" i="30" s="1"/>
  <c r="AT1864" i="30"/>
  <c r="AT1939" i="30"/>
  <c r="AT2014" i="30" s="1"/>
  <c r="AT2089" i="30" s="1"/>
  <c r="A113" i="58"/>
  <c r="AY315" i="30"/>
  <c r="AY390" i="30"/>
  <c r="AY465" i="30"/>
  <c r="AY540" i="30"/>
  <c r="AY615" i="30"/>
  <c r="AY690" i="30" s="1"/>
  <c r="AY765" i="30" s="1"/>
  <c r="AY840" i="30" s="1"/>
  <c r="AY915" i="30" s="1"/>
  <c r="AY990" i="30" s="1"/>
  <c r="AY321" i="30"/>
  <c r="AY396" i="30"/>
  <c r="AY471" i="30"/>
  <c r="AY546" i="30" s="1"/>
  <c r="AY621" i="30" s="1"/>
  <c r="AY696" i="30" s="1"/>
  <c r="AY177" i="30"/>
  <c r="AY408" i="30"/>
  <c r="AY483" i="30"/>
  <c r="AY558" i="30"/>
  <c r="AY633" i="30"/>
  <c r="AY708" i="30"/>
  <c r="AY783" i="30" s="1"/>
  <c r="AY858" i="30" s="1"/>
  <c r="AY933" i="30" s="1"/>
  <c r="AY189" i="30"/>
  <c r="AY264" i="30"/>
  <c r="AY339" i="30"/>
  <c r="AY346" i="30"/>
  <c r="AY421" i="30" s="1"/>
  <c r="AY496" i="30" s="1"/>
  <c r="AY571" i="30" s="1"/>
  <c r="AY646" i="30" s="1"/>
  <c r="AY721" i="30" s="1"/>
  <c r="AY796" i="30" s="1"/>
  <c r="AY871" i="30" s="1"/>
  <c r="AY352" i="30"/>
  <c r="AY427" i="30"/>
  <c r="AY502" i="30" s="1"/>
  <c r="AY362" i="30"/>
  <c r="AY437" i="30" s="1"/>
  <c r="BD465" i="30"/>
  <c r="BD540" i="30"/>
  <c r="BD615" i="30"/>
  <c r="BD690" i="30"/>
  <c r="BD765" i="30" s="1"/>
  <c r="BD396" i="30"/>
  <c r="BD471" i="30"/>
  <c r="BD546" i="30" s="1"/>
  <c r="BD621" i="30" s="1"/>
  <c r="BD696" i="30" s="1"/>
  <c r="BD771" i="30" s="1"/>
  <c r="BD402" i="30"/>
  <c r="BD477" i="30"/>
  <c r="BD552" i="30" s="1"/>
  <c r="BD627" i="30" s="1"/>
  <c r="BD702" i="30" s="1"/>
  <c r="BD777" i="30" s="1"/>
  <c r="BD408" i="30"/>
  <c r="BD483" i="30"/>
  <c r="BD558" i="30"/>
  <c r="BD633" i="30" s="1"/>
  <c r="BD708" i="30" s="1"/>
  <c r="BD783" i="30" s="1"/>
  <c r="BD414" i="30"/>
  <c r="BD489" i="30" s="1"/>
  <c r="BD564" i="30" s="1"/>
  <c r="BD639" i="30" s="1"/>
  <c r="BD714" i="30" s="1"/>
  <c r="BD1096" i="30"/>
  <c r="BD1171" i="30"/>
  <c r="BD1246" i="30" s="1"/>
  <c r="BD1321" i="30" s="1"/>
  <c r="BD1396" i="30" s="1"/>
  <c r="BD1471" i="30" s="1"/>
  <c r="BD1546" i="30" s="1"/>
  <c r="BD1102" i="30"/>
  <c r="BD1177" i="30"/>
  <c r="BD1252" i="30" s="1"/>
  <c r="BD1327" i="30" s="1"/>
  <c r="BD663" i="30"/>
  <c r="BD738" i="30" s="1"/>
  <c r="BD813" i="30" s="1"/>
  <c r="BD888" i="30" s="1"/>
  <c r="BD963" i="30" s="1"/>
  <c r="BD1038" i="30" s="1"/>
  <c r="BD1113" i="30" s="1"/>
  <c r="BI618" i="30"/>
  <c r="BI693" i="30"/>
  <c r="BI768" i="30" s="1"/>
  <c r="BI843" i="30" s="1"/>
  <c r="BI918" i="30" s="1"/>
  <c r="BI993" i="30" s="1"/>
  <c r="BI1068" i="30"/>
  <c r="BI1143" i="30"/>
  <c r="BI1218" i="30" s="1"/>
  <c r="BI624" i="30"/>
  <c r="BI699" i="30" s="1"/>
  <c r="BI774" i="30" s="1"/>
  <c r="BI849" i="30" s="1"/>
  <c r="BI924" i="30" s="1"/>
  <c r="BI999" i="30"/>
  <c r="BI1081" i="30"/>
  <c r="BI337" i="30"/>
  <c r="BI412" i="30"/>
  <c r="BI487" i="30" s="1"/>
  <c r="BI562" i="30" s="1"/>
  <c r="BI637" i="30" s="1"/>
  <c r="BI712" i="30" s="1"/>
  <c r="BI787" i="30"/>
  <c r="BI862" i="30"/>
  <c r="BI937" i="30" s="1"/>
  <c r="BI1093" i="30"/>
  <c r="BI425" i="30"/>
  <c r="BI500" i="30"/>
  <c r="BI575" i="30"/>
  <c r="BI286" i="30"/>
  <c r="A119" i="58"/>
  <c r="AT1553" i="30"/>
  <c r="AT1628" i="30" s="1"/>
  <c r="AT1703" i="30" s="1"/>
  <c r="Z163" i="30"/>
  <c r="Z236" i="30"/>
  <c r="F363" i="30"/>
  <c r="F438" i="30"/>
  <c r="F513" i="30"/>
  <c r="F588" i="30"/>
  <c r="F663" i="30" s="1"/>
  <c r="F738" i="30" s="1"/>
  <c r="F813" i="30" s="1"/>
  <c r="F888" i="30" s="1"/>
  <c r="F963" i="30" s="1"/>
  <c r="F1038" i="30" s="1"/>
  <c r="F1113" i="30" s="1"/>
  <c r="F1188" i="30" s="1"/>
  <c r="F1263" i="30" s="1"/>
  <c r="F1338" i="30" s="1"/>
  <c r="F1413" i="30" s="1"/>
  <c r="F1488" i="30" s="1"/>
  <c r="F1563" i="30" s="1"/>
  <c r="F1638" i="30" s="1"/>
  <c r="F551" i="30"/>
  <c r="F626" i="30" s="1"/>
  <c r="F701" i="30" s="1"/>
  <c r="F776" i="30" s="1"/>
  <c r="K499" i="30"/>
  <c r="K168" i="30"/>
  <c r="P1102" i="30"/>
  <c r="P1177" i="30"/>
  <c r="P1252" i="30"/>
  <c r="P1327" i="30" s="1"/>
  <c r="P1402" i="30" s="1"/>
  <c r="P1477" i="30" s="1"/>
  <c r="P1552" i="30" s="1"/>
  <c r="P1627" i="30" s="1"/>
  <c r="P1702" i="30" s="1"/>
  <c r="P1777" i="30" s="1"/>
  <c r="P1852" i="30" s="1"/>
  <c r="P1927" i="30" s="1"/>
  <c r="P2002" i="30" s="1"/>
  <c r="P2077" i="30" s="1"/>
  <c r="U258" i="30"/>
  <c r="U333" i="30"/>
  <c r="Z781" i="30"/>
  <c r="Z856" i="30"/>
  <c r="Z931" i="30"/>
  <c r="AE1079" i="30"/>
  <c r="AE1154" i="30" s="1"/>
  <c r="AE1229" i="30" s="1"/>
  <c r="AE1304" i="30" s="1"/>
  <c r="AE1379" i="30" s="1"/>
  <c r="AE1454" i="30" s="1"/>
  <c r="AE1529" i="30" s="1"/>
  <c r="AE1604" i="30" s="1"/>
  <c r="AE1679" i="30" s="1"/>
  <c r="AE1754" i="30" s="1"/>
  <c r="AE1829" i="30" s="1"/>
  <c r="AE1904" i="30" s="1"/>
  <c r="AE1979" i="30" s="1"/>
  <c r="AE2054" i="30" s="1"/>
  <c r="AJ387" i="30"/>
  <c r="AJ462" i="30"/>
  <c r="AJ512" i="30"/>
  <c r="AJ587" i="30" s="1"/>
  <c r="AJ662" i="30" s="1"/>
  <c r="AO640" i="30"/>
  <c r="AO715" i="30"/>
  <c r="AO429" i="30"/>
  <c r="AO504" i="30"/>
  <c r="AO579" i="30"/>
  <c r="AO654" i="30"/>
  <c r="AO729" i="30" s="1"/>
  <c r="AO804" i="30" s="1"/>
  <c r="AO879" i="30" s="1"/>
  <c r="AO954" i="30" s="1"/>
  <c r="AO1029" i="30" s="1"/>
  <c r="AO1104" i="30" s="1"/>
  <c r="AO1179" i="30"/>
  <c r="AO1254" i="30"/>
  <c r="AO1329" i="30" s="1"/>
  <c r="AT567" i="30"/>
  <c r="AT642" i="30" s="1"/>
  <c r="AT717" i="30" s="1"/>
  <c r="AT792" i="30" s="1"/>
  <c r="AT867" i="30" s="1"/>
  <c r="AT942" i="30" s="1"/>
  <c r="AT1017" i="30" s="1"/>
  <c r="AT1092" i="30" s="1"/>
  <c r="AT1167" i="30" s="1"/>
  <c r="AT1242" i="30" s="1"/>
  <c r="AT1317" i="30" s="1"/>
  <c r="AT1392" i="30" s="1"/>
  <c r="AY274" i="30"/>
  <c r="AY349" i="30"/>
  <c r="F323" i="30"/>
  <c r="F398" i="30"/>
  <c r="F473" i="30"/>
  <c r="F548" i="30"/>
  <c r="F623" i="30"/>
  <c r="F698" i="30" s="1"/>
  <c r="F581" i="30"/>
  <c r="F656" i="30" s="1"/>
  <c r="F731" i="30" s="1"/>
  <c r="F806" i="30" s="1"/>
  <c r="F881" i="30" s="1"/>
  <c r="K421" i="30"/>
  <c r="K496" i="30"/>
  <c r="K571" i="30"/>
  <c r="K646" i="30"/>
  <c r="K721" i="30" s="1"/>
  <c r="K796" i="30" s="1"/>
  <c r="K871" i="30" s="1"/>
  <c r="K946" i="30" s="1"/>
  <c r="K1021" i="30" s="1"/>
  <c r="K1096" i="30" s="1"/>
  <c r="K1171" i="30"/>
  <c r="K1246" i="30"/>
  <c r="K1321" i="30" s="1"/>
  <c r="K1396" i="30" s="1"/>
  <c r="K1471" i="30" s="1"/>
  <c r="K1546" i="30" s="1"/>
  <c r="K408" i="30"/>
  <c r="K483" i="30"/>
  <c r="K558" i="30" s="1"/>
  <c r="K633" i="30" s="1"/>
  <c r="K465" i="30"/>
  <c r="K540" i="30"/>
  <c r="K615" i="30"/>
  <c r="K690" i="30"/>
  <c r="K765" i="30" s="1"/>
  <c r="U492" i="30"/>
  <c r="F368" i="30"/>
  <c r="F443" i="30"/>
  <c r="AE163" i="30"/>
  <c r="AE236" i="30"/>
  <c r="AJ163" i="30"/>
  <c r="AJ236" i="30"/>
  <c r="U517" i="30"/>
  <c r="U592" i="30"/>
  <c r="U667" i="30" s="1"/>
  <c r="U742" i="30" s="1"/>
  <c r="U817" i="30" s="1"/>
  <c r="F993" i="30"/>
  <c r="F1068" i="30"/>
  <c r="F1143" i="30" s="1"/>
  <c r="F1218" i="30" s="1"/>
  <c r="F1293" i="30" s="1"/>
  <c r="F1368" i="30" s="1"/>
  <c r="F1443" i="30" s="1"/>
  <c r="F1518" i="30" s="1"/>
  <c r="F549" i="30"/>
  <c r="F624" i="30"/>
  <c r="F699" i="30" s="1"/>
  <c r="F255" i="30"/>
  <c r="F330" i="30"/>
  <c r="F405" i="30"/>
  <c r="F480" i="30"/>
  <c r="F561" i="30"/>
  <c r="F636" i="30" s="1"/>
  <c r="F711" i="30" s="1"/>
  <c r="F786" i="30" s="1"/>
  <c r="F861" i="30" s="1"/>
  <c r="F342" i="30"/>
  <c r="F417" i="30"/>
  <c r="F492" i="30"/>
  <c r="F349" i="30"/>
  <c r="F424" i="30" s="1"/>
  <c r="F499" i="30" s="1"/>
  <c r="F574" i="30" s="1"/>
  <c r="F649" i="30" s="1"/>
  <c r="F724" i="30" s="1"/>
  <c r="F799" i="30" s="1"/>
  <c r="F874" i="30"/>
  <c r="F949" i="30"/>
  <c r="F1024" i="30" s="1"/>
  <c r="F1099" i="30" s="1"/>
  <c r="F1174" i="30" s="1"/>
  <c r="F1249" i="30" s="1"/>
  <c r="F1324" i="30" s="1"/>
  <c r="F1399" i="30" s="1"/>
  <c r="F1474" i="30"/>
  <c r="F1549" i="30" s="1"/>
  <c r="F1624" i="30" s="1"/>
  <c r="F1699" i="30" s="1"/>
  <c r="F1774" i="30" s="1"/>
  <c r="F1849" i="30" s="1"/>
  <c r="F1924" i="30" s="1"/>
  <c r="F1999" i="30" s="1"/>
  <c r="F2074" i="30" s="1"/>
  <c r="K726" i="30"/>
  <c r="K419" i="30"/>
  <c r="K494" i="30"/>
  <c r="K569" i="30" s="1"/>
  <c r="K644" i="30" s="1"/>
  <c r="K719" i="30" s="1"/>
  <c r="K794" i="30" s="1"/>
  <c r="K869" i="30"/>
  <c r="K944" i="30"/>
  <c r="K1019" i="30" s="1"/>
  <c r="K1094" i="30" s="1"/>
  <c r="K1169" i="30" s="1"/>
  <c r="K1244" i="30" s="1"/>
  <c r="K488" i="30"/>
  <c r="K563" i="30"/>
  <c r="K638" i="30"/>
  <c r="K713" i="30" s="1"/>
  <c r="K788" i="30" s="1"/>
  <c r="K857" i="30"/>
  <c r="K932" i="30" s="1"/>
  <c r="K251" i="30"/>
  <c r="K326" i="30"/>
  <c r="K401" i="30"/>
  <c r="K476" i="30"/>
  <c r="K551" i="30" s="1"/>
  <c r="K626" i="30" s="1"/>
  <c r="K701" i="30" s="1"/>
  <c r="K776" i="30" s="1"/>
  <c r="K245" i="30"/>
  <c r="K320" i="30"/>
  <c r="K395" i="30"/>
  <c r="K470" i="30"/>
  <c r="K545" i="30"/>
  <c r="K620" i="30" s="1"/>
  <c r="K695" i="30" s="1"/>
  <c r="K770" i="30" s="1"/>
  <c r="K845" i="30" s="1"/>
  <c r="K581" i="30"/>
  <c r="K656" i="30"/>
  <c r="K731" i="30"/>
  <c r="K806" i="30" s="1"/>
  <c r="K881" i="30" s="1"/>
  <c r="P162" i="30"/>
  <c r="P237" i="30" s="1"/>
  <c r="P312" i="30" s="1"/>
  <c r="P387" i="30" s="1"/>
  <c r="P462" i="30" s="1"/>
  <c r="P1069" i="30"/>
  <c r="P700" i="30"/>
  <c r="P1156" i="30"/>
  <c r="P1231" i="30"/>
  <c r="P1306" i="30" s="1"/>
  <c r="P1381" i="30" s="1"/>
  <c r="P1456" i="30" s="1"/>
  <c r="P1531" i="30" s="1"/>
  <c r="P1606" i="30"/>
  <c r="P1681" i="30"/>
  <c r="P1756" i="30" s="1"/>
  <c r="P1831" i="30" s="1"/>
  <c r="P1906" i="30" s="1"/>
  <c r="P1981" i="30" s="1"/>
  <c r="P2056" i="30" s="1"/>
  <c r="P337" i="30"/>
  <c r="P412" i="30"/>
  <c r="P487" i="30" s="1"/>
  <c r="P562" i="30" s="1"/>
  <c r="P637" i="30" s="1"/>
  <c r="P712" i="30" s="1"/>
  <c r="P787" i="30" s="1"/>
  <c r="P862" i="30" s="1"/>
  <c r="P937" i="30" s="1"/>
  <c r="P1018" i="30"/>
  <c r="P350" i="30"/>
  <c r="P425" i="30" s="1"/>
  <c r="P500" i="30" s="1"/>
  <c r="P575" i="30" s="1"/>
  <c r="P650" i="30" s="1"/>
  <c r="P725" i="30" s="1"/>
  <c r="P800" i="30" s="1"/>
  <c r="P875" i="30"/>
  <c r="P950" i="30"/>
  <c r="P1025" i="30" s="1"/>
  <c r="P1100" i="30" s="1"/>
  <c r="P1175" i="30" s="1"/>
  <c r="P1250" i="30" s="1"/>
  <c r="P1325" i="30" s="1"/>
  <c r="P1400" i="30" s="1"/>
  <c r="P1475" i="30" s="1"/>
  <c r="P1550" i="30" s="1"/>
  <c r="P1625" i="30" s="1"/>
  <c r="P1700" i="30" s="1"/>
  <c r="P1775" i="30" s="1"/>
  <c r="P1850" i="30" s="1"/>
  <c r="P1925" i="30" s="1"/>
  <c r="P2000" i="30" s="1"/>
  <c r="P2075" i="30" s="1"/>
  <c r="P512" i="30"/>
  <c r="P587" i="30" s="1"/>
  <c r="P662" i="30" s="1"/>
  <c r="P737" i="30" s="1"/>
  <c r="P812" i="30" s="1"/>
  <c r="P887" i="30" s="1"/>
  <c r="P962" i="30" s="1"/>
  <c r="P1037" i="30"/>
  <c r="P1112" i="30"/>
  <c r="U993" i="30"/>
  <c r="U1068" i="30"/>
  <c r="U1143" i="30" s="1"/>
  <c r="U1218" i="30" s="1"/>
  <c r="U1293" i="30" s="1"/>
  <c r="U1368" i="30" s="1"/>
  <c r="U1443" i="30" s="1"/>
  <c r="U1518" i="30" s="1"/>
  <c r="U1593" i="30" s="1"/>
  <c r="U325" i="30"/>
  <c r="U400" i="30"/>
  <c r="U475" i="30"/>
  <c r="U550" i="30"/>
  <c r="U625" i="30"/>
  <c r="U256" i="30"/>
  <c r="U331" i="30"/>
  <c r="U406" i="30" s="1"/>
  <c r="U481" i="30" s="1"/>
  <c r="U556" i="30" s="1"/>
  <c r="U631" i="30" s="1"/>
  <c r="U706" i="30"/>
  <c r="U781" i="30" s="1"/>
  <c r="U856" i="30" s="1"/>
  <c r="U931" i="30" s="1"/>
  <c r="U262" i="30"/>
  <c r="U337" i="30"/>
  <c r="U268" i="30"/>
  <c r="U343" i="30"/>
  <c r="U418" i="30"/>
  <c r="U493" i="30"/>
  <c r="U350" i="30"/>
  <c r="U425" i="30" s="1"/>
  <c r="U500" i="30" s="1"/>
  <c r="U575" i="30" s="1"/>
  <c r="U650" i="30" s="1"/>
  <c r="U725" i="30" s="1"/>
  <c r="U800" i="30" s="1"/>
  <c r="U875" i="30" s="1"/>
  <c r="U950" i="30" s="1"/>
  <c r="U1025" i="30" s="1"/>
  <c r="U1100" i="30" s="1"/>
  <c r="U1175" i="30" s="1"/>
  <c r="U1250" i="30" s="1"/>
  <c r="U1325" i="30" s="1"/>
  <c r="U1400" i="30" s="1"/>
  <c r="U362" i="30"/>
  <c r="U437" i="30" s="1"/>
  <c r="Z391" i="30"/>
  <c r="Z466" i="30"/>
  <c r="Z541" i="30" s="1"/>
  <c r="Z616" i="30" s="1"/>
  <c r="Z691" i="30" s="1"/>
  <c r="Z766" i="30" s="1"/>
  <c r="Z841" i="30"/>
  <c r="Z916" i="30"/>
  <c r="Z398" i="30"/>
  <c r="Z473" i="30"/>
  <c r="Z548" i="30" s="1"/>
  <c r="Z623" i="30" s="1"/>
  <c r="Z698" i="30" s="1"/>
  <c r="Z773" i="30" s="1"/>
  <c r="Z848" i="30" s="1"/>
  <c r="Z923" i="30" s="1"/>
  <c r="Z998" i="30" s="1"/>
  <c r="Z1073" i="30" s="1"/>
  <c r="Z1148" i="30" s="1"/>
  <c r="Z1223" i="30" s="1"/>
  <c r="Z404" i="30"/>
  <c r="Z479" i="30" s="1"/>
  <c r="Z554" i="30" s="1"/>
  <c r="Z629" i="30" s="1"/>
  <c r="Z704" i="30" s="1"/>
  <c r="Z410" i="30"/>
  <c r="Z416" i="30"/>
  <c r="Z491" i="30"/>
  <c r="Z566" i="30"/>
  <c r="Z641" i="30"/>
  <c r="Z716" i="30" s="1"/>
  <c r="Z1098" i="30"/>
  <c r="Z1173" i="30" s="1"/>
  <c r="Z1248" i="30" s="1"/>
  <c r="Z281" i="30"/>
  <c r="Z356" i="30"/>
  <c r="Z431" i="30"/>
  <c r="Z506" i="30"/>
  <c r="Z581" i="30" s="1"/>
  <c r="AE540" i="30"/>
  <c r="AE615" i="30" s="1"/>
  <c r="AE1071" i="30"/>
  <c r="AE702" i="30"/>
  <c r="AE333" i="30"/>
  <c r="AE408" i="30"/>
  <c r="AE483" i="30" s="1"/>
  <c r="AE558" i="30" s="1"/>
  <c r="AE633" i="30" s="1"/>
  <c r="AE708" i="30" s="1"/>
  <c r="AE783" i="30" s="1"/>
  <c r="AE858" i="30" s="1"/>
  <c r="AE933" i="30" s="1"/>
  <c r="AE1008" i="30" s="1"/>
  <c r="AE1083" i="30" s="1"/>
  <c r="AE1014" i="30"/>
  <c r="AE421" i="30"/>
  <c r="AE496" i="30"/>
  <c r="AE427" i="30"/>
  <c r="AE502" i="30"/>
  <c r="AE577" i="30"/>
  <c r="AE652" i="30"/>
  <c r="AE727" i="30"/>
  <c r="AE802" i="30"/>
  <c r="AJ317" i="30"/>
  <c r="AJ392" i="30"/>
  <c r="AJ323" i="30"/>
  <c r="AJ398" i="30"/>
  <c r="AJ473" i="30"/>
  <c r="AJ548" i="30"/>
  <c r="AJ623" i="30"/>
  <c r="AJ1004" i="30"/>
  <c r="AJ1079" i="30" s="1"/>
  <c r="AJ1154" i="30" s="1"/>
  <c r="AJ1229" i="30" s="1"/>
  <c r="AJ1304" i="30" s="1"/>
  <c r="AJ1379" i="30" s="1"/>
  <c r="AJ1454" i="30" s="1"/>
  <c r="AJ1529" i="30"/>
  <c r="AJ1604" i="30"/>
  <c r="AJ1679" i="30" s="1"/>
  <c r="AJ1754" i="30" s="1"/>
  <c r="AJ1829" i="30" s="1"/>
  <c r="AJ410" i="30"/>
  <c r="AJ485" i="30"/>
  <c r="AJ560" i="30"/>
  <c r="AJ635" i="30"/>
  <c r="AJ710" i="30" s="1"/>
  <c r="AJ785" i="30" s="1"/>
  <c r="AJ860" i="30" s="1"/>
  <c r="AJ935" i="30" s="1"/>
  <c r="AJ1010" i="30" s="1"/>
  <c r="AJ1085" i="30" s="1"/>
  <c r="AJ1160" i="30" s="1"/>
  <c r="AJ1241" i="30"/>
  <c r="AJ1316" i="30"/>
  <c r="AJ1391" i="30" s="1"/>
  <c r="AJ1466" i="30" s="1"/>
  <c r="AJ1541" i="30" s="1"/>
  <c r="AJ1616" i="30" s="1"/>
  <c r="AJ1691" i="30" s="1"/>
  <c r="AJ1766" i="30" s="1"/>
  <c r="AJ948" i="30"/>
  <c r="AJ1023" i="30"/>
  <c r="AJ1098" i="30" s="1"/>
  <c r="AJ1173" i="30" s="1"/>
  <c r="AJ1248" i="30" s="1"/>
  <c r="AJ1323" i="30" s="1"/>
  <c r="AJ1398" i="30" s="1"/>
  <c r="AJ1473" i="30" s="1"/>
  <c r="AJ1548" i="30"/>
  <c r="AJ1623" i="30" s="1"/>
  <c r="AJ1698" i="30" s="1"/>
  <c r="AJ1773" i="30" s="1"/>
  <c r="AJ1848" i="30" s="1"/>
  <c r="AJ1181" i="30"/>
  <c r="AJ1256" i="30"/>
  <c r="AJ1331" i="30"/>
  <c r="AJ1406" i="30"/>
  <c r="AJ1481" i="30"/>
  <c r="AJ1556" i="30" s="1"/>
  <c r="AO239" i="30"/>
  <c r="AO314" i="30" s="1"/>
  <c r="AO389" i="30" s="1"/>
  <c r="AO845" i="30"/>
  <c r="AO920" i="30"/>
  <c r="AO995" i="30"/>
  <c r="AO1070" i="30"/>
  <c r="AO1145" i="30"/>
  <c r="AO1220" i="30" s="1"/>
  <c r="AO1295" i="30" s="1"/>
  <c r="AO1370" i="30" s="1"/>
  <c r="AO551" i="30"/>
  <c r="AO626" i="30"/>
  <c r="AO701" i="30"/>
  <c r="AO776" i="30"/>
  <c r="AO857" i="30"/>
  <c r="AO932" i="30" s="1"/>
  <c r="AO1007" i="30" s="1"/>
  <c r="AO1082" i="30" s="1"/>
  <c r="AO1157" i="30" s="1"/>
  <c r="AO1232" i="30" s="1"/>
  <c r="AO1307" i="30" s="1"/>
  <c r="AO863" i="30"/>
  <c r="AO938" i="30" s="1"/>
  <c r="AO1013" i="30" s="1"/>
  <c r="AO1088" i="30" s="1"/>
  <c r="AO1163" i="30" s="1"/>
  <c r="AO1238" i="30" s="1"/>
  <c r="AO419" i="30"/>
  <c r="AO494" i="30"/>
  <c r="AO569" i="30"/>
  <c r="AO644" i="30"/>
  <c r="AO719" i="30" s="1"/>
  <c r="AO794" i="30" s="1"/>
  <c r="AO869" i="30" s="1"/>
  <c r="AO944" i="30" s="1"/>
  <c r="AO1019" i="30" s="1"/>
  <c r="AO651" i="30"/>
  <c r="AO288" i="30"/>
  <c r="AO363" i="30" s="1"/>
  <c r="AO438" i="30" s="1"/>
  <c r="AO513" i="30" s="1"/>
  <c r="AO588" i="30" s="1"/>
  <c r="AO663" i="30" s="1"/>
  <c r="AO738" i="30" s="1"/>
  <c r="AO813" i="30" s="1"/>
  <c r="AO888" i="30" s="1"/>
  <c r="AT541" i="30"/>
  <c r="AT616" i="30" s="1"/>
  <c r="AT691" i="30" s="1"/>
  <c r="AT766" i="30" s="1"/>
  <c r="AT841" i="30" s="1"/>
  <c r="AT916" i="30" s="1"/>
  <c r="AT991" i="30" s="1"/>
  <c r="AT1066" i="30"/>
  <c r="AT1141" i="30"/>
  <c r="AT1216" i="30" s="1"/>
  <c r="AT1291" i="30" s="1"/>
  <c r="AT1366" i="30" s="1"/>
  <c r="AT1441" i="30" s="1"/>
  <c r="AT1516" i="30" s="1"/>
  <c r="AT622" i="30"/>
  <c r="AT697" i="30"/>
  <c r="AT772" i="30" s="1"/>
  <c r="AT847" i="30" s="1"/>
  <c r="AT922" i="30" s="1"/>
  <c r="AT997" i="30" s="1"/>
  <c r="AT1072" i="30" s="1"/>
  <c r="AT1147" i="30" s="1"/>
  <c r="AT1222" i="30" s="1"/>
  <c r="AT1297" i="30" s="1"/>
  <c r="AT1372" i="30" s="1"/>
  <c r="AT1447" i="30" s="1"/>
  <c r="AT1522" i="30" s="1"/>
  <c r="AT1597" i="30" s="1"/>
  <c r="AT328" i="30"/>
  <c r="AT403" i="30"/>
  <c r="AT478" i="30"/>
  <c r="AT553" i="30"/>
  <c r="AT634" i="30"/>
  <c r="AT715" i="30"/>
  <c r="AT790" i="30" s="1"/>
  <c r="AT865" i="30" s="1"/>
  <c r="AT940" i="30" s="1"/>
  <c r="AT1015" i="30" s="1"/>
  <c r="AT1172" i="30"/>
  <c r="AT1247" i="30"/>
  <c r="AT1322" i="30"/>
  <c r="AT1397" i="30"/>
  <c r="AT1472" i="30" s="1"/>
  <c r="AT1179" i="30"/>
  <c r="AT1254" i="30" s="1"/>
  <c r="AT1329" i="30" s="1"/>
  <c r="AT1404" i="30" s="1"/>
  <c r="AT1479" i="30" s="1"/>
  <c r="AT1554" i="30"/>
  <c r="AT1629" i="30" s="1"/>
  <c r="AT1704" i="30" s="1"/>
  <c r="AT1779" i="30" s="1"/>
  <c r="AT1854" i="30" s="1"/>
  <c r="AT1929" i="30" s="1"/>
  <c r="AT2004" i="30" s="1"/>
  <c r="AT2079" i="30" s="1"/>
  <c r="F163" i="30"/>
  <c r="F236" i="30"/>
  <c r="BI161" i="30"/>
  <c r="BI537" i="30"/>
  <c r="BI612" i="30" s="1"/>
  <c r="BI687" i="30" s="1"/>
  <c r="BI762" i="30" s="1"/>
  <c r="BI742" i="30"/>
  <c r="BI817" i="30"/>
  <c r="BI892" i="30"/>
  <c r="A65" i="58"/>
  <c r="AY991" i="30"/>
  <c r="AY1066" i="30" s="1"/>
  <c r="AY547" i="30"/>
  <c r="AY622" i="30"/>
  <c r="AY697" i="30"/>
  <c r="AY772" i="30"/>
  <c r="AY847" i="30"/>
  <c r="AY922" i="30" s="1"/>
  <c r="AY997" i="30" s="1"/>
  <c r="AY553" i="30"/>
  <c r="AY628" i="30"/>
  <c r="AY703" i="30"/>
  <c r="AY778" i="30"/>
  <c r="AY853" i="30"/>
  <c r="AY928" i="30"/>
  <c r="AY1003" i="30" s="1"/>
  <c r="AY559" i="30"/>
  <c r="AY634" i="30" s="1"/>
  <c r="AY709" i="30" s="1"/>
  <c r="AY784" i="30" s="1"/>
  <c r="AY859" i="30" s="1"/>
  <c r="AY934" i="30"/>
  <c r="AY1009" i="30"/>
  <c r="AY490" i="30"/>
  <c r="AY565" i="30"/>
  <c r="AY640" i="30" s="1"/>
  <c r="AY715" i="30" s="1"/>
  <c r="AY790" i="30" s="1"/>
  <c r="AY865" i="30" s="1"/>
  <c r="AY940" i="30" s="1"/>
  <c r="AY1015" i="30" s="1"/>
  <c r="AY1090" i="30" s="1"/>
  <c r="AY1165" i="30" s="1"/>
  <c r="AY1240" i="30" s="1"/>
  <c r="AY1315" i="30" s="1"/>
  <c r="AY1390" i="30" s="1"/>
  <c r="AY1465" i="30" s="1"/>
  <c r="AY1540" i="30" s="1"/>
  <c r="AY272" i="30"/>
  <c r="AY347" i="30"/>
  <c r="AY422" i="30" s="1"/>
  <c r="AY497" i="30" s="1"/>
  <c r="AY572" i="30" s="1"/>
  <c r="AY354" i="30"/>
  <c r="AY429" i="30"/>
  <c r="AY504" i="30"/>
  <c r="AY363" i="30"/>
  <c r="AY438" i="30" s="1"/>
  <c r="AY513" i="30" s="1"/>
  <c r="AY588" i="30" s="1"/>
  <c r="AY663" i="30" s="1"/>
  <c r="AY738" i="30" s="1"/>
  <c r="AY813" i="30" s="1"/>
  <c r="AY888" i="30" s="1"/>
  <c r="AY963" i="30" s="1"/>
  <c r="AY1038" i="30" s="1"/>
  <c r="AY1113" i="30" s="1"/>
  <c r="AY1188" i="30" s="1"/>
  <c r="AY1263" i="30" s="1"/>
  <c r="AY1338" i="30" s="1"/>
  <c r="AY1413" i="30" s="1"/>
  <c r="AY1488" i="30" s="1"/>
  <c r="AY1563" i="30" s="1"/>
  <c r="AY1638" i="30" s="1"/>
  <c r="AY1713" i="30" s="1"/>
  <c r="AY1788" i="30" s="1"/>
  <c r="AY1863" i="30" s="1"/>
  <c r="AY1938" i="30" s="1"/>
  <c r="AY2013" i="30" s="1"/>
  <c r="AY2088" i="30" s="1"/>
  <c r="BD391" i="30"/>
  <c r="BD397" i="30"/>
  <c r="BD472" i="30" s="1"/>
  <c r="BD547" i="30" s="1"/>
  <c r="BD622" i="30" s="1"/>
  <c r="BD697" i="30" s="1"/>
  <c r="BD772" i="30" s="1"/>
  <c r="BD847" i="30" s="1"/>
  <c r="BD922" i="30" s="1"/>
  <c r="BD703" i="30"/>
  <c r="BD778" i="30" s="1"/>
  <c r="BD853" i="30" s="1"/>
  <c r="BD928" i="30" s="1"/>
  <c r="BD1003" i="30" s="1"/>
  <c r="BD1078" i="30" s="1"/>
  <c r="BD1153" i="30" s="1"/>
  <c r="BD1228" i="30" s="1"/>
  <c r="BD1303" i="30" s="1"/>
  <c r="BD1378" i="30" s="1"/>
  <c r="BD1453" i="30" s="1"/>
  <c r="BD709" i="30"/>
  <c r="BD784" i="30"/>
  <c r="BD859" i="30"/>
  <c r="BD934" i="30"/>
  <c r="BD1009" i="30"/>
  <c r="BD1084" i="30" s="1"/>
  <c r="BD1159" i="30" s="1"/>
  <c r="BD1234" i="30" s="1"/>
  <c r="BD1309" i="30" s="1"/>
  <c r="BD1384" i="30" s="1"/>
  <c r="BD1459" i="30" s="1"/>
  <c r="BD490" i="30"/>
  <c r="BD565" i="30"/>
  <c r="BD640" i="30"/>
  <c r="BD422" i="30"/>
  <c r="BD497" i="30"/>
  <c r="BD572" i="30" s="1"/>
  <c r="BD429" i="30"/>
  <c r="BD504" i="30"/>
  <c r="BD579" i="30"/>
  <c r="BD654" i="30"/>
  <c r="BD729" i="30"/>
  <c r="BD804" i="30" s="1"/>
  <c r="BD879" i="30" s="1"/>
  <c r="BD954" i="30" s="1"/>
  <c r="BD1029" i="30" s="1"/>
  <c r="BD1104" i="30" s="1"/>
  <c r="BD1179" i="30" s="1"/>
  <c r="BD1254" i="30"/>
  <c r="BD1329" i="30"/>
  <c r="BI694" i="30"/>
  <c r="BI557" i="30"/>
  <c r="BI632" i="30"/>
  <c r="BI707" i="30" s="1"/>
  <c r="BI782" i="30" s="1"/>
  <c r="BI857" i="30" s="1"/>
  <c r="BI932" i="30" s="1"/>
  <c r="BI1007" i="30" s="1"/>
  <c r="BI1082" i="30" s="1"/>
  <c r="BI1157" i="30" s="1"/>
  <c r="BI1232" i="30" s="1"/>
  <c r="BI563" i="30"/>
  <c r="BI638" i="30" s="1"/>
  <c r="BI713" i="30" s="1"/>
  <c r="BI788" i="30" s="1"/>
  <c r="BI863" i="30" s="1"/>
  <c r="BI938" i="30" s="1"/>
  <c r="BI1013" i="30" s="1"/>
  <c r="BI1088" i="30"/>
  <c r="BI1163" i="30"/>
  <c r="BI1238" i="30" s="1"/>
  <c r="BI1313" i="30" s="1"/>
  <c r="BI1388" i="30" s="1"/>
  <c r="BI1463" i="30" s="1"/>
  <c r="BI1538" i="30" s="1"/>
  <c r="BI419" i="30"/>
  <c r="BI494" i="30"/>
  <c r="BI569" i="30" s="1"/>
  <c r="BI644" i="30" s="1"/>
  <c r="BI719" i="30" s="1"/>
  <c r="BI201" i="30"/>
  <c r="BI276" i="30" s="1"/>
  <c r="BI351" i="30" s="1"/>
  <c r="BI426" i="30" s="1"/>
  <c r="BI501" i="30" s="1"/>
  <c r="BI576" i="30" s="1"/>
  <c r="BI651" i="30" s="1"/>
  <c r="BI726" i="30" s="1"/>
  <c r="BI801" i="30" s="1"/>
  <c r="BI876" i="30" s="1"/>
  <c r="BI951" i="30" s="1"/>
  <c r="BI1026" i="30" s="1"/>
  <c r="BI1101" i="30" s="1"/>
  <c r="Z428" i="30"/>
  <c r="Z503" i="30"/>
  <c r="Z578" i="30"/>
  <c r="Z653" i="30"/>
  <c r="AE1170" i="30"/>
  <c r="U236" i="30"/>
  <c r="AJ517" i="30"/>
  <c r="AJ592" i="30"/>
  <c r="AJ667" i="30"/>
  <c r="AJ742" i="30"/>
  <c r="AJ817" i="30"/>
  <c r="AT292" i="30"/>
  <c r="F170" i="30"/>
  <c r="F245" i="30" s="1"/>
  <c r="F320" i="30" s="1"/>
  <c r="F395" i="30" s="1"/>
  <c r="F470" i="30" s="1"/>
  <c r="K387" i="30"/>
  <c r="K462" i="30"/>
  <c r="K249" i="30"/>
  <c r="K324" i="30" s="1"/>
  <c r="K399" i="30" s="1"/>
  <c r="P946" i="30"/>
  <c r="P1021" i="30"/>
  <c r="Z1000" i="30"/>
  <c r="Z418" i="30"/>
  <c r="Z493" i="30" s="1"/>
  <c r="Z568" i="30" s="1"/>
  <c r="AE767" i="30"/>
  <c r="AE842" i="30"/>
  <c r="AE356" i="30"/>
  <c r="AE431" i="30"/>
  <c r="AE506" i="30"/>
  <c r="AE581" i="30"/>
  <c r="AE656" i="30" s="1"/>
  <c r="AE731" i="30" s="1"/>
  <c r="AE806" i="30" s="1"/>
  <c r="AJ325" i="30"/>
  <c r="AJ400" i="30"/>
  <c r="AJ475" i="30"/>
  <c r="AJ550" i="30"/>
  <c r="AJ625" i="30"/>
  <c r="AJ500" i="30"/>
  <c r="AO247" i="30"/>
  <c r="AO322" i="30" s="1"/>
  <c r="AO397" i="30" s="1"/>
  <c r="AO572" i="30"/>
  <c r="AO647" i="30"/>
  <c r="AT330" i="30"/>
  <c r="AT405" i="30" s="1"/>
  <c r="AT480" i="30" s="1"/>
  <c r="AT555" i="30" s="1"/>
  <c r="AT630" i="30" s="1"/>
  <c r="AT705" i="30" s="1"/>
  <c r="AT780" i="30" s="1"/>
  <c r="AT855" i="30" s="1"/>
  <c r="AT930" i="30" s="1"/>
  <c r="AT1005" i="30" s="1"/>
  <c r="AT1080" i="30" s="1"/>
  <c r="AT1155" i="30" s="1"/>
  <c r="AT1230" i="30" s="1"/>
  <c r="AT1305" i="30" s="1"/>
  <c r="AT1380" i="30" s="1"/>
  <c r="AT1455" i="30" s="1"/>
  <c r="AT1530" i="30" s="1"/>
  <c r="AT1605" i="30" s="1"/>
  <c r="AT1680" i="30" s="1"/>
  <c r="AT1755" i="30" s="1"/>
  <c r="AT1830" i="30" s="1"/>
  <c r="AT1905" i="30" s="1"/>
  <c r="AT1980" i="30" s="1"/>
  <c r="AT2055" i="30" s="1"/>
  <c r="AY555" i="30"/>
  <c r="AY630" i="30" s="1"/>
  <c r="AY705" i="30" s="1"/>
  <c r="AY780" i="30" s="1"/>
  <c r="AY855" i="30" s="1"/>
  <c r="AY930" i="30" s="1"/>
  <c r="AY1005" i="30" s="1"/>
  <c r="AY1080" i="30" s="1"/>
  <c r="AY1155" i="30" s="1"/>
  <c r="AO140" i="30"/>
  <c r="AO211" i="30"/>
  <c r="Z892" i="30"/>
  <c r="U274" i="30"/>
  <c r="U349" i="30" s="1"/>
  <c r="U424" i="30" s="1"/>
  <c r="U499" i="30" s="1"/>
  <c r="U574" i="30" s="1"/>
  <c r="AT88" i="30"/>
  <c r="P211" i="30"/>
  <c r="Z286" i="30"/>
  <c r="Z215" i="30"/>
  <c r="AE215" i="30"/>
  <c r="AE286" i="30"/>
  <c r="AO892" i="30"/>
  <c r="F286" i="30"/>
  <c r="F215" i="30"/>
  <c r="F387" i="30"/>
  <c r="F462" i="30" s="1"/>
  <c r="F319" i="30"/>
  <c r="F394" i="30" s="1"/>
  <c r="F469" i="30" s="1"/>
  <c r="F544" i="30" s="1"/>
  <c r="F619" i="30" s="1"/>
  <c r="F694" i="30" s="1"/>
  <c r="F769" i="30" s="1"/>
  <c r="F844" i="30" s="1"/>
  <c r="F175" i="30"/>
  <c r="F250" i="30" s="1"/>
  <c r="F1006" i="30"/>
  <c r="F1081" i="30"/>
  <c r="F1156" i="30"/>
  <c r="F412" i="30"/>
  <c r="F487" i="30"/>
  <c r="F562" i="30" s="1"/>
  <c r="F637" i="30" s="1"/>
  <c r="F712" i="30" s="1"/>
  <c r="F787" i="30" s="1"/>
  <c r="F862" i="30" s="1"/>
  <c r="F937" i="30" s="1"/>
  <c r="F1012" i="30" s="1"/>
  <c r="F1087" i="30" s="1"/>
  <c r="F1162" i="30" s="1"/>
  <c r="F193" i="30"/>
  <c r="F268" i="30" s="1"/>
  <c r="F343" i="30" s="1"/>
  <c r="F418" i="30" s="1"/>
  <c r="F493" i="30" s="1"/>
  <c r="F568" i="30"/>
  <c r="F643" i="30"/>
  <c r="F718" i="30" s="1"/>
  <c r="F793" i="30" s="1"/>
  <c r="F868" i="30" s="1"/>
  <c r="F943" i="30" s="1"/>
  <c r="F1018" i="30" s="1"/>
  <c r="F1093" i="30" s="1"/>
  <c r="F1168" i="30"/>
  <c r="F500" i="30"/>
  <c r="K163" i="30"/>
  <c r="K236" i="30"/>
  <c r="K425" i="30"/>
  <c r="K500" i="30"/>
  <c r="K575" i="30"/>
  <c r="K650" i="30"/>
  <c r="K725" i="30"/>
  <c r="K800" i="30"/>
  <c r="K875" i="30" s="1"/>
  <c r="K950" i="30" s="1"/>
  <c r="K1025" i="30" s="1"/>
  <c r="K1100" i="30" s="1"/>
  <c r="K1175" i="30" s="1"/>
  <c r="K1250" i="30" s="1"/>
  <c r="K568" i="30"/>
  <c r="K643" i="30" s="1"/>
  <c r="K718" i="30" s="1"/>
  <c r="K793" i="30" s="1"/>
  <c r="K868" i="30" s="1"/>
  <c r="K943" i="30" s="1"/>
  <c r="K1018" i="30" s="1"/>
  <c r="K1093" i="30" s="1"/>
  <c r="K1168" i="30" s="1"/>
  <c r="K1243" i="30" s="1"/>
  <c r="K1318" i="30" s="1"/>
  <c r="K1393" i="30" s="1"/>
  <c r="K1468" i="30" s="1"/>
  <c r="K1543" i="30" s="1"/>
  <c r="K412" i="30"/>
  <c r="K487" i="30"/>
  <c r="K1006" i="30"/>
  <c r="K1081" i="30"/>
  <c r="K1156" i="30" s="1"/>
  <c r="K1231" i="30" s="1"/>
  <c r="K1306" i="30" s="1"/>
  <c r="K1381" i="30" s="1"/>
  <c r="K1456" i="30" s="1"/>
  <c r="K1531" i="30" s="1"/>
  <c r="K1606" i="30" s="1"/>
  <c r="K1681" i="30" s="1"/>
  <c r="K1756" i="30" s="1"/>
  <c r="K1831" i="30" s="1"/>
  <c r="K1906" i="30" s="1"/>
  <c r="K1981" i="30" s="1"/>
  <c r="K2056" i="30" s="1"/>
  <c r="K1000" i="30"/>
  <c r="K1075" i="30"/>
  <c r="K1150" i="30"/>
  <c r="K1225" i="30"/>
  <c r="K1300" i="30" s="1"/>
  <c r="K1375" i="30" s="1"/>
  <c r="K1450" i="30" s="1"/>
  <c r="K1525" i="30" s="1"/>
  <c r="K844" i="30"/>
  <c r="K919" i="30"/>
  <c r="K994" i="30"/>
  <c r="K1069" i="30" s="1"/>
  <c r="K1144" i="30" s="1"/>
  <c r="K1219" i="30" s="1"/>
  <c r="K1294" i="30" s="1"/>
  <c r="K1369" i="30" s="1"/>
  <c r="K1444" i="30" s="1"/>
  <c r="K1519" i="30" s="1"/>
  <c r="K282" i="30"/>
  <c r="K357" i="30" s="1"/>
  <c r="P239" i="30"/>
  <c r="P995" i="30"/>
  <c r="P1070" i="30" s="1"/>
  <c r="P1145" i="30" s="1"/>
  <c r="P1220" i="30" s="1"/>
  <c r="P1301" i="30"/>
  <c r="P1376" i="30"/>
  <c r="P1451" i="30"/>
  <c r="P1307" i="30"/>
  <c r="P1382" i="30" s="1"/>
  <c r="P1457" i="30" s="1"/>
  <c r="P1532" i="30" s="1"/>
  <c r="P1607" i="30" s="1"/>
  <c r="P1682" i="30" s="1"/>
  <c r="P1757" i="30" s="1"/>
  <c r="P1832" i="30" s="1"/>
  <c r="P1907" i="30" s="1"/>
  <c r="P1982" i="30" s="1"/>
  <c r="P2057" i="30" s="1"/>
  <c r="P563" i="30"/>
  <c r="P638" i="30"/>
  <c r="P713" i="30"/>
  <c r="P788" i="30"/>
  <c r="P863" i="30"/>
  <c r="P938" i="30" s="1"/>
  <c r="P1013" i="30" s="1"/>
  <c r="P1088" i="30" s="1"/>
  <c r="P1163" i="30" s="1"/>
  <c r="P1238" i="30" s="1"/>
  <c r="P1313" i="30" s="1"/>
  <c r="P1388" i="30" s="1"/>
  <c r="P1463" i="30" s="1"/>
  <c r="P1538" i="30" s="1"/>
  <c r="P344" i="30"/>
  <c r="P419" i="30" s="1"/>
  <c r="P494" i="30" s="1"/>
  <c r="P1176" i="30"/>
  <c r="P1251" i="30"/>
  <c r="P1326" i="30"/>
  <c r="P1401" i="30"/>
  <c r="P1476" i="30" s="1"/>
  <c r="P288" i="30"/>
  <c r="P363" i="30" s="1"/>
  <c r="P438" i="30" s="1"/>
  <c r="P513" i="30" s="1"/>
  <c r="U545" i="30"/>
  <c r="U620" i="30"/>
  <c r="U551" i="30"/>
  <c r="U626" i="30" s="1"/>
  <c r="U701" i="30" s="1"/>
  <c r="U776" i="30" s="1"/>
  <c r="U851" i="30" s="1"/>
  <c r="U557" i="30"/>
  <c r="U632" i="30"/>
  <c r="U707" i="30"/>
  <c r="U782" i="30"/>
  <c r="U857" i="30" s="1"/>
  <c r="U938" i="30"/>
  <c r="U344" i="30"/>
  <c r="U419" i="30" s="1"/>
  <c r="U494" i="30" s="1"/>
  <c r="U569" i="30" s="1"/>
  <c r="U644" i="30" s="1"/>
  <c r="U719" i="30" s="1"/>
  <c r="U794" i="30" s="1"/>
  <c r="U869" i="30" s="1"/>
  <c r="U276" i="30"/>
  <c r="U351" i="30" s="1"/>
  <c r="U363" i="30"/>
  <c r="U438" i="30"/>
  <c r="U513" i="30"/>
  <c r="U588" i="30"/>
  <c r="U663" i="30" s="1"/>
  <c r="U738" i="30" s="1"/>
  <c r="U813" i="30" s="1"/>
  <c r="U888" i="30" s="1"/>
  <c r="U963" i="30" s="1"/>
  <c r="U1038" i="30" s="1"/>
  <c r="U1113" i="30" s="1"/>
  <c r="U1188" i="30" s="1"/>
  <c r="U1263" i="30" s="1"/>
  <c r="U1338" i="30" s="1"/>
  <c r="U1413" i="30" s="1"/>
  <c r="U1488" i="30" s="1"/>
  <c r="U1563" i="30" s="1"/>
  <c r="U1638" i="30" s="1"/>
  <c r="U1713" i="30" s="1"/>
  <c r="U1788" i="30" s="1"/>
  <c r="U1863" i="30" s="1"/>
  <c r="U1938" i="30" s="1"/>
  <c r="U2013" i="30" s="1"/>
  <c r="U2088" i="30" s="1"/>
  <c r="Z842" i="30"/>
  <c r="Z917" i="30"/>
  <c r="Z992" i="30"/>
  <c r="Z1067" i="30"/>
  <c r="Z1142" i="30" s="1"/>
  <c r="Z1217" i="30" s="1"/>
  <c r="Z1292" i="30" s="1"/>
  <c r="Z1367" i="30" s="1"/>
  <c r="Z1442" i="30" s="1"/>
  <c r="Z1517" i="30" s="1"/>
  <c r="Z1592" i="30" s="1"/>
  <c r="Z1667" i="30" s="1"/>
  <c r="Z1742" i="30" s="1"/>
  <c r="Z1817" i="30" s="1"/>
  <c r="Z1892" i="30" s="1"/>
  <c r="Z1967" i="30" s="1"/>
  <c r="Z2042" i="30" s="1"/>
  <c r="Z474" i="30"/>
  <c r="Z549" i="30"/>
  <c r="Z624" i="30"/>
  <c r="Z699" i="30"/>
  <c r="Z774" i="30" s="1"/>
  <c r="Z849" i="30" s="1"/>
  <c r="Z924" i="30" s="1"/>
  <c r="Z999" i="30" s="1"/>
  <c r="Z1074" i="30" s="1"/>
  <c r="Z1149" i="30" s="1"/>
  <c r="Z1224" i="30"/>
  <c r="Z1299" i="30"/>
  <c r="Z1374" i="30" s="1"/>
  <c r="Z1449" i="30" s="1"/>
  <c r="Z480" i="30"/>
  <c r="Z555" i="30" s="1"/>
  <c r="Z630" i="30" s="1"/>
  <c r="Z705" i="30" s="1"/>
  <c r="Z780" i="30" s="1"/>
  <c r="Z855" i="30" s="1"/>
  <c r="Z930" i="30" s="1"/>
  <c r="Z1005" i="30" s="1"/>
  <c r="Z1080" i="30" s="1"/>
  <c r="Z1155" i="30" s="1"/>
  <c r="Z1230" i="30" s="1"/>
  <c r="Z1305" i="30" s="1"/>
  <c r="Z1380" i="30" s="1"/>
  <c r="Z1455" i="30" s="1"/>
  <c r="Z1530" i="30" s="1"/>
  <c r="Z1536" i="30"/>
  <c r="Z1611" i="30" s="1"/>
  <c r="Z1686" i="30" s="1"/>
  <c r="Z1761" i="30" s="1"/>
  <c r="Z1836" i="30" s="1"/>
  <c r="Z1911" i="30" s="1"/>
  <c r="Z1986" i="30" s="1"/>
  <c r="Z2061" i="30"/>
  <c r="Z492" i="30"/>
  <c r="Z567" i="30" s="1"/>
  <c r="Z642" i="30" s="1"/>
  <c r="Z717" i="30" s="1"/>
  <c r="Z792" i="30" s="1"/>
  <c r="Z867" i="30" s="1"/>
  <c r="Z942" i="30" s="1"/>
  <c r="Z1017" i="30" s="1"/>
  <c r="Z1092" i="30" s="1"/>
  <c r="Z1167" i="30" s="1"/>
  <c r="Z1242" i="30" s="1"/>
  <c r="Z1317" i="30" s="1"/>
  <c r="Z1392" i="30" s="1"/>
  <c r="Z1467" i="30" s="1"/>
  <c r="Z1542" i="30" s="1"/>
  <c r="Z424" i="30"/>
  <c r="Z1482" i="30"/>
  <c r="Z1557" i="30"/>
  <c r="Z1632" i="30" s="1"/>
  <c r="AE541" i="30"/>
  <c r="AE328" i="30"/>
  <c r="AE403" i="30" s="1"/>
  <c r="AE478" i="30" s="1"/>
  <c r="AE553" i="30" s="1"/>
  <c r="AE628" i="30"/>
  <c r="AE703" i="30"/>
  <c r="AE778" i="30" s="1"/>
  <c r="AE853" i="30" s="1"/>
  <c r="AE928" i="30" s="1"/>
  <c r="AE1003" i="30" s="1"/>
  <c r="AE1078" i="30" s="1"/>
  <c r="AE1153" i="30" s="1"/>
  <c r="AE1228" i="30" s="1"/>
  <c r="AE1303" i="30" s="1"/>
  <c r="AE1378" i="30" s="1"/>
  <c r="AE1453" i="30" s="1"/>
  <c r="AE1528" i="30" s="1"/>
  <c r="AE1603" i="30" s="1"/>
  <c r="AE1678" i="30" s="1"/>
  <c r="AE559" i="30"/>
  <c r="AE634" i="30" s="1"/>
  <c r="AE709" i="30" s="1"/>
  <c r="AE784" i="30" s="1"/>
  <c r="AE859" i="30"/>
  <c r="AE934" i="30"/>
  <c r="AE1009" i="30" s="1"/>
  <c r="AE1084" i="30" s="1"/>
  <c r="AE1159" i="30" s="1"/>
  <c r="AE1234" i="30" s="1"/>
  <c r="AE565" i="30"/>
  <c r="AE640" i="30"/>
  <c r="AE715" i="30"/>
  <c r="AE790" i="30" s="1"/>
  <c r="AE865" i="30" s="1"/>
  <c r="AE940" i="30" s="1"/>
  <c r="AE1015" i="30" s="1"/>
  <c r="AE1090" i="30" s="1"/>
  <c r="AE1165" i="30" s="1"/>
  <c r="AE1240" i="30" s="1"/>
  <c r="AE1315" i="30" s="1"/>
  <c r="AE1390" i="30" s="1"/>
  <c r="AE1465" i="30" s="1"/>
  <c r="AE1540" i="30" s="1"/>
  <c r="AE1615" i="30" s="1"/>
  <c r="AE1690" i="30" s="1"/>
  <c r="AE1765" i="30" s="1"/>
  <c r="AE1840" i="30" s="1"/>
  <c r="AE1915" i="30" s="1"/>
  <c r="AE1990" i="30" s="1"/>
  <c r="AE2065" i="30" s="1"/>
  <c r="AE354" i="30"/>
  <c r="AE429" i="30"/>
  <c r="AE504" i="30" s="1"/>
  <c r="AE579" i="30" s="1"/>
  <c r="AE654" i="30" s="1"/>
  <c r="AE729" i="30" s="1"/>
  <c r="AE804" i="30" s="1"/>
  <c r="AE879" i="30" s="1"/>
  <c r="AE954" i="30" s="1"/>
  <c r="AE1029" i="30" s="1"/>
  <c r="AE1104" i="30" s="1"/>
  <c r="AE1179" i="30" s="1"/>
  <c r="AE1254" i="30" s="1"/>
  <c r="AE1329" i="30" s="1"/>
  <c r="AE1404" i="30" s="1"/>
  <c r="AE1479" i="30" s="1"/>
  <c r="AE1554" i="30" s="1"/>
  <c r="AE1629" i="30" s="1"/>
  <c r="AE1704" i="30" s="1"/>
  <c r="AE1779" i="30" s="1"/>
  <c r="AE1854" i="30" s="1"/>
  <c r="AE1929" i="30" s="1"/>
  <c r="AE2004" i="30" s="1"/>
  <c r="AE2079" i="30" s="1"/>
  <c r="AE292" i="30"/>
  <c r="AJ993" i="30"/>
  <c r="AJ1068" i="30" s="1"/>
  <c r="AJ1143" i="30" s="1"/>
  <c r="AJ549" i="30"/>
  <c r="AJ624" i="30" s="1"/>
  <c r="AJ699" i="30" s="1"/>
  <c r="AJ774" i="30" s="1"/>
  <c r="AJ555" i="30"/>
  <c r="AJ630" i="30"/>
  <c r="AJ705" i="30" s="1"/>
  <c r="AJ780" i="30" s="1"/>
  <c r="AJ936" i="30"/>
  <c r="AJ1011" i="30" s="1"/>
  <c r="AJ1086" i="30" s="1"/>
  <c r="AJ1161" i="30" s="1"/>
  <c r="AJ1236" i="30" s="1"/>
  <c r="AJ1311" i="30" s="1"/>
  <c r="AJ1386" i="30" s="1"/>
  <c r="AJ1461" i="30" s="1"/>
  <c r="AJ942" i="30"/>
  <c r="AJ1017" i="30" s="1"/>
  <c r="AJ1092" i="30" s="1"/>
  <c r="AJ1167" i="30" s="1"/>
  <c r="AJ1242" i="30"/>
  <c r="AJ1317" i="30"/>
  <c r="AJ1392" i="30" s="1"/>
  <c r="AJ1467" i="30" s="1"/>
  <c r="AJ1099" i="30"/>
  <c r="AJ1174" i="30" s="1"/>
  <c r="AO315" i="30"/>
  <c r="AO390" i="30"/>
  <c r="AO465" i="30"/>
  <c r="AO540" i="30" s="1"/>
  <c r="AO615" i="30" s="1"/>
  <c r="AO690" i="30" s="1"/>
  <c r="AO765" i="30" s="1"/>
  <c r="AO396" i="30"/>
  <c r="AO471" i="30"/>
  <c r="AO546" i="30"/>
  <c r="AO621" i="30"/>
  <c r="AO696" i="30" s="1"/>
  <c r="AO771" i="30" s="1"/>
  <c r="AO846" i="30" s="1"/>
  <c r="AO921" i="30" s="1"/>
  <c r="AO996" i="30" s="1"/>
  <c r="AO1071" i="30" s="1"/>
  <c r="AO1146" i="30" s="1"/>
  <c r="AO1221" i="30" s="1"/>
  <c r="AO177" i="30"/>
  <c r="AO252" i="30"/>
  <c r="AO327" i="30"/>
  <c r="AO408" i="30"/>
  <c r="AO483" i="30"/>
  <c r="AO558" i="30" s="1"/>
  <c r="AO633" i="30" s="1"/>
  <c r="AO189" i="30"/>
  <c r="AO264" i="30" s="1"/>
  <c r="AO339" i="30" s="1"/>
  <c r="AO646" i="30"/>
  <c r="AO721" i="30"/>
  <c r="AO796" i="30" s="1"/>
  <c r="AO871" i="30" s="1"/>
  <c r="AO946" i="30" s="1"/>
  <c r="AO1021" i="30" s="1"/>
  <c r="AO1096" i="30" s="1"/>
  <c r="AO1171" i="30" s="1"/>
  <c r="AO1327" i="30"/>
  <c r="AT1067" i="30"/>
  <c r="AT1142" i="30"/>
  <c r="AT1217" i="30" s="1"/>
  <c r="AT1292" i="30" s="1"/>
  <c r="AT1367" i="30" s="1"/>
  <c r="AT1442" i="30" s="1"/>
  <c r="AT1517" i="30" s="1"/>
  <c r="AT1592" i="30" s="1"/>
  <c r="AT1667" i="30"/>
  <c r="AT1742" i="30"/>
  <c r="AT1817" i="30" s="1"/>
  <c r="AT1892" i="30" s="1"/>
  <c r="AT1967" i="30" s="1"/>
  <c r="AT2042" i="30" s="1"/>
  <c r="AT698" i="30"/>
  <c r="AT773" i="30"/>
  <c r="AT848" i="30"/>
  <c r="AT923" i="30" s="1"/>
  <c r="AT998" i="30" s="1"/>
  <c r="AT1073" i="30" s="1"/>
  <c r="AT329" i="30"/>
  <c r="AT404" i="30" s="1"/>
  <c r="AT479" i="30" s="1"/>
  <c r="AT554" i="30" s="1"/>
  <c r="AT629" i="30"/>
  <c r="AT704" i="30"/>
  <c r="AT779" i="30" s="1"/>
  <c r="AT854" i="30" s="1"/>
  <c r="AT929" i="30" s="1"/>
  <c r="AT1004" i="30" s="1"/>
  <c r="AT1079" i="30" s="1"/>
  <c r="AT860" i="30"/>
  <c r="AT935" i="30"/>
  <c r="AT1016" i="30"/>
  <c r="AT348" i="30"/>
  <c r="AT423" i="30" s="1"/>
  <c r="AT498" i="30" s="1"/>
  <c r="AT356" i="30"/>
  <c r="AT431" i="30"/>
  <c r="AT506" i="30"/>
  <c r="AT581" i="30"/>
  <c r="AT656" i="30"/>
  <c r="AT731" i="30" s="1"/>
  <c r="AT806" i="30" s="1"/>
  <c r="AT881" i="30" s="1"/>
  <c r="AT956" i="30" s="1"/>
  <c r="AT1031" i="30" s="1"/>
  <c r="AT1106" i="30" s="1"/>
  <c r="AT1181" i="30"/>
  <c r="AT1256" i="30" s="1"/>
  <c r="AT1331" i="30" s="1"/>
  <c r="AT1406" i="30" s="1"/>
  <c r="AY317" i="30"/>
  <c r="AY392" i="30" s="1"/>
  <c r="AY467" i="30" s="1"/>
  <c r="AY542" i="30" s="1"/>
  <c r="AY617" i="30" s="1"/>
  <c r="AY323" i="30"/>
  <c r="AY398" i="30" s="1"/>
  <c r="AY473" i="30" s="1"/>
  <c r="AY548" i="30" s="1"/>
  <c r="AY623" i="30" s="1"/>
  <c r="AY254" i="30"/>
  <c r="AY329" i="30"/>
  <c r="AY404" i="30"/>
  <c r="AY479" i="30"/>
  <c r="AY554" i="30"/>
  <c r="AY629" i="30" s="1"/>
  <c r="AY704" i="30" s="1"/>
  <c r="AY260" i="30"/>
  <c r="AY335" i="30" s="1"/>
  <c r="AY266" i="30"/>
  <c r="AY341" i="30"/>
  <c r="AY416" i="30"/>
  <c r="AY491" i="30"/>
  <c r="AY566" i="30" s="1"/>
  <c r="AY348" i="30"/>
  <c r="AY423" i="30" s="1"/>
  <c r="AY364" i="30"/>
  <c r="AY439" i="30"/>
  <c r="BD767" i="30"/>
  <c r="BD1073" i="30"/>
  <c r="BD1148" i="30" s="1"/>
  <c r="BD1223" i="30" s="1"/>
  <c r="BD1298" i="30" s="1"/>
  <c r="BD779" i="30"/>
  <c r="BD854" i="30" s="1"/>
  <c r="BD929" i="30" s="1"/>
  <c r="BD410" i="30"/>
  <c r="BD416" i="30"/>
  <c r="BD873" i="30"/>
  <c r="BD948" i="30" s="1"/>
  <c r="BD1023" i="30" s="1"/>
  <c r="BD1098" i="30" s="1"/>
  <c r="BD1173" i="30" s="1"/>
  <c r="BD1248" i="30" s="1"/>
  <c r="BD1323" i="30" s="1"/>
  <c r="BD1398" i="30" s="1"/>
  <c r="BD1473" i="30" s="1"/>
  <c r="BD1548" i="30" s="1"/>
  <c r="BD1623" i="30" s="1"/>
  <c r="BD1698" i="30" s="1"/>
  <c r="BD1773" i="30" s="1"/>
  <c r="BD1848" i="30" s="1"/>
  <c r="BD1923" i="30" s="1"/>
  <c r="BD1998" i="30" s="1"/>
  <c r="BD2073" i="30" s="1"/>
  <c r="BI239" i="30"/>
  <c r="BI1295" i="30"/>
  <c r="BI1370" i="30" s="1"/>
  <c r="BI1445" i="30" s="1"/>
  <c r="BI1520" i="30" s="1"/>
  <c r="BI1595" i="30" s="1"/>
  <c r="BI1670" i="30" s="1"/>
  <c r="BI1745" i="30" s="1"/>
  <c r="BI1820" i="30" s="1"/>
  <c r="BI1895" i="30" s="1"/>
  <c r="BI1970" i="30" s="1"/>
  <c r="BI2045" i="30" s="1"/>
  <c r="BI926" i="30"/>
  <c r="BI1001" i="30"/>
  <c r="BI1076" i="30"/>
  <c r="BI1151" i="30"/>
  <c r="BI1226" i="30" s="1"/>
  <c r="BI333" i="30"/>
  <c r="BI408" i="30" s="1"/>
  <c r="BI483" i="30" s="1"/>
  <c r="BI558" i="30" s="1"/>
  <c r="BI633" i="30" s="1"/>
  <c r="BI708" i="30" s="1"/>
  <c r="BI783" i="30" s="1"/>
  <c r="BI858" i="30" s="1"/>
  <c r="BI933" i="30" s="1"/>
  <c r="BI1008" i="30" s="1"/>
  <c r="BI1014" i="30"/>
  <c r="BI421" i="30"/>
  <c r="BI496" i="30"/>
  <c r="BI571" i="30"/>
  <c r="BI646" i="30"/>
  <c r="BI721" i="30" s="1"/>
  <c r="BI796" i="30" s="1"/>
  <c r="BI871" i="30" s="1"/>
  <c r="BI427" i="30"/>
  <c r="BI502" i="30" s="1"/>
  <c r="BI577" i="30" s="1"/>
  <c r="BI652" i="30" s="1"/>
  <c r="BI727" i="30" s="1"/>
  <c r="BI802" i="30"/>
  <c r="BI738" i="30"/>
  <c r="BI813" i="30" s="1"/>
  <c r="BI888" i="30" s="1"/>
  <c r="U878" i="30"/>
  <c r="U953" i="30" s="1"/>
  <c r="AT195" i="30"/>
  <c r="AT270" i="30"/>
  <c r="AT345" i="30"/>
  <c r="AT420" i="30" s="1"/>
  <c r="AT495" i="30" s="1"/>
  <c r="AT570" i="30" s="1"/>
  <c r="AT645" i="30" s="1"/>
  <c r="AT720" i="30" s="1"/>
  <c r="AT795" i="30" s="1"/>
  <c r="AT870" i="30" s="1"/>
  <c r="AT945" i="30" s="1"/>
  <c r="AT1020" i="30" s="1"/>
  <c r="AT1095" i="30" s="1"/>
  <c r="BD88" i="30"/>
  <c r="AY140" i="30"/>
  <c r="AY120" i="30"/>
  <c r="AY195" i="30" s="1"/>
  <c r="AY142" i="30"/>
  <c r="AY217" i="30"/>
  <c r="AT140" i="30"/>
  <c r="AO88" i="30"/>
  <c r="AJ88" i="30"/>
  <c r="AJ120" i="30"/>
  <c r="AJ136" i="30"/>
  <c r="AJ211" i="30"/>
  <c r="Z140" i="30"/>
  <c r="Z120" i="30"/>
  <c r="Z195" i="30" s="1"/>
  <c r="Z95" i="30"/>
  <c r="Z170" i="30" s="1"/>
  <c r="U140" i="30"/>
  <c r="U120" i="30"/>
  <c r="U195" i="30"/>
  <c r="U87" i="30"/>
  <c r="P140" i="30"/>
  <c r="K120" i="30"/>
  <c r="K195" i="30"/>
  <c r="K128" i="30"/>
  <c r="K203" i="30" s="1"/>
  <c r="K205" i="30" s="1"/>
  <c r="K208" i="30" s="1"/>
  <c r="F88" i="30"/>
  <c r="C55" i="59"/>
  <c r="C62" i="59"/>
  <c r="C65" i="59"/>
  <c r="U89" i="30"/>
  <c r="U164" i="30" s="1"/>
  <c r="C21" i="58"/>
  <c r="AT130" i="30"/>
  <c r="AT133" i="30"/>
  <c r="AT134" i="30" s="1"/>
  <c r="E542" i="58"/>
  <c r="BM130" i="30"/>
  <c r="E118" i="58"/>
  <c r="E18" i="58"/>
  <c r="E19" i="58"/>
  <c r="AW6" i="29"/>
  <c r="AI6" i="29"/>
  <c r="U6" i="29"/>
  <c r="BD6" i="29"/>
  <c r="AP6" i="29"/>
  <c r="AB6" i="29"/>
  <c r="I76" i="29"/>
  <c r="N6" i="29"/>
  <c r="K140" i="30"/>
  <c r="F142" i="30"/>
  <c r="F217" i="30"/>
  <c r="F292" i="30"/>
  <c r="F367" i="30"/>
  <c r="F442" i="30" s="1"/>
  <c r="F517" i="30" s="1"/>
  <c r="F592" i="30" s="1"/>
  <c r="F667" i="30" s="1"/>
  <c r="F742" i="30" s="1"/>
  <c r="F817" i="30" s="1"/>
  <c r="F892" i="30" s="1"/>
  <c r="K88" i="30"/>
  <c r="BM140" i="30"/>
  <c r="C140" i="30"/>
  <c r="AJ143" i="30"/>
  <c r="AJ218" i="30"/>
  <c r="U94" i="30"/>
  <c r="U169" i="30"/>
  <c r="E301" i="58"/>
  <c r="E548" i="58"/>
  <c r="C130" i="30"/>
  <c r="E259" i="58"/>
  <c r="E303" i="58"/>
  <c r="E541" i="58"/>
  <c r="E404" i="58"/>
  <c r="E111" i="58"/>
  <c r="E304" i="58"/>
  <c r="C88" i="30"/>
  <c r="E113" i="58"/>
  <c r="E309" i="58"/>
  <c r="E308" i="58"/>
  <c r="E402" i="58"/>
  <c r="E448" i="58"/>
  <c r="AY88" i="30"/>
  <c r="BD137" i="30"/>
  <c r="BD212" i="30" s="1"/>
  <c r="BD215" i="30" s="1"/>
  <c r="BI139" i="30"/>
  <c r="BI214" i="30"/>
  <c r="BI215" i="30"/>
  <c r="BI105" i="30"/>
  <c r="BI180" i="30"/>
  <c r="BI255" i="30" s="1"/>
  <c r="BI330" i="30" s="1"/>
  <c r="BI405" i="30" s="1"/>
  <c r="BI480" i="30" s="1"/>
  <c r="BI555" i="30" s="1"/>
  <c r="AD978" i="30"/>
  <c r="AI978" i="30"/>
  <c r="Y978" i="30"/>
  <c r="O978" i="30"/>
  <c r="BC978" i="30"/>
  <c r="J978" i="30"/>
  <c r="AX978" i="30"/>
  <c r="T978" i="30"/>
  <c r="BH978" i="30" s="1"/>
  <c r="E597" i="58"/>
  <c r="E598" i="58"/>
  <c r="E589" i="58"/>
  <c r="AE128" i="30"/>
  <c r="AJ128" i="30"/>
  <c r="AJ203" i="30"/>
  <c r="AJ278" i="30" s="1"/>
  <c r="AJ353" i="30" s="1"/>
  <c r="AJ428" i="30" s="1"/>
  <c r="AJ503" i="30" s="1"/>
  <c r="AJ578" i="30" s="1"/>
  <c r="AJ653" i="30" s="1"/>
  <c r="AJ728" i="30" s="1"/>
  <c r="AJ803" i="30" s="1"/>
  <c r="AJ878" i="30" s="1"/>
  <c r="AJ953" i="30" s="1"/>
  <c r="AJ1028" i="30" s="1"/>
  <c r="AJ1103" i="30" s="1"/>
  <c r="AJ1178" i="30" s="1"/>
  <c r="F128" i="30"/>
  <c r="F203" i="30"/>
  <c r="AO128" i="30"/>
  <c r="AO203" i="30"/>
  <c r="P120" i="30"/>
  <c r="P195" i="30"/>
  <c r="P205" i="30"/>
  <c r="P208" i="30" s="1"/>
  <c r="BD128" i="30"/>
  <c r="BD203" i="30"/>
  <c r="BD205" i="30"/>
  <c r="BD208" i="30" s="1"/>
  <c r="BD209" i="30" s="1"/>
  <c r="D1045" i="30"/>
  <c r="X1945" i="30" s="1"/>
  <c r="BG1045" i="30"/>
  <c r="AM1045" i="30"/>
  <c r="S1045" i="30"/>
  <c r="BB1045" i="30"/>
  <c r="AH1045" i="30"/>
  <c r="N1045" i="30"/>
  <c r="X1045" i="30"/>
  <c r="AR1045" i="30"/>
  <c r="AW1045" i="30"/>
  <c r="S1120" i="30"/>
  <c r="BB1120" i="30"/>
  <c r="AH1120" i="30"/>
  <c r="N1120" i="30"/>
  <c r="AW1120" i="30"/>
  <c r="AC1120" i="30"/>
  <c r="I1120" i="30"/>
  <c r="AM1120" i="30"/>
  <c r="AR1120" i="30"/>
  <c r="X1120" i="30"/>
  <c r="D1120" i="30"/>
  <c r="N2020" i="30" s="1"/>
  <c r="BG1120" i="30"/>
  <c r="D1270" i="30"/>
  <c r="BG1270" i="30"/>
  <c r="AM1270" i="30"/>
  <c r="S1270" i="30"/>
  <c r="BB1270" i="30"/>
  <c r="AH1270" i="30"/>
  <c r="N1270" i="30"/>
  <c r="X1270" i="30"/>
  <c r="AR1270" i="30"/>
  <c r="AW1270" i="30"/>
  <c r="AM1345" i="30"/>
  <c r="S1345" i="30"/>
  <c r="BB1345" i="30"/>
  <c r="AH1345" i="30"/>
  <c r="N1345" i="30"/>
  <c r="AW1345" i="30"/>
  <c r="AC1345" i="30"/>
  <c r="BG1345" i="30"/>
  <c r="I1345" i="30"/>
  <c r="D1345" i="30"/>
  <c r="AM1420" i="30"/>
  <c r="S1420" i="30"/>
  <c r="BB1420" i="30"/>
  <c r="AH1420" i="30"/>
  <c r="N1420" i="30"/>
  <c r="AW1420" i="30"/>
  <c r="AC1420" i="30"/>
  <c r="BG1420" i="30"/>
  <c r="AR1420" i="30"/>
  <c r="X1420" i="30"/>
  <c r="D1420" i="30"/>
  <c r="I1420" i="30"/>
  <c r="BG1570" i="30"/>
  <c r="AM1570" i="30"/>
  <c r="S1570" i="30"/>
  <c r="BB1570" i="30"/>
  <c r="AH1570" i="30"/>
  <c r="N1570" i="30"/>
  <c r="AW1570" i="30"/>
  <c r="D1570" i="30"/>
  <c r="AR1570" i="30"/>
  <c r="X1570" i="30"/>
  <c r="I1045" i="30"/>
  <c r="AC1045" i="30"/>
  <c r="E685" i="58"/>
  <c r="B138" i="30"/>
  <c r="B213" i="30"/>
  <c r="B288" i="30"/>
  <c r="B363" i="30" s="1"/>
  <c r="B438" i="30"/>
  <c r="B513" i="30" s="1"/>
  <c r="B588" i="30" s="1"/>
  <c r="B663" i="30" s="1"/>
  <c r="B738" i="30" s="1"/>
  <c r="B813" i="30" s="1"/>
  <c r="B888" i="30" s="1"/>
  <c r="B963" i="30" s="1"/>
  <c r="B1038" i="30" s="1"/>
  <c r="B1113" i="30" s="1"/>
  <c r="B1188" i="30" s="1"/>
  <c r="B1263" i="30" s="1"/>
  <c r="B1338" i="30" s="1"/>
  <c r="B1413" i="30" s="1"/>
  <c r="B1488" i="30" s="1"/>
  <c r="B1563" i="30" s="1"/>
  <c r="B1638" i="30" s="1"/>
  <c r="B1713" i="30" s="1"/>
  <c r="B1788" i="30" s="1"/>
  <c r="B1863" i="30" s="1"/>
  <c r="B1938" i="30" s="1"/>
  <c r="B2013" i="30" s="1"/>
  <c r="B2088" i="30" s="1"/>
  <c r="S1720" i="30"/>
  <c r="AW1870" i="30"/>
  <c r="AW1795" i="30"/>
  <c r="X1720" i="30"/>
  <c r="BG1870" i="30"/>
  <c r="AM1795" i="30"/>
  <c r="E642" i="58"/>
  <c r="AW1720" i="30"/>
  <c r="X1870" i="30"/>
  <c r="X1795" i="30"/>
  <c r="N1720" i="30"/>
  <c r="AR1870" i="30"/>
  <c r="AR1795" i="30"/>
  <c r="B127" i="30"/>
  <c r="B202" i="30" s="1"/>
  <c r="B277" i="30" s="1"/>
  <c r="B352" i="30" s="1"/>
  <c r="B427" i="30" s="1"/>
  <c r="B502" i="30" s="1"/>
  <c r="B577" i="30" s="1"/>
  <c r="B652" i="30" s="1"/>
  <c r="B727" i="30" s="1"/>
  <c r="B802" i="30" s="1"/>
  <c r="B877" i="30" s="1"/>
  <c r="B952" i="30" s="1"/>
  <c r="B1027" i="30" s="1"/>
  <c r="B1102" i="30" s="1"/>
  <c r="B1177" i="30" s="1"/>
  <c r="B1252" i="30" s="1"/>
  <c r="B1327" i="30" s="1"/>
  <c r="B1402" i="30" s="1"/>
  <c r="B1477" i="30" s="1"/>
  <c r="B1552" i="30" s="1"/>
  <c r="B1627" i="30" s="1"/>
  <c r="B1702" i="30" s="1"/>
  <c r="B1777" i="30" s="1"/>
  <c r="B1852" i="30" s="1"/>
  <c r="B1927" i="30" s="1"/>
  <c r="B2002" i="30" s="1"/>
  <c r="B2077" i="30" s="1"/>
  <c r="B101" i="30"/>
  <c r="B176" i="30" s="1"/>
  <c r="B251" i="30" s="1"/>
  <c r="B326" i="30" s="1"/>
  <c r="B401" i="30" s="1"/>
  <c r="B476" i="30" s="1"/>
  <c r="B551" i="30" s="1"/>
  <c r="B626" i="30" s="1"/>
  <c r="B701" i="30" s="1"/>
  <c r="B776" i="30" s="1"/>
  <c r="B851" i="30" s="1"/>
  <c r="B926" i="30" s="1"/>
  <c r="B1001" i="30" s="1"/>
  <c r="B1076" i="30" s="1"/>
  <c r="B1151" i="30" s="1"/>
  <c r="B1226" i="30" s="1"/>
  <c r="B1301" i="30" s="1"/>
  <c r="B1376" i="30" s="1"/>
  <c r="B1451" i="30" s="1"/>
  <c r="B1526" i="30" s="1"/>
  <c r="B1601" i="30" s="1"/>
  <c r="B1676" i="30" s="1"/>
  <c r="B1751" i="30" s="1"/>
  <c r="B1826" i="30" s="1"/>
  <c r="B1901" i="30" s="1"/>
  <c r="B1976" i="30" s="1"/>
  <c r="B2051" i="30" s="1"/>
  <c r="B122" i="30"/>
  <c r="B197" i="30" s="1"/>
  <c r="B272" i="30" s="1"/>
  <c r="B347" i="30" s="1"/>
  <c r="B422" i="30" s="1"/>
  <c r="B497" i="30" s="1"/>
  <c r="B572" i="30" s="1"/>
  <c r="B647" i="30" s="1"/>
  <c r="B722" i="30" s="1"/>
  <c r="B797" i="30" s="1"/>
  <c r="B872" i="30" s="1"/>
  <c r="B947" i="30" s="1"/>
  <c r="B1022" i="30" s="1"/>
  <c r="B1097" i="30" s="1"/>
  <c r="B1172" i="30" s="1"/>
  <c r="B1247" i="30" s="1"/>
  <c r="B1322" i="30" s="1"/>
  <c r="B1397" i="30" s="1"/>
  <c r="B1472" i="30" s="1"/>
  <c r="B1547" i="30" s="1"/>
  <c r="B1622" i="30" s="1"/>
  <c r="B1697" i="30" s="1"/>
  <c r="B1772" i="30" s="1"/>
  <c r="B1847" i="30" s="1"/>
  <c r="B1922" i="30" s="1"/>
  <c r="B1997" i="30" s="1"/>
  <c r="B2072" i="30" s="1"/>
  <c r="A71" i="58"/>
  <c r="AW5" i="29"/>
  <c r="AI5" i="29"/>
  <c r="U5" i="29"/>
  <c r="BD5" i="29"/>
  <c r="AP5" i="29"/>
  <c r="AD1653" i="30"/>
  <c r="J1653" i="30"/>
  <c r="AX1653" i="30" s="1"/>
  <c r="AS1653" i="30"/>
  <c r="Y1653" i="30"/>
  <c r="AN1653" i="30"/>
  <c r="T1653" i="30"/>
  <c r="BH1653" i="30"/>
  <c r="AI1653" i="30"/>
  <c r="O1653" i="30"/>
  <c r="BC1653" i="30" s="1"/>
  <c r="E1728" i="30"/>
  <c r="AS903" i="30"/>
  <c r="AD903" i="30"/>
  <c r="J903" i="30"/>
  <c r="AX903" i="30"/>
  <c r="AN903" i="30"/>
  <c r="T903" i="30"/>
  <c r="BH903" i="30" s="1"/>
  <c r="O903" i="30"/>
  <c r="BC903" i="30" s="1"/>
  <c r="AI903" i="30"/>
  <c r="AS1428" i="30"/>
  <c r="Y1428" i="30"/>
  <c r="AN1428" i="30"/>
  <c r="T1428" i="30"/>
  <c r="BH1428" i="30"/>
  <c r="AI1428" i="30"/>
  <c r="O1428" i="30"/>
  <c r="BC1428" i="30" s="1"/>
  <c r="AD1428" i="30"/>
  <c r="BK5" i="52"/>
  <c r="AB5" i="52"/>
  <c r="AI5" i="52"/>
  <c r="AP5" i="52"/>
  <c r="AW5" i="52"/>
  <c r="BD5" i="52"/>
  <c r="N5" i="52"/>
  <c r="E2028" i="30"/>
  <c r="J1203" i="30"/>
  <c r="AX1203" i="30"/>
  <c r="Y1203" i="30"/>
  <c r="AD1203" i="30"/>
  <c r="O1203" i="30"/>
  <c r="BC1203" i="30" s="1"/>
  <c r="AI1203" i="30"/>
  <c r="T1203" i="30"/>
  <c r="BH1203" i="30"/>
  <c r="AS1203" i="30"/>
  <c r="E1878" i="30"/>
  <c r="AD1053" i="30"/>
  <c r="AN1053" i="30"/>
  <c r="T1053" i="30"/>
  <c r="BH1053" i="30"/>
  <c r="AI1053" i="30"/>
  <c r="AS1053" i="30"/>
  <c r="O1053" i="30"/>
  <c r="BC1053" i="30"/>
  <c r="Y1053" i="30"/>
  <c r="J1053" i="30"/>
  <c r="AX1053" i="30" s="1"/>
  <c r="BH4" i="52"/>
  <c r="Y4" i="52"/>
  <c r="AF4" i="52"/>
  <c r="AM4" i="52"/>
  <c r="A12" i="58"/>
  <c r="GF44" i="38"/>
  <c r="GF45" i="38"/>
  <c r="GF43" i="38"/>
  <c r="GV31" i="38"/>
  <c r="FN53" i="38"/>
  <c r="FN54" i="38" s="1"/>
  <c r="BF31" i="38"/>
  <c r="Q30" i="38"/>
  <c r="Q31" i="38" s="1"/>
  <c r="Q22" i="38"/>
  <c r="Q34" i="38"/>
  <c r="AE31" i="38"/>
  <c r="AX70" i="29"/>
  <c r="AX72" i="29"/>
  <c r="AX86" i="29"/>
  <c r="AX87" i="29"/>
  <c r="O43" i="38"/>
  <c r="O44" i="38"/>
  <c r="O45" i="38"/>
  <c r="GE22" i="38"/>
  <c r="GE34" i="38"/>
  <c r="GE30" i="38"/>
  <c r="K130" i="30"/>
  <c r="K133" i="30" s="1"/>
  <c r="W58" i="42"/>
  <c r="EB30" i="38"/>
  <c r="EB22" i="38"/>
  <c r="EB34" i="38" s="1"/>
  <c r="BF71" i="42"/>
  <c r="BB84" i="42"/>
  <c r="BD84" i="42"/>
  <c r="GI31" i="38"/>
  <c r="BM7" i="59"/>
  <c r="BM50" i="59"/>
  <c r="AM54" i="30"/>
  <c r="BM25" i="59"/>
  <c r="AM29" i="30"/>
  <c r="BM37" i="59"/>
  <c r="AM41" i="30" s="1"/>
  <c r="GF31" i="38"/>
  <c r="GX45" i="38"/>
  <c r="GX43" i="38"/>
  <c r="GX44" i="38"/>
  <c r="DR22" i="38"/>
  <c r="DR34" i="38" s="1"/>
  <c r="DR30" i="38"/>
  <c r="AE44" i="38"/>
  <c r="AE45" i="38"/>
  <c r="AE43" i="38"/>
  <c r="T12" i="59"/>
  <c r="N16" i="30" s="1"/>
  <c r="BM49" i="59"/>
  <c r="AM53" i="30" s="1"/>
  <c r="BM60" i="59"/>
  <c r="AM64" i="30"/>
  <c r="BM14" i="59"/>
  <c r="AM18" i="30" s="1"/>
  <c r="BM26" i="59"/>
  <c r="AM30" i="30" s="1"/>
  <c r="FR44" i="38"/>
  <c r="FR45" i="38"/>
  <c r="FR43" i="38"/>
  <c r="FR46" i="38"/>
  <c r="FR49" i="38"/>
  <c r="BS45" i="38"/>
  <c r="BS43" i="38"/>
  <c r="BS44" i="38"/>
  <c r="GX31" i="38"/>
  <c r="DO43" i="38"/>
  <c r="DO44" i="38"/>
  <c r="DO45" i="38"/>
  <c r="DJ43" i="38"/>
  <c r="DJ46" i="38" s="1"/>
  <c r="DJ49" i="38" s="1"/>
  <c r="DJ44" i="38"/>
  <c r="DJ45" i="38"/>
  <c r="AA30" i="38"/>
  <c r="AA22" i="38"/>
  <c r="AA34" i="38" s="1"/>
  <c r="CW45" i="38"/>
  <c r="CW44" i="38"/>
  <c r="CW43" i="38"/>
  <c r="AM70" i="29"/>
  <c r="AM72" i="29" s="1"/>
  <c r="AM87" i="29"/>
  <c r="AM86" i="29"/>
  <c r="C65" i="29"/>
  <c r="C88" i="29"/>
  <c r="C89" i="29"/>
  <c r="D82" i="52"/>
  <c r="D81" i="52"/>
  <c r="D65" i="52"/>
  <c r="BK82" i="52"/>
  <c r="BK81" i="52"/>
  <c r="BK65" i="52"/>
  <c r="BK69" i="52"/>
  <c r="BK71" i="52" s="1"/>
  <c r="Z82" i="52"/>
  <c r="Z81" i="52"/>
  <c r="Z65" i="52"/>
  <c r="Z69" i="52"/>
  <c r="Z71" i="52" s="1"/>
  <c r="DA53" i="38"/>
  <c r="DA54" i="38"/>
  <c r="GJ31" i="38"/>
  <c r="G80" i="42"/>
  <c r="G79" i="42"/>
  <c r="G68" i="42" s="1"/>
  <c r="G69" i="42" s="1"/>
  <c r="G71" i="42" s="1"/>
  <c r="CF30" i="38"/>
  <c r="CF22" i="38"/>
  <c r="CF34" i="38" s="1"/>
  <c r="DO31" i="38"/>
  <c r="EV45" i="38"/>
  <c r="EV43" i="38"/>
  <c r="FC22" i="38"/>
  <c r="FC34" i="38" s="1"/>
  <c r="FC30" i="38"/>
  <c r="CW31" i="38"/>
  <c r="AD31" i="38"/>
  <c r="N70" i="29"/>
  <c r="N72" i="29" s="1"/>
  <c r="N87" i="29"/>
  <c r="N86" i="29"/>
  <c r="X70" i="29"/>
  <c r="X72" i="29" s="1"/>
  <c r="X86" i="29"/>
  <c r="X87" i="29"/>
  <c r="BM39" i="59"/>
  <c r="AM43" i="30" s="1"/>
  <c r="BM21" i="59"/>
  <c r="AM25" i="30" s="1"/>
  <c r="BM12" i="59"/>
  <c r="AM16" i="30" s="1"/>
  <c r="BM24" i="59"/>
  <c r="AM28" i="30" s="1"/>
  <c r="GJ44" i="38"/>
  <c r="GJ45" i="38"/>
  <c r="GJ43" i="38"/>
  <c r="GJ46" i="38" s="1"/>
  <c r="GJ49" i="38"/>
  <c r="CZ43" i="38"/>
  <c r="CZ45" i="38"/>
  <c r="CZ44" i="38"/>
  <c r="AK44" i="38"/>
  <c r="AK43" i="38"/>
  <c r="AK45" i="38"/>
  <c r="EV31" i="38"/>
  <c r="CE53" i="38"/>
  <c r="CE54" i="38"/>
  <c r="BT43" i="38"/>
  <c r="BT46" i="38"/>
  <c r="BT49" i="38"/>
  <c r="BT54" i="38" s="1"/>
  <c r="BT44" i="38"/>
  <c r="BT45" i="38"/>
  <c r="BZ46" i="38"/>
  <c r="BZ49" i="38"/>
  <c r="AD44" i="38"/>
  <c r="AD45" i="38"/>
  <c r="AD43" i="38"/>
  <c r="EJ31" i="38"/>
  <c r="DW45" i="38"/>
  <c r="DW43" i="38"/>
  <c r="DW44" i="38"/>
  <c r="DL22" i="38"/>
  <c r="DL34" i="38" s="1"/>
  <c r="DL30" i="38"/>
  <c r="C71" i="42"/>
  <c r="FG30" i="38"/>
  <c r="FG31" i="38"/>
  <c r="FG22" i="38"/>
  <c r="FG34" i="38" s="1"/>
  <c r="CM43" i="38"/>
  <c r="CM45" i="38"/>
  <c r="CM44" i="38"/>
  <c r="AB86" i="29"/>
  <c r="AB87" i="29"/>
  <c r="AB70" i="29"/>
  <c r="AB72" i="29"/>
  <c r="Z2040" i="30"/>
  <c r="BM45" i="59"/>
  <c r="AM49" i="30" s="1"/>
  <c r="BM13" i="59"/>
  <c r="AM17" i="30"/>
  <c r="BM59" i="59"/>
  <c r="AM63" i="30"/>
  <c r="BM18" i="59"/>
  <c r="AM22" i="30" s="1"/>
  <c r="BM30" i="59"/>
  <c r="AM34" i="30" s="1"/>
  <c r="AF82" i="52"/>
  <c r="AF81" i="52"/>
  <c r="AF65" i="52"/>
  <c r="AF69" i="52" s="1"/>
  <c r="AF71" i="52" s="1"/>
  <c r="GU45" i="38"/>
  <c r="GU43" i="38"/>
  <c r="GU46" i="38"/>
  <c r="GU49" i="38"/>
  <c r="GU53" i="38" s="1"/>
  <c r="GU44" i="38"/>
  <c r="GV46" i="38"/>
  <c r="GV49" i="38" s="1"/>
  <c r="BY31" i="38"/>
  <c r="AF31" i="38"/>
  <c r="J44" i="38"/>
  <c r="J45" i="38"/>
  <c r="J43" i="38"/>
  <c r="BM34" i="59"/>
  <c r="AM38" i="30" s="1"/>
  <c r="BM53" i="59"/>
  <c r="AM57" i="30" s="1"/>
  <c r="BM64" i="59"/>
  <c r="AM68" i="30" s="1"/>
  <c r="BM15" i="59"/>
  <c r="AM19" i="30" s="1"/>
  <c r="BM27" i="59"/>
  <c r="AM31" i="30" s="1"/>
  <c r="GU31" i="38"/>
  <c r="BH22" i="38"/>
  <c r="BH34" i="38"/>
  <c r="BH30" i="38"/>
  <c r="FQ54" i="38"/>
  <c r="GY45" i="38"/>
  <c r="GY46" i="38" s="1"/>
  <c r="GY49" i="38" s="1"/>
  <c r="GY53" i="38" s="1"/>
  <c r="GY43" i="38"/>
  <c r="GY44" i="38"/>
  <c r="CA22" i="38"/>
  <c r="CA34" i="38"/>
  <c r="CA30" i="38"/>
  <c r="CS30" i="38"/>
  <c r="CS22" i="38"/>
  <c r="CS34" i="38" s="1"/>
  <c r="AF45" i="38"/>
  <c r="AF44" i="38"/>
  <c r="AF46" i="38" s="1"/>
  <c r="AF49" i="38" s="1"/>
  <c r="AF53" i="38" s="1"/>
  <c r="AF43" i="38"/>
  <c r="DE45" i="38"/>
  <c r="DE43" i="38"/>
  <c r="DE44" i="38"/>
  <c r="DE46" i="38" s="1"/>
  <c r="DE49" i="38" s="1"/>
  <c r="DE54" i="38" s="1"/>
  <c r="O65" i="29"/>
  <c r="O89" i="29"/>
  <c r="O88" i="29"/>
  <c r="BD2075" i="30"/>
  <c r="BM31" i="59"/>
  <c r="AM35" i="30"/>
  <c r="BM46" i="59"/>
  <c r="AM50" i="30" s="1"/>
  <c r="BM52" i="59"/>
  <c r="AM56" i="30"/>
  <c r="BM16" i="59"/>
  <c r="AM20" i="30" s="1"/>
  <c r="BM28" i="59"/>
  <c r="AM32" i="30"/>
  <c r="HC30" i="38"/>
  <c r="HC22" i="38"/>
  <c r="HC34" i="38"/>
  <c r="GG45" i="38"/>
  <c r="GG43" i="38"/>
  <c r="GG46" i="38" s="1"/>
  <c r="GG49" i="38" s="1"/>
  <c r="GG53" i="38" s="1"/>
  <c r="GG44" i="38"/>
  <c r="GD44" i="38"/>
  <c r="GD45" i="38"/>
  <c r="GD43" i="38"/>
  <c r="GN43" i="38"/>
  <c r="GN44" i="38"/>
  <c r="GN45" i="38"/>
  <c r="DS30" i="38"/>
  <c r="DS22" i="38"/>
  <c r="DS34" i="38"/>
  <c r="GL44" i="38"/>
  <c r="GL45" i="38"/>
  <c r="GL43" i="38"/>
  <c r="GY31" i="38"/>
  <c r="AY59" i="42"/>
  <c r="AY65" i="42" s="1"/>
  <c r="EE30" i="38"/>
  <c r="EE22" i="38"/>
  <c r="EE34" i="38"/>
  <c r="G30" i="38"/>
  <c r="G22" i="38"/>
  <c r="G34" i="38"/>
  <c r="E43" i="38"/>
  <c r="E46" i="38" s="1"/>
  <c r="E49" i="38" s="1"/>
  <c r="E53" i="38" s="1"/>
  <c r="E45" i="38"/>
  <c r="E44" i="38"/>
  <c r="BM32" i="59"/>
  <c r="AM36" i="30"/>
  <c r="BM47" i="59"/>
  <c r="AM51" i="30"/>
  <c r="BM10" i="59"/>
  <c r="BM33" i="59"/>
  <c r="AM37" i="30" s="1"/>
  <c r="GM22" i="38"/>
  <c r="GM34" i="38" s="1"/>
  <c r="GM30" i="38"/>
  <c r="GT30" i="38"/>
  <c r="GT22" i="38"/>
  <c r="GT34" i="38"/>
  <c r="GG31" i="38"/>
  <c r="D79" i="42"/>
  <c r="D68" i="42" s="1"/>
  <c r="D80" i="42"/>
  <c r="D69" i="42"/>
  <c r="D71" i="42" s="1"/>
  <c r="GD31" i="38"/>
  <c r="GL31" i="38"/>
  <c r="EW30" i="38"/>
  <c r="EW22" i="38"/>
  <c r="EW34" i="38" s="1"/>
  <c r="BR30" i="38"/>
  <c r="BR31" i="38"/>
  <c r="BR22" i="38"/>
  <c r="BR34" i="38" s="1"/>
  <c r="E31" i="38"/>
  <c r="AQ70" i="29"/>
  <c r="AQ72" i="29"/>
  <c r="AQ86" i="29"/>
  <c r="AQ87" i="29"/>
  <c r="GB44" i="38"/>
  <c r="GB45" i="38"/>
  <c r="GB43" i="38"/>
  <c r="HI22" i="38"/>
  <c r="HI34" i="38"/>
  <c r="HI30" i="38"/>
  <c r="HI31" i="38" s="1"/>
  <c r="GW53" i="38"/>
  <c r="GW54" i="38" s="1"/>
  <c r="EK30" i="38"/>
  <c r="EK22" i="38"/>
  <c r="EK34" i="38" s="1"/>
  <c r="BG22" i="38"/>
  <c r="BG34" i="38" s="1"/>
  <c r="BG30" i="38"/>
  <c r="BN30" i="38"/>
  <c r="BN22" i="38"/>
  <c r="BN34" i="38" s="1"/>
  <c r="AS22" i="38"/>
  <c r="AS34" i="38" s="1"/>
  <c r="AS30" i="38"/>
  <c r="BU30" i="38"/>
  <c r="BU31" i="38"/>
  <c r="BU22" i="38"/>
  <c r="BU34" i="38"/>
  <c r="ED45" i="38"/>
  <c r="ED44" i="38"/>
  <c r="ED43" i="38"/>
  <c r="AS70" i="29"/>
  <c r="AS72" i="29"/>
  <c r="AS86" i="29"/>
  <c r="AS87" i="29"/>
  <c r="BM35" i="59"/>
  <c r="AM39" i="30" s="1"/>
  <c r="BM17" i="59"/>
  <c r="AM21" i="30" s="1"/>
  <c r="BM8" i="59"/>
  <c r="AM12" i="30" s="1"/>
  <c r="G82" i="52"/>
  <c r="G81" i="52"/>
  <c r="GC30" i="38"/>
  <c r="GC22" i="38"/>
  <c r="GC34" i="38" s="1"/>
  <c r="GP44" i="38"/>
  <c r="GP45" i="38"/>
  <c r="GP43" i="38"/>
  <c r="HA46" i="38"/>
  <c r="HA49" i="38" s="1"/>
  <c r="GI45" i="38"/>
  <c r="GI43" i="38"/>
  <c r="GI44" i="38"/>
  <c r="AJ44" i="38"/>
  <c r="AJ45" i="38"/>
  <c r="AJ43" i="38"/>
  <c r="DU46" i="38"/>
  <c r="DU49" i="38" s="1"/>
  <c r="DU54" i="38" s="1"/>
  <c r="BF44" i="38"/>
  <c r="BF45" i="38"/>
  <c r="BF43" i="38"/>
  <c r="ED31" i="38"/>
  <c r="S22" i="38"/>
  <c r="S34" i="38" s="1"/>
  <c r="S30" i="38"/>
  <c r="S31" i="38"/>
  <c r="BJ70" i="29"/>
  <c r="BJ72" i="29" s="1"/>
  <c r="BJ86" i="29"/>
  <c r="BJ87" i="29"/>
  <c r="O31" i="38"/>
  <c r="BD87" i="29"/>
  <c r="BD86" i="29"/>
  <c r="BD70" i="29"/>
  <c r="BD72" i="29" s="1"/>
  <c r="A108" i="58"/>
  <c r="T18" i="59"/>
  <c r="N22" i="30" s="1"/>
  <c r="T39" i="59"/>
  <c r="N43" i="30"/>
  <c r="Q43" i="30" s="1"/>
  <c r="T46" i="59"/>
  <c r="N50" i="30" s="1"/>
  <c r="R50" i="30" s="1"/>
  <c r="T45" i="59"/>
  <c r="N49" i="30" s="1"/>
  <c r="N124" i="30" s="1"/>
  <c r="T40" i="59"/>
  <c r="N44" i="30"/>
  <c r="T49" i="59"/>
  <c r="N53" i="30" s="1"/>
  <c r="Q53" i="30" s="1"/>
  <c r="T13" i="59"/>
  <c r="N17" i="30"/>
  <c r="Q17" i="30" s="1"/>
  <c r="T21" i="59"/>
  <c r="N25" i="30" s="1"/>
  <c r="T60" i="59"/>
  <c r="N64" i="30"/>
  <c r="Q64" i="30" s="1"/>
  <c r="T7" i="59"/>
  <c r="N11" i="30" s="1"/>
  <c r="T27" i="59"/>
  <c r="N31" i="30" s="1"/>
  <c r="Q31" i="30" s="1"/>
  <c r="T24" i="59"/>
  <c r="N28" i="30"/>
  <c r="R28" i="30" s="1"/>
  <c r="N103" i="30"/>
  <c r="T57" i="59"/>
  <c r="N61" i="30" s="1"/>
  <c r="T28" i="59"/>
  <c r="N32" i="30" s="1"/>
  <c r="N107" i="30" s="1"/>
  <c r="T58" i="59"/>
  <c r="N62" i="30"/>
  <c r="Q62" i="30" s="1"/>
  <c r="T52" i="59"/>
  <c r="N56" i="30" s="1"/>
  <c r="T41" i="59"/>
  <c r="N45" i="30"/>
  <c r="R45" i="30" s="1"/>
  <c r="T33" i="59"/>
  <c r="N37" i="30"/>
  <c r="T30" i="59"/>
  <c r="N34" i="30" s="1"/>
  <c r="R34" i="30" s="1"/>
  <c r="T20" i="59"/>
  <c r="N24" i="30" s="1"/>
  <c r="R24" i="30" s="1"/>
  <c r="T47" i="59"/>
  <c r="N51" i="30" s="1"/>
  <c r="N126" i="30" s="1"/>
  <c r="T29" i="59"/>
  <c r="N33" i="30" s="1"/>
  <c r="T50" i="59"/>
  <c r="N54" i="30"/>
  <c r="Q54" i="30"/>
  <c r="T16" i="59"/>
  <c r="N20" i="30" s="1"/>
  <c r="T14" i="59"/>
  <c r="N18" i="30"/>
  <c r="N93" i="30" s="1"/>
  <c r="T10" i="59"/>
  <c r="N14" i="30" s="1"/>
  <c r="T42" i="59"/>
  <c r="N46" i="30" s="1"/>
  <c r="R46" i="30" s="1"/>
  <c r="T48" i="59"/>
  <c r="N52" i="30"/>
  <c r="Q52" i="30" s="1"/>
  <c r="T43" i="59"/>
  <c r="N47" i="30"/>
  <c r="T53" i="59"/>
  <c r="N57" i="30" s="1"/>
  <c r="N132" i="30" s="1"/>
  <c r="T63" i="59"/>
  <c r="N67" i="30" s="1"/>
  <c r="R67" i="30" s="1"/>
  <c r="T59" i="59"/>
  <c r="N63" i="30" s="1"/>
  <c r="R63" i="30" s="1"/>
  <c r="T17" i="59"/>
  <c r="N21" i="30" s="1"/>
  <c r="Q21" i="30" s="1"/>
  <c r="T38" i="59"/>
  <c r="N42" i="30"/>
  <c r="Q42" i="30"/>
  <c r="T23" i="59"/>
  <c r="N27" i="30" s="1"/>
  <c r="Q27" i="30" s="1"/>
  <c r="T19" i="59"/>
  <c r="N23" i="30"/>
  <c r="Q23" i="30" s="1"/>
  <c r="T8" i="59"/>
  <c r="N12" i="30" s="1"/>
  <c r="Q12" i="30" s="1"/>
  <c r="T36" i="59"/>
  <c r="N40" i="30" s="1"/>
  <c r="R40" i="30" s="1"/>
  <c r="T26" i="59"/>
  <c r="N30" i="30" s="1"/>
  <c r="Q30" i="30"/>
  <c r="T15" i="59"/>
  <c r="N19" i="30" s="1"/>
  <c r="N94" i="30" s="1"/>
  <c r="T11" i="59"/>
  <c r="N15" i="30" s="1"/>
  <c r="N90" i="30" s="1"/>
  <c r="T35" i="59"/>
  <c r="N39" i="30"/>
  <c r="Q39" i="30" s="1"/>
  <c r="T31" i="59"/>
  <c r="N35" i="30" s="1"/>
  <c r="N110" i="30" s="1"/>
  <c r="T25" i="59"/>
  <c r="N29" i="30"/>
  <c r="R29" i="30" s="1"/>
  <c r="T32" i="59"/>
  <c r="N36" i="30"/>
  <c r="N111" i="30" s="1"/>
  <c r="T22" i="59"/>
  <c r="N26" i="30" s="1"/>
  <c r="N101" i="30" s="1"/>
  <c r="T34" i="59"/>
  <c r="N38" i="30" s="1"/>
  <c r="Q38" i="30" s="1"/>
  <c r="T64" i="59"/>
  <c r="N68" i="30" s="1"/>
  <c r="T37" i="59"/>
  <c r="N41" i="30" s="1"/>
  <c r="N116" i="30" s="1"/>
  <c r="Q49" i="30"/>
  <c r="Q37" i="30"/>
  <c r="R16" i="30"/>
  <c r="Q16" i="30"/>
  <c r="N91" i="30"/>
  <c r="R52" i="30"/>
  <c r="N128" i="30"/>
  <c r="R48" i="30"/>
  <c r="Q48" i="30"/>
  <c r="N123" i="30"/>
  <c r="BI205" i="30"/>
  <c r="BI208" i="30" s="1"/>
  <c r="AY130" i="30"/>
  <c r="AT205" i="30"/>
  <c r="AT208" i="30" s="1"/>
  <c r="AT209" i="30" s="1"/>
  <c r="AT216" i="30" s="1"/>
  <c r="AT219" i="30" s="1"/>
  <c r="P163" i="30"/>
  <c r="AY514" i="30"/>
  <c r="AY589" i="30"/>
  <c r="BD287" i="30"/>
  <c r="BD362" i="30" s="1"/>
  <c r="BD437" i="30"/>
  <c r="BD512" i="30" s="1"/>
  <c r="BD587" i="30" s="1"/>
  <c r="BD662" i="30" s="1"/>
  <c r="BD737" i="30" s="1"/>
  <c r="BD812" i="30" s="1"/>
  <c r="BD887" i="30" s="1"/>
  <c r="BD962" i="30" s="1"/>
  <c r="BD1037" i="30" s="1"/>
  <c r="BD1112" i="30" s="1"/>
  <c r="BD1187" i="30" s="1"/>
  <c r="BD1262" i="30" s="1"/>
  <c r="BD1337" i="30" s="1"/>
  <c r="BD1412" i="30" s="1"/>
  <c r="BD1487" i="30" s="1"/>
  <c r="BD1562" i="30" s="1"/>
  <c r="BD1637" i="30" s="1"/>
  <c r="BD1712" i="30" s="1"/>
  <c r="BD1787" i="30" s="1"/>
  <c r="BD1862" i="30" s="1"/>
  <c r="BD1937" i="30" s="1"/>
  <c r="BD2012" i="30" s="1"/>
  <c r="BD2087" i="30" s="1"/>
  <c r="AJ293" i="30"/>
  <c r="BD278" i="30"/>
  <c r="BD280" i="30" s="1"/>
  <c r="BD283" i="30" s="1"/>
  <c r="BD353" i="30"/>
  <c r="BD428" i="30" s="1"/>
  <c r="BD503" i="30" s="1"/>
  <c r="BD578" i="30" s="1"/>
  <c r="F278" i="30"/>
  <c r="F353" i="30"/>
  <c r="F428" i="30" s="1"/>
  <c r="F503" i="30" s="1"/>
  <c r="F578" i="30" s="1"/>
  <c r="F653" i="30" s="1"/>
  <c r="F728" i="30" s="1"/>
  <c r="F803" i="30" s="1"/>
  <c r="F878" i="30" s="1"/>
  <c r="F953" i="30" s="1"/>
  <c r="F1028" i="30" s="1"/>
  <c r="F1103" i="30" s="1"/>
  <c r="F1178" i="30" s="1"/>
  <c r="F1253" i="30" s="1"/>
  <c r="F1328" i="30" s="1"/>
  <c r="F1403" i="30" s="1"/>
  <c r="F1478" i="30" s="1"/>
  <c r="P1096" i="30"/>
  <c r="P1171" i="30" s="1"/>
  <c r="P1246" i="30" s="1"/>
  <c r="P1321" i="30" s="1"/>
  <c r="P1396" i="30" s="1"/>
  <c r="P1471" i="30" s="1"/>
  <c r="P1546" i="30" s="1"/>
  <c r="P1621" i="30" s="1"/>
  <c r="P1696" i="30" s="1"/>
  <c r="P1771" i="30" s="1"/>
  <c r="P1846" i="30" s="1"/>
  <c r="BD1528" i="30"/>
  <c r="BD1603" i="30"/>
  <c r="BD1678" i="30" s="1"/>
  <c r="BD1753" i="30" s="1"/>
  <c r="BD1828" i="30" s="1"/>
  <c r="BD1903" i="30" s="1"/>
  <c r="BD1978" i="30" s="1"/>
  <c r="BD2053" i="30" s="1"/>
  <c r="BI1083" i="30"/>
  <c r="P314" i="30"/>
  <c r="BI1301" i="30"/>
  <c r="BI1376" i="30"/>
  <c r="BI1451" i="30" s="1"/>
  <c r="BD485" i="30"/>
  <c r="BD560" i="30" s="1"/>
  <c r="AY1615" i="30"/>
  <c r="AY1690" i="30" s="1"/>
  <c r="AY1765" i="30" s="1"/>
  <c r="AY1840" i="30" s="1"/>
  <c r="AY1915" i="30" s="1"/>
  <c r="AY1990" i="30" s="1"/>
  <c r="AY2065" i="30" s="1"/>
  <c r="BI837" i="30"/>
  <c r="BI912" i="30"/>
  <c r="BI987" i="30"/>
  <c r="BI1062" i="30" s="1"/>
  <c r="BI1137" i="30"/>
  <c r="BI1212" i="30" s="1"/>
  <c r="BI1287" i="30" s="1"/>
  <c r="BI1362" i="30" s="1"/>
  <c r="BI1437" i="30" s="1"/>
  <c r="U244" i="30"/>
  <c r="AY692" i="30"/>
  <c r="AY767" i="30" s="1"/>
  <c r="AY842" i="30" s="1"/>
  <c r="AY917" i="30" s="1"/>
  <c r="AY992" i="30" s="1"/>
  <c r="AE130" i="30"/>
  <c r="AE133" i="30" s="1"/>
  <c r="AE134" i="30"/>
  <c r="AE141" i="30" s="1"/>
  <c r="AE144" i="30" s="1"/>
  <c r="C65" i="58" s="1"/>
  <c r="AE203" i="30"/>
  <c r="AE205" i="30"/>
  <c r="AE208" i="30"/>
  <c r="AE209" i="30" s="1"/>
  <c r="AE216" i="30" s="1"/>
  <c r="AE219" i="30" s="1"/>
  <c r="K270" i="30"/>
  <c r="K345" i="30"/>
  <c r="K420" i="30" s="1"/>
  <c r="K495" i="30" s="1"/>
  <c r="K570" i="30" s="1"/>
  <c r="BI877" i="30"/>
  <c r="BI952" i="30"/>
  <c r="BI1027" i="30" s="1"/>
  <c r="BI1102" i="30" s="1"/>
  <c r="BI1177" i="30" s="1"/>
  <c r="BI1252" i="30" s="1"/>
  <c r="BI1327" i="30" s="1"/>
  <c r="BI1402" i="30" s="1"/>
  <c r="BI1477" i="30" s="1"/>
  <c r="BI1552" i="30" s="1"/>
  <c r="BI1627" i="30" s="1"/>
  <c r="BI1702" i="30" s="1"/>
  <c r="BI1777" i="30" s="1"/>
  <c r="BI1852" i="30" s="1"/>
  <c r="BI1927" i="30" s="1"/>
  <c r="BI2002" i="30" s="1"/>
  <c r="BI2077" i="30" s="1"/>
  <c r="BD1004" i="30"/>
  <c r="Z967" i="30"/>
  <c r="Z1042" i="30"/>
  <c r="Z1117" i="30" s="1"/>
  <c r="Z1192" i="30" s="1"/>
  <c r="Z1267" i="30" s="1"/>
  <c r="Z1342" i="30" s="1"/>
  <c r="Z1417" i="30" s="1"/>
  <c r="Z1492" i="30" s="1"/>
  <c r="Z1567" i="30" s="1"/>
  <c r="Z1642" i="30" s="1"/>
  <c r="Z1717" i="30" s="1"/>
  <c r="Z1792" i="30" s="1"/>
  <c r="Z1867" i="30" s="1"/>
  <c r="Z1942" i="30" s="1"/>
  <c r="Z2017" i="30" s="1"/>
  <c r="Z2092" i="30" s="1"/>
  <c r="U311" i="30"/>
  <c r="U386" i="30"/>
  <c r="AJ575" i="30"/>
  <c r="AJ650" i="30" s="1"/>
  <c r="AJ725" i="30" s="1"/>
  <c r="AJ800" i="30" s="1"/>
  <c r="AJ875" i="30" s="1"/>
  <c r="BI289" i="30"/>
  <c r="AY641" i="30"/>
  <c r="AY716" i="30" s="1"/>
  <c r="AY698" i="30"/>
  <c r="AY773" i="30" s="1"/>
  <c r="AY848" i="30" s="1"/>
  <c r="AY923" i="30" s="1"/>
  <c r="AY998" i="30" s="1"/>
  <c r="AY1073" i="30" s="1"/>
  <c r="AY1148" i="30" s="1"/>
  <c r="AY1223" i="30" s="1"/>
  <c r="AY1298" i="30" s="1"/>
  <c r="F361" i="30"/>
  <c r="F290" i="30"/>
  <c r="AE917" i="30"/>
  <c r="AE992" i="30" s="1"/>
  <c r="BD647" i="30"/>
  <c r="AY410" i="30"/>
  <c r="AY485" i="30" s="1"/>
  <c r="P270" i="30"/>
  <c r="P345" i="30" s="1"/>
  <c r="P420" i="30" s="1"/>
  <c r="P495" i="30" s="1"/>
  <c r="P570" i="30" s="1"/>
  <c r="P645" i="30" s="1"/>
  <c r="P720" i="30" s="1"/>
  <c r="P795" i="30" s="1"/>
  <c r="P870" i="30" s="1"/>
  <c r="P945" i="30" s="1"/>
  <c r="P1020" i="30" s="1"/>
  <c r="P1095" i="30" s="1"/>
  <c r="K278" i="30"/>
  <c r="K353" i="30"/>
  <c r="K428" i="30" s="1"/>
  <c r="K503" i="30"/>
  <c r="K578" i="30" s="1"/>
  <c r="Z245" i="30"/>
  <c r="Z320" i="30" s="1"/>
  <c r="Z395" i="30" s="1"/>
  <c r="Z470" i="30"/>
  <c r="U270" i="30"/>
  <c r="U345" i="30"/>
  <c r="AY292" i="30"/>
  <c r="AY367" i="30" s="1"/>
  <c r="AY442" i="30" s="1"/>
  <c r="BD842" i="30"/>
  <c r="BD917" i="30" s="1"/>
  <c r="BD992" i="30" s="1"/>
  <c r="BD1067" i="30" s="1"/>
  <c r="BD1142" i="30" s="1"/>
  <c r="F545" i="30"/>
  <c r="F620" i="30" s="1"/>
  <c r="F695" i="30" s="1"/>
  <c r="F770" i="30" s="1"/>
  <c r="F845" i="30" s="1"/>
  <c r="F920" i="30" s="1"/>
  <c r="F995" i="30" s="1"/>
  <c r="F1070" i="30" s="1"/>
  <c r="F1145" i="30" s="1"/>
  <c r="AY1072" i="30"/>
  <c r="AY1147" i="30" s="1"/>
  <c r="U567" i="30"/>
  <c r="U642" i="30"/>
  <c r="U717" i="30"/>
  <c r="U792" i="30" s="1"/>
  <c r="U867" i="30" s="1"/>
  <c r="U942" i="30" s="1"/>
  <c r="U1017" i="30" s="1"/>
  <c r="U1092" i="30" s="1"/>
  <c r="U1167" i="30" s="1"/>
  <c r="U1242" i="30" s="1"/>
  <c r="U1317" i="30" s="1"/>
  <c r="U1392" i="30" s="1"/>
  <c r="U1467" i="30" s="1"/>
  <c r="AY424" i="30"/>
  <c r="AY499" i="30"/>
  <c r="AY574" i="30" s="1"/>
  <c r="AY649" i="30" s="1"/>
  <c r="AY724" i="30" s="1"/>
  <c r="AY799" i="30" s="1"/>
  <c r="AY874" i="30" s="1"/>
  <c r="AY949" i="30" s="1"/>
  <c r="AY1024" i="30" s="1"/>
  <c r="AY1099" i="30" s="1"/>
  <c r="AY1174" i="30" s="1"/>
  <c r="AY1249" i="30"/>
  <c r="AY1324" i="30" s="1"/>
  <c r="AY1399" i="30" s="1"/>
  <c r="AY1474" i="30" s="1"/>
  <c r="AY1549" i="30" s="1"/>
  <c r="AY1624" i="30" s="1"/>
  <c r="AY1699" i="30" s="1"/>
  <c r="AY1774" i="30" s="1"/>
  <c r="AY1849" i="30" s="1"/>
  <c r="AY1924" i="30" s="1"/>
  <c r="AY1999" i="30" s="1"/>
  <c r="AY2074" i="30" s="1"/>
  <c r="AO790" i="30"/>
  <c r="F851" i="30"/>
  <c r="AT1846" i="30"/>
  <c r="AT1921" i="30" s="1"/>
  <c r="AT1996" i="30" s="1"/>
  <c r="AT2071" i="30" s="1"/>
  <c r="AT1077" i="30"/>
  <c r="AO712" i="30"/>
  <c r="AO787" i="30"/>
  <c r="AO862" i="30" s="1"/>
  <c r="AO937" i="30" s="1"/>
  <c r="AO1012" i="30" s="1"/>
  <c r="AO1744" i="30"/>
  <c r="AO1819" i="30" s="1"/>
  <c r="AO1894" i="30" s="1"/>
  <c r="AO1969" i="30" s="1"/>
  <c r="AJ928" i="30"/>
  <c r="AJ1003" i="30" s="1"/>
  <c r="AJ1078" i="30"/>
  <c r="AJ1153" i="30" s="1"/>
  <c r="AE663" i="30"/>
  <c r="AE638" i="30"/>
  <c r="AE713" i="30" s="1"/>
  <c r="Z1528" i="30"/>
  <c r="Z1603" i="30" s="1"/>
  <c r="Z1678" i="30" s="1"/>
  <c r="Z1753" i="30" s="1"/>
  <c r="Z1828" i="30" s="1"/>
  <c r="Z1903" i="30" s="1"/>
  <c r="Z1978" i="30" s="1"/>
  <c r="Z2053" i="30" s="1"/>
  <c r="U1086" i="30"/>
  <c r="U1161" i="30" s="1"/>
  <c r="U1236" i="30" s="1"/>
  <c r="U1311" i="30" s="1"/>
  <c r="U1386" i="30" s="1"/>
  <c r="P942" i="30"/>
  <c r="P1017" i="30" s="1"/>
  <c r="P1299" i="30"/>
  <c r="P1374" i="30" s="1"/>
  <c r="P1449" i="30" s="1"/>
  <c r="K1227" i="30"/>
  <c r="K1302" i="30" s="1"/>
  <c r="K1377" i="30" s="1"/>
  <c r="K1452" i="30" s="1"/>
  <c r="K1527" i="30" s="1"/>
  <c r="K1602" i="30" s="1"/>
  <c r="K1677" i="30" s="1"/>
  <c r="K1752" i="30" s="1"/>
  <c r="F348" i="30"/>
  <c r="F423" i="30" s="1"/>
  <c r="F704" i="30"/>
  <c r="F779" i="30" s="1"/>
  <c r="F854" i="30" s="1"/>
  <c r="F929" i="30" s="1"/>
  <c r="P615" i="30"/>
  <c r="P690" i="30" s="1"/>
  <c r="P765" i="30" s="1"/>
  <c r="P840" i="30" s="1"/>
  <c r="P915" i="30" s="1"/>
  <c r="P990" i="30" s="1"/>
  <c r="F314" i="30"/>
  <c r="AY278" i="30"/>
  <c r="AY353" i="30"/>
  <c r="AY428" i="30" s="1"/>
  <c r="AY503" i="30"/>
  <c r="AY578" i="30" s="1"/>
  <c r="AY653" i="30" s="1"/>
  <c r="AY728" i="30" s="1"/>
  <c r="AY803" i="30" s="1"/>
  <c r="AY878" i="30" s="1"/>
  <c r="AY953" i="30" s="1"/>
  <c r="AY1028" i="30" s="1"/>
  <c r="AY1103" i="30" s="1"/>
  <c r="AY1178" i="30" s="1"/>
  <c r="BD314" i="30"/>
  <c r="AY518" i="30"/>
  <c r="AY593" i="30"/>
  <c r="AO238" i="30"/>
  <c r="AO311" i="30"/>
  <c r="BI648" i="30"/>
  <c r="BI723" i="30" s="1"/>
  <c r="BI798" i="30" s="1"/>
  <c r="BI873" i="30" s="1"/>
  <c r="BI1078" i="30"/>
  <c r="BI1153" i="30" s="1"/>
  <c r="BI1228" i="30"/>
  <c r="BI1303" i="30" s="1"/>
  <c r="BD1482" i="30"/>
  <c r="BD1557" i="30" s="1"/>
  <c r="BD1632" i="30" s="1"/>
  <c r="BD1707" i="30"/>
  <c r="BD1782" i="30" s="1"/>
  <c r="BD1857" i="30" s="1"/>
  <c r="BD1932" i="30" s="1"/>
  <c r="BD2007" i="30" s="1"/>
  <c r="BD2082" i="30" s="1"/>
  <c r="BD637" i="30"/>
  <c r="BD712" i="30" s="1"/>
  <c r="AY575" i="30"/>
  <c r="AY650" i="30"/>
  <c r="AY725" i="30" s="1"/>
  <c r="AY800" i="30" s="1"/>
  <c r="AY875" i="30" s="1"/>
  <c r="AY1456" i="30"/>
  <c r="AY1531" i="30" s="1"/>
  <c r="AY1606" i="30" s="1"/>
  <c r="AY1681" i="30"/>
  <c r="AY1756" i="30" s="1"/>
  <c r="AY1831" i="30" s="1"/>
  <c r="AY762" i="30"/>
  <c r="AY837" i="30" s="1"/>
  <c r="AY912" i="30" s="1"/>
  <c r="AT512" i="30"/>
  <c r="AT587" i="30" s="1"/>
  <c r="AT662" i="30" s="1"/>
  <c r="AT737" i="30" s="1"/>
  <c r="AT812" i="30" s="1"/>
  <c r="AT887" i="30" s="1"/>
  <c r="AT962" i="30" s="1"/>
  <c r="AT1037" i="30" s="1"/>
  <c r="AT1112" i="30" s="1"/>
  <c r="AT1012" i="30"/>
  <c r="AO1529" i="30"/>
  <c r="AO1604" i="30" s="1"/>
  <c r="AO1679" i="30" s="1"/>
  <c r="AO1754" i="30" s="1"/>
  <c r="AO1829" i="30" s="1"/>
  <c r="AO1904" i="30" s="1"/>
  <c r="AO1979" i="30" s="1"/>
  <c r="AO2054" i="30" s="1"/>
  <c r="AJ488" i="30"/>
  <c r="AJ1220" i="30"/>
  <c r="AJ1295" i="30"/>
  <c r="AJ1370" i="30" s="1"/>
  <c r="AJ1445" i="30" s="1"/>
  <c r="AJ1520" i="30" s="1"/>
  <c r="AJ1595" i="30" s="1"/>
  <c r="AJ1670" i="30" s="1"/>
  <c r="AJ1745" i="30" s="1"/>
  <c r="AE1174" i="30"/>
  <c r="AE1249" i="30"/>
  <c r="AE1324" i="30" s="1"/>
  <c r="AE1399" i="30" s="1"/>
  <c r="AE1305" i="30"/>
  <c r="Z1263" i="30"/>
  <c r="Z1338" i="30"/>
  <c r="Z1413" i="30" s="1"/>
  <c r="Z1488" i="30" s="1"/>
  <c r="Z1563" i="30" s="1"/>
  <c r="Z1638" i="30" s="1"/>
  <c r="Z1713" i="30" s="1"/>
  <c r="Z1788" i="30" s="1"/>
  <c r="Z1863" i="30" s="1"/>
  <c r="Z1938" i="30" s="1"/>
  <c r="Z2013" i="30" s="1"/>
  <c r="Z2088" i="30" s="1"/>
  <c r="Z844" i="30"/>
  <c r="Z919" i="30"/>
  <c r="Z994" i="30"/>
  <c r="Z1069" i="30" s="1"/>
  <c r="Z1144" i="30" s="1"/>
  <c r="U872" i="30"/>
  <c r="U947" i="30" s="1"/>
  <c r="U1078" i="30"/>
  <c r="U1153" i="30" s="1"/>
  <c r="P1704" i="30"/>
  <c r="P934" i="30"/>
  <c r="P1009" i="30" s="1"/>
  <c r="P1084" i="30" s="1"/>
  <c r="P1159" i="30" s="1"/>
  <c r="P1234" i="30" s="1"/>
  <c r="P541" i="30"/>
  <c r="P616" i="30" s="1"/>
  <c r="P691" i="30"/>
  <c r="P766" i="30" s="1"/>
  <c r="P841" i="30" s="1"/>
  <c r="P916" i="30" s="1"/>
  <c r="P991" i="30" s="1"/>
  <c r="P1066" i="30" s="1"/>
  <c r="P1141" i="30" s="1"/>
  <c r="P1216" i="30" s="1"/>
  <c r="K998" i="30"/>
  <c r="K1073" i="30" s="1"/>
  <c r="K1148" i="30" s="1"/>
  <c r="K1223" i="30" s="1"/>
  <c r="K1298" i="30" s="1"/>
  <c r="K1373" i="30" s="1"/>
  <c r="K1448" i="30" s="1"/>
  <c r="K1523" i="30" s="1"/>
  <c r="K716" i="30"/>
  <c r="K791" i="30" s="1"/>
  <c r="K866" i="30"/>
  <c r="K941" i="30" s="1"/>
  <c r="K1016" i="30" s="1"/>
  <c r="K1091" i="30" s="1"/>
  <c r="K1166" i="30" s="1"/>
  <c r="K1241" i="30" s="1"/>
  <c r="K1316" i="30" s="1"/>
  <c r="K1391" i="30" s="1"/>
  <c r="K1466" i="30" s="1"/>
  <c r="K1541" i="30" s="1"/>
  <c r="K1616" i="30" s="1"/>
  <c r="K1691" i="30" s="1"/>
  <c r="K1766" i="30" s="1"/>
  <c r="K1841" i="30" s="1"/>
  <c r="F952" i="30"/>
  <c r="F1027" i="30" s="1"/>
  <c r="F1102" i="30" s="1"/>
  <c r="F1177" i="30" s="1"/>
  <c r="F1252" i="30" s="1"/>
  <c r="F1327" i="30" s="1"/>
  <c r="F1402" i="30" s="1"/>
  <c r="F1477" i="30" s="1"/>
  <c r="F1552" i="30" s="1"/>
  <c r="F1627" i="30" s="1"/>
  <c r="F1702" i="30" s="1"/>
  <c r="F1777" i="30" s="1"/>
  <c r="F1852" i="30" s="1"/>
  <c r="F1927" i="30" s="1"/>
  <c r="F2002" i="30" s="1"/>
  <c r="F933" i="30"/>
  <c r="F315" i="30"/>
  <c r="F390" i="30"/>
  <c r="K967" i="30"/>
  <c r="K1042" i="30"/>
  <c r="K1117" i="30" s="1"/>
  <c r="K1192" i="30" s="1"/>
  <c r="K1267" i="30" s="1"/>
  <c r="K1342" i="30" s="1"/>
  <c r="K1417" i="30" s="1"/>
  <c r="K1492" i="30" s="1"/>
  <c r="K1567" i="30" s="1"/>
  <c r="K1642" i="30" s="1"/>
  <c r="K1717" i="30" s="1"/>
  <c r="K1792" i="30" s="1"/>
  <c r="K1867" i="30" s="1"/>
  <c r="K1942" i="30" s="1"/>
  <c r="K2017" i="30" s="1"/>
  <c r="K2092" i="30"/>
  <c r="U361" i="30"/>
  <c r="U290" i="30"/>
  <c r="AY238" i="30"/>
  <c r="AY311" i="30"/>
  <c r="AJ937" i="30"/>
  <c r="AJ1012" i="30" s="1"/>
  <c r="AJ1087" i="30" s="1"/>
  <c r="AJ1162" i="30"/>
  <c r="P1714" i="30"/>
  <c r="P1789" i="30"/>
  <c r="K436" i="30"/>
  <c r="K365" i="30"/>
  <c r="AE1073" i="30"/>
  <c r="AE1148" i="30" s="1"/>
  <c r="AE1223" i="30" s="1"/>
  <c r="U1002" i="30"/>
  <c r="U1077" i="30" s="1"/>
  <c r="U1152" i="30" s="1"/>
  <c r="U1227" i="30" s="1"/>
  <c r="U1302" i="30" s="1"/>
  <c r="U1377" i="30" s="1"/>
  <c r="U1452" i="30" s="1"/>
  <c r="U1527" i="30" s="1"/>
  <c r="U1602" i="30" s="1"/>
  <c r="U1677" i="30" s="1"/>
  <c r="U1752" i="30" s="1"/>
  <c r="U1827" i="30" s="1"/>
  <c r="AJ286" i="30"/>
  <c r="AJ215" i="30"/>
  <c r="AT573" i="30"/>
  <c r="AT648" i="30"/>
  <c r="AT723" i="30" s="1"/>
  <c r="AT798" i="30" s="1"/>
  <c r="AT873" i="30" s="1"/>
  <c r="AT1154" i="30"/>
  <c r="AT1229" i="30" s="1"/>
  <c r="AT1304" i="30"/>
  <c r="AT1379" i="30" s="1"/>
  <c r="AT1454" i="30" s="1"/>
  <c r="AT1529" i="30" s="1"/>
  <c r="AT1604" i="30" s="1"/>
  <c r="AT1679" i="30" s="1"/>
  <c r="AT1754" i="30" s="1"/>
  <c r="AT1829" i="30" s="1"/>
  <c r="AT1904" i="30" s="1"/>
  <c r="AT1979" i="30" s="1"/>
  <c r="AT2054" i="30" s="1"/>
  <c r="AO1402" i="30"/>
  <c r="AO1477" i="30" s="1"/>
  <c r="AO1552" i="30" s="1"/>
  <c r="AO708" i="30"/>
  <c r="AO783" i="30" s="1"/>
  <c r="AO858" i="30" s="1"/>
  <c r="AO933" i="30" s="1"/>
  <c r="AO840" i="30"/>
  <c r="AO915" i="30"/>
  <c r="AO990" i="30" s="1"/>
  <c r="AO1065" i="30" s="1"/>
  <c r="AO1140" i="30" s="1"/>
  <c r="AO1215" i="30" s="1"/>
  <c r="AO1290" i="30" s="1"/>
  <c r="AO1365" i="30" s="1"/>
  <c r="AO1440" i="30" s="1"/>
  <c r="AO1515" i="30" s="1"/>
  <c r="AO1590" i="30" s="1"/>
  <c r="AJ1536" i="30"/>
  <c r="AJ1611" i="30" s="1"/>
  <c r="AJ1686" i="30" s="1"/>
  <c r="AJ1761" i="30" s="1"/>
  <c r="AJ1836" i="30" s="1"/>
  <c r="AJ1911" i="30" s="1"/>
  <c r="AJ1986" i="30" s="1"/>
  <c r="AJ2061" i="30" s="1"/>
  <c r="AJ1218" i="30"/>
  <c r="AJ1293" i="30" s="1"/>
  <c r="AJ1368" i="30" s="1"/>
  <c r="AJ1443" i="30" s="1"/>
  <c r="AJ1518" i="30"/>
  <c r="AJ1593" i="30" s="1"/>
  <c r="AE1753" i="30"/>
  <c r="AE1828" i="30"/>
  <c r="AE1903" i="30" s="1"/>
  <c r="AE1978" i="30" s="1"/>
  <c r="AE2053" i="30" s="1"/>
  <c r="Z499" i="30"/>
  <c r="Z574" i="30" s="1"/>
  <c r="Z1605" i="30"/>
  <c r="Z1680" i="30"/>
  <c r="Z1755" i="30" s="1"/>
  <c r="Z1830" i="30" s="1"/>
  <c r="Z1905" i="30" s="1"/>
  <c r="Z1980" i="30" s="1"/>
  <c r="Z2055" i="30" s="1"/>
  <c r="U1013" i="30"/>
  <c r="U1088" i="30"/>
  <c r="U1163" i="30"/>
  <c r="U695" i="30"/>
  <c r="U770" i="30"/>
  <c r="U845" i="30" s="1"/>
  <c r="U920" i="30" s="1"/>
  <c r="U995" i="30" s="1"/>
  <c r="U1070" i="30" s="1"/>
  <c r="U1145" i="30" s="1"/>
  <c r="P569" i="30"/>
  <c r="P644" i="30"/>
  <c r="P719" i="30" s="1"/>
  <c r="P1526" i="30"/>
  <c r="P1601" i="30" s="1"/>
  <c r="P1676" i="30" s="1"/>
  <c r="P1751" i="30" s="1"/>
  <c r="P1826" i="30" s="1"/>
  <c r="P1901" i="30" s="1"/>
  <c r="P1976" i="30" s="1"/>
  <c r="P2051" i="30" s="1"/>
  <c r="K432" i="30"/>
  <c r="K507" i="30"/>
  <c r="K582" i="30" s="1"/>
  <c r="K657" i="30" s="1"/>
  <c r="K732" i="30" s="1"/>
  <c r="K807" i="30" s="1"/>
  <c r="K882" i="30" s="1"/>
  <c r="K957" i="30" s="1"/>
  <c r="K1032" i="30" s="1"/>
  <c r="K1325" i="30"/>
  <c r="K1400" i="30" s="1"/>
  <c r="K1475" i="30" s="1"/>
  <c r="K1550" i="30" s="1"/>
  <c r="F1243" i="30"/>
  <c r="F1318" i="30" s="1"/>
  <c r="F1393" i="30" s="1"/>
  <c r="F1468" i="30" s="1"/>
  <c r="F1543" i="30" s="1"/>
  <c r="F1618" i="30" s="1"/>
  <c r="F1693" i="30" s="1"/>
  <c r="F1768" i="30" s="1"/>
  <c r="F1843" i="30" s="1"/>
  <c r="F1918" i="30" s="1"/>
  <c r="F1993" i="30" s="1"/>
  <c r="F2068" i="30" s="1"/>
  <c r="F325" i="30"/>
  <c r="F400" i="30" s="1"/>
  <c r="F475" i="30" s="1"/>
  <c r="F550" i="30" s="1"/>
  <c r="F625" i="30" s="1"/>
  <c r="AO967" i="30"/>
  <c r="AO1042" i="30"/>
  <c r="AO1117" i="30" s="1"/>
  <c r="AO1192" i="30" s="1"/>
  <c r="AO1267" i="30" s="1"/>
  <c r="AO1342" i="30" s="1"/>
  <c r="AO1417" i="30" s="1"/>
  <c r="AO1492" i="30"/>
  <c r="AO1567" i="30" s="1"/>
  <c r="AO1642" i="30" s="1"/>
  <c r="AO1717" i="30" s="1"/>
  <c r="AO1792" i="30" s="1"/>
  <c r="AO1867" i="30" s="1"/>
  <c r="AO1942" i="30" s="1"/>
  <c r="AO2017" i="30" s="1"/>
  <c r="AO2092" i="30" s="1"/>
  <c r="AE290" i="30"/>
  <c r="AE361" i="30"/>
  <c r="Z728" i="30"/>
  <c r="AT709" i="30"/>
  <c r="AT784" i="30" s="1"/>
  <c r="AT859" i="30" s="1"/>
  <c r="AT934" i="30" s="1"/>
  <c r="AT1009" i="30"/>
  <c r="AT1084" i="30" s="1"/>
  <c r="AT1159" i="30" s="1"/>
  <c r="AT1234" i="30" s="1"/>
  <c r="AT1591" i="30"/>
  <c r="AT1666" i="30" s="1"/>
  <c r="AT1741" i="30" s="1"/>
  <c r="AO1094" i="30"/>
  <c r="AO1169" i="30"/>
  <c r="AO1244" i="30" s="1"/>
  <c r="AO851" i="30"/>
  <c r="AO926" i="30" s="1"/>
  <c r="AO1001" i="30" s="1"/>
  <c r="AO1076" i="30" s="1"/>
  <c r="AO1151" i="30" s="1"/>
  <c r="AO1226" i="30" s="1"/>
  <c r="AO1301" i="30" s="1"/>
  <c r="AJ1631" i="30"/>
  <c r="AJ1235" i="30"/>
  <c r="AJ467" i="30"/>
  <c r="AJ542" i="30"/>
  <c r="AE1089" i="30"/>
  <c r="AE1146" i="30"/>
  <c r="AE1221" i="30" s="1"/>
  <c r="Z1323" i="30"/>
  <c r="Z1398" i="30" s="1"/>
  <c r="Z1473" i="30" s="1"/>
  <c r="Z1548" i="30" s="1"/>
  <c r="Z1623" i="30" s="1"/>
  <c r="Z1698" i="30" s="1"/>
  <c r="Z1773" i="30" s="1"/>
  <c r="Z1848" i="30" s="1"/>
  <c r="Z1923" i="30" s="1"/>
  <c r="Z1998" i="30" s="1"/>
  <c r="Z2073" i="30" s="1"/>
  <c r="Z779" i="30"/>
  <c r="U512" i="30"/>
  <c r="U587" i="30" s="1"/>
  <c r="U662" i="30" s="1"/>
  <c r="U737" i="30" s="1"/>
  <c r="U812" i="30"/>
  <c r="U887" i="30" s="1"/>
  <c r="U962" i="30" s="1"/>
  <c r="U1037" i="30" s="1"/>
  <c r="U1112" i="30" s="1"/>
  <c r="U1187" i="30" s="1"/>
  <c r="U1262" i="30" s="1"/>
  <c r="U412" i="30"/>
  <c r="U487" i="30" s="1"/>
  <c r="U1668" i="30"/>
  <c r="P1093" i="30"/>
  <c r="P775" i="30"/>
  <c r="P850" i="30" s="1"/>
  <c r="P925" i="30" s="1"/>
  <c r="P1000" i="30" s="1"/>
  <c r="P1075" i="30" s="1"/>
  <c r="K956" i="30"/>
  <c r="K1031" i="30"/>
  <c r="K1106" i="30" s="1"/>
  <c r="K1181" i="30" s="1"/>
  <c r="K1256" i="30" s="1"/>
  <c r="K1331" i="30" s="1"/>
  <c r="K1406" i="30" s="1"/>
  <c r="K1481" i="30" s="1"/>
  <c r="K1556" i="30" s="1"/>
  <c r="K1007" i="30"/>
  <c r="K1082" i="30" s="1"/>
  <c r="K1157" i="30" s="1"/>
  <c r="K1232" i="30" s="1"/>
  <c r="K1307" i="30" s="1"/>
  <c r="K1382" i="30" s="1"/>
  <c r="K1457" i="30" s="1"/>
  <c r="K1532" i="30" s="1"/>
  <c r="K1607" i="30"/>
  <c r="K1682" i="30" s="1"/>
  <c r="K1757" i="30" s="1"/>
  <c r="K1832" i="30" s="1"/>
  <c r="K1907" i="30" s="1"/>
  <c r="K1982" i="30" s="1"/>
  <c r="K2057" i="30" s="1"/>
  <c r="K801" i="30"/>
  <c r="K876" i="30"/>
  <c r="K951" i="30" s="1"/>
  <c r="K1026" i="30" s="1"/>
  <c r="F936" i="30"/>
  <c r="F1011" i="30"/>
  <c r="F1086" i="30" s="1"/>
  <c r="F1161" i="30" s="1"/>
  <c r="F1236" i="30" s="1"/>
  <c r="F1311" i="30" s="1"/>
  <c r="F1386" i="30" s="1"/>
  <c r="F1461" i="30" s="1"/>
  <c r="F1593" i="30"/>
  <c r="U892" i="30"/>
  <c r="U967" i="30"/>
  <c r="U1042" i="30" s="1"/>
  <c r="U1117" i="30" s="1"/>
  <c r="U1192" i="30" s="1"/>
  <c r="U1267" i="30" s="1"/>
  <c r="U1342" i="30" s="1"/>
  <c r="U1417" i="30" s="1"/>
  <c r="U1492" i="30" s="1"/>
  <c r="U1567" i="30" s="1"/>
  <c r="U1642" i="30" s="1"/>
  <c r="U1717" i="30" s="1"/>
  <c r="U1792" i="30" s="1"/>
  <c r="U1867" i="30" s="1"/>
  <c r="U1942" i="30" s="1"/>
  <c r="U2017" i="30" s="1"/>
  <c r="U2092" i="30" s="1"/>
  <c r="AE238" i="30"/>
  <c r="AE311" i="30"/>
  <c r="BI650" i="30"/>
  <c r="BI725" i="30" s="1"/>
  <c r="BI800" i="30" s="1"/>
  <c r="BI1156" i="30"/>
  <c r="BD1188" i="30"/>
  <c r="BD1263" i="30" s="1"/>
  <c r="BD1338" i="30" s="1"/>
  <c r="BD1413" i="30" s="1"/>
  <c r="BD1488" i="30" s="1"/>
  <c r="BD1563" i="30" s="1"/>
  <c r="BD1638" i="30" s="1"/>
  <c r="BD1713" i="30" s="1"/>
  <c r="BD1788" i="30"/>
  <c r="BD1863" i="30" s="1"/>
  <c r="BD1938" i="30" s="1"/>
  <c r="BD2013" i="30" s="1"/>
  <c r="BD2088" i="30" s="1"/>
  <c r="BD789" i="30"/>
  <c r="BD864" i="30"/>
  <c r="BD846" i="30"/>
  <c r="BD921" i="30"/>
  <c r="BD996" i="30" s="1"/>
  <c r="BD1071" i="30" s="1"/>
  <c r="BD1146" i="30" s="1"/>
  <c r="BD1221" i="30" s="1"/>
  <c r="BD1296" i="30" s="1"/>
  <c r="BD1371" i="30" s="1"/>
  <c r="BD1446" i="30" s="1"/>
  <c r="BD1521" i="30" s="1"/>
  <c r="BD1596" i="30" s="1"/>
  <c r="BD1671" i="30" s="1"/>
  <c r="BD1746" i="30" s="1"/>
  <c r="BD1821" i="30" s="1"/>
  <c r="BD1896" i="30" s="1"/>
  <c r="BD1971" i="30" s="1"/>
  <c r="BD2046" i="30" s="1"/>
  <c r="AY577" i="30"/>
  <c r="AY652" i="30"/>
  <c r="AY727" i="30" s="1"/>
  <c r="AY802" i="30" s="1"/>
  <c r="AY877" i="30" s="1"/>
  <c r="AY1008" i="30"/>
  <c r="AY1083" i="30" s="1"/>
  <c r="AY1158" i="30" s="1"/>
  <c r="AY1233" i="30" s="1"/>
  <c r="AY1308" i="30" s="1"/>
  <c r="AY1065" i="30"/>
  <c r="AY1140" i="30"/>
  <c r="AE314" i="30"/>
  <c r="BI642" i="30"/>
  <c r="BI717" i="30"/>
  <c r="BI1148" i="30"/>
  <c r="BI1223" i="30"/>
  <c r="BI1298" i="30" s="1"/>
  <c r="BI1373" i="30" s="1"/>
  <c r="BI1448" i="30" s="1"/>
  <c r="BI1523" i="30" s="1"/>
  <c r="BI1598" i="30" s="1"/>
  <c r="BI1673" i="30" s="1"/>
  <c r="BI1748" i="30" s="1"/>
  <c r="BI1823" i="30" s="1"/>
  <c r="BI1898" i="30" s="1"/>
  <c r="BI1973" i="30" s="1"/>
  <c r="BI2048" i="30" s="1"/>
  <c r="BD726" i="30"/>
  <c r="BD1001" i="30"/>
  <c r="BD1076" i="30"/>
  <c r="BD1151" i="30" s="1"/>
  <c r="BD1226" i="30" s="1"/>
  <c r="BD1301" i="30" s="1"/>
  <c r="BD1376" i="30" s="1"/>
  <c r="BD1451" i="30" s="1"/>
  <c r="AY361" i="30"/>
  <c r="AY290" i="30"/>
  <c r="AY770" i="30"/>
  <c r="AY845" i="30" s="1"/>
  <c r="AT663" i="30"/>
  <c r="AT1613" i="30"/>
  <c r="AT1688" i="30"/>
  <c r="AT1763" i="30" s="1"/>
  <c r="AT1838" i="30" s="1"/>
  <c r="AT995" i="30"/>
  <c r="AT1070" i="30"/>
  <c r="AT1145" i="30" s="1"/>
  <c r="AT1220" i="30" s="1"/>
  <c r="AT1295" i="30" s="1"/>
  <c r="AO724" i="30"/>
  <c r="AO855" i="30"/>
  <c r="AO930" i="30"/>
  <c r="AJ514" i="30"/>
  <c r="AJ589" i="30"/>
  <c r="AJ664" i="30" s="1"/>
  <c r="AJ739" i="30" s="1"/>
  <c r="AJ814" i="30" s="1"/>
  <c r="AJ414" i="30"/>
  <c r="AJ489" i="30" s="1"/>
  <c r="AJ564" i="30" s="1"/>
  <c r="AJ639" i="30" s="1"/>
  <c r="AJ321" i="30"/>
  <c r="AJ396" i="30" s="1"/>
  <c r="AJ471" i="30" s="1"/>
  <c r="AJ546" i="30" s="1"/>
  <c r="AJ621" i="30" s="1"/>
  <c r="AE875" i="30"/>
  <c r="AE950" i="30"/>
  <c r="AE1025" i="30" s="1"/>
  <c r="AE1100" i="30" s="1"/>
  <c r="AE1175" i="30" s="1"/>
  <c r="AE1250" i="30" s="1"/>
  <c r="AE1325" i="30" s="1"/>
  <c r="AE1400" i="30" s="1"/>
  <c r="AE1475" i="30" s="1"/>
  <c r="AE1550" i="30" s="1"/>
  <c r="AE1625" i="30" s="1"/>
  <c r="AE1081" i="30"/>
  <c r="Z1627" i="30"/>
  <c r="Z1702" i="30"/>
  <c r="Z1777" i="30" s="1"/>
  <c r="Z408" i="30"/>
  <c r="Z483" i="30" s="1"/>
  <c r="U1691" i="30"/>
  <c r="U1766" i="30"/>
  <c r="U698" i="30"/>
  <c r="U773" i="30"/>
  <c r="U848" i="30" s="1"/>
  <c r="U923" i="30" s="1"/>
  <c r="U998" i="30" s="1"/>
  <c r="U1073" i="30"/>
  <c r="U1148" i="30" s="1"/>
  <c r="U1223" i="30" s="1"/>
  <c r="U1298" i="30" s="1"/>
  <c r="P948" i="30"/>
  <c r="P1023" i="30" s="1"/>
  <c r="P1098" i="30" s="1"/>
  <c r="P1173" i="30" s="1"/>
  <c r="P1248" i="30"/>
  <c r="P1323" i="30" s="1"/>
  <c r="P1398" i="30" s="1"/>
  <c r="P1473" i="30" s="1"/>
  <c r="P1548" i="30" s="1"/>
  <c r="P1623" i="30" s="1"/>
  <c r="K853" i="30"/>
  <c r="K928" i="30" s="1"/>
  <c r="K1003" i="30"/>
  <c r="K1078" i="30" s="1"/>
  <c r="K1153" i="30" s="1"/>
  <c r="K1228" i="30" s="1"/>
  <c r="K1303" i="30" s="1"/>
  <c r="F1228" i="30"/>
  <c r="F1303" i="30" s="1"/>
  <c r="F1378" i="30" s="1"/>
  <c r="F1453" i="30" s="1"/>
  <c r="F1528" i="30" s="1"/>
  <c r="F1603" i="30" s="1"/>
  <c r="F1678" i="30" s="1"/>
  <c r="F1753" i="30" s="1"/>
  <c r="F1828" i="30" s="1"/>
  <c r="F1903" i="30" s="1"/>
  <c r="F1978" i="30" s="1"/>
  <c r="F2053" i="30" s="1"/>
  <c r="P238" i="30"/>
  <c r="P311" i="30"/>
  <c r="AE1160" i="30"/>
  <c r="AE1235" i="30" s="1"/>
  <c r="AE1310" i="30" s="1"/>
  <c r="AE1385" i="30" s="1"/>
  <c r="AE1460" i="30" s="1"/>
  <c r="AE1535" i="30" s="1"/>
  <c r="AE1610" i="30"/>
  <c r="AE1685" i="30" s="1"/>
  <c r="AE1760" i="30" s="1"/>
  <c r="AE1835" i="30" s="1"/>
  <c r="AE1910" i="30" s="1"/>
  <c r="AE1985" i="30" s="1"/>
  <c r="AE2060" i="30" s="1"/>
  <c r="U771" i="30"/>
  <c r="U846" i="30" s="1"/>
  <c r="U921" i="30" s="1"/>
  <c r="U996" i="30" s="1"/>
  <c r="U1071" i="30" s="1"/>
  <c r="U1146" i="30" s="1"/>
  <c r="U1221" i="30" s="1"/>
  <c r="U1296" i="30" s="1"/>
  <c r="U1371" i="30"/>
  <c r="U1446" i="30" s="1"/>
  <c r="U1521" i="30" s="1"/>
  <c r="U1596" i="30" s="1"/>
  <c r="U1671" i="30" s="1"/>
  <c r="U1746" i="30" s="1"/>
  <c r="U1821" i="30" s="1"/>
  <c r="U1896" i="30" s="1"/>
  <c r="U1971" i="30" s="1"/>
  <c r="U2046" i="30" s="1"/>
  <c r="F1538" i="30"/>
  <c r="F1613" i="30" s="1"/>
  <c r="F1688" i="30" s="1"/>
  <c r="F1763" i="30" s="1"/>
  <c r="F1838" i="30" s="1"/>
  <c r="BD870" i="30"/>
  <c r="BD945" i="30" s="1"/>
  <c r="BD1020" i="30" s="1"/>
  <c r="BD1095" i="30" s="1"/>
  <c r="BD1170" i="30" s="1"/>
  <c r="BD1245" i="30" s="1"/>
  <c r="BD1320" i="30" s="1"/>
  <c r="BI1704" i="30"/>
  <c r="BI765" i="30"/>
  <c r="BI840" i="30"/>
  <c r="BD867" i="30"/>
  <c r="BD942" i="30"/>
  <c r="BD1017" i="30" s="1"/>
  <c r="BD1092" i="30" s="1"/>
  <c r="BD1167" i="30" s="1"/>
  <c r="BD1242" i="30" s="1"/>
  <c r="BD1317" i="30" s="1"/>
  <c r="BD1392" i="30" s="1"/>
  <c r="BD1467" i="30" s="1"/>
  <c r="BD624" i="30"/>
  <c r="BD699" i="30" s="1"/>
  <c r="BD774" i="30" s="1"/>
  <c r="BD849" i="30" s="1"/>
  <c r="BD924" i="30"/>
  <c r="BD999" i="30" s="1"/>
  <c r="AY956" i="30"/>
  <c r="AY1031" i="30"/>
  <c r="AY1106" i="30" s="1"/>
  <c r="AY1181" i="30" s="1"/>
  <c r="BD967" i="30"/>
  <c r="BD1042" i="30"/>
  <c r="BD1117" i="30" s="1"/>
  <c r="BD1192" i="30" s="1"/>
  <c r="BD1267" i="30" s="1"/>
  <c r="BD1342" i="30" s="1"/>
  <c r="BD1417" i="30" s="1"/>
  <c r="BD1492" i="30" s="1"/>
  <c r="BD1567" i="30" s="1"/>
  <c r="BD1642" i="30" s="1"/>
  <c r="BD1717" i="30" s="1"/>
  <c r="BD1792" i="30" s="1"/>
  <c r="BD1867" i="30" s="1"/>
  <c r="BD1942" i="30" s="1"/>
  <c r="BD2017" i="30" s="1"/>
  <c r="BD2092" i="30" s="1"/>
  <c r="BI963" i="30"/>
  <c r="BI1038" i="30"/>
  <c r="BI1089" i="30"/>
  <c r="BD491" i="30"/>
  <c r="BD566" i="30" s="1"/>
  <c r="BD1373" i="30"/>
  <c r="BD1448" i="30" s="1"/>
  <c r="BD1523" i="30" s="1"/>
  <c r="BD1598" i="30" s="1"/>
  <c r="BD1673" i="30" s="1"/>
  <c r="AY498" i="30"/>
  <c r="AY573" i="30"/>
  <c r="AY648" i="30" s="1"/>
  <c r="AY723" i="30" s="1"/>
  <c r="AY798" i="30" s="1"/>
  <c r="AY873" i="30" s="1"/>
  <c r="AY779" i="30"/>
  <c r="AY854" i="30"/>
  <c r="AY929" i="30" s="1"/>
  <c r="AO215" i="30"/>
  <c r="AO286" i="30"/>
  <c r="AO722" i="30"/>
  <c r="AJ700" i="30"/>
  <c r="AJ775" i="30"/>
  <c r="AJ850" i="30" s="1"/>
  <c r="AJ925" i="30" s="1"/>
  <c r="Z643" i="30"/>
  <c r="Z718" i="30"/>
  <c r="K474" i="30"/>
  <c r="K549" i="30"/>
  <c r="AT367" i="30"/>
  <c r="AT442" i="30"/>
  <c r="AT517" i="30" s="1"/>
  <c r="BI1613" i="30"/>
  <c r="BI1688" i="30" s="1"/>
  <c r="BI1763" i="30" s="1"/>
  <c r="BI1838" i="30" s="1"/>
  <c r="BI1913" i="30" s="1"/>
  <c r="BI1988" i="30" s="1"/>
  <c r="BI2063" i="30" s="1"/>
  <c r="BI769" i="30"/>
  <c r="BI844" i="30"/>
  <c r="BD715" i="30"/>
  <c r="BD790" i="30"/>
  <c r="BD997" i="30"/>
  <c r="BD1072" i="30"/>
  <c r="BD1147" i="30" s="1"/>
  <c r="BD1222" i="30" s="1"/>
  <c r="BD1297" i="30" s="1"/>
  <c r="BD1372" i="30" s="1"/>
  <c r="AY579" i="30"/>
  <c r="AY654" i="30"/>
  <c r="AY729" i="30" s="1"/>
  <c r="AY804" i="30" s="1"/>
  <c r="AY879" i="30" s="1"/>
  <c r="AY1084" i="30"/>
  <c r="AY1159" i="30" s="1"/>
  <c r="AY1234" i="30" s="1"/>
  <c r="AY1309" i="30" s="1"/>
  <c r="AY1384" i="30" s="1"/>
  <c r="AY1459" i="30" s="1"/>
  <c r="AY1141" i="30"/>
  <c r="AY1216" i="30" s="1"/>
  <c r="AY1291" i="30" s="1"/>
  <c r="AY1366" i="30" s="1"/>
  <c r="AY1441" i="30" s="1"/>
  <c r="AY1516" i="30" s="1"/>
  <c r="AY1591" i="30" s="1"/>
  <c r="AY1666" i="30" s="1"/>
  <c r="AY1741" i="30" s="1"/>
  <c r="K840" i="30"/>
  <c r="K915" i="30" s="1"/>
  <c r="K990" i="30" s="1"/>
  <c r="K1065" i="30" s="1"/>
  <c r="K1140" i="30" s="1"/>
  <c r="F956" i="30"/>
  <c r="F1031" i="30"/>
  <c r="F1106" i="30" s="1"/>
  <c r="F1181" i="30"/>
  <c r="F1256" i="30" s="1"/>
  <c r="F1331" i="30" s="1"/>
  <c r="F1406" i="30" s="1"/>
  <c r="F1481" i="30" s="1"/>
  <c r="F1556" i="30" s="1"/>
  <c r="F1631" i="30" s="1"/>
  <c r="F1706" i="30" s="1"/>
  <c r="F1781" i="30" s="1"/>
  <c r="F1856" i="30" s="1"/>
  <c r="F1931" i="30" s="1"/>
  <c r="F2006" i="30" s="1"/>
  <c r="F2081" i="30" s="1"/>
  <c r="AT1467" i="30"/>
  <c r="AT1542" i="30" s="1"/>
  <c r="AT1617" i="30" s="1"/>
  <c r="AT1692" i="30" s="1"/>
  <c r="AT1767" i="30" s="1"/>
  <c r="AT1842" i="30" s="1"/>
  <c r="AT1917" i="30" s="1"/>
  <c r="AT1992" i="30" s="1"/>
  <c r="AT2067" i="30"/>
  <c r="AJ737" i="30"/>
  <c r="Z1006" i="30"/>
  <c r="Z1081" i="30" s="1"/>
  <c r="Z1156" i="30" s="1"/>
  <c r="Z1231" i="30" s="1"/>
  <c r="Z1306" i="30" s="1"/>
  <c r="K243" i="30"/>
  <c r="K318" i="30"/>
  <c r="F1713" i="30"/>
  <c r="F1788" i="30" s="1"/>
  <c r="F1863" i="30" s="1"/>
  <c r="F1938" i="30" s="1"/>
  <c r="F2013" i="30" s="1"/>
  <c r="F2088" i="30" s="1"/>
  <c r="AT1778" i="30"/>
  <c r="AT1853" i="30" s="1"/>
  <c r="AT1014" i="30"/>
  <c r="AT1146" i="30"/>
  <c r="AT1221" i="30"/>
  <c r="AT1296" i="30" s="1"/>
  <c r="AT1371" i="30" s="1"/>
  <c r="AT1446" i="30" s="1"/>
  <c r="AT1521" i="30" s="1"/>
  <c r="AT1596" i="30" s="1"/>
  <c r="AT1671" i="30" s="1"/>
  <c r="AT1746" i="30" s="1"/>
  <c r="AT1821" i="30" s="1"/>
  <c r="AT1896" i="30" s="1"/>
  <c r="AT1971" i="30" s="1"/>
  <c r="AT2046" i="30" s="1"/>
  <c r="AO1625" i="30"/>
  <c r="AO1700" i="30" s="1"/>
  <c r="AO1775" i="30" s="1"/>
  <c r="AO706" i="30"/>
  <c r="AO781" i="30"/>
  <c r="AO856" i="30" s="1"/>
  <c r="AO931" i="30" s="1"/>
  <c r="AO537" i="30"/>
  <c r="AJ565" i="30"/>
  <c r="AJ640" i="30" s="1"/>
  <c r="AJ715" i="30" s="1"/>
  <c r="AJ790" i="30" s="1"/>
  <c r="AJ865" i="30" s="1"/>
  <c r="AJ772" i="30"/>
  <c r="AJ847" i="30"/>
  <c r="AJ922" i="30" s="1"/>
  <c r="AJ997" i="30" s="1"/>
  <c r="AJ1072" i="30" s="1"/>
  <c r="AJ1147" i="30" s="1"/>
  <c r="AJ1222" i="30" s="1"/>
  <c r="AE1551" i="30"/>
  <c r="AE1626" i="30"/>
  <c r="AE1701" i="30" s="1"/>
  <c r="AE782" i="30"/>
  <c r="AE857" i="30" s="1"/>
  <c r="AE932" i="30" s="1"/>
  <c r="AE1007" i="30" s="1"/>
  <c r="AE612" i="30"/>
  <c r="AE687" i="30" s="1"/>
  <c r="AE762" i="30" s="1"/>
  <c r="AE837" i="30" s="1"/>
  <c r="AE912" i="30" s="1"/>
  <c r="AE987" i="30" s="1"/>
  <c r="AE1062" i="30" s="1"/>
  <c r="AE1137" i="30" s="1"/>
  <c r="AE1212" i="30" s="1"/>
  <c r="AE1287" i="30" s="1"/>
  <c r="AE1362" i="30" s="1"/>
  <c r="AE1437" i="30" s="1"/>
  <c r="AE1512" i="30" s="1"/>
  <c r="AE1587" i="30" s="1"/>
  <c r="AE1662" i="30" s="1"/>
  <c r="AE1737" i="30" s="1"/>
  <c r="AE1812" i="30" s="1"/>
  <c r="AE1887" i="30" s="1"/>
  <c r="AE1962" i="30" s="1"/>
  <c r="Z865" i="30"/>
  <c r="Z940" i="30"/>
  <c r="Z1015" i="30" s="1"/>
  <c r="Z1090" i="30" s="1"/>
  <c r="Z1165" i="30" s="1"/>
  <c r="Z1240" i="30" s="1"/>
  <c r="Z1315" i="30" s="1"/>
  <c r="Z1390" i="30" s="1"/>
  <c r="Z1447" i="30"/>
  <c r="U1080" i="30"/>
  <c r="U1155" i="30" s="1"/>
  <c r="P582" i="30"/>
  <c r="P657" i="30" s="1"/>
  <c r="P732" i="30" s="1"/>
  <c r="P807" i="30" s="1"/>
  <c r="P882" i="30" s="1"/>
  <c r="P957" i="30" s="1"/>
  <c r="P1032" i="30" s="1"/>
  <c r="P1107" i="30" s="1"/>
  <c r="P1182" i="30" s="1"/>
  <c r="P1257" i="30" s="1"/>
  <c r="P1332" i="30" s="1"/>
  <c r="P1407" i="30" s="1"/>
  <c r="P1482" i="30" s="1"/>
  <c r="P1557" i="30" s="1"/>
  <c r="P1632" i="30" s="1"/>
  <c r="P1707" i="30" s="1"/>
  <c r="P1782" i="30" s="1"/>
  <c r="P1857" i="30" s="1"/>
  <c r="P1932" i="30" s="1"/>
  <c r="P2007" i="30" s="1"/>
  <c r="P2082" i="30" s="1"/>
  <c r="P1593" i="30"/>
  <c r="P1668" i="30"/>
  <c r="P1743" i="30" s="1"/>
  <c r="P1818" i="30" s="1"/>
  <c r="P1893" i="30" s="1"/>
  <c r="P1968" i="30"/>
  <c r="P2043" i="30" s="1"/>
  <c r="K639" i="30"/>
  <c r="F266" i="30"/>
  <c r="F341" i="30"/>
  <c r="F416" i="30" s="1"/>
  <c r="F491" i="30" s="1"/>
  <c r="F566" i="30" s="1"/>
  <c r="F641" i="30"/>
  <c r="F716" i="30" s="1"/>
  <c r="F791" i="30" s="1"/>
  <c r="F866" i="30" s="1"/>
  <c r="F941" i="30" s="1"/>
  <c r="F692" i="30"/>
  <c r="F767" i="30"/>
  <c r="F842" i="30" s="1"/>
  <c r="AY942" i="30"/>
  <c r="AY1017" i="30" s="1"/>
  <c r="AY1092" i="30" s="1"/>
  <c r="AY1167" i="30" s="1"/>
  <c r="AJ931" i="30"/>
  <c r="F1026" i="30"/>
  <c r="Z314" i="30"/>
  <c r="BI1072" i="30"/>
  <c r="BI1147" i="30"/>
  <c r="BI1222" i="30" s="1"/>
  <c r="BI1297" i="30" s="1"/>
  <c r="BD987" i="30"/>
  <c r="BD1062" i="30"/>
  <c r="BD1137" i="30" s="1"/>
  <c r="BD1212" i="30" s="1"/>
  <c r="BD1287" i="30" s="1"/>
  <c r="AY418" i="30"/>
  <c r="AY493" i="30" s="1"/>
  <c r="AY700" i="30"/>
  <c r="AY775" i="30" s="1"/>
  <c r="AY850" i="30" s="1"/>
  <c r="AY925" i="30" s="1"/>
  <c r="AT856" i="30"/>
  <c r="AT931" i="30" s="1"/>
  <c r="AT1006" i="30" s="1"/>
  <c r="AT1081" i="30" s="1"/>
  <c r="AT1156" i="30" s="1"/>
  <c r="AT1231" i="30" s="1"/>
  <c r="AT1306" i="30" s="1"/>
  <c r="AT1381" i="30" s="1"/>
  <c r="AT1456" i="30" s="1"/>
  <c r="AT1531" i="30" s="1"/>
  <c r="AT1606" i="30" s="1"/>
  <c r="AT1681" i="30" s="1"/>
  <c r="AT1756" i="30" s="1"/>
  <c r="AT1831" i="30" s="1"/>
  <c r="AT1906" i="30" s="1"/>
  <c r="AT1981" i="30" s="1"/>
  <c r="AT2056" i="30" s="1"/>
  <c r="AT537" i="30"/>
  <c r="AT612" i="30"/>
  <c r="AT687" i="30" s="1"/>
  <c r="AT762" i="30" s="1"/>
  <c r="AO1316" i="30"/>
  <c r="AO1391" i="30"/>
  <c r="AO1466" i="30" s="1"/>
  <c r="AO1541" i="30" s="1"/>
  <c r="AO1598" i="30"/>
  <c r="AO1673" i="30"/>
  <c r="AO1748" i="30" s="1"/>
  <c r="AO1823" i="30" s="1"/>
  <c r="AO1898" i="30" s="1"/>
  <c r="AO1973" i="30" s="1"/>
  <c r="AO2048" i="30" s="1"/>
  <c r="AJ1851" i="30"/>
  <c r="AJ1926" i="30" s="1"/>
  <c r="AJ2001" i="30"/>
  <c r="AJ2076" i="30" s="1"/>
  <c r="AE867" i="30"/>
  <c r="AE942" i="30" s="1"/>
  <c r="AE1017" i="30" s="1"/>
  <c r="AE1092" i="30" s="1"/>
  <c r="AE1167" i="30" s="1"/>
  <c r="AE1242" i="30" s="1"/>
  <c r="AE1317" i="30" s="1"/>
  <c r="AE1392" i="30" s="1"/>
  <c r="AE1467" i="30" s="1"/>
  <c r="AE1542" i="30" s="1"/>
  <c r="AE1617" i="30" s="1"/>
  <c r="AE1374" i="30"/>
  <c r="AE1449" i="30"/>
  <c r="Z426" i="30"/>
  <c r="Z501" i="30"/>
  <c r="Z707" i="30"/>
  <c r="Z782" i="30"/>
  <c r="Z857" i="30" s="1"/>
  <c r="Z932" i="30" s="1"/>
  <c r="Z912" i="30"/>
  <c r="U1540" i="30"/>
  <c r="U1615" i="30" s="1"/>
  <c r="U1690" i="30"/>
  <c r="U1765" i="30" s="1"/>
  <c r="U1840" i="30" s="1"/>
  <c r="U1915" i="30" s="1"/>
  <c r="U1990" i="30" s="1"/>
  <c r="U2065" i="30" s="1"/>
  <c r="U922" i="30"/>
  <c r="U997" i="30" s="1"/>
  <c r="P1547" i="30"/>
  <c r="P1622" i="30" s="1"/>
  <c r="P1697" i="30" s="1"/>
  <c r="P1528" i="30"/>
  <c r="K704" i="30"/>
  <c r="K779" i="30" s="1"/>
  <c r="K854" i="30" s="1"/>
  <c r="K929" i="30" s="1"/>
  <c r="K1473" i="30"/>
  <c r="K1548" i="30" s="1"/>
  <c r="K1623" i="30" s="1"/>
  <c r="K1698" i="30" s="1"/>
  <c r="K1773" i="30" s="1"/>
  <c r="K1848" i="30" s="1"/>
  <c r="K1923" i="30" s="1"/>
  <c r="K1998" i="30" s="1"/>
  <c r="K2073" i="30"/>
  <c r="F946" i="30"/>
  <c r="F1021" i="30"/>
  <c r="F1096" i="30" s="1"/>
  <c r="F1171" i="30" s="1"/>
  <c r="F1246" i="30" s="1"/>
  <c r="F1321" i="30" s="1"/>
  <c r="F1396" i="30" s="1"/>
  <c r="F1471" i="30" s="1"/>
  <c r="F1546" i="30" s="1"/>
  <c r="F1621" i="30" s="1"/>
  <c r="F1696" i="30" s="1"/>
  <c r="F1771" i="30" s="1"/>
  <c r="F1846" i="30" s="1"/>
  <c r="F1921" i="30" s="1"/>
  <c r="F1996" i="30" s="1"/>
  <c r="F2071" i="30" s="1"/>
  <c r="F702" i="30"/>
  <c r="F777" i="30"/>
  <c r="F852" i="30" s="1"/>
  <c r="F927" i="30" s="1"/>
  <c r="F362" i="30"/>
  <c r="F437" i="30"/>
  <c r="AJ469" i="30"/>
  <c r="AJ544" i="30" s="1"/>
  <c r="AJ619" i="30" s="1"/>
  <c r="U514" i="30"/>
  <c r="U589" i="30"/>
  <c r="U664" i="30" s="1"/>
  <c r="U739" i="30" s="1"/>
  <c r="U814" i="30" s="1"/>
  <c r="P858" i="30"/>
  <c r="P933" i="30" s="1"/>
  <c r="P1008" i="30" s="1"/>
  <c r="P1083" i="30" s="1"/>
  <c r="K786" i="30"/>
  <c r="K861" i="30" s="1"/>
  <c r="K936" i="30" s="1"/>
  <c r="K1011" i="30" s="1"/>
  <c r="K1086" i="30" s="1"/>
  <c r="K1161" i="30" s="1"/>
  <c r="K1236" i="30" s="1"/>
  <c r="K1311" i="30" s="1"/>
  <c r="AO241" i="30"/>
  <c r="AO316" i="30"/>
  <c r="Z637" i="30"/>
  <c r="Z712" i="30"/>
  <c r="F967" i="30"/>
  <c r="F1042" i="30" s="1"/>
  <c r="F1117" i="30" s="1"/>
  <c r="F1192" i="30" s="1"/>
  <c r="F1267" i="30" s="1"/>
  <c r="F1342" i="30" s="1"/>
  <c r="F1417" i="30" s="1"/>
  <c r="F1492" i="30" s="1"/>
  <c r="F1567" i="30"/>
  <c r="F1642" i="30" s="1"/>
  <c r="F1717" i="30" s="1"/>
  <c r="F1792" i="30" s="1"/>
  <c r="F1867" i="30" s="1"/>
  <c r="F1942" i="30" s="1"/>
  <c r="F2017" i="30" s="1"/>
  <c r="F2092" i="30" s="1"/>
  <c r="AT1170" i="30"/>
  <c r="AT1245" i="30" s="1"/>
  <c r="AT1320" i="30" s="1"/>
  <c r="AT1395" i="30" s="1"/>
  <c r="AT1470" i="30" s="1"/>
  <c r="AT1091" i="30"/>
  <c r="AT1148" i="30"/>
  <c r="AT1223" i="30" s="1"/>
  <c r="AT1298" i="30"/>
  <c r="AT1373" i="30" s="1"/>
  <c r="AO1246" i="30"/>
  <c r="AO402" i="30"/>
  <c r="AO477" i="30"/>
  <c r="AO552" i="30" s="1"/>
  <c r="AO627" i="30" s="1"/>
  <c r="AO702" i="30" s="1"/>
  <c r="AO777" i="30"/>
  <c r="AO852" i="30" s="1"/>
  <c r="AO927" i="30" s="1"/>
  <c r="AJ1249" i="30"/>
  <c r="AJ1324" i="30"/>
  <c r="AJ1399" i="30" s="1"/>
  <c r="AJ1474" i="30" s="1"/>
  <c r="AJ1549" i="30" s="1"/>
  <c r="AJ1624" i="30"/>
  <c r="AJ1699" i="30" s="1"/>
  <c r="AJ1774" i="30" s="1"/>
  <c r="AJ855" i="30"/>
  <c r="AE367" i="30"/>
  <c r="AE442" i="30" s="1"/>
  <c r="AE517" i="30" s="1"/>
  <c r="AE616" i="30"/>
  <c r="AE691" i="30"/>
  <c r="AE766" i="30" s="1"/>
  <c r="AE841" i="30" s="1"/>
  <c r="AE916" i="30" s="1"/>
  <c r="AE991" i="30" s="1"/>
  <c r="AE1066" i="30" s="1"/>
  <c r="AE1141" i="30" s="1"/>
  <c r="AE1216" i="30" s="1"/>
  <c r="AE1291" i="30"/>
  <c r="AE1366" i="30" s="1"/>
  <c r="AE1441" i="30" s="1"/>
  <c r="AE1516" i="30" s="1"/>
  <c r="AE1591" i="30" s="1"/>
  <c r="AE1666" i="30" s="1"/>
  <c r="AE1741" i="30" s="1"/>
  <c r="AE1816" i="30" s="1"/>
  <c r="AE1891" i="30" s="1"/>
  <c r="AE1966" i="30" s="1"/>
  <c r="AE2041" i="30" s="1"/>
  <c r="U426" i="30"/>
  <c r="U501" i="30"/>
  <c r="U576" i="30" s="1"/>
  <c r="U651" i="30"/>
  <c r="U726" i="30" s="1"/>
  <c r="U801" i="30" s="1"/>
  <c r="U876" i="30" s="1"/>
  <c r="U951" i="30" s="1"/>
  <c r="U1026" i="30" s="1"/>
  <c r="U1101" i="30" s="1"/>
  <c r="U1176" i="30" s="1"/>
  <c r="U1251" i="30" s="1"/>
  <c r="U1326" i="30" s="1"/>
  <c r="U1401" i="30" s="1"/>
  <c r="U1476" i="30" s="1"/>
  <c r="U1551" i="30" s="1"/>
  <c r="U1626" i="30" s="1"/>
  <c r="U1701" i="30" s="1"/>
  <c r="U1776" i="30" s="1"/>
  <c r="U1851" i="30" s="1"/>
  <c r="U1926" i="30" s="1"/>
  <c r="U2001" i="30" s="1"/>
  <c r="U2076" i="30" s="1"/>
  <c r="U932" i="30"/>
  <c r="U1007" i="30" s="1"/>
  <c r="U1082" i="30" s="1"/>
  <c r="U1157" i="30" s="1"/>
  <c r="P588" i="30"/>
  <c r="P1613" i="30"/>
  <c r="P1688" i="30"/>
  <c r="P1763" i="30" s="1"/>
  <c r="P1838" i="30" s="1"/>
  <c r="P1913" i="30" s="1"/>
  <c r="P1988" i="30" s="1"/>
  <c r="P2063" i="30" s="1"/>
  <c r="P1295" i="30"/>
  <c r="P1370" i="30" s="1"/>
  <c r="P1445" i="30" s="1"/>
  <c r="P1520" i="30" s="1"/>
  <c r="P1595" i="30" s="1"/>
  <c r="P1670" i="30" s="1"/>
  <c r="P1745" i="30" s="1"/>
  <c r="P1820" i="30" s="1"/>
  <c r="P1895" i="30"/>
  <c r="P1970" i="30" s="1"/>
  <c r="P2045" i="30" s="1"/>
  <c r="K1594" i="30"/>
  <c r="K1669" i="30"/>
  <c r="K1744" i="30" s="1"/>
  <c r="K1819" i="30" s="1"/>
  <c r="K1894" i="30" s="1"/>
  <c r="K1969" i="30"/>
  <c r="K2044" i="30" s="1"/>
  <c r="K562" i="30"/>
  <c r="K637" i="30" s="1"/>
  <c r="K712" i="30" s="1"/>
  <c r="K787" i="30" s="1"/>
  <c r="K862" i="30" s="1"/>
  <c r="K937" i="30" s="1"/>
  <c r="K1012" i="30" s="1"/>
  <c r="K1087" i="30" s="1"/>
  <c r="K1162" i="30" s="1"/>
  <c r="K1237" i="30" s="1"/>
  <c r="K238" i="30"/>
  <c r="K311" i="30"/>
  <c r="F1237" i="30"/>
  <c r="F1312" i="30" s="1"/>
  <c r="F1387" i="30" s="1"/>
  <c r="F919" i="30"/>
  <c r="F994" i="30"/>
  <c r="BI163" i="30"/>
  <c r="BI209" i="30"/>
  <c r="BI216" i="30" s="1"/>
  <c r="BI219" i="30" s="1"/>
  <c r="BI236" i="30"/>
  <c r="AT1547" i="30"/>
  <c r="AT1622" i="30" s="1"/>
  <c r="AT1697" i="30" s="1"/>
  <c r="AT628" i="30"/>
  <c r="AO963" i="30"/>
  <c r="AO1038" i="30" s="1"/>
  <c r="AO1113" i="30" s="1"/>
  <c r="AO1188" i="30" s="1"/>
  <c r="AO1313" i="30"/>
  <c r="AO1388" i="30" s="1"/>
  <c r="AO1463" i="30" s="1"/>
  <c r="AO1445" i="30"/>
  <c r="AJ1923" i="30"/>
  <c r="AJ1998" i="30" s="1"/>
  <c r="AJ2073" i="30" s="1"/>
  <c r="AJ1904" i="30"/>
  <c r="AJ1979" i="30"/>
  <c r="AJ2054" i="30" s="1"/>
  <c r="AE877" i="30"/>
  <c r="AE952" i="30" s="1"/>
  <c r="AE1027" i="30" s="1"/>
  <c r="AE1102" i="30" s="1"/>
  <c r="AE690" i="30"/>
  <c r="Z791" i="30"/>
  <c r="Z866" i="30" s="1"/>
  <c r="Z1298" i="30"/>
  <c r="U1475" i="30"/>
  <c r="U1550" i="30" s="1"/>
  <c r="U1625" i="30" s="1"/>
  <c r="U1700" i="30" s="1"/>
  <c r="U1775" i="30" s="1"/>
  <c r="U1850" i="30" s="1"/>
  <c r="U1925" i="30" s="1"/>
  <c r="U2000" i="30" s="1"/>
  <c r="U2075" i="30" s="1"/>
  <c r="P1187" i="30"/>
  <c r="P1262" i="30" s="1"/>
  <c r="P1337" i="30" s="1"/>
  <c r="P1412" i="30" s="1"/>
  <c r="P1487" i="30" s="1"/>
  <c r="P1562" i="30" s="1"/>
  <c r="P1637" i="30" s="1"/>
  <c r="P1712" i="30" s="1"/>
  <c r="P1012" i="30"/>
  <c r="P1087" i="30" s="1"/>
  <c r="P1144" i="30"/>
  <c r="P1219" i="30" s="1"/>
  <c r="P1294" i="30" s="1"/>
  <c r="P1369" i="30" s="1"/>
  <c r="K920" i="30"/>
  <c r="K995" i="30" s="1"/>
  <c r="K1070" i="30" s="1"/>
  <c r="K1145" i="30" s="1"/>
  <c r="K1220" i="30" s="1"/>
  <c r="K1295" i="30" s="1"/>
  <c r="K1370" i="30"/>
  <c r="K863" i="30"/>
  <c r="K938" i="30"/>
  <c r="K1013" i="30" s="1"/>
  <c r="K1088" i="30" s="1"/>
  <c r="K1163" i="30" s="1"/>
  <c r="K1238" i="30" s="1"/>
  <c r="F555" i="30"/>
  <c r="F630" i="30"/>
  <c r="F705" i="30" s="1"/>
  <c r="F780" i="30" s="1"/>
  <c r="F855" i="30" s="1"/>
  <c r="BI1168" i="30"/>
  <c r="BI1074" i="30"/>
  <c r="BI1149" i="30"/>
  <c r="BI1224" i="30" s="1"/>
  <c r="BD1402" i="30"/>
  <c r="BD1477" i="30" s="1"/>
  <c r="BD1552" i="30" s="1"/>
  <c r="BD840" i="30"/>
  <c r="BD915" i="30" s="1"/>
  <c r="BD990" i="30" s="1"/>
  <c r="BD1065" i="30" s="1"/>
  <c r="BD1140" i="30" s="1"/>
  <c r="BD1215" i="30" s="1"/>
  <c r="BD1290" i="30" s="1"/>
  <c r="BD1365" i="30" s="1"/>
  <c r="BD1440" i="30" s="1"/>
  <c r="BD1515" i="30" s="1"/>
  <c r="BD1590" i="30" s="1"/>
  <c r="BD1665" i="30" s="1"/>
  <c r="BD1740" i="30" s="1"/>
  <c r="BD1815" i="30" s="1"/>
  <c r="BD1890" i="30" s="1"/>
  <c r="BD1965" i="30" s="1"/>
  <c r="BD2040" i="30" s="1"/>
  <c r="AY946" i="30"/>
  <c r="AY1021" i="30" s="1"/>
  <c r="AY1096" i="30" s="1"/>
  <c r="AY1171" i="30" s="1"/>
  <c r="AY1246" i="30"/>
  <c r="AY1321" i="30" s="1"/>
  <c r="AY1396" i="30" s="1"/>
  <c r="AY1471" i="30" s="1"/>
  <c r="AY1546" i="30" s="1"/>
  <c r="AY1621" i="30" s="1"/>
  <c r="AY1696" i="30" s="1"/>
  <c r="AY1771" i="30" s="1"/>
  <c r="AY252" i="30"/>
  <c r="BI507" i="30"/>
  <c r="BI582" i="30" s="1"/>
  <c r="BI657" i="30" s="1"/>
  <c r="BI732" i="30" s="1"/>
  <c r="BI807" i="30" s="1"/>
  <c r="BI636" i="30"/>
  <c r="BI711" i="30"/>
  <c r="BI1067" i="30"/>
  <c r="BD863" i="30"/>
  <c r="BD938" i="30" s="1"/>
  <c r="BD1013" i="30" s="1"/>
  <c r="BD1088" i="30" s="1"/>
  <c r="BD1163" i="30" s="1"/>
  <c r="BD1238" i="30" s="1"/>
  <c r="BD1445" i="30"/>
  <c r="BD1520" i="30" s="1"/>
  <c r="BD1595" i="30" s="1"/>
  <c r="BD1670" i="30" s="1"/>
  <c r="BD1745" i="30" s="1"/>
  <c r="BD1820" i="30" s="1"/>
  <c r="BD1895" i="30" s="1"/>
  <c r="BD1970" i="30" s="1"/>
  <c r="BD2045" i="30" s="1"/>
  <c r="AY876" i="30"/>
  <c r="AY951" i="30"/>
  <c r="AY1532" i="30"/>
  <c r="AY1607" i="30"/>
  <c r="AY1682" i="30" s="1"/>
  <c r="AY1757" i="30" s="1"/>
  <c r="AY1832" i="30" s="1"/>
  <c r="AY1907" i="30" s="1"/>
  <c r="AY1982" i="30" s="1"/>
  <c r="AY2057" i="30" s="1"/>
  <c r="AT1551" i="30"/>
  <c r="AT1626" i="30"/>
  <c r="AT1701" i="30" s="1"/>
  <c r="AT1776" i="30"/>
  <c r="AT1851" i="30" s="1"/>
  <c r="AT1307" i="30"/>
  <c r="AT1382" i="30" s="1"/>
  <c r="AT1457" i="30" s="1"/>
  <c r="AT1532" i="30" s="1"/>
  <c r="AT1607" i="30" s="1"/>
  <c r="AT1682" i="30" s="1"/>
  <c r="AT1757" i="30"/>
  <c r="AT1832" i="30" s="1"/>
  <c r="AT1907" i="30" s="1"/>
  <c r="AT1982" i="30" s="1"/>
  <c r="AT2057" i="30" s="1"/>
  <c r="AO492" i="30"/>
  <c r="AO567" i="30"/>
  <c r="AO642" i="30" s="1"/>
  <c r="AO717" i="30" s="1"/>
  <c r="AO792" i="30" s="1"/>
  <c r="AO867" i="30" s="1"/>
  <c r="AO942" i="30" s="1"/>
  <c r="AO1017" i="30" s="1"/>
  <c r="AO1092" i="30" s="1"/>
  <c r="AO1167" i="30" s="1"/>
  <c r="AO1242" i="30" s="1"/>
  <c r="AO474" i="30"/>
  <c r="AO549" i="30" s="1"/>
  <c r="AO624" i="30" s="1"/>
  <c r="AO699" i="30" s="1"/>
  <c r="AO774" i="30" s="1"/>
  <c r="AJ577" i="30"/>
  <c r="AJ652" i="30"/>
  <c r="AJ727" i="30" s="1"/>
  <c r="AJ802" i="30" s="1"/>
  <c r="AJ877" i="30" s="1"/>
  <c r="AJ952" i="30" s="1"/>
  <c r="AJ708" i="30"/>
  <c r="AJ783" i="30" s="1"/>
  <c r="AJ858" i="30" s="1"/>
  <c r="AJ933" i="30" s="1"/>
  <c r="AJ690" i="30"/>
  <c r="AJ765" i="30" s="1"/>
  <c r="AJ840" i="30" s="1"/>
  <c r="AJ915" i="30" s="1"/>
  <c r="AJ990" i="30" s="1"/>
  <c r="AE868" i="30"/>
  <c r="AE943" i="30"/>
  <c r="AE1075" i="30"/>
  <c r="Z1077" i="30"/>
  <c r="Z1152" i="30" s="1"/>
  <c r="Z1227" i="30" s="1"/>
  <c r="Z1302" i="30" s="1"/>
  <c r="U1781" i="30"/>
  <c r="U1856" i="30" s="1"/>
  <c r="U1931" i="30" s="1"/>
  <c r="U2006" i="30" s="1"/>
  <c r="U2081" i="30" s="1"/>
  <c r="U1010" i="30"/>
  <c r="U1085" i="30"/>
  <c r="U1160" i="30" s="1"/>
  <c r="U1235" i="30" s="1"/>
  <c r="U1310" i="30" s="1"/>
  <c r="U916" i="30"/>
  <c r="P1016" i="30"/>
  <c r="P1148" i="30"/>
  <c r="P1223" i="30" s="1"/>
  <c r="P1298" i="30" s="1"/>
  <c r="P1373" i="30" s="1"/>
  <c r="P1448" i="30"/>
  <c r="P1523" i="30" s="1"/>
  <c r="P1598" i="30" s="1"/>
  <c r="P1673" i="30" s="1"/>
  <c r="P1748" i="30" s="1"/>
  <c r="P1823" i="30" s="1"/>
  <c r="P1898" i="30" s="1"/>
  <c r="P1973" i="30" s="1"/>
  <c r="P2048" i="30" s="1"/>
  <c r="K616" i="30"/>
  <c r="K691" i="30"/>
  <c r="K766" i="30" s="1"/>
  <c r="K841" i="30" s="1"/>
  <c r="K916" i="30" s="1"/>
  <c r="K859" i="30"/>
  <c r="K934" i="30" s="1"/>
  <c r="K1009" i="30" s="1"/>
  <c r="K1084" i="30" s="1"/>
  <c r="K1159" i="30" s="1"/>
  <c r="K1234" i="30" s="1"/>
  <c r="K1309" i="30" s="1"/>
  <c r="K1384" i="30" s="1"/>
  <c r="K1459" i="30" s="1"/>
  <c r="K1629" i="30"/>
  <c r="K1704" i="30"/>
  <c r="K1779" i="30" s="1"/>
  <c r="K1854" i="30"/>
  <c r="K1929" i="30" s="1"/>
  <c r="K2004" i="30" s="1"/>
  <c r="K2079" i="30" s="1"/>
  <c r="F1540" i="30"/>
  <c r="F1615" i="30" s="1"/>
  <c r="F1690" i="30" s="1"/>
  <c r="F1765" i="30" s="1"/>
  <c r="F1840" i="30"/>
  <c r="F1915" i="30" s="1"/>
  <c r="F1222" i="30"/>
  <c r="F1297" i="30" s="1"/>
  <c r="F1372" i="30" s="1"/>
  <c r="F1447" i="30" s="1"/>
  <c r="F1522" i="30" s="1"/>
  <c r="F1597" i="30" s="1"/>
  <c r="F1672" i="30" s="1"/>
  <c r="F1747" i="30" s="1"/>
  <c r="F1822" i="30" s="1"/>
  <c r="AY1224" i="30"/>
  <c r="AY1299" i="30" s="1"/>
  <c r="AY1374" i="30" s="1"/>
  <c r="AY1449" i="30" s="1"/>
  <c r="AY1524" i="30" s="1"/>
  <c r="AY1599" i="30" s="1"/>
  <c r="Z468" i="30"/>
  <c r="Z543" i="30" s="1"/>
  <c r="Z618" i="30" s="1"/>
  <c r="Z693" i="30" s="1"/>
  <c r="Z768" i="30" s="1"/>
  <c r="Z843" i="30" s="1"/>
  <c r="Z918" i="30" s="1"/>
  <c r="P1089" i="30"/>
  <c r="BI1553" i="30"/>
  <c r="BI1628" i="30"/>
  <c r="BI1703" i="30" s="1"/>
  <c r="BI1778" i="30" s="1"/>
  <c r="BI1853" i="30" s="1"/>
  <c r="AJ314" i="30"/>
  <c r="AT290" i="30"/>
  <c r="AT361" i="30"/>
  <c r="BI1170" i="30"/>
  <c r="BI1245" i="30"/>
  <c r="BI1320" i="30" s="1"/>
  <c r="BI1395" i="30" s="1"/>
  <c r="BI1470" i="30" s="1"/>
  <c r="BI1172" i="30"/>
  <c r="BI1247" i="30" s="1"/>
  <c r="BI1322" i="30" s="1"/>
  <c r="BI1397" i="30" s="1"/>
  <c r="BI1472" i="30" s="1"/>
  <c r="BI1547" i="30" s="1"/>
  <c r="BI1622" i="30" s="1"/>
  <c r="BI1697" i="30" s="1"/>
  <c r="BI777" i="30"/>
  <c r="BI852" i="30"/>
  <c r="BI927" i="30" s="1"/>
  <c r="BI1002" i="30"/>
  <c r="BD431" i="30"/>
  <c r="BD506" i="30"/>
  <c r="BD581" i="30" s="1"/>
  <c r="BD656" i="30" s="1"/>
  <c r="BD711" i="30"/>
  <c r="BD786" i="30"/>
  <c r="BD861" i="30" s="1"/>
  <c r="BD936" i="30"/>
  <c r="BD1011" i="30" s="1"/>
  <c r="BD1086" i="30" s="1"/>
  <c r="BD1161" i="30" s="1"/>
  <c r="BD1236" i="30" s="1"/>
  <c r="BD1311" i="30" s="1"/>
  <c r="BD1386" i="30" s="1"/>
  <c r="BD1461" i="30" s="1"/>
  <c r="BD1536" i="30" s="1"/>
  <c r="BD1611" i="30" s="1"/>
  <c r="BD1686" i="30" s="1"/>
  <c r="BD1761" i="30" s="1"/>
  <c r="BD1836" i="30" s="1"/>
  <c r="BD1911" i="30" s="1"/>
  <c r="BD1986" i="30" s="1"/>
  <c r="BD2061" i="30" s="1"/>
  <c r="BD993" i="30"/>
  <c r="BD1068" i="30" s="1"/>
  <c r="BD1143" i="30" s="1"/>
  <c r="BD1218" i="30" s="1"/>
  <c r="BD1293" i="30" s="1"/>
  <c r="AY1011" i="30"/>
  <c r="AY1086" i="30"/>
  <c r="AY1161" i="30" s="1"/>
  <c r="Z290" i="30"/>
  <c r="Z361" i="30"/>
  <c r="AO472" i="30"/>
  <c r="AO547" i="30" s="1"/>
  <c r="AO622" i="30"/>
  <c r="AO697" i="30" s="1"/>
  <c r="AO772" i="30" s="1"/>
  <c r="AE881" i="30"/>
  <c r="AE956" i="30"/>
  <c r="AE1031" i="30" s="1"/>
  <c r="AE1106" i="30" s="1"/>
  <c r="AE1181" i="30" s="1"/>
  <c r="AE1256" i="30"/>
  <c r="AE1331" i="30" s="1"/>
  <c r="Z1075" i="30"/>
  <c r="Z1150" i="30" s="1"/>
  <c r="Z1225" i="30" s="1"/>
  <c r="Z1300" i="30" s="1"/>
  <c r="K537" i="30"/>
  <c r="AJ892" i="30"/>
  <c r="AJ967" i="30"/>
  <c r="AJ1042" i="30" s="1"/>
  <c r="AJ1117" i="30" s="1"/>
  <c r="AJ1192" i="30" s="1"/>
  <c r="AJ1267" i="30" s="1"/>
  <c r="AJ1342" i="30" s="1"/>
  <c r="AJ1417" i="30" s="1"/>
  <c r="AJ1492" i="30" s="1"/>
  <c r="AJ1567" i="30"/>
  <c r="AJ1642" i="30" s="1"/>
  <c r="AJ1717" i="30" s="1"/>
  <c r="AJ1792" i="30" s="1"/>
  <c r="AJ1867" i="30" s="1"/>
  <c r="AJ1942" i="30" s="1"/>
  <c r="AJ2017" i="30" s="1"/>
  <c r="AJ2092" i="30" s="1"/>
  <c r="BI1176" i="30"/>
  <c r="BI1251" i="30"/>
  <c r="BI1326" i="30" s="1"/>
  <c r="BI1401" i="30" s="1"/>
  <c r="BI1476" i="30" s="1"/>
  <c r="BI1307" i="30"/>
  <c r="BI1382" i="30" s="1"/>
  <c r="BI1457" i="30" s="1"/>
  <c r="BI1532" i="30" s="1"/>
  <c r="BD1534" i="30"/>
  <c r="BD1609" i="30" s="1"/>
  <c r="BD1684" i="30" s="1"/>
  <c r="BD1759" i="30" s="1"/>
  <c r="BD1834" i="30" s="1"/>
  <c r="BD1909" i="30" s="1"/>
  <c r="BD1984" i="30" s="1"/>
  <c r="BD2059" i="30" s="1"/>
  <c r="BD466" i="30"/>
  <c r="BD541" i="30" s="1"/>
  <c r="BD616" i="30" s="1"/>
  <c r="BD691" i="30" s="1"/>
  <c r="BD766" i="30"/>
  <c r="BD841" i="30" s="1"/>
  <c r="BD916" i="30" s="1"/>
  <c r="AY647" i="30"/>
  <c r="AY722" i="30"/>
  <c r="AY797" i="30" s="1"/>
  <c r="AY872" i="30" s="1"/>
  <c r="AY947" i="30" s="1"/>
  <c r="AY1022" i="30"/>
  <c r="AY1097" i="30" s="1"/>
  <c r="AY1172" i="30" s="1"/>
  <c r="AY1247" i="30" s="1"/>
  <c r="AY1322" i="30" s="1"/>
  <c r="AY1397" i="30" s="1"/>
  <c r="AY1472" i="30" s="1"/>
  <c r="AY1547" i="30" s="1"/>
  <c r="AY1622" i="30"/>
  <c r="AY1697" i="30" s="1"/>
  <c r="AY1772" i="30" s="1"/>
  <c r="AY1847" i="30" s="1"/>
  <c r="AY1922" i="30" s="1"/>
  <c r="AY1997" i="30" s="1"/>
  <c r="AY2072" i="30" s="1"/>
  <c r="AY1078" i="30"/>
  <c r="AY1153" i="30"/>
  <c r="BI967" i="30"/>
  <c r="BI1042" i="30"/>
  <c r="BI1117" i="30" s="1"/>
  <c r="BI1192" i="30" s="1"/>
  <c r="BI1267" i="30" s="1"/>
  <c r="BI1342" i="30"/>
  <c r="F518" i="30"/>
  <c r="F593" i="30"/>
  <c r="K708" i="30"/>
  <c r="K783" i="30"/>
  <c r="K858" i="30" s="1"/>
  <c r="K933" i="30" s="1"/>
  <c r="F773" i="30"/>
  <c r="F848" i="30" s="1"/>
  <c r="AO1404" i="30"/>
  <c r="AO1479" i="30" s="1"/>
  <c r="AO1554" i="30" s="1"/>
  <c r="AJ537" i="30"/>
  <c r="AJ612" i="30"/>
  <c r="U408" i="30"/>
  <c r="U483" i="30"/>
  <c r="U558" i="30" s="1"/>
  <c r="U633" i="30"/>
  <c r="U708" i="30" s="1"/>
  <c r="U783" i="30" s="1"/>
  <c r="U858" i="30" s="1"/>
  <c r="U933" i="30" s="1"/>
  <c r="K574" i="30"/>
  <c r="K649" i="30"/>
  <c r="Z238" i="30"/>
  <c r="Z311" i="30"/>
  <c r="AT1702" i="30"/>
  <c r="AT690" i="30"/>
  <c r="AT765" i="30" s="1"/>
  <c r="AT840" i="30" s="1"/>
  <c r="AT915" i="30" s="1"/>
  <c r="AT990" i="30"/>
  <c r="AO793" i="30"/>
  <c r="AO868" i="30" s="1"/>
  <c r="AO943" i="30" s="1"/>
  <c r="AO1018" i="30" s="1"/>
  <c r="AO1093" i="30" s="1"/>
  <c r="AO1168" i="30" s="1"/>
  <c r="AO1243" i="30" s="1"/>
  <c r="AO1000" i="30"/>
  <c r="AO1075" i="30"/>
  <c r="AO1150" i="30" s="1"/>
  <c r="AO1225" i="30" s="1"/>
  <c r="AO1300" i="30" s="1"/>
  <c r="AO1375" i="30" s="1"/>
  <c r="AO1450" i="30" s="1"/>
  <c r="AO1525" i="30"/>
  <c r="AJ579" i="30"/>
  <c r="AJ654" i="30"/>
  <c r="AJ729" i="30" s="1"/>
  <c r="AJ804" i="30" s="1"/>
  <c r="AJ879" i="30" s="1"/>
  <c r="AJ934" i="30"/>
  <c r="AJ1009" i="30" s="1"/>
  <c r="AJ1084" i="30"/>
  <c r="AJ1159" i="30" s="1"/>
  <c r="AJ1234" i="30" s="1"/>
  <c r="AJ1309" i="30" s="1"/>
  <c r="AJ1384" i="30" s="1"/>
  <c r="AJ1459" i="30" s="1"/>
  <c r="AJ1141" i="30"/>
  <c r="AE644" i="30"/>
  <c r="AE719" i="30"/>
  <c r="AE794" i="30" s="1"/>
  <c r="AE1076" i="30"/>
  <c r="AE1151" i="30" s="1"/>
  <c r="AE1226" i="30" s="1"/>
  <c r="AE1301" i="30" s="1"/>
  <c r="Z1104" i="30"/>
  <c r="Z1179" i="30" s="1"/>
  <c r="Z1254" i="30"/>
  <c r="Z1329" i="30" s="1"/>
  <c r="U1074" i="30"/>
  <c r="U1149" i="30" s="1"/>
  <c r="P1549" i="30"/>
  <c r="P1624" i="30" s="1"/>
  <c r="P1699" i="30" s="1"/>
  <c r="P630" i="30"/>
  <c r="K996" i="30"/>
  <c r="K1071" i="30" s="1"/>
  <c r="K1146" i="30"/>
  <c r="K1221" i="30" s="1"/>
  <c r="K1296" i="30" s="1"/>
  <c r="K1371" i="30" s="1"/>
  <c r="K1446" i="30" s="1"/>
  <c r="K1521" i="30" s="1"/>
  <c r="K1402" i="30"/>
  <c r="K1477" i="30" s="1"/>
  <c r="K1552" i="30" s="1"/>
  <c r="K1627" i="30" s="1"/>
  <c r="K1702" i="30" s="1"/>
  <c r="K1777" i="30" s="1"/>
  <c r="K1852" i="30" s="1"/>
  <c r="K1927" i="30" s="1"/>
  <c r="K2002" i="30" s="1"/>
  <c r="K2077" i="30" s="1"/>
  <c r="F410" i="30"/>
  <c r="F485" i="30"/>
  <c r="F560" i="30" s="1"/>
  <c r="F635" i="30" s="1"/>
  <c r="AE873" i="30"/>
  <c r="F557" i="30"/>
  <c r="F632" i="30" s="1"/>
  <c r="F707" i="30"/>
  <c r="F782" i="30" s="1"/>
  <c r="AO645" i="30"/>
  <c r="AY314" i="30"/>
  <c r="AT314" i="30"/>
  <c r="AT280" i="30"/>
  <c r="AT283" i="30" s="1"/>
  <c r="P367" i="30"/>
  <c r="P442" i="30" s="1"/>
  <c r="P517" i="30" s="1"/>
  <c r="AT238" i="30"/>
  <c r="AT311" i="30"/>
  <c r="BI881" i="30"/>
  <c r="BI956" i="30"/>
  <c r="BI1031" i="30" s="1"/>
  <c r="BI1106" i="30" s="1"/>
  <c r="BI1181" i="30" s="1"/>
  <c r="BI1256" i="30" s="1"/>
  <c r="BI1331" i="30" s="1"/>
  <c r="BI1010" i="30"/>
  <c r="BI616" i="30"/>
  <c r="BI691" i="30"/>
  <c r="BD418" i="30"/>
  <c r="BD1075" i="30"/>
  <c r="BD1150" i="30" s="1"/>
  <c r="BD1225" i="30" s="1"/>
  <c r="BD1300" i="30" s="1"/>
  <c r="AY412" i="30"/>
  <c r="AY487" i="30" s="1"/>
  <c r="AY319" i="30"/>
  <c r="AY394" i="30" s="1"/>
  <c r="AY469" i="30" s="1"/>
  <c r="AY544" i="30" s="1"/>
  <c r="AY619" i="30" s="1"/>
  <c r="AY694" i="30" s="1"/>
  <c r="AY769" i="30" s="1"/>
  <c r="AY844" i="30" s="1"/>
  <c r="AY919" i="30" s="1"/>
  <c r="AY994" i="30" s="1"/>
  <c r="AY1069" i="30" s="1"/>
  <c r="AT1168" i="30"/>
  <c r="AT1243" i="30" s="1"/>
  <c r="AT1318" i="30" s="1"/>
  <c r="AT1393" i="30" s="1"/>
  <c r="AT775" i="30"/>
  <c r="AO1106" i="30"/>
  <c r="AO1181" i="30"/>
  <c r="AO1256" i="30" s="1"/>
  <c r="AO485" i="30"/>
  <c r="AO1592" i="30"/>
  <c r="AO1667" i="30"/>
  <c r="AO1742" i="30" s="1"/>
  <c r="AO1817" i="30"/>
  <c r="AO1892" i="30" s="1"/>
  <c r="AO1967" i="30"/>
  <c r="AO2042" i="30" s="1"/>
  <c r="AJ569" i="30"/>
  <c r="AJ644" i="30" s="1"/>
  <c r="AJ719" i="30" s="1"/>
  <c r="AJ794" i="30" s="1"/>
  <c r="AJ869" i="30" s="1"/>
  <c r="AJ701" i="30"/>
  <c r="AJ776" i="30"/>
  <c r="AJ851" i="30" s="1"/>
  <c r="AE1386" i="30"/>
  <c r="AE1461" i="30" s="1"/>
  <c r="AE1536" i="30" s="1"/>
  <c r="AE1611" i="30" s="1"/>
  <c r="AE1686" i="30" s="1"/>
  <c r="AE1761" i="30" s="1"/>
  <c r="AE1836" i="30" s="1"/>
  <c r="AE1911" i="30" s="1"/>
  <c r="AE1986" i="30" s="1"/>
  <c r="AE2061" i="30" s="1"/>
  <c r="AE618" i="30"/>
  <c r="AE693" i="30" s="1"/>
  <c r="Z869" i="30"/>
  <c r="Z944" i="30" s="1"/>
  <c r="Z1019" i="30" s="1"/>
  <c r="Z1094" i="30" s="1"/>
  <c r="Z1169" i="30" s="1"/>
  <c r="Z1244" i="30" s="1"/>
  <c r="Z1319" i="30" s="1"/>
  <c r="Z1394" i="30" s="1"/>
  <c r="Z1001" i="30"/>
  <c r="Z1076" i="30" s="1"/>
  <c r="Z1151" i="30"/>
  <c r="Z1226" i="30" s="1"/>
  <c r="Z1301" i="30" s="1"/>
  <c r="Z1376" i="30" s="1"/>
  <c r="Z1451" i="30" s="1"/>
  <c r="U954" i="30"/>
  <c r="U1029" i="30"/>
  <c r="U1104" i="30" s="1"/>
  <c r="U1179" i="30"/>
  <c r="U1254" i="30" s="1"/>
  <c r="U1329" i="30" s="1"/>
  <c r="U1404" i="30" s="1"/>
  <c r="U1479" i="30" s="1"/>
  <c r="U1554" i="30" s="1"/>
  <c r="U1629" i="30"/>
  <c r="U1704" i="30" s="1"/>
  <c r="U1779" i="30" s="1"/>
  <c r="U1854" i="30" s="1"/>
  <c r="U1929" i="30" s="1"/>
  <c r="U2004" i="30" s="1"/>
  <c r="U2079" i="30" s="1"/>
  <c r="U1459" i="30"/>
  <c r="U1065" i="30"/>
  <c r="U1140" i="30" s="1"/>
  <c r="U1215" i="30"/>
  <c r="U1290" i="30" s="1"/>
  <c r="P940" i="30"/>
  <c r="P1015" i="30" s="1"/>
  <c r="P997" i="30"/>
  <c r="P1072" i="30" s="1"/>
  <c r="P1147" i="30"/>
  <c r="P1222" i="30" s="1"/>
  <c r="K1592" i="30"/>
  <c r="K1667" i="30" s="1"/>
  <c r="K1742" i="30" s="1"/>
  <c r="K1817" i="30" s="1"/>
  <c r="K1892" i="30" s="1"/>
  <c r="K1967" i="30" s="1"/>
  <c r="K2042" i="30" s="1"/>
  <c r="K485" i="30"/>
  <c r="K209" i="30"/>
  <c r="K216" i="30" s="1"/>
  <c r="K219" i="30" s="1"/>
  <c r="C109" i="58" s="1"/>
  <c r="F321" i="30"/>
  <c r="U518" i="30"/>
  <c r="U593" i="30"/>
  <c r="U668" i="30" s="1"/>
  <c r="U743" i="30" s="1"/>
  <c r="U818" i="30" s="1"/>
  <c r="U893" i="30"/>
  <c r="U968" i="30" s="1"/>
  <c r="U1043" i="30" s="1"/>
  <c r="U1118" i="30" s="1"/>
  <c r="U1193" i="30" s="1"/>
  <c r="U1268" i="30" s="1"/>
  <c r="U1343" i="30" s="1"/>
  <c r="U1418" i="30" s="1"/>
  <c r="AO784" i="30"/>
  <c r="AE1091" i="30"/>
  <c r="U946" i="30"/>
  <c r="P852" i="30"/>
  <c r="P927" i="30"/>
  <c r="P1002" i="30" s="1"/>
  <c r="P1077" i="30" s="1"/>
  <c r="P1152" i="30" s="1"/>
  <c r="P1227" i="30" s="1"/>
  <c r="P1302" i="30" s="1"/>
  <c r="P1377" i="30"/>
  <c r="P1452" i="30" s="1"/>
  <c r="P1527" i="30"/>
  <c r="P1602" i="30" s="1"/>
  <c r="P1677" i="30" s="1"/>
  <c r="P1752" i="30" s="1"/>
  <c r="P1827" i="30" s="1"/>
  <c r="F1919" i="30"/>
  <c r="AJ1243" i="30"/>
  <c r="AJ1318" i="30" s="1"/>
  <c r="AJ1393" i="30" s="1"/>
  <c r="AJ1468" i="30" s="1"/>
  <c r="AJ1543" i="30" s="1"/>
  <c r="AJ1618" i="30" s="1"/>
  <c r="AJ1693" i="30" s="1"/>
  <c r="AJ1768" i="30" s="1"/>
  <c r="U952" i="30"/>
  <c r="U1027" i="30" s="1"/>
  <c r="U1102" i="30"/>
  <c r="U1177" i="30" s="1"/>
  <c r="U1252" i="30" s="1"/>
  <c r="U1327" i="30" s="1"/>
  <c r="U1402" i="30" s="1"/>
  <c r="U1477" i="30" s="1"/>
  <c r="U1552" i="30" s="1"/>
  <c r="U1627" i="30" s="1"/>
  <c r="U1702" i="30" s="1"/>
  <c r="U1777" i="30" s="1"/>
  <c r="U1852" i="30" s="1"/>
  <c r="U1927" i="30" s="1"/>
  <c r="U2002" i="30" s="1"/>
  <c r="U2077" i="30" s="1"/>
  <c r="K1242" i="30"/>
  <c r="U649" i="30"/>
  <c r="U724" i="30"/>
  <c r="U799" i="30" s="1"/>
  <c r="U874" i="30" s="1"/>
  <c r="U949" i="30" s="1"/>
  <c r="U1024" i="30" s="1"/>
  <c r="U1099" i="30" s="1"/>
  <c r="U1174" i="30" s="1"/>
  <c r="U1249" i="30" s="1"/>
  <c r="U1324" i="30" s="1"/>
  <c r="U1399" i="30" s="1"/>
  <c r="U1474" i="30" s="1"/>
  <c r="U1549" i="30" s="1"/>
  <c r="U1624" i="30" s="1"/>
  <c r="U1699" i="30" s="1"/>
  <c r="U1774" i="30" s="1"/>
  <c r="U1849" i="30" s="1"/>
  <c r="U1924" i="30" s="1"/>
  <c r="U1999" i="30" s="1"/>
  <c r="U2074" i="30" s="1"/>
  <c r="BD1404" i="30"/>
  <c r="AJ1253" i="30"/>
  <c r="AJ1328" i="30"/>
  <c r="AJ1403" i="30" s="1"/>
  <c r="AJ1478" i="30" s="1"/>
  <c r="AJ1553" i="30" s="1"/>
  <c r="AJ1628" i="30" s="1"/>
  <c r="AJ1703" i="30" s="1"/>
  <c r="AJ1778" i="30" s="1"/>
  <c r="AJ1853" i="30" s="1"/>
  <c r="AJ1928" i="30" s="1"/>
  <c r="AJ2003" i="30" s="1"/>
  <c r="AJ2078" i="30" s="1"/>
  <c r="BI630" i="30"/>
  <c r="BI705" i="30"/>
  <c r="U239" i="30"/>
  <c r="U205" i="30"/>
  <c r="U208" i="30" s="1"/>
  <c r="AJ195" i="30"/>
  <c r="AJ205" i="30"/>
  <c r="U1028" i="30"/>
  <c r="U1103" i="30"/>
  <c r="U1178" i="30" s="1"/>
  <c r="BI314" i="30"/>
  <c r="BI280" i="30"/>
  <c r="BI283" i="30"/>
  <c r="AT1481" i="30"/>
  <c r="AT1556" i="30" s="1"/>
  <c r="AT1631" i="30" s="1"/>
  <c r="AT1706" i="30" s="1"/>
  <c r="AT1781" i="30" s="1"/>
  <c r="AT1856" i="30" s="1"/>
  <c r="AT1931" i="30" s="1"/>
  <c r="AT2006" i="30" s="1"/>
  <c r="AT2081" i="30" s="1"/>
  <c r="AT1010" i="30"/>
  <c r="AT1085" i="30"/>
  <c r="AO414" i="30"/>
  <c r="AO1296" i="30"/>
  <c r="AO1371" i="30" s="1"/>
  <c r="AO1446" i="30"/>
  <c r="AO1521" i="30" s="1"/>
  <c r="AJ1542" i="30"/>
  <c r="AJ1617" i="30" s="1"/>
  <c r="AJ1692" i="30" s="1"/>
  <c r="AJ1767" i="30" s="1"/>
  <c r="AJ1842" i="30" s="1"/>
  <c r="AJ1917" i="30" s="1"/>
  <c r="AJ1992" i="30" s="1"/>
  <c r="AJ2067" i="30" s="1"/>
  <c r="AJ849" i="30"/>
  <c r="AJ924" i="30"/>
  <c r="AJ999" i="30" s="1"/>
  <c r="AJ1074" i="30" s="1"/>
  <c r="AJ1149" i="30" s="1"/>
  <c r="AE1309" i="30"/>
  <c r="AE1384" i="30" s="1"/>
  <c r="AE1459" i="30" s="1"/>
  <c r="AE1534" i="30" s="1"/>
  <c r="AE1609" i="30" s="1"/>
  <c r="AE1684" i="30" s="1"/>
  <c r="AE1759" i="30" s="1"/>
  <c r="AE1834" i="30" s="1"/>
  <c r="AE1909" i="30" s="1"/>
  <c r="AE1984" i="30" s="1"/>
  <c r="AE2059" i="30" s="1"/>
  <c r="Z1707" i="30"/>
  <c r="U944" i="30"/>
  <c r="U926" i="30"/>
  <c r="U1001" i="30"/>
  <c r="U1076" i="30" s="1"/>
  <c r="U1151" i="30" s="1"/>
  <c r="P1551" i="30"/>
  <c r="P1626" i="30"/>
  <c r="P1701" i="30" s="1"/>
  <c r="P209" i="30"/>
  <c r="K1600" i="30"/>
  <c r="K1675" i="30"/>
  <c r="K1750" i="30" s="1"/>
  <c r="K1825" i="30" s="1"/>
  <c r="K1900" i="30" s="1"/>
  <c r="K1975" i="30" s="1"/>
  <c r="K2050" i="30" s="1"/>
  <c r="K1618" i="30"/>
  <c r="K1693" i="30" s="1"/>
  <c r="K1768" i="30" s="1"/>
  <c r="K1843" i="30" s="1"/>
  <c r="K1918" i="30" s="1"/>
  <c r="K1993" i="30" s="1"/>
  <c r="F575" i="30"/>
  <c r="F650" i="30" s="1"/>
  <c r="F725" i="30"/>
  <c r="F800" i="30" s="1"/>
  <c r="F875" i="30" s="1"/>
  <c r="F1231" i="30"/>
  <c r="F1306" i="30"/>
  <c r="F1381" i="30" s="1"/>
  <c r="F1456" i="30"/>
  <c r="F1531" i="30" s="1"/>
  <c r="F1606" i="30" s="1"/>
  <c r="F1681" i="30" s="1"/>
  <c r="F1756" i="30" s="1"/>
  <c r="F1831" i="30" s="1"/>
  <c r="F537" i="30"/>
  <c r="F612" i="30" s="1"/>
  <c r="F687" i="30" s="1"/>
  <c r="F762" i="30" s="1"/>
  <c r="F837" i="30" s="1"/>
  <c r="P215" i="30"/>
  <c r="P286" i="30"/>
  <c r="AE1245" i="30"/>
  <c r="AE1320" i="30"/>
  <c r="AE1395" i="30" s="1"/>
  <c r="AE1470" i="30" s="1"/>
  <c r="F238" i="30"/>
  <c r="F311" i="30"/>
  <c r="AT1090" i="30"/>
  <c r="AT1165" i="30"/>
  <c r="AT1240" i="30" s="1"/>
  <c r="AT1315" i="30" s="1"/>
  <c r="AT1390" i="30" s="1"/>
  <c r="AT1465" i="30" s="1"/>
  <c r="AT1540" i="30" s="1"/>
  <c r="AT1615" i="30" s="1"/>
  <c r="AT1690" i="30" s="1"/>
  <c r="AT1765" i="30" s="1"/>
  <c r="AT1840" i="30" s="1"/>
  <c r="AT1915" i="30" s="1"/>
  <c r="AT1990" i="30" s="1"/>
  <c r="AT2065" i="30" s="1"/>
  <c r="AT1672" i="30"/>
  <c r="AT1747" i="30" s="1"/>
  <c r="AT1822" i="30" s="1"/>
  <c r="AT1897" i="30" s="1"/>
  <c r="AT1972" i="30" s="1"/>
  <c r="AT2047" i="30" s="1"/>
  <c r="AO726" i="30"/>
  <c r="AO1382" i="30"/>
  <c r="AO1457" i="30"/>
  <c r="AO1532" i="30" s="1"/>
  <c r="AO1607" i="30" s="1"/>
  <c r="AO1682" i="30" s="1"/>
  <c r="AO1757" i="30" s="1"/>
  <c r="AO1832" i="30" s="1"/>
  <c r="AO1907" i="30"/>
  <c r="AO1982" i="30" s="1"/>
  <c r="AO2057" i="30" s="1"/>
  <c r="AJ1841" i="30"/>
  <c r="AJ1916" i="30"/>
  <c r="AJ1991" i="30" s="1"/>
  <c r="AJ2066" i="30" s="1"/>
  <c r="AJ698" i="30"/>
  <c r="AJ773" i="30"/>
  <c r="AJ848" i="30" s="1"/>
  <c r="AE571" i="30"/>
  <c r="AE646" i="30" s="1"/>
  <c r="AE721" i="30"/>
  <c r="AE796" i="30" s="1"/>
  <c r="AE777" i="30"/>
  <c r="AE852" i="30" s="1"/>
  <c r="AE927" i="30"/>
  <c r="AE1002" i="30" s="1"/>
  <c r="Z656" i="30"/>
  <c r="Z485" i="30"/>
  <c r="Z560" i="30"/>
  <c r="Z635" i="30" s="1"/>
  <c r="Z710" i="30" s="1"/>
  <c r="Z991" i="30"/>
  <c r="Z1066" i="30"/>
  <c r="Z1141" i="30" s="1"/>
  <c r="Z1216" i="30" s="1"/>
  <c r="Z1291" i="30" s="1"/>
  <c r="Z1366" i="30" s="1"/>
  <c r="Z1441" i="30" s="1"/>
  <c r="U568" i="30"/>
  <c r="U700" i="30"/>
  <c r="U775" i="30"/>
  <c r="U850" i="30" s="1"/>
  <c r="U925" i="30" s="1"/>
  <c r="U1000" i="30" s="1"/>
  <c r="U1075" i="30" s="1"/>
  <c r="U1150" i="30" s="1"/>
  <c r="U1225" i="30" s="1"/>
  <c r="P537" i="30"/>
  <c r="K851" i="30"/>
  <c r="K926" i="30" s="1"/>
  <c r="K1319" i="30"/>
  <c r="K1394" i="30" s="1"/>
  <c r="K1469" i="30"/>
  <c r="K1544" i="30" s="1"/>
  <c r="K1619" i="30"/>
  <c r="K1694" i="30" s="1"/>
  <c r="K1769" i="30" s="1"/>
  <c r="K1844" i="30" s="1"/>
  <c r="K1919" i="30" s="1"/>
  <c r="K1994" i="30" s="1"/>
  <c r="K2069" i="30" s="1"/>
  <c r="F567" i="30"/>
  <c r="F642" i="30"/>
  <c r="F717" i="30" s="1"/>
  <c r="F792" i="30" s="1"/>
  <c r="F867" i="30" s="1"/>
  <c r="F774" i="30"/>
  <c r="F849" i="30" s="1"/>
  <c r="F924" i="30"/>
  <c r="F999" i="30" s="1"/>
  <c r="F1074" i="30" s="1"/>
  <c r="F1149" i="30" s="1"/>
  <c r="AJ238" i="30"/>
  <c r="AJ311" i="30"/>
  <c r="BI361" i="30"/>
  <c r="BI1012" i="30"/>
  <c r="BI1293" i="30"/>
  <c r="BI1368" i="30" s="1"/>
  <c r="BI1443" i="30" s="1"/>
  <c r="BI1518" i="30" s="1"/>
  <c r="BI1593" i="30" s="1"/>
  <c r="BI1668" i="30" s="1"/>
  <c r="BI1743" i="30" s="1"/>
  <c r="BI1818" i="30" s="1"/>
  <c r="BI1893" i="30" s="1"/>
  <c r="BI1968" i="30" s="1"/>
  <c r="BI2043" i="30"/>
  <c r="BD1621" i="30"/>
  <c r="BD1696" i="30"/>
  <c r="BD1771" i="30" s="1"/>
  <c r="BD1846" i="30"/>
  <c r="BD1921" i="30" s="1"/>
  <c r="BD1996" i="30" s="1"/>
  <c r="BD2071" i="30" s="1"/>
  <c r="BD852" i="30"/>
  <c r="AY512" i="30"/>
  <c r="AY587" i="30"/>
  <c r="AY662" i="30" s="1"/>
  <c r="AY737" i="30"/>
  <c r="AY812" i="30" s="1"/>
  <c r="AY887" i="30" s="1"/>
  <c r="AY962" i="30" s="1"/>
  <c r="AY414" i="30"/>
  <c r="AY489" i="30" s="1"/>
  <c r="AY564" i="30"/>
  <c r="AY639" i="30" s="1"/>
  <c r="AY714" i="30" s="1"/>
  <c r="AY789" i="30" s="1"/>
  <c r="AY864" i="30" s="1"/>
  <c r="AY939" i="30" s="1"/>
  <c r="AY1014" i="30" s="1"/>
  <c r="AY1089" i="30" s="1"/>
  <c r="AY1164" i="30" s="1"/>
  <c r="AY1239" i="30" s="1"/>
  <c r="AY1314" i="30"/>
  <c r="AY1389" i="30" s="1"/>
  <c r="AY1464" i="30" s="1"/>
  <c r="AY1539" i="30" s="1"/>
  <c r="AY1614" i="30" s="1"/>
  <c r="AY771" i="30"/>
  <c r="AY846" i="30" s="1"/>
  <c r="AY921" i="30" s="1"/>
  <c r="AY996" i="30" s="1"/>
  <c r="AY1071" i="30" s="1"/>
  <c r="AY1146" i="30" s="1"/>
  <c r="AY1221" i="30" s="1"/>
  <c r="AY1296" i="30" s="1"/>
  <c r="AY1371" i="30" s="1"/>
  <c r="AY1446" i="30" s="1"/>
  <c r="AY1521" i="30" s="1"/>
  <c r="AY1596" i="30" s="1"/>
  <c r="AY1671" i="30" s="1"/>
  <c r="AY1746" i="30" s="1"/>
  <c r="AY1821" i="30" s="1"/>
  <c r="AY1896" i="30" s="1"/>
  <c r="AY1971" i="30" s="1"/>
  <c r="AY2046" i="30" s="1"/>
  <c r="BI1549" i="30"/>
  <c r="BI1624" i="30"/>
  <c r="BI1699" i="30" s="1"/>
  <c r="BI1079" i="30"/>
  <c r="BD290" i="30"/>
  <c r="BD361" i="30"/>
  <c r="BD216" i="30"/>
  <c r="BD219" i="30"/>
  <c r="AY1019" i="30"/>
  <c r="AY1094" i="30"/>
  <c r="AY1169" i="30" s="1"/>
  <c r="AY1244" i="30" s="1"/>
  <c r="AY1319" i="30" s="1"/>
  <c r="AY1394" i="30" s="1"/>
  <c r="AY1469" i="30" s="1"/>
  <c r="AY1544" i="30" s="1"/>
  <c r="AY1619" i="30" s="1"/>
  <c r="AY1694" i="30"/>
  <c r="AY1769" i="30" s="1"/>
  <c r="AY1844" i="30" s="1"/>
  <c r="AY1919" i="30" s="1"/>
  <c r="AY1994" i="30" s="1"/>
  <c r="AY2069" i="30" s="1"/>
  <c r="AY551" i="30"/>
  <c r="AY626" i="30" s="1"/>
  <c r="AY701" i="30" s="1"/>
  <c r="AY776" i="30" s="1"/>
  <c r="AY851" i="30" s="1"/>
  <c r="AY926" i="30" s="1"/>
  <c r="AY1001" i="30" s="1"/>
  <c r="AT1094" i="30"/>
  <c r="AT1169" i="30"/>
  <c r="AT1244" i="30" s="1"/>
  <c r="AT1319" i="30" s="1"/>
  <c r="AT1394" i="30" s="1"/>
  <c r="AT1469" i="30" s="1"/>
  <c r="AT1544" i="30" s="1"/>
  <c r="AT1619" i="30" s="1"/>
  <c r="AT1694" i="30" s="1"/>
  <c r="AT1769" i="30" s="1"/>
  <c r="AT1844" i="30" s="1"/>
  <c r="AT1919" i="30" s="1"/>
  <c r="AT1994" i="30" s="1"/>
  <c r="AT1526" i="30"/>
  <c r="AO732" i="30"/>
  <c r="AO1311" i="30"/>
  <c r="AO1386" i="30" s="1"/>
  <c r="AO1461" i="30"/>
  <c r="AO1536" i="30" s="1"/>
  <c r="AO1611" i="30" s="1"/>
  <c r="AO393" i="30"/>
  <c r="AO468" i="30"/>
  <c r="AO543" i="30" s="1"/>
  <c r="AO618" i="30"/>
  <c r="AO693" i="30" s="1"/>
  <c r="AO768" i="30" s="1"/>
  <c r="AO843" i="30" s="1"/>
  <c r="AO918" i="30" s="1"/>
  <c r="AJ496" i="30"/>
  <c r="AJ1002" i="30"/>
  <c r="AJ1077" i="30"/>
  <c r="AJ1152" i="30" s="1"/>
  <c r="AJ1227" i="30"/>
  <c r="AJ1302" i="30" s="1"/>
  <c r="AJ1377" i="30" s="1"/>
  <c r="AJ1452" i="30" s="1"/>
  <c r="AJ1527" i="30" s="1"/>
  <c r="AJ1602" i="30" s="1"/>
  <c r="AJ1677" i="30" s="1"/>
  <c r="AJ1752" i="30" s="1"/>
  <c r="AE512" i="30"/>
  <c r="AE587" i="30" s="1"/>
  <c r="AE662" i="30" s="1"/>
  <c r="AE737" i="30" s="1"/>
  <c r="AE812" i="30" s="1"/>
  <c r="AE887" i="30" s="1"/>
  <c r="AE487" i="30"/>
  <c r="AE562" i="30" s="1"/>
  <c r="AE637" i="30"/>
  <c r="AE712" i="30" s="1"/>
  <c r="AE787" i="30" s="1"/>
  <c r="AE862" i="30" s="1"/>
  <c r="AE937" i="30" s="1"/>
  <c r="AE1012" i="30" s="1"/>
  <c r="AE1069" i="30"/>
  <c r="Z339" i="30"/>
  <c r="Z1071" i="30"/>
  <c r="Z1146" i="30" s="1"/>
  <c r="Z1221" i="30" s="1"/>
  <c r="Z1296" i="30" s="1"/>
  <c r="Z1371" i="30" s="1"/>
  <c r="Z1446" i="30" s="1"/>
  <c r="Z1521" i="30" s="1"/>
  <c r="Z1596" i="30" s="1"/>
  <c r="Z1671" i="30" s="1"/>
  <c r="Z1746" i="30" s="1"/>
  <c r="Z1821" i="30" s="1"/>
  <c r="Z1896" i="30" s="1"/>
  <c r="Z1971" i="30" s="1"/>
  <c r="Z2046" i="30" s="1"/>
  <c r="U498" i="30"/>
  <c r="U1004" i="30"/>
  <c r="U1079" i="30" s="1"/>
  <c r="U1154" i="30" s="1"/>
  <c r="U1229" i="30" s="1"/>
  <c r="U1304" i="30" s="1"/>
  <c r="P1160" i="30"/>
  <c r="P1235" i="30"/>
  <c r="P1310" i="30" s="1"/>
  <c r="P1385" i="30"/>
  <c r="P1460" i="30" s="1"/>
  <c r="P1535" i="30"/>
  <c r="P1610" i="30" s="1"/>
  <c r="P1685" i="30" s="1"/>
  <c r="P1760" i="30" s="1"/>
  <c r="P1835" i="30" s="1"/>
  <c r="P1910" i="30" s="1"/>
  <c r="P1985" i="30" s="1"/>
  <c r="P2060" i="30" s="1"/>
  <c r="P1442" i="30"/>
  <c r="P1517" i="30" s="1"/>
  <c r="P1592" i="30"/>
  <c r="P1667" i="30" s="1"/>
  <c r="P1742" i="30" s="1"/>
  <c r="P1817" i="30" s="1"/>
  <c r="P1892" i="30" s="1"/>
  <c r="P1967" i="30" s="1"/>
  <c r="P2042" i="30" s="1"/>
  <c r="K547" i="30"/>
  <c r="K622" i="30"/>
  <c r="K697" i="30" s="1"/>
  <c r="K772" i="30" s="1"/>
  <c r="K1315" i="30"/>
  <c r="K1390" i="30"/>
  <c r="K1465" i="30" s="1"/>
  <c r="F579" i="30"/>
  <c r="F654" i="30" s="1"/>
  <c r="F729" i="30"/>
  <c r="F804" i="30" s="1"/>
  <c r="F879" i="30"/>
  <c r="F1141" i="30"/>
  <c r="F514" i="30"/>
  <c r="F589" i="30" s="1"/>
  <c r="U414" i="30"/>
  <c r="U489" i="30" s="1"/>
  <c r="K630" i="30"/>
  <c r="K705" i="30" s="1"/>
  <c r="K280" i="30"/>
  <c r="K283" i="30" s="1"/>
  <c r="K284" i="30" s="1"/>
  <c r="K291" i="30" s="1"/>
  <c r="K294" i="30" s="1"/>
  <c r="K314" i="30"/>
  <c r="P1778" i="30"/>
  <c r="P1853" i="30"/>
  <c r="BI1690" i="30"/>
  <c r="BI1765" i="30"/>
  <c r="BI1840" i="30" s="1"/>
  <c r="BI1915" i="30"/>
  <c r="BI1990" i="30" s="1"/>
  <c r="BI2065" i="30"/>
  <c r="BI1071" i="30"/>
  <c r="BI1146" i="30"/>
  <c r="BI1221" i="30" s="1"/>
  <c r="BI1296" i="30" s="1"/>
  <c r="BI1371" i="30" s="1"/>
  <c r="BI1446" i="30" s="1"/>
  <c r="BI1521" i="30" s="1"/>
  <c r="BI1596" i="30" s="1"/>
  <c r="BI1671" i="30" s="1"/>
  <c r="BI1746" i="30" s="1"/>
  <c r="BI1821" i="30" s="1"/>
  <c r="BI1896" i="30" s="1"/>
  <c r="BI1971" i="30" s="1"/>
  <c r="BI2046" i="30" s="1"/>
  <c r="BD424" i="30"/>
  <c r="BD630" i="30"/>
  <c r="BD238" i="30"/>
  <c r="BD311" i="30"/>
  <c r="AY693" i="30"/>
  <c r="AY768" i="30"/>
  <c r="AY843" i="30" s="1"/>
  <c r="AT141" i="30"/>
  <c r="AT144" i="30" s="1"/>
  <c r="C68" i="58" s="1"/>
  <c r="AJ140" i="30"/>
  <c r="Z130" i="30"/>
  <c r="Z133" i="30" s="1"/>
  <c r="Z134" i="30"/>
  <c r="Z141" i="30" s="1"/>
  <c r="Z144" i="30"/>
  <c r="C64" i="58" s="1"/>
  <c r="K134" i="30"/>
  <c r="K141" i="30"/>
  <c r="K144" i="30" s="1"/>
  <c r="C61" i="58"/>
  <c r="E60" i="58"/>
  <c r="P130" i="30"/>
  <c r="P133" i="30"/>
  <c r="P134" i="30" s="1"/>
  <c r="P141" i="30" s="1"/>
  <c r="P144" i="30" s="1"/>
  <c r="C62" i="58" s="1"/>
  <c r="AJ130" i="30"/>
  <c r="AJ133" i="30" s="1"/>
  <c r="AJ134" i="30"/>
  <c r="E732" i="58"/>
  <c r="AO130" i="30"/>
  <c r="BD140" i="30"/>
  <c r="BI130" i="30"/>
  <c r="BI133" i="30"/>
  <c r="BG2020" i="30"/>
  <c r="AY133" i="30"/>
  <c r="U130" i="30"/>
  <c r="U133" i="30"/>
  <c r="BI140" i="30"/>
  <c r="E636" i="58"/>
  <c r="E63" i="58"/>
  <c r="E445" i="58"/>
  <c r="BD130" i="30"/>
  <c r="C116" i="58"/>
  <c r="E782" i="58"/>
  <c r="BB1945" i="30"/>
  <c r="AW1945" i="30"/>
  <c r="AC1945" i="30"/>
  <c r="E349" i="58"/>
  <c r="AS1728" i="30"/>
  <c r="Y1728" i="30"/>
  <c r="AN1728" i="30"/>
  <c r="T1728" i="30"/>
  <c r="BH1728" i="30" s="1"/>
  <c r="AI1728" i="30"/>
  <c r="O1728" i="30"/>
  <c r="BC1728" i="30"/>
  <c r="AD1728" i="30"/>
  <c r="J1728" i="30"/>
  <c r="AX1728" i="30"/>
  <c r="AI1878" i="30"/>
  <c r="O1878" i="30"/>
  <c r="BC1878" i="30" s="1"/>
  <c r="AD1878" i="30"/>
  <c r="J1878" i="30"/>
  <c r="AX1878" i="30"/>
  <c r="AS1878" i="30"/>
  <c r="Y1878" i="30"/>
  <c r="AN1878" i="30"/>
  <c r="T1878" i="30"/>
  <c r="BH1878" i="30" s="1"/>
  <c r="AI2028" i="30"/>
  <c r="O2028" i="30"/>
  <c r="BC2028" i="30"/>
  <c r="AD2028" i="30"/>
  <c r="J2028" i="30"/>
  <c r="AX2028" i="30" s="1"/>
  <c r="AS2028" i="30"/>
  <c r="Y2028" i="30"/>
  <c r="AN2028" i="30"/>
  <c r="T2028" i="30"/>
  <c r="BH2028" i="30"/>
  <c r="HA53" i="38"/>
  <c r="HA54" i="38" s="1"/>
  <c r="BN31" i="38"/>
  <c r="AP37" i="30"/>
  <c r="AQ37" i="30"/>
  <c r="AM112" i="30"/>
  <c r="CS44" i="38"/>
  <c r="CS45" i="38"/>
  <c r="CS43" i="38"/>
  <c r="AQ38" i="30"/>
  <c r="AP38" i="30"/>
  <c r="AM113" i="30"/>
  <c r="BZ53" i="38"/>
  <c r="BZ54" i="38" s="1"/>
  <c r="DJ53" i="38"/>
  <c r="DJ54" i="38" s="1"/>
  <c r="AQ30" i="30"/>
  <c r="AP30" i="30"/>
  <c r="AM105" i="30"/>
  <c r="N139" i="30"/>
  <c r="GP46" i="38"/>
  <c r="GP49" i="38"/>
  <c r="GP54" i="38" s="1"/>
  <c r="AQ12" i="30"/>
  <c r="AP12" i="30"/>
  <c r="AM87" i="30"/>
  <c r="BG31" i="38"/>
  <c r="BR45" i="38"/>
  <c r="BR44" i="38"/>
  <c r="BR43" i="38"/>
  <c r="AM14" i="30"/>
  <c r="CS31" i="38"/>
  <c r="I69" i="42"/>
  <c r="FR53" i="38"/>
  <c r="FR54" i="38" s="1"/>
  <c r="AP18" i="30"/>
  <c r="AQ18" i="30"/>
  <c r="AM93" i="30"/>
  <c r="N117" i="30"/>
  <c r="R64" i="30"/>
  <c r="AP21" i="30"/>
  <c r="AQ21" i="30"/>
  <c r="AM96" i="30"/>
  <c r="ED46" i="38"/>
  <c r="ED49" i="38" s="1"/>
  <c r="BG43" i="38"/>
  <c r="BG45" i="38"/>
  <c r="BG44" i="38"/>
  <c r="AP51" i="30"/>
  <c r="AQ51" i="30"/>
  <c r="AM126" i="30"/>
  <c r="GL46" i="38"/>
  <c r="GL49" i="38"/>
  <c r="GG54" i="38"/>
  <c r="CA31" i="38"/>
  <c r="I71" i="42"/>
  <c r="AK46" i="38"/>
  <c r="AK49" i="38" s="1"/>
  <c r="AK54" i="38" s="1"/>
  <c r="CW46" i="38"/>
  <c r="CW49" i="38"/>
  <c r="AP64" i="30"/>
  <c r="AQ64" i="30"/>
  <c r="AM139" i="30"/>
  <c r="AJ46" i="38"/>
  <c r="AJ49" i="38"/>
  <c r="AJ54" i="38" s="1"/>
  <c r="AP39" i="30"/>
  <c r="AQ39" i="30"/>
  <c r="AM114" i="30"/>
  <c r="EK45" i="38"/>
  <c r="EK44" i="38"/>
  <c r="EK43" i="38"/>
  <c r="AP36" i="30"/>
  <c r="AQ36" i="30"/>
  <c r="AM111" i="30"/>
  <c r="O87" i="29"/>
  <c r="O70" i="29"/>
  <c r="O72" i="29" s="1"/>
  <c r="O86" i="29"/>
  <c r="CA45" i="38"/>
  <c r="CA44" i="38"/>
  <c r="CA43" i="38"/>
  <c r="CM46" i="38"/>
  <c r="CM49" i="38"/>
  <c r="CM54" i="38" s="1"/>
  <c r="DL31" i="38"/>
  <c r="CF44" i="38"/>
  <c r="CF45" i="38"/>
  <c r="CF43" i="38"/>
  <c r="CF46" i="38"/>
  <c r="CF49" i="38" s="1"/>
  <c r="CF53" i="38" s="1"/>
  <c r="AP53" i="30"/>
  <c r="AQ53" i="30"/>
  <c r="AM128" i="30"/>
  <c r="GX46" i="38"/>
  <c r="GX49" i="38" s="1"/>
  <c r="AP41" i="30"/>
  <c r="AQ41" i="30"/>
  <c r="AM116" i="30"/>
  <c r="GV53" i="38"/>
  <c r="GV54" i="38" s="1"/>
  <c r="GC45" i="38"/>
  <c r="GC43" i="38"/>
  <c r="GC44" i="38"/>
  <c r="EK31" i="38"/>
  <c r="HI44" i="38"/>
  <c r="HI45" i="38"/>
  <c r="HI43" i="38"/>
  <c r="HC45" i="38"/>
  <c r="HC43" i="38"/>
  <c r="HC44" i="38"/>
  <c r="AQ32" i="30"/>
  <c r="AP32" i="30"/>
  <c r="AM107" i="30"/>
  <c r="AF54" i="38"/>
  <c r="DL45" i="38"/>
  <c r="DL43" i="38"/>
  <c r="DL46" i="38" s="1"/>
  <c r="DL49" i="38" s="1"/>
  <c r="DL44" i="38"/>
  <c r="CF31" i="38"/>
  <c r="C86" i="29"/>
  <c r="C70" i="29"/>
  <c r="C72" i="29" s="1"/>
  <c r="C87" i="29"/>
  <c r="AQ29" i="30"/>
  <c r="AP29" i="30"/>
  <c r="AM104" i="30"/>
  <c r="AO2044" i="30"/>
  <c r="GC31" i="38"/>
  <c r="GB46" i="38"/>
  <c r="GB49" i="38"/>
  <c r="DS43" i="38"/>
  <c r="DS46" i="38"/>
  <c r="DS49" i="38" s="1"/>
  <c r="DS53" i="38" s="1"/>
  <c r="DS45" i="38"/>
  <c r="DS44" i="38"/>
  <c r="HC31" i="38"/>
  <c r="AP20" i="30"/>
  <c r="AQ20" i="30"/>
  <c r="AM95" i="30"/>
  <c r="DO46" i="38"/>
  <c r="DO49" i="38"/>
  <c r="AE46" i="38"/>
  <c r="AE49" i="38" s="1"/>
  <c r="AP54" i="30"/>
  <c r="AQ54" i="30"/>
  <c r="AM129" i="30"/>
  <c r="EB45" i="38"/>
  <c r="EB44" i="38"/>
  <c r="EB43" i="38"/>
  <c r="O46" i="38"/>
  <c r="O49" i="38" s="1"/>
  <c r="Q50" i="30"/>
  <c r="G45" i="38"/>
  <c r="G43" i="38"/>
  <c r="G46" i="38" s="1"/>
  <c r="G49" i="38" s="1"/>
  <c r="G44" i="38"/>
  <c r="DS31" i="38"/>
  <c r="AQ56" i="30"/>
  <c r="AP56" i="30"/>
  <c r="AM131" i="30"/>
  <c r="FG45" i="38"/>
  <c r="FG43" i="38"/>
  <c r="FG44" i="38"/>
  <c r="CZ46" i="38"/>
  <c r="CZ49" i="38" s="1"/>
  <c r="AM11" i="30"/>
  <c r="BM9" i="59"/>
  <c r="EB31" i="38"/>
  <c r="Q44" i="38"/>
  <c r="Q46" i="38" s="1"/>
  <c r="Q49" i="38" s="1"/>
  <c r="Q54" i="38" s="1"/>
  <c r="Q45" i="38"/>
  <c r="Q43" i="38"/>
  <c r="BU43" i="38"/>
  <c r="BU45" i="38"/>
  <c r="BU44" i="38"/>
  <c r="EW45" i="38"/>
  <c r="EW43" i="38"/>
  <c r="EW44" i="38"/>
  <c r="G53" i="38"/>
  <c r="G31" i="38"/>
  <c r="AP50" i="30"/>
  <c r="AQ50" i="30"/>
  <c r="AM125" i="30"/>
  <c r="GY54" i="38"/>
  <c r="AP34" i="30"/>
  <c r="AQ34" i="30"/>
  <c r="AM109" i="30"/>
  <c r="AQ28" i="30"/>
  <c r="AP28" i="30"/>
  <c r="AM103" i="30"/>
  <c r="R56" i="30"/>
  <c r="S45" i="38"/>
  <c r="S44" i="38"/>
  <c r="S43" i="38"/>
  <c r="BF46" i="38"/>
  <c r="BF49" i="38" s="1"/>
  <c r="EW31" i="38"/>
  <c r="GT44" i="38"/>
  <c r="GT45" i="38"/>
  <c r="GT43" i="38"/>
  <c r="AP35" i="30"/>
  <c r="AQ35" i="30"/>
  <c r="AM110" i="30"/>
  <c r="AP31" i="30"/>
  <c r="AQ31" i="30"/>
  <c r="AM106" i="30"/>
  <c r="AQ22" i="30"/>
  <c r="AP22" i="30"/>
  <c r="AM97" i="30"/>
  <c r="AQ16" i="30"/>
  <c r="AP16" i="30"/>
  <c r="AM91" i="30"/>
  <c r="FC31" i="38"/>
  <c r="D80" i="52"/>
  <c r="D79" i="52"/>
  <c r="D68" i="52"/>
  <c r="AA45" i="38"/>
  <c r="AA46" i="38" s="1"/>
  <c r="AA43" i="38"/>
  <c r="AA49" i="38"/>
  <c r="AA44" i="38"/>
  <c r="DR31" i="38"/>
  <c r="W59" i="42"/>
  <c r="K2068" i="30"/>
  <c r="N92" i="30"/>
  <c r="AS31" i="38"/>
  <c r="GT31" i="38"/>
  <c r="GN46" i="38"/>
  <c r="GN49" i="38" s="1"/>
  <c r="GN54" i="38" s="1"/>
  <c r="AP19" i="30"/>
  <c r="AQ19" i="30"/>
  <c r="AM94" i="30"/>
  <c r="J46" i="38"/>
  <c r="J49" i="38" s="1"/>
  <c r="GU54" i="38"/>
  <c r="AP63" i="30"/>
  <c r="AQ63" i="30"/>
  <c r="AM138" i="30"/>
  <c r="AD46" i="38"/>
  <c r="AD49" i="38" s="1"/>
  <c r="AP25" i="30"/>
  <c r="AQ25" i="30"/>
  <c r="AM100" i="30"/>
  <c r="FC45" i="38"/>
  <c r="FC43" i="38"/>
  <c r="FC44" i="38"/>
  <c r="GJ53" i="38"/>
  <c r="GJ54" i="38"/>
  <c r="AA31" i="38"/>
  <c r="DR45" i="38"/>
  <c r="DR44" i="38"/>
  <c r="DR43" i="38"/>
  <c r="GF46" i="38"/>
  <c r="GF49" i="38"/>
  <c r="R17" i="30"/>
  <c r="GI46" i="38"/>
  <c r="GI49" i="38"/>
  <c r="AS44" i="38"/>
  <c r="AS45" i="38"/>
  <c r="AS43" i="38"/>
  <c r="AS46" i="38" s="1"/>
  <c r="AS49" i="38" s="1"/>
  <c r="GM31" i="38"/>
  <c r="EE45" i="38"/>
  <c r="EE43" i="38"/>
  <c r="EE44" i="38"/>
  <c r="GD46" i="38"/>
  <c r="GD49" i="38" s="1"/>
  <c r="BH31" i="38"/>
  <c r="AQ68" i="30"/>
  <c r="AP68" i="30"/>
  <c r="AM143" i="30"/>
  <c r="AP17" i="30"/>
  <c r="AQ17" i="30"/>
  <c r="AM92" i="30"/>
  <c r="AP43" i="30"/>
  <c r="AQ43" i="30"/>
  <c r="AM118" i="30"/>
  <c r="EV46" i="38"/>
  <c r="EV49" i="38"/>
  <c r="GE31" i="38"/>
  <c r="BN44" i="38"/>
  <c r="BN46" i="38" s="1"/>
  <c r="BN45" i="38"/>
  <c r="BN43" i="38"/>
  <c r="BN49" i="38"/>
  <c r="GM45" i="38"/>
  <c r="GM43" i="38"/>
  <c r="GM44" i="38"/>
  <c r="E54" i="38"/>
  <c r="EE31" i="38"/>
  <c r="BH44" i="38"/>
  <c r="BH45" i="38"/>
  <c r="BH43" i="38"/>
  <c r="AP57" i="30"/>
  <c r="AQ57" i="30"/>
  <c r="AM132" i="30"/>
  <c r="AP49" i="30"/>
  <c r="AQ49" i="30"/>
  <c r="AM124" i="30"/>
  <c r="DW46" i="38"/>
  <c r="DW49" i="38"/>
  <c r="DW54" i="38" s="1"/>
  <c r="GE45" i="38"/>
  <c r="GE43" i="38"/>
  <c r="GE44" i="38"/>
  <c r="F1994" i="30"/>
  <c r="F2069" i="30" s="1"/>
  <c r="F1990" i="30"/>
  <c r="F2065" i="30" s="1"/>
  <c r="F2077" i="30"/>
  <c r="N125" i="30"/>
  <c r="Q125" i="30" s="1"/>
  <c r="N106" i="30"/>
  <c r="R106" i="30" s="1"/>
  <c r="R31" i="30"/>
  <c r="N118" i="30"/>
  <c r="R118" i="30"/>
  <c r="R53" i="30"/>
  <c r="R43" i="30"/>
  <c r="R19" i="30"/>
  <c r="Q24" i="30"/>
  <c r="N100" i="30"/>
  <c r="R100" i="30"/>
  <c r="Q26" i="30"/>
  <c r="N108" i="30"/>
  <c r="N183" i="30"/>
  <c r="R32" i="30"/>
  <c r="N127" i="30"/>
  <c r="R127" i="30" s="1"/>
  <c r="Q29" i="30"/>
  <c r="N142" i="30"/>
  <c r="R142" i="30"/>
  <c r="R26" i="30"/>
  <c r="Q19" i="30"/>
  <c r="Q67" i="30"/>
  <c r="N109" i="30"/>
  <c r="R109" i="30"/>
  <c r="R12" i="30"/>
  <c r="Q34" i="30"/>
  <c r="R42" i="30"/>
  <c r="Q51" i="30"/>
  <c r="R18" i="30"/>
  <c r="Q28" i="30"/>
  <c r="N121" i="30"/>
  <c r="N196" i="30"/>
  <c r="R62" i="30"/>
  <c r="Q41" i="30"/>
  <c r="R35" i="30"/>
  <c r="R23" i="30"/>
  <c r="Q35" i="30"/>
  <c r="R51" i="30"/>
  <c r="Q18" i="30"/>
  <c r="R41" i="30"/>
  <c r="Q36" i="30"/>
  <c r="N13" i="30"/>
  <c r="R13" i="30"/>
  <c r="R36" i="30"/>
  <c r="N115" i="30"/>
  <c r="N190" i="30"/>
  <c r="R21" i="30"/>
  <c r="Q46" i="30"/>
  <c r="N137" i="30"/>
  <c r="Q137" i="30" s="1"/>
  <c r="Q15" i="30"/>
  <c r="R27" i="30"/>
  <c r="N113" i="30"/>
  <c r="N188" i="30"/>
  <c r="R30" i="30"/>
  <c r="R54" i="30"/>
  <c r="Q47" i="30"/>
  <c r="R38" i="30"/>
  <c r="Q32" i="30"/>
  <c r="R15" i="30"/>
  <c r="Q40" i="30"/>
  <c r="N138" i="30"/>
  <c r="N213" i="30" s="1"/>
  <c r="T51" i="59"/>
  <c r="T54" i="59" s="1"/>
  <c r="N104" i="30"/>
  <c r="R104" i="30"/>
  <c r="N99" i="30"/>
  <c r="N174" i="30"/>
  <c r="N129" i="30"/>
  <c r="Q129" i="30"/>
  <c r="N102" i="30"/>
  <c r="R102" i="30" s="1"/>
  <c r="N120" i="30"/>
  <c r="Q120" i="30"/>
  <c r="Q45" i="30"/>
  <c r="T61" i="59"/>
  <c r="Q68" i="30"/>
  <c r="R39" i="30"/>
  <c r="N105" i="30"/>
  <c r="N180" i="30" s="1"/>
  <c r="N87" i="30"/>
  <c r="N162" i="30"/>
  <c r="N96" i="30"/>
  <c r="R96" i="30"/>
  <c r="Q63" i="30"/>
  <c r="R57" i="30"/>
  <c r="T9" i="59"/>
  <c r="Q57" i="30"/>
  <c r="N98" i="30"/>
  <c r="N173" i="30"/>
  <c r="Q11" i="30"/>
  <c r="Q13" i="30"/>
  <c r="R11" i="30"/>
  <c r="N86" i="30"/>
  <c r="N168" i="30"/>
  <c r="R93" i="30"/>
  <c r="Q93" i="30"/>
  <c r="N203" i="30"/>
  <c r="R128" i="30"/>
  <c r="Q128" i="30"/>
  <c r="N169" i="30"/>
  <c r="R94" i="30"/>
  <c r="Q94" i="30"/>
  <c r="N217" i="30"/>
  <c r="N178" i="30"/>
  <c r="R103" i="30"/>
  <c r="Q103" i="30"/>
  <c r="N199" i="30"/>
  <c r="Q124" i="30"/>
  <c r="R124" i="30"/>
  <c r="N186" i="30"/>
  <c r="R111" i="30"/>
  <c r="Q111" i="30"/>
  <c r="R125" i="30"/>
  <c r="N181" i="30"/>
  <c r="R14" i="30"/>
  <c r="Q14" i="30"/>
  <c r="N89" i="30"/>
  <c r="N198" i="30"/>
  <c r="R123" i="30"/>
  <c r="Q123" i="30"/>
  <c r="N176" i="30"/>
  <c r="R101" i="30"/>
  <c r="Q101" i="30"/>
  <c r="N179" i="30"/>
  <c r="R108" i="30"/>
  <c r="N201" i="30"/>
  <c r="Q126" i="30"/>
  <c r="R126" i="30"/>
  <c r="R117" i="30"/>
  <c r="Q117" i="30"/>
  <c r="N192" i="30"/>
  <c r="N175" i="30"/>
  <c r="N185" i="30"/>
  <c r="R110" i="30"/>
  <c r="Q110" i="30"/>
  <c r="N193" i="30"/>
  <c r="R61" i="30"/>
  <c r="Q61" i="30"/>
  <c r="N65" i="30"/>
  <c r="Q65" i="30" s="1"/>
  <c r="N136" i="30"/>
  <c r="N191" i="30"/>
  <c r="R116" i="30"/>
  <c r="Q116" i="30"/>
  <c r="N167" i="30"/>
  <c r="R92" i="30"/>
  <c r="Q92" i="30"/>
  <c r="N182" i="30"/>
  <c r="R107" i="30"/>
  <c r="Q107" i="30"/>
  <c r="N165" i="30"/>
  <c r="R90" i="30"/>
  <c r="Q90" i="30"/>
  <c r="N207" i="30"/>
  <c r="R132" i="30"/>
  <c r="Q132" i="30"/>
  <c r="Q127" i="30"/>
  <c r="N166" i="30"/>
  <c r="R91" i="30"/>
  <c r="Q91" i="30"/>
  <c r="N184" i="30"/>
  <c r="Q109" i="30"/>
  <c r="AJ208" i="30"/>
  <c r="AJ209" i="30" s="1"/>
  <c r="AJ216" i="30" s="1"/>
  <c r="AJ219" i="30" s="1"/>
  <c r="C114" i="58" s="1"/>
  <c r="P280" i="30"/>
  <c r="P283" i="30"/>
  <c r="AJ141" i="30"/>
  <c r="AJ144" i="30" s="1"/>
  <c r="C66" i="58" s="1"/>
  <c r="AJ386" i="30"/>
  <c r="AJ313" i="30"/>
  <c r="BD1479" i="30"/>
  <c r="BD1554" i="30"/>
  <c r="U1224" i="30"/>
  <c r="U1299" i="30" s="1"/>
  <c r="U1374" i="30" s="1"/>
  <c r="U1449" i="30" s="1"/>
  <c r="U1524" i="30" s="1"/>
  <c r="U1599" i="30"/>
  <c r="U1674" i="30" s="1"/>
  <c r="U1749" i="30" s="1"/>
  <c r="U1824" i="30" s="1"/>
  <c r="U1899" i="30" s="1"/>
  <c r="U1974" i="30" s="1"/>
  <c r="U2049" i="30" s="1"/>
  <c r="BD1362" i="30"/>
  <c r="BD1437" i="30"/>
  <c r="BI1016" i="30"/>
  <c r="BD1447" i="30"/>
  <c r="K624" i="30"/>
  <c r="K699" i="30"/>
  <c r="K774" i="30" s="1"/>
  <c r="AO797" i="30"/>
  <c r="AO872" i="30"/>
  <c r="AO947" i="30" s="1"/>
  <c r="BD1074" i="30"/>
  <c r="BD1149" i="30" s="1"/>
  <c r="BD1224" i="30" s="1"/>
  <c r="BD1299" i="30" s="1"/>
  <c r="BD1374" i="30" s="1"/>
  <c r="BD1449" i="30" s="1"/>
  <c r="BD1395" i="30"/>
  <c r="BD1470" i="30" s="1"/>
  <c r="BD1545" i="30" s="1"/>
  <c r="BD1620" i="30" s="1"/>
  <c r="BD1695" i="30" s="1"/>
  <c r="P1698" i="30"/>
  <c r="AY1215" i="30"/>
  <c r="AY1290" i="30"/>
  <c r="AY1365" i="30"/>
  <c r="BI1231" i="30"/>
  <c r="BI1306" i="30"/>
  <c r="BI1381" i="30" s="1"/>
  <c r="BI1456" i="30" s="1"/>
  <c r="BI1531" i="30"/>
  <c r="BI1606" i="30" s="1"/>
  <c r="BI1681" i="30" s="1"/>
  <c r="BI1756" i="30" s="1"/>
  <c r="BI1831" i="30" s="1"/>
  <c r="BI1906" i="30" s="1"/>
  <c r="BI1981" i="30" s="1"/>
  <c r="BI2056" i="30" s="1"/>
  <c r="AE1298" i="30"/>
  <c r="AE1373" i="30" s="1"/>
  <c r="AE1448" i="30" s="1"/>
  <c r="AE1523" i="30" s="1"/>
  <c r="AE1598" i="30" s="1"/>
  <c r="AE1673" i="30" s="1"/>
  <c r="AE1748" i="30" s="1"/>
  <c r="AE1823" i="30" s="1"/>
  <c r="AE1898" i="30" s="1"/>
  <c r="AE1973" i="30" s="1"/>
  <c r="AE2048" i="30" s="1"/>
  <c r="P1291" i="30"/>
  <c r="P1366" i="30" s="1"/>
  <c r="P1441" i="30" s="1"/>
  <c r="P1516" i="30" s="1"/>
  <c r="P1591" i="30" s="1"/>
  <c r="P1666" i="30"/>
  <c r="P1741" i="30" s="1"/>
  <c r="P1816" i="30" s="1"/>
  <c r="P1891" i="30" s="1"/>
  <c r="P1966" i="30" s="1"/>
  <c r="P2041" i="30" s="1"/>
  <c r="U1228" i="30"/>
  <c r="U1303" i="30" s="1"/>
  <c r="U1378" i="30" s="1"/>
  <c r="U1453" i="30" s="1"/>
  <c r="U1528" i="30" s="1"/>
  <c r="U1603" i="30" s="1"/>
  <c r="U1678" i="30" s="1"/>
  <c r="U1753" i="30" s="1"/>
  <c r="U1828" i="30" s="1"/>
  <c r="U1903" i="30" s="1"/>
  <c r="U1978" i="30" s="1"/>
  <c r="U2053" i="30" s="1"/>
  <c r="Z863" i="30"/>
  <c r="Z938" i="30"/>
  <c r="Z1013" i="30" s="1"/>
  <c r="Z1088" i="30" s="1"/>
  <c r="Z1163" i="30" s="1"/>
  <c r="Z1238" i="30" s="1"/>
  <c r="Z1313" i="30"/>
  <c r="Z1388" i="30" s="1"/>
  <c r="Z1463" i="30" s="1"/>
  <c r="AE1474" i="30"/>
  <c r="AY987" i="30"/>
  <c r="BD787" i="30"/>
  <c r="BD862" i="30" s="1"/>
  <c r="BD937" i="30" s="1"/>
  <c r="BD1012" i="30"/>
  <c r="AY668" i="30"/>
  <c r="AY743" i="30"/>
  <c r="AY818" i="30" s="1"/>
  <c r="AY893" i="30" s="1"/>
  <c r="AY968" i="30" s="1"/>
  <c r="AY1043" i="30" s="1"/>
  <c r="AY1118" i="30"/>
  <c r="F389" i="30"/>
  <c r="AO464" i="30"/>
  <c r="U420" i="30"/>
  <c r="U495" i="30" s="1"/>
  <c r="Z545" i="30"/>
  <c r="BD722" i="30"/>
  <c r="BI946" i="30"/>
  <c r="BI1021" i="30"/>
  <c r="BI1096" i="30"/>
  <c r="BI1171" i="30" s="1"/>
  <c r="BI1246" i="30" s="1"/>
  <c r="BI1321" i="30" s="1"/>
  <c r="BI1396" i="30" s="1"/>
  <c r="BI1471" i="30"/>
  <c r="BI1546" i="30" s="1"/>
  <c r="BI1621" i="30" s="1"/>
  <c r="BI1696" i="30" s="1"/>
  <c r="BI1771" i="30" s="1"/>
  <c r="BI1846" i="30" s="1"/>
  <c r="BI1921" i="30" s="1"/>
  <c r="BI1996" i="30" s="1"/>
  <c r="BI2071" i="30"/>
  <c r="BD1079" i="30"/>
  <c r="BD1154" i="30"/>
  <c r="BD1229" i="30"/>
  <c r="BD1304" i="30" s="1"/>
  <c r="AE278" i="30"/>
  <c r="AE280" i="30"/>
  <c r="AE283" i="30" s="1"/>
  <c r="AE284" i="30"/>
  <c r="AE291" i="30" s="1"/>
  <c r="AE294" i="30" s="1"/>
  <c r="F1553" i="30"/>
  <c r="F1628" i="30" s="1"/>
  <c r="F1703" i="30" s="1"/>
  <c r="F1778" i="30" s="1"/>
  <c r="U1493" i="30"/>
  <c r="U1568" i="30" s="1"/>
  <c r="AT1065" i="30"/>
  <c r="AT1140" i="30"/>
  <c r="AT1215" i="30" s="1"/>
  <c r="AT1290" i="30" s="1"/>
  <c r="AT1365" i="30" s="1"/>
  <c r="BD1627" i="30"/>
  <c r="BD1702" i="30"/>
  <c r="BD1777" i="30" s="1"/>
  <c r="BD1852" i="30" s="1"/>
  <c r="BD1927" i="30" s="1"/>
  <c r="BD2002" i="30" s="1"/>
  <c r="BD2077" i="30"/>
  <c r="BD705" i="30"/>
  <c r="BD780" i="30"/>
  <c r="BD855" i="30"/>
  <c r="BD930" i="30" s="1"/>
  <c r="U564" i="30"/>
  <c r="U639" i="30"/>
  <c r="U714" i="30" s="1"/>
  <c r="U789" i="30"/>
  <c r="U864" i="30" s="1"/>
  <c r="U939" i="30" s="1"/>
  <c r="U1014" i="30" s="1"/>
  <c r="U1089" i="30" s="1"/>
  <c r="U1164" i="30" s="1"/>
  <c r="U1239" i="30" s="1"/>
  <c r="U1314" i="30" s="1"/>
  <c r="U1389" i="30" s="1"/>
  <c r="U1464" i="30" s="1"/>
  <c r="U1539" i="30" s="1"/>
  <c r="U1614" i="30" s="1"/>
  <c r="U1689" i="30" s="1"/>
  <c r="U1764" i="30" s="1"/>
  <c r="U1839" i="30" s="1"/>
  <c r="U1914" i="30" s="1"/>
  <c r="U1989" i="30" s="1"/>
  <c r="U2064" i="30" s="1"/>
  <c r="F954" i="30"/>
  <c r="F1029" i="30" s="1"/>
  <c r="F1104" i="30"/>
  <c r="U573" i="30"/>
  <c r="U648" i="30"/>
  <c r="U723" i="30"/>
  <c r="U798" i="30" s="1"/>
  <c r="U873" i="30" s="1"/>
  <c r="AE1144" i="30"/>
  <c r="AE1219" i="30" s="1"/>
  <c r="AJ1827" i="30"/>
  <c r="AO1686" i="30"/>
  <c r="AO1761" i="30" s="1"/>
  <c r="AO1836" i="30" s="1"/>
  <c r="AO1911" i="30" s="1"/>
  <c r="AO1986" i="30" s="1"/>
  <c r="AO2061" i="30" s="1"/>
  <c r="AT2069" i="30"/>
  <c r="U1226" i="30"/>
  <c r="U1301" i="30"/>
  <c r="U1376" i="30" s="1"/>
  <c r="U1451" i="30" s="1"/>
  <c r="U1526" i="30" s="1"/>
  <c r="U1601" i="30" s="1"/>
  <c r="AO1596" i="30"/>
  <c r="AO1671" i="30"/>
  <c r="K560" i="30"/>
  <c r="K635" i="30"/>
  <c r="P1090" i="30"/>
  <c r="P1165" i="30" s="1"/>
  <c r="P1240" i="30"/>
  <c r="P1315" i="30" s="1"/>
  <c r="P1390" i="30" s="1"/>
  <c r="P1465" i="30"/>
  <c r="P1540" i="30" s="1"/>
  <c r="AE768" i="30"/>
  <c r="AE843" i="30" s="1"/>
  <c r="AE918" i="30" s="1"/>
  <c r="AE993" i="30"/>
  <c r="AE1068" i="30" s="1"/>
  <c r="AE1143" i="30" s="1"/>
  <c r="AE1218" i="30" s="1"/>
  <c r="AE1293" i="30" s="1"/>
  <c r="AE1368" i="30" s="1"/>
  <c r="AE1443" i="30" s="1"/>
  <c r="AE1518" i="30" s="1"/>
  <c r="AE1593" i="30" s="1"/>
  <c r="AE1668" i="30" s="1"/>
  <c r="AE1743" i="30" s="1"/>
  <c r="AE1818" i="30" s="1"/>
  <c r="AE1893" i="30" s="1"/>
  <c r="AE1968" i="30" s="1"/>
  <c r="AE2043" i="30" s="1"/>
  <c r="AJ944" i="30"/>
  <c r="AJ1019" i="30" s="1"/>
  <c r="AJ1094" i="30"/>
  <c r="AJ1169" i="30" s="1"/>
  <c r="AJ1244" i="30" s="1"/>
  <c r="AJ1319" i="30" s="1"/>
  <c r="AJ1394" i="30" s="1"/>
  <c r="AJ1469" i="30" s="1"/>
  <c r="AJ1544" i="30" s="1"/>
  <c r="AJ1619" i="30" s="1"/>
  <c r="AJ1694" i="30" s="1"/>
  <c r="AJ1769" i="30" s="1"/>
  <c r="AJ1844" i="30" s="1"/>
  <c r="AJ1919" i="30" s="1"/>
  <c r="AJ1994" i="30" s="1"/>
  <c r="AJ2069" i="30" s="1"/>
  <c r="AO1331" i="30"/>
  <c r="AO1406" i="30" s="1"/>
  <c r="AO1481" i="30"/>
  <c r="AO1556" i="30" s="1"/>
  <c r="AY1144" i="30"/>
  <c r="AY1219" i="30" s="1"/>
  <c r="AY1294" i="30"/>
  <c r="AY1369" i="30" s="1"/>
  <c r="AY1444" i="30" s="1"/>
  <c r="AY1519" i="30" s="1"/>
  <c r="AY1594" i="30" s="1"/>
  <c r="AY1669" i="30" s="1"/>
  <c r="AY1744" i="30" s="1"/>
  <c r="BD493" i="30"/>
  <c r="BD568" i="30"/>
  <c r="BI1406" i="30"/>
  <c r="BI1481" i="30" s="1"/>
  <c r="BI1556" i="30" s="1"/>
  <c r="BI1631" i="30" s="1"/>
  <c r="BI1706" i="30" s="1"/>
  <c r="BI1781" i="30" s="1"/>
  <c r="BI1856" i="30" s="1"/>
  <c r="BI1931" i="30" s="1"/>
  <c r="BI2006" i="30" s="1"/>
  <c r="BI2081" i="30" s="1"/>
  <c r="AO720" i="30"/>
  <c r="K724" i="30"/>
  <c r="AO1629" i="30"/>
  <c r="AO1704" i="30"/>
  <c r="AO1779" i="30" s="1"/>
  <c r="AO1854" i="30" s="1"/>
  <c r="AO1929" i="30" s="1"/>
  <c r="AO2004" i="30" s="1"/>
  <c r="AO2079" i="30" s="1"/>
  <c r="F668" i="30"/>
  <c r="F743" i="30" s="1"/>
  <c r="F818" i="30" s="1"/>
  <c r="F893" i="30"/>
  <c r="F968" i="30" s="1"/>
  <c r="F1043" i="30"/>
  <c r="F1118" i="30"/>
  <c r="F1193" i="30" s="1"/>
  <c r="F1268" i="30" s="1"/>
  <c r="AT365" i="30"/>
  <c r="AT436" i="30"/>
  <c r="P1164" i="30"/>
  <c r="P1239" i="30" s="1"/>
  <c r="P1314" i="30" s="1"/>
  <c r="P1389" i="30" s="1"/>
  <c r="F1897" i="30"/>
  <c r="K1534" i="30"/>
  <c r="K1609" i="30" s="1"/>
  <c r="P1091" i="30"/>
  <c r="AE1018" i="30"/>
  <c r="AE1093" i="30" s="1"/>
  <c r="AJ1027" i="30"/>
  <c r="AJ1102" i="30" s="1"/>
  <c r="K1445" i="30"/>
  <c r="P1787" i="30"/>
  <c r="P1862" i="30" s="1"/>
  <c r="P1937" i="30"/>
  <c r="P2012" i="30"/>
  <c r="P2087" i="30" s="1"/>
  <c r="Z1373" i="30"/>
  <c r="Z1448" i="30" s="1"/>
  <c r="Z1523" i="30" s="1"/>
  <c r="Z1598" i="30" s="1"/>
  <c r="Z1673" i="30" s="1"/>
  <c r="Z1748" i="30" s="1"/>
  <c r="Z1823" i="30" s="1"/>
  <c r="Z1898" i="30" s="1"/>
  <c r="Z1973" i="30" s="1"/>
  <c r="Z2048" i="30" s="1"/>
  <c r="AE1158" i="30"/>
  <c r="AO1263" i="30"/>
  <c r="AO1338" i="30"/>
  <c r="AO1413" i="30" s="1"/>
  <c r="AO1488" i="30"/>
  <c r="AO1563" i="30" s="1"/>
  <c r="AO1638" i="30" s="1"/>
  <c r="AO1713" i="30"/>
  <c r="AO1788" i="30" s="1"/>
  <c r="AO1863" i="30" s="1"/>
  <c r="AO1938" i="30" s="1"/>
  <c r="AO2013" i="30" s="1"/>
  <c r="AO2088" i="30" s="1"/>
  <c r="BI238" i="30"/>
  <c r="BI311" i="30"/>
  <c r="F1462" i="30"/>
  <c r="F1537" i="30" s="1"/>
  <c r="F1612" i="30" s="1"/>
  <c r="F1687" i="30"/>
  <c r="F1762" i="30" s="1"/>
  <c r="F1837" i="30" s="1"/>
  <c r="F1912" i="30" s="1"/>
  <c r="P663" i="30"/>
  <c r="Z1524" i="30"/>
  <c r="Z1599" i="30"/>
  <c r="Z1674" i="30" s="1"/>
  <c r="Z1749" i="30" s="1"/>
  <c r="Z1824" i="30" s="1"/>
  <c r="Z1899" i="30" s="1"/>
  <c r="Z1974" i="30" s="1"/>
  <c r="Z2049" i="30" s="1"/>
  <c r="AE592" i="30"/>
  <c r="AE667" i="30"/>
  <c r="AO1002" i="30"/>
  <c r="AO1077" i="30" s="1"/>
  <c r="AO1152" i="30" s="1"/>
  <c r="AO1227" i="30" s="1"/>
  <c r="AO1302" i="30" s="1"/>
  <c r="AO1377" i="30" s="1"/>
  <c r="AO1452" i="30" s="1"/>
  <c r="AO1527" i="30" s="1"/>
  <c r="AO1602" i="30" s="1"/>
  <c r="AO1677" i="30" s="1"/>
  <c r="AT1166" i="30"/>
  <c r="AT1241" i="30" s="1"/>
  <c r="AT1316" i="30"/>
  <c r="AT1391" i="30" s="1"/>
  <c r="AT1466" i="30" s="1"/>
  <c r="AT1541" i="30" s="1"/>
  <c r="AT1616" i="30" s="1"/>
  <c r="AT1691" i="30" s="1"/>
  <c r="AT1766" i="30" s="1"/>
  <c r="AT1841" i="30" s="1"/>
  <c r="AT1916" i="30" s="1"/>
  <c r="AT1991" i="30" s="1"/>
  <c r="AT2066" i="30" s="1"/>
  <c r="AO391" i="30"/>
  <c r="AO466" i="30" s="1"/>
  <c r="AO541" i="30"/>
  <c r="AO616" i="30" s="1"/>
  <c r="F1002" i="30"/>
  <c r="F1077" i="30"/>
  <c r="F1152" i="30" s="1"/>
  <c r="F1227" i="30" s="1"/>
  <c r="F1302" i="30" s="1"/>
  <c r="F1377" i="30" s="1"/>
  <c r="F1452" i="30" s="1"/>
  <c r="F1527" i="30" s="1"/>
  <c r="F1602" i="30" s="1"/>
  <c r="F1677" i="30" s="1"/>
  <c r="F1752" i="30" s="1"/>
  <c r="F1827" i="30" s="1"/>
  <c r="K1004" i="30"/>
  <c r="K1079" i="30" s="1"/>
  <c r="K1154" i="30" s="1"/>
  <c r="K1229" i="30" s="1"/>
  <c r="K1304" i="30" s="1"/>
  <c r="K1379" i="30" s="1"/>
  <c r="K1454" i="30" s="1"/>
  <c r="K1529" i="30" s="1"/>
  <c r="K1604" i="30" s="1"/>
  <c r="K1679" i="30" s="1"/>
  <c r="K1754" i="30" s="1"/>
  <c r="K1829" i="30" s="1"/>
  <c r="K1904" i="30" s="1"/>
  <c r="K1979" i="30" s="1"/>
  <c r="K2054" i="30" s="1"/>
  <c r="U1072" i="30"/>
  <c r="U1147" i="30" s="1"/>
  <c r="Z1007" i="30"/>
  <c r="Z1082" i="30"/>
  <c r="Z1157" i="30" s="1"/>
  <c r="Z1232" i="30"/>
  <c r="Z1307" i="30" s="1"/>
  <c r="Z1382" i="30" s="1"/>
  <c r="Z1457" i="30" s="1"/>
  <c r="Z1532" i="30" s="1"/>
  <c r="Z1607" i="30"/>
  <c r="Z1682" i="30" s="1"/>
  <c r="Z1757" i="30" s="1"/>
  <c r="AE1692" i="30"/>
  <c r="AE1767" i="30" s="1"/>
  <c r="AE1842" i="30" s="1"/>
  <c r="AE1917" i="30" s="1"/>
  <c r="AE1992" i="30" s="1"/>
  <c r="AE2067" i="30" s="1"/>
  <c r="Z389" i="30"/>
  <c r="AY1242" i="30"/>
  <c r="AY1317" i="30" s="1"/>
  <c r="AY1392" i="30"/>
  <c r="AY1467" i="30" s="1"/>
  <c r="AY1542" i="30" s="1"/>
  <c r="AY1617" i="30" s="1"/>
  <c r="AY1692" i="30" s="1"/>
  <c r="AY1767" i="30" s="1"/>
  <c r="AY1842" i="30" s="1"/>
  <c r="AY1917" i="30" s="1"/>
  <c r="AY1992" i="30" s="1"/>
  <c r="AY2067" i="30" s="1"/>
  <c r="K714" i="30"/>
  <c r="K789" i="30"/>
  <c r="K864" i="30" s="1"/>
  <c r="K939" i="30" s="1"/>
  <c r="K1014" i="30" s="1"/>
  <c r="K1089" i="30" s="1"/>
  <c r="K1164" i="30" s="1"/>
  <c r="K1239" i="30" s="1"/>
  <c r="K1314" i="30" s="1"/>
  <c r="K1389" i="30" s="1"/>
  <c r="U1230" i="30"/>
  <c r="U1305" i="30"/>
  <c r="U1380" i="30" s="1"/>
  <c r="AJ1297" i="30"/>
  <c r="AJ1372" i="30" s="1"/>
  <c r="AJ1447" i="30" s="1"/>
  <c r="AJ1522" i="30" s="1"/>
  <c r="AJ1597" i="30" s="1"/>
  <c r="AO1006" i="30"/>
  <c r="AO1081" i="30"/>
  <c r="AO1156" i="30" s="1"/>
  <c r="AO1231" i="30" s="1"/>
  <c r="AO1306" i="30"/>
  <c r="AO1381" i="30" s="1"/>
  <c r="AO1456" i="30" s="1"/>
  <c r="AO1531" i="30" s="1"/>
  <c r="AO1606" i="30" s="1"/>
  <c r="AO1681" i="30" s="1"/>
  <c r="AO1756" i="30" s="1"/>
  <c r="AO1831" i="30" s="1"/>
  <c r="AO1906" i="30" s="1"/>
  <c r="AO1981" i="30" s="1"/>
  <c r="AO2056" i="30" s="1"/>
  <c r="AT1089" i="30"/>
  <c r="AY948" i="30"/>
  <c r="AY1023" i="30" s="1"/>
  <c r="AY1098" i="30" s="1"/>
  <c r="AY1173" i="30" s="1"/>
  <c r="AY1248" i="30" s="1"/>
  <c r="AY1323" i="30" s="1"/>
  <c r="AY1398" i="30" s="1"/>
  <c r="AY1473" i="30" s="1"/>
  <c r="AY1548" i="30" s="1"/>
  <c r="AY1623" i="30" s="1"/>
  <c r="AY1698" i="30" s="1"/>
  <c r="AY1773" i="30" s="1"/>
  <c r="AY1848" i="30" s="1"/>
  <c r="AY1923" i="30" s="1"/>
  <c r="AY1998" i="30" s="1"/>
  <c r="AY2073" i="30" s="1"/>
  <c r="BI1164" i="30"/>
  <c r="BI1239" i="30" s="1"/>
  <c r="BI1314" i="30"/>
  <c r="BI1389" i="30" s="1"/>
  <c r="BI1464" i="30" s="1"/>
  <c r="BI1539" i="30" s="1"/>
  <c r="BI1614" i="30" s="1"/>
  <c r="BI1689" i="30" s="1"/>
  <c r="BI1764" i="30" s="1"/>
  <c r="BI1839" i="30" s="1"/>
  <c r="BI1914" i="30" s="1"/>
  <c r="BI1989" i="30" s="1"/>
  <c r="BI2064" i="30" s="1"/>
  <c r="F1913" i="30"/>
  <c r="P313" i="30"/>
  <c r="P386" i="30"/>
  <c r="Z558" i="30"/>
  <c r="Z633" i="30" s="1"/>
  <c r="Z708" i="30" s="1"/>
  <c r="AE1700" i="30"/>
  <c r="AJ889" i="30"/>
  <c r="AJ964" i="30" s="1"/>
  <c r="AT1370" i="30"/>
  <c r="AT1445" i="30" s="1"/>
  <c r="AT1520" i="30" s="1"/>
  <c r="AT1595" i="30" s="1"/>
  <c r="AT1670" i="30" s="1"/>
  <c r="AT1745" i="30" s="1"/>
  <c r="AT1820" i="30" s="1"/>
  <c r="AT1895" i="30" s="1"/>
  <c r="AT1970" i="30" s="1"/>
  <c r="AT2045" i="30" s="1"/>
  <c r="AY920" i="30"/>
  <c r="AY995" i="30"/>
  <c r="BD801" i="30"/>
  <c r="BD876" i="30"/>
  <c r="BD951" i="30" s="1"/>
  <c r="BD1026" i="30" s="1"/>
  <c r="BD1101" i="30" s="1"/>
  <c r="BD1176" i="30" s="1"/>
  <c r="BD1251" i="30" s="1"/>
  <c r="BD1326" i="30" s="1"/>
  <c r="BD1401" i="30" s="1"/>
  <c r="BD1476" i="30" s="1"/>
  <c r="BD1551" i="30" s="1"/>
  <c r="BD1626" i="30" s="1"/>
  <c r="F1668" i="30"/>
  <c r="P1168" i="30"/>
  <c r="P1243" i="30" s="1"/>
  <c r="P1318" i="30" s="1"/>
  <c r="P1393" i="30"/>
  <c r="P1468" i="30" s="1"/>
  <c r="P1543" i="30" s="1"/>
  <c r="P1618" i="30" s="1"/>
  <c r="P1693" i="30" s="1"/>
  <c r="P1768" i="30" s="1"/>
  <c r="P1843" i="30" s="1"/>
  <c r="P1918" i="30" s="1"/>
  <c r="P1993" i="30" s="1"/>
  <c r="P2068" i="30" s="1"/>
  <c r="U1337" i="30"/>
  <c r="U1412" i="30"/>
  <c r="U1487" i="30" s="1"/>
  <c r="U1562" i="30" s="1"/>
  <c r="AE1296" i="30"/>
  <c r="AE1371" i="30" s="1"/>
  <c r="AJ1310" i="30"/>
  <c r="AJ1385" i="30" s="1"/>
  <c r="AJ1460" i="30"/>
  <c r="AJ1535" i="30" s="1"/>
  <c r="AJ1610" i="30" s="1"/>
  <c r="AJ1685" i="30" s="1"/>
  <c r="AJ1760" i="30" s="1"/>
  <c r="AJ1835" i="30" s="1"/>
  <c r="AO1319" i="30"/>
  <c r="AO1394" i="30"/>
  <c r="AO1469" i="30" s="1"/>
  <c r="AO1544" i="30" s="1"/>
  <c r="K1625" i="30"/>
  <c r="K1700" i="30" s="1"/>
  <c r="K1775" i="30" s="1"/>
  <c r="K1850" i="30" s="1"/>
  <c r="K1925" i="30" s="1"/>
  <c r="K2000" i="30" s="1"/>
  <c r="K2075" i="30" s="1"/>
  <c r="P794" i="30"/>
  <c r="P869" i="30"/>
  <c r="P944" i="30" s="1"/>
  <c r="P1019" i="30"/>
  <c r="P1094" i="30" s="1"/>
  <c r="P1169" i="30" s="1"/>
  <c r="P1244" i="30"/>
  <c r="P1319" i="30" s="1"/>
  <c r="P1394" i="30" s="1"/>
  <c r="P1469" i="30"/>
  <c r="P1544" i="30" s="1"/>
  <c r="P1619" i="30" s="1"/>
  <c r="P1694" i="30" s="1"/>
  <c r="P1769" i="30" s="1"/>
  <c r="P1844" i="30" s="1"/>
  <c r="P1919" i="30" s="1"/>
  <c r="P1994" i="30" s="1"/>
  <c r="P2069" i="30" s="1"/>
  <c r="AO1665" i="30"/>
  <c r="AO1740" i="30"/>
  <c r="AO1815" i="30" s="1"/>
  <c r="AO1890" i="30" s="1"/>
  <c r="AO1965" i="30" s="1"/>
  <c r="AO2040" i="30" s="1"/>
  <c r="AJ361" i="30"/>
  <c r="AJ290" i="30"/>
  <c r="K511" i="30"/>
  <c r="K440" i="30"/>
  <c r="AY386" i="30"/>
  <c r="AY313" i="30"/>
  <c r="P1065" i="30"/>
  <c r="P1140" i="30" s="1"/>
  <c r="P1215" i="30" s="1"/>
  <c r="P1290" i="30" s="1"/>
  <c r="P1365" i="30" s="1"/>
  <c r="P1440" i="30" s="1"/>
  <c r="P1515" i="30" s="1"/>
  <c r="P1590" i="30" s="1"/>
  <c r="P1665" i="30" s="1"/>
  <c r="P1740" i="30" s="1"/>
  <c r="P1815" i="30" s="1"/>
  <c r="P1890" i="30" s="1"/>
  <c r="P1965" i="30" s="1"/>
  <c r="P2040" i="30" s="1"/>
  <c r="F498" i="30"/>
  <c r="P1092" i="30"/>
  <c r="P1167" i="30" s="1"/>
  <c r="P1242" i="30" s="1"/>
  <c r="P1317" i="30"/>
  <c r="P1392" i="30" s="1"/>
  <c r="P1467" i="30" s="1"/>
  <c r="P1542" i="30" s="1"/>
  <c r="P1617" i="30" s="1"/>
  <c r="P1692" i="30" s="1"/>
  <c r="P1767" i="30" s="1"/>
  <c r="P1842" i="30" s="1"/>
  <c r="P1917" i="30"/>
  <c r="P1992" i="30" s="1"/>
  <c r="P2067" i="30" s="1"/>
  <c r="AE738" i="30"/>
  <c r="AE813" i="30"/>
  <c r="AE888" i="30"/>
  <c r="F926" i="30"/>
  <c r="F1001" i="30" s="1"/>
  <c r="F1076" i="30"/>
  <c r="F1151" i="30" s="1"/>
  <c r="K1621" i="30"/>
  <c r="K1696" i="30" s="1"/>
  <c r="K1771" i="30" s="1"/>
  <c r="AY1222" i="30"/>
  <c r="AY1297" i="30"/>
  <c r="AY1372" i="30" s="1"/>
  <c r="AY1447" i="30"/>
  <c r="AY1522" i="30" s="1"/>
  <c r="AY1597" i="30" s="1"/>
  <c r="AY1672" i="30" s="1"/>
  <c r="AY1747" i="30" s="1"/>
  <c r="F436" i="30"/>
  <c r="F365" i="30"/>
  <c r="BD635" i="30"/>
  <c r="BD710" i="30"/>
  <c r="BI1087" i="30"/>
  <c r="AY1846" i="30"/>
  <c r="AY1921" i="30"/>
  <c r="AY1996" i="30"/>
  <c r="AY2071" i="30"/>
  <c r="BD436" i="30"/>
  <c r="BD365" i="30"/>
  <c r="AY1689" i="30"/>
  <c r="AY1764" i="30"/>
  <c r="BI436" i="30"/>
  <c r="F1224" i="30"/>
  <c r="F1299" i="30" s="1"/>
  <c r="F1374" i="30" s="1"/>
  <c r="F1449" i="30" s="1"/>
  <c r="F1524" i="30" s="1"/>
  <c r="F1599" i="30" s="1"/>
  <c r="K1001" i="30"/>
  <c r="K1076" i="30" s="1"/>
  <c r="K1151" i="30" s="1"/>
  <c r="K1226" i="30" s="1"/>
  <c r="K1301" i="30" s="1"/>
  <c r="K1376" i="30" s="1"/>
  <c r="K1451" i="30" s="1"/>
  <c r="K1526" i="30" s="1"/>
  <c r="U643" i="30"/>
  <c r="U718" i="30"/>
  <c r="Z731" i="30"/>
  <c r="AJ923" i="30"/>
  <c r="F1906" i="30"/>
  <c r="AJ1843" i="30"/>
  <c r="AJ1918" i="30" s="1"/>
  <c r="AJ1993" i="30" s="1"/>
  <c r="AE1166" i="30"/>
  <c r="AE1241" i="30"/>
  <c r="AE1316" i="30" s="1"/>
  <c r="AE1391" i="30"/>
  <c r="AE1466" i="30" s="1"/>
  <c r="AE1541" i="30" s="1"/>
  <c r="AE1616" i="30" s="1"/>
  <c r="AE1691" i="30" s="1"/>
  <c r="AE1766" i="30" s="1"/>
  <c r="AE1841" i="30" s="1"/>
  <c r="AE1916" i="30" s="1"/>
  <c r="AE1991" i="30" s="1"/>
  <c r="AE2066" i="30" s="1"/>
  <c r="F396" i="30"/>
  <c r="F471" i="30" s="1"/>
  <c r="F546" i="30" s="1"/>
  <c r="F710" i="30"/>
  <c r="F785" i="30"/>
  <c r="F860" i="30" s="1"/>
  <c r="F935" i="30" s="1"/>
  <c r="F1010" i="30" s="1"/>
  <c r="F1085" i="30" s="1"/>
  <c r="F1160" i="30" s="1"/>
  <c r="P705" i="30"/>
  <c r="P780" i="30"/>
  <c r="P855" i="30" s="1"/>
  <c r="P930" i="30" s="1"/>
  <c r="P1005" i="30" s="1"/>
  <c r="P1080" i="30" s="1"/>
  <c r="P1155" i="30" s="1"/>
  <c r="P1230" i="30"/>
  <c r="P1305" i="30" s="1"/>
  <c r="P1380" i="30" s="1"/>
  <c r="P1455" i="30" s="1"/>
  <c r="P1530" i="30" s="1"/>
  <c r="P1605" i="30" s="1"/>
  <c r="P1680" i="30" s="1"/>
  <c r="P1755" i="30" s="1"/>
  <c r="Z1404" i="30"/>
  <c r="Z1479" i="30" s="1"/>
  <c r="Z1554" i="30" s="1"/>
  <c r="AJ1216" i="30"/>
  <c r="AJ1291" i="30"/>
  <c r="AJ1366" i="30"/>
  <c r="AJ1441" i="30"/>
  <c r="AJ1516" i="30" s="1"/>
  <c r="AJ1591" i="30"/>
  <c r="AJ1666" i="30" s="1"/>
  <c r="AO1600" i="30"/>
  <c r="AO1675" i="30"/>
  <c r="AO1750" i="30" s="1"/>
  <c r="AT1777" i="30"/>
  <c r="AT1852" i="30"/>
  <c r="AT1927" i="30"/>
  <c r="AT2002" i="30" s="1"/>
  <c r="AT2077" i="30"/>
  <c r="BI1607" i="30"/>
  <c r="BI1682" i="30"/>
  <c r="BI1757" i="30" s="1"/>
  <c r="BI1832" i="30" s="1"/>
  <c r="BI1907" i="30" s="1"/>
  <c r="BI1982" i="30" s="1"/>
  <c r="BI2057" i="30" s="1"/>
  <c r="K612" i="30"/>
  <c r="K687" i="30"/>
  <c r="K762" i="30"/>
  <c r="K837" i="30"/>
  <c r="K912" i="30" s="1"/>
  <c r="AO847" i="30"/>
  <c r="AO922" i="30" s="1"/>
  <c r="AO997" i="30" s="1"/>
  <c r="AO1072" i="30" s="1"/>
  <c r="AO1147" i="30" s="1"/>
  <c r="AO1222" i="30" s="1"/>
  <c r="AO1297" i="30" s="1"/>
  <c r="AO1372" i="30" s="1"/>
  <c r="AO1447" i="30" s="1"/>
  <c r="AY1236" i="30"/>
  <c r="AY1311" i="30"/>
  <c r="AY1386" i="30" s="1"/>
  <c r="AY1461" i="30" s="1"/>
  <c r="BD731" i="30"/>
  <c r="BI1545" i="30"/>
  <c r="BI1620" i="30" s="1"/>
  <c r="BI1695" i="30" s="1"/>
  <c r="BI1770" i="30" s="1"/>
  <c r="BI1845" i="30" s="1"/>
  <c r="BI1920" i="30" s="1"/>
  <c r="BI1995" i="30" s="1"/>
  <c r="BI2070" i="30" s="1"/>
  <c r="AY1026" i="30"/>
  <c r="AY1101" i="30" s="1"/>
  <c r="AY1176" i="30"/>
  <c r="BI1142" i="30"/>
  <c r="BI1217" i="30"/>
  <c r="BI1292" i="30" s="1"/>
  <c r="BI1367" i="30" s="1"/>
  <c r="BI1442" i="30" s="1"/>
  <c r="BI1517" i="30" s="1"/>
  <c r="BI1592" i="30" s="1"/>
  <c r="BI1667" i="30" s="1"/>
  <c r="BI1742" i="30" s="1"/>
  <c r="BI1817" i="30" s="1"/>
  <c r="BI1892" i="30" s="1"/>
  <c r="BI1967" i="30" s="1"/>
  <c r="BI2042" i="30" s="1"/>
  <c r="BI1299" i="30"/>
  <c r="P1158" i="30"/>
  <c r="P1233" i="30"/>
  <c r="P1308" i="30" s="1"/>
  <c r="P1383" i="30"/>
  <c r="P1458" i="30" s="1"/>
  <c r="P1533" i="30" s="1"/>
  <c r="P1608" i="30" s="1"/>
  <c r="P1683" i="30" s="1"/>
  <c r="P1758" i="30" s="1"/>
  <c r="P1833" i="30" s="1"/>
  <c r="P1908" i="30" s="1"/>
  <c r="P1983" i="30" s="1"/>
  <c r="P2058" i="30" s="1"/>
  <c r="AO1616" i="30"/>
  <c r="AO1691" i="30"/>
  <c r="AO1766" i="30"/>
  <c r="AO1841" i="30" s="1"/>
  <c r="AO1916" i="30" s="1"/>
  <c r="AO1991" i="30" s="1"/>
  <c r="AO2066" i="30" s="1"/>
  <c r="AY1000" i="30"/>
  <c r="AY1075" i="30" s="1"/>
  <c r="AY1150" i="30" s="1"/>
  <c r="AY1225" i="30" s="1"/>
  <c r="AY1300" i="30" s="1"/>
  <c r="AY1375" i="30" s="1"/>
  <c r="AY1450" i="30"/>
  <c r="AY1525" i="30" s="1"/>
  <c r="AY1600" i="30" s="1"/>
  <c r="AY1675" i="30" s="1"/>
  <c r="AY1750" i="30" s="1"/>
  <c r="AY1825" i="30" s="1"/>
  <c r="Z1381" i="30"/>
  <c r="Z1456" i="30" s="1"/>
  <c r="Z1531" i="30" s="1"/>
  <c r="Z1606" i="30" s="1"/>
  <c r="AY1534" i="30"/>
  <c r="AY1609" i="30" s="1"/>
  <c r="AY1684" i="30" s="1"/>
  <c r="AY1759" i="30" s="1"/>
  <c r="AY1834" i="30" s="1"/>
  <c r="AY1909" i="30" s="1"/>
  <c r="AY1984" i="30" s="1"/>
  <c r="AY2059" i="30" s="1"/>
  <c r="BD865" i="30"/>
  <c r="BD940" i="30" s="1"/>
  <c r="BD1015" i="30" s="1"/>
  <c r="BD1090" i="30" s="1"/>
  <c r="BD1165" i="30" s="1"/>
  <c r="BD1240" i="30" s="1"/>
  <c r="Z793" i="30"/>
  <c r="Z868" i="30"/>
  <c r="Z943" i="30"/>
  <c r="Z1018" i="30" s="1"/>
  <c r="Z1093" i="30" s="1"/>
  <c r="Z1168" i="30" s="1"/>
  <c r="Z1243" i="30" s="1"/>
  <c r="Z1318" i="30" s="1"/>
  <c r="Z1393" i="30" s="1"/>
  <c r="Z1468" i="30" s="1"/>
  <c r="AO290" i="30"/>
  <c r="AO361" i="30"/>
  <c r="BD1542" i="30"/>
  <c r="BD1617" i="30" s="1"/>
  <c r="BD1692" i="30" s="1"/>
  <c r="BD1767" i="30" s="1"/>
  <c r="BD1842" i="30" s="1"/>
  <c r="BD1917" i="30" s="1"/>
  <c r="BD1992" i="30" s="1"/>
  <c r="BD2067" i="30" s="1"/>
  <c r="BI1779" i="30"/>
  <c r="BI1854" i="30" s="1"/>
  <c r="BI1929" i="30"/>
  <c r="BI2004" i="30" s="1"/>
  <c r="BI2079" i="30" s="1"/>
  <c r="U1373" i="30"/>
  <c r="U1448" i="30"/>
  <c r="U1523" i="30"/>
  <c r="U1598" i="30"/>
  <c r="U1673" i="30" s="1"/>
  <c r="U1748" i="30"/>
  <c r="U1823" i="30" s="1"/>
  <c r="U1898" i="30" s="1"/>
  <c r="U1973" i="30" s="1"/>
  <c r="U2048" i="30" s="1"/>
  <c r="AY1383" i="30"/>
  <c r="BD939" i="30"/>
  <c r="BD1014" i="30" s="1"/>
  <c r="BD1089" i="30"/>
  <c r="BD1164" i="30" s="1"/>
  <c r="BD1239" i="30" s="1"/>
  <c r="BD1314" i="30" s="1"/>
  <c r="BI875" i="30"/>
  <c r="BI950" i="30"/>
  <c r="BI1025" i="30"/>
  <c r="BI1100" i="30" s="1"/>
  <c r="BI1175" i="30" s="1"/>
  <c r="BI1250" i="30" s="1"/>
  <c r="BI1325" i="30" s="1"/>
  <c r="BI1400" i="30" s="1"/>
  <c r="BI1475" i="30" s="1"/>
  <c r="BI1550" i="30" s="1"/>
  <c r="BI1625" i="30" s="1"/>
  <c r="BI1700" i="30" s="1"/>
  <c r="BI1775" i="30" s="1"/>
  <c r="BI1850" i="30" s="1"/>
  <c r="BI1925" i="30" s="1"/>
  <c r="BI2000" i="30" s="1"/>
  <c r="BI2075" i="30" s="1"/>
  <c r="Z803" i="30"/>
  <c r="Z878" i="30"/>
  <c r="Z953" i="30" s="1"/>
  <c r="Z1028" i="30"/>
  <c r="Z1103" i="30" s="1"/>
  <c r="Z1178" i="30" s="1"/>
  <c r="Z1253" i="30" s="1"/>
  <c r="Z1328" i="30" s="1"/>
  <c r="P1864" i="30"/>
  <c r="P1939" i="30"/>
  <c r="P2014" i="30" s="1"/>
  <c r="P2089" i="30" s="1"/>
  <c r="F465" i="30"/>
  <c r="F540" i="30"/>
  <c r="F615" i="30" s="1"/>
  <c r="K1916" i="30"/>
  <c r="K1991" i="30" s="1"/>
  <c r="P1309" i="30"/>
  <c r="P1384" i="30" s="1"/>
  <c r="P1459" i="30" s="1"/>
  <c r="P1534" i="30" s="1"/>
  <c r="P1609" i="30" s="1"/>
  <c r="P1684" i="30" s="1"/>
  <c r="P1759" i="30"/>
  <c r="P1834" i="30" s="1"/>
  <c r="P1909" i="30" s="1"/>
  <c r="P1984" i="30" s="1"/>
  <c r="P2059" i="30" s="1"/>
  <c r="U1022" i="30"/>
  <c r="U1097" i="30"/>
  <c r="U1172" i="30" s="1"/>
  <c r="AJ1820" i="30"/>
  <c r="AJ1895" i="30" s="1"/>
  <c r="AJ1970" i="30" s="1"/>
  <c r="AJ2045" i="30" s="1"/>
  <c r="AT1087" i="30"/>
  <c r="AY1906" i="30"/>
  <c r="AY1981" i="30"/>
  <c r="AY2056" i="30" s="1"/>
  <c r="BD284" i="30"/>
  <c r="BD291" i="30" s="1"/>
  <c r="BD294" i="30" s="1"/>
  <c r="K653" i="30"/>
  <c r="BI794" i="30"/>
  <c r="AY1373" i="30"/>
  <c r="AY1448" i="30"/>
  <c r="AY1523" i="30" s="1"/>
  <c r="AY1598" i="30" s="1"/>
  <c r="AY1673" i="30" s="1"/>
  <c r="AY1748" i="30" s="1"/>
  <c r="AY1823" i="30" s="1"/>
  <c r="AY1898" i="30" s="1"/>
  <c r="AY1973" i="30" s="1"/>
  <c r="AY2048" i="30" s="1"/>
  <c r="U461" i="30"/>
  <c r="AY1067" i="30"/>
  <c r="AY1142" i="30"/>
  <c r="AY1217" i="30" s="1"/>
  <c r="AY1292" i="30" s="1"/>
  <c r="AY1367" i="30" s="1"/>
  <c r="AY1442" i="30" s="1"/>
  <c r="AY1517" i="30" s="1"/>
  <c r="AY1592" i="30"/>
  <c r="AY1667" i="30" s="1"/>
  <c r="U319" i="30"/>
  <c r="U394" i="30" s="1"/>
  <c r="U469" i="30" s="1"/>
  <c r="U544" i="30" s="1"/>
  <c r="U619" i="30" s="1"/>
  <c r="P284" i="30"/>
  <c r="BI1774" i="30"/>
  <c r="BI1849" i="30"/>
  <c r="BI1924" i="30" s="1"/>
  <c r="BI1999" i="30" s="1"/>
  <c r="BI2074" i="30" s="1"/>
  <c r="Z785" i="30"/>
  <c r="Z860" i="30" s="1"/>
  <c r="P592" i="30"/>
  <c r="P667" i="30" s="1"/>
  <c r="AE948" i="30"/>
  <c r="AE1023" i="30" s="1"/>
  <c r="AE1098" i="30" s="1"/>
  <c r="AE1173" i="30" s="1"/>
  <c r="AE1248" i="30" s="1"/>
  <c r="AE1323" i="30" s="1"/>
  <c r="AE1398" i="30"/>
  <c r="AE1473" i="30" s="1"/>
  <c r="AE1548" i="30" s="1"/>
  <c r="AE1623" i="30" s="1"/>
  <c r="AE1698" i="30" s="1"/>
  <c r="AE1773" i="30" s="1"/>
  <c r="AE1848" i="30" s="1"/>
  <c r="AE1923" i="30" s="1"/>
  <c r="AE1998" i="30" s="1"/>
  <c r="AE2073" i="30" s="1"/>
  <c r="AE869" i="30"/>
  <c r="AE1406" i="30"/>
  <c r="AE1481" i="30"/>
  <c r="AE1556" i="30"/>
  <c r="AE1631" i="30"/>
  <c r="AE1706" i="30" s="1"/>
  <c r="AE1781" i="30"/>
  <c r="AE1856" i="30" s="1"/>
  <c r="AE1931" i="30" s="1"/>
  <c r="AE2006" i="30" s="1"/>
  <c r="AE2081" i="30" s="1"/>
  <c r="BD1313" i="30"/>
  <c r="BD1388" i="30"/>
  <c r="AY918" i="30"/>
  <c r="BD499" i="30"/>
  <c r="P1928" i="30"/>
  <c r="P2003" i="30" s="1"/>
  <c r="P2078" i="30"/>
  <c r="F664" i="30"/>
  <c r="F739" i="30"/>
  <c r="F814" i="30" s="1"/>
  <c r="F889" i="30" s="1"/>
  <c r="F964" i="30" s="1"/>
  <c r="F1039" i="30" s="1"/>
  <c r="F1114" i="30" s="1"/>
  <c r="F1189" i="30" s="1"/>
  <c r="F1264" i="30" s="1"/>
  <c r="F1339" i="30" s="1"/>
  <c r="K1540" i="30"/>
  <c r="K1615" i="30"/>
  <c r="K1690" i="30"/>
  <c r="K1765" i="30" s="1"/>
  <c r="AE1087" i="30"/>
  <c r="AJ571" i="30"/>
  <c r="AJ646" i="30"/>
  <c r="AJ721" i="30" s="1"/>
  <c r="AJ796" i="30" s="1"/>
  <c r="AJ871" i="30" s="1"/>
  <c r="AO807" i="30"/>
  <c r="AO882" i="30" s="1"/>
  <c r="AO957" i="30"/>
  <c r="AO1032" i="30" s="1"/>
  <c r="AO1107" i="30" s="1"/>
  <c r="AY1076" i="30"/>
  <c r="AY1151" i="30" s="1"/>
  <c r="AO801" i="30"/>
  <c r="AO876" i="30"/>
  <c r="AO951" i="30"/>
  <c r="AO1026" i="30" s="1"/>
  <c r="AO1101" i="30"/>
  <c r="AO1176" i="30" s="1"/>
  <c r="AO1251" i="30" s="1"/>
  <c r="AO1326" i="30" s="1"/>
  <c r="AO1401" i="30" s="1"/>
  <c r="AO1476" i="30" s="1"/>
  <c r="AO1551" i="30" s="1"/>
  <c r="AO1626" i="30" s="1"/>
  <c r="F386" i="30"/>
  <c r="F313" i="30"/>
  <c r="U1019" i="30"/>
  <c r="U1094" i="30" s="1"/>
  <c r="U1169" i="30" s="1"/>
  <c r="U1244" i="30" s="1"/>
  <c r="U1319" i="30" s="1"/>
  <c r="U1394" i="30" s="1"/>
  <c r="U1469" i="30" s="1"/>
  <c r="U1544" i="30" s="1"/>
  <c r="U1619" i="30" s="1"/>
  <c r="U1694" i="30" s="1"/>
  <c r="U1769" i="30" s="1"/>
  <c r="AJ1224" i="30"/>
  <c r="AJ1299" i="30"/>
  <c r="AJ1374" i="30" s="1"/>
  <c r="AJ1449" i="30" s="1"/>
  <c r="AJ1524" i="30" s="1"/>
  <c r="AJ1599" i="30" s="1"/>
  <c r="AJ1674" i="30" s="1"/>
  <c r="AJ1749" i="30" s="1"/>
  <c r="AO489" i="30"/>
  <c r="AO564" i="30"/>
  <c r="AO639" i="30"/>
  <c r="BI284" i="30"/>
  <c r="U1365" i="30"/>
  <c r="Z1526" i="30"/>
  <c r="Z1601" i="30" s="1"/>
  <c r="Z1676" i="30" s="1"/>
  <c r="Z1751" i="30" s="1"/>
  <c r="AT850" i="30"/>
  <c r="AT925" i="30" s="1"/>
  <c r="AT1000" i="30"/>
  <c r="AT1075" i="30" s="1"/>
  <c r="AT1150" i="30" s="1"/>
  <c r="AT1225" i="30" s="1"/>
  <c r="AT1300" i="30" s="1"/>
  <c r="AT1375" i="30" s="1"/>
  <c r="AT1450" i="30" s="1"/>
  <c r="AT1525" i="30" s="1"/>
  <c r="AT1600" i="30"/>
  <c r="AT1675" i="30" s="1"/>
  <c r="AT1750" i="30" s="1"/>
  <c r="AT1825" i="30" s="1"/>
  <c r="AT1900" i="30" s="1"/>
  <c r="AT1975" i="30" s="1"/>
  <c r="AT2050" i="30" s="1"/>
  <c r="AY562" i="30"/>
  <c r="AY637" i="30"/>
  <c r="AY712" i="30" s="1"/>
  <c r="AY787" i="30" s="1"/>
  <c r="AY862" i="30" s="1"/>
  <c r="AY937" i="30" s="1"/>
  <c r="AY1012" i="30" s="1"/>
  <c r="AY1087" i="30" s="1"/>
  <c r="AY1162" i="30" s="1"/>
  <c r="AY1237" i="30"/>
  <c r="AY1312" i="30" s="1"/>
  <c r="AY1387" i="30" s="1"/>
  <c r="BI766" i="30"/>
  <c r="BI841" i="30"/>
  <c r="BI916" i="30"/>
  <c r="BI991" i="30"/>
  <c r="BI1066" i="30" s="1"/>
  <c r="BI1141" i="30"/>
  <c r="AT284" i="30"/>
  <c r="AT291" i="30"/>
  <c r="AT294" i="30" s="1"/>
  <c r="C164" i="58" s="1"/>
  <c r="U1008" i="30"/>
  <c r="U1083" i="30"/>
  <c r="U1158" i="30"/>
  <c r="U1233" i="30" s="1"/>
  <c r="U1308" i="30" s="1"/>
  <c r="U1383" i="30" s="1"/>
  <c r="U1458" i="30" s="1"/>
  <c r="U1533" i="30" s="1"/>
  <c r="U1608" i="30" s="1"/>
  <c r="U1683" i="30" s="1"/>
  <c r="U1758" i="30" s="1"/>
  <c r="U1833" i="30" s="1"/>
  <c r="U1908" i="30" s="1"/>
  <c r="U1983" i="30" s="1"/>
  <c r="U2058" i="30" s="1"/>
  <c r="F923" i="30"/>
  <c r="F998" i="30" s="1"/>
  <c r="F1073" i="30" s="1"/>
  <c r="F1148" i="30" s="1"/>
  <c r="F1223" i="30" s="1"/>
  <c r="F1298" i="30" s="1"/>
  <c r="F1373" i="30" s="1"/>
  <c r="F1448" i="30" s="1"/>
  <c r="F1523" i="30"/>
  <c r="Z993" i="30"/>
  <c r="Z1068" i="30"/>
  <c r="Z1143" i="30" s="1"/>
  <c r="Z1218" i="30" s="1"/>
  <c r="Z1293" i="30" s="1"/>
  <c r="K991" i="30"/>
  <c r="K1066" i="30" s="1"/>
  <c r="K1141" i="30" s="1"/>
  <c r="K1216" i="30" s="1"/>
  <c r="K1291" i="30" s="1"/>
  <c r="K1366" i="30" s="1"/>
  <c r="K1441" i="30" s="1"/>
  <c r="K1516" i="30" s="1"/>
  <c r="U991" i="30"/>
  <c r="U1066" i="30"/>
  <c r="Z1377" i="30"/>
  <c r="Z1452" i="30"/>
  <c r="Z1527" i="30" s="1"/>
  <c r="Z1602" i="30" s="1"/>
  <c r="Z1677" i="30" s="1"/>
  <c r="Z1752" i="30" s="1"/>
  <c r="Z1827" i="30" s="1"/>
  <c r="Z1902" i="30" s="1"/>
  <c r="Z1977" i="30" s="1"/>
  <c r="Z2052" i="30"/>
  <c r="AO849" i="30"/>
  <c r="AO924" i="30" s="1"/>
  <c r="AT1926" i="30"/>
  <c r="AT2001" i="30"/>
  <c r="AT2076" i="30" s="1"/>
  <c r="F930" i="30"/>
  <c r="F1005" i="30" s="1"/>
  <c r="F1080" i="30" s="1"/>
  <c r="F1155" i="30" s="1"/>
  <c r="P1444" i="30"/>
  <c r="P1519" i="30"/>
  <c r="P1594" i="30"/>
  <c r="P1669" i="30" s="1"/>
  <c r="P1744" i="30"/>
  <c r="P1819" i="30" s="1"/>
  <c r="P1894" i="30" s="1"/>
  <c r="P1969" i="30" s="1"/>
  <c r="P2044" i="30" s="1"/>
  <c r="U1006" i="30"/>
  <c r="U1081" i="30"/>
  <c r="U1156" i="30" s="1"/>
  <c r="U1231" i="30" s="1"/>
  <c r="U1306" i="30" s="1"/>
  <c r="Z941" i="30"/>
  <c r="Z1016" i="30" s="1"/>
  <c r="Z1091" i="30" s="1"/>
  <c r="Z1166" i="30" s="1"/>
  <c r="Z1241" i="30" s="1"/>
  <c r="Z1316" i="30" s="1"/>
  <c r="AE1177" i="30"/>
  <c r="AE1252" i="30" s="1"/>
  <c r="AE1327" i="30" s="1"/>
  <c r="AE1402" i="30" s="1"/>
  <c r="AE1477" i="30" s="1"/>
  <c r="AE1552" i="30" s="1"/>
  <c r="AE1627" i="30" s="1"/>
  <c r="AE1702" i="30" s="1"/>
  <c r="AE1777" i="30" s="1"/>
  <c r="AE1852" i="30" s="1"/>
  <c r="AE1927" i="30" s="1"/>
  <c r="AE2002" i="30" s="1"/>
  <c r="AE2077" i="30" s="1"/>
  <c r="AO1520" i="30"/>
  <c r="AO1595" i="30" s="1"/>
  <c r="AO1670" i="30" s="1"/>
  <c r="AO1745" i="30" s="1"/>
  <c r="AO1820" i="30" s="1"/>
  <c r="AO1895" i="30"/>
  <c r="AO1970" i="30" s="1"/>
  <c r="AO2045" i="30" s="1"/>
  <c r="AT703" i="30"/>
  <c r="AT778" i="30" s="1"/>
  <c r="AT853" i="30" s="1"/>
  <c r="AT928" i="30" s="1"/>
  <c r="AT1003" i="30" s="1"/>
  <c r="AT1078" i="30" s="1"/>
  <c r="AT1153" i="30"/>
  <c r="AT1228" i="30" s="1"/>
  <c r="AT1303" i="30" s="1"/>
  <c r="AT1378" i="30" s="1"/>
  <c r="AT1453" i="30" s="1"/>
  <c r="AT1528" i="30" s="1"/>
  <c r="AT1603" i="30" s="1"/>
  <c r="K386" i="30"/>
  <c r="K313" i="30"/>
  <c r="U1232" i="30"/>
  <c r="U1307" i="30"/>
  <c r="U1382" i="30" s="1"/>
  <c r="Z1617" i="30"/>
  <c r="Z1692" i="30" s="1"/>
  <c r="Z1767" i="30" s="1"/>
  <c r="Z1842" i="30" s="1"/>
  <c r="Z1917" i="30" s="1"/>
  <c r="Z1992" i="30" s="1"/>
  <c r="Z2067" i="30"/>
  <c r="AJ930" i="30"/>
  <c r="AJ1005" i="30"/>
  <c r="AJ1080" i="30" s="1"/>
  <c r="AJ1155" i="30" s="1"/>
  <c r="AJ1230" i="30" s="1"/>
  <c r="AJ1305" i="30" s="1"/>
  <c r="AJ1380" i="30" s="1"/>
  <c r="AJ1455" i="30" s="1"/>
  <c r="AO1321" i="30"/>
  <c r="AO1396" i="30"/>
  <c r="AT1545" i="30"/>
  <c r="AT1620" i="30"/>
  <c r="AT1695" i="30" s="1"/>
  <c r="AT1770" i="30" s="1"/>
  <c r="AT1845" i="30" s="1"/>
  <c r="P1603" i="30"/>
  <c r="P1678" i="30"/>
  <c r="P1753" i="30"/>
  <c r="P1828" i="30" s="1"/>
  <c r="P1903" i="30"/>
  <c r="P1978" i="30" s="1"/>
  <c r="P2053" i="30" s="1"/>
  <c r="Z576" i="30"/>
  <c r="F1101" i="30"/>
  <c r="F1176" i="30"/>
  <c r="F917" i="30"/>
  <c r="F992" i="30" s="1"/>
  <c r="Z1522" i="30"/>
  <c r="Z1597" i="30" s="1"/>
  <c r="Z1672" i="30" s="1"/>
  <c r="Z1747" i="30" s="1"/>
  <c r="Z1822" i="30" s="1"/>
  <c r="Z1897" i="30" s="1"/>
  <c r="Z1972" i="30" s="1"/>
  <c r="Z2047" i="30" s="1"/>
  <c r="AE1082" i="30"/>
  <c r="AE1157" i="30" s="1"/>
  <c r="AE1232" i="30" s="1"/>
  <c r="AJ940" i="30"/>
  <c r="AJ1015" i="30" s="1"/>
  <c r="AJ1090" i="30" s="1"/>
  <c r="AJ1165" i="30" s="1"/>
  <c r="AJ1240" i="30" s="1"/>
  <c r="AJ1315" i="30"/>
  <c r="AJ1390" i="30" s="1"/>
  <c r="AJ1465" i="30" s="1"/>
  <c r="AJ1540" i="30" s="1"/>
  <c r="AJ1615" i="30" s="1"/>
  <c r="AJ1690" i="30" s="1"/>
  <c r="AO1850" i="30"/>
  <c r="AO1925" i="30" s="1"/>
  <c r="AO2000" i="30" s="1"/>
  <c r="AT1928" i="30"/>
  <c r="AT2003" i="30" s="1"/>
  <c r="AT2078" i="30" s="1"/>
  <c r="BD1748" i="30"/>
  <c r="BD1823" i="30"/>
  <c r="BD1898" i="30"/>
  <c r="BD1973" i="30" s="1"/>
  <c r="BD2048" i="30" s="1"/>
  <c r="BI1113" i="30"/>
  <c r="BI1188" i="30"/>
  <c r="K1378" i="30"/>
  <c r="K1453" i="30" s="1"/>
  <c r="Z1852" i="30"/>
  <c r="Z1927" i="30"/>
  <c r="Z2002" i="30" s="1"/>
  <c r="Z2077" i="30"/>
  <c r="AJ696" i="30"/>
  <c r="AJ771" i="30"/>
  <c r="AJ846" i="30" s="1"/>
  <c r="AO1005" i="30"/>
  <c r="AO1080" i="30"/>
  <c r="AO1155" i="30"/>
  <c r="AO1230" i="30" s="1"/>
  <c r="AO1305" i="30" s="1"/>
  <c r="AO1380" i="30" s="1"/>
  <c r="AO1455" i="30" s="1"/>
  <c r="AO1530" i="30" s="1"/>
  <c r="AO1605" i="30" s="1"/>
  <c r="AO1680" i="30" s="1"/>
  <c r="AT1913" i="30"/>
  <c r="AT1988" i="30" s="1"/>
  <c r="AT2063" i="30" s="1"/>
  <c r="AE313" i="30"/>
  <c r="AE386" i="30"/>
  <c r="F1536" i="30"/>
  <c r="F1611" i="30" s="1"/>
  <c r="F1686" i="30" s="1"/>
  <c r="F1761" i="30" s="1"/>
  <c r="F1836" i="30" s="1"/>
  <c r="F1911" i="30" s="1"/>
  <c r="F1986" i="30" s="1"/>
  <c r="F2061" i="30" s="1"/>
  <c r="K1631" i="30"/>
  <c r="K1706" i="30" s="1"/>
  <c r="K1781" i="30" s="1"/>
  <c r="U1743" i="30"/>
  <c r="Z854" i="30"/>
  <c r="Z929" i="30" s="1"/>
  <c r="AE1164" i="30"/>
  <c r="AJ1706" i="30"/>
  <c r="AJ1781" i="30"/>
  <c r="AJ1856" i="30" s="1"/>
  <c r="AJ1931" i="30" s="1"/>
  <c r="AJ2006" i="30" s="1"/>
  <c r="AJ2081" i="30" s="1"/>
  <c r="AT1816" i="30"/>
  <c r="AT1891" i="30"/>
  <c r="AT1966" i="30" s="1"/>
  <c r="AT2041" i="30"/>
  <c r="F700" i="30"/>
  <c r="F775" i="30" s="1"/>
  <c r="F850" i="30" s="1"/>
  <c r="F925" i="30" s="1"/>
  <c r="K1107" i="30"/>
  <c r="K1182" i="30"/>
  <c r="U1220" i="30"/>
  <c r="U1295" i="30"/>
  <c r="U1370" i="30" s="1"/>
  <c r="U1445" i="30" s="1"/>
  <c r="U1520" i="30" s="1"/>
  <c r="U1595" i="30" s="1"/>
  <c r="Z649" i="30"/>
  <c r="AJ1668" i="30"/>
  <c r="AJ1743" i="30" s="1"/>
  <c r="AO1008" i="30"/>
  <c r="AO1083" i="30" s="1"/>
  <c r="AO1158" i="30" s="1"/>
  <c r="AO1233" i="30" s="1"/>
  <c r="AO1308" i="30" s="1"/>
  <c r="AO1383" i="30" s="1"/>
  <c r="AO1458" i="30" s="1"/>
  <c r="AO1533" i="30" s="1"/>
  <c r="AO1608" i="30" s="1"/>
  <c r="AO1683" i="30" s="1"/>
  <c r="AO1758" i="30" s="1"/>
  <c r="AO1833" i="30" s="1"/>
  <c r="AT948" i="30"/>
  <c r="AT1023" i="30" s="1"/>
  <c r="AT1098" i="30" s="1"/>
  <c r="AT1173" i="30" s="1"/>
  <c r="AT1248" i="30" s="1"/>
  <c r="AT1323" i="30" s="1"/>
  <c r="AT1398" i="30" s="1"/>
  <c r="AT1473" i="30" s="1"/>
  <c r="AT1548" i="30" s="1"/>
  <c r="AT1623" i="30" s="1"/>
  <c r="AT1698" i="30" s="1"/>
  <c r="AT1773" i="30" s="1"/>
  <c r="AT1848" i="30" s="1"/>
  <c r="AT1923" i="30" s="1"/>
  <c r="AT1998" i="30" s="1"/>
  <c r="AT2073" i="30" s="1"/>
  <c r="BD389" i="30"/>
  <c r="BD355" i="30"/>
  <c r="BD358" i="30" s="1"/>
  <c r="AO1003" i="30"/>
  <c r="AO1078" i="30"/>
  <c r="AO1153" i="30" s="1"/>
  <c r="AO1228" i="30" s="1"/>
  <c r="AO1303" i="30" s="1"/>
  <c r="AO1378" i="30" s="1"/>
  <c r="AO1453" i="30" s="1"/>
  <c r="AO1528" i="30" s="1"/>
  <c r="AO1603" i="30" s="1"/>
  <c r="AO1678" i="30" s="1"/>
  <c r="AO1753" i="30" s="1"/>
  <c r="K1827" i="30"/>
  <c r="K1902" i="30"/>
  <c r="K1977" i="30" s="1"/>
  <c r="U1217" i="30"/>
  <c r="U1292" i="30"/>
  <c r="U1367" i="30" s="1"/>
  <c r="Z797" i="30"/>
  <c r="Z872" i="30" s="1"/>
  <c r="Z947" i="30" s="1"/>
  <c r="Z1022" i="30" s="1"/>
  <c r="Z1097" i="30" s="1"/>
  <c r="Z1172" i="30" s="1"/>
  <c r="Z1247" i="30" s="1"/>
  <c r="Z1322" i="30" s="1"/>
  <c r="AJ1228" i="30"/>
  <c r="AJ1303" i="30" s="1"/>
  <c r="AJ1378" i="30" s="1"/>
  <c r="AJ1453" i="30" s="1"/>
  <c r="AJ1528" i="30" s="1"/>
  <c r="AJ1603" i="30" s="1"/>
  <c r="AO1087" i="30"/>
  <c r="AO1162" i="30" s="1"/>
  <c r="AO1237" i="30" s="1"/>
  <c r="AO1312" i="30" s="1"/>
  <c r="AO1387" i="30" s="1"/>
  <c r="AO865" i="30"/>
  <c r="AO940" i="30" s="1"/>
  <c r="AO1015" i="30" s="1"/>
  <c r="AO1090" i="30" s="1"/>
  <c r="AO1165" i="30" s="1"/>
  <c r="U1542" i="30"/>
  <c r="U1617" i="30" s="1"/>
  <c r="U1692" i="30" s="1"/>
  <c r="U1767" i="30" s="1"/>
  <c r="F1220" i="30"/>
  <c r="F1295" i="30" s="1"/>
  <c r="F1370" i="30" s="1"/>
  <c r="F1445" i="30" s="1"/>
  <c r="F1520" i="30"/>
  <c r="F1595" i="30" s="1"/>
  <c r="BI1512" i="30"/>
  <c r="BI1587" i="30"/>
  <c r="BI1662" i="30" s="1"/>
  <c r="BI1737" i="30" s="1"/>
  <c r="BI1812" i="30" s="1"/>
  <c r="BI1887" i="30" s="1"/>
  <c r="BI1962" i="30" s="1"/>
  <c r="BI2037" i="30" s="1"/>
  <c r="BI1526" i="30"/>
  <c r="BI1601" i="30" s="1"/>
  <c r="BI1676" i="30" s="1"/>
  <c r="BI1751" i="30" s="1"/>
  <c r="BI1826" i="30"/>
  <c r="BI1901" i="30" s="1"/>
  <c r="BI1976" i="30" s="1"/>
  <c r="BI2051" i="30" s="1"/>
  <c r="P355" i="30"/>
  <c r="P358" i="30" s="1"/>
  <c r="P359" i="30" s="1"/>
  <c r="P389" i="30"/>
  <c r="BD653" i="30"/>
  <c r="AJ368" i="30"/>
  <c r="AJ443" i="30" s="1"/>
  <c r="U1300" i="30"/>
  <c r="U1375" i="30" s="1"/>
  <c r="U1450" i="30" s="1"/>
  <c r="U1525" i="30" s="1"/>
  <c r="U1600" i="30" s="1"/>
  <c r="U1675" i="30" s="1"/>
  <c r="U1750" i="30" s="1"/>
  <c r="U1825" i="30" s="1"/>
  <c r="U1900" i="30" s="1"/>
  <c r="U1975" i="30" s="1"/>
  <c r="U2050" i="30" s="1"/>
  <c r="F912" i="30"/>
  <c r="U1021" i="30"/>
  <c r="U1096" i="30" s="1"/>
  <c r="U1171" i="30" s="1"/>
  <c r="U1246" i="30" s="1"/>
  <c r="U1321" i="30" s="1"/>
  <c r="U1396" i="30" s="1"/>
  <c r="U1471" i="30" s="1"/>
  <c r="U1546" i="30" s="1"/>
  <c r="U1621" i="30" s="1"/>
  <c r="U1696" i="30" s="1"/>
  <c r="U1771" i="30" s="1"/>
  <c r="U1846" i="30" s="1"/>
  <c r="U1921" i="30" s="1"/>
  <c r="U1996" i="30" s="1"/>
  <c r="U2071" i="30" s="1"/>
  <c r="AY389" i="30"/>
  <c r="AJ954" i="30"/>
  <c r="AJ1029" i="30"/>
  <c r="AJ1104" i="30" s="1"/>
  <c r="AJ1179" i="30"/>
  <c r="AJ1254" i="30" s="1"/>
  <c r="AJ1329" i="30" s="1"/>
  <c r="AJ1404" i="30" s="1"/>
  <c r="AJ1479" i="30" s="1"/>
  <c r="AJ1554" i="30" s="1"/>
  <c r="AJ1629" i="30" s="1"/>
  <c r="AJ1704" i="30" s="1"/>
  <c r="AJ1779" i="30" s="1"/>
  <c r="AJ1854" i="30" s="1"/>
  <c r="AJ1929" i="30" s="1"/>
  <c r="AJ2004" i="30" s="1"/>
  <c r="AJ2079" i="30" s="1"/>
  <c r="AY1228" i="30"/>
  <c r="AY1303" i="30"/>
  <c r="AY1378" i="30" s="1"/>
  <c r="AY1453" i="30"/>
  <c r="AY1528" i="30" s="1"/>
  <c r="AY1603" i="30" s="1"/>
  <c r="AY1678" i="30" s="1"/>
  <c r="AY1753" i="30" s="1"/>
  <c r="AY1828" i="30" s="1"/>
  <c r="AY1903" i="30" s="1"/>
  <c r="AY1978" i="30" s="1"/>
  <c r="AY2053" i="30"/>
  <c r="K393" i="30"/>
  <c r="K468" i="30" s="1"/>
  <c r="K543" i="30" s="1"/>
  <c r="K618" i="30" s="1"/>
  <c r="K389" i="30"/>
  <c r="K355" i="30"/>
  <c r="K358" i="30"/>
  <c r="K359" i="30" s="1"/>
  <c r="K366" i="30" s="1"/>
  <c r="K369" i="30" s="1"/>
  <c r="BI1154" i="30"/>
  <c r="BI1229" i="30" s="1"/>
  <c r="BI1304" i="30" s="1"/>
  <c r="BI1379" i="30" s="1"/>
  <c r="BI1454" i="30" s="1"/>
  <c r="BI1529" i="30" s="1"/>
  <c r="BI1604" i="30" s="1"/>
  <c r="BI1679" i="30" s="1"/>
  <c r="BI1754" i="30" s="1"/>
  <c r="BI1829" i="30" s="1"/>
  <c r="BI1904" i="30" s="1"/>
  <c r="BI1979" i="30" s="1"/>
  <c r="BI2054" i="30" s="1"/>
  <c r="AY1037" i="30"/>
  <c r="AY1112" i="30" s="1"/>
  <c r="F942" i="30"/>
  <c r="F1017" i="30" s="1"/>
  <c r="F1092" i="30" s="1"/>
  <c r="F1167" i="30" s="1"/>
  <c r="F1242" i="30" s="1"/>
  <c r="F1317" i="30" s="1"/>
  <c r="F1392" i="30" s="1"/>
  <c r="F1467" i="30" s="1"/>
  <c r="F1542" i="30" s="1"/>
  <c r="F1617" i="30" s="1"/>
  <c r="F1692" i="30" s="1"/>
  <c r="F1767" i="30" s="1"/>
  <c r="F1842" i="30" s="1"/>
  <c r="P612" i="30"/>
  <c r="P687" i="30" s="1"/>
  <c r="P762" i="30" s="1"/>
  <c r="P837" i="30" s="1"/>
  <c r="P912" i="30" s="1"/>
  <c r="Z1516" i="30"/>
  <c r="Z1591" i="30" s="1"/>
  <c r="Z1666" i="30" s="1"/>
  <c r="Z1741" i="30" s="1"/>
  <c r="Z1816" i="30" s="1"/>
  <c r="Z1891" i="30" s="1"/>
  <c r="Z1966" i="30" s="1"/>
  <c r="Z2041" i="30" s="1"/>
  <c r="AE1077" i="30"/>
  <c r="P290" i="30"/>
  <c r="P361" i="30"/>
  <c r="F950" i="30"/>
  <c r="F1025" i="30" s="1"/>
  <c r="F1100" i="30" s="1"/>
  <c r="F1175" i="30" s="1"/>
  <c r="F1250" i="30" s="1"/>
  <c r="F1325" i="30"/>
  <c r="F1400" i="30" s="1"/>
  <c r="F1475" i="30" s="1"/>
  <c r="F1550" i="30" s="1"/>
  <c r="F1625" i="30" s="1"/>
  <c r="F1700" i="30" s="1"/>
  <c r="F1775" i="30" s="1"/>
  <c r="F1850" i="30" s="1"/>
  <c r="P216" i="30"/>
  <c r="P219" i="30" s="1"/>
  <c r="C110" i="58" s="1"/>
  <c r="BI389" i="30"/>
  <c r="BI355" i="30"/>
  <c r="BI358" i="30" s="1"/>
  <c r="U314" i="30"/>
  <c r="U280" i="30"/>
  <c r="U283" i="30" s="1"/>
  <c r="K1317" i="30"/>
  <c r="K1392" i="30" s="1"/>
  <c r="K1467" i="30" s="1"/>
  <c r="P1902" i="30"/>
  <c r="P1977" i="30" s="1"/>
  <c r="P2052" i="30" s="1"/>
  <c r="AO859" i="30"/>
  <c r="AO934" i="30" s="1"/>
  <c r="AT313" i="30"/>
  <c r="AT386" i="30"/>
  <c r="AT355" i="30"/>
  <c r="AT358" i="30" s="1"/>
  <c r="AT389" i="30"/>
  <c r="F857" i="30"/>
  <c r="P1774" i="30"/>
  <c r="P1849" i="30" s="1"/>
  <c r="P1924" i="30" s="1"/>
  <c r="P1999" i="30" s="1"/>
  <c r="P2074" i="30" s="1"/>
  <c r="AE1376" i="30"/>
  <c r="AE1451" i="30" s="1"/>
  <c r="AJ1534" i="30"/>
  <c r="AJ1609" i="30" s="1"/>
  <c r="AJ1684" i="30" s="1"/>
  <c r="AJ1759" i="30" s="1"/>
  <c r="AJ1834" i="30" s="1"/>
  <c r="AJ1909" i="30"/>
  <c r="AJ1984" i="30" s="1"/>
  <c r="AJ2059" i="30" s="1"/>
  <c r="AO1318" i="30"/>
  <c r="AO1393" i="30" s="1"/>
  <c r="BI1417" i="30"/>
  <c r="BI1492" i="30"/>
  <c r="BD991" i="30"/>
  <c r="BD1066" i="30"/>
  <c r="BD1141" i="30" s="1"/>
  <c r="BD1216" i="30" s="1"/>
  <c r="BD1291" i="30" s="1"/>
  <c r="BD1366" i="30" s="1"/>
  <c r="BI1551" i="30"/>
  <c r="BI1626" i="30"/>
  <c r="BI1701" i="30" s="1"/>
  <c r="Z1375" i="30"/>
  <c r="Z1450" i="30" s="1"/>
  <c r="Z1525" i="30" s="1"/>
  <c r="Z1600" i="30" s="1"/>
  <c r="Z1675" i="30" s="1"/>
  <c r="AY1230" i="30"/>
  <c r="AY1305" i="30"/>
  <c r="AY1380" i="30" s="1"/>
  <c r="AY1455" i="30" s="1"/>
  <c r="BD1368" i="30"/>
  <c r="BD1443" i="30" s="1"/>
  <c r="BD1518" i="30" s="1"/>
  <c r="BI1077" i="30"/>
  <c r="BI1152" i="30" s="1"/>
  <c r="BI1227" i="30" s="1"/>
  <c r="BI1302" i="30" s="1"/>
  <c r="BI1377" i="30"/>
  <c r="BI1452" i="30" s="1"/>
  <c r="BI1527" i="30" s="1"/>
  <c r="BI1602" i="30" s="1"/>
  <c r="BI1677" i="30" s="1"/>
  <c r="BI1752" i="30" s="1"/>
  <c r="BI1827" i="30" s="1"/>
  <c r="BI1902" i="30" s="1"/>
  <c r="BI1977" i="30"/>
  <c r="BI2052" i="30" s="1"/>
  <c r="AJ389" i="30"/>
  <c r="BI786" i="30"/>
  <c r="BI861" i="30" s="1"/>
  <c r="BI936" i="30" s="1"/>
  <c r="BI1011" i="30" s="1"/>
  <c r="BD858" i="30"/>
  <c r="BI1243" i="30"/>
  <c r="BI1318" i="30" s="1"/>
  <c r="BI1393" i="30" s="1"/>
  <c r="BI1468" i="30" s="1"/>
  <c r="BI1543" i="30"/>
  <c r="U889" i="30"/>
  <c r="U964" i="30" s="1"/>
  <c r="AT837" i="30"/>
  <c r="AT912" i="30" s="1"/>
  <c r="AY568" i="30"/>
  <c r="AY643" i="30"/>
  <c r="AY718" i="30" s="1"/>
  <c r="AY793" i="30" s="1"/>
  <c r="AY868" i="30" s="1"/>
  <c r="AY943" i="30" s="1"/>
  <c r="AY1018" i="30" s="1"/>
  <c r="AY1093" i="30" s="1"/>
  <c r="AY1168" i="30" s="1"/>
  <c r="AY1243" i="30" s="1"/>
  <c r="AY1318" i="30" s="1"/>
  <c r="AY1393" i="30" s="1"/>
  <c r="AY1468" i="30" s="1"/>
  <c r="AY1543" i="30" s="1"/>
  <c r="AY1618" i="30" s="1"/>
  <c r="AY1693" i="30" s="1"/>
  <c r="AY1768" i="30" s="1"/>
  <c r="AY1843" i="30" s="1"/>
  <c r="AY1918" i="30" s="1"/>
  <c r="AY1993" i="30" s="1"/>
  <c r="AY2068" i="30" s="1"/>
  <c r="AJ812" i="30"/>
  <c r="K1215" i="30"/>
  <c r="K1290" i="30" s="1"/>
  <c r="K1365" i="30" s="1"/>
  <c r="K1440" i="30" s="1"/>
  <c r="K1515" i="30"/>
  <c r="AY954" i="30"/>
  <c r="AY1029" i="30" s="1"/>
  <c r="AY1104" i="30" s="1"/>
  <c r="BI919" i="30"/>
  <c r="BI994" i="30" s="1"/>
  <c r="BI1069" i="30" s="1"/>
  <c r="BI1144" i="30" s="1"/>
  <c r="BI1219" i="30" s="1"/>
  <c r="BI1294" i="30" s="1"/>
  <c r="BI1369" i="30" s="1"/>
  <c r="BI1444" i="30" s="1"/>
  <c r="AT592" i="30"/>
  <c r="AJ1000" i="30"/>
  <c r="AJ1075" i="30"/>
  <c r="AJ1150" i="30" s="1"/>
  <c r="AJ1225" i="30" s="1"/>
  <c r="AJ1300" i="30" s="1"/>
  <c r="AJ1375" i="30" s="1"/>
  <c r="AJ1450" i="30" s="1"/>
  <c r="AJ1525" i="30" s="1"/>
  <c r="AJ1600" i="30" s="1"/>
  <c r="AJ1675" i="30"/>
  <c r="AJ1750" i="30" s="1"/>
  <c r="AJ1825" i="30" s="1"/>
  <c r="AY1256" i="30"/>
  <c r="AY1331" i="30"/>
  <c r="AY1406" i="30" s="1"/>
  <c r="AY1481" i="30" s="1"/>
  <c r="AY1556" i="30" s="1"/>
  <c r="AY1631" i="30" s="1"/>
  <c r="AY1706" i="30" s="1"/>
  <c r="AY1781" i="30" s="1"/>
  <c r="AY1856" i="30" s="1"/>
  <c r="AY1931" i="30" s="1"/>
  <c r="AY2006" i="30" s="1"/>
  <c r="AY2081" i="30"/>
  <c r="BI915" i="30"/>
  <c r="BI990" i="30" s="1"/>
  <c r="U1841" i="30"/>
  <c r="U1916" i="30" s="1"/>
  <c r="U1991" i="30" s="1"/>
  <c r="U2066" i="30" s="1"/>
  <c r="AY436" i="30"/>
  <c r="AY365" i="30"/>
  <c r="AY952" i="30"/>
  <c r="AY1027" i="30" s="1"/>
  <c r="AY1102" i="30" s="1"/>
  <c r="AY1177" i="30" s="1"/>
  <c r="AY1252" i="30" s="1"/>
  <c r="AY1327" i="30" s="1"/>
  <c r="AY1402" i="30" s="1"/>
  <c r="AY1477" i="30"/>
  <c r="AY1552" i="30" s="1"/>
  <c r="AY1627" i="30" s="1"/>
  <c r="AY1702" i="30" s="1"/>
  <c r="AY1777" i="30" s="1"/>
  <c r="AY1852" i="30" s="1"/>
  <c r="AY1927" i="30" s="1"/>
  <c r="AY2002" i="30" s="1"/>
  <c r="AY2077" i="30" s="1"/>
  <c r="U1902" i="30"/>
  <c r="U1977" i="30"/>
  <c r="U2052" i="30" s="1"/>
  <c r="F1008" i="30"/>
  <c r="F1083" i="30"/>
  <c r="F1158" i="30" s="1"/>
  <c r="K1598" i="30"/>
  <c r="K1673" i="30" s="1"/>
  <c r="P1779" i="30"/>
  <c r="P1854" i="30"/>
  <c r="P1929" i="30" s="1"/>
  <c r="P2004" i="30" s="1"/>
  <c r="P2079" i="30" s="1"/>
  <c r="Z1219" i="30"/>
  <c r="Z1294" i="30"/>
  <c r="Z1369" i="30" s="1"/>
  <c r="Z1444" i="30" s="1"/>
  <c r="Z1519" i="30" s="1"/>
  <c r="Z1594" i="30" s="1"/>
  <c r="Z1669" i="30" s="1"/>
  <c r="AE1380" i="30"/>
  <c r="AE1455" i="30" s="1"/>
  <c r="AE1530" i="30"/>
  <c r="AJ563" i="30"/>
  <c r="AJ638" i="30" s="1"/>
  <c r="AJ713" i="30" s="1"/>
  <c r="AJ788" i="30" s="1"/>
  <c r="AJ863" i="30" s="1"/>
  <c r="AJ938" i="30" s="1"/>
  <c r="AJ1013" i="30" s="1"/>
  <c r="AJ1088" i="30"/>
  <c r="AJ1163" i="30" s="1"/>
  <c r="AJ1238" i="30" s="1"/>
  <c r="AJ1313" i="30" s="1"/>
  <c r="AJ1388" i="30" s="1"/>
  <c r="AT1187" i="30"/>
  <c r="AY950" i="30"/>
  <c r="AY1025" i="30" s="1"/>
  <c r="AY1100" i="30" s="1"/>
  <c r="AY1175" i="30" s="1"/>
  <c r="AY1250" i="30" s="1"/>
  <c r="AY1325" i="30" s="1"/>
  <c r="AY1400" i="30" s="1"/>
  <c r="AY1475" i="30" s="1"/>
  <c r="AY1550" i="30" s="1"/>
  <c r="AY1625" i="30" s="1"/>
  <c r="AY1700" i="30" s="1"/>
  <c r="AY1775" i="30" s="1"/>
  <c r="AY1850" i="30" s="1"/>
  <c r="AY1925" i="30" s="1"/>
  <c r="AY2000" i="30" s="1"/>
  <c r="AY2075" i="30" s="1"/>
  <c r="BI1378" i="30"/>
  <c r="BI1453" i="30" s="1"/>
  <c r="AO386" i="30"/>
  <c r="AO313" i="30"/>
  <c r="AY1253" i="30"/>
  <c r="AY1328" i="30" s="1"/>
  <c r="AY1403" i="30" s="1"/>
  <c r="AY1478" i="30" s="1"/>
  <c r="AY1553" i="30" s="1"/>
  <c r="AY1628" i="30"/>
  <c r="AY1703" i="30" s="1"/>
  <c r="AY1778" i="30" s="1"/>
  <c r="AY1853" i="30" s="1"/>
  <c r="AY1928" i="30" s="1"/>
  <c r="AY2003" i="30" s="1"/>
  <c r="AY2078" i="30" s="1"/>
  <c r="P1170" i="30"/>
  <c r="P1245" i="30"/>
  <c r="P1320" i="30" s="1"/>
  <c r="P1395" i="30" s="1"/>
  <c r="P1470" i="30" s="1"/>
  <c r="P1545" i="30" s="1"/>
  <c r="AE1067" i="30"/>
  <c r="AE1142" i="30"/>
  <c r="AE1217" i="30" s="1"/>
  <c r="AY791" i="30"/>
  <c r="AY866" i="30"/>
  <c r="AY941" i="30" s="1"/>
  <c r="AY1016" i="30" s="1"/>
  <c r="AY1091" i="30" s="1"/>
  <c r="AY1166" i="30" s="1"/>
  <c r="AJ950" i="30"/>
  <c r="AJ1025" i="30" s="1"/>
  <c r="AJ1100" i="30" s="1"/>
  <c r="AJ1175" i="30" s="1"/>
  <c r="AJ1250" i="30" s="1"/>
  <c r="AJ1325" i="30" s="1"/>
  <c r="AJ1400" i="30" s="1"/>
  <c r="AJ1475" i="30" s="1"/>
  <c r="AJ1550" i="30"/>
  <c r="AJ1625" i="30" s="1"/>
  <c r="AJ1700" i="30" s="1"/>
  <c r="AJ1775" i="30" s="1"/>
  <c r="AJ1850" i="30" s="1"/>
  <c r="AJ1925" i="30" s="1"/>
  <c r="AJ2000" i="30" s="1"/>
  <c r="AJ2075" i="30" s="1"/>
  <c r="BI1158" i="30"/>
  <c r="BI1233" i="30" s="1"/>
  <c r="BI1308" i="30" s="1"/>
  <c r="BI1383" i="30" s="1"/>
  <c r="BI1458" i="30" s="1"/>
  <c r="BI1533" i="30" s="1"/>
  <c r="BI1608" i="30" s="1"/>
  <c r="BI1683" i="30" s="1"/>
  <c r="BI1758" i="30"/>
  <c r="BI1833" i="30" s="1"/>
  <c r="BI1908" i="30" s="1"/>
  <c r="BI1983" i="30" s="1"/>
  <c r="BI2058" i="30" s="1"/>
  <c r="P1921" i="30"/>
  <c r="P1996" i="30"/>
  <c r="P2071" i="30" s="1"/>
  <c r="AY664" i="30"/>
  <c r="AY739" i="30" s="1"/>
  <c r="AY814" i="30" s="1"/>
  <c r="BD927" i="30"/>
  <c r="AE871" i="30"/>
  <c r="K1596" i="30"/>
  <c r="K1671" i="30" s="1"/>
  <c r="K1746" i="30" s="1"/>
  <c r="K1821" i="30" s="1"/>
  <c r="K1896" i="30" s="1"/>
  <c r="K1971" i="30"/>
  <c r="K2046" i="30" s="1"/>
  <c r="Z436" i="30"/>
  <c r="Z365" i="30"/>
  <c r="BI882" i="30"/>
  <c r="BI957" i="30" s="1"/>
  <c r="BI1032" i="30" s="1"/>
  <c r="BI1107" i="30" s="1"/>
  <c r="BI1182" i="30" s="1"/>
  <c r="AJ694" i="30"/>
  <c r="AJ769" i="30" s="1"/>
  <c r="AJ844" i="30" s="1"/>
  <c r="AJ919" i="30" s="1"/>
  <c r="AJ994" i="30" s="1"/>
  <c r="BD313" i="30"/>
  <c r="BD386" i="30"/>
  <c r="K780" i="30"/>
  <c r="F1216" i="30"/>
  <c r="F1291" i="30" s="1"/>
  <c r="F1366" i="30"/>
  <c r="K847" i="30"/>
  <c r="K922" i="30" s="1"/>
  <c r="K997" i="30" s="1"/>
  <c r="K1072" i="30" s="1"/>
  <c r="K1147" i="30" s="1"/>
  <c r="K1222" i="30" s="1"/>
  <c r="K1297" i="30" s="1"/>
  <c r="U1379" i="30"/>
  <c r="U1454" i="30" s="1"/>
  <c r="U1529" i="30" s="1"/>
  <c r="U1604" i="30" s="1"/>
  <c r="U1679" i="30" s="1"/>
  <c r="U1754" i="30" s="1"/>
  <c r="U1829" i="30" s="1"/>
  <c r="Z414" i="30"/>
  <c r="Z489" i="30"/>
  <c r="Z564" i="30" s="1"/>
  <c r="Z639" i="30" s="1"/>
  <c r="Z714" i="30" s="1"/>
  <c r="AE962" i="30"/>
  <c r="AE1037" i="30" s="1"/>
  <c r="AE1112" i="30" s="1"/>
  <c r="AE1187" i="30" s="1"/>
  <c r="AE1262" i="30" s="1"/>
  <c r="AE1337" i="30" s="1"/>
  <c r="AE1412" i="30" s="1"/>
  <c r="AE1487" i="30" s="1"/>
  <c r="AE1562" i="30" s="1"/>
  <c r="AT1601" i="30"/>
  <c r="AT1676" i="30" s="1"/>
  <c r="AT1751" i="30"/>
  <c r="AT1826" i="30" s="1"/>
  <c r="AT1901" i="30" s="1"/>
  <c r="AT1976" i="30" s="1"/>
  <c r="AT2051" i="30" s="1"/>
  <c r="AE1545" i="30"/>
  <c r="P1776" i="30"/>
  <c r="P1851" i="30" s="1"/>
  <c r="Z1782" i="30"/>
  <c r="Z1857" i="30" s="1"/>
  <c r="Z1932" i="30" s="1"/>
  <c r="Z2007" i="30" s="1"/>
  <c r="Z2082" i="30" s="1"/>
  <c r="AT1160" i="30"/>
  <c r="AT1235" i="30" s="1"/>
  <c r="AT1310" i="30" s="1"/>
  <c r="AT1385" i="30" s="1"/>
  <c r="AT1460" i="30" s="1"/>
  <c r="AT1535" i="30" s="1"/>
  <c r="AT1610" i="30" s="1"/>
  <c r="AT1685" i="30" s="1"/>
  <c r="AT1760" i="30"/>
  <c r="AT1835" i="30" s="1"/>
  <c r="AT1910" i="30" s="1"/>
  <c r="AT1985" i="30" s="1"/>
  <c r="AT2060" i="30" s="1"/>
  <c r="U1253" i="30"/>
  <c r="U1328" i="30"/>
  <c r="U1403" i="30" s="1"/>
  <c r="U1478" i="30"/>
  <c r="U1553" i="30" s="1"/>
  <c r="U1628" i="30" s="1"/>
  <c r="U1703" i="30" s="1"/>
  <c r="U1778" i="30" s="1"/>
  <c r="AJ270" i="30"/>
  <c r="AJ280" i="30" s="1"/>
  <c r="AJ283" i="30" s="1"/>
  <c r="AJ284" i="30" s="1"/>
  <c r="AJ291" i="30" s="1"/>
  <c r="AJ294" i="30" s="1"/>
  <c r="BI780" i="30"/>
  <c r="BI855" i="30" s="1"/>
  <c r="BI930" i="30" s="1"/>
  <c r="BI1005" i="30" s="1"/>
  <c r="P1297" i="30"/>
  <c r="P1372" i="30" s="1"/>
  <c r="P1447" i="30" s="1"/>
  <c r="P1522" i="30" s="1"/>
  <c r="P1597" i="30" s="1"/>
  <c r="P1672" i="30" s="1"/>
  <c r="P1747" i="30" s="1"/>
  <c r="P1822" i="30" s="1"/>
  <c r="P1897" i="30" s="1"/>
  <c r="P1972" i="30" s="1"/>
  <c r="P2047" i="30" s="1"/>
  <c r="U1534" i="30"/>
  <c r="U1609" i="30" s="1"/>
  <c r="U1684" i="30"/>
  <c r="U1759" i="30" s="1"/>
  <c r="U1834" i="30" s="1"/>
  <c r="U1909" i="30" s="1"/>
  <c r="U1984" i="30" s="1"/>
  <c r="U2059" i="30" s="1"/>
  <c r="Z1469" i="30"/>
  <c r="Z1544" i="30" s="1"/>
  <c r="Z1619" i="30" s="1"/>
  <c r="Z1694" i="30" s="1"/>
  <c r="Z1769" i="30" s="1"/>
  <c r="Z1844" i="30" s="1"/>
  <c r="Z1919" i="30" s="1"/>
  <c r="Z1994" i="30" s="1"/>
  <c r="Z2069" i="30" s="1"/>
  <c r="AJ926" i="30"/>
  <c r="AJ1001" i="30"/>
  <c r="AJ1076" i="30" s="1"/>
  <c r="AJ1151" i="30" s="1"/>
  <c r="AO560" i="30"/>
  <c r="AO635" i="30" s="1"/>
  <c r="AT1468" i="30"/>
  <c r="AT1543" i="30"/>
  <c r="AT1618" i="30" s="1"/>
  <c r="AT1693" i="30"/>
  <c r="AT1768" i="30" s="1"/>
  <c r="AT1843" i="30" s="1"/>
  <c r="BD1375" i="30"/>
  <c r="BD1450" i="30" s="1"/>
  <c r="BD1525" i="30" s="1"/>
  <c r="BD1600" i="30" s="1"/>
  <c r="BD1675" i="30" s="1"/>
  <c r="BD1750" i="30" s="1"/>
  <c r="BD1825" i="30" s="1"/>
  <c r="BD1900" i="30" s="1"/>
  <c r="BD1975" i="30" s="1"/>
  <c r="BD2050" i="30" s="1"/>
  <c r="BI1085" i="30"/>
  <c r="Z313" i="30"/>
  <c r="Z386" i="30"/>
  <c r="AJ687" i="30"/>
  <c r="AJ762" i="30"/>
  <c r="AJ837" i="30" s="1"/>
  <c r="AJ912" i="30" s="1"/>
  <c r="K1008" i="30"/>
  <c r="K1083" i="30" s="1"/>
  <c r="BI1928" i="30"/>
  <c r="BI2003" i="30"/>
  <c r="BI2078" i="30" s="1"/>
  <c r="AY1674" i="30"/>
  <c r="AY1749" i="30" s="1"/>
  <c r="AY1824" i="30" s="1"/>
  <c r="AY1899" i="30" s="1"/>
  <c r="AY1974" i="30" s="1"/>
  <c r="AY2049" i="30" s="1"/>
  <c r="U1385" i="30"/>
  <c r="U1460" i="30" s="1"/>
  <c r="U1535" i="30"/>
  <c r="U1610" i="30" s="1"/>
  <c r="U1685" i="30" s="1"/>
  <c r="U1760" i="30" s="1"/>
  <c r="AE1150" i="30"/>
  <c r="AE1225" i="30" s="1"/>
  <c r="AJ1008" i="30"/>
  <c r="AJ1083" i="30" s="1"/>
  <c r="AJ1158" i="30"/>
  <c r="AO1317" i="30"/>
  <c r="AO1392" i="30" s="1"/>
  <c r="K1313" i="30"/>
  <c r="K1388" i="30" s="1"/>
  <c r="K1463" i="30" s="1"/>
  <c r="P1162" i="30"/>
  <c r="P1237" i="30" s="1"/>
  <c r="P1312" i="30" s="1"/>
  <c r="P1387" i="30" s="1"/>
  <c r="P1462" i="30" s="1"/>
  <c r="P1537" i="30" s="1"/>
  <c r="P1612" i="30" s="1"/>
  <c r="P1687" i="30" s="1"/>
  <c r="P1762" i="30" s="1"/>
  <c r="P1837" i="30" s="1"/>
  <c r="P1912" i="30" s="1"/>
  <c r="P1987" i="30" s="1"/>
  <c r="P2062" i="30" s="1"/>
  <c r="AE765" i="30"/>
  <c r="AE840" i="30" s="1"/>
  <c r="AO1538" i="30"/>
  <c r="AO1613" i="30"/>
  <c r="AO1688" i="30" s="1"/>
  <c r="AO1763" i="30"/>
  <c r="AT1772" i="30"/>
  <c r="AT1847" i="30" s="1"/>
  <c r="AT1922" i="30" s="1"/>
  <c r="AT1997" i="30" s="1"/>
  <c r="AT2072" i="30" s="1"/>
  <c r="F1069" i="30"/>
  <c r="F1144" i="30" s="1"/>
  <c r="F1219" i="30" s="1"/>
  <c r="F1294" i="30" s="1"/>
  <c r="F1369" i="30" s="1"/>
  <c r="F1444" i="30" s="1"/>
  <c r="F1519" i="30" s="1"/>
  <c r="F1594" i="30" s="1"/>
  <c r="F1669" i="30" s="1"/>
  <c r="F1744" i="30" s="1"/>
  <c r="F1819" i="30" s="1"/>
  <c r="F1894" i="30" s="1"/>
  <c r="F1969" i="30" s="1"/>
  <c r="F2044" i="30" s="1"/>
  <c r="K1312" i="30"/>
  <c r="K1387" i="30" s="1"/>
  <c r="K1462" i="30" s="1"/>
  <c r="K1537" i="30" s="1"/>
  <c r="K1612" i="30" s="1"/>
  <c r="K1687" i="30" s="1"/>
  <c r="K1762" i="30" s="1"/>
  <c r="K1837" i="30" s="1"/>
  <c r="K1912" i="30" s="1"/>
  <c r="K1987" i="30" s="1"/>
  <c r="AJ1849" i="30"/>
  <c r="AJ1924" i="30"/>
  <c r="AJ1999" i="30" s="1"/>
  <c r="AJ2074" i="30" s="1"/>
  <c r="AT1448" i="30"/>
  <c r="AT1523" i="30" s="1"/>
  <c r="AT1598" i="30" s="1"/>
  <c r="AT1673" i="30" s="1"/>
  <c r="AT1748" i="30" s="1"/>
  <c r="AT1823" i="30" s="1"/>
  <c r="AT1898" i="30" s="1"/>
  <c r="AT1973" i="30" s="1"/>
  <c r="AT2048" i="30" s="1"/>
  <c r="Z787" i="30"/>
  <c r="Z862" i="30"/>
  <c r="Z937" i="30" s="1"/>
  <c r="Z1012" i="30" s="1"/>
  <c r="F512" i="30"/>
  <c r="F587" i="30" s="1"/>
  <c r="F662" i="30" s="1"/>
  <c r="F737" i="30" s="1"/>
  <c r="F812" i="30" s="1"/>
  <c r="P1772" i="30"/>
  <c r="P1847" i="30" s="1"/>
  <c r="Z987" i="30"/>
  <c r="Z1062" i="30"/>
  <c r="Z1137" i="30" s="1"/>
  <c r="Z1212" i="30" s="1"/>
  <c r="Z1287" i="30"/>
  <c r="AE1524" i="30"/>
  <c r="AE1599" i="30"/>
  <c r="AE1674" i="30" s="1"/>
  <c r="AE1749" i="30" s="1"/>
  <c r="AE1824" i="30" s="1"/>
  <c r="AE1899" i="30" s="1"/>
  <c r="AE1974" i="30" s="1"/>
  <c r="AE2049" i="30" s="1"/>
  <c r="AJ1006" i="30"/>
  <c r="AJ1081" i="30"/>
  <c r="AJ1156" i="30" s="1"/>
  <c r="F1016" i="30"/>
  <c r="F1091" i="30" s="1"/>
  <c r="F1166" i="30"/>
  <c r="Z1465" i="30"/>
  <c r="AE1776" i="30"/>
  <c r="AE1851" i="30"/>
  <c r="AO612" i="30"/>
  <c r="AY1004" i="30"/>
  <c r="AY1079" i="30"/>
  <c r="AY1154" i="30" s="1"/>
  <c r="AY1229" i="30"/>
  <c r="AY1304" i="30" s="1"/>
  <c r="BD641" i="30"/>
  <c r="BD716" i="30"/>
  <c r="AE1156" i="30"/>
  <c r="AE1231" i="30" s="1"/>
  <c r="AE1306" i="30"/>
  <c r="AE1381" i="30" s="1"/>
  <c r="AE1456" i="30" s="1"/>
  <c r="AE1531" i="30" s="1"/>
  <c r="AE1606" i="30" s="1"/>
  <c r="AE1681" i="30" s="1"/>
  <c r="AE1756" i="30" s="1"/>
  <c r="AE1831" i="30" s="1"/>
  <c r="AE1906" i="30" s="1"/>
  <c r="AE1981" i="30" s="1"/>
  <c r="AE2056" i="30" s="1"/>
  <c r="AJ714" i="30"/>
  <c r="AJ789" i="30" s="1"/>
  <c r="AJ864" i="30" s="1"/>
  <c r="AJ939" i="30" s="1"/>
  <c r="AJ1014" i="30" s="1"/>
  <c r="AJ1089" i="30"/>
  <c r="AJ1164" i="30" s="1"/>
  <c r="AO799" i="30"/>
  <c r="AO874" i="30" s="1"/>
  <c r="AO949" i="30" s="1"/>
  <c r="AO1024" i="30" s="1"/>
  <c r="AT738" i="30"/>
  <c r="AT813" i="30" s="1"/>
  <c r="AT888" i="30"/>
  <c r="AT963" i="30" s="1"/>
  <c r="AT1038" i="30" s="1"/>
  <c r="BD1526" i="30"/>
  <c r="BD1601" i="30"/>
  <c r="BD1676" i="30" s="1"/>
  <c r="BD1751" i="30" s="1"/>
  <c r="BD1826" i="30" s="1"/>
  <c r="BD1901" i="30" s="1"/>
  <c r="BD1976" i="30" s="1"/>
  <c r="BD2051" i="30" s="1"/>
  <c r="BI792" i="30"/>
  <c r="AE389" i="30"/>
  <c r="K1101" i="30"/>
  <c r="K1176" i="30" s="1"/>
  <c r="K1251" i="30" s="1"/>
  <c r="K1326" i="30" s="1"/>
  <c r="K1401" i="30" s="1"/>
  <c r="K1476" i="30" s="1"/>
  <c r="K1551" i="30" s="1"/>
  <c r="K1626" i="30"/>
  <c r="K1701" i="30" s="1"/>
  <c r="K1776" i="30" s="1"/>
  <c r="K1851" i="30" s="1"/>
  <c r="K1926" i="30" s="1"/>
  <c r="K2001" i="30" s="1"/>
  <c r="K2076" i="30" s="1"/>
  <c r="P1150" i="30"/>
  <c r="P1225" i="30" s="1"/>
  <c r="P1300" i="30"/>
  <c r="P1375" i="30" s="1"/>
  <c r="U562" i="30"/>
  <c r="AJ617" i="30"/>
  <c r="AJ692" i="30" s="1"/>
  <c r="AJ767" i="30" s="1"/>
  <c r="AJ842" i="30"/>
  <c r="AO1376" i="30"/>
  <c r="AO1451" i="30"/>
  <c r="AT1309" i="30"/>
  <c r="AT1384" i="30" s="1"/>
  <c r="AT1459" i="30" s="1"/>
  <c r="AT1534" i="30" s="1"/>
  <c r="AT1609" i="30" s="1"/>
  <c r="AT1684" i="30" s="1"/>
  <c r="AT1759" i="30" s="1"/>
  <c r="AT1834" i="30" s="1"/>
  <c r="AT1909" i="30" s="1"/>
  <c r="AT1984" i="30" s="1"/>
  <c r="AT2059" i="30" s="1"/>
  <c r="AE365" i="30"/>
  <c r="AE436" i="30"/>
  <c r="U1238" i="30"/>
  <c r="U1313" i="30" s="1"/>
  <c r="U1388" i="30"/>
  <c r="AO1627" i="30"/>
  <c r="AO1702" i="30" s="1"/>
  <c r="AO1777" i="30" s="1"/>
  <c r="AO1852" i="30" s="1"/>
  <c r="AO1927" i="30" s="1"/>
  <c r="AO2002" i="30"/>
  <c r="AO2077" i="30" s="1"/>
  <c r="AJ1237" i="30"/>
  <c r="AJ1312" i="30"/>
  <c r="AJ1387" i="30" s="1"/>
  <c r="AJ1462" i="30" s="1"/>
  <c r="AJ1537" i="30" s="1"/>
  <c r="AJ1612" i="30" s="1"/>
  <c r="AJ1687" i="30" s="1"/>
  <c r="AJ1762" i="30" s="1"/>
  <c r="AJ1837" i="30" s="1"/>
  <c r="AJ1912" i="30" s="1"/>
  <c r="AJ1987" i="30" s="1"/>
  <c r="AJ2062" i="30" s="1"/>
  <c r="U436" i="30"/>
  <c r="U365" i="30"/>
  <c r="F1004" i="30"/>
  <c r="F1079" i="30" s="1"/>
  <c r="F1154" i="30" s="1"/>
  <c r="F1229" i="30" s="1"/>
  <c r="F1304" i="30" s="1"/>
  <c r="F1379" i="30" s="1"/>
  <c r="F1454" i="30" s="1"/>
  <c r="F1529" i="30" s="1"/>
  <c r="F1604" i="30" s="1"/>
  <c r="F1679" i="30" s="1"/>
  <c r="F1754" i="30" s="1"/>
  <c r="P1524" i="30"/>
  <c r="U1461" i="30"/>
  <c r="AE788" i="30"/>
  <c r="AE863" i="30" s="1"/>
  <c r="AE938" i="30" s="1"/>
  <c r="AE1013" i="30" s="1"/>
  <c r="AE1088" i="30" s="1"/>
  <c r="AE1163" i="30"/>
  <c r="AE1238" i="30" s="1"/>
  <c r="AE1313" i="30"/>
  <c r="AT1152" i="30"/>
  <c r="AT1227" i="30" s="1"/>
  <c r="AT1302" i="30" s="1"/>
  <c r="AT1377" i="30" s="1"/>
  <c r="AT1452" i="30" s="1"/>
  <c r="AT1527" i="30"/>
  <c r="AT1602" i="30" s="1"/>
  <c r="AT1677" i="30" s="1"/>
  <c r="AT1752" i="30" s="1"/>
  <c r="AT1827" i="30" s="1"/>
  <c r="AT1902" i="30" s="1"/>
  <c r="AT1977" i="30" s="1"/>
  <c r="AT2052" i="30" s="1"/>
  <c r="BD1217" i="30"/>
  <c r="BD1292" i="30" s="1"/>
  <c r="BD1367" i="30" s="1"/>
  <c r="BD1442" i="30" s="1"/>
  <c r="BD1517" i="30" s="1"/>
  <c r="BD1592" i="30" s="1"/>
  <c r="BD1667" i="30" s="1"/>
  <c r="BD1742" i="30" s="1"/>
  <c r="BD1817" i="30" s="1"/>
  <c r="BD1892" i="30" s="1"/>
  <c r="BD1967" i="30" s="1"/>
  <c r="BD2042" i="30" s="1"/>
  <c r="AY517" i="30"/>
  <c r="AY592" i="30" s="1"/>
  <c r="AY667" i="30" s="1"/>
  <c r="AY742" i="30" s="1"/>
  <c r="AY817" i="30" s="1"/>
  <c r="AY892" i="30" s="1"/>
  <c r="AY967" i="30" s="1"/>
  <c r="AY1042" i="30" s="1"/>
  <c r="AY1117" i="30" s="1"/>
  <c r="AY1192" i="30" s="1"/>
  <c r="AY1267" i="30" s="1"/>
  <c r="AY1342" i="30" s="1"/>
  <c r="AY560" i="30"/>
  <c r="K645" i="30"/>
  <c r="C113" i="58"/>
  <c r="E204" i="58"/>
  <c r="AY134" i="30"/>
  <c r="AO133" i="30"/>
  <c r="BD133" i="30"/>
  <c r="S46" i="38"/>
  <c r="S49" i="38"/>
  <c r="S54" i="38" s="1"/>
  <c r="DS54" i="38"/>
  <c r="HI46" i="38"/>
  <c r="HI49" i="38" s="1"/>
  <c r="HI54" i="38" s="1"/>
  <c r="E84" i="42"/>
  <c r="G84" i="42"/>
  <c r="AQ14" i="30"/>
  <c r="AP14" i="30"/>
  <c r="AM89" i="30"/>
  <c r="AO2075" i="30"/>
  <c r="GI53" i="38"/>
  <c r="GI54" i="38"/>
  <c r="AP11" i="30"/>
  <c r="AP13" i="30"/>
  <c r="AQ11" i="30"/>
  <c r="AM13" i="30"/>
  <c r="AQ13" i="30"/>
  <c r="AM86" i="30"/>
  <c r="GE46" i="38"/>
  <c r="GE49" i="38"/>
  <c r="AM207" i="30"/>
  <c r="AQ132" i="30"/>
  <c r="AP132" i="30"/>
  <c r="AM200" i="30"/>
  <c r="AQ125" i="30"/>
  <c r="AP125" i="30"/>
  <c r="BU46" i="38"/>
  <c r="BU49" i="38" s="1"/>
  <c r="BU54" i="38"/>
  <c r="AM206" i="30"/>
  <c r="AQ131" i="30"/>
  <c r="AP131" i="30"/>
  <c r="AM186" i="30"/>
  <c r="AQ111" i="30"/>
  <c r="AP111" i="30"/>
  <c r="AM167" i="30"/>
  <c r="AQ92" i="30"/>
  <c r="AP92" i="30"/>
  <c r="EE46" i="38"/>
  <c r="EE49" i="38" s="1"/>
  <c r="AM185" i="30"/>
  <c r="AP110" i="30"/>
  <c r="AQ110" i="30"/>
  <c r="AM178" i="30"/>
  <c r="AQ103" i="30"/>
  <c r="AP103" i="30"/>
  <c r="CS46" i="38"/>
  <c r="CS49" i="38" s="1"/>
  <c r="AM199" i="30"/>
  <c r="AQ124" i="30"/>
  <c r="AP124" i="30"/>
  <c r="AD53" i="38"/>
  <c r="AD54" i="38"/>
  <c r="BR46" i="38"/>
  <c r="BR49" i="38"/>
  <c r="BR54" i="38" s="1"/>
  <c r="FC46" i="38"/>
  <c r="FC49" i="38" s="1"/>
  <c r="AM182" i="30"/>
  <c r="AQ107" i="30"/>
  <c r="AP107" i="30"/>
  <c r="GL53" i="38"/>
  <c r="GL54" i="38"/>
  <c r="BG46" i="38"/>
  <c r="BG49" i="38"/>
  <c r="BN53" i="38"/>
  <c r="BN54" i="38"/>
  <c r="K2052" i="30"/>
  <c r="AE2037" i="30"/>
  <c r="Q118" i="30"/>
  <c r="Q106" i="30"/>
  <c r="DR46" i="38"/>
  <c r="DR49" i="38"/>
  <c r="J54" i="38"/>
  <c r="J53" i="38"/>
  <c r="AM166" i="30"/>
  <c r="AQ91" i="30"/>
  <c r="AP91" i="30"/>
  <c r="CZ53" i="38"/>
  <c r="CZ54" i="38"/>
  <c r="EB46" i="38"/>
  <c r="EB49" i="38" s="1"/>
  <c r="DO53" i="38"/>
  <c r="DO54" i="38"/>
  <c r="HC46" i="38"/>
  <c r="HC49" i="38" s="1"/>
  <c r="CA46" i="38"/>
  <c r="CA49" i="38" s="1"/>
  <c r="AM201" i="30"/>
  <c r="AQ126" i="30"/>
  <c r="AP126" i="30"/>
  <c r="ED53" i="38"/>
  <c r="ED54" i="38"/>
  <c r="AM162" i="30"/>
  <c r="AQ87" i="30"/>
  <c r="AP87" i="30"/>
  <c r="AM188" i="30"/>
  <c r="AQ188" i="30" s="1"/>
  <c r="AQ113" i="30"/>
  <c r="AP113" i="30"/>
  <c r="K2066" i="30"/>
  <c r="Q108" i="30"/>
  <c r="GM46" i="38"/>
  <c r="GM49" i="38"/>
  <c r="EV54" i="38"/>
  <c r="EV53" i="38"/>
  <c r="GF53" i="38"/>
  <c r="GF54" i="38" s="1"/>
  <c r="AM175" i="30"/>
  <c r="AQ100" i="30"/>
  <c r="AP100" i="30"/>
  <c r="AM169" i="30"/>
  <c r="AP94" i="30"/>
  <c r="AQ94" i="30"/>
  <c r="GB53" i="38"/>
  <c r="GB54" i="38" s="1"/>
  <c r="GC46" i="38"/>
  <c r="GC49" i="38" s="1"/>
  <c r="EK46" i="38"/>
  <c r="EK49" i="38" s="1"/>
  <c r="K2062" i="30"/>
  <c r="AM172" i="30"/>
  <c r="AQ97" i="30"/>
  <c r="AP97" i="30"/>
  <c r="AM191" i="30"/>
  <c r="AP116" i="30"/>
  <c r="AQ116" i="30"/>
  <c r="CF54" i="38"/>
  <c r="AM180" i="30"/>
  <c r="AQ105" i="30"/>
  <c r="AP105" i="30"/>
  <c r="Q142" i="30"/>
  <c r="GT46" i="38"/>
  <c r="GT49" i="38" s="1"/>
  <c r="AM204" i="30"/>
  <c r="AQ129" i="30"/>
  <c r="AP129" i="30"/>
  <c r="AM214" i="30"/>
  <c r="AQ139" i="30"/>
  <c r="AP139" i="30"/>
  <c r="CW53" i="38"/>
  <c r="CW54" i="38" s="1"/>
  <c r="AA53" i="38"/>
  <c r="AA54" i="38"/>
  <c r="D69" i="52"/>
  <c r="D71" i="52" s="1"/>
  <c r="AM184" i="30"/>
  <c r="AQ109" i="30"/>
  <c r="AP109" i="30"/>
  <c r="EW46" i="38"/>
  <c r="EW49" i="38" s="1"/>
  <c r="FG46" i="38"/>
  <c r="FG49" i="38"/>
  <c r="FG54" i="38"/>
  <c r="GX53" i="38"/>
  <c r="GX54" i="38" s="1"/>
  <c r="DL53" i="38"/>
  <c r="DL54" i="38" s="1"/>
  <c r="AM189" i="30"/>
  <c r="AQ114" i="30"/>
  <c r="AP114" i="30"/>
  <c r="AM171" i="30"/>
  <c r="AQ96" i="30"/>
  <c r="AP96" i="30"/>
  <c r="AM168" i="30"/>
  <c r="AQ93" i="30"/>
  <c r="AP93" i="30"/>
  <c r="AM187" i="30"/>
  <c r="AQ112" i="30"/>
  <c r="AP112" i="30"/>
  <c r="AJ2068" i="30"/>
  <c r="BH46" i="38"/>
  <c r="BH49" i="38"/>
  <c r="AM193" i="30"/>
  <c r="AQ118" i="30"/>
  <c r="AP118" i="30"/>
  <c r="AM218" i="30"/>
  <c r="AQ143" i="30"/>
  <c r="AP143" i="30"/>
  <c r="AM213" i="30"/>
  <c r="AQ138" i="30"/>
  <c r="AP138" i="30"/>
  <c r="AM181" i="30"/>
  <c r="AQ106" i="30"/>
  <c r="AP106" i="30"/>
  <c r="BF53" i="38"/>
  <c r="BF54" i="38"/>
  <c r="O53" i="38"/>
  <c r="O54" i="38"/>
  <c r="AE54" i="38"/>
  <c r="AE53" i="38"/>
  <c r="AM170" i="30"/>
  <c r="AP95" i="30"/>
  <c r="AQ95" i="30"/>
  <c r="AM203" i="30"/>
  <c r="AQ128" i="30"/>
  <c r="AP128" i="30"/>
  <c r="F1988" i="30"/>
  <c r="F2063" i="30"/>
  <c r="F1981" i="30"/>
  <c r="F2056" i="30" s="1"/>
  <c r="F1972" i="30"/>
  <c r="F2047" i="30" s="1"/>
  <c r="R137" i="30"/>
  <c r="Q100" i="30"/>
  <c r="N212" i="30"/>
  <c r="R115" i="30"/>
  <c r="Q99" i="30"/>
  <c r="Q113" i="30"/>
  <c r="Q121" i="30"/>
  <c r="R121" i="30"/>
  <c r="R129" i="30"/>
  <c r="N177" i="30"/>
  <c r="Q177" i="30"/>
  <c r="Q138" i="30"/>
  <c r="Q104" i="30"/>
  <c r="Q115" i="30"/>
  <c r="R113" i="30"/>
  <c r="R138" i="30"/>
  <c r="Q105" i="30"/>
  <c r="R99" i="30"/>
  <c r="Q96" i="30"/>
  <c r="N171" i="30"/>
  <c r="N246" i="30"/>
  <c r="T55" i="59"/>
  <c r="T62" i="59" s="1"/>
  <c r="T65" i="59"/>
  <c r="Q102" i="30"/>
  <c r="R120" i="30"/>
  <c r="N204" i="30"/>
  <c r="R204" i="30"/>
  <c r="N195" i="30"/>
  <c r="Q195" i="30"/>
  <c r="Q98" i="30"/>
  <c r="Q87" i="30"/>
  <c r="R98" i="30"/>
  <c r="R87" i="30"/>
  <c r="R105" i="30"/>
  <c r="N161" i="30"/>
  <c r="R86" i="30"/>
  <c r="Q86" i="30"/>
  <c r="Q88" i="30" s="1"/>
  <c r="N88" i="30"/>
  <c r="R88" i="30" s="1"/>
  <c r="R166" i="30"/>
  <c r="N241" i="30"/>
  <c r="Q241" i="30" s="1"/>
  <c r="Q166" i="30"/>
  <c r="R207" i="30"/>
  <c r="N282" i="30"/>
  <c r="Q207" i="30"/>
  <c r="R162" i="30"/>
  <c r="N237" i="30"/>
  <c r="Q162" i="30"/>
  <c r="Q165" i="30"/>
  <c r="N240" i="30"/>
  <c r="R165" i="30"/>
  <c r="N260" i="30"/>
  <c r="Q185" i="30"/>
  <c r="R185" i="30"/>
  <c r="Q201" i="30"/>
  <c r="N276" i="30"/>
  <c r="R201" i="30"/>
  <c r="R176" i="30"/>
  <c r="N251" i="30"/>
  <c r="Q176" i="30"/>
  <c r="R198" i="30"/>
  <c r="N273" i="30"/>
  <c r="Q198" i="30"/>
  <c r="N266" i="30"/>
  <c r="Q191" i="30"/>
  <c r="R191" i="30"/>
  <c r="N164" i="30"/>
  <c r="R89" i="30"/>
  <c r="Q89" i="30"/>
  <c r="Q171" i="30"/>
  <c r="N274" i="30"/>
  <c r="R199" i="30"/>
  <c r="Q199" i="30"/>
  <c r="R178" i="30"/>
  <c r="N253" i="30"/>
  <c r="Q178" i="30"/>
  <c r="R190" i="30"/>
  <c r="Q190" i="30"/>
  <c r="N265" i="30"/>
  <c r="R203" i="30"/>
  <c r="Q203" i="30"/>
  <c r="N278" i="30"/>
  <c r="R188" i="30"/>
  <c r="Q188" i="30"/>
  <c r="N263" i="30"/>
  <c r="N211" i="30"/>
  <c r="N140" i="30"/>
  <c r="R136" i="30"/>
  <c r="Q136" i="30"/>
  <c r="Q184" i="30"/>
  <c r="R184" i="30"/>
  <c r="N259" i="30"/>
  <c r="N288" i="30"/>
  <c r="Q213" i="30"/>
  <c r="R213" i="30"/>
  <c r="R180" i="30"/>
  <c r="N255" i="30"/>
  <c r="Q180" i="30"/>
  <c r="Q182" i="30"/>
  <c r="R182" i="30"/>
  <c r="N257" i="30"/>
  <c r="N268" i="30"/>
  <c r="R193" i="30"/>
  <c r="Q193" i="30"/>
  <c r="N250" i="30"/>
  <c r="R175" i="30"/>
  <c r="Q175" i="30"/>
  <c r="Q173" i="30"/>
  <c r="R173" i="30"/>
  <c r="N248" i="30"/>
  <c r="Q183" i="30"/>
  <c r="N258" i="30"/>
  <c r="R183" i="30"/>
  <c r="Q179" i="30"/>
  <c r="N254" i="30"/>
  <c r="R179" i="30"/>
  <c r="Q167" i="30"/>
  <c r="R167" i="30"/>
  <c r="N242" i="30"/>
  <c r="R192" i="30"/>
  <c r="N267" i="30"/>
  <c r="Q192" i="30"/>
  <c r="N256" i="30"/>
  <c r="R181" i="30"/>
  <c r="Q181" i="30"/>
  <c r="R186" i="30"/>
  <c r="N261" i="30"/>
  <c r="Q186" i="30"/>
  <c r="Q196" i="30"/>
  <c r="R196" i="30"/>
  <c r="N271" i="30"/>
  <c r="N292" i="30"/>
  <c r="N367" i="30" s="1"/>
  <c r="R217" i="30"/>
  <c r="Q217" i="30"/>
  <c r="Q169" i="30"/>
  <c r="N244" i="30"/>
  <c r="R169" i="30"/>
  <c r="N249" i="30"/>
  <c r="R174" i="30"/>
  <c r="Q174" i="30"/>
  <c r="R168" i="30"/>
  <c r="N243" i="30"/>
  <c r="Q168" i="30"/>
  <c r="AT359" i="30"/>
  <c r="AT366" i="30" s="1"/>
  <c r="AT369" i="30"/>
  <c r="C212" i="58" s="1"/>
  <c r="AY1417" i="30"/>
  <c r="AY1492" i="30" s="1"/>
  <c r="AY1567" i="30" s="1"/>
  <c r="AY1642" i="30" s="1"/>
  <c r="AY1717" i="30" s="1"/>
  <c r="AY1792" i="30" s="1"/>
  <c r="AY1867" i="30" s="1"/>
  <c r="AY1942" i="30" s="1"/>
  <c r="AY2017" i="30" s="1"/>
  <c r="AY2092" i="30" s="1"/>
  <c r="AO1526" i="30"/>
  <c r="AO1601" i="30" s="1"/>
  <c r="AO1676" i="30"/>
  <c r="AO1751" i="30" s="1"/>
  <c r="AO1826" i="30" s="1"/>
  <c r="AO1901" i="30" s="1"/>
  <c r="AO1976" i="30" s="1"/>
  <c r="AO2051" i="30" s="1"/>
  <c r="P1450" i="30"/>
  <c r="P1525" i="30"/>
  <c r="P1600" i="30" s="1"/>
  <c r="P1675" i="30"/>
  <c r="P1750" i="30" s="1"/>
  <c r="P1825" i="30" s="1"/>
  <c r="P1900" i="30" s="1"/>
  <c r="F887" i="30"/>
  <c r="F962" i="30"/>
  <c r="F1037" i="30"/>
  <c r="F1112" i="30"/>
  <c r="AE915" i="30"/>
  <c r="AE990" i="30"/>
  <c r="AE1065" i="30" s="1"/>
  <c r="AE1140" i="30" s="1"/>
  <c r="AE1215" i="30" s="1"/>
  <c r="AE1290" i="30" s="1"/>
  <c r="AJ1233" i="30"/>
  <c r="AJ1308" i="30"/>
  <c r="AJ1383" i="30" s="1"/>
  <c r="AJ1458" i="30" s="1"/>
  <c r="AJ1533" i="30" s="1"/>
  <c r="AJ1608" i="30" s="1"/>
  <c r="AJ1683" i="30" s="1"/>
  <c r="AJ1758" i="30"/>
  <c r="BI1257" i="30"/>
  <c r="BI1332" i="30"/>
  <c r="BI1407" i="30" s="1"/>
  <c r="BI1482" i="30" s="1"/>
  <c r="BI1557" i="30" s="1"/>
  <c r="BI1632" i="30" s="1"/>
  <c r="BI1707" i="30" s="1"/>
  <c r="BI1782" i="30" s="1"/>
  <c r="P1620" i="30"/>
  <c r="P1695" i="30" s="1"/>
  <c r="P1770" i="30" s="1"/>
  <c r="P1845" i="30" s="1"/>
  <c r="AY440" i="30"/>
  <c r="AY511" i="30"/>
  <c r="AJ1900" i="30"/>
  <c r="AJ1975" i="30" s="1"/>
  <c r="AJ2050" i="30"/>
  <c r="AY1179" i="30"/>
  <c r="AY1254" i="30"/>
  <c r="AY1329" i="30" s="1"/>
  <c r="AY1404" i="30" s="1"/>
  <c r="AY1479" i="30" s="1"/>
  <c r="AY1554" i="30" s="1"/>
  <c r="AY1629" i="30" s="1"/>
  <c r="AY1704" i="30" s="1"/>
  <c r="AY1779" i="30" s="1"/>
  <c r="AY1854" i="30" s="1"/>
  <c r="AY1929" i="30" s="1"/>
  <c r="AY2004" i="30" s="1"/>
  <c r="AY2079" i="30" s="1"/>
  <c r="BD933" i="30"/>
  <c r="AJ464" i="30"/>
  <c r="Z1750" i="30"/>
  <c r="Z1825" i="30" s="1"/>
  <c r="Z1900" i="30" s="1"/>
  <c r="Z1975" i="30" s="1"/>
  <c r="Z2050" i="30" s="1"/>
  <c r="BI1776" i="30"/>
  <c r="BI1851" i="30"/>
  <c r="AO1468" i="30"/>
  <c r="AO1543" i="30"/>
  <c r="AO1618" i="30" s="1"/>
  <c r="AO1693" i="30" s="1"/>
  <c r="BI464" i="30"/>
  <c r="BI430" i="30"/>
  <c r="BI433" i="30"/>
  <c r="AY1187" i="30"/>
  <c r="AY1262" i="30"/>
  <c r="Z1397" i="30"/>
  <c r="Z1472" i="30"/>
  <c r="Z1547" i="30"/>
  <c r="Z1622" i="30"/>
  <c r="Z1697" i="30" s="1"/>
  <c r="Z1772" i="30"/>
  <c r="Z1847" i="30" s="1"/>
  <c r="Z1922" i="30" s="1"/>
  <c r="Z1997" i="30" s="1"/>
  <c r="Z2072" i="30" s="1"/>
  <c r="Z724" i="30"/>
  <c r="F1000" i="30"/>
  <c r="F1075" i="30" s="1"/>
  <c r="F1150" i="30" s="1"/>
  <c r="F1225" i="30" s="1"/>
  <c r="F1300" i="30" s="1"/>
  <c r="F1375" i="30" s="1"/>
  <c r="F1450" i="30" s="1"/>
  <c r="F1525" i="30" s="1"/>
  <c r="F1600" i="30"/>
  <c r="F1675" i="30" s="1"/>
  <c r="F1750" i="30" s="1"/>
  <c r="F1825" i="30" s="1"/>
  <c r="AE1239" i="30"/>
  <c r="AE1314" i="30"/>
  <c r="AE1389" i="30"/>
  <c r="AE1464" i="30" s="1"/>
  <c r="AE1539" i="30"/>
  <c r="AE1614" i="30" s="1"/>
  <c r="AE1689" i="30" s="1"/>
  <c r="AE1764" i="30" s="1"/>
  <c r="AE1839" i="30" s="1"/>
  <c r="AE1914" i="30" s="1"/>
  <c r="AE1989" i="30" s="1"/>
  <c r="AE2064" i="30" s="1"/>
  <c r="K1856" i="30"/>
  <c r="K1931" i="30" s="1"/>
  <c r="K2006" i="30" s="1"/>
  <c r="K2081" i="30" s="1"/>
  <c r="AE1307" i="30"/>
  <c r="F1251" i="30"/>
  <c r="F1326" i="30"/>
  <c r="F1401" i="30"/>
  <c r="F1476" i="30" s="1"/>
  <c r="F1551" i="30" s="1"/>
  <c r="F1626" i="30" s="1"/>
  <c r="F1701" i="30" s="1"/>
  <c r="F1776" i="30" s="1"/>
  <c r="F1851" i="30" s="1"/>
  <c r="F1926" i="30" s="1"/>
  <c r="F2001" i="30" s="1"/>
  <c r="F2076" i="30" s="1"/>
  <c r="F461" i="30"/>
  <c r="F388" i="30"/>
  <c r="AY1226" i="30"/>
  <c r="AY1301" i="30" s="1"/>
  <c r="AY1376" i="30" s="1"/>
  <c r="AY1451" i="30" s="1"/>
  <c r="AY1526" i="30" s="1"/>
  <c r="AY1601" i="30" s="1"/>
  <c r="AY1676" i="30" s="1"/>
  <c r="AY1751" i="30" s="1"/>
  <c r="AY1826" i="30" s="1"/>
  <c r="AY1901" i="30" s="1"/>
  <c r="AY1976" i="30" s="1"/>
  <c r="AY2051" i="30" s="1"/>
  <c r="AE1162" i="30"/>
  <c r="AE1237" i="30" s="1"/>
  <c r="AE1312" i="30" s="1"/>
  <c r="AE1387" i="30" s="1"/>
  <c r="AE1462" i="30" s="1"/>
  <c r="AE1537" i="30" s="1"/>
  <c r="AE1612" i="30" s="1"/>
  <c r="AE1687" i="30" s="1"/>
  <c r="AE1762" i="30" s="1"/>
  <c r="AE1837" i="30" s="1"/>
  <c r="U694" i="30"/>
  <c r="U769" i="30"/>
  <c r="U844" i="30" s="1"/>
  <c r="U919" i="30" s="1"/>
  <c r="U994" i="30" s="1"/>
  <c r="BI869" i="30"/>
  <c r="BI944" i="30" s="1"/>
  <c r="BI1019" i="30" s="1"/>
  <c r="BI1094" i="30" s="1"/>
  <c r="BI1169" i="30" s="1"/>
  <c r="BI1244" i="30" s="1"/>
  <c r="BI1319" i="30" s="1"/>
  <c r="BI1394" i="30" s="1"/>
  <c r="BI1469" i="30" s="1"/>
  <c r="BI1544" i="30" s="1"/>
  <c r="BI1619" i="30" s="1"/>
  <c r="BI1694" i="30" s="1"/>
  <c r="BI1769" i="30" s="1"/>
  <c r="BI1844" i="30" s="1"/>
  <c r="BI1919" i="30" s="1"/>
  <c r="BI1994" i="30" s="1"/>
  <c r="BI2069" i="30" s="1"/>
  <c r="AY1251" i="30"/>
  <c r="AY1326" i="30" s="1"/>
  <c r="AY1401" i="30" s="1"/>
  <c r="AY1476" i="30" s="1"/>
  <c r="AY1551" i="30" s="1"/>
  <c r="AY1626" i="30" s="1"/>
  <c r="AY1701" i="30" s="1"/>
  <c r="AY1776" i="30" s="1"/>
  <c r="AY1851" i="30" s="1"/>
  <c r="AY1926" i="30" s="1"/>
  <c r="AY2001" i="30" s="1"/>
  <c r="AY2076" i="30" s="1"/>
  <c r="AY1536" i="30"/>
  <c r="AY1611" i="30" s="1"/>
  <c r="AY1686" i="30" s="1"/>
  <c r="AY1761" i="30" s="1"/>
  <c r="AY1836" i="30" s="1"/>
  <c r="AY1911" i="30" s="1"/>
  <c r="AY1986" i="30"/>
  <c r="AY2061" i="30" s="1"/>
  <c r="F621" i="30"/>
  <c r="U793" i="30"/>
  <c r="U868" i="30" s="1"/>
  <c r="U943" i="30"/>
  <c r="U1018" i="30" s="1"/>
  <c r="U1093" i="30" s="1"/>
  <c r="U1168" i="30" s="1"/>
  <c r="U1243" i="30" s="1"/>
  <c r="AT1164" i="30"/>
  <c r="AT1239" i="30"/>
  <c r="AT1314" i="30" s="1"/>
  <c r="AT1389" i="30" s="1"/>
  <c r="AT1464" i="30" s="1"/>
  <c r="AT1539" i="30" s="1"/>
  <c r="AT1614" i="30" s="1"/>
  <c r="AT1689" i="30" s="1"/>
  <c r="AT1764" i="30" s="1"/>
  <c r="AT1839" i="30" s="1"/>
  <c r="AT1914" i="30" s="1"/>
  <c r="AT1989" i="30" s="1"/>
  <c r="AT2064" i="30" s="1"/>
  <c r="Z464" i="30"/>
  <c r="AE742" i="30"/>
  <c r="F1343" i="30"/>
  <c r="F1418" i="30"/>
  <c r="F1493" i="30"/>
  <c r="F1568" i="30"/>
  <c r="AJ1902" i="30"/>
  <c r="AJ1977" i="30" s="1"/>
  <c r="AJ2052" i="30" s="1"/>
  <c r="F1179" i="30"/>
  <c r="F1254" i="30"/>
  <c r="F1329" i="30"/>
  <c r="F1404" i="30"/>
  <c r="F1479" i="30" s="1"/>
  <c r="F1554" i="30" s="1"/>
  <c r="F1629" i="30" s="1"/>
  <c r="F1704" i="30" s="1"/>
  <c r="F1779" i="30" s="1"/>
  <c r="F1854" i="30" s="1"/>
  <c r="F1929" i="30" s="1"/>
  <c r="F2004" i="30" s="1"/>
  <c r="F2079" i="30" s="1"/>
  <c r="P1773" i="30"/>
  <c r="P1848" i="30"/>
  <c r="P1923" i="30"/>
  <c r="P1998" i="30"/>
  <c r="P2073" i="30" s="1"/>
  <c r="K849" i="30"/>
  <c r="K924" i="30" s="1"/>
  <c r="K999" i="30" s="1"/>
  <c r="K1074" i="30" s="1"/>
  <c r="K1149" i="30" s="1"/>
  <c r="K1386" i="30"/>
  <c r="K1461" i="30" s="1"/>
  <c r="K1536" i="30" s="1"/>
  <c r="K1158" i="30"/>
  <c r="K1233" i="30" s="1"/>
  <c r="K1308" i="30"/>
  <c r="K1383" i="30" s="1"/>
  <c r="K1458" i="30" s="1"/>
  <c r="K1533" i="30" s="1"/>
  <c r="K1608" i="30" s="1"/>
  <c r="K1683" i="30" s="1"/>
  <c r="K1758" i="30" s="1"/>
  <c r="K1833" i="30" s="1"/>
  <c r="K1908" i="30" s="1"/>
  <c r="K1983" i="30" s="1"/>
  <c r="BI1160" i="30"/>
  <c r="BI1235" i="30"/>
  <c r="BI1310" i="30" s="1"/>
  <c r="BI1385" i="30" s="1"/>
  <c r="BI1460" i="30" s="1"/>
  <c r="BI1535" i="30" s="1"/>
  <c r="BI1610" i="30" s="1"/>
  <c r="BI1685" i="30" s="1"/>
  <c r="BI1760" i="30" s="1"/>
  <c r="BI1835" i="30" s="1"/>
  <c r="BI1910" i="30" s="1"/>
  <c r="BI1985" i="30" s="1"/>
  <c r="BI2060" i="30" s="1"/>
  <c r="AO710" i="30"/>
  <c r="AO785" i="30"/>
  <c r="AO860" i="30"/>
  <c r="AO935" i="30" s="1"/>
  <c r="AO1010" i="30" s="1"/>
  <c r="AO1085" i="30" s="1"/>
  <c r="AO1160" i="30" s="1"/>
  <c r="AO1235" i="30" s="1"/>
  <c r="AO1310" i="30" s="1"/>
  <c r="AO1385" i="30" s="1"/>
  <c r="U1853" i="30"/>
  <c r="U1928" i="30"/>
  <c r="U2003" i="30" s="1"/>
  <c r="U2078" i="30" s="1"/>
  <c r="Z789" i="30"/>
  <c r="Z864" i="30"/>
  <c r="Z939" i="30"/>
  <c r="Z1014" i="30"/>
  <c r="Z1089" i="30" s="1"/>
  <c r="Z1164" i="30"/>
  <c r="Z1239" i="30" s="1"/>
  <c r="Z1314" i="30" s="1"/>
  <c r="F1441" i="30"/>
  <c r="F1516" i="30" s="1"/>
  <c r="F1591" i="30" s="1"/>
  <c r="F1666" i="30" s="1"/>
  <c r="F1741" i="30" s="1"/>
  <c r="AJ1069" i="30"/>
  <c r="AJ1144" i="30" s="1"/>
  <c r="AJ1219" i="30" s="1"/>
  <c r="AJ1294" i="30" s="1"/>
  <c r="AJ1369" i="30" s="1"/>
  <c r="AJ1444" i="30" s="1"/>
  <c r="AJ1519" i="30" s="1"/>
  <c r="AJ1594" i="30" s="1"/>
  <c r="AJ1669" i="30" s="1"/>
  <c r="AJ1744" i="30" s="1"/>
  <c r="AJ1819" i="30" s="1"/>
  <c r="AJ1894" i="30" s="1"/>
  <c r="AJ1969" i="30" s="1"/>
  <c r="AJ2044" i="30" s="1"/>
  <c r="AE1292" i="30"/>
  <c r="AE1367" i="30"/>
  <c r="AE1442" i="30"/>
  <c r="AE1517" i="30" s="1"/>
  <c r="AE1592" i="30" s="1"/>
  <c r="AE1667" i="30" s="1"/>
  <c r="AE1742" i="30" s="1"/>
  <c r="AE1817" i="30" s="1"/>
  <c r="AE1892" i="30" s="1"/>
  <c r="AE1967" i="30" s="1"/>
  <c r="AE2042" i="30" s="1"/>
  <c r="AT1262" i="30"/>
  <c r="AT1337" i="30" s="1"/>
  <c r="AT1412" i="30" s="1"/>
  <c r="AT1487" i="30" s="1"/>
  <c r="AT1562" i="30" s="1"/>
  <c r="AT1637" i="30" s="1"/>
  <c r="AT1712" i="30" s="1"/>
  <c r="AT1787" i="30" s="1"/>
  <c r="Z1744" i="30"/>
  <c r="Z1819" i="30" s="1"/>
  <c r="Z1894" i="30" s="1"/>
  <c r="Z1969" i="30" s="1"/>
  <c r="Z2044" i="30" s="1"/>
  <c r="F1233" i="30"/>
  <c r="F1308" i="30"/>
  <c r="F1383" i="30" s="1"/>
  <c r="F1458" i="30"/>
  <c r="F1533" i="30" s="1"/>
  <c r="F1608" i="30" s="1"/>
  <c r="F1683" i="30" s="1"/>
  <c r="F1758" i="30" s="1"/>
  <c r="F1833" i="30" s="1"/>
  <c r="BI1065" i="30"/>
  <c r="BI1140" i="30" s="1"/>
  <c r="BI1215" i="30" s="1"/>
  <c r="BI1290" i="30" s="1"/>
  <c r="BI1365" i="30" s="1"/>
  <c r="BI1440" i="30" s="1"/>
  <c r="BI1515" i="30" s="1"/>
  <c r="BI1590" i="30" s="1"/>
  <c r="BI1665" i="30" s="1"/>
  <c r="BI1740" i="30" s="1"/>
  <c r="BI1815" i="30" s="1"/>
  <c r="BI1890" i="30" s="1"/>
  <c r="BI1965" i="30" s="1"/>
  <c r="BI2040" i="30" s="1"/>
  <c r="AT987" i="30"/>
  <c r="AT1062" i="30"/>
  <c r="AT430" i="30"/>
  <c r="AT433" i="30" s="1"/>
  <c r="AT434" i="30" s="1"/>
  <c r="AT464" i="30"/>
  <c r="AE1152" i="30"/>
  <c r="AE1227" i="30"/>
  <c r="F1917" i="30"/>
  <c r="F1992" i="30" s="1"/>
  <c r="F2067" i="30" s="1"/>
  <c r="AO1240" i="30"/>
  <c r="AO1471" i="30"/>
  <c r="AO1546" i="30" s="1"/>
  <c r="AO1621" i="30" s="1"/>
  <c r="AO1696" i="30" s="1"/>
  <c r="AO1771" i="30" s="1"/>
  <c r="AO1846" i="30" s="1"/>
  <c r="AO1921" i="30" s="1"/>
  <c r="U1457" i="30"/>
  <c r="Z1368" i="30"/>
  <c r="AJ1824" i="30"/>
  <c r="AJ1899" i="30" s="1"/>
  <c r="AJ1974" i="30" s="1"/>
  <c r="AJ2049" i="30" s="1"/>
  <c r="AO1701" i="30"/>
  <c r="AO1776" i="30"/>
  <c r="AO1851" i="30"/>
  <c r="AO1926" i="30" s="1"/>
  <c r="AO2001" i="30"/>
  <c r="AO2076" i="30" s="1"/>
  <c r="P742" i="30"/>
  <c r="P291" i="30"/>
  <c r="P294" i="30"/>
  <c r="AO1825" i="30"/>
  <c r="AO1900" i="30"/>
  <c r="AO1975" i="30" s="1"/>
  <c r="AO2050" i="30" s="1"/>
  <c r="P1830" i="30"/>
  <c r="P1905" i="30" s="1"/>
  <c r="P1980" i="30" s="1"/>
  <c r="P2055" i="30" s="1"/>
  <c r="BI511" i="30"/>
  <c r="F1226" i="30"/>
  <c r="F1301" i="30" s="1"/>
  <c r="F1376" i="30" s="1"/>
  <c r="F1451" i="30" s="1"/>
  <c r="F1526" i="30" s="1"/>
  <c r="F1601" i="30" s="1"/>
  <c r="F1676" i="30" s="1"/>
  <c r="F573" i="30"/>
  <c r="F648" i="30" s="1"/>
  <c r="F723" i="30" s="1"/>
  <c r="F798" i="30" s="1"/>
  <c r="F873" i="30" s="1"/>
  <c r="F948" i="30" s="1"/>
  <c r="F1023" i="30" s="1"/>
  <c r="F1098" i="30" s="1"/>
  <c r="F1173" i="30" s="1"/>
  <c r="F1248" i="30" s="1"/>
  <c r="F1323" i="30" s="1"/>
  <c r="F1398" i="30" s="1"/>
  <c r="F1473" i="30" s="1"/>
  <c r="F1548" i="30" s="1"/>
  <c r="F1623" i="30" s="1"/>
  <c r="F1698" i="30" s="1"/>
  <c r="F1773" i="30" s="1"/>
  <c r="F1848" i="30" s="1"/>
  <c r="F1923" i="30" s="1"/>
  <c r="F1998" i="30" s="1"/>
  <c r="F2073" i="30" s="1"/>
  <c r="AO1619" i="30"/>
  <c r="U1637" i="30"/>
  <c r="AY1070" i="30"/>
  <c r="AY1145" i="30"/>
  <c r="AE1775" i="30"/>
  <c r="AE1850" i="30"/>
  <c r="AE1925" i="30" s="1"/>
  <c r="Z1832" i="30"/>
  <c r="Z1907" i="30"/>
  <c r="Z1982" i="30"/>
  <c r="Z2057" i="30"/>
  <c r="F1902" i="30"/>
  <c r="AT511" i="30"/>
  <c r="AT440" i="30"/>
  <c r="AO795" i="30"/>
  <c r="AO870" i="30" s="1"/>
  <c r="AO945" i="30" s="1"/>
  <c r="AO1020" i="30" s="1"/>
  <c r="AO1095" i="30" s="1"/>
  <c r="AO1170" i="30" s="1"/>
  <c r="AO1245" i="30" s="1"/>
  <c r="AO1320" i="30" s="1"/>
  <c r="AY1819" i="30"/>
  <c r="AY1894" i="30"/>
  <c r="AY1969" i="30" s="1"/>
  <c r="AY2044" i="30" s="1"/>
  <c r="U1643" i="30"/>
  <c r="U570" i="30"/>
  <c r="U645" i="30"/>
  <c r="U720" i="30" s="1"/>
  <c r="U795" i="30" s="1"/>
  <c r="U870" i="30" s="1"/>
  <c r="U945" i="30" s="1"/>
  <c r="U1020" i="30" s="1"/>
  <c r="U1095" i="30" s="1"/>
  <c r="U1170" i="30" s="1"/>
  <c r="U1245" i="30"/>
  <c r="U1320" i="30" s="1"/>
  <c r="U1395" i="30" s="1"/>
  <c r="U1470" i="30" s="1"/>
  <c r="U1545" i="30" s="1"/>
  <c r="U1620" i="30" s="1"/>
  <c r="U1695" i="30" s="1"/>
  <c r="U1770" i="30" s="1"/>
  <c r="U1845" i="30" s="1"/>
  <c r="U1920" i="30" s="1"/>
  <c r="U1995" i="30" s="1"/>
  <c r="U2070" i="30" s="1"/>
  <c r="AY1062" i="30"/>
  <c r="AY1816" i="30"/>
  <c r="AY1891" i="30"/>
  <c r="AY1966" i="30" s="1"/>
  <c r="AY2041" i="30"/>
  <c r="AJ917" i="30"/>
  <c r="AJ992" i="30"/>
  <c r="AO461" i="30"/>
  <c r="AO388" i="30"/>
  <c r="AT667" i="30"/>
  <c r="K1590" i="30"/>
  <c r="K1665" i="30"/>
  <c r="K1740" i="30"/>
  <c r="K1815" i="30"/>
  <c r="K1890" i="30" s="1"/>
  <c r="K1965" i="30"/>
  <c r="K2040" i="30" s="1"/>
  <c r="BD1593" i="30"/>
  <c r="BD1668" i="30" s="1"/>
  <c r="BD1743" i="30" s="1"/>
  <c r="BD1818" i="30" s="1"/>
  <c r="BD1893" i="30" s="1"/>
  <c r="BD1968" i="30" s="1"/>
  <c r="BD2043" i="30" s="1"/>
  <c r="BD1441" i="30"/>
  <c r="F932" i="30"/>
  <c r="F1007" i="30" s="1"/>
  <c r="F1082" i="30" s="1"/>
  <c r="F1157" i="30" s="1"/>
  <c r="F1232" i="30" s="1"/>
  <c r="F1307" i="30" s="1"/>
  <c r="F1382" i="30" s="1"/>
  <c r="F1457" i="30" s="1"/>
  <c r="AO1009" i="30"/>
  <c r="AO1084" i="30" s="1"/>
  <c r="AO1159" i="30" s="1"/>
  <c r="AO1234" i="30" s="1"/>
  <c r="K1542" i="30"/>
  <c r="F987" i="30"/>
  <c r="F1062" i="30" s="1"/>
  <c r="BD728" i="30"/>
  <c r="AO1462" i="30"/>
  <c r="AO1537" i="30" s="1"/>
  <c r="AO1612" i="30" s="1"/>
  <c r="AO1687" i="30" s="1"/>
  <c r="AO1762" i="30" s="1"/>
  <c r="AO1837" i="30" s="1"/>
  <c r="AO1912" i="30" s="1"/>
  <c r="AO1987" i="30" s="1"/>
  <c r="AO2062" i="30" s="1"/>
  <c r="U1442" i="30"/>
  <c r="U1517" i="30" s="1"/>
  <c r="U1592" i="30" s="1"/>
  <c r="U1667" i="30" s="1"/>
  <c r="U1670" i="30"/>
  <c r="U1745" i="30"/>
  <c r="Z1004" i="30"/>
  <c r="Z1079" i="30"/>
  <c r="Z1154" i="30" s="1"/>
  <c r="Z1229" i="30" s="1"/>
  <c r="Z1304" i="30" s="1"/>
  <c r="Z1379" i="30" s="1"/>
  <c r="Z1454" i="30" s="1"/>
  <c r="BI1263" i="30"/>
  <c r="BI1338" i="30"/>
  <c r="AT1678" i="30"/>
  <c r="AT1753" i="30" s="1"/>
  <c r="AT1828" i="30" s="1"/>
  <c r="AT1903" i="30" s="1"/>
  <c r="AT1978" i="30" s="1"/>
  <c r="AT2053" i="30" s="1"/>
  <c r="Z1391" i="30"/>
  <c r="Z1466" i="30" s="1"/>
  <c r="Z1541" i="30" s="1"/>
  <c r="Z1616" i="30" s="1"/>
  <c r="F1230" i="30"/>
  <c r="F1305" i="30" s="1"/>
  <c r="F1380" i="30"/>
  <c r="F1455" i="30" s="1"/>
  <c r="F1530" i="30" s="1"/>
  <c r="F1605" i="30" s="1"/>
  <c r="BI1216" i="30"/>
  <c r="Z1826" i="30"/>
  <c r="Z1901" i="30"/>
  <c r="Z1976" i="30"/>
  <c r="Z2051" i="30"/>
  <c r="AO1182" i="30"/>
  <c r="AO1257" i="30" s="1"/>
  <c r="AO1332" i="30" s="1"/>
  <c r="AO1407" i="30" s="1"/>
  <c r="AO1482" i="30" s="1"/>
  <c r="AO1557" i="30" s="1"/>
  <c r="AO1632" i="30" s="1"/>
  <c r="AO1707" i="30" s="1"/>
  <c r="AO1782" i="30"/>
  <c r="AO1857" i="30" s="1"/>
  <c r="AO1932" i="30" s="1"/>
  <c r="AO2007" i="30" s="1"/>
  <c r="AO2082" i="30" s="1"/>
  <c r="BD1463" i="30"/>
  <c r="AY1742" i="30"/>
  <c r="K728" i="30"/>
  <c r="U1247" i="30"/>
  <c r="U1322" i="30"/>
  <c r="U1397" i="30"/>
  <c r="U1472" i="30" s="1"/>
  <c r="U1547" i="30"/>
  <c r="U1622" i="30" s="1"/>
  <c r="U1697" i="30" s="1"/>
  <c r="U1772" i="30" s="1"/>
  <c r="F690" i="30"/>
  <c r="F765" i="30"/>
  <c r="F840" i="30"/>
  <c r="Z1403" i="30"/>
  <c r="Z1478" i="30"/>
  <c r="Z1553" i="30" s="1"/>
  <c r="Z1628" i="30" s="1"/>
  <c r="Z1703" i="30" s="1"/>
  <c r="Z1778" i="30" s="1"/>
  <c r="Z1853" i="30" s="1"/>
  <c r="Z1928" i="30" s="1"/>
  <c r="Z2003" i="30" s="1"/>
  <c r="Z2078" i="30" s="1"/>
  <c r="AO1522" i="30"/>
  <c r="AO1597" i="30" s="1"/>
  <c r="AO1672" i="30" s="1"/>
  <c r="AO1747" i="30" s="1"/>
  <c r="AO1822" i="30" s="1"/>
  <c r="AO1897" i="30" s="1"/>
  <c r="AO1972" i="30" s="1"/>
  <c r="AO2047" i="30" s="1"/>
  <c r="AJ998" i="30"/>
  <c r="AJ1073" i="30" s="1"/>
  <c r="AJ1148" i="30" s="1"/>
  <c r="AJ1223" i="30" s="1"/>
  <c r="AJ1298" i="30" s="1"/>
  <c r="AJ1373" i="30" s="1"/>
  <c r="AJ1448" i="30" s="1"/>
  <c r="AJ1523" i="30" s="1"/>
  <c r="AJ1598" i="30"/>
  <c r="AJ1673" i="30" s="1"/>
  <c r="AJ1748" i="30" s="1"/>
  <c r="AJ1823" i="30" s="1"/>
  <c r="AJ1898" i="30" s="1"/>
  <c r="AJ1973" i="30" s="1"/>
  <c r="AJ2048" i="30" s="1"/>
  <c r="K1601" i="30"/>
  <c r="K1676" i="30" s="1"/>
  <c r="K1751" i="30" s="1"/>
  <c r="K1826" i="30" s="1"/>
  <c r="K1901" i="30" s="1"/>
  <c r="K1976" i="30" s="1"/>
  <c r="K2051" i="30" s="1"/>
  <c r="BI1162" i="30"/>
  <c r="BD785" i="30"/>
  <c r="BD860" i="30"/>
  <c r="BD935" i="30"/>
  <c r="BD1010" i="30"/>
  <c r="U1455" i="30"/>
  <c r="AE1233" i="30"/>
  <c r="AE1308" i="30" s="1"/>
  <c r="AE1383" i="30"/>
  <c r="AE1458" i="30" s="1"/>
  <c r="AE1533" i="30" s="1"/>
  <c r="AE1608" i="30" s="1"/>
  <c r="AE1683" i="30" s="1"/>
  <c r="AE1758" i="30" s="1"/>
  <c r="AE1833" i="30" s="1"/>
  <c r="AE1908" i="30" s="1"/>
  <c r="AE1983" i="30"/>
  <c r="AE2058" i="30" s="1"/>
  <c r="K1520" i="30"/>
  <c r="K1595" i="30" s="1"/>
  <c r="K1670" i="30" s="1"/>
  <c r="K1745" i="30" s="1"/>
  <c r="K1820" i="30" s="1"/>
  <c r="K1895" i="30" s="1"/>
  <c r="K1970" i="30" s="1"/>
  <c r="K2045" i="30" s="1"/>
  <c r="P1166" i="30"/>
  <c r="P1241" i="30" s="1"/>
  <c r="P1316" i="30" s="1"/>
  <c r="P1391" i="30" s="1"/>
  <c r="P1466" i="30" s="1"/>
  <c r="P1541" i="30" s="1"/>
  <c r="P1616" i="30"/>
  <c r="P1691" i="30" s="1"/>
  <c r="P1766" i="30" s="1"/>
  <c r="P1841" i="30" s="1"/>
  <c r="P1916" i="30" s="1"/>
  <c r="P1464" i="30"/>
  <c r="P1539" i="30"/>
  <c r="P1614" i="30"/>
  <c r="P1689" i="30" s="1"/>
  <c r="P1764" i="30"/>
  <c r="P1839" i="30" s="1"/>
  <c r="AO1746" i="30"/>
  <c r="AO1821" i="30" s="1"/>
  <c r="AO1896" i="30" s="1"/>
  <c r="AO1971" i="30" s="1"/>
  <c r="AO2046" i="30" s="1"/>
  <c r="AE1294" i="30"/>
  <c r="AE1369" i="30"/>
  <c r="AE1444" i="30" s="1"/>
  <c r="AE1519" i="30" s="1"/>
  <c r="AE1594" i="30" s="1"/>
  <c r="AE1669" i="30" s="1"/>
  <c r="AE1744" i="30" s="1"/>
  <c r="AE1819" i="30" s="1"/>
  <c r="AE1894" i="30" s="1"/>
  <c r="AE1969" i="30"/>
  <c r="AE2044" i="30" s="1"/>
  <c r="BD797" i="30"/>
  <c r="BD872" i="30"/>
  <c r="BD947" i="30"/>
  <c r="BD1022" i="30" s="1"/>
  <c r="BD1097" i="30" s="1"/>
  <c r="BD1172" i="30" s="1"/>
  <c r="BD1247" i="30" s="1"/>
  <c r="BD1322" i="30" s="1"/>
  <c r="BD1397" i="30" s="1"/>
  <c r="BD1472" i="30" s="1"/>
  <c r="F464" i="30"/>
  <c r="BD1524" i="30"/>
  <c r="BD1599" i="30" s="1"/>
  <c r="BD1674" i="30" s="1"/>
  <c r="BD1749" i="30" s="1"/>
  <c r="BI1091" i="30"/>
  <c r="BD1629" i="30"/>
  <c r="BD1704" i="30" s="1"/>
  <c r="BD1779" i="30" s="1"/>
  <c r="BD1854" i="30" s="1"/>
  <c r="BD1929" i="30" s="1"/>
  <c r="BD2004" i="30" s="1"/>
  <c r="BD2079" i="30" s="1"/>
  <c r="U1536" i="30"/>
  <c r="U1611" i="30" s="1"/>
  <c r="U1686" i="30" s="1"/>
  <c r="U1761" i="30" s="1"/>
  <c r="U1836" i="30" s="1"/>
  <c r="F1241" i="30"/>
  <c r="F1316" i="30"/>
  <c r="F1391" i="30"/>
  <c r="F1466" i="30" s="1"/>
  <c r="F1541" i="30" s="1"/>
  <c r="F1616" i="30" s="1"/>
  <c r="F1691" i="30" s="1"/>
  <c r="F1766" i="30" s="1"/>
  <c r="F1841" i="30" s="1"/>
  <c r="F1916" i="30" s="1"/>
  <c r="F1991" i="30" s="1"/>
  <c r="F2066" i="30" s="1"/>
  <c r="Z1362" i="30"/>
  <c r="Z1437" i="30" s="1"/>
  <c r="Z1087" i="30"/>
  <c r="Z1162" i="30" s="1"/>
  <c r="Z1237" i="30" s="1"/>
  <c r="Z1312" i="30" s="1"/>
  <c r="Z1387" i="30" s="1"/>
  <c r="Z1462" i="30" s="1"/>
  <c r="Z1537" i="30" s="1"/>
  <c r="AE1300" i="30"/>
  <c r="AE1375" i="30" s="1"/>
  <c r="AE1450" i="30" s="1"/>
  <c r="AE1525" i="30" s="1"/>
  <c r="AE1600" i="30" s="1"/>
  <c r="AE1675" i="30" s="1"/>
  <c r="AE1750" i="30" s="1"/>
  <c r="AE1825" i="30" s="1"/>
  <c r="AE1900" i="30" s="1"/>
  <c r="AE1975" i="30" s="1"/>
  <c r="AE2050" i="30" s="1"/>
  <c r="AE1620" i="30"/>
  <c r="AE1695" i="30" s="1"/>
  <c r="AE1770" i="30"/>
  <c r="AE1845" i="30" s="1"/>
  <c r="AE1920" i="30" s="1"/>
  <c r="AE1995" i="30" s="1"/>
  <c r="AE2070" i="30" s="1"/>
  <c r="BD388" i="30"/>
  <c r="BD461" i="30"/>
  <c r="AE946" i="30"/>
  <c r="AE1021" i="30"/>
  <c r="AE1096" i="30" s="1"/>
  <c r="AE1171" i="30" s="1"/>
  <c r="AE1246" i="30" s="1"/>
  <c r="AE1321" i="30" s="1"/>
  <c r="AE1396" i="30" s="1"/>
  <c r="AE1471" i="30" s="1"/>
  <c r="AE1546" i="30" s="1"/>
  <c r="AE1621" i="30"/>
  <c r="AE1696" i="30" s="1"/>
  <c r="AE1771" i="30" s="1"/>
  <c r="AE1846" i="30" s="1"/>
  <c r="AE1921" i="30" s="1"/>
  <c r="AE1996" i="30" s="1"/>
  <c r="AE2071" i="30" s="1"/>
  <c r="P1599" i="30"/>
  <c r="P1674" i="30" s="1"/>
  <c r="P1749" i="30" s="1"/>
  <c r="U1463" i="30"/>
  <c r="BI867" i="30"/>
  <c r="BI942" i="30" s="1"/>
  <c r="BI1017" i="30" s="1"/>
  <c r="BI1092" i="30" s="1"/>
  <c r="BI1167" i="30" s="1"/>
  <c r="BI1242" i="30" s="1"/>
  <c r="BI1317" i="30" s="1"/>
  <c r="BI1392" i="30" s="1"/>
  <c r="BI1467" i="30" s="1"/>
  <c r="BI1542" i="30" s="1"/>
  <c r="BI1617" i="30" s="1"/>
  <c r="BI1692" i="30" s="1"/>
  <c r="BI1767" i="30" s="1"/>
  <c r="BI1842" i="30" s="1"/>
  <c r="BI1917" i="30" s="1"/>
  <c r="BI1992" i="30" s="1"/>
  <c r="BI2067" i="30" s="1"/>
  <c r="AO1099" i="30"/>
  <c r="AO1174" i="30" s="1"/>
  <c r="AO1249" i="30" s="1"/>
  <c r="AO1324" i="30" s="1"/>
  <c r="AO1399" i="30" s="1"/>
  <c r="AO1474" i="30" s="1"/>
  <c r="AO1549" i="30"/>
  <c r="AO1624" i="30" s="1"/>
  <c r="AO1699" i="30" s="1"/>
  <c r="AO1774" i="30" s="1"/>
  <c r="AO1849" i="30" s="1"/>
  <c r="AO1924" i="30" s="1"/>
  <c r="AO1999" i="30" s="1"/>
  <c r="AO2074" i="30" s="1"/>
  <c r="BD791" i="30"/>
  <c r="BD866" i="30"/>
  <c r="BD941" i="30" s="1"/>
  <c r="BD1016" i="30" s="1"/>
  <c r="BD1091" i="30" s="1"/>
  <c r="BD1166" i="30" s="1"/>
  <c r="BD1241" i="30" s="1"/>
  <c r="BD1316" i="30" s="1"/>
  <c r="AE1926" i="30"/>
  <c r="AE2001" i="30"/>
  <c r="AE2076" i="30" s="1"/>
  <c r="AJ1231" i="30"/>
  <c r="AJ1306" i="30" s="1"/>
  <c r="AJ1381" i="30" s="1"/>
  <c r="AJ1456" i="30" s="1"/>
  <c r="AJ1531" i="30" s="1"/>
  <c r="AJ1606" i="30" s="1"/>
  <c r="AJ1681" i="30"/>
  <c r="AJ1756" i="30" s="1"/>
  <c r="AJ1831" i="30" s="1"/>
  <c r="AJ987" i="30"/>
  <c r="AJ1226" i="30"/>
  <c r="AJ1301" i="30" s="1"/>
  <c r="AJ1376" i="30" s="1"/>
  <c r="AJ1451" i="30" s="1"/>
  <c r="AJ1526" i="30" s="1"/>
  <c r="AJ1601" i="30" s="1"/>
  <c r="AJ1676" i="30" s="1"/>
  <c r="AJ1751" i="30" s="1"/>
  <c r="AJ1826" i="30" s="1"/>
  <c r="AJ1901" i="30" s="1"/>
  <c r="AJ1976" i="30" s="1"/>
  <c r="AJ2051" i="30" s="1"/>
  <c r="BI1080" i="30"/>
  <c r="BI1155" i="30" s="1"/>
  <c r="BI1230" i="30" s="1"/>
  <c r="BI1305" i="30" s="1"/>
  <c r="P1926" i="30"/>
  <c r="P2001" i="30" s="1"/>
  <c r="P2076" i="30" s="1"/>
  <c r="AO993" i="30"/>
  <c r="AO1068" i="30" s="1"/>
  <c r="AO1143" i="30" s="1"/>
  <c r="AO1218" i="30" s="1"/>
  <c r="AO1293" i="30" s="1"/>
  <c r="U1904" i="30"/>
  <c r="U1979" i="30" s="1"/>
  <c r="U2054" i="30" s="1"/>
  <c r="K855" i="30"/>
  <c r="K930" i="30"/>
  <c r="Z440" i="30"/>
  <c r="Z511" i="30"/>
  <c r="AY889" i="30"/>
  <c r="AY964" i="30"/>
  <c r="BI1528" i="30"/>
  <c r="AJ1463" i="30"/>
  <c r="BI1372" i="30"/>
  <c r="BI1447" i="30" s="1"/>
  <c r="BI1522" i="30" s="1"/>
  <c r="BI1597" i="30" s="1"/>
  <c r="BI1672" i="30" s="1"/>
  <c r="BI1747" i="30" s="1"/>
  <c r="BI1822" i="30" s="1"/>
  <c r="BI1897" i="30" s="1"/>
  <c r="BI1972" i="30" s="1"/>
  <c r="BI2047" i="30" s="1"/>
  <c r="AT461" i="30"/>
  <c r="AT388" i="30"/>
  <c r="F1925" i="30"/>
  <c r="AJ518" i="30"/>
  <c r="AJ593" i="30" s="1"/>
  <c r="AJ668" i="30" s="1"/>
  <c r="AJ743" i="30" s="1"/>
  <c r="AJ818" i="30" s="1"/>
  <c r="AJ893" i="30" s="1"/>
  <c r="AJ968" i="30" s="1"/>
  <c r="AJ1043" i="30" s="1"/>
  <c r="AJ1118" i="30"/>
  <c r="AJ1193" i="30" s="1"/>
  <c r="AJ1268" i="30" s="1"/>
  <c r="F1670" i="30"/>
  <c r="F1745" i="30" s="1"/>
  <c r="AO1755" i="30"/>
  <c r="AO1830" i="30" s="1"/>
  <c r="AO1905" i="30" s="1"/>
  <c r="AO1980" i="30" s="1"/>
  <c r="AO2055" i="30" s="1"/>
  <c r="K1528" i="30"/>
  <c r="K1603" i="30"/>
  <c r="K1678" i="30" s="1"/>
  <c r="K1753" i="30"/>
  <c r="K1828" i="30" s="1"/>
  <c r="K1903" i="30" s="1"/>
  <c r="K1978" i="30" s="1"/>
  <c r="K2053" i="30" s="1"/>
  <c r="AO999" i="30"/>
  <c r="AO1074" i="30" s="1"/>
  <c r="AO1149" i="30" s="1"/>
  <c r="AO1224" i="30" s="1"/>
  <c r="AO1299" i="30" s="1"/>
  <c r="AO1374" i="30" s="1"/>
  <c r="AO1449" i="30" s="1"/>
  <c r="U1141" i="30"/>
  <c r="U1216" i="30"/>
  <c r="U1291" i="30" s="1"/>
  <c r="U1366" i="30" s="1"/>
  <c r="U1441" i="30" s="1"/>
  <c r="U1516" i="30" s="1"/>
  <c r="U1591" i="30" s="1"/>
  <c r="U1666" i="30" s="1"/>
  <c r="U1741" i="30" s="1"/>
  <c r="F1598" i="30"/>
  <c r="F1673" i="30"/>
  <c r="F1748" i="30" s="1"/>
  <c r="F1823" i="30" s="1"/>
  <c r="F1898" i="30" s="1"/>
  <c r="F1973" i="30" s="1"/>
  <c r="F2048" i="30" s="1"/>
  <c r="K1840" i="30"/>
  <c r="K1915" i="30" s="1"/>
  <c r="K1990" i="30" s="1"/>
  <c r="BD574" i="30"/>
  <c r="AE944" i="30"/>
  <c r="AE1019" i="30" s="1"/>
  <c r="AE1094" i="30" s="1"/>
  <c r="AE1169" i="30" s="1"/>
  <c r="AE1244" i="30" s="1"/>
  <c r="AE1319" i="30" s="1"/>
  <c r="AE1394" i="30" s="1"/>
  <c r="AE1469" i="30" s="1"/>
  <c r="AE1544" i="30" s="1"/>
  <c r="AE1619" i="30" s="1"/>
  <c r="AE1694" i="30" s="1"/>
  <c r="AE1769" i="30" s="1"/>
  <c r="AE1844" i="30" s="1"/>
  <c r="AE1919" i="30" s="1"/>
  <c r="AE1994" i="30" s="1"/>
  <c r="AE2069" i="30" s="1"/>
  <c r="Z935" i="30"/>
  <c r="BD1389" i="30"/>
  <c r="BD1464" i="30"/>
  <c r="BD1539" i="30" s="1"/>
  <c r="BD1614" i="30" s="1"/>
  <c r="BD1689" i="30" s="1"/>
  <c r="BD1764" i="30" s="1"/>
  <c r="BD1839" i="30" s="1"/>
  <c r="AO436" i="30"/>
  <c r="AO365" i="30"/>
  <c r="Z1681" i="30"/>
  <c r="AJ1741" i="30"/>
  <c r="AY1839" i="30"/>
  <c r="AY1914" i="30" s="1"/>
  <c r="AY1989" i="30" s="1"/>
  <c r="AY2064" i="30" s="1"/>
  <c r="BD511" i="30"/>
  <c r="BD440" i="30"/>
  <c r="AY1822" i="30"/>
  <c r="AY1897" i="30"/>
  <c r="AY1972" i="30" s="1"/>
  <c r="AY2047" i="30"/>
  <c r="AE963" i="30"/>
  <c r="AE1038" i="30" s="1"/>
  <c r="AY388" i="30"/>
  <c r="AY461" i="30"/>
  <c r="Z783" i="30"/>
  <c r="Z858" i="30" s="1"/>
  <c r="Z933" i="30"/>
  <c r="Z1008" i="30" s="1"/>
  <c r="U1222" i="30"/>
  <c r="U1297" i="30" s="1"/>
  <c r="U1372" i="30" s="1"/>
  <c r="U1447" i="30" s="1"/>
  <c r="U1522" i="30" s="1"/>
  <c r="U1597" i="30" s="1"/>
  <c r="U1672" i="30" s="1"/>
  <c r="U1747" i="30"/>
  <c r="AO1631" i="30"/>
  <c r="AO1706" i="30" s="1"/>
  <c r="P1615" i="30"/>
  <c r="P1690" i="30" s="1"/>
  <c r="P1765" i="30" s="1"/>
  <c r="P1840" i="30" s="1"/>
  <c r="P1915" i="30" s="1"/>
  <c r="P1990" i="30" s="1"/>
  <c r="P2065" i="30" s="1"/>
  <c r="AT1440" i="30"/>
  <c r="AT1515" i="30" s="1"/>
  <c r="AT1590" i="30" s="1"/>
  <c r="AT1665" i="30" s="1"/>
  <c r="AT1740" i="30" s="1"/>
  <c r="AT1815" i="30" s="1"/>
  <c r="AT1890" i="30" s="1"/>
  <c r="AT1965" i="30" s="1"/>
  <c r="AT2040" i="30" s="1"/>
  <c r="AE353" i="30"/>
  <c r="AE355" i="30" s="1"/>
  <c r="AE358" i="30" s="1"/>
  <c r="AE359" i="30" s="1"/>
  <c r="AE366" i="30" s="1"/>
  <c r="AE369" i="30" s="1"/>
  <c r="C209" i="58" s="1"/>
  <c r="BI948" i="30"/>
  <c r="BI1023" i="30" s="1"/>
  <c r="BI1098" i="30" s="1"/>
  <c r="BI1173" i="30" s="1"/>
  <c r="BI1248" i="30" s="1"/>
  <c r="BI1323" i="30"/>
  <c r="BI1398" i="30" s="1"/>
  <c r="BI1473" i="30" s="1"/>
  <c r="BI1548" i="30" s="1"/>
  <c r="BI1623" i="30" s="1"/>
  <c r="BI1698" i="30" s="1"/>
  <c r="AE1549" i="30"/>
  <c r="AE1624" i="30"/>
  <c r="AE1699" i="30" s="1"/>
  <c r="AY635" i="30"/>
  <c r="AY710" i="30" s="1"/>
  <c r="U637" i="30"/>
  <c r="U712" i="30"/>
  <c r="AE464" i="30"/>
  <c r="P1922" i="30"/>
  <c r="P1997" i="30" s="1"/>
  <c r="P2072" i="30" s="1"/>
  <c r="AO1838" i="30"/>
  <c r="AO1913" i="30" s="1"/>
  <c r="AO1988" i="30" s="1"/>
  <c r="AO2063" i="30" s="1"/>
  <c r="K1538" i="30"/>
  <c r="K1613" i="30"/>
  <c r="K1688" i="30" s="1"/>
  <c r="K1763" i="30" s="1"/>
  <c r="K1838" i="30" s="1"/>
  <c r="K1913" i="30" s="1"/>
  <c r="K1988" i="30" s="1"/>
  <c r="K2063" i="30" s="1"/>
  <c r="AO1467" i="30"/>
  <c r="U1835" i="30"/>
  <c r="U1910" i="30" s="1"/>
  <c r="U1985" i="30" s="1"/>
  <c r="BD1002" i="30"/>
  <c r="BD1077" i="30"/>
  <c r="BD1152" i="30" s="1"/>
  <c r="BD1227" i="30" s="1"/>
  <c r="BD1302" i="30" s="1"/>
  <c r="BD1377" i="30" s="1"/>
  <c r="BD1452" i="30" s="1"/>
  <c r="AJ887" i="30"/>
  <c r="AJ962" i="30" s="1"/>
  <c r="AJ1037" i="30" s="1"/>
  <c r="AJ1112" i="30" s="1"/>
  <c r="AJ1187" i="30" s="1"/>
  <c r="AJ1262" i="30" s="1"/>
  <c r="AJ1337" i="30" s="1"/>
  <c r="BI1618" i="30"/>
  <c r="BI1693" i="30" s="1"/>
  <c r="BI1768" i="30" s="1"/>
  <c r="BI1843" i="30" s="1"/>
  <c r="BI1918" i="30" s="1"/>
  <c r="BI1993" i="30" s="1"/>
  <c r="BI2068" i="30" s="1"/>
  <c r="AY1530" i="30"/>
  <c r="AY1605" i="30" s="1"/>
  <c r="AY1680" i="30" s="1"/>
  <c r="AY1755" i="30" s="1"/>
  <c r="AY1830" i="30" s="1"/>
  <c r="AY1905" i="30" s="1"/>
  <c r="AY1980" i="30" s="1"/>
  <c r="AY2055" i="30" s="1"/>
  <c r="BI1567" i="30"/>
  <c r="BI1642" i="30" s="1"/>
  <c r="BI1717" i="30" s="1"/>
  <c r="BI1792" i="30" s="1"/>
  <c r="BI1867" i="30" s="1"/>
  <c r="BI1942" i="30" s="1"/>
  <c r="BI2017" i="30" s="1"/>
  <c r="BI2092" i="30" s="1"/>
  <c r="AE1526" i="30"/>
  <c r="AE1601" i="30" s="1"/>
  <c r="AE1676" i="30" s="1"/>
  <c r="AE1751" i="30" s="1"/>
  <c r="AE1826" i="30" s="1"/>
  <c r="AE1901" i="30" s="1"/>
  <c r="AE1976" i="30" s="1"/>
  <c r="AE2051" i="30" s="1"/>
  <c r="BI1772" i="30"/>
  <c r="BI1847" i="30" s="1"/>
  <c r="BI1922" i="30" s="1"/>
  <c r="AY464" i="30"/>
  <c r="AJ1678" i="30"/>
  <c r="AJ1753" i="30"/>
  <c r="AJ1828" i="30" s="1"/>
  <c r="AJ1903" i="30" s="1"/>
  <c r="AJ1978" i="30" s="1"/>
  <c r="AJ2053" i="30" s="1"/>
  <c r="BD359" i="30"/>
  <c r="BD366" i="30"/>
  <c r="BD369" i="30" s="1"/>
  <c r="AJ1818" i="30"/>
  <c r="AJ1893" i="30" s="1"/>
  <c r="AJ1968" i="30" s="1"/>
  <c r="AJ2043" i="30" s="1"/>
  <c r="K1257" i="30"/>
  <c r="K1332" i="30"/>
  <c r="K1407" i="30"/>
  <c r="U1818" i="30"/>
  <c r="U1893" i="30"/>
  <c r="U1968" i="30" s="1"/>
  <c r="U2043" i="30" s="1"/>
  <c r="AE388" i="30"/>
  <c r="AE461" i="30"/>
  <c r="AJ1765" i="30"/>
  <c r="AJ1840" i="30" s="1"/>
  <c r="AJ1915" i="30" s="1"/>
  <c r="AJ1990" i="30" s="1"/>
  <c r="AJ2065" i="30" s="1"/>
  <c r="F1067" i="30"/>
  <c r="F1142" i="30"/>
  <c r="F1217" i="30" s="1"/>
  <c r="F1292" i="30"/>
  <c r="F1367" i="30" s="1"/>
  <c r="F1442" i="30" s="1"/>
  <c r="F1517" i="30" s="1"/>
  <c r="K388" i="30"/>
  <c r="K461" i="30"/>
  <c r="AY1462" i="30"/>
  <c r="AY1537" i="30" s="1"/>
  <c r="AY1612" i="30" s="1"/>
  <c r="AY1687" i="30" s="1"/>
  <c r="AY1762" i="30" s="1"/>
  <c r="AY1837" i="30" s="1"/>
  <c r="AY1912" i="30" s="1"/>
  <c r="AY1987" i="30" s="1"/>
  <c r="AY2062" i="30" s="1"/>
  <c r="U1440" i="30"/>
  <c r="U1515" i="30"/>
  <c r="U1590" i="30" s="1"/>
  <c r="U1665" i="30" s="1"/>
  <c r="AJ946" i="30"/>
  <c r="AJ1021" i="30"/>
  <c r="AJ1096" i="30" s="1"/>
  <c r="AJ1171" i="30" s="1"/>
  <c r="AJ1246" i="30" s="1"/>
  <c r="AJ1321" i="30" s="1"/>
  <c r="AJ1396" i="30" s="1"/>
  <c r="AJ1471" i="30" s="1"/>
  <c r="AJ1546" i="30" s="1"/>
  <c r="AJ1621" i="30" s="1"/>
  <c r="AJ1696" i="30" s="1"/>
  <c r="AJ1771" i="30" s="1"/>
  <c r="AJ1846" i="30" s="1"/>
  <c r="AJ1921" i="30" s="1"/>
  <c r="AJ1996" i="30" s="1"/>
  <c r="AJ2071" i="30" s="1"/>
  <c r="U536" i="30"/>
  <c r="AT1162" i="30"/>
  <c r="AT1237" i="30" s="1"/>
  <c r="AT1312" i="30" s="1"/>
  <c r="AT1387" i="30" s="1"/>
  <c r="AT1462" i="30" s="1"/>
  <c r="AT1537" i="30" s="1"/>
  <c r="AT1612" i="30" s="1"/>
  <c r="AT1687" i="30" s="1"/>
  <c r="AT1762" i="30" s="1"/>
  <c r="AT1837" i="30" s="1"/>
  <c r="AT1912" i="30" s="1"/>
  <c r="AT1987" i="30" s="1"/>
  <c r="AT2062" i="30" s="1"/>
  <c r="BD806" i="30"/>
  <c r="BD881" i="30"/>
  <c r="BD956" i="30" s="1"/>
  <c r="BD1031" i="30" s="1"/>
  <c r="BD1106" i="30" s="1"/>
  <c r="BD1181" i="30" s="1"/>
  <c r="BD1256" i="30" s="1"/>
  <c r="K987" i="30"/>
  <c r="K1062" i="30"/>
  <c r="Z806" i="30"/>
  <c r="Z881" i="30"/>
  <c r="F1674" i="30"/>
  <c r="F1749" i="30"/>
  <c r="F1824" i="30" s="1"/>
  <c r="F1899" i="30" s="1"/>
  <c r="F1974" i="30" s="1"/>
  <c r="F2049" i="30" s="1"/>
  <c r="AJ436" i="30"/>
  <c r="AJ365" i="30"/>
  <c r="AJ1672" i="30"/>
  <c r="AJ1747" i="30"/>
  <c r="K1464" i="30"/>
  <c r="K1539" i="30" s="1"/>
  <c r="K1614" i="30" s="1"/>
  <c r="K1689" i="30" s="1"/>
  <c r="AO691" i="30"/>
  <c r="AO766" i="30" s="1"/>
  <c r="AO841" i="30"/>
  <c r="AO916" i="30" s="1"/>
  <c r="AO991" i="30" s="1"/>
  <c r="AO1066" i="30" s="1"/>
  <c r="AO1141" i="30" s="1"/>
  <c r="AO1216" i="30" s="1"/>
  <c r="AO1752" i="30"/>
  <c r="P738" i="30"/>
  <c r="P813" i="30" s="1"/>
  <c r="P888" i="30" s="1"/>
  <c r="P963" i="30" s="1"/>
  <c r="BI313" i="30"/>
  <c r="BI359" i="30"/>
  <c r="BI386" i="30"/>
  <c r="AJ1177" i="30"/>
  <c r="AJ1252" i="30" s="1"/>
  <c r="AJ1327" i="30" s="1"/>
  <c r="AJ1402" i="30" s="1"/>
  <c r="AJ1477" i="30" s="1"/>
  <c r="AJ1552" i="30" s="1"/>
  <c r="AJ1627" i="30"/>
  <c r="AJ1702" i="30" s="1"/>
  <c r="AJ1777" i="30" s="1"/>
  <c r="AJ1852" i="30" s="1"/>
  <c r="AJ1927" i="30" s="1"/>
  <c r="AJ2002" i="30" s="1"/>
  <c r="AJ2077" i="30" s="1"/>
  <c r="K1684" i="30"/>
  <c r="K1759" i="30"/>
  <c r="K1834" i="30" s="1"/>
  <c r="K1909" i="30" s="1"/>
  <c r="K1984" i="30" s="1"/>
  <c r="K2059" i="30" s="1"/>
  <c r="K799" i="30"/>
  <c r="K874" i="30"/>
  <c r="K949" i="30" s="1"/>
  <c r="K1024" i="30" s="1"/>
  <c r="K1099" i="30" s="1"/>
  <c r="K1174" i="30" s="1"/>
  <c r="K1249" i="30" s="1"/>
  <c r="K1324" i="30" s="1"/>
  <c r="U1676" i="30"/>
  <c r="U1751" i="30"/>
  <c r="U1826" i="30" s="1"/>
  <c r="U1901" i="30" s="1"/>
  <c r="U1976" i="30" s="1"/>
  <c r="U2051" i="30" s="1"/>
  <c r="U948" i="30"/>
  <c r="U1023" i="30"/>
  <c r="U1098" i="30" s="1"/>
  <c r="U1173" i="30" s="1"/>
  <c r="U1248" i="30" s="1"/>
  <c r="U1323" i="30" s="1"/>
  <c r="U1398" i="30" s="1"/>
  <c r="U1473" i="30" s="1"/>
  <c r="U1548" i="30" s="1"/>
  <c r="U1623" i="30"/>
  <c r="U1698" i="30" s="1"/>
  <c r="U1773" i="30" s="1"/>
  <c r="U1848" i="30" s="1"/>
  <c r="U1923" i="30" s="1"/>
  <c r="U1998" i="30" s="1"/>
  <c r="U2073" i="30" s="1"/>
  <c r="BD1005" i="30"/>
  <c r="BD1080" i="30" s="1"/>
  <c r="BD1155" i="30" s="1"/>
  <c r="BD1230" i="30" s="1"/>
  <c r="BD1305" i="30" s="1"/>
  <c r="BD1380" i="30" s="1"/>
  <c r="BD1455" i="30" s="1"/>
  <c r="BD1530" i="30" s="1"/>
  <c r="BD1605" i="30" s="1"/>
  <c r="BD1680" i="30" s="1"/>
  <c r="BD1755" i="30" s="1"/>
  <c r="BD1830" i="30" s="1"/>
  <c r="BD1905" i="30" s="1"/>
  <c r="BD1980" i="30" s="1"/>
  <c r="BD2055" i="30" s="1"/>
  <c r="BD1379" i="30"/>
  <c r="BD1454" i="30"/>
  <c r="BD1529" i="30" s="1"/>
  <c r="BD1604" i="30" s="1"/>
  <c r="BD1679" i="30" s="1"/>
  <c r="BD1754" i="30" s="1"/>
  <c r="BD1829" i="30" s="1"/>
  <c r="BD1904" i="30" s="1"/>
  <c r="BD1979" i="30" s="1"/>
  <c r="AO539" i="30"/>
  <c r="AY1193" i="30"/>
  <c r="AY1268" i="30"/>
  <c r="AY1440" i="30"/>
  <c r="AY1515" i="30"/>
  <c r="AY1590" i="30" s="1"/>
  <c r="AY1665" i="30" s="1"/>
  <c r="AY1740" i="30" s="1"/>
  <c r="AO1022" i="30"/>
  <c r="BD1512" i="30"/>
  <c r="BD1587" i="30" s="1"/>
  <c r="BD1662" i="30" s="1"/>
  <c r="BD1737" i="30" s="1"/>
  <c r="BD1812" i="30" s="1"/>
  <c r="BD1887" i="30" s="1"/>
  <c r="BD1962" i="30" s="1"/>
  <c r="BD2037" i="30" s="1"/>
  <c r="AO687" i="30"/>
  <c r="AO762" i="30" s="1"/>
  <c r="AO837" i="30" s="1"/>
  <c r="AO912" i="30" s="1"/>
  <c r="AO987" i="30" s="1"/>
  <c r="AO1062" i="30" s="1"/>
  <c r="AO1137" i="30" s="1"/>
  <c r="AO1212" i="30" s="1"/>
  <c r="AO1287" i="30" s="1"/>
  <c r="AO1362" i="30" s="1"/>
  <c r="AO1437" i="30" s="1"/>
  <c r="K720" i="30"/>
  <c r="K795" i="30"/>
  <c r="K870" i="30" s="1"/>
  <c r="K945" i="30" s="1"/>
  <c r="AE1388" i="30"/>
  <c r="AE1463" i="30"/>
  <c r="AE1538" i="30" s="1"/>
  <c r="AE1613" i="30" s="1"/>
  <c r="AE1688" i="30" s="1"/>
  <c r="AE1763" i="30" s="1"/>
  <c r="AE1838" i="30" s="1"/>
  <c r="AE1913" i="30" s="1"/>
  <c r="F1829" i="30"/>
  <c r="F1904" i="30" s="1"/>
  <c r="U440" i="30"/>
  <c r="U511" i="30"/>
  <c r="AE511" i="30"/>
  <c r="AE440" i="30"/>
  <c r="AJ1239" i="30"/>
  <c r="AJ1314" i="30"/>
  <c r="AJ1389" i="30" s="1"/>
  <c r="AJ1464" i="30" s="1"/>
  <c r="AJ1539" i="30" s="1"/>
  <c r="AJ1614" i="30" s="1"/>
  <c r="AJ1689" i="30" s="1"/>
  <c r="AJ1764" i="30" s="1"/>
  <c r="AJ1839" i="30" s="1"/>
  <c r="AJ1914" i="30" s="1"/>
  <c r="AJ1989" i="30" s="1"/>
  <c r="AJ2064" i="30" s="1"/>
  <c r="AY1379" i="30"/>
  <c r="Z1540" i="30"/>
  <c r="Z1615" i="30" s="1"/>
  <c r="Z1690" i="30" s="1"/>
  <c r="Z1765" i="30" s="1"/>
  <c r="Z1840" i="30"/>
  <c r="Z1915" i="30" s="1"/>
  <c r="Z1990" i="30" s="1"/>
  <c r="Z2065" i="30" s="1"/>
  <c r="Z388" i="30"/>
  <c r="Z461" i="30"/>
  <c r="AT1918" i="30"/>
  <c r="AT1993" i="30" s="1"/>
  <c r="AT2068" i="30"/>
  <c r="AJ345" i="30"/>
  <c r="AJ355" i="30"/>
  <c r="AJ358" i="30" s="1"/>
  <c r="AJ359" i="30" s="1"/>
  <c r="AJ366" i="30" s="1"/>
  <c r="AJ369" i="30" s="1"/>
  <c r="C210" i="58" s="1"/>
  <c r="AE1637" i="30"/>
  <c r="AE1712" i="30" s="1"/>
  <c r="AE1787" i="30" s="1"/>
  <c r="AE1862" i="30" s="1"/>
  <c r="AE1937" i="30" s="1"/>
  <c r="AE2012" i="30" s="1"/>
  <c r="AE2087" i="30" s="1"/>
  <c r="K1372" i="30"/>
  <c r="AY1241" i="30"/>
  <c r="AY1316" i="30" s="1"/>
  <c r="AY1391" i="30" s="1"/>
  <c r="AY1466" i="30" s="1"/>
  <c r="AY1541" i="30" s="1"/>
  <c r="AY1616" i="30" s="1"/>
  <c r="AY1691" i="30" s="1"/>
  <c r="AY1766" i="30" s="1"/>
  <c r="AY1841" i="30" s="1"/>
  <c r="AY1916" i="30" s="1"/>
  <c r="AY1991" i="30" s="1"/>
  <c r="AY2066" i="30" s="1"/>
  <c r="AE1605" i="30"/>
  <c r="AE1680" i="30" s="1"/>
  <c r="AE1755" i="30" s="1"/>
  <c r="AE1830" i="30" s="1"/>
  <c r="AE1905" i="30" s="1"/>
  <c r="AE1980" i="30" s="1"/>
  <c r="AE2055" i="30" s="1"/>
  <c r="K1748" i="30"/>
  <c r="K1823" i="30" s="1"/>
  <c r="K1898" i="30" s="1"/>
  <c r="K1973" i="30" s="1"/>
  <c r="K2048" i="30" s="1"/>
  <c r="U1039" i="30"/>
  <c r="U1114" i="30"/>
  <c r="U355" i="30"/>
  <c r="U358" i="30"/>
  <c r="U389" i="30"/>
  <c r="P365" i="30"/>
  <c r="P436" i="30"/>
  <c r="P987" i="30"/>
  <c r="P1062" i="30"/>
  <c r="P1137" i="30" s="1"/>
  <c r="P1212" i="30" s="1"/>
  <c r="K464" i="30"/>
  <c r="K693" i="30"/>
  <c r="K768" i="30" s="1"/>
  <c r="K843" i="30" s="1"/>
  <c r="K918" i="30" s="1"/>
  <c r="P464" i="30"/>
  <c r="P430" i="30"/>
  <c r="P433" i="30" s="1"/>
  <c r="U1842" i="30"/>
  <c r="U1917" i="30"/>
  <c r="U1992" i="30" s="1"/>
  <c r="U2067" i="30" s="1"/>
  <c r="BD464" i="30"/>
  <c r="AJ921" i="30"/>
  <c r="AJ996" i="30" s="1"/>
  <c r="AJ1071" i="30" s="1"/>
  <c r="AJ1146" i="30" s="1"/>
  <c r="AJ1221" i="30" s="1"/>
  <c r="AJ1296" i="30" s="1"/>
  <c r="AJ1371" i="30" s="1"/>
  <c r="AJ1446" i="30" s="1"/>
  <c r="AJ1521" i="30" s="1"/>
  <c r="AJ1596" i="30" s="1"/>
  <c r="AJ1671" i="30" s="1"/>
  <c r="AJ1746" i="30" s="1"/>
  <c r="Z651" i="30"/>
  <c r="AT1920" i="30"/>
  <c r="AT1995" i="30"/>
  <c r="AT2070" i="30" s="1"/>
  <c r="AJ1065" i="30"/>
  <c r="AJ1140" i="30" s="1"/>
  <c r="AJ1215" i="30" s="1"/>
  <c r="AJ1290" i="30" s="1"/>
  <c r="AJ1365" i="30" s="1"/>
  <c r="AJ1440" i="30" s="1"/>
  <c r="AJ1515" i="30" s="1"/>
  <c r="AJ1590" i="30" s="1"/>
  <c r="AJ1665" i="30" s="1"/>
  <c r="K1591" i="30"/>
  <c r="K1666" i="30" s="1"/>
  <c r="K1741" i="30" s="1"/>
  <c r="K1816" i="30" s="1"/>
  <c r="K1891" i="30" s="1"/>
  <c r="K1966" i="30" s="1"/>
  <c r="K2041" i="30" s="1"/>
  <c r="AO714" i="30"/>
  <c r="AO789" i="30" s="1"/>
  <c r="AO864" i="30" s="1"/>
  <c r="AO939" i="30" s="1"/>
  <c r="AO1014" i="30" s="1"/>
  <c r="AO1089" i="30" s="1"/>
  <c r="AO1164" i="30" s="1"/>
  <c r="AO1239" i="30" s="1"/>
  <c r="AO1314" i="30" s="1"/>
  <c r="AO1389" i="30" s="1"/>
  <c r="AO1464" i="30" s="1"/>
  <c r="AO1539" i="30" s="1"/>
  <c r="AO1614" i="30" s="1"/>
  <c r="AO1689" i="30" s="1"/>
  <c r="AO1764" i="30" s="1"/>
  <c r="AO1839" i="30" s="1"/>
  <c r="AO1914" i="30" s="1"/>
  <c r="AO1989" i="30" s="1"/>
  <c r="AO2064" i="30" s="1"/>
  <c r="AY993" i="30"/>
  <c r="AY1068" i="30" s="1"/>
  <c r="AY1143" i="30" s="1"/>
  <c r="AY1458" i="30"/>
  <c r="AY1533" i="30" s="1"/>
  <c r="AY1608" i="30" s="1"/>
  <c r="AY1683" i="30" s="1"/>
  <c r="AY1758" i="30" s="1"/>
  <c r="AY1833" i="30" s="1"/>
  <c r="BD1315" i="30"/>
  <c r="BD1390" i="30" s="1"/>
  <c r="BD1465" i="30" s="1"/>
  <c r="BD1540" i="30" s="1"/>
  <c r="AY1900" i="30"/>
  <c r="AY1975" i="30" s="1"/>
  <c r="AY2050" i="30" s="1"/>
  <c r="BI1374" i="30"/>
  <c r="BI1449" i="30" s="1"/>
  <c r="Z1629" i="30"/>
  <c r="Z1704" i="30" s="1"/>
  <c r="Z1779" i="30" s="1"/>
  <c r="Z1854" i="30" s="1"/>
  <c r="Z1929" i="30" s="1"/>
  <c r="Z2004" i="30" s="1"/>
  <c r="Z2079" i="30" s="1"/>
  <c r="F440" i="30"/>
  <c r="F511" i="30"/>
  <c r="K1846" i="30"/>
  <c r="K1921" i="30" s="1"/>
  <c r="K1996" i="30" s="1"/>
  <c r="K2071" i="30" s="1"/>
  <c r="K515" i="30"/>
  <c r="K586" i="30"/>
  <c r="AE1446" i="30"/>
  <c r="AE1521" i="30" s="1"/>
  <c r="AE1596" i="30" s="1"/>
  <c r="AE1671" i="30" s="1"/>
  <c r="AE1746" i="30" s="1"/>
  <c r="AE1821" i="30" s="1"/>
  <c r="AE1896" i="30" s="1"/>
  <c r="AE1971" i="30" s="1"/>
  <c r="AE2046" i="30" s="1"/>
  <c r="F1743" i="30"/>
  <c r="BD1701" i="30"/>
  <c r="BD1776" i="30" s="1"/>
  <c r="BD1851" i="30" s="1"/>
  <c r="BD1926" i="30" s="1"/>
  <c r="BD2001" i="30" s="1"/>
  <c r="BD2076" i="30" s="1"/>
  <c r="AJ1039" i="30"/>
  <c r="AJ1114" i="30"/>
  <c r="BD643" i="30"/>
  <c r="BD718" i="30" s="1"/>
  <c r="BD793" i="30" s="1"/>
  <c r="BD868" i="30" s="1"/>
  <c r="BD943" i="30" s="1"/>
  <c r="BD1018" i="30" s="1"/>
  <c r="BD1093" i="30" s="1"/>
  <c r="BD1168" i="30" s="1"/>
  <c r="BD1243" i="30" s="1"/>
  <c r="BD1318" i="30" s="1"/>
  <c r="BD1393" i="30" s="1"/>
  <c r="BD1468" i="30" s="1"/>
  <c r="BD1543" i="30" s="1"/>
  <c r="BD1618" i="30" s="1"/>
  <c r="K710" i="30"/>
  <c r="K785" i="30" s="1"/>
  <c r="K860" i="30" s="1"/>
  <c r="K935" i="30" s="1"/>
  <c r="F1853" i="30"/>
  <c r="F1928" i="30"/>
  <c r="F2003" i="30" s="1"/>
  <c r="F2078" i="30" s="1"/>
  <c r="Z620" i="30"/>
  <c r="Z695" i="30" s="1"/>
  <c r="Z770" i="30" s="1"/>
  <c r="Z845" i="30" s="1"/>
  <c r="Z920" i="30" s="1"/>
  <c r="Z995" i="30" s="1"/>
  <c r="Z1070" i="30" s="1"/>
  <c r="Z1145" i="30" s="1"/>
  <c r="Z1220" i="30" s="1"/>
  <c r="Z1295" i="30" s="1"/>
  <c r="Z1370" i="30" s="1"/>
  <c r="Z1445" i="30" s="1"/>
  <c r="Z1520" i="30" s="1"/>
  <c r="BD1087" i="30"/>
  <c r="BD1162" i="30"/>
  <c r="BD1237" i="30" s="1"/>
  <c r="BD1312" i="30" s="1"/>
  <c r="BD1387" i="30" s="1"/>
  <c r="BD1462" i="30" s="1"/>
  <c r="BD1537" i="30" s="1"/>
  <c r="BD1612" i="30" s="1"/>
  <c r="Z1538" i="30"/>
  <c r="Z1613" i="30" s="1"/>
  <c r="Z1688" i="30" s="1"/>
  <c r="Z1763" i="30" s="1"/>
  <c r="Z1838" i="30" s="1"/>
  <c r="Z1913" i="30" s="1"/>
  <c r="Z1988" i="30" s="1"/>
  <c r="Z2063" i="30" s="1"/>
  <c r="BD1770" i="30"/>
  <c r="BD1845" i="30" s="1"/>
  <c r="BD1920" i="30" s="1"/>
  <c r="BD1995" i="30" s="1"/>
  <c r="BD2070" i="30" s="1"/>
  <c r="BD1522" i="30"/>
  <c r="BD1597" i="30"/>
  <c r="BD1672" i="30" s="1"/>
  <c r="BD1747" i="30" s="1"/>
  <c r="BD1822" i="30" s="1"/>
  <c r="BD1897" i="30" s="1"/>
  <c r="BD1972" i="30" s="1"/>
  <c r="BD2047" i="30" s="1"/>
  <c r="AJ461" i="30"/>
  <c r="AJ388" i="30"/>
  <c r="E791" i="58"/>
  <c r="E14" i="58"/>
  <c r="C161" i="58"/>
  <c r="E348" i="58"/>
  <c r="BD134" i="30"/>
  <c r="AO134" i="30"/>
  <c r="E446" i="58"/>
  <c r="G906" i="30"/>
  <c r="E588" i="58"/>
  <c r="E601" i="58" s="1"/>
  <c r="AY141" i="30"/>
  <c r="AY144" i="30"/>
  <c r="C69" i="58" s="1"/>
  <c r="C157" i="58"/>
  <c r="AQ193" i="30"/>
  <c r="AM268" i="30"/>
  <c r="AP193" i="30"/>
  <c r="AQ168" i="30"/>
  <c r="AP168" i="30"/>
  <c r="AM243" i="30"/>
  <c r="AM241" i="30"/>
  <c r="AQ166" i="30"/>
  <c r="AP166" i="30"/>
  <c r="AP167" i="30"/>
  <c r="AM242" i="30"/>
  <c r="AQ167" i="30"/>
  <c r="AQ206" i="30"/>
  <c r="AP206" i="30"/>
  <c r="AM281" i="30"/>
  <c r="GE53" i="38"/>
  <c r="GE54" i="38" s="1"/>
  <c r="AQ203" i="30"/>
  <c r="AM278" i="30"/>
  <c r="AP203" i="30"/>
  <c r="AP170" i="30"/>
  <c r="AQ170" i="30"/>
  <c r="AM245" i="30"/>
  <c r="AQ214" i="30"/>
  <c r="AM289" i="30"/>
  <c r="AP214" i="30"/>
  <c r="R171" i="30"/>
  <c r="AM264" i="30"/>
  <c r="AQ189" i="30"/>
  <c r="AP189" i="30"/>
  <c r="EW53" i="38"/>
  <c r="AP184" i="30"/>
  <c r="AM259" i="30"/>
  <c r="AQ184" i="30"/>
  <c r="GC53" i="38"/>
  <c r="HC53" i="38"/>
  <c r="BG53" i="38"/>
  <c r="BG54" i="38" s="1"/>
  <c r="AQ178" i="30"/>
  <c r="AM253" i="30"/>
  <c r="AP178" i="30"/>
  <c r="AQ207" i="30"/>
  <c r="AM282" i="30"/>
  <c r="AP207" i="30"/>
  <c r="AM246" i="30"/>
  <c r="AQ171" i="30"/>
  <c r="AP171" i="30"/>
  <c r="AP191" i="30"/>
  <c r="AM266" i="30"/>
  <c r="AQ191" i="30"/>
  <c r="DR53" i="38"/>
  <c r="DR54" i="38" s="1"/>
  <c r="AQ199" i="30"/>
  <c r="AP199" i="30"/>
  <c r="AM274" i="30"/>
  <c r="AP185" i="30"/>
  <c r="AM260" i="30"/>
  <c r="AQ185" i="30"/>
  <c r="AQ162" i="30"/>
  <c r="AM237" i="30"/>
  <c r="AP162" i="30"/>
  <c r="AM276" i="30"/>
  <c r="AP201" i="30"/>
  <c r="AQ201" i="30"/>
  <c r="AM164" i="30"/>
  <c r="AQ89" i="30"/>
  <c r="AP89" i="30"/>
  <c r="AM256" i="30"/>
  <c r="AQ181" i="30"/>
  <c r="AP181" i="30"/>
  <c r="AM288" i="30"/>
  <c r="AQ213" i="30"/>
  <c r="AP213" i="30"/>
  <c r="AM293" i="30"/>
  <c r="AQ218" i="30"/>
  <c r="AP218" i="30"/>
  <c r="AQ180" i="30"/>
  <c r="AP180" i="30"/>
  <c r="AM255" i="30"/>
  <c r="AQ175" i="30"/>
  <c r="AM250" i="30"/>
  <c r="AP175" i="30"/>
  <c r="AM161" i="30"/>
  <c r="AM88" i="30"/>
  <c r="AQ88" i="30" s="1"/>
  <c r="AQ86" i="30"/>
  <c r="AP86" i="30"/>
  <c r="AP88" i="30"/>
  <c r="AM262" i="30"/>
  <c r="AP187" i="30"/>
  <c r="AQ187" i="30"/>
  <c r="AM247" i="30"/>
  <c r="AQ172" i="30"/>
  <c r="AP172" i="30"/>
  <c r="EE53" i="38"/>
  <c r="EE54" i="38" s="1"/>
  <c r="AM275" i="30"/>
  <c r="AQ200" i="30"/>
  <c r="AP200" i="30"/>
  <c r="AQ169" i="30"/>
  <c r="AM244" i="30"/>
  <c r="AP169" i="30"/>
  <c r="CS53" i="38"/>
  <c r="CS54" i="38"/>
  <c r="BH53" i="38"/>
  <c r="BH54" i="38"/>
  <c r="AQ204" i="30"/>
  <c r="AM279" i="30"/>
  <c r="AP204" i="30"/>
  <c r="AP182" i="30"/>
  <c r="AM257" i="30"/>
  <c r="AQ182" i="30"/>
  <c r="GM53" i="38"/>
  <c r="GM54" i="38" s="1"/>
  <c r="AM263" i="30"/>
  <c r="AP188" i="30"/>
  <c r="AQ186" i="30"/>
  <c r="AM261" i="30"/>
  <c r="AP186" i="30"/>
  <c r="F1977" i="30"/>
  <c r="F2052" i="30" s="1"/>
  <c r="F2000" i="30"/>
  <c r="F2075" i="30" s="1"/>
  <c r="F1987" i="30"/>
  <c r="F2062" i="30" s="1"/>
  <c r="R195" i="30"/>
  <c r="R177" i="30"/>
  <c r="N252" i="30"/>
  <c r="Q252" i="30"/>
  <c r="N270" i="30"/>
  <c r="N345" i="30"/>
  <c r="N279" i="30"/>
  <c r="Q279" i="30"/>
  <c r="Q204" i="30"/>
  <c r="N342" i="30"/>
  <c r="Q267" i="30"/>
  <c r="R267" i="30"/>
  <c r="N324" i="30"/>
  <c r="R249" i="30"/>
  <c r="Q249" i="30"/>
  <c r="Q292" i="30"/>
  <c r="R292" i="30"/>
  <c r="Q248" i="30"/>
  <c r="R248" i="30"/>
  <c r="N323" i="30"/>
  <c r="Q274" i="30"/>
  <c r="R274" i="30"/>
  <c r="N349" i="30"/>
  <c r="N326" i="30"/>
  <c r="Q251" i="30"/>
  <c r="R251" i="30"/>
  <c r="N312" i="30"/>
  <c r="Q237" i="30"/>
  <c r="R237" i="30"/>
  <c r="N316" i="30"/>
  <c r="R241" i="30"/>
  <c r="R279" i="30"/>
  <c r="N354" i="30"/>
  <c r="R271" i="30"/>
  <c r="N346" i="30"/>
  <c r="Q271" i="30"/>
  <c r="R255" i="30"/>
  <c r="N330" i="30"/>
  <c r="Q255" i="30"/>
  <c r="Q278" i="30"/>
  <c r="R278" i="30"/>
  <c r="N353" i="30"/>
  <c r="Q260" i="30"/>
  <c r="N335" i="30"/>
  <c r="R260" i="30"/>
  <c r="Q250" i="30"/>
  <c r="N325" i="30"/>
  <c r="R250" i="30"/>
  <c r="R253" i="30"/>
  <c r="N328" i="30"/>
  <c r="Q253" i="30"/>
  <c r="Q243" i="30"/>
  <c r="N318" i="30"/>
  <c r="R243" i="30"/>
  <c r="Q244" i="30"/>
  <c r="N319" i="30"/>
  <c r="R244" i="30"/>
  <c r="Q242" i="30"/>
  <c r="N317" i="30"/>
  <c r="R242" i="30"/>
  <c r="Q268" i="30"/>
  <c r="R268" i="30"/>
  <c r="N343" i="30"/>
  <c r="R140" i="30"/>
  <c r="Q140" i="30"/>
  <c r="Q288" i="30"/>
  <c r="N363" i="30"/>
  <c r="R288" i="30"/>
  <c r="Q256" i="30"/>
  <c r="N331" i="30"/>
  <c r="R256" i="30"/>
  <c r="Q257" i="30"/>
  <c r="N332" i="30"/>
  <c r="R257" i="30"/>
  <c r="Q259" i="30"/>
  <c r="N334" i="30"/>
  <c r="R259" i="30"/>
  <c r="R211" i="30"/>
  <c r="Q211" i="30"/>
  <c r="N348" i="30"/>
  <c r="N351" i="30"/>
  <c r="Q276" i="30"/>
  <c r="R276" i="30"/>
  <c r="Q240" i="30"/>
  <c r="R240" i="30"/>
  <c r="N315" i="30"/>
  <c r="Q282" i="30"/>
  <c r="R282" i="30"/>
  <c r="N357" i="30"/>
  <c r="N163" i="30"/>
  <c r="R163" i="30"/>
  <c r="R161" i="30"/>
  <c r="N236" i="30"/>
  <c r="Q161" i="30"/>
  <c r="Q163" i="30"/>
  <c r="R261" i="30"/>
  <c r="N336" i="30"/>
  <c r="Q261" i="30"/>
  <c r="N329" i="30"/>
  <c r="R254" i="30"/>
  <c r="Q254" i="30"/>
  <c r="N338" i="30"/>
  <c r="Q263" i="30"/>
  <c r="R263" i="30"/>
  <c r="R265" i="30"/>
  <c r="N340" i="30"/>
  <c r="Q265" i="30"/>
  <c r="N239" i="30"/>
  <c r="R164" i="30"/>
  <c r="Q164" i="30"/>
  <c r="K2065" i="30"/>
  <c r="P1287" i="30"/>
  <c r="AY1454" i="30"/>
  <c r="AY1529" i="30"/>
  <c r="AY1604" i="30" s="1"/>
  <c r="AY1679" i="30" s="1"/>
  <c r="AY1754" i="30" s="1"/>
  <c r="AY1829" i="30" s="1"/>
  <c r="AY1904" i="30" s="1"/>
  <c r="AY1979" i="30" s="1"/>
  <c r="AY2054" i="30" s="1"/>
  <c r="AT1113" i="30"/>
  <c r="AT1188" i="30" s="1"/>
  <c r="K1010" i="30"/>
  <c r="K1085" i="30" s="1"/>
  <c r="F1818" i="30"/>
  <c r="F1893" i="30"/>
  <c r="F1968" i="30" s="1"/>
  <c r="F2043" i="30" s="1"/>
  <c r="F1414" i="30"/>
  <c r="F1489" i="30" s="1"/>
  <c r="F1564" i="30" s="1"/>
  <c r="F1639" i="30" s="1"/>
  <c r="F1714" i="30" s="1"/>
  <c r="F1789" i="30" s="1"/>
  <c r="F1864" i="30" s="1"/>
  <c r="F1939" i="30" s="1"/>
  <c r="U1189" i="30"/>
  <c r="U1264" i="30" s="1"/>
  <c r="U1339" i="30" s="1"/>
  <c r="U1414" i="30" s="1"/>
  <c r="U1489" i="30" s="1"/>
  <c r="U1564" i="30" s="1"/>
  <c r="U1639" i="30" s="1"/>
  <c r="BI1524" i="30"/>
  <c r="BI1599" i="30" s="1"/>
  <c r="BI1674" i="30" s="1"/>
  <c r="BI1749" i="30" s="1"/>
  <c r="BI1824" i="30" s="1"/>
  <c r="BI1899" i="30" s="1"/>
  <c r="BI1974" i="30" s="1"/>
  <c r="BI2049" i="30" s="1"/>
  <c r="Z1543" i="30"/>
  <c r="Z1618" i="30" s="1"/>
  <c r="P511" i="30"/>
  <c r="P515" i="30" s="1"/>
  <c r="P440" i="30"/>
  <c r="Z536" i="30"/>
  <c r="Z463" i="30"/>
  <c r="BI388" i="30"/>
  <c r="BI461" i="30"/>
  <c r="AE536" i="30"/>
  <c r="AE463" i="30"/>
  <c r="AJ1412" i="30"/>
  <c r="AJ1487" i="30" s="1"/>
  <c r="AJ1562" i="30" s="1"/>
  <c r="AJ1637" i="30" s="1"/>
  <c r="BD1527" i="30"/>
  <c r="BD1602" i="30" s="1"/>
  <c r="BD1677" i="30" s="1"/>
  <c r="BD1752" i="30" s="1"/>
  <c r="BD1827" i="30" s="1"/>
  <c r="BD1902" i="30" s="1"/>
  <c r="BD1977" i="30" s="1"/>
  <c r="BD2052" i="30" s="1"/>
  <c r="AE428" i="30"/>
  <c r="AE430" i="30"/>
  <c r="AE433" i="30" s="1"/>
  <c r="F1235" i="30"/>
  <c r="F1310" i="30" s="1"/>
  <c r="F1385" i="30" s="1"/>
  <c r="F1460" i="30" s="1"/>
  <c r="F1535" i="30" s="1"/>
  <c r="F1610" i="30" s="1"/>
  <c r="F1685" i="30" s="1"/>
  <c r="F1760" i="30" s="1"/>
  <c r="F1835" i="30" s="1"/>
  <c r="F1910" i="30" s="1"/>
  <c r="F1985" i="30" s="1"/>
  <c r="F2060" i="30" s="1"/>
  <c r="AJ1343" i="30"/>
  <c r="AJ1418" i="30" s="1"/>
  <c r="AJ1493" i="30" s="1"/>
  <c r="AJ1568" i="30" s="1"/>
  <c r="BI1603" i="30"/>
  <c r="BI1678" i="30" s="1"/>
  <c r="BI1753" i="30" s="1"/>
  <c r="BI1828" i="30" s="1"/>
  <c r="BI1903" i="30" s="1"/>
  <c r="BI1978" i="30" s="1"/>
  <c r="BI2053" i="30" s="1"/>
  <c r="K1005" i="30"/>
  <c r="K1080" i="30" s="1"/>
  <c r="K1155" i="30" s="1"/>
  <c r="K1230" i="30" s="1"/>
  <c r="K1305" i="30"/>
  <c r="K1380" i="30" s="1"/>
  <c r="K1455" i="30" s="1"/>
  <c r="AJ1062" i="30"/>
  <c r="BD1391" i="30"/>
  <c r="BD1466" i="30" s="1"/>
  <c r="BD1541" i="30" s="1"/>
  <c r="BD1616" i="30" s="1"/>
  <c r="P1991" i="30"/>
  <c r="P2066" i="30" s="1"/>
  <c r="BI1237" i="30"/>
  <c r="BI1312" i="30" s="1"/>
  <c r="BI1387" i="30" s="1"/>
  <c r="BI1462" i="30" s="1"/>
  <c r="BI1537" i="30"/>
  <c r="BI1612" i="30" s="1"/>
  <c r="BI1687" i="30" s="1"/>
  <c r="BI1762" i="30" s="1"/>
  <c r="BI1837" i="30" s="1"/>
  <c r="BI1912" i="30" s="1"/>
  <c r="BI1987" i="30" s="1"/>
  <c r="BI2062" i="30" s="1"/>
  <c r="U1847" i="30"/>
  <c r="U1922" i="30" s="1"/>
  <c r="U1997" i="30" s="1"/>
  <c r="U2072" i="30" s="1"/>
  <c r="AO1309" i="30"/>
  <c r="AE2000" i="30"/>
  <c r="AE2075" i="30" s="1"/>
  <c r="U1532" i="30"/>
  <c r="U1607" i="30" s="1"/>
  <c r="U1682" i="30" s="1"/>
  <c r="U1757" i="30" s="1"/>
  <c r="U1832" i="30" s="1"/>
  <c r="U1907" i="30" s="1"/>
  <c r="U1982" i="30" s="1"/>
  <c r="U2057" i="30" s="1"/>
  <c r="AT441" i="30"/>
  <c r="AT444" i="30" s="1"/>
  <c r="F696" i="30"/>
  <c r="F771" i="30"/>
  <c r="F846" i="30" s="1"/>
  <c r="F921" i="30" s="1"/>
  <c r="F996" i="30" s="1"/>
  <c r="F1071" i="30" s="1"/>
  <c r="F1146" i="30" s="1"/>
  <c r="F1221" i="30" s="1"/>
  <c r="F1296" i="30" s="1"/>
  <c r="F1371" i="30" s="1"/>
  <c r="F1446" i="30" s="1"/>
  <c r="F536" i="30"/>
  <c r="F463" i="30"/>
  <c r="AY1337" i="30"/>
  <c r="AY1412" i="30" s="1"/>
  <c r="AY1487" i="30" s="1"/>
  <c r="AY1562" i="30" s="1"/>
  <c r="AY1637" i="30" s="1"/>
  <c r="AY1712" i="30" s="1"/>
  <c r="AY1787" i="30" s="1"/>
  <c r="AY1862" i="30" s="1"/>
  <c r="BI539" i="30"/>
  <c r="BI505" i="30"/>
  <c r="BI508" i="30" s="1"/>
  <c r="P1920" i="30"/>
  <c r="P1995" i="30" s="1"/>
  <c r="P2070" i="30" s="1"/>
  <c r="K590" i="30"/>
  <c r="K661" i="30"/>
  <c r="BD1331" i="30"/>
  <c r="BD1406" i="30" s="1"/>
  <c r="AO1542" i="30"/>
  <c r="AO1617" i="30"/>
  <c r="AO1692" i="30" s="1"/>
  <c r="AO1767" i="30"/>
  <c r="AO1842" i="30" s="1"/>
  <c r="AO1917" i="30" s="1"/>
  <c r="AO1992" i="30" s="1"/>
  <c r="AO2067" i="30" s="1"/>
  <c r="BD1085" i="30"/>
  <c r="BI1413" i="30"/>
  <c r="AO1908" i="30"/>
  <c r="AO1983" i="30" s="1"/>
  <c r="U1712" i="30"/>
  <c r="U1787" i="30"/>
  <c r="U1862" i="30" s="1"/>
  <c r="Z1443" i="30"/>
  <c r="F1643" i="30"/>
  <c r="U1318" i="30"/>
  <c r="U1393" i="30" s="1"/>
  <c r="U1468" i="30" s="1"/>
  <c r="U1543" i="30" s="1"/>
  <c r="U1618" i="30" s="1"/>
  <c r="U1693" i="30" s="1"/>
  <c r="U1768" i="30" s="1"/>
  <c r="U1843" i="30" s="1"/>
  <c r="U1918" i="30" s="1"/>
  <c r="U1993" i="30" s="1"/>
  <c r="U2068" i="30" s="1"/>
  <c r="AE1912" i="30"/>
  <c r="AE1987" i="30" s="1"/>
  <c r="AE2062" i="30" s="1"/>
  <c r="Z799" i="30"/>
  <c r="Z874" i="30" s="1"/>
  <c r="Z949" i="30" s="1"/>
  <c r="Z1024" i="30"/>
  <c r="Z1099" i="30" s="1"/>
  <c r="Z1174" i="30" s="1"/>
  <c r="Z1249" i="30" s="1"/>
  <c r="Z1324" i="30" s="1"/>
  <c r="Z1399" i="30" s="1"/>
  <c r="Z1474" i="30" s="1"/>
  <c r="Z1549" i="30" s="1"/>
  <c r="Z1624" i="30" s="1"/>
  <c r="AY515" i="30"/>
  <c r="AY586" i="30"/>
  <c r="F1187" i="30"/>
  <c r="AJ536" i="30"/>
  <c r="AJ463" i="30"/>
  <c r="AJ1822" i="30"/>
  <c r="AJ1897" i="30"/>
  <c r="AJ1972" i="30" s="1"/>
  <c r="AJ2047" i="30" s="1"/>
  <c r="AO1781" i="30"/>
  <c r="AO1856" i="30" s="1"/>
  <c r="AO1931" i="30" s="1"/>
  <c r="AO2006" i="30" s="1"/>
  <c r="AO2081" i="30" s="1"/>
  <c r="AJ1816" i="30"/>
  <c r="AJ1891" i="30" s="1"/>
  <c r="AJ1966" i="30" s="1"/>
  <c r="AJ2041" i="30" s="1"/>
  <c r="AO511" i="30"/>
  <c r="AO440" i="30"/>
  <c r="F539" i="30"/>
  <c r="U1530" i="30"/>
  <c r="U1605" i="30"/>
  <c r="U1680" i="30" s="1"/>
  <c r="U1755" i="30" s="1"/>
  <c r="U1830" i="30" s="1"/>
  <c r="U1905" i="30" s="1"/>
  <c r="U1980" i="30" s="1"/>
  <c r="U2055" i="30"/>
  <c r="BD1538" i="30"/>
  <c r="BD1613" i="30"/>
  <c r="BD1688" i="30" s="1"/>
  <c r="BD1763" i="30"/>
  <c r="BD1838" i="30" s="1"/>
  <c r="BD1913" i="30" s="1"/>
  <c r="BD1988" i="30" s="1"/>
  <c r="BD2063" i="30" s="1"/>
  <c r="AJ1067" i="30"/>
  <c r="AJ1142" i="30" s="1"/>
  <c r="AJ1217" i="30"/>
  <c r="AJ1292" i="30" s="1"/>
  <c r="AJ1367" i="30" s="1"/>
  <c r="AJ1442" i="30" s="1"/>
  <c r="AJ1517" i="30" s="1"/>
  <c r="AJ1592" i="30" s="1"/>
  <c r="AJ1667" i="30"/>
  <c r="U1718" i="30"/>
  <c r="U1793" i="30"/>
  <c r="U1868" i="30" s="1"/>
  <c r="U1943" i="30" s="1"/>
  <c r="U2018" i="30" s="1"/>
  <c r="U2093" i="30" s="1"/>
  <c r="AY1220" i="30"/>
  <c r="AY1295" i="30"/>
  <c r="AY1370" i="30" s="1"/>
  <c r="AY1445" i="30"/>
  <c r="AY1520" i="30" s="1"/>
  <c r="AY1595" i="30" s="1"/>
  <c r="AY1670" i="30" s="1"/>
  <c r="AY1745" i="30" s="1"/>
  <c r="AY1820" i="30" s="1"/>
  <c r="AY1895" i="30" s="1"/>
  <c r="AY1970" i="30" s="1"/>
  <c r="AY2045" i="30" s="1"/>
  <c r="F1751" i="30"/>
  <c r="F1826" i="30" s="1"/>
  <c r="F1901" i="30"/>
  <c r="AO1996" i="30"/>
  <c r="AO2071" i="30" s="1"/>
  <c r="AE1302" i="30"/>
  <c r="AE1377" i="30" s="1"/>
  <c r="AE1452" i="30" s="1"/>
  <c r="AE1527" i="30" s="1"/>
  <c r="AE1602" i="30" s="1"/>
  <c r="AE1677" i="30" s="1"/>
  <c r="AE1752" i="30" s="1"/>
  <c r="AE1827" i="30" s="1"/>
  <c r="AE1902" i="30" s="1"/>
  <c r="AE1977" i="30" s="1"/>
  <c r="AE2052" i="30" s="1"/>
  <c r="AO1460" i="30"/>
  <c r="AO1535" i="30" s="1"/>
  <c r="AO1610" i="30" s="1"/>
  <c r="AO1685" i="30" s="1"/>
  <c r="AO1760" i="30" s="1"/>
  <c r="U1069" i="30"/>
  <c r="U1144" i="30" s="1"/>
  <c r="U1219" i="30"/>
  <c r="U1294" i="30" s="1"/>
  <c r="U1369" i="30" s="1"/>
  <c r="U1444" i="30" s="1"/>
  <c r="U1519" i="30" s="1"/>
  <c r="U1594" i="30" s="1"/>
  <c r="U1669" i="30"/>
  <c r="U1744" i="30" s="1"/>
  <c r="AJ539" i="30"/>
  <c r="BD539" i="30"/>
  <c r="AY1815" i="30"/>
  <c r="AY1890" i="30" s="1"/>
  <c r="AY1965" i="30" s="1"/>
  <c r="AE1988" i="30"/>
  <c r="AE2063" i="30" s="1"/>
  <c r="U1740" i="30"/>
  <c r="U1815" i="30" s="1"/>
  <c r="U1890" i="30" s="1"/>
  <c r="U1965" i="30" s="1"/>
  <c r="U2040" i="30" s="1"/>
  <c r="BI1997" i="30"/>
  <c r="BI2072" i="30" s="1"/>
  <c r="AE539" i="30"/>
  <c r="AY463" i="30"/>
  <c r="AY536" i="30"/>
  <c r="U1844" i="30"/>
  <c r="U1919" i="30" s="1"/>
  <c r="U1994" i="30"/>
  <c r="U2069" i="30" s="1"/>
  <c r="BD463" i="30"/>
  <c r="BD536" i="30"/>
  <c r="Z1612" i="30"/>
  <c r="U1911" i="30"/>
  <c r="U1986" i="30" s="1"/>
  <c r="U2061" i="30" s="1"/>
  <c r="BD1547" i="30"/>
  <c r="BD1622" i="30" s="1"/>
  <c r="BD1697" i="30" s="1"/>
  <c r="BD1772" i="30" s="1"/>
  <c r="BI1291" i="30"/>
  <c r="BI1366" i="30" s="1"/>
  <c r="BI1441" i="30" s="1"/>
  <c r="BI1516" i="30" s="1"/>
  <c r="BI1591" i="30"/>
  <c r="BI1666" i="30" s="1"/>
  <c r="BI1741" i="30"/>
  <c r="BI1816" i="30" s="1"/>
  <c r="BI1891" i="30" s="1"/>
  <c r="BI1966" i="30" s="1"/>
  <c r="F1680" i="30"/>
  <c r="F1755" i="30" s="1"/>
  <c r="F1830" i="30" s="1"/>
  <c r="F1905" i="30" s="1"/>
  <c r="F1980" i="30" s="1"/>
  <c r="F2055" i="30" s="1"/>
  <c r="BD803" i="30"/>
  <c r="BD878" i="30" s="1"/>
  <c r="BD953" i="30" s="1"/>
  <c r="BD1028" i="30" s="1"/>
  <c r="BD1103" i="30" s="1"/>
  <c r="BD1178" i="30" s="1"/>
  <c r="BD1253" i="30" s="1"/>
  <c r="BD1328" i="30" s="1"/>
  <c r="AY1137" i="30"/>
  <c r="AY1212" i="30" s="1"/>
  <c r="AY1287" i="30" s="1"/>
  <c r="AY1362" i="30" s="1"/>
  <c r="AO1694" i="30"/>
  <c r="AO1769" i="30" s="1"/>
  <c r="K1224" i="30"/>
  <c r="K1299" i="30" s="1"/>
  <c r="AE1168" i="30"/>
  <c r="AE1243" i="30" s="1"/>
  <c r="AE1318" i="30" s="1"/>
  <c r="AE1393" i="30" s="1"/>
  <c r="AE1468" i="30" s="1"/>
  <c r="AE1543" i="30" s="1"/>
  <c r="AE1618" i="30" s="1"/>
  <c r="AE1693" i="30" s="1"/>
  <c r="AE1768" i="30" s="1"/>
  <c r="Z539" i="30"/>
  <c r="AE1382" i="30"/>
  <c r="AE1457" i="30"/>
  <c r="AE1532" i="30" s="1"/>
  <c r="AO1828" i="30"/>
  <c r="AO1903" i="30" s="1"/>
  <c r="AO1978" i="30" s="1"/>
  <c r="AO2053" i="30" s="1"/>
  <c r="BI1926" i="30"/>
  <c r="BI2001" i="30" s="1"/>
  <c r="BI2076" i="30" s="1"/>
  <c r="P1975" i="30"/>
  <c r="P2050" i="30" s="1"/>
  <c r="AY1218" i="30"/>
  <c r="AY1293" i="30" s="1"/>
  <c r="AY1368" i="30" s="1"/>
  <c r="AY1443" i="30" s="1"/>
  <c r="AY1518" i="30" s="1"/>
  <c r="AY1593" i="30" s="1"/>
  <c r="U430" i="30"/>
  <c r="U433" i="30"/>
  <c r="U464" i="30"/>
  <c r="AY1343" i="30"/>
  <c r="AY1418" i="30"/>
  <c r="AY1493" i="30"/>
  <c r="AY1568" i="30" s="1"/>
  <c r="AY1643" i="30" s="1"/>
  <c r="AY1718" i="30" s="1"/>
  <c r="AY1793" i="30" s="1"/>
  <c r="AJ1821" i="30"/>
  <c r="AJ1896" i="30" s="1"/>
  <c r="AJ1971" i="30" s="1"/>
  <c r="AJ2046" i="30" s="1"/>
  <c r="K539" i="30"/>
  <c r="AE586" i="30"/>
  <c r="AE515" i="30"/>
  <c r="AO1827" i="30"/>
  <c r="AO1902" i="30" s="1"/>
  <c r="AO1977" i="30" s="1"/>
  <c r="AO2052" i="30" s="1"/>
  <c r="U611" i="30"/>
  <c r="K1482" i="30"/>
  <c r="K1557" i="30"/>
  <c r="K1632" i="30" s="1"/>
  <c r="K1707" i="30"/>
  <c r="K1782" i="30" s="1"/>
  <c r="K1857" i="30" s="1"/>
  <c r="K1932" i="30" s="1"/>
  <c r="K2007" i="30" s="1"/>
  <c r="K2082" i="30" s="1"/>
  <c r="AE434" i="30"/>
  <c r="AE441" i="30" s="1"/>
  <c r="AE444" i="30" s="1"/>
  <c r="C257" i="58" s="1"/>
  <c r="AY785" i="30"/>
  <c r="AY860" i="30"/>
  <c r="AY935" i="30"/>
  <c r="AY1010" i="30" s="1"/>
  <c r="AY1085" i="30" s="1"/>
  <c r="AY1160" i="30" s="1"/>
  <c r="AY1235" i="30" s="1"/>
  <c r="AY1310" i="30" s="1"/>
  <c r="AJ1910" i="30"/>
  <c r="AJ1985" i="30" s="1"/>
  <c r="AJ2060" i="30"/>
  <c r="BD515" i="30"/>
  <c r="BD586" i="30"/>
  <c r="Z1756" i="30"/>
  <c r="Z1831" i="30" s="1"/>
  <c r="Z1906" i="30" s="1"/>
  <c r="Z1010" i="30"/>
  <c r="Z1085" i="30"/>
  <c r="AJ1530" i="30"/>
  <c r="AJ1605" i="30" s="1"/>
  <c r="AJ1680" i="30" s="1"/>
  <c r="AJ1755" i="30" s="1"/>
  <c r="AJ1830" i="30" s="1"/>
  <c r="AJ1905" i="30" s="1"/>
  <c r="AJ1980" i="30" s="1"/>
  <c r="AJ2055" i="30" s="1"/>
  <c r="F1820" i="30"/>
  <c r="F1895" i="30" s="1"/>
  <c r="F1970" i="30" s="1"/>
  <c r="F2045" i="30" s="1"/>
  <c r="AT463" i="30"/>
  <c r="AT536" i="30"/>
  <c r="AJ1538" i="30"/>
  <c r="AJ1613" i="30"/>
  <c r="AJ1688" i="30" s="1"/>
  <c r="AJ1763" i="30" s="1"/>
  <c r="AJ1838" i="30" s="1"/>
  <c r="AJ1913" i="30" s="1"/>
  <c r="Z586" i="30"/>
  <c r="Z515" i="30"/>
  <c r="AO1368" i="30"/>
  <c r="AO1443" i="30" s="1"/>
  <c r="P1824" i="30"/>
  <c r="P1899" i="30" s="1"/>
  <c r="P1974" i="30" s="1"/>
  <c r="P2049" i="30" s="1"/>
  <c r="BI1166" i="30"/>
  <c r="BI1241" i="30" s="1"/>
  <c r="BI1316" i="30" s="1"/>
  <c r="BI1391" i="30" s="1"/>
  <c r="BI1466" i="30" s="1"/>
  <c r="BI1541" i="30" s="1"/>
  <c r="BI1616" i="30" s="1"/>
  <c r="BI1691" i="30" s="1"/>
  <c r="BI1766" i="30" s="1"/>
  <c r="BI1841" i="30" s="1"/>
  <c r="BI1916" i="30" s="1"/>
  <c r="BI1991" i="30" s="1"/>
  <c r="BI2066" i="30" s="1"/>
  <c r="P1914" i="30"/>
  <c r="P1989" i="30"/>
  <c r="P2064" i="30" s="1"/>
  <c r="F915" i="30"/>
  <c r="F990" i="30" s="1"/>
  <c r="F1065" i="30" s="1"/>
  <c r="F1140" i="30" s="1"/>
  <c r="F1215" i="30" s="1"/>
  <c r="F1290" i="30" s="1"/>
  <c r="F1365" i="30" s="1"/>
  <c r="K1617" i="30"/>
  <c r="K1692" i="30"/>
  <c r="K1767" i="30" s="1"/>
  <c r="K1842" i="30"/>
  <c r="K1917" i="30" s="1"/>
  <c r="K1992" i="30" s="1"/>
  <c r="K2067" i="30" s="1"/>
  <c r="BD1516" i="30"/>
  <c r="BD1591" i="30" s="1"/>
  <c r="BD1666" i="30" s="1"/>
  <c r="BD1741" i="30" s="1"/>
  <c r="BD1816" i="30" s="1"/>
  <c r="BD1891" i="30" s="1"/>
  <c r="BD1966" i="30" s="1"/>
  <c r="BD2041" i="30" s="1"/>
  <c r="AT742" i="30"/>
  <c r="AO536" i="30"/>
  <c r="AO463" i="30"/>
  <c r="BI586" i="30"/>
  <c r="AO1315" i="30"/>
  <c r="AO1390" i="30"/>
  <c r="AO1465" i="30" s="1"/>
  <c r="AO1540" i="30" s="1"/>
  <c r="AO1615" i="30" s="1"/>
  <c r="AO1690" i="30" s="1"/>
  <c r="AO1765" i="30" s="1"/>
  <c r="AO1840" i="30" s="1"/>
  <c r="F1908" i="30"/>
  <c r="K1611" i="30"/>
  <c r="K1686" i="30" s="1"/>
  <c r="K1761" i="30" s="1"/>
  <c r="K1836" i="30" s="1"/>
  <c r="K1911" i="30" s="1"/>
  <c r="K1986" i="30" s="1"/>
  <c r="K2061" i="30" s="1"/>
  <c r="BD1008" i="30"/>
  <c r="BD1083" i="30" s="1"/>
  <c r="BD1158" i="30" s="1"/>
  <c r="BD1233" i="30" s="1"/>
  <c r="BD1308" i="30" s="1"/>
  <c r="K1447" i="30"/>
  <c r="BD2054" i="30"/>
  <c r="AJ1189" i="30"/>
  <c r="AJ1264" i="30" s="1"/>
  <c r="AJ1339" i="30" s="1"/>
  <c r="AJ1414" i="30" s="1"/>
  <c r="AJ1489" i="30" s="1"/>
  <c r="AJ1564" i="30" s="1"/>
  <c r="AJ1639" i="30" s="1"/>
  <c r="AJ1714" i="30" s="1"/>
  <c r="AJ1789" i="30" s="1"/>
  <c r="Z726" i="30"/>
  <c r="Z801" i="30" s="1"/>
  <c r="Z876" i="30" s="1"/>
  <c r="Z951" i="30" s="1"/>
  <c r="AJ420" i="30"/>
  <c r="AJ430" i="30"/>
  <c r="AJ433" i="30" s="1"/>
  <c r="AJ434" i="30" s="1"/>
  <c r="K1399" i="30"/>
  <c r="K1474" i="30" s="1"/>
  <c r="K1549" i="30" s="1"/>
  <c r="K1624" i="30" s="1"/>
  <c r="K1699" i="30" s="1"/>
  <c r="K1774" i="30" s="1"/>
  <c r="K1849" i="30" s="1"/>
  <c r="K1924" i="30" s="1"/>
  <c r="K1999" i="30" s="1"/>
  <c r="K2074" i="30" s="1"/>
  <c r="K536" i="30"/>
  <c r="K463" i="30"/>
  <c r="F515" i="30"/>
  <c r="F586" i="30"/>
  <c r="AY1908" i="30"/>
  <c r="AY1983" i="30" s="1"/>
  <c r="AY2058" i="30" s="1"/>
  <c r="P539" i="30"/>
  <c r="P505" i="30"/>
  <c r="P508" i="30" s="1"/>
  <c r="U515" i="30"/>
  <c r="U586" i="30"/>
  <c r="K1020" i="30"/>
  <c r="K1095" i="30" s="1"/>
  <c r="K1170" i="30" s="1"/>
  <c r="K1245" i="30" s="1"/>
  <c r="K1320" i="30" s="1"/>
  <c r="AO1097" i="30"/>
  <c r="AO1172" i="30"/>
  <c r="AO1247" i="30" s="1"/>
  <c r="AO1322" i="30" s="1"/>
  <c r="AO1397" i="30" s="1"/>
  <c r="AO1472" i="30" s="1"/>
  <c r="AO1547" i="30" s="1"/>
  <c r="AO1622" i="30" s="1"/>
  <c r="AO1697" i="30" s="1"/>
  <c r="AO1772" i="30" s="1"/>
  <c r="AO1847" i="30" s="1"/>
  <c r="AO614" i="30"/>
  <c r="AJ440" i="30"/>
  <c r="AJ511" i="30"/>
  <c r="Z956" i="30"/>
  <c r="K1137" i="30"/>
  <c r="K1212" i="30"/>
  <c r="K1287" i="30" s="1"/>
  <c r="K1362" i="30" s="1"/>
  <c r="K1437" i="30" s="1"/>
  <c r="U1381" i="30"/>
  <c r="U1456" i="30" s="1"/>
  <c r="U1531" i="30" s="1"/>
  <c r="U1606" i="30" s="1"/>
  <c r="U1681" i="30" s="1"/>
  <c r="U1756" i="30" s="1"/>
  <c r="U1831" i="30" s="1"/>
  <c r="U1906" i="30" s="1"/>
  <c r="U1981" i="30" s="1"/>
  <c r="U2056" i="30" s="1"/>
  <c r="F1592" i="30"/>
  <c r="F1667" i="30"/>
  <c r="AY539" i="30"/>
  <c r="BI1086" i="30"/>
  <c r="BI1161" i="30"/>
  <c r="BI1236" i="30" s="1"/>
  <c r="BI1311" i="30" s="1"/>
  <c r="BI1386" i="30" s="1"/>
  <c r="BI1461" i="30" s="1"/>
  <c r="BI1536" i="30" s="1"/>
  <c r="BI1611" i="30" s="1"/>
  <c r="BI1686" i="30" s="1"/>
  <c r="BI1761" i="30" s="1"/>
  <c r="BI1836" i="30" s="1"/>
  <c r="BI1911" i="30" s="1"/>
  <c r="BI1986" i="30" s="1"/>
  <c r="BI2061" i="30" s="1"/>
  <c r="U787" i="30"/>
  <c r="U862" i="30" s="1"/>
  <c r="U937" i="30" s="1"/>
  <c r="U1012" i="30" s="1"/>
  <c r="U1087" i="30" s="1"/>
  <c r="U1162" i="30" s="1"/>
  <c r="U1237" i="30" s="1"/>
  <c r="U1312" i="30" s="1"/>
  <c r="U1387" i="30" s="1"/>
  <c r="U1462" i="30" s="1"/>
  <c r="U1537" i="30" s="1"/>
  <c r="U1612" i="30" s="1"/>
  <c r="U1687" i="30" s="1"/>
  <c r="U1762" i="30" s="1"/>
  <c r="U1837" i="30" s="1"/>
  <c r="U1912" i="30" s="1"/>
  <c r="U1987" i="30" s="1"/>
  <c r="U2062" i="30" s="1"/>
  <c r="AE1774" i="30"/>
  <c r="AE1849" i="30" s="1"/>
  <c r="AE1924" i="30" s="1"/>
  <c r="AE1999" i="30" s="1"/>
  <c r="AE2074" i="30" s="1"/>
  <c r="U1822" i="30"/>
  <c r="U1897" i="30" s="1"/>
  <c r="U1972" i="30" s="1"/>
  <c r="U2047" i="30" s="1"/>
  <c r="AE1113" i="30"/>
  <c r="AE1188" i="30"/>
  <c r="AE1263" i="30" s="1"/>
  <c r="AE1338" i="30" s="1"/>
  <c r="AE1413" i="30" s="1"/>
  <c r="BD649" i="30"/>
  <c r="AO1524" i="30"/>
  <c r="AO1599" i="30"/>
  <c r="AO1674" i="30" s="1"/>
  <c r="AO1749" i="30" s="1"/>
  <c r="AO1824" i="30" s="1"/>
  <c r="AO1899" i="30" s="1"/>
  <c r="AO1974" i="30" s="1"/>
  <c r="AO2049" i="30" s="1"/>
  <c r="AY1039" i="30"/>
  <c r="AY1114" i="30"/>
  <c r="AY1189" i="30" s="1"/>
  <c r="AY1264" i="30" s="1"/>
  <c r="AY1339" i="30" s="1"/>
  <c r="AY1414" i="30" s="1"/>
  <c r="AY1489" i="30" s="1"/>
  <c r="AY1564" i="30" s="1"/>
  <c r="AY1639" i="30" s="1"/>
  <c r="AY1714" i="30" s="1"/>
  <c r="AJ1906" i="30"/>
  <c r="AJ1981" i="30" s="1"/>
  <c r="AJ2056" i="30" s="1"/>
  <c r="U1538" i="30"/>
  <c r="U1613" i="30" s="1"/>
  <c r="U1688" i="30" s="1"/>
  <c r="U1763" i="30" s="1"/>
  <c r="U1838" i="30" s="1"/>
  <c r="U1913" i="30"/>
  <c r="U1988" i="30" s="1"/>
  <c r="U2063" i="30" s="1"/>
  <c r="Z1512" i="30"/>
  <c r="K803" i="30"/>
  <c r="K878" i="30"/>
  <c r="K953" i="30" s="1"/>
  <c r="K1028" i="30" s="1"/>
  <c r="K1103" i="30" s="1"/>
  <c r="K1178" i="30" s="1"/>
  <c r="K1253" i="30" s="1"/>
  <c r="K1328" i="30" s="1"/>
  <c r="K1403" i="30" s="1"/>
  <c r="AY1817" i="30"/>
  <c r="AY1892" i="30"/>
  <c r="AY1967" i="30" s="1"/>
  <c r="AY2042" i="30" s="1"/>
  <c r="Z1691" i="30"/>
  <c r="U1820" i="30"/>
  <c r="U1895" i="30"/>
  <c r="U1970" i="30" s="1"/>
  <c r="U2045" i="30" s="1"/>
  <c r="U1742" i="30"/>
  <c r="U1817" i="30" s="1"/>
  <c r="U1892" i="30" s="1"/>
  <c r="U1967" i="30" s="1"/>
  <c r="U2042" i="30" s="1"/>
  <c r="F1137" i="30"/>
  <c r="F1532" i="30"/>
  <c r="F1607" i="30" s="1"/>
  <c r="F1682" i="30" s="1"/>
  <c r="F1757" i="30" s="1"/>
  <c r="F1832" i="30" s="1"/>
  <c r="F1907" i="30" s="1"/>
  <c r="F1982" i="30" s="1"/>
  <c r="F2057" i="30" s="1"/>
  <c r="AO1395" i="30"/>
  <c r="AO1470" i="30" s="1"/>
  <c r="AO1545" i="30" s="1"/>
  <c r="AO1620" i="30" s="1"/>
  <c r="AO1695" i="30" s="1"/>
  <c r="AO1770" i="30" s="1"/>
  <c r="AT515" i="30"/>
  <c r="AT586" i="30"/>
  <c r="P817" i="30"/>
  <c r="P892" i="30" s="1"/>
  <c r="P967" i="30" s="1"/>
  <c r="P1042" i="30" s="1"/>
  <c r="P1117" i="30" s="1"/>
  <c r="P1192" i="30" s="1"/>
  <c r="P1267" i="30" s="1"/>
  <c r="P1342" i="30" s="1"/>
  <c r="P1417" i="30" s="1"/>
  <c r="P1492" i="30" s="1"/>
  <c r="P1567" i="30" s="1"/>
  <c r="P1642" i="30" s="1"/>
  <c r="P1717" i="30" s="1"/>
  <c r="P1792" i="30" s="1"/>
  <c r="P1867" i="30" s="1"/>
  <c r="P1942" i="30" s="1"/>
  <c r="P2017" i="30" s="1"/>
  <c r="P2092" i="30" s="1"/>
  <c r="AT539" i="30"/>
  <c r="AT505" i="30"/>
  <c r="AT508" i="30"/>
  <c r="AT509" i="30" s="1"/>
  <c r="AT516" i="30" s="1"/>
  <c r="AT519" i="30" s="1"/>
  <c r="AT1137" i="30"/>
  <c r="AT1212" i="30"/>
  <c r="AE817" i="30"/>
  <c r="AE892" i="30" s="1"/>
  <c r="F1900" i="30"/>
  <c r="P366" i="30"/>
  <c r="P369" i="30" s="1"/>
  <c r="C206" i="58" s="1"/>
  <c r="BI434" i="30"/>
  <c r="BI1857" i="30"/>
  <c r="BI1932" i="30" s="1"/>
  <c r="BI2007" i="30" s="1"/>
  <c r="BI2082" i="30" s="1"/>
  <c r="AJ1833" i="30"/>
  <c r="C162" i="58"/>
  <c r="C205" i="58"/>
  <c r="AO141" i="30"/>
  <c r="AO144" i="30" s="1"/>
  <c r="C67" i="58" s="1"/>
  <c r="E205" i="58"/>
  <c r="BD141" i="30"/>
  <c r="BD144" i="30"/>
  <c r="C70" i="58" s="1"/>
  <c r="C260" i="58"/>
  <c r="C119" i="58"/>
  <c r="AQ266" i="30"/>
  <c r="AP266" i="30"/>
  <c r="AM341" i="30"/>
  <c r="AP262" i="30"/>
  <c r="AQ262" i="30"/>
  <c r="AM337" i="30"/>
  <c r="AP259" i="30"/>
  <c r="AQ259" i="30"/>
  <c r="AM334" i="30"/>
  <c r="AQ268" i="30"/>
  <c r="AM343" i="30"/>
  <c r="AP268" i="30"/>
  <c r="AP275" i="30"/>
  <c r="AM350" i="30"/>
  <c r="AQ275" i="30"/>
  <c r="AQ261" i="30"/>
  <c r="AM336" i="30"/>
  <c r="AP261" i="30"/>
  <c r="AQ257" i="30"/>
  <c r="AM332" i="30"/>
  <c r="AP257" i="30"/>
  <c r="AM368" i="30"/>
  <c r="AQ293" i="30"/>
  <c r="AP293" i="30"/>
  <c r="AM351" i="30"/>
  <c r="AP276" i="30"/>
  <c r="AQ276" i="30"/>
  <c r="AP242" i="30"/>
  <c r="AM317" i="30"/>
  <c r="AQ242" i="30"/>
  <c r="AP263" i="30"/>
  <c r="AM338" i="30"/>
  <c r="AQ263" i="30"/>
  <c r="AP279" i="30"/>
  <c r="AM354" i="30"/>
  <c r="AQ279" i="30"/>
  <c r="AQ247" i="30"/>
  <c r="AM322" i="30"/>
  <c r="AP247" i="30"/>
  <c r="AQ274" i="30"/>
  <c r="AM349" i="30"/>
  <c r="AP274" i="30"/>
  <c r="AM328" i="30"/>
  <c r="AQ253" i="30"/>
  <c r="AP253" i="30"/>
  <c r="AM318" i="30"/>
  <c r="AP243" i="30"/>
  <c r="AQ243" i="30"/>
  <c r="AO2058" i="30"/>
  <c r="AP250" i="30"/>
  <c r="AQ250" i="30"/>
  <c r="AM325" i="30"/>
  <c r="AQ237" i="30"/>
  <c r="AM312" i="30"/>
  <c r="AP237" i="30"/>
  <c r="AM357" i="30"/>
  <c r="AQ282" i="30"/>
  <c r="AP282" i="30"/>
  <c r="AM356" i="30"/>
  <c r="AQ281" i="30"/>
  <c r="AP281" i="30"/>
  <c r="AP288" i="30"/>
  <c r="AQ288" i="30"/>
  <c r="AM363" i="30"/>
  <c r="AQ255" i="30"/>
  <c r="AP255" i="30"/>
  <c r="AM330" i="30"/>
  <c r="AM339" i="30"/>
  <c r="AQ264" i="30"/>
  <c r="AP264" i="30"/>
  <c r="AQ245" i="30"/>
  <c r="AM320" i="30"/>
  <c r="AP245" i="30"/>
  <c r="AQ241" i="30"/>
  <c r="AM316" i="30"/>
  <c r="AP241" i="30"/>
  <c r="BI2041" i="30"/>
  <c r="AP246" i="30"/>
  <c r="AM321" i="30"/>
  <c r="AQ246" i="30"/>
  <c r="AM364" i="30"/>
  <c r="AQ289" i="30"/>
  <c r="AP289" i="30"/>
  <c r="K2058" i="30"/>
  <c r="AP256" i="30"/>
  <c r="AM331" i="30"/>
  <c r="AQ256" i="30"/>
  <c r="U2060" i="30"/>
  <c r="AP164" i="30"/>
  <c r="AM239" i="30"/>
  <c r="AQ164" i="30"/>
  <c r="AY2040" i="30"/>
  <c r="AP244" i="30"/>
  <c r="AQ244" i="30"/>
  <c r="AM319" i="30"/>
  <c r="AM163" i="30"/>
  <c r="AQ163" i="30"/>
  <c r="AQ161" i="30"/>
  <c r="AM236" i="30"/>
  <c r="AP161" i="30"/>
  <c r="AP163" i="30" s="1"/>
  <c r="AP260" i="30"/>
  <c r="AQ260" i="30"/>
  <c r="AM335" i="30"/>
  <c r="AQ278" i="30"/>
  <c r="AM353" i="30"/>
  <c r="F1983" i="30"/>
  <c r="F2058" i="30" s="1"/>
  <c r="F1979" i="30"/>
  <c r="F2054" i="30" s="1"/>
  <c r="F1976" i="30"/>
  <c r="F2051" i="30" s="1"/>
  <c r="F1975" i="30"/>
  <c r="F2050" i="30" s="1"/>
  <c r="R252" i="30"/>
  <c r="N327" i="30"/>
  <c r="Q327" i="30" s="1"/>
  <c r="R270" i="30"/>
  <c r="Q270" i="30"/>
  <c r="N409" i="30"/>
  <c r="R334" i="30"/>
  <c r="Q334" i="30"/>
  <c r="Q317" i="30"/>
  <c r="N392" i="30"/>
  <c r="R317" i="30"/>
  <c r="R327" i="30"/>
  <c r="R336" i="30"/>
  <c r="N411" i="30"/>
  <c r="Q336" i="30"/>
  <c r="R357" i="30"/>
  <c r="N432" i="30"/>
  <c r="Q357" i="30"/>
  <c r="R348" i="30"/>
  <c r="N423" i="30"/>
  <c r="Q348" i="30"/>
  <c r="N420" i="30"/>
  <c r="R345" i="30"/>
  <c r="Q345" i="30"/>
  <c r="Q316" i="30"/>
  <c r="R316" i="30"/>
  <c r="N391" i="30"/>
  <c r="Q326" i="30"/>
  <c r="R326" i="30"/>
  <c r="N401" i="30"/>
  <c r="R340" i="30"/>
  <c r="Q340" i="30"/>
  <c r="N415" i="30"/>
  <c r="N393" i="30"/>
  <c r="R318" i="30"/>
  <c r="Q318" i="30"/>
  <c r="N400" i="30"/>
  <c r="Q325" i="30"/>
  <c r="R325" i="30"/>
  <c r="R367" i="30"/>
  <c r="Q367" i="30"/>
  <c r="N442" i="30"/>
  <c r="R343" i="30"/>
  <c r="N418" i="30"/>
  <c r="Q343" i="30"/>
  <c r="N428" i="30"/>
  <c r="Q353" i="30"/>
  <c r="R353" i="30"/>
  <c r="Q349" i="30"/>
  <c r="N424" i="30"/>
  <c r="R349" i="30"/>
  <c r="R331" i="30"/>
  <c r="Q331" i="30"/>
  <c r="N406" i="30"/>
  <c r="Q351" i="30"/>
  <c r="R351" i="30"/>
  <c r="N426" i="30"/>
  <c r="R332" i="30"/>
  <c r="N407" i="30"/>
  <c r="Q332" i="30"/>
  <c r="N403" i="30"/>
  <c r="Q328" i="30"/>
  <c r="R328" i="30"/>
  <c r="N405" i="30"/>
  <c r="R330" i="30"/>
  <c r="Q330" i="30"/>
  <c r="R346" i="30"/>
  <c r="N421" i="30"/>
  <c r="Q346" i="30"/>
  <c r="N410" i="30"/>
  <c r="Q335" i="30"/>
  <c r="R335" i="30"/>
  <c r="Q239" i="30"/>
  <c r="R239" i="30"/>
  <c r="N314" i="30"/>
  <c r="Q338" i="30"/>
  <c r="R338" i="30"/>
  <c r="N413" i="30"/>
  <c r="N404" i="30"/>
  <c r="R329" i="30"/>
  <c r="Q329" i="30"/>
  <c r="N311" i="30"/>
  <c r="R236" i="30"/>
  <c r="Q236" i="30"/>
  <c r="Q238" i="30" s="1"/>
  <c r="N238" i="30"/>
  <c r="R238" i="30" s="1"/>
  <c r="R315" i="30"/>
  <c r="N390" i="30"/>
  <c r="Q315" i="30"/>
  <c r="R363" i="30"/>
  <c r="N438" i="30"/>
  <c r="Q363" i="30"/>
  <c r="R312" i="30"/>
  <c r="N387" i="30"/>
  <c r="Q312" i="30"/>
  <c r="N399" i="30"/>
  <c r="Q324" i="30"/>
  <c r="R324" i="30"/>
  <c r="R342" i="30"/>
  <c r="N417" i="30"/>
  <c r="Q342" i="30"/>
  <c r="N429" i="30"/>
  <c r="Q354" i="30"/>
  <c r="R354" i="30"/>
  <c r="N398" i="30"/>
  <c r="R323" i="30"/>
  <c r="Q323" i="30"/>
  <c r="BD1615" i="30"/>
  <c r="BD1690" i="30" s="1"/>
  <c r="BD1765" i="30" s="1"/>
  <c r="BD1840" i="30" s="1"/>
  <c r="BD1915" i="30" s="1"/>
  <c r="BD1990" i="30" s="1"/>
  <c r="BD2065" i="30" s="1"/>
  <c r="U1819" i="30"/>
  <c r="U1894" i="30" s="1"/>
  <c r="U1969" i="30" s="1"/>
  <c r="U2044" i="30" s="1"/>
  <c r="AO1835" i="30"/>
  <c r="AO1910" i="30" s="1"/>
  <c r="AO1985" i="30" s="1"/>
  <c r="AO2060" i="30" s="1"/>
  <c r="AJ1742" i="30"/>
  <c r="AJ1817" i="30" s="1"/>
  <c r="AJ1892" i="30" s="1"/>
  <c r="AJ1967" i="30" s="1"/>
  <c r="AJ2042" i="30" s="1"/>
  <c r="AJ441" i="30"/>
  <c r="AJ444" i="30" s="1"/>
  <c r="C258" i="58" s="1"/>
  <c r="K1160" i="30"/>
  <c r="K1235" i="30"/>
  <c r="K1310" i="30" s="1"/>
  <c r="K1385" i="30" s="1"/>
  <c r="K1460" i="30" s="1"/>
  <c r="K1535" i="30" s="1"/>
  <c r="K1610" i="30" s="1"/>
  <c r="K1685" i="30" s="1"/>
  <c r="K1760" i="30" s="1"/>
  <c r="K1835" i="30" s="1"/>
  <c r="K1910" i="30" s="1"/>
  <c r="K1478" i="30"/>
  <c r="K1553" i="30" s="1"/>
  <c r="K1628" i="30" s="1"/>
  <c r="BD661" i="30"/>
  <c r="BD590" i="30"/>
  <c r="U686" i="30"/>
  <c r="BD1687" i="30"/>
  <c r="BD1762" i="30" s="1"/>
  <c r="BD1837" i="30" s="1"/>
  <c r="BD1912" i="30" s="1"/>
  <c r="BD1987" i="30" s="1"/>
  <c r="BD2062" i="30" s="1"/>
  <c r="Z614" i="30"/>
  <c r="AY1437" i="30"/>
  <c r="AY1512" i="30" s="1"/>
  <c r="AY1587" i="30" s="1"/>
  <c r="AY1662" i="30" s="1"/>
  <c r="AT1862" i="30"/>
  <c r="AT1937" i="30"/>
  <c r="AT2012" i="30" s="1"/>
  <c r="AT2087" i="30" s="1"/>
  <c r="F614" i="30"/>
  <c r="AO586" i="30"/>
  <c r="AO515" i="30"/>
  <c r="AO1768" i="30"/>
  <c r="AO1843" i="30" s="1"/>
  <c r="AO1918" i="30" s="1"/>
  <c r="AO1993" i="30" s="1"/>
  <c r="F1718" i="30"/>
  <c r="F1793" i="30"/>
  <c r="BI1488" i="30"/>
  <c r="BI1563" i="30"/>
  <c r="BD1481" i="30"/>
  <c r="K736" i="30"/>
  <c r="K665" i="30"/>
  <c r="AJ1643" i="30"/>
  <c r="AJ1712" i="30"/>
  <c r="AJ1787" i="30" s="1"/>
  <c r="AJ1862" i="30" s="1"/>
  <c r="AE538" i="30"/>
  <c r="AE611" i="30"/>
  <c r="P586" i="30"/>
  <c r="P661" i="30" s="1"/>
  <c r="AJ1740" i="30"/>
  <c r="AJ1988" i="30"/>
  <c r="AJ2063" i="30" s="1"/>
  <c r="U539" i="30"/>
  <c r="U580" i="30" s="1"/>
  <c r="U583" i="30" s="1"/>
  <c r="U505" i="30"/>
  <c r="U508" i="30" s="1"/>
  <c r="AE1607" i="30"/>
  <c r="AE1682" i="30" s="1"/>
  <c r="AE1757" i="30"/>
  <c r="AE1832" i="30" s="1"/>
  <c r="AE1907" i="30" s="1"/>
  <c r="AE1982" i="30" s="1"/>
  <c r="AE2057" i="30" s="1"/>
  <c r="AO1844" i="30"/>
  <c r="AO1919" i="30" s="1"/>
  <c r="AO1994" i="30" s="1"/>
  <c r="AO2069" i="30" s="1"/>
  <c r="AY611" i="30"/>
  <c r="AY538" i="30"/>
  <c r="AE614" i="30"/>
  <c r="AJ614" i="30"/>
  <c r="F1816" i="30"/>
  <c r="F1891" i="30" s="1"/>
  <c r="BI1519" i="30"/>
  <c r="BI1594" i="30" s="1"/>
  <c r="BI1669" i="30" s="1"/>
  <c r="BI1744" i="30" s="1"/>
  <c r="BI1819" i="30" s="1"/>
  <c r="BI1894" i="30" s="1"/>
  <c r="BI1969" i="30" s="1"/>
  <c r="BI2044" i="30" s="1"/>
  <c r="AJ538" i="30"/>
  <c r="AJ611" i="30"/>
  <c r="F1262" i="30"/>
  <c r="BI1773" i="30"/>
  <c r="BI1848" i="30" s="1"/>
  <c r="BI1923" i="30" s="1"/>
  <c r="BI1998" i="30" s="1"/>
  <c r="BI2073" i="30" s="1"/>
  <c r="F538" i="30"/>
  <c r="F611" i="30"/>
  <c r="BD1691" i="30"/>
  <c r="BD1766" i="30" s="1"/>
  <c r="BD1841" i="30" s="1"/>
  <c r="BD1916" i="30" s="1"/>
  <c r="BD1991" i="30" s="1"/>
  <c r="BI536" i="30"/>
  <c r="BI463" i="30"/>
  <c r="BI509" i="30" s="1"/>
  <c r="Z538" i="30"/>
  <c r="Z611" i="30"/>
  <c r="AT1263" i="30"/>
  <c r="AT1338" i="30" s="1"/>
  <c r="AT1413" i="30" s="1"/>
  <c r="AT1488" i="30" s="1"/>
  <c r="AO1922" i="30"/>
  <c r="AO1997" i="30" s="1"/>
  <c r="AO2072" i="30" s="1"/>
  <c r="Z1587" i="30"/>
  <c r="Z1662" i="30"/>
  <c r="Z1737" i="30" s="1"/>
  <c r="Z1812" i="30" s="1"/>
  <c r="Z1887" i="30" s="1"/>
  <c r="Z1962" i="30" s="1"/>
  <c r="Z2037" i="30" s="1"/>
  <c r="AJ495" i="30"/>
  <c r="AJ505" i="30" s="1"/>
  <c r="AJ508" i="30" s="1"/>
  <c r="AJ509" i="30" s="1"/>
  <c r="AJ516" i="30" s="1"/>
  <c r="AJ519" i="30" s="1"/>
  <c r="C306" i="58" s="1"/>
  <c r="AT1287" i="30"/>
  <c r="AO1845" i="30"/>
  <c r="AO1920" i="30" s="1"/>
  <c r="AO1995" i="30" s="1"/>
  <c r="AO2070" i="30" s="1"/>
  <c r="AY614" i="30"/>
  <c r="Z1031" i="30"/>
  <c r="Z1106" i="30" s="1"/>
  <c r="Z1181" i="30" s="1"/>
  <c r="U590" i="30"/>
  <c r="U661" i="30"/>
  <c r="P614" i="30"/>
  <c r="P580" i="30"/>
  <c r="P583" i="30"/>
  <c r="F661" i="30"/>
  <c r="F590" i="30"/>
  <c r="K611" i="30"/>
  <c r="K538" i="30"/>
  <c r="K1522" i="30"/>
  <c r="K1597" i="30" s="1"/>
  <c r="K1672" i="30" s="1"/>
  <c r="K1747" i="30" s="1"/>
  <c r="K1822" i="30" s="1"/>
  <c r="K1897" i="30" s="1"/>
  <c r="K1972" i="30" s="1"/>
  <c r="K2047" i="30" s="1"/>
  <c r="AT817" i="30"/>
  <c r="AT892" i="30" s="1"/>
  <c r="Z661" i="30"/>
  <c r="Z590" i="30"/>
  <c r="Z1981" i="30"/>
  <c r="Z2056" i="30" s="1"/>
  <c r="AE590" i="30"/>
  <c r="AE661" i="30"/>
  <c r="BD1403" i="30"/>
  <c r="BD1478" i="30" s="1"/>
  <c r="BD1553" i="30" s="1"/>
  <c r="BD1628" i="30" s="1"/>
  <c r="Z1529" i="30"/>
  <c r="Z1604" i="30" s="1"/>
  <c r="Z1679" i="30" s="1"/>
  <c r="Z1754" i="30" s="1"/>
  <c r="Z1829" i="30" s="1"/>
  <c r="Z1904" i="30" s="1"/>
  <c r="Z1979" i="30" s="1"/>
  <c r="Z2054" i="30" s="1"/>
  <c r="BD614" i="30"/>
  <c r="BI1380" i="30"/>
  <c r="BI1455" i="30" s="1"/>
  <c r="BI1530" i="30" s="1"/>
  <c r="BI1605" i="30" s="1"/>
  <c r="BI1680" i="30" s="1"/>
  <c r="BI1755" i="30" s="1"/>
  <c r="BI1830" i="30" s="1"/>
  <c r="BI1905" i="30" s="1"/>
  <c r="BI1980" i="30" s="1"/>
  <c r="BI2055" i="30" s="1"/>
  <c r="K993" i="30"/>
  <c r="K1068" i="30" s="1"/>
  <c r="K1143" i="30" s="1"/>
  <c r="K1218" i="30" s="1"/>
  <c r="K1293" i="30" s="1"/>
  <c r="U1937" i="30"/>
  <c r="U2012" i="30" s="1"/>
  <c r="U2087" i="30" s="1"/>
  <c r="BI580" i="30"/>
  <c r="BI583" i="30" s="1"/>
  <c r="BI584" i="30" s="1"/>
  <c r="BI614" i="30"/>
  <c r="BI689" i="30" s="1"/>
  <c r="F1521" i="30"/>
  <c r="F1596" i="30" s="1"/>
  <c r="F1671" i="30" s="1"/>
  <c r="F1746" i="30" s="1"/>
  <c r="F1821" i="30" s="1"/>
  <c r="K1764" i="30"/>
  <c r="K1839" i="30" s="1"/>
  <c r="K1914" i="30" s="1"/>
  <c r="K1989" i="30" s="1"/>
  <c r="K2064" i="30" s="1"/>
  <c r="AO1291" i="30"/>
  <c r="AO1366" i="30" s="1"/>
  <c r="AO1441" i="30" s="1"/>
  <c r="AO611" i="30"/>
  <c r="AO538" i="30"/>
  <c r="AT614" i="30"/>
  <c r="AT661" i="30"/>
  <c r="AT590" i="30"/>
  <c r="F1742" i="30"/>
  <c r="BI661" i="30"/>
  <c r="AT538" i="30"/>
  <c r="AT611" i="30"/>
  <c r="Z1160" i="30"/>
  <c r="Z1235" i="30"/>
  <c r="Z1310" i="30" s="1"/>
  <c r="Z1385" i="30" s="1"/>
  <c r="Z1460" i="30" s="1"/>
  <c r="AY1668" i="30"/>
  <c r="AY1743" i="30"/>
  <c r="BD1824" i="30"/>
  <c r="BD1899" i="30" s="1"/>
  <c r="BD1974" i="30" s="1"/>
  <c r="BD2049" i="30" s="1"/>
  <c r="BD611" i="30"/>
  <c r="BD538" i="30"/>
  <c r="U1816" i="30"/>
  <c r="U1891" i="30" s="1"/>
  <c r="U1966" i="30"/>
  <c r="U2041" i="30" s="1"/>
  <c r="AY590" i="30"/>
  <c r="AY661" i="30"/>
  <c r="AO1384" i="30"/>
  <c r="AO1459" i="30" s="1"/>
  <c r="AO1534" i="30" s="1"/>
  <c r="AJ1137" i="30"/>
  <c r="BD1914" i="30"/>
  <c r="BD1989" i="30" s="1"/>
  <c r="BD2064" i="30" s="1"/>
  <c r="AE503" i="30"/>
  <c r="AE505" i="30"/>
  <c r="AE508" i="30" s="1"/>
  <c r="AE509" i="30" s="1"/>
  <c r="AE516" i="30" s="1"/>
  <c r="AE519" i="30" s="1"/>
  <c r="Z1595" i="30"/>
  <c r="Z1670" i="30" s="1"/>
  <c r="Z1745" i="30" s="1"/>
  <c r="Z1820" i="30" s="1"/>
  <c r="Z1895" i="30" s="1"/>
  <c r="Z1970" i="30" s="1"/>
  <c r="Z2045" i="30" s="1"/>
  <c r="Z1389" i="30"/>
  <c r="Z1464" i="30" s="1"/>
  <c r="Z1539" i="30" s="1"/>
  <c r="Z1614" i="30" s="1"/>
  <c r="Z1689" i="30" s="1"/>
  <c r="Z1764" i="30" s="1"/>
  <c r="Z1839" i="30" s="1"/>
  <c r="Z1914" i="30" s="1"/>
  <c r="Z1989" i="30" s="1"/>
  <c r="Z2064" i="30" s="1"/>
  <c r="K1395" i="30"/>
  <c r="K1470" i="30" s="1"/>
  <c r="K1545" i="30" s="1"/>
  <c r="K1620" i="30" s="1"/>
  <c r="K1695" i="30" s="1"/>
  <c r="K1770" i="30" s="1"/>
  <c r="K1845" i="30" s="1"/>
  <c r="K1920" i="30" s="1"/>
  <c r="K1995" i="30" s="1"/>
  <c r="K2070" i="30" s="1"/>
  <c r="Z1766" i="30"/>
  <c r="Z1841" i="30"/>
  <c r="Z1916" i="30" s="1"/>
  <c r="Z1991" i="30"/>
  <c r="Z2066" i="30" s="1"/>
  <c r="AJ1908" i="30"/>
  <c r="AJ1983" i="30" s="1"/>
  <c r="AJ2058" i="30" s="1"/>
  <c r="BD724" i="30"/>
  <c r="AE967" i="30"/>
  <c r="AE1042" i="30" s="1"/>
  <c r="AE1117" i="30" s="1"/>
  <c r="AE1192" i="30" s="1"/>
  <c r="AE1267" i="30" s="1"/>
  <c r="AE1342" i="30" s="1"/>
  <c r="AE1417" i="30" s="1"/>
  <c r="AE1492" i="30" s="1"/>
  <c r="AE1567" i="30" s="1"/>
  <c r="F1212" i="30"/>
  <c r="F1287" i="30"/>
  <c r="F1362" i="30" s="1"/>
  <c r="F1437" i="30" s="1"/>
  <c r="F1512" i="30" s="1"/>
  <c r="F1587" i="30" s="1"/>
  <c r="AY1789" i="30"/>
  <c r="AJ515" i="30"/>
  <c r="AJ586" i="30"/>
  <c r="AE1365" i="30"/>
  <c r="AE1440" i="30" s="1"/>
  <c r="AE1515" i="30" s="1"/>
  <c r="AE1590" i="30" s="1"/>
  <c r="AE1665" i="30" s="1"/>
  <c r="AE1740" i="30" s="1"/>
  <c r="AE1815" i="30" s="1"/>
  <c r="AE1890" i="30" s="1"/>
  <c r="AE1965" i="30" s="1"/>
  <c r="AE2040" i="30" s="1"/>
  <c r="Z1083" i="30"/>
  <c r="Z1158" i="30" s="1"/>
  <c r="Z1233" i="30" s="1"/>
  <c r="Z1308" i="30" s="1"/>
  <c r="Z1383" i="30" s="1"/>
  <c r="Z1458" i="30" s="1"/>
  <c r="Z1533" i="30" s="1"/>
  <c r="Z1608" i="30" s="1"/>
  <c r="Z1683" i="30" s="1"/>
  <c r="Z1758" i="30" s="1"/>
  <c r="Z1833" i="30" s="1"/>
  <c r="K614" i="30"/>
  <c r="K1374" i="30"/>
  <c r="K1449" i="30" s="1"/>
  <c r="BD1847" i="30"/>
  <c r="BD1922" i="30" s="1"/>
  <c r="BD1997" i="30" s="1"/>
  <c r="BD2072" i="30" s="1"/>
  <c r="Z1687" i="30"/>
  <c r="P1038" i="30"/>
  <c r="Z1518" i="30"/>
  <c r="Z1593" i="30" s="1"/>
  <c r="Z1668" i="30" s="1"/>
  <c r="Z1743" i="30" s="1"/>
  <c r="Z1818" i="30" s="1"/>
  <c r="Z1893" i="30" s="1"/>
  <c r="Z1968" i="30" s="1"/>
  <c r="Z2043" i="30" s="1"/>
  <c r="BD1160" i="30"/>
  <c r="BD1235" i="30" s="1"/>
  <c r="BD1310" i="30" s="1"/>
  <c r="BD1385" i="30" s="1"/>
  <c r="BD1460" i="30" s="1"/>
  <c r="BD1535" i="30" s="1"/>
  <c r="BD1610" i="30" s="1"/>
  <c r="BD1685" i="30" s="1"/>
  <c r="BD1760" i="30" s="1"/>
  <c r="BD1835" i="30" s="1"/>
  <c r="BD1910" i="30" s="1"/>
  <c r="BD1985" i="30" s="1"/>
  <c r="BD2060" i="30" s="1"/>
  <c r="Z1693" i="30"/>
  <c r="Z1768" i="30" s="1"/>
  <c r="Z1843" i="30" s="1"/>
  <c r="Z1918" i="30" s="1"/>
  <c r="Z1993" i="30" s="1"/>
  <c r="Z2068" i="30" s="1"/>
  <c r="P1362" i="30"/>
  <c r="P1437" i="30"/>
  <c r="C158" i="58"/>
  <c r="AQ337" i="30"/>
  <c r="AM412" i="30"/>
  <c r="AP337" i="30"/>
  <c r="AQ357" i="30"/>
  <c r="AM432" i="30"/>
  <c r="AP357" i="30"/>
  <c r="AP320" i="30"/>
  <c r="AQ320" i="30"/>
  <c r="AM395" i="30"/>
  <c r="AP318" i="30"/>
  <c r="AM393" i="30"/>
  <c r="AQ318" i="30"/>
  <c r="AQ332" i="30"/>
  <c r="AM407" i="30"/>
  <c r="AP332" i="30"/>
  <c r="AQ335" i="30"/>
  <c r="AP335" i="30"/>
  <c r="AM410" i="30"/>
  <c r="AQ239" i="30"/>
  <c r="AM314" i="30"/>
  <c r="AP239" i="30"/>
  <c r="AQ350" i="30"/>
  <c r="AM425" i="30"/>
  <c r="AP350" i="30"/>
  <c r="AQ331" i="30"/>
  <c r="AM406" i="30"/>
  <c r="AP331" i="30"/>
  <c r="AM405" i="30"/>
  <c r="AP330" i="30"/>
  <c r="AQ330" i="30"/>
  <c r="AM387" i="30"/>
  <c r="AQ312" i="30"/>
  <c r="AP312" i="30"/>
  <c r="AM426" i="30"/>
  <c r="AQ351" i="30"/>
  <c r="AP351" i="30"/>
  <c r="AM443" i="30"/>
  <c r="AQ368" i="30"/>
  <c r="AP368" i="30"/>
  <c r="BD2066" i="30"/>
  <c r="AQ319" i="30"/>
  <c r="AP319" i="30"/>
  <c r="AM394" i="30"/>
  <c r="AP339" i="30"/>
  <c r="AM414" i="30"/>
  <c r="AQ339" i="30"/>
  <c r="AM438" i="30"/>
  <c r="AQ363" i="30"/>
  <c r="AP363" i="30"/>
  <c r="AQ328" i="30"/>
  <c r="AM403" i="30"/>
  <c r="AP328" i="30"/>
  <c r="AQ349" i="30"/>
  <c r="AM424" i="30"/>
  <c r="AP349" i="30"/>
  <c r="AQ338" i="30"/>
  <c r="AP338" i="30"/>
  <c r="AM413" i="30"/>
  <c r="AP343" i="30"/>
  <c r="AM418" i="30"/>
  <c r="AQ343" i="30"/>
  <c r="AQ325" i="30"/>
  <c r="AM400" i="30"/>
  <c r="AP325" i="30"/>
  <c r="AQ322" i="30"/>
  <c r="AM397" i="30"/>
  <c r="AP322" i="30"/>
  <c r="AO2068" i="30"/>
  <c r="AP316" i="30"/>
  <c r="AQ316" i="30"/>
  <c r="AM391" i="30"/>
  <c r="AQ317" i="30"/>
  <c r="AM392" i="30"/>
  <c r="AP317" i="30"/>
  <c r="AM416" i="30"/>
  <c r="AQ341" i="30"/>
  <c r="AP341" i="30"/>
  <c r="N402" i="30"/>
  <c r="AQ353" i="30"/>
  <c r="AM428" i="30"/>
  <c r="AP236" i="30"/>
  <c r="AP238" i="30" s="1"/>
  <c r="AM238" i="30"/>
  <c r="AQ238" i="30"/>
  <c r="AQ236" i="30"/>
  <c r="AM311" i="30"/>
  <c r="AM439" i="30"/>
  <c r="AQ364" i="30"/>
  <c r="AP364" i="30"/>
  <c r="AM396" i="30"/>
  <c r="AQ321" i="30"/>
  <c r="AP321" i="30"/>
  <c r="AQ356" i="30"/>
  <c r="AP356" i="30"/>
  <c r="AM431" i="30"/>
  <c r="AQ334" i="30"/>
  <c r="AM409" i="30"/>
  <c r="AP334" i="30"/>
  <c r="F1966" i="30"/>
  <c r="F2041" i="30" s="1"/>
  <c r="Q429" i="30"/>
  <c r="R429" i="30"/>
  <c r="N504" i="30"/>
  <c r="R387" i="30"/>
  <c r="N462" i="30"/>
  <c r="Q387" i="30"/>
  <c r="N513" i="30"/>
  <c r="Q438" i="30"/>
  <c r="R438" i="30"/>
  <c r="N496" i="30"/>
  <c r="R421" i="30"/>
  <c r="Q421" i="30"/>
  <c r="N482" i="30"/>
  <c r="R407" i="30"/>
  <c r="Q407" i="30"/>
  <c r="Q418" i="30"/>
  <c r="R418" i="30"/>
  <c r="N493" i="30"/>
  <c r="N517" i="30"/>
  <c r="Q442" i="30"/>
  <c r="R442" i="30"/>
  <c r="N490" i="30"/>
  <c r="Q415" i="30"/>
  <c r="R415" i="30"/>
  <c r="Q401" i="30"/>
  <c r="N476" i="30"/>
  <c r="R401" i="30"/>
  <c r="N386" i="30"/>
  <c r="Q311" i="30"/>
  <c r="Q313" i="30" s="1"/>
  <c r="R311" i="30"/>
  <c r="N313" i="30"/>
  <c r="R313" i="30"/>
  <c r="N478" i="30"/>
  <c r="R403" i="30"/>
  <c r="Q403" i="30"/>
  <c r="R428" i="30"/>
  <c r="N503" i="30"/>
  <c r="Q428" i="30"/>
  <c r="N498" i="30"/>
  <c r="R423" i="30"/>
  <c r="Q423" i="30"/>
  <c r="R411" i="30"/>
  <c r="N486" i="30"/>
  <c r="Q411" i="30"/>
  <c r="Q390" i="30"/>
  <c r="N465" i="30"/>
  <c r="R390" i="30"/>
  <c r="R314" i="30"/>
  <c r="Q314" i="30"/>
  <c r="N389" i="30"/>
  <c r="Q426" i="30"/>
  <c r="R426" i="30"/>
  <c r="N501" i="30"/>
  <c r="N475" i="30"/>
  <c r="Q400" i="30"/>
  <c r="R400" i="30"/>
  <c r="N473" i="30"/>
  <c r="Q398" i="30"/>
  <c r="R398" i="30"/>
  <c r="R424" i="30"/>
  <c r="N499" i="30"/>
  <c r="Q424" i="30"/>
  <c r="R391" i="30"/>
  <c r="N466" i="30"/>
  <c r="Q391" i="30"/>
  <c r="R402" i="30"/>
  <c r="Q399" i="30"/>
  <c r="R399" i="30"/>
  <c r="N474" i="30"/>
  <c r="N479" i="30"/>
  <c r="Q404" i="30"/>
  <c r="R404" i="30"/>
  <c r="Q405" i="30"/>
  <c r="N480" i="30"/>
  <c r="R405" i="30"/>
  <c r="R432" i="30"/>
  <c r="N507" i="30"/>
  <c r="Q432" i="30"/>
  <c r="N492" i="30"/>
  <c r="Q417" i="30"/>
  <c r="R417" i="30"/>
  <c r="Q413" i="30"/>
  <c r="N481" i="30"/>
  <c r="Q406" i="30"/>
  <c r="R406" i="30"/>
  <c r="N468" i="30"/>
  <c r="Q393" i="30"/>
  <c r="R393" i="30"/>
  <c r="N495" i="30"/>
  <c r="R420" i="30"/>
  <c r="Q420" i="30"/>
  <c r="R409" i="30"/>
  <c r="N484" i="30"/>
  <c r="Q409" i="30"/>
  <c r="AY1818" i="30"/>
  <c r="AY1893" i="30" s="1"/>
  <c r="AY1968" i="30" s="1"/>
  <c r="AY2043" i="30" s="1"/>
  <c r="AE1843" i="30"/>
  <c r="K613" i="30"/>
  <c r="K686" i="30"/>
  <c r="Z613" i="30"/>
  <c r="Z686" i="30"/>
  <c r="F613" i="30"/>
  <c r="F686" i="30"/>
  <c r="AJ613" i="30"/>
  <c r="AJ686" i="30"/>
  <c r="K740" i="30"/>
  <c r="K811" i="30"/>
  <c r="K1703" i="30"/>
  <c r="K1778" i="30" s="1"/>
  <c r="K1853" i="30"/>
  <c r="K1928" i="30" s="1"/>
  <c r="K2003" i="30" s="1"/>
  <c r="F1662" i="30"/>
  <c r="BD613" i="30"/>
  <c r="BD686" i="30"/>
  <c r="P1512" i="30"/>
  <c r="P1587" i="30" s="1"/>
  <c r="P1662" i="30" s="1"/>
  <c r="P1737" i="30" s="1"/>
  <c r="P1812" i="30" s="1"/>
  <c r="AY665" i="30"/>
  <c r="AY736" i="30"/>
  <c r="AO1516" i="30"/>
  <c r="AO1591" i="30" s="1"/>
  <c r="AO1666" i="30" s="1"/>
  <c r="AO1741" i="30" s="1"/>
  <c r="AO1816" i="30" s="1"/>
  <c r="AO1891" i="30" s="1"/>
  <c r="AO1966" i="30" s="1"/>
  <c r="AO2041" i="30" s="1"/>
  <c r="BD689" i="30"/>
  <c r="AY686" i="30"/>
  <c r="AY613" i="30"/>
  <c r="AJ1718" i="30"/>
  <c r="AJ1793" i="30" s="1"/>
  <c r="AJ1868" i="30" s="1"/>
  <c r="AJ1943" i="30"/>
  <c r="AJ2018" i="30" s="1"/>
  <c r="AJ2093" i="30"/>
  <c r="Z1762" i="30"/>
  <c r="Z1837" i="30" s="1"/>
  <c r="Z1912" i="30" s="1"/>
  <c r="Z1987" i="30" s="1"/>
  <c r="Z2062" i="30" s="1"/>
  <c r="BD799" i="30"/>
  <c r="BD874" i="30" s="1"/>
  <c r="BD949" i="30" s="1"/>
  <c r="BD1024" i="30" s="1"/>
  <c r="BD1099" i="30" s="1"/>
  <c r="BD1174" i="30"/>
  <c r="BD1249" i="30" s="1"/>
  <c r="BD1324" i="30" s="1"/>
  <c r="F1817" i="30"/>
  <c r="U665" i="30"/>
  <c r="U736" i="30"/>
  <c r="AJ1864" i="30"/>
  <c r="AJ570" i="30"/>
  <c r="AJ580" i="30"/>
  <c r="AJ583" i="30" s="1"/>
  <c r="Z1699" i="30"/>
  <c r="Z1774" i="30" s="1"/>
  <c r="Z1849" i="30"/>
  <c r="Z1924" i="30" s="1"/>
  <c r="Z1999" i="30" s="1"/>
  <c r="Z2074" i="30" s="1"/>
  <c r="AJ689" i="30"/>
  <c r="P590" i="30"/>
  <c r="BD1556" i="30"/>
  <c r="BD1631" i="30"/>
  <c r="BD1706" i="30" s="1"/>
  <c r="BD1781" i="30" s="1"/>
  <c r="Z689" i="30"/>
  <c r="U761" i="30"/>
  <c r="BD665" i="30"/>
  <c r="BD736" i="30"/>
  <c r="K1985" i="30"/>
  <c r="P1113" i="30"/>
  <c r="P1188" i="30" s="1"/>
  <c r="K689" i="30"/>
  <c r="AJ1212" i="30"/>
  <c r="AJ1287" i="30" s="1"/>
  <c r="AJ1362" i="30" s="1"/>
  <c r="AJ1437" i="30" s="1"/>
  <c r="AJ1512" i="30" s="1"/>
  <c r="AJ1587" i="30" s="1"/>
  <c r="AJ1662" i="30" s="1"/>
  <c r="AJ1737" i="30" s="1"/>
  <c r="AJ1812" i="30" s="1"/>
  <c r="AJ1887" i="30" s="1"/>
  <c r="AJ1962" i="30" s="1"/>
  <c r="AJ2037" i="30" s="1"/>
  <c r="AO1609" i="30"/>
  <c r="AO1684" i="30" s="1"/>
  <c r="AO1759" i="30" s="1"/>
  <c r="AO1834" i="30" s="1"/>
  <c r="Z1535" i="30"/>
  <c r="Z1610" i="30" s="1"/>
  <c r="AO686" i="30"/>
  <c r="AO613" i="30"/>
  <c r="BI655" i="30"/>
  <c r="BI658" i="30" s="1"/>
  <c r="AE736" i="30"/>
  <c r="AE665" i="30"/>
  <c r="Z736" i="30"/>
  <c r="Z665" i="30"/>
  <c r="AT967" i="30"/>
  <c r="AT1042" i="30" s="1"/>
  <c r="AT1117" i="30" s="1"/>
  <c r="AT1192" i="30" s="1"/>
  <c r="AT1267" i="30" s="1"/>
  <c r="AT1342" i="30" s="1"/>
  <c r="AT1417" i="30" s="1"/>
  <c r="AT1492" i="30" s="1"/>
  <c r="AT1567" i="30" s="1"/>
  <c r="AY689" i="30"/>
  <c r="AT1362" i="30"/>
  <c r="AT1437" i="30" s="1"/>
  <c r="AT1512" i="30" s="1"/>
  <c r="AT1587" i="30" s="1"/>
  <c r="AT1662" i="30" s="1"/>
  <c r="U614" i="30"/>
  <c r="AO1915" i="30"/>
  <c r="AO1990" i="30" s="1"/>
  <c r="AO2065" i="30" s="1"/>
  <c r="AE613" i="30"/>
  <c r="AE686" i="30"/>
  <c r="AO590" i="30"/>
  <c r="AO661" i="30"/>
  <c r="AO1512" i="30"/>
  <c r="AO1587" i="30" s="1"/>
  <c r="AO1662" i="30" s="1"/>
  <c r="AO1737" i="30" s="1"/>
  <c r="AO1812" i="30" s="1"/>
  <c r="AO1887" i="30" s="1"/>
  <c r="AO1962" i="30" s="1"/>
  <c r="AO2037" i="30" s="1"/>
  <c r="BI611" i="30"/>
  <c r="BI538" i="30"/>
  <c r="F1337" i="30"/>
  <c r="F1412" i="30"/>
  <c r="F1487" i="30"/>
  <c r="F1562" i="30" s="1"/>
  <c r="F1637" i="30" s="1"/>
  <c r="F1712" i="30" s="1"/>
  <c r="F1787" i="30" s="1"/>
  <c r="F1862" i="30" s="1"/>
  <c r="F1937" i="30" s="1"/>
  <c r="F2012" i="30" s="1"/>
  <c r="F2087" i="30" s="1"/>
  <c r="BI1638" i="30"/>
  <c r="BI1713" i="30"/>
  <c r="F1868" i="30"/>
  <c r="F1943" i="30" s="1"/>
  <c r="F2018" i="30" s="1"/>
  <c r="F2093" i="30" s="1"/>
  <c r="AY1737" i="30"/>
  <c r="AY1812" i="30" s="1"/>
  <c r="AY1887" i="30" s="1"/>
  <c r="AY1962" i="30" s="1"/>
  <c r="AY2037" i="30" s="1"/>
  <c r="F1440" i="30"/>
  <c r="F1515" i="30" s="1"/>
  <c r="F1590" i="30" s="1"/>
  <c r="F1665" i="30" s="1"/>
  <c r="F1740" i="30" s="1"/>
  <c r="F1815" i="30" s="1"/>
  <c r="F1890" i="30" s="1"/>
  <c r="F1965" i="30" s="1"/>
  <c r="F2040" i="30" s="1"/>
  <c r="K1530" i="30"/>
  <c r="K1605" i="30" s="1"/>
  <c r="K1680" i="30" s="1"/>
  <c r="K1755" i="30" s="1"/>
  <c r="K1830" i="30" s="1"/>
  <c r="K1905" i="30" s="1"/>
  <c r="K1980" i="30" s="1"/>
  <c r="K2055" i="30" s="1"/>
  <c r="BD1693" i="30"/>
  <c r="BD1768" i="30"/>
  <c r="BD1843" i="30" s="1"/>
  <c r="BD1918" i="30" s="1"/>
  <c r="BD1993" i="30" s="1"/>
  <c r="BD2068" i="30" s="1"/>
  <c r="BD1383" i="30"/>
  <c r="BD1458" i="30" s="1"/>
  <c r="BD1533" i="30" s="1"/>
  <c r="BD1608" i="30" s="1"/>
  <c r="BD1683" i="30" s="1"/>
  <c r="BD1758" i="30" s="1"/>
  <c r="BD1833" i="30" s="1"/>
  <c r="BD1908" i="30" s="1"/>
  <c r="BD1983" i="30" s="1"/>
  <c r="BD2058" i="30" s="1"/>
  <c r="K1524" i="30"/>
  <c r="K1599" i="30" s="1"/>
  <c r="K1674" i="30" s="1"/>
  <c r="K1749" i="30" s="1"/>
  <c r="K1824" i="30" s="1"/>
  <c r="K1899" i="30" s="1"/>
  <c r="K1974" i="30" s="1"/>
  <c r="K2049" i="30"/>
  <c r="AJ590" i="30"/>
  <c r="AJ661" i="30"/>
  <c r="AY1864" i="30"/>
  <c r="AT689" i="30"/>
  <c r="F1896" i="30"/>
  <c r="K1368" i="30"/>
  <c r="K1443" i="30"/>
  <c r="K1518" i="30"/>
  <c r="K1593" i="30" s="1"/>
  <c r="K1668" i="30" s="1"/>
  <c r="K1743" i="30" s="1"/>
  <c r="K1818" i="30" s="1"/>
  <c r="K1893" i="30" s="1"/>
  <c r="K1968" i="30" s="1"/>
  <c r="K2043" i="30" s="1"/>
  <c r="BD1703" i="30"/>
  <c r="BD1778" i="30" s="1"/>
  <c r="BD1853" i="30" s="1"/>
  <c r="BD1928" i="30" s="1"/>
  <c r="BD2003" i="30" s="1"/>
  <c r="BD2078" i="30" s="1"/>
  <c r="AO1518" i="30"/>
  <c r="AO1593" i="30" s="1"/>
  <c r="AO1668" i="30" s="1"/>
  <c r="AO1743" i="30" s="1"/>
  <c r="AO1818" i="30" s="1"/>
  <c r="AO1893" i="30" s="1"/>
  <c r="AO1968" i="30" s="1"/>
  <c r="AO2043" i="30" s="1"/>
  <c r="P689" i="30"/>
  <c r="P655" i="30"/>
  <c r="P658" i="30" s="1"/>
  <c r="Z1256" i="30"/>
  <c r="Z1331" i="30" s="1"/>
  <c r="Z1406" i="30" s="1"/>
  <c r="Z1481" i="30" s="1"/>
  <c r="AY1385" i="30"/>
  <c r="K1512" i="30"/>
  <c r="AE578" i="30"/>
  <c r="AE580" i="30" s="1"/>
  <c r="AE583" i="30" s="1"/>
  <c r="AE584" i="30" s="1"/>
  <c r="AE591" i="30"/>
  <c r="AE594" i="30" s="1"/>
  <c r="C353" i="58" s="1"/>
  <c r="BI736" i="30"/>
  <c r="AT736" i="30"/>
  <c r="AT740" i="30" s="1"/>
  <c r="AT665" i="30"/>
  <c r="U1714" i="30"/>
  <c r="U1789" i="30" s="1"/>
  <c r="U1864" i="30" s="1"/>
  <c r="U1939" i="30" s="1"/>
  <c r="U2014" i="30" s="1"/>
  <c r="Z1026" i="30"/>
  <c r="Z1101" i="30" s="1"/>
  <c r="Z1176" i="30" s="1"/>
  <c r="Z1251" i="30" s="1"/>
  <c r="Z1326" i="30" s="1"/>
  <c r="Z1401" i="30" s="1"/>
  <c r="Z1476" i="30" s="1"/>
  <c r="Z1551" i="30" s="1"/>
  <c r="Z1626" i="30" s="1"/>
  <c r="Z1701" i="30" s="1"/>
  <c r="F736" i="30"/>
  <c r="F665" i="30"/>
  <c r="AE1488" i="30"/>
  <c r="AE1563" i="30"/>
  <c r="AE1638" i="30" s="1"/>
  <c r="AE1713" i="30" s="1"/>
  <c r="AE1788" i="30" s="1"/>
  <c r="AE1863" i="30" s="1"/>
  <c r="AE1938" i="30" s="1"/>
  <c r="AE2013" i="30" s="1"/>
  <c r="AE2088" i="30" s="1"/>
  <c r="AE689" i="30"/>
  <c r="AJ1815" i="30"/>
  <c r="AJ1890" i="30" s="1"/>
  <c r="AJ1965" i="30" s="1"/>
  <c r="AJ2040" i="30" s="1"/>
  <c r="AJ1937" i="30"/>
  <c r="AJ2012" i="30" s="1"/>
  <c r="AJ2087" i="30" s="1"/>
  <c r="F689" i="30"/>
  <c r="C166" i="58"/>
  <c r="C305" i="58"/>
  <c r="C308" i="58"/>
  <c r="C309" i="58"/>
  <c r="AM475" i="30"/>
  <c r="AQ400" i="30"/>
  <c r="AP400" i="30"/>
  <c r="AM481" i="30"/>
  <c r="AQ406" i="30"/>
  <c r="AP406" i="30"/>
  <c r="AM514" i="30"/>
  <c r="AQ439" i="30"/>
  <c r="AP439" i="30"/>
  <c r="AM491" i="30"/>
  <c r="AQ416" i="30"/>
  <c r="AP416" i="30"/>
  <c r="AP414" i="30"/>
  <c r="AQ414" i="30"/>
  <c r="AM489" i="30"/>
  <c r="AM389" i="30"/>
  <c r="AQ314" i="30"/>
  <c r="AP314" i="30"/>
  <c r="K2060" i="30"/>
  <c r="AP438" i="30"/>
  <c r="AM513" i="30"/>
  <c r="AQ438" i="30"/>
  <c r="AQ387" i="30"/>
  <c r="AM462" i="30"/>
  <c r="AP387" i="30"/>
  <c r="AP424" i="30"/>
  <c r="AQ424" i="30"/>
  <c r="AM499" i="30"/>
  <c r="AM501" i="30"/>
  <c r="AP426" i="30"/>
  <c r="AQ426" i="30"/>
  <c r="AM488" i="30"/>
  <c r="AQ413" i="30"/>
  <c r="AP413" i="30"/>
  <c r="AQ432" i="30"/>
  <c r="AP432" i="30"/>
  <c r="AM507" i="30"/>
  <c r="AM487" i="30"/>
  <c r="AP412" i="30"/>
  <c r="AQ412" i="30"/>
  <c r="AQ428" i="30"/>
  <c r="AM503" i="30"/>
  <c r="AM467" i="30"/>
  <c r="AQ392" i="30"/>
  <c r="AP392" i="30"/>
  <c r="AQ403" i="30"/>
  <c r="AM478" i="30"/>
  <c r="AP403" i="30"/>
  <c r="AM506" i="30"/>
  <c r="AQ431" i="30"/>
  <c r="AP431" i="30"/>
  <c r="AM471" i="30"/>
  <c r="AQ396" i="30"/>
  <c r="AP396" i="30"/>
  <c r="AQ407" i="30"/>
  <c r="AM482" i="30"/>
  <c r="AP407" i="30"/>
  <c r="AQ395" i="30"/>
  <c r="AM470" i="30"/>
  <c r="AP395" i="30"/>
  <c r="AQ409" i="30"/>
  <c r="AM484" i="30"/>
  <c r="AP409" i="30"/>
  <c r="AM313" i="30"/>
  <c r="AQ313" i="30"/>
  <c r="AP311" i="30"/>
  <c r="AP313" i="30" s="1"/>
  <c r="AM386" i="30"/>
  <c r="AQ311" i="30"/>
  <c r="AQ391" i="30"/>
  <c r="AM466" i="30"/>
  <c r="AP391" i="30"/>
  <c r="AM472" i="30"/>
  <c r="AP397" i="30"/>
  <c r="AQ397" i="30"/>
  <c r="AQ418" i="30"/>
  <c r="AP418" i="30"/>
  <c r="AM493" i="30"/>
  <c r="AM480" i="30"/>
  <c r="AP405" i="30"/>
  <c r="AQ405" i="30"/>
  <c r="AM518" i="30"/>
  <c r="AQ443" i="30"/>
  <c r="AP443" i="30"/>
  <c r="AP410" i="30"/>
  <c r="AM485" i="30"/>
  <c r="AQ410" i="30"/>
  <c r="K2078" i="30"/>
  <c r="AM469" i="30"/>
  <c r="AQ394" i="30"/>
  <c r="AP394" i="30"/>
  <c r="AM500" i="30"/>
  <c r="AQ425" i="30"/>
  <c r="AP425" i="30"/>
  <c r="AQ393" i="30"/>
  <c r="AM468" i="30"/>
  <c r="AP393" i="30"/>
  <c r="F2014" i="30"/>
  <c r="F1971" i="30"/>
  <c r="F2046" i="30"/>
  <c r="R480" i="30"/>
  <c r="Q480" i="30"/>
  <c r="N555" i="30"/>
  <c r="R465" i="30"/>
  <c r="N540" i="30"/>
  <c r="Q465" i="30"/>
  <c r="R476" i="30"/>
  <c r="N551" i="30"/>
  <c r="Q476" i="30"/>
  <c r="N537" i="30"/>
  <c r="R462" i="30"/>
  <c r="Q462" i="30"/>
  <c r="Q474" i="30"/>
  <c r="R474" i="30"/>
  <c r="N549" i="30"/>
  <c r="Q475" i="30"/>
  <c r="R475" i="30"/>
  <c r="N550" i="30"/>
  <c r="Q498" i="30"/>
  <c r="R498" i="30"/>
  <c r="N573" i="30"/>
  <c r="R517" i="30"/>
  <c r="N592" i="30"/>
  <c r="Q517" i="30"/>
  <c r="R482" i="30"/>
  <c r="Q482" i="30"/>
  <c r="N557" i="30"/>
  <c r="N588" i="30"/>
  <c r="Q466" i="30"/>
  <c r="N541" i="30"/>
  <c r="R466" i="30"/>
  <c r="Q501" i="30"/>
  <c r="R501" i="30"/>
  <c r="N576" i="30"/>
  <c r="N570" i="30"/>
  <c r="R495" i="30"/>
  <c r="Q495" i="30"/>
  <c r="N556" i="30"/>
  <c r="R481" i="30"/>
  <c r="Q481" i="30"/>
  <c r="R389" i="30"/>
  <c r="N464" i="30"/>
  <c r="Q389" i="30"/>
  <c r="Q503" i="30"/>
  <c r="N578" i="30"/>
  <c r="R503" i="30"/>
  <c r="Q493" i="30"/>
  <c r="R493" i="30"/>
  <c r="N568" i="30"/>
  <c r="N579" i="30"/>
  <c r="R504" i="30"/>
  <c r="Q504" i="30"/>
  <c r="N543" i="30"/>
  <c r="Q468" i="30"/>
  <c r="R468" i="30"/>
  <c r="N574" i="30"/>
  <c r="R499" i="30"/>
  <c r="Q499" i="30"/>
  <c r="R486" i="30"/>
  <c r="N561" i="30"/>
  <c r="Q486" i="30"/>
  <c r="R478" i="30"/>
  <c r="N553" i="30"/>
  <c r="Q478" i="30"/>
  <c r="Q492" i="30"/>
  <c r="R492" i="30"/>
  <c r="N567" i="30"/>
  <c r="N559" i="30"/>
  <c r="R484" i="30"/>
  <c r="Q484" i="30"/>
  <c r="N582" i="30"/>
  <c r="R507" i="30"/>
  <c r="Q507" i="30"/>
  <c r="Q473" i="30"/>
  <c r="N548" i="30"/>
  <c r="R473" i="30"/>
  <c r="N388" i="30"/>
  <c r="R388" i="30" s="1"/>
  <c r="Q386" i="30"/>
  <c r="Q388" i="30"/>
  <c r="R386" i="30"/>
  <c r="N461" i="30"/>
  <c r="R490" i="30"/>
  <c r="Q490" i="30"/>
  <c r="N565" i="30"/>
  <c r="R496" i="30"/>
  <c r="Q496" i="30"/>
  <c r="N571" i="30"/>
  <c r="Z1685" i="30"/>
  <c r="Z1760" i="30" s="1"/>
  <c r="Z1835" i="30" s="1"/>
  <c r="Z1910" i="30" s="1"/>
  <c r="Z1985" i="30" s="1"/>
  <c r="AJ645" i="30"/>
  <c r="AJ655" i="30" s="1"/>
  <c r="AJ658" i="30" s="1"/>
  <c r="AJ659" i="30" s="1"/>
  <c r="AJ666" i="30" s="1"/>
  <c r="AJ669" i="30" s="1"/>
  <c r="C402" i="58" s="1"/>
  <c r="BD764" i="30"/>
  <c r="BD688" i="30"/>
  <c r="BD761" i="30"/>
  <c r="F1737" i="30"/>
  <c r="F1812" i="30" s="1"/>
  <c r="F1887" i="30" s="1"/>
  <c r="K688" i="30"/>
  <c r="K761" i="30"/>
  <c r="AT811" i="30"/>
  <c r="K1587" i="30"/>
  <c r="K1662" i="30" s="1"/>
  <c r="K1737" i="30" s="1"/>
  <c r="K1812" i="30" s="1"/>
  <c r="K1887" i="30" s="1"/>
  <c r="K1962" i="30" s="1"/>
  <c r="K2037" i="30" s="1"/>
  <c r="AY1939" i="30"/>
  <c r="AY2014" i="30" s="1"/>
  <c r="AY2089" i="30" s="1"/>
  <c r="BI613" i="30"/>
  <c r="BI659" i="30" s="1"/>
  <c r="BI686" i="30"/>
  <c r="AY764" i="30"/>
  <c r="BI764" i="30"/>
  <c r="AO1909" i="30"/>
  <c r="AO1984" i="30" s="1"/>
  <c r="AO2059" i="30" s="1"/>
  <c r="AJ764" i="30"/>
  <c r="AJ1939" i="30"/>
  <c r="AJ2014" i="30"/>
  <c r="AJ2089" i="30" s="1"/>
  <c r="AY688" i="30"/>
  <c r="AY761" i="30"/>
  <c r="AY811" i="30"/>
  <c r="AY740" i="30"/>
  <c r="AE740" i="30"/>
  <c r="AE811" i="30"/>
  <c r="AO761" i="30"/>
  <c r="AO763" i="30" s="1"/>
  <c r="AO688" i="30"/>
  <c r="BD1399" i="30"/>
  <c r="BD1474" i="30" s="1"/>
  <c r="BD1549" i="30" s="1"/>
  <c r="BD1624" i="30" s="1"/>
  <c r="BD1699" i="30" s="1"/>
  <c r="BD1774" i="30" s="1"/>
  <c r="BD1849" i="30" s="1"/>
  <c r="BD1924" i="30" s="1"/>
  <c r="BD1999" i="30"/>
  <c r="BD2074" i="30" s="1"/>
  <c r="F811" i="30"/>
  <c r="F740" i="30"/>
  <c r="AE653" i="30"/>
  <c r="AE655" i="30"/>
  <c r="AE658" i="30" s="1"/>
  <c r="AE659" i="30" s="1"/>
  <c r="AE666" i="30" s="1"/>
  <c r="AE669" i="30" s="1"/>
  <c r="C401" i="58" s="1"/>
  <c r="P764" i="30"/>
  <c r="P730" i="30"/>
  <c r="P733" i="30"/>
  <c r="AT764" i="30"/>
  <c r="BI1788" i="30"/>
  <c r="BI1863" i="30" s="1"/>
  <c r="BI1938" i="30" s="1"/>
  <c r="BI2013" i="30" s="1"/>
  <c r="BI2088" i="30" s="1"/>
  <c r="U689" i="30"/>
  <c r="U655" i="30"/>
  <c r="U658" i="30"/>
  <c r="AT1563" i="30"/>
  <c r="AT1638" i="30" s="1"/>
  <c r="AT1713" i="30" s="1"/>
  <c r="AT1788" i="30" s="1"/>
  <c r="AT1863" i="30" s="1"/>
  <c r="AT1938" i="30" s="1"/>
  <c r="AT2013" i="30" s="1"/>
  <c r="Z764" i="30"/>
  <c r="F1892" i="30"/>
  <c r="AY1937" i="30"/>
  <c r="AY2012" i="30" s="1"/>
  <c r="AY2087" i="30" s="1"/>
  <c r="Z688" i="30"/>
  <c r="Z761" i="30"/>
  <c r="AE1918" i="30"/>
  <c r="AE1993" i="30"/>
  <c r="AE2068" i="30" s="1"/>
  <c r="AO665" i="30"/>
  <c r="AO736" i="30"/>
  <c r="U836" i="30"/>
  <c r="Z1776" i="30"/>
  <c r="Z1851" i="30" s="1"/>
  <c r="Z1926" i="30" s="1"/>
  <c r="Z2001" i="30" s="1"/>
  <c r="Z2076" i="30" s="1"/>
  <c r="AJ736" i="30"/>
  <c r="AJ665" i="30"/>
  <c r="Z740" i="30"/>
  <c r="Z811" i="30"/>
  <c r="BD740" i="30"/>
  <c r="BD811" i="30"/>
  <c r="P736" i="30"/>
  <c r="P665" i="30"/>
  <c r="U811" i="30"/>
  <c r="U740" i="30"/>
  <c r="F688" i="30"/>
  <c r="F761" i="30"/>
  <c r="BD1856" i="30"/>
  <c r="BD1931" i="30"/>
  <c r="BD2006" i="30" s="1"/>
  <c r="BD2081" i="30" s="1"/>
  <c r="U2089" i="30"/>
  <c r="AY1460" i="30"/>
  <c r="AY1535" i="30" s="1"/>
  <c r="AY1610" i="30" s="1"/>
  <c r="AY1685" i="30" s="1"/>
  <c r="AY1760" i="30" s="1"/>
  <c r="AY1835" i="30" s="1"/>
  <c r="AY1910" i="30" s="1"/>
  <c r="AY1985" i="30" s="1"/>
  <c r="BI811" i="30"/>
  <c r="BI886" i="30" s="1"/>
  <c r="AE688" i="30"/>
  <c r="AE761" i="30"/>
  <c r="K764" i="30"/>
  <c r="P1263" i="30"/>
  <c r="P1338" i="30" s="1"/>
  <c r="P1413" i="30" s="1"/>
  <c r="AY1868" i="30"/>
  <c r="AY1943" i="30" s="1"/>
  <c r="AY2018" i="30" s="1"/>
  <c r="AY2093" i="30" s="1"/>
  <c r="K886" i="30"/>
  <c r="K815" i="30"/>
  <c r="AJ688" i="30"/>
  <c r="AJ761" i="30"/>
  <c r="C214" i="58"/>
  <c r="AM593" i="30"/>
  <c r="AP518" i="30"/>
  <c r="AQ518" i="30"/>
  <c r="AM557" i="30"/>
  <c r="AP482" i="30"/>
  <c r="AQ482" i="30"/>
  <c r="AQ506" i="30"/>
  <c r="AM581" i="30"/>
  <c r="AP506" i="30"/>
  <c r="AM578" i="30"/>
  <c r="AQ503" i="30"/>
  <c r="AQ489" i="30"/>
  <c r="AM564" i="30"/>
  <c r="AP489" i="30"/>
  <c r="AP462" i="30"/>
  <c r="Z2060" i="30"/>
  <c r="AQ469" i="30"/>
  <c r="AM544" i="30"/>
  <c r="AP469" i="30"/>
  <c r="AM559" i="30"/>
  <c r="AQ484" i="30"/>
  <c r="AP484" i="30"/>
  <c r="AM560" i="30"/>
  <c r="AQ485" i="30"/>
  <c r="AP485" i="30"/>
  <c r="AM568" i="30"/>
  <c r="AQ493" i="30"/>
  <c r="AP493" i="30"/>
  <c r="AQ468" i="30"/>
  <c r="AM543" i="30"/>
  <c r="AP468" i="30"/>
  <c r="AP513" i="30"/>
  <c r="AM588" i="30"/>
  <c r="AQ513" i="30"/>
  <c r="AM388" i="30"/>
  <c r="AQ388" i="30"/>
  <c r="AQ386" i="30"/>
  <c r="AP386" i="30"/>
  <c r="AP388" i="30" s="1"/>
  <c r="AM461" i="30"/>
  <c r="AQ470" i="30"/>
  <c r="AP470" i="30"/>
  <c r="AM545" i="30"/>
  <c r="AP487" i="30"/>
  <c r="AM562" i="30"/>
  <c r="AQ487" i="30"/>
  <c r="AQ491" i="30"/>
  <c r="AM566" i="30"/>
  <c r="AP491" i="30"/>
  <c r="AQ514" i="30"/>
  <c r="AP514" i="30"/>
  <c r="AM589" i="30"/>
  <c r="AQ481" i="30"/>
  <c r="AM556" i="30"/>
  <c r="AP481" i="30"/>
  <c r="AQ475" i="30"/>
  <c r="AM550" i="30"/>
  <c r="AP475" i="30"/>
  <c r="AP478" i="30"/>
  <c r="AQ478" i="30"/>
  <c r="AM553" i="30"/>
  <c r="AM582" i="30"/>
  <c r="AP507" i="30"/>
  <c r="AQ507" i="30"/>
  <c r="AM563" i="30"/>
  <c r="AQ488" i="30"/>
  <c r="AP488" i="30"/>
  <c r="AM576" i="30"/>
  <c r="AQ501" i="30"/>
  <c r="AP501" i="30"/>
  <c r="AM541" i="30"/>
  <c r="AQ466" i="30"/>
  <c r="AP466" i="30"/>
  <c r="AQ471" i="30"/>
  <c r="AM546" i="30"/>
  <c r="AP471" i="30"/>
  <c r="AQ467" i="30"/>
  <c r="AM542" i="30"/>
  <c r="AP467" i="30"/>
  <c r="AM575" i="30"/>
  <c r="AQ500" i="30"/>
  <c r="AP500" i="30"/>
  <c r="AP480" i="30"/>
  <c r="AM547" i="30"/>
  <c r="AP472" i="30"/>
  <c r="AQ472" i="30"/>
  <c r="AM574" i="30"/>
  <c r="AP499" i="30"/>
  <c r="AQ499" i="30"/>
  <c r="F1967" i="30"/>
  <c r="F2042" i="30" s="1"/>
  <c r="F2089" i="30"/>
  <c r="R561" i="30"/>
  <c r="Q561" i="30"/>
  <c r="N636" i="30"/>
  <c r="N649" i="30"/>
  <c r="Q574" i="30"/>
  <c r="R574" i="30"/>
  <c r="R543" i="30"/>
  <c r="N618" i="30"/>
  <c r="Q543" i="30"/>
  <c r="Q588" i="30"/>
  <c r="R592" i="30"/>
  <c r="N667" i="30"/>
  <c r="Q592" i="30"/>
  <c r="R540" i="30"/>
  <c r="N615" i="30"/>
  <c r="Q540" i="30"/>
  <c r="R555" i="30"/>
  <c r="Q555" i="30"/>
  <c r="N630" i="30"/>
  <c r="R567" i="30"/>
  <c r="N642" i="30"/>
  <c r="Q567" i="30"/>
  <c r="R568" i="30"/>
  <c r="N643" i="30"/>
  <c r="Q568" i="30"/>
  <c r="N631" i="30"/>
  <c r="Q556" i="30"/>
  <c r="R556" i="30"/>
  <c r="Q537" i="30"/>
  <c r="N612" i="30"/>
  <c r="R537" i="30"/>
  <c r="Q464" i="30"/>
  <c r="R464" i="30"/>
  <c r="N539" i="30"/>
  <c r="N632" i="30"/>
  <c r="R557" i="30"/>
  <c r="Q557" i="30"/>
  <c r="N648" i="30"/>
  <c r="N625" i="30"/>
  <c r="R550" i="30"/>
  <c r="Q550" i="30"/>
  <c r="N646" i="30"/>
  <c r="N536" i="30"/>
  <c r="N463" i="30"/>
  <c r="R463" i="30" s="1"/>
  <c r="R461" i="30"/>
  <c r="R582" i="30"/>
  <c r="N657" i="30"/>
  <c r="Q582" i="30"/>
  <c r="Q559" i="30"/>
  <c r="N628" i="30"/>
  <c r="Q553" i="30"/>
  <c r="R553" i="30"/>
  <c r="R579" i="30"/>
  <c r="Q579" i="30"/>
  <c r="N654" i="30"/>
  <c r="N616" i="30"/>
  <c r="R541" i="30"/>
  <c r="Q541" i="30"/>
  <c r="R551" i="30"/>
  <c r="Q551" i="30"/>
  <c r="N626" i="30"/>
  <c r="N640" i="30"/>
  <c r="Q565" i="30"/>
  <c r="R565" i="30"/>
  <c r="N645" i="30"/>
  <c r="Q548" i="30"/>
  <c r="N623" i="30"/>
  <c r="R548" i="30"/>
  <c r="N653" i="30"/>
  <c r="Q578" i="30"/>
  <c r="R578" i="30"/>
  <c r="Q576" i="30"/>
  <c r="R576" i="30"/>
  <c r="N651" i="30"/>
  <c r="R549" i="30"/>
  <c r="N624" i="30"/>
  <c r="Q549" i="30"/>
  <c r="P839" i="30"/>
  <c r="P805" i="30"/>
  <c r="P808" i="30" s="1"/>
  <c r="F1962" i="30"/>
  <c r="F2037" i="30" s="1"/>
  <c r="AT1642" i="30"/>
  <c r="AT1717" i="30" s="1"/>
  <c r="AT1792" i="30" s="1"/>
  <c r="AT1867" i="30" s="1"/>
  <c r="U886" i="30"/>
  <c r="U815" i="30"/>
  <c r="BD886" i="30"/>
  <c r="BD815" i="30"/>
  <c r="Z886" i="30"/>
  <c r="Z815" i="30"/>
  <c r="U764" i="30"/>
  <c r="U730" i="30"/>
  <c r="U733" i="30" s="1"/>
  <c r="AT839" i="30"/>
  <c r="AY886" i="30"/>
  <c r="AY815" i="30"/>
  <c r="BI839" i="30"/>
  <c r="AY839" i="30"/>
  <c r="BI761" i="30"/>
  <c r="BI688" i="30"/>
  <c r="K763" i="30"/>
  <c r="K836" i="30"/>
  <c r="Z1556" i="30"/>
  <c r="Z1631" i="30" s="1"/>
  <c r="Z1706" i="30" s="1"/>
  <c r="AJ763" i="30"/>
  <c r="AJ836" i="30"/>
  <c r="AO740" i="30"/>
  <c r="AO811" i="30"/>
  <c r="AT2088" i="30"/>
  <c r="AO836" i="30"/>
  <c r="Z1908" i="30"/>
  <c r="Z1983" i="30" s="1"/>
  <c r="AT1737" i="30"/>
  <c r="AT1812" i="30" s="1"/>
  <c r="AT1887" i="30" s="1"/>
  <c r="AT1962" i="30" s="1"/>
  <c r="AT2037" i="30" s="1"/>
  <c r="K890" i="30"/>
  <c r="K961" i="30"/>
  <c r="K839" i="30"/>
  <c r="AJ811" i="30"/>
  <c r="AJ740" i="30"/>
  <c r="Z839" i="30"/>
  <c r="F886" i="30"/>
  <c r="F815" i="30"/>
  <c r="P1488" i="30"/>
  <c r="Z763" i="30"/>
  <c r="Z836" i="30"/>
  <c r="AE815" i="30"/>
  <c r="AE886" i="30"/>
  <c r="F763" i="30"/>
  <c r="F836" i="30"/>
  <c r="AE763" i="30"/>
  <c r="AE836" i="30"/>
  <c r="AE838" i="30" s="1"/>
  <c r="AE1642" i="30"/>
  <c r="AE1717" i="30" s="1"/>
  <c r="AE1792" i="30" s="1"/>
  <c r="AE1867" i="30" s="1"/>
  <c r="AE728" i="30"/>
  <c r="BD763" i="30"/>
  <c r="BD836" i="30"/>
  <c r="AJ720" i="30"/>
  <c r="AJ730" i="30"/>
  <c r="AJ733" i="30"/>
  <c r="AJ734" i="30" s="1"/>
  <c r="AM668" i="30"/>
  <c r="AP576" i="30"/>
  <c r="AQ576" i="30"/>
  <c r="AM651" i="30"/>
  <c r="AP550" i="30"/>
  <c r="AQ550" i="30"/>
  <c r="AM625" i="30"/>
  <c r="AM643" i="30"/>
  <c r="AQ568" i="30"/>
  <c r="AP568" i="30"/>
  <c r="AY2060" i="30"/>
  <c r="AQ542" i="30"/>
  <c r="AM617" i="30"/>
  <c r="AP542" i="30"/>
  <c r="AP546" i="30"/>
  <c r="AM621" i="30"/>
  <c r="AQ546" i="30"/>
  <c r="AQ566" i="30"/>
  <c r="AP566" i="30"/>
  <c r="AM641" i="30"/>
  <c r="AQ553" i="30"/>
  <c r="AP553" i="30"/>
  <c r="AM628" i="30"/>
  <c r="AM536" i="30"/>
  <c r="AM463" i="30"/>
  <c r="AQ463" i="30" s="1"/>
  <c r="AQ461" i="30"/>
  <c r="AP461" i="30"/>
  <c r="AP463" i="30" s="1"/>
  <c r="AP556" i="30"/>
  <c r="AQ556" i="30"/>
  <c r="AM631" i="30"/>
  <c r="AP581" i="30"/>
  <c r="AM656" i="30"/>
  <c r="AQ581" i="30"/>
  <c r="AM639" i="30"/>
  <c r="AQ564" i="30"/>
  <c r="AP564" i="30"/>
  <c r="AM618" i="30"/>
  <c r="AQ543" i="30"/>
  <c r="AP543" i="30"/>
  <c r="AP557" i="30"/>
  <c r="AM632" i="30"/>
  <c r="AQ557" i="30"/>
  <c r="AM650" i="30"/>
  <c r="AQ575" i="30"/>
  <c r="AP575" i="30"/>
  <c r="AM616" i="30"/>
  <c r="AP541" i="30"/>
  <c r="AQ541" i="30"/>
  <c r="AM634" i="30"/>
  <c r="AP559" i="30"/>
  <c r="AQ559" i="30"/>
  <c r="Z2058" i="30"/>
  <c r="AQ574" i="30"/>
  <c r="AP574" i="30"/>
  <c r="AM649" i="30"/>
  <c r="AP547" i="30"/>
  <c r="AM622" i="30"/>
  <c r="AQ547" i="30"/>
  <c r="AQ562" i="30"/>
  <c r="AP562" i="30"/>
  <c r="AM637" i="30"/>
  <c r="AM638" i="30"/>
  <c r="AQ563" i="30"/>
  <c r="AP563" i="30"/>
  <c r="AQ582" i="30"/>
  <c r="AP582" i="30"/>
  <c r="AM657" i="30"/>
  <c r="AP545" i="30"/>
  <c r="AM620" i="30"/>
  <c r="AQ545" i="30"/>
  <c r="AP544" i="30"/>
  <c r="AQ544" i="30"/>
  <c r="AM619" i="30"/>
  <c r="AM664" i="30"/>
  <c r="AQ589" i="30"/>
  <c r="AP589" i="30"/>
  <c r="AQ588" i="30"/>
  <c r="AM663" i="30"/>
  <c r="AP588" i="30"/>
  <c r="AP560" i="30"/>
  <c r="AQ560" i="30"/>
  <c r="AM635" i="30"/>
  <c r="AM653" i="30"/>
  <c r="AQ578" i="30"/>
  <c r="N698" i="30"/>
  <c r="Q623" i="30"/>
  <c r="R623" i="30"/>
  <c r="R626" i="30"/>
  <c r="Q626" i="30"/>
  <c r="N701" i="30"/>
  <c r="R536" i="30"/>
  <c r="N611" i="30"/>
  <c r="N538" i="30"/>
  <c r="R538" i="30" s="1"/>
  <c r="R648" i="30"/>
  <c r="N723" i="30"/>
  <c r="Q648" i="30"/>
  <c r="Q612" i="30"/>
  <c r="N687" i="30"/>
  <c r="R612" i="30"/>
  <c r="R649" i="30"/>
  <c r="N724" i="30"/>
  <c r="Q649" i="30"/>
  <c r="Q640" i="30"/>
  <c r="N715" i="30"/>
  <c r="R640" i="30"/>
  <c r="Q628" i="30"/>
  <c r="N703" i="30"/>
  <c r="R628" i="30"/>
  <c r="R642" i="30"/>
  <c r="Q642" i="30"/>
  <c r="N717" i="30"/>
  <c r="N699" i="30"/>
  <c r="R624" i="30"/>
  <c r="Q624" i="30"/>
  <c r="R636" i="30"/>
  <c r="N711" i="30"/>
  <c r="Q636" i="30"/>
  <c r="R616" i="30"/>
  <c r="Q616" i="30"/>
  <c r="N691" i="30"/>
  <c r="N705" i="30"/>
  <c r="R630" i="30"/>
  <c r="Q630" i="30"/>
  <c r="Q615" i="30"/>
  <c r="R667" i="30"/>
  <c r="Q667" i="30"/>
  <c r="N742" i="30"/>
  <c r="N693" i="30"/>
  <c r="R618" i="30"/>
  <c r="Q618" i="30"/>
  <c r="Q651" i="30"/>
  <c r="N726" i="30"/>
  <c r="R651" i="30"/>
  <c r="Q645" i="30"/>
  <c r="R645" i="30"/>
  <c r="N720" i="30"/>
  <c r="R654" i="30"/>
  <c r="N729" i="30"/>
  <c r="Q654" i="30"/>
  <c r="Q646" i="30"/>
  <c r="N721" i="30"/>
  <c r="R646" i="30"/>
  <c r="N718" i="30"/>
  <c r="R643" i="30"/>
  <c r="Q643" i="30"/>
  <c r="N728" i="30"/>
  <c r="R653" i="30"/>
  <c r="Q653" i="30"/>
  <c r="Q657" i="30"/>
  <c r="R657" i="30"/>
  <c r="N732" i="30"/>
  <c r="R625" i="30"/>
  <c r="Q625" i="30"/>
  <c r="N700" i="30"/>
  <c r="R632" i="30"/>
  <c r="N707" i="30"/>
  <c r="Q632" i="30"/>
  <c r="Q631" i="30"/>
  <c r="N706" i="30"/>
  <c r="R631" i="30"/>
  <c r="F911" i="30"/>
  <c r="F838" i="30"/>
  <c r="AO911" i="30"/>
  <c r="AO838" i="30"/>
  <c r="AT914" i="30"/>
  <c r="AT1942" i="30"/>
  <c r="AT2017" i="30"/>
  <c r="AT2092" i="30" s="1"/>
  <c r="P914" i="30"/>
  <c r="P880" i="30"/>
  <c r="P883" i="30" s="1"/>
  <c r="AE890" i="30"/>
  <c r="AE961" i="30"/>
  <c r="P1563" i="30"/>
  <c r="P1638" i="30" s="1"/>
  <c r="P1713" i="30" s="1"/>
  <c r="P1788" i="30" s="1"/>
  <c r="K838" i="30"/>
  <c r="K911" i="30"/>
  <c r="BI961" i="30"/>
  <c r="AE911" i="30"/>
  <c r="F890" i="30"/>
  <c r="F961" i="30"/>
  <c r="Z914" i="30"/>
  <c r="Z1781" i="30"/>
  <c r="Z1856" i="30" s="1"/>
  <c r="Z1931" i="30" s="1"/>
  <c r="Z2006" i="30" s="1"/>
  <c r="Z2081" i="30" s="1"/>
  <c r="AY914" i="30"/>
  <c r="P1887" i="30"/>
  <c r="P1962" i="30" s="1"/>
  <c r="P2037" i="30" s="1"/>
  <c r="Z890" i="30"/>
  <c r="Z961" i="30"/>
  <c r="Z1036" i="30" s="1"/>
  <c r="U890" i="30"/>
  <c r="U961" i="30"/>
  <c r="AJ886" i="30"/>
  <c r="AJ815" i="30"/>
  <c r="BI836" i="30"/>
  <c r="BI763" i="30"/>
  <c r="BD838" i="30"/>
  <c r="BD911" i="30"/>
  <c r="AJ795" i="30"/>
  <c r="AE1942" i="30"/>
  <c r="AE2017" i="30"/>
  <c r="AE2092" i="30" s="1"/>
  <c r="Z838" i="30"/>
  <c r="Z911" i="30"/>
  <c r="BI914" i="30"/>
  <c r="AY890" i="30"/>
  <c r="AY961" i="30"/>
  <c r="BD890" i="30"/>
  <c r="BD961" i="30"/>
  <c r="AE803" i="30"/>
  <c r="K914" i="30"/>
  <c r="K965" i="30"/>
  <c r="K1036" i="30"/>
  <c r="AO886" i="30"/>
  <c r="AO815" i="30"/>
  <c r="AJ741" i="30"/>
  <c r="AJ744" i="30" s="1"/>
  <c r="C450" i="58" s="1"/>
  <c r="U839" i="30"/>
  <c r="U805" i="30"/>
  <c r="U808" i="30" s="1"/>
  <c r="AM694" i="30"/>
  <c r="AQ619" i="30"/>
  <c r="AP619" i="30"/>
  <c r="AM713" i="30"/>
  <c r="AQ638" i="30"/>
  <c r="AP638" i="30"/>
  <c r="AQ650" i="30"/>
  <c r="AM725" i="30"/>
  <c r="AP650" i="30"/>
  <c r="AQ643" i="30"/>
  <c r="AP643" i="30"/>
  <c r="AM718" i="30"/>
  <c r="AM724" i="30"/>
  <c r="AQ649" i="30"/>
  <c r="AP649" i="30"/>
  <c r="AP617" i="30"/>
  <c r="AM692" i="30"/>
  <c r="AQ617" i="30"/>
  <c r="AQ622" i="30"/>
  <c r="AP622" i="30"/>
  <c r="AM697" i="30"/>
  <c r="AM731" i="30"/>
  <c r="AQ656" i="30"/>
  <c r="AP656" i="30"/>
  <c r="AM728" i="30"/>
  <c r="AQ653" i="30"/>
  <c r="AQ635" i="30"/>
  <c r="AM710" i="30"/>
  <c r="AP635" i="30"/>
  <c r="AQ620" i="30"/>
  <c r="AM695" i="30"/>
  <c r="AP620" i="30"/>
  <c r="AM712" i="30"/>
  <c r="AQ637" i="30"/>
  <c r="AP637" i="30"/>
  <c r="AM709" i="30"/>
  <c r="AP634" i="30"/>
  <c r="AQ634" i="30"/>
  <c r="AQ616" i="30"/>
  <c r="AM691" i="30"/>
  <c r="AP616" i="30"/>
  <c r="AP631" i="30"/>
  <c r="AQ631" i="30"/>
  <c r="AM706" i="30"/>
  <c r="AQ651" i="30"/>
  <c r="AM726" i="30"/>
  <c r="AP651" i="30"/>
  <c r="AQ657" i="30"/>
  <c r="AM732" i="30"/>
  <c r="AP657" i="30"/>
  <c r="AM700" i="30"/>
  <c r="AP625" i="30"/>
  <c r="AQ625" i="30"/>
  <c r="AM743" i="30"/>
  <c r="AQ668" i="30"/>
  <c r="AP668" i="30"/>
  <c r="AP618" i="30"/>
  <c r="AQ618" i="30"/>
  <c r="AM693" i="30"/>
  <c r="AM714" i="30"/>
  <c r="AP639" i="30"/>
  <c r="AQ639" i="30"/>
  <c r="AP663" i="30"/>
  <c r="AM738" i="30"/>
  <c r="AQ663" i="30"/>
  <c r="AQ641" i="30"/>
  <c r="AM716" i="30"/>
  <c r="AP641" i="30"/>
  <c r="AQ628" i="30"/>
  <c r="AM703" i="30"/>
  <c r="AP628" i="30"/>
  <c r="AP621" i="30"/>
  <c r="AM696" i="30"/>
  <c r="AQ621" i="30"/>
  <c r="R707" i="30"/>
  <c r="N782" i="30"/>
  <c r="Q707" i="30"/>
  <c r="N804" i="30"/>
  <c r="R729" i="30"/>
  <c r="Q729" i="30"/>
  <c r="N817" i="30"/>
  <c r="R742" i="30"/>
  <c r="Q742" i="30"/>
  <c r="Q691" i="30"/>
  <c r="R691" i="30"/>
  <c r="N766" i="30"/>
  <c r="R611" i="30"/>
  <c r="N686" i="30"/>
  <c r="N613" i="30"/>
  <c r="R613" i="30" s="1"/>
  <c r="R687" i="30"/>
  <c r="N762" i="30"/>
  <c r="Q687" i="30"/>
  <c r="Q728" i="30"/>
  <c r="N803" i="30"/>
  <c r="R728" i="30"/>
  <c r="R711" i="30"/>
  <c r="N786" i="30"/>
  <c r="Q711" i="30"/>
  <c r="R717" i="30"/>
  <c r="N792" i="30"/>
  <c r="Q717" i="30"/>
  <c r="N807" i="30"/>
  <c r="R732" i="30"/>
  <c r="Q732" i="30"/>
  <c r="R715" i="30"/>
  <c r="N790" i="30"/>
  <c r="Q715" i="30"/>
  <c r="R701" i="30"/>
  <c r="N776" i="30"/>
  <c r="Q701" i="30"/>
  <c r="Q700" i="30"/>
  <c r="N775" i="30"/>
  <c r="R700" i="30"/>
  <c r="Q720" i="30"/>
  <c r="N795" i="30"/>
  <c r="R720" i="30"/>
  <c r="Q705" i="30"/>
  <c r="N780" i="30"/>
  <c r="R705" i="30"/>
  <c r="Q703" i="30"/>
  <c r="R724" i="30"/>
  <c r="Q724" i="30"/>
  <c r="N799" i="30"/>
  <c r="N768" i="30"/>
  <c r="R693" i="30"/>
  <c r="Q693" i="30"/>
  <c r="Q706" i="30"/>
  <c r="N781" i="30"/>
  <c r="R706" i="30"/>
  <c r="N796" i="30"/>
  <c r="R721" i="30"/>
  <c r="Q721" i="30"/>
  <c r="R723" i="30"/>
  <c r="N798" i="30"/>
  <c r="Q723" i="30"/>
  <c r="N793" i="30"/>
  <c r="R718" i="30"/>
  <c r="Q718" i="30"/>
  <c r="N801" i="30"/>
  <c r="R726" i="30"/>
  <c r="Q726" i="30"/>
  <c r="R698" i="30"/>
  <c r="Q698" i="30"/>
  <c r="N773" i="30"/>
  <c r="K1040" i="30"/>
  <c r="K1111" i="30"/>
  <c r="K989" i="30"/>
  <c r="AE878" i="30"/>
  <c r="U1036" i="30"/>
  <c r="U965" i="30"/>
  <c r="AO913" i="30"/>
  <c r="AO986" i="30"/>
  <c r="BD1036" i="30"/>
  <c r="BD965" i="30"/>
  <c r="AY989" i="30"/>
  <c r="Z965" i="30"/>
  <c r="Z989" i="30"/>
  <c r="P989" i="30"/>
  <c r="P955" i="30"/>
  <c r="P958" i="30"/>
  <c r="BI989" i="30"/>
  <c r="BI838" i="30"/>
  <c r="BI911" i="30"/>
  <c r="F965" i="30"/>
  <c r="F1036" i="30"/>
  <c r="AO961" i="30"/>
  <c r="AO890" i="30"/>
  <c r="BD986" i="30"/>
  <c r="BD913" i="30"/>
  <c r="AE965" i="30"/>
  <c r="AE1036" i="30"/>
  <c r="AY1036" i="30"/>
  <c r="AY965" i="30"/>
  <c r="Z986" i="30"/>
  <c r="Z913" i="30"/>
  <c r="AJ870" i="30"/>
  <c r="AJ961" i="30"/>
  <c r="AJ890" i="30"/>
  <c r="K913" i="30"/>
  <c r="K986" i="30"/>
  <c r="AT989" i="30"/>
  <c r="F986" i="30"/>
  <c r="F913" i="30"/>
  <c r="AM778" i="30"/>
  <c r="AQ703" i="30"/>
  <c r="AP703" i="30"/>
  <c r="AP693" i="30"/>
  <c r="AQ693" i="30"/>
  <c r="AM768" i="30"/>
  <c r="AM800" i="30"/>
  <c r="AQ725" i="30"/>
  <c r="AP725" i="30"/>
  <c r="AP738" i="30"/>
  <c r="AM813" i="30"/>
  <c r="AQ738" i="30"/>
  <c r="AQ697" i="30"/>
  <c r="AM772" i="30"/>
  <c r="AP697" i="30"/>
  <c r="AP700" i="30"/>
  <c r="AM775" i="30"/>
  <c r="AQ700" i="30"/>
  <c r="AM785" i="30"/>
  <c r="AQ710" i="30"/>
  <c r="AP710" i="30"/>
  <c r="AM806" i="30"/>
  <c r="AQ731" i="30"/>
  <c r="AP731" i="30"/>
  <c r="AQ732" i="30"/>
  <c r="AM807" i="30"/>
  <c r="AP732" i="30"/>
  <c r="AQ713" i="30"/>
  <c r="AM788" i="30"/>
  <c r="AP713" i="30"/>
  <c r="AP694" i="30"/>
  <c r="AQ694" i="30"/>
  <c r="AM769" i="30"/>
  <c r="AP696" i="30"/>
  <c r="AM771" i="30"/>
  <c r="AQ696" i="30"/>
  <c r="AM789" i="30"/>
  <c r="AQ714" i="30"/>
  <c r="AP714" i="30"/>
  <c r="AM818" i="30"/>
  <c r="AQ743" i="30"/>
  <c r="AP743" i="30"/>
  <c r="AM781" i="30"/>
  <c r="AQ706" i="30"/>
  <c r="AP706" i="30"/>
  <c r="AP709" i="30"/>
  <c r="AQ709" i="30"/>
  <c r="AM784" i="30"/>
  <c r="AP712" i="30"/>
  <c r="AM801" i="30"/>
  <c r="AQ726" i="30"/>
  <c r="AP726" i="30"/>
  <c r="AM791" i="30"/>
  <c r="AP716" i="30"/>
  <c r="AQ716" i="30"/>
  <c r="AP718" i="30"/>
  <c r="AQ718" i="30"/>
  <c r="AM793" i="30"/>
  <c r="AP695" i="30"/>
  <c r="AQ695" i="30"/>
  <c r="AM770" i="30"/>
  <c r="AP692" i="30"/>
  <c r="AM767" i="30"/>
  <c r="AQ692" i="30"/>
  <c r="AM799" i="30"/>
  <c r="AP724" i="30"/>
  <c r="AQ724" i="30"/>
  <c r="AQ691" i="30"/>
  <c r="AM766" i="30"/>
  <c r="AP691" i="30"/>
  <c r="AM803" i="30"/>
  <c r="AQ728" i="30"/>
  <c r="Q773" i="30"/>
  <c r="N848" i="30"/>
  <c r="R773" i="30"/>
  <c r="Q801" i="30"/>
  <c r="R801" i="30"/>
  <c r="N876" i="30"/>
  <c r="N873" i="30"/>
  <c r="R798" i="30"/>
  <c r="Q798" i="30"/>
  <c r="R796" i="30"/>
  <c r="Q796" i="30"/>
  <c r="N871" i="30"/>
  <c r="R768" i="30"/>
  <c r="N843" i="30"/>
  <c r="Q768" i="30"/>
  <c r="N870" i="30"/>
  <c r="R795" i="30"/>
  <c r="Q795" i="30"/>
  <c r="Q793" i="30"/>
  <c r="N868" i="30"/>
  <c r="R793" i="30"/>
  <c r="Q799" i="30"/>
  <c r="R799" i="30"/>
  <c r="N874" i="30"/>
  <c r="R776" i="30"/>
  <c r="Q776" i="30"/>
  <c r="N851" i="30"/>
  <c r="Q786" i="30"/>
  <c r="R786" i="30"/>
  <c r="N861" i="30"/>
  <c r="R780" i="30"/>
  <c r="N855" i="30"/>
  <c r="Q780" i="30"/>
  <c r="N837" i="30"/>
  <c r="Q762" i="30"/>
  <c r="R762" i="30"/>
  <c r="Q781" i="30"/>
  <c r="N856" i="30"/>
  <c r="R781" i="30"/>
  <c r="R807" i="30"/>
  <c r="N882" i="30"/>
  <c r="Q807" i="30"/>
  <c r="N761" i="30"/>
  <c r="R686" i="30"/>
  <c r="N688" i="30"/>
  <c r="R688" i="30" s="1"/>
  <c r="R775" i="30"/>
  <c r="N850" i="30"/>
  <c r="Q775" i="30"/>
  <c r="N857" i="30"/>
  <c r="R782" i="30"/>
  <c r="Q782" i="30"/>
  <c r="Q766" i="30"/>
  <c r="N841" i="30"/>
  <c r="R766" i="30"/>
  <c r="Q790" i="30"/>
  <c r="N867" i="30"/>
  <c r="R792" i="30"/>
  <c r="Q792" i="30"/>
  <c r="R803" i="30"/>
  <c r="N878" i="30"/>
  <c r="Q803" i="30"/>
  <c r="Q817" i="30"/>
  <c r="R817" i="30"/>
  <c r="N892" i="30"/>
  <c r="Q804" i="30"/>
  <c r="R804" i="30"/>
  <c r="N879" i="30"/>
  <c r="K988" i="30"/>
  <c r="K1061" i="30"/>
  <c r="AY1040" i="30"/>
  <c r="AY1111" i="30"/>
  <c r="AY1064" i="30"/>
  <c r="AO988" i="30"/>
  <c r="AO1061" i="30"/>
  <c r="AE953" i="30"/>
  <c r="AT1064" i="30"/>
  <c r="AJ945" i="30"/>
  <c r="F1040" i="30"/>
  <c r="F1111" i="30"/>
  <c r="BI1064" i="30"/>
  <c r="AJ965" i="30"/>
  <c r="AJ1036" i="30"/>
  <c r="AO1036" i="30"/>
  <c r="AO965" i="30"/>
  <c r="BI913" i="30"/>
  <c r="BI986" i="30"/>
  <c r="Z1064" i="30"/>
  <c r="BD1111" i="30"/>
  <c r="BD1040" i="30"/>
  <c r="AE1040" i="30"/>
  <c r="AE1111" i="30"/>
  <c r="BD988" i="30"/>
  <c r="BD1061" i="30"/>
  <c r="P1064" i="30"/>
  <c r="P1030" i="30"/>
  <c r="P1033" i="30" s="1"/>
  <c r="P1863" i="30"/>
  <c r="P1938" i="30" s="1"/>
  <c r="P2013" i="30" s="1"/>
  <c r="P2088" i="30" s="1"/>
  <c r="K1186" i="30"/>
  <c r="K1115" i="30"/>
  <c r="F1061" i="30"/>
  <c r="F988" i="30"/>
  <c r="Z988" i="30"/>
  <c r="Z1061" i="30"/>
  <c r="Z1111" i="30"/>
  <c r="Z1040" i="30"/>
  <c r="U1040" i="30"/>
  <c r="U1111" i="30"/>
  <c r="K1064" i="30"/>
  <c r="AM845" i="30"/>
  <c r="AQ770" i="30"/>
  <c r="AP770" i="30"/>
  <c r="AP791" i="30"/>
  <c r="AM881" i="30"/>
  <c r="AQ806" i="30"/>
  <c r="AP806" i="30"/>
  <c r="AP813" i="30"/>
  <c r="AM888" i="30"/>
  <c r="AQ813" i="30"/>
  <c r="AM844" i="30"/>
  <c r="AP769" i="30"/>
  <c r="AQ769" i="30"/>
  <c r="AQ766" i="30"/>
  <c r="AM841" i="30"/>
  <c r="AP766" i="30"/>
  <c r="AQ784" i="30"/>
  <c r="AM859" i="30"/>
  <c r="AP784" i="30"/>
  <c r="AM882" i="30"/>
  <c r="AQ807" i="30"/>
  <c r="AP807" i="30"/>
  <c r="AM860" i="30"/>
  <c r="AP785" i="30"/>
  <c r="AQ785" i="30"/>
  <c r="AQ775" i="30"/>
  <c r="AM850" i="30"/>
  <c r="AP775" i="30"/>
  <c r="AP768" i="30"/>
  <c r="AM843" i="30"/>
  <c r="AQ768" i="30"/>
  <c r="AQ767" i="30"/>
  <c r="AM842" i="30"/>
  <c r="AP767" i="30"/>
  <c r="AQ793" i="30"/>
  <c r="AM868" i="30"/>
  <c r="AP793" i="30"/>
  <c r="AQ788" i="30"/>
  <c r="AM863" i="30"/>
  <c r="AP788" i="30"/>
  <c r="AP799" i="30"/>
  <c r="AQ799" i="30"/>
  <c r="AM874" i="30"/>
  <c r="AQ771" i="30"/>
  <c r="AM846" i="30"/>
  <c r="AP771" i="30"/>
  <c r="AM853" i="30"/>
  <c r="AQ778" i="30"/>
  <c r="AP778" i="30"/>
  <c r="AM876" i="30"/>
  <c r="AQ801" i="30"/>
  <c r="AP801" i="30"/>
  <c r="AQ789" i="30"/>
  <c r="AM864" i="30"/>
  <c r="AP789" i="30"/>
  <c r="AQ772" i="30"/>
  <c r="AM847" i="30"/>
  <c r="AP772" i="30"/>
  <c r="AM875" i="30"/>
  <c r="AQ800" i="30"/>
  <c r="AP800" i="30"/>
  <c r="AQ803" i="30"/>
  <c r="AM878" i="30"/>
  <c r="AQ781" i="30"/>
  <c r="AP781" i="30"/>
  <c r="AM856" i="30"/>
  <c r="AQ818" i="30"/>
  <c r="AM893" i="30"/>
  <c r="AP818" i="30"/>
  <c r="N925" i="30"/>
  <c r="R850" i="30"/>
  <c r="Q850" i="30"/>
  <c r="R848" i="30"/>
  <c r="N923" i="30"/>
  <c r="Q848" i="30"/>
  <c r="N967" i="30"/>
  <c r="R892" i="30"/>
  <c r="Q892" i="30"/>
  <c r="N931" i="30"/>
  <c r="R856" i="30"/>
  <c r="Q856" i="30"/>
  <c r="N954" i="30"/>
  <c r="R879" i="30"/>
  <c r="Q879" i="30"/>
  <c r="N942" i="30"/>
  <c r="R867" i="30"/>
  <c r="Q867" i="30"/>
  <c r="N836" i="30"/>
  <c r="R761" i="30"/>
  <c r="N763" i="30"/>
  <c r="R763" i="30"/>
  <c r="R861" i="30"/>
  <c r="Q861" i="30"/>
  <c r="N936" i="30"/>
  <c r="N918" i="30"/>
  <c r="R843" i="30"/>
  <c r="Q843" i="30"/>
  <c r="N926" i="30"/>
  <c r="Q851" i="30"/>
  <c r="R851" i="30"/>
  <c r="Q874" i="30"/>
  <c r="Q841" i="30"/>
  <c r="R841" i="30"/>
  <c r="N916" i="30"/>
  <c r="N930" i="30"/>
  <c r="R855" i="30"/>
  <c r="Q855" i="30"/>
  <c r="Q868" i="30"/>
  <c r="N943" i="30"/>
  <c r="R868" i="30"/>
  <c r="Q870" i="30"/>
  <c r="N945" i="30"/>
  <c r="R870" i="30"/>
  <c r="Q873" i="30"/>
  <c r="R873" i="30"/>
  <c r="N948" i="30"/>
  <c r="N953" i="30"/>
  <c r="R878" i="30"/>
  <c r="Q878" i="30"/>
  <c r="R857" i="30"/>
  <c r="N932" i="30"/>
  <c r="Q857" i="30"/>
  <c r="Q882" i="30"/>
  <c r="N957" i="30"/>
  <c r="R882" i="30"/>
  <c r="N946" i="30"/>
  <c r="R871" i="30"/>
  <c r="Q871" i="30"/>
  <c r="N951" i="30"/>
  <c r="R876" i="30"/>
  <c r="Q876" i="30"/>
  <c r="BI1139" i="30"/>
  <c r="AJ1020" i="30"/>
  <c r="F1136" i="30"/>
  <c r="F1063" i="30"/>
  <c r="P1139" i="30"/>
  <c r="P1105" i="30"/>
  <c r="P1108" i="30" s="1"/>
  <c r="AE1028" i="30"/>
  <c r="K1136" i="30"/>
  <c r="K1063" i="30"/>
  <c r="U1186" i="30"/>
  <c r="U1115" i="30"/>
  <c r="Z1139" i="30"/>
  <c r="AY1115" i="30"/>
  <c r="AY1186" i="30"/>
  <c r="Z1063" i="30"/>
  <c r="Z1136" i="30"/>
  <c r="K1139" i="30"/>
  <c r="BI988" i="30"/>
  <c r="BI1061" i="30"/>
  <c r="Z1186" i="30"/>
  <c r="Z1115" i="30"/>
  <c r="AE1186" i="30"/>
  <c r="AE1115" i="30"/>
  <c r="AO1111" i="30"/>
  <c r="AO1040" i="30"/>
  <c r="AJ1040" i="30"/>
  <c r="AJ1111" i="30"/>
  <c r="K1190" i="30"/>
  <c r="K1261" i="30"/>
  <c r="BD1063" i="30"/>
  <c r="BD1136" i="30"/>
  <c r="BD1186" i="30"/>
  <c r="BD1115" i="30"/>
  <c r="F1186" i="30"/>
  <c r="F1115" i="30"/>
  <c r="AT1139" i="30"/>
  <c r="AO1136" i="30"/>
  <c r="AO1063" i="30"/>
  <c r="AY1139" i="30"/>
  <c r="AQ846" i="30"/>
  <c r="AM921" i="30"/>
  <c r="AP846" i="30"/>
  <c r="AP845" i="30"/>
  <c r="AM920" i="30"/>
  <c r="AQ845" i="30"/>
  <c r="AM928" i="30"/>
  <c r="AP853" i="30"/>
  <c r="AQ853" i="30"/>
  <c r="AM917" i="30"/>
  <c r="AQ842" i="30"/>
  <c r="AP842" i="30"/>
  <c r="AQ881" i="30"/>
  <c r="AM956" i="30"/>
  <c r="AP881" i="30"/>
  <c r="AQ878" i="30"/>
  <c r="AM953" i="30"/>
  <c r="AM922" i="30"/>
  <c r="AQ847" i="30"/>
  <c r="AP847" i="30"/>
  <c r="AM935" i="30"/>
  <c r="AP860" i="30"/>
  <c r="AQ860" i="30"/>
  <c r="AM968" i="30"/>
  <c r="AQ893" i="30"/>
  <c r="AP893" i="30"/>
  <c r="AM931" i="30"/>
  <c r="AQ856" i="30"/>
  <c r="AP856" i="30"/>
  <c r="AP864" i="30"/>
  <c r="AM939" i="30"/>
  <c r="AQ864" i="30"/>
  <c r="AQ863" i="30"/>
  <c r="AM938" i="30"/>
  <c r="AP863" i="30"/>
  <c r="AM916" i="30"/>
  <c r="AQ841" i="30"/>
  <c r="AP841" i="30"/>
  <c r="AM919" i="30"/>
  <c r="AQ844" i="30"/>
  <c r="AP844" i="30"/>
  <c r="AP875" i="30"/>
  <c r="AM950" i="30"/>
  <c r="AQ950" i="30" s="1"/>
  <c r="AQ875" i="30"/>
  <c r="AQ888" i="30"/>
  <c r="AQ876" i="30"/>
  <c r="AM951" i="30"/>
  <c r="AP876" i="30"/>
  <c r="AQ843" i="30"/>
  <c r="AM918" i="30"/>
  <c r="AP843" i="30"/>
  <c r="AP859" i="30"/>
  <c r="AM934" i="30"/>
  <c r="AQ859" i="30"/>
  <c r="AQ874" i="30"/>
  <c r="AM949" i="30"/>
  <c r="AP874" i="30"/>
  <c r="AQ882" i="30"/>
  <c r="AM957" i="30"/>
  <c r="AP882" i="30"/>
  <c r="AP868" i="30"/>
  <c r="AM943" i="30"/>
  <c r="AQ868" i="30"/>
  <c r="AP850" i="30"/>
  <c r="AM925" i="30"/>
  <c r="AQ850" i="30"/>
  <c r="Q953" i="30"/>
  <c r="N1028" i="30"/>
  <c r="R953" i="30"/>
  <c r="R930" i="30"/>
  <c r="N1005" i="30"/>
  <c r="Q930" i="30"/>
  <c r="N998" i="30"/>
  <c r="R923" i="30"/>
  <c r="Q923" i="30"/>
  <c r="Q932" i="30"/>
  <c r="R932" i="30"/>
  <c r="N1007" i="30"/>
  <c r="R1007" i="30" s="1"/>
  <c r="R945" i="30"/>
  <c r="N1020" i="30"/>
  <c r="Q945" i="30"/>
  <c r="Q918" i="30"/>
  <c r="R918" i="30"/>
  <c r="N993" i="30"/>
  <c r="R931" i="30"/>
  <c r="N1006" i="30"/>
  <c r="Q931" i="30"/>
  <c r="Q951" i="30"/>
  <c r="N1026" i="30"/>
  <c r="R951" i="30"/>
  <c r="R936" i="30"/>
  <c r="N1011" i="30"/>
  <c r="Q936" i="30"/>
  <c r="Q946" i="30"/>
  <c r="R946" i="30"/>
  <c r="N1021" i="30"/>
  <c r="N1023" i="30"/>
  <c r="R1023" i="30" s="1"/>
  <c r="R948" i="30"/>
  <c r="Q948" i="30"/>
  <c r="R836" i="30"/>
  <c r="N911" i="30"/>
  <c r="N838" i="30"/>
  <c r="R838" i="30" s="1"/>
  <c r="R942" i="30"/>
  <c r="N1017" i="30"/>
  <c r="Q942" i="30"/>
  <c r="N991" i="30"/>
  <c r="N1066" i="30" s="1"/>
  <c r="Q916" i="30"/>
  <c r="R916" i="30"/>
  <c r="N1032" i="30"/>
  <c r="Q957" i="30"/>
  <c r="R957" i="30"/>
  <c r="R943" i="30"/>
  <c r="Q943" i="30"/>
  <c r="N1018" i="30"/>
  <c r="N1001" i="30"/>
  <c r="Q926" i="30"/>
  <c r="R926" i="30"/>
  <c r="R954" i="30"/>
  <c r="N1029" i="30"/>
  <c r="Q954" i="30"/>
  <c r="N1042" i="30"/>
  <c r="R967" i="30"/>
  <c r="Q967" i="30"/>
  <c r="R925" i="30"/>
  <c r="Q925" i="30"/>
  <c r="N1000" i="30"/>
  <c r="AY1214" i="30"/>
  <c r="AY1289" i="30" s="1"/>
  <c r="AO1211" i="30"/>
  <c r="AO1213" i="30" s="1"/>
  <c r="AO1138" i="30"/>
  <c r="BD1190" i="30"/>
  <c r="BD1261" i="30"/>
  <c r="AJ1095" i="30"/>
  <c r="AO1186" i="30"/>
  <c r="AO1115" i="30"/>
  <c r="AE1190" i="30"/>
  <c r="AE1261" i="30"/>
  <c r="BI1063" i="30"/>
  <c r="BI1136" i="30"/>
  <c r="Z1138" i="30"/>
  <c r="Z1211" i="30"/>
  <c r="U1190" i="30"/>
  <c r="U1261" i="30"/>
  <c r="AT1214" i="30"/>
  <c r="AT1289" i="30" s="1"/>
  <c r="F1190" i="30"/>
  <c r="F1261" i="30"/>
  <c r="F1265" i="30" s="1"/>
  <c r="BD1138" i="30"/>
  <c r="BD1211" i="30"/>
  <c r="Z1214" i="30"/>
  <c r="BI1214" i="30"/>
  <c r="K1214" i="30"/>
  <c r="P1214" i="30"/>
  <c r="P1289" i="30" s="1"/>
  <c r="P1180" i="30"/>
  <c r="P1183" i="30"/>
  <c r="AJ1186" i="30"/>
  <c r="AJ1115" i="30"/>
  <c r="K1138" i="30"/>
  <c r="K1211" i="30"/>
  <c r="AE1103" i="30"/>
  <c r="AE1178" i="30" s="1"/>
  <c r="K1265" i="30"/>
  <c r="K1336" i="30"/>
  <c r="AY1190" i="30"/>
  <c r="AY1261" i="30"/>
  <c r="F1211" i="30"/>
  <c r="F1138" i="30"/>
  <c r="AQ920" i="30"/>
  <c r="AM995" i="30"/>
  <c r="AM1070" i="30" s="1"/>
  <c r="AP1070" i="30" s="1"/>
  <c r="AP920" i="30"/>
  <c r="AQ919" i="30"/>
  <c r="AM994" i="30"/>
  <c r="AP919" i="30"/>
  <c r="AM1000" i="30"/>
  <c r="AP925" i="30"/>
  <c r="AQ925" i="30"/>
  <c r="AM1014" i="30"/>
  <c r="AQ939" i="30"/>
  <c r="AP939" i="30"/>
  <c r="AM1043" i="30"/>
  <c r="AQ968" i="30"/>
  <c r="AP968" i="30"/>
  <c r="AQ935" i="30"/>
  <c r="AM1010" i="30"/>
  <c r="AP935" i="30"/>
  <c r="AM1028" i="30"/>
  <c r="AQ953" i="30"/>
  <c r="AM1025" i="30"/>
  <c r="AP1025" i="30" s="1"/>
  <c r="AQ956" i="30"/>
  <c r="AP956" i="30"/>
  <c r="AM1031" i="30"/>
  <c r="AQ917" i="30"/>
  <c r="AM992" i="30"/>
  <c r="AP917" i="30"/>
  <c r="AQ943" i="30"/>
  <c r="AM1018" i="30"/>
  <c r="AP943" i="30"/>
  <c r="AP949" i="30"/>
  <c r="AM993" i="30"/>
  <c r="AQ918" i="30"/>
  <c r="AP918" i="30"/>
  <c r="AQ928" i="30"/>
  <c r="AM1003" i="30"/>
  <c r="AP928" i="30"/>
  <c r="AM991" i="30"/>
  <c r="AP916" i="30"/>
  <c r="AQ916" i="30"/>
  <c r="AM1032" i="30"/>
  <c r="AQ957" i="30"/>
  <c r="AP957" i="30"/>
  <c r="AP931" i="30"/>
  <c r="AM1006" i="30"/>
  <c r="AP1006" i="30" s="1"/>
  <c r="AQ931" i="30"/>
  <c r="AQ922" i="30"/>
  <c r="AM997" i="30"/>
  <c r="AP922" i="30"/>
  <c r="AQ934" i="30"/>
  <c r="AM1009" i="30"/>
  <c r="AP934" i="30"/>
  <c r="AM1026" i="30"/>
  <c r="AQ951" i="30"/>
  <c r="AP951" i="30"/>
  <c r="AM996" i="30"/>
  <c r="AQ921" i="30"/>
  <c r="AP921" i="30"/>
  <c r="N1117" i="30"/>
  <c r="R1042" i="30"/>
  <c r="Q1042" i="30"/>
  <c r="N1107" i="30"/>
  <c r="R1005" i="30"/>
  <c r="N1080" i="30"/>
  <c r="Q1080" i="30" s="1"/>
  <c r="Q1005" i="30"/>
  <c r="Q1018" i="30"/>
  <c r="N1093" i="30"/>
  <c r="R1018" i="30"/>
  <c r="R998" i="30"/>
  <c r="Q998" i="30"/>
  <c r="N1073" i="30"/>
  <c r="R1026" i="30"/>
  <c r="N1101" i="30"/>
  <c r="Q1026" i="30"/>
  <c r="Q1020" i="30"/>
  <c r="R1020" i="30"/>
  <c r="N1095" i="30"/>
  <c r="N1092" i="30"/>
  <c r="Q1017" i="30"/>
  <c r="R1017" i="30"/>
  <c r="N1098" i="30"/>
  <c r="N1068" i="30"/>
  <c r="R993" i="30"/>
  <c r="Q993" i="30"/>
  <c r="R911" i="30"/>
  <c r="N986" i="30"/>
  <c r="N1075" i="30"/>
  <c r="Q1000" i="30"/>
  <c r="R1000" i="30"/>
  <c r="R1001" i="30"/>
  <c r="N1076" i="30"/>
  <c r="Q1001" i="30"/>
  <c r="R1006" i="30"/>
  <c r="N1081" i="30"/>
  <c r="Q1006" i="30"/>
  <c r="Q1028" i="30"/>
  <c r="N1103" i="30"/>
  <c r="R1028" i="30"/>
  <c r="N1104" i="30"/>
  <c r="R1029" i="30"/>
  <c r="Q1029" i="30"/>
  <c r="R1021" i="30"/>
  <c r="Q1021" i="30"/>
  <c r="N1096" i="30"/>
  <c r="N1082" i="30"/>
  <c r="R1082" i="30" s="1"/>
  <c r="Q1007" i="30"/>
  <c r="K1286" i="30"/>
  <c r="K1213" i="30"/>
  <c r="AY1265" i="30"/>
  <c r="AY1336" i="30"/>
  <c r="BD1265" i="30"/>
  <c r="BD1336" i="30"/>
  <c r="F1286" i="30"/>
  <c r="F1213" i="30"/>
  <c r="Z1289" i="30"/>
  <c r="U1336" i="30"/>
  <c r="U1265" i="30"/>
  <c r="AO1261" i="30"/>
  <c r="AO1190" i="30"/>
  <c r="AO1286" i="30"/>
  <c r="Z1286" i="30"/>
  <c r="Z1213" i="30"/>
  <c r="BI1211" i="30"/>
  <c r="BI1138" i="30"/>
  <c r="AE1265" i="30"/>
  <c r="AE1336" i="30"/>
  <c r="K1289" i="30"/>
  <c r="BI1289" i="30"/>
  <c r="AJ1170" i="30"/>
  <c r="K1340" i="30"/>
  <c r="K1411" i="30"/>
  <c r="AJ1261" i="30"/>
  <c r="AJ1190" i="30"/>
  <c r="P1255" i="30"/>
  <c r="P1258" i="30" s="1"/>
  <c r="BD1286" i="30"/>
  <c r="BD1213" i="30"/>
  <c r="F1336" i="30"/>
  <c r="AP1043" i="30"/>
  <c r="AM1118" i="30"/>
  <c r="AQ1043" i="30"/>
  <c r="AQ1018" i="30"/>
  <c r="AP1018" i="30"/>
  <c r="AM1093" i="30"/>
  <c r="AQ995" i="30"/>
  <c r="AQ991" i="30"/>
  <c r="AM1066" i="30"/>
  <c r="AP991" i="30"/>
  <c r="AM1106" i="30"/>
  <c r="AQ1000" i="30"/>
  <c r="AM1075" i="30"/>
  <c r="AP1000" i="30"/>
  <c r="AM1071" i="30"/>
  <c r="AQ996" i="30"/>
  <c r="AP996" i="30"/>
  <c r="AM1084" i="30"/>
  <c r="AQ1009" i="30"/>
  <c r="AP1009" i="30"/>
  <c r="AM1078" i="30"/>
  <c r="AQ1003" i="30"/>
  <c r="AP1003" i="30"/>
  <c r="AQ1010" i="30"/>
  <c r="AM1085" i="30"/>
  <c r="AP1010" i="30"/>
  <c r="AQ992" i="30"/>
  <c r="AP992" i="30"/>
  <c r="AM1067" i="30"/>
  <c r="AP997" i="30"/>
  <c r="AM1072" i="30"/>
  <c r="AQ997" i="30"/>
  <c r="AQ993" i="30"/>
  <c r="AM1068" i="30"/>
  <c r="AP993" i="30"/>
  <c r="AM1103" i="30"/>
  <c r="AQ1028" i="30"/>
  <c r="AQ1006" i="30"/>
  <c r="AM1081" i="30"/>
  <c r="AM1156" i="30" s="1"/>
  <c r="AQ1025" i="30"/>
  <c r="AQ1014" i="30"/>
  <c r="AM1089" i="30"/>
  <c r="AP1014" i="30"/>
  <c r="AM1069" i="30"/>
  <c r="AQ994" i="30"/>
  <c r="AP994" i="30"/>
  <c r="AM1107" i="30"/>
  <c r="AQ1107" i="30" s="1"/>
  <c r="AP1032" i="30"/>
  <c r="AQ1032" i="30"/>
  <c r="R1096" i="30"/>
  <c r="N1171" i="30"/>
  <c r="Q1096" i="30"/>
  <c r="R1095" i="30"/>
  <c r="N1170" i="30"/>
  <c r="Q1095" i="30"/>
  <c r="R1073" i="30"/>
  <c r="N1148" i="30"/>
  <c r="Q1073" i="30"/>
  <c r="N1155" i="30"/>
  <c r="R1080" i="30"/>
  <c r="Q1082" i="30"/>
  <c r="N1157" i="30"/>
  <c r="Q1157" i="30" s="1"/>
  <c r="Q1076" i="30"/>
  <c r="R1076" i="30"/>
  <c r="N1151" i="30"/>
  <c r="Q1092" i="30"/>
  <c r="N1167" i="30"/>
  <c r="R1167" i="30" s="1"/>
  <c r="R1092" i="30"/>
  <c r="Q1093" i="30"/>
  <c r="R1093" i="30"/>
  <c r="N1168" i="30"/>
  <c r="N1150" i="30"/>
  <c r="R1150" i="30" s="1"/>
  <c r="R1075" i="30"/>
  <c r="Q1075" i="30"/>
  <c r="R1104" i="30"/>
  <c r="Q1104" i="30"/>
  <c r="N1179" i="30"/>
  <c r="N1178" i="30"/>
  <c r="R1103" i="30"/>
  <c r="Q1103" i="30"/>
  <c r="N1156" i="30"/>
  <c r="R1081" i="30"/>
  <c r="Q1081" i="30"/>
  <c r="N1061" i="30"/>
  <c r="R986" i="30"/>
  <c r="N1143" i="30"/>
  <c r="R1068" i="30"/>
  <c r="Q1068" i="30"/>
  <c r="Q1098" i="30"/>
  <c r="N1173" i="30"/>
  <c r="R1098" i="30"/>
  <c r="N1176" i="30"/>
  <c r="R1101" i="30"/>
  <c r="Q1101" i="30"/>
  <c r="Q1107" i="30"/>
  <c r="N1182" i="30"/>
  <c r="R1107" i="30"/>
  <c r="Q1117" i="30"/>
  <c r="N1192" i="30"/>
  <c r="R1117" i="30"/>
  <c r="BD1361" i="30"/>
  <c r="BD1288" i="30"/>
  <c r="K1486" i="30"/>
  <c r="K1415" i="30"/>
  <c r="K1364" i="30"/>
  <c r="AE1253" i="30"/>
  <c r="AE1328" i="30" s="1"/>
  <c r="Z1361" i="30"/>
  <c r="Z1288" i="30"/>
  <c r="AT1364" i="30"/>
  <c r="AJ1245" i="30"/>
  <c r="AO1361" i="30"/>
  <c r="AO1288" i="30"/>
  <c r="AE1411" i="30"/>
  <c r="AE1340" i="30"/>
  <c r="K1361" i="30"/>
  <c r="K1363" i="30" s="1"/>
  <c r="K1288" i="30"/>
  <c r="F1411" i="30"/>
  <c r="F1340" i="30"/>
  <c r="AO1265" i="30"/>
  <c r="AO1336" i="30"/>
  <c r="AO1340" i="30" s="1"/>
  <c r="Z1364" i="30"/>
  <c r="BD1340" i="30"/>
  <c r="BD1411" i="30"/>
  <c r="P1330" i="30"/>
  <c r="P1333" i="30" s="1"/>
  <c r="P1364" i="30"/>
  <c r="BI1364" i="30"/>
  <c r="AJ1336" i="30"/>
  <c r="AJ1265" i="30"/>
  <c r="BI1213" i="30"/>
  <c r="BI1286" i="30"/>
  <c r="AY1364" i="30"/>
  <c r="U1411" i="30"/>
  <c r="U1340" i="30"/>
  <c r="F1288" i="30"/>
  <c r="F1361" i="30"/>
  <c r="AY1411" i="30"/>
  <c r="AY1340" i="30"/>
  <c r="AM1178" i="30"/>
  <c r="AQ1103" i="30"/>
  <c r="AP1118" i="30"/>
  <c r="AM1193" i="30"/>
  <c r="AQ1118" i="30"/>
  <c r="AM1153" i="30"/>
  <c r="AP1078" i="30"/>
  <c r="AQ1078" i="30"/>
  <c r="AM1181" i="30"/>
  <c r="AP1106" i="30"/>
  <c r="AQ1106" i="30"/>
  <c r="AQ1071" i="30"/>
  <c r="AM1146" i="30"/>
  <c r="AP1071" i="30"/>
  <c r="AM1150" i="30"/>
  <c r="AP1075" i="30"/>
  <c r="AQ1075" i="30"/>
  <c r="AM1145" i="30"/>
  <c r="AQ1145" i="30" s="1"/>
  <c r="AQ1070" i="30"/>
  <c r="AQ1081" i="30"/>
  <c r="AP1072" i="30"/>
  <c r="AM1147" i="30"/>
  <c r="AQ1072" i="30"/>
  <c r="AQ1085" i="30"/>
  <c r="AM1160" i="30"/>
  <c r="AP1085" i="30"/>
  <c r="AQ1089" i="30"/>
  <c r="AP1089" i="30"/>
  <c r="AM1164" i="30"/>
  <c r="AQ1093" i="30"/>
  <c r="AM1168" i="30"/>
  <c r="AP1093" i="30"/>
  <c r="AP1069" i="30"/>
  <c r="AQ1069" i="30"/>
  <c r="AM1144" i="30"/>
  <c r="AP1066" i="30"/>
  <c r="AM1141" i="30"/>
  <c r="AQ1066" i="30"/>
  <c r="AM1159" i="30"/>
  <c r="AQ1084" i="30"/>
  <c r="AP1084" i="30"/>
  <c r="AM1143" i="30"/>
  <c r="AQ1068" i="30"/>
  <c r="AP1068" i="30"/>
  <c r="AM1142" i="30"/>
  <c r="AP1067" i="30"/>
  <c r="AQ1067" i="30"/>
  <c r="Q1192" i="30"/>
  <c r="R1192" i="30"/>
  <c r="N1267" i="30"/>
  <c r="Q1168" i="30"/>
  <c r="N1243" i="30"/>
  <c r="R1168" i="30"/>
  <c r="R1176" i="30"/>
  <c r="N1251" i="30"/>
  <c r="Q1176" i="30"/>
  <c r="N1218" i="30"/>
  <c r="Q1143" i="30"/>
  <c r="R1143" i="30"/>
  <c r="N1232" i="30"/>
  <c r="R1157" i="30"/>
  <c r="R1156" i="30"/>
  <c r="N1231" i="30"/>
  <c r="Q1156" i="30"/>
  <c r="N1225" i="30"/>
  <c r="Q1150" i="30"/>
  <c r="N1257" i="30"/>
  <c r="R1182" i="30"/>
  <c r="Q1182" i="30"/>
  <c r="Q1173" i="30"/>
  <c r="R1173" i="30"/>
  <c r="N1248" i="30"/>
  <c r="N1254" i="30"/>
  <c r="N1329" i="30" s="1"/>
  <c r="R1179" i="30"/>
  <c r="Q1179" i="30"/>
  <c r="N1136" i="30"/>
  <c r="R1061" i="30"/>
  <c r="Q1167" i="30"/>
  <c r="N1242" i="30"/>
  <c r="Q1151" i="30"/>
  <c r="N1226" i="30"/>
  <c r="R1151" i="30"/>
  <c r="Q1155" i="30"/>
  <c r="N1230" i="30"/>
  <c r="R1155" i="30"/>
  <c r="R1148" i="30"/>
  <c r="R1170" i="30"/>
  <c r="N1245" i="30"/>
  <c r="Q1170" i="30"/>
  <c r="R1171" i="30"/>
  <c r="Q1171" i="30"/>
  <c r="N1246" i="30"/>
  <c r="Q1178" i="30"/>
  <c r="R1178" i="30"/>
  <c r="N1253" i="30"/>
  <c r="Z1439" i="30"/>
  <c r="AO1411" i="30"/>
  <c r="AE1486" i="30"/>
  <c r="AE1415" i="30"/>
  <c r="AO1363" i="30"/>
  <c r="AO1436" i="30"/>
  <c r="AT1439" i="30"/>
  <c r="U1486" i="30"/>
  <c r="U1415" i="30"/>
  <c r="AJ1411" i="30"/>
  <c r="AJ1340" i="30"/>
  <c r="K1561" i="30"/>
  <c r="K1490" i="30"/>
  <c r="AY1439" i="30"/>
  <c r="AY1486" i="30"/>
  <c r="AY1415" i="30"/>
  <c r="F1363" i="30"/>
  <c r="F1436" i="30"/>
  <c r="F1438" i="30" s="1"/>
  <c r="BI1288" i="30"/>
  <c r="BI1361" i="30"/>
  <c r="BD1486" i="30"/>
  <c r="BD1415" i="30"/>
  <c r="K1439" i="30"/>
  <c r="P1439" i="30"/>
  <c r="P1405" i="30"/>
  <c r="P1408" i="30" s="1"/>
  <c r="K1436" i="30"/>
  <c r="AJ1320" i="30"/>
  <c r="AJ1395" i="30" s="1"/>
  <c r="AJ1470" i="30" s="1"/>
  <c r="AJ1545" i="30" s="1"/>
  <c r="AJ1620" i="30" s="1"/>
  <c r="F1486" i="30"/>
  <c r="F1415" i="30"/>
  <c r="Z1363" i="30"/>
  <c r="Z1436" i="30"/>
  <c r="AQ1144" i="30"/>
  <c r="AM1234" i="30"/>
  <c r="AQ1159" i="30"/>
  <c r="AP1159" i="30"/>
  <c r="AP1164" i="30"/>
  <c r="AM1239" i="30"/>
  <c r="AQ1164" i="30"/>
  <c r="AM1218" i="30"/>
  <c r="AQ1143" i="30"/>
  <c r="AP1143" i="30"/>
  <c r="AP1147" i="30"/>
  <c r="AM1222" i="30"/>
  <c r="AQ1147" i="30"/>
  <c r="AM1268" i="30"/>
  <c r="AQ1193" i="30"/>
  <c r="AP1193" i="30"/>
  <c r="AP1145" i="30"/>
  <c r="AM1220" i="30"/>
  <c r="AQ1220" i="30" s="1"/>
  <c r="AQ1168" i="30"/>
  <c r="AM1243" i="30"/>
  <c r="AP1168" i="30"/>
  <c r="AQ1181" i="30"/>
  <c r="AM1256" i="30"/>
  <c r="AP1181" i="30"/>
  <c r="AQ1142" i="30"/>
  <c r="AM1217" i="30"/>
  <c r="AP1142" i="30"/>
  <c r="AQ1156" i="30"/>
  <c r="AM1231" i="30"/>
  <c r="AP1156" i="30"/>
  <c r="AQ1150" i="30"/>
  <c r="AM1225" i="30"/>
  <c r="AP1150" i="30"/>
  <c r="AM1253" i="30"/>
  <c r="AQ1253" i="30" s="1"/>
  <c r="AQ1178" i="30"/>
  <c r="AM1221" i="30"/>
  <c r="AP1221" i="30" s="1"/>
  <c r="AP1146" i="30"/>
  <c r="AQ1146" i="30"/>
  <c r="AM1228" i="30"/>
  <c r="AP1153" i="30"/>
  <c r="AQ1153" i="30"/>
  <c r="AQ1160" i="30"/>
  <c r="AP1160" i="30"/>
  <c r="AM1235" i="30"/>
  <c r="N1326" i="30"/>
  <c r="Q1251" i="30"/>
  <c r="R1251" i="30"/>
  <c r="Q1253" i="30"/>
  <c r="R1253" i="30"/>
  <c r="N1328" i="30"/>
  <c r="N1211" i="30"/>
  <c r="R1136" i="30"/>
  <c r="Q1231" i="30"/>
  <c r="N1306" i="30"/>
  <c r="R1231" i="30"/>
  <c r="R1232" i="30"/>
  <c r="N1307" i="30"/>
  <c r="Q1232" i="30"/>
  <c r="N1321" i="30"/>
  <c r="Q1246" i="30"/>
  <c r="R1246" i="30"/>
  <c r="Q1225" i="30"/>
  <c r="N1300" i="30"/>
  <c r="R1300" i="30" s="1"/>
  <c r="R1225" i="30"/>
  <c r="R1245" i="30"/>
  <c r="Q1245" i="30"/>
  <c r="N1320" i="30"/>
  <c r="Q1320" i="30" s="1"/>
  <c r="R1230" i="30"/>
  <c r="N1305" i="30"/>
  <c r="Q1230" i="30"/>
  <c r="N1301" i="30"/>
  <c r="Q1226" i="30"/>
  <c r="R1226" i="30"/>
  <c r="Q1243" i="30"/>
  <c r="N1318" i="30"/>
  <c r="N1393" i="30" s="1"/>
  <c r="R1243" i="30"/>
  <c r="R1267" i="30"/>
  <c r="Q1267" i="30"/>
  <c r="N1342" i="30"/>
  <c r="R1248" i="30"/>
  <c r="Q1248" i="30"/>
  <c r="N1323" i="30"/>
  <c r="N1293" i="30"/>
  <c r="Q1218" i="30"/>
  <c r="R1218" i="30"/>
  <c r="N1317" i="30"/>
  <c r="R1242" i="30"/>
  <c r="Q1242" i="30"/>
  <c r="R1254" i="30"/>
  <c r="Q1254" i="30"/>
  <c r="R1257" i="30"/>
  <c r="Q1257" i="30"/>
  <c r="N1332" i="30"/>
  <c r="F1511" i="30"/>
  <c r="F1586" i="30" s="1"/>
  <c r="AT1514" i="30"/>
  <c r="AT1589" i="30" s="1"/>
  <c r="AO1438" i="30"/>
  <c r="AO1511" i="30"/>
  <c r="AE1490" i="30"/>
  <c r="AE1561" i="30"/>
  <c r="AE1565" i="30" s="1"/>
  <c r="F1561" i="30"/>
  <c r="F1636" i="30" s="1"/>
  <c r="F1490" i="30"/>
  <c r="K1636" i="30"/>
  <c r="K1565" i="30"/>
  <c r="U1561" i="30"/>
  <c r="U1490" i="30"/>
  <c r="BD1561" i="30"/>
  <c r="BD1490" i="30"/>
  <c r="AY1561" i="30"/>
  <c r="AY1490" i="30"/>
  <c r="AY1514" i="30"/>
  <c r="AJ1486" i="30"/>
  <c r="AJ1415" i="30"/>
  <c r="AO1486" i="30"/>
  <c r="AO1415" i="30"/>
  <c r="Z1511" i="30"/>
  <c r="Z1438" i="30"/>
  <c r="P1514" i="30"/>
  <c r="P1480" i="30"/>
  <c r="P1483" i="30" s="1"/>
  <c r="K1514" i="30"/>
  <c r="K1438" i="30"/>
  <c r="K1511" i="30"/>
  <c r="BI1363" i="30"/>
  <c r="BI1436" i="30"/>
  <c r="AE1403" i="30"/>
  <c r="AE1478" i="30" s="1"/>
  <c r="AE1553" i="30" s="1"/>
  <c r="Z1514" i="30"/>
  <c r="AQ1239" i="30"/>
  <c r="AM1314" i="30"/>
  <c r="AP1239" i="30"/>
  <c r="AM1328" i="30"/>
  <c r="AM1300" i="30"/>
  <c r="AQ1225" i="30"/>
  <c r="AP1225" i="30"/>
  <c r="AM1293" i="30"/>
  <c r="AP1218" i="30"/>
  <c r="AQ1218" i="30"/>
  <c r="AQ1243" i="30"/>
  <c r="AM1318" i="30"/>
  <c r="AP1243" i="30"/>
  <c r="AQ1228" i="30"/>
  <c r="AM1303" i="30"/>
  <c r="AP1228" i="30"/>
  <c r="AQ1231" i="30"/>
  <c r="AM1306" i="30"/>
  <c r="AP1231" i="30"/>
  <c r="AM1292" i="30"/>
  <c r="AP1217" i="30"/>
  <c r="AQ1217" i="30"/>
  <c r="AM1331" i="30"/>
  <c r="AQ1256" i="30"/>
  <c r="AP1256" i="30"/>
  <c r="AQ1222" i="30"/>
  <c r="AM1297" i="30"/>
  <c r="AP1222" i="30"/>
  <c r="AQ1234" i="30"/>
  <c r="AM1309" i="30"/>
  <c r="AQ1309" i="30" s="1"/>
  <c r="AP1234" i="30"/>
  <c r="AM1296" i="30"/>
  <c r="AQ1221" i="30"/>
  <c r="AM1343" i="30"/>
  <c r="AQ1268" i="30"/>
  <c r="AP1268" i="30"/>
  <c r="AM1310" i="30"/>
  <c r="AQ1235" i="30"/>
  <c r="AP1235" i="30"/>
  <c r="Q1305" i="30"/>
  <c r="R1305" i="30"/>
  <c r="N1380" i="30"/>
  <c r="N1407" i="30"/>
  <c r="Q1332" i="30"/>
  <c r="R1332" i="30"/>
  <c r="Q1306" i="30"/>
  <c r="N1381" i="30"/>
  <c r="R1306" i="30"/>
  <c r="N1398" i="30"/>
  <c r="Q1398" i="30" s="1"/>
  <c r="R1323" i="30"/>
  <c r="Q1323" i="30"/>
  <c r="N1417" i="30"/>
  <c r="R1342" i="30"/>
  <c r="Q1342" i="30"/>
  <c r="N1401" i="30"/>
  <c r="Q1326" i="30"/>
  <c r="R1326" i="30"/>
  <c r="Q1329" i="30"/>
  <c r="N1382" i="30"/>
  <c r="Q1307" i="30"/>
  <c r="R1307" i="30"/>
  <c r="N1403" i="30"/>
  <c r="R1328" i="30"/>
  <c r="Q1328" i="30"/>
  <c r="R1318" i="30"/>
  <c r="N1396" i="30"/>
  <c r="Q1321" i="30"/>
  <c r="R1321" i="30"/>
  <c r="Q1317" i="30"/>
  <c r="R1317" i="30"/>
  <c r="N1392" i="30"/>
  <c r="R1301" i="30"/>
  <c r="N1376" i="30"/>
  <c r="Q1301" i="30"/>
  <c r="K1589" i="30"/>
  <c r="AJ1561" i="30"/>
  <c r="AJ1490" i="30"/>
  <c r="P1555" i="30"/>
  <c r="P1558" i="30" s="1"/>
  <c r="P1589" i="30"/>
  <c r="BD1636" i="30"/>
  <c r="BD1711" i="30" s="1"/>
  <c r="BD1565" i="30"/>
  <c r="K1640" i="30"/>
  <c r="K1711" i="30"/>
  <c r="AE1636" i="30"/>
  <c r="Z1589" i="30"/>
  <c r="BI1511" i="30"/>
  <c r="BI1438" i="30"/>
  <c r="AY1565" i="30"/>
  <c r="AY1636" i="30"/>
  <c r="U1636" i="30"/>
  <c r="U1565" i="30"/>
  <c r="AO1513" i="30"/>
  <c r="AO1586" i="30"/>
  <c r="AO1661" i="30" s="1"/>
  <c r="AO1736" i="30" s="1"/>
  <c r="K1586" i="30"/>
  <c r="K1513" i="30"/>
  <c r="AP1309" i="30"/>
  <c r="AP1306" i="30"/>
  <c r="AM1381" i="30"/>
  <c r="AQ1306" i="30"/>
  <c r="AM1389" i="30"/>
  <c r="AQ1314" i="30"/>
  <c r="AP1314" i="30"/>
  <c r="AQ1292" i="30"/>
  <c r="AM1367" i="30"/>
  <c r="AP1292" i="30"/>
  <c r="AQ1310" i="30"/>
  <c r="AM1385" i="30"/>
  <c r="AP1310" i="30"/>
  <c r="AM1393" i="30"/>
  <c r="AQ1318" i="30"/>
  <c r="AP1318" i="30"/>
  <c r="AM1403" i="30"/>
  <c r="AQ1331" i="30"/>
  <c r="AM1406" i="30"/>
  <c r="AP1331" i="30"/>
  <c r="AM1418" i="30"/>
  <c r="AQ1343" i="30"/>
  <c r="AP1343" i="30"/>
  <c r="AQ1300" i="30"/>
  <c r="AM1375" i="30"/>
  <c r="AP1300" i="30"/>
  <c r="AQ1293" i="30"/>
  <c r="AM1368" i="30"/>
  <c r="AP1293" i="30"/>
  <c r="Q1381" i="30"/>
  <c r="N1456" i="30"/>
  <c r="R1381" i="30"/>
  <c r="N1473" i="30"/>
  <c r="R1398" i="30"/>
  <c r="Q1407" i="30"/>
  <c r="R1407" i="30"/>
  <c r="N1482" i="30"/>
  <c r="Q1392" i="30"/>
  <c r="R1392" i="30"/>
  <c r="N1467" i="30"/>
  <c r="R1467" i="30" s="1"/>
  <c r="R1403" i="30"/>
  <c r="Q1382" i="30"/>
  <c r="R1382" i="30"/>
  <c r="N1457" i="30"/>
  <c r="Q1376" i="30"/>
  <c r="R1376" i="30"/>
  <c r="N1451" i="30"/>
  <c r="Q1396" i="30"/>
  <c r="R1396" i="30"/>
  <c r="N1471" i="30"/>
  <c r="R1401" i="30"/>
  <c r="N1476" i="30"/>
  <c r="Q1401" i="30"/>
  <c r="R1417" i="30"/>
  <c r="N1492" i="30"/>
  <c r="Q1417" i="30"/>
  <c r="N1455" i="30"/>
  <c r="R1380" i="30"/>
  <c r="Q1380" i="30"/>
  <c r="K1661" i="30"/>
  <c r="K1588" i="30"/>
  <c r="K1786" i="30"/>
  <c r="K1715" i="30"/>
  <c r="AY1640" i="30"/>
  <c r="AY1711" i="30"/>
  <c r="Z1664" i="30"/>
  <c r="BI1513" i="30"/>
  <c r="BI1586" i="30"/>
  <c r="BI1588" i="30" s="1"/>
  <c r="K1664" i="30"/>
  <c r="U1640" i="30"/>
  <c r="U1711" i="30"/>
  <c r="AO1588" i="30"/>
  <c r="AJ1565" i="30"/>
  <c r="AJ1636" i="30"/>
  <c r="AM1464" i="30"/>
  <c r="AQ1389" i="30"/>
  <c r="AP1389" i="30"/>
  <c r="AM1460" i="30"/>
  <c r="AQ1385" i="30"/>
  <c r="AP1385" i="30"/>
  <c r="AP1367" i="30"/>
  <c r="AM1442" i="30"/>
  <c r="AQ1367" i="30"/>
  <c r="AM1443" i="30"/>
  <c r="AQ1368" i="30"/>
  <c r="AP1368" i="30"/>
  <c r="AM1493" i="30"/>
  <c r="AQ1418" i="30"/>
  <c r="AP1418" i="30"/>
  <c r="AM1456" i="30"/>
  <c r="AQ1381" i="30"/>
  <c r="AP1381" i="30"/>
  <c r="AM1481" i="30"/>
  <c r="AP1406" i="30"/>
  <c r="AQ1406" i="30"/>
  <c r="AP1375" i="30"/>
  <c r="AM1450" i="30"/>
  <c r="AQ1375" i="30"/>
  <c r="AQ1403" i="30"/>
  <c r="AM1478" i="30"/>
  <c r="R1471" i="30"/>
  <c r="N1546" i="30"/>
  <c r="Q1471" i="30"/>
  <c r="R1457" i="30"/>
  <c r="N1532" i="30"/>
  <c r="Q1457" i="30"/>
  <c r="N1551" i="30"/>
  <c r="N1626" i="30" s="1"/>
  <c r="R1482" i="30"/>
  <c r="N1557" i="30"/>
  <c r="Q1482" i="30"/>
  <c r="N1530" i="30"/>
  <c r="R1455" i="30"/>
  <c r="Q1455" i="30"/>
  <c r="N1526" i="30"/>
  <c r="R1451" i="30"/>
  <c r="Q1451" i="30"/>
  <c r="Q1467" i="30"/>
  <c r="N1542" i="30"/>
  <c r="N1567" i="30"/>
  <c r="Q1492" i="30"/>
  <c r="R1492" i="30"/>
  <c r="K1739" i="30"/>
  <c r="Z1739" i="30"/>
  <c r="AY1786" i="30"/>
  <c r="AY1715" i="30"/>
  <c r="AE1628" i="30"/>
  <c r="AE1703" i="30" s="1"/>
  <c r="AE1778" i="30" s="1"/>
  <c r="AE1853" i="30" s="1"/>
  <c r="AE1928" i="30" s="1"/>
  <c r="AE2003" i="30" s="1"/>
  <c r="AE2078" i="30" s="1"/>
  <c r="AO1663" i="30"/>
  <c r="AJ1711" i="30"/>
  <c r="AJ1640" i="30"/>
  <c r="K1861" i="30"/>
  <c r="K1790" i="30"/>
  <c r="AM1568" i="30"/>
  <c r="AQ1493" i="30"/>
  <c r="AP1493" i="30"/>
  <c r="AM1535" i="30"/>
  <c r="AQ1460" i="30"/>
  <c r="AP1460" i="30"/>
  <c r="AM1539" i="30"/>
  <c r="AP1464" i="30"/>
  <c r="AQ1464" i="30"/>
  <c r="AQ1450" i="30"/>
  <c r="AM1525" i="30"/>
  <c r="AP1450" i="30"/>
  <c r="AM1518" i="30"/>
  <c r="AQ1443" i="30"/>
  <c r="AP1443" i="30"/>
  <c r="AM1517" i="30"/>
  <c r="AQ1442" i="30"/>
  <c r="AP1442" i="30"/>
  <c r="Q1530" i="30"/>
  <c r="R1530" i="30"/>
  <c r="N1605" i="30"/>
  <c r="Q1605" i="30" s="1"/>
  <c r="Q1532" i="30"/>
  <c r="R1532" i="30"/>
  <c r="N1607" i="30"/>
  <c r="Q1542" i="30"/>
  <c r="R1526" i="30"/>
  <c r="N1601" i="30"/>
  <c r="Q1526" i="30"/>
  <c r="N1621" i="30"/>
  <c r="Q1546" i="30"/>
  <c r="R1546" i="30"/>
  <c r="Q1557" i="30"/>
  <c r="R1557" i="30"/>
  <c r="N1632" i="30"/>
  <c r="R1632" i="30" s="1"/>
  <c r="R1567" i="30"/>
  <c r="N1642" i="30"/>
  <c r="Q1567" i="30"/>
  <c r="Q1551" i="30"/>
  <c r="R1551" i="30"/>
  <c r="AJ1786" i="30"/>
  <c r="AJ1715" i="30"/>
  <c r="Z1814" i="30"/>
  <c r="K1936" i="30"/>
  <c r="K2011" i="30" s="1"/>
  <c r="K2086" i="30" s="1"/>
  <c r="K1865" i="30"/>
  <c r="AJ1695" i="30"/>
  <c r="AO1738" i="30"/>
  <c r="AO1811" i="30"/>
  <c r="K1814" i="30"/>
  <c r="K1889" i="30" s="1"/>
  <c r="K1964" i="30" s="1"/>
  <c r="K2039" i="30" s="1"/>
  <c r="AY1861" i="30"/>
  <c r="AY1790" i="30"/>
  <c r="AP1517" i="30"/>
  <c r="AM1643" i="30"/>
  <c r="AQ1568" i="30"/>
  <c r="AP1568" i="30"/>
  <c r="AP1535" i="30"/>
  <c r="AM1600" i="30"/>
  <c r="AQ1525" i="30"/>
  <c r="AP1525" i="30"/>
  <c r="AM1614" i="30"/>
  <c r="AQ1539" i="30"/>
  <c r="AP1539" i="30"/>
  <c r="K1940" i="30"/>
  <c r="AQ1518" i="30"/>
  <c r="AM1593" i="30"/>
  <c r="AP1518" i="30"/>
  <c r="N1680" i="30"/>
  <c r="Q1680" i="30" s="1"/>
  <c r="R1605" i="30"/>
  <c r="R1621" i="30"/>
  <c r="N1696" i="30"/>
  <c r="Q1621" i="30"/>
  <c r="N1717" i="30"/>
  <c r="R1642" i="30"/>
  <c r="Q1642" i="30"/>
  <c r="N1707" i="30"/>
  <c r="Q1632" i="30"/>
  <c r="Q1601" i="30"/>
  <c r="AJ1770" i="30"/>
  <c r="AJ1861" i="30"/>
  <c r="AJ1790" i="30"/>
  <c r="AY1936" i="30"/>
  <c r="AY1865" i="30"/>
  <c r="AM1718" i="30"/>
  <c r="AQ1718" i="30" s="1"/>
  <c r="AP1643" i="30"/>
  <c r="AQ1643" i="30"/>
  <c r="AY1940" i="30"/>
  <c r="AY2011" i="30"/>
  <c r="AY2015" i="30" s="1"/>
  <c r="AM1668" i="30"/>
  <c r="AM1743" i="30" s="1"/>
  <c r="AQ1593" i="30"/>
  <c r="AP1593" i="30"/>
  <c r="K2090" i="30"/>
  <c r="K2015" i="30"/>
  <c r="AP1600" i="30"/>
  <c r="AM1675" i="30"/>
  <c r="AM1750" i="30" s="1"/>
  <c r="AQ1600" i="30"/>
  <c r="R1680" i="30"/>
  <c r="N1755" i="30"/>
  <c r="N1782" i="30"/>
  <c r="R1707" i="30"/>
  <c r="Q1707" i="30"/>
  <c r="AJ1845" i="30"/>
  <c r="AJ1936" i="30"/>
  <c r="AJ1865" i="30"/>
  <c r="AP1718" i="30"/>
  <c r="AM1793" i="30"/>
  <c r="AP1793" i="30" s="1"/>
  <c r="AP1668" i="30"/>
  <c r="AQ1668" i="30"/>
  <c r="AQ1675" i="30"/>
  <c r="AP1675" i="30"/>
  <c r="AY2086" i="30"/>
  <c r="AY2090" i="30" s="1"/>
  <c r="AJ1920" i="30"/>
  <c r="AJ1995" i="30" s="1"/>
  <c r="AJ2070" i="30" s="1"/>
  <c r="AP1743" i="30"/>
  <c r="AM1818" i="30"/>
  <c r="AQ1743" i="30"/>
  <c r="AM1868" i="30"/>
  <c r="AQ1793" i="30"/>
  <c r="AM1825" i="30"/>
  <c r="AQ1750" i="30"/>
  <c r="AP1750" i="30"/>
  <c r="AQ1825" i="30"/>
  <c r="AP1825" i="30"/>
  <c r="AM1900" i="30"/>
  <c r="AM1975" i="30" s="1"/>
  <c r="AM1943" i="30"/>
  <c r="AP1868" i="30"/>
  <c r="AQ1868" i="30"/>
  <c r="AP1818" i="30"/>
  <c r="AM1893" i="30"/>
  <c r="AQ1818" i="30"/>
  <c r="AM2018" i="30"/>
  <c r="AM2093" i="30" s="1"/>
  <c r="AQ1943" i="30"/>
  <c r="AP1943" i="30"/>
  <c r="AM1968" i="30"/>
  <c r="AM2043" i="30" s="1"/>
  <c r="AQ1893" i="30"/>
  <c r="AP1893" i="30"/>
  <c r="AP1900" i="30"/>
  <c r="AQ1900" i="30"/>
  <c r="AM2050" i="30"/>
  <c r="AQ1975" i="30"/>
  <c r="AP1975" i="30"/>
  <c r="AQ2050" i="30"/>
  <c r="AP2050" i="30"/>
  <c r="B1886" i="30"/>
  <c r="B1436" i="30"/>
  <c r="B1136" i="30"/>
  <c r="B386" i="30"/>
  <c r="B1736" i="30"/>
  <c r="B1361" i="30"/>
  <c r="B836" i="30"/>
  <c r="B236" i="30"/>
  <c r="B1811" i="30"/>
  <c r="B1286" i="30"/>
  <c r="B986" i="30"/>
  <c r="B536" i="30"/>
  <c r="B1661" i="30"/>
  <c r="B1211" i="30"/>
  <c r="B461" i="30"/>
  <c r="B761" i="30"/>
  <c r="B1586" i="30"/>
  <c r="B1061" i="30"/>
  <c r="B686" i="30"/>
  <c r="B311" i="30"/>
  <c r="B86" i="30"/>
  <c r="B1511" i="30"/>
  <c r="B911" i="30"/>
  <c r="B611" i="30"/>
  <c r="B161" i="30"/>
  <c r="B1812" i="30"/>
  <c r="B1362" i="30"/>
  <c r="B1062" i="30"/>
  <c r="B462" i="30"/>
  <c r="B1737" i="30"/>
  <c r="B1287" i="30"/>
  <c r="B762" i="30"/>
  <c r="B237" i="30"/>
  <c r="B1662" i="30"/>
  <c r="B1212" i="30"/>
  <c r="B837" i="30"/>
  <c r="B312" i="30"/>
  <c r="B1587" i="30"/>
  <c r="B1137" i="30"/>
  <c r="B687" i="30"/>
  <c r="B387" i="30"/>
  <c r="B87" i="30"/>
  <c r="B1437" i="30"/>
  <c r="B987" i="30"/>
  <c r="B537" i="30"/>
  <c r="B162" i="30"/>
  <c r="B1887" i="30"/>
  <c r="B1512" i="30"/>
  <c r="B912" i="30"/>
  <c r="B612" i="30"/>
  <c r="S6" i="29" l="1"/>
  <c r="W76" i="29" s="1"/>
  <c r="L6" i="29"/>
  <c r="P76" i="29" s="1"/>
  <c r="S71" i="30"/>
  <c r="X71" i="30" s="1"/>
  <c r="AC71" i="30" s="1"/>
  <c r="AH71" i="30" s="1"/>
  <c r="AM71" i="30" s="1"/>
  <c r="AR71" i="30" s="1"/>
  <c r="AW71" i="30" s="1"/>
  <c r="BB71" i="30" s="1"/>
  <c r="BG71" i="30" s="1"/>
  <c r="C6" i="66"/>
  <c r="A11" i="66" s="1"/>
  <c r="A12" i="66" s="1"/>
  <c r="A13" i="66" s="1"/>
  <c r="A14" i="66" s="1"/>
  <c r="A15" i="66" s="1"/>
  <c r="A16" i="66" s="1"/>
  <c r="A17" i="66" s="1"/>
  <c r="A18" i="66" s="1"/>
  <c r="A19" i="66" s="1"/>
  <c r="A20" i="66" s="1"/>
  <c r="A21" i="66" s="1"/>
  <c r="A22" i="66" s="1"/>
  <c r="A23" i="66" s="1"/>
  <c r="A24" i="66" s="1"/>
  <c r="A25" i="66" s="1"/>
  <c r="A26" i="66" s="1"/>
  <c r="A27" i="66" s="1"/>
  <c r="A28" i="66" s="1"/>
  <c r="A29" i="66" s="1"/>
  <c r="A30" i="66" s="1"/>
  <c r="A31" i="66" s="1"/>
  <c r="A32" i="66" s="1"/>
  <c r="A33" i="66" s="1"/>
  <c r="A34" i="66" s="1"/>
  <c r="A35" i="66" s="1"/>
  <c r="A36" i="66" s="1"/>
  <c r="A37" i="66" s="1"/>
  <c r="A38" i="66" s="1"/>
  <c r="A39" i="66" s="1"/>
  <c r="A40" i="66" s="1"/>
  <c r="A41" i="66" s="1"/>
  <c r="A42" i="66" s="1"/>
  <c r="A43" i="66" s="1"/>
  <c r="A44" i="66" s="1"/>
  <c r="A45" i="66" s="1"/>
  <c r="A46" i="66" s="1"/>
  <c r="A47" i="66" s="1"/>
  <c r="A48" i="66" s="1"/>
  <c r="A49" i="66" s="1"/>
  <c r="A50" i="66" s="1"/>
  <c r="A51" i="66" s="1"/>
  <c r="A52" i="66" s="1"/>
  <c r="A53" i="66" s="1"/>
  <c r="A54" i="66" s="1"/>
  <c r="A55" i="66" s="1"/>
  <c r="A56" i="66" s="1"/>
  <c r="A57" i="66" s="1"/>
  <c r="A58" i="66" s="1"/>
  <c r="A59" i="66" s="1"/>
  <c r="A60" i="66" s="1"/>
  <c r="A61" i="66" s="1"/>
  <c r="A62" i="66" s="1"/>
  <c r="A63" i="66" s="1"/>
  <c r="A64" i="66" s="1"/>
  <c r="A65" i="66" s="1"/>
  <c r="A66" i="66" s="1"/>
  <c r="A67" i="66" s="1"/>
  <c r="A68" i="66" s="1"/>
  <c r="A69" i="66" s="1"/>
  <c r="A70" i="66" s="1"/>
  <c r="A71" i="66" s="1"/>
  <c r="A72" i="66" s="1"/>
  <c r="A73" i="66" s="1"/>
  <c r="A74" i="66" s="1"/>
  <c r="A75" i="66" s="1"/>
  <c r="A76" i="66" s="1"/>
  <c r="A77" i="66" s="1"/>
  <c r="A78" i="66" s="1"/>
  <c r="A79" i="66" s="1"/>
  <c r="A80" i="66" s="1"/>
  <c r="A81" i="66" s="1"/>
  <c r="A82" i="66" s="1"/>
  <c r="A83" i="66" s="1"/>
  <c r="A84" i="66" s="1"/>
  <c r="A85" i="66" s="1"/>
  <c r="A86" i="66" s="1"/>
  <c r="A87" i="66" s="1"/>
  <c r="A88" i="66" s="1"/>
  <c r="A89" i="66" s="1"/>
  <c r="A90" i="66" s="1"/>
  <c r="A91" i="66" s="1"/>
  <c r="A92" i="66" s="1"/>
  <c r="A93" i="66" s="1"/>
  <c r="A94" i="66" s="1"/>
  <c r="A95" i="66" s="1"/>
  <c r="A96" i="66" s="1"/>
  <c r="A97" i="66" s="1"/>
  <c r="A98" i="66" s="1"/>
  <c r="A99" i="66" s="1"/>
  <c r="A100" i="66" s="1"/>
  <c r="A101" i="66" s="1"/>
  <c r="A102" i="66" s="1"/>
  <c r="A103" i="66" s="1"/>
  <c r="A104" i="66" s="1"/>
  <c r="A105" i="66" s="1"/>
  <c r="A106" i="66" s="1"/>
  <c r="A107" i="66" s="1"/>
  <c r="A108" i="66" s="1"/>
  <c r="A109" i="66" s="1"/>
  <c r="A110" i="66" s="1"/>
  <c r="A111" i="66" s="1"/>
  <c r="A112" i="66" s="1"/>
  <c r="A113" i="66" s="1"/>
  <c r="A114" i="66" s="1"/>
  <c r="A115" i="66" s="1"/>
  <c r="A116" i="66" s="1"/>
  <c r="A117" i="66" s="1"/>
  <c r="A118" i="66" s="1"/>
  <c r="A119" i="66" s="1"/>
  <c r="A120" i="66" s="1"/>
  <c r="A121" i="66" s="1"/>
  <c r="A122" i="66" s="1"/>
  <c r="A123" i="66" s="1"/>
  <c r="A124" i="66" s="1"/>
  <c r="A125" i="66" s="1"/>
  <c r="A126" i="66" s="1"/>
  <c r="A127" i="66" s="1"/>
  <c r="A128" i="66" s="1"/>
  <c r="A129" i="66" s="1"/>
  <c r="A130" i="66" s="1"/>
  <c r="A131" i="66" s="1"/>
  <c r="A132" i="66" s="1"/>
  <c r="A133" i="66" s="1"/>
  <c r="A134" i="66" s="1"/>
  <c r="A135" i="66" s="1"/>
  <c r="A136" i="66" s="1"/>
  <c r="A137" i="66" s="1"/>
  <c r="A138" i="66" s="1"/>
  <c r="A139" i="66" s="1"/>
  <c r="A140" i="66" s="1"/>
  <c r="A141" i="66" s="1"/>
  <c r="A142" i="66" s="1"/>
  <c r="A143" i="66" s="1"/>
  <c r="A144" i="66" s="1"/>
  <c r="A145" i="66" s="1"/>
  <c r="A146" i="66" s="1"/>
  <c r="A147" i="66" s="1"/>
  <c r="A148" i="66" s="1"/>
  <c r="A149" i="66" s="1"/>
  <c r="A150" i="66" s="1"/>
  <c r="A151" i="66" s="1"/>
  <c r="A152" i="66" s="1"/>
  <c r="A153" i="66" s="1"/>
  <c r="A154" i="66" s="1"/>
  <c r="A155" i="66" s="1"/>
  <c r="A156" i="66" s="1"/>
  <c r="A157" i="66" s="1"/>
  <c r="A158" i="66" s="1"/>
  <c r="A159" i="66" s="1"/>
  <c r="A160" i="66" s="1"/>
  <c r="A161" i="66" s="1"/>
  <c r="A162" i="66" s="1"/>
  <c r="A163" i="66" s="1"/>
  <c r="A164" i="66" s="1"/>
  <c r="A165" i="66" s="1"/>
  <c r="A166" i="66" s="1"/>
  <c r="A167" i="66" s="1"/>
  <c r="A168" i="66" s="1"/>
  <c r="A169" i="66" s="1"/>
  <c r="A170" i="66" s="1"/>
  <c r="A171" i="66" s="1"/>
  <c r="A172" i="66" s="1"/>
  <c r="A173" i="66" s="1"/>
  <c r="A174" i="66" s="1"/>
  <c r="A175" i="66" s="1"/>
  <c r="A176" i="66" s="1"/>
  <c r="A177" i="66" s="1"/>
  <c r="A178" i="66" s="1"/>
  <c r="A179" i="66" s="1"/>
  <c r="A180" i="66" s="1"/>
  <c r="A181" i="66" s="1"/>
  <c r="A182" i="66" s="1"/>
  <c r="A183" i="66" s="1"/>
  <c r="A184" i="66" s="1"/>
  <c r="A185" i="66" s="1"/>
  <c r="A186" i="66" s="1"/>
  <c r="A187" i="66" s="1"/>
  <c r="A188" i="66" s="1"/>
  <c r="A189" i="66" s="1"/>
  <c r="A190" i="66" s="1"/>
  <c r="A191" i="66" s="1"/>
  <c r="A192" i="66" s="1"/>
  <c r="A193" i="66" s="1"/>
  <c r="A194" i="66" s="1"/>
  <c r="A195" i="66" s="1"/>
  <c r="A196" i="66" s="1"/>
  <c r="A197" i="66" s="1"/>
  <c r="A198" i="66" s="1"/>
  <c r="A199" i="66" s="1"/>
  <c r="A200" i="66" s="1"/>
  <c r="A201" i="66" s="1"/>
  <c r="A202" i="66" s="1"/>
  <c r="A203" i="66" s="1"/>
  <c r="A204" i="66" s="1"/>
  <c r="A205" i="66" s="1"/>
  <c r="A206" i="66" s="1"/>
  <c r="A207" i="66" s="1"/>
  <c r="A208" i="66" s="1"/>
  <c r="A209" i="66" s="1"/>
  <c r="A210" i="66" s="1"/>
  <c r="A211" i="66" s="1"/>
  <c r="A212" i="66" s="1"/>
  <c r="A213" i="66" s="1"/>
  <c r="A214" i="66" s="1"/>
  <c r="A215" i="66" s="1"/>
  <c r="A216" i="66" s="1"/>
  <c r="A217" i="66" s="1"/>
  <c r="A218" i="66" s="1"/>
  <c r="A219" i="66" s="1"/>
  <c r="A220" i="66" s="1"/>
  <c r="A221" i="66" s="1"/>
  <c r="A222" i="66" s="1"/>
  <c r="A223" i="66" s="1"/>
  <c r="A224" i="66" s="1"/>
  <c r="A225" i="66" s="1"/>
  <c r="A226" i="66" s="1"/>
  <c r="A227" i="66" s="1"/>
  <c r="A228" i="66" s="1"/>
  <c r="A229" i="66" s="1"/>
  <c r="A230" i="66" s="1"/>
  <c r="A231" i="66" s="1"/>
  <c r="A232" i="66" s="1"/>
  <c r="A233" i="66" s="1"/>
  <c r="A234" i="66" s="1"/>
  <c r="A235" i="66" s="1"/>
  <c r="A236" i="66" s="1"/>
  <c r="A237" i="66" s="1"/>
  <c r="A238" i="66" s="1"/>
  <c r="A239" i="66" s="1"/>
  <c r="A240" i="66" s="1"/>
  <c r="A241" i="66" s="1"/>
  <c r="A242" i="66" s="1"/>
  <c r="A243" i="66" s="1"/>
  <c r="A244" i="66" s="1"/>
  <c r="A245" i="66" s="1"/>
  <c r="A246" i="66" s="1"/>
  <c r="A247" i="66" s="1"/>
  <c r="A248" i="66" s="1"/>
  <c r="A249" i="66" s="1"/>
  <c r="A250" i="66" s="1"/>
  <c r="A251" i="66" s="1"/>
  <c r="A252" i="66" s="1"/>
  <c r="A253" i="66" s="1"/>
  <c r="A254" i="66" s="1"/>
  <c r="A255" i="66" s="1"/>
  <c r="A256" i="66" s="1"/>
  <c r="A257" i="66" s="1"/>
  <c r="A258" i="66" s="1"/>
  <c r="A259" i="66" s="1"/>
  <c r="A260" i="66" s="1"/>
  <c r="A261" i="66" s="1"/>
  <c r="A262" i="66" s="1"/>
  <c r="A263" i="66" s="1"/>
  <c r="A264" i="66" s="1"/>
  <c r="A265" i="66" s="1"/>
  <c r="A266" i="66" s="1"/>
  <c r="A267" i="66" s="1"/>
  <c r="A268" i="66" s="1"/>
  <c r="A269" i="66" s="1"/>
  <c r="A270" i="66" s="1"/>
  <c r="A271" i="66" s="1"/>
  <c r="A272" i="66" s="1"/>
  <c r="A273" i="66" s="1"/>
  <c r="A274" i="66" s="1"/>
  <c r="A275" i="66" s="1"/>
  <c r="A276" i="66" s="1"/>
  <c r="A277" i="66" s="1"/>
  <c r="A278" i="66" s="1"/>
  <c r="A279" i="66" s="1"/>
  <c r="A280" i="66" s="1"/>
  <c r="A281" i="66" s="1"/>
  <c r="A282" i="66" s="1"/>
  <c r="A283" i="66" s="1"/>
  <c r="A284" i="66" s="1"/>
  <c r="A285" i="66" s="1"/>
  <c r="A286" i="66" s="1"/>
  <c r="A287" i="66" s="1"/>
  <c r="A288" i="66" s="1"/>
  <c r="A289" i="66" s="1"/>
  <c r="A290" i="66" s="1"/>
  <c r="A291" i="66" s="1"/>
  <c r="A292" i="66" s="1"/>
  <c r="A293" i="66" s="1"/>
  <c r="A294" i="66" s="1"/>
  <c r="A295" i="66" s="1"/>
  <c r="A296" i="66" s="1"/>
  <c r="A297" i="66" s="1"/>
  <c r="A298" i="66" s="1"/>
  <c r="A299" i="66" s="1"/>
  <c r="A300" i="66" s="1"/>
  <c r="A301" i="66" s="1"/>
  <c r="A302" i="66" s="1"/>
  <c r="A303" i="66" s="1"/>
  <c r="A304" i="66" s="1"/>
  <c r="A305" i="66" s="1"/>
  <c r="A306" i="66" s="1"/>
  <c r="A307" i="66" s="1"/>
  <c r="A308" i="66" s="1"/>
  <c r="A309" i="66" s="1"/>
  <c r="A310" i="66" s="1"/>
  <c r="A311" i="66" s="1"/>
  <c r="A312" i="66" s="1"/>
  <c r="A313" i="66" s="1"/>
  <c r="A314" i="66" s="1"/>
  <c r="A315" i="66" s="1"/>
  <c r="A316" i="66" s="1"/>
  <c r="A317" i="66" s="1"/>
  <c r="A318" i="66" s="1"/>
  <c r="A319" i="66" s="1"/>
  <c r="A320" i="66" s="1"/>
  <c r="A321" i="66" s="1"/>
  <c r="A322" i="66" s="1"/>
  <c r="A323" i="66" s="1"/>
  <c r="A324" i="66" s="1"/>
  <c r="A325" i="66" s="1"/>
  <c r="A326" i="66" s="1"/>
  <c r="A327" i="66" s="1"/>
  <c r="A328" i="66" s="1"/>
  <c r="A329" i="66" s="1"/>
  <c r="A330" i="66" s="1"/>
  <c r="A331" i="66" s="1"/>
  <c r="A332" i="66" s="1"/>
  <c r="A333" i="66" s="1"/>
  <c r="A334" i="66" s="1"/>
  <c r="A335" i="66" s="1"/>
  <c r="A336" i="66" s="1"/>
  <c r="A337" i="66" s="1"/>
  <c r="A338" i="66" s="1"/>
  <c r="A339" i="66" s="1"/>
  <c r="A340" i="66" s="1"/>
  <c r="A341" i="66" s="1"/>
  <c r="A342" i="66" s="1"/>
  <c r="A343" i="66" s="1"/>
  <c r="A344" i="66" s="1"/>
  <c r="A345" i="66" s="1"/>
  <c r="A346" i="66" s="1"/>
  <c r="A347" i="66" s="1"/>
  <c r="A348" i="66" s="1"/>
  <c r="A349" i="66" s="1"/>
  <c r="A350" i="66" s="1"/>
  <c r="A351" i="66" s="1"/>
  <c r="A352" i="66" s="1"/>
  <c r="A353" i="66" s="1"/>
  <c r="A354" i="66" s="1"/>
  <c r="A355" i="66" s="1"/>
  <c r="A356" i="66" s="1"/>
  <c r="A357" i="66" s="1"/>
  <c r="A358" i="66" s="1"/>
  <c r="A359" i="66" s="1"/>
  <c r="A360" i="66" s="1"/>
  <c r="A361" i="66" s="1"/>
  <c r="A362" i="66" s="1"/>
  <c r="A363" i="66" s="1"/>
  <c r="A364" i="66" s="1"/>
  <c r="A365" i="66" s="1"/>
  <c r="A366" i="66" s="1"/>
  <c r="A367" i="66" s="1"/>
  <c r="A368" i="66" s="1"/>
  <c r="A369" i="66" s="1"/>
  <c r="A370" i="66" s="1"/>
  <c r="A371" i="66" s="1"/>
  <c r="A372" i="66" s="1"/>
  <c r="A373" i="66" s="1"/>
  <c r="A374" i="66" s="1"/>
  <c r="A375" i="66" s="1"/>
  <c r="A376" i="66" s="1"/>
  <c r="A377" i="66" s="1"/>
  <c r="A378" i="66" s="1"/>
  <c r="A379" i="66" s="1"/>
  <c r="A380" i="66" s="1"/>
  <c r="A381" i="66" s="1"/>
  <c r="A382" i="66" s="1"/>
  <c r="A383" i="66" s="1"/>
  <c r="A384" i="66" s="1"/>
  <c r="A385" i="66" s="1"/>
  <c r="A386" i="66" s="1"/>
  <c r="A387" i="66" s="1"/>
  <c r="A388" i="66" s="1"/>
  <c r="A389" i="66" s="1"/>
  <c r="A390" i="66" s="1"/>
  <c r="A391" i="66" s="1"/>
  <c r="A392" i="66" s="1"/>
  <c r="A393" i="66" s="1"/>
  <c r="A394" i="66" s="1"/>
  <c r="A395" i="66" s="1"/>
  <c r="A396" i="66" s="1"/>
  <c r="A397" i="66" s="1"/>
  <c r="A398" i="66" s="1"/>
  <c r="A399" i="66" s="1"/>
  <c r="A400" i="66" s="1"/>
  <c r="A401" i="66" s="1"/>
  <c r="A402" i="66" s="1"/>
  <c r="A403" i="66" s="1"/>
  <c r="A404" i="66" s="1"/>
  <c r="A405" i="66" s="1"/>
  <c r="A406" i="66" s="1"/>
  <c r="A407" i="66" s="1"/>
  <c r="A408" i="66" s="1"/>
  <c r="A409" i="66" s="1"/>
  <c r="A410" i="66" s="1"/>
  <c r="A411" i="66" s="1"/>
  <c r="A412" i="66" s="1"/>
  <c r="A413" i="66" s="1"/>
  <c r="A414" i="66" s="1"/>
  <c r="A415" i="66" s="1"/>
  <c r="A416" i="66" s="1"/>
  <c r="A417" i="66" s="1"/>
  <c r="A418" i="66" s="1"/>
  <c r="A419" i="66" s="1"/>
  <c r="A420" i="66" s="1"/>
  <c r="A421" i="66" s="1"/>
  <c r="A422" i="66" s="1"/>
  <c r="A423" i="66" s="1"/>
  <c r="A424" i="66" s="1"/>
  <c r="A425" i="66" s="1"/>
  <c r="A426" i="66" s="1"/>
  <c r="A427" i="66" s="1"/>
  <c r="A428" i="66" s="1"/>
  <c r="A429" i="66" s="1"/>
  <c r="A430" i="66" s="1"/>
  <c r="A431" i="66" s="1"/>
  <c r="A432" i="66" s="1"/>
  <c r="A433" i="66" s="1"/>
  <c r="A434" i="66" s="1"/>
  <c r="A435" i="66" s="1"/>
  <c r="A436" i="66" s="1"/>
  <c r="A437" i="66" s="1"/>
  <c r="A438" i="66" s="1"/>
  <c r="A439" i="66" s="1"/>
  <c r="A440" i="66" s="1"/>
  <c r="A441" i="66" s="1"/>
  <c r="A442" i="66" s="1"/>
  <c r="A443" i="66" s="1"/>
  <c r="A444" i="66" s="1"/>
  <c r="A445" i="66" s="1"/>
  <c r="A446" i="66" s="1"/>
  <c r="A447" i="66" s="1"/>
  <c r="A448" i="66" s="1"/>
  <c r="A449" i="66" s="1"/>
  <c r="A450" i="66" s="1"/>
  <c r="A451" i="66" s="1"/>
  <c r="A452" i="66" s="1"/>
  <c r="A453" i="66" s="1"/>
  <c r="A454" i="66" s="1"/>
  <c r="A455" i="66" s="1"/>
  <c r="A456" i="66" s="1"/>
  <c r="A457" i="66" s="1"/>
  <c r="A458" i="66" s="1"/>
  <c r="A459" i="66" s="1"/>
  <c r="A460" i="66" s="1"/>
  <c r="A461" i="66" s="1"/>
  <c r="A462" i="66" s="1"/>
  <c r="A463" i="66" s="1"/>
  <c r="A464" i="66" s="1"/>
  <c r="A465" i="66" s="1"/>
  <c r="A466" i="66" s="1"/>
  <c r="A467" i="66" s="1"/>
  <c r="A468" i="66" s="1"/>
  <c r="A469" i="66" s="1"/>
  <c r="A470" i="66" s="1"/>
  <c r="A471" i="66" s="1"/>
  <c r="A472" i="66" s="1"/>
  <c r="A473" i="66" s="1"/>
  <c r="A474" i="66" s="1"/>
  <c r="A475" i="66" s="1"/>
  <c r="A476" i="66" s="1"/>
  <c r="A477" i="66" s="1"/>
  <c r="A478" i="66" s="1"/>
  <c r="A479" i="66" s="1"/>
  <c r="A480" i="66" s="1"/>
  <c r="A481" i="66" s="1"/>
  <c r="A482" i="66" s="1"/>
  <c r="A483" i="66" s="1"/>
  <c r="A484" i="66" s="1"/>
  <c r="A485" i="66" s="1"/>
  <c r="A486" i="66" s="1"/>
  <c r="A487" i="66" s="1"/>
  <c r="A488" i="66" s="1"/>
  <c r="A489" i="66" s="1"/>
  <c r="A490" i="66" s="1"/>
  <c r="A491" i="66" s="1"/>
  <c r="A492" i="66" s="1"/>
  <c r="A493" i="66" s="1"/>
  <c r="A494" i="66" s="1"/>
  <c r="A495" i="66" s="1"/>
  <c r="A496" i="66" s="1"/>
  <c r="A497" i="66" s="1"/>
  <c r="A498" i="66" s="1"/>
  <c r="A499" i="66" s="1"/>
  <c r="A500" i="66" s="1"/>
  <c r="A501" i="66" s="1"/>
  <c r="Z6" i="29"/>
  <c r="AD76" i="29" s="1"/>
  <c r="BG1495" i="30"/>
  <c r="BB2020" i="30"/>
  <c r="S1495" i="30"/>
  <c r="S2020" i="30"/>
  <c r="AC1495" i="30"/>
  <c r="D2020" i="30"/>
  <c r="D1195" i="30"/>
  <c r="AH2020" i="30"/>
  <c r="BB1195" i="30"/>
  <c r="AM2020" i="30"/>
  <c r="X2020" i="30"/>
  <c r="AC1795" i="30"/>
  <c r="AR2020" i="30"/>
  <c r="I2020" i="30"/>
  <c r="AC2020" i="30"/>
  <c r="AW2020" i="30"/>
  <c r="AR1945" i="30"/>
  <c r="N1495" i="30"/>
  <c r="AH1195" i="30"/>
  <c r="I1195" i="30"/>
  <c r="N1945" i="30"/>
  <c r="AH2095" i="30"/>
  <c r="AC1645" i="30"/>
  <c r="X1495" i="30"/>
  <c r="AH1945" i="30"/>
  <c r="BB2095" i="30"/>
  <c r="AM1495" i="30"/>
  <c r="I1495" i="30"/>
  <c r="S1945" i="30"/>
  <c r="AM2095" i="30"/>
  <c r="BG2095" i="30"/>
  <c r="BG1645" i="30"/>
  <c r="AW1495" i="30"/>
  <c r="I1270" i="30"/>
  <c r="AR1195" i="30"/>
  <c r="AM1195" i="30"/>
  <c r="BB1645" i="30"/>
  <c r="AW1195" i="30"/>
  <c r="BG1945" i="30"/>
  <c r="AC1195" i="30"/>
  <c r="D1945" i="30"/>
  <c r="AR1495" i="30"/>
  <c r="S1195" i="30"/>
  <c r="I1945" i="30"/>
  <c r="I2095" i="30"/>
  <c r="D1495" i="30"/>
  <c r="BG1195" i="30"/>
  <c r="AM1945" i="30"/>
  <c r="AH1495" i="30"/>
  <c r="X1195" i="30"/>
  <c r="E304" i="30"/>
  <c r="O304" i="30" s="1"/>
  <c r="BC304" i="30" s="1"/>
  <c r="D5" i="29"/>
  <c r="Y5" i="29" s="1"/>
  <c r="T4" i="30"/>
  <c r="BH4" i="30" s="1"/>
  <c r="AS4" i="30"/>
  <c r="E454" i="30"/>
  <c r="AN454" i="30" s="1"/>
  <c r="E679" i="30"/>
  <c r="D146" i="30"/>
  <c r="D221" i="30" s="1"/>
  <c r="J4" i="30"/>
  <c r="AX4" i="30" s="1"/>
  <c r="AI4" i="30"/>
  <c r="E79" i="30"/>
  <c r="E529" i="30"/>
  <c r="E754" i="30"/>
  <c r="Y4" i="30"/>
  <c r="O4" i="30"/>
  <c r="BC4" i="30" s="1"/>
  <c r="AN4" i="30"/>
  <c r="E154" i="30"/>
  <c r="E379" i="30"/>
  <c r="E604" i="30"/>
  <c r="D5" i="52"/>
  <c r="I71" i="30"/>
  <c r="E829" i="30"/>
  <c r="AD829" i="30" s="1"/>
  <c r="N71" i="30"/>
  <c r="AD4" i="30"/>
  <c r="E229" i="30"/>
  <c r="D5" i="42"/>
  <c r="AD454" i="30"/>
  <c r="AM5" i="52"/>
  <c r="AN529" i="30"/>
  <c r="B6" i="58"/>
  <c r="B54" i="58" s="1"/>
  <c r="B102" i="58" s="1"/>
  <c r="B150" i="58" s="1"/>
  <c r="B198" i="58" s="1"/>
  <c r="B246" i="58" s="1"/>
  <c r="B294" i="58" s="1"/>
  <c r="B342" i="58" s="1"/>
  <c r="B390" i="58" s="1"/>
  <c r="B438" i="58" s="1"/>
  <c r="B486" i="58" s="1"/>
  <c r="B534" i="58" s="1"/>
  <c r="CU62" i="59"/>
  <c r="CU65" i="59" s="1"/>
  <c r="AP2043" i="30"/>
  <c r="AQ2043" i="30"/>
  <c r="AQ2093" i="30"/>
  <c r="AP2093" i="30"/>
  <c r="AE1711" i="30"/>
  <c r="AE1640" i="30"/>
  <c r="K497" i="30"/>
  <c r="K430" i="30"/>
  <c r="K433" i="30" s="1"/>
  <c r="K434" i="30" s="1"/>
  <c r="K441" i="30" s="1"/>
  <c r="K444" i="30" s="1"/>
  <c r="C253" i="58" s="1"/>
  <c r="AT649" i="30"/>
  <c r="AT580" i="30"/>
  <c r="AT583" i="30" s="1"/>
  <c r="AT584" i="30" s="1"/>
  <c r="AT591" i="30" s="1"/>
  <c r="AT594" i="30" s="1"/>
  <c r="C356" i="58" s="1"/>
  <c r="F189" i="30"/>
  <c r="F130" i="30"/>
  <c r="F133" i="30" s="1"/>
  <c r="F134" i="30" s="1"/>
  <c r="F141" i="30" s="1"/>
  <c r="F144" i="30" s="1"/>
  <c r="C60" i="58" s="1"/>
  <c r="AY1589" i="30"/>
  <c r="N1830" i="30"/>
  <c r="R1755" i="30"/>
  <c r="Q1755" i="30"/>
  <c r="AP1614" i="30"/>
  <c r="AM1689" i="30"/>
  <c r="AQ1614" i="30"/>
  <c r="AP2018" i="30"/>
  <c r="AP1968" i="30"/>
  <c r="AQ2018" i="30"/>
  <c r="AQ1968" i="30"/>
  <c r="R1696" i="30"/>
  <c r="N1771" i="30"/>
  <c r="Q1696" i="30"/>
  <c r="BM2083" i="30"/>
  <c r="C2083" i="30"/>
  <c r="AD2084" i="30"/>
  <c r="AD2091" i="30" s="1"/>
  <c r="AD2094" i="30" s="1"/>
  <c r="Z1889" i="30"/>
  <c r="AM1610" i="30"/>
  <c r="AQ1535" i="30"/>
  <c r="AP1456" i="30"/>
  <c r="AM1531" i="30"/>
  <c r="AQ1456" i="30"/>
  <c r="AP1296" i="30"/>
  <c r="AQ1296" i="30"/>
  <c r="AM1371" i="30"/>
  <c r="BD694" i="30"/>
  <c r="BD481" i="30"/>
  <c r="BD430" i="30"/>
  <c r="BD433" i="30" s="1"/>
  <c r="BD434" i="30" s="1"/>
  <c r="BD441" i="30" s="1"/>
  <c r="BD444" i="30" s="1"/>
  <c r="C262" i="58" s="1"/>
  <c r="Q1717" i="30"/>
  <c r="N1792" i="30"/>
  <c r="R1717" i="30"/>
  <c r="AM1216" i="30"/>
  <c r="AP1141" i="30"/>
  <c r="AQ1141" i="30"/>
  <c r="BI775" i="30"/>
  <c r="BI730" i="30"/>
  <c r="BI733" i="30" s="1"/>
  <c r="BI734" i="30" s="1"/>
  <c r="AJ1940" i="30"/>
  <c r="AJ2011" i="30"/>
  <c r="R1601" i="30"/>
  <c r="N1676" i="30"/>
  <c r="N1617" i="30"/>
  <c r="R1542" i="30"/>
  <c r="Z1586" i="30"/>
  <c r="Z1513" i="30"/>
  <c r="AT1664" i="30"/>
  <c r="R1782" i="30"/>
  <c r="N1857" i="30"/>
  <c r="Q1782" i="30"/>
  <c r="AO1886" i="30"/>
  <c r="AO1813" i="30"/>
  <c r="N1478" i="30"/>
  <c r="Q1403" i="30"/>
  <c r="AM1553" i="30"/>
  <c r="AQ1478" i="30"/>
  <c r="BD1786" i="30"/>
  <c r="BD1715" i="30"/>
  <c r="F1711" i="30"/>
  <c r="F1640" i="30"/>
  <c r="F1588" i="30"/>
  <c r="F1661" i="30"/>
  <c r="AM1592" i="30"/>
  <c r="AQ1517" i="30"/>
  <c r="Q1626" i="30"/>
  <c r="R1626" i="30"/>
  <c r="N1701" i="30"/>
  <c r="P1664" i="30"/>
  <c r="P1630" i="30"/>
  <c r="P1633" i="30" s="1"/>
  <c r="N1468" i="30"/>
  <c r="Q1393" i="30"/>
  <c r="R1393" i="30"/>
  <c r="Q1607" i="30"/>
  <c r="N1682" i="30"/>
  <c r="R1607" i="30"/>
  <c r="Q1473" i="30"/>
  <c r="R1473" i="30"/>
  <c r="N1548" i="30"/>
  <c r="K1736" i="30"/>
  <c r="K1663" i="30"/>
  <c r="R1476" i="30"/>
  <c r="Q1476" i="30"/>
  <c r="R1456" i="30"/>
  <c r="N1531" i="30"/>
  <c r="Q1456" i="30"/>
  <c r="AQ1297" i="30"/>
  <c r="AM1372" i="30"/>
  <c r="AP1297" i="30"/>
  <c r="N1368" i="30"/>
  <c r="Q1293" i="30"/>
  <c r="R1293" i="30"/>
  <c r="BD1436" i="30"/>
  <c r="BD1363" i="30"/>
  <c r="U1715" i="30"/>
  <c r="U1786" i="30"/>
  <c r="AP1393" i="30"/>
  <c r="AQ1393" i="30"/>
  <c r="AM1468" i="30"/>
  <c r="AP1481" i="30"/>
  <c r="AM1556" i="30"/>
  <c r="AQ1481" i="30"/>
  <c r="AQ1303" i="30"/>
  <c r="AM1378" i="30"/>
  <c r="AP1303" i="30"/>
  <c r="AQ1328" i="30"/>
  <c r="AO1561" i="30"/>
  <c r="AO1490" i="30"/>
  <c r="R1211" i="30"/>
  <c r="N1286" i="30"/>
  <c r="R1329" i="30"/>
  <c r="N1404" i="30"/>
  <c r="AM1384" i="30"/>
  <c r="F1565" i="30"/>
  <c r="Q1318" i="30"/>
  <c r="BI1439" i="30"/>
  <c r="AP1026" i="30"/>
  <c r="AM1101" i="30"/>
  <c r="AQ1026" i="30"/>
  <c r="F1513" i="30"/>
  <c r="R1320" i="30"/>
  <c r="AP1220" i="30"/>
  <c r="N1223" i="30"/>
  <c r="Q1148" i="30"/>
  <c r="BD1640" i="30"/>
  <c r="N1395" i="30"/>
  <c r="AM1295" i="30"/>
  <c r="BI1661" i="30"/>
  <c r="N1375" i="30"/>
  <c r="AM1219" i="30"/>
  <c r="AP1144" i="30"/>
  <c r="Q1300" i="30"/>
  <c r="Q1066" i="30"/>
  <c r="N1141" i="30"/>
  <c r="R1066" i="30"/>
  <c r="Q1011" i="30"/>
  <c r="N1086" i="30"/>
  <c r="AP938" i="30"/>
  <c r="AQ938" i="30"/>
  <c r="AM1013" i="30"/>
  <c r="AP1107" i="30"/>
  <c r="Q1032" i="30"/>
  <c r="R1032" i="30"/>
  <c r="AM1024" i="30"/>
  <c r="AQ949" i="30"/>
  <c r="AM1182" i="30"/>
  <c r="AP1081" i="30"/>
  <c r="R1011" i="30"/>
  <c r="Z1261" i="30"/>
  <c r="Z1190" i="30"/>
  <c r="AQ1031" i="30"/>
  <c r="AP1031" i="30"/>
  <c r="N912" i="30"/>
  <c r="R837" i="30"/>
  <c r="AM963" i="30"/>
  <c r="AP888" i="30"/>
  <c r="AQ791" i="30"/>
  <c r="AM866" i="30"/>
  <c r="R874" i="30"/>
  <c r="N949" i="30"/>
  <c r="N865" i="30"/>
  <c r="R790" i="30"/>
  <c r="AP664" i="30"/>
  <c r="AM739" i="30"/>
  <c r="AQ664" i="30"/>
  <c r="Q991" i="30"/>
  <c r="AP950" i="30"/>
  <c r="R991" i="30"/>
  <c r="Q837" i="30"/>
  <c r="AM1100" i="30"/>
  <c r="AP995" i="30"/>
  <c r="Q1023" i="30"/>
  <c r="AM787" i="30"/>
  <c r="AQ712" i="30"/>
  <c r="U914" i="30"/>
  <c r="U880" i="30"/>
  <c r="U883" i="30" s="1"/>
  <c r="AE913" i="30"/>
  <c r="AE986" i="30"/>
  <c r="BI1036" i="30"/>
  <c r="N614" i="30"/>
  <c r="R539" i="30"/>
  <c r="Q539" i="30"/>
  <c r="AJ839" i="30"/>
  <c r="AJ805" i="30"/>
  <c r="AJ808" i="30" s="1"/>
  <c r="AJ809" i="30" s="1"/>
  <c r="AJ816" i="30" s="1"/>
  <c r="AJ819" i="30" s="1"/>
  <c r="C498" i="58" s="1"/>
  <c r="R703" i="30"/>
  <c r="N778" i="30"/>
  <c r="AJ838" i="30"/>
  <c r="AJ911" i="30"/>
  <c r="AQ632" i="30"/>
  <c r="AP632" i="30"/>
  <c r="AM707" i="30"/>
  <c r="R699" i="30"/>
  <c r="N774" i="30"/>
  <c r="Q699" i="30"/>
  <c r="N690" i="30"/>
  <c r="R615" i="30"/>
  <c r="AP536" i="30"/>
  <c r="AM611" i="30"/>
  <c r="AQ536" i="30"/>
  <c r="AM538" i="30"/>
  <c r="AQ538" i="30" s="1"/>
  <c r="P740" i="30"/>
  <c r="P811" i="30"/>
  <c r="AQ593" i="30"/>
  <c r="AP593" i="30"/>
  <c r="U911" i="30"/>
  <c r="F764" i="30"/>
  <c r="R571" i="30"/>
  <c r="Q571" i="30"/>
  <c r="AQ480" i="30"/>
  <c r="AM555" i="30"/>
  <c r="AQ389" i="30"/>
  <c r="AM464" i="30"/>
  <c r="AP389" i="30"/>
  <c r="N488" i="30"/>
  <c r="R413" i="30"/>
  <c r="N485" i="30"/>
  <c r="R410" i="30"/>
  <c r="Q410" i="30"/>
  <c r="AY763" i="30"/>
  <c r="AY836" i="30"/>
  <c r="Q573" i="30"/>
  <c r="R573" i="30"/>
  <c r="AQ462" i="30"/>
  <c r="AM537" i="30"/>
  <c r="BD839" i="30"/>
  <c r="N663" i="30"/>
  <c r="R588" i="30"/>
  <c r="AE764" i="30"/>
  <c r="AE730" i="30"/>
  <c r="AE733" i="30" s="1"/>
  <c r="AE734" i="30" s="1"/>
  <c r="AE741" i="30" s="1"/>
  <c r="AE744" i="30" s="1"/>
  <c r="C449" i="58" s="1"/>
  <c r="N333" i="30"/>
  <c r="R258" i="30"/>
  <c r="Q258" i="30"/>
  <c r="AT815" i="30"/>
  <c r="AT886" i="30"/>
  <c r="Q570" i="30"/>
  <c r="R570" i="30"/>
  <c r="R513" i="30"/>
  <c r="Q513" i="30"/>
  <c r="N634" i="30"/>
  <c r="R559" i="30"/>
  <c r="N554" i="30"/>
  <c r="R479" i="30"/>
  <c r="Q479" i="30"/>
  <c r="AT613" i="30"/>
  <c r="AT686" i="30"/>
  <c r="N467" i="30"/>
  <c r="R392" i="30"/>
  <c r="Q392" i="30"/>
  <c r="AQ336" i="30"/>
  <c r="AP336" i="30"/>
  <c r="AM411" i="30"/>
  <c r="AO689" i="30"/>
  <c r="GT54" i="38"/>
  <c r="GT53" i="38"/>
  <c r="AJ584" i="30"/>
  <c r="AJ591" i="30" s="1"/>
  <c r="AJ594" i="30" s="1"/>
  <c r="C354" i="58" s="1"/>
  <c r="AM429" i="30"/>
  <c r="AQ354" i="30"/>
  <c r="AP354" i="30"/>
  <c r="Q319" i="30"/>
  <c r="N394" i="30"/>
  <c r="R319" i="30"/>
  <c r="EK53" i="38"/>
  <c r="EK54" i="38"/>
  <c r="Q402" i="30"/>
  <c r="N477" i="30"/>
  <c r="GC54" i="38"/>
  <c r="P388" i="30"/>
  <c r="P434" i="30" s="1"/>
  <c r="P441" i="30" s="1"/>
  <c r="P444" i="30" s="1"/>
  <c r="C254" i="58" s="1"/>
  <c r="P461" i="30"/>
  <c r="N286" i="30"/>
  <c r="N341" i="30"/>
  <c r="R266" i="30"/>
  <c r="Q266" i="30"/>
  <c r="AS53" i="38"/>
  <c r="AS54" i="38"/>
  <c r="CA53" i="38"/>
  <c r="CA54" i="38"/>
  <c r="Q273" i="30"/>
  <c r="R273" i="30"/>
  <c r="N321" i="30"/>
  <c r="R246" i="30"/>
  <c r="Q246" i="30"/>
  <c r="EW54" i="38"/>
  <c r="EB53" i="38"/>
  <c r="EB54" i="38" s="1"/>
  <c r="HC54" i="38"/>
  <c r="N287" i="30"/>
  <c r="Q212" i="30"/>
  <c r="R212" i="30"/>
  <c r="FC53" i="38"/>
  <c r="FC54" i="38"/>
  <c r="BI291" i="30"/>
  <c r="BI294" i="30" s="1"/>
  <c r="C167" i="58" s="1"/>
  <c r="G54" i="38"/>
  <c r="GD53" i="38"/>
  <c r="GD54" i="38"/>
  <c r="AM179" i="30"/>
  <c r="AQ104" i="30"/>
  <c r="AP104" i="30"/>
  <c r="N214" i="30"/>
  <c r="R139" i="30"/>
  <c r="Q139" i="30"/>
  <c r="N122" i="30"/>
  <c r="N55" i="30"/>
  <c r="R47" i="30"/>
  <c r="N202" i="30"/>
  <c r="N200" i="30"/>
  <c r="BI364" i="30"/>
  <c r="BI290" i="30"/>
  <c r="BI134" i="30"/>
  <c r="BI141" i="30" s="1"/>
  <c r="BI144" i="30" s="1"/>
  <c r="C71" i="58" s="1"/>
  <c r="U162" i="30"/>
  <c r="U88" i="30"/>
  <c r="U134" i="30" s="1"/>
  <c r="U141" i="30" s="1"/>
  <c r="U144" i="30" s="1"/>
  <c r="C63" i="58" s="1"/>
  <c r="AO278" i="30"/>
  <c r="AO205" i="30"/>
  <c r="AO208" i="30" s="1"/>
  <c r="AO209" i="30" s="1"/>
  <c r="AO216" i="30" s="1"/>
  <c r="AO219" i="30" s="1"/>
  <c r="C115" i="58" s="1"/>
  <c r="AY327" i="30"/>
  <c r="AY280" i="30"/>
  <c r="AY283" i="30" s="1"/>
  <c r="AY284" i="30" s="1"/>
  <c r="AY291" i="30" s="1"/>
  <c r="AY294" i="30" s="1"/>
  <c r="C165" i="58" s="1"/>
  <c r="R20" i="30"/>
  <c r="N95" i="30"/>
  <c r="Q20" i="30"/>
  <c r="N143" i="30"/>
  <c r="R68" i="30"/>
  <c r="N112" i="30"/>
  <c r="R37" i="30"/>
  <c r="R22" i="30"/>
  <c r="Q22" i="30"/>
  <c r="N97" i="30"/>
  <c r="N114" i="30"/>
  <c r="Q25" i="30"/>
  <c r="R25" i="30"/>
  <c r="Q44" i="30"/>
  <c r="N119" i="30"/>
  <c r="CW24" i="59"/>
  <c r="BG28" i="30" s="1"/>
  <c r="CW20" i="59"/>
  <c r="BG24" i="30" s="1"/>
  <c r="CW29" i="59"/>
  <c r="BG33" i="30" s="1"/>
  <c r="CW50" i="59"/>
  <c r="BG54" i="30" s="1"/>
  <c r="CW22" i="59"/>
  <c r="BG26" i="30" s="1"/>
  <c r="CW36" i="59"/>
  <c r="BG40" i="30" s="1"/>
  <c r="R44" i="30"/>
  <c r="R33" i="30"/>
  <c r="Q33" i="30"/>
  <c r="Z270" i="30"/>
  <c r="Z205" i="30"/>
  <c r="Z208" i="30" s="1"/>
  <c r="Z209" i="30" s="1"/>
  <c r="Z216" i="30" s="1"/>
  <c r="Z219" i="30" s="1"/>
  <c r="C112" i="58" s="1"/>
  <c r="N131" i="30"/>
  <c r="Q56" i="30"/>
  <c r="R49" i="30"/>
  <c r="AY270" i="30"/>
  <c r="AY345" i="30" s="1"/>
  <c r="AY420" i="30" s="1"/>
  <c r="AY495" i="30" s="1"/>
  <c r="AY570" i="30" s="1"/>
  <c r="AY645" i="30" s="1"/>
  <c r="AY720" i="30" s="1"/>
  <c r="AY795" i="30" s="1"/>
  <c r="AY870" i="30" s="1"/>
  <c r="AY945" i="30" s="1"/>
  <c r="AY1020" i="30" s="1"/>
  <c r="AY1095" i="30" s="1"/>
  <c r="AY1170" i="30" s="1"/>
  <c r="AY1245" i="30" s="1"/>
  <c r="AY1320" i="30" s="1"/>
  <c r="AY1395" i="30" s="1"/>
  <c r="AY1470" i="30" s="1"/>
  <c r="AY1545" i="30" s="1"/>
  <c r="AY1620" i="30" s="1"/>
  <c r="AY1695" i="30" s="1"/>
  <c r="AY1770" i="30" s="1"/>
  <c r="AY1845" i="30" s="1"/>
  <c r="AY1920" i="30" s="1"/>
  <c r="AY1995" i="30" s="1"/>
  <c r="AY2070" i="30" s="1"/>
  <c r="AY205" i="30"/>
  <c r="AY208" i="30" s="1"/>
  <c r="AY209" i="30" s="1"/>
  <c r="AY216" i="30" s="1"/>
  <c r="AY219" i="30" s="1"/>
  <c r="L69" i="52"/>
  <c r="L71" i="52" s="1"/>
  <c r="BX43" i="38"/>
  <c r="BX44" i="38"/>
  <c r="BX45" i="38"/>
  <c r="Z44" i="38"/>
  <c r="Z45" i="38"/>
  <c r="Z43" i="38"/>
  <c r="BS46" i="38"/>
  <c r="BS49" i="38" s="1"/>
  <c r="BS54" i="38" s="1"/>
  <c r="BL65" i="29"/>
  <c r="BL88" i="29"/>
  <c r="BL89" i="29"/>
  <c r="R65" i="29"/>
  <c r="R89" i="29"/>
  <c r="R88" i="29"/>
  <c r="V88" i="29"/>
  <c r="V65" i="29"/>
  <c r="V89" i="29"/>
  <c r="AD13" i="29"/>
  <c r="BO11" i="29"/>
  <c r="AD59" i="29"/>
  <c r="AZ89" i="29"/>
  <c r="AZ88" i="29"/>
  <c r="AZ65" i="29"/>
  <c r="BE65" i="29"/>
  <c r="BE89" i="29"/>
  <c r="BE88" i="29"/>
  <c r="BM20" i="59"/>
  <c r="AM24" i="30" s="1"/>
  <c r="BM57" i="59"/>
  <c r="BM63" i="59"/>
  <c r="AM67" i="30" s="1"/>
  <c r="BM44" i="59"/>
  <c r="AM48" i="30" s="1"/>
  <c r="BM38" i="59"/>
  <c r="AM42" i="30" s="1"/>
  <c r="BM22" i="59"/>
  <c r="AM26" i="30" s="1"/>
  <c r="BM19" i="59"/>
  <c r="AM23" i="30" s="1"/>
  <c r="BM43" i="59"/>
  <c r="AM47" i="30" s="1"/>
  <c r="BM40" i="59"/>
  <c r="AM44" i="30" s="1"/>
  <c r="BM41" i="59"/>
  <c r="AM45" i="30" s="1"/>
  <c r="BM29" i="59"/>
  <c r="AM33" i="30" s="1"/>
  <c r="BM48" i="59"/>
  <c r="AM52" i="30" s="1"/>
  <c r="BM42" i="59"/>
  <c r="AM46" i="30" s="1"/>
  <c r="BM23" i="59"/>
  <c r="AM27" i="30" s="1"/>
  <c r="BM11" i="59"/>
  <c r="L65" i="29"/>
  <c r="L89" i="29"/>
  <c r="L88" i="29"/>
  <c r="AN65" i="29"/>
  <c r="AN89" i="29"/>
  <c r="AN88" i="29"/>
  <c r="BH65" i="29"/>
  <c r="BH88" i="29"/>
  <c r="BH89" i="29"/>
  <c r="AI30" i="38"/>
  <c r="AI31" i="38" s="1"/>
  <c r="AI22" i="38"/>
  <c r="AI34" i="38" s="1"/>
  <c r="AW30" i="38"/>
  <c r="AW22" i="38"/>
  <c r="AW34" i="38" s="1"/>
  <c r="BO17" i="29"/>
  <c r="BF55" i="29"/>
  <c r="BF58" i="29" s="1"/>
  <c r="BF59" i="29" s="1"/>
  <c r="DZ22" i="38"/>
  <c r="DZ34" i="38" s="1"/>
  <c r="DZ30" i="38"/>
  <c r="BO13" i="29"/>
  <c r="D65" i="29"/>
  <c r="D89" i="29"/>
  <c r="D88" i="29"/>
  <c r="H65" i="29"/>
  <c r="H88" i="29"/>
  <c r="H89" i="29"/>
  <c r="BO15" i="29"/>
  <c r="I55" i="29"/>
  <c r="Y65" i="29"/>
  <c r="Y88" i="29"/>
  <c r="Y89" i="29"/>
  <c r="AP65" i="29"/>
  <c r="AP88" i="29"/>
  <c r="AP89" i="29"/>
  <c r="AV65" i="29"/>
  <c r="AV88" i="29"/>
  <c r="AV89" i="29"/>
  <c r="EL44" i="38"/>
  <c r="EL45" i="38"/>
  <c r="EL43" i="38"/>
  <c r="BM36" i="59"/>
  <c r="AM40" i="30" s="1"/>
  <c r="BM58" i="59"/>
  <c r="AM62" i="30" s="1"/>
  <c r="AL89" i="29"/>
  <c r="AL65" i="29"/>
  <c r="AL88" i="29"/>
  <c r="DN30" i="38"/>
  <c r="DN22" i="38"/>
  <c r="DN34" i="38" s="1"/>
  <c r="BO45" i="38"/>
  <c r="BO43" i="38"/>
  <c r="BO44" i="38"/>
  <c r="GQ46" i="38"/>
  <c r="GQ49" i="38" s="1"/>
  <c r="GQ54" i="38" s="1"/>
  <c r="G15" i="38"/>
  <c r="M88" i="29"/>
  <c r="M89" i="29"/>
  <c r="M65" i="29"/>
  <c r="S59" i="29"/>
  <c r="AB89" i="29"/>
  <c r="AB88" i="29"/>
  <c r="AG88" i="29"/>
  <c r="AG89" i="29"/>
  <c r="AG65" i="29"/>
  <c r="AQ88" i="29"/>
  <c r="AQ89" i="29"/>
  <c r="N15" i="38"/>
  <c r="N23" i="38"/>
  <c r="AQ43" i="38"/>
  <c r="AQ45" i="38"/>
  <c r="U30" i="38"/>
  <c r="BC44" i="38"/>
  <c r="BC46" i="38" s="1"/>
  <c r="BC49" i="38" s="1"/>
  <c r="BC54" i="38" s="1"/>
  <c r="BC45" i="38"/>
  <c r="BL22" i="38"/>
  <c r="BL34" i="38" s="1"/>
  <c r="BP23" i="38"/>
  <c r="CV30" i="38"/>
  <c r="CV22" i="38"/>
  <c r="CV34" i="38" s="1"/>
  <c r="CO42" i="38"/>
  <c r="DI30" i="38"/>
  <c r="DI22" i="38"/>
  <c r="DI34" i="38" s="1"/>
  <c r="DT22" i="38"/>
  <c r="DT34" i="38" s="1"/>
  <c r="DT30" i="38"/>
  <c r="DT31" i="38" s="1"/>
  <c r="ET15" i="38"/>
  <c r="ET23" i="38"/>
  <c r="EZ22" i="38"/>
  <c r="EZ34" i="38" s="1"/>
  <c r="EZ30" i="38"/>
  <c r="FF30" i="38"/>
  <c r="FF31" i="38" s="1"/>
  <c r="FF22" i="38"/>
  <c r="FF34" i="38" s="1"/>
  <c r="V82" i="42"/>
  <c r="V81" i="42"/>
  <c r="AB81" i="42"/>
  <c r="AB82" i="42"/>
  <c r="AB65" i="42"/>
  <c r="AB69" i="42" s="1"/>
  <c r="AB71" i="42" s="1"/>
  <c r="BH65" i="42"/>
  <c r="BH69" i="42" s="1"/>
  <c r="BH71" i="42" s="1"/>
  <c r="BH81" i="42"/>
  <c r="BH82" i="42"/>
  <c r="FL15" i="38"/>
  <c r="FL23" i="38"/>
  <c r="E88" i="29"/>
  <c r="E89" i="29"/>
  <c r="E65" i="29"/>
  <c r="AC65" i="29"/>
  <c r="AC88" i="29"/>
  <c r="AC89" i="29"/>
  <c r="AH65" i="29"/>
  <c r="AH88" i="29"/>
  <c r="AS89" i="29"/>
  <c r="AS88" i="29"/>
  <c r="AW65" i="29"/>
  <c r="AW89" i="29"/>
  <c r="AW88" i="29"/>
  <c r="BB59" i="29"/>
  <c r="W45" i="38"/>
  <c r="W43" i="38"/>
  <c r="W46" i="38" s="1"/>
  <c r="W49" i="38" s="1"/>
  <c r="W44" i="38"/>
  <c r="BJ44" i="38"/>
  <c r="BJ45" i="38"/>
  <c r="BJ43" i="38"/>
  <c r="BJ46" i="38" s="1"/>
  <c r="BJ49" i="38" s="1"/>
  <c r="CC45" i="38"/>
  <c r="CC44" i="38"/>
  <c r="CC46" i="38" s="1"/>
  <c r="CC49" i="38" s="1"/>
  <c r="DD44" i="38"/>
  <c r="DD45" i="38"/>
  <c r="DD43" i="38"/>
  <c r="EF15" i="38"/>
  <c r="EF23" i="38"/>
  <c r="EU15" i="38"/>
  <c r="EU23" i="38"/>
  <c r="BO43" i="29"/>
  <c r="T59" i="29"/>
  <c r="K30" i="38"/>
  <c r="K22" i="38"/>
  <c r="K34" i="38" s="1"/>
  <c r="R23" i="38"/>
  <c r="BK54" i="38"/>
  <c r="BY44" i="38"/>
  <c r="BY43" i="38"/>
  <c r="CU44" i="38"/>
  <c r="DC22" i="38"/>
  <c r="DC34" i="38" s="1"/>
  <c r="DC30" i="38"/>
  <c r="DC31" i="38" s="1"/>
  <c r="BI46" i="38"/>
  <c r="BI49" i="38" s="1"/>
  <c r="CK45" i="38"/>
  <c r="CK44" i="38"/>
  <c r="CK43" i="38"/>
  <c r="CK46" i="38" s="1"/>
  <c r="CK49" i="38" s="1"/>
  <c r="CK54" i="38" s="1"/>
  <c r="DG30" i="38"/>
  <c r="AM30" i="38"/>
  <c r="AR22" i="38"/>
  <c r="AR34" i="38" s="1"/>
  <c r="AR30" i="38"/>
  <c r="BW29" i="38"/>
  <c r="BW30" i="38" s="1"/>
  <c r="EA23" i="38"/>
  <c r="EG30" i="38"/>
  <c r="EG22" i="38"/>
  <c r="EG34" i="38" s="1"/>
  <c r="FB22" i="38"/>
  <c r="FB34" i="38" s="1"/>
  <c r="FB30" i="38"/>
  <c r="F65" i="29"/>
  <c r="F88" i="29"/>
  <c r="F89" i="29"/>
  <c r="J88" i="29"/>
  <c r="J89" i="29"/>
  <c r="AT65" i="29"/>
  <c r="AT89" i="29"/>
  <c r="AT88" i="29"/>
  <c r="CP43" i="38"/>
  <c r="CP45" i="38"/>
  <c r="BM31" i="38"/>
  <c r="BM53" i="38"/>
  <c r="AH45" i="38"/>
  <c r="AH43" i="38"/>
  <c r="AH46" i="38" s="1"/>
  <c r="AH49" i="38" s="1"/>
  <c r="AH54" i="38" s="1"/>
  <c r="AH44" i="38"/>
  <c r="FD44" i="38"/>
  <c r="FD45" i="38"/>
  <c r="EJ45" i="38"/>
  <c r="EJ43" i="38"/>
  <c r="EJ44" i="38"/>
  <c r="AM42" i="38"/>
  <c r="CL15" i="38"/>
  <c r="CL23" i="38"/>
  <c r="EM22" i="38"/>
  <c r="EM34" i="38" s="1"/>
  <c r="EM30" i="38"/>
  <c r="EM31" i="38" s="1"/>
  <c r="AX88" i="29"/>
  <c r="Z65" i="29"/>
  <c r="Z89" i="29"/>
  <c r="Z88" i="29"/>
  <c r="AJ65" i="29"/>
  <c r="AJ88" i="29"/>
  <c r="AJ89" i="29"/>
  <c r="BJ88" i="29"/>
  <c r="BJ89" i="29"/>
  <c r="F23" i="38"/>
  <c r="F15" i="38"/>
  <c r="L22" i="38"/>
  <c r="L34" i="38" s="1"/>
  <c r="L30" i="38"/>
  <c r="AB30" i="38"/>
  <c r="AB22" i="38"/>
  <c r="AB34" i="38" s="1"/>
  <c r="AT22" i="38"/>
  <c r="AT34" i="38" s="1"/>
  <c r="AT30" i="38"/>
  <c r="CR30" i="38"/>
  <c r="CR22" i="38"/>
  <c r="CR34" i="38" s="1"/>
  <c r="CG46" i="38"/>
  <c r="CG49" i="38" s="1"/>
  <c r="P89" i="29"/>
  <c r="P65" i="29"/>
  <c r="P88" i="29"/>
  <c r="K89" i="29"/>
  <c r="K65" i="29"/>
  <c r="BK65" i="29"/>
  <c r="BK89" i="29"/>
  <c r="BK88" i="29"/>
  <c r="CU46" i="38"/>
  <c r="CU49" i="38" s="1"/>
  <c r="X43" i="38"/>
  <c r="X46" i="38" s="1"/>
  <c r="X49" i="38" s="1"/>
  <c r="X45" i="38"/>
  <c r="CD30" i="38"/>
  <c r="CD22" i="38"/>
  <c r="CD34" i="38" s="1"/>
  <c r="CI15" i="38"/>
  <c r="CI23" i="38"/>
  <c r="CY23" i="38"/>
  <c r="CY15" i="38"/>
  <c r="AR65" i="52"/>
  <c r="J65" i="29"/>
  <c r="BO84" i="29"/>
  <c r="AK58" i="29"/>
  <c r="AK59" i="29" s="1"/>
  <c r="AF65" i="29"/>
  <c r="AF88" i="29"/>
  <c r="AF89" i="29"/>
  <c r="H22" i="38"/>
  <c r="H34" i="38" s="1"/>
  <c r="H30" i="38"/>
  <c r="FE43" i="38"/>
  <c r="FE45" i="38"/>
  <c r="FE44" i="38"/>
  <c r="W30" i="38"/>
  <c r="AV30" i="38"/>
  <c r="AV22" i="38"/>
  <c r="AV34" i="38" s="1"/>
  <c r="BB15" i="38"/>
  <c r="BB23" i="38"/>
  <c r="CJ43" i="38"/>
  <c r="CJ46" i="38" s="1"/>
  <c r="CJ49" i="38" s="1"/>
  <c r="CJ54" i="38" s="1"/>
  <c r="CJ44" i="38"/>
  <c r="CO13" i="38"/>
  <c r="CO23" i="38" s="1"/>
  <c r="CT30" i="38"/>
  <c r="CT22" i="38"/>
  <c r="CT34" i="38" s="1"/>
  <c r="EI23" i="38"/>
  <c r="EI15" i="38"/>
  <c r="EO23" i="38"/>
  <c r="EO15" i="38"/>
  <c r="FU46" i="38"/>
  <c r="FU49" i="38" s="1"/>
  <c r="G65" i="29"/>
  <c r="BO27" i="29"/>
  <c r="BO79" i="29"/>
  <c r="BO42" i="29"/>
  <c r="AK64" i="29"/>
  <c r="AO65" i="29"/>
  <c r="AO88" i="29"/>
  <c r="AO89" i="29"/>
  <c r="BA59" i="29"/>
  <c r="BI65" i="29"/>
  <c r="BI89" i="29"/>
  <c r="D22" i="38"/>
  <c r="D34" i="38" s="1"/>
  <c r="D30" i="38"/>
  <c r="AC15" i="38"/>
  <c r="AX23" i="38"/>
  <c r="AX15" i="38"/>
  <c r="FA23" i="38"/>
  <c r="FA15" i="38"/>
  <c r="G89" i="29"/>
  <c r="BO12" i="29"/>
  <c r="BO26" i="29"/>
  <c r="N89" i="29"/>
  <c r="N88" i="29"/>
  <c r="BO85" i="29"/>
  <c r="AY55" i="29"/>
  <c r="AY58" i="29" s="1"/>
  <c r="AY59" i="29" s="1"/>
  <c r="BM64" i="29"/>
  <c r="AG6" i="29"/>
  <c r="AK76" i="29" s="1"/>
  <c r="AN6" i="29"/>
  <c r="AR76" i="29" s="1"/>
  <c r="AU6" i="29"/>
  <c r="AY76" i="29" s="1"/>
  <c r="BB6" i="29"/>
  <c r="BF76" i="29" s="1"/>
  <c r="M23" i="38"/>
  <c r="M15" i="38"/>
  <c r="DQ45" i="38"/>
  <c r="DQ44" i="38"/>
  <c r="DQ46" i="38" s="1"/>
  <c r="DQ49" i="38" s="1"/>
  <c r="EH45" i="38"/>
  <c r="EH46" i="38" s="1"/>
  <c r="EH49" i="38" s="1"/>
  <c r="AC30" i="38"/>
  <c r="AC22" i="38"/>
  <c r="AC34" i="38" s="1"/>
  <c r="AY15" i="38"/>
  <c r="AY23" i="38"/>
  <c r="BE30" i="38"/>
  <c r="CO29" i="38"/>
  <c r="DP23" i="38"/>
  <c r="BG69" i="42"/>
  <c r="BG71" i="42" s="1"/>
  <c r="EC44" i="38"/>
  <c r="EC46" i="38" s="1"/>
  <c r="EC49" i="38" s="1"/>
  <c r="CX43" i="38"/>
  <c r="BO33" i="29"/>
  <c r="BO81" i="29"/>
  <c r="BO71" i="29"/>
  <c r="W55" i="29"/>
  <c r="W58" i="29" s="1"/>
  <c r="W59" i="29" s="1"/>
  <c r="AA86" i="29"/>
  <c r="AA87" i="29"/>
  <c r="AE88" i="29"/>
  <c r="AE89" i="29"/>
  <c r="AI59" i="29"/>
  <c r="AU65" i="29"/>
  <c r="AU88" i="29"/>
  <c r="AU89" i="29"/>
  <c r="BM13" i="29"/>
  <c r="BM55" i="29"/>
  <c r="BM58" i="29" s="1"/>
  <c r="BM59" i="29" s="1"/>
  <c r="C13" i="38"/>
  <c r="P23" i="38"/>
  <c r="X31" i="38"/>
  <c r="X53" i="38"/>
  <c r="CR15" i="38"/>
  <c r="AN22" i="38"/>
  <c r="AN34" i="38" s="1"/>
  <c r="DK30" i="38"/>
  <c r="DK22" i="38"/>
  <c r="DK34" i="38" s="1"/>
  <c r="AG22" i="38"/>
  <c r="AG34" i="38" s="1"/>
  <c r="AO23" i="38"/>
  <c r="AZ23" i="38"/>
  <c r="CB45" i="38"/>
  <c r="CB44" i="38"/>
  <c r="CB43" i="38"/>
  <c r="CB46" i="38" s="1"/>
  <c r="CB49" i="38" s="1"/>
  <c r="CP30" i="38"/>
  <c r="DY13" i="38"/>
  <c r="DY23" i="38" s="1"/>
  <c r="DY30" i="38" s="1"/>
  <c r="V23" i="38"/>
  <c r="EC45" i="38"/>
  <c r="CX44" i="38"/>
  <c r="BO24" i="29"/>
  <c r="BO14" i="29"/>
  <c r="Q65" i="29"/>
  <c r="Q89" i="29"/>
  <c r="Q88" i="29"/>
  <c r="BO61" i="29"/>
  <c r="AD64" i="29"/>
  <c r="AR55" i="29"/>
  <c r="AR58" i="29" s="1"/>
  <c r="AR59" i="29" s="1"/>
  <c r="Y44" i="38"/>
  <c r="Y43" i="38"/>
  <c r="Y46" i="38" s="1"/>
  <c r="Y49" i="38" s="1"/>
  <c r="BO15" i="38"/>
  <c r="ER44" i="38"/>
  <c r="ER45" i="38"/>
  <c r="ER43" i="38"/>
  <c r="U29" i="38"/>
  <c r="CQ30" i="38"/>
  <c r="CQ22" i="38"/>
  <c r="CQ34" i="38" s="1"/>
  <c r="EX30" i="38"/>
  <c r="EX22" i="38"/>
  <c r="EX34" i="38" s="1"/>
  <c r="BO23" i="29"/>
  <c r="BO83" i="29"/>
  <c r="BO80" i="29"/>
  <c r="U88" i="29"/>
  <c r="U65" i="29"/>
  <c r="U89" i="29"/>
  <c r="BC65" i="29"/>
  <c r="BC89" i="29"/>
  <c r="BC88" i="29"/>
  <c r="BG59" i="29"/>
  <c r="BM46" i="38"/>
  <c r="BM49" i="38" s="1"/>
  <c r="AV15" i="38"/>
  <c r="Y31" i="38"/>
  <c r="Y53" i="38"/>
  <c r="AP15" i="38"/>
  <c r="AP23" i="38"/>
  <c r="CC30" i="38"/>
  <c r="CG45" i="38"/>
  <c r="CG44" i="38"/>
  <c r="DM23" i="38"/>
  <c r="DY29" i="38"/>
  <c r="ES23" i="38"/>
  <c r="ES15" i="38"/>
  <c r="EY23" i="38"/>
  <c r="BQ22" i="38"/>
  <c r="BQ34" i="38" s="1"/>
  <c r="BQ30" i="38"/>
  <c r="BO30" i="38"/>
  <c r="CH23" i="38"/>
  <c r="CH15" i="38"/>
  <c r="DB23" i="38"/>
  <c r="DB15" i="38"/>
  <c r="DH15" i="38"/>
  <c r="DH23" i="38"/>
  <c r="DG41" i="38"/>
  <c r="DG42" i="38" s="1"/>
  <c r="EN30" i="38"/>
  <c r="EN31" i="38" s="1"/>
  <c r="EN22" i="38"/>
  <c r="EN34" i="38" s="1"/>
  <c r="AU23" i="38"/>
  <c r="I64" i="29"/>
  <c r="BO64" i="29" s="1"/>
  <c r="I23" i="38"/>
  <c r="BA30" i="38"/>
  <c r="BA31" i="38" s="1"/>
  <c r="EC30" i="38"/>
  <c r="BS15" i="38"/>
  <c r="AO82" i="42"/>
  <c r="AO81" i="42"/>
  <c r="E1503" i="30"/>
  <c r="O678" i="30"/>
  <c r="BC678" i="30" s="1"/>
  <c r="AS678" i="30"/>
  <c r="AN678" i="30"/>
  <c r="AI678" i="30"/>
  <c r="AD678" i="30"/>
  <c r="T678" i="30"/>
  <c r="BH678" i="30" s="1"/>
  <c r="AM158" i="30"/>
  <c r="A67" i="58"/>
  <c r="I59" i="42"/>
  <c r="R65" i="42"/>
  <c r="R69" i="42" s="1"/>
  <c r="R71" i="42" s="1"/>
  <c r="R82" i="42"/>
  <c r="X81" i="42"/>
  <c r="X82" i="42"/>
  <c r="X65" i="42"/>
  <c r="X69" i="42" s="1"/>
  <c r="X71" i="42" s="1"/>
  <c r="R81" i="42"/>
  <c r="Q81" i="42"/>
  <c r="Q82" i="42"/>
  <c r="T81" i="42"/>
  <c r="T65" i="42"/>
  <c r="T69" i="42" s="1"/>
  <c r="T71" i="42" s="1"/>
  <c r="T82" i="42"/>
  <c r="AZ81" i="42"/>
  <c r="AZ65" i="42"/>
  <c r="AZ69" i="42" s="1"/>
  <c r="AZ71" i="42" s="1"/>
  <c r="BD59" i="42"/>
  <c r="BA81" i="42"/>
  <c r="BA82" i="42"/>
  <c r="O1353" i="30"/>
  <c r="BC1353" i="30" s="1"/>
  <c r="AN1353" i="30"/>
  <c r="Y1353" i="30"/>
  <c r="AI1353" i="30"/>
  <c r="AD1353" i="30"/>
  <c r="J1353" i="30"/>
  <c r="AX1353" i="30" s="1"/>
  <c r="AS1353" i="30"/>
  <c r="T1353" i="30"/>
  <c r="BH1353" i="30" s="1"/>
  <c r="HH46" i="38"/>
  <c r="HH49" i="38" s="1"/>
  <c r="HH54" i="38" s="1"/>
  <c r="AP81" i="42"/>
  <c r="AP65" i="42"/>
  <c r="AP69" i="42" s="1"/>
  <c r="AP71" i="42" s="1"/>
  <c r="BO16" i="42"/>
  <c r="BO47" i="42"/>
  <c r="FW23" i="38"/>
  <c r="FW15" i="38"/>
  <c r="HF23" i="38"/>
  <c r="HF15" i="38"/>
  <c r="BA65" i="42"/>
  <c r="BA69" i="42" s="1"/>
  <c r="BA71" i="42" s="1"/>
  <c r="AK59" i="42"/>
  <c r="H65" i="42"/>
  <c r="H82" i="42"/>
  <c r="H81" i="42"/>
  <c r="FP15" i="38"/>
  <c r="FP23" i="38"/>
  <c r="AD68" i="42"/>
  <c r="AD69" i="42" s="1"/>
  <c r="BI82" i="42"/>
  <c r="BI81" i="42"/>
  <c r="BO24" i="42"/>
  <c r="BO45" i="42"/>
  <c r="BO49" i="42"/>
  <c r="BO54" i="42"/>
  <c r="L59" i="42"/>
  <c r="AK63" i="42"/>
  <c r="AK64" i="42" s="1"/>
  <c r="AK69" i="42" s="1"/>
  <c r="BO44" i="42"/>
  <c r="Y82" i="42"/>
  <c r="Y65" i="42"/>
  <c r="Y69" i="42" s="1"/>
  <c r="Y71" i="42" s="1"/>
  <c r="Y81" i="42"/>
  <c r="AR63" i="42"/>
  <c r="AR64" i="42" s="1"/>
  <c r="E1279" i="30"/>
  <c r="T454" i="30"/>
  <c r="BH454" i="30" s="1"/>
  <c r="J454" i="30"/>
  <c r="AX454" i="30" s="1"/>
  <c r="AI454" i="30"/>
  <c r="Y454" i="30"/>
  <c r="AS454" i="30"/>
  <c r="BO15" i="42"/>
  <c r="BO21" i="42"/>
  <c r="BO42" i="42"/>
  <c r="BO76" i="42"/>
  <c r="T304" i="30"/>
  <c r="BH304" i="30" s="1"/>
  <c r="P55" i="52"/>
  <c r="P58" i="52" s="1"/>
  <c r="P59" i="52" s="1"/>
  <c r="P65" i="52" s="1"/>
  <c r="BO21" i="52"/>
  <c r="BO35" i="52"/>
  <c r="AG81" i="52"/>
  <c r="AG65" i="52"/>
  <c r="AG69" i="52" s="1"/>
  <c r="AG71" i="52" s="1"/>
  <c r="AM81" i="52"/>
  <c r="AM65" i="52"/>
  <c r="AM69" i="52" s="1"/>
  <c r="AM71" i="52" s="1"/>
  <c r="AM82" i="52"/>
  <c r="BO22" i="42"/>
  <c r="AL59" i="42"/>
  <c r="AT82" i="42"/>
  <c r="AT81" i="42"/>
  <c r="AT65" i="42"/>
  <c r="AT69" i="42" s="1"/>
  <c r="AT71" i="42" s="1"/>
  <c r="P63" i="42"/>
  <c r="BM63" i="42"/>
  <c r="BM64" i="42" s="1"/>
  <c r="AS528" i="30"/>
  <c r="AN528" i="30"/>
  <c r="J528" i="30"/>
  <c r="AX528" i="30" s="1"/>
  <c r="AI528" i="30"/>
  <c r="J1578" i="30"/>
  <c r="AX1578" i="30" s="1"/>
  <c r="AS1578" i="30"/>
  <c r="Y1578" i="30"/>
  <c r="AN1578" i="30"/>
  <c r="AI1578" i="30"/>
  <c r="O1578" i="30"/>
  <c r="BC1578" i="30" s="1"/>
  <c r="BO11" i="52"/>
  <c r="W13" i="52"/>
  <c r="BF65" i="52"/>
  <c r="V81" i="52"/>
  <c r="V65" i="52"/>
  <c r="V69" i="52" s="1"/>
  <c r="V71" i="52" s="1"/>
  <c r="F81" i="42"/>
  <c r="AA82" i="42"/>
  <c r="AA81" i="42"/>
  <c r="AM59" i="42"/>
  <c r="W64" i="42"/>
  <c r="BO78" i="42"/>
  <c r="FI41" i="38"/>
  <c r="FI42" i="38" s="1"/>
  <c r="BO51" i="42"/>
  <c r="AN65" i="42"/>
  <c r="AN69" i="42" s="1"/>
  <c r="AN71" i="42" s="1"/>
  <c r="AN81" i="42"/>
  <c r="AN82" i="42"/>
  <c r="BL59" i="42"/>
  <c r="GZ22" i="38"/>
  <c r="GZ34" i="38" s="1"/>
  <c r="GZ30" i="38"/>
  <c r="FK23" i="38"/>
  <c r="FK15" i="38"/>
  <c r="FT30" i="38"/>
  <c r="FT22" i="38"/>
  <c r="FT34" i="38" s="1"/>
  <c r="L80" i="42"/>
  <c r="L79" i="42"/>
  <c r="L68" i="42" s="1"/>
  <c r="P68" i="42" s="1"/>
  <c r="AE79" i="42"/>
  <c r="AE68" i="42" s="1"/>
  <c r="AK68" i="42" s="1"/>
  <c r="AE80" i="42"/>
  <c r="AN80" i="42"/>
  <c r="AN79" i="42"/>
  <c r="AN68" i="42" s="1"/>
  <c r="AR68" i="42" s="1"/>
  <c r="AW80" i="42"/>
  <c r="AW79" i="42"/>
  <c r="AW68" i="42" s="1"/>
  <c r="AY68" i="42" s="1"/>
  <c r="AY69" i="42" s="1"/>
  <c r="BG80" i="42"/>
  <c r="BG79" i="42"/>
  <c r="BG68" i="42" s="1"/>
  <c r="BM68" i="42" s="1"/>
  <c r="P55" i="42"/>
  <c r="AF59" i="42"/>
  <c r="AV59" i="42"/>
  <c r="BO67" i="42"/>
  <c r="BO70" i="42"/>
  <c r="GH23" i="38"/>
  <c r="HB23" i="38"/>
  <c r="HB15" i="38"/>
  <c r="AA69" i="52"/>
  <c r="AA71" i="52" s="1"/>
  <c r="BE82" i="52"/>
  <c r="BE81" i="52"/>
  <c r="BE65" i="52"/>
  <c r="BE69" i="52" s="1"/>
  <c r="BE71" i="52" s="1"/>
  <c r="BO15" i="52"/>
  <c r="I55" i="52"/>
  <c r="BO23" i="52"/>
  <c r="C81" i="52"/>
  <c r="C82" i="52"/>
  <c r="C65" i="52"/>
  <c r="AB81" i="52"/>
  <c r="AB65" i="52"/>
  <c r="AB69" i="52" s="1"/>
  <c r="AB71" i="52" s="1"/>
  <c r="AB82" i="52"/>
  <c r="AH65" i="52"/>
  <c r="AH69" i="52" s="1"/>
  <c r="AH71" i="52" s="1"/>
  <c r="AH81" i="52"/>
  <c r="AX59" i="52"/>
  <c r="BF55" i="42"/>
  <c r="BF58" i="42" s="1"/>
  <c r="BF59" i="42" s="1"/>
  <c r="BF65" i="42" s="1"/>
  <c r="BO19" i="42"/>
  <c r="BO26" i="42"/>
  <c r="BO31" i="42"/>
  <c r="BO32" i="42"/>
  <c r="BO39" i="42"/>
  <c r="BO52" i="42"/>
  <c r="U59" i="42"/>
  <c r="BJ81" i="42"/>
  <c r="BJ65" i="42"/>
  <c r="BJ69" i="42" s="1"/>
  <c r="BJ71" i="42" s="1"/>
  <c r="HH44" i="38"/>
  <c r="HH45" i="38"/>
  <c r="AW82" i="52"/>
  <c r="AW65" i="52"/>
  <c r="AW81" i="52"/>
  <c r="W55" i="52"/>
  <c r="W58" i="52" s="1"/>
  <c r="W59" i="52" s="1"/>
  <c r="W65" i="52" s="1"/>
  <c r="AC81" i="52"/>
  <c r="AC82" i="52"/>
  <c r="AC65" i="52"/>
  <c r="AC69" i="52" s="1"/>
  <c r="AC71" i="52" s="1"/>
  <c r="AO82" i="52"/>
  <c r="AO81" i="52"/>
  <c r="BD65" i="52"/>
  <c r="BD69" i="52" s="1"/>
  <c r="BD71" i="52" s="1"/>
  <c r="BD81" i="52"/>
  <c r="BD82" i="52"/>
  <c r="AD55" i="42"/>
  <c r="AD58" i="42" s="1"/>
  <c r="AD59" i="42" s="1"/>
  <c r="AD65" i="42" s="1"/>
  <c r="BO36" i="42"/>
  <c r="BO48" i="42"/>
  <c r="K59" i="42"/>
  <c r="AW59" i="42"/>
  <c r="BO60" i="42"/>
  <c r="BO74" i="42"/>
  <c r="AB5" i="42"/>
  <c r="AI5" i="42"/>
  <c r="AP5" i="42"/>
  <c r="FS30" i="38"/>
  <c r="AK69" i="52"/>
  <c r="AO65" i="52"/>
  <c r="AO69" i="52" s="1"/>
  <c r="AO71" i="52" s="1"/>
  <c r="AD55" i="52"/>
  <c r="AD58" i="52" s="1"/>
  <c r="AD59" i="52" s="1"/>
  <c r="AD65" i="52" s="1"/>
  <c r="BO77" i="42"/>
  <c r="BI88" i="30"/>
  <c r="FM22" i="38"/>
  <c r="FM34" i="38" s="1"/>
  <c r="FM30" i="38"/>
  <c r="GO23" i="38"/>
  <c r="GO15" i="38"/>
  <c r="GK30" i="38"/>
  <c r="HD22" i="38"/>
  <c r="HD34" i="38" s="1"/>
  <c r="HD30" i="38"/>
  <c r="BO56" i="42"/>
  <c r="BO62" i="42"/>
  <c r="HE45" i="38"/>
  <c r="HE44" i="38"/>
  <c r="HE43" i="38"/>
  <c r="HE46" i="38" s="1"/>
  <c r="HE49" i="38" s="1"/>
  <c r="GS41" i="38"/>
  <c r="GS42" i="38" s="1"/>
  <c r="E1803" i="30"/>
  <c r="BO13" i="52"/>
  <c r="X69" i="52"/>
  <c r="X71" i="52" s="1"/>
  <c r="AK55" i="52"/>
  <c r="AK58" i="52" s="1"/>
  <c r="AK59" i="52" s="1"/>
  <c r="AK65" i="52" s="1"/>
  <c r="BO17" i="52"/>
  <c r="BO33" i="52"/>
  <c r="H82" i="52"/>
  <c r="H81" i="52"/>
  <c r="S65" i="52"/>
  <c r="S69" i="52" s="1"/>
  <c r="S71" i="52" s="1"/>
  <c r="S81" i="52"/>
  <c r="BF64" i="52"/>
  <c r="K80" i="52"/>
  <c r="K79" i="52"/>
  <c r="K68" i="52" s="1"/>
  <c r="T65" i="52"/>
  <c r="T80" i="52"/>
  <c r="T79" i="52"/>
  <c r="T68" i="52" s="1"/>
  <c r="W68" i="52" s="1"/>
  <c r="W69" i="52" s="1"/>
  <c r="AC80" i="52"/>
  <c r="AC79" i="52"/>
  <c r="AC68" i="52" s="1"/>
  <c r="AD68" i="52" s="1"/>
  <c r="AD69" i="52" s="1"/>
  <c r="AM80" i="52"/>
  <c r="AM79" i="52"/>
  <c r="AM68" i="52" s="1"/>
  <c r="AR68" i="52" s="1"/>
  <c r="AR69" i="52" s="1"/>
  <c r="BE80" i="52"/>
  <c r="BE79" i="52"/>
  <c r="BE68" i="52" s="1"/>
  <c r="BF68" i="52" s="1"/>
  <c r="BO78" i="52"/>
  <c r="Y1128" i="30"/>
  <c r="J1128" i="30"/>
  <c r="AX1128" i="30" s="1"/>
  <c r="E1953" i="30"/>
  <c r="FY43" i="38"/>
  <c r="FY46" i="38" s="1"/>
  <c r="FY49" i="38" s="1"/>
  <c r="FY54" i="38" s="1"/>
  <c r="FO22" i="38"/>
  <c r="FO34" i="38" s="1"/>
  <c r="FV30" i="38"/>
  <c r="FV31" i="38" s="1"/>
  <c r="BO26" i="52"/>
  <c r="AU82" i="52"/>
  <c r="AU81" i="52"/>
  <c r="AU65" i="52"/>
  <c r="AU69" i="52" s="1"/>
  <c r="AU71" i="52" s="1"/>
  <c r="P64" i="52"/>
  <c r="BM68" i="52"/>
  <c r="BO70" i="52"/>
  <c r="BO76" i="52"/>
  <c r="AM1645" i="30"/>
  <c r="D1645" i="30"/>
  <c r="S1645" i="30"/>
  <c r="N1645" i="30"/>
  <c r="AW1645" i="30"/>
  <c r="I1645" i="30"/>
  <c r="AR1645" i="30"/>
  <c r="FJ15" i="38"/>
  <c r="FJ23" i="38"/>
  <c r="BG81" i="52"/>
  <c r="BG65" i="52"/>
  <c r="BG69" i="52" s="1"/>
  <c r="BG71" i="52" s="1"/>
  <c r="K4" i="52"/>
  <c r="R4" i="52"/>
  <c r="Q81" i="52"/>
  <c r="Q65" i="52"/>
  <c r="Q69" i="52" s="1"/>
  <c r="Q71" i="52" s="1"/>
  <c r="AI81" i="52"/>
  <c r="AI82" i="52"/>
  <c r="E59" i="52"/>
  <c r="N59" i="52"/>
  <c r="AP59" i="52"/>
  <c r="AV65" i="52"/>
  <c r="AV69" i="52" s="1"/>
  <c r="AV71" i="52" s="1"/>
  <c r="AV82" i="52"/>
  <c r="BA81" i="52"/>
  <c r="BA65" i="52"/>
  <c r="BA69" i="52" s="1"/>
  <c r="BA71" i="52" s="1"/>
  <c r="BA82" i="52"/>
  <c r="O1128" i="30"/>
  <c r="BC1128" i="30" s="1"/>
  <c r="BM64" i="52"/>
  <c r="BJ65" i="52"/>
  <c r="BJ69" i="52" s="1"/>
  <c r="BJ71" i="52" s="1"/>
  <c r="AE81" i="52"/>
  <c r="AE65" i="52"/>
  <c r="AE69" i="52" s="1"/>
  <c r="AE71" i="52" s="1"/>
  <c r="AE82" i="52"/>
  <c r="AQ81" i="52"/>
  <c r="AQ82" i="52"/>
  <c r="BC65" i="52"/>
  <c r="BC69" i="52" s="1"/>
  <c r="BC71" i="52" s="1"/>
  <c r="BC81" i="52"/>
  <c r="BC82" i="52"/>
  <c r="AY55" i="52"/>
  <c r="AY58" i="52" s="1"/>
  <c r="AY59" i="52" s="1"/>
  <c r="AY65" i="52" s="1"/>
  <c r="BO20" i="52"/>
  <c r="BO28" i="52"/>
  <c r="BO44" i="52"/>
  <c r="BO52" i="52"/>
  <c r="F81" i="52"/>
  <c r="F82" i="52"/>
  <c r="X1645" i="30"/>
  <c r="AS283" i="30"/>
  <c r="AS284" i="30" s="1"/>
  <c r="AS291" i="30" s="1"/>
  <c r="AS294" i="30" s="1"/>
  <c r="E164" i="58" s="1"/>
  <c r="BM280" i="30"/>
  <c r="BM313" i="30"/>
  <c r="C313" i="30"/>
  <c r="F55" i="30"/>
  <c r="F58" i="30" s="1"/>
  <c r="F59" i="30" s="1"/>
  <c r="F66" i="30" s="1"/>
  <c r="F69" i="30" s="1"/>
  <c r="C12" i="58" s="1"/>
  <c r="AO55" i="30"/>
  <c r="AO58" i="30" s="1"/>
  <c r="AO59" i="30" s="1"/>
  <c r="AO66" i="30" s="1"/>
  <c r="AO69" i="30" s="1"/>
  <c r="AJ55" i="30"/>
  <c r="AJ58" i="30" s="1"/>
  <c r="AJ59" i="30" s="1"/>
  <c r="AJ66" i="30" s="1"/>
  <c r="AJ69" i="30" s="1"/>
  <c r="Z55" i="30"/>
  <c r="Z58" i="30" s="1"/>
  <c r="Z59" i="30" s="1"/>
  <c r="Z66" i="30" s="1"/>
  <c r="Z69" i="30" s="1"/>
  <c r="C16" i="58" s="1"/>
  <c r="BI55" i="30"/>
  <c r="BI58" i="30" s="1"/>
  <c r="BI59" i="30" s="1"/>
  <c r="BI66" i="30" s="1"/>
  <c r="BI69" i="30" s="1"/>
  <c r="C23" i="58" s="1"/>
  <c r="U55" i="30"/>
  <c r="U58" i="30" s="1"/>
  <c r="U59" i="30" s="1"/>
  <c r="U66" i="30" s="1"/>
  <c r="U69" i="30" s="1"/>
  <c r="C15" i="58" s="1"/>
  <c r="BD55" i="30"/>
  <c r="BD58" i="30" s="1"/>
  <c r="BD59" i="30" s="1"/>
  <c r="BD66" i="30" s="1"/>
  <c r="BD69" i="30" s="1"/>
  <c r="C22" i="58" s="1"/>
  <c r="AD2009" i="30"/>
  <c r="C2008" i="30"/>
  <c r="AL80" i="52"/>
  <c r="L79" i="52"/>
  <c r="L68" i="52" s="1"/>
  <c r="S1795" i="30"/>
  <c r="AW79" i="52"/>
  <c r="AW68" i="52" s="1"/>
  <c r="AY68" i="52" s="1"/>
  <c r="AY69" i="52" s="1"/>
  <c r="BL65" i="52"/>
  <c r="BL69" i="52" s="1"/>
  <c r="BL71" i="52" s="1"/>
  <c r="AS65" i="52"/>
  <c r="AS69" i="52" s="1"/>
  <c r="AS71" i="52" s="1"/>
  <c r="BG1795" i="30"/>
  <c r="E291" i="30"/>
  <c r="BM358" i="30"/>
  <c r="D1795" i="30"/>
  <c r="BM734" i="30"/>
  <c r="C734" i="30"/>
  <c r="E741" i="30"/>
  <c r="M62" i="59"/>
  <c r="M65" i="59" s="1"/>
  <c r="K7" i="59" s="1"/>
  <c r="AH55" i="59"/>
  <c r="AH62" i="59" s="1"/>
  <c r="AH65" i="59" s="1"/>
  <c r="CC55" i="59"/>
  <c r="CC62" i="59" s="1"/>
  <c r="CC65" i="59" s="1"/>
  <c r="BC55" i="59"/>
  <c r="BC62" i="59" s="1"/>
  <c r="BC65" i="59" s="1"/>
  <c r="BI62" i="59"/>
  <c r="BI65" i="59" s="1"/>
  <c r="CI55" i="59"/>
  <c r="CI62" i="59" s="1"/>
  <c r="CI65" i="59" s="1"/>
  <c r="CJ55" i="59"/>
  <c r="CJ62" i="59" s="1"/>
  <c r="CJ65" i="59" s="1"/>
  <c r="BM1484" i="30"/>
  <c r="E1491" i="30"/>
  <c r="AI894" i="30"/>
  <c r="E546" i="58" s="1"/>
  <c r="BM891" i="30"/>
  <c r="AJ62" i="59"/>
  <c r="AJ65" i="59" s="1"/>
  <c r="AC32" i="59" s="1"/>
  <c r="S36" i="30" s="1"/>
  <c r="BJ62" i="59"/>
  <c r="BJ65" i="59" s="1"/>
  <c r="CY55" i="59"/>
  <c r="CY62" i="59" s="1"/>
  <c r="CY65" i="59" s="1"/>
  <c r="CW30" i="59" s="1"/>
  <c r="BG34" i="30" s="1"/>
  <c r="K46" i="59"/>
  <c r="I50" i="30" s="1"/>
  <c r="E1116" i="30"/>
  <c r="BM1109" i="30"/>
  <c r="C1109" i="30"/>
  <c r="AS62" i="59"/>
  <c r="AS65" i="59" s="1"/>
  <c r="BL55" i="59"/>
  <c r="BL62" i="59" s="1"/>
  <c r="BL65" i="59" s="1"/>
  <c r="O1566" i="30"/>
  <c r="AX62" i="59"/>
  <c r="AX65" i="59" s="1"/>
  <c r="CF62" i="59"/>
  <c r="CF65" i="59" s="1"/>
  <c r="AI62" i="59"/>
  <c r="AI65" i="59" s="1"/>
  <c r="AC42" i="59" s="1"/>
  <c r="S46" i="30" s="1"/>
  <c r="H62" i="59"/>
  <c r="H65" i="59" s="1"/>
  <c r="C969" i="30"/>
  <c r="C966" i="30"/>
  <c r="C959" i="30"/>
  <c r="E1941" i="30"/>
  <c r="BM1934" i="30"/>
  <c r="C1934" i="30"/>
  <c r="CL62" i="59"/>
  <c r="CL65" i="59" s="1"/>
  <c r="CQ55" i="59"/>
  <c r="CQ62" i="59" s="1"/>
  <c r="CQ65" i="59" s="1"/>
  <c r="C2084" i="30"/>
  <c r="O1041" i="30"/>
  <c r="E444" i="30"/>
  <c r="E66" i="30"/>
  <c r="AD1866" i="30"/>
  <c r="C1859" i="30"/>
  <c r="E55" i="59"/>
  <c r="E62" i="59" s="1"/>
  <c r="E65" i="59" s="1"/>
  <c r="E1419" i="30"/>
  <c r="E894" i="30"/>
  <c r="E819" i="30"/>
  <c r="E2091" i="30"/>
  <c r="C163" i="30"/>
  <c r="BM163" i="30"/>
  <c r="AI209" i="30"/>
  <c r="AI216" i="30" s="1"/>
  <c r="AI219" i="30" s="1"/>
  <c r="E114" i="58" s="1"/>
  <c r="C65" i="30"/>
  <c r="BM65" i="30"/>
  <c r="K65" i="30"/>
  <c r="K66" i="30" s="1"/>
  <c r="K69" i="30" s="1"/>
  <c r="C13" i="58" s="1"/>
  <c r="T441" i="30"/>
  <c r="T444" i="30" s="1"/>
  <c r="E255" i="58" s="1"/>
  <c r="AD58" i="30"/>
  <c r="C58" i="30" s="1"/>
  <c r="C55" i="30"/>
  <c r="E2016" i="30"/>
  <c r="AN2084" i="30"/>
  <c r="AN2091" i="30" s="1"/>
  <c r="AN2094" i="30" s="1"/>
  <c r="BM2090" i="30"/>
  <c r="C2090" i="30"/>
  <c r="E516" i="30"/>
  <c r="BM509" i="30"/>
  <c r="T283" i="30"/>
  <c r="C280" i="30"/>
  <c r="AI1709" i="30"/>
  <c r="AI1716" i="30" s="1"/>
  <c r="AI1719" i="30" s="1"/>
  <c r="C1663" i="30"/>
  <c r="BM1663" i="30"/>
  <c r="E1708" i="30"/>
  <c r="BM1705" i="30"/>
  <c r="C1738" i="30"/>
  <c r="E1784" i="30"/>
  <c r="E669" i="30"/>
  <c r="BM959" i="30"/>
  <c r="BH134" i="30"/>
  <c r="BH141" i="30" s="1"/>
  <c r="BH144" i="30" s="1"/>
  <c r="E71" i="58" s="1"/>
  <c r="BM966" i="30"/>
  <c r="BM208" i="30"/>
  <c r="C884" i="30"/>
  <c r="BM884" i="30"/>
  <c r="C1483" i="30"/>
  <c r="BM1483" i="30"/>
  <c r="BM1859" i="30"/>
  <c r="BM2008" i="30"/>
  <c r="O1941" i="30"/>
  <c r="O1944" i="30" s="1"/>
  <c r="E209" i="30"/>
  <c r="C355" i="30"/>
  <c r="BM355" i="30"/>
  <c r="T358" i="30"/>
  <c r="T359" i="30" s="1"/>
  <c r="C359" i="30" s="1"/>
  <c r="C463" i="30"/>
  <c r="BM463" i="30"/>
  <c r="BM508" i="30"/>
  <c r="T591" i="30"/>
  <c r="Y1033" i="30"/>
  <c r="Y1034" i="30" s="1"/>
  <c r="Y1041" i="30" s="1"/>
  <c r="Y1044" i="30" s="1"/>
  <c r="E640" i="58" s="1"/>
  <c r="C1030" i="30"/>
  <c r="J1184" i="30"/>
  <c r="J1191" i="30" s="1"/>
  <c r="C1191" i="30" s="1"/>
  <c r="C1183" i="30"/>
  <c r="AS1408" i="30"/>
  <c r="BM1405" i="30"/>
  <c r="Y1633" i="30"/>
  <c r="Y1634" i="30" s="1"/>
  <c r="Y1641" i="30" s="1"/>
  <c r="Y1644" i="30" s="1"/>
  <c r="BM1630" i="30"/>
  <c r="C388" i="30"/>
  <c r="AD809" i="30"/>
  <c r="AD1034" i="30"/>
  <c r="AD1041" i="30" s="1"/>
  <c r="AD1044" i="30" s="1"/>
  <c r="E641" i="58" s="1"/>
  <c r="C1105" i="30"/>
  <c r="AX1184" i="30"/>
  <c r="AX1191" i="30" s="1"/>
  <c r="AX1194" i="30" s="1"/>
  <c r="E741" i="58" s="1"/>
  <c r="AI1483" i="30"/>
  <c r="AI1484" i="30" s="1"/>
  <c r="AI1491" i="30" s="1"/>
  <c r="AI1494" i="30" s="1"/>
  <c r="BM1480" i="30"/>
  <c r="AI434" i="30"/>
  <c r="T1558" i="30"/>
  <c r="C1555" i="30"/>
  <c r="AS134" i="30"/>
  <c r="BM590" i="30"/>
  <c r="C590" i="30"/>
  <c r="AX134" i="30"/>
  <c r="AX141" i="30" s="1"/>
  <c r="AX144" i="30" s="1"/>
  <c r="E69" i="58" s="1"/>
  <c r="J658" i="30"/>
  <c r="C655" i="30"/>
  <c r="E1333" i="30"/>
  <c r="C1330" i="30"/>
  <c r="Y141" i="30"/>
  <c r="O666" i="30"/>
  <c r="O669" i="30" s="1"/>
  <c r="E398" i="58" s="1"/>
  <c r="C665" i="30"/>
  <c r="C1138" i="30"/>
  <c r="BM1255" i="30"/>
  <c r="C1255" i="30"/>
  <c r="E1258" i="30"/>
  <c r="J1341" i="30"/>
  <c r="J1344" i="30" s="1"/>
  <c r="C1513" i="30"/>
  <c r="E1633" i="30"/>
  <c r="C1630" i="30"/>
  <c r="AX66" i="30"/>
  <c r="AX69" i="30" s="1"/>
  <c r="E21" i="58" s="1"/>
  <c r="P55" i="30"/>
  <c r="P58" i="30" s="1"/>
  <c r="P59" i="30" s="1"/>
  <c r="P66" i="30" s="1"/>
  <c r="P69" i="30" s="1"/>
  <c r="C14" i="58" s="1"/>
  <c r="O2084" i="30"/>
  <c r="O366" i="30"/>
  <c r="O369" i="30" s="1"/>
  <c r="Y1116" i="30"/>
  <c r="Y1119" i="30" s="1"/>
  <c r="E688" i="58" s="1"/>
  <c r="C1190" i="30"/>
  <c r="C2038" i="30"/>
  <c r="C215" i="30"/>
  <c r="T1484" i="30"/>
  <c r="T1491" i="30" s="1"/>
  <c r="T1494" i="30" s="1"/>
  <c r="AE55" i="30"/>
  <c r="AE58" i="30" s="1"/>
  <c r="AE59" i="30" s="1"/>
  <c r="AE66" i="30" s="1"/>
  <c r="AE69" i="30" s="1"/>
  <c r="C17" i="58" s="1"/>
  <c r="AT55" i="30"/>
  <c r="AT58" i="30" s="1"/>
  <c r="AT59" i="30" s="1"/>
  <c r="AT66" i="30" s="1"/>
  <c r="AT69" i="30" s="1"/>
  <c r="C20" i="58" s="1"/>
  <c r="A167" i="58"/>
  <c r="BG308" i="30"/>
  <c r="BB83" i="30"/>
  <c r="A117" i="58"/>
  <c r="AW233" i="30"/>
  <c r="A69" i="58"/>
  <c r="A116" i="58"/>
  <c r="AR233" i="30"/>
  <c r="A115" i="58"/>
  <c r="AM233" i="30"/>
  <c r="A114" i="58"/>
  <c r="AH233" i="30"/>
  <c r="AC383" i="30"/>
  <c r="A209" i="58"/>
  <c r="A161" i="58"/>
  <c r="X83" i="30"/>
  <c r="A159" i="58"/>
  <c r="S308" i="30"/>
  <c r="A111" i="58"/>
  <c r="N308" i="30"/>
  <c r="A158" i="58"/>
  <c r="A110" i="58"/>
  <c r="I308" i="30"/>
  <c r="A157" i="58"/>
  <c r="A109" i="58"/>
  <c r="D308" i="30"/>
  <c r="A156" i="58"/>
  <c r="E1129" i="30" l="1"/>
  <c r="AR2095" i="30"/>
  <c r="AC2095" i="30"/>
  <c r="S2095" i="30"/>
  <c r="AW2095" i="30"/>
  <c r="D2095" i="30"/>
  <c r="N2095" i="30"/>
  <c r="X2095" i="30"/>
  <c r="K5" i="29"/>
  <c r="AT5" i="29"/>
  <c r="R5" i="29"/>
  <c r="AI829" i="30"/>
  <c r="AS304" i="30"/>
  <c r="Y304" i="30"/>
  <c r="AI304" i="30"/>
  <c r="J304" i="30"/>
  <c r="AX304" i="30" s="1"/>
  <c r="J829" i="30"/>
  <c r="AX829" i="30" s="1"/>
  <c r="T829" i="30"/>
  <c r="BH829" i="30" s="1"/>
  <c r="AN829" i="30"/>
  <c r="Y829" i="30"/>
  <c r="I146" i="30"/>
  <c r="N146" i="30" s="1"/>
  <c r="S146" i="30" s="1"/>
  <c r="X146" i="30" s="1"/>
  <c r="AC146" i="30" s="1"/>
  <c r="AH146" i="30" s="1"/>
  <c r="AM146" i="30" s="1"/>
  <c r="AR146" i="30" s="1"/>
  <c r="AW146" i="30" s="1"/>
  <c r="BB146" i="30" s="1"/>
  <c r="BG146" i="30" s="1"/>
  <c r="BH5" i="29"/>
  <c r="BA5" i="29"/>
  <c r="AM5" i="29"/>
  <c r="O454" i="30"/>
  <c r="BC454" i="30" s="1"/>
  <c r="AF5" i="29"/>
  <c r="AD304" i="30"/>
  <c r="AN304" i="30"/>
  <c r="E1654" i="30"/>
  <c r="AS829" i="30"/>
  <c r="O829" i="30"/>
  <c r="BC829" i="30" s="1"/>
  <c r="BH5" i="52"/>
  <c r="BA5" i="52"/>
  <c r="AT5" i="52"/>
  <c r="Y5" i="52"/>
  <c r="R5" i="52"/>
  <c r="K5" i="52"/>
  <c r="AF5" i="52"/>
  <c r="E1429" i="30"/>
  <c r="AN604" i="30"/>
  <c r="T604" i="30"/>
  <c r="BH604" i="30" s="1"/>
  <c r="AI604" i="30"/>
  <c r="O604" i="30"/>
  <c r="BC604" i="30" s="1"/>
  <c r="AD604" i="30"/>
  <c r="J604" i="30"/>
  <c r="AX604" i="30" s="1"/>
  <c r="AS604" i="30"/>
  <c r="Y604" i="30"/>
  <c r="D296" i="30"/>
  <c r="I221" i="30"/>
  <c r="N221" i="30" s="1"/>
  <c r="S221" i="30" s="1"/>
  <c r="X221" i="30" s="1"/>
  <c r="AC221" i="30" s="1"/>
  <c r="AH221" i="30" s="1"/>
  <c r="AM221" i="30" s="1"/>
  <c r="AR221" i="30" s="1"/>
  <c r="AW221" i="30" s="1"/>
  <c r="BB221" i="30" s="1"/>
  <c r="BG221" i="30" s="1"/>
  <c r="AF5" i="42"/>
  <c r="AM5" i="42"/>
  <c r="AT5" i="42"/>
  <c r="BA5" i="42"/>
  <c r="K5" i="42"/>
  <c r="BH5" i="42"/>
  <c r="R5" i="42"/>
  <c r="Y5" i="42"/>
  <c r="E1204" i="30"/>
  <c r="AS379" i="30"/>
  <c r="Y379" i="30"/>
  <c r="J379" i="30"/>
  <c r="AX379" i="30" s="1"/>
  <c r="AN379" i="30"/>
  <c r="T379" i="30"/>
  <c r="BH379" i="30" s="1"/>
  <c r="AI379" i="30"/>
  <c r="AD379" i="30"/>
  <c r="O379" i="30"/>
  <c r="BC379" i="30" s="1"/>
  <c r="Y754" i="30"/>
  <c r="AS754" i="30"/>
  <c r="AN754" i="30"/>
  <c r="O754" i="30"/>
  <c r="BC754" i="30" s="1"/>
  <c r="E1579" i="30"/>
  <c r="AI754" i="30"/>
  <c r="AD754" i="30"/>
  <c r="J754" i="30"/>
  <c r="AX754" i="30" s="1"/>
  <c r="T754" i="30"/>
  <c r="BH754" i="30" s="1"/>
  <c r="E1504" i="30"/>
  <c r="AI679" i="30"/>
  <c r="AD679" i="30"/>
  <c r="O679" i="30"/>
  <c r="BC679" i="30" s="1"/>
  <c r="AS679" i="30"/>
  <c r="Y679" i="30"/>
  <c r="J679" i="30"/>
  <c r="AX679" i="30" s="1"/>
  <c r="AN679" i="30"/>
  <c r="T679" i="30"/>
  <c r="BH679" i="30" s="1"/>
  <c r="E1054" i="30"/>
  <c r="O229" i="30"/>
  <c r="BC229" i="30" s="1"/>
  <c r="AD229" i="30"/>
  <c r="AS229" i="30"/>
  <c r="Y229" i="30"/>
  <c r="J229" i="30"/>
  <c r="AX229" i="30" s="1"/>
  <c r="AN229" i="30"/>
  <c r="T229" i="30"/>
  <c r="BH229" i="30" s="1"/>
  <c r="AI229" i="30"/>
  <c r="E979" i="30"/>
  <c r="AS154" i="30"/>
  <c r="Y154" i="30"/>
  <c r="J154" i="30"/>
  <c r="AX154" i="30" s="1"/>
  <c r="AN154" i="30"/>
  <c r="T154" i="30"/>
  <c r="BH154" i="30" s="1"/>
  <c r="AI154" i="30"/>
  <c r="AD154" i="30"/>
  <c r="O154" i="30"/>
  <c r="BC154" i="30" s="1"/>
  <c r="T529" i="30"/>
  <c r="BH529" i="30" s="1"/>
  <c r="AS529" i="30"/>
  <c r="O529" i="30"/>
  <c r="BC529" i="30" s="1"/>
  <c r="AI529" i="30"/>
  <c r="AD529" i="30"/>
  <c r="J529" i="30"/>
  <c r="AX529" i="30" s="1"/>
  <c r="Y529" i="30"/>
  <c r="E1354" i="30"/>
  <c r="AS79" i="30"/>
  <c r="Y79" i="30"/>
  <c r="AN79" i="30"/>
  <c r="T79" i="30"/>
  <c r="BH79" i="30" s="1"/>
  <c r="AI79" i="30"/>
  <c r="O79" i="30"/>
  <c r="BC79" i="30" s="1"/>
  <c r="J79" i="30"/>
  <c r="AX79" i="30" s="1"/>
  <c r="E904" i="30"/>
  <c r="AD79" i="30"/>
  <c r="S111" i="30"/>
  <c r="W36" i="30"/>
  <c r="V36" i="30"/>
  <c r="AD71" i="42"/>
  <c r="Z84" i="42"/>
  <c r="AB84" i="42" s="1"/>
  <c r="I11" i="30"/>
  <c r="K9" i="59"/>
  <c r="S121" i="30"/>
  <c r="W46" i="30"/>
  <c r="V46" i="30"/>
  <c r="AR69" i="42"/>
  <c r="AR65" i="42"/>
  <c r="EC54" i="38"/>
  <c r="BO76" i="29"/>
  <c r="BM69" i="42"/>
  <c r="BM65" i="42"/>
  <c r="AG84" i="42"/>
  <c r="AI84" i="42" s="1"/>
  <c r="AK71" i="42"/>
  <c r="AN84" i="52"/>
  <c r="AP84" i="52" s="1"/>
  <c r="AR71" i="52"/>
  <c r="BJ34" i="30"/>
  <c r="BK34" i="30"/>
  <c r="BG109" i="30"/>
  <c r="EH54" i="38"/>
  <c r="EH53" i="38"/>
  <c r="DQ53" i="38"/>
  <c r="DQ54" i="38" s="1"/>
  <c r="BV35" i="59"/>
  <c r="AR39" i="30" s="1"/>
  <c r="BV29" i="59"/>
  <c r="AR33" i="30" s="1"/>
  <c r="BV19" i="59"/>
  <c r="AR23" i="30" s="1"/>
  <c r="BV42" i="59"/>
  <c r="AR46" i="30" s="1"/>
  <c r="BV30" i="59"/>
  <c r="AR34" i="30" s="1"/>
  <c r="BV7" i="59"/>
  <c r="BV16" i="59"/>
  <c r="AR20" i="30" s="1"/>
  <c r="BV25" i="59"/>
  <c r="AR29" i="30" s="1"/>
  <c r="BV49" i="59"/>
  <c r="AR53" i="30" s="1"/>
  <c r="BV14" i="59"/>
  <c r="AR18" i="30" s="1"/>
  <c r="BV48" i="59"/>
  <c r="AR52" i="30" s="1"/>
  <c r="BV18" i="59"/>
  <c r="AR22" i="30" s="1"/>
  <c r="BV28" i="59"/>
  <c r="AR32" i="30" s="1"/>
  <c r="BV36" i="59"/>
  <c r="AR40" i="30" s="1"/>
  <c r="BV10" i="59"/>
  <c r="BV26" i="59"/>
  <c r="AR30" i="30" s="1"/>
  <c r="BV60" i="59"/>
  <c r="AR64" i="30" s="1"/>
  <c r="BV47" i="59"/>
  <c r="AR51" i="30" s="1"/>
  <c r="BV34" i="59"/>
  <c r="AR38" i="30" s="1"/>
  <c r="BV31" i="59"/>
  <c r="AR35" i="30" s="1"/>
  <c r="BV52" i="59"/>
  <c r="AR56" i="30" s="1"/>
  <c r="BV57" i="59"/>
  <c r="BV22" i="59"/>
  <c r="AR26" i="30" s="1"/>
  <c r="BV46" i="59"/>
  <c r="AR50" i="30" s="1"/>
  <c r="BV13" i="59"/>
  <c r="AR17" i="30" s="1"/>
  <c r="BV15" i="59"/>
  <c r="AR19" i="30" s="1"/>
  <c r="BV11" i="59"/>
  <c r="AR15" i="30" s="1"/>
  <c r="BV40" i="59"/>
  <c r="AR44" i="30" s="1"/>
  <c r="BV24" i="59"/>
  <c r="AR28" i="30" s="1"/>
  <c r="BV53" i="59"/>
  <c r="AR57" i="30" s="1"/>
  <c r="BV63" i="59"/>
  <c r="AR67" i="30" s="1"/>
  <c r="BV32" i="59"/>
  <c r="AR36" i="30" s="1"/>
  <c r="BV27" i="59"/>
  <c r="AR31" i="30" s="1"/>
  <c r="BV33" i="59"/>
  <c r="AR37" i="30" s="1"/>
  <c r="BV45" i="59"/>
  <c r="AR49" i="30" s="1"/>
  <c r="BV43" i="59"/>
  <c r="AR47" i="30" s="1"/>
  <c r="BV17" i="59"/>
  <c r="AR21" i="30" s="1"/>
  <c r="BV64" i="59"/>
  <c r="AR68" i="30" s="1"/>
  <c r="BV37" i="59"/>
  <c r="AR41" i="30" s="1"/>
  <c r="BV50" i="59"/>
  <c r="AR54" i="30" s="1"/>
  <c r="BV8" i="59"/>
  <c r="AR12" i="30" s="1"/>
  <c r="BV20" i="59"/>
  <c r="AR24" i="30" s="1"/>
  <c r="BV58" i="59"/>
  <c r="AR62" i="30" s="1"/>
  <c r="BV44" i="59"/>
  <c r="AR48" i="30" s="1"/>
  <c r="BV39" i="59"/>
  <c r="AR43" i="30" s="1"/>
  <c r="BV23" i="59"/>
  <c r="AR27" i="30" s="1"/>
  <c r="BV41" i="59"/>
  <c r="AR45" i="30" s="1"/>
  <c r="BV12" i="59"/>
  <c r="AR16" i="30" s="1"/>
  <c r="BV59" i="59"/>
  <c r="AR63" i="30" s="1"/>
  <c r="BV38" i="59"/>
  <c r="AR42" i="30" s="1"/>
  <c r="BV21" i="59"/>
  <c r="AR25" i="30" s="1"/>
  <c r="AW69" i="52"/>
  <c r="AW71" i="52" s="1"/>
  <c r="I58" i="52"/>
  <c r="BO55" i="52"/>
  <c r="AC31" i="38"/>
  <c r="CU53" i="38"/>
  <c r="CU54" i="38"/>
  <c r="AT70" i="29"/>
  <c r="AT72" i="29" s="1"/>
  <c r="AT86" i="29"/>
  <c r="AT87" i="29"/>
  <c r="AI45" i="38"/>
  <c r="AI43" i="38"/>
  <c r="AI44" i="38"/>
  <c r="BK26" i="30"/>
  <c r="BJ26" i="30"/>
  <c r="BG101" i="30"/>
  <c r="BG103" i="30"/>
  <c r="BK28" i="30"/>
  <c r="BJ28" i="30"/>
  <c r="N172" i="30"/>
  <c r="R97" i="30"/>
  <c r="Q97" i="30"/>
  <c r="N170" i="30"/>
  <c r="R95" i="30"/>
  <c r="Q95" i="30"/>
  <c r="N130" i="30"/>
  <c r="N197" i="30"/>
  <c r="R122" i="30"/>
  <c r="Q122" i="30"/>
  <c r="R214" i="30"/>
  <c r="N289" i="30"/>
  <c r="Q214" i="30"/>
  <c r="Q663" i="30"/>
  <c r="N738" i="30"/>
  <c r="R663" i="30"/>
  <c r="R1468" i="30"/>
  <c r="N1543" i="30"/>
  <c r="Q1468" i="30"/>
  <c r="C1333" i="30"/>
  <c r="BM1333" i="30"/>
  <c r="E1334" i="30"/>
  <c r="AD816" i="30"/>
  <c r="C809" i="30"/>
  <c r="BM809" i="30"/>
  <c r="E1709" i="30"/>
  <c r="BM1708" i="30"/>
  <c r="C1708" i="30"/>
  <c r="E492" i="58"/>
  <c r="N81" i="52"/>
  <c r="N82" i="52"/>
  <c r="N65" i="52"/>
  <c r="N69" i="52" s="1"/>
  <c r="N71" i="52" s="1"/>
  <c r="HF30" i="38"/>
  <c r="HF31" i="38" s="1"/>
  <c r="HF22" i="38"/>
  <c r="HF34" i="38" s="1"/>
  <c r="BM65" i="29"/>
  <c r="BM89" i="29"/>
  <c r="BM88" i="29"/>
  <c r="CT44" i="38"/>
  <c r="CT43" i="38"/>
  <c r="CT45" i="38"/>
  <c r="CI30" i="38"/>
  <c r="CI22" i="38"/>
  <c r="CI34" i="38" s="1"/>
  <c r="CG53" i="38"/>
  <c r="CG54" i="38" s="1"/>
  <c r="BJ53" i="38"/>
  <c r="BJ54" i="38" s="1"/>
  <c r="EZ31" i="38"/>
  <c r="AQ24" i="30"/>
  <c r="AP24" i="30"/>
  <c r="AM99" i="30"/>
  <c r="CW15" i="59"/>
  <c r="BG19" i="30" s="1"/>
  <c r="CW28" i="59"/>
  <c r="BG32" i="30" s="1"/>
  <c r="U986" i="30"/>
  <c r="AJ914" i="30"/>
  <c r="AJ880" i="30"/>
  <c r="AJ883" i="30" s="1"/>
  <c r="AJ884" i="30" s="1"/>
  <c r="AJ891" i="30" s="1"/>
  <c r="AJ894" i="30" s="1"/>
  <c r="C546" i="58" s="1"/>
  <c r="AM1175" i="30"/>
  <c r="AQ1100" i="30"/>
  <c r="AP1100" i="30"/>
  <c r="Z1336" i="30"/>
  <c r="Z1265" i="30"/>
  <c r="N1216" i="30"/>
  <c r="R1141" i="30"/>
  <c r="Q1141" i="30"/>
  <c r="N1470" i="30"/>
  <c r="R1395" i="30"/>
  <c r="Q1395" i="30"/>
  <c r="AQ1101" i="30"/>
  <c r="AP1101" i="30"/>
  <c r="AM1176" i="30"/>
  <c r="BM1033" i="30"/>
  <c r="E519" i="30"/>
  <c r="C516" i="30"/>
  <c r="BM516" i="30"/>
  <c r="K52" i="59"/>
  <c r="I56" i="30" s="1"/>
  <c r="AG84" i="52"/>
  <c r="AI84" i="52" s="1"/>
  <c r="AK71" i="52"/>
  <c r="BO63" i="42"/>
  <c r="AU30" i="38"/>
  <c r="AU22" i="38"/>
  <c r="AU34" i="38" s="1"/>
  <c r="U87" i="29"/>
  <c r="U86" i="29"/>
  <c r="U70" i="29"/>
  <c r="U72" i="29" s="1"/>
  <c r="CQ31" i="38"/>
  <c r="Q70" i="29"/>
  <c r="Q72" i="29" s="1"/>
  <c r="Q86" i="29"/>
  <c r="Q87" i="29"/>
  <c r="CT31" i="38"/>
  <c r="CR45" i="38"/>
  <c r="CR43" i="38"/>
  <c r="CR44" i="38"/>
  <c r="AW86" i="29"/>
  <c r="AW87" i="29"/>
  <c r="AW70" i="29"/>
  <c r="AW72" i="29" s="1"/>
  <c r="E70" i="29"/>
  <c r="E72" i="29" s="1"/>
  <c r="E86" i="29"/>
  <c r="E87" i="29"/>
  <c r="CV45" i="38"/>
  <c r="CV44" i="38"/>
  <c r="CV43" i="38"/>
  <c r="CV46" i="38" s="1"/>
  <c r="CV49" i="38" s="1"/>
  <c r="DZ43" i="38"/>
  <c r="DZ44" i="38"/>
  <c r="DZ45" i="38"/>
  <c r="AP47" i="30"/>
  <c r="AQ47" i="30"/>
  <c r="AM122" i="30"/>
  <c r="CW53" i="59"/>
  <c r="BG57" i="30" s="1"/>
  <c r="CW11" i="59"/>
  <c r="BG15" i="30" s="1"/>
  <c r="BI439" i="30"/>
  <c r="BI365" i="30"/>
  <c r="BI366" i="30" s="1"/>
  <c r="BI369" i="30" s="1"/>
  <c r="C215" i="58" s="1"/>
  <c r="P536" i="30"/>
  <c r="Q461" i="30"/>
  <c r="Q463" i="30" s="1"/>
  <c r="P463" i="30"/>
  <c r="P509" i="30" s="1"/>
  <c r="P516" i="30" s="1"/>
  <c r="P519" i="30" s="1"/>
  <c r="C302" i="58" s="1"/>
  <c r="BM658" i="30"/>
  <c r="J659" i="30"/>
  <c r="C658" i="30"/>
  <c r="BD81" i="42"/>
  <c r="BD65" i="42"/>
  <c r="BD69" i="42" s="1"/>
  <c r="BD71" i="42" s="1"/>
  <c r="BD82" i="42"/>
  <c r="EN45" i="38"/>
  <c r="EN44" i="38"/>
  <c r="EN43" i="38"/>
  <c r="EN46" i="38" s="1"/>
  <c r="EN49" i="38" s="1"/>
  <c r="EN54" i="38" s="1"/>
  <c r="AY65" i="29"/>
  <c r="AY88" i="29"/>
  <c r="AY89" i="29"/>
  <c r="BA65" i="29"/>
  <c r="BA88" i="29"/>
  <c r="BA89" i="29"/>
  <c r="G86" i="29"/>
  <c r="G70" i="29"/>
  <c r="G72" i="29" s="1"/>
  <c r="G87" i="29"/>
  <c r="AK89" i="29"/>
  <c r="AK88" i="29"/>
  <c r="AK65" i="29"/>
  <c r="EJ46" i="38"/>
  <c r="EJ49" i="38" s="1"/>
  <c r="CV31" i="38"/>
  <c r="AQ40" i="30"/>
  <c r="AP40" i="30"/>
  <c r="AM115" i="30"/>
  <c r="AM15" i="30"/>
  <c r="BM51" i="59"/>
  <c r="BM54" i="59" s="1"/>
  <c r="BM55" i="59" s="1"/>
  <c r="CW35" i="59"/>
  <c r="BG39" i="30" s="1"/>
  <c r="AM504" i="30"/>
  <c r="AQ429" i="30"/>
  <c r="AP429" i="30"/>
  <c r="Q485" i="30"/>
  <c r="N560" i="30"/>
  <c r="R485" i="30"/>
  <c r="AP538" i="30"/>
  <c r="U989" i="30"/>
  <c r="U955" i="30"/>
  <c r="U958" i="30" s="1"/>
  <c r="R1286" i="30"/>
  <c r="N1361" i="30"/>
  <c r="AQ1378" i="30"/>
  <c r="AM1453" i="30"/>
  <c r="AP1378" i="30"/>
  <c r="Q1701" i="30"/>
  <c r="R1701" i="30"/>
  <c r="N1776" i="30"/>
  <c r="F1715" i="30"/>
  <c r="F1786" i="30"/>
  <c r="AM1606" i="30"/>
  <c r="AQ1531" i="30"/>
  <c r="AP1531" i="30"/>
  <c r="AE1786" i="30"/>
  <c r="AE1715" i="30"/>
  <c r="E216" i="30"/>
  <c r="BM209" i="30"/>
  <c r="C209" i="30"/>
  <c r="AD1869" i="30"/>
  <c r="BM1866" i="30"/>
  <c r="C1866" i="30"/>
  <c r="CN46" i="59"/>
  <c r="BB50" i="30" s="1"/>
  <c r="CN53" i="59"/>
  <c r="BB57" i="30" s="1"/>
  <c r="CN49" i="59"/>
  <c r="BB53" i="30" s="1"/>
  <c r="CN13" i="59"/>
  <c r="BB17" i="30" s="1"/>
  <c r="CN58" i="59"/>
  <c r="BB62" i="30" s="1"/>
  <c r="CN16" i="59"/>
  <c r="BB20" i="30" s="1"/>
  <c r="CN57" i="59"/>
  <c r="CN10" i="59"/>
  <c r="CN20" i="59"/>
  <c r="BB24" i="30" s="1"/>
  <c r="CN42" i="59"/>
  <c r="BB46" i="30" s="1"/>
  <c r="CN45" i="59"/>
  <c r="BB49" i="30" s="1"/>
  <c r="CN43" i="59"/>
  <c r="BB47" i="30" s="1"/>
  <c r="CN59" i="59"/>
  <c r="BB63" i="30" s="1"/>
  <c r="CN52" i="59"/>
  <c r="BB56" i="30" s="1"/>
  <c r="CN8" i="59"/>
  <c r="BB12" i="30" s="1"/>
  <c r="CN64" i="59"/>
  <c r="BB68" i="30" s="1"/>
  <c r="CN60" i="59"/>
  <c r="BB64" i="30" s="1"/>
  <c r="CN36" i="59"/>
  <c r="BB40" i="30" s="1"/>
  <c r="CN14" i="59"/>
  <c r="BB18" i="30" s="1"/>
  <c r="CN24" i="59"/>
  <c r="BB28" i="30" s="1"/>
  <c r="CN31" i="59"/>
  <c r="BB35" i="30" s="1"/>
  <c r="CN63" i="59"/>
  <c r="BB67" i="30" s="1"/>
  <c r="CN17" i="59"/>
  <c r="BB21" i="30" s="1"/>
  <c r="CN12" i="59"/>
  <c r="BB16" i="30" s="1"/>
  <c r="CN19" i="59"/>
  <c r="BB23" i="30" s="1"/>
  <c r="CN15" i="59"/>
  <c r="BB19" i="30" s="1"/>
  <c r="CN26" i="59"/>
  <c r="BB30" i="30" s="1"/>
  <c r="CN11" i="59"/>
  <c r="BB15" i="30" s="1"/>
  <c r="CN47" i="59"/>
  <c r="BB51" i="30" s="1"/>
  <c r="CN28" i="59"/>
  <c r="BB32" i="30" s="1"/>
  <c r="CN34" i="59"/>
  <c r="BB38" i="30" s="1"/>
  <c r="CN33" i="59"/>
  <c r="BB37" i="30" s="1"/>
  <c r="CN7" i="59"/>
  <c r="CN27" i="59"/>
  <c r="BB31" i="30" s="1"/>
  <c r="CN41" i="59"/>
  <c r="BB45" i="30" s="1"/>
  <c r="CN25" i="59"/>
  <c r="BB29" i="30" s="1"/>
  <c r="CN50" i="59"/>
  <c r="BB54" i="30" s="1"/>
  <c r="CN48" i="59"/>
  <c r="BB52" i="30" s="1"/>
  <c r="CN40" i="59"/>
  <c r="BB44" i="30" s="1"/>
  <c r="CN35" i="59"/>
  <c r="BB39" i="30" s="1"/>
  <c r="CN30" i="59"/>
  <c r="BB34" i="30" s="1"/>
  <c r="CN18" i="59"/>
  <c r="BB22" i="30" s="1"/>
  <c r="CN32" i="59"/>
  <c r="BB36" i="30" s="1"/>
  <c r="CN23" i="59"/>
  <c r="BB27" i="30" s="1"/>
  <c r="CN37" i="59"/>
  <c r="BB41" i="30" s="1"/>
  <c r="CN22" i="59"/>
  <c r="BB26" i="30" s="1"/>
  <c r="CN21" i="59"/>
  <c r="BB25" i="30" s="1"/>
  <c r="CN39" i="59"/>
  <c r="BB43" i="30" s="1"/>
  <c r="CN38" i="59"/>
  <c r="BB42" i="30" s="1"/>
  <c r="CN44" i="59"/>
  <c r="BB48" i="30" s="1"/>
  <c r="CN29" i="59"/>
  <c r="BB33" i="30" s="1"/>
  <c r="K69" i="52"/>
  <c r="K71" i="52" s="1"/>
  <c r="P68" i="52"/>
  <c r="FM31" i="38"/>
  <c r="C80" i="52"/>
  <c r="C79" i="52"/>
  <c r="C68" i="52" s="1"/>
  <c r="AF81" i="42"/>
  <c r="AF82" i="42"/>
  <c r="AF65" i="42"/>
  <c r="AF69" i="42" s="1"/>
  <c r="AF71" i="42" s="1"/>
  <c r="GZ31" i="38"/>
  <c r="AM81" i="42"/>
  <c r="AM65" i="42"/>
  <c r="AM69" i="42" s="1"/>
  <c r="AM71" i="42" s="1"/>
  <c r="AM82" i="42"/>
  <c r="H80" i="42"/>
  <c r="H79" i="42"/>
  <c r="H68" i="42" s="1"/>
  <c r="I68" i="42" s="1"/>
  <c r="BO68" i="42" s="1"/>
  <c r="BO31" i="38"/>
  <c r="BO53" i="38"/>
  <c r="BM54" i="38"/>
  <c r="FU54" i="38"/>
  <c r="FU53" i="38"/>
  <c r="CD31" i="38"/>
  <c r="K87" i="29"/>
  <c r="K70" i="29"/>
  <c r="K72" i="29" s="1"/>
  <c r="K86" i="29"/>
  <c r="AT31" i="38"/>
  <c r="AR31" i="38"/>
  <c r="K31" i="38"/>
  <c r="DD46" i="38"/>
  <c r="DD49" i="38" s="1"/>
  <c r="DD54" i="38" s="1"/>
  <c r="BP30" i="38"/>
  <c r="BP22" i="38"/>
  <c r="BP34" i="38" s="1"/>
  <c r="S89" i="29"/>
  <c r="S65" i="29"/>
  <c r="S88" i="29"/>
  <c r="EL46" i="38"/>
  <c r="EL49" i="38" s="1"/>
  <c r="EL54" i="38" s="1"/>
  <c r="AP70" i="29"/>
  <c r="AP72" i="29" s="1"/>
  <c r="AP87" i="29"/>
  <c r="AP86" i="29"/>
  <c r="H70" i="29"/>
  <c r="H72" i="29" s="1"/>
  <c r="H86" i="29"/>
  <c r="H87" i="29"/>
  <c r="BH70" i="29"/>
  <c r="BH72" i="29" s="1"/>
  <c r="BH87" i="29"/>
  <c r="BH86" i="29"/>
  <c r="AP27" i="30"/>
  <c r="AQ27" i="30"/>
  <c r="AM102" i="30"/>
  <c r="AQ26" i="30"/>
  <c r="AP26" i="30"/>
  <c r="AM101" i="30"/>
  <c r="BE86" i="29"/>
  <c r="BE87" i="29"/>
  <c r="BE70" i="29"/>
  <c r="BE72" i="29" s="1"/>
  <c r="V70" i="29"/>
  <c r="V72" i="29" s="1"/>
  <c r="V86" i="29"/>
  <c r="V87" i="29"/>
  <c r="BX46" i="38"/>
  <c r="BX49" i="38" s="1"/>
  <c r="CW52" i="59"/>
  <c r="BG56" i="30" s="1"/>
  <c r="CW37" i="59"/>
  <c r="BG41" i="30" s="1"/>
  <c r="CW38" i="59"/>
  <c r="BG42" i="30" s="1"/>
  <c r="CW27" i="59"/>
  <c r="BG31" i="30" s="1"/>
  <c r="CW58" i="59"/>
  <c r="BG62" i="30" s="1"/>
  <c r="Q112" i="30"/>
  <c r="N187" i="30"/>
  <c r="R112" i="30"/>
  <c r="R200" i="30"/>
  <c r="Q200" i="30"/>
  <c r="N275" i="30"/>
  <c r="AQ179" i="30"/>
  <c r="AM254" i="30"/>
  <c r="AP179" i="30"/>
  <c r="Q321" i="30"/>
  <c r="N396" i="30"/>
  <c r="R321" i="30"/>
  <c r="R333" i="30"/>
  <c r="Q333" i="30"/>
  <c r="N408" i="30"/>
  <c r="AJ986" i="30"/>
  <c r="AJ913" i="30"/>
  <c r="R614" i="30"/>
  <c r="Q614" i="30"/>
  <c r="N689" i="30"/>
  <c r="R865" i="30"/>
  <c r="N940" i="30"/>
  <c r="Q865" i="30"/>
  <c r="AP1182" i="30"/>
  <c r="AQ1182" i="30"/>
  <c r="AM1257" i="30"/>
  <c r="N1298" i="30"/>
  <c r="R1223" i="30"/>
  <c r="Q1223" i="30"/>
  <c r="BI1514" i="30"/>
  <c r="U1790" i="30"/>
  <c r="U1861" i="30"/>
  <c r="AP1372" i="30"/>
  <c r="AM1447" i="30"/>
  <c r="AQ1372" i="30"/>
  <c r="K1811" i="30"/>
  <c r="K1738" i="30"/>
  <c r="N1757" i="30"/>
  <c r="R1682" i="30"/>
  <c r="Q1682" i="30"/>
  <c r="AO1888" i="30"/>
  <c r="AO1961" i="30"/>
  <c r="BI850" i="30"/>
  <c r="BI805" i="30"/>
  <c r="BI808" i="30" s="1"/>
  <c r="BI809" i="30" s="1"/>
  <c r="BD556" i="30"/>
  <c r="BD505" i="30"/>
  <c r="BD508" i="30" s="1"/>
  <c r="BD509" i="30" s="1"/>
  <c r="BD516" i="30" s="1"/>
  <c r="BD519" i="30" s="1"/>
  <c r="C310" i="58" s="1"/>
  <c r="C73" i="58"/>
  <c r="J1194" i="30"/>
  <c r="BM1191" i="30"/>
  <c r="AU84" i="52"/>
  <c r="AW84" i="52" s="1"/>
  <c r="AY71" i="52"/>
  <c r="AS1803" i="30"/>
  <c r="Y1803" i="30"/>
  <c r="O1803" i="30"/>
  <c r="BC1803" i="30" s="1"/>
  <c r="AI1803" i="30"/>
  <c r="AN1803" i="30"/>
  <c r="T1803" i="30"/>
  <c r="BH1803" i="30" s="1"/>
  <c r="AD1803" i="30"/>
  <c r="J1803" i="30"/>
  <c r="AX1803" i="30" s="1"/>
  <c r="GH30" i="38"/>
  <c r="GH22" i="38"/>
  <c r="GH34" i="38" s="1"/>
  <c r="FP22" i="38"/>
  <c r="FP34" i="38" s="1"/>
  <c r="FP30" i="38"/>
  <c r="AV45" i="38"/>
  <c r="AV44" i="38"/>
  <c r="AV43" i="38"/>
  <c r="L31" i="38"/>
  <c r="EG44" i="38"/>
  <c r="EG45" i="38"/>
  <c r="EG43" i="38"/>
  <c r="AL87" i="29"/>
  <c r="AL86" i="29"/>
  <c r="AL70" i="29"/>
  <c r="AL72" i="29" s="1"/>
  <c r="AP45" i="30"/>
  <c r="AQ45" i="30"/>
  <c r="AM120" i="30"/>
  <c r="BJ54" i="30"/>
  <c r="BK54" i="30"/>
  <c r="BG129" i="30"/>
  <c r="AM1370" i="30"/>
  <c r="AP1295" i="30"/>
  <c r="AQ1295" i="30"/>
  <c r="N1479" i="30"/>
  <c r="R1404" i="30"/>
  <c r="Q1404" i="30"/>
  <c r="F1663" i="30"/>
  <c r="F1736" i="30"/>
  <c r="AQ1553" i="30"/>
  <c r="AM1628" i="30"/>
  <c r="E206" i="58"/>
  <c r="E217" i="58" s="1"/>
  <c r="G306" i="30"/>
  <c r="CQ45" i="38"/>
  <c r="CQ43" i="38"/>
  <c r="CQ44" i="38"/>
  <c r="CP31" i="38"/>
  <c r="EG31" i="38"/>
  <c r="AV70" i="29"/>
  <c r="AV72" i="29" s="1"/>
  <c r="AV86" i="29"/>
  <c r="AV87" i="29"/>
  <c r="CW25" i="59"/>
  <c r="BG29" i="30" s="1"/>
  <c r="T1559" i="30"/>
  <c r="C1558" i="30"/>
  <c r="BM1558" i="30"/>
  <c r="HE53" i="38"/>
  <c r="HE54" i="38"/>
  <c r="K81" i="42"/>
  <c r="K65" i="42"/>
  <c r="K69" i="42" s="1"/>
  <c r="K71" i="42" s="1"/>
  <c r="K82" i="42"/>
  <c r="AN45" i="38"/>
  <c r="AN43" i="38"/>
  <c r="AN44" i="38"/>
  <c r="AM137" i="30"/>
  <c r="AP62" i="30"/>
  <c r="AQ62" i="30"/>
  <c r="C117" i="58"/>
  <c r="C118" i="58"/>
  <c r="CW47" i="59"/>
  <c r="BG51" i="30" s="1"/>
  <c r="CW46" i="59"/>
  <c r="BG50" i="30" s="1"/>
  <c r="R119" i="30"/>
  <c r="Q119" i="30"/>
  <c r="N194" i="30"/>
  <c r="AO764" i="30"/>
  <c r="AQ611" i="30"/>
  <c r="AP611" i="30"/>
  <c r="AM686" i="30"/>
  <c r="AM613" i="30"/>
  <c r="AQ613" i="30" s="1"/>
  <c r="AP1013" i="30"/>
  <c r="AQ1013" i="30"/>
  <c r="AM1088" i="30"/>
  <c r="Q1368" i="30"/>
  <c r="N1443" i="30"/>
  <c r="R1368" i="30"/>
  <c r="R1478" i="30"/>
  <c r="Q1478" i="30"/>
  <c r="N1553" i="30"/>
  <c r="T594" i="30"/>
  <c r="C591" i="30"/>
  <c r="E396" i="58"/>
  <c r="BM1184" i="30"/>
  <c r="FJ30" i="38"/>
  <c r="FJ22" i="38"/>
  <c r="FJ34" i="38" s="1"/>
  <c r="T69" i="52"/>
  <c r="T71" i="52" s="1"/>
  <c r="FS31" i="38"/>
  <c r="FS53" i="38"/>
  <c r="FS54" i="38" s="1"/>
  <c r="CD44" i="38"/>
  <c r="CD43" i="38"/>
  <c r="CD45" i="38"/>
  <c r="F30" i="38"/>
  <c r="F22" i="38"/>
  <c r="F34" i="38" s="1"/>
  <c r="C23" i="38"/>
  <c r="C30" i="38" s="1"/>
  <c r="BO46" i="38"/>
  <c r="BO49" i="38" s="1"/>
  <c r="BL70" i="29"/>
  <c r="BL72" i="29" s="1"/>
  <c r="BL87" i="29"/>
  <c r="BL86" i="29"/>
  <c r="CW44" i="59"/>
  <c r="BG48" i="30" s="1"/>
  <c r="C358" i="30"/>
  <c r="BM894" i="30"/>
  <c r="C894" i="30"/>
  <c r="E540" i="58"/>
  <c r="E553" i="58" s="1"/>
  <c r="G831" i="30"/>
  <c r="C1034" i="30"/>
  <c r="K21" i="59"/>
  <c r="I25" i="30" s="1"/>
  <c r="BM741" i="30"/>
  <c r="C741" i="30"/>
  <c r="E744" i="30"/>
  <c r="FM45" i="38"/>
  <c r="FM44" i="38"/>
  <c r="FM43" i="38"/>
  <c r="P58" i="42"/>
  <c r="BO55" i="42"/>
  <c r="GZ45" i="38"/>
  <c r="GZ43" i="38"/>
  <c r="GZ44" i="38"/>
  <c r="T1279" i="30"/>
  <c r="BH1279" i="30" s="1"/>
  <c r="AD1279" i="30"/>
  <c r="O1279" i="30"/>
  <c r="BC1279" i="30" s="1"/>
  <c r="AS1279" i="30"/>
  <c r="AI1279" i="30"/>
  <c r="AN1279" i="30"/>
  <c r="J1279" i="30"/>
  <c r="AX1279" i="30" s="1"/>
  <c r="Y1279" i="30"/>
  <c r="AK65" i="42"/>
  <c r="BQ31" i="38"/>
  <c r="BG89" i="29"/>
  <c r="BG65" i="29"/>
  <c r="BG88" i="29"/>
  <c r="ER46" i="38"/>
  <c r="ER49" i="38" s="1"/>
  <c r="AR65" i="29"/>
  <c r="AR89" i="29"/>
  <c r="AR88" i="29"/>
  <c r="AZ22" i="38"/>
  <c r="AZ34" i="38" s="1"/>
  <c r="AZ30" i="38"/>
  <c r="AZ31" i="38" s="1"/>
  <c r="AU70" i="29"/>
  <c r="AU72" i="29" s="1"/>
  <c r="AU87" i="29"/>
  <c r="AU86" i="29"/>
  <c r="AY30" i="38"/>
  <c r="AY22" i="38"/>
  <c r="AY34" i="38" s="1"/>
  <c r="M30" i="38"/>
  <c r="M22" i="38"/>
  <c r="M34" i="38" s="1"/>
  <c r="AX30" i="38"/>
  <c r="AX22" i="38"/>
  <c r="AX34" i="38" s="1"/>
  <c r="FE46" i="38"/>
  <c r="FE49" i="38" s="1"/>
  <c r="FE54" i="38" s="1"/>
  <c r="J70" i="29"/>
  <c r="J72" i="29" s="1"/>
  <c r="J87" i="29"/>
  <c r="J86" i="29"/>
  <c r="AT45" i="38"/>
  <c r="AT43" i="38"/>
  <c r="AT44" i="38"/>
  <c r="CP46" i="38"/>
  <c r="CP49" i="38" s="1"/>
  <c r="F70" i="29"/>
  <c r="F72" i="29" s="1"/>
  <c r="F87" i="29"/>
  <c r="F86" i="29"/>
  <c r="AR45" i="38"/>
  <c r="AR43" i="38"/>
  <c r="AR44" i="38"/>
  <c r="DC45" i="38"/>
  <c r="DC43" i="38"/>
  <c r="DC44" i="38"/>
  <c r="T65" i="29"/>
  <c r="T88" i="29"/>
  <c r="T89" i="29"/>
  <c r="FL30" i="38"/>
  <c r="FL22" i="38"/>
  <c r="FL34" i="38" s="1"/>
  <c r="BL44" i="38"/>
  <c r="BL45" i="38"/>
  <c r="BL43" i="38"/>
  <c r="M70" i="29"/>
  <c r="M72" i="29" s="1"/>
  <c r="M87" i="29"/>
  <c r="M86" i="29"/>
  <c r="DN44" i="38"/>
  <c r="DN45" i="38"/>
  <c r="DN43" i="38"/>
  <c r="DN46" i="38" s="1"/>
  <c r="DN49" i="38" s="1"/>
  <c r="AP46" i="30"/>
  <c r="AQ46" i="30"/>
  <c r="AM121" i="30"/>
  <c r="AQ42" i="30"/>
  <c r="AP42" i="30"/>
  <c r="AM117" i="30"/>
  <c r="AZ86" i="29"/>
  <c r="AZ87" i="29"/>
  <c r="AZ70" i="29"/>
  <c r="AZ72" i="29" s="1"/>
  <c r="CW13" i="59"/>
  <c r="BG17" i="30" s="1"/>
  <c r="CW45" i="59"/>
  <c r="BG49" i="30" s="1"/>
  <c r="CW63" i="59"/>
  <c r="BG67" i="30" s="1"/>
  <c r="CW39" i="59"/>
  <c r="BG43" i="30" s="1"/>
  <c r="CW43" i="59"/>
  <c r="BG47" i="30" s="1"/>
  <c r="AO353" i="30"/>
  <c r="AO280" i="30"/>
  <c r="AO283" i="30" s="1"/>
  <c r="AO284" i="30" s="1"/>
  <c r="AO291" i="30" s="1"/>
  <c r="AO294" i="30" s="1"/>
  <c r="C163" i="58" s="1"/>
  <c r="AP278" i="30"/>
  <c r="Q202" i="30"/>
  <c r="N277" i="30"/>
  <c r="R202" i="30"/>
  <c r="R287" i="30"/>
  <c r="Q287" i="30"/>
  <c r="N362" i="30"/>
  <c r="R488" i="30"/>
  <c r="N563" i="30"/>
  <c r="Q488" i="30"/>
  <c r="R690" i="30"/>
  <c r="Q690" i="30"/>
  <c r="N765" i="30"/>
  <c r="AM862" i="30"/>
  <c r="AP787" i="30"/>
  <c r="AQ787" i="30"/>
  <c r="Q949" i="30"/>
  <c r="N1024" i="30"/>
  <c r="R949" i="30"/>
  <c r="Q912" i="30"/>
  <c r="N987" i="30"/>
  <c r="N913" i="30"/>
  <c r="R913" i="30" s="1"/>
  <c r="R912" i="30"/>
  <c r="AM1294" i="30"/>
  <c r="AQ1219" i="30"/>
  <c r="AP1219" i="30"/>
  <c r="BD1861" i="30"/>
  <c r="BD1790" i="30"/>
  <c r="N1692" i="30"/>
  <c r="Q1617" i="30"/>
  <c r="R1617" i="30"/>
  <c r="AM1764" i="30"/>
  <c r="AP1689" i="30"/>
  <c r="AQ1689" i="30"/>
  <c r="F264" i="30"/>
  <c r="F205" i="30"/>
  <c r="F208" i="30" s="1"/>
  <c r="F209" i="30" s="1"/>
  <c r="F216" i="30" s="1"/>
  <c r="F219" i="30" s="1"/>
  <c r="C108" i="58" s="1"/>
  <c r="AS141" i="30"/>
  <c r="AS144" i="30" s="1"/>
  <c r="E68" i="58" s="1"/>
  <c r="C134" i="30"/>
  <c r="BM134" i="30"/>
  <c r="E252" i="58"/>
  <c r="I125" i="30"/>
  <c r="M50" i="30"/>
  <c r="L50" i="30"/>
  <c r="AP82" i="52"/>
  <c r="AP81" i="52"/>
  <c r="AP65" i="52"/>
  <c r="AP69" i="52" s="1"/>
  <c r="AP71" i="52" s="1"/>
  <c r="HD45" i="38"/>
  <c r="HD44" i="38"/>
  <c r="HD43" i="38"/>
  <c r="HD46" i="38" s="1"/>
  <c r="HD49" i="38" s="1"/>
  <c r="AU84" i="42"/>
  <c r="AW84" i="42" s="1"/>
  <c r="AY71" i="42"/>
  <c r="BC70" i="29"/>
  <c r="BC72" i="29" s="1"/>
  <c r="BC86" i="29"/>
  <c r="BC87" i="29"/>
  <c r="D45" i="38"/>
  <c r="D44" i="38"/>
  <c r="D43" i="38"/>
  <c r="EI30" i="38"/>
  <c r="EI22" i="38"/>
  <c r="EI34" i="38" s="1"/>
  <c r="AJ70" i="29"/>
  <c r="AJ72" i="29" s="1"/>
  <c r="AJ86" i="29"/>
  <c r="AJ87" i="29"/>
  <c r="EU30" i="38"/>
  <c r="EU22" i="38"/>
  <c r="EU34" i="38" s="1"/>
  <c r="DI31" i="38"/>
  <c r="I58" i="29"/>
  <c r="BO55" i="29"/>
  <c r="AM61" i="30"/>
  <c r="BM61" i="59"/>
  <c r="AD65" i="29"/>
  <c r="AD88" i="29"/>
  <c r="AD89" i="29"/>
  <c r="R70" i="29"/>
  <c r="R72" i="29" s="1"/>
  <c r="R86" i="29"/>
  <c r="R87" i="29"/>
  <c r="BG115" i="30"/>
  <c r="BJ40" i="30"/>
  <c r="BK40" i="30"/>
  <c r="BK33" i="30"/>
  <c r="BJ33" i="30"/>
  <c r="BG108" i="30"/>
  <c r="AE1061" i="30"/>
  <c r="AE988" i="30"/>
  <c r="BM1041" i="30"/>
  <c r="C1941" i="30"/>
  <c r="BM1941" i="30"/>
  <c r="E1944" i="30"/>
  <c r="S84" i="52"/>
  <c r="U84" i="52" s="1"/>
  <c r="W71" i="52"/>
  <c r="GK53" i="38"/>
  <c r="GK54" i="38" s="1"/>
  <c r="GK31" i="38"/>
  <c r="AW65" i="42"/>
  <c r="AW69" i="42" s="1"/>
  <c r="AW71" i="42" s="1"/>
  <c r="AW82" i="42"/>
  <c r="AW81" i="42"/>
  <c r="FT31" i="38"/>
  <c r="DB22" i="38"/>
  <c r="DB34" i="38" s="1"/>
  <c r="DB30" i="38"/>
  <c r="DB31" i="38" s="1"/>
  <c r="Y54" i="38"/>
  <c r="DK31" i="38"/>
  <c r="AV31" i="38"/>
  <c r="L43" i="38"/>
  <c r="L45" i="38"/>
  <c r="L44" i="38"/>
  <c r="AC70" i="29"/>
  <c r="AC72" i="29" s="1"/>
  <c r="AC87" i="29"/>
  <c r="AC86" i="29"/>
  <c r="DZ31" i="38"/>
  <c r="CW60" i="59"/>
  <c r="BG64" i="30" s="1"/>
  <c r="CW12" i="59"/>
  <c r="BG16" i="30" s="1"/>
  <c r="N215" i="30"/>
  <c r="AP707" i="30"/>
  <c r="AQ707" i="30"/>
  <c r="AM782" i="30"/>
  <c r="AM814" i="30"/>
  <c r="AQ739" i="30"/>
  <c r="AP739" i="30"/>
  <c r="R1830" i="30"/>
  <c r="N1905" i="30"/>
  <c r="Q1830" i="30"/>
  <c r="C1033" i="30"/>
  <c r="C1184" i="30"/>
  <c r="K38" i="59"/>
  <c r="I42" i="30" s="1"/>
  <c r="K42" i="59"/>
  <c r="I46" i="30" s="1"/>
  <c r="K48" i="59"/>
  <c r="I52" i="30" s="1"/>
  <c r="K47" i="59"/>
  <c r="I51" i="30" s="1"/>
  <c r="K17" i="59"/>
  <c r="I21" i="30" s="1"/>
  <c r="K43" i="59"/>
  <c r="I47" i="30" s="1"/>
  <c r="K12" i="59"/>
  <c r="I16" i="30" s="1"/>
  <c r="K10" i="59"/>
  <c r="K22" i="59"/>
  <c r="I26" i="30" s="1"/>
  <c r="K26" i="59"/>
  <c r="I30" i="30" s="1"/>
  <c r="K30" i="59"/>
  <c r="I34" i="30" s="1"/>
  <c r="K53" i="59"/>
  <c r="I57" i="30" s="1"/>
  <c r="K8" i="59"/>
  <c r="I12" i="30" s="1"/>
  <c r="K29" i="59"/>
  <c r="I33" i="30" s="1"/>
  <c r="K19" i="59"/>
  <c r="I23" i="30" s="1"/>
  <c r="K25" i="59"/>
  <c r="I29" i="30" s="1"/>
  <c r="K37" i="59"/>
  <c r="I41" i="30" s="1"/>
  <c r="K24" i="59"/>
  <c r="I28" i="30" s="1"/>
  <c r="K32" i="59"/>
  <c r="I36" i="30" s="1"/>
  <c r="K36" i="59"/>
  <c r="I40" i="30" s="1"/>
  <c r="K34" i="59"/>
  <c r="I38" i="30" s="1"/>
  <c r="K59" i="59"/>
  <c r="I63" i="30" s="1"/>
  <c r="K63" i="59"/>
  <c r="I67" i="30" s="1"/>
  <c r="K33" i="59"/>
  <c r="I37" i="30" s="1"/>
  <c r="K18" i="59"/>
  <c r="I22" i="30" s="1"/>
  <c r="K27" i="59"/>
  <c r="I31" i="30" s="1"/>
  <c r="K31" i="59"/>
  <c r="I35" i="30" s="1"/>
  <c r="K40" i="59"/>
  <c r="I44" i="30" s="1"/>
  <c r="K57" i="59"/>
  <c r="K11" i="59"/>
  <c r="I15" i="30" s="1"/>
  <c r="K15" i="59"/>
  <c r="I19" i="30" s="1"/>
  <c r="K14" i="59"/>
  <c r="I18" i="30" s="1"/>
  <c r="K50" i="59"/>
  <c r="I54" i="30" s="1"/>
  <c r="K58" i="59"/>
  <c r="I62" i="30" s="1"/>
  <c r="K23" i="59"/>
  <c r="I27" i="30" s="1"/>
  <c r="K41" i="59"/>
  <c r="I45" i="30" s="1"/>
  <c r="K45" i="59"/>
  <c r="I49" i="30" s="1"/>
  <c r="K49" i="59"/>
  <c r="I53" i="30" s="1"/>
  <c r="K28" i="59"/>
  <c r="I32" i="30" s="1"/>
  <c r="K35" i="59"/>
  <c r="I39" i="30" s="1"/>
  <c r="K13" i="59"/>
  <c r="I17" i="30" s="1"/>
  <c r="K44" i="59"/>
  <c r="I48" i="30" s="1"/>
  <c r="K64" i="59"/>
  <c r="I68" i="30" s="1"/>
  <c r="K16" i="59"/>
  <c r="I20" i="30" s="1"/>
  <c r="AD2016" i="30"/>
  <c r="AD2019" i="30" s="1"/>
  <c r="C2009" i="30"/>
  <c r="E81" i="52"/>
  <c r="E82" i="52"/>
  <c r="E65" i="52"/>
  <c r="AI1503" i="30"/>
  <c r="AN1503" i="30"/>
  <c r="J1503" i="30"/>
  <c r="AX1503" i="30" s="1"/>
  <c r="AS1503" i="30"/>
  <c r="AD1503" i="30"/>
  <c r="Y1503" i="30"/>
  <c r="T1503" i="30"/>
  <c r="BH1503" i="30" s="1"/>
  <c r="O1503" i="30"/>
  <c r="BC1503" i="30" s="1"/>
  <c r="CB53" i="38"/>
  <c r="CB54" i="38" s="1"/>
  <c r="AF70" i="29"/>
  <c r="AF72" i="29" s="1"/>
  <c r="AF87" i="29"/>
  <c r="AF86" i="29"/>
  <c r="EF30" i="38"/>
  <c r="EF22" i="38"/>
  <c r="EF34" i="38" s="1"/>
  <c r="EZ43" i="38"/>
  <c r="EZ44" i="38"/>
  <c r="EZ45" i="38"/>
  <c r="BD914" i="30"/>
  <c r="AP555" i="30"/>
  <c r="AQ555" i="30"/>
  <c r="AM630" i="30"/>
  <c r="P1739" i="30"/>
  <c r="P1705" i="30"/>
  <c r="P1708" i="30" s="1"/>
  <c r="AY1664" i="30"/>
  <c r="AI441" i="30"/>
  <c r="C434" i="30"/>
  <c r="C366" i="30"/>
  <c r="E1119" i="30"/>
  <c r="BM1116" i="30"/>
  <c r="C1116" i="30"/>
  <c r="AC12" i="59"/>
  <c r="S16" i="30" s="1"/>
  <c r="AC22" i="59"/>
  <c r="S26" i="30" s="1"/>
  <c r="AC59" i="59"/>
  <c r="S63" i="30" s="1"/>
  <c r="AC15" i="59"/>
  <c r="S19" i="30" s="1"/>
  <c r="AC41" i="59"/>
  <c r="S45" i="30" s="1"/>
  <c r="AC36" i="59"/>
  <c r="S40" i="30" s="1"/>
  <c r="AC37" i="59"/>
  <c r="S41" i="30" s="1"/>
  <c r="AC18" i="59"/>
  <c r="S22" i="30" s="1"/>
  <c r="AC64" i="59"/>
  <c r="S68" i="30" s="1"/>
  <c r="AC13" i="59"/>
  <c r="S17" i="30" s="1"/>
  <c r="AC11" i="59"/>
  <c r="S15" i="30" s="1"/>
  <c r="AC46" i="59"/>
  <c r="S50" i="30" s="1"/>
  <c r="AC49" i="59"/>
  <c r="S53" i="30" s="1"/>
  <c r="AC60" i="59"/>
  <c r="S64" i="30" s="1"/>
  <c r="AC35" i="59"/>
  <c r="S39" i="30" s="1"/>
  <c r="AC31" i="59"/>
  <c r="S35" i="30" s="1"/>
  <c r="AC30" i="59"/>
  <c r="S34" i="30" s="1"/>
  <c r="AC21" i="59"/>
  <c r="S25" i="30" s="1"/>
  <c r="AC10" i="59"/>
  <c r="AC53" i="59"/>
  <c r="S57" i="30" s="1"/>
  <c r="AC34" i="59"/>
  <c r="S38" i="30" s="1"/>
  <c r="AC47" i="59"/>
  <c r="S51" i="30" s="1"/>
  <c r="AC28" i="59"/>
  <c r="S32" i="30" s="1"/>
  <c r="AC48" i="59"/>
  <c r="S52" i="30" s="1"/>
  <c r="AC14" i="59"/>
  <c r="S18" i="30" s="1"/>
  <c r="AC26" i="59"/>
  <c r="S30" i="30" s="1"/>
  <c r="AC23" i="59"/>
  <c r="S27" i="30" s="1"/>
  <c r="AC29" i="59"/>
  <c r="S33" i="30" s="1"/>
  <c r="AC38" i="59"/>
  <c r="S42" i="30" s="1"/>
  <c r="AC40" i="59"/>
  <c r="S44" i="30" s="1"/>
  <c r="AC7" i="59"/>
  <c r="AC16" i="59"/>
  <c r="S20" i="30" s="1"/>
  <c r="AC50" i="59"/>
  <c r="S54" i="30" s="1"/>
  <c r="AC27" i="59"/>
  <c r="S31" i="30" s="1"/>
  <c r="AC52" i="59"/>
  <c r="S56" i="30" s="1"/>
  <c r="AC39" i="59"/>
  <c r="S43" i="30" s="1"/>
  <c r="AC24" i="59"/>
  <c r="S28" i="30" s="1"/>
  <c r="AC43" i="59"/>
  <c r="S47" i="30" s="1"/>
  <c r="AC25" i="59"/>
  <c r="S29" i="30" s="1"/>
  <c r="AC58" i="59"/>
  <c r="S62" i="30" s="1"/>
  <c r="AC20" i="59"/>
  <c r="S24" i="30" s="1"/>
  <c r="AC44" i="59"/>
  <c r="S48" i="30" s="1"/>
  <c r="AC19" i="59"/>
  <c r="S23" i="30" s="1"/>
  <c r="AC8" i="59"/>
  <c r="S12" i="30" s="1"/>
  <c r="AC17" i="59"/>
  <c r="S21" i="30" s="1"/>
  <c r="AC63" i="59"/>
  <c r="S67" i="30" s="1"/>
  <c r="AC57" i="59"/>
  <c r="K60" i="59"/>
  <c r="I64" i="30" s="1"/>
  <c r="GO22" i="38"/>
  <c r="GO34" i="38" s="1"/>
  <c r="GO30" i="38"/>
  <c r="GO31" i="38" s="1"/>
  <c r="AV65" i="42"/>
  <c r="AV69" i="42" s="1"/>
  <c r="AV71" i="42" s="1"/>
  <c r="AV82" i="42"/>
  <c r="AV81" i="42"/>
  <c r="FK22" i="38"/>
  <c r="FK34" i="38" s="1"/>
  <c r="FK30" i="38"/>
  <c r="W69" i="42"/>
  <c r="W65" i="42"/>
  <c r="P64" i="42"/>
  <c r="FW22" i="38"/>
  <c r="FW34" i="38" s="1"/>
  <c r="FW30" i="38"/>
  <c r="FW31" i="38" s="1"/>
  <c r="CH30" i="38"/>
  <c r="CH22" i="38"/>
  <c r="CH34" i="38" s="1"/>
  <c r="DM30" i="38"/>
  <c r="DM22" i="38"/>
  <c r="DM34" i="38" s="1"/>
  <c r="CR31" i="38"/>
  <c r="BI53" i="38"/>
  <c r="BI54" i="38"/>
  <c r="CW17" i="59"/>
  <c r="BG21" i="30" s="1"/>
  <c r="CW64" i="59"/>
  <c r="BG68" i="30" s="1"/>
  <c r="CW23" i="59"/>
  <c r="BG27" i="30" s="1"/>
  <c r="AY402" i="30"/>
  <c r="AY355" i="30"/>
  <c r="AY358" i="30" s="1"/>
  <c r="AY359" i="30" s="1"/>
  <c r="AY366" i="30" s="1"/>
  <c r="AY369" i="30" s="1"/>
  <c r="C213" i="58" s="1"/>
  <c r="AM486" i="30"/>
  <c r="AQ411" i="30"/>
  <c r="AP411" i="30"/>
  <c r="AP537" i="30"/>
  <c r="AM612" i="30"/>
  <c r="AQ537" i="30"/>
  <c r="Z1661" i="30"/>
  <c r="Z1588" i="30"/>
  <c r="CE29" i="59"/>
  <c r="AW33" i="30" s="1"/>
  <c r="CE59" i="59"/>
  <c r="AW63" i="30" s="1"/>
  <c r="CE43" i="59"/>
  <c r="AW47" i="30" s="1"/>
  <c r="CE39" i="59"/>
  <c r="AW43" i="30" s="1"/>
  <c r="CE35" i="59"/>
  <c r="AW39" i="30" s="1"/>
  <c r="CE31" i="59"/>
  <c r="AW35" i="30" s="1"/>
  <c r="CE27" i="59"/>
  <c r="AW31" i="30" s="1"/>
  <c r="CE23" i="59"/>
  <c r="AW27" i="30" s="1"/>
  <c r="CE33" i="59"/>
  <c r="AW37" i="30" s="1"/>
  <c r="CE57" i="59"/>
  <c r="CE25" i="59"/>
  <c r="AW29" i="30" s="1"/>
  <c r="CE10" i="59"/>
  <c r="CE8" i="59"/>
  <c r="AW12" i="30" s="1"/>
  <c r="CE52" i="59"/>
  <c r="AW56" i="30" s="1"/>
  <c r="CE21" i="59"/>
  <c r="AW25" i="30" s="1"/>
  <c r="CE58" i="59"/>
  <c r="AW62" i="30" s="1"/>
  <c r="CE50" i="59"/>
  <c r="AW54" i="30" s="1"/>
  <c r="CE46" i="59"/>
  <c r="AW50" i="30" s="1"/>
  <c r="CE42" i="59"/>
  <c r="AW46" i="30" s="1"/>
  <c r="CE38" i="59"/>
  <c r="AW42" i="30" s="1"/>
  <c r="CE34" i="59"/>
  <c r="AW38" i="30" s="1"/>
  <c r="CE30" i="59"/>
  <c r="AW34" i="30" s="1"/>
  <c r="CE16" i="59"/>
  <c r="AW20" i="30" s="1"/>
  <c r="CE12" i="59"/>
  <c r="AW16" i="30" s="1"/>
  <c r="CE48" i="59"/>
  <c r="AW52" i="30" s="1"/>
  <c r="CE11" i="59"/>
  <c r="AW15" i="30" s="1"/>
  <c r="CE64" i="59"/>
  <c r="AW68" i="30" s="1"/>
  <c r="CE44" i="59"/>
  <c r="AW48" i="30" s="1"/>
  <c r="CE17" i="59"/>
  <c r="AW21" i="30" s="1"/>
  <c r="CE13" i="59"/>
  <c r="AW17" i="30" s="1"/>
  <c r="CE53" i="59"/>
  <c r="AW57" i="30" s="1"/>
  <c r="CE49" i="59"/>
  <c r="AW53" i="30" s="1"/>
  <c r="CE45" i="59"/>
  <c r="AW49" i="30" s="1"/>
  <c r="CE41" i="59"/>
  <c r="AW45" i="30" s="1"/>
  <c r="CE37" i="59"/>
  <c r="AW41" i="30" s="1"/>
  <c r="CE19" i="59"/>
  <c r="AW23" i="30" s="1"/>
  <c r="CE15" i="59"/>
  <c r="AW19" i="30" s="1"/>
  <c r="CE60" i="59"/>
  <c r="AW64" i="30" s="1"/>
  <c r="CE18" i="59"/>
  <c r="AW22" i="30" s="1"/>
  <c r="CE7" i="59"/>
  <c r="CE47" i="59"/>
  <c r="AW51" i="30" s="1"/>
  <c r="CE40" i="59"/>
  <c r="AW44" i="30" s="1"/>
  <c r="CE36" i="59"/>
  <c r="AW40" i="30" s="1"/>
  <c r="CE32" i="59"/>
  <c r="AW36" i="30" s="1"/>
  <c r="CE28" i="59"/>
  <c r="AW32" i="30" s="1"/>
  <c r="CE24" i="59"/>
  <c r="AW28" i="30" s="1"/>
  <c r="CE20" i="59"/>
  <c r="AW24" i="30" s="1"/>
  <c r="CE26" i="59"/>
  <c r="AW30" i="30" s="1"/>
  <c r="CE22" i="59"/>
  <c r="AW26" i="30" s="1"/>
  <c r="CE14" i="59"/>
  <c r="AW18" i="30" s="1"/>
  <c r="CE63" i="59"/>
  <c r="AW67" i="30" s="1"/>
  <c r="O1569" i="30"/>
  <c r="FO45" i="38"/>
  <c r="FO43" i="38"/>
  <c r="FO44" i="38"/>
  <c r="E1634" i="30"/>
  <c r="BM1633" i="30"/>
  <c r="C1633" i="30"/>
  <c r="AS1409" i="30"/>
  <c r="C1408" i="30"/>
  <c r="BM1408" i="30"/>
  <c r="E1791" i="30"/>
  <c r="C1784" i="30"/>
  <c r="BM1784" i="30"/>
  <c r="T284" i="30"/>
  <c r="BM283" i="30"/>
  <c r="C283" i="30"/>
  <c r="BM2009" i="30"/>
  <c r="BM591" i="30"/>
  <c r="E2094" i="30"/>
  <c r="BM1034" i="30"/>
  <c r="BM434" i="30"/>
  <c r="K39" i="59"/>
  <c r="I43" i="30" s="1"/>
  <c r="C1484" i="30"/>
  <c r="AU32" i="59"/>
  <c r="AC36" i="30" s="1"/>
  <c r="AU28" i="59"/>
  <c r="AC32" i="30" s="1"/>
  <c r="AU24" i="59"/>
  <c r="AC28" i="30" s="1"/>
  <c r="AU19" i="59"/>
  <c r="AC23" i="30" s="1"/>
  <c r="AU7" i="59"/>
  <c r="AU14" i="59"/>
  <c r="AC18" i="30" s="1"/>
  <c r="AU10" i="59"/>
  <c r="AU47" i="59"/>
  <c r="AC51" i="30" s="1"/>
  <c r="AU50" i="59"/>
  <c r="AC54" i="30" s="1"/>
  <c r="AU46" i="59"/>
  <c r="AC50" i="30" s="1"/>
  <c r="AU60" i="59"/>
  <c r="AC64" i="30" s="1"/>
  <c r="AU43" i="59"/>
  <c r="AC47" i="30" s="1"/>
  <c r="AU36" i="59"/>
  <c r="AC40" i="30" s="1"/>
  <c r="AU11" i="59"/>
  <c r="AC15" i="30" s="1"/>
  <c r="AU35" i="59"/>
  <c r="AC39" i="30" s="1"/>
  <c r="AU31" i="59"/>
  <c r="AC35" i="30" s="1"/>
  <c r="AU27" i="59"/>
  <c r="AC31" i="30" s="1"/>
  <c r="AU18" i="59"/>
  <c r="AC22" i="30" s="1"/>
  <c r="AU29" i="59"/>
  <c r="AC33" i="30" s="1"/>
  <c r="AU33" i="59"/>
  <c r="AC37" i="30" s="1"/>
  <c r="AU25" i="59"/>
  <c r="AC29" i="30" s="1"/>
  <c r="AU21" i="59"/>
  <c r="AC25" i="30" s="1"/>
  <c r="AU15" i="59"/>
  <c r="AC19" i="30" s="1"/>
  <c r="AU42" i="59"/>
  <c r="AC46" i="30" s="1"/>
  <c r="AU38" i="59"/>
  <c r="AC42" i="30" s="1"/>
  <c r="AU39" i="59"/>
  <c r="AC43" i="30" s="1"/>
  <c r="AU30" i="59"/>
  <c r="AC34" i="30" s="1"/>
  <c r="AU26" i="59"/>
  <c r="AC30" i="30" s="1"/>
  <c r="AU22" i="59"/>
  <c r="AC26" i="30" s="1"/>
  <c r="AU37" i="59"/>
  <c r="AC41" i="30" s="1"/>
  <c r="AU57" i="59"/>
  <c r="AU12" i="59"/>
  <c r="AC16" i="30" s="1"/>
  <c r="AU8" i="59"/>
  <c r="AC12" i="30" s="1"/>
  <c r="AU52" i="59"/>
  <c r="AC56" i="30" s="1"/>
  <c r="AU48" i="59"/>
  <c r="AC52" i="30" s="1"/>
  <c r="AU17" i="59"/>
  <c r="AC21" i="30" s="1"/>
  <c r="AU58" i="59"/>
  <c r="AC62" i="30" s="1"/>
  <c r="AU53" i="59"/>
  <c r="AC57" i="30" s="1"/>
  <c r="AU34" i="59"/>
  <c r="AC38" i="30" s="1"/>
  <c r="AU45" i="59"/>
  <c r="AC49" i="30" s="1"/>
  <c r="AU41" i="59"/>
  <c r="AC45" i="30" s="1"/>
  <c r="AU20" i="59"/>
  <c r="AC24" i="30" s="1"/>
  <c r="AU16" i="59"/>
  <c r="AC20" i="30" s="1"/>
  <c r="AU13" i="59"/>
  <c r="AC17" i="30" s="1"/>
  <c r="AU49" i="59"/>
  <c r="AC53" i="30" s="1"/>
  <c r="AU63" i="59"/>
  <c r="AC67" i="30" s="1"/>
  <c r="AU59" i="59"/>
  <c r="AC63" i="30" s="1"/>
  <c r="AU23" i="59"/>
  <c r="AC27" i="30" s="1"/>
  <c r="AU64" i="59"/>
  <c r="AC68" i="30" s="1"/>
  <c r="AU40" i="59"/>
  <c r="AC44" i="30" s="1"/>
  <c r="AU44" i="59"/>
  <c r="AC48" i="30" s="1"/>
  <c r="AC33" i="59"/>
  <c r="S37" i="30" s="1"/>
  <c r="BF69" i="52"/>
  <c r="U65" i="42"/>
  <c r="U69" i="42" s="1"/>
  <c r="U71" i="42" s="1"/>
  <c r="U82" i="42"/>
  <c r="U81" i="42"/>
  <c r="AX82" i="52"/>
  <c r="AX65" i="52"/>
  <c r="AX69" i="52" s="1"/>
  <c r="AX71" i="52" s="1"/>
  <c r="AX81" i="52"/>
  <c r="BL81" i="42"/>
  <c r="BL82" i="42"/>
  <c r="BL65" i="42"/>
  <c r="BL69" i="42" s="1"/>
  <c r="BL71" i="42" s="1"/>
  <c r="E1954" i="30"/>
  <c r="T1129" i="30"/>
  <c r="BH1129" i="30" s="1"/>
  <c r="J1129" i="30"/>
  <c r="AX1129" i="30" s="1"/>
  <c r="AS1129" i="30"/>
  <c r="O1129" i="30"/>
  <c r="BC1129" i="30" s="1"/>
  <c r="AN1129" i="30"/>
  <c r="AD1129" i="30"/>
  <c r="AI1129" i="30"/>
  <c r="Y1129" i="30"/>
  <c r="AE69" i="42"/>
  <c r="AE71" i="42" s="1"/>
  <c r="EC31" i="38"/>
  <c r="EC53" i="38"/>
  <c r="DH30" i="38"/>
  <c r="DH22" i="38"/>
  <c r="DH34" i="38" s="1"/>
  <c r="BQ43" i="38"/>
  <c r="BQ45" i="38"/>
  <c r="BQ44" i="38"/>
  <c r="CC53" i="38"/>
  <c r="CC54" i="38" s="1"/>
  <c r="CC31" i="38"/>
  <c r="AO22" i="38"/>
  <c r="AO34" i="38" s="1"/>
  <c r="AO30" i="38"/>
  <c r="AI65" i="29"/>
  <c r="AI89" i="29"/>
  <c r="AI88" i="29"/>
  <c r="AO70" i="29"/>
  <c r="AO72" i="29" s="1"/>
  <c r="AO87" i="29"/>
  <c r="AO86" i="29"/>
  <c r="EO22" i="38"/>
  <c r="EO34" i="38" s="1"/>
  <c r="EO30" i="38"/>
  <c r="EO31" i="38" s="1"/>
  <c r="BB30" i="38"/>
  <c r="BB31" i="38" s="1"/>
  <c r="BB22" i="38"/>
  <c r="BB34" i="38" s="1"/>
  <c r="H31" i="38"/>
  <c r="AB43" i="38"/>
  <c r="AB46" i="38" s="1"/>
  <c r="AB49" i="38" s="1"/>
  <c r="AB44" i="38"/>
  <c r="AB45" i="38"/>
  <c r="EM45" i="38"/>
  <c r="EM43" i="38"/>
  <c r="EM44" i="38"/>
  <c r="FD46" i="38"/>
  <c r="FD49" i="38" s="1"/>
  <c r="FD54" i="38" s="1"/>
  <c r="FB31" i="38"/>
  <c r="AH70" i="29"/>
  <c r="AH72" i="29" s="1"/>
  <c r="AH86" i="29"/>
  <c r="AH87" i="29"/>
  <c r="DT45" i="38"/>
  <c r="DT44" i="38"/>
  <c r="DT43" i="38"/>
  <c r="DT46" i="38" s="1"/>
  <c r="DT49" i="38" s="1"/>
  <c r="DT54" i="38" s="1"/>
  <c r="DN31" i="38"/>
  <c r="AW45" i="38"/>
  <c r="AW43" i="38"/>
  <c r="AW44" i="38"/>
  <c r="AP52" i="30"/>
  <c r="AQ52" i="30"/>
  <c r="AM127" i="30"/>
  <c r="AP48" i="30"/>
  <c r="AQ48" i="30"/>
  <c r="AM123" i="30"/>
  <c r="CW40" i="59"/>
  <c r="BG44" i="30" s="1"/>
  <c r="CW59" i="59"/>
  <c r="BG63" i="30" s="1"/>
  <c r="CW42" i="59"/>
  <c r="BG46" i="30" s="1"/>
  <c r="CW14" i="59"/>
  <c r="BG18" i="30" s="1"/>
  <c r="CW33" i="59"/>
  <c r="BG37" i="30" s="1"/>
  <c r="N189" i="30"/>
  <c r="R114" i="30"/>
  <c r="Q114" i="30"/>
  <c r="N218" i="30"/>
  <c r="R143" i="30"/>
  <c r="Q143" i="30"/>
  <c r="Q394" i="30"/>
  <c r="R394" i="30"/>
  <c r="N469" i="30"/>
  <c r="R554" i="30"/>
  <c r="N629" i="30"/>
  <c r="Q554" i="30"/>
  <c r="AE839" i="30"/>
  <c r="AE805" i="30"/>
  <c r="AE808" i="30" s="1"/>
  <c r="AE809" i="30" s="1"/>
  <c r="AE816" i="30" s="1"/>
  <c r="AE819" i="30" s="1"/>
  <c r="C497" i="58" s="1"/>
  <c r="P815" i="30"/>
  <c r="P886" i="30"/>
  <c r="Q778" i="30"/>
  <c r="N853" i="30"/>
  <c r="R778" i="30"/>
  <c r="BI1111" i="30"/>
  <c r="AQ1024" i="30"/>
  <c r="AM1099" i="30"/>
  <c r="AP1024" i="30"/>
  <c r="R1086" i="30"/>
  <c r="N1161" i="30"/>
  <c r="Q1086" i="30"/>
  <c r="R1375" i="30"/>
  <c r="N1450" i="30"/>
  <c r="Q1375" i="30"/>
  <c r="Q1548" i="30"/>
  <c r="N1623" i="30"/>
  <c r="R1548" i="30"/>
  <c r="R1857" i="30"/>
  <c r="Q1857" i="30"/>
  <c r="N1932" i="30"/>
  <c r="Q1676" i="30"/>
  <c r="R1676" i="30"/>
  <c r="N1751" i="30"/>
  <c r="BD769" i="30"/>
  <c r="AM1685" i="30"/>
  <c r="AQ1610" i="30"/>
  <c r="AP1610" i="30"/>
  <c r="Q1771" i="30"/>
  <c r="N1846" i="30"/>
  <c r="R1771" i="30"/>
  <c r="AL57" i="59"/>
  <c r="AL40" i="59"/>
  <c r="X44" i="30" s="1"/>
  <c r="AL37" i="59"/>
  <c r="X41" i="30" s="1"/>
  <c r="AL12" i="59"/>
  <c r="X16" i="30" s="1"/>
  <c r="AL49" i="59"/>
  <c r="X53" i="30" s="1"/>
  <c r="AL36" i="59"/>
  <c r="X40" i="30" s="1"/>
  <c r="AL17" i="59"/>
  <c r="X21" i="30" s="1"/>
  <c r="AL28" i="59"/>
  <c r="X32" i="30" s="1"/>
  <c r="AL29" i="59"/>
  <c r="X33" i="30" s="1"/>
  <c r="AL27" i="59"/>
  <c r="X31" i="30" s="1"/>
  <c r="AL59" i="59"/>
  <c r="X63" i="30" s="1"/>
  <c r="AL64" i="59"/>
  <c r="X68" i="30" s="1"/>
  <c r="AL42" i="59"/>
  <c r="X46" i="30" s="1"/>
  <c r="AL45" i="59"/>
  <c r="X49" i="30" s="1"/>
  <c r="AL16" i="59"/>
  <c r="X20" i="30" s="1"/>
  <c r="AL48" i="59"/>
  <c r="X52" i="30" s="1"/>
  <c r="AL63" i="59"/>
  <c r="X67" i="30" s="1"/>
  <c r="AL33" i="59"/>
  <c r="X37" i="30" s="1"/>
  <c r="AL10" i="59"/>
  <c r="AL14" i="59"/>
  <c r="X18" i="30" s="1"/>
  <c r="AL53" i="59"/>
  <c r="X57" i="30" s="1"/>
  <c r="AL13" i="59"/>
  <c r="X17" i="30" s="1"/>
  <c r="AL50" i="59"/>
  <c r="X54" i="30" s="1"/>
  <c r="AL24" i="59"/>
  <c r="X28" i="30" s="1"/>
  <c r="AL21" i="59"/>
  <c r="X25" i="30" s="1"/>
  <c r="AL35" i="59"/>
  <c r="X39" i="30" s="1"/>
  <c r="AL18" i="59"/>
  <c r="X22" i="30" s="1"/>
  <c r="AL22" i="59"/>
  <c r="X26" i="30" s="1"/>
  <c r="AL31" i="59"/>
  <c r="X35" i="30" s="1"/>
  <c r="AL15" i="59"/>
  <c r="X19" i="30" s="1"/>
  <c r="AL26" i="59"/>
  <c r="X30" i="30" s="1"/>
  <c r="AL20" i="59"/>
  <c r="X24" i="30" s="1"/>
  <c r="AL25" i="59"/>
  <c r="X29" i="30" s="1"/>
  <c r="AL7" i="59"/>
  <c r="AL38" i="59"/>
  <c r="X42" i="30" s="1"/>
  <c r="AL39" i="59"/>
  <c r="X43" i="30" s="1"/>
  <c r="AL34" i="59"/>
  <c r="X38" i="30" s="1"/>
  <c r="AL43" i="59"/>
  <c r="X47" i="30" s="1"/>
  <c r="AL46" i="59"/>
  <c r="X50" i="30" s="1"/>
  <c r="AL41" i="59"/>
  <c r="X45" i="30" s="1"/>
  <c r="AL32" i="59"/>
  <c r="X36" i="30" s="1"/>
  <c r="AL30" i="59"/>
  <c r="X34" i="30" s="1"/>
  <c r="AL52" i="59"/>
  <c r="X56" i="30" s="1"/>
  <c r="AL23" i="59"/>
  <c r="X27" i="30" s="1"/>
  <c r="AL11" i="59"/>
  <c r="X15" i="30" s="1"/>
  <c r="AL8" i="59"/>
  <c r="X12" i="30" s="1"/>
  <c r="AL44" i="59"/>
  <c r="X48" i="30" s="1"/>
  <c r="AL58" i="59"/>
  <c r="X62" i="30" s="1"/>
  <c r="AL19" i="59"/>
  <c r="X23" i="30" s="1"/>
  <c r="AL60" i="59"/>
  <c r="X64" i="30" s="1"/>
  <c r="AL47" i="59"/>
  <c r="X51" i="30" s="1"/>
  <c r="FT44" i="38"/>
  <c r="FT45" i="38"/>
  <c r="FT43" i="38"/>
  <c r="FT46" i="38" s="1"/>
  <c r="FT49" i="38" s="1"/>
  <c r="L65" i="42"/>
  <c r="L69" i="42" s="1"/>
  <c r="L71" i="42" s="1"/>
  <c r="L81" i="42"/>
  <c r="L82" i="42"/>
  <c r="I22" i="38"/>
  <c r="I34" i="38" s="1"/>
  <c r="I30" i="38"/>
  <c r="EX31" i="38"/>
  <c r="DK43" i="38"/>
  <c r="DK45" i="38"/>
  <c r="DK44" i="38"/>
  <c r="CY22" i="38"/>
  <c r="CY34" i="38" s="1"/>
  <c r="CY30" i="38"/>
  <c r="BJ24" i="30"/>
  <c r="BG99" i="30"/>
  <c r="BK24" i="30"/>
  <c r="N361" i="30"/>
  <c r="Q286" i="30"/>
  <c r="R286" i="30"/>
  <c r="Q477" i="30"/>
  <c r="N552" i="30"/>
  <c r="R477" i="30"/>
  <c r="N542" i="30"/>
  <c r="Q467" i="30"/>
  <c r="R467" i="30"/>
  <c r="E1259" i="30"/>
  <c r="C1258" i="30"/>
  <c r="BM1258" i="30"/>
  <c r="AD59" i="30"/>
  <c r="BM58" i="30"/>
  <c r="CW32" i="59"/>
  <c r="BG36" i="30" s="1"/>
  <c r="CW34" i="59"/>
  <c r="BG38" i="30" s="1"/>
  <c r="CW7" i="59"/>
  <c r="CW19" i="59"/>
  <c r="BG23" i="30" s="1"/>
  <c r="CW26" i="59"/>
  <c r="BG30" i="30" s="1"/>
  <c r="CW41" i="59"/>
  <c r="BG45" i="30" s="1"/>
  <c r="CW16" i="59"/>
  <c r="BG20" i="30" s="1"/>
  <c r="I65" i="42"/>
  <c r="ES30" i="38"/>
  <c r="ES22" i="38"/>
  <c r="ES34" i="38" s="1"/>
  <c r="AQ44" i="30"/>
  <c r="AP44" i="30"/>
  <c r="AM119" i="30"/>
  <c r="Z280" i="30"/>
  <c r="Z283" i="30" s="1"/>
  <c r="Z284" i="30" s="1"/>
  <c r="Z291" i="30" s="1"/>
  <c r="Z294" i="30" s="1"/>
  <c r="C160" i="58" s="1"/>
  <c r="Z345" i="30"/>
  <c r="CW31" i="59"/>
  <c r="BG35" i="30" s="1"/>
  <c r="R634" i="30"/>
  <c r="N709" i="30"/>
  <c r="Q634" i="30"/>
  <c r="AQ1468" i="30"/>
  <c r="AM1543" i="30"/>
  <c r="AP1468" i="30"/>
  <c r="AT1739" i="30"/>
  <c r="AJ2086" i="30"/>
  <c r="AJ2090" i="30" s="1"/>
  <c r="AJ2015" i="30"/>
  <c r="Q1792" i="30"/>
  <c r="R1792" i="30"/>
  <c r="N1867" i="30"/>
  <c r="K572" i="30"/>
  <c r="K505" i="30"/>
  <c r="K508" i="30" s="1"/>
  <c r="K509" i="30" s="1"/>
  <c r="K516" i="30" s="1"/>
  <c r="K519" i="30" s="1"/>
  <c r="C301" i="58" s="1"/>
  <c r="O2091" i="30"/>
  <c r="O2094" i="30" s="1"/>
  <c r="BM2084" i="30"/>
  <c r="DP30" i="38"/>
  <c r="DP22" i="38"/>
  <c r="DP34" i="38" s="1"/>
  <c r="BI86" i="29"/>
  <c r="BI87" i="29"/>
  <c r="BI70" i="29"/>
  <c r="BI72" i="29" s="1"/>
  <c r="W31" i="38"/>
  <c r="W53" i="38"/>
  <c r="W54" i="38" s="1"/>
  <c r="EA22" i="38"/>
  <c r="EA34" i="38" s="1"/>
  <c r="EA30" i="38"/>
  <c r="R22" i="38"/>
  <c r="R34" i="38" s="1"/>
  <c r="R30" i="38"/>
  <c r="R31" i="38" s="1"/>
  <c r="AQ46" i="38"/>
  <c r="AQ49" i="38" s="1"/>
  <c r="L87" i="29"/>
  <c r="L70" i="29"/>
  <c r="L72" i="29" s="1"/>
  <c r="L86" i="29"/>
  <c r="CW21" i="59"/>
  <c r="BG25" i="30" s="1"/>
  <c r="AT688" i="30"/>
  <c r="AT761" i="30"/>
  <c r="AP963" i="30"/>
  <c r="AM1038" i="30"/>
  <c r="AQ963" i="30"/>
  <c r="E294" i="30"/>
  <c r="W65" i="29"/>
  <c r="W89" i="29"/>
  <c r="W88" i="29"/>
  <c r="FA22" i="38"/>
  <c r="FA34" i="38" s="1"/>
  <c r="FA30" i="38"/>
  <c r="CO30" i="38"/>
  <c r="BK86" i="29"/>
  <c r="BK87" i="29"/>
  <c r="BK70" i="29"/>
  <c r="BK72" i="29" s="1"/>
  <c r="Z86" i="29"/>
  <c r="Z87" i="29"/>
  <c r="Z70" i="29"/>
  <c r="Z72" i="29" s="1"/>
  <c r="K44" i="38"/>
  <c r="K43" i="38"/>
  <c r="K45" i="38"/>
  <c r="ET30" i="38"/>
  <c r="ET22" i="38"/>
  <c r="ET34" i="38" s="1"/>
  <c r="N30" i="38"/>
  <c r="N22" i="38"/>
  <c r="N34" i="38" s="1"/>
  <c r="BF88" i="29"/>
  <c r="BF89" i="29"/>
  <c r="BF65" i="29"/>
  <c r="AQ23" i="30"/>
  <c r="AP23" i="30"/>
  <c r="AM98" i="30"/>
  <c r="Y144" i="30"/>
  <c r="BM141" i="30"/>
  <c r="C141" i="30"/>
  <c r="T366" i="30"/>
  <c r="T369" i="30" s="1"/>
  <c r="E207" i="58" s="1"/>
  <c r="BM359" i="30"/>
  <c r="C2016" i="30"/>
  <c r="E2019" i="30"/>
  <c r="E69" i="30"/>
  <c r="O1044" i="30"/>
  <c r="C1041" i="30"/>
  <c r="B58" i="59"/>
  <c r="D62" i="30" s="1"/>
  <c r="B10" i="59"/>
  <c r="B31" i="59"/>
  <c r="D35" i="30" s="1"/>
  <c r="B32" i="59"/>
  <c r="D36" i="30" s="1"/>
  <c r="B29" i="59"/>
  <c r="D33" i="30" s="1"/>
  <c r="B23" i="59"/>
  <c r="D27" i="30" s="1"/>
  <c r="B53" i="59"/>
  <c r="D57" i="30" s="1"/>
  <c r="B34" i="59"/>
  <c r="D38" i="30" s="1"/>
  <c r="B14" i="59"/>
  <c r="D18" i="30" s="1"/>
  <c r="B18" i="59"/>
  <c r="D22" i="30" s="1"/>
  <c r="B8" i="59"/>
  <c r="D12" i="30" s="1"/>
  <c r="B64" i="59"/>
  <c r="D68" i="30" s="1"/>
  <c r="B11" i="59"/>
  <c r="D15" i="30" s="1"/>
  <c r="B45" i="59"/>
  <c r="D49" i="30" s="1"/>
  <c r="B39" i="59"/>
  <c r="D43" i="30" s="1"/>
  <c r="B60" i="59"/>
  <c r="D64" i="30" s="1"/>
  <c r="B15" i="59"/>
  <c r="D19" i="30" s="1"/>
  <c r="B12" i="59"/>
  <c r="D16" i="30" s="1"/>
  <c r="B44" i="59"/>
  <c r="D48" i="30" s="1"/>
  <c r="B22" i="59"/>
  <c r="D26" i="30" s="1"/>
  <c r="B50" i="59"/>
  <c r="D54" i="30" s="1"/>
  <c r="B40" i="59"/>
  <c r="D44" i="30" s="1"/>
  <c r="B36" i="59"/>
  <c r="D40" i="30" s="1"/>
  <c r="B17" i="59"/>
  <c r="D21" i="30" s="1"/>
  <c r="B19" i="59"/>
  <c r="D23" i="30" s="1"/>
  <c r="B16" i="59"/>
  <c r="D20" i="30" s="1"/>
  <c r="B28" i="59"/>
  <c r="D32" i="30" s="1"/>
  <c r="B33" i="59"/>
  <c r="D37" i="30" s="1"/>
  <c r="B43" i="59"/>
  <c r="D47" i="30" s="1"/>
  <c r="B59" i="59"/>
  <c r="D63" i="30" s="1"/>
  <c r="B41" i="59"/>
  <c r="D45" i="30" s="1"/>
  <c r="B46" i="59"/>
  <c r="D50" i="30" s="1"/>
  <c r="B57" i="59"/>
  <c r="B63" i="59"/>
  <c r="D67" i="30" s="1"/>
  <c r="B42" i="59"/>
  <c r="D46" i="30" s="1"/>
  <c r="B52" i="59"/>
  <c r="D56" i="30" s="1"/>
  <c r="B26" i="59"/>
  <c r="D30" i="30" s="1"/>
  <c r="B30" i="59"/>
  <c r="D34" i="30" s="1"/>
  <c r="B25" i="59"/>
  <c r="D29" i="30" s="1"/>
  <c r="B21" i="59"/>
  <c r="D25" i="30" s="1"/>
  <c r="B7" i="59"/>
  <c r="B27" i="59"/>
  <c r="D31" i="30" s="1"/>
  <c r="B24" i="59"/>
  <c r="D28" i="30" s="1"/>
  <c r="B37" i="59"/>
  <c r="D41" i="30" s="1"/>
  <c r="B38" i="59"/>
  <c r="D42" i="30" s="1"/>
  <c r="B47" i="59"/>
  <c r="D51" i="30" s="1"/>
  <c r="B20" i="59"/>
  <c r="D24" i="30" s="1"/>
  <c r="B13" i="59"/>
  <c r="D17" i="30" s="1"/>
  <c r="B49" i="59"/>
  <c r="D53" i="30" s="1"/>
  <c r="B48" i="59"/>
  <c r="D52" i="30" s="1"/>
  <c r="B35" i="59"/>
  <c r="D39" i="30" s="1"/>
  <c r="BD8" i="59"/>
  <c r="AH12" i="30" s="1"/>
  <c r="BD7" i="59"/>
  <c r="BD39" i="59"/>
  <c r="AH43" i="30" s="1"/>
  <c r="BD46" i="59"/>
  <c r="AH50" i="30" s="1"/>
  <c r="BD42" i="59"/>
  <c r="AH46" i="30" s="1"/>
  <c r="BD45" i="59"/>
  <c r="AH49" i="30" s="1"/>
  <c r="BD48" i="59"/>
  <c r="AH52" i="30" s="1"/>
  <c r="BD29" i="59"/>
  <c r="AH33" i="30" s="1"/>
  <c r="BD25" i="59"/>
  <c r="AH29" i="30" s="1"/>
  <c r="BD18" i="59"/>
  <c r="AH22" i="30" s="1"/>
  <c r="BD14" i="59"/>
  <c r="AH18" i="30" s="1"/>
  <c r="BD59" i="59"/>
  <c r="AH63" i="30" s="1"/>
  <c r="BD41" i="59"/>
  <c r="AH45" i="30" s="1"/>
  <c r="BD19" i="59"/>
  <c r="AH23" i="30" s="1"/>
  <c r="BD50" i="59"/>
  <c r="AH54" i="30" s="1"/>
  <c r="BD53" i="59"/>
  <c r="AH57" i="30" s="1"/>
  <c r="BD49" i="59"/>
  <c r="AH53" i="30" s="1"/>
  <c r="BD57" i="59"/>
  <c r="BD64" i="59"/>
  <c r="AH68" i="30" s="1"/>
  <c r="BD44" i="59"/>
  <c r="AH48" i="30" s="1"/>
  <c r="BD40" i="59"/>
  <c r="AH44" i="30" s="1"/>
  <c r="BD21" i="59"/>
  <c r="AH25" i="30" s="1"/>
  <c r="BD17" i="59"/>
  <c r="AH21" i="30" s="1"/>
  <c r="BD10" i="59"/>
  <c r="BD16" i="59"/>
  <c r="AH20" i="30" s="1"/>
  <c r="BD52" i="59"/>
  <c r="AH56" i="30" s="1"/>
  <c r="BD11" i="59"/>
  <c r="AH15" i="30" s="1"/>
  <c r="BD36" i="59"/>
  <c r="AH40" i="30" s="1"/>
  <c r="BD27" i="59"/>
  <c r="AH31" i="30" s="1"/>
  <c r="BD37" i="59"/>
  <c r="AH41" i="30" s="1"/>
  <c r="BD33" i="59"/>
  <c r="AH37" i="30" s="1"/>
  <c r="BD28" i="59"/>
  <c r="AH32" i="30" s="1"/>
  <c r="BD31" i="59"/>
  <c r="AH35" i="30" s="1"/>
  <c r="BD22" i="59"/>
  <c r="AH26" i="30" s="1"/>
  <c r="BD47" i="59"/>
  <c r="AH51" i="30" s="1"/>
  <c r="BD34" i="59"/>
  <c r="AH38" i="30" s="1"/>
  <c r="BD58" i="59"/>
  <c r="AH62" i="30" s="1"/>
  <c r="BD20" i="59"/>
  <c r="AH24" i="30" s="1"/>
  <c r="BD15" i="59"/>
  <c r="AH19" i="30" s="1"/>
  <c r="BD60" i="59"/>
  <c r="AH64" i="30" s="1"/>
  <c r="BD32" i="59"/>
  <c r="AH36" i="30" s="1"/>
  <c r="BD12" i="59"/>
  <c r="AH16" i="30" s="1"/>
  <c r="BD35" i="59"/>
  <c r="AH39" i="30" s="1"/>
  <c r="BD38" i="59"/>
  <c r="AH42" i="30" s="1"/>
  <c r="BD26" i="59"/>
  <c r="AH30" i="30" s="1"/>
  <c r="BD63" i="59"/>
  <c r="AH67" i="30" s="1"/>
  <c r="BD43" i="59"/>
  <c r="AH47" i="30" s="1"/>
  <c r="BD23" i="59"/>
  <c r="AH27" i="30" s="1"/>
  <c r="BD30" i="59"/>
  <c r="AH34" i="30" s="1"/>
  <c r="BD13" i="59"/>
  <c r="AH17" i="30" s="1"/>
  <c r="BD24" i="59"/>
  <c r="AH28" i="30" s="1"/>
  <c r="K20" i="59"/>
  <c r="I24" i="30" s="1"/>
  <c r="C1491" i="30"/>
  <c r="E1494" i="30"/>
  <c r="BM1491" i="30"/>
  <c r="AC45" i="59"/>
  <c r="S49" i="30" s="1"/>
  <c r="C18" i="58"/>
  <c r="C19" i="58"/>
  <c r="C25" i="58" s="1"/>
  <c r="BM65" i="52"/>
  <c r="BM69" i="52"/>
  <c r="P69" i="52"/>
  <c r="BO64" i="52"/>
  <c r="J1953" i="30"/>
  <c r="AX1953" i="30" s="1"/>
  <c r="AI1953" i="30"/>
  <c r="AS1953" i="30"/>
  <c r="Y1953" i="30"/>
  <c r="AD1953" i="30"/>
  <c r="T1953" i="30"/>
  <c r="BH1953" i="30" s="1"/>
  <c r="AN1953" i="30"/>
  <c r="O1953" i="30"/>
  <c r="BC1953" i="30" s="1"/>
  <c r="Z84" i="52"/>
  <c r="AB84" i="52" s="1"/>
  <c r="AD71" i="52"/>
  <c r="HD31" i="38"/>
  <c r="HD53" i="38"/>
  <c r="HB30" i="38"/>
  <c r="HB22" i="38"/>
  <c r="HB34" i="38" s="1"/>
  <c r="AL65" i="42"/>
  <c r="AL69" i="42" s="1"/>
  <c r="AL71" i="42" s="1"/>
  <c r="AL82" i="42"/>
  <c r="AL81" i="42"/>
  <c r="EY30" i="38"/>
  <c r="EY22" i="38"/>
  <c r="EY34" i="38" s="1"/>
  <c r="AP30" i="38"/>
  <c r="AP22" i="38"/>
  <c r="AP34" i="38" s="1"/>
  <c r="EX44" i="38"/>
  <c r="EX45" i="38"/>
  <c r="EX43" i="38"/>
  <c r="V30" i="38"/>
  <c r="V22" i="38"/>
  <c r="V34" i="38" s="1"/>
  <c r="AG43" i="38"/>
  <c r="AG44" i="38"/>
  <c r="AG45" i="38"/>
  <c r="P22" i="38"/>
  <c r="P34" i="38" s="1"/>
  <c r="P30" i="38"/>
  <c r="P31" i="38" s="1"/>
  <c r="CX46" i="38"/>
  <c r="CX49" i="38" s="1"/>
  <c r="AC45" i="38"/>
  <c r="AC43" i="38"/>
  <c r="AC44" i="38"/>
  <c r="D31" i="38"/>
  <c r="H43" i="38"/>
  <c r="H46" i="38" s="1"/>
  <c r="H49" i="38" s="1"/>
  <c r="H45" i="38"/>
  <c r="H44" i="38"/>
  <c r="X54" i="38"/>
  <c r="P70" i="29"/>
  <c r="P86" i="29"/>
  <c r="P87" i="29"/>
  <c r="AB31" i="38"/>
  <c r="AB53" i="38"/>
  <c r="CL30" i="38"/>
  <c r="CL31" i="38" s="1"/>
  <c r="CL22" i="38"/>
  <c r="CL34" i="38" s="1"/>
  <c r="FB44" i="38"/>
  <c r="FB43" i="38"/>
  <c r="FB45" i="38"/>
  <c r="BY46" i="38"/>
  <c r="BY49" i="38" s="1"/>
  <c r="BB65" i="29"/>
  <c r="BB88" i="29"/>
  <c r="BB89" i="29"/>
  <c r="FF43" i="38"/>
  <c r="FF45" i="38"/>
  <c r="FF44" i="38"/>
  <c r="DI45" i="38"/>
  <c r="DI43" i="38"/>
  <c r="DI44" i="38"/>
  <c r="AG86" i="29"/>
  <c r="AG87" i="29"/>
  <c r="AG70" i="29"/>
  <c r="AG72" i="29" s="1"/>
  <c r="Y70" i="29"/>
  <c r="Y72" i="29" s="1"/>
  <c r="Y86" i="29"/>
  <c r="Y87" i="29"/>
  <c r="D70" i="29"/>
  <c r="D72" i="29" s="1"/>
  <c r="D86" i="29"/>
  <c r="D87" i="29"/>
  <c r="AW31" i="38"/>
  <c r="AN70" i="29"/>
  <c r="AN72" i="29" s="1"/>
  <c r="AN86" i="29"/>
  <c r="AN87" i="29"/>
  <c r="AQ33" i="30"/>
  <c r="AP33" i="30"/>
  <c r="AM108" i="30"/>
  <c r="AP67" i="30"/>
  <c r="AQ67" i="30"/>
  <c r="AM142" i="30"/>
  <c r="Z46" i="38"/>
  <c r="Z49" i="38" s="1"/>
  <c r="N206" i="30"/>
  <c r="R131" i="30"/>
  <c r="Q131" i="30"/>
  <c r="CW48" i="59"/>
  <c r="BG52" i="30" s="1"/>
  <c r="CW18" i="59"/>
  <c r="BG22" i="30" s="1"/>
  <c r="CW57" i="59"/>
  <c r="CW10" i="59"/>
  <c r="CW8" i="59"/>
  <c r="BG12" i="30" s="1"/>
  <c r="CW49" i="59"/>
  <c r="BG53" i="30" s="1"/>
  <c r="U237" i="30"/>
  <c r="U163" i="30"/>
  <c r="U209" i="30" s="1"/>
  <c r="U216" i="30" s="1"/>
  <c r="U219" i="30" s="1"/>
  <c r="C111" i="58" s="1"/>
  <c r="N58" i="30"/>
  <c r="Q55" i="30"/>
  <c r="R55" i="30"/>
  <c r="N416" i="30"/>
  <c r="R341" i="30"/>
  <c r="Q341" i="30"/>
  <c r="AT890" i="30"/>
  <c r="AT961" i="30"/>
  <c r="AY838" i="30"/>
  <c r="AY911" i="30"/>
  <c r="AP464" i="30"/>
  <c r="AQ464" i="30"/>
  <c r="AM539" i="30"/>
  <c r="F839" i="30"/>
  <c r="R774" i="30"/>
  <c r="N849" i="30"/>
  <c r="Q774" i="30"/>
  <c r="AP866" i="30"/>
  <c r="AM941" i="30"/>
  <c r="AQ866" i="30"/>
  <c r="BI1736" i="30"/>
  <c r="BI1663" i="30"/>
  <c r="AM1459" i="30"/>
  <c r="AP1384" i="30"/>
  <c r="AQ1384" i="30"/>
  <c r="AO1565" i="30"/>
  <c r="AO1636" i="30"/>
  <c r="AM1631" i="30"/>
  <c r="AQ1556" i="30"/>
  <c r="AP1556" i="30"/>
  <c r="BD1511" i="30"/>
  <c r="BD1438" i="30"/>
  <c r="N1606" i="30"/>
  <c r="R1531" i="30"/>
  <c r="Q1531" i="30"/>
  <c r="AP1592" i="30"/>
  <c r="AM1667" i="30"/>
  <c r="AQ1592" i="30"/>
  <c r="AQ1216" i="30"/>
  <c r="AM1291" i="30"/>
  <c r="AP1216" i="30"/>
  <c r="AM1446" i="30"/>
  <c r="AQ1371" i="30"/>
  <c r="AP1371" i="30"/>
  <c r="Z1964" i="30"/>
  <c r="AT724" i="30"/>
  <c r="AT655" i="30"/>
  <c r="AT658" i="30" s="1"/>
  <c r="AT659" i="30" s="1"/>
  <c r="AT666" i="30" s="1"/>
  <c r="AT669" i="30" s="1"/>
  <c r="C404" i="58" s="1"/>
  <c r="BG383" i="30"/>
  <c r="A215" i="58"/>
  <c r="A70" i="58"/>
  <c r="BB158" i="30"/>
  <c r="AW308" i="30"/>
  <c r="A165" i="58"/>
  <c r="AR308" i="30"/>
  <c r="A164" i="58"/>
  <c r="AM308" i="30"/>
  <c r="A163" i="58"/>
  <c r="AH308" i="30"/>
  <c r="A162" i="58"/>
  <c r="AC458" i="30"/>
  <c r="A257" i="58"/>
  <c r="A64" i="58"/>
  <c r="X158" i="30"/>
  <c r="S383" i="30"/>
  <c r="A207" i="58"/>
  <c r="A206" i="58"/>
  <c r="N383" i="30"/>
  <c r="I383" i="30"/>
  <c r="A205" i="58"/>
  <c r="D383" i="30"/>
  <c r="A204" i="58"/>
  <c r="O1204" i="30" l="1"/>
  <c r="BC1204" i="30" s="1"/>
  <c r="T1204" i="30"/>
  <c r="BH1204" i="30" s="1"/>
  <c r="AD1204" i="30"/>
  <c r="Y1204" i="30"/>
  <c r="AN1204" i="30"/>
  <c r="AI1204" i="30"/>
  <c r="J1204" i="30"/>
  <c r="AX1204" i="30" s="1"/>
  <c r="E2029" i="30"/>
  <c r="AS1204" i="30"/>
  <c r="AI1504" i="30"/>
  <c r="Y1504" i="30"/>
  <c r="O1504" i="30"/>
  <c r="BC1504" i="30" s="1"/>
  <c r="AN1504" i="30"/>
  <c r="AD1504" i="30"/>
  <c r="T1504" i="30"/>
  <c r="BH1504" i="30" s="1"/>
  <c r="J1504" i="30"/>
  <c r="AX1504" i="30" s="1"/>
  <c r="AS1504" i="30"/>
  <c r="D371" i="30"/>
  <c r="I296" i="30"/>
  <c r="N296" i="30" s="1"/>
  <c r="S296" i="30" s="1"/>
  <c r="X296" i="30" s="1"/>
  <c r="AC296" i="30" s="1"/>
  <c r="AH296" i="30" s="1"/>
  <c r="AM296" i="30" s="1"/>
  <c r="AR296" i="30" s="1"/>
  <c r="AW296" i="30" s="1"/>
  <c r="BB296" i="30" s="1"/>
  <c r="BG296" i="30" s="1"/>
  <c r="AN1579" i="30"/>
  <c r="T1579" i="30"/>
  <c r="BH1579" i="30" s="1"/>
  <c r="J1579" i="30"/>
  <c r="AX1579" i="30" s="1"/>
  <c r="AS1579" i="30"/>
  <c r="AI1579" i="30"/>
  <c r="Y1579" i="30"/>
  <c r="O1579" i="30"/>
  <c r="BC1579" i="30" s="1"/>
  <c r="AD1579" i="30"/>
  <c r="AS1429" i="30"/>
  <c r="Y1429" i="30"/>
  <c r="O1429" i="30"/>
  <c r="BC1429" i="30" s="1"/>
  <c r="AN1429" i="30"/>
  <c r="AD1429" i="30"/>
  <c r="T1429" i="30"/>
  <c r="BH1429" i="30" s="1"/>
  <c r="J1429" i="30"/>
  <c r="AX1429" i="30" s="1"/>
  <c r="AI1429" i="30"/>
  <c r="AS904" i="30"/>
  <c r="J904" i="30"/>
  <c r="AX904" i="30" s="1"/>
  <c r="E1729" i="30"/>
  <c r="O904" i="30"/>
  <c r="BC904" i="30" s="1"/>
  <c r="AI904" i="30"/>
  <c r="T904" i="30"/>
  <c r="BH904" i="30" s="1"/>
  <c r="AN904" i="30"/>
  <c r="Y904" i="30"/>
  <c r="AD904" i="30"/>
  <c r="O1354" i="30"/>
  <c r="BC1354" i="30" s="1"/>
  <c r="AI1354" i="30"/>
  <c r="Y1354" i="30"/>
  <c r="J1354" i="30"/>
  <c r="AX1354" i="30" s="1"/>
  <c r="T1354" i="30"/>
  <c r="BH1354" i="30" s="1"/>
  <c r="AS1354" i="30"/>
  <c r="AD1354" i="30"/>
  <c r="AN1354" i="30"/>
  <c r="AN979" i="30"/>
  <c r="Y979" i="30"/>
  <c r="AI979" i="30"/>
  <c r="O979" i="30"/>
  <c r="BC979" i="30" s="1"/>
  <c r="AD979" i="30"/>
  <c r="J979" i="30"/>
  <c r="AX979" i="30" s="1"/>
  <c r="AS979" i="30"/>
  <c r="E1804" i="30"/>
  <c r="T979" i="30"/>
  <c r="BH979" i="30" s="1"/>
  <c r="O1054" i="30"/>
  <c r="BC1054" i="30" s="1"/>
  <c r="Y1054" i="30"/>
  <c r="E1879" i="30"/>
  <c r="J1054" i="30"/>
  <c r="AX1054" i="30" s="1"/>
  <c r="AI1054" i="30"/>
  <c r="T1054" i="30"/>
  <c r="BH1054" i="30" s="1"/>
  <c r="AD1054" i="30"/>
  <c r="AN1054" i="30"/>
  <c r="AS1054" i="30"/>
  <c r="O1654" i="30"/>
  <c r="BC1654" i="30" s="1"/>
  <c r="AN1654" i="30"/>
  <c r="AI1654" i="30"/>
  <c r="AD1654" i="30"/>
  <c r="J1654" i="30"/>
  <c r="AX1654" i="30" s="1"/>
  <c r="AS1654" i="30"/>
  <c r="Y1654" i="30"/>
  <c r="T1654" i="30"/>
  <c r="BH1654" i="30" s="1"/>
  <c r="P44" i="38"/>
  <c r="P45" i="38"/>
  <c r="P43" i="38"/>
  <c r="P46" i="38" s="1"/>
  <c r="P49" i="38" s="1"/>
  <c r="P54" i="38" s="1"/>
  <c r="P71" i="52"/>
  <c r="L84" i="52"/>
  <c r="N84" i="52" s="1"/>
  <c r="AK44" i="30"/>
  <c r="AL44" i="30"/>
  <c r="AH119" i="30"/>
  <c r="AA67" i="30"/>
  <c r="AB67" i="30"/>
  <c r="X142" i="30"/>
  <c r="W38" i="30"/>
  <c r="V38" i="30"/>
  <c r="S113" i="30"/>
  <c r="AV52" i="30"/>
  <c r="AU52" i="30"/>
  <c r="AR127" i="30"/>
  <c r="S196" i="30"/>
  <c r="W121" i="30"/>
  <c r="V121" i="30"/>
  <c r="Z2039" i="30"/>
  <c r="BI84" i="52"/>
  <c r="BK84" i="52" s="1"/>
  <c r="BM71" i="52"/>
  <c r="AL63" i="30"/>
  <c r="AK63" i="30"/>
  <c r="AH138" i="30"/>
  <c r="H40" i="30"/>
  <c r="G40" i="30"/>
  <c r="D115" i="30"/>
  <c r="AA45" i="30"/>
  <c r="AB45" i="30"/>
  <c r="X120" i="30"/>
  <c r="X127" i="30"/>
  <c r="AA52" i="30"/>
  <c r="AB52" i="30"/>
  <c r="N1826" i="30"/>
  <c r="R1751" i="30"/>
  <c r="Q1751" i="30"/>
  <c r="AM202" i="30"/>
  <c r="AP127" i="30"/>
  <c r="AQ127" i="30"/>
  <c r="AG46" i="30"/>
  <c r="AF46" i="30"/>
  <c r="AC121" i="30"/>
  <c r="AZ49" i="30"/>
  <c r="BA49" i="30"/>
  <c r="AW124" i="30"/>
  <c r="BA33" i="30"/>
  <c r="AZ33" i="30"/>
  <c r="AW108" i="30"/>
  <c r="W12" i="30"/>
  <c r="S87" i="30"/>
  <c r="V12" i="30"/>
  <c r="V19" i="30"/>
  <c r="W19" i="30"/>
  <c r="S94" i="30"/>
  <c r="L63" i="30"/>
  <c r="M63" i="30"/>
  <c r="I138" i="30"/>
  <c r="AQ1294" i="30"/>
  <c r="AM1369" i="30"/>
  <c r="AP1294" i="30"/>
  <c r="DC46" i="38"/>
  <c r="DC49" i="38" s="1"/>
  <c r="DC54" i="38" s="1"/>
  <c r="GZ46" i="38"/>
  <c r="GZ49" i="38" s="1"/>
  <c r="F31" i="38"/>
  <c r="GH43" i="38"/>
  <c r="GH44" i="38"/>
  <c r="GH45" i="38"/>
  <c r="BI1589" i="30"/>
  <c r="N483" i="30"/>
  <c r="Q408" i="30"/>
  <c r="R408" i="30"/>
  <c r="BP31" i="38"/>
  <c r="BF39" i="30"/>
  <c r="BE39" i="30"/>
  <c r="BB114" i="30"/>
  <c r="BF16" i="30"/>
  <c r="BE16" i="30"/>
  <c r="BB91" i="30"/>
  <c r="BB14" i="30"/>
  <c r="CN51" i="59"/>
  <c r="CN54" i="59" s="1"/>
  <c r="BG132" i="30"/>
  <c r="BJ57" i="30"/>
  <c r="BK57" i="30"/>
  <c r="CT46" i="38"/>
  <c r="CT49" i="38" s="1"/>
  <c r="AU19" i="30"/>
  <c r="AV19" i="30"/>
  <c r="AR94" i="30"/>
  <c r="BI84" i="42"/>
  <c r="BK84" i="42" s="1"/>
  <c r="BM71" i="42"/>
  <c r="AM1706" i="30"/>
  <c r="AQ1631" i="30"/>
  <c r="AP1631" i="30"/>
  <c r="R206" i="30"/>
  <c r="N281" i="30"/>
  <c r="Q206" i="30"/>
  <c r="HB31" i="38"/>
  <c r="AK39" i="30"/>
  <c r="AH114" i="30"/>
  <c r="AL39" i="30"/>
  <c r="AK18" i="30"/>
  <c r="AL18" i="30"/>
  <c r="AH93" i="30"/>
  <c r="D138" i="30"/>
  <c r="H63" i="30"/>
  <c r="G63" i="30"/>
  <c r="D102" i="30"/>
  <c r="H27" i="30"/>
  <c r="G27" i="30"/>
  <c r="E12" i="58"/>
  <c r="Z420" i="30"/>
  <c r="Z355" i="30"/>
  <c r="Z358" i="30" s="1"/>
  <c r="Z359" i="30" s="1"/>
  <c r="Z366" i="30" s="1"/>
  <c r="Z369" i="30" s="1"/>
  <c r="C208" i="58" s="1"/>
  <c r="AF39" i="30"/>
  <c r="AC114" i="30"/>
  <c r="AG39" i="30"/>
  <c r="AW102" i="30"/>
  <c r="AZ27" i="30"/>
  <c r="BA27" i="30"/>
  <c r="FW45" i="38"/>
  <c r="FW43" i="38"/>
  <c r="FW46" i="38" s="1"/>
  <c r="FW49" i="38" s="1"/>
  <c r="FW54" i="38" s="1"/>
  <c r="FW44" i="38"/>
  <c r="W27" i="30"/>
  <c r="V27" i="30"/>
  <c r="S102" i="30"/>
  <c r="AI444" i="30"/>
  <c r="BM441" i="30"/>
  <c r="C441" i="30"/>
  <c r="I61" i="30"/>
  <c r="K61" i="59"/>
  <c r="AO428" i="30"/>
  <c r="AP353" i="30"/>
  <c r="AO355" i="30"/>
  <c r="AO358" i="30" s="1"/>
  <c r="AO359" i="30" s="1"/>
  <c r="AO366" i="30" s="1"/>
  <c r="AO369" i="30" s="1"/>
  <c r="C211" i="58" s="1"/>
  <c r="FL45" i="38"/>
  <c r="FL43" i="38"/>
  <c r="FL44" i="38"/>
  <c r="K1886" i="30"/>
  <c r="K1813" i="30"/>
  <c r="BF12" i="30"/>
  <c r="BE12" i="30"/>
  <c r="BB87" i="30"/>
  <c r="BG114" i="30"/>
  <c r="BK39" i="30"/>
  <c r="BJ39" i="30"/>
  <c r="C1709" i="30"/>
  <c r="BM1709" i="30"/>
  <c r="E1716" i="30"/>
  <c r="AV63" i="30"/>
  <c r="AU63" i="30"/>
  <c r="AR138" i="30"/>
  <c r="AU64" i="30"/>
  <c r="AV64" i="30"/>
  <c r="AR139" i="30"/>
  <c r="AP941" i="30"/>
  <c r="AM1016" i="30"/>
  <c r="AQ941" i="30"/>
  <c r="AP31" i="38"/>
  <c r="AH92" i="30"/>
  <c r="AK17" i="30"/>
  <c r="AL17" i="30"/>
  <c r="AH61" i="30"/>
  <c r="BD61" i="59"/>
  <c r="G42" i="30"/>
  <c r="D117" i="30"/>
  <c r="H42" i="30"/>
  <c r="D90" i="30"/>
  <c r="G15" i="30"/>
  <c r="H15" i="30"/>
  <c r="FA45" i="38"/>
  <c r="FA43" i="38"/>
  <c r="FA44" i="38"/>
  <c r="AP1038" i="30"/>
  <c r="AM1113" i="30"/>
  <c r="AQ1038" i="30"/>
  <c r="BJ36" i="30"/>
  <c r="BK36" i="30"/>
  <c r="BG111" i="30"/>
  <c r="AB12" i="30"/>
  <c r="AA12" i="30"/>
  <c r="X87" i="30"/>
  <c r="AB49" i="30"/>
  <c r="AA49" i="30"/>
  <c r="X124" i="30"/>
  <c r="BI1186" i="30"/>
  <c r="AF57" i="30"/>
  <c r="AG57" i="30"/>
  <c r="AC132" i="30"/>
  <c r="AG18" i="30"/>
  <c r="AF18" i="30"/>
  <c r="AC93" i="30"/>
  <c r="BM1791" i="30"/>
  <c r="E1794" i="30"/>
  <c r="C1791" i="30"/>
  <c r="BA57" i="30"/>
  <c r="AZ57" i="30"/>
  <c r="AW132" i="30"/>
  <c r="W31" i="30"/>
  <c r="V31" i="30"/>
  <c r="S106" i="30"/>
  <c r="W26" i="30"/>
  <c r="V26" i="30"/>
  <c r="S101" i="30"/>
  <c r="L40" i="30"/>
  <c r="I115" i="30"/>
  <c r="M40" i="30"/>
  <c r="M51" i="30"/>
  <c r="L51" i="30"/>
  <c r="I126" i="30"/>
  <c r="AE1063" i="30"/>
  <c r="AE1136" i="30"/>
  <c r="BE52" i="30"/>
  <c r="BF52" i="30"/>
  <c r="BB127" i="30"/>
  <c r="BB131" i="30"/>
  <c r="BF56" i="30"/>
  <c r="BE56" i="30"/>
  <c r="N247" i="30"/>
  <c r="R172" i="30"/>
  <c r="Q172" i="30"/>
  <c r="AR129" i="30"/>
  <c r="AU54" i="30"/>
  <c r="AV54" i="30"/>
  <c r="AV30" i="30"/>
  <c r="AU30" i="30"/>
  <c r="AR105" i="30"/>
  <c r="AZ28" i="30"/>
  <c r="BA28" i="30"/>
  <c r="AW103" i="30"/>
  <c r="AW139" i="30"/>
  <c r="BA64" i="30"/>
  <c r="AZ64" i="30"/>
  <c r="AZ17" i="30"/>
  <c r="BA17" i="30"/>
  <c r="AW92" i="30"/>
  <c r="AZ34" i="30"/>
  <c r="BA34" i="30"/>
  <c r="AW109" i="30"/>
  <c r="AZ56" i="30"/>
  <c r="AW131" i="30"/>
  <c r="BA56" i="30"/>
  <c r="AW110" i="30"/>
  <c r="BA35" i="30"/>
  <c r="AZ35" i="30"/>
  <c r="Z1736" i="30"/>
  <c r="Z1663" i="30"/>
  <c r="GO45" i="38"/>
  <c r="GO43" i="38"/>
  <c r="GO44" i="38"/>
  <c r="V24" i="30"/>
  <c r="W24" i="30"/>
  <c r="S99" i="30"/>
  <c r="W54" i="30"/>
  <c r="S129" i="30"/>
  <c r="V54" i="30"/>
  <c r="W18" i="30"/>
  <c r="V18" i="30"/>
  <c r="S93" i="30"/>
  <c r="W34" i="30"/>
  <c r="V34" i="30"/>
  <c r="S109" i="30"/>
  <c r="V68" i="30"/>
  <c r="W68" i="30"/>
  <c r="S143" i="30"/>
  <c r="S91" i="30"/>
  <c r="V16" i="30"/>
  <c r="W16" i="30"/>
  <c r="AY1739" i="30"/>
  <c r="M68" i="30"/>
  <c r="L68" i="30"/>
  <c r="I143" i="30"/>
  <c r="L27" i="30"/>
  <c r="M27" i="30"/>
  <c r="I102" i="30"/>
  <c r="L35" i="30"/>
  <c r="M35" i="30"/>
  <c r="I110" i="30"/>
  <c r="L36" i="30"/>
  <c r="M36" i="30"/>
  <c r="I111" i="30"/>
  <c r="L34" i="30"/>
  <c r="M34" i="30"/>
  <c r="I109" i="30"/>
  <c r="M52" i="30"/>
  <c r="I127" i="30"/>
  <c r="L52" i="30"/>
  <c r="BK16" i="30"/>
  <c r="BJ16" i="30"/>
  <c r="BG91" i="30"/>
  <c r="DB45" i="38"/>
  <c r="DB44" i="38"/>
  <c r="DB43" i="38"/>
  <c r="BG183" i="30"/>
  <c r="BK108" i="30"/>
  <c r="BJ108" i="30"/>
  <c r="EI31" i="38"/>
  <c r="Q1692" i="30"/>
  <c r="N1767" i="30"/>
  <c r="R1692" i="30"/>
  <c r="Q987" i="30"/>
  <c r="R987" i="30"/>
  <c r="N1062" i="30"/>
  <c r="N988" i="30"/>
  <c r="R988" i="30" s="1"/>
  <c r="R765" i="30"/>
  <c r="Q765" i="30"/>
  <c r="N840" i="30"/>
  <c r="BJ43" i="30"/>
  <c r="BK43" i="30"/>
  <c r="BG118" i="30"/>
  <c r="AR46" i="38"/>
  <c r="AR49" i="38" s="1"/>
  <c r="AT46" i="38"/>
  <c r="AT49" i="38" s="1"/>
  <c r="M45" i="38"/>
  <c r="M44" i="38"/>
  <c r="M43" i="38"/>
  <c r="AZ44" i="38"/>
  <c r="AZ45" i="38"/>
  <c r="AZ43" i="38"/>
  <c r="AZ46" i="38" s="1"/>
  <c r="AZ49" i="38" s="1"/>
  <c r="AZ54" i="38" s="1"/>
  <c r="P59" i="42"/>
  <c r="BO58" i="42"/>
  <c r="BJ51" i="30"/>
  <c r="BK51" i="30"/>
  <c r="BG126" i="30"/>
  <c r="T1566" i="30"/>
  <c r="BM1559" i="30"/>
  <c r="C1559" i="30"/>
  <c r="AM1445" i="30"/>
  <c r="AQ1370" i="30"/>
  <c r="AP1370" i="30"/>
  <c r="AV46" i="38"/>
  <c r="AV49" i="38" s="1"/>
  <c r="AO1963" i="30"/>
  <c r="AO2036" i="30"/>
  <c r="AO2038" i="30" s="1"/>
  <c r="AM1522" i="30"/>
  <c r="AQ1447" i="30"/>
  <c r="AP1447" i="30"/>
  <c r="R1298" i="30"/>
  <c r="N1373" i="30"/>
  <c r="Q1298" i="30"/>
  <c r="BJ56" i="30"/>
  <c r="BK56" i="30"/>
  <c r="BG131" i="30"/>
  <c r="BF41" i="30"/>
  <c r="BE41" i="30"/>
  <c r="BB116" i="30"/>
  <c r="BE54" i="30"/>
  <c r="BF54" i="30"/>
  <c r="BB129" i="30"/>
  <c r="BE51" i="30"/>
  <c r="BF51" i="30"/>
  <c r="BB126" i="30"/>
  <c r="BE35" i="30"/>
  <c r="BF35" i="30"/>
  <c r="BB110" i="30"/>
  <c r="BE63" i="30"/>
  <c r="BB138" i="30"/>
  <c r="BF63" i="30"/>
  <c r="BE62" i="30"/>
  <c r="BF62" i="30"/>
  <c r="BB137" i="30"/>
  <c r="BM62" i="59"/>
  <c r="BM65" i="59" s="1"/>
  <c r="EJ53" i="38"/>
  <c r="EJ54" i="38" s="1"/>
  <c r="I131" i="30"/>
  <c r="M56" i="30"/>
  <c r="L56" i="30"/>
  <c r="BK19" i="30"/>
  <c r="BJ19" i="30"/>
  <c r="BG94" i="30"/>
  <c r="Q197" i="30"/>
  <c r="N272" i="30"/>
  <c r="R197" i="30"/>
  <c r="AU45" i="30"/>
  <c r="AV45" i="30"/>
  <c r="AR120" i="30"/>
  <c r="AV41" i="30"/>
  <c r="AR116" i="30"/>
  <c r="AU41" i="30"/>
  <c r="AU67" i="30"/>
  <c r="AV67" i="30"/>
  <c r="AR142" i="30"/>
  <c r="AR101" i="30"/>
  <c r="AV26" i="30"/>
  <c r="AU26" i="30"/>
  <c r="AR14" i="30"/>
  <c r="BV51" i="59"/>
  <c r="BV54" i="59" s="1"/>
  <c r="AV20" i="30"/>
  <c r="AU20" i="30"/>
  <c r="AR95" i="30"/>
  <c r="BB70" i="29"/>
  <c r="BB72" i="29" s="1"/>
  <c r="BB87" i="29"/>
  <c r="BB86" i="29"/>
  <c r="AL31" i="30"/>
  <c r="AK31" i="30"/>
  <c r="AH106" i="30"/>
  <c r="D92" i="30"/>
  <c r="G17" i="30"/>
  <c r="H17" i="30"/>
  <c r="H21" i="30"/>
  <c r="G21" i="30"/>
  <c r="D96" i="30"/>
  <c r="BJ23" i="30"/>
  <c r="BK23" i="30"/>
  <c r="BG98" i="30"/>
  <c r="CY45" i="38"/>
  <c r="CO45" i="38" s="1"/>
  <c r="CY43" i="38"/>
  <c r="CY46" i="38" s="1"/>
  <c r="CY49" i="38" s="1"/>
  <c r="CY44" i="38"/>
  <c r="AA23" i="30"/>
  <c r="AB23" i="30"/>
  <c r="X98" i="30"/>
  <c r="AA25" i="30"/>
  <c r="AB25" i="30"/>
  <c r="X100" i="30"/>
  <c r="X61" i="30"/>
  <c r="AL61" i="59"/>
  <c r="R1623" i="30"/>
  <c r="N1698" i="30"/>
  <c r="Q1623" i="30"/>
  <c r="P961" i="30"/>
  <c r="P890" i="30"/>
  <c r="R189" i="30"/>
  <c r="N264" i="30"/>
  <c r="Q189" i="30"/>
  <c r="AG12" i="30"/>
  <c r="AF12" i="30"/>
  <c r="AC87" i="30"/>
  <c r="AG31" i="30"/>
  <c r="AF31" i="30"/>
  <c r="AC106" i="30"/>
  <c r="AZ18" i="30"/>
  <c r="AW93" i="30"/>
  <c r="BA18" i="30"/>
  <c r="AZ15" i="30"/>
  <c r="BA15" i="30"/>
  <c r="AW90" i="30"/>
  <c r="AW61" i="30"/>
  <c r="CE61" i="59"/>
  <c r="CH31" i="38"/>
  <c r="S103" i="30"/>
  <c r="W28" i="30"/>
  <c r="V28" i="30"/>
  <c r="W45" i="30"/>
  <c r="V45" i="30"/>
  <c r="S120" i="30"/>
  <c r="EF31" i="38"/>
  <c r="I142" i="30"/>
  <c r="L67" i="30"/>
  <c r="M67" i="30"/>
  <c r="L16" i="30"/>
  <c r="I91" i="30"/>
  <c r="M16" i="30"/>
  <c r="AP782" i="30"/>
  <c r="AQ782" i="30"/>
  <c r="AM857" i="30"/>
  <c r="BM744" i="30"/>
  <c r="C744" i="30"/>
  <c r="E444" i="58"/>
  <c r="E457" i="58" s="1"/>
  <c r="G681" i="30"/>
  <c r="FJ44" i="38"/>
  <c r="FJ43" i="38"/>
  <c r="FJ45" i="38"/>
  <c r="AM195" i="30"/>
  <c r="AQ120" i="30"/>
  <c r="AP120" i="30"/>
  <c r="FP44" i="38"/>
  <c r="FP45" i="38"/>
  <c r="FP43" i="38"/>
  <c r="FP46" i="38" s="1"/>
  <c r="FP49" i="38" s="1"/>
  <c r="N1832" i="30"/>
  <c r="R1757" i="30"/>
  <c r="Q1757" i="30"/>
  <c r="AJ1061" i="30"/>
  <c r="AJ988" i="30"/>
  <c r="AQ254" i="30"/>
  <c r="AM329" i="30"/>
  <c r="AP254" i="30"/>
  <c r="AM177" i="30"/>
  <c r="AQ102" i="30"/>
  <c r="AP102" i="30"/>
  <c r="BF34" i="30"/>
  <c r="BB109" i="30"/>
  <c r="BE34" i="30"/>
  <c r="BF23" i="30"/>
  <c r="BB98" i="30"/>
  <c r="BE23" i="30"/>
  <c r="BE50" i="30"/>
  <c r="BF50" i="30"/>
  <c r="BB125" i="30"/>
  <c r="R289" i="30"/>
  <c r="N364" i="30"/>
  <c r="Q289" i="30"/>
  <c r="AU49" i="30"/>
  <c r="AV49" i="30"/>
  <c r="AR124" i="30"/>
  <c r="AP1667" i="30"/>
  <c r="AM1742" i="30"/>
  <c r="AQ1667" i="30"/>
  <c r="F914" i="30"/>
  <c r="HB44" i="38"/>
  <c r="HB45" i="38"/>
  <c r="HB43" i="38"/>
  <c r="GS43" i="38" s="1"/>
  <c r="AK42" i="30"/>
  <c r="AL42" i="30"/>
  <c r="AH117" i="30"/>
  <c r="AL40" i="30"/>
  <c r="AK40" i="30"/>
  <c r="AH115" i="30"/>
  <c r="D99" i="30"/>
  <c r="H24" i="30"/>
  <c r="G24" i="30"/>
  <c r="D118" i="30"/>
  <c r="H43" i="30"/>
  <c r="G43" i="30"/>
  <c r="E638" i="58"/>
  <c r="E649" i="58" s="1"/>
  <c r="G981" i="30"/>
  <c r="BM1044" i="30"/>
  <c r="C1044" i="30"/>
  <c r="AB28" i="30"/>
  <c r="AA28" i="30"/>
  <c r="X103" i="30"/>
  <c r="BK37" i="30"/>
  <c r="BJ37" i="30"/>
  <c r="BG112" i="30"/>
  <c r="AG16" i="30"/>
  <c r="AF16" i="30"/>
  <c r="AC91" i="30"/>
  <c r="AF51" i="30"/>
  <c r="AG51" i="30"/>
  <c r="AC126" i="30"/>
  <c r="BA26" i="30"/>
  <c r="AZ26" i="30"/>
  <c r="AW101" i="30"/>
  <c r="BA54" i="30"/>
  <c r="AZ54" i="30"/>
  <c r="AW129" i="30"/>
  <c r="V57" i="30"/>
  <c r="W57" i="30"/>
  <c r="S132" i="30"/>
  <c r="L53" i="30"/>
  <c r="M53" i="30"/>
  <c r="I128" i="30"/>
  <c r="M33" i="30"/>
  <c r="L33" i="30"/>
  <c r="I108" i="30"/>
  <c r="AP61" i="30"/>
  <c r="AM136" i="30"/>
  <c r="AQ61" i="30"/>
  <c r="AM65" i="30"/>
  <c r="AM1839" i="30"/>
  <c r="AQ1764" i="30"/>
  <c r="AP1764" i="30"/>
  <c r="ER53" i="38"/>
  <c r="ER54" i="38" s="1"/>
  <c r="R1553" i="30"/>
  <c r="N1628" i="30"/>
  <c r="Q1553" i="30"/>
  <c r="AM212" i="30"/>
  <c r="AQ137" i="30"/>
  <c r="AP137" i="30"/>
  <c r="BD631" i="30"/>
  <c r="BD580" i="30"/>
  <c r="BD583" i="30" s="1"/>
  <c r="BD584" i="30" s="1"/>
  <c r="BD591" i="30" s="1"/>
  <c r="BD594" i="30" s="1"/>
  <c r="C358" i="58" s="1"/>
  <c r="N1015" i="30"/>
  <c r="R940" i="30"/>
  <c r="Q940" i="30"/>
  <c r="AV24" i="30"/>
  <c r="AU24" i="30"/>
  <c r="AR99" i="30"/>
  <c r="AV18" i="30"/>
  <c r="AU18" i="30"/>
  <c r="AR93" i="30"/>
  <c r="AM614" i="30"/>
  <c r="AP539" i="30"/>
  <c r="AQ539" i="30"/>
  <c r="AK15" i="30"/>
  <c r="AL15" i="30"/>
  <c r="AH90" i="30"/>
  <c r="D126" i="30"/>
  <c r="G51" i="30"/>
  <c r="H51" i="30"/>
  <c r="D119" i="30"/>
  <c r="G44" i="30"/>
  <c r="H44" i="30"/>
  <c r="FA31" i="38"/>
  <c r="BG113" i="30"/>
  <c r="BJ38" i="30"/>
  <c r="BK38" i="30"/>
  <c r="AB30" i="30"/>
  <c r="AA30" i="30"/>
  <c r="X105" i="30"/>
  <c r="AB20" i="30"/>
  <c r="AA20" i="30"/>
  <c r="X95" i="30"/>
  <c r="R1846" i="30"/>
  <c r="N1921" i="30"/>
  <c r="Q1846" i="30"/>
  <c r="AG63" i="30"/>
  <c r="AF63" i="30"/>
  <c r="AC138" i="30"/>
  <c r="AC61" i="30"/>
  <c r="AU61" i="59"/>
  <c r="AC14" i="30"/>
  <c r="AU51" i="59"/>
  <c r="AU54" i="59" s="1"/>
  <c r="C2091" i="30"/>
  <c r="AW11" i="30"/>
  <c r="CE9" i="59"/>
  <c r="BA16" i="30"/>
  <c r="AW91" i="30"/>
  <c r="AZ16" i="30"/>
  <c r="C369" i="30"/>
  <c r="AM561" i="30"/>
  <c r="AQ486" i="30"/>
  <c r="AP486" i="30"/>
  <c r="S98" i="30"/>
  <c r="W23" i="30"/>
  <c r="V23" i="30"/>
  <c r="S14" i="30"/>
  <c r="AC51" i="59"/>
  <c r="AC54" i="59" s="1"/>
  <c r="BD989" i="30"/>
  <c r="I124" i="30"/>
  <c r="M49" i="30"/>
  <c r="L49" i="30"/>
  <c r="L21" i="30"/>
  <c r="M21" i="30"/>
  <c r="I96" i="30"/>
  <c r="N1980" i="30"/>
  <c r="Q1905" i="30"/>
  <c r="R1905" i="30"/>
  <c r="Q362" i="30"/>
  <c r="N437" i="30"/>
  <c r="R362" i="30"/>
  <c r="CP54" i="38"/>
  <c r="BJ42" i="30"/>
  <c r="BG117" i="30"/>
  <c r="BK42" i="30"/>
  <c r="BF25" i="30"/>
  <c r="BE25" i="30"/>
  <c r="BB100" i="30"/>
  <c r="BE21" i="30"/>
  <c r="BF21" i="30"/>
  <c r="BB96" i="30"/>
  <c r="U1061" i="30"/>
  <c r="AU12" i="30"/>
  <c r="AV12" i="30"/>
  <c r="AR87" i="30"/>
  <c r="AV39" i="30"/>
  <c r="AU39" i="30"/>
  <c r="AR114" i="30"/>
  <c r="AO1640" i="30"/>
  <c r="AO1711" i="30"/>
  <c r="AK16" i="30"/>
  <c r="AL16" i="30"/>
  <c r="AH91" i="30"/>
  <c r="AL22" i="30"/>
  <c r="AK22" i="30"/>
  <c r="AH97" i="30"/>
  <c r="D105" i="30"/>
  <c r="H30" i="30"/>
  <c r="G30" i="30"/>
  <c r="D108" i="30"/>
  <c r="H33" i="30"/>
  <c r="G33" i="30"/>
  <c r="K647" i="30"/>
  <c r="K580" i="30"/>
  <c r="K583" i="30" s="1"/>
  <c r="K584" i="30" s="1"/>
  <c r="K591" i="30" s="1"/>
  <c r="K594" i="30" s="1"/>
  <c r="C349" i="58" s="1"/>
  <c r="X92" i="30"/>
  <c r="AA17" i="30"/>
  <c r="AB17" i="30"/>
  <c r="BB44" i="38"/>
  <c r="BB45" i="38"/>
  <c r="BB43" i="38"/>
  <c r="AG25" i="30"/>
  <c r="AC100" i="30"/>
  <c r="AF25" i="30"/>
  <c r="BM369" i="30"/>
  <c r="BA24" i="30"/>
  <c r="AZ24" i="30"/>
  <c r="AW99" i="30"/>
  <c r="AW100" i="30"/>
  <c r="BA25" i="30"/>
  <c r="AZ25" i="30"/>
  <c r="V25" i="30"/>
  <c r="W25" i="30"/>
  <c r="S100" i="30"/>
  <c r="L44" i="30"/>
  <c r="M44" i="30"/>
  <c r="I119" i="30"/>
  <c r="EI44" i="38"/>
  <c r="EI45" i="38"/>
  <c r="EI43" i="38"/>
  <c r="AM761" i="30"/>
  <c r="AP686" i="30"/>
  <c r="AQ686" i="30"/>
  <c r="CP53" i="38"/>
  <c r="BK41" i="30"/>
  <c r="BJ41" i="30"/>
  <c r="BG116" i="30"/>
  <c r="BF67" i="30"/>
  <c r="BE67" i="30"/>
  <c r="BB142" i="30"/>
  <c r="AQ1606" i="30"/>
  <c r="AP1606" i="30"/>
  <c r="AM1681" i="30"/>
  <c r="Z1340" i="30"/>
  <c r="Z1411" i="30"/>
  <c r="AV16" i="30"/>
  <c r="AU16" i="30"/>
  <c r="AR91" i="30"/>
  <c r="AR125" i="30"/>
  <c r="AV50" i="30"/>
  <c r="AU50" i="30"/>
  <c r="BG14" i="30"/>
  <c r="CW51" i="59"/>
  <c r="CW54" i="59" s="1"/>
  <c r="FB46" i="38"/>
  <c r="FB49" i="38" s="1"/>
  <c r="P72" i="29"/>
  <c r="P75" i="29"/>
  <c r="P77" i="29" s="1"/>
  <c r="V44" i="38"/>
  <c r="U44" i="38" s="1"/>
  <c r="V45" i="38"/>
  <c r="U45" i="38" s="1"/>
  <c r="V43" i="38"/>
  <c r="AK35" i="30"/>
  <c r="AH110" i="30"/>
  <c r="AL35" i="30"/>
  <c r="AH104" i="30"/>
  <c r="AL29" i="30"/>
  <c r="AK29" i="30"/>
  <c r="D131" i="30"/>
  <c r="G56" i="30"/>
  <c r="H56" i="30"/>
  <c r="G68" i="30"/>
  <c r="D143" i="30"/>
  <c r="H68" i="30"/>
  <c r="AM1618" i="30"/>
  <c r="AQ1543" i="30"/>
  <c r="AP1543" i="30"/>
  <c r="R542" i="30"/>
  <c r="N617" i="30"/>
  <c r="Q542" i="30"/>
  <c r="AA15" i="30"/>
  <c r="AB15" i="30"/>
  <c r="X90" i="30"/>
  <c r="AB57" i="30"/>
  <c r="AA57" i="30"/>
  <c r="X132" i="30"/>
  <c r="AA46" i="30"/>
  <c r="AB46" i="30"/>
  <c r="X121" i="30"/>
  <c r="BK63" i="30"/>
  <c r="BJ63" i="30"/>
  <c r="BG138" i="30"/>
  <c r="EM46" i="38"/>
  <c r="EM49" i="38" s="1"/>
  <c r="EM54" i="38" s="1"/>
  <c r="BQ46" i="38"/>
  <c r="BQ49" i="38" s="1"/>
  <c r="BF71" i="52"/>
  <c r="BB84" i="52"/>
  <c r="BD84" i="52" s="1"/>
  <c r="AF53" i="30"/>
  <c r="AG53" i="30"/>
  <c r="AC128" i="30"/>
  <c r="AF62" i="30"/>
  <c r="AG62" i="30"/>
  <c r="AC137" i="30"/>
  <c r="AG26" i="30"/>
  <c r="AF26" i="30"/>
  <c r="AC101" i="30"/>
  <c r="AG29" i="30"/>
  <c r="AF29" i="30"/>
  <c r="AC104" i="30"/>
  <c r="AG40" i="30"/>
  <c r="AC115" i="30"/>
  <c r="AF40" i="30"/>
  <c r="AC11" i="30"/>
  <c r="AU9" i="59"/>
  <c r="AU55" i="59" s="1"/>
  <c r="N1681" i="30"/>
  <c r="R1606" i="30"/>
  <c r="Q1606" i="30"/>
  <c r="BG61" i="30"/>
  <c r="CW61" i="59"/>
  <c r="FF46" i="38"/>
  <c r="FF49" i="38" s="1"/>
  <c r="FF54" i="38" s="1"/>
  <c r="V31" i="38"/>
  <c r="EY31" i="38"/>
  <c r="S124" i="30"/>
  <c r="V49" i="30"/>
  <c r="W49" i="30"/>
  <c r="AK27" i="30"/>
  <c r="AL27" i="30"/>
  <c r="AH102" i="30"/>
  <c r="AL64" i="30"/>
  <c r="AK64" i="30"/>
  <c r="AH139" i="30"/>
  <c r="AL32" i="30"/>
  <c r="AK32" i="30"/>
  <c r="AH107" i="30"/>
  <c r="AH14" i="30"/>
  <c r="BD51" i="59"/>
  <c r="BD54" i="59" s="1"/>
  <c r="AL57" i="30"/>
  <c r="AK57" i="30"/>
  <c r="AH132" i="30"/>
  <c r="AL33" i="30"/>
  <c r="AK33" i="30"/>
  <c r="AH108" i="30"/>
  <c r="D114" i="30"/>
  <c r="H39" i="30"/>
  <c r="G39" i="30"/>
  <c r="G28" i="30"/>
  <c r="H28" i="30"/>
  <c r="D103" i="30"/>
  <c r="D121" i="30"/>
  <c r="H46" i="30"/>
  <c r="G46" i="30"/>
  <c r="H32" i="30"/>
  <c r="D107" i="30"/>
  <c r="G32" i="30"/>
  <c r="G48" i="30"/>
  <c r="D123" i="30"/>
  <c r="H48" i="30"/>
  <c r="G12" i="30"/>
  <c r="D87" i="30"/>
  <c r="H12" i="30"/>
  <c r="G35" i="30"/>
  <c r="H35" i="30"/>
  <c r="D110" i="30"/>
  <c r="BM366" i="30"/>
  <c r="E64" i="58"/>
  <c r="E73" i="58" s="1"/>
  <c r="G81" i="30"/>
  <c r="BM144" i="30"/>
  <c r="C144" i="30"/>
  <c r="N31" i="38"/>
  <c r="AT836" i="30"/>
  <c r="AT763" i="30"/>
  <c r="BK20" i="30"/>
  <c r="BJ20" i="30"/>
  <c r="BG95" i="30"/>
  <c r="AD66" i="30"/>
  <c r="BM59" i="30"/>
  <c r="C59" i="30"/>
  <c r="BG174" i="30"/>
  <c r="BJ99" i="30"/>
  <c r="BK99" i="30"/>
  <c r="AB27" i="30"/>
  <c r="AA27" i="30"/>
  <c r="X102" i="30"/>
  <c r="AA43" i="30"/>
  <c r="AB43" i="30"/>
  <c r="X118" i="30"/>
  <c r="AA26" i="30"/>
  <c r="X101" i="30"/>
  <c r="AB26" i="30"/>
  <c r="AB18" i="30"/>
  <c r="AA18" i="30"/>
  <c r="X93" i="30"/>
  <c r="AB68" i="30"/>
  <c r="AA68" i="30"/>
  <c r="X143" i="30"/>
  <c r="AB16" i="30"/>
  <c r="AA16" i="30"/>
  <c r="X91" i="30"/>
  <c r="N704" i="30"/>
  <c r="Q629" i="30"/>
  <c r="R629" i="30"/>
  <c r="Q218" i="30"/>
  <c r="N293" i="30"/>
  <c r="R218" i="30"/>
  <c r="BK44" i="30"/>
  <c r="BJ44" i="30"/>
  <c r="BG119" i="30"/>
  <c r="AW46" i="38"/>
  <c r="AW49" i="38" s="1"/>
  <c r="AO31" i="38"/>
  <c r="DH45" i="38"/>
  <c r="DH43" i="38"/>
  <c r="DH44" i="38"/>
  <c r="S112" i="30"/>
  <c r="W37" i="30"/>
  <c r="V37" i="30"/>
  <c r="AG17" i="30"/>
  <c r="AF17" i="30"/>
  <c r="AC92" i="30"/>
  <c r="AF21" i="30"/>
  <c r="AC96" i="30"/>
  <c r="AG21" i="30"/>
  <c r="AC105" i="30"/>
  <c r="AG30" i="30"/>
  <c r="AF30" i="30"/>
  <c r="AG37" i="30"/>
  <c r="AC112" i="30"/>
  <c r="AF37" i="30"/>
  <c r="AG47" i="30"/>
  <c r="AF47" i="30"/>
  <c r="AC122" i="30"/>
  <c r="AF23" i="30"/>
  <c r="AG23" i="30"/>
  <c r="AC98" i="30"/>
  <c r="BA32" i="30"/>
  <c r="AZ32" i="30"/>
  <c r="AW107" i="30"/>
  <c r="BA19" i="30"/>
  <c r="AZ19" i="30"/>
  <c r="AW94" i="30"/>
  <c r="AZ21" i="30"/>
  <c r="AW96" i="30"/>
  <c r="BA21" i="30"/>
  <c r="BA38" i="30"/>
  <c r="AZ38" i="30"/>
  <c r="AW113" i="30"/>
  <c r="AZ12" i="30"/>
  <c r="BA12" i="30"/>
  <c r="AW87" i="30"/>
  <c r="BA39" i="30"/>
  <c r="AZ39" i="30"/>
  <c r="AW114" i="30"/>
  <c r="AY477" i="30"/>
  <c r="AY430" i="30"/>
  <c r="AY433" i="30" s="1"/>
  <c r="AY434" i="30" s="1"/>
  <c r="AY441" i="30" s="1"/>
  <c r="AY444" i="30" s="1"/>
  <c r="C261" i="58" s="1"/>
  <c r="DM43" i="38"/>
  <c r="DM45" i="38"/>
  <c r="DM44" i="38"/>
  <c r="S84" i="42"/>
  <c r="U84" i="42" s="1"/>
  <c r="W71" i="42"/>
  <c r="I139" i="30"/>
  <c r="L64" i="30"/>
  <c r="M64" i="30"/>
  <c r="W62" i="30"/>
  <c r="S137" i="30"/>
  <c r="V62" i="30"/>
  <c r="V20" i="30"/>
  <c r="S95" i="30"/>
  <c r="W20" i="30"/>
  <c r="W52" i="30"/>
  <c r="V52" i="30"/>
  <c r="S127" i="30"/>
  <c r="W35" i="30"/>
  <c r="V35" i="30"/>
  <c r="S110" i="30"/>
  <c r="S97" i="30"/>
  <c r="W22" i="30"/>
  <c r="V22" i="30"/>
  <c r="L48" i="30"/>
  <c r="M48" i="30"/>
  <c r="I123" i="30"/>
  <c r="M62" i="30"/>
  <c r="L62" i="30"/>
  <c r="I137" i="30"/>
  <c r="M31" i="30"/>
  <c r="L31" i="30"/>
  <c r="I106" i="30"/>
  <c r="M28" i="30"/>
  <c r="L28" i="30"/>
  <c r="I103" i="30"/>
  <c r="L30" i="30"/>
  <c r="I105" i="30"/>
  <c r="M30" i="30"/>
  <c r="L46" i="30"/>
  <c r="M46" i="30"/>
  <c r="I121" i="30"/>
  <c r="BK64" i="30"/>
  <c r="BG139" i="30"/>
  <c r="BJ64" i="30"/>
  <c r="L46" i="38"/>
  <c r="L49" i="38" s="1"/>
  <c r="D46" i="38"/>
  <c r="D49" i="38" s="1"/>
  <c r="HD54" i="38"/>
  <c r="I200" i="30"/>
  <c r="M125" i="30"/>
  <c r="L125" i="30"/>
  <c r="C121" i="58"/>
  <c r="BJ67" i="30"/>
  <c r="BK67" i="30"/>
  <c r="BG142" i="30"/>
  <c r="M31" i="38"/>
  <c r="FM46" i="38"/>
  <c r="FM49" i="38" s="1"/>
  <c r="Q1443" i="30"/>
  <c r="N1518" i="30"/>
  <c r="R1443" i="30"/>
  <c r="BK29" i="30"/>
  <c r="BG104" i="30"/>
  <c r="BJ29" i="30"/>
  <c r="CO44" i="38"/>
  <c r="F1738" i="30"/>
  <c r="F1811" i="30"/>
  <c r="BG204" i="30"/>
  <c r="BK129" i="30"/>
  <c r="BJ129" i="30"/>
  <c r="AQ1257" i="30"/>
  <c r="AM1332" i="30"/>
  <c r="AP1257" i="30"/>
  <c r="Q396" i="30"/>
  <c r="N471" i="30"/>
  <c r="R396" i="30"/>
  <c r="AM176" i="30"/>
  <c r="AQ101" i="30"/>
  <c r="AP101" i="30"/>
  <c r="BF27" i="30"/>
  <c r="BE27" i="30"/>
  <c r="BB102" i="30"/>
  <c r="BF29" i="30"/>
  <c r="BE29" i="30"/>
  <c r="BB104" i="30"/>
  <c r="BE15" i="30"/>
  <c r="BF15" i="30"/>
  <c r="BB90" i="30"/>
  <c r="BB103" i="30"/>
  <c r="BF28" i="30"/>
  <c r="BE28" i="30"/>
  <c r="BE47" i="30"/>
  <c r="BF47" i="30"/>
  <c r="BB122" i="30"/>
  <c r="BE17" i="30"/>
  <c r="BF17" i="30"/>
  <c r="BB92" i="30"/>
  <c r="F1790" i="30"/>
  <c r="F1861" i="30"/>
  <c r="R1361" i="30"/>
  <c r="N1436" i="30"/>
  <c r="Q560" i="30"/>
  <c r="R560" i="30"/>
  <c r="N635" i="30"/>
  <c r="AQ15" i="30"/>
  <c r="AM90" i="30"/>
  <c r="AP15" i="30"/>
  <c r="AM55" i="30"/>
  <c r="AK86" i="29"/>
  <c r="AK70" i="29"/>
  <c r="AK87" i="29"/>
  <c r="BA87" i="29"/>
  <c r="BA86" i="29"/>
  <c r="BA70" i="29"/>
  <c r="BA72" i="29" s="1"/>
  <c r="P538" i="30"/>
  <c r="P584" i="30" s="1"/>
  <c r="P591" i="30" s="1"/>
  <c r="P594" i="30" s="1"/>
  <c r="C350" i="58" s="1"/>
  <c r="P611" i="30"/>
  <c r="Q536" i="30"/>
  <c r="Q538" i="30" s="1"/>
  <c r="AM174" i="30"/>
  <c r="AQ99" i="30"/>
  <c r="AP99" i="30"/>
  <c r="BM70" i="29"/>
  <c r="BM86" i="29"/>
  <c r="BM87" i="29"/>
  <c r="BM816" i="30"/>
  <c r="AD819" i="30"/>
  <c r="C816" i="30"/>
  <c r="Q738" i="30"/>
  <c r="R738" i="30"/>
  <c r="N813" i="30"/>
  <c r="R130" i="30"/>
  <c r="Q130" i="30"/>
  <c r="N133" i="30"/>
  <c r="AV27" i="30"/>
  <c r="AU27" i="30"/>
  <c r="AR102" i="30"/>
  <c r="AU68" i="30"/>
  <c r="AV68" i="30"/>
  <c r="AR143" i="30"/>
  <c r="AV57" i="30"/>
  <c r="AU57" i="30"/>
  <c r="AR132" i="30"/>
  <c r="AR61" i="30"/>
  <c r="BV61" i="59"/>
  <c r="AU40" i="30"/>
  <c r="AV40" i="30"/>
  <c r="AR115" i="30"/>
  <c r="AR11" i="30"/>
  <c r="BV9" i="59"/>
  <c r="BV55" i="59" s="1"/>
  <c r="BV62" i="59" s="1"/>
  <c r="BV65" i="59" s="1"/>
  <c r="AR71" i="42"/>
  <c r="AN84" i="42"/>
  <c r="AP84" i="42" s="1"/>
  <c r="AT1036" i="30"/>
  <c r="AT965" i="30"/>
  <c r="AK62" i="30"/>
  <c r="AH137" i="30"/>
  <c r="AL62" i="30"/>
  <c r="AL46" i="30"/>
  <c r="AK46" i="30"/>
  <c r="AH121" i="30"/>
  <c r="H64" i="30"/>
  <c r="G64" i="30"/>
  <c r="D139" i="30"/>
  <c r="EA45" i="38"/>
  <c r="EA43" i="38"/>
  <c r="EA44" i="38"/>
  <c r="C1259" i="30"/>
  <c r="E1266" i="30"/>
  <c r="BM1259" i="30"/>
  <c r="AA29" i="30"/>
  <c r="AB29" i="30"/>
  <c r="X104" i="30"/>
  <c r="AB54" i="38"/>
  <c r="AG42" i="30"/>
  <c r="AF42" i="30"/>
  <c r="AC117" i="30"/>
  <c r="AF36" i="30"/>
  <c r="AG36" i="30"/>
  <c r="AC111" i="30"/>
  <c r="T291" i="30"/>
  <c r="C284" i="30"/>
  <c r="BM284" i="30"/>
  <c r="AZ45" i="30"/>
  <c r="AW120" i="30"/>
  <c r="BA45" i="30"/>
  <c r="BA63" i="30"/>
  <c r="AZ63" i="30"/>
  <c r="AW138" i="30"/>
  <c r="S96" i="30"/>
  <c r="W21" i="30"/>
  <c r="V21" i="30"/>
  <c r="L32" i="30"/>
  <c r="I107" i="30"/>
  <c r="M32" i="30"/>
  <c r="N638" i="30"/>
  <c r="R563" i="30"/>
  <c r="Q563" i="30"/>
  <c r="F44" i="38"/>
  <c r="F43" i="38"/>
  <c r="F46" i="38" s="1"/>
  <c r="F49" i="38" s="1"/>
  <c r="F45" i="38"/>
  <c r="R194" i="30"/>
  <c r="N269" i="30"/>
  <c r="Q194" i="30"/>
  <c r="BE64" i="30"/>
  <c r="BF64" i="30"/>
  <c r="BB139" i="30"/>
  <c r="BK15" i="30"/>
  <c r="BJ15" i="30"/>
  <c r="BG90" i="30"/>
  <c r="AJ989" i="30"/>
  <c r="AJ955" i="30"/>
  <c r="AJ958" i="30" s="1"/>
  <c r="AJ959" i="30" s="1"/>
  <c r="AJ966" i="30" s="1"/>
  <c r="AJ969" i="30" s="1"/>
  <c r="C594" i="58" s="1"/>
  <c r="Q170" i="30"/>
  <c r="N245" i="30"/>
  <c r="N205" i="30"/>
  <c r="R170" i="30"/>
  <c r="AV25" i="30"/>
  <c r="AU25" i="30"/>
  <c r="AR100" i="30"/>
  <c r="AV15" i="30"/>
  <c r="AU15" i="30"/>
  <c r="AR90" i="30"/>
  <c r="AU23" i="30"/>
  <c r="AV23" i="30"/>
  <c r="AR98" i="30"/>
  <c r="BI1811" i="30"/>
  <c r="BI1738" i="30"/>
  <c r="DI46" i="38"/>
  <c r="DI49" i="38" s="1"/>
  <c r="I99" i="30"/>
  <c r="M24" i="30"/>
  <c r="L24" i="30"/>
  <c r="AK48" i="30"/>
  <c r="AH123" i="30"/>
  <c r="AL48" i="30"/>
  <c r="H29" i="30"/>
  <c r="G29" i="30"/>
  <c r="D104" i="30"/>
  <c r="K46" i="38"/>
  <c r="K49" i="38" s="1"/>
  <c r="BK35" i="30"/>
  <c r="BJ35" i="30"/>
  <c r="BG110" i="30"/>
  <c r="AA24" i="30"/>
  <c r="AB24" i="30"/>
  <c r="X99" i="30"/>
  <c r="AQ1099" i="30"/>
  <c r="AM1174" i="30"/>
  <c r="AP1099" i="30"/>
  <c r="AC102" i="30"/>
  <c r="AF27" i="30"/>
  <c r="AG27" i="30"/>
  <c r="AG35" i="30"/>
  <c r="AF35" i="30"/>
  <c r="AC110" i="30"/>
  <c r="BM2094" i="30"/>
  <c r="C2094" i="30"/>
  <c r="G2031" i="30"/>
  <c r="BA51" i="30"/>
  <c r="AW126" i="30"/>
  <c r="AZ51" i="30"/>
  <c r="BA37" i="30"/>
  <c r="AZ37" i="30"/>
  <c r="AW112" i="30"/>
  <c r="S118" i="30"/>
  <c r="W43" i="30"/>
  <c r="V43" i="30"/>
  <c r="W50" i="30"/>
  <c r="V50" i="30"/>
  <c r="S125" i="30"/>
  <c r="I122" i="30"/>
  <c r="M47" i="30"/>
  <c r="L47" i="30"/>
  <c r="FJ31" i="38"/>
  <c r="BE43" i="30"/>
  <c r="BF43" i="30"/>
  <c r="BB118" i="30"/>
  <c r="BE37" i="30"/>
  <c r="BF37" i="30"/>
  <c r="BB112" i="30"/>
  <c r="BE68" i="30"/>
  <c r="BB143" i="30"/>
  <c r="BF68" i="30"/>
  <c r="AP504" i="30"/>
  <c r="AM579" i="30"/>
  <c r="AQ504" i="30"/>
  <c r="CV53" i="38"/>
  <c r="CV54" i="38" s="1"/>
  <c r="AP1176" i="30"/>
  <c r="AM1251" i="30"/>
  <c r="AQ1176" i="30"/>
  <c r="AV37" i="30"/>
  <c r="AU37" i="30"/>
  <c r="AR112" i="30"/>
  <c r="AV33" i="30"/>
  <c r="AR108" i="30"/>
  <c r="AU33" i="30"/>
  <c r="AP45" i="38"/>
  <c r="AP43" i="38"/>
  <c r="AP44" i="38"/>
  <c r="AL28" i="30"/>
  <c r="AK28" i="30"/>
  <c r="AH103" i="30"/>
  <c r="AH143" i="30"/>
  <c r="AK68" i="30"/>
  <c r="AL68" i="30"/>
  <c r="G34" i="30"/>
  <c r="D109" i="30"/>
  <c r="H34" i="30"/>
  <c r="D124" i="30"/>
  <c r="G49" i="30"/>
  <c r="H49" i="30"/>
  <c r="AT1814" i="30"/>
  <c r="Q361" i="30"/>
  <c r="N436" i="30"/>
  <c r="R361" i="30"/>
  <c r="N365" i="30"/>
  <c r="AB48" i="30"/>
  <c r="X123" i="30"/>
  <c r="AA48" i="30"/>
  <c r="AA54" i="30"/>
  <c r="AB54" i="30"/>
  <c r="X129" i="30"/>
  <c r="BK18" i="30"/>
  <c r="BJ18" i="30"/>
  <c r="BG93" i="30"/>
  <c r="AF38" i="30"/>
  <c r="AG38" i="30"/>
  <c r="AC113" i="30"/>
  <c r="BA53" i="30"/>
  <c r="AZ53" i="30"/>
  <c r="AW128" i="30"/>
  <c r="V15" i="30"/>
  <c r="W15" i="30"/>
  <c r="S90" i="30"/>
  <c r="M38" i="30"/>
  <c r="L38" i="30"/>
  <c r="I113" i="30"/>
  <c r="BK48" i="30"/>
  <c r="BJ48" i="30"/>
  <c r="BG123" i="30"/>
  <c r="BE44" i="30"/>
  <c r="BF44" i="30"/>
  <c r="BB119" i="30"/>
  <c r="AM197" i="30"/>
  <c r="AQ122" i="30"/>
  <c r="AP122" i="30"/>
  <c r="AV31" i="30"/>
  <c r="AU31" i="30"/>
  <c r="AR106" i="30"/>
  <c r="AV53" i="30"/>
  <c r="AU53" i="30"/>
  <c r="AR128" i="30"/>
  <c r="I86" i="30"/>
  <c r="I13" i="30"/>
  <c r="M13" i="30" s="1"/>
  <c r="L11" i="30"/>
  <c r="M11" i="30"/>
  <c r="Z53" i="38"/>
  <c r="Z54" i="38" s="1"/>
  <c r="AG46" i="38"/>
  <c r="AG49" i="38" s="1"/>
  <c r="AK56" i="30"/>
  <c r="AL56" i="30"/>
  <c r="AH131" i="30"/>
  <c r="D122" i="30"/>
  <c r="G47" i="30"/>
  <c r="H47" i="30"/>
  <c r="N290" i="30"/>
  <c r="AA47" i="30"/>
  <c r="AB47" i="30"/>
  <c r="X122" i="30"/>
  <c r="AA40" i="30"/>
  <c r="X115" i="30"/>
  <c r="AB40" i="30"/>
  <c r="N1525" i="30"/>
  <c r="R1450" i="30"/>
  <c r="Q1450" i="30"/>
  <c r="BK46" i="30"/>
  <c r="BJ46" i="30"/>
  <c r="BG121" i="30"/>
  <c r="AF67" i="30"/>
  <c r="AG67" i="30"/>
  <c r="AC142" i="30"/>
  <c r="AG15" i="30"/>
  <c r="AF15" i="30"/>
  <c r="AC90" i="30"/>
  <c r="BM2091" i="30"/>
  <c r="AZ22" i="30"/>
  <c r="BA22" i="30"/>
  <c r="AW97" i="30"/>
  <c r="BA31" i="30"/>
  <c r="AZ31" i="30"/>
  <c r="AW106" i="30"/>
  <c r="V48" i="30"/>
  <c r="S123" i="30"/>
  <c r="W48" i="30"/>
  <c r="S92" i="30"/>
  <c r="W17" i="30"/>
  <c r="V17" i="30"/>
  <c r="M20" i="30"/>
  <c r="L20" i="30"/>
  <c r="I95" i="30"/>
  <c r="M57" i="30"/>
  <c r="L57" i="30"/>
  <c r="I132" i="30"/>
  <c r="Q215" i="30"/>
  <c r="R215" i="30"/>
  <c r="BO58" i="29"/>
  <c r="I59" i="29"/>
  <c r="BK47" i="30"/>
  <c r="BJ47" i="30"/>
  <c r="BG122" i="30"/>
  <c r="BG86" i="29"/>
  <c r="BG87" i="29"/>
  <c r="BG70" i="29"/>
  <c r="BG72" i="29" s="1"/>
  <c r="CD46" i="38"/>
  <c r="CD49" i="38" s="1"/>
  <c r="BK50" i="30"/>
  <c r="BJ50" i="30"/>
  <c r="BG125" i="30"/>
  <c r="Q689" i="30"/>
  <c r="N764" i="30"/>
  <c r="R689" i="30"/>
  <c r="BB101" i="30"/>
  <c r="BF26" i="30"/>
  <c r="BE26" i="30"/>
  <c r="BE20" i="30"/>
  <c r="BB95" i="30"/>
  <c r="BF20" i="30"/>
  <c r="AP1453" i="30"/>
  <c r="AM1528" i="30"/>
  <c r="AQ1453" i="30"/>
  <c r="AR111" i="30"/>
  <c r="AU36" i="30"/>
  <c r="AV36" i="30"/>
  <c r="AR104" i="30"/>
  <c r="AU29" i="30"/>
  <c r="AV29" i="30"/>
  <c r="AQ1446" i="30"/>
  <c r="AM1521" i="30"/>
  <c r="AP1446" i="30"/>
  <c r="AQ142" i="30"/>
  <c r="AP142" i="30"/>
  <c r="AM217" i="30"/>
  <c r="EY45" i="38"/>
  <c r="EY43" i="38"/>
  <c r="EY44" i="38"/>
  <c r="AK36" i="30"/>
  <c r="AH111" i="30"/>
  <c r="AL36" i="30"/>
  <c r="AL12" i="30"/>
  <c r="AK12" i="30"/>
  <c r="AH87" i="30"/>
  <c r="H26" i="30"/>
  <c r="G26" i="30"/>
  <c r="D101" i="30"/>
  <c r="AQ53" i="38"/>
  <c r="AQ54" i="38" s="1"/>
  <c r="N1942" i="30"/>
  <c r="R1867" i="30"/>
  <c r="Q1867" i="30"/>
  <c r="AM194" i="30"/>
  <c r="AQ119" i="30"/>
  <c r="AP119" i="30"/>
  <c r="BK22" i="30"/>
  <c r="BJ22" i="30"/>
  <c r="BG97" i="30"/>
  <c r="AK47" i="30"/>
  <c r="AL47" i="30"/>
  <c r="AH122" i="30"/>
  <c r="AL37" i="30"/>
  <c r="AK37" i="30"/>
  <c r="AH112" i="30"/>
  <c r="AL54" i="30"/>
  <c r="AK54" i="30"/>
  <c r="AH129" i="30"/>
  <c r="AL52" i="30"/>
  <c r="AK52" i="30"/>
  <c r="AH127" i="30"/>
  <c r="D127" i="30"/>
  <c r="H52" i="30"/>
  <c r="G52" i="30"/>
  <c r="D106" i="30"/>
  <c r="H31" i="30"/>
  <c r="G31" i="30"/>
  <c r="G67" i="30"/>
  <c r="H67" i="30"/>
  <c r="D142" i="30"/>
  <c r="H20" i="30"/>
  <c r="D95" i="30"/>
  <c r="G20" i="30"/>
  <c r="G16" i="30"/>
  <c r="D91" i="30"/>
  <c r="H16" i="30"/>
  <c r="H22" i="30"/>
  <c r="G22" i="30"/>
  <c r="D97" i="30"/>
  <c r="D14" i="30"/>
  <c r="B51" i="59"/>
  <c r="B54" i="59" s="1"/>
  <c r="BM2016" i="30"/>
  <c r="AM173" i="30"/>
  <c r="AQ98" i="30"/>
  <c r="AP98" i="30"/>
  <c r="ET43" i="38"/>
  <c r="ET44" i="38"/>
  <c r="ET45" i="38"/>
  <c r="W70" i="29"/>
  <c r="W86" i="29"/>
  <c r="W87" i="29"/>
  <c r="R45" i="38"/>
  <c r="R44" i="38"/>
  <c r="R43" i="38"/>
  <c r="DP44" i="38"/>
  <c r="DP45" i="38"/>
  <c r="DP43" i="38"/>
  <c r="BK45" i="30"/>
  <c r="BG120" i="30"/>
  <c r="BJ45" i="30"/>
  <c r="Q552" i="30"/>
  <c r="N627" i="30"/>
  <c r="R552" i="30"/>
  <c r="I31" i="38"/>
  <c r="AA51" i="30"/>
  <c r="AB51" i="30"/>
  <c r="X126" i="30"/>
  <c r="AB56" i="30"/>
  <c r="X131" i="30"/>
  <c r="AA56" i="30"/>
  <c r="AA42" i="30"/>
  <c r="AB42" i="30"/>
  <c r="X117" i="30"/>
  <c r="AB22" i="30"/>
  <c r="AA22" i="30"/>
  <c r="X97" i="30"/>
  <c r="AL51" i="59"/>
  <c r="AL54" i="59" s="1"/>
  <c r="X14" i="30"/>
  <c r="AA63" i="30"/>
  <c r="AB63" i="30"/>
  <c r="X138" i="30"/>
  <c r="AB41" i="30"/>
  <c r="AA41" i="30"/>
  <c r="X116" i="30"/>
  <c r="AM1760" i="30"/>
  <c r="AP1685" i="30"/>
  <c r="AQ1685" i="30"/>
  <c r="R1161" i="30"/>
  <c r="N1236" i="30"/>
  <c r="Q1161" i="30"/>
  <c r="N928" i="30"/>
  <c r="Q853" i="30"/>
  <c r="R853" i="30"/>
  <c r="AQ123" i="30"/>
  <c r="AP123" i="30"/>
  <c r="AM198" i="30"/>
  <c r="EO44" i="38"/>
  <c r="EO45" i="38"/>
  <c r="EO43" i="38"/>
  <c r="EO46" i="38" s="1"/>
  <c r="EO49" i="38" s="1"/>
  <c r="EO54" i="38" s="1"/>
  <c r="AO44" i="38"/>
  <c r="AM44" i="38" s="1"/>
  <c r="AO45" i="38"/>
  <c r="AM45" i="38" s="1"/>
  <c r="AO43" i="38"/>
  <c r="DH31" i="38"/>
  <c r="AC123" i="30"/>
  <c r="AF48" i="30"/>
  <c r="AG48" i="30"/>
  <c r="AG20" i="30"/>
  <c r="AF20" i="30"/>
  <c r="AC95" i="30"/>
  <c r="AC127" i="30"/>
  <c r="AG52" i="30"/>
  <c r="AF52" i="30"/>
  <c r="AF34" i="30"/>
  <c r="AG34" i="30"/>
  <c r="AC109" i="30"/>
  <c r="AG33" i="30"/>
  <c r="AC108" i="30"/>
  <c r="AF33" i="30"/>
  <c r="AF64" i="30"/>
  <c r="AG64" i="30"/>
  <c r="AC139" i="30"/>
  <c r="AG28" i="30"/>
  <c r="AC103" i="30"/>
  <c r="AF28" i="30"/>
  <c r="AS1416" i="30"/>
  <c r="BM1409" i="30"/>
  <c r="C1409" i="30"/>
  <c r="BA36" i="30"/>
  <c r="AZ36" i="30"/>
  <c r="AW111" i="30"/>
  <c r="AZ23" i="30"/>
  <c r="BA23" i="30"/>
  <c r="AW98" i="30"/>
  <c r="BA48" i="30"/>
  <c r="AZ48" i="30"/>
  <c r="AW123" i="30"/>
  <c r="BA42" i="30"/>
  <c r="AW117" i="30"/>
  <c r="AZ42" i="30"/>
  <c r="AW14" i="30"/>
  <c r="CE51" i="59"/>
  <c r="CE54" i="59" s="1"/>
  <c r="BA43" i="30"/>
  <c r="AZ43" i="30"/>
  <c r="AW118" i="30"/>
  <c r="AQ612" i="30"/>
  <c r="AM687" i="30"/>
  <c r="AM688" i="30" s="1"/>
  <c r="AQ688" i="30" s="1"/>
  <c r="AP612" i="30"/>
  <c r="AP613" i="30" s="1"/>
  <c r="BK27" i="30"/>
  <c r="BJ27" i="30"/>
  <c r="BG102" i="30"/>
  <c r="DM31" i="38"/>
  <c r="FK31" i="38"/>
  <c r="S61" i="30"/>
  <c r="AC61" i="59"/>
  <c r="V29" i="30"/>
  <c r="S104" i="30"/>
  <c r="W29" i="30"/>
  <c r="S11" i="30"/>
  <c r="AC9" i="59"/>
  <c r="AC55" i="59" s="1"/>
  <c r="AC62" i="59" s="1"/>
  <c r="AC65" i="59" s="1"/>
  <c r="W32" i="30"/>
  <c r="V32" i="30"/>
  <c r="S107" i="30"/>
  <c r="V39" i="30"/>
  <c r="S114" i="30"/>
  <c r="W39" i="30"/>
  <c r="W41" i="30"/>
  <c r="V41" i="30"/>
  <c r="S116" i="30"/>
  <c r="P1814" i="30"/>
  <c r="P1780" i="30"/>
  <c r="P1783" i="30" s="1"/>
  <c r="EZ46" i="38"/>
  <c r="EZ49" i="38" s="1"/>
  <c r="E79" i="52"/>
  <c r="E68" i="52" s="1"/>
  <c r="I68" i="52" s="1"/>
  <c r="BO68" i="52" s="1"/>
  <c r="E80" i="52"/>
  <c r="M17" i="30"/>
  <c r="L17" i="30"/>
  <c r="I92" i="30"/>
  <c r="L54" i="30"/>
  <c r="M54" i="30"/>
  <c r="I129" i="30"/>
  <c r="M22" i="30"/>
  <c r="L22" i="30"/>
  <c r="I97" i="30"/>
  <c r="M41" i="30"/>
  <c r="L41" i="30"/>
  <c r="I116" i="30"/>
  <c r="M26" i="30"/>
  <c r="L26" i="30"/>
  <c r="I101" i="30"/>
  <c r="M42" i="30"/>
  <c r="L42" i="30"/>
  <c r="I117" i="30"/>
  <c r="FT53" i="38"/>
  <c r="FT54" i="38" s="1"/>
  <c r="BM1944" i="30"/>
  <c r="C1944" i="30"/>
  <c r="G1881" i="30"/>
  <c r="EU44" i="38"/>
  <c r="EU45" i="38"/>
  <c r="EU43" i="38"/>
  <c r="F339" i="30"/>
  <c r="F280" i="30"/>
  <c r="F283" i="30" s="1"/>
  <c r="F284" i="30" s="1"/>
  <c r="F291" i="30" s="1"/>
  <c r="F294" i="30" s="1"/>
  <c r="C156" i="58" s="1"/>
  <c r="BD1865" i="30"/>
  <c r="BD1936" i="30"/>
  <c r="R277" i="30"/>
  <c r="Q277" i="30"/>
  <c r="N352" i="30"/>
  <c r="BG124" i="30"/>
  <c r="BK49" i="30"/>
  <c r="BJ49" i="30"/>
  <c r="AM196" i="30"/>
  <c r="AP121" i="30"/>
  <c r="AQ121" i="30"/>
  <c r="AY43" i="38"/>
  <c r="AY46" i="38" s="1"/>
  <c r="AY49" i="38" s="1"/>
  <c r="AY45" i="38"/>
  <c r="AY44" i="38"/>
  <c r="BO54" i="38"/>
  <c r="AO839" i="30"/>
  <c r="CQ46" i="38"/>
  <c r="CQ49" i="38" s="1"/>
  <c r="E733" i="58"/>
  <c r="E745" i="58" s="1"/>
  <c r="G1131" i="30"/>
  <c r="BM1194" i="30"/>
  <c r="C1194" i="30"/>
  <c r="U1865" i="30"/>
  <c r="U1936" i="30"/>
  <c r="R187" i="30"/>
  <c r="Q187" i="30"/>
  <c r="N262" i="30"/>
  <c r="BX53" i="38"/>
  <c r="BX54" i="38" s="1"/>
  <c r="S70" i="29"/>
  <c r="S72" i="29" s="1"/>
  <c r="S86" i="29"/>
  <c r="S87" i="29"/>
  <c r="BE33" i="30"/>
  <c r="BF33" i="30"/>
  <c r="BB108" i="30"/>
  <c r="BF36" i="30"/>
  <c r="BB111" i="30"/>
  <c r="BE36" i="30"/>
  <c r="BF45" i="30"/>
  <c r="BB120" i="30"/>
  <c r="BE45" i="30"/>
  <c r="BB105" i="30"/>
  <c r="BF30" i="30"/>
  <c r="BE30" i="30"/>
  <c r="BB93" i="30"/>
  <c r="BF18" i="30"/>
  <c r="BE18" i="30"/>
  <c r="BE49" i="30"/>
  <c r="BF49" i="30"/>
  <c r="BB124" i="30"/>
  <c r="BB128" i="30"/>
  <c r="BE53" i="30"/>
  <c r="BF53" i="30"/>
  <c r="BM216" i="30"/>
  <c r="C216" i="30"/>
  <c r="E219" i="30"/>
  <c r="AM190" i="30"/>
  <c r="AQ115" i="30"/>
  <c r="AP115" i="30"/>
  <c r="DY44" i="38"/>
  <c r="Q1470" i="30"/>
  <c r="N1545" i="30"/>
  <c r="R1470" i="30"/>
  <c r="AM1250" i="30"/>
  <c r="AQ1175" i="30"/>
  <c r="AP1175" i="30"/>
  <c r="CI45" i="38"/>
  <c r="CI44" i="38"/>
  <c r="CI43" i="38"/>
  <c r="HF44" i="38"/>
  <c r="HF43" i="38"/>
  <c r="HF45" i="38"/>
  <c r="GS45" i="38" s="1"/>
  <c r="C1334" i="30"/>
  <c r="E1341" i="30"/>
  <c r="BM1334" i="30"/>
  <c r="BG178" i="30"/>
  <c r="BK103" i="30"/>
  <c r="BJ103" i="30"/>
  <c r="I59" i="52"/>
  <c r="BO58" i="52"/>
  <c r="AU43" i="30"/>
  <c r="AV43" i="30"/>
  <c r="AR118" i="30"/>
  <c r="AR96" i="30"/>
  <c r="AV21" i="30"/>
  <c r="AU21" i="30"/>
  <c r="AU28" i="30"/>
  <c r="AR103" i="30"/>
  <c r="AV28" i="30"/>
  <c r="AV56" i="30"/>
  <c r="AU56" i="30"/>
  <c r="AR131" i="30"/>
  <c r="AU32" i="30"/>
  <c r="AV32" i="30"/>
  <c r="AR107" i="30"/>
  <c r="AV34" i="30"/>
  <c r="AR109" i="30"/>
  <c r="AU34" i="30"/>
  <c r="AL30" i="30"/>
  <c r="AK30" i="30"/>
  <c r="AH105" i="30"/>
  <c r="AH120" i="30"/>
  <c r="AL45" i="30"/>
  <c r="AK45" i="30"/>
  <c r="D100" i="30"/>
  <c r="G25" i="30"/>
  <c r="H25" i="30"/>
  <c r="D125" i="30"/>
  <c r="H50" i="30"/>
  <c r="G50" i="30"/>
  <c r="G38" i="30"/>
  <c r="D113" i="30"/>
  <c r="H38" i="30"/>
  <c r="ES31" i="38"/>
  <c r="AA36" i="30"/>
  <c r="AB36" i="30"/>
  <c r="X111" i="30"/>
  <c r="AA33" i="30"/>
  <c r="X108" i="30"/>
  <c r="AB33" i="30"/>
  <c r="BD844" i="30"/>
  <c r="N544" i="30"/>
  <c r="R469" i="30"/>
  <c r="Q469" i="30"/>
  <c r="AG68" i="30"/>
  <c r="AC143" i="30"/>
  <c r="AF68" i="30"/>
  <c r="AF45" i="30"/>
  <c r="AG45" i="30"/>
  <c r="AC120" i="30"/>
  <c r="AG54" i="30"/>
  <c r="AF54" i="30"/>
  <c r="AC129" i="30"/>
  <c r="BA44" i="30"/>
  <c r="AW119" i="30"/>
  <c r="AZ44" i="30"/>
  <c r="BA50" i="30"/>
  <c r="AZ50" i="30"/>
  <c r="AW125" i="30"/>
  <c r="BK21" i="30"/>
  <c r="BJ21" i="30"/>
  <c r="BG96" i="30"/>
  <c r="V42" i="30"/>
  <c r="S117" i="30"/>
  <c r="W42" i="30"/>
  <c r="V53" i="30"/>
  <c r="W53" i="30"/>
  <c r="S128" i="30"/>
  <c r="L19" i="30"/>
  <c r="M19" i="30"/>
  <c r="I94" i="30"/>
  <c r="L23" i="30"/>
  <c r="M23" i="30"/>
  <c r="I98" i="30"/>
  <c r="GS44" i="38"/>
  <c r="E351" i="58"/>
  <c r="E361" i="58" s="1"/>
  <c r="G531" i="30"/>
  <c r="C594" i="30"/>
  <c r="BM594" i="30"/>
  <c r="BJ62" i="30"/>
  <c r="BK62" i="30"/>
  <c r="BG137" i="30"/>
  <c r="BP45" i="38"/>
  <c r="BE45" i="38" s="1"/>
  <c r="BP43" i="38"/>
  <c r="BP44" i="38"/>
  <c r="BE44" i="38" s="1"/>
  <c r="BF42" i="30"/>
  <c r="BE42" i="30"/>
  <c r="BB117" i="30"/>
  <c r="BB11" i="30"/>
  <c r="CN9" i="59"/>
  <c r="CN55" i="59" s="1"/>
  <c r="BF24" i="30"/>
  <c r="BE24" i="30"/>
  <c r="BB99" i="30"/>
  <c r="AE1790" i="30"/>
  <c r="AE1861" i="30"/>
  <c r="AY87" i="29"/>
  <c r="AY86" i="29"/>
  <c r="AY70" i="29"/>
  <c r="J666" i="30"/>
  <c r="C659" i="30"/>
  <c r="BM659" i="30"/>
  <c r="AU31" i="38"/>
  <c r="AU62" i="30"/>
  <c r="AV62" i="30"/>
  <c r="AR137" i="30"/>
  <c r="AV38" i="30"/>
  <c r="AR113" i="30"/>
  <c r="AU38" i="30"/>
  <c r="BJ109" i="30"/>
  <c r="BG184" i="30"/>
  <c r="BK109" i="30"/>
  <c r="U312" i="30"/>
  <c r="U238" i="30"/>
  <c r="U284" i="30" s="1"/>
  <c r="U291" i="30" s="1"/>
  <c r="U294" i="30" s="1"/>
  <c r="C159" i="58" s="1"/>
  <c r="BY53" i="38"/>
  <c r="BY54" i="38" s="1"/>
  <c r="AL38" i="30"/>
  <c r="AK38" i="30"/>
  <c r="AH113" i="30"/>
  <c r="AK50" i="30"/>
  <c r="AH125" i="30"/>
  <c r="AL50" i="30"/>
  <c r="D120" i="30"/>
  <c r="G45" i="30"/>
  <c r="H45" i="30"/>
  <c r="D132" i="30"/>
  <c r="G57" i="30"/>
  <c r="H57" i="30"/>
  <c r="BF87" i="29"/>
  <c r="BF70" i="29"/>
  <c r="BF86" i="29"/>
  <c r="BG11" i="30"/>
  <c r="CW9" i="59"/>
  <c r="CW55" i="59" s="1"/>
  <c r="CW62" i="59" s="1"/>
  <c r="CW65" i="59" s="1"/>
  <c r="AB62" i="30"/>
  <c r="AA62" i="30"/>
  <c r="X137" i="30"/>
  <c r="AB32" i="30"/>
  <c r="AA32" i="30"/>
  <c r="X107" i="30"/>
  <c r="H53" i="38"/>
  <c r="H54" i="38" s="1"/>
  <c r="AC124" i="30"/>
  <c r="AF49" i="30"/>
  <c r="AG49" i="30"/>
  <c r="BM1634" i="30"/>
  <c r="C1634" i="30"/>
  <c r="E1641" i="30"/>
  <c r="AZ52" i="30"/>
  <c r="BA52" i="30"/>
  <c r="AW127" i="30"/>
  <c r="W33" i="30"/>
  <c r="S108" i="30"/>
  <c r="V33" i="30"/>
  <c r="L15" i="30"/>
  <c r="M15" i="30"/>
  <c r="I90" i="30"/>
  <c r="BG190" i="30"/>
  <c r="BK115" i="30"/>
  <c r="BJ115" i="30"/>
  <c r="R1479" i="30"/>
  <c r="Q1479" i="30"/>
  <c r="N1554" i="30"/>
  <c r="BK31" i="30"/>
  <c r="BG106" i="30"/>
  <c r="BJ31" i="30"/>
  <c r="R1216" i="30"/>
  <c r="N1291" i="30"/>
  <c r="Q1216" i="30"/>
  <c r="AR117" i="30"/>
  <c r="AV42" i="30"/>
  <c r="AU42" i="30"/>
  <c r="AV51" i="30"/>
  <c r="AU51" i="30"/>
  <c r="AR126" i="30"/>
  <c r="BJ53" i="30"/>
  <c r="BK53" i="30"/>
  <c r="BG128" i="30"/>
  <c r="AK51" i="30"/>
  <c r="AL51" i="30"/>
  <c r="AH126" i="30"/>
  <c r="AL43" i="30"/>
  <c r="AK43" i="30"/>
  <c r="AH118" i="30"/>
  <c r="AA50" i="30"/>
  <c r="AB50" i="30"/>
  <c r="X125" i="30"/>
  <c r="AB21" i="30"/>
  <c r="AA21" i="30"/>
  <c r="X96" i="30"/>
  <c r="Y1954" i="30"/>
  <c r="AN1954" i="30"/>
  <c r="AS1954" i="30"/>
  <c r="AD1954" i="30"/>
  <c r="T1954" i="30"/>
  <c r="BH1954" i="30" s="1"/>
  <c r="AI1954" i="30"/>
  <c r="O1954" i="30"/>
  <c r="BC1954" i="30" s="1"/>
  <c r="J1954" i="30"/>
  <c r="AX1954" i="30" s="1"/>
  <c r="AF19" i="30"/>
  <c r="AC94" i="30"/>
  <c r="AG19" i="30"/>
  <c r="I118" i="30"/>
  <c r="L43" i="30"/>
  <c r="M43" i="30"/>
  <c r="BA30" i="30"/>
  <c r="AZ30" i="30"/>
  <c r="AW105" i="30"/>
  <c r="BA62" i="30"/>
  <c r="AZ62" i="30"/>
  <c r="AW137" i="30"/>
  <c r="V56" i="30"/>
  <c r="W56" i="30"/>
  <c r="S131" i="30"/>
  <c r="V63" i="30"/>
  <c r="S138" i="30"/>
  <c r="W63" i="30"/>
  <c r="M12" i="30"/>
  <c r="I87" i="30"/>
  <c r="L12" i="30"/>
  <c r="AX43" i="38"/>
  <c r="AX44" i="38"/>
  <c r="AX45" i="38"/>
  <c r="AM1703" i="30"/>
  <c r="AQ1628" i="30"/>
  <c r="GH31" i="38"/>
  <c r="Q275" i="30"/>
  <c r="N350" i="30"/>
  <c r="R275" i="30"/>
  <c r="BB113" i="30"/>
  <c r="BF38" i="30"/>
  <c r="BE38" i="30"/>
  <c r="BB61" i="30"/>
  <c r="CN61" i="59"/>
  <c r="U1064" i="30"/>
  <c r="U1030" i="30"/>
  <c r="U1033" i="30" s="1"/>
  <c r="N1618" i="30"/>
  <c r="R1543" i="30"/>
  <c r="Q1543" i="30"/>
  <c r="AV17" i="30"/>
  <c r="AU17" i="30"/>
  <c r="AR92" i="30"/>
  <c r="BK12" i="30"/>
  <c r="BJ12" i="30"/>
  <c r="BG87" i="30"/>
  <c r="AK26" i="30"/>
  <c r="AH101" i="30"/>
  <c r="AL26" i="30"/>
  <c r="AH11" i="30"/>
  <c r="BD9" i="59"/>
  <c r="BD55" i="59" s="1"/>
  <c r="BD62" i="59" s="1"/>
  <c r="BD65" i="59" s="1"/>
  <c r="H54" i="30"/>
  <c r="D129" i="30"/>
  <c r="G54" i="30"/>
  <c r="DK46" i="38"/>
  <c r="DK49" i="38" s="1"/>
  <c r="AB19" i="30"/>
  <c r="AA19" i="30"/>
  <c r="X94" i="30"/>
  <c r="AE914" i="30"/>
  <c r="AE880" i="30"/>
  <c r="AE883" i="30" s="1"/>
  <c r="AE884" i="30" s="1"/>
  <c r="AE891" i="30" s="1"/>
  <c r="AE894" i="30" s="1"/>
  <c r="C545" i="58" s="1"/>
  <c r="AC116" i="30"/>
  <c r="AF41" i="30"/>
  <c r="AG41" i="30"/>
  <c r="FO46" i="38"/>
  <c r="FO49" i="38" s="1"/>
  <c r="BA20" i="30"/>
  <c r="AZ20" i="30"/>
  <c r="AW95" i="30"/>
  <c r="BO64" i="42"/>
  <c r="P69" i="42"/>
  <c r="V30" i="30"/>
  <c r="S105" i="30"/>
  <c r="W30" i="30"/>
  <c r="L45" i="30"/>
  <c r="M45" i="30"/>
  <c r="I120" i="30"/>
  <c r="AP862" i="30"/>
  <c r="AM937" i="30"/>
  <c r="AQ862" i="30"/>
  <c r="AP117" i="30"/>
  <c r="AM192" i="30"/>
  <c r="AQ117" i="30"/>
  <c r="FL31" i="38"/>
  <c r="AX31" i="38"/>
  <c r="I100" i="30"/>
  <c r="M25" i="30"/>
  <c r="L25" i="30"/>
  <c r="AN46" i="38"/>
  <c r="AN49" i="38" s="1"/>
  <c r="BI925" i="30"/>
  <c r="BI880" i="30"/>
  <c r="BI883" i="30" s="1"/>
  <c r="BI884" i="30" s="1"/>
  <c r="BE32" i="30"/>
  <c r="BB107" i="30"/>
  <c r="BF32" i="30"/>
  <c r="G1806" i="30"/>
  <c r="BM1869" i="30"/>
  <c r="C1869" i="30"/>
  <c r="CR46" i="38"/>
  <c r="CR49" i="38" s="1"/>
  <c r="BK32" i="30"/>
  <c r="BG107" i="30"/>
  <c r="BJ32" i="30"/>
  <c r="AI46" i="38"/>
  <c r="AI49" i="38" s="1"/>
  <c r="AI54" i="38" s="1"/>
  <c r="Q416" i="30"/>
  <c r="R416" i="30"/>
  <c r="N491" i="30"/>
  <c r="AC46" i="38"/>
  <c r="AC49" i="38" s="1"/>
  <c r="AL34" i="30"/>
  <c r="AK34" i="30"/>
  <c r="AH109" i="30"/>
  <c r="AK20" i="30"/>
  <c r="AL20" i="30"/>
  <c r="AH95" i="30"/>
  <c r="AL53" i="30"/>
  <c r="AH128" i="30"/>
  <c r="AK53" i="30"/>
  <c r="G41" i="30"/>
  <c r="D116" i="30"/>
  <c r="H41" i="30"/>
  <c r="G37" i="30"/>
  <c r="D112" i="30"/>
  <c r="H37" i="30"/>
  <c r="D111" i="30"/>
  <c r="H36" i="30"/>
  <c r="G36" i="30"/>
  <c r="N45" i="38"/>
  <c r="N43" i="38"/>
  <c r="N44" i="38"/>
  <c r="AB38" i="30"/>
  <c r="AA38" i="30"/>
  <c r="X113" i="30"/>
  <c r="AA35" i="30"/>
  <c r="AB35" i="30"/>
  <c r="X110" i="30"/>
  <c r="X128" i="30"/>
  <c r="AB53" i="30"/>
  <c r="AA53" i="30"/>
  <c r="N2007" i="30"/>
  <c r="Q1932" i="30"/>
  <c r="R1932" i="30"/>
  <c r="AI87" i="29"/>
  <c r="AI86" i="29"/>
  <c r="AI70" i="29"/>
  <c r="AI72" i="29" s="1"/>
  <c r="AM1366" i="30"/>
  <c r="AQ1291" i="30"/>
  <c r="AP1291" i="30"/>
  <c r="Q849" i="30"/>
  <c r="N924" i="30"/>
  <c r="R849" i="30"/>
  <c r="AY986" i="30"/>
  <c r="AY913" i="30"/>
  <c r="CL45" i="38"/>
  <c r="CL44" i="38"/>
  <c r="CL43" i="38"/>
  <c r="CX53" i="38"/>
  <c r="CX54" i="38" s="1"/>
  <c r="AK19" i="30"/>
  <c r="AL19" i="30"/>
  <c r="AH94" i="30"/>
  <c r="AK21" i="30"/>
  <c r="AL21" i="30"/>
  <c r="AH96" i="30"/>
  <c r="AT799" i="30"/>
  <c r="AT730" i="30"/>
  <c r="AT733" i="30" s="1"/>
  <c r="AT734" i="30" s="1"/>
  <c r="AT741" i="30" s="1"/>
  <c r="AT744" i="30" s="1"/>
  <c r="C452" i="58" s="1"/>
  <c r="BD1586" i="30"/>
  <c r="BD1513" i="30"/>
  <c r="AM1534" i="30"/>
  <c r="AQ1459" i="30"/>
  <c r="AP1459" i="30"/>
  <c r="Q58" i="30"/>
  <c r="R58" i="30"/>
  <c r="N59" i="30"/>
  <c r="BJ52" i="30"/>
  <c r="BK52" i="30"/>
  <c r="BG127" i="30"/>
  <c r="AQ108" i="30"/>
  <c r="AP108" i="30"/>
  <c r="AM183" i="30"/>
  <c r="EX46" i="38"/>
  <c r="EX49" i="38" s="1"/>
  <c r="BM1494" i="30"/>
  <c r="C1494" i="30"/>
  <c r="G1431" i="30"/>
  <c r="AL67" i="30"/>
  <c r="AH142" i="30"/>
  <c r="AK67" i="30"/>
  <c r="AL24" i="30"/>
  <c r="AK24" i="30"/>
  <c r="AH99" i="30"/>
  <c r="AL41" i="30"/>
  <c r="AK41" i="30"/>
  <c r="AH116" i="30"/>
  <c r="AL25" i="30"/>
  <c r="AK25" i="30"/>
  <c r="AH100" i="30"/>
  <c r="AL23" i="30"/>
  <c r="AK23" i="30"/>
  <c r="AH98" i="30"/>
  <c r="AL49" i="30"/>
  <c r="AH124" i="30"/>
  <c r="AK49" i="30"/>
  <c r="G53" i="30"/>
  <c r="H53" i="30"/>
  <c r="D128" i="30"/>
  <c r="D11" i="30"/>
  <c r="B9" i="59"/>
  <c r="B55" i="59" s="1"/>
  <c r="B62" i="59" s="1"/>
  <c r="B65" i="59" s="1"/>
  <c r="D61" i="30"/>
  <c r="B61" i="59"/>
  <c r="G23" i="30"/>
  <c r="H23" i="30"/>
  <c r="D98" i="30"/>
  <c r="G19" i="30"/>
  <c r="H19" i="30"/>
  <c r="D94" i="30"/>
  <c r="G18" i="30"/>
  <c r="D93" i="30"/>
  <c r="H18" i="30"/>
  <c r="G62" i="30"/>
  <c r="D137" i="30"/>
  <c r="H62" i="30"/>
  <c r="C2019" i="30"/>
  <c r="BM2019" i="30"/>
  <c r="G1956" i="30"/>
  <c r="ET31" i="38"/>
  <c r="E156" i="58"/>
  <c r="BK25" i="30"/>
  <c r="BJ25" i="30"/>
  <c r="BG100" i="30"/>
  <c r="EA31" i="38"/>
  <c r="DP31" i="38"/>
  <c r="Q709" i="30"/>
  <c r="R709" i="30"/>
  <c r="N784" i="30"/>
  <c r="ES43" i="38"/>
  <c r="ES44" i="38"/>
  <c r="ES45" i="38"/>
  <c r="BG105" i="30"/>
  <c r="BK30" i="30"/>
  <c r="BJ30" i="30"/>
  <c r="CY31" i="38"/>
  <c r="CY53" i="38"/>
  <c r="I45" i="38"/>
  <c r="C45" i="38" s="1"/>
  <c r="I43" i="38"/>
  <c r="I46" i="38" s="1"/>
  <c r="I49" i="38" s="1"/>
  <c r="I53" i="38" s="1"/>
  <c r="I44" i="38"/>
  <c r="C44" i="38" s="1"/>
  <c r="AA64" i="30"/>
  <c r="AB64" i="30"/>
  <c r="X139" i="30"/>
  <c r="X109" i="30"/>
  <c r="AB34" i="30"/>
  <c r="AA34" i="30"/>
  <c r="AL9" i="59"/>
  <c r="AL55" i="59" s="1"/>
  <c r="AL62" i="59" s="1"/>
  <c r="AL65" i="59" s="1"/>
  <c r="X11" i="30"/>
  <c r="AA39" i="30"/>
  <c r="AB39" i="30"/>
  <c r="X114" i="30"/>
  <c r="AA37" i="30"/>
  <c r="AB37" i="30"/>
  <c r="X112" i="30"/>
  <c r="AB31" i="30"/>
  <c r="AA31" i="30"/>
  <c r="X106" i="30"/>
  <c r="AA44" i="30"/>
  <c r="X119" i="30"/>
  <c r="AB44" i="30"/>
  <c r="DN53" i="38"/>
  <c r="DN54" i="38" s="1"/>
  <c r="AG44" i="30"/>
  <c r="AF44" i="30"/>
  <c r="AC119" i="30"/>
  <c r="AG24" i="30"/>
  <c r="AF24" i="30"/>
  <c r="AC99" i="30"/>
  <c r="AF56" i="30"/>
  <c r="AC131" i="30"/>
  <c r="AG56" i="30"/>
  <c r="AF43" i="30"/>
  <c r="AG43" i="30"/>
  <c r="AC118" i="30"/>
  <c r="AG22" i="30"/>
  <c r="AF22" i="30"/>
  <c r="AC97" i="30"/>
  <c r="AG50" i="30"/>
  <c r="AF50" i="30"/>
  <c r="AC125" i="30"/>
  <c r="AC107" i="30"/>
  <c r="AF32" i="30"/>
  <c r="AG32" i="30"/>
  <c r="AZ67" i="30"/>
  <c r="AW142" i="30"/>
  <c r="BA40" i="30"/>
  <c r="AZ40" i="30"/>
  <c r="AW115" i="30"/>
  <c r="BA41" i="30"/>
  <c r="AZ41" i="30"/>
  <c r="AW116" i="30"/>
  <c r="AZ68" i="30"/>
  <c r="AW143" i="30"/>
  <c r="BA46" i="30"/>
  <c r="AZ46" i="30"/>
  <c r="AW121" i="30"/>
  <c r="AZ29" i="30"/>
  <c r="BA29" i="30"/>
  <c r="AW104" i="30"/>
  <c r="AZ47" i="30"/>
  <c r="BA47" i="30"/>
  <c r="AW122" i="30"/>
  <c r="BK68" i="30"/>
  <c r="BJ68" i="30"/>
  <c r="BG143" i="30"/>
  <c r="CH44" i="38"/>
  <c r="CH43" i="38"/>
  <c r="BW43" i="38" s="1"/>
  <c r="CH45" i="38"/>
  <c r="BW45" i="38" s="1"/>
  <c r="FK44" i="38"/>
  <c r="FK45" i="38"/>
  <c r="FK43" i="38"/>
  <c r="W67" i="30"/>
  <c r="V67" i="30"/>
  <c r="S142" i="30"/>
  <c r="S122" i="30"/>
  <c r="V47" i="30"/>
  <c r="W47" i="30"/>
  <c r="V44" i="30"/>
  <c r="S119" i="30"/>
  <c r="W44" i="30"/>
  <c r="V51" i="30"/>
  <c r="W51" i="30"/>
  <c r="S126" i="30"/>
  <c r="S139" i="30"/>
  <c r="W64" i="30"/>
  <c r="V64" i="30"/>
  <c r="W40" i="30"/>
  <c r="V40" i="30"/>
  <c r="S115" i="30"/>
  <c r="BM1119" i="30"/>
  <c r="C1119" i="30"/>
  <c r="E684" i="58"/>
  <c r="E697" i="58" s="1"/>
  <c r="G1056" i="30"/>
  <c r="AQ630" i="30"/>
  <c r="AM705" i="30"/>
  <c r="AP630" i="30"/>
  <c r="EF45" i="38"/>
  <c r="DY45" i="38" s="1"/>
  <c r="EF44" i="38"/>
  <c r="EF43" i="38"/>
  <c r="EF46" i="38" s="1"/>
  <c r="EF49" i="38" s="1"/>
  <c r="L39" i="30"/>
  <c r="M39" i="30"/>
  <c r="I114" i="30"/>
  <c r="M18" i="30"/>
  <c r="L18" i="30"/>
  <c r="I93" i="30"/>
  <c r="I112" i="30"/>
  <c r="L37" i="30"/>
  <c r="M37" i="30"/>
  <c r="L29" i="30"/>
  <c r="M29" i="30"/>
  <c r="I104" i="30"/>
  <c r="I14" i="30"/>
  <c r="K51" i="59"/>
  <c r="K54" i="59" s="1"/>
  <c r="K55" i="59" s="1"/>
  <c r="K62" i="59" s="1"/>
  <c r="K65" i="59" s="1"/>
  <c r="AM889" i="30"/>
  <c r="AQ814" i="30"/>
  <c r="AP814" i="30"/>
  <c r="AD70" i="29"/>
  <c r="AD87" i="29"/>
  <c r="AD86" i="29"/>
  <c r="EU31" i="38"/>
  <c r="N1099" i="30"/>
  <c r="Q1024" i="30"/>
  <c r="R1024" i="30"/>
  <c r="BJ17" i="30"/>
  <c r="BK17" i="30"/>
  <c r="BG92" i="30"/>
  <c r="BL46" i="38"/>
  <c r="BL49" i="38" s="1"/>
  <c r="T70" i="29"/>
  <c r="T72" i="29" s="1"/>
  <c r="T87" i="29"/>
  <c r="T86" i="29"/>
  <c r="AY31" i="38"/>
  <c r="AR70" i="29"/>
  <c r="AR86" i="29"/>
  <c r="AR87" i="29"/>
  <c r="AM1163" i="30"/>
  <c r="AQ1088" i="30"/>
  <c r="AP1088" i="30"/>
  <c r="EG46" i="38"/>
  <c r="EG49" i="38" s="1"/>
  <c r="FP31" i="38"/>
  <c r="FP53" i="38"/>
  <c r="C69" i="52"/>
  <c r="BB123" i="30"/>
  <c r="BE48" i="30"/>
  <c r="BF48" i="30"/>
  <c r="BF22" i="30"/>
  <c r="BE22" i="30"/>
  <c r="BB97" i="30"/>
  <c r="BB106" i="30"/>
  <c r="BF31" i="30"/>
  <c r="BE31" i="30"/>
  <c r="BE19" i="30"/>
  <c r="BF19" i="30"/>
  <c r="BB94" i="30"/>
  <c r="BE40" i="30"/>
  <c r="BF40" i="30"/>
  <c r="BB115" i="30"/>
  <c r="BB121" i="30"/>
  <c r="BE46" i="30"/>
  <c r="BF46" i="30"/>
  <c r="BE57" i="30"/>
  <c r="BF57" i="30"/>
  <c r="BB132" i="30"/>
  <c r="Q1776" i="30"/>
  <c r="N1851" i="30"/>
  <c r="R1776" i="30"/>
  <c r="BI514" i="30"/>
  <c r="BI440" i="30"/>
  <c r="BI441" i="30" s="1"/>
  <c r="BI444" i="30" s="1"/>
  <c r="C263" i="58" s="1"/>
  <c r="DZ46" i="38"/>
  <c r="DZ49" i="38" s="1"/>
  <c r="DY43" i="38"/>
  <c r="AU44" i="38"/>
  <c r="AU45" i="38"/>
  <c r="AU43" i="38"/>
  <c r="BM519" i="30"/>
  <c r="C519" i="30"/>
  <c r="G456" i="30"/>
  <c r="E300" i="58"/>
  <c r="E313" i="58" s="1"/>
  <c r="CI31" i="38"/>
  <c r="BG176" i="30"/>
  <c r="BK101" i="30"/>
  <c r="BJ101" i="30"/>
  <c r="AU48" i="30"/>
  <c r="AR123" i="30"/>
  <c r="AV48" i="30"/>
  <c r="AR122" i="30"/>
  <c r="AV47" i="30"/>
  <c r="AU47" i="30"/>
  <c r="AV44" i="30"/>
  <c r="AU44" i="30"/>
  <c r="AR119" i="30"/>
  <c r="AV35" i="30"/>
  <c r="AU35" i="30"/>
  <c r="AR110" i="30"/>
  <c r="AR97" i="30"/>
  <c r="AV22" i="30"/>
  <c r="AU22" i="30"/>
  <c r="AV46" i="30"/>
  <c r="AU46" i="30"/>
  <c r="AR121" i="30"/>
  <c r="S186" i="30"/>
  <c r="W111" i="30"/>
  <c r="V111" i="30"/>
  <c r="BG458" i="30"/>
  <c r="A263" i="58"/>
  <c r="A118" i="58"/>
  <c r="BB233" i="30"/>
  <c r="AW383" i="30"/>
  <c r="A213" i="58"/>
  <c r="A212" i="58"/>
  <c r="AR383" i="30"/>
  <c r="AM383" i="30"/>
  <c r="A211" i="58"/>
  <c r="AH383" i="30"/>
  <c r="A210" i="58"/>
  <c r="AC533" i="30"/>
  <c r="A305" i="58"/>
  <c r="X233" i="30"/>
  <c r="A112" i="58"/>
  <c r="S458" i="30"/>
  <c r="A255" i="58"/>
  <c r="A254" i="58"/>
  <c r="N458" i="30"/>
  <c r="I458" i="30"/>
  <c r="A253" i="58"/>
  <c r="D458" i="30"/>
  <c r="A252" i="58"/>
  <c r="AI1879" i="30" l="1"/>
  <c r="Y1879" i="30"/>
  <c r="O1879" i="30"/>
  <c r="BC1879" i="30" s="1"/>
  <c r="AN1879" i="30"/>
  <c r="AD1879" i="30"/>
  <c r="AS1879" i="30"/>
  <c r="T1879" i="30"/>
  <c r="BH1879" i="30" s="1"/>
  <c r="J1879" i="30"/>
  <c r="AX1879" i="30" s="1"/>
  <c r="O2029" i="30"/>
  <c r="BC2029" i="30" s="1"/>
  <c r="AN2029" i="30"/>
  <c r="AD2029" i="30"/>
  <c r="T2029" i="30"/>
  <c r="BH2029" i="30" s="1"/>
  <c r="J2029" i="30"/>
  <c r="AX2029" i="30" s="1"/>
  <c r="AS2029" i="30"/>
  <c r="AI2029" i="30"/>
  <c r="Y2029" i="30"/>
  <c r="T1729" i="30"/>
  <c r="BH1729" i="30" s="1"/>
  <c r="AD1729" i="30"/>
  <c r="AS1729" i="30"/>
  <c r="O1729" i="30"/>
  <c r="BC1729" i="30" s="1"/>
  <c r="J1729" i="30"/>
  <c r="AX1729" i="30" s="1"/>
  <c r="Y1729" i="30"/>
  <c r="AI1729" i="30"/>
  <c r="AN1729" i="30"/>
  <c r="AD1804" i="30"/>
  <c r="AI1804" i="30"/>
  <c r="O1804" i="30"/>
  <c r="BC1804" i="30" s="1"/>
  <c r="Y1804" i="30"/>
  <c r="T1804" i="30"/>
  <c r="BH1804" i="30" s="1"/>
  <c r="AN1804" i="30"/>
  <c r="AS1804" i="30"/>
  <c r="J1804" i="30"/>
  <c r="AX1804" i="30" s="1"/>
  <c r="D446" i="30"/>
  <c r="I371" i="30"/>
  <c r="N371" i="30" s="1"/>
  <c r="S371" i="30" s="1"/>
  <c r="X371" i="30" s="1"/>
  <c r="AC371" i="30" s="1"/>
  <c r="AH371" i="30" s="1"/>
  <c r="AM371" i="30" s="1"/>
  <c r="AR371" i="30" s="1"/>
  <c r="AW371" i="30" s="1"/>
  <c r="BB371" i="30" s="1"/>
  <c r="BG371" i="30" s="1"/>
  <c r="CN62" i="59"/>
  <c r="CN65" i="59" s="1"/>
  <c r="GS46" i="38"/>
  <c r="GS49" i="38" s="1"/>
  <c r="AR185" i="30"/>
  <c r="AV110" i="30"/>
  <c r="AU110" i="30"/>
  <c r="BB169" i="30"/>
  <c r="BF94" i="30"/>
  <c r="BE94" i="30"/>
  <c r="AM267" i="30"/>
  <c r="AP192" i="30"/>
  <c r="AQ192" i="30"/>
  <c r="C1641" i="30"/>
  <c r="E1644" i="30"/>
  <c r="BM1641" i="30"/>
  <c r="BJ137" i="30"/>
  <c r="BK137" i="30"/>
  <c r="BG212" i="30"/>
  <c r="D200" i="30"/>
  <c r="G125" i="30"/>
  <c r="H125" i="30"/>
  <c r="S13" i="30"/>
  <c r="W13" i="30" s="1"/>
  <c r="W11" i="30"/>
  <c r="S86" i="30"/>
  <c r="V11" i="30"/>
  <c r="V13" i="30" s="1"/>
  <c r="AW198" i="30"/>
  <c r="BA123" i="30"/>
  <c r="AZ123" i="30"/>
  <c r="AC178" i="30"/>
  <c r="AG103" i="30"/>
  <c r="AF103" i="30"/>
  <c r="AC184" i="30"/>
  <c r="AG109" i="30"/>
  <c r="AF109" i="30"/>
  <c r="AQ1528" i="30"/>
  <c r="AM1603" i="30"/>
  <c r="AP1528" i="30"/>
  <c r="AC217" i="30"/>
  <c r="AF142" i="30"/>
  <c r="AG142" i="30"/>
  <c r="Q1525" i="30"/>
  <c r="N1600" i="30"/>
  <c r="R1525" i="30"/>
  <c r="AR181" i="30"/>
  <c r="AV106" i="30"/>
  <c r="AU106" i="30"/>
  <c r="S165" i="30"/>
  <c r="V90" i="30"/>
  <c r="W90" i="30"/>
  <c r="X198" i="30"/>
  <c r="AB123" i="30"/>
  <c r="AA123" i="30"/>
  <c r="AL143" i="30"/>
  <c r="AK143" i="30"/>
  <c r="AH218" i="30"/>
  <c r="AR183" i="30"/>
  <c r="AV108" i="30"/>
  <c r="AU108" i="30"/>
  <c r="S193" i="30"/>
  <c r="V118" i="30"/>
  <c r="W118" i="30"/>
  <c r="R205" i="30"/>
  <c r="Q205" i="30"/>
  <c r="N208" i="30"/>
  <c r="BB214" i="30"/>
  <c r="BF139" i="30"/>
  <c r="BE139" i="30"/>
  <c r="AU61" i="30"/>
  <c r="AV61" i="30"/>
  <c r="AR65" i="30"/>
  <c r="AR136" i="30"/>
  <c r="R635" i="30"/>
  <c r="N710" i="30"/>
  <c r="Q635" i="30"/>
  <c r="BB177" i="30"/>
  <c r="BF102" i="30"/>
  <c r="BE102" i="30"/>
  <c r="FM53" i="38"/>
  <c r="FM54" i="38" s="1"/>
  <c r="I198" i="30"/>
  <c r="M123" i="30"/>
  <c r="L123" i="30"/>
  <c r="AW162" i="30"/>
  <c r="BA87" i="30"/>
  <c r="AZ87" i="30"/>
  <c r="AF128" i="30"/>
  <c r="AC203" i="30"/>
  <c r="AG128" i="30"/>
  <c r="X165" i="30"/>
  <c r="AB90" i="30"/>
  <c r="AA90" i="30"/>
  <c r="AR200" i="30"/>
  <c r="AU125" i="30"/>
  <c r="AV125" i="30"/>
  <c r="AW174" i="30"/>
  <c r="BA99" i="30"/>
  <c r="AZ99" i="30"/>
  <c r="S55" i="30"/>
  <c r="V14" i="30"/>
  <c r="W14" i="30"/>
  <c r="S89" i="30"/>
  <c r="AB95" i="30"/>
  <c r="X170" i="30"/>
  <c r="AA95" i="30"/>
  <c r="BG188" i="30"/>
  <c r="BJ113" i="30"/>
  <c r="BK113" i="30"/>
  <c r="D201" i="30"/>
  <c r="H126" i="30"/>
  <c r="G126" i="30"/>
  <c r="AR168" i="30"/>
  <c r="AU93" i="30"/>
  <c r="AV93" i="30"/>
  <c r="R1015" i="30"/>
  <c r="N1090" i="30"/>
  <c r="Q1015" i="30"/>
  <c r="AM211" i="30"/>
  <c r="AP136" i="30"/>
  <c r="AQ136" i="30"/>
  <c r="AM140" i="30"/>
  <c r="S207" i="30"/>
  <c r="W132" i="30"/>
  <c r="V132" i="30"/>
  <c r="AH190" i="30"/>
  <c r="AL115" i="30"/>
  <c r="AK115" i="30"/>
  <c r="AP177" i="30"/>
  <c r="AM252" i="30"/>
  <c r="AQ177" i="30"/>
  <c r="Q1832" i="30"/>
  <c r="N1907" i="30"/>
  <c r="R1832" i="30"/>
  <c r="FJ46" i="38"/>
  <c r="FJ49" i="38" s="1"/>
  <c r="FI43" i="38"/>
  <c r="N339" i="30"/>
  <c r="Q264" i="30"/>
  <c r="R264" i="30"/>
  <c r="AB61" i="30"/>
  <c r="AA61" i="30"/>
  <c r="X136" i="30"/>
  <c r="X65" i="30"/>
  <c r="CY54" i="38"/>
  <c r="AR176" i="30"/>
  <c r="AU101" i="30"/>
  <c r="AV101" i="30"/>
  <c r="BG206" i="30"/>
  <c r="BJ131" i="30"/>
  <c r="BK131" i="30"/>
  <c r="AM1597" i="30"/>
  <c r="AP1522" i="30"/>
  <c r="AQ1522" i="30"/>
  <c r="AT53" i="38"/>
  <c r="AT54" i="38" s="1"/>
  <c r="I186" i="30"/>
  <c r="M111" i="30"/>
  <c r="L111" i="30"/>
  <c r="S166" i="30"/>
  <c r="V91" i="30"/>
  <c r="W91" i="30"/>
  <c r="I201" i="30"/>
  <c r="L126" i="30"/>
  <c r="M126" i="30"/>
  <c r="C1794" i="30"/>
  <c r="BM1794" i="30"/>
  <c r="G1731" i="30"/>
  <c r="BI1261" i="30"/>
  <c r="BJ111" i="30"/>
  <c r="BG186" i="30"/>
  <c r="BK111" i="30"/>
  <c r="AK61" i="30"/>
  <c r="AH65" i="30"/>
  <c r="AH136" i="30"/>
  <c r="AL61" i="30"/>
  <c r="AO503" i="30"/>
  <c r="AO430" i="30"/>
  <c r="AO433" i="30" s="1"/>
  <c r="AO434" i="30" s="1"/>
  <c r="AO441" i="30" s="1"/>
  <c r="AO444" i="30" s="1"/>
  <c r="C259" i="58" s="1"/>
  <c r="AP428" i="30"/>
  <c r="AC189" i="30"/>
  <c r="AG114" i="30"/>
  <c r="AF114" i="30"/>
  <c r="AW183" i="30"/>
  <c r="BA108" i="30"/>
  <c r="AZ108" i="30"/>
  <c r="AH213" i="30"/>
  <c r="AL138" i="30"/>
  <c r="AK138" i="30"/>
  <c r="X217" i="30"/>
  <c r="AB142" i="30"/>
  <c r="AA142" i="30"/>
  <c r="AV122" i="30"/>
  <c r="AU122" i="30"/>
  <c r="AR197" i="30"/>
  <c r="AA110" i="30"/>
  <c r="X185" i="30"/>
  <c r="AB110" i="30"/>
  <c r="D169" i="30"/>
  <c r="G94" i="30"/>
  <c r="H94" i="30"/>
  <c r="BD1588" i="30"/>
  <c r="BD1661" i="30"/>
  <c r="N46" i="38"/>
  <c r="N49" i="38" s="1"/>
  <c r="S180" i="30"/>
  <c r="W105" i="30"/>
  <c r="V105" i="30"/>
  <c r="DK53" i="38"/>
  <c r="DK54" i="38" s="1"/>
  <c r="BB188" i="30"/>
  <c r="BF113" i="30"/>
  <c r="BE113" i="30"/>
  <c r="S213" i="30"/>
  <c r="W138" i="30"/>
  <c r="V138" i="30"/>
  <c r="AW180" i="30"/>
  <c r="BA105" i="30"/>
  <c r="AZ105" i="30"/>
  <c r="AH193" i="30"/>
  <c r="AL118" i="30"/>
  <c r="AK118" i="30"/>
  <c r="AK125" i="30"/>
  <c r="AH200" i="30"/>
  <c r="AL125" i="30"/>
  <c r="U387" i="30"/>
  <c r="U313" i="30"/>
  <c r="U359" i="30" s="1"/>
  <c r="U366" i="30" s="1"/>
  <c r="U369" i="30" s="1"/>
  <c r="C207" i="58" s="1"/>
  <c r="BE11" i="30"/>
  <c r="BE13" i="30" s="1"/>
  <c r="BF11" i="30"/>
  <c r="BB13" i="30"/>
  <c r="BF13" i="30" s="1"/>
  <c r="BB86" i="30"/>
  <c r="AU118" i="30"/>
  <c r="AR193" i="30"/>
  <c r="AV118" i="30"/>
  <c r="BF128" i="30"/>
  <c r="BE128" i="30"/>
  <c r="BB203" i="30"/>
  <c r="BB183" i="30"/>
  <c r="BF108" i="30"/>
  <c r="BE108" i="30"/>
  <c r="N337" i="30"/>
  <c r="Q262" i="30"/>
  <c r="R262" i="30"/>
  <c r="I176" i="30"/>
  <c r="L101" i="30"/>
  <c r="M101" i="30"/>
  <c r="Q928" i="30"/>
  <c r="R928" i="30"/>
  <c r="N1003" i="30"/>
  <c r="X201" i="30"/>
  <c r="AB126" i="30"/>
  <c r="AA126" i="30"/>
  <c r="AH197" i="30"/>
  <c r="AL122" i="30"/>
  <c r="AK122" i="30"/>
  <c r="AM269" i="30"/>
  <c r="AP194" i="30"/>
  <c r="AQ194" i="30"/>
  <c r="EY46" i="38"/>
  <c r="EY49" i="38" s="1"/>
  <c r="Q764" i="30"/>
  <c r="N839" i="30"/>
  <c r="R764" i="30"/>
  <c r="BA97" i="30"/>
  <c r="AZ97" i="30"/>
  <c r="AW172" i="30"/>
  <c r="BG168" i="30"/>
  <c r="BJ93" i="30"/>
  <c r="BK93" i="30"/>
  <c r="AH178" i="30"/>
  <c r="AL103" i="30"/>
  <c r="AK103" i="30"/>
  <c r="AW187" i="30"/>
  <c r="BA112" i="30"/>
  <c r="AZ112" i="30"/>
  <c r="AP1174" i="30"/>
  <c r="AM1249" i="30"/>
  <c r="AQ1174" i="30"/>
  <c r="K53" i="38"/>
  <c r="K54" i="38" s="1"/>
  <c r="AR165" i="30"/>
  <c r="AU90" i="30"/>
  <c r="AV90" i="30"/>
  <c r="Q245" i="30"/>
  <c r="R245" i="30"/>
  <c r="N320" i="30"/>
  <c r="N280" i="30"/>
  <c r="AR207" i="30"/>
  <c r="AV132" i="30"/>
  <c r="AU132" i="30"/>
  <c r="E497" i="58"/>
  <c r="E505" i="58" s="1"/>
  <c r="BM819" i="30"/>
  <c r="C819" i="30"/>
  <c r="G756" i="30"/>
  <c r="AM249" i="30"/>
  <c r="AQ174" i="30"/>
  <c r="AP174" i="30"/>
  <c r="BF92" i="30"/>
  <c r="BE92" i="30"/>
  <c r="BB167" i="30"/>
  <c r="BB178" i="30"/>
  <c r="BE103" i="30"/>
  <c r="BF103" i="30"/>
  <c r="M200" i="30"/>
  <c r="I275" i="30"/>
  <c r="L200" i="30"/>
  <c r="I196" i="30"/>
  <c r="M121" i="30"/>
  <c r="L121" i="30"/>
  <c r="S212" i="30"/>
  <c r="W137" i="30"/>
  <c r="V137" i="30"/>
  <c r="AW169" i="30"/>
  <c r="BA94" i="30"/>
  <c r="AZ94" i="30"/>
  <c r="AW54" i="38"/>
  <c r="AW53" i="38"/>
  <c r="X168" i="30"/>
  <c r="AB93" i="30"/>
  <c r="AA93" i="30"/>
  <c r="D182" i="30"/>
  <c r="H107" i="30"/>
  <c r="G107" i="30"/>
  <c r="N1756" i="30"/>
  <c r="R1681" i="30"/>
  <c r="Q1681" i="30"/>
  <c r="AM1693" i="30"/>
  <c r="AQ1618" i="30"/>
  <c r="AP1618" i="30"/>
  <c r="AU91" i="30"/>
  <c r="AV91" i="30"/>
  <c r="AR166" i="30"/>
  <c r="BB217" i="30"/>
  <c r="BE142" i="30"/>
  <c r="BF142" i="30"/>
  <c r="AL91" i="30"/>
  <c r="AH166" i="30"/>
  <c r="AK91" i="30"/>
  <c r="AR162" i="30"/>
  <c r="AU87" i="30"/>
  <c r="AV87" i="30"/>
  <c r="BF100" i="30"/>
  <c r="BE100" i="30"/>
  <c r="BB175" i="30"/>
  <c r="AW166" i="30"/>
  <c r="BA91" i="30"/>
  <c r="AZ91" i="30"/>
  <c r="AF61" i="30"/>
  <c r="AC65" i="30"/>
  <c r="AG61" i="30"/>
  <c r="AC136" i="30"/>
  <c r="AL90" i="30"/>
  <c r="AK90" i="30"/>
  <c r="AH165" i="30"/>
  <c r="AC201" i="30"/>
  <c r="AF126" i="30"/>
  <c r="AG126" i="30"/>
  <c r="BE98" i="30"/>
  <c r="BB173" i="30"/>
  <c r="BF98" i="30"/>
  <c r="FP54" i="38"/>
  <c r="FI44" i="38"/>
  <c r="V120" i="30"/>
  <c r="S195" i="30"/>
  <c r="W120" i="30"/>
  <c r="AC181" i="30"/>
  <c r="AG106" i="30"/>
  <c r="AF106" i="30"/>
  <c r="AA100" i="30"/>
  <c r="X175" i="30"/>
  <c r="AB100" i="30"/>
  <c r="AV95" i="30"/>
  <c r="AU95" i="30"/>
  <c r="AR170" i="30"/>
  <c r="AU142" i="30"/>
  <c r="AR217" i="30"/>
  <c r="AV142" i="30"/>
  <c r="T1569" i="30"/>
  <c r="BM1566" i="30"/>
  <c r="C1566" i="30"/>
  <c r="P65" i="42"/>
  <c r="BO65" i="42" s="1"/>
  <c r="BO59" i="42"/>
  <c r="AR53" i="38"/>
  <c r="AR54" i="38" s="1"/>
  <c r="N1137" i="30"/>
  <c r="R1062" i="30"/>
  <c r="N1063" i="30"/>
  <c r="R1063" i="30" s="1"/>
  <c r="Q1062" i="30"/>
  <c r="L143" i="30"/>
  <c r="I218" i="30"/>
  <c r="M143" i="30"/>
  <c r="S218" i="30"/>
  <c r="W143" i="30"/>
  <c r="V143" i="30"/>
  <c r="GO46" i="38"/>
  <c r="GO49" i="38" s="1"/>
  <c r="GO54" i="38" s="1"/>
  <c r="AW206" i="30"/>
  <c r="BA131" i="30"/>
  <c r="AZ131" i="30"/>
  <c r="W106" i="30"/>
  <c r="S181" i="30"/>
  <c r="V106" i="30"/>
  <c r="AR214" i="30"/>
  <c r="AV139" i="30"/>
  <c r="AU139" i="30"/>
  <c r="K1888" i="30"/>
  <c r="K1961" i="30"/>
  <c r="CT53" i="38"/>
  <c r="CT54" i="38" s="1"/>
  <c r="R483" i="30"/>
  <c r="Q483" i="30"/>
  <c r="N558" i="30"/>
  <c r="X202" i="30"/>
  <c r="AB127" i="30"/>
  <c r="AA127" i="30"/>
  <c r="W196" i="30"/>
  <c r="S271" i="30"/>
  <c r="V196" i="30"/>
  <c r="N1629" i="30"/>
  <c r="R1554" i="30"/>
  <c r="Q1554" i="30"/>
  <c r="AR206" i="30"/>
  <c r="AV131" i="30"/>
  <c r="AU131" i="30"/>
  <c r="AZ142" i="30"/>
  <c r="AW217" i="30"/>
  <c r="BA142" i="30"/>
  <c r="AR198" i="30"/>
  <c r="AV123" i="30"/>
  <c r="AU123" i="30"/>
  <c r="AP1163" i="30"/>
  <c r="AQ1163" i="30"/>
  <c r="AM1238" i="30"/>
  <c r="X194" i="30"/>
  <c r="AB119" i="30"/>
  <c r="AA119" i="30"/>
  <c r="X189" i="30"/>
  <c r="AA114" i="30"/>
  <c r="AB114" i="30"/>
  <c r="X214" i="30"/>
  <c r="AB139" i="30"/>
  <c r="AA139" i="30"/>
  <c r="H11" i="30"/>
  <c r="D13" i="30"/>
  <c r="H13" i="30" s="1"/>
  <c r="D86" i="30"/>
  <c r="G11" i="30"/>
  <c r="G13" i="30" s="1"/>
  <c r="AH174" i="30"/>
  <c r="AK99" i="30"/>
  <c r="AL99" i="30"/>
  <c r="N66" i="30"/>
  <c r="Q59" i="30"/>
  <c r="Q66" i="30" s="1"/>
  <c r="Q69" i="30" s="1"/>
  <c r="R59" i="30"/>
  <c r="R924" i="30"/>
  <c r="N999" i="30"/>
  <c r="Q924" i="30"/>
  <c r="D191" i="30"/>
  <c r="G116" i="30"/>
  <c r="H116" i="30"/>
  <c r="AH184" i="30"/>
  <c r="AL109" i="30"/>
  <c r="AK109" i="30"/>
  <c r="BB182" i="30"/>
  <c r="BE107" i="30"/>
  <c r="BF107" i="30"/>
  <c r="I175" i="30"/>
  <c r="M100" i="30"/>
  <c r="L100" i="30"/>
  <c r="BG162" i="30"/>
  <c r="BK87" i="30"/>
  <c r="BJ87" i="30"/>
  <c r="N1693" i="30"/>
  <c r="R1618" i="30"/>
  <c r="Q1618" i="30"/>
  <c r="X171" i="30"/>
  <c r="AB96" i="30"/>
  <c r="AA96" i="30"/>
  <c r="R1291" i="30"/>
  <c r="N1366" i="30"/>
  <c r="Q1291" i="30"/>
  <c r="X212" i="30"/>
  <c r="AB137" i="30"/>
  <c r="AA137" i="30"/>
  <c r="BB192" i="30"/>
  <c r="BF117" i="30"/>
  <c r="BE117" i="30"/>
  <c r="S192" i="30"/>
  <c r="W117" i="30"/>
  <c r="V117" i="30"/>
  <c r="BD919" i="30"/>
  <c r="BM1341" i="30"/>
  <c r="C1341" i="30"/>
  <c r="E1344" i="30"/>
  <c r="BB199" i="30"/>
  <c r="BF124" i="30"/>
  <c r="BE124" i="30"/>
  <c r="BB180" i="30"/>
  <c r="BE105" i="30"/>
  <c r="BF105" i="30"/>
  <c r="CQ53" i="38"/>
  <c r="CQ54" i="38" s="1"/>
  <c r="BD2011" i="30"/>
  <c r="BD1940" i="30"/>
  <c r="M129" i="30"/>
  <c r="L129" i="30"/>
  <c r="I204" i="30"/>
  <c r="E69" i="52"/>
  <c r="E71" i="52" s="1"/>
  <c r="S189" i="30"/>
  <c r="W114" i="30"/>
  <c r="V114" i="30"/>
  <c r="S179" i="30"/>
  <c r="V104" i="30"/>
  <c r="W104" i="30"/>
  <c r="BG177" i="30"/>
  <c r="BK102" i="30"/>
  <c r="BJ102" i="30"/>
  <c r="AG139" i="30"/>
  <c r="AF139" i="30"/>
  <c r="AC214" i="30"/>
  <c r="BG195" i="30"/>
  <c r="BK120" i="30"/>
  <c r="BJ120" i="30"/>
  <c r="AQ173" i="30"/>
  <c r="AM248" i="30"/>
  <c r="AP173" i="30"/>
  <c r="D166" i="30"/>
  <c r="H91" i="30"/>
  <c r="G91" i="30"/>
  <c r="AH162" i="30"/>
  <c r="AL87" i="30"/>
  <c r="AK87" i="30"/>
  <c r="I207" i="30"/>
  <c r="M132" i="30"/>
  <c r="L132" i="30"/>
  <c r="S167" i="30"/>
  <c r="W92" i="30"/>
  <c r="V92" i="30"/>
  <c r="X190" i="30"/>
  <c r="AB115" i="30"/>
  <c r="AA115" i="30"/>
  <c r="D197" i="30"/>
  <c r="H122" i="30"/>
  <c r="G122" i="30"/>
  <c r="L13" i="30"/>
  <c r="BG198" i="30"/>
  <c r="BJ123" i="30"/>
  <c r="BK123" i="30"/>
  <c r="Q365" i="30"/>
  <c r="R365" i="30"/>
  <c r="D199" i="30"/>
  <c r="H124" i="30"/>
  <c r="G124" i="30"/>
  <c r="AU112" i="30"/>
  <c r="AR187" i="30"/>
  <c r="AV112" i="30"/>
  <c r="AQ579" i="30"/>
  <c r="AM654" i="30"/>
  <c r="AP579" i="30"/>
  <c r="BB193" i="30"/>
  <c r="BE118" i="30"/>
  <c r="BF118" i="30"/>
  <c r="L122" i="30"/>
  <c r="I197" i="30"/>
  <c r="M122" i="30"/>
  <c r="AC185" i="30"/>
  <c r="AF110" i="30"/>
  <c r="AG110" i="30"/>
  <c r="D179" i="30"/>
  <c r="G104" i="30"/>
  <c r="H104" i="30"/>
  <c r="I174" i="30"/>
  <c r="M99" i="30"/>
  <c r="L99" i="30"/>
  <c r="S171" i="30"/>
  <c r="W96" i="30"/>
  <c r="V96" i="30"/>
  <c r="EA46" i="38"/>
  <c r="EA49" i="38" s="1"/>
  <c r="R133" i="30"/>
  <c r="N134" i="30"/>
  <c r="Q133" i="30"/>
  <c r="AK75" i="29"/>
  <c r="AK77" i="29" s="1"/>
  <c r="AK72" i="29"/>
  <c r="BB165" i="30"/>
  <c r="BF90" i="30"/>
  <c r="BE90" i="30"/>
  <c r="AM1407" i="30"/>
  <c r="AQ1332" i="30"/>
  <c r="AP1332" i="30"/>
  <c r="I181" i="30"/>
  <c r="M106" i="30"/>
  <c r="L106" i="30"/>
  <c r="V127" i="30"/>
  <c r="W127" i="30"/>
  <c r="S202" i="30"/>
  <c r="DM46" i="38"/>
  <c r="DM49" i="38" s="1"/>
  <c r="AC197" i="30"/>
  <c r="AG122" i="30"/>
  <c r="AF122" i="30"/>
  <c r="AG105" i="30"/>
  <c r="AF105" i="30"/>
  <c r="AC180" i="30"/>
  <c r="BG194" i="30"/>
  <c r="BK119" i="30"/>
  <c r="BJ119" i="30"/>
  <c r="N779" i="30"/>
  <c r="R704" i="30"/>
  <c r="Q704" i="30"/>
  <c r="AB102" i="30"/>
  <c r="X177" i="30"/>
  <c r="AA102" i="30"/>
  <c r="AD69" i="30"/>
  <c r="C66" i="30"/>
  <c r="BM66" i="30"/>
  <c r="AH177" i="30"/>
  <c r="AL102" i="30"/>
  <c r="AK102" i="30"/>
  <c r="AU62" i="59"/>
  <c r="AU65" i="59" s="1"/>
  <c r="AC176" i="30"/>
  <c r="AG101" i="30"/>
  <c r="AF101" i="30"/>
  <c r="X196" i="30"/>
  <c r="AA121" i="30"/>
  <c r="AB121" i="30"/>
  <c r="AH179" i="30"/>
  <c r="AL104" i="30"/>
  <c r="AK104" i="30"/>
  <c r="V100" i="30"/>
  <c r="W100" i="30"/>
  <c r="S175" i="30"/>
  <c r="D183" i="30"/>
  <c r="H108" i="30"/>
  <c r="G108" i="30"/>
  <c r="R437" i="30"/>
  <c r="N512" i="30"/>
  <c r="Q437" i="30"/>
  <c r="AC213" i="30"/>
  <c r="AG138" i="30"/>
  <c r="AF138" i="30"/>
  <c r="BD706" i="30"/>
  <c r="BD655" i="30"/>
  <c r="BD658" i="30" s="1"/>
  <c r="BD659" i="30" s="1"/>
  <c r="BD666" i="30" s="1"/>
  <c r="BD669" i="30" s="1"/>
  <c r="C406" i="58" s="1"/>
  <c r="I183" i="30"/>
  <c r="M108" i="30"/>
  <c r="L108" i="30"/>
  <c r="AB103" i="30"/>
  <c r="X178" i="30"/>
  <c r="AA103" i="30"/>
  <c r="F989" i="30"/>
  <c r="N439" i="30"/>
  <c r="R364" i="30"/>
  <c r="Q364" i="30"/>
  <c r="AQ329" i="30"/>
  <c r="AP329" i="30"/>
  <c r="AM404" i="30"/>
  <c r="I166" i="30"/>
  <c r="L91" i="30"/>
  <c r="M91" i="30"/>
  <c r="AZ61" i="30"/>
  <c r="AW65" i="30"/>
  <c r="BA61" i="30"/>
  <c r="AW136" i="30"/>
  <c r="BG173" i="30"/>
  <c r="BK98" i="30"/>
  <c r="BJ98" i="30"/>
  <c r="D167" i="30"/>
  <c r="H92" i="30"/>
  <c r="G92" i="30"/>
  <c r="I206" i="30"/>
  <c r="M131" i="30"/>
  <c r="L131" i="30"/>
  <c r="BB213" i="30"/>
  <c r="BF138" i="30"/>
  <c r="BE138" i="30"/>
  <c r="BF129" i="30"/>
  <c r="BE129" i="30"/>
  <c r="BB204" i="30"/>
  <c r="BG193" i="30"/>
  <c r="BK118" i="30"/>
  <c r="BJ118" i="30"/>
  <c r="BB206" i="30"/>
  <c r="BE131" i="30"/>
  <c r="BF131" i="30"/>
  <c r="AC168" i="30"/>
  <c r="AG93" i="30"/>
  <c r="AF93" i="30"/>
  <c r="X199" i="30"/>
  <c r="AA124" i="30"/>
  <c r="AB124" i="30"/>
  <c r="I136" i="30"/>
  <c r="M61" i="30"/>
  <c r="L61" i="30"/>
  <c r="I65" i="30"/>
  <c r="L65" i="30" s="1"/>
  <c r="D177" i="30"/>
  <c r="H102" i="30"/>
  <c r="G102" i="30"/>
  <c r="AH189" i="30"/>
  <c r="AL114" i="30"/>
  <c r="AK114" i="30"/>
  <c r="BB189" i="30"/>
  <c r="BF114" i="30"/>
  <c r="BE114" i="30"/>
  <c r="GZ53" i="38"/>
  <c r="GZ54" i="38" s="1"/>
  <c r="V94" i="30"/>
  <c r="S169" i="30"/>
  <c r="W94" i="30"/>
  <c r="AB120" i="30"/>
  <c r="AA120" i="30"/>
  <c r="X195" i="30"/>
  <c r="AR202" i="30"/>
  <c r="AU127" i="30"/>
  <c r="AV127" i="30"/>
  <c r="AH176" i="30"/>
  <c r="AL101" i="30"/>
  <c r="AK101" i="30"/>
  <c r="AH202" i="30"/>
  <c r="AL127" i="30"/>
  <c r="AK127" i="30"/>
  <c r="AD72" i="29"/>
  <c r="AD75" i="29"/>
  <c r="AD77" i="29" s="1"/>
  <c r="AW218" i="30"/>
  <c r="AZ143" i="30"/>
  <c r="BA143" i="30"/>
  <c r="AC172" i="30"/>
  <c r="AG97" i="30"/>
  <c r="AF97" i="30"/>
  <c r="AH173" i="30"/>
  <c r="AL98" i="30"/>
  <c r="AK98" i="30"/>
  <c r="EF54" i="38"/>
  <c r="V126" i="30"/>
  <c r="S201" i="30"/>
  <c r="W126" i="30"/>
  <c r="H128" i="30"/>
  <c r="G128" i="30"/>
  <c r="D203" i="30"/>
  <c r="EX53" i="38"/>
  <c r="EX54" i="38" s="1"/>
  <c r="AT874" i="30"/>
  <c r="AT805" i="30"/>
  <c r="AT808" i="30" s="1"/>
  <c r="AT809" i="30" s="1"/>
  <c r="AT816" i="30" s="1"/>
  <c r="AT819" i="30" s="1"/>
  <c r="C500" i="58" s="1"/>
  <c r="X188" i="30"/>
  <c r="AB113" i="30"/>
  <c r="AA113" i="30"/>
  <c r="BK107" i="30"/>
  <c r="BJ107" i="30"/>
  <c r="BG182" i="30"/>
  <c r="AM1012" i="30"/>
  <c r="AQ937" i="30"/>
  <c r="AP937" i="30"/>
  <c r="P71" i="42"/>
  <c r="BO71" i="42" s="1"/>
  <c r="L84" i="42"/>
  <c r="N84" i="42" s="1"/>
  <c r="BO69" i="42"/>
  <c r="AC191" i="30"/>
  <c r="AG116" i="30"/>
  <c r="AF116" i="30"/>
  <c r="D204" i="30"/>
  <c r="G129" i="30"/>
  <c r="H129" i="30"/>
  <c r="N425" i="30"/>
  <c r="Q350" i="30"/>
  <c r="R350" i="30"/>
  <c r="S206" i="30"/>
  <c r="W131" i="30"/>
  <c r="V131" i="30"/>
  <c r="AR201" i="30"/>
  <c r="AV126" i="30"/>
  <c r="AU126" i="30"/>
  <c r="S183" i="30"/>
  <c r="W108" i="30"/>
  <c r="V108" i="30"/>
  <c r="AH188" i="30"/>
  <c r="AL113" i="30"/>
  <c r="AK113" i="30"/>
  <c r="BJ184" i="30"/>
  <c r="BG259" i="30"/>
  <c r="BK184" i="30"/>
  <c r="AE1865" i="30"/>
  <c r="AE1936" i="30"/>
  <c r="I169" i="30"/>
  <c r="L94" i="30"/>
  <c r="M94" i="30"/>
  <c r="BA119" i="30"/>
  <c r="AZ119" i="30"/>
  <c r="AW194" i="30"/>
  <c r="D175" i="30"/>
  <c r="G100" i="30"/>
  <c r="H100" i="30"/>
  <c r="AR184" i="30"/>
  <c r="AV109" i="30"/>
  <c r="AU109" i="30"/>
  <c r="AM265" i="30"/>
  <c r="AP190" i="30"/>
  <c r="AQ190" i="30"/>
  <c r="AO914" i="30"/>
  <c r="AQ196" i="30"/>
  <c r="AP196" i="30"/>
  <c r="AM271" i="30"/>
  <c r="EZ53" i="38"/>
  <c r="EZ54" i="38" s="1"/>
  <c r="BA98" i="30"/>
  <c r="AZ98" i="30"/>
  <c r="AW173" i="30"/>
  <c r="AC198" i="30"/>
  <c r="AG123" i="30"/>
  <c r="AF123" i="30"/>
  <c r="Q1236" i="30"/>
  <c r="N1311" i="30"/>
  <c r="R1236" i="30"/>
  <c r="X213" i="30"/>
  <c r="AB138" i="30"/>
  <c r="AA138" i="30"/>
  <c r="X192" i="30"/>
  <c r="AB117" i="30"/>
  <c r="AA117" i="30"/>
  <c r="AH204" i="30"/>
  <c r="AL129" i="30"/>
  <c r="AK129" i="30"/>
  <c r="AM292" i="30"/>
  <c r="AQ217" i="30"/>
  <c r="AP217" i="30"/>
  <c r="AR179" i="30"/>
  <c r="AV104" i="30"/>
  <c r="AU104" i="30"/>
  <c r="BB170" i="30"/>
  <c r="BF95" i="30"/>
  <c r="BE95" i="30"/>
  <c r="BG197" i="30"/>
  <c r="BK122" i="30"/>
  <c r="BJ122" i="30"/>
  <c r="BK121" i="30"/>
  <c r="BG196" i="30"/>
  <c r="BJ121" i="30"/>
  <c r="AH206" i="30"/>
  <c r="AL131" i="30"/>
  <c r="AK131" i="30"/>
  <c r="AZ128" i="30"/>
  <c r="AW203" i="30"/>
  <c r="BA128" i="30"/>
  <c r="V125" i="30"/>
  <c r="S200" i="30"/>
  <c r="W125" i="30"/>
  <c r="X174" i="30"/>
  <c r="AB99" i="30"/>
  <c r="AA99" i="30"/>
  <c r="DI53" i="38"/>
  <c r="DI54" i="38" s="1"/>
  <c r="AW213" i="30"/>
  <c r="BA138" i="30"/>
  <c r="AZ138" i="30"/>
  <c r="T294" i="30"/>
  <c r="C291" i="30"/>
  <c r="BM291" i="30"/>
  <c r="AB104" i="30"/>
  <c r="AA104" i="30"/>
  <c r="X179" i="30"/>
  <c r="AK137" i="30"/>
  <c r="AH212" i="30"/>
  <c r="AL137" i="30"/>
  <c r="AR86" i="30"/>
  <c r="AU11" i="30"/>
  <c r="AU13" i="30" s="1"/>
  <c r="AR13" i="30"/>
  <c r="AV13" i="30" s="1"/>
  <c r="AV11" i="30"/>
  <c r="BJ104" i="30"/>
  <c r="BG179" i="30"/>
  <c r="BK104" i="30"/>
  <c r="BK142" i="30"/>
  <c r="BJ142" i="30"/>
  <c r="BG217" i="30"/>
  <c r="C43" i="38"/>
  <c r="C46" i="38" s="1"/>
  <c r="C49" i="38" s="1"/>
  <c r="AW188" i="30"/>
  <c r="BA113" i="30"/>
  <c r="AZ113" i="30"/>
  <c r="S187" i="30"/>
  <c r="W112" i="30"/>
  <c r="V112" i="30"/>
  <c r="AB91" i="30"/>
  <c r="AA91" i="30"/>
  <c r="X166" i="30"/>
  <c r="BG170" i="30"/>
  <c r="BK95" i="30"/>
  <c r="BJ95" i="30"/>
  <c r="D162" i="30"/>
  <c r="G87" i="30"/>
  <c r="H87" i="30"/>
  <c r="D189" i="30"/>
  <c r="H114" i="30"/>
  <c r="G114" i="30"/>
  <c r="AK14" i="30"/>
  <c r="AL14" i="30"/>
  <c r="AH89" i="30"/>
  <c r="AH55" i="30"/>
  <c r="AC13" i="30"/>
  <c r="AG13" i="30" s="1"/>
  <c r="AG11" i="30"/>
  <c r="AC86" i="30"/>
  <c r="AF11" i="30"/>
  <c r="AF13" i="30" s="1"/>
  <c r="D218" i="30"/>
  <c r="H143" i="30"/>
  <c r="G143" i="30"/>
  <c r="FB53" i="38"/>
  <c r="FB54" i="38" s="1"/>
  <c r="AM836" i="30"/>
  <c r="AQ761" i="30"/>
  <c r="AP761" i="30"/>
  <c r="W98" i="30"/>
  <c r="V98" i="30"/>
  <c r="S173" i="30"/>
  <c r="CE55" i="59"/>
  <c r="CE62" i="59" s="1"/>
  <c r="CE65" i="59" s="1"/>
  <c r="AB105" i="30"/>
  <c r="AA105" i="30"/>
  <c r="X180" i="30"/>
  <c r="AR174" i="30"/>
  <c r="AV99" i="30"/>
  <c r="AU99" i="30"/>
  <c r="AW204" i="30"/>
  <c r="BA129" i="30"/>
  <c r="AZ129" i="30"/>
  <c r="AH192" i="30"/>
  <c r="AL117" i="30"/>
  <c r="AK117" i="30"/>
  <c r="AW165" i="30"/>
  <c r="BA90" i="30"/>
  <c r="AZ90" i="30"/>
  <c r="P965" i="30"/>
  <c r="P1036" i="30"/>
  <c r="AK106" i="30"/>
  <c r="AH181" i="30"/>
  <c r="AL106" i="30"/>
  <c r="N347" i="30"/>
  <c r="R272" i="30"/>
  <c r="Q272" i="30"/>
  <c r="AV53" i="38"/>
  <c r="AV54" i="38" s="1"/>
  <c r="BK126" i="30"/>
  <c r="BJ126" i="30"/>
  <c r="BG201" i="30"/>
  <c r="BG258" i="30"/>
  <c r="BK183" i="30"/>
  <c r="BJ183" i="30"/>
  <c r="M127" i="30"/>
  <c r="L127" i="30"/>
  <c r="I202" i="30"/>
  <c r="I185" i="30"/>
  <c r="M110" i="30"/>
  <c r="L110" i="30"/>
  <c r="S204" i="30"/>
  <c r="W129" i="30"/>
  <c r="V129" i="30"/>
  <c r="BA109" i="30"/>
  <c r="AW184" i="30"/>
  <c r="AZ109" i="30"/>
  <c r="AZ139" i="30"/>
  <c r="AW214" i="30"/>
  <c r="BA139" i="30"/>
  <c r="BE127" i="30"/>
  <c r="BB202" i="30"/>
  <c r="BF127" i="30"/>
  <c r="D165" i="30"/>
  <c r="H90" i="30"/>
  <c r="G90" i="30"/>
  <c r="AH167" i="30"/>
  <c r="AK92" i="30"/>
  <c r="AL92" i="30"/>
  <c r="Z495" i="30"/>
  <c r="Z430" i="30"/>
  <c r="Z433" i="30" s="1"/>
  <c r="Z434" i="30" s="1"/>
  <c r="Z441" i="30" s="1"/>
  <c r="Z444" i="30" s="1"/>
  <c r="C256" i="58" s="1"/>
  <c r="AM1781" i="30"/>
  <c r="AQ1706" i="30"/>
  <c r="AP1706" i="30"/>
  <c r="BI1664" i="30"/>
  <c r="AW199" i="30"/>
  <c r="BA124" i="30"/>
  <c r="AZ124" i="30"/>
  <c r="AP202" i="30"/>
  <c r="AM277" i="30"/>
  <c r="AQ202" i="30"/>
  <c r="AH194" i="30"/>
  <c r="AL119" i="30"/>
  <c r="AK119" i="30"/>
  <c r="DY46" i="38"/>
  <c r="DY49" i="38" s="1"/>
  <c r="I189" i="30"/>
  <c r="M114" i="30"/>
  <c r="L114" i="30"/>
  <c r="AW197" i="30"/>
  <c r="BA122" i="30"/>
  <c r="AZ122" i="30"/>
  <c r="AC206" i="30"/>
  <c r="AG131" i="30"/>
  <c r="AF131" i="30"/>
  <c r="R784" i="30"/>
  <c r="Q784" i="30"/>
  <c r="N859" i="30"/>
  <c r="AY75" i="29"/>
  <c r="AY77" i="29" s="1"/>
  <c r="AY72" i="29"/>
  <c r="I173" i="30"/>
  <c r="M98" i="30"/>
  <c r="L98" i="30"/>
  <c r="AR171" i="30"/>
  <c r="AU96" i="30"/>
  <c r="AV96" i="30"/>
  <c r="X184" i="30"/>
  <c r="AA109" i="30"/>
  <c r="AB109" i="30"/>
  <c r="AC174" i="30"/>
  <c r="AG99" i="30"/>
  <c r="AF99" i="30"/>
  <c r="AV119" i="30"/>
  <c r="AU119" i="30"/>
  <c r="AR194" i="30"/>
  <c r="BI589" i="30"/>
  <c r="BI515" i="30"/>
  <c r="BI516" i="30" s="1"/>
  <c r="BI519" i="30" s="1"/>
  <c r="C311" i="58" s="1"/>
  <c r="BB198" i="30"/>
  <c r="BE123" i="30"/>
  <c r="BF123" i="30"/>
  <c r="CH46" i="38"/>
  <c r="CH49" i="38" s="1"/>
  <c r="BB196" i="30"/>
  <c r="BE121" i="30"/>
  <c r="BF121" i="30"/>
  <c r="C71" i="52"/>
  <c r="I71" i="52" s="1"/>
  <c r="BO71" i="52" s="1"/>
  <c r="I69" i="52"/>
  <c r="BL53" i="38"/>
  <c r="BL54" i="38" s="1"/>
  <c r="AQ889" i="30"/>
  <c r="AM964" i="30"/>
  <c r="AP889" i="30"/>
  <c r="I187" i="30"/>
  <c r="M112" i="30"/>
  <c r="L112" i="30"/>
  <c r="V142" i="30"/>
  <c r="S217" i="30"/>
  <c r="W142" i="30"/>
  <c r="BW44" i="38"/>
  <c r="BW46" i="38" s="1"/>
  <c r="BW49" i="38" s="1"/>
  <c r="AC193" i="30"/>
  <c r="AF118" i="30"/>
  <c r="AG118" i="30"/>
  <c r="AA106" i="30"/>
  <c r="X181" i="30"/>
  <c r="AB106" i="30"/>
  <c r="BK105" i="30"/>
  <c r="BJ105" i="30"/>
  <c r="BG180" i="30"/>
  <c r="D212" i="30"/>
  <c r="H137" i="30"/>
  <c r="G137" i="30"/>
  <c r="D173" i="30"/>
  <c r="G98" i="30"/>
  <c r="H98" i="30"/>
  <c r="AK100" i="30"/>
  <c r="AH175" i="30"/>
  <c r="AL100" i="30"/>
  <c r="AP183" i="30"/>
  <c r="AQ183" i="30"/>
  <c r="AM258" i="30"/>
  <c r="AH171" i="30"/>
  <c r="AL96" i="30"/>
  <c r="AK96" i="30"/>
  <c r="CL46" i="38"/>
  <c r="CL49" i="38" s="1"/>
  <c r="CL54" i="38" s="1"/>
  <c r="N2082" i="30"/>
  <c r="R2007" i="30"/>
  <c r="Q2007" i="30"/>
  <c r="U1105" i="30"/>
  <c r="U1108" i="30" s="1"/>
  <c r="U1139" i="30"/>
  <c r="AX46" i="38"/>
  <c r="AX49" i="38" s="1"/>
  <c r="AH201" i="30"/>
  <c r="AL126" i="30"/>
  <c r="AK126" i="30"/>
  <c r="D207" i="30"/>
  <c r="G132" i="30"/>
  <c r="H132" i="30"/>
  <c r="BG171" i="30"/>
  <c r="BK96" i="30"/>
  <c r="BJ96" i="30"/>
  <c r="AC218" i="30"/>
  <c r="AG143" i="30"/>
  <c r="AF143" i="30"/>
  <c r="X183" i="30"/>
  <c r="AA108" i="30"/>
  <c r="AB108" i="30"/>
  <c r="D188" i="30"/>
  <c r="H113" i="30"/>
  <c r="G113" i="30"/>
  <c r="AR178" i="30"/>
  <c r="AV103" i="30"/>
  <c r="AU103" i="30"/>
  <c r="AQ1250" i="30"/>
  <c r="AP1250" i="30"/>
  <c r="AM1325" i="30"/>
  <c r="BM219" i="30"/>
  <c r="C219" i="30"/>
  <c r="E108" i="58"/>
  <c r="E121" i="58" s="1"/>
  <c r="G156" i="30"/>
  <c r="BB195" i="30"/>
  <c r="BF120" i="30"/>
  <c r="BE120" i="30"/>
  <c r="U1940" i="30"/>
  <c r="U2011" i="30"/>
  <c r="C169" i="58"/>
  <c r="L116" i="30"/>
  <c r="I191" i="30"/>
  <c r="M116" i="30"/>
  <c r="S182" i="30"/>
  <c r="W107" i="30"/>
  <c r="V107" i="30"/>
  <c r="AW55" i="30"/>
  <c r="AZ14" i="30"/>
  <c r="BA14" i="30"/>
  <c r="AW89" i="30"/>
  <c r="AM273" i="30"/>
  <c r="AP198" i="30"/>
  <c r="AQ198" i="30"/>
  <c r="DP46" i="38"/>
  <c r="DP49" i="38" s="1"/>
  <c r="W75" i="29"/>
  <c r="W77" i="29" s="1"/>
  <c r="W72" i="29"/>
  <c r="D181" i="30"/>
  <c r="G106" i="30"/>
  <c r="H106" i="30"/>
  <c r="BG172" i="30"/>
  <c r="BK97" i="30"/>
  <c r="BJ97" i="30"/>
  <c r="Q1942" i="30"/>
  <c r="N2017" i="30"/>
  <c r="R1942" i="30"/>
  <c r="BG200" i="30"/>
  <c r="BK125" i="30"/>
  <c r="BJ125" i="30"/>
  <c r="W123" i="30"/>
  <c r="V123" i="30"/>
  <c r="S198" i="30"/>
  <c r="X197" i="30"/>
  <c r="AB122" i="30"/>
  <c r="AA122" i="30"/>
  <c r="I161" i="30"/>
  <c r="M86" i="30"/>
  <c r="L86" i="30"/>
  <c r="L88" i="30" s="1"/>
  <c r="I88" i="30"/>
  <c r="M88" i="30" s="1"/>
  <c r="X204" i="30"/>
  <c r="AA129" i="30"/>
  <c r="AB129" i="30"/>
  <c r="Q436" i="30"/>
  <c r="N511" i="30"/>
  <c r="R436" i="30"/>
  <c r="N440" i="30"/>
  <c r="D184" i="30"/>
  <c r="G109" i="30"/>
  <c r="H109" i="30"/>
  <c r="AR175" i="30"/>
  <c r="AV100" i="30"/>
  <c r="AU100" i="30"/>
  <c r="AJ1064" i="30"/>
  <c r="AJ1030" i="30"/>
  <c r="AJ1033" i="30" s="1"/>
  <c r="AJ1034" i="30" s="1"/>
  <c r="AJ1041" i="30" s="1"/>
  <c r="AJ1044" i="30" s="1"/>
  <c r="C642" i="58" s="1"/>
  <c r="N713" i="30"/>
  <c r="Q638" i="30"/>
  <c r="R638" i="30"/>
  <c r="AG111" i="30"/>
  <c r="AF111" i="30"/>
  <c r="AC186" i="30"/>
  <c r="D214" i="30"/>
  <c r="H139" i="30"/>
  <c r="G139" i="30"/>
  <c r="AU115" i="30"/>
  <c r="AR190" i="30"/>
  <c r="AV115" i="30"/>
  <c r="AR218" i="30"/>
  <c r="AV143" i="30"/>
  <c r="AU143" i="30"/>
  <c r="P686" i="30"/>
  <c r="P613" i="30"/>
  <c r="P659" i="30" s="1"/>
  <c r="P666" i="30" s="1"/>
  <c r="P669" i="30" s="1"/>
  <c r="C398" i="58" s="1"/>
  <c r="Q611" i="30"/>
  <c r="Q613" i="30" s="1"/>
  <c r="AQ55" i="30"/>
  <c r="AM58" i="30"/>
  <c r="AP55" i="30"/>
  <c r="R1436" i="30"/>
  <c r="N1511" i="30"/>
  <c r="BB197" i="30"/>
  <c r="BE122" i="30"/>
  <c r="BF122" i="30"/>
  <c r="D53" i="38"/>
  <c r="D54" i="38" s="1"/>
  <c r="AY552" i="30"/>
  <c r="AY505" i="30"/>
  <c r="AY508" i="30" s="1"/>
  <c r="AY509" i="30" s="1"/>
  <c r="AY516" i="30" s="1"/>
  <c r="AY519" i="30" s="1"/>
  <c r="AW182" i="30"/>
  <c r="BA107" i="30"/>
  <c r="AZ107" i="30"/>
  <c r="AF96" i="30"/>
  <c r="AG96" i="30"/>
  <c r="AC171" i="30"/>
  <c r="DG44" i="38"/>
  <c r="AK108" i="30"/>
  <c r="AL108" i="30"/>
  <c r="AH183" i="30"/>
  <c r="AH182" i="30"/>
  <c r="AL107" i="30"/>
  <c r="AK107" i="30"/>
  <c r="AL110" i="30"/>
  <c r="AK110" i="30"/>
  <c r="AH185" i="30"/>
  <c r="Z1486" i="30"/>
  <c r="Z1415" i="30"/>
  <c r="BG191" i="30"/>
  <c r="BK116" i="30"/>
  <c r="BJ116" i="30"/>
  <c r="EI46" i="38"/>
  <c r="EI49" i="38" s="1"/>
  <c r="X167" i="30"/>
  <c r="AB92" i="30"/>
  <c r="AA92" i="30"/>
  <c r="AO1786" i="30"/>
  <c r="AO1715" i="30"/>
  <c r="M124" i="30"/>
  <c r="L124" i="30"/>
  <c r="I199" i="30"/>
  <c r="BA11" i="30"/>
  <c r="AW13" i="30"/>
  <c r="BA13" i="30" s="1"/>
  <c r="AW86" i="30"/>
  <c r="AZ11" i="30"/>
  <c r="AZ13" i="30" s="1"/>
  <c r="AC166" i="30"/>
  <c r="AG91" i="30"/>
  <c r="AF91" i="30"/>
  <c r="D193" i="30"/>
  <c r="H118" i="30"/>
  <c r="G118" i="30"/>
  <c r="AQ1742" i="30"/>
  <c r="AP1742" i="30"/>
  <c r="AM1817" i="30"/>
  <c r="BB184" i="30"/>
  <c r="BE109" i="30"/>
  <c r="BF109" i="30"/>
  <c r="AC162" i="30"/>
  <c r="AG87" i="30"/>
  <c r="AF87" i="30"/>
  <c r="X173" i="30"/>
  <c r="AB98" i="30"/>
  <c r="AA98" i="30"/>
  <c r="BB185" i="30"/>
  <c r="BF110" i="30"/>
  <c r="BE110" i="30"/>
  <c r="Q1373" i="30"/>
  <c r="N1448" i="30"/>
  <c r="R1373" i="30"/>
  <c r="DB46" i="38"/>
  <c r="DB49" i="38" s="1"/>
  <c r="DB54" i="38" s="1"/>
  <c r="AY1814" i="30"/>
  <c r="S184" i="30"/>
  <c r="W109" i="30"/>
  <c r="V109" i="30"/>
  <c r="Z1811" i="30"/>
  <c r="Z1738" i="30"/>
  <c r="AZ103" i="30"/>
  <c r="AW178" i="30"/>
  <c r="BA103" i="30"/>
  <c r="AR204" i="30"/>
  <c r="AU129" i="30"/>
  <c r="AV129" i="30"/>
  <c r="I190" i="30"/>
  <c r="M115" i="30"/>
  <c r="L115" i="30"/>
  <c r="AW207" i="30"/>
  <c r="BA132" i="30"/>
  <c r="AZ132" i="30"/>
  <c r="AP1113" i="30"/>
  <c r="AM1188" i="30"/>
  <c r="AQ1113" i="30"/>
  <c r="AR213" i="30"/>
  <c r="AV138" i="30"/>
  <c r="AU138" i="30"/>
  <c r="BG189" i="30"/>
  <c r="BK114" i="30"/>
  <c r="BJ114" i="30"/>
  <c r="FL46" i="38"/>
  <c r="FL49" i="38" s="1"/>
  <c r="BK132" i="30"/>
  <c r="BG207" i="30"/>
  <c r="BJ132" i="30"/>
  <c r="GA45" i="38"/>
  <c r="D65" i="30"/>
  <c r="G61" i="30"/>
  <c r="H61" i="30"/>
  <c r="D136" i="30"/>
  <c r="AY1061" i="30"/>
  <c r="AY988" i="30"/>
  <c r="FO53" i="38"/>
  <c r="FO54" i="38" s="1"/>
  <c r="AM1778" i="30"/>
  <c r="AQ1703" i="30"/>
  <c r="AC169" i="30"/>
  <c r="AG94" i="30"/>
  <c r="AF94" i="30"/>
  <c r="AR192" i="30"/>
  <c r="AV117" i="30"/>
  <c r="AU117" i="30"/>
  <c r="AR212" i="30"/>
  <c r="AV137" i="30"/>
  <c r="AU137" i="30"/>
  <c r="N619" i="30"/>
  <c r="Q544" i="30"/>
  <c r="R544" i="30"/>
  <c r="S261" i="30"/>
  <c r="V186" i="30"/>
  <c r="W186" i="30"/>
  <c r="DZ53" i="38"/>
  <c r="DZ54" i="38" s="1"/>
  <c r="AR196" i="30"/>
  <c r="AV121" i="30"/>
  <c r="AU121" i="30"/>
  <c r="N1174" i="30"/>
  <c r="R1099" i="30"/>
  <c r="Q1099" i="30"/>
  <c r="S214" i="30"/>
  <c r="W139" i="30"/>
  <c r="V139" i="30"/>
  <c r="S197" i="30"/>
  <c r="W122" i="30"/>
  <c r="V122" i="30"/>
  <c r="BA104" i="30"/>
  <c r="AZ104" i="30"/>
  <c r="AW179" i="30"/>
  <c r="AW191" i="30"/>
  <c r="BA116" i="30"/>
  <c r="AZ116" i="30"/>
  <c r="AU46" i="38"/>
  <c r="AU49" i="38" s="1"/>
  <c r="N1926" i="30"/>
  <c r="R1851" i="30"/>
  <c r="Q1851" i="30"/>
  <c r="BF115" i="30"/>
  <c r="BE115" i="30"/>
  <c r="BB190" i="30"/>
  <c r="BB181" i="30"/>
  <c r="BF106" i="30"/>
  <c r="BE106" i="30"/>
  <c r="BJ92" i="30"/>
  <c r="BG167" i="30"/>
  <c r="BK92" i="30"/>
  <c r="I168" i="30"/>
  <c r="M93" i="30"/>
  <c r="L93" i="30"/>
  <c r="S190" i="30"/>
  <c r="W115" i="30"/>
  <c r="V115" i="30"/>
  <c r="BK143" i="30"/>
  <c r="BG218" i="30"/>
  <c r="BJ143" i="30"/>
  <c r="AG107" i="30"/>
  <c r="AF107" i="30"/>
  <c r="AC182" i="30"/>
  <c r="AC194" i="30"/>
  <c r="AG119" i="30"/>
  <c r="AF119" i="30"/>
  <c r="AA11" i="30"/>
  <c r="AA13" i="30" s="1"/>
  <c r="AB11" i="30"/>
  <c r="X13" i="30"/>
  <c r="AB13" i="30" s="1"/>
  <c r="X86" i="30"/>
  <c r="EQ45" i="38"/>
  <c r="D186" i="30"/>
  <c r="H111" i="30"/>
  <c r="G111" i="30"/>
  <c r="AK128" i="30"/>
  <c r="AH203" i="30"/>
  <c r="AL128" i="30"/>
  <c r="AC54" i="38"/>
  <c r="AC53" i="38"/>
  <c r="CR53" i="38"/>
  <c r="CR54" i="38" s="1"/>
  <c r="BI1000" i="30"/>
  <c r="BI955" i="30"/>
  <c r="BI958" i="30" s="1"/>
  <c r="BI959" i="30" s="1"/>
  <c r="I195" i="30"/>
  <c r="M120" i="30"/>
  <c r="L120" i="30"/>
  <c r="AW170" i="30"/>
  <c r="BA95" i="30"/>
  <c r="AZ95" i="30"/>
  <c r="AE989" i="30"/>
  <c r="AE955" i="30"/>
  <c r="AE958" i="30" s="1"/>
  <c r="AE959" i="30" s="1"/>
  <c r="AE966" i="30" s="1"/>
  <c r="AE969" i="30" s="1"/>
  <c r="C593" i="58" s="1"/>
  <c r="AR167" i="30"/>
  <c r="AV92" i="30"/>
  <c r="AU92" i="30"/>
  <c r="X200" i="30"/>
  <c r="AB125" i="30"/>
  <c r="AA125" i="30"/>
  <c r="AW202" i="30"/>
  <c r="BA127" i="30"/>
  <c r="AZ127" i="30"/>
  <c r="AG124" i="30"/>
  <c r="AF124" i="30"/>
  <c r="AC199" i="30"/>
  <c r="BB174" i="30"/>
  <c r="BF99" i="30"/>
  <c r="BE99" i="30"/>
  <c r="AC204" i="30"/>
  <c r="AG129" i="30"/>
  <c r="AF129" i="30"/>
  <c r="AR182" i="30"/>
  <c r="AV107" i="30"/>
  <c r="AU107" i="30"/>
  <c r="I65" i="52"/>
  <c r="BO65" i="52" s="1"/>
  <c r="BO59" i="52"/>
  <c r="HF46" i="38"/>
  <c r="HF49" i="38" s="1"/>
  <c r="HF54" i="38" s="1"/>
  <c r="F414" i="30"/>
  <c r="F355" i="30"/>
  <c r="F358" i="30" s="1"/>
  <c r="F359" i="30" s="1"/>
  <c r="F366" i="30" s="1"/>
  <c r="F369" i="30" s="1"/>
  <c r="C204" i="58" s="1"/>
  <c r="I167" i="30"/>
  <c r="L92" i="30"/>
  <c r="M92" i="30"/>
  <c r="P1889" i="30"/>
  <c r="P1855" i="30"/>
  <c r="P1858" i="30" s="1"/>
  <c r="V61" i="30"/>
  <c r="S65" i="30"/>
  <c r="W61" i="30"/>
  <c r="S136" i="30"/>
  <c r="AC202" i="30"/>
  <c r="AG127" i="30"/>
  <c r="AF127" i="30"/>
  <c r="H14" i="30"/>
  <c r="D55" i="30"/>
  <c r="G14" i="30"/>
  <c r="D89" i="30"/>
  <c r="D170" i="30"/>
  <c r="H95" i="30"/>
  <c r="G95" i="30"/>
  <c r="I170" i="30"/>
  <c r="M95" i="30"/>
  <c r="L95" i="30"/>
  <c r="AF90" i="30"/>
  <c r="AC165" i="30"/>
  <c r="AG90" i="30"/>
  <c r="AR203" i="30"/>
  <c r="AV128" i="30"/>
  <c r="AU128" i="30"/>
  <c r="AM272" i="30"/>
  <c r="AP197" i="30"/>
  <c r="AQ197" i="30"/>
  <c r="I188" i="30"/>
  <c r="M113" i="30"/>
  <c r="L113" i="30"/>
  <c r="AP46" i="38"/>
  <c r="AP49" i="38" s="1"/>
  <c r="BB218" i="30"/>
  <c r="BE143" i="30"/>
  <c r="BF143" i="30"/>
  <c r="AW201" i="30"/>
  <c r="BA126" i="30"/>
  <c r="AZ126" i="30"/>
  <c r="BI1813" i="30"/>
  <c r="BI1886" i="30"/>
  <c r="BK90" i="30"/>
  <c r="BG165" i="30"/>
  <c r="BJ90" i="30"/>
  <c r="Q269" i="30"/>
  <c r="R269" i="30"/>
  <c r="N344" i="30"/>
  <c r="R813" i="30"/>
  <c r="Q813" i="30"/>
  <c r="N888" i="30"/>
  <c r="BB179" i="30"/>
  <c r="BF104" i="30"/>
  <c r="BE104" i="30"/>
  <c r="AP176" i="30"/>
  <c r="AM251" i="30"/>
  <c r="AQ176" i="30"/>
  <c r="L53" i="38"/>
  <c r="L54" i="38" s="1"/>
  <c r="I180" i="30"/>
  <c r="M105" i="30"/>
  <c r="L105" i="30"/>
  <c r="I212" i="30"/>
  <c r="M137" i="30"/>
  <c r="L137" i="30"/>
  <c r="I214" i="30"/>
  <c r="M139" i="30"/>
  <c r="L139" i="30"/>
  <c r="AW189" i="30"/>
  <c r="BA114" i="30"/>
  <c r="AZ114" i="30"/>
  <c r="DH46" i="38"/>
  <c r="DH49" i="38" s="1"/>
  <c r="DG43" i="38"/>
  <c r="X176" i="30"/>
  <c r="AB101" i="30"/>
  <c r="AA101" i="30"/>
  <c r="D196" i="30"/>
  <c r="H121" i="30"/>
  <c r="G121" i="30"/>
  <c r="AC190" i="30"/>
  <c r="AG115" i="30"/>
  <c r="AF115" i="30"/>
  <c r="AG137" i="30"/>
  <c r="AF137" i="30"/>
  <c r="AC212" i="30"/>
  <c r="BQ54" i="38"/>
  <c r="BQ53" i="38"/>
  <c r="X207" i="30"/>
  <c r="AA132" i="30"/>
  <c r="AB132" i="30"/>
  <c r="Q617" i="30"/>
  <c r="N692" i="30"/>
  <c r="R617" i="30"/>
  <c r="BK14" i="30"/>
  <c r="BJ14" i="30"/>
  <c r="BG55" i="30"/>
  <c r="BG89" i="30"/>
  <c r="AC175" i="30"/>
  <c r="AG100" i="30"/>
  <c r="AF100" i="30"/>
  <c r="D180" i="30"/>
  <c r="H105" i="30"/>
  <c r="G105" i="30"/>
  <c r="U1136" i="30"/>
  <c r="BG192" i="30"/>
  <c r="BJ117" i="30"/>
  <c r="BK117" i="30"/>
  <c r="BD1064" i="30"/>
  <c r="D194" i="30"/>
  <c r="H119" i="30"/>
  <c r="G119" i="30"/>
  <c r="AM287" i="30"/>
  <c r="AQ212" i="30"/>
  <c r="AP212" i="30"/>
  <c r="AM1914" i="30"/>
  <c r="AQ1839" i="30"/>
  <c r="AP1839" i="30"/>
  <c r="L128" i="30"/>
  <c r="I203" i="30"/>
  <c r="M128" i="30"/>
  <c r="BB200" i="30"/>
  <c r="BF125" i="30"/>
  <c r="BE125" i="30"/>
  <c r="AJ1136" i="30"/>
  <c r="AJ1063" i="30"/>
  <c r="R1698" i="30"/>
  <c r="N1773" i="30"/>
  <c r="Q1698" i="30"/>
  <c r="D171" i="30"/>
  <c r="H96" i="30"/>
  <c r="G96" i="30"/>
  <c r="AV14" i="30"/>
  <c r="AU14" i="30"/>
  <c r="AR55" i="30"/>
  <c r="AR89" i="30"/>
  <c r="AV116" i="30"/>
  <c r="AR191" i="30"/>
  <c r="AU116" i="30"/>
  <c r="BJ94" i="30"/>
  <c r="BG169" i="30"/>
  <c r="BK94" i="30"/>
  <c r="BB191" i="30"/>
  <c r="BE116" i="30"/>
  <c r="BF116" i="30"/>
  <c r="M46" i="38"/>
  <c r="M49" i="38" s="1"/>
  <c r="R840" i="30"/>
  <c r="N915" i="30"/>
  <c r="Q840" i="30"/>
  <c r="N1842" i="30"/>
  <c r="R1767" i="30"/>
  <c r="Q1767" i="30"/>
  <c r="M109" i="30"/>
  <c r="L109" i="30"/>
  <c r="I184" i="30"/>
  <c r="S174" i="30"/>
  <c r="W99" i="30"/>
  <c r="V99" i="30"/>
  <c r="AC207" i="30"/>
  <c r="AG132" i="30"/>
  <c r="AF132" i="30"/>
  <c r="X162" i="30"/>
  <c r="AA87" i="30"/>
  <c r="AB87" i="30"/>
  <c r="D192" i="30"/>
  <c r="H117" i="30"/>
  <c r="G117" i="30"/>
  <c r="BF87" i="30"/>
  <c r="BE87" i="30"/>
  <c r="BB162" i="30"/>
  <c r="E258" i="58"/>
  <c r="E265" i="58" s="1"/>
  <c r="BM444" i="30"/>
  <c r="G381" i="30"/>
  <c r="C444" i="30"/>
  <c r="D213" i="30"/>
  <c r="H138" i="30"/>
  <c r="G138" i="30"/>
  <c r="GA44" i="38"/>
  <c r="AM1444" i="30"/>
  <c r="AQ1369" i="30"/>
  <c r="AP1369" i="30"/>
  <c r="D190" i="30"/>
  <c r="G115" i="30"/>
  <c r="H115" i="30"/>
  <c r="S188" i="30"/>
  <c r="W113" i="30"/>
  <c r="V113" i="30"/>
  <c r="AC195" i="30"/>
  <c r="AG120" i="30"/>
  <c r="AF120" i="30"/>
  <c r="BJ178" i="30"/>
  <c r="BG253" i="30"/>
  <c r="BK178" i="30"/>
  <c r="AA97" i="30"/>
  <c r="X172" i="30"/>
  <c r="AB97" i="30"/>
  <c r="BF97" i="30"/>
  <c r="BE97" i="30"/>
  <c r="BB172" i="30"/>
  <c r="AR75" i="29"/>
  <c r="AR77" i="29" s="1"/>
  <c r="AR72" i="29"/>
  <c r="I55" i="30"/>
  <c r="M14" i="30"/>
  <c r="L14" i="30"/>
  <c r="I89" i="30"/>
  <c r="AW196" i="30"/>
  <c r="BA121" i="30"/>
  <c r="AZ121" i="30"/>
  <c r="AW190" i="30"/>
  <c r="AZ115" i="30"/>
  <c r="BA115" i="30"/>
  <c r="AC200" i="30"/>
  <c r="AF125" i="30"/>
  <c r="AG125" i="30"/>
  <c r="I54" i="38"/>
  <c r="EQ44" i="38"/>
  <c r="AH217" i="30"/>
  <c r="AL142" i="30"/>
  <c r="AK142" i="30"/>
  <c r="AP1366" i="30"/>
  <c r="AQ1366" i="30"/>
  <c r="AM1441" i="30"/>
  <c r="N566" i="30"/>
  <c r="Q491" i="30"/>
  <c r="R491" i="30"/>
  <c r="AM43" i="38"/>
  <c r="AM46" i="38" s="1"/>
  <c r="AM49" i="38" s="1"/>
  <c r="AA94" i="30"/>
  <c r="X169" i="30"/>
  <c r="AB94" i="30"/>
  <c r="AK11" i="30"/>
  <c r="AK13" i="30" s="1"/>
  <c r="AL11" i="30"/>
  <c r="AH13" i="30"/>
  <c r="AL13" i="30" s="1"/>
  <c r="AH86" i="30"/>
  <c r="BB65" i="30"/>
  <c r="BF61" i="30"/>
  <c r="BE61" i="30"/>
  <c r="BB136" i="30"/>
  <c r="I162" i="30"/>
  <c r="M87" i="30"/>
  <c r="L87" i="30"/>
  <c r="AW212" i="30"/>
  <c r="BA137" i="30"/>
  <c r="AZ137" i="30"/>
  <c r="I193" i="30"/>
  <c r="M118" i="30"/>
  <c r="L118" i="30"/>
  <c r="BG181" i="30"/>
  <c r="BJ106" i="30"/>
  <c r="BK106" i="30"/>
  <c r="BK190" i="30"/>
  <c r="BG265" i="30"/>
  <c r="BJ190" i="30"/>
  <c r="BJ11" i="30"/>
  <c r="BJ13" i="30" s="1"/>
  <c r="BG13" i="30"/>
  <c r="BK13" i="30" s="1"/>
  <c r="BK11" i="30"/>
  <c r="BG86" i="30"/>
  <c r="AR188" i="30"/>
  <c r="AV113" i="30"/>
  <c r="AU113" i="30"/>
  <c r="BP46" i="38"/>
  <c r="BP49" i="38" s="1"/>
  <c r="BE43" i="38"/>
  <c r="BE46" i="38" s="1"/>
  <c r="BE49" i="38" s="1"/>
  <c r="V128" i="30"/>
  <c r="S203" i="30"/>
  <c r="W128" i="30"/>
  <c r="AB111" i="30"/>
  <c r="AA111" i="30"/>
  <c r="X186" i="30"/>
  <c r="AK120" i="30"/>
  <c r="AH195" i="30"/>
  <c r="AL120" i="30"/>
  <c r="Q1545" i="30"/>
  <c r="N1620" i="30"/>
  <c r="R1545" i="30"/>
  <c r="BG199" i="30"/>
  <c r="BK124" i="30"/>
  <c r="BJ124" i="30"/>
  <c r="M117" i="30"/>
  <c r="L117" i="30"/>
  <c r="I192" i="30"/>
  <c r="S191" i="30"/>
  <c r="V116" i="30"/>
  <c r="W116" i="30"/>
  <c r="AQ687" i="30"/>
  <c r="AM762" i="30"/>
  <c r="AM763" i="30" s="1"/>
  <c r="AQ763" i="30" s="1"/>
  <c r="AP687" i="30"/>
  <c r="AP688" i="30" s="1"/>
  <c r="AW192" i="30"/>
  <c r="BA117" i="30"/>
  <c r="AZ117" i="30"/>
  <c r="AW186" i="30"/>
  <c r="BA111" i="30"/>
  <c r="AZ111" i="30"/>
  <c r="AS1419" i="30"/>
  <c r="C1416" i="30"/>
  <c r="BM1416" i="30"/>
  <c r="AC183" i="30"/>
  <c r="AG108" i="30"/>
  <c r="AF108" i="30"/>
  <c r="AG95" i="30"/>
  <c r="AF95" i="30"/>
  <c r="AC170" i="30"/>
  <c r="AO46" i="38"/>
  <c r="AO49" i="38" s="1"/>
  <c r="AB14" i="30"/>
  <c r="AA14" i="30"/>
  <c r="X55" i="30"/>
  <c r="X89" i="30"/>
  <c r="D172" i="30"/>
  <c r="H97" i="30"/>
  <c r="G97" i="30"/>
  <c r="AH187" i="30"/>
  <c r="AL112" i="30"/>
  <c r="AK112" i="30"/>
  <c r="AH186" i="30"/>
  <c r="AK111" i="30"/>
  <c r="AL111" i="30"/>
  <c r="AR186" i="30"/>
  <c r="AV111" i="30"/>
  <c r="AU111" i="30"/>
  <c r="I89" i="29"/>
  <c r="I65" i="29"/>
  <c r="BO59" i="29"/>
  <c r="I88" i="29"/>
  <c r="BA106" i="30"/>
  <c r="AZ106" i="30"/>
  <c r="AW181" i="30"/>
  <c r="AG53" i="38"/>
  <c r="AG54" i="38" s="1"/>
  <c r="BB194" i="30"/>
  <c r="BE119" i="30"/>
  <c r="BF119" i="30"/>
  <c r="AC188" i="30"/>
  <c r="AG113" i="30"/>
  <c r="AF113" i="30"/>
  <c r="AT1889" i="30"/>
  <c r="AM1326" i="30"/>
  <c r="AP1251" i="30"/>
  <c r="AQ1251" i="30"/>
  <c r="BK110" i="30"/>
  <c r="BJ110" i="30"/>
  <c r="BG185" i="30"/>
  <c r="AH198" i="30"/>
  <c r="AL123" i="30"/>
  <c r="AK123" i="30"/>
  <c r="AR173" i="30"/>
  <c r="AV98" i="30"/>
  <c r="AU98" i="30"/>
  <c r="I182" i="30"/>
  <c r="M107" i="30"/>
  <c r="L107" i="30"/>
  <c r="BM72" i="29"/>
  <c r="BM75" i="29"/>
  <c r="BM77" i="29" s="1"/>
  <c r="AQ90" i="30"/>
  <c r="AM165" i="30"/>
  <c r="AP90" i="30"/>
  <c r="AM130" i="30"/>
  <c r="BJ204" i="30"/>
  <c r="BG279" i="30"/>
  <c r="BK204" i="30"/>
  <c r="N1593" i="30"/>
  <c r="R1518" i="30"/>
  <c r="Q1518" i="30"/>
  <c r="S172" i="30"/>
  <c r="V97" i="30"/>
  <c r="W97" i="30"/>
  <c r="S170" i="30"/>
  <c r="W95" i="30"/>
  <c r="V95" i="30"/>
  <c r="AC187" i="30"/>
  <c r="AG112" i="30"/>
  <c r="AF112" i="30"/>
  <c r="AC167" i="30"/>
  <c r="AG92" i="30"/>
  <c r="AF92" i="30"/>
  <c r="DG45" i="38"/>
  <c r="R293" i="30"/>
  <c r="N368" i="30"/>
  <c r="Q293" i="30"/>
  <c r="AB143" i="30"/>
  <c r="AA143" i="30"/>
  <c r="X218" i="30"/>
  <c r="D198" i="30"/>
  <c r="G123" i="30"/>
  <c r="H123" i="30"/>
  <c r="D178" i="30"/>
  <c r="G103" i="30"/>
  <c r="H103" i="30"/>
  <c r="BK61" i="30"/>
  <c r="BG65" i="30"/>
  <c r="BJ61" i="30"/>
  <c r="BG136" i="30"/>
  <c r="V46" i="38"/>
  <c r="V49" i="38" s="1"/>
  <c r="U43" i="38"/>
  <c r="U46" i="38" s="1"/>
  <c r="U49" i="38" s="1"/>
  <c r="AQ1681" i="30"/>
  <c r="AP1681" i="30"/>
  <c r="AM1756" i="30"/>
  <c r="AH172" i="30"/>
  <c r="AL97" i="30"/>
  <c r="AK97" i="30"/>
  <c r="AR189" i="30"/>
  <c r="AV114" i="30"/>
  <c r="AU114" i="30"/>
  <c r="BB171" i="30"/>
  <c r="BE96" i="30"/>
  <c r="BF96" i="30"/>
  <c r="Q1980" i="30"/>
  <c r="R1980" i="30"/>
  <c r="N2055" i="30"/>
  <c r="AM636" i="30"/>
  <c r="AQ561" i="30"/>
  <c r="AP561" i="30"/>
  <c r="R1921" i="30"/>
  <c r="N1996" i="30"/>
  <c r="Q1921" i="30"/>
  <c r="AP65" i="30"/>
  <c r="AQ65" i="30"/>
  <c r="AW176" i="30"/>
  <c r="AZ101" i="30"/>
  <c r="BA101" i="30"/>
  <c r="HB46" i="38"/>
  <c r="HB49" i="38" s="1"/>
  <c r="AR199" i="30"/>
  <c r="AV124" i="30"/>
  <c r="AU124" i="30"/>
  <c r="AP195" i="30"/>
  <c r="AM270" i="30"/>
  <c r="AQ195" i="30"/>
  <c r="AQ857" i="30"/>
  <c r="AM932" i="30"/>
  <c r="AP857" i="30"/>
  <c r="I217" i="30"/>
  <c r="M142" i="30"/>
  <c r="L142" i="30"/>
  <c r="W103" i="30"/>
  <c r="V103" i="30"/>
  <c r="S178" i="30"/>
  <c r="BE137" i="30"/>
  <c r="BB212" i="30"/>
  <c r="BF137" i="30"/>
  <c r="AM1520" i="30"/>
  <c r="AQ1445" i="30"/>
  <c r="AP1445" i="30"/>
  <c r="I177" i="30"/>
  <c r="M102" i="30"/>
  <c r="L102" i="30"/>
  <c r="AZ92" i="30"/>
  <c r="AW167" i="30"/>
  <c r="BA92" i="30"/>
  <c r="AE1211" i="30"/>
  <c r="AE1138" i="30"/>
  <c r="S176" i="30"/>
  <c r="V101" i="30"/>
  <c r="W101" i="30"/>
  <c r="S177" i="30"/>
  <c r="W102" i="30"/>
  <c r="V102" i="30"/>
  <c r="AW177" i="30"/>
  <c r="BA102" i="30"/>
  <c r="AZ102" i="30"/>
  <c r="AH168" i="30"/>
  <c r="AL93" i="30"/>
  <c r="AK93" i="30"/>
  <c r="AR169" i="30"/>
  <c r="AV94" i="30"/>
  <c r="AU94" i="30"/>
  <c r="BF14" i="30"/>
  <c r="BE14" i="30"/>
  <c r="BB55" i="30"/>
  <c r="BB89" i="30"/>
  <c r="GH46" i="38"/>
  <c r="GH49" i="38" s="1"/>
  <c r="GA43" i="38"/>
  <c r="V87" i="30"/>
  <c r="S162" i="30"/>
  <c r="W87" i="30"/>
  <c r="AC196" i="30"/>
  <c r="AG121" i="30"/>
  <c r="AF121" i="30"/>
  <c r="R1826" i="30"/>
  <c r="Q1826" i="30"/>
  <c r="N1901" i="30"/>
  <c r="BF72" i="29"/>
  <c r="BF75" i="29"/>
  <c r="BF77" i="29" s="1"/>
  <c r="AY54" i="38"/>
  <c r="AW193" i="30"/>
  <c r="AZ118" i="30"/>
  <c r="BA118" i="30"/>
  <c r="X191" i="30"/>
  <c r="AB116" i="30"/>
  <c r="AA116" i="30"/>
  <c r="BJ176" i="30"/>
  <c r="BG251" i="30"/>
  <c r="BK176" i="30"/>
  <c r="AR172" i="30"/>
  <c r="AV97" i="30"/>
  <c r="AU97" i="30"/>
  <c r="BB207" i="30"/>
  <c r="BF132" i="30"/>
  <c r="BE132" i="30"/>
  <c r="EG53" i="38"/>
  <c r="EG54" i="38" s="1"/>
  <c r="AY53" i="38"/>
  <c r="L104" i="30"/>
  <c r="I179" i="30"/>
  <c r="M104" i="30"/>
  <c r="AQ705" i="30"/>
  <c r="AP705" i="30"/>
  <c r="AM780" i="30"/>
  <c r="S194" i="30"/>
  <c r="V119" i="30"/>
  <c r="W119" i="30"/>
  <c r="FK46" i="38"/>
  <c r="FK49" i="38" s="1"/>
  <c r="X187" i="30"/>
  <c r="AB112" i="30"/>
  <c r="AA112" i="30"/>
  <c r="ES46" i="38"/>
  <c r="ES49" i="38" s="1"/>
  <c r="EQ43" i="38"/>
  <c r="EQ46" i="38" s="1"/>
  <c r="EQ49" i="38" s="1"/>
  <c r="BG175" i="30"/>
  <c r="BJ100" i="30"/>
  <c r="BK100" i="30"/>
  <c r="D168" i="30"/>
  <c r="G93" i="30"/>
  <c r="H93" i="30"/>
  <c r="AH199" i="30"/>
  <c r="AK124" i="30"/>
  <c r="AL124" i="30"/>
  <c r="AH191" i="30"/>
  <c r="AL116" i="30"/>
  <c r="AK116" i="30"/>
  <c r="BJ127" i="30"/>
  <c r="BG202" i="30"/>
  <c r="BK127" i="30"/>
  <c r="AM1609" i="30"/>
  <c r="AP1534" i="30"/>
  <c r="AQ1534" i="30"/>
  <c r="AH169" i="30"/>
  <c r="AL94" i="30"/>
  <c r="AK94" i="30"/>
  <c r="X203" i="30"/>
  <c r="AB128" i="30"/>
  <c r="AA128" i="30"/>
  <c r="D187" i="30"/>
  <c r="G112" i="30"/>
  <c r="H112" i="30"/>
  <c r="AH170" i="30"/>
  <c r="AL95" i="30"/>
  <c r="AK95" i="30"/>
  <c r="AN53" i="38"/>
  <c r="AN54" i="38" s="1"/>
  <c r="BG203" i="30"/>
  <c r="BJ128" i="30"/>
  <c r="BK128" i="30"/>
  <c r="I165" i="30"/>
  <c r="M90" i="30"/>
  <c r="L90" i="30"/>
  <c r="X182" i="30"/>
  <c r="AB107" i="30"/>
  <c r="AA107" i="30"/>
  <c r="D195" i="30"/>
  <c r="H120" i="30"/>
  <c r="G120" i="30"/>
  <c r="J669" i="30"/>
  <c r="C666" i="30"/>
  <c r="BM666" i="30"/>
  <c r="AW200" i="30"/>
  <c r="BA125" i="30"/>
  <c r="AZ125" i="30"/>
  <c r="AH180" i="30"/>
  <c r="AL105" i="30"/>
  <c r="AK105" i="30"/>
  <c r="CI46" i="38"/>
  <c r="CI49" i="38" s="1"/>
  <c r="BB168" i="30"/>
  <c r="BF93" i="30"/>
  <c r="BE93" i="30"/>
  <c r="BB186" i="30"/>
  <c r="BF111" i="30"/>
  <c r="BE111" i="30"/>
  <c r="N427" i="30"/>
  <c r="Q352" i="30"/>
  <c r="R352" i="30"/>
  <c r="EU46" i="38"/>
  <c r="EU49" i="38" s="1"/>
  <c r="I172" i="30"/>
  <c r="L97" i="30"/>
  <c r="M97" i="30"/>
  <c r="AM1835" i="30"/>
  <c r="AP1760" i="30"/>
  <c r="AQ1760" i="30"/>
  <c r="AB131" i="30"/>
  <c r="AA131" i="30"/>
  <c r="X206" i="30"/>
  <c r="Q627" i="30"/>
  <c r="N702" i="30"/>
  <c r="R627" i="30"/>
  <c r="R46" i="38"/>
  <c r="R49" i="38" s="1"/>
  <c r="R54" i="38" s="1"/>
  <c r="ET46" i="38"/>
  <c r="ET49" i="38" s="1"/>
  <c r="H142" i="30"/>
  <c r="G142" i="30"/>
  <c r="D217" i="30"/>
  <c r="D202" i="30"/>
  <c r="H127" i="30"/>
  <c r="G127" i="30"/>
  <c r="D176" i="30"/>
  <c r="H101" i="30"/>
  <c r="G101" i="30"/>
  <c r="AM1596" i="30"/>
  <c r="AQ1521" i="30"/>
  <c r="AP1521" i="30"/>
  <c r="BB176" i="30"/>
  <c r="BF101" i="30"/>
  <c r="BE101" i="30"/>
  <c r="CD54" i="38"/>
  <c r="CD53" i="38"/>
  <c r="R290" i="30"/>
  <c r="Q290" i="30"/>
  <c r="BE112" i="30"/>
  <c r="BB187" i="30"/>
  <c r="BF112" i="30"/>
  <c r="CO43" i="38"/>
  <c r="CO46" i="38" s="1"/>
  <c r="CO49" i="38" s="1"/>
  <c r="AC177" i="30"/>
  <c r="AG102" i="30"/>
  <c r="AF102" i="30"/>
  <c r="AZ120" i="30"/>
  <c r="BA120" i="30"/>
  <c r="AW195" i="30"/>
  <c r="AC192" i="30"/>
  <c r="AG117" i="30"/>
  <c r="AF117" i="30"/>
  <c r="BM1266" i="30"/>
  <c r="C1266" i="30"/>
  <c r="E1269" i="30"/>
  <c r="AH196" i="30"/>
  <c r="AL121" i="30"/>
  <c r="AK121" i="30"/>
  <c r="AT1040" i="30"/>
  <c r="AT1111" i="30"/>
  <c r="AR177" i="30"/>
  <c r="AV102" i="30"/>
  <c r="AU102" i="30"/>
  <c r="F1865" i="30"/>
  <c r="F1936" i="30"/>
  <c r="N546" i="30"/>
  <c r="R471" i="30"/>
  <c r="Q471" i="30"/>
  <c r="F1886" i="30"/>
  <c r="F1813" i="30"/>
  <c r="BG214" i="30"/>
  <c r="BK139" i="30"/>
  <c r="BJ139" i="30"/>
  <c r="I178" i="30"/>
  <c r="M103" i="30"/>
  <c r="L103" i="30"/>
  <c r="S185" i="30"/>
  <c r="W110" i="30"/>
  <c r="V110" i="30"/>
  <c r="BA96" i="30"/>
  <c r="AZ96" i="30"/>
  <c r="AW171" i="30"/>
  <c r="AF98" i="30"/>
  <c r="AC173" i="30"/>
  <c r="AG98" i="30"/>
  <c r="X193" i="30"/>
  <c r="AB118" i="30"/>
  <c r="AA118" i="30"/>
  <c r="BG249" i="30"/>
  <c r="BJ174" i="30"/>
  <c r="BK174" i="30"/>
  <c r="AT838" i="30"/>
  <c r="AT911" i="30"/>
  <c r="D185" i="30"/>
  <c r="H110" i="30"/>
  <c r="G110" i="30"/>
  <c r="AH207" i="30"/>
  <c r="AL132" i="30"/>
  <c r="AK132" i="30"/>
  <c r="AK139" i="30"/>
  <c r="AH214" i="30"/>
  <c r="AL139" i="30"/>
  <c r="S199" i="30"/>
  <c r="W124" i="30"/>
  <c r="V124" i="30"/>
  <c r="AC179" i="30"/>
  <c r="AG104" i="30"/>
  <c r="AF104" i="30"/>
  <c r="BJ138" i="30"/>
  <c r="BK138" i="30"/>
  <c r="BG213" i="30"/>
  <c r="D206" i="30"/>
  <c r="H131" i="30"/>
  <c r="G131" i="30"/>
  <c r="I194" i="30"/>
  <c r="M119" i="30"/>
  <c r="L119" i="30"/>
  <c r="AW175" i="30"/>
  <c r="BA100" i="30"/>
  <c r="AZ100" i="30"/>
  <c r="BB46" i="38"/>
  <c r="BB49" i="38" s="1"/>
  <c r="BB54" i="38" s="1"/>
  <c r="K722" i="30"/>
  <c r="K655" i="30"/>
  <c r="K658" i="30" s="1"/>
  <c r="K659" i="30" s="1"/>
  <c r="K666" i="30" s="1"/>
  <c r="K669" i="30" s="1"/>
  <c r="C397" i="58" s="1"/>
  <c r="I171" i="30"/>
  <c r="M96" i="30"/>
  <c r="L96" i="30"/>
  <c r="AG14" i="30"/>
  <c r="AF14" i="30"/>
  <c r="AC55" i="30"/>
  <c r="AC89" i="30"/>
  <c r="AQ614" i="30"/>
  <c r="AP614" i="30"/>
  <c r="AM689" i="30"/>
  <c r="R1628" i="30"/>
  <c r="N1703" i="30"/>
  <c r="Q1628" i="30"/>
  <c r="BG187" i="30"/>
  <c r="BK112" i="30"/>
  <c r="BJ112" i="30"/>
  <c r="D174" i="30"/>
  <c r="H99" i="30"/>
  <c r="G99" i="30"/>
  <c r="FI45" i="38"/>
  <c r="EF53" i="38"/>
  <c r="AW168" i="30"/>
  <c r="BA93" i="30"/>
  <c r="AZ93" i="30"/>
  <c r="AR195" i="30"/>
  <c r="AV120" i="30"/>
  <c r="AU120" i="30"/>
  <c r="BB201" i="30"/>
  <c r="BF126" i="30"/>
  <c r="BE126" i="30"/>
  <c r="BG166" i="30"/>
  <c r="BK91" i="30"/>
  <c r="BJ91" i="30"/>
  <c r="V93" i="30"/>
  <c r="W93" i="30"/>
  <c r="S168" i="30"/>
  <c r="AZ110" i="30"/>
  <c r="AW185" i="30"/>
  <c r="BA110" i="30"/>
  <c r="AR180" i="30"/>
  <c r="AV105" i="30"/>
  <c r="AU105" i="30"/>
  <c r="R247" i="30"/>
  <c r="N322" i="30"/>
  <c r="Q247" i="30"/>
  <c r="FA46" i="38"/>
  <c r="FA49" i="38" s="1"/>
  <c r="AM1091" i="30"/>
  <c r="AQ1016" i="30"/>
  <c r="AP1016" i="30"/>
  <c r="BM1716" i="30"/>
  <c r="C1716" i="30"/>
  <c r="E1719" i="30"/>
  <c r="Q281" i="30"/>
  <c r="N356" i="30"/>
  <c r="R281" i="30"/>
  <c r="BB166" i="30"/>
  <c r="BE91" i="30"/>
  <c r="BF91" i="30"/>
  <c r="F53" i="38"/>
  <c r="F54" i="38" s="1"/>
  <c r="M138" i="30"/>
  <c r="L138" i="30"/>
  <c r="I213" i="30"/>
  <c r="A311" i="58"/>
  <c r="BG533" i="30"/>
  <c r="BB308" i="30"/>
  <c r="A166" i="58"/>
  <c r="AW458" i="30"/>
  <c r="A261" i="58"/>
  <c r="AR458" i="30"/>
  <c r="A260" i="58"/>
  <c r="A259" i="58"/>
  <c r="AM458" i="30"/>
  <c r="AH458" i="30"/>
  <c r="A258" i="58"/>
  <c r="A353" i="58"/>
  <c r="AC608" i="30"/>
  <c r="A160" i="58"/>
  <c r="X308" i="30"/>
  <c r="A303" i="58"/>
  <c r="S533" i="30"/>
  <c r="A302" i="58"/>
  <c r="N533" i="30"/>
  <c r="A301" i="58"/>
  <c r="I533" i="30"/>
  <c r="D533" i="30"/>
  <c r="A300" i="58"/>
  <c r="D521" i="30" l="1"/>
  <c r="I446" i="30"/>
  <c r="N446" i="30" s="1"/>
  <c r="S446" i="30" s="1"/>
  <c r="X446" i="30" s="1"/>
  <c r="AC446" i="30" s="1"/>
  <c r="AH446" i="30" s="1"/>
  <c r="AM446" i="30" s="1"/>
  <c r="AR446" i="30" s="1"/>
  <c r="AW446" i="30" s="1"/>
  <c r="BB446" i="30" s="1"/>
  <c r="BG446" i="30" s="1"/>
  <c r="BW53" i="38"/>
  <c r="BW54" i="38" s="1"/>
  <c r="AG177" i="30"/>
  <c r="AF177" i="30"/>
  <c r="AC252" i="30"/>
  <c r="W178" i="30"/>
  <c r="S253" i="30"/>
  <c r="V178" i="30"/>
  <c r="S249" i="30"/>
  <c r="V174" i="30"/>
  <c r="W174" i="30"/>
  <c r="AQ1188" i="30"/>
  <c r="AP1188" i="30"/>
  <c r="AM1263" i="30"/>
  <c r="AX53" i="38"/>
  <c r="AX54" i="38" s="1"/>
  <c r="H218" i="30"/>
  <c r="D293" i="30"/>
  <c r="G218" i="30"/>
  <c r="W200" i="30"/>
  <c r="V200" i="30"/>
  <c r="S275" i="30"/>
  <c r="BJ182" i="30"/>
  <c r="BG257" i="30"/>
  <c r="BK182" i="30"/>
  <c r="R1629" i="30"/>
  <c r="Q1629" i="30"/>
  <c r="N1704" i="30"/>
  <c r="EY53" i="38"/>
  <c r="EY54" i="38" s="1"/>
  <c r="AO578" i="30"/>
  <c r="AO505" i="30"/>
  <c r="AO508" i="30" s="1"/>
  <c r="AO509" i="30" s="1"/>
  <c r="AO516" i="30" s="1"/>
  <c r="AO519" i="30" s="1"/>
  <c r="C307" i="58" s="1"/>
  <c r="AP503" i="30"/>
  <c r="AB170" i="30"/>
  <c r="X245" i="30"/>
  <c r="AA170" i="30"/>
  <c r="N209" i="30"/>
  <c r="R208" i="30"/>
  <c r="Q208" i="30"/>
  <c r="S161" i="30"/>
  <c r="S88" i="30"/>
  <c r="W88" i="30" s="1"/>
  <c r="W86" i="30"/>
  <c r="V86" i="30"/>
  <c r="V88" i="30" s="1"/>
  <c r="AW265" i="30"/>
  <c r="AZ190" i="30"/>
  <c r="BA190" i="30"/>
  <c r="N1586" i="30"/>
  <c r="R1511" i="30"/>
  <c r="AA179" i="30"/>
  <c r="AB179" i="30"/>
  <c r="X254" i="30"/>
  <c r="R1311" i="30"/>
  <c r="N1386" i="30"/>
  <c r="Q1311" i="30"/>
  <c r="S258" i="30"/>
  <c r="W183" i="30"/>
  <c r="V183" i="30"/>
  <c r="AZ218" i="30"/>
  <c r="BA218" i="30"/>
  <c r="AW293" i="30"/>
  <c r="M136" i="30"/>
  <c r="L136" i="30"/>
  <c r="I140" i="30"/>
  <c r="I211" i="30"/>
  <c r="H167" i="30"/>
  <c r="D242" i="30"/>
  <c r="G167" i="30"/>
  <c r="Q439" i="30"/>
  <c r="R439" i="30"/>
  <c r="N514" i="30"/>
  <c r="I258" i="30"/>
  <c r="M183" i="30"/>
  <c r="L183" i="30"/>
  <c r="X252" i="30"/>
  <c r="AB177" i="30"/>
  <c r="AA177" i="30"/>
  <c r="AF180" i="30"/>
  <c r="AG180" i="30"/>
  <c r="AC255" i="30"/>
  <c r="EA54" i="38"/>
  <c r="EA53" i="38"/>
  <c r="BK198" i="30"/>
  <c r="BJ198" i="30"/>
  <c r="BG273" i="30"/>
  <c r="AL162" i="30"/>
  <c r="AH237" i="30"/>
  <c r="AK162" i="30"/>
  <c r="BE180" i="30"/>
  <c r="BB255" i="30"/>
  <c r="BF180" i="30"/>
  <c r="BD994" i="30"/>
  <c r="I250" i="30"/>
  <c r="M175" i="30"/>
  <c r="L175" i="30"/>
  <c r="X269" i="30"/>
  <c r="AB194" i="30"/>
  <c r="AA194" i="30"/>
  <c r="AW292" i="30"/>
  <c r="BA217" i="30"/>
  <c r="AZ217" i="30"/>
  <c r="Q1137" i="30"/>
  <c r="N1138" i="30"/>
  <c r="R1138" i="30" s="1"/>
  <c r="R1137" i="30"/>
  <c r="N1212" i="30"/>
  <c r="AW241" i="30"/>
  <c r="AZ166" i="30"/>
  <c r="BA166" i="30"/>
  <c r="AL166" i="30"/>
  <c r="AK166" i="30"/>
  <c r="AH241" i="30"/>
  <c r="U462" i="30"/>
  <c r="U388" i="30"/>
  <c r="U434" i="30" s="1"/>
  <c r="U441" i="30" s="1"/>
  <c r="U444" i="30" s="1"/>
  <c r="C255" i="58" s="1"/>
  <c r="BI1336" i="30"/>
  <c r="FI46" i="38"/>
  <c r="FI49" i="38" s="1"/>
  <c r="AV65" i="30"/>
  <c r="AU65" i="30"/>
  <c r="AH293" i="30"/>
  <c r="AL218" i="30"/>
  <c r="AK218" i="30"/>
  <c r="W165" i="30"/>
  <c r="S240" i="30"/>
  <c r="V165" i="30"/>
  <c r="BF169" i="30"/>
  <c r="BB244" i="30"/>
  <c r="BE169" i="30"/>
  <c r="S269" i="30"/>
  <c r="W194" i="30"/>
  <c r="V194" i="30"/>
  <c r="BF171" i="30"/>
  <c r="BB246" i="30"/>
  <c r="BE171" i="30"/>
  <c r="G172" i="30"/>
  <c r="H172" i="30"/>
  <c r="D247" i="30"/>
  <c r="Q915" i="30"/>
  <c r="N990" i="30"/>
  <c r="R915" i="30"/>
  <c r="V65" i="30"/>
  <c r="W65" i="30"/>
  <c r="L195" i="30"/>
  <c r="I270" i="30"/>
  <c r="M195" i="30"/>
  <c r="AZ191" i="30"/>
  <c r="AW266" i="30"/>
  <c r="BA191" i="30"/>
  <c r="FL53" i="38"/>
  <c r="FL54" i="38" s="1"/>
  <c r="P688" i="30"/>
  <c r="P734" i="30" s="1"/>
  <c r="P741" i="30" s="1"/>
  <c r="P744" i="30" s="1"/>
  <c r="C446" i="58" s="1"/>
  <c r="P761" i="30"/>
  <c r="Q686" i="30"/>
  <c r="Q688" i="30" s="1"/>
  <c r="AM1039" i="30"/>
  <c r="AP964" i="30"/>
  <c r="AQ964" i="30"/>
  <c r="BG254" i="30"/>
  <c r="BK179" i="30"/>
  <c r="BJ179" i="30"/>
  <c r="BF170" i="30"/>
  <c r="BB245" i="30"/>
  <c r="BE170" i="30"/>
  <c r="BJ194" i="30"/>
  <c r="BG269" i="30"/>
  <c r="BK194" i="30"/>
  <c r="AV187" i="30"/>
  <c r="AR262" i="30"/>
  <c r="AU187" i="30"/>
  <c r="BG252" i="30"/>
  <c r="BJ177" i="30"/>
  <c r="BK177" i="30"/>
  <c r="X246" i="30"/>
  <c r="AA171" i="30"/>
  <c r="AB171" i="30"/>
  <c r="BJ168" i="30"/>
  <c r="BK168" i="30"/>
  <c r="BG243" i="30"/>
  <c r="BG241" i="30"/>
  <c r="BK166" i="30"/>
  <c r="BJ166" i="30"/>
  <c r="CO54" i="38"/>
  <c r="CO53" i="38"/>
  <c r="E397" i="58"/>
  <c r="E409" i="58" s="1"/>
  <c r="BM669" i="30"/>
  <c r="C669" i="30"/>
  <c r="G606" i="30"/>
  <c r="AL199" i="30"/>
  <c r="AH274" i="30"/>
  <c r="AK199" i="30"/>
  <c r="AF196" i="30"/>
  <c r="AG196" i="30"/>
  <c r="AC271" i="30"/>
  <c r="AL86" i="30"/>
  <c r="AK86" i="30"/>
  <c r="AK88" i="30" s="1"/>
  <c r="AH161" i="30"/>
  <c r="AH88" i="30"/>
  <c r="AL88" i="30" s="1"/>
  <c r="D271" i="30"/>
  <c r="G196" i="30"/>
  <c r="H196" i="30"/>
  <c r="BG293" i="30"/>
  <c r="BJ218" i="30"/>
  <c r="BK218" i="30"/>
  <c r="CH54" i="38"/>
  <c r="CH53" i="38"/>
  <c r="AQ277" i="30"/>
  <c r="AM352" i="30"/>
  <c r="AP277" i="30"/>
  <c r="BJ170" i="30"/>
  <c r="BG245" i="30"/>
  <c r="BK170" i="30"/>
  <c r="AL176" i="30"/>
  <c r="AK176" i="30"/>
  <c r="AH251" i="30"/>
  <c r="N431" i="30"/>
  <c r="Q356" i="30"/>
  <c r="R356" i="30"/>
  <c r="K797" i="30"/>
  <c r="K730" i="30"/>
  <c r="K733" i="30" s="1"/>
  <c r="K734" i="30" s="1"/>
  <c r="K741" i="30" s="1"/>
  <c r="K744" i="30" s="1"/>
  <c r="C445" i="58" s="1"/>
  <c r="AG179" i="30"/>
  <c r="AC254" i="30"/>
  <c r="AF179" i="30"/>
  <c r="L178" i="30"/>
  <c r="M178" i="30"/>
  <c r="I253" i="30"/>
  <c r="AP1835" i="30"/>
  <c r="AQ1835" i="30"/>
  <c r="AM1910" i="30"/>
  <c r="AA203" i="30"/>
  <c r="X278" i="30"/>
  <c r="AB203" i="30"/>
  <c r="AM345" i="30"/>
  <c r="AQ270" i="30"/>
  <c r="AP270" i="30"/>
  <c r="AZ176" i="30"/>
  <c r="BA176" i="30"/>
  <c r="AW251" i="30"/>
  <c r="AM711" i="30"/>
  <c r="AQ636" i="30"/>
  <c r="AP636" i="30"/>
  <c r="U54" i="38"/>
  <c r="U53" i="38"/>
  <c r="H178" i="30"/>
  <c r="D253" i="30"/>
  <c r="G178" i="30"/>
  <c r="N443" i="30"/>
  <c r="R368" i="30"/>
  <c r="Q368" i="30"/>
  <c r="AF187" i="30"/>
  <c r="AC262" i="30"/>
  <c r="AG187" i="30"/>
  <c r="AV173" i="30"/>
  <c r="AR248" i="30"/>
  <c r="AU173" i="30"/>
  <c r="AH261" i="30"/>
  <c r="AL186" i="30"/>
  <c r="AK186" i="30"/>
  <c r="AA55" i="30"/>
  <c r="AB55" i="30"/>
  <c r="X58" i="30"/>
  <c r="S266" i="30"/>
  <c r="W191" i="30"/>
  <c r="V191" i="30"/>
  <c r="N1695" i="30"/>
  <c r="R1620" i="30"/>
  <c r="Q1620" i="30"/>
  <c r="BG88" i="30"/>
  <c r="BK88" i="30" s="1"/>
  <c r="BK86" i="30"/>
  <c r="BJ86" i="30"/>
  <c r="BJ88" i="30" s="1"/>
  <c r="BG161" i="30"/>
  <c r="BJ253" i="30"/>
  <c r="BK253" i="30"/>
  <c r="BG328" i="30"/>
  <c r="BB237" i="30"/>
  <c r="BF162" i="30"/>
  <c r="BE162" i="30"/>
  <c r="X237" i="30"/>
  <c r="AB162" i="30"/>
  <c r="AA162" i="30"/>
  <c r="M53" i="38"/>
  <c r="M54" i="38" s="1"/>
  <c r="AU191" i="30"/>
  <c r="AV191" i="30"/>
  <c r="AR266" i="30"/>
  <c r="D246" i="30"/>
  <c r="G171" i="30"/>
  <c r="H171" i="30"/>
  <c r="BB275" i="30"/>
  <c r="BF200" i="30"/>
  <c r="BE200" i="30"/>
  <c r="Q692" i="30"/>
  <c r="N767" i="30"/>
  <c r="R692" i="30"/>
  <c r="I255" i="30"/>
  <c r="M180" i="30"/>
  <c r="L180" i="30"/>
  <c r="BF179" i="30"/>
  <c r="BB254" i="30"/>
  <c r="BE179" i="30"/>
  <c r="BK165" i="30"/>
  <c r="BG240" i="30"/>
  <c r="BJ165" i="30"/>
  <c r="AM347" i="30"/>
  <c r="AP272" i="30"/>
  <c r="AQ272" i="30"/>
  <c r="BA202" i="30"/>
  <c r="AZ202" i="30"/>
  <c r="AW277" i="30"/>
  <c r="AE1064" i="30"/>
  <c r="AE1030" i="30"/>
  <c r="AE1033" i="30" s="1"/>
  <c r="AE1034" i="30" s="1"/>
  <c r="AE1041" i="30" s="1"/>
  <c r="AE1044" i="30" s="1"/>
  <c r="C641" i="58" s="1"/>
  <c r="BI1075" i="30"/>
  <c r="BI1030" i="30"/>
  <c r="BI1033" i="30" s="1"/>
  <c r="BI1034" i="30" s="1"/>
  <c r="BG242" i="30"/>
  <c r="BK167" i="30"/>
  <c r="BJ167" i="30"/>
  <c r="AV212" i="30"/>
  <c r="AR287" i="30"/>
  <c r="AU212" i="30"/>
  <c r="AM1853" i="30"/>
  <c r="AQ1778" i="30"/>
  <c r="AU204" i="30"/>
  <c r="AV204" i="30"/>
  <c r="AR279" i="30"/>
  <c r="S259" i="30"/>
  <c r="W184" i="30"/>
  <c r="V184" i="30"/>
  <c r="H193" i="30"/>
  <c r="G193" i="30"/>
  <c r="D268" i="30"/>
  <c r="L199" i="30"/>
  <c r="I274" i="30"/>
  <c r="M199" i="30"/>
  <c r="EI53" i="38"/>
  <c r="EI54" i="38" s="1"/>
  <c r="AG171" i="30"/>
  <c r="AF171" i="30"/>
  <c r="AC246" i="30"/>
  <c r="AC261" i="30"/>
  <c r="AF186" i="30"/>
  <c r="AG186" i="30"/>
  <c r="Q511" i="30"/>
  <c r="N515" i="30"/>
  <c r="R511" i="30"/>
  <c r="N586" i="30"/>
  <c r="L161" i="30"/>
  <c r="L163" i="30" s="1"/>
  <c r="I236" i="30"/>
  <c r="M161" i="30"/>
  <c r="I163" i="30"/>
  <c r="M163" i="30" s="1"/>
  <c r="AQ273" i="30"/>
  <c r="AM348" i="30"/>
  <c r="AP273" i="30"/>
  <c r="AL171" i="30"/>
  <c r="AK171" i="30"/>
  <c r="AH246" i="30"/>
  <c r="W217" i="30"/>
  <c r="V217" i="30"/>
  <c r="S292" i="30"/>
  <c r="AU171" i="30"/>
  <c r="AR246" i="30"/>
  <c r="AV171" i="30"/>
  <c r="AQ1781" i="30"/>
  <c r="AM1856" i="30"/>
  <c r="AP1781" i="30"/>
  <c r="H165" i="30"/>
  <c r="D240" i="30"/>
  <c r="G165" i="30"/>
  <c r="BA184" i="30"/>
  <c r="AZ184" i="30"/>
  <c r="AW259" i="30"/>
  <c r="L202" i="30"/>
  <c r="M202" i="30"/>
  <c r="I277" i="30"/>
  <c r="AH267" i="30"/>
  <c r="AL192" i="30"/>
  <c r="AK192" i="30"/>
  <c r="AQ836" i="30"/>
  <c r="AP836" i="30"/>
  <c r="AM911" i="30"/>
  <c r="AC161" i="30"/>
  <c r="AC88" i="30"/>
  <c r="AG88" i="30" s="1"/>
  <c r="AG86" i="30"/>
  <c r="AF86" i="30"/>
  <c r="AF88" i="30" s="1"/>
  <c r="AB166" i="30"/>
  <c r="AA166" i="30"/>
  <c r="X241" i="30"/>
  <c r="AW263" i="30"/>
  <c r="BA188" i="30"/>
  <c r="AZ188" i="30"/>
  <c r="AM340" i="30"/>
  <c r="AQ265" i="30"/>
  <c r="AP265" i="30"/>
  <c r="BG334" i="30"/>
  <c r="BJ259" i="30"/>
  <c r="BK259" i="30"/>
  <c r="R425" i="30"/>
  <c r="N500" i="30"/>
  <c r="Q425" i="30"/>
  <c r="D278" i="30"/>
  <c r="H203" i="30"/>
  <c r="G203" i="30"/>
  <c r="AK189" i="30"/>
  <c r="AL189" i="30"/>
  <c r="AH264" i="30"/>
  <c r="BF206" i="30"/>
  <c r="BE206" i="30"/>
  <c r="BB281" i="30"/>
  <c r="F1064" i="30"/>
  <c r="AH254" i="30"/>
  <c r="AK179" i="30"/>
  <c r="AL179" i="30"/>
  <c r="D254" i="30"/>
  <c r="H179" i="30"/>
  <c r="G179" i="30"/>
  <c r="BJ195" i="30"/>
  <c r="BK195" i="30"/>
  <c r="BG270" i="30"/>
  <c r="X287" i="30"/>
  <c r="AB212" i="30"/>
  <c r="AA212" i="30"/>
  <c r="G191" i="30"/>
  <c r="D266" i="30"/>
  <c r="H191" i="30"/>
  <c r="AQ1238" i="30"/>
  <c r="AM1313" i="30"/>
  <c r="AP1238" i="30"/>
  <c r="W271" i="30"/>
  <c r="V271" i="30"/>
  <c r="S346" i="30"/>
  <c r="W181" i="30"/>
  <c r="S256" i="30"/>
  <c r="V181" i="30"/>
  <c r="S293" i="30"/>
  <c r="V218" i="30"/>
  <c r="W218" i="30"/>
  <c r="AV217" i="30"/>
  <c r="AR292" i="30"/>
  <c r="AU217" i="30"/>
  <c r="BE175" i="30"/>
  <c r="BF175" i="30"/>
  <c r="BB250" i="30"/>
  <c r="D257" i="30"/>
  <c r="G182" i="30"/>
  <c r="H182" i="30"/>
  <c r="BA169" i="30"/>
  <c r="AZ169" i="30"/>
  <c r="AW244" i="30"/>
  <c r="I350" i="30"/>
  <c r="M275" i="30"/>
  <c r="L275" i="30"/>
  <c r="AV165" i="30"/>
  <c r="AU165" i="30"/>
  <c r="AR240" i="30"/>
  <c r="AZ187" i="30"/>
  <c r="AW262" i="30"/>
  <c r="BA187" i="30"/>
  <c r="N1078" i="30"/>
  <c r="R1003" i="30"/>
  <c r="Q1003" i="30"/>
  <c r="R337" i="30"/>
  <c r="N412" i="30"/>
  <c r="Q337" i="30"/>
  <c r="AV193" i="30"/>
  <c r="AU193" i="30"/>
  <c r="AR268" i="30"/>
  <c r="AW255" i="30"/>
  <c r="BA180" i="30"/>
  <c r="AZ180" i="30"/>
  <c r="BA183" i="30"/>
  <c r="AW258" i="30"/>
  <c r="AZ183" i="30"/>
  <c r="AH211" i="30"/>
  <c r="AH140" i="30"/>
  <c r="AL136" i="30"/>
  <c r="AK136" i="30"/>
  <c r="W166" i="30"/>
  <c r="S241" i="30"/>
  <c r="V166" i="30"/>
  <c r="AM1672" i="30"/>
  <c r="AQ1597" i="30"/>
  <c r="AP1597" i="30"/>
  <c r="AA65" i="30"/>
  <c r="AB65" i="30"/>
  <c r="FJ54" i="38"/>
  <c r="FJ53" i="38"/>
  <c r="AM286" i="30"/>
  <c r="AM215" i="30"/>
  <c r="AQ211" i="30"/>
  <c r="AP211" i="30"/>
  <c r="S164" i="30"/>
  <c r="W89" i="30"/>
  <c r="S130" i="30"/>
  <c r="V89" i="30"/>
  <c r="AF217" i="30"/>
  <c r="AG217" i="30"/>
  <c r="AC292" i="30"/>
  <c r="BM1644" i="30"/>
  <c r="C1644" i="30"/>
  <c r="G1581" i="30"/>
  <c r="M171" i="30"/>
  <c r="L171" i="30"/>
  <c r="I246" i="30"/>
  <c r="AF173" i="30"/>
  <c r="AG173" i="30"/>
  <c r="AC248" i="30"/>
  <c r="M55" i="30"/>
  <c r="L55" i="30"/>
  <c r="I58" i="30"/>
  <c r="AW276" i="30"/>
  <c r="BA201" i="30"/>
  <c r="AZ201" i="30"/>
  <c r="BK201" i="30"/>
  <c r="BG276" i="30"/>
  <c r="BJ201" i="30"/>
  <c r="Q512" i="30"/>
  <c r="R512" i="30"/>
  <c r="N587" i="30"/>
  <c r="AQ1407" i="30"/>
  <c r="AM1482" i="30"/>
  <c r="AP1407" i="30"/>
  <c r="I271" i="30"/>
  <c r="M196" i="30"/>
  <c r="L196" i="30"/>
  <c r="R339" i="30"/>
  <c r="N414" i="30"/>
  <c r="Q339" i="30"/>
  <c r="AV183" i="30"/>
  <c r="AU183" i="30"/>
  <c r="AR258" i="30"/>
  <c r="H176" i="30"/>
  <c r="D251" i="30"/>
  <c r="G176" i="30"/>
  <c r="ES53" i="38"/>
  <c r="ES54" i="38" s="1"/>
  <c r="AP165" i="30"/>
  <c r="AM240" i="30"/>
  <c r="AQ165" i="30"/>
  <c r="AM205" i="30"/>
  <c r="AV188" i="30"/>
  <c r="AR263" i="30"/>
  <c r="AU188" i="30"/>
  <c r="S289" i="30"/>
  <c r="V214" i="30"/>
  <c r="W214" i="30"/>
  <c r="AB167" i="30"/>
  <c r="X242" i="30"/>
  <c r="AA167" i="30"/>
  <c r="AJ1139" i="30"/>
  <c r="AJ1105" i="30"/>
  <c r="AJ1108" i="30" s="1"/>
  <c r="AJ1109" i="30" s="1"/>
  <c r="AJ1116" i="30" s="1"/>
  <c r="AJ1119" i="30" s="1"/>
  <c r="C690" i="58" s="1"/>
  <c r="W182" i="30"/>
  <c r="S257" i="30"/>
  <c r="V182" i="30"/>
  <c r="U1214" i="30"/>
  <c r="U1180" i="30"/>
  <c r="U1183" i="30" s="1"/>
  <c r="I260" i="30"/>
  <c r="L185" i="30"/>
  <c r="M185" i="30"/>
  <c r="AH256" i="30"/>
  <c r="AK181" i="30"/>
  <c r="AL181" i="30"/>
  <c r="AA180" i="30"/>
  <c r="AB180" i="30"/>
  <c r="X255" i="30"/>
  <c r="AZ213" i="30"/>
  <c r="AW288" i="30"/>
  <c r="BA213" i="30"/>
  <c r="BG271" i="30"/>
  <c r="BJ196" i="30"/>
  <c r="BK196" i="30"/>
  <c r="AH279" i="30"/>
  <c r="AL204" i="30"/>
  <c r="AK204" i="30"/>
  <c r="BA194" i="30"/>
  <c r="AW269" i="30"/>
  <c r="AZ194" i="30"/>
  <c r="V169" i="30"/>
  <c r="S244" i="30"/>
  <c r="W169" i="30"/>
  <c r="AZ172" i="30"/>
  <c r="AW247" i="30"/>
  <c r="BA172" i="30"/>
  <c r="AW246" i="30"/>
  <c r="BA171" i="30"/>
  <c r="AZ171" i="30"/>
  <c r="Q546" i="30"/>
  <c r="R546" i="30"/>
  <c r="N621" i="30"/>
  <c r="AC267" i="30"/>
  <c r="AG192" i="30"/>
  <c r="AF192" i="30"/>
  <c r="AC58" i="30"/>
  <c r="AG55" i="30"/>
  <c r="AF55" i="30"/>
  <c r="N777" i="30"/>
  <c r="Q702" i="30"/>
  <c r="R702" i="30"/>
  <c r="AE1286" i="30"/>
  <c r="AE1213" i="30"/>
  <c r="V54" i="38"/>
  <c r="V53" i="38"/>
  <c r="AP1326" i="30"/>
  <c r="AM1401" i="30"/>
  <c r="AQ1326" i="30"/>
  <c r="AC258" i="30"/>
  <c r="AF183" i="30"/>
  <c r="AG183" i="30"/>
  <c r="W203" i="30"/>
  <c r="V203" i="30"/>
  <c r="S278" i="30"/>
  <c r="BK181" i="30"/>
  <c r="BG256" i="30"/>
  <c r="BJ181" i="30"/>
  <c r="N641" i="30"/>
  <c r="R566" i="30"/>
  <c r="Q566" i="30"/>
  <c r="BF172" i="30"/>
  <c r="BE172" i="30"/>
  <c r="BB247" i="30"/>
  <c r="AM362" i="30"/>
  <c r="AQ287" i="30"/>
  <c r="AP287" i="30"/>
  <c r="BJ192" i="30"/>
  <c r="BG267" i="30"/>
  <c r="BK192" i="30"/>
  <c r="AG175" i="30"/>
  <c r="AF175" i="30"/>
  <c r="AC250" i="30"/>
  <c r="R888" i="30"/>
  <c r="Q888" i="30"/>
  <c r="N963" i="30"/>
  <c r="BB293" i="30"/>
  <c r="BF218" i="30"/>
  <c r="BE218" i="30"/>
  <c r="L170" i="30"/>
  <c r="M170" i="30"/>
  <c r="I245" i="30"/>
  <c r="P1930" i="30"/>
  <c r="P1933" i="30" s="1"/>
  <c r="P1964" i="30"/>
  <c r="H65" i="30"/>
  <c r="G65" i="30"/>
  <c r="BK189" i="30"/>
  <c r="BG264" i="30"/>
  <c r="BJ189" i="30"/>
  <c r="BB260" i="30"/>
  <c r="BE185" i="30"/>
  <c r="BF185" i="30"/>
  <c r="AR293" i="30"/>
  <c r="AU218" i="30"/>
  <c r="AV218" i="30"/>
  <c r="BJ200" i="30"/>
  <c r="BG275" i="30"/>
  <c r="BK200" i="30"/>
  <c r="BA89" i="30"/>
  <c r="AZ89" i="30"/>
  <c r="AW164" i="30"/>
  <c r="AW130" i="30"/>
  <c r="BF195" i="30"/>
  <c r="BE195" i="30"/>
  <c r="BB270" i="30"/>
  <c r="AA183" i="30"/>
  <c r="X258" i="30"/>
  <c r="AB183" i="30"/>
  <c r="AP258" i="30"/>
  <c r="AM333" i="30"/>
  <c r="AQ258" i="30"/>
  <c r="H173" i="30"/>
  <c r="D248" i="30"/>
  <c r="G173" i="30"/>
  <c r="AB181" i="30"/>
  <c r="X256" i="30"/>
  <c r="AA181" i="30"/>
  <c r="I264" i="30"/>
  <c r="M189" i="30"/>
  <c r="L189" i="30"/>
  <c r="P1040" i="30"/>
  <c r="P1111" i="30"/>
  <c r="G189" i="30"/>
  <c r="D264" i="30"/>
  <c r="H189" i="30"/>
  <c r="C53" i="38"/>
  <c r="C54" i="38" s="1"/>
  <c r="AW278" i="30"/>
  <c r="AZ203" i="30"/>
  <c r="BA203" i="30"/>
  <c r="AV179" i="30"/>
  <c r="AU179" i="30"/>
  <c r="AR254" i="30"/>
  <c r="AM346" i="30"/>
  <c r="AP271" i="30"/>
  <c r="AQ271" i="30"/>
  <c r="AH248" i="30"/>
  <c r="AK173" i="30"/>
  <c r="AL173" i="30"/>
  <c r="BE213" i="30"/>
  <c r="BB288" i="30"/>
  <c r="BF213" i="30"/>
  <c r="L166" i="30"/>
  <c r="I241" i="30"/>
  <c r="M166" i="30"/>
  <c r="BD781" i="30"/>
  <c r="BD730" i="30"/>
  <c r="BD733" i="30" s="1"/>
  <c r="BD734" i="30" s="1"/>
  <c r="BD741" i="30" s="1"/>
  <c r="BD744" i="30" s="1"/>
  <c r="C454" i="58" s="1"/>
  <c r="BF165" i="30"/>
  <c r="BB240" i="30"/>
  <c r="BE165" i="30"/>
  <c r="BB268" i="30"/>
  <c r="BE193" i="30"/>
  <c r="BF193" i="30"/>
  <c r="S242" i="30"/>
  <c r="W167" i="30"/>
  <c r="V167" i="30"/>
  <c r="AF214" i="30"/>
  <c r="AC289" i="30"/>
  <c r="AG214" i="30"/>
  <c r="W179" i="30"/>
  <c r="S254" i="30"/>
  <c r="V179" i="30"/>
  <c r="N1768" i="30"/>
  <c r="R1693" i="30"/>
  <c r="Q1693" i="30"/>
  <c r="AH249" i="30"/>
  <c r="AL174" i="30"/>
  <c r="AK174" i="30"/>
  <c r="AA214" i="30"/>
  <c r="AB214" i="30"/>
  <c r="X289" i="30"/>
  <c r="BF173" i="30"/>
  <c r="BB248" i="30"/>
  <c r="BE173" i="30"/>
  <c r="AC211" i="30"/>
  <c r="AC140" i="30"/>
  <c r="AF136" i="30"/>
  <c r="AG136" i="30"/>
  <c r="AR282" i="30"/>
  <c r="AV207" i="30"/>
  <c r="AU207" i="30"/>
  <c r="AP269" i="30"/>
  <c r="AM344" i="30"/>
  <c r="AQ269" i="30"/>
  <c r="AL200" i="30"/>
  <c r="AH275" i="30"/>
  <c r="AK200" i="30"/>
  <c r="H169" i="30"/>
  <c r="D244" i="30"/>
  <c r="G169" i="30"/>
  <c r="AK65" i="30"/>
  <c r="AL65" i="30"/>
  <c r="AB136" i="30"/>
  <c r="AA136" i="30"/>
  <c r="X211" i="30"/>
  <c r="X140" i="30"/>
  <c r="AH265" i="30"/>
  <c r="AL190" i="30"/>
  <c r="AK190" i="30"/>
  <c r="H201" i="30"/>
  <c r="G201" i="30"/>
  <c r="D276" i="30"/>
  <c r="AV200" i="30"/>
  <c r="AR275" i="30"/>
  <c r="AU200" i="30"/>
  <c r="AF178" i="30"/>
  <c r="AG178" i="30"/>
  <c r="AC253" i="30"/>
  <c r="AT1115" i="30"/>
  <c r="AT1186" i="30"/>
  <c r="AQ1609" i="30"/>
  <c r="AP1609" i="30"/>
  <c r="AM1684" i="30"/>
  <c r="AZ193" i="30"/>
  <c r="BA193" i="30"/>
  <c r="AW268" i="30"/>
  <c r="AM1989" i="30"/>
  <c r="AP1914" i="30"/>
  <c r="AQ1914" i="30"/>
  <c r="F489" i="30"/>
  <c r="F430" i="30"/>
  <c r="F433" i="30" s="1"/>
  <c r="F434" i="30" s="1"/>
  <c r="F441" i="30" s="1"/>
  <c r="F444" i="30" s="1"/>
  <c r="C252" i="58" s="1"/>
  <c r="C265" i="58" s="1"/>
  <c r="H188" i="30"/>
  <c r="D263" i="30"/>
  <c r="G188" i="30"/>
  <c r="Q859" i="30"/>
  <c r="N934" i="30"/>
  <c r="R859" i="30"/>
  <c r="AR249" i="30"/>
  <c r="AV174" i="30"/>
  <c r="AU174" i="30"/>
  <c r="W202" i="30"/>
  <c r="S277" i="30"/>
  <c r="V202" i="30"/>
  <c r="G1506" i="30"/>
  <c r="C1569" i="30"/>
  <c r="BM1569" i="30"/>
  <c r="AH240" i="30"/>
  <c r="AK165" i="30"/>
  <c r="AL165" i="30"/>
  <c r="BE188" i="30"/>
  <c r="BB263" i="30"/>
  <c r="BF188" i="30"/>
  <c r="AV168" i="30"/>
  <c r="AR243" i="30"/>
  <c r="AU168" i="30"/>
  <c r="AF203" i="30"/>
  <c r="AC278" i="30"/>
  <c r="AG203" i="30"/>
  <c r="AC259" i="30"/>
  <c r="AF184" i="30"/>
  <c r="AG184" i="30"/>
  <c r="AQ1091" i="30"/>
  <c r="AM1166" i="30"/>
  <c r="AP1091" i="30"/>
  <c r="Q427" i="30"/>
  <c r="N502" i="30"/>
  <c r="R427" i="30"/>
  <c r="BK251" i="30"/>
  <c r="BG326" i="30"/>
  <c r="BJ251" i="30"/>
  <c r="X164" i="30"/>
  <c r="AA89" i="30"/>
  <c r="AB89" i="30"/>
  <c r="X130" i="30"/>
  <c r="V188" i="30"/>
  <c r="W188" i="30"/>
  <c r="S263" i="30"/>
  <c r="AG212" i="30"/>
  <c r="AC287" i="30"/>
  <c r="AF212" i="30"/>
  <c r="BA189" i="30"/>
  <c r="AW264" i="30"/>
  <c r="AZ189" i="30"/>
  <c r="AG204" i="30"/>
  <c r="AF204" i="30"/>
  <c r="AC279" i="30"/>
  <c r="AG162" i="30"/>
  <c r="AF162" i="30"/>
  <c r="AC237" i="30"/>
  <c r="AY627" i="30"/>
  <c r="AY580" i="30"/>
  <c r="AY583" i="30" s="1"/>
  <c r="AY584" i="30" s="1"/>
  <c r="AY591" i="30" s="1"/>
  <c r="AY594" i="30" s="1"/>
  <c r="C357" i="58" s="1"/>
  <c r="G214" i="30"/>
  <c r="H214" i="30"/>
  <c r="D289" i="30"/>
  <c r="BG247" i="30"/>
  <c r="BJ172" i="30"/>
  <c r="BK172" i="30"/>
  <c r="AG191" i="30"/>
  <c r="AC266" i="30"/>
  <c r="AF191" i="30"/>
  <c r="FA54" i="38"/>
  <c r="FA53" i="38"/>
  <c r="BA168" i="30"/>
  <c r="AW243" i="30"/>
  <c r="AZ168" i="30"/>
  <c r="AC130" i="30"/>
  <c r="AG89" i="30"/>
  <c r="AC164" i="30"/>
  <c r="AF89" i="30"/>
  <c r="M165" i="30"/>
  <c r="L165" i="30"/>
  <c r="I240" i="30"/>
  <c r="AL170" i="30"/>
  <c r="AK170" i="30"/>
  <c r="AH245" i="30"/>
  <c r="BG277" i="30"/>
  <c r="BK202" i="30"/>
  <c r="BJ202" i="30"/>
  <c r="BG324" i="30"/>
  <c r="BJ249" i="30"/>
  <c r="BK249" i="30"/>
  <c r="F2011" i="30"/>
  <c r="F1940" i="30"/>
  <c r="BF187" i="30"/>
  <c r="BB262" i="30"/>
  <c r="BE187" i="30"/>
  <c r="BE176" i="30"/>
  <c r="BB251" i="30"/>
  <c r="BF176" i="30"/>
  <c r="W162" i="30"/>
  <c r="S237" i="30"/>
  <c r="V162" i="30"/>
  <c r="BB269" i="30"/>
  <c r="BE194" i="30"/>
  <c r="BF194" i="30"/>
  <c r="M192" i="30"/>
  <c r="L192" i="30"/>
  <c r="I267" i="30"/>
  <c r="BM1719" i="30"/>
  <c r="C1719" i="30"/>
  <c r="G1656" i="30"/>
  <c r="R322" i="30"/>
  <c r="Q322" i="30"/>
  <c r="N397" i="30"/>
  <c r="V168" i="30"/>
  <c r="S243" i="30"/>
  <c r="W168" i="30"/>
  <c r="BE201" i="30"/>
  <c r="BF201" i="30"/>
  <c r="BB276" i="30"/>
  <c r="Q1703" i="30"/>
  <c r="N1778" i="30"/>
  <c r="R1703" i="30"/>
  <c r="H206" i="30"/>
  <c r="D281" i="30"/>
  <c r="G206" i="30"/>
  <c r="AL196" i="30"/>
  <c r="AK196" i="30"/>
  <c r="AH271" i="30"/>
  <c r="G202" i="30"/>
  <c r="D277" i="30"/>
  <c r="H202" i="30"/>
  <c r="BE186" i="30"/>
  <c r="BF186" i="30"/>
  <c r="BB261" i="30"/>
  <c r="D270" i="30"/>
  <c r="H195" i="30"/>
  <c r="G195" i="30"/>
  <c r="D243" i="30"/>
  <c r="G168" i="30"/>
  <c r="H168" i="30"/>
  <c r="X262" i="30"/>
  <c r="AA187" i="30"/>
  <c r="AB187" i="30"/>
  <c r="BF207" i="30"/>
  <c r="BB282" i="30"/>
  <c r="BE207" i="30"/>
  <c r="N1976" i="30"/>
  <c r="Q1901" i="30"/>
  <c r="R1901" i="30"/>
  <c r="AQ1520" i="30"/>
  <c r="AM1595" i="30"/>
  <c r="AP1520" i="30"/>
  <c r="BG211" i="30"/>
  <c r="BG140" i="30"/>
  <c r="BK136" i="30"/>
  <c r="BJ136" i="30"/>
  <c r="AZ192" i="30"/>
  <c r="BA192" i="30"/>
  <c r="AW267" i="30"/>
  <c r="I237" i="30"/>
  <c r="M162" i="30"/>
  <c r="L162" i="30"/>
  <c r="AP1441" i="30"/>
  <c r="AM1516" i="30"/>
  <c r="AQ1441" i="30"/>
  <c r="AZ196" i="30"/>
  <c r="AW271" i="30"/>
  <c r="BA196" i="30"/>
  <c r="D288" i="30"/>
  <c r="H213" i="30"/>
  <c r="G213" i="30"/>
  <c r="AR164" i="30"/>
  <c r="AV89" i="30"/>
  <c r="AU89" i="30"/>
  <c r="AR130" i="30"/>
  <c r="N1848" i="30"/>
  <c r="Q1773" i="30"/>
  <c r="R1773" i="30"/>
  <c r="M203" i="30"/>
  <c r="I278" i="30"/>
  <c r="L203" i="30"/>
  <c r="U1211" i="30"/>
  <c r="BJ89" i="30"/>
  <c r="BK89" i="30"/>
  <c r="BG130" i="30"/>
  <c r="BG164" i="30"/>
  <c r="AA176" i="30"/>
  <c r="AB176" i="30"/>
  <c r="X251" i="30"/>
  <c r="L214" i="30"/>
  <c r="I289" i="30"/>
  <c r="M214" i="30"/>
  <c r="BI1961" i="30"/>
  <c r="BI1888" i="30"/>
  <c r="AP53" i="38"/>
  <c r="AP54" i="38" s="1"/>
  <c r="BB249" i="30"/>
  <c r="BF174" i="30"/>
  <c r="BE174" i="30"/>
  <c r="G186" i="30"/>
  <c r="H186" i="30"/>
  <c r="D261" i="30"/>
  <c r="AC269" i="30"/>
  <c r="AG194" i="30"/>
  <c r="AF194" i="30"/>
  <c r="N2001" i="30"/>
  <c r="R1926" i="30"/>
  <c r="Q1926" i="30"/>
  <c r="N1249" i="30"/>
  <c r="R1174" i="30"/>
  <c r="Q1174" i="30"/>
  <c r="S336" i="30"/>
  <c r="W261" i="30"/>
  <c r="V261" i="30"/>
  <c r="AZ207" i="30"/>
  <c r="AW282" i="30"/>
  <c r="BA207" i="30"/>
  <c r="AZ178" i="30"/>
  <c r="AW253" i="30"/>
  <c r="BA178" i="30"/>
  <c r="AY1889" i="30"/>
  <c r="BE184" i="30"/>
  <c r="BF184" i="30"/>
  <c r="BB259" i="30"/>
  <c r="AP58" i="30"/>
  <c r="AM59" i="30"/>
  <c r="AQ58" i="30"/>
  <c r="AV175" i="30"/>
  <c r="AU175" i="30"/>
  <c r="AR250" i="30"/>
  <c r="D256" i="30"/>
  <c r="H181" i="30"/>
  <c r="G181" i="30"/>
  <c r="M191" i="30"/>
  <c r="I266" i="30"/>
  <c r="L191" i="30"/>
  <c r="G207" i="30"/>
  <c r="H207" i="30"/>
  <c r="D282" i="30"/>
  <c r="E84" i="52"/>
  <c r="G84" i="52" s="1"/>
  <c r="BO69" i="52"/>
  <c r="BB273" i="30"/>
  <c r="BF198" i="30"/>
  <c r="BE198" i="30"/>
  <c r="AC249" i="30"/>
  <c r="AG174" i="30"/>
  <c r="AF174" i="30"/>
  <c r="DY54" i="38"/>
  <c r="DY53" i="38"/>
  <c r="Z570" i="30"/>
  <c r="Z505" i="30"/>
  <c r="Z508" i="30" s="1"/>
  <c r="Z509" i="30" s="1"/>
  <c r="Z516" i="30" s="1"/>
  <c r="Z519" i="30" s="1"/>
  <c r="C304" i="58" s="1"/>
  <c r="BF202" i="30"/>
  <c r="BB277" i="30"/>
  <c r="BE202" i="30"/>
  <c r="BJ217" i="30"/>
  <c r="BG292" i="30"/>
  <c r="BK217" i="30"/>
  <c r="AA192" i="30"/>
  <c r="AB192" i="30"/>
  <c r="X267" i="30"/>
  <c r="AR276" i="30"/>
  <c r="AV201" i="30"/>
  <c r="AU201" i="30"/>
  <c r="AU202" i="30"/>
  <c r="AR277" i="30"/>
  <c r="AV202" i="30"/>
  <c r="X274" i="30"/>
  <c r="AA199" i="30"/>
  <c r="AB199" i="30"/>
  <c r="BG248" i="30"/>
  <c r="BK173" i="30"/>
  <c r="BJ173" i="30"/>
  <c r="AQ404" i="30"/>
  <c r="AP404" i="30"/>
  <c r="AM479" i="30"/>
  <c r="D258" i="30"/>
  <c r="H183" i="30"/>
  <c r="G183" i="30"/>
  <c r="AK177" i="30"/>
  <c r="AH252" i="30"/>
  <c r="AL177" i="30"/>
  <c r="W171" i="30"/>
  <c r="V171" i="30"/>
  <c r="S246" i="30"/>
  <c r="H199" i="30"/>
  <c r="G199" i="30"/>
  <c r="D274" i="30"/>
  <c r="G166" i="30"/>
  <c r="H166" i="30"/>
  <c r="D241" i="30"/>
  <c r="BD2086" i="30"/>
  <c r="BD2090" i="30" s="1"/>
  <c r="BD2015" i="30"/>
  <c r="BE199" i="30"/>
  <c r="BF199" i="30"/>
  <c r="BB274" i="30"/>
  <c r="S267" i="30"/>
  <c r="V192" i="30"/>
  <c r="W192" i="30"/>
  <c r="N1441" i="30"/>
  <c r="Q1366" i="30"/>
  <c r="R1366" i="30"/>
  <c r="BE182" i="30"/>
  <c r="BB257" i="30"/>
  <c r="BF182" i="30"/>
  <c r="N1074" i="30"/>
  <c r="Q999" i="30"/>
  <c r="R999" i="30"/>
  <c r="K2036" i="30"/>
  <c r="K2038" i="30" s="1"/>
  <c r="K1963" i="30"/>
  <c r="L218" i="30"/>
  <c r="M218" i="30"/>
  <c r="I293" i="30"/>
  <c r="AR245" i="30"/>
  <c r="AV170" i="30"/>
  <c r="AU170" i="30"/>
  <c r="AG181" i="30"/>
  <c r="AC256" i="30"/>
  <c r="AF181" i="30"/>
  <c r="AM1768" i="30"/>
  <c r="AQ1693" i="30"/>
  <c r="AP1693" i="30"/>
  <c r="AP249" i="30"/>
  <c r="AQ249" i="30"/>
  <c r="AM324" i="30"/>
  <c r="R280" i="30"/>
  <c r="Q280" i="30"/>
  <c r="N283" i="30"/>
  <c r="BB161" i="30"/>
  <c r="BB88" i="30"/>
  <c r="BF88" i="30" s="1"/>
  <c r="BF86" i="30"/>
  <c r="BE86" i="30"/>
  <c r="BE88" i="30" s="1"/>
  <c r="AA217" i="30"/>
  <c r="AB217" i="30"/>
  <c r="X292" i="30"/>
  <c r="N1982" i="30"/>
  <c r="R1907" i="30"/>
  <c r="Q1907" i="30"/>
  <c r="R1090" i="30"/>
  <c r="N1165" i="30"/>
  <c r="Q1090" i="30"/>
  <c r="AZ162" i="30"/>
  <c r="AW237" i="30"/>
  <c r="BA162" i="30"/>
  <c r="BF177" i="30"/>
  <c r="BB252" i="30"/>
  <c r="BE177" i="30"/>
  <c r="AR256" i="30"/>
  <c r="AV181" i="30"/>
  <c r="AU181" i="30"/>
  <c r="AP1603" i="30"/>
  <c r="AM1678" i="30"/>
  <c r="AQ1603" i="30"/>
  <c r="AR260" i="30"/>
  <c r="AU185" i="30"/>
  <c r="AV185" i="30"/>
  <c r="AR255" i="30"/>
  <c r="AU180" i="30"/>
  <c r="AV180" i="30"/>
  <c r="EQ53" i="38"/>
  <c r="EQ54" i="38"/>
  <c r="AM53" i="38"/>
  <c r="AM54" i="38" s="1"/>
  <c r="AP1444" i="30"/>
  <c r="AQ1444" i="30"/>
  <c r="AM1519" i="30"/>
  <c r="AK203" i="30"/>
  <c r="AH278" i="30"/>
  <c r="AL203" i="30"/>
  <c r="R440" i="30"/>
  <c r="Q440" i="30"/>
  <c r="AQ1325" i="30"/>
  <c r="AM1400" i="30"/>
  <c r="AP1325" i="30"/>
  <c r="BB271" i="30"/>
  <c r="BE196" i="30"/>
  <c r="BF196" i="30"/>
  <c r="BA197" i="30"/>
  <c r="AW272" i="30"/>
  <c r="AZ197" i="30"/>
  <c r="AG176" i="30"/>
  <c r="AC251" i="30"/>
  <c r="AF176" i="30"/>
  <c r="X265" i="30"/>
  <c r="AA190" i="30"/>
  <c r="AB190" i="30"/>
  <c r="M204" i="30"/>
  <c r="L204" i="30"/>
  <c r="I279" i="30"/>
  <c r="AV214" i="30"/>
  <c r="AR289" i="30"/>
  <c r="AU214" i="30"/>
  <c r="X250" i="30"/>
  <c r="AA175" i="30"/>
  <c r="AB175" i="30"/>
  <c r="AR251" i="30"/>
  <c r="AU176" i="30"/>
  <c r="AV176" i="30"/>
  <c r="L194" i="30"/>
  <c r="M194" i="30"/>
  <c r="I269" i="30"/>
  <c r="S251" i="30"/>
  <c r="V176" i="30"/>
  <c r="W176" i="30"/>
  <c r="AW261" i="30"/>
  <c r="BA186" i="30"/>
  <c r="AZ186" i="30"/>
  <c r="AW287" i="30"/>
  <c r="BA212" i="30"/>
  <c r="AZ212" i="30"/>
  <c r="AK217" i="30"/>
  <c r="AL217" i="30"/>
  <c r="AH292" i="30"/>
  <c r="I259" i="30"/>
  <c r="L184" i="30"/>
  <c r="M184" i="30"/>
  <c r="BA179" i="30"/>
  <c r="AW254" i="30"/>
  <c r="AZ179" i="30"/>
  <c r="BK171" i="30"/>
  <c r="BG246" i="30"/>
  <c r="BJ171" i="30"/>
  <c r="AB201" i="30"/>
  <c r="AA201" i="30"/>
  <c r="X276" i="30"/>
  <c r="I288" i="30"/>
  <c r="L213" i="30"/>
  <c r="M213" i="30"/>
  <c r="AW260" i="30"/>
  <c r="BA185" i="30"/>
  <c r="AZ185" i="30"/>
  <c r="BK187" i="30"/>
  <c r="BG262" i="30"/>
  <c r="BJ187" i="30"/>
  <c r="AL207" i="30"/>
  <c r="AK207" i="30"/>
  <c r="AH282" i="30"/>
  <c r="AW270" i="30"/>
  <c r="AZ195" i="30"/>
  <c r="BA195" i="30"/>
  <c r="AH255" i="30"/>
  <c r="AL180" i="30"/>
  <c r="AK180" i="30"/>
  <c r="BA177" i="30"/>
  <c r="AW252" i="30"/>
  <c r="AZ177" i="30"/>
  <c r="R2055" i="30"/>
  <c r="Q2055" i="30"/>
  <c r="AV189" i="30"/>
  <c r="AU189" i="30"/>
  <c r="AR264" i="30"/>
  <c r="N1668" i="30"/>
  <c r="Q1593" i="30"/>
  <c r="R1593" i="30"/>
  <c r="I86" i="29"/>
  <c r="I87" i="29"/>
  <c r="I70" i="29"/>
  <c r="BO65" i="29"/>
  <c r="BK213" i="30"/>
  <c r="BJ213" i="30"/>
  <c r="BG288" i="30"/>
  <c r="W199" i="30"/>
  <c r="S274" i="30"/>
  <c r="V199" i="30"/>
  <c r="BK214" i="30"/>
  <c r="BG289" i="30"/>
  <c r="BJ214" i="30"/>
  <c r="BM1269" i="30"/>
  <c r="C1269" i="30"/>
  <c r="E780" i="58"/>
  <c r="E793" i="58" s="1"/>
  <c r="G1206" i="30"/>
  <c r="G217" i="30"/>
  <c r="D292" i="30"/>
  <c r="H217" i="30"/>
  <c r="AB206" i="30"/>
  <c r="X281" i="30"/>
  <c r="AA206" i="30"/>
  <c r="I247" i="30"/>
  <c r="M172" i="30"/>
  <c r="L172" i="30"/>
  <c r="BJ203" i="30"/>
  <c r="BG278" i="30"/>
  <c r="BK203" i="30"/>
  <c r="H187" i="30"/>
  <c r="G187" i="30"/>
  <c r="D262" i="30"/>
  <c r="AL169" i="30"/>
  <c r="AK169" i="30"/>
  <c r="AH244" i="30"/>
  <c r="FK53" i="38"/>
  <c r="FK54" i="38" s="1"/>
  <c r="M179" i="30"/>
  <c r="L179" i="30"/>
  <c r="I254" i="30"/>
  <c r="AB191" i="30"/>
  <c r="X266" i="30"/>
  <c r="AA191" i="30"/>
  <c r="GA46" i="38"/>
  <c r="GA49" i="38" s="1"/>
  <c r="AU169" i="30"/>
  <c r="AR244" i="30"/>
  <c r="AV169" i="30"/>
  <c r="BA167" i="30"/>
  <c r="AZ167" i="30"/>
  <c r="AW242" i="30"/>
  <c r="M217" i="30"/>
  <c r="L217" i="30"/>
  <c r="I292" i="30"/>
  <c r="H198" i="30"/>
  <c r="G198" i="30"/>
  <c r="D273" i="30"/>
  <c r="V170" i="30"/>
  <c r="W170" i="30"/>
  <c r="S245" i="30"/>
  <c r="BG354" i="30"/>
  <c r="BK279" i="30"/>
  <c r="BJ279" i="30"/>
  <c r="AK198" i="30"/>
  <c r="AL198" i="30"/>
  <c r="AH273" i="30"/>
  <c r="AT1964" i="30"/>
  <c r="AH262" i="30"/>
  <c r="AL187" i="30"/>
  <c r="AK187" i="30"/>
  <c r="AO53" i="38"/>
  <c r="AO54" i="38" s="1"/>
  <c r="AH270" i="30"/>
  <c r="AK195" i="30"/>
  <c r="AL195" i="30"/>
  <c r="BE53" i="38"/>
  <c r="BE54" i="38" s="1"/>
  <c r="BB211" i="30"/>
  <c r="BB140" i="30"/>
  <c r="BE136" i="30"/>
  <c r="BF136" i="30"/>
  <c r="M89" i="30"/>
  <c r="I130" i="30"/>
  <c r="L89" i="30"/>
  <c r="I164" i="30"/>
  <c r="G190" i="30"/>
  <c r="H190" i="30"/>
  <c r="D265" i="30"/>
  <c r="AC282" i="30"/>
  <c r="AF207" i="30"/>
  <c r="AG207" i="30"/>
  <c r="BF191" i="30"/>
  <c r="BE191" i="30"/>
  <c r="BB266" i="30"/>
  <c r="AR58" i="30"/>
  <c r="AU55" i="30"/>
  <c r="AV55" i="30"/>
  <c r="BK55" i="30"/>
  <c r="BJ55" i="30"/>
  <c r="BG58" i="30"/>
  <c r="DG46" i="38"/>
  <c r="DG49" i="38" s="1"/>
  <c r="AR278" i="30"/>
  <c r="AU203" i="30"/>
  <c r="AV203" i="30"/>
  <c r="AF202" i="30"/>
  <c r="AC277" i="30"/>
  <c r="AG202" i="30"/>
  <c r="AC274" i="30"/>
  <c r="AF199" i="30"/>
  <c r="AG199" i="30"/>
  <c r="X275" i="30"/>
  <c r="AB200" i="30"/>
  <c r="AA200" i="30"/>
  <c r="BA170" i="30"/>
  <c r="AW245" i="30"/>
  <c r="AZ170" i="30"/>
  <c r="AC257" i="30"/>
  <c r="AF182" i="30"/>
  <c r="AG182" i="30"/>
  <c r="V190" i="30"/>
  <c r="W190" i="30"/>
  <c r="S265" i="30"/>
  <c r="AU54" i="38"/>
  <c r="AU53" i="38"/>
  <c r="AR267" i="30"/>
  <c r="AV192" i="30"/>
  <c r="AU192" i="30"/>
  <c r="AM1892" i="30"/>
  <c r="AP1817" i="30"/>
  <c r="AQ1817" i="30"/>
  <c r="AF166" i="30"/>
  <c r="AG166" i="30"/>
  <c r="AC241" i="30"/>
  <c r="BK191" i="30"/>
  <c r="BJ191" i="30"/>
  <c r="BG266" i="30"/>
  <c r="AH257" i="30"/>
  <c r="AK182" i="30"/>
  <c r="AL182" i="30"/>
  <c r="AU190" i="30"/>
  <c r="AV190" i="30"/>
  <c r="AR265" i="30"/>
  <c r="AB197" i="30"/>
  <c r="X272" i="30"/>
  <c r="AA197" i="30"/>
  <c r="Q2017" i="30"/>
  <c r="N2092" i="30"/>
  <c r="R2017" i="30"/>
  <c r="AU178" i="30"/>
  <c r="AR253" i="30"/>
  <c r="AV178" i="30"/>
  <c r="I248" i="30"/>
  <c r="M173" i="30"/>
  <c r="L173" i="30"/>
  <c r="AF206" i="30"/>
  <c r="AG206" i="30"/>
  <c r="AC281" i="30"/>
  <c r="BA199" i="30"/>
  <c r="AZ199" i="30"/>
  <c r="AW274" i="30"/>
  <c r="BA204" i="30"/>
  <c r="AW279" i="30"/>
  <c r="AZ204" i="30"/>
  <c r="W173" i="30"/>
  <c r="V173" i="30"/>
  <c r="S248" i="30"/>
  <c r="AH58" i="30"/>
  <c r="AK55" i="30"/>
  <c r="AL55" i="30"/>
  <c r="AR161" i="30"/>
  <c r="AR88" i="30"/>
  <c r="AV88" i="30" s="1"/>
  <c r="AV86" i="30"/>
  <c r="AU86" i="30"/>
  <c r="AU88" i="30" s="1"/>
  <c r="BK197" i="30"/>
  <c r="BJ197" i="30"/>
  <c r="BG272" i="30"/>
  <c r="AG198" i="30"/>
  <c r="AF198" i="30"/>
  <c r="AC273" i="30"/>
  <c r="AU184" i="30"/>
  <c r="AV184" i="30"/>
  <c r="AR259" i="30"/>
  <c r="AA188" i="30"/>
  <c r="AB188" i="30"/>
  <c r="X263" i="30"/>
  <c r="X270" i="30"/>
  <c r="AB195" i="30"/>
  <c r="AA195" i="30"/>
  <c r="D252" i="30"/>
  <c r="H177" i="30"/>
  <c r="G177" i="30"/>
  <c r="BJ193" i="30"/>
  <c r="BK193" i="30"/>
  <c r="BG268" i="30"/>
  <c r="AW211" i="30"/>
  <c r="BA136" i="30"/>
  <c r="AW140" i="30"/>
  <c r="AZ136" i="30"/>
  <c r="AB178" i="30"/>
  <c r="X253" i="30"/>
  <c r="AA178" i="30"/>
  <c r="S250" i="30"/>
  <c r="W175" i="30"/>
  <c r="V175" i="30"/>
  <c r="AB196" i="30"/>
  <c r="X271" i="30"/>
  <c r="AA196" i="30"/>
  <c r="N854" i="30"/>
  <c r="R779" i="30"/>
  <c r="Q779" i="30"/>
  <c r="M181" i="30"/>
  <c r="L181" i="30"/>
  <c r="I256" i="30"/>
  <c r="AC260" i="30"/>
  <c r="AF185" i="30"/>
  <c r="AG185" i="30"/>
  <c r="AM729" i="30"/>
  <c r="AP654" i="30"/>
  <c r="AQ654" i="30"/>
  <c r="D272" i="30"/>
  <c r="H197" i="30"/>
  <c r="G197" i="30"/>
  <c r="BM1344" i="30"/>
  <c r="C1344" i="30"/>
  <c r="G1281" i="30"/>
  <c r="D161" i="30"/>
  <c r="H86" i="30"/>
  <c r="G86" i="30"/>
  <c r="G88" i="30" s="1"/>
  <c r="D88" i="30"/>
  <c r="H88" i="30" s="1"/>
  <c r="AV206" i="30"/>
  <c r="AU206" i="30"/>
  <c r="AR281" i="30"/>
  <c r="AF65" i="30"/>
  <c r="AG65" i="30"/>
  <c r="AA168" i="30"/>
  <c r="X243" i="30"/>
  <c r="AB168" i="30"/>
  <c r="W212" i="30"/>
  <c r="S287" i="30"/>
  <c r="V212" i="30"/>
  <c r="Q320" i="30"/>
  <c r="N395" i="30"/>
  <c r="R320" i="30"/>
  <c r="N355" i="30"/>
  <c r="AK178" i="30"/>
  <c r="AH253" i="30"/>
  <c r="AL178" i="30"/>
  <c r="BB258" i="30"/>
  <c r="BE183" i="30"/>
  <c r="BF183" i="30"/>
  <c r="W213" i="30"/>
  <c r="S288" i="30"/>
  <c r="V213" i="30"/>
  <c r="V180" i="30"/>
  <c r="S255" i="30"/>
  <c r="W180" i="30"/>
  <c r="X260" i="30"/>
  <c r="AA185" i="30"/>
  <c r="AB185" i="30"/>
  <c r="AG189" i="30"/>
  <c r="AC264" i="30"/>
  <c r="AF189" i="30"/>
  <c r="M186" i="30"/>
  <c r="I261" i="30"/>
  <c r="L186" i="30"/>
  <c r="BK206" i="30"/>
  <c r="BG281" i="30"/>
  <c r="BJ206" i="30"/>
  <c r="W55" i="30"/>
  <c r="S58" i="30"/>
  <c r="V55" i="30"/>
  <c r="V193" i="30"/>
  <c r="W193" i="30"/>
  <c r="S268" i="30"/>
  <c r="G200" i="30"/>
  <c r="H200" i="30"/>
  <c r="D275" i="30"/>
  <c r="ET54" i="38"/>
  <c r="ET53" i="38"/>
  <c r="BE55" i="30"/>
  <c r="BB58" i="30"/>
  <c r="BF55" i="30"/>
  <c r="AF188" i="30"/>
  <c r="AC263" i="30"/>
  <c r="AG188" i="30"/>
  <c r="H180" i="30"/>
  <c r="D255" i="30"/>
  <c r="G180" i="30"/>
  <c r="AV167" i="30"/>
  <c r="AU167" i="30"/>
  <c r="AR242" i="30"/>
  <c r="I243" i="30"/>
  <c r="L168" i="30"/>
  <c r="M168" i="30"/>
  <c r="AC244" i="30"/>
  <c r="AF169" i="30"/>
  <c r="AG169" i="30"/>
  <c r="AL185" i="30"/>
  <c r="AK185" i="30"/>
  <c r="AH260" i="30"/>
  <c r="D250" i="30"/>
  <c r="H175" i="30"/>
  <c r="G175" i="30"/>
  <c r="R66" i="30"/>
  <c r="N69" i="30"/>
  <c r="N141" i="30"/>
  <c r="BA174" i="30"/>
  <c r="AW249" i="30"/>
  <c r="AZ174" i="30"/>
  <c r="AM764" i="30"/>
  <c r="AP689" i="30"/>
  <c r="AQ689" i="30"/>
  <c r="AW250" i="30"/>
  <c r="AZ175" i="30"/>
  <c r="BA175" i="30"/>
  <c r="D260" i="30"/>
  <c r="G185" i="30"/>
  <c r="H185" i="30"/>
  <c r="X268" i="30"/>
  <c r="AA193" i="30"/>
  <c r="AB193" i="30"/>
  <c r="AP1596" i="30"/>
  <c r="AM1671" i="30"/>
  <c r="AQ1596" i="30"/>
  <c r="EU54" i="38"/>
  <c r="EU53" i="38"/>
  <c r="BA200" i="30"/>
  <c r="AW275" i="30"/>
  <c r="AZ200" i="30"/>
  <c r="AL191" i="30"/>
  <c r="AK191" i="30"/>
  <c r="AH266" i="30"/>
  <c r="GH54" i="38"/>
  <c r="GH53" i="38"/>
  <c r="W177" i="30"/>
  <c r="V177" i="30"/>
  <c r="S252" i="30"/>
  <c r="BF212" i="30"/>
  <c r="BE212" i="30"/>
  <c r="BB287" i="30"/>
  <c r="AR274" i="30"/>
  <c r="AU199" i="30"/>
  <c r="AV199" i="30"/>
  <c r="Q1996" i="30"/>
  <c r="R1996" i="30"/>
  <c r="N2071" i="30"/>
  <c r="AK172" i="30"/>
  <c r="AH247" i="30"/>
  <c r="AL172" i="30"/>
  <c r="BJ65" i="30"/>
  <c r="BK65" i="30"/>
  <c r="X293" i="30"/>
  <c r="AA218" i="30"/>
  <c r="AB218" i="30"/>
  <c r="BJ185" i="30"/>
  <c r="BG260" i="30"/>
  <c r="BK185" i="30"/>
  <c r="AZ181" i="30"/>
  <c r="BA181" i="30"/>
  <c r="AW256" i="30"/>
  <c r="AC245" i="30"/>
  <c r="AF170" i="30"/>
  <c r="AG170" i="30"/>
  <c r="C1419" i="30"/>
  <c r="G1356" i="30"/>
  <c r="BM1419" i="30"/>
  <c r="AQ762" i="30"/>
  <c r="AM837" i="30"/>
  <c r="AP762" i="30"/>
  <c r="AP763" i="30" s="1"/>
  <c r="BP54" i="38"/>
  <c r="BP53" i="38"/>
  <c r="L193" i="30"/>
  <c r="M193" i="30"/>
  <c r="I268" i="30"/>
  <c r="AB169" i="30"/>
  <c r="X244" i="30"/>
  <c r="AA169" i="30"/>
  <c r="AC275" i="30"/>
  <c r="AG200" i="30"/>
  <c r="AF200" i="30"/>
  <c r="AG195" i="30"/>
  <c r="AC270" i="30"/>
  <c r="AF195" i="30"/>
  <c r="R1842" i="30"/>
  <c r="N1917" i="30"/>
  <c r="Q1842" i="30"/>
  <c r="H194" i="30"/>
  <c r="D269" i="30"/>
  <c r="G194" i="30"/>
  <c r="X282" i="30"/>
  <c r="AA207" i="30"/>
  <c r="AB207" i="30"/>
  <c r="AC265" i="30"/>
  <c r="AG190" i="30"/>
  <c r="AF190" i="30"/>
  <c r="DH53" i="38"/>
  <c r="DH54" i="38" s="1"/>
  <c r="AP251" i="30"/>
  <c r="AQ251" i="30"/>
  <c r="AM326" i="30"/>
  <c r="Q344" i="30"/>
  <c r="N419" i="30"/>
  <c r="R344" i="30"/>
  <c r="D245" i="30"/>
  <c r="H170" i="30"/>
  <c r="G170" i="30"/>
  <c r="S140" i="30"/>
  <c r="V136" i="30"/>
  <c r="S211" i="30"/>
  <c r="W136" i="30"/>
  <c r="I242" i="30"/>
  <c r="M167" i="30"/>
  <c r="L167" i="30"/>
  <c r="AV182" i="30"/>
  <c r="AU182" i="30"/>
  <c r="AR257" i="30"/>
  <c r="X161" i="30"/>
  <c r="X88" i="30"/>
  <c r="AB88" i="30" s="1"/>
  <c r="AB86" i="30"/>
  <c r="AA86" i="30"/>
  <c r="AA88" i="30" s="1"/>
  <c r="BE181" i="30"/>
  <c r="BF181" i="30"/>
  <c r="BB256" i="30"/>
  <c r="S272" i="30"/>
  <c r="W197" i="30"/>
  <c r="V197" i="30"/>
  <c r="BJ207" i="30"/>
  <c r="BG282" i="30"/>
  <c r="BK207" i="30"/>
  <c r="AV213" i="30"/>
  <c r="AR288" i="30"/>
  <c r="AU213" i="30"/>
  <c r="AB173" i="30"/>
  <c r="X248" i="30"/>
  <c r="AA173" i="30"/>
  <c r="AO1790" i="30"/>
  <c r="AO1861" i="30"/>
  <c r="AK183" i="30"/>
  <c r="AH258" i="30"/>
  <c r="AL183" i="30"/>
  <c r="BF197" i="30"/>
  <c r="BE197" i="30"/>
  <c r="BB272" i="30"/>
  <c r="AA204" i="30"/>
  <c r="AB204" i="30"/>
  <c r="X279" i="30"/>
  <c r="S273" i="30"/>
  <c r="W198" i="30"/>
  <c r="V198" i="30"/>
  <c r="BA55" i="30"/>
  <c r="AZ55" i="30"/>
  <c r="AW58" i="30"/>
  <c r="AG218" i="30"/>
  <c r="AC293" i="30"/>
  <c r="AF218" i="30"/>
  <c r="R2082" i="30"/>
  <c r="Q2082" i="30"/>
  <c r="D287" i="30"/>
  <c r="H212" i="30"/>
  <c r="G212" i="30"/>
  <c r="M187" i="30"/>
  <c r="L187" i="30"/>
  <c r="I262" i="30"/>
  <c r="BI664" i="30"/>
  <c r="BI590" i="30"/>
  <c r="BI591" i="30" s="1"/>
  <c r="BI594" i="30" s="1"/>
  <c r="C359" i="58" s="1"/>
  <c r="W204" i="30"/>
  <c r="V204" i="30"/>
  <c r="S279" i="30"/>
  <c r="AH164" i="30"/>
  <c r="AL89" i="30"/>
  <c r="AH130" i="30"/>
  <c r="AK89" i="30"/>
  <c r="H162" i="30"/>
  <c r="G162" i="30"/>
  <c r="D237" i="30"/>
  <c r="E159" i="58"/>
  <c r="E169" i="58" s="1"/>
  <c r="C294" i="30"/>
  <c r="BM294" i="30"/>
  <c r="G231" i="30"/>
  <c r="AA174" i="30"/>
  <c r="AB174" i="30"/>
  <c r="X249" i="30"/>
  <c r="AP292" i="30"/>
  <c r="AM367" i="30"/>
  <c r="AQ292" i="30"/>
  <c r="BA173" i="30"/>
  <c r="AZ173" i="30"/>
  <c r="AW248" i="30"/>
  <c r="AO989" i="30"/>
  <c r="M169" i="30"/>
  <c r="L169" i="30"/>
  <c r="I244" i="30"/>
  <c r="AK188" i="30"/>
  <c r="AH263" i="30"/>
  <c r="AL188" i="30"/>
  <c r="H204" i="30"/>
  <c r="D279" i="30"/>
  <c r="G204" i="30"/>
  <c r="S276" i="30"/>
  <c r="V201" i="30"/>
  <c r="W201" i="30"/>
  <c r="AF172" i="30"/>
  <c r="AG172" i="30"/>
  <c r="AC247" i="30"/>
  <c r="AH277" i="30"/>
  <c r="AK202" i="30"/>
  <c r="AL202" i="30"/>
  <c r="BF204" i="30"/>
  <c r="BB279" i="30"/>
  <c r="BE204" i="30"/>
  <c r="I281" i="30"/>
  <c r="M206" i="30"/>
  <c r="L206" i="30"/>
  <c r="AC288" i="30"/>
  <c r="AG213" i="30"/>
  <c r="AF213" i="30"/>
  <c r="AF197" i="30"/>
  <c r="AG197" i="30"/>
  <c r="AC272" i="30"/>
  <c r="I282" i="30"/>
  <c r="L207" i="30"/>
  <c r="M207" i="30"/>
  <c r="AP248" i="30"/>
  <c r="AM323" i="30"/>
  <c r="AQ248" i="30"/>
  <c r="S264" i="30"/>
  <c r="W189" i="30"/>
  <c r="V189" i="30"/>
  <c r="BG237" i="30"/>
  <c r="BK162" i="30"/>
  <c r="BJ162" i="30"/>
  <c r="AB189" i="30"/>
  <c r="X264" i="30"/>
  <c r="AA189" i="30"/>
  <c r="AB202" i="30"/>
  <c r="X277" i="30"/>
  <c r="AA202" i="30"/>
  <c r="AZ206" i="30"/>
  <c r="BA206" i="30"/>
  <c r="AW281" i="30"/>
  <c r="S270" i="30"/>
  <c r="W195" i="30"/>
  <c r="V195" i="30"/>
  <c r="BB292" i="30"/>
  <c r="BF217" i="30"/>
  <c r="BE217" i="30"/>
  <c r="BB253" i="30"/>
  <c r="BF178" i="30"/>
  <c r="BE178" i="30"/>
  <c r="AQ1249" i="30"/>
  <c r="AM1324" i="30"/>
  <c r="AP1249" i="30"/>
  <c r="R839" i="30"/>
  <c r="N914" i="30"/>
  <c r="Q839" i="30"/>
  <c r="AK197" i="30"/>
  <c r="AH272" i="30"/>
  <c r="AL197" i="30"/>
  <c r="BF203" i="30"/>
  <c r="BB278" i="30"/>
  <c r="BE203" i="30"/>
  <c r="N53" i="38"/>
  <c r="N54" i="38" s="1"/>
  <c r="BK186" i="30"/>
  <c r="BG261" i="30"/>
  <c r="BJ186" i="30"/>
  <c r="S282" i="30"/>
  <c r="W207" i="30"/>
  <c r="V207" i="30"/>
  <c r="BK188" i="30"/>
  <c r="BG263" i="30"/>
  <c r="BJ188" i="30"/>
  <c r="X240" i="30"/>
  <c r="AA165" i="30"/>
  <c r="AB165" i="30"/>
  <c r="N785" i="30"/>
  <c r="Q710" i="30"/>
  <c r="R710" i="30"/>
  <c r="AA198" i="30"/>
  <c r="AB198" i="30"/>
  <c r="X273" i="30"/>
  <c r="N1675" i="30"/>
  <c r="R1600" i="30"/>
  <c r="Q1600" i="30"/>
  <c r="AW273" i="30"/>
  <c r="BA198" i="30"/>
  <c r="AZ198" i="30"/>
  <c r="BK212" i="30"/>
  <c r="BJ212" i="30"/>
  <c r="BG287" i="30"/>
  <c r="AQ267" i="30"/>
  <c r="AP267" i="30"/>
  <c r="AM342" i="30"/>
  <c r="BF166" i="30"/>
  <c r="BE166" i="30"/>
  <c r="BB241" i="30"/>
  <c r="CI53" i="38"/>
  <c r="CI54" i="38" s="1"/>
  <c r="AK168" i="30"/>
  <c r="AL168" i="30"/>
  <c r="AH243" i="30"/>
  <c r="V172" i="30"/>
  <c r="S247" i="30"/>
  <c r="W172" i="30"/>
  <c r="BK199" i="30"/>
  <c r="BG274" i="30"/>
  <c r="BJ199" i="30"/>
  <c r="BE65" i="30"/>
  <c r="BF65" i="30"/>
  <c r="D211" i="30"/>
  <c r="H136" i="30"/>
  <c r="D140" i="30"/>
  <c r="G136" i="30"/>
  <c r="AR140" i="30"/>
  <c r="AR211" i="30"/>
  <c r="AV136" i="30"/>
  <c r="AU136" i="30"/>
  <c r="AP780" i="30"/>
  <c r="AQ780" i="30"/>
  <c r="AM855" i="30"/>
  <c r="I252" i="30"/>
  <c r="L177" i="30"/>
  <c r="M177" i="30"/>
  <c r="D58" i="30"/>
  <c r="H55" i="30"/>
  <c r="G55" i="30"/>
  <c r="AR270" i="30"/>
  <c r="AU195" i="30"/>
  <c r="AV195" i="30"/>
  <c r="H174" i="30"/>
  <c r="G174" i="30"/>
  <c r="D249" i="30"/>
  <c r="AL214" i="30"/>
  <c r="AK214" i="30"/>
  <c r="AH289" i="30"/>
  <c r="AT913" i="30"/>
  <c r="AT986" i="30"/>
  <c r="W185" i="30"/>
  <c r="V185" i="30"/>
  <c r="S260" i="30"/>
  <c r="F1888" i="30"/>
  <c r="F1961" i="30"/>
  <c r="AV177" i="30"/>
  <c r="AU177" i="30"/>
  <c r="AR252" i="30"/>
  <c r="BF168" i="30"/>
  <c r="BB243" i="30"/>
  <c r="BE168" i="30"/>
  <c r="AA182" i="30"/>
  <c r="X257" i="30"/>
  <c r="AB182" i="30"/>
  <c r="BK175" i="30"/>
  <c r="BJ175" i="30"/>
  <c r="BG250" i="30"/>
  <c r="AU172" i="30"/>
  <c r="AR247" i="30"/>
  <c r="AV172" i="30"/>
  <c r="BB164" i="30"/>
  <c r="BB130" i="30"/>
  <c r="BF89" i="30"/>
  <c r="BE89" i="30"/>
  <c r="AP932" i="30"/>
  <c r="AQ932" i="30"/>
  <c r="AM1007" i="30"/>
  <c r="HB54" i="38"/>
  <c r="HB53" i="38"/>
  <c r="AM1831" i="30"/>
  <c r="AQ1756" i="30"/>
  <c r="AP1756" i="30"/>
  <c r="AG167" i="30"/>
  <c r="AC242" i="30"/>
  <c r="AF167" i="30"/>
  <c r="AP130" i="30"/>
  <c r="AM133" i="30"/>
  <c r="AQ130" i="30"/>
  <c r="I257" i="30"/>
  <c r="L182" i="30"/>
  <c r="M182" i="30"/>
  <c r="AR261" i="30"/>
  <c r="AU186" i="30"/>
  <c r="AV186" i="30"/>
  <c r="AB186" i="30"/>
  <c r="AA186" i="30"/>
  <c r="X261" i="30"/>
  <c r="BK265" i="30"/>
  <c r="BG340" i="30"/>
  <c r="BJ265" i="30"/>
  <c r="X247" i="30"/>
  <c r="AB172" i="30"/>
  <c r="AA172" i="30"/>
  <c r="H192" i="30"/>
  <c r="D267" i="30"/>
  <c r="G192" i="30"/>
  <c r="BG244" i="30"/>
  <c r="BJ169" i="30"/>
  <c r="BK169" i="30"/>
  <c r="AJ1138" i="30"/>
  <c r="AJ1211" i="30"/>
  <c r="BD1139" i="30"/>
  <c r="I287" i="30"/>
  <c r="L212" i="30"/>
  <c r="M212" i="30"/>
  <c r="L188" i="30"/>
  <c r="I263" i="30"/>
  <c r="M188" i="30"/>
  <c r="AC240" i="30"/>
  <c r="AF165" i="30"/>
  <c r="AG165" i="30"/>
  <c r="D164" i="30"/>
  <c r="H89" i="30"/>
  <c r="G89" i="30"/>
  <c r="D130" i="30"/>
  <c r="C217" i="58"/>
  <c r="BE190" i="30"/>
  <c r="BB265" i="30"/>
  <c r="BF190" i="30"/>
  <c r="AV196" i="30"/>
  <c r="AU196" i="30"/>
  <c r="AR271" i="30"/>
  <c r="R619" i="30"/>
  <c r="N694" i="30"/>
  <c r="Q619" i="30"/>
  <c r="AY1063" i="30"/>
  <c r="AY1136" i="30"/>
  <c r="I265" i="30"/>
  <c r="M190" i="30"/>
  <c r="L190" i="30"/>
  <c r="Z1886" i="30"/>
  <c r="Z1813" i="30"/>
  <c r="R1448" i="30"/>
  <c r="Q1448" i="30"/>
  <c r="N1523" i="30"/>
  <c r="AW161" i="30"/>
  <c r="AW88" i="30"/>
  <c r="BA88" i="30" s="1"/>
  <c r="BA86" i="30"/>
  <c r="AZ86" i="30"/>
  <c r="AZ88" i="30" s="1"/>
  <c r="Z1561" i="30"/>
  <c r="Z1490" i="30"/>
  <c r="BA182" i="30"/>
  <c r="AW257" i="30"/>
  <c r="AZ182" i="30"/>
  <c r="Q713" i="30"/>
  <c r="R713" i="30"/>
  <c r="N788" i="30"/>
  <c r="D259" i="30"/>
  <c r="H184" i="30"/>
  <c r="G184" i="30"/>
  <c r="DP53" i="38"/>
  <c r="DP54" i="38" s="1"/>
  <c r="U2086" i="30"/>
  <c r="U2090" i="30" s="1"/>
  <c r="U2015" i="30"/>
  <c r="AH276" i="30"/>
  <c r="AK201" i="30"/>
  <c r="AL201" i="30"/>
  <c r="AH250" i="30"/>
  <c r="AK175" i="30"/>
  <c r="AL175" i="30"/>
  <c r="BG255" i="30"/>
  <c r="BK180" i="30"/>
  <c r="BJ180" i="30"/>
  <c r="AF193" i="30"/>
  <c r="AG193" i="30"/>
  <c r="AC268" i="30"/>
  <c r="AV194" i="30"/>
  <c r="AU194" i="30"/>
  <c r="AR269" i="30"/>
  <c r="X259" i="30"/>
  <c r="AB184" i="30"/>
  <c r="AA184" i="30"/>
  <c r="AH269" i="30"/>
  <c r="AK194" i="30"/>
  <c r="AL194" i="30"/>
  <c r="BI1739" i="30"/>
  <c r="AH242" i="30"/>
  <c r="AL167" i="30"/>
  <c r="AK167" i="30"/>
  <c r="AW289" i="30"/>
  <c r="AZ214" i="30"/>
  <c r="BA214" i="30"/>
  <c r="BJ258" i="30"/>
  <c r="BG333" i="30"/>
  <c r="BK258" i="30"/>
  <c r="R347" i="30"/>
  <c r="Q347" i="30"/>
  <c r="N422" i="30"/>
  <c r="BA165" i="30"/>
  <c r="AW240" i="30"/>
  <c r="AZ165" i="30"/>
  <c r="S262" i="30"/>
  <c r="W187" i="30"/>
  <c r="V187" i="30"/>
  <c r="AL212" i="30"/>
  <c r="AK212" i="30"/>
  <c r="AH287" i="30"/>
  <c r="AL206" i="30"/>
  <c r="AH281" i="30"/>
  <c r="AK206" i="30"/>
  <c r="AB213" i="30"/>
  <c r="X288" i="30"/>
  <c r="AA213" i="30"/>
  <c r="AE2011" i="30"/>
  <c r="AE1940" i="30"/>
  <c r="S281" i="30"/>
  <c r="V206" i="30"/>
  <c r="W206" i="30"/>
  <c r="AQ1012" i="30"/>
  <c r="AP1012" i="30"/>
  <c r="AM1087" i="30"/>
  <c r="AT949" i="30"/>
  <c r="AT880" i="30"/>
  <c r="AT883" i="30" s="1"/>
  <c r="AT884" i="30" s="1"/>
  <c r="AT891" i="30" s="1"/>
  <c r="AT894" i="30" s="1"/>
  <c r="C548" i="58" s="1"/>
  <c r="BF189" i="30"/>
  <c r="BB264" i="30"/>
  <c r="BE189" i="30"/>
  <c r="AF168" i="30"/>
  <c r="AC243" i="30"/>
  <c r="AG168" i="30"/>
  <c r="AZ65" i="30"/>
  <c r="BA65" i="30"/>
  <c r="E17" i="58"/>
  <c r="E25" i="58" s="1"/>
  <c r="BM69" i="30"/>
  <c r="C69" i="30"/>
  <c r="G6" i="30"/>
  <c r="DM54" i="38"/>
  <c r="DM53" i="38"/>
  <c r="Q134" i="30"/>
  <c r="Q141" i="30" s="1"/>
  <c r="Q144" i="30" s="1"/>
  <c r="R134" i="30"/>
  <c r="I249" i="30"/>
  <c r="M174" i="30"/>
  <c r="L174" i="30"/>
  <c r="L197" i="30"/>
  <c r="M197" i="30"/>
  <c r="I272" i="30"/>
  <c r="BE192" i="30"/>
  <c r="BF192" i="30"/>
  <c r="BB267" i="30"/>
  <c r="AL184" i="30"/>
  <c r="AH259" i="30"/>
  <c r="AK184" i="30"/>
  <c r="AR273" i="30"/>
  <c r="AV198" i="30"/>
  <c r="AU198" i="30"/>
  <c r="R558" i="30"/>
  <c r="N633" i="30"/>
  <c r="Q558" i="30"/>
  <c r="AC276" i="30"/>
  <c r="AF201" i="30"/>
  <c r="AG201" i="30"/>
  <c r="AU162" i="30"/>
  <c r="AR237" i="30"/>
  <c r="AV162" i="30"/>
  <c r="AR241" i="30"/>
  <c r="AV166" i="30"/>
  <c r="AU166" i="30"/>
  <c r="N1831" i="30"/>
  <c r="R1756" i="30"/>
  <c r="Q1756" i="30"/>
  <c r="BB242" i="30"/>
  <c r="BF167" i="30"/>
  <c r="BE167" i="30"/>
  <c r="L176" i="30"/>
  <c r="I251" i="30"/>
  <c r="M176" i="30"/>
  <c r="AH268" i="30"/>
  <c r="AL193" i="30"/>
  <c r="AK193" i="30"/>
  <c r="BD1736" i="30"/>
  <c r="BD1663" i="30"/>
  <c r="AU197" i="30"/>
  <c r="AV197" i="30"/>
  <c r="AR272" i="30"/>
  <c r="AL213" i="30"/>
  <c r="AH288" i="30"/>
  <c r="AK213" i="30"/>
  <c r="I276" i="30"/>
  <c r="L201" i="30"/>
  <c r="M201" i="30"/>
  <c r="AQ252" i="30"/>
  <c r="AM327" i="30"/>
  <c r="AP252" i="30"/>
  <c r="AQ140" i="30"/>
  <c r="AP140" i="30"/>
  <c r="L198" i="30"/>
  <c r="I273" i="30"/>
  <c r="M198" i="30"/>
  <c r="BE214" i="30"/>
  <c r="BB289" i="30"/>
  <c r="BF214" i="30"/>
  <c r="GS53" i="38"/>
  <c r="GS54" i="38" s="1"/>
  <c r="A359" i="58"/>
  <c r="BG608" i="30"/>
  <c r="BB383" i="30"/>
  <c r="A214" i="58"/>
  <c r="AW533" i="30"/>
  <c r="A309" i="58"/>
  <c r="A308" i="58"/>
  <c r="AR533" i="30"/>
  <c r="A307" i="58"/>
  <c r="AM533" i="30"/>
  <c r="AH533" i="30"/>
  <c r="A306" i="58"/>
  <c r="A401" i="58"/>
  <c r="AC683" i="30"/>
  <c r="A208" i="58"/>
  <c r="X383" i="30"/>
  <c r="A351" i="58"/>
  <c r="S608" i="30"/>
  <c r="A350" i="58"/>
  <c r="N608" i="30"/>
  <c r="A349" i="58"/>
  <c r="I608" i="30"/>
  <c r="D608" i="30"/>
  <c r="A348" i="58"/>
  <c r="D596" i="30" l="1"/>
  <c r="I521" i="30"/>
  <c r="N521" i="30" s="1"/>
  <c r="S521" i="30" s="1"/>
  <c r="X521" i="30" s="1"/>
  <c r="AC521" i="30" s="1"/>
  <c r="AH521" i="30" s="1"/>
  <c r="AM521" i="30" s="1"/>
  <c r="AR521" i="30" s="1"/>
  <c r="AW521" i="30" s="1"/>
  <c r="BB521" i="30" s="1"/>
  <c r="BG521" i="30" s="1"/>
  <c r="BD1214" i="30"/>
  <c r="AU140" i="30"/>
  <c r="AV140" i="30"/>
  <c r="AF272" i="30"/>
  <c r="AG272" i="30"/>
  <c r="AC347" i="30"/>
  <c r="AW350" i="30"/>
  <c r="AZ275" i="30"/>
  <c r="BA275" i="30"/>
  <c r="BA244" i="30"/>
  <c r="AW319" i="30"/>
  <c r="AZ244" i="30"/>
  <c r="BJ244" i="30"/>
  <c r="BK244" i="30"/>
  <c r="BG319" i="30"/>
  <c r="BG415" i="30"/>
  <c r="BK340" i="30"/>
  <c r="BJ340" i="30"/>
  <c r="BJ250" i="30"/>
  <c r="BG325" i="30"/>
  <c r="BK250" i="30"/>
  <c r="V260" i="30"/>
  <c r="S335" i="30"/>
  <c r="W260" i="30"/>
  <c r="H249" i="30"/>
  <c r="D324" i="30"/>
  <c r="G249" i="30"/>
  <c r="G58" i="30"/>
  <c r="H58" i="30"/>
  <c r="D59" i="30"/>
  <c r="N860" i="30"/>
  <c r="Q785" i="30"/>
  <c r="R785" i="30"/>
  <c r="BE278" i="30"/>
  <c r="BF278" i="30"/>
  <c r="BB353" i="30"/>
  <c r="BG312" i="30"/>
  <c r="BJ237" i="30"/>
  <c r="BK237" i="30"/>
  <c r="AK277" i="30"/>
  <c r="AH352" i="30"/>
  <c r="AL277" i="30"/>
  <c r="G279" i="30"/>
  <c r="D354" i="30"/>
  <c r="H279" i="30"/>
  <c r="AB249" i="30"/>
  <c r="X324" i="30"/>
  <c r="AA249" i="30"/>
  <c r="H287" i="30"/>
  <c r="D362" i="30"/>
  <c r="G287" i="30"/>
  <c r="AB248" i="30"/>
  <c r="X323" i="30"/>
  <c r="AA248" i="30"/>
  <c r="N494" i="30"/>
  <c r="R419" i="30"/>
  <c r="Q419" i="30"/>
  <c r="AF275" i="30"/>
  <c r="AC350" i="30"/>
  <c r="AG275" i="30"/>
  <c r="R2071" i="30"/>
  <c r="Q2071" i="30"/>
  <c r="AU242" i="30"/>
  <c r="AV242" i="30"/>
  <c r="AR317" i="30"/>
  <c r="BJ281" i="30"/>
  <c r="BK281" i="30"/>
  <c r="BG356" i="30"/>
  <c r="BA211" i="30"/>
  <c r="AW286" i="30"/>
  <c r="AZ211" i="30"/>
  <c r="AW215" i="30"/>
  <c r="AC348" i="30"/>
  <c r="AF273" i="30"/>
  <c r="AG273" i="30"/>
  <c r="R2092" i="30"/>
  <c r="Q2092" i="30"/>
  <c r="AW320" i="30"/>
  <c r="AZ245" i="30"/>
  <c r="BA245" i="30"/>
  <c r="I133" i="30"/>
  <c r="L130" i="30"/>
  <c r="M130" i="30"/>
  <c r="W245" i="30"/>
  <c r="V245" i="30"/>
  <c r="S320" i="30"/>
  <c r="AK244" i="30"/>
  <c r="AH319" i="30"/>
  <c r="AL244" i="30"/>
  <c r="G292" i="30"/>
  <c r="D367" i="30"/>
  <c r="H292" i="30"/>
  <c r="I75" i="29"/>
  <c r="BO70" i="29"/>
  <c r="I72" i="29"/>
  <c r="BO72" i="29" s="1"/>
  <c r="AH330" i="30"/>
  <c r="AL255" i="30"/>
  <c r="AK255" i="30"/>
  <c r="BJ262" i="30"/>
  <c r="BG337" i="30"/>
  <c r="BK262" i="30"/>
  <c r="X351" i="30"/>
  <c r="AB276" i="30"/>
  <c r="AA276" i="30"/>
  <c r="M269" i="30"/>
  <c r="I344" i="30"/>
  <c r="L269" i="30"/>
  <c r="X325" i="30"/>
  <c r="AB250" i="30"/>
  <c r="AA250" i="30"/>
  <c r="BF161" i="30"/>
  <c r="BE161" i="30"/>
  <c r="BE163" i="30" s="1"/>
  <c r="BB163" i="30"/>
  <c r="BF163" i="30" s="1"/>
  <c r="BB236" i="30"/>
  <c r="L293" i="30"/>
  <c r="M293" i="30"/>
  <c r="I368" i="30"/>
  <c r="S342" i="30"/>
  <c r="W267" i="30"/>
  <c r="V267" i="30"/>
  <c r="AH327" i="30"/>
  <c r="AL252" i="30"/>
  <c r="AK252" i="30"/>
  <c r="BK292" i="30"/>
  <c r="BJ292" i="30"/>
  <c r="BG367" i="30"/>
  <c r="BE259" i="30"/>
  <c r="BB334" i="30"/>
  <c r="BF259" i="30"/>
  <c r="N1324" i="30"/>
  <c r="R1249" i="30"/>
  <c r="Q1249" i="30"/>
  <c r="BI2036" i="30"/>
  <c r="BI2038" i="30" s="1"/>
  <c r="BI1963" i="30"/>
  <c r="BG133" i="30"/>
  <c r="BK130" i="30"/>
  <c r="BJ130" i="30"/>
  <c r="BK140" i="30"/>
  <c r="BJ140" i="30"/>
  <c r="H243" i="30"/>
  <c r="D318" i="30"/>
  <c r="G243" i="30"/>
  <c r="D352" i="30"/>
  <c r="H277" i="30"/>
  <c r="G277" i="30"/>
  <c r="AG237" i="30"/>
  <c r="AC312" i="30"/>
  <c r="AF237" i="30"/>
  <c r="AC353" i="30"/>
  <c r="AG278" i="30"/>
  <c r="AF278" i="30"/>
  <c r="H263" i="30"/>
  <c r="D338" i="30"/>
  <c r="G263" i="30"/>
  <c r="AM419" i="30"/>
  <c r="AP344" i="30"/>
  <c r="AQ344" i="30"/>
  <c r="AG211" i="30"/>
  <c r="AC286" i="30"/>
  <c r="AC215" i="30"/>
  <c r="AF211" i="30"/>
  <c r="BE268" i="30"/>
  <c r="BB343" i="30"/>
  <c r="BF268" i="30"/>
  <c r="S353" i="30"/>
  <c r="V278" i="30"/>
  <c r="W278" i="30"/>
  <c r="W244" i="30"/>
  <c r="S319" i="30"/>
  <c r="V244" i="30"/>
  <c r="U1289" i="30"/>
  <c r="U1255" i="30"/>
  <c r="U1258" i="30" s="1"/>
  <c r="AR333" i="30"/>
  <c r="AV258" i="30"/>
  <c r="AU258" i="30"/>
  <c r="M271" i="30"/>
  <c r="L271" i="30"/>
  <c r="I346" i="30"/>
  <c r="BJ276" i="30"/>
  <c r="BG351" i="30"/>
  <c r="BK276" i="30"/>
  <c r="AF248" i="30"/>
  <c r="AC323" i="30"/>
  <c r="AG248" i="30"/>
  <c r="AL140" i="30"/>
  <c r="AK140" i="30"/>
  <c r="AR343" i="30"/>
  <c r="AV268" i="30"/>
  <c r="AU268" i="30"/>
  <c r="N1153" i="30"/>
  <c r="R1078" i="30"/>
  <c r="Q1078" i="30"/>
  <c r="BE250" i="30"/>
  <c r="BB325" i="30"/>
  <c r="BF250" i="30"/>
  <c r="W293" i="30"/>
  <c r="S368" i="30"/>
  <c r="V293" i="30"/>
  <c r="AM1388" i="30"/>
  <c r="AQ1313" i="30"/>
  <c r="AP1313" i="30"/>
  <c r="BJ270" i="30"/>
  <c r="BK270" i="30"/>
  <c r="BG345" i="30"/>
  <c r="AH329" i="30"/>
  <c r="AL254" i="30"/>
  <c r="AK254" i="30"/>
  <c r="AB241" i="30"/>
  <c r="X316" i="30"/>
  <c r="AA241" i="30"/>
  <c r="AQ911" i="30"/>
  <c r="AM986" i="30"/>
  <c r="AM913" i="30"/>
  <c r="AQ913" i="30" s="1"/>
  <c r="AP911" i="30"/>
  <c r="AM1931" i="30"/>
  <c r="AP1856" i="30"/>
  <c r="AQ1856" i="30"/>
  <c r="AL246" i="30"/>
  <c r="AK246" i="30"/>
  <c r="AH321" i="30"/>
  <c r="L274" i="30"/>
  <c r="I349" i="30"/>
  <c r="M274" i="30"/>
  <c r="AR354" i="30"/>
  <c r="AU279" i="30"/>
  <c r="AV279" i="30"/>
  <c r="AZ277" i="30"/>
  <c r="BA277" i="30"/>
  <c r="AW352" i="30"/>
  <c r="BJ240" i="30"/>
  <c r="BG315" i="30"/>
  <c r="BK240" i="30"/>
  <c r="BK161" i="30"/>
  <c r="BG236" i="30"/>
  <c r="BJ161" i="30"/>
  <c r="BJ163" i="30" s="1"/>
  <c r="BG163" i="30"/>
  <c r="BK163" i="30" s="1"/>
  <c r="R443" i="30"/>
  <c r="N518" i="30"/>
  <c r="Q443" i="30"/>
  <c r="AP711" i="30"/>
  <c r="AM786" i="30"/>
  <c r="AQ711" i="30"/>
  <c r="AB278" i="30"/>
  <c r="X353" i="30"/>
  <c r="AA278" i="30"/>
  <c r="AK251" i="30"/>
  <c r="AL251" i="30"/>
  <c r="AH326" i="30"/>
  <c r="D346" i="30"/>
  <c r="H271" i="30"/>
  <c r="G271" i="30"/>
  <c r="BG329" i="30"/>
  <c r="BJ254" i="30"/>
  <c r="BK254" i="30"/>
  <c r="I325" i="30"/>
  <c r="M250" i="30"/>
  <c r="L250" i="30"/>
  <c r="N1461" i="30"/>
  <c r="R1386" i="30"/>
  <c r="Q1386" i="30"/>
  <c r="S236" i="30"/>
  <c r="V161" i="30"/>
  <c r="V163" i="30" s="1"/>
  <c r="S163" i="30"/>
  <c r="W163" i="30" s="1"/>
  <c r="W161" i="30"/>
  <c r="BK257" i="30"/>
  <c r="BG332" i="30"/>
  <c r="BJ257" i="30"/>
  <c r="L276" i="30"/>
  <c r="M276" i="30"/>
  <c r="I351" i="30"/>
  <c r="AL287" i="30"/>
  <c r="AH362" i="30"/>
  <c r="AK287" i="30"/>
  <c r="AK250" i="30"/>
  <c r="AH325" i="30"/>
  <c r="AL250" i="30"/>
  <c r="AQ1324" i="30"/>
  <c r="AP1324" i="30"/>
  <c r="AM1399" i="30"/>
  <c r="AV257" i="30"/>
  <c r="AU257" i="30"/>
  <c r="AR332" i="30"/>
  <c r="AQ837" i="30"/>
  <c r="AM912" i="30"/>
  <c r="AP837" i="30"/>
  <c r="AP838" i="30" s="1"/>
  <c r="BE58" i="30"/>
  <c r="BB59" i="30"/>
  <c r="BF58" i="30"/>
  <c r="AA260" i="30"/>
  <c r="X335" i="30"/>
  <c r="AB260" i="30"/>
  <c r="AQ729" i="30"/>
  <c r="AM804" i="30"/>
  <c r="AP729" i="30"/>
  <c r="AG282" i="30"/>
  <c r="AC357" i="30"/>
  <c r="AF282" i="30"/>
  <c r="AW312" i="30"/>
  <c r="AZ237" i="30"/>
  <c r="BA237" i="30"/>
  <c r="M289" i="30"/>
  <c r="I364" i="30"/>
  <c r="L289" i="30"/>
  <c r="L237" i="30"/>
  <c r="M237" i="30"/>
  <c r="I312" i="30"/>
  <c r="BG399" i="30"/>
  <c r="BJ324" i="30"/>
  <c r="BK324" i="30"/>
  <c r="AL240" i="30"/>
  <c r="AH315" i="30"/>
  <c r="AK240" i="30"/>
  <c r="BB368" i="30"/>
  <c r="BF293" i="30"/>
  <c r="BE293" i="30"/>
  <c r="AM1747" i="30"/>
  <c r="AP1672" i="30"/>
  <c r="AQ1672" i="30"/>
  <c r="AB58" i="30"/>
  <c r="X59" i="30"/>
  <c r="AA58" i="30"/>
  <c r="V240" i="30"/>
  <c r="S315" i="30"/>
  <c r="W240" i="30"/>
  <c r="AV237" i="30"/>
  <c r="AR312" i="30"/>
  <c r="AU237" i="30"/>
  <c r="BE264" i="30"/>
  <c r="BF264" i="30"/>
  <c r="BB339" i="30"/>
  <c r="AK281" i="30"/>
  <c r="AH356" i="30"/>
  <c r="AL281" i="30"/>
  <c r="BI1814" i="30"/>
  <c r="BA161" i="30"/>
  <c r="AZ161" i="30"/>
  <c r="AZ163" i="30" s="1"/>
  <c r="AW236" i="30"/>
  <c r="AW163" i="30"/>
  <c r="BA163" i="30" s="1"/>
  <c r="I340" i="30"/>
  <c r="L265" i="30"/>
  <c r="M265" i="30"/>
  <c r="H164" i="30"/>
  <c r="G164" i="30"/>
  <c r="D239" i="30"/>
  <c r="D205" i="30"/>
  <c r="I348" i="30"/>
  <c r="M273" i="30"/>
  <c r="L273" i="30"/>
  <c r="AU241" i="30"/>
  <c r="AV241" i="30"/>
  <c r="AR316" i="30"/>
  <c r="R633" i="30"/>
  <c r="N708" i="30"/>
  <c r="Q633" i="30"/>
  <c r="BE267" i="30"/>
  <c r="BB342" i="30"/>
  <c r="BF267" i="30"/>
  <c r="I324" i="30"/>
  <c r="M249" i="30"/>
  <c r="L249" i="30"/>
  <c r="V281" i="30"/>
  <c r="W281" i="30"/>
  <c r="S356" i="30"/>
  <c r="AZ240" i="30"/>
  <c r="AW315" i="30"/>
  <c r="BA240" i="30"/>
  <c r="BA257" i="30"/>
  <c r="AZ257" i="30"/>
  <c r="AW332" i="30"/>
  <c r="N1598" i="30"/>
  <c r="Q1523" i="30"/>
  <c r="R1523" i="30"/>
  <c r="AY1138" i="30"/>
  <c r="AY1211" i="30"/>
  <c r="L287" i="30"/>
  <c r="M287" i="30"/>
  <c r="I362" i="30"/>
  <c r="BF243" i="30"/>
  <c r="BB318" i="30"/>
  <c r="BE243" i="30"/>
  <c r="AU211" i="30"/>
  <c r="AV211" i="30"/>
  <c r="AR286" i="30"/>
  <c r="AR215" i="30"/>
  <c r="W282" i="30"/>
  <c r="V282" i="30"/>
  <c r="S357" i="30"/>
  <c r="BE292" i="30"/>
  <c r="BF292" i="30"/>
  <c r="BB367" i="30"/>
  <c r="AA277" i="30"/>
  <c r="X352" i="30"/>
  <c r="AB277" i="30"/>
  <c r="M282" i="30"/>
  <c r="L282" i="30"/>
  <c r="I357" i="30"/>
  <c r="AC322" i="30"/>
  <c r="AF247" i="30"/>
  <c r="AG247" i="30"/>
  <c r="AO1064" i="30"/>
  <c r="AA161" i="30"/>
  <c r="AA163" i="30" s="1"/>
  <c r="AB161" i="30"/>
  <c r="X236" i="30"/>
  <c r="X163" i="30"/>
  <c r="AB163" i="30" s="1"/>
  <c r="S215" i="30"/>
  <c r="W211" i="30"/>
  <c r="V211" i="30"/>
  <c r="S286" i="30"/>
  <c r="AG265" i="30"/>
  <c r="AC340" i="30"/>
  <c r="AF265" i="30"/>
  <c r="R1917" i="30"/>
  <c r="Q1917" i="30"/>
  <c r="N1992" i="30"/>
  <c r="AG245" i="30"/>
  <c r="AC320" i="30"/>
  <c r="AF245" i="30"/>
  <c r="S327" i="30"/>
  <c r="W252" i="30"/>
  <c r="V252" i="30"/>
  <c r="AW325" i="30"/>
  <c r="BA250" i="30"/>
  <c r="AZ250" i="30"/>
  <c r="N144" i="30"/>
  <c r="N216" i="30"/>
  <c r="R141" i="30"/>
  <c r="S343" i="30"/>
  <c r="V268" i="30"/>
  <c r="W268" i="30"/>
  <c r="N470" i="30"/>
  <c r="Q395" i="30"/>
  <c r="R395" i="30"/>
  <c r="N430" i="30"/>
  <c r="D163" i="30"/>
  <c r="H163" i="30" s="1"/>
  <c r="H161" i="30"/>
  <c r="G161" i="30"/>
  <c r="G163" i="30" s="1"/>
  <c r="D236" i="30"/>
  <c r="V250" i="30"/>
  <c r="S325" i="30"/>
  <c r="W250" i="30"/>
  <c r="BG343" i="30"/>
  <c r="BK268" i="30"/>
  <c r="BJ268" i="30"/>
  <c r="X345" i="30"/>
  <c r="AB270" i="30"/>
  <c r="AA270" i="30"/>
  <c r="AV161" i="30"/>
  <c r="AR163" i="30"/>
  <c r="AV163" i="30" s="1"/>
  <c r="AR236" i="30"/>
  <c r="AU161" i="30"/>
  <c r="AU163" i="30" s="1"/>
  <c r="AZ279" i="30"/>
  <c r="BA279" i="30"/>
  <c r="AW354" i="30"/>
  <c r="S340" i="30"/>
  <c r="V265" i="30"/>
  <c r="W265" i="30"/>
  <c r="AG277" i="30"/>
  <c r="AF277" i="30"/>
  <c r="AC352" i="30"/>
  <c r="AT2039" i="30"/>
  <c r="AZ242" i="30"/>
  <c r="AW317" i="30"/>
  <c r="BA242" i="30"/>
  <c r="AA266" i="30"/>
  <c r="X341" i="30"/>
  <c r="AB266" i="30"/>
  <c r="BA287" i="30"/>
  <c r="AW362" i="30"/>
  <c r="AZ287" i="30"/>
  <c r="AB265" i="30"/>
  <c r="X340" i="30"/>
  <c r="AA265" i="30"/>
  <c r="AK278" i="30"/>
  <c r="AH353" i="30"/>
  <c r="AL278" i="30"/>
  <c r="AQ1678" i="30"/>
  <c r="AM1753" i="30"/>
  <c r="AP1678" i="30"/>
  <c r="N2057" i="30"/>
  <c r="R1982" i="30"/>
  <c r="Q1982" i="30"/>
  <c r="Q283" i="30"/>
  <c r="N284" i="30"/>
  <c r="R283" i="30"/>
  <c r="AM1843" i="30"/>
  <c r="AP1768" i="30"/>
  <c r="AQ1768" i="30"/>
  <c r="BF257" i="30"/>
  <c r="BB332" i="30"/>
  <c r="BE257" i="30"/>
  <c r="BE274" i="30"/>
  <c r="BF274" i="30"/>
  <c r="BB349" i="30"/>
  <c r="H274" i="30"/>
  <c r="D349" i="30"/>
  <c r="G274" i="30"/>
  <c r="D357" i="30"/>
  <c r="H282" i="30"/>
  <c r="G282" i="30"/>
  <c r="H256" i="30"/>
  <c r="G256" i="30"/>
  <c r="D331" i="30"/>
  <c r="AW357" i="30"/>
  <c r="BA282" i="30"/>
  <c r="AZ282" i="30"/>
  <c r="H288" i="30"/>
  <c r="D363" i="30"/>
  <c r="G288" i="30"/>
  <c r="BK211" i="30"/>
  <c r="BJ211" i="30"/>
  <c r="BG286" i="30"/>
  <c r="BG215" i="30"/>
  <c r="BB357" i="30"/>
  <c r="BF282" i="30"/>
  <c r="BE282" i="30"/>
  <c r="N1853" i="30"/>
  <c r="Q1778" i="30"/>
  <c r="R1778" i="30"/>
  <c r="N472" i="30"/>
  <c r="R397" i="30"/>
  <c r="Q397" i="30"/>
  <c r="BB326" i="30"/>
  <c r="BF251" i="30"/>
  <c r="BE251" i="30"/>
  <c r="L240" i="30"/>
  <c r="I315" i="30"/>
  <c r="M240" i="30"/>
  <c r="AZ243" i="30"/>
  <c r="BA243" i="30"/>
  <c r="AW318" i="30"/>
  <c r="AH324" i="30"/>
  <c r="AK249" i="30"/>
  <c r="AL249" i="30"/>
  <c r="AF289" i="30"/>
  <c r="AG289" i="30"/>
  <c r="AC364" i="30"/>
  <c r="AQ346" i="30"/>
  <c r="AM421" i="30"/>
  <c r="AP346" i="30"/>
  <c r="M264" i="30"/>
  <c r="I339" i="30"/>
  <c r="L264" i="30"/>
  <c r="AM408" i="30"/>
  <c r="AQ333" i="30"/>
  <c r="AP333" i="30"/>
  <c r="AW133" i="30"/>
  <c r="BA130" i="30"/>
  <c r="AZ130" i="30"/>
  <c r="AP240" i="30"/>
  <c r="AQ240" i="30"/>
  <c r="AM315" i="30"/>
  <c r="AM280" i="30"/>
  <c r="AC367" i="30"/>
  <c r="AG292" i="30"/>
  <c r="AF292" i="30"/>
  <c r="AH286" i="30"/>
  <c r="AL211" i="30"/>
  <c r="AH215" i="30"/>
  <c r="AK211" i="30"/>
  <c r="L350" i="30"/>
  <c r="M350" i="30"/>
  <c r="I425" i="30"/>
  <c r="BK334" i="30"/>
  <c r="BG409" i="30"/>
  <c r="BJ334" i="30"/>
  <c r="AW334" i="30"/>
  <c r="BA259" i="30"/>
  <c r="AZ259" i="30"/>
  <c r="L236" i="30"/>
  <c r="L238" i="30" s="1"/>
  <c r="I311" i="30"/>
  <c r="M236" i="30"/>
  <c r="I238" i="30"/>
  <c r="M238" i="30" s="1"/>
  <c r="AF261" i="30"/>
  <c r="AC336" i="30"/>
  <c r="AG261" i="30"/>
  <c r="H246" i="30"/>
  <c r="D321" i="30"/>
  <c r="G246" i="30"/>
  <c r="AB237" i="30"/>
  <c r="X312" i="30"/>
  <c r="AA237" i="30"/>
  <c r="W266" i="30"/>
  <c r="S341" i="30"/>
  <c r="V266" i="30"/>
  <c r="AV248" i="30"/>
  <c r="AR323" i="30"/>
  <c r="AU248" i="30"/>
  <c r="AW326" i="30"/>
  <c r="BA251" i="30"/>
  <c r="AZ251" i="30"/>
  <c r="AG254" i="30"/>
  <c r="AF254" i="30"/>
  <c r="AC329" i="30"/>
  <c r="AL274" i="30"/>
  <c r="AH349" i="30"/>
  <c r="AK274" i="30"/>
  <c r="AA246" i="30"/>
  <c r="AB246" i="30"/>
  <c r="X321" i="30"/>
  <c r="BJ269" i="30"/>
  <c r="BK269" i="30"/>
  <c r="BG344" i="30"/>
  <c r="BE246" i="30"/>
  <c r="BF246" i="30"/>
  <c r="BB321" i="30"/>
  <c r="FI53" i="38"/>
  <c r="FI54" i="38"/>
  <c r="BG348" i="30"/>
  <c r="BK273" i="30"/>
  <c r="BJ273" i="30"/>
  <c r="AZ293" i="30"/>
  <c r="BA293" i="30"/>
  <c r="AW368" i="30"/>
  <c r="AO653" i="30"/>
  <c r="AO580" i="30"/>
  <c r="AO583" i="30" s="1"/>
  <c r="AO584" i="30" s="1"/>
  <c r="AO591" i="30" s="1"/>
  <c r="AO594" i="30" s="1"/>
  <c r="C355" i="58" s="1"/>
  <c r="AP578" i="30"/>
  <c r="V253" i="30"/>
  <c r="S328" i="30"/>
  <c r="W253" i="30"/>
  <c r="AA261" i="30"/>
  <c r="X336" i="30"/>
  <c r="AB261" i="30"/>
  <c r="BG362" i="30"/>
  <c r="BK287" i="30"/>
  <c r="BJ287" i="30"/>
  <c r="AQ326" i="30"/>
  <c r="AP326" i="30"/>
  <c r="AM401" i="30"/>
  <c r="X368" i="30"/>
  <c r="AA293" i="30"/>
  <c r="AB293" i="30"/>
  <c r="AH332" i="30"/>
  <c r="AL257" i="30"/>
  <c r="AK257" i="30"/>
  <c r="AH348" i="30"/>
  <c r="AL273" i="30"/>
  <c r="AK273" i="30"/>
  <c r="V274" i="30"/>
  <c r="S349" i="30"/>
  <c r="W274" i="30"/>
  <c r="AQ1166" i="30"/>
  <c r="AM1241" i="30"/>
  <c r="AP1166" i="30"/>
  <c r="D319" i="30"/>
  <c r="H244" i="30"/>
  <c r="G244" i="30"/>
  <c r="AG58" i="30"/>
  <c r="AC59" i="30"/>
  <c r="AF58" i="30"/>
  <c r="F1139" i="30"/>
  <c r="AV266" i="30"/>
  <c r="AR341" i="30"/>
  <c r="AU266" i="30"/>
  <c r="G253" i="30"/>
  <c r="D328" i="30"/>
  <c r="H253" i="30"/>
  <c r="AA254" i="30"/>
  <c r="X329" i="30"/>
  <c r="AB254" i="30"/>
  <c r="AU252" i="30"/>
  <c r="AR327" i="30"/>
  <c r="AV252" i="30"/>
  <c r="AT988" i="30"/>
  <c r="AT1061" i="30"/>
  <c r="M252" i="30"/>
  <c r="I327" i="30"/>
  <c r="L252" i="30"/>
  <c r="AA273" i="30"/>
  <c r="AB273" i="30"/>
  <c r="X348" i="30"/>
  <c r="AA240" i="30"/>
  <c r="X315" i="30"/>
  <c r="AB240" i="30"/>
  <c r="BK261" i="30"/>
  <c r="BJ261" i="30"/>
  <c r="BG336" i="30"/>
  <c r="AK272" i="30"/>
  <c r="AL272" i="30"/>
  <c r="AH347" i="30"/>
  <c r="S339" i="30"/>
  <c r="V264" i="30"/>
  <c r="W264" i="30"/>
  <c r="AH338" i="30"/>
  <c r="AK263" i="30"/>
  <c r="AL263" i="30"/>
  <c r="AH133" i="30"/>
  <c r="AL130" i="30"/>
  <c r="AK130" i="30"/>
  <c r="L262" i="30"/>
  <c r="M262" i="30"/>
  <c r="I337" i="30"/>
  <c r="V273" i="30"/>
  <c r="W273" i="30"/>
  <c r="S348" i="30"/>
  <c r="AL258" i="30"/>
  <c r="AH333" i="30"/>
  <c r="AK258" i="30"/>
  <c r="AR363" i="30"/>
  <c r="AV288" i="30"/>
  <c r="AU288" i="30"/>
  <c r="BE256" i="30"/>
  <c r="BB331" i="30"/>
  <c r="BF256" i="30"/>
  <c r="W140" i="30"/>
  <c r="V140" i="30"/>
  <c r="AA268" i="30"/>
  <c r="AB268" i="30"/>
  <c r="X343" i="30"/>
  <c r="M261" i="30"/>
  <c r="I336" i="30"/>
  <c r="L261" i="30"/>
  <c r="BE258" i="30"/>
  <c r="BF258" i="30"/>
  <c r="BB333" i="30"/>
  <c r="AU281" i="30"/>
  <c r="AV281" i="30"/>
  <c r="AR356" i="30"/>
  <c r="N929" i="30"/>
  <c r="R854" i="30"/>
  <c r="Q854" i="30"/>
  <c r="AB253" i="30"/>
  <c r="AA253" i="30"/>
  <c r="X328" i="30"/>
  <c r="BK272" i="30"/>
  <c r="BJ272" i="30"/>
  <c r="BG347" i="30"/>
  <c r="AZ274" i="30"/>
  <c r="BA274" i="30"/>
  <c r="AW349" i="30"/>
  <c r="L248" i="30"/>
  <c r="I323" i="30"/>
  <c r="M248" i="30"/>
  <c r="AB272" i="30"/>
  <c r="AA272" i="30"/>
  <c r="X347" i="30"/>
  <c r="BK266" i="30"/>
  <c r="BJ266" i="30"/>
  <c r="BG341" i="30"/>
  <c r="AM1967" i="30"/>
  <c r="AQ1892" i="30"/>
  <c r="AP1892" i="30"/>
  <c r="D340" i="30"/>
  <c r="H265" i="30"/>
  <c r="G265" i="30"/>
  <c r="H273" i="30"/>
  <c r="D348" i="30"/>
  <c r="G273" i="30"/>
  <c r="M254" i="30"/>
  <c r="I329" i="30"/>
  <c r="L254" i="30"/>
  <c r="G262" i="30"/>
  <c r="H262" i="30"/>
  <c r="D337" i="30"/>
  <c r="M247" i="30"/>
  <c r="I322" i="30"/>
  <c r="L247" i="30"/>
  <c r="BA270" i="30"/>
  <c r="AW345" i="30"/>
  <c r="AZ270" i="30"/>
  <c r="L259" i="30"/>
  <c r="M259" i="30"/>
  <c r="I334" i="30"/>
  <c r="AG251" i="30"/>
  <c r="AC326" i="30"/>
  <c r="AF251" i="30"/>
  <c r="AP1519" i="30"/>
  <c r="AM1594" i="30"/>
  <c r="AQ1519" i="30"/>
  <c r="AG256" i="30"/>
  <c r="AC331" i="30"/>
  <c r="AF256" i="30"/>
  <c r="AV276" i="30"/>
  <c r="AU276" i="30"/>
  <c r="AR351" i="30"/>
  <c r="BB352" i="30"/>
  <c r="BE277" i="30"/>
  <c r="BF277" i="30"/>
  <c r="AG249" i="30"/>
  <c r="AC324" i="30"/>
  <c r="AF249" i="30"/>
  <c r="Q2001" i="30"/>
  <c r="R2001" i="30"/>
  <c r="N2076" i="30"/>
  <c r="U1286" i="30"/>
  <c r="AV130" i="30"/>
  <c r="AU130" i="30"/>
  <c r="AR133" i="30"/>
  <c r="AZ271" i="30"/>
  <c r="BA271" i="30"/>
  <c r="AW346" i="30"/>
  <c r="AZ267" i="30"/>
  <c r="AW342" i="30"/>
  <c r="BA267" i="30"/>
  <c r="AQ1595" i="30"/>
  <c r="AM1670" i="30"/>
  <c r="AP1595" i="30"/>
  <c r="D345" i="30"/>
  <c r="G270" i="30"/>
  <c r="H270" i="30"/>
  <c r="BE276" i="30"/>
  <c r="BF276" i="30"/>
  <c r="BB351" i="30"/>
  <c r="H289" i="30"/>
  <c r="D364" i="30"/>
  <c r="G289" i="30"/>
  <c r="AF279" i="30"/>
  <c r="AC354" i="30"/>
  <c r="AG279" i="30"/>
  <c r="AU243" i="30"/>
  <c r="AV243" i="30"/>
  <c r="AR318" i="30"/>
  <c r="AR324" i="30"/>
  <c r="AU249" i="30"/>
  <c r="AV249" i="30"/>
  <c r="F564" i="30"/>
  <c r="F505" i="30"/>
  <c r="F508" i="30" s="1"/>
  <c r="F509" i="30" s="1"/>
  <c r="F516" i="30" s="1"/>
  <c r="F519" i="30" s="1"/>
  <c r="C300" i="58" s="1"/>
  <c r="C313" i="58" s="1"/>
  <c r="AR350" i="30"/>
  <c r="AU275" i="30"/>
  <c r="AV275" i="30"/>
  <c r="AB140" i="30"/>
  <c r="AA140" i="30"/>
  <c r="D339" i="30"/>
  <c r="G264" i="30"/>
  <c r="H264" i="30"/>
  <c r="AA256" i="30"/>
  <c r="X331" i="30"/>
  <c r="AB256" i="30"/>
  <c r="P2005" i="30"/>
  <c r="P2008" i="30" s="1"/>
  <c r="P2039" i="30"/>
  <c r="P2080" i="30" s="1"/>
  <c r="P2083" i="30" s="1"/>
  <c r="Q963" i="30"/>
  <c r="N1038" i="30"/>
  <c r="R963" i="30"/>
  <c r="AZ246" i="30"/>
  <c r="AW321" i="30"/>
  <c r="BA246" i="30"/>
  <c r="AW344" i="30"/>
  <c r="AZ269" i="30"/>
  <c r="BA269" i="30"/>
  <c r="AH331" i="30"/>
  <c r="AL256" i="30"/>
  <c r="AK256" i="30"/>
  <c r="S364" i="30"/>
  <c r="V289" i="30"/>
  <c r="W289" i="30"/>
  <c r="M246" i="30"/>
  <c r="I321" i="30"/>
  <c r="L246" i="30"/>
  <c r="AM361" i="30"/>
  <c r="AM290" i="30"/>
  <c r="AQ286" i="30"/>
  <c r="AP286" i="30"/>
  <c r="AZ258" i="30"/>
  <c r="AW333" i="30"/>
  <c r="BA258" i="30"/>
  <c r="H266" i="30"/>
  <c r="D341" i="30"/>
  <c r="G266" i="30"/>
  <c r="BB356" i="30"/>
  <c r="BE281" i="30"/>
  <c r="BF281" i="30"/>
  <c r="D353" i="30"/>
  <c r="G278" i="30"/>
  <c r="H278" i="30"/>
  <c r="AU246" i="30"/>
  <c r="AV246" i="30"/>
  <c r="AR321" i="30"/>
  <c r="R586" i="30"/>
  <c r="N661" i="30"/>
  <c r="Q586" i="30"/>
  <c r="BG317" i="30"/>
  <c r="BK242" i="30"/>
  <c r="BJ242" i="30"/>
  <c r="BE254" i="30"/>
  <c r="BB329" i="30"/>
  <c r="BF254" i="30"/>
  <c r="BK241" i="30"/>
  <c r="BG316" i="30"/>
  <c r="BJ241" i="30"/>
  <c r="AW341" i="30"/>
  <c r="BA266" i="30"/>
  <c r="AZ266" i="30"/>
  <c r="Q990" i="30"/>
  <c r="R990" i="30"/>
  <c r="N1065" i="30"/>
  <c r="AZ241" i="30"/>
  <c r="AW316" i="30"/>
  <c r="BA241" i="30"/>
  <c r="AB252" i="30"/>
  <c r="AA252" i="30"/>
  <c r="X327" i="30"/>
  <c r="D317" i="30"/>
  <c r="G242" i="30"/>
  <c r="H242" i="30"/>
  <c r="R209" i="30"/>
  <c r="Q209" i="30"/>
  <c r="Q216" i="30" s="1"/>
  <c r="Q219" i="30" s="1"/>
  <c r="AC327" i="30"/>
  <c r="AG252" i="30"/>
  <c r="AF252" i="30"/>
  <c r="H267" i="30"/>
  <c r="D342" i="30"/>
  <c r="G267" i="30"/>
  <c r="BK274" i="30"/>
  <c r="BJ274" i="30"/>
  <c r="BG349" i="30"/>
  <c r="M281" i="30"/>
  <c r="L281" i="30"/>
  <c r="I356" i="30"/>
  <c r="AZ248" i="30"/>
  <c r="AW323" i="30"/>
  <c r="BA248" i="30"/>
  <c r="AW331" i="30"/>
  <c r="AZ256" i="30"/>
  <c r="BA256" i="30"/>
  <c r="R69" i="30"/>
  <c r="B14" i="58"/>
  <c r="D14" i="58" s="1"/>
  <c r="AV289" i="30"/>
  <c r="AU289" i="30"/>
  <c r="AR364" i="30"/>
  <c r="AB292" i="30"/>
  <c r="AA292" i="30"/>
  <c r="X367" i="30"/>
  <c r="AG287" i="30"/>
  <c r="AC362" i="30"/>
  <c r="AF287" i="30"/>
  <c r="AP1684" i="30"/>
  <c r="AQ1684" i="30"/>
  <c r="AM1759" i="30"/>
  <c r="BK271" i="30"/>
  <c r="BG346" i="30"/>
  <c r="BJ271" i="30"/>
  <c r="AP215" i="30"/>
  <c r="AQ215" i="30"/>
  <c r="AZ262" i="30"/>
  <c r="BA262" i="30"/>
  <c r="AW337" i="30"/>
  <c r="AM1985" i="30"/>
  <c r="AQ1910" i="30"/>
  <c r="AP1910" i="30"/>
  <c r="AH163" i="30"/>
  <c r="AL163" i="30" s="1"/>
  <c r="AK161" i="30"/>
  <c r="AK163" i="30" s="1"/>
  <c r="AH236" i="30"/>
  <c r="AL161" i="30"/>
  <c r="AW367" i="30"/>
  <c r="BA292" i="30"/>
  <c r="AZ292" i="30"/>
  <c r="V275" i="30"/>
  <c r="W275" i="30"/>
  <c r="S350" i="30"/>
  <c r="AT1024" i="30"/>
  <c r="AT955" i="30"/>
  <c r="AT958" i="30" s="1"/>
  <c r="AT959" i="30" s="1"/>
  <c r="AT966" i="30" s="1"/>
  <c r="AT969" i="30" s="1"/>
  <c r="C596" i="58" s="1"/>
  <c r="BB133" i="30"/>
  <c r="BF130" i="30"/>
  <c r="BE130" i="30"/>
  <c r="AL288" i="30"/>
  <c r="AH363" i="30"/>
  <c r="AK288" i="30"/>
  <c r="I347" i="30"/>
  <c r="M272" i="30"/>
  <c r="L272" i="30"/>
  <c r="AQ1087" i="30"/>
  <c r="AM1162" i="30"/>
  <c r="AP1087" i="30"/>
  <c r="D334" i="30"/>
  <c r="G259" i="30"/>
  <c r="H259" i="30"/>
  <c r="Z1565" i="30"/>
  <c r="Z1636" i="30"/>
  <c r="Q694" i="30"/>
  <c r="N769" i="30"/>
  <c r="R694" i="30"/>
  <c r="AJ1286" i="30"/>
  <c r="AJ1213" i="30"/>
  <c r="AM134" i="30"/>
  <c r="AQ133" i="30"/>
  <c r="AP133" i="30"/>
  <c r="BB239" i="30"/>
  <c r="BF164" i="30"/>
  <c r="BE164" i="30"/>
  <c r="BB205" i="30"/>
  <c r="AP855" i="30"/>
  <c r="AM930" i="30"/>
  <c r="AQ855" i="30"/>
  <c r="G140" i="30"/>
  <c r="H140" i="30"/>
  <c r="BE241" i="30"/>
  <c r="BF241" i="30"/>
  <c r="BB316" i="30"/>
  <c r="S345" i="30"/>
  <c r="V270" i="30"/>
  <c r="W270" i="30"/>
  <c r="AA264" i="30"/>
  <c r="AB264" i="30"/>
  <c r="X339" i="30"/>
  <c r="BE279" i="30"/>
  <c r="BF279" i="30"/>
  <c r="BB354" i="30"/>
  <c r="AC368" i="30"/>
  <c r="AG293" i="30"/>
  <c r="AF293" i="30"/>
  <c r="AB279" i="30"/>
  <c r="X354" i="30"/>
  <c r="AA279" i="30"/>
  <c r="AB282" i="30"/>
  <c r="AA282" i="30"/>
  <c r="X357" i="30"/>
  <c r="AF270" i="30"/>
  <c r="AC345" i="30"/>
  <c r="AG270" i="30"/>
  <c r="M268" i="30"/>
  <c r="I343" i="30"/>
  <c r="L268" i="30"/>
  <c r="AM839" i="30"/>
  <c r="AP764" i="30"/>
  <c r="AQ764" i="30"/>
  <c r="AG244" i="30"/>
  <c r="AF244" i="30"/>
  <c r="AC319" i="30"/>
  <c r="G255" i="30"/>
  <c r="D330" i="30"/>
  <c r="H255" i="30"/>
  <c r="S330" i="30"/>
  <c r="W255" i="30"/>
  <c r="V255" i="30"/>
  <c r="S362" i="30"/>
  <c r="V287" i="30"/>
  <c r="W287" i="30"/>
  <c r="AK58" i="30"/>
  <c r="AH59" i="30"/>
  <c r="AL58" i="30"/>
  <c r="AA275" i="30"/>
  <c r="X350" i="30"/>
  <c r="AB275" i="30"/>
  <c r="AU58" i="30"/>
  <c r="AR59" i="30"/>
  <c r="AV58" i="30"/>
  <c r="BF140" i="30"/>
  <c r="BE140" i="30"/>
  <c r="BG363" i="30"/>
  <c r="BJ288" i="30"/>
  <c r="BK288" i="30"/>
  <c r="AW327" i="30"/>
  <c r="BA252" i="30"/>
  <c r="AZ252" i="30"/>
  <c r="AH357" i="30"/>
  <c r="AL282" i="30"/>
  <c r="AK282" i="30"/>
  <c r="AZ260" i="30"/>
  <c r="AW335" i="30"/>
  <c r="BA260" i="30"/>
  <c r="BK246" i="30"/>
  <c r="BJ246" i="30"/>
  <c r="BG321" i="30"/>
  <c r="AL292" i="30"/>
  <c r="AK292" i="30"/>
  <c r="AH367" i="30"/>
  <c r="AW336" i="30"/>
  <c r="BA261" i="30"/>
  <c r="AZ261" i="30"/>
  <c r="I354" i="30"/>
  <c r="M279" i="30"/>
  <c r="L279" i="30"/>
  <c r="AM1475" i="30"/>
  <c r="AQ1400" i="30"/>
  <c r="AP1400" i="30"/>
  <c r="AU255" i="30"/>
  <c r="AV255" i="30"/>
  <c r="AR330" i="30"/>
  <c r="AM399" i="30"/>
  <c r="AP324" i="30"/>
  <c r="AQ324" i="30"/>
  <c r="V246" i="30"/>
  <c r="S321" i="30"/>
  <c r="W246" i="30"/>
  <c r="D333" i="30"/>
  <c r="H258" i="30"/>
  <c r="G258" i="30"/>
  <c r="AA267" i="30"/>
  <c r="AB267" i="30"/>
  <c r="X342" i="30"/>
  <c r="AY1964" i="30"/>
  <c r="BF249" i="30"/>
  <c r="BB324" i="30"/>
  <c r="BE249" i="30"/>
  <c r="AA251" i="30"/>
  <c r="X326" i="30"/>
  <c r="AB251" i="30"/>
  <c r="BB336" i="30"/>
  <c r="BE261" i="30"/>
  <c r="BF261" i="30"/>
  <c r="BE269" i="30"/>
  <c r="BF269" i="30"/>
  <c r="BB344" i="30"/>
  <c r="BB337" i="30"/>
  <c r="BF262" i="30"/>
  <c r="BE262" i="30"/>
  <c r="W263" i="30"/>
  <c r="S338" i="30"/>
  <c r="V263" i="30"/>
  <c r="BG401" i="30"/>
  <c r="BK326" i="30"/>
  <c r="BJ326" i="30"/>
  <c r="AB211" i="30"/>
  <c r="X286" i="30"/>
  <c r="X215" i="30"/>
  <c r="AA211" i="30"/>
  <c r="AV282" i="30"/>
  <c r="AR357" i="30"/>
  <c r="AU282" i="30"/>
  <c r="X364" i="30"/>
  <c r="AA289" i="30"/>
  <c r="AB289" i="30"/>
  <c r="Q1768" i="30"/>
  <c r="R1768" i="30"/>
  <c r="N1843" i="30"/>
  <c r="AA258" i="30"/>
  <c r="X333" i="30"/>
  <c r="AB258" i="30"/>
  <c r="N716" i="30"/>
  <c r="Q641" i="30"/>
  <c r="R641" i="30"/>
  <c r="AE1288" i="30"/>
  <c r="AE1361" i="30"/>
  <c r="BA288" i="30"/>
  <c r="AW363" i="30"/>
  <c r="AZ288" i="30"/>
  <c r="N489" i="30"/>
  <c r="Q414" i="30"/>
  <c r="R414" i="30"/>
  <c r="R587" i="30"/>
  <c r="N662" i="30"/>
  <c r="Q587" i="30"/>
  <c r="BA276" i="30"/>
  <c r="AW351" i="30"/>
  <c r="AZ276" i="30"/>
  <c r="V241" i="30"/>
  <c r="S316" i="30"/>
  <c r="W241" i="30"/>
  <c r="R412" i="30"/>
  <c r="Q412" i="30"/>
  <c r="N487" i="30"/>
  <c r="AV240" i="30"/>
  <c r="AR315" i="30"/>
  <c r="AU240" i="30"/>
  <c r="AR367" i="30"/>
  <c r="AV292" i="30"/>
  <c r="AU292" i="30"/>
  <c r="W346" i="30"/>
  <c r="V346" i="30"/>
  <c r="S421" i="30"/>
  <c r="AQ340" i="30"/>
  <c r="AM415" i="30"/>
  <c r="AP340" i="30"/>
  <c r="BF237" i="30"/>
  <c r="BB312" i="30"/>
  <c r="BE237" i="30"/>
  <c r="AC337" i="30"/>
  <c r="AF262" i="30"/>
  <c r="AG262" i="30"/>
  <c r="K872" i="30"/>
  <c r="K805" i="30"/>
  <c r="K808" i="30" s="1"/>
  <c r="K809" i="30" s="1"/>
  <c r="K816" i="30" s="1"/>
  <c r="K819" i="30" s="1"/>
  <c r="C493" i="58" s="1"/>
  <c r="BJ245" i="30"/>
  <c r="BK245" i="30"/>
  <c r="BG320" i="30"/>
  <c r="BJ243" i="30"/>
  <c r="BK243" i="30"/>
  <c r="BG318" i="30"/>
  <c r="BJ252" i="30"/>
  <c r="BK252" i="30"/>
  <c r="BG327" i="30"/>
  <c r="BF245" i="30"/>
  <c r="BB320" i="30"/>
  <c r="BE245" i="30"/>
  <c r="AM1114" i="30"/>
  <c r="AP1039" i="30"/>
  <c r="AQ1039" i="30"/>
  <c r="R1212" i="30"/>
  <c r="N1287" i="30"/>
  <c r="Q1212" i="30"/>
  <c r="N1213" i="30"/>
  <c r="R1213" i="30" s="1"/>
  <c r="BF255" i="30"/>
  <c r="BB330" i="30"/>
  <c r="BE255" i="30"/>
  <c r="BA265" i="30"/>
  <c r="AW340" i="30"/>
  <c r="AZ265" i="30"/>
  <c r="N1779" i="30"/>
  <c r="R1704" i="30"/>
  <c r="Q1704" i="30"/>
  <c r="X338" i="30"/>
  <c r="AA263" i="30"/>
  <c r="AB263" i="30"/>
  <c r="AH345" i="30"/>
  <c r="AL270" i="30"/>
  <c r="AK270" i="30"/>
  <c r="BJ248" i="30"/>
  <c r="BG323" i="30"/>
  <c r="BK248" i="30"/>
  <c r="Q1848" i="30"/>
  <c r="R1848" i="30"/>
  <c r="N1923" i="30"/>
  <c r="AK271" i="30"/>
  <c r="AH346" i="30"/>
  <c r="AL271" i="30"/>
  <c r="AB164" i="30"/>
  <c r="X239" i="30"/>
  <c r="AA164" i="30"/>
  <c r="X205" i="30"/>
  <c r="AK265" i="30"/>
  <c r="AH340" i="30"/>
  <c r="AL265" i="30"/>
  <c r="AR329" i="30"/>
  <c r="AV254" i="30"/>
  <c r="AU254" i="30"/>
  <c r="BI1411" i="30"/>
  <c r="X363" i="30"/>
  <c r="AA288" i="30"/>
  <c r="AB288" i="30"/>
  <c r="Z1961" i="30"/>
  <c r="Z1888" i="30"/>
  <c r="AK289" i="30"/>
  <c r="AL289" i="30"/>
  <c r="AH364" i="30"/>
  <c r="W247" i="30"/>
  <c r="S322" i="30"/>
  <c r="V247" i="30"/>
  <c r="BJ263" i="30"/>
  <c r="BK263" i="30"/>
  <c r="BG338" i="30"/>
  <c r="AP323" i="30"/>
  <c r="AM398" i="30"/>
  <c r="AQ323" i="30"/>
  <c r="L244" i="30"/>
  <c r="M244" i="30"/>
  <c r="I319" i="30"/>
  <c r="AL164" i="30"/>
  <c r="AH205" i="30"/>
  <c r="AK164" i="30"/>
  <c r="AH239" i="30"/>
  <c r="AO1865" i="30"/>
  <c r="AO1936" i="30"/>
  <c r="AR349" i="30"/>
  <c r="AV274" i="30"/>
  <c r="AU274" i="30"/>
  <c r="S59" i="30"/>
  <c r="W58" i="30"/>
  <c r="V58" i="30"/>
  <c r="AH328" i="30"/>
  <c r="AL253" i="30"/>
  <c r="AK253" i="30"/>
  <c r="AG260" i="30"/>
  <c r="AF260" i="30"/>
  <c r="AC335" i="30"/>
  <c r="AB271" i="30"/>
  <c r="X346" i="30"/>
  <c r="AA271" i="30"/>
  <c r="AV259" i="30"/>
  <c r="AR334" i="30"/>
  <c r="AU259" i="30"/>
  <c r="S323" i="30"/>
  <c r="W248" i="30"/>
  <c r="V248" i="30"/>
  <c r="AV253" i="30"/>
  <c r="AR328" i="30"/>
  <c r="AU253" i="30"/>
  <c r="AU265" i="30"/>
  <c r="AV265" i="30"/>
  <c r="AR340" i="30"/>
  <c r="AV278" i="30"/>
  <c r="AR353" i="30"/>
  <c r="AU278" i="30"/>
  <c r="BF266" i="30"/>
  <c r="BE266" i="30"/>
  <c r="BB341" i="30"/>
  <c r="BB286" i="30"/>
  <c r="BB215" i="30"/>
  <c r="BE211" i="30"/>
  <c r="BF211" i="30"/>
  <c r="AR319" i="30"/>
  <c r="AU244" i="30"/>
  <c r="AV244" i="30"/>
  <c r="AB281" i="30"/>
  <c r="X356" i="30"/>
  <c r="AA281" i="30"/>
  <c r="Q1668" i="30"/>
  <c r="N1743" i="30"/>
  <c r="R1668" i="30"/>
  <c r="AV251" i="30"/>
  <c r="AR326" i="30"/>
  <c r="AU251" i="30"/>
  <c r="AU256" i="30"/>
  <c r="AR331" i="30"/>
  <c r="AV256" i="30"/>
  <c r="Q1165" i="30"/>
  <c r="R1165" i="30"/>
  <c r="N1240" i="30"/>
  <c r="R1441" i="30"/>
  <c r="Q1441" i="30"/>
  <c r="N1516" i="30"/>
  <c r="AQ479" i="30"/>
  <c r="AP479" i="30"/>
  <c r="AM554" i="30"/>
  <c r="AB274" i="30"/>
  <c r="X349" i="30"/>
  <c r="AA274" i="30"/>
  <c r="I341" i="30"/>
  <c r="M266" i="30"/>
  <c r="L266" i="30"/>
  <c r="W336" i="30"/>
  <c r="S411" i="30"/>
  <c r="V336" i="30"/>
  <c r="AA262" i="30"/>
  <c r="AB262" i="30"/>
  <c r="X337" i="30"/>
  <c r="BK277" i="30"/>
  <c r="BG352" i="30"/>
  <c r="BJ277" i="30"/>
  <c r="AC239" i="30"/>
  <c r="AG164" i="30"/>
  <c r="AC205" i="30"/>
  <c r="AF164" i="30"/>
  <c r="R934" i="30"/>
  <c r="N1009" i="30"/>
  <c r="Q934" i="30"/>
  <c r="AT1261" i="30"/>
  <c r="AT1190" i="30"/>
  <c r="H276" i="30"/>
  <c r="D351" i="30"/>
  <c r="G276" i="30"/>
  <c r="AK275" i="30"/>
  <c r="AL275" i="30"/>
  <c r="AH350" i="30"/>
  <c r="V242" i="30"/>
  <c r="W242" i="30"/>
  <c r="S317" i="30"/>
  <c r="BD856" i="30"/>
  <c r="BD805" i="30"/>
  <c r="BD808" i="30" s="1"/>
  <c r="BD809" i="30" s="1"/>
  <c r="BD816" i="30" s="1"/>
  <c r="BD819" i="30" s="1"/>
  <c r="C502" i="58" s="1"/>
  <c r="P1186" i="30"/>
  <c r="P1115" i="30"/>
  <c r="BF260" i="30"/>
  <c r="BE260" i="30"/>
  <c r="BB335" i="30"/>
  <c r="M245" i="30"/>
  <c r="I320" i="30"/>
  <c r="L245" i="30"/>
  <c r="AF258" i="30"/>
  <c r="AC333" i="30"/>
  <c r="AG258" i="30"/>
  <c r="AG267" i="30"/>
  <c r="AC342" i="30"/>
  <c r="AF267" i="30"/>
  <c r="AW322" i="30"/>
  <c r="BA247" i="30"/>
  <c r="AZ247" i="30"/>
  <c r="AJ1214" i="30"/>
  <c r="AJ1180" i="30"/>
  <c r="AJ1183" i="30" s="1"/>
  <c r="AJ1184" i="30" s="1"/>
  <c r="AJ1191" i="30" s="1"/>
  <c r="AJ1194" i="30" s="1"/>
  <c r="C738" i="58" s="1"/>
  <c r="AV263" i="30"/>
  <c r="AR338" i="30"/>
  <c r="AU263" i="30"/>
  <c r="L58" i="30"/>
  <c r="I59" i="30"/>
  <c r="M58" i="30"/>
  <c r="S133" i="30"/>
  <c r="V130" i="30"/>
  <c r="W130" i="30"/>
  <c r="G254" i="30"/>
  <c r="D329" i="30"/>
  <c r="H254" i="30"/>
  <c r="R500" i="30"/>
  <c r="Q500" i="30"/>
  <c r="N575" i="30"/>
  <c r="AL267" i="30"/>
  <c r="AK267" i="30"/>
  <c r="AH342" i="30"/>
  <c r="H240" i="30"/>
  <c r="D315" i="30"/>
  <c r="G240" i="30"/>
  <c r="S367" i="30"/>
  <c r="V292" i="30"/>
  <c r="W292" i="30"/>
  <c r="AM423" i="30"/>
  <c r="AP348" i="30"/>
  <c r="AQ348" i="30"/>
  <c r="Q515" i="30"/>
  <c r="R515" i="30"/>
  <c r="AM1928" i="30"/>
  <c r="AQ1853" i="30"/>
  <c r="BI1150" i="30"/>
  <c r="BI1105" i="30"/>
  <c r="BI1108" i="30" s="1"/>
  <c r="BI1109" i="30" s="1"/>
  <c r="BJ328" i="30"/>
  <c r="BG403" i="30"/>
  <c r="BK328" i="30"/>
  <c r="L253" i="30"/>
  <c r="I328" i="30"/>
  <c r="M253" i="30"/>
  <c r="BJ293" i="30"/>
  <c r="BG368" i="30"/>
  <c r="BK293" i="30"/>
  <c r="AG271" i="30"/>
  <c r="AC346" i="30"/>
  <c r="AF271" i="30"/>
  <c r="H247" i="30"/>
  <c r="D322" i="30"/>
  <c r="G247" i="30"/>
  <c r="V269" i="30"/>
  <c r="S344" i="30"/>
  <c r="W269" i="30"/>
  <c r="U537" i="30"/>
  <c r="U463" i="30"/>
  <c r="U509" i="30" s="1"/>
  <c r="U516" i="30" s="1"/>
  <c r="U519" i="30" s="1"/>
  <c r="C303" i="58" s="1"/>
  <c r="AA269" i="30"/>
  <c r="X344" i="30"/>
  <c r="AB269" i="30"/>
  <c r="M211" i="30"/>
  <c r="I286" i="30"/>
  <c r="I215" i="30"/>
  <c r="L211" i="30"/>
  <c r="AB245" i="30"/>
  <c r="X320" i="30"/>
  <c r="AA245" i="30"/>
  <c r="AC343" i="30"/>
  <c r="AG268" i="30"/>
  <c r="AF268" i="30"/>
  <c r="BF265" i="30"/>
  <c r="BB340" i="30"/>
  <c r="BE265" i="30"/>
  <c r="Q1675" i="30"/>
  <c r="N1750" i="30"/>
  <c r="R1675" i="30"/>
  <c r="S347" i="30"/>
  <c r="V272" i="30"/>
  <c r="W272" i="30"/>
  <c r="AA244" i="30"/>
  <c r="X319" i="30"/>
  <c r="AB244" i="30"/>
  <c r="BF271" i="30"/>
  <c r="BB346" i="30"/>
  <c r="BE271" i="30"/>
  <c r="AV250" i="30"/>
  <c r="AU250" i="30"/>
  <c r="AR325" i="30"/>
  <c r="BK247" i="30"/>
  <c r="BG322" i="30"/>
  <c r="BJ247" i="30"/>
  <c r="BE248" i="30"/>
  <c r="BB323" i="30"/>
  <c r="BF248" i="30"/>
  <c r="BB315" i="30"/>
  <c r="BE240" i="30"/>
  <c r="BF240" i="30"/>
  <c r="BA164" i="30"/>
  <c r="AW205" i="30"/>
  <c r="AW239" i="30"/>
  <c r="AZ164" i="30"/>
  <c r="BG342" i="30"/>
  <c r="BK267" i="30"/>
  <c r="BJ267" i="30"/>
  <c r="H268" i="30"/>
  <c r="G268" i="30"/>
  <c r="D343" i="30"/>
  <c r="BD1069" i="30"/>
  <c r="AM1338" i="30"/>
  <c r="AQ1263" i="30"/>
  <c r="AP1263" i="30"/>
  <c r="AE2015" i="30"/>
  <c r="AE2086" i="30"/>
  <c r="AE2090" i="30" s="1"/>
  <c r="N497" i="30"/>
  <c r="Q422" i="30"/>
  <c r="R422" i="30"/>
  <c r="AL269" i="30"/>
  <c r="AK269" i="30"/>
  <c r="AH344" i="30"/>
  <c r="AM1906" i="30"/>
  <c r="AQ1831" i="30"/>
  <c r="AP1831" i="30"/>
  <c r="AG243" i="30"/>
  <c r="AF243" i="30"/>
  <c r="AC318" i="30"/>
  <c r="AL276" i="30"/>
  <c r="AH351" i="30"/>
  <c r="AK276" i="30"/>
  <c r="D133" i="30"/>
  <c r="G130" i="30"/>
  <c r="H130" i="30"/>
  <c r="BA281" i="30"/>
  <c r="AZ281" i="30"/>
  <c r="AW356" i="30"/>
  <c r="BF289" i="30"/>
  <c r="BE289" i="30"/>
  <c r="BB364" i="30"/>
  <c r="AM402" i="30"/>
  <c r="AQ327" i="30"/>
  <c r="AP327" i="30"/>
  <c r="AR347" i="30"/>
  <c r="AU272" i="30"/>
  <c r="AV272" i="30"/>
  <c r="Q1831" i="30"/>
  <c r="R1831" i="30"/>
  <c r="N1906" i="30"/>
  <c r="AL242" i="30"/>
  <c r="AH317" i="30"/>
  <c r="AK242" i="30"/>
  <c r="X334" i="30"/>
  <c r="AB259" i="30"/>
  <c r="AA259" i="30"/>
  <c r="AU271" i="30"/>
  <c r="AV271" i="30"/>
  <c r="AR346" i="30"/>
  <c r="X322" i="30"/>
  <c r="AA247" i="30"/>
  <c r="AB247" i="30"/>
  <c r="AQ1007" i="30"/>
  <c r="AP1007" i="30"/>
  <c r="AM1082" i="30"/>
  <c r="AV247" i="30"/>
  <c r="AR322" i="30"/>
  <c r="AU247" i="30"/>
  <c r="X332" i="30"/>
  <c r="AB257" i="30"/>
  <c r="AA257" i="30"/>
  <c r="F1963" i="30"/>
  <c r="F2036" i="30"/>
  <c r="F2038" i="30" s="1"/>
  <c r="D286" i="30"/>
  <c r="H211" i="30"/>
  <c r="G211" i="30"/>
  <c r="D215" i="30"/>
  <c r="BB328" i="30"/>
  <c r="BE253" i="30"/>
  <c r="BF253" i="30"/>
  <c r="S351" i="30"/>
  <c r="V276" i="30"/>
  <c r="W276" i="30"/>
  <c r="AM442" i="30"/>
  <c r="AQ367" i="30"/>
  <c r="AP367" i="30"/>
  <c r="S354" i="30"/>
  <c r="W279" i="30"/>
  <c r="V279" i="30"/>
  <c r="AZ58" i="30"/>
  <c r="AW59" i="30"/>
  <c r="BA58" i="30"/>
  <c r="BK282" i="30"/>
  <c r="BG357" i="30"/>
  <c r="BJ282" i="30"/>
  <c r="G245" i="30"/>
  <c r="D320" i="30"/>
  <c r="H245" i="30"/>
  <c r="H269" i="30"/>
  <c r="D344" i="30"/>
  <c r="G269" i="30"/>
  <c r="BG335" i="30"/>
  <c r="BK260" i="30"/>
  <c r="BJ260" i="30"/>
  <c r="AH322" i="30"/>
  <c r="AL247" i="30"/>
  <c r="AK247" i="30"/>
  <c r="BB362" i="30"/>
  <c r="BE287" i="30"/>
  <c r="BF287" i="30"/>
  <c r="AL266" i="30"/>
  <c r="AK266" i="30"/>
  <c r="AH341" i="30"/>
  <c r="D335" i="30"/>
  <c r="H260" i="30"/>
  <c r="G260" i="30"/>
  <c r="D325" i="30"/>
  <c r="H250" i="30"/>
  <c r="G250" i="30"/>
  <c r="D350" i="30"/>
  <c r="H275" i="30"/>
  <c r="G275" i="30"/>
  <c r="AF264" i="30"/>
  <c r="AC339" i="30"/>
  <c r="AG264" i="30"/>
  <c r="I331" i="30"/>
  <c r="M256" i="30"/>
  <c r="L256" i="30"/>
  <c r="BA140" i="30"/>
  <c r="AZ140" i="30"/>
  <c r="G252" i="30"/>
  <c r="D327" i="30"/>
  <c r="H252" i="30"/>
  <c r="AF281" i="30"/>
  <c r="AG281" i="30"/>
  <c r="AC356" i="30"/>
  <c r="AG241" i="30"/>
  <c r="AC316" i="30"/>
  <c r="AF241" i="30"/>
  <c r="AV267" i="30"/>
  <c r="AU267" i="30"/>
  <c r="AR342" i="30"/>
  <c r="AG257" i="30"/>
  <c r="AF257" i="30"/>
  <c r="AC332" i="30"/>
  <c r="DG54" i="38"/>
  <c r="DG53" i="38"/>
  <c r="I205" i="30"/>
  <c r="I239" i="30"/>
  <c r="M164" i="30"/>
  <c r="L164" i="30"/>
  <c r="L292" i="30"/>
  <c r="I367" i="30"/>
  <c r="M292" i="30"/>
  <c r="AV264" i="30"/>
  <c r="AR339" i="30"/>
  <c r="AU264" i="30"/>
  <c r="AW347" i="30"/>
  <c r="BA272" i="30"/>
  <c r="AZ272" i="30"/>
  <c r="G241" i="30"/>
  <c r="H241" i="30"/>
  <c r="D316" i="30"/>
  <c r="Z645" i="30"/>
  <c r="Z580" i="30"/>
  <c r="Z583" i="30" s="1"/>
  <c r="Z584" i="30" s="1"/>
  <c r="Z591" i="30" s="1"/>
  <c r="Z594" i="30" s="1"/>
  <c r="C352" i="58" s="1"/>
  <c r="BE273" i="30"/>
  <c r="BB348" i="30"/>
  <c r="BF273" i="30"/>
  <c r="AQ59" i="30"/>
  <c r="AM66" i="30"/>
  <c r="AP59" i="30"/>
  <c r="AP66" i="30" s="1"/>
  <c r="AP69" i="30" s="1"/>
  <c r="AZ253" i="30"/>
  <c r="AW328" i="30"/>
  <c r="BA253" i="30"/>
  <c r="AF269" i="30"/>
  <c r="AC344" i="30"/>
  <c r="AG269" i="30"/>
  <c r="I353" i="30"/>
  <c r="M278" i="30"/>
  <c r="L278" i="30"/>
  <c r="AV164" i="30"/>
  <c r="AR239" i="30"/>
  <c r="AR205" i="30"/>
  <c r="AU164" i="30"/>
  <c r="AP1516" i="30"/>
  <c r="AQ1516" i="30"/>
  <c r="AM1591" i="30"/>
  <c r="G281" i="30"/>
  <c r="H281" i="30"/>
  <c r="D356" i="30"/>
  <c r="W237" i="30"/>
  <c r="V237" i="30"/>
  <c r="S312" i="30"/>
  <c r="AL245" i="30"/>
  <c r="AH320" i="30"/>
  <c r="AK245" i="30"/>
  <c r="AF266" i="30"/>
  <c r="AG266" i="30"/>
  <c r="AC341" i="30"/>
  <c r="AG259" i="30"/>
  <c r="AC334" i="30"/>
  <c r="AF259" i="30"/>
  <c r="BB338" i="30"/>
  <c r="BF263" i="30"/>
  <c r="BE263" i="30"/>
  <c r="AM2064" i="30"/>
  <c r="AQ1989" i="30"/>
  <c r="AP1989" i="30"/>
  <c r="V254" i="30"/>
  <c r="S329" i="30"/>
  <c r="W254" i="30"/>
  <c r="AH323" i="30"/>
  <c r="AK248" i="30"/>
  <c r="AL248" i="30"/>
  <c r="H248" i="30"/>
  <c r="D323" i="30"/>
  <c r="G248" i="30"/>
  <c r="BB345" i="30"/>
  <c r="BF270" i="30"/>
  <c r="BE270" i="30"/>
  <c r="BK275" i="30"/>
  <c r="BJ275" i="30"/>
  <c r="BG350" i="30"/>
  <c r="AF250" i="30"/>
  <c r="AC325" i="30"/>
  <c r="AG250" i="30"/>
  <c r="AM437" i="30"/>
  <c r="AQ362" i="30"/>
  <c r="AP362" i="30"/>
  <c r="BK256" i="30"/>
  <c r="BJ256" i="30"/>
  <c r="BG331" i="30"/>
  <c r="R621" i="30"/>
  <c r="Q621" i="30"/>
  <c r="N696" i="30"/>
  <c r="X330" i="30"/>
  <c r="AB255" i="30"/>
  <c r="AA255" i="30"/>
  <c r="M260" i="30"/>
  <c r="L260" i="30"/>
  <c r="I335" i="30"/>
  <c r="G251" i="30"/>
  <c r="H251" i="30"/>
  <c r="D326" i="30"/>
  <c r="AK264" i="30"/>
  <c r="AL264" i="30"/>
  <c r="AH339" i="30"/>
  <c r="AC163" i="30"/>
  <c r="AG163" i="30" s="1"/>
  <c r="AG161" i="30"/>
  <c r="AF161" i="30"/>
  <c r="AF163" i="30" s="1"/>
  <c r="AC236" i="30"/>
  <c r="L277" i="30"/>
  <c r="I352" i="30"/>
  <c r="M277" i="30"/>
  <c r="AM422" i="30"/>
  <c r="AQ347" i="30"/>
  <c r="AP347" i="30"/>
  <c r="BF275" i="30"/>
  <c r="BB350" i="30"/>
  <c r="BE275" i="30"/>
  <c r="R1695" i="30"/>
  <c r="Q1695" i="30"/>
  <c r="N1770" i="30"/>
  <c r="AM420" i="30"/>
  <c r="AQ345" i="30"/>
  <c r="AP345" i="30"/>
  <c r="AV262" i="30"/>
  <c r="AU262" i="30"/>
  <c r="AR337" i="30"/>
  <c r="P836" i="30"/>
  <c r="P763" i="30"/>
  <c r="P809" i="30" s="1"/>
  <c r="P816" i="30" s="1"/>
  <c r="P819" i="30" s="1"/>
  <c r="C494" i="58" s="1"/>
  <c r="Q761" i="30"/>
  <c r="Q763" i="30" s="1"/>
  <c r="I345" i="30"/>
  <c r="L270" i="30"/>
  <c r="M270" i="30"/>
  <c r="AL293" i="30"/>
  <c r="AH368" i="30"/>
  <c r="AK293" i="30"/>
  <c r="AL241" i="30"/>
  <c r="AK241" i="30"/>
  <c r="AH316" i="30"/>
  <c r="AF255" i="30"/>
  <c r="AG255" i="30"/>
  <c r="AC330" i="30"/>
  <c r="L258" i="30"/>
  <c r="M258" i="30"/>
  <c r="I333" i="30"/>
  <c r="M140" i="30"/>
  <c r="L140" i="30"/>
  <c r="S333" i="30"/>
  <c r="W258" i="30"/>
  <c r="V258" i="30"/>
  <c r="H293" i="30"/>
  <c r="D368" i="30"/>
  <c r="G293" i="30"/>
  <c r="BD1811" i="30"/>
  <c r="BD1738" i="30"/>
  <c r="M257" i="30"/>
  <c r="I332" i="30"/>
  <c r="L257" i="30"/>
  <c r="BI739" i="30"/>
  <c r="BI665" i="30"/>
  <c r="BI666" i="30" s="1"/>
  <c r="BI669" i="30" s="1"/>
  <c r="C407" i="58" s="1"/>
  <c r="BE288" i="30"/>
  <c r="BB363" i="30"/>
  <c r="BF288" i="30"/>
  <c r="AU293" i="30"/>
  <c r="AV293" i="30"/>
  <c r="AR368" i="30"/>
  <c r="S332" i="30"/>
  <c r="V257" i="30"/>
  <c r="W257" i="30"/>
  <c r="AM1557" i="30"/>
  <c r="AQ1482" i="30"/>
  <c r="AP1482" i="30"/>
  <c r="W256" i="30"/>
  <c r="S331" i="30"/>
  <c r="V256" i="30"/>
  <c r="AG246" i="30"/>
  <c r="AF246" i="30"/>
  <c r="AC321" i="30"/>
  <c r="N842" i="30"/>
  <c r="Q767" i="30"/>
  <c r="R767" i="30"/>
  <c r="BE242" i="30"/>
  <c r="BB317" i="30"/>
  <c r="BF242" i="30"/>
  <c r="AZ289" i="30"/>
  <c r="BA289" i="30"/>
  <c r="AW364" i="30"/>
  <c r="AC315" i="30"/>
  <c r="AF240" i="30"/>
  <c r="AG240" i="30"/>
  <c r="AL268" i="30"/>
  <c r="AH343" i="30"/>
  <c r="AK268" i="30"/>
  <c r="AU273" i="30"/>
  <c r="AR348" i="30"/>
  <c r="AV273" i="30"/>
  <c r="R788" i="30"/>
  <c r="N863" i="30"/>
  <c r="Q788" i="30"/>
  <c r="I338" i="30"/>
  <c r="M263" i="30"/>
  <c r="L263" i="30"/>
  <c r="AR345" i="30"/>
  <c r="AU270" i="30"/>
  <c r="AV270" i="30"/>
  <c r="M251" i="30"/>
  <c r="I326" i="30"/>
  <c r="L251" i="30"/>
  <c r="AF276" i="30"/>
  <c r="AC351" i="30"/>
  <c r="AG276" i="30"/>
  <c r="AK259" i="30"/>
  <c r="AH334" i="30"/>
  <c r="AL259" i="30"/>
  <c r="W262" i="30"/>
  <c r="S337" i="30"/>
  <c r="V262" i="30"/>
  <c r="BG408" i="30"/>
  <c r="BJ333" i="30"/>
  <c r="BK333" i="30"/>
  <c r="AU269" i="30"/>
  <c r="AV269" i="30"/>
  <c r="AR344" i="30"/>
  <c r="BK255" i="30"/>
  <c r="BG330" i="30"/>
  <c r="BJ255" i="30"/>
  <c r="AR336" i="30"/>
  <c r="AU261" i="30"/>
  <c r="AV261" i="30"/>
  <c r="AF242" i="30"/>
  <c r="AG242" i="30"/>
  <c r="AC317" i="30"/>
  <c r="AL243" i="30"/>
  <c r="AK243" i="30"/>
  <c r="AH318" i="30"/>
  <c r="AQ342" i="30"/>
  <c r="AM417" i="30"/>
  <c r="AP342" i="30"/>
  <c r="AZ273" i="30"/>
  <c r="BA273" i="30"/>
  <c r="AW348" i="30"/>
  <c r="Q914" i="30"/>
  <c r="R914" i="30"/>
  <c r="N989" i="30"/>
  <c r="AC363" i="30"/>
  <c r="AG288" i="30"/>
  <c r="AF288" i="30"/>
  <c r="H237" i="30"/>
  <c r="G237" i="30"/>
  <c r="D312" i="30"/>
  <c r="BB347" i="30"/>
  <c r="BE272" i="30"/>
  <c r="BF272" i="30"/>
  <c r="L242" i="30"/>
  <c r="I317" i="30"/>
  <c r="M242" i="30"/>
  <c r="AP1671" i="30"/>
  <c r="AM1746" i="30"/>
  <c r="AQ1671" i="30"/>
  <c r="BA249" i="30"/>
  <c r="AW324" i="30"/>
  <c r="AZ249" i="30"/>
  <c r="AL260" i="30"/>
  <c r="AK260" i="30"/>
  <c r="AH335" i="30"/>
  <c r="I318" i="30"/>
  <c r="M243" i="30"/>
  <c r="L243" i="30"/>
  <c r="AG263" i="30"/>
  <c r="AF263" i="30"/>
  <c r="AC338" i="30"/>
  <c r="V288" i="30"/>
  <c r="W288" i="30"/>
  <c r="S363" i="30"/>
  <c r="Q355" i="30"/>
  <c r="R355" i="30"/>
  <c r="N358" i="30"/>
  <c r="AB243" i="30"/>
  <c r="X318" i="30"/>
  <c r="AA243" i="30"/>
  <c r="H272" i="30"/>
  <c r="D347" i="30"/>
  <c r="G272" i="30"/>
  <c r="AC349" i="30"/>
  <c r="AG274" i="30"/>
  <c r="AF274" i="30"/>
  <c r="BJ58" i="30"/>
  <c r="BK58" i="30"/>
  <c r="BG59" i="30"/>
  <c r="AK262" i="30"/>
  <c r="AH337" i="30"/>
  <c r="AL262" i="30"/>
  <c r="BG429" i="30"/>
  <c r="BK354" i="30"/>
  <c r="BJ354" i="30"/>
  <c r="GA53" i="38"/>
  <c r="GA54" i="38" s="1"/>
  <c r="BK278" i="30"/>
  <c r="BJ278" i="30"/>
  <c r="BG353" i="30"/>
  <c r="BK289" i="30"/>
  <c r="BG364" i="30"/>
  <c r="BJ289" i="30"/>
  <c r="I363" i="30"/>
  <c r="M288" i="30"/>
  <c r="L288" i="30"/>
  <c r="AW329" i="30"/>
  <c r="BA254" i="30"/>
  <c r="AZ254" i="30"/>
  <c r="W251" i="30"/>
  <c r="V251" i="30"/>
  <c r="S326" i="30"/>
  <c r="AR335" i="30"/>
  <c r="AV260" i="30"/>
  <c r="AU260" i="30"/>
  <c r="BE252" i="30"/>
  <c r="BB327" i="30"/>
  <c r="BF252" i="30"/>
  <c r="AU245" i="30"/>
  <c r="AV245" i="30"/>
  <c r="AR320" i="30"/>
  <c r="R1074" i="30"/>
  <c r="N1149" i="30"/>
  <c r="Q1074" i="30"/>
  <c r="AU277" i="30"/>
  <c r="AR352" i="30"/>
  <c r="AV277" i="30"/>
  <c r="H261" i="30"/>
  <c r="D336" i="30"/>
  <c r="G261" i="30"/>
  <c r="BG239" i="30"/>
  <c r="BJ164" i="30"/>
  <c r="BG205" i="30"/>
  <c r="BK164" i="30"/>
  <c r="R1976" i="30"/>
  <c r="Q1976" i="30"/>
  <c r="N2051" i="30"/>
  <c r="V243" i="30"/>
  <c r="W243" i="30"/>
  <c r="S318" i="30"/>
  <c r="I342" i="30"/>
  <c r="L267" i="30"/>
  <c r="M267" i="30"/>
  <c r="F2015" i="30"/>
  <c r="F2086" i="30"/>
  <c r="F2090" i="30" s="1"/>
  <c r="AC133" i="30"/>
  <c r="AG130" i="30"/>
  <c r="AF130" i="30"/>
  <c r="AY702" i="30"/>
  <c r="AY655" i="30"/>
  <c r="AY658" i="30" s="1"/>
  <c r="AY659" i="30" s="1"/>
  <c r="AY666" i="30" s="1"/>
  <c r="AY669" i="30" s="1"/>
  <c r="C405" i="58" s="1"/>
  <c r="BA264" i="30"/>
  <c r="AW339" i="30"/>
  <c r="AZ264" i="30"/>
  <c r="AB130" i="30"/>
  <c r="X133" i="30"/>
  <c r="AA130" i="30"/>
  <c r="Q502" i="30"/>
  <c r="N577" i="30"/>
  <c r="R502" i="30"/>
  <c r="W277" i="30"/>
  <c r="V277" i="30"/>
  <c r="S352" i="30"/>
  <c r="BA268" i="30"/>
  <c r="AW343" i="30"/>
  <c r="AZ268" i="30"/>
  <c r="AC328" i="30"/>
  <c r="AF253" i="30"/>
  <c r="AG253" i="30"/>
  <c r="AG140" i="30"/>
  <c r="AF140" i="30"/>
  <c r="M241" i="30"/>
  <c r="I316" i="30"/>
  <c r="L241" i="30"/>
  <c r="AW353" i="30"/>
  <c r="BA278" i="30"/>
  <c r="AZ278" i="30"/>
  <c r="BJ264" i="30"/>
  <c r="BG339" i="30"/>
  <c r="BK264" i="30"/>
  <c r="BE247" i="30"/>
  <c r="BF247" i="30"/>
  <c r="BB322" i="30"/>
  <c r="AQ1401" i="30"/>
  <c r="AM1476" i="30"/>
  <c r="AP1401" i="30"/>
  <c r="N852" i="30"/>
  <c r="R777" i="30"/>
  <c r="Q777" i="30"/>
  <c r="AH354" i="30"/>
  <c r="AK279" i="30"/>
  <c r="AL279" i="30"/>
  <c r="X317" i="30"/>
  <c r="AB242" i="30"/>
  <c r="AA242" i="30"/>
  <c r="AP205" i="30"/>
  <c r="AM208" i="30"/>
  <c r="AQ205" i="30"/>
  <c r="W164" i="30"/>
  <c r="S239" i="30"/>
  <c r="S205" i="30"/>
  <c r="V164" i="30"/>
  <c r="AW330" i="30"/>
  <c r="BA255" i="30"/>
  <c r="AZ255" i="30"/>
  <c r="D332" i="30"/>
  <c r="G257" i="30"/>
  <c r="H257" i="30"/>
  <c r="AB287" i="30"/>
  <c r="AA287" i="30"/>
  <c r="X362" i="30"/>
  <c r="AZ263" i="30"/>
  <c r="BA263" i="30"/>
  <c r="AW338" i="30"/>
  <c r="AM838" i="30"/>
  <c r="AQ838" i="30" s="1"/>
  <c r="S334" i="30"/>
  <c r="W259" i="30"/>
  <c r="V259" i="30"/>
  <c r="AR362" i="30"/>
  <c r="AV287" i="30"/>
  <c r="AU287" i="30"/>
  <c r="AE1139" i="30"/>
  <c r="AE1105" i="30"/>
  <c r="AE1108" i="30" s="1"/>
  <c r="AE1109" i="30" s="1"/>
  <c r="AE1116" i="30" s="1"/>
  <c r="AE1119" i="30" s="1"/>
  <c r="C689" i="58" s="1"/>
  <c r="L255" i="30"/>
  <c r="M255" i="30"/>
  <c r="I330" i="30"/>
  <c r="AH336" i="30"/>
  <c r="AL261" i="30"/>
  <c r="AK261" i="30"/>
  <c r="R431" i="30"/>
  <c r="N506" i="30"/>
  <c r="Q431" i="30"/>
  <c r="AQ352" i="30"/>
  <c r="AM427" i="30"/>
  <c r="AP352" i="30"/>
  <c r="BE244" i="30"/>
  <c r="BB319" i="30"/>
  <c r="BF244" i="30"/>
  <c r="AL237" i="30"/>
  <c r="AH312" i="30"/>
  <c r="AK237" i="30"/>
  <c r="R514" i="30"/>
  <c r="Q514" i="30"/>
  <c r="N589" i="30"/>
  <c r="N590" i="30" s="1"/>
  <c r="N1661" i="30"/>
  <c r="R1586" i="30"/>
  <c r="W249" i="30"/>
  <c r="S324" i="30"/>
  <c r="V249" i="30"/>
  <c r="A407" i="58"/>
  <c r="BG683" i="30"/>
  <c r="BB458" i="30"/>
  <c r="A262" i="58"/>
  <c r="A357" i="58"/>
  <c r="AW608" i="30"/>
  <c r="A356" i="58"/>
  <c r="AR608" i="30"/>
  <c r="AM608" i="30"/>
  <c r="A355" i="58"/>
  <c r="A354" i="58"/>
  <c r="AH608" i="30"/>
  <c r="AC758" i="30"/>
  <c r="A449" i="58"/>
  <c r="A256" i="58"/>
  <c r="X458" i="30"/>
  <c r="S683" i="30"/>
  <c r="A399" i="58"/>
  <c r="N683" i="30"/>
  <c r="A398" i="58"/>
  <c r="I683" i="30"/>
  <c r="A397" i="58"/>
  <c r="D683" i="30"/>
  <c r="A396" i="58"/>
  <c r="D671" i="30" l="1"/>
  <c r="I596" i="30"/>
  <c r="N596" i="30" s="1"/>
  <c r="S596" i="30" s="1"/>
  <c r="X596" i="30" s="1"/>
  <c r="AC596" i="30" s="1"/>
  <c r="AH596" i="30" s="1"/>
  <c r="AM596" i="30" s="1"/>
  <c r="AR596" i="30" s="1"/>
  <c r="AW596" i="30" s="1"/>
  <c r="BB596" i="30" s="1"/>
  <c r="BG596" i="30" s="1"/>
  <c r="R590" i="30"/>
  <c r="Q590" i="30"/>
  <c r="AM497" i="30"/>
  <c r="AQ422" i="30"/>
  <c r="AP422" i="30"/>
  <c r="AR208" i="30"/>
  <c r="AU205" i="30"/>
  <c r="AV205" i="30"/>
  <c r="BE348" i="30"/>
  <c r="BF348" i="30"/>
  <c r="BB423" i="30"/>
  <c r="S429" i="30"/>
  <c r="W354" i="30"/>
  <c r="V354" i="30"/>
  <c r="AK351" i="30"/>
  <c r="AL351" i="30"/>
  <c r="AH426" i="30"/>
  <c r="BE340" i="30"/>
  <c r="BF340" i="30"/>
  <c r="BB415" i="30"/>
  <c r="AC421" i="30"/>
  <c r="AG346" i="30"/>
  <c r="AF346" i="30"/>
  <c r="D412" i="30"/>
  <c r="G337" i="30"/>
  <c r="H337" i="30"/>
  <c r="F1214" i="30"/>
  <c r="AK324" i="30"/>
  <c r="AL324" i="30"/>
  <c r="AH399" i="30"/>
  <c r="H363" i="30"/>
  <c r="D438" i="30"/>
  <c r="G363" i="30"/>
  <c r="M351" i="30"/>
  <c r="L351" i="30"/>
  <c r="I426" i="30"/>
  <c r="R518" i="30"/>
  <c r="Q518" i="30"/>
  <c r="N593" i="30"/>
  <c r="L349" i="30"/>
  <c r="I424" i="30"/>
  <c r="M349" i="30"/>
  <c r="N1228" i="30"/>
  <c r="Q1153" i="30"/>
  <c r="R1153" i="30"/>
  <c r="H59" i="30"/>
  <c r="G59" i="30"/>
  <c r="G66" i="30" s="1"/>
  <c r="G69" i="30" s="1"/>
  <c r="D66" i="30"/>
  <c r="AE1214" i="30"/>
  <c r="AE1180" i="30"/>
  <c r="AE1183" i="30" s="1"/>
  <c r="AE1184" i="30" s="1"/>
  <c r="AE1191" i="30" s="1"/>
  <c r="AE1194" i="30" s="1"/>
  <c r="C737" i="58" s="1"/>
  <c r="M215" i="30"/>
  <c r="L215" i="30"/>
  <c r="BG478" i="30"/>
  <c r="BK403" i="30"/>
  <c r="BJ403" i="30"/>
  <c r="AZ322" i="30"/>
  <c r="BA322" i="30"/>
  <c r="AW397" i="30"/>
  <c r="AL328" i="30"/>
  <c r="AH403" i="30"/>
  <c r="AK328" i="30"/>
  <c r="N1113" i="30"/>
  <c r="Q1038" i="30"/>
  <c r="R1038" i="30"/>
  <c r="AK333" i="30"/>
  <c r="AL333" i="30"/>
  <c r="AH408" i="30"/>
  <c r="AW134" i="30"/>
  <c r="AZ133" i="30"/>
  <c r="BA133" i="30"/>
  <c r="BF326" i="30"/>
  <c r="BB401" i="30"/>
  <c r="BE326" i="30"/>
  <c r="AM879" i="30"/>
  <c r="AQ804" i="30"/>
  <c r="AP804" i="30"/>
  <c r="V236" i="30"/>
  <c r="V238" i="30" s="1"/>
  <c r="S311" i="30"/>
  <c r="W236" i="30"/>
  <c r="S238" i="30"/>
  <c r="W238" i="30" s="1"/>
  <c r="M368" i="30"/>
  <c r="L368" i="30"/>
  <c r="I443" i="30"/>
  <c r="BE319" i="30"/>
  <c r="BF319" i="30"/>
  <c r="BB394" i="30"/>
  <c r="AM209" i="30"/>
  <c r="AP208" i="30"/>
  <c r="AQ208" i="30"/>
  <c r="AH429" i="30"/>
  <c r="AK354" i="30"/>
  <c r="AL354" i="30"/>
  <c r="AY777" i="30"/>
  <c r="AY730" i="30"/>
  <c r="AY733" i="30" s="1"/>
  <c r="AY734" i="30" s="1"/>
  <c r="AY741" i="30" s="1"/>
  <c r="AY744" i="30" s="1"/>
  <c r="C453" i="58" s="1"/>
  <c r="M342" i="30"/>
  <c r="I417" i="30"/>
  <c r="L342" i="30"/>
  <c r="BJ205" i="30"/>
  <c r="BK205" i="30"/>
  <c r="BG208" i="30"/>
  <c r="BB402" i="30"/>
  <c r="BF327" i="30"/>
  <c r="BE327" i="30"/>
  <c r="BG504" i="30"/>
  <c r="BK429" i="30"/>
  <c r="BJ429" i="30"/>
  <c r="R358" i="30"/>
  <c r="N359" i="30"/>
  <c r="Q358" i="30"/>
  <c r="AW399" i="30"/>
  <c r="BA324" i="30"/>
  <c r="AZ324" i="30"/>
  <c r="AC438" i="30"/>
  <c r="AG363" i="30"/>
  <c r="AF363" i="30"/>
  <c r="R863" i="30"/>
  <c r="N938" i="30"/>
  <c r="Q863" i="30"/>
  <c r="S407" i="30"/>
  <c r="W332" i="30"/>
  <c r="V332" i="30"/>
  <c r="BI814" i="30"/>
  <c r="BI740" i="30"/>
  <c r="BI741" i="30" s="1"/>
  <c r="BI744" i="30" s="1"/>
  <c r="C455" i="58" s="1"/>
  <c r="AK368" i="30"/>
  <c r="AH443" i="30"/>
  <c r="AL368" i="30"/>
  <c r="AR412" i="30"/>
  <c r="AU337" i="30"/>
  <c r="AV337" i="30"/>
  <c r="M352" i="30"/>
  <c r="I427" i="30"/>
  <c r="L352" i="30"/>
  <c r="AZ328" i="30"/>
  <c r="BA328" i="30"/>
  <c r="AW403" i="30"/>
  <c r="L239" i="30"/>
  <c r="I314" i="30"/>
  <c r="I280" i="30"/>
  <c r="M239" i="30"/>
  <c r="G325" i="30"/>
  <c r="H325" i="30"/>
  <c r="D400" i="30"/>
  <c r="H215" i="30"/>
  <c r="G215" i="30"/>
  <c r="X407" i="30"/>
  <c r="AA332" i="30"/>
  <c r="AB332" i="30"/>
  <c r="AU347" i="30"/>
  <c r="AV347" i="30"/>
  <c r="AR422" i="30"/>
  <c r="AC393" i="30"/>
  <c r="AG318" i="30"/>
  <c r="AF318" i="30"/>
  <c r="AP1338" i="30"/>
  <c r="AQ1338" i="30"/>
  <c r="AM1413" i="30"/>
  <c r="BJ342" i="30"/>
  <c r="BK342" i="30"/>
  <c r="BG417" i="30"/>
  <c r="I290" i="30"/>
  <c r="M286" i="30"/>
  <c r="I361" i="30"/>
  <c r="L286" i="30"/>
  <c r="V344" i="30"/>
  <c r="W344" i="30"/>
  <c r="S419" i="30"/>
  <c r="H329" i="30"/>
  <c r="D404" i="30"/>
  <c r="G329" i="30"/>
  <c r="S392" i="30"/>
  <c r="W317" i="30"/>
  <c r="V317" i="30"/>
  <c r="AU319" i="30"/>
  <c r="AV319" i="30"/>
  <c r="AR394" i="30"/>
  <c r="AB346" i="30"/>
  <c r="AA346" i="30"/>
  <c r="X421" i="30"/>
  <c r="AL239" i="30"/>
  <c r="AH314" i="30"/>
  <c r="AK239" i="30"/>
  <c r="AH280" i="30"/>
  <c r="AP398" i="30"/>
  <c r="AM473" i="30"/>
  <c r="AQ398" i="30"/>
  <c r="AK364" i="30"/>
  <c r="AH439" i="30"/>
  <c r="AL364" i="30"/>
  <c r="AB205" i="30"/>
  <c r="X208" i="30"/>
  <c r="AA205" i="30"/>
  <c r="K947" i="30"/>
  <c r="K880" i="30"/>
  <c r="K883" i="30" s="1"/>
  <c r="K884" i="30" s="1"/>
  <c r="K891" i="30" s="1"/>
  <c r="K894" i="30" s="1"/>
  <c r="C541" i="58" s="1"/>
  <c r="AU367" i="30"/>
  <c r="AV367" i="30"/>
  <c r="AR442" i="30"/>
  <c r="V316" i="30"/>
  <c r="S391" i="30"/>
  <c r="W316" i="30"/>
  <c r="W338" i="30"/>
  <c r="V338" i="30"/>
  <c r="S413" i="30"/>
  <c r="D408" i="30"/>
  <c r="H333" i="30"/>
  <c r="G333" i="30"/>
  <c r="AR66" i="30"/>
  <c r="AU59" i="30"/>
  <c r="AU66" i="30" s="1"/>
  <c r="AU69" i="30" s="1"/>
  <c r="AV59" i="30"/>
  <c r="BF316" i="30"/>
  <c r="BB391" i="30"/>
  <c r="BE316" i="30"/>
  <c r="AQ134" i="30"/>
  <c r="AP134" i="30"/>
  <c r="AP141" i="30" s="1"/>
  <c r="AP144" i="30" s="1"/>
  <c r="I422" i="30"/>
  <c r="M347" i="30"/>
  <c r="L347" i="30"/>
  <c r="AT1099" i="30"/>
  <c r="AT1030" i="30"/>
  <c r="AT1033" i="30" s="1"/>
  <c r="AT1034" i="30" s="1"/>
  <c r="AT1041" i="30" s="1"/>
  <c r="AT1044" i="30" s="1"/>
  <c r="C644" i="58" s="1"/>
  <c r="AH238" i="30"/>
  <c r="AL238" i="30" s="1"/>
  <c r="AL236" i="30"/>
  <c r="AH311" i="30"/>
  <c r="AK236" i="30"/>
  <c r="AK238" i="30" s="1"/>
  <c r="BA323" i="30"/>
  <c r="AW398" i="30"/>
  <c r="AZ323" i="30"/>
  <c r="BJ316" i="30"/>
  <c r="BG391" i="30"/>
  <c r="BK316" i="30"/>
  <c r="I396" i="30"/>
  <c r="M321" i="30"/>
  <c r="L321" i="30"/>
  <c r="H339" i="30"/>
  <c r="D414" i="30"/>
  <c r="G339" i="30"/>
  <c r="AW421" i="30"/>
  <c r="AZ346" i="30"/>
  <c r="BA346" i="30"/>
  <c r="Q2076" i="30"/>
  <c r="R2076" i="30"/>
  <c r="BB427" i="30"/>
  <c r="BE352" i="30"/>
  <c r="BF352" i="30"/>
  <c r="AQ1594" i="30"/>
  <c r="AM1669" i="30"/>
  <c r="AP1594" i="30"/>
  <c r="X422" i="30"/>
  <c r="AB347" i="30"/>
  <c r="AA347" i="30"/>
  <c r="AH422" i="30"/>
  <c r="AL347" i="30"/>
  <c r="AK347" i="30"/>
  <c r="D403" i="30"/>
  <c r="H328" i="30"/>
  <c r="G328" i="30"/>
  <c r="AG59" i="30"/>
  <c r="AF59" i="30"/>
  <c r="AF66" i="30" s="1"/>
  <c r="AF69" i="30" s="1"/>
  <c r="AC66" i="30"/>
  <c r="AH407" i="30"/>
  <c r="AL332" i="30"/>
  <c r="AK332" i="30"/>
  <c r="BG423" i="30"/>
  <c r="BK348" i="30"/>
  <c r="BJ348" i="30"/>
  <c r="AC442" i="30"/>
  <c r="AF367" i="30"/>
  <c r="AG367" i="30"/>
  <c r="BF357" i="30"/>
  <c r="BB432" i="30"/>
  <c r="BE357" i="30"/>
  <c r="G357" i="30"/>
  <c r="D432" i="30"/>
  <c r="H357" i="30"/>
  <c r="BF332" i="30"/>
  <c r="BE332" i="30"/>
  <c r="BB407" i="30"/>
  <c r="X416" i="30"/>
  <c r="AB341" i="30"/>
  <c r="AA341" i="30"/>
  <c r="S402" i="30"/>
  <c r="W327" i="30"/>
  <c r="V327" i="30"/>
  <c r="AC415" i="30"/>
  <c r="AG340" i="30"/>
  <c r="AF340" i="30"/>
  <c r="V357" i="30"/>
  <c r="S432" i="30"/>
  <c r="W357" i="30"/>
  <c r="BE318" i="30"/>
  <c r="BB393" i="30"/>
  <c r="BF318" i="30"/>
  <c r="V356" i="30"/>
  <c r="S431" i="30"/>
  <c r="W356" i="30"/>
  <c r="M340" i="30"/>
  <c r="I415" i="30"/>
  <c r="L340" i="30"/>
  <c r="AL356" i="30"/>
  <c r="AH431" i="30"/>
  <c r="AK356" i="30"/>
  <c r="AP1747" i="30"/>
  <c r="AM1822" i="30"/>
  <c r="AQ1747" i="30"/>
  <c r="AQ912" i="30"/>
  <c r="AP912" i="30"/>
  <c r="AM987" i="30"/>
  <c r="BK329" i="30"/>
  <c r="BJ329" i="30"/>
  <c r="BG404" i="30"/>
  <c r="AB353" i="30"/>
  <c r="X428" i="30"/>
  <c r="AA353" i="30"/>
  <c r="AK321" i="30"/>
  <c r="AL321" i="30"/>
  <c r="AH396" i="30"/>
  <c r="AQ986" i="30"/>
  <c r="AP986" i="30"/>
  <c r="AM1061" i="30"/>
  <c r="AM988" i="30"/>
  <c r="AQ988" i="30" s="1"/>
  <c r="BG420" i="30"/>
  <c r="BK345" i="30"/>
  <c r="BJ345" i="30"/>
  <c r="BG426" i="30"/>
  <c r="BJ351" i="30"/>
  <c r="BK351" i="30"/>
  <c r="AB325" i="30"/>
  <c r="AA325" i="30"/>
  <c r="X400" i="30"/>
  <c r="BG412" i="30"/>
  <c r="BJ337" i="30"/>
  <c r="BK337" i="30"/>
  <c r="BG431" i="30"/>
  <c r="BK356" i="30"/>
  <c r="BJ356" i="30"/>
  <c r="H354" i="30"/>
  <c r="G354" i="30"/>
  <c r="D429" i="30"/>
  <c r="BB428" i="30"/>
  <c r="BE353" i="30"/>
  <c r="BF353" i="30"/>
  <c r="BJ325" i="30"/>
  <c r="BG400" i="30"/>
  <c r="BK325" i="30"/>
  <c r="AG338" i="30"/>
  <c r="AF338" i="30"/>
  <c r="AC413" i="30"/>
  <c r="AF317" i="30"/>
  <c r="AG317" i="30"/>
  <c r="AC392" i="30"/>
  <c r="AL343" i="30"/>
  <c r="AK343" i="30"/>
  <c r="AH418" i="30"/>
  <c r="AO1940" i="30"/>
  <c r="AO2011" i="30"/>
  <c r="AL340" i="30"/>
  <c r="AH415" i="30"/>
  <c r="AK340" i="30"/>
  <c r="AU357" i="30"/>
  <c r="AR432" i="30"/>
  <c r="AV357" i="30"/>
  <c r="BJ321" i="30"/>
  <c r="BG396" i="30"/>
  <c r="BK321" i="30"/>
  <c r="AK59" i="30"/>
  <c r="AK66" i="30" s="1"/>
  <c r="AK69" i="30" s="1"/>
  <c r="AL59" i="30"/>
  <c r="AH66" i="30"/>
  <c r="U1361" i="30"/>
  <c r="X420" i="30"/>
  <c r="AA345" i="30"/>
  <c r="AB345" i="30"/>
  <c r="AC397" i="30"/>
  <c r="AG322" i="30"/>
  <c r="AF322" i="30"/>
  <c r="BA315" i="30"/>
  <c r="AZ315" i="30"/>
  <c r="AW390" i="30"/>
  <c r="AZ320" i="30"/>
  <c r="AW395" i="30"/>
  <c r="BA320" i="30"/>
  <c r="AW290" i="30"/>
  <c r="AZ286" i="30"/>
  <c r="AW361" i="30"/>
  <c r="BA286" i="30"/>
  <c r="AC422" i="30"/>
  <c r="AG347" i="30"/>
  <c r="AF347" i="30"/>
  <c r="AW413" i="30"/>
  <c r="BA338" i="30"/>
  <c r="AZ338" i="30"/>
  <c r="BE322" i="30"/>
  <c r="BF322" i="30"/>
  <c r="BB397" i="30"/>
  <c r="P838" i="30"/>
  <c r="P884" i="30" s="1"/>
  <c r="P891" i="30" s="1"/>
  <c r="P894" i="30" s="1"/>
  <c r="C542" i="58" s="1"/>
  <c r="P911" i="30"/>
  <c r="Q836" i="30"/>
  <c r="Q838" i="30" s="1"/>
  <c r="D431" i="30"/>
  <c r="G356" i="30"/>
  <c r="H356" i="30"/>
  <c r="I406" i="30"/>
  <c r="M331" i="30"/>
  <c r="L331" i="30"/>
  <c r="BA356" i="30"/>
  <c r="AW431" i="30"/>
  <c r="AZ356" i="30"/>
  <c r="AC208" i="30"/>
  <c r="AG205" i="30"/>
  <c r="AF205" i="30"/>
  <c r="X424" i="30"/>
  <c r="AB349" i="30"/>
  <c r="AA349" i="30"/>
  <c r="N1998" i="30"/>
  <c r="R1923" i="30"/>
  <c r="Q1923" i="30"/>
  <c r="AZ340" i="30"/>
  <c r="AW415" i="30"/>
  <c r="BA340" i="30"/>
  <c r="AQ421" i="30"/>
  <c r="AP421" i="30"/>
  <c r="AM496" i="30"/>
  <c r="AH428" i="30"/>
  <c r="AL353" i="30"/>
  <c r="AK353" i="30"/>
  <c r="AA236" i="30"/>
  <c r="AA238" i="30" s="1"/>
  <c r="X311" i="30"/>
  <c r="AB236" i="30"/>
  <c r="X238" i="30"/>
  <c r="AB238" i="30" s="1"/>
  <c r="S443" i="30"/>
  <c r="W368" i="30"/>
  <c r="V368" i="30"/>
  <c r="BJ312" i="30"/>
  <c r="BG387" i="30"/>
  <c r="BK312" i="30"/>
  <c r="AZ343" i="30"/>
  <c r="AW418" i="30"/>
  <c r="BA343" i="30"/>
  <c r="V318" i="30"/>
  <c r="S393" i="30"/>
  <c r="W318" i="30"/>
  <c r="BJ353" i="30"/>
  <c r="BK353" i="30"/>
  <c r="BG428" i="30"/>
  <c r="AC424" i="30"/>
  <c r="AG349" i="30"/>
  <c r="AF349" i="30"/>
  <c r="Q989" i="30"/>
  <c r="R989" i="30"/>
  <c r="N1064" i="30"/>
  <c r="AQ417" i="30"/>
  <c r="AM492" i="30"/>
  <c r="AP417" i="30"/>
  <c r="AH409" i="30"/>
  <c r="AL334" i="30"/>
  <c r="AK334" i="30"/>
  <c r="S406" i="30"/>
  <c r="V331" i="30"/>
  <c r="W331" i="30"/>
  <c r="AR443" i="30"/>
  <c r="AV368" i="30"/>
  <c r="AU368" i="30"/>
  <c r="AF330" i="30"/>
  <c r="AC405" i="30"/>
  <c r="AG330" i="30"/>
  <c r="H326" i="30"/>
  <c r="D401" i="30"/>
  <c r="G326" i="30"/>
  <c r="AA330" i="30"/>
  <c r="X405" i="30"/>
  <c r="AB330" i="30"/>
  <c r="AH398" i="30"/>
  <c r="AL323" i="30"/>
  <c r="AK323" i="30"/>
  <c r="Z720" i="30"/>
  <c r="Z655" i="30"/>
  <c r="Z658" i="30" s="1"/>
  <c r="Z659" i="30" s="1"/>
  <c r="Z666" i="30" s="1"/>
  <c r="Z669" i="30" s="1"/>
  <c r="C400" i="58" s="1"/>
  <c r="AU339" i="30"/>
  <c r="AV339" i="30"/>
  <c r="AR414" i="30"/>
  <c r="I208" i="30"/>
  <c r="L205" i="30"/>
  <c r="M205" i="30"/>
  <c r="D402" i="30"/>
  <c r="H327" i="30"/>
  <c r="G327" i="30"/>
  <c r="AG339" i="30"/>
  <c r="AC414" i="30"/>
  <c r="AF339" i="30"/>
  <c r="BB437" i="30"/>
  <c r="BF362" i="30"/>
  <c r="BE362" i="30"/>
  <c r="G344" i="30"/>
  <c r="D419" i="30"/>
  <c r="H344" i="30"/>
  <c r="AM517" i="30"/>
  <c r="AQ442" i="30"/>
  <c r="AP442" i="30"/>
  <c r="AB322" i="30"/>
  <c r="X397" i="30"/>
  <c r="AA322" i="30"/>
  <c r="AL317" i="30"/>
  <c r="AK317" i="30"/>
  <c r="AH392" i="30"/>
  <c r="BB398" i="30"/>
  <c r="BF323" i="30"/>
  <c r="BE323" i="30"/>
  <c r="S422" i="30"/>
  <c r="W347" i="30"/>
  <c r="V347" i="30"/>
  <c r="BG443" i="30"/>
  <c r="BJ368" i="30"/>
  <c r="BK368" i="30"/>
  <c r="AH417" i="30"/>
  <c r="AL342" i="30"/>
  <c r="AK342" i="30"/>
  <c r="AU338" i="30"/>
  <c r="AR413" i="30"/>
  <c r="AV338" i="30"/>
  <c r="AC417" i="30"/>
  <c r="AG342" i="30"/>
  <c r="AF342" i="30"/>
  <c r="BF335" i="30"/>
  <c r="BB410" i="30"/>
  <c r="BE335" i="30"/>
  <c r="AC280" i="30"/>
  <c r="AC314" i="30"/>
  <c r="AF239" i="30"/>
  <c r="AG239" i="30"/>
  <c r="V411" i="30"/>
  <c r="S486" i="30"/>
  <c r="W411" i="30"/>
  <c r="AQ554" i="30"/>
  <c r="AM629" i="30"/>
  <c r="AP554" i="30"/>
  <c r="R1743" i="30"/>
  <c r="Q1743" i="30"/>
  <c r="N1818" i="30"/>
  <c r="AR428" i="30"/>
  <c r="AU353" i="30"/>
  <c r="AV353" i="30"/>
  <c r="BI1486" i="30"/>
  <c r="BG393" i="30"/>
  <c r="BK318" i="30"/>
  <c r="BJ318" i="30"/>
  <c r="AQ415" i="30"/>
  <c r="AP415" i="30"/>
  <c r="AM490" i="30"/>
  <c r="AA215" i="30"/>
  <c r="AB215" i="30"/>
  <c r="BA327" i="30"/>
  <c r="AW402" i="30"/>
  <c r="AZ327" i="30"/>
  <c r="AG319" i="30"/>
  <c r="AC394" i="30"/>
  <c r="AF319" i="30"/>
  <c r="I418" i="30"/>
  <c r="M343" i="30"/>
  <c r="L343" i="30"/>
  <c r="W350" i="30"/>
  <c r="S425" i="30"/>
  <c r="V350" i="30"/>
  <c r="H342" i="30"/>
  <c r="G342" i="30"/>
  <c r="D417" i="30"/>
  <c r="R1065" i="30"/>
  <c r="Q1065" i="30"/>
  <c r="N1140" i="30"/>
  <c r="H353" i="30"/>
  <c r="D428" i="30"/>
  <c r="G353" i="30"/>
  <c r="AW408" i="30"/>
  <c r="BA333" i="30"/>
  <c r="AZ333" i="30"/>
  <c r="H345" i="30"/>
  <c r="D420" i="30"/>
  <c r="G345" i="30"/>
  <c r="AU351" i="30"/>
  <c r="AV351" i="30"/>
  <c r="AR426" i="30"/>
  <c r="AW420" i="30"/>
  <c r="BA345" i="30"/>
  <c r="AZ345" i="30"/>
  <c r="D415" i="30"/>
  <c r="H340" i="30"/>
  <c r="G340" i="30"/>
  <c r="BG422" i="30"/>
  <c r="BK347" i="30"/>
  <c r="BJ347" i="30"/>
  <c r="Q929" i="30"/>
  <c r="N1004" i="30"/>
  <c r="R929" i="30"/>
  <c r="I411" i="30"/>
  <c r="M336" i="30"/>
  <c r="L336" i="30"/>
  <c r="BB406" i="30"/>
  <c r="BE331" i="30"/>
  <c r="BF331" i="30"/>
  <c r="S423" i="30"/>
  <c r="W348" i="30"/>
  <c r="V348" i="30"/>
  <c r="AH134" i="30"/>
  <c r="AK133" i="30"/>
  <c r="AL133" i="30"/>
  <c r="AA348" i="30"/>
  <c r="AB348" i="30"/>
  <c r="X423" i="30"/>
  <c r="V349" i="30"/>
  <c r="S424" i="30"/>
  <c r="W349" i="30"/>
  <c r="BG437" i="30"/>
  <c r="BJ362" i="30"/>
  <c r="BK362" i="30"/>
  <c r="X396" i="30"/>
  <c r="AB321" i="30"/>
  <c r="AA321" i="30"/>
  <c r="S416" i="30"/>
  <c r="W341" i="30"/>
  <c r="V341" i="30"/>
  <c r="AP280" i="30"/>
  <c r="AM283" i="30"/>
  <c r="AQ280" i="30"/>
  <c r="AC439" i="30"/>
  <c r="AF364" i="30"/>
  <c r="AG364" i="30"/>
  <c r="BK215" i="30"/>
  <c r="BJ215" i="30"/>
  <c r="AR311" i="30"/>
  <c r="AV236" i="30"/>
  <c r="AU236" i="30"/>
  <c r="AU238" i="30" s="1"/>
  <c r="AR238" i="30"/>
  <c r="AV238" i="30" s="1"/>
  <c r="BJ343" i="30"/>
  <c r="BK343" i="30"/>
  <c r="BG418" i="30"/>
  <c r="R430" i="30"/>
  <c r="Q430" i="30"/>
  <c r="N433" i="30"/>
  <c r="N291" i="30"/>
  <c r="R216" i="30"/>
  <c r="N219" i="30"/>
  <c r="Q1598" i="30"/>
  <c r="N1673" i="30"/>
  <c r="R1598" i="30"/>
  <c r="L348" i="30"/>
  <c r="M348" i="30"/>
  <c r="I423" i="30"/>
  <c r="S390" i="30"/>
  <c r="V315" i="30"/>
  <c r="W315" i="30"/>
  <c r="BG474" i="30"/>
  <c r="BJ399" i="30"/>
  <c r="BK399" i="30"/>
  <c r="AL325" i="30"/>
  <c r="AK325" i="30"/>
  <c r="AH400" i="30"/>
  <c r="AR418" i="30"/>
  <c r="AU343" i="30"/>
  <c r="AV343" i="30"/>
  <c r="U1330" i="30"/>
  <c r="U1333" i="30" s="1"/>
  <c r="U1364" i="30"/>
  <c r="BE343" i="30"/>
  <c r="BB418" i="30"/>
  <c r="BF343" i="30"/>
  <c r="AM494" i="30"/>
  <c r="AQ419" i="30"/>
  <c r="AP419" i="30"/>
  <c r="AG312" i="30"/>
  <c r="AF312" i="30"/>
  <c r="AC387" i="30"/>
  <c r="H367" i="30"/>
  <c r="G367" i="30"/>
  <c r="D442" i="30"/>
  <c r="AG350" i="30"/>
  <c r="AF350" i="30"/>
  <c r="AC425" i="30"/>
  <c r="AW394" i="30"/>
  <c r="BA319" i="30"/>
  <c r="AZ319" i="30"/>
  <c r="M317" i="30"/>
  <c r="L317" i="30"/>
  <c r="I392" i="30"/>
  <c r="I413" i="30"/>
  <c r="M338" i="30"/>
  <c r="L338" i="30"/>
  <c r="M333" i="30"/>
  <c r="L333" i="30"/>
  <c r="I408" i="30"/>
  <c r="V322" i="30"/>
  <c r="S397" i="30"/>
  <c r="W322" i="30"/>
  <c r="BK327" i="30"/>
  <c r="BG402" i="30"/>
  <c r="BJ327" i="30"/>
  <c r="Z1640" i="30"/>
  <c r="Z1711" i="30"/>
  <c r="AZ337" i="30"/>
  <c r="BA337" i="30"/>
  <c r="AW412" i="30"/>
  <c r="BA341" i="30"/>
  <c r="AW416" i="30"/>
  <c r="AZ341" i="30"/>
  <c r="AQ361" i="30"/>
  <c r="AM436" i="30"/>
  <c r="AM365" i="30"/>
  <c r="AP361" i="30"/>
  <c r="V328" i="30"/>
  <c r="S403" i="30"/>
  <c r="W328" i="30"/>
  <c r="I386" i="30"/>
  <c r="L311" i="30"/>
  <c r="M311" i="30"/>
  <c r="I313" i="30"/>
  <c r="M313" i="30" s="1"/>
  <c r="AW428" i="30"/>
  <c r="BA353" i="30"/>
  <c r="AZ353" i="30"/>
  <c r="AP2064" i="30"/>
  <c r="AQ2064" i="30"/>
  <c r="AR417" i="30"/>
  <c r="AV342" i="30"/>
  <c r="AU342" i="30"/>
  <c r="H351" i="30"/>
  <c r="D426" i="30"/>
  <c r="G351" i="30"/>
  <c r="R1240" i="30"/>
  <c r="N1315" i="30"/>
  <c r="Q1240" i="30"/>
  <c r="AU328" i="30"/>
  <c r="AR403" i="30"/>
  <c r="AV328" i="30"/>
  <c r="X438" i="30"/>
  <c r="AB363" i="30"/>
  <c r="AA363" i="30"/>
  <c r="AQ839" i="30"/>
  <c r="AP839" i="30"/>
  <c r="AM914" i="30"/>
  <c r="F639" i="30"/>
  <c r="F580" i="30"/>
  <c r="F583" i="30" s="1"/>
  <c r="F584" i="30" s="1"/>
  <c r="F591" i="30" s="1"/>
  <c r="F594" i="30" s="1"/>
  <c r="C348" i="58" s="1"/>
  <c r="X390" i="30"/>
  <c r="AA315" i="30"/>
  <c r="AB315" i="30"/>
  <c r="D396" i="30"/>
  <c r="H321" i="30"/>
  <c r="G321" i="30"/>
  <c r="AH411" i="30"/>
  <c r="AK336" i="30"/>
  <c r="AL336" i="30"/>
  <c r="BA330" i="30"/>
  <c r="AZ330" i="30"/>
  <c r="AW405" i="30"/>
  <c r="AB133" i="30"/>
  <c r="X134" i="30"/>
  <c r="AA133" i="30"/>
  <c r="BG280" i="30"/>
  <c r="BG314" i="30"/>
  <c r="BJ239" i="30"/>
  <c r="BK239" i="30"/>
  <c r="R1149" i="30"/>
  <c r="N1224" i="30"/>
  <c r="Q1149" i="30"/>
  <c r="BA329" i="30"/>
  <c r="AW404" i="30"/>
  <c r="AZ329" i="30"/>
  <c r="AH412" i="30"/>
  <c r="AL337" i="30"/>
  <c r="AK337" i="30"/>
  <c r="BE347" i="30"/>
  <c r="BB422" i="30"/>
  <c r="BF347" i="30"/>
  <c r="AF315" i="30"/>
  <c r="AG315" i="30"/>
  <c r="AC390" i="30"/>
  <c r="I407" i="30"/>
  <c r="M332" i="30"/>
  <c r="L332" i="30"/>
  <c r="BB425" i="30"/>
  <c r="BF350" i="30"/>
  <c r="BE350" i="30"/>
  <c r="AC238" i="30"/>
  <c r="AG238" i="30" s="1"/>
  <c r="AF236" i="30"/>
  <c r="AF238" i="30" s="1"/>
  <c r="AC311" i="30"/>
  <c r="AG236" i="30"/>
  <c r="Q696" i="30"/>
  <c r="N771" i="30"/>
  <c r="R696" i="30"/>
  <c r="AM512" i="30"/>
  <c r="AQ437" i="30"/>
  <c r="AP437" i="30"/>
  <c r="BF338" i="30"/>
  <c r="BB413" i="30"/>
  <c r="BE338" i="30"/>
  <c r="AH395" i="30"/>
  <c r="AL320" i="30"/>
  <c r="AK320" i="30"/>
  <c r="AP1591" i="30"/>
  <c r="AM1666" i="30"/>
  <c r="AQ1591" i="30"/>
  <c r="G316" i="30"/>
  <c r="H316" i="30"/>
  <c r="D391" i="30"/>
  <c r="BA59" i="30"/>
  <c r="AW66" i="30"/>
  <c r="AZ59" i="30"/>
  <c r="AZ66" i="30" s="1"/>
  <c r="AZ69" i="30" s="1"/>
  <c r="AV322" i="30"/>
  <c r="AU322" i="30"/>
  <c r="AR397" i="30"/>
  <c r="AV346" i="30"/>
  <c r="AR421" i="30"/>
  <c r="AU346" i="30"/>
  <c r="BD1144" i="30"/>
  <c r="BA239" i="30"/>
  <c r="AW314" i="30"/>
  <c r="AZ239" i="30"/>
  <c r="AW280" i="30"/>
  <c r="BE346" i="30"/>
  <c r="BF346" i="30"/>
  <c r="BB421" i="30"/>
  <c r="AC418" i="30"/>
  <c r="AG343" i="30"/>
  <c r="AF343" i="30"/>
  <c r="BI1225" i="30"/>
  <c r="BI1180" i="30"/>
  <c r="BI1183" i="30" s="1"/>
  <c r="BI1184" i="30" s="1"/>
  <c r="AP423" i="30"/>
  <c r="AM498" i="30"/>
  <c r="AQ423" i="30"/>
  <c r="AT1336" i="30"/>
  <c r="AT1265" i="30"/>
  <c r="AC410" i="30"/>
  <c r="AG335" i="30"/>
  <c r="AF335" i="30"/>
  <c r="V59" i="30"/>
  <c r="V66" i="30" s="1"/>
  <c r="V69" i="30" s="1"/>
  <c r="S66" i="30"/>
  <c r="W59" i="30"/>
  <c r="AK205" i="30"/>
  <c r="AH208" i="30"/>
  <c r="AL205" i="30"/>
  <c r="BK338" i="30"/>
  <c r="BJ338" i="30"/>
  <c r="BG413" i="30"/>
  <c r="AA239" i="30"/>
  <c r="X280" i="30"/>
  <c r="X314" i="30"/>
  <c r="AB239" i="30"/>
  <c r="AB338" i="30"/>
  <c r="X413" i="30"/>
  <c r="AA338" i="30"/>
  <c r="BB405" i="30"/>
  <c r="BE330" i="30"/>
  <c r="BF330" i="30"/>
  <c r="AM1189" i="30"/>
  <c r="AP1114" i="30"/>
  <c r="AQ1114" i="30"/>
  <c r="AV315" i="30"/>
  <c r="AR390" i="30"/>
  <c r="AU315" i="30"/>
  <c r="R489" i="30"/>
  <c r="Q489" i="30"/>
  <c r="N564" i="30"/>
  <c r="Q716" i="30"/>
  <c r="R716" i="30"/>
  <c r="N791" i="30"/>
  <c r="X361" i="30"/>
  <c r="AB286" i="30"/>
  <c r="AA286" i="30"/>
  <c r="X290" i="30"/>
  <c r="BB411" i="30"/>
  <c r="BF336" i="30"/>
  <c r="BE336" i="30"/>
  <c r="AY2039" i="30"/>
  <c r="S396" i="30"/>
  <c r="W321" i="30"/>
  <c r="V321" i="30"/>
  <c r="AW411" i="30"/>
  <c r="AZ336" i="30"/>
  <c r="BA336" i="30"/>
  <c r="AW410" i="30"/>
  <c r="BA335" i="30"/>
  <c r="AZ335" i="30"/>
  <c r="W362" i="30"/>
  <c r="V362" i="30"/>
  <c r="S437" i="30"/>
  <c r="X429" i="30"/>
  <c r="AB354" i="30"/>
  <c r="AA354" i="30"/>
  <c r="AA339" i="30"/>
  <c r="X414" i="30"/>
  <c r="AB339" i="30"/>
  <c r="BE205" i="30"/>
  <c r="BF205" i="30"/>
  <c r="BB208" i="30"/>
  <c r="AJ1288" i="30"/>
  <c r="AJ1361" i="30"/>
  <c r="D409" i="30"/>
  <c r="G334" i="30"/>
  <c r="H334" i="30"/>
  <c r="AL363" i="30"/>
  <c r="AH438" i="30"/>
  <c r="AK363" i="30"/>
  <c r="AF362" i="30"/>
  <c r="AC437" i="30"/>
  <c r="AG362" i="30"/>
  <c r="M356" i="30"/>
  <c r="L356" i="30"/>
  <c r="I431" i="30"/>
  <c r="D392" i="30"/>
  <c r="H317" i="30"/>
  <c r="G317" i="30"/>
  <c r="R661" i="30"/>
  <c r="Q661" i="30"/>
  <c r="N736" i="30"/>
  <c r="BA344" i="30"/>
  <c r="AW419" i="30"/>
  <c r="AZ344" i="30"/>
  <c r="AU324" i="30"/>
  <c r="AR399" i="30"/>
  <c r="AV324" i="30"/>
  <c r="H364" i="30"/>
  <c r="G364" i="30"/>
  <c r="D439" i="30"/>
  <c r="I404" i="30"/>
  <c r="M329" i="30"/>
  <c r="L329" i="30"/>
  <c r="AR431" i="30"/>
  <c r="AV356" i="30"/>
  <c r="AU356" i="30"/>
  <c r="AV327" i="30"/>
  <c r="AR402" i="30"/>
  <c r="AU327" i="30"/>
  <c r="AO728" i="30"/>
  <c r="AP653" i="30"/>
  <c r="AO655" i="30"/>
  <c r="AO658" i="30" s="1"/>
  <c r="AO659" i="30" s="1"/>
  <c r="AO666" i="30" s="1"/>
  <c r="AO669" i="30" s="1"/>
  <c r="C403" i="58" s="1"/>
  <c r="AC411" i="30"/>
  <c r="AG336" i="30"/>
  <c r="AF336" i="30"/>
  <c r="AW409" i="30"/>
  <c r="BA334" i="30"/>
  <c r="AZ334" i="30"/>
  <c r="AP315" i="30"/>
  <c r="AM390" i="30"/>
  <c r="AQ315" i="30"/>
  <c r="AM355" i="30"/>
  <c r="AM483" i="30"/>
  <c r="AQ408" i="30"/>
  <c r="AP408" i="30"/>
  <c r="N547" i="30"/>
  <c r="Q472" i="30"/>
  <c r="R472" i="30"/>
  <c r="BG361" i="30"/>
  <c r="BJ286" i="30"/>
  <c r="BK286" i="30"/>
  <c r="BG290" i="30"/>
  <c r="AZ357" i="30"/>
  <c r="AW432" i="30"/>
  <c r="BA357" i="30"/>
  <c r="D424" i="30"/>
  <c r="H349" i="30"/>
  <c r="G349" i="30"/>
  <c r="R2057" i="30"/>
  <c r="Q2057" i="30"/>
  <c r="AB340" i="30"/>
  <c r="X415" i="30"/>
  <c r="AA340" i="30"/>
  <c r="R144" i="30"/>
  <c r="B62" i="58"/>
  <c r="D62" i="58" s="1"/>
  <c r="AG320" i="30"/>
  <c r="AC395" i="30"/>
  <c r="AF320" i="30"/>
  <c r="S290" i="30"/>
  <c r="S361" i="30"/>
  <c r="V286" i="30"/>
  <c r="W286" i="30"/>
  <c r="L362" i="30"/>
  <c r="M362" i="30"/>
  <c r="I437" i="30"/>
  <c r="BA332" i="30"/>
  <c r="AW407" i="30"/>
  <c r="AZ332" i="30"/>
  <c r="N783" i="30"/>
  <c r="R708" i="30"/>
  <c r="Q708" i="30"/>
  <c r="H205" i="30"/>
  <c r="G205" i="30"/>
  <c r="D208" i="30"/>
  <c r="AW311" i="30"/>
  <c r="AW238" i="30"/>
  <c r="BA238" i="30" s="1"/>
  <c r="BA236" i="30"/>
  <c r="AZ236" i="30"/>
  <c r="AZ238" i="30" s="1"/>
  <c r="BE339" i="30"/>
  <c r="BF339" i="30"/>
  <c r="BB414" i="30"/>
  <c r="L312" i="30"/>
  <c r="M312" i="30"/>
  <c r="I387" i="30"/>
  <c r="BA312" i="30"/>
  <c r="AW387" i="30"/>
  <c r="AZ312" i="30"/>
  <c r="AB335" i="30"/>
  <c r="AA335" i="30"/>
  <c r="X410" i="30"/>
  <c r="AV332" i="30"/>
  <c r="AU332" i="30"/>
  <c r="AR407" i="30"/>
  <c r="BK332" i="30"/>
  <c r="BJ332" i="30"/>
  <c r="BG407" i="30"/>
  <c r="R1461" i="30"/>
  <c r="N1536" i="30"/>
  <c r="Q1461" i="30"/>
  <c r="BG311" i="30"/>
  <c r="BG238" i="30"/>
  <c r="BK238" i="30" s="1"/>
  <c r="BJ236" i="30"/>
  <c r="BJ238" i="30" s="1"/>
  <c r="BK236" i="30"/>
  <c r="BB400" i="30"/>
  <c r="BF325" i="30"/>
  <c r="BE325" i="30"/>
  <c r="M346" i="30"/>
  <c r="I421" i="30"/>
  <c r="L346" i="30"/>
  <c r="R1324" i="30"/>
  <c r="N1399" i="30"/>
  <c r="Q1324" i="30"/>
  <c r="BB238" i="30"/>
  <c r="BF238" i="30" s="1"/>
  <c r="BB311" i="30"/>
  <c r="BF236" i="30"/>
  <c r="BE236" i="30"/>
  <c r="BE238" i="30" s="1"/>
  <c r="M344" i="30"/>
  <c r="I419" i="30"/>
  <c r="L344" i="30"/>
  <c r="G362" i="30"/>
  <c r="D437" i="30"/>
  <c r="H362" i="30"/>
  <c r="D399" i="30"/>
  <c r="H324" i="30"/>
  <c r="G324" i="30"/>
  <c r="X393" i="30"/>
  <c r="AA318" i="30"/>
  <c r="AB318" i="30"/>
  <c r="V337" i="30"/>
  <c r="S412" i="30"/>
  <c r="W337" i="30"/>
  <c r="AK339" i="30"/>
  <c r="AL339" i="30"/>
  <c r="AH414" i="30"/>
  <c r="U612" i="30"/>
  <c r="U538" i="30"/>
  <c r="U584" i="30" s="1"/>
  <c r="U591" i="30" s="1"/>
  <c r="U594" i="30" s="1"/>
  <c r="C351" i="58" s="1"/>
  <c r="I66" i="30"/>
  <c r="M59" i="30"/>
  <c r="L59" i="30"/>
  <c r="L66" i="30" s="1"/>
  <c r="L69" i="30" s="1"/>
  <c r="N1362" i="30"/>
  <c r="R1287" i="30"/>
  <c r="Q1287" i="30"/>
  <c r="N1288" i="30"/>
  <c r="R1288" i="30" s="1"/>
  <c r="R662" i="30"/>
  <c r="N737" i="30"/>
  <c r="Q662" i="30"/>
  <c r="AC443" i="30"/>
  <c r="AG368" i="30"/>
  <c r="AF368" i="30"/>
  <c r="BA367" i="30"/>
  <c r="AW442" i="30"/>
  <c r="AZ367" i="30"/>
  <c r="D416" i="30"/>
  <c r="H341" i="30"/>
  <c r="G341" i="30"/>
  <c r="AQ1241" i="30"/>
  <c r="AM1316" i="30"/>
  <c r="AP1241" i="30"/>
  <c r="AB334" i="30"/>
  <c r="X409" i="30"/>
  <c r="AA334" i="30"/>
  <c r="N1918" i="30"/>
  <c r="Q1843" i="30"/>
  <c r="R1843" i="30"/>
  <c r="AH406" i="30"/>
  <c r="AL331" i="30"/>
  <c r="AK331" i="30"/>
  <c r="AT1136" i="30"/>
  <c r="AT1063" i="30"/>
  <c r="V343" i="30"/>
  <c r="S418" i="30"/>
  <c r="W343" i="30"/>
  <c r="AA362" i="30"/>
  <c r="X437" i="30"/>
  <c r="AB362" i="30"/>
  <c r="S399" i="30"/>
  <c r="W324" i="30"/>
  <c r="V324" i="30"/>
  <c r="H347" i="30"/>
  <c r="D422" i="30"/>
  <c r="G347" i="30"/>
  <c r="S438" i="30"/>
  <c r="V363" i="30"/>
  <c r="W363" i="30"/>
  <c r="AQ1746" i="30"/>
  <c r="AP1746" i="30"/>
  <c r="AM1821" i="30"/>
  <c r="G312" i="30"/>
  <c r="D387" i="30"/>
  <c r="H312" i="30"/>
  <c r="AK318" i="30"/>
  <c r="AH393" i="30"/>
  <c r="AL318" i="30"/>
  <c r="AR411" i="30"/>
  <c r="AV336" i="30"/>
  <c r="AU336" i="30"/>
  <c r="AR420" i="30"/>
  <c r="AV345" i="30"/>
  <c r="AU345" i="30"/>
  <c r="AV348" i="30"/>
  <c r="AU348" i="30"/>
  <c r="AR423" i="30"/>
  <c r="AZ364" i="30"/>
  <c r="AW439" i="30"/>
  <c r="BA364" i="30"/>
  <c r="W333" i="30"/>
  <c r="V333" i="30"/>
  <c r="S408" i="30"/>
  <c r="BB420" i="30"/>
  <c r="BF345" i="30"/>
  <c r="BE345" i="30"/>
  <c r="W329" i="30"/>
  <c r="S404" i="30"/>
  <c r="V329" i="30"/>
  <c r="L353" i="30"/>
  <c r="I428" i="30"/>
  <c r="M353" i="30"/>
  <c r="AQ66" i="30"/>
  <c r="AM69" i="30"/>
  <c r="AM141" i="30"/>
  <c r="AG316" i="30"/>
  <c r="AF316" i="30"/>
  <c r="AC391" i="30"/>
  <c r="D410" i="30"/>
  <c r="H335" i="30"/>
  <c r="G335" i="30"/>
  <c r="D290" i="30"/>
  <c r="D361" i="30"/>
  <c r="G286" i="30"/>
  <c r="H286" i="30"/>
  <c r="N1981" i="30"/>
  <c r="R1906" i="30"/>
  <c r="Q1906" i="30"/>
  <c r="AM477" i="30"/>
  <c r="AQ402" i="30"/>
  <c r="AP402" i="30"/>
  <c r="N572" i="30"/>
  <c r="Q497" i="30"/>
  <c r="R497" i="30"/>
  <c r="D418" i="30"/>
  <c r="H343" i="30"/>
  <c r="G343" i="30"/>
  <c r="AZ205" i="30"/>
  <c r="BA205" i="30"/>
  <c r="AW208" i="30"/>
  <c r="N1825" i="30"/>
  <c r="R1750" i="30"/>
  <c r="Q1750" i="30"/>
  <c r="AB344" i="30"/>
  <c r="X419" i="30"/>
  <c r="AA344" i="30"/>
  <c r="G322" i="30"/>
  <c r="H322" i="30"/>
  <c r="D397" i="30"/>
  <c r="AH425" i="30"/>
  <c r="AL350" i="30"/>
  <c r="AK350" i="30"/>
  <c r="BG427" i="30"/>
  <c r="BK352" i="30"/>
  <c r="BJ352" i="30"/>
  <c r="AV331" i="30"/>
  <c r="AU331" i="30"/>
  <c r="AR406" i="30"/>
  <c r="BE215" i="30"/>
  <c r="BF215" i="30"/>
  <c r="AR415" i="30"/>
  <c r="AV340" i="30"/>
  <c r="AU340" i="30"/>
  <c r="S398" i="30"/>
  <c r="V323" i="30"/>
  <c r="W323" i="30"/>
  <c r="BJ323" i="30"/>
  <c r="BK323" i="30"/>
  <c r="BG398" i="30"/>
  <c r="AF337" i="30"/>
  <c r="AG337" i="30"/>
  <c r="AC412" i="30"/>
  <c r="S496" i="30"/>
  <c r="V421" i="30"/>
  <c r="W421" i="30"/>
  <c r="AW426" i="30"/>
  <c r="BA351" i="30"/>
  <c r="AZ351" i="30"/>
  <c r="AA342" i="30"/>
  <c r="AB342" i="30"/>
  <c r="X417" i="30"/>
  <c r="AL367" i="30"/>
  <c r="AH442" i="30"/>
  <c r="AK367" i="30"/>
  <c r="AB350" i="30"/>
  <c r="X425" i="30"/>
  <c r="AA350" i="30"/>
  <c r="AB327" i="30"/>
  <c r="AA327" i="30"/>
  <c r="X402" i="30"/>
  <c r="BB404" i="30"/>
  <c r="BF329" i="30"/>
  <c r="BE329" i="30"/>
  <c r="AV318" i="30"/>
  <c r="AR393" i="30"/>
  <c r="AU318" i="30"/>
  <c r="AP1670" i="30"/>
  <c r="AQ1670" i="30"/>
  <c r="AM1745" i="30"/>
  <c r="AR134" i="30"/>
  <c r="AV133" i="30"/>
  <c r="AU133" i="30"/>
  <c r="AC401" i="30"/>
  <c r="AF326" i="30"/>
  <c r="AG326" i="30"/>
  <c r="AA343" i="30"/>
  <c r="X418" i="30"/>
  <c r="AB343" i="30"/>
  <c r="BK336" i="30"/>
  <c r="BG411" i="30"/>
  <c r="BJ336" i="30"/>
  <c r="AR416" i="30"/>
  <c r="AV341" i="30"/>
  <c r="AU341" i="30"/>
  <c r="X443" i="30"/>
  <c r="AB368" i="30"/>
  <c r="AA368" i="30"/>
  <c r="AA336" i="30"/>
  <c r="X411" i="30"/>
  <c r="AB336" i="30"/>
  <c r="AZ368" i="30"/>
  <c r="AW443" i="30"/>
  <c r="BA368" i="30"/>
  <c r="BB396" i="30"/>
  <c r="BF321" i="30"/>
  <c r="BE321" i="30"/>
  <c r="AL215" i="30"/>
  <c r="AK215" i="30"/>
  <c r="I390" i="30"/>
  <c r="M315" i="30"/>
  <c r="L315" i="30"/>
  <c r="G331" i="30"/>
  <c r="D406" i="30"/>
  <c r="H331" i="30"/>
  <c r="BA317" i="30"/>
  <c r="AZ317" i="30"/>
  <c r="AW392" i="30"/>
  <c r="W325" i="30"/>
  <c r="S400" i="30"/>
  <c r="V325" i="30"/>
  <c r="AO1139" i="30"/>
  <c r="X427" i="30"/>
  <c r="AB352" i="30"/>
  <c r="AA352" i="30"/>
  <c r="AU215" i="30"/>
  <c r="AV215" i="30"/>
  <c r="D314" i="30"/>
  <c r="G239" i="30"/>
  <c r="D280" i="30"/>
  <c r="H239" i="30"/>
  <c r="BB443" i="30"/>
  <c r="BE368" i="30"/>
  <c r="BF368" i="30"/>
  <c r="H346" i="30"/>
  <c r="D421" i="30"/>
  <c r="G346" i="30"/>
  <c r="AQ786" i="30"/>
  <c r="AP786" i="30"/>
  <c r="AM861" i="30"/>
  <c r="AA316" i="30"/>
  <c r="AB316" i="30"/>
  <c r="X391" i="30"/>
  <c r="S394" i="30"/>
  <c r="V319" i="30"/>
  <c r="W319" i="30"/>
  <c r="D413" i="30"/>
  <c r="H338" i="30"/>
  <c r="G338" i="30"/>
  <c r="AL327" i="30"/>
  <c r="AH402" i="30"/>
  <c r="AK327" i="30"/>
  <c r="I134" i="30"/>
  <c r="L133" i="30"/>
  <c r="M133" i="30"/>
  <c r="AC423" i="30"/>
  <c r="AG348" i="30"/>
  <c r="AF348" i="30"/>
  <c r="AV317" i="30"/>
  <c r="AR392" i="30"/>
  <c r="AU317" i="30"/>
  <c r="AH427" i="30"/>
  <c r="AL352" i="30"/>
  <c r="AK352" i="30"/>
  <c r="N581" i="30"/>
  <c r="Q506" i="30"/>
  <c r="R506" i="30"/>
  <c r="AC416" i="30"/>
  <c r="AG341" i="30"/>
  <c r="AF341" i="30"/>
  <c r="AH419" i="30"/>
  <c r="AL344" i="30"/>
  <c r="AK344" i="30"/>
  <c r="AU325" i="30"/>
  <c r="AR400" i="30"/>
  <c r="AV325" i="30"/>
  <c r="AE1436" i="30"/>
  <c r="AE1363" i="30"/>
  <c r="BJ401" i="30"/>
  <c r="BG476" i="30"/>
  <c r="BK401" i="30"/>
  <c r="AQ399" i="30"/>
  <c r="AM474" i="30"/>
  <c r="AP399" i="30"/>
  <c r="AL357" i="30"/>
  <c r="AK357" i="30"/>
  <c r="AH432" i="30"/>
  <c r="AB357" i="30"/>
  <c r="AA357" i="30"/>
  <c r="X432" i="30"/>
  <c r="AP930" i="30"/>
  <c r="AQ930" i="30"/>
  <c r="AM1005" i="30"/>
  <c r="BB134" i="30"/>
  <c r="BF133" i="30"/>
  <c r="BE133" i="30"/>
  <c r="AM1834" i="30"/>
  <c r="AP1759" i="30"/>
  <c r="AQ1759" i="30"/>
  <c r="AW406" i="30"/>
  <c r="BA331" i="30"/>
  <c r="AZ331" i="30"/>
  <c r="BA342" i="30"/>
  <c r="AW417" i="30"/>
  <c r="AZ342" i="30"/>
  <c r="AZ349" i="30"/>
  <c r="AW424" i="30"/>
  <c r="BA349" i="30"/>
  <c r="BG419" i="30"/>
  <c r="BK344" i="30"/>
  <c r="BJ344" i="30"/>
  <c r="AU312" i="30"/>
  <c r="AR387" i="30"/>
  <c r="AV312" i="30"/>
  <c r="I439" i="30"/>
  <c r="L364" i="30"/>
  <c r="M364" i="30"/>
  <c r="BJ367" i="30"/>
  <c r="BK367" i="30"/>
  <c r="BG442" i="30"/>
  <c r="S395" i="30"/>
  <c r="W320" i="30"/>
  <c r="V320" i="30"/>
  <c r="N1736" i="30"/>
  <c r="R1661" i="30"/>
  <c r="H332" i="30"/>
  <c r="G332" i="30"/>
  <c r="D407" i="30"/>
  <c r="AC403" i="30"/>
  <c r="AG328" i="30"/>
  <c r="AF328" i="30"/>
  <c r="I401" i="30"/>
  <c r="M326" i="30"/>
  <c r="L326" i="30"/>
  <c r="BE317" i="30"/>
  <c r="BF317" i="30"/>
  <c r="BB392" i="30"/>
  <c r="AR280" i="30"/>
  <c r="AR314" i="30"/>
  <c r="AU239" i="30"/>
  <c r="AV239" i="30"/>
  <c r="AW422" i="30"/>
  <c r="BA347" i="30"/>
  <c r="AZ347" i="30"/>
  <c r="BK335" i="30"/>
  <c r="BG410" i="30"/>
  <c r="BJ335" i="30"/>
  <c r="BF328" i="30"/>
  <c r="BB403" i="30"/>
  <c r="BE328" i="30"/>
  <c r="BE315" i="30"/>
  <c r="BF315" i="30"/>
  <c r="BB390" i="30"/>
  <c r="D390" i="30"/>
  <c r="H315" i="30"/>
  <c r="G315" i="30"/>
  <c r="I395" i="30"/>
  <c r="L320" i="30"/>
  <c r="M320" i="30"/>
  <c r="BF324" i="30"/>
  <c r="BB399" i="30"/>
  <c r="BE324" i="30"/>
  <c r="I429" i="30"/>
  <c r="M354" i="30"/>
  <c r="L354" i="30"/>
  <c r="BB429" i="30"/>
  <c r="BF354" i="30"/>
  <c r="BE354" i="30"/>
  <c r="AV364" i="30"/>
  <c r="AU364" i="30"/>
  <c r="AR439" i="30"/>
  <c r="AZ316" i="30"/>
  <c r="AW391" i="30"/>
  <c r="BA316" i="30"/>
  <c r="AG354" i="30"/>
  <c r="AF354" i="30"/>
  <c r="AC429" i="30"/>
  <c r="V339" i="30"/>
  <c r="W339" i="30"/>
  <c r="S414" i="30"/>
  <c r="AC427" i="30"/>
  <c r="AG352" i="30"/>
  <c r="AF352" i="30"/>
  <c r="M357" i="30"/>
  <c r="I432" i="30"/>
  <c r="L357" i="30"/>
  <c r="AW427" i="30"/>
  <c r="BA352" i="30"/>
  <c r="AZ352" i="30"/>
  <c r="AH404" i="30"/>
  <c r="AK329" i="30"/>
  <c r="AL329" i="30"/>
  <c r="AR408" i="30"/>
  <c r="AV333" i="30"/>
  <c r="AU333" i="30"/>
  <c r="S428" i="30"/>
  <c r="W353" i="30"/>
  <c r="V353" i="30"/>
  <c r="AG353" i="30"/>
  <c r="AC428" i="30"/>
  <c r="AF353" i="30"/>
  <c r="G318" i="30"/>
  <c r="H318" i="30"/>
  <c r="D393" i="30"/>
  <c r="BO75" i="29"/>
  <c r="I77" i="29"/>
  <c r="BO77" i="29" s="1"/>
  <c r="X398" i="30"/>
  <c r="AB323" i="30"/>
  <c r="AA323" i="30"/>
  <c r="R589" i="30"/>
  <c r="N664" i="30"/>
  <c r="Q589" i="30"/>
  <c r="M316" i="30"/>
  <c r="I391" i="30"/>
  <c r="L316" i="30"/>
  <c r="AR437" i="30"/>
  <c r="AV362" i="30"/>
  <c r="AU362" i="30"/>
  <c r="AP427" i="30"/>
  <c r="AQ427" i="30"/>
  <c r="AM502" i="30"/>
  <c r="M330" i="30"/>
  <c r="I405" i="30"/>
  <c r="L330" i="30"/>
  <c r="Q852" i="30"/>
  <c r="N927" i="30"/>
  <c r="R852" i="30"/>
  <c r="BK339" i="30"/>
  <c r="BG414" i="30"/>
  <c r="BJ339" i="30"/>
  <c r="W352" i="30"/>
  <c r="S427" i="30"/>
  <c r="V352" i="30"/>
  <c r="AC134" i="30"/>
  <c r="AG133" i="30"/>
  <c r="AF133" i="30"/>
  <c r="I393" i="30"/>
  <c r="L318" i="30"/>
  <c r="M318" i="30"/>
  <c r="W205" i="30"/>
  <c r="S208" i="30"/>
  <c r="V205" i="30"/>
  <c r="AB317" i="30"/>
  <c r="AA317" i="30"/>
  <c r="X392" i="30"/>
  <c r="R2051" i="30"/>
  <c r="Q2051" i="30"/>
  <c r="H336" i="30"/>
  <c r="G336" i="30"/>
  <c r="D411" i="30"/>
  <c r="AU320" i="30"/>
  <c r="AV320" i="30"/>
  <c r="AR395" i="30"/>
  <c r="AU335" i="30"/>
  <c r="AR410" i="30"/>
  <c r="AV335" i="30"/>
  <c r="BK59" i="30"/>
  <c r="BG66" i="30"/>
  <c r="BJ59" i="30"/>
  <c r="BJ66" i="30" s="1"/>
  <c r="BJ69" i="30" s="1"/>
  <c r="AL335" i="30"/>
  <c r="AH410" i="30"/>
  <c r="AK335" i="30"/>
  <c r="BG483" i="30"/>
  <c r="BK408" i="30"/>
  <c r="BJ408" i="30"/>
  <c r="AF351" i="30"/>
  <c r="AG351" i="30"/>
  <c r="AC426" i="30"/>
  <c r="R842" i="30"/>
  <c r="N917" i="30"/>
  <c r="Q842" i="30"/>
  <c r="AH391" i="30"/>
  <c r="AK316" i="30"/>
  <c r="AL316" i="30"/>
  <c r="I420" i="30"/>
  <c r="M345" i="30"/>
  <c r="L345" i="30"/>
  <c r="I410" i="30"/>
  <c r="M335" i="30"/>
  <c r="L335" i="30"/>
  <c r="AF325" i="30"/>
  <c r="AC400" i="30"/>
  <c r="AG325" i="30"/>
  <c r="AG334" i="30"/>
  <c r="AF334" i="30"/>
  <c r="AC409" i="30"/>
  <c r="W312" i="30"/>
  <c r="S387" i="30"/>
  <c r="V312" i="30"/>
  <c r="I442" i="30"/>
  <c r="M367" i="30"/>
  <c r="L367" i="30"/>
  <c r="AF332" i="30"/>
  <c r="AG332" i="30"/>
  <c r="AC407" i="30"/>
  <c r="AH416" i="30"/>
  <c r="AL341" i="30"/>
  <c r="AK341" i="30"/>
  <c r="AL322" i="30"/>
  <c r="AH397" i="30"/>
  <c r="AK322" i="30"/>
  <c r="G320" i="30"/>
  <c r="H320" i="30"/>
  <c r="D395" i="30"/>
  <c r="V351" i="30"/>
  <c r="S426" i="30"/>
  <c r="W351" i="30"/>
  <c r="AM1157" i="30"/>
  <c r="AQ1082" i="30"/>
  <c r="AP1082" i="30"/>
  <c r="BB439" i="30"/>
  <c r="BF364" i="30"/>
  <c r="BE364" i="30"/>
  <c r="D134" i="30"/>
  <c r="G133" i="30"/>
  <c r="H133" i="30"/>
  <c r="BJ322" i="30"/>
  <c r="BG397" i="30"/>
  <c r="BK322" i="30"/>
  <c r="AA320" i="30"/>
  <c r="AB320" i="30"/>
  <c r="X395" i="30"/>
  <c r="M328" i="30"/>
  <c r="I403" i="30"/>
  <c r="L328" i="30"/>
  <c r="AM2003" i="30"/>
  <c r="AQ1928" i="30"/>
  <c r="Q575" i="30"/>
  <c r="N650" i="30"/>
  <c r="R575" i="30"/>
  <c r="V133" i="30"/>
  <c r="S134" i="30"/>
  <c r="W133" i="30"/>
  <c r="AJ1289" i="30"/>
  <c r="AJ1255" i="30"/>
  <c r="AJ1258" i="30" s="1"/>
  <c r="AJ1259" i="30" s="1"/>
  <c r="AJ1266" i="30" s="1"/>
  <c r="AJ1269" i="30" s="1"/>
  <c r="C786" i="58" s="1"/>
  <c r="AG333" i="30"/>
  <c r="AF333" i="30"/>
  <c r="AC408" i="30"/>
  <c r="R1009" i="30"/>
  <c r="Q1009" i="30"/>
  <c r="N1084" i="30"/>
  <c r="N1591" i="30"/>
  <c r="Q1516" i="30"/>
  <c r="R1516" i="30"/>
  <c r="AB356" i="30"/>
  <c r="X431" i="30"/>
  <c r="AA356" i="30"/>
  <c r="BE286" i="30"/>
  <c r="BF286" i="30"/>
  <c r="BB361" i="30"/>
  <c r="BB290" i="30"/>
  <c r="L319" i="30"/>
  <c r="I394" i="30"/>
  <c r="M319" i="30"/>
  <c r="Z1963" i="30"/>
  <c r="Z2036" i="30"/>
  <c r="Z2038" i="30" s="1"/>
  <c r="AR404" i="30"/>
  <c r="AU329" i="30"/>
  <c r="AV329" i="30"/>
  <c r="BB395" i="30"/>
  <c r="BE320" i="30"/>
  <c r="BF320" i="30"/>
  <c r="BG395" i="30"/>
  <c r="BK320" i="30"/>
  <c r="BJ320" i="30"/>
  <c r="Q487" i="30"/>
  <c r="N562" i="30"/>
  <c r="R487" i="30"/>
  <c r="AW438" i="30"/>
  <c r="AZ363" i="30"/>
  <c r="BA363" i="30"/>
  <c r="X439" i="30"/>
  <c r="AA364" i="30"/>
  <c r="AB364" i="30"/>
  <c r="BB412" i="30"/>
  <c r="BF337" i="30"/>
  <c r="BE337" i="30"/>
  <c r="X401" i="30"/>
  <c r="AA326" i="30"/>
  <c r="AB326" i="30"/>
  <c r="AM1550" i="30"/>
  <c r="AQ1475" i="30"/>
  <c r="AP1475" i="30"/>
  <c r="BK363" i="30"/>
  <c r="BJ363" i="30"/>
  <c r="BG438" i="30"/>
  <c r="AC420" i="30"/>
  <c r="AF345" i="30"/>
  <c r="AG345" i="30"/>
  <c r="R769" i="30"/>
  <c r="Q769" i="30"/>
  <c r="N844" i="30"/>
  <c r="AQ1162" i="30"/>
  <c r="AM1237" i="30"/>
  <c r="AP1162" i="30"/>
  <c r="BG421" i="30"/>
  <c r="BK346" i="30"/>
  <c r="BJ346" i="30"/>
  <c r="AB367" i="30"/>
  <c r="AA367" i="30"/>
  <c r="X442" i="30"/>
  <c r="AU321" i="30"/>
  <c r="AR396" i="30"/>
  <c r="AV321" i="30"/>
  <c r="BF356" i="30"/>
  <c r="BE356" i="30"/>
  <c r="BB431" i="30"/>
  <c r="V364" i="30"/>
  <c r="S439" i="30"/>
  <c r="W364" i="30"/>
  <c r="BA321" i="30"/>
  <c r="AW396" i="30"/>
  <c r="AZ321" i="30"/>
  <c r="AB331" i="30"/>
  <c r="AA331" i="30"/>
  <c r="X406" i="30"/>
  <c r="BB426" i="30"/>
  <c r="BF351" i="30"/>
  <c r="BE351" i="30"/>
  <c r="AC399" i="30"/>
  <c r="AF324" i="30"/>
  <c r="AG324" i="30"/>
  <c r="M322" i="30"/>
  <c r="I397" i="30"/>
  <c r="L322" i="30"/>
  <c r="AM2042" i="30"/>
  <c r="AQ1967" i="30"/>
  <c r="AP1967" i="30"/>
  <c r="L323" i="30"/>
  <c r="I398" i="30"/>
  <c r="M323" i="30"/>
  <c r="AB328" i="30"/>
  <c r="AA328" i="30"/>
  <c r="X403" i="30"/>
  <c r="L337" i="30"/>
  <c r="I412" i="30"/>
  <c r="M337" i="30"/>
  <c r="AH413" i="30"/>
  <c r="AL338" i="30"/>
  <c r="AK338" i="30"/>
  <c r="D394" i="30"/>
  <c r="H319" i="30"/>
  <c r="G319" i="30"/>
  <c r="AP401" i="30"/>
  <c r="AQ401" i="30"/>
  <c r="AM476" i="30"/>
  <c r="AW401" i="30"/>
  <c r="BA326" i="30"/>
  <c r="AZ326" i="30"/>
  <c r="AB312" i="30"/>
  <c r="AA312" i="30"/>
  <c r="X387" i="30"/>
  <c r="I414" i="30"/>
  <c r="M339" i="30"/>
  <c r="L339" i="30"/>
  <c r="BB424" i="30"/>
  <c r="BF349" i="30"/>
  <c r="BE349" i="30"/>
  <c r="AP1843" i="30"/>
  <c r="AM1918" i="30"/>
  <c r="AQ1843" i="30"/>
  <c r="AM1828" i="30"/>
  <c r="AP1753" i="30"/>
  <c r="AQ1753" i="30"/>
  <c r="W340" i="30"/>
  <c r="S415" i="30"/>
  <c r="V340" i="30"/>
  <c r="N545" i="30"/>
  <c r="Q470" i="30"/>
  <c r="R470" i="30"/>
  <c r="N505" i="30"/>
  <c r="N2067" i="30"/>
  <c r="R1992" i="30"/>
  <c r="Q1992" i="30"/>
  <c r="AV286" i="30"/>
  <c r="AR361" i="30"/>
  <c r="AU286" i="30"/>
  <c r="AR290" i="30"/>
  <c r="AU316" i="30"/>
  <c r="AV316" i="30"/>
  <c r="AR391" i="30"/>
  <c r="AA59" i="30"/>
  <c r="AA66" i="30" s="1"/>
  <c r="AA69" i="30" s="1"/>
  <c r="AB59" i="30"/>
  <c r="X66" i="30"/>
  <c r="AC432" i="30"/>
  <c r="AG357" i="30"/>
  <c r="AF357" i="30"/>
  <c r="AK362" i="30"/>
  <c r="AH437" i="30"/>
  <c r="AL362" i="30"/>
  <c r="AH401" i="30"/>
  <c r="AL326" i="30"/>
  <c r="AK326" i="30"/>
  <c r="AU354" i="30"/>
  <c r="AR429" i="30"/>
  <c r="AV354" i="30"/>
  <c r="AF215" i="30"/>
  <c r="AG215" i="30"/>
  <c r="BF334" i="30"/>
  <c r="BB409" i="30"/>
  <c r="BE334" i="30"/>
  <c r="AK330" i="30"/>
  <c r="AL330" i="30"/>
  <c r="AH405" i="30"/>
  <c r="AK319" i="30"/>
  <c r="AL319" i="30"/>
  <c r="AH394" i="30"/>
  <c r="AZ215" i="30"/>
  <c r="BA215" i="30"/>
  <c r="BK415" i="30"/>
  <c r="BG490" i="30"/>
  <c r="BJ415" i="30"/>
  <c r="BD1289" i="30"/>
  <c r="R1770" i="30"/>
  <c r="N1845" i="30"/>
  <c r="Q1770" i="30"/>
  <c r="BG425" i="30"/>
  <c r="BK350" i="30"/>
  <c r="BJ350" i="30"/>
  <c r="AV326" i="30"/>
  <c r="AU326" i="30"/>
  <c r="AR401" i="30"/>
  <c r="AV323" i="30"/>
  <c r="AR398" i="30"/>
  <c r="AU323" i="30"/>
  <c r="R284" i="30"/>
  <c r="Q284" i="30"/>
  <c r="Q291" i="30" s="1"/>
  <c r="Q294" i="30" s="1"/>
  <c r="BI1889" i="30"/>
  <c r="AP913" i="30"/>
  <c r="S417" i="30"/>
  <c r="V342" i="30"/>
  <c r="W342" i="30"/>
  <c r="AB351" i="30"/>
  <c r="X426" i="30"/>
  <c r="AA351" i="30"/>
  <c r="N652" i="30"/>
  <c r="R577" i="30"/>
  <c r="Q577" i="30"/>
  <c r="AU352" i="30"/>
  <c r="AV352" i="30"/>
  <c r="AR427" i="30"/>
  <c r="BK364" i="30"/>
  <c r="BG439" i="30"/>
  <c r="BJ364" i="30"/>
  <c r="AV344" i="30"/>
  <c r="AU344" i="30"/>
  <c r="AR419" i="30"/>
  <c r="D443" i="30"/>
  <c r="H368" i="30"/>
  <c r="G368" i="30"/>
  <c r="BJ357" i="30"/>
  <c r="BG432" i="30"/>
  <c r="BK357" i="30"/>
  <c r="BD931" i="30"/>
  <c r="BD880" i="30"/>
  <c r="BD883" i="30" s="1"/>
  <c r="BD884" i="30" s="1"/>
  <c r="BD891" i="30" s="1"/>
  <c r="BD894" i="30" s="1"/>
  <c r="C550" i="58" s="1"/>
  <c r="AK345" i="30"/>
  <c r="AL345" i="30"/>
  <c r="AH420" i="30"/>
  <c r="AR405" i="30"/>
  <c r="AV330" i="30"/>
  <c r="AU330" i="30"/>
  <c r="D405" i="30"/>
  <c r="H330" i="30"/>
  <c r="G330" i="30"/>
  <c r="V345" i="30"/>
  <c r="W345" i="30"/>
  <c r="S420" i="30"/>
  <c r="BJ317" i="30"/>
  <c r="BK317" i="30"/>
  <c r="BG392" i="30"/>
  <c r="AG329" i="30"/>
  <c r="AC404" i="30"/>
  <c r="AF329" i="30"/>
  <c r="M425" i="30"/>
  <c r="L425" i="30"/>
  <c r="I500" i="30"/>
  <c r="AZ318" i="30"/>
  <c r="AW393" i="30"/>
  <c r="BA318" i="30"/>
  <c r="BF342" i="30"/>
  <c r="BB417" i="30"/>
  <c r="BE342" i="30"/>
  <c r="AL312" i="30"/>
  <c r="AH387" i="30"/>
  <c r="AK312" i="30"/>
  <c r="W334" i="30"/>
  <c r="V334" i="30"/>
  <c r="S409" i="30"/>
  <c r="W239" i="30"/>
  <c r="S314" i="30"/>
  <c r="S280" i="30"/>
  <c r="V239" i="30"/>
  <c r="AM1551" i="30"/>
  <c r="AQ1476" i="30"/>
  <c r="AP1476" i="30"/>
  <c r="AZ339" i="30"/>
  <c r="BA339" i="30"/>
  <c r="AW414" i="30"/>
  <c r="W326" i="30"/>
  <c r="V326" i="30"/>
  <c r="S401" i="30"/>
  <c r="I438" i="30"/>
  <c r="M363" i="30"/>
  <c r="L363" i="30"/>
  <c r="BA348" i="30"/>
  <c r="AW423" i="30"/>
  <c r="AZ348" i="30"/>
  <c r="BG405" i="30"/>
  <c r="BK330" i="30"/>
  <c r="BJ330" i="30"/>
  <c r="AG321" i="30"/>
  <c r="AF321" i="30"/>
  <c r="AC396" i="30"/>
  <c r="AP1557" i="30"/>
  <c r="AQ1557" i="30"/>
  <c r="AM1632" i="30"/>
  <c r="BB438" i="30"/>
  <c r="BF363" i="30"/>
  <c r="BE363" i="30"/>
  <c r="BD1886" i="30"/>
  <c r="BD1813" i="30"/>
  <c r="AM495" i="30"/>
  <c r="AQ420" i="30"/>
  <c r="AP420" i="30"/>
  <c r="BJ331" i="30"/>
  <c r="BG406" i="30"/>
  <c r="BK331" i="30"/>
  <c r="D398" i="30"/>
  <c r="G323" i="30"/>
  <c r="H323" i="30"/>
  <c r="AF344" i="30"/>
  <c r="AC419" i="30"/>
  <c r="AG344" i="30"/>
  <c r="AC431" i="30"/>
  <c r="AG356" i="30"/>
  <c r="AF356" i="30"/>
  <c r="G350" i="30"/>
  <c r="D425" i="30"/>
  <c r="H350" i="30"/>
  <c r="AM1981" i="30"/>
  <c r="AQ1906" i="30"/>
  <c r="AP1906" i="30"/>
  <c r="AA319" i="30"/>
  <c r="AB319" i="30"/>
  <c r="X394" i="30"/>
  <c r="S442" i="30"/>
  <c r="V367" i="30"/>
  <c r="W367" i="30"/>
  <c r="P1190" i="30"/>
  <c r="P1261" i="30"/>
  <c r="AB337" i="30"/>
  <c r="X412" i="30"/>
  <c r="AA337" i="30"/>
  <c r="I416" i="30"/>
  <c r="M341" i="30"/>
  <c r="L341" i="30"/>
  <c r="BB416" i="30"/>
  <c r="BF341" i="30"/>
  <c r="BE341" i="30"/>
  <c r="AU334" i="30"/>
  <c r="AV334" i="30"/>
  <c r="AR409" i="30"/>
  <c r="AV349" i="30"/>
  <c r="AR424" i="30"/>
  <c r="AU349" i="30"/>
  <c r="AH421" i="30"/>
  <c r="AL346" i="30"/>
  <c r="AK346" i="30"/>
  <c r="Q1779" i="30"/>
  <c r="N1854" i="30"/>
  <c r="R1779" i="30"/>
  <c r="BF312" i="30"/>
  <c r="BE312" i="30"/>
  <c r="BB387" i="30"/>
  <c r="AB333" i="30"/>
  <c r="AA333" i="30"/>
  <c r="X408" i="30"/>
  <c r="BE344" i="30"/>
  <c r="BB419" i="30"/>
  <c r="BF344" i="30"/>
  <c r="V330" i="30"/>
  <c r="S405" i="30"/>
  <c r="W330" i="30"/>
  <c r="BB314" i="30"/>
  <c r="BB280" i="30"/>
  <c r="BE239" i="30"/>
  <c r="BF239" i="30"/>
  <c r="AM2060" i="30"/>
  <c r="AQ1985" i="30"/>
  <c r="AP1985" i="30"/>
  <c r="BK349" i="30"/>
  <c r="BG424" i="30"/>
  <c r="BJ349" i="30"/>
  <c r="AF327" i="30"/>
  <c r="AG327" i="30"/>
  <c r="AC402" i="30"/>
  <c r="AQ290" i="30"/>
  <c r="AP290" i="30"/>
  <c r="AV350" i="30"/>
  <c r="AR425" i="30"/>
  <c r="AU350" i="30"/>
  <c r="AG331" i="30"/>
  <c r="AC406" i="30"/>
  <c r="AF331" i="30"/>
  <c r="M334" i="30"/>
  <c r="I409" i="30"/>
  <c r="L334" i="30"/>
  <c r="D423" i="30"/>
  <c r="H348" i="30"/>
  <c r="G348" i="30"/>
  <c r="BG416" i="30"/>
  <c r="BJ341" i="30"/>
  <c r="BK341" i="30"/>
  <c r="BF333" i="30"/>
  <c r="BE333" i="30"/>
  <c r="BB408" i="30"/>
  <c r="AU363" i="30"/>
  <c r="AV363" i="30"/>
  <c r="AR438" i="30"/>
  <c r="L327" i="30"/>
  <c r="I402" i="30"/>
  <c r="M327" i="30"/>
  <c r="X404" i="30"/>
  <c r="AA329" i="30"/>
  <c r="AB329" i="30"/>
  <c r="AK348" i="30"/>
  <c r="AH423" i="30"/>
  <c r="AL348" i="30"/>
  <c r="AL349" i="30"/>
  <c r="AH424" i="30"/>
  <c r="AK349" i="30"/>
  <c r="BG484" i="30"/>
  <c r="BK409" i="30"/>
  <c r="BJ409" i="30"/>
  <c r="AK286" i="30"/>
  <c r="AL286" i="30"/>
  <c r="AH290" i="30"/>
  <c r="AH361" i="30"/>
  <c r="Q1853" i="30"/>
  <c r="N1928" i="30"/>
  <c r="R1853" i="30"/>
  <c r="BA362" i="30"/>
  <c r="AZ362" i="30"/>
  <c r="AW437" i="30"/>
  <c r="AW429" i="30"/>
  <c r="AZ354" i="30"/>
  <c r="BA354" i="30"/>
  <c r="D238" i="30"/>
  <c r="H238" i="30" s="1"/>
  <c r="D311" i="30"/>
  <c r="H236" i="30"/>
  <c r="G236" i="30"/>
  <c r="G238" i="30" s="1"/>
  <c r="AW400" i="30"/>
  <c r="AZ325" i="30"/>
  <c r="BA325" i="30"/>
  <c r="W215" i="30"/>
  <c r="V215" i="30"/>
  <c r="BB442" i="30"/>
  <c r="BF367" i="30"/>
  <c r="BE367" i="30"/>
  <c r="AY1286" i="30"/>
  <c r="AY1213" i="30"/>
  <c r="L324" i="30"/>
  <c r="M324" i="30"/>
  <c r="I399" i="30"/>
  <c r="AH390" i="30"/>
  <c r="AK315" i="30"/>
  <c r="AL315" i="30"/>
  <c r="BB66" i="30"/>
  <c r="BE59" i="30"/>
  <c r="BE66" i="30" s="1"/>
  <c r="BE69" i="30" s="1"/>
  <c r="BF59" i="30"/>
  <c r="AQ1399" i="30"/>
  <c r="AM1474" i="30"/>
  <c r="AP1399" i="30"/>
  <c r="I400" i="30"/>
  <c r="M325" i="30"/>
  <c r="L325" i="30"/>
  <c r="BK315" i="30"/>
  <c r="BG390" i="30"/>
  <c r="BJ315" i="30"/>
  <c r="AQ1931" i="30"/>
  <c r="AM2006" i="30"/>
  <c r="AP1931" i="30"/>
  <c r="AP1388" i="30"/>
  <c r="AQ1388" i="30"/>
  <c r="AM1463" i="30"/>
  <c r="AC398" i="30"/>
  <c r="AF323" i="30"/>
  <c r="AG323" i="30"/>
  <c r="AC361" i="30"/>
  <c r="AG286" i="30"/>
  <c r="AF286" i="30"/>
  <c r="AC290" i="30"/>
  <c r="D427" i="30"/>
  <c r="H352" i="30"/>
  <c r="G352" i="30"/>
  <c r="BK133" i="30"/>
  <c r="BJ133" i="30"/>
  <c r="BG134" i="30"/>
  <c r="R494" i="30"/>
  <c r="N569" i="30"/>
  <c r="Q494" i="30"/>
  <c r="AB324" i="30"/>
  <c r="AA324" i="30"/>
  <c r="X399" i="30"/>
  <c r="N935" i="30"/>
  <c r="R860" i="30"/>
  <c r="Q860" i="30"/>
  <c r="W335" i="30"/>
  <c r="V335" i="30"/>
  <c r="S410" i="30"/>
  <c r="BJ319" i="30"/>
  <c r="BG394" i="30"/>
  <c r="BK319" i="30"/>
  <c r="BA350" i="30"/>
  <c r="AW425" i="30"/>
  <c r="AZ350" i="30"/>
  <c r="BG758" i="30"/>
  <c r="A455" i="58"/>
  <c r="BB533" i="30"/>
  <c r="A310" i="58"/>
  <c r="A405" i="58"/>
  <c r="AW683" i="30"/>
  <c r="A404" i="58"/>
  <c r="AR683" i="30"/>
  <c r="A403" i="58"/>
  <c r="AM683" i="30"/>
  <c r="A402" i="58"/>
  <c r="AH683" i="30"/>
  <c r="AC833" i="30"/>
  <c r="A497" i="58"/>
  <c r="A304" i="58"/>
  <c r="X533" i="30"/>
  <c r="S758" i="30"/>
  <c r="A447" i="58"/>
  <c r="N758" i="30"/>
  <c r="A446" i="58"/>
  <c r="I758" i="30"/>
  <c r="A445" i="58"/>
  <c r="D758" i="30"/>
  <c r="A444" i="58"/>
  <c r="D746" i="30" l="1"/>
  <c r="I671" i="30"/>
  <c r="N671" i="30" s="1"/>
  <c r="S671" i="30" s="1"/>
  <c r="X671" i="30" s="1"/>
  <c r="AC671" i="30" s="1"/>
  <c r="AH671" i="30" s="1"/>
  <c r="AM671" i="30" s="1"/>
  <c r="AR671" i="30" s="1"/>
  <c r="AW671" i="30" s="1"/>
  <c r="BB671" i="30" s="1"/>
  <c r="BG671" i="30" s="1"/>
  <c r="AW504" i="30"/>
  <c r="BA429" i="30"/>
  <c r="AZ429" i="30"/>
  <c r="AY1288" i="30"/>
  <c r="AY1361" i="30"/>
  <c r="I477" i="30"/>
  <c r="M402" i="30"/>
  <c r="L402" i="30"/>
  <c r="BF416" i="30"/>
  <c r="BB491" i="30"/>
  <c r="BE416" i="30"/>
  <c r="AZ437" i="30"/>
  <c r="AW512" i="30"/>
  <c r="BA437" i="30"/>
  <c r="AC477" i="30"/>
  <c r="AG402" i="30"/>
  <c r="AF402" i="30"/>
  <c r="AP2060" i="30"/>
  <c r="AQ2060" i="30"/>
  <c r="AR499" i="30"/>
  <c r="AU424" i="30"/>
  <c r="AV424" i="30"/>
  <c r="AQ1981" i="30"/>
  <c r="AP1981" i="30"/>
  <c r="AM2056" i="30"/>
  <c r="AC494" i="30"/>
  <c r="AG419" i="30"/>
  <c r="AF419" i="30"/>
  <c r="AQ1632" i="30"/>
  <c r="AM1707" i="30"/>
  <c r="AP1632" i="30"/>
  <c r="BK405" i="30"/>
  <c r="BJ405" i="30"/>
  <c r="BG480" i="30"/>
  <c r="AH462" i="30"/>
  <c r="AL387" i="30"/>
  <c r="AK387" i="30"/>
  <c r="M500" i="30"/>
  <c r="I575" i="30"/>
  <c r="L500" i="30"/>
  <c r="BG507" i="30"/>
  <c r="BK432" i="30"/>
  <c r="BJ432" i="30"/>
  <c r="R652" i="30"/>
  <c r="N727" i="30"/>
  <c r="Q652" i="30"/>
  <c r="S490" i="30"/>
  <c r="W415" i="30"/>
  <c r="V415" i="30"/>
  <c r="AB403" i="30"/>
  <c r="X478" i="30"/>
  <c r="AA403" i="30"/>
  <c r="AQ2042" i="30"/>
  <c r="AP2042" i="30"/>
  <c r="AM1312" i="30"/>
  <c r="AQ1237" i="30"/>
  <c r="AP1237" i="30"/>
  <c r="BG513" i="30"/>
  <c r="BK438" i="30"/>
  <c r="BJ438" i="30"/>
  <c r="AB401" i="30"/>
  <c r="X476" i="30"/>
  <c r="AA401" i="30"/>
  <c r="AA431" i="30"/>
  <c r="AB431" i="30"/>
  <c r="X506" i="30"/>
  <c r="AF408" i="30"/>
  <c r="AC483" i="30"/>
  <c r="AG408" i="30"/>
  <c r="M420" i="30"/>
  <c r="I495" i="30"/>
  <c r="L420" i="30"/>
  <c r="AG426" i="30"/>
  <c r="AF426" i="30"/>
  <c r="AC501" i="30"/>
  <c r="G393" i="30"/>
  <c r="D468" i="30"/>
  <c r="H393" i="30"/>
  <c r="W428" i="30"/>
  <c r="V428" i="30"/>
  <c r="S503" i="30"/>
  <c r="W414" i="30"/>
  <c r="S489" i="30"/>
  <c r="V414" i="30"/>
  <c r="M401" i="30"/>
  <c r="I476" i="30"/>
  <c r="L401" i="30"/>
  <c r="BF134" i="30"/>
  <c r="BE134" i="30"/>
  <c r="BE141" i="30" s="1"/>
  <c r="BE144" i="30" s="1"/>
  <c r="AL427" i="30"/>
  <c r="AK427" i="30"/>
  <c r="AH502" i="30"/>
  <c r="D283" i="30"/>
  <c r="H280" i="30"/>
  <c r="G280" i="30"/>
  <c r="AO1214" i="30"/>
  <c r="BJ411" i="30"/>
  <c r="BK411" i="30"/>
  <c r="BG486" i="30"/>
  <c r="AA425" i="30"/>
  <c r="X500" i="30"/>
  <c r="AB425" i="30"/>
  <c r="H290" i="30"/>
  <c r="G290" i="30"/>
  <c r="AQ69" i="30"/>
  <c r="B19" i="58"/>
  <c r="D19" i="58" s="1"/>
  <c r="AQ1821" i="30"/>
  <c r="AP1821" i="30"/>
  <c r="AM1896" i="30"/>
  <c r="W418" i="30"/>
  <c r="S493" i="30"/>
  <c r="V418" i="30"/>
  <c r="AG443" i="30"/>
  <c r="AF443" i="30"/>
  <c r="AC518" i="30"/>
  <c r="D474" i="30"/>
  <c r="H399" i="30"/>
  <c r="G399" i="30"/>
  <c r="AW386" i="30"/>
  <c r="BA311" i="30"/>
  <c r="AZ311" i="30"/>
  <c r="AZ313" i="30" s="1"/>
  <c r="AW313" i="30"/>
  <c r="BA313" i="30" s="1"/>
  <c r="AZ407" i="30"/>
  <c r="AW482" i="30"/>
  <c r="BA407" i="30"/>
  <c r="W290" i="30"/>
  <c r="V290" i="30"/>
  <c r="I479" i="30"/>
  <c r="M404" i="30"/>
  <c r="L404" i="30"/>
  <c r="BB209" i="30"/>
  <c r="BF208" i="30"/>
  <c r="BE208" i="30"/>
  <c r="AA429" i="30"/>
  <c r="X504" i="30"/>
  <c r="AB429" i="30"/>
  <c r="AL208" i="30"/>
  <c r="AH209" i="30"/>
  <c r="AK208" i="30"/>
  <c r="AP1666" i="30"/>
  <c r="AM1741" i="30"/>
  <c r="AQ1666" i="30"/>
  <c r="AF390" i="30"/>
  <c r="AC465" i="30"/>
  <c r="AG390" i="30"/>
  <c r="AL412" i="30"/>
  <c r="AH487" i="30"/>
  <c r="AK412" i="30"/>
  <c r="AW491" i="30"/>
  <c r="AZ416" i="30"/>
  <c r="BA416" i="30"/>
  <c r="BG477" i="30"/>
  <c r="BK402" i="30"/>
  <c r="BJ402" i="30"/>
  <c r="AW469" i="30"/>
  <c r="BA394" i="30"/>
  <c r="AZ394" i="30"/>
  <c r="U1405" i="30"/>
  <c r="U1408" i="30" s="1"/>
  <c r="U1439" i="30"/>
  <c r="AR313" i="30"/>
  <c r="AV313" i="30" s="1"/>
  <c r="AR386" i="30"/>
  <c r="AV311" i="30"/>
  <c r="AU311" i="30"/>
  <c r="AU313" i="30" s="1"/>
  <c r="BB481" i="30"/>
  <c r="BE406" i="30"/>
  <c r="BF406" i="30"/>
  <c r="AV426" i="30"/>
  <c r="AR501" i="30"/>
  <c r="AU426" i="30"/>
  <c r="G417" i="30"/>
  <c r="H417" i="30"/>
  <c r="D492" i="30"/>
  <c r="BJ393" i="30"/>
  <c r="BG468" i="30"/>
  <c r="BK393" i="30"/>
  <c r="AF417" i="30"/>
  <c r="AC492" i="30"/>
  <c r="AG417" i="30"/>
  <c r="BB473" i="30"/>
  <c r="BF398" i="30"/>
  <c r="BE398" i="30"/>
  <c r="I209" i="30"/>
  <c r="M208" i="30"/>
  <c r="L208" i="30"/>
  <c r="AH473" i="30"/>
  <c r="AK398" i="30"/>
  <c r="AL398" i="30"/>
  <c r="AG405" i="30"/>
  <c r="AF405" i="30"/>
  <c r="AC480" i="30"/>
  <c r="AW436" i="30"/>
  <c r="AZ361" i="30"/>
  <c r="BA361" i="30"/>
  <c r="AW365" i="30"/>
  <c r="AR507" i="30"/>
  <c r="AV432" i="30"/>
  <c r="AU432" i="30"/>
  <c r="BJ420" i="30"/>
  <c r="BK420" i="30"/>
  <c r="BG495" i="30"/>
  <c r="I490" i="30"/>
  <c r="M415" i="30"/>
  <c r="L415" i="30"/>
  <c r="V402" i="30"/>
  <c r="W402" i="30"/>
  <c r="S477" i="30"/>
  <c r="D507" i="30"/>
  <c r="H432" i="30"/>
  <c r="G432" i="30"/>
  <c r="AU394" i="30"/>
  <c r="AR469" i="30"/>
  <c r="AV394" i="30"/>
  <c r="BK417" i="30"/>
  <c r="BG492" i="30"/>
  <c r="BJ417" i="30"/>
  <c r="AG393" i="30"/>
  <c r="AF393" i="30"/>
  <c r="AC468" i="30"/>
  <c r="AW478" i="30"/>
  <c r="BA403" i="30"/>
  <c r="AZ403" i="30"/>
  <c r="AU412" i="30"/>
  <c r="AR487" i="30"/>
  <c r="AV412" i="30"/>
  <c r="S482" i="30"/>
  <c r="V407" i="30"/>
  <c r="W407" i="30"/>
  <c r="AQ209" i="30"/>
  <c r="AP209" i="30"/>
  <c r="AP216" i="30" s="1"/>
  <c r="AP219" i="30" s="1"/>
  <c r="R593" i="30"/>
  <c r="Q593" i="30"/>
  <c r="N668" i="30"/>
  <c r="H412" i="30"/>
  <c r="G412" i="30"/>
  <c r="D487" i="30"/>
  <c r="AL424" i="30"/>
  <c r="AH499" i="30"/>
  <c r="AK424" i="30"/>
  <c r="N644" i="30"/>
  <c r="R569" i="30"/>
  <c r="Q569" i="30"/>
  <c r="AG290" i="30"/>
  <c r="AF290" i="30"/>
  <c r="BB69" i="30"/>
  <c r="BB141" i="30"/>
  <c r="BF66" i="30"/>
  <c r="BA400" i="30"/>
  <c r="AZ400" i="30"/>
  <c r="AW475" i="30"/>
  <c r="AL290" i="30"/>
  <c r="AK290" i="30"/>
  <c r="AW500" i="30"/>
  <c r="BA425" i="30"/>
  <c r="AZ425" i="30"/>
  <c r="BK134" i="30"/>
  <c r="BJ134" i="30"/>
  <c r="BJ141" i="30" s="1"/>
  <c r="BJ144" i="30" s="1"/>
  <c r="I475" i="30"/>
  <c r="M400" i="30"/>
  <c r="L400" i="30"/>
  <c r="AL423" i="30"/>
  <c r="AK423" i="30"/>
  <c r="AH498" i="30"/>
  <c r="AR513" i="30"/>
  <c r="AV438" i="30"/>
  <c r="AU438" i="30"/>
  <c r="BJ416" i="30"/>
  <c r="BK416" i="30"/>
  <c r="BG491" i="30"/>
  <c r="AG406" i="30"/>
  <c r="AF406" i="30"/>
  <c r="AC481" i="30"/>
  <c r="BF419" i="30"/>
  <c r="BE419" i="30"/>
  <c r="BB494" i="30"/>
  <c r="W280" i="30"/>
  <c r="S283" i="30"/>
  <c r="V280" i="30"/>
  <c r="S495" i="30"/>
  <c r="W420" i="30"/>
  <c r="V420" i="30"/>
  <c r="AR480" i="30"/>
  <c r="AV405" i="30"/>
  <c r="AU405" i="30"/>
  <c r="BK439" i="30"/>
  <c r="BJ439" i="30"/>
  <c r="BG514" i="30"/>
  <c r="BI1964" i="30"/>
  <c r="BD1364" i="30"/>
  <c r="AH512" i="30"/>
  <c r="AL437" i="30"/>
  <c r="AK437" i="30"/>
  <c r="AV391" i="30"/>
  <c r="AU391" i="30"/>
  <c r="AR466" i="30"/>
  <c r="D469" i="30"/>
  <c r="G394" i="30"/>
  <c r="H394" i="30"/>
  <c r="BB501" i="30"/>
  <c r="BF426" i="30"/>
  <c r="BE426" i="30"/>
  <c r="V439" i="30"/>
  <c r="S514" i="30"/>
  <c r="W439" i="30"/>
  <c r="X517" i="30"/>
  <c r="AB442" i="30"/>
  <c r="AA442" i="30"/>
  <c r="BA438" i="30"/>
  <c r="AZ438" i="30"/>
  <c r="AW513" i="30"/>
  <c r="I469" i="30"/>
  <c r="M394" i="30"/>
  <c r="L394" i="30"/>
  <c r="Q650" i="30"/>
  <c r="N725" i="30"/>
  <c r="R650" i="30"/>
  <c r="X470" i="30"/>
  <c r="AA395" i="30"/>
  <c r="AB395" i="30"/>
  <c r="H134" i="30"/>
  <c r="D141" i="30"/>
  <c r="G134" i="30"/>
  <c r="G141" i="30" s="1"/>
  <c r="G144" i="30" s="1"/>
  <c r="S501" i="30"/>
  <c r="W426" i="30"/>
  <c r="V426" i="30"/>
  <c r="I517" i="30"/>
  <c r="M442" i="30"/>
  <c r="L442" i="30"/>
  <c r="AC475" i="30"/>
  <c r="AG400" i="30"/>
  <c r="AF400" i="30"/>
  <c r="R664" i="30"/>
  <c r="N739" i="30"/>
  <c r="Q664" i="30"/>
  <c r="BA427" i="30"/>
  <c r="AW502" i="30"/>
  <c r="AZ427" i="30"/>
  <c r="AR514" i="30"/>
  <c r="AV439" i="30"/>
  <c r="AU439" i="30"/>
  <c r="I504" i="30"/>
  <c r="M429" i="30"/>
  <c r="L429" i="30"/>
  <c r="AR389" i="30"/>
  <c r="AV314" i="30"/>
  <c r="AR355" i="30"/>
  <c r="AU314" i="30"/>
  <c r="N1811" i="30"/>
  <c r="R1736" i="30"/>
  <c r="BG494" i="30"/>
  <c r="BJ419" i="30"/>
  <c r="BK419" i="30"/>
  <c r="AM1080" i="30"/>
  <c r="AP1005" i="30"/>
  <c r="AQ1005" i="30"/>
  <c r="AE1438" i="30"/>
  <c r="AE1511" i="30"/>
  <c r="M134" i="30"/>
  <c r="L134" i="30"/>
  <c r="L141" i="30" s="1"/>
  <c r="L144" i="30" s="1"/>
  <c r="H406" i="30"/>
  <c r="G406" i="30"/>
  <c r="D481" i="30"/>
  <c r="BG473" i="30"/>
  <c r="BK398" i="30"/>
  <c r="BJ398" i="30"/>
  <c r="AU415" i="30"/>
  <c r="AV415" i="30"/>
  <c r="AR490" i="30"/>
  <c r="BJ427" i="30"/>
  <c r="BK427" i="30"/>
  <c r="BG502" i="30"/>
  <c r="AB419" i="30"/>
  <c r="AA419" i="30"/>
  <c r="X494" i="30"/>
  <c r="AQ477" i="30"/>
  <c r="AM552" i="30"/>
  <c r="AP477" i="30"/>
  <c r="AR498" i="30"/>
  <c r="AU423" i="30"/>
  <c r="AV423" i="30"/>
  <c r="AU411" i="30"/>
  <c r="AR486" i="30"/>
  <c r="AV411" i="30"/>
  <c r="N1993" i="30"/>
  <c r="R1918" i="30"/>
  <c r="Q1918" i="30"/>
  <c r="S487" i="30"/>
  <c r="W412" i="30"/>
  <c r="V412" i="30"/>
  <c r="BF311" i="30"/>
  <c r="BB386" i="30"/>
  <c r="BB313" i="30"/>
  <c r="BF313" i="30" s="1"/>
  <c r="BE311" i="30"/>
  <c r="BE313" i="30" s="1"/>
  <c r="R1536" i="30"/>
  <c r="N1611" i="30"/>
  <c r="Q1536" i="30"/>
  <c r="X485" i="30"/>
  <c r="AA410" i="30"/>
  <c r="AB410" i="30"/>
  <c r="G208" i="30"/>
  <c r="D209" i="30"/>
  <c r="H208" i="30"/>
  <c r="BJ290" i="30"/>
  <c r="BK290" i="30"/>
  <c r="BA409" i="30"/>
  <c r="AZ409" i="30"/>
  <c r="AW484" i="30"/>
  <c r="AU402" i="30"/>
  <c r="AV402" i="30"/>
  <c r="AR477" i="30"/>
  <c r="H439" i="30"/>
  <c r="D514" i="30"/>
  <c r="G439" i="30"/>
  <c r="BA419" i="30"/>
  <c r="AZ419" i="30"/>
  <c r="AW494" i="30"/>
  <c r="G392" i="30"/>
  <c r="H392" i="30"/>
  <c r="D467" i="30"/>
  <c r="AL438" i="30"/>
  <c r="AK438" i="30"/>
  <c r="AH513" i="30"/>
  <c r="W437" i="30"/>
  <c r="S512" i="30"/>
  <c r="V437" i="30"/>
  <c r="AW486" i="30"/>
  <c r="BA411" i="30"/>
  <c r="AZ411" i="30"/>
  <c r="BB486" i="30"/>
  <c r="BF411" i="30"/>
  <c r="BE411" i="30"/>
  <c r="R564" i="30"/>
  <c r="N639" i="30"/>
  <c r="Q564" i="30"/>
  <c r="AP1189" i="30"/>
  <c r="AM1264" i="30"/>
  <c r="AQ1189" i="30"/>
  <c r="AB314" i="30"/>
  <c r="X355" i="30"/>
  <c r="AA314" i="30"/>
  <c r="X389" i="30"/>
  <c r="AT1340" i="30"/>
  <c r="AT1411" i="30"/>
  <c r="AF418" i="30"/>
  <c r="AC493" i="30"/>
  <c r="AG418" i="30"/>
  <c r="BJ314" i="30"/>
  <c r="BK314" i="30"/>
  <c r="BG389" i="30"/>
  <c r="BG355" i="30"/>
  <c r="AA390" i="30"/>
  <c r="AB390" i="30"/>
  <c r="X465" i="30"/>
  <c r="W403" i="30"/>
  <c r="V403" i="30"/>
  <c r="S478" i="30"/>
  <c r="AC500" i="30"/>
  <c r="AG425" i="30"/>
  <c r="AF425" i="30"/>
  <c r="BG512" i="30"/>
  <c r="BK437" i="30"/>
  <c r="BJ437" i="30"/>
  <c r="BG497" i="30"/>
  <c r="BK422" i="30"/>
  <c r="BJ422" i="30"/>
  <c r="BA408" i="30"/>
  <c r="AZ408" i="30"/>
  <c r="AW483" i="30"/>
  <c r="BI1561" i="30"/>
  <c r="AC355" i="30"/>
  <c r="AF314" i="30"/>
  <c r="AC389" i="30"/>
  <c r="AG314" i="30"/>
  <c r="AK392" i="30"/>
  <c r="AL392" i="30"/>
  <c r="AH467" i="30"/>
  <c r="AQ517" i="30"/>
  <c r="AP517" i="30"/>
  <c r="AM592" i="30"/>
  <c r="AC489" i="30"/>
  <c r="AG414" i="30"/>
  <c r="AF414" i="30"/>
  <c r="AV414" i="30"/>
  <c r="AR489" i="30"/>
  <c r="AU414" i="30"/>
  <c r="V393" i="30"/>
  <c r="S468" i="30"/>
  <c r="W393" i="30"/>
  <c r="AF208" i="30"/>
  <c r="AG208" i="30"/>
  <c r="AC209" i="30"/>
  <c r="AH69" i="30"/>
  <c r="AL66" i="30"/>
  <c r="AH141" i="30"/>
  <c r="BK400" i="30"/>
  <c r="BJ400" i="30"/>
  <c r="BG475" i="30"/>
  <c r="X503" i="30"/>
  <c r="AB428" i="30"/>
  <c r="AA428" i="30"/>
  <c r="W432" i="30"/>
  <c r="S507" i="30"/>
  <c r="V432" i="30"/>
  <c r="AA422" i="30"/>
  <c r="X497" i="30"/>
  <c r="AB422" i="30"/>
  <c r="I497" i="30"/>
  <c r="L422" i="30"/>
  <c r="M422" i="30"/>
  <c r="AR69" i="30"/>
  <c r="AV66" i="30"/>
  <c r="AR141" i="30"/>
  <c r="S466" i="30"/>
  <c r="W391" i="30"/>
  <c r="V391" i="30"/>
  <c r="AB208" i="30"/>
  <c r="X209" i="30"/>
  <c r="AA208" i="30"/>
  <c r="AL280" i="30"/>
  <c r="AH283" i="30"/>
  <c r="AK280" i="30"/>
  <c r="S494" i="30"/>
  <c r="W419" i="30"/>
  <c r="V419" i="30"/>
  <c r="AU422" i="30"/>
  <c r="AV422" i="30"/>
  <c r="AR497" i="30"/>
  <c r="D475" i="30"/>
  <c r="H400" i="30"/>
  <c r="G400" i="30"/>
  <c r="BA399" i="30"/>
  <c r="AZ399" i="30"/>
  <c r="AW474" i="30"/>
  <c r="BB469" i="30"/>
  <c r="BF394" i="30"/>
  <c r="BE394" i="30"/>
  <c r="W311" i="30"/>
  <c r="S386" i="30"/>
  <c r="S313" i="30"/>
  <c r="W313" i="30" s="1"/>
  <c r="V311" i="30"/>
  <c r="V313" i="30" s="1"/>
  <c r="Q1113" i="30"/>
  <c r="R1113" i="30"/>
  <c r="N1188" i="30"/>
  <c r="AK399" i="30"/>
  <c r="AL399" i="30"/>
  <c r="AH474" i="30"/>
  <c r="N1010" i="30"/>
  <c r="R935" i="30"/>
  <c r="Q935" i="30"/>
  <c r="AQ2006" i="30"/>
  <c r="AM2081" i="30"/>
  <c r="AP2006" i="30"/>
  <c r="AK390" i="30"/>
  <c r="AH465" i="30"/>
  <c r="AL390" i="30"/>
  <c r="H311" i="30"/>
  <c r="D386" i="30"/>
  <c r="D313" i="30"/>
  <c r="H313" i="30" s="1"/>
  <c r="G311" i="30"/>
  <c r="G313" i="30" s="1"/>
  <c r="N1929" i="30"/>
  <c r="Q1854" i="30"/>
  <c r="R1854" i="30"/>
  <c r="AV409" i="30"/>
  <c r="AR484" i="30"/>
  <c r="AU409" i="30"/>
  <c r="M416" i="30"/>
  <c r="I491" i="30"/>
  <c r="L416" i="30"/>
  <c r="S517" i="30"/>
  <c r="V442" i="30"/>
  <c r="W442" i="30"/>
  <c r="G425" i="30"/>
  <c r="D500" i="30"/>
  <c r="H425" i="30"/>
  <c r="AM570" i="30"/>
  <c r="AQ495" i="30"/>
  <c r="AP495" i="30"/>
  <c r="BA423" i="30"/>
  <c r="AZ423" i="30"/>
  <c r="AW498" i="30"/>
  <c r="BA414" i="30"/>
  <c r="AZ414" i="30"/>
  <c r="AW489" i="30"/>
  <c r="S389" i="30"/>
  <c r="W314" i="30"/>
  <c r="S355" i="30"/>
  <c r="V314" i="30"/>
  <c r="AL420" i="30"/>
  <c r="AK420" i="30"/>
  <c r="AH495" i="30"/>
  <c r="X501" i="30"/>
  <c r="AB426" i="30"/>
  <c r="AA426" i="30"/>
  <c r="AK405" i="30"/>
  <c r="AH480" i="30"/>
  <c r="AL405" i="30"/>
  <c r="R2067" i="30"/>
  <c r="Q2067" i="30"/>
  <c r="BE424" i="30"/>
  <c r="BF424" i="30"/>
  <c r="BB499" i="30"/>
  <c r="M397" i="30"/>
  <c r="I472" i="30"/>
  <c r="L397" i="30"/>
  <c r="X481" i="30"/>
  <c r="AA406" i="30"/>
  <c r="AB406" i="30"/>
  <c r="R844" i="30"/>
  <c r="Q844" i="30"/>
  <c r="N919" i="30"/>
  <c r="BB470" i="30"/>
  <c r="BF395" i="30"/>
  <c r="BE395" i="30"/>
  <c r="BG69" i="30"/>
  <c r="BK66" i="30"/>
  <c r="BG141" i="30"/>
  <c r="D486" i="30"/>
  <c r="G411" i="30"/>
  <c r="H411" i="30"/>
  <c r="AF134" i="30"/>
  <c r="AF141" i="30" s="1"/>
  <c r="AF144" i="30" s="1"/>
  <c r="AG134" i="30"/>
  <c r="Q927" i="30"/>
  <c r="N1002" i="30"/>
  <c r="R927" i="30"/>
  <c r="H390" i="30"/>
  <c r="D465" i="30"/>
  <c r="G390" i="30"/>
  <c r="BG485" i="30"/>
  <c r="BJ410" i="30"/>
  <c r="BK410" i="30"/>
  <c r="AV280" i="30"/>
  <c r="AU280" i="30"/>
  <c r="AR283" i="30"/>
  <c r="BA406" i="30"/>
  <c r="AW481" i="30"/>
  <c r="AZ406" i="30"/>
  <c r="AG416" i="30"/>
  <c r="AC491" i="30"/>
  <c r="AF416" i="30"/>
  <c r="AU392" i="30"/>
  <c r="AV392" i="30"/>
  <c r="AR467" i="30"/>
  <c r="S469" i="30"/>
  <c r="V394" i="30"/>
  <c r="W394" i="30"/>
  <c r="D496" i="30"/>
  <c r="G421" i="30"/>
  <c r="H421" i="30"/>
  <c r="D355" i="30"/>
  <c r="D389" i="30"/>
  <c r="H314" i="30"/>
  <c r="G314" i="30"/>
  <c r="BF396" i="30"/>
  <c r="BE396" i="30"/>
  <c r="BB471" i="30"/>
  <c r="AV134" i="30"/>
  <c r="AU134" i="30"/>
  <c r="AU141" i="30" s="1"/>
  <c r="AU144" i="30" s="1"/>
  <c r="AW501" i="30"/>
  <c r="BA426" i="30"/>
  <c r="AZ426" i="30"/>
  <c r="BB495" i="30"/>
  <c r="BE420" i="30"/>
  <c r="BF420" i="30"/>
  <c r="D491" i="30"/>
  <c r="H416" i="30"/>
  <c r="G416" i="30"/>
  <c r="R737" i="30"/>
  <c r="N812" i="30"/>
  <c r="Q737" i="30"/>
  <c r="M66" i="30"/>
  <c r="I69" i="30"/>
  <c r="I141" i="30"/>
  <c r="D512" i="30"/>
  <c r="H437" i="30"/>
  <c r="G437" i="30"/>
  <c r="BF414" i="30"/>
  <c r="BB489" i="30"/>
  <c r="BE414" i="30"/>
  <c r="I512" i="30"/>
  <c r="M437" i="30"/>
  <c r="L437" i="30"/>
  <c r="AC470" i="30"/>
  <c r="AG395" i="30"/>
  <c r="AF395" i="30"/>
  <c r="AM558" i="30"/>
  <c r="AQ483" i="30"/>
  <c r="AP483" i="30"/>
  <c r="I506" i="30"/>
  <c r="M431" i="30"/>
  <c r="L431" i="30"/>
  <c r="AB290" i="30"/>
  <c r="AA290" i="30"/>
  <c r="AA280" i="30"/>
  <c r="AB280" i="30"/>
  <c r="X283" i="30"/>
  <c r="BB496" i="30"/>
  <c r="BF421" i="30"/>
  <c r="BE421" i="30"/>
  <c r="BD1219" i="30"/>
  <c r="AW141" i="30"/>
  <c r="AW69" i="30"/>
  <c r="B21" i="58" s="1"/>
  <c r="D21" i="58" s="1"/>
  <c r="AM587" i="30"/>
  <c r="AQ512" i="30"/>
  <c r="AP512" i="30"/>
  <c r="AW479" i="30"/>
  <c r="BA404" i="30"/>
  <c r="AZ404" i="30"/>
  <c r="BK280" i="30"/>
  <c r="BG283" i="30"/>
  <c r="BJ280" i="30"/>
  <c r="C361" i="58"/>
  <c r="AA438" i="30"/>
  <c r="X513" i="30"/>
  <c r="AB438" i="30"/>
  <c r="H426" i="30"/>
  <c r="D501" i="30"/>
  <c r="G426" i="30"/>
  <c r="BA412" i="30"/>
  <c r="AW487" i="30"/>
  <c r="AZ412" i="30"/>
  <c r="L413" i="30"/>
  <c r="I488" i="30"/>
  <c r="M413" i="30"/>
  <c r="BJ474" i="30"/>
  <c r="BK474" i="30"/>
  <c r="BG549" i="30"/>
  <c r="R1673" i="30"/>
  <c r="Q1673" i="30"/>
  <c r="N1748" i="30"/>
  <c r="BJ418" i="30"/>
  <c r="BG493" i="30"/>
  <c r="BK418" i="30"/>
  <c r="AK134" i="30"/>
  <c r="AK141" i="30" s="1"/>
  <c r="AK144" i="30" s="1"/>
  <c r="AL134" i="30"/>
  <c r="L418" i="30"/>
  <c r="I493" i="30"/>
  <c r="M418" i="30"/>
  <c r="AM704" i="30"/>
  <c r="AQ629" i="30"/>
  <c r="AP629" i="30"/>
  <c r="AG280" i="30"/>
  <c r="AC283" i="30"/>
  <c r="AF280" i="30"/>
  <c r="AV413" i="30"/>
  <c r="AU413" i="30"/>
  <c r="AR488" i="30"/>
  <c r="BK443" i="30"/>
  <c r="BJ443" i="30"/>
  <c r="BG518" i="30"/>
  <c r="AA405" i="30"/>
  <c r="AB405" i="30"/>
  <c r="X480" i="30"/>
  <c r="AH484" i="30"/>
  <c r="AK409" i="30"/>
  <c r="AL409" i="30"/>
  <c r="AH503" i="30"/>
  <c r="AL428" i="30"/>
  <c r="AK428" i="30"/>
  <c r="D506" i="30"/>
  <c r="H431" i="30"/>
  <c r="G431" i="30"/>
  <c r="BA290" i="30"/>
  <c r="AZ290" i="30"/>
  <c r="AC467" i="30"/>
  <c r="AG392" i="30"/>
  <c r="AF392" i="30"/>
  <c r="AM1136" i="30"/>
  <c r="AQ1061" i="30"/>
  <c r="AP1061" i="30"/>
  <c r="AP1822" i="30"/>
  <c r="AQ1822" i="30"/>
  <c r="AM1897" i="30"/>
  <c r="BG498" i="30"/>
  <c r="BK423" i="30"/>
  <c r="BJ423" i="30"/>
  <c r="I471" i="30"/>
  <c r="L396" i="30"/>
  <c r="M396" i="30"/>
  <c r="AL311" i="30"/>
  <c r="AH386" i="30"/>
  <c r="AK311" i="30"/>
  <c r="AK313" i="30" s="1"/>
  <c r="AH313" i="30"/>
  <c r="AL313" i="30" s="1"/>
  <c r="AK443" i="30"/>
  <c r="AH518" i="30"/>
  <c r="AL443" i="30"/>
  <c r="R938" i="30"/>
  <c r="N1013" i="30"/>
  <c r="Q938" i="30"/>
  <c r="BB477" i="30"/>
  <c r="BE402" i="30"/>
  <c r="BF402" i="30"/>
  <c r="AY852" i="30"/>
  <c r="AY805" i="30"/>
  <c r="AY808" i="30" s="1"/>
  <c r="AY809" i="30" s="1"/>
  <c r="AY816" i="30" s="1"/>
  <c r="AY819" i="30" s="1"/>
  <c r="C501" i="58" s="1"/>
  <c r="BK478" i="30"/>
  <c r="BG553" i="30"/>
  <c r="BJ478" i="30"/>
  <c r="AR209" i="30"/>
  <c r="AV208" i="30"/>
  <c r="AU208" i="30"/>
  <c r="AF396" i="30"/>
  <c r="AC471" i="30"/>
  <c r="AG396" i="30"/>
  <c r="BB492" i="30"/>
  <c r="BF417" i="30"/>
  <c r="BE417" i="30"/>
  <c r="BG565" i="30"/>
  <c r="BJ490" i="30"/>
  <c r="BK490" i="30"/>
  <c r="AR504" i="30"/>
  <c r="AV429" i="30"/>
  <c r="AU429" i="30"/>
  <c r="Q505" i="30"/>
  <c r="N508" i="30"/>
  <c r="R505" i="30"/>
  <c r="AW476" i="30"/>
  <c r="AZ401" i="30"/>
  <c r="BA401" i="30"/>
  <c r="BF431" i="30"/>
  <c r="BE431" i="30"/>
  <c r="BB506" i="30"/>
  <c r="BF412" i="30"/>
  <c r="BB487" i="30"/>
  <c r="BE412" i="30"/>
  <c r="Q562" i="30"/>
  <c r="N637" i="30"/>
  <c r="R562" i="30"/>
  <c r="BF290" i="30"/>
  <c r="BE290" i="30"/>
  <c r="D470" i="30"/>
  <c r="H395" i="30"/>
  <c r="G395" i="30"/>
  <c r="AL416" i="30"/>
  <c r="AK416" i="30"/>
  <c r="AH491" i="30"/>
  <c r="V387" i="30"/>
  <c r="W387" i="30"/>
  <c r="S462" i="30"/>
  <c r="AH466" i="30"/>
  <c r="AL391" i="30"/>
  <c r="AK391" i="30"/>
  <c r="V208" i="30"/>
  <c r="W208" i="30"/>
  <c r="S209" i="30"/>
  <c r="AV408" i="30"/>
  <c r="AU408" i="30"/>
  <c r="AR483" i="30"/>
  <c r="M432" i="30"/>
  <c r="L432" i="30"/>
  <c r="I507" i="30"/>
  <c r="AG429" i="30"/>
  <c r="AF429" i="30"/>
  <c r="AC504" i="30"/>
  <c r="BF399" i="30"/>
  <c r="BB474" i="30"/>
  <c r="BE399" i="30"/>
  <c r="BF390" i="30"/>
  <c r="BE390" i="30"/>
  <c r="BB465" i="30"/>
  <c r="BF392" i="30"/>
  <c r="BE392" i="30"/>
  <c r="BB467" i="30"/>
  <c r="AC478" i="30"/>
  <c r="AG403" i="30"/>
  <c r="AF403" i="30"/>
  <c r="I514" i="30"/>
  <c r="M439" i="30"/>
  <c r="L439" i="30"/>
  <c r="BA424" i="30"/>
  <c r="AZ424" i="30"/>
  <c r="AW499" i="30"/>
  <c r="AQ474" i="30"/>
  <c r="AP474" i="30"/>
  <c r="AM549" i="30"/>
  <c r="AV400" i="30"/>
  <c r="AU400" i="30"/>
  <c r="AR475" i="30"/>
  <c r="AH477" i="30"/>
  <c r="AL402" i="30"/>
  <c r="AK402" i="30"/>
  <c r="AB391" i="30"/>
  <c r="X466" i="30"/>
  <c r="AA391" i="30"/>
  <c r="V400" i="30"/>
  <c r="S475" i="30"/>
  <c r="W400" i="30"/>
  <c r="AA443" i="30"/>
  <c r="AB443" i="30"/>
  <c r="X518" i="30"/>
  <c r="X493" i="30"/>
  <c r="AA418" i="30"/>
  <c r="AB418" i="30"/>
  <c r="AM1820" i="30"/>
  <c r="AQ1745" i="30"/>
  <c r="AP1745" i="30"/>
  <c r="BE404" i="30"/>
  <c r="BB479" i="30"/>
  <c r="BF404" i="30"/>
  <c r="AH517" i="30"/>
  <c r="AL442" i="30"/>
  <c r="AK442" i="30"/>
  <c r="H418" i="30"/>
  <c r="G418" i="30"/>
  <c r="D493" i="30"/>
  <c r="H410" i="30"/>
  <c r="G410" i="30"/>
  <c r="D485" i="30"/>
  <c r="L428" i="30"/>
  <c r="M428" i="30"/>
  <c r="I503" i="30"/>
  <c r="S483" i="30"/>
  <c r="V408" i="30"/>
  <c r="W408" i="30"/>
  <c r="AL393" i="30"/>
  <c r="AK393" i="30"/>
  <c r="AH468" i="30"/>
  <c r="W399" i="30"/>
  <c r="V399" i="30"/>
  <c r="S474" i="30"/>
  <c r="AT1211" i="30"/>
  <c r="AT1138" i="30"/>
  <c r="AB409" i="30"/>
  <c r="X484" i="30"/>
  <c r="AA409" i="30"/>
  <c r="BB475" i="30"/>
  <c r="BE400" i="30"/>
  <c r="BF400" i="30"/>
  <c r="BK407" i="30"/>
  <c r="BG482" i="30"/>
  <c r="BJ407" i="30"/>
  <c r="AM358" i="30"/>
  <c r="AQ355" i="30"/>
  <c r="AP355" i="30"/>
  <c r="R736" i="30"/>
  <c r="N811" i="30"/>
  <c r="N740" i="30"/>
  <c r="Q736" i="30"/>
  <c r="W66" i="30"/>
  <c r="S69" i="30"/>
  <c r="S141" i="30"/>
  <c r="AP498" i="30"/>
  <c r="AM573" i="30"/>
  <c r="AQ498" i="30"/>
  <c r="AK411" i="30"/>
  <c r="AH486" i="30"/>
  <c r="AL411" i="30"/>
  <c r="F714" i="30"/>
  <c r="F655" i="30"/>
  <c r="F658" i="30" s="1"/>
  <c r="F659" i="30" s="1"/>
  <c r="F666" i="30" s="1"/>
  <c r="F669" i="30" s="1"/>
  <c r="C396" i="58" s="1"/>
  <c r="AW503" i="30"/>
  <c r="AZ428" i="30"/>
  <c r="BA428" i="30"/>
  <c r="S472" i="30"/>
  <c r="W397" i="30"/>
  <c r="V397" i="30"/>
  <c r="I467" i="30"/>
  <c r="M392" i="30"/>
  <c r="L392" i="30"/>
  <c r="W416" i="30"/>
  <c r="S491" i="30"/>
  <c r="V416" i="30"/>
  <c r="V424" i="30"/>
  <c r="S499" i="30"/>
  <c r="W424" i="30"/>
  <c r="M411" i="30"/>
  <c r="I486" i="30"/>
  <c r="L411" i="30"/>
  <c r="D503" i="30"/>
  <c r="H428" i="30"/>
  <c r="G428" i="30"/>
  <c r="AP490" i="30"/>
  <c r="AQ490" i="30"/>
  <c r="AM565" i="30"/>
  <c r="G419" i="30"/>
  <c r="D494" i="30"/>
  <c r="H419" i="30"/>
  <c r="W443" i="30"/>
  <c r="V443" i="30"/>
  <c r="S518" i="30"/>
  <c r="AM571" i="30"/>
  <c r="AQ496" i="30"/>
  <c r="AP496" i="30"/>
  <c r="N2073" i="30"/>
  <c r="R1998" i="30"/>
  <c r="Q1998" i="30"/>
  <c r="BA431" i="30"/>
  <c r="AZ431" i="30"/>
  <c r="AW506" i="30"/>
  <c r="AW488" i="30"/>
  <c r="BA413" i="30"/>
  <c r="AZ413" i="30"/>
  <c r="AC472" i="30"/>
  <c r="AF397" i="30"/>
  <c r="AG397" i="30"/>
  <c r="AH490" i="30"/>
  <c r="AK415" i="30"/>
  <c r="AL415" i="30"/>
  <c r="BG506" i="30"/>
  <c r="BJ431" i="30"/>
  <c r="BK431" i="30"/>
  <c r="BK404" i="30"/>
  <c r="BJ404" i="30"/>
  <c r="BG479" i="30"/>
  <c r="S506" i="30"/>
  <c r="V431" i="30"/>
  <c r="W431" i="30"/>
  <c r="AB416" i="30"/>
  <c r="X491" i="30"/>
  <c r="AA416" i="30"/>
  <c r="BF432" i="30"/>
  <c r="BB507" i="30"/>
  <c r="BE432" i="30"/>
  <c r="D478" i="30"/>
  <c r="H403" i="30"/>
  <c r="G403" i="30"/>
  <c r="AP1669" i="30"/>
  <c r="AM1744" i="30"/>
  <c r="AQ1669" i="30"/>
  <c r="AR517" i="30"/>
  <c r="AU442" i="30"/>
  <c r="AV442" i="30"/>
  <c r="AL314" i="30"/>
  <c r="AH389" i="30"/>
  <c r="AH355" i="30"/>
  <c r="AK314" i="30"/>
  <c r="AQ1413" i="30"/>
  <c r="AP1413" i="30"/>
  <c r="AM1488" i="30"/>
  <c r="R359" i="30"/>
  <c r="Q359" i="30"/>
  <c r="Q366" i="30" s="1"/>
  <c r="Q369" i="30" s="1"/>
  <c r="BG209" i="30"/>
  <c r="BJ208" i="30"/>
  <c r="BK208" i="30"/>
  <c r="AZ134" i="30"/>
  <c r="AZ141" i="30" s="1"/>
  <c r="AZ144" i="30" s="1"/>
  <c r="BA134" i="30"/>
  <c r="AH478" i="30"/>
  <c r="AK403" i="30"/>
  <c r="AL403" i="30"/>
  <c r="M426" i="30"/>
  <c r="L426" i="30"/>
  <c r="I501" i="30"/>
  <c r="AC496" i="30"/>
  <c r="AF421" i="30"/>
  <c r="AG421" i="30"/>
  <c r="BF442" i="30"/>
  <c r="BE442" i="30"/>
  <c r="BB517" i="30"/>
  <c r="AB399" i="30"/>
  <c r="X474" i="30"/>
  <c r="AA399" i="30"/>
  <c r="AP1474" i="30"/>
  <c r="AM1549" i="30"/>
  <c r="AQ1474" i="30"/>
  <c r="AB408" i="30"/>
  <c r="AA408" i="30"/>
  <c r="X483" i="30"/>
  <c r="AR502" i="30"/>
  <c r="AV427" i="30"/>
  <c r="AU427" i="30"/>
  <c r="R1928" i="30"/>
  <c r="N2003" i="30"/>
  <c r="Q1928" i="30"/>
  <c r="BJ484" i="30"/>
  <c r="BG559" i="30"/>
  <c r="BK484" i="30"/>
  <c r="BB483" i="30"/>
  <c r="BE408" i="30"/>
  <c r="BF408" i="30"/>
  <c r="G423" i="30"/>
  <c r="H423" i="30"/>
  <c r="D498" i="30"/>
  <c r="AR500" i="30"/>
  <c r="AU425" i="30"/>
  <c r="AV425" i="30"/>
  <c r="BG499" i="30"/>
  <c r="BK424" i="30"/>
  <c r="BJ424" i="30"/>
  <c r="BE314" i="30"/>
  <c r="BB355" i="30"/>
  <c r="BB389" i="30"/>
  <c r="BF314" i="30"/>
  <c r="AA412" i="30"/>
  <c r="AB412" i="30"/>
  <c r="X487" i="30"/>
  <c r="G398" i="30"/>
  <c r="D473" i="30"/>
  <c r="H398" i="30"/>
  <c r="BD1961" i="30"/>
  <c r="BD1888" i="30"/>
  <c r="S484" i="30"/>
  <c r="W409" i="30"/>
  <c r="V409" i="30"/>
  <c r="AC479" i="30"/>
  <c r="AG404" i="30"/>
  <c r="AF404" i="30"/>
  <c r="D518" i="30"/>
  <c r="H443" i="30"/>
  <c r="G443" i="30"/>
  <c r="BK425" i="30"/>
  <c r="BG500" i="30"/>
  <c r="BJ425" i="30"/>
  <c r="AU290" i="30"/>
  <c r="AV290" i="30"/>
  <c r="AM1903" i="30"/>
  <c r="AP1828" i="30"/>
  <c r="AQ1828" i="30"/>
  <c r="AM551" i="30"/>
  <c r="AQ476" i="30"/>
  <c r="AP476" i="30"/>
  <c r="AL413" i="30"/>
  <c r="AH488" i="30"/>
  <c r="AK413" i="30"/>
  <c r="M398" i="30"/>
  <c r="L398" i="30"/>
  <c r="I473" i="30"/>
  <c r="BF361" i="30"/>
  <c r="BB365" i="30"/>
  <c r="BE361" i="30"/>
  <c r="BB436" i="30"/>
  <c r="R1591" i="30"/>
  <c r="N1666" i="30"/>
  <c r="Q1591" i="30"/>
  <c r="AJ1330" i="30"/>
  <c r="AJ1333" i="30" s="1"/>
  <c r="AJ1334" i="30" s="1"/>
  <c r="AJ1341" i="30" s="1"/>
  <c r="AJ1344" i="30" s="1"/>
  <c r="AJ1364" i="30"/>
  <c r="BB514" i="30"/>
  <c r="BE439" i="30"/>
  <c r="BF439" i="30"/>
  <c r="AC482" i="30"/>
  <c r="AG407" i="30"/>
  <c r="AF407" i="30"/>
  <c r="W427" i="30"/>
  <c r="S502" i="30"/>
  <c r="V427" i="30"/>
  <c r="AR512" i="30"/>
  <c r="AV437" i="30"/>
  <c r="AU437" i="30"/>
  <c r="AG428" i="30"/>
  <c r="AC503" i="30"/>
  <c r="AF428" i="30"/>
  <c r="D482" i="30"/>
  <c r="G407" i="30"/>
  <c r="H407" i="30"/>
  <c r="AA432" i="30"/>
  <c r="AB432" i="30"/>
  <c r="X507" i="30"/>
  <c r="BA443" i="30"/>
  <c r="AW518" i="30"/>
  <c r="AZ443" i="30"/>
  <c r="X477" i="30"/>
  <c r="AB402" i="30"/>
  <c r="AA402" i="30"/>
  <c r="AR481" i="30"/>
  <c r="AV406" i="30"/>
  <c r="AU406" i="30"/>
  <c r="AH500" i="30"/>
  <c r="AK425" i="30"/>
  <c r="AL425" i="30"/>
  <c r="N2056" i="30"/>
  <c r="Q1981" i="30"/>
  <c r="R1981" i="30"/>
  <c r="AF391" i="30"/>
  <c r="AG391" i="30"/>
  <c r="AC466" i="30"/>
  <c r="AZ442" i="30"/>
  <c r="BA442" i="30"/>
  <c r="AW517" i="30"/>
  <c r="U687" i="30"/>
  <c r="U613" i="30"/>
  <c r="U659" i="30" s="1"/>
  <c r="U666" i="30" s="1"/>
  <c r="U669" i="30" s="1"/>
  <c r="C399" i="58" s="1"/>
  <c r="N1474" i="30"/>
  <c r="Q1399" i="30"/>
  <c r="R1399" i="30"/>
  <c r="BJ361" i="30"/>
  <c r="BK361" i="30"/>
  <c r="BG436" i="30"/>
  <c r="BG365" i="30"/>
  <c r="AG411" i="30"/>
  <c r="AF411" i="30"/>
  <c r="AC486" i="30"/>
  <c r="AB414" i="30"/>
  <c r="X489" i="30"/>
  <c r="AA414" i="30"/>
  <c r="S471" i="30"/>
  <c r="V396" i="30"/>
  <c r="W396" i="30"/>
  <c r="BB480" i="30"/>
  <c r="BE405" i="30"/>
  <c r="BF405" i="30"/>
  <c r="BG488" i="30"/>
  <c r="BJ413" i="30"/>
  <c r="BK413" i="30"/>
  <c r="AR496" i="30"/>
  <c r="AV421" i="30"/>
  <c r="AU421" i="30"/>
  <c r="H391" i="30"/>
  <c r="G391" i="30"/>
  <c r="D466" i="30"/>
  <c r="AH470" i="30"/>
  <c r="AK395" i="30"/>
  <c r="AL395" i="30"/>
  <c r="N846" i="30"/>
  <c r="R771" i="30"/>
  <c r="Q771" i="30"/>
  <c r="BB500" i="30"/>
  <c r="BF425" i="30"/>
  <c r="BE425" i="30"/>
  <c r="BF422" i="30"/>
  <c r="BE422" i="30"/>
  <c r="BB497" i="30"/>
  <c r="AA134" i="30"/>
  <c r="AA141" i="30" s="1"/>
  <c r="AA144" i="30" s="1"/>
  <c r="AB134" i="30"/>
  <c r="AQ914" i="30"/>
  <c r="AP914" i="30"/>
  <c r="AM989" i="30"/>
  <c r="AR478" i="30"/>
  <c r="AU403" i="30"/>
  <c r="AV403" i="30"/>
  <c r="AQ365" i="30"/>
  <c r="AP365" i="30"/>
  <c r="H442" i="30"/>
  <c r="D517" i="30"/>
  <c r="G442" i="30"/>
  <c r="AQ494" i="30"/>
  <c r="AM569" i="30"/>
  <c r="AP494" i="30"/>
  <c r="AU418" i="30"/>
  <c r="AV418" i="30"/>
  <c r="AR493" i="30"/>
  <c r="R219" i="30"/>
  <c r="B110" i="58"/>
  <c r="D110" i="58" s="1"/>
  <c r="H415" i="30"/>
  <c r="D490" i="30"/>
  <c r="G415" i="30"/>
  <c r="H420" i="30"/>
  <c r="D495" i="30"/>
  <c r="G420" i="30"/>
  <c r="W425" i="30"/>
  <c r="S500" i="30"/>
  <c r="V425" i="30"/>
  <c r="AC469" i="30"/>
  <c r="AG394" i="30"/>
  <c r="AF394" i="30"/>
  <c r="BE410" i="30"/>
  <c r="BB485" i="30"/>
  <c r="BF410" i="30"/>
  <c r="AR518" i="30"/>
  <c r="AV443" i="30"/>
  <c r="AU443" i="30"/>
  <c r="AP492" i="30"/>
  <c r="AQ492" i="30"/>
  <c r="AM567" i="30"/>
  <c r="AG424" i="30"/>
  <c r="AF424" i="30"/>
  <c r="AC499" i="30"/>
  <c r="AZ418" i="30"/>
  <c r="BA418" i="30"/>
  <c r="AW493" i="30"/>
  <c r="P986" i="30"/>
  <c r="P913" i="30"/>
  <c r="P959" i="30" s="1"/>
  <c r="P966" i="30" s="1"/>
  <c r="P969" i="30" s="1"/>
  <c r="C590" i="58" s="1"/>
  <c r="Q911" i="30"/>
  <c r="Q913" i="30" s="1"/>
  <c r="AZ395" i="30"/>
  <c r="AW470" i="30"/>
  <c r="BA395" i="30"/>
  <c r="BF407" i="30"/>
  <c r="BB482" i="30"/>
  <c r="BE407" i="30"/>
  <c r="AZ421" i="30"/>
  <c r="AW496" i="30"/>
  <c r="BA421" i="30"/>
  <c r="BJ391" i="30"/>
  <c r="BK391" i="30"/>
  <c r="BG466" i="30"/>
  <c r="G408" i="30"/>
  <c r="D483" i="30"/>
  <c r="H408" i="30"/>
  <c r="AH514" i="30"/>
  <c r="AK439" i="30"/>
  <c r="AL439" i="30"/>
  <c r="I502" i="30"/>
  <c r="M427" i="30"/>
  <c r="L427" i="30"/>
  <c r="L443" i="30"/>
  <c r="M443" i="30"/>
  <c r="I518" i="30"/>
  <c r="AH483" i="30"/>
  <c r="AL408" i="30"/>
  <c r="AK408" i="30"/>
  <c r="R1228" i="30"/>
  <c r="N1303" i="30"/>
  <c r="Q1228" i="30"/>
  <c r="F1289" i="30"/>
  <c r="BF415" i="30"/>
  <c r="BE415" i="30"/>
  <c r="BB490" i="30"/>
  <c r="S504" i="30"/>
  <c r="W429" i="30"/>
  <c r="V429" i="30"/>
  <c r="AM1538" i="30"/>
  <c r="AQ1463" i="30"/>
  <c r="AP1463" i="30"/>
  <c r="AG361" i="30"/>
  <c r="AC436" i="30"/>
  <c r="AC365" i="30"/>
  <c r="AF361" i="30"/>
  <c r="BG469" i="30"/>
  <c r="BK394" i="30"/>
  <c r="BJ394" i="30"/>
  <c r="L399" i="30"/>
  <c r="M399" i="30"/>
  <c r="I474" i="30"/>
  <c r="BB283" i="30"/>
  <c r="BE280" i="30"/>
  <c r="BF280" i="30"/>
  <c r="AA394" i="30"/>
  <c r="X469" i="30"/>
  <c r="AB394" i="30"/>
  <c r="V410" i="30"/>
  <c r="S485" i="30"/>
  <c r="W410" i="30"/>
  <c r="AG398" i="30"/>
  <c r="AC473" i="30"/>
  <c r="AF398" i="30"/>
  <c r="BJ390" i="30"/>
  <c r="BG465" i="30"/>
  <c r="BK390" i="30"/>
  <c r="AA404" i="30"/>
  <c r="AB404" i="30"/>
  <c r="X479" i="30"/>
  <c r="AU419" i="30"/>
  <c r="AV419" i="30"/>
  <c r="AR494" i="30"/>
  <c r="AR473" i="30"/>
  <c r="AV398" i="30"/>
  <c r="AU398" i="30"/>
  <c r="AG432" i="30"/>
  <c r="AC507" i="30"/>
  <c r="AF432" i="30"/>
  <c r="I489" i="30"/>
  <c r="L414" i="30"/>
  <c r="M414" i="30"/>
  <c r="AQ1550" i="30"/>
  <c r="AP1550" i="30"/>
  <c r="AM1625" i="30"/>
  <c r="AR479" i="30"/>
  <c r="AV404" i="30"/>
  <c r="AU404" i="30"/>
  <c r="N1159" i="30"/>
  <c r="R1084" i="30"/>
  <c r="Q1084" i="30"/>
  <c r="AQ2003" i="30"/>
  <c r="AM2078" i="30"/>
  <c r="BK397" i="30"/>
  <c r="BJ397" i="30"/>
  <c r="BG472" i="30"/>
  <c r="AC484" i="30"/>
  <c r="AG409" i="30"/>
  <c r="AF409" i="30"/>
  <c r="I485" i="30"/>
  <c r="M410" i="30"/>
  <c r="L410" i="30"/>
  <c r="BG558" i="30"/>
  <c r="BK483" i="30"/>
  <c r="BJ483" i="30"/>
  <c r="AU410" i="30"/>
  <c r="AR485" i="30"/>
  <c r="AV410" i="30"/>
  <c r="L405" i="30"/>
  <c r="M405" i="30"/>
  <c r="I480" i="30"/>
  <c r="AA398" i="30"/>
  <c r="AB398" i="30"/>
  <c r="X473" i="30"/>
  <c r="S470" i="30"/>
  <c r="V395" i="30"/>
  <c r="W395" i="30"/>
  <c r="AV387" i="30"/>
  <c r="AR462" i="30"/>
  <c r="AU387" i="30"/>
  <c r="AP1834" i="30"/>
  <c r="AQ1834" i="30"/>
  <c r="AM1909" i="30"/>
  <c r="Q581" i="30"/>
  <c r="N656" i="30"/>
  <c r="R581" i="30"/>
  <c r="AZ392" i="30"/>
  <c r="AW467" i="30"/>
  <c r="BA392" i="30"/>
  <c r="I465" i="30"/>
  <c r="M390" i="30"/>
  <c r="L390" i="30"/>
  <c r="X492" i="30"/>
  <c r="AB417" i="30"/>
  <c r="AA417" i="30"/>
  <c r="W496" i="30"/>
  <c r="S571" i="30"/>
  <c r="V496" i="30"/>
  <c r="G397" i="30"/>
  <c r="H397" i="30"/>
  <c r="D472" i="30"/>
  <c r="N1900" i="30"/>
  <c r="R1825" i="30"/>
  <c r="Q1825" i="30"/>
  <c r="W438" i="30"/>
  <c r="S513" i="30"/>
  <c r="V438" i="30"/>
  <c r="X512" i="30"/>
  <c r="AA437" i="30"/>
  <c r="AB437" i="30"/>
  <c r="AH489" i="30"/>
  <c r="AL414" i="30"/>
  <c r="AK414" i="30"/>
  <c r="AB393" i="30"/>
  <c r="X468" i="30"/>
  <c r="AA393" i="30"/>
  <c r="I494" i="30"/>
  <c r="M419" i="30"/>
  <c r="L419" i="30"/>
  <c r="AZ387" i="30"/>
  <c r="AW462" i="30"/>
  <c r="BA387" i="30"/>
  <c r="D499" i="30"/>
  <c r="H424" i="30"/>
  <c r="G424" i="30"/>
  <c r="AP390" i="30"/>
  <c r="AM465" i="30"/>
  <c r="AQ390" i="30"/>
  <c r="AM430" i="30"/>
  <c r="AR506" i="30"/>
  <c r="AU431" i="30"/>
  <c r="AV431" i="30"/>
  <c r="AR474" i="30"/>
  <c r="AV399" i="30"/>
  <c r="AU399" i="30"/>
  <c r="N665" i="30"/>
  <c r="D484" i="30"/>
  <c r="H409" i="30"/>
  <c r="G409" i="30"/>
  <c r="X365" i="30"/>
  <c r="AA361" i="30"/>
  <c r="X436" i="30"/>
  <c r="AB361" i="30"/>
  <c r="AR465" i="30"/>
  <c r="AV390" i="30"/>
  <c r="AU390" i="30"/>
  <c r="AW283" i="30"/>
  <c r="AZ280" i="30"/>
  <c r="BA280" i="30"/>
  <c r="R1224" i="30"/>
  <c r="Q1224" i="30"/>
  <c r="N1299" i="30"/>
  <c r="AP436" i="30"/>
  <c r="AQ436" i="30"/>
  <c r="AM511" i="30"/>
  <c r="AM440" i="30"/>
  <c r="Z1715" i="30"/>
  <c r="Z1786" i="30"/>
  <c r="L408" i="30"/>
  <c r="M408" i="30"/>
  <c r="I483" i="30"/>
  <c r="AH475" i="30"/>
  <c r="AK400" i="30"/>
  <c r="AL400" i="30"/>
  <c r="W390" i="30"/>
  <c r="V390" i="30"/>
  <c r="S465" i="30"/>
  <c r="AC514" i="30"/>
  <c r="AF439" i="30"/>
  <c r="AG439" i="30"/>
  <c r="AA423" i="30"/>
  <c r="X498" i="30"/>
  <c r="AB423" i="30"/>
  <c r="S498" i="30"/>
  <c r="V423" i="30"/>
  <c r="W423" i="30"/>
  <c r="N1079" i="30"/>
  <c r="Q1004" i="30"/>
  <c r="R1004" i="30"/>
  <c r="R1140" i="30"/>
  <c r="Q1140" i="30"/>
  <c r="N1215" i="30"/>
  <c r="AU428" i="30"/>
  <c r="AR503" i="30"/>
  <c r="AV428" i="30"/>
  <c r="V486" i="30"/>
  <c r="S561" i="30"/>
  <c r="W486" i="30"/>
  <c r="V422" i="30"/>
  <c r="S497" i="30"/>
  <c r="W422" i="30"/>
  <c r="AB397" i="30"/>
  <c r="X472" i="30"/>
  <c r="AA397" i="30"/>
  <c r="D477" i="30"/>
  <c r="H402" i="30"/>
  <c r="G402" i="30"/>
  <c r="Z795" i="30"/>
  <c r="Z730" i="30"/>
  <c r="Z733" i="30" s="1"/>
  <c r="Z734" i="30" s="1"/>
  <c r="Z741" i="30" s="1"/>
  <c r="Z744" i="30" s="1"/>
  <c r="C448" i="58" s="1"/>
  <c r="D476" i="30"/>
  <c r="H401" i="30"/>
  <c r="G401" i="30"/>
  <c r="BG503" i="30"/>
  <c r="BK428" i="30"/>
  <c r="BJ428" i="30"/>
  <c r="BG471" i="30"/>
  <c r="BK396" i="30"/>
  <c r="BJ396" i="30"/>
  <c r="AO2086" i="30"/>
  <c r="AO2090" i="30" s="1"/>
  <c r="AO2015" i="30"/>
  <c r="AC488" i="30"/>
  <c r="AG413" i="30"/>
  <c r="AF413" i="30"/>
  <c r="BB503" i="30"/>
  <c r="BF428" i="30"/>
  <c r="BE428" i="30"/>
  <c r="BK426" i="30"/>
  <c r="BJ426" i="30"/>
  <c r="BG501" i="30"/>
  <c r="AL396" i="30"/>
  <c r="AH471" i="30"/>
  <c r="AK396" i="30"/>
  <c r="AH506" i="30"/>
  <c r="AL431" i="30"/>
  <c r="AK431" i="30"/>
  <c r="AF415" i="30"/>
  <c r="AG415" i="30"/>
  <c r="AC490" i="30"/>
  <c r="AH482" i="30"/>
  <c r="AL407" i="30"/>
  <c r="AK407" i="30"/>
  <c r="BF391" i="30"/>
  <c r="BB466" i="30"/>
  <c r="BE391" i="30"/>
  <c r="W413" i="30"/>
  <c r="V413" i="30"/>
  <c r="S488" i="30"/>
  <c r="AA421" i="30"/>
  <c r="AB421" i="30"/>
  <c r="X496" i="30"/>
  <c r="W392" i="30"/>
  <c r="S467" i="30"/>
  <c r="V392" i="30"/>
  <c r="I365" i="30"/>
  <c r="M361" i="30"/>
  <c r="I436" i="30"/>
  <c r="L361" i="30"/>
  <c r="I283" i="30"/>
  <c r="L280" i="30"/>
  <c r="M280" i="30"/>
  <c r="BI889" i="30"/>
  <c r="BI815" i="30"/>
  <c r="BI816" i="30" s="1"/>
  <c r="BI819" i="30" s="1"/>
  <c r="C503" i="58" s="1"/>
  <c r="AL429" i="30"/>
  <c r="AK429" i="30"/>
  <c r="AH504" i="30"/>
  <c r="AQ879" i="30"/>
  <c r="AM954" i="30"/>
  <c r="AP879" i="30"/>
  <c r="AW472" i="30"/>
  <c r="BA397" i="30"/>
  <c r="AZ397" i="30"/>
  <c r="BE423" i="30"/>
  <c r="BB498" i="30"/>
  <c r="BF423" i="30"/>
  <c r="AM572" i="30"/>
  <c r="AQ497" i="30"/>
  <c r="AP497" i="30"/>
  <c r="H427" i="30"/>
  <c r="G427" i="30"/>
  <c r="D502" i="30"/>
  <c r="AH365" i="30"/>
  <c r="AH436" i="30"/>
  <c r="AL361" i="30"/>
  <c r="AK361" i="30"/>
  <c r="M409" i="30"/>
  <c r="I484" i="30"/>
  <c r="L409" i="30"/>
  <c r="S480" i="30"/>
  <c r="W405" i="30"/>
  <c r="V405" i="30"/>
  <c r="BF387" i="30"/>
  <c r="BB462" i="30"/>
  <c r="BE387" i="30"/>
  <c r="AH496" i="30"/>
  <c r="AL421" i="30"/>
  <c r="AK421" i="30"/>
  <c r="P1265" i="30"/>
  <c r="P1336" i="30"/>
  <c r="AC506" i="30"/>
  <c r="AG431" i="30"/>
  <c r="AF431" i="30"/>
  <c r="BK406" i="30"/>
  <c r="BJ406" i="30"/>
  <c r="BG481" i="30"/>
  <c r="I513" i="30"/>
  <c r="M438" i="30"/>
  <c r="L438" i="30"/>
  <c r="AW468" i="30"/>
  <c r="BA393" i="30"/>
  <c r="AZ393" i="30"/>
  <c r="BJ392" i="30"/>
  <c r="BK392" i="30"/>
  <c r="BG467" i="30"/>
  <c r="G405" i="30"/>
  <c r="D480" i="30"/>
  <c r="H405" i="30"/>
  <c r="BD1006" i="30"/>
  <c r="BD955" i="30"/>
  <c r="BD958" i="30" s="1"/>
  <c r="BD959" i="30" s="1"/>
  <c r="BD966" i="30" s="1"/>
  <c r="BD969" i="30" s="1"/>
  <c r="C598" i="58" s="1"/>
  <c r="S492" i="30"/>
  <c r="W417" i="30"/>
  <c r="V417" i="30"/>
  <c r="Q1845" i="30"/>
  <c r="N1920" i="30"/>
  <c r="R1845" i="30"/>
  <c r="BB484" i="30"/>
  <c r="BE409" i="30"/>
  <c r="BF409" i="30"/>
  <c r="AB66" i="30"/>
  <c r="X69" i="30"/>
  <c r="X141" i="30"/>
  <c r="AV361" i="30"/>
  <c r="AR436" i="30"/>
  <c r="AR365" i="30"/>
  <c r="AU361" i="30"/>
  <c r="Q545" i="30"/>
  <c r="N620" i="30"/>
  <c r="R545" i="30"/>
  <c r="N580" i="30"/>
  <c r="AP1918" i="30"/>
  <c r="AQ1918" i="30"/>
  <c r="AM1993" i="30"/>
  <c r="X462" i="30"/>
  <c r="AA387" i="30"/>
  <c r="AB387" i="30"/>
  <c r="L412" i="30"/>
  <c r="M412" i="30"/>
  <c r="I487" i="30"/>
  <c r="AC474" i="30"/>
  <c r="AG399" i="30"/>
  <c r="AF399" i="30"/>
  <c r="AW471" i="30"/>
  <c r="BA396" i="30"/>
  <c r="AZ396" i="30"/>
  <c r="BK421" i="30"/>
  <c r="BJ421" i="30"/>
  <c r="BG496" i="30"/>
  <c r="X514" i="30"/>
  <c r="AB439" i="30"/>
  <c r="AA439" i="30"/>
  <c r="W134" i="30"/>
  <c r="V134" i="30"/>
  <c r="V141" i="30" s="1"/>
  <c r="V144" i="30" s="1"/>
  <c r="Q917" i="30"/>
  <c r="R917" i="30"/>
  <c r="N992" i="30"/>
  <c r="I466" i="30"/>
  <c r="M391" i="30"/>
  <c r="L391" i="30"/>
  <c r="AH479" i="30"/>
  <c r="AK404" i="30"/>
  <c r="AL404" i="30"/>
  <c r="BB504" i="30"/>
  <c r="BF429" i="30"/>
  <c r="BE429" i="30"/>
  <c r="AZ422" i="30"/>
  <c r="BA422" i="30"/>
  <c r="AW497" i="30"/>
  <c r="BK442" i="30"/>
  <c r="BJ442" i="30"/>
  <c r="BG517" i="30"/>
  <c r="AW492" i="30"/>
  <c r="BA417" i="30"/>
  <c r="AZ417" i="30"/>
  <c r="BK476" i="30"/>
  <c r="BG551" i="30"/>
  <c r="BJ476" i="30"/>
  <c r="AF423" i="30"/>
  <c r="AC498" i="30"/>
  <c r="AG423" i="30"/>
  <c r="AP861" i="30"/>
  <c r="AM936" i="30"/>
  <c r="AQ861" i="30"/>
  <c r="BF443" i="30"/>
  <c r="BE443" i="30"/>
  <c r="BB518" i="30"/>
  <c r="AU416" i="30"/>
  <c r="AR491" i="30"/>
  <c r="AV416" i="30"/>
  <c r="AC487" i="30"/>
  <c r="AG412" i="30"/>
  <c r="AF412" i="30"/>
  <c r="V398" i="30"/>
  <c r="S473" i="30"/>
  <c r="W398" i="30"/>
  <c r="AW209" i="30"/>
  <c r="BA208" i="30"/>
  <c r="AZ208" i="30"/>
  <c r="Q572" i="30"/>
  <c r="N647" i="30"/>
  <c r="R572" i="30"/>
  <c r="S479" i="30"/>
  <c r="V404" i="30"/>
  <c r="W404" i="30"/>
  <c r="AV420" i="30"/>
  <c r="AR495" i="30"/>
  <c r="AU420" i="30"/>
  <c r="H387" i="30"/>
  <c r="D462" i="30"/>
  <c r="G387" i="30"/>
  <c r="AL406" i="30"/>
  <c r="AH481" i="30"/>
  <c r="AK406" i="30"/>
  <c r="AQ1316" i="30"/>
  <c r="AP1316" i="30"/>
  <c r="AM1391" i="30"/>
  <c r="AV407" i="30"/>
  <c r="AU407" i="30"/>
  <c r="AR482" i="30"/>
  <c r="R783" i="30"/>
  <c r="N858" i="30"/>
  <c r="Q783" i="30"/>
  <c r="AC512" i="30"/>
  <c r="AG437" i="30"/>
  <c r="AF437" i="30"/>
  <c r="AJ1436" i="30"/>
  <c r="AJ1363" i="30"/>
  <c r="AW485" i="30"/>
  <c r="BA410" i="30"/>
  <c r="AZ410" i="30"/>
  <c r="Q791" i="30"/>
  <c r="N866" i="30"/>
  <c r="R791" i="30"/>
  <c r="X488" i="30"/>
  <c r="AA413" i="30"/>
  <c r="AB413" i="30"/>
  <c r="BI1300" i="30"/>
  <c r="BI1255" i="30"/>
  <c r="BI1258" i="30" s="1"/>
  <c r="BI1259" i="30" s="1"/>
  <c r="AR472" i="30"/>
  <c r="AV397" i="30"/>
  <c r="AU397" i="30"/>
  <c r="BB488" i="30"/>
  <c r="BF413" i="30"/>
  <c r="BE413" i="30"/>
  <c r="AW480" i="30"/>
  <c r="BA405" i="30"/>
  <c r="AZ405" i="30"/>
  <c r="D471" i="30"/>
  <c r="H396" i="30"/>
  <c r="G396" i="30"/>
  <c r="AV417" i="30"/>
  <c r="AU417" i="30"/>
  <c r="AR492" i="30"/>
  <c r="L313" i="30"/>
  <c r="BF418" i="30"/>
  <c r="BB493" i="30"/>
  <c r="BE418" i="30"/>
  <c r="M423" i="30"/>
  <c r="L423" i="30"/>
  <c r="I498" i="30"/>
  <c r="R291" i="30"/>
  <c r="N294" i="30"/>
  <c r="N366" i="30"/>
  <c r="X471" i="30"/>
  <c r="AB396" i="30"/>
  <c r="AA396" i="30"/>
  <c r="Q1818" i="30"/>
  <c r="N1893" i="30"/>
  <c r="R1818" i="30"/>
  <c r="AL417" i="30"/>
  <c r="AK417" i="30"/>
  <c r="AH492" i="30"/>
  <c r="Q1064" i="30"/>
  <c r="N1139" i="30"/>
  <c r="R1064" i="30"/>
  <c r="X386" i="30"/>
  <c r="AA311" i="30"/>
  <c r="AA313" i="30" s="1"/>
  <c r="AB311" i="30"/>
  <c r="X313" i="30"/>
  <c r="AB313" i="30" s="1"/>
  <c r="AB424" i="30"/>
  <c r="X499" i="30"/>
  <c r="AA424" i="30"/>
  <c r="BF397" i="30"/>
  <c r="BB472" i="30"/>
  <c r="BE397" i="30"/>
  <c r="AF422" i="30"/>
  <c r="AG422" i="30"/>
  <c r="AC497" i="30"/>
  <c r="BA390" i="30"/>
  <c r="AW465" i="30"/>
  <c r="AZ390" i="30"/>
  <c r="X495" i="30"/>
  <c r="AA420" i="30"/>
  <c r="AB420" i="30"/>
  <c r="H429" i="30"/>
  <c r="G429" i="30"/>
  <c r="D504" i="30"/>
  <c r="BG487" i="30"/>
  <c r="BK412" i="30"/>
  <c r="BJ412" i="30"/>
  <c r="AQ987" i="30"/>
  <c r="AM1062" i="30"/>
  <c r="AM1063" i="30" s="1"/>
  <c r="AQ1063" i="30" s="1"/>
  <c r="AP987" i="30"/>
  <c r="AP988" i="30" s="1"/>
  <c r="BF393" i="30"/>
  <c r="BB468" i="30"/>
  <c r="BE393" i="30"/>
  <c r="AC141" i="30"/>
  <c r="AC69" i="30"/>
  <c r="AG66" i="30"/>
  <c r="AK422" i="30"/>
  <c r="AH497" i="30"/>
  <c r="AL422" i="30"/>
  <c r="D489" i="30"/>
  <c r="H414" i="30"/>
  <c r="G414" i="30"/>
  <c r="AT1174" i="30"/>
  <c r="AT1105" i="30"/>
  <c r="AT1108" i="30" s="1"/>
  <c r="AT1109" i="30" s="1"/>
  <c r="AT1116" i="30" s="1"/>
  <c r="AT1119" i="30" s="1"/>
  <c r="C692" i="58" s="1"/>
  <c r="AB407" i="30"/>
  <c r="X482" i="30"/>
  <c r="AA407" i="30"/>
  <c r="M314" i="30"/>
  <c r="I389" i="30"/>
  <c r="L314" i="30"/>
  <c r="I355" i="30"/>
  <c r="AC513" i="30"/>
  <c r="AF438" i="30"/>
  <c r="AG438" i="30"/>
  <c r="AE1289" i="30"/>
  <c r="AE1255" i="30"/>
  <c r="AE1258" i="30" s="1"/>
  <c r="AE1259" i="30" s="1"/>
  <c r="AE1266" i="30" s="1"/>
  <c r="AE1269" i="30" s="1"/>
  <c r="C785" i="58" s="1"/>
  <c r="L424" i="30"/>
  <c r="M424" i="30"/>
  <c r="I499" i="30"/>
  <c r="BF438" i="30"/>
  <c r="BE438" i="30"/>
  <c r="BB513" i="30"/>
  <c r="S476" i="30"/>
  <c r="V401" i="30"/>
  <c r="W401" i="30"/>
  <c r="AP1551" i="30"/>
  <c r="AM1626" i="30"/>
  <c r="AQ1551" i="30"/>
  <c r="AR476" i="30"/>
  <c r="AV401" i="30"/>
  <c r="AU401" i="30"/>
  <c r="AL394" i="30"/>
  <c r="AH469" i="30"/>
  <c r="AK394" i="30"/>
  <c r="AL401" i="30"/>
  <c r="AK401" i="30"/>
  <c r="AH476" i="30"/>
  <c r="AR471" i="30"/>
  <c r="AV396" i="30"/>
  <c r="AU396" i="30"/>
  <c r="AG420" i="30"/>
  <c r="AF420" i="30"/>
  <c r="AC495" i="30"/>
  <c r="BG470" i="30"/>
  <c r="BK395" i="30"/>
  <c r="BJ395" i="30"/>
  <c r="L403" i="30"/>
  <c r="M403" i="30"/>
  <c r="I478" i="30"/>
  <c r="AP1157" i="30"/>
  <c r="AM1232" i="30"/>
  <c r="AQ1157" i="30"/>
  <c r="AH472" i="30"/>
  <c r="AK397" i="30"/>
  <c r="AL397" i="30"/>
  <c r="AH485" i="30"/>
  <c r="AL410" i="30"/>
  <c r="AK410" i="30"/>
  <c r="AR470" i="30"/>
  <c r="AV395" i="30"/>
  <c r="AU395" i="30"/>
  <c r="X467" i="30"/>
  <c r="AB392" i="30"/>
  <c r="AA392" i="30"/>
  <c r="M393" i="30"/>
  <c r="I468" i="30"/>
  <c r="L393" i="30"/>
  <c r="BG489" i="30"/>
  <c r="BJ414" i="30"/>
  <c r="BK414" i="30"/>
  <c r="AQ502" i="30"/>
  <c r="AM577" i="30"/>
  <c r="AP502" i="30"/>
  <c r="AG427" i="30"/>
  <c r="AC502" i="30"/>
  <c r="AF427" i="30"/>
  <c r="AZ391" i="30"/>
  <c r="BA391" i="30"/>
  <c r="AW466" i="30"/>
  <c r="L395" i="30"/>
  <c r="M395" i="30"/>
  <c r="I470" i="30"/>
  <c r="BE403" i="30"/>
  <c r="BF403" i="30"/>
  <c r="BB478" i="30"/>
  <c r="AH507" i="30"/>
  <c r="AL432" i="30"/>
  <c r="AK432" i="30"/>
  <c r="AL419" i="30"/>
  <c r="AH494" i="30"/>
  <c r="AK419" i="30"/>
  <c r="G413" i="30"/>
  <c r="D488" i="30"/>
  <c r="H413" i="30"/>
  <c r="X502" i="30"/>
  <c r="AB427" i="30"/>
  <c r="AA427" i="30"/>
  <c r="AB411" i="30"/>
  <c r="X486" i="30"/>
  <c r="AA411" i="30"/>
  <c r="AC476" i="30"/>
  <c r="AG401" i="30"/>
  <c r="AF401" i="30"/>
  <c r="AU393" i="30"/>
  <c r="AR468" i="30"/>
  <c r="AV393" i="30"/>
  <c r="D365" i="30"/>
  <c r="D436" i="30"/>
  <c r="H361" i="30"/>
  <c r="G361" i="30"/>
  <c r="AM216" i="30"/>
  <c r="AQ141" i="30"/>
  <c r="AM144" i="30"/>
  <c r="BA439" i="30"/>
  <c r="AW514" i="30"/>
  <c r="AZ439" i="30"/>
  <c r="D497" i="30"/>
  <c r="H422" i="30"/>
  <c r="G422" i="30"/>
  <c r="Q1362" i="30"/>
  <c r="N1437" i="30"/>
  <c r="R1362" i="30"/>
  <c r="N1363" i="30"/>
  <c r="R1363" i="30" s="1"/>
  <c r="L421" i="30"/>
  <c r="I496" i="30"/>
  <c r="M421" i="30"/>
  <c r="BJ311" i="30"/>
  <c r="BJ313" i="30" s="1"/>
  <c r="BK311" i="30"/>
  <c r="BG386" i="30"/>
  <c r="BG313" i="30"/>
  <c r="BK313" i="30" s="1"/>
  <c r="L387" i="30"/>
  <c r="M387" i="30"/>
  <c r="I462" i="30"/>
  <c r="V361" i="30"/>
  <c r="S365" i="30"/>
  <c r="S436" i="30"/>
  <c r="W361" i="30"/>
  <c r="X490" i="30"/>
  <c r="AB415" i="30"/>
  <c r="AA415" i="30"/>
  <c r="AW507" i="30"/>
  <c r="AZ432" i="30"/>
  <c r="BA432" i="30"/>
  <c r="N622" i="30"/>
  <c r="Q547" i="30"/>
  <c r="R547" i="30"/>
  <c r="AO803" i="30"/>
  <c r="AP728" i="30"/>
  <c r="AO730" i="30"/>
  <c r="AO733" i="30" s="1"/>
  <c r="AO734" i="30" s="1"/>
  <c r="AO741" i="30" s="1"/>
  <c r="AO744" i="30" s="1"/>
  <c r="C451" i="58" s="1"/>
  <c r="AC485" i="30"/>
  <c r="AG410" i="30"/>
  <c r="AF410" i="30"/>
  <c r="BA314" i="30"/>
  <c r="AW389" i="30"/>
  <c r="AW355" i="30"/>
  <c r="AZ314" i="30"/>
  <c r="AG311" i="30"/>
  <c r="AC313" i="30"/>
  <c r="AG313" i="30" s="1"/>
  <c r="AF311" i="30"/>
  <c r="AF313" i="30" s="1"/>
  <c r="AC386" i="30"/>
  <c r="I482" i="30"/>
  <c r="M407" i="30"/>
  <c r="L407" i="30"/>
  <c r="Q1315" i="30"/>
  <c r="R1315" i="30"/>
  <c r="N1390" i="30"/>
  <c r="I461" i="30"/>
  <c r="M386" i="30"/>
  <c r="L386" i="30"/>
  <c r="I388" i="30"/>
  <c r="M388" i="30" s="1"/>
  <c r="AC462" i="30"/>
  <c r="AG387" i="30"/>
  <c r="AF387" i="30"/>
  <c r="N434" i="30"/>
  <c r="R433" i="30"/>
  <c r="Q433" i="30"/>
  <c r="AP283" i="30"/>
  <c r="AQ283" i="30"/>
  <c r="AM284" i="30"/>
  <c r="AZ420" i="30"/>
  <c r="AW495" i="30"/>
  <c r="BA420" i="30"/>
  <c r="AZ402" i="30"/>
  <c r="AW477" i="30"/>
  <c r="BA402" i="30"/>
  <c r="BE437" i="30"/>
  <c r="BB512" i="30"/>
  <c r="BF437" i="30"/>
  <c r="W406" i="30"/>
  <c r="V406" i="30"/>
  <c r="S481" i="30"/>
  <c r="BG462" i="30"/>
  <c r="BK387" i="30"/>
  <c r="BJ387" i="30"/>
  <c r="AW490" i="30"/>
  <c r="BA415" i="30"/>
  <c r="AZ415" i="30"/>
  <c r="I481" i="30"/>
  <c r="M406" i="30"/>
  <c r="L406" i="30"/>
  <c r="U1436" i="30"/>
  <c r="AH493" i="30"/>
  <c r="AL418" i="30"/>
  <c r="AK418" i="30"/>
  <c r="X475" i="30"/>
  <c r="AA400" i="30"/>
  <c r="AB400" i="30"/>
  <c r="AC517" i="30"/>
  <c r="AG442" i="30"/>
  <c r="AF442" i="30"/>
  <c r="BF427" i="30"/>
  <c r="BE427" i="30"/>
  <c r="BB502" i="30"/>
  <c r="AW473" i="30"/>
  <c r="BA398" i="30"/>
  <c r="AZ398" i="30"/>
  <c r="K1022" i="30"/>
  <c r="K955" i="30"/>
  <c r="K958" i="30" s="1"/>
  <c r="K959" i="30" s="1"/>
  <c r="K966" i="30" s="1"/>
  <c r="K969" i="30" s="1"/>
  <c r="C589" i="58" s="1"/>
  <c r="AM548" i="30"/>
  <c r="AQ473" i="30"/>
  <c r="AP473" i="30"/>
  <c r="G404" i="30"/>
  <c r="D479" i="30"/>
  <c r="H404" i="30"/>
  <c r="L290" i="30"/>
  <c r="M290" i="30"/>
  <c r="BJ504" i="30"/>
  <c r="BG579" i="30"/>
  <c r="BK504" i="30"/>
  <c r="L417" i="30"/>
  <c r="I492" i="30"/>
  <c r="M417" i="30"/>
  <c r="BB476" i="30"/>
  <c r="BE401" i="30"/>
  <c r="BF401" i="30"/>
  <c r="D69" i="30"/>
  <c r="H66" i="30"/>
  <c r="H438" i="30"/>
  <c r="G438" i="30"/>
  <c r="D513" i="30"/>
  <c r="AH501" i="30"/>
  <c r="AL426" i="30"/>
  <c r="AK426" i="30"/>
  <c r="BG833" i="30"/>
  <c r="A503" i="58"/>
  <c r="A358" i="58"/>
  <c r="BB608" i="30"/>
  <c r="AW758" i="30"/>
  <c r="A453" i="58"/>
  <c r="AR758" i="30"/>
  <c r="A452" i="58"/>
  <c r="AM758" i="30"/>
  <c r="A451" i="58"/>
  <c r="AH758" i="30"/>
  <c r="A450" i="58"/>
  <c r="AC908" i="30"/>
  <c r="A545" i="58"/>
  <c r="A352" i="58"/>
  <c r="X608" i="30"/>
  <c r="S833" i="30"/>
  <c r="A495" i="58"/>
  <c r="N833" i="30"/>
  <c r="A494" i="58"/>
  <c r="A493" i="58"/>
  <c r="I833" i="30"/>
  <c r="D833" i="30"/>
  <c r="A492" i="58"/>
  <c r="D821" i="30" l="1"/>
  <c r="I746" i="30"/>
  <c r="N746" i="30" s="1"/>
  <c r="S746" i="30" s="1"/>
  <c r="X746" i="30" s="1"/>
  <c r="AC746" i="30" s="1"/>
  <c r="AH746" i="30" s="1"/>
  <c r="AM746" i="30" s="1"/>
  <c r="AR746" i="30" s="1"/>
  <c r="AW746" i="30" s="1"/>
  <c r="BB746" i="30" s="1"/>
  <c r="BG746" i="30" s="1"/>
  <c r="AE1330" i="30"/>
  <c r="AE1333" i="30" s="1"/>
  <c r="AE1334" i="30" s="1"/>
  <c r="AE1341" i="30" s="1"/>
  <c r="AE1344" i="30" s="1"/>
  <c r="AE1364" i="30"/>
  <c r="BA485" i="30"/>
  <c r="AW560" i="30"/>
  <c r="AZ485" i="30"/>
  <c r="AU491" i="30"/>
  <c r="AR566" i="30"/>
  <c r="AV491" i="30"/>
  <c r="AP1993" i="30"/>
  <c r="AM2068" i="30"/>
  <c r="AQ1993" i="30"/>
  <c r="BG578" i="30"/>
  <c r="BK503" i="30"/>
  <c r="BJ503" i="30"/>
  <c r="AA365" i="30"/>
  <c r="AB365" i="30"/>
  <c r="AQ1625" i="30"/>
  <c r="AM1700" i="30"/>
  <c r="AP1625" i="30"/>
  <c r="BE497" i="30"/>
  <c r="BB572" i="30"/>
  <c r="BF497" i="30"/>
  <c r="AY927" i="30"/>
  <c r="AY880" i="30"/>
  <c r="AY883" i="30" s="1"/>
  <c r="AY884" i="30" s="1"/>
  <c r="AY891" i="30" s="1"/>
  <c r="AY894" i="30" s="1"/>
  <c r="C549" i="58" s="1"/>
  <c r="BA479" i="30"/>
  <c r="AW554" i="30"/>
  <c r="AZ479" i="30"/>
  <c r="AW576" i="30"/>
  <c r="AZ501" i="30"/>
  <c r="BA501" i="30"/>
  <c r="R919" i="30"/>
  <c r="N994" i="30"/>
  <c r="Q919" i="30"/>
  <c r="W386" i="30"/>
  <c r="S461" i="30"/>
  <c r="V386" i="30"/>
  <c r="V388" i="30" s="1"/>
  <c r="S388" i="30"/>
  <c r="W388" i="30" s="1"/>
  <c r="AB503" i="30"/>
  <c r="AA503" i="30"/>
  <c r="X578" i="30"/>
  <c r="BI2039" i="30"/>
  <c r="AG481" i="30"/>
  <c r="AC556" i="30"/>
  <c r="AF481" i="30"/>
  <c r="Q644" i="30"/>
  <c r="R644" i="30"/>
  <c r="N719" i="30"/>
  <c r="AV487" i="30"/>
  <c r="AU487" i="30"/>
  <c r="AR562" i="30"/>
  <c r="AA504" i="30"/>
  <c r="AB504" i="30"/>
  <c r="X579" i="30"/>
  <c r="BA386" i="30"/>
  <c r="AW461" i="30"/>
  <c r="AZ386" i="30"/>
  <c r="AZ388" i="30" s="1"/>
  <c r="AW388" i="30"/>
  <c r="BA388" i="30" s="1"/>
  <c r="W493" i="30"/>
  <c r="S568" i="30"/>
  <c r="V493" i="30"/>
  <c r="BE502" i="30"/>
  <c r="BF502" i="30"/>
  <c r="BB577" i="30"/>
  <c r="AB475" i="30"/>
  <c r="AA475" i="30"/>
  <c r="X550" i="30"/>
  <c r="M481" i="30"/>
  <c r="I556" i="30"/>
  <c r="L481" i="30"/>
  <c r="R434" i="30"/>
  <c r="Q434" i="30"/>
  <c r="Q441" i="30" s="1"/>
  <c r="Q444" i="30" s="1"/>
  <c r="R1390" i="30"/>
  <c r="N1465" i="30"/>
  <c r="Q1390" i="30"/>
  <c r="AG485" i="30"/>
  <c r="AC560" i="30"/>
  <c r="AF485" i="30"/>
  <c r="AH582" i="30"/>
  <c r="AK507" i="30"/>
  <c r="AL507" i="30"/>
  <c r="AB467" i="30"/>
  <c r="X542" i="30"/>
  <c r="AA467" i="30"/>
  <c r="AR546" i="30"/>
  <c r="AU471" i="30"/>
  <c r="AV471" i="30"/>
  <c r="BE513" i="30"/>
  <c r="BB588" i="30"/>
  <c r="BF513" i="30"/>
  <c r="AA482" i="30"/>
  <c r="X557" i="30"/>
  <c r="AB482" i="30"/>
  <c r="AL497" i="30"/>
  <c r="AK497" i="30"/>
  <c r="AH572" i="30"/>
  <c r="AH567" i="30"/>
  <c r="AL492" i="30"/>
  <c r="AK492" i="30"/>
  <c r="BF488" i="30"/>
  <c r="BE488" i="30"/>
  <c r="BB563" i="30"/>
  <c r="AB488" i="30"/>
  <c r="AA488" i="30"/>
  <c r="X563" i="30"/>
  <c r="AR557" i="30"/>
  <c r="AV482" i="30"/>
  <c r="AU482" i="30"/>
  <c r="AC573" i="30"/>
  <c r="AG498" i="30"/>
  <c r="AF498" i="30"/>
  <c r="BG592" i="30"/>
  <c r="BK517" i="30"/>
  <c r="BJ517" i="30"/>
  <c r="BE504" i="30"/>
  <c r="BF504" i="30"/>
  <c r="BB579" i="30"/>
  <c r="N1067" i="30"/>
  <c r="Q992" i="30"/>
  <c r="R992" i="30"/>
  <c r="BG571" i="30"/>
  <c r="BJ496" i="30"/>
  <c r="BK496" i="30"/>
  <c r="AC549" i="30"/>
  <c r="AF474" i="30"/>
  <c r="AG474" i="30"/>
  <c r="AR440" i="30"/>
  <c r="AU436" i="30"/>
  <c r="AR511" i="30"/>
  <c r="AV436" i="30"/>
  <c r="AW543" i="30"/>
  <c r="BA468" i="30"/>
  <c r="AZ468" i="30"/>
  <c r="BF462" i="30"/>
  <c r="BE462" i="30"/>
  <c r="BB537" i="30"/>
  <c r="S542" i="30"/>
  <c r="W467" i="30"/>
  <c r="V467" i="30"/>
  <c r="AH550" i="30"/>
  <c r="AK475" i="30"/>
  <c r="AL475" i="30"/>
  <c r="H499" i="30"/>
  <c r="D574" i="30"/>
  <c r="G499" i="30"/>
  <c r="AB468" i="30"/>
  <c r="AA468" i="30"/>
  <c r="X543" i="30"/>
  <c r="AQ1909" i="30"/>
  <c r="AP1909" i="30"/>
  <c r="AM1984" i="30"/>
  <c r="S545" i="30"/>
  <c r="W470" i="30"/>
  <c r="V470" i="30"/>
  <c r="AR560" i="30"/>
  <c r="AV485" i="30"/>
  <c r="AU485" i="30"/>
  <c r="S560" i="30"/>
  <c r="V485" i="30"/>
  <c r="W485" i="30"/>
  <c r="I549" i="30"/>
  <c r="M474" i="30"/>
  <c r="L474" i="30"/>
  <c r="AF436" i="30"/>
  <c r="AC440" i="30"/>
  <c r="AG436" i="30"/>
  <c r="AC511" i="30"/>
  <c r="BB565" i="30"/>
  <c r="BE490" i="30"/>
  <c r="BF490" i="30"/>
  <c r="I577" i="30"/>
  <c r="L502" i="30"/>
  <c r="M502" i="30"/>
  <c r="AU478" i="30"/>
  <c r="AV478" i="30"/>
  <c r="AR553" i="30"/>
  <c r="AR571" i="30"/>
  <c r="AU496" i="30"/>
  <c r="AV496" i="30"/>
  <c r="BJ365" i="30"/>
  <c r="BK365" i="30"/>
  <c r="U762" i="30"/>
  <c r="U688" i="30"/>
  <c r="U734" i="30" s="1"/>
  <c r="U741" i="30" s="1"/>
  <c r="U744" i="30" s="1"/>
  <c r="C447" i="58" s="1"/>
  <c r="AG482" i="30"/>
  <c r="AC557" i="30"/>
  <c r="AF482" i="30"/>
  <c r="AM1978" i="30"/>
  <c r="AQ1903" i="30"/>
  <c r="AP1903" i="30"/>
  <c r="H518" i="30"/>
  <c r="G518" i="30"/>
  <c r="D593" i="30"/>
  <c r="BD1963" i="30"/>
  <c r="BD2036" i="30"/>
  <c r="BD2038" i="30" s="1"/>
  <c r="BB430" i="30"/>
  <c r="BE389" i="30"/>
  <c r="BB464" i="30"/>
  <c r="BF389" i="30"/>
  <c r="AU500" i="30"/>
  <c r="AR575" i="30"/>
  <c r="AV500" i="30"/>
  <c r="BK559" i="30"/>
  <c r="BJ559" i="30"/>
  <c r="BG634" i="30"/>
  <c r="AB483" i="30"/>
  <c r="X558" i="30"/>
  <c r="AA483" i="30"/>
  <c r="AH358" i="30"/>
  <c r="AL355" i="30"/>
  <c r="AK355" i="30"/>
  <c r="X566" i="30"/>
  <c r="AB491" i="30"/>
  <c r="AA491" i="30"/>
  <c r="V472" i="30"/>
  <c r="S547" i="30"/>
  <c r="W472" i="30"/>
  <c r="R740" i="30"/>
  <c r="Q740" i="30"/>
  <c r="AT1213" i="30"/>
  <c r="AT1286" i="30"/>
  <c r="D568" i="30"/>
  <c r="G493" i="30"/>
  <c r="H493" i="30"/>
  <c r="AW551" i="30"/>
  <c r="BA476" i="30"/>
  <c r="AZ476" i="30"/>
  <c r="AA480" i="30"/>
  <c r="AB480" i="30"/>
  <c r="X555" i="30"/>
  <c r="I568" i="30"/>
  <c r="M493" i="30"/>
  <c r="L493" i="30"/>
  <c r="H512" i="30"/>
  <c r="D587" i="30"/>
  <c r="G512" i="30"/>
  <c r="G355" i="30"/>
  <c r="D358" i="30"/>
  <c r="H355" i="30"/>
  <c r="AU283" i="30"/>
  <c r="AR284" i="30"/>
  <c r="AV283" i="30"/>
  <c r="H486" i="30"/>
  <c r="D561" i="30"/>
  <c r="G486" i="30"/>
  <c r="BE499" i="30"/>
  <c r="BF499" i="30"/>
  <c r="BB574" i="30"/>
  <c r="S592" i="30"/>
  <c r="W517" i="30"/>
  <c r="V517" i="30"/>
  <c r="V466" i="30"/>
  <c r="W466" i="30"/>
  <c r="S541" i="30"/>
  <c r="AB497" i="30"/>
  <c r="AA497" i="30"/>
  <c r="X572" i="30"/>
  <c r="BK475" i="30"/>
  <c r="BJ475" i="30"/>
  <c r="BG550" i="30"/>
  <c r="AT1415" i="30"/>
  <c r="AT1486" i="30"/>
  <c r="D542" i="30"/>
  <c r="H467" i="30"/>
  <c r="G467" i="30"/>
  <c r="R1611" i="30"/>
  <c r="Q1611" i="30"/>
  <c r="N1686" i="30"/>
  <c r="W487" i="30"/>
  <c r="S562" i="30"/>
  <c r="V487" i="30"/>
  <c r="BJ502" i="30"/>
  <c r="BG577" i="30"/>
  <c r="BK502" i="30"/>
  <c r="BG548" i="30"/>
  <c r="BK473" i="30"/>
  <c r="BJ473" i="30"/>
  <c r="I579" i="30"/>
  <c r="L504" i="30"/>
  <c r="M504" i="30"/>
  <c r="R739" i="30"/>
  <c r="N814" i="30"/>
  <c r="Q739" i="30"/>
  <c r="AA470" i="30"/>
  <c r="AB470" i="30"/>
  <c r="X545" i="30"/>
  <c r="BJ514" i="30"/>
  <c r="BK514" i="30"/>
  <c r="BG589" i="30"/>
  <c r="V495" i="30"/>
  <c r="W495" i="30"/>
  <c r="S570" i="30"/>
  <c r="AH573" i="30"/>
  <c r="AL498" i="30"/>
  <c r="AK498" i="30"/>
  <c r="BG567" i="30"/>
  <c r="BJ492" i="30"/>
  <c r="BK492" i="30"/>
  <c r="W477" i="30"/>
  <c r="S552" i="30"/>
  <c r="V477" i="30"/>
  <c r="AF480" i="30"/>
  <c r="AG480" i="30"/>
  <c r="AC555" i="30"/>
  <c r="M209" i="30"/>
  <c r="L209" i="30"/>
  <c r="L216" i="30" s="1"/>
  <c r="L219" i="30" s="1"/>
  <c r="BK468" i="30"/>
  <c r="BG543" i="30"/>
  <c r="BJ468" i="30"/>
  <c r="I570" i="30"/>
  <c r="M495" i="30"/>
  <c r="L495" i="30"/>
  <c r="AM1387" i="30"/>
  <c r="AP1312" i="30"/>
  <c r="AQ1312" i="30"/>
  <c r="W490" i="30"/>
  <c r="V490" i="30"/>
  <c r="S565" i="30"/>
  <c r="I650" i="30"/>
  <c r="M575" i="30"/>
  <c r="L575" i="30"/>
  <c r="AG477" i="30"/>
  <c r="AF477" i="30"/>
  <c r="AC552" i="30"/>
  <c r="M492" i="30"/>
  <c r="I567" i="30"/>
  <c r="L492" i="30"/>
  <c r="AW548" i="30"/>
  <c r="BA473" i="30"/>
  <c r="AZ473" i="30"/>
  <c r="AW541" i="30"/>
  <c r="AZ466" i="30"/>
  <c r="BA466" i="30"/>
  <c r="AB514" i="30"/>
  <c r="AA514" i="30"/>
  <c r="X589" i="30"/>
  <c r="BE484" i="30"/>
  <c r="BB559" i="30"/>
  <c r="BF484" i="30"/>
  <c r="BK501" i="30"/>
  <c r="BJ501" i="30"/>
  <c r="BG576" i="30"/>
  <c r="S636" i="30"/>
  <c r="V561" i="30"/>
  <c r="W561" i="30"/>
  <c r="AW284" i="30"/>
  <c r="AZ283" i="30"/>
  <c r="BA283" i="30"/>
  <c r="X587" i="30"/>
  <c r="AB512" i="30"/>
  <c r="AA512" i="30"/>
  <c r="S579" i="30"/>
  <c r="W504" i="30"/>
  <c r="V504" i="30"/>
  <c r="H490" i="30"/>
  <c r="D565" i="30"/>
  <c r="G490" i="30"/>
  <c r="R846" i="30"/>
  <c r="Q846" i="30"/>
  <c r="N921" i="30"/>
  <c r="X549" i="30"/>
  <c r="AB474" i="30"/>
  <c r="AA474" i="30"/>
  <c r="X593" i="30"/>
  <c r="AA518" i="30"/>
  <c r="AB518" i="30"/>
  <c r="AG470" i="30"/>
  <c r="AC545" i="30"/>
  <c r="AF470" i="30"/>
  <c r="H69" i="30"/>
  <c r="B12" i="58"/>
  <c r="BG654" i="30"/>
  <c r="BJ579" i="30"/>
  <c r="BK579" i="30"/>
  <c r="AW570" i="30"/>
  <c r="BA495" i="30"/>
  <c r="AZ495" i="30"/>
  <c r="AW582" i="30"/>
  <c r="BA507" i="30"/>
  <c r="AZ507" i="30"/>
  <c r="M462" i="30"/>
  <c r="L462" i="30"/>
  <c r="I537" i="30"/>
  <c r="I571" i="30"/>
  <c r="L496" i="30"/>
  <c r="M496" i="30"/>
  <c r="D572" i="30"/>
  <c r="H497" i="30"/>
  <c r="G497" i="30"/>
  <c r="AG476" i="30"/>
  <c r="AC551" i="30"/>
  <c r="AF476" i="30"/>
  <c r="D563" i="30"/>
  <c r="H488" i="30"/>
  <c r="G488" i="30"/>
  <c r="BE478" i="30"/>
  <c r="BB553" i="30"/>
  <c r="BF478" i="30"/>
  <c r="AK472" i="30"/>
  <c r="AH547" i="30"/>
  <c r="AL472" i="30"/>
  <c r="AL476" i="30"/>
  <c r="AH551" i="30"/>
  <c r="AK476" i="30"/>
  <c r="AU476" i="30"/>
  <c r="AV476" i="30"/>
  <c r="AR551" i="30"/>
  <c r="AP1062" i="30"/>
  <c r="AQ1062" i="30"/>
  <c r="AM1137" i="30"/>
  <c r="AJ1511" i="30"/>
  <c r="AJ1438" i="30"/>
  <c r="S554" i="30"/>
  <c r="W479" i="30"/>
  <c r="V479" i="30"/>
  <c r="S548" i="30"/>
  <c r="W473" i="30"/>
  <c r="V473" i="30"/>
  <c r="BB593" i="30"/>
  <c r="BF518" i="30"/>
  <c r="BE518" i="30"/>
  <c r="I562" i="30"/>
  <c r="L487" i="30"/>
  <c r="M487" i="30"/>
  <c r="N1995" i="30"/>
  <c r="R1920" i="30"/>
  <c r="Q1920" i="30"/>
  <c r="H480" i="30"/>
  <c r="G480" i="30"/>
  <c r="D555" i="30"/>
  <c r="AF506" i="30"/>
  <c r="AC581" i="30"/>
  <c r="AG506" i="30"/>
  <c r="AQ572" i="30"/>
  <c r="AP572" i="30"/>
  <c r="AM647" i="30"/>
  <c r="AM1029" i="30"/>
  <c r="AQ954" i="30"/>
  <c r="AP954" i="30"/>
  <c r="BB541" i="30"/>
  <c r="BF466" i="30"/>
  <c r="BE466" i="30"/>
  <c r="AA472" i="30"/>
  <c r="AB472" i="30"/>
  <c r="X547" i="30"/>
  <c r="Q1079" i="30"/>
  <c r="R1079" i="30"/>
  <c r="N1154" i="30"/>
  <c r="I558" i="30"/>
  <c r="M483" i="30"/>
  <c r="L483" i="30"/>
  <c r="AV506" i="30"/>
  <c r="AU506" i="30"/>
  <c r="AR581" i="30"/>
  <c r="V513" i="30"/>
  <c r="S588" i="30"/>
  <c r="W513" i="30"/>
  <c r="I540" i="30"/>
  <c r="M465" i="30"/>
  <c r="L465" i="30"/>
  <c r="AB473" i="30"/>
  <c r="AA473" i="30"/>
  <c r="X548" i="30"/>
  <c r="AZ470" i="30"/>
  <c r="AW545" i="30"/>
  <c r="BA470" i="30"/>
  <c r="AC574" i="30"/>
  <c r="AG499" i="30"/>
  <c r="AF499" i="30"/>
  <c r="AV518" i="30"/>
  <c r="AR593" i="30"/>
  <c r="AU518" i="30"/>
  <c r="W500" i="30"/>
  <c r="V500" i="30"/>
  <c r="S575" i="30"/>
  <c r="AQ989" i="30"/>
  <c r="AP989" i="30"/>
  <c r="AM1064" i="30"/>
  <c r="S546" i="30"/>
  <c r="V471" i="30"/>
  <c r="W471" i="30"/>
  <c r="BJ436" i="30"/>
  <c r="BG440" i="30"/>
  <c r="BG511" i="30"/>
  <c r="BK436" i="30"/>
  <c r="AZ517" i="30"/>
  <c r="AW592" i="30"/>
  <c r="BA517" i="30"/>
  <c r="R2056" i="30"/>
  <c r="Q2056" i="30"/>
  <c r="AV512" i="30"/>
  <c r="AR587" i="30"/>
  <c r="AU512" i="30"/>
  <c r="BB511" i="30"/>
  <c r="BE436" i="30"/>
  <c r="BB440" i="30"/>
  <c r="BF436" i="30"/>
  <c r="AH563" i="30"/>
  <c r="AL488" i="30"/>
  <c r="AK488" i="30"/>
  <c r="BB358" i="30"/>
  <c r="BF355" i="30"/>
  <c r="BE355" i="30"/>
  <c r="H498" i="30"/>
  <c r="D573" i="30"/>
  <c r="G498" i="30"/>
  <c r="BF517" i="30"/>
  <c r="BE517" i="30"/>
  <c r="BB592" i="30"/>
  <c r="BJ209" i="30"/>
  <c r="BJ216" i="30" s="1"/>
  <c r="BJ219" i="30" s="1"/>
  <c r="BK209" i="30"/>
  <c r="AH464" i="30"/>
  <c r="AL389" i="30"/>
  <c r="AK389" i="30"/>
  <c r="AH430" i="30"/>
  <c r="AC547" i="30"/>
  <c r="AF472" i="30"/>
  <c r="AG472" i="30"/>
  <c r="G503" i="30"/>
  <c r="H503" i="30"/>
  <c r="D578" i="30"/>
  <c r="W491" i="30"/>
  <c r="S566" i="30"/>
  <c r="V491" i="30"/>
  <c r="N815" i="30"/>
  <c r="Q811" i="30"/>
  <c r="N886" i="30"/>
  <c r="R811" i="30"/>
  <c r="V474" i="30"/>
  <c r="S549" i="30"/>
  <c r="W474" i="30"/>
  <c r="W483" i="30"/>
  <c r="V483" i="30"/>
  <c r="S558" i="30"/>
  <c r="AZ499" i="30"/>
  <c r="BA499" i="30"/>
  <c r="AW574" i="30"/>
  <c r="AF478" i="30"/>
  <c r="AG478" i="30"/>
  <c r="AC553" i="30"/>
  <c r="BF474" i="30"/>
  <c r="BE474" i="30"/>
  <c r="BB549" i="30"/>
  <c r="AU483" i="30"/>
  <c r="AR558" i="30"/>
  <c r="AV483" i="30"/>
  <c r="AL466" i="30"/>
  <c r="AH541" i="30"/>
  <c r="AK466" i="30"/>
  <c r="BB562" i="30"/>
  <c r="BE487" i="30"/>
  <c r="BF487" i="30"/>
  <c r="BJ565" i="30"/>
  <c r="BG640" i="30"/>
  <c r="BK565" i="30"/>
  <c r="AP1136" i="30"/>
  <c r="AM1211" i="30"/>
  <c r="AQ1136" i="30"/>
  <c r="AM1138" i="30"/>
  <c r="AQ1138" i="30" s="1"/>
  <c r="G506" i="30"/>
  <c r="D581" i="30"/>
  <c r="H506" i="30"/>
  <c r="BA487" i="30"/>
  <c r="AW562" i="30"/>
  <c r="AZ487" i="30"/>
  <c r="BE496" i="30"/>
  <c r="BB571" i="30"/>
  <c r="BF496" i="30"/>
  <c r="L506" i="30"/>
  <c r="I581" i="30"/>
  <c r="M506" i="30"/>
  <c r="I216" i="30"/>
  <c r="M141" i="30"/>
  <c r="I144" i="30"/>
  <c r="D566" i="30"/>
  <c r="G491" i="30"/>
  <c r="H491" i="30"/>
  <c r="BG216" i="30"/>
  <c r="BG144" i="30"/>
  <c r="BK141" i="30"/>
  <c r="W389" i="30"/>
  <c r="S464" i="30"/>
  <c r="S430" i="30"/>
  <c r="V389" i="30"/>
  <c r="N2004" i="30"/>
  <c r="R1929" i="30"/>
  <c r="Q1929" i="30"/>
  <c r="G475" i="30"/>
  <c r="D550" i="30"/>
  <c r="H475" i="30"/>
  <c r="AK283" i="30"/>
  <c r="AH284" i="30"/>
  <c r="AL283" i="30"/>
  <c r="AR144" i="30"/>
  <c r="AV141" i="30"/>
  <c r="AR216" i="30"/>
  <c r="AG489" i="30"/>
  <c r="AC564" i="30"/>
  <c r="AF489" i="30"/>
  <c r="AC464" i="30"/>
  <c r="AG389" i="30"/>
  <c r="AF389" i="30"/>
  <c r="AC430" i="30"/>
  <c r="BG358" i="30"/>
  <c r="BJ355" i="30"/>
  <c r="BK355" i="30"/>
  <c r="AW561" i="30"/>
  <c r="BA486" i="30"/>
  <c r="AZ486" i="30"/>
  <c r="AU477" i="30"/>
  <c r="AR552" i="30"/>
  <c r="AV477" i="30"/>
  <c r="AR573" i="30"/>
  <c r="AU498" i="30"/>
  <c r="AV498" i="30"/>
  <c r="H481" i="30"/>
  <c r="G481" i="30"/>
  <c r="D556" i="30"/>
  <c r="N1886" i="30"/>
  <c r="R1811" i="30"/>
  <c r="BB216" i="30"/>
  <c r="BF141" i="30"/>
  <c r="BB144" i="30"/>
  <c r="AH574" i="30"/>
  <c r="AK499" i="30"/>
  <c r="AL499" i="30"/>
  <c r="AW566" i="30"/>
  <c r="BA491" i="30"/>
  <c r="AZ491" i="30"/>
  <c r="AQ1741" i="30"/>
  <c r="AM1816" i="30"/>
  <c r="AP1741" i="30"/>
  <c r="AM1971" i="30"/>
  <c r="AP1896" i="30"/>
  <c r="AQ1896" i="30"/>
  <c r="AA500" i="30"/>
  <c r="X575" i="30"/>
  <c r="AB500" i="30"/>
  <c r="I551" i="30"/>
  <c r="M476" i="30"/>
  <c r="L476" i="30"/>
  <c r="AA476" i="30"/>
  <c r="X551" i="30"/>
  <c r="AB476" i="30"/>
  <c r="AP1707" i="30"/>
  <c r="AQ1707" i="30"/>
  <c r="AM1782" i="30"/>
  <c r="M477" i="30"/>
  <c r="L477" i="30"/>
  <c r="I552" i="30"/>
  <c r="V365" i="30"/>
  <c r="W365" i="30"/>
  <c r="AH556" i="30"/>
  <c r="AL481" i="30"/>
  <c r="AK481" i="30"/>
  <c r="AU365" i="30"/>
  <c r="AV365" i="30"/>
  <c r="AW547" i="30"/>
  <c r="BA472" i="30"/>
  <c r="AZ472" i="30"/>
  <c r="AM515" i="30"/>
  <c r="AM586" i="30"/>
  <c r="AP511" i="30"/>
  <c r="AQ511" i="30"/>
  <c r="M485" i="30"/>
  <c r="I560" i="30"/>
  <c r="L485" i="30"/>
  <c r="AF469" i="30"/>
  <c r="AC544" i="30"/>
  <c r="AG469" i="30"/>
  <c r="AH561" i="30"/>
  <c r="AK486" i="30"/>
  <c r="AL486" i="30"/>
  <c r="M471" i="30"/>
  <c r="I546" i="30"/>
  <c r="L471" i="30"/>
  <c r="X588" i="30"/>
  <c r="AA513" i="30"/>
  <c r="AB513" i="30"/>
  <c r="AV467" i="30"/>
  <c r="AR542" i="30"/>
  <c r="AU467" i="30"/>
  <c r="AK465" i="30"/>
  <c r="AL465" i="30"/>
  <c r="AH540" i="30"/>
  <c r="W494" i="30"/>
  <c r="S569" i="30"/>
  <c r="V494" i="30"/>
  <c r="I592" i="30"/>
  <c r="M517" i="30"/>
  <c r="L517" i="30"/>
  <c r="G436" i="30"/>
  <c r="D511" i="30"/>
  <c r="H436" i="30"/>
  <c r="D440" i="30"/>
  <c r="BG564" i="30"/>
  <c r="BK489" i="30"/>
  <c r="BJ489" i="30"/>
  <c r="BK470" i="30"/>
  <c r="BG545" i="30"/>
  <c r="BJ470" i="30"/>
  <c r="AC588" i="30"/>
  <c r="AG513" i="30"/>
  <c r="AF513" i="30"/>
  <c r="AB471" i="30"/>
  <c r="X546" i="30"/>
  <c r="AA471" i="30"/>
  <c r="BB568" i="30"/>
  <c r="BF493" i="30"/>
  <c r="BE493" i="30"/>
  <c r="G471" i="30"/>
  <c r="D546" i="30"/>
  <c r="H471" i="30"/>
  <c r="Q866" i="30"/>
  <c r="R866" i="30"/>
  <c r="N941" i="30"/>
  <c r="D537" i="30"/>
  <c r="G462" i="30"/>
  <c r="H462" i="30"/>
  <c r="R580" i="30"/>
  <c r="N583" i="30"/>
  <c r="Q580" i="30"/>
  <c r="X216" i="30"/>
  <c r="AB141" i="30"/>
  <c r="X144" i="30"/>
  <c r="P1340" i="30"/>
  <c r="P1411" i="30"/>
  <c r="AK436" i="30"/>
  <c r="AH511" i="30"/>
  <c r="AL436" i="30"/>
  <c r="AH440" i="30"/>
  <c r="I284" i="30"/>
  <c r="L283" i="30"/>
  <c r="M283" i="30"/>
  <c r="AA496" i="30"/>
  <c r="AB496" i="30"/>
  <c r="X571" i="30"/>
  <c r="D551" i="30"/>
  <c r="H476" i="30"/>
  <c r="G476" i="30"/>
  <c r="AV503" i="30"/>
  <c r="AU503" i="30"/>
  <c r="AR578" i="30"/>
  <c r="AG514" i="30"/>
  <c r="AC589" i="30"/>
  <c r="AF514" i="30"/>
  <c r="R1299" i="30"/>
  <c r="N1374" i="30"/>
  <c r="Q1299" i="30"/>
  <c r="D559" i="30"/>
  <c r="H484" i="30"/>
  <c r="G484" i="30"/>
  <c r="AQ430" i="30"/>
  <c r="AP430" i="30"/>
  <c r="AM433" i="30"/>
  <c r="AZ462" i="30"/>
  <c r="BA462" i="30"/>
  <c r="AW537" i="30"/>
  <c r="W571" i="30"/>
  <c r="S646" i="30"/>
  <c r="V571" i="30"/>
  <c r="AC559" i="30"/>
  <c r="AG484" i="30"/>
  <c r="AF484" i="30"/>
  <c r="AR548" i="30"/>
  <c r="AV473" i="30"/>
  <c r="AU473" i="30"/>
  <c r="BK465" i="30"/>
  <c r="BG540" i="30"/>
  <c r="BJ465" i="30"/>
  <c r="AK483" i="30"/>
  <c r="AL483" i="30"/>
  <c r="AH558" i="30"/>
  <c r="D592" i="30"/>
  <c r="H517" i="30"/>
  <c r="G517" i="30"/>
  <c r="AL470" i="30"/>
  <c r="AH545" i="30"/>
  <c r="AK470" i="30"/>
  <c r="AB477" i="30"/>
  <c r="AA477" i="30"/>
  <c r="X552" i="30"/>
  <c r="D548" i="30"/>
  <c r="H473" i="30"/>
  <c r="G473" i="30"/>
  <c r="R2073" i="30"/>
  <c r="Q2073" i="30"/>
  <c r="D569" i="30"/>
  <c r="H494" i="30"/>
  <c r="G494" i="30"/>
  <c r="AQ573" i="30"/>
  <c r="AP573" i="30"/>
  <c r="AM648" i="30"/>
  <c r="I578" i="30"/>
  <c r="L503" i="30"/>
  <c r="M503" i="30"/>
  <c r="AH552" i="30"/>
  <c r="AL477" i="30"/>
  <c r="AK477" i="30"/>
  <c r="BE467" i="30"/>
  <c r="BB542" i="30"/>
  <c r="BF467" i="30"/>
  <c r="W462" i="30"/>
  <c r="S537" i="30"/>
  <c r="V462" i="30"/>
  <c r="D545" i="30"/>
  <c r="G470" i="30"/>
  <c r="H470" i="30"/>
  <c r="Q508" i="30"/>
  <c r="N509" i="30"/>
  <c r="R508" i="30"/>
  <c r="AV209" i="30"/>
  <c r="AU209" i="30"/>
  <c r="AU216" i="30" s="1"/>
  <c r="AU219" i="30" s="1"/>
  <c r="BF477" i="30"/>
  <c r="BE477" i="30"/>
  <c r="BB552" i="30"/>
  <c r="BK498" i="30"/>
  <c r="BG573" i="30"/>
  <c r="BJ498" i="30"/>
  <c r="AC284" i="30"/>
  <c r="AG283" i="30"/>
  <c r="AF283" i="30"/>
  <c r="BJ549" i="30"/>
  <c r="BG624" i="30"/>
  <c r="BK549" i="30"/>
  <c r="AP587" i="30"/>
  <c r="AM662" i="30"/>
  <c r="AQ587" i="30"/>
  <c r="AA283" i="30"/>
  <c r="AB283" i="30"/>
  <c r="X284" i="30"/>
  <c r="I587" i="30"/>
  <c r="L512" i="30"/>
  <c r="M512" i="30"/>
  <c r="M69" i="30"/>
  <c r="B13" i="58"/>
  <c r="D13" i="58" s="1"/>
  <c r="BF471" i="30"/>
  <c r="BB546" i="30"/>
  <c r="BE471" i="30"/>
  <c r="N1077" i="30"/>
  <c r="R1002" i="30"/>
  <c r="Q1002" i="30"/>
  <c r="AB501" i="30"/>
  <c r="X576" i="30"/>
  <c r="AA501" i="30"/>
  <c r="AW564" i="30"/>
  <c r="BA489" i="30"/>
  <c r="AZ489" i="30"/>
  <c r="AQ570" i="30"/>
  <c r="AM645" i="30"/>
  <c r="AP570" i="30"/>
  <c r="M491" i="30"/>
  <c r="L491" i="30"/>
  <c r="I566" i="30"/>
  <c r="AQ2081" i="30"/>
  <c r="AP2081" i="30"/>
  <c r="N1263" i="30"/>
  <c r="Q1188" i="30"/>
  <c r="R1188" i="30"/>
  <c r="AR572" i="30"/>
  <c r="AU497" i="30"/>
  <c r="AV497" i="30"/>
  <c r="S543" i="30"/>
  <c r="W468" i="30"/>
  <c r="V468" i="30"/>
  <c r="AM667" i="30"/>
  <c r="AQ592" i="30"/>
  <c r="AP592" i="30"/>
  <c r="AC575" i="30"/>
  <c r="AG500" i="30"/>
  <c r="AF500" i="30"/>
  <c r="BG430" i="30"/>
  <c r="BG464" i="30"/>
  <c r="BJ389" i="30"/>
  <c r="BK389" i="30"/>
  <c r="AA389" i="30"/>
  <c r="AB389" i="30"/>
  <c r="X464" i="30"/>
  <c r="X430" i="30"/>
  <c r="Q639" i="30"/>
  <c r="N714" i="30"/>
  <c r="R639" i="30"/>
  <c r="H209" i="30"/>
  <c r="G209" i="30"/>
  <c r="G216" i="30" s="1"/>
  <c r="G219" i="30" s="1"/>
  <c r="D216" i="30"/>
  <c r="AM1155" i="30"/>
  <c r="AP1080" i="30"/>
  <c r="AQ1080" i="30"/>
  <c r="V501" i="30"/>
  <c r="S576" i="30"/>
  <c r="W501" i="30"/>
  <c r="Q725" i="30"/>
  <c r="R725" i="30"/>
  <c r="N800" i="30"/>
  <c r="BB576" i="30"/>
  <c r="BF501" i="30"/>
  <c r="BE501" i="30"/>
  <c r="V283" i="30"/>
  <c r="W283" i="30"/>
  <c r="S284" i="30"/>
  <c r="BK491" i="30"/>
  <c r="BJ491" i="30"/>
  <c r="BG566" i="30"/>
  <c r="AW575" i="30"/>
  <c r="BA500" i="30"/>
  <c r="AZ500" i="30"/>
  <c r="BF69" i="30"/>
  <c r="B22" i="58"/>
  <c r="D22" i="58" s="1"/>
  <c r="D567" i="30"/>
  <c r="G492" i="30"/>
  <c r="H492" i="30"/>
  <c r="BE481" i="30"/>
  <c r="BF481" i="30"/>
  <c r="BB556" i="30"/>
  <c r="AW557" i="30"/>
  <c r="BA482" i="30"/>
  <c r="AZ482" i="30"/>
  <c r="D549" i="30"/>
  <c r="H474" i="30"/>
  <c r="G474" i="30"/>
  <c r="D284" i="30"/>
  <c r="G283" i="30"/>
  <c r="H283" i="30"/>
  <c r="G468" i="30"/>
  <c r="D543" i="30"/>
  <c r="H468" i="30"/>
  <c r="N802" i="30"/>
  <c r="R727" i="30"/>
  <c r="Q727" i="30"/>
  <c r="AZ512" i="30"/>
  <c r="BA512" i="30"/>
  <c r="AW587" i="30"/>
  <c r="AY1436" i="30"/>
  <c r="AY1363" i="30"/>
  <c r="D554" i="30"/>
  <c r="H479" i="30"/>
  <c r="G479" i="30"/>
  <c r="BG537" i="30"/>
  <c r="BJ462" i="30"/>
  <c r="BK462" i="30"/>
  <c r="Q622" i="30"/>
  <c r="N697" i="30"/>
  <c r="R622" i="30"/>
  <c r="L461" i="30"/>
  <c r="L463" i="30" s="1"/>
  <c r="I536" i="30"/>
  <c r="M461" i="30"/>
  <c r="I463" i="30"/>
  <c r="M463" i="30" s="1"/>
  <c r="AQ216" i="30"/>
  <c r="AM291" i="30"/>
  <c r="AM219" i="30"/>
  <c r="AC572" i="30"/>
  <c r="AG497" i="30"/>
  <c r="AF497" i="30"/>
  <c r="Q1666" i="30"/>
  <c r="N1741" i="30"/>
  <c r="R1666" i="30"/>
  <c r="AP1744" i="30"/>
  <c r="AM1819" i="30"/>
  <c r="AQ1744" i="30"/>
  <c r="AH559" i="30"/>
  <c r="AL484" i="30"/>
  <c r="AK484" i="30"/>
  <c r="W355" i="30"/>
  <c r="S358" i="30"/>
  <c r="V355" i="30"/>
  <c r="AM623" i="30"/>
  <c r="AP548" i="30"/>
  <c r="AQ548" i="30"/>
  <c r="AL493" i="30"/>
  <c r="AK493" i="30"/>
  <c r="AH568" i="30"/>
  <c r="BA490" i="30"/>
  <c r="AZ490" i="30"/>
  <c r="AW565" i="30"/>
  <c r="BE512" i="30"/>
  <c r="BB587" i="30"/>
  <c r="BF512" i="30"/>
  <c r="AQ284" i="30"/>
  <c r="AP284" i="30"/>
  <c r="AP291" i="30" s="1"/>
  <c r="AP294" i="30" s="1"/>
  <c r="AG462" i="30"/>
  <c r="AF462" i="30"/>
  <c r="AC537" i="30"/>
  <c r="AZ355" i="30"/>
  <c r="AW358" i="30"/>
  <c r="BA355" i="30"/>
  <c r="AO878" i="30"/>
  <c r="AP803" i="30"/>
  <c r="AO805" i="30"/>
  <c r="AO808" i="30" s="1"/>
  <c r="AO809" i="30" s="1"/>
  <c r="AO816" i="30" s="1"/>
  <c r="AO819" i="30" s="1"/>
  <c r="C499" i="58" s="1"/>
  <c r="AZ514" i="30"/>
  <c r="BA514" i="30"/>
  <c r="AW589" i="30"/>
  <c r="H365" i="30"/>
  <c r="G365" i="30"/>
  <c r="X561" i="30"/>
  <c r="AA486" i="30"/>
  <c r="AB486" i="30"/>
  <c r="AG502" i="30"/>
  <c r="AC577" i="30"/>
  <c r="AF502" i="30"/>
  <c r="AV470" i="30"/>
  <c r="AR545" i="30"/>
  <c r="AU470" i="30"/>
  <c r="AP1232" i="30"/>
  <c r="AM1307" i="30"/>
  <c r="AQ1232" i="30"/>
  <c r="AC570" i="30"/>
  <c r="AG495" i="30"/>
  <c r="AF495" i="30"/>
  <c r="AQ1626" i="30"/>
  <c r="AP1626" i="30"/>
  <c r="AM1701" i="30"/>
  <c r="M499" i="30"/>
  <c r="I574" i="30"/>
  <c r="L499" i="30"/>
  <c r="I358" i="30"/>
  <c r="L355" i="30"/>
  <c r="M355" i="30"/>
  <c r="AT1249" i="30"/>
  <c r="AT1180" i="30"/>
  <c r="AT1183" i="30" s="1"/>
  <c r="AT1184" i="30" s="1"/>
  <c r="AT1191" i="30" s="1"/>
  <c r="AT1194" i="30" s="1"/>
  <c r="C740" i="58" s="1"/>
  <c r="AG69" i="30"/>
  <c r="B17" i="58"/>
  <c r="D17" i="58" s="1"/>
  <c r="AB495" i="30"/>
  <c r="X570" i="30"/>
  <c r="AA495" i="30"/>
  <c r="BE472" i="30"/>
  <c r="BB547" i="30"/>
  <c r="BF472" i="30"/>
  <c r="X388" i="30"/>
  <c r="AB388" i="30" s="1"/>
  <c r="AB386" i="30"/>
  <c r="X461" i="30"/>
  <c r="AA386" i="30"/>
  <c r="AA388" i="30" s="1"/>
  <c r="N441" i="30"/>
  <c r="R366" i="30"/>
  <c r="N369" i="30"/>
  <c r="AV472" i="30"/>
  <c r="AR547" i="30"/>
  <c r="AU472" i="30"/>
  <c r="AQ1391" i="30"/>
  <c r="AM1466" i="30"/>
  <c r="AP1391" i="30"/>
  <c r="N722" i="30"/>
  <c r="R647" i="30"/>
  <c r="Q647" i="30"/>
  <c r="BG626" i="30"/>
  <c r="BK551" i="30"/>
  <c r="BJ551" i="30"/>
  <c r="BA497" i="30"/>
  <c r="AZ497" i="30"/>
  <c r="AW572" i="30"/>
  <c r="AH554" i="30"/>
  <c r="AL479" i="30"/>
  <c r="AK479" i="30"/>
  <c r="AB69" i="30"/>
  <c r="B16" i="58"/>
  <c r="D16" i="58" s="1"/>
  <c r="BJ467" i="30"/>
  <c r="BK467" i="30"/>
  <c r="BG542" i="30"/>
  <c r="M513" i="30"/>
  <c r="L513" i="30"/>
  <c r="I588" i="30"/>
  <c r="AL365" i="30"/>
  <c r="AK365" i="30"/>
  <c r="BB573" i="30"/>
  <c r="BF498" i="30"/>
  <c r="BE498" i="30"/>
  <c r="AL504" i="30"/>
  <c r="AH579" i="30"/>
  <c r="AK504" i="30"/>
  <c r="AH581" i="30"/>
  <c r="AL506" i="30"/>
  <c r="AK506" i="30"/>
  <c r="W465" i="30"/>
  <c r="V465" i="30"/>
  <c r="S540" i="30"/>
  <c r="AV465" i="30"/>
  <c r="AR540" i="30"/>
  <c r="AU465" i="30"/>
  <c r="R665" i="30"/>
  <c r="Q665" i="30"/>
  <c r="BA467" i="30"/>
  <c r="AZ467" i="30"/>
  <c r="AW542" i="30"/>
  <c r="BK472" i="30"/>
  <c r="BG547" i="30"/>
  <c r="BJ472" i="30"/>
  <c r="Q1159" i="30"/>
  <c r="N1234" i="30"/>
  <c r="R1159" i="30"/>
  <c r="AV494" i="30"/>
  <c r="AU494" i="30"/>
  <c r="AR569" i="30"/>
  <c r="AA469" i="30"/>
  <c r="X544" i="30"/>
  <c r="AB469" i="30"/>
  <c r="I593" i="30"/>
  <c r="M518" i="30"/>
  <c r="L518" i="30"/>
  <c r="AL514" i="30"/>
  <c r="AH589" i="30"/>
  <c r="AK514" i="30"/>
  <c r="AZ496" i="30"/>
  <c r="AW571" i="30"/>
  <c r="BA496" i="30"/>
  <c r="BB560" i="30"/>
  <c r="BE485" i="30"/>
  <c r="BF485" i="30"/>
  <c r="AV493" i="30"/>
  <c r="AU493" i="30"/>
  <c r="AR568" i="30"/>
  <c r="H466" i="30"/>
  <c r="D541" i="30"/>
  <c r="G466" i="30"/>
  <c r="BK488" i="30"/>
  <c r="BG563" i="30"/>
  <c r="BJ488" i="30"/>
  <c r="AB489" i="30"/>
  <c r="X564" i="30"/>
  <c r="AA489" i="30"/>
  <c r="H482" i="30"/>
  <c r="G482" i="30"/>
  <c r="D557" i="30"/>
  <c r="W502" i="30"/>
  <c r="S577" i="30"/>
  <c r="V502" i="30"/>
  <c r="BF514" i="30"/>
  <c r="BE514" i="30"/>
  <c r="BB589" i="30"/>
  <c r="BF365" i="30"/>
  <c r="BE365" i="30"/>
  <c r="AG479" i="30"/>
  <c r="AF479" i="30"/>
  <c r="AC554" i="30"/>
  <c r="R2003" i="30"/>
  <c r="N2078" i="30"/>
  <c r="Q2003" i="30"/>
  <c r="D553" i="30"/>
  <c r="G478" i="30"/>
  <c r="H478" i="30"/>
  <c r="BJ506" i="30"/>
  <c r="BG581" i="30"/>
  <c r="BK506" i="30"/>
  <c r="M486" i="30"/>
  <c r="L486" i="30"/>
  <c r="I561" i="30"/>
  <c r="AW578" i="30"/>
  <c r="BA503" i="30"/>
  <c r="AZ503" i="30"/>
  <c r="BF475" i="30"/>
  <c r="BB550" i="30"/>
  <c r="BE475" i="30"/>
  <c r="AM1895" i="30"/>
  <c r="AP1820" i="30"/>
  <c r="AQ1820" i="30"/>
  <c r="W475" i="30"/>
  <c r="V475" i="30"/>
  <c r="S550" i="30"/>
  <c r="AU475" i="30"/>
  <c r="AR550" i="30"/>
  <c r="AV475" i="30"/>
  <c r="AC579" i="30"/>
  <c r="AG504" i="30"/>
  <c r="AF504" i="30"/>
  <c r="BF506" i="30"/>
  <c r="BE506" i="30"/>
  <c r="BB581" i="30"/>
  <c r="AL386" i="30"/>
  <c r="AH461" i="30"/>
  <c r="AH388" i="30"/>
  <c r="AL388" i="30" s="1"/>
  <c r="AK386" i="30"/>
  <c r="AK388" i="30" s="1"/>
  <c r="AM1972" i="30"/>
  <c r="AQ1897" i="30"/>
  <c r="AP1897" i="30"/>
  <c r="BG593" i="30"/>
  <c r="BJ518" i="30"/>
  <c r="BK518" i="30"/>
  <c r="BK283" i="30"/>
  <c r="BG284" i="30"/>
  <c r="BJ283" i="30"/>
  <c r="H496" i="30"/>
  <c r="D571" i="30"/>
  <c r="G496" i="30"/>
  <c r="AG491" i="30"/>
  <c r="AF491" i="30"/>
  <c r="AC566" i="30"/>
  <c r="BK69" i="30"/>
  <c r="B23" i="58"/>
  <c r="D23" i="58" s="1"/>
  <c r="AK495" i="30"/>
  <c r="AH570" i="30"/>
  <c r="AL495" i="30"/>
  <c r="BF469" i="30"/>
  <c r="BB544" i="30"/>
  <c r="BE469" i="30"/>
  <c r="AV69" i="30"/>
  <c r="B20" i="58"/>
  <c r="D20" i="58" s="1"/>
  <c r="S582" i="30"/>
  <c r="W507" i="30"/>
  <c r="V507" i="30"/>
  <c r="AH216" i="30"/>
  <c r="AL141" i="30"/>
  <c r="AH144" i="30"/>
  <c r="AC358" i="30"/>
  <c r="AG355" i="30"/>
  <c r="AF355" i="30"/>
  <c r="BK497" i="30"/>
  <c r="BJ497" i="30"/>
  <c r="BG572" i="30"/>
  <c r="W478" i="30"/>
  <c r="S553" i="30"/>
  <c r="V478" i="30"/>
  <c r="V512" i="30"/>
  <c r="S587" i="30"/>
  <c r="W512" i="30"/>
  <c r="AZ494" i="30"/>
  <c r="AW569" i="30"/>
  <c r="BA494" i="30"/>
  <c r="N2068" i="30"/>
  <c r="Q1993" i="30"/>
  <c r="R1993" i="30"/>
  <c r="AP552" i="30"/>
  <c r="AM627" i="30"/>
  <c r="AQ552" i="30"/>
  <c r="AR565" i="30"/>
  <c r="AV490" i="30"/>
  <c r="AU490" i="30"/>
  <c r="AR358" i="30"/>
  <c r="AU355" i="30"/>
  <c r="AV355" i="30"/>
  <c r="AV514" i="30"/>
  <c r="AR589" i="30"/>
  <c r="AU514" i="30"/>
  <c r="AL512" i="30"/>
  <c r="AH587" i="30"/>
  <c r="AK512" i="30"/>
  <c r="H487" i="30"/>
  <c r="D562" i="30"/>
  <c r="G487" i="30"/>
  <c r="BA478" i="30"/>
  <c r="AW553" i="30"/>
  <c r="AZ478" i="30"/>
  <c r="AU469" i="30"/>
  <c r="AR544" i="30"/>
  <c r="AV469" i="30"/>
  <c r="AV507" i="30"/>
  <c r="AR582" i="30"/>
  <c r="AU507" i="30"/>
  <c r="BF473" i="30"/>
  <c r="BB548" i="30"/>
  <c r="BE473" i="30"/>
  <c r="AZ469" i="30"/>
  <c r="AW544" i="30"/>
  <c r="BA469" i="30"/>
  <c r="AH562" i="30"/>
  <c r="AK487" i="30"/>
  <c r="AL487" i="30"/>
  <c r="BF209" i="30"/>
  <c r="BE209" i="30"/>
  <c r="BE216" i="30" s="1"/>
  <c r="BE219" i="30" s="1"/>
  <c r="AG518" i="30"/>
  <c r="AF518" i="30"/>
  <c r="AC593" i="30"/>
  <c r="BG561" i="30"/>
  <c r="BK486" i="30"/>
  <c r="BJ486" i="30"/>
  <c r="AL502" i="30"/>
  <c r="AH577" i="30"/>
  <c r="AK502" i="30"/>
  <c r="AC558" i="30"/>
  <c r="AF483" i="30"/>
  <c r="AG483" i="30"/>
  <c r="AR574" i="30"/>
  <c r="AV499" i="30"/>
  <c r="AU499" i="30"/>
  <c r="AC461" i="30"/>
  <c r="AG386" i="30"/>
  <c r="AF386" i="30"/>
  <c r="AF388" i="30" s="1"/>
  <c r="AC388" i="30"/>
  <c r="AG388" i="30" s="1"/>
  <c r="W476" i="30"/>
  <c r="V476" i="30"/>
  <c r="S551" i="30"/>
  <c r="BA492" i="30"/>
  <c r="AZ492" i="30"/>
  <c r="AW567" i="30"/>
  <c r="BD1081" i="30"/>
  <c r="BD1030" i="30"/>
  <c r="BD1033" i="30" s="1"/>
  <c r="BD1034" i="30" s="1"/>
  <c r="BD1041" i="30" s="1"/>
  <c r="BD1044" i="30" s="1"/>
  <c r="C646" i="58" s="1"/>
  <c r="BI964" i="30"/>
  <c r="BI890" i="30"/>
  <c r="BI891" i="30" s="1"/>
  <c r="BI894" i="30" s="1"/>
  <c r="C551" i="58" s="1"/>
  <c r="AG488" i="30"/>
  <c r="AC563" i="30"/>
  <c r="AF488" i="30"/>
  <c r="BE283" i="30"/>
  <c r="BB284" i="30"/>
  <c r="BF283" i="30"/>
  <c r="M501" i="30"/>
  <c r="I576" i="30"/>
  <c r="L501" i="30"/>
  <c r="BE479" i="30"/>
  <c r="BB554" i="30"/>
  <c r="BF479" i="30"/>
  <c r="AK518" i="30"/>
  <c r="AL518" i="30"/>
  <c r="AH593" i="30"/>
  <c r="R1748" i="30"/>
  <c r="N1823" i="30"/>
  <c r="Q1748" i="30"/>
  <c r="D464" i="30"/>
  <c r="G389" i="30"/>
  <c r="D430" i="30"/>
  <c r="H389" i="30"/>
  <c r="AL474" i="30"/>
  <c r="AH549" i="30"/>
  <c r="AK474" i="30"/>
  <c r="H514" i="30"/>
  <c r="D589" i="30"/>
  <c r="G514" i="30"/>
  <c r="AW588" i="30"/>
  <c r="AZ513" i="30"/>
  <c r="BA513" i="30"/>
  <c r="AU513" i="30"/>
  <c r="AR588" i="30"/>
  <c r="AV513" i="30"/>
  <c r="D582" i="30"/>
  <c r="H507" i="30"/>
  <c r="G507" i="30"/>
  <c r="AW511" i="30"/>
  <c r="AZ436" i="30"/>
  <c r="AW440" i="30"/>
  <c r="BA436" i="30"/>
  <c r="U1514" i="30"/>
  <c r="U1480" i="30"/>
  <c r="U1483" i="30" s="1"/>
  <c r="AO1289" i="30"/>
  <c r="AL501" i="30"/>
  <c r="AK501" i="30"/>
  <c r="AH576" i="30"/>
  <c r="BE476" i="30"/>
  <c r="BF476" i="30"/>
  <c r="BB551" i="30"/>
  <c r="K1097" i="30"/>
  <c r="K1030" i="30"/>
  <c r="K1033" i="30" s="1"/>
  <c r="K1034" i="30" s="1"/>
  <c r="K1041" i="30" s="1"/>
  <c r="K1044" i="30" s="1"/>
  <c r="C637" i="58" s="1"/>
  <c r="U1511" i="30"/>
  <c r="AW464" i="30"/>
  <c r="AZ389" i="30"/>
  <c r="BA389" i="30"/>
  <c r="AW430" i="30"/>
  <c r="X565" i="30"/>
  <c r="AA490" i="30"/>
  <c r="AB490" i="30"/>
  <c r="AL494" i="30"/>
  <c r="AH569" i="30"/>
  <c r="AK494" i="30"/>
  <c r="I545" i="30"/>
  <c r="M470" i="30"/>
  <c r="L470" i="30"/>
  <c r="I543" i="30"/>
  <c r="M468" i="30"/>
  <c r="L468" i="30"/>
  <c r="AC216" i="30"/>
  <c r="AC144" i="30"/>
  <c r="AG141" i="30"/>
  <c r="N1968" i="30"/>
  <c r="Q1893" i="30"/>
  <c r="R1893" i="30"/>
  <c r="R294" i="30"/>
  <c r="B158" i="58"/>
  <c r="D158" i="58" s="1"/>
  <c r="AG512" i="30"/>
  <c r="AC587" i="30"/>
  <c r="AF512" i="30"/>
  <c r="R620" i="30"/>
  <c r="N695" i="30"/>
  <c r="Q620" i="30"/>
  <c r="N655" i="30"/>
  <c r="BK481" i="30"/>
  <c r="BG556" i="30"/>
  <c r="BJ481" i="30"/>
  <c r="W480" i="30"/>
  <c r="S555" i="30"/>
  <c r="V480" i="30"/>
  <c r="H502" i="30"/>
  <c r="G502" i="30"/>
  <c r="D577" i="30"/>
  <c r="M436" i="30"/>
  <c r="L436" i="30"/>
  <c r="I511" i="30"/>
  <c r="I440" i="30"/>
  <c r="BF503" i="30"/>
  <c r="BB578" i="30"/>
  <c r="BE503" i="30"/>
  <c r="BK471" i="30"/>
  <c r="BG546" i="30"/>
  <c r="BJ471" i="30"/>
  <c r="Z870" i="30"/>
  <c r="Z805" i="30"/>
  <c r="Z808" i="30" s="1"/>
  <c r="Z809" i="30" s="1"/>
  <c r="Z816" i="30" s="1"/>
  <c r="Z819" i="30" s="1"/>
  <c r="C496" i="58" s="1"/>
  <c r="S572" i="30"/>
  <c r="W497" i="30"/>
  <c r="V497" i="30"/>
  <c r="N1290" i="30"/>
  <c r="R1215" i="30"/>
  <c r="Q1215" i="30"/>
  <c r="S573" i="30"/>
  <c r="W498" i="30"/>
  <c r="V498" i="30"/>
  <c r="Z1790" i="30"/>
  <c r="Z1861" i="30"/>
  <c r="AP465" i="30"/>
  <c r="AM540" i="30"/>
  <c r="AQ465" i="30"/>
  <c r="AM505" i="30"/>
  <c r="AH564" i="30"/>
  <c r="AL489" i="30"/>
  <c r="AK489" i="30"/>
  <c r="AV462" i="30"/>
  <c r="AR537" i="30"/>
  <c r="AU462" i="30"/>
  <c r="I555" i="30"/>
  <c r="M480" i="30"/>
  <c r="L480" i="30"/>
  <c r="BG633" i="30"/>
  <c r="BJ558" i="30"/>
  <c r="BK558" i="30"/>
  <c r="I564" i="30"/>
  <c r="L489" i="30"/>
  <c r="M489" i="30"/>
  <c r="AQ1538" i="30"/>
  <c r="AM1613" i="30"/>
  <c r="AP1538" i="30"/>
  <c r="F1364" i="30"/>
  <c r="AQ567" i="30"/>
  <c r="AP567" i="30"/>
  <c r="AM642" i="30"/>
  <c r="H495" i="30"/>
  <c r="G495" i="30"/>
  <c r="D570" i="30"/>
  <c r="BB575" i="30"/>
  <c r="BF500" i="30"/>
  <c r="BE500" i="30"/>
  <c r="AC541" i="30"/>
  <c r="AG466" i="30"/>
  <c r="AF466" i="30"/>
  <c r="AH575" i="30"/>
  <c r="AL500" i="30"/>
  <c r="AK500" i="30"/>
  <c r="BA518" i="30"/>
  <c r="AZ518" i="30"/>
  <c r="AW593" i="30"/>
  <c r="AJ1439" i="30"/>
  <c r="AJ1405" i="30"/>
  <c r="AJ1408" i="30" s="1"/>
  <c r="AJ1409" i="30" s="1"/>
  <c r="AJ1416" i="30" s="1"/>
  <c r="AJ1419" i="30" s="1"/>
  <c r="BG575" i="30"/>
  <c r="BJ500" i="30"/>
  <c r="BK500" i="30"/>
  <c r="AB487" i="30"/>
  <c r="AA487" i="30"/>
  <c r="X562" i="30"/>
  <c r="AQ1549" i="30"/>
  <c r="AM1624" i="30"/>
  <c r="AP1549" i="30"/>
  <c r="AH553" i="30"/>
  <c r="AL478" i="30"/>
  <c r="AK478" i="30"/>
  <c r="AQ1488" i="30"/>
  <c r="AM1563" i="30"/>
  <c r="AP1488" i="30"/>
  <c r="S581" i="30"/>
  <c r="W506" i="30"/>
  <c r="V506" i="30"/>
  <c r="AW563" i="30"/>
  <c r="BA488" i="30"/>
  <c r="AZ488" i="30"/>
  <c r="AQ565" i="30"/>
  <c r="AM640" i="30"/>
  <c r="AP565" i="30"/>
  <c r="C409" i="58"/>
  <c r="S216" i="30"/>
  <c r="W141" i="30"/>
  <c r="S144" i="30"/>
  <c r="AK468" i="30"/>
  <c r="AH543" i="30"/>
  <c r="AL468" i="30"/>
  <c r="W209" i="30"/>
  <c r="V209" i="30"/>
  <c r="V216" i="30" s="1"/>
  <c r="V219" i="30" s="1"/>
  <c r="BB567" i="30"/>
  <c r="BE492" i="30"/>
  <c r="BF492" i="30"/>
  <c r="BG628" i="30"/>
  <c r="BK553" i="30"/>
  <c r="BJ553" i="30"/>
  <c r="Q1013" i="30"/>
  <c r="R1013" i="30"/>
  <c r="N1088" i="30"/>
  <c r="AG467" i="30"/>
  <c r="AC542" i="30"/>
  <c r="AF467" i="30"/>
  <c r="AL503" i="30"/>
  <c r="AK503" i="30"/>
  <c r="AH578" i="30"/>
  <c r="D576" i="30"/>
  <c r="H501" i="30"/>
  <c r="G501" i="30"/>
  <c r="AW216" i="30"/>
  <c r="BA141" i="30"/>
  <c r="AW144" i="30"/>
  <c r="AM633" i="30"/>
  <c r="AP558" i="30"/>
  <c r="AQ558" i="30"/>
  <c r="BF489" i="30"/>
  <c r="BE489" i="30"/>
  <c r="BB564" i="30"/>
  <c r="BF495" i="30"/>
  <c r="BB570" i="30"/>
  <c r="BE495" i="30"/>
  <c r="AA481" i="30"/>
  <c r="X556" i="30"/>
  <c r="AB481" i="30"/>
  <c r="H500" i="30"/>
  <c r="G500" i="30"/>
  <c r="D575" i="30"/>
  <c r="D388" i="30"/>
  <c r="H388" i="30" s="1"/>
  <c r="D461" i="30"/>
  <c r="G386" i="30"/>
  <c r="G388" i="30" s="1"/>
  <c r="H386" i="30"/>
  <c r="BA474" i="30"/>
  <c r="AW549" i="30"/>
  <c r="AZ474" i="30"/>
  <c r="AB209" i="30"/>
  <c r="AA209" i="30"/>
  <c r="AA216" i="30" s="1"/>
  <c r="AA219" i="30" s="1"/>
  <c r="BI1636" i="30"/>
  <c r="AB355" i="30"/>
  <c r="AA355" i="30"/>
  <c r="X358" i="30"/>
  <c r="AZ484" i="30"/>
  <c r="BA484" i="30"/>
  <c r="AW559" i="30"/>
  <c r="BB461" i="30"/>
  <c r="BF386" i="30"/>
  <c r="BE386" i="30"/>
  <c r="BE388" i="30" s="1"/>
  <c r="BB388" i="30"/>
  <c r="BF388" i="30" s="1"/>
  <c r="AF475" i="30"/>
  <c r="AC550" i="30"/>
  <c r="AG475" i="30"/>
  <c r="D144" i="30"/>
  <c r="H141" i="30"/>
  <c r="X592" i="30"/>
  <c r="AB517" i="30"/>
  <c r="AA517" i="30"/>
  <c r="BF494" i="30"/>
  <c r="BB569" i="30"/>
  <c r="BE494" i="30"/>
  <c r="AC543" i="30"/>
  <c r="AF468" i="30"/>
  <c r="AG468" i="30"/>
  <c r="AZ365" i="30"/>
  <c r="BA365" i="30"/>
  <c r="AL209" i="30"/>
  <c r="AK209" i="30"/>
  <c r="AK216" i="30" s="1"/>
  <c r="AK219" i="30" s="1"/>
  <c r="W489" i="30"/>
  <c r="S564" i="30"/>
  <c r="V489" i="30"/>
  <c r="AG501" i="30"/>
  <c r="AC576" i="30"/>
  <c r="AF501" i="30"/>
  <c r="AB478" i="30"/>
  <c r="AA478" i="30"/>
  <c r="X553" i="30"/>
  <c r="AL462" i="30"/>
  <c r="AH537" i="30"/>
  <c r="AK462" i="30"/>
  <c r="AW552" i="30"/>
  <c r="BA477" i="30"/>
  <c r="AZ477" i="30"/>
  <c r="W436" i="30"/>
  <c r="V436" i="30"/>
  <c r="S511" i="30"/>
  <c r="S440" i="30"/>
  <c r="W481" i="30"/>
  <c r="V481" i="30"/>
  <c r="S556" i="30"/>
  <c r="X577" i="30"/>
  <c r="AB502" i="30"/>
  <c r="AA502" i="30"/>
  <c r="BA209" i="30"/>
  <c r="AZ209" i="30"/>
  <c r="AZ216" i="30" s="1"/>
  <c r="AZ219" i="30" s="1"/>
  <c r="D552" i="30"/>
  <c r="G477" i="30"/>
  <c r="H477" i="30"/>
  <c r="AF365" i="30"/>
  <c r="AG365" i="30"/>
  <c r="BJ466" i="30"/>
  <c r="BG541" i="30"/>
  <c r="BK466" i="30"/>
  <c r="AP569" i="30"/>
  <c r="AM644" i="30"/>
  <c r="AQ569" i="30"/>
  <c r="AR556" i="30"/>
  <c r="AV481" i="30"/>
  <c r="AU481" i="30"/>
  <c r="AR577" i="30"/>
  <c r="AU502" i="30"/>
  <c r="AV502" i="30"/>
  <c r="BG557" i="30"/>
  <c r="BK482" i="30"/>
  <c r="BJ482" i="30"/>
  <c r="H465" i="30"/>
  <c r="G465" i="30"/>
  <c r="D540" i="30"/>
  <c r="AM1339" i="30"/>
  <c r="AQ1264" i="30"/>
  <c r="AP1264" i="30"/>
  <c r="D588" i="30"/>
  <c r="G513" i="30"/>
  <c r="H513" i="30"/>
  <c r="AC592" i="30"/>
  <c r="AG517" i="30"/>
  <c r="AF517" i="30"/>
  <c r="L388" i="30"/>
  <c r="I557" i="30"/>
  <c r="M482" i="30"/>
  <c r="L482" i="30"/>
  <c r="BG388" i="30"/>
  <c r="BK388" i="30" s="1"/>
  <c r="BG461" i="30"/>
  <c r="BK386" i="30"/>
  <c r="BJ386" i="30"/>
  <c r="BJ388" i="30" s="1"/>
  <c r="Q1437" i="30"/>
  <c r="N1512" i="30"/>
  <c r="R1437" i="30"/>
  <c r="N1438" i="30"/>
  <c r="R1438" i="30" s="1"/>
  <c r="AQ144" i="30"/>
  <c r="B67" i="58"/>
  <c r="D67" i="58" s="1"/>
  <c r="AR543" i="30"/>
  <c r="AU468" i="30"/>
  <c r="AV468" i="30"/>
  <c r="L478" i="30"/>
  <c r="I553" i="30"/>
  <c r="M478" i="30"/>
  <c r="AL469" i="30"/>
  <c r="AK469" i="30"/>
  <c r="AH544" i="30"/>
  <c r="M389" i="30"/>
  <c r="I464" i="30"/>
  <c r="L389" i="30"/>
  <c r="I430" i="30"/>
  <c r="BJ487" i="30"/>
  <c r="BG562" i="30"/>
  <c r="BK487" i="30"/>
  <c r="BA465" i="30"/>
  <c r="AW540" i="30"/>
  <c r="AZ465" i="30"/>
  <c r="N1214" i="30"/>
  <c r="Q1139" i="30"/>
  <c r="R1139" i="30"/>
  <c r="AV492" i="30"/>
  <c r="AR567" i="30"/>
  <c r="AU492" i="30"/>
  <c r="AW555" i="30"/>
  <c r="BA480" i="30"/>
  <c r="AZ480" i="30"/>
  <c r="BI1375" i="30"/>
  <c r="BI1330" i="30"/>
  <c r="BI1333" i="30" s="1"/>
  <c r="BI1334" i="30" s="1"/>
  <c r="AR570" i="30"/>
  <c r="AV495" i="30"/>
  <c r="AU495" i="30"/>
  <c r="AG487" i="30"/>
  <c r="AC562" i="30"/>
  <c r="AF487" i="30"/>
  <c r="AM1011" i="30"/>
  <c r="AP936" i="30"/>
  <c r="AQ936" i="30"/>
  <c r="BA471" i="30"/>
  <c r="AZ471" i="30"/>
  <c r="AW546" i="30"/>
  <c r="W492" i="30"/>
  <c r="S567" i="30"/>
  <c r="V492" i="30"/>
  <c r="W488" i="30"/>
  <c r="V488" i="30"/>
  <c r="S563" i="30"/>
  <c r="AL482" i="30"/>
  <c r="AK482" i="30"/>
  <c r="AH557" i="30"/>
  <c r="AH546" i="30"/>
  <c r="AL471" i="30"/>
  <c r="AK471" i="30"/>
  <c r="X440" i="30"/>
  <c r="AB436" i="30"/>
  <c r="AA436" i="30"/>
  <c r="X511" i="30"/>
  <c r="N1975" i="30"/>
  <c r="Q1900" i="30"/>
  <c r="R1900" i="30"/>
  <c r="AC548" i="30"/>
  <c r="AG473" i="30"/>
  <c r="AF473" i="30"/>
  <c r="BK469" i="30"/>
  <c r="BG544" i="30"/>
  <c r="BJ469" i="30"/>
  <c r="D558" i="30"/>
  <c r="H483" i="30"/>
  <c r="G483" i="30"/>
  <c r="P988" i="30"/>
  <c r="P1034" i="30" s="1"/>
  <c r="P1041" i="30" s="1"/>
  <c r="P1044" i="30" s="1"/>
  <c r="C638" i="58" s="1"/>
  <c r="P1061" i="30"/>
  <c r="Q986" i="30"/>
  <c r="Q988" i="30" s="1"/>
  <c r="AC561" i="30"/>
  <c r="AG486" i="30"/>
  <c r="AF486" i="30"/>
  <c r="AF503" i="30"/>
  <c r="AC578" i="30"/>
  <c r="AG503" i="30"/>
  <c r="L473" i="30"/>
  <c r="M473" i="30"/>
  <c r="I548" i="30"/>
  <c r="AM626" i="30"/>
  <c r="AQ551" i="30"/>
  <c r="AP551" i="30"/>
  <c r="BG574" i="30"/>
  <c r="BK499" i="30"/>
  <c r="BJ499" i="30"/>
  <c r="AR592" i="30"/>
  <c r="AV517" i="30"/>
  <c r="AU517" i="30"/>
  <c r="BB582" i="30"/>
  <c r="BE507" i="30"/>
  <c r="BF507" i="30"/>
  <c r="BK479" i="30"/>
  <c r="BG554" i="30"/>
  <c r="BJ479" i="30"/>
  <c r="BA506" i="30"/>
  <c r="AZ506" i="30"/>
  <c r="AW581" i="30"/>
  <c r="AQ571" i="30"/>
  <c r="AM646" i="30"/>
  <c r="AP571" i="30"/>
  <c r="M467" i="30"/>
  <c r="I542" i="30"/>
  <c r="L467" i="30"/>
  <c r="F789" i="30"/>
  <c r="F730" i="30"/>
  <c r="F733" i="30" s="1"/>
  <c r="F734" i="30" s="1"/>
  <c r="F741" i="30" s="1"/>
  <c r="F744" i="30" s="1"/>
  <c r="C444" i="58" s="1"/>
  <c r="C457" i="58" s="1"/>
  <c r="B15" i="58"/>
  <c r="D15" i="58" s="1"/>
  <c r="W69" i="30"/>
  <c r="AQ358" i="30"/>
  <c r="AP358" i="30"/>
  <c r="AM359" i="30"/>
  <c r="X559" i="30"/>
  <c r="AA484" i="30"/>
  <c r="AB484" i="30"/>
  <c r="D560" i="30"/>
  <c r="H485" i="30"/>
  <c r="G485" i="30"/>
  <c r="AK517" i="30"/>
  <c r="AL517" i="30"/>
  <c r="AH592" i="30"/>
  <c r="BE465" i="30"/>
  <c r="BB540" i="30"/>
  <c r="BF465" i="30"/>
  <c r="AL491" i="30"/>
  <c r="AH566" i="30"/>
  <c r="AK491" i="30"/>
  <c r="BG568" i="30"/>
  <c r="BJ493" i="30"/>
  <c r="BK493" i="30"/>
  <c r="N887" i="30"/>
  <c r="Q812" i="30"/>
  <c r="R812" i="30"/>
  <c r="BG560" i="30"/>
  <c r="BJ485" i="30"/>
  <c r="BK485" i="30"/>
  <c r="BA498" i="30"/>
  <c r="AZ498" i="30"/>
  <c r="AW573" i="30"/>
  <c r="AR559" i="30"/>
  <c r="AU484" i="30"/>
  <c r="AV484" i="30"/>
  <c r="AL69" i="30"/>
  <c r="B18" i="58"/>
  <c r="D18" i="58" s="1"/>
  <c r="AU489" i="30"/>
  <c r="AV489" i="30"/>
  <c r="AR564" i="30"/>
  <c r="AK467" i="30"/>
  <c r="AH542" i="30"/>
  <c r="AL467" i="30"/>
  <c r="AK513" i="30"/>
  <c r="AL513" i="30"/>
  <c r="AH588" i="30"/>
  <c r="AV486" i="30"/>
  <c r="AR561" i="30"/>
  <c r="AU486" i="30"/>
  <c r="AA494" i="30"/>
  <c r="AB494" i="30"/>
  <c r="X569" i="30"/>
  <c r="BK494" i="30"/>
  <c r="BG569" i="30"/>
  <c r="BJ494" i="30"/>
  <c r="AV389" i="30"/>
  <c r="AR464" i="30"/>
  <c r="AU389" i="30"/>
  <c r="AR430" i="30"/>
  <c r="AZ502" i="30"/>
  <c r="AW577" i="30"/>
  <c r="BA502" i="30"/>
  <c r="D544" i="30"/>
  <c r="H469" i="30"/>
  <c r="G469" i="30"/>
  <c r="BD1439" i="30"/>
  <c r="AV480" i="30"/>
  <c r="AR555" i="30"/>
  <c r="AU480" i="30"/>
  <c r="I550" i="30"/>
  <c r="M475" i="30"/>
  <c r="L475" i="30"/>
  <c r="AZ475" i="30"/>
  <c r="AW550" i="30"/>
  <c r="BA475" i="30"/>
  <c r="S557" i="30"/>
  <c r="W482" i="30"/>
  <c r="V482" i="30"/>
  <c r="I565" i="30"/>
  <c r="L490" i="30"/>
  <c r="M490" i="30"/>
  <c r="AH548" i="30"/>
  <c r="AL473" i="30"/>
  <c r="AK473" i="30"/>
  <c r="AC567" i="30"/>
  <c r="AG492" i="30"/>
  <c r="AF492" i="30"/>
  <c r="AV386" i="30"/>
  <c r="AU386" i="30"/>
  <c r="AU388" i="30" s="1"/>
  <c r="AR461" i="30"/>
  <c r="AR388" i="30"/>
  <c r="AV388" i="30" s="1"/>
  <c r="AB506" i="30"/>
  <c r="AA506" i="30"/>
  <c r="X581" i="30"/>
  <c r="BG588" i="30"/>
  <c r="BJ513" i="30"/>
  <c r="BK513" i="30"/>
  <c r="BK480" i="30"/>
  <c r="BG555" i="30"/>
  <c r="BJ480" i="30"/>
  <c r="AG494" i="30"/>
  <c r="AC569" i="30"/>
  <c r="AF494" i="30"/>
  <c r="BE491" i="30"/>
  <c r="BB566" i="30"/>
  <c r="BF491" i="30"/>
  <c r="AM652" i="30"/>
  <c r="AP577" i="30"/>
  <c r="AQ577" i="30"/>
  <c r="AK485" i="30"/>
  <c r="AH560" i="30"/>
  <c r="AL485" i="30"/>
  <c r="G489" i="30"/>
  <c r="D564" i="30"/>
  <c r="H489" i="30"/>
  <c r="BF468" i="30"/>
  <c r="BE468" i="30"/>
  <c r="BB543" i="30"/>
  <c r="G504" i="30"/>
  <c r="D579" i="30"/>
  <c r="H504" i="30"/>
  <c r="X574" i="30"/>
  <c r="AB499" i="30"/>
  <c r="AA499" i="30"/>
  <c r="L498" i="30"/>
  <c r="M498" i="30"/>
  <c r="I573" i="30"/>
  <c r="N933" i="30"/>
  <c r="Q858" i="30"/>
  <c r="R858" i="30"/>
  <c r="I541" i="30"/>
  <c r="M466" i="30"/>
  <c r="L466" i="30"/>
  <c r="AA462" i="30"/>
  <c r="X537" i="30"/>
  <c r="AB462" i="30"/>
  <c r="AK496" i="30"/>
  <c r="AH571" i="30"/>
  <c r="AL496" i="30"/>
  <c r="I559" i="30"/>
  <c r="M484" i="30"/>
  <c r="L484" i="30"/>
  <c r="L365" i="30"/>
  <c r="M365" i="30"/>
  <c r="AG490" i="30"/>
  <c r="AC565" i="30"/>
  <c r="AF490" i="30"/>
  <c r="AA498" i="30"/>
  <c r="AB498" i="30"/>
  <c r="X573" i="30"/>
  <c r="AQ440" i="30"/>
  <c r="AP440" i="30"/>
  <c r="AV474" i="30"/>
  <c r="AR549" i="30"/>
  <c r="AU474" i="30"/>
  <c r="I569" i="30"/>
  <c r="M494" i="30"/>
  <c r="L494" i="30"/>
  <c r="H472" i="30"/>
  <c r="G472" i="30"/>
  <c r="D547" i="30"/>
  <c r="X567" i="30"/>
  <c r="AB492" i="30"/>
  <c r="AA492" i="30"/>
  <c r="R656" i="30"/>
  <c r="Q656" i="30"/>
  <c r="N731" i="30"/>
  <c r="AQ2078" i="30"/>
  <c r="AR554" i="30"/>
  <c r="AV479" i="30"/>
  <c r="AU479" i="30"/>
  <c r="AC582" i="30"/>
  <c r="AG507" i="30"/>
  <c r="AF507" i="30"/>
  <c r="AA479" i="30"/>
  <c r="AB479" i="30"/>
  <c r="X554" i="30"/>
  <c r="R1303" i="30"/>
  <c r="N1378" i="30"/>
  <c r="Q1303" i="30"/>
  <c r="BE482" i="30"/>
  <c r="BB557" i="30"/>
  <c r="BF482" i="30"/>
  <c r="BA493" i="30"/>
  <c r="AW568" i="30"/>
  <c r="AZ493" i="30"/>
  <c r="BE480" i="30"/>
  <c r="BF480" i="30"/>
  <c r="BB555" i="30"/>
  <c r="R1474" i="30"/>
  <c r="Q1474" i="30"/>
  <c r="N1549" i="30"/>
  <c r="AB507" i="30"/>
  <c r="X582" i="30"/>
  <c r="AA507" i="30"/>
  <c r="S559" i="30"/>
  <c r="W484" i="30"/>
  <c r="V484" i="30"/>
  <c r="BE483" i="30"/>
  <c r="BF483" i="30"/>
  <c r="BB558" i="30"/>
  <c r="AC571" i="30"/>
  <c r="AG496" i="30"/>
  <c r="AF496" i="30"/>
  <c r="AK490" i="30"/>
  <c r="AL490" i="30"/>
  <c r="AH565" i="30"/>
  <c r="S593" i="30"/>
  <c r="W518" i="30"/>
  <c r="V518" i="30"/>
  <c r="V499" i="30"/>
  <c r="S574" i="30"/>
  <c r="W499" i="30"/>
  <c r="AB493" i="30"/>
  <c r="X568" i="30"/>
  <c r="AA493" i="30"/>
  <c r="X541" i="30"/>
  <c r="AB466" i="30"/>
  <c r="AA466" i="30"/>
  <c r="AP549" i="30"/>
  <c r="AQ549" i="30"/>
  <c r="AM624" i="30"/>
  <c r="I589" i="30"/>
  <c r="M514" i="30"/>
  <c r="L514" i="30"/>
  <c r="M507" i="30"/>
  <c r="L507" i="30"/>
  <c r="I582" i="30"/>
  <c r="R637" i="30"/>
  <c r="N712" i="30"/>
  <c r="Q637" i="30"/>
  <c r="AU504" i="30"/>
  <c r="AV504" i="30"/>
  <c r="AR579" i="30"/>
  <c r="AG471" i="30"/>
  <c r="AF471" i="30"/>
  <c r="AC546" i="30"/>
  <c r="AP1063" i="30"/>
  <c r="AU488" i="30"/>
  <c r="AR563" i="30"/>
  <c r="AV488" i="30"/>
  <c r="AM779" i="30"/>
  <c r="AQ704" i="30"/>
  <c r="AP704" i="30"/>
  <c r="M488" i="30"/>
  <c r="I563" i="30"/>
  <c r="L488" i="30"/>
  <c r="BD1294" i="30"/>
  <c r="S544" i="30"/>
  <c r="V469" i="30"/>
  <c r="W469" i="30"/>
  <c r="AW556" i="30"/>
  <c r="AZ481" i="30"/>
  <c r="BA481" i="30"/>
  <c r="BE470" i="30"/>
  <c r="BF470" i="30"/>
  <c r="BB545" i="30"/>
  <c r="L472" i="30"/>
  <c r="M472" i="30"/>
  <c r="I547" i="30"/>
  <c r="AK480" i="30"/>
  <c r="AL480" i="30"/>
  <c r="AH555" i="30"/>
  <c r="N1085" i="30"/>
  <c r="R1010" i="30"/>
  <c r="Q1010" i="30"/>
  <c r="M497" i="30"/>
  <c r="I572" i="30"/>
  <c r="L497" i="30"/>
  <c r="AG209" i="30"/>
  <c r="AF209" i="30"/>
  <c r="AF216" i="30" s="1"/>
  <c r="AF219" i="30" s="1"/>
  <c r="AW558" i="30"/>
  <c r="BA483" i="30"/>
  <c r="AZ483" i="30"/>
  <c r="BG587" i="30"/>
  <c r="BJ512" i="30"/>
  <c r="BK512" i="30"/>
  <c r="X540" i="30"/>
  <c r="AB465" i="30"/>
  <c r="AA465" i="30"/>
  <c r="AC568" i="30"/>
  <c r="AF493" i="30"/>
  <c r="AG493" i="30"/>
  <c r="BF486" i="30"/>
  <c r="BB561" i="30"/>
  <c r="BE486" i="30"/>
  <c r="X560" i="30"/>
  <c r="AA485" i="30"/>
  <c r="AB485" i="30"/>
  <c r="AE1513" i="30"/>
  <c r="AE1586" i="30"/>
  <c r="I544" i="30"/>
  <c r="L469" i="30"/>
  <c r="M469" i="30"/>
  <c r="V514" i="30"/>
  <c r="S589" i="30"/>
  <c r="W514" i="30"/>
  <c r="AV466" i="30"/>
  <c r="AR541" i="30"/>
  <c r="AU466" i="30"/>
  <c r="R668" i="30"/>
  <c r="Q668" i="30"/>
  <c r="N743" i="30"/>
  <c r="BG570" i="30"/>
  <c r="BJ495" i="30"/>
  <c r="BK495" i="30"/>
  <c r="AR576" i="30"/>
  <c r="AU501" i="30"/>
  <c r="AV501" i="30"/>
  <c r="BK477" i="30"/>
  <c r="BJ477" i="30"/>
  <c r="BG552" i="30"/>
  <c r="AF465" i="30"/>
  <c r="AG465" i="30"/>
  <c r="AC540" i="30"/>
  <c r="I554" i="30"/>
  <c r="L479" i="30"/>
  <c r="M479" i="30"/>
  <c r="S578" i="30"/>
  <c r="W503" i="30"/>
  <c r="V503" i="30"/>
  <c r="BK507" i="30"/>
  <c r="BG582" i="30"/>
  <c r="BJ507" i="30"/>
  <c r="AQ2056" i="30"/>
  <c r="AP2056" i="30"/>
  <c r="AZ504" i="30"/>
  <c r="AW579" i="30"/>
  <c r="BA504" i="30"/>
  <c r="BG908" i="30"/>
  <c r="A551" i="58"/>
  <c r="A406" i="58"/>
  <c r="BB683" i="30"/>
  <c r="AW833" i="30"/>
  <c r="A501" i="58"/>
  <c r="AR833" i="30"/>
  <c r="A500" i="58"/>
  <c r="AM833" i="30"/>
  <c r="A499" i="58"/>
  <c r="AH833" i="30"/>
  <c r="A498" i="58"/>
  <c r="A593" i="58"/>
  <c r="AC983" i="30"/>
  <c r="X683" i="30"/>
  <c r="A400" i="58"/>
  <c r="A543" i="58"/>
  <c r="S908" i="30"/>
  <c r="N908" i="30"/>
  <c r="A542" i="58"/>
  <c r="A541" i="58"/>
  <c r="I908" i="30"/>
  <c r="D908" i="30"/>
  <c r="A540" i="58"/>
  <c r="I821" i="30" l="1"/>
  <c r="N821" i="30" s="1"/>
  <c r="S821" i="30" s="1"/>
  <c r="X821" i="30" s="1"/>
  <c r="AC821" i="30" s="1"/>
  <c r="AH821" i="30" s="1"/>
  <c r="AM821" i="30" s="1"/>
  <c r="AR821" i="30" s="1"/>
  <c r="AW821" i="30" s="1"/>
  <c r="BB821" i="30" s="1"/>
  <c r="BG821" i="30" s="1"/>
  <c r="D896" i="30"/>
  <c r="BB615" i="30"/>
  <c r="BF540" i="30"/>
  <c r="BE540" i="30"/>
  <c r="H588" i="30"/>
  <c r="G588" i="30"/>
  <c r="D663" i="30"/>
  <c r="AC625" i="30"/>
  <c r="AG550" i="30"/>
  <c r="AF550" i="30"/>
  <c r="BG636" i="30"/>
  <c r="BJ561" i="30"/>
  <c r="BK561" i="30"/>
  <c r="G571" i="30"/>
  <c r="H571" i="30"/>
  <c r="D646" i="30"/>
  <c r="BG656" i="30"/>
  <c r="BJ581" i="30"/>
  <c r="BK581" i="30"/>
  <c r="AV547" i="30"/>
  <c r="AU547" i="30"/>
  <c r="AR622" i="30"/>
  <c r="AQ1307" i="30"/>
  <c r="AM1382" i="30"/>
  <c r="AP1307" i="30"/>
  <c r="G569" i="30"/>
  <c r="D644" i="30"/>
  <c r="H569" i="30"/>
  <c r="Q1374" i="30"/>
  <c r="N1449" i="30"/>
  <c r="R1374" i="30"/>
  <c r="BF562" i="30"/>
  <c r="BB637" i="30"/>
  <c r="BE562" i="30"/>
  <c r="AB548" i="30"/>
  <c r="X623" i="30"/>
  <c r="AA548" i="30"/>
  <c r="AU551" i="30"/>
  <c r="AR626" i="30"/>
  <c r="AV551" i="30"/>
  <c r="AC586" i="30"/>
  <c r="AF511" i="30"/>
  <c r="AC515" i="30"/>
  <c r="AG511" i="30"/>
  <c r="AM2059" i="30"/>
  <c r="AQ1984" i="30"/>
  <c r="AP1984" i="30"/>
  <c r="AV440" i="30"/>
  <c r="AU440" i="30"/>
  <c r="BK592" i="30"/>
  <c r="BG667" i="30"/>
  <c r="BJ592" i="30"/>
  <c r="M554" i="30"/>
  <c r="L554" i="30"/>
  <c r="I629" i="30"/>
  <c r="L544" i="30"/>
  <c r="M544" i="30"/>
  <c r="I619" i="30"/>
  <c r="I647" i="30"/>
  <c r="M572" i="30"/>
  <c r="L572" i="30"/>
  <c r="M547" i="30"/>
  <c r="I622" i="30"/>
  <c r="L547" i="30"/>
  <c r="AW631" i="30"/>
  <c r="BA556" i="30"/>
  <c r="AZ556" i="30"/>
  <c r="AC621" i="30"/>
  <c r="AF546" i="30"/>
  <c r="AG546" i="30"/>
  <c r="BB630" i="30"/>
  <c r="BF555" i="30"/>
  <c r="BE555" i="30"/>
  <c r="X648" i="30"/>
  <c r="AA573" i="30"/>
  <c r="AB573" i="30"/>
  <c r="BE543" i="30"/>
  <c r="BF543" i="30"/>
  <c r="BB618" i="30"/>
  <c r="AC644" i="30"/>
  <c r="AG569" i="30"/>
  <c r="AF569" i="30"/>
  <c r="AB581" i="30"/>
  <c r="AA581" i="30"/>
  <c r="X656" i="30"/>
  <c r="I625" i="30"/>
  <c r="L550" i="30"/>
  <c r="M550" i="30"/>
  <c r="H544" i="30"/>
  <c r="D619" i="30"/>
  <c r="G544" i="30"/>
  <c r="F864" i="30"/>
  <c r="F805" i="30"/>
  <c r="F808" i="30" s="1"/>
  <c r="F809" i="30" s="1"/>
  <c r="F816" i="30" s="1"/>
  <c r="F819" i="30" s="1"/>
  <c r="C492" i="58" s="1"/>
  <c r="AQ626" i="30"/>
  <c r="AP626" i="30"/>
  <c r="AM701" i="30"/>
  <c r="R1975" i="30"/>
  <c r="Q1975" i="30"/>
  <c r="N2050" i="30"/>
  <c r="AK557" i="30"/>
  <c r="AH632" i="30"/>
  <c r="AL557" i="30"/>
  <c r="AF562" i="30"/>
  <c r="AG562" i="30"/>
  <c r="AC637" i="30"/>
  <c r="Q1512" i="30"/>
  <c r="N1587" i="30"/>
  <c r="R1512" i="30"/>
  <c r="N1513" i="30"/>
  <c r="R1513" i="30" s="1"/>
  <c r="I632" i="30"/>
  <c r="M557" i="30"/>
  <c r="L557" i="30"/>
  <c r="BJ557" i="30"/>
  <c r="BG632" i="30"/>
  <c r="BK557" i="30"/>
  <c r="AM719" i="30"/>
  <c r="AQ644" i="30"/>
  <c r="AP644" i="30"/>
  <c r="X652" i="30"/>
  <c r="AA577" i="30"/>
  <c r="AB577" i="30"/>
  <c r="X359" i="30"/>
  <c r="AB358" i="30"/>
  <c r="AA358" i="30"/>
  <c r="AW624" i="30"/>
  <c r="AZ549" i="30"/>
  <c r="BA549" i="30"/>
  <c r="BA563" i="30"/>
  <c r="AW638" i="30"/>
  <c r="AZ563" i="30"/>
  <c r="BF575" i="30"/>
  <c r="BB650" i="30"/>
  <c r="BE575" i="30"/>
  <c r="F1439" i="30"/>
  <c r="BB653" i="30"/>
  <c r="BF578" i="30"/>
  <c r="BE578" i="30"/>
  <c r="U1586" i="30"/>
  <c r="BA511" i="30"/>
  <c r="AW515" i="30"/>
  <c r="AZ511" i="30"/>
  <c r="AW586" i="30"/>
  <c r="AC668" i="30"/>
  <c r="AF593" i="30"/>
  <c r="AG593" i="30"/>
  <c r="D637" i="30"/>
  <c r="H562" i="30"/>
  <c r="G562" i="30"/>
  <c r="W587" i="30"/>
  <c r="V587" i="30"/>
  <c r="S662" i="30"/>
  <c r="W582" i="30"/>
  <c r="V582" i="30"/>
  <c r="S657" i="30"/>
  <c r="W577" i="30"/>
  <c r="S652" i="30"/>
  <c r="V577" i="30"/>
  <c r="AH664" i="30"/>
  <c r="AL589" i="30"/>
  <c r="AK589" i="30"/>
  <c r="AR644" i="30"/>
  <c r="AV569" i="30"/>
  <c r="AU569" i="30"/>
  <c r="AL579" i="30"/>
  <c r="AH654" i="30"/>
  <c r="AK579" i="30"/>
  <c r="AP1701" i="30"/>
  <c r="AM1776" i="30"/>
  <c r="AQ1701" i="30"/>
  <c r="AH643" i="30"/>
  <c r="AK568" i="30"/>
  <c r="AL568" i="30"/>
  <c r="R1741" i="30"/>
  <c r="Q1741" i="30"/>
  <c r="N1816" i="30"/>
  <c r="AW632" i="30"/>
  <c r="AZ557" i="30"/>
  <c r="BA557" i="30"/>
  <c r="AQ662" i="30"/>
  <c r="AP662" i="30"/>
  <c r="AM737" i="30"/>
  <c r="AP433" i="30"/>
  <c r="AQ433" i="30"/>
  <c r="AM434" i="30"/>
  <c r="AL440" i="30"/>
  <c r="AK440" i="30"/>
  <c r="X219" i="30"/>
  <c r="AB216" i="30"/>
  <c r="X291" i="30"/>
  <c r="L546" i="30"/>
  <c r="M546" i="30"/>
  <c r="I621" i="30"/>
  <c r="AA551" i="30"/>
  <c r="AB551" i="30"/>
  <c r="X626" i="30"/>
  <c r="BA566" i="30"/>
  <c r="AW641" i="30"/>
  <c r="AZ566" i="30"/>
  <c r="AR648" i="30"/>
  <c r="AV573" i="30"/>
  <c r="AU573" i="30"/>
  <c r="H550" i="30"/>
  <c r="D625" i="30"/>
  <c r="G550" i="30"/>
  <c r="AQ1211" i="30"/>
  <c r="AM1286" i="30"/>
  <c r="AP1211" i="30"/>
  <c r="R815" i="30"/>
  <c r="Q815" i="30"/>
  <c r="BB667" i="30"/>
  <c r="BE592" i="30"/>
  <c r="BF592" i="30"/>
  <c r="BE358" i="30"/>
  <c r="BB359" i="30"/>
  <c r="BF358" i="30"/>
  <c r="AV581" i="30"/>
  <c r="AU581" i="30"/>
  <c r="AR656" i="30"/>
  <c r="H555" i="30"/>
  <c r="D630" i="30"/>
  <c r="G555" i="30"/>
  <c r="M562" i="30"/>
  <c r="L562" i="30"/>
  <c r="I637" i="30"/>
  <c r="BG651" i="30"/>
  <c r="BK576" i="30"/>
  <c r="BJ576" i="30"/>
  <c r="I642" i="30"/>
  <c r="L567" i="30"/>
  <c r="M567" i="30"/>
  <c r="V565" i="30"/>
  <c r="S640" i="30"/>
  <c r="W565" i="30"/>
  <c r="M570" i="30"/>
  <c r="I645" i="30"/>
  <c r="L570" i="30"/>
  <c r="G542" i="30"/>
  <c r="D617" i="30"/>
  <c r="H542" i="30"/>
  <c r="M568" i="30"/>
  <c r="L568" i="30"/>
  <c r="I643" i="30"/>
  <c r="AB558" i="30"/>
  <c r="AA558" i="30"/>
  <c r="X633" i="30"/>
  <c r="U837" i="30"/>
  <c r="U763" i="30"/>
  <c r="U809" i="30" s="1"/>
  <c r="U816" i="30" s="1"/>
  <c r="U819" i="30" s="1"/>
  <c r="C495" i="58" s="1"/>
  <c r="S635" i="30"/>
  <c r="W560" i="30"/>
  <c r="V560" i="30"/>
  <c r="AK582" i="30"/>
  <c r="AH657" i="30"/>
  <c r="AL582" i="30"/>
  <c r="AY1002" i="30"/>
  <c r="AY955" i="30"/>
  <c r="AY958" i="30" s="1"/>
  <c r="AY959" i="30" s="1"/>
  <c r="AY966" i="30" s="1"/>
  <c r="AY969" i="30" s="1"/>
  <c r="C597" i="58" s="1"/>
  <c r="AV566" i="30"/>
  <c r="AU566" i="30"/>
  <c r="AR641" i="30"/>
  <c r="AW219" i="30"/>
  <c r="AW291" i="30"/>
  <c r="BA216" i="30"/>
  <c r="AV582" i="30"/>
  <c r="AR657" i="30"/>
  <c r="AU582" i="30"/>
  <c r="BK626" i="30"/>
  <c r="BJ626" i="30"/>
  <c r="BG701" i="30"/>
  <c r="W284" i="30"/>
  <c r="V284" i="30"/>
  <c r="V291" i="30" s="1"/>
  <c r="V294" i="30" s="1"/>
  <c r="BK545" i="30"/>
  <c r="BJ545" i="30"/>
  <c r="BG620" i="30"/>
  <c r="V464" i="30"/>
  <c r="S505" i="30"/>
  <c r="S539" i="30"/>
  <c r="W464" i="30"/>
  <c r="AV593" i="30"/>
  <c r="AU593" i="30"/>
  <c r="AR668" i="30"/>
  <c r="M537" i="30"/>
  <c r="L537" i="30"/>
  <c r="I612" i="30"/>
  <c r="AC630" i="30"/>
  <c r="AG555" i="30"/>
  <c r="AF555" i="30"/>
  <c r="AW536" i="30"/>
  <c r="BA461" i="30"/>
  <c r="AZ461" i="30"/>
  <c r="AZ463" i="30" s="1"/>
  <c r="AW463" i="30"/>
  <c r="BA463" i="30" s="1"/>
  <c r="AC642" i="30"/>
  <c r="AF567" i="30"/>
  <c r="AG567" i="30"/>
  <c r="L548" i="30"/>
  <c r="I623" i="30"/>
  <c r="M548" i="30"/>
  <c r="BJ544" i="30"/>
  <c r="BG619" i="30"/>
  <c r="BK544" i="30"/>
  <c r="AW621" i="30"/>
  <c r="BA546" i="30"/>
  <c r="AZ546" i="30"/>
  <c r="H552" i="30"/>
  <c r="D627" i="30"/>
  <c r="G552" i="30"/>
  <c r="V556" i="30"/>
  <c r="S631" i="30"/>
  <c r="W556" i="30"/>
  <c r="Q1088" i="30"/>
  <c r="R1088" i="30"/>
  <c r="N1163" i="30"/>
  <c r="BF567" i="30"/>
  <c r="BB642" i="30"/>
  <c r="BE567" i="30"/>
  <c r="S219" i="30"/>
  <c r="W216" i="30"/>
  <c r="S291" i="30"/>
  <c r="AH628" i="30"/>
  <c r="AL553" i="30"/>
  <c r="AK553" i="30"/>
  <c r="D645" i="30"/>
  <c r="H570" i="30"/>
  <c r="G570" i="30"/>
  <c r="BK633" i="30"/>
  <c r="BG708" i="30"/>
  <c r="BJ633" i="30"/>
  <c r="V572" i="30"/>
  <c r="S647" i="30"/>
  <c r="W572" i="30"/>
  <c r="N770" i="30"/>
  <c r="Q695" i="30"/>
  <c r="R695" i="30"/>
  <c r="N730" i="30"/>
  <c r="I618" i="30"/>
  <c r="L543" i="30"/>
  <c r="M543" i="30"/>
  <c r="BA588" i="30"/>
  <c r="AW663" i="30"/>
  <c r="AZ588" i="30"/>
  <c r="G430" i="30"/>
  <c r="D433" i="30"/>
  <c r="H430" i="30"/>
  <c r="BF284" i="30"/>
  <c r="BE284" i="30"/>
  <c r="BE291" i="30" s="1"/>
  <c r="BE294" i="30" s="1"/>
  <c r="BD1156" i="30"/>
  <c r="BD1105" i="30"/>
  <c r="BD1108" i="30" s="1"/>
  <c r="BD1109" i="30" s="1"/>
  <c r="BD1116" i="30" s="1"/>
  <c r="BD1119" i="30" s="1"/>
  <c r="C694" i="58" s="1"/>
  <c r="AC633" i="30"/>
  <c r="AG558" i="30"/>
  <c r="AF558" i="30"/>
  <c r="BA544" i="30"/>
  <c r="AZ544" i="30"/>
  <c r="AW619" i="30"/>
  <c r="AQ1972" i="30"/>
  <c r="AM2047" i="30"/>
  <c r="AP1972" i="30"/>
  <c r="BG638" i="30"/>
  <c r="BK563" i="30"/>
  <c r="BJ563" i="30"/>
  <c r="BA542" i="30"/>
  <c r="AW617" i="30"/>
  <c r="AZ542" i="30"/>
  <c r="V540" i="30"/>
  <c r="S615" i="30"/>
  <c r="W540" i="30"/>
  <c r="AL554" i="30"/>
  <c r="AH629" i="30"/>
  <c r="AK554" i="30"/>
  <c r="R369" i="30"/>
  <c r="B206" i="58"/>
  <c r="D206" i="58" s="1"/>
  <c r="BF547" i="30"/>
  <c r="BE547" i="30"/>
  <c r="BB622" i="30"/>
  <c r="AT1324" i="30"/>
  <c r="AT1255" i="30"/>
  <c r="AT1258" i="30" s="1"/>
  <c r="AT1259" i="30" s="1"/>
  <c r="AT1266" i="30" s="1"/>
  <c r="AT1269" i="30" s="1"/>
  <c r="C788" i="58" s="1"/>
  <c r="AB561" i="30"/>
  <c r="X636" i="30"/>
  <c r="AA561" i="30"/>
  <c r="AO953" i="30"/>
  <c r="AP878" i="30"/>
  <c r="AO880" i="30"/>
  <c r="AO883" i="30" s="1"/>
  <c r="AO884" i="30" s="1"/>
  <c r="AO891" i="30" s="1"/>
  <c r="AO894" i="30" s="1"/>
  <c r="C547" i="58" s="1"/>
  <c r="BK537" i="30"/>
  <c r="BJ537" i="30"/>
  <c r="BG612" i="30"/>
  <c r="BF556" i="30"/>
  <c r="BB631" i="30"/>
  <c r="BE556" i="30"/>
  <c r="V576" i="30"/>
  <c r="W576" i="30"/>
  <c r="S651" i="30"/>
  <c r="AP667" i="30"/>
  <c r="AM742" i="30"/>
  <c r="AQ667" i="30"/>
  <c r="AM720" i="30"/>
  <c r="AP645" i="30"/>
  <c r="AQ645" i="30"/>
  <c r="BK573" i="30"/>
  <c r="BJ573" i="30"/>
  <c r="BG648" i="30"/>
  <c r="R509" i="30"/>
  <c r="Q509" i="30"/>
  <c r="Q516" i="30" s="1"/>
  <c r="Q519" i="30" s="1"/>
  <c r="I653" i="30"/>
  <c r="M578" i="30"/>
  <c r="L578" i="30"/>
  <c r="AK545" i="30"/>
  <c r="AH620" i="30"/>
  <c r="AL545" i="30"/>
  <c r="AG559" i="30"/>
  <c r="AF559" i="30"/>
  <c r="AC634" i="30"/>
  <c r="D626" i="30"/>
  <c r="G551" i="30"/>
  <c r="H551" i="30"/>
  <c r="AA546" i="30"/>
  <c r="AB546" i="30"/>
  <c r="X621" i="30"/>
  <c r="M560" i="30"/>
  <c r="L560" i="30"/>
  <c r="I635" i="30"/>
  <c r="BA547" i="30"/>
  <c r="AW622" i="30"/>
  <c r="AZ547" i="30"/>
  <c r="M552" i="30"/>
  <c r="L552" i="30"/>
  <c r="I627" i="30"/>
  <c r="BK358" i="30"/>
  <c r="BG359" i="30"/>
  <c r="BJ358" i="30"/>
  <c r="AV216" i="30"/>
  <c r="AR219" i="30"/>
  <c r="AR291" i="30"/>
  <c r="M216" i="30"/>
  <c r="I219" i="30"/>
  <c r="I291" i="30"/>
  <c r="BA562" i="30"/>
  <c r="AW637" i="30"/>
  <c r="AZ562" i="30"/>
  <c r="AL541" i="30"/>
  <c r="AK541" i="30"/>
  <c r="AH616" i="30"/>
  <c r="AG553" i="30"/>
  <c r="AF553" i="30"/>
  <c r="AC628" i="30"/>
  <c r="AC622" i="30"/>
  <c r="AG547" i="30"/>
  <c r="AF547" i="30"/>
  <c r="AR662" i="30"/>
  <c r="AV587" i="30"/>
  <c r="AU587" i="30"/>
  <c r="BJ511" i="30"/>
  <c r="BG586" i="30"/>
  <c r="BK511" i="30"/>
  <c r="BG515" i="30"/>
  <c r="AA547" i="30"/>
  <c r="X622" i="30"/>
  <c r="AB547" i="30"/>
  <c r="AQ1029" i="30"/>
  <c r="AM1104" i="30"/>
  <c r="AP1029" i="30"/>
  <c r="V554" i="30"/>
  <c r="S629" i="30"/>
  <c r="W554" i="30"/>
  <c r="BB628" i="30"/>
  <c r="BF553" i="30"/>
  <c r="BE553" i="30"/>
  <c r="AB587" i="30"/>
  <c r="X662" i="30"/>
  <c r="AA587" i="30"/>
  <c r="AB545" i="30"/>
  <c r="X620" i="30"/>
  <c r="AA545" i="30"/>
  <c r="I654" i="30"/>
  <c r="M579" i="30"/>
  <c r="L579" i="30"/>
  <c r="S637" i="30"/>
  <c r="W562" i="30"/>
  <c r="V562" i="30"/>
  <c r="AT1490" i="30"/>
  <c r="AT1561" i="30"/>
  <c r="V541" i="30"/>
  <c r="W541" i="30"/>
  <c r="S616" i="30"/>
  <c r="G358" i="30"/>
  <c r="H358" i="30"/>
  <c r="D359" i="30"/>
  <c r="AB555" i="30"/>
  <c r="X630" i="30"/>
  <c r="AA555" i="30"/>
  <c r="D643" i="30"/>
  <c r="H568" i="30"/>
  <c r="G568" i="30"/>
  <c r="BF464" i="30"/>
  <c r="BB539" i="30"/>
  <c r="BE464" i="30"/>
  <c r="BB505" i="30"/>
  <c r="AG440" i="30"/>
  <c r="AF440" i="30"/>
  <c r="R1067" i="30"/>
  <c r="Q1067" i="30"/>
  <c r="N1142" i="30"/>
  <c r="BF563" i="30"/>
  <c r="BE563" i="30"/>
  <c r="BB638" i="30"/>
  <c r="AB579" i="30"/>
  <c r="X654" i="30"/>
  <c r="AA579" i="30"/>
  <c r="BB636" i="30"/>
  <c r="BF561" i="30"/>
  <c r="BE561" i="30"/>
  <c r="R731" i="30"/>
  <c r="Q731" i="30"/>
  <c r="N806" i="30"/>
  <c r="I640" i="30"/>
  <c r="M565" i="30"/>
  <c r="L565" i="30"/>
  <c r="AU564" i="30"/>
  <c r="AR639" i="30"/>
  <c r="AV564" i="30"/>
  <c r="AW656" i="30"/>
  <c r="AZ581" i="30"/>
  <c r="BA581" i="30"/>
  <c r="H558" i="30"/>
  <c r="D633" i="30"/>
  <c r="G558" i="30"/>
  <c r="BF569" i="30"/>
  <c r="BE569" i="30"/>
  <c r="BB644" i="30"/>
  <c r="W144" i="30"/>
  <c r="B63" i="58"/>
  <c r="D63" i="58" s="1"/>
  <c r="Z1865" i="30"/>
  <c r="Z1936" i="30"/>
  <c r="AL593" i="30"/>
  <c r="AH668" i="30"/>
  <c r="AK593" i="30"/>
  <c r="AH637" i="30"/>
  <c r="AL562" i="30"/>
  <c r="AK562" i="30"/>
  <c r="AW662" i="30"/>
  <c r="BA587" i="30"/>
  <c r="AZ587" i="30"/>
  <c r="B61" i="58"/>
  <c r="D61" i="58" s="1"/>
  <c r="M144" i="30"/>
  <c r="W636" i="30"/>
  <c r="S711" i="30"/>
  <c r="V636" i="30"/>
  <c r="Q994" i="30"/>
  <c r="N1069" i="30"/>
  <c r="R994" i="30"/>
  <c r="AG540" i="30"/>
  <c r="AC615" i="30"/>
  <c r="AF540" i="30"/>
  <c r="BG644" i="30"/>
  <c r="BK569" i="30"/>
  <c r="BJ569" i="30"/>
  <c r="AL592" i="30"/>
  <c r="AH667" i="30"/>
  <c r="AK592" i="30"/>
  <c r="R1378" i="30"/>
  <c r="N1453" i="30"/>
  <c r="Q1378" i="30"/>
  <c r="M569" i="30"/>
  <c r="L569" i="30"/>
  <c r="I644" i="30"/>
  <c r="I634" i="30"/>
  <c r="M559" i="30"/>
  <c r="L559" i="30"/>
  <c r="W557" i="30"/>
  <c r="S632" i="30"/>
  <c r="V557" i="30"/>
  <c r="AR630" i="30"/>
  <c r="AV555" i="30"/>
  <c r="AU555" i="30"/>
  <c r="AW652" i="30"/>
  <c r="BA577" i="30"/>
  <c r="AZ577" i="30"/>
  <c r="BK568" i="30"/>
  <c r="BG643" i="30"/>
  <c r="BJ568" i="30"/>
  <c r="AQ359" i="30"/>
  <c r="AP359" i="30"/>
  <c r="AP366" i="30" s="1"/>
  <c r="AP369" i="30" s="1"/>
  <c r="I617" i="30"/>
  <c r="L542" i="30"/>
  <c r="M542" i="30"/>
  <c r="AV592" i="30"/>
  <c r="AR667" i="30"/>
  <c r="AU592" i="30"/>
  <c r="AZ540" i="30"/>
  <c r="AW615" i="30"/>
  <c r="BA540" i="30"/>
  <c r="AM1414" i="30"/>
  <c r="AQ1339" i="30"/>
  <c r="AP1339" i="30"/>
  <c r="AW627" i="30"/>
  <c r="BA552" i="30"/>
  <c r="AZ552" i="30"/>
  <c r="AC651" i="30"/>
  <c r="AG576" i="30"/>
  <c r="AF576" i="30"/>
  <c r="AB556" i="30"/>
  <c r="X631" i="30"/>
  <c r="AA556" i="30"/>
  <c r="H576" i="30"/>
  <c r="D651" i="30"/>
  <c r="G576" i="30"/>
  <c r="BG650" i="30"/>
  <c r="BK575" i="30"/>
  <c r="BJ575" i="30"/>
  <c r="AK575" i="30"/>
  <c r="AL575" i="30"/>
  <c r="AH650" i="30"/>
  <c r="AM1688" i="30"/>
  <c r="AP1613" i="30"/>
  <c r="AQ1613" i="30"/>
  <c r="AH639" i="30"/>
  <c r="AL564" i="30"/>
  <c r="AK564" i="30"/>
  <c r="M440" i="30"/>
  <c r="L440" i="30"/>
  <c r="V555" i="30"/>
  <c r="S630" i="30"/>
  <c r="W555" i="30"/>
  <c r="X640" i="30"/>
  <c r="AB565" i="30"/>
  <c r="AA565" i="30"/>
  <c r="K1172" i="30"/>
  <c r="K1105" i="30"/>
  <c r="K1108" i="30" s="1"/>
  <c r="K1109" i="30" s="1"/>
  <c r="K1116" i="30" s="1"/>
  <c r="K1119" i="30" s="1"/>
  <c r="C685" i="58" s="1"/>
  <c r="AO1364" i="30"/>
  <c r="BA567" i="30"/>
  <c r="AZ567" i="30"/>
  <c r="AW642" i="30"/>
  <c r="AV544" i="30"/>
  <c r="AR619" i="30"/>
  <c r="AU544" i="30"/>
  <c r="AV358" i="30"/>
  <c r="AR359" i="30"/>
  <c r="AU358" i="30"/>
  <c r="AG358" i="30"/>
  <c r="AF358" i="30"/>
  <c r="AC359" i="30"/>
  <c r="BK284" i="30"/>
  <c r="BJ284" i="30"/>
  <c r="BJ291" i="30" s="1"/>
  <c r="BJ294" i="30" s="1"/>
  <c r="AW653" i="30"/>
  <c r="BA578" i="30"/>
  <c r="AZ578" i="30"/>
  <c r="D632" i="30"/>
  <c r="G557" i="30"/>
  <c r="H557" i="30"/>
  <c r="BK542" i="30"/>
  <c r="BG617" i="30"/>
  <c r="BJ542" i="30"/>
  <c r="BA572" i="30"/>
  <c r="AW647" i="30"/>
  <c r="AZ572" i="30"/>
  <c r="N797" i="30"/>
  <c r="R722" i="30"/>
  <c r="Q722" i="30"/>
  <c r="AU545" i="30"/>
  <c r="AR620" i="30"/>
  <c r="AV545" i="30"/>
  <c r="I611" i="30"/>
  <c r="M536" i="30"/>
  <c r="I538" i="30"/>
  <c r="M538" i="30" s="1"/>
  <c r="L536" i="30"/>
  <c r="L538" i="30" s="1"/>
  <c r="D291" i="30"/>
  <c r="H284" i="30"/>
  <c r="G284" i="30"/>
  <c r="G291" i="30" s="1"/>
  <c r="G294" i="30" s="1"/>
  <c r="Q714" i="30"/>
  <c r="R714" i="30"/>
  <c r="N789" i="30"/>
  <c r="BJ464" i="30"/>
  <c r="BG505" i="30"/>
  <c r="BG539" i="30"/>
  <c r="BK464" i="30"/>
  <c r="N1338" i="30"/>
  <c r="R1263" i="30"/>
  <c r="Q1263" i="30"/>
  <c r="BE542" i="30"/>
  <c r="BF542" i="30"/>
  <c r="BB617" i="30"/>
  <c r="AQ648" i="30"/>
  <c r="AM723" i="30"/>
  <c r="AP648" i="30"/>
  <c r="BJ540" i="30"/>
  <c r="BG615" i="30"/>
  <c r="BK540" i="30"/>
  <c r="AG589" i="30"/>
  <c r="AC664" i="30"/>
  <c r="AF589" i="30"/>
  <c r="X646" i="30"/>
  <c r="AA571" i="30"/>
  <c r="AB571" i="30"/>
  <c r="AH515" i="30"/>
  <c r="AH586" i="30"/>
  <c r="AL511" i="30"/>
  <c r="AK511" i="30"/>
  <c r="R583" i="30"/>
  <c r="Q583" i="30"/>
  <c r="N584" i="30"/>
  <c r="L592" i="30"/>
  <c r="I667" i="30"/>
  <c r="M592" i="30"/>
  <c r="AV542" i="30"/>
  <c r="AU542" i="30"/>
  <c r="AR617" i="30"/>
  <c r="AM2046" i="30"/>
  <c r="AQ1971" i="30"/>
  <c r="AP1971" i="30"/>
  <c r="N1961" i="30"/>
  <c r="R1886" i="30"/>
  <c r="AV552" i="30"/>
  <c r="AU552" i="30"/>
  <c r="AR627" i="30"/>
  <c r="AG430" i="30"/>
  <c r="AF430" i="30"/>
  <c r="AC433" i="30"/>
  <c r="BK144" i="30"/>
  <c r="B71" i="58"/>
  <c r="D71" i="58" s="1"/>
  <c r="V566" i="30"/>
  <c r="W566" i="30"/>
  <c r="S641" i="30"/>
  <c r="AH433" i="30"/>
  <c r="AL430" i="30"/>
  <c r="AK430" i="30"/>
  <c r="BJ440" i="30"/>
  <c r="BK440" i="30"/>
  <c r="AP647" i="30"/>
  <c r="AM722" i="30"/>
  <c r="AQ647" i="30"/>
  <c r="BK654" i="30"/>
  <c r="BG729" i="30"/>
  <c r="BJ654" i="30"/>
  <c r="AB593" i="30"/>
  <c r="X668" i="30"/>
  <c r="AA593" i="30"/>
  <c r="G565" i="30"/>
  <c r="D640" i="30"/>
  <c r="H565" i="30"/>
  <c r="AC627" i="30"/>
  <c r="AG552" i="30"/>
  <c r="AF552" i="30"/>
  <c r="AH648" i="30"/>
  <c r="AK573" i="30"/>
  <c r="AL573" i="30"/>
  <c r="AT1361" i="30"/>
  <c r="AT1288" i="30"/>
  <c r="BK634" i="30"/>
  <c r="BJ634" i="30"/>
  <c r="BG709" i="30"/>
  <c r="AB543" i="30"/>
  <c r="X618" i="30"/>
  <c r="AA543" i="30"/>
  <c r="AH625" i="30"/>
  <c r="AL550" i="30"/>
  <c r="AK550" i="30"/>
  <c r="AF549" i="30"/>
  <c r="AG549" i="30"/>
  <c r="AC624" i="30"/>
  <c r="BB654" i="30"/>
  <c r="BF579" i="30"/>
  <c r="BE579" i="30"/>
  <c r="AG573" i="30"/>
  <c r="AC648" i="30"/>
  <c r="AF573" i="30"/>
  <c r="AV546" i="30"/>
  <c r="AR621" i="30"/>
  <c r="AU546" i="30"/>
  <c r="AF560" i="30"/>
  <c r="AG560" i="30"/>
  <c r="AC635" i="30"/>
  <c r="L556" i="30"/>
  <c r="M556" i="30"/>
  <c r="I631" i="30"/>
  <c r="BF572" i="30"/>
  <c r="BE572" i="30"/>
  <c r="BB647" i="30"/>
  <c r="M563" i="30"/>
  <c r="L563" i="30"/>
  <c r="I638" i="30"/>
  <c r="BJ588" i="30"/>
  <c r="BG663" i="30"/>
  <c r="BK588" i="30"/>
  <c r="AU561" i="30"/>
  <c r="AR636" i="30"/>
  <c r="AV561" i="30"/>
  <c r="BF582" i="30"/>
  <c r="BB657" i="30"/>
  <c r="BE582" i="30"/>
  <c r="W567" i="30"/>
  <c r="V567" i="30"/>
  <c r="S642" i="30"/>
  <c r="AG554" i="30"/>
  <c r="AC629" i="30"/>
  <c r="AF554" i="30"/>
  <c r="AE1588" i="30"/>
  <c r="AE1661" i="30"/>
  <c r="V574" i="30"/>
  <c r="W574" i="30"/>
  <c r="S649" i="30"/>
  <c r="AL588" i="30"/>
  <c r="AK588" i="30"/>
  <c r="AH663" i="30"/>
  <c r="AW630" i="30"/>
  <c r="BA555" i="30"/>
  <c r="AZ555" i="30"/>
  <c r="AF568" i="30"/>
  <c r="AC643" i="30"/>
  <c r="AG568" i="30"/>
  <c r="BE545" i="30"/>
  <c r="BB620" i="30"/>
  <c r="BF545" i="30"/>
  <c r="V544" i="30"/>
  <c r="S619" i="30"/>
  <c r="W544" i="30"/>
  <c r="AM854" i="30"/>
  <c r="AP779" i="30"/>
  <c r="AQ779" i="30"/>
  <c r="AR654" i="30"/>
  <c r="AV579" i="30"/>
  <c r="AU579" i="30"/>
  <c r="AG571" i="30"/>
  <c r="AF571" i="30"/>
  <c r="AC646" i="30"/>
  <c r="AB582" i="30"/>
  <c r="X657" i="30"/>
  <c r="AA582" i="30"/>
  <c r="M541" i="30"/>
  <c r="I616" i="30"/>
  <c r="L541" i="30"/>
  <c r="AQ652" i="30"/>
  <c r="AM727" i="30"/>
  <c r="AP652" i="30"/>
  <c r="BK555" i="30"/>
  <c r="BJ555" i="30"/>
  <c r="BG630" i="30"/>
  <c r="AB569" i="30"/>
  <c r="X644" i="30"/>
  <c r="AA569" i="30"/>
  <c r="BK554" i="30"/>
  <c r="BJ554" i="30"/>
  <c r="BG629" i="30"/>
  <c r="P1136" i="30"/>
  <c r="P1063" i="30"/>
  <c r="P1109" i="30" s="1"/>
  <c r="P1116" i="30" s="1"/>
  <c r="P1119" i="30" s="1"/>
  <c r="C686" i="58" s="1"/>
  <c r="Q1061" i="30"/>
  <c r="Q1063" i="30" s="1"/>
  <c r="S638" i="30"/>
  <c r="V563" i="30"/>
  <c r="W563" i="30"/>
  <c r="AU567" i="30"/>
  <c r="AR642" i="30"/>
  <c r="AV567" i="30"/>
  <c r="AH619" i="30"/>
  <c r="AL544" i="30"/>
  <c r="AK544" i="30"/>
  <c r="AU543" i="30"/>
  <c r="AR618" i="30"/>
  <c r="AV543" i="30"/>
  <c r="G540" i="30"/>
  <c r="H540" i="30"/>
  <c r="D615" i="30"/>
  <c r="AR652" i="30"/>
  <c r="AU577" i="30"/>
  <c r="AV577" i="30"/>
  <c r="BG616" i="30"/>
  <c r="BJ541" i="30"/>
  <c r="BK541" i="30"/>
  <c r="AB592" i="30"/>
  <c r="X667" i="30"/>
  <c r="AA592" i="30"/>
  <c r="AH653" i="30"/>
  <c r="AL578" i="30"/>
  <c r="AK578" i="30"/>
  <c r="S656" i="30"/>
  <c r="W581" i="30"/>
  <c r="V581" i="30"/>
  <c r="AQ1624" i="30"/>
  <c r="AP1624" i="30"/>
  <c r="AM1699" i="30"/>
  <c r="AP505" i="30"/>
  <c r="AM508" i="30"/>
  <c r="AQ505" i="30"/>
  <c r="W573" i="30"/>
  <c r="S648" i="30"/>
  <c r="V573" i="30"/>
  <c r="Z945" i="30"/>
  <c r="Z880" i="30"/>
  <c r="Z883" i="30" s="1"/>
  <c r="Z884" i="30" s="1"/>
  <c r="Z891" i="30" s="1"/>
  <c r="Z894" i="30" s="1"/>
  <c r="C544" i="58" s="1"/>
  <c r="I515" i="30"/>
  <c r="I586" i="30"/>
  <c r="L511" i="30"/>
  <c r="M511" i="30"/>
  <c r="N2043" i="30"/>
  <c r="R1968" i="30"/>
  <c r="Q1968" i="30"/>
  <c r="BA430" i="30"/>
  <c r="AW433" i="30"/>
  <c r="AZ430" i="30"/>
  <c r="BB626" i="30"/>
  <c r="BF551" i="30"/>
  <c r="BE551" i="30"/>
  <c r="G582" i="30"/>
  <c r="H582" i="30"/>
  <c r="D657" i="30"/>
  <c r="H589" i="30"/>
  <c r="D664" i="30"/>
  <c r="G589" i="30"/>
  <c r="D505" i="30"/>
  <c r="D539" i="30"/>
  <c r="G464" i="30"/>
  <c r="H464" i="30"/>
  <c r="BF554" i="30"/>
  <c r="BB629" i="30"/>
  <c r="BE554" i="30"/>
  <c r="AG461" i="30"/>
  <c r="AC536" i="30"/>
  <c r="AC463" i="30"/>
  <c r="AG463" i="30" s="1"/>
  <c r="AF461" i="30"/>
  <c r="AF463" i="30" s="1"/>
  <c r="AK577" i="30"/>
  <c r="AL577" i="30"/>
  <c r="AH652" i="30"/>
  <c r="AH662" i="30"/>
  <c r="AL587" i="30"/>
  <c r="AK587" i="30"/>
  <c r="R2068" i="30"/>
  <c r="Q2068" i="30"/>
  <c r="S628" i="30"/>
  <c r="W553" i="30"/>
  <c r="V553" i="30"/>
  <c r="AL144" i="30"/>
  <c r="B66" i="58"/>
  <c r="D66" i="58" s="1"/>
  <c r="AF566" i="30"/>
  <c r="AG566" i="30"/>
  <c r="AC641" i="30"/>
  <c r="AG579" i="30"/>
  <c r="AC654" i="30"/>
  <c r="AF579" i="30"/>
  <c r="M561" i="30"/>
  <c r="I636" i="30"/>
  <c r="L561" i="30"/>
  <c r="H553" i="30"/>
  <c r="G553" i="30"/>
  <c r="D628" i="30"/>
  <c r="BF560" i="30"/>
  <c r="BB635" i="30"/>
  <c r="BE560" i="30"/>
  <c r="N516" i="30"/>
  <c r="R441" i="30"/>
  <c r="N444" i="30"/>
  <c r="BA358" i="30"/>
  <c r="AW359" i="30"/>
  <c r="AZ358" i="30"/>
  <c r="BF587" i="30"/>
  <c r="BE587" i="30"/>
  <c r="BB662" i="30"/>
  <c r="AK559" i="30"/>
  <c r="AH634" i="30"/>
  <c r="AL559" i="30"/>
  <c r="AZ575" i="30"/>
  <c r="BA575" i="30"/>
  <c r="AW650" i="30"/>
  <c r="BK430" i="30"/>
  <c r="BG433" i="30"/>
  <c r="BJ430" i="30"/>
  <c r="N1152" i="30"/>
  <c r="R1077" i="30"/>
  <c r="Q1077" i="30"/>
  <c r="L587" i="30"/>
  <c r="I662" i="30"/>
  <c r="M587" i="30"/>
  <c r="BG699" i="30"/>
  <c r="BK624" i="30"/>
  <c r="BJ624" i="30"/>
  <c r="BE552" i="30"/>
  <c r="BB627" i="30"/>
  <c r="BF552" i="30"/>
  <c r="S721" i="30"/>
  <c r="W646" i="30"/>
  <c r="V646" i="30"/>
  <c r="H546" i="30"/>
  <c r="D621" i="30"/>
  <c r="G546" i="30"/>
  <c r="BG639" i="30"/>
  <c r="BJ564" i="30"/>
  <c r="BK564" i="30"/>
  <c r="AH649" i="30"/>
  <c r="AL574" i="30"/>
  <c r="AK574" i="30"/>
  <c r="H556" i="30"/>
  <c r="D631" i="30"/>
  <c r="G556" i="30"/>
  <c r="AV144" i="30"/>
  <c r="B68" i="58"/>
  <c r="D68" i="58" s="1"/>
  <c r="BK216" i="30"/>
  <c r="BG291" i="30"/>
  <c r="BG219" i="30"/>
  <c r="I656" i="30"/>
  <c r="L581" i="30"/>
  <c r="M581" i="30"/>
  <c r="BJ640" i="30"/>
  <c r="BG715" i="30"/>
  <c r="BK640" i="30"/>
  <c r="V549" i="30"/>
  <c r="S624" i="30"/>
  <c r="W549" i="30"/>
  <c r="AK563" i="30"/>
  <c r="AL563" i="30"/>
  <c r="AH638" i="30"/>
  <c r="W575" i="30"/>
  <c r="V575" i="30"/>
  <c r="S650" i="30"/>
  <c r="AC649" i="30"/>
  <c r="AF574" i="30"/>
  <c r="AG574" i="30"/>
  <c r="BF593" i="30"/>
  <c r="BE593" i="30"/>
  <c r="BB668" i="30"/>
  <c r="AJ1513" i="30"/>
  <c r="AJ1586" i="30"/>
  <c r="AK551" i="30"/>
  <c r="AH626" i="30"/>
  <c r="AL551" i="30"/>
  <c r="H572" i="30"/>
  <c r="D647" i="30"/>
  <c r="G572" i="30"/>
  <c r="B25" i="58"/>
  <c r="D12" i="58"/>
  <c r="D25" i="58" s="1"/>
  <c r="BA541" i="30"/>
  <c r="AW616" i="30"/>
  <c r="AZ541" i="30"/>
  <c r="BJ543" i="30"/>
  <c r="BK543" i="30"/>
  <c r="BG618" i="30"/>
  <c r="S627" i="30"/>
  <c r="V552" i="30"/>
  <c r="W552" i="30"/>
  <c r="S645" i="30"/>
  <c r="V570" i="30"/>
  <c r="W570" i="30"/>
  <c r="N1761" i="30"/>
  <c r="Q1686" i="30"/>
  <c r="R1686" i="30"/>
  <c r="BG625" i="30"/>
  <c r="BK550" i="30"/>
  <c r="BJ550" i="30"/>
  <c r="D636" i="30"/>
  <c r="H561" i="30"/>
  <c r="G561" i="30"/>
  <c r="X641" i="30"/>
  <c r="AA566" i="30"/>
  <c r="AB566" i="30"/>
  <c r="BF430" i="30"/>
  <c r="BE430" i="30"/>
  <c r="BB433" i="30"/>
  <c r="AM2053" i="30"/>
  <c r="AQ1978" i="30"/>
  <c r="AP1978" i="30"/>
  <c r="M577" i="30"/>
  <c r="L577" i="30"/>
  <c r="I652" i="30"/>
  <c r="AR635" i="30"/>
  <c r="AV560" i="30"/>
  <c r="AU560" i="30"/>
  <c r="BA543" i="30"/>
  <c r="AW618" i="30"/>
  <c r="AZ543" i="30"/>
  <c r="AA557" i="30"/>
  <c r="X632" i="30"/>
  <c r="AB557" i="30"/>
  <c r="W568" i="30"/>
  <c r="V568" i="30"/>
  <c r="S643" i="30"/>
  <c r="AC631" i="30"/>
  <c r="AG556" i="30"/>
  <c r="AF556" i="30"/>
  <c r="AZ576" i="30"/>
  <c r="AW651" i="30"/>
  <c r="BA576" i="30"/>
  <c r="BG653" i="30"/>
  <c r="BK578" i="30"/>
  <c r="BJ578" i="30"/>
  <c r="BA560" i="30"/>
  <c r="AW635" i="30"/>
  <c r="AZ560" i="30"/>
  <c r="AP624" i="30"/>
  <c r="AM699" i="30"/>
  <c r="AQ624" i="30"/>
  <c r="BF557" i="30"/>
  <c r="BB632" i="30"/>
  <c r="BE557" i="30"/>
  <c r="AB537" i="30"/>
  <c r="X612" i="30"/>
  <c r="AA537" i="30"/>
  <c r="R887" i="30"/>
  <c r="N962" i="30"/>
  <c r="Q887" i="30"/>
  <c r="I433" i="30"/>
  <c r="M430" i="30"/>
  <c r="L430" i="30"/>
  <c r="BE564" i="30"/>
  <c r="BB639" i="30"/>
  <c r="BF564" i="30"/>
  <c r="AU572" i="30"/>
  <c r="AR647" i="30"/>
  <c r="AV572" i="30"/>
  <c r="M284" i="30"/>
  <c r="L284" i="30"/>
  <c r="L291" i="30" s="1"/>
  <c r="L294" i="30" s="1"/>
  <c r="AF564" i="30"/>
  <c r="AC639" i="30"/>
  <c r="AG564" i="30"/>
  <c r="BE511" i="30"/>
  <c r="BB586" i="30"/>
  <c r="BF511" i="30"/>
  <c r="BB515" i="30"/>
  <c r="R719" i="30"/>
  <c r="N794" i="30"/>
  <c r="Q719" i="30"/>
  <c r="AU541" i="30"/>
  <c r="AV541" i="30"/>
  <c r="AR616" i="30"/>
  <c r="X634" i="30"/>
  <c r="AB559" i="30"/>
  <c r="AA559" i="30"/>
  <c r="I505" i="30"/>
  <c r="L464" i="30"/>
  <c r="I539" i="30"/>
  <c r="M464" i="30"/>
  <c r="AW654" i="30"/>
  <c r="BA579" i="30"/>
  <c r="AZ579" i="30"/>
  <c r="BJ552" i="30"/>
  <c r="BK552" i="30"/>
  <c r="BG627" i="30"/>
  <c r="BG645" i="30"/>
  <c r="BK570" i="30"/>
  <c r="BJ570" i="30"/>
  <c r="W589" i="30"/>
  <c r="S664" i="30"/>
  <c r="V589" i="30"/>
  <c r="BA558" i="30"/>
  <c r="AW633" i="30"/>
  <c r="AZ558" i="30"/>
  <c r="N1160" i="30"/>
  <c r="R1085" i="30"/>
  <c r="Q1085" i="30"/>
  <c r="AB541" i="30"/>
  <c r="AA541" i="30"/>
  <c r="X616" i="30"/>
  <c r="BB633" i="30"/>
  <c r="BF558" i="30"/>
  <c r="BE558" i="30"/>
  <c r="BA568" i="30"/>
  <c r="AW643" i="30"/>
  <c r="AZ568" i="30"/>
  <c r="AB554" i="30"/>
  <c r="X629" i="30"/>
  <c r="AA554" i="30"/>
  <c r="AR629" i="30"/>
  <c r="AV554" i="30"/>
  <c r="AU554" i="30"/>
  <c r="X642" i="30"/>
  <c r="AA567" i="30"/>
  <c r="AB567" i="30"/>
  <c r="AU549" i="30"/>
  <c r="AR624" i="30"/>
  <c r="AV549" i="30"/>
  <c r="AG565" i="30"/>
  <c r="AC640" i="30"/>
  <c r="AF565" i="30"/>
  <c r="AL571" i="30"/>
  <c r="AK571" i="30"/>
  <c r="AH646" i="30"/>
  <c r="X649" i="30"/>
  <c r="AA574" i="30"/>
  <c r="AB574" i="30"/>
  <c r="D639" i="30"/>
  <c r="H564" i="30"/>
  <c r="G564" i="30"/>
  <c r="AR536" i="30"/>
  <c r="AU461" i="30"/>
  <c r="AU463" i="30" s="1"/>
  <c r="AV461" i="30"/>
  <c r="AR463" i="30"/>
  <c r="AV463" i="30" s="1"/>
  <c r="AL548" i="30"/>
  <c r="AK548" i="30"/>
  <c r="AH623" i="30"/>
  <c r="AZ550" i="30"/>
  <c r="AW625" i="30"/>
  <c r="BA550" i="30"/>
  <c r="BD1514" i="30"/>
  <c r="AU430" i="30"/>
  <c r="AV430" i="30"/>
  <c r="AR433" i="30"/>
  <c r="BK560" i="30"/>
  <c r="BG635" i="30"/>
  <c r="BJ560" i="30"/>
  <c r="AH641" i="30"/>
  <c r="AK566" i="30"/>
  <c r="AL566" i="30"/>
  <c r="AB440" i="30"/>
  <c r="AA440" i="30"/>
  <c r="AU570" i="30"/>
  <c r="AR645" i="30"/>
  <c r="AV570" i="30"/>
  <c r="BK461" i="30"/>
  <c r="BG536" i="30"/>
  <c r="BG463" i="30"/>
  <c r="BK463" i="30" s="1"/>
  <c r="BJ461" i="30"/>
  <c r="BJ463" i="30" s="1"/>
  <c r="AC667" i="30"/>
  <c r="AG592" i="30"/>
  <c r="AF592" i="30"/>
  <c r="W440" i="30"/>
  <c r="V440" i="30"/>
  <c r="AK537" i="30"/>
  <c r="AH612" i="30"/>
  <c r="AL537" i="30"/>
  <c r="BF461" i="30"/>
  <c r="BE461" i="30"/>
  <c r="BE463" i="30" s="1"/>
  <c r="BB536" i="30"/>
  <c r="BB463" i="30"/>
  <c r="BF463" i="30" s="1"/>
  <c r="BI1711" i="30"/>
  <c r="H461" i="30"/>
  <c r="D536" i="30"/>
  <c r="G461" i="30"/>
  <c r="G463" i="30" s="1"/>
  <c r="D463" i="30"/>
  <c r="H463" i="30" s="1"/>
  <c r="AQ633" i="30"/>
  <c r="AM708" i="30"/>
  <c r="AP633" i="30"/>
  <c r="AM715" i="30"/>
  <c r="AP640" i="30"/>
  <c r="AQ640" i="30"/>
  <c r="AJ1480" i="30"/>
  <c r="AJ1483" i="30" s="1"/>
  <c r="AJ1484" i="30" s="1"/>
  <c r="AJ1491" i="30" s="1"/>
  <c r="AJ1494" i="30" s="1"/>
  <c r="AJ1514" i="30"/>
  <c r="AQ642" i="30"/>
  <c r="AM717" i="30"/>
  <c r="AP642" i="30"/>
  <c r="I630" i="30"/>
  <c r="L555" i="30"/>
  <c r="M555" i="30"/>
  <c r="AF587" i="30"/>
  <c r="AG587" i="30"/>
  <c r="AC662" i="30"/>
  <c r="I620" i="30"/>
  <c r="M545" i="30"/>
  <c r="L545" i="30"/>
  <c r="U1589" i="30"/>
  <c r="U1555" i="30"/>
  <c r="U1558" i="30" s="1"/>
  <c r="AC638" i="30"/>
  <c r="AG563" i="30"/>
  <c r="AF563" i="30"/>
  <c r="BE548" i="30"/>
  <c r="BB623" i="30"/>
  <c r="BF548" i="30"/>
  <c r="BB619" i="30"/>
  <c r="BF544" i="30"/>
  <c r="BE544" i="30"/>
  <c r="AH536" i="30"/>
  <c r="AK461" i="30"/>
  <c r="AK463" i="30" s="1"/>
  <c r="AH463" i="30"/>
  <c r="AL463" i="30" s="1"/>
  <c r="AL461" i="30"/>
  <c r="AQ1895" i="30"/>
  <c r="AP1895" i="30"/>
  <c r="AM1970" i="30"/>
  <c r="BF589" i="30"/>
  <c r="BE589" i="30"/>
  <c r="BB664" i="30"/>
  <c r="H541" i="30"/>
  <c r="D616" i="30"/>
  <c r="G541" i="30"/>
  <c r="I668" i="30"/>
  <c r="M593" i="30"/>
  <c r="L593" i="30"/>
  <c r="Q1234" i="30"/>
  <c r="R1234" i="30"/>
  <c r="N1309" i="30"/>
  <c r="BB648" i="30"/>
  <c r="BF573" i="30"/>
  <c r="BE573" i="30"/>
  <c r="AP1466" i="30"/>
  <c r="AM1541" i="30"/>
  <c r="AQ1466" i="30"/>
  <c r="AA570" i="30"/>
  <c r="X645" i="30"/>
  <c r="AB570" i="30"/>
  <c r="L358" i="30"/>
  <c r="I359" i="30"/>
  <c r="M358" i="30"/>
  <c r="BA589" i="30"/>
  <c r="AW664" i="30"/>
  <c r="AZ589" i="30"/>
  <c r="AC647" i="30"/>
  <c r="AG572" i="30"/>
  <c r="AF572" i="30"/>
  <c r="G554" i="30"/>
  <c r="D629" i="30"/>
  <c r="H554" i="30"/>
  <c r="N877" i="30"/>
  <c r="R802" i="30"/>
  <c r="Q802" i="30"/>
  <c r="BG641" i="30"/>
  <c r="BJ566" i="30"/>
  <c r="BK566" i="30"/>
  <c r="BF576" i="30"/>
  <c r="BE576" i="30"/>
  <c r="BB651" i="30"/>
  <c r="AB430" i="30"/>
  <c r="X433" i="30"/>
  <c r="AA430" i="30"/>
  <c r="W543" i="30"/>
  <c r="V543" i="30"/>
  <c r="S618" i="30"/>
  <c r="AB284" i="30"/>
  <c r="AA284" i="30"/>
  <c r="AA291" i="30" s="1"/>
  <c r="AA294" i="30" s="1"/>
  <c r="G548" i="30"/>
  <c r="D623" i="30"/>
  <c r="H548" i="30"/>
  <c r="AR653" i="30"/>
  <c r="AV578" i="30"/>
  <c r="AU578" i="30"/>
  <c r="P1415" i="30"/>
  <c r="P1486" i="30"/>
  <c r="G440" i="30"/>
  <c r="H440" i="30"/>
  <c r="W569" i="30"/>
  <c r="S644" i="30"/>
  <c r="V569" i="30"/>
  <c r="AK561" i="30"/>
  <c r="AL561" i="30"/>
  <c r="AH636" i="30"/>
  <c r="AP1782" i="30"/>
  <c r="AQ1782" i="30"/>
  <c r="AM1857" i="30"/>
  <c r="M551" i="30"/>
  <c r="I626" i="30"/>
  <c r="L551" i="30"/>
  <c r="AP1816" i="30"/>
  <c r="AM1891" i="30"/>
  <c r="AQ1816" i="30"/>
  <c r="BF144" i="30"/>
  <c r="B70" i="58"/>
  <c r="D70" i="58" s="1"/>
  <c r="Q2004" i="30"/>
  <c r="R2004" i="30"/>
  <c r="N2079" i="30"/>
  <c r="D656" i="30"/>
  <c r="H581" i="30"/>
  <c r="G581" i="30"/>
  <c r="AV558" i="30"/>
  <c r="AR633" i="30"/>
  <c r="AU558" i="30"/>
  <c r="AZ574" i="30"/>
  <c r="BA574" i="30"/>
  <c r="AW649" i="30"/>
  <c r="G578" i="30"/>
  <c r="D653" i="30"/>
  <c r="H578" i="30"/>
  <c r="D648" i="30"/>
  <c r="H573" i="30"/>
  <c r="G573" i="30"/>
  <c r="M540" i="30"/>
  <c r="L540" i="30"/>
  <c r="I615" i="30"/>
  <c r="AQ1137" i="30"/>
  <c r="AM1212" i="30"/>
  <c r="AM1213" i="30" s="1"/>
  <c r="AQ1213" i="30" s="1"/>
  <c r="AP1137" i="30"/>
  <c r="AP1138" i="30" s="1"/>
  <c r="BA582" i="30"/>
  <c r="AZ582" i="30"/>
  <c r="AW657" i="30"/>
  <c r="BA284" i="30"/>
  <c r="AZ284" i="30"/>
  <c r="AZ291" i="30" s="1"/>
  <c r="AZ294" i="30" s="1"/>
  <c r="BF559" i="30"/>
  <c r="BB634" i="30"/>
  <c r="BE559" i="30"/>
  <c r="BJ548" i="30"/>
  <c r="BG623" i="30"/>
  <c r="BK548" i="30"/>
  <c r="D662" i="30"/>
  <c r="G587" i="30"/>
  <c r="H587" i="30"/>
  <c r="AA542" i="30"/>
  <c r="X617" i="30"/>
  <c r="AB542" i="30"/>
  <c r="AB550" i="30"/>
  <c r="X625" i="30"/>
  <c r="AA550" i="30"/>
  <c r="AV562" i="30"/>
  <c r="AU562" i="30"/>
  <c r="AR637" i="30"/>
  <c r="V461" i="30"/>
  <c r="V463" i="30" s="1"/>
  <c r="S463" i="30"/>
  <c r="W463" i="30" s="1"/>
  <c r="S536" i="30"/>
  <c r="W461" i="30"/>
  <c r="Q712" i="30"/>
  <c r="R712" i="30"/>
  <c r="N787" i="30"/>
  <c r="AK560" i="30"/>
  <c r="AL560" i="30"/>
  <c r="AH635" i="30"/>
  <c r="BA573" i="30"/>
  <c r="AW648" i="30"/>
  <c r="AZ573" i="30"/>
  <c r="AH621" i="30"/>
  <c r="AL546" i="30"/>
  <c r="AK546" i="30"/>
  <c r="M553" i="30"/>
  <c r="L553" i="30"/>
  <c r="I628" i="30"/>
  <c r="AG542" i="30"/>
  <c r="AC617" i="30"/>
  <c r="AF542" i="30"/>
  <c r="N658" i="30"/>
  <c r="Q655" i="30"/>
  <c r="R655" i="30"/>
  <c r="AM702" i="30"/>
  <c r="AP627" i="30"/>
  <c r="AQ627" i="30"/>
  <c r="AL570" i="30"/>
  <c r="AH645" i="30"/>
  <c r="AK570" i="30"/>
  <c r="V550" i="30"/>
  <c r="S625" i="30"/>
  <c r="W550" i="30"/>
  <c r="BJ547" i="30"/>
  <c r="BK547" i="30"/>
  <c r="BG622" i="30"/>
  <c r="I663" i="30"/>
  <c r="M588" i="30"/>
  <c r="L588" i="30"/>
  <c r="W358" i="30"/>
  <c r="S359" i="30"/>
  <c r="V358" i="30"/>
  <c r="AG284" i="30"/>
  <c r="AF284" i="30"/>
  <c r="AF291" i="30" s="1"/>
  <c r="AF294" i="30" s="1"/>
  <c r="BB643" i="30"/>
  <c r="BE568" i="30"/>
  <c r="BF568" i="30"/>
  <c r="AM1139" i="30"/>
  <c r="AQ1064" i="30"/>
  <c r="AP1064" i="30"/>
  <c r="AC626" i="30"/>
  <c r="AF551" i="30"/>
  <c r="AG551" i="30"/>
  <c r="M650" i="30"/>
  <c r="L650" i="30"/>
  <c r="I725" i="30"/>
  <c r="BG642" i="30"/>
  <c r="BK567" i="30"/>
  <c r="BJ567" i="30"/>
  <c r="BE574" i="30"/>
  <c r="BB649" i="30"/>
  <c r="BF574" i="30"/>
  <c r="S622" i="30"/>
  <c r="V547" i="30"/>
  <c r="W547" i="30"/>
  <c r="AH647" i="30"/>
  <c r="AL572" i="30"/>
  <c r="AK572" i="30"/>
  <c r="BF577" i="30"/>
  <c r="BB652" i="30"/>
  <c r="BE577" i="30"/>
  <c r="BG657" i="30"/>
  <c r="BK582" i="30"/>
  <c r="BJ582" i="30"/>
  <c r="BG662" i="30"/>
  <c r="BK587" i="30"/>
  <c r="BJ587" i="30"/>
  <c r="I657" i="30"/>
  <c r="M582" i="30"/>
  <c r="L582" i="30"/>
  <c r="AC636" i="30"/>
  <c r="AG561" i="30"/>
  <c r="AF561" i="30"/>
  <c r="S653" i="30"/>
  <c r="W578" i="30"/>
  <c r="V578" i="30"/>
  <c r="N818" i="30"/>
  <c r="Q743" i="30"/>
  <c r="R743" i="30"/>
  <c r="BD1369" i="30"/>
  <c r="AR638" i="30"/>
  <c r="AV563" i="30"/>
  <c r="AU563" i="30"/>
  <c r="W593" i="30"/>
  <c r="V593" i="30"/>
  <c r="S668" i="30"/>
  <c r="Q1549" i="30"/>
  <c r="N1624" i="30"/>
  <c r="R1549" i="30"/>
  <c r="G547" i="30"/>
  <c r="D622" i="30"/>
  <c r="H547" i="30"/>
  <c r="BF566" i="30"/>
  <c r="BE566" i="30"/>
  <c r="BB641" i="30"/>
  <c r="AL542" i="30"/>
  <c r="AH617" i="30"/>
  <c r="AK542" i="30"/>
  <c r="AM721" i="30"/>
  <c r="AQ646" i="30"/>
  <c r="AP646" i="30"/>
  <c r="BJ574" i="30"/>
  <c r="BK574" i="30"/>
  <c r="BG649" i="30"/>
  <c r="AF578" i="30"/>
  <c r="AG578" i="30"/>
  <c r="AC653" i="30"/>
  <c r="AC623" i="30"/>
  <c r="AF548" i="30"/>
  <c r="AG548" i="30"/>
  <c r="BK562" i="30"/>
  <c r="BJ562" i="30"/>
  <c r="BG637" i="30"/>
  <c r="W511" i="30"/>
  <c r="S515" i="30"/>
  <c r="V511" i="30"/>
  <c r="S586" i="30"/>
  <c r="S639" i="30"/>
  <c r="V564" i="30"/>
  <c r="W564" i="30"/>
  <c r="AC618" i="30"/>
  <c r="AG543" i="30"/>
  <c r="AF543" i="30"/>
  <c r="B60" i="58"/>
  <c r="H144" i="30"/>
  <c r="AZ559" i="30"/>
  <c r="BA559" i="30"/>
  <c r="AW634" i="30"/>
  <c r="BE570" i="30"/>
  <c r="BB645" i="30"/>
  <c r="BF570" i="30"/>
  <c r="BA144" i="30"/>
  <c r="B69" i="58"/>
  <c r="D69" i="58" s="1"/>
  <c r="AH618" i="30"/>
  <c r="AK543" i="30"/>
  <c r="AL543" i="30"/>
  <c r="AM1638" i="30"/>
  <c r="AQ1563" i="30"/>
  <c r="AP1563" i="30"/>
  <c r="X637" i="30"/>
  <c r="AB562" i="30"/>
  <c r="AA562" i="30"/>
  <c r="BA593" i="30"/>
  <c r="AW668" i="30"/>
  <c r="AZ593" i="30"/>
  <c r="AG541" i="30"/>
  <c r="AC616" i="30"/>
  <c r="AF541" i="30"/>
  <c r="AQ540" i="30"/>
  <c r="AM615" i="30"/>
  <c r="AP540" i="30"/>
  <c r="AM580" i="30"/>
  <c r="BK546" i="30"/>
  <c r="BG621" i="30"/>
  <c r="BJ546" i="30"/>
  <c r="BJ556" i="30"/>
  <c r="BG631" i="30"/>
  <c r="BK556" i="30"/>
  <c r="AG144" i="30"/>
  <c r="B65" i="58"/>
  <c r="D65" i="58" s="1"/>
  <c r="AV588" i="30"/>
  <c r="AU588" i="30"/>
  <c r="AR663" i="30"/>
  <c r="Q1823" i="30"/>
  <c r="N1898" i="30"/>
  <c r="R1823" i="30"/>
  <c r="W551" i="30"/>
  <c r="V551" i="30"/>
  <c r="S626" i="30"/>
  <c r="BA553" i="30"/>
  <c r="AW628" i="30"/>
  <c r="AZ553" i="30"/>
  <c r="AR640" i="30"/>
  <c r="AU565" i="30"/>
  <c r="AV565" i="30"/>
  <c r="AW644" i="30"/>
  <c r="AZ569" i="30"/>
  <c r="BA569" i="30"/>
  <c r="BJ572" i="30"/>
  <c r="BK572" i="30"/>
  <c r="BG647" i="30"/>
  <c r="AH219" i="30"/>
  <c r="AH291" i="30"/>
  <c r="AL216" i="30"/>
  <c r="AU550" i="30"/>
  <c r="AV550" i="30"/>
  <c r="AR625" i="30"/>
  <c r="R2078" i="30"/>
  <c r="Q2078" i="30"/>
  <c r="AZ571" i="30"/>
  <c r="BA571" i="30"/>
  <c r="AW646" i="30"/>
  <c r="AA461" i="30"/>
  <c r="AA463" i="30" s="1"/>
  <c r="X536" i="30"/>
  <c r="AB461" i="30"/>
  <c r="X463" i="30"/>
  <c r="AB463" i="30" s="1"/>
  <c r="AC645" i="30"/>
  <c r="AF570" i="30"/>
  <c r="AG570" i="30"/>
  <c r="AG577" i="30"/>
  <c r="AC652" i="30"/>
  <c r="AF577" i="30"/>
  <c r="AG537" i="30"/>
  <c r="AF537" i="30"/>
  <c r="AC612" i="30"/>
  <c r="AZ565" i="30"/>
  <c r="BA565" i="30"/>
  <c r="AW640" i="30"/>
  <c r="AQ623" i="30"/>
  <c r="AP623" i="30"/>
  <c r="AM698" i="30"/>
  <c r="AM1894" i="30"/>
  <c r="AP1819" i="30"/>
  <c r="AQ1819" i="30"/>
  <c r="AQ219" i="30"/>
  <c r="B115" i="58"/>
  <c r="D115" i="58" s="1"/>
  <c r="Q697" i="30"/>
  <c r="R697" i="30"/>
  <c r="N772" i="30"/>
  <c r="H549" i="30"/>
  <c r="D624" i="30"/>
  <c r="G549" i="30"/>
  <c r="Q800" i="30"/>
  <c r="R800" i="30"/>
  <c r="N875" i="30"/>
  <c r="AP1155" i="30"/>
  <c r="AQ1155" i="30"/>
  <c r="AM1230" i="30"/>
  <c r="X505" i="30"/>
  <c r="AB464" i="30"/>
  <c r="X539" i="30"/>
  <c r="AA464" i="30"/>
  <c r="M566" i="30"/>
  <c r="L566" i="30"/>
  <c r="I641" i="30"/>
  <c r="AZ564" i="30"/>
  <c r="AW639" i="30"/>
  <c r="BA564" i="30"/>
  <c r="BB621" i="30"/>
  <c r="BF546" i="30"/>
  <c r="BE546" i="30"/>
  <c r="D620" i="30"/>
  <c r="H545" i="30"/>
  <c r="G545" i="30"/>
  <c r="AA552" i="30"/>
  <c r="X627" i="30"/>
  <c r="AB552" i="30"/>
  <c r="D667" i="30"/>
  <c r="G592" i="30"/>
  <c r="H592" i="30"/>
  <c r="BA537" i="30"/>
  <c r="AW612" i="30"/>
  <c r="AZ537" i="30"/>
  <c r="G559" i="30"/>
  <c r="D634" i="30"/>
  <c r="H559" i="30"/>
  <c r="AC663" i="30"/>
  <c r="AG588" i="30"/>
  <c r="AF588" i="30"/>
  <c r="AM661" i="30"/>
  <c r="AQ586" i="30"/>
  <c r="AM590" i="30"/>
  <c r="AP586" i="30"/>
  <c r="AC505" i="30"/>
  <c r="AG464" i="30"/>
  <c r="AF464" i="30"/>
  <c r="AC539" i="30"/>
  <c r="AL284" i="30"/>
  <c r="AK284" i="30"/>
  <c r="AK291" i="30" s="1"/>
  <c r="AK294" i="30" s="1"/>
  <c r="AL464" i="30"/>
  <c r="AH505" i="30"/>
  <c r="AH539" i="30"/>
  <c r="AK464" i="30"/>
  <c r="BF440" i="30"/>
  <c r="BE440" i="30"/>
  <c r="AW620" i="30"/>
  <c r="AZ545" i="30"/>
  <c r="BA545" i="30"/>
  <c r="L558" i="30"/>
  <c r="M558" i="30"/>
  <c r="I633" i="30"/>
  <c r="N2070" i="30"/>
  <c r="R1995" i="30"/>
  <c r="Q1995" i="30"/>
  <c r="H563" i="30"/>
  <c r="D638" i="30"/>
  <c r="G563" i="30"/>
  <c r="AB549" i="30"/>
  <c r="AA549" i="30"/>
  <c r="X624" i="30"/>
  <c r="AM1462" i="30"/>
  <c r="AQ1387" i="30"/>
  <c r="AP1387" i="30"/>
  <c r="N889" i="30"/>
  <c r="R814" i="30"/>
  <c r="Q814" i="30"/>
  <c r="AC632" i="30"/>
  <c r="AF557" i="30"/>
  <c r="AG557" i="30"/>
  <c r="AR646" i="30"/>
  <c r="AU571" i="30"/>
  <c r="AV571" i="30"/>
  <c r="L549" i="30"/>
  <c r="M549" i="30"/>
  <c r="I624" i="30"/>
  <c r="V542" i="30"/>
  <c r="S617" i="30"/>
  <c r="W542" i="30"/>
  <c r="AR515" i="30"/>
  <c r="AR586" i="30"/>
  <c r="AV511" i="30"/>
  <c r="AU511" i="30"/>
  <c r="BK571" i="30"/>
  <c r="BJ571" i="30"/>
  <c r="BG646" i="30"/>
  <c r="AV557" i="30"/>
  <c r="AR632" i="30"/>
  <c r="AU557" i="30"/>
  <c r="R1465" i="30"/>
  <c r="Q1465" i="30"/>
  <c r="N1540" i="30"/>
  <c r="BA554" i="30"/>
  <c r="AZ554" i="30"/>
  <c r="AW629" i="30"/>
  <c r="AQ1700" i="30"/>
  <c r="AM1775" i="30"/>
  <c r="AP1700" i="30"/>
  <c r="AP2068" i="30"/>
  <c r="AQ2068" i="30"/>
  <c r="AE1439" i="30"/>
  <c r="AE1405" i="30"/>
  <c r="AE1408" i="30" s="1"/>
  <c r="AE1409" i="30" s="1"/>
  <c r="AE1416" i="30" s="1"/>
  <c r="AE1419" i="30" s="1"/>
  <c r="I648" i="30"/>
  <c r="L573" i="30"/>
  <c r="M573" i="30"/>
  <c r="R1214" i="30"/>
  <c r="Q1214" i="30"/>
  <c r="N1289" i="30"/>
  <c r="BI1039" i="30"/>
  <c r="BI965" i="30"/>
  <c r="BI966" i="30" s="1"/>
  <c r="BI969" i="30" s="1"/>
  <c r="C599" i="58" s="1"/>
  <c r="AR615" i="30"/>
  <c r="AU540" i="30"/>
  <c r="AV540" i="30"/>
  <c r="AA576" i="30"/>
  <c r="AB576" i="30"/>
  <c r="X651" i="30"/>
  <c r="S612" i="30"/>
  <c r="W537" i="30"/>
  <c r="V537" i="30"/>
  <c r="N1016" i="30"/>
  <c r="R941" i="30"/>
  <c r="Q941" i="30"/>
  <c r="W558" i="30"/>
  <c r="V558" i="30"/>
  <c r="S633" i="30"/>
  <c r="AW645" i="30"/>
  <c r="AZ570" i="30"/>
  <c r="BA570" i="30"/>
  <c r="X653" i="30"/>
  <c r="AA578" i="30"/>
  <c r="AB578" i="30"/>
  <c r="AU576" i="30"/>
  <c r="AV576" i="30"/>
  <c r="AR651" i="30"/>
  <c r="V559" i="30"/>
  <c r="S634" i="30"/>
  <c r="W559" i="30"/>
  <c r="AF582" i="30"/>
  <c r="AG582" i="30"/>
  <c r="AC657" i="30"/>
  <c r="AB511" i="30"/>
  <c r="X586" i="30"/>
  <c r="X515" i="30"/>
  <c r="AA511" i="30"/>
  <c r="X635" i="30"/>
  <c r="AA560" i="30"/>
  <c r="AB560" i="30"/>
  <c r="AH630" i="30"/>
  <c r="AK555" i="30"/>
  <c r="AL555" i="30"/>
  <c r="AA540" i="30"/>
  <c r="X615" i="30"/>
  <c r="AB540" i="30"/>
  <c r="I664" i="30"/>
  <c r="M589" i="30"/>
  <c r="L589" i="30"/>
  <c r="X643" i="30"/>
  <c r="AB568" i="30"/>
  <c r="AA568" i="30"/>
  <c r="AL565" i="30"/>
  <c r="AH640" i="30"/>
  <c r="AK565" i="30"/>
  <c r="Q933" i="30"/>
  <c r="N1008" i="30"/>
  <c r="R933" i="30"/>
  <c r="D654" i="30"/>
  <c r="H579" i="30"/>
  <c r="G579" i="30"/>
  <c r="AR505" i="30"/>
  <c r="AU464" i="30"/>
  <c r="AV464" i="30"/>
  <c r="AR539" i="30"/>
  <c r="AR634" i="30"/>
  <c r="AV559" i="30"/>
  <c r="AU559" i="30"/>
  <c r="G560" i="30"/>
  <c r="H560" i="30"/>
  <c r="D635" i="30"/>
  <c r="AQ1011" i="30"/>
  <c r="AP1011" i="30"/>
  <c r="AM1086" i="30"/>
  <c r="BI1450" i="30"/>
  <c r="BI1405" i="30"/>
  <c r="BI1408" i="30" s="1"/>
  <c r="BI1409" i="30" s="1"/>
  <c r="AV556" i="30"/>
  <c r="AU556" i="30"/>
  <c r="AR631" i="30"/>
  <c r="AA553" i="30"/>
  <c r="X628" i="30"/>
  <c r="AB553" i="30"/>
  <c r="G575" i="30"/>
  <c r="D650" i="30"/>
  <c r="H575" i="30"/>
  <c r="BG703" i="30"/>
  <c r="BJ628" i="30"/>
  <c r="BK628" i="30"/>
  <c r="I639" i="30"/>
  <c r="M564" i="30"/>
  <c r="L564" i="30"/>
  <c r="AV537" i="30"/>
  <c r="AR612" i="30"/>
  <c r="AU537" i="30"/>
  <c r="Q1290" i="30"/>
  <c r="R1290" i="30"/>
  <c r="N1365" i="30"/>
  <c r="G577" i="30"/>
  <c r="D652" i="30"/>
  <c r="H577" i="30"/>
  <c r="AC291" i="30"/>
  <c r="AC219" i="30"/>
  <c r="AG216" i="30"/>
  <c r="AL569" i="30"/>
  <c r="AH644" i="30"/>
  <c r="AK569" i="30"/>
  <c r="AW505" i="30"/>
  <c r="AW539" i="30"/>
  <c r="AZ464" i="30"/>
  <c r="BA464" i="30"/>
  <c r="AL576" i="30"/>
  <c r="AK576" i="30"/>
  <c r="AH651" i="30"/>
  <c r="AZ440" i="30"/>
  <c r="BA440" i="30"/>
  <c r="AK549" i="30"/>
  <c r="AH624" i="30"/>
  <c r="AL549" i="30"/>
  <c r="I651" i="30"/>
  <c r="M576" i="30"/>
  <c r="L576" i="30"/>
  <c r="AU574" i="30"/>
  <c r="AR649" i="30"/>
  <c r="AV574" i="30"/>
  <c r="AV589" i="30"/>
  <c r="AU589" i="30"/>
  <c r="AR664" i="30"/>
  <c r="BJ593" i="30"/>
  <c r="BK593" i="30"/>
  <c r="BG668" i="30"/>
  <c r="BB656" i="30"/>
  <c r="BE581" i="30"/>
  <c r="BF581" i="30"/>
  <c r="BB625" i="30"/>
  <c r="BE550" i="30"/>
  <c r="BF550" i="30"/>
  <c r="AA564" i="30"/>
  <c r="X639" i="30"/>
  <c r="AB564" i="30"/>
  <c r="AV568" i="30"/>
  <c r="AR643" i="30"/>
  <c r="AU568" i="30"/>
  <c r="AB544" i="30"/>
  <c r="X619" i="30"/>
  <c r="AA544" i="30"/>
  <c r="AL581" i="30"/>
  <c r="AH656" i="30"/>
  <c r="AK581" i="30"/>
  <c r="M574" i="30"/>
  <c r="L574" i="30"/>
  <c r="I649" i="30"/>
  <c r="AM366" i="30"/>
  <c r="AQ291" i="30"/>
  <c r="AM294" i="30"/>
  <c r="AY1511" i="30"/>
  <c r="AY1438" i="30"/>
  <c r="G543" i="30"/>
  <c r="D618" i="30"/>
  <c r="H543" i="30"/>
  <c r="D642" i="30"/>
  <c r="H567" i="30"/>
  <c r="G567" i="30"/>
  <c r="H216" i="30"/>
  <c r="D219" i="30"/>
  <c r="AF575" i="30"/>
  <c r="AG575" i="30"/>
  <c r="AC650" i="30"/>
  <c r="AL552" i="30"/>
  <c r="AK552" i="30"/>
  <c r="AH627" i="30"/>
  <c r="AK558" i="30"/>
  <c r="AH633" i="30"/>
  <c r="AL558" i="30"/>
  <c r="AU548" i="30"/>
  <c r="AV548" i="30"/>
  <c r="AR623" i="30"/>
  <c r="AB144" i="30"/>
  <c r="B64" i="58"/>
  <c r="D64" i="58" s="1"/>
  <c r="H537" i="30"/>
  <c r="D612" i="30"/>
  <c r="G537" i="30"/>
  <c r="D515" i="30"/>
  <c r="D586" i="30"/>
  <c r="H511" i="30"/>
  <c r="G511" i="30"/>
  <c r="AK540" i="30"/>
  <c r="AL540" i="30"/>
  <c r="AH615" i="30"/>
  <c r="AB588" i="30"/>
  <c r="X663" i="30"/>
  <c r="AA588" i="30"/>
  <c r="AG544" i="30"/>
  <c r="AF544" i="30"/>
  <c r="AC619" i="30"/>
  <c r="AQ515" i="30"/>
  <c r="AP515" i="30"/>
  <c r="AL556" i="30"/>
  <c r="AH631" i="30"/>
  <c r="AK556" i="30"/>
  <c r="X650" i="30"/>
  <c r="AA575" i="30"/>
  <c r="AB575" i="30"/>
  <c r="BB219" i="30"/>
  <c r="BF216" i="30"/>
  <c r="BB291" i="30"/>
  <c r="BA561" i="30"/>
  <c r="AZ561" i="30"/>
  <c r="AW636" i="30"/>
  <c r="V430" i="30"/>
  <c r="S433" i="30"/>
  <c r="W430" i="30"/>
  <c r="H566" i="30"/>
  <c r="D641" i="30"/>
  <c r="G566" i="30"/>
  <c r="BB646" i="30"/>
  <c r="BF571" i="30"/>
  <c r="BE571" i="30"/>
  <c r="BF549" i="30"/>
  <c r="BE549" i="30"/>
  <c r="BB624" i="30"/>
  <c r="N890" i="30"/>
  <c r="N961" i="30"/>
  <c r="Q886" i="30"/>
  <c r="R886" i="30"/>
  <c r="AZ592" i="30"/>
  <c r="BA592" i="30"/>
  <c r="AW667" i="30"/>
  <c r="W546" i="30"/>
  <c r="S621" i="30"/>
  <c r="V546" i="30"/>
  <c r="W588" i="30"/>
  <c r="V588" i="30"/>
  <c r="S663" i="30"/>
  <c r="N1229" i="30"/>
  <c r="R1154" i="30"/>
  <c r="Q1154" i="30"/>
  <c r="BF541" i="30"/>
  <c r="BE541" i="30"/>
  <c r="BB616" i="30"/>
  <c r="AC656" i="30"/>
  <c r="AG581" i="30"/>
  <c r="AF581" i="30"/>
  <c r="W548" i="30"/>
  <c r="S623" i="30"/>
  <c r="V548" i="30"/>
  <c r="AH622" i="30"/>
  <c r="AL547" i="30"/>
  <c r="AK547" i="30"/>
  <c r="M571" i="30"/>
  <c r="L571" i="30"/>
  <c r="I646" i="30"/>
  <c r="AC620" i="30"/>
  <c r="AG545" i="30"/>
  <c r="AF545" i="30"/>
  <c r="N996" i="30"/>
  <c r="R921" i="30"/>
  <c r="Q921" i="30"/>
  <c r="V579" i="30"/>
  <c r="S654" i="30"/>
  <c r="W579" i="30"/>
  <c r="AA589" i="30"/>
  <c r="AB589" i="30"/>
  <c r="X664" i="30"/>
  <c r="AZ548" i="30"/>
  <c r="BA548" i="30"/>
  <c r="AW623" i="30"/>
  <c r="BK589" i="30"/>
  <c r="BG664" i="30"/>
  <c r="BJ589" i="30"/>
  <c r="BK577" i="30"/>
  <c r="BG652" i="30"/>
  <c r="BJ577" i="30"/>
  <c r="X647" i="30"/>
  <c r="AB572" i="30"/>
  <c r="AA572" i="30"/>
  <c r="V592" i="30"/>
  <c r="W592" i="30"/>
  <c r="S667" i="30"/>
  <c r="AV284" i="30"/>
  <c r="AU284" i="30"/>
  <c r="AU291" i="30" s="1"/>
  <c r="AU294" i="30" s="1"/>
  <c r="AW626" i="30"/>
  <c r="AZ551" i="30"/>
  <c r="BA551" i="30"/>
  <c r="AL358" i="30"/>
  <c r="AK358" i="30"/>
  <c r="AH359" i="30"/>
  <c r="AV575" i="30"/>
  <c r="AU575" i="30"/>
  <c r="AR650" i="30"/>
  <c r="H593" i="30"/>
  <c r="D668" i="30"/>
  <c r="G593" i="30"/>
  <c r="AV553" i="30"/>
  <c r="AU553" i="30"/>
  <c r="AR628" i="30"/>
  <c r="BB640" i="30"/>
  <c r="BF565" i="30"/>
  <c r="BE565" i="30"/>
  <c r="S620" i="30"/>
  <c r="W545" i="30"/>
  <c r="V545" i="30"/>
  <c r="H574" i="30"/>
  <c r="G574" i="30"/>
  <c r="D649" i="30"/>
  <c r="BE537" i="30"/>
  <c r="BB612" i="30"/>
  <c r="BF537" i="30"/>
  <c r="AB563" i="30"/>
  <c r="X638" i="30"/>
  <c r="AA563" i="30"/>
  <c r="AK567" i="30"/>
  <c r="AH642" i="30"/>
  <c r="AL567" i="30"/>
  <c r="BF588" i="30"/>
  <c r="BB663" i="30"/>
  <c r="BE588" i="30"/>
  <c r="BG983" i="30"/>
  <c r="A599" i="58"/>
  <c r="BB758" i="30"/>
  <c r="A454" i="58"/>
  <c r="A549" i="58"/>
  <c r="AW908" i="30"/>
  <c r="AR908" i="30"/>
  <c r="A548" i="58"/>
  <c r="AM908" i="30"/>
  <c r="A547" i="58"/>
  <c r="A546" i="58"/>
  <c r="AH908" i="30"/>
  <c r="A641" i="58"/>
  <c r="AC1058" i="30"/>
  <c r="A448" i="58"/>
  <c r="X758" i="30"/>
  <c r="A591" i="58"/>
  <c r="S983" i="30"/>
  <c r="N983" i="30"/>
  <c r="A590" i="58"/>
  <c r="I983" i="30"/>
  <c r="A589" i="58"/>
  <c r="A588" i="58"/>
  <c r="D983" i="30"/>
  <c r="D971" i="30" l="1"/>
  <c r="I896" i="30"/>
  <c r="N896" i="30" s="1"/>
  <c r="S896" i="30" s="1"/>
  <c r="X896" i="30" s="1"/>
  <c r="AC896" i="30" s="1"/>
  <c r="AH896" i="30" s="1"/>
  <c r="AM896" i="30" s="1"/>
  <c r="AR896" i="30" s="1"/>
  <c r="AW896" i="30" s="1"/>
  <c r="BB896" i="30" s="1"/>
  <c r="BG896" i="30" s="1"/>
  <c r="AG656" i="30"/>
  <c r="AF656" i="30"/>
  <c r="AC731" i="30"/>
  <c r="AA619" i="30"/>
  <c r="X694" i="30"/>
  <c r="AB619" i="30"/>
  <c r="BK621" i="30"/>
  <c r="BG696" i="30"/>
  <c r="BJ621" i="30"/>
  <c r="Q789" i="30"/>
  <c r="N864" i="30"/>
  <c r="R789" i="30"/>
  <c r="AU662" i="30"/>
  <c r="AR737" i="30"/>
  <c r="AV662" i="30"/>
  <c r="AB664" i="30"/>
  <c r="AA664" i="30"/>
  <c r="X739" i="30"/>
  <c r="AG623" i="30"/>
  <c r="AF623" i="30"/>
  <c r="AC698" i="30"/>
  <c r="Q818" i="30"/>
  <c r="R818" i="30"/>
  <c r="N893" i="30"/>
  <c r="W622" i="30"/>
  <c r="S697" i="30"/>
  <c r="V622" i="30"/>
  <c r="V625" i="30"/>
  <c r="S700" i="30"/>
  <c r="W625" i="30"/>
  <c r="AA617" i="30"/>
  <c r="X692" i="30"/>
  <c r="AB617" i="30"/>
  <c r="D723" i="30"/>
  <c r="G648" i="30"/>
  <c r="H648" i="30"/>
  <c r="AR708" i="30"/>
  <c r="AV633" i="30"/>
  <c r="AU633" i="30"/>
  <c r="AQ1857" i="30"/>
  <c r="AM1932" i="30"/>
  <c r="AP1857" i="30"/>
  <c r="BK641" i="30"/>
  <c r="BG716" i="30"/>
  <c r="BJ641" i="30"/>
  <c r="BF648" i="30"/>
  <c r="BE648" i="30"/>
  <c r="BB723" i="30"/>
  <c r="H616" i="30"/>
  <c r="D691" i="30"/>
  <c r="G616" i="30"/>
  <c r="BE623" i="30"/>
  <c r="BB698" i="30"/>
  <c r="BF623" i="30"/>
  <c r="BI1786" i="30"/>
  <c r="AK641" i="30"/>
  <c r="AL641" i="30"/>
  <c r="AH716" i="30"/>
  <c r="BD1589" i="30"/>
  <c r="AA649" i="30"/>
  <c r="AB649" i="30"/>
  <c r="X724" i="30"/>
  <c r="AR699" i="30"/>
  <c r="AV624" i="30"/>
  <c r="AU624" i="30"/>
  <c r="BB708" i="30"/>
  <c r="BE633" i="30"/>
  <c r="BF633" i="30"/>
  <c r="AW708" i="30"/>
  <c r="AZ633" i="30"/>
  <c r="BA633" i="30"/>
  <c r="BJ627" i="30"/>
  <c r="BK627" i="30"/>
  <c r="BG702" i="30"/>
  <c r="AF639" i="30"/>
  <c r="AG639" i="30"/>
  <c r="AC714" i="30"/>
  <c r="BB714" i="30"/>
  <c r="BF639" i="30"/>
  <c r="BE639" i="30"/>
  <c r="AZ651" i="30"/>
  <c r="AW726" i="30"/>
  <c r="BA651" i="30"/>
  <c r="AV635" i="30"/>
  <c r="AR710" i="30"/>
  <c r="AU635" i="30"/>
  <c r="V645" i="30"/>
  <c r="S720" i="30"/>
  <c r="W645" i="30"/>
  <c r="AW691" i="30"/>
  <c r="AZ616" i="30"/>
  <c r="BA616" i="30"/>
  <c r="AH701" i="30"/>
  <c r="AK626" i="30"/>
  <c r="AL626" i="30"/>
  <c r="I731" i="30"/>
  <c r="M656" i="30"/>
  <c r="L656" i="30"/>
  <c r="D696" i="30"/>
  <c r="G621" i="30"/>
  <c r="H621" i="30"/>
  <c r="N1227" i="30"/>
  <c r="R1152" i="30"/>
  <c r="Q1152" i="30"/>
  <c r="AH709" i="30"/>
  <c r="AL634" i="30"/>
  <c r="AK634" i="30"/>
  <c r="R444" i="30"/>
  <c r="B254" i="58"/>
  <c r="D254" i="58" s="1"/>
  <c r="G539" i="30"/>
  <c r="H539" i="30"/>
  <c r="D580" i="30"/>
  <c r="D614" i="30"/>
  <c r="AA667" i="30"/>
  <c r="X742" i="30"/>
  <c r="AB667" i="30"/>
  <c r="H615" i="30"/>
  <c r="D690" i="30"/>
  <c r="G615" i="30"/>
  <c r="AK619" i="30"/>
  <c r="AH694" i="30"/>
  <c r="AL619" i="30"/>
  <c r="BK630" i="30"/>
  <c r="BG705" i="30"/>
  <c r="BJ630" i="30"/>
  <c r="AW705" i="30"/>
  <c r="BA630" i="30"/>
  <c r="AZ630" i="30"/>
  <c r="BE657" i="30"/>
  <c r="BF657" i="30"/>
  <c r="BB732" i="30"/>
  <c r="M638" i="30"/>
  <c r="I713" i="30"/>
  <c r="L638" i="30"/>
  <c r="AG648" i="30"/>
  <c r="AC723" i="30"/>
  <c r="AF648" i="30"/>
  <c r="AC702" i="30"/>
  <c r="AG627" i="30"/>
  <c r="AF627" i="30"/>
  <c r="BK729" i="30"/>
  <c r="BJ729" i="30"/>
  <c r="BG804" i="30"/>
  <c r="N2036" i="30"/>
  <c r="R1961" i="30"/>
  <c r="M667" i="30"/>
  <c r="L667" i="30"/>
  <c r="I742" i="30"/>
  <c r="AL515" i="30"/>
  <c r="AK515" i="30"/>
  <c r="BJ615" i="30"/>
  <c r="BK615" i="30"/>
  <c r="BG690" i="30"/>
  <c r="L611" i="30"/>
  <c r="I686" i="30"/>
  <c r="M611" i="30"/>
  <c r="I613" i="30"/>
  <c r="M613" i="30" s="1"/>
  <c r="AW722" i="30"/>
  <c r="BA647" i="30"/>
  <c r="AZ647" i="30"/>
  <c r="BJ650" i="30"/>
  <c r="BK650" i="30"/>
  <c r="BG725" i="30"/>
  <c r="M617" i="30"/>
  <c r="L617" i="30"/>
  <c r="I692" i="30"/>
  <c r="AW727" i="30"/>
  <c r="BA652" i="30"/>
  <c r="AZ652" i="30"/>
  <c r="AL668" i="30"/>
  <c r="AH743" i="30"/>
  <c r="AK668" i="30"/>
  <c r="AV639" i="30"/>
  <c r="AR714" i="30"/>
  <c r="AU639" i="30"/>
  <c r="AA620" i="30"/>
  <c r="X695" i="30"/>
  <c r="AB620" i="30"/>
  <c r="AR366" i="30"/>
  <c r="AV291" i="30"/>
  <c r="AR294" i="30"/>
  <c r="BG723" i="30"/>
  <c r="BK648" i="30"/>
  <c r="BJ648" i="30"/>
  <c r="AH704" i="30"/>
  <c r="AK629" i="30"/>
  <c r="AL629" i="30"/>
  <c r="I693" i="30"/>
  <c r="M618" i="30"/>
  <c r="L618" i="30"/>
  <c r="AH703" i="30"/>
  <c r="AL628" i="30"/>
  <c r="AK628" i="30"/>
  <c r="AA633" i="30"/>
  <c r="AB633" i="30"/>
  <c r="X708" i="30"/>
  <c r="AK664" i="30"/>
  <c r="AH739" i="30"/>
  <c r="AL664" i="30"/>
  <c r="AW590" i="30"/>
  <c r="AW661" i="30"/>
  <c r="BA586" i="30"/>
  <c r="AZ586" i="30"/>
  <c r="BB728" i="30"/>
  <c r="BF653" i="30"/>
  <c r="BE653" i="30"/>
  <c r="AQ701" i="30"/>
  <c r="AM776" i="30"/>
  <c r="AP701" i="30"/>
  <c r="AF644" i="30"/>
  <c r="AG644" i="30"/>
  <c r="AC719" i="30"/>
  <c r="AM1457" i="30"/>
  <c r="AP1382" i="30"/>
  <c r="AQ1382" i="30"/>
  <c r="D721" i="30"/>
  <c r="H646" i="30"/>
  <c r="G646" i="30"/>
  <c r="AG625" i="30"/>
  <c r="AF625" i="30"/>
  <c r="AC700" i="30"/>
  <c r="BA636" i="30"/>
  <c r="AZ636" i="30"/>
  <c r="AW711" i="30"/>
  <c r="AM369" i="30"/>
  <c r="AM441" i="30"/>
  <c r="AQ366" i="30"/>
  <c r="M725" i="30"/>
  <c r="I800" i="30"/>
  <c r="L725" i="30"/>
  <c r="V644" i="30"/>
  <c r="S719" i="30"/>
  <c r="W644" i="30"/>
  <c r="M630" i="30"/>
  <c r="I705" i="30"/>
  <c r="L630" i="30"/>
  <c r="AE1663" i="30"/>
  <c r="AE1736" i="30"/>
  <c r="AB640" i="30"/>
  <c r="X715" i="30"/>
  <c r="AA640" i="30"/>
  <c r="AB621" i="30"/>
  <c r="X696" i="30"/>
  <c r="AA621" i="30"/>
  <c r="AU648" i="30"/>
  <c r="AV648" i="30"/>
  <c r="AR723" i="30"/>
  <c r="AG668" i="30"/>
  <c r="AC743" i="30"/>
  <c r="AF668" i="30"/>
  <c r="N1615" i="30"/>
  <c r="Q1540" i="30"/>
  <c r="R1540" i="30"/>
  <c r="AC727" i="30"/>
  <c r="AF652" i="30"/>
  <c r="AG652" i="30"/>
  <c r="V667" i="30"/>
  <c r="S742" i="30"/>
  <c r="W667" i="30"/>
  <c r="AL622" i="30"/>
  <c r="AH697" i="30"/>
  <c r="AK622" i="30"/>
  <c r="G515" i="30"/>
  <c r="H515" i="30"/>
  <c r="H618" i="30"/>
  <c r="D693" i="30"/>
  <c r="G618" i="30"/>
  <c r="AG219" i="30"/>
  <c r="B113" i="58"/>
  <c r="D113" i="58" s="1"/>
  <c r="AU505" i="30"/>
  <c r="AV505" i="30"/>
  <c r="AR508" i="30"/>
  <c r="AL640" i="30"/>
  <c r="AH715" i="30"/>
  <c r="AK640" i="30"/>
  <c r="AB635" i="30"/>
  <c r="AA635" i="30"/>
  <c r="X710" i="30"/>
  <c r="X728" i="30"/>
  <c r="AB653" i="30"/>
  <c r="AA653" i="30"/>
  <c r="AK539" i="30"/>
  <c r="AL539" i="30"/>
  <c r="AH614" i="30"/>
  <c r="AH580" i="30"/>
  <c r="AC508" i="30"/>
  <c r="AG505" i="30"/>
  <c r="AF505" i="30"/>
  <c r="D742" i="30"/>
  <c r="H667" i="30"/>
  <c r="G667" i="30"/>
  <c r="BA640" i="30"/>
  <c r="AW715" i="30"/>
  <c r="AZ640" i="30"/>
  <c r="AW721" i="30"/>
  <c r="AZ646" i="30"/>
  <c r="BA646" i="30"/>
  <c r="AW719" i="30"/>
  <c r="AZ644" i="30"/>
  <c r="BA644" i="30"/>
  <c r="AQ580" i="30"/>
  <c r="AP580" i="30"/>
  <c r="AM583" i="30"/>
  <c r="AW743" i="30"/>
  <c r="AZ668" i="30"/>
  <c r="BA668" i="30"/>
  <c r="BA634" i="30"/>
  <c r="AW709" i="30"/>
  <c r="AZ634" i="30"/>
  <c r="AC728" i="30"/>
  <c r="AG653" i="30"/>
  <c r="AF653" i="30"/>
  <c r="AM796" i="30"/>
  <c r="AP721" i="30"/>
  <c r="AQ721" i="30"/>
  <c r="H622" i="30"/>
  <c r="D697" i="30"/>
  <c r="G622" i="30"/>
  <c r="L657" i="30"/>
  <c r="M657" i="30"/>
  <c r="I732" i="30"/>
  <c r="BE652" i="30"/>
  <c r="BF652" i="30"/>
  <c r="BB727" i="30"/>
  <c r="AU637" i="30"/>
  <c r="AV637" i="30"/>
  <c r="AR712" i="30"/>
  <c r="BF634" i="30"/>
  <c r="BB709" i="30"/>
  <c r="BE634" i="30"/>
  <c r="AM1287" i="30"/>
  <c r="AP1212" i="30"/>
  <c r="AQ1212" i="30"/>
  <c r="H623" i="30"/>
  <c r="D698" i="30"/>
  <c r="G623" i="30"/>
  <c r="X434" i="30"/>
  <c r="AA433" i="30"/>
  <c r="AB433" i="30"/>
  <c r="AC722" i="30"/>
  <c r="AG647" i="30"/>
  <c r="AF647" i="30"/>
  <c r="AA645" i="30"/>
  <c r="X720" i="30"/>
  <c r="AB645" i="30"/>
  <c r="R1309" i="30"/>
  <c r="Q1309" i="30"/>
  <c r="N1384" i="30"/>
  <c r="L620" i="30"/>
  <c r="I695" i="30"/>
  <c r="M620" i="30"/>
  <c r="AP717" i="30"/>
  <c r="AQ717" i="30"/>
  <c r="AM792" i="30"/>
  <c r="AP708" i="30"/>
  <c r="AM783" i="30"/>
  <c r="AQ708" i="30"/>
  <c r="AK646" i="30"/>
  <c r="AL646" i="30"/>
  <c r="AH721" i="30"/>
  <c r="AB629" i="30"/>
  <c r="AA629" i="30"/>
  <c r="X704" i="30"/>
  <c r="X691" i="30"/>
  <c r="AA616" i="30"/>
  <c r="AB616" i="30"/>
  <c r="M505" i="30"/>
  <c r="I508" i="30"/>
  <c r="L505" i="30"/>
  <c r="R794" i="30"/>
  <c r="Q794" i="30"/>
  <c r="N869" i="30"/>
  <c r="AB612" i="30"/>
  <c r="X687" i="30"/>
  <c r="AA612" i="30"/>
  <c r="AB632" i="30"/>
  <c r="X707" i="30"/>
  <c r="AA632" i="30"/>
  <c r="M652" i="30"/>
  <c r="L652" i="30"/>
  <c r="I727" i="30"/>
  <c r="AF649" i="30"/>
  <c r="AG649" i="30"/>
  <c r="AC724" i="30"/>
  <c r="W624" i="30"/>
  <c r="S699" i="30"/>
  <c r="V624" i="30"/>
  <c r="BK219" i="30"/>
  <c r="B119" i="58"/>
  <c r="D119" i="58" s="1"/>
  <c r="AC611" i="30"/>
  <c r="AC538" i="30"/>
  <c r="AG538" i="30" s="1"/>
  <c r="AG536" i="30"/>
  <c r="AF536" i="30"/>
  <c r="AF538" i="30" s="1"/>
  <c r="D508" i="30"/>
  <c r="H505" i="30"/>
  <c r="G505" i="30"/>
  <c r="R2043" i="30"/>
  <c r="Q2043" i="30"/>
  <c r="S723" i="30"/>
  <c r="V648" i="30"/>
  <c r="W648" i="30"/>
  <c r="P1211" i="30"/>
  <c r="P1138" i="30"/>
  <c r="P1184" i="30" s="1"/>
  <c r="P1191" i="30" s="1"/>
  <c r="P1194" i="30" s="1"/>
  <c r="C734" i="58" s="1"/>
  <c r="Q1136" i="30"/>
  <c r="Q1138" i="30" s="1"/>
  <c r="AV654" i="30"/>
  <c r="AU654" i="30"/>
  <c r="AR729" i="30"/>
  <c r="BF620" i="30"/>
  <c r="BB695" i="30"/>
  <c r="BE620" i="30"/>
  <c r="AH738" i="30"/>
  <c r="AK663" i="30"/>
  <c r="AL663" i="30"/>
  <c r="AF635" i="30"/>
  <c r="AC710" i="30"/>
  <c r="AG635" i="30"/>
  <c r="AK433" i="30"/>
  <c r="AL433" i="30"/>
  <c r="AH434" i="30"/>
  <c r="AV359" i="30"/>
  <c r="AU359" i="30"/>
  <c r="AU366" i="30" s="1"/>
  <c r="AU369" i="30" s="1"/>
  <c r="S705" i="30"/>
  <c r="V630" i="30"/>
  <c r="W630" i="30"/>
  <c r="AC726" i="30"/>
  <c r="AG651" i="30"/>
  <c r="AF651" i="30"/>
  <c r="AW690" i="30"/>
  <c r="BA615" i="30"/>
  <c r="AZ615" i="30"/>
  <c r="I709" i="30"/>
  <c r="L634" i="30"/>
  <c r="M634" i="30"/>
  <c r="AL667" i="30"/>
  <c r="AK667" i="30"/>
  <c r="AH742" i="30"/>
  <c r="BB580" i="30"/>
  <c r="BF539" i="30"/>
  <c r="BE539" i="30"/>
  <c r="BB614" i="30"/>
  <c r="H359" i="30"/>
  <c r="D366" i="30"/>
  <c r="G359" i="30"/>
  <c r="G366" i="30" s="1"/>
  <c r="G369" i="30" s="1"/>
  <c r="S704" i="30"/>
  <c r="W629" i="30"/>
  <c r="V629" i="30"/>
  <c r="BK515" i="30"/>
  <c r="BJ515" i="30"/>
  <c r="AV219" i="30"/>
  <c r="B116" i="58"/>
  <c r="D116" i="58" s="1"/>
  <c r="AL620" i="30"/>
  <c r="AK620" i="30"/>
  <c r="AH695" i="30"/>
  <c r="V651" i="30"/>
  <c r="S726" i="30"/>
  <c r="W651" i="30"/>
  <c r="AT1399" i="30"/>
  <c r="AT1330" i="30"/>
  <c r="AT1333" i="30" s="1"/>
  <c r="AT1334" i="30" s="1"/>
  <c r="AT1341" i="30" s="1"/>
  <c r="AT1344" i="30" s="1"/>
  <c r="H433" i="30"/>
  <c r="G433" i="30"/>
  <c r="D434" i="30"/>
  <c r="N733" i="30"/>
  <c r="Q730" i="30"/>
  <c r="R730" i="30"/>
  <c r="BG783" i="30"/>
  <c r="BJ708" i="30"/>
  <c r="BK708" i="30"/>
  <c r="S294" i="30"/>
  <c r="S366" i="30"/>
  <c r="W291" i="30"/>
  <c r="BA291" i="30"/>
  <c r="AW366" i="30"/>
  <c r="AW294" i="30"/>
  <c r="AK657" i="30"/>
  <c r="AH732" i="30"/>
  <c r="AL657" i="30"/>
  <c r="M642" i="30"/>
  <c r="I717" i="30"/>
  <c r="L642" i="30"/>
  <c r="D705" i="30"/>
  <c r="G630" i="30"/>
  <c r="H630" i="30"/>
  <c r="AW716" i="30"/>
  <c r="BA641" i="30"/>
  <c r="AZ641" i="30"/>
  <c r="AB291" i="30"/>
  <c r="X366" i="30"/>
  <c r="X294" i="30"/>
  <c r="AP737" i="30"/>
  <c r="AM812" i="30"/>
  <c r="AQ737" i="30"/>
  <c r="AK654" i="30"/>
  <c r="AH729" i="30"/>
  <c r="AL654" i="30"/>
  <c r="X727" i="30"/>
  <c r="AA652" i="30"/>
  <c r="AB652" i="30"/>
  <c r="BF618" i="30"/>
  <c r="BB693" i="30"/>
  <c r="BE618" i="30"/>
  <c r="BB705" i="30"/>
  <c r="BE630" i="30"/>
  <c r="BF630" i="30"/>
  <c r="M622" i="30"/>
  <c r="I697" i="30"/>
  <c r="L622" i="30"/>
  <c r="M629" i="30"/>
  <c r="I704" i="30"/>
  <c r="L629" i="30"/>
  <c r="AU626" i="30"/>
  <c r="AR701" i="30"/>
  <c r="AV626" i="30"/>
  <c r="D738" i="30"/>
  <c r="H663" i="30"/>
  <c r="G663" i="30"/>
  <c r="AP715" i="30"/>
  <c r="AM790" i="30"/>
  <c r="AQ715" i="30"/>
  <c r="BK536" i="30"/>
  <c r="BG538" i="30"/>
  <c r="BK538" i="30" s="1"/>
  <c r="BG611" i="30"/>
  <c r="BJ536" i="30"/>
  <c r="BJ538" i="30" s="1"/>
  <c r="AF641" i="30"/>
  <c r="AC716" i="30"/>
  <c r="AG641" i="30"/>
  <c r="M616" i="30"/>
  <c r="L616" i="30"/>
  <c r="I691" i="30"/>
  <c r="AC434" i="30"/>
  <c r="AF433" i="30"/>
  <c r="AG433" i="30"/>
  <c r="BJ612" i="30"/>
  <c r="BG687" i="30"/>
  <c r="BK612" i="30"/>
  <c r="BE359" i="30"/>
  <c r="BE366" i="30" s="1"/>
  <c r="BE369" i="30" s="1"/>
  <c r="BF359" i="30"/>
  <c r="Q1816" i="30"/>
  <c r="R1816" i="30"/>
  <c r="N1891" i="30"/>
  <c r="AF586" i="30"/>
  <c r="AC661" i="30"/>
  <c r="AG586" i="30"/>
  <c r="AC590" i="30"/>
  <c r="BF616" i="30"/>
  <c r="BB691" i="30"/>
  <c r="BE616" i="30"/>
  <c r="AV664" i="30"/>
  <c r="AR739" i="30"/>
  <c r="AU664" i="30"/>
  <c r="H635" i="30"/>
  <c r="D710" i="30"/>
  <c r="G635" i="30"/>
  <c r="X738" i="30"/>
  <c r="AA663" i="30"/>
  <c r="AB663" i="30"/>
  <c r="BE625" i="30"/>
  <c r="BF625" i="30"/>
  <c r="BB700" i="30"/>
  <c r="BJ703" i="30"/>
  <c r="BG778" i="30"/>
  <c r="BK703" i="30"/>
  <c r="W621" i="30"/>
  <c r="S696" i="30"/>
  <c r="V621" i="30"/>
  <c r="R890" i="30"/>
  <c r="Q890" i="30"/>
  <c r="H641" i="30"/>
  <c r="D716" i="30"/>
  <c r="G641" i="30"/>
  <c r="BB366" i="30"/>
  <c r="BB294" i="30"/>
  <c r="BF291" i="30"/>
  <c r="AV643" i="30"/>
  <c r="AR718" i="30"/>
  <c r="AU643" i="30"/>
  <c r="AL624" i="30"/>
  <c r="AH699" i="30"/>
  <c r="AK624" i="30"/>
  <c r="AG291" i="30"/>
  <c r="AC294" i="30"/>
  <c r="AC366" i="30"/>
  <c r="AR687" i="30"/>
  <c r="AV612" i="30"/>
  <c r="AU612" i="30"/>
  <c r="AB615" i="30"/>
  <c r="X690" i="30"/>
  <c r="AA615" i="30"/>
  <c r="S709" i="30"/>
  <c r="W634" i="30"/>
  <c r="V634" i="30"/>
  <c r="Q1016" i="30"/>
  <c r="N1091" i="30"/>
  <c r="R1016" i="30"/>
  <c r="AM1850" i="30"/>
  <c r="AQ1775" i="30"/>
  <c r="AP1775" i="30"/>
  <c r="AH508" i="30"/>
  <c r="AL505" i="30"/>
  <c r="AK505" i="30"/>
  <c r="D709" i="30"/>
  <c r="H634" i="30"/>
  <c r="G634" i="30"/>
  <c r="BF621" i="30"/>
  <c r="BE621" i="30"/>
  <c r="BB696" i="30"/>
  <c r="AB539" i="30"/>
  <c r="AA539" i="30"/>
  <c r="X580" i="30"/>
  <c r="X614" i="30"/>
  <c r="AH294" i="30"/>
  <c r="AH366" i="30"/>
  <c r="AL291" i="30"/>
  <c r="BK637" i="30"/>
  <c r="BJ637" i="30"/>
  <c r="BG712" i="30"/>
  <c r="BF649" i="30"/>
  <c r="BE649" i="30"/>
  <c r="BB724" i="30"/>
  <c r="N659" i="30"/>
  <c r="R658" i="30"/>
  <c r="Q658" i="30"/>
  <c r="R787" i="30"/>
  <c r="N862" i="30"/>
  <c r="Q787" i="30"/>
  <c r="D728" i="30"/>
  <c r="H653" i="30"/>
  <c r="G653" i="30"/>
  <c r="BE664" i="30"/>
  <c r="BB739" i="30"/>
  <c r="BF664" i="30"/>
  <c r="AG662" i="30"/>
  <c r="AF662" i="30"/>
  <c r="AC737" i="30"/>
  <c r="BF536" i="30"/>
  <c r="BB538" i="30"/>
  <c r="BF538" i="30" s="1"/>
  <c r="BB611" i="30"/>
  <c r="BE536" i="30"/>
  <c r="BE538" i="30" s="1"/>
  <c r="AR720" i="30"/>
  <c r="AU645" i="30"/>
  <c r="AV645" i="30"/>
  <c r="BG710" i="30"/>
  <c r="BJ635" i="30"/>
  <c r="BK635" i="30"/>
  <c r="BA625" i="30"/>
  <c r="AW700" i="30"/>
  <c r="AZ625" i="30"/>
  <c r="AR538" i="30"/>
  <c r="AV538" i="30" s="1"/>
  <c r="AV536" i="30"/>
  <c r="AR611" i="30"/>
  <c r="AU536" i="30"/>
  <c r="AU538" i="30" s="1"/>
  <c r="BA635" i="30"/>
  <c r="AZ635" i="30"/>
  <c r="AW710" i="30"/>
  <c r="BK625" i="30"/>
  <c r="BJ625" i="30"/>
  <c r="BG700" i="30"/>
  <c r="AJ1588" i="30"/>
  <c r="AJ1661" i="30"/>
  <c r="V650" i="30"/>
  <c r="S725" i="30"/>
  <c r="W650" i="30"/>
  <c r="BG294" i="30"/>
  <c r="BK291" i="30"/>
  <c r="BG366" i="30"/>
  <c r="BJ699" i="30"/>
  <c r="BK699" i="30"/>
  <c r="BG774" i="30"/>
  <c r="BK433" i="30"/>
  <c r="BJ433" i="30"/>
  <c r="BG434" i="30"/>
  <c r="BF662" i="30"/>
  <c r="BB737" i="30"/>
  <c r="BE662" i="30"/>
  <c r="R516" i="30"/>
  <c r="N519" i="30"/>
  <c r="N591" i="30"/>
  <c r="M636" i="30"/>
  <c r="L636" i="30"/>
  <c r="I711" i="30"/>
  <c r="AU642" i="30"/>
  <c r="AV642" i="30"/>
  <c r="AR717" i="30"/>
  <c r="BG704" i="30"/>
  <c r="BK629" i="30"/>
  <c r="BJ629" i="30"/>
  <c r="X732" i="30"/>
  <c r="AA657" i="30"/>
  <c r="AB657" i="30"/>
  <c r="AG629" i="30"/>
  <c r="AF629" i="30"/>
  <c r="AC704" i="30"/>
  <c r="AH700" i="30"/>
  <c r="AL625" i="30"/>
  <c r="AK625" i="30"/>
  <c r="AT1363" i="30"/>
  <c r="AT1436" i="30"/>
  <c r="H640" i="30"/>
  <c r="G640" i="30"/>
  <c r="D715" i="30"/>
  <c r="W641" i="30"/>
  <c r="S716" i="30"/>
  <c r="V641" i="30"/>
  <c r="AV627" i="30"/>
  <c r="AU627" i="30"/>
  <c r="AR702" i="30"/>
  <c r="Q584" i="30"/>
  <c r="Q591" i="30" s="1"/>
  <c r="Q594" i="30" s="1"/>
  <c r="R584" i="30"/>
  <c r="R1338" i="30"/>
  <c r="Q1338" i="30"/>
  <c r="N1413" i="30"/>
  <c r="AR695" i="30"/>
  <c r="AV620" i="30"/>
  <c r="AU620" i="30"/>
  <c r="AZ653" i="30"/>
  <c r="AW728" i="30"/>
  <c r="BA653" i="30"/>
  <c r="AO1439" i="30"/>
  <c r="AQ1688" i="30"/>
  <c r="AP1688" i="30"/>
  <c r="AM1763" i="30"/>
  <c r="G651" i="30"/>
  <c r="H651" i="30"/>
  <c r="D726" i="30"/>
  <c r="I719" i="30"/>
  <c r="L644" i="30"/>
  <c r="M644" i="30"/>
  <c r="N1144" i="30"/>
  <c r="R1069" i="30"/>
  <c r="Q1069" i="30"/>
  <c r="Z1940" i="30"/>
  <c r="Z2011" i="30"/>
  <c r="D708" i="30"/>
  <c r="H633" i="30"/>
  <c r="G633" i="30"/>
  <c r="BF636" i="30"/>
  <c r="BB711" i="30"/>
  <c r="BE636" i="30"/>
  <c r="R1142" i="30"/>
  <c r="Q1142" i="30"/>
  <c r="N1217" i="30"/>
  <c r="AC697" i="30"/>
  <c r="AG622" i="30"/>
  <c r="AF622" i="30"/>
  <c r="BA622" i="30"/>
  <c r="AW697" i="30"/>
  <c r="AZ622" i="30"/>
  <c r="BE622" i="30"/>
  <c r="BB697" i="30"/>
  <c r="BF622" i="30"/>
  <c r="BG713" i="30"/>
  <c r="BK638" i="30"/>
  <c r="BJ638" i="30"/>
  <c r="AZ621" i="30"/>
  <c r="BA621" i="30"/>
  <c r="AW696" i="30"/>
  <c r="AG630" i="30"/>
  <c r="AC705" i="30"/>
  <c r="AF630" i="30"/>
  <c r="S614" i="30"/>
  <c r="S580" i="30"/>
  <c r="W539" i="30"/>
  <c r="V539" i="30"/>
  <c r="BK701" i="30"/>
  <c r="BG776" i="30"/>
  <c r="BJ701" i="30"/>
  <c r="BA219" i="30"/>
  <c r="B117" i="58"/>
  <c r="D117" i="58" s="1"/>
  <c r="I720" i="30"/>
  <c r="M645" i="30"/>
  <c r="L645" i="30"/>
  <c r="W652" i="30"/>
  <c r="V652" i="30"/>
  <c r="S727" i="30"/>
  <c r="AZ515" i="30"/>
  <c r="BA515" i="30"/>
  <c r="F1514" i="30"/>
  <c r="M632" i="30"/>
  <c r="I707" i="30"/>
  <c r="L632" i="30"/>
  <c r="I700" i="30"/>
  <c r="M625" i="30"/>
  <c r="L625" i="30"/>
  <c r="Q1449" i="30"/>
  <c r="R1449" i="30"/>
  <c r="N1524" i="30"/>
  <c r="AV622" i="30"/>
  <c r="AU622" i="30"/>
  <c r="AR697" i="30"/>
  <c r="AV623" i="30"/>
  <c r="AR698" i="30"/>
  <c r="AU623" i="30"/>
  <c r="AB624" i="30"/>
  <c r="X699" i="30"/>
  <c r="AA624" i="30"/>
  <c r="BB720" i="30"/>
  <c r="BE645" i="30"/>
  <c r="BF645" i="30"/>
  <c r="BE628" i="30"/>
  <c r="BF628" i="30"/>
  <c r="BB703" i="30"/>
  <c r="AY1077" i="30"/>
  <c r="AY1030" i="30"/>
  <c r="AY1033" i="30" s="1"/>
  <c r="AY1034" i="30" s="1"/>
  <c r="AY1041" i="30" s="1"/>
  <c r="AY1044" i="30" s="1"/>
  <c r="C645" i="58" s="1"/>
  <c r="AM1361" i="30"/>
  <c r="AQ1286" i="30"/>
  <c r="AM1288" i="30"/>
  <c r="AQ1288" i="30" s="1"/>
  <c r="AP1286" i="30"/>
  <c r="AC712" i="30"/>
  <c r="AG637" i="30"/>
  <c r="AF637" i="30"/>
  <c r="AW706" i="30"/>
  <c r="BA631" i="30"/>
  <c r="AZ631" i="30"/>
  <c r="BE637" i="30"/>
  <c r="BB712" i="30"/>
  <c r="BF637" i="30"/>
  <c r="AR703" i="30"/>
  <c r="AU628" i="30"/>
  <c r="AV628" i="30"/>
  <c r="N1071" i="30"/>
  <c r="R996" i="30"/>
  <c r="Q996" i="30"/>
  <c r="AG650" i="30"/>
  <c r="AC725" i="30"/>
  <c r="AF650" i="30"/>
  <c r="AG632" i="30"/>
  <c r="AF632" i="30"/>
  <c r="AC707" i="30"/>
  <c r="AF618" i="30"/>
  <c r="AC693" i="30"/>
  <c r="AG618" i="30"/>
  <c r="AB638" i="30"/>
  <c r="X713" i="30"/>
  <c r="AA638" i="30"/>
  <c r="AL359" i="30"/>
  <c r="AK359" i="30"/>
  <c r="AK366" i="30" s="1"/>
  <c r="AK369" i="30" s="1"/>
  <c r="N1036" i="30"/>
  <c r="R961" i="30"/>
  <c r="Q961" i="30"/>
  <c r="AH706" i="30"/>
  <c r="AL631" i="30"/>
  <c r="AK631" i="30"/>
  <c r="BB738" i="30"/>
  <c r="BE663" i="30"/>
  <c r="BF663" i="30"/>
  <c r="BJ664" i="30"/>
  <c r="BK664" i="30"/>
  <c r="BG739" i="30"/>
  <c r="AG620" i="30"/>
  <c r="AC695" i="30"/>
  <c r="AF620" i="30"/>
  <c r="S698" i="30"/>
  <c r="V623" i="30"/>
  <c r="W623" i="30"/>
  <c r="BB699" i="30"/>
  <c r="BF624" i="30"/>
  <c r="BE624" i="30"/>
  <c r="AH690" i="30"/>
  <c r="AK615" i="30"/>
  <c r="AL615" i="30"/>
  <c r="D687" i="30"/>
  <c r="G612" i="30"/>
  <c r="H612" i="30"/>
  <c r="AK633" i="30"/>
  <c r="AH708" i="30"/>
  <c r="AL633" i="30"/>
  <c r="B108" i="58"/>
  <c r="H219" i="30"/>
  <c r="BA539" i="30"/>
  <c r="AW614" i="30"/>
  <c r="AW580" i="30"/>
  <c r="AZ539" i="30"/>
  <c r="H650" i="30"/>
  <c r="G650" i="30"/>
  <c r="D725" i="30"/>
  <c r="AB515" i="30"/>
  <c r="AA515" i="30"/>
  <c r="AU615" i="30"/>
  <c r="AV615" i="30"/>
  <c r="AR690" i="30"/>
  <c r="AR661" i="30"/>
  <c r="AV586" i="30"/>
  <c r="AU586" i="30"/>
  <c r="AR590" i="30"/>
  <c r="R889" i="30"/>
  <c r="N964" i="30"/>
  <c r="N965" i="30" s="1"/>
  <c r="Q889" i="30"/>
  <c r="D713" i="30"/>
  <c r="G638" i="30"/>
  <c r="H638" i="30"/>
  <c r="AQ590" i="30"/>
  <c r="AP590" i="30"/>
  <c r="AB627" i="30"/>
  <c r="X702" i="30"/>
  <c r="AA627" i="30"/>
  <c r="AL219" i="30"/>
  <c r="B114" i="58"/>
  <c r="D114" i="58" s="1"/>
  <c r="AP615" i="30"/>
  <c r="AM690" i="30"/>
  <c r="AQ615" i="30"/>
  <c r="AM655" i="30"/>
  <c r="AK618" i="30"/>
  <c r="AL618" i="30"/>
  <c r="AH693" i="30"/>
  <c r="W639" i="30"/>
  <c r="V639" i="30"/>
  <c r="S714" i="30"/>
  <c r="AL617" i="30"/>
  <c r="AK617" i="30"/>
  <c r="AH692" i="30"/>
  <c r="AV638" i="30"/>
  <c r="AR713" i="30"/>
  <c r="AU638" i="30"/>
  <c r="V653" i="30"/>
  <c r="S728" i="30"/>
  <c r="W653" i="30"/>
  <c r="BB718" i="30"/>
  <c r="BF643" i="30"/>
  <c r="BE643" i="30"/>
  <c r="M663" i="30"/>
  <c r="L663" i="30"/>
  <c r="I738" i="30"/>
  <c r="AK645" i="30"/>
  <c r="AH720" i="30"/>
  <c r="AL645" i="30"/>
  <c r="AK621" i="30"/>
  <c r="AL621" i="30"/>
  <c r="AH696" i="30"/>
  <c r="M615" i="30"/>
  <c r="I690" i="30"/>
  <c r="L615" i="30"/>
  <c r="AM1966" i="30"/>
  <c r="AQ1891" i="30"/>
  <c r="AP1891" i="30"/>
  <c r="AK636" i="30"/>
  <c r="AL636" i="30"/>
  <c r="AH711" i="30"/>
  <c r="P1561" i="30"/>
  <c r="P1490" i="30"/>
  <c r="BB726" i="30"/>
  <c r="BF651" i="30"/>
  <c r="BE651" i="30"/>
  <c r="N952" i="30"/>
  <c r="Q877" i="30"/>
  <c r="R877" i="30"/>
  <c r="BA664" i="30"/>
  <c r="AW739" i="30"/>
  <c r="AZ664" i="30"/>
  <c r="AH538" i="30"/>
  <c r="AL538" i="30" s="1"/>
  <c r="AL536" i="30"/>
  <c r="AK536" i="30"/>
  <c r="AK538" i="30" s="1"/>
  <c r="AH611" i="30"/>
  <c r="AJ1589" i="30"/>
  <c r="AJ1555" i="30"/>
  <c r="AJ1558" i="30" s="1"/>
  <c r="AJ1559" i="30" s="1"/>
  <c r="AJ1566" i="30" s="1"/>
  <c r="AJ1569" i="30" s="1"/>
  <c r="W664" i="30"/>
  <c r="S739" i="30"/>
  <c r="V664" i="30"/>
  <c r="BE515" i="30"/>
  <c r="BF515" i="30"/>
  <c r="S702" i="30"/>
  <c r="W627" i="30"/>
  <c r="V627" i="30"/>
  <c r="AH724" i="30"/>
  <c r="AK649" i="30"/>
  <c r="AL649" i="30"/>
  <c r="AH737" i="30"/>
  <c r="AK662" i="30"/>
  <c r="AL662" i="30"/>
  <c r="H664" i="30"/>
  <c r="D739" i="30"/>
  <c r="G664" i="30"/>
  <c r="BB701" i="30"/>
  <c r="BE626" i="30"/>
  <c r="BF626" i="30"/>
  <c r="S731" i="30"/>
  <c r="W656" i="30"/>
  <c r="V656" i="30"/>
  <c r="AV636" i="30"/>
  <c r="AR711" i="30"/>
  <c r="AU636" i="30"/>
  <c r="BE647" i="30"/>
  <c r="BB722" i="30"/>
  <c r="BF647" i="30"/>
  <c r="AQ722" i="30"/>
  <c r="AM797" i="30"/>
  <c r="AP722" i="30"/>
  <c r="AQ2046" i="30"/>
  <c r="AP2046" i="30"/>
  <c r="AA646" i="30"/>
  <c r="AB646" i="30"/>
  <c r="X721" i="30"/>
  <c r="AM798" i="30"/>
  <c r="AP723" i="30"/>
  <c r="AQ723" i="30"/>
  <c r="BJ617" i="30"/>
  <c r="BG692" i="30"/>
  <c r="BK617" i="30"/>
  <c r="AK650" i="30"/>
  <c r="AH725" i="30"/>
  <c r="AL650" i="30"/>
  <c r="AU630" i="30"/>
  <c r="AV630" i="30"/>
  <c r="AR705" i="30"/>
  <c r="AW737" i="30"/>
  <c r="BA662" i="30"/>
  <c r="AZ662" i="30"/>
  <c r="V637" i="30"/>
  <c r="S712" i="30"/>
  <c r="W637" i="30"/>
  <c r="AA662" i="30"/>
  <c r="X737" i="30"/>
  <c r="AB662" i="30"/>
  <c r="BK586" i="30"/>
  <c r="BJ586" i="30"/>
  <c r="BG590" i="30"/>
  <c r="BG661" i="30"/>
  <c r="AG628" i="30"/>
  <c r="AC703" i="30"/>
  <c r="AF628" i="30"/>
  <c r="AW712" i="30"/>
  <c r="BA637" i="30"/>
  <c r="AZ637" i="30"/>
  <c r="S690" i="30"/>
  <c r="W615" i="30"/>
  <c r="V615" i="30"/>
  <c r="AC708" i="30"/>
  <c r="AF633" i="30"/>
  <c r="AG633" i="30"/>
  <c r="W219" i="30"/>
  <c r="B111" i="58"/>
  <c r="D111" i="58" s="1"/>
  <c r="W631" i="30"/>
  <c r="S706" i="30"/>
  <c r="V631" i="30"/>
  <c r="AC717" i="30"/>
  <c r="AF642" i="30"/>
  <c r="AG642" i="30"/>
  <c r="L612" i="30"/>
  <c r="I687" i="30"/>
  <c r="M612" i="30"/>
  <c r="S508" i="30"/>
  <c r="W505" i="30"/>
  <c r="V505" i="30"/>
  <c r="AV641" i="30"/>
  <c r="AU641" i="30"/>
  <c r="AR716" i="30"/>
  <c r="I718" i="30"/>
  <c r="M643" i="30"/>
  <c r="L643" i="30"/>
  <c r="AV656" i="30"/>
  <c r="AR731" i="30"/>
  <c r="AU656" i="30"/>
  <c r="BE667" i="30"/>
  <c r="BB742" i="30"/>
  <c r="BF667" i="30"/>
  <c r="D700" i="30"/>
  <c r="H625" i="30"/>
  <c r="G625" i="30"/>
  <c r="X701" i="30"/>
  <c r="AB626" i="30"/>
  <c r="AA626" i="30"/>
  <c r="AB219" i="30"/>
  <c r="B112" i="58"/>
  <c r="D112" i="58" s="1"/>
  <c r="AZ624" i="30"/>
  <c r="BA624" i="30"/>
  <c r="AW699" i="30"/>
  <c r="AK632" i="30"/>
  <c r="AH707" i="30"/>
  <c r="AL632" i="30"/>
  <c r="C505" i="58"/>
  <c r="AB656" i="30"/>
  <c r="AA656" i="30"/>
  <c r="X731" i="30"/>
  <c r="AQ2059" i="30"/>
  <c r="AP2059" i="30"/>
  <c r="G649" i="30"/>
  <c r="H649" i="30"/>
  <c r="D724" i="30"/>
  <c r="W359" i="30"/>
  <c r="V359" i="30"/>
  <c r="V366" i="30" s="1"/>
  <c r="V369" i="30" s="1"/>
  <c r="BJ645" i="30"/>
  <c r="BG720" i="30"/>
  <c r="BK645" i="30"/>
  <c r="AQ699" i="30"/>
  <c r="AM774" i="30"/>
  <c r="AP699" i="30"/>
  <c r="H631" i="30"/>
  <c r="D706" i="30"/>
  <c r="G631" i="30"/>
  <c r="AU652" i="30"/>
  <c r="AV652" i="30"/>
  <c r="AR727" i="30"/>
  <c r="AP1414" i="30"/>
  <c r="AM1489" i="30"/>
  <c r="AQ1414" i="30"/>
  <c r="BF505" i="30"/>
  <c r="BE505" i="30"/>
  <c r="BB508" i="30"/>
  <c r="AW538" i="30"/>
  <c r="BA538" i="30" s="1"/>
  <c r="BA536" i="30"/>
  <c r="AZ536" i="30"/>
  <c r="AZ538" i="30" s="1"/>
  <c r="AW611" i="30"/>
  <c r="H586" i="30"/>
  <c r="D661" i="30"/>
  <c r="D590" i="30"/>
  <c r="G586" i="30"/>
  <c r="I739" i="30"/>
  <c r="M664" i="30"/>
  <c r="L664" i="30"/>
  <c r="V626" i="30"/>
  <c r="W626" i="30"/>
  <c r="S701" i="30"/>
  <c r="D743" i="30"/>
  <c r="G668" i="30"/>
  <c r="H668" i="30"/>
  <c r="M646" i="30"/>
  <c r="L646" i="30"/>
  <c r="I721" i="30"/>
  <c r="AY1586" i="30"/>
  <c r="AY1513" i="30"/>
  <c r="BE656" i="30"/>
  <c r="BB731" i="30"/>
  <c r="BF656" i="30"/>
  <c r="BA505" i="30"/>
  <c r="AW508" i="30"/>
  <c r="AZ505" i="30"/>
  <c r="D727" i="30"/>
  <c r="G652" i="30"/>
  <c r="H652" i="30"/>
  <c r="BI1525" i="30"/>
  <c r="BI1480" i="30"/>
  <c r="BI1483" i="30" s="1"/>
  <c r="BI1484" i="30" s="1"/>
  <c r="G654" i="30"/>
  <c r="H654" i="30"/>
  <c r="D729" i="30"/>
  <c r="AA586" i="30"/>
  <c r="AB586" i="30"/>
  <c r="X590" i="30"/>
  <c r="X661" i="30"/>
  <c r="AR726" i="30"/>
  <c r="AV651" i="30"/>
  <c r="AU651" i="30"/>
  <c r="BA645" i="30"/>
  <c r="AZ645" i="30"/>
  <c r="AW720" i="30"/>
  <c r="M648" i="30"/>
  <c r="I723" i="30"/>
  <c r="L648" i="30"/>
  <c r="BA629" i="30"/>
  <c r="AW704" i="30"/>
  <c r="AZ629" i="30"/>
  <c r="AV632" i="30"/>
  <c r="AU632" i="30"/>
  <c r="AR707" i="30"/>
  <c r="AV515" i="30"/>
  <c r="AU515" i="30"/>
  <c r="AW714" i="30"/>
  <c r="BA639" i="30"/>
  <c r="AZ639" i="30"/>
  <c r="AA505" i="30"/>
  <c r="X508" i="30"/>
  <c r="AB505" i="30"/>
  <c r="D699" i="30"/>
  <c r="G624" i="30"/>
  <c r="H624" i="30"/>
  <c r="AC687" i="30"/>
  <c r="AG612" i="30"/>
  <c r="AF612" i="30"/>
  <c r="AC720" i="30"/>
  <c r="AF645" i="30"/>
  <c r="AG645" i="30"/>
  <c r="BK647" i="30"/>
  <c r="BJ647" i="30"/>
  <c r="BG722" i="30"/>
  <c r="AV640" i="30"/>
  <c r="AR715" i="30"/>
  <c r="AU640" i="30"/>
  <c r="R1898" i="30"/>
  <c r="Q1898" i="30"/>
  <c r="N1973" i="30"/>
  <c r="BG706" i="30"/>
  <c r="BK631" i="30"/>
  <c r="BJ631" i="30"/>
  <c r="S590" i="30"/>
  <c r="S661" i="30"/>
  <c r="V586" i="30"/>
  <c r="W586" i="30"/>
  <c r="BK649" i="30"/>
  <c r="BG724" i="30"/>
  <c r="BJ649" i="30"/>
  <c r="Q1624" i="30"/>
  <c r="R1624" i="30"/>
  <c r="N1699" i="30"/>
  <c r="BJ662" i="30"/>
  <c r="BG737" i="30"/>
  <c r="BK662" i="30"/>
  <c r="AG626" i="30"/>
  <c r="AF626" i="30"/>
  <c r="AC701" i="30"/>
  <c r="BG697" i="30"/>
  <c r="BK622" i="30"/>
  <c r="BJ622" i="30"/>
  <c r="AF617" i="30"/>
  <c r="AC692" i="30"/>
  <c r="AG617" i="30"/>
  <c r="G662" i="30"/>
  <c r="D737" i="30"/>
  <c r="H662" i="30"/>
  <c r="AW724" i="30"/>
  <c r="BA649" i="30"/>
  <c r="AZ649" i="30"/>
  <c r="D731" i="30"/>
  <c r="H656" i="30"/>
  <c r="G656" i="30"/>
  <c r="AQ1541" i="30"/>
  <c r="AM1616" i="30"/>
  <c r="AP1541" i="30"/>
  <c r="AG638" i="30"/>
  <c r="AF638" i="30"/>
  <c r="AC713" i="30"/>
  <c r="AF667" i="30"/>
  <c r="AC742" i="30"/>
  <c r="AG667" i="30"/>
  <c r="AR434" i="30"/>
  <c r="AV433" i="30"/>
  <c r="AU433" i="30"/>
  <c r="AH698" i="30"/>
  <c r="AL623" i="30"/>
  <c r="AK623" i="30"/>
  <c r="AB642" i="30"/>
  <c r="X717" i="30"/>
  <c r="AA642" i="30"/>
  <c r="AZ643" i="30"/>
  <c r="AW718" i="30"/>
  <c r="BA643" i="30"/>
  <c r="AB634" i="30"/>
  <c r="X709" i="30"/>
  <c r="AA634" i="30"/>
  <c r="M433" i="30"/>
  <c r="I434" i="30"/>
  <c r="L433" i="30"/>
  <c r="BF632" i="30"/>
  <c r="BB707" i="30"/>
  <c r="BE632" i="30"/>
  <c r="AC706" i="30"/>
  <c r="AF631" i="30"/>
  <c r="AG631" i="30"/>
  <c r="BA618" i="30"/>
  <c r="AW693" i="30"/>
  <c r="AZ618" i="30"/>
  <c r="X716" i="30"/>
  <c r="AB641" i="30"/>
  <c r="AA641" i="30"/>
  <c r="BK618" i="30"/>
  <c r="BG693" i="30"/>
  <c r="BJ618" i="30"/>
  <c r="BF668" i="30"/>
  <c r="BE668" i="30"/>
  <c r="BB743" i="30"/>
  <c r="BG790" i="30"/>
  <c r="BJ715" i="30"/>
  <c r="BK715" i="30"/>
  <c r="S796" i="30"/>
  <c r="V721" i="30"/>
  <c r="W721" i="30"/>
  <c r="M662" i="30"/>
  <c r="L662" i="30"/>
  <c r="I737" i="30"/>
  <c r="AZ650" i="30"/>
  <c r="AW725" i="30"/>
  <c r="BA650" i="30"/>
  <c r="BB710" i="30"/>
  <c r="BE635" i="30"/>
  <c r="BF635" i="30"/>
  <c r="AH727" i="30"/>
  <c r="AL652" i="30"/>
  <c r="AK652" i="30"/>
  <c r="BB704" i="30"/>
  <c r="BE629" i="30"/>
  <c r="BF629" i="30"/>
  <c r="M586" i="30"/>
  <c r="L586" i="30"/>
  <c r="I590" i="30"/>
  <c r="I661" i="30"/>
  <c r="AQ508" i="30"/>
  <c r="AP508" i="30"/>
  <c r="AM509" i="30"/>
  <c r="BK616" i="30"/>
  <c r="BG691" i="30"/>
  <c r="BJ616" i="30"/>
  <c r="AV618" i="30"/>
  <c r="AU618" i="30"/>
  <c r="AR693" i="30"/>
  <c r="AM802" i="30"/>
  <c r="AQ727" i="30"/>
  <c r="AP727" i="30"/>
  <c r="AG646" i="30"/>
  <c r="AC721" i="30"/>
  <c r="AF646" i="30"/>
  <c r="AP854" i="30"/>
  <c r="AQ854" i="30"/>
  <c r="AM929" i="30"/>
  <c r="AF643" i="30"/>
  <c r="AG643" i="30"/>
  <c r="AC718" i="30"/>
  <c r="V649" i="30"/>
  <c r="S724" i="30"/>
  <c r="W649" i="30"/>
  <c r="S717" i="30"/>
  <c r="V642" i="30"/>
  <c r="W642" i="30"/>
  <c r="BF654" i="30"/>
  <c r="BB729" i="30"/>
  <c r="BE654" i="30"/>
  <c r="AB618" i="30"/>
  <c r="X693" i="30"/>
  <c r="AA618" i="30"/>
  <c r="AR692" i="30"/>
  <c r="AV617" i="30"/>
  <c r="AU617" i="30"/>
  <c r="BG614" i="30"/>
  <c r="BK539" i="30"/>
  <c r="BJ539" i="30"/>
  <c r="BG580" i="30"/>
  <c r="D294" i="30"/>
  <c r="H291" i="30"/>
  <c r="AV619" i="30"/>
  <c r="AR694" i="30"/>
  <c r="AU619" i="30"/>
  <c r="K1247" i="30"/>
  <c r="K1180" i="30"/>
  <c r="K1183" i="30" s="1"/>
  <c r="K1184" i="30" s="1"/>
  <c r="K1191" i="30" s="1"/>
  <c r="K1194" i="30" s="1"/>
  <c r="C733" i="58" s="1"/>
  <c r="BA627" i="30"/>
  <c r="AZ627" i="30"/>
  <c r="AW702" i="30"/>
  <c r="AR742" i="30"/>
  <c r="AV667" i="30"/>
  <c r="AU667" i="30"/>
  <c r="BG718" i="30"/>
  <c r="BJ643" i="30"/>
  <c r="BK643" i="30"/>
  <c r="I715" i="30"/>
  <c r="M640" i="30"/>
  <c r="L640" i="30"/>
  <c r="AB654" i="30"/>
  <c r="X729" i="30"/>
  <c r="AA654" i="30"/>
  <c r="W616" i="30"/>
  <c r="S691" i="30"/>
  <c r="V616" i="30"/>
  <c r="AP1104" i="30"/>
  <c r="AM1179" i="30"/>
  <c r="AQ1104" i="30"/>
  <c r="BK359" i="30"/>
  <c r="BJ359" i="30"/>
  <c r="BJ366" i="30" s="1"/>
  <c r="BJ369" i="30" s="1"/>
  <c r="I710" i="30"/>
  <c r="M635" i="30"/>
  <c r="L635" i="30"/>
  <c r="H626" i="30"/>
  <c r="D701" i="30"/>
  <c r="G626" i="30"/>
  <c r="AO1028" i="30"/>
  <c r="AP953" i="30"/>
  <c r="AO955" i="30"/>
  <c r="AO958" i="30" s="1"/>
  <c r="AO959" i="30" s="1"/>
  <c r="AO966" i="30" s="1"/>
  <c r="AO969" i="30" s="1"/>
  <c r="C595" i="58" s="1"/>
  <c r="AQ2047" i="30"/>
  <c r="AP2047" i="30"/>
  <c r="AW738" i="30"/>
  <c r="BA663" i="30"/>
  <c r="AZ663" i="30"/>
  <c r="R770" i="30"/>
  <c r="N845" i="30"/>
  <c r="Q770" i="30"/>
  <c r="N805" i="30"/>
  <c r="BK619" i="30"/>
  <c r="BG694" i="30"/>
  <c r="BJ619" i="30"/>
  <c r="BJ651" i="30"/>
  <c r="BG726" i="30"/>
  <c r="BK651" i="30"/>
  <c r="AL643" i="30"/>
  <c r="AK643" i="30"/>
  <c r="AH718" i="30"/>
  <c r="W657" i="30"/>
  <c r="S732" i="30"/>
  <c r="V657" i="30"/>
  <c r="H637" i="30"/>
  <c r="G637" i="30"/>
  <c r="D712" i="30"/>
  <c r="BF650" i="30"/>
  <c r="BB725" i="30"/>
  <c r="BE650" i="30"/>
  <c r="AP719" i="30"/>
  <c r="AM794" i="30"/>
  <c r="AQ719" i="30"/>
  <c r="F939" i="30"/>
  <c r="F880" i="30"/>
  <c r="F883" i="30" s="1"/>
  <c r="F884" i="30" s="1"/>
  <c r="F891" i="30" s="1"/>
  <c r="F894" i="30" s="1"/>
  <c r="C540" i="58" s="1"/>
  <c r="AG621" i="30"/>
  <c r="AF621" i="30"/>
  <c r="AC696" i="30"/>
  <c r="X698" i="30"/>
  <c r="AB623" i="30"/>
  <c r="AA623" i="30"/>
  <c r="X725" i="30"/>
  <c r="AA650" i="30"/>
  <c r="AB650" i="30"/>
  <c r="D717" i="30"/>
  <c r="H642" i="30"/>
  <c r="G642" i="30"/>
  <c r="R2070" i="30"/>
  <c r="Q2070" i="30"/>
  <c r="AB536" i="30"/>
  <c r="X611" i="30"/>
  <c r="X538" i="30"/>
  <c r="AB538" i="30" s="1"/>
  <c r="AA536" i="30"/>
  <c r="AA538" i="30" s="1"/>
  <c r="BJ657" i="30"/>
  <c r="BG732" i="30"/>
  <c r="BK657" i="30"/>
  <c r="AM777" i="30"/>
  <c r="AQ702" i="30"/>
  <c r="AP702" i="30"/>
  <c r="AR728" i="30"/>
  <c r="AV653" i="30"/>
  <c r="AU653" i="30"/>
  <c r="AV629" i="30"/>
  <c r="AR704" i="30"/>
  <c r="AU629" i="30"/>
  <c r="I614" i="30"/>
  <c r="L539" i="30"/>
  <c r="I580" i="30"/>
  <c r="M539" i="30"/>
  <c r="D711" i="30"/>
  <c r="H636" i="30"/>
  <c r="G636" i="30"/>
  <c r="AT1636" i="30"/>
  <c r="AT1565" i="30"/>
  <c r="I698" i="30"/>
  <c r="L623" i="30"/>
  <c r="M623" i="30"/>
  <c r="U912" i="30"/>
  <c r="U838" i="30"/>
  <c r="U884" i="30" s="1"/>
  <c r="U891" i="30" s="1"/>
  <c r="U894" i="30" s="1"/>
  <c r="C543" i="58" s="1"/>
  <c r="BA638" i="30"/>
  <c r="AW713" i="30"/>
  <c r="AZ638" i="30"/>
  <c r="BG727" i="30"/>
  <c r="BJ652" i="30"/>
  <c r="BK652" i="30"/>
  <c r="BF646" i="30"/>
  <c r="BB721" i="30"/>
  <c r="BE646" i="30"/>
  <c r="I724" i="30"/>
  <c r="M649" i="30"/>
  <c r="L649" i="30"/>
  <c r="I726" i="30"/>
  <c r="M651" i="30"/>
  <c r="L651" i="30"/>
  <c r="AV631" i="30"/>
  <c r="AU631" i="30"/>
  <c r="AR706" i="30"/>
  <c r="M624" i="30"/>
  <c r="L624" i="30"/>
  <c r="I699" i="30"/>
  <c r="AG663" i="30"/>
  <c r="AF663" i="30"/>
  <c r="AC738" i="30"/>
  <c r="Q875" i="30"/>
  <c r="R875" i="30"/>
  <c r="N950" i="30"/>
  <c r="AQ1638" i="30"/>
  <c r="AM1713" i="30"/>
  <c r="AP1638" i="30"/>
  <c r="S729" i="30"/>
  <c r="W654" i="30"/>
  <c r="V654" i="30"/>
  <c r="BF219" i="30"/>
  <c r="B118" i="58"/>
  <c r="D118" i="58" s="1"/>
  <c r="AL656" i="30"/>
  <c r="AH731" i="30"/>
  <c r="AK656" i="30"/>
  <c r="AV649" i="30"/>
  <c r="AR724" i="30"/>
  <c r="AU649" i="30"/>
  <c r="BF612" i="30"/>
  <c r="BE612" i="30"/>
  <c r="BB687" i="30"/>
  <c r="AW698" i="30"/>
  <c r="BA623" i="30"/>
  <c r="AZ623" i="30"/>
  <c r="R1229" i="30"/>
  <c r="Q1229" i="30"/>
  <c r="N1304" i="30"/>
  <c r="W433" i="30"/>
  <c r="V433" i="30"/>
  <c r="S434" i="30"/>
  <c r="AC694" i="30"/>
  <c r="AF619" i="30"/>
  <c r="AG619" i="30"/>
  <c r="AK627" i="30"/>
  <c r="AH702" i="30"/>
  <c r="AL627" i="30"/>
  <c r="AQ294" i="30"/>
  <c r="B163" i="58"/>
  <c r="D163" i="58" s="1"/>
  <c r="AB639" i="30"/>
  <c r="AA639" i="30"/>
  <c r="X714" i="30"/>
  <c r="BJ668" i="30"/>
  <c r="BK668" i="30"/>
  <c r="BG743" i="30"/>
  <c r="AM1161" i="30"/>
  <c r="AQ1086" i="30"/>
  <c r="AP1086" i="30"/>
  <c r="AR709" i="30"/>
  <c r="AU634" i="30"/>
  <c r="AV634" i="30"/>
  <c r="X718" i="30"/>
  <c r="AB643" i="30"/>
  <c r="AA643" i="30"/>
  <c r="S708" i="30"/>
  <c r="W633" i="30"/>
  <c r="V633" i="30"/>
  <c r="S687" i="30"/>
  <c r="V612" i="30"/>
  <c r="W612" i="30"/>
  <c r="BI1114" i="30"/>
  <c r="BI1040" i="30"/>
  <c r="BI1041" i="30" s="1"/>
  <c r="BI1044" i="30" s="1"/>
  <c r="C647" i="58" s="1"/>
  <c r="AR721" i="30"/>
  <c r="AV646" i="30"/>
  <c r="AU646" i="30"/>
  <c r="AZ620" i="30"/>
  <c r="BA620" i="30"/>
  <c r="AW695" i="30"/>
  <c r="AM665" i="30"/>
  <c r="AM736" i="30"/>
  <c r="AQ661" i="30"/>
  <c r="AP661" i="30"/>
  <c r="AZ612" i="30"/>
  <c r="BA612" i="30"/>
  <c r="AW687" i="30"/>
  <c r="AQ1230" i="30"/>
  <c r="AP1230" i="30"/>
  <c r="AM1305" i="30"/>
  <c r="AM1969" i="30"/>
  <c r="AQ1894" i="30"/>
  <c r="AP1894" i="30"/>
  <c r="AB637" i="30"/>
  <c r="AA637" i="30"/>
  <c r="X712" i="30"/>
  <c r="B73" i="58"/>
  <c r="D60" i="58"/>
  <c r="D73" i="58" s="1"/>
  <c r="BF641" i="30"/>
  <c r="BE641" i="30"/>
  <c r="BB716" i="30"/>
  <c r="BD1444" i="30"/>
  <c r="AH722" i="30"/>
  <c r="AL647" i="30"/>
  <c r="AK647" i="30"/>
  <c r="BA648" i="30"/>
  <c r="AW723" i="30"/>
  <c r="AZ648" i="30"/>
  <c r="X700" i="30"/>
  <c r="AB625" i="30"/>
  <c r="AA625" i="30"/>
  <c r="AW732" i="30"/>
  <c r="AZ657" i="30"/>
  <c r="BA657" i="30"/>
  <c r="R2079" i="30"/>
  <c r="Q2079" i="30"/>
  <c r="S693" i="30"/>
  <c r="V618" i="30"/>
  <c r="W618" i="30"/>
  <c r="D704" i="30"/>
  <c r="G629" i="30"/>
  <c r="H629" i="30"/>
  <c r="AQ1970" i="30"/>
  <c r="AM2045" i="30"/>
  <c r="AP1970" i="30"/>
  <c r="D611" i="30"/>
  <c r="H536" i="30"/>
  <c r="G536" i="30"/>
  <c r="G538" i="30" s="1"/>
  <c r="D538" i="30"/>
  <c r="H538" i="30" s="1"/>
  <c r="D714" i="30"/>
  <c r="H639" i="30"/>
  <c r="G639" i="30"/>
  <c r="AG640" i="30"/>
  <c r="AC715" i="30"/>
  <c r="AF640" i="30"/>
  <c r="AZ654" i="30"/>
  <c r="AW729" i="30"/>
  <c r="BA654" i="30"/>
  <c r="AU616" i="30"/>
  <c r="AV616" i="30"/>
  <c r="AR691" i="30"/>
  <c r="BB661" i="30"/>
  <c r="BB590" i="30"/>
  <c r="BF586" i="30"/>
  <c r="BE586" i="30"/>
  <c r="AR722" i="30"/>
  <c r="AV647" i="30"/>
  <c r="AU647" i="30"/>
  <c r="V643" i="30"/>
  <c r="W643" i="30"/>
  <c r="S718" i="30"/>
  <c r="R1761" i="30"/>
  <c r="Q1761" i="30"/>
  <c r="N1836" i="30"/>
  <c r="H647" i="30"/>
  <c r="G647" i="30"/>
  <c r="D722" i="30"/>
  <c r="AK638" i="30"/>
  <c r="AH713" i="30"/>
  <c r="AL638" i="30"/>
  <c r="AF654" i="30"/>
  <c r="AG654" i="30"/>
  <c r="AC729" i="30"/>
  <c r="G657" i="30"/>
  <c r="H657" i="30"/>
  <c r="D732" i="30"/>
  <c r="AZ433" i="30"/>
  <c r="BA433" i="30"/>
  <c r="AW434" i="30"/>
  <c r="M515" i="30"/>
  <c r="L515" i="30"/>
  <c r="AR696" i="30"/>
  <c r="AV621" i="30"/>
  <c r="AU621" i="30"/>
  <c r="AC699" i="30"/>
  <c r="AG624" i="30"/>
  <c r="AF624" i="30"/>
  <c r="AL648" i="30"/>
  <c r="AH723" i="30"/>
  <c r="AK648" i="30"/>
  <c r="AA668" i="30"/>
  <c r="X743" i="30"/>
  <c r="AB668" i="30"/>
  <c r="AC739" i="30"/>
  <c r="AF664" i="30"/>
  <c r="AG664" i="30"/>
  <c r="BE617" i="30"/>
  <c r="BB692" i="30"/>
  <c r="BF617" i="30"/>
  <c r="BG508" i="30"/>
  <c r="BK505" i="30"/>
  <c r="BJ505" i="30"/>
  <c r="AF359" i="30"/>
  <c r="AF366" i="30" s="1"/>
  <c r="AF369" i="30" s="1"/>
  <c r="AG359" i="30"/>
  <c r="X706" i="30"/>
  <c r="AB631" i="30"/>
  <c r="AA631" i="30"/>
  <c r="W632" i="30"/>
  <c r="S707" i="30"/>
  <c r="V632" i="30"/>
  <c r="BJ644" i="30"/>
  <c r="BK644" i="30"/>
  <c r="BG719" i="30"/>
  <c r="W711" i="30"/>
  <c r="S786" i="30"/>
  <c r="V711" i="30"/>
  <c r="N881" i="30"/>
  <c r="Q806" i="30"/>
  <c r="R806" i="30"/>
  <c r="G643" i="30"/>
  <c r="H643" i="30"/>
  <c r="D718" i="30"/>
  <c r="I294" i="30"/>
  <c r="M291" i="30"/>
  <c r="I366" i="30"/>
  <c r="AC709" i="30"/>
  <c r="AG634" i="30"/>
  <c r="AF634" i="30"/>
  <c r="L653" i="30"/>
  <c r="I728" i="30"/>
  <c r="M653" i="30"/>
  <c r="AM795" i="30"/>
  <c r="AP720" i="30"/>
  <c r="AQ720" i="30"/>
  <c r="BF631" i="30"/>
  <c r="BB706" i="30"/>
  <c r="BE631" i="30"/>
  <c r="BD1231" i="30"/>
  <c r="BD1180" i="30"/>
  <c r="BD1183" i="30" s="1"/>
  <c r="BD1184" i="30" s="1"/>
  <c r="BD1191" i="30" s="1"/>
  <c r="BD1194" i="30" s="1"/>
  <c r="C742" i="58" s="1"/>
  <c r="D720" i="30"/>
  <c r="G645" i="30"/>
  <c r="H645" i="30"/>
  <c r="BE642" i="30"/>
  <c r="BF642" i="30"/>
  <c r="BB717" i="30"/>
  <c r="BG695" i="30"/>
  <c r="BJ620" i="30"/>
  <c r="BK620" i="30"/>
  <c r="S710" i="30"/>
  <c r="W635" i="30"/>
  <c r="V635" i="30"/>
  <c r="V640" i="30"/>
  <c r="W640" i="30"/>
  <c r="S715" i="30"/>
  <c r="I712" i="30"/>
  <c r="M637" i="30"/>
  <c r="L637" i="30"/>
  <c r="AV644" i="30"/>
  <c r="AU644" i="30"/>
  <c r="AR719" i="30"/>
  <c r="U1661" i="30"/>
  <c r="R1587" i="30"/>
  <c r="N1662" i="30"/>
  <c r="Q1587" i="30"/>
  <c r="N1588" i="30"/>
  <c r="R1588" i="30" s="1"/>
  <c r="R2050" i="30"/>
  <c r="Q2050" i="30"/>
  <c r="L647" i="30"/>
  <c r="I722" i="30"/>
  <c r="M647" i="30"/>
  <c r="BK667" i="30"/>
  <c r="BJ667" i="30"/>
  <c r="BG742" i="30"/>
  <c r="AF515" i="30"/>
  <c r="AG515" i="30"/>
  <c r="D719" i="30"/>
  <c r="G644" i="30"/>
  <c r="H644" i="30"/>
  <c r="BK636" i="30"/>
  <c r="BJ636" i="30"/>
  <c r="BG711" i="30"/>
  <c r="BB715" i="30"/>
  <c r="BE640" i="30"/>
  <c r="BF640" i="30"/>
  <c r="D695" i="30"/>
  <c r="G620" i="30"/>
  <c r="H620" i="30"/>
  <c r="AQ1139" i="30"/>
  <c r="AM1214" i="30"/>
  <c r="AP1139" i="30"/>
  <c r="AL635" i="30"/>
  <c r="AH710" i="30"/>
  <c r="AK635" i="30"/>
  <c r="BB434" i="30"/>
  <c r="BE433" i="30"/>
  <c r="BF433" i="30"/>
  <c r="Z1020" i="30"/>
  <c r="Z955" i="30"/>
  <c r="Z958" i="30" s="1"/>
  <c r="Z959" i="30" s="1"/>
  <c r="Z966" i="30" s="1"/>
  <c r="Z969" i="30" s="1"/>
  <c r="C592" i="58" s="1"/>
  <c r="AH661" i="30"/>
  <c r="AH590" i="30"/>
  <c r="AL586" i="30"/>
  <c r="AK586" i="30"/>
  <c r="H632" i="30"/>
  <c r="D707" i="30"/>
  <c r="G632" i="30"/>
  <c r="AH714" i="30"/>
  <c r="AL639" i="30"/>
  <c r="AK639" i="30"/>
  <c r="AF615" i="30"/>
  <c r="AC690" i="30"/>
  <c r="AG615" i="30"/>
  <c r="X705" i="30"/>
  <c r="AA630" i="30"/>
  <c r="AB630" i="30"/>
  <c r="AB622" i="30"/>
  <c r="AA622" i="30"/>
  <c r="X697" i="30"/>
  <c r="AM817" i="30"/>
  <c r="AP742" i="30"/>
  <c r="AQ742" i="30"/>
  <c r="N1238" i="30"/>
  <c r="R1163" i="30"/>
  <c r="Q1163" i="30"/>
  <c r="H617" i="30"/>
  <c r="D692" i="30"/>
  <c r="G617" i="30"/>
  <c r="W662" i="30"/>
  <c r="S737" i="30"/>
  <c r="V662" i="30"/>
  <c r="BJ656" i="30"/>
  <c r="BK656" i="30"/>
  <c r="BG731" i="30"/>
  <c r="L633" i="30"/>
  <c r="M633" i="30"/>
  <c r="I708" i="30"/>
  <c r="V620" i="30"/>
  <c r="W620" i="30"/>
  <c r="S695" i="30"/>
  <c r="BA667" i="30"/>
  <c r="AZ667" i="30"/>
  <c r="AW742" i="30"/>
  <c r="AL642" i="30"/>
  <c r="AK642" i="30"/>
  <c r="AH717" i="30"/>
  <c r="AV650" i="30"/>
  <c r="AR725" i="30"/>
  <c r="AU650" i="30"/>
  <c r="AZ626" i="30"/>
  <c r="AW701" i="30"/>
  <c r="BA626" i="30"/>
  <c r="AB647" i="30"/>
  <c r="AA647" i="30"/>
  <c r="X722" i="30"/>
  <c r="W663" i="30"/>
  <c r="V663" i="30"/>
  <c r="S738" i="30"/>
  <c r="AK651" i="30"/>
  <c r="AH726" i="30"/>
  <c r="AL651" i="30"/>
  <c r="AK644" i="30"/>
  <c r="AL644" i="30"/>
  <c r="AH719" i="30"/>
  <c r="R1365" i="30"/>
  <c r="Q1365" i="30"/>
  <c r="N1440" i="30"/>
  <c r="I714" i="30"/>
  <c r="M639" i="30"/>
  <c r="L639" i="30"/>
  <c r="AB628" i="30"/>
  <c r="AA628" i="30"/>
  <c r="X703" i="30"/>
  <c r="AR614" i="30"/>
  <c r="AR580" i="30"/>
  <c r="AV539" i="30"/>
  <c r="AU539" i="30"/>
  <c r="Q1008" i="30"/>
  <c r="R1008" i="30"/>
  <c r="N1083" i="30"/>
  <c r="AH705" i="30"/>
  <c r="AL630" i="30"/>
  <c r="AK630" i="30"/>
  <c r="AF657" i="30"/>
  <c r="AC732" i="30"/>
  <c r="AG657" i="30"/>
  <c r="AA651" i="30"/>
  <c r="X726" i="30"/>
  <c r="AB651" i="30"/>
  <c r="Q1289" i="30"/>
  <c r="N1364" i="30"/>
  <c r="R1289" i="30"/>
  <c r="AE1514" i="30"/>
  <c r="AE1480" i="30"/>
  <c r="AE1483" i="30" s="1"/>
  <c r="AE1484" i="30" s="1"/>
  <c r="AE1491" i="30" s="1"/>
  <c r="AE1494" i="30" s="1"/>
  <c r="BK646" i="30"/>
  <c r="BJ646" i="30"/>
  <c r="BG721" i="30"/>
  <c r="W617" i="30"/>
  <c r="V617" i="30"/>
  <c r="S692" i="30"/>
  <c r="AM1537" i="30"/>
  <c r="AQ1462" i="30"/>
  <c r="AP1462" i="30"/>
  <c r="AC614" i="30"/>
  <c r="AF539" i="30"/>
  <c r="AC580" i="30"/>
  <c r="AG539" i="30"/>
  <c r="L641" i="30"/>
  <c r="M641" i="30"/>
  <c r="I716" i="30"/>
  <c r="R772" i="30"/>
  <c r="Q772" i="30"/>
  <c r="N847" i="30"/>
  <c r="AQ698" i="30"/>
  <c r="AM773" i="30"/>
  <c r="AP698" i="30"/>
  <c r="AR700" i="30"/>
  <c r="AV625" i="30"/>
  <c r="AU625" i="30"/>
  <c r="BA628" i="30"/>
  <c r="AW703" i="30"/>
  <c r="AZ628" i="30"/>
  <c r="AR738" i="30"/>
  <c r="AV663" i="30"/>
  <c r="AU663" i="30"/>
  <c r="AG616" i="30"/>
  <c r="AC691" i="30"/>
  <c r="AF616" i="30"/>
  <c r="W515" i="30"/>
  <c r="V515" i="30"/>
  <c r="W668" i="30"/>
  <c r="V668" i="30"/>
  <c r="S743" i="30"/>
  <c r="AC711" i="30"/>
  <c r="AF636" i="30"/>
  <c r="AG636" i="30"/>
  <c r="BK642" i="30"/>
  <c r="BJ642" i="30"/>
  <c r="BG717" i="30"/>
  <c r="I703" i="30"/>
  <c r="M628" i="30"/>
  <c r="L628" i="30"/>
  <c r="S611" i="30"/>
  <c r="S538" i="30"/>
  <c r="W538" i="30" s="1"/>
  <c r="V536" i="30"/>
  <c r="V538" i="30" s="1"/>
  <c r="W536" i="30"/>
  <c r="BG698" i="30"/>
  <c r="BK623" i="30"/>
  <c r="BJ623" i="30"/>
  <c r="M626" i="30"/>
  <c r="L626" i="30"/>
  <c r="I701" i="30"/>
  <c r="M359" i="30"/>
  <c r="L359" i="30"/>
  <c r="L366" i="30" s="1"/>
  <c r="L369" i="30" s="1"/>
  <c r="M668" i="30"/>
  <c r="L668" i="30"/>
  <c r="I743" i="30"/>
  <c r="BB694" i="30"/>
  <c r="BF619" i="30"/>
  <c r="BE619" i="30"/>
  <c r="U1630" i="30"/>
  <c r="U1633" i="30" s="1"/>
  <c r="U1664" i="30"/>
  <c r="AK612" i="30"/>
  <c r="AL612" i="30"/>
  <c r="AH687" i="30"/>
  <c r="Q1160" i="30"/>
  <c r="R1160" i="30"/>
  <c r="N1235" i="30"/>
  <c r="N1037" i="30"/>
  <c r="R962" i="30"/>
  <c r="Q962" i="30"/>
  <c r="BG728" i="30"/>
  <c r="BK653" i="30"/>
  <c r="BJ653" i="30"/>
  <c r="AP2053" i="30"/>
  <c r="AQ2053" i="30"/>
  <c r="BG714" i="30"/>
  <c r="BJ639" i="30"/>
  <c r="BK639" i="30"/>
  <c r="BF627" i="30"/>
  <c r="BE627" i="30"/>
  <c r="BB702" i="30"/>
  <c r="AZ359" i="30"/>
  <c r="AZ366" i="30" s="1"/>
  <c r="AZ369" i="30" s="1"/>
  <c r="BA359" i="30"/>
  <c r="G628" i="30"/>
  <c r="D703" i="30"/>
  <c r="H628" i="30"/>
  <c r="S703" i="30"/>
  <c r="W628" i="30"/>
  <c r="V628" i="30"/>
  <c r="AP1699" i="30"/>
  <c r="AQ1699" i="30"/>
  <c r="AM1774" i="30"/>
  <c r="AH728" i="30"/>
  <c r="AL653" i="30"/>
  <c r="AK653" i="30"/>
  <c r="V638" i="30"/>
  <c r="S713" i="30"/>
  <c r="W638" i="30"/>
  <c r="X719" i="30"/>
  <c r="AA644" i="30"/>
  <c r="AB644" i="30"/>
  <c r="S694" i="30"/>
  <c r="V619" i="30"/>
  <c r="W619" i="30"/>
  <c r="BG738" i="30"/>
  <c r="BK663" i="30"/>
  <c r="BJ663" i="30"/>
  <c r="M631" i="30"/>
  <c r="L631" i="30"/>
  <c r="I706" i="30"/>
  <c r="BJ709" i="30"/>
  <c r="BG784" i="30"/>
  <c r="BK709" i="30"/>
  <c r="R797" i="30"/>
  <c r="N872" i="30"/>
  <c r="Q797" i="30"/>
  <c r="BA642" i="30"/>
  <c r="AZ642" i="30"/>
  <c r="AW717" i="30"/>
  <c r="N1528" i="30"/>
  <c r="R1453" i="30"/>
  <c r="Q1453" i="30"/>
  <c r="AH712" i="30"/>
  <c r="AL637" i="30"/>
  <c r="AK637" i="30"/>
  <c r="BF644" i="30"/>
  <c r="BB719" i="30"/>
  <c r="BE644" i="30"/>
  <c r="AZ656" i="30"/>
  <c r="AW731" i="30"/>
  <c r="BA656" i="30"/>
  <c r="BF638" i="30"/>
  <c r="BB713" i="30"/>
  <c r="BE638" i="30"/>
  <c r="L654" i="30"/>
  <c r="M654" i="30"/>
  <c r="I729" i="30"/>
  <c r="AH691" i="30"/>
  <c r="AL616" i="30"/>
  <c r="AK616" i="30"/>
  <c r="B109" i="58"/>
  <c r="D109" i="58" s="1"/>
  <c r="M219" i="30"/>
  <c r="M627" i="30"/>
  <c r="I702" i="30"/>
  <c r="L627" i="30"/>
  <c r="AB636" i="30"/>
  <c r="AA636" i="30"/>
  <c r="X711" i="30"/>
  <c r="AW692" i="30"/>
  <c r="BA617" i="30"/>
  <c r="AZ617" i="30"/>
  <c r="BA619" i="30"/>
  <c r="AZ619" i="30"/>
  <c r="AW694" i="30"/>
  <c r="S722" i="30"/>
  <c r="V647" i="30"/>
  <c r="W647" i="30"/>
  <c r="H627" i="30"/>
  <c r="G627" i="30"/>
  <c r="D702" i="30"/>
  <c r="AV668" i="30"/>
  <c r="AR743" i="30"/>
  <c r="AU668" i="30"/>
  <c r="AV657" i="30"/>
  <c r="AU657" i="30"/>
  <c r="AR732" i="30"/>
  <c r="AP1213" i="30"/>
  <c r="L621" i="30"/>
  <c r="I696" i="30"/>
  <c r="M621" i="30"/>
  <c r="AQ434" i="30"/>
  <c r="AP434" i="30"/>
  <c r="AP441" i="30" s="1"/>
  <c r="AP444" i="30" s="1"/>
  <c r="AW707" i="30"/>
  <c r="BA632" i="30"/>
  <c r="AZ632" i="30"/>
  <c r="AQ1776" i="30"/>
  <c r="AM1851" i="30"/>
  <c r="AP1776" i="30"/>
  <c r="AB359" i="30"/>
  <c r="AA359" i="30"/>
  <c r="AA366" i="30" s="1"/>
  <c r="AA369" i="30" s="1"/>
  <c r="BG707" i="30"/>
  <c r="BK632" i="30"/>
  <c r="BJ632" i="30"/>
  <c r="G619" i="30"/>
  <c r="D694" i="30"/>
  <c r="H619" i="30"/>
  <c r="AA648" i="30"/>
  <c r="X723" i="30"/>
  <c r="AB648" i="30"/>
  <c r="I694" i="30"/>
  <c r="M619" i="30"/>
  <c r="L619" i="30"/>
  <c r="BE615" i="30"/>
  <c r="BB690" i="30"/>
  <c r="BF615" i="30"/>
  <c r="A647" i="58"/>
  <c r="BG1058" i="30"/>
  <c r="BB833" i="30"/>
  <c r="A502" i="58"/>
  <c r="AW983" i="30"/>
  <c r="A597" i="58"/>
  <c r="A596" i="58"/>
  <c r="AR983" i="30"/>
  <c r="A595" i="58"/>
  <c r="AM983" i="30"/>
  <c r="AH983" i="30"/>
  <c r="A594" i="58"/>
  <c r="A689" i="58"/>
  <c r="AC1133" i="30"/>
  <c r="A496" i="58"/>
  <c r="X833" i="30"/>
  <c r="A639" i="58"/>
  <c r="S1058" i="30"/>
  <c r="A638" i="58"/>
  <c r="N1058" i="30"/>
  <c r="A637" i="58"/>
  <c r="I1058" i="30"/>
  <c r="D1058" i="30"/>
  <c r="A636" i="58"/>
  <c r="D1046" i="30" l="1"/>
  <c r="I971" i="30"/>
  <c r="N971" i="30" s="1"/>
  <c r="S971" i="30" s="1"/>
  <c r="X971" i="30" s="1"/>
  <c r="AC971" i="30" s="1"/>
  <c r="AH971" i="30" s="1"/>
  <c r="AM971" i="30" s="1"/>
  <c r="AR971" i="30" s="1"/>
  <c r="AW971" i="30" s="1"/>
  <c r="BB971" i="30" s="1"/>
  <c r="BG971" i="30" s="1"/>
  <c r="Q965" i="30"/>
  <c r="R965" i="30"/>
  <c r="AA723" i="30"/>
  <c r="X798" i="30"/>
  <c r="AB723" i="30"/>
  <c r="BJ731" i="30"/>
  <c r="BK731" i="30"/>
  <c r="BG806" i="30"/>
  <c r="AL590" i="30"/>
  <c r="AK590" i="30"/>
  <c r="V715" i="30"/>
  <c r="W715" i="30"/>
  <c r="S790" i="30"/>
  <c r="I803" i="30"/>
  <c r="M728" i="30"/>
  <c r="L728" i="30"/>
  <c r="AV724" i="30"/>
  <c r="AR799" i="30"/>
  <c r="AU724" i="30"/>
  <c r="BB796" i="30"/>
  <c r="BF721" i="30"/>
  <c r="BE721" i="30"/>
  <c r="AA698" i="30"/>
  <c r="AB698" i="30"/>
  <c r="X773" i="30"/>
  <c r="D776" i="30"/>
  <c r="G701" i="30"/>
  <c r="H701" i="30"/>
  <c r="V796" i="30"/>
  <c r="W796" i="30"/>
  <c r="S871" i="30"/>
  <c r="X792" i="30"/>
  <c r="AB717" i="30"/>
  <c r="AA717" i="30"/>
  <c r="D804" i="30"/>
  <c r="H729" i="30"/>
  <c r="G729" i="30"/>
  <c r="AM1564" i="30"/>
  <c r="AP1489" i="30"/>
  <c r="AQ1489" i="30"/>
  <c r="BF742" i="30"/>
  <c r="BE742" i="30"/>
  <c r="BB817" i="30"/>
  <c r="AC812" i="30"/>
  <c r="AG737" i="30"/>
  <c r="AF737" i="30"/>
  <c r="BE691" i="30"/>
  <c r="BB766" i="30"/>
  <c r="BF691" i="30"/>
  <c r="BG613" i="30"/>
  <c r="BK613" i="30" s="1"/>
  <c r="BJ611" i="30"/>
  <c r="BJ613" i="30" s="1"/>
  <c r="BK611" i="30"/>
  <c r="BG686" i="30"/>
  <c r="BE695" i="30"/>
  <c r="BB770" i="30"/>
  <c r="BF695" i="30"/>
  <c r="AB434" i="30"/>
  <c r="AA434" i="30"/>
  <c r="AA441" i="30" s="1"/>
  <c r="AA444" i="30" s="1"/>
  <c r="BF709" i="30"/>
  <c r="BE709" i="30"/>
  <c r="BB784" i="30"/>
  <c r="M732" i="30"/>
  <c r="I807" i="30"/>
  <c r="L732" i="30"/>
  <c r="AQ796" i="30"/>
  <c r="AM871" i="30"/>
  <c r="AP796" i="30"/>
  <c r="N1690" i="30"/>
  <c r="Q1615" i="30"/>
  <c r="R1615" i="30"/>
  <c r="AB696" i="30"/>
  <c r="X771" i="30"/>
  <c r="AA696" i="30"/>
  <c r="M705" i="30"/>
  <c r="I780" i="30"/>
  <c r="L705" i="30"/>
  <c r="AR441" i="30"/>
  <c r="AV366" i="30"/>
  <c r="AR369" i="30"/>
  <c r="AL743" i="30"/>
  <c r="AH818" i="30"/>
  <c r="AK743" i="30"/>
  <c r="BK725" i="30"/>
  <c r="BJ725" i="30"/>
  <c r="BG800" i="30"/>
  <c r="M686" i="30"/>
  <c r="I761" i="30"/>
  <c r="L686" i="30"/>
  <c r="L688" i="30" s="1"/>
  <c r="I688" i="30"/>
  <c r="M688" i="30" s="1"/>
  <c r="I788" i="30"/>
  <c r="M713" i="30"/>
  <c r="L713" i="30"/>
  <c r="AK701" i="30"/>
  <c r="AL701" i="30"/>
  <c r="AH776" i="30"/>
  <c r="AU710" i="30"/>
  <c r="AR785" i="30"/>
  <c r="AV710" i="30"/>
  <c r="AC789" i="30"/>
  <c r="AG714" i="30"/>
  <c r="AF714" i="30"/>
  <c r="AZ708" i="30"/>
  <c r="AW783" i="30"/>
  <c r="BA708" i="30"/>
  <c r="V722" i="30"/>
  <c r="W722" i="30"/>
  <c r="S797" i="30"/>
  <c r="AL712" i="30"/>
  <c r="AH787" i="30"/>
  <c r="AK712" i="30"/>
  <c r="N947" i="30"/>
  <c r="R872" i="30"/>
  <c r="Q872" i="30"/>
  <c r="AB719" i="30"/>
  <c r="X794" i="30"/>
  <c r="AA719" i="30"/>
  <c r="Q1235" i="30"/>
  <c r="N1310" i="30"/>
  <c r="R1235" i="30"/>
  <c r="L701" i="30"/>
  <c r="M701" i="30"/>
  <c r="I776" i="30"/>
  <c r="AC689" i="30"/>
  <c r="AF614" i="30"/>
  <c r="AG614" i="30"/>
  <c r="AC655" i="30"/>
  <c r="AK705" i="30"/>
  <c r="AH780" i="30"/>
  <c r="AL705" i="30"/>
  <c r="X778" i="30"/>
  <c r="AB703" i="30"/>
  <c r="AA703" i="30"/>
  <c r="AH665" i="30"/>
  <c r="AH736" i="30"/>
  <c r="AL661" i="30"/>
  <c r="AK661" i="30"/>
  <c r="D794" i="30"/>
  <c r="H719" i="30"/>
  <c r="G719" i="30"/>
  <c r="BB792" i="30"/>
  <c r="BE717" i="30"/>
  <c r="BF717" i="30"/>
  <c r="BJ719" i="30"/>
  <c r="BG794" i="30"/>
  <c r="BK719" i="30"/>
  <c r="AB706" i="30"/>
  <c r="AA706" i="30"/>
  <c r="X781" i="30"/>
  <c r="AK723" i="30"/>
  <c r="AL723" i="30"/>
  <c r="AH798" i="30"/>
  <c r="AG729" i="30"/>
  <c r="AC804" i="30"/>
  <c r="AF729" i="30"/>
  <c r="AQ2045" i="30"/>
  <c r="AP2045" i="30"/>
  <c r="BB791" i="30"/>
  <c r="BF716" i="30"/>
  <c r="BE716" i="30"/>
  <c r="AU709" i="30"/>
  <c r="AV709" i="30"/>
  <c r="AR784" i="30"/>
  <c r="V729" i="30"/>
  <c r="S804" i="30"/>
  <c r="W729" i="30"/>
  <c r="U987" i="30"/>
  <c r="U913" i="30"/>
  <c r="U959" i="30" s="1"/>
  <c r="U966" i="30" s="1"/>
  <c r="U969" i="30" s="1"/>
  <c r="C591" i="58" s="1"/>
  <c r="D786" i="30"/>
  <c r="H711" i="30"/>
  <c r="G711" i="30"/>
  <c r="AC771" i="30"/>
  <c r="AG696" i="30"/>
  <c r="AF696" i="30"/>
  <c r="BK694" i="30"/>
  <c r="BG769" i="30"/>
  <c r="BJ694" i="30"/>
  <c r="BA738" i="30"/>
  <c r="AW813" i="30"/>
  <c r="AZ738" i="30"/>
  <c r="AZ702" i="30"/>
  <c r="AW777" i="30"/>
  <c r="BA702" i="30"/>
  <c r="AU692" i="30"/>
  <c r="AV692" i="30"/>
  <c r="AR767" i="30"/>
  <c r="AP929" i="30"/>
  <c r="AQ929" i="30"/>
  <c r="AM1004" i="30"/>
  <c r="AQ802" i="30"/>
  <c r="AM877" i="30"/>
  <c r="AP802" i="30"/>
  <c r="BB779" i="30"/>
  <c r="BF704" i="30"/>
  <c r="BE704" i="30"/>
  <c r="AW800" i="30"/>
  <c r="BA725" i="30"/>
  <c r="AZ725" i="30"/>
  <c r="AF742" i="30"/>
  <c r="AG742" i="30"/>
  <c r="AC817" i="30"/>
  <c r="BJ722" i="30"/>
  <c r="BK722" i="30"/>
  <c r="BG797" i="30"/>
  <c r="AC762" i="30"/>
  <c r="AG687" i="30"/>
  <c r="AF687" i="30"/>
  <c r="BA704" i="30"/>
  <c r="AZ704" i="30"/>
  <c r="AW779" i="30"/>
  <c r="AZ508" i="30"/>
  <c r="BA508" i="30"/>
  <c r="AW509" i="30"/>
  <c r="AM849" i="30"/>
  <c r="AQ774" i="30"/>
  <c r="AP774" i="30"/>
  <c r="BA712" i="30"/>
  <c r="AZ712" i="30"/>
  <c r="AW787" i="30"/>
  <c r="AW812" i="30"/>
  <c r="BA737" i="30"/>
  <c r="AZ737" i="30"/>
  <c r="BK692" i="30"/>
  <c r="BJ692" i="30"/>
  <c r="BG767" i="30"/>
  <c r="BE701" i="30"/>
  <c r="BF701" i="30"/>
  <c r="BB776" i="30"/>
  <c r="V739" i="30"/>
  <c r="W739" i="30"/>
  <c r="S814" i="30"/>
  <c r="BB801" i="30"/>
  <c r="BF726" i="30"/>
  <c r="BE726" i="30"/>
  <c r="AM2041" i="30"/>
  <c r="AP1966" i="30"/>
  <c r="AQ1966" i="30"/>
  <c r="AH795" i="30"/>
  <c r="AK720" i="30"/>
  <c r="AL720" i="30"/>
  <c r="AU590" i="30"/>
  <c r="AV590" i="30"/>
  <c r="H687" i="30"/>
  <c r="D762" i="30"/>
  <c r="G687" i="30"/>
  <c r="AG693" i="30"/>
  <c r="AC768" i="30"/>
  <c r="AF693" i="30"/>
  <c r="BK713" i="30"/>
  <c r="BG788" i="30"/>
  <c r="BJ713" i="30"/>
  <c r="R1144" i="30"/>
  <c r="N1219" i="30"/>
  <c r="Q1144" i="30"/>
  <c r="AT1438" i="30"/>
  <c r="AT1511" i="30"/>
  <c r="BE737" i="30"/>
  <c r="BB812" i="30"/>
  <c r="BF737" i="30"/>
  <c r="BG369" i="30"/>
  <c r="BK366" i="30"/>
  <c r="BG441" i="30"/>
  <c r="BJ700" i="30"/>
  <c r="BG775" i="30"/>
  <c r="BK700" i="30"/>
  <c r="AA580" i="30"/>
  <c r="X583" i="30"/>
  <c r="AB580" i="30"/>
  <c r="G709" i="30"/>
  <c r="D784" i="30"/>
  <c r="H709" i="30"/>
  <c r="Q1091" i="30"/>
  <c r="N1166" i="30"/>
  <c r="R1091" i="30"/>
  <c r="H716" i="30"/>
  <c r="D791" i="30"/>
  <c r="G716" i="30"/>
  <c r="BJ778" i="30"/>
  <c r="BK778" i="30"/>
  <c r="BG853" i="30"/>
  <c r="M691" i="30"/>
  <c r="I766" i="30"/>
  <c r="L691" i="30"/>
  <c r="AB294" i="30"/>
  <c r="B160" i="58"/>
  <c r="D160" i="58" s="1"/>
  <c r="G705" i="30"/>
  <c r="D780" i="30"/>
  <c r="H705" i="30"/>
  <c r="AW369" i="30"/>
  <c r="AW441" i="30"/>
  <c r="BA366" i="30"/>
  <c r="BB689" i="30"/>
  <c r="BB655" i="30"/>
  <c r="BF614" i="30"/>
  <c r="BE614" i="30"/>
  <c r="AC799" i="30"/>
  <c r="AG724" i="30"/>
  <c r="AF724" i="30"/>
  <c r="I509" i="30"/>
  <c r="M508" i="30"/>
  <c r="L508" i="30"/>
  <c r="AL721" i="30"/>
  <c r="AK721" i="30"/>
  <c r="AH796" i="30"/>
  <c r="AB720" i="30"/>
  <c r="AA720" i="30"/>
  <c r="X795" i="30"/>
  <c r="BA719" i="30"/>
  <c r="AZ719" i="30"/>
  <c r="AW794" i="30"/>
  <c r="AK715" i="30"/>
  <c r="AH790" i="30"/>
  <c r="AL715" i="30"/>
  <c r="H693" i="30"/>
  <c r="D768" i="30"/>
  <c r="G693" i="30"/>
  <c r="W742" i="30"/>
  <c r="S817" i="30"/>
  <c r="V742" i="30"/>
  <c r="AM516" i="30"/>
  <c r="AM444" i="30"/>
  <c r="AQ441" i="30"/>
  <c r="L613" i="30"/>
  <c r="BJ705" i="30"/>
  <c r="BK705" i="30"/>
  <c r="BG780" i="30"/>
  <c r="AV737" i="30"/>
  <c r="AR812" i="30"/>
  <c r="AU737" i="30"/>
  <c r="N1112" i="30"/>
  <c r="R1037" i="30"/>
  <c r="Q1037" i="30"/>
  <c r="R847" i="30"/>
  <c r="N922" i="30"/>
  <c r="Q847" i="30"/>
  <c r="S813" i="30"/>
  <c r="W738" i="30"/>
  <c r="V738" i="30"/>
  <c r="AH785" i="30"/>
  <c r="AK710" i="30"/>
  <c r="AL710" i="30"/>
  <c r="AP1763" i="30"/>
  <c r="AM1838" i="30"/>
  <c r="AQ1763" i="30"/>
  <c r="H728" i="30"/>
  <c r="D803" i="30"/>
  <c r="G728" i="30"/>
  <c r="H738" i="30"/>
  <c r="D813" i="30"/>
  <c r="G738" i="30"/>
  <c r="BE690" i="30"/>
  <c r="BB765" i="30"/>
  <c r="BF690" i="30"/>
  <c r="AV743" i="30"/>
  <c r="AR818" i="30"/>
  <c r="AU743" i="30"/>
  <c r="BA694" i="30"/>
  <c r="AW769" i="30"/>
  <c r="AZ694" i="30"/>
  <c r="AH766" i="30"/>
  <c r="AK691" i="30"/>
  <c r="AL691" i="30"/>
  <c r="AZ731" i="30"/>
  <c r="AW806" i="30"/>
  <c r="BA731" i="30"/>
  <c r="S613" i="30"/>
  <c r="W613" i="30" s="1"/>
  <c r="W611" i="30"/>
  <c r="V611" i="30"/>
  <c r="V613" i="30" s="1"/>
  <c r="S686" i="30"/>
  <c r="AF691" i="30"/>
  <c r="AG691" i="30"/>
  <c r="AC766" i="30"/>
  <c r="AB726" i="30"/>
  <c r="X801" i="30"/>
  <c r="AA726" i="30"/>
  <c r="N1158" i="30"/>
  <c r="R1083" i="30"/>
  <c r="Q1083" i="30"/>
  <c r="AL719" i="30"/>
  <c r="AH794" i="30"/>
  <c r="AK719" i="30"/>
  <c r="AU725" i="30"/>
  <c r="AR800" i="30"/>
  <c r="AV725" i="30"/>
  <c r="S770" i="30"/>
  <c r="W695" i="30"/>
  <c r="V695" i="30"/>
  <c r="AH789" i="30"/>
  <c r="AK714" i="30"/>
  <c r="AL714" i="30"/>
  <c r="AU719" i="30"/>
  <c r="AV719" i="30"/>
  <c r="AR794" i="30"/>
  <c r="BF706" i="30"/>
  <c r="BE706" i="30"/>
  <c r="BB781" i="30"/>
  <c r="N1911" i="30"/>
  <c r="Q1836" i="30"/>
  <c r="R1836" i="30"/>
  <c r="AV722" i="30"/>
  <c r="AR797" i="30"/>
  <c r="AU722" i="30"/>
  <c r="D789" i="30"/>
  <c r="G714" i="30"/>
  <c r="H714" i="30"/>
  <c r="BA723" i="30"/>
  <c r="AW798" i="30"/>
  <c r="AZ723" i="30"/>
  <c r="AG694" i="30"/>
  <c r="AF694" i="30"/>
  <c r="AC769" i="30"/>
  <c r="G717" i="30"/>
  <c r="H717" i="30"/>
  <c r="D792" i="30"/>
  <c r="BF725" i="30"/>
  <c r="BB800" i="30"/>
  <c r="BE725" i="30"/>
  <c r="AL718" i="30"/>
  <c r="AK718" i="30"/>
  <c r="AH793" i="30"/>
  <c r="L715" i="30"/>
  <c r="M715" i="30"/>
  <c r="I790" i="30"/>
  <c r="H294" i="30"/>
  <c r="B156" i="58"/>
  <c r="W717" i="30"/>
  <c r="S792" i="30"/>
  <c r="V717" i="30"/>
  <c r="AV693" i="30"/>
  <c r="AR768" i="30"/>
  <c r="AU693" i="30"/>
  <c r="AG706" i="30"/>
  <c r="AC781" i="30"/>
  <c r="AF706" i="30"/>
  <c r="AA709" i="30"/>
  <c r="X784" i="30"/>
  <c r="AB709" i="30"/>
  <c r="BJ724" i="30"/>
  <c r="BK724" i="30"/>
  <c r="BG799" i="30"/>
  <c r="BG781" i="30"/>
  <c r="BK706" i="30"/>
  <c r="BJ706" i="30"/>
  <c r="AZ714" i="30"/>
  <c r="AW789" i="30"/>
  <c r="BA714" i="30"/>
  <c r="AR802" i="30"/>
  <c r="AU727" i="30"/>
  <c r="AV727" i="30"/>
  <c r="AH782" i="30"/>
  <c r="AL707" i="30"/>
  <c r="AK707" i="30"/>
  <c r="X812" i="30"/>
  <c r="AB737" i="30"/>
  <c r="AA737" i="30"/>
  <c r="AR780" i="30"/>
  <c r="AU705" i="30"/>
  <c r="AV705" i="30"/>
  <c r="AV711" i="30"/>
  <c r="AR786" i="30"/>
  <c r="AU711" i="30"/>
  <c r="AL724" i="30"/>
  <c r="AH799" i="30"/>
  <c r="AK724" i="30"/>
  <c r="AZ739" i="30"/>
  <c r="BA739" i="30"/>
  <c r="AW814" i="30"/>
  <c r="V728" i="30"/>
  <c r="W728" i="30"/>
  <c r="S803" i="30"/>
  <c r="V714" i="30"/>
  <c r="S789" i="30"/>
  <c r="W714" i="30"/>
  <c r="AP690" i="30"/>
  <c r="AQ690" i="30"/>
  <c r="AM765" i="30"/>
  <c r="AM730" i="30"/>
  <c r="S773" i="30"/>
  <c r="W698" i="30"/>
  <c r="V698" i="30"/>
  <c r="N1111" i="30"/>
  <c r="R1036" i="30"/>
  <c r="Q1036" i="30"/>
  <c r="AV697" i="30"/>
  <c r="AR772" i="30"/>
  <c r="AU697" i="30"/>
  <c r="I775" i="30"/>
  <c r="M700" i="30"/>
  <c r="L700" i="30"/>
  <c r="S802" i="30"/>
  <c r="W727" i="30"/>
  <c r="V727" i="30"/>
  <c r="AG705" i="30"/>
  <c r="AF705" i="30"/>
  <c r="AC780" i="30"/>
  <c r="AF697" i="30"/>
  <c r="AG697" i="30"/>
  <c r="AC772" i="30"/>
  <c r="AR770" i="30"/>
  <c r="AU695" i="30"/>
  <c r="AV695" i="30"/>
  <c r="M711" i="30"/>
  <c r="I786" i="30"/>
  <c r="L711" i="30"/>
  <c r="N937" i="30"/>
  <c r="R862" i="30"/>
  <c r="Q862" i="30"/>
  <c r="BG787" i="30"/>
  <c r="BK712" i="30"/>
  <c r="BJ712" i="30"/>
  <c r="H710" i="30"/>
  <c r="D785" i="30"/>
  <c r="G710" i="30"/>
  <c r="AG590" i="30"/>
  <c r="AF590" i="30"/>
  <c r="AU701" i="30"/>
  <c r="AR776" i="30"/>
  <c r="AV701" i="30"/>
  <c r="X802" i="30"/>
  <c r="AB727" i="30"/>
  <c r="AA727" i="30"/>
  <c r="AB366" i="30"/>
  <c r="X369" i="30"/>
  <c r="X441" i="30"/>
  <c r="V726" i="30"/>
  <c r="S801" i="30"/>
  <c r="W726" i="30"/>
  <c r="M709" i="30"/>
  <c r="I784" i="30"/>
  <c r="L709" i="30"/>
  <c r="AG710" i="30"/>
  <c r="AC785" i="30"/>
  <c r="AF710" i="30"/>
  <c r="AR804" i="30"/>
  <c r="AU729" i="30"/>
  <c r="AV729" i="30"/>
  <c r="W723" i="30"/>
  <c r="S798" i="30"/>
  <c r="V723" i="30"/>
  <c r="G698" i="30"/>
  <c r="D773" i="30"/>
  <c r="H698" i="30"/>
  <c r="AR787" i="30"/>
  <c r="AV712" i="30"/>
  <c r="AU712" i="30"/>
  <c r="G742" i="30"/>
  <c r="D817" i="30"/>
  <c r="H742" i="30"/>
  <c r="AG743" i="30"/>
  <c r="AF743" i="30"/>
  <c r="AC818" i="30"/>
  <c r="AQ369" i="30"/>
  <c r="B211" i="58"/>
  <c r="D211" i="58" s="1"/>
  <c r="AZ661" i="30"/>
  <c r="AW665" i="30"/>
  <c r="AW736" i="30"/>
  <c r="BA661" i="30"/>
  <c r="AK704" i="30"/>
  <c r="AH779" i="30"/>
  <c r="AL704" i="30"/>
  <c r="AB695" i="30"/>
  <c r="AA695" i="30"/>
  <c r="X770" i="30"/>
  <c r="BG765" i="30"/>
  <c r="BK690" i="30"/>
  <c r="BJ690" i="30"/>
  <c r="BE732" i="30"/>
  <c r="BF732" i="30"/>
  <c r="BB807" i="30"/>
  <c r="AB742" i="30"/>
  <c r="X817" i="30"/>
  <c r="AA742" i="30"/>
  <c r="D771" i="30"/>
  <c r="H696" i="30"/>
  <c r="G696" i="30"/>
  <c r="BF698" i="30"/>
  <c r="BB773" i="30"/>
  <c r="BE698" i="30"/>
  <c r="AR783" i="30"/>
  <c r="AU708" i="30"/>
  <c r="AV708" i="30"/>
  <c r="S775" i="30"/>
  <c r="W700" i="30"/>
  <c r="V700" i="30"/>
  <c r="AC773" i="30"/>
  <c r="AF698" i="30"/>
  <c r="AG698" i="30"/>
  <c r="X769" i="30"/>
  <c r="AB694" i="30"/>
  <c r="AA694" i="30"/>
  <c r="X786" i="30"/>
  <c r="AA711" i="30"/>
  <c r="AB711" i="30"/>
  <c r="U1736" i="30"/>
  <c r="BB767" i="30"/>
  <c r="BF692" i="30"/>
  <c r="BE692" i="30"/>
  <c r="V693" i="30"/>
  <c r="S768" i="30"/>
  <c r="W693" i="30"/>
  <c r="AV742" i="30"/>
  <c r="AU742" i="30"/>
  <c r="AR817" i="30"/>
  <c r="H737" i="30"/>
  <c r="D812" i="30"/>
  <c r="G737" i="30"/>
  <c r="AV716" i="30"/>
  <c r="AR791" i="30"/>
  <c r="AU716" i="30"/>
  <c r="AR777" i="30"/>
  <c r="AV702" i="30"/>
  <c r="AU702" i="30"/>
  <c r="AA614" i="30"/>
  <c r="X655" i="30"/>
  <c r="AB614" i="30"/>
  <c r="X689" i="30"/>
  <c r="V713" i="30"/>
  <c r="S788" i="30"/>
  <c r="W713" i="30"/>
  <c r="BA434" i="30"/>
  <c r="AZ434" i="30"/>
  <c r="AZ441" i="30" s="1"/>
  <c r="AZ444" i="30" s="1"/>
  <c r="AQ1969" i="30"/>
  <c r="AP1969" i="30"/>
  <c r="AM2044" i="30"/>
  <c r="AU721" i="30"/>
  <c r="AV721" i="30"/>
  <c r="AR796" i="30"/>
  <c r="S783" i="30"/>
  <c r="W708" i="30"/>
  <c r="V708" i="30"/>
  <c r="W434" i="30"/>
  <c r="V434" i="30"/>
  <c r="V441" i="30" s="1"/>
  <c r="V444" i="30" s="1"/>
  <c r="AZ698" i="30"/>
  <c r="AW773" i="30"/>
  <c r="BA698" i="30"/>
  <c r="AL731" i="30"/>
  <c r="AH806" i="30"/>
  <c r="AK731" i="30"/>
  <c r="AQ1713" i="30"/>
  <c r="AM1788" i="30"/>
  <c r="AP1713" i="30"/>
  <c r="I774" i="30"/>
  <c r="L699" i="30"/>
  <c r="M699" i="30"/>
  <c r="I801" i="30"/>
  <c r="M726" i="30"/>
  <c r="L726" i="30"/>
  <c r="I583" i="30"/>
  <c r="M580" i="30"/>
  <c r="L580" i="30"/>
  <c r="AV728" i="30"/>
  <c r="AR803" i="30"/>
  <c r="AU728" i="30"/>
  <c r="Q805" i="30"/>
  <c r="N808" i="30"/>
  <c r="R805" i="30"/>
  <c r="W691" i="30"/>
  <c r="V691" i="30"/>
  <c r="S766" i="30"/>
  <c r="BJ580" i="30"/>
  <c r="BG583" i="30"/>
  <c r="BK580" i="30"/>
  <c r="AB693" i="30"/>
  <c r="AA693" i="30"/>
  <c r="X768" i="30"/>
  <c r="L661" i="30"/>
  <c r="I736" i="30"/>
  <c r="M661" i="30"/>
  <c r="I665" i="30"/>
  <c r="M737" i="30"/>
  <c r="L737" i="30"/>
  <c r="I812" i="30"/>
  <c r="BG865" i="30"/>
  <c r="BK790" i="30"/>
  <c r="BJ790" i="30"/>
  <c r="AG713" i="30"/>
  <c r="AF713" i="30"/>
  <c r="AC788" i="30"/>
  <c r="D806" i="30"/>
  <c r="H731" i="30"/>
  <c r="G731" i="30"/>
  <c r="AC767" i="30"/>
  <c r="AG692" i="30"/>
  <c r="AF692" i="30"/>
  <c r="R1973" i="30"/>
  <c r="N2048" i="30"/>
  <c r="Q1973" i="30"/>
  <c r="AR801" i="30"/>
  <c r="AU726" i="30"/>
  <c r="AV726" i="30"/>
  <c r="I814" i="30"/>
  <c r="M739" i="30"/>
  <c r="L739" i="30"/>
  <c r="AA701" i="30"/>
  <c r="AB701" i="30"/>
  <c r="X776" i="30"/>
  <c r="AR806" i="30"/>
  <c r="AU731" i="30"/>
  <c r="AV731" i="30"/>
  <c r="AG717" i="30"/>
  <c r="AF717" i="30"/>
  <c r="AC792" i="30"/>
  <c r="AC783" i="30"/>
  <c r="AG708" i="30"/>
  <c r="AF708" i="30"/>
  <c r="AG703" i="30"/>
  <c r="AC778" i="30"/>
  <c r="AF703" i="30"/>
  <c r="G739" i="30"/>
  <c r="H739" i="30"/>
  <c r="D814" i="30"/>
  <c r="P1565" i="30"/>
  <c r="P1636" i="30"/>
  <c r="M690" i="30"/>
  <c r="I765" i="30"/>
  <c r="L690" i="30"/>
  <c r="L738" i="30"/>
  <c r="I813" i="30"/>
  <c r="M738" i="30"/>
  <c r="D800" i="30"/>
  <c r="H725" i="30"/>
  <c r="G725" i="30"/>
  <c r="D108" i="58"/>
  <c r="D121" i="58" s="1"/>
  <c r="B121" i="58"/>
  <c r="BE738" i="30"/>
  <c r="BB813" i="30"/>
  <c r="BF738" i="30"/>
  <c r="AC782" i="30"/>
  <c r="AG707" i="30"/>
  <c r="AF707" i="30"/>
  <c r="Q1071" i="30"/>
  <c r="N1146" i="30"/>
  <c r="R1071" i="30"/>
  <c r="AM1363" i="30"/>
  <c r="AQ1363" i="30" s="1"/>
  <c r="AP1361" i="30"/>
  <c r="AQ1361" i="30"/>
  <c r="AM1436" i="30"/>
  <c r="BF720" i="30"/>
  <c r="BE720" i="30"/>
  <c r="BB795" i="30"/>
  <c r="BK776" i="30"/>
  <c r="BG851" i="30"/>
  <c r="BJ776" i="30"/>
  <c r="BF697" i="30"/>
  <c r="BB772" i="30"/>
  <c r="BE697" i="30"/>
  <c r="Q1413" i="30"/>
  <c r="R1413" i="30"/>
  <c r="N1488" i="30"/>
  <c r="AB732" i="30"/>
  <c r="X807" i="30"/>
  <c r="AA732" i="30"/>
  <c r="BK434" i="30"/>
  <c r="BJ434" i="30"/>
  <c r="BJ441" i="30" s="1"/>
  <c r="BJ444" i="30" s="1"/>
  <c r="BK294" i="30"/>
  <c r="B167" i="58"/>
  <c r="D167" i="58" s="1"/>
  <c r="AR795" i="30"/>
  <c r="AU720" i="30"/>
  <c r="AV720" i="30"/>
  <c r="AU687" i="30"/>
  <c r="AV687" i="30"/>
  <c r="AR762" i="30"/>
  <c r="AU718" i="30"/>
  <c r="AR793" i="30"/>
  <c r="AV718" i="30"/>
  <c r="BE700" i="30"/>
  <c r="BB775" i="30"/>
  <c r="BF700" i="30"/>
  <c r="M717" i="30"/>
  <c r="I792" i="30"/>
  <c r="L717" i="30"/>
  <c r="N734" i="30"/>
  <c r="Q733" i="30"/>
  <c r="R733" i="30"/>
  <c r="W705" i="30"/>
  <c r="S780" i="30"/>
  <c r="V705" i="30"/>
  <c r="AG611" i="30"/>
  <c r="AC613" i="30"/>
  <c r="AG613" i="30" s="1"/>
  <c r="AF611" i="30"/>
  <c r="AF613" i="30" s="1"/>
  <c r="AC686" i="30"/>
  <c r="X762" i="30"/>
  <c r="AA687" i="30"/>
  <c r="AB687" i="30"/>
  <c r="M695" i="30"/>
  <c r="I770" i="30"/>
  <c r="L695" i="30"/>
  <c r="AG728" i="30"/>
  <c r="AC803" i="30"/>
  <c r="AF728" i="30"/>
  <c r="BA743" i="30"/>
  <c r="AW818" i="30"/>
  <c r="AZ743" i="30"/>
  <c r="AR509" i="30"/>
  <c r="AV508" i="30"/>
  <c r="AU508" i="30"/>
  <c r="AB715" i="30"/>
  <c r="X790" i="30"/>
  <c r="AA715" i="30"/>
  <c r="W719" i="30"/>
  <c r="S794" i="30"/>
  <c r="V719" i="30"/>
  <c r="AW786" i="30"/>
  <c r="BA711" i="30"/>
  <c r="AZ711" i="30"/>
  <c r="D796" i="30"/>
  <c r="G721" i="30"/>
  <c r="H721" i="30"/>
  <c r="AQ776" i="30"/>
  <c r="AM851" i="30"/>
  <c r="AP776" i="30"/>
  <c r="AZ590" i="30"/>
  <c r="BA590" i="30"/>
  <c r="AG702" i="30"/>
  <c r="AF702" i="30"/>
  <c r="AC777" i="30"/>
  <c r="AZ691" i="30"/>
  <c r="AW766" i="30"/>
  <c r="BA691" i="30"/>
  <c r="AZ726" i="30"/>
  <c r="AW801" i="30"/>
  <c r="BA726" i="30"/>
  <c r="BG777" i="30"/>
  <c r="BK702" i="30"/>
  <c r="BJ702" i="30"/>
  <c r="BB783" i="30"/>
  <c r="BF708" i="30"/>
  <c r="BE708" i="30"/>
  <c r="BD1664" i="30"/>
  <c r="BK716" i="30"/>
  <c r="BJ716" i="30"/>
  <c r="BG791" i="30"/>
  <c r="AW778" i="30"/>
  <c r="AZ703" i="30"/>
  <c r="BA703" i="30"/>
  <c r="AR689" i="30"/>
  <c r="AV614" i="30"/>
  <c r="AU614" i="30"/>
  <c r="AR655" i="30"/>
  <c r="M722" i="30"/>
  <c r="I797" i="30"/>
  <c r="L722" i="30"/>
  <c r="AA700" i="30"/>
  <c r="X775" i="30"/>
  <c r="AB700" i="30"/>
  <c r="D799" i="30"/>
  <c r="H724" i="30"/>
  <c r="G724" i="30"/>
  <c r="BB793" i="30"/>
  <c r="BF718" i="30"/>
  <c r="BE718" i="30"/>
  <c r="BA614" i="30"/>
  <c r="AW655" i="30"/>
  <c r="AZ614" i="30"/>
  <c r="AW689" i="30"/>
  <c r="BB786" i="30"/>
  <c r="BF711" i="30"/>
  <c r="BE711" i="30"/>
  <c r="BK710" i="30"/>
  <c r="BG785" i="30"/>
  <c r="BJ710" i="30"/>
  <c r="AL699" i="30"/>
  <c r="AH774" i="30"/>
  <c r="AK699" i="30"/>
  <c r="BA294" i="30"/>
  <c r="B165" i="58"/>
  <c r="D165" i="58" s="1"/>
  <c r="AF711" i="30"/>
  <c r="AG711" i="30"/>
  <c r="AC786" i="30"/>
  <c r="R1238" i="30"/>
  <c r="N1313" i="30"/>
  <c r="Q1238" i="30"/>
  <c r="BA729" i="30"/>
  <c r="AW804" i="30"/>
  <c r="AZ729" i="30"/>
  <c r="BG859" i="30"/>
  <c r="BJ784" i="30"/>
  <c r="BK784" i="30"/>
  <c r="AH762" i="30"/>
  <c r="AK687" i="30"/>
  <c r="AL687" i="30"/>
  <c r="AR775" i="30"/>
  <c r="AV700" i="30"/>
  <c r="AU700" i="30"/>
  <c r="AE1589" i="30"/>
  <c r="AE1555" i="30"/>
  <c r="AE1558" i="30" s="1"/>
  <c r="AE1559" i="30" s="1"/>
  <c r="AE1566" i="30" s="1"/>
  <c r="AE1569" i="30" s="1"/>
  <c r="W737" i="30"/>
  <c r="S812" i="30"/>
  <c r="V737" i="30"/>
  <c r="X780" i="30"/>
  <c r="AB705" i="30"/>
  <c r="AA705" i="30"/>
  <c r="D782" i="30"/>
  <c r="H707" i="30"/>
  <c r="G707" i="30"/>
  <c r="AM1289" i="30"/>
  <c r="AQ1214" i="30"/>
  <c r="AP1214" i="30"/>
  <c r="BK711" i="30"/>
  <c r="BJ711" i="30"/>
  <c r="BG786" i="30"/>
  <c r="BJ742" i="30"/>
  <c r="BG817" i="30"/>
  <c r="BK742" i="30"/>
  <c r="AC784" i="30"/>
  <c r="AF709" i="30"/>
  <c r="AG709" i="30"/>
  <c r="AF739" i="30"/>
  <c r="AC814" i="30"/>
  <c r="AG739" i="30"/>
  <c r="AQ1305" i="30"/>
  <c r="AM1380" i="30"/>
  <c r="AP1305" i="30"/>
  <c r="AM811" i="30"/>
  <c r="AM740" i="30"/>
  <c r="AQ736" i="30"/>
  <c r="AP736" i="30"/>
  <c r="AP1161" i="30"/>
  <c r="AM1236" i="30"/>
  <c r="AQ1161" i="30"/>
  <c r="BE687" i="30"/>
  <c r="BB762" i="30"/>
  <c r="BF687" i="30"/>
  <c r="BG802" i="30"/>
  <c r="BK727" i="30"/>
  <c r="BJ727" i="30"/>
  <c r="I773" i="30"/>
  <c r="M698" i="30"/>
  <c r="L698" i="30"/>
  <c r="X686" i="30"/>
  <c r="AB611" i="30"/>
  <c r="AA611" i="30"/>
  <c r="AA613" i="30" s="1"/>
  <c r="X613" i="30"/>
  <c r="AB613" i="30" s="1"/>
  <c r="C553" i="58"/>
  <c r="D787" i="30"/>
  <c r="G712" i="30"/>
  <c r="H712" i="30"/>
  <c r="L710" i="30"/>
  <c r="M710" i="30"/>
  <c r="I785" i="30"/>
  <c r="V724" i="30"/>
  <c r="S799" i="30"/>
  <c r="W724" i="30"/>
  <c r="L590" i="30"/>
  <c r="M590" i="30"/>
  <c r="AH802" i="30"/>
  <c r="AL727" i="30"/>
  <c r="AK727" i="30"/>
  <c r="BB818" i="30"/>
  <c r="BF743" i="30"/>
  <c r="BE743" i="30"/>
  <c r="AA716" i="30"/>
  <c r="X791" i="30"/>
  <c r="AB716" i="30"/>
  <c r="BE707" i="30"/>
  <c r="BF707" i="30"/>
  <c r="BB782" i="30"/>
  <c r="AH773" i="30"/>
  <c r="AL698" i="30"/>
  <c r="AK698" i="30"/>
  <c r="BJ737" i="30"/>
  <c r="BK737" i="30"/>
  <c r="BG812" i="30"/>
  <c r="H699" i="30"/>
  <c r="D774" i="30"/>
  <c r="G699" i="30"/>
  <c r="M723" i="30"/>
  <c r="I798" i="30"/>
  <c r="L723" i="30"/>
  <c r="X736" i="30"/>
  <c r="AA661" i="30"/>
  <c r="X665" i="30"/>
  <c r="AB661" i="30"/>
  <c r="BI1600" i="30"/>
  <c r="BI1555" i="30"/>
  <c r="BI1558" i="30" s="1"/>
  <c r="BI1559" i="30" s="1"/>
  <c r="BE731" i="30"/>
  <c r="BB806" i="30"/>
  <c r="BF731" i="30"/>
  <c r="BB509" i="30"/>
  <c r="BE508" i="30"/>
  <c r="BF508" i="30"/>
  <c r="BK720" i="30"/>
  <c r="BJ720" i="30"/>
  <c r="BG795" i="30"/>
  <c r="AZ699" i="30"/>
  <c r="BA699" i="30"/>
  <c r="AW774" i="30"/>
  <c r="AP797" i="30"/>
  <c r="AQ797" i="30"/>
  <c r="AM872" i="30"/>
  <c r="AJ1630" i="30"/>
  <c r="AJ1633" i="30" s="1"/>
  <c r="AJ1634" i="30" s="1"/>
  <c r="AJ1641" i="30" s="1"/>
  <c r="AJ1644" i="30" s="1"/>
  <c r="AJ1664" i="30"/>
  <c r="AH786" i="30"/>
  <c r="AL711" i="30"/>
  <c r="AK711" i="30"/>
  <c r="AR736" i="30"/>
  <c r="AV661" i="30"/>
  <c r="AU661" i="30"/>
  <c r="AR665" i="30"/>
  <c r="AH765" i="30"/>
  <c r="AL690" i="30"/>
  <c r="AK690" i="30"/>
  <c r="AG695" i="30"/>
  <c r="AC770" i="30"/>
  <c r="AF695" i="30"/>
  <c r="AZ706" i="30"/>
  <c r="AW781" i="30"/>
  <c r="BA706" i="30"/>
  <c r="M707" i="30"/>
  <c r="I782" i="30"/>
  <c r="L707" i="30"/>
  <c r="AW771" i="30"/>
  <c r="BA696" i="30"/>
  <c r="AZ696" i="30"/>
  <c r="R1217" i="30"/>
  <c r="Q1217" i="30"/>
  <c r="N1292" i="30"/>
  <c r="D783" i="30"/>
  <c r="H708" i="30"/>
  <c r="G708" i="30"/>
  <c r="L719" i="30"/>
  <c r="M719" i="30"/>
  <c r="I794" i="30"/>
  <c r="AO1514" i="30"/>
  <c r="V716" i="30"/>
  <c r="W716" i="30"/>
  <c r="S791" i="30"/>
  <c r="AZ710" i="30"/>
  <c r="BA710" i="30"/>
  <c r="AW785" i="30"/>
  <c r="AW775" i="30"/>
  <c r="BA700" i="30"/>
  <c r="AZ700" i="30"/>
  <c r="BE739" i="30"/>
  <c r="BB814" i="30"/>
  <c r="BF739" i="30"/>
  <c r="BB771" i="30"/>
  <c r="BF696" i="30"/>
  <c r="BE696" i="30"/>
  <c r="AH509" i="30"/>
  <c r="AK508" i="30"/>
  <c r="AL508" i="30"/>
  <c r="AC441" i="30"/>
  <c r="AC369" i="30"/>
  <c r="AG366" i="30"/>
  <c r="AF661" i="30"/>
  <c r="AC665" i="30"/>
  <c r="AC736" i="30"/>
  <c r="AG661" i="30"/>
  <c r="BK687" i="30"/>
  <c r="BG762" i="30"/>
  <c r="BJ687" i="30"/>
  <c r="AP790" i="30"/>
  <c r="AM865" i="30"/>
  <c r="AQ790" i="30"/>
  <c r="BB780" i="30"/>
  <c r="BE705" i="30"/>
  <c r="BF705" i="30"/>
  <c r="AH804" i="30"/>
  <c r="AL729" i="30"/>
  <c r="AK729" i="30"/>
  <c r="S441" i="30"/>
  <c r="S369" i="30"/>
  <c r="W366" i="30"/>
  <c r="G434" i="30"/>
  <c r="G441" i="30" s="1"/>
  <c r="G444" i="30" s="1"/>
  <c r="H434" i="30"/>
  <c r="D441" i="30"/>
  <c r="AH770" i="30"/>
  <c r="AK695" i="30"/>
  <c r="AL695" i="30"/>
  <c r="BE580" i="30"/>
  <c r="BB583" i="30"/>
  <c r="BF580" i="30"/>
  <c r="I802" i="30"/>
  <c r="L727" i="30"/>
  <c r="M727" i="30"/>
  <c r="G697" i="30"/>
  <c r="H697" i="30"/>
  <c r="D772" i="30"/>
  <c r="AM584" i="30"/>
  <c r="AQ583" i="30"/>
  <c r="AP583" i="30"/>
  <c r="BA721" i="30"/>
  <c r="AW796" i="30"/>
  <c r="AZ721" i="30"/>
  <c r="X803" i="30"/>
  <c r="AB728" i="30"/>
  <c r="AA728" i="30"/>
  <c r="AU723" i="30"/>
  <c r="AR798" i="30"/>
  <c r="AV723" i="30"/>
  <c r="AH778" i="30"/>
  <c r="AK703" i="30"/>
  <c r="AL703" i="30"/>
  <c r="AW802" i="30"/>
  <c r="BA727" i="30"/>
  <c r="AZ727" i="30"/>
  <c r="R2036" i="30"/>
  <c r="AL694" i="30"/>
  <c r="AK694" i="30"/>
  <c r="AH769" i="30"/>
  <c r="D689" i="30"/>
  <c r="H614" i="30"/>
  <c r="D655" i="30"/>
  <c r="G614" i="30"/>
  <c r="AK709" i="30"/>
  <c r="AH784" i="30"/>
  <c r="AL709" i="30"/>
  <c r="AK716" i="30"/>
  <c r="AL716" i="30"/>
  <c r="AH791" i="30"/>
  <c r="Q864" i="30"/>
  <c r="N939" i="30"/>
  <c r="R864" i="30"/>
  <c r="AC806" i="30"/>
  <c r="AF731" i="30"/>
  <c r="AG731" i="30"/>
  <c r="H695" i="30"/>
  <c r="D770" i="30"/>
  <c r="G695" i="30"/>
  <c r="BK695" i="30"/>
  <c r="BG770" i="30"/>
  <c r="BJ695" i="30"/>
  <c r="G718" i="30"/>
  <c r="H718" i="30"/>
  <c r="D793" i="30"/>
  <c r="AU696" i="30"/>
  <c r="AR771" i="30"/>
  <c r="AV696" i="30"/>
  <c r="V687" i="30"/>
  <c r="S762" i="30"/>
  <c r="W687" i="30"/>
  <c r="X789" i="30"/>
  <c r="AB714" i="30"/>
  <c r="AA714" i="30"/>
  <c r="AG738" i="30"/>
  <c r="AF738" i="30"/>
  <c r="AC813" i="30"/>
  <c r="BK732" i="30"/>
  <c r="BG807" i="30"/>
  <c r="BJ732" i="30"/>
  <c r="AQ1179" i="30"/>
  <c r="AM1254" i="30"/>
  <c r="AP1179" i="30"/>
  <c r="AQ509" i="30"/>
  <c r="AP509" i="30"/>
  <c r="AP516" i="30" s="1"/>
  <c r="AP519" i="30" s="1"/>
  <c r="M721" i="30"/>
  <c r="I796" i="30"/>
  <c r="L721" i="30"/>
  <c r="AR686" i="30"/>
  <c r="AV611" i="30"/>
  <c r="AR613" i="30"/>
  <c r="AV613" i="30" s="1"/>
  <c r="AU611" i="30"/>
  <c r="AU613" i="30" s="1"/>
  <c r="AG434" i="30"/>
  <c r="AF434" i="30"/>
  <c r="AF441" i="30" s="1"/>
  <c r="AF444" i="30" s="1"/>
  <c r="L697" i="30"/>
  <c r="M697" i="30"/>
  <c r="I772" i="30"/>
  <c r="AT1474" i="30"/>
  <c r="AT1405" i="30"/>
  <c r="AT1408" i="30" s="1"/>
  <c r="AT1409" i="30" s="1"/>
  <c r="AT1416" i="30" s="1"/>
  <c r="AT1419" i="30" s="1"/>
  <c r="AF726" i="30"/>
  <c r="AC801" i="30"/>
  <c r="AG726" i="30"/>
  <c r="AB707" i="30"/>
  <c r="X782" i="30"/>
  <c r="AA707" i="30"/>
  <c r="AB722" i="30"/>
  <c r="AA722" i="30"/>
  <c r="X797" i="30"/>
  <c r="Q1528" i="30"/>
  <c r="R1528" i="30"/>
  <c r="N1603" i="30"/>
  <c r="M743" i="30"/>
  <c r="L743" i="30"/>
  <c r="I818" i="30"/>
  <c r="W743" i="30"/>
  <c r="S818" i="30"/>
  <c r="V743" i="30"/>
  <c r="AM1612" i="30"/>
  <c r="AQ1537" i="30"/>
  <c r="AP1537" i="30"/>
  <c r="AL717" i="30"/>
  <c r="AK717" i="30"/>
  <c r="AH792" i="30"/>
  <c r="BF719" i="30"/>
  <c r="BE719" i="30"/>
  <c r="BB794" i="30"/>
  <c r="BA717" i="30"/>
  <c r="AZ717" i="30"/>
  <c r="AW792" i="30"/>
  <c r="S778" i="30"/>
  <c r="V703" i="30"/>
  <c r="W703" i="30"/>
  <c r="BK728" i="30"/>
  <c r="BJ728" i="30"/>
  <c r="BG803" i="30"/>
  <c r="M703" i="30"/>
  <c r="L703" i="30"/>
  <c r="I778" i="30"/>
  <c r="S767" i="30"/>
  <c r="W692" i="30"/>
  <c r="V692" i="30"/>
  <c r="AF732" i="30"/>
  <c r="AC807" i="30"/>
  <c r="AG732" i="30"/>
  <c r="L708" i="30"/>
  <c r="I783" i="30"/>
  <c r="M708" i="30"/>
  <c r="V710" i="30"/>
  <c r="S785" i="30"/>
  <c r="W710" i="30"/>
  <c r="I441" i="30"/>
  <c r="M366" i="30"/>
  <c r="I369" i="30"/>
  <c r="Q881" i="30"/>
  <c r="N956" i="30"/>
  <c r="R881" i="30"/>
  <c r="S782" i="30"/>
  <c r="W707" i="30"/>
  <c r="V707" i="30"/>
  <c r="AG699" i="30"/>
  <c r="AC774" i="30"/>
  <c r="AF699" i="30"/>
  <c r="AH788" i="30"/>
  <c r="AL713" i="30"/>
  <c r="AK713" i="30"/>
  <c r="S793" i="30"/>
  <c r="W718" i="30"/>
  <c r="V718" i="30"/>
  <c r="BE590" i="30"/>
  <c r="BF590" i="30"/>
  <c r="H704" i="30"/>
  <c r="D779" i="30"/>
  <c r="G704" i="30"/>
  <c r="BA732" i="30"/>
  <c r="AZ732" i="30"/>
  <c r="AW807" i="30"/>
  <c r="AQ665" i="30"/>
  <c r="AP665" i="30"/>
  <c r="BI1189" i="30"/>
  <c r="BI1115" i="30"/>
  <c r="BI1116" i="30" s="1"/>
  <c r="BI1119" i="30" s="1"/>
  <c r="C695" i="58" s="1"/>
  <c r="BG818" i="30"/>
  <c r="BK743" i="30"/>
  <c r="BJ743" i="30"/>
  <c r="N1025" i="30"/>
  <c r="Q950" i="30"/>
  <c r="R950" i="30"/>
  <c r="I655" i="30"/>
  <c r="L614" i="30"/>
  <c r="I689" i="30"/>
  <c r="M614" i="30"/>
  <c r="X800" i="30"/>
  <c r="AB725" i="30"/>
  <c r="AA725" i="30"/>
  <c r="F1014" i="30"/>
  <c r="F955" i="30"/>
  <c r="F958" i="30" s="1"/>
  <c r="F959" i="30" s="1"/>
  <c r="F966" i="30" s="1"/>
  <c r="F969" i="30" s="1"/>
  <c r="C588" i="58" s="1"/>
  <c r="R845" i="30"/>
  <c r="N920" i="30"/>
  <c r="Q845" i="30"/>
  <c r="N880" i="30"/>
  <c r="BJ718" i="30"/>
  <c r="BK718" i="30"/>
  <c r="BG793" i="30"/>
  <c r="K1322" i="30"/>
  <c r="K1255" i="30"/>
  <c r="K1258" i="30" s="1"/>
  <c r="K1259" i="30" s="1"/>
  <c r="K1266" i="30" s="1"/>
  <c r="K1269" i="30" s="1"/>
  <c r="C781" i="58" s="1"/>
  <c r="AF721" i="30"/>
  <c r="AG721" i="30"/>
  <c r="AC796" i="30"/>
  <c r="AZ718" i="30"/>
  <c r="BA718" i="30"/>
  <c r="AW793" i="30"/>
  <c r="AR782" i="30"/>
  <c r="AV707" i="30"/>
  <c r="AU707" i="30"/>
  <c r="AB590" i="30"/>
  <c r="AA590" i="30"/>
  <c r="H743" i="30"/>
  <c r="D818" i="30"/>
  <c r="G743" i="30"/>
  <c r="G590" i="30"/>
  <c r="H590" i="30"/>
  <c r="AB731" i="30"/>
  <c r="X806" i="30"/>
  <c r="AA731" i="30"/>
  <c r="W508" i="30"/>
  <c r="V508" i="30"/>
  <c r="S509" i="30"/>
  <c r="S781" i="30"/>
  <c r="W706" i="30"/>
  <c r="V706" i="30"/>
  <c r="BJ661" i="30"/>
  <c r="BG665" i="30"/>
  <c r="BG736" i="30"/>
  <c r="BK661" i="30"/>
  <c r="S787" i="30"/>
  <c r="W712" i="30"/>
  <c r="V712" i="30"/>
  <c r="AM873" i="30"/>
  <c r="AP798" i="30"/>
  <c r="AQ798" i="30"/>
  <c r="S777" i="30"/>
  <c r="W702" i="30"/>
  <c r="V702" i="30"/>
  <c r="AL611" i="30"/>
  <c r="AH613" i="30"/>
  <c r="AL613" i="30" s="1"/>
  <c r="AH686" i="30"/>
  <c r="AK611" i="30"/>
  <c r="AK613" i="30" s="1"/>
  <c r="AK696" i="30"/>
  <c r="AH771" i="30"/>
  <c r="AL696" i="30"/>
  <c r="AR788" i="30"/>
  <c r="AV713" i="30"/>
  <c r="AU713" i="30"/>
  <c r="AH768" i="30"/>
  <c r="AK693" i="30"/>
  <c r="AL693" i="30"/>
  <c r="H713" i="30"/>
  <c r="G713" i="30"/>
  <c r="D788" i="30"/>
  <c r="AR765" i="30"/>
  <c r="AV690" i="30"/>
  <c r="AU690" i="30"/>
  <c r="AH783" i="30"/>
  <c r="AK708" i="30"/>
  <c r="AL708" i="30"/>
  <c r="AY1152" i="30"/>
  <c r="AY1105" i="30"/>
  <c r="AY1108" i="30" s="1"/>
  <c r="AY1109" i="30" s="1"/>
  <c r="AY1116" i="30" s="1"/>
  <c r="AY1119" i="30" s="1"/>
  <c r="C693" i="58" s="1"/>
  <c r="X774" i="30"/>
  <c r="AA699" i="30"/>
  <c r="AB699" i="30"/>
  <c r="R1524" i="30"/>
  <c r="N1599" i="30"/>
  <c r="Q1524" i="30"/>
  <c r="Z2086" i="30"/>
  <c r="Z2090" i="30" s="1"/>
  <c r="Z2015" i="30"/>
  <c r="H726" i="30"/>
  <c r="D801" i="30"/>
  <c r="G726" i="30"/>
  <c r="AH775" i="30"/>
  <c r="AL700" i="30"/>
  <c r="AK700" i="30"/>
  <c r="N666" i="30"/>
  <c r="N594" i="30"/>
  <c r="R591" i="30"/>
  <c r="S800" i="30"/>
  <c r="W725" i="30"/>
  <c r="V725" i="30"/>
  <c r="BF611" i="30"/>
  <c r="BB686" i="30"/>
  <c r="BB613" i="30"/>
  <c r="BF613" i="30" s="1"/>
  <c r="BE611" i="30"/>
  <c r="BE613" i="30" s="1"/>
  <c r="V709" i="30"/>
  <c r="W709" i="30"/>
  <c r="S784" i="30"/>
  <c r="AG294" i="30"/>
  <c r="B161" i="58"/>
  <c r="D161" i="58" s="1"/>
  <c r="AV739" i="30"/>
  <c r="AR814" i="30"/>
  <c r="AU739" i="30"/>
  <c r="AF716" i="30"/>
  <c r="AG716" i="30"/>
  <c r="AC791" i="30"/>
  <c r="I779" i="30"/>
  <c r="L704" i="30"/>
  <c r="M704" i="30"/>
  <c r="W294" i="30"/>
  <c r="B159" i="58"/>
  <c r="D159" i="58" s="1"/>
  <c r="V704" i="30"/>
  <c r="S779" i="30"/>
  <c r="W704" i="30"/>
  <c r="AK742" i="30"/>
  <c r="AH817" i="30"/>
  <c r="AL742" i="30"/>
  <c r="BA690" i="30"/>
  <c r="AZ690" i="30"/>
  <c r="AW765" i="30"/>
  <c r="N944" i="30"/>
  <c r="R869" i="30"/>
  <c r="Q869" i="30"/>
  <c r="AB691" i="30"/>
  <c r="X766" i="30"/>
  <c r="AA691" i="30"/>
  <c r="AQ783" i="30"/>
  <c r="AM858" i="30"/>
  <c r="AP783" i="30"/>
  <c r="Q1384" i="30"/>
  <c r="N1459" i="30"/>
  <c r="R1384" i="30"/>
  <c r="AC797" i="30"/>
  <c r="AG722" i="30"/>
  <c r="AF722" i="30"/>
  <c r="BB802" i="30"/>
  <c r="BE727" i="30"/>
  <c r="BF727" i="30"/>
  <c r="AC509" i="30"/>
  <c r="AF508" i="30"/>
  <c r="AG508" i="30"/>
  <c r="X785" i="30"/>
  <c r="AB710" i="30"/>
  <c r="AA710" i="30"/>
  <c r="AC802" i="30"/>
  <c r="AF727" i="30"/>
  <c r="AG727" i="30"/>
  <c r="AE1738" i="30"/>
  <c r="AE1811" i="30"/>
  <c r="AH814" i="30"/>
  <c r="AK739" i="30"/>
  <c r="AL739" i="30"/>
  <c r="BJ723" i="30"/>
  <c r="BK723" i="30"/>
  <c r="BG798" i="30"/>
  <c r="AV714" i="30"/>
  <c r="AR789" i="30"/>
  <c r="AU714" i="30"/>
  <c r="M692" i="30"/>
  <c r="I767" i="30"/>
  <c r="L692" i="30"/>
  <c r="AW797" i="30"/>
  <c r="AZ722" i="30"/>
  <c r="BA722" i="30"/>
  <c r="AC798" i="30"/>
  <c r="AF723" i="30"/>
  <c r="AG723" i="30"/>
  <c r="G580" i="30"/>
  <c r="D583" i="30"/>
  <c r="H580" i="30"/>
  <c r="L731" i="30"/>
  <c r="I806" i="30"/>
  <c r="M731" i="30"/>
  <c r="W720" i="30"/>
  <c r="S795" i="30"/>
  <c r="V720" i="30"/>
  <c r="H691" i="30"/>
  <c r="D766" i="30"/>
  <c r="G691" i="30"/>
  <c r="D798" i="30"/>
  <c r="H723" i="30"/>
  <c r="G723" i="30"/>
  <c r="V697" i="30"/>
  <c r="S772" i="30"/>
  <c r="W697" i="30"/>
  <c r="AA739" i="30"/>
  <c r="X814" i="30"/>
  <c r="AB739" i="30"/>
  <c r="AM1849" i="30"/>
  <c r="AP1774" i="30"/>
  <c r="AQ1774" i="30"/>
  <c r="BG796" i="30"/>
  <c r="BJ721" i="30"/>
  <c r="BK721" i="30"/>
  <c r="BD1519" i="30"/>
  <c r="S807" i="30"/>
  <c r="V732" i="30"/>
  <c r="W732" i="30"/>
  <c r="AC776" i="30"/>
  <c r="AF701" i="30"/>
  <c r="AG701" i="30"/>
  <c r="AM658" i="30"/>
  <c r="AQ655" i="30"/>
  <c r="AP655" i="30"/>
  <c r="AR773" i="30"/>
  <c r="AV698" i="30"/>
  <c r="AU698" i="30"/>
  <c r="BK783" i="30"/>
  <c r="BJ783" i="30"/>
  <c r="BG858" i="30"/>
  <c r="H694" i="30"/>
  <c r="D769" i="30"/>
  <c r="G694" i="30"/>
  <c r="L696" i="30"/>
  <c r="M696" i="30"/>
  <c r="I771" i="30"/>
  <c r="I804" i="30"/>
  <c r="L729" i="30"/>
  <c r="M729" i="30"/>
  <c r="BK738" i="30"/>
  <c r="BJ738" i="30"/>
  <c r="BG813" i="30"/>
  <c r="BB777" i="30"/>
  <c r="BF702" i="30"/>
  <c r="BE702" i="30"/>
  <c r="BF694" i="30"/>
  <c r="BE694" i="30"/>
  <c r="BB769" i="30"/>
  <c r="I791" i="30"/>
  <c r="L716" i="30"/>
  <c r="M716" i="30"/>
  <c r="Z1095" i="30"/>
  <c r="Z1030" i="30"/>
  <c r="Z1033" i="30" s="1"/>
  <c r="Z1034" i="30" s="1"/>
  <c r="Z1041" i="30" s="1"/>
  <c r="Z1044" i="30" s="1"/>
  <c r="C640" i="58" s="1"/>
  <c r="BB790" i="30"/>
  <c r="BF715" i="30"/>
  <c r="BE715" i="30"/>
  <c r="H702" i="30"/>
  <c r="G702" i="30"/>
  <c r="D777" i="30"/>
  <c r="L702" i="30"/>
  <c r="I777" i="30"/>
  <c r="M702" i="30"/>
  <c r="M694" i="30"/>
  <c r="I769" i="30"/>
  <c r="L694" i="30"/>
  <c r="AV732" i="30"/>
  <c r="AR807" i="30"/>
  <c r="AU732" i="30"/>
  <c r="L706" i="30"/>
  <c r="I781" i="30"/>
  <c r="M706" i="30"/>
  <c r="S769" i="30"/>
  <c r="W694" i="30"/>
  <c r="V694" i="30"/>
  <c r="BG773" i="30"/>
  <c r="BJ698" i="30"/>
  <c r="BK698" i="30"/>
  <c r="BK717" i="30"/>
  <c r="BG792" i="30"/>
  <c r="BJ717" i="30"/>
  <c r="AV738" i="30"/>
  <c r="AR813" i="30"/>
  <c r="AU738" i="30"/>
  <c r="AQ773" i="30"/>
  <c r="AP773" i="30"/>
  <c r="AM848" i="30"/>
  <c r="L714" i="30"/>
  <c r="M714" i="30"/>
  <c r="I789" i="30"/>
  <c r="AK726" i="30"/>
  <c r="AL726" i="30"/>
  <c r="AH801" i="30"/>
  <c r="AM892" i="30"/>
  <c r="AQ817" i="30"/>
  <c r="AP817" i="30"/>
  <c r="AC765" i="30"/>
  <c r="AG690" i="30"/>
  <c r="AF690" i="30"/>
  <c r="BE434" i="30"/>
  <c r="BE441" i="30" s="1"/>
  <c r="BE444" i="30" s="1"/>
  <c r="BF434" i="30"/>
  <c r="R1662" i="30"/>
  <c r="N1737" i="30"/>
  <c r="Q1662" i="30"/>
  <c r="N1663" i="30"/>
  <c r="R1663" i="30" s="1"/>
  <c r="H720" i="30"/>
  <c r="D795" i="30"/>
  <c r="G720" i="30"/>
  <c r="AM870" i="30"/>
  <c r="AQ795" i="30"/>
  <c r="AP795" i="30"/>
  <c r="BJ508" i="30"/>
  <c r="BG509" i="30"/>
  <c r="BK508" i="30"/>
  <c r="X818" i="30"/>
  <c r="AB743" i="30"/>
  <c r="AA743" i="30"/>
  <c r="G732" i="30"/>
  <c r="H732" i="30"/>
  <c r="D807" i="30"/>
  <c r="BB665" i="30"/>
  <c r="BF661" i="30"/>
  <c r="BB736" i="30"/>
  <c r="BE661" i="30"/>
  <c r="AF715" i="30"/>
  <c r="AC790" i="30"/>
  <c r="AG715" i="30"/>
  <c r="G611" i="30"/>
  <c r="G613" i="30" s="1"/>
  <c r="D613" i="30"/>
  <c r="H613" i="30" s="1"/>
  <c r="D686" i="30"/>
  <c r="H611" i="30"/>
  <c r="AH797" i="30"/>
  <c r="AL722" i="30"/>
  <c r="AK722" i="30"/>
  <c r="AA712" i="30"/>
  <c r="X787" i="30"/>
  <c r="AB712" i="30"/>
  <c r="AZ695" i="30"/>
  <c r="BA695" i="30"/>
  <c r="AW770" i="30"/>
  <c r="AB718" i="30"/>
  <c r="X793" i="30"/>
  <c r="AA718" i="30"/>
  <c r="AH777" i="30"/>
  <c r="AK702" i="30"/>
  <c r="AL702" i="30"/>
  <c r="Q1304" i="30"/>
  <c r="N1379" i="30"/>
  <c r="R1304" i="30"/>
  <c r="AR781" i="30"/>
  <c r="AV706" i="30"/>
  <c r="AU706" i="30"/>
  <c r="M724" i="30"/>
  <c r="I799" i="30"/>
  <c r="L724" i="30"/>
  <c r="AW788" i="30"/>
  <c r="AZ713" i="30"/>
  <c r="BA713" i="30"/>
  <c r="AT1711" i="30"/>
  <c r="AT1640" i="30"/>
  <c r="AQ777" i="30"/>
  <c r="AM852" i="30"/>
  <c r="AP777" i="30"/>
  <c r="BJ726" i="30"/>
  <c r="BG801" i="30"/>
  <c r="BK726" i="30"/>
  <c r="AO1103" i="30"/>
  <c r="AP1028" i="30"/>
  <c r="AO1030" i="30"/>
  <c r="AO1033" i="30" s="1"/>
  <c r="AO1034" i="30" s="1"/>
  <c r="AO1041" i="30" s="1"/>
  <c r="AO1044" i="30" s="1"/>
  <c r="C643" i="58" s="1"/>
  <c r="AA729" i="30"/>
  <c r="AB729" i="30"/>
  <c r="X804" i="30"/>
  <c r="BK614" i="30"/>
  <c r="BG655" i="30"/>
  <c r="BG689" i="30"/>
  <c r="BJ614" i="30"/>
  <c r="BB804" i="30"/>
  <c r="BF729" i="30"/>
  <c r="BE729" i="30"/>
  <c r="AC793" i="30"/>
  <c r="AG718" i="30"/>
  <c r="AF718" i="30"/>
  <c r="BG766" i="30"/>
  <c r="BK691" i="30"/>
  <c r="BJ691" i="30"/>
  <c r="AZ693" i="30"/>
  <c r="AW768" i="30"/>
  <c r="BA693" i="30"/>
  <c r="AZ724" i="30"/>
  <c r="BA724" i="30"/>
  <c r="AW799" i="30"/>
  <c r="R1699" i="30"/>
  <c r="N1774" i="30"/>
  <c r="Q1699" i="30"/>
  <c r="S665" i="30"/>
  <c r="V661" i="30"/>
  <c r="S736" i="30"/>
  <c r="W661" i="30"/>
  <c r="AC795" i="30"/>
  <c r="AF720" i="30"/>
  <c r="AG720" i="30"/>
  <c r="X509" i="30"/>
  <c r="AA508" i="30"/>
  <c r="AB508" i="30"/>
  <c r="BA720" i="30"/>
  <c r="AZ720" i="30"/>
  <c r="AW795" i="30"/>
  <c r="S776" i="30"/>
  <c r="V701" i="30"/>
  <c r="W701" i="30"/>
  <c r="D736" i="30"/>
  <c r="H661" i="30"/>
  <c r="G661" i="30"/>
  <c r="D665" i="30"/>
  <c r="H706" i="30"/>
  <c r="G706" i="30"/>
  <c r="D781" i="30"/>
  <c r="G700" i="30"/>
  <c r="D775" i="30"/>
  <c r="H700" i="30"/>
  <c r="V690" i="30"/>
  <c r="S765" i="30"/>
  <c r="W690" i="30"/>
  <c r="BK590" i="30"/>
  <c r="BJ590" i="30"/>
  <c r="AK725" i="30"/>
  <c r="AH800" i="30"/>
  <c r="AL725" i="30"/>
  <c r="AA721" i="30"/>
  <c r="X796" i="30"/>
  <c r="AB721" i="30"/>
  <c r="W731" i="30"/>
  <c r="V731" i="30"/>
  <c r="S806" i="30"/>
  <c r="N1027" i="30"/>
  <c r="Q952" i="30"/>
  <c r="R952" i="30"/>
  <c r="BG814" i="30"/>
  <c r="BK739" i="30"/>
  <c r="BJ739" i="30"/>
  <c r="AH781" i="30"/>
  <c r="AL706" i="30"/>
  <c r="AK706" i="30"/>
  <c r="X788" i="30"/>
  <c r="AA713" i="30"/>
  <c r="AB713" i="30"/>
  <c r="AR778" i="30"/>
  <c r="AU703" i="30"/>
  <c r="AV703" i="30"/>
  <c r="BF703" i="30"/>
  <c r="BB778" i="30"/>
  <c r="BE703" i="30"/>
  <c r="BA697" i="30"/>
  <c r="AW772" i="30"/>
  <c r="AZ697" i="30"/>
  <c r="AZ728" i="30"/>
  <c r="AW803" i="30"/>
  <c r="BA728" i="30"/>
  <c r="D790" i="30"/>
  <c r="H715" i="30"/>
  <c r="G715" i="30"/>
  <c r="AG704" i="30"/>
  <c r="AC779" i="30"/>
  <c r="AF704" i="30"/>
  <c r="BJ704" i="30"/>
  <c r="BG779" i="30"/>
  <c r="BK704" i="30"/>
  <c r="B302" i="58"/>
  <c r="D302" i="58" s="1"/>
  <c r="R519" i="30"/>
  <c r="BK774" i="30"/>
  <c r="BJ774" i="30"/>
  <c r="BG849" i="30"/>
  <c r="Q659" i="30"/>
  <c r="Q666" i="30" s="1"/>
  <c r="Q669" i="30" s="1"/>
  <c r="R659" i="30"/>
  <c r="AH369" i="30"/>
  <c r="AH441" i="30"/>
  <c r="AL366" i="30"/>
  <c r="BF294" i="30"/>
  <c r="B166" i="58"/>
  <c r="D166" i="58" s="1"/>
  <c r="W696" i="30"/>
  <c r="S771" i="30"/>
  <c r="V696" i="30"/>
  <c r="N1966" i="30"/>
  <c r="R1891" i="30"/>
  <c r="Q1891" i="30"/>
  <c r="BB768" i="30"/>
  <c r="BF693" i="30"/>
  <c r="BE693" i="30"/>
  <c r="AW791" i="30"/>
  <c r="BA716" i="30"/>
  <c r="AZ716" i="30"/>
  <c r="AK732" i="30"/>
  <c r="AH807" i="30"/>
  <c r="AL732" i="30"/>
  <c r="AL434" i="30"/>
  <c r="AK434" i="30"/>
  <c r="AK441" i="30" s="1"/>
  <c r="AK444" i="30" s="1"/>
  <c r="AH813" i="30"/>
  <c r="AL738" i="30"/>
  <c r="AK738" i="30"/>
  <c r="X779" i="30"/>
  <c r="AB704" i="30"/>
  <c r="AA704" i="30"/>
  <c r="AQ1287" i="30"/>
  <c r="AP1287" i="30"/>
  <c r="AP1288" i="30" s="1"/>
  <c r="AM1362" i="30"/>
  <c r="BA715" i="30"/>
  <c r="AW790" i="30"/>
  <c r="AZ715" i="30"/>
  <c r="AH583" i="30"/>
  <c r="AL580" i="30"/>
  <c r="AK580" i="30"/>
  <c r="AK697" i="30"/>
  <c r="AL697" i="30"/>
  <c r="AH772" i="30"/>
  <c r="M800" i="30"/>
  <c r="L800" i="30"/>
  <c r="I875" i="30"/>
  <c r="AC775" i="30"/>
  <c r="AG700" i="30"/>
  <c r="AF700" i="30"/>
  <c r="AM1532" i="30"/>
  <c r="AQ1457" i="30"/>
  <c r="AP1457" i="30"/>
  <c r="AV294" i="30"/>
  <c r="B164" i="58"/>
  <c r="D164" i="58" s="1"/>
  <c r="BJ804" i="30"/>
  <c r="BG879" i="30"/>
  <c r="BK804" i="30"/>
  <c r="AU699" i="30"/>
  <c r="AV699" i="30"/>
  <c r="AR774" i="30"/>
  <c r="AM2007" i="30"/>
  <c r="AQ1932" i="30"/>
  <c r="AP1932" i="30"/>
  <c r="BG789" i="30"/>
  <c r="BJ714" i="30"/>
  <c r="BK714" i="30"/>
  <c r="BD1306" i="30"/>
  <c r="BD1255" i="30"/>
  <c r="BD1258" i="30" s="1"/>
  <c r="BD1259" i="30" s="1"/>
  <c r="BD1266" i="30" s="1"/>
  <c r="BD1269" i="30" s="1"/>
  <c r="C790" i="58" s="1"/>
  <c r="BK693" i="30"/>
  <c r="BG768" i="30"/>
  <c r="BJ693" i="30"/>
  <c r="BA611" i="30"/>
  <c r="AW686" i="30"/>
  <c r="AZ611" i="30"/>
  <c r="AZ613" i="30" s="1"/>
  <c r="AW613" i="30"/>
  <c r="BA613" i="30" s="1"/>
  <c r="BE712" i="30"/>
  <c r="BB787" i="30"/>
  <c r="BF712" i="30"/>
  <c r="S689" i="30"/>
  <c r="S655" i="30"/>
  <c r="W614" i="30"/>
  <c r="V614" i="30"/>
  <c r="X813" i="30"/>
  <c r="AA738" i="30"/>
  <c r="AB738" i="30"/>
  <c r="AQ1851" i="30"/>
  <c r="AP1851" i="30"/>
  <c r="AM1926" i="30"/>
  <c r="BJ707" i="30"/>
  <c r="BG782" i="30"/>
  <c r="BK707" i="30"/>
  <c r="AW782" i="30"/>
  <c r="AZ707" i="30"/>
  <c r="BA707" i="30"/>
  <c r="AZ692" i="30"/>
  <c r="AW767" i="30"/>
  <c r="BA692" i="30"/>
  <c r="BF713" i="30"/>
  <c r="BB788" i="30"/>
  <c r="BE713" i="30"/>
  <c r="AK728" i="30"/>
  <c r="AL728" i="30"/>
  <c r="AH803" i="30"/>
  <c r="H703" i="30"/>
  <c r="G703" i="30"/>
  <c r="D778" i="30"/>
  <c r="U1739" i="30"/>
  <c r="U1705" i="30"/>
  <c r="U1708" i="30" s="1"/>
  <c r="AG580" i="30"/>
  <c r="AF580" i="30"/>
  <c r="AC583" i="30"/>
  <c r="N1439" i="30"/>
  <c r="R1364" i="30"/>
  <c r="Q1364" i="30"/>
  <c r="AU580" i="30"/>
  <c r="AR583" i="30"/>
  <c r="AV580" i="30"/>
  <c r="N1515" i="30"/>
  <c r="R1440" i="30"/>
  <c r="Q1440" i="30"/>
  <c r="BA701" i="30"/>
  <c r="AW776" i="30"/>
  <c r="AZ701" i="30"/>
  <c r="AW817" i="30"/>
  <c r="BA742" i="30"/>
  <c r="AZ742" i="30"/>
  <c r="G692" i="30"/>
  <c r="D767" i="30"/>
  <c r="H692" i="30"/>
  <c r="AB697" i="30"/>
  <c r="X772" i="30"/>
  <c r="AA697" i="30"/>
  <c r="I787" i="30"/>
  <c r="M712" i="30"/>
  <c r="L712" i="30"/>
  <c r="M294" i="30"/>
  <c r="B157" i="58"/>
  <c r="D157" i="58" s="1"/>
  <c r="V786" i="30"/>
  <c r="S861" i="30"/>
  <c r="W786" i="30"/>
  <c r="D797" i="30"/>
  <c r="H722" i="30"/>
  <c r="G722" i="30"/>
  <c r="AV691" i="30"/>
  <c r="AR766" i="30"/>
  <c r="AU691" i="30"/>
  <c r="AZ687" i="30"/>
  <c r="AW762" i="30"/>
  <c r="BA687" i="30"/>
  <c r="AU704" i="30"/>
  <c r="AR779" i="30"/>
  <c r="AV704" i="30"/>
  <c r="AM869" i="30"/>
  <c r="AQ794" i="30"/>
  <c r="AP794" i="30"/>
  <c r="AR769" i="30"/>
  <c r="AU694" i="30"/>
  <c r="AV694" i="30"/>
  <c r="BB785" i="30"/>
  <c r="BF710" i="30"/>
  <c r="BE710" i="30"/>
  <c r="L434" i="30"/>
  <c r="L441" i="30" s="1"/>
  <c r="L444" i="30" s="1"/>
  <c r="M434" i="30"/>
  <c r="AV434" i="30"/>
  <c r="AU434" i="30"/>
  <c r="AU441" i="30" s="1"/>
  <c r="AU444" i="30" s="1"/>
  <c r="AQ1616" i="30"/>
  <c r="AP1616" i="30"/>
  <c r="AM1691" i="30"/>
  <c r="BG772" i="30"/>
  <c r="BJ697" i="30"/>
  <c r="BK697" i="30"/>
  <c r="V590" i="30"/>
  <c r="W590" i="30"/>
  <c r="AV715" i="30"/>
  <c r="AR790" i="30"/>
  <c r="AU715" i="30"/>
  <c r="G727" i="30"/>
  <c r="D802" i="30"/>
  <c r="H727" i="30"/>
  <c r="AY1588" i="30"/>
  <c r="AY1661" i="30"/>
  <c r="L718" i="30"/>
  <c r="I793" i="30"/>
  <c r="M718" i="30"/>
  <c r="M687" i="30"/>
  <c r="I762" i="30"/>
  <c r="L687" i="30"/>
  <c r="BF722" i="30"/>
  <c r="BB797" i="30"/>
  <c r="BE722" i="30"/>
  <c r="AL737" i="30"/>
  <c r="AH812" i="30"/>
  <c r="AK737" i="30"/>
  <c r="AL692" i="30"/>
  <c r="AH767" i="30"/>
  <c r="AK692" i="30"/>
  <c r="X777" i="30"/>
  <c r="AB702" i="30"/>
  <c r="AA702" i="30"/>
  <c r="Q964" i="30"/>
  <c r="N1039" i="30"/>
  <c r="N1040" i="30" s="1"/>
  <c r="R964" i="30"/>
  <c r="AW583" i="30"/>
  <c r="BA580" i="30"/>
  <c r="AZ580" i="30"/>
  <c r="BF699" i="30"/>
  <c r="BB774" i="30"/>
  <c r="BE699" i="30"/>
  <c r="AC800" i="30"/>
  <c r="AF725" i="30"/>
  <c r="AG725" i="30"/>
  <c r="AG712" i="30"/>
  <c r="AF712" i="30"/>
  <c r="AC787" i="30"/>
  <c r="F1589" i="30"/>
  <c r="M720" i="30"/>
  <c r="L720" i="30"/>
  <c r="I795" i="30"/>
  <c r="S583" i="30"/>
  <c r="W580" i="30"/>
  <c r="V580" i="30"/>
  <c r="AV717" i="30"/>
  <c r="AR792" i="30"/>
  <c r="AU717" i="30"/>
  <c r="AJ1736" i="30"/>
  <c r="AJ1663" i="30"/>
  <c r="BF724" i="30"/>
  <c r="BE724" i="30"/>
  <c r="BB799" i="30"/>
  <c r="AL294" i="30"/>
  <c r="B162" i="58"/>
  <c r="D162" i="58" s="1"/>
  <c r="AQ1850" i="30"/>
  <c r="AM1925" i="30"/>
  <c r="AP1850" i="30"/>
  <c r="AA690" i="30"/>
  <c r="X765" i="30"/>
  <c r="AB690" i="30"/>
  <c r="BB369" i="30"/>
  <c r="BF366" i="30"/>
  <c r="BB441" i="30"/>
  <c r="AQ812" i="30"/>
  <c r="AM887" i="30"/>
  <c r="AP812" i="30"/>
  <c r="D369" i="30"/>
  <c r="H366" i="30"/>
  <c r="P1213" i="30"/>
  <c r="P1259" i="30" s="1"/>
  <c r="P1266" i="30" s="1"/>
  <c r="P1269" i="30" s="1"/>
  <c r="C782" i="58" s="1"/>
  <c r="P1286" i="30"/>
  <c r="Q1211" i="30"/>
  <c r="Q1213" i="30" s="1"/>
  <c r="G508" i="30"/>
  <c r="D509" i="30"/>
  <c r="H508" i="30"/>
  <c r="W699" i="30"/>
  <c r="S774" i="30"/>
  <c r="V699" i="30"/>
  <c r="AQ792" i="30"/>
  <c r="AM867" i="30"/>
  <c r="AP792" i="30"/>
  <c r="AZ709" i="30"/>
  <c r="BA709" i="30"/>
  <c r="AW784" i="30"/>
  <c r="AH689" i="30"/>
  <c r="AL614" i="30"/>
  <c r="AK614" i="30"/>
  <c r="AH655" i="30"/>
  <c r="AC794" i="30"/>
  <c r="AG719" i="30"/>
  <c r="AF719" i="30"/>
  <c r="BF728" i="30"/>
  <c r="BB803" i="30"/>
  <c r="BE728" i="30"/>
  <c r="X783" i="30"/>
  <c r="AB708" i="30"/>
  <c r="AA708" i="30"/>
  <c r="M693" i="30"/>
  <c r="I768" i="30"/>
  <c r="L693" i="30"/>
  <c r="M742" i="30"/>
  <c r="L742" i="30"/>
  <c r="I817" i="30"/>
  <c r="AW780" i="30"/>
  <c r="BA705" i="30"/>
  <c r="AZ705" i="30"/>
  <c r="G690" i="30"/>
  <c r="D765" i="30"/>
  <c r="H690" i="30"/>
  <c r="N1302" i="30"/>
  <c r="R1227" i="30"/>
  <c r="Q1227" i="30"/>
  <c r="BE714" i="30"/>
  <c r="BB789" i="30"/>
  <c r="BF714" i="30"/>
  <c r="X799" i="30"/>
  <c r="AB724" i="30"/>
  <c r="AA724" i="30"/>
  <c r="BI1861" i="30"/>
  <c r="BB798" i="30"/>
  <c r="BE723" i="30"/>
  <c r="BF723" i="30"/>
  <c r="AA692" i="30"/>
  <c r="X767" i="30"/>
  <c r="AB692" i="30"/>
  <c r="N968" i="30"/>
  <c r="Q893" i="30"/>
  <c r="R893" i="30"/>
  <c r="BG771" i="30"/>
  <c r="BJ696" i="30"/>
  <c r="BK696" i="30"/>
  <c r="A695" i="58"/>
  <c r="BG1133" i="30"/>
  <c r="BB908" i="30"/>
  <c r="A550" i="58"/>
  <c r="AW1058" i="30"/>
  <c r="A645" i="58"/>
  <c r="A644" i="58"/>
  <c r="AR1058" i="30"/>
  <c r="A643" i="58"/>
  <c r="AM1058" i="30"/>
  <c r="A642" i="58"/>
  <c r="AH1058" i="30"/>
  <c r="AC1208" i="30"/>
  <c r="A737" i="58"/>
  <c r="X908" i="30"/>
  <c r="A544" i="58"/>
  <c r="S1133" i="30"/>
  <c r="A687" i="58"/>
  <c r="N1133" i="30"/>
  <c r="A686" i="58"/>
  <c r="I1133" i="30"/>
  <c r="A685" i="58"/>
  <c r="D1133" i="30"/>
  <c r="A684" i="58"/>
  <c r="D1121" i="30" l="1"/>
  <c r="I1046" i="30"/>
  <c r="N1046" i="30" s="1"/>
  <c r="S1046" i="30" s="1"/>
  <c r="X1046" i="30" s="1"/>
  <c r="AC1046" i="30" s="1"/>
  <c r="AH1046" i="30" s="1"/>
  <c r="AM1046" i="30" s="1"/>
  <c r="AR1046" i="30" s="1"/>
  <c r="AW1046" i="30" s="1"/>
  <c r="BB1046" i="30" s="1"/>
  <c r="BG1046" i="30" s="1"/>
  <c r="R1040" i="30"/>
  <c r="Q1040" i="30"/>
  <c r="R968" i="30"/>
  <c r="N1043" i="30"/>
  <c r="Q968" i="30"/>
  <c r="S851" i="30"/>
  <c r="W776" i="30"/>
  <c r="V776" i="30"/>
  <c r="D882" i="30"/>
  <c r="H807" i="30"/>
  <c r="G807" i="30"/>
  <c r="BG867" i="30"/>
  <c r="BJ792" i="30"/>
  <c r="BK792" i="30"/>
  <c r="R1599" i="30"/>
  <c r="Q1599" i="30"/>
  <c r="N1674" i="30"/>
  <c r="BJ803" i="30"/>
  <c r="BK803" i="30"/>
  <c r="BG878" i="30"/>
  <c r="R1603" i="30"/>
  <c r="N1678" i="30"/>
  <c r="Q1603" i="30"/>
  <c r="AB789" i="30"/>
  <c r="X864" i="30"/>
  <c r="AA789" i="30"/>
  <c r="BG887" i="30"/>
  <c r="BK812" i="30"/>
  <c r="BJ812" i="30"/>
  <c r="AQ740" i="30"/>
  <c r="AP740" i="30"/>
  <c r="AB775" i="30"/>
  <c r="X850" i="30"/>
  <c r="AA775" i="30"/>
  <c r="X865" i="30"/>
  <c r="AB790" i="30"/>
  <c r="AA790" i="30"/>
  <c r="N809" i="30"/>
  <c r="Q808" i="30"/>
  <c r="R808" i="30"/>
  <c r="AH855" i="30"/>
  <c r="AL780" i="30"/>
  <c r="AK780" i="30"/>
  <c r="AA792" i="30"/>
  <c r="X867" i="30"/>
  <c r="AB792" i="30"/>
  <c r="AV779" i="30"/>
  <c r="AU779" i="30"/>
  <c r="AR854" i="30"/>
  <c r="AM2001" i="30"/>
  <c r="AQ1926" i="30"/>
  <c r="AP1926" i="30"/>
  <c r="BJ766" i="30"/>
  <c r="BG841" i="30"/>
  <c r="BK766" i="30"/>
  <c r="I856" i="30"/>
  <c r="M781" i="30"/>
  <c r="L781" i="30"/>
  <c r="AH858" i="30"/>
  <c r="AL783" i="30"/>
  <c r="AK783" i="30"/>
  <c r="AM1687" i="30"/>
  <c r="AQ1612" i="30"/>
  <c r="AP1612" i="30"/>
  <c r="L796" i="30"/>
  <c r="I871" i="30"/>
  <c r="M796" i="30"/>
  <c r="BB584" i="30"/>
  <c r="BF583" i="30"/>
  <c r="BE583" i="30"/>
  <c r="AL509" i="30"/>
  <c r="AK509" i="30"/>
  <c r="AK516" i="30" s="1"/>
  <c r="AK519" i="30" s="1"/>
  <c r="AM886" i="30"/>
  <c r="AP811" i="30"/>
  <c r="AM815" i="30"/>
  <c r="AQ811" i="30"/>
  <c r="AC863" i="30"/>
  <c r="AG788" i="30"/>
  <c r="AF788" i="30"/>
  <c r="AB802" i="30"/>
  <c r="AA802" i="30"/>
  <c r="X877" i="30"/>
  <c r="AL798" i="30"/>
  <c r="AK798" i="30"/>
  <c r="AH873" i="30"/>
  <c r="Q947" i="30"/>
  <c r="N1022" i="30"/>
  <c r="R947" i="30"/>
  <c r="B212" i="58"/>
  <c r="D212" i="58" s="1"/>
  <c r="AV369" i="30"/>
  <c r="M807" i="30"/>
  <c r="L807" i="30"/>
  <c r="I882" i="30"/>
  <c r="BE770" i="30"/>
  <c r="BB845" i="30"/>
  <c r="BF770" i="30"/>
  <c r="AL689" i="30"/>
  <c r="AH764" i="30"/>
  <c r="AK689" i="30"/>
  <c r="AH730" i="30"/>
  <c r="BB874" i="30"/>
  <c r="BF799" i="30"/>
  <c r="BE799" i="30"/>
  <c r="R1515" i="30"/>
  <c r="N1590" i="30"/>
  <c r="Q1515" i="30"/>
  <c r="AC865" i="30"/>
  <c r="AG790" i="30"/>
  <c r="AF790" i="30"/>
  <c r="AG791" i="30"/>
  <c r="AF791" i="30"/>
  <c r="AC866" i="30"/>
  <c r="AH843" i="30"/>
  <c r="AL768" i="30"/>
  <c r="AK768" i="30"/>
  <c r="Q920" i="30"/>
  <c r="R920" i="30"/>
  <c r="N995" i="30"/>
  <c r="N955" i="30"/>
  <c r="W762" i="30"/>
  <c r="S837" i="30"/>
  <c r="V762" i="30"/>
  <c r="AC881" i="30"/>
  <c r="AF806" i="30"/>
  <c r="AG806" i="30"/>
  <c r="AK784" i="30"/>
  <c r="AL784" i="30"/>
  <c r="AH859" i="30"/>
  <c r="G772" i="30"/>
  <c r="D847" i="30"/>
  <c r="H772" i="30"/>
  <c r="B207" i="58"/>
  <c r="D207" i="58" s="1"/>
  <c r="W369" i="30"/>
  <c r="Q1292" i="30"/>
  <c r="N1367" i="30"/>
  <c r="R1292" i="30"/>
  <c r="AH861" i="30"/>
  <c r="AL786" i="30"/>
  <c r="AK786" i="30"/>
  <c r="BF806" i="30"/>
  <c r="BB881" i="30"/>
  <c r="BE806" i="30"/>
  <c r="AB791" i="30"/>
  <c r="X866" i="30"/>
  <c r="AA791" i="30"/>
  <c r="AC859" i="30"/>
  <c r="AF784" i="30"/>
  <c r="AG784" i="30"/>
  <c r="X855" i="30"/>
  <c r="AB780" i="30"/>
  <c r="AA780" i="30"/>
  <c r="AU775" i="30"/>
  <c r="AV775" i="30"/>
  <c r="AR850" i="30"/>
  <c r="AW879" i="30"/>
  <c r="BA804" i="30"/>
  <c r="AZ804" i="30"/>
  <c r="R734" i="30"/>
  <c r="Q734" i="30"/>
  <c r="Q741" i="30" s="1"/>
  <c r="Q744" i="30" s="1"/>
  <c r="AR868" i="30"/>
  <c r="AV793" i="30"/>
  <c r="AU793" i="30"/>
  <c r="BF795" i="30"/>
  <c r="BE795" i="30"/>
  <c r="BB870" i="30"/>
  <c r="R1146" i="30"/>
  <c r="N1221" i="30"/>
  <c r="Q1146" i="30"/>
  <c r="M665" i="30"/>
  <c r="L665" i="30"/>
  <c r="BJ583" i="30"/>
  <c r="BK583" i="30"/>
  <c r="BG584" i="30"/>
  <c r="I876" i="30"/>
  <c r="M801" i="30"/>
  <c r="L801" i="30"/>
  <c r="AK806" i="30"/>
  <c r="AH881" i="30"/>
  <c r="AL806" i="30"/>
  <c r="D887" i="30"/>
  <c r="H812" i="30"/>
  <c r="G812" i="30"/>
  <c r="V775" i="30"/>
  <c r="S850" i="30"/>
  <c r="W775" i="30"/>
  <c r="AR879" i="30"/>
  <c r="AU804" i="30"/>
  <c r="AV804" i="30"/>
  <c r="S876" i="30"/>
  <c r="W801" i="30"/>
  <c r="V801" i="30"/>
  <c r="AH874" i="30"/>
  <c r="AK799" i="30"/>
  <c r="AL799" i="30"/>
  <c r="AU802" i="30"/>
  <c r="AR877" i="30"/>
  <c r="AV802" i="30"/>
  <c r="I865" i="30"/>
  <c r="M790" i="30"/>
  <c r="L790" i="30"/>
  <c r="BA798" i="30"/>
  <c r="AW873" i="30"/>
  <c r="AZ798" i="30"/>
  <c r="AR875" i="30"/>
  <c r="AV800" i="30"/>
  <c r="AU800" i="30"/>
  <c r="AM1913" i="30"/>
  <c r="AP1838" i="30"/>
  <c r="AQ1838" i="30"/>
  <c r="G780" i="30"/>
  <c r="H780" i="30"/>
  <c r="D855" i="30"/>
  <c r="AF768" i="30"/>
  <c r="AG768" i="30"/>
  <c r="AC843" i="30"/>
  <c r="S889" i="30"/>
  <c r="V814" i="30"/>
  <c r="W814" i="30"/>
  <c r="AM952" i="30"/>
  <c r="AP877" i="30"/>
  <c r="AQ877" i="30"/>
  <c r="U1062" i="30"/>
  <c r="U988" i="30"/>
  <c r="U1034" i="30" s="1"/>
  <c r="U1041" i="30" s="1"/>
  <c r="U1044" i="30" s="1"/>
  <c r="C639" i="58" s="1"/>
  <c r="AH740" i="30"/>
  <c r="AH811" i="30"/>
  <c r="AL736" i="30"/>
  <c r="AK736" i="30"/>
  <c r="AC658" i="30"/>
  <c r="AG655" i="30"/>
  <c r="AF655" i="30"/>
  <c r="Q1310" i="30"/>
  <c r="N1385" i="30"/>
  <c r="R1310" i="30"/>
  <c r="AQ1564" i="30"/>
  <c r="AP1564" i="30"/>
  <c r="AM1639" i="30"/>
  <c r="M803" i="30"/>
  <c r="L803" i="30"/>
  <c r="I878" i="30"/>
  <c r="AH887" i="30"/>
  <c r="AL812" i="30"/>
  <c r="AK812" i="30"/>
  <c r="R1439" i="30"/>
  <c r="N1514" i="30"/>
  <c r="Q1439" i="30"/>
  <c r="AZ686" i="30"/>
  <c r="AZ688" i="30" s="1"/>
  <c r="AW761" i="30"/>
  <c r="AW688" i="30"/>
  <c r="BA688" i="30" s="1"/>
  <c r="BA686" i="30"/>
  <c r="AH892" i="30"/>
  <c r="AL817" i="30"/>
  <c r="AK817" i="30"/>
  <c r="AG796" i="30"/>
  <c r="AF796" i="30"/>
  <c r="AC871" i="30"/>
  <c r="AG807" i="30"/>
  <c r="AF807" i="30"/>
  <c r="AC882" i="30"/>
  <c r="AW877" i="30"/>
  <c r="BA802" i="30"/>
  <c r="AZ802" i="30"/>
  <c r="BG934" i="30"/>
  <c r="BK859" i="30"/>
  <c r="BJ859" i="30"/>
  <c r="AF792" i="30"/>
  <c r="AC867" i="30"/>
  <c r="AG792" i="30"/>
  <c r="G806" i="30"/>
  <c r="D881" i="30"/>
  <c r="H806" i="30"/>
  <c r="AG781" i="30"/>
  <c r="AC856" i="30"/>
  <c r="AF781" i="30"/>
  <c r="AV797" i="30"/>
  <c r="AR872" i="30"/>
  <c r="AU797" i="30"/>
  <c r="V686" i="30"/>
  <c r="V688" i="30" s="1"/>
  <c r="S761" i="30"/>
  <c r="W686" i="30"/>
  <c r="S688" i="30"/>
  <c r="W688" i="30" s="1"/>
  <c r="BA369" i="30"/>
  <c r="B213" i="58"/>
  <c r="D213" i="58" s="1"/>
  <c r="BJ767" i="30"/>
  <c r="BK767" i="30"/>
  <c r="BG842" i="30"/>
  <c r="F1664" i="30"/>
  <c r="M793" i="30"/>
  <c r="I868" i="30"/>
  <c r="L793" i="30"/>
  <c r="V655" i="30"/>
  <c r="W655" i="30"/>
  <c r="S658" i="30"/>
  <c r="BK879" i="30"/>
  <c r="BJ879" i="30"/>
  <c r="BG954" i="30"/>
  <c r="AG779" i="30"/>
  <c r="AC854" i="30"/>
  <c r="AF779" i="30"/>
  <c r="AR853" i="30"/>
  <c r="AU778" i="30"/>
  <c r="AV778" i="30"/>
  <c r="AW870" i="30"/>
  <c r="BA795" i="30"/>
  <c r="AZ795" i="30"/>
  <c r="BG764" i="30"/>
  <c r="BG730" i="30"/>
  <c r="BJ689" i="30"/>
  <c r="BK689" i="30"/>
  <c r="BD1594" i="30"/>
  <c r="BB869" i="30"/>
  <c r="BE794" i="30"/>
  <c r="BF794" i="30"/>
  <c r="AH877" i="30"/>
  <c r="AL802" i="30"/>
  <c r="AK802" i="30"/>
  <c r="AC761" i="30"/>
  <c r="AG686" i="30"/>
  <c r="AC688" i="30"/>
  <c r="AG688" i="30" s="1"/>
  <c r="AF686" i="30"/>
  <c r="AF688" i="30" s="1"/>
  <c r="AV795" i="30"/>
  <c r="AU795" i="30"/>
  <c r="AR870" i="30"/>
  <c r="AG780" i="30"/>
  <c r="AC855" i="30"/>
  <c r="AF780" i="30"/>
  <c r="AK766" i="30"/>
  <c r="AH841" i="30"/>
  <c r="AL766" i="30"/>
  <c r="W813" i="30"/>
  <c r="S888" i="30"/>
  <c r="V813" i="30"/>
  <c r="AH871" i="30"/>
  <c r="AK796" i="30"/>
  <c r="AL796" i="30"/>
  <c r="AT1513" i="30"/>
  <c r="AT1586" i="30"/>
  <c r="BF801" i="30"/>
  <c r="BE801" i="30"/>
  <c r="BB876" i="30"/>
  <c r="BJ769" i="30"/>
  <c r="BG844" i="30"/>
  <c r="BK769" i="30"/>
  <c r="BA783" i="30"/>
  <c r="AW858" i="30"/>
  <c r="AZ783" i="30"/>
  <c r="AB767" i="30"/>
  <c r="X842" i="30"/>
  <c r="AA767" i="30"/>
  <c r="AG787" i="30"/>
  <c r="AC862" i="30"/>
  <c r="AF787" i="30"/>
  <c r="BE768" i="30"/>
  <c r="BB843" i="30"/>
  <c r="BF768" i="30"/>
  <c r="AZ772" i="30"/>
  <c r="BA772" i="30"/>
  <c r="AW847" i="30"/>
  <c r="V765" i="30"/>
  <c r="W765" i="30"/>
  <c r="S840" i="30"/>
  <c r="AR856" i="30"/>
  <c r="AV781" i="30"/>
  <c r="AU781" i="30"/>
  <c r="AP892" i="30"/>
  <c r="AM967" i="30"/>
  <c r="AQ892" i="30"/>
  <c r="H766" i="30"/>
  <c r="D841" i="30"/>
  <c r="G766" i="30"/>
  <c r="S860" i="30"/>
  <c r="V785" i="30"/>
  <c r="W785" i="30"/>
  <c r="AY1736" i="30"/>
  <c r="AY1663" i="30"/>
  <c r="I840" i="30"/>
  <c r="L765" i="30"/>
  <c r="M765" i="30"/>
  <c r="V783" i="30"/>
  <c r="W783" i="30"/>
  <c r="S858" i="30"/>
  <c r="D846" i="30"/>
  <c r="H771" i="30"/>
  <c r="G771" i="30"/>
  <c r="H773" i="30"/>
  <c r="G773" i="30"/>
  <c r="D848" i="30"/>
  <c r="AR851" i="30"/>
  <c r="AV776" i="30"/>
  <c r="AU776" i="30"/>
  <c r="AU772" i="30"/>
  <c r="AV772" i="30"/>
  <c r="AR847" i="30"/>
  <c r="V773" i="30"/>
  <c r="W773" i="30"/>
  <c r="S848" i="30"/>
  <c r="S878" i="30"/>
  <c r="W803" i="30"/>
  <c r="V803" i="30"/>
  <c r="D867" i="30"/>
  <c r="H792" i="30"/>
  <c r="G792" i="30"/>
  <c r="AB801" i="30"/>
  <c r="AA801" i="30"/>
  <c r="X876" i="30"/>
  <c r="AW844" i="30"/>
  <c r="AZ769" i="30"/>
  <c r="BA769" i="30"/>
  <c r="R922" i="30"/>
  <c r="Q922" i="30"/>
  <c r="N997" i="30"/>
  <c r="BG855" i="30"/>
  <c r="BK780" i="30"/>
  <c r="BJ780" i="30"/>
  <c r="V817" i="30"/>
  <c r="W817" i="30"/>
  <c r="S892" i="30"/>
  <c r="AZ794" i="30"/>
  <c r="AW869" i="30"/>
  <c r="BA794" i="30"/>
  <c r="D859" i="30"/>
  <c r="H784" i="30"/>
  <c r="G784" i="30"/>
  <c r="BG444" i="30"/>
  <c r="BK441" i="30"/>
  <c r="BG516" i="30"/>
  <c r="AH870" i="30"/>
  <c r="AK795" i="30"/>
  <c r="AL795" i="30"/>
  <c r="AQ849" i="30"/>
  <c r="AM924" i="30"/>
  <c r="AP849" i="30"/>
  <c r="BA777" i="30"/>
  <c r="AW852" i="30"/>
  <c r="AZ777" i="30"/>
  <c r="BE791" i="30"/>
  <c r="BB866" i="30"/>
  <c r="BF791" i="30"/>
  <c r="AK665" i="30"/>
  <c r="AL665" i="30"/>
  <c r="AK787" i="30"/>
  <c r="AL787" i="30"/>
  <c r="AH862" i="30"/>
  <c r="BK800" i="30"/>
  <c r="BJ800" i="30"/>
  <c r="BG875" i="30"/>
  <c r="AR516" i="30"/>
  <c r="AV441" i="30"/>
  <c r="AR444" i="30"/>
  <c r="BE784" i="30"/>
  <c r="BB859" i="30"/>
  <c r="BF784" i="30"/>
  <c r="BG761" i="30"/>
  <c r="BJ686" i="30"/>
  <c r="BJ688" i="30" s="1"/>
  <c r="BK686" i="30"/>
  <c r="BG688" i="30"/>
  <c r="BK688" i="30" s="1"/>
  <c r="W790" i="30"/>
  <c r="V790" i="30"/>
  <c r="S865" i="30"/>
  <c r="AR867" i="30"/>
  <c r="AV792" i="30"/>
  <c r="AU792" i="30"/>
  <c r="R880" i="30"/>
  <c r="Q880" i="30"/>
  <c r="N883" i="30"/>
  <c r="AH844" i="30"/>
  <c r="AL769" i="30"/>
  <c r="AK769" i="30"/>
  <c r="D858" i="30"/>
  <c r="H783" i="30"/>
  <c r="G783" i="30"/>
  <c r="BA774" i="30"/>
  <c r="AZ774" i="30"/>
  <c r="AW849" i="30"/>
  <c r="L813" i="30"/>
  <c r="M813" i="30"/>
  <c r="I888" i="30"/>
  <c r="H785" i="30"/>
  <c r="D860" i="30"/>
  <c r="G785" i="30"/>
  <c r="N1186" i="30"/>
  <c r="Q1111" i="30"/>
  <c r="R1111" i="30"/>
  <c r="S845" i="30"/>
  <c r="W770" i="30"/>
  <c r="V770" i="30"/>
  <c r="AQ444" i="30"/>
  <c r="B259" i="58"/>
  <c r="D259" i="58" s="1"/>
  <c r="N1241" i="30"/>
  <c r="R1166" i="30"/>
  <c r="Q1166" i="30"/>
  <c r="AC892" i="30"/>
  <c r="AF817" i="30"/>
  <c r="AG817" i="30"/>
  <c r="H786" i="30"/>
  <c r="D861" i="30"/>
  <c r="G786" i="30"/>
  <c r="BG869" i="30"/>
  <c r="BK794" i="30"/>
  <c r="BJ794" i="30"/>
  <c r="R1302" i="30"/>
  <c r="Q1302" i="30"/>
  <c r="N1377" i="30"/>
  <c r="BF774" i="30"/>
  <c r="BE774" i="30"/>
  <c r="BB849" i="30"/>
  <c r="AR865" i="30"/>
  <c r="AV790" i="30"/>
  <c r="AU790" i="30"/>
  <c r="BA799" i="30"/>
  <c r="AZ799" i="30"/>
  <c r="AW874" i="30"/>
  <c r="AO1178" i="30"/>
  <c r="AP1103" i="30"/>
  <c r="AO1105" i="30"/>
  <c r="AO1108" i="30" s="1"/>
  <c r="AO1109" i="30" s="1"/>
  <c r="AO1116" i="30" s="1"/>
  <c r="AO1119" i="30" s="1"/>
  <c r="C691" i="58" s="1"/>
  <c r="AP848" i="30"/>
  <c r="AM923" i="30"/>
  <c r="AQ848" i="30"/>
  <c r="BB865" i="30"/>
  <c r="BF790" i="30"/>
  <c r="BE790" i="30"/>
  <c r="BG933" i="30"/>
  <c r="BK858" i="30"/>
  <c r="BJ858" i="30"/>
  <c r="X889" i="30"/>
  <c r="AB814" i="30"/>
  <c r="AA814" i="30"/>
  <c r="BG873" i="30"/>
  <c r="BK798" i="30"/>
  <c r="BJ798" i="30"/>
  <c r="Q1459" i="30"/>
  <c r="N1534" i="30"/>
  <c r="R1459" i="30"/>
  <c r="M779" i="30"/>
  <c r="L779" i="30"/>
  <c r="I854" i="30"/>
  <c r="V793" i="30"/>
  <c r="S868" i="30"/>
  <c r="W793" i="30"/>
  <c r="AB736" i="30"/>
  <c r="X811" i="30"/>
  <c r="AA736" i="30"/>
  <c r="X740" i="30"/>
  <c r="BA801" i="30"/>
  <c r="AZ801" i="30"/>
  <c r="AW876" i="30"/>
  <c r="X658" i="30"/>
  <c r="AB655" i="30"/>
  <c r="AA655" i="30"/>
  <c r="AG818" i="30"/>
  <c r="AF818" i="30"/>
  <c r="AC893" i="30"/>
  <c r="I850" i="30"/>
  <c r="L775" i="30"/>
  <c r="M775" i="30"/>
  <c r="W789" i="30"/>
  <c r="S864" i="30"/>
  <c r="V789" i="30"/>
  <c r="AM591" i="30"/>
  <c r="AM519" i="30"/>
  <c r="AQ516" i="30"/>
  <c r="V774" i="30"/>
  <c r="W774" i="30"/>
  <c r="S849" i="30"/>
  <c r="AF583" i="30"/>
  <c r="AC584" i="30"/>
  <c r="AG583" i="30"/>
  <c r="G665" i="30"/>
  <c r="H665" i="30"/>
  <c r="I852" i="30"/>
  <c r="L777" i="30"/>
  <c r="M777" i="30"/>
  <c r="AZ797" i="30"/>
  <c r="BA797" i="30"/>
  <c r="AW872" i="30"/>
  <c r="W784" i="30"/>
  <c r="V784" i="30"/>
  <c r="S859" i="30"/>
  <c r="AH761" i="30"/>
  <c r="AL686" i="30"/>
  <c r="AH688" i="30"/>
  <c r="AL688" i="30" s="1"/>
  <c r="AK686" i="30"/>
  <c r="AK688" i="30" s="1"/>
  <c r="D840" i="30"/>
  <c r="H765" i="30"/>
  <c r="G765" i="30"/>
  <c r="BA784" i="30"/>
  <c r="AW859" i="30"/>
  <c r="AZ784" i="30"/>
  <c r="X840" i="30"/>
  <c r="AB765" i="30"/>
  <c r="AA765" i="30"/>
  <c r="AB777" i="30"/>
  <c r="X852" i="30"/>
  <c r="AA777" i="30"/>
  <c r="AL583" i="30"/>
  <c r="AH584" i="30"/>
  <c r="AK583" i="30"/>
  <c r="AQ870" i="30"/>
  <c r="AM945" i="30"/>
  <c r="AP870" i="30"/>
  <c r="Z1170" i="30"/>
  <c r="Z1105" i="30"/>
  <c r="Z1108" i="30" s="1"/>
  <c r="Z1109" i="30" s="1"/>
  <c r="Z1116" i="30" s="1"/>
  <c r="Z1119" i="30" s="1"/>
  <c r="C688" i="58" s="1"/>
  <c r="M771" i="30"/>
  <c r="L771" i="30"/>
  <c r="I846" i="30"/>
  <c r="G583" i="30"/>
  <c r="D584" i="30"/>
  <c r="H583" i="30"/>
  <c r="AF802" i="30"/>
  <c r="AC877" i="30"/>
  <c r="AG802" i="30"/>
  <c r="Q944" i="30"/>
  <c r="R944" i="30"/>
  <c r="N1019" i="30"/>
  <c r="V800" i="30"/>
  <c r="S875" i="30"/>
  <c r="W800" i="30"/>
  <c r="G779" i="30"/>
  <c r="D854" i="30"/>
  <c r="H779" i="30"/>
  <c r="S893" i="30"/>
  <c r="W818" i="30"/>
  <c r="V818" i="30"/>
  <c r="AW871" i="30"/>
  <c r="AZ796" i="30"/>
  <c r="BA796" i="30"/>
  <c r="AM940" i="30"/>
  <c r="AQ865" i="30"/>
  <c r="AP865" i="30"/>
  <c r="M794" i="30"/>
  <c r="I869" i="30"/>
  <c r="L794" i="30"/>
  <c r="BA786" i="30"/>
  <c r="AW861" i="30"/>
  <c r="AZ786" i="30"/>
  <c r="AG778" i="30"/>
  <c r="AC853" i="30"/>
  <c r="AF778" i="30"/>
  <c r="AR844" i="30"/>
  <c r="AU769" i="30"/>
  <c r="AV769" i="30"/>
  <c r="AA804" i="30"/>
  <c r="X879" i="30"/>
  <c r="AB804" i="30"/>
  <c r="N1454" i="30"/>
  <c r="R1379" i="30"/>
  <c r="Q1379" i="30"/>
  <c r="AH872" i="30"/>
  <c r="AL797" i="30"/>
  <c r="AK797" i="30"/>
  <c r="AF776" i="30"/>
  <c r="AC851" i="30"/>
  <c r="AG776" i="30"/>
  <c r="W781" i="30"/>
  <c r="S856" i="30"/>
  <c r="V781" i="30"/>
  <c r="BF509" i="30"/>
  <c r="BE509" i="30"/>
  <c r="BE516" i="30" s="1"/>
  <c r="BE519" i="30" s="1"/>
  <c r="AV689" i="30"/>
  <c r="AR764" i="30"/>
  <c r="AU689" i="30"/>
  <c r="AR730" i="30"/>
  <c r="G796" i="30"/>
  <c r="H796" i="30"/>
  <c r="D871" i="30"/>
  <c r="AA762" i="30"/>
  <c r="X837" i="30"/>
  <c r="AB762" i="30"/>
  <c r="BG926" i="30"/>
  <c r="BK851" i="30"/>
  <c r="BJ851" i="30"/>
  <c r="S843" i="30"/>
  <c r="V768" i="30"/>
  <c r="W768" i="30"/>
  <c r="BK781" i="30"/>
  <c r="BJ781" i="30"/>
  <c r="BG856" i="30"/>
  <c r="AR869" i="30"/>
  <c r="AU794" i="30"/>
  <c r="AV794" i="30"/>
  <c r="BF779" i="30"/>
  <c r="BB854" i="30"/>
  <c r="BE779" i="30"/>
  <c r="AB771" i="30"/>
  <c r="X846" i="30"/>
  <c r="AA771" i="30"/>
  <c r="BK806" i="30"/>
  <c r="BG881" i="30"/>
  <c r="BJ806" i="30"/>
  <c r="BF785" i="30"/>
  <c r="BE785" i="30"/>
  <c r="BB860" i="30"/>
  <c r="AW842" i="30"/>
  <c r="AZ767" i="30"/>
  <c r="BA767" i="30"/>
  <c r="BG864" i="30"/>
  <c r="BK789" i="30"/>
  <c r="BJ789" i="30"/>
  <c r="AF795" i="30"/>
  <c r="AC870" i="30"/>
  <c r="AG795" i="30"/>
  <c r="AT1786" i="30"/>
  <c r="AT1715" i="30"/>
  <c r="N1812" i="30"/>
  <c r="R1737" i="30"/>
  <c r="Q1737" i="30"/>
  <c r="N1738" i="30"/>
  <c r="R1738" i="30" s="1"/>
  <c r="AQ658" i="30"/>
  <c r="AP658" i="30"/>
  <c r="AM659" i="30"/>
  <c r="AG509" i="30"/>
  <c r="AF509" i="30"/>
  <c r="AF516" i="30" s="1"/>
  <c r="AF519" i="30" s="1"/>
  <c r="X881" i="30"/>
  <c r="AB806" i="30"/>
  <c r="AA806" i="30"/>
  <c r="BJ807" i="30"/>
  <c r="BK807" i="30"/>
  <c r="BG882" i="30"/>
  <c r="AB803" i="30"/>
  <c r="AA803" i="30"/>
  <c r="X878" i="30"/>
  <c r="BE780" i="30"/>
  <c r="BB855" i="30"/>
  <c r="BF780" i="30"/>
  <c r="AO1589" i="30"/>
  <c r="I857" i="30"/>
  <c r="M782" i="30"/>
  <c r="L782" i="30"/>
  <c r="AB686" i="30"/>
  <c r="AA686" i="30"/>
  <c r="AA688" i="30" s="1"/>
  <c r="X688" i="30"/>
  <c r="AB688" i="30" s="1"/>
  <c r="X761" i="30"/>
  <c r="BD1739" i="30"/>
  <c r="AF803" i="30"/>
  <c r="AC878" i="30"/>
  <c r="AG803" i="30"/>
  <c r="AB786" i="30"/>
  <c r="X861" i="30"/>
  <c r="AA786" i="30"/>
  <c r="AL779" i="30"/>
  <c r="AH854" i="30"/>
  <c r="AK779" i="30"/>
  <c r="AR862" i="30"/>
  <c r="AU787" i="30"/>
  <c r="AV787" i="30"/>
  <c r="AU780" i="30"/>
  <c r="AR855" i="30"/>
  <c r="AV780" i="30"/>
  <c r="Q1158" i="30"/>
  <c r="N1233" i="30"/>
  <c r="R1158" i="30"/>
  <c r="BE765" i="30"/>
  <c r="BF765" i="30"/>
  <c r="BB840" i="30"/>
  <c r="AR887" i="30"/>
  <c r="AV812" i="30"/>
  <c r="AU812" i="30"/>
  <c r="AK790" i="30"/>
  <c r="AH865" i="30"/>
  <c r="AL790" i="30"/>
  <c r="AG799" i="30"/>
  <c r="AC874" i="30"/>
  <c r="AF799" i="30"/>
  <c r="BG850" i="30"/>
  <c r="BK775" i="30"/>
  <c r="BJ775" i="30"/>
  <c r="I836" i="30"/>
  <c r="M761" i="30"/>
  <c r="L761" i="30"/>
  <c r="I763" i="30"/>
  <c r="M763" i="30" s="1"/>
  <c r="AH878" i="30"/>
  <c r="AL803" i="30"/>
  <c r="AK803" i="30"/>
  <c r="S730" i="30"/>
  <c r="S764" i="30"/>
  <c r="W689" i="30"/>
  <c r="V689" i="30"/>
  <c r="AG775" i="30"/>
  <c r="AF775" i="30"/>
  <c r="AC850" i="30"/>
  <c r="BK655" i="30"/>
  <c r="BG658" i="30"/>
  <c r="BJ655" i="30"/>
  <c r="L804" i="30"/>
  <c r="M804" i="30"/>
  <c r="I879" i="30"/>
  <c r="AB799" i="30"/>
  <c r="AA799" i="30"/>
  <c r="X874" i="30"/>
  <c r="BE797" i="30"/>
  <c r="BB872" i="30"/>
  <c r="BF797" i="30"/>
  <c r="M787" i="30"/>
  <c r="I862" i="30"/>
  <c r="L787" i="30"/>
  <c r="BK768" i="30"/>
  <c r="BG843" i="30"/>
  <c r="BJ768" i="30"/>
  <c r="I950" i="30"/>
  <c r="M875" i="30"/>
  <c r="L875" i="30"/>
  <c r="S740" i="30"/>
  <c r="W736" i="30"/>
  <c r="S811" i="30"/>
  <c r="V736" i="30"/>
  <c r="V779" i="30"/>
  <c r="S854" i="30"/>
  <c r="W779" i="30"/>
  <c r="H801" i="30"/>
  <c r="D876" i="30"/>
  <c r="G801" i="30"/>
  <c r="AF813" i="30"/>
  <c r="AC888" i="30"/>
  <c r="AG813" i="30"/>
  <c r="BJ770" i="30"/>
  <c r="BK770" i="30"/>
  <c r="BG845" i="30"/>
  <c r="AL778" i="30"/>
  <c r="AK778" i="30"/>
  <c r="AH853" i="30"/>
  <c r="W441" i="30"/>
  <c r="S516" i="30"/>
  <c r="S444" i="30"/>
  <c r="BK795" i="30"/>
  <c r="BG870" i="30"/>
  <c r="BJ795" i="30"/>
  <c r="BF793" i="30"/>
  <c r="BB868" i="30"/>
  <c r="BE793" i="30"/>
  <c r="BA778" i="30"/>
  <c r="AW853" i="30"/>
  <c r="AZ778" i="30"/>
  <c r="M768" i="30"/>
  <c r="I843" i="30"/>
  <c r="L768" i="30"/>
  <c r="BA770" i="30"/>
  <c r="AW845" i="30"/>
  <c r="AZ770" i="30"/>
  <c r="AV807" i="30"/>
  <c r="AR882" i="30"/>
  <c r="AU807" i="30"/>
  <c r="G777" i="30"/>
  <c r="D852" i="30"/>
  <c r="H777" i="30"/>
  <c r="BE777" i="30"/>
  <c r="BF777" i="30"/>
  <c r="BB852" i="30"/>
  <c r="BG871" i="30"/>
  <c r="BK796" i="30"/>
  <c r="BJ796" i="30"/>
  <c r="I842" i="30"/>
  <c r="M767" i="30"/>
  <c r="L767" i="30"/>
  <c r="AP858" i="30"/>
  <c r="AM933" i="30"/>
  <c r="AQ858" i="30"/>
  <c r="AQ1236" i="30"/>
  <c r="AM1311" i="30"/>
  <c r="AP1236" i="30"/>
  <c r="L736" i="30"/>
  <c r="I740" i="30"/>
  <c r="I811" i="30"/>
  <c r="M736" i="30"/>
  <c r="X844" i="30"/>
  <c r="AA769" i="30"/>
  <c r="AB769" i="30"/>
  <c r="AW811" i="30"/>
  <c r="AZ736" i="30"/>
  <c r="AW740" i="30"/>
  <c r="BA736" i="30"/>
  <c r="AF785" i="30"/>
  <c r="AG785" i="30"/>
  <c r="AC860" i="30"/>
  <c r="H813" i="30"/>
  <c r="D888" i="30"/>
  <c r="G813" i="30"/>
  <c r="BF796" i="30"/>
  <c r="BB871" i="30"/>
  <c r="BE796" i="30"/>
  <c r="G795" i="30"/>
  <c r="H795" i="30"/>
  <c r="D870" i="30"/>
  <c r="AR888" i="30"/>
  <c r="AV813" i="30"/>
  <c r="AU813" i="30"/>
  <c r="BG888" i="30"/>
  <c r="BK813" i="30"/>
  <c r="BJ813" i="30"/>
  <c r="V795" i="30"/>
  <c r="S870" i="30"/>
  <c r="W795" i="30"/>
  <c r="R594" i="30"/>
  <c r="B350" i="58"/>
  <c r="D350" i="58" s="1"/>
  <c r="H788" i="30"/>
  <c r="D863" i="30"/>
  <c r="G788" i="30"/>
  <c r="AU788" i="30"/>
  <c r="AV788" i="30"/>
  <c r="AR863" i="30"/>
  <c r="S862" i="30"/>
  <c r="V787" i="30"/>
  <c r="W787" i="30"/>
  <c r="W509" i="30"/>
  <c r="V509" i="30"/>
  <c r="V516" i="30" s="1"/>
  <c r="V519" i="30" s="1"/>
  <c r="BA793" i="30"/>
  <c r="AZ793" i="30"/>
  <c r="AW868" i="30"/>
  <c r="BJ793" i="30"/>
  <c r="BG868" i="30"/>
  <c r="BK793" i="30"/>
  <c r="F1089" i="30"/>
  <c r="F1030" i="30"/>
  <c r="F1033" i="30" s="1"/>
  <c r="F1034" i="30" s="1"/>
  <c r="F1041" i="30" s="1"/>
  <c r="F1044" i="30" s="1"/>
  <c r="C636" i="58" s="1"/>
  <c r="I858" i="30"/>
  <c r="M783" i="30"/>
  <c r="L783" i="30"/>
  <c r="L778" i="30"/>
  <c r="I853" i="30"/>
  <c r="M778" i="30"/>
  <c r="W778" i="30"/>
  <c r="V778" i="30"/>
  <c r="S853" i="30"/>
  <c r="L818" i="30"/>
  <c r="I893" i="30"/>
  <c r="M818" i="30"/>
  <c r="AT1549" i="30"/>
  <c r="AT1480" i="30"/>
  <c r="AT1483" i="30" s="1"/>
  <c r="AT1484" i="30" s="1"/>
  <c r="AT1491" i="30" s="1"/>
  <c r="AT1494" i="30" s="1"/>
  <c r="AU771" i="30"/>
  <c r="AR846" i="30"/>
  <c r="AV771" i="30"/>
  <c r="D658" i="30"/>
  <c r="H655" i="30"/>
  <c r="G655" i="30"/>
  <c r="AR873" i="30"/>
  <c r="AV798" i="30"/>
  <c r="AU798" i="30"/>
  <c r="AL770" i="30"/>
  <c r="AH845" i="30"/>
  <c r="AK770" i="30"/>
  <c r="AG369" i="30"/>
  <c r="B209" i="58"/>
  <c r="D209" i="58" s="1"/>
  <c r="AQ872" i="30"/>
  <c r="AM947" i="30"/>
  <c r="AP872" i="30"/>
  <c r="BI1675" i="30"/>
  <c r="BI1630" i="30"/>
  <c r="BI1633" i="30" s="1"/>
  <c r="BI1634" i="30" s="1"/>
  <c r="AH848" i="30"/>
  <c r="AK773" i="30"/>
  <c r="AL773" i="30"/>
  <c r="W799" i="30"/>
  <c r="V799" i="30"/>
  <c r="S874" i="30"/>
  <c r="AL762" i="30"/>
  <c r="AH837" i="30"/>
  <c r="AK762" i="30"/>
  <c r="R1313" i="30"/>
  <c r="Q1313" i="30"/>
  <c r="N1388" i="30"/>
  <c r="AL774" i="30"/>
  <c r="AH849" i="30"/>
  <c r="AK774" i="30"/>
  <c r="AW764" i="30"/>
  <c r="BA689" i="30"/>
  <c r="AZ689" i="30"/>
  <c r="AW730" i="30"/>
  <c r="AU655" i="30"/>
  <c r="AV655" i="30"/>
  <c r="AR658" i="30"/>
  <c r="BK791" i="30"/>
  <c r="BG866" i="30"/>
  <c r="BJ791" i="30"/>
  <c r="W794" i="30"/>
  <c r="V794" i="30"/>
  <c r="S869" i="30"/>
  <c r="BF772" i="30"/>
  <c r="BE772" i="30"/>
  <c r="BB847" i="30"/>
  <c r="AQ1436" i="30"/>
  <c r="AP1436" i="30"/>
  <c r="AM1511" i="30"/>
  <c r="P1711" i="30"/>
  <c r="P1640" i="30"/>
  <c r="AV806" i="30"/>
  <c r="AR881" i="30"/>
  <c r="AU806" i="30"/>
  <c r="AG767" i="30"/>
  <c r="AF767" i="30"/>
  <c r="AC842" i="30"/>
  <c r="M774" i="30"/>
  <c r="I849" i="30"/>
  <c r="L774" i="30"/>
  <c r="AW848" i="30"/>
  <c r="AZ773" i="30"/>
  <c r="BA773" i="30"/>
  <c r="V788" i="30"/>
  <c r="S863" i="30"/>
  <c r="W788" i="30"/>
  <c r="AU777" i="30"/>
  <c r="AR852" i="30"/>
  <c r="AV777" i="30"/>
  <c r="U1811" i="30"/>
  <c r="AR858" i="30"/>
  <c r="AV783" i="30"/>
  <c r="AU783" i="30"/>
  <c r="X892" i="30"/>
  <c r="AB817" i="30"/>
  <c r="AA817" i="30"/>
  <c r="AA770" i="30"/>
  <c r="X845" i="30"/>
  <c r="AB770" i="30"/>
  <c r="BA665" i="30"/>
  <c r="AZ665" i="30"/>
  <c r="H817" i="30"/>
  <c r="D892" i="30"/>
  <c r="G817" i="30"/>
  <c r="AB369" i="30"/>
  <c r="B208" i="58"/>
  <c r="D208" i="58" s="1"/>
  <c r="AV770" i="30"/>
  <c r="AR845" i="30"/>
  <c r="AU770" i="30"/>
  <c r="AQ765" i="30"/>
  <c r="AP765" i="30"/>
  <c r="AM840" i="30"/>
  <c r="AM805" i="30"/>
  <c r="AR861" i="30"/>
  <c r="AV786" i="30"/>
  <c r="AU786" i="30"/>
  <c r="AB784" i="30"/>
  <c r="AA784" i="30"/>
  <c r="X859" i="30"/>
  <c r="AL793" i="30"/>
  <c r="AK793" i="30"/>
  <c r="AH868" i="30"/>
  <c r="BF781" i="30"/>
  <c r="BB856" i="30"/>
  <c r="BE781" i="30"/>
  <c r="AL789" i="30"/>
  <c r="AH864" i="30"/>
  <c r="AK789" i="30"/>
  <c r="AH869" i="30"/>
  <c r="AL794" i="30"/>
  <c r="AK794" i="30"/>
  <c r="AC841" i="30"/>
  <c r="AF766" i="30"/>
  <c r="AG766" i="30"/>
  <c r="AW881" i="30"/>
  <c r="AZ806" i="30"/>
  <c r="BA806" i="30"/>
  <c r="BF689" i="30"/>
  <c r="BB730" i="30"/>
  <c r="BE689" i="30"/>
  <c r="BB764" i="30"/>
  <c r="G791" i="30"/>
  <c r="D866" i="30"/>
  <c r="H791" i="30"/>
  <c r="BK369" i="30"/>
  <c r="B215" i="58"/>
  <c r="D215" i="58" s="1"/>
  <c r="H762" i="30"/>
  <c r="D837" i="30"/>
  <c r="G762" i="30"/>
  <c r="BB851" i="30"/>
  <c r="BE776" i="30"/>
  <c r="BF776" i="30"/>
  <c r="AZ812" i="30"/>
  <c r="AW887" i="30"/>
  <c r="BA812" i="30"/>
  <c r="BJ797" i="30"/>
  <c r="BK797" i="30"/>
  <c r="BG872" i="30"/>
  <c r="AZ800" i="30"/>
  <c r="BA800" i="30"/>
  <c r="AW875" i="30"/>
  <c r="AC846" i="30"/>
  <c r="AG771" i="30"/>
  <c r="AF771" i="30"/>
  <c r="AC764" i="30"/>
  <c r="AC730" i="30"/>
  <c r="AG689" i="30"/>
  <c r="AF689" i="30"/>
  <c r="X869" i="30"/>
  <c r="AB794" i="30"/>
  <c r="AA794" i="30"/>
  <c r="S872" i="30"/>
  <c r="W797" i="30"/>
  <c r="V797" i="30"/>
  <c r="AC864" i="30"/>
  <c r="AF789" i="30"/>
  <c r="AG789" i="30"/>
  <c r="I855" i="30"/>
  <c r="L780" i="30"/>
  <c r="M780" i="30"/>
  <c r="BB892" i="30"/>
  <c r="BF817" i="30"/>
  <c r="BE817" i="30"/>
  <c r="D879" i="30"/>
  <c r="H804" i="30"/>
  <c r="G804" i="30"/>
  <c r="I892" i="30"/>
  <c r="L817" i="30"/>
  <c r="M817" i="30"/>
  <c r="P1361" i="30"/>
  <c r="P1288" i="30"/>
  <c r="P1334" i="30" s="1"/>
  <c r="P1341" i="30" s="1"/>
  <c r="P1344" i="30" s="1"/>
  <c r="Q1286" i="30"/>
  <c r="Q1288" i="30" s="1"/>
  <c r="AM1766" i="30"/>
  <c r="AQ1691" i="30"/>
  <c r="AP1691" i="30"/>
  <c r="X862" i="30"/>
  <c r="AB787" i="30"/>
  <c r="AA787" i="30"/>
  <c r="D873" i="30"/>
  <c r="H798" i="30"/>
  <c r="G798" i="30"/>
  <c r="X875" i="30"/>
  <c r="AB800" i="30"/>
  <c r="AA800" i="30"/>
  <c r="M441" i="30"/>
  <c r="I444" i="30"/>
  <c r="I516" i="30"/>
  <c r="BK785" i="30"/>
  <c r="BG860" i="30"/>
  <c r="BJ785" i="30"/>
  <c r="BE813" i="30"/>
  <c r="BB888" i="30"/>
  <c r="BF813" i="30"/>
  <c r="D156" i="58"/>
  <c r="D169" i="58" s="1"/>
  <c r="B169" i="58"/>
  <c r="BF766" i="30"/>
  <c r="BE766" i="30"/>
  <c r="BB841" i="30"/>
  <c r="BF369" i="30"/>
  <c r="B214" i="58"/>
  <c r="D214" i="58" s="1"/>
  <c r="AH850" i="30"/>
  <c r="AL775" i="30"/>
  <c r="AK775" i="30"/>
  <c r="AC740" i="30"/>
  <c r="AF736" i="30"/>
  <c r="AC811" i="30"/>
  <c r="AG736" i="30"/>
  <c r="BE762" i="30"/>
  <c r="BB837" i="30"/>
  <c r="BF762" i="30"/>
  <c r="N1563" i="30"/>
  <c r="R1488" i="30"/>
  <c r="Q1488" i="30"/>
  <c r="R2048" i="30"/>
  <c r="Q2048" i="30"/>
  <c r="I861" i="30"/>
  <c r="M786" i="30"/>
  <c r="L786" i="30"/>
  <c r="BG874" i="30"/>
  <c r="BJ799" i="30"/>
  <c r="BK799" i="30"/>
  <c r="BE800" i="30"/>
  <c r="BB875" i="30"/>
  <c r="BF800" i="30"/>
  <c r="BG928" i="30"/>
  <c r="BK853" i="30"/>
  <c r="BJ853" i="30"/>
  <c r="AL776" i="30"/>
  <c r="AK776" i="30"/>
  <c r="AH851" i="30"/>
  <c r="AP873" i="30"/>
  <c r="AM948" i="30"/>
  <c r="AQ873" i="30"/>
  <c r="M689" i="30"/>
  <c r="I764" i="30"/>
  <c r="L689" i="30"/>
  <c r="I730" i="30"/>
  <c r="AC876" i="30"/>
  <c r="AF801" i="30"/>
  <c r="AG801" i="30"/>
  <c r="AF665" i="30"/>
  <c r="AG665" i="30"/>
  <c r="BA785" i="30"/>
  <c r="AW860" i="30"/>
  <c r="AZ785" i="30"/>
  <c r="AJ1739" i="30"/>
  <c r="AJ1705" i="30"/>
  <c r="AJ1708" i="30" s="1"/>
  <c r="AJ1709" i="30" s="1"/>
  <c r="AJ1716" i="30" s="1"/>
  <c r="AJ1719" i="30" s="1"/>
  <c r="AM1364" i="30"/>
  <c r="AQ1289" i="30"/>
  <c r="AP1289" i="30"/>
  <c r="AU583" i="30"/>
  <c r="AR584" i="30"/>
  <c r="AV583" i="30"/>
  <c r="AZ788" i="30"/>
  <c r="AW863" i="30"/>
  <c r="BA788" i="30"/>
  <c r="BK773" i="30"/>
  <c r="BG848" i="30"/>
  <c r="BJ773" i="30"/>
  <c r="W772" i="30"/>
  <c r="S847" i="30"/>
  <c r="V772" i="30"/>
  <c r="BE802" i="30"/>
  <c r="BB877" i="30"/>
  <c r="BF802" i="30"/>
  <c r="AZ765" i="30"/>
  <c r="BA765" i="30"/>
  <c r="AW840" i="30"/>
  <c r="AA774" i="30"/>
  <c r="X849" i="30"/>
  <c r="AB774" i="30"/>
  <c r="AV765" i="30"/>
  <c r="AR840" i="30"/>
  <c r="AU765" i="30"/>
  <c r="AR857" i="30"/>
  <c r="AV782" i="30"/>
  <c r="AU782" i="30"/>
  <c r="K1397" i="30"/>
  <c r="K1330" i="30"/>
  <c r="K1333" i="30" s="1"/>
  <c r="K1334" i="30" s="1"/>
  <c r="K1341" i="30" s="1"/>
  <c r="K1344" i="30" s="1"/>
  <c r="L655" i="30"/>
  <c r="M655" i="30"/>
  <c r="I658" i="30"/>
  <c r="N1014" i="30"/>
  <c r="R939" i="30"/>
  <c r="Q939" i="30"/>
  <c r="BF771" i="30"/>
  <c r="BB846" i="30"/>
  <c r="BE771" i="30"/>
  <c r="AZ781" i="30"/>
  <c r="AW856" i="30"/>
  <c r="BA781" i="30"/>
  <c r="AV665" i="30"/>
  <c r="AU665" i="30"/>
  <c r="BJ817" i="30"/>
  <c r="BK817" i="30"/>
  <c r="BG892" i="30"/>
  <c r="S887" i="30"/>
  <c r="W812" i="30"/>
  <c r="V812" i="30"/>
  <c r="BA766" i="30"/>
  <c r="AW841" i="30"/>
  <c r="AZ766" i="30"/>
  <c r="AU762" i="30"/>
  <c r="AV762" i="30"/>
  <c r="AR837" i="30"/>
  <c r="V766" i="30"/>
  <c r="W766" i="30"/>
  <c r="S841" i="30"/>
  <c r="BE767" i="30"/>
  <c r="BB842" i="30"/>
  <c r="BF767" i="30"/>
  <c r="X516" i="30"/>
  <c r="X444" i="30"/>
  <c r="AB441" i="30"/>
  <c r="BG862" i="30"/>
  <c r="BJ787" i="30"/>
  <c r="BK787" i="30"/>
  <c r="AB812" i="30"/>
  <c r="AA812" i="30"/>
  <c r="X887" i="30"/>
  <c r="N1986" i="30"/>
  <c r="R1911" i="30"/>
  <c r="Q1911" i="30"/>
  <c r="AC837" i="30"/>
  <c r="AF762" i="30"/>
  <c r="AG762" i="30"/>
  <c r="AM1079" i="30"/>
  <c r="AQ1004" i="30"/>
  <c r="AP1004" i="30"/>
  <c r="V804" i="30"/>
  <c r="S879" i="30"/>
  <c r="W804" i="30"/>
  <c r="AB781" i="30"/>
  <c r="X856" i="30"/>
  <c r="AA781" i="30"/>
  <c r="AC887" i="30"/>
  <c r="AG812" i="30"/>
  <c r="AF812" i="30"/>
  <c r="X873" i="30"/>
  <c r="AB798" i="30"/>
  <c r="AA798" i="30"/>
  <c r="BA790" i="30"/>
  <c r="AZ790" i="30"/>
  <c r="AW865" i="30"/>
  <c r="R1966" i="30"/>
  <c r="N2041" i="30"/>
  <c r="Q1966" i="30"/>
  <c r="BB853" i="30"/>
  <c r="BF778" i="30"/>
  <c r="BE778" i="30"/>
  <c r="N1102" i="30"/>
  <c r="R1027" i="30"/>
  <c r="Q1027" i="30"/>
  <c r="H775" i="30"/>
  <c r="D850" i="30"/>
  <c r="G775" i="30"/>
  <c r="D740" i="30"/>
  <c r="D811" i="30"/>
  <c r="H736" i="30"/>
  <c r="G736" i="30"/>
  <c r="AW843" i="30"/>
  <c r="AZ768" i="30"/>
  <c r="BA768" i="30"/>
  <c r="X893" i="30"/>
  <c r="AB818" i="30"/>
  <c r="AA818" i="30"/>
  <c r="BE798" i="30"/>
  <c r="BF798" i="30"/>
  <c r="BB873" i="30"/>
  <c r="AC869" i="30"/>
  <c r="AG794" i="30"/>
  <c r="AF794" i="30"/>
  <c r="AM2000" i="30"/>
  <c r="AP1925" i="30"/>
  <c r="AQ1925" i="30"/>
  <c r="AJ1738" i="30"/>
  <c r="AJ1811" i="30"/>
  <c r="M762" i="30"/>
  <c r="L762" i="30"/>
  <c r="I837" i="30"/>
  <c r="G802" i="30"/>
  <c r="D877" i="30"/>
  <c r="H802" i="30"/>
  <c r="BA776" i="30"/>
  <c r="AW851" i="30"/>
  <c r="AZ776" i="30"/>
  <c r="U1814" i="30"/>
  <c r="U1780" i="30"/>
  <c r="U1783" i="30" s="1"/>
  <c r="BE788" i="30"/>
  <c r="BF788" i="30"/>
  <c r="BB863" i="30"/>
  <c r="AA813" i="30"/>
  <c r="AB813" i="30"/>
  <c r="X888" i="30"/>
  <c r="BD1381" i="30"/>
  <c r="BD1330" i="30"/>
  <c r="BD1333" i="30" s="1"/>
  <c r="BD1334" i="30" s="1"/>
  <c r="BD1341" i="30" s="1"/>
  <c r="BD1344" i="30" s="1"/>
  <c r="AK772" i="30"/>
  <c r="AH847" i="30"/>
  <c r="AL772" i="30"/>
  <c r="BG854" i="30"/>
  <c r="BJ779" i="30"/>
  <c r="BK779" i="30"/>
  <c r="V806" i="30"/>
  <c r="W806" i="30"/>
  <c r="S881" i="30"/>
  <c r="AB509" i="30"/>
  <c r="AA509" i="30"/>
  <c r="AA516" i="30" s="1"/>
  <c r="AA519" i="30" s="1"/>
  <c r="AP852" i="30"/>
  <c r="AM927" i="30"/>
  <c r="AQ852" i="30"/>
  <c r="M799" i="30"/>
  <c r="L799" i="30"/>
  <c r="I874" i="30"/>
  <c r="D688" i="30"/>
  <c r="H688" i="30" s="1"/>
  <c r="D761" i="30"/>
  <c r="H686" i="30"/>
  <c r="G686" i="30"/>
  <c r="G688" i="30" s="1"/>
  <c r="I864" i="30"/>
  <c r="M789" i="30"/>
  <c r="L789" i="30"/>
  <c r="I866" i="30"/>
  <c r="L791" i="30"/>
  <c r="M791" i="30"/>
  <c r="AU773" i="30"/>
  <c r="AV773" i="30"/>
  <c r="AR848" i="30"/>
  <c r="AL814" i="30"/>
  <c r="AK814" i="30"/>
  <c r="AH889" i="30"/>
  <c r="X860" i="30"/>
  <c r="AB785" i="30"/>
  <c r="AA785" i="30"/>
  <c r="AU814" i="30"/>
  <c r="AR889" i="30"/>
  <c r="AV814" i="30"/>
  <c r="N669" i="30"/>
  <c r="R666" i="30"/>
  <c r="N741" i="30"/>
  <c r="AY1227" i="30"/>
  <c r="AY1180" i="30"/>
  <c r="AY1183" i="30" s="1"/>
  <c r="AY1184" i="30" s="1"/>
  <c r="AY1191" i="30" s="1"/>
  <c r="AY1194" i="30" s="1"/>
  <c r="C741" i="58" s="1"/>
  <c r="D893" i="30"/>
  <c r="G818" i="30"/>
  <c r="H818" i="30"/>
  <c r="AF774" i="30"/>
  <c r="AC849" i="30"/>
  <c r="AG774" i="30"/>
  <c r="M369" i="30"/>
  <c r="B205" i="58"/>
  <c r="D205" i="58" s="1"/>
  <c r="AZ792" i="30"/>
  <c r="BA792" i="30"/>
  <c r="AW867" i="30"/>
  <c r="I847" i="30"/>
  <c r="M772" i="30"/>
  <c r="L772" i="30"/>
  <c r="AR761" i="30"/>
  <c r="AU686" i="30"/>
  <c r="AU688" i="30" s="1"/>
  <c r="AV686" i="30"/>
  <c r="AR688" i="30"/>
  <c r="AV688" i="30" s="1"/>
  <c r="AP1254" i="30"/>
  <c r="AQ1254" i="30"/>
  <c r="AM1329" i="30"/>
  <c r="D845" i="30"/>
  <c r="H770" i="30"/>
  <c r="G770" i="30"/>
  <c r="AH866" i="30"/>
  <c r="AL791" i="30"/>
  <c r="AK791" i="30"/>
  <c r="D444" i="30"/>
  <c r="H441" i="30"/>
  <c r="AK804" i="30"/>
  <c r="AH879" i="30"/>
  <c r="AL804" i="30"/>
  <c r="BJ762" i="30"/>
  <c r="BG837" i="30"/>
  <c r="BK762" i="30"/>
  <c r="AC516" i="30"/>
  <c r="AC444" i="30"/>
  <c r="AG441" i="30"/>
  <c r="BE814" i="30"/>
  <c r="BB889" i="30"/>
  <c r="BF814" i="30"/>
  <c r="V791" i="30"/>
  <c r="S866" i="30"/>
  <c r="W791" i="30"/>
  <c r="D849" i="30"/>
  <c r="H774" i="30"/>
  <c r="G774" i="30"/>
  <c r="BF782" i="30"/>
  <c r="BB857" i="30"/>
  <c r="BE782" i="30"/>
  <c r="BB893" i="30"/>
  <c r="BE818" i="30"/>
  <c r="BF818" i="30"/>
  <c r="AC889" i="30"/>
  <c r="AG814" i="30"/>
  <c r="AF814" i="30"/>
  <c r="BJ786" i="30"/>
  <c r="BG861" i="30"/>
  <c r="BK786" i="30"/>
  <c r="G799" i="30"/>
  <c r="D874" i="30"/>
  <c r="H799" i="30"/>
  <c r="AC852" i="30"/>
  <c r="AG777" i="30"/>
  <c r="AF777" i="30"/>
  <c r="AW893" i="30"/>
  <c r="AZ818" i="30"/>
  <c r="BA818" i="30"/>
  <c r="S855" i="30"/>
  <c r="V780" i="30"/>
  <c r="W780" i="30"/>
  <c r="AF782" i="30"/>
  <c r="AC857" i="30"/>
  <c r="AG782" i="30"/>
  <c r="D875" i="30"/>
  <c r="G800" i="30"/>
  <c r="H800" i="30"/>
  <c r="AB776" i="30"/>
  <c r="X851" i="30"/>
  <c r="AA776" i="30"/>
  <c r="BG940" i="30"/>
  <c r="BK865" i="30"/>
  <c r="BJ865" i="30"/>
  <c r="AB768" i="30"/>
  <c r="X843" i="30"/>
  <c r="AA768" i="30"/>
  <c r="V798" i="30"/>
  <c r="S873" i="30"/>
  <c r="W798" i="30"/>
  <c r="AG772" i="30"/>
  <c r="AF772" i="30"/>
  <c r="AC847" i="30"/>
  <c r="S877" i="30"/>
  <c r="W802" i="30"/>
  <c r="V802" i="30"/>
  <c r="BA814" i="30"/>
  <c r="AZ814" i="30"/>
  <c r="AW889" i="30"/>
  <c r="S867" i="30"/>
  <c r="V792" i="30"/>
  <c r="W792" i="30"/>
  <c r="AG769" i="30"/>
  <c r="AC844" i="30"/>
  <c r="AF769" i="30"/>
  <c r="H789" i="30"/>
  <c r="G789" i="30"/>
  <c r="D864" i="30"/>
  <c r="AV818" i="30"/>
  <c r="AU818" i="30"/>
  <c r="AR893" i="30"/>
  <c r="AK785" i="30"/>
  <c r="AH860" i="30"/>
  <c r="AL785" i="30"/>
  <c r="D843" i="30"/>
  <c r="H768" i="30"/>
  <c r="G768" i="30"/>
  <c r="X870" i="30"/>
  <c r="AB795" i="30"/>
  <c r="AA795" i="30"/>
  <c r="M509" i="30"/>
  <c r="L509" i="30"/>
  <c r="L516" i="30" s="1"/>
  <c r="L519" i="30" s="1"/>
  <c r="AA583" i="30"/>
  <c r="X584" i="30"/>
  <c r="AB583" i="30"/>
  <c r="AQ2041" i="30"/>
  <c r="AP2041" i="30"/>
  <c r="AW862" i="30"/>
  <c r="AZ787" i="30"/>
  <c r="BA787" i="30"/>
  <c r="BA813" i="30"/>
  <c r="AZ813" i="30"/>
  <c r="AW888" i="30"/>
  <c r="AR859" i="30"/>
  <c r="AU784" i="30"/>
  <c r="AV784" i="30"/>
  <c r="X853" i="30"/>
  <c r="AB778" i="30"/>
  <c r="AA778" i="30"/>
  <c r="I851" i="30"/>
  <c r="L776" i="30"/>
  <c r="M776" i="30"/>
  <c r="M788" i="30"/>
  <c r="I863" i="30"/>
  <c r="L788" i="30"/>
  <c r="AM946" i="30"/>
  <c r="AP871" i="30"/>
  <c r="AQ871" i="30"/>
  <c r="D851" i="30"/>
  <c r="H776" i="30"/>
  <c r="G776" i="30"/>
  <c r="AR874" i="30"/>
  <c r="AV799" i="30"/>
  <c r="AU799" i="30"/>
  <c r="AB783" i="30"/>
  <c r="X858" i="30"/>
  <c r="AA783" i="30"/>
  <c r="D842" i="30"/>
  <c r="H767" i="30"/>
  <c r="G767" i="30"/>
  <c r="BG924" i="30"/>
  <c r="BK849" i="30"/>
  <c r="BJ849" i="30"/>
  <c r="AL777" i="30"/>
  <c r="AH852" i="30"/>
  <c r="AK777" i="30"/>
  <c r="I881" i="30"/>
  <c r="M806" i="30"/>
  <c r="L806" i="30"/>
  <c r="BK665" i="30"/>
  <c r="BJ665" i="30"/>
  <c r="S946" i="30"/>
  <c r="W871" i="30"/>
  <c r="V871" i="30"/>
  <c r="BB878" i="30"/>
  <c r="BF803" i="30"/>
  <c r="BE803" i="30"/>
  <c r="BG889" i="30"/>
  <c r="BK814" i="30"/>
  <c r="BJ814" i="30"/>
  <c r="AB796" i="30"/>
  <c r="X871" i="30"/>
  <c r="AA796" i="30"/>
  <c r="X868" i="30"/>
  <c r="AB793" i="30"/>
  <c r="AA793" i="30"/>
  <c r="BG893" i="30"/>
  <c r="BK818" i="30"/>
  <c r="BJ818" i="30"/>
  <c r="V782" i="30"/>
  <c r="S857" i="30"/>
  <c r="W782" i="30"/>
  <c r="AZ775" i="30"/>
  <c r="BA775" i="30"/>
  <c r="AW850" i="30"/>
  <c r="H369" i="30"/>
  <c r="B204" i="58"/>
  <c r="D872" i="30"/>
  <c r="G797" i="30"/>
  <c r="H797" i="30"/>
  <c r="AH882" i="30"/>
  <c r="AK807" i="30"/>
  <c r="AL807" i="30"/>
  <c r="BG876" i="30"/>
  <c r="BJ801" i="30"/>
  <c r="BK801" i="30"/>
  <c r="AH876" i="30"/>
  <c r="AK801" i="30"/>
  <c r="AL801" i="30"/>
  <c r="AB797" i="30"/>
  <c r="AA797" i="30"/>
  <c r="X872" i="30"/>
  <c r="AH840" i="30"/>
  <c r="AK765" i="30"/>
  <c r="AL765" i="30"/>
  <c r="M798" i="30"/>
  <c r="I873" i="30"/>
  <c r="L798" i="30"/>
  <c r="AP1380" i="30"/>
  <c r="AQ1380" i="30"/>
  <c r="AM1455" i="30"/>
  <c r="I872" i="30"/>
  <c r="M797" i="30"/>
  <c r="L797" i="30"/>
  <c r="I889" i="30"/>
  <c r="L814" i="30"/>
  <c r="M814" i="30"/>
  <c r="AV803" i="30"/>
  <c r="AR878" i="30"/>
  <c r="AU803" i="30"/>
  <c r="AV768" i="30"/>
  <c r="AR843" i="30"/>
  <c r="AU768" i="30"/>
  <c r="S584" i="30"/>
  <c r="W583" i="30"/>
  <c r="V583" i="30"/>
  <c r="AW837" i="30"/>
  <c r="AZ762" i="30"/>
  <c r="BA762" i="30"/>
  <c r="AZ817" i="30"/>
  <c r="BA817" i="30"/>
  <c r="AW892" i="30"/>
  <c r="BF787" i="30"/>
  <c r="BE787" i="30"/>
  <c r="BB862" i="30"/>
  <c r="AQ2007" i="30"/>
  <c r="AM2082" i="30"/>
  <c r="AP2007" i="30"/>
  <c r="X854" i="30"/>
  <c r="AA779" i="30"/>
  <c r="AB779" i="30"/>
  <c r="AH516" i="30"/>
  <c r="AL441" i="30"/>
  <c r="AH444" i="30"/>
  <c r="AB788" i="30"/>
  <c r="X863" i="30"/>
  <c r="AA788" i="30"/>
  <c r="AC868" i="30"/>
  <c r="AF793" i="30"/>
  <c r="AG793" i="30"/>
  <c r="C601" i="58"/>
  <c r="BI1264" i="30"/>
  <c r="BI1190" i="30"/>
  <c r="BI1191" i="30" s="1"/>
  <c r="BI1194" i="30" s="1"/>
  <c r="C743" i="58" s="1"/>
  <c r="AL788" i="30"/>
  <c r="AH863" i="30"/>
  <c r="AK788" i="30"/>
  <c r="R956" i="30"/>
  <c r="N1031" i="30"/>
  <c r="Q956" i="30"/>
  <c r="W767" i="30"/>
  <c r="S842" i="30"/>
  <c r="V767" i="30"/>
  <c r="AL792" i="30"/>
  <c r="AH867" i="30"/>
  <c r="AK792" i="30"/>
  <c r="D862" i="30"/>
  <c r="H787" i="30"/>
  <c r="G787" i="30"/>
  <c r="M773" i="30"/>
  <c r="I848" i="30"/>
  <c r="L773" i="30"/>
  <c r="BE786" i="30"/>
  <c r="BF786" i="30"/>
  <c r="BB861" i="30"/>
  <c r="BB858" i="30"/>
  <c r="BE783" i="30"/>
  <c r="BF783" i="30"/>
  <c r="AQ851" i="30"/>
  <c r="AM926" i="30"/>
  <c r="AP851" i="30"/>
  <c r="AU509" i="30"/>
  <c r="AU516" i="30" s="1"/>
  <c r="AU519" i="30" s="1"/>
  <c r="AV509" i="30"/>
  <c r="M770" i="30"/>
  <c r="L770" i="30"/>
  <c r="I845" i="30"/>
  <c r="I867" i="30"/>
  <c r="L792" i="30"/>
  <c r="M792" i="30"/>
  <c r="AV796" i="30"/>
  <c r="AU796" i="30"/>
  <c r="AR871" i="30"/>
  <c r="AU817" i="30"/>
  <c r="AR892" i="30"/>
  <c r="AV817" i="30"/>
  <c r="BG840" i="30"/>
  <c r="BJ765" i="30"/>
  <c r="BK765" i="30"/>
  <c r="AM733" i="30"/>
  <c r="AQ730" i="30"/>
  <c r="AP730" i="30"/>
  <c r="AZ789" i="30"/>
  <c r="AW864" i="30"/>
  <c r="BA789" i="30"/>
  <c r="BE655" i="30"/>
  <c r="BB658" i="30"/>
  <c r="BF655" i="30"/>
  <c r="N1294" i="30"/>
  <c r="R1219" i="30"/>
  <c r="Q1219" i="30"/>
  <c r="BA509" i="30"/>
  <c r="AZ509" i="30"/>
  <c r="AZ516" i="30" s="1"/>
  <c r="AZ519" i="30" s="1"/>
  <c r="BF792" i="30"/>
  <c r="BE792" i="30"/>
  <c r="BB867" i="30"/>
  <c r="N1765" i="30"/>
  <c r="Q1690" i="30"/>
  <c r="R1690" i="30"/>
  <c r="BK771" i="30"/>
  <c r="BG846" i="30"/>
  <c r="BJ771" i="30"/>
  <c r="BF789" i="30"/>
  <c r="BB864" i="30"/>
  <c r="BE789" i="30"/>
  <c r="D516" i="30"/>
  <c r="H509" i="30"/>
  <c r="G509" i="30"/>
  <c r="G516" i="30" s="1"/>
  <c r="G519" i="30" s="1"/>
  <c r="AQ887" i="30"/>
  <c r="AM962" i="30"/>
  <c r="AP887" i="30"/>
  <c r="I870" i="30"/>
  <c r="L795" i="30"/>
  <c r="M795" i="30"/>
  <c r="AW584" i="30"/>
  <c r="BA583" i="30"/>
  <c r="AZ583" i="30"/>
  <c r="AL767" i="30"/>
  <c r="AH842" i="30"/>
  <c r="AK767" i="30"/>
  <c r="S936" i="30"/>
  <c r="V861" i="30"/>
  <c r="W861" i="30"/>
  <c r="AA772" i="30"/>
  <c r="AB772" i="30"/>
  <c r="X847" i="30"/>
  <c r="AW857" i="30"/>
  <c r="AZ782" i="30"/>
  <c r="BA782" i="30"/>
  <c r="AR849" i="30"/>
  <c r="AU774" i="30"/>
  <c r="AV774" i="30"/>
  <c r="AL369" i="30"/>
  <c r="B210" i="58"/>
  <c r="D210" i="58" s="1"/>
  <c r="D865" i="30"/>
  <c r="H790" i="30"/>
  <c r="G790" i="30"/>
  <c r="AH875" i="30"/>
  <c r="AL800" i="30"/>
  <c r="AK800" i="30"/>
  <c r="V665" i="30"/>
  <c r="W665" i="30"/>
  <c r="BF736" i="30"/>
  <c r="BB811" i="30"/>
  <c r="BB740" i="30"/>
  <c r="BE736" i="30"/>
  <c r="BI1936" i="30"/>
  <c r="BA780" i="30"/>
  <c r="AZ780" i="30"/>
  <c r="AW855" i="30"/>
  <c r="AH658" i="30"/>
  <c r="AL655" i="30"/>
  <c r="AK655" i="30"/>
  <c r="AM942" i="30"/>
  <c r="AQ867" i="30"/>
  <c r="AP867" i="30"/>
  <c r="BF441" i="30"/>
  <c r="BB516" i="30"/>
  <c r="BB444" i="30"/>
  <c r="AG800" i="30"/>
  <c r="AC875" i="30"/>
  <c r="AF800" i="30"/>
  <c r="N1114" i="30"/>
  <c r="R1039" i="30"/>
  <c r="Q1039" i="30"/>
  <c r="BG847" i="30"/>
  <c r="BK772" i="30"/>
  <c r="BJ772" i="30"/>
  <c r="AM944" i="30"/>
  <c r="AP869" i="30"/>
  <c r="AQ869" i="30"/>
  <c r="AV766" i="30"/>
  <c r="AR841" i="30"/>
  <c r="AU766" i="30"/>
  <c r="D853" i="30"/>
  <c r="H778" i="30"/>
  <c r="G778" i="30"/>
  <c r="BG857" i="30"/>
  <c r="BK782" i="30"/>
  <c r="BJ782" i="30"/>
  <c r="AM1607" i="30"/>
  <c r="AP1532" i="30"/>
  <c r="AQ1532" i="30"/>
  <c r="AP1362" i="30"/>
  <c r="AM1437" i="30"/>
  <c r="AM1438" i="30" s="1"/>
  <c r="AQ1438" i="30" s="1"/>
  <c r="AQ1362" i="30"/>
  <c r="AL813" i="30"/>
  <c r="AK813" i="30"/>
  <c r="AH888" i="30"/>
  <c r="AW866" i="30"/>
  <c r="AZ791" i="30"/>
  <c r="BA791" i="30"/>
  <c r="V771" i="30"/>
  <c r="W771" i="30"/>
  <c r="S846" i="30"/>
  <c r="AW878" i="30"/>
  <c r="BA803" i="30"/>
  <c r="AZ803" i="30"/>
  <c r="AH856" i="30"/>
  <c r="AL781" i="30"/>
  <c r="AK781" i="30"/>
  <c r="H781" i="30"/>
  <c r="D856" i="30"/>
  <c r="G781" i="30"/>
  <c r="R1774" i="30"/>
  <c r="Q1774" i="30"/>
  <c r="N1849" i="30"/>
  <c r="BF804" i="30"/>
  <c r="BB879" i="30"/>
  <c r="BE804" i="30"/>
  <c r="BF665" i="30"/>
  <c r="BE665" i="30"/>
  <c r="BK509" i="30"/>
  <c r="BJ509" i="30"/>
  <c r="BJ516" i="30" s="1"/>
  <c r="BJ519" i="30" s="1"/>
  <c r="AG765" i="30"/>
  <c r="AF765" i="30"/>
  <c r="AC840" i="30"/>
  <c r="S844" i="30"/>
  <c r="V769" i="30"/>
  <c r="W769" i="30"/>
  <c r="L769" i="30"/>
  <c r="I844" i="30"/>
  <c r="M769" i="30"/>
  <c r="BB844" i="30"/>
  <c r="BE769" i="30"/>
  <c r="BF769" i="30"/>
  <c r="G769" i="30"/>
  <c r="H769" i="30"/>
  <c r="D844" i="30"/>
  <c r="V807" i="30"/>
  <c r="S882" i="30"/>
  <c r="W807" i="30"/>
  <c r="AM1924" i="30"/>
  <c r="AQ1849" i="30"/>
  <c r="AP1849" i="30"/>
  <c r="AC873" i="30"/>
  <c r="AF798" i="30"/>
  <c r="AG798" i="30"/>
  <c r="AU789" i="30"/>
  <c r="AV789" i="30"/>
  <c r="AR864" i="30"/>
  <c r="AE1813" i="30"/>
  <c r="AE1886" i="30"/>
  <c r="AG797" i="30"/>
  <c r="AC872" i="30"/>
  <c r="AF797" i="30"/>
  <c r="AA766" i="30"/>
  <c r="AB766" i="30"/>
  <c r="X841" i="30"/>
  <c r="BB761" i="30"/>
  <c r="BF686" i="30"/>
  <c r="BE686" i="30"/>
  <c r="BE688" i="30" s="1"/>
  <c r="BB688" i="30"/>
  <c r="BF688" i="30" s="1"/>
  <c r="AL771" i="30"/>
  <c r="AK771" i="30"/>
  <c r="AH846" i="30"/>
  <c r="V777" i="30"/>
  <c r="S852" i="30"/>
  <c r="W777" i="30"/>
  <c r="BK736" i="30"/>
  <c r="BG811" i="30"/>
  <c r="BJ736" i="30"/>
  <c r="BG740" i="30"/>
  <c r="R1025" i="30"/>
  <c r="Q1025" i="30"/>
  <c r="N1100" i="30"/>
  <c r="AW882" i="30"/>
  <c r="BA807" i="30"/>
  <c r="AZ807" i="30"/>
  <c r="AB782" i="30"/>
  <c r="AA782" i="30"/>
  <c r="X857" i="30"/>
  <c r="H793" i="30"/>
  <c r="G793" i="30"/>
  <c r="D868" i="30"/>
  <c r="D730" i="30"/>
  <c r="H689" i="30"/>
  <c r="D764" i="30"/>
  <c r="G689" i="30"/>
  <c r="AQ584" i="30"/>
  <c r="AP584" i="30"/>
  <c r="AP591" i="30" s="1"/>
  <c r="AP594" i="30" s="1"/>
  <c r="L802" i="30"/>
  <c r="I877" i="30"/>
  <c r="M802" i="30"/>
  <c r="BA771" i="30"/>
  <c r="AZ771" i="30"/>
  <c r="AW846" i="30"/>
  <c r="AF770" i="30"/>
  <c r="AC845" i="30"/>
  <c r="AG770" i="30"/>
  <c r="AU736" i="30"/>
  <c r="AR740" i="30"/>
  <c r="AR811" i="30"/>
  <c r="AV736" i="30"/>
  <c r="AA665" i="30"/>
  <c r="AB665" i="30"/>
  <c r="M785" i="30"/>
  <c r="L785" i="30"/>
  <c r="I860" i="30"/>
  <c r="BK802" i="30"/>
  <c r="BJ802" i="30"/>
  <c r="BG877" i="30"/>
  <c r="H782" i="30"/>
  <c r="D857" i="30"/>
  <c r="G782" i="30"/>
  <c r="AE1664" i="30"/>
  <c r="AE1630" i="30"/>
  <c r="AE1633" i="30" s="1"/>
  <c r="AE1634" i="30" s="1"/>
  <c r="AE1641" i="30" s="1"/>
  <c r="AE1644" i="30" s="1"/>
  <c r="AG786" i="30"/>
  <c r="AC861" i="30"/>
  <c r="AF786" i="30"/>
  <c r="BA655" i="30"/>
  <c r="AZ655" i="30"/>
  <c r="AW658" i="30"/>
  <c r="BK777" i="30"/>
  <c r="BJ777" i="30"/>
  <c r="BG852" i="30"/>
  <c r="BF775" i="30"/>
  <c r="BB850" i="30"/>
  <c r="BE775" i="30"/>
  <c r="X882" i="30"/>
  <c r="AA807" i="30"/>
  <c r="AB807" i="30"/>
  <c r="AP1363" i="30"/>
  <c r="D889" i="30"/>
  <c r="H814" i="30"/>
  <c r="G814" i="30"/>
  <c r="AC858" i="30"/>
  <c r="AG783" i="30"/>
  <c r="AF783" i="30"/>
  <c r="AR876" i="30"/>
  <c r="AU801" i="30"/>
  <c r="AV801" i="30"/>
  <c r="I887" i="30"/>
  <c r="L812" i="30"/>
  <c r="M812" i="30"/>
  <c r="L583" i="30"/>
  <c r="I584" i="30"/>
  <c r="M583" i="30"/>
  <c r="AM1863" i="30"/>
  <c r="AP1788" i="30"/>
  <c r="AQ1788" i="30"/>
  <c r="AP2044" i="30"/>
  <c r="AQ2044" i="30"/>
  <c r="X730" i="30"/>
  <c r="AB689" i="30"/>
  <c r="X764" i="30"/>
  <c r="AA689" i="30"/>
  <c r="AV791" i="30"/>
  <c r="AR866" i="30"/>
  <c r="AU791" i="30"/>
  <c r="AG773" i="30"/>
  <c r="AF773" i="30"/>
  <c r="AC848" i="30"/>
  <c r="BB848" i="30"/>
  <c r="BE773" i="30"/>
  <c r="BF773" i="30"/>
  <c r="BB882" i="30"/>
  <c r="BE807" i="30"/>
  <c r="BF807" i="30"/>
  <c r="M784" i="30"/>
  <c r="L784" i="30"/>
  <c r="I859" i="30"/>
  <c r="N1012" i="30"/>
  <c r="R937" i="30"/>
  <c r="Q937" i="30"/>
  <c r="AK782" i="30"/>
  <c r="AH857" i="30"/>
  <c r="AL782" i="30"/>
  <c r="D878" i="30"/>
  <c r="G803" i="30"/>
  <c r="H803" i="30"/>
  <c r="R1112" i="30"/>
  <c r="Q1112" i="30"/>
  <c r="N1187" i="30"/>
  <c r="BA441" i="30"/>
  <c r="AW516" i="30"/>
  <c r="AW444" i="30"/>
  <c r="M766" i="30"/>
  <c r="I841" i="30"/>
  <c r="L766" i="30"/>
  <c r="BE812" i="30"/>
  <c r="BB887" i="30"/>
  <c r="BF812" i="30"/>
  <c r="BJ788" i="30"/>
  <c r="BG863" i="30"/>
  <c r="BK788" i="30"/>
  <c r="AZ779" i="30"/>
  <c r="AW854" i="30"/>
  <c r="BA779" i="30"/>
  <c r="AV767" i="30"/>
  <c r="AR842" i="30"/>
  <c r="AU767" i="30"/>
  <c r="AC879" i="30"/>
  <c r="AG804" i="30"/>
  <c r="AF804" i="30"/>
  <c r="H794" i="30"/>
  <c r="D869" i="30"/>
  <c r="G794" i="30"/>
  <c r="AU785" i="30"/>
  <c r="AV785" i="30"/>
  <c r="AR860" i="30"/>
  <c r="AL818" i="30"/>
  <c r="AK818" i="30"/>
  <c r="AH893" i="30"/>
  <c r="AB773" i="30"/>
  <c r="X848" i="30"/>
  <c r="AA773" i="30"/>
  <c r="A743" i="58"/>
  <c r="BG1208" i="30"/>
  <c r="BB983" i="30"/>
  <c r="A598" i="58"/>
  <c r="A693" i="58"/>
  <c r="AW1133" i="30"/>
  <c r="A692" i="58"/>
  <c r="AR1133" i="30"/>
  <c r="A691" i="58"/>
  <c r="AM1133" i="30"/>
  <c r="A690" i="58"/>
  <c r="AH1133" i="30"/>
  <c r="AC1283" i="30"/>
  <c r="AC1358" i="30" s="1"/>
  <c r="AC1433" i="30" s="1"/>
  <c r="AC1508" i="30" s="1"/>
  <c r="AC1583" i="30" s="1"/>
  <c r="AC1658" i="30" s="1"/>
  <c r="AC1733" i="30" s="1"/>
  <c r="AC1808" i="30" s="1"/>
  <c r="AC1883" i="30" s="1"/>
  <c r="AC1958" i="30" s="1"/>
  <c r="AC2033" i="30" s="1"/>
  <c r="A785" i="58"/>
  <c r="X983" i="30"/>
  <c r="A592" i="58"/>
  <c r="S1208" i="30"/>
  <c r="A735" i="58"/>
  <c r="N1208" i="30"/>
  <c r="A734" i="58"/>
  <c r="I1208" i="30"/>
  <c r="A733" i="58"/>
  <c r="D1208" i="30"/>
  <c r="A732" i="58"/>
  <c r="D1196" i="30" l="1"/>
  <c r="I1121" i="30"/>
  <c r="N1121" i="30" s="1"/>
  <c r="S1121" i="30" s="1"/>
  <c r="X1121" i="30" s="1"/>
  <c r="AC1121" i="30" s="1"/>
  <c r="AH1121" i="30" s="1"/>
  <c r="AM1121" i="30" s="1"/>
  <c r="AR1121" i="30" s="1"/>
  <c r="AW1121" i="30" s="1"/>
  <c r="BB1121" i="30" s="1"/>
  <c r="BG1121" i="30" s="1"/>
  <c r="D944" i="30"/>
  <c r="H869" i="30"/>
  <c r="G869" i="30"/>
  <c r="AF861" i="30"/>
  <c r="AC936" i="30"/>
  <c r="AG861" i="30"/>
  <c r="AV811" i="30"/>
  <c r="AR815" i="30"/>
  <c r="AU811" i="30"/>
  <c r="AR886" i="30"/>
  <c r="BG886" i="30"/>
  <c r="BG815" i="30"/>
  <c r="BJ811" i="30"/>
  <c r="BK811" i="30"/>
  <c r="D919" i="30"/>
  <c r="H844" i="30"/>
  <c r="G844" i="30"/>
  <c r="AH963" i="30"/>
  <c r="AK888" i="30"/>
  <c r="AL888" i="30"/>
  <c r="AL867" i="30"/>
  <c r="AH942" i="30"/>
  <c r="AK867" i="30"/>
  <c r="BG1015" i="30"/>
  <c r="BJ940" i="30"/>
  <c r="BK940" i="30"/>
  <c r="BF873" i="30"/>
  <c r="BE873" i="30"/>
  <c r="BB948" i="30"/>
  <c r="BG947" i="30"/>
  <c r="BK872" i="30"/>
  <c r="BJ872" i="30"/>
  <c r="AV882" i="30"/>
  <c r="AU882" i="30"/>
  <c r="AR957" i="30"/>
  <c r="I927" i="30"/>
  <c r="M852" i="30"/>
  <c r="L852" i="30"/>
  <c r="V865" i="30"/>
  <c r="S940" i="30"/>
  <c r="W865" i="30"/>
  <c r="AW944" i="30"/>
  <c r="BA869" i="30"/>
  <c r="AZ869" i="30"/>
  <c r="AR945" i="30"/>
  <c r="AU870" i="30"/>
  <c r="AV870" i="30"/>
  <c r="BD1669" i="30"/>
  <c r="S763" i="30"/>
  <c r="W763" i="30" s="1"/>
  <c r="V761" i="30"/>
  <c r="V763" i="30" s="1"/>
  <c r="S836" i="30"/>
  <c r="W761" i="30"/>
  <c r="AG843" i="30"/>
  <c r="AC918" i="30"/>
  <c r="AF843" i="30"/>
  <c r="N1296" i="30"/>
  <c r="R1221" i="30"/>
  <c r="Q1221" i="30"/>
  <c r="AH934" i="30"/>
  <c r="AL859" i="30"/>
  <c r="AK859" i="30"/>
  <c r="AF866" i="30"/>
  <c r="AC941" i="30"/>
  <c r="AG866" i="30"/>
  <c r="AL893" i="30"/>
  <c r="AK893" i="30"/>
  <c r="AH968" i="30"/>
  <c r="AW929" i="30"/>
  <c r="AZ854" i="30"/>
  <c r="BA854" i="30"/>
  <c r="H889" i="30"/>
  <c r="G889" i="30"/>
  <c r="D964" i="30"/>
  <c r="BJ852" i="30"/>
  <c r="BG927" i="30"/>
  <c r="BK852" i="30"/>
  <c r="AV740" i="30"/>
  <c r="AU740" i="30"/>
  <c r="H730" i="30"/>
  <c r="D733" i="30"/>
  <c r="G730" i="30"/>
  <c r="AG873" i="30"/>
  <c r="AF873" i="30"/>
  <c r="AC948" i="30"/>
  <c r="BA878" i="30"/>
  <c r="AZ878" i="30"/>
  <c r="AW953" i="30"/>
  <c r="BK846" i="30"/>
  <c r="BJ846" i="30"/>
  <c r="BG921" i="30"/>
  <c r="BK840" i="30"/>
  <c r="BG915" i="30"/>
  <c r="BJ840" i="30"/>
  <c r="AQ926" i="30"/>
  <c r="AM1001" i="30"/>
  <c r="AP926" i="30"/>
  <c r="AK863" i="30"/>
  <c r="AH938" i="30"/>
  <c r="AL863" i="30"/>
  <c r="AB854" i="30"/>
  <c r="AA854" i="30"/>
  <c r="X929" i="30"/>
  <c r="M889" i="30"/>
  <c r="I964" i="30"/>
  <c r="L889" i="30"/>
  <c r="I948" i="30"/>
  <c r="L873" i="30"/>
  <c r="M873" i="30"/>
  <c r="AH957" i="30"/>
  <c r="AK882" i="30"/>
  <c r="AL882" i="30"/>
  <c r="BJ924" i="30"/>
  <c r="BK924" i="30"/>
  <c r="BG999" i="30"/>
  <c r="AB853" i="30"/>
  <c r="AA853" i="30"/>
  <c r="X928" i="30"/>
  <c r="AL860" i="30"/>
  <c r="AH935" i="30"/>
  <c r="AK860" i="30"/>
  <c r="W873" i="30"/>
  <c r="V873" i="30"/>
  <c r="S948" i="30"/>
  <c r="BF889" i="30"/>
  <c r="BB964" i="30"/>
  <c r="BE889" i="30"/>
  <c r="BK854" i="30"/>
  <c r="BG929" i="30"/>
  <c r="BJ854" i="30"/>
  <c r="AW940" i="30"/>
  <c r="BA865" i="30"/>
  <c r="AZ865" i="30"/>
  <c r="AG887" i="30"/>
  <c r="AC962" i="30"/>
  <c r="AF887" i="30"/>
  <c r="AB887" i="30"/>
  <c r="X962" i="30"/>
  <c r="AA887" i="30"/>
  <c r="X519" i="30"/>
  <c r="X591" i="30"/>
  <c r="AB516" i="30"/>
  <c r="BG967" i="30"/>
  <c r="BK892" i="30"/>
  <c r="BJ892" i="30"/>
  <c r="BE877" i="30"/>
  <c r="BF877" i="30"/>
  <c r="BB952" i="30"/>
  <c r="AM1439" i="30"/>
  <c r="AQ1364" i="30"/>
  <c r="AP1364" i="30"/>
  <c r="BJ928" i="30"/>
  <c r="BK928" i="30"/>
  <c r="BG1003" i="30"/>
  <c r="BE837" i="30"/>
  <c r="BB912" i="30"/>
  <c r="BF837" i="30"/>
  <c r="AH925" i="30"/>
  <c r="AL850" i="30"/>
  <c r="AK850" i="30"/>
  <c r="BF892" i="30"/>
  <c r="BB967" i="30"/>
  <c r="BE892" i="30"/>
  <c r="AC805" i="30"/>
  <c r="AF764" i="30"/>
  <c r="AC839" i="30"/>
  <c r="AG764" i="30"/>
  <c r="BF764" i="30"/>
  <c r="BB805" i="30"/>
  <c r="BB839" i="30"/>
  <c r="BE764" i="30"/>
  <c r="P1715" i="30"/>
  <c r="P1786" i="30"/>
  <c r="W869" i="30"/>
  <c r="S944" i="30"/>
  <c r="V869" i="30"/>
  <c r="R1388" i="30"/>
  <c r="Q1388" i="30"/>
  <c r="N1463" i="30"/>
  <c r="AV873" i="30"/>
  <c r="AU873" i="30"/>
  <c r="AR948" i="30"/>
  <c r="AT1624" i="30"/>
  <c r="AT1555" i="30"/>
  <c r="AT1558" i="30" s="1"/>
  <c r="AT1559" i="30" s="1"/>
  <c r="AT1566" i="30" s="1"/>
  <c r="AT1569" i="30" s="1"/>
  <c r="M853" i="30"/>
  <c r="I928" i="30"/>
  <c r="L853" i="30"/>
  <c r="BK868" i="30"/>
  <c r="BG943" i="30"/>
  <c r="BJ868" i="30"/>
  <c r="BB946" i="30"/>
  <c r="BF871" i="30"/>
  <c r="BE871" i="30"/>
  <c r="M811" i="30"/>
  <c r="I886" i="30"/>
  <c r="L811" i="30"/>
  <c r="I815" i="30"/>
  <c r="AM1008" i="30"/>
  <c r="AQ933" i="30"/>
  <c r="AP933" i="30"/>
  <c r="BE852" i="30"/>
  <c r="BF852" i="30"/>
  <c r="BB927" i="30"/>
  <c r="AZ853" i="30"/>
  <c r="AW928" i="30"/>
  <c r="BA853" i="30"/>
  <c r="W444" i="30"/>
  <c r="B255" i="58"/>
  <c r="D255" i="58" s="1"/>
  <c r="W854" i="30"/>
  <c r="S929" i="30"/>
  <c r="V854" i="30"/>
  <c r="I1025" i="30"/>
  <c r="M950" i="30"/>
  <c r="L950" i="30"/>
  <c r="BF872" i="30"/>
  <c r="BB947" i="30"/>
  <c r="BE872" i="30"/>
  <c r="S839" i="30"/>
  <c r="W764" i="30"/>
  <c r="S805" i="30"/>
  <c r="V764" i="30"/>
  <c r="I911" i="30"/>
  <c r="M836" i="30"/>
  <c r="L836" i="30"/>
  <c r="I838" i="30"/>
  <c r="M838" i="30" s="1"/>
  <c r="AH940" i="30"/>
  <c r="AL865" i="30"/>
  <c r="AK865" i="30"/>
  <c r="AU862" i="30"/>
  <c r="AR937" i="30"/>
  <c r="AV862" i="30"/>
  <c r="AF878" i="30"/>
  <c r="AC953" i="30"/>
  <c r="AG878" i="30"/>
  <c r="AA878" i="30"/>
  <c r="AB878" i="30"/>
  <c r="X953" i="30"/>
  <c r="X956" i="30"/>
  <c r="AB881" i="30"/>
  <c r="AA881" i="30"/>
  <c r="D946" i="30"/>
  <c r="G871" i="30"/>
  <c r="H871" i="30"/>
  <c r="Z1245" i="30"/>
  <c r="Z1180" i="30"/>
  <c r="Z1183" i="30" s="1"/>
  <c r="Z1184" i="30" s="1"/>
  <c r="Z1191" i="30" s="1"/>
  <c r="Z1194" i="30" s="1"/>
  <c r="C736" i="58" s="1"/>
  <c r="AB852" i="30"/>
  <c r="X927" i="30"/>
  <c r="AA852" i="30"/>
  <c r="I925" i="30"/>
  <c r="M850" i="30"/>
  <c r="L850" i="30"/>
  <c r="AO1253" i="30"/>
  <c r="AP1178" i="30"/>
  <c r="AO1180" i="30"/>
  <c r="AO1183" i="30" s="1"/>
  <c r="AO1184" i="30" s="1"/>
  <c r="AO1191" i="30" s="1"/>
  <c r="AO1194" i="30" s="1"/>
  <c r="C739" i="58" s="1"/>
  <c r="Q1241" i="30"/>
  <c r="N1316" i="30"/>
  <c r="R1241" i="30"/>
  <c r="N1261" i="30"/>
  <c r="R1186" i="30"/>
  <c r="Q1186" i="30"/>
  <c r="AZ849" i="30"/>
  <c r="BA849" i="30"/>
  <c r="AW924" i="30"/>
  <c r="AK844" i="30"/>
  <c r="AH919" i="30"/>
  <c r="AL844" i="30"/>
  <c r="AW927" i="30"/>
  <c r="AZ852" i="30"/>
  <c r="BA852" i="30"/>
  <c r="BG519" i="30"/>
  <c r="BK516" i="30"/>
  <c r="BG591" i="30"/>
  <c r="AU856" i="30"/>
  <c r="AR931" i="30"/>
  <c r="AV856" i="30"/>
  <c r="BF843" i="30"/>
  <c r="BB918" i="30"/>
  <c r="BE843" i="30"/>
  <c r="AK877" i="30"/>
  <c r="AH952" i="30"/>
  <c r="AL877" i="30"/>
  <c r="V658" i="30"/>
  <c r="S659" i="30"/>
  <c r="W658" i="30"/>
  <c r="BG917" i="30"/>
  <c r="BK842" i="30"/>
  <c r="BJ842" i="30"/>
  <c r="D956" i="30"/>
  <c r="H881" i="30"/>
  <c r="G881" i="30"/>
  <c r="U1137" i="30"/>
  <c r="U1063" i="30"/>
  <c r="U1109" i="30" s="1"/>
  <c r="U1116" i="30" s="1"/>
  <c r="U1119" i="30" s="1"/>
  <c r="C687" i="58" s="1"/>
  <c r="M865" i="30"/>
  <c r="I940" i="30"/>
  <c r="L865" i="30"/>
  <c r="L876" i="30"/>
  <c r="M876" i="30"/>
  <c r="I951" i="30"/>
  <c r="R1367" i="30"/>
  <c r="N1442" i="30"/>
  <c r="Q1367" i="30"/>
  <c r="N958" i="30"/>
  <c r="Q955" i="30"/>
  <c r="R955" i="30"/>
  <c r="BF845" i="30"/>
  <c r="BB920" i="30"/>
  <c r="BE845" i="30"/>
  <c r="N1097" i="30"/>
  <c r="Q1022" i="30"/>
  <c r="R1022" i="30"/>
  <c r="AR916" i="30"/>
  <c r="AV841" i="30"/>
  <c r="AU841" i="30"/>
  <c r="AA847" i="30"/>
  <c r="AB847" i="30"/>
  <c r="X922" i="30"/>
  <c r="AP927" i="30"/>
  <c r="AM1002" i="30"/>
  <c r="AQ927" i="30"/>
  <c r="I924" i="30"/>
  <c r="M849" i="30"/>
  <c r="L849" i="30"/>
  <c r="BA876" i="30"/>
  <c r="AZ876" i="30"/>
  <c r="AW951" i="30"/>
  <c r="V860" i="30"/>
  <c r="W860" i="30"/>
  <c r="S935" i="30"/>
  <c r="Q1012" i="30"/>
  <c r="R1012" i="30"/>
  <c r="N1087" i="30"/>
  <c r="AP1863" i="30"/>
  <c r="AM1938" i="30"/>
  <c r="AQ1863" i="30"/>
  <c r="L860" i="30"/>
  <c r="I935" i="30"/>
  <c r="M860" i="30"/>
  <c r="L877" i="30"/>
  <c r="I952" i="30"/>
  <c r="M877" i="30"/>
  <c r="G868" i="30"/>
  <c r="H868" i="30"/>
  <c r="D943" i="30"/>
  <c r="BA882" i="30"/>
  <c r="AZ882" i="30"/>
  <c r="AW957" i="30"/>
  <c r="AE1961" i="30"/>
  <c r="AE1888" i="30"/>
  <c r="H856" i="30"/>
  <c r="G856" i="30"/>
  <c r="D931" i="30"/>
  <c r="S921" i="30"/>
  <c r="W846" i="30"/>
  <c r="V846" i="30"/>
  <c r="Q1114" i="30"/>
  <c r="N1189" i="30"/>
  <c r="N1190" i="30" s="1"/>
  <c r="R1114" i="30"/>
  <c r="BI2011" i="30"/>
  <c r="BA864" i="30"/>
  <c r="AW939" i="30"/>
  <c r="AZ864" i="30"/>
  <c r="I942" i="30"/>
  <c r="M867" i="30"/>
  <c r="L867" i="30"/>
  <c r="M848" i="30"/>
  <c r="I923" i="30"/>
  <c r="L848" i="30"/>
  <c r="AB863" i="30"/>
  <c r="AA863" i="30"/>
  <c r="X938" i="30"/>
  <c r="AU843" i="30"/>
  <c r="AR918" i="30"/>
  <c r="AV843" i="30"/>
  <c r="X943" i="30"/>
  <c r="AB868" i="30"/>
  <c r="AA868" i="30"/>
  <c r="AR949" i="30"/>
  <c r="AV874" i="30"/>
  <c r="AU874" i="30"/>
  <c r="I938" i="30"/>
  <c r="M863" i="30"/>
  <c r="L863" i="30"/>
  <c r="BA862" i="30"/>
  <c r="AW937" i="30"/>
  <c r="AZ862" i="30"/>
  <c r="AC919" i="30"/>
  <c r="AF844" i="30"/>
  <c r="AG844" i="30"/>
  <c r="AA851" i="30"/>
  <c r="X926" i="30"/>
  <c r="AB851" i="30"/>
  <c r="AG852" i="30"/>
  <c r="AC927" i="30"/>
  <c r="AF852" i="30"/>
  <c r="AL879" i="30"/>
  <c r="AH954" i="30"/>
  <c r="AK879" i="30"/>
  <c r="AR836" i="30"/>
  <c r="AR763" i="30"/>
  <c r="AV763" i="30" s="1"/>
  <c r="AV761" i="30"/>
  <c r="AU761" i="30"/>
  <c r="AU763" i="30" s="1"/>
  <c r="AY1302" i="30"/>
  <c r="AY1255" i="30"/>
  <c r="AY1258" i="30" s="1"/>
  <c r="AY1259" i="30" s="1"/>
  <c r="AY1266" i="30" s="1"/>
  <c r="AY1269" i="30" s="1"/>
  <c r="C789" i="58" s="1"/>
  <c r="D836" i="30"/>
  <c r="G761" i="30"/>
  <c r="G763" i="30" s="1"/>
  <c r="H761" i="30"/>
  <c r="D763" i="30"/>
  <c r="H763" i="30" s="1"/>
  <c r="BF863" i="30"/>
  <c r="BE863" i="30"/>
  <c r="BB938" i="30"/>
  <c r="Q1102" i="30"/>
  <c r="N1177" i="30"/>
  <c r="R1102" i="30"/>
  <c r="AP1079" i="30"/>
  <c r="AQ1079" i="30"/>
  <c r="AM1154" i="30"/>
  <c r="BB921" i="30"/>
  <c r="BF846" i="30"/>
  <c r="BE846" i="30"/>
  <c r="AW938" i="30"/>
  <c r="BA863" i="30"/>
  <c r="AZ863" i="30"/>
  <c r="AM1023" i="30"/>
  <c r="AQ948" i="30"/>
  <c r="AP948" i="30"/>
  <c r="L861" i="30"/>
  <c r="I936" i="30"/>
  <c r="M861" i="30"/>
  <c r="BE888" i="30"/>
  <c r="BB963" i="30"/>
  <c r="BF888" i="30"/>
  <c r="AA862" i="30"/>
  <c r="X937" i="30"/>
  <c r="AB862" i="30"/>
  <c r="W872" i="30"/>
  <c r="S947" i="30"/>
  <c r="V872" i="30"/>
  <c r="H837" i="30"/>
  <c r="D912" i="30"/>
  <c r="G837" i="30"/>
  <c r="AG841" i="30"/>
  <c r="AC916" i="30"/>
  <c r="AF841" i="30"/>
  <c r="BE856" i="30"/>
  <c r="BF856" i="30"/>
  <c r="BB931" i="30"/>
  <c r="AR920" i="30"/>
  <c r="AV845" i="30"/>
  <c r="AU845" i="30"/>
  <c r="S938" i="30"/>
  <c r="W863" i="30"/>
  <c r="V863" i="30"/>
  <c r="AC917" i="30"/>
  <c r="AG842" i="30"/>
  <c r="AF842" i="30"/>
  <c r="BA730" i="30"/>
  <c r="AZ730" i="30"/>
  <c r="AW733" i="30"/>
  <c r="W862" i="30"/>
  <c r="S937" i="30"/>
  <c r="V862" i="30"/>
  <c r="AZ740" i="30"/>
  <c r="BA740" i="30"/>
  <c r="L740" i="30"/>
  <c r="M740" i="30"/>
  <c r="S519" i="30"/>
  <c r="S591" i="30"/>
  <c r="W516" i="30"/>
  <c r="BK658" i="30"/>
  <c r="BG659" i="30"/>
  <c r="BJ658" i="30"/>
  <c r="S733" i="30"/>
  <c r="V730" i="30"/>
  <c r="W730" i="30"/>
  <c r="R1233" i="30"/>
  <c r="Q1233" i="30"/>
  <c r="N1308" i="30"/>
  <c r="Q1812" i="30"/>
  <c r="N1887" i="30"/>
  <c r="R1812" i="30"/>
  <c r="N1813" i="30"/>
  <c r="R1813" i="30" s="1"/>
  <c r="BK864" i="30"/>
  <c r="BJ864" i="30"/>
  <c r="BG939" i="30"/>
  <c r="BJ881" i="30"/>
  <c r="BK881" i="30"/>
  <c r="BG956" i="30"/>
  <c r="W843" i="30"/>
  <c r="S918" i="30"/>
  <c r="V843" i="30"/>
  <c r="AL872" i="30"/>
  <c r="AH947" i="30"/>
  <c r="AK872" i="30"/>
  <c r="AW946" i="30"/>
  <c r="BA871" i="30"/>
  <c r="AZ871" i="30"/>
  <c r="W875" i="30"/>
  <c r="V875" i="30"/>
  <c r="S950" i="30"/>
  <c r="B307" i="58"/>
  <c r="D307" i="58" s="1"/>
  <c r="AQ519" i="30"/>
  <c r="AG893" i="30"/>
  <c r="AF893" i="30"/>
  <c r="AC968" i="30"/>
  <c r="M854" i="30"/>
  <c r="I929" i="30"/>
  <c r="L854" i="30"/>
  <c r="BK873" i="30"/>
  <c r="BJ873" i="30"/>
  <c r="BG948" i="30"/>
  <c r="BA874" i="30"/>
  <c r="AW949" i="30"/>
  <c r="AZ874" i="30"/>
  <c r="D936" i="30"/>
  <c r="H861" i="30"/>
  <c r="G861" i="30"/>
  <c r="N1115" i="30"/>
  <c r="N884" i="30"/>
  <c r="R883" i="30"/>
  <c r="Q883" i="30"/>
  <c r="AV444" i="30"/>
  <c r="B260" i="58"/>
  <c r="D260" i="58" s="1"/>
  <c r="V892" i="30"/>
  <c r="S967" i="30"/>
  <c r="W892" i="30"/>
  <c r="AR922" i="30"/>
  <c r="AV847" i="30"/>
  <c r="AU847" i="30"/>
  <c r="H841" i="30"/>
  <c r="D916" i="30"/>
  <c r="G841" i="30"/>
  <c r="W840" i="30"/>
  <c r="V840" i="30"/>
  <c r="S915" i="30"/>
  <c r="BA858" i="30"/>
  <c r="AW933" i="30"/>
  <c r="AZ858" i="30"/>
  <c r="AT1588" i="30"/>
  <c r="AT1661" i="30"/>
  <c r="AU853" i="30"/>
  <c r="AV853" i="30"/>
  <c r="AR928" i="30"/>
  <c r="Q1514" i="30"/>
  <c r="N1589" i="30"/>
  <c r="R1514" i="30"/>
  <c r="W876" i="30"/>
  <c r="S951" i="30"/>
  <c r="V876" i="30"/>
  <c r="BJ584" i="30"/>
  <c r="BJ591" i="30" s="1"/>
  <c r="BJ594" i="30" s="1"/>
  <c r="BK584" i="30"/>
  <c r="BF870" i="30"/>
  <c r="BB945" i="30"/>
  <c r="BE870" i="30"/>
  <c r="X930" i="30"/>
  <c r="AB855" i="30"/>
  <c r="AA855" i="30"/>
  <c r="BE881" i="30"/>
  <c r="BB956" i="30"/>
  <c r="BF881" i="30"/>
  <c r="N1070" i="30"/>
  <c r="R995" i="30"/>
  <c r="Q995" i="30"/>
  <c r="N1030" i="30"/>
  <c r="AP1687" i="30"/>
  <c r="AQ1687" i="30"/>
  <c r="AM1762" i="30"/>
  <c r="BK841" i="30"/>
  <c r="BJ841" i="30"/>
  <c r="BG916" i="30"/>
  <c r="Q809" i="30"/>
  <c r="Q816" i="30" s="1"/>
  <c r="Q819" i="30" s="1"/>
  <c r="R809" i="30"/>
  <c r="Q1678" i="30"/>
  <c r="N1753" i="30"/>
  <c r="R1678" i="30"/>
  <c r="V851" i="30"/>
  <c r="S926" i="30"/>
  <c r="W851" i="30"/>
  <c r="AW918" i="30"/>
  <c r="AZ843" i="30"/>
  <c r="BA843" i="30"/>
  <c r="AU837" i="30"/>
  <c r="AV837" i="30"/>
  <c r="AR912" i="30"/>
  <c r="P1363" i="30"/>
  <c r="P1409" i="30" s="1"/>
  <c r="P1416" i="30" s="1"/>
  <c r="P1419" i="30" s="1"/>
  <c r="P1436" i="30"/>
  <c r="Q1361" i="30"/>
  <c r="Q1363" i="30" s="1"/>
  <c r="AB892" i="30"/>
  <c r="AA892" i="30"/>
  <c r="X967" i="30"/>
  <c r="BG963" i="30"/>
  <c r="BJ888" i="30"/>
  <c r="BK888" i="30"/>
  <c r="AH937" i="30"/>
  <c r="AK862" i="30"/>
  <c r="AL862" i="30"/>
  <c r="W888" i="30"/>
  <c r="S963" i="30"/>
  <c r="V888" i="30"/>
  <c r="L856" i="30"/>
  <c r="I931" i="30"/>
  <c r="M856" i="30"/>
  <c r="AP2082" i="30"/>
  <c r="AQ2082" i="30"/>
  <c r="I956" i="30"/>
  <c r="M881" i="30"/>
  <c r="L881" i="30"/>
  <c r="AV893" i="30"/>
  <c r="AR968" i="30"/>
  <c r="AU893" i="30"/>
  <c r="AG889" i="30"/>
  <c r="AC964" i="30"/>
  <c r="AF889" i="30"/>
  <c r="H845" i="30"/>
  <c r="D920" i="30"/>
  <c r="G845" i="30"/>
  <c r="N816" i="30"/>
  <c r="N744" i="30"/>
  <c r="R741" i="30"/>
  <c r="AA860" i="30"/>
  <c r="AB860" i="30"/>
  <c r="X935" i="30"/>
  <c r="AH922" i="30"/>
  <c r="AK847" i="30"/>
  <c r="AL847" i="30"/>
  <c r="H877" i="30"/>
  <c r="G877" i="30"/>
  <c r="D952" i="30"/>
  <c r="D815" i="30"/>
  <c r="D886" i="30"/>
  <c r="G811" i="30"/>
  <c r="H811" i="30"/>
  <c r="AA856" i="30"/>
  <c r="X931" i="30"/>
  <c r="AB856" i="30"/>
  <c r="BE842" i="30"/>
  <c r="BB917" i="30"/>
  <c r="BF842" i="30"/>
  <c r="K1472" i="30"/>
  <c r="K1405" i="30"/>
  <c r="K1408" i="30" s="1"/>
  <c r="K1409" i="30" s="1"/>
  <c r="K1416" i="30" s="1"/>
  <c r="K1419" i="30" s="1"/>
  <c r="X924" i="30"/>
  <c r="AA849" i="30"/>
  <c r="AB849" i="30"/>
  <c r="BB950" i="30"/>
  <c r="BF875" i="30"/>
  <c r="BE875" i="30"/>
  <c r="M892" i="30"/>
  <c r="I967" i="30"/>
  <c r="L892" i="30"/>
  <c r="BB733" i="30"/>
  <c r="BE730" i="30"/>
  <c r="BF730" i="30"/>
  <c r="AU858" i="30"/>
  <c r="AR933" i="30"/>
  <c r="AV858" i="30"/>
  <c r="AQ1511" i="30"/>
  <c r="AM1586" i="30"/>
  <c r="AP1511" i="30"/>
  <c r="I968" i="30"/>
  <c r="M893" i="30"/>
  <c r="L893" i="30"/>
  <c r="BA868" i="30"/>
  <c r="AZ868" i="30"/>
  <c r="AW943" i="30"/>
  <c r="AV863" i="30"/>
  <c r="AU863" i="30"/>
  <c r="AR938" i="30"/>
  <c r="AR963" i="30"/>
  <c r="AV888" i="30"/>
  <c r="AU888" i="30"/>
  <c r="BA845" i="30"/>
  <c r="AW920" i="30"/>
  <c r="AZ845" i="30"/>
  <c r="AC963" i="30"/>
  <c r="AG888" i="30"/>
  <c r="AF888" i="30"/>
  <c r="BK843" i="30"/>
  <c r="BG918" i="30"/>
  <c r="BJ843" i="30"/>
  <c r="AB874" i="30"/>
  <c r="X949" i="30"/>
  <c r="AA874" i="30"/>
  <c r="AL854" i="30"/>
  <c r="AH929" i="30"/>
  <c r="AK854" i="30"/>
  <c r="L857" i="30"/>
  <c r="I932" i="30"/>
  <c r="M857" i="30"/>
  <c r="W856" i="30"/>
  <c r="S931" i="30"/>
  <c r="V856" i="30"/>
  <c r="AV844" i="30"/>
  <c r="AR919" i="30"/>
  <c r="AU844" i="30"/>
  <c r="M869" i="30"/>
  <c r="I944" i="30"/>
  <c r="L869" i="30"/>
  <c r="G584" i="30"/>
  <c r="G591" i="30" s="1"/>
  <c r="G594" i="30" s="1"/>
  <c r="H584" i="30"/>
  <c r="D591" i="30"/>
  <c r="AQ945" i="30"/>
  <c r="AP945" i="30"/>
  <c r="AM1020" i="30"/>
  <c r="D915" i="30"/>
  <c r="H840" i="30"/>
  <c r="G840" i="30"/>
  <c r="AZ872" i="30"/>
  <c r="BA872" i="30"/>
  <c r="AW947" i="30"/>
  <c r="AM666" i="30"/>
  <c r="AM594" i="30"/>
  <c r="AQ591" i="30"/>
  <c r="AB740" i="30"/>
  <c r="AA740" i="30"/>
  <c r="BB940" i="30"/>
  <c r="BF865" i="30"/>
  <c r="BE865" i="30"/>
  <c r="N1452" i="30"/>
  <c r="R1377" i="30"/>
  <c r="Q1377" i="30"/>
  <c r="B263" i="58"/>
  <c r="D263" i="58" s="1"/>
  <c r="BK444" i="30"/>
  <c r="D942" i="30"/>
  <c r="H867" i="30"/>
  <c r="G867" i="30"/>
  <c r="M840" i="30"/>
  <c r="L840" i="30"/>
  <c r="I915" i="30"/>
  <c r="AH916" i="30"/>
  <c r="AK841" i="30"/>
  <c r="AL841" i="30"/>
  <c r="BG733" i="30"/>
  <c r="BK730" i="30"/>
  <c r="BJ730" i="30"/>
  <c r="AU872" i="30"/>
  <c r="AR947" i="30"/>
  <c r="AV872" i="30"/>
  <c r="AW952" i="30"/>
  <c r="BA877" i="30"/>
  <c r="AZ877" i="30"/>
  <c r="AP1639" i="30"/>
  <c r="AM1714" i="30"/>
  <c r="AQ1639" i="30"/>
  <c r="AG658" i="30"/>
  <c r="AC659" i="30"/>
  <c r="AF658" i="30"/>
  <c r="D930" i="30"/>
  <c r="H855" i="30"/>
  <c r="G855" i="30"/>
  <c r="AR950" i="30"/>
  <c r="AV875" i="30"/>
  <c r="AU875" i="30"/>
  <c r="AU877" i="30"/>
  <c r="AR952" i="30"/>
  <c r="AV877" i="30"/>
  <c r="D962" i="30"/>
  <c r="H887" i="30"/>
  <c r="G887" i="30"/>
  <c r="BF874" i="30"/>
  <c r="BB949" i="30"/>
  <c r="BE874" i="30"/>
  <c r="I957" i="30"/>
  <c r="M882" i="30"/>
  <c r="L882" i="30"/>
  <c r="AK873" i="30"/>
  <c r="AH948" i="30"/>
  <c r="AL873" i="30"/>
  <c r="AF863" i="30"/>
  <c r="AC938" i="30"/>
  <c r="AG863" i="30"/>
  <c r="AB867" i="30"/>
  <c r="X942" i="30"/>
  <c r="AA867" i="30"/>
  <c r="AG872" i="30"/>
  <c r="AF872" i="30"/>
  <c r="AC947" i="30"/>
  <c r="AQ1607" i="30"/>
  <c r="AM1682" i="30"/>
  <c r="AP1607" i="30"/>
  <c r="AF868" i="30"/>
  <c r="AG868" i="30"/>
  <c r="AC943" i="30"/>
  <c r="BK889" i="30"/>
  <c r="BG964" i="30"/>
  <c r="BJ889" i="30"/>
  <c r="AL866" i="30"/>
  <c r="AH941" i="30"/>
  <c r="AK866" i="30"/>
  <c r="AW926" i="30"/>
  <c r="BA851" i="30"/>
  <c r="AZ851" i="30"/>
  <c r="AB444" i="30"/>
  <c r="B256" i="58"/>
  <c r="D256" i="58" s="1"/>
  <c r="AC733" i="30"/>
  <c r="AG730" i="30"/>
  <c r="AF730" i="30"/>
  <c r="AG877" i="30"/>
  <c r="AF877" i="30"/>
  <c r="AC952" i="30"/>
  <c r="S934" i="30"/>
  <c r="W859" i="30"/>
  <c r="V859" i="30"/>
  <c r="BJ933" i="30"/>
  <c r="BG1008" i="30"/>
  <c r="BK933" i="30"/>
  <c r="BJ869" i="30"/>
  <c r="BG944" i="30"/>
  <c r="BK869" i="30"/>
  <c r="BB934" i="30"/>
  <c r="BF859" i="30"/>
  <c r="BE859" i="30"/>
  <c r="AK870" i="30"/>
  <c r="AL870" i="30"/>
  <c r="AH945" i="30"/>
  <c r="Q997" i="30"/>
  <c r="R997" i="30"/>
  <c r="N1072" i="30"/>
  <c r="D923" i="30"/>
  <c r="H848" i="30"/>
  <c r="G848" i="30"/>
  <c r="F1739" i="30"/>
  <c r="BG1009" i="30"/>
  <c r="BJ934" i="30"/>
  <c r="BK934" i="30"/>
  <c r="I953" i="30"/>
  <c r="L878" i="30"/>
  <c r="M878" i="30"/>
  <c r="AM1988" i="30"/>
  <c r="AQ1913" i="30"/>
  <c r="AP1913" i="30"/>
  <c r="W852" i="30"/>
  <c r="S927" i="30"/>
  <c r="V852" i="30"/>
  <c r="BF761" i="30"/>
  <c r="BE761" i="30"/>
  <c r="BE763" i="30" s="1"/>
  <c r="BB836" i="30"/>
  <c r="BB763" i="30"/>
  <c r="BF763" i="30" s="1"/>
  <c r="BG932" i="30"/>
  <c r="BK857" i="30"/>
  <c r="BJ857" i="30"/>
  <c r="AQ942" i="30"/>
  <c r="AP942" i="30"/>
  <c r="AM1017" i="30"/>
  <c r="BA584" i="30"/>
  <c r="AZ584" i="30"/>
  <c r="AZ591" i="30" s="1"/>
  <c r="AZ594" i="30" s="1"/>
  <c r="AU892" i="30"/>
  <c r="AV892" i="30"/>
  <c r="AR967" i="30"/>
  <c r="M845" i="30"/>
  <c r="L845" i="30"/>
  <c r="I920" i="30"/>
  <c r="S917" i="30"/>
  <c r="W842" i="30"/>
  <c r="V842" i="30"/>
  <c r="AK876" i="30"/>
  <c r="AL876" i="30"/>
  <c r="AH951" i="30"/>
  <c r="V857" i="30"/>
  <c r="S932" i="30"/>
  <c r="W857" i="30"/>
  <c r="BE878" i="30"/>
  <c r="BF878" i="30"/>
  <c r="BB953" i="30"/>
  <c r="AR935" i="30"/>
  <c r="AV860" i="30"/>
  <c r="AU860" i="30"/>
  <c r="AC954" i="30"/>
  <c r="AF879" i="30"/>
  <c r="AG879" i="30"/>
  <c r="BK863" i="30"/>
  <c r="BJ863" i="30"/>
  <c r="BG938" i="30"/>
  <c r="BA444" i="30"/>
  <c r="B261" i="58"/>
  <c r="D261" i="58" s="1"/>
  <c r="H878" i="30"/>
  <c r="D953" i="30"/>
  <c r="G878" i="30"/>
  <c r="AC923" i="30"/>
  <c r="AG848" i="30"/>
  <c r="AF848" i="30"/>
  <c r="M584" i="30"/>
  <c r="L584" i="30"/>
  <c r="L591" i="30" s="1"/>
  <c r="L594" i="30" s="1"/>
  <c r="AW659" i="30"/>
  <c r="BA658" i="30"/>
  <c r="AZ658" i="30"/>
  <c r="AC920" i="30"/>
  <c r="AF845" i="30"/>
  <c r="AG845" i="30"/>
  <c r="AB841" i="30"/>
  <c r="X916" i="30"/>
  <c r="AA841" i="30"/>
  <c r="AV864" i="30"/>
  <c r="AR939" i="30"/>
  <c r="AU864" i="30"/>
  <c r="AQ1924" i="30"/>
  <c r="AP1924" i="30"/>
  <c r="AM1999" i="30"/>
  <c r="AF840" i="30"/>
  <c r="AC915" i="30"/>
  <c r="AG840" i="30"/>
  <c r="BE879" i="30"/>
  <c r="BF879" i="30"/>
  <c r="BB954" i="30"/>
  <c r="AM1512" i="30"/>
  <c r="AQ1437" i="30"/>
  <c r="AP1437" i="30"/>
  <c r="AP1438" i="30" s="1"/>
  <c r="AM1019" i="30"/>
  <c r="AQ944" i="30"/>
  <c r="AP944" i="30"/>
  <c r="AC950" i="30"/>
  <c r="AG875" i="30"/>
  <c r="AF875" i="30"/>
  <c r="AH950" i="30"/>
  <c r="AL875" i="30"/>
  <c r="AK875" i="30"/>
  <c r="AU849" i="30"/>
  <c r="AR924" i="30"/>
  <c r="AV849" i="30"/>
  <c r="H516" i="30"/>
  <c r="D519" i="30"/>
  <c r="BI1339" i="30"/>
  <c r="BI1265" i="30"/>
  <c r="BI1266" i="30" s="1"/>
  <c r="BI1269" i="30" s="1"/>
  <c r="C791" i="58" s="1"/>
  <c r="AL444" i="30"/>
  <c r="B258" i="58"/>
  <c r="D258" i="58" s="1"/>
  <c r="I947" i="30"/>
  <c r="L872" i="30"/>
  <c r="M872" i="30"/>
  <c r="H872" i="30"/>
  <c r="D947" i="30"/>
  <c r="G872" i="30"/>
  <c r="X946" i="30"/>
  <c r="AB871" i="30"/>
  <c r="AA871" i="30"/>
  <c r="G842" i="30"/>
  <c r="D917" i="30"/>
  <c r="H842" i="30"/>
  <c r="AR934" i="30"/>
  <c r="AV859" i="30"/>
  <c r="AU859" i="30"/>
  <c r="AA870" i="30"/>
  <c r="X945" i="30"/>
  <c r="AB870" i="30"/>
  <c r="V877" i="30"/>
  <c r="W877" i="30"/>
  <c r="S952" i="30"/>
  <c r="AB843" i="30"/>
  <c r="X918" i="30"/>
  <c r="AA843" i="30"/>
  <c r="S930" i="30"/>
  <c r="V855" i="30"/>
  <c r="W855" i="30"/>
  <c r="H874" i="30"/>
  <c r="D949" i="30"/>
  <c r="G874" i="30"/>
  <c r="H849" i="30"/>
  <c r="D924" i="30"/>
  <c r="G849" i="30"/>
  <c r="AG444" i="30"/>
  <c r="B257" i="58"/>
  <c r="D257" i="58" s="1"/>
  <c r="AQ1329" i="30"/>
  <c r="AM1404" i="30"/>
  <c r="AP1329" i="30"/>
  <c r="AC924" i="30"/>
  <c r="AG849" i="30"/>
  <c r="AF849" i="30"/>
  <c r="AH964" i="30"/>
  <c r="AK889" i="30"/>
  <c r="AL889" i="30"/>
  <c r="M866" i="30"/>
  <c r="L866" i="30"/>
  <c r="I941" i="30"/>
  <c r="L874" i="30"/>
  <c r="M874" i="30"/>
  <c r="I949" i="30"/>
  <c r="V881" i="30"/>
  <c r="S956" i="30"/>
  <c r="W881" i="30"/>
  <c r="AQ2000" i="30"/>
  <c r="AM2075" i="30"/>
  <c r="AP2000" i="30"/>
  <c r="H740" i="30"/>
  <c r="G740" i="30"/>
  <c r="AZ841" i="30"/>
  <c r="BA841" i="30"/>
  <c r="AW916" i="30"/>
  <c r="S922" i="30"/>
  <c r="V847" i="30"/>
  <c r="W847" i="30"/>
  <c r="AJ1814" i="30"/>
  <c r="AJ1780" i="30"/>
  <c r="AJ1783" i="30" s="1"/>
  <c r="AJ1784" i="30" s="1"/>
  <c r="AJ1791" i="30" s="1"/>
  <c r="AJ1794" i="30" s="1"/>
  <c r="AG876" i="30"/>
  <c r="AF876" i="30"/>
  <c r="AC951" i="30"/>
  <c r="AH926" i="30"/>
  <c r="AL851" i="30"/>
  <c r="AK851" i="30"/>
  <c r="AG811" i="30"/>
  <c r="AC886" i="30"/>
  <c r="AF811" i="30"/>
  <c r="AC815" i="30"/>
  <c r="BF841" i="30"/>
  <c r="BB916" i="30"/>
  <c r="BE841" i="30"/>
  <c r="AB875" i="30"/>
  <c r="X950" i="30"/>
  <c r="AA875" i="30"/>
  <c r="I930" i="30"/>
  <c r="M855" i="30"/>
  <c r="L855" i="30"/>
  <c r="AC921" i="30"/>
  <c r="AG846" i="30"/>
  <c r="AF846" i="30"/>
  <c r="BA887" i="30"/>
  <c r="AW962" i="30"/>
  <c r="AZ887" i="30"/>
  <c r="AK868" i="30"/>
  <c r="AL868" i="30"/>
  <c r="AH943" i="30"/>
  <c r="AU861" i="30"/>
  <c r="AV861" i="30"/>
  <c r="AR936" i="30"/>
  <c r="AB845" i="30"/>
  <c r="AA845" i="30"/>
  <c r="X920" i="30"/>
  <c r="U1886" i="30"/>
  <c r="AK848" i="30"/>
  <c r="AH923" i="30"/>
  <c r="AL848" i="30"/>
  <c r="H658" i="30"/>
  <c r="D659" i="30"/>
  <c r="G658" i="30"/>
  <c r="S945" i="30"/>
  <c r="W870" i="30"/>
  <c r="V870" i="30"/>
  <c r="H870" i="30"/>
  <c r="D945" i="30"/>
  <c r="G870" i="30"/>
  <c r="D963" i="30"/>
  <c r="G888" i="30"/>
  <c r="H888" i="30"/>
  <c r="AZ811" i="30"/>
  <c r="AW815" i="30"/>
  <c r="AW886" i="30"/>
  <c r="BA811" i="30"/>
  <c r="BB943" i="30"/>
  <c r="BF868" i="30"/>
  <c r="BE868" i="30"/>
  <c r="AH928" i="30"/>
  <c r="AL853" i="30"/>
  <c r="AK853" i="30"/>
  <c r="S886" i="30"/>
  <c r="S815" i="30"/>
  <c r="V811" i="30"/>
  <c r="W811" i="30"/>
  <c r="AF850" i="30"/>
  <c r="AC925" i="30"/>
  <c r="AG850" i="30"/>
  <c r="BG925" i="30"/>
  <c r="BJ850" i="30"/>
  <c r="BK850" i="30"/>
  <c r="BD1814" i="30"/>
  <c r="BJ882" i="30"/>
  <c r="BG957" i="30"/>
  <c r="BK882" i="30"/>
  <c r="AQ659" i="30"/>
  <c r="AP659" i="30"/>
  <c r="AP666" i="30" s="1"/>
  <c r="AP669" i="30" s="1"/>
  <c r="AT1861" i="30"/>
  <c r="AT1790" i="30"/>
  <c r="AU869" i="30"/>
  <c r="AR944" i="30"/>
  <c r="AV869" i="30"/>
  <c r="AU730" i="30"/>
  <c r="AV730" i="30"/>
  <c r="AR733" i="30"/>
  <c r="R1019" i="30"/>
  <c r="Q1019" i="30"/>
  <c r="N1094" i="30"/>
  <c r="AG584" i="30"/>
  <c r="AF584" i="30"/>
  <c r="AF591" i="30" s="1"/>
  <c r="AF594" i="30" s="1"/>
  <c r="D935" i="30"/>
  <c r="H860" i="30"/>
  <c r="G860" i="30"/>
  <c r="AR519" i="30"/>
  <c r="AR591" i="30"/>
  <c r="AV516" i="30"/>
  <c r="AP924" i="30"/>
  <c r="AQ924" i="30"/>
  <c r="AM999" i="30"/>
  <c r="AG862" i="30"/>
  <c r="AC937" i="30"/>
  <c r="AF862" i="30"/>
  <c r="BJ764" i="30"/>
  <c r="BG839" i="30"/>
  <c r="BG805" i="30"/>
  <c r="BK764" i="30"/>
  <c r="AF854" i="30"/>
  <c r="AC929" i="30"/>
  <c r="AG854" i="30"/>
  <c r="AC942" i="30"/>
  <c r="AG867" i="30"/>
  <c r="AF867" i="30"/>
  <c r="AF882" i="30"/>
  <c r="AC957" i="30"/>
  <c r="AG882" i="30"/>
  <c r="AK892" i="30"/>
  <c r="AL892" i="30"/>
  <c r="AH967" i="30"/>
  <c r="AQ952" i="30"/>
  <c r="AP952" i="30"/>
  <c r="AM1027" i="30"/>
  <c r="AW954" i="30"/>
  <c r="BA879" i="30"/>
  <c r="AZ879" i="30"/>
  <c r="AH733" i="30"/>
  <c r="AL730" i="30"/>
  <c r="AK730" i="30"/>
  <c r="BE584" i="30"/>
  <c r="BE591" i="30" s="1"/>
  <c r="BE594" i="30" s="1"/>
  <c r="BF584" i="30"/>
  <c r="BG953" i="30"/>
  <c r="BJ878" i="30"/>
  <c r="BK878" i="30"/>
  <c r="BG942" i="30"/>
  <c r="BK867" i="30"/>
  <c r="BJ867" i="30"/>
  <c r="R1043" i="30"/>
  <c r="Q1043" i="30"/>
  <c r="N1118" i="30"/>
  <c r="AV866" i="30"/>
  <c r="AU866" i="30"/>
  <c r="AR941" i="30"/>
  <c r="AM1037" i="30"/>
  <c r="AQ962" i="30"/>
  <c r="AP962" i="30"/>
  <c r="AM1021" i="30"/>
  <c r="AQ946" i="30"/>
  <c r="AP946" i="30"/>
  <c r="AF857" i="30"/>
  <c r="AC932" i="30"/>
  <c r="AG857" i="30"/>
  <c r="S962" i="30"/>
  <c r="W887" i="30"/>
  <c r="V887" i="30"/>
  <c r="V868" i="30"/>
  <c r="W868" i="30"/>
  <c r="S943" i="30"/>
  <c r="L841" i="30"/>
  <c r="I916" i="30"/>
  <c r="M841" i="30"/>
  <c r="BE848" i="30"/>
  <c r="BB923" i="30"/>
  <c r="BF848" i="30"/>
  <c r="AR951" i="30"/>
  <c r="AV876" i="30"/>
  <c r="AU876" i="30"/>
  <c r="Q1100" i="30"/>
  <c r="N1175" i="30"/>
  <c r="R1100" i="30"/>
  <c r="S919" i="30"/>
  <c r="W844" i="30"/>
  <c r="V844" i="30"/>
  <c r="AW591" i="30"/>
  <c r="BA516" i="30"/>
  <c r="AW519" i="30"/>
  <c r="BA519" i="30" s="1"/>
  <c r="X733" i="30"/>
  <c r="AB730" i="30"/>
  <c r="AA730" i="30"/>
  <c r="AB882" i="30"/>
  <c r="X957" i="30"/>
  <c r="AA882" i="30"/>
  <c r="D932" i="30"/>
  <c r="H857" i="30"/>
  <c r="G857" i="30"/>
  <c r="X932" i="30"/>
  <c r="AB857" i="30"/>
  <c r="AA857" i="30"/>
  <c r="AL846" i="30"/>
  <c r="AK846" i="30"/>
  <c r="AH921" i="30"/>
  <c r="BE844" i="30"/>
  <c r="BB919" i="30"/>
  <c r="BF844" i="30"/>
  <c r="BE740" i="30"/>
  <c r="BF740" i="30"/>
  <c r="V936" i="30"/>
  <c r="W936" i="30"/>
  <c r="S1011" i="30"/>
  <c r="R1765" i="30"/>
  <c r="N1840" i="30"/>
  <c r="Q1765" i="30"/>
  <c r="R1294" i="30"/>
  <c r="Q1294" i="30"/>
  <c r="N1369" i="30"/>
  <c r="AV871" i="30"/>
  <c r="AU871" i="30"/>
  <c r="AR946" i="30"/>
  <c r="BF858" i="30"/>
  <c r="BB933" i="30"/>
  <c r="BE858" i="30"/>
  <c r="BF862" i="30"/>
  <c r="BE862" i="30"/>
  <c r="BB937" i="30"/>
  <c r="AZ837" i="30"/>
  <c r="BA837" i="30"/>
  <c r="AW912" i="30"/>
  <c r="AR953" i="30"/>
  <c r="AV878" i="30"/>
  <c r="AU878" i="30"/>
  <c r="AM1530" i="30"/>
  <c r="AQ1455" i="30"/>
  <c r="AP1455" i="30"/>
  <c r="AL840" i="30"/>
  <c r="AH915" i="30"/>
  <c r="AK840" i="30"/>
  <c r="B217" i="58"/>
  <c r="D204" i="58"/>
  <c r="D217" i="58" s="1"/>
  <c r="AH927" i="30"/>
  <c r="AL852" i="30"/>
  <c r="AK852" i="30"/>
  <c r="D926" i="30"/>
  <c r="H851" i="30"/>
  <c r="G851" i="30"/>
  <c r="AZ888" i="30"/>
  <c r="BA888" i="30"/>
  <c r="AW963" i="30"/>
  <c r="AG847" i="30"/>
  <c r="AC922" i="30"/>
  <c r="AF847" i="30"/>
  <c r="AG516" i="30"/>
  <c r="AC591" i="30"/>
  <c r="AC519" i="30"/>
  <c r="H444" i="30"/>
  <c r="B252" i="58"/>
  <c r="L847" i="30"/>
  <c r="I922" i="30"/>
  <c r="M847" i="30"/>
  <c r="R669" i="30"/>
  <c r="B398" i="58"/>
  <c r="D398" i="58" s="1"/>
  <c r="L837" i="30"/>
  <c r="M837" i="30"/>
  <c r="I912" i="30"/>
  <c r="AA893" i="30"/>
  <c r="AB893" i="30"/>
  <c r="X968" i="30"/>
  <c r="BB928" i="30"/>
  <c r="BF853" i="30"/>
  <c r="BE853" i="30"/>
  <c r="AF837" i="30"/>
  <c r="AC912" i="30"/>
  <c r="AG837" i="30"/>
  <c r="W841" i="30"/>
  <c r="S916" i="30"/>
  <c r="V841" i="30"/>
  <c r="AW915" i="30"/>
  <c r="BA840" i="30"/>
  <c r="AZ840" i="30"/>
  <c r="AU584" i="30"/>
  <c r="AU591" i="30" s="1"/>
  <c r="AU594" i="30" s="1"/>
  <c r="AV584" i="30"/>
  <c r="M730" i="30"/>
  <c r="L730" i="30"/>
  <c r="I733" i="30"/>
  <c r="BK860" i="30"/>
  <c r="BJ860" i="30"/>
  <c r="BG935" i="30"/>
  <c r="AP1766" i="30"/>
  <c r="AQ1766" i="30"/>
  <c r="AM1841" i="30"/>
  <c r="AB869" i="30"/>
  <c r="AA869" i="30"/>
  <c r="X944" i="30"/>
  <c r="BA875" i="30"/>
  <c r="AW950" i="30"/>
  <c r="AZ875" i="30"/>
  <c r="AH944" i="30"/>
  <c r="AL869" i="30"/>
  <c r="AK869" i="30"/>
  <c r="AM808" i="30"/>
  <c r="AP805" i="30"/>
  <c r="AQ805" i="30"/>
  <c r="BK866" i="30"/>
  <c r="BG941" i="30"/>
  <c r="BJ866" i="30"/>
  <c r="AZ764" i="30"/>
  <c r="AW839" i="30"/>
  <c r="BA764" i="30"/>
  <c r="AW805" i="30"/>
  <c r="AH912" i="30"/>
  <c r="AK837" i="30"/>
  <c r="AL837" i="30"/>
  <c r="AL845" i="30"/>
  <c r="AH920" i="30"/>
  <c r="AK845" i="30"/>
  <c r="S928" i="30"/>
  <c r="V853" i="30"/>
  <c r="W853" i="30"/>
  <c r="M858" i="30"/>
  <c r="L858" i="30"/>
  <c r="I933" i="30"/>
  <c r="AQ1311" i="30"/>
  <c r="AM1386" i="30"/>
  <c r="AP1311" i="30"/>
  <c r="I917" i="30"/>
  <c r="L842" i="30"/>
  <c r="M842" i="30"/>
  <c r="H852" i="30"/>
  <c r="D927" i="30"/>
  <c r="G852" i="30"/>
  <c r="AH953" i="30"/>
  <c r="AL878" i="30"/>
  <c r="AK878" i="30"/>
  <c r="AR962" i="30"/>
  <c r="AU887" i="30"/>
  <c r="AV887" i="30"/>
  <c r="AV855" i="30"/>
  <c r="AU855" i="30"/>
  <c r="AR930" i="30"/>
  <c r="X836" i="30"/>
  <c r="AA761" i="30"/>
  <c r="AA763" i="30" s="1"/>
  <c r="X763" i="30"/>
  <c r="AB763" i="30" s="1"/>
  <c r="AB761" i="30"/>
  <c r="AO1664" i="30"/>
  <c r="AW917" i="30"/>
  <c r="BA842" i="30"/>
  <c r="AZ842" i="30"/>
  <c r="AA846" i="30"/>
  <c r="X921" i="30"/>
  <c r="AB846" i="30"/>
  <c r="BJ856" i="30"/>
  <c r="BK856" i="30"/>
  <c r="BG931" i="30"/>
  <c r="BK926" i="30"/>
  <c r="BG1001" i="30"/>
  <c r="BJ926" i="30"/>
  <c r="N1529" i="30"/>
  <c r="R1454" i="30"/>
  <c r="Q1454" i="30"/>
  <c r="AC928" i="30"/>
  <c r="AF853" i="30"/>
  <c r="AG853" i="30"/>
  <c r="S968" i="30"/>
  <c r="W893" i="30"/>
  <c r="V893" i="30"/>
  <c r="I921" i="30"/>
  <c r="M846" i="30"/>
  <c r="L846" i="30"/>
  <c r="AA840" i="30"/>
  <c r="X915" i="30"/>
  <c r="AB840" i="30"/>
  <c r="W864" i="30"/>
  <c r="S939" i="30"/>
  <c r="V864" i="30"/>
  <c r="AB811" i="30"/>
  <c r="AA811" i="30"/>
  <c r="X815" i="30"/>
  <c r="X886" i="30"/>
  <c r="X964" i="30"/>
  <c r="AB889" i="30"/>
  <c r="AA889" i="30"/>
  <c r="AQ923" i="30"/>
  <c r="AP923" i="30"/>
  <c r="AM998" i="30"/>
  <c r="BK875" i="30"/>
  <c r="BJ875" i="30"/>
  <c r="BG950" i="30"/>
  <c r="AW919" i="30"/>
  <c r="AZ844" i="30"/>
  <c r="BA844" i="30"/>
  <c r="G846" i="30"/>
  <c r="D921" i="30"/>
  <c r="H846" i="30"/>
  <c r="AY1811" i="30"/>
  <c r="AY1738" i="30"/>
  <c r="AM1042" i="30"/>
  <c r="AQ967" i="30"/>
  <c r="AP967" i="30"/>
  <c r="BA847" i="30"/>
  <c r="AW922" i="30"/>
  <c r="AZ847" i="30"/>
  <c r="BG919" i="30"/>
  <c r="BK844" i="30"/>
  <c r="BJ844" i="30"/>
  <c r="L868" i="30"/>
  <c r="I943" i="30"/>
  <c r="M868" i="30"/>
  <c r="AZ873" i="30"/>
  <c r="AW948" i="30"/>
  <c r="BA873" i="30"/>
  <c r="AR954" i="30"/>
  <c r="AV879" i="30"/>
  <c r="AU879" i="30"/>
  <c r="AH956" i="30"/>
  <c r="AK881" i="30"/>
  <c r="AL881" i="30"/>
  <c r="AV850" i="30"/>
  <c r="AR925" i="30"/>
  <c r="AU850" i="30"/>
  <c r="AF859" i="30"/>
  <c r="AG859" i="30"/>
  <c r="AC934" i="30"/>
  <c r="AC956" i="30"/>
  <c r="AG881" i="30"/>
  <c r="AF881" i="30"/>
  <c r="AG865" i="30"/>
  <c r="AF865" i="30"/>
  <c r="AC940" i="30"/>
  <c r="AP815" i="30"/>
  <c r="AQ815" i="30"/>
  <c r="AH933" i="30"/>
  <c r="AL858" i="30"/>
  <c r="AK858" i="30"/>
  <c r="AB865" i="30"/>
  <c r="AA865" i="30"/>
  <c r="X940" i="30"/>
  <c r="BK887" i="30"/>
  <c r="BJ887" i="30"/>
  <c r="BG962" i="30"/>
  <c r="I962" i="30"/>
  <c r="M887" i="30"/>
  <c r="L887" i="30"/>
  <c r="V584" i="30"/>
  <c r="V591" i="30" s="1"/>
  <c r="V594" i="30" s="1"/>
  <c r="W584" i="30"/>
  <c r="H893" i="30"/>
  <c r="D968" i="30"/>
  <c r="G893" i="30"/>
  <c r="AJ1886" i="30"/>
  <c r="AJ1813" i="30"/>
  <c r="N2061" i="30"/>
  <c r="Q1986" i="30"/>
  <c r="R1986" i="30"/>
  <c r="AU840" i="30"/>
  <c r="AV840" i="30"/>
  <c r="AR915" i="30"/>
  <c r="M444" i="30"/>
  <c r="B253" i="58"/>
  <c r="D253" i="58" s="1"/>
  <c r="AW936" i="30"/>
  <c r="BA861" i="30"/>
  <c r="AZ861" i="30"/>
  <c r="X839" i="30"/>
  <c r="X805" i="30"/>
  <c r="AB764" i="30"/>
  <c r="AA764" i="30"/>
  <c r="AV842" i="30"/>
  <c r="AR917" i="30"/>
  <c r="AU842" i="30"/>
  <c r="AK857" i="30"/>
  <c r="AL857" i="30"/>
  <c r="AH932" i="30"/>
  <c r="AC933" i="30"/>
  <c r="AF858" i="30"/>
  <c r="AG858" i="30"/>
  <c r="AW921" i="30"/>
  <c r="BA846" i="30"/>
  <c r="AZ846" i="30"/>
  <c r="BK740" i="30"/>
  <c r="BJ740" i="30"/>
  <c r="W882" i="30"/>
  <c r="V882" i="30"/>
  <c r="S957" i="30"/>
  <c r="Q1849" i="30"/>
  <c r="N1924" i="30"/>
  <c r="R1849" i="30"/>
  <c r="AL856" i="30"/>
  <c r="AH931" i="30"/>
  <c r="AK856" i="30"/>
  <c r="D928" i="30"/>
  <c r="H853" i="30"/>
  <c r="G853" i="30"/>
  <c r="BF444" i="30"/>
  <c r="B262" i="58"/>
  <c r="D262" i="58" s="1"/>
  <c r="AL658" i="30"/>
  <c r="AH659" i="30"/>
  <c r="AK658" i="30"/>
  <c r="BB886" i="30"/>
  <c r="BF811" i="30"/>
  <c r="BE811" i="30"/>
  <c r="BB815" i="30"/>
  <c r="L870" i="30"/>
  <c r="I945" i="30"/>
  <c r="M870" i="30"/>
  <c r="BB939" i="30"/>
  <c r="BE864" i="30"/>
  <c r="BF864" i="30"/>
  <c r="BF867" i="30"/>
  <c r="BB942" i="30"/>
  <c r="BE867" i="30"/>
  <c r="AP733" i="30"/>
  <c r="AQ733" i="30"/>
  <c r="AM734" i="30"/>
  <c r="BE861" i="30"/>
  <c r="BF861" i="30"/>
  <c r="BB936" i="30"/>
  <c r="D937" i="30"/>
  <c r="G862" i="30"/>
  <c r="H862" i="30"/>
  <c r="N1106" i="30"/>
  <c r="R1031" i="30"/>
  <c r="Q1031" i="30"/>
  <c r="AL516" i="30"/>
  <c r="AH519" i="30"/>
  <c r="AH591" i="30"/>
  <c r="X947" i="30"/>
  <c r="AA872" i="30"/>
  <c r="AB872" i="30"/>
  <c r="BK876" i="30"/>
  <c r="BJ876" i="30"/>
  <c r="BG951" i="30"/>
  <c r="S1021" i="30"/>
  <c r="W946" i="30"/>
  <c r="V946" i="30"/>
  <c r="AA858" i="30"/>
  <c r="AB858" i="30"/>
  <c r="X933" i="30"/>
  <c r="I926" i="30"/>
  <c r="M851" i="30"/>
  <c r="L851" i="30"/>
  <c r="AB584" i="30"/>
  <c r="AA584" i="30"/>
  <c r="AA591" i="30" s="1"/>
  <c r="AA594" i="30" s="1"/>
  <c r="H864" i="30"/>
  <c r="D939" i="30"/>
  <c r="G864" i="30"/>
  <c r="V867" i="30"/>
  <c r="S942" i="30"/>
  <c r="W867" i="30"/>
  <c r="H875" i="30"/>
  <c r="D950" i="30"/>
  <c r="G875" i="30"/>
  <c r="BE893" i="30"/>
  <c r="BB968" i="30"/>
  <c r="BF893" i="30"/>
  <c r="W866" i="30"/>
  <c r="S941" i="30"/>
  <c r="V866" i="30"/>
  <c r="AW942" i="30"/>
  <c r="BA867" i="30"/>
  <c r="AZ867" i="30"/>
  <c r="BD1456" i="30"/>
  <c r="BD1405" i="30"/>
  <c r="BD1408" i="30" s="1"/>
  <c r="BD1409" i="30" s="1"/>
  <c r="BD1416" i="30" s="1"/>
  <c r="BD1419" i="30" s="1"/>
  <c r="U1889" i="30"/>
  <c r="U1855" i="30"/>
  <c r="U1858" i="30" s="1"/>
  <c r="H850" i="30"/>
  <c r="G850" i="30"/>
  <c r="D925" i="30"/>
  <c r="AB873" i="30"/>
  <c r="AA873" i="30"/>
  <c r="X948" i="30"/>
  <c r="V879" i="30"/>
  <c r="S954" i="30"/>
  <c r="W879" i="30"/>
  <c r="BK862" i="30"/>
  <c r="BG937" i="30"/>
  <c r="BJ862" i="30"/>
  <c r="Q1014" i="30"/>
  <c r="R1014" i="30"/>
  <c r="N1089" i="30"/>
  <c r="AV857" i="30"/>
  <c r="AR932" i="30"/>
  <c r="AU857" i="30"/>
  <c r="BA860" i="30"/>
  <c r="AW935" i="30"/>
  <c r="AZ860" i="30"/>
  <c r="AG740" i="30"/>
  <c r="AF740" i="30"/>
  <c r="G879" i="30"/>
  <c r="D954" i="30"/>
  <c r="H879" i="30"/>
  <c r="AQ840" i="30"/>
  <c r="AM915" i="30"/>
  <c r="AP840" i="30"/>
  <c r="AM880" i="30"/>
  <c r="AZ848" i="30"/>
  <c r="AW923" i="30"/>
  <c r="BA848" i="30"/>
  <c r="AR956" i="30"/>
  <c r="AU881" i="30"/>
  <c r="AV881" i="30"/>
  <c r="BE847" i="30"/>
  <c r="BF847" i="30"/>
  <c r="BB922" i="30"/>
  <c r="BI1750" i="30"/>
  <c r="BI1705" i="30"/>
  <c r="BI1708" i="30" s="1"/>
  <c r="BI1709" i="30" s="1"/>
  <c r="AV846" i="30"/>
  <c r="AR921" i="30"/>
  <c r="AU846" i="30"/>
  <c r="C649" i="58"/>
  <c r="AC935" i="30"/>
  <c r="AG860" i="30"/>
  <c r="AF860" i="30"/>
  <c r="I918" i="30"/>
  <c r="M843" i="30"/>
  <c r="L843" i="30"/>
  <c r="D951" i="30"/>
  <c r="H876" i="30"/>
  <c r="G876" i="30"/>
  <c r="W740" i="30"/>
  <c r="V740" i="30"/>
  <c r="I937" i="30"/>
  <c r="M862" i="30"/>
  <c r="L862" i="30"/>
  <c r="M879" i="30"/>
  <c r="I954" i="30"/>
  <c r="L879" i="30"/>
  <c r="AF874" i="30"/>
  <c r="AC949" i="30"/>
  <c r="AG874" i="30"/>
  <c r="BB915" i="30"/>
  <c r="BF840" i="30"/>
  <c r="BE840" i="30"/>
  <c r="X936" i="30"/>
  <c r="AB861" i="30"/>
  <c r="AA861" i="30"/>
  <c r="AG870" i="30"/>
  <c r="AC945" i="30"/>
  <c r="AF870" i="30"/>
  <c r="BB935" i="30"/>
  <c r="BF860" i="30"/>
  <c r="BE860" i="30"/>
  <c r="AU764" i="30"/>
  <c r="AR839" i="30"/>
  <c r="AV764" i="30"/>
  <c r="AR805" i="30"/>
  <c r="AF851" i="30"/>
  <c r="AC926" i="30"/>
  <c r="AG851" i="30"/>
  <c r="AL584" i="30"/>
  <c r="AK584" i="30"/>
  <c r="AK591" i="30" s="1"/>
  <c r="AK594" i="30" s="1"/>
  <c r="W849" i="30"/>
  <c r="S924" i="30"/>
  <c r="V849" i="30"/>
  <c r="Q1534" i="30"/>
  <c r="N1609" i="30"/>
  <c r="R1534" i="30"/>
  <c r="AC967" i="30"/>
  <c r="AG892" i="30"/>
  <c r="AF892" i="30"/>
  <c r="W845" i="30"/>
  <c r="S920" i="30"/>
  <c r="V845" i="30"/>
  <c r="M888" i="30"/>
  <c r="L888" i="30"/>
  <c r="I963" i="30"/>
  <c r="D933" i="30"/>
  <c r="G858" i="30"/>
  <c r="H858" i="30"/>
  <c r="BJ761" i="30"/>
  <c r="BJ763" i="30" s="1"/>
  <c r="BG836" i="30"/>
  <c r="BG763" i="30"/>
  <c r="BK763" i="30" s="1"/>
  <c r="BK761" i="30"/>
  <c r="BE866" i="30"/>
  <c r="BB941" i="30"/>
  <c r="BF866" i="30"/>
  <c r="D934" i="30"/>
  <c r="H859" i="30"/>
  <c r="G859" i="30"/>
  <c r="AA876" i="30"/>
  <c r="AB876" i="30"/>
  <c r="X951" i="30"/>
  <c r="W878" i="30"/>
  <c r="S953" i="30"/>
  <c r="V878" i="30"/>
  <c r="W858" i="30"/>
  <c r="S933" i="30"/>
  <c r="V858" i="30"/>
  <c r="AH946" i="30"/>
  <c r="AL871" i="30"/>
  <c r="AK871" i="30"/>
  <c r="AF855" i="30"/>
  <c r="AC930" i="30"/>
  <c r="AG855" i="30"/>
  <c r="AC836" i="30"/>
  <c r="AF761" i="30"/>
  <c r="AF763" i="30" s="1"/>
  <c r="AC763" i="30"/>
  <c r="AG763" i="30" s="1"/>
  <c r="AG761" i="30"/>
  <c r="BE869" i="30"/>
  <c r="BB944" i="30"/>
  <c r="BF869" i="30"/>
  <c r="BK954" i="30"/>
  <c r="BJ954" i="30"/>
  <c r="BG1029" i="30"/>
  <c r="AF856" i="30"/>
  <c r="AG856" i="30"/>
  <c r="AC931" i="30"/>
  <c r="AK811" i="30"/>
  <c r="AH815" i="30"/>
  <c r="AH886" i="30"/>
  <c r="AL811" i="30"/>
  <c r="AH936" i="30"/>
  <c r="AL861" i="30"/>
  <c r="AK861" i="30"/>
  <c r="H847" i="30"/>
  <c r="D922" i="30"/>
  <c r="G847" i="30"/>
  <c r="AL764" i="30"/>
  <c r="AK764" i="30"/>
  <c r="AH839" i="30"/>
  <c r="AH805" i="30"/>
  <c r="AA877" i="30"/>
  <c r="AB877" i="30"/>
  <c r="X952" i="30"/>
  <c r="M871" i="30"/>
  <c r="L871" i="30"/>
  <c r="I946" i="30"/>
  <c r="AM2076" i="30"/>
  <c r="AQ2001" i="30"/>
  <c r="AP2001" i="30"/>
  <c r="BF882" i="30"/>
  <c r="BE882" i="30"/>
  <c r="BB957" i="30"/>
  <c r="AW967" i="30"/>
  <c r="BA892" i="30"/>
  <c r="AZ892" i="30"/>
  <c r="BF857" i="30"/>
  <c r="BB932" i="30"/>
  <c r="BE857" i="30"/>
  <c r="BF851" i="30"/>
  <c r="BB926" i="30"/>
  <c r="BE851" i="30"/>
  <c r="AM1022" i="30"/>
  <c r="AQ947" i="30"/>
  <c r="AP947" i="30"/>
  <c r="BG946" i="30"/>
  <c r="BK871" i="30"/>
  <c r="BJ871" i="30"/>
  <c r="BB929" i="30"/>
  <c r="BF854" i="30"/>
  <c r="BE854" i="30"/>
  <c r="BE849" i="30"/>
  <c r="BF849" i="30"/>
  <c r="BB924" i="30"/>
  <c r="I934" i="30"/>
  <c r="L859" i="30"/>
  <c r="M859" i="30"/>
  <c r="AE1739" i="30"/>
  <c r="AE1705" i="30"/>
  <c r="AE1708" i="30" s="1"/>
  <c r="AE1709" i="30" s="1"/>
  <c r="AE1716" i="30" s="1"/>
  <c r="AE1719" i="30" s="1"/>
  <c r="X923" i="30"/>
  <c r="AB848" i="30"/>
  <c r="AA848" i="30"/>
  <c r="BB962" i="30"/>
  <c r="BF887" i="30"/>
  <c r="BE887" i="30"/>
  <c r="R1187" i="30"/>
  <c r="N1262" i="30"/>
  <c r="Q1187" i="30"/>
  <c r="BF850" i="30"/>
  <c r="BB925" i="30"/>
  <c r="BE850" i="30"/>
  <c r="BJ877" i="30"/>
  <c r="BG952" i="30"/>
  <c r="BK877" i="30"/>
  <c r="D805" i="30"/>
  <c r="G764" i="30"/>
  <c r="D839" i="30"/>
  <c r="H764" i="30"/>
  <c r="I919" i="30"/>
  <c r="M844" i="30"/>
  <c r="L844" i="30"/>
  <c r="AW941" i="30"/>
  <c r="AZ866" i="30"/>
  <c r="BA866" i="30"/>
  <c r="BK847" i="30"/>
  <c r="BJ847" i="30"/>
  <c r="BG922" i="30"/>
  <c r="BB591" i="30"/>
  <c r="BF516" i="30"/>
  <c r="BB519" i="30"/>
  <c r="AZ855" i="30"/>
  <c r="AW930" i="30"/>
  <c r="BA855" i="30"/>
  <c r="H865" i="30"/>
  <c r="G865" i="30"/>
  <c r="D940" i="30"/>
  <c r="AW932" i="30"/>
  <c r="BA857" i="30"/>
  <c r="AZ857" i="30"/>
  <c r="AK842" i="30"/>
  <c r="AH917" i="30"/>
  <c r="AL842" i="30"/>
  <c r="BE658" i="30"/>
  <c r="BB659" i="30"/>
  <c r="BF658" i="30"/>
  <c r="BA850" i="30"/>
  <c r="AW925" i="30"/>
  <c r="AZ850" i="30"/>
  <c r="BK893" i="30"/>
  <c r="BG968" i="30"/>
  <c r="BJ893" i="30"/>
  <c r="H843" i="30"/>
  <c r="D918" i="30"/>
  <c r="G843" i="30"/>
  <c r="AW964" i="30"/>
  <c r="AZ889" i="30"/>
  <c r="BA889" i="30"/>
  <c r="BA893" i="30"/>
  <c r="AW968" i="30"/>
  <c r="AZ893" i="30"/>
  <c r="BG936" i="30"/>
  <c r="BK861" i="30"/>
  <c r="BJ861" i="30"/>
  <c r="BG912" i="30"/>
  <c r="BJ837" i="30"/>
  <c r="BK837" i="30"/>
  <c r="AV889" i="30"/>
  <c r="AR964" i="30"/>
  <c r="AU889" i="30"/>
  <c r="AV848" i="30"/>
  <c r="AR923" i="30"/>
  <c r="AU848" i="30"/>
  <c r="M864" i="30"/>
  <c r="L864" i="30"/>
  <c r="I939" i="30"/>
  <c r="X963" i="30"/>
  <c r="AB888" i="30"/>
  <c r="AA888" i="30"/>
  <c r="AC944" i="30"/>
  <c r="AG869" i="30"/>
  <c r="AF869" i="30"/>
  <c r="Q2041" i="30"/>
  <c r="R2041" i="30"/>
  <c r="BA856" i="30"/>
  <c r="AW931" i="30"/>
  <c r="AZ856" i="30"/>
  <c r="L658" i="30"/>
  <c r="I659" i="30"/>
  <c r="M658" i="30"/>
  <c r="BJ848" i="30"/>
  <c r="BG923" i="30"/>
  <c r="BK848" i="30"/>
  <c r="L764" i="30"/>
  <c r="I839" i="30"/>
  <c r="I805" i="30"/>
  <c r="M764" i="30"/>
  <c r="BK874" i="30"/>
  <c r="BG949" i="30"/>
  <c r="BJ874" i="30"/>
  <c r="Q1563" i="30"/>
  <c r="R1563" i="30"/>
  <c r="N1638" i="30"/>
  <c r="M516" i="30"/>
  <c r="I591" i="30"/>
  <c r="I519" i="30"/>
  <c r="D948" i="30"/>
  <c r="H873" i="30"/>
  <c r="G873" i="30"/>
  <c r="AG864" i="30"/>
  <c r="AC939" i="30"/>
  <c r="AF864" i="30"/>
  <c r="D941" i="30"/>
  <c r="H866" i="30"/>
  <c r="G866" i="30"/>
  <c r="BA881" i="30"/>
  <c r="AZ881" i="30"/>
  <c r="AW956" i="30"/>
  <c r="AH939" i="30"/>
  <c r="AL864" i="30"/>
  <c r="AK864" i="30"/>
  <c r="AB859" i="30"/>
  <c r="AA859" i="30"/>
  <c r="X934" i="30"/>
  <c r="H892" i="30"/>
  <c r="D967" i="30"/>
  <c r="G892" i="30"/>
  <c r="AR927" i="30"/>
  <c r="AU852" i="30"/>
  <c r="AV852" i="30"/>
  <c r="AV658" i="30"/>
  <c r="AU658" i="30"/>
  <c r="AR659" i="30"/>
  <c r="AL849" i="30"/>
  <c r="AH924" i="30"/>
  <c r="AK849" i="30"/>
  <c r="W874" i="30"/>
  <c r="V874" i="30"/>
  <c r="S949" i="30"/>
  <c r="F1164" i="30"/>
  <c r="F1105" i="30"/>
  <c r="F1108" i="30" s="1"/>
  <c r="F1109" i="30" s="1"/>
  <c r="F1116" i="30" s="1"/>
  <c r="F1119" i="30" s="1"/>
  <c r="C684" i="58" s="1"/>
  <c r="C697" i="58" s="1"/>
  <c r="D938" i="30"/>
  <c r="H863" i="30"/>
  <c r="G863" i="30"/>
  <c r="AA844" i="30"/>
  <c r="AB844" i="30"/>
  <c r="X919" i="30"/>
  <c r="BJ870" i="30"/>
  <c r="BK870" i="30"/>
  <c r="BG945" i="30"/>
  <c r="BK845" i="30"/>
  <c r="BG920" i="30"/>
  <c r="BJ845" i="30"/>
  <c r="L763" i="30"/>
  <c r="BB930" i="30"/>
  <c r="BE855" i="30"/>
  <c r="BF855" i="30"/>
  <c r="AA837" i="30"/>
  <c r="X912" i="30"/>
  <c r="AB837" i="30"/>
  <c r="X954" i="30"/>
  <c r="AB879" i="30"/>
  <c r="AA879" i="30"/>
  <c r="AP940" i="30"/>
  <c r="AM1015" i="30"/>
  <c r="AQ940" i="30"/>
  <c r="D929" i="30"/>
  <c r="H854" i="30"/>
  <c r="G854" i="30"/>
  <c r="AW934" i="30"/>
  <c r="BA859" i="30"/>
  <c r="AZ859" i="30"/>
  <c r="AH836" i="30"/>
  <c r="AH763" i="30"/>
  <c r="AL763" i="30" s="1"/>
  <c r="AL761" i="30"/>
  <c r="AK761" i="30"/>
  <c r="AK763" i="30" s="1"/>
  <c r="AA658" i="30"/>
  <c r="X659" i="30"/>
  <c r="AB658" i="30"/>
  <c r="AR940" i="30"/>
  <c r="AV865" i="30"/>
  <c r="AU865" i="30"/>
  <c r="AV867" i="30"/>
  <c r="AU867" i="30"/>
  <c r="AR942" i="30"/>
  <c r="BJ855" i="30"/>
  <c r="BG930" i="30"/>
  <c r="BK855" i="30"/>
  <c r="S923" i="30"/>
  <c r="W848" i="30"/>
  <c r="V848" i="30"/>
  <c r="AV851" i="30"/>
  <c r="AR926" i="30"/>
  <c r="AU851" i="30"/>
  <c r="X917" i="30"/>
  <c r="AB842" i="30"/>
  <c r="AA842" i="30"/>
  <c r="BF876" i="30"/>
  <c r="BB951" i="30"/>
  <c r="BE876" i="30"/>
  <c r="AW945" i="30"/>
  <c r="AZ870" i="30"/>
  <c r="BA870" i="30"/>
  <c r="AC946" i="30"/>
  <c r="AG871" i="30"/>
  <c r="AF871" i="30"/>
  <c r="AW763" i="30"/>
  <c r="BA763" i="30" s="1"/>
  <c r="AW836" i="30"/>
  <c r="BA761" i="30"/>
  <c r="AZ761" i="30"/>
  <c r="AZ763" i="30" s="1"/>
  <c r="AL887" i="30"/>
  <c r="AH962" i="30"/>
  <c r="AK887" i="30"/>
  <c r="Q1385" i="30"/>
  <c r="N1460" i="30"/>
  <c r="R1385" i="30"/>
  <c r="AL740" i="30"/>
  <c r="AK740" i="30"/>
  <c r="V889" i="30"/>
  <c r="W889" i="30"/>
  <c r="S964" i="30"/>
  <c r="AL874" i="30"/>
  <c r="AK874" i="30"/>
  <c r="AH949" i="30"/>
  <c r="S925" i="30"/>
  <c r="V850" i="30"/>
  <c r="W850" i="30"/>
  <c r="AV868" i="30"/>
  <c r="AR943" i="30"/>
  <c r="AU868" i="30"/>
  <c r="AA866" i="30"/>
  <c r="AB866" i="30"/>
  <c r="X941" i="30"/>
  <c r="W837" i="30"/>
  <c r="S912" i="30"/>
  <c r="V837" i="30"/>
  <c r="AK843" i="30"/>
  <c r="AL843" i="30"/>
  <c r="AH918" i="30"/>
  <c r="R1590" i="30"/>
  <c r="N1665" i="30"/>
  <c r="Q1590" i="30"/>
  <c r="AM961" i="30"/>
  <c r="AQ886" i="30"/>
  <c r="AP886" i="30"/>
  <c r="AM890" i="30"/>
  <c r="AU854" i="30"/>
  <c r="AR929" i="30"/>
  <c r="AV854" i="30"/>
  <c r="AH930" i="30"/>
  <c r="AL855" i="30"/>
  <c r="AK855" i="30"/>
  <c r="AA850" i="30"/>
  <c r="X925" i="30"/>
  <c r="AB850" i="30"/>
  <c r="AB864" i="30"/>
  <c r="X939" i="30"/>
  <c r="AA864" i="30"/>
  <c r="N1749" i="30"/>
  <c r="Q1674" i="30"/>
  <c r="R1674" i="30"/>
  <c r="H882" i="30"/>
  <c r="D957" i="30"/>
  <c r="G882" i="30"/>
  <c r="BG1283" i="30"/>
  <c r="BG1358" i="30" s="1"/>
  <c r="BG1433" i="30" s="1"/>
  <c r="BG1508" i="30" s="1"/>
  <c r="BG1583" i="30" s="1"/>
  <c r="BG1658" i="30" s="1"/>
  <c r="BG1733" i="30" s="1"/>
  <c r="BG1808" i="30" s="1"/>
  <c r="BG1883" i="30" s="1"/>
  <c r="BG1958" i="30" s="1"/>
  <c r="BG2033" i="30" s="1"/>
  <c r="A791" i="58"/>
  <c r="BB1058" i="30"/>
  <c r="A646" i="58"/>
  <c r="AW1208" i="30"/>
  <c r="A741" i="58"/>
  <c r="AR1208" i="30"/>
  <c r="A740" i="58"/>
  <c r="AM1208" i="30"/>
  <c r="A739" i="58"/>
  <c r="AH1208" i="30"/>
  <c r="A738" i="58"/>
  <c r="A640" i="58"/>
  <c r="X1058" i="30"/>
  <c r="S1283" i="30"/>
  <c r="S1358" i="30" s="1"/>
  <c r="S1433" i="30" s="1"/>
  <c r="S1508" i="30" s="1"/>
  <c r="S1583" i="30" s="1"/>
  <c r="S1658" i="30" s="1"/>
  <c r="S1733" i="30" s="1"/>
  <c r="S1808" i="30" s="1"/>
  <c r="S1883" i="30" s="1"/>
  <c r="S1958" i="30" s="1"/>
  <c r="S2033" i="30" s="1"/>
  <c r="A783" i="58"/>
  <c r="A782" i="58"/>
  <c r="N1283" i="30"/>
  <c r="N1358" i="30" s="1"/>
  <c r="N1433" i="30" s="1"/>
  <c r="N1508" i="30" s="1"/>
  <c r="N1583" i="30" s="1"/>
  <c r="N1658" i="30" s="1"/>
  <c r="N1733" i="30" s="1"/>
  <c r="N1808" i="30" s="1"/>
  <c r="N1883" i="30" s="1"/>
  <c r="N1958" i="30" s="1"/>
  <c r="N2033" i="30" s="1"/>
  <c r="I1283" i="30"/>
  <c r="I1358" i="30" s="1"/>
  <c r="I1433" i="30" s="1"/>
  <c r="I1508" i="30" s="1"/>
  <c r="I1583" i="30" s="1"/>
  <c r="I1658" i="30" s="1"/>
  <c r="I1733" i="30" s="1"/>
  <c r="I1808" i="30" s="1"/>
  <c r="I1883" i="30" s="1"/>
  <c r="I1958" i="30" s="1"/>
  <c r="I2033" i="30" s="1"/>
  <c r="A781" i="58"/>
  <c r="A780" i="58"/>
  <c r="D1283" i="30"/>
  <c r="D1358" i="30" s="1"/>
  <c r="D1433" i="30" s="1"/>
  <c r="D1508" i="30" s="1"/>
  <c r="D1583" i="30" s="1"/>
  <c r="D1658" i="30" s="1"/>
  <c r="D1733" i="30" s="1"/>
  <c r="D1808" i="30" s="1"/>
  <c r="D1883" i="30" s="1"/>
  <c r="D1958" i="30" s="1"/>
  <c r="D2033" i="30" s="1"/>
  <c r="D1271" i="30" l="1"/>
  <c r="I1196" i="30"/>
  <c r="N1196" i="30" s="1"/>
  <c r="S1196" i="30" s="1"/>
  <c r="X1196" i="30" s="1"/>
  <c r="AC1196" i="30" s="1"/>
  <c r="AH1196" i="30" s="1"/>
  <c r="AM1196" i="30" s="1"/>
  <c r="AR1196" i="30" s="1"/>
  <c r="AW1196" i="30" s="1"/>
  <c r="BB1196" i="30" s="1"/>
  <c r="BG1196" i="30" s="1"/>
  <c r="R1190" i="30"/>
  <c r="Q1190" i="30"/>
  <c r="H967" i="30"/>
  <c r="D1042" i="30"/>
  <c r="G967" i="30"/>
  <c r="H918" i="30"/>
  <c r="D993" i="30"/>
  <c r="G918" i="30"/>
  <c r="BA936" i="30"/>
  <c r="AZ936" i="30"/>
  <c r="AW1011" i="30"/>
  <c r="X990" i="30"/>
  <c r="AA915" i="30"/>
  <c r="AB915" i="30"/>
  <c r="BD1889" i="30"/>
  <c r="AQ1512" i="30"/>
  <c r="AM1587" i="30"/>
  <c r="AP1512" i="30"/>
  <c r="AH1029" i="30"/>
  <c r="AL954" i="30"/>
  <c r="AK954" i="30"/>
  <c r="BK519" i="30"/>
  <c r="B311" i="58"/>
  <c r="D311" i="58" s="1"/>
  <c r="BB1021" i="30"/>
  <c r="BF946" i="30"/>
  <c r="BE946" i="30"/>
  <c r="AH1010" i="30"/>
  <c r="AL935" i="30"/>
  <c r="AK935" i="30"/>
  <c r="AH911" i="30"/>
  <c r="AH838" i="30"/>
  <c r="AL838" i="30" s="1"/>
  <c r="AL836" i="30"/>
  <c r="AK836" i="30"/>
  <c r="AK838" i="30" s="1"/>
  <c r="W953" i="30"/>
  <c r="S1028" i="30"/>
  <c r="V953" i="30"/>
  <c r="U1930" i="30"/>
  <c r="U1933" i="30" s="1"/>
  <c r="U1964" i="30"/>
  <c r="H917" i="30"/>
  <c r="G917" i="30"/>
  <c r="D992" i="30"/>
  <c r="AB930" i="30"/>
  <c r="AA930" i="30"/>
  <c r="X1005" i="30"/>
  <c r="AA922" i="30"/>
  <c r="AB922" i="30"/>
  <c r="X997" i="30"/>
  <c r="BB1016" i="30"/>
  <c r="BF941" i="30"/>
  <c r="BE941" i="30"/>
  <c r="I1037" i="30"/>
  <c r="L962" i="30"/>
  <c r="M962" i="30"/>
  <c r="M933" i="30"/>
  <c r="I1008" i="30"/>
  <c r="L933" i="30"/>
  <c r="AR1021" i="30"/>
  <c r="AU946" i="30"/>
  <c r="AV946" i="30"/>
  <c r="AT1865" i="30"/>
  <c r="AT1936" i="30"/>
  <c r="BB734" i="30"/>
  <c r="BF733" i="30"/>
  <c r="BE733" i="30"/>
  <c r="AF916" i="30"/>
  <c r="AG916" i="30"/>
  <c r="AC991" i="30"/>
  <c r="BF938" i="30"/>
  <c r="BE938" i="30"/>
  <c r="BB1013" i="30"/>
  <c r="AY1377" i="30"/>
  <c r="AY1330" i="30"/>
  <c r="AY1333" i="30" s="1"/>
  <c r="AY1334" i="30" s="1"/>
  <c r="AY1341" i="30" s="1"/>
  <c r="AY1344" i="30" s="1"/>
  <c r="AG919" i="30"/>
  <c r="AC994" i="30"/>
  <c r="AF919" i="30"/>
  <c r="X1013" i="30"/>
  <c r="AA938" i="30"/>
  <c r="AB938" i="30"/>
  <c r="M942" i="30"/>
  <c r="L942" i="30"/>
  <c r="I1017" i="30"/>
  <c r="AE1963" i="30"/>
  <c r="AE2036" i="30"/>
  <c r="AE2038" i="30" s="1"/>
  <c r="I1027" i="30"/>
  <c r="M952" i="30"/>
  <c r="L952" i="30"/>
  <c r="N1162" i="30"/>
  <c r="Q1087" i="30"/>
  <c r="R1087" i="30"/>
  <c r="X1028" i="30"/>
  <c r="AB953" i="30"/>
  <c r="AA953" i="30"/>
  <c r="AW1003" i="30"/>
  <c r="AZ928" i="30"/>
  <c r="BA928" i="30"/>
  <c r="M815" i="30"/>
  <c r="L815" i="30"/>
  <c r="BJ943" i="30"/>
  <c r="BG1018" i="30"/>
  <c r="BK943" i="30"/>
  <c r="P1861" i="30"/>
  <c r="P1790" i="30"/>
  <c r="BE964" i="30"/>
  <c r="BB1039" i="30"/>
  <c r="BF964" i="30"/>
  <c r="AB928" i="30"/>
  <c r="AA928" i="30"/>
  <c r="X1003" i="30"/>
  <c r="AH1032" i="30"/>
  <c r="AL957" i="30"/>
  <c r="AK957" i="30"/>
  <c r="BG1022" i="30"/>
  <c r="BJ947" i="30"/>
  <c r="BK947" i="30"/>
  <c r="AH1017" i="30"/>
  <c r="AL942" i="30"/>
  <c r="AK942" i="30"/>
  <c r="BJ945" i="30"/>
  <c r="BK945" i="30"/>
  <c r="BG1020" i="30"/>
  <c r="BF929" i="30"/>
  <c r="BB1004" i="30"/>
  <c r="BE929" i="30"/>
  <c r="AL519" i="30"/>
  <c r="B306" i="58"/>
  <c r="D306" i="58" s="1"/>
  <c r="BD1744" i="30"/>
  <c r="AU964" i="30"/>
  <c r="AV964" i="30"/>
  <c r="AR1039" i="30"/>
  <c r="AR880" i="30"/>
  <c r="AR914" i="30"/>
  <c r="AV839" i="30"/>
  <c r="AU839" i="30"/>
  <c r="AL920" i="30"/>
  <c r="AH995" i="30"/>
  <c r="AK920" i="30"/>
  <c r="S1037" i="30"/>
  <c r="V962" i="30"/>
  <c r="W962" i="30"/>
  <c r="BE949" i="30"/>
  <c r="BB1024" i="30"/>
  <c r="BF949" i="30"/>
  <c r="AP1513" i="30"/>
  <c r="AH1037" i="30"/>
  <c r="AL962" i="30"/>
  <c r="AK962" i="30"/>
  <c r="AC890" i="30"/>
  <c r="AF886" i="30"/>
  <c r="AC961" i="30"/>
  <c r="AG886" i="30"/>
  <c r="I1029" i="30"/>
  <c r="L954" i="30"/>
  <c r="M954" i="30"/>
  <c r="BF957" i="30"/>
  <c r="BB1032" i="30"/>
  <c r="BE957" i="30"/>
  <c r="AG930" i="30"/>
  <c r="AC1005" i="30"/>
  <c r="AF930" i="30"/>
  <c r="H934" i="30"/>
  <c r="D1009" i="30"/>
  <c r="G934" i="30"/>
  <c r="AG949" i="30"/>
  <c r="AF949" i="30"/>
  <c r="AC1024" i="30"/>
  <c r="V941" i="30"/>
  <c r="S1016" i="30"/>
  <c r="W941" i="30"/>
  <c r="BF936" i="30"/>
  <c r="BE936" i="30"/>
  <c r="BB1011" i="30"/>
  <c r="R2061" i="30"/>
  <c r="Q2061" i="30"/>
  <c r="AB886" i="30"/>
  <c r="X961" i="30"/>
  <c r="X890" i="30"/>
  <c r="AA886" i="30"/>
  <c r="AV930" i="30"/>
  <c r="AU930" i="30"/>
  <c r="AR1005" i="30"/>
  <c r="AV953" i="30"/>
  <c r="AU953" i="30"/>
  <c r="AR1028" i="30"/>
  <c r="D666" i="30"/>
  <c r="G659" i="30"/>
  <c r="G666" i="30" s="1"/>
  <c r="G669" i="30" s="1"/>
  <c r="H659" i="30"/>
  <c r="AB920" i="30"/>
  <c r="X995" i="30"/>
  <c r="AA920" i="30"/>
  <c r="S1002" i="30"/>
  <c r="V927" i="30"/>
  <c r="W927" i="30"/>
  <c r="BF934" i="30"/>
  <c r="BB1009" i="30"/>
  <c r="BE934" i="30"/>
  <c r="I1043" i="30"/>
  <c r="M968" i="30"/>
  <c r="L968" i="30"/>
  <c r="W951" i="30"/>
  <c r="S1026" i="30"/>
  <c r="V951" i="30"/>
  <c r="S1042" i="30"/>
  <c r="W967" i="30"/>
  <c r="V967" i="30"/>
  <c r="BG1014" i="30"/>
  <c r="BJ939" i="30"/>
  <c r="BK939" i="30"/>
  <c r="I1013" i="30"/>
  <c r="M938" i="30"/>
  <c r="L938" i="30"/>
  <c r="I1015" i="30"/>
  <c r="L940" i="30"/>
  <c r="M940" i="30"/>
  <c r="AP1001" i="30"/>
  <c r="AQ1001" i="30"/>
  <c r="AM1076" i="30"/>
  <c r="AF941" i="30"/>
  <c r="AC1016" i="30"/>
  <c r="AG941" i="30"/>
  <c r="AV815" i="30"/>
  <c r="AU815" i="30"/>
  <c r="AQ1015" i="30"/>
  <c r="AM1090" i="30"/>
  <c r="AP1015" i="30"/>
  <c r="X1027" i="30"/>
  <c r="AB952" i="30"/>
  <c r="AA952" i="30"/>
  <c r="BG1006" i="30"/>
  <c r="BJ931" i="30"/>
  <c r="BK931" i="30"/>
  <c r="X1043" i="30"/>
  <c r="AB968" i="30"/>
  <c r="AA968" i="30"/>
  <c r="AK915" i="30"/>
  <c r="AH990" i="30"/>
  <c r="AL915" i="30"/>
  <c r="BB994" i="30"/>
  <c r="BE919" i="30"/>
  <c r="BF919" i="30"/>
  <c r="AV591" i="30"/>
  <c r="AR594" i="30"/>
  <c r="AR666" i="30"/>
  <c r="AC1022" i="30"/>
  <c r="AF947" i="30"/>
  <c r="AG947" i="30"/>
  <c r="AR1012" i="30"/>
  <c r="AU937" i="30"/>
  <c r="AV937" i="30"/>
  <c r="AH1000" i="30"/>
  <c r="AK925" i="30"/>
  <c r="AL925" i="30"/>
  <c r="Q1749" i="30"/>
  <c r="N1824" i="30"/>
  <c r="R1749" i="30"/>
  <c r="W912" i="30"/>
  <c r="S987" i="30"/>
  <c r="V912" i="30"/>
  <c r="AG946" i="30"/>
  <c r="AC1021" i="30"/>
  <c r="AF946" i="30"/>
  <c r="AU940" i="30"/>
  <c r="AV940" i="30"/>
  <c r="AR1015" i="30"/>
  <c r="I994" i="30"/>
  <c r="L919" i="30"/>
  <c r="M919" i="30"/>
  <c r="BF962" i="30"/>
  <c r="BE962" i="30"/>
  <c r="BB1037" i="30"/>
  <c r="L926" i="30"/>
  <c r="M926" i="30"/>
  <c r="I1001" i="30"/>
  <c r="H921" i="30"/>
  <c r="D996" i="30"/>
  <c r="G921" i="30"/>
  <c r="AP1841" i="30"/>
  <c r="AM1916" i="30"/>
  <c r="AQ1841" i="30"/>
  <c r="B309" i="58"/>
  <c r="D309" i="58" s="1"/>
  <c r="AV519" i="30"/>
  <c r="B308" i="58"/>
  <c r="D308" i="58" s="1"/>
  <c r="W815" i="30"/>
  <c r="V815" i="30"/>
  <c r="M949" i="30"/>
  <c r="L949" i="30"/>
  <c r="I1024" i="30"/>
  <c r="AF923" i="30"/>
  <c r="AC998" i="30"/>
  <c r="AG923" i="30"/>
  <c r="BK1009" i="30"/>
  <c r="BG1084" i="30"/>
  <c r="BJ1009" i="30"/>
  <c r="AF952" i="30"/>
  <c r="AC1027" i="30"/>
  <c r="AG952" i="30"/>
  <c r="X1024" i="30"/>
  <c r="AB949" i="30"/>
  <c r="AA949" i="30"/>
  <c r="H916" i="30"/>
  <c r="G916" i="30"/>
  <c r="D991" i="30"/>
  <c r="B303" i="58"/>
  <c r="D303" i="58" s="1"/>
  <c r="W519" i="30"/>
  <c r="AB917" i="30"/>
  <c r="X992" i="30"/>
  <c r="AA917" i="30"/>
  <c r="W949" i="30"/>
  <c r="V949" i="30"/>
  <c r="S1024" i="30"/>
  <c r="G948" i="30"/>
  <c r="D1023" i="30"/>
  <c r="H948" i="30"/>
  <c r="BB1000" i="30"/>
  <c r="BF925" i="30"/>
  <c r="BE925" i="30"/>
  <c r="BF932" i="30"/>
  <c r="BB1007" i="30"/>
  <c r="BE932" i="30"/>
  <c r="BE968" i="30"/>
  <c r="BF968" i="30"/>
  <c r="BB1043" i="30"/>
  <c r="AB933" i="30"/>
  <c r="X1008" i="30"/>
  <c r="AA933" i="30"/>
  <c r="AF933" i="30"/>
  <c r="AC1008" i="30"/>
  <c r="AG933" i="30"/>
  <c r="BK962" i="30"/>
  <c r="BJ962" i="30"/>
  <c r="BG1037" i="30"/>
  <c r="AH1019" i="30"/>
  <c r="AL944" i="30"/>
  <c r="AK944" i="30"/>
  <c r="M922" i="30"/>
  <c r="I997" i="30"/>
  <c r="L922" i="30"/>
  <c r="AR1016" i="30"/>
  <c r="AV941" i="30"/>
  <c r="AU941" i="30"/>
  <c r="AK733" i="30"/>
  <c r="AH734" i="30"/>
  <c r="AL733" i="30"/>
  <c r="S961" i="30"/>
  <c r="W886" i="30"/>
  <c r="V886" i="30"/>
  <c r="S890" i="30"/>
  <c r="S1005" i="30"/>
  <c r="V930" i="30"/>
  <c r="W930" i="30"/>
  <c r="AV924" i="30"/>
  <c r="AR999" i="30"/>
  <c r="AU924" i="30"/>
  <c r="AK945" i="30"/>
  <c r="AH1020" i="30"/>
  <c r="AL945" i="30"/>
  <c r="AC1018" i="30"/>
  <c r="AG943" i="30"/>
  <c r="AF943" i="30"/>
  <c r="AV950" i="30"/>
  <c r="AR1025" i="30"/>
  <c r="AU950" i="30"/>
  <c r="L944" i="30"/>
  <c r="I1019" i="30"/>
  <c r="M944" i="30"/>
  <c r="AB924" i="30"/>
  <c r="X999" i="30"/>
  <c r="AA924" i="30"/>
  <c r="N891" i="30"/>
  <c r="R816" i="30"/>
  <c r="N819" i="30"/>
  <c r="AR1043" i="30"/>
  <c r="AU968" i="30"/>
  <c r="AV968" i="30"/>
  <c r="L931" i="30"/>
  <c r="M931" i="30"/>
  <c r="I1006" i="30"/>
  <c r="V926" i="30"/>
  <c r="W926" i="30"/>
  <c r="S1001" i="30"/>
  <c r="BB1020" i="30"/>
  <c r="BF945" i="30"/>
  <c r="BE945" i="30"/>
  <c r="S993" i="30"/>
  <c r="V918" i="30"/>
  <c r="W918" i="30"/>
  <c r="AF927" i="30"/>
  <c r="AC1002" i="30"/>
  <c r="AG927" i="30"/>
  <c r="AU949" i="30"/>
  <c r="AR1024" i="30"/>
  <c r="AV949" i="30"/>
  <c r="AW1032" i="30"/>
  <c r="BA957" i="30"/>
  <c r="AZ957" i="30"/>
  <c r="BA927" i="30"/>
  <c r="AW1002" i="30"/>
  <c r="AZ927" i="30"/>
  <c r="AO1328" i="30"/>
  <c r="AP1253" i="30"/>
  <c r="AO1255" i="30"/>
  <c r="AO1258" i="30" s="1"/>
  <c r="AO1259" i="30" s="1"/>
  <c r="AO1266" i="30" s="1"/>
  <c r="AO1269" i="30" s="1"/>
  <c r="C787" i="58" s="1"/>
  <c r="S808" i="30"/>
  <c r="W805" i="30"/>
  <c r="V805" i="30"/>
  <c r="BB987" i="30"/>
  <c r="BE912" i="30"/>
  <c r="BF912" i="30"/>
  <c r="AB591" i="30"/>
  <c r="X666" i="30"/>
  <c r="X594" i="30"/>
  <c r="AR1020" i="30"/>
  <c r="AV945" i="30"/>
  <c r="AU945" i="30"/>
  <c r="AA939" i="30"/>
  <c r="X1014" i="30"/>
  <c r="AB939" i="30"/>
  <c r="Q1665" i="30"/>
  <c r="R1665" i="30"/>
  <c r="N1740" i="30"/>
  <c r="AB659" i="30"/>
  <c r="AA659" i="30"/>
  <c r="AA666" i="30" s="1"/>
  <c r="AA669" i="30" s="1"/>
  <c r="BA934" i="30"/>
  <c r="AW1009" i="30"/>
  <c r="AZ934" i="30"/>
  <c r="M519" i="30"/>
  <c r="B301" i="58"/>
  <c r="D301" i="58" s="1"/>
  <c r="AL917" i="30"/>
  <c r="AH992" i="30"/>
  <c r="AK917" i="30"/>
  <c r="H839" i="30"/>
  <c r="D880" i="30"/>
  <c r="D914" i="30"/>
  <c r="G839" i="30"/>
  <c r="AL805" i="30"/>
  <c r="AH808" i="30"/>
  <c r="AK805" i="30"/>
  <c r="AL946" i="30"/>
  <c r="AH1021" i="30"/>
  <c r="AK946" i="30"/>
  <c r="H951" i="30"/>
  <c r="D1026" i="30"/>
  <c r="G951" i="30"/>
  <c r="AQ915" i="30"/>
  <c r="AM990" i="30"/>
  <c r="AP915" i="30"/>
  <c r="AM955" i="30"/>
  <c r="AW1010" i="30"/>
  <c r="BA935" i="30"/>
  <c r="AZ935" i="30"/>
  <c r="D1014" i="30"/>
  <c r="H939" i="30"/>
  <c r="G939" i="30"/>
  <c r="N1181" i="30"/>
  <c r="R1106" i="30"/>
  <c r="Q1106" i="30"/>
  <c r="AL659" i="30"/>
  <c r="AK659" i="30"/>
  <c r="AK666" i="30" s="1"/>
  <c r="AK669" i="30" s="1"/>
  <c r="AL931" i="30"/>
  <c r="AK931" i="30"/>
  <c r="AH1006" i="30"/>
  <c r="AL932" i="30"/>
  <c r="AH1007" i="30"/>
  <c r="AK932" i="30"/>
  <c r="X808" i="30"/>
  <c r="AA805" i="30"/>
  <c r="AB805" i="30"/>
  <c r="H968" i="30"/>
  <c r="D1043" i="30"/>
  <c r="G968" i="30"/>
  <c r="AG934" i="30"/>
  <c r="AC1009" i="30"/>
  <c r="AF934" i="30"/>
  <c r="AK956" i="30"/>
  <c r="AL956" i="30"/>
  <c r="AH1031" i="30"/>
  <c r="L943" i="30"/>
  <c r="M943" i="30"/>
  <c r="I1018" i="30"/>
  <c r="M921" i="30"/>
  <c r="I996" i="30"/>
  <c r="L921" i="30"/>
  <c r="BG1016" i="30"/>
  <c r="BJ941" i="30"/>
  <c r="BK941" i="30"/>
  <c r="AF912" i="30"/>
  <c r="AC987" i="30"/>
  <c r="AG912" i="30"/>
  <c r="I987" i="30"/>
  <c r="L912" i="30"/>
  <c r="M912" i="30"/>
  <c r="BB1012" i="30"/>
  <c r="BF937" i="30"/>
  <c r="BE937" i="30"/>
  <c r="AW594" i="30"/>
  <c r="BA591" i="30"/>
  <c r="AW666" i="30"/>
  <c r="W943" i="30"/>
  <c r="V943" i="30"/>
  <c r="S1018" i="30"/>
  <c r="AF929" i="30"/>
  <c r="AC1004" i="30"/>
  <c r="AG929" i="30"/>
  <c r="BJ925" i="30"/>
  <c r="BK925" i="30"/>
  <c r="BG1000" i="30"/>
  <c r="AZ815" i="30"/>
  <c r="BA815" i="30"/>
  <c r="H924" i="30"/>
  <c r="D999" i="30"/>
  <c r="G924" i="30"/>
  <c r="H953" i="30"/>
  <c r="G953" i="30"/>
  <c r="D1028" i="30"/>
  <c r="W917" i="30"/>
  <c r="V917" i="30"/>
  <c r="S992" i="30"/>
  <c r="BB911" i="30"/>
  <c r="BE836" i="30"/>
  <c r="BE838" i="30" s="1"/>
  <c r="BF836" i="30"/>
  <c r="BB838" i="30"/>
  <c r="BF838" i="30" s="1"/>
  <c r="AQ1988" i="30"/>
  <c r="AM2063" i="30"/>
  <c r="AP1988" i="30"/>
  <c r="F1814" i="30"/>
  <c r="BA926" i="30"/>
  <c r="AZ926" i="30"/>
  <c r="AW1001" i="30"/>
  <c r="AQ594" i="30"/>
  <c r="B355" i="58"/>
  <c r="D355" i="58" s="1"/>
  <c r="AQ1020" i="30"/>
  <c r="AP1020" i="30"/>
  <c r="AM1095" i="30"/>
  <c r="I1007" i="30"/>
  <c r="L932" i="30"/>
  <c r="M932" i="30"/>
  <c r="AM1513" i="30"/>
  <c r="AQ1513" i="30" s="1"/>
  <c r="I1042" i="30"/>
  <c r="M967" i="30"/>
  <c r="L967" i="30"/>
  <c r="AU912" i="30"/>
  <c r="AR987" i="30"/>
  <c r="AV912" i="30"/>
  <c r="BA933" i="30"/>
  <c r="AZ933" i="30"/>
  <c r="AW1008" i="30"/>
  <c r="AW1024" i="30"/>
  <c r="AZ949" i="30"/>
  <c r="BA949" i="30"/>
  <c r="AF968" i="30"/>
  <c r="AG968" i="30"/>
  <c r="AC1043" i="30"/>
  <c r="W733" i="30"/>
  <c r="V733" i="30"/>
  <c r="S734" i="30"/>
  <c r="AP1154" i="30"/>
  <c r="AQ1154" i="30"/>
  <c r="AM1229" i="30"/>
  <c r="AW1012" i="30"/>
  <c r="BA937" i="30"/>
  <c r="AZ937" i="30"/>
  <c r="BA939" i="30"/>
  <c r="AZ939" i="30"/>
  <c r="AW1014" i="30"/>
  <c r="I1026" i="30"/>
  <c r="M951" i="30"/>
  <c r="L951" i="30"/>
  <c r="AU931" i="30"/>
  <c r="AR1006" i="30"/>
  <c r="AV931" i="30"/>
  <c r="BF927" i="30"/>
  <c r="BE927" i="30"/>
  <c r="BB1002" i="30"/>
  <c r="M886" i="30"/>
  <c r="L886" i="30"/>
  <c r="I890" i="30"/>
  <c r="I961" i="30"/>
  <c r="N1538" i="30"/>
  <c r="R1463" i="30"/>
  <c r="Q1463" i="30"/>
  <c r="BB1027" i="30"/>
  <c r="BF952" i="30"/>
  <c r="BE952" i="30"/>
  <c r="AB519" i="30"/>
  <c r="B304" i="58"/>
  <c r="D304" i="58" s="1"/>
  <c r="S1023" i="30"/>
  <c r="W948" i="30"/>
  <c r="V948" i="30"/>
  <c r="BJ927" i="30"/>
  <c r="BG1002" i="30"/>
  <c r="BK927" i="30"/>
  <c r="AL968" i="30"/>
  <c r="AH1043" i="30"/>
  <c r="AK968" i="30"/>
  <c r="AL934" i="30"/>
  <c r="AH1009" i="30"/>
  <c r="AK934" i="30"/>
  <c r="S911" i="30"/>
  <c r="W836" i="30"/>
  <c r="S838" i="30"/>
  <c r="W838" i="30" s="1"/>
  <c r="V836" i="30"/>
  <c r="V838" i="30" s="1"/>
  <c r="M927" i="30"/>
  <c r="L927" i="30"/>
  <c r="I1002" i="30"/>
  <c r="BK815" i="30"/>
  <c r="BJ815" i="30"/>
  <c r="H938" i="30"/>
  <c r="D1013" i="30"/>
  <c r="G938" i="30"/>
  <c r="AW1031" i="30"/>
  <c r="BA956" i="30"/>
  <c r="AZ956" i="30"/>
  <c r="AZ931" i="30"/>
  <c r="BA931" i="30"/>
  <c r="AW1006" i="30"/>
  <c r="BG1027" i="30"/>
  <c r="BJ952" i="30"/>
  <c r="BK952" i="30"/>
  <c r="BF926" i="30"/>
  <c r="BE926" i="30"/>
  <c r="BB1001" i="30"/>
  <c r="AL815" i="30"/>
  <c r="AK815" i="30"/>
  <c r="BI1825" i="30"/>
  <c r="BI1780" i="30"/>
  <c r="BI1783" i="30" s="1"/>
  <c r="BI1784" i="30" s="1"/>
  <c r="BA923" i="30"/>
  <c r="AW998" i="30"/>
  <c r="AZ923" i="30"/>
  <c r="W954" i="30"/>
  <c r="V954" i="30"/>
  <c r="S1029" i="30"/>
  <c r="V1021" i="30"/>
  <c r="W1021" i="30"/>
  <c r="S1096" i="30"/>
  <c r="AU917" i="30"/>
  <c r="AV917" i="30"/>
  <c r="AR992" i="30"/>
  <c r="BJ919" i="30"/>
  <c r="BG994" i="30"/>
  <c r="BK919" i="30"/>
  <c r="AP808" i="30"/>
  <c r="AQ808" i="30"/>
  <c r="AM809" i="30"/>
  <c r="BF928" i="30"/>
  <c r="BB1003" i="30"/>
  <c r="BE928" i="30"/>
  <c r="BG914" i="30"/>
  <c r="BJ839" i="30"/>
  <c r="BG880" i="30"/>
  <c r="BK839" i="30"/>
  <c r="D1038" i="30"/>
  <c r="H963" i="30"/>
  <c r="G963" i="30"/>
  <c r="AF815" i="30"/>
  <c r="AG815" i="30"/>
  <c r="S1031" i="30"/>
  <c r="W956" i="30"/>
  <c r="V956" i="30"/>
  <c r="BK938" i="30"/>
  <c r="BG1013" i="30"/>
  <c r="BJ938" i="30"/>
  <c r="AU967" i="30"/>
  <c r="AR1042" i="30"/>
  <c r="AV967" i="30"/>
  <c r="AF938" i="30"/>
  <c r="AC1013" i="30"/>
  <c r="AG938" i="30"/>
  <c r="BE940" i="30"/>
  <c r="BF940" i="30"/>
  <c r="BB1015" i="30"/>
  <c r="D1027" i="30"/>
  <c r="H952" i="30"/>
  <c r="G952" i="30"/>
  <c r="AL947" i="30"/>
  <c r="AH1022" i="30"/>
  <c r="AK947" i="30"/>
  <c r="S1012" i="30"/>
  <c r="W937" i="30"/>
  <c r="V937" i="30"/>
  <c r="AW1013" i="30"/>
  <c r="AZ938" i="30"/>
  <c r="BA938" i="30"/>
  <c r="BA951" i="30"/>
  <c r="AW1026" i="30"/>
  <c r="AZ951" i="30"/>
  <c r="S1019" i="30"/>
  <c r="W944" i="30"/>
  <c r="V944" i="30"/>
  <c r="BK1015" i="30"/>
  <c r="BG1090" i="30"/>
  <c r="BJ1015" i="30"/>
  <c r="AR1018" i="30"/>
  <c r="AV943" i="30"/>
  <c r="AU943" i="30"/>
  <c r="AU659" i="30"/>
  <c r="AU666" i="30" s="1"/>
  <c r="AU669" i="30" s="1"/>
  <c r="AV659" i="30"/>
  <c r="BF659" i="30"/>
  <c r="BE659" i="30"/>
  <c r="BE666" i="30" s="1"/>
  <c r="BE669" i="30" s="1"/>
  <c r="BE944" i="30"/>
  <c r="BB1019" i="30"/>
  <c r="BF944" i="30"/>
  <c r="Q1089" i="30"/>
  <c r="N1164" i="30"/>
  <c r="R1089" i="30"/>
  <c r="W942" i="30"/>
  <c r="V942" i="30"/>
  <c r="S1017" i="30"/>
  <c r="BA917" i="30"/>
  <c r="AW992" i="30"/>
  <c r="AZ917" i="30"/>
  <c r="BA839" i="30"/>
  <c r="AZ839" i="30"/>
  <c r="AW914" i="30"/>
  <c r="AW880" i="30"/>
  <c r="I1005" i="30"/>
  <c r="L930" i="30"/>
  <c r="M930" i="30"/>
  <c r="BB1029" i="30"/>
  <c r="BF954" i="30"/>
  <c r="BE954" i="30"/>
  <c r="S1006" i="30"/>
  <c r="V931" i="30"/>
  <c r="W931" i="30"/>
  <c r="AT1736" i="30"/>
  <c r="AT1663" i="30"/>
  <c r="S1025" i="30"/>
  <c r="V950" i="30"/>
  <c r="W950" i="30"/>
  <c r="W591" i="30"/>
  <c r="S594" i="30"/>
  <c r="S666" i="30"/>
  <c r="I1011" i="30"/>
  <c r="L936" i="30"/>
  <c r="M936" i="30"/>
  <c r="BF918" i="30"/>
  <c r="BB993" i="30"/>
  <c r="BE918" i="30"/>
  <c r="M911" i="30"/>
  <c r="I986" i="30"/>
  <c r="I913" i="30"/>
  <c r="M913" i="30" s="1"/>
  <c r="L911" i="30"/>
  <c r="L913" i="30" s="1"/>
  <c r="AU948" i="30"/>
  <c r="AV948" i="30"/>
  <c r="AR1023" i="30"/>
  <c r="AG962" i="30"/>
  <c r="AC1037" i="30"/>
  <c r="AF962" i="30"/>
  <c r="X1004" i="30"/>
  <c r="AA929" i="30"/>
  <c r="AB929" i="30"/>
  <c r="H919" i="30"/>
  <c r="D994" i="30"/>
  <c r="G919" i="30"/>
  <c r="AQ961" i="30"/>
  <c r="AP961" i="30"/>
  <c r="AM965" i="30"/>
  <c r="AM1036" i="30"/>
  <c r="F1239" i="30"/>
  <c r="F1180" i="30"/>
  <c r="F1183" i="30" s="1"/>
  <c r="F1184" i="30" s="1"/>
  <c r="F1191" i="30" s="1"/>
  <c r="F1194" i="30" s="1"/>
  <c r="C732" i="58" s="1"/>
  <c r="C745" i="58" s="1"/>
  <c r="AB934" i="30"/>
  <c r="X1009" i="30"/>
  <c r="AA934" i="30"/>
  <c r="L939" i="30"/>
  <c r="I1014" i="30"/>
  <c r="M939" i="30"/>
  <c r="BG997" i="30"/>
  <c r="BJ922" i="30"/>
  <c r="BK922" i="30"/>
  <c r="I1009" i="30"/>
  <c r="L934" i="30"/>
  <c r="M934" i="30"/>
  <c r="AC1006" i="30"/>
  <c r="AG931" i="30"/>
  <c r="AF931" i="30"/>
  <c r="AM883" i="30"/>
  <c r="AQ880" i="30"/>
  <c r="AP880" i="30"/>
  <c r="AA948" i="30"/>
  <c r="AB948" i="30"/>
  <c r="X1023" i="30"/>
  <c r="AJ1961" i="30"/>
  <c r="AJ1888" i="30"/>
  <c r="AQ998" i="30"/>
  <c r="AP998" i="30"/>
  <c r="AM1073" i="30"/>
  <c r="AG928" i="30"/>
  <c r="AC1003" i="30"/>
  <c r="AF928" i="30"/>
  <c r="AL964" i="30"/>
  <c r="AH1039" i="30"/>
  <c r="AK964" i="30"/>
  <c r="BK932" i="30"/>
  <c r="BG1007" i="30"/>
  <c r="BJ932" i="30"/>
  <c r="AL916" i="30"/>
  <c r="AH991" i="30"/>
  <c r="AK916" i="30"/>
  <c r="AP1586" i="30"/>
  <c r="AM1661" i="30"/>
  <c r="AQ1586" i="30"/>
  <c r="AM1588" i="30"/>
  <c r="AQ1588" i="30" s="1"/>
  <c r="AA931" i="30"/>
  <c r="X1006" i="30"/>
  <c r="AB931" i="30"/>
  <c r="P1438" i="30"/>
  <c r="P1484" i="30" s="1"/>
  <c r="P1491" i="30" s="1"/>
  <c r="P1494" i="30" s="1"/>
  <c r="P1511" i="30"/>
  <c r="Q1436" i="30"/>
  <c r="Q1438" i="30" s="1"/>
  <c r="H936" i="30"/>
  <c r="D1011" i="30"/>
  <c r="G936" i="30"/>
  <c r="BA733" i="30"/>
  <c r="AZ733" i="30"/>
  <c r="AW734" i="30"/>
  <c r="X994" i="30"/>
  <c r="AA919" i="30"/>
  <c r="AB919" i="30"/>
  <c r="BK968" i="30"/>
  <c r="BG1043" i="30"/>
  <c r="BJ968" i="30"/>
  <c r="BK946" i="30"/>
  <c r="BG1021" i="30"/>
  <c r="BJ946" i="30"/>
  <c r="AP734" i="30"/>
  <c r="AP741" i="30" s="1"/>
  <c r="AP744" i="30" s="1"/>
  <c r="AQ734" i="30"/>
  <c r="AH1008" i="30"/>
  <c r="AL933" i="30"/>
  <c r="AK933" i="30"/>
  <c r="AO1739" i="30"/>
  <c r="AG922" i="30"/>
  <c r="AF922" i="30"/>
  <c r="AC997" i="30"/>
  <c r="AL921" i="30"/>
  <c r="AK921" i="30"/>
  <c r="AH996" i="30"/>
  <c r="H932" i="30"/>
  <c r="G932" i="30"/>
  <c r="D1007" i="30"/>
  <c r="AG932" i="30"/>
  <c r="AC1007" i="30"/>
  <c r="AF932" i="30"/>
  <c r="BK942" i="30"/>
  <c r="BG1017" i="30"/>
  <c r="BJ942" i="30"/>
  <c r="AC1012" i="30"/>
  <c r="AG937" i="30"/>
  <c r="AF937" i="30"/>
  <c r="AU733" i="30"/>
  <c r="AV733" i="30"/>
  <c r="AR734" i="30"/>
  <c r="AL923" i="30"/>
  <c r="AK923" i="30"/>
  <c r="AH998" i="30"/>
  <c r="AB950" i="30"/>
  <c r="AA950" i="30"/>
  <c r="X1025" i="30"/>
  <c r="AJ1855" i="30"/>
  <c r="AJ1858" i="30" s="1"/>
  <c r="AJ1859" i="30" s="1"/>
  <c r="AJ1866" i="30" s="1"/>
  <c r="AJ1869" i="30" s="1"/>
  <c r="AJ1889" i="30"/>
  <c r="AA945" i="30"/>
  <c r="X1020" i="30"/>
  <c r="AB945" i="30"/>
  <c r="L947" i="30"/>
  <c r="M947" i="30"/>
  <c r="I1022" i="30"/>
  <c r="AU939" i="30"/>
  <c r="AR1014" i="30"/>
  <c r="AV939" i="30"/>
  <c r="AH1023" i="30"/>
  <c r="AL948" i="30"/>
  <c r="AK948" i="30"/>
  <c r="AQ1714" i="30"/>
  <c r="AP1714" i="30"/>
  <c r="AM1789" i="30"/>
  <c r="I990" i="30"/>
  <c r="L915" i="30"/>
  <c r="M915" i="30"/>
  <c r="H915" i="30"/>
  <c r="D990" i="30"/>
  <c r="G915" i="30"/>
  <c r="AZ920" i="30"/>
  <c r="BA920" i="30"/>
  <c r="AW995" i="30"/>
  <c r="AZ943" i="30"/>
  <c r="BA943" i="30"/>
  <c r="AW1018" i="30"/>
  <c r="N1145" i="30"/>
  <c r="R1070" i="30"/>
  <c r="Q1070" i="30"/>
  <c r="N1105" i="30"/>
  <c r="N1664" i="30"/>
  <c r="Q1589" i="30"/>
  <c r="R1589" i="30"/>
  <c r="AA937" i="30"/>
  <c r="X1012" i="30"/>
  <c r="AB937" i="30"/>
  <c r="BE921" i="30"/>
  <c r="BB996" i="30"/>
  <c r="BF921" i="30"/>
  <c r="U1212" i="30"/>
  <c r="U1138" i="30"/>
  <c r="U1184" i="30" s="1"/>
  <c r="U1191" i="30" s="1"/>
  <c r="U1194" i="30" s="1"/>
  <c r="C735" i="58" s="1"/>
  <c r="Z1320" i="30"/>
  <c r="Z1255" i="30"/>
  <c r="Z1258" i="30" s="1"/>
  <c r="Z1259" i="30" s="1"/>
  <c r="Z1266" i="30" s="1"/>
  <c r="Z1269" i="30" s="1"/>
  <c r="C784" i="58" s="1"/>
  <c r="L1025" i="30"/>
  <c r="I1100" i="30"/>
  <c r="M1025" i="30"/>
  <c r="AG805" i="30"/>
  <c r="AC808" i="30"/>
  <c r="AF805" i="30"/>
  <c r="AP1439" i="30"/>
  <c r="AM1514" i="30"/>
  <c r="AQ1439" i="30"/>
  <c r="BK915" i="30"/>
  <c r="BG990" i="30"/>
  <c r="BJ915" i="30"/>
  <c r="AG948" i="30"/>
  <c r="AC1023" i="30"/>
  <c r="AF948" i="30"/>
  <c r="BA929" i="30"/>
  <c r="AZ929" i="30"/>
  <c r="AW1004" i="30"/>
  <c r="BB1023" i="30"/>
  <c r="BF948" i="30"/>
  <c r="BE948" i="30"/>
  <c r="AC1011" i="30"/>
  <c r="AG936" i="30"/>
  <c r="AF936" i="30"/>
  <c r="AU929" i="30"/>
  <c r="AV929" i="30"/>
  <c r="AR1004" i="30"/>
  <c r="AA941" i="30"/>
  <c r="X1016" i="30"/>
  <c r="AB941" i="30"/>
  <c r="S1000" i="30"/>
  <c r="V925" i="30"/>
  <c r="W925" i="30"/>
  <c r="BA945" i="30"/>
  <c r="AW1020" i="30"/>
  <c r="AZ945" i="30"/>
  <c r="AR1001" i="30"/>
  <c r="AU926" i="30"/>
  <c r="AV926" i="30"/>
  <c r="AV942" i="30"/>
  <c r="AR1017" i="30"/>
  <c r="AU942" i="30"/>
  <c r="X1029" i="30"/>
  <c r="AB954" i="30"/>
  <c r="AA954" i="30"/>
  <c r="H941" i="30"/>
  <c r="D1016" i="30"/>
  <c r="G941" i="30"/>
  <c r="I666" i="30"/>
  <c r="M591" i="30"/>
  <c r="I594" i="30"/>
  <c r="M659" i="30"/>
  <c r="L659" i="30"/>
  <c r="L666" i="30" s="1"/>
  <c r="L669" i="30" s="1"/>
  <c r="BJ912" i="30"/>
  <c r="BK912" i="30"/>
  <c r="BG987" i="30"/>
  <c r="BA930" i="30"/>
  <c r="AW1005" i="30"/>
  <c r="AZ930" i="30"/>
  <c r="X998" i="30"/>
  <c r="AB923" i="30"/>
  <c r="AA923" i="30"/>
  <c r="AP2076" i="30"/>
  <c r="AQ2076" i="30"/>
  <c r="AH880" i="30"/>
  <c r="AK839" i="30"/>
  <c r="AL839" i="30"/>
  <c r="AH914" i="30"/>
  <c r="AH1011" i="30"/>
  <c r="AL936" i="30"/>
  <c r="AK936" i="30"/>
  <c r="BJ1029" i="30"/>
  <c r="BK1029" i="30"/>
  <c r="BG1104" i="30"/>
  <c r="R1609" i="30"/>
  <c r="N1684" i="30"/>
  <c r="Q1609" i="30"/>
  <c r="AG926" i="30"/>
  <c r="AC1001" i="30"/>
  <c r="AF926" i="30"/>
  <c r="BB1010" i="30"/>
  <c r="BF935" i="30"/>
  <c r="BE935" i="30"/>
  <c r="AV921" i="30"/>
  <c r="AR996" i="30"/>
  <c r="AU921" i="30"/>
  <c r="BG1012" i="30"/>
  <c r="BK937" i="30"/>
  <c r="BJ937" i="30"/>
  <c r="D1000" i="30"/>
  <c r="H925" i="30"/>
  <c r="G925" i="30"/>
  <c r="I1020" i="30"/>
  <c r="L945" i="30"/>
  <c r="M945" i="30"/>
  <c r="AA839" i="30"/>
  <c r="AB839" i="30"/>
  <c r="X880" i="30"/>
  <c r="X914" i="30"/>
  <c r="V939" i="30"/>
  <c r="S1014" i="30"/>
  <c r="W939" i="30"/>
  <c r="N1604" i="30"/>
  <c r="Q1529" i="30"/>
  <c r="R1529" i="30"/>
  <c r="X996" i="30"/>
  <c r="AA921" i="30"/>
  <c r="AB921" i="30"/>
  <c r="AV962" i="30"/>
  <c r="AR1037" i="30"/>
  <c r="AU962" i="30"/>
  <c r="BA950" i="30"/>
  <c r="AZ950" i="30"/>
  <c r="AW1025" i="30"/>
  <c r="BG1010" i="30"/>
  <c r="BK935" i="30"/>
  <c r="BJ935" i="30"/>
  <c r="B265" i="58"/>
  <c r="D252" i="58"/>
  <c r="D265" i="58" s="1"/>
  <c r="BA963" i="30"/>
  <c r="AZ963" i="30"/>
  <c r="AW1038" i="30"/>
  <c r="AH1002" i="30"/>
  <c r="AL927" i="30"/>
  <c r="AK927" i="30"/>
  <c r="AM1605" i="30"/>
  <c r="AP1530" i="30"/>
  <c r="AQ1530" i="30"/>
  <c r="R1369" i="30"/>
  <c r="N1444" i="30"/>
  <c r="Q1369" i="30"/>
  <c r="AB957" i="30"/>
  <c r="X1032" i="30"/>
  <c r="AA957" i="30"/>
  <c r="AU951" i="30"/>
  <c r="AR1026" i="30"/>
  <c r="AV951" i="30"/>
  <c r="AQ999" i="30"/>
  <c r="AM1074" i="30"/>
  <c r="AP999" i="30"/>
  <c r="G935" i="30"/>
  <c r="D1010" i="30"/>
  <c r="H935" i="30"/>
  <c r="AP2075" i="30"/>
  <c r="AQ2075" i="30"/>
  <c r="M941" i="30"/>
  <c r="L941" i="30"/>
  <c r="I1016" i="30"/>
  <c r="AC999" i="30"/>
  <c r="AF924" i="30"/>
  <c r="AG924" i="30"/>
  <c r="X993" i="30"/>
  <c r="AA918" i="30"/>
  <c r="AB918" i="30"/>
  <c r="X1021" i="30"/>
  <c r="AA946" i="30"/>
  <c r="AB946" i="30"/>
  <c r="AQ1019" i="30"/>
  <c r="AM1094" i="30"/>
  <c r="AP1019" i="30"/>
  <c r="AG915" i="30"/>
  <c r="AC990" i="30"/>
  <c r="AF915" i="30"/>
  <c r="AZ659" i="30"/>
  <c r="AZ666" i="30" s="1"/>
  <c r="AZ669" i="30" s="1"/>
  <c r="BA659" i="30"/>
  <c r="AG954" i="30"/>
  <c r="AC1029" i="30"/>
  <c r="AF954" i="30"/>
  <c r="W932" i="30"/>
  <c r="S1007" i="30"/>
  <c r="V932" i="30"/>
  <c r="L920" i="30"/>
  <c r="I995" i="30"/>
  <c r="M920" i="30"/>
  <c r="AQ1017" i="30"/>
  <c r="AP1017" i="30"/>
  <c r="AM1092" i="30"/>
  <c r="BG1083" i="30"/>
  <c r="BK1008" i="30"/>
  <c r="BJ1008" i="30"/>
  <c r="X1017" i="30"/>
  <c r="AA942" i="30"/>
  <c r="AB942" i="30"/>
  <c r="H962" i="30"/>
  <c r="D1037" i="30"/>
  <c r="G962" i="30"/>
  <c r="BK733" i="30"/>
  <c r="BG734" i="30"/>
  <c r="BJ733" i="30"/>
  <c r="Q1452" i="30"/>
  <c r="R1452" i="30"/>
  <c r="N1527" i="30"/>
  <c r="AM741" i="30"/>
  <c r="AM669" i="30"/>
  <c r="AQ666" i="30"/>
  <c r="BG993" i="30"/>
  <c r="BK918" i="30"/>
  <c r="BJ918" i="30"/>
  <c r="K1547" i="30"/>
  <c r="K1480" i="30"/>
  <c r="K1483" i="30" s="1"/>
  <c r="K1484" i="30" s="1"/>
  <c r="K1491" i="30" s="1"/>
  <c r="K1494" i="30" s="1"/>
  <c r="AL922" i="30"/>
  <c r="AH997" i="30"/>
  <c r="AK922" i="30"/>
  <c r="H920" i="30"/>
  <c r="D995" i="30"/>
  <c r="G920" i="30"/>
  <c r="BG1038" i="30"/>
  <c r="BK963" i="30"/>
  <c r="BJ963" i="30"/>
  <c r="AQ1762" i="30"/>
  <c r="AM1837" i="30"/>
  <c r="AP1762" i="30"/>
  <c r="BE956" i="30"/>
  <c r="BB1031" i="30"/>
  <c r="BF956" i="30"/>
  <c r="BJ956" i="30"/>
  <c r="BG1031" i="30"/>
  <c r="BK956" i="30"/>
  <c r="N1962" i="30"/>
  <c r="Q1887" i="30"/>
  <c r="R1887" i="30"/>
  <c r="N1888" i="30"/>
  <c r="R1888" i="30" s="1"/>
  <c r="AV920" i="30"/>
  <c r="AU920" i="30"/>
  <c r="AR995" i="30"/>
  <c r="D987" i="30"/>
  <c r="H912" i="30"/>
  <c r="G912" i="30"/>
  <c r="AQ1023" i="30"/>
  <c r="AP1023" i="30"/>
  <c r="AM1098" i="30"/>
  <c r="W921" i="30"/>
  <c r="V921" i="30"/>
  <c r="S996" i="30"/>
  <c r="I1010" i="30"/>
  <c r="L935" i="30"/>
  <c r="M935" i="30"/>
  <c r="V935" i="30"/>
  <c r="S1010" i="30"/>
  <c r="W935" i="30"/>
  <c r="M924" i="30"/>
  <c r="I999" i="30"/>
  <c r="L924" i="30"/>
  <c r="AK919" i="30"/>
  <c r="AH994" i="30"/>
  <c r="AL919" i="30"/>
  <c r="R1261" i="30"/>
  <c r="Q1261" i="30"/>
  <c r="N1336" i="30"/>
  <c r="AL940" i="30"/>
  <c r="AH1015" i="30"/>
  <c r="AK940" i="30"/>
  <c r="S914" i="30"/>
  <c r="S880" i="30"/>
  <c r="V839" i="30"/>
  <c r="W839" i="30"/>
  <c r="V929" i="30"/>
  <c r="W929" i="30"/>
  <c r="S1004" i="30"/>
  <c r="M928" i="30"/>
  <c r="I1003" i="30"/>
  <c r="L928" i="30"/>
  <c r="BF839" i="30"/>
  <c r="BE839" i="30"/>
  <c r="BB880" i="30"/>
  <c r="BB914" i="30"/>
  <c r="BE967" i="30"/>
  <c r="BB1042" i="30"/>
  <c r="BF967" i="30"/>
  <c r="BJ1003" i="30"/>
  <c r="BK1003" i="30"/>
  <c r="BG1078" i="30"/>
  <c r="BA940" i="30"/>
  <c r="AW1015" i="30"/>
  <c r="AZ940" i="30"/>
  <c r="BK999" i="30"/>
  <c r="BG1074" i="30"/>
  <c r="BJ999" i="30"/>
  <c r="L948" i="30"/>
  <c r="I1023" i="30"/>
  <c r="M948" i="30"/>
  <c r="AK938" i="30"/>
  <c r="AL938" i="30"/>
  <c r="AH1013" i="30"/>
  <c r="BG996" i="30"/>
  <c r="BJ921" i="30"/>
  <c r="BK921" i="30"/>
  <c r="AV957" i="30"/>
  <c r="AR1032" i="30"/>
  <c r="AU957" i="30"/>
  <c r="BK886" i="30"/>
  <c r="BG890" i="30"/>
  <c r="BG961" i="30"/>
  <c r="BJ886" i="30"/>
  <c r="BG1011" i="30"/>
  <c r="BJ936" i="30"/>
  <c r="BK936" i="30"/>
  <c r="W924" i="30"/>
  <c r="S999" i="30"/>
  <c r="V924" i="30"/>
  <c r="AY1886" i="30"/>
  <c r="AY1813" i="30"/>
  <c r="AH1028" i="30"/>
  <c r="AK953" i="30"/>
  <c r="AL953" i="30"/>
  <c r="AG591" i="30"/>
  <c r="AC666" i="30"/>
  <c r="AC594" i="30"/>
  <c r="BB1008" i="30"/>
  <c r="BF933" i="30"/>
  <c r="BE933" i="30"/>
  <c r="Q1094" i="30"/>
  <c r="R1094" i="30"/>
  <c r="N1169" i="30"/>
  <c r="AV935" i="30"/>
  <c r="AU935" i="30"/>
  <c r="AR1010" i="30"/>
  <c r="N1147" i="30"/>
  <c r="Q1072" i="30"/>
  <c r="R1072" i="30"/>
  <c r="AG659" i="30"/>
  <c r="AF659" i="30"/>
  <c r="AF666" i="30" s="1"/>
  <c r="AF669" i="30" s="1"/>
  <c r="Q1030" i="30"/>
  <c r="R1030" i="30"/>
  <c r="N1033" i="30"/>
  <c r="N1252" i="30"/>
  <c r="R1177" i="30"/>
  <c r="Q1177" i="30"/>
  <c r="AT1699" i="30"/>
  <c r="AT1630" i="30"/>
  <c r="AT1633" i="30" s="1"/>
  <c r="AT1634" i="30" s="1"/>
  <c r="AT1641" i="30" s="1"/>
  <c r="AT1644" i="30" s="1"/>
  <c r="AW1028" i="30"/>
  <c r="BA953" i="30"/>
  <c r="AZ953" i="30"/>
  <c r="V964" i="30"/>
  <c r="W964" i="30"/>
  <c r="S1039" i="30"/>
  <c r="X1038" i="30"/>
  <c r="AA963" i="30"/>
  <c r="AB963" i="30"/>
  <c r="G940" i="30"/>
  <c r="H940" i="30"/>
  <c r="D1015" i="30"/>
  <c r="H922" i="30"/>
  <c r="G922" i="30"/>
  <c r="D997" i="30"/>
  <c r="BF922" i="30"/>
  <c r="BB997" i="30"/>
  <c r="BE922" i="30"/>
  <c r="BG1026" i="30"/>
  <c r="BJ951" i="30"/>
  <c r="BK951" i="30"/>
  <c r="AZ948" i="30"/>
  <c r="BA948" i="30"/>
  <c r="AW1023" i="30"/>
  <c r="AB815" i="30"/>
  <c r="AA815" i="30"/>
  <c r="W916" i="30"/>
  <c r="V916" i="30"/>
  <c r="S991" i="30"/>
  <c r="Q1840" i="30"/>
  <c r="N1915" i="30"/>
  <c r="R1840" i="30"/>
  <c r="N1250" i="30"/>
  <c r="R1175" i="30"/>
  <c r="Q1175" i="30"/>
  <c r="BB1028" i="30"/>
  <c r="BF953" i="30"/>
  <c r="BE953" i="30"/>
  <c r="S1009" i="30"/>
  <c r="V934" i="30"/>
  <c r="W934" i="30"/>
  <c r="AU947" i="30"/>
  <c r="AR1022" i="30"/>
  <c r="AV947" i="30"/>
  <c r="AC1038" i="30"/>
  <c r="AG963" i="30"/>
  <c r="AF963" i="30"/>
  <c r="AZ918" i="30"/>
  <c r="AW993" i="30"/>
  <c r="BA918" i="30"/>
  <c r="X1031" i="30"/>
  <c r="AA956" i="30"/>
  <c r="AB956" i="30"/>
  <c r="AM1083" i="30"/>
  <c r="AQ1008" i="30"/>
  <c r="AP1008" i="30"/>
  <c r="AC880" i="30"/>
  <c r="AG839" i="30"/>
  <c r="AC914" i="30"/>
  <c r="AF839" i="30"/>
  <c r="BK923" i="30"/>
  <c r="BJ923" i="30"/>
  <c r="BG998" i="30"/>
  <c r="H928" i="30"/>
  <c r="D1003" i="30"/>
  <c r="G928" i="30"/>
  <c r="AW997" i="30"/>
  <c r="BA922" i="30"/>
  <c r="AZ922" i="30"/>
  <c r="M916" i="30"/>
  <c r="L916" i="30"/>
  <c r="I991" i="30"/>
  <c r="AP1037" i="30"/>
  <c r="AQ1037" i="30"/>
  <c r="AM1112" i="30"/>
  <c r="AK967" i="30"/>
  <c r="AH1042" i="30"/>
  <c r="AL967" i="30"/>
  <c r="H945" i="30"/>
  <c r="D1020" i="30"/>
  <c r="G945" i="30"/>
  <c r="AZ962" i="30"/>
  <c r="AW1037" i="30"/>
  <c r="BA962" i="30"/>
  <c r="AG920" i="30"/>
  <c r="AC995" i="30"/>
  <c r="AF920" i="30"/>
  <c r="R744" i="30"/>
  <c r="B446" i="58"/>
  <c r="D446" i="58" s="1"/>
  <c r="AH1012" i="30"/>
  <c r="AK937" i="30"/>
  <c r="AL937" i="30"/>
  <c r="BJ916" i="30"/>
  <c r="BK916" i="30"/>
  <c r="BG991" i="30"/>
  <c r="M929" i="30"/>
  <c r="L929" i="30"/>
  <c r="I1004" i="30"/>
  <c r="N1517" i="30"/>
  <c r="R1442" i="30"/>
  <c r="Q1442" i="30"/>
  <c r="AH1005" i="30"/>
  <c r="AL930" i="30"/>
  <c r="AK930" i="30"/>
  <c r="BJ930" i="30"/>
  <c r="BK930" i="30"/>
  <c r="BG1005" i="30"/>
  <c r="BF930" i="30"/>
  <c r="BB1005" i="30"/>
  <c r="BE930" i="30"/>
  <c r="BJ949" i="30"/>
  <c r="BG1024" i="30"/>
  <c r="BK949" i="30"/>
  <c r="BF924" i="30"/>
  <c r="BB999" i="30"/>
  <c r="BE924" i="30"/>
  <c r="AC1042" i="30"/>
  <c r="AG967" i="30"/>
  <c r="AF967" i="30"/>
  <c r="AA936" i="30"/>
  <c r="X1011" i="30"/>
  <c r="AB936" i="30"/>
  <c r="AV915" i="30"/>
  <c r="AR990" i="30"/>
  <c r="AU915" i="30"/>
  <c r="AW890" i="30"/>
  <c r="AZ886" i="30"/>
  <c r="BA886" i="30"/>
  <c r="AW961" i="30"/>
  <c r="V659" i="30"/>
  <c r="V666" i="30" s="1"/>
  <c r="V669" i="30" s="1"/>
  <c r="W659" i="30"/>
  <c r="D1032" i="30"/>
  <c r="H957" i="30"/>
  <c r="G957" i="30"/>
  <c r="AL918" i="30"/>
  <c r="AH993" i="30"/>
  <c r="AK918" i="30"/>
  <c r="AL949" i="30"/>
  <c r="AH1024" i="30"/>
  <c r="AK949" i="30"/>
  <c r="AW911" i="30"/>
  <c r="BA836" i="30"/>
  <c r="AZ836" i="30"/>
  <c r="AZ838" i="30" s="1"/>
  <c r="AW838" i="30"/>
  <c r="BA838" i="30" s="1"/>
  <c r="BK920" i="30"/>
  <c r="BG995" i="30"/>
  <c r="BJ920" i="30"/>
  <c r="AU927" i="30"/>
  <c r="AR1002" i="30"/>
  <c r="AV927" i="30"/>
  <c r="I808" i="30"/>
  <c r="M805" i="30"/>
  <c r="L805" i="30"/>
  <c r="AF944" i="30"/>
  <c r="AC1019" i="30"/>
  <c r="AG944" i="30"/>
  <c r="AU923" i="30"/>
  <c r="AR998" i="30"/>
  <c r="AV923" i="30"/>
  <c r="AZ964" i="30"/>
  <c r="BA964" i="30"/>
  <c r="AW1039" i="30"/>
  <c r="BA925" i="30"/>
  <c r="AW1000" i="30"/>
  <c r="AZ925" i="30"/>
  <c r="H805" i="30"/>
  <c r="D808" i="30"/>
  <c r="G805" i="30"/>
  <c r="Q1262" i="30"/>
  <c r="N1337" i="30"/>
  <c r="R1262" i="30"/>
  <c r="AM1097" i="30"/>
  <c r="AQ1022" i="30"/>
  <c r="AP1022" i="30"/>
  <c r="I1021" i="30"/>
  <c r="M946" i="30"/>
  <c r="L946" i="30"/>
  <c r="AG836" i="30"/>
  <c r="AF836" i="30"/>
  <c r="AF838" i="30" s="1"/>
  <c r="AC838" i="30"/>
  <c r="AG838" i="30" s="1"/>
  <c r="AC911" i="30"/>
  <c r="S1008" i="30"/>
  <c r="W933" i="30"/>
  <c r="V933" i="30"/>
  <c r="BG911" i="30"/>
  <c r="BK836" i="30"/>
  <c r="BJ836" i="30"/>
  <c r="BJ838" i="30" s="1"/>
  <c r="BG838" i="30"/>
  <c r="BK838" i="30" s="1"/>
  <c r="BB990" i="30"/>
  <c r="BE915" i="30"/>
  <c r="BF915" i="30"/>
  <c r="AV956" i="30"/>
  <c r="AU956" i="30"/>
  <c r="AR1031" i="30"/>
  <c r="AZ942" i="30"/>
  <c r="BA942" i="30"/>
  <c r="AW1017" i="30"/>
  <c r="H950" i="30"/>
  <c r="G950" i="30"/>
  <c r="D1025" i="30"/>
  <c r="AA947" i="30"/>
  <c r="AB947" i="30"/>
  <c r="X1022" i="30"/>
  <c r="X1015" i="30"/>
  <c r="AB940" i="30"/>
  <c r="AA940" i="30"/>
  <c r="AG940" i="30"/>
  <c r="AC1015" i="30"/>
  <c r="AF940" i="30"/>
  <c r="AP1042" i="30"/>
  <c r="AM1117" i="30"/>
  <c r="AQ1042" i="30"/>
  <c r="AZ919" i="30"/>
  <c r="AW994" i="30"/>
  <c r="BA919" i="30"/>
  <c r="M917" i="30"/>
  <c r="I992" i="30"/>
  <c r="L917" i="30"/>
  <c r="AH987" i="30"/>
  <c r="AL912" i="30"/>
  <c r="AK912" i="30"/>
  <c r="R1118" i="30"/>
  <c r="N1193" i="30"/>
  <c r="Q1118" i="30"/>
  <c r="BJ953" i="30"/>
  <c r="BG1028" i="30"/>
  <c r="BK953" i="30"/>
  <c r="AW1029" i="30"/>
  <c r="AZ954" i="30"/>
  <c r="BA954" i="30"/>
  <c r="AF957" i="30"/>
  <c r="AG957" i="30"/>
  <c r="AC1032" i="30"/>
  <c r="BG1032" i="30"/>
  <c r="BJ957" i="30"/>
  <c r="BK957" i="30"/>
  <c r="AF925" i="30"/>
  <c r="AC1000" i="30"/>
  <c r="AG925" i="30"/>
  <c r="AL928" i="30"/>
  <c r="AH1003" i="30"/>
  <c r="AK928" i="30"/>
  <c r="S1020" i="30"/>
  <c r="V945" i="30"/>
  <c r="W945" i="30"/>
  <c r="U1961" i="30"/>
  <c r="AL943" i="30"/>
  <c r="AH1018" i="30"/>
  <c r="AK943" i="30"/>
  <c r="AF921" i="30"/>
  <c r="AG921" i="30"/>
  <c r="AC996" i="30"/>
  <c r="BB991" i="30"/>
  <c r="BF916" i="30"/>
  <c r="BE916" i="30"/>
  <c r="AH1001" i="30"/>
  <c r="AK926" i="30"/>
  <c r="AL926" i="30"/>
  <c r="V922" i="30"/>
  <c r="W922" i="30"/>
  <c r="S997" i="30"/>
  <c r="X991" i="30"/>
  <c r="AB916" i="30"/>
  <c r="AA916" i="30"/>
  <c r="AK941" i="30"/>
  <c r="AH1016" i="30"/>
  <c r="AL941" i="30"/>
  <c r="G930" i="30"/>
  <c r="H930" i="30"/>
  <c r="D1005" i="30"/>
  <c r="AW1022" i="30"/>
  <c r="BA947" i="30"/>
  <c r="AZ947" i="30"/>
  <c r="AV919" i="30"/>
  <c r="AR994" i="30"/>
  <c r="AU919" i="30"/>
  <c r="AU933" i="30"/>
  <c r="AR1008" i="30"/>
  <c r="AV933" i="30"/>
  <c r="D890" i="30"/>
  <c r="H886" i="30"/>
  <c r="D961" i="30"/>
  <c r="G886" i="30"/>
  <c r="X1010" i="30"/>
  <c r="AB935" i="30"/>
  <c r="AA935" i="30"/>
  <c r="S1038" i="30"/>
  <c r="W963" i="30"/>
  <c r="V963" i="30"/>
  <c r="AA967" i="30"/>
  <c r="X1042" i="30"/>
  <c r="AB967" i="30"/>
  <c r="R1753" i="30"/>
  <c r="N1828" i="30"/>
  <c r="Q1753" i="30"/>
  <c r="AV928" i="30"/>
  <c r="AU928" i="30"/>
  <c r="AR1003" i="30"/>
  <c r="V915" i="30"/>
  <c r="W915" i="30"/>
  <c r="S990" i="30"/>
  <c r="AU922" i="30"/>
  <c r="AR997" i="30"/>
  <c r="AV922" i="30"/>
  <c r="R884" i="30"/>
  <c r="Q884" i="30"/>
  <c r="Q891" i="30" s="1"/>
  <c r="Q894" i="30" s="1"/>
  <c r="BG1023" i="30"/>
  <c r="BJ948" i="30"/>
  <c r="BK948" i="30"/>
  <c r="AW1021" i="30"/>
  <c r="BA946" i="30"/>
  <c r="AZ946" i="30"/>
  <c r="BK659" i="30"/>
  <c r="BJ659" i="30"/>
  <c r="BJ666" i="30" s="1"/>
  <c r="BJ669" i="30" s="1"/>
  <c r="BB1006" i="30"/>
  <c r="BF931" i="30"/>
  <c r="BE931" i="30"/>
  <c r="BE963" i="30"/>
  <c r="BB1038" i="30"/>
  <c r="BF963" i="30"/>
  <c r="AR911" i="30"/>
  <c r="AV836" i="30"/>
  <c r="AU836" i="30"/>
  <c r="AU838" i="30" s="1"/>
  <c r="AR838" i="30"/>
  <c r="AV838" i="30" s="1"/>
  <c r="AB926" i="30"/>
  <c r="X1001" i="30"/>
  <c r="AA926" i="30"/>
  <c r="X1018" i="30"/>
  <c r="AA943" i="30"/>
  <c r="AB943" i="30"/>
  <c r="L923" i="30"/>
  <c r="M923" i="30"/>
  <c r="I998" i="30"/>
  <c r="BI2086" i="30"/>
  <c r="D1006" i="30"/>
  <c r="H931" i="30"/>
  <c r="G931" i="30"/>
  <c r="G943" i="30"/>
  <c r="D1018" i="30"/>
  <c r="H943" i="30"/>
  <c r="AU916" i="30"/>
  <c r="AV916" i="30"/>
  <c r="AR991" i="30"/>
  <c r="D1031" i="30"/>
  <c r="G956" i="30"/>
  <c r="H956" i="30"/>
  <c r="AH1027" i="30"/>
  <c r="AL952" i="30"/>
  <c r="AK952" i="30"/>
  <c r="BK591" i="30"/>
  <c r="BG594" i="30"/>
  <c r="BG666" i="30"/>
  <c r="M925" i="30"/>
  <c r="I1000" i="30"/>
  <c r="L925" i="30"/>
  <c r="H946" i="30"/>
  <c r="G946" i="30"/>
  <c r="D1021" i="30"/>
  <c r="AF953" i="30"/>
  <c r="AC1028" i="30"/>
  <c r="AG953" i="30"/>
  <c r="BB808" i="30"/>
  <c r="BE805" i="30"/>
  <c r="BF805" i="30"/>
  <c r="X1037" i="30"/>
  <c r="AB962" i="30"/>
  <c r="AA962" i="30"/>
  <c r="D1039" i="30"/>
  <c r="G964" i="30"/>
  <c r="H964" i="30"/>
  <c r="BA944" i="30"/>
  <c r="AZ944" i="30"/>
  <c r="AW1019" i="30"/>
  <c r="AH1038" i="30"/>
  <c r="AL963" i="30"/>
  <c r="AK963" i="30"/>
  <c r="AR961" i="30"/>
  <c r="AV886" i="30"/>
  <c r="AR890" i="30"/>
  <c r="AU886" i="30"/>
  <c r="BA932" i="30"/>
  <c r="AW1007" i="30"/>
  <c r="AZ932" i="30"/>
  <c r="AW996" i="30"/>
  <c r="AZ921" i="30"/>
  <c r="BA921" i="30"/>
  <c r="AU925" i="30"/>
  <c r="AR1000" i="30"/>
  <c r="AV925" i="30"/>
  <c r="AM1461" i="30"/>
  <c r="AP1386" i="30"/>
  <c r="AQ1386" i="30"/>
  <c r="L733" i="30"/>
  <c r="I734" i="30"/>
  <c r="M733" i="30"/>
  <c r="X1007" i="30"/>
  <c r="AA932" i="30"/>
  <c r="AB932" i="30"/>
  <c r="B300" i="58"/>
  <c r="H519" i="30"/>
  <c r="H942" i="30"/>
  <c r="D1017" i="30"/>
  <c r="G942" i="30"/>
  <c r="AV938" i="30"/>
  <c r="AU938" i="30"/>
  <c r="AR1013" i="30"/>
  <c r="BB1025" i="30"/>
  <c r="BF950" i="30"/>
  <c r="BE950" i="30"/>
  <c r="AG964" i="30"/>
  <c r="AC1039" i="30"/>
  <c r="AF964" i="30"/>
  <c r="W947" i="30"/>
  <c r="S1022" i="30"/>
  <c r="V947" i="30"/>
  <c r="D838" i="30"/>
  <c r="H838" i="30" s="1"/>
  <c r="D911" i="30"/>
  <c r="H836" i="30"/>
  <c r="G836" i="30"/>
  <c r="G838" i="30" s="1"/>
  <c r="AR993" i="30"/>
  <c r="AU918" i="30"/>
  <c r="AV918" i="30"/>
  <c r="AM2013" i="30"/>
  <c r="AQ1938" i="30"/>
  <c r="AP1938" i="30"/>
  <c r="X1002" i="30"/>
  <c r="AB927" i="30"/>
  <c r="AA927" i="30"/>
  <c r="W940" i="30"/>
  <c r="V940" i="30"/>
  <c r="S1015" i="30"/>
  <c r="W923" i="30"/>
  <c r="S998" i="30"/>
  <c r="V923" i="30"/>
  <c r="BB594" i="30"/>
  <c r="BF591" i="30"/>
  <c r="BB666" i="30"/>
  <c r="W957" i="30"/>
  <c r="V957" i="30"/>
  <c r="S1032" i="30"/>
  <c r="BA912" i="30"/>
  <c r="AW987" i="30"/>
  <c r="AZ912" i="30"/>
  <c r="X734" i="30"/>
  <c r="AB733" i="30"/>
  <c r="AA733" i="30"/>
  <c r="BB1018" i="30"/>
  <c r="BF943" i="30"/>
  <c r="BE943" i="30"/>
  <c r="BK964" i="30"/>
  <c r="BJ964" i="30"/>
  <c r="BG1039" i="30"/>
  <c r="Q1189" i="30"/>
  <c r="R1189" i="30"/>
  <c r="N1264" i="30"/>
  <c r="N1172" i="30"/>
  <c r="R1097" i="30"/>
  <c r="Q1097" i="30"/>
  <c r="BK917" i="30"/>
  <c r="BG992" i="30"/>
  <c r="BJ917" i="30"/>
  <c r="BG1042" i="30"/>
  <c r="BK967" i="30"/>
  <c r="BJ967" i="30"/>
  <c r="AF918" i="30"/>
  <c r="AG918" i="30"/>
  <c r="AC993" i="30"/>
  <c r="BA968" i="30"/>
  <c r="AW1043" i="30"/>
  <c r="AZ968" i="30"/>
  <c r="D1008" i="30"/>
  <c r="H933" i="30"/>
  <c r="G933" i="30"/>
  <c r="AF935" i="30"/>
  <c r="AC1010" i="30"/>
  <c r="AG935" i="30"/>
  <c r="BF886" i="30"/>
  <c r="BE886" i="30"/>
  <c r="BB961" i="30"/>
  <c r="BB890" i="30"/>
  <c r="H927" i="30"/>
  <c r="D1002" i="30"/>
  <c r="G927" i="30"/>
  <c r="H926" i="30"/>
  <c r="G926" i="30"/>
  <c r="D1001" i="30"/>
  <c r="AG942" i="30"/>
  <c r="AC1017" i="30"/>
  <c r="AF942" i="30"/>
  <c r="AC1025" i="30"/>
  <c r="AG950" i="30"/>
  <c r="AF950" i="30"/>
  <c r="BG1019" i="30"/>
  <c r="BJ944" i="30"/>
  <c r="BK944" i="30"/>
  <c r="W938" i="30"/>
  <c r="S1013" i="30"/>
  <c r="V938" i="30"/>
  <c r="X1026" i="30"/>
  <c r="AB951" i="30"/>
  <c r="AA951" i="30"/>
  <c r="I1038" i="30"/>
  <c r="M963" i="30"/>
  <c r="L963" i="30"/>
  <c r="BD1531" i="30"/>
  <c r="BD1480" i="30"/>
  <c r="BD1483" i="30" s="1"/>
  <c r="BD1484" i="30" s="1"/>
  <c r="BD1491" i="30" s="1"/>
  <c r="BD1494" i="30" s="1"/>
  <c r="BE939" i="30"/>
  <c r="BB1014" i="30"/>
  <c r="BF939" i="30"/>
  <c r="AG956" i="30"/>
  <c r="AC1031" i="30"/>
  <c r="AF956" i="30"/>
  <c r="W1011" i="30"/>
  <c r="S1086" i="30"/>
  <c r="V1011" i="30"/>
  <c r="AR1011" i="30"/>
  <c r="AU936" i="30"/>
  <c r="AV936" i="30"/>
  <c r="BE920" i="30"/>
  <c r="BF920" i="30"/>
  <c r="BB995" i="30"/>
  <c r="AB925" i="30"/>
  <c r="AA925" i="30"/>
  <c r="X1000" i="30"/>
  <c r="AQ890" i="30"/>
  <c r="AP890" i="30"/>
  <c r="Q1460" i="30"/>
  <c r="R1460" i="30"/>
  <c r="N1535" i="30"/>
  <c r="BB1026" i="30"/>
  <c r="BE951" i="30"/>
  <c r="BF951" i="30"/>
  <c r="H929" i="30"/>
  <c r="D1004" i="30"/>
  <c r="G929" i="30"/>
  <c r="X987" i="30"/>
  <c r="AB912" i="30"/>
  <c r="AA912" i="30"/>
  <c r="AL924" i="30"/>
  <c r="AH999" i="30"/>
  <c r="AK924" i="30"/>
  <c r="AK939" i="30"/>
  <c r="AL939" i="30"/>
  <c r="AH1014" i="30"/>
  <c r="AC1014" i="30"/>
  <c r="AG939" i="30"/>
  <c r="AF939" i="30"/>
  <c r="R1638" i="30"/>
  <c r="Q1638" i="30"/>
  <c r="N1713" i="30"/>
  <c r="M839" i="30"/>
  <c r="L839" i="30"/>
  <c r="I880" i="30"/>
  <c r="I914" i="30"/>
  <c r="B310" i="58"/>
  <c r="D310" i="58" s="1"/>
  <c r="BF519" i="30"/>
  <c r="AW1016" i="30"/>
  <c r="BA941" i="30"/>
  <c r="AZ941" i="30"/>
  <c r="AE1780" i="30"/>
  <c r="AE1783" i="30" s="1"/>
  <c r="AE1784" i="30" s="1"/>
  <c r="AE1791" i="30" s="1"/>
  <c r="AE1794" i="30" s="1"/>
  <c r="AE1814" i="30"/>
  <c r="AZ967" i="30"/>
  <c r="AW1042" i="30"/>
  <c r="BA967" i="30"/>
  <c r="AH961" i="30"/>
  <c r="AK886" i="30"/>
  <c r="AL886" i="30"/>
  <c r="AH890" i="30"/>
  <c r="V920" i="30"/>
  <c r="S995" i="30"/>
  <c r="W920" i="30"/>
  <c r="AR808" i="30"/>
  <c r="AU805" i="30"/>
  <c r="AV805" i="30"/>
  <c r="AF945" i="30"/>
  <c r="AC1020" i="30"/>
  <c r="AG945" i="30"/>
  <c r="M937" i="30"/>
  <c r="I1012" i="30"/>
  <c r="L937" i="30"/>
  <c r="M918" i="30"/>
  <c r="I993" i="30"/>
  <c r="L918" i="30"/>
  <c r="D1029" i="30"/>
  <c r="G954" i="30"/>
  <c r="H954" i="30"/>
  <c r="AV932" i="30"/>
  <c r="AU932" i="30"/>
  <c r="AR1007" i="30"/>
  <c r="AH594" i="30"/>
  <c r="AH666" i="30"/>
  <c r="AL591" i="30"/>
  <c r="D1012" i="30"/>
  <c r="H937" i="30"/>
  <c r="G937" i="30"/>
  <c r="BF942" i="30"/>
  <c r="BE942" i="30"/>
  <c r="BB1017" i="30"/>
  <c r="BF815" i="30"/>
  <c r="BE815" i="30"/>
  <c r="Q1924" i="30"/>
  <c r="R1924" i="30"/>
  <c r="N1999" i="30"/>
  <c r="AR1029" i="30"/>
  <c r="AU954" i="30"/>
  <c r="AV954" i="30"/>
  <c r="BG1025" i="30"/>
  <c r="BK950" i="30"/>
  <c r="BJ950" i="30"/>
  <c r="AA964" i="30"/>
  <c r="X1039" i="30"/>
  <c r="AB964" i="30"/>
  <c r="V968" i="30"/>
  <c r="W968" i="30"/>
  <c r="S1043" i="30"/>
  <c r="BG1076" i="30"/>
  <c r="BK1001" i="30"/>
  <c r="BJ1001" i="30"/>
  <c r="AA836" i="30"/>
  <c r="AA838" i="30" s="1"/>
  <c r="X838" i="30"/>
  <c r="AB838" i="30" s="1"/>
  <c r="X911" i="30"/>
  <c r="AB836" i="30"/>
  <c r="W928" i="30"/>
  <c r="V928" i="30"/>
  <c r="S1003" i="30"/>
  <c r="BA805" i="30"/>
  <c r="AW808" i="30"/>
  <c r="AZ805" i="30"/>
  <c r="AB944" i="30"/>
  <c r="AA944" i="30"/>
  <c r="X1019" i="30"/>
  <c r="AZ915" i="30"/>
  <c r="AW990" i="30"/>
  <c r="BA915" i="30"/>
  <c r="AG519" i="30"/>
  <c r="B305" i="58"/>
  <c r="D305" i="58" s="1"/>
  <c r="W919" i="30"/>
  <c r="V919" i="30"/>
  <c r="S994" i="30"/>
  <c r="BB998" i="30"/>
  <c r="BF923" i="30"/>
  <c r="BE923" i="30"/>
  <c r="AP1021" i="30"/>
  <c r="AM1096" i="30"/>
  <c r="AQ1021" i="30"/>
  <c r="AQ1027" i="30"/>
  <c r="AM1102" i="30"/>
  <c r="AP1027" i="30"/>
  <c r="BK805" i="30"/>
  <c r="BG808" i="30"/>
  <c r="BJ805" i="30"/>
  <c r="AU944" i="30"/>
  <c r="AR1019" i="30"/>
  <c r="AV944" i="30"/>
  <c r="AF951" i="30"/>
  <c r="AC1026" i="30"/>
  <c r="AG951" i="30"/>
  <c r="BA916" i="30"/>
  <c r="AW991" i="30"/>
  <c r="AZ916" i="30"/>
  <c r="AQ1404" i="30"/>
  <c r="AP1404" i="30"/>
  <c r="AM1479" i="30"/>
  <c r="H949" i="30"/>
  <c r="D1024" i="30"/>
  <c r="G949" i="30"/>
  <c r="S1027" i="30"/>
  <c r="W952" i="30"/>
  <c r="V952" i="30"/>
  <c r="AV934" i="30"/>
  <c r="AR1009" i="30"/>
  <c r="AU934" i="30"/>
  <c r="D1022" i="30"/>
  <c r="H947" i="30"/>
  <c r="G947" i="30"/>
  <c r="BI1414" i="30"/>
  <c r="BI1340" i="30"/>
  <c r="BI1341" i="30" s="1"/>
  <c r="BI1344" i="30" s="1"/>
  <c r="AK950" i="30"/>
  <c r="AL950" i="30"/>
  <c r="AH1025" i="30"/>
  <c r="AM2074" i="30"/>
  <c r="AQ1999" i="30"/>
  <c r="AP1999" i="30"/>
  <c r="AL951" i="30"/>
  <c r="AK951" i="30"/>
  <c r="AH1026" i="30"/>
  <c r="I1028" i="30"/>
  <c r="M953" i="30"/>
  <c r="L953" i="30"/>
  <c r="G923" i="30"/>
  <c r="D998" i="30"/>
  <c r="H923" i="30"/>
  <c r="AC734" i="30"/>
  <c r="AG733" i="30"/>
  <c r="AF733" i="30"/>
  <c r="AM1757" i="30"/>
  <c r="AQ1682" i="30"/>
  <c r="AP1682" i="30"/>
  <c r="I1032" i="30"/>
  <c r="L957" i="30"/>
  <c r="M957" i="30"/>
  <c r="AV952" i="30"/>
  <c r="AR1027" i="30"/>
  <c r="AU952" i="30"/>
  <c r="AZ952" i="30"/>
  <c r="AW1027" i="30"/>
  <c r="BA952" i="30"/>
  <c r="D594" i="30"/>
  <c r="H591" i="30"/>
  <c r="AK929" i="30"/>
  <c r="AL929" i="30"/>
  <c r="AH1004" i="30"/>
  <c r="AU963" i="30"/>
  <c r="AR1038" i="30"/>
  <c r="AV963" i="30"/>
  <c r="BE917" i="30"/>
  <c r="BF917" i="30"/>
  <c r="BB992" i="30"/>
  <c r="G815" i="30"/>
  <c r="H815" i="30"/>
  <c r="I1031" i="30"/>
  <c r="M956" i="30"/>
  <c r="L956" i="30"/>
  <c r="Q1115" i="30"/>
  <c r="R1115" i="30"/>
  <c r="N1383" i="30"/>
  <c r="R1308" i="30"/>
  <c r="Q1308" i="30"/>
  <c r="AC992" i="30"/>
  <c r="AF917" i="30"/>
  <c r="AG917" i="30"/>
  <c r="AM1077" i="30"/>
  <c r="AQ1002" i="30"/>
  <c r="AP1002" i="30"/>
  <c r="R958" i="30"/>
  <c r="N959" i="30"/>
  <c r="Q958" i="30"/>
  <c r="BA924" i="30"/>
  <c r="AW999" i="30"/>
  <c r="AZ924" i="30"/>
  <c r="R1316" i="30"/>
  <c r="Q1316" i="30"/>
  <c r="N1391" i="30"/>
  <c r="L838" i="30"/>
  <c r="BB1022" i="30"/>
  <c r="BF947" i="30"/>
  <c r="BE947" i="30"/>
  <c r="BK929" i="30"/>
  <c r="BJ929" i="30"/>
  <c r="BG1004" i="30"/>
  <c r="L964" i="30"/>
  <c r="M964" i="30"/>
  <c r="I1039" i="30"/>
  <c r="H733" i="30"/>
  <c r="D734" i="30"/>
  <c r="G733" i="30"/>
  <c r="R1296" i="30"/>
  <c r="Q1296" i="30"/>
  <c r="N1371" i="30"/>
  <c r="D1019" i="30"/>
  <c r="H944" i="30"/>
  <c r="G944" i="30"/>
  <c r="A694" i="58"/>
  <c r="BB1133" i="30"/>
  <c r="AW1283" i="30"/>
  <c r="AW1358" i="30" s="1"/>
  <c r="AW1433" i="30" s="1"/>
  <c r="AW1508" i="30" s="1"/>
  <c r="AW1583" i="30" s="1"/>
  <c r="AW1658" i="30" s="1"/>
  <c r="AW1733" i="30" s="1"/>
  <c r="AW1808" i="30" s="1"/>
  <c r="AW1883" i="30" s="1"/>
  <c r="AW1958" i="30" s="1"/>
  <c r="AW2033" i="30" s="1"/>
  <c r="A789" i="58"/>
  <c r="AR1283" i="30"/>
  <c r="AR1358" i="30" s="1"/>
  <c r="AR1433" i="30" s="1"/>
  <c r="AR1508" i="30" s="1"/>
  <c r="AR1583" i="30" s="1"/>
  <c r="AR1658" i="30" s="1"/>
  <c r="AR1733" i="30" s="1"/>
  <c r="AR1808" i="30" s="1"/>
  <c r="AR1883" i="30" s="1"/>
  <c r="AR1958" i="30" s="1"/>
  <c r="AR2033" i="30" s="1"/>
  <c r="A788" i="58"/>
  <c r="AM1283" i="30"/>
  <c r="AM1358" i="30" s="1"/>
  <c r="AM1433" i="30" s="1"/>
  <c r="AM1508" i="30" s="1"/>
  <c r="AM1583" i="30" s="1"/>
  <c r="AM1658" i="30" s="1"/>
  <c r="AM1733" i="30" s="1"/>
  <c r="AM1808" i="30" s="1"/>
  <c r="AM1883" i="30" s="1"/>
  <c r="AM1958" i="30" s="1"/>
  <c r="AM2033" i="30" s="1"/>
  <c r="A787" i="58"/>
  <c r="AH1283" i="30"/>
  <c r="AH1358" i="30" s="1"/>
  <c r="AH1433" i="30" s="1"/>
  <c r="AH1508" i="30" s="1"/>
  <c r="AH1583" i="30" s="1"/>
  <c r="AH1658" i="30" s="1"/>
  <c r="AH1733" i="30" s="1"/>
  <c r="AH1808" i="30" s="1"/>
  <c r="AH1883" i="30" s="1"/>
  <c r="AH1958" i="30" s="1"/>
  <c r="AH2033" i="30" s="1"/>
  <c r="A786" i="58"/>
  <c r="X1133" i="30"/>
  <c r="A688" i="58"/>
  <c r="D1346" i="30" l="1"/>
  <c r="I1271" i="30"/>
  <c r="N1271" i="30" s="1"/>
  <c r="S1271" i="30" s="1"/>
  <c r="X1271" i="30" s="1"/>
  <c r="AC1271" i="30" s="1"/>
  <c r="AH1271" i="30" s="1"/>
  <c r="AM1271" i="30" s="1"/>
  <c r="AR1271" i="30" s="1"/>
  <c r="AW1271" i="30" s="1"/>
  <c r="BB1271" i="30" s="1"/>
  <c r="BG1271" i="30" s="1"/>
  <c r="M1028" i="30"/>
  <c r="L1028" i="30"/>
  <c r="I1103" i="30"/>
  <c r="AM1554" i="30"/>
  <c r="AQ1479" i="30"/>
  <c r="AP1479" i="30"/>
  <c r="S1069" i="30"/>
  <c r="W994" i="30"/>
  <c r="V994" i="30"/>
  <c r="S1118" i="30"/>
  <c r="V1043" i="30"/>
  <c r="W1043" i="30"/>
  <c r="X1062" i="30"/>
  <c r="AA987" i="30"/>
  <c r="AB987" i="30"/>
  <c r="AG1017" i="30"/>
  <c r="AC1092" i="30"/>
  <c r="AF1017" i="30"/>
  <c r="AZ996" i="30"/>
  <c r="AW1071" i="30"/>
  <c r="BA996" i="30"/>
  <c r="AV1003" i="30"/>
  <c r="AR1078" i="30"/>
  <c r="AU1003" i="30"/>
  <c r="AK1016" i="30"/>
  <c r="AL1016" i="30"/>
  <c r="AH1091" i="30"/>
  <c r="AH1099" i="30"/>
  <c r="AK1024" i="30"/>
  <c r="AL1024" i="30"/>
  <c r="N1222" i="30"/>
  <c r="R1147" i="30"/>
  <c r="Q1147" i="30"/>
  <c r="S883" i="30"/>
  <c r="V880" i="30"/>
  <c r="W880" i="30"/>
  <c r="BJ1038" i="30"/>
  <c r="BK1038" i="30"/>
  <c r="BG1113" i="30"/>
  <c r="N1679" i="30"/>
  <c r="Q1604" i="30"/>
  <c r="R1604" i="30"/>
  <c r="S1104" i="30"/>
  <c r="W1029" i="30"/>
  <c r="V1029" i="30"/>
  <c r="AZ1006" i="30"/>
  <c r="BA1006" i="30"/>
  <c r="AW1081" i="30"/>
  <c r="AO1403" i="30"/>
  <c r="AP1328" i="30"/>
  <c r="AO1330" i="30"/>
  <c r="AO1333" i="30" s="1"/>
  <c r="AO1334" i="30" s="1"/>
  <c r="AO1341" i="30" s="1"/>
  <c r="AO1344" i="30" s="1"/>
  <c r="AA999" i="30"/>
  <c r="X1074" i="30"/>
  <c r="AB999" i="30"/>
  <c r="AG1027" i="30"/>
  <c r="AF1027" i="30"/>
  <c r="AC1102" i="30"/>
  <c r="AV1012" i="30"/>
  <c r="AR1087" i="30"/>
  <c r="AU1012" i="30"/>
  <c r="AG1005" i="30"/>
  <c r="AC1080" i="30"/>
  <c r="AF1005" i="30"/>
  <c r="H594" i="30"/>
  <c r="B348" i="58"/>
  <c r="R1264" i="30"/>
  <c r="N1339" i="30"/>
  <c r="Q1264" i="30"/>
  <c r="D300" i="58"/>
  <c r="D313" i="58" s="1"/>
  <c r="B313" i="58"/>
  <c r="AC1103" i="30"/>
  <c r="AG1028" i="30"/>
  <c r="AF1028" i="30"/>
  <c r="BK1028" i="30"/>
  <c r="BJ1028" i="30"/>
  <c r="BG1103" i="30"/>
  <c r="AW1114" i="30"/>
  <c r="BA1039" i="30"/>
  <c r="AZ1039" i="30"/>
  <c r="AW1112" i="30"/>
  <c r="BA1037" i="30"/>
  <c r="AZ1037" i="30"/>
  <c r="AB1031" i="30"/>
  <c r="AA1031" i="30"/>
  <c r="X1106" i="30"/>
  <c r="BK1026" i="30"/>
  <c r="BG1101" i="30"/>
  <c r="BJ1026" i="30"/>
  <c r="AR1085" i="30"/>
  <c r="AV1010" i="30"/>
  <c r="AU1010" i="30"/>
  <c r="BF1031" i="30"/>
  <c r="BB1106" i="30"/>
  <c r="BE1031" i="30"/>
  <c r="P1513" i="30"/>
  <c r="P1559" i="30" s="1"/>
  <c r="P1566" i="30" s="1"/>
  <c r="P1569" i="30" s="1"/>
  <c r="P1586" i="30"/>
  <c r="Q1511" i="30"/>
  <c r="Q1513" i="30" s="1"/>
  <c r="F1314" i="30"/>
  <c r="F1255" i="30"/>
  <c r="F1258" i="30" s="1"/>
  <c r="F1259" i="30" s="1"/>
  <c r="F1266" i="30" s="1"/>
  <c r="F1269" i="30" s="1"/>
  <c r="C780" i="58" s="1"/>
  <c r="S1100" i="30"/>
  <c r="V1025" i="30"/>
  <c r="W1025" i="30"/>
  <c r="BF1015" i="30"/>
  <c r="BB1090" i="30"/>
  <c r="BE1015" i="30"/>
  <c r="L1007" i="30"/>
  <c r="M1007" i="30"/>
  <c r="I1082" i="30"/>
  <c r="BB1082" i="30"/>
  <c r="BE1007" i="30"/>
  <c r="BF1007" i="30"/>
  <c r="AM1991" i="30"/>
  <c r="AP1916" i="30"/>
  <c r="AQ1916" i="30"/>
  <c r="BB1069" i="30"/>
  <c r="BF994" i="30"/>
  <c r="BE994" i="30"/>
  <c r="AC1036" i="30"/>
  <c r="AC965" i="30"/>
  <c r="AG961" i="30"/>
  <c r="AF961" i="30"/>
  <c r="BF1013" i="30"/>
  <c r="BE1013" i="30"/>
  <c r="BB1088" i="30"/>
  <c r="U2005" i="30"/>
  <c r="U2008" i="30" s="1"/>
  <c r="U2039" i="30"/>
  <c r="U2080" i="30" s="1"/>
  <c r="U2083" i="30" s="1"/>
  <c r="AF734" i="30"/>
  <c r="AF741" i="30" s="1"/>
  <c r="AF744" i="30" s="1"/>
  <c r="AG734" i="30"/>
  <c r="D1079" i="30"/>
  <c r="H1004" i="30"/>
  <c r="G1004" i="30"/>
  <c r="AR1088" i="30"/>
  <c r="AU1013" i="30"/>
  <c r="AV1013" i="30"/>
  <c r="X1093" i="30"/>
  <c r="AA1018" i="30"/>
  <c r="AB1018" i="30"/>
  <c r="AG1032" i="30"/>
  <c r="AF1032" i="30"/>
  <c r="AC1107" i="30"/>
  <c r="I1070" i="30"/>
  <c r="L995" i="30"/>
  <c r="M995" i="30"/>
  <c r="AG999" i="30"/>
  <c r="AC1074" i="30"/>
  <c r="AF999" i="30"/>
  <c r="AB1032" i="30"/>
  <c r="AA1032" i="30"/>
  <c r="X1107" i="30"/>
  <c r="V1014" i="30"/>
  <c r="S1089" i="30"/>
  <c r="W1014" i="30"/>
  <c r="AR1071" i="30"/>
  <c r="AU996" i="30"/>
  <c r="AV996" i="30"/>
  <c r="AR1076" i="30"/>
  <c r="AU1001" i="30"/>
  <c r="AV1001" i="30"/>
  <c r="G999" i="30"/>
  <c r="H999" i="30"/>
  <c r="D1074" i="30"/>
  <c r="BB1095" i="30"/>
  <c r="BF1020" i="30"/>
  <c r="BE1020" i="30"/>
  <c r="P1865" i="30"/>
  <c r="P1936" i="30"/>
  <c r="AT1940" i="30"/>
  <c r="AT2011" i="30"/>
  <c r="AV1038" i="30"/>
  <c r="AR1113" i="30"/>
  <c r="AU1038" i="30"/>
  <c r="AH1036" i="30"/>
  <c r="AL961" i="30"/>
  <c r="AH965" i="30"/>
  <c r="AK961" i="30"/>
  <c r="AW1118" i="30"/>
  <c r="AZ1043" i="30"/>
  <c r="BA1043" i="30"/>
  <c r="BB669" i="30"/>
  <c r="BF666" i="30"/>
  <c r="BB741" i="30"/>
  <c r="AW1082" i="30"/>
  <c r="BA1007" i="30"/>
  <c r="AZ1007" i="30"/>
  <c r="H1021" i="30"/>
  <c r="D1096" i="30"/>
  <c r="G1021" i="30"/>
  <c r="AW1068" i="30"/>
  <c r="AZ993" i="30"/>
  <c r="BA993" i="30"/>
  <c r="Q1250" i="30"/>
  <c r="N1325" i="30"/>
  <c r="R1250" i="30"/>
  <c r="AG666" i="30"/>
  <c r="AC741" i="30"/>
  <c r="AC669" i="30"/>
  <c r="V1004" i="30"/>
  <c r="S1079" i="30"/>
  <c r="W1004" i="30"/>
  <c r="BG1068" i="30"/>
  <c r="BK993" i="30"/>
  <c r="BJ993" i="30"/>
  <c r="I1091" i="30"/>
  <c r="L1016" i="30"/>
  <c r="M1016" i="30"/>
  <c r="AH955" i="30"/>
  <c r="AH989" i="30"/>
  <c r="AL914" i="30"/>
  <c r="AK914" i="30"/>
  <c r="U1287" i="30"/>
  <c r="U1213" i="30"/>
  <c r="U1259" i="30" s="1"/>
  <c r="U1266" i="30" s="1"/>
  <c r="U1269" i="30" s="1"/>
  <c r="C783" i="58" s="1"/>
  <c r="AL1023" i="30"/>
  <c r="AH1098" i="30"/>
  <c r="AK1023" i="30"/>
  <c r="AL991" i="30"/>
  <c r="AH1066" i="30"/>
  <c r="AK991" i="30"/>
  <c r="X1098" i="30"/>
  <c r="AB1023" i="30"/>
  <c r="AA1023" i="30"/>
  <c r="I1089" i="30"/>
  <c r="L1014" i="30"/>
  <c r="M1014" i="30"/>
  <c r="I1086" i="30"/>
  <c r="M1011" i="30"/>
  <c r="L1011" i="30"/>
  <c r="BE1019" i="30"/>
  <c r="BB1094" i="30"/>
  <c r="BF1019" i="30"/>
  <c r="AZ1026" i="30"/>
  <c r="BA1026" i="30"/>
  <c r="AW1101" i="30"/>
  <c r="BG1088" i="30"/>
  <c r="BK1013" i="30"/>
  <c r="BJ1013" i="30"/>
  <c r="AL1009" i="30"/>
  <c r="AH1084" i="30"/>
  <c r="AK1009" i="30"/>
  <c r="AZ1014" i="30"/>
  <c r="BA1014" i="30"/>
  <c r="AW1089" i="30"/>
  <c r="AL992" i="30"/>
  <c r="AK992" i="30"/>
  <c r="AH1067" i="30"/>
  <c r="V1001" i="30"/>
  <c r="S1076" i="30"/>
  <c r="W1001" i="30"/>
  <c r="AA1008" i="30"/>
  <c r="AB1008" i="30"/>
  <c r="X1083" i="30"/>
  <c r="AG1021" i="30"/>
  <c r="AF1021" i="30"/>
  <c r="AC1096" i="30"/>
  <c r="AC1097" i="30"/>
  <c r="AG1022" i="30"/>
  <c r="AF1022" i="30"/>
  <c r="M1015" i="30"/>
  <c r="I1090" i="30"/>
  <c r="L1015" i="30"/>
  <c r="M1027" i="30"/>
  <c r="L1027" i="30"/>
  <c r="I1102" i="30"/>
  <c r="M1039" i="30"/>
  <c r="L1039" i="30"/>
  <c r="I1114" i="30"/>
  <c r="BE1022" i="30"/>
  <c r="BB1097" i="30"/>
  <c r="BF1022" i="30"/>
  <c r="AC1067" i="30"/>
  <c r="AF992" i="30"/>
  <c r="AG992" i="30"/>
  <c r="I1106" i="30"/>
  <c r="L1031" i="30"/>
  <c r="M1031" i="30"/>
  <c r="M1032" i="30"/>
  <c r="L1032" i="30"/>
  <c r="I1107" i="30"/>
  <c r="D1073" i="30"/>
  <c r="H998" i="30"/>
  <c r="G998" i="30"/>
  <c r="S1102" i="30"/>
  <c r="V1027" i="30"/>
  <c r="W1027" i="30"/>
  <c r="AW1066" i="30"/>
  <c r="AZ991" i="30"/>
  <c r="BA991" i="30"/>
  <c r="BA808" i="30"/>
  <c r="AZ808" i="30"/>
  <c r="AW809" i="30"/>
  <c r="X1114" i="30"/>
  <c r="AB1039" i="30"/>
  <c r="AA1039" i="30"/>
  <c r="R1999" i="30"/>
  <c r="N2074" i="30"/>
  <c r="Q1999" i="30"/>
  <c r="AV808" i="30"/>
  <c r="AR809" i="30"/>
  <c r="AU808" i="30"/>
  <c r="AK999" i="30"/>
  <c r="AH1074" i="30"/>
  <c r="AL999" i="30"/>
  <c r="X1075" i="30"/>
  <c r="AA1000" i="30"/>
  <c r="AB1000" i="30"/>
  <c r="AU1011" i="30"/>
  <c r="AR1086" i="30"/>
  <c r="AV1011" i="30"/>
  <c r="BB1089" i="30"/>
  <c r="BF1014" i="30"/>
  <c r="BE1014" i="30"/>
  <c r="BG1067" i="30"/>
  <c r="BK992" i="30"/>
  <c r="BJ992" i="30"/>
  <c r="BK1039" i="30"/>
  <c r="BG1114" i="30"/>
  <c r="BJ1039" i="30"/>
  <c r="AB734" i="30"/>
  <c r="AA734" i="30"/>
  <c r="AA741" i="30" s="1"/>
  <c r="AA744" i="30" s="1"/>
  <c r="AU993" i="30"/>
  <c r="AR1068" i="30"/>
  <c r="AV993" i="30"/>
  <c r="AA1007" i="30"/>
  <c r="X1082" i="30"/>
  <c r="AB1007" i="30"/>
  <c r="AV1000" i="30"/>
  <c r="AU1000" i="30"/>
  <c r="AR1075" i="30"/>
  <c r="AZ1019" i="30"/>
  <c r="AW1094" i="30"/>
  <c r="BA1019" i="30"/>
  <c r="AA1037" i="30"/>
  <c r="AB1037" i="30"/>
  <c r="X1112" i="30"/>
  <c r="AA1001" i="30"/>
  <c r="X1076" i="30"/>
  <c r="AB1001" i="30"/>
  <c r="AZ1021" i="30"/>
  <c r="AW1096" i="30"/>
  <c r="BA1021" i="30"/>
  <c r="R1828" i="30"/>
  <c r="N1903" i="30"/>
  <c r="Q1828" i="30"/>
  <c r="AR1083" i="30"/>
  <c r="AU1008" i="30"/>
  <c r="AV1008" i="30"/>
  <c r="G1005" i="30"/>
  <c r="H1005" i="30"/>
  <c r="D1080" i="30"/>
  <c r="AB991" i="30"/>
  <c r="X1066" i="30"/>
  <c r="AA991" i="30"/>
  <c r="Q1193" i="30"/>
  <c r="N1268" i="30"/>
  <c r="R1193" i="30"/>
  <c r="M1021" i="30"/>
  <c r="L1021" i="30"/>
  <c r="I1096" i="30"/>
  <c r="D809" i="30"/>
  <c r="H808" i="30"/>
  <c r="G808" i="30"/>
  <c r="L808" i="30"/>
  <c r="M808" i="30"/>
  <c r="I809" i="30"/>
  <c r="G1020" i="30"/>
  <c r="D1095" i="30"/>
  <c r="H1020" i="30"/>
  <c r="L991" i="30"/>
  <c r="I1066" i="30"/>
  <c r="M991" i="30"/>
  <c r="BA1023" i="30"/>
  <c r="AZ1023" i="30"/>
  <c r="AW1098" i="30"/>
  <c r="N1244" i="30"/>
  <c r="R1169" i="30"/>
  <c r="Q1169" i="30"/>
  <c r="AZ1015" i="30"/>
  <c r="BA1015" i="30"/>
  <c r="AW1090" i="30"/>
  <c r="BF914" i="30"/>
  <c r="BB955" i="30"/>
  <c r="BE914" i="30"/>
  <c r="BB989" i="30"/>
  <c r="M1010" i="30"/>
  <c r="L1010" i="30"/>
  <c r="I1085" i="30"/>
  <c r="N2037" i="30"/>
  <c r="Q1962" i="30"/>
  <c r="R1962" i="30"/>
  <c r="N1963" i="30"/>
  <c r="R1963" i="30" s="1"/>
  <c r="AQ1837" i="30"/>
  <c r="AP1837" i="30"/>
  <c r="AM1912" i="30"/>
  <c r="X1096" i="30"/>
  <c r="AA1021" i="30"/>
  <c r="AB1021" i="30"/>
  <c r="AM1149" i="30"/>
  <c r="AQ1074" i="30"/>
  <c r="AP1074" i="30"/>
  <c r="AH1077" i="30"/>
  <c r="AK1002" i="30"/>
  <c r="AL1002" i="30"/>
  <c r="BG1085" i="30"/>
  <c r="BJ1010" i="30"/>
  <c r="BK1010" i="30"/>
  <c r="AB914" i="30"/>
  <c r="X955" i="30"/>
  <c r="AA914" i="30"/>
  <c r="X989" i="30"/>
  <c r="B349" i="58"/>
  <c r="D349" i="58" s="1"/>
  <c r="M594" i="30"/>
  <c r="AB1029" i="30"/>
  <c r="AA1029" i="30"/>
  <c r="X1104" i="30"/>
  <c r="AW1095" i="30"/>
  <c r="AZ1020" i="30"/>
  <c r="BA1020" i="30"/>
  <c r="AR1079" i="30"/>
  <c r="AV1004" i="30"/>
  <c r="AU1004" i="30"/>
  <c r="BF1023" i="30"/>
  <c r="BB1098" i="30"/>
  <c r="BE1023" i="30"/>
  <c r="BG1065" i="30"/>
  <c r="BK990" i="30"/>
  <c r="BJ990" i="30"/>
  <c r="N1739" i="30"/>
  <c r="R1664" i="30"/>
  <c r="Q1664" i="30"/>
  <c r="BK1017" i="30"/>
  <c r="BG1092" i="30"/>
  <c r="BJ1017" i="30"/>
  <c r="AH1071" i="30"/>
  <c r="AL996" i="30"/>
  <c r="AK996" i="30"/>
  <c r="X1081" i="30"/>
  <c r="AB1006" i="30"/>
  <c r="AA1006" i="30"/>
  <c r="AG1003" i="30"/>
  <c r="AC1078" i="30"/>
  <c r="AF1003" i="30"/>
  <c r="L986" i="30"/>
  <c r="I1061" i="30"/>
  <c r="I988" i="30"/>
  <c r="M988" i="30" s="1"/>
  <c r="M986" i="30"/>
  <c r="S669" i="30"/>
  <c r="S741" i="30"/>
  <c r="W666" i="30"/>
  <c r="I1080" i="30"/>
  <c r="L1005" i="30"/>
  <c r="M1005" i="30"/>
  <c r="W1017" i="30"/>
  <c r="S1092" i="30"/>
  <c r="V1017" i="30"/>
  <c r="AH1097" i="30"/>
  <c r="AL1022" i="30"/>
  <c r="AK1022" i="30"/>
  <c r="D1113" i="30"/>
  <c r="H1038" i="30"/>
  <c r="G1038" i="30"/>
  <c r="AQ809" i="30"/>
  <c r="AP809" i="30"/>
  <c r="AP816" i="30" s="1"/>
  <c r="AP819" i="30" s="1"/>
  <c r="BA998" i="30"/>
  <c r="AW1073" i="30"/>
  <c r="AZ998" i="30"/>
  <c r="V734" i="30"/>
  <c r="V741" i="30" s="1"/>
  <c r="V744" i="30" s="1"/>
  <c r="W734" i="30"/>
  <c r="AW1099" i="30"/>
  <c r="BA1024" i="30"/>
  <c r="AZ1024" i="30"/>
  <c r="V1018" i="30"/>
  <c r="S1093" i="30"/>
  <c r="W1018" i="30"/>
  <c r="BB1087" i="30"/>
  <c r="BF1012" i="30"/>
  <c r="BE1012" i="30"/>
  <c r="AL1031" i="30"/>
  <c r="AK1031" i="30"/>
  <c r="AH1106" i="30"/>
  <c r="AL808" i="30"/>
  <c r="AK808" i="30"/>
  <c r="AH809" i="30"/>
  <c r="Q1740" i="30"/>
  <c r="N1815" i="30"/>
  <c r="R1740" i="30"/>
  <c r="AV1020" i="30"/>
  <c r="AU1020" i="30"/>
  <c r="AR1095" i="30"/>
  <c r="R819" i="30"/>
  <c r="B494" i="58"/>
  <c r="D494" i="58" s="1"/>
  <c r="AK1020" i="30"/>
  <c r="AL1020" i="30"/>
  <c r="AH1095" i="30"/>
  <c r="W890" i="30"/>
  <c r="V890" i="30"/>
  <c r="BG1112" i="30"/>
  <c r="BJ1037" i="30"/>
  <c r="BK1037" i="30"/>
  <c r="G996" i="30"/>
  <c r="H996" i="30"/>
  <c r="D1071" i="30"/>
  <c r="AR741" i="30"/>
  <c r="AV666" i="30"/>
  <c r="AR669" i="30"/>
  <c r="AC1091" i="30"/>
  <c r="AG1016" i="30"/>
  <c r="AF1016" i="30"/>
  <c r="S1117" i="30"/>
  <c r="V1042" i="30"/>
  <c r="W1042" i="30"/>
  <c r="BE1009" i="30"/>
  <c r="BF1009" i="30"/>
  <c r="BB1084" i="30"/>
  <c r="AU880" i="30"/>
  <c r="AR883" i="30"/>
  <c r="AV880" i="30"/>
  <c r="AK1017" i="30"/>
  <c r="AH1092" i="30"/>
  <c r="AL1017" i="30"/>
  <c r="BK1018" i="30"/>
  <c r="BJ1018" i="30"/>
  <c r="BG1093" i="30"/>
  <c r="AC1066" i="30"/>
  <c r="AG991" i="30"/>
  <c r="AF991" i="30"/>
  <c r="L1037" i="30"/>
  <c r="I1112" i="30"/>
  <c r="M1037" i="30"/>
  <c r="W1028" i="30"/>
  <c r="V1028" i="30"/>
  <c r="S1103" i="30"/>
  <c r="AL1010" i="30"/>
  <c r="AK1010" i="30"/>
  <c r="AH1085" i="30"/>
  <c r="AK1029" i="30"/>
  <c r="AL1029" i="30"/>
  <c r="AH1104" i="30"/>
  <c r="X1065" i="30"/>
  <c r="AA990" i="30"/>
  <c r="AB990" i="30"/>
  <c r="G1042" i="30"/>
  <c r="D1117" i="30"/>
  <c r="H1042" i="30"/>
  <c r="AU1027" i="30"/>
  <c r="AV1027" i="30"/>
  <c r="AR1102" i="30"/>
  <c r="AV1009" i="30"/>
  <c r="AU1009" i="30"/>
  <c r="AR1084" i="30"/>
  <c r="AB1019" i="30"/>
  <c r="AA1019" i="30"/>
  <c r="X1094" i="30"/>
  <c r="AL890" i="30"/>
  <c r="AK890" i="30"/>
  <c r="BF890" i="30"/>
  <c r="BE890" i="30"/>
  <c r="N1247" i="30"/>
  <c r="Q1172" i="30"/>
  <c r="R1172" i="30"/>
  <c r="W1032" i="30"/>
  <c r="S1107" i="30"/>
  <c r="V1032" i="30"/>
  <c r="D1036" i="30"/>
  <c r="H961" i="30"/>
  <c r="D965" i="30"/>
  <c r="G961" i="30"/>
  <c r="V1020" i="30"/>
  <c r="W1020" i="30"/>
  <c r="S1095" i="30"/>
  <c r="AQ1117" i="30"/>
  <c r="AM1192" i="30"/>
  <c r="AP1117" i="30"/>
  <c r="AF1019" i="30"/>
  <c r="AC1094" i="30"/>
  <c r="AG1019" i="30"/>
  <c r="BG1080" i="30"/>
  <c r="BJ1005" i="30"/>
  <c r="BK1005" i="30"/>
  <c r="BF1028" i="30"/>
  <c r="BE1028" i="30"/>
  <c r="BB1103" i="30"/>
  <c r="V1010" i="30"/>
  <c r="W1010" i="30"/>
  <c r="S1085" i="30"/>
  <c r="AC1104" i="30"/>
  <c r="AF1029" i="30"/>
  <c r="AG1029" i="30"/>
  <c r="AC1076" i="30"/>
  <c r="AF1001" i="30"/>
  <c r="AG1001" i="30"/>
  <c r="G1016" i="30"/>
  <c r="D1091" i="30"/>
  <c r="H1016" i="30"/>
  <c r="W1000" i="30"/>
  <c r="S1075" i="30"/>
  <c r="V1000" i="30"/>
  <c r="AP1514" i="30"/>
  <c r="AM1589" i="30"/>
  <c r="AQ1514" i="30"/>
  <c r="Q1164" i="30"/>
  <c r="R1164" i="30"/>
  <c r="N1239" i="30"/>
  <c r="D1102" i="30"/>
  <c r="H1027" i="30"/>
  <c r="G1027" i="30"/>
  <c r="BK994" i="30"/>
  <c r="BJ994" i="30"/>
  <c r="BG1069" i="30"/>
  <c r="BA1012" i="30"/>
  <c r="AZ1012" i="30"/>
  <c r="AW1087" i="30"/>
  <c r="AG1009" i="30"/>
  <c r="AF1009" i="30"/>
  <c r="AC1084" i="30"/>
  <c r="AW1085" i="30"/>
  <c r="AZ1010" i="30"/>
  <c r="BA1010" i="30"/>
  <c r="AC1083" i="30"/>
  <c r="AG1008" i="30"/>
  <c r="AF1008" i="30"/>
  <c r="R1162" i="30"/>
  <c r="Q1162" i="30"/>
  <c r="N1237" i="30"/>
  <c r="AK1026" i="30"/>
  <c r="AL1026" i="30"/>
  <c r="AH1101" i="30"/>
  <c r="BF1017" i="30"/>
  <c r="BB1092" i="30"/>
  <c r="BE1017" i="30"/>
  <c r="H1008" i="30"/>
  <c r="D1083" i="30"/>
  <c r="G1008" i="30"/>
  <c r="BF1018" i="30"/>
  <c r="BE1018" i="30"/>
  <c r="BB1093" i="30"/>
  <c r="AP2013" i="30"/>
  <c r="AM2088" i="30"/>
  <c r="AQ2013" i="30"/>
  <c r="BB1100" i="30"/>
  <c r="BF1025" i="30"/>
  <c r="BE1025" i="30"/>
  <c r="BK666" i="30"/>
  <c r="BG741" i="30"/>
  <c r="BG669" i="30"/>
  <c r="AR986" i="30"/>
  <c r="AR913" i="30"/>
  <c r="AV913" i="30" s="1"/>
  <c r="AU911" i="30"/>
  <c r="AU913" i="30" s="1"/>
  <c r="AV911" i="30"/>
  <c r="AU1031" i="30"/>
  <c r="AR1106" i="30"/>
  <c r="AV1031" i="30"/>
  <c r="N1592" i="30"/>
  <c r="Q1517" i="30"/>
  <c r="R1517" i="30"/>
  <c r="AZ997" i="30"/>
  <c r="AW1072" i="30"/>
  <c r="BA997" i="30"/>
  <c r="BG1036" i="30"/>
  <c r="BK961" i="30"/>
  <c r="BJ961" i="30"/>
  <c r="BG965" i="30"/>
  <c r="AV1037" i="30"/>
  <c r="AR1112" i="30"/>
  <c r="AU1037" i="30"/>
  <c r="Z1395" i="30"/>
  <c r="Z1330" i="30"/>
  <c r="Z1333" i="30" s="1"/>
  <c r="Z1334" i="30" s="1"/>
  <c r="Z1341" i="30" s="1"/>
  <c r="Z1344" i="30" s="1"/>
  <c r="AR1062" i="30"/>
  <c r="AV987" i="30"/>
  <c r="AU987" i="30"/>
  <c r="BA594" i="30"/>
  <c r="B357" i="58"/>
  <c r="D357" i="58" s="1"/>
  <c r="BK1014" i="30"/>
  <c r="BG1089" i="30"/>
  <c r="BJ1014" i="30"/>
  <c r="AF1024" i="30"/>
  <c r="AG1024" i="30"/>
  <c r="AC1099" i="30"/>
  <c r="BD1819" i="30"/>
  <c r="BF734" i="30"/>
  <c r="BE734" i="30"/>
  <c r="BE741" i="30" s="1"/>
  <c r="BE744" i="30" s="1"/>
  <c r="BD1964" i="30"/>
  <c r="AV1019" i="30"/>
  <c r="AR1094" i="30"/>
  <c r="AU1019" i="30"/>
  <c r="M993" i="30"/>
  <c r="I1068" i="30"/>
  <c r="L993" i="30"/>
  <c r="V1022" i="30"/>
  <c r="W1022" i="30"/>
  <c r="S1097" i="30"/>
  <c r="AM1536" i="30"/>
  <c r="AQ1461" i="30"/>
  <c r="AP1461" i="30"/>
  <c r="D1081" i="30"/>
  <c r="H1006" i="30"/>
  <c r="G1006" i="30"/>
  <c r="AK1003" i="30"/>
  <c r="AL1003" i="30"/>
  <c r="AH1078" i="30"/>
  <c r="AK1012" i="30"/>
  <c r="AL1012" i="30"/>
  <c r="AH1087" i="30"/>
  <c r="AG594" i="30"/>
  <c r="B353" i="58"/>
  <c r="D353" i="58" s="1"/>
  <c r="AL1013" i="30"/>
  <c r="AK1013" i="30"/>
  <c r="AH1088" i="30"/>
  <c r="BE1042" i="30"/>
  <c r="BB1117" i="30"/>
  <c r="BF1042" i="30"/>
  <c r="H995" i="30"/>
  <c r="D1070" i="30"/>
  <c r="G995" i="30"/>
  <c r="AB1017" i="30"/>
  <c r="X1092" i="30"/>
  <c r="AA1017" i="30"/>
  <c r="I1095" i="30"/>
  <c r="M1020" i="30"/>
  <c r="L1020" i="30"/>
  <c r="AH1086" i="30"/>
  <c r="AL1011" i="30"/>
  <c r="AK1011" i="30"/>
  <c r="X1091" i="30"/>
  <c r="AB1016" i="30"/>
  <c r="AA1016" i="30"/>
  <c r="AC1087" i="30"/>
  <c r="AG1012" i="30"/>
  <c r="AF1012" i="30"/>
  <c r="BA734" i="30"/>
  <c r="AZ734" i="30"/>
  <c r="AZ741" i="30" s="1"/>
  <c r="AZ744" i="30" s="1"/>
  <c r="S1087" i="30"/>
  <c r="V1012" i="30"/>
  <c r="W1012" i="30"/>
  <c r="M1026" i="30"/>
  <c r="L1026" i="30"/>
  <c r="I1101" i="30"/>
  <c r="F1889" i="30"/>
  <c r="AC1079" i="30"/>
  <c r="AG1004" i="30"/>
  <c r="AF1004" i="30"/>
  <c r="Q1181" i="30"/>
  <c r="R1181" i="30"/>
  <c r="N1256" i="30"/>
  <c r="BG1081" i="30"/>
  <c r="BK1006" i="30"/>
  <c r="BJ1006" i="30"/>
  <c r="BI1489" i="30"/>
  <c r="BI1415" i="30"/>
  <c r="BI1416" i="30" s="1"/>
  <c r="BI1419" i="30" s="1"/>
  <c r="BJ1019" i="30"/>
  <c r="BK1019" i="30"/>
  <c r="BG1094" i="30"/>
  <c r="AV997" i="30"/>
  <c r="AR1072" i="30"/>
  <c r="AU997" i="30"/>
  <c r="AG880" i="30"/>
  <c r="AF880" i="30"/>
  <c r="AC883" i="30"/>
  <c r="BE997" i="30"/>
  <c r="BF997" i="30"/>
  <c r="BB1072" i="30"/>
  <c r="BA1028" i="30"/>
  <c r="AW1103" i="30"/>
  <c r="AZ1028" i="30"/>
  <c r="S1074" i="30"/>
  <c r="W999" i="30"/>
  <c r="V999" i="30"/>
  <c r="AK1015" i="30"/>
  <c r="AH1090" i="30"/>
  <c r="AL1015" i="30"/>
  <c r="BJ734" i="30"/>
  <c r="BJ741" i="30" s="1"/>
  <c r="BJ744" i="30" s="1"/>
  <c r="BK734" i="30"/>
  <c r="N1759" i="30"/>
  <c r="Q1684" i="30"/>
  <c r="R1684" i="30"/>
  <c r="AB998" i="30"/>
  <c r="X1073" i="30"/>
  <c r="AA998" i="30"/>
  <c r="AG808" i="30"/>
  <c r="AF808" i="30"/>
  <c r="AC809" i="30"/>
  <c r="X1095" i="30"/>
  <c r="AA1020" i="30"/>
  <c r="AB1020" i="30"/>
  <c r="AO1814" i="30"/>
  <c r="AC1081" i="30"/>
  <c r="AG1006" i="30"/>
  <c r="AF1006" i="30"/>
  <c r="AQ965" i="30"/>
  <c r="AP965" i="30"/>
  <c r="X1079" i="30"/>
  <c r="AB1004" i="30"/>
  <c r="AA1004" i="30"/>
  <c r="AT1811" i="30"/>
  <c r="AT1738" i="30"/>
  <c r="AV1018" i="30"/>
  <c r="AR1093" i="30"/>
  <c r="AU1018" i="30"/>
  <c r="I1077" i="30"/>
  <c r="M1002" i="30"/>
  <c r="L1002" i="30"/>
  <c r="D1118" i="30"/>
  <c r="G1043" i="30"/>
  <c r="H1043" i="30"/>
  <c r="AQ990" i="30"/>
  <c r="AM1065" i="30"/>
  <c r="AP990" i="30"/>
  <c r="AM1030" i="30"/>
  <c r="AF1002" i="30"/>
  <c r="AC1077" i="30"/>
  <c r="AG1002" i="30"/>
  <c r="AR1118" i="30"/>
  <c r="AV1043" i="30"/>
  <c r="AU1043" i="30"/>
  <c r="M1019" i="30"/>
  <c r="L1019" i="30"/>
  <c r="I1094" i="30"/>
  <c r="S1080" i="30"/>
  <c r="W1005" i="30"/>
  <c r="V1005" i="30"/>
  <c r="AL1019" i="30"/>
  <c r="AH1094" i="30"/>
  <c r="AK1019" i="30"/>
  <c r="BG1159" i="30"/>
  <c r="BJ1084" i="30"/>
  <c r="BK1084" i="30"/>
  <c r="AH1065" i="30"/>
  <c r="AL990" i="30"/>
  <c r="AK990" i="30"/>
  <c r="BF1011" i="30"/>
  <c r="BE1011" i="30"/>
  <c r="BB1086" i="30"/>
  <c r="BF1032" i="30"/>
  <c r="BE1032" i="30"/>
  <c r="BB1107" i="30"/>
  <c r="AF890" i="30"/>
  <c r="AG890" i="30"/>
  <c r="AV914" i="30"/>
  <c r="AR989" i="30"/>
  <c r="AR955" i="30"/>
  <c r="AU914" i="30"/>
  <c r="X1078" i="30"/>
  <c r="AB1003" i="30"/>
  <c r="AA1003" i="30"/>
  <c r="AB1013" i="30"/>
  <c r="X1088" i="30"/>
  <c r="AA1013" i="30"/>
  <c r="X1080" i="30"/>
  <c r="AA1005" i="30"/>
  <c r="AB1005" i="30"/>
  <c r="G1019" i="30"/>
  <c r="D1094" i="30"/>
  <c r="H1019" i="30"/>
  <c r="Q959" i="30"/>
  <c r="Q966" i="30" s="1"/>
  <c r="Q969" i="30" s="1"/>
  <c r="R959" i="30"/>
  <c r="AL1004" i="30"/>
  <c r="AK1004" i="30"/>
  <c r="AH1079" i="30"/>
  <c r="AZ1027" i="30"/>
  <c r="AW1102" i="30"/>
  <c r="BA1027" i="30"/>
  <c r="BG809" i="30"/>
  <c r="BJ808" i="30"/>
  <c r="BK808" i="30"/>
  <c r="L1012" i="30"/>
  <c r="M1012" i="30"/>
  <c r="I1087" i="30"/>
  <c r="AZ1042" i="30"/>
  <c r="BA1042" i="30"/>
  <c r="AW1117" i="30"/>
  <c r="AB1026" i="30"/>
  <c r="AA1026" i="30"/>
  <c r="X1101" i="30"/>
  <c r="AG1010" i="30"/>
  <c r="AF1010" i="30"/>
  <c r="AC1085" i="30"/>
  <c r="AC1068" i="30"/>
  <c r="AG993" i="30"/>
  <c r="AF993" i="30"/>
  <c r="BF594" i="30"/>
  <c r="B358" i="58"/>
  <c r="D358" i="58" s="1"/>
  <c r="AG1039" i="30"/>
  <c r="AF1039" i="30"/>
  <c r="AC1114" i="30"/>
  <c r="M998" i="30"/>
  <c r="L998" i="30"/>
  <c r="I1073" i="30"/>
  <c r="S1065" i="30"/>
  <c r="W990" i="30"/>
  <c r="V990" i="30"/>
  <c r="S1072" i="30"/>
  <c r="W997" i="30"/>
  <c r="V997" i="30"/>
  <c r="BF991" i="30"/>
  <c r="BB1066" i="30"/>
  <c r="BE991" i="30"/>
  <c r="U2036" i="30"/>
  <c r="AC1075" i="30"/>
  <c r="AG1000" i="30"/>
  <c r="AF1000" i="30"/>
  <c r="AZ994" i="30"/>
  <c r="AW1069" i="30"/>
  <c r="BA994" i="30"/>
  <c r="V1008" i="30"/>
  <c r="W1008" i="30"/>
  <c r="S1083" i="30"/>
  <c r="AR1073" i="30"/>
  <c r="AV998" i="30"/>
  <c r="AU998" i="30"/>
  <c r="BA890" i="30"/>
  <c r="AZ890" i="30"/>
  <c r="AH1080" i="30"/>
  <c r="AK1005" i="30"/>
  <c r="AL1005" i="30"/>
  <c r="BJ991" i="30"/>
  <c r="BG1066" i="30"/>
  <c r="BK991" i="30"/>
  <c r="BK998" i="30"/>
  <c r="BG1073" i="30"/>
  <c r="BJ998" i="30"/>
  <c r="S1084" i="30"/>
  <c r="W1009" i="30"/>
  <c r="V1009" i="30"/>
  <c r="R1915" i="30"/>
  <c r="Q1915" i="30"/>
  <c r="N1990" i="30"/>
  <c r="H997" i="30"/>
  <c r="G997" i="30"/>
  <c r="D1072" i="30"/>
  <c r="AA1038" i="30"/>
  <c r="X1113" i="30"/>
  <c r="AB1038" i="30"/>
  <c r="AT1774" i="30"/>
  <c r="AT1705" i="30"/>
  <c r="AT1708" i="30" s="1"/>
  <c r="AT1709" i="30" s="1"/>
  <c r="AT1716" i="30" s="1"/>
  <c r="AT1719" i="30" s="1"/>
  <c r="AR1107" i="30"/>
  <c r="AU1032" i="30"/>
  <c r="AV1032" i="30"/>
  <c r="BE880" i="30"/>
  <c r="BB883" i="30"/>
  <c r="BF880" i="30"/>
  <c r="Q1336" i="30"/>
  <c r="N1340" i="30"/>
  <c r="N1411" i="30"/>
  <c r="R1336" i="30"/>
  <c r="I1074" i="30"/>
  <c r="M999" i="30"/>
  <c r="L999" i="30"/>
  <c r="V996" i="30"/>
  <c r="S1071" i="30"/>
  <c r="W996" i="30"/>
  <c r="H987" i="30"/>
  <c r="D1062" i="30"/>
  <c r="G987" i="30"/>
  <c r="AL997" i="30"/>
  <c r="AH1072" i="30"/>
  <c r="AK997" i="30"/>
  <c r="AQ669" i="30"/>
  <c r="B403" i="58"/>
  <c r="D403" i="58" s="1"/>
  <c r="BG1158" i="30"/>
  <c r="BK1083" i="30"/>
  <c r="BJ1083" i="30"/>
  <c r="V1007" i="30"/>
  <c r="S1082" i="30"/>
  <c r="W1007" i="30"/>
  <c r="AC1065" i="30"/>
  <c r="AG990" i="30"/>
  <c r="AF990" i="30"/>
  <c r="N1519" i="30"/>
  <c r="R1444" i="30"/>
  <c r="Q1444" i="30"/>
  <c r="AZ1038" i="30"/>
  <c r="BA1038" i="30"/>
  <c r="AW1113" i="30"/>
  <c r="BA1025" i="30"/>
  <c r="AW1100" i="30"/>
  <c r="AZ1025" i="30"/>
  <c r="AB996" i="30"/>
  <c r="AA996" i="30"/>
  <c r="X1071" i="30"/>
  <c r="X883" i="30"/>
  <c r="AA880" i="30"/>
  <c r="AB880" i="30"/>
  <c r="H1000" i="30"/>
  <c r="G1000" i="30"/>
  <c r="D1075" i="30"/>
  <c r="BJ1104" i="30"/>
  <c r="BG1179" i="30"/>
  <c r="BK1104" i="30"/>
  <c r="BA1005" i="30"/>
  <c r="AZ1005" i="30"/>
  <c r="AW1080" i="30"/>
  <c r="AW1079" i="30"/>
  <c r="AZ1004" i="30"/>
  <c r="BA1004" i="30"/>
  <c r="BF996" i="30"/>
  <c r="BB1071" i="30"/>
  <c r="BE996" i="30"/>
  <c r="AW1070" i="30"/>
  <c r="AZ995" i="30"/>
  <c r="BA995" i="30"/>
  <c r="I1065" i="30"/>
  <c r="L990" i="30"/>
  <c r="M990" i="30"/>
  <c r="AV1014" i="30"/>
  <c r="AR1089" i="30"/>
  <c r="AU1014" i="30"/>
  <c r="AJ1964" i="30"/>
  <c r="AJ1930" i="30"/>
  <c r="AJ1933" i="30" s="1"/>
  <c r="AJ1934" i="30" s="1"/>
  <c r="AJ1941" i="30" s="1"/>
  <c r="AJ1944" i="30" s="1"/>
  <c r="AV734" i="30"/>
  <c r="AU734" i="30"/>
  <c r="AU741" i="30" s="1"/>
  <c r="AU744" i="30" s="1"/>
  <c r="BK1043" i="30"/>
  <c r="BG1118" i="30"/>
  <c r="BJ1043" i="30"/>
  <c r="AF1037" i="30"/>
  <c r="AC1112" i="30"/>
  <c r="AG1037" i="30"/>
  <c r="B351" i="58"/>
  <c r="D351" i="58" s="1"/>
  <c r="W594" i="30"/>
  <c r="AZ880" i="30"/>
  <c r="AW883" i="30"/>
  <c r="BA880" i="30"/>
  <c r="BK1090" i="30"/>
  <c r="BG1165" i="30"/>
  <c r="BJ1090" i="30"/>
  <c r="AG1013" i="30"/>
  <c r="AF1013" i="30"/>
  <c r="AC1088" i="30"/>
  <c r="S1171" i="30"/>
  <c r="W1096" i="30"/>
  <c r="V1096" i="30"/>
  <c r="AW1106" i="30"/>
  <c r="BA1031" i="30"/>
  <c r="AZ1031" i="30"/>
  <c r="W1023" i="30"/>
  <c r="V1023" i="30"/>
  <c r="S1098" i="30"/>
  <c r="R1538" i="30"/>
  <c r="N1613" i="30"/>
  <c r="Q1538" i="30"/>
  <c r="AW1083" i="30"/>
  <c r="BA1008" i="30"/>
  <c r="AZ1008" i="30"/>
  <c r="L1042" i="30"/>
  <c r="M1042" i="30"/>
  <c r="I1117" i="30"/>
  <c r="AQ2063" i="30"/>
  <c r="AP2063" i="30"/>
  <c r="BG1091" i="30"/>
  <c r="BK1016" i="30"/>
  <c r="BJ1016" i="30"/>
  <c r="G1014" i="30"/>
  <c r="H1014" i="30"/>
  <c r="D1089" i="30"/>
  <c r="AB594" i="30"/>
  <c r="B352" i="58"/>
  <c r="D352" i="58" s="1"/>
  <c r="S809" i="30"/>
  <c r="W808" i="30"/>
  <c r="V808" i="30"/>
  <c r="AV1016" i="30"/>
  <c r="AU1016" i="30"/>
  <c r="AR1091" i="30"/>
  <c r="BB1118" i="30"/>
  <c r="BF1043" i="30"/>
  <c r="BE1043" i="30"/>
  <c r="BF1000" i="30"/>
  <c r="BE1000" i="30"/>
  <c r="BB1075" i="30"/>
  <c r="X1067" i="30"/>
  <c r="AB992" i="30"/>
  <c r="AA992" i="30"/>
  <c r="AL1000" i="30"/>
  <c r="AH1075" i="30"/>
  <c r="AK1000" i="30"/>
  <c r="AV594" i="30"/>
  <c r="B356" i="58"/>
  <c r="D356" i="58" s="1"/>
  <c r="AA1027" i="30"/>
  <c r="X1102" i="30"/>
  <c r="AB1027" i="30"/>
  <c r="H1009" i="30"/>
  <c r="D1084" i="30"/>
  <c r="G1009" i="30"/>
  <c r="W1037" i="30"/>
  <c r="V1037" i="30"/>
  <c r="S1112" i="30"/>
  <c r="AV1039" i="30"/>
  <c r="AR1114" i="30"/>
  <c r="AU1039" i="30"/>
  <c r="BF1004" i="30"/>
  <c r="BE1004" i="30"/>
  <c r="BB1079" i="30"/>
  <c r="AB1028" i="30"/>
  <c r="AA1028" i="30"/>
  <c r="X1103" i="30"/>
  <c r="AC1069" i="30"/>
  <c r="AG994" i="30"/>
  <c r="AF994" i="30"/>
  <c r="AW1086" i="30"/>
  <c r="AZ1011" i="30"/>
  <c r="BA1011" i="30"/>
  <c r="AQ1102" i="30"/>
  <c r="AM1177" i="30"/>
  <c r="AP1102" i="30"/>
  <c r="BK1025" i="30"/>
  <c r="BG1100" i="30"/>
  <c r="BJ1025" i="30"/>
  <c r="AH669" i="30"/>
  <c r="AH741" i="30"/>
  <c r="AL666" i="30"/>
  <c r="AF1020" i="30"/>
  <c r="AC1095" i="30"/>
  <c r="AG1020" i="30"/>
  <c r="AH1089" i="30"/>
  <c r="AK1014" i="30"/>
  <c r="AL1014" i="30"/>
  <c r="AL987" i="30"/>
  <c r="AH1062" i="30"/>
  <c r="AK987" i="30"/>
  <c r="G1015" i="30"/>
  <c r="D1090" i="30"/>
  <c r="H1015" i="30"/>
  <c r="AM1173" i="30"/>
  <c r="AP1098" i="30"/>
  <c r="AQ1098" i="30"/>
  <c r="AB1012" i="30"/>
  <c r="AA1012" i="30"/>
  <c r="X1087" i="30"/>
  <c r="AQ883" i="30"/>
  <c r="AP883" i="30"/>
  <c r="AM884" i="30"/>
  <c r="BG989" i="30"/>
  <c r="BK914" i="30"/>
  <c r="BJ914" i="30"/>
  <c r="BG955" i="30"/>
  <c r="H880" i="30"/>
  <c r="G880" i="30"/>
  <c r="D883" i="30"/>
  <c r="X1089" i="30"/>
  <c r="AB1014" i="30"/>
  <c r="AA1014" i="30"/>
  <c r="AR1099" i="30"/>
  <c r="AU1024" i="30"/>
  <c r="AV1024" i="30"/>
  <c r="M1024" i="30"/>
  <c r="L1024" i="30"/>
  <c r="I1099" i="30"/>
  <c r="W1002" i="30"/>
  <c r="V1002" i="30"/>
  <c r="S1077" i="30"/>
  <c r="AY1452" i="30"/>
  <c r="AY1405" i="30"/>
  <c r="AY1408" i="30" s="1"/>
  <c r="AY1409" i="30" s="1"/>
  <c r="AY1416" i="30" s="1"/>
  <c r="AY1419" i="30" s="1"/>
  <c r="M1008" i="30"/>
  <c r="I1083" i="30"/>
  <c r="L1008" i="30"/>
  <c r="AQ1077" i="30"/>
  <c r="AP1077" i="30"/>
  <c r="AM1152" i="30"/>
  <c r="AC1106" i="30"/>
  <c r="AF1031" i="30"/>
  <c r="AG1031" i="30"/>
  <c r="AM1187" i="30"/>
  <c r="AQ1112" i="30"/>
  <c r="AP1112" i="30"/>
  <c r="N1034" i="30"/>
  <c r="R1033" i="30"/>
  <c r="Q1033" i="30"/>
  <c r="BF1008" i="30"/>
  <c r="BB1083" i="30"/>
  <c r="BE1008" i="30"/>
  <c r="BK1074" i="30"/>
  <c r="BJ1074" i="30"/>
  <c r="BG1149" i="30"/>
  <c r="M1003" i="30"/>
  <c r="I1078" i="30"/>
  <c r="L1003" i="30"/>
  <c r="D1085" i="30"/>
  <c r="G1010" i="30"/>
  <c r="H1010" i="30"/>
  <c r="AG1011" i="30"/>
  <c r="AC1086" i="30"/>
  <c r="AF1011" i="30"/>
  <c r="AG1023" i="30"/>
  <c r="AF1023" i="30"/>
  <c r="AC1098" i="30"/>
  <c r="Q1145" i="30"/>
  <c r="N1220" i="30"/>
  <c r="R1145" i="30"/>
  <c r="N1180" i="30"/>
  <c r="X1069" i="30"/>
  <c r="AA994" i="30"/>
  <c r="AB994" i="30"/>
  <c r="AH1114" i="30"/>
  <c r="AK1039" i="30"/>
  <c r="AL1039" i="30"/>
  <c r="BK997" i="30"/>
  <c r="BG1072" i="30"/>
  <c r="BJ997" i="30"/>
  <c r="W1019" i="30"/>
  <c r="V1019" i="30"/>
  <c r="S1094" i="30"/>
  <c r="BG1077" i="30"/>
  <c r="BK1002" i="30"/>
  <c r="BJ1002" i="30"/>
  <c r="AQ1229" i="30"/>
  <c r="AM1304" i="30"/>
  <c r="AP1229" i="30"/>
  <c r="AG987" i="30"/>
  <c r="AF987" i="30"/>
  <c r="AC1062" i="30"/>
  <c r="I1093" i="30"/>
  <c r="M1018" i="30"/>
  <c r="L1018" i="30"/>
  <c r="AL1007" i="30"/>
  <c r="AH1082" i="30"/>
  <c r="AK1007" i="30"/>
  <c r="AL1021" i="30"/>
  <c r="AH1096" i="30"/>
  <c r="AK1021" i="30"/>
  <c r="H991" i="30"/>
  <c r="D1066" i="30"/>
  <c r="G991" i="30"/>
  <c r="R1824" i="30"/>
  <c r="Q1824" i="30"/>
  <c r="N1899" i="30"/>
  <c r="BE1024" i="30"/>
  <c r="BB1099" i="30"/>
  <c r="BF1024" i="30"/>
  <c r="H993" i="30"/>
  <c r="D1068" i="30"/>
  <c r="G993" i="30"/>
  <c r="H734" i="30"/>
  <c r="D741" i="30"/>
  <c r="G734" i="30"/>
  <c r="G741" i="30" s="1"/>
  <c r="G744" i="30" s="1"/>
  <c r="AZ999" i="30"/>
  <c r="AW1074" i="30"/>
  <c r="BA999" i="30"/>
  <c r="X986" i="30"/>
  <c r="AB911" i="30"/>
  <c r="X913" i="30"/>
  <c r="AB913" i="30" s="1"/>
  <c r="AA911" i="30"/>
  <c r="AA913" i="30" s="1"/>
  <c r="N1788" i="30"/>
  <c r="R1713" i="30"/>
  <c r="Q1713" i="30"/>
  <c r="L1038" i="30"/>
  <c r="M1038" i="30"/>
  <c r="I1113" i="30"/>
  <c r="H1001" i="30"/>
  <c r="G1001" i="30"/>
  <c r="D1076" i="30"/>
  <c r="BK594" i="30"/>
  <c r="B359" i="58"/>
  <c r="D359" i="58" s="1"/>
  <c r="AL1001" i="30"/>
  <c r="AH1076" i="30"/>
  <c r="AK1001" i="30"/>
  <c r="AZ961" i="30"/>
  <c r="AW1036" i="30"/>
  <c r="BA961" i="30"/>
  <c r="AW965" i="30"/>
  <c r="I1079" i="30"/>
  <c r="M1004" i="30"/>
  <c r="L1004" i="30"/>
  <c r="AH1069" i="30"/>
  <c r="AL994" i="30"/>
  <c r="AK994" i="30"/>
  <c r="AZ1018" i="30"/>
  <c r="BA1018" i="30"/>
  <c r="AW1093" i="30"/>
  <c r="AK998" i="30"/>
  <c r="AH1073" i="30"/>
  <c r="AL998" i="30"/>
  <c r="BG1096" i="30"/>
  <c r="BK1021" i="30"/>
  <c r="BJ1021" i="30"/>
  <c r="AQ1036" i="30"/>
  <c r="AM1040" i="30"/>
  <c r="AP1036" i="30"/>
  <c r="AM1111" i="30"/>
  <c r="AW1067" i="30"/>
  <c r="BA992" i="30"/>
  <c r="AZ992" i="30"/>
  <c r="AV992" i="30"/>
  <c r="AU992" i="30"/>
  <c r="AR1067" i="30"/>
  <c r="BF1027" i="30"/>
  <c r="BB1102" i="30"/>
  <c r="BE1027" i="30"/>
  <c r="BB986" i="30"/>
  <c r="BB913" i="30"/>
  <c r="BF913" i="30" s="1"/>
  <c r="BE911" i="30"/>
  <c r="BE913" i="30" s="1"/>
  <c r="BF911" i="30"/>
  <c r="BF987" i="30"/>
  <c r="BB1062" i="30"/>
  <c r="BE987" i="30"/>
  <c r="AC1093" i="30"/>
  <c r="AF1018" i="30"/>
  <c r="AG1018" i="30"/>
  <c r="AB995" i="30"/>
  <c r="X1070" i="30"/>
  <c r="AA995" i="30"/>
  <c r="AK1032" i="30"/>
  <c r="AH1107" i="30"/>
  <c r="AL1032" i="30"/>
  <c r="AZ1003" i="30"/>
  <c r="AW1078" i="30"/>
  <c r="BA1003" i="30"/>
  <c r="BA1016" i="30"/>
  <c r="AZ1016" i="30"/>
  <c r="AW1091" i="30"/>
  <c r="BE1038" i="30"/>
  <c r="BB1113" i="30"/>
  <c r="BF1038" i="30"/>
  <c r="V1038" i="30"/>
  <c r="S1113" i="30"/>
  <c r="W1038" i="30"/>
  <c r="H1025" i="30"/>
  <c r="D1100" i="30"/>
  <c r="G1025" i="30"/>
  <c r="H1003" i="30"/>
  <c r="D1078" i="30"/>
  <c r="G1003" i="30"/>
  <c r="AK1006" i="30"/>
  <c r="AH1081" i="30"/>
  <c r="AL1006" i="30"/>
  <c r="Q1371" i="30"/>
  <c r="R1371" i="30"/>
  <c r="N1446" i="30"/>
  <c r="N1466" i="30"/>
  <c r="Q1391" i="30"/>
  <c r="R1391" i="30"/>
  <c r="AP2074" i="30"/>
  <c r="AQ2074" i="30"/>
  <c r="G1022" i="30"/>
  <c r="H1022" i="30"/>
  <c r="D1097" i="30"/>
  <c r="G1024" i="30"/>
  <c r="D1099" i="30"/>
  <c r="H1024" i="30"/>
  <c r="AZ990" i="30"/>
  <c r="BA990" i="30"/>
  <c r="AW1065" i="30"/>
  <c r="S1078" i="30"/>
  <c r="W1003" i="30"/>
  <c r="V1003" i="30"/>
  <c r="D1087" i="30"/>
  <c r="G1012" i="30"/>
  <c r="H1012" i="30"/>
  <c r="W995" i="30"/>
  <c r="S1070" i="30"/>
  <c r="V995" i="30"/>
  <c r="M914" i="30"/>
  <c r="I955" i="30"/>
  <c r="L914" i="30"/>
  <c r="I989" i="30"/>
  <c r="BF1026" i="30"/>
  <c r="BE1026" i="30"/>
  <c r="BB1101" i="30"/>
  <c r="V1086" i="30"/>
  <c r="S1161" i="30"/>
  <c r="W1086" i="30"/>
  <c r="AG1025" i="30"/>
  <c r="AC1100" i="30"/>
  <c r="AF1025" i="30"/>
  <c r="H1002" i="30"/>
  <c r="D1077" i="30"/>
  <c r="G1002" i="30"/>
  <c r="AZ987" i="30"/>
  <c r="BA987" i="30"/>
  <c r="AW1062" i="30"/>
  <c r="X1077" i="30"/>
  <c r="AB1002" i="30"/>
  <c r="AA1002" i="30"/>
  <c r="G1017" i="30"/>
  <c r="D1092" i="30"/>
  <c r="H1017" i="30"/>
  <c r="L734" i="30"/>
  <c r="L741" i="30" s="1"/>
  <c r="L744" i="30" s="1"/>
  <c r="M734" i="30"/>
  <c r="AU890" i="30"/>
  <c r="AV890" i="30"/>
  <c r="AL1027" i="30"/>
  <c r="AK1027" i="30"/>
  <c r="AH1102" i="30"/>
  <c r="D1093" i="30"/>
  <c r="G1018" i="30"/>
  <c r="H1018" i="30"/>
  <c r="AA1010" i="30"/>
  <c r="X1085" i="30"/>
  <c r="AB1010" i="30"/>
  <c r="AC1071" i="30"/>
  <c r="AG996" i="30"/>
  <c r="AF996" i="30"/>
  <c r="BA1017" i="30"/>
  <c r="AW1092" i="30"/>
  <c r="AZ1017" i="30"/>
  <c r="BB1065" i="30"/>
  <c r="BE990" i="30"/>
  <c r="BF990" i="30"/>
  <c r="AC913" i="30"/>
  <c r="AG913" i="30" s="1"/>
  <c r="AC986" i="30"/>
  <c r="AG911" i="30"/>
  <c r="AF911" i="30"/>
  <c r="AF913" i="30" s="1"/>
  <c r="AV1002" i="30"/>
  <c r="AU1002" i="30"/>
  <c r="AR1077" i="30"/>
  <c r="BA911" i="30"/>
  <c r="AW913" i="30"/>
  <c r="BA913" i="30" s="1"/>
  <c r="AZ911" i="30"/>
  <c r="AZ913" i="30" s="1"/>
  <c r="AW986" i="30"/>
  <c r="AC1117" i="30"/>
  <c r="AF1042" i="30"/>
  <c r="AG1042" i="30"/>
  <c r="BB1080" i="30"/>
  <c r="BF1005" i="30"/>
  <c r="BE1005" i="30"/>
  <c r="AC1070" i="30"/>
  <c r="AG995" i="30"/>
  <c r="AF995" i="30"/>
  <c r="AQ1083" i="30"/>
  <c r="AP1083" i="30"/>
  <c r="AM1158" i="30"/>
  <c r="S1114" i="30"/>
  <c r="W1039" i="30"/>
  <c r="V1039" i="30"/>
  <c r="L1023" i="30"/>
  <c r="M1023" i="30"/>
  <c r="I1098" i="30"/>
  <c r="BG1153" i="30"/>
  <c r="BK1078" i="30"/>
  <c r="BJ1078" i="30"/>
  <c r="N1265" i="30"/>
  <c r="AU995" i="30"/>
  <c r="AR1070" i="30"/>
  <c r="AV995" i="30"/>
  <c r="BK1031" i="30"/>
  <c r="BG1106" i="30"/>
  <c r="BJ1031" i="30"/>
  <c r="AQ741" i="30"/>
  <c r="AM816" i="30"/>
  <c r="AM744" i="30"/>
  <c r="D1112" i="30"/>
  <c r="H1037" i="30"/>
  <c r="G1037" i="30"/>
  <c r="AM1167" i="30"/>
  <c r="AP1092" i="30"/>
  <c r="AQ1092" i="30"/>
  <c r="BE1010" i="30"/>
  <c r="BF1010" i="30"/>
  <c r="BB1085" i="30"/>
  <c r="AH883" i="30"/>
  <c r="AL880" i="30"/>
  <c r="AK880" i="30"/>
  <c r="I741" i="30"/>
  <c r="M666" i="30"/>
  <c r="I669" i="30"/>
  <c r="AR1092" i="30"/>
  <c r="AU1017" i="30"/>
  <c r="AV1017" i="30"/>
  <c r="I1175" i="30"/>
  <c r="M1100" i="30"/>
  <c r="L1100" i="30"/>
  <c r="R1105" i="30"/>
  <c r="N1108" i="30"/>
  <c r="Q1105" i="30"/>
  <c r="AP1789" i="30"/>
  <c r="AQ1789" i="30"/>
  <c r="AM1864" i="30"/>
  <c r="AH1083" i="30"/>
  <c r="AL1008" i="30"/>
  <c r="AK1008" i="30"/>
  <c r="H1011" i="30"/>
  <c r="G1011" i="30"/>
  <c r="D1086" i="30"/>
  <c r="BK1007" i="30"/>
  <c r="BG1082" i="30"/>
  <c r="BJ1007" i="30"/>
  <c r="AQ1073" i="30"/>
  <c r="AM1148" i="30"/>
  <c r="AP1073" i="30"/>
  <c r="M1009" i="30"/>
  <c r="L1009" i="30"/>
  <c r="I1084" i="30"/>
  <c r="X1084" i="30"/>
  <c r="AB1009" i="30"/>
  <c r="AA1009" i="30"/>
  <c r="S1081" i="30"/>
  <c r="V1006" i="30"/>
  <c r="W1006" i="30"/>
  <c r="AW989" i="30"/>
  <c r="BA914" i="30"/>
  <c r="AW955" i="30"/>
  <c r="AZ914" i="30"/>
  <c r="BK880" i="30"/>
  <c r="BJ880" i="30"/>
  <c r="BG883" i="30"/>
  <c r="AH1118" i="30"/>
  <c r="AK1043" i="30"/>
  <c r="AL1043" i="30"/>
  <c r="L961" i="30"/>
  <c r="I965" i="30"/>
  <c r="I1036" i="30"/>
  <c r="M961" i="30"/>
  <c r="AU1006" i="30"/>
  <c r="AV1006" i="30"/>
  <c r="AR1081" i="30"/>
  <c r="G1028" i="30"/>
  <c r="D1103" i="30"/>
  <c r="H1028" i="30"/>
  <c r="BG1075" i="30"/>
  <c r="BJ1000" i="30"/>
  <c r="BK1000" i="30"/>
  <c r="D1101" i="30"/>
  <c r="H1026" i="30"/>
  <c r="G1026" i="30"/>
  <c r="X741" i="30"/>
  <c r="X669" i="30"/>
  <c r="AB666" i="30"/>
  <c r="AZ1032" i="30"/>
  <c r="BA1032" i="30"/>
  <c r="AW1107" i="30"/>
  <c r="M1006" i="30"/>
  <c r="I1081" i="30"/>
  <c r="L1006" i="30"/>
  <c r="R891" i="30"/>
  <c r="N966" i="30"/>
  <c r="N894" i="30"/>
  <c r="AV1025" i="30"/>
  <c r="AR1100" i="30"/>
  <c r="AU1025" i="30"/>
  <c r="X1099" i="30"/>
  <c r="AA1024" i="30"/>
  <c r="AB1024" i="30"/>
  <c r="AF998" i="30"/>
  <c r="AC1073" i="30"/>
  <c r="AG998" i="30"/>
  <c r="M1001" i="30"/>
  <c r="I1076" i="30"/>
  <c r="L1001" i="30"/>
  <c r="I1069" i="30"/>
  <c r="M994" i="30"/>
  <c r="L994" i="30"/>
  <c r="S1062" i="30"/>
  <c r="V987" i="30"/>
  <c r="W987" i="30"/>
  <c r="AQ1076" i="30"/>
  <c r="AM1151" i="30"/>
  <c r="AP1076" i="30"/>
  <c r="M1013" i="30"/>
  <c r="L1013" i="30"/>
  <c r="I1088" i="30"/>
  <c r="S1101" i="30"/>
  <c r="W1026" i="30"/>
  <c r="V1026" i="30"/>
  <c r="D669" i="30"/>
  <c r="H666" i="30"/>
  <c r="AA890" i="30"/>
  <c r="AB890" i="30"/>
  <c r="AK1037" i="30"/>
  <c r="AH1112" i="30"/>
  <c r="AL1037" i="30"/>
  <c r="I1092" i="30"/>
  <c r="L1017" i="30"/>
  <c r="M1017" i="30"/>
  <c r="AU1021" i="30"/>
  <c r="AV1021" i="30"/>
  <c r="AR1096" i="30"/>
  <c r="D1067" i="30"/>
  <c r="H992" i="30"/>
  <c r="G992" i="30"/>
  <c r="AQ1587" i="30"/>
  <c r="AM1662" i="30"/>
  <c r="AP1587" i="30"/>
  <c r="AP1588" i="30" s="1"/>
  <c r="AV961" i="30"/>
  <c r="AR965" i="30"/>
  <c r="AR1036" i="30"/>
  <c r="AU961" i="30"/>
  <c r="AA1022" i="30"/>
  <c r="X1097" i="30"/>
  <c r="AB1022" i="30"/>
  <c r="BB1074" i="30"/>
  <c r="BF999" i="30"/>
  <c r="BE999" i="30"/>
  <c r="N1327" i="30"/>
  <c r="R1252" i="30"/>
  <c r="Q1252" i="30"/>
  <c r="K1622" i="30"/>
  <c r="K1555" i="30"/>
  <c r="K1558" i="30" s="1"/>
  <c r="K1559" i="30" s="1"/>
  <c r="K1566" i="30" s="1"/>
  <c r="K1569" i="30" s="1"/>
  <c r="AQ1094" i="30"/>
  <c r="AP1094" i="30"/>
  <c r="AM1169" i="30"/>
  <c r="BK1012" i="30"/>
  <c r="BJ1012" i="30"/>
  <c r="BG1087" i="30"/>
  <c r="AM1663" i="30"/>
  <c r="AQ1663" i="30" s="1"/>
  <c r="AQ1661" i="30"/>
  <c r="AP1661" i="30"/>
  <c r="AM1736" i="30"/>
  <c r="AV1042" i="30"/>
  <c r="AR1117" i="30"/>
  <c r="AU1042" i="30"/>
  <c r="AZ1009" i="30"/>
  <c r="AW1084" i="30"/>
  <c r="BA1009" i="30"/>
  <c r="X1072" i="30"/>
  <c r="AA997" i="30"/>
  <c r="AB997" i="30"/>
  <c r="AL594" i="30"/>
  <c r="B354" i="58"/>
  <c r="D354" i="58" s="1"/>
  <c r="BE961" i="30"/>
  <c r="BB965" i="30"/>
  <c r="BF961" i="30"/>
  <c r="BB1036" i="30"/>
  <c r="V1015" i="30"/>
  <c r="S1090" i="30"/>
  <c r="W1015" i="30"/>
  <c r="G1039" i="30"/>
  <c r="D1114" i="30"/>
  <c r="H1039" i="30"/>
  <c r="G1031" i="30"/>
  <c r="D1106" i="30"/>
  <c r="H1031" i="30"/>
  <c r="BJ1032" i="30"/>
  <c r="BK1032" i="30"/>
  <c r="BG1107" i="30"/>
  <c r="R1337" i="30"/>
  <c r="Q1337" i="30"/>
  <c r="N1412" i="30"/>
  <c r="BK995" i="30"/>
  <c r="BJ995" i="30"/>
  <c r="BG1070" i="30"/>
  <c r="AC989" i="30"/>
  <c r="AC955" i="30"/>
  <c r="AF914" i="30"/>
  <c r="AG914" i="30"/>
  <c r="AV1022" i="30"/>
  <c r="AR1097" i="30"/>
  <c r="AU1022" i="30"/>
  <c r="AY1961" i="30"/>
  <c r="AY1888" i="30"/>
  <c r="BG1071" i="30"/>
  <c r="BK996" i="30"/>
  <c r="BJ996" i="30"/>
  <c r="S989" i="30"/>
  <c r="W914" i="30"/>
  <c r="S955" i="30"/>
  <c r="V914" i="30"/>
  <c r="AQ1605" i="30"/>
  <c r="AM1680" i="30"/>
  <c r="AP1605" i="30"/>
  <c r="D1065" i="30"/>
  <c r="H990" i="30"/>
  <c r="G990" i="30"/>
  <c r="H1007" i="30"/>
  <c r="D1082" i="30"/>
  <c r="G1007" i="30"/>
  <c r="BF1029" i="30"/>
  <c r="BB1104" i="30"/>
  <c r="BE1029" i="30"/>
  <c r="S986" i="30"/>
  <c r="V911" i="30"/>
  <c r="V913" i="30" s="1"/>
  <c r="W911" i="30"/>
  <c r="S913" i="30"/>
  <c r="W913" i="30" s="1"/>
  <c r="AQ955" i="30"/>
  <c r="AM958" i="30"/>
  <c r="AP955" i="30"/>
  <c r="AK734" i="30"/>
  <c r="AK741" i="30" s="1"/>
  <c r="AK744" i="30" s="1"/>
  <c r="AL734" i="30"/>
  <c r="W1024" i="30"/>
  <c r="S1099" i="30"/>
  <c r="V1024" i="30"/>
  <c r="BB1112" i="30"/>
  <c r="BF1037" i="30"/>
  <c r="BE1037" i="30"/>
  <c r="AH913" i="30"/>
  <c r="AL913" i="30" s="1"/>
  <c r="AH986" i="30"/>
  <c r="AK911" i="30"/>
  <c r="AK913" i="30" s="1"/>
  <c r="AL911" i="30"/>
  <c r="AU1007" i="30"/>
  <c r="AR1082" i="30"/>
  <c r="AV1007" i="30"/>
  <c r="BK1042" i="30"/>
  <c r="BG1117" i="30"/>
  <c r="BJ1042" i="30"/>
  <c r="AV991" i="30"/>
  <c r="AU991" i="30"/>
  <c r="AR1066" i="30"/>
  <c r="H890" i="30"/>
  <c r="G890" i="30"/>
  <c r="AK1018" i="30"/>
  <c r="AL1018" i="30"/>
  <c r="AH1093" i="30"/>
  <c r="I1067" i="30"/>
  <c r="M992" i="30"/>
  <c r="L992" i="30"/>
  <c r="BG913" i="30"/>
  <c r="BK913" i="30" s="1"/>
  <c r="BG986" i="30"/>
  <c r="BK911" i="30"/>
  <c r="BJ911" i="30"/>
  <c r="BJ913" i="30" s="1"/>
  <c r="AA1011" i="30"/>
  <c r="X1086" i="30"/>
  <c r="AB1011" i="30"/>
  <c r="BJ890" i="30"/>
  <c r="BK890" i="30"/>
  <c r="AJ1963" i="30"/>
  <c r="AJ2036" i="30"/>
  <c r="AJ2038" i="30" s="1"/>
  <c r="BE1003" i="30"/>
  <c r="BB1078" i="30"/>
  <c r="BF1003" i="30"/>
  <c r="BF1001" i="30"/>
  <c r="BE1001" i="30"/>
  <c r="BB1076" i="30"/>
  <c r="BF1002" i="30"/>
  <c r="BE1002" i="30"/>
  <c r="BB1077" i="30"/>
  <c r="AP1095" i="30"/>
  <c r="AQ1095" i="30"/>
  <c r="AM1170" i="30"/>
  <c r="AZ1002" i="30"/>
  <c r="BA1002" i="30"/>
  <c r="AW1077" i="30"/>
  <c r="I1118" i="30"/>
  <c r="M1043" i="30"/>
  <c r="L1043" i="30"/>
  <c r="AV1005" i="30"/>
  <c r="AR1080" i="30"/>
  <c r="AU1005" i="30"/>
  <c r="AM1171" i="30"/>
  <c r="AP1096" i="30"/>
  <c r="AQ1096" i="30"/>
  <c r="AU1029" i="30"/>
  <c r="AV1029" i="30"/>
  <c r="AR1104" i="30"/>
  <c r="AL1038" i="30"/>
  <c r="AK1038" i="30"/>
  <c r="AH1113" i="30"/>
  <c r="BA1022" i="30"/>
  <c r="AW1097" i="30"/>
  <c r="AZ1022" i="30"/>
  <c r="AG1015" i="30"/>
  <c r="AF1015" i="30"/>
  <c r="AC1090" i="30"/>
  <c r="AL993" i="30"/>
  <c r="AK993" i="30"/>
  <c r="AH1068" i="30"/>
  <c r="BK1024" i="30"/>
  <c r="BJ1024" i="30"/>
  <c r="BG1099" i="30"/>
  <c r="S1067" i="30"/>
  <c r="W992" i="30"/>
  <c r="V992" i="30"/>
  <c r="BG1079" i="30"/>
  <c r="BK1004" i="30"/>
  <c r="BJ1004" i="30"/>
  <c r="R1383" i="30"/>
  <c r="Q1383" i="30"/>
  <c r="N1458" i="30"/>
  <c r="BB1067" i="30"/>
  <c r="BE992" i="30"/>
  <c r="BF992" i="30"/>
  <c r="AM1832" i="30"/>
  <c r="AQ1757" i="30"/>
  <c r="AP1757" i="30"/>
  <c r="AL1025" i="30"/>
  <c r="AK1025" i="30"/>
  <c r="AH1100" i="30"/>
  <c r="AC1101" i="30"/>
  <c r="AG1026" i="30"/>
  <c r="AF1026" i="30"/>
  <c r="BB1073" i="30"/>
  <c r="BE998" i="30"/>
  <c r="BF998" i="30"/>
  <c r="BJ1076" i="30"/>
  <c r="BK1076" i="30"/>
  <c r="BG1151" i="30"/>
  <c r="H1029" i="30"/>
  <c r="D1104" i="30"/>
  <c r="G1029" i="30"/>
  <c r="AE1889" i="30"/>
  <c r="AE1855" i="30"/>
  <c r="AE1858" i="30" s="1"/>
  <c r="AE1859" i="30" s="1"/>
  <c r="AE1866" i="30" s="1"/>
  <c r="AE1869" i="30" s="1"/>
  <c r="M880" i="30"/>
  <c r="L880" i="30"/>
  <c r="I883" i="30"/>
  <c r="AC1089" i="30"/>
  <c r="AG1014" i="30"/>
  <c r="AF1014" i="30"/>
  <c r="R1535" i="30"/>
  <c r="N1610" i="30"/>
  <c r="Q1535" i="30"/>
  <c r="BF995" i="30"/>
  <c r="BE995" i="30"/>
  <c r="BB1070" i="30"/>
  <c r="BD1606" i="30"/>
  <c r="BD1555" i="30"/>
  <c r="BD1558" i="30" s="1"/>
  <c r="BD1559" i="30" s="1"/>
  <c r="BD1566" i="30" s="1"/>
  <c r="BD1569" i="30" s="1"/>
  <c r="V1013" i="30"/>
  <c r="W1013" i="30"/>
  <c r="S1088" i="30"/>
  <c r="V998" i="30"/>
  <c r="S1073" i="30"/>
  <c r="W998" i="30"/>
  <c r="D986" i="30"/>
  <c r="G911" i="30"/>
  <c r="G913" i="30" s="1"/>
  <c r="H911" i="30"/>
  <c r="D913" i="30"/>
  <c r="H913" i="30" s="1"/>
  <c r="BF808" i="30"/>
  <c r="BB809" i="30"/>
  <c r="BE808" i="30"/>
  <c r="M1000" i="30"/>
  <c r="I1075" i="30"/>
  <c r="L1000" i="30"/>
  <c r="BF1006" i="30"/>
  <c r="BB1081" i="30"/>
  <c r="BE1006" i="30"/>
  <c r="BG1098" i="30"/>
  <c r="BJ1023" i="30"/>
  <c r="BK1023" i="30"/>
  <c r="AA1042" i="30"/>
  <c r="AB1042" i="30"/>
  <c r="X1117" i="30"/>
  <c r="AR1069" i="30"/>
  <c r="AV994" i="30"/>
  <c r="AU994" i="30"/>
  <c r="AZ1029" i="30"/>
  <c r="AW1104" i="30"/>
  <c r="BA1029" i="30"/>
  <c r="AA1015" i="30"/>
  <c r="AB1015" i="30"/>
  <c r="X1090" i="30"/>
  <c r="AQ1097" i="30"/>
  <c r="AP1097" i="30"/>
  <c r="AM1172" i="30"/>
  <c r="AW1075" i="30"/>
  <c r="BA1000" i="30"/>
  <c r="AZ1000" i="30"/>
  <c r="G1032" i="30"/>
  <c r="D1107" i="30"/>
  <c r="H1032" i="30"/>
  <c r="AV990" i="30"/>
  <c r="AU990" i="30"/>
  <c r="AR1065" i="30"/>
  <c r="AL1042" i="30"/>
  <c r="AK1042" i="30"/>
  <c r="AH1117" i="30"/>
  <c r="AG1038" i="30"/>
  <c r="AC1113" i="30"/>
  <c r="AF1038" i="30"/>
  <c r="S1066" i="30"/>
  <c r="V991" i="30"/>
  <c r="W991" i="30"/>
  <c r="AH1103" i="30"/>
  <c r="AL1028" i="30"/>
  <c r="AK1028" i="30"/>
  <c r="BG1086" i="30"/>
  <c r="BJ1011" i="30"/>
  <c r="BK1011" i="30"/>
  <c r="R1527" i="30"/>
  <c r="N1602" i="30"/>
  <c r="Q1527" i="30"/>
  <c r="X1068" i="30"/>
  <c r="AB993" i="30"/>
  <c r="AA993" i="30"/>
  <c r="AR1101" i="30"/>
  <c r="AV1026" i="30"/>
  <c r="AU1026" i="30"/>
  <c r="BK987" i="30"/>
  <c r="BJ987" i="30"/>
  <c r="BG1062" i="30"/>
  <c r="L1022" i="30"/>
  <c r="I1097" i="30"/>
  <c r="M1022" i="30"/>
  <c r="AB1025" i="30"/>
  <c r="AA1025" i="30"/>
  <c r="X1100" i="30"/>
  <c r="AC1082" i="30"/>
  <c r="AF1007" i="30"/>
  <c r="AG1007" i="30"/>
  <c r="AG997" i="30"/>
  <c r="AF997" i="30"/>
  <c r="AC1072" i="30"/>
  <c r="D1069" i="30"/>
  <c r="H994" i="30"/>
  <c r="G994" i="30"/>
  <c r="AV1023" i="30"/>
  <c r="AR1098" i="30"/>
  <c r="AU1023" i="30"/>
  <c r="BF993" i="30"/>
  <c r="BB1068" i="30"/>
  <c r="BE993" i="30"/>
  <c r="AW1088" i="30"/>
  <c r="BA1013" i="30"/>
  <c r="AZ1013" i="30"/>
  <c r="W1031" i="30"/>
  <c r="V1031" i="30"/>
  <c r="S1106" i="30"/>
  <c r="BI1900" i="30"/>
  <c r="BI1855" i="30"/>
  <c r="BI1858" i="30" s="1"/>
  <c r="BI1859" i="30" s="1"/>
  <c r="BK1027" i="30"/>
  <c r="BG1102" i="30"/>
  <c r="BJ1027" i="30"/>
  <c r="H1013" i="30"/>
  <c r="G1013" i="30"/>
  <c r="D1088" i="30"/>
  <c r="L890" i="30"/>
  <c r="M890" i="30"/>
  <c r="AG1043" i="30"/>
  <c r="AC1118" i="30"/>
  <c r="AF1043" i="30"/>
  <c r="AW1076" i="30"/>
  <c r="BA1001" i="30"/>
  <c r="AZ1001" i="30"/>
  <c r="AW669" i="30"/>
  <c r="BA666" i="30"/>
  <c r="AW741" i="30"/>
  <c r="L987" i="30"/>
  <c r="M987" i="30"/>
  <c r="I1062" i="30"/>
  <c r="M996" i="30"/>
  <c r="I1071" i="30"/>
  <c r="L996" i="30"/>
  <c r="X809" i="30"/>
  <c r="AA808" i="30"/>
  <c r="AB808" i="30"/>
  <c r="D989" i="30"/>
  <c r="H914" i="30"/>
  <c r="D955" i="30"/>
  <c r="G914" i="30"/>
  <c r="W993" i="30"/>
  <c r="S1068" i="30"/>
  <c r="V993" i="30"/>
  <c r="AR1074" i="30"/>
  <c r="AU999" i="30"/>
  <c r="AV999" i="30"/>
  <c r="W961" i="30"/>
  <c r="V961" i="30"/>
  <c r="S965" i="30"/>
  <c r="S1036" i="30"/>
  <c r="L997" i="30"/>
  <c r="I1072" i="30"/>
  <c r="M997" i="30"/>
  <c r="H1023" i="30"/>
  <c r="D1098" i="30"/>
  <c r="G1023" i="30"/>
  <c r="AR1090" i="30"/>
  <c r="AV1015" i="30"/>
  <c r="AU1015" i="30"/>
  <c r="X1118" i="30"/>
  <c r="AB1043" i="30"/>
  <c r="AA1043" i="30"/>
  <c r="AP1090" i="30"/>
  <c r="AQ1090" i="30"/>
  <c r="AM1165" i="30"/>
  <c r="AV1028" i="30"/>
  <c r="AU1028" i="30"/>
  <c r="AR1103" i="30"/>
  <c r="X1036" i="30"/>
  <c r="AB961" i="30"/>
  <c r="AA961" i="30"/>
  <c r="X965" i="30"/>
  <c r="S1091" i="30"/>
  <c r="V1016" i="30"/>
  <c r="W1016" i="30"/>
  <c r="M1029" i="30"/>
  <c r="I1104" i="30"/>
  <c r="L1029" i="30"/>
  <c r="AK995" i="30"/>
  <c r="AL995" i="30"/>
  <c r="AH1070" i="30"/>
  <c r="BG1095" i="30"/>
  <c r="BJ1020" i="30"/>
  <c r="BK1020" i="30"/>
  <c r="BG1097" i="30"/>
  <c r="BK1022" i="30"/>
  <c r="BJ1022" i="30"/>
  <c r="BB1114" i="30"/>
  <c r="BE1039" i="30"/>
  <c r="BF1039" i="30"/>
  <c r="BF1016" i="30"/>
  <c r="BE1016" i="30"/>
  <c r="BB1091" i="30"/>
  <c r="BB1096" i="30"/>
  <c r="BE1021" i="30"/>
  <c r="BF1021" i="30"/>
  <c r="BB1208" i="30"/>
  <c r="A742" i="58"/>
  <c r="X1208" i="30"/>
  <c r="A736" i="58"/>
  <c r="D1421" i="30" l="1"/>
  <c r="I1346" i="30"/>
  <c r="N1346" i="30" s="1"/>
  <c r="S1346" i="30" s="1"/>
  <c r="X1346" i="30" s="1"/>
  <c r="AC1346" i="30" s="1"/>
  <c r="AH1346" i="30" s="1"/>
  <c r="AM1346" i="30" s="1"/>
  <c r="AR1346" i="30" s="1"/>
  <c r="AW1346" i="30" s="1"/>
  <c r="BB1346" i="30" s="1"/>
  <c r="BG1346" i="30" s="1"/>
  <c r="W1068" i="30"/>
  <c r="S1143" i="30"/>
  <c r="V1068" i="30"/>
  <c r="AR1040" i="30"/>
  <c r="AU1036" i="30"/>
  <c r="AV1036" i="30"/>
  <c r="AR1111" i="30"/>
  <c r="D1168" i="30"/>
  <c r="H1093" i="30"/>
  <c r="G1093" i="30"/>
  <c r="W1161" i="30"/>
  <c r="S1236" i="30"/>
  <c r="V1161" i="30"/>
  <c r="D744" i="30"/>
  <c r="H741" i="30"/>
  <c r="N1974" i="30"/>
  <c r="Q1899" i="30"/>
  <c r="R1899" i="30"/>
  <c r="AH1189" i="30"/>
  <c r="AL1114" i="30"/>
  <c r="AK1114" i="30"/>
  <c r="D1160" i="30"/>
  <c r="H1085" i="30"/>
  <c r="G1085" i="30"/>
  <c r="D1165" i="30"/>
  <c r="H1090" i="30"/>
  <c r="G1090" i="30"/>
  <c r="AZ1106" i="30"/>
  <c r="AW1181" i="30"/>
  <c r="BA1106" i="30"/>
  <c r="BF1086" i="30"/>
  <c r="BE1086" i="30"/>
  <c r="BB1161" i="30"/>
  <c r="AO1889" i="30"/>
  <c r="AL1078" i="30"/>
  <c r="AH1153" i="30"/>
  <c r="AK1078" i="30"/>
  <c r="N1312" i="30"/>
  <c r="Q1237" i="30"/>
  <c r="R1237" i="30"/>
  <c r="AM1987" i="30"/>
  <c r="AP1912" i="30"/>
  <c r="AQ1912" i="30"/>
  <c r="AR1143" i="30"/>
  <c r="AV1068" i="30"/>
  <c r="AU1068" i="30"/>
  <c r="AM2066" i="30"/>
  <c r="AQ1991" i="30"/>
  <c r="AP1991" i="30"/>
  <c r="BF1090" i="30"/>
  <c r="BE1090" i="30"/>
  <c r="BB1165" i="30"/>
  <c r="AL1070" i="30"/>
  <c r="AH1145" i="30"/>
  <c r="AK1070" i="30"/>
  <c r="W965" i="30"/>
  <c r="V965" i="30"/>
  <c r="AC1147" i="30"/>
  <c r="AG1072" i="30"/>
  <c r="AF1072" i="30"/>
  <c r="V1073" i="30"/>
  <c r="W1073" i="30"/>
  <c r="S1148" i="30"/>
  <c r="M883" i="30"/>
  <c r="L883" i="30"/>
  <c r="I884" i="30"/>
  <c r="BK1151" i="30"/>
  <c r="BJ1151" i="30"/>
  <c r="BG1226" i="30"/>
  <c r="AC1176" i="30"/>
  <c r="AF1101" i="30"/>
  <c r="AG1101" i="30"/>
  <c r="AU1066" i="30"/>
  <c r="AR1141" i="30"/>
  <c r="AV1066" i="30"/>
  <c r="H1082" i="30"/>
  <c r="G1082" i="30"/>
  <c r="D1157" i="30"/>
  <c r="AY1963" i="30"/>
  <c r="AY2036" i="30"/>
  <c r="AY2038" i="30" s="1"/>
  <c r="BG1145" i="30"/>
  <c r="BK1070" i="30"/>
  <c r="BJ1070" i="30"/>
  <c r="S1165" i="30"/>
  <c r="V1090" i="30"/>
  <c r="W1090" i="30"/>
  <c r="AQ1169" i="30"/>
  <c r="AP1169" i="30"/>
  <c r="AM1244" i="30"/>
  <c r="AV965" i="30"/>
  <c r="AU965" i="30"/>
  <c r="AR1171" i="30"/>
  <c r="AV1096" i="30"/>
  <c r="AU1096" i="30"/>
  <c r="L1088" i="30"/>
  <c r="M1088" i="30"/>
  <c r="I1163" i="30"/>
  <c r="S1137" i="30"/>
  <c r="V1062" i="30"/>
  <c r="W1062" i="30"/>
  <c r="AF1073" i="30"/>
  <c r="AC1148" i="30"/>
  <c r="AG1073" i="30"/>
  <c r="R894" i="30"/>
  <c r="B542" i="58"/>
  <c r="D542" i="58" s="1"/>
  <c r="BG884" i="30"/>
  <c r="BJ883" i="30"/>
  <c r="BK883" i="30"/>
  <c r="N1109" i="30"/>
  <c r="R1108" i="30"/>
  <c r="Q1108" i="30"/>
  <c r="M669" i="30"/>
  <c r="B397" i="58"/>
  <c r="D397" i="58" s="1"/>
  <c r="AM819" i="30"/>
  <c r="AQ816" i="30"/>
  <c r="AM891" i="30"/>
  <c r="Q1265" i="30"/>
  <c r="R1265" i="30"/>
  <c r="AK1102" i="30"/>
  <c r="AH1177" i="30"/>
  <c r="AL1102" i="30"/>
  <c r="H1092" i="30"/>
  <c r="G1092" i="30"/>
  <c r="D1167" i="30"/>
  <c r="W1078" i="30"/>
  <c r="S1153" i="30"/>
  <c r="V1078" i="30"/>
  <c r="BB988" i="30"/>
  <c r="BF988" i="30" s="1"/>
  <c r="BE986" i="30"/>
  <c r="BE988" i="30" s="1"/>
  <c r="BB1061" i="30"/>
  <c r="BF986" i="30"/>
  <c r="BJ1096" i="30"/>
  <c r="BK1096" i="30"/>
  <c r="BG1171" i="30"/>
  <c r="X1162" i="30"/>
  <c r="AA1087" i="30"/>
  <c r="AB1087" i="30"/>
  <c r="AC1170" i="30"/>
  <c r="AG1095" i="30"/>
  <c r="AF1095" i="30"/>
  <c r="AC1144" i="30"/>
  <c r="AG1069" i="30"/>
  <c r="AF1069" i="30"/>
  <c r="AR1189" i="30"/>
  <c r="AV1114" i="30"/>
  <c r="AU1114" i="30"/>
  <c r="BF1118" i="30"/>
  <c r="BE1118" i="30"/>
  <c r="BB1193" i="30"/>
  <c r="R1613" i="30"/>
  <c r="N1688" i="30"/>
  <c r="Q1613" i="30"/>
  <c r="BA1070" i="30"/>
  <c r="AW1145" i="30"/>
  <c r="AZ1070" i="30"/>
  <c r="Q1340" i="30"/>
  <c r="R1340" i="30"/>
  <c r="R1990" i="30"/>
  <c r="N2065" i="30"/>
  <c r="Q1990" i="30"/>
  <c r="AZ1069" i="30"/>
  <c r="AW1144" i="30"/>
  <c r="BA1069" i="30"/>
  <c r="BE1066" i="30"/>
  <c r="BB1141" i="30"/>
  <c r="BF1066" i="30"/>
  <c r="M1073" i="30"/>
  <c r="I1148" i="30"/>
  <c r="L1073" i="30"/>
  <c r="AR1064" i="30"/>
  <c r="AR1030" i="30"/>
  <c r="AU989" i="30"/>
  <c r="AV989" i="30"/>
  <c r="I1152" i="30"/>
  <c r="M1077" i="30"/>
  <c r="L1077" i="30"/>
  <c r="AB1079" i="30"/>
  <c r="X1154" i="30"/>
  <c r="AA1079" i="30"/>
  <c r="F1964" i="30"/>
  <c r="S1172" i="30"/>
  <c r="V1097" i="30"/>
  <c r="W1097" i="30"/>
  <c r="BK965" i="30"/>
  <c r="BJ965" i="30"/>
  <c r="AF1084" i="30"/>
  <c r="AC1159" i="30"/>
  <c r="AG1084" i="30"/>
  <c r="M1112" i="30"/>
  <c r="I1187" i="30"/>
  <c r="L1112" i="30"/>
  <c r="AL1106" i="30"/>
  <c r="AH1181" i="30"/>
  <c r="AK1106" i="30"/>
  <c r="AL1097" i="30"/>
  <c r="AH1172" i="30"/>
  <c r="AK1097" i="30"/>
  <c r="S744" i="30"/>
  <c r="W741" i="30"/>
  <c r="S816" i="30"/>
  <c r="BG1167" i="30"/>
  <c r="BJ1092" i="30"/>
  <c r="BK1092" i="30"/>
  <c r="BJ1065" i="30"/>
  <c r="BG1140" i="30"/>
  <c r="BK1065" i="30"/>
  <c r="AH1152" i="30"/>
  <c r="AL1077" i="30"/>
  <c r="AK1077" i="30"/>
  <c r="AU1083" i="30"/>
  <c r="AR1158" i="30"/>
  <c r="AV1083" i="30"/>
  <c r="X1151" i="30"/>
  <c r="AB1076" i="30"/>
  <c r="AA1076" i="30"/>
  <c r="AU1075" i="30"/>
  <c r="AR1150" i="30"/>
  <c r="AV1075" i="30"/>
  <c r="BG1142" i="30"/>
  <c r="BK1067" i="30"/>
  <c r="BJ1067" i="30"/>
  <c r="AH1064" i="30"/>
  <c r="AL989" i="30"/>
  <c r="AK989" i="30"/>
  <c r="AH1030" i="30"/>
  <c r="W1089" i="30"/>
  <c r="V1089" i="30"/>
  <c r="S1164" i="30"/>
  <c r="AB1093" i="30"/>
  <c r="AA1093" i="30"/>
  <c r="X1168" i="30"/>
  <c r="AG965" i="30"/>
  <c r="AF965" i="30"/>
  <c r="BG1176" i="30"/>
  <c r="BK1101" i="30"/>
  <c r="BJ1101" i="30"/>
  <c r="AC1178" i="30"/>
  <c r="AF1103" i="30"/>
  <c r="AG1103" i="30"/>
  <c r="BK1113" i="30"/>
  <c r="BG1188" i="30"/>
  <c r="BJ1113" i="30"/>
  <c r="Q1222" i="30"/>
  <c r="R1222" i="30"/>
  <c r="N1297" i="30"/>
  <c r="AR1153" i="30"/>
  <c r="AV1078" i="30"/>
  <c r="AU1078" i="30"/>
  <c r="V1069" i="30"/>
  <c r="W1069" i="30"/>
  <c r="S1144" i="30"/>
  <c r="BG1170" i="30"/>
  <c r="BJ1095" i="30"/>
  <c r="BK1095" i="30"/>
  <c r="H1069" i="30"/>
  <c r="G1069" i="30"/>
  <c r="D1144" i="30"/>
  <c r="AZ1075" i="30"/>
  <c r="AW1150" i="30"/>
  <c r="BA1075" i="30"/>
  <c r="H1067" i="30"/>
  <c r="D1142" i="30"/>
  <c r="G1067" i="30"/>
  <c r="AV1092" i="30"/>
  <c r="AR1167" i="30"/>
  <c r="AU1092" i="30"/>
  <c r="S1169" i="30"/>
  <c r="W1094" i="30"/>
  <c r="V1094" i="30"/>
  <c r="AF1112" i="30"/>
  <c r="AG1112" i="30"/>
  <c r="AC1187" i="30"/>
  <c r="AR1182" i="30"/>
  <c r="AV1107" i="30"/>
  <c r="AU1107" i="30"/>
  <c r="BK1073" i="30"/>
  <c r="BG1148" i="30"/>
  <c r="BJ1073" i="30"/>
  <c r="V1065" i="30"/>
  <c r="W1065" i="30"/>
  <c r="S1140" i="30"/>
  <c r="BJ1159" i="30"/>
  <c r="BG1234" i="30"/>
  <c r="BK1159" i="30"/>
  <c r="X1166" i="30"/>
  <c r="AB1091" i="30"/>
  <c r="AA1091" i="30"/>
  <c r="AH1163" i="30"/>
  <c r="AL1088" i="30"/>
  <c r="AK1088" i="30"/>
  <c r="AG1099" i="30"/>
  <c r="AC1174" i="30"/>
  <c r="AF1099" i="30"/>
  <c r="BA1085" i="30"/>
  <c r="AZ1085" i="30"/>
  <c r="AW1160" i="30"/>
  <c r="D1166" i="30"/>
  <c r="G1091" i="30"/>
  <c r="H1091" i="30"/>
  <c r="AV669" i="30"/>
  <c r="B404" i="58"/>
  <c r="D404" i="58" s="1"/>
  <c r="M1066" i="30"/>
  <c r="L1066" i="30"/>
  <c r="I1141" i="30"/>
  <c r="AW1176" i="30"/>
  <c r="BA1101" i="30"/>
  <c r="AZ1101" i="30"/>
  <c r="L1086" i="30"/>
  <c r="I1161" i="30"/>
  <c r="M1086" i="30"/>
  <c r="BG1143" i="30"/>
  <c r="BK1068" i="30"/>
  <c r="BJ1068" i="30"/>
  <c r="AT2015" i="30"/>
  <c r="AT2086" i="30"/>
  <c r="AT2090" i="30" s="1"/>
  <c r="P1588" i="30"/>
  <c r="P1634" i="30" s="1"/>
  <c r="P1641" i="30" s="1"/>
  <c r="P1644" i="30" s="1"/>
  <c r="P1661" i="30"/>
  <c r="Q1586" i="30"/>
  <c r="Q1588" i="30" s="1"/>
  <c r="AW1187" i="30"/>
  <c r="BA1112" i="30"/>
  <c r="AZ1112" i="30"/>
  <c r="S1166" i="30"/>
  <c r="V1091" i="30"/>
  <c r="W1091" i="30"/>
  <c r="AM1240" i="30"/>
  <c r="AQ1165" i="30"/>
  <c r="AP1165" i="30"/>
  <c r="AV1090" i="30"/>
  <c r="AR1165" i="30"/>
  <c r="AU1090" i="30"/>
  <c r="BA669" i="30"/>
  <c r="B405" i="58"/>
  <c r="D405" i="58" s="1"/>
  <c r="BI1975" i="30"/>
  <c r="BI1930" i="30"/>
  <c r="BI1933" i="30" s="1"/>
  <c r="BI1934" i="30" s="1"/>
  <c r="BF1068" i="30"/>
  <c r="BE1068" i="30"/>
  <c r="BB1143" i="30"/>
  <c r="S1141" i="30"/>
  <c r="W1066" i="30"/>
  <c r="V1066" i="30"/>
  <c r="AM1247" i="30"/>
  <c r="AQ1172" i="30"/>
  <c r="AP1172" i="30"/>
  <c r="BB1189" i="30"/>
  <c r="BE1114" i="30"/>
  <c r="BF1114" i="30"/>
  <c r="AB965" i="30"/>
  <c r="AA965" i="30"/>
  <c r="M1071" i="30"/>
  <c r="L1071" i="30"/>
  <c r="I1146" i="30"/>
  <c r="D1163" i="30"/>
  <c r="H1088" i="30"/>
  <c r="G1088" i="30"/>
  <c r="W1106" i="30"/>
  <c r="S1181" i="30"/>
  <c r="V1106" i="30"/>
  <c r="AV1101" i="30"/>
  <c r="AU1101" i="30"/>
  <c r="AR1176" i="30"/>
  <c r="BK1098" i="30"/>
  <c r="BG1173" i="30"/>
  <c r="BJ1098" i="30"/>
  <c r="BE809" i="30"/>
  <c r="BE816" i="30" s="1"/>
  <c r="BE819" i="30" s="1"/>
  <c r="BF809" i="30"/>
  <c r="AL1100" i="30"/>
  <c r="AK1100" i="30"/>
  <c r="AH1175" i="30"/>
  <c r="BF1067" i="30"/>
  <c r="BE1067" i="30"/>
  <c r="BB1142" i="30"/>
  <c r="AC1165" i="30"/>
  <c r="AF1090" i="30"/>
  <c r="AG1090" i="30"/>
  <c r="AR1155" i="30"/>
  <c r="AU1080" i="30"/>
  <c r="AV1080" i="30"/>
  <c r="AP1170" i="30"/>
  <c r="AQ1170" i="30"/>
  <c r="AM1245" i="30"/>
  <c r="S1174" i="30"/>
  <c r="W1099" i="30"/>
  <c r="V1099" i="30"/>
  <c r="W955" i="30"/>
  <c r="V955" i="30"/>
  <c r="S958" i="30"/>
  <c r="AM1811" i="30"/>
  <c r="AP1736" i="30"/>
  <c r="AQ1736" i="30"/>
  <c r="N969" i="30"/>
  <c r="N1041" i="30"/>
  <c r="R966" i="30"/>
  <c r="BK1075" i="30"/>
  <c r="BG1150" i="30"/>
  <c r="BJ1075" i="30"/>
  <c r="L1036" i="30"/>
  <c r="I1040" i="30"/>
  <c r="M1036" i="30"/>
  <c r="I1111" i="30"/>
  <c r="V1081" i="30"/>
  <c r="S1156" i="30"/>
  <c r="W1081" i="30"/>
  <c r="AP1148" i="30"/>
  <c r="AM1223" i="30"/>
  <c r="AQ1148" i="30"/>
  <c r="V1114" i="30"/>
  <c r="S1189" i="30"/>
  <c r="W1114" i="30"/>
  <c r="AC1146" i="30"/>
  <c r="AG1071" i="30"/>
  <c r="AF1071" i="30"/>
  <c r="H1077" i="30"/>
  <c r="D1152" i="30"/>
  <c r="G1077" i="30"/>
  <c r="BF1101" i="30"/>
  <c r="BB1176" i="30"/>
  <c r="BE1101" i="30"/>
  <c r="S1145" i="30"/>
  <c r="W1070" i="30"/>
  <c r="V1070" i="30"/>
  <c r="BA1065" i="30"/>
  <c r="AZ1065" i="30"/>
  <c r="AW1140" i="30"/>
  <c r="D1175" i="30"/>
  <c r="H1100" i="30"/>
  <c r="G1100" i="30"/>
  <c r="AZ1091" i="30"/>
  <c r="AW1166" i="30"/>
  <c r="BA1091" i="30"/>
  <c r="AC1168" i="30"/>
  <c r="AF1093" i="30"/>
  <c r="AG1093" i="30"/>
  <c r="BA1067" i="30"/>
  <c r="AW1142" i="30"/>
  <c r="AZ1067" i="30"/>
  <c r="AK1069" i="30"/>
  <c r="AH1144" i="30"/>
  <c r="AL1069" i="30"/>
  <c r="M1113" i="30"/>
  <c r="I1188" i="30"/>
  <c r="L1113" i="30"/>
  <c r="AL1082" i="30"/>
  <c r="AK1082" i="30"/>
  <c r="AH1157" i="30"/>
  <c r="I1153" i="30"/>
  <c r="M1078" i="30"/>
  <c r="L1078" i="30"/>
  <c r="AC1181" i="30"/>
  <c r="AF1106" i="30"/>
  <c r="AG1106" i="30"/>
  <c r="AY1527" i="30"/>
  <c r="AY1480" i="30"/>
  <c r="AY1483" i="30" s="1"/>
  <c r="AY1484" i="30" s="1"/>
  <c r="AY1491" i="30" s="1"/>
  <c r="AY1494" i="30" s="1"/>
  <c r="BJ955" i="30"/>
  <c r="BK955" i="30"/>
  <c r="BG958" i="30"/>
  <c r="AQ1177" i="30"/>
  <c r="AM1252" i="30"/>
  <c r="AP1177" i="30"/>
  <c r="AB1103" i="30"/>
  <c r="X1178" i="30"/>
  <c r="AA1103" i="30"/>
  <c r="AA1102" i="30"/>
  <c r="X1177" i="30"/>
  <c r="AB1102" i="30"/>
  <c r="AU1091" i="30"/>
  <c r="AR1166" i="30"/>
  <c r="AV1091" i="30"/>
  <c r="G1089" i="30"/>
  <c r="D1164" i="30"/>
  <c r="H1089" i="30"/>
  <c r="I1192" i="30"/>
  <c r="M1117" i="30"/>
  <c r="L1117" i="30"/>
  <c r="AR1164" i="30"/>
  <c r="AV1089" i="30"/>
  <c r="AU1089" i="30"/>
  <c r="BA1113" i="30"/>
  <c r="AZ1113" i="30"/>
  <c r="AW1188" i="30"/>
  <c r="AF1065" i="30"/>
  <c r="AG1065" i="30"/>
  <c r="AC1140" i="30"/>
  <c r="S1146" i="30"/>
  <c r="V1071" i="30"/>
  <c r="W1071" i="30"/>
  <c r="AT1849" i="30"/>
  <c r="AT1780" i="30"/>
  <c r="AT1783" i="30" s="1"/>
  <c r="AT1784" i="30" s="1"/>
  <c r="AT1791" i="30" s="1"/>
  <c r="AT1794" i="30" s="1"/>
  <c r="BA1117" i="30"/>
  <c r="AZ1117" i="30"/>
  <c r="AW1192" i="30"/>
  <c r="BK809" i="30"/>
  <c r="BJ809" i="30"/>
  <c r="BJ816" i="30" s="1"/>
  <c r="BJ819" i="30" s="1"/>
  <c r="X1163" i="30"/>
  <c r="AB1088" i="30"/>
  <c r="AA1088" i="30"/>
  <c r="AH1169" i="30"/>
  <c r="AL1094" i="30"/>
  <c r="AK1094" i="30"/>
  <c r="AQ1065" i="30"/>
  <c r="AM1140" i="30"/>
  <c r="AP1065" i="30"/>
  <c r="AM1105" i="30"/>
  <c r="BK1094" i="30"/>
  <c r="BG1169" i="30"/>
  <c r="BJ1094" i="30"/>
  <c r="BJ1081" i="30"/>
  <c r="BK1081" i="30"/>
  <c r="BG1156" i="30"/>
  <c r="BD2039" i="30"/>
  <c r="AV1062" i="30"/>
  <c r="AU1062" i="30"/>
  <c r="AR1137" i="30"/>
  <c r="AV986" i="30"/>
  <c r="AU986" i="30"/>
  <c r="AU988" i="30" s="1"/>
  <c r="AR988" i="30"/>
  <c r="AV988" i="30" s="1"/>
  <c r="AR1061" i="30"/>
  <c r="AP2088" i="30"/>
  <c r="AQ2088" i="30"/>
  <c r="AP1589" i="30"/>
  <c r="AQ1589" i="30"/>
  <c r="AM1664" i="30"/>
  <c r="AG1094" i="30"/>
  <c r="AC1169" i="30"/>
  <c r="AF1094" i="30"/>
  <c r="H1117" i="30"/>
  <c r="D1192" i="30"/>
  <c r="G1117" i="30"/>
  <c r="AH1160" i="30"/>
  <c r="AL1085" i="30"/>
  <c r="AK1085" i="30"/>
  <c r="AL1092" i="30"/>
  <c r="AK1092" i="30"/>
  <c r="AH1167" i="30"/>
  <c r="AR816" i="30"/>
  <c r="AV741" i="30"/>
  <c r="AR744" i="30"/>
  <c r="W669" i="30"/>
  <c r="B399" i="58"/>
  <c r="D399" i="58" s="1"/>
  <c r="AW1170" i="30"/>
  <c r="BA1095" i="30"/>
  <c r="AZ1095" i="30"/>
  <c r="X958" i="30"/>
  <c r="AA955" i="30"/>
  <c r="AB955" i="30"/>
  <c r="BB1030" i="30"/>
  <c r="BB1064" i="30"/>
  <c r="BE989" i="30"/>
  <c r="BF989" i="30"/>
  <c r="H809" i="30"/>
  <c r="D816" i="30"/>
  <c r="G809" i="30"/>
  <c r="G816" i="30" s="1"/>
  <c r="G819" i="30" s="1"/>
  <c r="X1141" i="30"/>
  <c r="AA1066" i="30"/>
  <c r="AB1066" i="30"/>
  <c r="AB1075" i="30"/>
  <c r="X1150" i="30"/>
  <c r="AA1075" i="30"/>
  <c r="Q2074" i="30"/>
  <c r="R2074" i="30"/>
  <c r="D1148" i="30"/>
  <c r="H1073" i="30"/>
  <c r="G1073" i="30"/>
  <c r="I1177" i="30"/>
  <c r="L1102" i="30"/>
  <c r="M1102" i="30"/>
  <c r="AC1172" i="30"/>
  <c r="AF1097" i="30"/>
  <c r="AG1097" i="30"/>
  <c r="V1076" i="30"/>
  <c r="W1076" i="30"/>
  <c r="S1151" i="30"/>
  <c r="AK955" i="30"/>
  <c r="AL955" i="30"/>
  <c r="AH958" i="30"/>
  <c r="S1154" i="30"/>
  <c r="W1079" i="30"/>
  <c r="V1079" i="30"/>
  <c r="BA1082" i="30"/>
  <c r="AW1157" i="30"/>
  <c r="AZ1082" i="30"/>
  <c r="AL965" i="30"/>
  <c r="AK965" i="30"/>
  <c r="P1940" i="30"/>
  <c r="P2011" i="30"/>
  <c r="AG1036" i="30"/>
  <c r="AC1040" i="30"/>
  <c r="AC1111" i="30"/>
  <c r="AF1036" i="30"/>
  <c r="AC1155" i="30"/>
  <c r="AG1080" i="30"/>
  <c r="AF1080" i="30"/>
  <c r="G1097" i="30"/>
  <c r="H1097" i="30"/>
  <c r="D1172" i="30"/>
  <c r="G1083" i="30"/>
  <c r="D1158" i="30"/>
  <c r="H1083" i="30"/>
  <c r="BK1086" i="30"/>
  <c r="BG1161" i="30"/>
  <c r="BJ1086" i="30"/>
  <c r="Q1458" i="30"/>
  <c r="R1458" i="30"/>
  <c r="N1533" i="30"/>
  <c r="W1067" i="30"/>
  <c r="V1067" i="30"/>
  <c r="S1142" i="30"/>
  <c r="AU1104" i="30"/>
  <c r="AV1104" i="30"/>
  <c r="AR1179" i="30"/>
  <c r="AB1086" i="30"/>
  <c r="X1161" i="30"/>
  <c r="AA1086" i="30"/>
  <c r="M1067" i="30"/>
  <c r="I1142" i="30"/>
  <c r="L1067" i="30"/>
  <c r="AR1172" i="30"/>
  <c r="AV1097" i="30"/>
  <c r="AU1097" i="30"/>
  <c r="H1106" i="30"/>
  <c r="D1181" i="30"/>
  <c r="G1106" i="30"/>
  <c r="BF1036" i="30"/>
  <c r="BE1036" i="30"/>
  <c r="BB1111" i="30"/>
  <c r="BB1040" i="30"/>
  <c r="AA1072" i="30"/>
  <c r="X1147" i="30"/>
  <c r="AB1072" i="30"/>
  <c r="BB1149" i="30"/>
  <c r="BF1074" i="30"/>
  <c r="BE1074" i="30"/>
  <c r="AB669" i="30"/>
  <c r="B400" i="58"/>
  <c r="D400" i="58" s="1"/>
  <c r="M965" i="30"/>
  <c r="L965" i="30"/>
  <c r="M741" i="30"/>
  <c r="I744" i="30"/>
  <c r="I816" i="30"/>
  <c r="AP1158" i="30"/>
  <c r="AM1233" i="30"/>
  <c r="AQ1158" i="30"/>
  <c r="BB1155" i="30"/>
  <c r="BF1080" i="30"/>
  <c r="BE1080" i="30"/>
  <c r="AR1152" i="30"/>
  <c r="AV1077" i="30"/>
  <c r="AU1077" i="30"/>
  <c r="AH1182" i="30"/>
  <c r="AL1107" i="30"/>
  <c r="AK1107" i="30"/>
  <c r="BF1102" i="30"/>
  <c r="BE1102" i="30"/>
  <c r="BB1177" i="30"/>
  <c r="AM1115" i="30"/>
  <c r="AP1111" i="30"/>
  <c r="AM1186" i="30"/>
  <c r="AQ1111" i="30"/>
  <c r="AK1073" i="30"/>
  <c r="AH1148" i="30"/>
  <c r="AL1073" i="30"/>
  <c r="AH1151" i="30"/>
  <c r="AL1076" i="30"/>
  <c r="AK1076" i="30"/>
  <c r="X988" i="30"/>
  <c r="AB988" i="30" s="1"/>
  <c r="X1061" i="30"/>
  <c r="AA986" i="30"/>
  <c r="AA988" i="30" s="1"/>
  <c r="AB986" i="30"/>
  <c r="H1068" i="30"/>
  <c r="G1068" i="30"/>
  <c r="D1143" i="30"/>
  <c r="AQ1304" i="30"/>
  <c r="AP1304" i="30"/>
  <c r="AM1379" i="30"/>
  <c r="AB1069" i="30"/>
  <c r="X1144" i="30"/>
  <c r="AA1069" i="30"/>
  <c r="AQ1152" i="30"/>
  <c r="AM1227" i="30"/>
  <c r="AP1152" i="30"/>
  <c r="V1077" i="30"/>
  <c r="W1077" i="30"/>
  <c r="S1152" i="30"/>
  <c r="AR1174" i="30"/>
  <c r="AV1099" i="30"/>
  <c r="AU1099" i="30"/>
  <c r="AH1137" i="30"/>
  <c r="AK1062" i="30"/>
  <c r="AL1062" i="30"/>
  <c r="V1112" i="30"/>
  <c r="S1187" i="30"/>
  <c r="W1112" i="30"/>
  <c r="AA1067" i="30"/>
  <c r="AB1067" i="30"/>
  <c r="X1142" i="30"/>
  <c r="S1173" i="30"/>
  <c r="W1098" i="30"/>
  <c r="V1098" i="30"/>
  <c r="W1171" i="30"/>
  <c r="S1246" i="30"/>
  <c r="V1171" i="30"/>
  <c r="AW884" i="30"/>
  <c r="BA883" i="30"/>
  <c r="AZ883" i="30"/>
  <c r="BK1118" i="30"/>
  <c r="BJ1118" i="30"/>
  <c r="BG1193" i="30"/>
  <c r="BB1146" i="30"/>
  <c r="BF1071" i="30"/>
  <c r="BE1071" i="30"/>
  <c r="AB883" i="30"/>
  <c r="AA883" i="30"/>
  <c r="X884" i="30"/>
  <c r="BG1141" i="30"/>
  <c r="BK1066" i="30"/>
  <c r="BJ1066" i="30"/>
  <c r="AG1068" i="30"/>
  <c r="AF1068" i="30"/>
  <c r="AC1143" i="30"/>
  <c r="AU1093" i="30"/>
  <c r="AR1168" i="30"/>
  <c r="AV1093" i="30"/>
  <c r="AB1095" i="30"/>
  <c r="X1170" i="30"/>
  <c r="AA1095" i="30"/>
  <c r="AG883" i="30"/>
  <c r="AC884" i="30"/>
  <c r="AF883" i="30"/>
  <c r="R1256" i="30"/>
  <c r="N1331" i="30"/>
  <c r="Q1256" i="30"/>
  <c r="M1101" i="30"/>
  <c r="I1176" i="30"/>
  <c r="L1101" i="30"/>
  <c r="AL1086" i="30"/>
  <c r="AK1086" i="30"/>
  <c r="AH1161" i="30"/>
  <c r="H1070" i="30"/>
  <c r="D1145" i="30"/>
  <c r="G1070" i="30"/>
  <c r="N1667" i="30"/>
  <c r="R1592" i="30"/>
  <c r="Q1592" i="30"/>
  <c r="BK669" i="30"/>
  <c r="B407" i="58"/>
  <c r="D407" i="58" s="1"/>
  <c r="BB1167" i="30"/>
  <c r="BF1092" i="30"/>
  <c r="BE1092" i="30"/>
  <c r="BF1103" i="30"/>
  <c r="BB1178" i="30"/>
  <c r="BE1103" i="30"/>
  <c r="G965" i="30"/>
  <c r="H965" i="30"/>
  <c r="N1322" i="30"/>
  <c r="R1247" i="30"/>
  <c r="Q1247" i="30"/>
  <c r="AU1084" i="30"/>
  <c r="AR1159" i="30"/>
  <c r="AV1084" i="30"/>
  <c r="G1071" i="30"/>
  <c r="D1146" i="30"/>
  <c r="H1071" i="30"/>
  <c r="AK1095" i="30"/>
  <c r="AH1170" i="30"/>
  <c r="AL1095" i="30"/>
  <c r="V1092" i="30"/>
  <c r="W1092" i="30"/>
  <c r="S1167" i="30"/>
  <c r="BB1173" i="30"/>
  <c r="BF1098" i="30"/>
  <c r="BE1098" i="30"/>
  <c r="AA1104" i="30"/>
  <c r="X1179" i="30"/>
  <c r="AB1104" i="30"/>
  <c r="R1244" i="30"/>
  <c r="N1319" i="30"/>
  <c r="Q1244" i="30"/>
  <c r="D1170" i="30"/>
  <c r="H1095" i="30"/>
  <c r="G1095" i="30"/>
  <c r="M1096" i="30"/>
  <c r="L1096" i="30"/>
  <c r="I1171" i="30"/>
  <c r="N1978" i="30"/>
  <c r="Q1903" i="30"/>
  <c r="R1903" i="30"/>
  <c r="AA1112" i="30"/>
  <c r="AB1112" i="30"/>
  <c r="X1187" i="30"/>
  <c r="L1107" i="30"/>
  <c r="I1182" i="30"/>
  <c r="M1107" i="30"/>
  <c r="AF1067" i="30"/>
  <c r="AG1067" i="30"/>
  <c r="AC1142" i="30"/>
  <c r="AC1171" i="30"/>
  <c r="AF1096" i="30"/>
  <c r="AG1096" i="30"/>
  <c r="AH1159" i="30"/>
  <c r="AL1084" i="30"/>
  <c r="AK1084" i="30"/>
  <c r="M1089" i="30"/>
  <c r="I1164" i="30"/>
  <c r="L1089" i="30"/>
  <c r="AH1173" i="30"/>
  <c r="AK1098" i="30"/>
  <c r="AL1098" i="30"/>
  <c r="BB816" i="30"/>
  <c r="BF741" i="30"/>
  <c r="BB744" i="30"/>
  <c r="X1182" i="30"/>
  <c r="AB1107" i="30"/>
  <c r="AA1107" i="30"/>
  <c r="M1070" i="30"/>
  <c r="L1070" i="30"/>
  <c r="I1145" i="30"/>
  <c r="BB1157" i="30"/>
  <c r="BF1082" i="30"/>
  <c r="BE1082" i="30"/>
  <c r="BB1181" i="30"/>
  <c r="BF1106" i="30"/>
  <c r="BE1106" i="30"/>
  <c r="AB1106" i="30"/>
  <c r="AA1106" i="30"/>
  <c r="X1181" i="30"/>
  <c r="AZ1114" i="30"/>
  <c r="AW1189" i="30"/>
  <c r="BA1114" i="30"/>
  <c r="X1149" i="30"/>
  <c r="AB1074" i="30"/>
  <c r="AA1074" i="30"/>
  <c r="X1137" i="30"/>
  <c r="AA1062" i="30"/>
  <c r="AB1062" i="30"/>
  <c r="AU1065" i="30"/>
  <c r="AR1140" i="30"/>
  <c r="AV1065" i="30"/>
  <c r="BA1078" i="30"/>
  <c r="AW1153" i="30"/>
  <c r="AZ1078" i="30"/>
  <c r="N1754" i="30"/>
  <c r="R1679" i="30"/>
  <c r="Q1679" i="30"/>
  <c r="D958" i="30"/>
  <c r="G955" i="30"/>
  <c r="H955" i="30"/>
  <c r="AF1113" i="30"/>
  <c r="AG1113" i="30"/>
  <c r="AC1188" i="30"/>
  <c r="W1088" i="30"/>
  <c r="V1088" i="30"/>
  <c r="S1163" i="30"/>
  <c r="L1062" i="30"/>
  <c r="I1137" i="30"/>
  <c r="M1062" i="30"/>
  <c r="D1182" i="30"/>
  <c r="G1107" i="30"/>
  <c r="H1107" i="30"/>
  <c r="Q1610" i="30"/>
  <c r="N1685" i="30"/>
  <c r="R1610" i="30"/>
  <c r="BG1174" i="30"/>
  <c r="BK1099" i="30"/>
  <c r="BJ1099" i="30"/>
  <c r="BE1078" i="30"/>
  <c r="BB1153" i="30"/>
  <c r="BF1078" i="30"/>
  <c r="AH1168" i="30"/>
  <c r="AL1093" i="30"/>
  <c r="AK1093" i="30"/>
  <c r="AH988" i="30"/>
  <c r="AL988" i="30" s="1"/>
  <c r="AH1061" i="30"/>
  <c r="AL986" i="30"/>
  <c r="AK986" i="30"/>
  <c r="AK988" i="30" s="1"/>
  <c r="S1061" i="30"/>
  <c r="V986" i="30"/>
  <c r="V988" i="30" s="1"/>
  <c r="S988" i="30"/>
  <c r="W988" i="30" s="1"/>
  <c r="W986" i="30"/>
  <c r="W989" i="30"/>
  <c r="S1064" i="30"/>
  <c r="S1030" i="30"/>
  <c r="V989" i="30"/>
  <c r="N1487" i="30"/>
  <c r="R1412" i="30"/>
  <c r="Q1412" i="30"/>
  <c r="AQ1662" i="30"/>
  <c r="AP1662" i="30"/>
  <c r="AP1663" i="30" s="1"/>
  <c r="AM1737" i="30"/>
  <c r="I1144" i="30"/>
  <c r="L1069" i="30"/>
  <c r="M1069" i="30"/>
  <c r="AB741" i="30"/>
  <c r="X816" i="30"/>
  <c r="X744" i="30"/>
  <c r="D1178" i="30"/>
  <c r="H1103" i="30"/>
  <c r="G1103" i="30"/>
  <c r="AH1158" i="30"/>
  <c r="AK1083" i="30"/>
  <c r="AL1083" i="30"/>
  <c r="AP1167" i="30"/>
  <c r="AM1242" i="30"/>
  <c r="AQ1167" i="30"/>
  <c r="BG1181" i="30"/>
  <c r="BK1106" i="30"/>
  <c r="BJ1106" i="30"/>
  <c r="BJ1153" i="30"/>
  <c r="BG1228" i="30"/>
  <c r="BK1153" i="30"/>
  <c r="BB1140" i="30"/>
  <c r="BE1065" i="30"/>
  <c r="BF1065" i="30"/>
  <c r="AB1085" i="30"/>
  <c r="X1160" i="30"/>
  <c r="AA1085" i="30"/>
  <c r="AK1081" i="30"/>
  <c r="AL1081" i="30"/>
  <c r="AH1156" i="30"/>
  <c r="BE1062" i="30"/>
  <c r="BF1062" i="30"/>
  <c r="BB1137" i="30"/>
  <c r="H1066" i="30"/>
  <c r="D1141" i="30"/>
  <c r="G1066" i="30"/>
  <c r="BG1147" i="30"/>
  <c r="BK1072" i="30"/>
  <c r="BJ1072" i="30"/>
  <c r="Q1180" i="30"/>
  <c r="N1183" i="30"/>
  <c r="R1180" i="30"/>
  <c r="AG1086" i="30"/>
  <c r="AF1086" i="30"/>
  <c r="AC1161" i="30"/>
  <c r="BG1224" i="30"/>
  <c r="BK1149" i="30"/>
  <c r="BJ1149" i="30"/>
  <c r="Q1034" i="30"/>
  <c r="Q1041" i="30" s="1"/>
  <c r="Q1044" i="30" s="1"/>
  <c r="R1034" i="30"/>
  <c r="AH744" i="30"/>
  <c r="AH816" i="30"/>
  <c r="AL741" i="30"/>
  <c r="BF1075" i="30"/>
  <c r="BB1150" i="30"/>
  <c r="BE1075" i="30"/>
  <c r="AG1088" i="30"/>
  <c r="AC1163" i="30"/>
  <c r="AF1088" i="30"/>
  <c r="BK1179" i="30"/>
  <c r="BJ1179" i="30"/>
  <c r="BG1254" i="30"/>
  <c r="AA1071" i="30"/>
  <c r="AB1071" i="30"/>
  <c r="X1146" i="30"/>
  <c r="W1082" i="30"/>
  <c r="S1157" i="30"/>
  <c r="V1082" i="30"/>
  <c r="AL1072" i="30"/>
  <c r="AK1072" i="30"/>
  <c r="AH1147" i="30"/>
  <c r="BE883" i="30"/>
  <c r="BF883" i="30"/>
  <c r="BB884" i="30"/>
  <c r="X1188" i="30"/>
  <c r="AB1113" i="30"/>
  <c r="AA1113" i="30"/>
  <c r="AR1148" i="30"/>
  <c r="AV1073" i="30"/>
  <c r="AU1073" i="30"/>
  <c r="AG1114" i="30"/>
  <c r="AF1114" i="30"/>
  <c r="AC1189" i="30"/>
  <c r="AC1160" i="30"/>
  <c r="AF1085" i="30"/>
  <c r="AG1085" i="30"/>
  <c r="AZ1102" i="30"/>
  <c r="BA1102" i="30"/>
  <c r="AW1177" i="30"/>
  <c r="D1169" i="30"/>
  <c r="H1094" i="30"/>
  <c r="G1094" i="30"/>
  <c r="AR1193" i="30"/>
  <c r="AV1118" i="30"/>
  <c r="AU1118" i="30"/>
  <c r="AG809" i="30"/>
  <c r="AF809" i="30"/>
  <c r="AF816" i="30" s="1"/>
  <c r="AF819" i="30" s="1"/>
  <c r="R1759" i="30"/>
  <c r="Q1759" i="30"/>
  <c r="N1834" i="30"/>
  <c r="W1074" i="30"/>
  <c r="V1074" i="30"/>
  <c r="S1149" i="30"/>
  <c r="BK1089" i="30"/>
  <c r="BJ1089" i="30"/>
  <c r="BG1164" i="30"/>
  <c r="BK1036" i="30"/>
  <c r="BJ1036" i="30"/>
  <c r="BG1040" i="30"/>
  <c r="BG1111" i="30"/>
  <c r="BG744" i="30"/>
  <c r="BK741" i="30"/>
  <c r="BG816" i="30"/>
  <c r="BB1168" i="30"/>
  <c r="BE1093" i="30"/>
  <c r="BF1093" i="30"/>
  <c r="AW1162" i="30"/>
  <c r="AZ1087" i="30"/>
  <c r="BA1087" i="30"/>
  <c r="D1177" i="30"/>
  <c r="H1102" i="30"/>
  <c r="G1102" i="30"/>
  <c r="AC1151" i="30"/>
  <c r="AG1076" i="30"/>
  <c r="AF1076" i="30"/>
  <c r="W1117" i="30"/>
  <c r="S1192" i="30"/>
  <c r="V1117" i="30"/>
  <c r="Q1815" i="30"/>
  <c r="N1890" i="30"/>
  <c r="R1815" i="30"/>
  <c r="AW1174" i="30"/>
  <c r="AZ1099" i="30"/>
  <c r="BA1099" i="30"/>
  <c r="AB1081" i="30"/>
  <c r="X1156" i="30"/>
  <c r="AA1081" i="30"/>
  <c r="AP1149" i="30"/>
  <c r="AM1224" i="30"/>
  <c r="AQ1149" i="30"/>
  <c r="BF955" i="30"/>
  <c r="BB958" i="30"/>
  <c r="BE955" i="30"/>
  <c r="AW1173" i="30"/>
  <c r="BA1098" i="30"/>
  <c r="AZ1098" i="30"/>
  <c r="H1080" i="30"/>
  <c r="D1155" i="30"/>
  <c r="G1080" i="30"/>
  <c r="BE1089" i="30"/>
  <c r="BF1089" i="30"/>
  <c r="BB1164" i="30"/>
  <c r="AH1149" i="30"/>
  <c r="AL1074" i="30"/>
  <c r="AK1074" i="30"/>
  <c r="AZ1066" i="30"/>
  <c r="BA1066" i="30"/>
  <c r="AW1141" i="30"/>
  <c r="AL1067" i="30"/>
  <c r="AK1067" i="30"/>
  <c r="AH1142" i="30"/>
  <c r="BB1169" i="30"/>
  <c r="BF1094" i="30"/>
  <c r="BE1094" i="30"/>
  <c r="AG669" i="30"/>
  <c r="B401" i="58"/>
  <c r="D401" i="58" s="1"/>
  <c r="AW1143" i="30"/>
  <c r="BA1068" i="30"/>
  <c r="AZ1068" i="30"/>
  <c r="AL1036" i="30"/>
  <c r="AH1111" i="30"/>
  <c r="AH1040" i="30"/>
  <c r="AK1036" i="30"/>
  <c r="AR1151" i="30"/>
  <c r="AV1076" i="30"/>
  <c r="AU1076" i="30"/>
  <c r="AC1182" i="30"/>
  <c r="AF1107" i="30"/>
  <c r="AG1107" i="30"/>
  <c r="AV1088" i="30"/>
  <c r="AR1163" i="30"/>
  <c r="AU1088" i="30"/>
  <c r="BB1163" i="30"/>
  <c r="BF1088" i="30"/>
  <c r="BE1088" i="30"/>
  <c r="M1082" i="30"/>
  <c r="L1082" i="30"/>
  <c r="I1157" i="30"/>
  <c r="S1175" i="30"/>
  <c r="W1100" i="30"/>
  <c r="V1100" i="30"/>
  <c r="BG1178" i="30"/>
  <c r="BJ1103" i="30"/>
  <c r="BK1103" i="30"/>
  <c r="AH1174" i="30"/>
  <c r="AL1099" i="30"/>
  <c r="AK1099" i="30"/>
  <c r="AW1146" i="30"/>
  <c r="BA1071" i="30"/>
  <c r="AZ1071" i="30"/>
  <c r="AP1554" i="30"/>
  <c r="AQ1554" i="30"/>
  <c r="AM1629" i="30"/>
  <c r="V1036" i="30"/>
  <c r="S1040" i="30"/>
  <c r="W1036" i="30"/>
  <c r="S1111" i="30"/>
  <c r="AF1089" i="30"/>
  <c r="AC1164" i="30"/>
  <c r="AG1089" i="30"/>
  <c r="AR1192" i="30"/>
  <c r="AV1117" i="30"/>
  <c r="AU1117" i="30"/>
  <c r="N1521" i="30"/>
  <c r="Q1446" i="30"/>
  <c r="R1446" i="30"/>
  <c r="AV955" i="30"/>
  <c r="AU955" i="30"/>
  <c r="AR958" i="30"/>
  <c r="BA1081" i="30"/>
  <c r="AZ1081" i="30"/>
  <c r="AW1156" i="30"/>
  <c r="D1173" i="30"/>
  <c r="G1098" i="30"/>
  <c r="H1098" i="30"/>
  <c r="X1165" i="30"/>
  <c r="AA1090" i="30"/>
  <c r="AB1090" i="30"/>
  <c r="L1104" i="30"/>
  <c r="I1179" i="30"/>
  <c r="M1104" i="30"/>
  <c r="AA1068" i="30"/>
  <c r="X1143" i="30"/>
  <c r="AB1068" i="30"/>
  <c r="AE1964" i="30"/>
  <c r="AE1930" i="30"/>
  <c r="AE1933" i="30" s="1"/>
  <c r="AE1934" i="30" s="1"/>
  <c r="AE1941" i="30" s="1"/>
  <c r="AE1944" i="30" s="1"/>
  <c r="BB1152" i="30"/>
  <c r="BE1077" i="30"/>
  <c r="BF1077" i="30"/>
  <c r="BK1117" i="30"/>
  <c r="BJ1117" i="30"/>
  <c r="BG1192" i="30"/>
  <c r="H1065" i="30"/>
  <c r="G1065" i="30"/>
  <c r="D1140" i="30"/>
  <c r="BE965" i="30"/>
  <c r="BF965" i="30"/>
  <c r="AW1159" i="30"/>
  <c r="BA1084" i="30"/>
  <c r="AZ1084" i="30"/>
  <c r="K1697" i="30"/>
  <c r="K1630" i="30"/>
  <c r="K1633" i="30" s="1"/>
  <c r="K1634" i="30" s="1"/>
  <c r="K1641" i="30" s="1"/>
  <c r="K1644" i="30" s="1"/>
  <c r="AA1097" i="30"/>
  <c r="AB1097" i="30"/>
  <c r="X1172" i="30"/>
  <c r="H669" i="30"/>
  <c r="B396" i="58"/>
  <c r="AQ1151" i="30"/>
  <c r="AP1151" i="30"/>
  <c r="AM1226" i="30"/>
  <c r="X1174" i="30"/>
  <c r="AB1099" i="30"/>
  <c r="AA1099" i="30"/>
  <c r="I1156" i="30"/>
  <c r="M1081" i="30"/>
  <c r="L1081" i="30"/>
  <c r="AZ955" i="30"/>
  <c r="BA955" i="30"/>
  <c r="AW958" i="30"/>
  <c r="X1159" i="30"/>
  <c r="AB1084" i="30"/>
  <c r="AA1084" i="30"/>
  <c r="BJ1082" i="30"/>
  <c r="BK1082" i="30"/>
  <c r="BG1157" i="30"/>
  <c r="AM1939" i="30"/>
  <c r="AQ1864" i="30"/>
  <c r="AP1864" i="30"/>
  <c r="I1250" i="30"/>
  <c r="L1175" i="30"/>
  <c r="M1175" i="30"/>
  <c r="M1098" i="30"/>
  <c r="L1098" i="30"/>
  <c r="I1173" i="30"/>
  <c r="AA1077" i="30"/>
  <c r="X1152" i="30"/>
  <c r="AB1077" i="30"/>
  <c r="AC1175" i="30"/>
  <c r="AF1100" i="30"/>
  <c r="AG1100" i="30"/>
  <c r="M989" i="30"/>
  <c r="L989" i="30"/>
  <c r="I1030" i="30"/>
  <c r="I1064" i="30"/>
  <c r="S1188" i="30"/>
  <c r="V1113" i="30"/>
  <c r="W1113" i="30"/>
  <c r="AR1142" i="30"/>
  <c r="AU1067" i="30"/>
  <c r="AV1067" i="30"/>
  <c r="AP1040" i="30"/>
  <c r="AQ1040" i="30"/>
  <c r="BA1093" i="30"/>
  <c r="AW1168" i="30"/>
  <c r="AZ1093" i="30"/>
  <c r="I1154" i="30"/>
  <c r="M1079" i="30"/>
  <c r="L1079" i="30"/>
  <c r="BA1074" i="30"/>
  <c r="AZ1074" i="30"/>
  <c r="AW1149" i="30"/>
  <c r="BK989" i="30"/>
  <c r="BG1064" i="30"/>
  <c r="BJ989" i="30"/>
  <c r="BG1030" i="30"/>
  <c r="B402" i="58"/>
  <c r="D402" i="58" s="1"/>
  <c r="AL669" i="30"/>
  <c r="BB1154" i="30"/>
  <c r="BE1079" i="30"/>
  <c r="BF1079" i="30"/>
  <c r="S1158" i="30"/>
  <c r="V1083" i="30"/>
  <c r="W1083" i="30"/>
  <c r="AG1075" i="30"/>
  <c r="AC1150" i="30"/>
  <c r="AF1075" i="30"/>
  <c r="S1147" i="30"/>
  <c r="V1072" i="30"/>
  <c r="W1072" i="30"/>
  <c r="L1087" i="30"/>
  <c r="I1162" i="30"/>
  <c r="M1087" i="30"/>
  <c r="BB1182" i="30"/>
  <c r="BF1107" i="30"/>
  <c r="BE1107" i="30"/>
  <c r="AH1140" i="30"/>
  <c r="AL1065" i="30"/>
  <c r="AK1065" i="30"/>
  <c r="AC1162" i="30"/>
  <c r="AG1087" i="30"/>
  <c r="AF1087" i="30"/>
  <c r="AH1162" i="30"/>
  <c r="AL1087" i="30"/>
  <c r="AK1087" i="30"/>
  <c r="D1156" i="30"/>
  <c r="G1081" i="30"/>
  <c r="H1081" i="30"/>
  <c r="M1068" i="30"/>
  <c r="L1068" i="30"/>
  <c r="I1143" i="30"/>
  <c r="Z1470" i="30"/>
  <c r="Z1405" i="30"/>
  <c r="Z1408" i="30" s="1"/>
  <c r="Z1409" i="30" s="1"/>
  <c r="Z1416" i="30" s="1"/>
  <c r="Z1419" i="30" s="1"/>
  <c r="AU1106" i="30"/>
  <c r="AV1106" i="30"/>
  <c r="AR1181" i="30"/>
  <c r="AH1176" i="30"/>
  <c r="AK1101" i="30"/>
  <c r="AL1101" i="30"/>
  <c r="AF1083" i="30"/>
  <c r="AC1158" i="30"/>
  <c r="AG1083" i="30"/>
  <c r="Q1239" i="30"/>
  <c r="R1239" i="30"/>
  <c r="N1314" i="30"/>
  <c r="V1075" i="30"/>
  <c r="W1075" i="30"/>
  <c r="S1150" i="30"/>
  <c r="AP1192" i="30"/>
  <c r="AM1267" i="30"/>
  <c r="AQ1192" i="30"/>
  <c r="G1036" i="30"/>
  <c r="H1036" i="30"/>
  <c r="D1111" i="30"/>
  <c r="D1040" i="30"/>
  <c r="V1103" i="30"/>
  <c r="S1178" i="30"/>
  <c r="W1103" i="30"/>
  <c r="AC1141" i="30"/>
  <c r="AF1066" i="30"/>
  <c r="AG1066" i="30"/>
  <c r="AU883" i="30"/>
  <c r="AR884" i="30"/>
  <c r="AV883" i="30"/>
  <c r="M1061" i="30"/>
  <c r="I1136" i="30"/>
  <c r="L1061" i="30"/>
  <c r="L1063" i="30" s="1"/>
  <c r="I1063" i="30"/>
  <c r="M1063" i="30" s="1"/>
  <c r="N1814" i="30"/>
  <c r="R1739" i="30"/>
  <c r="Q1739" i="30"/>
  <c r="M809" i="30"/>
  <c r="L809" i="30"/>
  <c r="L816" i="30" s="1"/>
  <c r="L819" i="30" s="1"/>
  <c r="AB1082" i="30"/>
  <c r="AA1082" i="30"/>
  <c r="X1157" i="30"/>
  <c r="BG1189" i="30"/>
  <c r="BK1114" i="30"/>
  <c r="BJ1114" i="30"/>
  <c r="BE1097" i="30"/>
  <c r="BB1172" i="30"/>
  <c r="BF1097" i="30"/>
  <c r="I1166" i="30"/>
  <c r="L1091" i="30"/>
  <c r="M1091" i="30"/>
  <c r="AC744" i="30"/>
  <c r="AC816" i="30"/>
  <c r="AG741" i="30"/>
  <c r="BF669" i="30"/>
  <c r="B406" i="58"/>
  <c r="D406" i="58" s="1"/>
  <c r="BE1069" i="30"/>
  <c r="BB1144" i="30"/>
  <c r="BF1069" i="30"/>
  <c r="C793" i="58"/>
  <c r="N1414" i="30"/>
  <c r="N1415" i="30" s="1"/>
  <c r="Q1339" i="30"/>
  <c r="R1339" i="30"/>
  <c r="AV1087" i="30"/>
  <c r="AU1087" i="30"/>
  <c r="AR1162" i="30"/>
  <c r="S1179" i="30"/>
  <c r="W1104" i="30"/>
  <c r="V1104" i="30"/>
  <c r="AK1091" i="30"/>
  <c r="AH1166" i="30"/>
  <c r="AL1091" i="30"/>
  <c r="L1103" i="30"/>
  <c r="I1178" i="30"/>
  <c r="M1103" i="30"/>
  <c r="AB809" i="30"/>
  <c r="AA809" i="30"/>
  <c r="AA816" i="30" s="1"/>
  <c r="AA819" i="30" s="1"/>
  <c r="BB1145" i="30"/>
  <c r="BF1070" i="30"/>
  <c r="BE1070" i="30"/>
  <c r="BJ1079" i="30"/>
  <c r="BG1154" i="30"/>
  <c r="BK1079" i="30"/>
  <c r="AM1246" i="30"/>
  <c r="AQ1171" i="30"/>
  <c r="AP1171" i="30"/>
  <c r="BB1151" i="30"/>
  <c r="BF1076" i="30"/>
  <c r="BE1076" i="30"/>
  <c r="BE1112" i="30"/>
  <c r="BB1187" i="30"/>
  <c r="BF1112" i="30"/>
  <c r="R1327" i="30"/>
  <c r="Q1327" i="30"/>
  <c r="N1402" i="30"/>
  <c r="W1101" i="30"/>
  <c r="S1176" i="30"/>
  <c r="V1101" i="30"/>
  <c r="B451" i="58"/>
  <c r="D451" i="58" s="1"/>
  <c r="AQ744" i="30"/>
  <c r="AF1070" i="30"/>
  <c r="AC1145" i="30"/>
  <c r="AG1070" i="30"/>
  <c r="BF1113" i="30"/>
  <c r="BE1113" i="30"/>
  <c r="BB1188" i="30"/>
  <c r="AG1098" i="30"/>
  <c r="AF1098" i="30"/>
  <c r="AC1173" i="30"/>
  <c r="BF1083" i="30"/>
  <c r="BB1158" i="30"/>
  <c r="BE1083" i="30"/>
  <c r="BK1165" i="30"/>
  <c r="BJ1165" i="30"/>
  <c r="BG1240" i="30"/>
  <c r="BA1080" i="30"/>
  <c r="AZ1080" i="30"/>
  <c r="AW1155" i="30"/>
  <c r="N1486" i="30"/>
  <c r="R1411" i="30"/>
  <c r="Q1411" i="30"/>
  <c r="AP1030" i="30"/>
  <c r="AM1033" i="30"/>
  <c r="AQ1030" i="30"/>
  <c r="AK1090" i="30"/>
  <c r="AH1165" i="30"/>
  <c r="AL1090" i="30"/>
  <c r="AF1079" i="30"/>
  <c r="AC1154" i="30"/>
  <c r="AG1079" i="30"/>
  <c r="AP1536" i="30"/>
  <c r="AM1611" i="30"/>
  <c r="AQ1536" i="30"/>
  <c r="BB1175" i="30"/>
  <c r="BF1100" i="30"/>
  <c r="BE1100" i="30"/>
  <c r="W1085" i="30"/>
  <c r="V1085" i="30"/>
  <c r="S1160" i="30"/>
  <c r="AR1170" i="30"/>
  <c r="AV1095" i="30"/>
  <c r="AU1095" i="30"/>
  <c r="W1093" i="30"/>
  <c r="V1093" i="30"/>
  <c r="S1168" i="30"/>
  <c r="BA1073" i="30"/>
  <c r="AW1148" i="30"/>
  <c r="AZ1073" i="30"/>
  <c r="AC1153" i="30"/>
  <c r="AG1078" i="30"/>
  <c r="AF1078" i="30"/>
  <c r="X1030" i="30"/>
  <c r="X1064" i="30"/>
  <c r="AB989" i="30"/>
  <c r="AA989" i="30"/>
  <c r="N1400" i="30"/>
  <c r="R1325" i="30"/>
  <c r="Q1325" i="30"/>
  <c r="BB1171" i="30"/>
  <c r="BE1096" i="30"/>
  <c r="BF1096" i="30"/>
  <c r="BE1081" i="30"/>
  <c r="BF1081" i="30"/>
  <c r="BB1156" i="30"/>
  <c r="BK1097" i="30"/>
  <c r="BG1172" i="30"/>
  <c r="BJ1097" i="30"/>
  <c r="AB1036" i="30"/>
  <c r="AA1036" i="30"/>
  <c r="X1111" i="30"/>
  <c r="X1040" i="30"/>
  <c r="H989" i="30"/>
  <c r="D1064" i="30"/>
  <c r="G989" i="30"/>
  <c r="D1030" i="30"/>
  <c r="BK1062" i="30"/>
  <c r="BG1137" i="30"/>
  <c r="BJ1062" i="30"/>
  <c r="AK1117" i="30"/>
  <c r="AL1117" i="30"/>
  <c r="AH1192" i="30"/>
  <c r="AB1117" i="30"/>
  <c r="X1192" i="30"/>
  <c r="AA1117" i="30"/>
  <c r="I1147" i="30"/>
  <c r="M1072" i="30"/>
  <c r="L1072" i="30"/>
  <c r="AW1172" i="30"/>
  <c r="BA1097" i="30"/>
  <c r="AZ1097" i="30"/>
  <c r="L1118" i="30"/>
  <c r="M1118" i="30"/>
  <c r="I1193" i="30"/>
  <c r="BE1104" i="30"/>
  <c r="BF1104" i="30"/>
  <c r="BB1179" i="30"/>
  <c r="G1114" i="30"/>
  <c r="D1189" i="30"/>
  <c r="H1114" i="30"/>
  <c r="BG1162" i="30"/>
  <c r="BK1087" i="30"/>
  <c r="BJ1087" i="30"/>
  <c r="I1167" i="30"/>
  <c r="M1092" i="30"/>
  <c r="L1092" i="30"/>
  <c r="L1076" i="30"/>
  <c r="I1151" i="30"/>
  <c r="M1076" i="30"/>
  <c r="AR1156" i="30"/>
  <c r="AV1081" i="30"/>
  <c r="AU1081" i="30"/>
  <c r="L1084" i="30"/>
  <c r="M1084" i="30"/>
  <c r="I1159" i="30"/>
  <c r="AL883" i="30"/>
  <c r="AK883" i="30"/>
  <c r="AH884" i="30"/>
  <c r="AC1192" i="30"/>
  <c r="AG1117" i="30"/>
  <c r="AF1117" i="30"/>
  <c r="AW1167" i="30"/>
  <c r="BA1092" i="30"/>
  <c r="AZ1092" i="30"/>
  <c r="AW1137" i="30"/>
  <c r="BA1062" i="30"/>
  <c r="AZ1062" i="30"/>
  <c r="H1087" i="30"/>
  <c r="G1087" i="30"/>
  <c r="D1162" i="30"/>
  <c r="H1099" i="30"/>
  <c r="G1099" i="30"/>
  <c r="D1174" i="30"/>
  <c r="X1145" i="30"/>
  <c r="AA1070" i="30"/>
  <c r="AB1070" i="30"/>
  <c r="AZ965" i="30"/>
  <c r="BA965" i="30"/>
  <c r="BF1099" i="30"/>
  <c r="BE1099" i="30"/>
  <c r="BB1174" i="30"/>
  <c r="M1093" i="30"/>
  <c r="I1168" i="30"/>
  <c r="L1093" i="30"/>
  <c r="R1220" i="30"/>
  <c r="N1295" i="30"/>
  <c r="Q1220" i="30"/>
  <c r="N1255" i="30"/>
  <c r="L1099" i="30"/>
  <c r="M1099" i="30"/>
  <c r="I1174" i="30"/>
  <c r="AB1089" i="30"/>
  <c r="X1164" i="30"/>
  <c r="AA1089" i="30"/>
  <c r="AQ884" i="30"/>
  <c r="AP884" i="30"/>
  <c r="AP891" i="30" s="1"/>
  <c r="AP894" i="30" s="1"/>
  <c r="AQ1173" i="30"/>
  <c r="AM1248" i="30"/>
  <c r="AP1173" i="30"/>
  <c r="BA1086" i="30"/>
  <c r="AW1161" i="30"/>
  <c r="AZ1086" i="30"/>
  <c r="I1140" i="30"/>
  <c r="L1065" i="30"/>
  <c r="M1065" i="30"/>
  <c r="G1075" i="30"/>
  <c r="D1150" i="30"/>
  <c r="H1075" i="30"/>
  <c r="M1074" i="30"/>
  <c r="L1074" i="30"/>
  <c r="I1149" i="30"/>
  <c r="H1072" i="30"/>
  <c r="G1072" i="30"/>
  <c r="D1147" i="30"/>
  <c r="S1159" i="30"/>
  <c r="W1084" i="30"/>
  <c r="V1084" i="30"/>
  <c r="AH1154" i="30"/>
  <c r="AL1079" i="30"/>
  <c r="AK1079" i="30"/>
  <c r="AA1078" i="30"/>
  <c r="X1153" i="30"/>
  <c r="AB1078" i="30"/>
  <c r="W1080" i="30"/>
  <c r="S1155" i="30"/>
  <c r="V1080" i="30"/>
  <c r="AG1077" i="30"/>
  <c r="AC1152" i="30"/>
  <c r="AF1077" i="30"/>
  <c r="H1118" i="30"/>
  <c r="G1118" i="30"/>
  <c r="D1193" i="30"/>
  <c r="AT1813" i="30"/>
  <c r="AT1886" i="30"/>
  <c r="AG1081" i="30"/>
  <c r="AC1156" i="30"/>
  <c r="AF1081" i="30"/>
  <c r="AW1178" i="30"/>
  <c r="BA1103" i="30"/>
  <c r="AZ1103" i="30"/>
  <c r="BI1564" i="30"/>
  <c r="BI1490" i="30"/>
  <c r="BI1491" i="30" s="1"/>
  <c r="BI1494" i="30" s="1"/>
  <c r="M1095" i="30"/>
  <c r="I1170" i="30"/>
  <c r="L1095" i="30"/>
  <c r="BE1117" i="30"/>
  <c r="BB1192" i="30"/>
  <c r="BF1117" i="30"/>
  <c r="BA1072" i="30"/>
  <c r="AW1147" i="30"/>
  <c r="AZ1072" i="30"/>
  <c r="AV1102" i="30"/>
  <c r="AR1177" i="30"/>
  <c r="AU1102" i="30"/>
  <c r="X1140" i="30"/>
  <c r="AA1065" i="30"/>
  <c r="AB1065" i="30"/>
  <c r="BK1093" i="30"/>
  <c r="BJ1093" i="30"/>
  <c r="BG1168" i="30"/>
  <c r="AK809" i="30"/>
  <c r="AK816" i="30" s="1"/>
  <c r="AK819" i="30" s="1"/>
  <c r="AL809" i="30"/>
  <c r="BB1162" i="30"/>
  <c r="BE1087" i="30"/>
  <c r="BF1087" i="30"/>
  <c r="D1188" i="30"/>
  <c r="G1113" i="30"/>
  <c r="H1113" i="30"/>
  <c r="L988" i="30"/>
  <c r="BJ1085" i="30"/>
  <c r="BG1160" i="30"/>
  <c r="BK1085" i="30"/>
  <c r="Q2037" i="30"/>
  <c r="R2037" i="30"/>
  <c r="N2038" i="30"/>
  <c r="R2038" i="30" s="1"/>
  <c r="BA1090" i="30"/>
  <c r="AZ1090" i="30"/>
  <c r="AW1165" i="30"/>
  <c r="AZ1096" i="30"/>
  <c r="AW1171" i="30"/>
  <c r="BA1096" i="30"/>
  <c r="AV1086" i="30"/>
  <c r="AR1161" i="30"/>
  <c r="AU1086" i="30"/>
  <c r="AB1114" i="30"/>
  <c r="X1189" i="30"/>
  <c r="AA1114" i="30"/>
  <c r="I1165" i="30"/>
  <c r="M1090" i="30"/>
  <c r="L1090" i="30"/>
  <c r="X1158" i="30"/>
  <c r="AA1083" i="30"/>
  <c r="AB1083" i="30"/>
  <c r="X1173" i="30"/>
  <c r="AB1098" i="30"/>
  <c r="AA1098" i="30"/>
  <c r="U1362" i="30"/>
  <c r="U1288" i="30"/>
  <c r="U1334" i="30" s="1"/>
  <c r="U1341" i="30" s="1"/>
  <c r="U1344" i="30" s="1"/>
  <c r="H1096" i="30"/>
  <c r="G1096" i="30"/>
  <c r="D1171" i="30"/>
  <c r="AR1188" i="30"/>
  <c r="AV1113" i="30"/>
  <c r="AU1113" i="30"/>
  <c r="BB1170" i="30"/>
  <c r="BE1095" i="30"/>
  <c r="BF1095" i="30"/>
  <c r="F1389" i="30"/>
  <c r="F1330" i="30"/>
  <c r="F1333" i="30" s="1"/>
  <c r="F1334" i="30" s="1"/>
  <c r="F1341" i="30" s="1"/>
  <c r="F1344" i="30" s="1"/>
  <c r="S884" i="30"/>
  <c r="W883" i="30"/>
  <c r="V883" i="30"/>
  <c r="S1193" i="30"/>
  <c r="V1118" i="30"/>
  <c r="W1118" i="30"/>
  <c r="AZ1104" i="30"/>
  <c r="AW1179" i="30"/>
  <c r="BA1104" i="30"/>
  <c r="AK1113" i="30"/>
  <c r="AH1188" i="30"/>
  <c r="AL1113" i="30"/>
  <c r="AU1082" i="30"/>
  <c r="AR1157" i="30"/>
  <c r="AV1082" i="30"/>
  <c r="AC1064" i="30"/>
  <c r="AC1030" i="30"/>
  <c r="AG989" i="30"/>
  <c r="AF989" i="30"/>
  <c r="AH1187" i="30"/>
  <c r="AK1112" i="30"/>
  <c r="AL1112" i="30"/>
  <c r="AC1061" i="30"/>
  <c r="AG986" i="30"/>
  <c r="AF986" i="30"/>
  <c r="AF988" i="30" s="1"/>
  <c r="AC988" i="30"/>
  <c r="AG988" i="30" s="1"/>
  <c r="AW1040" i="30"/>
  <c r="AZ1036" i="30"/>
  <c r="AW1111" i="30"/>
  <c r="BA1036" i="30"/>
  <c r="AJ2005" i="30"/>
  <c r="AJ2008" i="30" s="1"/>
  <c r="AJ2009" i="30" s="1"/>
  <c r="AJ2016" i="30" s="1"/>
  <c r="AJ2019" i="30" s="1"/>
  <c r="AJ2039" i="30"/>
  <c r="AJ2080" i="30" s="1"/>
  <c r="AJ2083" i="30" s="1"/>
  <c r="AJ2084" i="30" s="1"/>
  <c r="AJ2091" i="30" s="1"/>
  <c r="AJ2094" i="30" s="1"/>
  <c r="BA1100" i="30"/>
  <c r="AZ1100" i="30"/>
  <c r="AW1175" i="30"/>
  <c r="BJ1158" i="30"/>
  <c r="BK1158" i="30"/>
  <c r="BG1233" i="30"/>
  <c r="X1155" i="30"/>
  <c r="AB1080" i="30"/>
  <c r="AA1080" i="30"/>
  <c r="X1148" i="30"/>
  <c r="AA1073" i="30"/>
  <c r="AB1073" i="30"/>
  <c r="BE1072" i="30"/>
  <c r="BB1147" i="30"/>
  <c r="BF1072" i="30"/>
  <c r="S1162" i="30"/>
  <c r="W1087" i="30"/>
  <c r="V1087" i="30"/>
  <c r="X1167" i="30"/>
  <c r="AB1092" i="30"/>
  <c r="AA1092" i="30"/>
  <c r="AV1094" i="30"/>
  <c r="AR1169" i="30"/>
  <c r="AU1094" i="30"/>
  <c r="BG1155" i="30"/>
  <c r="BK1080" i="30"/>
  <c r="BJ1080" i="30"/>
  <c r="X1169" i="30"/>
  <c r="AA1094" i="30"/>
  <c r="AB1094" i="30"/>
  <c r="BJ1112" i="30"/>
  <c r="BK1112" i="30"/>
  <c r="BG1187" i="30"/>
  <c r="I1181" i="30"/>
  <c r="M1106" i="30"/>
  <c r="L1106" i="30"/>
  <c r="AL1066" i="30"/>
  <c r="AK1066" i="30"/>
  <c r="AH1141" i="30"/>
  <c r="BA1118" i="30"/>
  <c r="AW1193" i="30"/>
  <c r="AZ1118" i="30"/>
  <c r="L1097" i="30"/>
  <c r="I1172" i="30"/>
  <c r="M1097" i="30"/>
  <c r="AZ1076" i="30"/>
  <c r="BA1076" i="30"/>
  <c r="AW1151" i="30"/>
  <c r="AR1173" i="30"/>
  <c r="AU1098" i="30"/>
  <c r="AV1098" i="30"/>
  <c r="AV1069" i="30"/>
  <c r="AU1069" i="30"/>
  <c r="AR1144" i="30"/>
  <c r="BF1091" i="30"/>
  <c r="BE1091" i="30"/>
  <c r="BB1166" i="30"/>
  <c r="AR1178" i="30"/>
  <c r="AV1103" i="30"/>
  <c r="AU1103" i="30"/>
  <c r="AB1118" i="30"/>
  <c r="X1193" i="30"/>
  <c r="AA1118" i="30"/>
  <c r="AV1074" i="30"/>
  <c r="AU1074" i="30"/>
  <c r="AR1149" i="30"/>
  <c r="AC1193" i="30"/>
  <c r="AF1118" i="30"/>
  <c r="AG1118" i="30"/>
  <c r="BG1177" i="30"/>
  <c r="BJ1102" i="30"/>
  <c r="BK1102" i="30"/>
  <c r="AG1082" i="30"/>
  <c r="AC1157" i="30"/>
  <c r="AF1082" i="30"/>
  <c r="AH1178" i="30"/>
  <c r="AK1103" i="30"/>
  <c r="AL1103" i="30"/>
  <c r="BF1073" i="30"/>
  <c r="BB1148" i="30"/>
  <c r="BE1073" i="30"/>
  <c r="BA741" i="30"/>
  <c r="AW744" i="30"/>
  <c r="AW816" i="30"/>
  <c r="BA1088" i="30"/>
  <c r="AW1163" i="30"/>
  <c r="AZ1088" i="30"/>
  <c r="X1175" i="30"/>
  <c r="AB1100" i="30"/>
  <c r="AA1100" i="30"/>
  <c r="R1602" i="30"/>
  <c r="Q1602" i="30"/>
  <c r="N1677" i="30"/>
  <c r="I1150" i="30"/>
  <c r="L1075" i="30"/>
  <c r="M1075" i="30"/>
  <c r="D1061" i="30"/>
  <c r="H986" i="30"/>
  <c r="G986" i="30"/>
  <c r="G988" i="30" s="1"/>
  <c r="D988" i="30"/>
  <c r="H988" i="30" s="1"/>
  <c r="BD1681" i="30"/>
  <c r="BD1630" i="30"/>
  <c r="BD1633" i="30" s="1"/>
  <c r="BD1634" i="30" s="1"/>
  <c r="BD1641" i="30" s="1"/>
  <c r="BD1644" i="30" s="1"/>
  <c r="H1104" i="30"/>
  <c r="G1104" i="30"/>
  <c r="D1179" i="30"/>
  <c r="AP1832" i="30"/>
  <c r="AQ1832" i="30"/>
  <c r="AM1907" i="30"/>
  <c r="AH1143" i="30"/>
  <c r="AL1068" i="30"/>
  <c r="AK1068" i="30"/>
  <c r="AZ1077" i="30"/>
  <c r="AW1152" i="30"/>
  <c r="BA1077" i="30"/>
  <c r="BG988" i="30"/>
  <c r="BK988" i="30" s="1"/>
  <c r="BJ986" i="30"/>
  <c r="BJ988" i="30" s="1"/>
  <c r="BG1061" i="30"/>
  <c r="BK986" i="30"/>
  <c r="AP958" i="30"/>
  <c r="AQ958" i="30"/>
  <c r="AM959" i="30"/>
  <c r="AQ1680" i="30"/>
  <c r="AM1755" i="30"/>
  <c r="AP1680" i="30"/>
  <c r="BG1146" i="30"/>
  <c r="BK1071" i="30"/>
  <c r="BJ1071" i="30"/>
  <c r="AF955" i="30"/>
  <c r="AG955" i="30"/>
  <c r="AC958" i="30"/>
  <c r="BK1107" i="30"/>
  <c r="BJ1107" i="30"/>
  <c r="BG1182" i="30"/>
  <c r="AR1175" i="30"/>
  <c r="AU1100" i="30"/>
  <c r="AV1100" i="30"/>
  <c r="AW1182" i="30"/>
  <c r="AZ1107" i="30"/>
  <c r="BA1107" i="30"/>
  <c r="D1176" i="30"/>
  <c r="H1101" i="30"/>
  <c r="G1101" i="30"/>
  <c r="AK1118" i="30"/>
  <c r="AL1118" i="30"/>
  <c r="AH1193" i="30"/>
  <c r="AW1030" i="30"/>
  <c r="BA989" i="30"/>
  <c r="AW1064" i="30"/>
  <c r="AZ989" i="30"/>
  <c r="H1086" i="30"/>
  <c r="G1086" i="30"/>
  <c r="D1161" i="30"/>
  <c r="BE1085" i="30"/>
  <c r="BF1085" i="30"/>
  <c r="BB1160" i="30"/>
  <c r="G1112" i="30"/>
  <c r="D1187" i="30"/>
  <c r="H1112" i="30"/>
  <c r="AV1070" i="30"/>
  <c r="AU1070" i="30"/>
  <c r="AR1145" i="30"/>
  <c r="BA986" i="30"/>
  <c r="AZ986" i="30"/>
  <c r="AZ988" i="30" s="1"/>
  <c r="AW1061" i="30"/>
  <c r="AW988" i="30"/>
  <c r="BA988" i="30" s="1"/>
  <c r="L955" i="30"/>
  <c r="I958" i="30"/>
  <c r="M955" i="30"/>
  <c r="N1541" i="30"/>
  <c r="Q1466" i="30"/>
  <c r="R1466" i="30"/>
  <c r="H1078" i="30"/>
  <c r="D1153" i="30"/>
  <c r="G1078" i="30"/>
  <c r="D1151" i="30"/>
  <c r="G1076" i="30"/>
  <c r="H1076" i="30"/>
  <c r="Q1788" i="30"/>
  <c r="N1863" i="30"/>
  <c r="R1788" i="30"/>
  <c r="AK1096" i="30"/>
  <c r="AL1096" i="30"/>
  <c r="AH1171" i="30"/>
  <c r="AG1062" i="30"/>
  <c r="AF1062" i="30"/>
  <c r="AC1137" i="30"/>
  <c r="BK1077" i="30"/>
  <c r="BG1152" i="30"/>
  <c r="BJ1077" i="30"/>
  <c r="AP1187" i="30"/>
  <c r="AM1262" i="30"/>
  <c r="AQ1187" i="30"/>
  <c r="M1083" i="30"/>
  <c r="I1158" i="30"/>
  <c r="L1083" i="30"/>
  <c r="D884" i="30"/>
  <c r="G883" i="30"/>
  <c r="H883" i="30"/>
  <c r="AK1089" i="30"/>
  <c r="AL1089" i="30"/>
  <c r="AH1164" i="30"/>
  <c r="BK1100" i="30"/>
  <c r="BJ1100" i="30"/>
  <c r="BG1175" i="30"/>
  <c r="D1159" i="30"/>
  <c r="H1084" i="30"/>
  <c r="G1084" i="30"/>
  <c r="AH1150" i="30"/>
  <c r="AL1075" i="30"/>
  <c r="AK1075" i="30"/>
  <c r="W809" i="30"/>
  <c r="V809" i="30"/>
  <c r="V816" i="30" s="1"/>
  <c r="V819" i="30" s="1"/>
  <c r="BG1166" i="30"/>
  <c r="BK1091" i="30"/>
  <c r="BJ1091" i="30"/>
  <c r="AW1158" i="30"/>
  <c r="BA1083" i="30"/>
  <c r="AZ1083" i="30"/>
  <c r="BA1079" i="30"/>
  <c r="AZ1079" i="30"/>
  <c r="AW1154" i="30"/>
  <c r="Q1519" i="30"/>
  <c r="R1519" i="30"/>
  <c r="N1594" i="30"/>
  <c r="H1062" i="30"/>
  <c r="D1137" i="30"/>
  <c r="G1062" i="30"/>
  <c r="AL1080" i="30"/>
  <c r="AH1155" i="30"/>
  <c r="AK1080" i="30"/>
  <c r="AB1101" i="30"/>
  <c r="X1176" i="30"/>
  <c r="AA1101" i="30"/>
  <c r="L1094" i="30"/>
  <c r="I1169" i="30"/>
  <c r="M1094" i="30"/>
  <c r="AR1147" i="30"/>
  <c r="AV1072" i="30"/>
  <c r="AU1072" i="30"/>
  <c r="BD1894" i="30"/>
  <c r="AV1112" i="30"/>
  <c r="AR1187" i="30"/>
  <c r="AU1112" i="30"/>
  <c r="BK1069" i="30"/>
  <c r="BJ1069" i="30"/>
  <c r="BG1144" i="30"/>
  <c r="AC1179" i="30"/>
  <c r="AF1104" i="30"/>
  <c r="AG1104" i="30"/>
  <c r="S1170" i="30"/>
  <c r="V1095" i="30"/>
  <c r="W1095" i="30"/>
  <c r="S1182" i="30"/>
  <c r="V1107" i="30"/>
  <c r="W1107" i="30"/>
  <c r="AL1104" i="30"/>
  <c r="AK1104" i="30"/>
  <c r="AH1179" i="30"/>
  <c r="BE1084" i="30"/>
  <c r="BB1159" i="30"/>
  <c r="BF1084" i="30"/>
  <c r="AG1091" i="30"/>
  <c r="AC1166" i="30"/>
  <c r="AF1091" i="30"/>
  <c r="M1080" i="30"/>
  <c r="L1080" i="30"/>
  <c r="I1155" i="30"/>
  <c r="AK1071" i="30"/>
  <c r="AH1146" i="30"/>
  <c r="AL1071" i="30"/>
  <c r="AV1079" i="30"/>
  <c r="AR1154" i="30"/>
  <c r="AU1079" i="30"/>
  <c r="AA1096" i="30"/>
  <c r="AB1096" i="30"/>
  <c r="X1171" i="30"/>
  <c r="M1085" i="30"/>
  <c r="I1160" i="30"/>
  <c r="L1085" i="30"/>
  <c r="R1268" i="30"/>
  <c r="Q1268" i="30"/>
  <c r="N1343" i="30"/>
  <c r="AZ1094" i="30"/>
  <c r="AW1169" i="30"/>
  <c r="BA1094" i="30"/>
  <c r="AV809" i="30"/>
  <c r="AU809" i="30"/>
  <c r="AU816" i="30" s="1"/>
  <c r="AU819" i="30" s="1"/>
  <c r="BA809" i="30"/>
  <c r="AZ809" i="30"/>
  <c r="AZ816" i="30" s="1"/>
  <c r="AZ819" i="30" s="1"/>
  <c r="V1102" i="30"/>
  <c r="W1102" i="30"/>
  <c r="S1177" i="30"/>
  <c r="M1114" i="30"/>
  <c r="L1114" i="30"/>
  <c r="I1189" i="30"/>
  <c r="BA1089" i="30"/>
  <c r="AW1164" i="30"/>
  <c r="AZ1089" i="30"/>
  <c r="BG1163" i="30"/>
  <c r="BJ1088" i="30"/>
  <c r="BK1088" i="30"/>
  <c r="D1149" i="30"/>
  <c r="G1074" i="30"/>
  <c r="H1074" i="30"/>
  <c r="AV1071" i="30"/>
  <c r="AU1071" i="30"/>
  <c r="AR1146" i="30"/>
  <c r="AG1074" i="30"/>
  <c r="AC1149" i="30"/>
  <c r="AF1074" i="30"/>
  <c r="H1079" i="30"/>
  <c r="G1079" i="30"/>
  <c r="D1154" i="30"/>
  <c r="AV1085" i="30"/>
  <c r="AR1160" i="30"/>
  <c r="AU1085" i="30"/>
  <c r="D348" i="58"/>
  <c r="D361" i="58" s="1"/>
  <c r="B361" i="58"/>
  <c r="AC1177" i="30"/>
  <c r="AF1102" i="30"/>
  <c r="AG1102" i="30"/>
  <c r="AO1478" i="30"/>
  <c r="AP1403" i="30"/>
  <c r="AO1405" i="30"/>
  <c r="AO1408" i="30" s="1"/>
  <c r="AO1409" i="30" s="1"/>
  <c r="AO1416" i="30" s="1"/>
  <c r="AO1419" i="30" s="1"/>
  <c r="AC1167" i="30"/>
  <c r="AG1092" i="30"/>
  <c r="AF1092" i="30"/>
  <c r="BB1283" i="30"/>
  <c r="BB1358" i="30" s="1"/>
  <c r="BB1433" i="30" s="1"/>
  <c r="BB1508" i="30" s="1"/>
  <c r="BB1583" i="30" s="1"/>
  <c r="BB1658" i="30" s="1"/>
  <c r="BB1733" i="30" s="1"/>
  <c r="BB1808" i="30" s="1"/>
  <c r="BB1883" i="30" s="1"/>
  <c r="BB1958" i="30" s="1"/>
  <c r="BB2033" i="30" s="1"/>
  <c r="A790" i="58"/>
  <c r="X1283" i="30"/>
  <c r="X1358" i="30" s="1"/>
  <c r="X1433" i="30" s="1"/>
  <c r="X1508" i="30" s="1"/>
  <c r="X1583" i="30" s="1"/>
  <c r="X1658" i="30" s="1"/>
  <c r="X1733" i="30" s="1"/>
  <c r="X1808" i="30" s="1"/>
  <c r="X1883" i="30" s="1"/>
  <c r="X1958" i="30" s="1"/>
  <c r="X2033" i="30" s="1"/>
  <c r="A784" i="58"/>
  <c r="D1496" i="30" l="1"/>
  <c r="I1421" i="30"/>
  <c r="N1421" i="30" s="1"/>
  <c r="S1421" i="30" s="1"/>
  <c r="X1421" i="30" s="1"/>
  <c r="AC1421" i="30" s="1"/>
  <c r="AH1421" i="30" s="1"/>
  <c r="AM1421" i="30" s="1"/>
  <c r="AR1421" i="30" s="1"/>
  <c r="AW1421" i="30" s="1"/>
  <c r="BB1421" i="30" s="1"/>
  <c r="BG1421" i="30" s="1"/>
  <c r="Q1415" i="30"/>
  <c r="R1415" i="30"/>
  <c r="AR1229" i="30"/>
  <c r="AV1154" i="30"/>
  <c r="AU1154" i="30"/>
  <c r="D1212" i="30"/>
  <c r="H1137" i="30"/>
  <c r="G1137" i="30"/>
  <c r="I1233" i="30"/>
  <c r="L1158" i="30"/>
  <c r="M1158" i="30"/>
  <c r="H1193" i="30"/>
  <c r="D1268" i="30"/>
  <c r="G1193" i="30"/>
  <c r="S1235" i="30"/>
  <c r="W1160" i="30"/>
  <c r="V1160" i="30"/>
  <c r="AL1162" i="30"/>
  <c r="AK1162" i="30"/>
  <c r="AH1237" i="30"/>
  <c r="BE1164" i="30"/>
  <c r="BB1239" i="30"/>
  <c r="BF1164" i="30"/>
  <c r="W744" i="30"/>
  <c r="B447" i="58"/>
  <c r="D447" i="58" s="1"/>
  <c r="R2065" i="30"/>
  <c r="Q2065" i="30"/>
  <c r="X1237" i="30"/>
  <c r="AA1162" i="30"/>
  <c r="AB1162" i="30"/>
  <c r="W1148" i="30"/>
  <c r="S1223" i="30"/>
  <c r="V1148" i="30"/>
  <c r="AC1252" i="30"/>
  <c r="AG1177" i="30"/>
  <c r="AF1177" i="30"/>
  <c r="I1264" i="30"/>
  <c r="L1189" i="30"/>
  <c r="M1189" i="30"/>
  <c r="AF1179" i="30"/>
  <c r="AC1254" i="30"/>
  <c r="AG1179" i="30"/>
  <c r="BD1969" i="30"/>
  <c r="AB1176" i="30"/>
  <c r="X1251" i="30"/>
  <c r="AA1176" i="30"/>
  <c r="AL1164" i="30"/>
  <c r="AH1239" i="30"/>
  <c r="AK1164" i="30"/>
  <c r="N1616" i="30"/>
  <c r="R1541" i="30"/>
  <c r="Q1541" i="30"/>
  <c r="AR1220" i="30"/>
  <c r="AV1145" i="30"/>
  <c r="AU1145" i="30"/>
  <c r="AL1193" i="30"/>
  <c r="AH1268" i="30"/>
  <c r="AK1193" i="30"/>
  <c r="AW1257" i="30"/>
  <c r="BA1182" i="30"/>
  <c r="AZ1182" i="30"/>
  <c r="AQ959" i="30"/>
  <c r="AP959" i="30"/>
  <c r="AP966" i="30" s="1"/>
  <c r="AP969" i="30" s="1"/>
  <c r="BA1152" i="30"/>
  <c r="AW1227" i="30"/>
  <c r="AZ1152" i="30"/>
  <c r="H1179" i="30"/>
  <c r="D1254" i="30"/>
  <c r="G1179" i="30"/>
  <c r="D1063" i="30"/>
  <c r="H1063" i="30" s="1"/>
  <c r="G1061" i="30"/>
  <c r="G1063" i="30" s="1"/>
  <c r="D1136" i="30"/>
  <c r="H1061" i="30"/>
  <c r="BB1241" i="30"/>
  <c r="BE1166" i="30"/>
  <c r="BF1166" i="30"/>
  <c r="AV1173" i="30"/>
  <c r="AU1173" i="30"/>
  <c r="AR1248" i="30"/>
  <c r="AZ1193" i="30"/>
  <c r="BA1193" i="30"/>
  <c r="AW1268" i="30"/>
  <c r="BG1262" i="30"/>
  <c r="BK1187" i="30"/>
  <c r="BJ1187" i="30"/>
  <c r="BG1230" i="30"/>
  <c r="BK1155" i="30"/>
  <c r="BJ1155" i="30"/>
  <c r="AF1030" i="30"/>
  <c r="AC1033" i="30"/>
  <c r="AG1030" i="30"/>
  <c r="BJ1160" i="30"/>
  <c r="BG1235" i="30"/>
  <c r="BK1160" i="30"/>
  <c r="BE1162" i="30"/>
  <c r="BB1237" i="30"/>
  <c r="BF1162" i="30"/>
  <c r="AB1140" i="30"/>
  <c r="X1215" i="30"/>
  <c r="AA1140" i="30"/>
  <c r="BE1192" i="30"/>
  <c r="BF1192" i="30"/>
  <c r="BB1267" i="30"/>
  <c r="W1159" i="30"/>
  <c r="S1234" i="30"/>
  <c r="V1159" i="30"/>
  <c r="H1150" i="30"/>
  <c r="D1225" i="30"/>
  <c r="G1150" i="30"/>
  <c r="I1249" i="30"/>
  <c r="L1174" i="30"/>
  <c r="M1174" i="30"/>
  <c r="M1168" i="30"/>
  <c r="I1243" i="30"/>
  <c r="L1168" i="30"/>
  <c r="AG1192" i="30"/>
  <c r="AF1192" i="30"/>
  <c r="AC1267" i="30"/>
  <c r="X1115" i="30"/>
  <c r="X1186" i="30"/>
  <c r="AA1111" i="30"/>
  <c r="AB1111" i="30"/>
  <c r="BK1240" i="30"/>
  <c r="BJ1240" i="30"/>
  <c r="BG1315" i="30"/>
  <c r="BF1187" i="30"/>
  <c r="BB1262" i="30"/>
  <c r="BE1187" i="30"/>
  <c r="S1254" i="30"/>
  <c r="V1179" i="30"/>
  <c r="W1179" i="30"/>
  <c r="BG1264" i="30"/>
  <c r="BJ1189" i="30"/>
  <c r="BK1189" i="30"/>
  <c r="H1111" i="30"/>
  <c r="D1186" i="30"/>
  <c r="G1111" i="30"/>
  <c r="D1115" i="30"/>
  <c r="BF1182" i="30"/>
  <c r="BE1182" i="30"/>
  <c r="BB1257" i="30"/>
  <c r="AC1225" i="30"/>
  <c r="AG1150" i="30"/>
  <c r="AF1150" i="30"/>
  <c r="W1188" i="30"/>
  <c r="S1263" i="30"/>
  <c r="V1188" i="30"/>
  <c r="M1250" i="30"/>
  <c r="L1250" i="30"/>
  <c r="I1325" i="30"/>
  <c r="X1247" i="30"/>
  <c r="AB1172" i="30"/>
  <c r="AA1172" i="30"/>
  <c r="H1173" i="30"/>
  <c r="D1248" i="30"/>
  <c r="G1173" i="30"/>
  <c r="V1111" i="30"/>
  <c r="S1186" i="30"/>
  <c r="S1115" i="30"/>
  <c r="W1111" i="30"/>
  <c r="BF1163" i="30"/>
  <c r="BB1238" i="30"/>
  <c r="BE1163" i="30"/>
  <c r="AW1218" i="30"/>
  <c r="BA1143" i="30"/>
  <c r="AZ1143" i="30"/>
  <c r="W1192" i="30"/>
  <c r="V1192" i="30"/>
  <c r="S1267" i="30"/>
  <c r="BK744" i="30"/>
  <c r="B455" i="58"/>
  <c r="D455" i="58" s="1"/>
  <c r="S1224" i="30"/>
  <c r="W1149" i="30"/>
  <c r="V1149" i="30"/>
  <c r="AH1222" i="30"/>
  <c r="AL1147" i="30"/>
  <c r="AK1147" i="30"/>
  <c r="BE1150" i="30"/>
  <c r="BF1150" i="30"/>
  <c r="BB1225" i="30"/>
  <c r="H1178" i="30"/>
  <c r="D1253" i="30"/>
  <c r="G1178" i="30"/>
  <c r="AW1228" i="30"/>
  <c r="BA1153" i="30"/>
  <c r="AZ1153" i="30"/>
  <c r="I1220" i="30"/>
  <c r="M1145" i="30"/>
  <c r="L1145" i="30"/>
  <c r="BF816" i="30"/>
  <c r="BB891" i="30"/>
  <c r="BB819" i="30"/>
  <c r="R1978" i="30"/>
  <c r="Q1978" i="30"/>
  <c r="N2053" i="30"/>
  <c r="R1319" i="30"/>
  <c r="Q1319" i="30"/>
  <c r="N1394" i="30"/>
  <c r="W1167" i="30"/>
  <c r="S1242" i="30"/>
  <c r="V1167" i="30"/>
  <c r="AL1161" i="30"/>
  <c r="AH1236" i="30"/>
  <c r="AK1161" i="30"/>
  <c r="AV1168" i="30"/>
  <c r="AR1243" i="30"/>
  <c r="AU1168" i="30"/>
  <c r="AB884" i="30"/>
  <c r="AA884" i="30"/>
  <c r="AA891" i="30" s="1"/>
  <c r="AA894" i="30" s="1"/>
  <c r="AP1186" i="30"/>
  <c r="AM1261" i="30"/>
  <c r="AQ1186" i="30"/>
  <c r="AM1190" i="30"/>
  <c r="AH1257" i="30"/>
  <c r="AL1182" i="30"/>
  <c r="AK1182" i="30"/>
  <c r="AM1308" i="30"/>
  <c r="AP1233" i="30"/>
  <c r="AQ1233" i="30"/>
  <c r="BF1040" i="30"/>
  <c r="BE1040" i="30"/>
  <c r="AU1179" i="30"/>
  <c r="AR1254" i="30"/>
  <c r="AV1179" i="30"/>
  <c r="BB1139" i="30"/>
  <c r="BB1105" i="30"/>
  <c r="BE1064" i="30"/>
  <c r="BF1064" i="30"/>
  <c r="BK1156" i="30"/>
  <c r="BG1231" i="30"/>
  <c r="BJ1156" i="30"/>
  <c r="AM1215" i="30"/>
  <c r="AQ1140" i="30"/>
  <c r="AP1140" i="30"/>
  <c r="AM1180" i="30"/>
  <c r="AA1178" i="30"/>
  <c r="AB1178" i="30"/>
  <c r="X1253" i="30"/>
  <c r="AH1232" i="30"/>
  <c r="AL1157" i="30"/>
  <c r="AK1157" i="30"/>
  <c r="BA1166" i="30"/>
  <c r="AW1241" i="30"/>
  <c r="AZ1166" i="30"/>
  <c r="AQ1223" i="30"/>
  <c r="AP1223" i="30"/>
  <c r="AM1298" i="30"/>
  <c r="S1249" i="30"/>
  <c r="W1174" i="30"/>
  <c r="V1174" i="30"/>
  <c r="AQ1247" i="30"/>
  <c r="AM1322" i="30"/>
  <c r="AP1247" i="30"/>
  <c r="BI2050" i="30"/>
  <c r="BI2080" i="30" s="1"/>
  <c r="BI2083" i="30" s="1"/>
  <c r="BI2084" i="30" s="1"/>
  <c r="BI2005" i="30"/>
  <c r="BI2008" i="30" s="1"/>
  <c r="BI2009" i="30" s="1"/>
  <c r="AP1240" i="30"/>
  <c r="AQ1240" i="30"/>
  <c r="AM1315" i="30"/>
  <c r="P1736" i="30"/>
  <c r="P1663" i="30"/>
  <c r="P1709" i="30" s="1"/>
  <c r="P1716" i="30" s="1"/>
  <c r="P1719" i="30" s="1"/>
  <c r="Q1661" i="30"/>
  <c r="Q1663" i="30" s="1"/>
  <c r="I1236" i="30"/>
  <c r="M1161" i="30"/>
  <c r="L1161" i="30"/>
  <c r="AB1166" i="30"/>
  <c r="AA1166" i="30"/>
  <c r="X1241" i="30"/>
  <c r="BK1148" i="30"/>
  <c r="BG1223" i="30"/>
  <c r="BJ1148" i="30"/>
  <c r="Q1297" i="30"/>
  <c r="R1297" i="30"/>
  <c r="N1372" i="30"/>
  <c r="AC1253" i="30"/>
  <c r="AF1178" i="30"/>
  <c r="AG1178" i="30"/>
  <c r="AB1151" i="30"/>
  <c r="AA1151" i="30"/>
  <c r="X1226" i="30"/>
  <c r="BK1140" i="30"/>
  <c r="BG1215" i="30"/>
  <c r="BJ1140" i="30"/>
  <c r="S1247" i="30"/>
  <c r="W1172" i="30"/>
  <c r="V1172" i="30"/>
  <c r="I1227" i="30"/>
  <c r="L1152" i="30"/>
  <c r="M1152" i="30"/>
  <c r="BJ1171" i="30"/>
  <c r="BG1246" i="30"/>
  <c r="BK1171" i="30"/>
  <c r="V1153" i="30"/>
  <c r="S1228" i="30"/>
  <c r="W1153" i="30"/>
  <c r="AF1148" i="30"/>
  <c r="AG1148" i="30"/>
  <c r="AC1223" i="30"/>
  <c r="D1232" i="30"/>
  <c r="G1157" i="30"/>
  <c r="H1157" i="30"/>
  <c r="AC1251" i="30"/>
  <c r="AG1176" i="30"/>
  <c r="AF1176" i="30"/>
  <c r="AL1145" i="30"/>
  <c r="AK1145" i="30"/>
  <c r="AH1220" i="30"/>
  <c r="Q1312" i="30"/>
  <c r="N1387" i="30"/>
  <c r="R1312" i="30"/>
  <c r="AR1186" i="30"/>
  <c r="AV1111" i="30"/>
  <c r="AU1111" i="30"/>
  <c r="AR1115" i="30"/>
  <c r="BA1030" i="30"/>
  <c r="AW1033" i="30"/>
  <c r="AZ1030" i="30"/>
  <c r="AU1149" i="30"/>
  <c r="AV1149" i="30"/>
  <c r="AR1224" i="30"/>
  <c r="I1256" i="30"/>
  <c r="M1181" i="30"/>
  <c r="L1181" i="30"/>
  <c r="AA1148" i="30"/>
  <c r="X1223" i="30"/>
  <c r="AB1148" i="30"/>
  <c r="I1242" i="30"/>
  <c r="M1167" i="30"/>
  <c r="L1167" i="30"/>
  <c r="AV884" i="30"/>
  <c r="AU884" i="30"/>
  <c r="AU891" i="30" s="1"/>
  <c r="AU894" i="30" s="1"/>
  <c r="I1218" i="30"/>
  <c r="M1143" i="30"/>
  <c r="L1143" i="30"/>
  <c r="AW1248" i="30"/>
  <c r="AZ1173" i="30"/>
  <c r="BA1173" i="30"/>
  <c r="H1177" i="30"/>
  <c r="D1252" i="30"/>
  <c r="G1177" i="30"/>
  <c r="AP1737" i="30"/>
  <c r="AP1738" i="30" s="1"/>
  <c r="AM1812" i="30"/>
  <c r="AQ1737" i="30"/>
  <c r="AM1454" i="30"/>
  <c r="AQ1379" i="30"/>
  <c r="AP1379" i="30"/>
  <c r="D1247" i="30"/>
  <c r="H1172" i="30"/>
  <c r="G1172" i="30"/>
  <c r="I1252" i="30"/>
  <c r="M1177" i="30"/>
  <c r="L1177" i="30"/>
  <c r="L1187" i="30"/>
  <c r="M1187" i="30"/>
  <c r="I1262" i="30"/>
  <c r="R1688" i="30"/>
  <c r="Q1688" i="30"/>
  <c r="N1763" i="30"/>
  <c r="Q1974" i="30"/>
  <c r="R1974" i="30"/>
  <c r="N2049" i="30"/>
  <c r="D1224" i="30"/>
  <c r="H1149" i="30"/>
  <c r="G1149" i="30"/>
  <c r="L1160" i="30"/>
  <c r="I1235" i="30"/>
  <c r="M1160" i="30"/>
  <c r="BJ1144" i="30"/>
  <c r="BG1219" i="30"/>
  <c r="BK1144" i="30"/>
  <c r="R1594" i="30"/>
  <c r="Q1594" i="30"/>
  <c r="N1669" i="30"/>
  <c r="BA1158" i="30"/>
  <c r="AZ1158" i="30"/>
  <c r="AW1233" i="30"/>
  <c r="AL1150" i="30"/>
  <c r="AH1225" i="30"/>
  <c r="AK1150" i="30"/>
  <c r="H1161" i="30"/>
  <c r="G1161" i="30"/>
  <c r="D1236" i="30"/>
  <c r="AB1175" i="30"/>
  <c r="X1250" i="30"/>
  <c r="AA1175" i="30"/>
  <c r="BB1223" i="30"/>
  <c r="BF1148" i="30"/>
  <c r="BE1148" i="30"/>
  <c r="BA1151" i="30"/>
  <c r="AZ1151" i="30"/>
  <c r="AW1226" i="30"/>
  <c r="W1162" i="30"/>
  <c r="S1237" i="30"/>
  <c r="V1162" i="30"/>
  <c r="AC1139" i="30"/>
  <c r="AG1064" i="30"/>
  <c r="AF1064" i="30"/>
  <c r="AC1105" i="30"/>
  <c r="BA1179" i="30"/>
  <c r="AW1254" i="30"/>
  <c r="AZ1179" i="30"/>
  <c r="W884" i="30"/>
  <c r="V884" i="30"/>
  <c r="V891" i="30" s="1"/>
  <c r="V894" i="30" s="1"/>
  <c r="AR1263" i="30"/>
  <c r="AV1188" i="30"/>
  <c r="AU1188" i="30"/>
  <c r="X1248" i="30"/>
  <c r="AA1173" i="30"/>
  <c r="AB1173" i="30"/>
  <c r="AA1189" i="30"/>
  <c r="X1264" i="30"/>
  <c r="AB1189" i="30"/>
  <c r="AZ1165" i="30"/>
  <c r="AW1240" i="30"/>
  <c r="BA1165" i="30"/>
  <c r="BA1178" i="30"/>
  <c r="AZ1178" i="30"/>
  <c r="AW1253" i="30"/>
  <c r="X1228" i="30"/>
  <c r="AA1153" i="30"/>
  <c r="AB1153" i="30"/>
  <c r="D1222" i="30"/>
  <c r="H1147" i="30"/>
  <c r="G1147" i="30"/>
  <c r="AM1323" i="30"/>
  <c r="AQ1248" i="30"/>
  <c r="AP1248" i="30"/>
  <c r="AA1145" i="30"/>
  <c r="X1220" i="30"/>
  <c r="AB1145" i="30"/>
  <c r="AL884" i="30"/>
  <c r="AK884" i="30"/>
  <c r="AK891" i="30" s="1"/>
  <c r="AK894" i="30" s="1"/>
  <c r="AV1156" i="30"/>
  <c r="AR1231" i="30"/>
  <c r="AU1156" i="30"/>
  <c r="L1193" i="30"/>
  <c r="M1193" i="30"/>
  <c r="I1268" i="30"/>
  <c r="L1147" i="30"/>
  <c r="M1147" i="30"/>
  <c r="I1222" i="30"/>
  <c r="BJ1137" i="30"/>
  <c r="BG1212" i="30"/>
  <c r="BK1137" i="30"/>
  <c r="AA1064" i="30"/>
  <c r="X1139" i="30"/>
  <c r="AB1064" i="30"/>
  <c r="X1105" i="30"/>
  <c r="W1168" i="30"/>
  <c r="S1243" i="30"/>
  <c r="V1168" i="30"/>
  <c r="AC1229" i="30"/>
  <c r="AG1154" i="30"/>
  <c r="AF1154" i="30"/>
  <c r="BE1188" i="30"/>
  <c r="BF1188" i="30"/>
  <c r="BB1263" i="30"/>
  <c r="BJ1154" i="30"/>
  <c r="BG1229" i="30"/>
  <c r="BK1154" i="30"/>
  <c r="L1178" i="30"/>
  <c r="I1253" i="30"/>
  <c r="M1178" i="30"/>
  <c r="AV1162" i="30"/>
  <c r="AR1237" i="30"/>
  <c r="AU1162" i="30"/>
  <c r="BF1144" i="30"/>
  <c r="BB1219" i="30"/>
  <c r="BE1144" i="30"/>
  <c r="AB1157" i="30"/>
  <c r="X1232" i="30"/>
  <c r="AA1157" i="30"/>
  <c r="Q1814" i="30"/>
  <c r="R1814" i="30"/>
  <c r="N1889" i="30"/>
  <c r="Q1314" i="30"/>
  <c r="N1389" i="30"/>
  <c r="R1314" i="30"/>
  <c r="AH1251" i="30"/>
  <c r="AL1176" i="30"/>
  <c r="AK1176" i="30"/>
  <c r="L1064" i="30"/>
  <c r="I1105" i="30"/>
  <c r="M1064" i="30"/>
  <c r="I1139" i="30"/>
  <c r="AB1152" i="30"/>
  <c r="X1227" i="30"/>
  <c r="AA1152" i="30"/>
  <c r="AB1159" i="30"/>
  <c r="X1234" i="30"/>
  <c r="AA1159" i="30"/>
  <c r="M1179" i="30"/>
  <c r="I1254" i="30"/>
  <c r="L1179" i="30"/>
  <c r="AZ1156" i="30"/>
  <c r="BA1156" i="30"/>
  <c r="AW1231" i="30"/>
  <c r="Q1521" i="30"/>
  <c r="N1596" i="30"/>
  <c r="R1521" i="30"/>
  <c r="AZ1146" i="30"/>
  <c r="BA1146" i="30"/>
  <c r="AW1221" i="30"/>
  <c r="AU1151" i="30"/>
  <c r="AR1226" i="30"/>
  <c r="AV1151" i="30"/>
  <c r="AW1216" i="30"/>
  <c r="BA1141" i="30"/>
  <c r="AZ1141" i="30"/>
  <c r="BB959" i="30"/>
  <c r="BE958" i="30"/>
  <c r="BF958" i="30"/>
  <c r="BG1186" i="30"/>
  <c r="BG1115" i="30"/>
  <c r="BJ1111" i="30"/>
  <c r="BK1111" i="30"/>
  <c r="AV1148" i="30"/>
  <c r="AR1223" i="30"/>
  <c r="AU1148" i="30"/>
  <c r="BG1329" i="30"/>
  <c r="BK1254" i="30"/>
  <c r="BJ1254" i="30"/>
  <c r="BK1224" i="30"/>
  <c r="BG1299" i="30"/>
  <c r="BJ1224" i="30"/>
  <c r="AL1156" i="30"/>
  <c r="AH1231" i="30"/>
  <c r="AK1156" i="30"/>
  <c r="BF1140" i="30"/>
  <c r="BB1215" i="30"/>
  <c r="BE1140" i="30"/>
  <c r="AQ1242" i="30"/>
  <c r="AP1242" i="30"/>
  <c r="AM1317" i="30"/>
  <c r="AB744" i="30"/>
  <c r="B448" i="58"/>
  <c r="D448" i="58" s="1"/>
  <c r="BG1249" i="30"/>
  <c r="BJ1174" i="30"/>
  <c r="BK1174" i="30"/>
  <c r="I1212" i="30"/>
  <c r="L1137" i="30"/>
  <c r="M1137" i="30"/>
  <c r="AL1159" i="30"/>
  <c r="AH1234" i="30"/>
  <c r="AK1159" i="30"/>
  <c r="M1182" i="30"/>
  <c r="I1257" i="30"/>
  <c r="L1182" i="30"/>
  <c r="M1171" i="30"/>
  <c r="L1171" i="30"/>
  <c r="I1246" i="30"/>
  <c r="S1248" i="30"/>
  <c r="V1173" i="30"/>
  <c r="W1173" i="30"/>
  <c r="BE1111" i="30"/>
  <c r="BB1115" i="30"/>
  <c r="BB1186" i="30"/>
  <c r="BF1111" i="30"/>
  <c r="AR1247" i="30"/>
  <c r="AV1172" i="30"/>
  <c r="AU1172" i="30"/>
  <c r="BF1030" i="30"/>
  <c r="BB1033" i="30"/>
  <c r="BE1030" i="30"/>
  <c r="AP1664" i="30"/>
  <c r="AM1739" i="30"/>
  <c r="AQ1664" i="30"/>
  <c r="V1146" i="30"/>
  <c r="W1146" i="30"/>
  <c r="S1221" i="30"/>
  <c r="AY1602" i="30"/>
  <c r="AY1555" i="30"/>
  <c r="AY1558" i="30" s="1"/>
  <c r="AY1559" i="30" s="1"/>
  <c r="AY1566" i="30" s="1"/>
  <c r="AY1569" i="30" s="1"/>
  <c r="AQ1245" i="30"/>
  <c r="AM1320" i="30"/>
  <c r="AP1245" i="30"/>
  <c r="AC1240" i="30"/>
  <c r="AG1165" i="30"/>
  <c r="AF1165" i="30"/>
  <c r="V1181" i="30"/>
  <c r="W1181" i="30"/>
  <c r="S1256" i="30"/>
  <c r="AF1174" i="30"/>
  <c r="AG1174" i="30"/>
  <c r="AC1249" i="30"/>
  <c r="BJ1170" i="30"/>
  <c r="BG1245" i="30"/>
  <c r="BK1170" i="30"/>
  <c r="W1164" i="30"/>
  <c r="V1164" i="30"/>
  <c r="S1239" i="30"/>
  <c r="AH1247" i="30"/>
  <c r="AL1172" i="30"/>
  <c r="AK1172" i="30"/>
  <c r="F2039" i="30"/>
  <c r="BF1141" i="30"/>
  <c r="BE1141" i="30"/>
  <c r="BB1216" i="30"/>
  <c r="BF1193" i="30"/>
  <c r="BB1268" i="30"/>
  <c r="BE1193" i="30"/>
  <c r="AC1219" i="30"/>
  <c r="AF1144" i="30"/>
  <c r="AG1144" i="30"/>
  <c r="Q1109" i="30"/>
  <c r="Q1116" i="30" s="1"/>
  <c r="Q1119" i="30" s="1"/>
  <c r="R1109" i="30"/>
  <c r="BK1226" i="30"/>
  <c r="BG1301" i="30"/>
  <c r="BJ1226" i="30"/>
  <c r="H1160" i="30"/>
  <c r="D1235" i="30"/>
  <c r="G1160" i="30"/>
  <c r="H744" i="30"/>
  <c r="B444" i="58"/>
  <c r="AF1137" i="30"/>
  <c r="AG1137" i="30"/>
  <c r="AC1212" i="30"/>
  <c r="AC959" i="30"/>
  <c r="AF958" i="30"/>
  <c r="AG958" i="30"/>
  <c r="AZ1171" i="30"/>
  <c r="BA1171" i="30"/>
  <c r="AW1246" i="30"/>
  <c r="AZ1148" i="30"/>
  <c r="AW1223" i="30"/>
  <c r="BA1148" i="30"/>
  <c r="AP1246" i="30"/>
  <c r="AM1321" i="30"/>
  <c r="AQ1246" i="30"/>
  <c r="BB1248" i="30"/>
  <c r="BE1173" i="30"/>
  <c r="BF1173" i="30"/>
  <c r="R1331" i="30"/>
  <c r="Q1331" i="30"/>
  <c r="N1406" i="30"/>
  <c r="AG1040" i="30"/>
  <c r="AF1040" i="30"/>
  <c r="AZ1170" i="30"/>
  <c r="AW1245" i="30"/>
  <c r="BA1170" i="30"/>
  <c r="AR1063" i="30"/>
  <c r="AV1063" i="30" s="1"/>
  <c r="AR1136" i="30"/>
  <c r="AU1061" i="30"/>
  <c r="AU1063" i="30" s="1"/>
  <c r="AV1061" i="30"/>
  <c r="AB1163" i="30"/>
  <c r="X1238" i="30"/>
  <c r="AA1163" i="30"/>
  <c r="AL1144" i="30"/>
  <c r="AK1144" i="30"/>
  <c r="AH1219" i="30"/>
  <c r="H1152" i="30"/>
  <c r="D1227" i="30"/>
  <c r="G1152" i="30"/>
  <c r="AM1738" i="30"/>
  <c r="AQ1738" i="30" s="1"/>
  <c r="H1142" i="30"/>
  <c r="D1217" i="30"/>
  <c r="G1142" i="30"/>
  <c r="AU1153" i="30"/>
  <c r="AR1228" i="30"/>
  <c r="AV1153" i="30"/>
  <c r="AH1139" i="30"/>
  <c r="AL1064" i="30"/>
  <c r="AK1064" i="30"/>
  <c r="AH1105" i="30"/>
  <c r="D1243" i="30"/>
  <c r="H1168" i="30"/>
  <c r="G1168" i="30"/>
  <c r="AG1166" i="30"/>
  <c r="AC1241" i="30"/>
  <c r="AF1166" i="30"/>
  <c r="AG1167" i="30"/>
  <c r="AF1167" i="30"/>
  <c r="AC1242" i="30"/>
  <c r="AC1224" i="30"/>
  <c r="AG1149" i="30"/>
  <c r="AF1149" i="30"/>
  <c r="AL1146" i="30"/>
  <c r="AH1221" i="30"/>
  <c r="AK1146" i="30"/>
  <c r="W1182" i="30"/>
  <c r="S1257" i="30"/>
  <c r="V1182" i="30"/>
  <c r="AQ1262" i="30"/>
  <c r="AM1337" i="30"/>
  <c r="AP1262" i="30"/>
  <c r="AL1171" i="30"/>
  <c r="AH1246" i="30"/>
  <c r="AK1171" i="30"/>
  <c r="G1151" i="30"/>
  <c r="D1226" i="30"/>
  <c r="H1151" i="30"/>
  <c r="M958" i="30"/>
  <c r="I959" i="30"/>
  <c r="L958" i="30"/>
  <c r="AH1216" i="30"/>
  <c r="AL1141" i="30"/>
  <c r="AK1141" i="30"/>
  <c r="AU1169" i="30"/>
  <c r="AR1244" i="30"/>
  <c r="AV1169" i="30"/>
  <c r="X1230" i="30"/>
  <c r="AB1155" i="30"/>
  <c r="AA1155" i="30"/>
  <c r="AG1061" i="30"/>
  <c r="AC1063" i="30"/>
  <c r="AG1063" i="30" s="1"/>
  <c r="AC1136" i="30"/>
  <c r="AF1061" i="30"/>
  <c r="AF1063" i="30" s="1"/>
  <c r="D1246" i="30"/>
  <c r="H1171" i="30"/>
  <c r="G1171" i="30"/>
  <c r="AU1177" i="30"/>
  <c r="AR1252" i="30"/>
  <c r="AV1177" i="30"/>
  <c r="BE1174" i="30"/>
  <c r="BB1249" i="30"/>
  <c r="BF1174" i="30"/>
  <c r="G1174" i="30"/>
  <c r="D1249" i="30"/>
  <c r="H1174" i="30"/>
  <c r="AW1212" i="30"/>
  <c r="AZ1137" i="30"/>
  <c r="BA1137" i="30"/>
  <c r="BK1162" i="30"/>
  <c r="BG1237" i="30"/>
  <c r="BJ1162" i="30"/>
  <c r="AA1030" i="30"/>
  <c r="AB1030" i="30"/>
  <c r="X1033" i="30"/>
  <c r="V1176" i="30"/>
  <c r="S1251" i="30"/>
  <c r="W1176" i="30"/>
  <c r="L1166" i="30"/>
  <c r="I1241" i="30"/>
  <c r="M1166" i="30"/>
  <c r="AV1181" i="30"/>
  <c r="AR1256" i="30"/>
  <c r="AU1181" i="30"/>
  <c r="AF1162" i="30"/>
  <c r="AG1162" i="30"/>
  <c r="AC1237" i="30"/>
  <c r="L1162" i="30"/>
  <c r="M1162" i="30"/>
  <c r="I1237" i="30"/>
  <c r="BK1030" i="30"/>
  <c r="BG1033" i="30"/>
  <c r="BJ1030" i="30"/>
  <c r="M1030" i="30"/>
  <c r="L1030" i="30"/>
  <c r="I1033" i="30"/>
  <c r="BA958" i="30"/>
  <c r="AW959" i="30"/>
  <c r="AZ958" i="30"/>
  <c r="AA1174" i="30"/>
  <c r="X1249" i="30"/>
  <c r="AB1174" i="30"/>
  <c r="H1140" i="30"/>
  <c r="D1215" i="30"/>
  <c r="G1140" i="30"/>
  <c r="BF1152" i="30"/>
  <c r="BB1227" i="30"/>
  <c r="BE1152" i="30"/>
  <c r="V1040" i="30"/>
  <c r="W1040" i="30"/>
  <c r="W1175" i="30"/>
  <c r="S1250" i="30"/>
  <c r="V1175" i="30"/>
  <c r="AR1238" i="30"/>
  <c r="AV1163" i="30"/>
  <c r="AU1163" i="30"/>
  <c r="AZ1162" i="30"/>
  <c r="AW1237" i="30"/>
  <c r="BA1162" i="30"/>
  <c r="BK1040" i="30"/>
  <c r="BJ1040" i="30"/>
  <c r="AV1193" i="30"/>
  <c r="AR1268" i="30"/>
  <c r="AU1193" i="30"/>
  <c r="AF1161" i="30"/>
  <c r="AC1236" i="30"/>
  <c r="AG1161" i="30"/>
  <c r="BG1222" i="30"/>
  <c r="BK1147" i="30"/>
  <c r="BJ1147" i="30"/>
  <c r="X819" i="30"/>
  <c r="AB816" i="30"/>
  <c r="X891" i="30"/>
  <c r="X1224" i="30"/>
  <c r="AB1149" i="30"/>
  <c r="AA1149" i="30"/>
  <c r="AU1159" i="30"/>
  <c r="AR1234" i="30"/>
  <c r="AV1159" i="30"/>
  <c r="BE1178" i="30"/>
  <c r="BF1178" i="30"/>
  <c r="BB1253" i="30"/>
  <c r="AF884" i="30"/>
  <c r="AF891" i="30" s="1"/>
  <c r="AF894" i="30" s="1"/>
  <c r="AG884" i="30"/>
  <c r="AG1143" i="30"/>
  <c r="AF1143" i="30"/>
  <c r="AC1218" i="30"/>
  <c r="X1217" i="30"/>
  <c r="AA1142" i="30"/>
  <c r="AB1142" i="30"/>
  <c r="AK1137" i="30"/>
  <c r="AL1137" i="30"/>
  <c r="AH1212" i="30"/>
  <c r="AQ1227" i="30"/>
  <c r="AP1227" i="30"/>
  <c r="AM1302" i="30"/>
  <c r="H1143" i="30"/>
  <c r="G1143" i="30"/>
  <c r="D1218" i="30"/>
  <c r="AQ1115" i="30"/>
  <c r="AP1115" i="30"/>
  <c r="I891" i="30"/>
  <c r="I819" i="30"/>
  <c r="M816" i="30"/>
  <c r="BG1236" i="30"/>
  <c r="BJ1161" i="30"/>
  <c r="BK1161" i="30"/>
  <c r="P2086" i="30"/>
  <c r="P2090" i="30" s="1"/>
  <c r="P2015" i="30"/>
  <c r="H1148" i="30"/>
  <c r="D1223" i="30"/>
  <c r="G1148" i="30"/>
  <c r="AB1141" i="30"/>
  <c r="AA1141" i="30"/>
  <c r="X1216" i="30"/>
  <c r="AV744" i="30"/>
  <c r="B452" i="58"/>
  <c r="D452" i="58" s="1"/>
  <c r="AH1235" i="30"/>
  <c r="AL1160" i="30"/>
  <c r="AK1160" i="30"/>
  <c r="AZ1192" i="30"/>
  <c r="AW1267" i="30"/>
  <c r="BA1192" i="30"/>
  <c r="AF1140" i="30"/>
  <c r="AG1140" i="30"/>
  <c r="AC1215" i="30"/>
  <c r="AR1239" i="30"/>
  <c r="AV1164" i="30"/>
  <c r="AU1164" i="30"/>
  <c r="AV1166" i="30"/>
  <c r="AR1241" i="30"/>
  <c r="AU1166" i="30"/>
  <c r="BA1142" i="30"/>
  <c r="AW1217" i="30"/>
  <c r="AZ1142" i="30"/>
  <c r="V1145" i="30"/>
  <c r="S1220" i="30"/>
  <c r="W1145" i="30"/>
  <c r="BG1225" i="30"/>
  <c r="BJ1150" i="30"/>
  <c r="BK1150" i="30"/>
  <c r="AP1811" i="30"/>
  <c r="AQ1811" i="30"/>
  <c r="AM1886" i="30"/>
  <c r="AM1813" i="30"/>
  <c r="AQ1813" i="30" s="1"/>
  <c r="BE1142" i="30"/>
  <c r="BF1142" i="30"/>
  <c r="BB1217" i="30"/>
  <c r="BJ1234" i="30"/>
  <c r="BK1234" i="30"/>
  <c r="BG1309" i="30"/>
  <c r="W1169" i="30"/>
  <c r="S1244" i="30"/>
  <c r="V1169" i="30"/>
  <c r="AZ1150" i="30"/>
  <c r="BA1150" i="30"/>
  <c r="AW1225" i="30"/>
  <c r="V1144" i="30"/>
  <c r="W1144" i="30"/>
  <c r="S1219" i="30"/>
  <c r="BG1217" i="30"/>
  <c r="BJ1142" i="30"/>
  <c r="BK1142" i="30"/>
  <c r="AR1233" i="30"/>
  <c r="AV1158" i="30"/>
  <c r="AU1158" i="30"/>
  <c r="AG1159" i="30"/>
  <c r="AF1159" i="30"/>
  <c r="AC1234" i="30"/>
  <c r="H1167" i="30"/>
  <c r="D1242" i="30"/>
  <c r="G1167" i="30"/>
  <c r="AM894" i="30"/>
  <c r="AM966" i="30"/>
  <c r="AQ891" i="30"/>
  <c r="AV1171" i="30"/>
  <c r="AU1171" i="30"/>
  <c r="AR1246" i="30"/>
  <c r="W1165" i="30"/>
  <c r="S1240" i="30"/>
  <c r="V1165" i="30"/>
  <c r="BB1240" i="30"/>
  <c r="BF1165" i="30"/>
  <c r="BE1165" i="30"/>
  <c r="AU1143" i="30"/>
  <c r="AR1218" i="30"/>
  <c r="AV1143" i="30"/>
  <c r="AL1153" i="30"/>
  <c r="AK1153" i="30"/>
  <c r="AH1228" i="30"/>
  <c r="AW1256" i="30"/>
  <c r="AZ1181" i="30"/>
  <c r="BA1181" i="30"/>
  <c r="AG1157" i="30"/>
  <c r="AC1232" i="30"/>
  <c r="AF1157" i="30"/>
  <c r="M1165" i="30"/>
  <c r="L1165" i="30"/>
  <c r="I1240" i="30"/>
  <c r="AA1040" i="30"/>
  <c r="AB1040" i="30"/>
  <c r="AM1034" i="30"/>
  <c r="AP1033" i="30"/>
  <c r="AQ1033" i="30"/>
  <c r="H1040" i="30"/>
  <c r="G1040" i="30"/>
  <c r="S1139" i="30"/>
  <c r="W1064" i="30"/>
  <c r="V1064" i="30"/>
  <c r="S1105" i="30"/>
  <c r="X1212" i="30"/>
  <c r="AB1137" i="30"/>
  <c r="AA1137" i="30"/>
  <c r="L1153" i="30"/>
  <c r="I1228" i="30"/>
  <c r="M1153" i="30"/>
  <c r="M1040" i="30"/>
  <c r="L1040" i="30"/>
  <c r="W1177" i="30"/>
  <c r="S1252" i="30"/>
  <c r="V1177" i="30"/>
  <c r="AB1171" i="30"/>
  <c r="X1246" i="30"/>
  <c r="AA1171" i="30"/>
  <c r="BB1234" i="30"/>
  <c r="BE1159" i="30"/>
  <c r="BF1159" i="30"/>
  <c r="AU1175" i="30"/>
  <c r="AR1250" i="30"/>
  <c r="AV1175" i="30"/>
  <c r="M1150" i="30"/>
  <c r="I1225" i="30"/>
  <c r="L1150" i="30"/>
  <c r="AW1238" i="30"/>
  <c r="AZ1163" i="30"/>
  <c r="BA1163" i="30"/>
  <c r="BK1177" i="30"/>
  <c r="BG1252" i="30"/>
  <c r="BJ1177" i="30"/>
  <c r="AB1193" i="30"/>
  <c r="AA1193" i="30"/>
  <c r="X1268" i="30"/>
  <c r="AV1144" i="30"/>
  <c r="AR1219" i="30"/>
  <c r="AU1144" i="30"/>
  <c r="BE1147" i="30"/>
  <c r="BB1222" i="30"/>
  <c r="BF1147" i="30"/>
  <c r="BG1308" i="30"/>
  <c r="BK1233" i="30"/>
  <c r="BJ1233" i="30"/>
  <c r="AV1157" i="30"/>
  <c r="AU1157" i="30"/>
  <c r="AR1232" i="30"/>
  <c r="F1464" i="30"/>
  <c r="F1405" i="30"/>
  <c r="F1408" i="30" s="1"/>
  <c r="F1409" i="30" s="1"/>
  <c r="F1416" i="30" s="1"/>
  <c r="F1419" i="30" s="1"/>
  <c r="BG1243" i="30"/>
  <c r="BK1168" i="30"/>
  <c r="BJ1168" i="30"/>
  <c r="M1170" i="30"/>
  <c r="I1245" i="30"/>
  <c r="L1170" i="30"/>
  <c r="AF1156" i="30"/>
  <c r="AG1156" i="30"/>
  <c r="AC1231" i="30"/>
  <c r="AC1227" i="30"/>
  <c r="AG1152" i="30"/>
  <c r="AF1152" i="30"/>
  <c r="N1258" i="30"/>
  <c r="R1255" i="30"/>
  <c r="Q1255" i="30"/>
  <c r="I1226" i="30"/>
  <c r="M1151" i="30"/>
  <c r="L1151" i="30"/>
  <c r="AA1192" i="30"/>
  <c r="X1267" i="30"/>
  <c r="AB1192" i="30"/>
  <c r="H1030" i="30"/>
  <c r="D1033" i="30"/>
  <c r="G1030" i="30"/>
  <c r="BE1171" i="30"/>
  <c r="BB1246" i="30"/>
  <c r="BF1171" i="30"/>
  <c r="AF1141" i="30"/>
  <c r="AC1216" i="30"/>
  <c r="AG1141" i="30"/>
  <c r="M1154" i="30"/>
  <c r="I1229" i="30"/>
  <c r="L1154" i="30"/>
  <c r="AV1142" i="30"/>
  <c r="AR1217" i="30"/>
  <c r="AU1142" i="30"/>
  <c r="M1173" i="30"/>
  <c r="I1248" i="30"/>
  <c r="L1173" i="30"/>
  <c r="AM2014" i="30"/>
  <c r="AP1939" i="30"/>
  <c r="AQ1939" i="30"/>
  <c r="AM1301" i="30"/>
  <c r="AQ1226" i="30"/>
  <c r="AP1226" i="30"/>
  <c r="L1157" i="30"/>
  <c r="M1157" i="30"/>
  <c r="I1232" i="30"/>
  <c r="AL1040" i="30"/>
  <c r="AK1040" i="30"/>
  <c r="D1230" i="30"/>
  <c r="G1155" i="30"/>
  <c r="H1155" i="30"/>
  <c r="BA1174" i="30"/>
  <c r="AW1249" i="30"/>
  <c r="AZ1174" i="30"/>
  <c r="Q1834" i="30"/>
  <c r="R1834" i="30"/>
  <c r="N1909" i="30"/>
  <c r="AG1160" i="30"/>
  <c r="AC1235" i="30"/>
  <c r="AF1160" i="30"/>
  <c r="AH891" i="30"/>
  <c r="AL816" i="30"/>
  <c r="AH819" i="30"/>
  <c r="BK1228" i="30"/>
  <c r="BG1303" i="30"/>
  <c r="BJ1228" i="30"/>
  <c r="AK1168" i="30"/>
  <c r="AH1243" i="30"/>
  <c r="AL1168" i="30"/>
  <c r="N1760" i="30"/>
  <c r="R1685" i="30"/>
  <c r="Q1685" i="30"/>
  <c r="W1163" i="30"/>
  <c r="S1238" i="30"/>
  <c r="V1163" i="30"/>
  <c r="D959" i="30"/>
  <c r="G958" i="30"/>
  <c r="H958" i="30"/>
  <c r="AU1140" i="30"/>
  <c r="AR1215" i="30"/>
  <c r="AV1140" i="30"/>
  <c r="BE1181" i="30"/>
  <c r="BB1256" i="30"/>
  <c r="BF1181" i="30"/>
  <c r="AL1173" i="30"/>
  <c r="AH1248" i="30"/>
  <c r="AK1173" i="30"/>
  <c r="AB1187" i="30"/>
  <c r="AA1187" i="30"/>
  <c r="X1262" i="30"/>
  <c r="X1254" i="30"/>
  <c r="AA1179" i="30"/>
  <c r="AB1179" i="30"/>
  <c r="BA884" i="30"/>
  <c r="AZ884" i="30"/>
  <c r="AZ891" i="30" s="1"/>
  <c r="AZ894" i="30" s="1"/>
  <c r="AL1151" i="30"/>
  <c r="AH1226" i="30"/>
  <c r="AK1151" i="30"/>
  <c r="BB1252" i="30"/>
  <c r="BF1177" i="30"/>
  <c r="BE1177" i="30"/>
  <c r="AV1152" i="30"/>
  <c r="AU1152" i="30"/>
  <c r="AR1227" i="30"/>
  <c r="M744" i="30"/>
  <c r="B445" i="58"/>
  <c r="D445" i="58" s="1"/>
  <c r="BF1149" i="30"/>
  <c r="BB1224" i="30"/>
  <c r="BE1149" i="30"/>
  <c r="L1142" i="30"/>
  <c r="I1217" i="30"/>
  <c r="M1142" i="30"/>
  <c r="S1217" i="30"/>
  <c r="V1142" i="30"/>
  <c r="W1142" i="30"/>
  <c r="W1154" i="30"/>
  <c r="S1229" i="30"/>
  <c r="V1154" i="30"/>
  <c r="AR1212" i="30"/>
  <c r="AU1137" i="30"/>
  <c r="AV1137" i="30"/>
  <c r="AM1327" i="30"/>
  <c r="AQ1252" i="30"/>
  <c r="AP1252" i="30"/>
  <c r="AG1146" i="30"/>
  <c r="AC1221" i="30"/>
  <c r="AF1146" i="30"/>
  <c r="V1156" i="30"/>
  <c r="W1156" i="30"/>
  <c r="S1231" i="30"/>
  <c r="S959" i="30"/>
  <c r="V958" i="30"/>
  <c r="W958" i="30"/>
  <c r="BJ1173" i="30"/>
  <c r="BK1173" i="30"/>
  <c r="BG1248" i="30"/>
  <c r="W1141" i="30"/>
  <c r="S1216" i="30"/>
  <c r="V1141" i="30"/>
  <c r="W1166" i="30"/>
  <c r="V1166" i="30"/>
  <c r="S1241" i="30"/>
  <c r="BJ1176" i="30"/>
  <c r="BG1251" i="30"/>
  <c r="BK1176" i="30"/>
  <c r="AV1030" i="30"/>
  <c r="AU1030" i="30"/>
  <c r="AR1033" i="30"/>
  <c r="S1311" i="30"/>
  <c r="W1236" i="30"/>
  <c r="V1236" i="30"/>
  <c r="AU1040" i="30"/>
  <c r="AV1040" i="30"/>
  <c r="AU1178" i="30"/>
  <c r="AR1253" i="30"/>
  <c r="AV1178" i="30"/>
  <c r="AG744" i="30"/>
  <c r="B449" i="58"/>
  <c r="D449" i="58" s="1"/>
  <c r="BA1159" i="30"/>
  <c r="AW1234" i="30"/>
  <c r="AZ1159" i="30"/>
  <c r="AB1156" i="30"/>
  <c r="X1231" i="30"/>
  <c r="AA1156" i="30"/>
  <c r="BG1256" i="30"/>
  <c r="BJ1181" i="30"/>
  <c r="BK1181" i="30"/>
  <c r="AH1063" i="30"/>
  <c r="AL1063" i="30" s="1"/>
  <c r="AH1136" i="30"/>
  <c r="AK1061" i="30"/>
  <c r="AK1063" i="30" s="1"/>
  <c r="AL1061" i="30"/>
  <c r="BG1216" i="30"/>
  <c r="BK1141" i="30"/>
  <c r="BJ1141" i="30"/>
  <c r="BA1157" i="30"/>
  <c r="AW1232" i="30"/>
  <c r="AZ1157" i="30"/>
  <c r="D1239" i="30"/>
  <c r="H1164" i="30"/>
  <c r="G1164" i="30"/>
  <c r="AP2066" i="30"/>
  <c r="AQ2066" i="30"/>
  <c r="AW1244" i="30"/>
  <c r="AZ1169" i="30"/>
  <c r="BA1169" i="30"/>
  <c r="AV1147" i="30"/>
  <c r="AR1222" i="30"/>
  <c r="AU1147" i="30"/>
  <c r="AV1160" i="30"/>
  <c r="AR1235" i="30"/>
  <c r="AU1160" i="30"/>
  <c r="AR1221" i="30"/>
  <c r="AU1146" i="30"/>
  <c r="AV1146" i="30"/>
  <c r="BK1163" i="30"/>
  <c r="BJ1163" i="30"/>
  <c r="BG1238" i="30"/>
  <c r="L1155" i="30"/>
  <c r="M1155" i="30"/>
  <c r="I1230" i="30"/>
  <c r="AH1230" i="30"/>
  <c r="AL1155" i="30"/>
  <c r="AK1155" i="30"/>
  <c r="AW1229" i="30"/>
  <c r="AZ1154" i="30"/>
  <c r="BA1154" i="30"/>
  <c r="BG1241" i="30"/>
  <c r="BK1166" i="30"/>
  <c r="BJ1166" i="30"/>
  <c r="G1159" i="30"/>
  <c r="H1159" i="30"/>
  <c r="D1234" i="30"/>
  <c r="H1153" i="30"/>
  <c r="D1228" i="30"/>
  <c r="G1153" i="30"/>
  <c r="D1262" i="30"/>
  <c r="H1187" i="30"/>
  <c r="G1187" i="30"/>
  <c r="BG1257" i="30"/>
  <c r="BK1182" i="30"/>
  <c r="BJ1182" i="30"/>
  <c r="BK1146" i="30"/>
  <c r="BG1221" i="30"/>
  <c r="BJ1146" i="30"/>
  <c r="BG1063" i="30"/>
  <c r="BK1063" i="30" s="1"/>
  <c r="BG1136" i="30"/>
  <c r="BK1061" i="30"/>
  <c r="BJ1061" i="30"/>
  <c r="BJ1063" i="30" s="1"/>
  <c r="AH1218" i="30"/>
  <c r="AL1143" i="30"/>
  <c r="AK1143" i="30"/>
  <c r="BD1756" i="30"/>
  <c r="BD1705" i="30"/>
  <c r="BD1708" i="30" s="1"/>
  <c r="BD1709" i="30" s="1"/>
  <c r="BD1716" i="30" s="1"/>
  <c r="BD1719" i="30" s="1"/>
  <c r="R1677" i="30"/>
  <c r="N1752" i="30"/>
  <c r="Q1677" i="30"/>
  <c r="AW1186" i="30"/>
  <c r="AZ1111" i="30"/>
  <c r="BA1111" i="30"/>
  <c r="AW1115" i="30"/>
  <c r="AA1158" i="30"/>
  <c r="AB1158" i="30"/>
  <c r="X1233" i="30"/>
  <c r="AU1161" i="30"/>
  <c r="AV1161" i="30"/>
  <c r="AR1236" i="30"/>
  <c r="I1224" i="30"/>
  <c r="M1149" i="30"/>
  <c r="L1149" i="30"/>
  <c r="I1215" i="30"/>
  <c r="M1140" i="30"/>
  <c r="L1140" i="30"/>
  <c r="I1234" i="30"/>
  <c r="M1159" i="30"/>
  <c r="L1159" i="30"/>
  <c r="H1189" i="30"/>
  <c r="D1264" i="30"/>
  <c r="G1189" i="30"/>
  <c r="BJ1172" i="30"/>
  <c r="BK1172" i="30"/>
  <c r="BG1247" i="30"/>
  <c r="BE1175" i="30"/>
  <c r="BF1175" i="30"/>
  <c r="BB1250" i="30"/>
  <c r="AL1165" i="30"/>
  <c r="AK1165" i="30"/>
  <c r="AH1240" i="30"/>
  <c r="R1486" i="30"/>
  <c r="Q1486" i="30"/>
  <c r="N1561" i="30"/>
  <c r="BE1158" i="30"/>
  <c r="BB1233" i="30"/>
  <c r="BF1158" i="30"/>
  <c r="Q1402" i="30"/>
  <c r="N1477" i="30"/>
  <c r="R1402" i="30"/>
  <c r="BB1226" i="30"/>
  <c r="BF1151" i="30"/>
  <c r="BE1151" i="30"/>
  <c r="AH1241" i="30"/>
  <c r="AL1166" i="30"/>
  <c r="AK1166" i="30"/>
  <c r="BE1172" i="30"/>
  <c r="BF1172" i="30"/>
  <c r="BB1247" i="30"/>
  <c r="L1136" i="30"/>
  <c r="L1138" i="30" s="1"/>
  <c r="I1211" i="30"/>
  <c r="M1136" i="30"/>
  <c r="I1138" i="30"/>
  <c r="M1138" i="30" s="1"/>
  <c r="AP1267" i="30"/>
  <c r="AM1342" i="30"/>
  <c r="AQ1267" i="30"/>
  <c r="G1156" i="30"/>
  <c r="H1156" i="30"/>
  <c r="D1231" i="30"/>
  <c r="W1158" i="30"/>
  <c r="S1233" i="30"/>
  <c r="V1158" i="30"/>
  <c r="BJ1064" i="30"/>
  <c r="BG1139" i="30"/>
  <c r="BG1105" i="30"/>
  <c r="BK1064" i="30"/>
  <c r="BJ1157" i="30"/>
  <c r="BG1232" i="30"/>
  <c r="BK1157" i="30"/>
  <c r="K1772" i="30"/>
  <c r="K1705" i="30"/>
  <c r="K1708" i="30" s="1"/>
  <c r="K1709" i="30" s="1"/>
  <c r="K1716" i="30" s="1"/>
  <c r="K1719" i="30" s="1"/>
  <c r="AE2005" i="30"/>
  <c r="AE2008" i="30" s="1"/>
  <c r="AE2009" i="30" s="1"/>
  <c r="AE2016" i="30" s="1"/>
  <c r="AE2019" i="30" s="1"/>
  <c r="AE2039" i="30"/>
  <c r="AE2080" i="30" s="1"/>
  <c r="AE2083" i="30" s="1"/>
  <c r="AE2084" i="30" s="1"/>
  <c r="AE2091" i="30" s="1"/>
  <c r="AE2094" i="30" s="1"/>
  <c r="AR959" i="30"/>
  <c r="AU958" i="30"/>
  <c r="AV958" i="30"/>
  <c r="AR1267" i="30"/>
  <c r="AV1192" i="30"/>
  <c r="AU1192" i="30"/>
  <c r="AM1704" i="30"/>
  <c r="AQ1629" i="30"/>
  <c r="AP1629" i="30"/>
  <c r="AH1249" i="30"/>
  <c r="AL1174" i="30"/>
  <c r="AK1174" i="30"/>
  <c r="AH1186" i="30"/>
  <c r="AL1111" i="30"/>
  <c r="AH1115" i="30"/>
  <c r="AK1111" i="30"/>
  <c r="AQ1224" i="30"/>
  <c r="AM1299" i="30"/>
  <c r="AP1224" i="30"/>
  <c r="AF1151" i="30"/>
  <c r="AC1226" i="30"/>
  <c r="AG1151" i="30"/>
  <c r="AF1189" i="30"/>
  <c r="AG1189" i="30"/>
  <c r="AC1264" i="30"/>
  <c r="X1263" i="30"/>
  <c r="AA1188" i="30"/>
  <c r="AB1188" i="30"/>
  <c r="W1157" i="30"/>
  <c r="S1232" i="30"/>
  <c r="V1157" i="30"/>
  <c r="AL744" i="30"/>
  <c r="B450" i="58"/>
  <c r="D450" i="58" s="1"/>
  <c r="H1141" i="30"/>
  <c r="D1216" i="30"/>
  <c r="G1141" i="30"/>
  <c r="N1562" i="30"/>
  <c r="R1487" i="30"/>
  <c r="Q1487" i="30"/>
  <c r="W1061" i="30"/>
  <c r="S1063" i="30"/>
  <c r="W1063" i="30" s="1"/>
  <c r="S1136" i="30"/>
  <c r="V1061" i="30"/>
  <c r="V1063" i="30" s="1"/>
  <c r="AZ1189" i="30"/>
  <c r="BA1189" i="30"/>
  <c r="AW1264" i="30"/>
  <c r="AG1171" i="30"/>
  <c r="AF1171" i="30"/>
  <c r="AC1246" i="30"/>
  <c r="AK1170" i="30"/>
  <c r="AH1245" i="30"/>
  <c r="AL1170" i="30"/>
  <c r="N1742" i="30"/>
  <c r="R1667" i="30"/>
  <c r="Q1667" i="30"/>
  <c r="L1176" i="30"/>
  <c r="I1251" i="30"/>
  <c r="M1176" i="30"/>
  <c r="AC1230" i="30"/>
  <c r="AF1155" i="30"/>
  <c r="AG1155" i="30"/>
  <c r="AL958" i="30"/>
  <c r="AH959" i="30"/>
  <c r="AK958" i="30"/>
  <c r="AG1172" i="30"/>
  <c r="AF1172" i="30"/>
  <c r="AC1247" i="30"/>
  <c r="H816" i="30"/>
  <c r="D819" i="30"/>
  <c r="AA958" i="30"/>
  <c r="AB958" i="30"/>
  <c r="X959" i="30"/>
  <c r="AR891" i="30"/>
  <c r="AV816" i="30"/>
  <c r="AR819" i="30"/>
  <c r="D1267" i="30"/>
  <c r="H1192" i="30"/>
  <c r="G1192" i="30"/>
  <c r="BK1169" i="30"/>
  <c r="BG1244" i="30"/>
  <c r="BJ1169" i="30"/>
  <c r="AH1244" i="30"/>
  <c r="AK1169" i="30"/>
  <c r="AL1169" i="30"/>
  <c r="AG1181" i="30"/>
  <c r="AC1256" i="30"/>
  <c r="AF1181" i="30"/>
  <c r="L1188" i="30"/>
  <c r="M1188" i="30"/>
  <c r="I1263" i="30"/>
  <c r="H1175" i="30"/>
  <c r="G1175" i="30"/>
  <c r="D1250" i="30"/>
  <c r="BF1176" i="30"/>
  <c r="BB1251" i="30"/>
  <c r="BE1176" i="30"/>
  <c r="BB1218" i="30"/>
  <c r="BF1143" i="30"/>
  <c r="BE1143" i="30"/>
  <c r="AR1240" i="30"/>
  <c r="AU1165" i="30"/>
  <c r="AV1165" i="30"/>
  <c r="AW1251" i="30"/>
  <c r="BA1176" i="30"/>
  <c r="AZ1176" i="30"/>
  <c r="H1166" i="30"/>
  <c r="D1241" i="30"/>
  <c r="G1166" i="30"/>
  <c r="W1140" i="30"/>
  <c r="S1215" i="30"/>
  <c r="V1140" i="30"/>
  <c r="AV1182" i="30"/>
  <c r="AR1257" i="30"/>
  <c r="AU1182" i="30"/>
  <c r="AR1242" i="30"/>
  <c r="AV1167" i="30"/>
  <c r="AU1167" i="30"/>
  <c r="H1144" i="30"/>
  <c r="D1219" i="30"/>
  <c r="G1144" i="30"/>
  <c r="BG1263" i="30"/>
  <c r="BK1188" i="30"/>
  <c r="BJ1188" i="30"/>
  <c r="AH1033" i="30"/>
  <c r="AK1030" i="30"/>
  <c r="AL1030" i="30"/>
  <c r="AR1225" i="30"/>
  <c r="AV1150" i="30"/>
  <c r="AU1150" i="30"/>
  <c r="BK1167" i="30"/>
  <c r="BG1242" i="30"/>
  <c r="BJ1167" i="30"/>
  <c r="AL1181" i="30"/>
  <c r="AH1256" i="30"/>
  <c r="AK1181" i="30"/>
  <c r="AB1154" i="30"/>
  <c r="X1229" i="30"/>
  <c r="AA1154" i="30"/>
  <c r="AR1139" i="30"/>
  <c r="AV1064" i="30"/>
  <c r="AU1064" i="30"/>
  <c r="AR1105" i="30"/>
  <c r="AZ1144" i="30"/>
  <c r="AW1219" i="30"/>
  <c r="BA1144" i="30"/>
  <c r="BA1145" i="30"/>
  <c r="AZ1145" i="30"/>
  <c r="AW1220" i="30"/>
  <c r="AC1245" i="30"/>
  <c r="AG1170" i="30"/>
  <c r="AF1170" i="30"/>
  <c r="BB1136" i="30"/>
  <c r="BE1061" i="30"/>
  <c r="BE1063" i="30" s="1"/>
  <c r="BB1063" i="30"/>
  <c r="BF1063" i="30" s="1"/>
  <c r="BF1061" i="30"/>
  <c r="AQ819" i="30"/>
  <c r="B499" i="58"/>
  <c r="D499" i="58" s="1"/>
  <c r="BK884" i="30"/>
  <c r="BJ884" i="30"/>
  <c r="BJ891" i="30" s="1"/>
  <c r="BJ894" i="30" s="1"/>
  <c r="W1137" i="30"/>
  <c r="V1137" i="30"/>
  <c r="S1212" i="30"/>
  <c r="AU1141" i="30"/>
  <c r="AV1141" i="30"/>
  <c r="AR1216" i="30"/>
  <c r="L884" i="30"/>
  <c r="L891" i="30" s="1"/>
  <c r="L894" i="30" s="1"/>
  <c r="M884" i="30"/>
  <c r="AG1147" i="30"/>
  <c r="AF1147" i="30"/>
  <c r="AC1222" i="30"/>
  <c r="AO1964" i="30"/>
  <c r="AL1189" i="30"/>
  <c r="AK1189" i="30"/>
  <c r="AH1264" i="30"/>
  <c r="BE1154" i="30"/>
  <c r="BF1154" i="30"/>
  <c r="BB1229" i="30"/>
  <c r="AF1175" i="30"/>
  <c r="AG1175" i="30"/>
  <c r="AC1250" i="30"/>
  <c r="L1156" i="30"/>
  <c r="M1156" i="30"/>
  <c r="I1231" i="30"/>
  <c r="BJ1178" i="30"/>
  <c r="BG1253" i="30"/>
  <c r="BK1178" i="30"/>
  <c r="G1182" i="30"/>
  <c r="H1182" i="30"/>
  <c r="D1257" i="30"/>
  <c r="H1146" i="30"/>
  <c r="D1221" i="30"/>
  <c r="G1146" i="30"/>
  <c r="AA1061" i="30"/>
  <c r="AA1063" i="30" s="1"/>
  <c r="AB1061" i="30"/>
  <c r="X1136" i="30"/>
  <c r="X1063" i="30"/>
  <c r="AB1063" i="30" s="1"/>
  <c r="W1151" i="30"/>
  <c r="V1151" i="30"/>
  <c r="S1226" i="30"/>
  <c r="AG1169" i="30"/>
  <c r="AC1244" i="30"/>
  <c r="AF1169" i="30"/>
  <c r="AO1553" i="30"/>
  <c r="AP1478" i="30"/>
  <c r="AO1480" i="30"/>
  <c r="AO1483" i="30" s="1"/>
  <c r="AO1484" i="30" s="1"/>
  <c r="AO1491" i="30" s="1"/>
  <c r="AO1494" i="30" s="1"/>
  <c r="R1343" i="30"/>
  <c r="N1418" i="30"/>
  <c r="Q1343" i="30"/>
  <c r="AL1179" i="30"/>
  <c r="AK1179" i="30"/>
  <c r="AH1254" i="30"/>
  <c r="S1245" i="30"/>
  <c r="W1170" i="30"/>
  <c r="V1170" i="30"/>
  <c r="AV1187" i="30"/>
  <c r="AR1262" i="30"/>
  <c r="AU1187" i="30"/>
  <c r="I1244" i="30"/>
  <c r="M1169" i="30"/>
  <c r="L1169" i="30"/>
  <c r="BJ1175" i="30"/>
  <c r="BG1250" i="30"/>
  <c r="BK1175" i="30"/>
  <c r="G884" i="30"/>
  <c r="G891" i="30" s="1"/>
  <c r="G894" i="30" s="1"/>
  <c r="D891" i="30"/>
  <c r="H884" i="30"/>
  <c r="BJ1152" i="30"/>
  <c r="BK1152" i="30"/>
  <c r="BG1227" i="30"/>
  <c r="AW1063" i="30"/>
  <c r="BA1063" i="30" s="1"/>
  <c r="AW1136" i="30"/>
  <c r="AZ1061" i="30"/>
  <c r="AZ1063" i="30" s="1"/>
  <c r="BA1061" i="30"/>
  <c r="BA1064" i="30"/>
  <c r="AW1105" i="30"/>
  <c r="AZ1064" i="30"/>
  <c r="AW1139" i="30"/>
  <c r="G1176" i="30"/>
  <c r="H1176" i="30"/>
  <c r="D1251" i="30"/>
  <c r="AP1907" i="30"/>
  <c r="AM1982" i="30"/>
  <c r="AQ1907" i="30"/>
  <c r="BA816" i="30"/>
  <c r="AW891" i="30"/>
  <c r="AW819" i="30"/>
  <c r="AL1178" i="30"/>
  <c r="AK1178" i="30"/>
  <c r="AH1253" i="30"/>
  <c r="L1172" i="30"/>
  <c r="I1247" i="30"/>
  <c r="M1172" i="30"/>
  <c r="X1244" i="30"/>
  <c r="AB1169" i="30"/>
  <c r="AA1169" i="30"/>
  <c r="AH1262" i="30"/>
  <c r="AK1187" i="30"/>
  <c r="AL1187" i="30"/>
  <c r="D1263" i="30"/>
  <c r="G1188" i="30"/>
  <c r="H1188" i="30"/>
  <c r="AW1222" i="30"/>
  <c r="BA1147" i="30"/>
  <c r="AZ1147" i="30"/>
  <c r="AT1888" i="30"/>
  <c r="AT1961" i="30"/>
  <c r="AL1154" i="30"/>
  <c r="AK1154" i="30"/>
  <c r="AH1229" i="30"/>
  <c r="R1295" i="30"/>
  <c r="Q1295" i="30"/>
  <c r="N1370" i="30"/>
  <c r="N1330" i="30"/>
  <c r="H1162" i="30"/>
  <c r="D1237" i="30"/>
  <c r="G1162" i="30"/>
  <c r="AZ1167" i="30"/>
  <c r="BA1167" i="30"/>
  <c r="AW1242" i="30"/>
  <c r="AL1192" i="30"/>
  <c r="AK1192" i="30"/>
  <c r="AH1267" i="30"/>
  <c r="D1139" i="30"/>
  <c r="D1105" i="30"/>
  <c r="H1064" i="30"/>
  <c r="G1064" i="30"/>
  <c r="AF1153" i="30"/>
  <c r="AC1228" i="30"/>
  <c r="AG1153" i="30"/>
  <c r="BA1155" i="30"/>
  <c r="AW1230" i="30"/>
  <c r="AZ1155" i="30"/>
  <c r="AG1145" i="30"/>
  <c r="AC1220" i="30"/>
  <c r="AF1145" i="30"/>
  <c r="BB1220" i="30"/>
  <c r="BF1145" i="30"/>
  <c r="BE1145" i="30"/>
  <c r="S1253" i="30"/>
  <c r="W1178" i="30"/>
  <c r="V1178" i="30"/>
  <c r="AC1233" i="30"/>
  <c r="AF1158" i="30"/>
  <c r="AG1158" i="30"/>
  <c r="AL1140" i="30"/>
  <c r="AH1215" i="30"/>
  <c r="AK1140" i="30"/>
  <c r="AZ1168" i="30"/>
  <c r="AW1243" i="30"/>
  <c r="BA1168" i="30"/>
  <c r="BJ1192" i="30"/>
  <c r="BK1192" i="30"/>
  <c r="BG1267" i="30"/>
  <c r="AB1165" i="30"/>
  <c r="X1240" i="30"/>
  <c r="AA1165" i="30"/>
  <c r="BF1169" i="30"/>
  <c r="BB1244" i="30"/>
  <c r="BE1169" i="30"/>
  <c r="N1965" i="30"/>
  <c r="Q1890" i="30"/>
  <c r="R1890" i="30"/>
  <c r="BF1168" i="30"/>
  <c r="BE1168" i="30"/>
  <c r="BB1243" i="30"/>
  <c r="BK1164" i="30"/>
  <c r="BJ1164" i="30"/>
  <c r="BG1239" i="30"/>
  <c r="H1169" i="30"/>
  <c r="D1244" i="30"/>
  <c r="G1169" i="30"/>
  <c r="BF884" i="30"/>
  <c r="BE884" i="30"/>
  <c r="BE891" i="30" s="1"/>
  <c r="BE894" i="30" s="1"/>
  <c r="AG1163" i="30"/>
  <c r="AC1238" i="30"/>
  <c r="AF1163" i="30"/>
  <c r="AA1160" i="30"/>
  <c r="X1235" i="30"/>
  <c r="AB1160" i="30"/>
  <c r="AK1158" i="30"/>
  <c r="AL1158" i="30"/>
  <c r="AH1233" i="30"/>
  <c r="BB1228" i="30"/>
  <c r="BF1153" i="30"/>
  <c r="BE1153" i="30"/>
  <c r="X1257" i="30"/>
  <c r="AA1182" i="30"/>
  <c r="AB1182" i="30"/>
  <c r="M1164" i="30"/>
  <c r="I1239" i="30"/>
  <c r="L1164" i="30"/>
  <c r="AG1142" i="30"/>
  <c r="AC1217" i="30"/>
  <c r="AF1142" i="30"/>
  <c r="AA1170" i="30"/>
  <c r="X1245" i="30"/>
  <c r="AB1170" i="30"/>
  <c r="BE1146" i="30"/>
  <c r="BF1146" i="30"/>
  <c r="BB1221" i="30"/>
  <c r="W1246" i="30"/>
  <c r="S1321" i="30"/>
  <c r="V1246" i="30"/>
  <c r="AU1174" i="30"/>
  <c r="AR1249" i="30"/>
  <c r="AV1174" i="30"/>
  <c r="AB1144" i="30"/>
  <c r="X1219" i="30"/>
  <c r="AA1144" i="30"/>
  <c r="AL1148" i="30"/>
  <c r="AH1223" i="30"/>
  <c r="AK1148" i="30"/>
  <c r="D1256" i="30"/>
  <c r="H1181" i="30"/>
  <c r="G1181" i="30"/>
  <c r="D1233" i="30"/>
  <c r="H1158" i="30"/>
  <c r="G1158" i="30"/>
  <c r="AH1242" i="30"/>
  <c r="AK1167" i="30"/>
  <c r="AL1167" i="30"/>
  <c r="BA1188" i="30"/>
  <c r="AZ1188" i="30"/>
  <c r="AW1263" i="30"/>
  <c r="L1192" i="30"/>
  <c r="I1267" i="30"/>
  <c r="M1192" i="30"/>
  <c r="AB1177" i="30"/>
  <c r="X1252" i="30"/>
  <c r="AA1177" i="30"/>
  <c r="BG959" i="30"/>
  <c r="BJ958" i="30"/>
  <c r="BK958" i="30"/>
  <c r="BA1140" i="30"/>
  <c r="AW1215" i="30"/>
  <c r="AZ1140" i="30"/>
  <c r="S1264" i="30"/>
  <c r="V1189" i="30"/>
  <c r="W1189" i="30"/>
  <c r="I1186" i="30"/>
  <c r="I1115" i="30"/>
  <c r="M1111" i="30"/>
  <c r="L1111" i="30"/>
  <c r="R1041" i="30"/>
  <c r="N1044" i="30"/>
  <c r="N1116" i="30"/>
  <c r="AK1175" i="30"/>
  <c r="AL1175" i="30"/>
  <c r="AH1250" i="30"/>
  <c r="AV1176" i="30"/>
  <c r="AR1251" i="30"/>
  <c r="AU1176" i="30"/>
  <c r="H1163" i="30"/>
  <c r="D1238" i="30"/>
  <c r="G1163" i="30"/>
  <c r="BB1264" i="30"/>
  <c r="BE1189" i="30"/>
  <c r="BF1189" i="30"/>
  <c r="I1216" i="30"/>
  <c r="M1141" i="30"/>
  <c r="L1141" i="30"/>
  <c r="AW1235" i="30"/>
  <c r="AZ1160" i="30"/>
  <c r="BA1160" i="30"/>
  <c r="AH1238" i="30"/>
  <c r="AL1163" i="30"/>
  <c r="AK1163" i="30"/>
  <c r="AG1187" i="30"/>
  <c r="AC1262" i="30"/>
  <c r="AF1187" i="30"/>
  <c r="W816" i="30"/>
  <c r="S819" i="30"/>
  <c r="S891" i="30"/>
  <c r="M1163" i="30"/>
  <c r="I1238" i="30"/>
  <c r="L1163" i="30"/>
  <c r="AQ1244" i="30"/>
  <c r="AP1244" i="30"/>
  <c r="AM1319" i="30"/>
  <c r="BJ1145" i="30"/>
  <c r="BK1145" i="30"/>
  <c r="BG1220" i="30"/>
  <c r="AM2062" i="30"/>
  <c r="AQ1987" i="30"/>
  <c r="AP1987" i="30"/>
  <c r="S1218" i="30"/>
  <c r="W1143" i="30"/>
  <c r="V1143" i="30"/>
  <c r="H1154" i="30"/>
  <c r="D1229" i="30"/>
  <c r="G1154" i="30"/>
  <c r="AW1239" i="30"/>
  <c r="BA1164" i="30"/>
  <c r="AZ1164" i="30"/>
  <c r="N1938" i="30"/>
  <c r="R1863" i="30"/>
  <c r="Q1863" i="30"/>
  <c r="BB1235" i="30"/>
  <c r="BE1160" i="30"/>
  <c r="BF1160" i="30"/>
  <c r="AM1830" i="30"/>
  <c r="AP1755" i="30"/>
  <c r="AQ1755" i="30"/>
  <c r="BA744" i="30"/>
  <c r="B453" i="58"/>
  <c r="D453" i="58" s="1"/>
  <c r="AG1193" i="30"/>
  <c r="AC1268" i="30"/>
  <c r="AF1193" i="30"/>
  <c r="AB1167" i="30"/>
  <c r="X1242" i="30"/>
  <c r="AA1167" i="30"/>
  <c r="BA1175" i="30"/>
  <c r="AW1250" i="30"/>
  <c r="AZ1175" i="30"/>
  <c r="BA1040" i="30"/>
  <c r="AZ1040" i="30"/>
  <c r="AK1188" i="30"/>
  <c r="AH1263" i="30"/>
  <c r="AL1188" i="30"/>
  <c r="W1193" i="30"/>
  <c r="S1268" i="30"/>
  <c r="V1193" i="30"/>
  <c r="BF1170" i="30"/>
  <c r="BE1170" i="30"/>
  <c r="BB1245" i="30"/>
  <c r="U1437" i="30"/>
  <c r="U1363" i="30"/>
  <c r="U1409" i="30" s="1"/>
  <c r="U1416" i="30" s="1"/>
  <c r="U1419" i="30" s="1"/>
  <c r="BI1639" i="30"/>
  <c r="BI1565" i="30"/>
  <c r="BI1566" i="30" s="1"/>
  <c r="BI1569" i="30" s="1"/>
  <c r="V1155" i="30"/>
  <c r="W1155" i="30"/>
  <c r="S1230" i="30"/>
  <c r="BA1161" i="30"/>
  <c r="AW1236" i="30"/>
  <c r="AZ1161" i="30"/>
  <c r="AA1164" i="30"/>
  <c r="AB1164" i="30"/>
  <c r="X1239" i="30"/>
  <c r="BF1179" i="30"/>
  <c r="BB1254" i="30"/>
  <c r="BE1179" i="30"/>
  <c r="AZ1172" i="30"/>
  <c r="AW1247" i="30"/>
  <c r="BA1172" i="30"/>
  <c r="BE1156" i="30"/>
  <c r="BB1231" i="30"/>
  <c r="BF1156" i="30"/>
  <c r="N1475" i="30"/>
  <c r="R1400" i="30"/>
  <c r="Q1400" i="30"/>
  <c r="AU1170" i="30"/>
  <c r="AV1170" i="30"/>
  <c r="AR1245" i="30"/>
  <c r="AQ1611" i="30"/>
  <c r="AP1611" i="30"/>
  <c r="AM1686" i="30"/>
  <c r="AG1173" i="30"/>
  <c r="AF1173" i="30"/>
  <c r="AC1248" i="30"/>
  <c r="Q1414" i="30"/>
  <c r="N1489" i="30"/>
  <c r="N1490" i="30" s="1"/>
  <c r="R1414" i="30"/>
  <c r="AC891" i="30"/>
  <c r="AC819" i="30"/>
  <c r="AG816" i="30"/>
  <c r="W1150" i="30"/>
  <c r="V1150" i="30"/>
  <c r="S1225" i="30"/>
  <c r="Z1545" i="30"/>
  <c r="Z1480" i="30"/>
  <c r="Z1483" i="30" s="1"/>
  <c r="Z1484" i="30" s="1"/>
  <c r="Z1491" i="30" s="1"/>
  <c r="Z1494" i="30" s="1"/>
  <c r="S1222" i="30"/>
  <c r="W1147" i="30"/>
  <c r="V1147" i="30"/>
  <c r="BA1149" i="30"/>
  <c r="AZ1149" i="30"/>
  <c r="AW1224" i="30"/>
  <c r="B409" i="58"/>
  <c r="D396" i="58"/>
  <c r="D409" i="58" s="1"/>
  <c r="AB1143" i="30"/>
  <c r="AA1143" i="30"/>
  <c r="X1218" i="30"/>
  <c r="AG1164" i="30"/>
  <c r="AC1239" i="30"/>
  <c r="AF1164" i="30"/>
  <c r="AC1257" i="30"/>
  <c r="AF1182" i="30"/>
  <c r="AG1182" i="30"/>
  <c r="AL1142" i="30"/>
  <c r="AH1217" i="30"/>
  <c r="AK1142" i="30"/>
  <c r="AH1224" i="30"/>
  <c r="AL1149" i="30"/>
  <c r="AK1149" i="30"/>
  <c r="BK816" i="30"/>
  <c r="BG819" i="30"/>
  <c r="BG891" i="30"/>
  <c r="BA1177" i="30"/>
  <c r="AW1252" i="30"/>
  <c r="AZ1177" i="30"/>
  <c r="AB1146" i="30"/>
  <c r="X1221" i="30"/>
  <c r="AA1146" i="30"/>
  <c r="R1183" i="30"/>
  <c r="N1184" i="30"/>
  <c r="Q1183" i="30"/>
  <c r="BB1212" i="30"/>
  <c r="BF1137" i="30"/>
  <c r="BE1137" i="30"/>
  <c r="M1144" i="30"/>
  <c r="I1219" i="30"/>
  <c r="L1144" i="30"/>
  <c r="S1033" i="30"/>
  <c r="W1030" i="30"/>
  <c r="V1030" i="30"/>
  <c r="AG1188" i="30"/>
  <c r="AF1188" i="30"/>
  <c r="AC1263" i="30"/>
  <c r="N1829" i="30"/>
  <c r="R1754" i="30"/>
  <c r="Q1754" i="30"/>
  <c r="AB1181" i="30"/>
  <c r="X1256" i="30"/>
  <c r="AA1181" i="30"/>
  <c r="BF1157" i="30"/>
  <c r="BB1232" i="30"/>
  <c r="BE1157" i="30"/>
  <c r="BF744" i="30"/>
  <c r="B454" i="58"/>
  <c r="D454" i="58" s="1"/>
  <c r="H1170" i="30"/>
  <c r="G1170" i="30"/>
  <c r="D1245" i="30"/>
  <c r="N1397" i="30"/>
  <c r="Q1322" i="30"/>
  <c r="R1322" i="30"/>
  <c r="BF1167" i="30"/>
  <c r="BB1242" i="30"/>
  <c r="BE1167" i="30"/>
  <c r="D1220" i="30"/>
  <c r="H1145" i="30"/>
  <c r="G1145" i="30"/>
  <c r="BJ1193" i="30"/>
  <c r="BK1193" i="30"/>
  <c r="BG1268" i="30"/>
  <c r="W1187" i="30"/>
  <c r="V1187" i="30"/>
  <c r="S1262" i="30"/>
  <c r="W1152" i="30"/>
  <c r="S1227" i="30"/>
  <c r="V1152" i="30"/>
  <c r="BF1155" i="30"/>
  <c r="BB1230" i="30"/>
  <c r="BE1155" i="30"/>
  <c r="X1222" i="30"/>
  <c r="AB1147" i="30"/>
  <c r="AA1147" i="30"/>
  <c r="AB1161" i="30"/>
  <c r="AA1161" i="30"/>
  <c r="X1236" i="30"/>
  <c r="N1608" i="30"/>
  <c r="Q1533" i="30"/>
  <c r="R1533" i="30"/>
  <c r="AC1115" i="30"/>
  <c r="AC1186" i="30"/>
  <c r="AF1111" i="30"/>
  <c r="AG1111" i="30"/>
  <c r="X1225" i="30"/>
  <c r="AA1150" i="30"/>
  <c r="AB1150" i="30"/>
  <c r="AM1108" i="30"/>
  <c r="AP1105" i="30"/>
  <c r="AQ1105" i="30"/>
  <c r="AT1924" i="30"/>
  <c r="AT1855" i="30"/>
  <c r="AT1858" i="30" s="1"/>
  <c r="AT1859" i="30" s="1"/>
  <c r="AT1866" i="30" s="1"/>
  <c r="AT1869" i="30" s="1"/>
  <c r="AC1243" i="30"/>
  <c r="AG1168" i="30"/>
  <c r="AF1168" i="30"/>
  <c r="R969" i="30"/>
  <c r="B590" i="58"/>
  <c r="D590" i="58" s="1"/>
  <c r="AV1155" i="30"/>
  <c r="AU1155" i="30"/>
  <c r="AR1230" i="30"/>
  <c r="L1146" i="30"/>
  <c r="M1146" i="30"/>
  <c r="I1221" i="30"/>
  <c r="BA1187" i="30"/>
  <c r="AZ1187" i="30"/>
  <c r="AW1262" i="30"/>
  <c r="BJ1143" i="30"/>
  <c r="BG1218" i="30"/>
  <c r="BK1143" i="30"/>
  <c r="AB1168" i="30"/>
  <c r="X1243" i="30"/>
  <c r="AA1168" i="30"/>
  <c r="AL1152" i="30"/>
  <c r="AH1227" i="30"/>
  <c r="AK1152" i="30"/>
  <c r="I1223" i="30"/>
  <c r="L1148" i="30"/>
  <c r="M1148" i="30"/>
  <c r="AR1264" i="30"/>
  <c r="AU1189" i="30"/>
  <c r="AV1189" i="30"/>
  <c r="AL1177" i="30"/>
  <c r="AH1252" i="30"/>
  <c r="AK1177" i="30"/>
  <c r="BF1161" i="30"/>
  <c r="BB1236" i="30"/>
  <c r="BE1161" i="30"/>
  <c r="D1240" i="30"/>
  <c r="H1165" i="30"/>
  <c r="G1165" i="30"/>
  <c r="I1496" i="30" l="1"/>
  <c r="N1496" i="30" s="1"/>
  <c r="S1496" i="30" s="1"/>
  <c r="X1496" i="30" s="1"/>
  <c r="AC1496" i="30" s="1"/>
  <c r="AH1496" i="30" s="1"/>
  <c r="AM1496" i="30" s="1"/>
  <c r="AR1496" i="30" s="1"/>
  <c r="AW1496" i="30" s="1"/>
  <c r="BB1496" i="30" s="1"/>
  <c r="BG1496" i="30" s="1"/>
  <c r="D1571" i="30"/>
  <c r="Q1490" i="30"/>
  <c r="R1490" i="30"/>
  <c r="AA1222" i="30"/>
  <c r="X1297" i="30"/>
  <c r="AB1222" i="30"/>
  <c r="BF1245" i="30"/>
  <c r="BB1320" i="30"/>
  <c r="BE1245" i="30"/>
  <c r="AA1252" i="30"/>
  <c r="AB1252" i="30"/>
  <c r="X1327" i="30"/>
  <c r="G1256" i="30"/>
  <c r="D1331" i="30"/>
  <c r="H1256" i="30"/>
  <c r="R1418" i="30"/>
  <c r="N1493" i="30"/>
  <c r="Q1418" i="30"/>
  <c r="BA1219" i="30"/>
  <c r="AW1294" i="30"/>
  <c r="AZ1219" i="30"/>
  <c r="M1217" i="30"/>
  <c r="I1292" i="30"/>
  <c r="L1217" i="30"/>
  <c r="BK1243" i="30"/>
  <c r="BJ1243" i="30"/>
  <c r="BG1318" i="30"/>
  <c r="AR1321" i="30"/>
  <c r="AV1246" i="30"/>
  <c r="AU1246" i="30"/>
  <c r="AV1228" i="30"/>
  <c r="AR1303" i="30"/>
  <c r="AU1228" i="30"/>
  <c r="R1406" i="30"/>
  <c r="N1481" i="30"/>
  <c r="Q1406" i="30"/>
  <c r="AA1232" i="30"/>
  <c r="X1307" i="30"/>
  <c r="AB1232" i="30"/>
  <c r="V1186" i="30"/>
  <c r="S1190" i="30"/>
  <c r="S1261" i="30"/>
  <c r="W1186" i="30"/>
  <c r="M1249" i="30"/>
  <c r="I1324" i="30"/>
  <c r="L1249" i="30"/>
  <c r="BK1230" i="30"/>
  <c r="BG1305" i="30"/>
  <c r="BJ1230" i="30"/>
  <c r="X1318" i="30"/>
  <c r="AA1243" i="30"/>
  <c r="AB1243" i="30"/>
  <c r="AV1236" i="30"/>
  <c r="AR1311" i="30"/>
  <c r="AU1236" i="30"/>
  <c r="AG1221" i="30"/>
  <c r="AF1221" i="30"/>
  <c r="AC1296" i="30"/>
  <c r="N1835" i="30"/>
  <c r="R1760" i="30"/>
  <c r="Q1760" i="30"/>
  <c r="I1307" i="30"/>
  <c r="M1232" i="30"/>
  <c r="L1232" i="30"/>
  <c r="I1301" i="30"/>
  <c r="M1226" i="30"/>
  <c r="L1226" i="30"/>
  <c r="BJ1245" i="30"/>
  <c r="BG1320" i="30"/>
  <c r="BK1245" i="30"/>
  <c r="I1214" i="30"/>
  <c r="I1180" i="30"/>
  <c r="L1139" i="30"/>
  <c r="M1139" i="30"/>
  <c r="BA1240" i="30"/>
  <c r="AW1315" i="30"/>
  <c r="AZ1240" i="30"/>
  <c r="L1235" i="30"/>
  <c r="I1310" i="30"/>
  <c r="M1235" i="30"/>
  <c r="AC1326" i="30"/>
  <c r="AG1251" i="30"/>
  <c r="AF1251" i="30"/>
  <c r="AQ1190" i="30"/>
  <c r="AP1190" i="30"/>
  <c r="BJ1235" i="30"/>
  <c r="BG1310" i="30"/>
  <c r="BK1235" i="30"/>
  <c r="AV1220" i="30"/>
  <c r="AU1220" i="30"/>
  <c r="AR1295" i="30"/>
  <c r="N1683" i="30"/>
  <c r="R1608" i="30"/>
  <c r="Q1608" i="30"/>
  <c r="BK819" i="30"/>
  <c r="B503" i="58"/>
  <c r="D503" i="58" s="1"/>
  <c r="S1297" i="30"/>
  <c r="V1222" i="30"/>
  <c r="W1222" i="30"/>
  <c r="AG891" i="30"/>
  <c r="AC894" i="30"/>
  <c r="AC966" i="30"/>
  <c r="AF1268" i="30"/>
  <c r="AC1343" i="30"/>
  <c r="AG1268" i="30"/>
  <c r="AQ2062" i="30"/>
  <c r="AP2062" i="30"/>
  <c r="L1238" i="30"/>
  <c r="M1238" i="30"/>
  <c r="I1313" i="30"/>
  <c r="M1216" i="30"/>
  <c r="I1291" i="30"/>
  <c r="L1216" i="30"/>
  <c r="AV1251" i="30"/>
  <c r="AU1251" i="30"/>
  <c r="AR1326" i="30"/>
  <c r="BA1215" i="30"/>
  <c r="AW1290" i="30"/>
  <c r="AZ1215" i="30"/>
  <c r="AL1242" i="30"/>
  <c r="AH1317" i="30"/>
  <c r="AK1242" i="30"/>
  <c r="AK1223" i="30"/>
  <c r="AH1298" i="30"/>
  <c r="AL1223" i="30"/>
  <c r="X1315" i="30"/>
  <c r="AB1240" i="30"/>
  <c r="AA1240" i="30"/>
  <c r="AW1318" i="30"/>
  <c r="AZ1243" i="30"/>
  <c r="BA1243" i="30"/>
  <c r="AH1304" i="30"/>
  <c r="AL1229" i="30"/>
  <c r="AK1229" i="30"/>
  <c r="AB1244" i="30"/>
  <c r="AA1244" i="30"/>
  <c r="X1319" i="30"/>
  <c r="BA891" i="30"/>
  <c r="AW966" i="30"/>
  <c r="AW894" i="30"/>
  <c r="AZ1139" i="30"/>
  <c r="AW1180" i="30"/>
  <c r="AW1214" i="30"/>
  <c r="BA1139" i="30"/>
  <c r="BJ1227" i="30"/>
  <c r="BG1302" i="30"/>
  <c r="BK1227" i="30"/>
  <c r="H1257" i="30"/>
  <c r="D1332" i="30"/>
  <c r="G1257" i="30"/>
  <c r="AV1105" i="30"/>
  <c r="AR1108" i="30"/>
  <c r="AU1105" i="30"/>
  <c r="AH1331" i="30"/>
  <c r="AL1256" i="30"/>
  <c r="AK1256" i="30"/>
  <c r="S1290" i="30"/>
  <c r="V1215" i="30"/>
  <c r="W1215" i="30"/>
  <c r="AC1331" i="30"/>
  <c r="AG1256" i="30"/>
  <c r="AF1256" i="30"/>
  <c r="AL1115" i="30"/>
  <c r="AK1115" i="30"/>
  <c r="AM1779" i="30"/>
  <c r="AQ1704" i="30"/>
  <c r="AP1704" i="30"/>
  <c r="BG1214" i="30"/>
  <c r="BK1139" i="30"/>
  <c r="BG1180" i="30"/>
  <c r="BJ1139" i="30"/>
  <c r="BG1322" i="30"/>
  <c r="BK1247" i="30"/>
  <c r="BJ1247" i="30"/>
  <c r="L1234" i="30"/>
  <c r="I1309" i="30"/>
  <c r="M1234" i="30"/>
  <c r="AW1261" i="30"/>
  <c r="AW1190" i="30"/>
  <c r="AZ1186" i="30"/>
  <c r="BA1186" i="30"/>
  <c r="AK1218" i="30"/>
  <c r="AH1293" i="30"/>
  <c r="AL1218" i="30"/>
  <c r="BJ1238" i="30"/>
  <c r="BG1313" i="30"/>
  <c r="BK1238" i="30"/>
  <c r="BK1256" i="30"/>
  <c r="BG1331" i="30"/>
  <c r="BJ1256" i="30"/>
  <c r="W1311" i="30"/>
  <c r="S1386" i="30"/>
  <c r="V1311" i="30"/>
  <c r="W1229" i="30"/>
  <c r="S1304" i="30"/>
  <c r="V1229" i="30"/>
  <c r="AH894" i="30"/>
  <c r="AH966" i="30"/>
  <c r="AL891" i="30"/>
  <c r="BA1249" i="30"/>
  <c r="AW1324" i="30"/>
  <c r="AZ1249" i="30"/>
  <c r="G1033" i="30"/>
  <c r="H1033" i="30"/>
  <c r="D1034" i="30"/>
  <c r="F1539" i="30"/>
  <c r="F1480" i="30"/>
  <c r="F1483" i="30" s="1"/>
  <c r="F1484" i="30" s="1"/>
  <c r="F1491" i="30" s="1"/>
  <c r="F1494" i="30" s="1"/>
  <c r="BF1222" i="30"/>
  <c r="BB1297" i="30"/>
  <c r="BE1222" i="30"/>
  <c r="X1321" i="30"/>
  <c r="AA1246" i="30"/>
  <c r="AB1246" i="30"/>
  <c r="I1303" i="30"/>
  <c r="M1228" i="30"/>
  <c r="L1228" i="30"/>
  <c r="S1294" i="30"/>
  <c r="W1219" i="30"/>
  <c r="V1219" i="30"/>
  <c r="AQ1886" i="30"/>
  <c r="AM1961" i="30"/>
  <c r="AP1886" i="30"/>
  <c r="AQ1302" i="30"/>
  <c r="AP1302" i="30"/>
  <c r="AM1377" i="30"/>
  <c r="X1292" i="30"/>
  <c r="AB1217" i="30"/>
  <c r="AA1217" i="30"/>
  <c r="BG1034" i="30"/>
  <c r="BJ1033" i="30"/>
  <c r="BK1033" i="30"/>
  <c r="W1257" i="30"/>
  <c r="S1332" i="30"/>
  <c r="V1257" i="30"/>
  <c r="AG1242" i="30"/>
  <c r="AF1242" i="30"/>
  <c r="AC1317" i="30"/>
  <c r="D1318" i="30"/>
  <c r="G1243" i="30"/>
  <c r="H1243" i="30"/>
  <c r="AW1298" i="30"/>
  <c r="AZ1223" i="30"/>
  <c r="BA1223" i="30"/>
  <c r="AG1212" i="30"/>
  <c r="AC1287" i="30"/>
  <c r="AF1212" i="30"/>
  <c r="S1296" i="30"/>
  <c r="V1221" i="30"/>
  <c r="W1221" i="30"/>
  <c r="BB1034" i="30"/>
  <c r="BF1033" i="30"/>
  <c r="BE1033" i="30"/>
  <c r="M1212" i="30"/>
  <c r="I1287" i="30"/>
  <c r="L1212" i="30"/>
  <c r="BG1374" i="30"/>
  <c r="BK1299" i="30"/>
  <c r="BJ1299" i="30"/>
  <c r="AB1220" i="30"/>
  <c r="X1295" i="30"/>
  <c r="AA1220" i="30"/>
  <c r="N1744" i="30"/>
  <c r="R1669" i="30"/>
  <c r="Q1669" i="30"/>
  <c r="AA1223" i="30"/>
  <c r="AB1223" i="30"/>
  <c r="X1298" i="30"/>
  <c r="N1462" i="30"/>
  <c r="Q1387" i="30"/>
  <c r="R1387" i="30"/>
  <c r="AQ1322" i="30"/>
  <c r="AP1322" i="30"/>
  <c r="AM1397" i="30"/>
  <c r="BF1225" i="30"/>
  <c r="BE1225" i="30"/>
  <c r="BB1300" i="30"/>
  <c r="V1224" i="30"/>
  <c r="W1224" i="30"/>
  <c r="S1299" i="30"/>
  <c r="BA1218" i="30"/>
  <c r="AZ1218" i="30"/>
  <c r="AW1293" i="30"/>
  <c r="BG1339" i="30"/>
  <c r="BJ1264" i="30"/>
  <c r="BK1264" i="30"/>
  <c r="G1225" i="30"/>
  <c r="D1300" i="30"/>
  <c r="H1225" i="30"/>
  <c r="G1254" i="30"/>
  <c r="D1329" i="30"/>
  <c r="H1254" i="30"/>
  <c r="M1264" i="30"/>
  <c r="L1264" i="30"/>
  <c r="I1339" i="30"/>
  <c r="BB1314" i="30"/>
  <c r="BF1239" i="30"/>
  <c r="BE1239" i="30"/>
  <c r="D1287" i="30"/>
  <c r="H1212" i="30"/>
  <c r="G1212" i="30"/>
  <c r="X1293" i="30"/>
  <c r="AB1218" i="30"/>
  <c r="AA1218" i="30"/>
  <c r="AP1830" i="30"/>
  <c r="AQ1830" i="30"/>
  <c r="AM1905" i="30"/>
  <c r="R1044" i="30"/>
  <c r="B638" i="58"/>
  <c r="D638" i="58" s="1"/>
  <c r="BF1243" i="30"/>
  <c r="BB1318" i="30"/>
  <c r="BE1243" i="30"/>
  <c r="D1296" i="30"/>
  <c r="H1221" i="30"/>
  <c r="G1221" i="30"/>
  <c r="BF1136" i="30"/>
  <c r="BE1136" i="30"/>
  <c r="BE1138" i="30" s="1"/>
  <c r="BB1211" i="30"/>
  <c r="BB1138" i="30"/>
  <c r="BF1138" i="30" s="1"/>
  <c r="AA959" i="30"/>
  <c r="AA966" i="30" s="1"/>
  <c r="AA969" i="30" s="1"/>
  <c r="AB959" i="30"/>
  <c r="AC1321" i="30"/>
  <c r="AG1246" i="30"/>
  <c r="AF1246" i="30"/>
  <c r="AU959" i="30"/>
  <c r="AU966" i="30" s="1"/>
  <c r="AU969" i="30" s="1"/>
  <c r="AV959" i="30"/>
  <c r="AR1287" i="30"/>
  <c r="AU1212" i="30"/>
  <c r="AV1212" i="30"/>
  <c r="AL819" i="30"/>
  <c r="B498" i="58"/>
  <c r="D498" i="58" s="1"/>
  <c r="BK1308" i="30"/>
  <c r="BG1383" i="30"/>
  <c r="BJ1308" i="30"/>
  <c r="BE1234" i="30"/>
  <c r="BB1309" i="30"/>
  <c r="BF1234" i="30"/>
  <c r="AC1311" i="30"/>
  <c r="AG1236" i="30"/>
  <c r="AF1236" i="30"/>
  <c r="AW1312" i="30"/>
  <c r="BA1237" i="30"/>
  <c r="AZ1237" i="30"/>
  <c r="AV1243" i="30"/>
  <c r="AU1243" i="30"/>
  <c r="AR1318" i="30"/>
  <c r="AC1342" i="30"/>
  <c r="AG1267" i="30"/>
  <c r="AF1267" i="30"/>
  <c r="AL959" i="30"/>
  <c r="AK959" i="30"/>
  <c r="AK966" i="30" s="1"/>
  <c r="AK969" i="30" s="1"/>
  <c r="S1316" i="30"/>
  <c r="W1241" i="30"/>
  <c r="V1241" i="30"/>
  <c r="W1220" i="30"/>
  <c r="S1295" i="30"/>
  <c r="V1220" i="30"/>
  <c r="M1254" i="30"/>
  <c r="L1254" i="30"/>
  <c r="I1329" i="30"/>
  <c r="M1253" i="30"/>
  <c r="I1328" i="30"/>
  <c r="L1253" i="30"/>
  <c r="D1297" i="30"/>
  <c r="H1222" i="30"/>
  <c r="G1222" i="30"/>
  <c r="H1236" i="30"/>
  <c r="D1311" i="30"/>
  <c r="G1236" i="30"/>
  <c r="BF1257" i="30"/>
  <c r="BE1257" i="30"/>
  <c r="BB1332" i="30"/>
  <c r="BJ1315" i="30"/>
  <c r="BG1390" i="30"/>
  <c r="BK1315" i="30"/>
  <c r="BF1236" i="30"/>
  <c r="BE1236" i="30"/>
  <c r="BB1311" i="30"/>
  <c r="BK1268" i="30"/>
  <c r="BG1343" i="30"/>
  <c r="BJ1268" i="30"/>
  <c r="BB1310" i="30"/>
  <c r="BF1235" i="30"/>
  <c r="BE1235" i="30"/>
  <c r="BK1220" i="30"/>
  <c r="BG1295" i="30"/>
  <c r="BJ1220" i="30"/>
  <c r="AB1257" i="30"/>
  <c r="X1332" i="30"/>
  <c r="AA1257" i="30"/>
  <c r="X1310" i="30"/>
  <c r="AB1235" i="30"/>
  <c r="AA1235" i="30"/>
  <c r="H1105" i="30"/>
  <c r="G1105" i="30"/>
  <c r="D1108" i="30"/>
  <c r="S1320" i="30"/>
  <c r="W1245" i="30"/>
  <c r="V1245" i="30"/>
  <c r="AC1325" i="30"/>
  <c r="AG1250" i="30"/>
  <c r="AF1250" i="30"/>
  <c r="AR1291" i="30"/>
  <c r="AU1216" i="30"/>
  <c r="AV1216" i="30"/>
  <c r="AG1245" i="30"/>
  <c r="AF1245" i="30"/>
  <c r="AC1320" i="30"/>
  <c r="H1250" i="30"/>
  <c r="D1325" i="30"/>
  <c r="G1250" i="30"/>
  <c r="H819" i="30"/>
  <c r="B492" i="58"/>
  <c r="AW1339" i="30"/>
  <c r="AZ1264" i="30"/>
  <c r="BA1264" i="30"/>
  <c r="W1232" i="30"/>
  <c r="V1232" i="30"/>
  <c r="S1307" i="30"/>
  <c r="AP1342" i="30"/>
  <c r="AM1417" i="30"/>
  <c r="AQ1342" i="30"/>
  <c r="Q1477" i="30"/>
  <c r="R1477" i="30"/>
  <c r="N1552" i="30"/>
  <c r="G1234" i="30"/>
  <c r="D1309" i="30"/>
  <c r="H1234" i="30"/>
  <c r="AZ1229" i="30"/>
  <c r="BA1229" i="30"/>
  <c r="AW1304" i="30"/>
  <c r="BK1216" i="30"/>
  <c r="BG1291" i="30"/>
  <c r="BJ1216" i="30"/>
  <c r="AU1033" i="30"/>
  <c r="AV1033" i="30"/>
  <c r="AR1034" i="30"/>
  <c r="BF1224" i="30"/>
  <c r="BE1224" i="30"/>
  <c r="BB1299" i="30"/>
  <c r="D966" i="30"/>
  <c r="G959" i="30"/>
  <c r="G966" i="30" s="1"/>
  <c r="G969" i="30" s="1"/>
  <c r="H959" i="30"/>
  <c r="AH1318" i="30"/>
  <c r="AL1243" i="30"/>
  <c r="AK1243" i="30"/>
  <c r="I1323" i="30"/>
  <c r="M1248" i="30"/>
  <c r="L1248" i="30"/>
  <c r="AV1232" i="30"/>
  <c r="AR1307" i="30"/>
  <c r="AU1232" i="30"/>
  <c r="BJ1252" i="30"/>
  <c r="BG1327" i="30"/>
  <c r="BK1252" i="30"/>
  <c r="W1139" i="30"/>
  <c r="S1180" i="30"/>
  <c r="S1214" i="30"/>
  <c r="V1139" i="30"/>
  <c r="M1240" i="30"/>
  <c r="I1315" i="30"/>
  <c r="L1240" i="30"/>
  <c r="AW1331" i="30"/>
  <c r="BA1256" i="30"/>
  <c r="AZ1256" i="30"/>
  <c r="BG1384" i="30"/>
  <c r="BK1309" i="30"/>
  <c r="BJ1309" i="30"/>
  <c r="AU1239" i="30"/>
  <c r="AR1314" i="30"/>
  <c r="AV1239" i="30"/>
  <c r="D1298" i="30"/>
  <c r="G1223" i="30"/>
  <c r="H1223" i="30"/>
  <c r="M819" i="30"/>
  <c r="B493" i="58"/>
  <c r="D493" i="58" s="1"/>
  <c r="AG1218" i="30"/>
  <c r="AC1293" i="30"/>
  <c r="AF1218" i="30"/>
  <c r="AB819" i="30"/>
  <c r="B496" i="58"/>
  <c r="D496" i="58" s="1"/>
  <c r="AV1268" i="30"/>
  <c r="AR1343" i="30"/>
  <c r="AU1268" i="30"/>
  <c r="BF1227" i="30"/>
  <c r="BB1302" i="30"/>
  <c r="BE1227" i="30"/>
  <c r="AU1256" i="30"/>
  <c r="AR1331" i="30"/>
  <c r="AV1256" i="30"/>
  <c r="X1034" i="30"/>
  <c r="AB1033" i="30"/>
  <c r="AA1033" i="30"/>
  <c r="BA1212" i="30"/>
  <c r="AW1287" i="30"/>
  <c r="AZ1212" i="30"/>
  <c r="AU1252" i="30"/>
  <c r="AR1327" i="30"/>
  <c r="AV1252" i="30"/>
  <c r="AH1108" i="30"/>
  <c r="AK1105" i="30"/>
  <c r="AL1105" i="30"/>
  <c r="D1292" i="30"/>
  <c r="G1217" i="30"/>
  <c r="H1217" i="30"/>
  <c r="BG1376" i="30"/>
  <c r="BK1301" i="30"/>
  <c r="BJ1301" i="30"/>
  <c r="BB1343" i="30"/>
  <c r="BE1268" i="30"/>
  <c r="BF1268" i="30"/>
  <c r="AG1249" i="30"/>
  <c r="AF1249" i="30"/>
  <c r="AC1324" i="30"/>
  <c r="AG1240" i="30"/>
  <c r="AC1315" i="30"/>
  <c r="AF1240" i="30"/>
  <c r="I1332" i="30"/>
  <c r="M1257" i="30"/>
  <c r="L1257" i="30"/>
  <c r="AZ1216" i="30"/>
  <c r="BA1216" i="30"/>
  <c r="AW1291" i="30"/>
  <c r="Q1596" i="30"/>
  <c r="R1596" i="30"/>
  <c r="N1671" i="30"/>
  <c r="I1108" i="30"/>
  <c r="M1105" i="30"/>
  <c r="L1105" i="30"/>
  <c r="BE1219" i="30"/>
  <c r="BB1294" i="30"/>
  <c r="BF1219" i="30"/>
  <c r="AG1229" i="30"/>
  <c r="AF1229" i="30"/>
  <c r="AC1304" i="30"/>
  <c r="AR1338" i="30"/>
  <c r="AV1263" i="30"/>
  <c r="AU1263" i="30"/>
  <c r="I1293" i="30"/>
  <c r="M1218" i="30"/>
  <c r="L1218" i="30"/>
  <c r="AZ1033" i="30"/>
  <c r="BA1033" i="30"/>
  <c r="AW1034" i="30"/>
  <c r="S1322" i="30"/>
  <c r="W1247" i="30"/>
  <c r="V1247" i="30"/>
  <c r="AB1241" i="30"/>
  <c r="X1316" i="30"/>
  <c r="AA1241" i="30"/>
  <c r="P1811" i="30"/>
  <c r="P1738" i="30"/>
  <c r="P1784" i="30" s="1"/>
  <c r="P1791" i="30" s="1"/>
  <c r="P1794" i="30" s="1"/>
  <c r="Q1736" i="30"/>
  <c r="Q1738" i="30" s="1"/>
  <c r="AW1316" i="30"/>
  <c r="AZ1241" i="30"/>
  <c r="BA1241" i="30"/>
  <c r="AQ1180" i="30"/>
  <c r="AP1180" i="30"/>
  <c r="AM1183" i="30"/>
  <c r="AM1265" i="30"/>
  <c r="AM1336" i="30"/>
  <c r="AQ1261" i="30"/>
  <c r="AP1261" i="30"/>
  <c r="AH1311" i="30"/>
  <c r="AL1236" i="30"/>
  <c r="AK1236" i="30"/>
  <c r="R2053" i="30"/>
  <c r="Q2053" i="30"/>
  <c r="M1220" i="30"/>
  <c r="L1220" i="30"/>
  <c r="I1295" i="30"/>
  <c r="D1323" i="30"/>
  <c r="H1248" i="30"/>
  <c r="G1248" i="30"/>
  <c r="X1290" i="30"/>
  <c r="AB1215" i="30"/>
  <c r="AA1215" i="30"/>
  <c r="BK1262" i="30"/>
  <c r="BG1337" i="30"/>
  <c r="BJ1262" i="30"/>
  <c r="AZ1257" i="30"/>
  <c r="AW1332" i="30"/>
  <c r="BA1257" i="30"/>
  <c r="X1312" i="30"/>
  <c r="AB1237" i="30"/>
  <c r="AA1237" i="30"/>
  <c r="H1268" i="30"/>
  <c r="D1343" i="30"/>
  <c r="G1268" i="30"/>
  <c r="AM1109" i="30"/>
  <c r="AQ1108" i="30"/>
  <c r="AP1108" i="30"/>
  <c r="AK1217" i="30"/>
  <c r="AH1292" i="30"/>
  <c r="AL1217" i="30"/>
  <c r="W1264" i="30"/>
  <c r="S1339" i="30"/>
  <c r="V1264" i="30"/>
  <c r="AR1324" i="30"/>
  <c r="AV1249" i="30"/>
  <c r="AU1249" i="30"/>
  <c r="AW1211" i="30"/>
  <c r="BA1136" i="30"/>
  <c r="AZ1136" i="30"/>
  <c r="AZ1138" i="30" s="1"/>
  <c r="AW1138" i="30"/>
  <c r="BA1138" i="30" s="1"/>
  <c r="L1231" i="30"/>
  <c r="I1306" i="30"/>
  <c r="M1231" i="30"/>
  <c r="AG1264" i="30"/>
  <c r="AF1264" i="30"/>
  <c r="AC1339" i="30"/>
  <c r="BJ1221" i="30"/>
  <c r="BG1296" i="30"/>
  <c r="BK1221" i="30"/>
  <c r="AQ1034" i="30"/>
  <c r="AP1034" i="30"/>
  <c r="AP1041" i="30" s="1"/>
  <c r="AP1044" i="30" s="1"/>
  <c r="AQ1317" i="30"/>
  <c r="AM1392" i="30"/>
  <c r="AP1317" i="30"/>
  <c r="L1236" i="30"/>
  <c r="M1236" i="30"/>
  <c r="I1311" i="30"/>
  <c r="AH1332" i="30"/>
  <c r="AL1257" i="30"/>
  <c r="AK1257" i="30"/>
  <c r="I1400" i="30"/>
  <c r="L1325" i="30"/>
  <c r="M1325" i="30"/>
  <c r="M1221" i="30"/>
  <c r="I1296" i="30"/>
  <c r="L1221" i="30"/>
  <c r="BG894" i="30"/>
  <c r="BK891" i="30"/>
  <c r="BG966" i="30"/>
  <c r="AP1686" i="30"/>
  <c r="AQ1686" i="30"/>
  <c r="AM1761" i="30"/>
  <c r="S1305" i="30"/>
  <c r="W1230" i="30"/>
  <c r="V1230" i="30"/>
  <c r="BA1239" i="30"/>
  <c r="AZ1239" i="30"/>
  <c r="AW1314" i="30"/>
  <c r="AG1220" i="30"/>
  <c r="AC1295" i="30"/>
  <c r="AF1220" i="30"/>
  <c r="AW1297" i="30"/>
  <c r="BA1222" i="30"/>
  <c r="AZ1222" i="30"/>
  <c r="BJ1250" i="30"/>
  <c r="BG1325" i="30"/>
  <c r="BK1250" i="30"/>
  <c r="AH1339" i="30"/>
  <c r="AK1264" i="30"/>
  <c r="AL1264" i="30"/>
  <c r="AU1225" i="30"/>
  <c r="AV1225" i="30"/>
  <c r="AR1300" i="30"/>
  <c r="BE1251" i="30"/>
  <c r="BF1251" i="30"/>
  <c r="BB1326" i="30"/>
  <c r="BE1226" i="30"/>
  <c r="BB1301" i="30"/>
  <c r="BF1226" i="30"/>
  <c r="M1225" i="30"/>
  <c r="I1300" i="30"/>
  <c r="L1225" i="30"/>
  <c r="V1251" i="30"/>
  <c r="S1326" i="30"/>
  <c r="W1251" i="30"/>
  <c r="AY1677" i="30"/>
  <c r="AY1630" i="30"/>
  <c r="AY1633" i="30" s="1"/>
  <c r="AY1634" i="30" s="1"/>
  <c r="AY1641" i="30" s="1"/>
  <c r="AY1644" i="30" s="1"/>
  <c r="R1389" i="30"/>
  <c r="Q1389" i="30"/>
  <c r="N1464" i="30"/>
  <c r="I1343" i="30"/>
  <c r="M1268" i="30"/>
  <c r="L1268" i="30"/>
  <c r="W1235" i="30"/>
  <c r="S1310" i="30"/>
  <c r="V1235" i="30"/>
  <c r="BE1231" i="30"/>
  <c r="BF1231" i="30"/>
  <c r="BB1306" i="30"/>
  <c r="AA1239" i="30"/>
  <c r="X1314" i="30"/>
  <c r="AB1239" i="30"/>
  <c r="D1304" i="30"/>
  <c r="H1229" i="30"/>
  <c r="G1229" i="30"/>
  <c r="L1267" i="30"/>
  <c r="I1342" i="30"/>
  <c r="M1267" i="30"/>
  <c r="W1321" i="30"/>
  <c r="V1321" i="30"/>
  <c r="S1396" i="30"/>
  <c r="G1244" i="30"/>
  <c r="D1319" i="30"/>
  <c r="H1244" i="30"/>
  <c r="L1223" i="30"/>
  <c r="M1223" i="30"/>
  <c r="I1298" i="30"/>
  <c r="BK1218" i="30"/>
  <c r="BG1293" i="30"/>
  <c r="BJ1218" i="30"/>
  <c r="AR1305" i="30"/>
  <c r="AU1230" i="30"/>
  <c r="AV1230" i="30"/>
  <c r="BF1232" i="30"/>
  <c r="BE1232" i="30"/>
  <c r="BB1307" i="30"/>
  <c r="AC1338" i="30"/>
  <c r="AG1263" i="30"/>
  <c r="AF1263" i="30"/>
  <c r="AB1221" i="30"/>
  <c r="AA1221" i="30"/>
  <c r="X1296" i="30"/>
  <c r="AG1257" i="30"/>
  <c r="AC1332" i="30"/>
  <c r="AF1257" i="30"/>
  <c r="Z1620" i="30"/>
  <c r="Z1555" i="30"/>
  <c r="Z1558" i="30" s="1"/>
  <c r="Z1559" i="30" s="1"/>
  <c r="Z1566" i="30" s="1"/>
  <c r="Z1569" i="30" s="1"/>
  <c r="Q1489" i="30"/>
  <c r="R1489" i="30"/>
  <c r="N1564" i="30"/>
  <c r="N1565" i="30" s="1"/>
  <c r="AV1245" i="30"/>
  <c r="AR1320" i="30"/>
  <c r="AU1245" i="30"/>
  <c r="W1268" i="30"/>
  <c r="V1268" i="30"/>
  <c r="S1343" i="30"/>
  <c r="BA1250" i="30"/>
  <c r="AZ1250" i="30"/>
  <c r="AW1325" i="30"/>
  <c r="W891" i="30"/>
  <c r="S966" i="30"/>
  <c r="S894" i="30"/>
  <c r="AH1313" i="30"/>
  <c r="AL1238" i="30"/>
  <c r="AK1238" i="30"/>
  <c r="AL1250" i="30"/>
  <c r="AK1250" i="30"/>
  <c r="AH1325" i="30"/>
  <c r="M1115" i="30"/>
  <c r="L1115" i="30"/>
  <c r="AC1292" i="30"/>
  <c r="AG1217" i="30"/>
  <c r="AF1217" i="30"/>
  <c r="BJ1267" i="30"/>
  <c r="BG1342" i="30"/>
  <c r="BK1267" i="30"/>
  <c r="V1253" i="30"/>
  <c r="S1328" i="30"/>
  <c r="W1253" i="30"/>
  <c r="BA1230" i="30"/>
  <c r="AZ1230" i="30"/>
  <c r="AW1305" i="30"/>
  <c r="D1214" i="30"/>
  <c r="H1139" i="30"/>
  <c r="D1180" i="30"/>
  <c r="G1139" i="30"/>
  <c r="H1237" i="30"/>
  <c r="G1237" i="30"/>
  <c r="D1312" i="30"/>
  <c r="H1263" i="30"/>
  <c r="G1263" i="30"/>
  <c r="D1338" i="30"/>
  <c r="I1322" i="30"/>
  <c r="L1247" i="30"/>
  <c r="M1247" i="30"/>
  <c r="AW1108" i="30"/>
  <c r="BA1105" i="30"/>
  <c r="AZ1105" i="30"/>
  <c r="AH1329" i="30"/>
  <c r="AL1254" i="30"/>
  <c r="AK1254" i="30"/>
  <c r="AO1628" i="30"/>
  <c r="AP1553" i="30"/>
  <c r="AO1555" i="30"/>
  <c r="AO1558" i="30" s="1"/>
  <c r="AO1559" i="30" s="1"/>
  <c r="AO1566" i="30" s="1"/>
  <c r="AO1569" i="30" s="1"/>
  <c r="X1138" i="30"/>
  <c r="AB1138" i="30" s="1"/>
  <c r="AB1136" i="30"/>
  <c r="AA1136" i="30"/>
  <c r="AA1138" i="30" s="1"/>
  <c r="X1211" i="30"/>
  <c r="AW1295" i="30"/>
  <c r="BA1220" i="30"/>
  <c r="AZ1220" i="30"/>
  <c r="AL1033" i="30"/>
  <c r="AH1034" i="30"/>
  <c r="AK1033" i="30"/>
  <c r="AU1240" i="30"/>
  <c r="AR1315" i="30"/>
  <c r="AV1240" i="30"/>
  <c r="G1267" i="30"/>
  <c r="H1267" i="30"/>
  <c r="D1342" i="30"/>
  <c r="Q1742" i="30"/>
  <c r="N1817" i="30"/>
  <c r="R1742" i="30"/>
  <c r="N1637" i="30"/>
  <c r="Q1562" i="30"/>
  <c r="R1562" i="30"/>
  <c r="AF1226" i="30"/>
  <c r="AG1226" i="30"/>
  <c r="AC1301" i="30"/>
  <c r="AH1261" i="30"/>
  <c r="AH1190" i="30"/>
  <c r="AL1186" i="30"/>
  <c r="AK1186" i="30"/>
  <c r="K1847" i="30"/>
  <c r="K1780" i="30"/>
  <c r="K1783" i="30" s="1"/>
  <c r="K1784" i="30" s="1"/>
  <c r="K1791" i="30" s="1"/>
  <c r="K1794" i="30" s="1"/>
  <c r="AK1240" i="30"/>
  <c r="AH1315" i="30"/>
  <c r="AL1240" i="30"/>
  <c r="AA1233" i="30"/>
  <c r="AB1233" i="30"/>
  <c r="X1308" i="30"/>
  <c r="N1827" i="30"/>
  <c r="Q1752" i="30"/>
  <c r="R1752" i="30"/>
  <c r="BG1332" i="30"/>
  <c r="BK1257" i="30"/>
  <c r="BJ1257" i="30"/>
  <c r="AR1297" i="30"/>
  <c r="AU1222" i="30"/>
  <c r="AV1222" i="30"/>
  <c r="AB1231" i="30"/>
  <c r="X1306" i="30"/>
  <c r="AA1231" i="30"/>
  <c r="AV1253" i="30"/>
  <c r="AR1328" i="30"/>
  <c r="AU1253" i="30"/>
  <c r="W959" i="30"/>
  <c r="V959" i="30"/>
  <c r="V966" i="30" s="1"/>
  <c r="V969" i="30" s="1"/>
  <c r="BE1252" i="30"/>
  <c r="BB1327" i="30"/>
  <c r="BF1252" i="30"/>
  <c r="AA1254" i="30"/>
  <c r="X1329" i="30"/>
  <c r="AB1254" i="30"/>
  <c r="BB1331" i="30"/>
  <c r="BF1256" i="30"/>
  <c r="BE1256" i="30"/>
  <c r="AC1310" i="30"/>
  <c r="AG1235" i="30"/>
  <c r="AF1235" i="30"/>
  <c r="AF1216" i="30"/>
  <c r="AG1216" i="30"/>
  <c r="AC1291" i="30"/>
  <c r="N1259" i="30"/>
  <c r="Q1258" i="30"/>
  <c r="R1258" i="30"/>
  <c r="M1245" i="30"/>
  <c r="I1320" i="30"/>
  <c r="L1245" i="30"/>
  <c r="AV1250" i="30"/>
  <c r="AU1250" i="30"/>
  <c r="AR1325" i="30"/>
  <c r="AL1228" i="30"/>
  <c r="AK1228" i="30"/>
  <c r="AH1303" i="30"/>
  <c r="BB1315" i="30"/>
  <c r="BE1240" i="30"/>
  <c r="BF1240" i="30"/>
  <c r="AM1041" i="30"/>
  <c r="AQ966" i="30"/>
  <c r="AM969" i="30"/>
  <c r="BA1217" i="30"/>
  <c r="AW1292" i="30"/>
  <c r="AZ1217" i="30"/>
  <c r="AC1290" i="30"/>
  <c r="AG1215" i="30"/>
  <c r="AF1215" i="30"/>
  <c r="AK1235" i="30"/>
  <c r="AL1235" i="30"/>
  <c r="AH1310" i="30"/>
  <c r="I894" i="30"/>
  <c r="M891" i="30"/>
  <c r="I966" i="30"/>
  <c r="AV1234" i="30"/>
  <c r="AR1309" i="30"/>
  <c r="AU1234" i="30"/>
  <c r="AU1238" i="30"/>
  <c r="AR1313" i="30"/>
  <c r="AV1238" i="30"/>
  <c r="BA959" i="30"/>
  <c r="AZ959" i="30"/>
  <c r="AZ966" i="30" s="1"/>
  <c r="AZ969" i="30" s="1"/>
  <c r="L1237" i="30"/>
  <c r="I1312" i="30"/>
  <c r="M1237" i="30"/>
  <c r="AH1291" i="30"/>
  <c r="AL1216" i="30"/>
  <c r="AK1216" i="30"/>
  <c r="AK1246" i="30"/>
  <c r="AL1246" i="30"/>
  <c r="AH1321" i="30"/>
  <c r="BA1245" i="30"/>
  <c r="AW1320" i="30"/>
  <c r="AZ1245" i="30"/>
  <c r="BA1246" i="30"/>
  <c r="AZ1246" i="30"/>
  <c r="AW1321" i="30"/>
  <c r="AL1247" i="30"/>
  <c r="AH1322" i="30"/>
  <c r="AK1247" i="30"/>
  <c r="BE1215" i="30"/>
  <c r="BB1290" i="30"/>
  <c r="BF1215" i="30"/>
  <c r="BJ1115" i="30"/>
  <c r="BK1115" i="30"/>
  <c r="AA1234" i="30"/>
  <c r="X1309" i="30"/>
  <c r="AB1234" i="30"/>
  <c r="N1964" i="30"/>
  <c r="R1889" i="30"/>
  <c r="Q1889" i="30"/>
  <c r="BG1304" i="30"/>
  <c r="BK1229" i="30"/>
  <c r="BJ1229" i="30"/>
  <c r="BG1287" i="30"/>
  <c r="BJ1212" i="30"/>
  <c r="BK1212" i="30"/>
  <c r="AA1228" i="30"/>
  <c r="X1303" i="30"/>
  <c r="AB1228" i="30"/>
  <c r="X1339" i="30"/>
  <c r="AB1264" i="30"/>
  <c r="AA1264" i="30"/>
  <c r="AC1214" i="30"/>
  <c r="AG1139" i="30"/>
  <c r="AC1180" i="30"/>
  <c r="AF1139" i="30"/>
  <c r="L1262" i="30"/>
  <c r="I1337" i="30"/>
  <c r="M1262" i="30"/>
  <c r="H1247" i="30"/>
  <c r="D1322" i="30"/>
  <c r="G1247" i="30"/>
  <c r="D1327" i="30"/>
  <c r="G1252" i="30"/>
  <c r="H1252" i="30"/>
  <c r="AH1295" i="30"/>
  <c r="AL1220" i="30"/>
  <c r="AK1220" i="30"/>
  <c r="G1232" i="30"/>
  <c r="D1307" i="30"/>
  <c r="H1232" i="30"/>
  <c r="BK1246" i="30"/>
  <c r="BJ1246" i="30"/>
  <c r="BG1321" i="30"/>
  <c r="AF1253" i="30"/>
  <c r="AG1253" i="30"/>
  <c r="AC1328" i="30"/>
  <c r="AM1390" i="30"/>
  <c r="AQ1315" i="30"/>
  <c r="AP1315" i="30"/>
  <c r="BF1105" i="30"/>
  <c r="BE1105" i="30"/>
  <c r="BB1108" i="30"/>
  <c r="BB1313" i="30"/>
  <c r="BE1238" i="30"/>
  <c r="BF1238" i="30"/>
  <c r="V1263" i="30"/>
  <c r="S1338" i="30"/>
  <c r="W1263" i="30"/>
  <c r="G1115" i="30"/>
  <c r="H1115" i="30"/>
  <c r="I1318" i="30"/>
  <c r="L1243" i="30"/>
  <c r="M1243" i="30"/>
  <c r="AC1034" i="30"/>
  <c r="AF1033" i="30"/>
  <c r="AG1033" i="30"/>
  <c r="BA1268" i="30"/>
  <c r="AZ1268" i="30"/>
  <c r="AW1343" i="30"/>
  <c r="BF1241" i="30"/>
  <c r="BB1316" i="30"/>
  <c r="BE1241" i="30"/>
  <c r="Q1616" i="30"/>
  <c r="N1691" i="30"/>
  <c r="R1616" i="30"/>
  <c r="BD2044" i="30"/>
  <c r="AL1237" i="30"/>
  <c r="AH1312" i="30"/>
  <c r="AK1237" i="30"/>
  <c r="V1226" i="30"/>
  <c r="W1226" i="30"/>
  <c r="S1301" i="30"/>
  <c r="W1105" i="30"/>
  <c r="S1108" i="30"/>
  <c r="V1105" i="30"/>
  <c r="AW1301" i="30"/>
  <c r="BA1226" i="30"/>
  <c r="AZ1226" i="30"/>
  <c r="I1317" i="30"/>
  <c r="M1242" i="30"/>
  <c r="L1242" i="30"/>
  <c r="BK1231" i="30"/>
  <c r="BJ1231" i="30"/>
  <c r="BG1306" i="30"/>
  <c r="G1253" i="30"/>
  <c r="D1328" i="30"/>
  <c r="H1253" i="30"/>
  <c r="BB1317" i="30"/>
  <c r="BF1242" i="30"/>
  <c r="BE1242" i="30"/>
  <c r="AG819" i="30"/>
  <c r="B497" i="58"/>
  <c r="D497" i="58" s="1"/>
  <c r="AB1245" i="30"/>
  <c r="X1320" i="30"/>
  <c r="AA1245" i="30"/>
  <c r="AG1233" i="30"/>
  <c r="AF1233" i="30"/>
  <c r="AC1308" i="30"/>
  <c r="BA819" i="30"/>
  <c r="B501" i="58"/>
  <c r="D501" i="58" s="1"/>
  <c r="BE1247" i="30"/>
  <c r="BF1247" i="30"/>
  <c r="BB1322" i="30"/>
  <c r="AV1235" i="30"/>
  <c r="AU1235" i="30"/>
  <c r="AR1310" i="30"/>
  <c r="M1229" i="30"/>
  <c r="I1304" i="30"/>
  <c r="L1229" i="30"/>
  <c r="AG1234" i="30"/>
  <c r="AC1309" i="30"/>
  <c r="AF1234" i="30"/>
  <c r="AB1249" i="30"/>
  <c r="X1324" i="30"/>
  <c r="AA1249" i="30"/>
  <c r="AC1299" i="30"/>
  <c r="AF1224" i="30"/>
  <c r="AG1224" i="30"/>
  <c r="AG1105" i="30"/>
  <c r="AC1108" i="30"/>
  <c r="AF1105" i="30"/>
  <c r="L1252" i="30"/>
  <c r="I1327" i="30"/>
  <c r="M1252" i="30"/>
  <c r="BK1223" i="30"/>
  <c r="BJ1223" i="30"/>
  <c r="BG1298" i="30"/>
  <c r="BF1230" i="30"/>
  <c r="BB1305" i="30"/>
  <c r="BE1230" i="30"/>
  <c r="X1300" i="30"/>
  <c r="AB1225" i="30"/>
  <c r="AA1225" i="30"/>
  <c r="M1219" i="30"/>
  <c r="I1294" i="30"/>
  <c r="L1219" i="30"/>
  <c r="W819" i="30"/>
  <c r="B495" i="58"/>
  <c r="D495" i="58" s="1"/>
  <c r="AW1338" i="30"/>
  <c r="BA1263" i="30"/>
  <c r="AZ1263" i="30"/>
  <c r="D1308" i="30"/>
  <c r="H1233" i="30"/>
  <c r="G1233" i="30"/>
  <c r="AB1219" i="30"/>
  <c r="AA1219" i="30"/>
  <c r="X1294" i="30"/>
  <c r="BG1314" i="30"/>
  <c r="BK1239" i="30"/>
  <c r="BJ1239" i="30"/>
  <c r="N2040" i="30"/>
  <c r="Q1965" i="30"/>
  <c r="R1965" i="30"/>
  <c r="AL1215" i="30"/>
  <c r="AH1290" i="30"/>
  <c r="AK1215" i="30"/>
  <c r="AK1267" i="30"/>
  <c r="AH1342" i="30"/>
  <c r="AL1267" i="30"/>
  <c r="AT1963" i="30"/>
  <c r="AT2036" i="30"/>
  <c r="AT2038" i="30" s="1"/>
  <c r="AM2057" i="30"/>
  <c r="AQ1982" i="30"/>
  <c r="AP1982" i="30"/>
  <c r="I1319" i="30"/>
  <c r="M1244" i="30"/>
  <c r="L1244" i="30"/>
  <c r="AO2039" i="30"/>
  <c r="AV1139" i="30"/>
  <c r="AR1214" i="30"/>
  <c r="AU1139" i="30"/>
  <c r="AR1180" i="30"/>
  <c r="BJ1242" i="30"/>
  <c r="BG1317" i="30"/>
  <c r="BK1242" i="30"/>
  <c r="AU1242" i="30"/>
  <c r="AR1317" i="30"/>
  <c r="AV1242" i="30"/>
  <c r="G1241" i="30"/>
  <c r="H1241" i="30"/>
  <c r="D1316" i="30"/>
  <c r="B500" i="58"/>
  <c r="D500" i="58" s="1"/>
  <c r="AV819" i="30"/>
  <c r="AC1322" i="30"/>
  <c r="AF1247" i="30"/>
  <c r="AG1247" i="30"/>
  <c r="AG1230" i="30"/>
  <c r="AC1305" i="30"/>
  <c r="AF1230" i="30"/>
  <c r="AU1267" i="30"/>
  <c r="AV1267" i="30"/>
  <c r="AR1342" i="30"/>
  <c r="W1233" i="30"/>
  <c r="S1308" i="30"/>
  <c r="V1233" i="30"/>
  <c r="M1215" i="30"/>
  <c r="I1290" i="30"/>
  <c r="L1215" i="30"/>
  <c r="BJ1136" i="30"/>
  <c r="BJ1138" i="30" s="1"/>
  <c r="BG1138" i="30"/>
  <c r="BK1138" i="30" s="1"/>
  <c r="BG1211" i="30"/>
  <c r="BK1136" i="30"/>
  <c r="H1239" i="30"/>
  <c r="D1314" i="30"/>
  <c r="G1239" i="30"/>
  <c r="W1216" i="30"/>
  <c r="S1291" i="30"/>
  <c r="V1216" i="30"/>
  <c r="W1231" i="30"/>
  <c r="S1306" i="30"/>
  <c r="V1231" i="30"/>
  <c r="AQ1327" i="30"/>
  <c r="AM1402" i="30"/>
  <c r="AP1327" i="30"/>
  <c r="X1337" i="30"/>
  <c r="AA1262" i="30"/>
  <c r="AB1262" i="30"/>
  <c r="V1238" i="30"/>
  <c r="S1313" i="30"/>
  <c r="W1238" i="30"/>
  <c r="AA1267" i="30"/>
  <c r="X1342" i="30"/>
  <c r="AB1267" i="30"/>
  <c r="AV1219" i="30"/>
  <c r="AU1219" i="30"/>
  <c r="AR1294" i="30"/>
  <c r="W1252" i="30"/>
  <c r="V1252" i="30"/>
  <c r="S1327" i="30"/>
  <c r="AQ894" i="30"/>
  <c r="B547" i="58"/>
  <c r="D547" i="58" s="1"/>
  <c r="AZ1225" i="30"/>
  <c r="BA1225" i="30"/>
  <c r="AW1300" i="30"/>
  <c r="AK1212" i="30"/>
  <c r="AH1287" i="30"/>
  <c r="AL1212" i="30"/>
  <c r="D1324" i="30"/>
  <c r="H1249" i="30"/>
  <c r="G1249" i="30"/>
  <c r="AL1221" i="30"/>
  <c r="AK1221" i="30"/>
  <c r="AH1296" i="30"/>
  <c r="AB1238" i="30"/>
  <c r="X1313" i="30"/>
  <c r="AA1238" i="30"/>
  <c r="BB1323" i="30"/>
  <c r="BF1248" i="30"/>
  <c r="BE1248" i="30"/>
  <c r="B457" i="58"/>
  <c r="D444" i="58"/>
  <c r="D457" i="58" s="1"/>
  <c r="BE1216" i="30"/>
  <c r="BB1291" i="30"/>
  <c r="BF1216" i="30"/>
  <c r="S1314" i="30"/>
  <c r="V1239" i="30"/>
  <c r="W1239" i="30"/>
  <c r="AM1395" i="30"/>
  <c r="AQ1320" i="30"/>
  <c r="AP1320" i="30"/>
  <c r="V1248" i="30"/>
  <c r="S1323" i="30"/>
  <c r="W1248" i="30"/>
  <c r="BJ1249" i="30"/>
  <c r="BG1324" i="30"/>
  <c r="BK1249" i="30"/>
  <c r="BJ1186" i="30"/>
  <c r="BG1261" i="30"/>
  <c r="BK1186" i="30"/>
  <c r="BG1190" i="30"/>
  <c r="AR1301" i="30"/>
  <c r="AU1226" i="30"/>
  <c r="AV1226" i="30"/>
  <c r="BA1231" i="30"/>
  <c r="AZ1231" i="30"/>
  <c r="AW1306" i="30"/>
  <c r="S1318" i="30"/>
  <c r="W1243" i="30"/>
  <c r="V1243" i="30"/>
  <c r="AU1231" i="30"/>
  <c r="AR1306" i="30"/>
  <c r="AV1231" i="30"/>
  <c r="BA1253" i="30"/>
  <c r="AZ1253" i="30"/>
  <c r="AW1328" i="30"/>
  <c r="BE1223" i="30"/>
  <c r="BB1298" i="30"/>
  <c r="BF1223" i="30"/>
  <c r="AK1225" i="30"/>
  <c r="AH1300" i="30"/>
  <c r="AL1225" i="30"/>
  <c r="D1299" i="30"/>
  <c r="H1224" i="30"/>
  <c r="G1224" i="30"/>
  <c r="AV1115" i="30"/>
  <c r="AU1115" i="30"/>
  <c r="AC1298" i="30"/>
  <c r="AG1223" i="30"/>
  <c r="AF1223" i="30"/>
  <c r="BG1290" i="30"/>
  <c r="BK1215" i="30"/>
  <c r="BJ1215" i="30"/>
  <c r="Q1372" i="30"/>
  <c r="N1447" i="30"/>
  <c r="R1372" i="30"/>
  <c r="BB1180" i="30"/>
  <c r="BE1139" i="30"/>
  <c r="BF1139" i="30"/>
  <c r="BB1214" i="30"/>
  <c r="AM1383" i="30"/>
  <c r="AQ1308" i="30"/>
  <c r="AP1308" i="30"/>
  <c r="V1267" i="30"/>
  <c r="S1342" i="30"/>
  <c r="W1267" i="30"/>
  <c r="S1329" i="30"/>
  <c r="W1254" i="30"/>
  <c r="V1254" i="30"/>
  <c r="S1309" i="30"/>
  <c r="W1234" i="30"/>
  <c r="V1234" i="30"/>
  <c r="AZ1227" i="30"/>
  <c r="AW1302" i="30"/>
  <c r="BA1227" i="30"/>
  <c r="AL1268" i="30"/>
  <c r="AH1343" i="30"/>
  <c r="AK1268" i="30"/>
  <c r="AF1252" i="30"/>
  <c r="AC1327" i="30"/>
  <c r="AG1252" i="30"/>
  <c r="AU1229" i="30"/>
  <c r="AR1304" i="30"/>
  <c r="AV1229" i="30"/>
  <c r="H1240" i="30"/>
  <c r="D1315" i="30"/>
  <c r="G1240" i="30"/>
  <c r="AF1262" i="30"/>
  <c r="AG1262" i="30"/>
  <c r="AC1337" i="30"/>
  <c r="AW1317" i="30"/>
  <c r="BA1242" i="30"/>
  <c r="AZ1242" i="30"/>
  <c r="BJ1244" i="30"/>
  <c r="BG1319" i="30"/>
  <c r="BK1244" i="30"/>
  <c r="I1299" i="30"/>
  <c r="M1224" i="30"/>
  <c r="L1224" i="30"/>
  <c r="AZ1244" i="30"/>
  <c r="BA1244" i="30"/>
  <c r="AW1319" i="30"/>
  <c r="AG1231" i="30"/>
  <c r="AF1231" i="30"/>
  <c r="AC1306" i="30"/>
  <c r="AU1218" i="30"/>
  <c r="AR1293" i="30"/>
  <c r="AV1218" i="30"/>
  <c r="BE1253" i="30"/>
  <c r="BF1253" i="30"/>
  <c r="BB1328" i="30"/>
  <c r="BF1249" i="30"/>
  <c r="BB1324" i="30"/>
  <c r="BE1249" i="30"/>
  <c r="AU1244" i="30"/>
  <c r="AR1319" i="30"/>
  <c r="AV1244" i="30"/>
  <c r="H1235" i="30"/>
  <c r="D1310" i="30"/>
  <c r="G1235" i="30"/>
  <c r="BF959" i="30"/>
  <c r="BE959" i="30"/>
  <c r="BE966" i="30" s="1"/>
  <c r="BE969" i="30" s="1"/>
  <c r="AW1323" i="30"/>
  <c r="AZ1248" i="30"/>
  <c r="BA1248" i="30"/>
  <c r="AR1261" i="30"/>
  <c r="AR1190" i="30"/>
  <c r="AU1186" i="30"/>
  <c r="AV1186" i="30"/>
  <c r="AA1253" i="30"/>
  <c r="AB1253" i="30"/>
  <c r="X1328" i="30"/>
  <c r="N1469" i="30"/>
  <c r="R1394" i="30"/>
  <c r="Q1394" i="30"/>
  <c r="AC1300" i="30"/>
  <c r="AG1225" i="30"/>
  <c r="AF1225" i="30"/>
  <c r="W1033" i="30"/>
  <c r="V1033" i="30"/>
  <c r="S1034" i="30"/>
  <c r="BB1329" i="30"/>
  <c r="BF1254" i="30"/>
  <c r="BE1254" i="30"/>
  <c r="D1294" i="30"/>
  <c r="G1219" i="30"/>
  <c r="H1219" i="30"/>
  <c r="AW1326" i="30"/>
  <c r="BA1251" i="30"/>
  <c r="AZ1251" i="30"/>
  <c r="BK1105" i="30"/>
  <c r="BJ1105" i="30"/>
  <c r="BG1108" i="30"/>
  <c r="G1228" i="30"/>
  <c r="D1303" i="30"/>
  <c r="H1228" i="30"/>
  <c r="AH1323" i="30"/>
  <c r="AK1248" i="30"/>
  <c r="AL1248" i="30"/>
  <c r="AQ2014" i="30"/>
  <c r="AP2014" i="30"/>
  <c r="AM2089" i="30"/>
  <c r="BJ1217" i="30"/>
  <c r="BG1292" i="30"/>
  <c r="BK1217" i="30"/>
  <c r="BJ1236" i="30"/>
  <c r="BG1311" i="30"/>
  <c r="BK1236" i="30"/>
  <c r="X894" i="30"/>
  <c r="X966" i="30"/>
  <c r="AB891" i="30"/>
  <c r="AF1136" i="30"/>
  <c r="AF1138" i="30" s="1"/>
  <c r="AG1136" i="30"/>
  <c r="AC1211" i="30"/>
  <c r="AC1138" i="30"/>
  <c r="AG1138" i="30" s="1"/>
  <c r="D1301" i="30"/>
  <c r="H1226" i="30"/>
  <c r="G1226" i="30"/>
  <c r="AL1219" i="30"/>
  <c r="AH1294" i="30"/>
  <c r="AK1219" i="30"/>
  <c r="AG959" i="30"/>
  <c r="AF959" i="30"/>
  <c r="AF966" i="30" s="1"/>
  <c r="AF969" i="30" s="1"/>
  <c r="AP1812" i="30"/>
  <c r="AP1813" i="30" s="1"/>
  <c r="AM1887" i="30"/>
  <c r="AQ1812" i="30"/>
  <c r="AC1318" i="30"/>
  <c r="AF1243" i="30"/>
  <c r="AG1243" i="30"/>
  <c r="X1311" i="30"/>
  <c r="AA1236" i="30"/>
  <c r="AB1236" i="30"/>
  <c r="N1904" i="30"/>
  <c r="Q1829" i="30"/>
  <c r="R1829" i="30"/>
  <c r="AK1252" i="30"/>
  <c r="AH1327" i="30"/>
  <c r="AL1252" i="30"/>
  <c r="AT1999" i="30"/>
  <c r="AT1930" i="30"/>
  <c r="AT1933" i="30" s="1"/>
  <c r="AT1934" i="30" s="1"/>
  <c r="AT1941" i="30" s="1"/>
  <c r="AT1944" i="30" s="1"/>
  <c r="S1302" i="30"/>
  <c r="W1227" i="30"/>
  <c r="V1227" i="30"/>
  <c r="N1472" i="30"/>
  <c r="Q1397" i="30"/>
  <c r="R1397" i="30"/>
  <c r="AW1299" i="30"/>
  <c r="BA1224" i="30"/>
  <c r="AZ1224" i="30"/>
  <c r="S1300" i="30"/>
  <c r="W1225" i="30"/>
  <c r="V1225" i="30"/>
  <c r="BI1714" i="30"/>
  <c r="BI1640" i="30"/>
  <c r="BI1641" i="30" s="1"/>
  <c r="BI1644" i="30" s="1"/>
  <c r="BB1339" i="30"/>
  <c r="BF1264" i="30"/>
  <c r="BE1264" i="30"/>
  <c r="I1261" i="30"/>
  <c r="M1186" i="30"/>
  <c r="L1186" i="30"/>
  <c r="I1190" i="30"/>
  <c r="BE1221" i="30"/>
  <c r="BB1296" i="30"/>
  <c r="BF1221" i="30"/>
  <c r="AH1302" i="30"/>
  <c r="AL1227" i="30"/>
  <c r="AK1227" i="30"/>
  <c r="AW1337" i="30"/>
  <c r="AZ1262" i="30"/>
  <c r="BA1262" i="30"/>
  <c r="AC1261" i="30"/>
  <c r="AG1186" i="30"/>
  <c r="AF1186" i="30"/>
  <c r="AC1190" i="30"/>
  <c r="H1245" i="30"/>
  <c r="D1320" i="30"/>
  <c r="G1245" i="30"/>
  <c r="AL1224" i="30"/>
  <c r="AK1224" i="30"/>
  <c r="AH1299" i="30"/>
  <c r="AF1239" i="30"/>
  <c r="AC1314" i="30"/>
  <c r="AG1239" i="30"/>
  <c r="AF1248" i="30"/>
  <c r="AC1323" i="30"/>
  <c r="AG1248" i="30"/>
  <c r="AZ1247" i="30"/>
  <c r="AW1322" i="30"/>
  <c r="BA1247" i="30"/>
  <c r="N2013" i="30"/>
  <c r="Q1938" i="30"/>
  <c r="R1938" i="30"/>
  <c r="AM1394" i="30"/>
  <c r="AP1319" i="30"/>
  <c r="AQ1319" i="30"/>
  <c r="BK959" i="30"/>
  <c r="BJ959" i="30"/>
  <c r="BJ966" i="30" s="1"/>
  <c r="BJ969" i="30" s="1"/>
  <c r="BB1303" i="30"/>
  <c r="BF1228" i="30"/>
  <c r="BE1228" i="30"/>
  <c r="AF1238" i="30"/>
  <c r="AC1313" i="30"/>
  <c r="AG1238" i="30"/>
  <c r="R1330" i="30"/>
  <c r="Q1330" i="30"/>
  <c r="N1333" i="30"/>
  <c r="AL1253" i="30"/>
  <c r="AK1253" i="30"/>
  <c r="AH1328" i="30"/>
  <c r="D894" i="30"/>
  <c r="H891" i="30"/>
  <c r="AC1319" i="30"/>
  <c r="AG1244" i="30"/>
  <c r="AF1244" i="30"/>
  <c r="BK1253" i="30"/>
  <c r="BG1328" i="30"/>
  <c r="BJ1253" i="30"/>
  <c r="BE1229" i="30"/>
  <c r="BF1229" i="30"/>
  <c r="BB1304" i="30"/>
  <c r="AC1297" i="30"/>
  <c r="AF1222" i="30"/>
  <c r="AG1222" i="30"/>
  <c r="V1212" i="30"/>
  <c r="S1287" i="30"/>
  <c r="W1212" i="30"/>
  <c r="L1263" i="30"/>
  <c r="I1338" i="30"/>
  <c r="M1263" i="30"/>
  <c r="AL1244" i="30"/>
  <c r="AH1319" i="30"/>
  <c r="AK1244" i="30"/>
  <c r="AK1245" i="30"/>
  <c r="AH1320" i="30"/>
  <c r="AL1245" i="30"/>
  <c r="D1291" i="30"/>
  <c r="H1216" i="30"/>
  <c r="G1216" i="30"/>
  <c r="BJ1232" i="30"/>
  <c r="BK1232" i="30"/>
  <c r="BG1307" i="30"/>
  <c r="AL1241" i="30"/>
  <c r="AK1241" i="30"/>
  <c r="AH1316" i="30"/>
  <c r="BF1233" i="30"/>
  <c r="BB1308" i="30"/>
  <c r="BE1233" i="30"/>
  <c r="H1264" i="30"/>
  <c r="D1339" i="30"/>
  <c r="G1264" i="30"/>
  <c r="AK1230" i="30"/>
  <c r="AH1305" i="30"/>
  <c r="AL1230" i="30"/>
  <c r="AH1138" i="30"/>
  <c r="AL1138" i="30" s="1"/>
  <c r="AK1136" i="30"/>
  <c r="AK1138" i="30" s="1"/>
  <c r="AH1211" i="30"/>
  <c r="AL1136" i="30"/>
  <c r="S1292" i="30"/>
  <c r="W1217" i="30"/>
  <c r="V1217" i="30"/>
  <c r="AK1226" i="30"/>
  <c r="AH1301" i="30"/>
  <c r="AL1226" i="30"/>
  <c r="BJ1303" i="30"/>
  <c r="BG1378" i="30"/>
  <c r="BK1303" i="30"/>
  <c r="N1984" i="30"/>
  <c r="R1909" i="30"/>
  <c r="Q1909" i="30"/>
  <c r="D1305" i="30"/>
  <c r="H1230" i="30"/>
  <c r="G1230" i="30"/>
  <c r="AP1301" i="30"/>
  <c r="AQ1301" i="30"/>
  <c r="AM1376" i="30"/>
  <c r="AR1292" i="30"/>
  <c r="AV1217" i="30"/>
  <c r="AU1217" i="30"/>
  <c r="V1240" i="30"/>
  <c r="S1315" i="30"/>
  <c r="W1240" i="30"/>
  <c r="AR1308" i="30"/>
  <c r="AU1233" i="30"/>
  <c r="AV1233" i="30"/>
  <c r="BB1292" i="30"/>
  <c r="BF1217" i="30"/>
  <c r="BE1217" i="30"/>
  <c r="BK1222" i="30"/>
  <c r="BG1297" i="30"/>
  <c r="BJ1222" i="30"/>
  <c r="S1325" i="30"/>
  <c r="V1250" i="30"/>
  <c r="W1250" i="30"/>
  <c r="D1290" i="30"/>
  <c r="G1215" i="30"/>
  <c r="H1215" i="30"/>
  <c r="M1033" i="30"/>
  <c r="L1033" i="30"/>
  <c r="I1034" i="30"/>
  <c r="I1316" i="30"/>
  <c r="L1241" i="30"/>
  <c r="M1241" i="30"/>
  <c r="AB1230" i="30"/>
  <c r="AA1230" i="30"/>
  <c r="X1305" i="30"/>
  <c r="M959" i="30"/>
  <c r="L959" i="30"/>
  <c r="L966" i="30" s="1"/>
  <c r="L969" i="30" s="1"/>
  <c r="AF1241" i="30"/>
  <c r="AC1316" i="30"/>
  <c r="AG1241" i="30"/>
  <c r="AH1214" i="30"/>
  <c r="AL1139" i="30"/>
  <c r="AK1139" i="30"/>
  <c r="AH1180" i="30"/>
  <c r="S1331" i="30"/>
  <c r="V1256" i="30"/>
  <c r="W1256" i="30"/>
  <c r="AR1322" i="30"/>
  <c r="AV1247" i="30"/>
  <c r="AU1247" i="30"/>
  <c r="AL1234" i="30"/>
  <c r="AK1234" i="30"/>
  <c r="AH1309" i="30"/>
  <c r="BG1404" i="30"/>
  <c r="BK1329" i="30"/>
  <c r="BJ1329" i="30"/>
  <c r="AU1237" i="30"/>
  <c r="AR1312" i="30"/>
  <c r="AV1237" i="30"/>
  <c r="BB1338" i="30"/>
  <c r="BF1263" i="30"/>
  <c r="BE1263" i="30"/>
  <c r="M1222" i="30"/>
  <c r="L1222" i="30"/>
  <c r="I1297" i="30"/>
  <c r="AM1398" i="30"/>
  <c r="AP1323" i="30"/>
  <c r="AQ1323" i="30"/>
  <c r="S1312" i="30"/>
  <c r="V1237" i="30"/>
  <c r="W1237" i="30"/>
  <c r="BJ1219" i="30"/>
  <c r="BK1219" i="30"/>
  <c r="BG1294" i="30"/>
  <c r="Q2049" i="30"/>
  <c r="R2049" i="30"/>
  <c r="M1256" i="30"/>
  <c r="L1256" i="30"/>
  <c r="I1331" i="30"/>
  <c r="W1249" i="30"/>
  <c r="V1249" i="30"/>
  <c r="S1324" i="30"/>
  <c r="AM1290" i="30"/>
  <c r="AQ1215" i="30"/>
  <c r="AP1215" i="30"/>
  <c r="AM1255" i="30"/>
  <c r="W1242" i="30"/>
  <c r="S1317" i="30"/>
  <c r="V1242" i="30"/>
  <c r="BF819" i="30"/>
  <c r="B502" i="58"/>
  <c r="D502" i="58" s="1"/>
  <c r="AZ1228" i="30"/>
  <c r="AW1303" i="30"/>
  <c r="BA1228" i="30"/>
  <c r="G1186" i="30"/>
  <c r="H1186" i="30"/>
  <c r="D1261" i="30"/>
  <c r="D1190" i="30"/>
  <c r="AB1186" i="30"/>
  <c r="X1190" i="30"/>
  <c r="AA1186" i="30"/>
  <c r="X1261" i="30"/>
  <c r="BB1312" i="30"/>
  <c r="BE1237" i="30"/>
  <c r="BF1237" i="30"/>
  <c r="H1136" i="30"/>
  <c r="D1211" i="30"/>
  <c r="D1138" i="30"/>
  <c r="H1138" i="30" s="1"/>
  <c r="G1136" i="30"/>
  <c r="G1138" i="30" s="1"/>
  <c r="AK1239" i="30"/>
  <c r="AH1314" i="30"/>
  <c r="AL1239" i="30"/>
  <c r="AC1329" i="30"/>
  <c r="AG1254" i="30"/>
  <c r="AF1254" i="30"/>
  <c r="N1636" i="30"/>
  <c r="Q1561" i="30"/>
  <c r="R1561" i="30"/>
  <c r="BJ1241" i="30"/>
  <c r="BG1316" i="30"/>
  <c r="BK1241" i="30"/>
  <c r="BA1267" i="30"/>
  <c r="AW1342" i="30"/>
  <c r="AZ1267" i="30"/>
  <c r="X1299" i="30"/>
  <c r="AB1224" i="30"/>
  <c r="AA1224" i="30"/>
  <c r="BB1261" i="30"/>
  <c r="BF1186" i="30"/>
  <c r="BB1190" i="30"/>
  <c r="BE1186" i="30"/>
  <c r="AR1298" i="30"/>
  <c r="AV1223" i="30"/>
  <c r="AU1223" i="30"/>
  <c r="X1323" i="30"/>
  <c r="AB1248" i="30"/>
  <c r="AA1248" i="30"/>
  <c r="M1227" i="30"/>
  <c r="L1227" i="30"/>
  <c r="I1302" i="30"/>
  <c r="AV1264" i="30"/>
  <c r="AR1339" i="30"/>
  <c r="AU1264" i="30"/>
  <c r="R1184" i="30"/>
  <c r="Q1184" i="30"/>
  <c r="Q1191" i="30" s="1"/>
  <c r="Q1194" i="30" s="1"/>
  <c r="R1475" i="30"/>
  <c r="N1550" i="30"/>
  <c r="Q1475" i="30"/>
  <c r="W1244" i="30"/>
  <c r="S1319" i="30"/>
  <c r="V1244" i="30"/>
  <c r="AU1136" i="30"/>
  <c r="AU1138" i="30" s="1"/>
  <c r="AR1211" i="30"/>
  <c r="AV1136" i="30"/>
  <c r="AR1138" i="30"/>
  <c r="AV1138" i="30" s="1"/>
  <c r="AC1294" i="30"/>
  <c r="AG1219" i="30"/>
  <c r="AF1219" i="30"/>
  <c r="BE1115" i="30"/>
  <c r="BF1115" i="30"/>
  <c r="X1180" i="30"/>
  <c r="X1214" i="30"/>
  <c r="AB1139" i="30"/>
  <c r="AA1139" i="30"/>
  <c r="R1763" i="30"/>
  <c r="N1838" i="30"/>
  <c r="Q1763" i="30"/>
  <c r="V1228" i="30"/>
  <c r="W1228" i="30"/>
  <c r="S1303" i="30"/>
  <c r="X1326" i="30"/>
  <c r="AA1251" i="30"/>
  <c r="AB1251" i="30"/>
  <c r="AG1115" i="30"/>
  <c r="AF1115" i="30"/>
  <c r="S1337" i="30"/>
  <c r="V1262" i="30"/>
  <c r="W1262" i="30"/>
  <c r="D1295" i="30"/>
  <c r="H1220" i="30"/>
  <c r="G1220" i="30"/>
  <c r="AA1256" i="30"/>
  <c r="X1331" i="30"/>
  <c r="AB1256" i="30"/>
  <c r="BF1212" i="30"/>
  <c r="BB1287" i="30"/>
  <c r="BE1212" i="30"/>
  <c r="AZ1252" i="30"/>
  <c r="AW1327" i="30"/>
  <c r="BA1252" i="30"/>
  <c r="AW1311" i="30"/>
  <c r="AZ1236" i="30"/>
  <c r="BA1236" i="30"/>
  <c r="U1512" i="30"/>
  <c r="U1438" i="30"/>
  <c r="U1484" i="30" s="1"/>
  <c r="U1491" i="30" s="1"/>
  <c r="U1494" i="30" s="1"/>
  <c r="AL1263" i="30"/>
  <c r="AK1263" i="30"/>
  <c r="AH1338" i="30"/>
  <c r="X1317" i="30"/>
  <c r="AA1242" i="30"/>
  <c r="AB1242" i="30"/>
  <c r="S1293" i="30"/>
  <c r="V1218" i="30"/>
  <c r="W1218" i="30"/>
  <c r="BA1235" i="30"/>
  <c r="AW1310" i="30"/>
  <c r="AZ1235" i="30"/>
  <c r="H1238" i="30"/>
  <c r="D1313" i="30"/>
  <c r="G1238" i="30"/>
  <c r="R1116" i="30"/>
  <c r="N1119" i="30"/>
  <c r="N1191" i="30"/>
  <c r="I1314" i="30"/>
  <c r="M1239" i="30"/>
  <c r="L1239" i="30"/>
  <c r="AH1308" i="30"/>
  <c r="AK1233" i="30"/>
  <c r="AL1233" i="30"/>
  <c r="BF1244" i="30"/>
  <c r="BE1244" i="30"/>
  <c r="BB1319" i="30"/>
  <c r="BE1220" i="30"/>
  <c r="BB1295" i="30"/>
  <c r="BF1220" i="30"/>
  <c r="AG1228" i="30"/>
  <c r="AC1303" i="30"/>
  <c r="AF1228" i="30"/>
  <c r="R1370" i="30"/>
  <c r="Q1370" i="30"/>
  <c r="N1445" i="30"/>
  <c r="N1405" i="30"/>
  <c r="AH1337" i="30"/>
  <c r="AK1262" i="30"/>
  <c r="AL1262" i="30"/>
  <c r="H1251" i="30"/>
  <c r="G1251" i="30"/>
  <c r="D1326" i="30"/>
  <c r="AU1262" i="30"/>
  <c r="AV1262" i="30"/>
  <c r="AR1337" i="30"/>
  <c r="X1304" i="30"/>
  <c r="AB1229" i="30"/>
  <c r="AA1229" i="30"/>
  <c r="BG1338" i="30"/>
  <c r="BK1263" i="30"/>
  <c r="BJ1263" i="30"/>
  <c r="AR1332" i="30"/>
  <c r="AU1257" i="30"/>
  <c r="AV1257" i="30"/>
  <c r="BE1218" i="30"/>
  <c r="BB1293" i="30"/>
  <c r="BF1218" i="30"/>
  <c r="AR894" i="30"/>
  <c r="AR966" i="30"/>
  <c r="AV891" i="30"/>
  <c r="M1251" i="30"/>
  <c r="I1326" i="30"/>
  <c r="L1251" i="30"/>
  <c r="S1211" i="30"/>
  <c r="S1138" i="30"/>
  <c r="W1138" i="30" s="1"/>
  <c r="W1136" i="30"/>
  <c r="V1136" i="30"/>
  <c r="V1138" i="30" s="1"/>
  <c r="AA1263" i="30"/>
  <c r="X1338" i="30"/>
  <c r="AB1263" i="30"/>
  <c r="AQ1299" i="30"/>
  <c r="AM1374" i="30"/>
  <c r="AP1299" i="30"/>
  <c r="AL1249" i="30"/>
  <c r="AK1249" i="30"/>
  <c r="AH1324" i="30"/>
  <c r="D1306" i="30"/>
  <c r="G1231" i="30"/>
  <c r="H1231" i="30"/>
  <c r="I1286" i="30"/>
  <c r="L1211" i="30"/>
  <c r="M1211" i="30"/>
  <c r="I1213" i="30"/>
  <c r="M1213" i="30" s="1"/>
  <c r="BF1250" i="30"/>
  <c r="BE1250" i="30"/>
  <c r="BB1325" i="30"/>
  <c r="AZ1115" i="30"/>
  <c r="BA1115" i="30"/>
  <c r="BD1831" i="30"/>
  <c r="BD1780" i="30"/>
  <c r="BD1783" i="30" s="1"/>
  <c r="BD1784" i="30" s="1"/>
  <c r="BD1791" i="30" s="1"/>
  <c r="BD1794" i="30" s="1"/>
  <c r="H1262" i="30"/>
  <c r="D1337" i="30"/>
  <c r="G1262" i="30"/>
  <c r="L1230" i="30"/>
  <c r="I1305" i="30"/>
  <c r="M1230" i="30"/>
  <c r="AU1221" i="30"/>
  <c r="AR1296" i="30"/>
  <c r="AV1221" i="30"/>
  <c r="AW1307" i="30"/>
  <c r="BA1232" i="30"/>
  <c r="AZ1232" i="30"/>
  <c r="AZ1234" i="30"/>
  <c r="AW1309" i="30"/>
  <c r="BA1234" i="30"/>
  <c r="BG1326" i="30"/>
  <c r="BK1251" i="30"/>
  <c r="BJ1251" i="30"/>
  <c r="BG1323" i="30"/>
  <c r="BK1248" i="30"/>
  <c r="BJ1248" i="30"/>
  <c r="AR1302" i="30"/>
  <c r="AV1227" i="30"/>
  <c r="AU1227" i="30"/>
  <c r="AV1215" i="30"/>
  <c r="AU1215" i="30"/>
  <c r="AR1290" i="30"/>
  <c r="BE1246" i="30"/>
  <c r="BF1246" i="30"/>
  <c r="BB1321" i="30"/>
  <c r="AF1227" i="30"/>
  <c r="AC1302" i="30"/>
  <c r="AG1227" i="30"/>
  <c r="X1343" i="30"/>
  <c r="AB1268" i="30"/>
  <c r="AA1268" i="30"/>
  <c r="BA1238" i="30"/>
  <c r="AW1313" i="30"/>
  <c r="AZ1238" i="30"/>
  <c r="X1287" i="30"/>
  <c r="AB1212" i="30"/>
  <c r="AA1212" i="30"/>
  <c r="AG1232" i="30"/>
  <c r="AC1307" i="30"/>
  <c r="AF1232" i="30"/>
  <c r="G1242" i="30"/>
  <c r="D1317" i="30"/>
  <c r="H1242" i="30"/>
  <c r="BG1300" i="30"/>
  <c r="BK1225" i="30"/>
  <c r="BJ1225" i="30"/>
  <c r="AV1241" i="30"/>
  <c r="AR1316" i="30"/>
  <c r="AU1241" i="30"/>
  <c r="AA1216" i="30"/>
  <c r="AB1216" i="30"/>
  <c r="X1291" i="30"/>
  <c r="D1293" i="30"/>
  <c r="H1218" i="30"/>
  <c r="G1218" i="30"/>
  <c r="AF1237" i="30"/>
  <c r="AC1312" i="30"/>
  <c r="AG1237" i="30"/>
  <c r="BG1312" i="30"/>
  <c r="BK1237" i="30"/>
  <c r="BJ1237" i="30"/>
  <c r="G1246" i="30"/>
  <c r="D1321" i="30"/>
  <c r="H1246" i="30"/>
  <c r="AQ1337" i="30"/>
  <c r="AP1337" i="30"/>
  <c r="AM1412" i="30"/>
  <c r="G1227" i="30"/>
  <c r="H1227" i="30"/>
  <c r="D1302" i="30"/>
  <c r="AQ1321" i="30"/>
  <c r="AM1396" i="30"/>
  <c r="AP1321" i="30"/>
  <c r="AP1739" i="30"/>
  <c r="AQ1739" i="30"/>
  <c r="AM1814" i="30"/>
  <c r="I1321" i="30"/>
  <c r="M1246" i="30"/>
  <c r="L1246" i="30"/>
  <c r="AH1306" i="30"/>
  <c r="AL1231" i="30"/>
  <c r="AK1231" i="30"/>
  <c r="BA1221" i="30"/>
  <c r="AW1296" i="30"/>
  <c r="AZ1221" i="30"/>
  <c r="AA1227" i="30"/>
  <c r="X1302" i="30"/>
  <c r="AB1227" i="30"/>
  <c r="AH1326" i="30"/>
  <c r="AL1251" i="30"/>
  <c r="AK1251" i="30"/>
  <c r="AA1105" i="30"/>
  <c r="X1108" i="30"/>
  <c r="AB1105" i="30"/>
  <c r="AZ1254" i="30"/>
  <c r="AW1329" i="30"/>
  <c r="BA1254" i="30"/>
  <c r="AB1250" i="30"/>
  <c r="AA1250" i="30"/>
  <c r="X1325" i="30"/>
  <c r="AW1308" i="30"/>
  <c r="AZ1233" i="30"/>
  <c r="BA1233" i="30"/>
  <c r="AQ1454" i="30"/>
  <c r="AP1454" i="30"/>
  <c r="AM1529" i="30"/>
  <c r="AV1224" i="30"/>
  <c r="AR1299" i="30"/>
  <c r="AU1224" i="30"/>
  <c r="X1301" i="30"/>
  <c r="AB1226" i="30"/>
  <c r="AA1226" i="30"/>
  <c r="AP1298" i="30"/>
  <c r="AQ1298" i="30"/>
  <c r="AM1373" i="30"/>
  <c r="AL1232" i="30"/>
  <c r="AK1232" i="30"/>
  <c r="AH1307" i="30"/>
  <c r="AU1254" i="30"/>
  <c r="AR1329" i="30"/>
  <c r="AV1254" i="30"/>
  <c r="BB894" i="30"/>
  <c r="BF891" i="30"/>
  <c r="BB966" i="30"/>
  <c r="AK1222" i="30"/>
  <c r="AH1297" i="30"/>
  <c r="AL1222" i="30"/>
  <c r="V1115" i="30"/>
  <c r="W1115" i="30"/>
  <c r="X1322" i="30"/>
  <c r="AA1247" i="30"/>
  <c r="AB1247" i="30"/>
  <c r="BB1337" i="30"/>
  <c r="BF1262" i="30"/>
  <c r="BE1262" i="30"/>
  <c r="AA1115" i="30"/>
  <c r="AB1115" i="30"/>
  <c r="BE1267" i="30"/>
  <c r="BF1267" i="30"/>
  <c r="BB1342" i="30"/>
  <c r="AR1323" i="30"/>
  <c r="AV1248" i="30"/>
  <c r="AU1248" i="30"/>
  <c r="V1223" i="30"/>
  <c r="S1298" i="30"/>
  <c r="W1223" i="30"/>
  <c r="M1233" i="30"/>
  <c r="I1308" i="30"/>
  <c r="L1233" i="30"/>
  <c r="D1646" i="30" l="1"/>
  <c r="I1571" i="30"/>
  <c r="N1571" i="30" s="1"/>
  <c r="S1571" i="30" s="1"/>
  <c r="X1571" i="30" s="1"/>
  <c r="AC1571" i="30" s="1"/>
  <c r="AH1571" i="30" s="1"/>
  <c r="AM1571" i="30" s="1"/>
  <c r="AR1571" i="30" s="1"/>
  <c r="AW1571" i="30" s="1"/>
  <c r="BB1571" i="30" s="1"/>
  <c r="BG1571" i="30" s="1"/>
  <c r="Q1565" i="30"/>
  <c r="R1565" i="30"/>
  <c r="AV1299" i="30"/>
  <c r="AR1374" i="30"/>
  <c r="AU1299" i="30"/>
  <c r="H1337" i="30"/>
  <c r="D1412" i="30"/>
  <c r="G1337" i="30"/>
  <c r="BF1295" i="30"/>
  <c r="BE1295" i="30"/>
  <c r="BB1370" i="30"/>
  <c r="BB1336" i="30"/>
  <c r="BB1265" i="30"/>
  <c r="BE1261" i="30"/>
  <c r="BF1261" i="30"/>
  <c r="D1265" i="30"/>
  <c r="D1336" i="30"/>
  <c r="H1261" i="30"/>
  <c r="G1261" i="30"/>
  <c r="AF1318" i="30"/>
  <c r="AG1318" i="30"/>
  <c r="AC1393" i="30"/>
  <c r="X1286" i="30"/>
  <c r="X1213" i="30"/>
  <c r="AB1213" i="30" s="1"/>
  <c r="AB1211" i="30"/>
  <c r="AA1211" i="30"/>
  <c r="AA1213" i="30" s="1"/>
  <c r="H1338" i="30"/>
  <c r="G1338" i="30"/>
  <c r="D1413" i="30"/>
  <c r="AK1325" i="30"/>
  <c r="AH1400" i="30"/>
  <c r="AL1325" i="30"/>
  <c r="AY1752" i="30"/>
  <c r="AY1705" i="30"/>
  <c r="AY1708" i="30" s="1"/>
  <c r="AY1709" i="30" s="1"/>
  <c r="AY1716" i="30" s="1"/>
  <c r="AY1719" i="30" s="1"/>
  <c r="AW1372" i="30"/>
  <c r="AZ1297" i="30"/>
  <c r="BA1297" i="30"/>
  <c r="AL1332" i="30"/>
  <c r="AH1407" i="30"/>
  <c r="AK1332" i="30"/>
  <c r="X1365" i="30"/>
  <c r="AB1290" i="30"/>
  <c r="AA1290" i="30"/>
  <c r="P1813" i="30"/>
  <c r="P1859" i="30" s="1"/>
  <c r="P1866" i="30" s="1"/>
  <c r="P1869" i="30" s="1"/>
  <c r="P1886" i="30"/>
  <c r="Q1811" i="30"/>
  <c r="Q1813" i="30" s="1"/>
  <c r="AG1304" i="30"/>
  <c r="AC1379" i="30"/>
  <c r="AF1304" i="30"/>
  <c r="BA1287" i="30"/>
  <c r="AZ1287" i="30"/>
  <c r="AW1362" i="30"/>
  <c r="X1385" i="30"/>
  <c r="AB1310" i="30"/>
  <c r="AA1310" i="30"/>
  <c r="AB1319" i="30"/>
  <c r="X1394" i="30"/>
  <c r="AA1319" i="30"/>
  <c r="AF1326" i="30"/>
  <c r="AC1401" i="30"/>
  <c r="AG1326" i="30"/>
  <c r="M1301" i="30"/>
  <c r="I1376" i="30"/>
  <c r="L1301" i="30"/>
  <c r="AM1889" i="30"/>
  <c r="AQ1814" i="30"/>
  <c r="AP1814" i="30"/>
  <c r="N1520" i="30"/>
  <c r="R1445" i="30"/>
  <c r="Q1445" i="30"/>
  <c r="N1480" i="30"/>
  <c r="BA1311" i="30"/>
  <c r="AW1386" i="30"/>
  <c r="AZ1311" i="30"/>
  <c r="S1393" i="30"/>
  <c r="W1318" i="30"/>
  <c r="V1318" i="30"/>
  <c r="AM1477" i="30"/>
  <c r="AQ1402" i="30"/>
  <c r="AP1402" i="30"/>
  <c r="L1290" i="30"/>
  <c r="I1365" i="30"/>
  <c r="M1290" i="30"/>
  <c r="AK1342" i="30"/>
  <c r="AH1417" i="30"/>
  <c r="AL1342" i="30"/>
  <c r="M1320" i="30"/>
  <c r="L1320" i="30"/>
  <c r="I1395" i="30"/>
  <c r="D1255" i="30"/>
  <c r="D1289" i="30"/>
  <c r="H1214" i="30"/>
  <c r="G1214" i="30"/>
  <c r="AZ1325" i="30"/>
  <c r="AW1400" i="30"/>
  <c r="BA1325" i="30"/>
  <c r="M1296" i="30"/>
  <c r="I1371" i="30"/>
  <c r="L1296" i="30"/>
  <c r="R1671" i="30"/>
  <c r="N1746" i="30"/>
  <c r="Q1671" i="30"/>
  <c r="V1386" i="30"/>
  <c r="W1386" i="30"/>
  <c r="S1461" i="30"/>
  <c r="BG1289" i="30"/>
  <c r="BG1255" i="30"/>
  <c r="BJ1214" i="30"/>
  <c r="BK1214" i="30"/>
  <c r="M1291" i="30"/>
  <c r="L1291" i="30"/>
  <c r="I1366" i="30"/>
  <c r="BJ1305" i="30"/>
  <c r="BK1305" i="30"/>
  <c r="BG1380" i="30"/>
  <c r="BE1320" i="30"/>
  <c r="BB1395" i="30"/>
  <c r="BF1320" i="30"/>
  <c r="AM1604" i="30"/>
  <c r="AQ1529" i="30"/>
  <c r="AP1529" i="30"/>
  <c r="AA1287" i="30"/>
  <c r="X1362" i="30"/>
  <c r="AB1287" i="30"/>
  <c r="BJ1326" i="30"/>
  <c r="BG1401" i="30"/>
  <c r="BK1326" i="30"/>
  <c r="D1401" i="30"/>
  <c r="H1326" i="30"/>
  <c r="G1326" i="30"/>
  <c r="AL1338" i="30"/>
  <c r="AK1338" i="30"/>
  <c r="AH1413" i="30"/>
  <c r="AF1297" i="30"/>
  <c r="AC1372" i="30"/>
  <c r="AG1297" i="30"/>
  <c r="S1377" i="30"/>
  <c r="W1302" i="30"/>
  <c r="V1302" i="30"/>
  <c r="B544" i="58"/>
  <c r="D544" i="58" s="1"/>
  <c r="AB894" i="30"/>
  <c r="H1294" i="30"/>
  <c r="G1294" i="30"/>
  <c r="D1369" i="30"/>
  <c r="AV1180" i="30"/>
  <c r="AR1183" i="30"/>
  <c r="AU1180" i="30"/>
  <c r="AG1034" i="30"/>
  <c r="AF1034" i="30"/>
  <c r="AF1041" i="30" s="1"/>
  <c r="AF1044" i="30" s="1"/>
  <c r="AL1310" i="30"/>
  <c r="AH1385" i="30"/>
  <c r="AK1310" i="30"/>
  <c r="AL1303" i="30"/>
  <c r="AK1303" i="30"/>
  <c r="AH1378" i="30"/>
  <c r="R1817" i="30"/>
  <c r="N1892" i="30"/>
  <c r="Q1817" i="30"/>
  <c r="AA1296" i="30"/>
  <c r="X1371" i="30"/>
  <c r="AB1296" i="30"/>
  <c r="AK1339" i="30"/>
  <c r="AL1339" i="30"/>
  <c r="AH1414" i="30"/>
  <c r="BB1418" i="30"/>
  <c r="BF1343" i="30"/>
  <c r="BE1343" i="30"/>
  <c r="AP1417" i="30"/>
  <c r="AM1492" i="30"/>
  <c r="AQ1417" i="30"/>
  <c r="I1414" i="30"/>
  <c r="M1339" i="30"/>
  <c r="L1339" i="30"/>
  <c r="AK1293" i="30"/>
  <c r="AL1293" i="30"/>
  <c r="AH1368" i="30"/>
  <c r="AW1289" i="30"/>
  <c r="BA1214" i="30"/>
  <c r="AW1255" i="30"/>
  <c r="AZ1214" i="30"/>
  <c r="AR1404" i="30"/>
  <c r="AU1329" i="30"/>
  <c r="AV1329" i="30"/>
  <c r="BD1906" i="30"/>
  <c r="BD1855" i="30"/>
  <c r="BD1858" i="30" s="1"/>
  <c r="BD1859" i="30" s="1"/>
  <c r="BD1866" i="30" s="1"/>
  <c r="BD1869" i="30" s="1"/>
  <c r="N1194" i="30"/>
  <c r="N1266" i="30"/>
  <c r="R1191" i="30"/>
  <c r="AB1299" i="30"/>
  <c r="X1374" i="30"/>
  <c r="AA1299" i="30"/>
  <c r="AM1258" i="30"/>
  <c r="AQ1255" i="30"/>
  <c r="AP1255" i="30"/>
  <c r="BG1479" i="30"/>
  <c r="BJ1404" i="30"/>
  <c r="BK1404" i="30"/>
  <c r="I1391" i="30"/>
  <c r="M1316" i="30"/>
  <c r="L1316" i="30"/>
  <c r="AH1391" i="30"/>
  <c r="AL1316" i="30"/>
  <c r="AK1316" i="30"/>
  <c r="BE1304" i="30"/>
  <c r="BB1379" i="30"/>
  <c r="BF1304" i="30"/>
  <c r="AH1374" i="30"/>
  <c r="AL1299" i="30"/>
  <c r="AK1299" i="30"/>
  <c r="AF1337" i="30"/>
  <c r="AG1337" i="30"/>
  <c r="AC1412" i="30"/>
  <c r="S1388" i="30"/>
  <c r="V1313" i="30"/>
  <c r="W1313" i="30"/>
  <c r="BJ1314" i="30"/>
  <c r="BG1389" i="30"/>
  <c r="BK1314" i="30"/>
  <c r="AC1374" i="30"/>
  <c r="AG1299" i="30"/>
  <c r="AF1299" i="30"/>
  <c r="BK1306" i="30"/>
  <c r="BG1381" i="30"/>
  <c r="BJ1306" i="30"/>
  <c r="AL1312" i="30"/>
  <c r="AH1387" i="30"/>
  <c r="AK1312" i="30"/>
  <c r="AM1465" i="30"/>
  <c r="AQ1390" i="30"/>
  <c r="AP1390" i="30"/>
  <c r="AH1366" i="30"/>
  <c r="AL1291" i="30"/>
  <c r="AK1291" i="30"/>
  <c r="BF1327" i="30"/>
  <c r="BB1402" i="30"/>
  <c r="BE1327" i="30"/>
  <c r="AL1034" i="30"/>
  <c r="AK1034" i="30"/>
  <c r="AK1041" i="30" s="1"/>
  <c r="AK1044" i="30" s="1"/>
  <c r="H1312" i="30"/>
  <c r="D1387" i="30"/>
  <c r="G1312" i="30"/>
  <c r="L1342" i="30"/>
  <c r="I1417" i="30"/>
  <c r="M1342" i="30"/>
  <c r="D1398" i="30"/>
  <c r="H1323" i="30"/>
  <c r="G1323" i="30"/>
  <c r="AL1311" i="30"/>
  <c r="AH1386" i="30"/>
  <c r="AK1311" i="30"/>
  <c r="AC1390" i="30"/>
  <c r="AF1315" i="30"/>
  <c r="AG1315" i="30"/>
  <c r="AL1108" i="30"/>
  <c r="AH1109" i="30"/>
  <c r="AK1108" i="30"/>
  <c r="H1108" i="30"/>
  <c r="G1108" i="30"/>
  <c r="D1109" i="30"/>
  <c r="G1297" i="30"/>
  <c r="D1372" i="30"/>
  <c r="H1297" i="30"/>
  <c r="AC1392" i="30"/>
  <c r="AG1317" i="30"/>
  <c r="AF1317" i="30"/>
  <c r="M1303" i="30"/>
  <c r="I1378" i="30"/>
  <c r="L1303" i="30"/>
  <c r="AZ1329" i="30"/>
  <c r="BA1329" i="30"/>
  <c r="AW1404" i="30"/>
  <c r="AL1306" i="30"/>
  <c r="AH1381" i="30"/>
  <c r="AK1306" i="30"/>
  <c r="AC1387" i="30"/>
  <c r="AG1312" i="30"/>
  <c r="AF1312" i="30"/>
  <c r="AW1388" i="30"/>
  <c r="BA1313" i="30"/>
  <c r="AZ1313" i="30"/>
  <c r="BF1321" i="30"/>
  <c r="BB1396" i="30"/>
  <c r="BE1321" i="30"/>
  <c r="AR1377" i="30"/>
  <c r="AV1302" i="30"/>
  <c r="AU1302" i="30"/>
  <c r="AW1384" i="30"/>
  <c r="AZ1309" i="30"/>
  <c r="BA1309" i="30"/>
  <c r="I1361" i="30"/>
  <c r="M1286" i="30"/>
  <c r="L1286" i="30"/>
  <c r="I1288" i="30"/>
  <c r="M1288" i="30" s="1"/>
  <c r="AQ1374" i="30"/>
  <c r="AP1374" i="30"/>
  <c r="AM1449" i="30"/>
  <c r="S1286" i="30"/>
  <c r="V1211" i="30"/>
  <c r="V1213" i="30" s="1"/>
  <c r="W1211" i="30"/>
  <c r="S1213" i="30"/>
  <c r="W1213" i="30" s="1"/>
  <c r="BF1293" i="30"/>
  <c r="BE1293" i="30"/>
  <c r="BB1368" i="30"/>
  <c r="R1119" i="30"/>
  <c r="B686" i="58"/>
  <c r="D686" i="58" s="1"/>
  <c r="AG1294" i="30"/>
  <c r="AC1369" i="30"/>
  <c r="AF1294" i="30"/>
  <c r="M1302" i="30"/>
  <c r="L1302" i="30"/>
  <c r="I1377" i="30"/>
  <c r="AV1298" i="30"/>
  <c r="AR1373" i="30"/>
  <c r="AU1298" i="30"/>
  <c r="BA1303" i="30"/>
  <c r="AW1378" i="30"/>
  <c r="AZ1303" i="30"/>
  <c r="S1387" i="30"/>
  <c r="W1312" i="30"/>
  <c r="V1312" i="30"/>
  <c r="AK1309" i="30"/>
  <c r="AH1384" i="30"/>
  <c r="AL1309" i="30"/>
  <c r="V1331" i="30"/>
  <c r="S1406" i="30"/>
  <c r="W1331" i="30"/>
  <c r="L1034" i="30"/>
  <c r="L1041" i="30" s="1"/>
  <c r="L1044" i="30" s="1"/>
  <c r="M1034" i="30"/>
  <c r="W1325" i="30"/>
  <c r="S1400" i="30"/>
  <c r="V1325" i="30"/>
  <c r="AP1376" i="30"/>
  <c r="AM1451" i="30"/>
  <c r="AQ1376" i="30"/>
  <c r="N2059" i="30"/>
  <c r="R1984" i="30"/>
  <c r="Q1984" i="30"/>
  <c r="AG1261" i="30"/>
  <c r="AC1265" i="30"/>
  <c r="AF1261" i="30"/>
  <c r="AC1336" i="30"/>
  <c r="BB1371" i="30"/>
  <c r="BE1296" i="30"/>
  <c r="BF1296" i="30"/>
  <c r="BF1339" i="30"/>
  <c r="BE1339" i="30"/>
  <c r="BB1414" i="30"/>
  <c r="AZ1299" i="30"/>
  <c r="BA1299" i="30"/>
  <c r="AW1374" i="30"/>
  <c r="AT2074" i="30"/>
  <c r="AT2080" i="30" s="1"/>
  <c r="AT2083" i="30" s="1"/>
  <c r="AT2084" i="30" s="1"/>
  <c r="AT2091" i="30" s="1"/>
  <c r="AT2094" i="30" s="1"/>
  <c r="AT2005" i="30"/>
  <c r="AT2008" i="30" s="1"/>
  <c r="AT2009" i="30" s="1"/>
  <c r="AT2016" i="30" s="1"/>
  <c r="AT2019" i="30" s="1"/>
  <c r="BK1311" i="30"/>
  <c r="BJ1311" i="30"/>
  <c r="BG1386" i="30"/>
  <c r="AV1190" i="30"/>
  <c r="AU1190" i="30"/>
  <c r="H1310" i="30"/>
  <c r="D1385" i="30"/>
  <c r="G1310" i="30"/>
  <c r="BB1403" i="30"/>
  <c r="BF1328" i="30"/>
  <c r="BE1328" i="30"/>
  <c r="BG1394" i="30"/>
  <c r="BK1319" i="30"/>
  <c r="BJ1319" i="30"/>
  <c r="V1342" i="30"/>
  <c r="S1417" i="30"/>
  <c r="W1342" i="30"/>
  <c r="BE1180" i="30"/>
  <c r="BF1180" i="30"/>
  <c r="BB1183" i="30"/>
  <c r="AH1375" i="30"/>
  <c r="AK1300" i="30"/>
  <c r="AL1300" i="30"/>
  <c r="AM1470" i="30"/>
  <c r="AQ1395" i="30"/>
  <c r="AP1395" i="30"/>
  <c r="AZ1300" i="30"/>
  <c r="AW1375" i="30"/>
  <c r="BA1300" i="30"/>
  <c r="AR1369" i="30"/>
  <c r="AU1294" i="30"/>
  <c r="AV1294" i="30"/>
  <c r="S1381" i="30"/>
  <c r="W1306" i="30"/>
  <c r="V1306" i="30"/>
  <c r="S1383" i="30"/>
  <c r="W1308" i="30"/>
  <c r="V1308" i="30"/>
  <c r="AR1289" i="30"/>
  <c r="AU1214" i="30"/>
  <c r="AV1214" i="30"/>
  <c r="AR1255" i="30"/>
  <c r="AH1365" i="30"/>
  <c r="AK1290" i="30"/>
  <c r="AL1290" i="30"/>
  <c r="AA1294" i="30"/>
  <c r="X1369" i="30"/>
  <c r="AB1294" i="30"/>
  <c r="BA1338" i="30"/>
  <c r="AW1413" i="30"/>
  <c r="AZ1338" i="30"/>
  <c r="X1375" i="30"/>
  <c r="AB1300" i="30"/>
  <c r="AA1300" i="30"/>
  <c r="L1327" i="30"/>
  <c r="M1327" i="30"/>
  <c r="I1402" i="30"/>
  <c r="AC1403" i="30"/>
  <c r="AG1328" i="30"/>
  <c r="AF1328" i="30"/>
  <c r="G1322" i="30"/>
  <c r="D1397" i="30"/>
  <c r="H1322" i="30"/>
  <c r="AC1255" i="30"/>
  <c r="AF1214" i="30"/>
  <c r="AC1289" i="30"/>
  <c r="AG1214" i="30"/>
  <c r="AW1395" i="30"/>
  <c r="BA1320" i="30"/>
  <c r="AZ1320" i="30"/>
  <c r="B595" i="58"/>
  <c r="D595" i="58" s="1"/>
  <c r="AQ969" i="30"/>
  <c r="H1342" i="30"/>
  <c r="G1342" i="30"/>
  <c r="D1417" i="30"/>
  <c r="AZ1108" i="30"/>
  <c r="AW1109" i="30"/>
  <c r="BA1108" i="30"/>
  <c r="W1343" i="30"/>
  <c r="S1418" i="30"/>
  <c r="V1343" i="30"/>
  <c r="Q1464" i="30"/>
  <c r="N1539" i="30"/>
  <c r="R1464" i="30"/>
  <c r="BG1400" i="30"/>
  <c r="BK1325" i="30"/>
  <c r="BJ1325" i="30"/>
  <c r="AZ1314" i="30"/>
  <c r="AW1389" i="30"/>
  <c r="BA1314" i="30"/>
  <c r="AF1339" i="30"/>
  <c r="AG1339" i="30"/>
  <c r="AC1414" i="30"/>
  <c r="BK1337" i="30"/>
  <c r="BJ1337" i="30"/>
  <c r="BG1412" i="30"/>
  <c r="L1295" i="30"/>
  <c r="I1370" i="30"/>
  <c r="M1295" i="30"/>
  <c r="M1293" i="30"/>
  <c r="I1368" i="30"/>
  <c r="L1293" i="30"/>
  <c r="BF1294" i="30"/>
  <c r="BB1369" i="30"/>
  <c r="BE1294" i="30"/>
  <c r="AZ1291" i="30"/>
  <c r="AW1366" i="30"/>
  <c r="BA1291" i="30"/>
  <c r="AA1034" i="30"/>
  <c r="AA1041" i="30" s="1"/>
  <c r="AA1044" i="30" s="1"/>
  <c r="AB1034" i="30"/>
  <c r="AV1343" i="30"/>
  <c r="AR1418" i="30"/>
  <c r="AU1343" i="30"/>
  <c r="AV1307" i="30"/>
  <c r="AU1307" i="30"/>
  <c r="AR1382" i="30"/>
  <c r="H1309" i="30"/>
  <c r="D1384" i="30"/>
  <c r="G1309" i="30"/>
  <c r="W1307" i="30"/>
  <c r="S1382" i="30"/>
  <c r="V1307" i="30"/>
  <c r="AU1291" i="30"/>
  <c r="AR1366" i="30"/>
  <c r="AV1291" i="30"/>
  <c r="W1295" i="30"/>
  <c r="S1370" i="30"/>
  <c r="V1295" i="30"/>
  <c r="AZ1312" i="30"/>
  <c r="AW1387" i="30"/>
  <c r="BA1312" i="30"/>
  <c r="BG1458" i="30"/>
  <c r="BK1383" i="30"/>
  <c r="BJ1383" i="30"/>
  <c r="BB1375" i="30"/>
  <c r="BF1300" i="30"/>
  <c r="BE1300" i="30"/>
  <c r="R1462" i="30"/>
  <c r="N1537" i="30"/>
  <c r="Q1462" i="30"/>
  <c r="AA1295" i="30"/>
  <c r="AB1295" i="30"/>
  <c r="X1370" i="30"/>
  <c r="AM2036" i="30"/>
  <c r="AP1961" i="30"/>
  <c r="AQ1961" i="30"/>
  <c r="H1034" i="30"/>
  <c r="D1041" i="30"/>
  <c r="G1034" i="30"/>
  <c r="G1041" i="30" s="1"/>
  <c r="G1044" i="30" s="1"/>
  <c r="AL894" i="30"/>
  <c r="B546" i="58"/>
  <c r="D546" i="58" s="1"/>
  <c r="BG1406" i="30"/>
  <c r="BK1331" i="30"/>
  <c r="BJ1331" i="30"/>
  <c r="AP1779" i="30"/>
  <c r="AQ1779" i="30"/>
  <c r="AM1854" i="30"/>
  <c r="S1365" i="30"/>
  <c r="V1290" i="30"/>
  <c r="W1290" i="30"/>
  <c r="H1332" i="30"/>
  <c r="D1407" i="30"/>
  <c r="G1332" i="30"/>
  <c r="AG894" i="30"/>
  <c r="B545" i="58"/>
  <c r="D545" i="58" s="1"/>
  <c r="BK1320" i="30"/>
  <c r="BJ1320" i="30"/>
  <c r="BG1395" i="30"/>
  <c r="M1324" i="30"/>
  <c r="I1399" i="30"/>
  <c r="L1324" i="30"/>
  <c r="AB1297" i="30"/>
  <c r="X1372" i="30"/>
  <c r="AA1297" i="30"/>
  <c r="AB1325" i="30"/>
  <c r="X1400" i="30"/>
  <c r="AA1325" i="30"/>
  <c r="AL1324" i="30"/>
  <c r="AH1399" i="30"/>
  <c r="AK1324" i="30"/>
  <c r="AR1407" i="30"/>
  <c r="AV1332" i="30"/>
  <c r="AU1332" i="30"/>
  <c r="BJ1316" i="30"/>
  <c r="BK1316" i="30"/>
  <c r="BG1391" i="30"/>
  <c r="AL1319" i="30"/>
  <c r="AH1394" i="30"/>
  <c r="AK1319" i="30"/>
  <c r="G1303" i="30"/>
  <c r="D1378" i="30"/>
  <c r="H1303" i="30"/>
  <c r="AZ1317" i="30"/>
  <c r="AW1392" i="30"/>
  <c r="BA1317" i="30"/>
  <c r="BJ1190" i="30"/>
  <c r="BK1190" i="30"/>
  <c r="AA1342" i="30"/>
  <c r="X1417" i="30"/>
  <c r="AB1342" i="30"/>
  <c r="M1294" i="30"/>
  <c r="I1369" i="30"/>
  <c r="L1294" i="30"/>
  <c r="AA1329" i="30"/>
  <c r="AB1329" i="30"/>
  <c r="X1404" i="30"/>
  <c r="BF1307" i="30"/>
  <c r="BB1382" i="30"/>
  <c r="BE1307" i="30"/>
  <c r="L1306" i="30"/>
  <c r="I1381" i="30"/>
  <c r="M1306" i="30"/>
  <c r="M1108" i="30"/>
  <c r="I1109" i="30"/>
  <c r="L1108" i="30"/>
  <c r="H1292" i="30"/>
  <c r="D1367" i="30"/>
  <c r="G1292" i="30"/>
  <c r="M1323" i="30"/>
  <c r="I1398" i="30"/>
  <c r="L1323" i="30"/>
  <c r="BF1297" i="30"/>
  <c r="BB1372" i="30"/>
  <c r="BE1297" i="30"/>
  <c r="AW1393" i="30"/>
  <c r="AZ1318" i="30"/>
  <c r="BA1318" i="30"/>
  <c r="AL1317" i="30"/>
  <c r="AK1317" i="30"/>
  <c r="AH1392" i="30"/>
  <c r="S1372" i="30"/>
  <c r="V1297" i="30"/>
  <c r="W1297" i="30"/>
  <c r="W1190" i="30"/>
  <c r="V1190" i="30"/>
  <c r="N1568" i="30"/>
  <c r="Q1493" i="30"/>
  <c r="R1493" i="30"/>
  <c r="BF894" i="30"/>
  <c r="B550" i="58"/>
  <c r="D550" i="58" s="1"/>
  <c r="BJ1300" i="30"/>
  <c r="BG1375" i="30"/>
  <c r="BK1300" i="30"/>
  <c r="H1305" i="30"/>
  <c r="G1305" i="30"/>
  <c r="D1380" i="30"/>
  <c r="R2013" i="30"/>
  <c r="N2088" i="30"/>
  <c r="Q2013" i="30"/>
  <c r="I1336" i="30"/>
  <c r="L1261" i="30"/>
  <c r="I1265" i="30"/>
  <c r="M1261" i="30"/>
  <c r="BE1291" i="30"/>
  <c r="BB1366" i="30"/>
  <c r="BF1291" i="30"/>
  <c r="H1308" i="30"/>
  <c r="D1383" i="30"/>
  <c r="G1308" i="30"/>
  <c r="X1395" i="30"/>
  <c r="AB1320" i="30"/>
  <c r="AA1320" i="30"/>
  <c r="W1338" i="30"/>
  <c r="S1413" i="30"/>
  <c r="V1338" i="30"/>
  <c r="M894" i="30"/>
  <c r="B541" i="58"/>
  <c r="D541" i="58" s="1"/>
  <c r="AA1314" i="30"/>
  <c r="X1389" i="30"/>
  <c r="AB1314" i="30"/>
  <c r="BA1332" i="30"/>
  <c r="AW1407" i="30"/>
  <c r="AZ1332" i="30"/>
  <c r="AF1293" i="30"/>
  <c r="AC1368" i="30"/>
  <c r="AG1293" i="30"/>
  <c r="BG1465" i="30"/>
  <c r="BK1390" i="30"/>
  <c r="BJ1390" i="30"/>
  <c r="AV1108" i="30"/>
  <c r="AU1108" i="30"/>
  <c r="AR1109" i="30"/>
  <c r="AG1343" i="30"/>
  <c r="AC1418" i="30"/>
  <c r="AF1343" i="30"/>
  <c r="AP1412" i="30"/>
  <c r="AM1487" i="30"/>
  <c r="AQ1412" i="30"/>
  <c r="AF1302" i="30"/>
  <c r="AC1377" i="30"/>
  <c r="AG1302" i="30"/>
  <c r="AV1296" i="30"/>
  <c r="AU1296" i="30"/>
  <c r="AR1371" i="30"/>
  <c r="AV894" i="30"/>
  <c r="B548" i="58"/>
  <c r="D548" i="58" s="1"/>
  <c r="BF1319" i="30"/>
  <c r="BB1394" i="30"/>
  <c r="BE1319" i="30"/>
  <c r="AG1316" i="30"/>
  <c r="AC1391" i="30"/>
  <c r="AF1316" i="30"/>
  <c r="AP1887" i="30"/>
  <c r="AQ1887" i="30"/>
  <c r="AM1962" i="30"/>
  <c r="AC1381" i="30"/>
  <c r="AG1306" i="30"/>
  <c r="AF1306" i="30"/>
  <c r="AU1304" i="30"/>
  <c r="AR1379" i="30"/>
  <c r="AV1304" i="30"/>
  <c r="BK1290" i="30"/>
  <c r="BG1365" i="30"/>
  <c r="BJ1290" i="30"/>
  <c r="AF1180" i="30"/>
  <c r="AG1180" i="30"/>
  <c r="AC1183" i="30"/>
  <c r="AG1301" i="30"/>
  <c r="AC1376" i="30"/>
  <c r="AF1301" i="30"/>
  <c r="AF1295" i="30"/>
  <c r="AG1295" i="30"/>
  <c r="AC1370" i="30"/>
  <c r="W1339" i="30"/>
  <c r="S1414" i="30"/>
  <c r="V1339" i="30"/>
  <c r="AB1332" i="30"/>
  <c r="AA1332" i="30"/>
  <c r="X1407" i="30"/>
  <c r="AR1362" i="30"/>
  <c r="AV1287" i="30"/>
  <c r="AU1287" i="30"/>
  <c r="L1287" i="30"/>
  <c r="I1362" i="30"/>
  <c r="M1287" i="30"/>
  <c r="D1393" i="30"/>
  <c r="G1318" i="30"/>
  <c r="H1318" i="30"/>
  <c r="I1289" i="30"/>
  <c r="M1214" i="30"/>
  <c r="L1214" i="30"/>
  <c r="I1255" i="30"/>
  <c r="AH1401" i="30"/>
  <c r="AL1326" i="30"/>
  <c r="AK1326" i="30"/>
  <c r="H1317" i="30"/>
  <c r="G1317" i="30"/>
  <c r="D1392" i="30"/>
  <c r="BK1338" i="30"/>
  <c r="BJ1338" i="30"/>
  <c r="BG1413" i="30"/>
  <c r="BA1327" i="30"/>
  <c r="AZ1327" i="30"/>
  <c r="AW1402" i="30"/>
  <c r="X1336" i="30"/>
  <c r="X1265" i="30"/>
  <c r="AB1261" i="30"/>
  <c r="AA1261" i="30"/>
  <c r="AR1367" i="30"/>
  <c r="AU1292" i="30"/>
  <c r="AV1292" i="30"/>
  <c r="AK1305" i="30"/>
  <c r="AH1380" i="30"/>
  <c r="AL1305" i="30"/>
  <c r="L1338" i="30"/>
  <c r="M1338" i="30"/>
  <c r="I1413" i="30"/>
  <c r="AF1300" i="30"/>
  <c r="AG1300" i="30"/>
  <c r="AC1375" i="30"/>
  <c r="BA1302" i="30"/>
  <c r="AW1377" i="30"/>
  <c r="AZ1302" i="30"/>
  <c r="BA1301" i="30"/>
  <c r="AW1376" i="30"/>
  <c r="AZ1301" i="30"/>
  <c r="N2039" i="30"/>
  <c r="R1964" i="30"/>
  <c r="Q1964" i="30"/>
  <c r="AH1393" i="30"/>
  <c r="AK1318" i="30"/>
  <c r="AL1318" i="30"/>
  <c r="BF1332" i="30"/>
  <c r="BB1407" i="30"/>
  <c r="BE1332" i="30"/>
  <c r="BJ1034" i="30"/>
  <c r="BJ1041" i="30" s="1"/>
  <c r="BJ1044" i="30" s="1"/>
  <c r="BK1034" i="30"/>
  <c r="AH969" i="30"/>
  <c r="AH1041" i="30"/>
  <c r="AL966" i="30"/>
  <c r="D1406" i="30"/>
  <c r="H1331" i="30"/>
  <c r="G1331" i="30"/>
  <c r="AL1297" i="30"/>
  <c r="AK1297" i="30"/>
  <c r="AH1372" i="30"/>
  <c r="AK1307" i="30"/>
  <c r="AL1307" i="30"/>
  <c r="AH1382" i="30"/>
  <c r="X1377" i="30"/>
  <c r="AB1302" i="30"/>
  <c r="AA1302" i="30"/>
  <c r="AM1471" i="30"/>
  <c r="AQ1396" i="30"/>
  <c r="AP1396" i="30"/>
  <c r="AR1391" i="30"/>
  <c r="AV1316" i="30"/>
  <c r="AU1316" i="30"/>
  <c r="M1305" i="30"/>
  <c r="I1380" i="30"/>
  <c r="L1305" i="30"/>
  <c r="AG1303" i="30"/>
  <c r="AF1303" i="30"/>
  <c r="AC1378" i="30"/>
  <c r="H1295" i="30"/>
  <c r="G1295" i="30"/>
  <c r="D1370" i="30"/>
  <c r="AB1326" i="30"/>
  <c r="AA1326" i="30"/>
  <c r="X1401" i="30"/>
  <c r="N1625" i="30"/>
  <c r="R1550" i="30"/>
  <c r="Q1550" i="30"/>
  <c r="BA1342" i="30"/>
  <c r="AZ1342" i="30"/>
  <c r="AW1417" i="30"/>
  <c r="Q1636" i="30"/>
  <c r="N1711" i="30"/>
  <c r="R1636" i="30"/>
  <c r="AB1190" i="30"/>
  <c r="AA1190" i="30"/>
  <c r="BE1338" i="30"/>
  <c r="BB1413" i="30"/>
  <c r="BF1338" i="30"/>
  <c r="AH1183" i="30"/>
  <c r="AL1180" i="30"/>
  <c r="AK1180" i="30"/>
  <c r="AU1308" i="30"/>
  <c r="AR1383" i="30"/>
  <c r="AV1308" i="30"/>
  <c r="W1292" i="30"/>
  <c r="S1367" i="30"/>
  <c r="V1292" i="30"/>
  <c r="AK1320" i="30"/>
  <c r="AH1395" i="30"/>
  <c r="AL1320" i="30"/>
  <c r="B540" i="58"/>
  <c r="H894" i="30"/>
  <c r="AG1313" i="30"/>
  <c r="AC1388" i="30"/>
  <c r="AF1313" i="30"/>
  <c r="AA1311" i="30"/>
  <c r="AB1311" i="30"/>
  <c r="X1386" i="30"/>
  <c r="AC1286" i="30"/>
  <c r="AG1211" i="30"/>
  <c r="AF1211" i="30"/>
  <c r="AF1213" i="30" s="1"/>
  <c r="AC1213" i="30"/>
  <c r="AG1213" i="30" s="1"/>
  <c r="BF1329" i="30"/>
  <c r="BB1404" i="30"/>
  <c r="BE1329" i="30"/>
  <c r="AV1261" i="30"/>
  <c r="AR1265" i="30"/>
  <c r="AR1336" i="30"/>
  <c r="AU1261" i="30"/>
  <c r="AZ1319" i="30"/>
  <c r="AW1394" i="30"/>
  <c r="BA1319" i="30"/>
  <c r="AF1327" i="30"/>
  <c r="AC1402" i="30"/>
  <c r="AG1327" i="30"/>
  <c r="AF1298" i="30"/>
  <c r="AG1298" i="30"/>
  <c r="AC1373" i="30"/>
  <c r="AU1306" i="30"/>
  <c r="AR1381" i="30"/>
  <c r="AV1306" i="30"/>
  <c r="BJ1324" i="30"/>
  <c r="BG1399" i="30"/>
  <c r="BK1324" i="30"/>
  <c r="BG1286" i="30"/>
  <c r="BG1213" i="30"/>
  <c r="BK1213" i="30" s="1"/>
  <c r="BK1211" i="30"/>
  <c r="BJ1211" i="30"/>
  <c r="BJ1213" i="30" s="1"/>
  <c r="AR1392" i="30"/>
  <c r="AV1317" i="30"/>
  <c r="AU1317" i="30"/>
  <c r="AQ2057" i="30"/>
  <c r="AP2057" i="30"/>
  <c r="AA1324" i="30"/>
  <c r="X1399" i="30"/>
  <c r="AB1324" i="30"/>
  <c r="AU1310" i="30"/>
  <c r="AR1385" i="30"/>
  <c r="AV1310" i="30"/>
  <c r="AC1383" i="30"/>
  <c r="AG1308" i="30"/>
  <c r="AF1308" i="30"/>
  <c r="W1108" i="30"/>
  <c r="V1108" i="30"/>
  <c r="S1109" i="30"/>
  <c r="BA1343" i="30"/>
  <c r="AW1418" i="30"/>
  <c r="AZ1343" i="30"/>
  <c r="I1393" i="30"/>
  <c r="M1318" i="30"/>
  <c r="L1318" i="30"/>
  <c r="BB1388" i="30"/>
  <c r="BF1313" i="30"/>
  <c r="BE1313" i="30"/>
  <c r="BJ1287" i="30"/>
  <c r="BG1362" i="30"/>
  <c r="BK1287" i="30"/>
  <c r="I1387" i="30"/>
  <c r="M1312" i="30"/>
  <c r="L1312" i="30"/>
  <c r="AV1309" i="30"/>
  <c r="AR1384" i="30"/>
  <c r="AU1309" i="30"/>
  <c r="AR1400" i="30"/>
  <c r="AV1325" i="30"/>
  <c r="AU1325" i="30"/>
  <c r="Q1259" i="30"/>
  <c r="Q1266" i="30" s="1"/>
  <c r="Q1269" i="30" s="1"/>
  <c r="R1259" i="30"/>
  <c r="N1902" i="30"/>
  <c r="R1827" i="30"/>
  <c r="Q1827" i="30"/>
  <c r="K1922" i="30"/>
  <c r="K1855" i="30"/>
  <c r="K1858" i="30" s="1"/>
  <c r="K1859" i="30" s="1"/>
  <c r="K1866" i="30" s="1"/>
  <c r="K1869" i="30" s="1"/>
  <c r="AF1292" i="30"/>
  <c r="AG1292" i="30"/>
  <c r="AC1367" i="30"/>
  <c r="AH1388" i="30"/>
  <c r="AL1313" i="30"/>
  <c r="AK1313" i="30"/>
  <c r="AV1305" i="30"/>
  <c r="AR1380" i="30"/>
  <c r="AU1305" i="30"/>
  <c r="H1319" i="30"/>
  <c r="G1319" i="30"/>
  <c r="D1394" i="30"/>
  <c r="M1300" i="30"/>
  <c r="I1375" i="30"/>
  <c r="L1300" i="30"/>
  <c r="AV1300" i="30"/>
  <c r="AU1300" i="30"/>
  <c r="AR1375" i="30"/>
  <c r="BK966" i="30"/>
  <c r="BG1041" i="30"/>
  <c r="BG969" i="30"/>
  <c r="M1400" i="30"/>
  <c r="L1400" i="30"/>
  <c r="I1475" i="30"/>
  <c r="AM1467" i="30"/>
  <c r="AQ1392" i="30"/>
  <c r="AP1392" i="30"/>
  <c r="BA1211" i="30"/>
  <c r="AZ1211" i="30"/>
  <c r="AZ1213" i="30" s="1"/>
  <c r="AW1286" i="30"/>
  <c r="AW1213" i="30"/>
  <c r="BA1213" i="30" s="1"/>
  <c r="AL1292" i="30"/>
  <c r="AH1367" i="30"/>
  <c r="AK1292" i="30"/>
  <c r="AZ1316" i="30"/>
  <c r="AW1391" i="30"/>
  <c r="BA1316" i="30"/>
  <c r="AF1324" i="30"/>
  <c r="AG1324" i="30"/>
  <c r="AC1399" i="30"/>
  <c r="BK1376" i="30"/>
  <c r="BJ1376" i="30"/>
  <c r="BG1451" i="30"/>
  <c r="AU1327" i="30"/>
  <c r="AR1402" i="30"/>
  <c r="AV1327" i="30"/>
  <c r="BG1459" i="30"/>
  <c r="BK1384" i="30"/>
  <c r="BJ1384" i="30"/>
  <c r="S1255" i="30"/>
  <c r="V1214" i="30"/>
  <c r="W1214" i="30"/>
  <c r="S1289" i="30"/>
  <c r="D1400" i="30"/>
  <c r="H1325" i="30"/>
  <c r="G1325" i="30"/>
  <c r="BJ1295" i="30"/>
  <c r="BK1295" i="30"/>
  <c r="BG1370" i="30"/>
  <c r="BF1311" i="30"/>
  <c r="BB1386" i="30"/>
  <c r="BE1311" i="30"/>
  <c r="M1328" i="30"/>
  <c r="I1403" i="30"/>
  <c r="L1328" i="30"/>
  <c r="AF1342" i="30"/>
  <c r="AC1417" i="30"/>
  <c r="AG1342" i="30"/>
  <c r="BG1414" i="30"/>
  <c r="BK1339" i="30"/>
  <c r="BJ1339" i="30"/>
  <c r="AA1298" i="30"/>
  <c r="AB1298" i="30"/>
  <c r="X1373" i="30"/>
  <c r="BG1397" i="30"/>
  <c r="BJ1322" i="30"/>
  <c r="BK1322" i="30"/>
  <c r="BA894" i="30"/>
  <c r="B549" i="58"/>
  <c r="D549" i="58" s="1"/>
  <c r="AL1304" i="30"/>
  <c r="AK1304" i="30"/>
  <c r="AH1379" i="30"/>
  <c r="AL1298" i="30"/>
  <c r="AH1373" i="30"/>
  <c r="AK1298" i="30"/>
  <c r="AU1326" i="30"/>
  <c r="AR1401" i="30"/>
  <c r="AV1326" i="30"/>
  <c r="R1683" i="30"/>
  <c r="N1758" i="30"/>
  <c r="Q1683" i="30"/>
  <c r="BA1315" i="30"/>
  <c r="AZ1315" i="30"/>
  <c r="AW1390" i="30"/>
  <c r="AV1321" i="30"/>
  <c r="AR1396" i="30"/>
  <c r="AU1321" i="30"/>
  <c r="BA1294" i="30"/>
  <c r="AW1369" i="30"/>
  <c r="AZ1294" i="30"/>
  <c r="AB1327" i="30"/>
  <c r="X1402" i="30"/>
  <c r="AA1327" i="30"/>
  <c r="AQ1373" i="30"/>
  <c r="AP1373" i="30"/>
  <c r="AM1448" i="30"/>
  <c r="H1293" i="30"/>
  <c r="D1368" i="30"/>
  <c r="G1293" i="30"/>
  <c r="X1418" i="30"/>
  <c r="AB1343" i="30"/>
  <c r="AA1343" i="30"/>
  <c r="BA1307" i="30"/>
  <c r="AW1382" i="30"/>
  <c r="AZ1307" i="30"/>
  <c r="W1337" i="30"/>
  <c r="S1412" i="30"/>
  <c r="V1337" i="30"/>
  <c r="BA1323" i="30"/>
  <c r="AZ1323" i="30"/>
  <c r="AW1398" i="30"/>
  <c r="BG1392" i="30"/>
  <c r="BK1317" i="30"/>
  <c r="BJ1317" i="30"/>
  <c r="Q2040" i="30"/>
  <c r="R2040" i="30"/>
  <c r="BK1298" i="30"/>
  <c r="BJ1298" i="30"/>
  <c r="BG1373" i="30"/>
  <c r="AG1309" i="30"/>
  <c r="AF1309" i="30"/>
  <c r="AC1384" i="30"/>
  <c r="AZ1321" i="30"/>
  <c r="AW1396" i="30"/>
  <c r="BA1321" i="30"/>
  <c r="AV1315" i="30"/>
  <c r="AR1390" i="30"/>
  <c r="AU1315" i="30"/>
  <c r="AC1407" i="30"/>
  <c r="AF1332" i="30"/>
  <c r="AG1332" i="30"/>
  <c r="BF1301" i="30"/>
  <c r="BB1376" i="30"/>
  <c r="BE1301" i="30"/>
  <c r="S1391" i="30"/>
  <c r="W1316" i="30"/>
  <c r="V1316" i="30"/>
  <c r="BK1374" i="30"/>
  <c r="BG1449" i="30"/>
  <c r="BJ1374" i="30"/>
  <c r="BA1324" i="30"/>
  <c r="AW1399" i="30"/>
  <c r="AZ1324" i="30"/>
  <c r="AA1291" i="30"/>
  <c r="X1366" i="30"/>
  <c r="AB1291" i="30"/>
  <c r="AV966" i="30"/>
  <c r="AR969" i="30"/>
  <c r="AR1041" i="30"/>
  <c r="AA1331" i="30"/>
  <c r="AB1331" i="30"/>
  <c r="X1406" i="30"/>
  <c r="X1398" i="30"/>
  <c r="AA1323" i="30"/>
  <c r="AB1323" i="30"/>
  <c r="S1392" i="30"/>
  <c r="W1317" i="30"/>
  <c r="V1317" i="30"/>
  <c r="AR1397" i="30"/>
  <c r="AV1322" i="30"/>
  <c r="AU1322" i="30"/>
  <c r="BB1383" i="30"/>
  <c r="BF1308" i="30"/>
  <c r="BE1308" i="30"/>
  <c r="BF1303" i="30"/>
  <c r="BB1378" i="30"/>
  <c r="BE1303" i="30"/>
  <c r="AG1190" i="30"/>
  <c r="AF1190" i="30"/>
  <c r="AQ2089" i="30"/>
  <c r="AP2089" i="30"/>
  <c r="BB1255" i="30"/>
  <c r="BB1289" i="30"/>
  <c r="BF1214" i="30"/>
  <c r="BE1214" i="30"/>
  <c r="AZ1328" i="30"/>
  <c r="AW1403" i="30"/>
  <c r="BA1328" i="30"/>
  <c r="AB1313" i="30"/>
  <c r="X1388" i="30"/>
  <c r="AA1313" i="30"/>
  <c r="H1328" i="30"/>
  <c r="D1403" i="30"/>
  <c r="G1328" i="30"/>
  <c r="AB1303" i="30"/>
  <c r="X1378" i="30"/>
  <c r="AA1303" i="30"/>
  <c r="BA1292" i="30"/>
  <c r="AW1367" i="30"/>
  <c r="AZ1292" i="30"/>
  <c r="BK1342" i="30"/>
  <c r="BG1417" i="30"/>
  <c r="BJ1342" i="30"/>
  <c r="W1305" i="30"/>
  <c r="S1380" i="30"/>
  <c r="V1305" i="30"/>
  <c r="AP1109" i="30"/>
  <c r="AP1116" i="30" s="1"/>
  <c r="AP1119" i="30" s="1"/>
  <c r="AQ1109" i="30"/>
  <c r="M1332" i="30"/>
  <c r="I1407" i="30"/>
  <c r="L1332" i="30"/>
  <c r="BB1377" i="30"/>
  <c r="BF1302" i="30"/>
  <c r="BE1302" i="30"/>
  <c r="BG1402" i="30"/>
  <c r="BK1327" i="30"/>
  <c r="BJ1327" i="30"/>
  <c r="AW1414" i="30"/>
  <c r="AZ1339" i="30"/>
  <c r="BA1339" i="30"/>
  <c r="BB1385" i="30"/>
  <c r="BF1310" i="30"/>
  <c r="BE1310" i="30"/>
  <c r="BF1309" i="30"/>
  <c r="BB1384" i="30"/>
  <c r="BE1309" i="30"/>
  <c r="H1300" i="30"/>
  <c r="G1300" i="30"/>
  <c r="D1375" i="30"/>
  <c r="M1309" i="30"/>
  <c r="I1384" i="30"/>
  <c r="L1309" i="30"/>
  <c r="W1298" i="30"/>
  <c r="V1298" i="30"/>
  <c r="S1373" i="30"/>
  <c r="BG1387" i="30"/>
  <c r="BK1312" i="30"/>
  <c r="BJ1312" i="30"/>
  <c r="M1314" i="30"/>
  <c r="I1389" i="30"/>
  <c r="L1314" i="30"/>
  <c r="R1838" i="30"/>
  <c r="N1913" i="30"/>
  <c r="Q1838" i="30"/>
  <c r="AV1339" i="30"/>
  <c r="AU1339" i="30"/>
  <c r="AR1414" i="30"/>
  <c r="AH1389" i="30"/>
  <c r="AL1314" i="30"/>
  <c r="AK1314" i="30"/>
  <c r="M1331" i="30"/>
  <c r="I1406" i="30"/>
  <c r="L1331" i="30"/>
  <c r="BF1292" i="30"/>
  <c r="BB1367" i="30"/>
  <c r="BE1292" i="30"/>
  <c r="AL1302" i="30"/>
  <c r="AH1377" i="30"/>
  <c r="AK1302" i="30"/>
  <c r="N1979" i="30"/>
  <c r="R1904" i="30"/>
  <c r="Q1904" i="30"/>
  <c r="BJ1108" i="30"/>
  <c r="BG1109" i="30"/>
  <c r="BK1108" i="30"/>
  <c r="BB1399" i="30"/>
  <c r="BF1324" i="30"/>
  <c r="BE1324" i="30"/>
  <c r="I1374" i="30"/>
  <c r="L1299" i="30"/>
  <c r="M1299" i="30"/>
  <c r="AW1381" i="30"/>
  <c r="AZ1306" i="30"/>
  <c r="BA1306" i="30"/>
  <c r="D1389" i="30"/>
  <c r="H1314" i="30"/>
  <c r="G1314" i="30"/>
  <c r="AC1380" i="30"/>
  <c r="AG1305" i="30"/>
  <c r="AF1305" i="30"/>
  <c r="M1319" i="30"/>
  <c r="I1394" i="30"/>
  <c r="L1319" i="30"/>
  <c r="D1402" i="30"/>
  <c r="H1327" i="30"/>
  <c r="G1327" i="30"/>
  <c r="BK1332" i="30"/>
  <c r="BJ1332" i="30"/>
  <c r="BG1407" i="30"/>
  <c r="V1326" i="30"/>
  <c r="S1401" i="30"/>
  <c r="W1326" i="30"/>
  <c r="I1390" i="30"/>
  <c r="L1315" i="30"/>
  <c r="M1315" i="30"/>
  <c r="BG1385" i="30"/>
  <c r="BK1310" i="30"/>
  <c r="BJ1310" i="30"/>
  <c r="M1292" i="30"/>
  <c r="L1292" i="30"/>
  <c r="I1367" i="30"/>
  <c r="L1213" i="30"/>
  <c r="D1376" i="30"/>
  <c r="H1301" i="30"/>
  <c r="G1301" i="30"/>
  <c r="BF1316" i="30"/>
  <c r="BB1391" i="30"/>
  <c r="BE1316" i="30"/>
  <c r="BE1290" i="30"/>
  <c r="BB1365" i="30"/>
  <c r="BF1290" i="30"/>
  <c r="AF1310" i="30"/>
  <c r="AG1310" i="30"/>
  <c r="AC1385" i="30"/>
  <c r="BF1306" i="30"/>
  <c r="BB1381" i="30"/>
  <c r="BE1306" i="30"/>
  <c r="BB1286" i="30"/>
  <c r="BE1211" i="30"/>
  <c r="BE1213" i="30" s="1"/>
  <c r="BB1213" i="30"/>
  <c r="BF1213" i="30" s="1"/>
  <c r="BF1211" i="30"/>
  <c r="AP1888" i="30"/>
  <c r="BA1180" i="30"/>
  <c r="AW1183" i="30"/>
  <c r="AZ1180" i="30"/>
  <c r="AB1315" i="30"/>
  <c r="AA1315" i="30"/>
  <c r="X1390" i="30"/>
  <c r="M1313" i="30"/>
  <c r="I1388" i="30"/>
  <c r="L1313" i="30"/>
  <c r="M1307" i="30"/>
  <c r="I1382" i="30"/>
  <c r="L1307" i="30"/>
  <c r="AA1307" i="30"/>
  <c r="X1382" i="30"/>
  <c r="AB1307" i="30"/>
  <c r="AR1398" i="30"/>
  <c r="AV1323" i="30"/>
  <c r="AU1323" i="30"/>
  <c r="BE1337" i="30"/>
  <c r="BB1412" i="30"/>
  <c r="BF1337" i="30"/>
  <c r="AB1301" i="30"/>
  <c r="X1376" i="30"/>
  <c r="AA1301" i="30"/>
  <c r="D1396" i="30"/>
  <c r="H1321" i="30"/>
  <c r="G1321" i="30"/>
  <c r="AF1307" i="30"/>
  <c r="AG1307" i="30"/>
  <c r="AC1382" i="30"/>
  <c r="BF1325" i="30"/>
  <c r="BB1400" i="30"/>
  <c r="BE1325" i="30"/>
  <c r="M1326" i="30"/>
  <c r="L1326" i="30"/>
  <c r="I1401" i="30"/>
  <c r="AA1304" i="30"/>
  <c r="AB1304" i="30"/>
  <c r="X1379" i="30"/>
  <c r="S1368" i="30"/>
  <c r="V1293" i="30"/>
  <c r="W1293" i="30"/>
  <c r="U1587" i="30"/>
  <c r="U1513" i="30"/>
  <c r="U1559" i="30" s="1"/>
  <c r="U1566" i="30" s="1"/>
  <c r="U1569" i="30" s="1"/>
  <c r="BE1287" i="30"/>
  <c r="BB1362" i="30"/>
  <c r="BF1287" i="30"/>
  <c r="W1303" i="30"/>
  <c r="S1378" i="30"/>
  <c r="V1303" i="30"/>
  <c r="X1255" i="30"/>
  <c r="AA1214" i="30"/>
  <c r="X1289" i="30"/>
  <c r="AB1214" i="30"/>
  <c r="BF1190" i="30"/>
  <c r="BE1190" i="30"/>
  <c r="D1286" i="30"/>
  <c r="H1211" i="30"/>
  <c r="D1213" i="30"/>
  <c r="H1213" i="30" s="1"/>
  <c r="G1211" i="30"/>
  <c r="G1213" i="30" s="1"/>
  <c r="AQ1290" i="30"/>
  <c r="AP1290" i="30"/>
  <c r="AM1365" i="30"/>
  <c r="AM1330" i="30"/>
  <c r="AB1305" i="30"/>
  <c r="X1380" i="30"/>
  <c r="AA1305" i="30"/>
  <c r="BK1297" i="30"/>
  <c r="BG1372" i="30"/>
  <c r="BJ1297" i="30"/>
  <c r="BK1378" i="30"/>
  <c r="BJ1378" i="30"/>
  <c r="BG1453" i="30"/>
  <c r="H1339" i="30"/>
  <c r="D1414" i="30"/>
  <c r="G1339" i="30"/>
  <c r="BJ1307" i="30"/>
  <c r="BG1382" i="30"/>
  <c r="BK1307" i="30"/>
  <c r="V1287" i="30"/>
  <c r="S1362" i="30"/>
  <c r="W1287" i="30"/>
  <c r="AH1403" i="30"/>
  <c r="AL1328" i="30"/>
  <c r="AK1328" i="30"/>
  <c r="AM1469" i="30"/>
  <c r="AQ1394" i="30"/>
  <c r="AP1394" i="30"/>
  <c r="AG1323" i="30"/>
  <c r="AF1323" i="30"/>
  <c r="AC1398" i="30"/>
  <c r="L1190" i="30"/>
  <c r="M1190" i="30"/>
  <c r="BI1789" i="30"/>
  <c r="BI1715" i="30"/>
  <c r="BI1716" i="30" s="1"/>
  <c r="BI1719" i="30" s="1"/>
  <c r="AH1402" i="30"/>
  <c r="AK1327" i="30"/>
  <c r="AL1327" i="30"/>
  <c r="AH1398" i="30"/>
  <c r="AL1323" i="30"/>
  <c r="AK1323" i="30"/>
  <c r="W1034" i="30"/>
  <c r="V1034" i="30"/>
  <c r="V1041" i="30" s="1"/>
  <c r="V1044" i="30" s="1"/>
  <c r="R1469" i="30"/>
  <c r="Q1469" i="30"/>
  <c r="N1544" i="30"/>
  <c r="N1522" i="30"/>
  <c r="R1447" i="30"/>
  <c r="Q1447" i="30"/>
  <c r="AV1342" i="30"/>
  <c r="AU1342" i="30"/>
  <c r="AR1417" i="30"/>
  <c r="AG1322" i="30"/>
  <c r="AC1397" i="30"/>
  <c r="AF1322" i="30"/>
  <c r="BF1305" i="30"/>
  <c r="BB1380" i="30"/>
  <c r="BE1305" i="30"/>
  <c r="BB1109" i="30"/>
  <c r="BE1108" i="30"/>
  <c r="BF1108" i="30"/>
  <c r="AB1309" i="30"/>
  <c r="AA1309" i="30"/>
  <c r="X1384" i="30"/>
  <c r="AH1397" i="30"/>
  <c r="AL1322" i="30"/>
  <c r="AK1322" i="30"/>
  <c r="AL1321" i="30"/>
  <c r="AK1321" i="30"/>
  <c r="AH1396" i="30"/>
  <c r="AQ1041" i="30"/>
  <c r="AM1116" i="30"/>
  <c r="AM1044" i="30"/>
  <c r="AG1291" i="30"/>
  <c r="AF1291" i="30"/>
  <c r="AC1366" i="30"/>
  <c r="BF1331" i="30"/>
  <c r="BB1406" i="30"/>
  <c r="BE1331" i="30"/>
  <c r="X1383" i="30"/>
  <c r="AA1308" i="30"/>
  <c r="AB1308" i="30"/>
  <c r="AO1703" i="30"/>
  <c r="AP1628" i="30"/>
  <c r="AO1630" i="30"/>
  <c r="AO1633" i="30" s="1"/>
  <c r="AO1634" i="30" s="1"/>
  <c r="AO1641" i="30" s="1"/>
  <c r="AO1644" i="30" s="1"/>
  <c r="S1403" i="30"/>
  <c r="W1328" i="30"/>
  <c r="V1328" i="30"/>
  <c r="W894" i="30"/>
  <c r="B543" i="58"/>
  <c r="D543" i="58" s="1"/>
  <c r="Z1695" i="30"/>
  <c r="Z1630" i="30"/>
  <c r="Z1633" i="30" s="1"/>
  <c r="Z1634" i="30" s="1"/>
  <c r="Z1641" i="30" s="1"/>
  <c r="Z1644" i="30" s="1"/>
  <c r="AM1340" i="30"/>
  <c r="AM1411" i="30"/>
  <c r="AP1336" i="30"/>
  <c r="AQ1336" i="30"/>
  <c r="S1397" i="30"/>
  <c r="W1322" i="30"/>
  <c r="V1322" i="30"/>
  <c r="AR1406" i="30"/>
  <c r="AV1331" i="30"/>
  <c r="AU1331" i="30"/>
  <c r="W1180" i="30"/>
  <c r="S1183" i="30"/>
  <c r="V1180" i="30"/>
  <c r="D969" i="30"/>
  <c r="H966" i="30"/>
  <c r="BK1291" i="30"/>
  <c r="BG1366" i="30"/>
  <c r="BJ1291" i="30"/>
  <c r="Q1552" i="30"/>
  <c r="R1552" i="30"/>
  <c r="N1627" i="30"/>
  <c r="AU1318" i="30"/>
  <c r="AV1318" i="30"/>
  <c r="AR1393" i="30"/>
  <c r="AP1905" i="30"/>
  <c r="AQ1905" i="30"/>
  <c r="AM1980" i="30"/>
  <c r="G1287" i="30"/>
  <c r="H1287" i="30"/>
  <c r="D1362" i="30"/>
  <c r="H1329" i="30"/>
  <c r="D1404" i="30"/>
  <c r="G1329" i="30"/>
  <c r="AW1368" i="30"/>
  <c r="AZ1293" i="30"/>
  <c r="BA1293" i="30"/>
  <c r="BF1034" i="30"/>
  <c r="BE1034" i="30"/>
  <c r="BE1041" i="30" s="1"/>
  <c r="BE1044" i="30" s="1"/>
  <c r="X1367" i="30"/>
  <c r="AA1292" i="30"/>
  <c r="AB1292" i="30"/>
  <c r="AB1321" i="30"/>
  <c r="X1396" i="30"/>
  <c r="AA1321" i="30"/>
  <c r="S1379" i="30"/>
  <c r="W1304" i="30"/>
  <c r="V1304" i="30"/>
  <c r="AZ1190" i="30"/>
  <c r="BA1190" i="30"/>
  <c r="AW969" i="30"/>
  <c r="AW1041" i="30"/>
  <c r="BA966" i="30"/>
  <c r="AV1295" i="30"/>
  <c r="AR1370" i="30"/>
  <c r="AU1295" i="30"/>
  <c r="R1835" i="30"/>
  <c r="N1910" i="30"/>
  <c r="Q1835" i="30"/>
  <c r="Q1481" i="30"/>
  <c r="N1556" i="30"/>
  <c r="R1481" i="30"/>
  <c r="BJ1318" i="30"/>
  <c r="BK1318" i="30"/>
  <c r="BG1393" i="30"/>
  <c r="AW1371" i="30"/>
  <c r="AZ1296" i="30"/>
  <c r="BA1296" i="30"/>
  <c r="R1405" i="30"/>
  <c r="Q1405" i="30"/>
  <c r="N1408" i="30"/>
  <c r="AC1404" i="30"/>
  <c r="AG1329" i="30"/>
  <c r="AF1329" i="30"/>
  <c r="M1297" i="30"/>
  <c r="I1372" i="30"/>
  <c r="L1297" i="30"/>
  <c r="AL1214" i="30"/>
  <c r="AH1255" i="30"/>
  <c r="AK1214" i="30"/>
  <c r="AH1289" i="30"/>
  <c r="AU1293" i="30"/>
  <c r="AV1293" i="30"/>
  <c r="AR1368" i="30"/>
  <c r="AL1343" i="30"/>
  <c r="AH1418" i="30"/>
  <c r="AK1343" i="30"/>
  <c r="AQ1383" i="30"/>
  <c r="AP1383" i="30"/>
  <c r="AM1458" i="30"/>
  <c r="V1323" i="30"/>
  <c r="S1398" i="30"/>
  <c r="W1323" i="30"/>
  <c r="D1399" i="30"/>
  <c r="G1324" i="30"/>
  <c r="H1324" i="30"/>
  <c r="BE1322" i="30"/>
  <c r="BB1397" i="30"/>
  <c r="BF1322" i="30"/>
  <c r="M1317" i="30"/>
  <c r="I1392" i="30"/>
  <c r="L1317" i="30"/>
  <c r="N1766" i="30"/>
  <c r="R1691" i="30"/>
  <c r="Q1691" i="30"/>
  <c r="BK1304" i="30"/>
  <c r="BJ1304" i="30"/>
  <c r="BG1379" i="30"/>
  <c r="AU1328" i="30"/>
  <c r="AR1403" i="30"/>
  <c r="AV1328" i="30"/>
  <c r="AL1190" i="30"/>
  <c r="AK1190" i="30"/>
  <c r="AV1320" i="30"/>
  <c r="AU1320" i="30"/>
  <c r="AR1395" i="30"/>
  <c r="AU1324" i="30"/>
  <c r="AR1399" i="30"/>
  <c r="AV1324" i="30"/>
  <c r="AP1183" i="30"/>
  <c r="AM1184" i="30"/>
  <c r="AQ1183" i="30"/>
  <c r="AW1406" i="30"/>
  <c r="BA1331" i="30"/>
  <c r="AZ1331" i="30"/>
  <c r="AW1379" i="30"/>
  <c r="BA1304" i="30"/>
  <c r="AZ1304" i="30"/>
  <c r="D1371" i="30"/>
  <c r="H1296" i="30"/>
  <c r="G1296" i="30"/>
  <c r="W1294" i="30"/>
  <c r="S1369" i="30"/>
  <c r="V1294" i="30"/>
  <c r="AB1322" i="30"/>
  <c r="X1397" i="30"/>
  <c r="AA1322" i="30"/>
  <c r="X1392" i="30"/>
  <c r="AA1317" i="30"/>
  <c r="AB1317" i="30"/>
  <c r="H1290" i="30"/>
  <c r="D1365" i="30"/>
  <c r="G1290" i="30"/>
  <c r="AK1301" i="30"/>
  <c r="AH1376" i="30"/>
  <c r="AL1301" i="30"/>
  <c r="R1333" i="30"/>
  <c r="N1334" i="30"/>
  <c r="Q1333" i="30"/>
  <c r="AF1314" i="30"/>
  <c r="AG1314" i="30"/>
  <c r="AC1389" i="30"/>
  <c r="S1375" i="30"/>
  <c r="V1300" i="30"/>
  <c r="W1300" i="30"/>
  <c r="AB966" i="30"/>
  <c r="X1041" i="30"/>
  <c r="X969" i="30"/>
  <c r="W1327" i="30"/>
  <c r="V1327" i="30"/>
  <c r="S1402" i="30"/>
  <c r="D1391" i="30"/>
  <c r="H1316" i="30"/>
  <c r="G1316" i="30"/>
  <c r="BB1390" i="30"/>
  <c r="BF1315" i="30"/>
  <c r="BE1315" i="30"/>
  <c r="AH1336" i="30"/>
  <c r="AL1261" i="30"/>
  <c r="AH1265" i="30"/>
  <c r="AK1261" i="30"/>
  <c r="AL1329" i="30"/>
  <c r="AH1404" i="30"/>
  <c r="AK1329" i="30"/>
  <c r="M1298" i="30"/>
  <c r="I1373" i="30"/>
  <c r="L1298" i="30"/>
  <c r="I1386" i="30"/>
  <c r="L1311" i="30"/>
  <c r="M1311" i="30"/>
  <c r="AU1314" i="30"/>
  <c r="AR1389" i="30"/>
  <c r="AV1314" i="30"/>
  <c r="BF1314" i="30"/>
  <c r="BB1389" i="30"/>
  <c r="BE1314" i="30"/>
  <c r="S1374" i="30"/>
  <c r="W1299" i="30"/>
  <c r="V1299" i="30"/>
  <c r="W1296" i="30"/>
  <c r="S1371" i="30"/>
  <c r="V1296" i="30"/>
  <c r="AG1331" i="30"/>
  <c r="AF1331" i="30"/>
  <c r="AC1406" i="30"/>
  <c r="L1180" i="30"/>
  <c r="I1183" i="30"/>
  <c r="M1180" i="30"/>
  <c r="AV1303" i="30"/>
  <c r="AR1378" i="30"/>
  <c r="AU1303" i="30"/>
  <c r="AZ1310" i="30"/>
  <c r="AW1385" i="30"/>
  <c r="BA1310" i="30"/>
  <c r="S1394" i="30"/>
  <c r="V1319" i="30"/>
  <c r="W1319" i="30"/>
  <c r="BB1387" i="30"/>
  <c r="BF1312" i="30"/>
  <c r="BE1312" i="30"/>
  <c r="W1329" i="30"/>
  <c r="S1404" i="30"/>
  <c r="V1329" i="30"/>
  <c r="H1299" i="30"/>
  <c r="G1299" i="30"/>
  <c r="D1374" i="30"/>
  <c r="BG1336" i="30"/>
  <c r="BJ1261" i="30"/>
  <c r="BG1265" i="30"/>
  <c r="BK1261" i="30"/>
  <c r="AL1287" i="30"/>
  <c r="AH1362" i="30"/>
  <c r="AK1287" i="30"/>
  <c r="AV1313" i="30"/>
  <c r="AR1388" i="30"/>
  <c r="AU1313" i="30"/>
  <c r="AH1390" i="30"/>
  <c r="AL1315" i="30"/>
  <c r="AK1315" i="30"/>
  <c r="BA1305" i="30"/>
  <c r="AW1380" i="30"/>
  <c r="AZ1305" i="30"/>
  <c r="R1564" i="30"/>
  <c r="N1639" i="30"/>
  <c r="Q1564" i="30"/>
  <c r="BB1401" i="30"/>
  <c r="BF1326" i="30"/>
  <c r="BE1326" i="30"/>
  <c r="AP1761" i="30"/>
  <c r="AM1836" i="30"/>
  <c r="AQ1761" i="30"/>
  <c r="BK1296" i="30"/>
  <c r="BG1371" i="30"/>
  <c r="BJ1296" i="30"/>
  <c r="X1391" i="30"/>
  <c r="AB1316" i="30"/>
  <c r="AA1316" i="30"/>
  <c r="AU1034" i="30"/>
  <c r="AU1041" i="30" s="1"/>
  <c r="AU1044" i="30" s="1"/>
  <c r="AV1034" i="30"/>
  <c r="B505" i="58"/>
  <c r="D492" i="58"/>
  <c r="D505" i="58" s="1"/>
  <c r="S1395" i="30"/>
  <c r="W1320" i="30"/>
  <c r="V1320" i="30"/>
  <c r="BB1393" i="30"/>
  <c r="BF1318" i="30"/>
  <c r="BE1318" i="30"/>
  <c r="R1744" i="30"/>
  <c r="N1819" i="30"/>
  <c r="Q1744" i="30"/>
  <c r="AM1888" i="30"/>
  <c r="AQ1888" i="30" s="1"/>
  <c r="M1310" i="30"/>
  <c r="L1310" i="30"/>
  <c r="I1385" i="30"/>
  <c r="G1291" i="30"/>
  <c r="D1366" i="30"/>
  <c r="H1291" i="30"/>
  <c r="AG1319" i="30"/>
  <c r="AC1394" i="30"/>
  <c r="AF1319" i="30"/>
  <c r="AW1397" i="30"/>
  <c r="BA1322" i="30"/>
  <c r="AZ1322" i="30"/>
  <c r="AK1296" i="30"/>
  <c r="AH1371" i="30"/>
  <c r="AL1296" i="30"/>
  <c r="I1379" i="30"/>
  <c r="M1304" i="30"/>
  <c r="L1304" i="30"/>
  <c r="D1382" i="30"/>
  <c r="H1307" i="30"/>
  <c r="G1307" i="30"/>
  <c r="X1381" i="30"/>
  <c r="AB1306" i="30"/>
  <c r="AA1306" i="30"/>
  <c r="L1343" i="30"/>
  <c r="I1418" i="30"/>
  <c r="M1343" i="30"/>
  <c r="H1343" i="30"/>
  <c r="D1418" i="30"/>
  <c r="G1343" i="30"/>
  <c r="BK1343" i="30"/>
  <c r="BG1418" i="30"/>
  <c r="BJ1343" i="30"/>
  <c r="AB1293" i="30"/>
  <c r="AA1293" i="30"/>
  <c r="X1368" i="30"/>
  <c r="AF1287" i="30"/>
  <c r="AC1362" i="30"/>
  <c r="AG1287" i="30"/>
  <c r="F1614" i="30"/>
  <c r="F1555" i="30"/>
  <c r="F1558" i="30" s="1"/>
  <c r="F1559" i="30" s="1"/>
  <c r="F1566" i="30" s="1"/>
  <c r="F1569" i="30" s="1"/>
  <c r="AZ1290" i="30"/>
  <c r="BA1290" i="30"/>
  <c r="AW1365" i="30"/>
  <c r="AC1041" i="30"/>
  <c r="AG966" i="30"/>
  <c r="AC969" i="30"/>
  <c r="AV1311" i="30"/>
  <c r="AU1311" i="30"/>
  <c r="AR1386" i="30"/>
  <c r="I1383" i="30"/>
  <c r="M1308" i="30"/>
  <c r="L1308" i="30"/>
  <c r="BE1342" i="30"/>
  <c r="BB1417" i="30"/>
  <c r="BF1342" i="30"/>
  <c r="BB969" i="30"/>
  <c r="BF966" i="30"/>
  <c r="BB1041" i="30"/>
  <c r="AW1383" i="30"/>
  <c r="BA1308" i="30"/>
  <c r="AZ1308" i="30"/>
  <c r="X1109" i="30"/>
  <c r="AA1108" i="30"/>
  <c r="AB1108" i="30"/>
  <c r="M1321" i="30"/>
  <c r="I1396" i="30"/>
  <c r="L1321" i="30"/>
  <c r="H1302" i="30"/>
  <c r="D1377" i="30"/>
  <c r="G1302" i="30"/>
  <c r="AR1365" i="30"/>
  <c r="AU1290" i="30"/>
  <c r="AV1290" i="30"/>
  <c r="BG1398" i="30"/>
  <c r="BK1323" i="30"/>
  <c r="BJ1323" i="30"/>
  <c r="H1306" i="30"/>
  <c r="D1381" i="30"/>
  <c r="G1306" i="30"/>
  <c r="AA1338" i="30"/>
  <c r="X1413" i="30"/>
  <c r="AB1338" i="30"/>
  <c r="AV1337" i="30"/>
  <c r="AR1412" i="30"/>
  <c r="AU1337" i="30"/>
  <c r="AK1337" i="30"/>
  <c r="AL1337" i="30"/>
  <c r="AH1412" i="30"/>
  <c r="AH1383" i="30"/>
  <c r="AK1308" i="30"/>
  <c r="AL1308" i="30"/>
  <c r="D1388" i="30"/>
  <c r="H1313" i="30"/>
  <c r="G1313" i="30"/>
  <c r="X1183" i="30"/>
  <c r="AB1180" i="30"/>
  <c r="AA1180" i="30"/>
  <c r="AV1211" i="30"/>
  <c r="AU1211" i="30"/>
  <c r="AU1213" i="30" s="1"/>
  <c r="AR1286" i="30"/>
  <c r="AR1213" i="30"/>
  <c r="AV1213" i="30" s="1"/>
  <c r="H1190" i="30"/>
  <c r="G1190" i="30"/>
  <c r="S1399" i="30"/>
  <c r="W1324" i="30"/>
  <c r="V1324" i="30"/>
  <c r="BG1369" i="30"/>
  <c r="BJ1294" i="30"/>
  <c r="BK1294" i="30"/>
  <c r="AM1473" i="30"/>
  <c r="AQ1398" i="30"/>
  <c r="AP1398" i="30"/>
  <c r="AU1312" i="30"/>
  <c r="AV1312" i="30"/>
  <c r="AR1387" i="30"/>
  <c r="V1315" i="30"/>
  <c r="S1390" i="30"/>
  <c r="W1315" i="30"/>
  <c r="AK1211" i="30"/>
  <c r="AK1213" i="30" s="1"/>
  <c r="AH1286" i="30"/>
  <c r="AL1211" i="30"/>
  <c r="AH1213" i="30"/>
  <c r="AL1213" i="30" s="1"/>
  <c r="BJ1328" i="30"/>
  <c r="BG1403" i="30"/>
  <c r="BK1328" i="30"/>
  <c r="D1395" i="30"/>
  <c r="H1320" i="30"/>
  <c r="G1320" i="30"/>
  <c r="AZ1337" i="30"/>
  <c r="BA1337" i="30"/>
  <c r="AW1412" i="30"/>
  <c r="Q1472" i="30"/>
  <c r="N1547" i="30"/>
  <c r="R1472" i="30"/>
  <c r="AL1294" i="30"/>
  <c r="AK1294" i="30"/>
  <c r="AH1369" i="30"/>
  <c r="BG1367" i="30"/>
  <c r="BJ1292" i="30"/>
  <c r="BK1292" i="30"/>
  <c r="AW1401" i="30"/>
  <c r="BA1326" i="30"/>
  <c r="AZ1326" i="30"/>
  <c r="X1403" i="30"/>
  <c r="AB1328" i="30"/>
  <c r="AA1328" i="30"/>
  <c r="AR1394" i="30"/>
  <c r="AV1319" i="30"/>
  <c r="AU1319" i="30"/>
  <c r="D1390" i="30"/>
  <c r="H1315" i="30"/>
  <c r="G1315" i="30"/>
  <c r="W1309" i="30"/>
  <c r="S1384" i="30"/>
  <c r="V1309" i="30"/>
  <c r="BE1298" i="30"/>
  <c r="BF1298" i="30"/>
  <c r="BB1373" i="30"/>
  <c r="AR1376" i="30"/>
  <c r="AU1301" i="30"/>
  <c r="AV1301" i="30"/>
  <c r="S1389" i="30"/>
  <c r="W1314" i="30"/>
  <c r="V1314" i="30"/>
  <c r="BF1323" i="30"/>
  <c r="BB1398" i="30"/>
  <c r="BE1323" i="30"/>
  <c r="X1412" i="30"/>
  <c r="AB1337" i="30"/>
  <c r="AA1337" i="30"/>
  <c r="S1366" i="30"/>
  <c r="V1291" i="30"/>
  <c r="W1291" i="30"/>
  <c r="AC1109" i="30"/>
  <c r="AF1108" i="30"/>
  <c r="AG1108" i="30"/>
  <c r="BE1317" i="30"/>
  <c r="BF1317" i="30"/>
  <c r="BB1392" i="30"/>
  <c r="V1301" i="30"/>
  <c r="W1301" i="30"/>
  <c r="S1376" i="30"/>
  <c r="BG1396" i="30"/>
  <c r="BK1321" i="30"/>
  <c r="BJ1321" i="30"/>
  <c r="AK1295" i="30"/>
  <c r="AL1295" i="30"/>
  <c r="AH1370" i="30"/>
  <c r="I1412" i="30"/>
  <c r="M1337" i="30"/>
  <c r="L1337" i="30"/>
  <c r="X1414" i="30"/>
  <c r="AB1339" i="30"/>
  <c r="AA1339" i="30"/>
  <c r="I969" i="30"/>
  <c r="I1041" i="30"/>
  <c r="M966" i="30"/>
  <c r="AG1290" i="30"/>
  <c r="AC1365" i="30"/>
  <c r="AF1290" i="30"/>
  <c r="AV1297" i="30"/>
  <c r="AR1372" i="30"/>
  <c r="AU1297" i="30"/>
  <c r="R1637" i="30"/>
  <c r="N1712" i="30"/>
  <c r="Q1637" i="30"/>
  <c r="AW1370" i="30"/>
  <c r="AZ1295" i="30"/>
  <c r="BA1295" i="30"/>
  <c r="M1322" i="30"/>
  <c r="L1322" i="30"/>
  <c r="I1397" i="30"/>
  <c r="H1180" i="30"/>
  <c r="G1180" i="30"/>
  <c r="D1183" i="30"/>
  <c r="S1041" i="30"/>
  <c r="W966" i="30"/>
  <c r="S969" i="30"/>
  <c r="AC1413" i="30"/>
  <c r="AG1338" i="30"/>
  <c r="AF1338" i="30"/>
  <c r="BJ1293" i="30"/>
  <c r="BK1293" i="30"/>
  <c r="BG1368" i="30"/>
  <c r="V1396" i="30"/>
  <c r="S1471" i="30"/>
  <c r="W1396" i="30"/>
  <c r="H1304" i="30"/>
  <c r="G1304" i="30"/>
  <c r="D1379" i="30"/>
  <c r="W1310" i="30"/>
  <c r="S1385" i="30"/>
  <c r="V1310" i="30"/>
  <c r="BK894" i="30"/>
  <c r="B551" i="58"/>
  <c r="D551" i="58" s="1"/>
  <c r="AB1312" i="30"/>
  <c r="X1387" i="30"/>
  <c r="AA1312" i="30"/>
  <c r="AQ1265" i="30"/>
  <c r="AP1265" i="30"/>
  <c r="BA1034" i="30"/>
  <c r="AZ1034" i="30"/>
  <c r="AZ1041" i="30" s="1"/>
  <c r="AZ1044" i="30" s="1"/>
  <c r="AV1338" i="30"/>
  <c r="AU1338" i="30"/>
  <c r="AR1413" i="30"/>
  <c r="H1298" i="30"/>
  <c r="D1373" i="30"/>
  <c r="G1298" i="30"/>
  <c r="BF1299" i="30"/>
  <c r="BB1374" i="30"/>
  <c r="BE1299" i="30"/>
  <c r="AC1395" i="30"/>
  <c r="AF1320" i="30"/>
  <c r="AG1320" i="30"/>
  <c r="AC1400" i="30"/>
  <c r="AF1325" i="30"/>
  <c r="AG1325" i="30"/>
  <c r="H1311" i="30"/>
  <c r="D1386" i="30"/>
  <c r="G1311" i="30"/>
  <c r="L1329" i="30"/>
  <c r="M1329" i="30"/>
  <c r="I1404" i="30"/>
  <c r="AG1311" i="30"/>
  <c r="AC1386" i="30"/>
  <c r="AF1311" i="30"/>
  <c r="AC1396" i="30"/>
  <c r="AG1321" i="30"/>
  <c r="AF1321" i="30"/>
  <c r="AM1472" i="30"/>
  <c r="AP1397" i="30"/>
  <c r="AQ1397" i="30"/>
  <c r="AW1373" i="30"/>
  <c r="BA1298" i="30"/>
  <c r="AZ1298" i="30"/>
  <c r="S1407" i="30"/>
  <c r="V1332" i="30"/>
  <c r="W1332" i="30"/>
  <c r="AP1377" i="30"/>
  <c r="AQ1377" i="30"/>
  <c r="AM1452" i="30"/>
  <c r="BJ1313" i="30"/>
  <c r="BK1313" i="30"/>
  <c r="BG1388" i="30"/>
  <c r="BA1261" i="30"/>
  <c r="AZ1261" i="30"/>
  <c r="AW1265" i="30"/>
  <c r="AW1336" i="30"/>
  <c r="BJ1180" i="30"/>
  <c r="BK1180" i="30"/>
  <c r="BG1183" i="30"/>
  <c r="AK1331" i="30"/>
  <c r="AH1406" i="30"/>
  <c r="AL1331" i="30"/>
  <c r="BK1302" i="30"/>
  <c r="BG1377" i="30"/>
  <c r="BJ1302" i="30"/>
  <c r="AG1296" i="30"/>
  <c r="AC1371" i="30"/>
  <c r="AF1296" i="30"/>
  <c r="AB1318" i="30"/>
  <c r="AA1318" i="30"/>
  <c r="X1393" i="30"/>
  <c r="S1265" i="30"/>
  <c r="W1261" i="30"/>
  <c r="S1336" i="30"/>
  <c r="V1261" i="30"/>
  <c r="D1721" i="30" l="1"/>
  <c r="I1646" i="30"/>
  <c r="N1646" i="30" s="1"/>
  <c r="S1646" i="30" s="1"/>
  <c r="X1646" i="30" s="1"/>
  <c r="AC1646" i="30" s="1"/>
  <c r="AH1646" i="30" s="1"/>
  <c r="AM1646" i="30" s="1"/>
  <c r="AR1646" i="30" s="1"/>
  <c r="AW1646" i="30" s="1"/>
  <c r="BB1646" i="30" s="1"/>
  <c r="BG1646" i="30" s="1"/>
  <c r="BK1396" i="30"/>
  <c r="BJ1396" i="30"/>
  <c r="BG1471" i="30"/>
  <c r="AH1487" i="30"/>
  <c r="AL1412" i="30"/>
  <c r="AK1412" i="30"/>
  <c r="AM1333" i="30"/>
  <c r="AP1330" i="30"/>
  <c r="AQ1330" i="30"/>
  <c r="AV1398" i="30"/>
  <c r="AU1398" i="30"/>
  <c r="AR1473" i="30"/>
  <c r="BG1492" i="30"/>
  <c r="BK1417" i="30"/>
  <c r="BJ1417" i="30"/>
  <c r="AA1406" i="30"/>
  <c r="X1481" i="30"/>
  <c r="AB1406" i="30"/>
  <c r="BG1467" i="30"/>
  <c r="BJ1392" i="30"/>
  <c r="BK1392" i="30"/>
  <c r="AH1454" i="30"/>
  <c r="AL1379" i="30"/>
  <c r="AK1379" i="30"/>
  <c r="AL1183" i="30"/>
  <c r="AH1184" i="30"/>
  <c r="AK1183" i="30"/>
  <c r="AU1369" i="30"/>
  <c r="AR1444" i="30"/>
  <c r="AV1369" i="30"/>
  <c r="BA1388" i="30"/>
  <c r="AW1463" i="30"/>
  <c r="AZ1388" i="30"/>
  <c r="I1466" i="30"/>
  <c r="M1391" i="30"/>
  <c r="L1391" i="30"/>
  <c r="AP1604" i="30"/>
  <c r="AM1679" i="30"/>
  <c r="AQ1604" i="30"/>
  <c r="AW1475" i="30"/>
  <c r="BA1400" i="30"/>
  <c r="AZ1400" i="30"/>
  <c r="AQ1472" i="30"/>
  <c r="AP1472" i="30"/>
  <c r="AM1547" i="30"/>
  <c r="G1379" i="30"/>
  <c r="D1454" i="30"/>
  <c r="H1379" i="30"/>
  <c r="V1376" i="30"/>
  <c r="W1376" i="30"/>
  <c r="S1451" i="30"/>
  <c r="AG1109" i="30"/>
  <c r="AF1109" i="30"/>
  <c r="AF1116" i="30" s="1"/>
  <c r="AF1119" i="30" s="1"/>
  <c r="AU1376" i="30"/>
  <c r="AR1451" i="30"/>
  <c r="AV1376" i="30"/>
  <c r="AA1183" i="30"/>
  <c r="X1184" i="30"/>
  <c r="AB1183" i="30"/>
  <c r="AV1365" i="30"/>
  <c r="AR1440" i="30"/>
  <c r="AU1365" i="30"/>
  <c r="F1689" i="30"/>
  <c r="F1630" i="30"/>
  <c r="F1633" i="30" s="1"/>
  <c r="F1634" i="30" s="1"/>
  <c r="F1641" i="30" s="1"/>
  <c r="F1644" i="30" s="1"/>
  <c r="BJ1418" i="30"/>
  <c r="BG1493" i="30"/>
  <c r="BK1418" i="30"/>
  <c r="M1379" i="30"/>
  <c r="I1454" i="30"/>
  <c r="L1379" i="30"/>
  <c r="AC1469" i="30"/>
  <c r="AG1394" i="30"/>
  <c r="AF1394" i="30"/>
  <c r="X1466" i="30"/>
  <c r="AA1391" i="30"/>
  <c r="AB1391" i="30"/>
  <c r="S1446" i="30"/>
  <c r="W1371" i="30"/>
  <c r="V1371" i="30"/>
  <c r="N1841" i="30"/>
  <c r="Q1766" i="30"/>
  <c r="R1766" i="30"/>
  <c r="AL1255" i="30"/>
  <c r="AH1258" i="30"/>
  <c r="AK1255" i="30"/>
  <c r="R1408" i="30"/>
  <c r="Q1408" i="30"/>
  <c r="N1409" i="30"/>
  <c r="AU1370" i="30"/>
  <c r="AR1445" i="30"/>
  <c r="AV1370" i="30"/>
  <c r="G1362" i="30"/>
  <c r="H1362" i="30"/>
  <c r="D1437" i="30"/>
  <c r="B588" i="58"/>
  <c r="H969" i="30"/>
  <c r="AM1440" i="30"/>
  <c r="AQ1365" i="30"/>
  <c r="AP1365" i="30"/>
  <c r="AM1405" i="30"/>
  <c r="AB1379" i="30"/>
  <c r="X1454" i="30"/>
  <c r="AA1379" i="30"/>
  <c r="X1451" i="30"/>
  <c r="AA1376" i="30"/>
  <c r="AB1376" i="30"/>
  <c r="BK1407" i="30"/>
  <c r="BJ1407" i="30"/>
  <c r="BG1482" i="30"/>
  <c r="BB1459" i="30"/>
  <c r="BF1384" i="30"/>
  <c r="BE1384" i="30"/>
  <c r="H1403" i="30"/>
  <c r="G1403" i="30"/>
  <c r="D1478" i="30"/>
  <c r="AV1397" i="30"/>
  <c r="AR1472" i="30"/>
  <c r="AU1397" i="30"/>
  <c r="V1391" i="30"/>
  <c r="S1466" i="30"/>
  <c r="W1391" i="30"/>
  <c r="AR1465" i="30"/>
  <c r="AU1390" i="30"/>
  <c r="AV1390" i="30"/>
  <c r="BK1373" i="30"/>
  <c r="BJ1373" i="30"/>
  <c r="BG1448" i="30"/>
  <c r="AW1473" i="30"/>
  <c r="AZ1398" i="30"/>
  <c r="BA1398" i="30"/>
  <c r="AK1367" i="30"/>
  <c r="AH1442" i="30"/>
  <c r="AL1367" i="30"/>
  <c r="AM1542" i="30"/>
  <c r="AQ1467" i="30"/>
  <c r="AP1467" i="30"/>
  <c r="I1462" i="30"/>
  <c r="L1387" i="30"/>
  <c r="M1387" i="30"/>
  <c r="AF1373" i="30"/>
  <c r="AC1448" i="30"/>
  <c r="AG1373" i="30"/>
  <c r="AG1388" i="30"/>
  <c r="AC1463" i="30"/>
  <c r="AF1388" i="30"/>
  <c r="W1367" i="30"/>
  <c r="V1367" i="30"/>
  <c r="S1442" i="30"/>
  <c r="AM1546" i="30"/>
  <c r="AQ1471" i="30"/>
  <c r="AP1471" i="30"/>
  <c r="AZ1377" i="30"/>
  <c r="AW1452" i="30"/>
  <c r="BA1377" i="30"/>
  <c r="AB1265" i="30"/>
  <c r="AA1265" i="30"/>
  <c r="H1392" i="30"/>
  <c r="D1467" i="30"/>
  <c r="G1392" i="30"/>
  <c r="AC1493" i="30"/>
  <c r="AF1418" i="30"/>
  <c r="AG1418" i="30"/>
  <c r="X1470" i="30"/>
  <c r="AA1395" i="30"/>
  <c r="AB1395" i="30"/>
  <c r="L1265" i="30"/>
  <c r="M1265" i="30"/>
  <c r="Q1568" i="30"/>
  <c r="R1568" i="30"/>
  <c r="N1643" i="30"/>
  <c r="L1398" i="30"/>
  <c r="I1473" i="30"/>
  <c r="M1398" i="30"/>
  <c r="AL1394" i="30"/>
  <c r="AK1394" i="30"/>
  <c r="AH1469" i="30"/>
  <c r="D1044" i="30"/>
  <c r="H1041" i="30"/>
  <c r="L1368" i="30"/>
  <c r="M1368" i="30"/>
  <c r="I1443" i="30"/>
  <c r="AG1414" i="30"/>
  <c r="AC1489" i="30"/>
  <c r="AF1414" i="30"/>
  <c r="BG1475" i="30"/>
  <c r="BK1400" i="30"/>
  <c r="BJ1400" i="30"/>
  <c r="BA1109" i="30"/>
  <c r="AZ1109" i="30"/>
  <c r="AZ1116" i="30" s="1"/>
  <c r="AZ1119" i="30" s="1"/>
  <c r="AK1375" i="30"/>
  <c r="AH1450" i="30"/>
  <c r="AL1375" i="30"/>
  <c r="AG1336" i="30"/>
  <c r="AC1411" i="30"/>
  <c r="AC1340" i="30"/>
  <c r="AF1336" i="30"/>
  <c r="AM1526" i="30"/>
  <c r="AQ1451" i="30"/>
  <c r="AP1451" i="30"/>
  <c r="V1406" i="30"/>
  <c r="S1481" i="30"/>
  <c r="W1406" i="30"/>
  <c r="D1447" i="30"/>
  <c r="G1372" i="30"/>
  <c r="H1372" i="30"/>
  <c r="D1473" i="30"/>
  <c r="G1398" i="30"/>
  <c r="H1398" i="30"/>
  <c r="S1463" i="30"/>
  <c r="V1388" i="30"/>
  <c r="W1388" i="30"/>
  <c r="BB1454" i="30"/>
  <c r="BF1379" i="30"/>
  <c r="BE1379" i="30"/>
  <c r="AR1479" i="30"/>
  <c r="AV1404" i="30"/>
  <c r="AU1404" i="30"/>
  <c r="BB1493" i="30"/>
  <c r="BF1418" i="30"/>
  <c r="BE1418" i="30"/>
  <c r="BJ1401" i="30"/>
  <c r="BK1401" i="30"/>
  <c r="BG1476" i="30"/>
  <c r="AM1552" i="30"/>
  <c r="AP1477" i="30"/>
  <c r="AQ1477" i="30"/>
  <c r="M1376" i="30"/>
  <c r="L1376" i="30"/>
  <c r="I1451" i="30"/>
  <c r="AK1407" i="30"/>
  <c r="AH1482" i="30"/>
  <c r="AL1407" i="30"/>
  <c r="AH1475" i="30"/>
  <c r="AL1400" i="30"/>
  <c r="AK1400" i="30"/>
  <c r="X1361" i="30"/>
  <c r="X1288" i="30"/>
  <c r="AB1288" i="30" s="1"/>
  <c r="AB1286" i="30"/>
  <c r="AA1286" i="30"/>
  <c r="AA1288" i="30" s="1"/>
  <c r="D1487" i="30"/>
  <c r="H1412" i="30"/>
  <c r="G1412" i="30"/>
  <c r="AB1393" i="30"/>
  <c r="AA1393" i="30"/>
  <c r="X1468" i="30"/>
  <c r="M1404" i="30"/>
  <c r="I1479" i="30"/>
  <c r="L1404" i="30"/>
  <c r="G1183" i="30"/>
  <c r="D1184" i="30"/>
  <c r="H1183" i="30"/>
  <c r="AB1403" i="30"/>
  <c r="X1478" i="30"/>
  <c r="AA1403" i="30"/>
  <c r="W1399" i="30"/>
  <c r="S1474" i="30"/>
  <c r="V1399" i="30"/>
  <c r="I1448" i="30"/>
  <c r="L1373" i="30"/>
  <c r="M1373" i="30"/>
  <c r="Z1770" i="30"/>
  <c r="Z1705" i="30"/>
  <c r="Z1708" i="30" s="1"/>
  <c r="Z1709" i="30" s="1"/>
  <c r="Z1716" i="30" s="1"/>
  <c r="Z1719" i="30" s="1"/>
  <c r="BF1109" i="30"/>
  <c r="BE1109" i="30"/>
  <c r="BE1116" i="30" s="1"/>
  <c r="BE1119" i="30" s="1"/>
  <c r="AW1489" i="30"/>
  <c r="BA1414" i="30"/>
  <c r="AZ1414" i="30"/>
  <c r="AQ1448" i="30"/>
  <c r="AM1523" i="30"/>
  <c r="AP1448" i="30"/>
  <c r="X1448" i="30"/>
  <c r="AB1373" i="30"/>
  <c r="AA1373" i="30"/>
  <c r="AR1450" i="30"/>
  <c r="AV1375" i="30"/>
  <c r="AU1375" i="30"/>
  <c r="AG1391" i="30"/>
  <c r="AC1466" i="30"/>
  <c r="AF1391" i="30"/>
  <c r="AB1389" i="30"/>
  <c r="X1464" i="30"/>
  <c r="AA1389" i="30"/>
  <c r="H1265" i="30"/>
  <c r="G1265" i="30"/>
  <c r="AH1481" i="30"/>
  <c r="AL1406" i="30"/>
  <c r="AK1406" i="30"/>
  <c r="AV1413" i="30"/>
  <c r="AR1488" i="30"/>
  <c r="AU1413" i="30"/>
  <c r="AB1387" i="30"/>
  <c r="X1462" i="30"/>
  <c r="AA1387" i="30"/>
  <c r="R1712" i="30"/>
  <c r="N1787" i="30"/>
  <c r="Q1712" i="30"/>
  <c r="L1412" i="30"/>
  <c r="I1487" i="30"/>
  <c r="M1412" i="30"/>
  <c r="BB1473" i="30"/>
  <c r="BF1398" i="30"/>
  <c r="BE1398" i="30"/>
  <c r="BB1448" i="30"/>
  <c r="BF1373" i="30"/>
  <c r="BE1373" i="30"/>
  <c r="D1465" i="30"/>
  <c r="H1390" i="30"/>
  <c r="G1390" i="30"/>
  <c r="D1470" i="30"/>
  <c r="G1395" i="30"/>
  <c r="H1395" i="30"/>
  <c r="AP1473" i="30"/>
  <c r="AM1548" i="30"/>
  <c r="AQ1473" i="30"/>
  <c r="D1456" i="30"/>
  <c r="G1381" i="30"/>
  <c r="H1381" i="30"/>
  <c r="AB1109" i="30"/>
  <c r="AA1109" i="30"/>
  <c r="AA1116" i="30" s="1"/>
  <c r="AA1119" i="30" s="1"/>
  <c r="BE1417" i="30"/>
  <c r="BB1492" i="30"/>
  <c r="BF1417" i="30"/>
  <c r="AG969" i="30"/>
  <c r="B593" i="58"/>
  <c r="D593" i="58" s="1"/>
  <c r="S1470" i="30"/>
  <c r="W1395" i="30"/>
  <c r="V1395" i="30"/>
  <c r="BF1401" i="30"/>
  <c r="BB1476" i="30"/>
  <c r="BE1401" i="30"/>
  <c r="V1404" i="30"/>
  <c r="S1479" i="30"/>
  <c r="W1404" i="30"/>
  <c r="AR1464" i="30"/>
  <c r="AV1389" i="30"/>
  <c r="AU1389" i="30"/>
  <c r="B592" i="58"/>
  <c r="D592" i="58" s="1"/>
  <c r="AB969" i="30"/>
  <c r="D1440" i="30"/>
  <c r="H1365" i="30"/>
  <c r="G1365" i="30"/>
  <c r="AW1454" i="30"/>
  <c r="BA1379" i="30"/>
  <c r="AZ1379" i="30"/>
  <c r="AU1399" i="30"/>
  <c r="AV1399" i="30"/>
  <c r="AR1474" i="30"/>
  <c r="AR1478" i="30"/>
  <c r="AU1403" i="30"/>
  <c r="AV1403" i="30"/>
  <c r="G1399" i="30"/>
  <c r="D1474" i="30"/>
  <c r="H1399" i="30"/>
  <c r="AL1418" i="30"/>
  <c r="AH1493" i="30"/>
  <c r="AK1418" i="30"/>
  <c r="S1454" i="30"/>
  <c r="W1379" i="30"/>
  <c r="V1379" i="30"/>
  <c r="R1627" i="30"/>
  <c r="N1702" i="30"/>
  <c r="Q1627" i="30"/>
  <c r="V1397" i="30"/>
  <c r="S1472" i="30"/>
  <c r="W1397" i="30"/>
  <c r="AQ1044" i="30"/>
  <c r="B643" i="58"/>
  <c r="D643" i="58" s="1"/>
  <c r="AL1397" i="30"/>
  <c r="AK1397" i="30"/>
  <c r="AH1472" i="30"/>
  <c r="BI1864" i="30"/>
  <c r="BI1790" i="30"/>
  <c r="BI1791" i="30" s="1"/>
  <c r="BI1794" i="30" s="1"/>
  <c r="AM1544" i="30"/>
  <c r="AQ1469" i="30"/>
  <c r="AP1469" i="30"/>
  <c r="BG1457" i="30"/>
  <c r="BK1382" i="30"/>
  <c r="BJ1382" i="30"/>
  <c r="BB1437" i="30"/>
  <c r="BF1362" i="30"/>
  <c r="BE1362" i="30"/>
  <c r="AG1382" i="30"/>
  <c r="AC1457" i="30"/>
  <c r="AF1382" i="30"/>
  <c r="AB1382" i="30"/>
  <c r="AA1382" i="30"/>
  <c r="X1457" i="30"/>
  <c r="AA1390" i="30"/>
  <c r="X1465" i="30"/>
  <c r="AB1390" i="30"/>
  <c r="BG1460" i="30"/>
  <c r="BJ1385" i="30"/>
  <c r="BK1385" i="30"/>
  <c r="AW1456" i="30"/>
  <c r="BA1381" i="30"/>
  <c r="AZ1381" i="30"/>
  <c r="BK1109" i="30"/>
  <c r="BJ1109" i="30"/>
  <c r="BJ1116" i="30" s="1"/>
  <c r="BJ1119" i="30" s="1"/>
  <c r="AL1389" i="30"/>
  <c r="AH1464" i="30"/>
  <c r="AK1389" i="30"/>
  <c r="M1389" i="30"/>
  <c r="I1464" i="30"/>
  <c r="L1389" i="30"/>
  <c r="BB1453" i="30"/>
  <c r="BF1378" i="30"/>
  <c r="BE1378" i="30"/>
  <c r="AW1474" i="30"/>
  <c r="BA1399" i="30"/>
  <c r="AZ1399" i="30"/>
  <c r="AV1396" i="30"/>
  <c r="AU1396" i="30"/>
  <c r="AR1471" i="30"/>
  <c r="M1403" i="30"/>
  <c r="I1478" i="30"/>
  <c r="L1403" i="30"/>
  <c r="AG1399" i="30"/>
  <c r="AC1474" i="30"/>
  <c r="AF1399" i="30"/>
  <c r="L1475" i="30"/>
  <c r="M1475" i="30"/>
  <c r="I1550" i="30"/>
  <c r="AU1380" i="30"/>
  <c r="AR1455" i="30"/>
  <c r="AV1380" i="30"/>
  <c r="M1393" i="30"/>
  <c r="I1468" i="30"/>
  <c r="L1393" i="30"/>
  <c r="BK1286" i="30"/>
  <c r="BG1361" i="30"/>
  <c r="BJ1286" i="30"/>
  <c r="BJ1288" i="30" s="1"/>
  <c r="BG1288" i="30"/>
  <c r="BK1288" i="30" s="1"/>
  <c r="BB1488" i="30"/>
  <c r="BE1413" i="30"/>
  <c r="BF1413" i="30"/>
  <c r="AZ1417" i="30"/>
  <c r="BA1417" i="30"/>
  <c r="AW1492" i="30"/>
  <c r="I1455" i="30"/>
  <c r="M1380" i="30"/>
  <c r="L1380" i="30"/>
  <c r="AL1380" i="30"/>
  <c r="AH1455" i="30"/>
  <c r="AK1380" i="30"/>
  <c r="X1411" i="30"/>
  <c r="AB1336" i="30"/>
  <c r="X1340" i="30"/>
  <c r="AA1336" i="30"/>
  <c r="L1289" i="30"/>
  <c r="I1364" i="30"/>
  <c r="M1289" i="30"/>
  <c r="I1330" i="30"/>
  <c r="AG1370" i="30"/>
  <c r="AF1370" i="30"/>
  <c r="AC1445" i="30"/>
  <c r="AF1368" i="30"/>
  <c r="AC1443" i="30"/>
  <c r="AG1368" i="30"/>
  <c r="L1381" i="30"/>
  <c r="I1456" i="30"/>
  <c r="M1381" i="30"/>
  <c r="AL1399" i="30"/>
  <c r="AK1399" i="30"/>
  <c r="AH1474" i="30"/>
  <c r="BG1533" i="30"/>
  <c r="BK1458" i="30"/>
  <c r="BJ1458" i="30"/>
  <c r="AV1366" i="30"/>
  <c r="AR1441" i="30"/>
  <c r="AU1366" i="30"/>
  <c r="AU1382" i="30"/>
  <c r="AR1457" i="30"/>
  <c r="AV1382" i="30"/>
  <c r="AZ1395" i="30"/>
  <c r="AW1470" i="30"/>
  <c r="BA1395" i="30"/>
  <c r="X1450" i="30"/>
  <c r="AB1375" i="30"/>
  <c r="AA1375" i="30"/>
  <c r="S1458" i="30"/>
  <c r="W1383" i="30"/>
  <c r="V1383" i="30"/>
  <c r="BA1375" i="30"/>
  <c r="AZ1375" i="30"/>
  <c r="AW1450" i="30"/>
  <c r="BF1183" i="30"/>
  <c r="BE1183" i="30"/>
  <c r="BB1184" i="30"/>
  <c r="BJ1394" i="30"/>
  <c r="BG1469" i="30"/>
  <c r="BK1394" i="30"/>
  <c r="AW1453" i="30"/>
  <c r="BA1378" i="30"/>
  <c r="AZ1378" i="30"/>
  <c r="L1288" i="30"/>
  <c r="AR1452" i="30"/>
  <c r="AU1377" i="30"/>
  <c r="AV1377" i="30"/>
  <c r="AM1540" i="30"/>
  <c r="AQ1465" i="30"/>
  <c r="AP1465" i="30"/>
  <c r="AF1412" i="30"/>
  <c r="AC1487" i="30"/>
  <c r="AG1412" i="30"/>
  <c r="AH1489" i="30"/>
  <c r="AL1414" i="30"/>
  <c r="AK1414" i="30"/>
  <c r="Q1892" i="30"/>
  <c r="N1967" i="30"/>
  <c r="R1892" i="30"/>
  <c r="AL1413" i="30"/>
  <c r="AK1413" i="30"/>
  <c r="AH1488" i="30"/>
  <c r="BB1470" i="30"/>
  <c r="BF1395" i="30"/>
  <c r="BE1395" i="30"/>
  <c r="R1746" i="30"/>
  <c r="N1821" i="30"/>
  <c r="Q1746" i="30"/>
  <c r="AK1417" i="30"/>
  <c r="AH1492" i="30"/>
  <c r="AL1417" i="30"/>
  <c r="AG1393" i="30"/>
  <c r="AF1393" i="30"/>
  <c r="AC1468" i="30"/>
  <c r="AC1475" i="30"/>
  <c r="AG1400" i="30"/>
  <c r="AF1400" i="30"/>
  <c r="AL1362" i="30"/>
  <c r="AH1437" i="30"/>
  <c r="AK1362" i="30"/>
  <c r="AK1402" i="30"/>
  <c r="AH1477" i="30"/>
  <c r="AL1402" i="30"/>
  <c r="AB1399" i="30"/>
  <c r="X1474" i="30"/>
  <c r="AA1399" i="30"/>
  <c r="AG1395" i="30"/>
  <c r="AC1470" i="30"/>
  <c r="AF1395" i="30"/>
  <c r="AK1371" i="30"/>
  <c r="AH1446" i="30"/>
  <c r="AL1371" i="30"/>
  <c r="M1183" i="30"/>
  <c r="L1183" i="30"/>
  <c r="I1184" i="30"/>
  <c r="AH1479" i="30"/>
  <c r="AK1404" i="30"/>
  <c r="AL1404" i="30"/>
  <c r="BE1390" i="30"/>
  <c r="BB1465" i="30"/>
  <c r="BF1390" i="30"/>
  <c r="V1369" i="30"/>
  <c r="S1444" i="30"/>
  <c r="W1369" i="30"/>
  <c r="I1467" i="30"/>
  <c r="L1392" i="30"/>
  <c r="M1392" i="30"/>
  <c r="R1556" i="30"/>
  <c r="N1631" i="30"/>
  <c r="Q1556" i="30"/>
  <c r="V1183" i="30"/>
  <c r="S1184" i="30"/>
  <c r="W1183" i="30"/>
  <c r="AB1383" i="30"/>
  <c r="X1458" i="30"/>
  <c r="AA1383" i="30"/>
  <c r="AM1119" i="30"/>
  <c r="AM1191" i="30"/>
  <c r="AQ1116" i="30"/>
  <c r="AA1384" i="30"/>
  <c r="X1459" i="30"/>
  <c r="AB1384" i="30"/>
  <c r="BF1380" i="30"/>
  <c r="BE1380" i="30"/>
  <c r="BB1455" i="30"/>
  <c r="BG1447" i="30"/>
  <c r="BK1372" i="30"/>
  <c r="BJ1372" i="30"/>
  <c r="X1330" i="30"/>
  <c r="X1364" i="30"/>
  <c r="AB1289" i="30"/>
  <c r="AA1289" i="30"/>
  <c r="H1376" i="30"/>
  <c r="D1451" i="30"/>
  <c r="G1376" i="30"/>
  <c r="BB1442" i="30"/>
  <c r="BF1367" i="30"/>
  <c r="BE1367" i="30"/>
  <c r="AR1489" i="30"/>
  <c r="AU1414" i="30"/>
  <c r="AV1414" i="30"/>
  <c r="I1459" i="30"/>
  <c r="M1384" i="30"/>
  <c r="L1384" i="30"/>
  <c r="BJ1402" i="30"/>
  <c r="BG1477" i="30"/>
  <c r="BK1402" i="30"/>
  <c r="AW1442" i="30"/>
  <c r="AZ1367" i="30"/>
  <c r="BA1367" i="30"/>
  <c r="BB1330" i="30"/>
  <c r="BB1364" i="30"/>
  <c r="BF1289" i="30"/>
  <c r="BE1289" i="30"/>
  <c r="AV1041" i="30"/>
  <c r="AR1044" i="30"/>
  <c r="AR1116" i="30"/>
  <c r="BB1451" i="30"/>
  <c r="BF1376" i="30"/>
  <c r="BE1376" i="30"/>
  <c r="AV1401" i="30"/>
  <c r="AR1476" i="30"/>
  <c r="AU1401" i="30"/>
  <c r="BK1459" i="30"/>
  <c r="BG1534" i="30"/>
  <c r="BJ1459" i="30"/>
  <c r="K1997" i="30"/>
  <c r="K1930" i="30"/>
  <c r="K1933" i="30" s="1"/>
  <c r="K1934" i="30" s="1"/>
  <c r="K1941" i="30" s="1"/>
  <c r="K1944" i="30" s="1"/>
  <c r="AR1475" i="30"/>
  <c r="AV1400" i="30"/>
  <c r="AU1400" i="30"/>
  <c r="BK1362" i="30"/>
  <c r="BG1437" i="30"/>
  <c r="BJ1362" i="30"/>
  <c r="AC1458" i="30"/>
  <c r="AG1383" i="30"/>
  <c r="AF1383" i="30"/>
  <c r="AV1336" i="30"/>
  <c r="AR1411" i="30"/>
  <c r="AR1340" i="30"/>
  <c r="AU1336" i="30"/>
  <c r="H1370" i="30"/>
  <c r="D1445" i="30"/>
  <c r="G1370" i="30"/>
  <c r="Q2039" i="30"/>
  <c r="R2039" i="30"/>
  <c r="AC1450" i="30"/>
  <c r="AG1375" i="30"/>
  <c r="AF1375" i="30"/>
  <c r="AW1477" i="30"/>
  <c r="BA1402" i="30"/>
  <c r="AZ1402" i="30"/>
  <c r="AR1437" i="30"/>
  <c r="AV1362" i="30"/>
  <c r="AU1362" i="30"/>
  <c r="AC1456" i="30"/>
  <c r="AG1381" i="30"/>
  <c r="AF1381" i="30"/>
  <c r="BE1394" i="30"/>
  <c r="BB1469" i="30"/>
  <c r="BF1394" i="30"/>
  <c r="AC1452" i="30"/>
  <c r="AG1377" i="30"/>
  <c r="AF1377" i="30"/>
  <c r="AU1109" i="30"/>
  <c r="AU1116" i="30" s="1"/>
  <c r="AU1119" i="30" s="1"/>
  <c r="AV1109" i="30"/>
  <c r="D1458" i="30"/>
  <c r="H1383" i="30"/>
  <c r="G1383" i="30"/>
  <c r="L1336" i="30"/>
  <c r="M1336" i="30"/>
  <c r="I1411" i="30"/>
  <c r="I1340" i="30"/>
  <c r="BK1375" i="30"/>
  <c r="BG1450" i="30"/>
  <c r="BJ1375" i="30"/>
  <c r="I1444" i="30"/>
  <c r="M1369" i="30"/>
  <c r="L1369" i="30"/>
  <c r="BA1392" i="30"/>
  <c r="AW1467" i="30"/>
  <c r="AZ1392" i="30"/>
  <c r="BK1391" i="30"/>
  <c r="BG1466" i="30"/>
  <c r="BJ1391" i="30"/>
  <c r="I1474" i="30"/>
  <c r="L1399" i="30"/>
  <c r="M1399" i="30"/>
  <c r="D1482" i="30"/>
  <c r="H1407" i="30"/>
  <c r="G1407" i="30"/>
  <c r="N1612" i="30"/>
  <c r="R1537" i="30"/>
  <c r="Q1537" i="30"/>
  <c r="AZ1366" i="30"/>
  <c r="BA1366" i="30"/>
  <c r="AW1441" i="30"/>
  <c r="R1539" i="30"/>
  <c r="Q1539" i="30"/>
  <c r="N1614" i="30"/>
  <c r="G1417" i="30"/>
  <c r="D1492" i="30"/>
  <c r="H1417" i="30"/>
  <c r="AH1440" i="30"/>
  <c r="AK1365" i="30"/>
  <c r="AL1365" i="30"/>
  <c r="BG1461" i="30"/>
  <c r="BK1386" i="30"/>
  <c r="BJ1386" i="30"/>
  <c r="BF1414" i="30"/>
  <c r="BE1414" i="30"/>
  <c r="BB1489" i="30"/>
  <c r="AG1265" i="30"/>
  <c r="AF1265" i="30"/>
  <c r="AF1369" i="30"/>
  <c r="AC1444" i="30"/>
  <c r="AG1369" i="30"/>
  <c r="AC1462" i="30"/>
  <c r="AF1387" i="30"/>
  <c r="AG1387" i="30"/>
  <c r="L1378" i="30"/>
  <c r="I1453" i="30"/>
  <c r="M1378" i="30"/>
  <c r="D1116" i="30"/>
  <c r="G1109" i="30"/>
  <c r="G1116" i="30" s="1"/>
  <c r="G1119" i="30" s="1"/>
  <c r="H1109" i="30"/>
  <c r="AF1390" i="30"/>
  <c r="AC1465" i="30"/>
  <c r="AG1390" i="30"/>
  <c r="L1417" i="30"/>
  <c r="I1492" i="30"/>
  <c r="M1417" i="30"/>
  <c r="BE1402" i="30"/>
  <c r="BF1402" i="30"/>
  <c r="BB1477" i="30"/>
  <c r="AF1374" i="30"/>
  <c r="AC1449" i="30"/>
  <c r="AG1374" i="30"/>
  <c r="BJ1479" i="30"/>
  <c r="BK1479" i="30"/>
  <c r="BG1554" i="30"/>
  <c r="N1269" i="30"/>
  <c r="R1266" i="30"/>
  <c r="N1341" i="30"/>
  <c r="AW1258" i="30"/>
  <c r="AZ1255" i="30"/>
  <c r="BA1255" i="30"/>
  <c r="M1414" i="30"/>
  <c r="L1414" i="30"/>
  <c r="I1489" i="30"/>
  <c r="N1595" i="30"/>
  <c r="Q1520" i="30"/>
  <c r="R1520" i="30"/>
  <c r="N1555" i="30"/>
  <c r="AB1385" i="30"/>
  <c r="X1460" i="30"/>
  <c r="AA1385" i="30"/>
  <c r="P1888" i="30"/>
  <c r="P1934" i="30" s="1"/>
  <c r="P1941" i="30" s="1"/>
  <c r="P1944" i="30" s="1"/>
  <c r="P1961" i="30"/>
  <c r="Q1886" i="30"/>
  <c r="Q1888" i="30" s="1"/>
  <c r="G1413" i="30"/>
  <c r="D1488" i="30"/>
  <c r="H1413" i="30"/>
  <c r="BF1265" i="30"/>
  <c r="BE1265" i="30"/>
  <c r="D1448" i="30"/>
  <c r="H1373" i="30"/>
  <c r="G1373" i="30"/>
  <c r="AK1286" i="30"/>
  <c r="AK1288" i="30" s="1"/>
  <c r="AL1286" i="30"/>
  <c r="AH1361" i="30"/>
  <c r="AH1288" i="30"/>
  <c r="AL1288" i="30" s="1"/>
  <c r="AH1340" i="30"/>
  <c r="AH1411" i="30"/>
  <c r="AL1336" i="30"/>
  <c r="AK1336" i="30"/>
  <c r="AG1404" i="30"/>
  <c r="AF1404" i="30"/>
  <c r="AC1479" i="30"/>
  <c r="L1394" i="30"/>
  <c r="I1469" i="30"/>
  <c r="M1394" i="30"/>
  <c r="BA1382" i="30"/>
  <c r="AW1457" i="30"/>
  <c r="AZ1382" i="30"/>
  <c r="AW1469" i="30"/>
  <c r="BA1394" i="30"/>
  <c r="AZ1394" i="30"/>
  <c r="H1397" i="30"/>
  <c r="D1472" i="30"/>
  <c r="G1397" i="30"/>
  <c r="BK1388" i="30"/>
  <c r="BJ1388" i="30"/>
  <c r="BG1463" i="30"/>
  <c r="AK1370" i="30"/>
  <c r="AL1370" i="30"/>
  <c r="AH1445" i="30"/>
  <c r="Q1547" i="30"/>
  <c r="R1547" i="30"/>
  <c r="N1622" i="30"/>
  <c r="AC1437" i="30"/>
  <c r="AF1362" i="30"/>
  <c r="AG1362" i="30"/>
  <c r="AG1371" i="30"/>
  <c r="AC1446" i="30"/>
  <c r="AF1371" i="30"/>
  <c r="BK1183" i="30"/>
  <c r="BG1184" i="30"/>
  <c r="BJ1183" i="30"/>
  <c r="AC1471" i="30"/>
  <c r="AG1396" i="30"/>
  <c r="AF1396" i="30"/>
  <c r="H1386" i="30"/>
  <c r="D1461" i="30"/>
  <c r="G1386" i="30"/>
  <c r="AF1413" i="30"/>
  <c r="AG1413" i="30"/>
  <c r="AC1488" i="30"/>
  <c r="M969" i="30"/>
  <c r="B589" i="58"/>
  <c r="D589" i="58" s="1"/>
  <c r="BF1392" i="30"/>
  <c r="BE1392" i="30"/>
  <c r="BB1467" i="30"/>
  <c r="BK1403" i="30"/>
  <c r="BG1478" i="30"/>
  <c r="BJ1403" i="30"/>
  <c r="AV1286" i="30"/>
  <c r="AR1361" i="30"/>
  <c r="AU1286" i="30"/>
  <c r="AU1288" i="30" s="1"/>
  <c r="AR1288" i="30"/>
  <c r="AV1288" i="30" s="1"/>
  <c r="H1388" i="30"/>
  <c r="D1463" i="30"/>
  <c r="G1388" i="30"/>
  <c r="AU1412" i="30"/>
  <c r="AV1412" i="30"/>
  <c r="AR1487" i="30"/>
  <c r="AC1044" i="30"/>
  <c r="AC1116" i="30"/>
  <c r="AG1041" i="30"/>
  <c r="H1418" i="30"/>
  <c r="D1493" i="30"/>
  <c r="G1418" i="30"/>
  <c r="H1366" i="30"/>
  <c r="D1441" i="30"/>
  <c r="G1366" i="30"/>
  <c r="R1639" i="30"/>
  <c r="N1714" i="30"/>
  <c r="Q1639" i="30"/>
  <c r="Q1334" i="30"/>
  <c r="Q1341" i="30" s="1"/>
  <c r="Q1344" i="30" s="1"/>
  <c r="R1334" i="30"/>
  <c r="AR1470" i="30"/>
  <c r="AU1395" i="30"/>
  <c r="AV1395" i="30"/>
  <c r="BK1379" i="30"/>
  <c r="BJ1379" i="30"/>
  <c r="BG1454" i="30"/>
  <c r="S1473" i="30"/>
  <c r="V1398" i="30"/>
  <c r="W1398" i="30"/>
  <c r="AR1443" i="30"/>
  <c r="AV1368" i="30"/>
  <c r="AU1368" i="30"/>
  <c r="I1447" i="30"/>
  <c r="M1372" i="30"/>
  <c r="L1372" i="30"/>
  <c r="AW1044" i="30"/>
  <c r="AW1116" i="30"/>
  <c r="BA1041" i="30"/>
  <c r="X1471" i="30"/>
  <c r="AB1396" i="30"/>
  <c r="AA1396" i="30"/>
  <c r="AP1980" i="30"/>
  <c r="AM2055" i="30"/>
  <c r="AQ1980" i="30"/>
  <c r="I1476" i="30"/>
  <c r="L1401" i="30"/>
  <c r="M1401" i="30"/>
  <c r="BE1412" i="30"/>
  <c r="BF1412" i="30"/>
  <c r="BB1487" i="30"/>
  <c r="BF1286" i="30"/>
  <c r="BB1361" i="30"/>
  <c r="BE1286" i="30"/>
  <c r="BE1288" i="30" s="1"/>
  <c r="BB1288" i="30"/>
  <c r="BF1288" i="30" s="1"/>
  <c r="BF1365" i="30"/>
  <c r="BE1365" i="30"/>
  <c r="BB1440" i="30"/>
  <c r="AG1380" i="30"/>
  <c r="AC1455" i="30"/>
  <c r="AF1380" i="30"/>
  <c r="X1463" i="30"/>
  <c r="AB1388" i="30"/>
  <c r="AA1388" i="30"/>
  <c r="BB1258" i="30"/>
  <c r="BE1255" i="30"/>
  <c r="BF1255" i="30"/>
  <c r="V1392" i="30"/>
  <c r="S1467" i="30"/>
  <c r="W1392" i="30"/>
  <c r="B596" i="58"/>
  <c r="D596" i="58" s="1"/>
  <c r="AV969" i="30"/>
  <c r="AZ1396" i="30"/>
  <c r="AW1471" i="30"/>
  <c r="BA1396" i="30"/>
  <c r="X1493" i="30"/>
  <c r="AB1418" i="30"/>
  <c r="AA1418" i="30"/>
  <c r="X1477" i="30"/>
  <c r="AB1402" i="30"/>
  <c r="AA1402" i="30"/>
  <c r="AW1465" i="30"/>
  <c r="BA1390" i="30"/>
  <c r="AZ1390" i="30"/>
  <c r="G1400" i="30"/>
  <c r="D1475" i="30"/>
  <c r="H1400" i="30"/>
  <c r="BA1286" i="30"/>
  <c r="AZ1286" i="30"/>
  <c r="AZ1288" i="30" s="1"/>
  <c r="AW1288" i="30"/>
  <c r="BA1288" i="30" s="1"/>
  <c r="AW1361" i="30"/>
  <c r="I1450" i="30"/>
  <c r="L1375" i="30"/>
  <c r="M1375" i="30"/>
  <c r="BA1418" i="30"/>
  <c r="AW1493" i="30"/>
  <c r="AZ1418" i="30"/>
  <c r="BK1399" i="30"/>
  <c r="BG1474" i="30"/>
  <c r="BJ1399" i="30"/>
  <c r="AV1265" i="30"/>
  <c r="AU1265" i="30"/>
  <c r="AC1361" i="30"/>
  <c r="AF1286" i="30"/>
  <c r="AF1288" i="30" s="1"/>
  <c r="AG1286" i="30"/>
  <c r="AC1288" i="30"/>
  <c r="AG1288" i="30" s="1"/>
  <c r="D540" i="58"/>
  <c r="D553" i="58" s="1"/>
  <c r="B553" i="58"/>
  <c r="AR1458" i="30"/>
  <c r="AU1383" i="30"/>
  <c r="AV1383" i="30"/>
  <c r="AB1377" i="30"/>
  <c r="AA1377" i="30"/>
  <c r="X1452" i="30"/>
  <c r="BE1407" i="30"/>
  <c r="BF1407" i="30"/>
  <c r="BB1482" i="30"/>
  <c r="AB1407" i="30"/>
  <c r="X1482" i="30"/>
  <c r="AA1407" i="30"/>
  <c r="BK1365" i="30"/>
  <c r="BG1440" i="30"/>
  <c r="BJ1365" i="30"/>
  <c r="AM2037" i="30"/>
  <c r="AQ1962" i="30"/>
  <c r="AP1962" i="30"/>
  <c r="AW1468" i="30"/>
  <c r="BA1393" i="30"/>
  <c r="AZ1393" i="30"/>
  <c r="D1442" i="30"/>
  <c r="H1367" i="30"/>
  <c r="G1367" i="30"/>
  <c r="AP1963" i="30"/>
  <c r="AW1462" i="30"/>
  <c r="BA1387" i="30"/>
  <c r="AZ1387" i="30"/>
  <c r="M1370" i="30"/>
  <c r="L1370" i="30"/>
  <c r="I1445" i="30"/>
  <c r="AC1330" i="30"/>
  <c r="AG1289" i="30"/>
  <c r="AF1289" i="30"/>
  <c r="AC1364" i="30"/>
  <c r="AG1403" i="30"/>
  <c r="AC1478" i="30"/>
  <c r="AF1403" i="30"/>
  <c r="AW1488" i="30"/>
  <c r="BA1413" i="30"/>
  <c r="AZ1413" i="30"/>
  <c r="AV1255" i="30"/>
  <c r="AU1255" i="30"/>
  <c r="AR1258" i="30"/>
  <c r="V1400" i="30"/>
  <c r="S1475" i="30"/>
  <c r="W1400" i="30"/>
  <c r="AL1384" i="30"/>
  <c r="AH1459" i="30"/>
  <c r="AK1384" i="30"/>
  <c r="I1436" i="30"/>
  <c r="M1361" i="30"/>
  <c r="I1363" i="30"/>
  <c r="M1363" i="30" s="1"/>
  <c r="L1361" i="30"/>
  <c r="L1363" i="30" s="1"/>
  <c r="BE1396" i="30"/>
  <c r="BB1471" i="30"/>
  <c r="BF1396" i="30"/>
  <c r="AL1387" i="30"/>
  <c r="AK1387" i="30"/>
  <c r="AH1462" i="30"/>
  <c r="B734" i="58"/>
  <c r="D734" i="58" s="1"/>
  <c r="R1194" i="30"/>
  <c r="AL1378" i="30"/>
  <c r="AH1453" i="30"/>
  <c r="AK1378" i="30"/>
  <c r="AB1362" i="30"/>
  <c r="X1437" i="30"/>
  <c r="AA1362" i="30"/>
  <c r="BJ1380" i="30"/>
  <c r="BG1455" i="30"/>
  <c r="BK1380" i="30"/>
  <c r="BG1258" i="30"/>
  <c r="BK1255" i="30"/>
  <c r="BJ1255" i="30"/>
  <c r="D1330" i="30"/>
  <c r="G1289" i="30"/>
  <c r="D1364" i="30"/>
  <c r="H1289" i="30"/>
  <c r="V1393" i="30"/>
  <c r="W1393" i="30"/>
  <c r="S1468" i="30"/>
  <c r="AG1401" i="30"/>
  <c r="AC1476" i="30"/>
  <c r="AF1401" i="30"/>
  <c r="BA1362" i="30"/>
  <c r="AW1437" i="30"/>
  <c r="AZ1362" i="30"/>
  <c r="BB1411" i="30"/>
  <c r="BF1336" i="30"/>
  <c r="BB1340" i="30"/>
  <c r="BE1336" i="30"/>
  <c r="AR1449" i="30"/>
  <c r="AV1374" i="30"/>
  <c r="AU1374" i="30"/>
  <c r="AV1378" i="30"/>
  <c r="AU1378" i="30"/>
  <c r="AR1453" i="30"/>
  <c r="AF1389" i="30"/>
  <c r="AC1464" i="30"/>
  <c r="AG1389" i="30"/>
  <c r="S1443" i="30"/>
  <c r="V1368" i="30"/>
  <c r="W1368" i="30"/>
  <c r="L1388" i="30"/>
  <c r="I1463" i="30"/>
  <c r="M1388" i="30"/>
  <c r="M1407" i="30"/>
  <c r="I1482" i="30"/>
  <c r="L1407" i="30"/>
  <c r="R1758" i="30"/>
  <c r="N1833" i="30"/>
  <c r="Q1758" i="30"/>
  <c r="N1786" i="30"/>
  <c r="R1711" i="30"/>
  <c r="Q1711" i="30"/>
  <c r="AH1468" i="30"/>
  <c r="AL1393" i="30"/>
  <c r="AK1393" i="30"/>
  <c r="AV1407" i="30"/>
  <c r="AR1482" i="30"/>
  <c r="AU1407" i="30"/>
  <c r="AP1854" i="30"/>
  <c r="AM1929" i="30"/>
  <c r="AQ1854" i="30"/>
  <c r="H1384" i="30"/>
  <c r="D1459" i="30"/>
  <c r="G1384" i="30"/>
  <c r="BB1446" i="30"/>
  <c r="BF1371" i="30"/>
  <c r="BE1371" i="30"/>
  <c r="I1044" i="30"/>
  <c r="I1116" i="30"/>
  <c r="M1041" i="30"/>
  <c r="W1390" i="30"/>
  <c r="S1465" i="30"/>
  <c r="V1390" i="30"/>
  <c r="D1452" i="30"/>
  <c r="H1377" i="30"/>
  <c r="G1377" i="30"/>
  <c r="X1456" i="30"/>
  <c r="AA1381" i="30"/>
  <c r="AB1381" i="30"/>
  <c r="N1894" i="30"/>
  <c r="Q1819" i="30"/>
  <c r="R1819" i="30"/>
  <c r="BK1265" i="30"/>
  <c r="BJ1265" i="30"/>
  <c r="V1336" i="30"/>
  <c r="S1411" i="30"/>
  <c r="W1336" i="30"/>
  <c r="S1340" i="30"/>
  <c r="BF1374" i="30"/>
  <c r="BE1374" i="30"/>
  <c r="BB1449" i="30"/>
  <c r="W1471" i="30"/>
  <c r="S1546" i="30"/>
  <c r="V1471" i="30"/>
  <c r="W969" i="30"/>
  <c r="B591" i="58"/>
  <c r="D591" i="58" s="1"/>
  <c r="AU1372" i="30"/>
  <c r="AR1447" i="30"/>
  <c r="AV1372" i="30"/>
  <c r="W1366" i="30"/>
  <c r="S1441" i="30"/>
  <c r="V1366" i="30"/>
  <c r="AR1469" i="30"/>
  <c r="AV1394" i="30"/>
  <c r="AU1394" i="30"/>
  <c r="AW1487" i="30"/>
  <c r="BA1412" i="30"/>
  <c r="AZ1412" i="30"/>
  <c r="AR1462" i="30"/>
  <c r="AV1387" i="30"/>
  <c r="AU1387" i="30"/>
  <c r="BG1444" i="30"/>
  <c r="BJ1369" i="30"/>
  <c r="BK1369" i="30"/>
  <c r="AW1458" i="30"/>
  <c r="BA1383" i="30"/>
  <c r="AZ1383" i="30"/>
  <c r="AW1440" i="30"/>
  <c r="BA1365" i="30"/>
  <c r="AZ1365" i="30"/>
  <c r="AB1368" i="30"/>
  <c r="X1443" i="30"/>
  <c r="AA1368" i="30"/>
  <c r="AU1388" i="30"/>
  <c r="AR1463" i="30"/>
  <c r="AV1388" i="30"/>
  <c r="BK1336" i="30"/>
  <c r="BG1411" i="30"/>
  <c r="BG1340" i="30"/>
  <c r="BJ1336" i="30"/>
  <c r="AW1460" i="30"/>
  <c r="BA1385" i="30"/>
  <c r="AZ1385" i="30"/>
  <c r="AC1481" i="30"/>
  <c r="AG1406" i="30"/>
  <c r="AF1406" i="30"/>
  <c r="W1374" i="30"/>
  <c r="S1449" i="30"/>
  <c r="V1374" i="30"/>
  <c r="BA1406" i="30"/>
  <c r="AZ1406" i="30"/>
  <c r="AW1481" i="30"/>
  <c r="BA969" i="30"/>
  <c r="B597" i="58"/>
  <c r="D597" i="58" s="1"/>
  <c r="BA1368" i="30"/>
  <c r="AW1443" i="30"/>
  <c r="AZ1368" i="30"/>
  <c r="AM1415" i="30"/>
  <c r="AP1411" i="30"/>
  <c r="AM1486" i="30"/>
  <c r="AQ1411" i="30"/>
  <c r="S1478" i="30"/>
  <c r="W1403" i="30"/>
  <c r="V1403" i="30"/>
  <c r="BB1481" i="30"/>
  <c r="BF1406" i="30"/>
  <c r="BE1406" i="30"/>
  <c r="AH1471" i="30"/>
  <c r="AK1396" i="30"/>
  <c r="AL1396" i="30"/>
  <c r="Q1522" i="30"/>
  <c r="N1597" i="30"/>
  <c r="R1522" i="30"/>
  <c r="AK1398" i="30"/>
  <c r="AH1473" i="30"/>
  <c r="AL1398" i="30"/>
  <c r="AC1473" i="30"/>
  <c r="AG1398" i="30"/>
  <c r="AF1398" i="30"/>
  <c r="AH1478" i="30"/>
  <c r="AL1403" i="30"/>
  <c r="AK1403" i="30"/>
  <c r="D1489" i="30"/>
  <c r="H1414" i="30"/>
  <c r="G1414" i="30"/>
  <c r="X1258" i="30"/>
  <c r="AB1255" i="30"/>
  <c r="AA1255" i="30"/>
  <c r="U1662" i="30"/>
  <c r="U1588" i="30"/>
  <c r="U1634" i="30" s="1"/>
  <c r="U1641" i="30" s="1"/>
  <c r="U1644" i="30" s="1"/>
  <c r="I1457" i="30"/>
  <c r="M1382" i="30"/>
  <c r="L1382" i="30"/>
  <c r="I1442" i="30"/>
  <c r="M1367" i="30"/>
  <c r="L1367" i="30"/>
  <c r="L1390" i="30"/>
  <c r="I1465" i="30"/>
  <c r="M1390" i="30"/>
  <c r="I1449" i="30"/>
  <c r="M1374" i="30"/>
  <c r="L1374" i="30"/>
  <c r="H1375" i="30"/>
  <c r="D1450" i="30"/>
  <c r="G1375" i="30"/>
  <c r="BB1460" i="30"/>
  <c r="BF1385" i="30"/>
  <c r="BE1385" i="30"/>
  <c r="W1380" i="30"/>
  <c r="S1455" i="30"/>
  <c r="V1380" i="30"/>
  <c r="BJ1449" i="30"/>
  <c r="BG1524" i="30"/>
  <c r="BK1449" i="30"/>
  <c r="W1412" i="30"/>
  <c r="V1412" i="30"/>
  <c r="S1487" i="30"/>
  <c r="BK1414" i="30"/>
  <c r="BG1489" i="30"/>
  <c r="BJ1414" i="30"/>
  <c r="BB1461" i="30"/>
  <c r="BF1386" i="30"/>
  <c r="BE1386" i="30"/>
  <c r="S1364" i="30"/>
  <c r="S1330" i="30"/>
  <c r="V1289" i="30"/>
  <c r="W1289" i="30"/>
  <c r="AU1402" i="30"/>
  <c r="AR1477" i="30"/>
  <c r="AV1402" i="30"/>
  <c r="B599" i="58"/>
  <c r="D599" i="58" s="1"/>
  <c r="BK969" i="30"/>
  <c r="AV1384" i="30"/>
  <c r="AR1459" i="30"/>
  <c r="AU1384" i="30"/>
  <c r="AR1460" i="30"/>
  <c r="AU1385" i="30"/>
  <c r="AV1385" i="30"/>
  <c r="AC1477" i="30"/>
  <c r="AG1402" i="30"/>
  <c r="AF1402" i="30"/>
  <c r="X1461" i="30"/>
  <c r="AB1386" i="30"/>
  <c r="AA1386" i="30"/>
  <c r="AK1382" i="30"/>
  <c r="AL1382" i="30"/>
  <c r="AH1457" i="30"/>
  <c r="G1406" i="30"/>
  <c r="H1406" i="30"/>
  <c r="D1481" i="30"/>
  <c r="D1468" i="30"/>
  <c r="G1393" i="30"/>
  <c r="H1393" i="30"/>
  <c r="BA1407" i="30"/>
  <c r="AZ1407" i="30"/>
  <c r="AW1482" i="30"/>
  <c r="W1413" i="30"/>
  <c r="V1413" i="30"/>
  <c r="S1488" i="30"/>
  <c r="R2088" i="30"/>
  <c r="Q2088" i="30"/>
  <c r="BB1457" i="30"/>
  <c r="BF1382" i="30"/>
  <c r="BE1382" i="30"/>
  <c r="AB1400" i="30"/>
  <c r="AA1400" i="30"/>
  <c r="X1475" i="30"/>
  <c r="BJ1395" i="30"/>
  <c r="BK1395" i="30"/>
  <c r="BG1470" i="30"/>
  <c r="BK1406" i="30"/>
  <c r="BJ1406" i="30"/>
  <c r="BG1481" i="30"/>
  <c r="AP2036" i="30"/>
  <c r="AQ2036" i="30"/>
  <c r="AM2038" i="30"/>
  <c r="AQ2038" i="30" s="1"/>
  <c r="V1382" i="30"/>
  <c r="W1382" i="30"/>
  <c r="S1457" i="30"/>
  <c r="AZ1389" i="30"/>
  <c r="AW1464" i="30"/>
  <c r="BA1389" i="30"/>
  <c r="M1402" i="30"/>
  <c r="I1477" i="30"/>
  <c r="L1402" i="30"/>
  <c r="W1381" i="30"/>
  <c r="V1381" i="30"/>
  <c r="S1456" i="30"/>
  <c r="BF1403" i="30"/>
  <c r="BB1478" i="30"/>
  <c r="BE1403" i="30"/>
  <c r="AR1448" i="30"/>
  <c r="AU1373" i="30"/>
  <c r="AV1373" i="30"/>
  <c r="W1286" i="30"/>
  <c r="S1288" i="30"/>
  <c r="W1288" i="30" s="1"/>
  <c r="S1361" i="30"/>
  <c r="V1286" i="30"/>
  <c r="V1288" i="30" s="1"/>
  <c r="AL1381" i="30"/>
  <c r="AK1381" i="30"/>
  <c r="AH1456" i="30"/>
  <c r="AH1461" i="30"/>
  <c r="AK1386" i="30"/>
  <c r="AL1386" i="30"/>
  <c r="BK1389" i="30"/>
  <c r="BG1464" i="30"/>
  <c r="BJ1389" i="30"/>
  <c r="AK1391" i="30"/>
  <c r="AH1466" i="30"/>
  <c r="AL1391" i="30"/>
  <c r="AW1364" i="30"/>
  <c r="BA1289" i="30"/>
  <c r="AW1330" i="30"/>
  <c r="AZ1289" i="30"/>
  <c r="AP1492" i="30"/>
  <c r="AQ1492" i="30"/>
  <c r="AM1567" i="30"/>
  <c r="AR1184" i="30"/>
  <c r="AV1183" i="30"/>
  <c r="AU1183" i="30"/>
  <c r="BG1364" i="30"/>
  <c r="BK1289" i="30"/>
  <c r="BJ1289" i="30"/>
  <c r="BG1330" i="30"/>
  <c r="I1446" i="30"/>
  <c r="M1371" i="30"/>
  <c r="L1371" i="30"/>
  <c r="H1255" i="30"/>
  <c r="G1255" i="30"/>
  <c r="D1258" i="30"/>
  <c r="M1365" i="30"/>
  <c r="L1365" i="30"/>
  <c r="I1440" i="30"/>
  <c r="BA1372" i="30"/>
  <c r="AW1447" i="30"/>
  <c r="AZ1372" i="30"/>
  <c r="BF1370" i="30"/>
  <c r="BE1370" i="30"/>
  <c r="BB1445" i="30"/>
  <c r="BA1265" i="30"/>
  <c r="AZ1265" i="30"/>
  <c r="AZ1370" i="30"/>
  <c r="BA1370" i="30"/>
  <c r="AW1445" i="30"/>
  <c r="B598" i="58"/>
  <c r="D598" i="58" s="1"/>
  <c r="BF969" i="30"/>
  <c r="BE1387" i="30"/>
  <c r="BB1462" i="30"/>
  <c r="BF1387" i="30"/>
  <c r="AO1778" i="30"/>
  <c r="AP1703" i="30"/>
  <c r="AO1705" i="30"/>
  <c r="AO1708" i="30" s="1"/>
  <c r="AO1709" i="30" s="1"/>
  <c r="AO1716" i="30" s="1"/>
  <c r="AO1719" i="30" s="1"/>
  <c r="AV1417" i="30"/>
  <c r="AR1492" i="30"/>
  <c r="AU1417" i="30"/>
  <c r="AL1377" i="30"/>
  <c r="AH1452" i="30"/>
  <c r="AK1377" i="30"/>
  <c r="AL969" i="30"/>
  <c r="B594" i="58"/>
  <c r="D594" i="58" s="1"/>
  <c r="AC1184" i="30"/>
  <c r="AF1183" i="30"/>
  <c r="AG1183" i="30"/>
  <c r="X1447" i="30"/>
  <c r="AB1372" i="30"/>
  <c r="AA1372" i="30"/>
  <c r="BA1374" i="30"/>
  <c r="AW1449" i="30"/>
  <c r="AZ1374" i="30"/>
  <c r="V1387" i="30"/>
  <c r="W1387" i="30"/>
  <c r="S1462" i="30"/>
  <c r="X1449" i="30"/>
  <c r="AB1374" i="30"/>
  <c r="AA1374" i="30"/>
  <c r="AH1460" i="30"/>
  <c r="AL1385" i="30"/>
  <c r="AK1385" i="30"/>
  <c r="AF1372" i="30"/>
  <c r="AC1447" i="30"/>
  <c r="AG1372" i="30"/>
  <c r="N1483" i="30"/>
  <c r="R1480" i="30"/>
  <c r="Q1480" i="30"/>
  <c r="AF1379" i="30"/>
  <c r="AC1454" i="30"/>
  <c r="AG1379" i="30"/>
  <c r="I1472" i="30"/>
  <c r="L1397" i="30"/>
  <c r="M1397" i="30"/>
  <c r="AW1476" i="30"/>
  <c r="AZ1401" i="30"/>
  <c r="BA1401" i="30"/>
  <c r="BJ1371" i="30"/>
  <c r="BK1371" i="30"/>
  <c r="BG1446" i="30"/>
  <c r="AH1465" i="30"/>
  <c r="AL1390" i="30"/>
  <c r="AK1390" i="30"/>
  <c r="S1469" i="30"/>
  <c r="V1394" i="30"/>
  <c r="W1394" i="30"/>
  <c r="X1044" i="30"/>
  <c r="AB1041" i="30"/>
  <c r="X1116" i="30"/>
  <c r="AP1452" i="30"/>
  <c r="AQ1452" i="30"/>
  <c r="AM1527" i="30"/>
  <c r="BA1373" i="30"/>
  <c r="AZ1373" i="30"/>
  <c r="AW1448" i="30"/>
  <c r="AG1386" i="30"/>
  <c r="AC1461" i="30"/>
  <c r="AF1386" i="30"/>
  <c r="S1464" i="30"/>
  <c r="V1389" i="30"/>
  <c r="W1389" i="30"/>
  <c r="W1384" i="30"/>
  <c r="S1459" i="30"/>
  <c r="V1384" i="30"/>
  <c r="BJ1367" i="30"/>
  <c r="BK1367" i="30"/>
  <c r="BG1442" i="30"/>
  <c r="BG1473" i="30"/>
  <c r="BK1398" i="30"/>
  <c r="BJ1398" i="30"/>
  <c r="I1471" i="30"/>
  <c r="M1396" i="30"/>
  <c r="L1396" i="30"/>
  <c r="BB1044" i="30"/>
  <c r="BF1041" i="30"/>
  <c r="BB1116" i="30"/>
  <c r="I1458" i="30"/>
  <c r="L1383" i="30"/>
  <c r="M1383" i="30"/>
  <c r="H1382" i="30"/>
  <c r="D1457" i="30"/>
  <c r="G1382" i="30"/>
  <c r="I1460" i="30"/>
  <c r="L1385" i="30"/>
  <c r="M1385" i="30"/>
  <c r="AM1911" i="30"/>
  <c r="AP1836" i="30"/>
  <c r="AQ1836" i="30"/>
  <c r="D1449" i="30"/>
  <c r="G1374" i="30"/>
  <c r="H1374" i="30"/>
  <c r="L1386" i="30"/>
  <c r="I1461" i="30"/>
  <c r="M1386" i="30"/>
  <c r="AL1265" i="30"/>
  <c r="AK1265" i="30"/>
  <c r="H1391" i="30"/>
  <c r="D1466" i="30"/>
  <c r="G1391" i="30"/>
  <c r="X1467" i="30"/>
  <c r="AB1392" i="30"/>
  <c r="AA1392" i="30"/>
  <c r="BE1397" i="30"/>
  <c r="BF1397" i="30"/>
  <c r="BB1472" i="30"/>
  <c r="AQ1458" i="30"/>
  <c r="AP1458" i="30"/>
  <c r="AM1533" i="30"/>
  <c r="BA1371" i="30"/>
  <c r="AZ1371" i="30"/>
  <c r="AW1446" i="30"/>
  <c r="N1985" i="30"/>
  <c r="R1910" i="30"/>
  <c r="Q1910" i="30"/>
  <c r="BK1366" i="30"/>
  <c r="BG1441" i="30"/>
  <c r="BJ1366" i="30"/>
  <c r="AQ1340" i="30"/>
  <c r="AP1340" i="30"/>
  <c r="AC1472" i="30"/>
  <c r="AG1397" i="30"/>
  <c r="AF1397" i="30"/>
  <c r="R1544" i="30"/>
  <c r="N1619" i="30"/>
  <c r="Q1544" i="30"/>
  <c r="AA1380" i="30"/>
  <c r="X1455" i="30"/>
  <c r="AB1380" i="30"/>
  <c r="BA1183" i="30"/>
  <c r="AZ1183" i="30"/>
  <c r="AW1184" i="30"/>
  <c r="BB1456" i="30"/>
  <c r="BF1381" i="30"/>
  <c r="BE1381" i="30"/>
  <c r="G1402" i="30"/>
  <c r="D1477" i="30"/>
  <c r="H1402" i="30"/>
  <c r="N2054" i="30"/>
  <c r="R1979" i="30"/>
  <c r="Q1979" i="30"/>
  <c r="I1481" i="30"/>
  <c r="L1406" i="30"/>
  <c r="M1406" i="30"/>
  <c r="BJ1387" i="30"/>
  <c r="BK1387" i="30"/>
  <c r="BG1462" i="30"/>
  <c r="BE1377" i="30"/>
  <c r="BF1377" i="30"/>
  <c r="BB1452" i="30"/>
  <c r="AB1378" i="30"/>
  <c r="X1453" i="30"/>
  <c r="AA1378" i="30"/>
  <c r="BB1458" i="30"/>
  <c r="BF1383" i="30"/>
  <c r="BE1383" i="30"/>
  <c r="AF1384" i="30"/>
  <c r="AG1384" i="30"/>
  <c r="AC1459" i="30"/>
  <c r="H1368" i="30"/>
  <c r="D1443" i="30"/>
  <c r="G1368" i="30"/>
  <c r="AL1373" i="30"/>
  <c r="AK1373" i="30"/>
  <c r="AH1448" i="30"/>
  <c r="AW1466" i="30"/>
  <c r="AZ1391" i="30"/>
  <c r="BA1391" i="30"/>
  <c r="BK1041" i="30"/>
  <c r="BG1116" i="30"/>
  <c r="BG1044" i="30"/>
  <c r="D1469" i="30"/>
  <c r="H1394" i="30"/>
  <c r="G1394" i="30"/>
  <c r="AL1388" i="30"/>
  <c r="AH1463" i="30"/>
  <c r="AK1388" i="30"/>
  <c r="N1977" i="30"/>
  <c r="Q1902" i="30"/>
  <c r="R1902" i="30"/>
  <c r="W1109" i="30"/>
  <c r="V1109" i="30"/>
  <c r="V1116" i="30" s="1"/>
  <c r="V1119" i="30" s="1"/>
  <c r="AU1392" i="30"/>
  <c r="AR1467" i="30"/>
  <c r="AV1392" i="30"/>
  <c r="AL1395" i="30"/>
  <c r="AH1470" i="30"/>
  <c r="AK1395" i="30"/>
  <c r="N1640" i="30"/>
  <c r="AC1453" i="30"/>
  <c r="AF1378" i="30"/>
  <c r="AG1378" i="30"/>
  <c r="AR1466" i="30"/>
  <c r="AV1391" i="30"/>
  <c r="AU1391" i="30"/>
  <c r="AW1451" i="30"/>
  <c r="AZ1376" i="30"/>
  <c r="BA1376" i="30"/>
  <c r="L1413" i="30"/>
  <c r="I1488" i="30"/>
  <c r="M1413" i="30"/>
  <c r="AU1367" i="30"/>
  <c r="AR1442" i="30"/>
  <c r="AV1367" i="30"/>
  <c r="BG1488" i="30"/>
  <c r="BK1413" i="30"/>
  <c r="BJ1413" i="30"/>
  <c r="AK1401" i="30"/>
  <c r="AH1476" i="30"/>
  <c r="AL1401" i="30"/>
  <c r="AF1376" i="30"/>
  <c r="AC1451" i="30"/>
  <c r="AG1376" i="30"/>
  <c r="AM1562" i="30"/>
  <c r="AQ1487" i="30"/>
  <c r="AP1487" i="30"/>
  <c r="BF1366" i="30"/>
  <c r="BB1441" i="30"/>
  <c r="BE1366" i="30"/>
  <c r="S1447" i="30"/>
  <c r="V1372" i="30"/>
  <c r="W1372" i="30"/>
  <c r="BF1372" i="30"/>
  <c r="BE1372" i="30"/>
  <c r="BB1447" i="30"/>
  <c r="X1492" i="30"/>
  <c r="AB1417" i="30"/>
  <c r="AA1417" i="30"/>
  <c r="D1453" i="30"/>
  <c r="G1378" i="30"/>
  <c r="H1378" i="30"/>
  <c r="AM1963" i="30"/>
  <c r="AQ1963" i="30" s="1"/>
  <c r="AV1418" i="30"/>
  <c r="AR1493" i="30"/>
  <c r="AU1418" i="30"/>
  <c r="BE1369" i="30"/>
  <c r="BB1444" i="30"/>
  <c r="BF1369" i="30"/>
  <c r="BK1412" i="30"/>
  <c r="BG1487" i="30"/>
  <c r="BJ1412" i="30"/>
  <c r="S1493" i="30"/>
  <c r="V1418" i="30"/>
  <c r="W1418" i="30"/>
  <c r="AG1255" i="30"/>
  <c r="AF1255" i="30"/>
  <c r="AC1258" i="30"/>
  <c r="AM1545" i="30"/>
  <c r="AQ1470" i="30"/>
  <c r="AP1470" i="30"/>
  <c r="V1417" i="30"/>
  <c r="S1492" i="30"/>
  <c r="W1417" i="30"/>
  <c r="AM1524" i="30"/>
  <c r="AQ1449" i="30"/>
  <c r="AP1449" i="30"/>
  <c r="D1462" i="30"/>
  <c r="H1387" i="30"/>
  <c r="G1387" i="30"/>
  <c r="AQ1258" i="30"/>
  <c r="AM1259" i="30"/>
  <c r="AP1258" i="30"/>
  <c r="BD1981" i="30"/>
  <c r="BD1930" i="30"/>
  <c r="BD1933" i="30" s="1"/>
  <c r="BD1934" i="30" s="1"/>
  <c r="BD1941" i="30" s="1"/>
  <c r="BD1944" i="30" s="1"/>
  <c r="AL1368" i="30"/>
  <c r="AH1443" i="30"/>
  <c r="AK1368" i="30"/>
  <c r="X1446" i="30"/>
  <c r="AB1371" i="30"/>
  <c r="AA1371" i="30"/>
  <c r="V1377" i="30"/>
  <c r="S1452" i="30"/>
  <c r="W1377" i="30"/>
  <c r="V1461" i="30"/>
  <c r="S1536" i="30"/>
  <c r="W1461" i="30"/>
  <c r="M1395" i="30"/>
  <c r="I1470" i="30"/>
  <c r="L1395" i="30"/>
  <c r="BA1386" i="30"/>
  <c r="AW1461" i="30"/>
  <c r="AZ1386" i="30"/>
  <c r="AG1365" i="30"/>
  <c r="AC1440" i="30"/>
  <c r="AF1365" i="30"/>
  <c r="X1487" i="30"/>
  <c r="AB1412" i="30"/>
  <c r="AA1412" i="30"/>
  <c r="X1472" i="30"/>
  <c r="AA1397" i="30"/>
  <c r="AB1397" i="30"/>
  <c r="AA1367" i="30"/>
  <c r="X1442" i="30"/>
  <c r="AB1367" i="30"/>
  <c r="BB1475" i="30"/>
  <c r="BE1400" i="30"/>
  <c r="BF1400" i="30"/>
  <c r="AC1460" i="30"/>
  <c r="AG1385" i="30"/>
  <c r="AF1385" i="30"/>
  <c r="BB1474" i="30"/>
  <c r="BE1399" i="30"/>
  <c r="BF1399" i="30"/>
  <c r="S1258" i="30"/>
  <c r="V1255" i="30"/>
  <c r="W1255" i="30"/>
  <c r="AA1401" i="30"/>
  <c r="AB1401" i="30"/>
  <c r="X1476" i="30"/>
  <c r="AH1447" i="30"/>
  <c r="AK1372" i="30"/>
  <c r="AL1372" i="30"/>
  <c r="S1489" i="30"/>
  <c r="W1414" i="30"/>
  <c r="V1414" i="30"/>
  <c r="BG1540" i="30"/>
  <c r="BK1465" i="30"/>
  <c r="BJ1465" i="30"/>
  <c r="W1407" i="30"/>
  <c r="V1407" i="30"/>
  <c r="S1482" i="30"/>
  <c r="W1265" i="30"/>
  <c r="V1265" i="30"/>
  <c r="BG1452" i="30"/>
  <c r="BK1377" i="30"/>
  <c r="BJ1377" i="30"/>
  <c r="BA1336" i="30"/>
  <c r="AZ1336" i="30"/>
  <c r="AW1340" i="30"/>
  <c r="AW1411" i="30"/>
  <c r="S1460" i="30"/>
  <c r="W1385" i="30"/>
  <c r="V1385" i="30"/>
  <c r="BG1443" i="30"/>
  <c r="BK1368" i="30"/>
  <c r="BJ1368" i="30"/>
  <c r="S1044" i="30"/>
  <c r="S1116" i="30"/>
  <c r="W1041" i="30"/>
  <c r="AA1414" i="30"/>
  <c r="X1489" i="30"/>
  <c r="AB1414" i="30"/>
  <c r="AH1444" i="30"/>
  <c r="AL1369" i="30"/>
  <c r="AK1369" i="30"/>
  <c r="AK1383" i="30"/>
  <c r="AH1458" i="30"/>
  <c r="AL1383" i="30"/>
  <c r="X1488" i="30"/>
  <c r="AA1413" i="30"/>
  <c r="AB1413" i="30"/>
  <c r="AR1461" i="30"/>
  <c r="AV1386" i="30"/>
  <c r="AU1386" i="30"/>
  <c r="I1493" i="30"/>
  <c r="M1418" i="30"/>
  <c r="L1418" i="30"/>
  <c r="AZ1397" i="30"/>
  <c r="BA1397" i="30"/>
  <c r="AW1472" i="30"/>
  <c r="BB1468" i="30"/>
  <c r="BE1393" i="30"/>
  <c r="BF1393" i="30"/>
  <c r="AZ1380" i="30"/>
  <c r="BA1380" i="30"/>
  <c r="AW1455" i="30"/>
  <c r="BF1389" i="30"/>
  <c r="BB1464" i="30"/>
  <c r="BE1389" i="30"/>
  <c r="W1402" i="30"/>
  <c r="V1402" i="30"/>
  <c r="S1477" i="30"/>
  <c r="W1375" i="30"/>
  <c r="V1375" i="30"/>
  <c r="S1450" i="30"/>
  <c r="AH1451" i="30"/>
  <c r="AK1376" i="30"/>
  <c r="AL1376" i="30"/>
  <c r="D1446" i="30"/>
  <c r="H1371" i="30"/>
  <c r="G1371" i="30"/>
  <c r="AP1184" i="30"/>
  <c r="AP1191" i="30" s="1"/>
  <c r="AP1194" i="30" s="1"/>
  <c r="AQ1184" i="30"/>
  <c r="AK1289" i="30"/>
  <c r="AH1364" i="30"/>
  <c r="AL1289" i="30"/>
  <c r="AH1330" i="30"/>
  <c r="BG1468" i="30"/>
  <c r="BK1393" i="30"/>
  <c r="BJ1393" i="30"/>
  <c r="G1404" i="30"/>
  <c r="D1479" i="30"/>
  <c r="H1404" i="30"/>
  <c r="AV1393" i="30"/>
  <c r="AU1393" i="30"/>
  <c r="AR1468" i="30"/>
  <c r="AR1481" i="30"/>
  <c r="AV1406" i="30"/>
  <c r="AU1406" i="30"/>
  <c r="AF1366" i="30"/>
  <c r="AG1366" i="30"/>
  <c r="AC1441" i="30"/>
  <c r="S1437" i="30"/>
  <c r="V1362" i="30"/>
  <c r="W1362" i="30"/>
  <c r="BG1528" i="30"/>
  <c r="BK1453" i="30"/>
  <c r="BJ1453" i="30"/>
  <c r="D1288" i="30"/>
  <c r="H1288" i="30" s="1"/>
  <c r="G1286" i="30"/>
  <c r="G1288" i="30" s="1"/>
  <c r="H1286" i="30"/>
  <c r="D1361" i="30"/>
  <c r="W1378" i="30"/>
  <c r="S1453" i="30"/>
  <c r="V1378" i="30"/>
  <c r="H1396" i="30"/>
  <c r="G1396" i="30"/>
  <c r="D1471" i="30"/>
  <c r="BB1466" i="30"/>
  <c r="BF1391" i="30"/>
  <c r="BE1391" i="30"/>
  <c r="V1401" i="30"/>
  <c r="S1476" i="30"/>
  <c r="W1401" i="30"/>
  <c r="D1464" i="30"/>
  <c r="H1389" i="30"/>
  <c r="G1389" i="30"/>
  <c r="Q1913" i="30"/>
  <c r="N1988" i="30"/>
  <c r="R1913" i="30"/>
  <c r="S1448" i="30"/>
  <c r="W1373" i="30"/>
  <c r="V1373" i="30"/>
  <c r="AW1478" i="30"/>
  <c r="BA1403" i="30"/>
  <c r="AZ1403" i="30"/>
  <c r="AB1398" i="30"/>
  <c r="X1473" i="30"/>
  <c r="AA1398" i="30"/>
  <c r="AA1366" i="30"/>
  <c r="X1441" i="30"/>
  <c r="AB1366" i="30"/>
  <c r="AC1482" i="30"/>
  <c r="AF1407" i="30"/>
  <c r="AG1407" i="30"/>
  <c r="BA1369" i="30"/>
  <c r="AZ1369" i="30"/>
  <c r="AW1444" i="30"/>
  <c r="BK1397" i="30"/>
  <c r="BJ1397" i="30"/>
  <c r="BG1472" i="30"/>
  <c r="AF1417" i="30"/>
  <c r="AG1417" i="30"/>
  <c r="AC1492" i="30"/>
  <c r="BK1370" i="30"/>
  <c r="BJ1370" i="30"/>
  <c r="BG1445" i="30"/>
  <c r="BK1451" i="30"/>
  <c r="BJ1451" i="30"/>
  <c r="BG1526" i="30"/>
  <c r="AG1367" i="30"/>
  <c r="AC1442" i="30"/>
  <c r="AF1367" i="30"/>
  <c r="BB1463" i="30"/>
  <c r="BF1388" i="30"/>
  <c r="BE1388" i="30"/>
  <c r="AR1456" i="30"/>
  <c r="AV1381" i="30"/>
  <c r="AU1381" i="30"/>
  <c r="BF1404" i="30"/>
  <c r="BE1404" i="30"/>
  <c r="BB1479" i="30"/>
  <c r="R1625" i="30"/>
  <c r="N1700" i="30"/>
  <c r="Q1625" i="30"/>
  <c r="AH1044" i="30"/>
  <c r="AL1041" i="30"/>
  <c r="AH1116" i="30"/>
  <c r="I1258" i="30"/>
  <c r="M1255" i="30"/>
  <c r="L1255" i="30"/>
  <c r="M1362" i="30"/>
  <c r="I1437" i="30"/>
  <c r="L1362" i="30"/>
  <c r="AR1454" i="30"/>
  <c r="AU1379" i="30"/>
  <c r="AV1379" i="30"/>
  <c r="AU1371" i="30"/>
  <c r="AR1446" i="30"/>
  <c r="AV1371" i="30"/>
  <c r="H1380" i="30"/>
  <c r="D1455" i="30"/>
  <c r="G1380" i="30"/>
  <c r="AH1467" i="30"/>
  <c r="AL1392" i="30"/>
  <c r="AK1392" i="30"/>
  <c r="L1109" i="30"/>
  <c r="L1116" i="30" s="1"/>
  <c r="L1119" i="30" s="1"/>
  <c r="M1109" i="30"/>
  <c r="X1479" i="30"/>
  <c r="AB1404" i="30"/>
  <c r="AA1404" i="30"/>
  <c r="V1365" i="30"/>
  <c r="S1440" i="30"/>
  <c r="W1365" i="30"/>
  <c r="AB1370" i="30"/>
  <c r="AA1370" i="30"/>
  <c r="X1445" i="30"/>
  <c r="BB1450" i="30"/>
  <c r="BF1375" i="30"/>
  <c r="BE1375" i="30"/>
  <c r="W1370" i="30"/>
  <c r="S1445" i="30"/>
  <c r="V1370" i="30"/>
  <c r="X1444" i="30"/>
  <c r="AB1369" i="30"/>
  <c r="AA1369" i="30"/>
  <c r="AR1330" i="30"/>
  <c r="AU1289" i="30"/>
  <c r="AR1364" i="30"/>
  <c r="AV1289" i="30"/>
  <c r="D1460" i="30"/>
  <c r="G1385" i="30"/>
  <c r="H1385" i="30"/>
  <c r="R2059" i="30"/>
  <c r="Q2059" i="30"/>
  <c r="I1452" i="30"/>
  <c r="M1377" i="30"/>
  <c r="L1377" i="30"/>
  <c r="BF1368" i="30"/>
  <c r="BE1368" i="30"/>
  <c r="BB1443" i="30"/>
  <c r="AZ1384" i="30"/>
  <c r="BA1384" i="30"/>
  <c r="AW1459" i="30"/>
  <c r="BA1404" i="30"/>
  <c r="AZ1404" i="30"/>
  <c r="AW1479" i="30"/>
  <c r="AF1392" i="30"/>
  <c r="AC1467" i="30"/>
  <c r="AG1392" i="30"/>
  <c r="AK1109" i="30"/>
  <c r="AK1116" i="30" s="1"/>
  <c r="AK1119" i="30" s="1"/>
  <c r="AL1109" i="30"/>
  <c r="AL1366" i="30"/>
  <c r="AH1441" i="30"/>
  <c r="AK1366" i="30"/>
  <c r="BK1381" i="30"/>
  <c r="BJ1381" i="30"/>
  <c r="BG1456" i="30"/>
  <c r="AL1374" i="30"/>
  <c r="AH1449" i="30"/>
  <c r="AK1374" i="30"/>
  <c r="D1444" i="30"/>
  <c r="H1369" i="30"/>
  <c r="G1369" i="30"/>
  <c r="D1476" i="30"/>
  <c r="H1401" i="30"/>
  <c r="G1401" i="30"/>
  <c r="M1366" i="30"/>
  <c r="I1441" i="30"/>
  <c r="L1366" i="30"/>
  <c r="AP1889" i="30"/>
  <c r="AQ1889" i="30"/>
  <c r="AM1964" i="30"/>
  <c r="X1469" i="30"/>
  <c r="AB1394" i="30"/>
  <c r="AA1394" i="30"/>
  <c r="X1440" i="30"/>
  <c r="AA1365" i="30"/>
  <c r="AB1365" i="30"/>
  <c r="AY1827" i="30"/>
  <c r="AY1780" i="30"/>
  <c r="AY1783" i="30" s="1"/>
  <c r="AY1784" i="30" s="1"/>
  <c r="AY1791" i="30" s="1"/>
  <c r="AY1794" i="30" s="1"/>
  <c r="H1336" i="30"/>
  <c r="G1336" i="30"/>
  <c r="D1340" i="30"/>
  <c r="D1411" i="30"/>
  <c r="I1721" i="30" l="1"/>
  <c r="N1721" i="30" s="1"/>
  <c r="S1721" i="30" s="1"/>
  <c r="X1721" i="30" s="1"/>
  <c r="AC1721" i="30" s="1"/>
  <c r="AH1721" i="30" s="1"/>
  <c r="AM1721" i="30" s="1"/>
  <c r="AR1721" i="30" s="1"/>
  <c r="AW1721" i="30" s="1"/>
  <c r="BB1721" i="30" s="1"/>
  <c r="BG1721" i="30" s="1"/>
  <c r="D1796" i="30"/>
  <c r="AY1902" i="30"/>
  <c r="AY1855" i="30"/>
  <c r="AY1858" i="30" s="1"/>
  <c r="AY1859" i="30" s="1"/>
  <c r="AY1866" i="30" s="1"/>
  <c r="AY1869" i="30" s="1"/>
  <c r="BB1518" i="30"/>
  <c r="BF1443" i="30"/>
  <c r="BE1443" i="30"/>
  <c r="AA1445" i="30"/>
  <c r="X1520" i="30"/>
  <c r="AB1445" i="30"/>
  <c r="AG1482" i="30"/>
  <c r="AC1557" i="30"/>
  <c r="AF1482" i="30"/>
  <c r="AL1458" i="30"/>
  <c r="AH1533" i="30"/>
  <c r="AK1458" i="30"/>
  <c r="R2054" i="30"/>
  <c r="Q2054" i="30"/>
  <c r="Q1483" i="30"/>
  <c r="R1483" i="30"/>
  <c r="N1484" i="30"/>
  <c r="BA1471" i="30"/>
  <c r="AW1546" i="30"/>
  <c r="AZ1471" i="30"/>
  <c r="Q1714" i="30"/>
  <c r="R1714" i="30"/>
  <c r="N1789" i="30"/>
  <c r="R1595" i="30"/>
  <c r="N1670" i="30"/>
  <c r="Q1595" i="30"/>
  <c r="N1630" i="30"/>
  <c r="AF1450" i="30"/>
  <c r="AC1525" i="30"/>
  <c r="AG1450" i="30"/>
  <c r="BF1184" i="30"/>
  <c r="BE1184" i="30"/>
  <c r="BE1191" i="30" s="1"/>
  <c r="BE1194" i="30" s="1"/>
  <c r="AU1455" i="30"/>
  <c r="AR1530" i="30"/>
  <c r="AV1455" i="30"/>
  <c r="BA1474" i="30"/>
  <c r="AW1549" i="30"/>
  <c r="AZ1474" i="30"/>
  <c r="AL1464" i="30"/>
  <c r="AH1539" i="30"/>
  <c r="AK1464" i="30"/>
  <c r="BG1532" i="30"/>
  <c r="BK1457" i="30"/>
  <c r="BJ1457" i="30"/>
  <c r="H1474" i="30"/>
  <c r="G1474" i="30"/>
  <c r="D1549" i="30"/>
  <c r="W1474" i="30"/>
  <c r="V1474" i="30"/>
  <c r="S1549" i="30"/>
  <c r="H1487" i="30"/>
  <c r="D1562" i="30"/>
  <c r="G1487" i="30"/>
  <c r="AQ1552" i="30"/>
  <c r="AP1552" i="30"/>
  <c r="AM1627" i="30"/>
  <c r="AL1469" i="30"/>
  <c r="AH1544" i="30"/>
  <c r="AK1469" i="30"/>
  <c r="AC1568" i="30"/>
  <c r="AF1493" i="30"/>
  <c r="AG1493" i="30"/>
  <c r="AF1463" i="30"/>
  <c r="AC1538" i="30"/>
  <c r="AG1463" i="30"/>
  <c r="BA1473" i="30"/>
  <c r="AW1548" i="30"/>
  <c r="AZ1473" i="30"/>
  <c r="S1541" i="30"/>
  <c r="W1466" i="30"/>
  <c r="V1466" i="30"/>
  <c r="AA1451" i="30"/>
  <c r="X1526" i="30"/>
  <c r="AB1451" i="30"/>
  <c r="BA1475" i="30"/>
  <c r="AW1550" i="30"/>
  <c r="AZ1475" i="30"/>
  <c r="BA1463" i="30"/>
  <c r="AW1538" i="30"/>
  <c r="AZ1463" i="30"/>
  <c r="AB1444" i="30"/>
  <c r="X1519" i="30"/>
  <c r="AA1444" i="30"/>
  <c r="Q1700" i="30"/>
  <c r="N1775" i="30"/>
  <c r="R1700" i="30"/>
  <c r="BA1478" i="30"/>
  <c r="AZ1478" i="30"/>
  <c r="AW1553" i="30"/>
  <c r="H1471" i="30"/>
  <c r="D1546" i="30"/>
  <c r="G1471" i="30"/>
  <c r="AF1441" i="30"/>
  <c r="AC1516" i="30"/>
  <c r="AG1441" i="30"/>
  <c r="S1119" i="30"/>
  <c r="W1116" i="30"/>
  <c r="S1191" i="30"/>
  <c r="AZ1411" i="30"/>
  <c r="AW1486" i="30"/>
  <c r="AW1415" i="30"/>
  <c r="BA1411" i="30"/>
  <c r="AC1535" i="30"/>
  <c r="AG1460" i="30"/>
  <c r="AF1460" i="30"/>
  <c r="AL1443" i="30"/>
  <c r="AH1518" i="30"/>
  <c r="AK1443" i="30"/>
  <c r="V1493" i="30"/>
  <c r="S1568" i="30"/>
  <c r="W1493" i="30"/>
  <c r="AR1568" i="30"/>
  <c r="AU1493" i="30"/>
  <c r="AV1493" i="30"/>
  <c r="X1567" i="30"/>
  <c r="AA1492" i="30"/>
  <c r="AB1492" i="30"/>
  <c r="BF1441" i="30"/>
  <c r="BB1516" i="30"/>
  <c r="BE1441" i="30"/>
  <c r="R1977" i="30"/>
  <c r="N2052" i="30"/>
  <c r="Q1977" i="30"/>
  <c r="BK1116" i="30"/>
  <c r="BG1191" i="30"/>
  <c r="BG1119" i="30"/>
  <c r="BF1458" i="30"/>
  <c r="BB1533" i="30"/>
  <c r="BE1458" i="30"/>
  <c r="BF1472" i="30"/>
  <c r="BE1472" i="30"/>
  <c r="BB1547" i="30"/>
  <c r="G1449" i="30"/>
  <c r="D1524" i="30"/>
  <c r="H1449" i="30"/>
  <c r="H1457" i="30"/>
  <c r="D1532" i="30"/>
  <c r="G1457" i="30"/>
  <c r="AC1536" i="30"/>
  <c r="AG1461" i="30"/>
  <c r="AF1461" i="30"/>
  <c r="AB1116" i="30"/>
  <c r="X1191" i="30"/>
  <c r="X1119" i="30"/>
  <c r="AL1465" i="30"/>
  <c r="AK1465" i="30"/>
  <c r="AH1540" i="30"/>
  <c r="X1524" i="30"/>
  <c r="AB1449" i="30"/>
  <c r="AA1449" i="30"/>
  <c r="AH1527" i="30"/>
  <c r="AL1452" i="30"/>
  <c r="AK1452" i="30"/>
  <c r="L1440" i="30"/>
  <c r="M1440" i="30"/>
  <c r="I1515" i="30"/>
  <c r="M1446" i="30"/>
  <c r="I1521" i="30"/>
  <c r="L1446" i="30"/>
  <c r="AP1567" i="30"/>
  <c r="AQ1567" i="30"/>
  <c r="AM1642" i="30"/>
  <c r="AH1541" i="30"/>
  <c r="AK1466" i="30"/>
  <c r="AL1466" i="30"/>
  <c r="AL1456" i="30"/>
  <c r="AH1531" i="30"/>
  <c r="AK1456" i="30"/>
  <c r="AU1477" i="30"/>
  <c r="AV1477" i="30"/>
  <c r="AR1552" i="30"/>
  <c r="BB1536" i="30"/>
  <c r="BF1461" i="30"/>
  <c r="BE1461" i="30"/>
  <c r="BJ1524" i="30"/>
  <c r="BK1524" i="30"/>
  <c r="BG1599" i="30"/>
  <c r="U1737" i="30"/>
  <c r="U1663" i="30"/>
  <c r="U1709" i="30" s="1"/>
  <c r="U1716" i="30" s="1"/>
  <c r="U1719" i="30" s="1"/>
  <c r="BE1481" i="30"/>
  <c r="BB1556" i="30"/>
  <c r="BF1481" i="30"/>
  <c r="AW1535" i="30"/>
  <c r="BA1460" i="30"/>
  <c r="AZ1460" i="30"/>
  <c r="AV1463" i="30"/>
  <c r="AU1463" i="30"/>
  <c r="AR1538" i="30"/>
  <c r="AU1462" i="30"/>
  <c r="AV1462" i="30"/>
  <c r="AR1537" i="30"/>
  <c r="S1516" i="30"/>
  <c r="W1441" i="30"/>
  <c r="V1441" i="30"/>
  <c r="V1546" i="30"/>
  <c r="S1621" i="30"/>
  <c r="W1546" i="30"/>
  <c r="AA1456" i="30"/>
  <c r="AB1456" i="30"/>
  <c r="X1531" i="30"/>
  <c r="I1191" i="30"/>
  <c r="M1116" i="30"/>
  <c r="I1119" i="30"/>
  <c r="AK1468" i="30"/>
  <c r="AL1468" i="30"/>
  <c r="AH1543" i="30"/>
  <c r="V1443" i="30"/>
  <c r="W1443" i="30"/>
  <c r="S1518" i="30"/>
  <c r="G1364" i="30"/>
  <c r="D1405" i="30"/>
  <c r="D1439" i="30"/>
  <c r="H1364" i="30"/>
  <c r="AF1478" i="30"/>
  <c r="AC1553" i="30"/>
  <c r="AG1478" i="30"/>
  <c r="BF1258" i="30"/>
  <c r="BB1259" i="30"/>
  <c r="BE1258" i="30"/>
  <c r="AC1119" i="30"/>
  <c r="AC1191" i="30"/>
  <c r="AG1116" i="30"/>
  <c r="D1536" i="30"/>
  <c r="H1461" i="30"/>
  <c r="G1461" i="30"/>
  <c r="H1472" i="30"/>
  <c r="G1472" i="30"/>
  <c r="D1547" i="30"/>
  <c r="AL1411" i="30"/>
  <c r="AH1415" i="30"/>
  <c r="AK1411" i="30"/>
  <c r="AH1486" i="30"/>
  <c r="H1448" i="30"/>
  <c r="G1448" i="30"/>
  <c r="D1523" i="30"/>
  <c r="I1564" i="30"/>
  <c r="M1489" i="30"/>
  <c r="L1489" i="30"/>
  <c r="R1269" i="30"/>
  <c r="B782" i="58"/>
  <c r="D782" i="58" s="1"/>
  <c r="AF1462" i="30"/>
  <c r="AC1537" i="30"/>
  <c r="AG1462" i="30"/>
  <c r="G1492" i="30"/>
  <c r="D1567" i="30"/>
  <c r="H1492" i="30"/>
  <c r="I1549" i="30"/>
  <c r="M1474" i="30"/>
  <c r="L1474" i="30"/>
  <c r="AG1452" i="30"/>
  <c r="AF1452" i="30"/>
  <c r="AC1527" i="30"/>
  <c r="AU1411" i="30"/>
  <c r="AV1411" i="30"/>
  <c r="AR1486" i="30"/>
  <c r="AR1415" i="30"/>
  <c r="AR1564" i="30"/>
  <c r="AV1489" i="30"/>
  <c r="AU1489" i="30"/>
  <c r="X1533" i="30"/>
  <c r="AA1458" i="30"/>
  <c r="AB1458" i="30"/>
  <c r="AH1521" i="30"/>
  <c r="AK1446" i="30"/>
  <c r="AL1446" i="30"/>
  <c r="AG1475" i="30"/>
  <c r="AC1550" i="30"/>
  <c r="AF1475" i="30"/>
  <c r="Q1821" i="30"/>
  <c r="R1821" i="30"/>
  <c r="N1896" i="30"/>
  <c r="AG1487" i="30"/>
  <c r="AF1487" i="30"/>
  <c r="AC1562" i="30"/>
  <c r="AC1520" i="30"/>
  <c r="AG1445" i="30"/>
  <c r="AF1445" i="30"/>
  <c r="AB1340" i="30"/>
  <c r="AA1340" i="30"/>
  <c r="I1530" i="30"/>
  <c r="M1455" i="30"/>
  <c r="L1455" i="30"/>
  <c r="I1553" i="30"/>
  <c r="M1478" i="30"/>
  <c r="L1478" i="30"/>
  <c r="BG1535" i="30"/>
  <c r="BJ1460" i="30"/>
  <c r="BK1460" i="30"/>
  <c r="AF1457" i="30"/>
  <c r="AC1532" i="30"/>
  <c r="AG1457" i="30"/>
  <c r="BF1448" i="30"/>
  <c r="BB1523" i="30"/>
  <c r="BE1448" i="30"/>
  <c r="Q1787" i="30"/>
  <c r="N1862" i="30"/>
  <c r="R1787" i="30"/>
  <c r="X1523" i="30"/>
  <c r="AA1448" i="30"/>
  <c r="AB1448" i="30"/>
  <c r="I1554" i="30"/>
  <c r="L1479" i="30"/>
  <c r="M1479" i="30"/>
  <c r="AH1557" i="30"/>
  <c r="AL1482" i="30"/>
  <c r="AK1482" i="30"/>
  <c r="BG1551" i="30"/>
  <c r="BK1476" i="30"/>
  <c r="BJ1476" i="30"/>
  <c r="AR1554" i="30"/>
  <c r="AU1479" i="30"/>
  <c r="AV1479" i="30"/>
  <c r="AH1525" i="30"/>
  <c r="AL1450" i="30"/>
  <c r="AK1450" i="30"/>
  <c r="AC1564" i="30"/>
  <c r="AG1489" i="30"/>
  <c r="AF1489" i="30"/>
  <c r="BJ1448" i="30"/>
  <c r="BG1523" i="30"/>
  <c r="BK1448" i="30"/>
  <c r="B601" i="58"/>
  <c r="D588" i="58"/>
  <c r="D601" i="58" s="1"/>
  <c r="AF1469" i="30"/>
  <c r="AG1469" i="30"/>
  <c r="AC1544" i="30"/>
  <c r="F1764" i="30"/>
  <c r="F1705" i="30"/>
  <c r="F1708" i="30" s="1"/>
  <c r="F1709" i="30" s="1"/>
  <c r="F1716" i="30" s="1"/>
  <c r="F1719" i="30" s="1"/>
  <c r="AU1451" i="30"/>
  <c r="AV1451" i="30"/>
  <c r="AR1526" i="30"/>
  <c r="H1454" i="30"/>
  <c r="D1529" i="30"/>
  <c r="G1454" i="30"/>
  <c r="AM1334" i="30"/>
  <c r="AP1333" i="30"/>
  <c r="AQ1333" i="30"/>
  <c r="G1476" i="30"/>
  <c r="D1551" i="30"/>
  <c r="H1476" i="30"/>
  <c r="AL1330" i="30"/>
  <c r="AH1333" i="30"/>
  <c r="AK1330" i="30"/>
  <c r="I1568" i="30"/>
  <c r="M1493" i="30"/>
  <c r="L1493" i="30"/>
  <c r="AH1545" i="30"/>
  <c r="AK1470" i="30"/>
  <c r="AL1470" i="30"/>
  <c r="S1486" i="30"/>
  <c r="W1411" i="30"/>
  <c r="S1415" i="30"/>
  <c r="V1411" i="30"/>
  <c r="AW1512" i="30"/>
  <c r="AZ1437" i="30"/>
  <c r="BA1437" i="30"/>
  <c r="BB1543" i="30"/>
  <c r="BF1468" i="30"/>
  <c r="BE1468" i="30"/>
  <c r="W1044" i="30"/>
  <c r="B639" i="58"/>
  <c r="D639" i="58" s="1"/>
  <c r="AZ1340" i="30"/>
  <c r="BA1340" i="30"/>
  <c r="S1557" i="30"/>
  <c r="W1482" i="30"/>
  <c r="V1482" i="30"/>
  <c r="S1564" i="30"/>
  <c r="V1489" i="30"/>
  <c r="W1489" i="30"/>
  <c r="AA1472" i="30"/>
  <c r="X1547" i="30"/>
  <c r="AB1472" i="30"/>
  <c r="AW1536" i="30"/>
  <c r="BA1461" i="30"/>
  <c r="AZ1461" i="30"/>
  <c r="H1462" i="30"/>
  <c r="G1462" i="30"/>
  <c r="D1537" i="30"/>
  <c r="BE1447" i="30"/>
  <c r="BB1522" i="30"/>
  <c r="BF1447" i="30"/>
  <c r="AK1476" i="30"/>
  <c r="AH1551" i="30"/>
  <c r="AL1476" i="30"/>
  <c r="AV1466" i="30"/>
  <c r="AR1541" i="30"/>
  <c r="AU1466" i="30"/>
  <c r="D1518" i="30"/>
  <c r="G1443" i="30"/>
  <c r="H1443" i="30"/>
  <c r="H1477" i="30"/>
  <c r="D1552" i="30"/>
  <c r="G1477" i="30"/>
  <c r="AC1547" i="30"/>
  <c r="AG1472" i="30"/>
  <c r="AF1472" i="30"/>
  <c r="R1985" i="30"/>
  <c r="Q1985" i="30"/>
  <c r="N2060" i="30"/>
  <c r="BJ1446" i="30"/>
  <c r="BK1446" i="30"/>
  <c r="BG1521" i="30"/>
  <c r="I1547" i="30"/>
  <c r="M1472" i="30"/>
  <c r="L1472" i="30"/>
  <c r="AC1522" i="30"/>
  <c r="AG1447" i="30"/>
  <c r="AF1447" i="30"/>
  <c r="S1537" i="30"/>
  <c r="W1462" i="30"/>
  <c r="V1462" i="30"/>
  <c r="AA1447" i="30"/>
  <c r="X1522" i="30"/>
  <c r="AB1447" i="30"/>
  <c r="BF1462" i="30"/>
  <c r="BE1462" i="30"/>
  <c r="BB1537" i="30"/>
  <c r="BJ1330" i="30"/>
  <c r="BK1330" i="30"/>
  <c r="BG1333" i="30"/>
  <c r="AV1448" i="30"/>
  <c r="AU1448" i="30"/>
  <c r="AR1523" i="30"/>
  <c r="I1552" i="30"/>
  <c r="L1477" i="30"/>
  <c r="M1477" i="30"/>
  <c r="AU1460" i="30"/>
  <c r="AV1460" i="30"/>
  <c r="AR1535" i="30"/>
  <c r="D1525" i="30"/>
  <c r="H1450" i="30"/>
  <c r="G1450" i="30"/>
  <c r="AH1553" i="30"/>
  <c r="AL1478" i="30"/>
  <c r="AK1478" i="30"/>
  <c r="Q1597" i="30"/>
  <c r="R1597" i="30"/>
  <c r="N1672" i="30"/>
  <c r="BA1443" i="30"/>
  <c r="AW1518" i="30"/>
  <c r="AZ1443" i="30"/>
  <c r="S1524" i="30"/>
  <c r="W1449" i="30"/>
  <c r="V1449" i="30"/>
  <c r="M1044" i="30"/>
  <c r="B637" i="58"/>
  <c r="D637" i="58" s="1"/>
  <c r="AM2004" i="30"/>
  <c r="AQ1929" i="30"/>
  <c r="AP1929" i="30"/>
  <c r="I1557" i="30"/>
  <c r="M1482" i="30"/>
  <c r="L1482" i="30"/>
  <c r="AR1524" i="30"/>
  <c r="AV1449" i="30"/>
  <c r="AU1449" i="30"/>
  <c r="AL1462" i="30"/>
  <c r="AH1537" i="30"/>
  <c r="AK1462" i="30"/>
  <c r="AU1258" i="30"/>
  <c r="AR1259" i="30"/>
  <c r="AV1258" i="30"/>
  <c r="BA1493" i="30"/>
  <c r="AZ1493" i="30"/>
  <c r="AW1568" i="30"/>
  <c r="AB1471" i="30"/>
  <c r="X1546" i="30"/>
  <c r="AA1471" i="30"/>
  <c r="AG1044" i="30"/>
  <c r="B641" i="58"/>
  <c r="D641" i="58" s="1"/>
  <c r="AG1446" i="30"/>
  <c r="AF1446" i="30"/>
  <c r="AC1521" i="30"/>
  <c r="AK1445" i="30"/>
  <c r="AH1520" i="30"/>
  <c r="AL1445" i="30"/>
  <c r="M1469" i="30"/>
  <c r="I1544" i="30"/>
  <c r="L1469" i="30"/>
  <c r="AL1340" i="30"/>
  <c r="AK1340" i="30"/>
  <c r="BJ1554" i="30"/>
  <c r="BG1629" i="30"/>
  <c r="BK1554" i="30"/>
  <c r="M1444" i="30"/>
  <c r="I1519" i="30"/>
  <c r="L1444" i="30"/>
  <c r="AR1512" i="30"/>
  <c r="AV1437" i="30"/>
  <c r="AU1437" i="30"/>
  <c r="AV1476" i="30"/>
  <c r="AR1551" i="30"/>
  <c r="AU1476" i="30"/>
  <c r="BJ1477" i="30"/>
  <c r="BG1552" i="30"/>
  <c r="BK1477" i="30"/>
  <c r="AB1364" i="30"/>
  <c r="X1405" i="30"/>
  <c r="AA1364" i="30"/>
  <c r="X1439" i="30"/>
  <c r="AL1477" i="30"/>
  <c r="AH1552" i="30"/>
  <c r="AK1477" i="30"/>
  <c r="AF1468" i="30"/>
  <c r="AC1543" i="30"/>
  <c r="AG1468" i="30"/>
  <c r="AZ1492" i="30"/>
  <c r="AW1567" i="30"/>
  <c r="BA1492" i="30"/>
  <c r="BG1436" i="30"/>
  <c r="BK1361" i="30"/>
  <c r="BG1363" i="30"/>
  <c r="BK1363" i="30" s="1"/>
  <c r="BJ1361" i="30"/>
  <c r="BJ1363" i="30" s="1"/>
  <c r="I1625" i="30"/>
  <c r="M1550" i="30"/>
  <c r="L1550" i="30"/>
  <c r="BA1454" i="30"/>
  <c r="AW1529" i="30"/>
  <c r="AZ1454" i="30"/>
  <c r="AV1464" i="30"/>
  <c r="AR1539" i="30"/>
  <c r="AU1464" i="30"/>
  <c r="AC1541" i="30"/>
  <c r="AG1466" i="30"/>
  <c r="AF1466" i="30"/>
  <c r="H1473" i="30"/>
  <c r="D1548" i="30"/>
  <c r="G1473" i="30"/>
  <c r="D1542" i="30"/>
  <c r="H1467" i="30"/>
  <c r="G1467" i="30"/>
  <c r="AQ1542" i="30"/>
  <c r="AP1542" i="30"/>
  <c r="AM1617" i="30"/>
  <c r="BB1534" i="30"/>
  <c r="BF1459" i="30"/>
  <c r="BE1459" i="30"/>
  <c r="AB1454" i="30"/>
  <c r="X1529" i="30"/>
  <c r="AA1454" i="30"/>
  <c r="G1437" i="30"/>
  <c r="H1437" i="30"/>
  <c r="D1512" i="30"/>
  <c r="AM1754" i="30"/>
  <c r="AQ1679" i="30"/>
  <c r="AP1679" i="30"/>
  <c r="AK1454" i="30"/>
  <c r="AH1529" i="30"/>
  <c r="AL1454" i="30"/>
  <c r="I1512" i="30"/>
  <c r="M1437" i="30"/>
  <c r="L1437" i="30"/>
  <c r="S1611" i="30"/>
  <c r="W1536" i="30"/>
  <c r="V1536" i="30"/>
  <c r="BG1537" i="30"/>
  <c r="BK1462" i="30"/>
  <c r="BJ1462" i="30"/>
  <c r="H1466" i="30"/>
  <c r="D1541" i="30"/>
  <c r="G1466" i="30"/>
  <c r="AV1184" i="30"/>
  <c r="AU1184" i="30"/>
  <c r="AU1191" i="30" s="1"/>
  <c r="AU1194" i="30" s="1"/>
  <c r="BE1460" i="30"/>
  <c r="BF1460" i="30"/>
  <c r="BB1535" i="30"/>
  <c r="AB1440" i="30"/>
  <c r="X1515" i="30"/>
  <c r="AA1440" i="30"/>
  <c r="D1519" i="30"/>
  <c r="H1444" i="30"/>
  <c r="G1444" i="30"/>
  <c r="V1445" i="30"/>
  <c r="S1520" i="30"/>
  <c r="W1445" i="30"/>
  <c r="BB1538" i="30"/>
  <c r="BF1463" i="30"/>
  <c r="BE1463" i="30"/>
  <c r="G1479" i="30"/>
  <c r="H1479" i="30"/>
  <c r="D1554" i="30"/>
  <c r="AL1451" i="30"/>
  <c r="AK1451" i="30"/>
  <c r="AH1526" i="30"/>
  <c r="BE1464" i="30"/>
  <c r="BF1464" i="30"/>
  <c r="BB1539" i="30"/>
  <c r="AZ1472" i="30"/>
  <c r="AW1547" i="30"/>
  <c r="BA1472" i="30"/>
  <c r="AU1461" i="30"/>
  <c r="AR1536" i="30"/>
  <c r="AV1461" i="30"/>
  <c r="W1258" i="30"/>
  <c r="S1259" i="30"/>
  <c r="V1258" i="30"/>
  <c r="S1527" i="30"/>
  <c r="W1452" i="30"/>
  <c r="V1452" i="30"/>
  <c r="I1563" i="30"/>
  <c r="L1488" i="30"/>
  <c r="M1488" i="30"/>
  <c r="AR1542" i="30"/>
  <c r="AV1467" i="30"/>
  <c r="AU1467" i="30"/>
  <c r="AL1463" i="30"/>
  <c r="AK1463" i="30"/>
  <c r="AH1538" i="30"/>
  <c r="AA1453" i="30"/>
  <c r="X1528" i="30"/>
  <c r="AB1453" i="30"/>
  <c r="X1530" i="30"/>
  <c r="AB1455" i="30"/>
  <c r="AA1455" i="30"/>
  <c r="AW1521" i="30"/>
  <c r="BA1446" i="30"/>
  <c r="AZ1446" i="30"/>
  <c r="M1471" i="30"/>
  <c r="I1546" i="30"/>
  <c r="L1471" i="30"/>
  <c r="V1459" i="30"/>
  <c r="S1534" i="30"/>
  <c r="W1459" i="30"/>
  <c r="AW1523" i="30"/>
  <c r="BA1448" i="30"/>
  <c r="AZ1448" i="30"/>
  <c r="B640" i="58"/>
  <c r="D640" i="58" s="1"/>
  <c r="AB1044" i="30"/>
  <c r="BB1520" i="30"/>
  <c r="BF1445" i="30"/>
  <c r="BE1445" i="30"/>
  <c r="AB1475" i="30"/>
  <c r="X1550" i="30"/>
  <c r="AA1475" i="30"/>
  <c r="V1488" i="30"/>
  <c r="S1563" i="30"/>
  <c r="W1488" i="30"/>
  <c r="H1468" i="30"/>
  <c r="D1543" i="30"/>
  <c r="G1468" i="30"/>
  <c r="BG1564" i="30"/>
  <c r="BK1489" i="30"/>
  <c r="BJ1489" i="30"/>
  <c r="AZ1458" i="30"/>
  <c r="BA1458" i="30"/>
  <c r="AW1533" i="30"/>
  <c r="BE1449" i="30"/>
  <c r="BF1449" i="30"/>
  <c r="BB1524" i="30"/>
  <c r="AC1539" i="30"/>
  <c r="AG1464" i="30"/>
  <c r="AF1464" i="30"/>
  <c r="AG1476" i="30"/>
  <c r="AC1551" i="30"/>
  <c r="AF1476" i="30"/>
  <c r="G1330" i="30"/>
  <c r="D1333" i="30"/>
  <c r="H1330" i="30"/>
  <c r="X1512" i="30"/>
  <c r="AB1437" i="30"/>
  <c r="AA1437" i="30"/>
  <c r="I1511" i="30"/>
  <c r="L1436" i="30"/>
  <c r="L1438" i="30" s="1"/>
  <c r="I1438" i="30"/>
  <c r="M1438" i="30" s="1"/>
  <c r="M1436" i="30"/>
  <c r="AG1364" i="30"/>
  <c r="AF1364" i="30"/>
  <c r="AC1405" i="30"/>
  <c r="AC1439" i="30"/>
  <c r="AZ1468" i="30"/>
  <c r="BA1468" i="30"/>
  <c r="AW1543" i="30"/>
  <c r="AA1482" i="30"/>
  <c r="AB1482" i="30"/>
  <c r="X1557" i="30"/>
  <c r="AC1363" i="30"/>
  <c r="AG1363" i="30" s="1"/>
  <c r="AF1361" i="30"/>
  <c r="AF1363" i="30" s="1"/>
  <c r="AC1436" i="30"/>
  <c r="AG1361" i="30"/>
  <c r="X1552" i="30"/>
  <c r="AA1477" i="30"/>
  <c r="AB1477" i="30"/>
  <c r="AV1443" i="30"/>
  <c r="AU1443" i="30"/>
  <c r="AR1518" i="30"/>
  <c r="H1441" i="30"/>
  <c r="D1516" i="30"/>
  <c r="G1441" i="30"/>
  <c r="AR1562" i="30"/>
  <c r="AV1487" i="30"/>
  <c r="AU1487" i="30"/>
  <c r="AU1361" i="30"/>
  <c r="AU1363" i="30" s="1"/>
  <c r="AR1363" i="30"/>
  <c r="AV1363" i="30" s="1"/>
  <c r="AR1436" i="30"/>
  <c r="AV1361" i="30"/>
  <c r="AB1460" i="30"/>
  <c r="X1535" i="30"/>
  <c r="AA1460" i="30"/>
  <c r="D1119" i="30"/>
  <c r="H1116" i="30"/>
  <c r="AG1444" i="30"/>
  <c r="AC1519" i="30"/>
  <c r="AF1444" i="30"/>
  <c r="Q1614" i="30"/>
  <c r="N1689" i="30"/>
  <c r="R1614" i="30"/>
  <c r="Q1612" i="30"/>
  <c r="R1612" i="30"/>
  <c r="N1687" i="30"/>
  <c r="BK1466" i="30"/>
  <c r="BG1541" i="30"/>
  <c r="BJ1466" i="30"/>
  <c r="BB1544" i="30"/>
  <c r="BE1469" i="30"/>
  <c r="BF1469" i="30"/>
  <c r="AV1475" i="30"/>
  <c r="AR1550" i="30"/>
  <c r="AU1475" i="30"/>
  <c r="X1333" i="30"/>
  <c r="AB1330" i="30"/>
  <c r="AA1330" i="30"/>
  <c r="AA1459" i="30"/>
  <c r="X1534" i="30"/>
  <c r="AB1459" i="30"/>
  <c r="I1542" i="30"/>
  <c r="M1467" i="30"/>
  <c r="L1467" i="30"/>
  <c r="N2042" i="30"/>
  <c r="R1967" i="30"/>
  <c r="Q1967" i="30"/>
  <c r="BA1450" i="30"/>
  <c r="AZ1450" i="30"/>
  <c r="AW1525" i="30"/>
  <c r="AB1450" i="30"/>
  <c r="X1525" i="30"/>
  <c r="AA1450" i="30"/>
  <c r="AU1441" i="30"/>
  <c r="AR1516" i="30"/>
  <c r="AV1441" i="30"/>
  <c r="X1486" i="30"/>
  <c r="AB1411" i="30"/>
  <c r="AA1411" i="30"/>
  <c r="X1415" i="30"/>
  <c r="AU1471" i="30"/>
  <c r="AR1546" i="30"/>
  <c r="AV1471" i="30"/>
  <c r="BF1453" i="30"/>
  <c r="BB1528" i="30"/>
  <c r="BE1453" i="30"/>
  <c r="X1540" i="30"/>
  <c r="AB1465" i="30"/>
  <c r="AA1465" i="30"/>
  <c r="AM1619" i="30"/>
  <c r="AQ1544" i="30"/>
  <c r="AP1544" i="30"/>
  <c r="W1454" i="30"/>
  <c r="S1529" i="30"/>
  <c r="V1454" i="30"/>
  <c r="S1545" i="30"/>
  <c r="W1470" i="30"/>
  <c r="V1470" i="30"/>
  <c r="G1470" i="30"/>
  <c r="D1545" i="30"/>
  <c r="H1470" i="30"/>
  <c r="AH1556" i="30"/>
  <c r="AK1481" i="30"/>
  <c r="AL1481" i="30"/>
  <c r="AM1598" i="30"/>
  <c r="AQ1523" i="30"/>
  <c r="AP1523" i="30"/>
  <c r="Z1845" i="30"/>
  <c r="Z1780" i="30"/>
  <c r="Z1783" i="30" s="1"/>
  <c r="Z1784" i="30" s="1"/>
  <c r="Z1791" i="30" s="1"/>
  <c r="Z1794" i="30" s="1"/>
  <c r="AA1478" i="30"/>
  <c r="X1553" i="30"/>
  <c r="AB1478" i="30"/>
  <c r="X1543" i="30"/>
  <c r="AB1468" i="30"/>
  <c r="AA1468" i="30"/>
  <c r="I1526" i="30"/>
  <c r="M1451" i="30"/>
  <c r="L1451" i="30"/>
  <c r="AP1526" i="30"/>
  <c r="AQ1526" i="30"/>
  <c r="AM1601" i="30"/>
  <c r="I1518" i="30"/>
  <c r="M1443" i="30"/>
  <c r="L1443" i="30"/>
  <c r="AM1621" i="30"/>
  <c r="AQ1546" i="30"/>
  <c r="AP1546" i="30"/>
  <c r="AF1448" i="30"/>
  <c r="AC1523" i="30"/>
  <c r="AG1448" i="30"/>
  <c r="AR1547" i="30"/>
  <c r="AV1472" i="30"/>
  <c r="AU1472" i="30"/>
  <c r="BG1557" i="30"/>
  <c r="BK1482" i="30"/>
  <c r="BJ1482" i="30"/>
  <c r="W1446" i="30"/>
  <c r="S1521" i="30"/>
  <c r="V1446" i="30"/>
  <c r="M1454" i="30"/>
  <c r="I1529" i="30"/>
  <c r="L1454" i="30"/>
  <c r="AR1515" i="30"/>
  <c r="AV1440" i="30"/>
  <c r="AU1440" i="30"/>
  <c r="AQ1547" i="30"/>
  <c r="AM1622" i="30"/>
  <c r="AP1547" i="30"/>
  <c r="AR1519" i="30"/>
  <c r="AV1444" i="30"/>
  <c r="AU1444" i="30"/>
  <c r="BG1567" i="30"/>
  <c r="BK1492" i="30"/>
  <c r="BJ1492" i="30"/>
  <c r="AG1467" i="30"/>
  <c r="AF1467" i="30"/>
  <c r="AC1542" i="30"/>
  <c r="S1512" i="30"/>
  <c r="W1437" i="30"/>
  <c r="V1437" i="30"/>
  <c r="AR1517" i="30"/>
  <c r="AV1442" i="30"/>
  <c r="AU1442" i="30"/>
  <c r="BF1044" i="30"/>
  <c r="B646" i="58"/>
  <c r="D646" i="58" s="1"/>
  <c r="BA1440" i="30"/>
  <c r="AW1515" i="30"/>
  <c r="AZ1440" i="30"/>
  <c r="BJ1455" i="30"/>
  <c r="BG1530" i="30"/>
  <c r="BK1455" i="30"/>
  <c r="W1475" i="30"/>
  <c r="S1550" i="30"/>
  <c r="V1475" i="30"/>
  <c r="D1517" i="30"/>
  <c r="H1442" i="30"/>
  <c r="G1442" i="30"/>
  <c r="AB1452" i="30"/>
  <c r="X1527" i="30"/>
  <c r="AA1452" i="30"/>
  <c r="BA1465" i="30"/>
  <c r="AW1540" i="30"/>
  <c r="AZ1465" i="30"/>
  <c r="BF1440" i="30"/>
  <c r="BB1515" i="30"/>
  <c r="BE1440" i="30"/>
  <c r="P1963" i="30"/>
  <c r="P2009" i="30" s="1"/>
  <c r="P2016" i="30" s="1"/>
  <c r="P2019" i="30" s="1"/>
  <c r="P2036" i="30"/>
  <c r="Q1961" i="30"/>
  <c r="Q1963" i="30" s="1"/>
  <c r="BF1477" i="30"/>
  <c r="BB1552" i="30"/>
  <c r="BE1477" i="30"/>
  <c r="AV1340" i="30"/>
  <c r="AU1340" i="30"/>
  <c r="AV1044" i="30"/>
  <c r="B644" i="58"/>
  <c r="D644" i="58" s="1"/>
  <c r="BB1540" i="30"/>
  <c r="BF1465" i="30"/>
  <c r="BE1465" i="30"/>
  <c r="AR1527" i="30"/>
  <c r="AV1452" i="30"/>
  <c r="AU1452" i="30"/>
  <c r="AL1474" i="30"/>
  <c r="AK1474" i="30"/>
  <c r="AH1549" i="30"/>
  <c r="AZ1479" i="30"/>
  <c r="BA1479" i="30"/>
  <c r="AW1554" i="30"/>
  <c r="G1460" i="30"/>
  <c r="H1460" i="30"/>
  <c r="D1535" i="30"/>
  <c r="AV1446" i="30"/>
  <c r="AU1446" i="30"/>
  <c r="AR1521" i="30"/>
  <c r="AB1441" i="30"/>
  <c r="X1516" i="30"/>
  <c r="AA1441" i="30"/>
  <c r="H1464" i="30"/>
  <c r="D1539" i="30"/>
  <c r="G1464" i="30"/>
  <c r="D1486" i="30"/>
  <c r="D1415" i="30"/>
  <c r="G1411" i="30"/>
  <c r="H1411" i="30"/>
  <c r="AH1516" i="30"/>
  <c r="AK1441" i="30"/>
  <c r="AL1441" i="30"/>
  <c r="BF1479" i="30"/>
  <c r="BB1554" i="30"/>
  <c r="BE1479" i="30"/>
  <c r="AZ1444" i="30"/>
  <c r="AW1519" i="30"/>
  <c r="BA1444" i="30"/>
  <c r="AQ1545" i="30"/>
  <c r="AM1620" i="30"/>
  <c r="AP1545" i="30"/>
  <c r="BG1562" i="30"/>
  <c r="BK1487" i="30"/>
  <c r="BJ1487" i="30"/>
  <c r="H1340" i="30"/>
  <c r="G1340" i="30"/>
  <c r="M1441" i="30"/>
  <c r="L1441" i="30"/>
  <c r="I1516" i="30"/>
  <c r="AU1364" i="30"/>
  <c r="AR1439" i="30"/>
  <c r="AR1405" i="30"/>
  <c r="AV1364" i="30"/>
  <c r="W1440" i="30"/>
  <c r="V1440" i="30"/>
  <c r="S1515" i="30"/>
  <c r="I1259" i="30"/>
  <c r="M1258" i="30"/>
  <c r="L1258" i="30"/>
  <c r="W1448" i="30"/>
  <c r="V1448" i="30"/>
  <c r="S1523" i="30"/>
  <c r="W1476" i="30"/>
  <c r="V1476" i="30"/>
  <c r="S1551" i="30"/>
  <c r="V1450" i="30"/>
  <c r="S1525" i="30"/>
  <c r="W1450" i="30"/>
  <c r="AL1444" i="30"/>
  <c r="AK1444" i="30"/>
  <c r="AH1519" i="30"/>
  <c r="BF1475" i="30"/>
  <c r="BB1550" i="30"/>
  <c r="BE1475" i="30"/>
  <c r="BD2056" i="30"/>
  <c r="BD2080" i="30" s="1"/>
  <c r="BD2083" i="30" s="1"/>
  <c r="BD2084" i="30" s="1"/>
  <c r="BD2091" i="30" s="1"/>
  <c r="BD2094" i="30" s="1"/>
  <c r="BD2005" i="30"/>
  <c r="BD2008" i="30" s="1"/>
  <c r="BD2009" i="30" s="1"/>
  <c r="BD2016" i="30" s="1"/>
  <c r="BD2019" i="30" s="1"/>
  <c r="AG1258" i="30"/>
  <c r="AC1259" i="30"/>
  <c r="AF1258" i="30"/>
  <c r="AG1459" i="30"/>
  <c r="AF1459" i="30"/>
  <c r="AC1534" i="30"/>
  <c r="AM1986" i="30"/>
  <c r="AQ1911" i="30"/>
  <c r="AP1911" i="30"/>
  <c r="AG1454" i="30"/>
  <c r="AC1529" i="30"/>
  <c r="AF1454" i="30"/>
  <c r="AR1567" i="30"/>
  <c r="AU1492" i="30"/>
  <c r="AV1492" i="30"/>
  <c r="H1258" i="30"/>
  <c r="D1259" i="30"/>
  <c r="G1258" i="30"/>
  <c r="BG1539" i="30"/>
  <c r="BK1464" i="30"/>
  <c r="BJ1464" i="30"/>
  <c r="BE1478" i="30"/>
  <c r="BB1553" i="30"/>
  <c r="BF1478" i="30"/>
  <c r="G1481" i="30"/>
  <c r="H1481" i="30"/>
  <c r="D1556" i="30"/>
  <c r="AA1461" i="30"/>
  <c r="X1536" i="30"/>
  <c r="AB1461" i="30"/>
  <c r="AV1459" i="30"/>
  <c r="AU1459" i="30"/>
  <c r="AR1534" i="30"/>
  <c r="S1530" i="30"/>
  <c r="V1455" i="30"/>
  <c r="W1455" i="30"/>
  <c r="M1442" i="30"/>
  <c r="I1517" i="30"/>
  <c r="L1442" i="30"/>
  <c r="AB1258" i="30"/>
  <c r="AA1258" i="30"/>
  <c r="X1259" i="30"/>
  <c r="W1478" i="30"/>
  <c r="V1478" i="30"/>
  <c r="S1553" i="30"/>
  <c r="AB1443" i="30"/>
  <c r="AA1443" i="30"/>
  <c r="X1518" i="30"/>
  <c r="BA1487" i="30"/>
  <c r="AW1562" i="30"/>
  <c r="AZ1487" i="30"/>
  <c r="AR1522" i="30"/>
  <c r="AV1447" i="30"/>
  <c r="AU1447" i="30"/>
  <c r="G1452" i="30"/>
  <c r="D1527" i="30"/>
  <c r="H1452" i="30"/>
  <c r="N1861" i="30"/>
  <c r="R1786" i="30"/>
  <c r="N1790" i="30"/>
  <c r="Q1786" i="30"/>
  <c r="BE1340" i="30"/>
  <c r="BF1340" i="30"/>
  <c r="BA1462" i="30"/>
  <c r="AZ1462" i="30"/>
  <c r="AW1537" i="30"/>
  <c r="H1475" i="30"/>
  <c r="D1550" i="30"/>
  <c r="G1475" i="30"/>
  <c r="AB1463" i="30"/>
  <c r="AA1463" i="30"/>
  <c r="X1538" i="30"/>
  <c r="I1551" i="30"/>
  <c r="M1476" i="30"/>
  <c r="L1476" i="30"/>
  <c r="AW1191" i="30"/>
  <c r="AW1119" i="30"/>
  <c r="BA1116" i="30"/>
  <c r="AU1470" i="30"/>
  <c r="AR1545" i="30"/>
  <c r="AV1470" i="30"/>
  <c r="AG1479" i="30"/>
  <c r="AC1554" i="30"/>
  <c r="AF1479" i="30"/>
  <c r="AL1361" i="30"/>
  <c r="AK1361" i="30"/>
  <c r="AK1363" i="30" s="1"/>
  <c r="AH1363" i="30"/>
  <c r="AL1363" i="30" s="1"/>
  <c r="AH1436" i="30"/>
  <c r="L1492" i="30"/>
  <c r="I1567" i="30"/>
  <c r="M1492" i="30"/>
  <c r="BG1536" i="30"/>
  <c r="BK1461" i="30"/>
  <c r="BJ1461" i="30"/>
  <c r="BG1525" i="30"/>
  <c r="BJ1450" i="30"/>
  <c r="BK1450" i="30"/>
  <c r="H1458" i="30"/>
  <c r="D1533" i="30"/>
  <c r="G1458" i="30"/>
  <c r="BB1405" i="30"/>
  <c r="BB1439" i="30"/>
  <c r="BF1364" i="30"/>
  <c r="BE1364" i="30"/>
  <c r="BB1517" i="30"/>
  <c r="BF1442" i="30"/>
  <c r="BE1442" i="30"/>
  <c r="W1184" i="30"/>
  <c r="V1184" i="30"/>
  <c r="V1191" i="30" s="1"/>
  <c r="V1194" i="30" s="1"/>
  <c r="AL1479" i="30"/>
  <c r="AH1554" i="30"/>
  <c r="AK1479" i="30"/>
  <c r="AC1545" i="30"/>
  <c r="AG1470" i="30"/>
  <c r="AF1470" i="30"/>
  <c r="AZ1453" i="30"/>
  <c r="AW1528" i="30"/>
  <c r="BA1453" i="30"/>
  <c r="M1456" i="30"/>
  <c r="L1456" i="30"/>
  <c r="I1531" i="30"/>
  <c r="L1330" i="30"/>
  <c r="I1333" i="30"/>
  <c r="M1330" i="30"/>
  <c r="S1547" i="30"/>
  <c r="W1472" i="30"/>
  <c r="V1472" i="30"/>
  <c r="AV1478" i="30"/>
  <c r="AU1478" i="30"/>
  <c r="AR1553" i="30"/>
  <c r="W1479" i="30"/>
  <c r="S1554" i="30"/>
  <c r="V1479" i="30"/>
  <c r="BF1473" i="30"/>
  <c r="BB1548" i="30"/>
  <c r="BE1473" i="30"/>
  <c r="AA1462" i="30"/>
  <c r="AB1462" i="30"/>
  <c r="X1537" i="30"/>
  <c r="AA1361" i="30"/>
  <c r="AA1363" i="30" s="1"/>
  <c r="X1436" i="30"/>
  <c r="AB1361" i="30"/>
  <c r="X1363" i="30"/>
  <c r="AB1363" i="30" s="1"/>
  <c r="BF1454" i="30"/>
  <c r="BB1529" i="30"/>
  <c r="BE1454" i="30"/>
  <c r="M1473" i="30"/>
  <c r="I1548" i="30"/>
  <c r="L1473" i="30"/>
  <c r="S1517" i="30"/>
  <c r="W1442" i="30"/>
  <c r="V1442" i="30"/>
  <c r="AK1442" i="30"/>
  <c r="AH1517" i="30"/>
  <c r="AL1442" i="30"/>
  <c r="AP1405" i="30"/>
  <c r="AM1408" i="30"/>
  <c r="AQ1405" i="30"/>
  <c r="AL1258" i="30"/>
  <c r="AK1258" i="30"/>
  <c r="AH1259" i="30"/>
  <c r="AV1473" i="30"/>
  <c r="AR1548" i="30"/>
  <c r="AU1473" i="30"/>
  <c r="AK1487" i="30"/>
  <c r="AL1487" i="30"/>
  <c r="AH1562" i="30"/>
  <c r="X1554" i="30"/>
  <c r="AA1479" i="30"/>
  <c r="AB1479" i="30"/>
  <c r="BG1547" i="30"/>
  <c r="BK1472" i="30"/>
  <c r="BJ1472" i="30"/>
  <c r="BF1466" i="30"/>
  <c r="BB1541" i="30"/>
  <c r="BE1466" i="30"/>
  <c r="H1446" i="30"/>
  <c r="G1446" i="30"/>
  <c r="D1521" i="30"/>
  <c r="S1535" i="30"/>
  <c r="W1460" i="30"/>
  <c r="V1460" i="30"/>
  <c r="AO1853" i="30"/>
  <c r="AP1778" i="30"/>
  <c r="AO1780" i="30"/>
  <c r="AO1783" i="30" s="1"/>
  <c r="AO1784" i="30" s="1"/>
  <c r="AO1791" i="30" s="1"/>
  <c r="AO1794" i="30" s="1"/>
  <c r="BF1457" i="30"/>
  <c r="BE1457" i="30"/>
  <c r="BB1532" i="30"/>
  <c r="L1447" i="30"/>
  <c r="I1522" i="30"/>
  <c r="M1447" i="30"/>
  <c r="BF1467" i="30"/>
  <c r="BE1467" i="30"/>
  <c r="BB1542" i="30"/>
  <c r="AW1517" i="30"/>
  <c r="AZ1442" i="30"/>
  <c r="BA1442" i="30"/>
  <c r="AU1457" i="30"/>
  <c r="AR1532" i="30"/>
  <c r="AV1457" i="30"/>
  <c r="Q1409" i="30"/>
  <c r="Q1416" i="30" s="1"/>
  <c r="Q1419" i="30" s="1"/>
  <c r="R1409" i="30"/>
  <c r="AL1364" i="30"/>
  <c r="AK1364" i="30"/>
  <c r="AH1405" i="30"/>
  <c r="AH1439" i="30"/>
  <c r="AK1449" i="30"/>
  <c r="AH1524" i="30"/>
  <c r="AL1449" i="30"/>
  <c r="AW1534" i="30"/>
  <c r="AZ1459" i="30"/>
  <c r="BA1459" i="30"/>
  <c r="M1452" i="30"/>
  <c r="I1527" i="30"/>
  <c r="L1452" i="30"/>
  <c r="AL1467" i="30"/>
  <c r="AK1467" i="30"/>
  <c r="AH1542" i="30"/>
  <c r="AH1191" i="30"/>
  <c r="AL1116" i="30"/>
  <c r="AH1119" i="30"/>
  <c r="AC1517" i="30"/>
  <c r="AF1442" i="30"/>
  <c r="AG1442" i="30"/>
  <c r="AC1567" i="30"/>
  <c r="AG1492" i="30"/>
  <c r="AF1492" i="30"/>
  <c r="AB1473" i="30"/>
  <c r="X1548" i="30"/>
  <c r="AA1473" i="30"/>
  <c r="V1453" i="30"/>
  <c r="S1528" i="30"/>
  <c r="W1453" i="30"/>
  <c r="BJ1528" i="30"/>
  <c r="BK1528" i="30"/>
  <c r="BG1603" i="30"/>
  <c r="AW1530" i="30"/>
  <c r="BA1455" i="30"/>
  <c r="AZ1455" i="30"/>
  <c r="BJ1443" i="30"/>
  <c r="BK1443" i="30"/>
  <c r="BG1518" i="30"/>
  <c r="AK1447" i="30"/>
  <c r="AH1522" i="30"/>
  <c r="AL1447" i="30"/>
  <c r="AA1487" i="30"/>
  <c r="AB1487" i="30"/>
  <c r="X1562" i="30"/>
  <c r="I1545" i="30"/>
  <c r="M1470" i="30"/>
  <c r="L1470" i="30"/>
  <c r="AQ1524" i="30"/>
  <c r="AM1599" i="30"/>
  <c r="AP1524" i="30"/>
  <c r="AP1562" i="30"/>
  <c r="AQ1562" i="30"/>
  <c r="AM1637" i="30"/>
  <c r="AC1528" i="30"/>
  <c r="AG1453" i="30"/>
  <c r="AF1453" i="30"/>
  <c r="AW1541" i="30"/>
  <c r="BA1466" i="30"/>
  <c r="AZ1466" i="30"/>
  <c r="BF1452" i="30"/>
  <c r="BB1527" i="30"/>
  <c r="BE1452" i="30"/>
  <c r="I1556" i="30"/>
  <c r="M1481" i="30"/>
  <c r="L1481" i="30"/>
  <c r="L1461" i="30"/>
  <c r="I1536" i="30"/>
  <c r="M1461" i="30"/>
  <c r="L1458" i="30"/>
  <c r="M1458" i="30"/>
  <c r="I1533" i="30"/>
  <c r="AG1184" i="30"/>
  <c r="AF1184" i="30"/>
  <c r="AF1191" i="30" s="1"/>
  <c r="AF1194" i="30" s="1"/>
  <c r="BG1405" i="30"/>
  <c r="BK1364" i="30"/>
  <c r="BG1439" i="30"/>
  <c r="BJ1364" i="30"/>
  <c r="AW1333" i="30"/>
  <c r="BA1330" i="30"/>
  <c r="AZ1330" i="30"/>
  <c r="S1363" i="30"/>
  <c r="W1363" i="30" s="1"/>
  <c r="S1436" i="30"/>
  <c r="W1361" i="30"/>
  <c r="V1361" i="30"/>
  <c r="V1363" i="30" s="1"/>
  <c r="AW1539" i="30"/>
  <c r="AZ1464" i="30"/>
  <c r="BA1464" i="30"/>
  <c r="BK1481" i="30"/>
  <c r="BG1556" i="30"/>
  <c r="BJ1481" i="30"/>
  <c r="S1333" i="30"/>
  <c r="W1330" i="30"/>
  <c r="V1330" i="30"/>
  <c r="V1487" i="30"/>
  <c r="W1487" i="30"/>
  <c r="S1562" i="30"/>
  <c r="AG1473" i="30"/>
  <c r="AC1548" i="30"/>
  <c r="AF1473" i="30"/>
  <c r="BK1340" i="30"/>
  <c r="BJ1340" i="30"/>
  <c r="BF1446" i="30"/>
  <c r="BE1446" i="30"/>
  <c r="BB1521" i="30"/>
  <c r="AR1557" i="30"/>
  <c r="AU1482" i="30"/>
  <c r="AV1482" i="30"/>
  <c r="N1715" i="30"/>
  <c r="I1538" i="30"/>
  <c r="M1463" i="30"/>
  <c r="L1463" i="30"/>
  <c r="AR1528" i="30"/>
  <c r="AV1453" i="30"/>
  <c r="AU1453" i="30"/>
  <c r="V1468" i="30"/>
  <c r="W1468" i="30"/>
  <c r="S1543" i="30"/>
  <c r="AL1459" i="30"/>
  <c r="AK1459" i="30"/>
  <c r="AH1534" i="30"/>
  <c r="BE1482" i="30"/>
  <c r="BF1482" i="30"/>
  <c r="BB1557" i="30"/>
  <c r="AV1458" i="30"/>
  <c r="AR1533" i="30"/>
  <c r="AU1458" i="30"/>
  <c r="W1467" i="30"/>
  <c r="V1467" i="30"/>
  <c r="S1542" i="30"/>
  <c r="BB1436" i="30"/>
  <c r="BF1361" i="30"/>
  <c r="BB1363" i="30"/>
  <c r="BF1363" i="30" s="1"/>
  <c r="BE1361" i="30"/>
  <c r="BE1363" i="30" s="1"/>
  <c r="B645" i="58"/>
  <c r="D645" i="58" s="1"/>
  <c r="BA1044" i="30"/>
  <c r="AF1488" i="30"/>
  <c r="AC1563" i="30"/>
  <c r="AG1488" i="30"/>
  <c r="AG1471" i="30"/>
  <c r="AC1546" i="30"/>
  <c r="AF1471" i="30"/>
  <c r="BG1538" i="30"/>
  <c r="BJ1463" i="30"/>
  <c r="BK1463" i="30"/>
  <c r="BA1469" i="30"/>
  <c r="AW1544" i="30"/>
  <c r="AZ1469" i="30"/>
  <c r="D1563" i="30"/>
  <c r="H1488" i="30"/>
  <c r="G1488" i="30"/>
  <c r="Q1555" i="30"/>
  <c r="N1558" i="30"/>
  <c r="R1555" i="30"/>
  <c r="M1453" i="30"/>
  <c r="L1453" i="30"/>
  <c r="I1528" i="30"/>
  <c r="AZ1477" i="30"/>
  <c r="BA1477" i="30"/>
  <c r="AW1552" i="30"/>
  <c r="G1445" i="30"/>
  <c r="D1520" i="30"/>
  <c r="H1445" i="30"/>
  <c r="AC1533" i="30"/>
  <c r="AG1458" i="30"/>
  <c r="AF1458" i="30"/>
  <c r="K2072" i="30"/>
  <c r="K2080" i="30" s="1"/>
  <c r="K2083" i="30" s="1"/>
  <c r="K2084" i="30" s="1"/>
  <c r="K2091" i="30" s="1"/>
  <c r="K2094" i="30" s="1"/>
  <c r="K2005" i="30"/>
  <c r="K2008" i="30" s="1"/>
  <c r="K2009" i="30" s="1"/>
  <c r="K2016" i="30" s="1"/>
  <c r="K2019" i="30" s="1"/>
  <c r="BF1330" i="30"/>
  <c r="BE1330" i="30"/>
  <c r="BB1333" i="30"/>
  <c r="W1444" i="30"/>
  <c r="V1444" i="30"/>
  <c r="S1519" i="30"/>
  <c r="L1184" i="30"/>
  <c r="L1191" i="30" s="1"/>
  <c r="L1194" i="30" s="1"/>
  <c r="M1184" i="30"/>
  <c r="AH1512" i="30"/>
  <c r="AK1437" i="30"/>
  <c r="AL1437" i="30"/>
  <c r="BF1470" i="30"/>
  <c r="BE1470" i="30"/>
  <c r="BB1545" i="30"/>
  <c r="AP1540" i="30"/>
  <c r="AM1615" i="30"/>
  <c r="AQ1540" i="30"/>
  <c r="AW1545" i="30"/>
  <c r="BA1470" i="30"/>
  <c r="AZ1470" i="30"/>
  <c r="AH1530" i="30"/>
  <c r="AL1455" i="30"/>
  <c r="AK1455" i="30"/>
  <c r="I1543" i="30"/>
  <c r="M1468" i="30"/>
  <c r="L1468" i="30"/>
  <c r="I1539" i="30"/>
  <c r="L1464" i="30"/>
  <c r="M1464" i="30"/>
  <c r="X1532" i="30"/>
  <c r="AB1457" i="30"/>
  <c r="AA1457" i="30"/>
  <c r="BF1437" i="30"/>
  <c r="BB1512" i="30"/>
  <c r="BE1437" i="30"/>
  <c r="BI1939" i="30"/>
  <c r="BI1865" i="30"/>
  <c r="BI1866" i="30" s="1"/>
  <c r="BI1869" i="30" s="1"/>
  <c r="AH1568" i="30"/>
  <c r="AL1493" i="30"/>
  <c r="AK1493" i="30"/>
  <c r="AR1549" i="30"/>
  <c r="AV1474" i="30"/>
  <c r="AU1474" i="30"/>
  <c r="G1440" i="30"/>
  <c r="D1515" i="30"/>
  <c r="H1440" i="30"/>
  <c r="H1456" i="30"/>
  <c r="D1531" i="30"/>
  <c r="G1456" i="30"/>
  <c r="G1447" i="30"/>
  <c r="D1522" i="30"/>
  <c r="H1447" i="30"/>
  <c r="AG1340" i="30"/>
  <c r="AF1340" i="30"/>
  <c r="AB1470" i="30"/>
  <c r="AA1470" i="30"/>
  <c r="X1545" i="30"/>
  <c r="G1478" i="30"/>
  <c r="D1553" i="30"/>
  <c r="H1478" i="30"/>
  <c r="V1451" i="30"/>
  <c r="S1526" i="30"/>
  <c r="W1451" i="30"/>
  <c r="BG1542" i="30"/>
  <c r="BK1467" i="30"/>
  <c r="BJ1467" i="30"/>
  <c r="BG1546" i="30"/>
  <c r="BJ1471" i="30"/>
  <c r="BK1471" i="30"/>
  <c r="AR1531" i="30"/>
  <c r="AV1456" i="30"/>
  <c r="AU1456" i="30"/>
  <c r="BK1044" i="30"/>
  <c r="B647" i="58"/>
  <c r="D647" i="58" s="1"/>
  <c r="AK1461" i="30"/>
  <c r="AL1461" i="30"/>
  <c r="AH1536" i="30"/>
  <c r="BJ1470" i="30"/>
  <c r="BG1545" i="30"/>
  <c r="BK1470" i="30"/>
  <c r="I1540" i="30"/>
  <c r="M1465" i="30"/>
  <c r="L1465" i="30"/>
  <c r="AQ1415" i="30"/>
  <c r="AP1415" i="30"/>
  <c r="BG1515" i="30"/>
  <c r="BK1440" i="30"/>
  <c r="BJ1440" i="30"/>
  <c r="S1533" i="30"/>
  <c r="W1458" i="30"/>
  <c r="V1458" i="30"/>
  <c r="N1916" i="30"/>
  <c r="Q1841" i="30"/>
  <c r="R1841" i="30"/>
  <c r="BK1445" i="30"/>
  <c r="BJ1445" i="30"/>
  <c r="BG1520" i="30"/>
  <c r="AB1469" i="30"/>
  <c r="X1544" i="30"/>
  <c r="AA1469" i="30"/>
  <c r="AR1333" i="30"/>
  <c r="AU1330" i="30"/>
  <c r="AV1330" i="30"/>
  <c r="AR1529" i="30"/>
  <c r="AV1454" i="30"/>
  <c r="AU1454" i="30"/>
  <c r="R1988" i="30"/>
  <c r="Q1988" i="30"/>
  <c r="N2063" i="30"/>
  <c r="AU1481" i="30"/>
  <c r="AR1556" i="30"/>
  <c r="AV1481" i="30"/>
  <c r="X1563" i="30"/>
  <c r="AA1488" i="30"/>
  <c r="AB1488" i="30"/>
  <c r="X1564" i="30"/>
  <c r="AB1489" i="30"/>
  <c r="AA1489" i="30"/>
  <c r="AA1476" i="30"/>
  <c r="X1551" i="30"/>
  <c r="AB1476" i="30"/>
  <c r="BE1474" i="30"/>
  <c r="BB1549" i="30"/>
  <c r="BF1474" i="30"/>
  <c r="X1517" i="30"/>
  <c r="AA1442" i="30"/>
  <c r="AB1442" i="30"/>
  <c r="AQ1259" i="30"/>
  <c r="AP1259" i="30"/>
  <c r="AP1266" i="30" s="1"/>
  <c r="AP1269" i="30" s="1"/>
  <c r="BF1444" i="30"/>
  <c r="BB1519" i="30"/>
  <c r="BE1444" i="30"/>
  <c r="G1453" i="30"/>
  <c r="D1528" i="30"/>
  <c r="H1453" i="30"/>
  <c r="BJ1488" i="30"/>
  <c r="BG1563" i="30"/>
  <c r="BK1488" i="30"/>
  <c r="Q1640" i="30"/>
  <c r="R1640" i="30"/>
  <c r="AL1448" i="30"/>
  <c r="AH1523" i="30"/>
  <c r="AK1448" i="30"/>
  <c r="BE1456" i="30"/>
  <c r="BB1531" i="30"/>
  <c r="BF1456" i="30"/>
  <c r="N1694" i="30"/>
  <c r="Q1619" i="30"/>
  <c r="R1619" i="30"/>
  <c r="BJ1441" i="30"/>
  <c r="BK1441" i="30"/>
  <c r="BG1516" i="30"/>
  <c r="AP1533" i="30"/>
  <c r="AM1608" i="30"/>
  <c r="AQ1533" i="30"/>
  <c r="AB1467" i="30"/>
  <c r="AA1467" i="30"/>
  <c r="X1542" i="30"/>
  <c r="BB1191" i="30"/>
  <c r="BB1119" i="30"/>
  <c r="BF1116" i="30"/>
  <c r="BK1473" i="30"/>
  <c r="BJ1473" i="30"/>
  <c r="BG1548" i="30"/>
  <c r="AM1602" i="30"/>
  <c r="AQ1527" i="30"/>
  <c r="AP1527" i="30"/>
  <c r="V1469" i="30"/>
  <c r="W1469" i="30"/>
  <c r="S1544" i="30"/>
  <c r="AL1460" i="30"/>
  <c r="AH1535" i="30"/>
  <c r="AK1460" i="30"/>
  <c r="BA1449" i="30"/>
  <c r="AZ1449" i="30"/>
  <c r="AW1524" i="30"/>
  <c r="AW1520" i="30"/>
  <c r="BA1445" i="30"/>
  <c r="AZ1445" i="30"/>
  <c r="V1456" i="30"/>
  <c r="S1531" i="30"/>
  <c r="W1456" i="30"/>
  <c r="AW1557" i="30"/>
  <c r="AZ1482" i="30"/>
  <c r="BA1482" i="30"/>
  <c r="S1405" i="30"/>
  <c r="W1364" i="30"/>
  <c r="V1364" i="30"/>
  <c r="S1439" i="30"/>
  <c r="M1449" i="30"/>
  <c r="L1449" i="30"/>
  <c r="I1524" i="30"/>
  <c r="AH1546" i="30"/>
  <c r="AK1471" i="30"/>
  <c r="AL1471" i="30"/>
  <c r="AM1561" i="30"/>
  <c r="AP1486" i="30"/>
  <c r="AQ1486" i="30"/>
  <c r="AM1490" i="30"/>
  <c r="AW1556" i="30"/>
  <c r="AZ1481" i="30"/>
  <c r="BA1481" i="30"/>
  <c r="AF1481" i="30"/>
  <c r="AC1556" i="30"/>
  <c r="AG1481" i="30"/>
  <c r="BJ1411" i="30"/>
  <c r="BG1486" i="30"/>
  <c r="BK1411" i="30"/>
  <c r="BG1415" i="30"/>
  <c r="BG1519" i="30"/>
  <c r="BK1444" i="30"/>
  <c r="BJ1444" i="30"/>
  <c r="V1340" i="30"/>
  <c r="W1340" i="30"/>
  <c r="N1969" i="30"/>
  <c r="R1894" i="30"/>
  <c r="Q1894" i="30"/>
  <c r="S1540" i="30"/>
  <c r="W1465" i="30"/>
  <c r="V1465" i="30"/>
  <c r="BE1411" i="30"/>
  <c r="BB1486" i="30"/>
  <c r="BF1411" i="30"/>
  <c r="BB1415" i="30"/>
  <c r="BJ1258" i="30"/>
  <c r="BK1258" i="30"/>
  <c r="BG1259" i="30"/>
  <c r="AK1453" i="30"/>
  <c r="AH1528" i="30"/>
  <c r="AL1453" i="30"/>
  <c r="BF1471" i="30"/>
  <c r="BB1546" i="30"/>
  <c r="BE1471" i="30"/>
  <c r="AG1330" i="30"/>
  <c r="AC1333" i="30"/>
  <c r="AF1330" i="30"/>
  <c r="AQ2037" i="30"/>
  <c r="AP2037" i="30"/>
  <c r="AP2038" i="30" s="1"/>
  <c r="M1450" i="30"/>
  <c r="I1525" i="30"/>
  <c r="L1450" i="30"/>
  <c r="X1568" i="30"/>
  <c r="AB1493" i="30"/>
  <c r="AA1493" i="30"/>
  <c r="AC1530" i="30"/>
  <c r="AG1455" i="30"/>
  <c r="AF1455" i="30"/>
  <c r="AQ2055" i="30"/>
  <c r="AP2055" i="30"/>
  <c r="W1473" i="30"/>
  <c r="S1548" i="30"/>
  <c r="V1473" i="30"/>
  <c r="D1568" i="30"/>
  <c r="H1493" i="30"/>
  <c r="G1493" i="30"/>
  <c r="BG1553" i="30"/>
  <c r="BJ1478" i="30"/>
  <c r="BK1478" i="30"/>
  <c r="AF1437" i="30"/>
  <c r="AC1512" i="30"/>
  <c r="AG1437" i="30"/>
  <c r="AZ1258" i="30"/>
  <c r="AW1259" i="30"/>
  <c r="BA1258" i="30"/>
  <c r="AC1524" i="30"/>
  <c r="AG1449" i="30"/>
  <c r="AF1449" i="30"/>
  <c r="AW1516" i="30"/>
  <c r="AZ1441" i="30"/>
  <c r="BA1441" i="30"/>
  <c r="D1557" i="30"/>
  <c r="G1482" i="30"/>
  <c r="H1482" i="30"/>
  <c r="AW1542" i="30"/>
  <c r="BA1467" i="30"/>
  <c r="AZ1467" i="30"/>
  <c r="L1340" i="30"/>
  <c r="M1340" i="30"/>
  <c r="BE1451" i="30"/>
  <c r="BB1526" i="30"/>
  <c r="BF1451" i="30"/>
  <c r="M1459" i="30"/>
  <c r="L1459" i="30"/>
  <c r="I1534" i="30"/>
  <c r="D1526" i="30"/>
  <c r="H1451" i="30"/>
  <c r="G1451" i="30"/>
  <c r="BK1447" i="30"/>
  <c r="BJ1447" i="30"/>
  <c r="BG1522" i="30"/>
  <c r="AQ1191" i="30"/>
  <c r="AM1194" i="30"/>
  <c r="AM1266" i="30"/>
  <c r="AL1492" i="30"/>
  <c r="AK1492" i="30"/>
  <c r="AH1567" i="30"/>
  <c r="AH1563" i="30"/>
  <c r="AL1488" i="30"/>
  <c r="AK1488" i="30"/>
  <c r="BJ1469" i="30"/>
  <c r="BK1469" i="30"/>
  <c r="BG1544" i="30"/>
  <c r="I1439" i="30"/>
  <c r="M1364" i="30"/>
  <c r="L1364" i="30"/>
  <c r="I1405" i="30"/>
  <c r="AC1549" i="30"/>
  <c r="AF1474" i="30"/>
  <c r="AG1474" i="30"/>
  <c r="AZ1456" i="30"/>
  <c r="AW1531" i="30"/>
  <c r="BA1456" i="30"/>
  <c r="AL1472" i="30"/>
  <c r="AK1472" i="30"/>
  <c r="AH1547" i="30"/>
  <c r="D1540" i="30"/>
  <c r="H1465" i="30"/>
  <c r="G1465" i="30"/>
  <c r="I1562" i="30"/>
  <c r="L1487" i="30"/>
  <c r="M1487" i="30"/>
  <c r="AR1525" i="30"/>
  <c r="AV1450" i="30"/>
  <c r="AU1450" i="30"/>
  <c r="L1448" i="30"/>
  <c r="M1448" i="30"/>
  <c r="I1523" i="30"/>
  <c r="H1184" i="30"/>
  <c r="G1184" i="30"/>
  <c r="G1191" i="30" s="1"/>
  <c r="G1194" i="30" s="1"/>
  <c r="D1191" i="30"/>
  <c r="BF1493" i="30"/>
  <c r="BE1493" i="30"/>
  <c r="BB1568" i="30"/>
  <c r="AC1486" i="30"/>
  <c r="AC1415" i="30"/>
  <c r="AF1411" i="30"/>
  <c r="AG1411" i="30"/>
  <c r="Q1643" i="30"/>
  <c r="N1718" i="30"/>
  <c r="R1643" i="30"/>
  <c r="AU1465" i="30"/>
  <c r="AV1465" i="30"/>
  <c r="AR1540" i="30"/>
  <c r="AV1445" i="30"/>
  <c r="AR1520" i="30"/>
  <c r="AU1445" i="30"/>
  <c r="AA1466" i="30"/>
  <c r="AB1466" i="30"/>
  <c r="X1541" i="30"/>
  <c r="BJ1493" i="30"/>
  <c r="BK1493" i="30"/>
  <c r="BG1568" i="30"/>
  <c r="AB1184" i="30"/>
  <c r="AA1184" i="30"/>
  <c r="AA1191" i="30" s="1"/>
  <c r="AA1194" i="30" s="1"/>
  <c r="L1466" i="30"/>
  <c r="I1541" i="30"/>
  <c r="M1466" i="30"/>
  <c r="AL1184" i="30"/>
  <c r="AK1184" i="30"/>
  <c r="AK1191" i="30" s="1"/>
  <c r="AK1194" i="30" s="1"/>
  <c r="AQ1964" i="30"/>
  <c r="AM2039" i="30"/>
  <c r="AP1964" i="30"/>
  <c r="BJ1456" i="30"/>
  <c r="BG1531" i="30"/>
  <c r="BK1456" i="30"/>
  <c r="BB1525" i="30"/>
  <c r="BE1450" i="30"/>
  <c r="BF1450" i="30"/>
  <c r="H1455" i="30"/>
  <c r="G1455" i="30"/>
  <c r="D1530" i="30"/>
  <c r="B642" i="58"/>
  <c r="D642" i="58" s="1"/>
  <c r="AL1044" i="30"/>
  <c r="BJ1526" i="30"/>
  <c r="BK1526" i="30"/>
  <c r="BG1601" i="30"/>
  <c r="D1363" i="30"/>
  <c r="H1363" i="30" s="1"/>
  <c r="D1436" i="30"/>
  <c r="H1361" i="30"/>
  <c r="G1361" i="30"/>
  <c r="G1363" i="30" s="1"/>
  <c r="AR1543" i="30"/>
  <c r="AV1468" i="30"/>
  <c r="AU1468" i="30"/>
  <c r="BG1543" i="30"/>
  <c r="BJ1468" i="30"/>
  <c r="BK1468" i="30"/>
  <c r="W1477" i="30"/>
  <c r="S1552" i="30"/>
  <c r="V1477" i="30"/>
  <c r="BG1527" i="30"/>
  <c r="BK1452" i="30"/>
  <c r="BJ1452" i="30"/>
  <c r="BG1615" i="30"/>
  <c r="BJ1540" i="30"/>
  <c r="BK1540" i="30"/>
  <c r="AG1440" i="30"/>
  <c r="AF1440" i="30"/>
  <c r="AC1515" i="30"/>
  <c r="X1521" i="30"/>
  <c r="AA1446" i="30"/>
  <c r="AB1446" i="30"/>
  <c r="W1492" i="30"/>
  <c r="V1492" i="30"/>
  <c r="S1567" i="30"/>
  <c r="V1447" i="30"/>
  <c r="S1522" i="30"/>
  <c r="W1447" i="30"/>
  <c r="AG1451" i="30"/>
  <c r="AF1451" i="30"/>
  <c r="AC1526" i="30"/>
  <c r="BA1451" i="30"/>
  <c r="AZ1451" i="30"/>
  <c r="AW1526" i="30"/>
  <c r="H1469" i="30"/>
  <c r="D1544" i="30"/>
  <c r="G1469" i="30"/>
  <c r="BA1184" i="30"/>
  <c r="AZ1184" i="30"/>
  <c r="AZ1191" i="30" s="1"/>
  <c r="AZ1194" i="30" s="1"/>
  <c r="L1460" i="30"/>
  <c r="I1535" i="30"/>
  <c r="M1460" i="30"/>
  <c r="BG1517" i="30"/>
  <c r="BJ1442" i="30"/>
  <c r="BK1442" i="30"/>
  <c r="S1539" i="30"/>
  <c r="W1464" i="30"/>
  <c r="V1464" i="30"/>
  <c r="AW1551" i="30"/>
  <c r="BA1476" i="30"/>
  <c r="AZ1476" i="30"/>
  <c r="BA1447" i="30"/>
  <c r="AZ1447" i="30"/>
  <c r="AW1522" i="30"/>
  <c r="BA1364" i="30"/>
  <c r="AZ1364" i="30"/>
  <c r="AW1439" i="30"/>
  <c r="AW1405" i="30"/>
  <c r="S1532" i="30"/>
  <c r="W1457" i="30"/>
  <c r="V1457" i="30"/>
  <c r="AH1532" i="30"/>
  <c r="AL1457" i="30"/>
  <c r="AK1457" i="30"/>
  <c r="AG1477" i="30"/>
  <c r="AC1552" i="30"/>
  <c r="AF1477" i="30"/>
  <c r="I1532" i="30"/>
  <c r="M1457" i="30"/>
  <c r="L1457" i="30"/>
  <c r="H1489" i="30"/>
  <c r="D1564" i="30"/>
  <c r="G1489" i="30"/>
  <c r="AL1473" i="30"/>
  <c r="AH1548" i="30"/>
  <c r="AK1473" i="30"/>
  <c r="AV1469" i="30"/>
  <c r="AR1544" i="30"/>
  <c r="AU1469" i="30"/>
  <c r="D1534" i="30"/>
  <c r="H1459" i="30"/>
  <c r="G1459" i="30"/>
  <c r="N1908" i="30"/>
  <c r="Q1833" i="30"/>
  <c r="R1833" i="30"/>
  <c r="BA1488" i="30"/>
  <c r="AZ1488" i="30"/>
  <c r="AW1563" i="30"/>
  <c r="L1445" i="30"/>
  <c r="I1520" i="30"/>
  <c r="M1445" i="30"/>
  <c r="BJ1474" i="30"/>
  <c r="BG1549" i="30"/>
  <c r="BK1474" i="30"/>
  <c r="AW1436" i="30"/>
  <c r="AZ1361" i="30"/>
  <c r="AZ1363" i="30" s="1"/>
  <c r="AW1363" i="30"/>
  <c r="BA1363" i="30" s="1"/>
  <c r="BA1361" i="30"/>
  <c r="BF1487" i="30"/>
  <c r="BE1487" i="30"/>
  <c r="BB1562" i="30"/>
  <c r="BG1529" i="30"/>
  <c r="BK1454" i="30"/>
  <c r="BJ1454" i="30"/>
  <c r="D1538" i="30"/>
  <c r="H1463" i="30"/>
  <c r="G1463" i="30"/>
  <c r="BK1184" i="30"/>
  <c r="BJ1184" i="30"/>
  <c r="BJ1191" i="30" s="1"/>
  <c r="BJ1194" i="30" s="1"/>
  <c r="R1622" i="30"/>
  <c r="Q1622" i="30"/>
  <c r="N1697" i="30"/>
  <c r="AW1532" i="30"/>
  <c r="BA1457" i="30"/>
  <c r="AZ1457" i="30"/>
  <c r="R1341" i="30"/>
  <c r="N1416" i="30"/>
  <c r="N1344" i="30"/>
  <c r="R1344" i="30" s="1"/>
  <c r="AF1465" i="30"/>
  <c r="AC1540" i="30"/>
  <c r="AG1465" i="30"/>
  <c r="BB1564" i="30"/>
  <c r="BE1489" i="30"/>
  <c r="BF1489" i="30"/>
  <c r="AL1440" i="30"/>
  <c r="AH1515" i="30"/>
  <c r="AK1440" i="30"/>
  <c r="I1486" i="30"/>
  <c r="L1411" i="30"/>
  <c r="I1415" i="30"/>
  <c r="M1411" i="30"/>
  <c r="AC1531" i="30"/>
  <c r="AG1456" i="30"/>
  <c r="AF1456" i="30"/>
  <c r="BG1512" i="30"/>
  <c r="BK1437" i="30"/>
  <c r="BJ1437" i="30"/>
  <c r="BK1534" i="30"/>
  <c r="BG1609" i="30"/>
  <c r="BJ1534" i="30"/>
  <c r="AV1116" i="30"/>
  <c r="AR1119" i="30"/>
  <c r="AR1191" i="30"/>
  <c r="BE1455" i="30"/>
  <c r="BB1530" i="30"/>
  <c r="BF1455" i="30"/>
  <c r="AQ1119" i="30"/>
  <c r="B691" i="58"/>
  <c r="D691" i="58" s="1"/>
  <c r="Q1631" i="30"/>
  <c r="N1706" i="30"/>
  <c r="R1631" i="30"/>
  <c r="AA1474" i="30"/>
  <c r="X1549" i="30"/>
  <c r="AB1474" i="30"/>
  <c r="AL1489" i="30"/>
  <c r="AH1564" i="30"/>
  <c r="AK1489" i="30"/>
  <c r="BJ1533" i="30"/>
  <c r="BG1608" i="30"/>
  <c r="BK1533" i="30"/>
  <c r="AC1518" i="30"/>
  <c r="AG1443" i="30"/>
  <c r="AF1443" i="30"/>
  <c r="BB1563" i="30"/>
  <c r="BF1488" i="30"/>
  <c r="BE1488" i="30"/>
  <c r="R1702" i="30"/>
  <c r="N1777" i="30"/>
  <c r="Q1702" i="30"/>
  <c r="BB1551" i="30"/>
  <c r="BF1476" i="30"/>
  <c r="BE1476" i="30"/>
  <c r="BE1492" i="30"/>
  <c r="BF1492" i="30"/>
  <c r="BB1567" i="30"/>
  <c r="AM1623" i="30"/>
  <c r="AP1548" i="30"/>
  <c r="AQ1548" i="30"/>
  <c r="AR1563" i="30"/>
  <c r="AV1488" i="30"/>
  <c r="AU1488" i="30"/>
  <c r="AB1464" i="30"/>
  <c r="X1539" i="30"/>
  <c r="AA1464" i="30"/>
  <c r="BA1489" i="30"/>
  <c r="AW1564" i="30"/>
  <c r="AZ1489" i="30"/>
  <c r="AL1475" i="30"/>
  <c r="AH1550" i="30"/>
  <c r="AK1475" i="30"/>
  <c r="S1538" i="30"/>
  <c r="W1463" i="30"/>
  <c r="V1463" i="30"/>
  <c r="W1481" i="30"/>
  <c r="S1556" i="30"/>
  <c r="V1481" i="30"/>
  <c r="BK1475" i="30"/>
  <c r="BG1550" i="30"/>
  <c r="BJ1475" i="30"/>
  <c r="B636" i="58"/>
  <c r="H1044" i="30"/>
  <c r="AW1527" i="30"/>
  <c r="BA1452" i="30"/>
  <c r="AZ1452" i="30"/>
  <c r="I1537" i="30"/>
  <c r="M1462" i="30"/>
  <c r="L1462" i="30"/>
  <c r="AM1515" i="30"/>
  <c r="AP1440" i="30"/>
  <c r="AQ1440" i="30"/>
  <c r="AM1480" i="30"/>
  <c r="X1556" i="30"/>
  <c r="AB1481" i="30"/>
  <c r="AA1481" i="30"/>
  <c r="D1871" i="30" l="1"/>
  <c r="I1796" i="30"/>
  <c r="N1796" i="30" s="1"/>
  <c r="S1796" i="30" s="1"/>
  <c r="X1796" i="30" s="1"/>
  <c r="AC1796" i="30" s="1"/>
  <c r="AH1796" i="30" s="1"/>
  <c r="AM1796" i="30" s="1"/>
  <c r="AR1796" i="30" s="1"/>
  <c r="AW1796" i="30" s="1"/>
  <c r="BB1796" i="30" s="1"/>
  <c r="BG1796" i="30" s="1"/>
  <c r="N1491" i="30"/>
  <c r="R1416" i="30"/>
  <c r="N1419" i="30"/>
  <c r="R1419" i="30" s="1"/>
  <c r="AW1595" i="30"/>
  <c r="BA1520" i="30"/>
  <c r="AZ1520" i="30"/>
  <c r="BG1638" i="30"/>
  <c r="BK1563" i="30"/>
  <c r="BJ1563" i="30"/>
  <c r="AL1534" i="30"/>
  <c r="AK1534" i="30"/>
  <c r="AH1609" i="30"/>
  <c r="BB1607" i="30"/>
  <c r="BE1532" i="30"/>
  <c r="BF1532" i="30"/>
  <c r="BG1611" i="30"/>
  <c r="BJ1536" i="30"/>
  <c r="BK1536" i="30"/>
  <c r="W1551" i="30"/>
  <c r="S1626" i="30"/>
  <c r="V1551" i="30"/>
  <c r="AC1408" i="30"/>
  <c r="AF1405" i="30"/>
  <c r="AG1405" i="30"/>
  <c r="AW1604" i="30"/>
  <c r="BA1529" i="30"/>
  <c r="AZ1529" i="30"/>
  <c r="I1619" i="30"/>
  <c r="M1544" i="30"/>
  <c r="L1544" i="30"/>
  <c r="AU1524" i="30"/>
  <c r="AR1599" i="30"/>
  <c r="AV1524" i="30"/>
  <c r="AB1522" i="30"/>
  <c r="X1597" i="30"/>
  <c r="AA1522" i="30"/>
  <c r="AW1611" i="30"/>
  <c r="BA1536" i="30"/>
  <c r="AZ1536" i="30"/>
  <c r="BB1598" i="30"/>
  <c r="BF1523" i="30"/>
  <c r="BE1523" i="30"/>
  <c r="H1567" i="30"/>
  <c r="D1642" i="30"/>
  <c r="G1567" i="30"/>
  <c r="BB1631" i="30"/>
  <c r="BF1556" i="30"/>
  <c r="BE1556" i="30"/>
  <c r="BA1415" i="30"/>
  <c r="AZ1415" i="30"/>
  <c r="R1775" i="30"/>
  <c r="N1850" i="30"/>
  <c r="Q1775" i="30"/>
  <c r="V1541" i="30"/>
  <c r="S1616" i="30"/>
  <c r="W1541" i="30"/>
  <c r="X1595" i="30"/>
  <c r="AA1520" i="30"/>
  <c r="AB1520" i="30"/>
  <c r="AA1556" i="30"/>
  <c r="X1631" i="30"/>
  <c r="AB1556" i="30"/>
  <c r="BB1638" i="30"/>
  <c r="BF1563" i="30"/>
  <c r="BE1563" i="30"/>
  <c r="AH1639" i="30"/>
  <c r="AL1564" i="30"/>
  <c r="AK1564" i="30"/>
  <c r="AF1531" i="30"/>
  <c r="AC1606" i="30"/>
  <c r="AG1531" i="30"/>
  <c r="L1532" i="30"/>
  <c r="M1532" i="30"/>
  <c r="I1607" i="30"/>
  <c r="G1544" i="30"/>
  <c r="D1619" i="30"/>
  <c r="H1544" i="30"/>
  <c r="AA1521" i="30"/>
  <c r="X1596" i="30"/>
  <c r="AB1521" i="30"/>
  <c r="BK1568" i="30"/>
  <c r="BJ1568" i="30"/>
  <c r="BG1643" i="30"/>
  <c r="AH1642" i="30"/>
  <c r="AL1567" i="30"/>
  <c r="AK1567" i="30"/>
  <c r="BF1526" i="30"/>
  <c r="BB1601" i="30"/>
  <c r="BE1526" i="30"/>
  <c r="BG1628" i="30"/>
  <c r="BK1553" i="30"/>
  <c r="BJ1553" i="30"/>
  <c r="I1600" i="30"/>
  <c r="M1525" i="30"/>
  <c r="L1525" i="30"/>
  <c r="BB1621" i="30"/>
  <c r="BF1546" i="30"/>
  <c r="BE1546" i="30"/>
  <c r="BE1415" i="30"/>
  <c r="BF1415" i="30"/>
  <c r="AW1631" i="30"/>
  <c r="BA1556" i="30"/>
  <c r="AZ1556" i="30"/>
  <c r="M1524" i="30"/>
  <c r="I1599" i="30"/>
  <c r="L1524" i="30"/>
  <c r="AZ1524" i="30"/>
  <c r="AW1599" i="30"/>
  <c r="BA1524" i="30"/>
  <c r="BF1119" i="30"/>
  <c r="B694" i="58"/>
  <c r="D694" i="58" s="1"/>
  <c r="BK1516" i="30"/>
  <c r="BG1591" i="30"/>
  <c r="BJ1516" i="30"/>
  <c r="AB1551" i="30"/>
  <c r="X1626" i="30"/>
  <c r="AA1551" i="30"/>
  <c r="AR1604" i="30"/>
  <c r="AV1529" i="30"/>
  <c r="AU1529" i="30"/>
  <c r="BG1617" i="30"/>
  <c r="BK1542" i="30"/>
  <c r="BJ1542" i="30"/>
  <c r="H1531" i="30"/>
  <c r="G1531" i="30"/>
  <c r="D1606" i="30"/>
  <c r="M1543" i="30"/>
  <c r="I1618" i="30"/>
  <c r="L1543" i="30"/>
  <c r="AQ1615" i="30"/>
  <c r="AM1690" i="30"/>
  <c r="AP1615" i="30"/>
  <c r="BA1552" i="30"/>
  <c r="AW1627" i="30"/>
  <c r="AZ1552" i="30"/>
  <c r="I1608" i="30"/>
  <c r="M1533" i="30"/>
  <c r="L1533" i="30"/>
  <c r="I1631" i="30"/>
  <c r="M1556" i="30"/>
  <c r="L1556" i="30"/>
  <c r="AH1194" i="30"/>
  <c r="AH1266" i="30"/>
  <c r="AL1191" i="30"/>
  <c r="AZ1517" i="30"/>
  <c r="BA1517" i="30"/>
  <c r="AW1592" i="30"/>
  <c r="G1521" i="30"/>
  <c r="D1596" i="30"/>
  <c r="H1521" i="30"/>
  <c r="BJ1547" i="30"/>
  <c r="BK1547" i="30"/>
  <c r="BG1622" i="30"/>
  <c r="AR1623" i="30"/>
  <c r="AV1548" i="30"/>
  <c r="AU1548" i="30"/>
  <c r="X1612" i="30"/>
  <c r="AB1537" i="30"/>
  <c r="AA1537" i="30"/>
  <c r="I1334" i="30"/>
  <c r="L1333" i="30"/>
  <c r="M1333" i="30"/>
  <c r="D1608" i="30"/>
  <c r="H1533" i="30"/>
  <c r="G1533" i="30"/>
  <c r="AG1554" i="30"/>
  <c r="AF1554" i="30"/>
  <c r="AC1629" i="30"/>
  <c r="D1631" i="30"/>
  <c r="H1556" i="30"/>
  <c r="G1556" i="30"/>
  <c r="W1515" i="30"/>
  <c r="S1590" i="30"/>
  <c r="V1515" i="30"/>
  <c r="AM1695" i="30"/>
  <c r="AQ1620" i="30"/>
  <c r="AP1620" i="30"/>
  <c r="D1614" i="30"/>
  <c r="H1539" i="30"/>
  <c r="G1539" i="30"/>
  <c r="D1610" i="30"/>
  <c r="H1535" i="30"/>
  <c r="G1535" i="30"/>
  <c r="AB1527" i="30"/>
  <c r="X1602" i="30"/>
  <c r="AA1527" i="30"/>
  <c r="AQ1622" i="30"/>
  <c r="AM1697" i="30"/>
  <c r="AP1622" i="30"/>
  <c r="AV1547" i="30"/>
  <c r="AR1622" i="30"/>
  <c r="AU1547" i="30"/>
  <c r="AV1516" i="30"/>
  <c r="AU1516" i="30"/>
  <c r="AR1591" i="30"/>
  <c r="AB1534" i="30"/>
  <c r="X1609" i="30"/>
  <c r="AA1534" i="30"/>
  <c r="H1119" i="30"/>
  <c r="B684" i="58"/>
  <c r="AB1557" i="30"/>
  <c r="X1632" i="30"/>
  <c r="AA1557" i="30"/>
  <c r="AB1512" i="30"/>
  <c r="X1587" i="30"/>
  <c r="AA1512" i="30"/>
  <c r="BF1520" i="30"/>
  <c r="BB1595" i="30"/>
  <c r="BE1520" i="30"/>
  <c r="S1602" i="30"/>
  <c r="V1527" i="30"/>
  <c r="W1527" i="30"/>
  <c r="AW1622" i="30"/>
  <c r="AZ1547" i="30"/>
  <c r="BA1547" i="30"/>
  <c r="D1629" i="30"/>
  <c r="H1554" i="30"/>
  <c r="G1554" i="30"/>
  <c r="AU1259" i="30"/>
  <c r="AU1266" i="30" s="1"/>
  <c r="AU1269" i="30" s="1"/>
  <c r="AV1259" i="30"/>
  <c r="BG1334" i="30"/>
  <c r="BJ1333" i="30"/>
  <c r="BK1333" i="30"/>
  <c r="G1518" i="30"/>
  <c r="H1518" i="30"/>
  <c r="D1593" i="30"/>
  <c r="BF1522" i="30"/>
  <c r="BB1597" i="30"/>
  <c r="BE1522" i="30"/>
  <c r="S1632" i="30"/>
  <c r="W1557" i="30"/>
  <c r="V1557" i="30"/>
  <c r="AC1639" i="30"/>
  <c r="AF1564" i="30"/>
  <c r="AG1564" i="30"/>
  <c r="AB1533" i="30"/>
  <c r="AA1533" i="30"/>
  <c r="X1608" i="30"/>
  <c r="AG1527" i="30"/>
  <c r="AC1602" i="30"/>
  <c r="AF1527" i="30"/>
  <c r="I1639" i="30"/>
  <c r="M1564" i="30"/>
  <c r="L1564" i="30"/>
  <c r="D1622" i="30"/>
  <c r="H1547" i="30"/>
  <c r="G1547" i="30"/>
  <c r="B689" i="58"/>
  <c r="D689" i="58" s="1"/>
  <c r="AG1119" i="30"/>
  <c r="D1480" i="30"/>
  <c r="D1514" i="30"/>
  <c r="G1439" i="30"/>
  <c r="H1439" i="30"/>
  <c r="S1696" i="30"/>
  <c r="W1621" i="30"/>
  <c r="V1621" i="30"/>
  <c r="AU1538" i="30"/>
  <c r="AV1538" i="30"/>
  <c r="AR1613" i="30"/>
  <c r="BB1611" i="30"/>
  <c r="BF1536" i="30"/>
  <c r="BE1536" i="30"/>
  <c r="L1515" i="30"/>
  <c r="M1515" i="30"/>
  <c r="I1590" i="30"/>
  <c r="AB1524" i="30"/>
  <c r="X1599" i="30"/>
  <c r="AA1524" i="30"/>
  <c r="BE1547" i="30"/>
  <c r="BF1547" i="30"/>
  <c r="BB1622" i="30"/>
  <c r="BA1486" i="30"/>
  <c r="AW1490" i="30"/>
  <c r="AZ1486" i="30"/>
  <c r="AW1561" i="30"/>
  <c r="BA1550" i="30"/>
  <c r="AW1625" i="30"/>
  <c r="AZ1550" i="30"/>
  <c r="AC1643" i="30"/>
  <c r="AF1568" i="30"/>
  <c r="AG1568" i="30"/>
  <c r="G1562" i="30"/>
  <c r="D1637" i="30"/>
  <c r="H1562" i="30"/>
  <c r="I1612" i="30"/>
  <c r="L1537" i="30"/>
  <c r="M1537" i="30"/>
  <c r="Q1558" i="30"/>
  <c r="N1559" i="30"/>
  <c r="R1558" i="30"/>
  <c r="W1535" i="30"/>
  <c r="V1535" i="30"/>
  <c r="S1610" i="30"/>
  <c r="V1554" i="30"/>
  <c r="S1629" i="30"/>
  <c r="W1554" i="30"/>
  <c r="AW1266" i="30"/>
  <c r="BA1191" i="30"/>
  <c r="AW1194" i="30"/>
  <c r="BE1550" i="30"/>
  <c r="BF1550" i="30"/>
  <c r="BB1625" i="30"/>
  <c r="Z1920" i="30"/>
  <c r="Z1855" i="30"/>
  <c r="Z1858" i="30" s="1"/>
  <c r="Z1859" i="30" s="1"/>
  <c r="Z1866" i="30" s="1"/>
  <c r="Z1869" i="30" s="1"/>
  <c r="BB1610" i="30"/>
  <c r="BE1535" i="30"/>
  <c r="BF1535" i="30"/>
  <c r="BB1618" i="30"/>
  <c r="BE1543" i="30"/>
  <c r="BF1543" i="30"/>
  <c r="AP1480" i="30"/>
  <c r="AQ1480" i="30"/>
  <c r="AM1483" i="30"/>
  <c r="W1532" i="30"/>
  <c r="S1607" i="30"/>
  <c r="V1532" i="30"/>
  <c r="BJ1517" i="30"/>
  <c r="BG1592" i="30"/>
  <c r="BK1517" i="30"/>
  <c r="S1597" i="30"/>
  <c r="W1522" i="30"/>
  <c r="V1522" i="30"/>
  <c r="AC1590" i="30"/>
  <c r="AG1515" i="30"/>
  <c r="AF1515" i="30"/>
  <c r="BJ1527" i="30"/>
  <c r="BG1602" i="30"/>
  <c r="BK1527" i="30"/>
  <c r="BF1525" i="30"/>
  <c r="BE1525" i="30"/>
  <c r="BB1600" i="30"/>
  <c r="AR1615" i="30"/>
  <c r="AV1540" i="30"/>
  <c r="AU1540" i="30"/>
  <c r="AF1415" i="30"/>
  <c r="AG1415" i="30"/>
  <c r="M1523" i="30"/>
  <c r="L1523" i="30"/>
  <c r="I1598" i="30"/>
  <c r="M1562" i="30"/>
  <c r="I1637" i="30"/>
  <c r="L1562" i="30"/>
  <c r="AW1606" i="30"/>
  <c r="BA1531" i="30"/>
  <c r="AZ1531" i="30"/>
  <c r="I1480" i="30"/>
  <c r="I1514" i="30"/>
  <c r="M1439" i="30"/>
  <c r="L1439" i="30"/>
  <c r="H1557" i="30"/>
  <c r="D1632" i="30"/>
  <c r="G1557" i="30"/>
  <c r="BA1259" i="30"/>
  <c r="AZ1259" i="30"/>
  <c r="AZ1266" i="30" s="1"/>
  <c r="AZ1269" i="30" s="1"/>
  <c r="N2044" i="30"/>
  <c r="Q1969" i="30"/>
  <c r="R1969" i="30"/>
  <c r="BJ1486" i="30"/>
  <c r="BK1486" i="30"/>
  <c r="BG1490" i="30"/>
  <c r="BG1561" i="30"/>
  <c r="AQ1490" i="30"/>
  <c r="AP1490" i="30"/>
  <c r="AW1632" i="30"/>
  <c r="BA1557" i="30"/>
  <c r="AZ1557" i="30"/>
  <c r="BB1266" i="30"/>
  <c r="BB1194" i="30"/>
  <c r="BF1191" i="30"/>
  <c r="AV1556" i="30"/>
  <c r="AU1556" i="30"/>
  <c r="AR1631" i="30"/>
  <c r="BG1620" i="30"/>
  <c r="BJ1545" i="30"/>
  <c r="BK1545" i="30"/>
  <c r="BK1538" i="30"/>
  <c r="BG1613" i="30"/>
  <c r="BJ1538" i="30"/>
  <c r="AW1334" i="30"/>
  <c r="AZ1333" i="30"/>
  <c r="BA1333" i="30"/>
  <c r="AG1528" i="30"/>
  <c r="AC1603" i="30"/>
  <c r="AF1528" i="30"/>
  <c r="BK1518" i="30"/>
  <c r="BG1593" i="30"/>
  <c r="BJ1518" i="30"/>
  <c r="AH1617" i="30"/>
  <c r="AL1542" i="30"/>
  <c r="AK1542" i="30"/>
  <c r="AW1609" i="30"/>
  <c r="AZ1534" i="30"/>
  <c r="BA1534" i="30"/>
  <c r="BB1617" i="30"/>
  <c r="BF1542" i="30"/>
  <c r="BE1542" i="30"/>
  <c r="AK1517" i="30"/>
  <c r="AH1592" i="30"/>
  <c r="AL1517" i="30"/>
  <c r="AR1628" i="30"/>
  <c r="AU1553" i="30"/>
  <c r="AV1553" i="30"/>
  <c r="I1642" i="30"/>
  <c r="M1567" i="30"/>
  <c r="L1567" i="30"/>
  <c r="AZ1537" i="30"/>
  <c r="AW1612" i="30"/>
  <c r="BA1537" i="30"/>
  <c r="N1936" i="30"/>
  <c r="Q1861" i="30"/>
  <c r="R1861" i="30"/>
  <c r="AZ1562" i="30"/>
  <c r="AW1637" i="30"/>
  <c r="BA1562" i="30"/>
  <c r="AB1259" i="30"/>
  <c r="AA1259" i="30"/>
  <c r="AA1266" i="30" s="1"/>
  <c r="AA1269" i="30" s="1"/>
  <c r="V1530" i="30"/>
  <c r="W1530" i="30"/>
  <c r="S1605" i="30"/>
  <c r="BG1614" i="30"/>
  <c r="BK1539" i="30"/>
  <c r="BJ1539" i="30"/>
  <c r="AF1529" i="30"/>
  <c r="AC1604" i="30"/>
  <c r="AG1529" i="30"/>
  <c r="AH1594" i="30"/>
  <c r="AL1519" i="30"/>
  <c r="AK1519" i="30"/>
  <c r="BJ1530" i="30"/>
  <c r="BK1530" i="30"/>
  <c r="BG1605" i="30"/>
  <c r="W1521" i="30"/>
  <c r="S1596" i="30"/>
  <c r="V1521" i="30"/>
  <c r="M1518" i="30"/>
  <c r="I1593" i="30"/>
  <c r="L1518" i="30"/>
  <c r="AQ1619" i="30"/>
  <c r="AM1694" i="30"/>
  <c r="AP1619" i="30"/>
  <c r="AR1621" i="30"/>
  <c r="AU1546" i="30"/>
  <c r="AV1546" i="30"/>
  <c r="AC1614" i="30"/>
  <c r="AG1539" i="30"/>
  <c r="AF1539" i="30"/>
  <c r="W1563" i="30"/>
  <c r="S1638" i="30"/>
  <c r="V1563" i="30"/>
  <c r="X1605" i="30"/>
  <c r="AA1530" i="30"/>
  <c r="AB1530" i="30"/>
  <c r="BG1612" i="30"/>
  <c r="BK1537" i="30"/>
  <c r="BJ1537" i="30"/>
  <c r="AH1604" i="30"/>
  <c r="AL1529" i="30"/>
  <c r="AK1529" i="30"/>
  <c r="BA1567" i="30"/>
  <c r="AZ1567" i="30"/>
  <c r="AW1642" i="30"/>
  <c r="AB1439" i="30"/>
  <c r="AA1439" i="30"/>
  <c r="X1480" i="30"/>
  <c r="X1514" i="30"/>
  <c r="AV1551" i="30"/>
  <c r="AR1626" i="30"/>
  <c r="AU1551" i="30"/>
  <c r="M1547" i="30"/>
  <c r="I1622" i="30"/>
  <c r="L1547" i="30"/>
  <c r="AB1547" i="30"/>
  <c r="X1622" i="30"/>
  <c r="AA1547" i="30"/>
  <c r="AK1545" i="30"/>
  <c r="AH1620" i="30"/>
  <c r="AL1545" i="30"/>
  <c r="D1626" i="30"/>
  <c r="H1551" i="30"/>
  <c r="G1551" i="30"/>
  <c r="AU1526" i="30"/>
  <c r="AV1526" i="30"/>
  <c r="AR1601" i="30"/>
  <c r="BK1551" i="30"/>
  <c r="BG1626" i="30"/>
  <c r="BJ1551" i="30"/>
  <c r="M1553" i="30"/>
  <c r="I1628" i="30"/>
  <c r="L1553" i="30"/>
  <c r="AC1595" i="30"/>
  <c r="AF1520" i="30"/>
  <c r="AG1520" i="30"/>
  <c r="AC1625" i="30"/>
  <c r="AG1550" i="30"/>
  <c r="AF1550" i="30"/>
  <c r="D1598" i="30"/>
  <c r="H1523" i="30"/>
  <c r="G1523" i="30"/>
  <c r="H1405" i="30"/>
  <c r="G1405" i="30"/>
  <c r="D1408" i="30"/>
  <c r="M1119" i="30"/>
  <c r="B685" i="58"/>
  <c r="D685" i="58" s="1"/>
  <c r="AU1552" i="30"/>
  <c r="AR1627" i="30"/>
  <c r="AV1552" i="30"/>
  <c r="AH1616" i="30"/>
  <c r="AK1541" i="30"/>
  <c r="AL1541" i="30"/>
  <c r="AH1615" i="30"/>
  <c r="AL1540" i="30"/>
  <c r="AK1540" i="30"/>
  <c r="AG1536" i="30"/>
  <c r="AC1611" i="30"/>
  <c r="AF1536" i="30"/>
  <c r="X1642" i="30"/>
  <c r="AB1567" i="30"/>
  <c r="AA1567" i="30"/>
  <c r="AL1518" i="30"/>
  <c r="AK1518" i="30"/>
  <c r="AH1593" i="30"/>
  <c r="D1621" i="30"/>
  <c r="H1546" i="30"/>
  <c r="G1546" i="30"/>
  <c r="AZ1548" i="30"/>
  <c r="BA1548" i="30"/>
  <c r="AW1623" i="30"/>
  <c r="R1630" i="30"/>
  <c r="N1633" i="30"/>
  <c r="Q1630" i="30"/>
  <c r="BA1546" i="30"/>
  <c r="AZ1546" i="30"/>
  <c r="AW1621" i="30"/>
  <c r="AH1608" i="30"/>
  <c r="AL1533" i="30"/>
  <c r="AK1533" i="30"/>
  <c r="BK1543" i="30"/>
  <c r="BG1618" i="30"/>
  <c r="BJ1543" i="30"/>
  <c r="AL1546" i="30"/>
  <c r="AH1621" i="30"/>
  <c r="AK1546" i="30"/>
  <c r="AB1545" i="30"/>
  <c r="X1620" i="30"/>
  <c r="AA1545" i="30"/>
  <c r="BJ1603" i="30"/>
  <c r="BG1678" i="30"/>
  <c r="BK1603" i="30"/>
  <c r="I1623" i="30"/>
  <c r="M1548" i="30"/>
  <c r="L1548" i="30"/>
  <c r="H1545" i="30"/>
  <c r="D1620" i="30"/>
  <c r="G1545" i="30"/>
  <c r="W1534" i="30"/>
  <c r="V1534" i="30"/>
  <c r="S1609" i="30"/>
  <c r="BF1564" i="30"/>
  <c r="BE1564" i="30"/>
  <c r="BB1639" i="30"/>
  <c r="M1520" i="30"/>
  <c r="I1595" i="30"/>
  <c r="L1520" i="30"/>
  <c r="AC1627" i="30"/>
  <c r="AG1552" i="30"/>
  <c r="AF1552" i="30"/>
  <c r="BA1526" i="30"/>
  <c r="AW1601" i="30"/>
  <c r="AZ1526" i="30"/>
  <c r="AU1543" i="30"/>
  <c r="AR1618" i="30"/>
  <c r="AV1543" i="30"/>
  <c r="AC1490" i="30"/>
  <c r="AC1561" i="30"/>
  <c r="AG1486" i="30"/>
  <c r="AF1486" i="30"/>
  <c r="BK1544" i="30"/>
  <c r="BG1619" i="30"/>
  <c r="BJ1544" i="30"/>
  <c r="BB1561" i="30"/>
  <c r="BE1486" i="30"/>
  <c r="BB1490" i="30"/>
  <c r="BF1486" i="30"/>
  <c r="X1617" i="30"/>
  <c r="AB1542" i="30"/>
  <c r="AA1542" i="30"/>
  <c r="AK1523" i="30"/>
  <c r="AH1598" i="30"/>
  <c r="AL1523" i="30"/>
  <c r="G1528" i="30"/>
  <c r="H1528" i="30"/>
  <c r="D1603" i="30"/>
  <c r="BJ1515" i="30"/>
  <c r="BG1590" i="30"/>
  <c r="BK1515" i="30"/>
  <c r="AU1531" i="30"/>
  <c r="AR1606" i="30"/>
  <c r="AV1531" i="30"/>
  <c r="W1526" i="30"/>
  <c r="S1601" i="30"/>
  <c r="V1526" i="30"/>
  <c r="AL1568" i="30"/>
  <c r="AH1643" i="30"/>
  <c r="AK1568" i="30"/>
  <c r="X1607" i="30"/>
  <c r="AA1532" i="30"/>
  <c r="AB1532" i="30"/>
  <c r="BF1545" i="30"/>
  <c r="BB1620" i="30"/>
  <c r="BE1545" i="30"/>
  <c r="S1594" i="30"/>
  <c r="V1519" i="30"/>
  <c r="W1519" i="30"/>
  <c r="AU1533" i="30"/>
  <c r="AR1608" i="30"/>
  <c r="AV1533" i="30"/>
  <c r="W1543" i="30"/>
  <c r="V1543" i="30"/>
  <c r="S1618" i="30"/>
  <c r="M1538" i="30"/>
  <c r="I1613" i="30"/>
  <c r="L1538" i="30"/>
  <c r="AZ1539" i="30"/>
  <c r="AW1614" i="30"/>
  <c r="BA1539" i="30"/>
  <c r="BB1602" i="30"/>
  <c r="BF1527" i="30"/>
  <c r="BE1527" i="30"/>
  <c r="AP1637" i="30"/>
  <c r="AM1712" i="30"/>
  <c r="AQ1637" i="30"/>
  <c r="I1620" i="30"/>
  <c r="M1545" i="30"/>
  <c r="L1545" i="30"/>
  <c r="AG1567" i="30"/>
  <c r="AF1567" i="30"/>
  <c r="AC1642" i="30"/>
  <c r="AL1259" i="30"/>
  <c r="AK1259" i="30"/>
  <c r="AK1266" i="30" s="1"/>
  <c r="AK1269" i="30" s="1"/>
  <c r="BE1529" i="30"/>
  <c r="BF1529" i="30"/>
  <c r="BB1604" i="30"/>
  <c r="I1606" i="30"/>
  <c r="M1531" i="30"/>
  <c r="L1531" i="30"/>
  <c r="AG1545" i="30"/>
  <c r="AC1620" i="30"/>
  <c r="AF1545" i="30"/>
  <c r="BF1517" i="30"/>
  <c r="BE1517" i="30"/>
  <c r="BB1592" i="30"/>
  <c r="M1551" i="30"/>
  <c r="L1551" i="30"/>
  <c r="I1626" i="30"/>
  <c r="AV1534" i="30"/>
  <c r="AR1609" i="30"/>
  <c r="AU1534" i="30"/>
  <c r="AG1259" i="30"/>
  <c r="AF1259" i="30"/>
  <c r="AF1266" i="30" s="1"/>
  <c r="AF1269" i="30" s="1"/>
  <c r="W1523" i="30"/>
  <c r="S1598" i="30"/>
  <c r="V1523" i="30"/>
  <c r="AK1516" i="30"/>
  <c r="AL1516" i="30"/>
  <c r="AH1591" i="30"/>
  <c r="BB1590" i="30"/>
  <c r="BF1515" i="30"/>
  <c r="BE1515" i="30"/>
  <c r="AV1517" i="30"/>
  <c r="AU1517" i="30"/>
  <c r="AR1592" i="30"/>
  <c r="AF1523" i="30"/>
  <c r="AG1523" i="30"/>
  <c r="AC1598" i="30"/>
  <c r="AQ1601" i="30"/>
  <c r="AM1676" i="30"/>
  <c r="AP1601" i="30"/>
  <c r="X1618" i="30"/>
  <c r="AA1543" i="30"/>
  <c r="AB1543" i="30"/>
  <c r="AP1598" i="30"/>
  <c r="AM1673" i="30"/>
  <c r="AQ1598" i="30"/>
  <c r="BB1619" i="30"/>
  <c r="BF1544" i="30"/>
  <c r="BE1544" i="30"/>
  <c r="Q1689" i="30"/>
  <c r="N1764" i="30"/>
  <c r="R1689" i="30"/>
  <c r="AB1535" i="30"/>
  <c r="AA1535" i="30"/>
  <c r="X1610" i="30"/>
  <c r="AR1637" i="30"/>
  <c r="AV1562" i="30"/>
  <c r="AU1562" i="30"/>
  <c r="H1333" i="30"/>
  <c r="G1333" i="30"/>
  <c r="D1334" i="30"/>
  <c r="BE1524" i="30"/>
  <c r="BF1524" i="30"/>
  <c r="BB1599" i="30"/>
  <c r="M1546" i="30"/>
  <c r="L1546" i="30"/>
  <c r="I1621" i="30"/>
  <c r="AV1542" i="30"/>
  <c r="AR1617" i="30"/>
  <c r="AU1542" i="30"/>
  <c r="W1259" i="30"/>
  <c r="V1259" i="30"/>
  <c r="V1266" i="30" s="1"/>
  <c r="V1269" i="30" s="1"/>
  <c r="BF1539" i="30"/>
  <c r="BE1539" i="30"/>
  <c r="BB1614" i="30"/>
  <c r="AB1529" i="30"/>
  <c r="AA1529" i="30"/>
  <c r="X1604" i="30"/>
  <c r="AC1616" i="30"/>
  <c r="AF1541" i="30"/>
  <c r="AG1541" i="30"/>
  <c r="BK1629" i="30"/>
  <c r="BG1704" i="30"/>
  <c r="BJ1629" i="30"/>
  <c r="AL1520" i="30"/>
  <c r="AH1595" i="30"/>
  <c r="AK1520" i="30"/>
  <c r="X1621" i="30"/>
  <c r="AB1546" i="30"/>
  <c r="AA1546" i="30"/>
  <c r="I1632" i="30"/>
  <c r="M1557" i="30"/>
  <c r="L1557" i="30"/>
  <c r="V1524" i="30"/>
  <c r="S1599" i="30"/>
  <c r="W1524" i="30"/>
  <c r="BJ1521" i="30"/>
  <c r="BG1596" i="30"/>
  <c r="BK1521" i="30"/>
  <c r="AF1547" i="30"/>
  <c r="AC1622" i="30"/>
  <c r="AG1547" i="30"/>
  <c r="AU1541" i="30"/>
  <c r="AR1616" i="30"/>
  <c r="AV1541" i="30"/>
  <c r="H1537" i="30"/>
  <c r="G1537" i="30"/>
  <c r="D1612" i="30"/>
  <c r="AW1587" i="30"/>
  <c r="AZ1512" i="30"/>
  <c r="BA1512" i="30"/>
  <c r="X1598" i="30"/>
  <c r="AB1523" i="30"/>
  <c r="AA1523" i="30"/>
  <c r="AC1607" i="30"/>
  <c r="AF1532" i="30"/>
  <c r="AG1532" i="30"/>
  <c r="AG1562" i="30"/>
  <c r="AC1637" i="30"/>
  <c r="AF1562" i="30"/>
  <c r="AG1537" i="30"/>
  <c r="AF1537" i="30"/>
  <c r="AC1612" i="30"/>
  <c r="BE1259" i="30"/>
  <c r="BE1266" i="30" s="1"/>
  <c r="BE1269" i="30" s="1"/>
  <c r="BF1259" i="30"/>
  <c r="U1812" i="30"/>
  <c r="U1738" i="30"/>
  <c r="U1784" i="30" s="1"/>
  <c r="U1791" i="30" s="1"/>
  <c r="U1794" i="30" s="1"/>
  <c r="AM1717" i="30"/>
  <c r="AQ1642" i="30"/>
  <c r="AP1642" i="30"/>
  <c r="R2052" i="30"/>
  <c r="Q2052" i="30"/>
  <c r="W1191" i="30"/>
  <c r="S1194" i="30"/>
  <c r="S1266" i="30"/>
  <c r="X1594" i="30"/>
  <c r="AB1519" i="30"/>
  <c r="AA1519" i="30"/>
  <c r="AH1619" i="30"/>
  <c r="AL1544" i="30"/>
  <c r="AK1544" i="30"/>
  <c r="W1549" i="30"/>
  <c r="S1624" i="30"/>
  <c r="V1549" i="30"/>
  <c r="BK1532" i="30"/>
  <c r="BG1607" i="30"/>
  <c r="BJ1532" i="30"/>
  <c r="AV1530" i="30"/>
  <c r="AR1605" i="30"/>
  <c r="AU1530" i="30"/>
  <c r="AH1625" i="30"/>
  <c r="AL1550" i="30"/>
  <c r="AK1550" i="30"/>
  <c r="BK1549" i="30"/>
  <c r="BJ1549" i="30"/>
  <c r="BG1624" i="30"/>
  <c r="BJ1520" i="30"/>
  <c r="BG1595" i="30"/>
  <c r="BK1520" i="30"/>
  <c r="BF1521" i="30"/>
  <c r="BB1596" i="30"/>
  <c r="BE1521" i="30"/>
  <c r="AK1522" i="30"/>
  <c r="AL1522" i="30"/>
  <c r="AH1597" i="30"/>
  <c r="AR1597" i="30"/>
  <c r="AV1522" i="30"/>
  <c r="AU1522" i="30"/>
  <c r="I1591" i="30"/>
  <c r="L1516" i="30"/>
  <c r="M1516" i="30"/>
  <c r="AQ1617" i="30"/>
  <c r="AP1617" i="30"/>
  <c r="AM1692" i="30"/>
  <c r="BK1436" i="30"/>
  <c r="BG1438" i="30"/>
  <c r="BK1438" i="30" s="1"/>
  <c r="BG1511" i="30"/>
  <c r="BJ1436" i="30"/>
  <c r="BJ1438" i="30" s="1"/>
  <c r="I1594" i="30"/>
  <c r="M1519" i="30"/>
  <c r="L1519" i="30"/>
  <c r="D1604" i="30"/>
  <c r="H1529" i="30"/>
  <c r="G1529" i="30"/>
  <c r="I1629" i="30"/>
  <c r="M1554" i="30"/>
  <c r="L1554" i="30"/>
  <c r="AG1191" i="30"/>
  <c r="AC1266" i="30"/>
  <c r="AC1194" i="30"/>
  <c r="BK1191" i="30"/>
  <c r="BG1266" i="30"/>
  <c r="BG1194" i="30"/>
  <c r="BF1551" i="30"/>
  <c r="BB1626" i="30"/>
  <c r="BE1551" i="30"/>
  <c r="M1415" i="30"/>
  <c r="L1415" i="30"/>
  <c r="BA1405" i="30"/>
  <c r="AZ1405" i="30"/>
  <c r="AW1408" i="30"/>
  <c r="AG1518" i="30"/>
  <c r="AC1593" i="30"/>
  <c r="AF1518" i="30"/>
  <c r="AA1549" i="30"/>
  <c r="X1624" i="30"/>
  <c r="AB1549" i="30"/>
  <c r="BB1605" i="30"/>
  <c r="BE1530" i="30"/>
  <c r="BF1530" i="30"/>
  <c r="AZ1532" i="30"/>
  <c r="AW1607" i="30"/>
  <c r="BA1532" i="30"/>
  <c r="D1613" i="30"/>
  <c r="H1538" i="30"/>
  <c r="G1538" i="30"/>
  <c r="AW1514" i="30"/>
  <c r="AZ1439" i="30"/>
  <c r="BA1439" i="30"/>
  <c r="AW1480" i="30"/>
  <c r="AW1626" i="30"/>
  <c r="BA1551" i="30"/>
  <c r="AZ1551" i="30"/>
  <c r="I1610" i="30"/>
  <c r="L1535" i="30"/>
  <c r="M1535" i="30"/>
  <c r="W1567" i="30"/>
  <c r="V1567" i="30"/>
  <c r="S1642" i="30"/>
  <c r="W1552" i="30"/>
  <c r="S1627" i="30"/>
  <c r="V1552" i="30"/>
  <c r="BJ1531" i="30"/>
  <c r="BG1606" i="30"/>
  <c r="BK1531" i="30"/>
  <c r="AB1541" i="30"/>
  <c r="X1616" i="30"/>
  <c r="AA1541" i="30"/>
  <c r="BB1643" i="30"/>
  <c r="BF1568" i="30"/>
  <c r="BE1568" i="30"/>
  <c r="AM1341" i="30"/>
  <c r="AQ1266" i="30"/>
  <c r="AM1269" i="30"/>
  <c r="D1601" i="30"/>
  <c r="G1526" i="30"/>
  <c r="H1526" i="30"/>
  <c r="H1568" i="30"/>
  <c r="D1643" i="30"/>
  <c r="G1568" i="30"/>
  <c r="AG1530" i="30"/>
  <c r="AC1605" i="30"/>
  <c r="AF1530" i="30"/>
  <c r="AL1528" i="30"/>
  <c r="AK1528" i="30"/>
  <c r="AH1603" i="30"/>
  <c r="S1514" i="30"/>
  <c r="W1439" i="30"/>
  <c r="V1439" i="30"/>
  <c r="S1480" i="30"/>
  <c r="V1531" i="30"/>
  <c r="S1606" i="30"/>
  <c r="W1531" i="30"/>
  <c r="AP1602" i="30"/>
  <c r="AM1677" i="30"/>
  <c r="AQ1602" i="30"/>
  <c r="AA1517" i="30"/>
  <c r="AB1517" i="30"/>
  <c r="X1592" i="30"/>
  <c r="R2063" i="30"/>
  <c r="Q2063" i="30"/>
  <c r="AV1333" i="30"/>
  <c r="AR1334" i="30"/>
  <c r="AU1333" i="30"/>
  <c r="AH1611" i="30"/>
  <c r="AL1536" i="30"/>
  <c r="AK1536" i="30"/>
  <c r="G1515" i="30"/>
  <c r="D1590" i="30"/>
  <c r="H1515" i="30"/>
  <c r="AL1530" i="30"/>
  <c r="AH1605" i="30"/>
  <c r="AK1530" i="30"/>
  <c r="M1528" i="30"/>
  <c r="I1603" i="30"/>
  <c r="L1528" i="30"/>
  <c r="G1563" i="30"/>
  <c r="D1638" i="30"/>
  <c r="H1563" i="30"/>
  <c r="AC1621" i="30"/>
  <c r="AG1546" i="30"/>
  <c r="AF1546" i="30"/>
  <c r="R1715" i="30"/>
  <c r="Q1715" i="30"/>
  <c r="BJ1439" i="30"/>
  <c r="BG1514" i="30"/>
  <c r="BK1439" i="30"/>
  <c r="BG1480" i="30"/>
  <c r="AA1562" i="30"/>
  <c r="X1637" i="30"/>
  <c r="AB1562" i="30"/>
  <c r="W1528" i="30"/>
  <c r="S1603" i="30"/>
  <c r="V1528" i="30"/>
  <c r="AH1599" i="30"/>
  <c r="AK1524" i="30"/>
  <c r="AL1524" i="30"/>
  <c r="X1629" i="30"/>
  <c r="AB1554" i="30"/>
  <c r="AA1554" i="30"/>
  <c r="AL1436" i="30"/>
  <c r="AH1511" i="30"/>
  <c r="AK1436" i="30"/>
  <c r="AK1438" i="30" s="1"/>
  <c r="AH1438" i="30"/>
  <c r="AL1438" i="30" s="1"/>
  <c r="AV1545" i="30"/>
  <c r="AU1545" i="30"/>
  <c r="AR1620" i="30"/>
  <c r="AB1538" i="30"/>
  <c r="X1613" i="30"/>
  <c r="AA1538" i="30"/>
  <c r="G1527" i="30"/>
  <c r="H1527" i="30"/>
  <c r="D1602" i="30"/>
  <c r="AB1518" i="30"/>
  <c r="X1593" i="30"/>
  <c r="AA1518" i="30"/>
  <c r="D1266" i="30"/>
  <c r="H1259" i="30"/>
  <c r="G1259" i="30"/>
  <c r="G1266" i="30" s="1"/>
  <c r="G1269" i="30" s="1"/>
  <c r="AW1594" i="30"/>
  <c r="AZ1519" i="30"/>
  <c r="BA1519" i="30"/>
  <c r="AB1516" i="30"/>
  <c r="X1591" i="30"/>
  <c r="AA1516" i="30"/>
  <c r="AW1629" i="30"/>
  <c r="BA1554" i="30"/>
  <c r="AZ1554" i="30"/>
  <c r="AU1527" i="30"/>
  <c r="AR1602" i="30"/>
  <c r="AV1527" i="30"/>
  <c r="BG1642" i="30"/>
  <c r="BK1567" i="30"/>
  <c r="BJ1567" i="30"/>
  <c r="S1620" i="30"/>
  <c r="W1545" i="30"/>
  <c r="V1545" i="30"/>
  <c r="AB1415" i="30"/>
  <c r="AA1415" i="30"/>
  <c r="AA1525" i="30"/>
  <c r="X1600" i="30"/>
  <c r="AB1525" i="30"/>
  <c r="R2042" i="30"/>
  <c r="Q2042" i="30"/>
  <c r="X1627" i="30"/>
  <c r="AB1552" i="30"/>
  <c r="AA1552" i="30"/>
  <c r="AZ1543" i="30"/>
  <c r="BA1543" i="30"/>
  <c r="AW1618" i="30"/>
  <c r="AB1528" i="30"/>
  <c r="X1603" i="30"/>
  <c r="AA1528" i="30"/>
  <c r="G1519" i="30"/>
  <c r="D1594" i="30"/>
  <c r="H1519" i="30"/>
  <c r="M1625" i="30"/>
  <c r="I1700" i="30"/>
  <c r="L1625" i="30"/>
  <c r="AB1405" i="30"/>
  <c r="AA1405" i="30"/>
  <c r="X1408" i="30"/>
  <c r="AK1537" i="30"/>
  <c r="AH1612" i="30"/>
  <c r="AL1537" i="30"/>
  <c r="AL1553" i="30"/>
  <c r="AH1628" i="30"/>
  <c r="AK1553" i="30"/>
  <c r="BE1537" i="30"/>
  <c r="BB1612" i="30"/>
  <c r="BF1537" i="30"/>
  <c r="V1537" i="30"/>
  <c r="S1612" i="30"/>
  <c r="W1537" i="30"/>
  <c r="AK1525" i="30"/>
  <c r="AH1600" i="30"/>
  <c r="AL1525" i="30"/>
  <c r="AV1564" i="30"/>
  <c r="AR1639" i="30"/>
  <c r="AU1564" i="30"/>
  <c r="V1518" i="30"/>
  <c r="S1593" i="30"/>
  <c r="W1518" i="30"/>
  <c r="I1194" i="30"/>
  <c r="I1266" i="30"/>
  <c r="M1191" i="30"/>
  <c r="BK1599" i="30"/>
  <c r="BJ1599" i="30"/>
  <c r="BG1674" i="30"/>
  <c r="G1532" i="30"/>
  <c r="D1607" i="30"/>
  <c r="H1532" i="30"/>
  <c r="BA1553" i="30"/>
  <c r="AZ1553" i="30"/>
  <c r="AW1628" i="30"/>
  <c r="AB1526" i="30"/>
  <c r="X1601" i="30"/>
  <c r="AA1526" i="30"/>
  <c r="Q1670" i="30"/>
  <c r="R1670" i="30"/>
  <c r="N1745" i="30"/>
  <c r="N1705" i="30"/>
  <c r="R1484" i="30"/>
  <c r="Q1484" i="30"/>
  <c r="Q1491" i="30" s="1"/>
  <c r="Q1494" i="30" s="1"/>
  <c r="BF1518" i="30"/>
  <c r="BB1593" i="30"/>
  <c r="BE1518" i="30"/>
  <c r="V1562" i="30"/>
  <c r="W1562" i="30"/>
  <c r="S1637" i="30"/>
  <c r="AZ1549" i="30"/>
  <c r="BA1549" i="30"/>
  <c r="AW1624" i="30"/>
  <c r="N1983" i="30"/>
  <c r="Q1908" i="30"/>
  <c r="R1908" i="30"/>
  <c r="BA1564" i="30"/>
  <c r="AW1639" i="30"/>
  <c r="AZ1564" i="30"/>
  <c r="AM1590" i="30"/>
  <c r="AQ1515" i="30"/>
  <c r="AP1515" i="30"/>
  <c r="AM1555" i="30"/>
  <c r="AG1540" i="30"/>
  <c r="AF1540" i="30"/>
  <c r="AC1615" i="30"/>
  <c r="H1564" i="30"/>
  <c r="D1639" i="30"/>
  <c r="G1564" i="30"/>
  <c r="M1541" i="30"/>
  <c r="I1616" i="30"/>
  <c r="L1541" i="30"/>
  <c r="AF1512" i="30"/>
  <c r="AG1512" i="30"/>
  <c r="AC1587" i="30"/>
  <c r="AF1556" i="30"/>
  <c r="AC1631" i="30"/>
  <c r="AG1556" i="30"/>
  <c r="BI2014" i="30"/>
  <c r="BI1940" i="30"/>
  <c r="BI1941" i="30" s="1"/>
  <c r="BI1944" i="30" s="1"/>
  <c r="AF1533" i="30"/>
  <c r="AC1608" i="30"/>
  <c r="AG1533" i="30"/>
  <c r="BB1632" i="30"/>
  <c r="BE1557" i="30"/>
  <c r="BF1557" i="30"/>
  <c r="W1333" i="30"/>
  <c r="S1334" i="30"/>
  <c r="V1333" i="30"/>
  <c r="M1536" i="30"/>
  <c r="I1611" i="30"/>
  <c r="L1536" i="30"/>
  <c r="AR1607" i="30"/>
  <c r="AU1532" i="30"/>
  <c r="AV1532" i="30"/>
  <c r="AO1928" i="30"/>
  <c r="AP1853" i="30"/>
  <c r="AO1855" i="30"/>
  <c r="AO1858" i="30" s="1"/>
  <c r="AO1859" i="30" s="1"/>
  <c r="AO1866" i="30" s="1"/>
  <c r="AO1869" i="30" s="1"/>
  <c r="BF1541" i="30"/>
  <c r="BB1616" i="30"/>
  <c r="BE1541" i="30"/>
  <c r="AH1637" i="30"/>
  <c r="AK1562" i="30"/>
  <c r="AL1562" i="30"/>
  <c r="BB1623" i="30"/>
  <c r="BF1548" i="30"/>
  <c r="BE1548" i="30"/>
  <c r="AK1554" i="30"/>
  <c r="AH1629" i="30"/>
  <c r="AL1554" i="30"/>
  <c r="BJ1525" i="30"/>
  <c r="BG1600" i="30"/>
  <c r="BK1525" i="30"/>
  <c r="AV1405" i="30"/>
  <c r="AU1405" i="30"/>
  <c r="AR1408" i="30"/>
  <c r="BB1627" i="30"/>
  <c r="BF1552" i="30"/>
  <c r="BE1552" i="30"/>
  <c r="D1592" i="30"/>
  <c r="H1517" i="30"/>
  <c r="G1517" i="30"/>
  <c r="BA1515" i="30"/>
  <c r="AW1590" i="30"/>
  <c r="AZ1515" i="30"/>
  <c r="AR1590" i="30"/>
  <c r="AV1515" i="30"/>
  <c r="AU1515" i="30"/>
  <c r="X1628" i="30"/>
  <c r="AB1553" i="30"/>
  <c r="AA1553" i="30"/>
  <c r="X1615" i="30"/>
  <c r="AA1540" i="30"/>
  <c r="AB1540" i="30"/>
  <c r="AB1333" i="30"/>
  <c r="X1334" i="30"/>
  <c r="AA1333" i="30"/>
  <c r="BK1541" i="30"/>
  <c r="BG1616" i="30"/>
  <c r="BJ1541" i="30"/>
  <c r="H1516" i="30"/>
  <c r="D1591" i="30"/>
  <c r="G1516" i="30"/>
  <c r="BG1639" i="30"/>
  <c r="BJ1564" i="30"/>
  <c r="BK1564" i="30"/>
  <c r="X1625" i="30"/>
  <c r="AB1550" i="30"/>
  <c r="AA1550" i="30"/>
  <c r="V1611" i="30"/>
  <c r="S1686" i="30"/>
  <c r="W1611" i="30"/>
  <c r="G1542" i="30"/>
  <c r="D1617" i="30"/>
  <c r="H1542" i="30"/>
  <c r="AR1614" i="30"/>
  <c r="AV1539" i="30"/>
  <c r="AU1539" i="30"/>
  <c r="AG1543" i="30"/>
  <c r="AC1618" i="30"/>
  <c r="AF1543" i="30"/>
  <c r="AC1596" i="30"/>
  <c r="AG1521" i="30"/>
  <c r="AF1521" i="30"/>
  <c r="AW1643" i="30"/>
  <c r="AZ1568" i="30"/>
  <c r="BA1568" i="30"/>
  <c r="AZ1518" i="30"/>
  <c r="AW1593" i="30"/>
  <c r="BA1518" i="30"/>
  <c r="I1627" i="30"/>
  <c r="M1552" i="30"/>
  <c r="L1552" i="30"/>
  <c r="D1627" i="30"/>
  <c r="H1552" i="30"/>
  <c r="G1552" i="30"/>
  <c r="V1415" i="30"/>
  <c r="W1415" i="30"/>
  <c r="L1568" i="30"/>
  <c r="I1643" i="30"/>
  <c r="M1568" i="30"/>
  <c r="BK1523" i="30"/>
  <c r="BJ1523" i="30"/>
  <c r="BG1598" i="30"/>
  <c r="AH1632" i="30"/>
  <c r="AK1557" i="30"/>
  <c r="AL1557" i="30"/>
  <c r="N1937" i="30"/>
  <c r="Q1862" i="30"/>
  <c r="R1862" i="30"/>
  <c r="M1530" i="30"/>
  <c r="I1605" i="30"/>
  <c r="L1530" i="30"/>
  <c r="AV1415" i="30"/>
  <c r="AU1415" i="30"/>
  <c r="AL1486" i="30"/>
  <c r="AH1490" i="30"/>
  <c r="AK1486" i="30"/>
  <c r="AH1561" i="30"/>
  <c r="AB1531" i="30"/>
  <c r="X1606" i="30"/>
  <c r="AA1531" i="30"/>
  <c r="V1516" i="30"/>
  <c r="S1591" i="30"/>
  <c r="W1516" i="30"/>
  <c r="AB1119" i="30"/>
  <c r="B688" i="58"/>
  <c r="D688" i="58" s="1"/>
  <c r="BB1608" i="30"/>
  <c r="BE1533" i="30"/>
  <c r="BF1533" i="30"/>
  <c r="AV1568" i="30"/>
  <c r="AU1568" i="30"/>
  <c r="AR1643" i="30"/>
  <c r="W1119" i="30"/>
  <c r="B687" i="58"/>
  <c r="D687" i="58" s="1"/>
  <c r="AG1538" i="30"/>
  <c r="AC1613" i="30"/>
  <c r="AF1538" i="30"/>
  <c r="AM1702" i="30"/>
  <c r="AP1627" i="30"/>
  <c r="AQ1627" i="30"/>
  <c r="AK1539" i="30"/>
  <c r="AH1614" i="30"/>
  <c r="AL1539" i="30"/>
  <c r="AC1632" i="30"/>
  <c r="AF1557" i="30"/>
  <c r="AG1557" i="30"/>
  <c r="BK1601" i="30"/>
  <c r="BJ1601" i="30"/>
  <c r="BG1676" i="30"/>
  <c r="AH1638" i="30"/>
  <c r="AL1563" i="30"/>
  <c r="AK1563" i="30"/>
  <c r="BJ1415" i="30"/>
  <c r="BK1415" i="30"/>
  <c r="M1540" i="30"/>
  <c r="I1615" i="30"/>
  <c r="L1540" i="30"/>
  <c r="R1790" i="30"/>
  <c r="Q1790" i="30"/>
  <c r="AR1642" i="30"/>
  <c r="AU1567" i="30"/>
  <c r="AV1567" i="30"/>
  <c r="M1259" i="30"/>
  <c r="L1259" i="30"/>
  <c r="L1266" i="30" s="1"/>
  <c r="L1269" i="30" s="1"/>
  <c r="M1526" i="30"/>
  <c r="I1601" i="30"/>
  <c r="L1526" i="30"/>
  <c r="W1520" i="30"/>
  <c r="V1520" i="30"/>
  <c r="S1595" i="30"/>
  <c r="AH1627" i="30"/>
  <c r="AL1552" i="30"/>
  <c r="AK1552" i="30"/>
  <c r="AF1525" i="30"/>
  <c r="AC1600" i="30"/>
  <c r="AG1525" i="30"/>
  <c r="AL1548" i="30"/>
  <c r="AH1623" i="30"/>
  <c r="AK1548" i="30"/>
  <c r="Q1777" i="30"/>
  <c r="N1852" i="30"/>
  <c r="R1777" i="30"/>
  <c r="Q1697" i="30"/>
  <c r="R1697" i="30"/>
  <c r="N1772" i="30"/>
  <c r="AW1638" i="30"/>
  <c r="BA1563" i="30"/>
  <c r="AZ1563" i="30"/>
  <c r="H1530" i="30"/>
  <c r="G1530" i="30"/>
  <c r="D1605" i="30"/>
  <c r="D1615" i="30"/>
  <c r="H1540" i="30"/>
  <c r="G1540" i="30"/>
  <c r="M1534" i="30"/>
  <c r="I1609" i="30"/>
  <c r="L1534" i="30"/>
  <c r="AZ1516" i="30"/>
  <c r="AW1591" i="30"/>
  <c r="BA1516" i="30"/>
  <c r="AK1535" i="30"/>
  <c r="AH1610" i="30"/>
  <c r="AL1535" i="30"/>
  <c r="BJ1548" i="30"/>
  <c r="BG1623" i="30"/>
  <c r="BK1548" i="30"/>
  <c r="S1613" i="30"/>
  <c r="W1538" i="30"/>
  <c r="V1538" i="30"/>
  <c r="X1614" i="30"/>
  <c r="AA1539" i="30"/>
  <c r="AB1539" i="30"/>
  <c r="BE1567" i="30"/>
  <c r="BB1642" i="30"/>
  <c r="BF1567" i="30"/>
  <c r="BK1608" i="30"/>
  <c r="BG1683" i="30"/>
  <c r="BJ1608" i="30"/>
  <c r="AR1266" i="30"/>
  <c r="AV1191" i="30"/>
  <c r="AR1194" i="30"/>
  <c r="BK1512" i="30"/>
  <c r="BG1587" i="30"/>
  <c r="BJ1512" i="30"/>
  <c r="BA1436" i="30"/>
  <c r="AZ1436" i="30"/>
  <c r="AZ1438" i="30" s="1"/>
  <c r="AW1438" i="30"/>
  <c r="BA1438" i="30" s="1"/>
  <c r="AW1511" i="30"/>
  <c r="AG1526" i="30"/>
  <c r="AC1601" i="30"/>
  <c r="AF1526" i="30"/>
  <c r="D1438" i="30"/>
  <c r="H1438" i="30" s="1"/>
  <c r="D1511" i="30"/>
  <c r="H1436" i="30"/>
  <c r="G1436" i="30"/>
  <c r="G1438" i="30" s="1"/>
  <c r="R1718" i="30"/>
  <c r="N1793" i="30"/>
  <c r="Q1718" i="30"/>
  <c r="AL1547" i="30"/>
  <c r="AH1622" i="30"/>
  <c r="AK1547" i="30"/>
  <c r="AC1624" i="30"/>
  <c r="AF1549" i="30"/>
  <c r="AG1549" i="30"/>
  <c r="V1548" i="30"/>
  <c r="S1623" i="30"/>
  <c r="W1548" i="30"/>
  <c r="AC1334" i="30"/>
  <c r="AG1333" i="30"/>
  <c r="AF1333" i="30"/>
  <c r="BK1259" i="30"/>
  <c r="BJ1259" i="30"/>
  <c r="BJ1266" i="30" s="1"/>
  <c r="BJ1269" i="30" s="1"/>
  <c r="Q1694" i="30"/>
  <c r="R1694" i="30"/>
  <c r="N1769" i="30"/>
  <c r="BB1594" i="30"/>
  <c r="BF1519" i="30"/>
  <c r="BE1519" i="30"/>
  <c r="BB1624" i="30"/>
  <c r="BE1549" i="30"/>
  <c r="BF1549" i="30"/>
  <c r="X1619" i="30"/>
  <c r="AB1544" i="30"/>
  <c r="AA1544" i="30"/>
  <c r="BG1621" i="30"/>
  <c r="BJ1546" i="30"/>
  <c r="BK1546" i="30"/>
  <c r="D1628" i="30"/>
  <c r="G1553" i="30"/>
  <c r="H1553" i="30"/>
  <c r="H1522" i="30"/>
  <c r="D1597" i="30"/>
  <c r="G1522" i="30"/>
  <c r="M1539" i="30"/>
  <c r="L1539" i="30"/>
  <c r="I1614" i="30"/>
  <c r="BB1334" i="30"/>
  <c r="BE1333" i="30"/>
  <c r="BF1333" i="30"/>
  <c r="AW1619" i="30"/>
  <c r="AZ1544" i="30"/>
  <c r="BA1544" i="30"/>
  <c r="BF1436" i="30"/>
  <c r="BB1511" i="30"/>
  <c r="BB1438" i="30"/>
  <c r="BF1438" i="30" s="1"/>
  <c r="BE1436" i="30"/>
  <c r="BE1438" i="30" s="1"/>
  <c r="AG1548" i="30"/>
  <c r="AF1548" i="30"/>
  <c r="AC1623" i="30"/>
  <c r="S1511" i="30"/>
  <c r="W1436" i="30"/>
  <c r="V1436" i="30"/>
  <c r="V1438" i="30" s="1"/>
  <c r="S1438" i="30"/>
  <c r="W1438" i="30" s="1"/>
  <c r="BJ1405" i="30"/>
  <c r="BK1405" i="30"/>
  <c r="BG1408" i="30"/>
  <c r="AF1517" i="30"/>
  <c r="AC1592" i="30"/>
  <c r="AG1517" i="30"/>
  <c r="I1602" i="30"/>
  <c r="M1527" i="30"/>
  <c r="L1527" i="30"/>
  <c r="AH1480" i="30"/>
  <c r="AK1439" i="30"/>
  <c r="AL1439" i="30"/>
  <c r="AH1514" i="30"/>
  <c r="I1597" i="30"/>
  <c r="L1522" i="30"/>
  <c r="M1522" i="30"/>
  <c r="S1592" i="30"/>
  <c r="V1517" i="30"/>
  <c r="W1517" i="30"/>
  <c r="BF1439" i="30"/>
  <c r="BB1480" i="30"/>
  <c r="BE1439" i="30"/>
  <c r="BB1514" i="30"/>
  <c r="L1517" i="30"/>
  <c r="I1592" i="30"/>
  <c r="M1517" i="30"/>
  <c r="BE1553" i="30"/>
  <c r="BF1553" i="30"/>
  <c r="BB1628" i="30"/>
  <c r="AP1986" i="30"/>
  <c r="AQ1986" i="30"/>
  <c r="AM2061" i="30"/>
  <c r="W1525" i="30"/>
  <c r="S1600" i="30"/>
  <c r="V1525" i="30"/>
  <c r="AU1439" i="30"/>
  <c r="AV1439" i="30"/>
  <c r="AR1514" i="30"/>
  <c r="AR1480" i="30"/>
  <c r="H1415" i="30"/>
  <c r="G1415" i="30"/>
  <c r="AU1521" i="30"/>
  <c r="AR1596" i="30"/>
  <c r="AV1521" i="30"/>
  <c r="BA1540" i="30"/>
  <c r="AW1615" i="30"/>
  <c r="AZ1540" i="30"/>
  <c r="S1587" i="30"/>
  <c r="W1512" i="30"/>
  <c r="V1512" i="30"/>
  <c r="BG1632" i="30"/>
  <c r="BK1557" i="30"/>
  <c r="BJ1557" i="30"/>
  <c r="AK1556" i="30"/>
  <c r="AH1631" i="30"/>
  <c r="AL1556" i="30"/>
  <c r="S1604" i="30"/>
  <c r="V1529" i="30"/>
  <c r="W1529" i="30"/>
  <c r="BA1525" i="30"/>
  <c r="AW1600" i="30"/>
  <c r="AZ1525" i="30"/>
  <c r="AF1519" i="30"/>
  <c r="AG1519" i="30"/>
  <c r="AC1594" i="30"/>
  <c r="AR1511" i="30"/>
  <c r="AU1436" i="30"/>
  <c r="AU1438" i="30" s="1"/>
  <c r="AR1438" i="30"/>
  <c r="AV1438" i="30" s="1"/>
  <c r="AV1436" i="30"/>
  <c r="AF1436" i="30"/>
  <c r="AF1438" i="30" s="1"/>
  <c r="AG1436" i="30"/>
  <c r="AC1438" i="30"/>
  <c r="AG1438" i="30" s="1"/>
  <c r="AC1511" i="30"/>
  <c r="I1586" i="30"/>
  <c r="L1511" i="30"/>
  <c r="M1511" i="30"/>
  <c r="I1513" i="30"/>
  <c r="M1513" i="30" s="1"/>
  <c r="AC1626" i="30"/>
  <c r="AF1551" i="30"/>
  <c r="AG1551" i="30"/>
  <c r="BA1533" i="30"/>
  <c r="AZ1533" i="30"/>
  <c r="AW1608" i="30"/>
  <c r="BA1523" i="30"/>
  <c r="AW1598" i="30"/>
  <c r="AZ1523" i="30"/>
  <c r="AH1613" i="30"/>
  <c r="AL1538" i="30"/>
  <c r="AK1538" i="30"/>
  <c r="M1563" i="30"/>
  <c r="I1638" i="30"/>
  <c r="L1563" i="30"/>
  <c r="AV1536" i="30"/>
  <c r="AR1611" i="30"/>
  <c r="AU1536" i="30"/>
  <c r="AK1526" i="30"/>
  <c r="AL1526" i="30"/>
  <c r="AH1601" i="30"/>
  <c r="BF1538" i="30"/>
  <c r="BE1538" i="30"/>
  <c r="BB1613" i="30"/>
  <c r="AB1515" i="30"/>
  <c r="X1590" i="30"/>
  <c r="AA1515" i="30"/>
  <c r="D1616" i="30"/>
  <c r="H1541" i="30"/>
  <c r="G1541" i="30"/>
  <c r="AM1829" i="30"/>
  <c r="AP1754" i="30"/>
  <c r="AQ1754" i="30"/>
  <c r="AU1512" i="30"/>
  <c r="AR1587" i="30"/>
  <c r="AV1512" i="30"/>
  <c r="AP2004" i="30"/>
  <c r="AQ2004" i="30"/>
  <c r="AM2079" i="30"/>
  <c r="AU1523" i="30"/>
  <c r="AV1523" i="30"/>
  <c r="AR1598" i="30"/>
  <c r="R2060" i="30"/>
  <c r="Q2060" i="30"/>
  <c r="AL1551" i="30"/>
  <c r="AH1626" i="30"/>
  <c r="AK1551" i="30"/>
  <c r="V1564" i="30"/>
  <c r="W1564" i="30"/>
  <c r="S1639" i="30"/>
  <c r="AQ1334" i="30"/>
  <c r="AP1334" i="30"/>
  <c r="AP1341" i="30" s="1"/>
  <c r="AP1344" i="30" s="1"/>
  <c r="F1839" i="30"/>
  <c r="F1780" i="30"/>
  <c r="F1783" i="30" s="1"/>
  <c r="F1784" i="30" s="1"/>
  <c r="F1791" i="30" s="1"/>
  <c r="F1794" i="30" s="1"/>
  <c r="N1971" i="30"/>
  <c r="R1896" i="30"/>
  <c r="Q1896" i="30"/>
  <c r="AH1596" i="30"/>
  <c r="AL1521" i="30"/>
  <c r="AK1521" i="30"/>
  <c r="AR1490" i="30"/>
  <c r="AU1486" i="30"/>
  <c r="AR1561" i="30"/>
  <c r="AV1486" i="30"/>
  <c r="M1549" i="30"/>
  <c r="I1624" i="30"/>
  <c r="L1549" i="30"/>
  <c r="D1611" i="30"/>
  <c r="H1536" i="30"/>
  <c r="G1536" i="30"/>
  <c r="AF1553" i="30"/>
  <c r="AG1553" i="30"/>
  <c r="AC1628" i="30"/>
  <c r="AU1537" i="30"/>
  <c r="AR1612" i="30"/>
  <c r="AV1537" i="30"/>
  <c r="AZ1535" i="30"/>
  <c r="AW1610" i="30"/>
  <c r="BA1535" i="30"/>
  <c r="AL1531" i="30"/>
  <c r="AH1606" i="30"/>
  <c r="AK1531" i="30"/>
  <c r="AH1602" i="30"/>
  <c r="AL1527" i="30"/>
  <c r="AK1527" i="30"/>
  <c r="X1194" i="30"/>
  <c r="AB1191" i="30"/>
  <c r="X1266" i="30"/>
  <c r="BF1516" i="30"/>
  <c r="BB1591" i="30"/>
  <c r="BE1516" i="30"/>
  <c r="AF1535" i="30"/>
  <c r="AC1610" i="30"/>
  <c r="AG1535" i="30"/>
  <c r="AW1613" i="30"/>
  <c r="AZ1538" i="30"/>
  <c r="BA1538" i="30"/>
  <c r="H1549" i="30"/>
  <c r="D1624" i="30"/>
  <c r="G1549" i="30"/>
  <c r="N1864" i="30"/>
  <c r="R1789" i="30"/>
  <c r="Q1789" i="30"/>
  <c r="AY1977" i="30"/>
  <c r="AY1930" i="30"/>
  <c r="AY1933" i="30" s="1"/>
  <c r="AY1934" i="30" s="1"/>
  <c r="AY1941" i="30" s="1"/>
  <c r="AY1944" i="30" s="1"/>
  <c r="BF1562" i="30"/>
  <c r="BE1562" i="30"/>
  <c r="BB1637" i="30"/>
  <c r="AU1520" i="30"/>
  <c r="AR1595" i="30"/>
  <c r="AV1520" i="30"/>
  <c r="AG1524" i="30"/>
  <c r="AC1599" i="30"/>
  <c r="AF1524" i="30"/>
  <c r="BB1606" i="30"/>
  <c r="BE1531" i="30"/>
  <c r="BF1531" i="30"/>
  <c r="AB1563" i="30"/>
  <c r="AA1563" i="30"/>
  <c r="X1638" i="30"/>
  <c r="W1533" i="30"/>
  <c r="S1608" i="30"/>
  <c r="V1533" i="30"/>
  <c r="AU1549" i="30"/>
  <c r="AV1549" i="30"/>
  <c r="AR1624" i="30"/>
  <c r="AL1512" i="30"/>
  <c r="AH1587" i="30"/>
  <c r="AK1512" i="30"/>
  <c r="AU1528" i="30"/>
  <c r="AV1528" i="30"/>
  <c r="AR1603" i="30"/>
  <c r="H1550" i="30"/>
  <c r="D1625" i="30"/>
  <c r="G1550" i="30"/>
  <c r="P2038" i="30"/>
  <c r="P2084" i="30" s="1"/>
  <c r="P2091" i="30" s="1"/>
  <c r="P2094" i="30" s="1"/>
  <c r="Q2036" i="30"/>
  <c r="Q2038" i="30" s="1"/>
  <c r="L1512" i="30"/>
  <c r="I1587" i="30"/>
  <c r="M1512" i="30"/>
  <c r="AV1535" i="30"/>
  <c r="AU1535" i="30"/>
  <c r="AR1610" i="30"/>
  <c r="V1556" i="30"/>
  <c r="W1556" i="30"/>
  <c r="S1631" i="30"/>
  <c r="AU1563" i="30"/>
  <c r="AV1563" i="30"/>
  <c r="AR1638" i="30"/>
  <c r="BJ1609" i="30"/>
  <c r="BG1684" i="30"/>
  <c r="BK1609" i="30"/>
  <c r="AZ1527" i="30"/>
  <c r="BA1527" i="30"/>
  <c r="AW1602" i="30"/>
  <c r="B649" i="58"/>
  <c r="D636" i="58"/>
  <c r="D649" i="58" s="1"/>
  <c r="AM1698" i="30"/>
  <c r="AP1623" i="30"/>
  <c r="AQ1623" i="30"/>
  <c r="I1490" i="30"/>
  <c r="L1486" i="30"/>
  <c r="M1486" i="30"/>
  <c r="I1561" i="30"/>
  <c r="G1534" i="30"/>
  <c r="D1609" i="30"/>
  <c r="H1534" i="30"/>
  <c r="AQ1194" i="30"/>
  <c r="B739" i="58"/>
  <c r="D739" i="58" s="1"/>
  <c r="AM1636" i="30"/>
  <c r="AM1565" i="30"/>
  <c r="AQ1561" i="30"/>
  <c r="AP1561" i="30"/>
  <c r="AA1564" i="30"/>
  <c r="X1639" i="30"/>
  <c r="AB1564" i="30"/>
  <c r="N1991" i="30"/>
  <c r="Q1916" i="30"/>
  <c r="R1916" i="30"/>
  <c r="BG1625" i="30"/>
  <c r="BK1550" i="30"/>
  <c r="BJ1550" i="30"/>
  <c r="Q1706" i="30"/>
  <c r="N1781" i="30"/>
  <c r="R1706" i="30"/>
  <c r="B692" i="58"/>
  <c r="D692" i="58" s="1"/>
  <c r="AV1119" i="30"/>
  <c r="AH1590" i="30"/>
  <c r="AL1515" i="30"/>
  <c r="AK1515" i="30"/>
  <c r="BK1529" i="30"/>
  <c r="BJ1529" i="30"/>
  <c r="BG1604" i="30"/>
  <c r="AU1544" i="30"/>
  <c r="AR1619" i="30"/>
  <c r="AV1544" i="30"/>
  <c r="AK1532" i="30"/>
  <c r="AH1607" i="30"/>
  <c r="AL1532" i="30"/>
  <c r="AZ1522" i="30"/>
  <c r="AW1597" i="30"/>
  <c r="BA1522" i="30"/>
  <c r="V1539" i="30"/>
  <c r="S1614" i="30"/>
  <c r="W1539" i="30"/>
  <c r="BJ1615" i="30"/>
  <c r="BK1615" i="30"/>
  <c r="BG1690" i="30"/>
  <c r="AQ2039" i="30"/>
  <c r="AP2039" i="30"/>
  <c r="D1194" i="30"/>
  <c r="H1191" i="30"/>
  <c r="AU1525" i="30"/>
  <c r="AV1525" i="30"/>
  <c r="AR1600" i="30"/>
  <c r="M1405" i="30"/>
  <c r="L1405" i="30"/>
  <c r="I1408" i="30"/>
  <c r="BG1597" i="30"/>
  <c r="BJ1522" i="30"/>
  <c r="BK1522" i="30"/>
  <c r="BA1542" i="30"/>
  <c r="AZ1542" i="30"/>
  <c r="AW1617" i="30"/>
  <c r="X1643" i="30"/>
  <c r="AB1568" i="30"/>
  <c r="AA1568" i="30"/>
  <c r="S1615" i="30"/>
  <c r="V1540" i="30"/>
  <c r="W1540" i="30"/>
  <c r="BG1594" i="30"/>
  <c r="BK1519" i="30"/>
  <c r="BJ1519" i="30"/>
  <c r="W1405" i="30"/>
  <c r="S1408" i="30"/>
  <c r="V1405" i="30"/>
  <c r="W1544" i="30"/>
  <c r="S1619" i="30"/>
  <c r="V1544" i="30"/>
  <c r="AM1683" i="30"/>
  <c r="AQ1608" i="30"/>
  <c r="AP1608" i="30"/>
  <c r="BF1512" i="30"/>
  <c r="BB1587" i="30"/>
  <c r="BE1512" i="30"/>
  <c r="AW1620" i="30"/>
  <c r="BA1545" i="30"/>
  <c r="AZ1545" i="30"/>
  <c r="H1520" i="30"/>
  <c r="D1595" i="30"/>
  <c r="G1520" i="30"/>
  <c r="AC1638" i="30"/>
  <c r="AG1563" i="30"/>
  <c r="AF1563" i="30"/>
  <c r="W1542" i="30"/>
  <c r="S1617" i="30"/>
  <c r="V1542" i="30"/>
  <c r="AR1632" i="30"/>
  <c r="AU1557" i="30"/>
  <c r="AV1557" i="30"/>
  <c r="BG1631" i="30"/>
  <c r="BK1556" i="30"/>
  <c r="BJ1556" i="30"/>
  <c r="BA1541" i="30"/>
  <c r="AW1616" i="30"/>
  <c r="AZ1541" i="30"/>
  <c r="AM1674" i="30"/>
  <c r="AQ1599" i="30"/>
  <c r="AP1599" i="30"/>
  <c r="BA1530" i="30"/>
  <c r="AW1605" i="30"/>
  <c r="AZ1530" i="30"/>
  <c r="AB1548" i="30"/>
  <c r="AA1548" i="30"/>
  <c r="X1623" i="30"/>
  <c r="AL1119" i="30"/>
  <c r="B690" i="58"/>
  <c r="D690" i="58" s="1"/>
  <c r="AH1408" i="30"/>
  <c r="AL1405" i="30"/>
  <c r="AK1405" i="30"/>
  <c r="AM1409" i="30"/>
  <c r="AQ1408" i="30"/>
  <c r="AP1408" i="30"/>
  <c r="X1438" i="30"/>
  <c r="AB1438" i="30" s="1"/>
  <c r="X1511" i="30"/>
  <c r="AB1436" i="30"/>
  <c r="AA1436" i="30"/>
  <c r="AA1438" i="30" s="1"/>
  <c r="V1547" i="30"/>
  <c r="S1622" i="30"/>
  <c r="W1547" i="30"/>
  <c r="BA1528" i="30"/>
  <c r="AW1603" i="30"/>
  <c r="AZ1528" i="30"/>
  <c r="BF1405" i="30"/>
  <c r="BB1408" i="30"/>
  <c r="BE1405" i="30"/>
  <c r="BA1119" i="30"/>
  <c r="B693" i="58"/>
  <c r="D693" i="58" s="1"/>
  <c r="S1628" i="30"/>
  <c r="V1553" i="30"/>
  <c r="W1553" i="30"/>
  <c r="AB1536" i="30"/>
  <c r="X1611" i="30"/>
  <c r="AA1536" i="30"/>
  <c r="AG1534" i="30"/>
  <c r="AC1609" i="30"/>
  <c r="AF1534" i="30"/>
  <c r="BK1562" i="30"/>
  <c r="BG1637" i="30"/>
  <c r="BJ1562" i="30"/>
  <c r="BB1629" i="30"/>
  <c r="BF1554" i="30"/>
  <c r="BE1554" i="30"/>
  <c r="D1490" i="30"/>
  <c r="D1561" i="30"/>
  <c r="H1486" i="30"/>
  <c r="G1486" i="30"/>
  <c r="AH1624" i="30"/>
  <c r="AK1549" i="30"/>
  <c r="AL1549" i="30"/>
  <c r="BF1540" i="30"/>
  <c r="BE1540" i="30"/>
  <c r="BB1615" i="30"/>
  <c r="V1550" i="30"/>
  <c r="S1625" i="30"/>
  <c r="W1550" i="30"/>
  <c r="AC1617" i="30"/>
  <c r="AG1542" i="30"/>
  <c r="AF1542" i="30"/>
  <c r="AU1519" i="30"/>
  <c r="AV1519" i="30"/>
  <c r="AR1594" i="30"/>
  <c r="I1604" i="30"/>
  <c r="M1529" i="30"/>
  <c r="L1529" i="30"/>
  <c r="AM1696" i="30"/>
  <c r="AP1621" i="30"/>
  <c r="AQ1621" i="30"/>
  <c r="BF1528" i="30"/>
  <c r="BB1603" i="30"/>
  <c r="BE1528" i="30"/>
  <c r="AA1486" i="30"/>
  <c r="X1490" i="30"/>
  <c r="AB1486" i="30"/>
  <c r="X1561" i="30"/>
  <c r="I1617" i="30"/>
  <c r="M1542" i="30"/>
  <c r="L1542" i="30"/>
  <c r="AR1625" i="30"/>
  <c r="AV1550" i="30"/>
  <c r="AU1550" i="30"/>
  <c r="R1687" i="30"/>
  <c r="Q1687" i="30"/>
  <c r="N1762" i="30"/>
  <c r="AU1518" i="30"/>
  <c r="AR1593" i="30"/>
  <c r="AV1518" i="30"/>
  <c r="AC1514" i="30"/>
  <c r="AG1439" i="30"/>
  <c r="AC1480" i="30"/>
  <c r="AF1439" i="30"/>
  <c r="D1618" i="30"/>
  <c r="G1543" i="30"/>
  <c r="H1543" i="30"/>
  <c r="BA1521" i="30"/>
  <c r="AW1596" i="30"/>
  <c r="AZ1521" i="30"/>
  <c r="G1512" i="30"/>
  <c r="D1587" i="30"/>
  <c r="H1512" i="30"/>
  <c r="BF1534" i="30"/>
  <c r="BB1609" i="30"/>
  <c r="BE1534" i="30"/>
  <c r="G1548" i="30"/>
  <c r="D1623" i="30"/>
  <c r="H1548" i="30"/>
  <c r="BJ1552" i="30"/>
  <c r="BG1627" i="30"/>
  <c r="BK1552" i="30"/>
  <c r="R1672" i="30"/>
  <c r="N1747" i="30"/>
  <c r="Q1672" i="30"/>
  <c r="G1525" i="30"/>
  <c r="D1600" i="30"/>
  <c r="H1525" i="30"/>
  <c r="AF1522" i="30"/>
  <c r="AG1522" i="30"/>
  <c r="AC1597" i="30"/>
  <c r="W1486" i="30"/>
  <c r="S1490" i="30"/>
  <c r="V1486" i="30"/>
  <c r="S1561" i="30"/>
  <c r="AL1333" i="30"/>
  <c r="AK1333" i="30"/>
  <c r="AH1334" i="30"/>
  <c r="AC1619" i="30"/>
  <c r="AG1544" i="30"/>
  <c r="AF1544" i="30"/>
  <c r="AU1554" i="30"/>
  <c r="AR1629" i="30"/>
  <c r="AV1554" i="30"/>
  <c r="BK1535" i="30"/>
  <c r="BJ1535" i="30"/>
  <c r="BG1610" i="30"/>
  <c r="AK1415" i="30"/>
  <c r="AL1415" i="30"/>
  <c r="AL1543" i="30"/>
  <c r="AH1618" i="30"/>
  <c r="AK1543" i="30"/>
  <c r="I1596" i="30"/>
  <c r="M1521" i="30"/>
  <c r="L1521" i="30"/>
  <c r="H1524" i="30"/>
  <c r="D1599" i="30"/>
  <c r="G1524" i="30"/>
  <c r="BK1119" i="30"/>
  <c r="B695" i="58"/>
  <c r="D695" i="58" s="1"/>
  <c r="W1568" i="30"/>
  <c r="S1643" i="30"/>
  <c r="V1568" i="30"/>
  <c r="AG1516" i="30"/>
  <c r="AC1591" i="30"/>
  <c r="AF1516" i="30"/>
  <c r="D1946" i="30" l="1"/>
  <c r="I1871" i="30"/>
  <c r="N1871" i="30" s="1"/>
  <c r="S1871" i="30" s="1"/>
  <c r="X1871" i="30" s="1"/>
  <c r="AC1871" i="30" s="1"/>
  <c r="AH1871" i="30" s="1"/>
  <c r="AM1871" i="30" s="1"/>
  <c r="AR1871" i="30" s="1"/>
  <c r="AW1871" i="30" s="1"/>
  <c r="BB1871" i="30" s="1"/>
  <c r="BG1871" i="30" s="1"/>
  <c r="AG1480" i="30"/>
  <c r="AC1483" i="30"/>
  <c r="AF1480" i="30"/>
  <c r="W1617" i="30"/>
  <c r="S1692" i="30"/>
  <c r="V1617" i="30"/>
  <c r="AM1758" i="30"/>
  <c r="AQ1683" i="30"/>
  <c r="AP1683" i="30"/>
  <c r="BA1617" i="30"/>
  <c r="AW1692" i="30"/>
  <c r="AZ1617" i="30"/>
  <c r="BA1597" i="30"/>
  <c r="AZ1597" i="30"/>
  <c r="AW1672" i="30"/>
  <c r="N2066" i="30"/>
  <c r="R1991" i="30"/>
  <c r="Q1991" i="30"/>
  <c r="AG1628" i="30"/>
  <c r="AC1703" i="30"/>
  <c r="AF1628" i="30"/>
  <c r="AV1611" i="30"/>
  <c r="AR1686" i="30"/>
  <c r="AU1611" i="30"/>
  <c r="M1597" i="30"/>
  <c r="I1672" i="30"/>
  <c r="L1597" i="30"/>
  <c r="AR1341" i="30"/>
  <c r="AV1266" i="30"/>
  <c r="AR1269" i="30"/>
  <c r="S1666" i="30"/>
  <c r="V1591" i="30"/>
  <c r="W1591" i="30"/>
  <c r="AR1409" i="30"/>
  <c r="AU1408" i="30"/>
  <c r="AV1408" i="30"/>
  <c r="AL1612" i="30"/>
  <c r="AH1687" i="30"/>
  <c r="AK1612" i="30"/>
  <c r="H1266" i="30"/>
  <c r="D1269" i="30"/>
  <c r="W1603" i="30"/>
  <c r="V1603" i="30"/>
  <c r="S1678" i="30"/>
  <c r="D1665" i="30"/>
  <c r="G1590" i="30"/>
  <c r="H1590" i="30"/>
  <c r="BF1619" i="30"/>
  <c r="BB1694" i="30"/>
  <c r="BE1619" i="30"/>
  <c r="AL1598" i="30"/>
  <c r="AH1673" i="30"/>
  <c r="AK1598" i="30"/>
  <c r="AZ1612" i="30"/>
  <c r="BA1612" i="30"/>
  <c r="AW1687" i="30"/>
  <c r="BA1609" i="30"/>
  <c r="AW1684" i="30"/>
  <c r="AZ1609" i="30"/>
  <c r="BB1269" i="30"/>
  <c r="BF1266" i="30"/>
  <c r="BB1341" i="30"/>
  <c r="G1632" i="30"/>
  <c r="D1707" i="30"/>
  <c r="H1632" i="30"/>
  <c r="BG1677" i="30"/>
  <c r="BJ1602" i="30"/>
  <c r="BK1602" i="30"/>
  <c r="Z1995" i="30"/>
  <c r="Z1930" i="30"/>
  <c r="Z1933" i="30" s="1"/>
  <c r="Z1934" i="30" s="1"/>
  <c r="Z1941" i="30" s="1"/>
  <c r="Z1944" i="30" s="1"/>
  <c r="V1629" i="30"/>
  <c r="S1704" i="30"/>
  <c r="W1629" i="30"/>
  <c r="AC1718" i="30"/>
  <c r="AF1643" i="30"/>
  <c r="AG1643" i="30"/>
  <c r="BF1622" i="30"/>
  <c r="BE1622" i="30"/>
  <c r="BB1697" i="30"/>
  <c r="AR1697" i="30"/>
  <c r="AV1622" i="30"/>
  <c r="AU1622" i="30"/>
  <c r="AQ1695" i="30"/>
  <c r="AP1695" i="30"/>
  <c r="AM1770" i="30"/>
  <c r="AH1341" i="30"/>
  <c r="AH1269" i="30"/>
  <c r="AL1266" i="30"/>
  <c r="BF1638" i="30"/>
  <c r="BE1638" i="30"/>
  <c r="BB1713" i="30"/>
  <c r="V1616" i="30"/>
  <c r="S1691" i="30"/>
  <c r="W1616" i="30"/>
  <c r="BG1713" i="30"/>
  <c r="BK1638" i="30"/>
  <c r="BJ1638" i="30"/>
  <c r="D1698" i="30"/>
  <c r="G1623" i="30"/>
  <c r="H1623" i="30"/>
  <c r="AB1490" i="30"/>
  <c r="AA1490" i="30"/>
  <c r="AC1692" i="30"/>
  <c r="AG1617" i="30"/>
  <c r="AF1617" i="30"/>
  <c r="BB1704" i="30"/>
  <c r="BE1629" i="30"/>
  <c r="BF1629" i="30"/>
  <c r="AA1611" i="30"/>
  <c r="AB1611" i="30"/>
  <c r="X1686" i="30"/>
  <c r="BF1408" i="30"/>
  <c r="BB1409" i="30"/>
  <c r="BE1408" i="30"/>
  <c r="BA1605" i="30"/>
  <c r="AW1680" i="30"/>
  <c r="AZ1605" i="30"/>
  <c r="BJ1594" i="30"/>
  <c r="BK1594" i="30"/>
  <c r="BG1669" i="30"/>
  <c r="AU1600" i="30"/>
  <c r="AR1675" i="30"/>
  <c r="AV1600" i="30"/>
  <c r="BG1765" i="30"/>
  <c r="BJ1690" i="30"/>
  <c r="BK1690" i="30"/>
  <c r="Q1781" i="30"/>
  <c r="R1781" i="30"/>
  <c r="N1856" i="30"/>
  <c r="AL1587" i="30"/>
  <c r="AH1662" i="30"/>
  <c r="AK1587" i="30"/>
  <c r="X1713" i="30"/>
  <c r="AB1638" i="30"/>
  <c r="AA1638" i="30"/>
  <c r="AY2052" i="30"/>
  <c r="AY2080" i="30" s="1"/>
  <c r="AY2083" i="30" s="1"/>
  <c r="AY2084" i="30" s="1"/>
  <c r="AY2091" i="30" s="1"/>
  <c r="AY2094" i="30" s="1"/>
  <c r="AY2005" i="30"/>
  <c r="AY2008" i="30" s="1"/>
  <c r="AY2009" i="30" s="1"/>
  <c r="AY2016" i="30" s="1"/>
  <c r="AY2019" i="30" s="1"/>
  <c r="AB1266" i="30"/>
  <c r="X1341" i="30"/>
  <c r="X1269" i="30"/>
  <c r="BE1613" i="30"/>
  <c r="BF1613" i="30"/>
  <c r="BB1688" i="30"/>
  <c r="BA1598" i="30"/>
  <c r="AW1673" i="30"/>
  <c r="AZ1598" i="30"/>
  <c r="BA1600" i="30"/>
  <c r="AW1675" i="30"/>
  <c r="AZ1600" i="30"/>
  <c r="BB1703" i="30"/>
  <c r="BF1628" i="30"/>
  <c r="BE1628" i="30"/>
  <c r="BF1480" i="30"/>
  <c r="BB1483" i="30"/>
  <c r="BE1480" i="30"/>
  <c r="AH1589" i="30"/>
  <c r="AK1514" i="30"/>
  <c r="AH1555" i="30"/>
  <c r="AL1514" i="30"/>
  <c r="AG1592" i="30"/>
  <c r="AC1667" i="30"/>
  <c r="AF1592" i="30"/>
  <c r="S1586" i="30"/>
  <c r="S1513" i="30"/>
  <c r="W1513" i="30" s="1"/>
  <c r="W1511" i="30"/>
  <c r="V1511" i="30"/>
  <c r="V1513" i="30" s="1"/>
  <c r="AF1624" i="30"/>
  <c r="AC1699" i="30"/>
  <c r="AG1624" i="30"/>
  <c r="AA1614" i="30"/>
  <c r="AB1614" i="30"/>
  <c r="X1689" i="30"/>
  <c r="AK1610" i="30"/>
  <c r="AH1685" i="30"/>
  <c r="AL1610" i="30"/>
  <c r="AZ1638" i="30"/>
  <c r="BA1638" i="30"/>
  <c r="AW1713" i="30"/>
  <c r="AH1698" i="30"/>
  <c r="AL1623" i="30"/>
  <c r="AK1623" i="30"/>
  <c r="S1670" i="30"/>
  <c r="W1595" i="30"/>
  <c r="V1595" i="30"/>
  <c r="AQ1702" i="30"/>
  <c r="AM1777" i="30"/>
  <c r="AP1702" i="30"/>
  <c r="M1627" i="30"/>
  <c r="I1702" i="30"/>
  <c r="L1627" i="30"/>
  <c r="AB1625" i="30"/>
  <c r="X1700" i="30"/>
  <c r="AA1625" i="30"/>
  <c r="BK1616" i="30"/>
  <c r="BJ1616" i="30"/>
  <c r="BG1691" i="30"/>
  <c r="M1611" i="30"/>
  <c r="L1611" i="30"/>
  <c r="I1686" i="30"/>
  <c r="AF1587" i="30"/>
  <c r="AG1587" i="30"/>
  <c r="AC1662" i="30"/>
  <c r="BA1628" i="30"/>
  <c r="AW1703" i="30"/>
  <c r="AZ1628" i="30"/>
  <c r="AV1639" i="30"/>
  <c r="AR1714" i="30"/>
  <c r="AU1639" i="30"/>
  <c r="D1669" i="30"/>
  <c r="G1594" i="30"/>
  <c r="H1594" i="30"/>
  <c r="BG1717" i="30"/>
  <c r="BK1642" i="30"/>
  <c r="BJ1642" i="30"/>
  <c r="AA1591" i="30"/>
  <c r="X1666" i="30"/>
  <c r="AB1591" i="30"/>
  <c r="V1606" i="30"/>
  <c r="W1606" i="30"/>
  <c r="S1681" i="30"/>
  <c r="G1613" i="30"/>
  <c r="D1688" i="30"/>
  <c r="H1613" i="30"/>
  <c r="X1699" i="30"/>
  <c r="AB1624" i="30"/>
  <c r="AA1624" i="30"/>
  <c r="AG1194" i="30"/>
  <c r="B737" i="58"/>
  <c r="D737" i="58" s="1"/>
  <c r="D1679" i="30"/>
  <c r="G1604" i="30"/>
  <c r="H1604" i="30"/>
  <c r="AQ1692" i="30"/>
  <c r="AM1767" i="30"/>
  <c r="AP1692" i="30"/>
  <c r="AV1597" i="30"/>
  <c r="AR1672" i="30"/>
  <c r="AU1597" i="30"/>
  <c r="BJ1595" i="30"/>
  <c r="BG1670" i="30"/>
  <c r="BK1595" i="30"/>
  <c r="W1194" i="30"/>
  <c r="B735" i="58"/>
  <c r="D735" i="58" s="1"/>
  <c r="U1887" i="30"/>
  <c r="U1813" i="30"/>
  <c r="U1859" i="30" s="1"/>
  <c r="U1866" i="30" s="1"/>
  <c r="U1869" i="30" s="1"/>
  <c r="AL1595" i="30"/>
  <c r="AK1595" i="30"/>
  <c r="AH1670" i="30"/>
  <c r="AB1604" i="30"/>
  <c r="X1679" i="30"/>
  <c r="AA1604" i="30"/>
  <c r="BB1667" i="30"/>
  <c r="BE1592" i="30"/>
  <c r="BF1592" i="30"/>
  <c r="M1606" i="30"/>
  <c r="L1606" i="30"/>
  <c r="I1681" i="30"/>
  <c r="S1693" i="30"/>
  <c r="W1618" i="30"/>
  <c r="V1618" i="30"/>
  <c r="W1594" i="30"/>
  <c r="S1669" i="30"/>
  <c r="V1594" i="30"/>
  <c r="AH1718" i="30"/>
  <c r="AL1643" i="30"/>
  <c r="AK1643" i="30"/>
  <c r="AR1693" i="30"/>
  <c r="AV1618" i="30"/>
  <c r="AU1618" i="30"/>
  <c r="BG1753" i="30"/>
  <c r="BK1678" i="30"/>
  <c r="BJ1678" i="30"/>
  <c r="AL1616" i="30"/>
  <c r="AH1691" i="30"/>
  <c r="AK1616" i="30"/>
  <c r="AV1601" i="30"/>
  <c r="AR1676" i="30"/>
  <c r="AU1601" i="30"/>
  <c r="AU1626" i="30"/>
  <c r="AV1626" i="30"/>
  <c r="AR1701" i="30"/>
  <c r="AW1712" i="30"/>
  <c r="BA1637" i="30"/>
  <c r="AZ1637" i="30"/>
  <c r="AL1592" i="30"/>
  <c r="AH1667" i="30"/>
  <c r="AK1592" i="30"/>
  <c r="BK1592" i="30"/>
  <c r="BG1667" i="30"/>
  <c r="BJ1592" i="30"/>
  <c r="BB1700" i="30"/>
  <c r="BE1625" i="30"/>
  <c r="BF1625" i="30"/>
  <c r="W1696" i="30"/>
  <c r="S1771" i="30"/>
  <c r="V1696" i="30"/>
  <c r="AB1608" i="30"/>
  <c r="X1683" i="30"/>
  <c r="AA1608" i="30"/>
  <c r="W1632" i="30"/>
  <c r="V1632" i="30"/>
  <c r="S1707" i="30"/>
  <c r="B738" i="58"/>
  <c r="D738" i="58" s="1"/>
  <c r="AL1194" i="30"/>
  <c r="AW1702" i="30"/>
  <c r="BA1627" i="30"/>
  <c r="AZ1627" i="30"/>
  <c r="H1606" i="30"/>
  <c r="D1681" i="30"/>
  <c r="G1606" i="30"/>
  <c r="AU1604" i="30"/>
  <c r="AR1679" i="30"/>
  <c r="AV1604" i="30"/>
  <c r="AF1606" i="30"/>
  <c r="AC1681" i="30"/>
  <c r="AG1606" i="30"/>
  <c r="BB1706" i="30"/>
  <c r="BF1631" i="30"/>
  <c r="BE1631" i="30"/>
  <c r="AC1409" i="30"/>
  <c r="AF1408" i="30"/>
  <c r="AG1408" i="30"/>
  <c r="AB1615" i="30"/>
  <c r="X1690" i="30"/>
  <c r="AA1615" i="30"/>
  <c r="AQ1590" i="30"/>
  <c r="AP1590" i="30"/>
  <c r="AM1665" i="30"/>
  <c r="AM1630" i="30"/>
  <c r="AB1600" i="30"/>
  <c r="X1675" i="30"/>
  <c r="AA1600" i="30"/>
  <c r="AG1627" i="30"/>
  <c r="AC1702" i="30"/>
  <c r="AF1627" i="30"/>
  <c r="AA1596" i="30"/>
  <c r="AB1596" i="30"/>
  <c r="X1671" i="30"/>
  <c r="AK1408" i="30"/>
  <c r="AL1408" i="30"/>
  <c r="AH1409" i="30"/>
  <c r="AW1695" i="30"/>
  <c r="BA1620" i="30"/>
  <c r="AZ1620" i="30"/>
  <c r="W1619" i="30"/>
  <c r="S1694" i="30"/>
  <c r="V1619" i="30"/>
  <c r="X1714" i="30"/>
  <c r="AB1639" i="30"/>
  <c r="AA1639" i="30"/>
  <c r="BK1684" i="30"/>
  <c r="BJ1684" i="30"/>
  <c r="BG1759" i="30"/>
  <c r="AR1685" i="30"/>
  <c r="AV1610" i="30"/>
  <c r="AU1610" i="30"/>
  <c r="AZ1613" i="30"/>
  <c r="BA1613" i="30"/>
  <c r="AW1688" i="30"/>
  <c r="AV1561" i="30"/>
  <c r="AU1561" i="30"/>
  <c r="AR1565" i="30"/>
  <c r="AR1636" i="30"/>
  <c r="Q1971" i="30"/>
  <c r="N2046" i="30"/>
  <c r="R1971" i="30"/>
  <c r="AQ2079" i="30"/>
  <c r="AP2079" i="30"/>
  <c r="AQ1829" i="30"/>
  <c r="AP1829" i="30"/>
  <c r="AM1904" i="30"/>
  <c r="AG1623" i="30"/>
  <c r="AC1698" i="30"/>
  <c r="AF1623" i="30"/>
  <c r="BJ1621" i="30"/>
  <c r="BK1621" i="30"/>
  <c r="BG1696" i="30"/>
  <c r="D1513" i="30"/>
  <c r="H1513" i="30" s="1"/>
  <c r="D1586" i="30"/>
  <c r="H1511" i="30"/>
  <c r="G1511" i="30"/>
  <c r="G1513" i="30" s="1"/>
  <c r="BG1758" i="30"/>
  <c r="BJ1683" i="30"/>
  <c r="BK1683" i="30"/>
  <c r="R1772" i="30"/>
  <c r="N1847" i="30"/>
  <c r="Q1772" i="30"/>
  <c r="AG1596" i="30"/>
  <c r="AC1671" i="30"/>
  <c r="AF1596" i="30"/>
  <c r="H1617" i="30"/>
  <c r="G1617" i="30"/>
  <c r="D1692" i="30"/>
  <c r="AC1683" i="30"/>
  <c r="AF1608" i="30"/>
  <c r="AG1608" i="30"/>
  <c r="AF1615" i="30"/>
  <c r="AC1690" i="30"/>
  <c r="AG1615" i="30"/>
  <c r="AZ1639" i="30"/>
  <c r="AW1714" i="30"/>
  <c r="BA1639" i="30"/>
  <c r="W1637" i="30"/>
  <c r="V1637" i="30"/>
  <c r="S1712" i="30"/>
  <c r="N1708" i="30"/>
  <c r="R1705" i="30"/>
  <c r="Q1705" i="30"/>
  <c r="BB1687" i="30"/>
  <c r="BF1612" i="30"/>
  <c r="BE1612" i="30"/>
  <c r="AA1408" i="30"/>
  <c r="X1409" i="30"/>
  <c r="AB1408" i="30"/>
  <c r="X1668" i="30"/>
  <c r="AB1593" i="30"/>
  <c r="AA1593" i="30"/>
  <c r="AU1620" i="30"/>
  <c r="AR1695" i="30"/>
  <c r="AV1620" i="30"/>
  <c r="I1678" i="30"/>
  <c r="L1603" i="30"/>
  <c r="M1603" i="30"/>
  <c r="AB1592" i="30"/>
  <c r="X1667" i="30"/>
  <c r="AA1592" i="30"/>
  <c r="D1676" i="30"/>
  <c r="H1601" i="30"/>
  <c r="G1601" i="30"/>
  <c r="X1691" i="30"/>
  <c r="AA1616" i="30"/>
  <c r="AB1616" i="30"/>
  <c r="V1642" i="30"/>
  <c r="W1642" i="30"/>
  <c r="S1717" i="30"/>
  <c r="AZ1626" i="30"/>
  <c r="AW1701" i="30"/>
  <c r="BA1626" i="30"/>
  <c r="AC1269" i="30"/>
  <c r="AC1341" i="30"/>
  <c r="AG1266" i="30"/>
  <c r="AL1597" i="30"/>
  <c r="AH1672" i="30"/>
  <c r="AK1597" i="30"/>
  <c r="AU1605" i="30"/>
  <c r="AV1605" i="30"/>
  <c r="AR1680" i="30"/>
  <c r="AZ1587" i="30"/>
  <c r="BA1587" i="30"/>
  <c r="AW1662" i="30"/>
  <c r="AG1622" i="30"/>
  <c r="AF1622" i="30"/>
  <c r="AC1697" i="30"/>
  <c r="AU1617" i="30"/>
  <c r="AR1692" i="30"/>
  <c r="AV1617" i="30"/>
  <c r="G1334" i="30"/>
  <c r="G1341" i="30" s="1"/>
  <c r="G1344" i="30" s="1"/>
  <c r="H1334" i="30"/>
  <c r="D1341" i="30"/>
  <c r="AQ1673" i="30"/>
  <c r="AP1673" i="30"/>
  <c r="AM1748" i="30"/>
  <c r="AG1598" i="30"/>
  <c r="AC1673" i="30"/>
  <c r="AF1598" i="30"/>
  <c r="BF1590" i="30"/>
  <c r="BB1665" i="30"/>
  <c r="BE1590" i="30"/>
  <c r="BF1604" i="30"/>
  <c r="BB1679" i="30"/>
  <c r="BE1604" i="30"/>
  <c r="BB1677" i="30"/>
  <c r="BE1602" i="30"/>
  <c r="BF1602" i="30"/>
  <c r="BJ1590" i="30"/>
  <c r="BK1590" i="30"/>
  <c r="BG1665" i="30"/>
  <c r="BK1619" i="30"/>
  <c r="BJ1619" i="30"/>
  <c r="BG1694" i="30"/>
  <c r="I1670" i="30"/>
  <c r="M1595" i="30"/>
  <c r="L1595" i="30"/>
  <c r="BK1618" i="30"/>
  <c r="BJ1618" i="30"/>
  <c r="BG1693" i="30"/>
  <c r="H1621" i="30"/>
  <c r="D1696" i="30"/>
  <c r="G1621" i="30"/>
  <c r="AC1686" i="30"/>
  <c r="AG1611" i="30"/>
  <c r="AF1611" i="30"/>
  <c r="AF1595" i="30"/>
  <c r="AC1670" i="30"/>
  <c r="AG1595" i="30"/>
  <c r="AB1605" i="30"/>
  <c r="X1680" i="30"/>
  <c r="AA1605" i="30"/>
  <c r="AC1689" i="30"/>
  <c r="AF1614" i="30"/>
  <c r="AG1614" i="30"/>
  <c r="L1593" i="30"/>
  <c r="I1668" i="30"/>
  <c r="M1593" i="30"/>
  <c r="BK1614" i="30"/>
  <c r="BG1689" i="30"/>
  <c r="BJ1614" i="30"/>
  <c r="BG1695" i="30"/>
  <c r="BK1620" i="30"/>
  <c r="BJ1620" i="30"/>
  <c r="I1712" i="30"/>
  <c r="M1637" i="30"/>
  <c r="L1637" i="30"/>
  <c r="W1610" i="30"/>
  <c r="V1610" i="30"/>
  <c r="S1685" i="30"/>
  <c r="I1687" i="30"/>
  <c r="L1612" i="30"/>
  <c r="M1612" i="30"/>
  <c r="AZ1625" i="30"/>
  <c r="BA1625" i="30"/>
  <c r="AW1700" i="30"/>
  <c r="H1622" i="30"/>
  <c r="D1697" i="30"/>
  <c r="G1622" i="30"/>
  <c r="BJ1334" i="30"/>
  <c r="BJ1341" i="30" s="1"/>
  <c r="BJ1344" i="30" s="1"/>
  <c r="BK1334" i="30"/>
  <c r="AZ1622" i="30"/>
  <c r="BA1622" i="30"/>
  <c r="AW1697" i="30"/>
  <c r="AA1587" i="30"/>
  <c r="AB1587" i="30"/>
  <c r="X1662" i="30"/>
  <c r="AB1609" i="30"/>
  <c r="X1684" i="30"/>
  <c r="AA1609" i="30"/>
  <c r="H1610" i="30"/>
  <c r="D1685" i="30"/>
  <c r="G1610" i="30"/>
  <c r="S1665" i="30"/>
  <c r="V1590" i="30"/>
  <c r="W1590" i="30"/>
  <c r="X1687" i="30"/>
  <c r="AB1612" i="30"/>
  <c r="AA1612" i="30"/>
  <c r="G1596" i="30"/>
  <c r="H1596" i="30"/>
  <c r="D1671" i="30"/>
  <c r="BA1631" i="30"/>
  <c r="AZ1631" i="30"/>
  <c r="AW1706" i="30"/>
  <c r="I1675" i="30"/>
  <c r="M1600" i="30"/>
  <c r="L1600" i="30"/>
  <c r="AA1631" i="30"/>
  <c r="X1706" i="30"/>
  <c r="AB1631" i="30"/>
  <c r="BA1611" i="30"/>
  <c r="AW1686" i="30"/>
  <c r="AZ1611" i="30"/>
  <c r="BF1607" i="30"/>
  <c r="BB1682" i="30"/>
  <c r="BE1607" i="30"/>
  <c r="V1561" i="30"/>
  <c r="S1565" i="30"/>
  <c r="W1561" i="30"/>
  <c r="S1636" i="30"/>
  <c r="N2012" i="30"/>
  <c r="Q1937" i="30"/>
  <c r="R1937" i="30"/>
  <c r="BE1632" i="30"/>
  <c r="BB1707" i="30"/>
  <c r="BF1632" i="30"/>
  <c r="W1266" i="30"/>
  <c r="S1269" i="30"/>
  <c r="S1341" i="30"/>
  <c r="AF1637" i="30"/>
  <c r="AG1637" i="30"/>
  <c r="AC1712" i="30"/>
  <c r="V1599" i="30"/>
  <c r="S1674" i="30"/>
  <c r="W1599" i="30"/>
  <c r="H1599" i="30"/>
  <c r="G1599" i="30"/>
  <c r="D1674" i="30"/>
  <c r="Q1747" i="30"/>
  <c r="R1747" i="30"/>
  <c r="N1822" i="30"/>
  <c r="AR1700" i="30"/>
  <c r="AU1625" i="30"/>
  <c r="AV1625" i="30"/>
  <c r="L1604" i="30"/>
  <c r="I1679" i="30"/>
  <c r="M1604" i="30"/>
  <c r="V1625" i="30"/>
  <c r="W1625" i="30"/>
  <c r="S1700" i="30"/>
  <c r="BK1637" i="30"/>
  <c r="BJ1637" i="30"/>
  <c r="BG1712" i="30"/>
  <c r="X1513" i="30"/>
  <c r="AB1513" i="30" s="1"/>
  <c r="X1586" i="30"/>
  <c r="AB1511" i="30"/>
  <c r="AA1511" i="30"/>
  <c r="AA1513" i="30" s="1"/>
  <c r="BK1631" i="30"/>
  <c r="BJ1631" i="30"/>
  <c r="BG1706" i="30"/>
  <c r="AK1607" i="30"/>
  <c r="AH1682" i="30"/>
  <c r="AL1607" i="30"/>
  <c r="G1609" i="30"/>
  <c r="D1684" i="30"/>
  <c r="H1609" i="30"/>
  <c r="AM1773" i="30"/>
  <c r="AQ1698" i="30"/>
  <c r="AP1698" i="30"/>
  <c r="D1700" i="30"/>
  <c r="H1625" i="30"/>
  <c r="G1625" i="30"/>
  <c r="AR1699" i="30"/>
  <c r="AV1624" i="30"/>
  <c r="AU1624" i="30"/>
  <c r="AV1595" i="30"/>
  <c r="AR1670" i="30"/>
  <c r="AU1595" i="30"/>
  <c r="AB1194" i="30"/>
  <c r="B736" i="58"/>
  <c r="D736" i="58" s="1"/>
  <c r="AW1685" i="30"/>
  <c r="BA1610" i="30"/>
  <c r="AZ1610" i="30"/>
  <c r="AL1626" i="30"/>
  <c r="AH1701" i="30"/>
  <c r="AK1626" i="30"/>
  <c r="M1638" i="30"/>
  <c r="I1713" i="30"/>
  <c r="L1638" i="30"/>
  <c r="BA1608" i="30"/>
  <c r="AZ1608" i="30"/>
  <c r="AW1683" i="30"/>
  <c r="L1513" i="30"/>
  <c r="BG1707" i="30"/>
  <c r="BK1632" i="30"/>
  <c r="BJ1632" i="30"/>
  <c r="AV1596" i="30"/>
  <c r="AU1596" i="30"/>
  <c r="AR1671" i="30"/>
  <c r="BK1408" i="30"/>
  <c r="BG1409" i="30"/>
  <c r="BJ1408" i="30"/>
  <c r="AZ1619" i="30"/>
  <c r="BA1619" i="30"/>
  <c r="AW1694" i="30"/>
  <c r="H1597" i="30"/>
  <c r="D1672" i="30"/>
  <c r="G1597" i="30"/>
  <c r="BE1594" i="30"/>
  <c r="BF1594" i="30"/>
  <c r="BB1669" i="30"/>
  <c r="AG1334" i="30"/>
  <c r="AF1334" i="30"/>
  <c r="AF1341" i="30" s="1"/>
  <c r="AF1344" i="30" s="1"/>
  <c r="AK1622" i="30"/>
  <c r="AL1622" i="30"/>
  <c r="AH1697" i="30"/>
  <c r="G1615" i="30"/>
  <c r="H1615" i="30"/>
  <c r="D1690" i="30"/>
  <c r="AR1717" i="30"/>
  <c r="AV1642" i="30"/>
  <c r="AU1642" i="30"/>
  <c r="AC1707" i="30"/>
  <c r="AG1632" i="30"/>
  <c r="AF1632" i="30"/>
  <c r="AF1613" i="30"/>
  <c r="AC1688" i="30"/>
  <c r="AG1613" i="30"/>
  <c r="X1681" i="30"/>
  <c r="AA1606" i="30"/>
  <c r="AB1606" i="30"/>
  <c r="AK1632" i="30"/>
  <c r="AL1632" i="30"/>
  <c r="AH1707" i="30"/>
  <c r="AW1668" i="30"/>
  <c r="BA1593" i="30"/>
  <c r="AZ1593" i="30"/>
  <c r="X1703" i="30"/>
  <c r="AB1628" i="30"/>
  <c r="AA1628" i="30"/>
  <c r="BF1623" i="30"/>
  <c r="BB1698" i="30"/>
  <c r="BE1623" i="30"/>
  <c r="N1820" i="30"/>
  <c r="R1745" i="30"/>
  <c r="Q1745" i="30"/>
  <c r="N1780" i="30"/>
  <c r="M1266" i="30"/>
  <c r="I1341" i="30"/>
  <c r="I1269" i="30"/>
  <c r="AA1627" i="30"/>
  <c r="AB1627" i="30"/>
  <c r="X1702" i="30"/>
  <c r="AV1602" i="30"/>
  <c r="AU1602" i="30"/>
  <c r="AR1677" i="30"/>
  <c r="X1704" i="30"/>
  <c r="AB1629" i="30"/>
  <c r="AA1629" i="30"/>
  <c r="X1712" i="30"/>
  <c r="AB1637" i="30"/>
  <c r="AA1637" i="30"/>
  <c r="W1480" i="30"/>
  <c r="V1480" i="30"/>
  <c r="S1483" i="30"/>
  <c r="AC1680" i="30"/>
  <c r="AF1605" i="30"/>
  <c r="AG1605" i="30"/>
  <c r="B787" i="58"/>
  <c r="D787" i="58" s="1"/>
  <c r="AQ1269" i="30"/>
  <c r="AZ1480" i="30"/>
  <c r="BA1480" i="30"/>
  <c r="AW1483" i="30"/>
  <c r="AW1682" i="30"/>
  <c r="BA1607" i="30"/>
  <c r="AZ1607" i="30"/>
  <c r="BK1624" i="30"/>
  <c r="BJ1624" i="30"/>
  <c r="BG1699" i="30"/>
  <c r="H1612" i="30"/>
  <c r="D1687" i="30"/>
  <c r="G1612" i="30"/>
  <c r="AH1666" i="30"/>
  <c r="AL1591" i="30"/>
  <c r="AK1591" i="30"/>
  <c r="BB1695" i="30"/>
  <c r="BF1620" i="30"/>
  <c r="BE1620" i="30"/>
  <c r="D1695" i="30"/>
  <c r="G1620" i="30"/>
  <c r="H1620" i="30"/>
  <c r="N1634" i="30"/>
  <c r="Q1633" i="30"/>
  <c r="R1633" i="30"/>
  <c r="AH1668" i="30"/>
  <c r="AL1593" i="30"/>
  <c r="AK1593" i="30"/>
  <c r="AR1702" i="30"/>
  <c r="AU1627" i="30"/>
  <c r="AV1627" i="30"/>
  <c r="X1697" i="30"/>
  <c r="AB1622" i="30"/>
  <c r="AA1622" i="30"/>
  <c r="X1589" i="30"/>
  <c r="AA1514" i="30"/>
  <c r="X1555" i="30"/>
  <c r="AB1514" i="30"/>
  <c r="W1605" i="30"/>
  <c r="S1680" i="30"/>
  <c r="V1605" i="30"/>
  <c r="AL1617" i="30"/>
  <c r="AK1617" i="30"/>
  <c r="AH1692" i="30"/>
  <c r="AU1631" i="30"/>
  <c r="AV1631" i="30"/>
  <c r="AR1706" i="30"/>
  <c r="AZ1632" i="30"/>
  <c r="AW1707" i="30"/>
  <c r="BA1632" i="30"/>
  <c r="AR1690" i="30"/>
  <c r="AV1615" i="30"/>
  <c r="AU1615" i="30"/>
  <c r="BE1618" i="30"/>
  <c r="BB1693" i="30"/>
  <c r="BF1618" i="30"/>
  <c r="BB1686" i="30"/>
  <c r="BE1611" i="30"/>
  <c r="BF1611" i="30"/>
  <c r="BE1597" i="30"/>
  <c r="BF1597" i="30"/>
  <c r="BB1672" i="30"/>
  <c r="AQ1697" i="30"/>
  <c r="AP1697" i="30"/>
  <c r="AM1772" i="30"/>
  <c r="X1701" i="30"/>
  <c r="AA1626" i="30"/>
  <c r="AB1626" i="30"/>
  <c r="AW1674" i="30"/>
  <c r="BA1599" i="30"/>
  <c r="AZ1599" i="30"/>
  <c r="AH1717" i="30"/>
  <c r="AL1642" i="30"/>
  <c r="AK1642" i="30"/>
  <c r="G1619" i="30"/>
  <c r="D1694" i="30"/>
  <c r="H1619" i="30"/>
  <c r="N1925" i="30"/>
  <c r="Q1850" i="30"/>
  <c r="R1850" i="30"/>
  <c r="H1642" i="30"/>
  <c r="D1717" i="30"/>
  <c r="G1642" i="30"/>
  <c r="I1694" i="30"/>
  <c r="M1619" i="30"/>
  <c r="L1619" i="30"/>
  <c r="W1626" i="30"/>
  <c r="V1626" i="30"/>
  <c r="S1701" i="30"/>
  <c r="AH1684" i="30"/>
  <c r="AK1609" i="30"/>
  <c r="AL1609" i="30"/>
  <c r="AZ1595" i="30"/>
  <c r="BA1595" i="30"/>
  <c r="AW1670" i="30"/>
  <c r="H1600" i="30"/>
  <c r="D1675" i="30"/>
  <c r="G1600" i="30"/>
  <c r="AF1626" i="30"/>
  <c r="AC1701" i="30"/>
  <c r="AG1626" i="30"/>
  <c r="AR1713" i="30"/>
  <c r="AV1638" i="30"/>
  <c r="AU1638" i="30"/>
  <c r="R1864" i="30"/>
  <c r="N1939" i="30"/>
  <c r="Q1864" i="30"/>
  <c r="AC1685" i="30"/>
  <c r="AG1610" i="30"/>
  <c r="AF1610" i="30"/>
  <c r="AV1490" i="30"/>
  <c r="AU1490" i="30"/>
  <c r="F1914" i="30"/>
  <c r="F1855" i="30"/>
  <c r="F1858" i="30" s="1"/>
  <c r="F1859" i="30" s="1"/>
  <c r="F1866" i="30" s="1"/>
  <c r="F1869" i="30" s="1"/>
  <c r="AL1601" i="30"/>
  <c r="AK1601" i="30"/>
  <c r="AH1676" i="30"/>
  <c r="L1586" i="30"/>
  <c r="I1661" i="30"/>
  <c r="M1586" i="30"/>
  <c r="I1588" i="30"/>
  <c r="M1588" i="30" s="1"/>
  <c r="AU1511" i="30"/>
  <c r="AU1513" i="30" s="1"/>
  <c r="AV1511" i="30"/>
  <c r="AR1513" i="30"/>
  <c r="AV1513" i="30" s="1"/>
  <c r="AR1586" i="30"/>
  <c r="W1600" i="30"/>
  <c r="S1675" i="30"/>
  <c r="V1600" i="30"/>
  <c r="AL1480" i="30"/>
  <c r="AH1483" i="30"/>
  <c r="AK1480" i="30"/>
  <c r="Q1769" i="30"/>
  <c r="R1769" i="30"/>
  <c r="N1844" i="30"/>
  <c r="BK1587" i="30"/>
  <c r="BG1662" i="30"/>
  <c r="BJ1587" i="30"/>
  <c r="V1613" i="30"/>
  <c r="S1688" i="30"/>
  <c r="W1613" i="30"/>
  <c r="BA1591" i="30"/>
  <c r="AW1666" i="30"/>
  <c r="AZ1591" i="30"/>
  <c r="H1605" i="30"/>
  <c r="G1605" i="30"/>
  <c r="D1680" i="30"/>
  <c r="AG1600" i="30"/>
  <c r="AC1675" i="30"/>
  <c r="AF1600" i="30"/>
  <c r="BB1683" i="30"/>
  <c r="BF1608" i="30"/>
  <c r="BE1608" i="30"/>
  <c r="M1605" i="30"/>
  <c r="L1605" i="30"/>
  <c r="I1680" i="30"/>
  <c r="BK1598" i="30"/>
  <c r="BG1673" i="30"/>
  <c r="BJ1598" i="30"/>
  <c r="AC1693" i="30"/>
  <c r="AG1618" i="30"/>
  <c r="AF1618" i="30"/>
  <c r="BJ1639" i="30"/>
  <c r="BK1639" i="30"/>
  <c r="BG1714" i="30"/>
  <c r="AB1334" i="30"/>
  <c r="AA1334" i="30"/>
  <c r="AA1341" i="30" s="1"/>
  <c r="AA1344" i="30" s="1"/>
  <c r="D1667" i="30"/>
  <c r="G1592" i="30"/>
  <c r="H1592" i="30"/>
  <c r="BK1600" i="30"/>
  <c r="BG1675" i="30"/>
  <c r="BJ1600" i="30"/>
  <c r="AO2003" i="30"/>
  <c r="AP1928" i="30"/>
  <c r="AO1930" i="30"/>
  <c r="AO1933" i="30" s="1"/>
  <c r="AO1934" i="30" s="1"/>
  <c r="AO1941" i="30" s="1"/>
  <c r="AO1944" i="30" s="1"/>
  <c r="W1334" i="30"/>
  <c r="V1334" i="30"/>
  <c r="V1341" i="30" s="1"/>
  <c r="V1344" i="30" s="1"/>
  <c r="M1194" i="30"/>
  <c r="B733" i="58"/>
  <c r="D733" i="58" s="1"/>
  <c r="AL1600" i="30"/>
  <c r="AH1675" i="30"/>
  <c r="AK1600" i="30"/>
  <c r="AA1603" i="30"/>
  <c r="X1678" i="30"/>
  <c r="AB1603" i="30"/>
  <c r="D1677" i="30"/>
  <c r="G1602" i="30"/>
  <c r="H1602" i="30"/>
  <c r="AL1611" i="30"/>
  <c r="AK1611" i="30"/>
  <c r="AH1686" i="30"/>
  <c r="AF1593" i="30"/>
  <c r="AC1668" i="30"/>
  <c r="AG1593" i="30"/>
  <c r="BB1701" i="30"/>
  <c r="BF1626" i="30"/>
  <c r="BE1626" i="30"/>
  <c r="I1669" i="30"/>
  <c r="M1594" i="30"/>
  <c r="L1594" i="30"/>
  <c r="AK1619" i="30"/>
  <c r="AH1694" i="30"/>
  <c r="AL1619" i="30"/>
  <c r="AC1687" i="30"/>
  <c r="AG1612" i="30"/>
  <c r="AF1612" i="30"/>
  <c r="AF1607" i="30"/>
  <c r="AC1682" i="30"/>
  <c r="AG1607" i="30"/>
  <c r="L1632" i="30"/>
  <c r="M1632" i="30"/>
  <c r="I1707" i="30"/>
  <c r="BG1779" i="30"/>
  <c r="BJ1704" i="30"/>
  <c r="BK1704" i="30"/>
  <c r="BE1614" i="30"/>
  <c r="BB1689" i="30"/>
  <c r="BF1614" i="30"/>
  <c r="L1621" i="30"/>
  <c r="M1621" i="30"/>
  <c r="I1696" i="30"/>
  <c r="N1839" i="30"/>
  <c r="Q1764" i="30"/>
  <c r="R1764" i="30"/>
  <c r="AV1609" i="30"/>
  <c r="AR1684" i="30"/>
  <c r="AU1609" i="30"/>
  <c r="I1695" i="30"/>
  <c r="M1620" i="30"/>
  <c r="L1620" i="30"/>
  <c r="AW1689" i="30"/>
  <c r="BA1614" i="30"/>
  <c r="AZ1614" i="30"/>
  <c r="S1676" i="30"/>
  <c r="W1601" i="30"/>
  <c r="V1601" i="30"/>
  <c r="G1603" i="30"/>
  <c r="D1678" i="30"/>
  <c r="H1603" i="30"/>
  <c r="AB1617" i="30"/>
  <c r="X1692" i="30"/>
  <c r="AA1617" i="30"/>
  <c r="AZ1601" i="30"/>
  <c r="AW1676" i="30"/>
  <c r="BA1601" i="30"/>
  <c r="BE1639" i="30"/>
  <c r="BB1714" i="30"/>
  <c r="BF1639" i="30"/>
  <c r="AB1620" i="30"/>
  <c r="X1695" i="30"/>
  <c r="AA1620" i="30"/>
  <c r="H1598" i="30"/>
  <c r="D1673" i="30"/>
  <c r="G1598" i="30"/>
  <c r="I1703" i="30"/>
  <c r="L1628" i="30"/>
  <c r="M1628" i="30"/>
  <c r="X1483" i="30"/>
  <c r="AB1480" i="30"/>
  <c r="AA1480" i="30"/>
  <c r="AH1679" i="30"/>
  <c r="AK1604" i="30"/>
  <c r="AL1604" i="30"/>
  <c r="W1638" i="30"/>
  <c r="V1638" i="30"/>
  <c r="S1713" i="30"/>
  <c r="AL1594" i="30"/>
  <c r="AH1669" i="30"/>
  <c r="AK1594" i="30"/>
  <c r="I1717" i="30"/>
  <c r="M1642" i="30"/>
  <c r="L1642" i="30"/>
  <c r="BA1334" i="30"/>
  <c r="AZ1334" i="30"/>
  <c r="AZ1341" i="30" s="1"/>
  <c r="AZ1344" i="30" s="1"/>
  <c r="Q2044" i="30"/>
  <c r="R2044" i="30"/>
  <c r="I1589" i="30"/>
  <c r="L1514" i="30"/>
  <c r="I1555" i="30"/>
  <c r="M1514" i="30"/>
  <c r="L1598" i="30"/>
  <c r="I1673" i="30"/>
  <c r="M1598" i="30"/>
  <c r="BF1600" i="30"/>
  <c r="BB1675" i="30"/>
  <c r="BE1600" i="30"/>
  <c r="AG1590" i="30"/>
  <c r="AC1665" i="30"/>
  <c r="AF1590" i="30"/>
  <c r="S1682" i="30"/>
  <c r="V1607" i="30"/>
  <c r="W1607" i="30"/>
  <c r="BA1194" i="30"/>
  <c r="B741" i="58"/>
  <c r="D741" i="58" s="1"/>
  <c r="G1637" i="30"/>
  <c r="D1712" i="30"/>
  <c r="H1637" i="30"/>
  <c r="BA1561" i="30"/>
  <c r="AW1565" i="30"/>
  <c r="AW1636" i="30"/>
  <c r="AZ1561" i="30"/>
  <c r="AB1599" i="30"/>
  <c r="AA1599" i="30"/>
  <c r="X1674" i="30"/>
  <c r="AV1613" i="30"/>
  <c r="AR1688" i="30"/>
  <c r="AU1613" i="30"/>
  <c r="D1589" i="30"/>
  <c r="G1514" i="30"/>
  <c r="D1555" i="30"/>
  <c r="H1514" i="30"/>
  <c r="AV1591" i="30"/>
  <c r="AR1666" i="30"/>
  <c r="AU1591" i="30"/>
  <c r="H1608" i="30"/>
  <c r="D1683" i="30"/>
  <c r="G1608" i="30"/>
  <c r="BA1592" i="30"/>
  <c r="AW1667" i="30"/>
  <c r="AZ1592" i="30"/>
  <c r="I1706" i="30"/>
  <c r="M1631" i="30"/>
  <c r="L1631" i="30"/>
  <c r="AM1765" i="30"/>
  <c r="AP1690" i="30"/>
  <c r="AQ1690" i="30"/>
  <c r="BJ1643" i="30"/>
  <c r="BG1718" i="30"/>
  <c r="BK1643" i="30"/>
  <c r="AA1597" i="30"/>
  <c r="X1672" i="30"/>
  <c r="AB1597" i="30"/>
  <c r="AG1591" i="30"/>
  <c r="AF1591" i="30"/>
  <c r="AC1666" i="30"/>
  <c r="AG1514" i="30"/>
  <c r="AC1589" i="30"/>
  <c r="AF1514" i="30"/>
  <c r="AC1555" i="30"/>
  <c r="BG1685" i="30"/>
  <c r="BK1610" i="30"/>
  <c r="BJ1610" i="30"/>
  <c r="AF1597" i="30"/>
  <c r="AC1672" i="30"/>
  <c r="AG1597" i="30"/>
  <c r="BB1684" i="30"/>
  <c r="BE1609" i="30"/>
  <c r="BF1609" i="30"/>
  <c r="AU1593" i="30"/>
  <c r="AV1593" i="30"/>
  <c r="AR1668" i="30"/>
  <c r="BF1603" i="30"/>
  <c r="BE1603" i="30"/>
  <c r="BB1678" i="30"/>
  <c r="S1690" i="30"/>
  <c r="W1615" i="30"/>
  <c r="V1615" i="30"/>
  <c r="D1636" i="30"/>
  <c r="H1561" i="30"/>
  <c r="D1565" i="30"/>
  <c r="G1561" i="30"/>
  <c r="S1703" i="30"/>
  <c r="W1628" i="30"/>
  <c r="V1628" i="30"/>
  <c r="X1698" i="30"/>
  <c r="AB1623" i="30"/>
  <c r="AA1623" i="30"/>
  <c r="BG1672" i="30"/>
  <c r="BK1597" i="30"/>
  <c r="BJ1597" i="30"/>
  <c r="BJ1625" i="30"/>
  <c r="BG1700" i="30"/>
  <c r="BK1625" i="30"/>
  <c r="I1636" i="30"/>
  <c r="L1561" i="30"/>
  <c r="M1561" i="30"/>
  <c r="I1565" i="30"/>
  <c r="AR1678" i="30"/>
  <c r="AU1603" i="30"/>
  <c r="AV1603" i="30"/>
  <c r="BE1637" i="30"/>
  <c r="BB1712" i="30"/>
  <c r="BF1637" i="30"/>
  <c r="G1611" i="30"/>
  <c r="D1686" i="30"/>
  <c r="H1611" i="30"/>
  <c r="D1691" i="30"/>
  <c r="H1616" i="30"/>
  <c r="G1616" i="30"/>
  <c r="AC1586" i="30"/>
  <c r="AF1511" i="30"/>
  <c r="AF1513" i="30" s="1"/>
  <c r="AG1511" i="30"/>
  <c r="AC1513" i="30"/>
  <c r="AG1513" i="30" s="1"/>
  <c r="AG1594" i="30"/>
  <c r="AC1669" i="30"/>
  <c r="AF1594" i="30"/>
  <c r="W1604" i="30"/>
  <c r="S1679" i="30"/>
  <c r="V1604" i="30"/>
  <c r="L1592" i="30"/>
  <c r="I1667" i="30"/>
  <c r="M1592" i="30"/>
  <c r="V1592" i="30"/>
  <c r="W1592" i="30"/>
  <c r="S1667" i="30"/>
  <c r="X1694" i="30"/>
  <c r="AA1619" i="30"/>
  <c r="AB1619" i="30"/>
  <c r="W1623" i="30"/>
  <c r="S1698" i="30"/>
  <c r="V1623" i="30"/>
  <c r="AC1676" i="30"/>
  <c r="AG1601" i="30"/>
  <c r="AF1601" i="30"/>
  <c r="BB1717" i="30"/>
  <c r="BF1642" i="30"/>
  <c r="BE1642" i="30"/>
  <c r="I1676" i="30"/>
  <c r="M1601" i="30"/>
  <c r="L1601" i="30"/>
  <c r="AH1713" i="30"/>
  <c r="AL1638" i="30"/>
  <c r="AK1638" i="30"/>
  <c r="AH1689" i="30"/>
  <c r="AL1614" i="30"/>
  <c r="AK1614" i="30"/>
  <c r="AL1561" i="30"/>
  <c r="AH1636" i="30"/>
  <c r="AH1565" i="30"/>
  <c r="AK1561" i="30"/>
  <c r="W1686" i="30"/>
  <c r="S1761" i="30"/>
  <c r="V1686" i="30"/>
  <c r="BI2089" i="30"/>
  <c r="BI2090" i="30" s="1"/>
  <c r="BI2091" i="30" s="1"/>
  <c r="BI2094" i="30" s="1"/>
  <c r="BI2015" i="30"/>
  <c r="BI2016" i="30" s="1"/>
  <c r="BI2019" i="30" s="1"/>
  <c r="M1616" i="30"/>
  <c r="L1616" i="30"/>
  <c r="I1691" i="30"/>
  <c r="AQ1555" i="30"/>
  <c r="AM1558" i="30"/>
  <c r="AP1555" i="30"/>
  <c r="H1607" i="30"/>
  <c r="G1607" i="30"/>
  <c r="D1682" i="30"/>
  <c r="AH1703" i="30"/>
  <c r="AL1628" i="30"/>
  <c r="AK1628" i="30"/>
  <c r="BA1594" i="30"/>
  <c r="AW1669" i="30"/>
  <c r="AZ1594" i="30"/>
  <c r="BJ1480" i="30"/>
  <c r="BG1483" i="30"/>
  <c r="BK1480" i="30"/>
  <c r="AC1696" i="30"/>
  <c r="AG1621" i="30"/>
  <c r="AF1621" i="30"/>
  <c r="AK1605" i="30"/>
  <c r="AH1680" i="30"/>
  <c r="AL1605" i="30"/>
  <c r="AM1344" i="30"/>
  <c r="AQ1344" i="30" s="1"/>
  <c r="AM1416" i="30"/>
  <c r="AQ1341" i="30"/>
  <c r="BG1681" i="30"/>
  <c r="BJ1606" i="30"/>
  <c r="BK1606" i="30"/>
  <c r="BK1607" i="30"/>
  <c r="BJ1607" i="30"/>
  <c r="BG1682" i="30"/>
  <c r="BK1596" i="30"/>
  <c r="BG1671" i="30"/>
  <c r="BJ1596" i="30"/>
  <c r="AR1667" i="30"/>
  <c r="AV1592" i="30"/>
  <c r="AU1592" i="30"/>
  <c r="AF1620" i="30"/>
  <c r="AC1695" i="30"/>
  <c r="AG1620" i="30"/>
  <c r="AR1683" i="30"/>
  <c r="AV1608" i="30"/>
  <c r="AU1608" i="30"/>
  <c r="BA1623" i="30"/>
  <c r="AW1698" i="30"/>
  <c r="AZ1623" i="30"/>
  <c r="AV1621" i="30"/>
  <c r="AR1696" i="30"/>
  <c r="AU1621" i="30"/>
  <c r="V1596" i="30"/>
  <c r="W1596" i="30"/>
  <c r="S1671" i="30"/>
  <c r="N1865" i="30"/>
  <c r="BB1692" i="30"/>
  <c r="BF1617" i="30"/>
  <c r="BE1617" i="30"/>
  <c r="BK1593" i="30"/>
  <c r="BG1668" i="30"/>
  <c r="BJ1593" i="30"/>
  <c r="I1483" i="30"/>
  <c r="L1480" i="30"/>
  <c r="M1480" i="30"/>
  <c r="D1483" i="30"/>
  <c r="G1480" i="30"/>
  <c r="H1480" i="30"/>
  <c r="I1714" i="30"/>
  <c r="M1639" i="30"/>
  <c r="L1639" i="30"/>
  <c r="H1593" i="30"/>
  <c r="G1593" i="30"/>
  <c r="D1668" i="30"/>
  <c r="V1602" i="30"/>
  <c r="W1602" i="30"/>
  <c r="S1677" i="30"/>
  <c r="AB1632" i="30"/>
  <c r="X1707" i="30"/>
  <c r="AA1632" i="30"/>
  <c r="H1614" i="30"/>
  <c r="D1689" i="30"/>
  <c r="G1614" i="30"/>
  <c r="AR1698" i="30"/>
  <c r="AV1623" i="30"/>
  <c r="AU1623" i="30"/>
  <c r="BG1703" i="30"/>
  <c r="BK1628" i="30"/>
  <c r="BJ1628" i="30"/>
  <c r="M1607" i="30"/>
  <c r="I1682" i="30"/>
  <c r="L1607" i="30"/>
  <c r="AH1714" i="30"/>
  <c r="AL1639" i="30"/>
  <c r="AK1639" i="30"/>
  <c r="AR1704" i="30"/>
  <c r="AU1629" i="30"/>
  <c r="AV1629" i="30"/>
  <c r="AP1696" i="30"/>
  <c r="AQ1696" i="30"/>
  <c r="AM1771" i="30"/>
  <c r="AF1599" i="30"/>
  <c r="AC1674" i="30"/>
  <c r="AG1599" i="30"/>
  <c r="AL1606" i="30"/>
  <c r="AH1681" i="30"/>
  <c r="AK1606" i="30"/>
  <c r="AW1690" i="30"/>
  <c r="AZ1615" i="30"/>
  <c r="BA1615" i="30"/>
  <c r="BF1624" i="30"/>
  <c r="BB1699" i="30"/>
  <c r="BE1624" i="30"/>
  <c r="I1718" i="30"/>
  <c r="M1643" i="30"/>
  <c r="L1643" i="30"/>
  <c r="AR1689" i="30"/>
  <c r="AV1614" i="30"/>
  <c r="AU1614" i="30"/>
  <c r="AZ1590" i="30"/>
  <c r="AW1665" i="30"/>
  <c r="BA1590" i="30"/>
  <c r="D1714" i="30"/>
  <c r="H1639" i="30"/>
  <c r="G1639" i="30"/>
  <c r="AB1613" i="30"/>
  <c r="X1688" i="30"/>
  <c r="AA1613" i="30"/>
  <c r="V1627" i="30"/>
  <c r="W1627" i="30"/>
  <c r="S1702" i="30"/>
  <c r="AK1625" i="30"/>
  <c r="AL1625" i="30"/>
  <c r="AH1700" i="30"/>
  <c r="AF1616" i="30"/>
  <c r="AG1616" i="30"/>
  <c r="AC1691" i="30"/>
  <c r="AA1610" i="30"/>
  <c r="X1685" i="30"/>
  <c r="AB1610" i="30"/>
  <c r="AQ1676" i="30"/>
  <c r="AP1676" i="30"/>
  <c r="AM1751" i="30"/>
  <c r="X1717" i="30"/>
  <c r="AB1642" i="30"/>
  <c r="AA1642" i="30"/>
  <c r="AC1678" i="30"/>
  <c r="AG1603" i="30"/>
  <c r="AF1603" i="30"/>
  <c r="AW1681" i="30"/>
  <c r="BA1606" i="30"/>
  <c r="AZ1606" i="30"/>
  <c r="AG1619" i="30"/>
  <c r="AF1619" i="30"/>
  <c r="AC1694" i="30"/>
  <c r="AU1594" i="30"/>
  <c r="AR1669" i="30"/>
  <c r="AV1594" i="30"/>
  <c r="AZ1603" i="30"/>
  <c r="AW1678" i="30"/>
  <c r="BA1603" i="30"/>
  <c r="AF1638" i="30"/>
  <c r="AC1713" i="30"/>
  <c r="AG1638" i="30"/>
  <c r="BF1587" i="30"/>
  <c r="BB1662" i="30"/>
  <c r="BE1587" i="30"/>
  <c r="S1718" i="30"/>
  <c r="V1643" i="30"/>
  <c r="W1643" i="30"/>
  <c r="AK1334" i="30"/>
  <c r="AK1341" i="30" s="1"/>
  <c r="AK1344" i="30" s="1"/>
  <c r="AL1334" i="30"/>
  <c r="BF1615" i="30"/>
  <c r="BE1615" i="30"/>
  <c r="BB1690" i="30"/>
  <c r="AQ1674" i="30"/>
  <c r="AM1749" i="30"/>
  <c r="AP1674" i="30"/>
  <c r="W1408" i="30"/>
  <c r="V1408" i="30"/>
  <c r="S1409" i="30"/>
  <c r="H1194" i="30"/>
  <c r="B732" i="58"/>
  <c r="W1614" i="30"/>
  <c r="V1614" i="30"/>
  <c r="S1689" i="30"/>
  <c r="AK1590" i="30"/>
  <c r="AL1590" i="30"/>
  <c r="AH1665" i="30"/>
  <c r="M1596" i="30"/>
  <c r="L1596" i="30"/>
  <c r="I1671" i="30"/>
  <c r="BK1627" i="30"/>
  <c r="BG1702" i="30"/>
  <c r="BJ1627" i="30"/>
  <c r="H1618" i="30"/>
  <c r="G1618" i="30"/>
  <c r="D1693" i="30"/>
  <c r="R1762" i="30"/>
  <c r="Q1762" i="30"/>
  <c r="N1837" i="30"/>
  <c r="M1617" i="30"/>
  <c r="I1692" i="30"/>
  <c r="L1617" i="30"/>
  <c r="H1490" i="30"/>
  <c r="G1490" i="30"/>
  <c r="AG1609" i="30"/>
  <c r="AC1684" i="30"/>
  <c r="AF1609" i="30"/>
  <c r="AR1707" i="30"/>
  <c r="AU1632" i="30"/>
  <c r="AV1632" i="30"/>
  <c r="G1595" i="30"/>
  <c r="D1670" i="30"/>
  <c r="H1595" i="30"/>
  <c r="I1409" i="30"/>
  <c r="M1408" i="30"/>
  <c r="L1408" i="30"/>
  <c r="AV1619" i="30"/>
  <c r="AR1694" i="30"/>
  <c r="AU1619" i="30"/>
  <c r="AQ1565" i="30"/>
  <c r="AP1565" i="30"/>
  <c r="AW1677" i="30"/>
  <c r="AZ1602" i="30"/>
  <c r="BA1602" i="30"/>
  <c r="M1587" i="30"/>
  <c r="I1662" i="30"/>
  <c r="L1587" i="30"/>
  <c r="BB1681" i="30"/>
  <c r="BF1606" i="30"/>
  <c r="BE1606" i="30"/>
  <c r="H1624" i="30"/>
  <c r="G1624" i="30"/>
  <c r="D1699" i="30"/>
  <c r="AL1602" i="30"/>
  <c r="AH1677" i="30"/>
  <c r="AK1602" i="30"/>
  <c r="AU1612" i="30"/>
  <c r="AR1687" i="30"/>
  <c r="AV1612" i="30"/>
  <c r="AU1587" i="30"/>
  <c r="AV1587" i="30"/>
  <c r="AR1662" i="30"/>
  <c r="W1587" i="30"/>
  <c r="S1662" i="30"/>
  <c r="V1587" i="30"/>
  <c r="AP2061" i="30"/>
  <c r="AQ2061" i="30"/>
  <c r="BE1334" i="30"/>
  <c r="BE1341" i="30" s="1"/>
  <c r="BE1344" i="30" s="1"/>
  <c r="BF1334" i="30"/>
  <c r="Q1793" i="30"/>
  <c r="R1793" i="30"/>
  <c r="N1868" i="30"/>
  <c r="AV1194" i="30"/>
  <c r="B740" i="58"/>
  <c r="D740" i="58" s="1"/>
  <c r="BK1623" i="30"/>
  <c r="BG1698" i="30"/>
  <c r="BJ1623" i="30"/>
  <c r="Q1852" i="30"/>
  <c r="N1927" i="30"/>
  <c r="R1852" i="30"/>
  <c r="BJ1676" i="30"/>
  <c r="BG1751" i="30"/>
  <c r="BK1676" i="30"/>
  <c r="G1627" i="30"/>
  <c r="H1627" i="30"/>
  <c r="D1702" i="30"/>
  <c r="D1666" i="30"/>
  <c r="G1591" i="30"/>
  <c r="H1591" i="30"/>
  <c r="AR1665" i="30"/>
  <c r="AV1590" i="30"/>
  <c r="AU1590" i="30"/>
  <c r="AK1637" i="30"/>
  <c r="AH1712" i="30"/>
  <c r="AL1637" i="30"/>
  <c r="Q1983" i="30"/>
  <c r="R1983" i="30"/>
  <c r="N2058" i="30"/>
  <c r="BE1593" i="30"/>
  <c r="BB1668" i="30"/>
  <c r="BF1593" i="30"/>
  <c r="V1593" i="30"/>
  <c r="S1668" i="30"/>
  <c r="W1593" i="30"/>
  <c r="I1775" i="30"/>
  <c r="M1700" i="30"/>
  <c r="L1700" i="30"/>
  <c r="BA1618" i="30"/>
  <c r="AZ1618" i="30"/>
  <c r="AW1693" i="30"/>
  <c r="V1620" i="30"/>
  <c r="S1695" i="30"/>
  <c r="W1620" i="30"/>
  <c r="AH1674" i="30"/>
  <c r="AL1599" i="30"/>
  <c r="AK1599" i="30"/>
  <c r="AV1334" i="30"/>
  <c r="AU1334" i="30"/>
  <c r="AU1341" i="30" s="1"/>
  <c r="AU1344" i="30" s="1"/>
  <c r="AQ1677" i="30"/>
  <c r="AP1677" i="30"/>
  <c r="AM1752" i="30"/>
  <c r="S1589" i="30"/>
  <c r="W1514" i="30"/>
  <c r="S1555" i="30"/>
  <c r="V1514" i="30"/>
  <c r="D1718" i="30"/>
  <c r="H1643" i="30"/>
  <c r="G1643" i="30"/>
  <c r="BA1514" i="30"/>
  <c r="AZ1514" i="30"/>
  <c r="AW1555" i="30"/>
  <c r="AW1589" i="30"/>
  <c r="BA1408" i="30"/>
  <c r="AZ1408" i="30"/>
  <c r="AW1409" i="30"/>
  <c r="B743" i="58"/>
  <c r="D743" i="58" s="1"/>
  <c r="BK1194" i="30"/>
  <c r="M1629" i="30"/>
  <c r="I1704" i="30"/>
  <c r="L1629" i="30"/>
  <c r="BK1511" i="30"/>
  <c r="BG1586" i="30"/>
  <c r="BG1513" i="30"/>
  <c r="BK1513" i="30" s="1"/>
  <c r="BJ1511" i="30"/>
  <c r="BJ1513" i="30" s="1"/>
  <c r="M1591" i="30"/>
  <c r="I1666" i="30"/>
  <c r="L1591" i="30"/>
  <c r="BF1596" i="30"/>
  <c r="BE1596" i="30"/>
  <c r="BB1671" i="30"/>
  <c r="AA1618" i="30"/>
  <c r="X1693" i="30"/>
  <c r="AB1618" i="30"/>
  <c r="I1701" i="30"/>
  <c r="L1626" i="30"/>
  <c r="M1626" i="30"/>
  <c r="AQ1712" i="30"/>
  <c r="AP1712" i="30"/>
  <c r="AM1787" i="30"/>
  <c r="BF1490" i="30"/>
  <c r="BE1490" i="30"/>
  <c r="AC1636" i="30"/>
  <c r="AG1561" i="30"/>
  <c r="AC1565" i="30"/>
  <c r="AF1561" i="30"/>
  <c r="AH1683" i="30"/>
  <c r="AL1608" i="30"/>
  <c r="AK1608" i="30"/>
  <c r="AH1690" i="30"/>
  <c r="AK1615" i="30"/>
  <c r="AL1615" i="30"/>
  <c r="G1626" i="30"/>
  <c r="D1701" i="30"/>
  <c r="H1626" i="30"/>
  <c r="I1697" i="30"/>
  <c r="M1622" i="30"/>
  <c r="L1622" i="30"/>
  <c r="AF1604" i="30"/>
  <c r="AG1604" i="30"/>
  <c r="AC1679" i="30"/>
  <c r="Q1936" i="30"/>
  <c r="N2011" i="30"/>
  <c r="R1936" i="30"/>
  <c r="N1940" i="30"/>
  <c r="BJ1613" i="30"/>
  <c r="BG1688" i="30"/>
  <c r="BK1613" i="30"/>
  <c r="BG1565" i="30"/>
  <c r="BK1561" i="30"/>
  <c r="BJ1561" i="30"/>
  <c r="BG1636" i="30"/>
  <c r="AQ1483" i="30"/>
  <c r="AM1484" i="30"/>
  <c r="AP1483" i="30"/>
  <c r="BB1685" i="30"/>
  <c r="BF1610" i="30"/>
  <c r="BE1610" i="30"/>
  <c r="BA1266" i="30"/>
  <c r="AW1341" i="30"/>
  <c r="AW1269" i="30"/>
  <c r="Q1559" i="30"/>
  <c r="Q1566" i="30" s="1"/>
  <c r="Q1569" i="30" s="1"/>
  <c r="R1559" i="30"/>
  <c r="AZ1490" i="30"/>
  <c r="BA1490" i="30"/>
  <c r="M1590" i="30"/>
  <c r="I1665" i="30"/>
  <c r="L1590" i="30"/>
  <c r="AG1639" i="30"/>
  <c r="AF1639" i="30"/>
  <c r="AC1714" i="30"/>
  <c r="X1677" i="30"/>
  <c r="AA1602" i="30"/>
  <c r="AB1602" i="30"/>
  <c r="D1706" i="30"/>
  <c r="H1631" i="30"/>
  <c r="G1631" i="30"/>
  <c r="BG1697" i="30"/>
  <c r="BK1622" i="30"/>
  <c r="BJ1622" i="30"/>
  <c r="BG1692" i="30"/>
  <c r="BK1617" i="30"/>
  <c r="BJ1617" i="30"/>
  <c r="BJ1591" i="30"/>
  <c r="BK1591" i="30"/>
  <c r="BG1666" i="30"/>
  <c r="L1599" i="30"/>
  <c r="I1674" i="30"/>
  <c r="M1599" i="30"/>
  <c r="AA1595" i="30"/>
  <c r="X1670" i="30"/>
  <c r="AB1595" i="30"/>
  <c r="BA1604" i="30"/>
  <c r="AW1679" i="30"/>
  <c r="AZ1604" i="30"/>
  <c r="N1494" i="30"/>
  <c r="R1494" i="30" s="1"/>
  <c r="R1491" i="30"/>
  <c r="N1566" i="30"/>
  <c r="AL1618" i="30"/>
  <c r="AH1693" i="30"/>
  <c r="AK1618" i="30"/>
  <c r="BK1604" i="30"/>
  <c r="BG1679" i="30"/>
  <c r="BJ1604" i="30"/>
  <c r="M1490" i="30"/>
  <c r="L1490" i="30"/>
  <c r="AR1589" i="30"/>
  <c r="AV1514" i="30"/>
  <c r="AU1514" i="30"/>
  <c r="AR1555" i="30"/>
  <c r="AL1627" i="30"/>
  <c r="AK1627" i="30"/>
  <c r="AH1702" i="30"/>
  <c r="BF1616" i="30"/>
  <c r="BB1691" i="30"/>
  <c r="BE1616" i="30"/>
  <c r="BB1718" i="30"/>
  <c r="BF1643" i="30"/>
  <c r="BE1643" i="30"/>
  <c r="W1624" i="30"/>
  <c r="S1699" i="30"/>
  <c r="V1624" i="30"/>
  <c r="BB1636" i="30"/>
  <c r="BF1561" i="30"/>
  <c r="BB1565" i="30"/>
  <c r="BE1561" i="30"/>
  <c r="AL1620" i="30"/>
  <c r="AK1620" i="30"/>
  <c r="AH1695" i="30"/>
  <c r="W1490" i="30"/>
  <c r="V1490" i="30"/>
  <c r="BA1596" i="30"/>
  <c r="AW1671" i="30"/>
  <c r="AZ1596" i="30"/>
  <c r="AH1699" i="30"/>
  <c r="AK1624" i="30"/>
  <c r="AL1624" i="30"/>
  <c r="G1587" i="30"/>
  <c r="H1587" i="30"/>
  <c r="D1662" i="30"/>
  <c r="X1636" i="30"/>
  <c r="AA1561" i="30"/>
  <c r="X1565" i="30"/>
  <c r="AB1561" i="30"/>
  <c r="W1622" i="30"/>
  <c r="S1697" i="30"/>
  <c r="V1622" i="30"/>
  <c r="AP1409" i="30"/>
  <c r="AP1416" i="30" s="1"/>
  <c r="AP1419" i="30" s="1"/>
  <c r="AQ1409" i="30"/>
  <c r="BA1616" i="30"/>
  <c r="AZ1616" i="30"/>
  <c r="AW1691" i="30"/>
  <c r="AA1643" i="30"/>
  <c r="AB1643" i="30"/>
  <c r="X1718" i="30"/>
  <c r="AQ1636" i="30"/>
  <c r="AM1640" i="30"/>
  <c r="AP1636" i="30"/>
  <c r="AM1711" i="30"/>
  <c r="S1706" i="30"/>
  <c r="W1631" i="30"/>
  <c r="V1631" i="30"/>
  <c r="S1683" i="30"/>
  <c r="W1608" i="30"/>
  <c r="V1608" i="30"/>
  <c r="BE1591" i="30"/>
  <c r="BB1666" i="30"/>
  <c r="BF1591" i="30"/>
  <c r="L1624" i="30"/>
  <c r="M1624" i="30"/>
  <c r="I1699" i="30"/>
  <c r="AH1671" i="30"/>
  <c r="AK1596" i="30"/>
  <c r="AL1596" i="30"/>
  <c r="S1714" i="30"/>
  <c r="W1639" i="30"/>
  <c r="V1639" i="30"/>
  <c r="AU1598" i="30"/>
  <c r="AR1673" i="30"/>
  <c r="AV1598" i="30"/>
  <c r="AB1590" i="30"/>
  <c r="X1665" i="30"/>
  <c r="AA1590" i="30"/>
  <c r="AK1613" i="30"/>
  <c r="AL1613" i="30"/>
  <c r="AH1688" i="30"/>
  <c r="AH1706" i="30"/>
  <c r="AL1631" i="30"/>
  <c r="AK1631" i="30"/>
  <c r="AR1483" i="30"/>
  <c r="AU1480" i="30"/>
  <c r="AV1480" i="30"/>
  <c r="BE1514" i="30"/>
  <c r="BB1589" i="30"/>
  <c r="BB1555" i="30"/>
  <c r="BF1514" i="30"/>
  <c r="L1602" i="30"/>
  <c r="I1677" i="30"/>
  <c r="M1602" i="30"/>
  <c r="BB1586" i="30"/>
  <c r="BE1511" i="30"/>
  <c r="BE1513" i="30" s="1"/>
  <c r="BF1511" i="30"/>
  <c r="BB1513" i="30"/>
  <c r="BF1513" i="30" s="1"/>
  <c r="I1689" i="30"/>
  <c r="M1614" i="30"/>
  <c r="L1614" i="30"/>
  <c r="H1628" i="30"/>
  <c r="D1703" i="30"/>
  <c r="G1628" i="30"/>
  <c r="AW1513" i="30"/>
  <c r="BA1513" i="30" s="1"/>
  <c r="AW1586" i="30"/>
  <c r="AZ1511" i="30"/>
  <c r="AZ1513" i="30" s="1"/>
  <c r="BA1511" i="30"/>
  <c r="L1609" i="30"/>
  <c r="M1609" i="30"/>
  <c r="I1684" i="30"/>
  <c r="M1615" i="30"/>
  <c r="L1615" i="30"/>
  <c r="I1690" i="30"/>
  <c r="AV1643" i="30"/>
  <c r="AR1718" i="30"/>
  <c r="AU1643" i="30"/>
  <c r="AL1490" i="30"/>
  <c r="AK1490" i="30"/>
  <c r="AW1718" i="30"/>
  <c r="BA1643" i="30"/>
  <c r="AZ1643" i="30"/>
  <c r="BB1702" i="30"/>
  <c r="BE1627" i="30"/>
  <c r="BF1627" i="30"/>
  <c r="AL1629" i="30"/>
  <c r="AH1704" i="30"/>
  <c r="AK1629" i="30"/>
  <c r="AU1607" i="30"/>
  <c r="AV1607" i="30"/>
  <c r="AR1682" i="30"/>
  <c r="AC1706" i="30"/>
  <c r="AG1631" i="30"/>
  <c r="AF1631" i="30"/>
  <c r="AW1699" i="30"/>
  <c r="AZ1624" i="30"/>
  <c r="BA1624" i="30"/>
  <c r="AA1601" i="30"/>
  <c r="X1676" i="30"/>
  <c r="AB1601" i="30"/>
  <c r="BG1749" i="30"/>
  <c r="BK1674" i="30"/>
  <c r="BJ1674" i="30"/>
  <c r="W1612" i="30"/>
  <c r="S1687" i="30"/>
  <c r="V1612" i="30"/>
  <c r="BA1629" i="30"/>
  <c r="AZ1629" i="30"/>
  <c r="AW1704" i="30"/>
  <c r="AL1511" i="30"/>
  <c r="AH1513" i="30"/>
  <c r="AL1513" i="30" s="1"/>
  <c r="AK1511" i="30"/>
  <c r="AK1513" i="30" s="1"/>
  <c r="AH1586" i="30"/>
  <c r="BK1514" i="30"/>
  <c r="BG1555" i="30"/>
  <c r="BG1589" i="30"/>
  <c r="BJ1514" i="30"/>
  <c r="D1713" i="30"/>
  <c r="G1638" i="30"/>
  <c r="H1638" i="30"/>
  <c r="AH1678" i="30"/>
  <c r="AL1603" i="30"/>
  <c r="AK1603" i="30"/>
  <c r="L1610" i="30"/>
  <c r="M1610" i="30"/>
  <c r="I1685" i="30"/>
  <c r="BF1605" i="30"/>
  <c r="BB1680" i="30"/>
  <c r="BE1605" i="30"/>
  <c r="BG1341" i="30"/>
  <c r="BG1269" i="30"/>
  <c r="BK1266" i="30"/>
  <c r="AB1594" i="30"/>
  <c r="X1669" i="30"/>
  <c r="AA1594" i="30"/>
  <c r="AQ1717" i="30"/>
  <c r="AP1717" i="30"/>
  <c r="AM1792" i="30"/>
  <c r="AB1598" i="30"/>
  <c r="X1673" i="30"/>
  <c r="AA1598" i="30"/>
  <c r="AR1691" i="30"/>
  <c r="AU1616" i="30"/>
  <c r="AV1616" i="30"/>
  <c r="AB1621" i="30"/>
  <c r="X1696" i="30"/>
  <c r="AA1621" i="30"/>
  <c r="BE1599" i="30"/>
  <c r="BB1674" i="30"/>
  <c r="BF1599" i="30"/>
  <c r="AV1637" i="30"/>
  <c r="AR1712" i="30"/>
  <c r="AU1637" i="30"/>
  <c r="V1598" i="30"/>
  <c r="W1598" i="30"/>
  <c r="S1673" i="30"/>
  <c r="AC1717" i="30"/>
  <c r="AG1642" i="30"/>
  <c r="AF1642" i="30"/>
  <c r="M1613" i="30"/>
  <c r="I1688" i="30"/>
  <c r="L1613" i="30"/>
  <c r="AB1607" i="30"/>
  <c r="X1682" i="30"/>
  <c r="AA1607" i="30"/>
  <c r="AU1606" i="30"/>
  <c r="AR1681" i="30"/>
  <c r="AV1606" i="30"/>
  <c r="AF1490" i="30"/>
  <c r="AG1490" i="30"/>
  <c r="V1609" i="30"/>
  <c r="S1684" i="30"/>
  <c r="W1609" i="30"/>
  <c r="M1623" i="30"/>
  <c r="I1698" i="30"/>
  <c r="L1623" i="30"/>
  <c r="AL1621" i="30"/>
  <c r="AH1696" i="30"/>
  <c r="AK1621" i="30"/>
  <c r="BA1621" i="30"/>
  <c r="AW1696" i="30"/>
  <c r="AZ1621" i="30"/>
  <c r="D1409" i="30"/>
  <c r="H1408" i="30"/>
  <c r="G1408" i="30"/>
  <c r="AC1700" i="30"/>
  <c r="AF1625" i="30"/>
  <c r="AG1625" i="30"/>
  <c r="BJ1626" i="30"/>
  <c r="BG1701" i="30"/>
  <c r="BK1626" i="30"/>
  <c r="AW1717" i="30"/>
  <c r="AZ1642" i="30"/>
  <c r="BA1642" i="30"/>
  <c r="BK1612" i="30"/>
  <c r="BJ1612" i="30"/>
  <c r="BG1687" i="30"/>
  <c r="AQ1694" i="30"/>
  <c r="AM1769" i="30"/>
  <c r="AP1694" i="30"/>
  <c r="BJ1605" i="30"/>
  <c r="BG1680" i="30"/>
  <c r="BK1605" i="30"/>
  <c r="AV1628" i="30"/>
  <c r="AU1628" i="30"/>
  <c r="AR1703" i="30"/>
  <c r="BF1194" i="30"/>
  <c r="B742" i="58"/>
  <c r="D742" i="58" s="1"/>
  <c r="BK1490" i="30"/>
  <c r="BJ1490" i="30"/>
  <c r="V1597" i="30"/>
  <c r="S1672" i="30"/>
  <c r="W1597" i="30"/>
  <c r="AG1602" i="30"/>
  <c r="AC1677" i="30"/>
  <c r="AF1602" i="30"/>
  <c r="H1629" i="30"/>
  <c r="G1629" i="30"/>
  <c r="D1704" i="30"/>
  <c r="BE1595" i="30"/>
  <c r="BB1670" i="30"/>
  <c r="BF1595" i="30"/>
  <c r="B697" i="58"/>
  <c r="D684" i="58"/>
  <c r="D697" i="58" s="1"/>
  <c r="AG1629" i="30"/>
  <c r="AF1629" i="30"/>
  <c r="AC1704" i="30"/>
  <c r="L1334" i="30"/>
  <c r="L1341" i="30" s="1"/>
  <c r="L1344" i="30" s="1"/>
  <c r="M1334" i="30"/>
  <c r="L1608" i="30"/>
  <c r="I1683" i="30"/>
  <c r="M1608" i="30"/>
  <c r="I1693" i="30"/>
  <c r="L1618" i="30"/>
  <c r="M1618" i="30"/>
  <c r="BB1696" i="30"/>
  <c r="BF1621" i="30"/>
  <c r="BE1621" i="30"/>
  <c r="BE1601" i="30"/>
  <c r="BB1676" i="30"/>
  <c r="BF1601" i="30"/>
  <c r="BB1673" i="30"/>
  <c r="BE1598" i="30"/>
  <c r="BF1598" i="30"/>
  <c r="AU1599" i="30"/>
  <c r="AV1599" i="30"/>
  <c r="AR1674" i="30"/>
  <c r="BG1686" i="30"/>
  <c r="BK1611" i="30"/>
  <c r="BJ1611" i="30"/>
  <c r="D2021" i="30" l="1"/>
  <c r="I1946" i="30"/>
  <c r="N1946" i="30" s="1"/>
  <c r="S1946" i="30" s="1"/>
  <c r="X1946" i="30" s="1"/>
  <c r="AC1946" i="30" s="1"/>
  <c r="AH1946" i="30" s="1"/>
  <c r="AM1946" i="30" s="1"/>
  <c r="AR1946" i="30" s="1"/>
  <c r="AW1946" i="30" s="1"/>
  <c r="BB1946" i="30" s="1"/>
  <c r="BG1946" i="30" s="1"/>
  <c r="M1692" i="30"/>
  <c r="I1767" i="30"/>
  <c r="L1692" i="30"/>
  <c r="V1702" i="30"/>
  <c r="S1777" i="30"/>
  <c r="W1702" i="30"/>
  <c r="BG1854" i="30"/>
  <c r="BK1779" i="30"/>
  <c r="BJ1779" i="30"/>
  <c r="BF1687" i="30"/>
  <c r="BB1762" i="30"/>
  <c r="BE1687" i="30"/>
  <c r="AM1633" i="30"/>
  <c r="AQ1630" i="30"/>
  <c r="AP1630" i="30"/>
  <c r="I1756" i="30"/>
  <c r="M1681" i="30"/>
  <c r="L1681" i="30"/>
  <c r="AH1770" i="30"/>
  <c r="AL1695" i="30"/>
  <c r="AK1695" i="30"/>
  <c r="S1764" i="30"/>
  <c r="V1689" i="30"/>
  <c r="W1689" i="30"/>
  <c r="BK1483" i="30"/>
  <c r="BG1484" i="30"/>
  <c r="BJ1483" i="30"/>
  <c r="BK1700" i="30"/>
  <c r="BG1775" i="30"/>
  <c r="BJ1700" i="30"/>
  <c r="I1782" i="30"/>
  <c r="M1707" i="30"/>
  <c r="L1707" i="30"/>
  <c r="BK1712" i="30"/>
  <c r="BG1787" i="30"/>
  <c r="BJ1712" i="30"/>
  <c r="AU1679" i="30"/>
  <c r="AR1754" i="30"/>
  <c r="AV1679" i="30"/>
  <c r="AK1670" i="30"/>
  <c r="AH1745" i="30"/>
  <c r="AL1670" i="30"/>
  <c r="BJ1713" i="30"/>
  <c r="BG1788" i="30"/>
  <c r="BK1713" i="30"/>
  <c r="Q1837" i="30"/>
  <c r="N1912" i="30"/>
  <c r="R1837" i="30"/>
  <c r="AP1749" i="30"/>
  <c r="AM1824" i="30"/>
  <c r="AQ1749" i="30"/>
  <c r="AF1691" i="30"/>
  <c r="AC1766" i="30"/>
  <c r="AG1691" i="30"/>
  <c r="AZ1665" i="30"/>
  <c r="BA1665" i="30"/>
  <c r="AW1740" i="30"/>
  <c r="BF1692" i="30"/>
  <c r="BB1767" i="30"/>
  <c r="BE1692" i="30"/>
  <c r="AG1669" i="30"/>
  <c r="AF1669" i="30"/>
  <c r="AC1744" i="30"/>
  <c r="D1766" i="30"/>
  <c r="H1691" i="30"/>
  <c r="G1691" i="30"/>
  <c r="S1765" i="30"/>
  <c r="V1690" i="30"/>
  <c r="W1690" i="30"/>
  <c r="AC1558" i="30"/>
  <c r="AG1555" i="30"/>
  <c r="AF1555" i="30"/>
  <c r="AA1672" i="30"/>
  <c r="X1747" i="30"/>
  <c r="AB1672" i="30"/>
  <c r="BA1565" i="30"/>
  <c r="AZ1565" i="30"/>
  <c r="BB1776" i="30"/>
  <c r="BE1701" i="30"/>
  <c r="BF1701" i="30"/>
  <c r="BG1750" i="30"/>
  <c r="BK1675" i="30"/>
  <c r="BJ1675" i="30"/>
  <c r="M1680" i="30"/>
  <c r="I1755" i="30"/>
  <c r="L1680" i="30"/>
  <c r="S1763" i="30"/>
  <c r="W1688" i="30"/>
  <c r="V1688" i="30"/>
  <c r="AR1765" i="30"/>
  <c r="AV1690" i="30"/>
  <c r="AU1690" i="30"/>
  <c r="X1630" i="30"/>
  <c r="X1664" i="30"/>
  <c r="AA1589" i="30"/>
  <c r="AB1589" i="30"/>
  <c r="AR1752" i="30"/>
  <c r="AV1677" i="30"/>
  <c r="AU1677" i="30"/>
  <c r="AH1772" i="30"/>
  <c r="AK1697" i="30"/>
  <c r="AL1697" i="30"/>
  <c r="AW1758" i="30"/>
  <c r="BA1683" i="30"/>
  <c r="AZ1683" i="30"/>
  <c r="BG1781" i="30"/>
  <c r="BK1706" i="30"/>
  <c r="BJ1706" i="30"/>
  <c r="B783" i="58"/>
  <c r="D783" i="58" s="1"/>
  <c r="W1269" i="30"/>
  <c r="S1711" i="30"/>
  <c r="S1640" i="30"/>
  <c r="W1636" i="30"/>
  <c r="V1636" i="30"/>
  <c r="AZ1686" i="30"/>
  <c r="AW1761" i="30"/>
  <c r="BA1686" i="30"/>
  <c r="BA1706" i="30"/>
  <c r="AZ1706" i="30"/>
  <c r="AW1781" i="30"/>
  <c r="AA1687" i="30"/>
  <c r="X1762" i="30"/>
  <c r="AB1687" i="30"/>
  <c r="AB1684" i="30"/>
  <c r="X1759" i="30"/>
  <c r="AA1684" i="30"/>
  <c r="L1712" i="30"/>
  <c r="I1787" i="30"/>
  <c r="M1712" i="30"/>
  <c r="M1668" i="30"/>
  <c r="L1668" i="30"/>
  <c r="I1743" i="30"/>
  <c r="AV1692" i="30"/>
  <c r="AR1767" i="30"/>
  <c r="AU1692" i="30"/>
  <c r="AV1680" i="30"/>
  <c r="AR1755" i="30"/>
  <c r="AU1680" i="30"/>
  <c r="AG1269" i="30"/>
  <c r="B785" i="58"/>
  <c r="D785" i="58" s="1"/>
  <c r="AB1668" i="30"/>
  <c r="X1743" i="30"/>
  <c r="AA1668" i="30"/>
  <c r="BA1688" i="30"/>
  <c r="AW1763" i="30"/>
  <c r="AZ1688" i="30"/>
  <c r="S1846" i="30"/>
  <c r="V1771" i="30"/>
  <c r="W1771" i="30"/>
  <c r="D1763" i="30"/>
  <c r="H1688" i="30"/>
  <c r="G1688" i="30"/>
  <c r="V1670" i="30"/>
  <c r="S1745" i="30"/>
  <c r="W1670" i="30"/>
  <c r="AL1685" i="30"/>
  <c r="AK1685" i="30"/>
  <c r="AH1760" i="30"/>
  <c r="AH1558" i="30"/>
  <c r="AL1555" i="30"/>
  <c r="AK1555" i="30"/>
  <c r="BE1703" i="30"/>
  <c r="BB1778" i="30"/>
  <c r="BF1703" i="30"/>
  <c r="AL1341" i="30"/>
  <c r="AH1416" i="30"/>
  <c r="AH1344" i="30"/>
  <c r="AL1344" i="30" s="1"/>
  <c r="BF1341" i="30"/>
  <c r="BB1416" i="30"/>
  <c r="BB1344" i="30"/>
  <c r="BF1344" i="30" s="1"/>
  <c r="AH1762" i="30"/>
  <c r="AL1687" i="30"/>
  <c r="AK1687" i="30"/>
  <c r="AV1269" i="30"/>
  <c r="B788" i="58"/>
  <c r="D788" i="58" s="1"/>
  <c r="I1763" i="30"/>
  <c r="L1688" i="30"/>
  <c r="M1688" i="30"/>
  <c r="G1699" i="30"/>
  <c r="D1774" i="30"/>
  <c r="H1699" i="30"/>
  <c r="AG1713" i="30"/>
  <c r="AF1713" i="30"/>
  <c r="AC1788" i="30"/>
  <c r="AL1565" i="30"/>
  <c r="AK1565" i="30"/>
  <c r="AK1679" i="30"/>
  <c r="AL1679" i="30"/>
  <c r="AH1754" i="30"/>
  <c r="AC1755" i="30"/>
  <c r="AG1680" i="30"/>
  <c r="AF1680" i="30"/>
  <c r="M1679" i="30"/>
  <c r="L1679" i="30"/>
  <c r="I1754" i="30"/>
  <c r="BK1696" i="30"/>
  <c r="BJ1696" i="30"/>
  <c r="BG1771" i="30"/>
  <c r="BG1767" i="30"/>
  <c r="BK1692" i="30"/>
  <c r="BJ1692" i="30"/>
  <c r="AG1565" i="30"/>
  <c r="AF1565" i="30"/>
  <c r="D1743" i="30"/>
  <c r="H1668" i="30"/>
  <c r="G1668" i="30"/>
  <c r="G1682" i="30"/>
  <c r="H1682" i="30"/>
  <c r="D1757" i="30"/>
  <c r="BG1760" i="30"/>
  <c r="BJ1685" i="30"/>
  <c r="BK1685" i="30"/>
  <c r="AW1711" i="30"/>
  <c r="AW1640" i="30"/>
  <c r="BA1636" i="30"/>
  <c r="AZ1636" i="30"/>
  <c r="BA1676" i="30"/>
  <c r="AW1751" i="30"/>
  <c r="AZ1676" i="30"/>
  <c r="BK1409" i="30"/>
  <c r="BJ1409" i="30"/>
  <c r="BJ1416" i="30" s="1"/>
  <c r="BJ1419" i="30" s="1"/>
  <c r="S1416" i="30"/>
  <c r="W1341" i="30"/>
  <c r="S1344" i="30"/>
  <c r="W1344" i="30" s="1"/>
  <c r="BK1670" i="30"/>
  <c r="BJ1670" i="30"/>
  <c r="BG1745" i="30"/>
  <c r="BF1688" i="30"/>
  <c r="BB1763" i="30"/>
  <c r="BE1688" i="30"/>
  <c r="AQ1711" i="30"/>
  <c r="AM1786" i="30"/>
  <c r="AM1715" i="30"/>
  <c r="AP1711" i="30"/>
  <c r="AV1687" i="30"/>
  <c r="AR1762" i="30"/>
  <c r="AU1687" i="30"/>
  <c r="AZ1677" i="30"/>
  <c r="AW1752" i="30"/>
  <c r="BA1677" i="30"/>
  <c r="M1409" i="30"/>
  <c r="L1409" i="30"/>
  <c r="L1416" i="30" s="1"/>
  <c r="L1419" i="30" s="1"/>
  <c r="AG1684" i="30"/>
  <c r="AC1759" i="30"/>
  <c r="AF1684" i="30"/>
  <c r="S1793" i="30"/>
  <c r="V1718" i="30"/>
  <c r="W1718" i="30"/>
  <c r="AA1717" i="30"/>
  <c r="X1792" i="30"/>
  <c r="AB1717" i="30"/>
  <c r="BE1699" i="30"/>
  <c r="BB1774" i="30"/>
  <c r="BF1699" i="30"/>
  <c r="AV1704" i="30"/>
  <c r="AR1779" i="30"/>
  <c r="AU1704" i="30"/>
  <c r="R1865" i="30"/>
  <c r="Q1865" i="30"/>
  <c r="AW1773" i="30"/>
  <c r="AZ1698" i="30"/>
  <c r="BA1698" i="30"/>
  <c r="AH1755" i="30"/>
  <c r="AL1680" i="30"/>
  <c r="AK1680" i="30"/>
  <c r="M1676" i="30"/>
  <c r="I1751" i="30"/>
  <c r="L1676" i="30"/>
  <c r="S1773" i="30"/>
  <c r="V1698" i="30"/>
  <c r="W1698" i="30"/>
  <c r="AR1753" i="30"/>
  <c r="AU1678" i="30"/>
  <c r="AV1678" i="30"/>
  <c r="S1778" i="30"/>
  <c r="W1703" i="30"/>
  <c r="V1703" i="30"/>
  <c r="BB1753" i="30"/>
  <c r="BE1678" i="30"/>
  <c r="BF1678" i="30"/>
  <c r="BF1684" i="30"/>
  <c r="BB1759" i="30"/>
  <c r="BE1684" i="30"/>
  <c r="AV1688" i="30"/>
  <c r="AR1763" i="30"/>
  <c r="AU1688" i="30"/>
  <c r="S1757" i="30"/>
  <c r="W1682" i="30"/>
  <c r="V1682" i="30"/>
  <c r="I1748" i="30"/>
  <c r="M1673" i="30"/>
  <c r="L1673" i="30"/>
  <c r="S1788" i="30"/>
  <c r="W1713" i="30"/>
  <c r="V1713" i="30"/>
  <c r="AA1483" i="30"/>
  <c r="AB1483" i="30"/>
  <c r="X1484" i="30"/>
  <c r="X1770" i="30"/>
  <c r="AA1695" i="30"/>
  <c r="AB1695" i="30"/>
  <c r="W1676" i="30"/>
  <c r="V1676" i="30"/>
  <c r="S1751" i="30"/>
  <c r="AV1684" i="30"/>
  <c r="AR1759" i="30"/>
  <c r="AU1684" i="30"/>
  <c r="AK1694" i="30"/>
  <c r="AH1769" i="30"/>
  <c r="AL1694" i="30"/>
  <c r="G1677" i="30"/>
  <c r="D1752" i="30"/>
  <c r="H1677" i="30"/>
  <c r="G1680" i="30"/>
  <c r="H1680" i="30"/>
  <c r="D1755" i="30"/>
  <c r="AK1483" i="30"/>
  <c r="AL1483" i="30"/>
  <c r="AH1484" i="30"/>
  <c r="N2014" i="30"/>
  <c r="Q1939" i="30"/>
  <c r="R1939" i="30"/>
  <c r="AL1684" i="30"/>
  <c r="AK1684" i="30"/>
  <c r="AH1759" i="30"/>
  <c r="G1717" i="30"/>
  <c r="D1792" i="30"/>
  <c r="H1717" i="30"/>
  <c r="AA1701" i="30"/>
  <c r="X1776" i="30"/>
  <c r="AB1701" i="30"/>
  <c r="AK1668" i="30"/>
  <c r="AH1743" i="30"/>
  <c r="AL1668" i="30"/>
  <c r="BJ1699" i="30"/>
  <c r="BK1699" i="30"/>
  <c r="BG1774" i="30"/>
  <c r="N1783" i="30"/>
  <c r="Q1780" i="30"/>
  <c r="R1780" i="30"/>
  <c r="AF1707" i="30"/>
  <c r="AC1782" i="30"/>
  <c r="AG1707" i="30"/>
  <c r="G1672" i="30"/>
  <c r="D1747" i="30"/>
  <c r="H1672" i="30"/>
  <c r="AR1746" i="30"/>
  <c r="AV1671" i="30"/>
  <c r="AU1671" i="30"/>
  <c r="AQ1773" i="30"/>
  <c r="AP1773" i="30"/>
  <c r="AM1848" i="30"/>
  <c r="AC1745" i="30"/>
  <c r="AF1670" i="30"/>
  <c r="AG1670" i="30"/>
  <c r="BG1768" i="30"/>
  <c r="BK1693" i="30"/>
  <c r="BJ1693" i="30"/>
  <c r="BF1679" i="30"/>
  <c r="BE1679" i="30"/>
  <c r="BB1754" i="30"/>
  <c r="AM1823" i="30"/>
  <c r="AQ1748" i="30"/>
  <c r="AP1748" i="30"/>
  <c r="AA1691" i="30"/>
  <c r="X1766" i="30"/>
  <c r="AB1691" i="30"/>
  <c r="R1708" i="30"/>
  <c r="N1709" i="30"/>
  <c r="Q1708" i="30"/>
  <c r="AF1690" i="30"/>
  <c r="AG1690" i="30"/>
  <c r="AC1765" i="30"/>
  <c r="BJ1758" i="30"/>
  <c r="BK1758" i="30"/>
  <c r="BG1833" i="30"/>
  <c r="BA1695" i="30"/>
  <c r="AZ1695" i="30"/>
  <c r="AW1770" i="30"/>
  <c r="AC1777" i="30"/>
  <c r="AF1702" i="30"/>
  <c r="AG1702" i="30"/>
  <c r="S1782" i="30"/>
  <c r="W1707" i="30"/>
  <c r="V1707" i="30"/>
  <c r="AL1667" i="30"/>
  <c r="AH1742" i="30"/>
  <c r="AK1667" i="30"/>
  <c r="BJ1753" i="30"/>
  <c r="BG1828" i="30"/>
  <c r="BK1753" i="30"/>
  <c r="V1669" i="30"/>
  <c r="S1744" i="30"/>
  <c r="W1669" i="30"/>
  <c r="D1754" i="30"/>
  <c r="G1679" i="30"/>
  <c r="H1679" i="30"/>
  <c r="M1702" i="30"/>
  <c r="I1777" i="30"/>
  <c r="L1702" i="30"/>
  <c r="AA1713" i="30"/>
  <c r="X1788" i="30"/>
  <c r="AB1713" i="30"/>
  <c r="S1766" i="30"/>
  <c r="W1691" i="30"/>
  <c r="V1691" i="30"/>
  <c r="AM1845" i="30"/>
  <c r="AQ1770" i="30"/>
  <c r="AP1770" i="30"/>
  <c r="Z2070" i="30"/>
  <c r="Z2080" i="30" s="1"/>
  <c r="Z2083" i="30" s="1"/>
  <c r="Z2084" i="30" s="1"/>
  <c r="Z2091" i="30" s="1"/>
  <c r="Z2094" i="30" s="1"/>
  <c r="Z2005" i="30"/>
  <c r="Z2008" i="30" s="1"/>
  <c r="Z2009" i="30" s="1"/>
  <c r="Z2016" i="30" s="1"/>
  <c r="Z2019" i="30" s="1"/>
  <c r="H1665" i="30"/>
  <c r="D1740" i="30"/>
  <c r="G1665" i="30"/>
  <c r="V1692" i="30"/>
  <c r="S1767" i="30"/>
  <c r="W1692" i="30"/>
  <c r="AC1769" i="30"/>
  <c r="AG1694" i="30"/>
  <c r="AF1694" i="30"/>
  <c r="G1714" i="30"/>
  <c r="D1789" i="30"/>
  <c r="H1714" i="30"/>
  <c r="AM1491" i="30"/>
  <c r="AQ1416" i="30"/>
  <c r="AM1419" i="30"/>
  <c r="AQ1419" i="30" s="1"/>
  <c r="AK1675" i="30"/>
  <c r="AH1750" i="30"/>
  <c r="AL1675" i="30"/>
  <c r="AH1751" i="30"/>
  <c r="AL1676" i="30"/>
  <c r="AK1676" i="30"/>
  <c r="X1558" i="30"/>
  <c r="AB1555" i="30"/>
  <c r="AA1555" i="30"/>
  <c r="BF1698" i="30"/>
  <c r="BB1773" i="30"/>
  <c r="BE1698" i="30"/>
  <c r="H1700" i="30"/>
  <c r="G1700" i="30"/>
  <c r="D1775" i="30"/>
  <c r="M1670" i="30"/>
  <c r="I1745" i="30"/>
  <c r="L1670" i="30"/>
  <c r="AV1701" i="30"/>
  <c r="AR1776" i="30"/>
  <c r="AU1701" i="30"/>
  <c r="X1774" i="30"/>
  <c r="AB1699" i="30"/>
  <c r="AA1699" i="30"/>
  <c r="AB1700" i="30"/>
  <c r="X1775" i="30"/>
  <c r="AA1700" i="30"/>
  <c r="AG1699" i="30"/>
  <c r="AC1774" i="30"/>
  <c r="AF1699" i="30"/>
  <c r="AV1697" i="30"/>
  <c r="AR1772" i="30"/>
  <c r="AU1697" i="30"/>
  <c r="AZ1687" i="30"/>
  <c r="AW1762" i="30"/>
  <c r="BA1687" i="30"/>
  <c r="S1774" i="30"/>
  <c r="V1699" i="30"/>
  <c r="W1699" i="30"/>
  <c r="S1558" i="30"/>
  <c r="V1555" i="30"/>
  <c r="W1555" i="30"/>
  <c r="BJ1698" i="30"/>
  <c r="BK1698" i="30"/>
  <c r="BG1773" i="30"/>
  <c r="AH1756" i="30"/>
  <c r="AL1681" i="30"/>
  <c r="AK1681" i="30"/>
  <c r="D1664" i="30"/>
  <c r="H1589" i="30"/>
  <c r="D1630" i="30"/>
  <c r="G1589" i="30"/>
  <c r="AC1760" i="30"/>
  <c r="AF1685" i="30"/>
  <c r="AG1685" i="30"/>
  <c r="M1694" i="30"/>
  <c r="I1769" i="30"/>
  <c r="L1694" i="30"/>
  <c r="D1769" i="30"/>
  <c r="G1694" i="30"/>
  <c r="H1694" i="30"/>
  <c r="AH1767" i="30"/>
  <c r="AK1692" i="30"/>
  <c r="AL1692" i="30"/>
  <c r="H1687" i="30"/>
  <c r="D1762" i="30"/>
  <c r="G1687" i="30"/>
  <c r="I1416" i="30"/>
  <c r="M1341" i="30"/>
  <c r="I1344" i="30"/>
  <c r="M1344" i="30" s="1"/>
  <c r="AK1701" i="30"/>
  <c r="AL1701" i="30"/>
  <c r="AH1776" i="30"/>
  <c r="I1750" i="30"/>
  <c r="M1675" i="30"/>
  <c r="L1675" i="30"/>
  <c r="BJ1694" i="30"/>
  <c r="BK1694" i="30"/>
  <c r="BG1769" i="30"/>
  <c r="AG1341" i="30"/>
  <c r="AC1416" i="30"/>
  <c r="AC1344" i="30"/>
  <c r="AG1344" i="30" s="1"/>
  <c r="AF1409" i="30"/>
  <c r="AF1416" i="30" s="1"/>
  <c r="AF1419" i="30" s="1"/>
  <c r="AG1409" i="30"/>
  <c r="AL1269" i="30"/>
  <c r="B786" i="58"/>
  <c r="D786" i="58" s="1"/>
  <c r="AV1686" i="30"/>
  <c r="AR1761" i="30"/>
  <c r="AU1686" i="30"/>
  <c r="W1706" i="30"/>
  <c r="V1706" i="30"/>
  <c r="S1781" i="30"/>
  <c r="X1752" i="30"/>
  <c r="AB1677" i="30"/>
  <c r="AA1677" i="30"/>
  <c r="BK1688" i="30"/>
  <c r="BG1763" i="30"/>
  <c r="BJ1688" i="30"/>
  <c r="S1664" i="30"/>
  <c r="S1630" i="30"/>
  <c r="V1589" i="30"/>
  <c r="W1589" i="30"/>
  <c r="Q2058" i="30"/>
  <c r="R2058" i="30"/>
  <c r="M1671" i="30"/>
  <c r="I1746" i="30"/>
  <c r="L1671" i="30"/>
  <c r="BG1762" i="30"/>
  <c r="BK1687" i="30"/>
  <c r="BJ1687" i="30"/>
  <c r="M1677" i="30"/>
  <c r="L1677" i="30"/>
  <c r="I1752" i="30"/>
  <c r="AA1665" i="30"/>
  <c r="X1740" i="30"/>
  <c r="AB1665" i="30"/>
  <c r="AR1558" i="30"/>
  <c r="AV1555" i="30"/>
  <c r="AU1555" i="30"/>
  <c r="AW1754" i="30"/>
  <c r="BA1679" i="30"/>
  <c r="AZ1679" i="30"/>
  <c r="BK1666" i="30"/>
  <c r="BG1741" i="30"/>
  <c r="BJ1666" i="30"/>
  <c r="BG1772" i="30"/>
  <c r="BJ1697" i="30"/>
  <c r="BK1697" i="30"/>
  <c r="AP1484" i="30"/>
  <c r="AP1491" i="30" s="1"/>
  <c r="AP1494" i="30" s="1"/>
  <c r="AQ1484" i="30"/>
  <c r="AL1690" i="30"/>
  <c r="AH1765" i="30"/>
  <c r="AK1690" i="30"/>
  <c r="AM1827" i="30"/>
  <c r="AQ1752" i="30"/>
  <c r="AP1752" i="30"/>
  <c r="L1775" i="30"/>
  <c r="I1850" i="30"/>
  <c r="M1775" i="30"/>
  <c r="B745" i="58"/>
  <c r="D732" i="58"/>
  <c r="D745" i="58" s="1"/>
  <c r="BE1690" i="30"/>
  <c r="BF1690" i="30"/>
  <c r="BB1765" i="30"/>
  <c r="AQ1751" i="30"/>
  <c r="AM1826" i="30"/>
  <c r="AP1751" i="30"/>
  <c r="AB1688" i="30"/>
  <c r="AA1688" i="30"/>
  <c r="X1763" i="30"/>
  <c r="AC1749" i="30"/>
  <c r="AF1674" i="30"/>
  <c r="AG1674" i="30"/>
  <c r="BK1703" i="30"/>
  <c r="BG1778" i="30"/>
  <c r="BJ1703" i="30"/>
  <c r="X1782" i="30"/>
  <c r="AA1707" i="30"/>
  <c r="AB1707" i="30"/>
  <c r="I1484" i="30"/>
  <c r="L1483" i="30"/>
  <c r="M1483" i="30"/>
  <c r="W1671" i="30"/>
  <c r="S1746" i="30"/>
  <c r="V1671" i="30"/>
  <c r="AZ1669" i="30"/>
  <c r="AW1744" i="30"/>
  <c r="BA1669" i="30"/>
  <c r="I1742" i="30"/>
  <c r="M1667" i="30"/>
  <c r="L1667" i="30"/>
  <c r="D1761" i="30"/>
  <c r="H1686" i="30"/>
  <c r="G1686" i="30"/>
  <c r="M1565" i="30"/>
  <c r="L1565" i="30"/>
  <c r="AC1664" i="30"/>
  <c r="AC1630" i="30"/>
  <c r="AF1589" i="30"/>
  <c r="AG1589" i="30"/>
  <c r="L1706" i="30"/>
  <c r="M1706" i="30"/>
  <c r="I1781" i="30"/>
  <c r="AR1741" i="30"/>
  <c r="AU1666" i="30"/>
  <c r="AV1666" i="30"/>
  <c r="AB1692" i="30"/>
  <c r="X1767" i="30"/>
  <c r="AA1692" i="30"/>
  <c r="BF1689" i="30"/>
  <c r="BE1689" i="30"/>
  <c r="BB1764" i="30"/>
  <c r="AF1668" i="30"/>
  <c r="AC1743" i="30"/>
  <c r="AG1668" i="30"/>
  <c r="F1989" i="30"/>
  <c r="F1930" i="30"/>
  <c r="F1933" i="30" s="1"/>
  <c r="F1934" i="30" s="1"/>
  <c r="F1941" i="30" s="1"/>
  <c r="F1944" i="30" s="1"/>
  <c r="D1750" i="30"/>
  <c r="G1675" i="30"/>
  <c r="H1675" i="30"/>
  <c r="S1776" i="30"/>
  <c r="V1701" i="30"/>
  <c r="W1701" i="30"/>
  <c r="AQ1772" i="30"/>
  <c r="AP1772" i="30"/>
  <c r="AM1847" i="30"/>
  <c r="BF1686" i="30"/>
  <c r="BB1761" i="30"/>
  <c r="BE1686" i="30"/>
  <c r="BA1707" i="30"/>
  <c r="AW1782" i="30"/>
  <c r="AZ1707" i="30"/>
  <c r="BB1770" i="30"/>
  <c r="BF1695" i="30"/>
  <c r="BE1695" i="30"/>
  <c r="AB1703" i="30"/>
  <c r="AA1703" i="30"/>
  <c r="X1778" i="30"/>
  <c r="S1775" i="30"/>
  <c r="W1700" i="30"/>
  <c r="V1700" i="30"/>
  <c r="AR1775" i="30"/>
  <c r="AU1700" i="30"/>
  <c r="AV1700" i="30"/>
  <c r="W1674" i="30"/>
  <c r="S1749" i="30"/>
  <c r="V1674" i="30"/>
  <c r="V1565" i="30"/>
  <c r="W1565" i="30"/>
  <c r="X1737" i="30"/>
  <c r="AA1662" i="30"/>
  <c r="AB1662" i="30"/>
  <c r="I1762" i="30"/>
  <c r="M1687" i="30"/>
  <c r="L1687" i="30"/>
  <c r="BG1740" i="30"/>
  <c r="BK1665" i="30"/>
  <c r="BJ1665" i="30"/>
  <c r="AG1697" i="30"/>
  <c r="AC1772" i="30"/>
  <c r="AF1697" i="30"/>
  <c r="AW1776" i="30"/>
  <c r="BA1701" i="30"/>
  <c r="AZ1701" i="30"/>
  <c r="M1678" i="30"/>
  <c r="L1678" i="30"/>
  <c r="I1753" i="30"/>
  <c r="AB1409" i="30"/>
  <c r="AA1409" i="30"/>
  <c r="AA1416" i="30" s="1"/>
  <c r="AA1419" i="30" s="1"/>
  <c r="V1712" i="30"/>
  <c r="S1787" i="30"/>
  <c r="W1712" i="30"/>
  <c r="AF1671" i="30"/>
  <c r="AC1746" i="30"/>
  <c r="AG1671" i="30"/>
  <c r="AC1773" i="30"/>
  <c r="AF1698" i="30"/>
  <c r="AG1698" i="30"/>
  <c r="Q2046" i="30"/>
  <c r="R2046" i="30"/>
  <c r="AL1409" i="30"/>
  <c r="AK1409" i="30"/>
  <c r="AK1416" i="30" s="1"/>
  <c r="AK1419" i="30" s="1"/>
  <c r="BB1781" i="30"/>
  <c r="BF1706" i="30"/>
  <c r="BE1706" i="30"/>
  <c r="H1681" i="30"/>
  <c r="D1756" i="30"/>
  <c r="G1681" i="30"/>
  <c r="AU1676" i="30"/>
  <c r="AR1751" i="30"/>
  <c r="AV1676" i="30"/>
  <c r="AU1672" i="30"/>
  <c r="AR1747" i="30"/>
  <c r="AV1672" i="30"/>
  <c r="W1681" i="30"/>
  <c r="V1681" i="30"/>
  <c r="S1756" i="30"/>
  <c r="BK1717" i="30"/>
  <c r="BJ1717" i="30"/>
  <c r="BG1792" i="30"/>
  <c r="AZ1703" i="30"/>
  <c r="BA1703" i="30"/>
  <c r="AW1778" i="30"/>
  <c r="BG1766" i="30"/>
  <c r="BK1691" i="30"/>
  <c r="BJ1691" i="30"/>
  <c r="AA1689" i="30"/>
  <c r="X1764" i="30"/>
  <c r="AB1689" i="30"/>
  <c r="AH1664" i="30"/>
  <c r="AL1589" i="30"/>
  <c r="AK1589" i="30"/>
  <c r="AH1630" i="30"/>
  <c r="AZ1675" i="30"/>
  <c r="AW1750" i="30"/>
  <c r="BA1675" i="30"/>
  <c r="AB1269" i="30"/>
  <c r="B784" i="58"/>
  <c r="D784" i="58" s="1"/>
  <c r="BG1840" i="30"/>
  <c r="BJ1765" i="30"/>
  <c r="BK1765" i="30"/>
  <c r="AW1755" i="30"/>
  <c r="BA1680" i="30"/>
  <c r="AZ1680" i="30"/>
  <c r="BF1269" i="30"/>
  <c r="B790" i="58"/>
  <c r="D790" i="58" s="1"/>
  <c r="AL1673" i="30"/>
  <c r="AH1748" i="30"/>
  <c r="AK1673" i="30"/>
  <c r="W1678" i="30"/>
  <c r="S1753" i="30"/>
  <c r="V1678" i="30"/>
  <c r="AR1416" i="30"/>
  <c r="AV1341" i="30"/>
  <c r="AR1344" i="30"/>
  <c r="AV1344" i="30" s="1"/>
  <c r="AF1703" i="30"/>
  <c r="AG1703" i="30"/>
  <c r="AC1778" i="30"/>
  <c r="AL1678" i="30"/>
  <c r="AK1678" i="30"/>
  <c r="AH1753" i="30"/>
  <c r="H1701" i="30"/>
  <c r="G1701" i="30"/>
  <c r="D1776" i="30"/>
  <c r="AG1678" i="30"/>
  <c r="AF1678" i="30"/>
  <c r="AC1753" i="30"/>
  <c r="AH1778" i="30"/>
  <c r="AL1703" i="30"/>
  <c r="AK1703" i="30"/>
  <c r="AL1713" i="30"/>
  <c r="AK1713" i="30"/>
  <c r="AH1788" i="30"/>
  <c r="M1589" i="30"/>
  <c r="I1664" i="30"/>
  <c r="L1589" i="30"/>
  <c r="I1630" i="30"/>
  <c r="AO2078" i="30"/>
  <c r="AP2003" i="30"/>
  <c r="AO2005" i="30"/>
  <c r="AO2008" i="30" s="1"/>
  <c r="AO2009" i="30" s="1"/>
  <c r="AO2016" i="30" s="1"/>
  <c r="AO2019" i="30" s="1"/>
  <c r="BJ1686" i="30"/>
  <c r="BG1761" i="30"/>
  <c r="BK1686" i="30"/>
  <c r="BA1717" i="30"/>
  <c r="AW1792" i="30"/>
  <c r="AZ1717" i="30"/>
  <c r="BF1680" i="30"/>
  <c r="BB1755" i="30"/>
  <c r="BE1680" i="30"/>
  <c r="BA1718" i="30"/>
  <c r="AW1793" i="30"/>
  <c r="AZ1718" i="30"/>
  <c r="AL1702" i="30"/>
  <c r="AK1702" i="30"/>
  <c r="AH1777" i="30"/>
  <c r="AC1754" i="30"/>
  <c r="AG1679" i="30"/>
  <c r="AF1679" i="30"/>
  <c r="AR1782" i="30"/>
  <c r="AV1707" i="30"/>
  <c r="AU1707" i="30"/>
  <c r="G1483" i="30"/>
  <c r="H1483" i="30"/>
  <c r="D1484" i="30"/>
  <c r="AF1695" i="30"/>
  <c r="AC1770" i="30"/>
  <c r="AG1695" i="30"/>
  <c r="AP1765" i="30"/>
  <c r="AQ1765" i="30"/>
  <c r="AM1840" i="30"/>
  <c r="AZ1483" i="30"/>
  <c r="BA1483" i="30"/>
  <c r="AW1484" i="30"/>
  <c r="AU1670" i="30"/>
  <c r="AR1745" i="30"/>
  <c r="AV1670" i="30"/>
  <c r="G1696" i="30"/>
  <c r="D1771" i="30"/>
  <c r="H1696" i="30"/>
  <c r="AQ1665" i="30"/>
  <c r="AP1665" i="30"/>
  <c r="AM1740" i="30"/>
  <c r="AM1705" i="30"/>
  <c r="AK1718" i="30"/>
  <c r="AL1718" i="30"/>
  <c r="AH1793" i="30"/>
  <c r="M1686" i="30"/>
  <c r="L1686" i="30"/>
  <c r="I1761" i="30"/>
  <c r="AG1692" i="30"/>
  <c r="AC1767" i="30"/>
  <c r="AF1692" i="30"/>
  <c r="BE1697" i="30"/>
  <c r="BB1772" i="30"/>
  <c r="BF1697" i="30"/>
  <c r="AP1758" i="30"/>
  <c r="AM1833" i="30"/>
  <c r="AQ1758" i="30"/>
  <c r="M1683" i="30"/>
  <c r="L1683" i="30"/>
  <c r="I1758" i="30"/>
  <c r="M1698" i="30"/>
  <c r="I1773" i="30"/>
  <c r="L1698" i="30"/>
  <c r="AV1681" i="30"/>
  <c r="AR1756" i="30"/>
  <c r="AU1681" i="30"/>
  <c r="AK1704" i="30"/>
  <c r="AH1779" i="30"/>
  <c r="AL1704" i="30"/>
  <c r="D1778" i="30"/>
  <c r="G1703" i="30"/>
  <c r="H1703" i="30"/>
  <c r="AZ1691" i="30"/>
  <c r="AW1766" i="30"/>
  <c r="BA1691" i="30"/>
  <c r="M1704" i="30"/>
  <c r="I1779" i="30"/>
  <c r="L1704" i="30"/>
  <c r="AV1703" i="30"/>
  <c r="AR1778" i="30"/>
  <c r="AU1703" i="30"/>
  <c r="BK1701" i="30"/>
  <c r="BG1776" i="30"/>
  <c r="BJ1701" i="30"/>
  <c r="AB1669" i="30"/>
  <c r="X1744" i="30"/>
  <c r="AA1669" i="30"/>
  <c r="W1714" i="30"/>
  <c r="S1789" i="30"/>
  <c r="V1714" i="30"/>
  <c r="AA1565" i="30"/>
  <c r="AB1565" i="30"/>
  <c r="AH1774" i="30"/>
  <c r="AL1699" i="30"/>
  <c r="AK1699" i="30"/>
  <c r="BG1754" i="30"/>
  <c r="BK1679" i="30"/>
  <c r="BJ1679" i="30"/>
  <c r="I1776" i="30"/>
  <c r="L1701" i="30"/>
  <c r="M1701" i="30"/>
  <c r="AL1674" i="30"/>
  <c r="AK1674" i="30"/>
  <c r="AH1749" i="30"/>
  <c r="BA1678" i="30"/>
  <c r="AW1753" i="30"/>
  <c r="AZ1678" i="30"/>
  <c r="BF1670" i="30"/>
  <c r="BB1745" i="30"/>
  <c r="BE1670" i="30"/>
  <c r="BA1696" i="30"/>
  <c r="AW1771" i="30"/>
  <c r="AZ1696" i="30"/>
  <c r="AC1792" i="30"/>
  <c r="AF1717" i="30"/>
  <c r="AG1717" i="30"/>
  <c r="BE1674" i="30"/>
  <c r="BF1674" i="30"/>
  <c r="BB1749" i="30"/>
  <c r="BA1704" i="30"/>
  <c r="AZ1704" i="30"/>
  <c r="AW1779" i="30"/>
  <c r="BK1749" i="30"/>
  <c r="BG1824" i="30"/>
  <c r="BJ1749" i="30"/>
  <c r="AR1484" i="30"/>
  <c r="AU1483" i="30"/>
  <c r="AV1483" i="30"/>
  <c r="BB1771" i="30"/>
  <c r="BF1696" i="30"/>
  <c r="BE1696" i="30"/>
  <c r="W1672" i="30"/>
  <c r="S1747" i="30"/>
  <c r="V1672" i="30"/>
  <c r="W1684" i="30"/>
  <c r="S1759" i="30"/>
  <c r="V1684" i="30"/>
  <c r="X1757" i="30"/>
  <c r="AA1682" i="30"/>
  <c r="AB1682" i="30"/>
  <c r="W1673" i="30"/>
  <c r="V1673" i="30"/>
  <c r="S1748" i="30"/>
  <c r="X1748" i="30"/>
  <c r="AA1673" i="30"/>
  <c r="AB1673" i="30"/>
  <c r="BG1664" i="30"/>
  <c r="BK1589" i="30"/>
  <c r="BJ1589" i="30"/>
  <c r="BG1630" i="30"/>
  <c r="AF1706" i="30"/>
  <c r="AC1781" i="30"/>
  <c r="AG1706" i="30"/>
  <c r="AV1718" i="30"/>
  <c r="AU1718" i="30"/>
  <c r="AR1793" i="30"/>
  <c r="AQ1640" i="30"/>
  <c r="AP1640" i="30"/>
  <c r="AA1636" i="30"/>
  <c r="X1711" i="30"/>
  <c r="X1640" i="30"/>
  <c r="AB1636" i="30"/>
  <c r="AW1746" i="30"/>
  <c r="BA1671" i="30"/>
  <c r="AZ1671" i="30"/>
  <c r="BE1565" i="30"/>
  <c r="BF1565" i="30"/>
  <c r="BB1793" i="30"/>
  <c r="BF1718" i="30"/>
  <c r="BE1718" i="30"/>
  <c r="BA1269" i="30"/>
  <c r="B789" i="58"/>
  <c r="D789" i="58" s="1"/>
  <c r="Q1940" i="30"/>
  <c r="R1940" i="30"/>
  <c r="X1768" i="30"/>
  <c r="AA1693" i="30"/>
  <c r="AB1693" i="30"/>
  <c r="S1770" i="30"/>
  <c r="V1695" i="30"/>
  <c r="W1695" i="30"/>
  <c r="N1943" i="30"/>
  <c r="Q1868" i="30"/>
  <c r="R1868" i="30"/>
  <c r="W1662" i="30"/>
  <c r="V1662" i="30"/>
  <c r="S1737" i="30"/>
  <c r="BF1681" i="30"/>
  <c r="BB1756" i="30"/>
  <c r="BE1681" i="30"/>
  <c r="D1745" i="30"/>
  <c r="H1670" i="30"/>
  <c r="G1670" i="30"/>
  <c r="H1693" i="30"/>
  <c r="G1693" i="30"/>
  <c r="D1768" i="30"/>
  <c r="BE1662" i="30"/>
  <c r="BB1737" i="30"/>
  <c r="BF1662" i="30"/>
  <c r="AZ1681" i="30"/>
  <c r="AW1756" i="30"/>
  <c r="BA1681" i="30"/>
  <c r="AL1700" i="30"/>
  <c r="AH1775" i="30"/>
  <c r="AK1700" i="30"/>
  <c r="AU1667" i="30"/>
  <c r="AR1742" i="30"/>
  <c r="AV1667" i="30"/>
  <c r="AM1559" i="30"/>
  <c r="AQ1558" i="30"/>
  <c r="AP1558" i="30"/>
  <c r="W1761" i="30"/>
  <c r="S1836" i="30"/>
  <c r="V1761" i="30"/>
  <c r="AH1764" i="30"/>
  <c r="AL1689" i="30"/>
  <c r="AK1689" i="30"/>
  <c r="BG1747" i="30"/>
  <c r="BK1672" i="30"/>
  <c r="BJ1672" i="30"/>
  <c r="H1565" i="30"/>
  <c r="G1565" i="30"/>
  <c r="AG1672" i="30"/>
  <c r="AC1747" i="30"/>
  <c r="AF1672" i="30"/>
  <c r="BJ1718" i="30"/>
  <c r="BK1718" i="30"/>
  <c r="BG1793" i="30"/>
  <c r="AA1674" i="30"/>
  <c r="X1749" i="30"/>
  <c r="AB1674" i="30"/>
  <c r="D1787" i="30"/>
  <c r="H1712" i="30"/>
  <c r="G1712" i="30"/>
  <c r="AC1740" i="30"/>
  <c r="AG1665" i="30"/>
  <c r="AF1665" i="30"/>
  <c r="AF1682" i="30"/>
  <c r="AC1757" i="30"/>
  <c r="AG1682" i="30"/>
  <c r="X1753" i="30"/>
  <c r="AA1678" i="30"/>
  <c r="AB1678" i="30"/>
  <c r="BK1662" i="30"/>
  <c r="BJ1662" i="30"/>
  <c r="BG1737" i="30"/>
  <c r="AK1717" i="30"/>
  <c r="AH1792" i="30"/>
  <c r="AL1717" i="30"/>
  <c r="W1680" i="30"/>
  <c r="S1755" i="30"/>
  <c r="V1680" i="30"/>
  <c r="X1772" i="30"/>
  <c r="AA1697" i="30"/>
  <c r="AB1697" i="30"/>
  <c r="X1777" i="30"/>
  <c r="AB1702" i="30"/>
  <c r="AA1702" i="30"/>
  <c r="AB1681" i="30"/>
  <c r="X1756" i="30"/>
  <c r="AA1681" i="30"/>
  <c r="AW1769" i="30"/>
  <c r="AZ1694" i="30"/>
  <c r="BA1694" i="30"/>
  <c r="AZ1685" i="30"/>
  <c r="BA1685" i="30"/>
  <c r="AW1760" i="30"/>
  <c r="AR1774" i="30"/>
  <c r="AU1699" i="30"/>
  <c r="AV1699" i="30"/>
  <c r="G1684" i="30"/>
  <c r="H1684" i="30"/>
  <c r="D1759" i="30"/>
  <c r="N1897" i="30"/>
  <c r="R1822" i="30"/>
  <c r="Q1822" i="30"/>
  <c r="BB1782" i="30"/>
  <c r="BF1707" i="30"/>
  <c r="BE1707" i="30"/>
  <c r="AA1706" i="30"/>
  <c r="AB1706" i="30"/>
  <c r="X1781" i="30"/>
  <c r="D1746" i="30"/>
  <c r="H1671" i="30"/>
  <c r="G1671" i="30"/>
  <c r="V1665" i="30"/>
  <c r="W1665" i="30"/>
  <c r="S1740" i="30"/>
  <c r="H1697" i="30"/>
  <c r="G1697" i="30"/>
  <c r="D1772" i="30"/>
  <c r="W1685" i="30"/>
  <c r="V1685" i="30"/>
  <c r="S1760" i="30"/>
  <c r="BJ1695" i="30"/>
  <c r="BG1770" i="30"/>
  <c r="BK1695" i="30"/>
  <c r="AA1714" i="30"/>
  <c r="AB1714" i="30"/>
  <c r="X1789" i="30"/>
  <c r="X1765" i="30"/>
  <c r="AA1690" i="30"/>
  <c r="AB1690" i="30"/>
  <c r="BE1667" i="30"/>
  <c r="BF1667" i="30"/>
  <c r="BB1742" i="30"/>
  <c r="U1962" i="30"/>
  <c r="U1888" i="30"/>
  <c r="U1934" i="30" s="1"/>
  <c r="U1941" i="30" s="1"/>
  <c r="U1944" i="30" s="1"/>
  <c r="AH1773" i="30"/>
  <c r="AL1698" i="30"/>
  <c r="AK1698" i="30"/>
  <c r="V1586" i="30"/>
  <c r="V1588" i="30" s="1"/>
  <c r="S1661" i="30"/>
  <c r="S1588" i="30"/>
  <c r="W1588" i="30" s="1"/>
  <c r="W1586" i="30"/>
  <c r="X1344" i="30"/>
  <c r="AB1344" i="30" s="1"/>
  <c r="X1416" i="30"/>
  <c r="AB1341" i="30"/>
  <c r="AH1737" i="30"/>
  <c r="AL1662" i="30"/>
  <c r="AK1662" i="30"/>
  <c r="BB1788" i="30"/>
  <c r="BE1713" i="30"/>
  <c r="BF1713" i="30"/>
  <c r="BA1692" i="30"/>
  <c r="AW1767" i="30"/>
  <c r="AZ1692" i="30"/>
  <c r="I1768" i="30"/>
  <c r="M1693" i="30"/>
  <c r="L1693" i="30"/>
  <c r="AL1586" i="30"/>
  <c r="AH1661" i="30"/>
  <c r="AH1588" i="30"/>
  <c r="AL1588" i="30" s="1"/>
  <c r="AK1586" i="30"/>
  <c r="AK1588" i="30" s="1"/>
  <c r="BB1664" i="30"/>
  <c r="BF1589" i="30"/>
  <c r="BB1630" i="30"/>
  <c r="BE1589" i="30"/>
  <c r="V1697" i="30"/>
  <c r="S1772" i="30"/>
  <c r="W1697" i="30"/>
  <c r="I1757" i="30"/>
  <c r="L1682" i="30"/>
  <c r="M1682" i="30"/>
  <c r="AR1771" i="30"/>
  <c r="AU1696" i="30"/>
  <c r="AV1696" i="30"/>
  <c r="W1667" i="30"/>
  <c r="S1742" i="30"/>
  <c r="V1667" i="30"/>
  <c r="X1773" i="30"/>
  <c r="AA1698" i="30"/>
  <c r="AB1698" i="30"/>
  <c r="BG1748" i="30"/>
  <c r="BK1673" i="30"/>
  <c r="BJ1673" i="30"/>
  <c r="AW1749" i="30"/>
  <c r="BA1674" i="30"/>
  <c r="AZ1674" i="30"/>
  <c r="BA1682" i="30"/>
  <c r="AW1757" i="30"/>
  <c r="AZ1682" i="30"/>
  <c r="AH1782" i="30"/>
  <c r="AK1707" i="30"/>
  <c r="AL1707" i="30"/>
  <c r="D1749" i="30"/>
  <c r="H1674" i="30"/>
  <c r="G1674" i="30"/>
  <c r="AA1667" i="30"/>
  <c r="X1742" i="30"/>
  <c r="AB1667" i="30"/>
  <c r="BA1714" i="30"/>
  <c r="AZ1714" i="30"/>
  <c r="AW1789" i="30"/>
  <c r="BJ1759" i="30"/>
  <c r="BG1834" i="30"/>
  <c r="BK1759" i="30"/>
  <c r="D1782" i="30"/>
  <c r="H1707" i="30"/>
  <c r="G1707" i="30"/>
  <c r="BF1676" i="30"/>
  <c r="BB1751" i="30"/>
  <c r="BE1676" i="30"/>
  <c r="AV1712" i="30"/>
  <c r="AR1787" i="30"/>
  <c r="AU1712" i="30"/>
  <c r="BK1565" i="30"/>
  <c r="BJ1565" i="30"/>
  <c r="AW1630" i="30"/>
  <c r="AW1664" i="30"/>
  <c r="BA1589" i="30"/>
  <c r="AZ1589" i="30"/>
  <c r="BE1668" i="30"/>
  <c r="BF1668" i="30"/>
  <c r="BB1743" i="30"/>
  <c r="BJ1702" i="30"/>
  <c r="BK1702" i="30"/>
  <c r="BG1777" i="30"/>
  <c r="I1793" i="30"/>
  <c r="L1718" i="30"/>
  <c r="M1718" i="30"/>
  <c r="BJ1682" i="30"/>
  <c r="BG1757" i="30"/>
  <c r="BK1682" i="30"/>
  <c r="AG1676" i="30"/>
  <c r="AF1676" i="30"/>
  <c r="AC1751" i="30"/>
  <c r="M1695" i="30"/>
  <c r="L1695" i="30"/>
  <c r="I1770" i="30"/>
  <c r="AG1687" i="30"/>
  <c r="AC1762" i="30"/>
  <c r="AF1687" i="30"/>
  <c r="BJ1714" i="30"/>
  <c r="BK1714" i="30"/>
  <c r="BG1789" i="30"/>
  <c r="AG1675" i="30"/>
  <c r="AC1750" i="30"/>
  <c r="AF1675" i="30"/>
  <c r="AC1776" i="30"/>
  <c r="AF1701" i="30"/>
  <c r="AG1701" i="30"/>
  <c r="G1695" i="30"/>
  <c r="H1695" i="30"/>
  <c r="D1770" i="30"/>
  <c r="AB1704" i="30"/>
  <c r="X1779" i="30"/>
  <c r="AA1704" i="30"/>
  <c r="N2087" i="30"/>
  <c r="R2012" i="30"/>
  <c r="Q2012" i="30"/>
  <c r="AG1673" i="30"/>
  <c r="AC1748" i="30"/>
  <c r="AF1673" i="30"/>
  <c r="AV1714" i="30"/>
  <c r="AR1789" i="30"/>
  <c r="AU1714" i="30"/>
  <c r="AB1686" i="30"/>
  <c r="X1761" i="30"/>
  <c r="AA1686" i="30"/>
  <c r="S1741" i="30"/>
  <c r="W1666" i="30"/>
  <c r="V1666" i="30"/>
  <c r="AM1844" i="30"/>
  <c r="AQ1769" i="30"/>
  <c r="AP1769" i="30"/>
  <c r="BB1661" i="30"/>
  <c r="BF1586" i="30"/>
  <c r="BE1586" i="30"/>
  <c r="BE1588" i="30" s="1"/>
  <c r="BB1588" i="30"/>
  <c r="BF1588" i="30" s="1"/>
  <c r="BA1555" i="30"/>
  <c r="AZ1555" i="30"/>
  <c r="AW1558" i="30"/>
  <c r="AV1691" i="30"/>
  <c r="AU1691" i="30"/>
  <c r="AR1766" i="30"/>
  <c r="D1788" i="30"/>
  <c r="H1713" i="30"/>
  <c r="G1713" i="30"/>
  <c r="AG1714" i="30"/>
  <c r="AC1789" i="30"/>
  <c r="AF1714" i="30"/>
  <c r="M1666" i="30"/>
  <c r="L1666" i="30"/>
  <c r="I1741" i="30"/>
  <c r="AU1665" i="30"/>
  <c r="AR1740" i="30"/>
  <c r="AV1665" i="30"/>
  <c r="BG1826" i="30"/>
  <c r="BJ1751" i="30"/>
  <c r="BK1751" i="30"/>
  <c r="BG1558" i="30"/>
  <c r="BK1555" i="30"/>
  <c r="BJ1555" i="30"/>
  <c r="AU1682" i="30"/>
  <c r="AR1757" i="30"/>
  <c r="AV1682" i="30"/>
  <c r="AW1344" i="30"/>
  <c r="BA1344" i="30" s="1"/>
  <c r="AW1416" i="30"/>
  <c r="BA1341" i="30"/>
  <c r="BJ1636" i="30"/>
  <c r="BK1636" i="30"/>
  <c r="BG1640" i="30"/>
  <c r="BG1711" i="30"/>
  <c r="L1697" i="30"/>
  <c r="I1772" i="30"/>
  <c r="M1697" i="30"/>
  <c r="AM1862" i="30"/>
  <c r="AP1787" i="30"/>
  <c r="AQ1787" i="30"/>
  <c r="BA1409" i="30"/>
  <c r="AZ1409" i="30"/>
  <c r="AZ1416" i="30" s="1"/>
  <c r="AZ1419" i="30" s="1"/>
  <c r="W1668" i="30"/>
  <c r="V1668" i="30"/>
  <c r="S1743" i="30"/>
  <c r="D1741" i="30"/>
  <c r="H1666" i="30"/>
  <c r="G1666" i="30"/>
  <c r="N2002" i="30"/>
  <c r="R1927" i="30"/>
  <c r="Q1927" i="30"/>
  <c r="AK1677" i="30"/>
  <c r="AL1677" i="30"/>
  <c r="AH1752" i="30"/>
  <c r="AL1665" i="30"/>
  <c r="AK1665" i="30"/>
  <c r="AH1740" i="30"/>
  <c r="W1409" i="30"/>
  <c r="V1409" i="30"/>
  <c r="V1416" i="30" s="1"/>
  <c r="V1419" i="30" s="1"/>
  <c r="AV1669" i="30"/>
  <c r="AR1744" i="30"/>
  <c r="AU1669" i="30"/>
  <c r="AR1764" i="30"/>
  <c r="AV1689" i="30"/>
  <c r="AU1689" i="30"/>
  <c r="AP1771" i="30"/>
  <c r="AM1846" i="30"/>
  <c r="AQ1771" i="30"/>
  <c r="AH1789" i="30"/>
  <c r="AL1714" i="30"/>
  <c r="AK1714" i="30"/>
  <c r="V1677" i="30"/>
  <c r="S1752" i="30"/>
  <c r="W1677" i="30"/>
  <c r="I1789" i="30"/>
  <c r="M1714" i="30"/>
  <c r="L1714" i="30"/>
  <c r="BG1743" i="30"/>
  <c r="BK1668" i="30"/>
  <c r="BJ1668" i="30"/>
  <c r="BJ1681" i="30"/>
  <c r="BG1756" i="30"/>
  <c r="BK1681" i="30"/>
  <c r="BE1717" i="30"/>
  <c r="BB1792" i="30"/>
  <c r="BF1717" i="30"/>
  <c r="AV1668" i="30"/>
  <c r="AU1668" i="30"/>
  <c r="AR1743" i="30"/>
  <c r="AC1741" i="30"/>
  <c r="AF1666" i="30"/>
  <c r="AG1666" i="30"/>
  <c r="AW1742" i="30"/>
  <c r="AZ1667" i="30"/>
  <c r="BA1667" i="30"/>
  <c r="I1558" i="30"/>
  <c r="M1555" i="30"/>
  <c r="L1555" i="30"/>
  <c r="I1778" i="30"/>
  <c r="M1703" i="30"/>
  <c r="L1703" i="30"/>
  <c r="BB1789" i="30"/>
  <c r="BE1714" i="30"/>
  <c r="BF1714" i="30"/>
  <c r="AW1764" i="30"/>
  <c r="BA1689" i="30"/>
  <c r="AZ1689" i="30"/>
  <c r="AK1686" i="30"/>
  <c r="AH1761" i="30"/>
  <c r="AL1686" i="30"/>
  <c r="D1742" i="30"/>
  <c r="G1667" i="30"/>
  <c r="H1667" i="30"/>
  <c r="AF1693" i="30"/>
  <c r="AC1768" i="30"/>
  <c r="AG1693" i="30"/>
  <c r="W1675" i="30"/>
  <c r="V1675" i="30"/>
  <c r="S1750" i="30"/>
  <c r="M1661" i="30"/>
  <c r="L1661" i="30"/>
  <c r="I1736" i="30"/>
  <c r="I1663" i="30"/>
  <c r="M1663" i="30" s="1"/>
  <c r="BA1670" i="30"/>
  <c r="AZ1670" i="30"/>
  <c r="AW1745" i="30"/>
  <c r="BB1768" i="30"/>
  <c r="BF1693" i="30"/>
  <c r="BE1693" i="30"/>
  <c r="AR1781" i="30"/>
  <c r="AV1706" i="30"/>
  <c r="AU1706" i="30"/>
  <c r="R1634" i="30"/>
  <c r="Q1634" i="30"/>
  <c r="Q1641" i="30" s="1"/>
  <c r="Q1644" i="30" s="1"/>
  <c r="X1787" i="30"/>
  <c r="AA1712" i="30"/>
  <c r="AB1712" i="30"/>
  <c r="N1895" i="30"/>
  <c r="Q1820" i="30"/>
  <c r="R1820" i="30"/>
  <c r="N1855" i="30"/>
  <c r="AR1792" i="30"/>
  <c r="AV1717" i="30"/>
  <c r="AU1717" i="30"/>
  <c r="I1788" i="30"/>
  <c r="M1713" i="30"/>
  <c r="L1713" i="30"/>
  <c r="AC1787" i="30"/>
  <c r="AF1712" i="30"/>
  <c r="AG1712" i="30"/>
  <c r="AF1689" i="30"/>
  <c r="AG1689" i="30"/>
  <c r="AC1764" i="30"/>
  <c r="BB1740" i="30"/>
  <c r="BF1665" i="30"/>
  <c r="BE1665" i="30"/>
  <c r="D1344" i="30"/>
  <c r="H1344" i="30" s="1"/>
  <c r="H1341" i="30"/>
  <c r="AH1747" i="30"/>
  <c r="AL1672" i="30"/>
  <c r="AK1672" i="30"/>
  <c r="V1717" i="30"/>
  <c r="S1792" i="30"/>
  <c r="W1717" i="30"/>
  <c r="G1676" i="30"/>
  <c r="D1751" i="30"/>
  <c r="H1676" i="30"/>
  <c r="AR1770" i="30"/>
  <c r="AV1695" i="30"/>
  <c r="AU1695" i="30"/>
  <c r="D1588" i="30"/>
  <c r="H1588" i="30" s="1"/>
  <c r="D1661" i="30"/>
  <c r="H1586" i="30"/>
  <c r="G1586" i="30"/>
  <c r="G1588" i="30" s="1"/>
  <c r="AM1979" i="30"/>
  <c r="AQ1904" i="30"/>
  <c r="AP1904" i="30"/>
  <c r="AR1640" i="30"/>
  <c r="AV1636" i="30"/>
  <c r="AR1711" i="30"/>
  <c r="AU1636" i="30"/>
  <c r="AA1675" i="30"/>
  <c r="X1750" i="30"/>
  <c r="AB1675" i="30"/>
  <c r="AF1681" i="30"/>
  <c r="AG1681" i="30"/>
  <c r="AC1756" i="30"/>
  <c r="BE1700" i="30"/>
  <c r="BB1775" i="30"/>
  <c r="BF1700" i="30"/>
  <c r="AU1693" i="30"/>
  <c r="AR1768" i="30"/>
  <c r="AV1693" i="30"/>
  <c r="AF1662" i="30"/>
  <c r="AG1662" i="30"/>
  <c r="AC1737" i="30"/>
  <c r="AM1852" i="30"/>
  <c r="AP1777" i="30"/>
  <c r="AQ1777" i="30"/>
  <c r="BA1713" i="30"/>
  <c r="AZ1713" i="30"/>
  <c r="AW1788" i="30"/>
  <c r="BE1483" i="30"/>
  <c r="BF1483" i="30"/>
  <c r="BB1484" i="30"/>
  <c r="AU1675" i="30"/>
  <c r="AV1675" i="30"/>
  <c r="AR1750" i="30"/>
  <c r="BE1704" i="30"/>
  <c r="BF1704" i="30"/>
  <c r="BB1779" i="30"/>
  <c r="D1773" i="30"/>
  <c r="H1698" i="30"/>
  <c r="G1698" i="30"/>
  <c r="AG1718" i="30"/>
  <c r="AC1793" i="30"/>
  <c r="AF1718" i="30"/>
  <c r="BG1752" i="30"/>
  <c r="BJ1677" i="30"/>
  <c r="BK1677" i="30"/>
  <c r="BA1684" i="30"/>
  <c r="AW1759" i="30"/>
  <c r="AZ1684" i="30"/>
  <c r="AV1409" i="30"/>
  <c r="AU1409" i="30"/>
  <c r="AU1416" i="30" s="1"/>
  <c r="AU1419" i="30" s="1"/>
  <c r="L1672" i="30"/>
  <c r="I1747" i="30"/>
  <c r="M1672" i="30"/>
  <c r="AG1483" i="30"/>
  <c r="AC1484" i="30"/>
  <c r="AF1483" i="30"/>
  <c r="V1687" i="30"/>
  <c r="W1687" i="30"/>
  <c r="S1762" i="30"/>
  <c r="AH1763" i="30"/>
  <c r="AL1688" i="30"/>
  <c r="AK1688" i="30"/>
  <c r="N1641" i="30"/>
  <c r="R1566" i="30"/>
  <c r="N1569" i="30"/>
  <c r="R1569" i="30" s="1"/>
  <c r="X1760" i="30"/>
  <c r="AB1685" i="30"/>
  <c r="AA1685" i="30"/>
  <c r="BE1675" i="30"/>
  <c r="BB1750" i="30"/>
  <c r="BF1675" i="30"/>
  <c r="D1748" i="30"/>
  <c r="G1673" i="30"/>
  <c r="H1673" i="30"/>
  <c r="M1696" i="30"/>
  <c r="I1771" i="30"/>
  <c r="L1696" i="30"/>
  <c r="AR1661" i="30"/>
  <c r="AR1588" i="30"/>
  <c r="AV1588" i="30" s="1"/>
  <c r="AV1586" i="30"/>
  <c r="AU1586" i="30"/>
  <c r="AU1588" i="30" s="1"/>
  <c r="AV1702" i="30"/>
  <c r="AR1777" i="30"/>
  <c r="AU1702" i="30"/>
  <c r="M1269" i="30"/>
  <c r="B781" i="58"/>
  <c r="D781" i="58" s="1"/>
  <c r="BG1782" i="30"/>
  <c r="BK1707" i="30"/>
  <c r="BJ1707" i="30"/>
  <c r="AK1682" i="30"/>
  <c r="AH1757" i="30"/>
  <c r="AL1682" i="30"/>
  <c r="AB1680" i="30"/>
  <c r="X1755" i="30"/>
  <c r="AA1680" i="30"/>
  <c r="D1767" i="30"/>
  <c r="G1692" i="30"/>
  <c r="H1692" i="30"/>
  <c r="BA1702" i="30"/>
  <c r="AW1777" i="30"/>
  <c r="AZ1702" i="30"/>
  <c r="BK1667" i="30"/>
  <c r="BG1742" i="30"/>
  <c r="BJ1667" i="30"/>
  <c r="X1741" i="30"/>
  <c r="AA1666" i="30"/>
  <c r="AB1666" i="30"/>
  <c r="BJ1669" i="30"/>
  <c r="BK1669" i="30"/>
  <c r="BG1744" i="30"/>
  <c r="W1704" i="30"/>
  <c r="S1779" i="30"/>
  <c r="V1704" i="30"/>
  <c r="R2066" i="30"/>
  <c r="Q2066" i="30"/>
  <c r="G1689" i="30"/>
  <c r="H1689" i="30"/>
  <c r="D1764" i="30"/>
  <c r="AK1636" i="30"/>
  <c r="AL1636" i="30"/>
  <c r="AH1711" i="30"/>
  <c r="AH1640" i="30"/>
  <c r="H1683" i="30"/>
  <c r="G1683" i="30"/>
  <c r="D1758" i="30"/>
  <c r="AH1744" i="30"/>
  <c r="AL1669" i="30"/>
  <c r="AK1669" i="30"/>
  <c r="W1483" i="30"/>
  <c r="S1484" i="30"/>
  <c r="V1483" i="30"/>
  <c r="BF1677" i="30"/>
  <c r="BE1677" i="30"/>
  <c r="BB1752" i="30"/>
  <c r="AW1747" i="30"/>
  <c r="AZ1672" i="30"/>
  <c r="BA1672" i="30"/>
  <c r="AV1674" i="30"/>
  <c r="AR1749" i="30"/>
  <c r="AU1674" i="30"/>
  <c r="AC1752" i="30"/>
  <c r="AF1677" i="30"/>
  <c r="AG1677" i="30"/>
  <c r="G1409" i="30"/>
  <c r="G1416" i="30" s="1"/>
  <c r="G1419" i="30" s="1"/>
  <c r="H1409" i="30"/>
  <c r="D1416" i="30"/>
  <c r="AZ1699" i="30"/>
  <c r="AW1774" i="30"/>
  <c r="BA1699" i="30"/>
  <c r="I1759" i="30"/>
  <c r="L1684" i="30"/>
  <c r="M1684" i="30"/>
  <c r="M1674" i="30"/>
  <c r="I1749" i="30"/>
  <c r="L1674" i="30"/>
  <c r="BE1685" i="30"/>
  <c r="BB1760" i="30"/>
  <c r="BF1685" i="30"/>
  <c r="L1685" i="30"/>
  <c r="M1685" i="30"/>
  <c r="I1760" i="30"/>
  <c r="BE1666" i="30"/>
  <c r="BB1741" i="30"/>
  <c r="BF1666" i="30"/>
  <c r="AC1640" i="30"/>
  <c r="AC1711" i="30"/>
  <c r="AG1636" i="30"/>
  <c r="AF1636" i="30"/>
  <c r="AC1779" i="30"/>
  <c r="AF1704" i="30"/>
  <c r="AG1704" i="30"/>
  <c r="G1704" i="30"/>
  <c r="D1779" i="30"/>
  <c r="H1704" i="30"/>
  <c r="B791" i="58"/>
  <c r="D791" i="58" s="1"/>
  <c r="BK1269" i="30"/>
  <c r="AB1676" i="30"/>
  <c r="X1751" i="30"/>
  <c r="AA1676" i="30"/>
  <c r="BF1702" i="30"/>
  <c r="BB1777" i="30"/>
  <c r="BE1702" i="30"/>
  <c r="I1764" i="30"/>
  <c r="M1689" i="30"/>
  <c r="L1689" i="30"/>
  <c r="AK1671" i="30"/>
  <c r="AL1671" i="30"/>
  <c r="AH1746" i="30"/>
  <c r="D1737" i="30"/>
  <c r="H1662" i="30"/>
  <c r="G1662" i="30"/>
  <c r="AH1768" i="30"/>
  <c r="AL1693" i="30"/>
  <c r="AK1693" i="30"/>
  <c r="BB1748" i="30"/>
  <c r="BF1673" i="30"/>
  <c r="BE1673" i="30"/>
  <c r="BG1755" i="30"/>
  <c r="BK1680" i="30"/>
  <c r="BJ1680" i="30"/>
  <c r="AF1700" i="30"/>
  <c r="AG1700" i="30"/>
  <c r="AC1775" i="30"/>
  <c r="AK1696" i="30"/>
  <c r="AH1771" i="30"/>
  <c r="AL1696" i="30"/>
  <c r="AB1696" i="30"/>
  <c r="X1771" i="30"/>
  <c r="AA1696" i="30"/>
  <c r="AM1867" i="30"/>
  <c r="AQ1792" i="30"/>
  <c r="AP1792" i="30"/>
  <c r="BG1416" i="30"/>
  <c r="BK1341" i="30"/>
  <c r="BG1344" i="30"/>
  <c r="BK1344" i="30" s="1"/>
  <c r="L1690" i="30"/>
  <c r="I1765" i="30"/>
  <c r="M1690" i="30"/>
  <c r="AZ1586" i="30"/>
  <c r="AZ1588" i="30" s="1"/>
  <c r="BA1586" i="30"/>
  <c r="AW1588" i="30"/>
  <c r="BA1588" i="30" s="1"/>
  <c r="AW1661" i="30"/>
  <c r="BB1558" i="30"/>
  <c r="BF1555" i="30"/>
  <c r="BE1555" i="30"/>
  <c r="AK1706" i="30"/>
  <c r="AH1781" i="30"/>
  <c r="AL1706" i="30"/>
  <c r="AV1673" i="30"/>
  <c r="AU1673" i="30"/>
  <c r="AR1748" i="30"/>
  <c r="I1774" i="30"/>
  <c r="M1699" i="30"/>
  <c r="L1699" i="30"/>
  <c r="V1683" i="30"/>
  <c r="S1758" i="30"/>
  <c r="W1683" i="30"/>
  <c r="AA1718" i="30"/>
  <c r="X1793" i="30"/>
  <c r="AB1718" i="30"/>
  <c r="BB1640" i="30"/>
  <c r="BB1711" i="30"/>
  <c r="BF1636" i="30"/>
  <c r="BE1636" i="30"/>
  <c r="BB1766" i="30"/>
  <c r="BF1691" i="30"/>
  <c r="BE1691" i="30"/>
  <c r="AV1589" i="30"/>
  <c r="AR1630" i="30"/>
  <c r="AU1589" i="30"/>
  <c r="AR1664" i="30"/>
  <c r="AB1670" i="30"/>
  <c r="X1745" i="30"/>
  <c r="AA1670" i="30"/>
  <c r="D1781" i="30"/>
  <c r="H1706" i="30"/>
  <c r="G1706" i="30"/>
  <c r="L1665" i="30"/>
  <c r="I1740" i="30"/>
  <c r="M1665" i="30"/>
  <c r="Q2011" i="30"/>
  <c r="R2011" i="30"/>
  <c r="N2086" i="30"/>
  <c r="AH1758" i="30"/>
  <c r="AK1683" i="30"/>
  <c r="AL1683" i="30"/>
  <c r="BB1746" i="30"/>
  <c r="BF1671" i="30"/>
  <c r="BE1671" i="30"/>
  <c r="BG1661" i="30"/>
  <c r="BG1588" i="30"/>
  <c r="BK1588" i="30" s="1"/>
  <c r="BK1586" i="30"/>
  <c r="BJ1586" i="30"/>
  <c r="BJ1588" i="30" s="1"/>
  <c r="H1718" i="30"/>
  <c r="D1793" i="30"/>
  <c r="G1718" i="30"/>
  <c r="AZ1693" i="30"/>
  <c r="AW1768" i="30"/>
  <c r="BA1693" i="30"/>
  <c r="AH1787" i="30"/>
  <c r="AL1712" i="30"/>
  <c r="AK1712" i="30"/>
  <c r="H1702" i="30"/>
  <c r="D1777" i="30"/>
  <c r="G1702" i="30"/>
  <c r="AU1662" i="30"/>
  <c r="AR1737" i="30"/>
  <c r="AV1662" i="30"/>
  <c r="I1737" i="30"/>
  <c r="L1662" i="30"/>
  <c r="M1662" i="30"/>
  <c r="AU1694" i="30"/>
  <c r="AV1694" i="30"/>
  <c r="AR1769" i="30"/>
  <c r="AZ1690" i="30"/>
  <c r="AW1765" i="30"/>
  <c r="BA1690" i="30"/>
  <c r="AV1698" i="30"/>
  <c r="AR1773" i="30"/>
  <c r="AU1698" i="30"/>
  <c r="AU1683" i="30"/>
  <c r="AR1758" i="30"/>
  <c r="AV1683" i="30"/>
  <c r="BG1746" i="30"/>
  <c r="BJ1671" i="30"/>
  <c r="BK1671" i="30"/>
  <c r="AC1771" i="30"/>
  <c r="AG1696" i="30"/>
  <c r="AF1696" i="30"/>
  <c r="L1691" i="30"/>
  <c r="M1691" i="30"/>
  <c r="I1766" i="30"/>
  <c r="AB1694" i="30"/>
  <c r="X1769" i="30"/>
  <c r="AA1694" i="30"/>
  <c r="V1679" i="30"/>
  <c r="S1754" i="30"/>
  <c r="W1679" i="30"/>
  <c r="AF1586" i="30"/>
  <c r="AF1588" i="30" s="1"/>
  <c r="AC1588" i="30"/>
  <c r="AG1588" i="30" s="1"/>
  <c r="AC1661" i="30"/>
  <c r="AG1586" i="30"/>
  <c r="BB1787" i="30"/>
  <c r="BE1712" i="30"/>
  <c r="BF1712" i="30"/>
  <c r="M1636" i="30"/>
  <c r="L1636" i="30"/>
  <c r="I1640" i="30"/>
  <c r="I1711" i="30"/>
  <c r="D1711" i="30"/>
  <c r="D1640" i="30"/>
  <c r="H1636" i="30"/>
  <c r="G1636" i="30"/>
  <c r="D1558" i="30"/>
  <c r="H1555" i="30"/>
  <c r="G1555" i="30"/>
  <c r="L1717" i="30"/>
  <c r="I1792" i="30"/>
  <c r="M1717" i="30"/>
  <c r="G1678" i="30"/>
  <c r="D1753" i="30"/>
  <c r="H1678" i="30"/>
  <c r="N1914" i="30"/>
  <c r="R1839" i="30"/>
  <c r="Q1839" i="30"/>
  <c r="I1744" i="30"/>
  <c r="M1669" i="30"/>
  <c r="L1669" i="30"/>
  <c r="BB1758" i="30"/>
  <c r="BF1683" i="30"/>
  <c r="BE1683" i="30"/>
  <c r="BA1666" i="30"/>
  <c r="AZ1666" i="30"/>
  <c r="AW1741" i="30"/>
  <c r="Q1844" i="30"/>
  <c r="R1844" i="30"/>
  <c r="N1919" i="30"/>
  <c r="L1588" i="30"/>
  <c r="AV1713" i="30"/>
  <c r="AU1713" i="30"/>
  <c r="AR1788" i="30"/>
  <c r="N2000" i="30"/>
  <c r="R1925" i="30"/>
  <c r="Q1925" i="30"/>
  <c r="BF1672" i="30"/>
  <c r="BB1747" i="30"/>
  <c r="BE1672" i="30"/>
  <c r="AH1741" i="30"/>
  <c r="AL1666" i="30"/>
  <c r="AK1666" i="30"/>
  <c r="AW1743" i="30"/>
  <c r="AZ1668" i="30"/>
  <c r="BA1668" i="30"/>
  <c r="AC1763" i="30"/>
  <c r="AF1688" i="30"/>
  <c r="AG1688" i="30"/>
  <c r="G1690" i="30"/>
  <c r="D1765" i="30"/>
  <c r="H1690" i="30"/>
  <c r="BB1744" i="30"/>
  <c r="BF1669" i="30"/>
  <c r="BE1669" i="30"/>
  <c r="AB1586" i="30"/>
  <c r="X1588" i="30"/>
  <c r="AB1588" i="30" s="1"/>
  <c r="AA1586" i="30"/>
  <c r="AA1588" i="30" s="1"/>
  <c r="X1661" i="30"/>
  <c r="BF1682" i="30"/>
  <c r="BB1757" i="30"/>
  <c r="BE1682" i="30"/>
  <c r="G1685" i="30"/>
  <c r="D1760" i="30"/>
  <c r="H1685" i="30"/>
  <c r="AW1772" i="30"/>
  <c r="AZ1697" i="30"/>
  <c r="BA1697" i="30"/>
  <c r="AW1775" i="30"/>
  <c r="BA1700" i="30"/>
  <c r="AZ1700" i="30"/>
  <c r="BJ1689" i="30"/>
  <c r="BG1764" i="30"/>
  <c r="BK1689" i="30"/>
  <c r="AF1686" i="30"/>
  <c r="AC1761" i="30"/>
  <c r="AG1686" i="30"/>
  <c r="AZ1662" i="30"/>
  <c r="AW1737" i="30"/>
  <c r="BA1662" i="30"/>
  <c r="AG1683" i="30"/>
  <c r="AF1683" i="30"/>
  <c r="AC1758" i="30"/>
  <c r="Q1847" i="30"/>
  <c r="N1922" i="30"/>
  <c r="R1847" i="30"/>
  <c r="AV1565" i="30"/>
  <c r="AU1565" i="30"/>
  <c r="AV1685" i="30"/>
  <c r="AU1685" i="30"/>
  <c r="AR1760" i="30"/>
  <c r="V1694" i="30"/>
  <c r="S1769" i="30"/>
  <c r="W1694" i="30"/>
  <c r="AA1671" i="30"/>
  <c r="X1746" i="30"/>
  <c r="AB1671" i="30"/>
  <c r="X1758" i="30"/>
  <c r="AB1683" i="30"/>
  <c r="AA1683" i="30"/>
  <c r="AW1787" i="30"/>
  <c r="AZ1712" i="30"/>
  <c r="BA1712" i="30"/>
  <c r="AH1766" i="30"/>
  <c r="AL1691" i="30"/>
  <c r="AK1691" i="30"/>
  <c r="S1768" i="30"/>
  <c r="W1693" i="30"/>
  <c r="V1693" i="30"/>
  <c r="X1754" i="30"/>
  <c r="AB1679" i="30"/>
  <c r="AA1679" i="30"/>
  <c r="AQ1767" i="30"/>
  <c r="AP1767" i="30"/>
  <c r="AM1842" i="30"/>
  <c r="G1669" i="30"/>
  <c r="H1669" i="30"/>
  <c r="D1744" i="30"/>
  <c r="AF1667" i="30"/>
  <c r="AC1742" i="30"/>
  <c r="AG1667" i="30"/>
  <c r="AZ1673" i="30"/>
  <c r="AW1748" i="30"/>
  <c r="BA1673" i="30"/>
  <c r="Q1856" i="30"/>
  <c r="R1856" i="30"/>
  <c r="N1931" i="30"/>
  <c r="BF1409" i="30"/>
  <c r="BE1409" i="30"/>
  <c r="BE1416" i="30" s="1"/>
  <c r="BE1419" i="30" s="1"/>
  <c r="BF1694" i="30"/>
  <c r="BB1769" i="30"/>
  <c r="BE1694" i="30"/>
  <c r="H1269" i="30"/>
  <c r="B780" i="58"/>
  <c r="D2096" i="30" l="1"/>
  <c r="I2096" i="30" s="1"/>
  <c r="N2096" i="30" s="1"/>
  <c r="S2096" i="30" s="1"/>
  <c r="X2096" i="30" s="1"/>
  <c r="AC2096" i="30" s="1"/>
  <c r="AH2096" i="30" s="1"/>
  <c r="AM2096" i="30" s="1"/>
  <c r="AR2096" i="30" s="1"/>
  <c r="AW2096" i="30" s="1"/>
  <c r="BB2096" i="30" s="1"/>
  <c r="BG2096" i="30" s="1"/>
  <c r="I2021" i="30"/>
  <c r="N2021" i="30" s="1"/>
  <c r="S2021" i="30" s="1"/>
  <c r="X2021" i="30" s="1"/>
  <c r="AC2021" i="30" s="1"/>
  <c r="AH2021" i="30" s="1"/>
  <c r="AM2021" i="30" s="1"/>
  <c r="AR2021" i="30" s="1"/>
  <c r="AW2021" i="30" s="1"/>
  <c r="BB2021" i="30" s="1"/>
  <c r="BG2021" i="30" s="1"/>
  <c r="AU1630" i="30"/>
  <c r="AR1633" i="30"/>
  <c r="AV1630" i="30"/>
  <c r="AG1779" i="30"/>
  <c r="AF1779" i="30"/>
  <c r="AC1854" i="30"/>
  <c r="AR1843" i="30"/>
  <c r="AU1768" i="30"/>
  <c r="AV1768" i="30"/>
  <c r="G1782" i="30"/>
  <c r="D1857" i="30"/>
  <c r="H1782" i="30"/>
  <c r="W1789" i="30"/>
  <c r="S1864" i="30"/>
  <c r="V1789" i="30"/>
  <c r="AU1775" i="30"/>
  <c r="AR1850" i="30"/>
  <c r="AV1775" i="30"/>
  <c r="W1767" i="30"/>
  <c r="V1767" i="30"/>
  <c r="S1842" i="30"/>
  <c r="AW1856" i="30"/>
  <c r="AZ1781" i="30"/>
  <c r="BA1781" i="30"/>
  <c r="AB1787" i="30"/>
  <c r="AA1787" i="30"/>
  <c r="X1862" i="30"/>
  <c r="L1741" i="30"/>
  <c r="I1816" i="30"/>
  <c r="M1741" i="30"/>
  <c r="AB1753" i="30"/>
  <c r="X1828" i="30"/>
  <c r="AA1753" i="30"/>
  <c r="AL1484" i="30"/>
  <c r="AK1484" i="30"/>
  <c r="AK1491" i="30" s="1"/>
  <c r="AK1494" i="30" s="1"/>
  <c r="Q1912" i="30"/>
  <c r="N1987" i="30"/>
  <c r="R1912" i="30"/>
  <c r="BF1558" i="30"/>
  <c r="BE1558" i="30"/>
  <c r="BB1559" i="30"/>
  <c r="AH1833" i="30"/>
  <c r="AL1758" i="30"/>
  <c r="AK1758" i="30"/>
  <c r="AC1868" i="30"/>
  <c r="AG1793" i="30"/>
  <c r="AF1793" i="30"/>
  <c r="AC1825" i="30"/>
  <c r="AF1750" i="30"/>
  <c r="AG1750" i="30"/>
  <c r="BK1748" i="30"/>
  <c r="BJ1748" i="30"/>
  <c r="BG1823" i="30"/>
  <c r="N1972" i="30"/>
  <c r="R1897" i="30"/>
  <c r="Q1897" i="30"/>
  <c r="BK1833" i="30"/>
  <c r="BG1908" i="30"/>
  <c r="BJ1833" i="30"/>
  <c r="N1989" i="30"/>
  <c r="Q1914" i="30"/>
  <c r="R1914" i="30"/>
  <c r="H1748" i="30"/>
  <c r="D1823" i="30"/>
  <c r="G1748" i="30"/>
  <c r="AU1787" i="30"/>
  <c r="AV1787" i="30"/>
  <c r="AR1862" i="30"/>
  <c r="BK1754" i="30"/>
  <c r="BG1829" i="30"/>
  <c r="BJ1754" i="30"/>
  <c r="AZ1747" i="30"/>
  <c r="AW1822" i="30"/>
  <c r="BA1747" i="30"/>
  <c r="BA1759" i="30"/>
  <c r="AW1834" i="30"/>
  <c r="AZ1759" i="30"/>
  <c r="AB1768" i="30"/>
  <c r="X1843" i="30"/>
  <c r="AA1768" i="30"/>
  <c r="M1640" i="30"/>
  <c r="L1640" i="30"/>
  <c r="BG1821" i="30"/>
  <c r="BK1746" i="30"/>
  <c r="BJ1746" i="30"/>
  <c r="AK1787" i="30"/>
  <c r="AH1862" i="30"/>
  <c r="AL1787" i="30"/>
  <c r="M1765" i="30"/>
  <c r="L1765" i="30"/>
  <c r="I1840" i="30"/>
  <c r="AL1711" i="30"/>
  <c r="AH1786" i="30"/>
  <c r="AH1715" i="30"/>
  <c r="AK1711" i="30"/>
  <c r="BF1771" i="30"/>
  <c r="BB1846" i="30"/>
  <c r="BE1771" i="30"/>
  <c r="AV1756" i="30"/>
  <c r="AU1756" i="30"/>
  <c r="AR1831" i="30"/>
  <c r="AG1770" i="30"/>
  <c r="AF1770" i="30"/>
  <c r="AC1845" i="30"/>
  <c r="AR1826" i="30"/>
  <c r="AV1751" i="30"/>
  <c r="AU1751" i="30"/>
  <c r="AQ1847" i="30"/>
  <c r="AP1847" i="30"/>
  <c r="AM1922" i="30"/>
  <c r="AP1827" i="30"/>
  <c r="AM1902" i="30"/>
  <c r="AQ1827" i="30"/>
  <c r="AK1767" i="30"/>
  <c r="AL1767" i="30"/>
  <c r="AH1842" i="30"/>
  <c r="X1849" i="30"/>
  <c r="AB1774" i="30"/>
  <c r="AA1774" i="30"/>
  <c r="D1827" i="30"/>
  <c r="G1752" i="30"/>
  <c r="H1752" i="30"/>
  <c r="L1787" i="30"/>
  <c r="I1862" i="30"/>
  <c r="M1787" i="30"/>
  <c r="W1640" i="30"/>
  <c r="V1640" i="30"/>
  <c r="D1841" i="30"/>
  <c r="G1766" i="30"/>
  <c r="H1766" i="30"/>
  <c r="AA1746" i="30"/>
  <c r="X1821" i="30"/>
  <c r="AB1746" i="30"/>
  <c r="G1760" i="30"/>
  <c r="H1760" i="30"/>
  <c r="D1835" i="30"/>
  <c r="X1825" i="30"/>
  <c r="AB1750" i="30"/>
  <c r="AA1750" i="30"/>
  <c r="V1750" i="30"/>
  <c r="W1750" i="30"/>
  <c r="S1825" i="30"/>
  <c r="G1788" i="30"/>
  <c r="D1863" i="30"/>
  <c r="H1788" i="30"/>
  <c r="AF1748" i="30"/>
  <c r="AG1748" i="30"/>
  <c r="AC1823" i="30"/>
  <c r="BA1757" i="30"/>
  <c r="AZ1757" i="30"/>
  <c r="AW1832" i="30"/>
  <c r="S1736" i="30"/>
  <c r="S1663" i="30"/>
  <c r="W1663" i="30" s="1"/>
  <c r="W1661" i="30"/>
  <c r="V1661" i="30"/>
  <c r="V1663" i="30" s="1"/>
  <c r="BA1756" i="30"/>
  <c r="AW1831" i="30"/>
  <c r="AZ1756" i="30"/>
  <c r="BF1793" i="30"/>
  <c r="BB1868" i="30"/>
  <c r="BE1793" i="30"/>
  <c r="AH1633" i="30"/>
  <c r="AK1630" i="30"/>
  <c r="AL1630" i="30"/>
  <c r="S1831" i="30"/>
  <c r="V1756" i="30"/>
  <c r="W1756" i="30"/>
  <c r="BE1770" i="30"/>
  <c r="BB1845" i="30"/>
  <c r="BF1770" i="30"/>
  <c r="BJ1773" i="30"/>
  <c r="BK1773" i="30"/>
  <c r="BG1848" i="30"/>
  <c r="S1838" i="30"/>
  <c r="V1763" i="30"/>
  <c r="W1763" i="30"/>
  <c r="M1782" i="30"/>
  <c r="I1857" i="30"/>
  <c r="L1782" i="30"/>
  <c r="L1764" i="30"/>
  <c r="I1839" i="30"/>
  <c r="M1764" i="30"/>
  <c r="AG1484" i="30"/>
  <c r="AF1484" i="30"/>
  <c r="AF1491" i="30" s="1"/>
  <c r="AF1494" i="30" s="1"/>
  <c r="BK1743" i="30"/>
  <c r="BG1818" i="30"/>
  <c r="BJ1743" i="30"/>
  <c r="AK1752" i="30"/>
  <c r="AL1752" i="30"/>
  <c r="AH1827" i="30"/>
  <c r="AP1862" i="30"/>
  <c r="AM1937" i="30"/>
  <c r="AQ1862" i="30"/>
  <c r="BK1789" i="30"/>
  <c r="BG1864" i="30"/>
  <c r="BJ1789" i="30"/>
  <c r="W1740" i="30"/>
  <c r="V1740" i="30"/>
  <c r="S1815" i="30"/>
  <c r="AL1792" i="30"/>
  <c r="AH1867" i="30"/>
  <c r="AK1792" i="30"/>
  <c r="D1491" i="30"/>
  <c r="G1484" i="30"/>
  <c r="G1491" i="30" s="1"/>
  <c r="G1494" i="30" s="1"/>
  <c r="H1484" i="30"/>
  <c r="AF1754" i="30"/>
  <c r="AC1829" i="30"/>
  <c r="AG1754" i="30"/>
  <c r="H1776" i="30"/>
  <c r="G1776" i="30"/>
  <c r="D1851" i="30"/>
  <c r="BG1841" i="30"/>
  <c r="BK1766" i="30"/>
  <c r="BJ1766" i="30"/>
  <c r="F2064" i="30"/>
  <c r="F2080" i="30" s="1"/>
  <c r="F2083" i="30" s="1"/>
  <c r="F2084" i="30" s="1"/>
  <c r="F2091" i="30" s="1"/>
  <c r="F2094" i="30" s="1"/>
  <c r="F2005" i="30"/>
  <c r="F2008" i="30" s="1"/>
  <c r="F2009" i="30" s="1"/>
  <c r="F2016" i="30" s="1"/>
  <c r="F2019" i="30" s="1"/>
  <c r="H1761" i="30"/>
  <c r="G1761" i="30"/>
  <c r="D1836" i="30"/>
  <c r="AH1840" i="30"/>
  <c r="AL1765" i="30"/>
  <c r="AK1765" i="30"/>
  <c r="BJ1762" i="30"/>
  <c r="BG1837" i="30"/>
  <c r="BK1762" i="30"/>
  <c r="S1856" i="30"/>
  <c r="V1781" i="30"/>
  <c r="W1781" i="30"/>
  <c r="G1789" i="30"/>
  <c r="D1864" i="30"/>
  <c r="H1789" i="30"/>
  <c r="BG1903" i="30"/>
  <c r="BJ1828" i="30"/>
  <c r="BK1828" i="30"/>
  <c r="AA1766" i="30"/>
  <c r="X1841" i="30"/>
  <c r="AB1766" i="30"/>
  <c r="V1793" i="30"/>
  <c r="W1793" i="30"/>
  <c r="S1868" i="30"/>
  <c r="S1419" i="30"/>
  <c r="W1419" i="30" s="1"/>
  <c r="S1491" i="30"/>
  <c r="W1416" i="30"/>
  <c r="BJ1771" i="30"/>
  <c r="BG1846" i="30"/>
  <c r="BK1771" i="30"/>
  <c r="AC1830" i="30"/>
  <c r="AG1755" i="30"/>
  <c r="AF1755" i="30"/>
  <c r="AH1835" i="30"/>
  <c r="AL1760" i="30"/>
  <c r="AK1760" i="30"/>
  <c r="H1763" i="30"/>
  <c r="D1838" i="30"/>
  <c r="G1763" i="30"/>
  <c r="AB1743" i="30"/>
  <c r="AA1743" i="30"/>
  <c r="X1818" i="30"/>
  <c r="AU1767" i="30"/>
  <c r="AR1842" i="30"/>
  <c r="AV1767" i="30"/>
  <c r="BE1776" i="30"/>
  <c r="BF1776" i="30"/>
  <c r="BB1851" i="30"/>
  <c r="H1753" i="30"/>
  <c r="D1828" i="30"/>
  <c r="G1753" i="30"/>
  <c r="BG1830" i="30"/>
  <c r="BJ1755" i="30"/>
  <c r="BK1755" i="30"/>
  <c r="AF1711" i="30"/>
  <c r="AG1711" i="30"/>
  <c r="AC1715" i="30"/>
  <c r="AC1786" i="30"/>
  <c r="M1759" i="30"/>
  <c r="L1759" i="30"/>
  <c r="I1834" i="30"/>
  <c r="BB1827" i="30"/>
  <c r="BF1752" i="30"/>
  <c r="BE1752" i="30"/>
  <c r="D1839" i="30"/>
  <c r="H1764" i="30"/>
  <c r="G1764" i="30"/>
  <c r="AA1755" i="30"/>
  <c r="AB1755" i="30"/>
  <c r="X1830" i="30"/>
  <c r="BE1750" i="30"/>
  <c r="BF1750" i="30"/>
  <c r="BB1825" i="30"/>
  <c r="BE1484" i="30"/>
  <c r="BE1491" i="30" s="1"/>
  <c r="BE1494" i="30" s="1"/>
  <c r="BF1484" i="30"/>
  <c r="AP1852" i="30"/>
  <c r="AQ1852" i="30"/>
  <c r="AM1927" i="30"/>
  <c r="BF1792" i="30"/>
  <c r="BB1867" i="30"/>
  <c r="BE1792" i="30"/>
  <c r="W1743" i="30"/>
  <c r="S1818" i="30"/>
  <c r="V1743" i="30"/>
  <c r="AB1761" i="30"/>
  <c r="X1836" i="30"/>
  <c r="AA1761" i="30"/>
  <c r="AA1773" i="30"/>
  <c r="AB1773" i="30"/>
  <c r="X1848" i="30"/>
  <c r="D1820" i="30"/>
  <c r="H1745" i="30"/>
  <c r="G1745" i="30"/>
  <c r="AU1484" i="30"/>
  <c r="AU1491" i="30" s="1"/>
  <c r="AU1494" i="30" s="1"/>
  <c r="AV1484" i="30"/>
  <c r="AB1744" i="30"/>
  <c r="AA1744" i="30"/>
  <c r="X1819" i="30"/>
  <c r="D1853" i="30"/>
  <c r="H1778" i="30"/>
  <c r="G1778" i="30"/>
  <c r="G1756" i="30"/>
  <c r="D1831" i="30"/>
  <c r="H1756" i="30"/>
  <c r="W1787" i="30"/>
  <c r="V1787" i="30"/>
  <c r="S1862" i="30"/>
  <c r="W1775" i="30"/>
  <c r="S1850" i="30"/>
  <c r="V1775" i="30"/>
  <c r="BG1853" i="30"/>
  <c r="BK1778" i="30"/>
  <c r="BJ1778" i="30"/>
  <c r="H1630" i="30"/>
  <c r="G1630" i="30"/>
  <c r="D1633" i="30"/>
  <c r="AW1837" i="30"/>
  <c r="BA1762" i="30"/>
  <c r="AZ1762" i="30"/>
  <c r="BB1848" i="30"/>
  <c r="BE1773" i="30"/>
  <c r="BF1773" i="30"/>
  <c r="AC1840" i="30"/>
  <c r="AF1765" i="30"/>
  <c r="AG1765" i="30"/>
  <c r="AK1743" i="30"/>
  <c r="AH1818" i="30"/>
  <c r="AL1743" i="30"/>
  <c r="AH1834" i="30"/>
  <c r="AK1759" i="30"/>
  <c r="AL1759" i="30"/>
  <c r="BA1711" i="30"/>
  <c r="AW1715" i="30"/>
  <c r="AW1786" i="30"/>
  <c r="AZ1711" i="30"/>
  <c r="AB1630" i="30"/>
  <c r="X1633" i="30"/>
  <c r="AA1630" i="30"/>
  <c r="M1755" i="30"/>
  <c r="I1830" i="30"/>
  <c r="L1755" i="30"/>
  <c r="AF1766" i="30"/>
  <c r="AC1841" i="30"/>
  <c r="AG1766" i="30"/>
  <c r="S1852" i="30"/>
  <c r="V1777" i="30"/>
  <c r="W1777" i="30"/>
  <c r="AZ1787" i="30"/>
  <c r="BA1787" i="30"/>
  <c r="AW1862" i="30"/>
  <c r="W1769" i="30"/>
  <c r="S1844" i="30"/>
  <c r="V1769" i="30"/>
  <c r="N1997" i="30"/>
  <c r="Q1922" i="30"/>
  <c r="R1922" i="30"/>
  <c r="AZ1775" i="30"/>
  <c r="AW1850" i="30"/>
  <c r="BA1775" i="30"/>
  <c r="BB1832" i="30"/>
  <c r="BE1757" i="30"/>
  <c r="BF1757" i="30"/>
  <c r="BE1744" i="30"/>
  <c r="BF1744" i="30"/>
  <c r="BB1819" i="30"/>
  <c r="H1777" i="30"/>
  <c r="D1852" i="30"/>
  <c r="G1777" i="30"/>
  <c r="AB1745" i="30"/>
  <c r="AA1745" i="30"/>
  <c r="X1820" i="30"/>
  <c r="BE1766" i="30"/>
  <c r="BB1841" i="30"/>
  <c r="BF1766" i="30"/>
  <c r="BK1416" i="30"/>
  <c r="BG1491" i="30"/>
  <c r="BG1419" i="30"/>
  <c r="BK1419" i="30" s="1"/>
  <c r="AL1771" i="30"/>
  <c r="AK1771" i="30"/>
  <c r="AH1846" i="30"/>
  <c r="D1812" i="30"/>
  <c r="H1737" i="30"/>
  <c r="G1737" i="30"/>
  <c r="BB1852" i="30"/>
  <c r="BF1777" i="30"/>
  <c r="BE1777" i="30"/>
  <c r="H1779" i="30"/>
  <c r="D1854" i="30"/>
  <c r="G1779" i="30"/>
  <c r="AG1640" i="30"/>
  <c r="AF1640" i="30"/>
  <c r="BB1835" i="30"/>
  <c r="BE1760" i="30"/>
  <c r="BF1760" i="30"/>
  <c r="AG1752" i="30"/>
  <c r="AF1752" i="30"/>
  <c r="AC1827" i="30"/>
  <c r="G1758" i="30"/>
  <c r="D1833" i="30"/>
  <c r="H1758" i="30"/>
  <c r="H1773" i="30"/>
  <c r="G1773" i="30"/>
  <c r="D1848" i="30"/>
  <c r="AG1737" i="30"/>
  <c r="AF1737" i="30"/>
  <c r="AC1812" i="30"/>
  <c r="AU1711" i="30"/>
  <c r="AR1715" i="30"/>
  <c r="AR1786" i="30"/>
  <c r="AV1711" i="30"/>
  <c r="D1736" i="30"/>
  <c r="H1661" i="30"/>
  <c r="G1661" i="30"/>
  <c r="G1663" i="30" s="1"/>
  <c r="D1663" i="30"/>
  <c r="H1663" i="30" s="1"/>
  <c r="AC1862" i="30"/>
  <c r="AG1787" i="30"/>
  <c r="AF1787" i="30"/>
  <c r="I1847" i="30"/>
  <c r="M1772" i="30"/>
  <c r="L1772" i="30"/>
  <c r="BK1777" i="30"/>
  <c r="BG1852" i="30"/>
  <c r="BJ1777" i="30"/>
  <c r="AZ1664" i="30"/>
  <c r="AW1705" i="30"/>
  <c r="AW1739" i="30"/>
  <c r="BA1664" i="30"/>
  <c r="BB1826" i="30"/>
  <c r="BE1751" i="30"/>
  <c r="BF1751" i="30"/>
  <c r="AW1864" i="30"/>
  <c r="AZ1789" i="30"/>
  <c r="BA1789" i="30"/>
  <c r="H1749" i="30"/>
  <c r="D1824" i="30"/>
  <c r="G1749" i="30"/>
  <c r="L1757" i="30"/>
  <c r="M1757" i="30"/>
  <c r="I1832" i="30"/>
  <c r="AZ1767" i="30"/>
  <c r="AW1842" i="30"/>
  <c r="BA1767" i="30"/>
  <c r="S1835" i="30"/>
  <c r="W1760" i="30"/>
  <c r="V1760" i="30"/>
  <c r="AW1844" i="30"/>
  <c r="BA1769" i="30"/>
  <c r="AZ1769" i="30"/>
  <c r="BK1737" i="30"/>
  <c r="BG1812" i="30"/>
  <c r="BJ1737" i="30"/>
  <c r="AA1749" i="30"/>
  <c r="AB1749" i="30"/>
  <c r="X1824" i="30"/>
  <c r="BE1737" i="30"/>
  <c r="BB1812" i="30"/>
  <c r="BF1737" i="30"/>
  <c r="N2018" i="30"/>
  <c r="Q1943" i="30"/>
  <c r="R1943" i="30"/>
  <c r="S1822" i="30"/>
  <c r="W1747" i="30"/>
  <c r="V1747" i="30"/>
  <c r="BE1745" i="30"/>
  <c r="BB1820" i="30"/>
  <c r="BF1745" i="30"/>
  <c r="AH1849" i="30"/>
  <c r="AL1774" i="30"/>
  <c r="AK1774" i="30"/>
  <c r="M1779" i="30"/>
  <c r="I1854" i="30"/>
  <c r="L1779" i="30"/>
  <c r="BE1772" i="30"/>
  <c r="BB1847" i="30"/>
  <c r="BF1772" i="30"/>
  <c r="AK1793" i="30"/>
  <c r="AL1793" i="30"/>
  <c r="AH1868" i="30"/>
  <c r="H1771" i="30"/>
  <c r="D1846" i="30"/>
  <c r="G1771" i="30"/>
  <c r="AQ1840" i="30"/>
  <c r="AM1915" i="30"/>
  <c r="AP1840" i="30"/>
  <c r="AP2078" i="30"/>
  <c r="AO2080" i="30"/>
  <c r="AO2083" i="30" s="1"/>
  <c r="AO2084" i="30" s="1"/>
  <c r="AO2091" i="30" s="1"/>
  <c r="AO2094" i="30" s="1"/>
  <c r="AH1739" i="30"/>
  <c r="AK1664" i="30"/>
  <c r="AL1664" i="30"/>
  <c r="AH1705" i="30"/>
  <c r="AW1851" i="30"/>
  <c r="BA1776" i="30"/>
  <c r="AZ1776" i="30"/>
  <c r="S1824" i="30"/>
  <c r="W1749" i="30"/>
  <c r="V1749" i="30"/>
  <c r="AA1778" i="30"/>
  <c r="X1853" i="30"/>
  <c r="AB1778" i="30"/>
  <c r="AC1818" i="30"/>
  <c r="AG1743" i="30"/>
  <c r="AF1743" i="30"/>
  <c r="AC1633" i="30"/>
  <c r="AG1630" i="30"/>
  <c r="AF1630" i="30"/>
  <c r="AM1901" i="30"/>
  <c r="AP1826" i="30"/>
  <c r="AQ1826" i="30"/>
  <c r="L1850" i="30"/>
  <c r="I1925" i="30"/>
  <c r="M1850" i="30"/>
  <c r="L1746" i="30"/>
  <c r="I1821" i="30"/>
  <c r="M1746" i="30"/>
  <c r="L1750" i="30"/>
  <c r="I1825" i="30"/>
  <c r="M1750" i="30"/>
  <c r="G1762" i="30"/>
  <c r="D1837" i="30"/>
  <c r="H1762" i="30"/>
  <c r="AA1775" i="30"/>
  <c r="X1850" i="30"/>
  <c r="AB1775" i="30"/>
  <c r="AL1750" i="30"/>
  <c r="AK1750" i="30"/>
  <c r="AH1825" i="30"/>
  <c r="S1841" i="30"/>
  <c r="W1766" i="30"/>
  <c r="V1766" i="30"/>
  <c r="AC1852" i="30"/>
  <c r="AG1777" i="30"/>
  <c r="AF1777" i="30"/>
  <c r="BG1843" i="30"/>
  <c r="BK1768" i="30"/>
  <c r="BJ1768" i="30"/>
  <c r="D1830" i="30"/>
  <c r="H1755" i="30"/>
  <c r="G1755" i="30"/>
  <c r="BA1773" i="30"/>
  <c r="AW1848" i="30"/>
  <c r="AZ1773" i="30"/>
  <c r="AF1759" i="30"/>
  <c r="AG1759" i="30"/>
  <c r="AC1834" i="30"/>
  <c r="AV1762" i="30"/>
  <c r="AU1762" i="30"/>
  <c r="AR1837" i="30"/>
  <c r="D1818" i="30"/>
  <c r="H1743" i="30"/>
  <c r="G1743" i="30"/>
  <c r="G1774" i="30"/>
  <c r="D1849" i="30"/>
  <c r="H1774" i="30"/>
  <c r="L1743" i="30"/>
  <c r="I1818" i="30"/>
  <c r="M1743" i="30"/>
  <c r="AW1836" i="30"/>
  <c r="BA1761" i="30"/>
  <c r="AZ1761" i="30"/>
  <c r="AH1847" i="30"/>
  <c r="AL1772" i="30"/>
  <c r="AK1772" i="30"/>
  <c r="BG1863" i="30"/>
  <c r="BJ1788" i="30"/>
  <c r="BK1788" i="30"/>
  <c r="BJ1764" i="30"/>
  <c r="BG1839" i="30"/>
  <c r="BK1764" i="30"/>
  <c r="AW1840" i="30"/>
  <c r="AZ1765" i="30"/>
  <c r="BA1765" i="30"/>
  <c r="BF1640" i="30"/>
  <c r="BE1640" i="30"/>
  <c r="X1816" i="30"/>
  <c r="AB1741" i="30"/>
  <c r="AA1741" i="30"/>
  <c r="AV1750" i="30"/>
  <c r="AU1750" i="30"/>
  <c r="AR1825" i="30"/>
  <c r="L1558" i="30"/>
  <c r="I1559" i="30"/>
  <c r="M1558" i="30"/>
  <c r="BE1788" i="30"/>
  <c r="BB1863" i="30"/>
  <c r="BF1788" i="30"/>
  <c r="X1856" i="30"/>
  <c r="AA1781" i="30"/>
  <c r="AB1781" i="30"/>
  <c r="AC1853" i="30"/>
  <c r="AG1778" i="30"/>
  <c r="AF1778" i="30"/>
  <c r="AC1821" i="30"/>
  <c r="AF1746" i="30"/>
  <c r="AG1746" i="30"/>
  <c r="AK1756" i="30"/>
  <c r="AL1756" i="30"/>
  <c r="AH1831" i="30"/>
  <c r="AV1779" i="30"/>
  <c r="AR1854" i="30"/>
  <c r="AU1779" i="30"/>
  <c r="AU1771" i="30"/>
  <c r="AR1846" i="30"/>
  <c r="AV1771" i="30"/>
  <c r="H1759" i="30"/>
  <c r="D1834" i="30"/>
  <c r="G1759" i="30"/>
  <c r="X1786" i="30"/>
  <c r="X1715" i="30"/>
  <c r="AB1711" i="30"/>
  <c r="AA1711" i="30"/>
  <c r="X1823" i="30"/>
  <c r="AB1748" i="30"/>
  <c r="AA1748" i="30"/>
  <c r="BA1771" i="30"/>
  <c r="AW1846" i="30"/>
  <c r="AZ1771" i="30"/>
  <c r="BA1484" i="30"/>
  <c r="AZ1484" i="30"/>
  <c r="AZ1491" i="30" s="1"/>
  <c r="AZ1494" i="30" s="1"/>
  <c r="AK1788" i="30"/>
  <c r="AH1863" i="30"/>
  <c r="AL1788" i="30"/>
  <c r="M1777" i="30"/>
  <c r="I1852" i="30"/>
  <c r="L1777" i="30"/>
  <c r="D1867" i="30"/>
  <c r="H1792" i="30"/>
  <c r="G1792" i="30"/>
  <c r="S1832" i="30"/>
  <c r="W1757" i="30"/>
  <c r="V1757" i="30"/>
  <c r="W1711" i="30"/>
  <c r="S1786" i="30"/>
  <c r="S1715" i="30"/>
  <c r="V1711" i="30"/>
  <c r="AW1833" i="30"/>
  <c r="AZ1758" i="30"/>
  <c r="BA1758" i="30"/>
  <c r="N2006" i="30"/>
  <c r="Q1931" i="30"/>
  <c r="R1931" i="30"/>
  <c r="AG1763" i="30"/>
  <c r="AC1838" i="30"/>
  <c r="AF1763" i="30"/>
  <c r="BE1747" i="30"/>
  <c r="BB1822" i="30"/>
  <c r="BF1747" i="30"/>
  <c r="AV1758" i="30"/>
  <c r="AU1758" i="30"/>
  <c r="AR1833" i="30"/>
  <c r="R2086" i="30"/>
  <c r="Q2086" i="30"/>
  <c r="AB1793" i="30"/>
  <c r="X1868" i="30"/>
  <c r="AA1793" i="30"/>
  <c r="BG1857" i="30"/>
  <c r="BK1782" i="30"/>
  <c r="BJ1782" i="30"/>
  <c r="G1751" i="30"/>
  <c r="H1751" i="30"/>
  <c r="D1826" i="30"/>
  <c r="BF1787" i="30"/>
  <c r="BB1862" i="30"/>
  <c r="BE1787" i="30"/>
  <c r="AR1848" i="30"/>
  <c r="AU1773" i="30"/>
  <c r="AV1773" i="30"/>
  <c r="G1793" i="30"/>
  <c r="H1793" i="30"/>
  <c r="D1868" i="30"/>
  <c r="W1758" i="30"/>
  <c r="V1758" i="30"/>
  <c r="S1833" i="30"/>
  <c r="AL1746" i="30"/>
  <c r="AH1821" i="30"/>
  <c r="AK1746" i="30"/>
  <c r="AW1849" i="30"/>
  <c r="AZ1774" i="30"/>
  <c r="BA1774" i="30"/>
  <c r="BA1777" i="30"/>
  <c r="AW1852" i="30"/>
  <c r="AZ1777" i="30"/>
  <c r="I1846" i="30"/>
  <c r="M1771" i="30"/>
  <c r="L1771" i="30"/>
  <c r="AL1763" i="30"/>
  <c r="AH1838" i="30"/>
  <c r="AK1763" i="30"/>
  <c r="L1747" i="30"/>
  <c r="I1822" i="30"/>
  <c r="M1747" i="30"/>
  <c r="BF1779" i="30"/>
  <c r="BE1779" i="30"/>
  <c r="BB1854" i="30"/>
  <c r="AF1756" i="30"/>
  <c r="AG1756" i="30"/>
  <c r="AC1831" i="30"/>
  <c r="S1867" i="30"/>
  <c r="W1792" i="30"/>
  <c r="V1792" i="30"/>
  <c r="AF1768" i="30"/>
  <c r="AC1843" i="30"/>
  <c r="AG1768" i="30"/>
  <c r="L1778" i="30"/>
  <c r="I1853" i="30"/>
  <c r="M1778" i="30"/>
  <c r="L1789" i="30"/>
  <c r="I1864" i="30"/>
  <c r="M1789" i="30"/>
  <c r="AM1921" i="30"/>
  <c r="AP1846" i="30"/>
  <c r="AQ1846" i="30"/>
  <c r="BK1826" i="30"/>
  <c r="BG1901" i="30"/>
  <c r="BJ1826" i="30"/>
  <c r="AC1864" i="30"/>
  <c r="AF1789" i="30"/>
  <c r="AG1789" i="30"/>
  <c r="BA1558" i="30"/>
  <c r="AZ1558" i="30"/>
  <c r="AW1559" i="30"/>
  <c r="Q2087" i="30"/>
  <c r="R2087" i="30"/>
  <c r="BA1630" i="30"/>
  <c r="AW1633" i="30"/>
  <c r="AZ1630" i="30"/>
  <c r="AW1824" i="30"/>
  <c r="BA1749" i="30"/>
  <c r="AZ1749" i="30"/>
  <c r="S1817" i="30"/>
  <c r="V1742" i="30"/>
  <c r="W1742" i="30"/>
  <c r="AB1416" i="30"/>
  <c r="X1491" i="30"/>
  <c r="X1419" i="30"/>
  <c r="AB1419" i="30" s="1"/>
  <c r="AL1773" i="30"/>
  <c r="AH1848" i="30"/>
  <c r="AK1773" i="30"/>
  <c r="AA1765" i="30"/>
  <c r="X1840" i="30"/>
  <c r="AB1765" i="30"/>
  <c r="BB1857" i="30"/>
  <c r="BE1782" i="30"/>
  <c r="BF1782" i="30"/>
  <c r="AA1772" i="30"/>
  <c r="X1847" i="30"/>
  <c r="AB1772" i="30"/>
  <c r="W1836" i="30"/>
  <c r="S1911" i="30"/>
  <c r="V1836" i="30"/>
  <c r="BB1831" i="30"/>
  <c r="BE1756" i="30"/>
  <c r="BF1756" i="30"/>
  <c r="AV1793" i="30"/>
  <c r="AR1868" i="30"/>
  <c r="AU1793" i="30"/>
  <c r="BK1824" i="30"/>
  <c r="BG1899" i="30"/>
  <c r="BJ1824" i="30"/>
  <c r="AL1779" i="30"/>
  <c r="AH1854" i="30"/>
  <c r="AK1779" i="30"/>
  <c r="I1833" i="30"/>
  <c r="M1758" i="30"/>
  <c r="L1758" i="30"/>
  <c r="BA1792" i="30"/>
  <c r="AW1867" i="30"/>
  <c r="AZ1792" i="30"/>
  <c r="L1630" i="30"/>
  <c r="M1630" i="30"/>
  <c r="I1633" i="30"/>
  <c r="AK1753" i="30"/>
  <c r="AH1828" i="30"/>
  <c r="AL1753" i="30"/>
  <c r="AR1491" i="30"/>
  <c r="AV1416" i="30"/>
  <c r="AR1419" i="30"/>
  <c r="AV1419" i="30" s="1"/>
  <c r="AV1747" i="30"/>
  <c r="AU1747" i="30"/>
  <c r="AR1822" i="30"/>
  <c r="L1762" i="30"/>
  <c r="M1762" i="30"/>
  <c r="I1837" i="30"/>
  <c r="S1851" i="30"/>
  <c r="W1776" i="30"/>
  <c r="V1776" i="30"/>
  <c r="AC1739" i="30"/>
  <c r="AF1664" i="30"/>
  <c r="AC1705" i="30"/>
  <c r="AG1664" i="30"/>
  <c r="M1742" i="30"/>
  <c r="I1817" i="30"/>
  <c r="L1742" i="30"/>
  <c r="I1827" i="30"/>
  <c r="L1752" i="30"/>
  <c r="M1752" i="30"/>
  <c r="BG1838" i="30"/>
  <c r="BK1763" i="30"/>
  <c r="BJ1763" i="30"/>
  <c r="AG1416" i="30"/>
  <c r="AC1491" i="30"/>
  <c r="AC1419" i="30"/>
  <c r="AG1419" i="30" s="1"/>
  <c r="AH1851" i="30"/>
  <c r="AL1776" i="30"/>
  <c r="AK1776" i="30"/>
  <c r="L1769" i="30"/>
  <c r="I1844" i="30"/>
  <c r="M1769" i="30"/>
  <c r="D1739" i="30"/>
  <c r="H1664" i="30"/>
  <c r="G1664" i="30"/>
  <c r="D1705" i="30"/>
  <c r="L1745" i="30"/>
  <c r="I1820" i="30"/>
  <c r="M1745" i="30"/>
  <c r="H1754" i="30"/>
  <c r="G1754" i="30"/>
  <c r="D1829" i="30"/>
  <c r="AH1817" i="30"/>
  <c r="AK1742" i="30"/>
  <c r="AL1742" i="30"/>
  <c r="AW1845" i="30"/>
  <c r="BA1770" i="30"/>
  <c r="AZ1770" i="30"/>
  <c r="AU1746" i="30"/>
  <c r="AR1821" i="30"/>
  <c r="AV1746" i="30"/>
  <c r="AB1770" i="30"/>
  <c r="X1845" i="30"/>
  <c r="AA1770" i="30"/>
  <c r="S1853" i="30"/>
  <c r="W1778" i="30"/>
  <c r="V1778" i="30"/>
  <c r="I1826" i="30"/>
  <c r="L1751" i="30"/>
  <c r="M1751" i="30"/>
  <c r="BG1820" i="30"/>
  <c r="BK1745" i="30"/>
  <c r="BJ1745" i="30"/>
  <c r="L1754" i="30"/>
  <c r="I1829" i="30"/>
  <c r="M1754" i="30"/>
  <c r="AH1837" i="30"/>
  <c r="AL1762" i="30"/>
  <c r="AK1762" i="30"/>
  <c r="BB1853" i="30"/>
  <c r="BF1778" i="30"/>
  <c r="BE1778" i="30"/>
  <c r="V1846" i="30"/>
  <c r="W1846" i="30"/>
  <c r="S1921" i="30"/>
  <c r="W1765" i="30"/>
  <c r="S1840" i="30"/>
  <c r="V1765" i="30"/>
  <c r="BE1767" i="30"/>
  <c r="BF1767" i="30"/>
  <c r="BB1842" i="30"/>
  <c r="BG1862" i="30"/>
  <c r="BJ1787" i="30"/>
  <c r="BK1787" i="30"/>
  <c r="AH1845" i="30"/>
  <c r="AL1770" i="30"/>
  <c r="AK1770" i="30"/>
  <c r="BB1837" i="30"/>
  <c r="BE1762" i="30"/>
  <c r="BF1762" i="30"/>
  <c r="AH1816" i="30"/>
  <c r="AL1741" i="30"/>
  <c r="AK1741" i="30"/>
  <c r="I1841" i="30"/>
  <c r="M1766" i="30"/>
  <c r="L1766" i="30"/>
  <c r="M1760" i="30"/>
  <c r="L1760" i="30"/>
  <c r="I1835" i="30"/>
  <c r="AR1845" i="30"/>
  <c r="AU1770" i="30"/>
  <c r="AV1770" i="30"/>
  <c r="AB1742" i="30"/>
  <c r="X1817" i="30"/>
  <c r="AA1742" i="30"/>
  <c r="BE1742" i="30"/>
  <c r="BB1817" i="30"/>
  <c r="BF1742" i="30"/>
  <c r="AQ1740" i="30"/>
  <c r="AM1815" i="30"/>
  <c r="AP1740" i="30"/>
  <c r="AM1780" i="30"/>
  <c r="BK1761" i="30"/>
  <c r="BG1836" i="30"/>
  <c r="BJ1761" i="30"/>
  <c r="AA1737" i="30"/>
  <c r="X1812" i="30"/>
  <c r="AB1737" i="30"/>
  <c r="D1825" i="30"/>
  <c r="H1750" i="30"/>
  <c r="G1750" i="30"/>
  <c r="BG1847" i="30"/>
  <c r="BK1772" i="30"/>
  <c r="BJ1772" i="30"/>
  <c r="AM1566" i="30"/>
  <c r="AQ1491" i="30"/>
  <c r="AM1494" i="30"/>
  <c r="AQ1494" i="30" s="1"/>
  <c r="R2014" i="30"/>
  <c r="Q2014" i="30"/>
  <c r="N2089" i="30"/>
  <c r="AV1753" i="30"/>
  <c r="AU1753" i="30"/>
  <c r="AR1828" i="30"/>
  <c r="AP1786" i="30"/>
  <c r="AQ1786" i="30"/>
  <c r="AM1790" i="30"/>
  <c r="AM1861" i="30"/>
  <c r="M1763" i="30"/>
  <c r="I1838" i="30"/>
  <c r="L1763" i="30"/>
  <c r="AK1766" i="30"/>
  <c r="AH1841" i="30"/>
  <c r="AL1766" i="30"/>
  <c r="N2015" i="30"/>
  <c r="M1774" i="30"/>
  <c r="I1849" i="30"/>
  <c r="L1774" i="30"/>
  <c r="AB1771" i="30"/>
  <c r="X1846" i="30"/>
  <c r="AA1771" i="30"/>
  <c r="AK1768" i="30"/>
  <c r="AL1768" i="30"/>
  <c r="AH1843" i="30"/>
  <c r="V1779" i="30"/>
  <c r="W1779" i="30"/>
  <c r="S1854" i="30"/>
  <c r="G1767" i="30"/>
  <c r="H1767" i="30"/>
  <c r="D1842" i="30"/>
  <c r="AQ1979" i="30"/>
  <c r="AP1979" i="30"/>
  <c r="AM2054" i="30"/>
  <c r="AH1822" i="30"/>
  <c r="AL1747" i="30"/>
  <c r="AK1747" i="30"/>
  <c r="BE1768" i="30"/>
  <c r="BB1843" i="30"/>
  <c r="BF1768" i="30"/>
  <c r="V1741" i="30"/>
  <c r="S1816" i="30"/>
  <c r="W1741" i="30"/>
  <c r="G1770" i="30"/>
  <c r="D1845" i="30"/>
  <c r="H1770" i="30"/>
  <c r="AC1856" i="30"/>
  <c r="AF1781" i="30"/>
  <c r="AG1781" i="30"/>
  <c r="S1834" i="30"/>
  <c r="W1759" i="30"/>
  <c r="V1759" i="30"/>
  <c r="AM1908" i="30"/>
  <c r="AQ1833" i="30"/>
  <c r="AP1833" i="30"/>
  <c r="S1849" i="30"/>
  <c r="V1774" i="30"/>
  <c r="W1774" i="30"/>
  <c r="AH1830" i="30"/>
  <c r="AK1755" i="30"/>
  <c r="AL1755" i="30"/>
  <c r="AW1827" i="30"/>
  <c r="BA1752" i="30"/>
  <c r="AZ1752" i="30"/>
  <c r="BK1767" i="30"/>
  <c r="BG1842" i="30"/>
  <c r="BJ1767" i="30"/>
  <c r="AK1558" i="30"/>
  <c r="AH1559" i="30"/>
  <c r="AL1558" i="30"/>
  <c r="H1558" i="30"/>
  <c r="G1558" i="30"/>
  <c r="D1559" i="30"/>
  <c r="AW1843" i="30"/>
  <c r="BA1768" i="30"/>
  <c r="AZ1768" i="30"/>
  <c r="BJ1742" i="30"/>
  <c r="BK1742" i="30"/>
  <c r="BG1817" i="30"/>
  <c r="AV1792" i="30"/>
  <c r="AU1792" i="30"/>
  <c r="AR1867" i="30"/>
  <c r="BB1864" i="30"/>
  <c r="BE1789" i="30"/>
  <c r="BF1789" i="30"/>
  <c r="BJ1834" i="30"/>
  <c r="BG1909" i="30"/>
  <c r="BK1834" i="30"/>
  <c r="BJ1770" i="30"/>
  <c r="BG1845" i="30"/>
  <c r="BK1770" i="30"/>
  <c r="AB1767" i="30"/>
  <c r="X1842" i="30"/>
  <c r="AA1767" i="30"/>
  <c r="W1746" i="30"/>
  <c r="S1821" i="30"/>
  <c r="V1746" i="30"/>
  <c r="V1630" i="30"/>
  <c r="W1630" i="30"/>
  <c r="S1633" i="30"/>
  <c r="I1419" i="30"/>
  <c r="M1419" i="30" s="1"/>
  <c r="I1491" i="30"/>
  <c r="M1416" i="30"/>
  <c r="AR1851" i="30"/>
  <c r="AV1776" i="30"/>
  <c r="AU1776" i="30"/>
  <c r="AK1751" i="30"/>
  <c r="AL1751" i="30"/>
  <c r="AH1826" i="30"/>
  <c r="AF1782" i="30"/>
  <c r="AC1857" i="30"/>
  <c r="AG1782" i="30"/>
  <c r="X1705" i="30"/>
  <c r="AA1664" i="30"/>
  <c r="AB1664" i="30"/>
  <c r="X1739" i="30"/>
  <c r="AF1558" i="30"/>
  <c r="AG1558" i="30"/>
  <c r="AC1559" i="30"/>
  <c r="AU1754" i="30"/>
  <c r="AV1754" i="30"/>
  <c r="AR1829" i="30"/>
  <c r="D780" i="58"/>
  <c r="D793" i="58" s="1"/>
  <c r="B793" i="58"/>
  <c r="H1744" i="30"/>
  <c r="D1819" i="30"/>
  <c r="G1744" i="30"/>
  <c r="N1994" i="30"/>
  <c r="Q1919" i="30"/>
  <c r="R1919" i="30"/>
  <c r="V1754" i="30"/>
  <c r="S1829" i="30"/>
  <c r="W1754" i="30"/>
  <c r="BA1661" i="30"/>
  <c r="AW1663" i="30"/>
  <c r="BA1663" i="30" s="1"/>
  <c r="AW1736" i="30"/>
  <c r="AZ1661" i="30"/>
  <c r="AZ1663" i="30" s="1"/>
  <c r="Q1855" i="30"/>
  <c r="N1858" i="30"/>
  <c r="R1855" i="30"/>
  <c r="AZ1742" i="30"/>
  <c r="BA1742" i="30"/>
  <c r="AW1817" i="30"/>
  <c r="AU1744" i="30"/>
  <c r="AR1819" i="30"/>
  <c r="AV1744" i="30"/>
  <c r="BB1663" i="30"/>
  <c r="BF1663" i="30" s="1"/>
  <c r="BE1661" i="30"/>
  <c r="BE1663" i="30" s="1"/>
  <c r="BB1736" i="30"/>
  <c r="BF1661" i="30"/>
  <c r="AF1751" i="30"/>
  <c r="AG1751" i="30"/>
  <c r="AC1826" i="30"/>
  <c r="I1868" i="30"/>
  <c r="M1793" i="30"/>
  <c r="L1793" i="30"/>
  <c r="AH1812" i="30"/>
  <c r="AL1737" i="30"/>
  <c r="AK1737" i="30"/>
  <c r="AV1742" i="30"/>
  <c r="AR1817" i="30"/>
  <c r="AU1742" i="30"/>
  <c r="BK1630" i="30"/>
  <c r="BJ1630" i="30"/>
  <c r="BG1633" i="30"/>
  <c r="I1848" i="30"/>
  <c r="M1773" i="30"/>
  <c r="L1773" i="30"/>
  <c r="AL1777" i="30"/>
  <c r="AK1777" i="30"/>
  <c r="AH1852" i="30"/>
  <c r="AW1853" i="30"/>
  <c r="BA1778" i="30"/>
  <c r="AZ1778" i="30"/>
  <c r="BA1782" i="30"/>
  <c r="AW1857" i="30"/>
  <c r="AZ1782" i="30"/>
  <c r="AB1740" i="30"/>
  <c r="X1815" i="30"/>
  <c r="AA1740" i="30"/>
  <c r="H1769" i="30"/>
  <c r="D1844" i="30"/>
  <c r="G1769" i="30"/>
  <c r="D1815" i="30"/>
  <c r="G1740" i="30"/>
  <c r="H1740" i="30"/>
  <c r="AL1769" i="30"/>
  <c r="AH1844" i="30"/>
  <c r="AK1769" i="30"/>
  <c r="W1788" i="30"/>
  <c r="S1863" i="30"/>
  <c r="V1788" i="30"/>
  <c r="AU1763" i="30"/>
  <c r="AV1763" i="30"/>
  <c r="AR1838" i="30"/>
  <c r="W1773" i="30"/>
  <c r="S1848" i="30"/>
  <c r="V1773" i="30"/>
  <c r="BF1774" i="30"/>
  <c r="BB1849" i="30"/>
  <c r="BE1774" i="30"/>
  <c r="BB1838" i="30"/>
  <c r="BF1763" i="30"/>
  <c r="BE1763" i="30"/>
  <c r="AL1754" i="30"/>
  <c r="AK1754" i="30"/>
  <c r="AH1829" i="30"/>
  <c r="AB1759" i="30"/>
  <c r="X1834" i="30"/>
  <c r="AA1759" i="30"/>
  <c r="AP1633" i="30"/>
  <c r="AM1634" i="30"/>
  <c r="AQ1633" i="30"/>
  <c r="AF1761" i="30"/>
  <c r="AC1836" i="30"/>
  <c r="AG1761" i="30"/>
  <c r="AW1818" i="30"/>
  <c r="BA1743" i="30"/>
  <c r="AZ1743" i="30"/>
  <c r="H1640" i="30"/>
  <c r="G1640" i="30"/>
  <c r="AC1846" i="30"/>
  <c r="AF1771" i="30"/>
  <c r="AG1771" i="30"/>
  <c r="BE1746" i="30"/>
  <c r="BB1821" i="30"/>
  <c r="BF1746" i="30"/>
  <c r="BB1844" i="30"/>
  <c r="BF1769" i="30"/>
  <c r="BE1769" i="30"/>
  <c r="BA1748" i="30"/>
  <c r="AW1823" i="30"/>
  <c r="AZ1748" i="30"/>
  <c r="AP1842" i="30"/>
  <c r="AM1917" i="30"/>
  <c r="AQ1842" i="30"/>
  <c r="W1768" i="30"/>
  <c r="V1768" i="30"/>
  <c r="S1843" i="30"/>
  <c r="AV1760" i="30"/>
  <c r="AU1760" i="30"/>
  <c r="AR1835" i="30"/>
  <c r="AC1833" i="30"/>
  <c r="AG1758" i="30"/>
  <c r="AF1758" i="30"/>
  <c r="X1736" i="30"/>
  <c r="X1663" i="30"/>
  <c r="AB1663" i="30" s="1"/>
  <c r="AB1661" i="30"/>
  <c r="AA1661" i="30"/>
  <c r="AA1663" i="30" s="1"/>
  <c r="H1765" i="30"/>
  <c r="D1840" i="30"/>
  <c r="G1765" i="30"/>
  <c r="N2075" i="30"/>
  <c r="R2000" i="30"/>
  <c r="Q2000" i="30"/>
  <c r="BA1741" i="30"/>
  <c r="AW1816" i="30"/>
  <c r="AZ1741" i="30"/>
  <c r="L1744" i="30"/>
  <c r="I1819" i="30"/>
  <c r="M1744" i="30"/>
  <c r="L1792" i="30"/>
  <c r="I1867" i="30"/>
  <c r="M1792" i="30"/>
  <c r="D1786" i="30"/>
  <c r="G1711" i="30"/>
  <c r="D1715" i="30"/>
  <c r="H1711" i="30"/>
  <c r="X1844" i="30"/>
  <c r="AB1769" i="30"/>
  <c r="AA1769" i="30"/>
  <c r="M1740" i="30"/>
  <c r="I1815" i="30"/>
  <c r="L1740" i="30"/>
  <c r="AV1664" i="30"/>
  <c r="AU1664" i="30"/>
  <c r="AR1705" i="30"/>
  <c r="AR1739" i="30"/>
  <c r="AH1856" i="30"/>
  <c r="AL1781" i="30"/>
  <c r="AK1781" i="30"/>
  <c r="AC1850" i="30"/>
  <c r="AG1775" i="30"/>
  <c r="AF1775" i="30"/>
  <c r="BE1748" i="30"/>
  <c r="BF1748" i="30"/>
  <c r="BB1823" i="30"/>
  <c r="BF1741" i="30"/>
  <c r="BE1741" i="30"/>
  <c r="BB1816" i="30"/>
  <c r="AV1749" i="30"/>
  <c r="AR1824" i="30"/>
  <c r="AU1749" i="30"/>
  <c r="AL1757" i="30"/>
  <c r="AH1832" i="30"/>
  <c r="AK1757" i="30"/>
  <c r="AR1852" i="30"/>
  <c r="AV1777" i="30"/>
  <c r="AU1777" i="30"/>
  <c r="S1837" i="30"/>
  <c r="W1762" i="30"/>
  <c r="V1762" i="30"/>
  <c r="BJ1752" i="30"/>
  <c r="BG1827" i="30"/>
  <c r="BK1752" i="30"/>
  <c r="AW1863" i="30"/>
  <c r="AZ1788" i="30"/>
  <c r="BA1788" i="30"/>
  <c r="AU1640" i="30"/>
  <c r="AV1640" i="30"/>
  <c r="BF1740" i="30"/>
  <c r="BB1815" i="30"/>
  <c r="BE1740" i="30"/>
  <c r="N1970" i="30"/>
  <c r="R1895" i="30"/>
  <c r="Q1895" i="30"/>
  <c r="N1930" i="30"/>
  <c r="AU1781" i="30"/>
  <c r="AR1856" i="30"/>
  <c r="AV1781" i="30"/>
  <c r="I1811" i="30"/>
  <c r="L1736" i="30"/>
  <c r="M1736" i="30"/>
  <c r="I1738" i="30"/>
  <c r="M1738" i="30" s="1"/>
  <c r="AC1816" i="30"/>
  <c r="AF1741" i="30"/>
  <c r="AG1741" i="30"/>
  <c r="BK1756" i="30"/>
  <c r="BG1831" i="30"/>
  <c r="BJ1756" i="30"/>
  <c r="BG1786" i="30"/>
  <c r="BJ1711" i="30"/>
  <c r="BK1711" i="30"/>
  <c r="BG1715" i="30"/>
  <c r="AR1832" i="30"/>
  <c r="AV1757" i="30"/>
  <c r="AU1757" i="30"/>
  <c r="AQ1844" i="30"/>
  <c r="AP1844" i="30"/>
  <c r="AM1919" i="30"/>
  <c r="AV1789" i="30"/>
  <c r="AR1864" i="30"/>
  <c r="AU1789" i="30"/>
  <c r="AC1851" i="30"/>
  <c r="AG1776" i="30"/>
  <c r="AF1776" i="30"/>
  <c r="AG1762" i="30"/>
  <c r="AF1762" i="30"/>
  <c r="AC1837" i="30"/>
  <c r="W1772" i="30"/>
  <c r="V1772" i="30"/>
  <c r="S1847" i="30"/>
  <c r="AL1661" i="30"/>
  <c r="AH1736" i="30"/>
  <c r="AK1661" i="30"/>
  <c r="AK1663" i="30" s="1"/>
  <c r="AH1663" i="30"/>
  <c r="AL1663" i="30" s="1"/>
  <c r="AA1789" i="30"/>
  <c r="AB1789" i="30"/>
  <c r="X1864" i="30"/>
  <c r="AR1849" i="30"/>
  <c r="AV1774" i="30"/>
  <c r="AU1774" i="30"/>
  <c r="AA1756" i="30"/>
  <c r="AB1756" i="30"/>
  <c r="X1831" i="30"/>
  <c r="BK1793" i="30"/>
  <c r="BG1868" i="30"/>
  <c r="BJ1793" i="30"/>
  <c r="AL1775" i="30"/>
  <c r="AH1850" i="30"/>
  <c r="AK1775" i="30"/>
  <c r="G1768" i="30"/>
  <c r="D1843" i="30"/>
  <c r="H1768" i="30"/>
  <c r="BA1746" i="30"/>
  <c r="AZ1746" i="30"/>
  <c r="AW1821" i="30"/>
  <c r="BJ1664" i="30"/>
  <c r="BG1705" i="30"/>
  <c r="BG1739" i="30"/>
  <c r="BK1664" i="30"/>
  <c r="I1851" i="30"/>
  <c r="L1776" i="30"/>
  <c r="M1776" i="30"/>
  <c r="BK1776" i="30"/>
  <c r="BJ1776" i="30"/>
  <c r="BG1851" i="30"/>
  <c r="AH1853" i="30"/>
  <c r="AL1778" i="30"/>
  <c r="AK1778" i="30"/>
  <c r="X1839" i="30"/>
  <c r="AB1764" i="30"/>
  <c r="AA1764" i="30"/>
  <c r="BG1867" i="30"/>
  <c r="BK1792" i="30"/>
  <c r="BJ1792" i="30"/>
  <c r="AC1848" i="30"/>
  <c r="AG1773" i="30"/>
  <c r="AF1773" i="30"/>
  <c r="AF1772" i="30"/>
  <c r="AC1847" i="30"/>
  <c r="AG1772" i="30"/>
  <c r="BB1836" i="30"/>
  <c r="BE1761" i="30"/>
  <c r="BF1761" i="30"/>
  <c r="BB1839" i="30"/>
  <c r="BE1764" i="30"/>
  <c r="BF1764" i="30"/>
  <c r="AR1816" i="30"/>
  <c r="AV1741" i="30"/>
  <c r="AU1741" i="30"/>
  <c r="L1484" i="30"/>
  <c r="L1491" i="30" s="1"/>
  <c r="L1494" i="30" s="1"/>
  <c r="M1484" i="30"/>
  <c r="BF1765" i="30"/>
  <c r="BB1840" i="30"/>
  <c r="BE1765" i="30"/>
  <c r="BA1754" i="30"/>
  <c r="AW1829" i="30"/>
  <c r="AZ1754" i="30"/>
  <c r="AU1761" i="30"/>
  <c r="AV1761" i="30"/>
  <c r="AR1836" i="30"/>
  <c r="W1558" i="30"/>
  <c r="V1558" i="30"/>
  <c r="S1559" i="30"/>
  <c r="AR1847" i="30"/>
  <c r="AV1772" i="30"/>
  <c r="AU1772" i="30"/>
  <c r="AG1769" i="30"/>
  <c r="AC1844" i="30"/>
  <c r="AF1769" i="30"/>
  <c r="AB1788" i="30"/>
  <c r="X1863" i="30"/>
  <c r="AA1788" i="30"/>
  <c r="AM1898" i="30"/>
  <c r="AP1823" i="30"/>
  <c r="AQ1823" i="30"/>
  <c r="N1784" i="30"/>
  <c r="Q1783" i="30"/>
  <c r="R1783" i="30"/>
  <c r="AA1776" i="30"/>
  <c r="X1851" i="30"/>
  <c r="AB1776" i="30"/>
  <c r="AV1759" i="30"/>
  <c r="AR1834" i="30"/>
  <c r="AU1759" i="30"/>
  <c r="AB1484" i="30"/>
  <c r="AA1484" i="30"/>
  <c r="AA1491" i="30" s="1"/>
  <c r="AA1494" i="30" s="1"/>
  <c r="L1748" i="30"/>
  <c r="I1823" i="30"/>
  <c r="M1748" i="30"/>
  <c r="BF1759" i="30"/>
  <c r="BB1834" i="30"/>
  <c r="BE1759" i="30"/>
  <c r="X1867" i="30"/>
  <c r="AB1792" i="30"/>
  <c r="AA1792" i="30"/>
  <c r="AW1826" i="30"/>
  <c r="BA1751" i="30"/>
  <c r="AZ1751" i="30"/>
  <c r="BG1835" i="30"/>
  <c r="BK1760" i="30"/>
  <c r="BJ1760" i="30"/>
  <c r="W1745" i="30"/>
  <c r="V1745" i="30"/>
  <c r="S1820" i="30"/>
  <c r="AA1762" i="30"/>
  <c r="X1837" i="30"/>
  <c r="AB1762" i="30"/>
  <c r="BG1856" i="30"/>
  <c r="BJ1781" i="30"/>
  <c r="BK1781" i="30"/>
  <c r="AR1840" i="30"/>
  <c r="AV1765" i="30"/>
  <c r="AU1765" i="30"/>
  <c r="X1822" i="30"/>
  <c r="AB1747" i="30"/>
  <c r="AA1747" i="30"/>
  <c r="AP1824" i="30"/>
  <c r="AM1899" i="30"/>
  <c r="AQ1824" i="30"/>
  <c r="BK1484" i="30"/>
  <c r="BJ1484" i="30"/>
  <c r="BJ1491" i="30" s="1"/>
  <c r="BJ1494" i="30" s="1"/>
  <c r="M1767" i="30"/>
  <c r="I1842" i="30"/>
  <c r="L1767" i="30"/>
  <c r="L1770" i="30"/>
  <c r="M1770" i="30"/>
  <c r="I1845" i="30"/>
  <c r="BJ1747" i="30"/>
  <c r="BG1822" i="30"/>
  <c r="BK1747" i="30"/>
  <c r="AA1640" i="30"/>
  <c r="AB1640" i="30"/>
  <c r="BA1755" i="30"/>
  <c r="AZ1755" i="30"/>
  <c r="AW1830" i="30"/>
  <c r="AB1763" i="30"/>
  <c r="X1838" i="30"/>
  <c r="AA1763" i="30"/>
  <c r="AQ1848" i="30"/>
  <c r="AP1848" i="30"/>
  <c r="AM1923" i="30"/>
  <c r="S1826" i="30"/>
  <c r="W1751" i="30"/>
  <c r="V1751" i="30"/>
  <c r="AC1863" i="30"/>
  <c r="AF1788" i="30"/>
  <c r="AG1788" i="30"/>
  <c r="I1831" i="30"/>
  <c r="M1756" i="30"/>
  <c r="L1756" i="30"/>
  <c r="AG1742" i="30"/>
  <c r="AC1817" i="30"/>
  <c r="AF1742" i="30"/>
  <c r="AV1737" i="30"/>
  <c r="AU1737" i="30"/>
  <c r="AR1812" i="30"/>
  <c r="G1742" i="30"/>
  <c r="H1742" i="30"/>
  <c r="D1817" i="30"/>
  <c r="AR1839" i="30"/>
  <c r="AU1764" i="30"/>
  <c r="AV1764" i="30"/>
  <c r="BB1633" i="30"/>
  <c r="BE1630" i="30"/>
  <c r="BF1630" i="30"/>
  <c r="AP1559" i="30"/>
  <c r="AP1566" i="30" s="1"/>
  <c r="AP1569" i="30" s="1"/>
  <c r="AQ1559" i="30"/>
  <c r="AL1749" i="30"/>
  <c r="AK1749" i="30"/>
  <c r="AH1824" i="30"/>
  <c r="AV1778" i="30"/>
  <c r="AU1778" i="30"/>
  <c r="AR1853" i="30"/>
  <c r="L1761" i="30"/>
  <c r="M1761" i="30"/>
  <c r="I1836" i="30"/>
  <c r="AB1782" i="30"/>
  <c r="X1857" i="30"/>
  <c r="AA1782" i="30"/>
  <c r="AU1558" i="30"/>
  <c r="AV1558" i="30"/>
  <c r="AR1559" i="30"/>
  <c r="AA1752" i="30"/>
  <c r="X1827" i="30"/>
  <c r="AB1752" i="30"/>
  <c r="AC1835" i="30"/>
  <c r="AG1760" i="30"/>
  <c r="AF1760" i="30"/>
  <c r="AC1849" i="30"/>
  <c r="AF1774" i="30"/>
  <c r="AG1774" i="30"/>
  <c r="AQ1845" i="30"/>
  <c r="AP1845" i="30"/>
  <c r="AM1920" i="30"/>
  <c r="W1782" i="30"/>
  <c r="S1857" i="30"/>
  <c r="V1782" i="30"/>
  <c r="AG1744" i="30"/>
  <c r="AC1819" i="30"/>
  <c r="AF1744" i="30"/>
  <c r="BK1854" i="30"/>
  <c r="BJ1854" i="30"/>
  <c r="BG1929" i="30"/>
  <c r="AW1812" i="30"/>
  <c r="AZ1737" i="30"/>
  <c r="BA1737" i="30"/>
  <c r="AU1769" i="30"/>
  <c r="AR1844" i="30"/>
  <c r="AV1769" i="30"/>
  <c r="BJ1661" i="30"/>
  <c r="BJ1663" i="30" s="1"/>
  <c r="BG1736" i="30"/>
  <c r="BG1663" i="30"/>
  <c r="BK1663" i="30" s="1"/>
  <c r="BK1661" i="30"/>
  <c r="G1781" i="30"/>
  <c r="H1781" i="30"/>
  <c r="D1856" i="30"/>
  <c r="AV1748" i="30"/>
  <c r="AR1823" i="30"/>
  <c r="AU1748" i="30"/>
  <c r="N1644" i="30"/>
  <c r="R1644" i="30" s="1"/>
  <c r="R1641" i="30"/>
  <c r="N1716" i="30"/>
  <c r="BA1745" i="30"/>
  <c r="AW1820" i="30"/>
  <c r="AZ1745" i="30"/>
  <c r="D1816" i="30"/>
  <c r="H1741" i="30"/>
  <c r="G1741" i="30"/>
  <c r="BG1559" i="30"/>
  <c r="BK1558" i="30"/>
  <c r="BJ1558" i="30"/>
  <c r="AV1766" i="30"/>
  <c r="AR1841" i="30"/>
  <c r="AU1766" i="30"/>
  <c r="I1843" i="30"/>
  <c r="L1768" i="30"/>
  <c r="M1768" i="30"/>
  <c r="AA1777" i="30"/>
  <c r="AB1777" i="30"/>
  <c r="X1852" i="30"/>
  <c r="D1862" i="30"/>
  <c r="H1787" i="30"/>
  <c r="G1787" i="30"/>
  <c r="AG1747" i="30"/>
  <c r="AF1747" i="30"/>
  <c r="AC1822" i="30"/>
  <c r="V1748" i="30"/>
  <c r="W1748" i="30"/>
  <c r="S1823" i="30"/>
  <c r="BF1749" i="30"/>
  <c r="BB1824" i="30"/>
  <c r="BE1749" i="30"/>
  <c r="BB1830" i="30"/>
  <c r="BE1755" i="30"/>
  <c r="BF1755" i="30"/>
  <c r="AL1748" i="30"/>
  <c r="AH1823" i="30"/>
  <c r="AK1748" i="30"/>
  <c r="BJ1740" i="30"/>
  <c r="BK1740" i="30"/>
  <c r="BG1815" i="30"/>
  <c r="BJ1741" i="30"/>
  <c r="BK1741" i="30"/>
  <c r="BG1816" i="30"/>
  <c r="BB1828" i="30"/>
  <c r="BE1753" i="30"/>
  <c r="BF1753" i="30"/>
  <c r="AZ1640" i="30"/>
  <c r="BA1640" i="30"/>
  <c r="AH1419" i="30"/>
  <c r="AL1419" i="30" s="1"/>
  <c r="AH1491" i="30"/>
  <c r="AL1416" i="30"/>
  <c r="V1764" i="30"/>
  <c r="S1839" i="30"/>
  <c r="W1764" i="30"/>
  <c r="AA1754" i="30"/>
  <c r="X1829" i="30"/>
  <c r="AB1754" i="30"/>
  <c r="BB1833" i="30"/>
  <c r="BE1758" i="30"/>
  <c r="BF1758" i="30"/>
  <c r="AL1744" i="30"/>
  <c r="AH1819" i="30"/>
  <c r="AK1744" i="30"/>
  <c r="BJ1744" i="30"/>
  <c r="BK1744" i="30"/>
  <c r="BG1819" i="30"/>
  <c r="AR1663" i="30"/>
  <c r="AV1663" i="30" s="1"/>
  <c r="AV1661" i="30"/>
  <c r="AR1736" i="30"/>
  <c r="AU1661" i="30"/>
  <c r="AU1663" i="30" s="1"/>
  <c r="BF1775" i="30"/>
  <c r="BB1850" i="30"/>
  <c r="BE1775" i="30"/>
  <c r="AL1761" i="30"/>
  <c r="AH1836" i="30"/>
  <c r="AK1761" i="30"/>
  <c r="AH1864" i="30"/>
  <c r="AK1789" i="30"/>
  <c r="AL1789" i="30"/>
  <c r="AW1419" i="30"/>
  <c r="BA1419" i="30" s="1"/>
  <c r="BA1416" i="30"/>
  <c r="AW1491" i="30"/>
  <c r="BB1739" i="30"/>
  <c r="BB1705" i="30"/>
  <c r="BF1664" i="30"/>
  <c r="BE1664" i="30"/>
  <c r="AG1757" i="30"/>
  <c r="AC1832" i="30"/>
  <c r="AF1757" i="30"/>
  <c r="AH1839" i="30"/>
  <c r="AL1764" i="30"/>
  <c r="AK1764" i="30"/>
  <c r="BG1915" i="30"/>
  <c r="BJ1840" i="30"/>
  <c r="BK1840" i="30"/>
  <c r="S1739" i="30"/>
  <c r="W1664" i="30"/>
  <c r="S1705" i="30"/>
  <c r="V1664" i="30"/>
  <c r="BJ1775" i="30"/>
  <c r="BK1775" i="30"/>
  <c r="BG1850" i="30"/>
  <c r="X1833" i="30"/>
  <c r="AA1758" i="30"/>
  <c r="AB1758" i="30"/>
  <c r="AW1847" i="30"/>
  <c r="BA1772" i="30"/>
  <c r="AZ1772" i="30"/>
  <c r="AR1863" i="30"/>
  <c r="AV1788" i="30"/>
  <c r="AU1788" i="30"/>
  <c r="I1786" i="30"/>
  <c r="M1711" i="30"/>
  <c r="L1711" i="30"/>
  <c r="I1715" i="30"/>
  <c r="AG1661" i="30"/>
  <c r="AC1736" i="30"/>
  <c r="AC1663" i="30"/>
  <c r="AG1663" i="30" s="1"/>
  <c r="AF1661" i="30"/>
  <c r="AF1663" i="30" s="1"/>
  <c r="M1737" i="30"/>
  <c r="L1737" i="30"/>
  <c r="I1812" i="30"/>
  <c r="BF1711" i="30"/>
  <c r="BB1715" i="30"/>
  <c r="BB1786" i="30"/>
  <c r="BE1711" i="30"/>
  <c r="AQ1867" i="30"/>
  <c r="AM1942" i="30"/>
  <c r="AP1867" i="30"/>
  <c r="X1826" i="30"/>
  <c r="AA1751" i="30"/>
  <c r="AB1751" i="30"/>
  <c r="I1824" i="30"/>
  <c r="L1749" i="30"/>
  <c r="M1749" i="30"/>
  <c r="D1419" i="30"/>
  <c r="H1419" i="30" s="1"/>
  <c r="H1416" i="30"/>
  <c r="W1484" i="30"/>
  <c r="V1484" i="30"/>
  <c r="V1491" i="30" s="1"/>
  <c r="V1494" i="30" s="1"/>
  <c r="AL1640" i="30"/>
  <c r="AK1640" i="30"/>
  <c r="AB1760" i="30"/>
  <c r="AA1760" i="30"/>
  <c r="X1835" i="30"/>
  <c r="AG1764" i="30"/>
  <c r="AF1764" i="30"/>
  <c r="AC1839" i="30"/>
  <c r="M1788" i="30"/>
  <c r="I1863" i="30"/>
  <c r="L1788" i="30"/>
  <c r="L1663" i="30"/>
  <c r="AZ1764" i="30"/>
  <c r="AW1839" i="30"/>
  <c r="BA1764" i="30"/>
  <c r="AR1818" i="30"/>
  <c r="AU1743" i="30"/>
  <c r="AV1743" i="30"/>
  <c r="V1752" i="30"/>
  <c r="W1752" i="30"/>
  <c r="S1827" i="30"/>
  <c r="AH1815" i="30"/>
  <c r="AK1740" i="30"/>
  <c r="AL1740" i="30"/>
  <c r="Q2002" i="30"/>
  <c r="R2002" i="30"/>
  <c r="N2077" i="30"/>
  <c r="BK1640" i="30"/>
  <c r="BJ1640" i="30"/>
  <c r="AV1740" i="30"/>
  <c r="AU1740" i="30"/>
  <c r="AR1815" i="30"/>
  <c r="X1854" i="30"/>
  <c r="AB1779" i="30"/>
  <c r="AA1779" i="30"/>
  <c r="BK1757" i="30"/>
  <c r="BG1832" i="30"/>
  <c r="BJ1757" i="30"/>
  <c r="BF1743" i="30"/>
  <c r="BE1743" i="30"/>
  <c r="BB1818" i="30"/>
  <c r="AL1782" i="30"/>
  <c r="AH1857" i="30"/>
  <c r="AK1782" i="30"/>
  <c r="U2037" i="30"/>
  <c r="U2038" i="30" s="1"/>
  <c r="U2084" i="30" s="1"/>
  <c r="U2091" i="30" s="1"/>
  <c r="U2094" i="30" s="1"/>
  <c r="U1963" i="30"/>
  <c r="U2009" i="30" s="1"/>
  <c r="U2016" i="30" s="1"/>
  <c r="U2019" i="30" s="1"/>
  <c r="D1847" i="30"/>
  <c r="H1772" i="30"/>
  <c r="G1772" i="30"/>
  <c r="H1746" i="30"/>
  <c r="D1821" i="30"/>
  <c r="G1746" i="30"/>
  <c r="AW1835" i="30"/>
  <c r="BA1760" i="30"/>
  <c r="AZ1760" i="30"/>
  <c r="S1830" i="30"/>
  <c r="W1755" i="30"/>
  <c r="V1755" i="30"/>
  <c r="AG1740" i="30"/>
  <c r="AC1815" i="30"/>
  <c r="AF1740" i="30"/>
  <c r="V1737" i="30"/>
  <c r="S1812" i="30"/>
  <c r="W1737" i="30"/>
  <c r="S1845" i="30"/>
  <c r="W1770" i="30"/>
  <c r="V1770" i="30"/>
  <c r="AB1757" i="30"/>
  <c r="X1832" i="30"/>
  <c r="AA1757" i="30"/>
  <c r="AW1854" i="30"/>
  <c r="BA1779" i="30"/>
  <c r="AZ1779" i="30"/>
  <c r="AG1792" i="30"/>
  <c r="AF1792" i="30"/>
  <c r="AC1867" i="30"/>
  <c r="AW1828" i="30"/>
  <c r="BA1753" i="30"/>
  <c r="AZ1753" i="30"/>
  <c r="AW1841" i="30"/>
  <c r="BA1766" i="30"/>
  <c r="AZ1766" i="30"/>
  <c r="AG1767" i="30"/>
  <c r="AF1767" i="30"/>
  <c r="AC1842" i="30"/>
  <c r="AQ1705" i="30"/>
  <c r="AM1708" i="30"/>
  <c r="AP1705" i="30"/>
  <c r="AV1745" i="30"/>
  <c r="AU1745" i="30"/>
  <c r="AR1820" i="30"/>
  <c r="AV1782" i="30"/>
  <c r="AU1782" i="30"/>
  <c r="AR1857" i="30"/>
  <c r="AW1868" i="30"/>
  <c r="AZ1793" i="30"/>
  <c r="BA1793" i="30"/>
  <c r="I1739" i="30"/>
  <c r="I1705" i="30"/>
  <c r="M1664" i="30"/>
  <c r="L1664" i="30"/>
  <c r="AG1753" i="30"/>
  <c r="AC1828" i="30"/>
  <c r="AF1753" i="30"/>
  <c r="S1828" i="30"/>
  <c r="W1753" i="30"/>
  <c r="V1753" i="30"/>
  <c r="BA1750" i="30"/>
  <c r="AW1825" i="30"/>
  <c r="AZ1750" i="30"/>
  <c r="BF1781" i="30"/>
  <c r="BB1856" i="30"/>
  <c r="BE1781" i="30"/>
  <c r="I1828" i="30"/>
  <c r="L1753" i="30"/>
  <c r="M1753" i="30"/>
  <c r="I1856" i="30"/>
  <c r="M1781" i="30"/>
  <c r="L1781" i="30"/>
  <c r="AZ1744" i="30"/>
  <c r="BA1744" i="30"/>
  <c r="AW1819" i="30"/>
  <c r="AG1749" i="30"/>
  <c r="AC1824" i="30"/>
  <c r="AF1749" i="30"/>
  <c r="BK1769" i="30"/>
  <c r="BJ1769" i="30"/>
  <c r="BG1844" i="30"/>
  <c r="H1775" i="30"/>
  <c r="D1850" i="30"/>
  <c r="G1775" i="30"/>
  <c r="AB1558" i="30"/>
  <c r="AA1558" i="30"/>
  <c r="X1559" i="30"/>
  <c r="S1819" i="30"/>
  <c r="V1744" i="30"/>
  <c r="W1744" i="30"/>
  <c r="R1709" i="30"/>
  <c r="Q1709" i="30"/>
  <c r="Q1716" i="30" s="1"/>
  <c r="Q1719" i="30" s="1"/>
  <c r="BB1829" i="30"/>
  <c r="BF1754" i="30"/>
  <c r="BE1754" i="30"/>
  <c r="AF1745" i="30"/>
  <c r="AG1745" i="30"/>
  <c r="AC1820" i="30"/>
  <c r="D1822" i="30"/>
  <c r="H1747" i="30"/>
  <c r="G1747" i="30"/>
  <c r="BG1849" i="30"/>
  <c r="BK1774" i="30"/>
  <c r="BJ1774" i="30"/>
  <c r="AQ1715" i="30"/>
  <c r="AP1715" i="30"/>
  <c r="H1757" i="30"/>
  <c r="D1832" i="30"/>
  <c r="G1757" i="30"/>
  <c r="BB1419" i="30"/>
  <c r="BF1419" i="30" s="1"/>
  <c r="BF1416" i="30"/>
  <c r="BB1491" i="30"/>
  <c r="AZ1763" i="30"/>
  <c r="BA1763" i="30"/>
  <c r="AW1838" i="30"/>
  <c r="AR1830" i="30"/>
  <c r="AV1755" i="30"/>
  <c r="AU1755" i="30"/>
  <c r="AR1827" i="30"/>
  <c r="AV1752" i="30"/>
  <c r="AU1752" i="30"/>
  <c r="BG1825" i="30"/>
  <c r="BK1750" i="30"/>
  <c r="BJ1750" i="30"/>
  <c r="BA1740" i="30"/>
  <c r="AW1815" i="30"/>
  <c r="AZ1740" i="30"/>
  <c r="AH1820" i="30"/>
  <c r="AL1745" i="30"/>
  <c r="AK1745" i="30"/>
  <c r="V1847" i="30" l="1"/>
  <c r="S1922" i="30"/>
  <c r="W1847" i="30"/>
  <c r="BF1849" i="30"/>
  <c r="BB1924" i="30"/>
  <c r="BE1849" i="30"/>
  <c r="AZ1736" i="30"/>
  <c r="AZ1738" i="30" s="1"/>
  <c r="AW1738" i="30"/>
  <c r="BA1738" i="30" s="1"/>
  <c r="AW1811" i="30"/>
  <c r="BA1736" i="30"/>
  <c r="AQ1780" i="30"/>
  <c r="AP1780" i="30"/>
  <c r="AM1783" i="30"/>
  <c r="BF1837" i="30"/>
  <c r="BB1912" i="30"/>
  <c r="BE1837" i="30"/>
  <c r="V1851" i="30"/>
  <c r="S1926" i="30"/>
  <c r="W1851" i="30"/>
  <c r="BK1857" i="30"/>
  <c r="BG1932" i="30"/>
  <c r="BJ1857" i="30"/>
  <c r="S1861" i="30"/>
  <c r="S1790" i="30"/>
  <c r="V1786" i="30"/>
  <c r="W1786" i="30"/>
  <c r="H1849" i="30"/>
  <c r="G1849" i="30"/>
  <c r="D1924" i="30"/>
  <c r="BB1887" i="30"/>
  <c r="BE1812" i="30"/>
  <c r="BF1812" i="30"/>
  <c r="AM2012" i="30"/>
  <c r="AP1937" i="30"/>
  <c r="AQ1937" i="30"/>
  <c r="G1863" i="30"/>
  <c r="D1938" i="30"/>
  <c r="H1863" i="30"/>
  <c r="AG1842" i="30"/>
  <c r="AC1917" i="30"/>
  <c r="AF1842" i="30"/>
  <c r="X1907" i="30"/>
  <c r="AA1832" i="30"/>
  <c r="AB1832" i="30"/>
  <c r="BG1907" i="30"/>
  <c r="BK1832" i="30"/>
  <c r="BJ1832" i="30"/>
  <c r="M1786" i="30"/>
  <c r="I1790" i="30"/>
  <c r="I1861" i="30"/>
  <c r="L1786" i="30"/>
  <c r="S1780" i="30"/>
  <c r="S1814" i="30"/>
  <c r="V1739" i="30"/>
  <c r="W1739" i="30"/>
  <c r="BF1850" i="30"/>
  <c r="BB1925" i="30"/>
  <c r="BE1850" i="30"/>
  <c r="BE1830" i="30"/>
  <c r="BF1830" i="30"/>
  <c r="BB1905" i="30"/>
  <c r="AR1928" i="30"/>
  <c r="AV1853" i="30"/>
  <c r="AU1853" i="30"/>
  <c r="AB1839" i="30"/>
  <c r="X1914" i="30"/>
  <c r="AA1839" i="30"/>
  <c r="X1939" i="30"/>
  <c r="AB1864" i="30"/>
  <c r="AA1864" i="30"/>
  <c r="AR1907" i="30"/>
  <c r="AV1832" i="30"/>
  <c r="AU1832" i="30"/>
  <c r="AR1931" i="30"/>
  <c r="AU1856" i="30"/>
  <c r="AV1856" i="30"/>
  <c r="AL1832" i="30"/>
  <c r="AH1907" i="30"/>
  <c r="AK1832" i="30"/>
  <c r="AH1904" i="30"/>
  <c r="AL1829" i="30"/>
  <c r="AK1829" i="30"/>
  <c r="AG1559" i="30"/>
  <c r="AF1559" i="30"/>
  <c r="AF1566" i="30" s="1"/>
  <c r="AF1569" i="30" s="1"/>
  <c r="BG1892" i="30"/>
  <c r="BK1817" i="30"/>
  <c r="BJ1817" i="30"/>
  <c r="L1844" i="30"/>
  <c r="I1919" i="30"/>
  <c r="M1844" i="30"/>
  <c r="BB1937" i="30"/>
  <c r="BF1862" i="30"/>
  <c r="BE1862" i="30"/>
  <c r="BA1846" i="30"/>
  <c r="AW1921" i="30"/>
  <c r="AZ1846" i="30"/>
  <c r="AU1854" i="30"/>
  <c r="AV1854" i="30"/>
  <c r="AR1929" i="30"/>
  <c r="BG1914" i="30"/>
  <c r="BK1839" i="30"/>
  <c r="BJ1839" i="30"/>
  <c r="G1837" i="30"/>
  <c r="H1837" i="30"/>
  <c r="D1912" i="30"/>
  <c r="AF1633" i="30"/>
  <c r="AG1633" i="30"/>
  <c r="AC1634" i="30"/>
  <c r="AL1739" i="30"/>
  <c r="AK1739" i="30"/>
  <c r="AH1780" i="30"/>
  <c r="AH1814" i="30"/>
  <c r="L1854" i="30"/>
  <c r="I1929" i="30"/>
  <c r="M1854" i="30"/>
  <c r="BA1864" i="30"/>
  <c r="AW1939" i="30"/>
  <c r="AZ1864" i="30"/>
  <c r="AC1937" i="30"/>
  <c r="AG1862" i="30"/>
  <c r="AF1862" i="30"/>
  <c r="BG1928" i="30"/>
  <c r="BK1853" i="30"/>
  <c r="BJ1853" i="30"/>
  <c r="AC1904" i="30"/>
  <c r="AG1829" i="30"/>
  <c r="AF1829" i="30"/>
  <c r="AL1862" i="30"/>
  <c r="AK1862" i="30"/>
  <c r="AH1937" i="30"/>
  <c r="AF1824" i="30"/>
  <c r="AG1824" i="30"/>
  <c r="AC1899" i="30"/>
  <c r="AC1942" i="30"/>
  <c r="AG1867" i="30"/>
  <c r="AF1867" i="30"/>
  <c r="AR1887" i="30"/>
  <c r="AV1812" i="30"/>
  <c r="AU1812" i="30"/>
  <c r="AG1844" i="30"/>
  <c r="AC1919" i="30"/>
  <c r="AF1844" i="30"/>
  <c r="BB1914" i="30"/>
  <c r="BF1839" i="30"/>
  <c r="BE1839" i="30"/>
  <c r="AV1864" i="30"/>
  <c r="AR1939" i="30"/>
  <c r="AU1864" i="30"/>
  <c r="H1844" i="30"/>
  <c r="G1844" i="30"/>
  <c r="D1919" i="30"/>
  <c r="G1819" i="30"/>
  <c r="D1894" i="30"/>
  <c r="H1819" i="30"/>
  <c r="BB1929" i="30"/>
  <c r="BF1854" i="30"/>
  <c r="BE1854" i="30"/>
  <c r="X1891" i="30"/>
  <c r="AA1816" i="30"/>
  <c r="AB1816" i="30"/>
  <c r="AH1900" i="30"/>
  <c r="AK1825" i="30"/>
  <c r="AL1825" i="30"/>
  <c r="BF1827" i="30"/>
  <c r="BE1827" i="30"/>
  <c r="BB1902" i="30"/>
  <c r="D1913" i="30"/>
  <c r="H1838" i="30"/>
  <c r="G1838" i="30"/>
  <c r="AL1715" i="30"/>
  <c r="AK1715" i="30"/>
  <c r="BG1904" i="30"/>
  <c r="BK1829" i="30"/>
  <c r="BJ1829" i="30"/>
  <c r="AZ1856" i="30"/>
  <c r="AW1931" i="30"/>
  <c r="BA1856" i="30"/>
  <c r="AR1905" i="30"/>
  <c r="AV1830" i="30"/>
  <c r="AU1830" i="30"/>
  <c r="I1708" i="30"/>
  <c r="L1705" i="30"/>
  <c r="M1705" i="30"/>
  <c r="L1843" i="30"/>
  <c r="I1918" i="30"/>
  <c r="M1843" i="30"/>
  <c r="BG1738" i="30"/>
  <c r="BK1738" i="30" s="1"/>
  <c r="BG1811" i="30"/>
  <c r="BK1736" i="30"/>
  <c r="BJ1736" i="30"/>
  <c r="BJ1738" i="30" s="1"/>
  <c r="G1843" i="30"/>
  <c r="D1918" i="30"/>
  <c r="H1843" i="30"/>
  <c r="X1906" i="30"/>
  <c r="AB1831" i="30"/>
  <c r="AA1831" i="30"/>
  <c r="AG1837" i="30"/>
  <c r="AC1912" i="30"/>
  <c r="AF1837" i="30"/>
  <c r="AF1816" i="30"/>
  <c r="AG1816" i="30"/>
  <c r="AC1891" i="30"/>
  <c r="S1923" i="30"/>
  <c r="W1848" i="30"/>
  <c r="V1848" i="30"/>
  <c r="AB1842" i="30"/>
  <c r="X1917" i="30"/>
  <c r="AA1842" i="30"/>
  <c r="AQ1566" i="30"/>
  <c r="AM1641" i="30"/>
  <c r="AM1569" i="30"/>
  <c r="AQ1569" i="30" s="1"/>
  <c r="S1915" i="30"/>
  <c r="V1840" i="30"/>
  <c r="W1840" i="30"/>
  <c r="AB1845" i="30"/>
  <c r="X1920" i="30"/>
  <c r="AA1845" i="30"/>
  <c r="AZ1633" i="30"/>
  <c r="AW1634" i="30"/>
  <c r="BA1633" i="30"/>
  <c r="H1826" i="30"/>
  <c r="D1901" i="30"/>
  <c r="G1826" i="30"/>
  <c r="AL1831" i="30"/>
  <c r="AK1831" i="30"/>
  <c r="AH1906" i="30"/>
  <c r="BJ1843" i="30"/>
  <c r="BG1918" i="30"/>
  <c r="BK1843" i="30"/>
  <c r="D1887" i="30"/>
  <c r="H1812" i="30"/>
  <c r="G1812" i="30"/>
  <c r="AZ1837" i="30"/>
  <c r="BA1837" i="30"/>
  <c r="AW1912" i="30"/>
  <c r="M1834" i="30"/>
  <c r="I1909" i="30"/>
  <c r="L1834" i="30"/>
  <c r="BK1848" i="30"/>
  <c r="BJ1848" i="30"/>
  <c r="BG1923" i="30"/>
  <c r="AB1849" i="30"/>
  <c r="X1924" i="30"/>
  <c r="AA1849" i="30"/>
  <c r="AR1906" i="30"/>
  <c r="AV1831" i="30"/>
  <c r="AU1831" i="30"/>
  <c r="AG1868" i="30"/>
  <c r="AC1943" i="30"/>
  <c r="AF1868" i="30"/>
  <c r="N2062" i="30"/>
  <c r="Q1987" i="30"/>
  <c r="R1987" i="30"/>
  <c r="BA1838" i="30"/>
  <c r="AZ1838" i="30"/>
  <c r="AW1913" i="30"/>
  <c r="H1850" i="30"/>
  <c r="G1850" i="30"/>
  <c r="D1925" i="30"/>
  <c r="I1938" i="30"/>
  <c r="M1863" i="30"/>
  <c r="L1863" i="30"/>
  <c r="I1899" i="30"/>
  <c r="M1824" i="30"/>
  <c r="L1824" i="30"/>
  <c r="AR1938" i="30"/>
  <c r="AU1863" i="30"/>
  <c r="AV1863" i="30"/>
  <c r="BG1990" i="30"/>
  <c r="BJ1915" i="30"/>
  <c r="BK1915" i="30"/>
  <c r="AL1864" i="30"/>
  <c r="AK1864" i="30"/>
  <c r="AH1939" i="30"/>
  <c r="AR1738" i="30"/>
  <c r="AV1738" i="30" s="1"/>
  <c r="AU1736" i="30"/>
  <c r="AU1738" i="30" s="1"/>
  <c r="AR1811" i="30"/>
  <c r="AV1736" i="30"/>
  <c r="W1839" i="30"/>
  <c r="S1914" i="30"/>
  <c r="V1839" i="30"/>
  <c r="G1816" i="30"/>
  <c r="D1891" i="30"/>
  <c r="H1816" i="30"/>
  <c r="AV1823" i="30"/>
  <c r="AR1898" i="30"/>
  <c r="AU1823" i="30"/>
  <c r="AM1995" i="30"/>
  <c r="AP1920" i="30"/>
  <c r="AQ1920" i="30"/>
  <c r="AC1910" i="30"/>
  <c r="AG1835" i="30"/>
  <c r="AF1835" i="30"/>
  <c r="AB1857" i="30"/>
  <c r="X1932" i="30"/>
  <c r="AA1857" i="30"/>
  <c r="AL1824" i="30"/>
  <c r="AH1899" i="30"/>
  <c r="AK1824" i="30"/>
  <c r="AB1822" i="30"/>
  <c r="X1897" i="30"/>
  <c r="AA1822" i="30"/>
  <c r="AB1837" i="30"/>
  <c r="X1912" i="30"/>
  <c r="AA1837" i="30"/>
  <c r="AK1853" i="30"/>
  <c r="AH1928" i="30"/>
  <c r="AL1853" i="30"/>
  <c r="BJ1739" i="30"/>
  <c r="BK1739" i="30"/>
  <c r="BG1814" i="30"/>
  <c r="BG1780" i="30"/>
  <c r="AM1994" i="30"/>
  <c r="AP1919" i="30"/>
  <c r="AQ1919" i="30"/>
  <c r="V1837" i="30"/>
  <c r="W1837" i="30"/>
  <c r="S1912" i="30"/>
  <c r="AV1824" i="30"/>
  <c r="AR1899" i="30"/>
  <c r="AU1824" i="30"/>
  <c r="M1819" i="30"/>
  <c r="I1894" i="30"/>
  <c r="L1819" i="30"/>
  <c r="BF1844" i="30"/>
  <c r="BB1919" i="30"/>
  <c r="BE1844" i="30"/>
  <c r="AP1634" i="30"/>
  <c r="AP1641" i="30" s="1"/>
  <c r="AP1644" i="30" s="1"/>
  <c r="AQ1634" i="30"/>
  <c r="AK1844" i="30"/>
  <c r="AH1919" i="30"/>
  <c r="AL1844" i="30"/>
  <c r="BA1853" i="30"/>
  <c r="AZ1853" i="30"/>
  <c r="AW1928" i="30"/>
  <c r="V1829" i="30"/>
  <c r="S1904" i="30"/>
  <c r="W1829" i="30"/>
  <c r="X1814" i="30"/>
  <c r="AA1739" i="30"/>
  <c r="AB1739" i="30"/>
  <c r="X1780" i="30"/>
  <c r="S1634" i="30"/>
  <c r="W1633" i="30"/>
  <c r="V1633" i="30"/>
  <c r="S1929" i="30"/>
  <c r="V1854" i="30"/>
  <c r="W1854" i="30"/>
  <c r="AV1845" i="30"/>
  <c r="AU1845" i="30"/>
  <c r="AR1920" i="30"/>
  <c r="D1708" i="30"/>
  <c r="G1705" i="30"/>
  <c r="H1705" i="30"/>
  <c r="AU1822" i="30"/>
  <c r="AR1897" i="30"/>
  <c r="AV1822" i="30"/>
  <c r="AB1840" i="30"/>
  <c r="X1915" i="30"/>
  <c r="AA1840" i="30"/>
  <c r="AC1939" i="30"/>
  <c r="AF1864" i="30"/>
  <c r="AG1864" i="30"/>
  <c r="M1864" i="30"/>
  <c r="I1939" i="30"/>
  <c r="L1864" i="30"/>
  <c r="V1832" i="30"/>
  <c r="W1832" i="30"/>
  <c r="S1907" i="30"/>
  <c r="AL1863" i="30"/>
  <c r="AK1863" i="30"/>
  <c r="AH1938" i="30"/>
  <c r="H1818" i="30"/>
  <c r="G1818" i="30"/>
  <c r="D1893" i="30"/>
  <c r="AZ1848" i="30"/>
  <c r="AW1923" i="30"/>
  <c r="BA1848" i="30"/>
  <c r="M1825" i="30"/>
  <c r="L1825" i="30"/>
  <c r="I1900" i="30"/>
  <c r="AC1893" i="30"/>
  <c r="AG1818" i="30"/>
  <c r="AF1818" i="30"/>
  <c r="BE1826" i="30"/>
  <c r="BF1826" i="30"/>
  <c r="BB1901" i="30"/>
  <c r="H1854" i="30"/>
  <c r="D1929" i="30"/>
  <c r="G1854" i="30"/>
  <c r="AH1921" i="30"/>
  <c r="AK1846" i="30"/>
  <c r="AL1846" i="30"/>
  <c r="M1830" i="30"/>
  <c r="I1905" i="30"/>
  <c r="L1830" i="30"/>
  <c r="D1634" i="30"/>
  <c r="G1633" i="30"/>
  <c r="H1633" i="30"/>
  <c r="BJ1830" i="30"/>
  <c r="BG1905" i="30"/>
  <c r="BK1830" i="30"/>
  <c r="AV1842" i="30"/>
  <c r="AR1917" i="30"/>
  <c r="AU1842" i="30"/>
  <c r="AA1841" i="30"/>
  <c r="AB1841" i="30"/>
  <c r="X1916" i="30"/>
  <c r="AH1915" i="30"/>
  <c r="AK1840" i="30"/>
  <c r="AL1840" i="30"/>
  <c r="BJ1841" i="30"/>
  <c r="BK1841" i="30"/>
  <c r="BG1916" i="30"/>
  <c r="AG1823" i="30"/>
  <c r="AF1823" i="30"/>
  <c r="AC1898" i="30"/>
  <c r="X1896" i="30"/>
  <c r="AB1821" i="30"/>
  <c r="AA1821" i="30"/>
  <c r="L1862" i="30"/>
  <c r="I1937" i="30"/>
  <c r="M1862" i="30"/>
  <c r="AL1842" i="30"/>
  <c r="AH1917" i="30"/>
  <c r="AK1842" i="30"/>
  <c r="BA1834" i="30"/>
  <c r="AW1909" i="30"/>
  <c r="AZ1834" i="30"/>
  <c r="AU1862" i="30"/>
  <c r="AR1937" i="30"/>
  <c r="AV1862" i="30"/>
  <c r="N2064" i="30"/>
  <c r="R1989" i="30"/>
  <c r="Q1989" i="30"/>
  <c r="AB1559" i="30"/>
  <c r="AA1559" i="30"/>
  <c r="AA1566" i="30" s="1"/>
  <c r="AA1569" i="30" s="1"/>
  <c r="AL1815" i="30"/>
  <c r="AK1815" i="30"/>
  <c r="AH1890" i="30"/>
  <c r="N1791" i="30"/>
  <c r="R1716" i="30"/>
  <c r="N1719" i="30"/>
  <c r="R1719" i="30" s="1"/>
  <c r="W1826" i="30"/>
  <c r="S1901" i="30"/>
  <c r="V1826" i="30"/>
  <c r="BK1827" i="30"/>
  <c r="BJ1827" i="30"/>
  <c r="BG1902" i="30"/>
  <c r="BA1857" i="30"/>
  <c r="AZ1857" i="30"/>
  <c r="AW1932" i="30"/>
  <c r="N2069" i="30"/>
  <c r="R1994" i="30"/>
  <c r="Q1994" i="30"/>
  <c r="BF1863" i="30"/>
  <c r="BB1938" i="30"/>
  <c r="BE1863" i="30"/>
  <c r="AC1909" i="30"/>
  <c r="AG1834" i="30"/>
  <c r="AF1834" i="30"/>
  <c r="BF1852" i="30"/>
  <c r="BE1852" i="30"/>
  <c r="BB1927" i="30"/>
  <c r="V1844" i="30"/>
  <c r="W1844" i="30"/>
  <c r="S1919" i="30"/>
  <c r="BE1867" i="30"/>
  <c r="BF1867" i="30"/>
  <c r="BB1942" i="30"/>
  <c r="BE1851" i="30"/>
  <c r="BB1926" i="30"/>
  <c r="BF1851" i="30"/>
  <c r="W1868" i="30"/>
  <c r="V1868" i="30"/>
  <c r="S1943" i="30"/>
  <c r="BG1912" i="30"/>
  <c r="BJ1837" i="30"/>
  <c r="BK1837" i="30"/>
  <c r="AM1977" i="30"/>
  <c r="AQ1902" i="30"/>
  <c r="AP1902" i="30"/>
  <c r="X1903" i="30"/>
  <c r="AB1828" i="30"/>
  <c r="AA1828" i="30"/>
  <c r="X1910" i="30"/>
  <c r="AB1835" i="30"/>
  <c r="AA1835" i="30"/>
  <c r="AQ1942" i="30"/>
  <c r="AP1942" i="30"/>
  <c r="AM2017" i="30"/>
  <c r="BJ1815" i="30"/>
  <c r="BG1890" i="30"/>
  <c r="BK1815" i="30"/>
  <c r="BK1559" i="30"/>
  <c r="BJ1559" i="30"/>
  <c r="BJ1566" i="30" s="1"/>
  <c r="BJ1569" i="30" s="1"/>
  <c r="BB1915" i="30"/>
  <c r="BF1840" i="30"/>
  <c r="BE1840" i="30"/>
  <c r="BE1823" i="30"/>
  <c r="BB1898" i="30"/>
  <c r="BF1823" i="30"/>
  <c r="M1867" i="30"/>
  <c r="L1867" i="30"/>
  <c r="I1942" i="30"/>
  <c r="S1918" i="30"/>
  <c r="V1843" i="30"/>
  <c r="W1843" i="30"/>
  <c r="AW1892" i="30"/>
  <c r="BA1817" i="30"/>
  <c r="AZ1817" i="30"/>
  <c r="AF1857" i="30"/>
  <c r="AG1857" i="30"/>
  <c r="AC1932" i="30"/>
  <c r="AC1931" i="30"/>
  <c r="AF1856" i="30"/>
  <c r="AG1856" i="30"/>
  <c r="H1825" i="30"/>
  <c r="G1825" i="30"/>
  <c r="D1900" i="30"/>
  <c r="M1837" i="30"/>
  <c r="L1837" i="30"/>
  <c r="I1912" i="30"/>
  <c r="AW1942" i="30"/>
  <c r="BA1867" i="30"/>
  <c r="AZ1867" i="30"/>
  <c r="X1861" i="30"/>
  <c r="X1790" i="30"/>
  <c r="AB1786" i="30"/>
  <c r="AA1786" i="30"/>
  <c r="M1832" i="30"/>
  <c r="I1907" i="30"/>
  <c r="L1832" i="30"/>
  <c r="AL1818" i="30"/>
  <c r="AH1893" i="30"/>
  <c r="AK1818" i="30"/>
  <c r="W1815" i="30"/>
  <c r="S1890" i="30"/>
  <c r="V1815" i="30"/>
  <c r="AB1843" i="30"/>
  <c r="X1918" i="30"/>
  <c r="AA1843" i="30"/>
  <c r="AG1815" i="30"/>
  <c r="AC1890" i="30"/>
  <c r="AF1815" i="30"/>
  <c r="L1851" i="30"/>
  <c r="I1926" i="30"/>
  <c r="M1851" i="30"/>
  <c r="AR1780" i="30"/>
  <c r="AU1739" i="30"/>
  <c r="AR1814" i="30"/>
  <c r="AV1739" i="30"/>
  <c r="X1811" i="30"/>
  <c r="AB1736" i="30"/>
  <c r="X1738" i="30"/>
  <c r="AB1738" i="30" s="1"/>
  <c r="AA1736" i="30"/>
  <c r="AA1738" i="30" s="1"/>
  <c r="L1820" i="30"/>
  <c r="M1820" i="30"/>
  <c r="I1895" i="30"/>
  <c r="BB1932" i="30"/>
  <c r="BE1857" i="30"/>
  <c r="BF1857" i="30"/>
  <c r="AW1925" i="30"/>
  <c r="BA1850" i="30"/>
  <c r="AZ1850" i="30"/>
  <c r="AB1830" i="30"/>
  <c r="X1905" i="30"/>
  <c r="AA1830" i="30"/>
  <c r="AH1902" i="30"/>
  <c r="AL1827" i="30"/>
  <c r="AK1827" i="30"/>
  <c r="AU1820" i="30"/>
  <c r="AR1895" i="30"/>
  <c r="AV1820" i="30"/>
  <c r="AH1932" i="30"/>
  <c r="AL1857" i="30"/>
  <c r="AK1857" i="30"/>
  <c r="BK1850" i="30"/>
  <c r="BG1925" i="30"/>
  <c r="BJ1850" i="30"/>
  <c r="AH1894" i="30"/>
  <c r="AL1819" i="30"/>
  <c r="AK1819" i="30"/>
  <c r="BB1899" i="30"/>
  <c r="BF1824" i="30"/>
  <c r="BE1824" i="30"/>
  <c r="BE1834" i="30"/>
  <c r="BF1834" i="30"/>
  <c r="BB1909" i="30"/>
  <c r="Q2075" i="30"/>
  <c r="R2075" i="30"/>
  <c r="BE1736" i="30"/>
  <c r="BE1738" i="30" s="1"/>
  <c r="BF1736" i="30"/>
  <c r="BB1811" i="30"/>
  <c r="BB1738" i="30"/>
  <c r="BF1738" i="30" s="1"/>
  <c r="AP1908" i="30"/>
  <c r="AQ1908" i="30"/>
  <c r="AM1983" i="30"/>
  <c r="X1921" i="30"/>
  <c r="AA1846" i="30"/>
  <c r="AB1846" i="30"/>
  <c r="AH1920" i="30"/>
  <c r="AK1845" i="30"/>
  <c r="AL1845" i="30"/>
  <c r="BK1820" i="30"/>
  <c r="BG1895" i="30"/>
  <c r="BJ1820" i="30"/>
  <c r="V1911" i="30"/>
  <c r="S1986" i="30"/>
  <c r="W1911" i="30"/>
  <c r="M1559" i="30"/>
  <c r="L1559" i="30"/>
  <c r="L1566" i="30" s="1"/>
  <c r="L1569" i="30" s="1"/>
  <c r="AZ1836" i="30"/>
  <c r="BA1836" i="30"/>
  <c r="AW1911" i="30"/>
  <c r="W1822" i="30"/>
  <c r="S1897" i="30"/>
  <c r="V1822" i="30"/>
  <c r="BA1715" i="30"/>
  <c r="AZ1715" i="30"/>
  <c r="W1850" i="30"/>
  <c r="V1850" i="30"/>
  <c r="S1925" i="30"/>
  <c r="BK1846" i="30"/>
  <c r="BG1921" i="30"/>
  <c r="BJ1846" i="30"/>
  <c r="M1839" i="30"/>
  <c r="I1914" i="30"/>
  <c r="L1839" i="30"/>
  <c r="W1831" i="30"/>
  <c r="S1906" i="30"/>
  <c r="V1831" i="30"/>
  <c r="AZ1831" i="30"/>
  <c r="AW1906" i="30"/>
  <c r="BA1831" i="30"/>
  <c r="AH1790" i="30"/>
  <c r="AK1786" i="30"/>
  <c r="AL1786" i="30"/>
  <c r="AH1861" i="30"/>
  <c r="BK1823" i="30"/>
  <c r="BG1898" i="30"/>
  <c r="BJ1823" i="30"/>
  <c r="L1828" i="30"/>
  <c r="I1903" i="30"/>
  <c r="M1828" i="30"/>
  <c r="AC1938" i="30"/>
  <c r="AG1863" i="30"/>
  <c r="AF1863" i="30"/>
  <c r="AM1973" i="30"/>
  <c r="AQ1898" i="30"/>
  <c r="AP1898" i="30"/>
  <c r="BE1836" i="30"/>
  <c r="BB1911" i="30"/>
  <c r="BF1836" i="30"/>
  <c r="BK1851" i="30"/>
  <c r="BJ1851" i="30"/>
  <c r="BG1926" i="30"/>
  <c r="BJ1705" i="30"/>
  <c r="BG1708" i="30"/>
  <c r="BK1705" i="30"/>
  <c r="BG1790" i="30"/>
  <c r="BG1861" i="30"/>
  <c r="BJ1786" i="30"/>
  <c r="BK1786" i="30"/>
  <c r="H1715" i="30"/>
  <c r="G1715" i="30"/>
  <c r="H1840" i="30"/>
  <c r="G1840" i="30"/>
  <c r="D1915" i="30"/>
  <c r="AC1908" i="30"/>
  <c r="AG1833" i="30"/>
  <c r="AF1833" i="30"/>
  <c r="AM1992" i="30"/>
  <c r="AQ1917" i="30"/>
  <c r="AP1917" i="30"/>
  <c r="AV1838" i="30"/>
  <c r="AR1913" i="30"/>
  <c r="AU1838" i="30"/>
  <c r="AB1815" i="30"/>
  <c r="X1890" i="30"/>
  <c r="AA1815" i="30"/>
  <c r="AH1927" i="30"/>
  <c r="AL1852" i="30"/>
  <c r="AK1852" i="30"/>
  <c r="R1858" i="30"/>
  <c r="N1859" i="30"/>
  <c r="Q1858" i="30"/>
  <c r="BB1939" i="30"/>
  <c r="BF1864" i="30"/>
  <c r="BE1864" i="30"/>
  <c r="AK1830" i="30"/>
  <c r="AL1830" i="30"/>
  <c r="AH1905" i="30"/>
  <c r="AH1897" i="30"/>
  <c r="AK1822" i="30"/>
  <c r="AL1822" i="30"/>
  <c r="L1838" i="30"/>
  <c r="M1838" i="30"/>
  <c r="I1913" i="30"/>
  <c r="BB1892" i="30"/>
  <c r="BF1817" i="30"/>
  <c r="BE1817" i="30"/>
  <c r="I1910" i="30"/>
  <c r="M1835" i="30"/>
  <c r="L1835" i="30"/>
  <c r="AL1816" i="30"/>
  <c r="AH1891" i="30"/>
  <c r="AK1816" i="30"/>
  <c r="S1996" i="30"/>
  <c r="W1921" i="30"/>
  <c r="V1921" i="30"/>
  <c r="AK1837" i="30"/>
  <c r="AL1837" i="30"/>
  <c r="AH1912" i="30"/>
  <c r="AH1892" i="30"/>
  <c r="AL1817" i="30"/>
  <c r="AK1817" i="30"/>
  <c r="AL1851" i="30"/>
  <c r="AH1926" i="30"/>
  <c r="AK1851" i="30"/>
  <c r="AG1739" i="30"/>
  <c r="AC1780" i="30"/>
  <c r="AF1739" i="30"/>
  <c r="AC1814" i="30"/>
  <c r="L1633" i="30"/>
  <c r="M1633" i="30"/>
  <c r="I1634" i="30"/>
  <c r="M1833" i="30"/>
  <c r="L1833" i="30"/>
  <c r="I1908" i="30"/>
  <c r="AR1943" i="30"/>
  <c r="AU1868" i="30"/>
  <c r="AV1868" i="30"/>
  <c r="I1921" i="30"/>
  <c r="L1846" i="30"/>
  <c r="M1846" i="30"/>
  <c r="AK1821" i="30"/>
  <c r="AH1896" i="30"/>
  <c r="AL1821" i="30"/>
  <c r="AW1908" i="30"/>
  <c r="BA1833" i="30"/>
  <c r="AZ1833" i="30"/>
  <c r="X1898" i="30"/>
  <c r="AB1823" i="30"/>
  <c r="AA1823" i="30"/>
  <c r="AR1900" i="30"/>
  <c r="AU1825" i="30"/>
  <c r="AV1825" i="30"/>
  <c r="BK1863" i="30"/>
  <c r="BJ1863" i="30"/>
  <c r="BG1938" i="30"/>
  <c r="M1818" i="30"/>
  <c r="I1893" i="30"/>
  <c r="L1818" i="30"/>
  <c r="AR1912" i="30"/>
  <c r="AV1837" i="30"/>
  <c r="AU1837" i="30"/>
  <c r="BA1851" i="30"/>
  <c r="AW1926" i="30"/>
  <c r="AZ1851" i="30"/>
  <c r="AQ1915" i="30"/>
  <c r="AM1990" i="30"/>
  <c r="AP1915" i="30"/>
  <c r="AK1849" i="30"/>
  <c r="AH1924" i="30"/>
  <c r="AL1849" i="30"/>
  <c r="V1835" i="30"/>
  <c r="S1910" i="30"/>
  <c r="W1835" i="30"/>
  <c r="G1824" i="30"/>
  <c r="H1824" i="30"/>
  <c r="D1899" i="30"/>
  <c r="H1736" i="30"/>
  <c r="D1811" i="30"/>
  <c r="D1738" i="30"/>
  <c r="H1738" i="30" s="1"/>
  <c r="G1736" i="30"/>
  <c r="G1738" i="30" s="1"/>
  <c r="D1923" i="30"/>
  <c r="H1848" i="30"/>
  <c r="G1848" i="30"/>
  <c r="AB1820" i="30"/>
  <c r="X1895" i="30"/>
  <c r="AA1820" i="30"/>
  <c r="AF1840" i="30"/>
  <c r="AC1915" i="30"/>
  <c r="AG1840" i="30"/>
  <c r="W1862" i="30"/>
  <c r="S1937" i="30"/>
  <c r="V1862" i="30"/>
  <c r="D1928" i="30"/>
  <c r="H1853" i="30"/>
  <c r="G1853" i="30"/>
  <c r="H1820" i="30"/>
  <c r="D1895" i="30"/>
  <c r="G1820" i="30"/>
  <c r="V1818" i="30"/>
  <c r="S1893" i="30"/>
  <c r="W1818" i="30"/>
  <c r="H1836" i="30"/>
  <c r="D1911" i="30"/>
  <c r="G1836" i="30"/>
  <c r="D1926" i="30"/>
  <c r="H1851" i="30"/>
  <c r="G1851" i="30"/>
  <c r="D1494" i="30"/>
  <c r="H1494" i="30" s="1"/>
  <c r="H1491" i="30"/>
  <c r="BK1864" i="30"/>
  <c r="BG1939" i="30"/>
  <c r="BJ1864" i="30"/>
  <c r="I1915" i="30"/>
  <c r="M1840" i="30"/>
  <c r="L1840" i="30"/>
  <c r="BG1896" i="30"/>
  <c r="BK1821" i="30"/>
  <c r="BJ1821" i="30"/>
  <c r="X1937" i="30"/>
  <c r="AB1862" i="30"/>
  <c r="AA1862" i="30"/>
  <c r="D1932" i="30"/>
  <c r="H1857" i="30"/>
  <c r="G1857" i="30"/>
  <c r="AU1827" i="30"/>
  <c r="AV1827" i="30"/>
  <c r="AR1902" i="30"/>
  <c r="AV1857" i="30"/>
  <c r="AR1932" i="30"/>
  <c r="AU1857" i="30"/>
  <c r="AG1822" i="30"/>
  <c r="AC1897" i="30"/>
  <c r="AF1822" i="30"/>
  <c r="AQ1899" i="30"/>
  <c r="AP1899" i="30"/>
  <c r="AM1974" i="30"/>
  <c r="AW1898" i="30"/>
  <c r="BA1823" i="30"/>
  <c r="AZ1823" i="30"/>
  <c r="V1821" i="30"/>
  <c r="S1896" i="30"/>
  <c r="W1821" i="30"/>
  <c r="R2015" i="30"/>
  <c r="Q2015" i="30"/>
  <c r="M1817" i="30"/>
  <c r="I1892" i="30"/>
  <c r="L1817" i="30"/>
  <c r="AC1896" i="30"/>
  <c r="AG1821" i="30"/>
  <c r="AF1821" i="30"/>
  <c r="G1830" i="30"/>
  <c r="H1830" i="30"/>
  <c r="D1905" i="30"/>
  <c r="G1846" i="30"/>
  <c r="D1921" i="30"/>
  <c r="H1846" i="30"/>
  <c r="AU1715" i="30"/>
  <c r="AV1715" i="30"/>
  <c r="BF1835" i="30"/>
  <c r="BE1835" i="30"/>
  <c r="BB1910" i="30"/>
  <c r="BB1923" i="30"/>
  <c r="BE1848" i="30"/>
  <c r="BF1848" i="30"/>
  <c r="BJ1903" i="30"/>
  <c r="BK1903" i="30"/>
  <c r="BG1978" i="30"/>
  <c r="W1736" i="30"/>
  <c r="S1811" i="30"/>
  <c r="S1738" i="30"/>
  <c r="W1738" i="30" s="1"/>
  <c r="V1736" i="30"/>
  <c r="V1738" i="30" s="1"/>
  <c r="D1910" i="30"/>
  <c r="G1835" i="30"/>
  <c r="H1835" i="30"/>
  <c r="D1902" i="30"/>
  <c r="H1827" i="30"/>
  <c r="G1827" i="30"/>
  <c r="AC1900" i="30"/>
  <c r="AG1825" i="30"/>
  <c r="AF1825" i="30"/>
  <c r="BJ1849" i="30"/>
  <c r="BG1924" i="30"/>
  <c r="BK1849" i="30"/>
  <c r="L1856" i="30"/>
  <c r="M1856" i="30"/>
  <c r="I1931" i="30"/>
  <c r="X1904" i="30"/>
  <c r="AB1829" i="30"/>
  <c r="AA1829" i="30"/>
  <c r="AG1849" i="30"/>
  <c r="AF1849" i="30"/>
  <c r="AC1924" i="30"/>
  <c r="AA1867" i="30"/>
  <c r="X1942" i="30"/>
  <c r="AB1867" i="30"/>
  <c r="BK1868" i="30"/>
  <c r="BG1943" i="30"/>
  <c r="BJ1868" i="30"/>
  <c r="AF1836" i="30"/>
  <c r="AC1911" i="30"/>
  <c r="AG1836" i="30"/>
  <c r="BG1984" i="30"/>
  <c r="BJ1909" i="30"/>
  <c r="BK1909" i="30"/>
  <c r="D1917" i="30"/>
  <c r="H1842" i="30"/>
  <c r="G1842" i="30"/>
  <c r="AR1566" i="30"/>
  <c r="AV1491" i="30"/>
  <c r="AR1494" i="30"/>
  <c r="AV1494" i="30" s="1"/>
  <c r="BE1831" i="30"/>
  <c r="BB1906" i="30"/>
  <c r="BF1831" i="30"/>
  <c r="BA1824" i="30"/>
  <c r="AW1899" i="30"/>
  <c r="AZ1824" i="30"/>
  <c r="AH1913" i="30"/>
  <c r="AL1838" i="30"/>
  <c r="AK1838" i="30"/>
  <c r="BA1832" i="30"/>
  <c r="AW1907" i="30"/>
  <c r="AZ1832" i="30"/>
  <c r="AU1843" i="30"/>
  <c r="AR1918" i="30"/>
  <c r="AV1843" i="30"/>
  <c r="AA1833" i="30"/>
  <c r="X1908" i="30"/>
  <c r="AB1833" i="30"/>
  <c r="BA1812" i="30"/>
  <c r="AZ1812" i="30"/>
  <c r="AW1887" i="30"/>
  <c r="BG1931" i="30"/>
  <c r="BK1856" i="30"/>
  <c r="BJ1856" i="30"/>
  <c r="Q1784" i="30"/>
  <c r="Q1791" i="30" s="1"/>
  <c r="Q1794" i="30" s="1"/>
  <c r="R1784" i="30"/>
  <c r="BJ1715" i="30"/>
  <c r="BK1715" i="30"/>
  <c r="AF1846" i="30"/>
  <c r="AC1921" i="30"/>
  <c r="AG1846" i="30"/>
  <c r="M1848" i="30"/>
  <c r="L1848" i="30"/>
  <c r="I1923" i="30"/>
  <c r="AW1902" i="30"/>
  <c r="BA1827" i="30"/>
  <c r="AZ1827" i="30"/>
  <c r="AK1841" i="30"/>
  <c r="AH1916" i="30"/>
  <c r="AL1841" i="30"/>
  <c r="BK1899" i="30"/>
  <c r="BG1974" i="30"/>
  <c r="BJ1899" i="30"/>
  <c r="AB1491" i="30"/>
  <c r="X1566" i="30"/>
  <c r="X1494" i="30"/>
  <c r="AB1494" i="30" s="1"/>
  <c r="AM1996" i="30"/>
  <c r="AP1921" i="30"/>
  <c r="AQ1921" i="30"/>
  <c r="H1868" i="30"/>
  <c r="D1943" i="30"/>
  <c r="G1868" i="30"/>
  <c r="AB1868" i="30"/>
  <c r="X1943" i="30"/>
  <c r="AA1868" i="30"/>
  <c r="N2081" i="30"/>
  <c r="R2006" i="30"/>
  <c r="Q2006" i="30"/>
  <c r="AK1868" i="30"/>
  <c r="AL1868" i="30"/>
  <c r="AH1943" i="30"/>
  <c r="AA1824" i="30"/>
  <c r="X1899" i="30"/>
  <c r="AB1824" i="30"/>
  <c r="AF1812" i="30"/>
  <c r="AG1812" i="30"/>
  <c r="AC1887" i="30"/>
  <c r="AB1836" i="30"/>
  <c r="X1911" i="30"/>
  <c r="AA1836" i="30"/>
  <c r="W1838" i="30"/>
  <c r="V1838" i="30"/>
  <c r="S1913" i="30"/>
  <c r="AP1922" i="30"/>
  <c r="AQ1922" i="30"/>
  <c r="AM1997" i="30"/>
  <c r="R1972" i="30"/>
  <c r="Q1972" i="30"/>
  <c r="N2047" i="30"/>
  <c r="AG1854" i="30"/>
  <c r="AF1854" i="30"/>
  <c r="AC1929" i="30"/>
  <c r="Q2077" i="30"/>
  <c r="R2077" i="30"/>
  <c r="BG2004" i="30"/>
  <c r="BJ1929" i="30"/>
  <c r="BK1929" i="30"/>
  <c r="M1842" i="30"/>
  <c r="L1842" i="30"/>
  <c r="I1917" i="30"/>
  <c r="AR1909" i="30"/>
  <c r="AV1834" i="30"/>
  <c r="AU1834" i="30"/>
  <c r="N1933" i="30"/>
  <c r="Q1930" i="30"/>
  <c r="R1930" i="30"/>
  <c r="AB1844" i="30"/>
  <c r="X1919" i="30"/>
  <c r="AA1844" i="30"/>
  <c r="AL1812" i="30"/>
  <c r="AK1812" i="30"/>
  <c r="AH1887" i="30"/>
  <c r="D1920" i="30"/>
  <c r="G1845" i="30"/>
  <c r="H1845" i="30"/>
  <c r="AA1812" i="30"/>
  <c r="X1887" i="30"/>
  <c r="AB1812" i="30"/>
  <c r="BG1913" i="30"/>
  <c r="BK1838" i="30"/>
  <c r="BJ1838" i="30"/>
  <c r="AH1903" i="30"/>
  <c r="AL1828" i="30"/>
  <c r="AK1828" i="30"/>
  <c r="BF1822" i="30"/>
  <c r="BB1897" i="30"/>
  <c r="BE1822" i="30"/>
  <c r="AC1928" i="30"/>
  <c r="AG1853" i="30"/>
  <c r="AF1853" i="30"/>
  <c r="AC1902" i="30"/>
  <c r="AF1827" i="30"/>
  <c r="AG1827" i="30"/>
  <c r="BE1819" i="30"/>
  <c r="BF1819" i="30"/>
  <c r="BB1894" i="30"/>
  <c r="I1891" i="30"/>
  <c r="M1816" i="30"/>
  <c r="L1816" i="30"/>
  <c r="H1822" i="30"/>
  <c r="D1897" i="30"/>
  <c r="G1822" i="30"/>
  <c r="BA1819" i="30"/>
  <c r="AZ1819" i="30"/>
  <c r="AW1894" i="30"/>
  <c r="L1739" i="30"/>
  <c r="I1814" i="30"/>
  <c r="I1780" i="30"/>
  <c r="M1739" i="30"/>
  <c r="BB1790" i="30"/>
  <c r="BE1786" i="30"/>
  <c r="BF1786" i="30"/>
  <c r="BB1861" i="30"/>
  <c r="BK1825" i="30"/>
  <c r="BG1900" i="30"/>
  <c r="BJ1825" i="30"/>
  <c r="V1828" i="30"/>
  <c r="W1828" i="30"/>
  <c r="S1903" i="30"/>
  <c r="BE1818" i="30"/>
  <c r="BF1818" i="30"/>
  <c r="BB1893" i="30"/>
  <c r="X1929" i="30"/>
  <c r="AB1854" i="30"/>
  <c r="AA1854" i="30"/>
  <c r="BE1715" i="30"/>
  <c r="BF1715" i="30"/>
  <c r="BF1705" i="30"/>
  <c r="BE1705" i="30"/>
  <c r="BB1708" i="30"/>
  <c r="AL1823" i="30"/>
  <c r="AH1898" i="30"/>
  <c r="AK1823" i="30"/>
  <c r="S1898" i="30"/>
  <c r="W1823" i="30"/>
  <c r="V1823" i="30"/>
  <c r="AA1838" i="30"/>
  <c r="AB1838" i="30"/>
  <c r="X1913" i="30"/>
  <c r="BG1919" i="30"/>
  <c r="BK1844" i="30"/>
  <c r="BJ1844" i="30"/>
  <c r="BE1856" i="30"/>
  <c r="BB1931" i="30"/>
  <c r="BF1856" i="30"/>
  <c r="AW1916" i="30"/>
  <c r="BA1841" i="30"/>
  <c r="AZ1841" i="30"/>
  <c r="S1905" i="30"/>
  <c r="V1830" i="30"/>
  <c r="W1830" i="30"/>
  <c r="AV1815" i="30"/>
  <c r="AR1890" i="30"/>
  <c r="AU1815" i="30"/>
  <c r="AR1893" i="30"/>
  <c r="AV1818" i="30"/>
  <c r="AU1818" i="30"/>
  <c r="AC1914" i="30"/>
  <c r="AF1839" i="30"/>
  <c r="AG1839" i="30"/>
  <c r="M1715" i="30"/>
  <c r="L1715" i="30"/>
  <c r="BB1814" i="30"/>
  <c r="BF1739" i="30"/>
  <c r="BB1780" i="30"/>
  <c r="BE1739" i="30"/>
  <c r="AL1836" i="30"/>
  <c r="AK1836" i="30"/>
  <c r="AH1911" i="30"/>
  <c r="BK1816" i="30"/>
  <c r="BG1891" i="30"/>
  <c r="BJ1816" i="30"/>
  <c r="X1927" i="30"/>
  <c r="AA1852" i="30"/>
  <c r="AB1852" i="30"/>
  <c r="BA1820" i="30"/>
  <c r="AW1895" i="30"/>
  <c r="AZ1820" i="30"/>
  <c r="G1856" i="30"/>
  <c r="D1931" i="30"/>
  <c r="H1856" i="30"/>
  <c r="AU1844" i="30"/>
  <c r="AV1844" i="30"/>
  <c r="AR1919" i="30"/>
  <c r="X1902" i="30"/>
  <c r="AB1827" i="30"/>
  <c r="AA1827" i="30"/>
  <c r="M1836" i="30"/>
  <c r="L1836" i="30"/>
  <c r="I1911" i="30"/>
  <c r="AR1914" i="30"/>
  <c r="AV1839" i="30"/>
  <c r="AU1839" i="30"/>
  <c r="AF1817" i="30"/>
  <c r="AC1892" i="30"/>
  <c r="AG1817" i="30"/>
  <c r="W1820" i="30"/>
  <c r="S1895" i="30"/>
  <c r="V1820" i="30"/>
  <c r="AZ1826" i="30"/>
  <c r="BA1826" i="30"/>
  <c r="AW1901" i="30"/>
  <c r="I1898" i="30"/>
  <c r="M1823" i="30"/>
  <c r="L1823" i="30"/>
  <c r="AB1851" i="30"/>
  <c r="AA1851" i="30"/>
  <c r="X1926" i="30"/>
  <c r="AU1847" i="30"/>
  <c r="AR1922" i="30"/>
  <c r="AV1847" i="30"/>
  <c r="AW1904" i="30"/>
  <c r="BA1829" i="30"/>
  <c r="AZ1829" i="30"/>
  <c r="BG1942" i="30"/>
  <c r="BJ1867" i="30"/>
  <c r="BK1867" i="30"/>
  <c r="AK1850" i="30"/>
  <c r="AH1925" i="30"/>
  <c r="AL1850" i="30"/>
  <c r="AL1736" i="30"/>
  <c r="AH1811" i="30"/>
  <c r="AK1736" i="30"/>
  <c r="AK1738" i="30" s="1"/>
  <c r="AH1738" i="30"/>
  <c r="AL1738" i="30" s="1"/>
  <c r="L1738" i="30"/>
  <c r="Q1970" i="30"/>
  <c r="N2045" i="30"/>
  <c r="R1970" i="30"/>
  <c r="N2005" i="30"/>
  <c r="AW1938" i="30"/>
  <c r="BA1863" i="30"/>
  <c r="AZ1863" i="30"/>
  <c r="BF1816" i="30"/>
  <c r="BB1891" i="30"/>
  <c r="BE1816" i="30"/>
  <c r="AG1850" i="30"/>
  <c r="AC1925" i="30"/>
  <c r="AF1850" i="30"/>
  <c r="AR1910" i="30"/>
  <c r="AU1835" i="30"/>
  <c r="AV1835" i="30"/>
  <c r="BE1821" i="30"/>
  <c r="BB1896" i="30"/>
  <c r="BF1821" i="30"/>
  <c r="BB1913" i="30"/>
  <c r="BE1838" i="30"/>
  <c r="BF1838" i="30"/>
  <c r="I1943" i="30"/>
  <c r="M1868" i="30"/>
  <c r="L1868" i="30"/>
  <c r="AV1829" i="30"/>
  <c r="AU1829" i="30"/>
  <c r="AR1904" i="30"/>
  <c r="BG1920" i="30"/>
  <c r="BJ1845" i="30"/>
  <c r="BK1845" i="30"/>
  <c r="AV1867" i="30"/>
  <c r="AU1867" i="30"/>
  <c r="AR1942" i="30"/>
  <c r="AW1918" i="30"/>
  <c r="AZ1843" i="30"/>
  <c r="BA1843" i="30"/>
  <c r="BK1842" i="30"/>
  <c r="BG1917" i="30"/>
  <c r="BJ1842" i="30"/>
  <c r="W1834" i="30"/>
  <c r="S1909" i="30"/>
  <c r="V1834" i="30"/>
  <c r="V1816" i="30"/>
  <c r="S1891" i="30"/>
  <c r="W1816" i="30"/>
  <c r="AQ2054" i="30"/>
  <c r="AP2054" i="30"/>
  <c r="L1849" i="30"/>
  <c r="I1924" i="30"/>
  <c r="M1849" i="30"/>
  <c r="R2089" i="30"/>
  <c r="Q2089" i="30"/>
  <c r="BG1922" i="30"/>
  <c r="BJ1847" i="30"/>
  <c r="BK1847" i="30"/>
  <c r="BG1911" i="30"/>
  <c r="BJ1836" i="30"/>
  <c r="BK1836" i="30"/>
  <c r="BK1862" i="30"/>
  <c r="BG1937" i="30"/>
  <c r="BJ1862" i="30"/>
  <c r="L1826" i="30"/>
  <c r="I1901" i="30"/>
  <c r="M1826" i="30"/>
  <c r="AR1896" i="30"/>
  <c r="AU1821" i="30"/>
  <c r="AV1821" i="30"/>
  <c r="D1904" i="30"/>
  <c r="H1829" i="30"/>
  <c r="G1829" i="30"/>
  <c r="M1827" i="30"/>
  <c r="I1902" i="30"/>
  <c r="L1827" i="30"/>
  <c r="X1922" i="30"/>
  <c r="AA1847" i="30"/>
  <c r="AB1847" i="30"/>
  <c r="S1892" i="30"/>
  <c r="V1817" i="30"/>
  <c r="W1817" i="30"/>
  <c r="BJ1901" i="30"/>
  <c r="BG1976" i="30"/>
  <c r="BK1901" i="30"/>
  <c r="W1867" i="30"/>
  <c r="V1867" i="30"/>
  <c r="S1942" i="30"/>
  <c r="L1822" i="30"/>
  <c r="M1822" i="30"/>
  <c r="I1897" i="30"/>
  <c r="N2090" i="30"/>
  <c r="AF1838" i="30"/>
  <c r="AG1838" i="30"/>
  <c r="AC1913" i="30"/>
  <c r="AV1846" i="30"/>
  <c r="AR1921" i="30"/>
  <c r="AU1846" i="30"/>
  <c r="AA1856" i="30"/>
  <c r="AB1856" i="30"/>
  <c r="X1931" i="30"/>
  <c r="AF1852" i="30"/>
  <c r="AG1852" i="30"/>
  <c r="AC1927" i="30"/>
  <c r="AB1850" i="30"/>
  <c r="X1925" i="30"/>
  <c r="AA1850" i="30"/>
  <c r="AM1976" i="30"/>
  <c r="AP1901" i="30"/>
  <c r="AQ1901" i="30"/>
  <c r="AB1853" i="30"/>
  <c r="X1928" i="30"/>
  <c r="AA1853" i="30"/>
  <c r="AH1708" i="30"/>
  <c r="AL1705" i="30"/>
  <c r="AK1705" i="30"/>
  <c r="BB1922" i="30"/>
  <c r="BF1847" i="30"/>
  <c r="BE1847" i="30"/>
  <c r="Q2018" i="30"/>
  <c r="R2018" i="30"/>
  <c r="N2093" i="30"/>
  <c r="BJ1812" i="30"/>
  <c r="BG1887" i="30"/>
  <c r="BK1812" i="30"/>
  <c r="AW1780" i="30"/>
  <c r="AZ1739" i="30"/>
  <c r="AW1814" i="30"/>
  <c r="BA1739" i="30"/>
  <c r="L1847" i="30"/>
  <c r="M1847" i="30"/>
  <c r="I1922" i="30"/>
  <c r="Q1997" i="30"/>
  <c r="R1997" i="30"/>
  <c r="N2072" i="30"/>
  <c r="AA1819" i="30"/>
  <c r="X1894" i="30"/>
  <c r="AB1819" i="30"/>
  <c r="X1923" i="30"/>
  <c r="AA1848" i="30"/>
  <c r="AB1848" i="30"/>
  <c r="AC1790" i="30"/>
  <c r="AF1786" i="30"/>
  <c r="AC1861" i="30"/>
  <c r="AG1786" i="30"/>
  <c r="H1828" i="30"/>
  <c r="G1828" i="30"/>
  <c r="D1903" i="30"/>
  <c r="AB1818" i="30"/>
  <c r="AA1818" i="30"/>
  <c r="X1893" i="30"/>
  <c r="AL1835" i="30"/>
  <c r="AK1835" i="30"/>
  <c r="AH1910" i="30"/>
  <c r="S1494" i="30"/>
  <c r="W1494" i="30" s="1"/>
  <c r="S1566" i="30"/>
  <c r="W1491" i="30"/>
  <c r="V1856" i="30"/>
  <c r="S1931" i="30"/>
  <c r="W1856" i="30"/>
  <c r="BK1818" i="30"/>
  <c r="BG1893" i="30"/>
  <c r="BJ1818" i="30"/>
  <c r="I1932" i="30"/>
  <c r="M1857" i="30"/>
  <c r="L1857" i="30"/>
  <c r="AL1633" i="30"/>
  <c r="AK1633" i="30"/>
  <c r="AH1634" i="30"/>
  <c r="BG1983" i="30"/>
  <c r="BJ1908" i="30"/>
  <c r="BK1908" i="30"/>
  <c r="AH1908" i="30"/>
  <c r="AL1833" i="30"/>
  <c r="AK1833" i="30"/>
  <c r="AU1633" i="30"/>
  <c r="AV1633" i="30"/>
  <c r="AR1634" i="30"/>
  <c r="AZ1839" i="30"/>
  <c r="AW1914" i="30"/>
  <c r="BA1839" i="30"/>
  <c r="AU1559" i="30"/>
  <c r="AU1566" i="30" s="1"/>
  <c r="AU1569" i="30" s="1"/>
  <c r="AV1559" i="30"/>
  <c r="AR1924" i="30"/>
  <c r="AV1849" i="30"/>
  <c r="AU1849" i="30"/>
  <c r="AC1926" i="30"/>
  <c r="AF1851" i="30"/>
  <c r="AG1851" i="30"/>
  <c r="BE1815" i="30"/>
  <c r="BB1890" i="30"/>
  <c r="BF1815" i="30"/>
  <c r="G1815" i="30"/>
  <c r="H1815" i="30"/>
  <c r="D1890" i="30"/>
  <c r="AU1851" i="30"/>
  <c r="AR1926" i="30"/>
  <c r="AV1851" i="30"/>
  <c r="V1849" i="30"/>
  <c r="W1849" i="30"/>
  <c r="S1924" i="30"/>
  <c r="AP1790" i="30"/>
  <c r="AQ1790" i="30"/>
  <c r="AA1817" i="30"/>
  <c r="X1892" i="30"/>
  <c r="AB1817" i="30"/>
  <c r="AA1715" i="30"/>
  <c r="AB1715" i="30"/>
  <c r="AH1922" i="30"/>
  <c r="AK1847" i="30"/>
  <c r="AL1847" i="30"/>
  <c r="BK1491" i="30"/>
  <c r="BG1566" i="30"/>
  <c r="BG1494" i="30"/>
  <c r="BK1494" i="30" s="1"/>
  <c r="BE1832" i="30"/>
  <c r="BF1832" i="30"/>
  <c r="BB1907" i="30"/>
  <c r="BB1943" i="30"/>
  <c r="BF1868" i="30"/>
  <c r="BE1868" i="30"/>
  <c r="D1916" i="30"/>
  <c r="H1841" i="30"/>
  <c r="G1841" i="30"/>
  <c r="AG1845" i="30"/>
  <c r="AF1845" i="30"/>
  <c r="AC1920" i="30"/>
  <c r="D1898" i="30"/>
  <c r="H1823" i="30"/>
  <c r="G1823" i="30"/>
  <c r="BA1815" i="30"/>
  <c r="AW1890" i="30"/>
  <c r="AZ1815" i="30"/>
  <c r="AW1900" i="30"/>
  <c r="BA1825" i="30"/>
  <c r="AZ1825" i="30"/>
  <c r="AW1903" i="30"/>
  <c r="BA1828" i="30"/>
  <c r="AZ1828" i="30"/>
  <c r="AW1910" i="30"/>
  <c r="BA1835" i="30"/>
  <c r="AZ1835" i="30"/>
  <c r="S1902" i="30"/>
  <c r="W1827" i="30"/>
  <c r="V1827" i="30"/>
  <c r="AC1907" i="30"/>
  <c r="AG1832" i="30"/>
  <c r="AF1832" i="30"/>
  <c r="AM1998" i="30"/>
  <c r="AP1923" i="30"/>
  <c r="AQ1923" i="30"/>
  <c r="AK1856" i="30"/>
  <c r="AH1931" i="30"/>
  <c r="AL1856" i="30"/>
  <c r="W1863" i="30"/>
  <c r="V1863" i="30"/>
  <c r="S1938" i="30"/>
  <c r="BF1843" i="30"/>
  <c r="BB1918" i="30"/>
  <c r="BE1843" i="30"/>
  <c r="S1928" i="30"/>
  <c r="W1853" i="30"/>
  <c r="V1853" i="30"/>
  <c r="M1852" i="30"/>
  <c r="L1852" i="30"/>
  <c r="I1927" i="30"/>
  <c r="V1841" i="30"/>
  <c r="S1916" i="30"/>
  <c r="W1841" i="30"/>
  <c r="H1833" i="30"/>
  <c r="G1833" i="30"/>
  <c r="D1908" i="30"/>
  <c r="G1852" i="30"/>
  <c r="D1927" i="30"/>
  <c r="H1852" i="30"/>
  <c r="AG1841" i="30"/>
  <c r="AF1841" i="30"/>
  <c r="AC1916" i="30"/>
  <c r="D1906" i="30"/>
  <c r="H1831" i="30"/>
  <c r="G1831" i="30"/>
  <c r="AG1830" i="30"/>
  <c r="AC1905" i="30"/>
  <c r="AF1830" i="30"/>
  <c r="BB1904" i="30"/>
  <c r="BF1829" i="30"/>
  <c r="BE1829" i="30"/>
  <c r="S1932" i="30"/>
  <c r="W1857" i="30"/>
  <c r="V1857" i="30"/>
  <c r="M1831" i="30"/>
  <c r="L1831" i="30"/>
  <c r="I1906" i="30"/>
  <c r="AV1836" i="30"/>
  <c r="AU1836" i="30"/>
  <c r="AR1911" i="30"/>
  <c r="I1566" i="30"/>
  <c r="M1491" i="30"/>
  <c r="I1494" i="30"/>
  <c r="M1494" i="30" s="1"/>
  <c r="AQ1815" i="30"/>
  <c r="AM1890" i="30"/>
  <c r="AP1815" i="30"/>
  <c r="AM1855" i="30"/>
  <c r="L1841" i="30"/>
  <c r="I1916" i="30"/>
  <c r="M1841" i="30"/>
  <c r="BE1853" i="30"/>
  <c r="BB1928" i="30"/>
  <c r="BF1853" i="30"/>
  <c r="AZ1845" i="30"/>
  <c r="AW1920" i="30"/>
  <c r="BA1845" i="30"/>
  <c r="AC1918" i="30"/>
  <c r="AG1843" i="30"/>
  <c r="AF1843" i="30"/>
  <c r="L1925" i="30"/>
  <c r="I2000" i="30"/>
  <c r="M1925" i="30"/>
  <c r="S1899" i="30"/>
  <c r="V1824" i="30"/>
  <c r="W1824" i="30"/>
  <c r="AW1919" i="30"/>
  <c r="AZ1844" i="30"/>
  <c r="BA1844" i="30"/>
  <c r="BK1852" i="30"/>
  <c r="BG1927" i="30"/>
  <c r="BJ1852" i="30"/>
  <c r="BA1862" i="30"/>
  <c r="AW1937" i="30"/>
  <c r="AZ1862" i="30"/>
  <c r="AW1861" i="30"/>
  <c r="AZ1786" i="30"/>
  <c r="AW1790" i="30"/>
  <c r="BA1786" i="30"/>
  <c r="AM2002" i="30"/>
  <c r="AP1927" i="30"/>
  <c r="AQ1927" i="30"/>
  <c r="G1864" i="30"/>
  <c r="H1864" i="30"/>
  <c r="D1939" i="30"/>
  <c r="S1900" i="30"/>
  <c r="W1825" i="30"/>
  <c r="V1825" i="30"/>
  <c r="S1939" i="30"/>
  <c r="W1864" i="30"/>
  <c r="V1864" i="30"/>
  <c r="H1832" i="30"/>
  <c r="D1907" i="30"/>
  <c r="G1832" i="30"/>
  <c r="H1821" i="30"/>
  <c r="G1821" i="30"/>
  <c r="D1896" i="30"/>
  <c r="BB1634" i="30"/>
  <c r="BE1633" i="30"/>
  <c r="BF1633" i="30"/>
  <c r="BK1835" i="30"/>
  <c r="BJ1835" i="30"/>
  <c r="BG1910" i="30"/>
  <c r="AG1848" i="30"/>
  <c r="AC1923" i="30"/>
  <c r="AF1848" i="30"/>
  <c r="AR1708" i="30"/>
  <c r="AU1705" i="30"/>
  <c r="AV1705" i="30"/>
  <c r="BK1633" i="30"/>
  <c r="BG1634" i="30"/>
  <c r="BJ1633" i="30"/>
  <c r="AK1826" i="30"/>
  <c r="AL1826" i="30"/>
  <c r="AH1901" i="30"/>
  <c r="AL1559" i="30"/>
  <c r="AK1559" i="30"/>
  <c r="AK1566" i="30" s="1"/>
  <c r="AK1569" i="30" s="1"/>
  <c r="AV1828" i="30"/>
  <c r="AR1903" i="30"/>
  <c r="AU1828" i="30"/>
  <c r="AG1705" i="30"/>
  <c r="AF1705" i="30"/>
  <c r="AC1708" i="30"/>
  <c r="AW1924" i="30"/>
  <c r="AZ1849" i="30"/>
  <c r="BA1849" i="30"/>
  <c r="G1834" i="30"/>
  <c r="H1834" i="30"/>
  <c r="D1909" i="30"/>
  <c r="BF1841" i="30"/>
  <c r="BB1916" i="30"/>
  <c r="BE1841" i="30"/>
  <c r="S1917" i="30"/>
  <c r="V1842" i="30"/>
  <c r="W1842" i="30"/>
  <c r="AF1736" i="30"/>
  <c r="AF1738" i="30" s="1"/>
  <c r="AG1736" i="30"/>
  <c r="AC1738" i="30"/>
  <c r="AG1738" i="30" s="1"/>
  <c r="AC1811" i="30"/>
  <c r="AG1820" i="30"/>
  <c r="AC1895" i="30"/>
  <c r="AF1820" i="30"/>
  <c r="S1920" i="30"/>
  <c r="V1845" i="30"/>
  <c r="W1845" i="30"/>
  <c r="BE1828" i="30"/>
  <c r="BB1903" i="30"/>
  <c r="BF1828" i="30"/>
  <c r="H1862" i="30"/>
  <c r="D1937" i="30"/>
  <c r="G1862" i="30"/>
  <c r="AR1916" i="30"/>
  <c r="AV1841" i="30"/>
  <c r="AU1841" i="30"/>
  <c r="BJ1822" i="30"/>
  <c r="BK1822" i="30"/>
  <c r="BG1897" i="30"/>
  <c r="AL1820" i="30"/>
  <c r="AH1895" i="30"/>
  <c r="AK1820" i="30"/>
  <c r="BB1566" i="30"/>
  <c r="BF1491" i="30"/>
  <c r="BB1494" i="30"/>
  <c r="BF1494" i="30" s="1"/>
  <c r="V1819" i="30"/>
  <c r="S1894" i="30"/>
  <c r="W1819" i="30"/>
  <c r="AG1828" i="30"/>
  <c r="AC1903" i="30"/>
  <c r="AF1828" i="30"/>
  <c r="AW1943" i="30"/>
  <c r="BA1868" i="30"/>
  <c r="AZ1868" i="30"/>
  <c r="AM1709" i="30"/>
  <c r="AQ1708" i="30"/>
  <c r="AP1708" i="30"/>
  <c r="BA1854" i="30"/>
  <c r="AW1929" i="30"/>
  <c r="AZ1854" i="30"/>
  <c r="W1812" i="30"/>
  <c r="V1812" i="30"/>
  <c r="S1887" i="30"/>
  <c r="G1847" i="30"/>
  <c r="H1847" i="30"/>
  <c r="D1922" i="30"/>
  <c r="X1901" i="30"/>
  <c r="AA1826" i="30"/>
  <c r="AB1826" i="30"/>
  <c r="I1887" i="30"/>
  <c r="M1812" i="30"/>
  <c r="L1812" i="30"/>
  <c r="AW1922" i="30"/>
  <c r="BA1847" i="30"/>
  <c r="AZ1847" i="30"/>
  <c r="W1705" i="30"/>
  <c r="S1708" i="30"/>
  <c r="V1705" i="30"/>
  <c r="AH1914" i="30"/>
  <c r="AL1839" i="30"/>
  <c r="AK1839" i="30"/>
  <c r="BA1491" i="30"/>
  <c r="AW1494" i="30"/>
  <c r="BA1494" i="30" s="1"/>
  <c r="AW1566" i="30"/>
  <c r="BJ1819" i="30"/>
  <c r="BG1894" i="30"/>
  <c r="BK1819" i="30"/>
  <c r="BB1908" i="30"/>
  <c r="BF1833" i="30"/>
  <c r="BE1833" i="30"/>
  <c r="AH1494" i="30"/>
  <c r="AL1494" i="30" s="1"/>
  <c r="AL1491" i="30"/>
  <c r="AH1566" i="30"/>
  <c r="AC1894" i="30"/>
  <c r="AF1819" i="30"/>
  <c r="AG1819" i="30"/>
  <c r="D1892" i="30"/>
  <c r="H1817" i="30"/>
  <c r="G1817" i="30"/>
  <c r="AW1905" i="30"/>
  <c r="BA1830" i="30"/>
  <c r="AZ1830" i="30"/>
  <c r="L1845" i="30"/>
  <c r="I1920" i="30"/>
  <c r="M1845" i="30"/>
  <c r="AV1840" i="30"/>
  <c r="AR1915" i="30"/>
  <c r="AU1840" i="30"/>
  <c r="AA1863" i="30"/>
  <c r="X1938" i="30"/>
  <c r="AB1863" i="30"/>
  <c r="W1559" i="30"/>
  <c r="V1559" i="30"/>
  <c r="V1566" i="30" s="1"/>
  <c r="V1569" i="30" s="1"/>
  <c r="AR1891" i="30"/>
  <c r="AV1816" i="30"/>
  <c r="AU1816" i="30"/>
  <c r="AG1847" i="30"/>
  <c r="AF1847" i="30"/>
  <c r="AC1922" i="30"/>
  <c r="AW1896" i="30"/>
  <c r="AZ1821" i="30"/>
  <c r="BA1821" i="30"/>
  <c r="BG1906" i="30"/>
  <c r="BK1831" i="30"/>
  <c r="BJ1831" i="30"/>
  <c r="M1811" i="30"/>
  <c r="I1886" i="30"/>
  <c r="I1813" i="30"/>
  <c r="M1813" i="30" s="1"/>
  <c r="L1811" i="30"/>
  <c r="L1813" i="30" s="1"/>
  <c r="AR1927" i="30"/>
  <c r="AV1852" i="30"/>
  <c r="AU1852" i="30"/>
  <c r="M1815" i="30"/>
  <c r="I1890" i="30"/>
  <c r="L1815" i="30"/>
  <c r="D1861" i="30"/>
  <c r="D1790" i="30"/>
  <c r="G1786" i="30"/>
  <c r="H1786" i="30"/>
  <c r="BA1816" i="30"/>
  <c r="AW1891" i="30"/>
  <c r="AZ1816" i="30"/>
  <c r="BA1818" i="30"/>
  <c r="AW1893" i="30"/>
  <c r="AZ1818" i="30"/>
  <c r="AB1834" i="30"/>
  <c r="X1909" i="30"/>
  <c r="AA1834" i="30"/>
  <c r="AV1817" i="30"/>
  <c r="AR1892" i="30"/>
  <c r="AU1817" i="30"/>
  <c r="AG1826" i="30"/>
  <c r="AC1901" i="30"/>
  <c r="AF1826" i="30"/>
  <c r="AV1819" i="30"/>
  <c r="AR1894" i="30"/>
  <c r="AU1819" i="30"/>
  <c r="AA1705" i="30"/>
  <c r="X1708" i="30"/>
  <c r="AB1705" i="30"/>
  <c r="D1566" i="30"/>
  <c r="G1559" i="30"/>
  <c r="G1566" i="30" s="1"/>
  <c r="G1569" i="30" s="1"/>
  <c r="H1559" i="30"/>
  <c r="AH1918" i="30"/>
  <c r="AK1843" i="30"/>
  <c r="AL1843" i="30"/>
  <c r="AM1865" i="30"/>
  <c r="AP1861" i="30"/>
  <c r="AM1936" i="30"/>
  <c r="AQ1861" i="30"/>
  <c r="BF1842" i="30"/>
  <c r="BB1917" i="30"/>
  <c r="BE1842" i="30"/>
  <c r="I1904" i="30"/>
  <c r="M1829" i="30"/>
  <c r="L1829" i="30"/>
  <c r="D1780" i="30"/>
  <c r="D1814" i="30"/>
  <c r="H1739" i="30"/>
  <c r="G1739" i="30"/>
  <c r="AC1494" i="30"/>
  <c r="AG1494" i="30" s="1"/>
  <c r="AC1566" i="30"/>
  <c r="AG1491" i="30"/>
  <c r="AH1929" i="30"/>
  <c r="AL1854" i="30"/>
  <c r="AK1854" i="30"/>
  <c r="AK1848" i="30"/>
  <c r="AH1923" i="30"/>
  <c r="AL1848" i="30"/>
  <c r="BA1559" i="30"/>
  <c r="AZ1559" i="30"/>
  <c r="AZ1566" i="30" s="1"/>
  <c r="AZ1569" i="30" s="1"/>
  <c r="L1853" i="30"/>
  <c r="I1928" i="30"/>
  <c r="M1853" i="30"/>
  <c r="AF1831" i="30"/>
  <c r="AC1906" i="30"/>
  <c r="AG1831" i="30"/>
  <c r="AW1927" i="30"/>
  <c r="AZ1852" i="30"/>
  <c r="BA1852" i="30"/>
  <c r="S1908" i="30"/>
  <c r="W1833" i="30"/>
  <c r="V1833" i="30"/>
  <c r="AU1848" i="30"/>
  <c r="AV1848" i="30"/>
  <c r="AR1923" i="30"/>
  <c r="AR1908" i="30"/>
  <c r="AU1833" i="30"/>
  <c r="AV1833" i="30"/>
  <c r="W1715" i="30"/>
  <c r="V1715" i="30"/>
  <c r="D1942" i="30"/>
  <c r="H1867" i="30"/>
  <c r="G1867" i="30"/>
  <c r="BA1840" i="30"/>
  <c r="AW1915" i="30"/>
  <c r="AZ1840" i="30"/>
  <c r="I1896" i="30"/>
  <c r="M1821" i="30"/>
  <c r="L1821" i="30"/>
  <c r="BF1820" i="30"/>
  <c r="BE1820" i="30"/>
  <c r="BB1895" i="30"/>
  <c r="AW1917" i="30"/>
  <c r="BA1842" i="30"/>
  <c r="AZ1842" i="30"/>
  <c r="AW1708" i="30"/>
  <c r="BA1705" i="30"/>
  <c r="AZ1705" i="30"/>
  <c r="AR1861" i="30"/>
  <c r="AV1786" i="30"/>
  <c r="AU1786" i="30"/>
  <c r="AR1790" i="30"/>
  <c r="S1927" i="30"/>
  <c r="W1852" i="30"/>
  <c r="V1852" i="30"/>
  <c r="X1634" i="30"/>
  <c r="AA1633" i="30"/>
  <c r="AB1633" i="30"/>
  <c r="AL1834" i="30"/>
  <c r="AK1834" i="30"/>
  <c r="AH1909" i="30"/>
  <c r="BB1900" i="30"/>
  <c r="BF1825" i="30"/>
  <c r="BE1825" i="30"/>
  <c r="D1914" i="30"/>
  <c r="G1839" i="30"/>
  <c r="H1839" i="30"/>
  <c r="AG1715" i="30"/>
  <c r="AF1715" i="30"/>
  <c r="AK1867" i="30"/>
  <c r="AH1942" i="30"/>
  <c r="AL1867" i="30"/>
  <c r="BB1920" i="30"/>
  <c r="BF1845" i="30"/>
  <c r="BE1845" i="30"/>
  <c r="X1900" i="30"/>
  <c r="AB1825" i="30"/>
  <c r="AA1825" i="30"/>
  <c r="AV1826" i="30"/>
  <c r="AR1901" i="30"/>
  <c r="AU1826" i="30"/>
  <c r="BB1921" i="30"/>
  <c r="BF1846" i="30"/>
  <c r="BE1846" i="30"/>
  <c r="BA1822" i="30"/>
  <c r="AW1897" i="30"/>
  <c r="AZ1822" i="30"/>
  <c r="BF1559" i="30"/>
  <c r="BE1559" i="30"/>
  <c r="BE1566" i="30" s="1"/>
  <c r="BE1569" i="30" s="1"/>
  <c r="AU1850" i="30"/>
  <c r="AV1850" i="30"/>
  <c r="AR1925" i="30"/>
  <c r="AH1976" i="30" l="1"/>
  <c r="AL1901" i="30"/>
  <c r="AK1901" i="30"/>
  <c r="X2018" i="30"/>
  <c r="AA1943" i="30"/>
  <c r="AB1943" i="30"/>
  <c r="BB2014" i="30"/>
  <c r="BE1939" i="30"/>
  <c r="BF1939" i="30"/>
  <c r="BB2001" i="30"/>
  <c r="BE1926" i="30"/>
  <c r="BF1926" i="30"/>
  <c r="X1991" i="30"/>
  <c r="AB1916" i="30"/>
  <c r="AA1916" i="30"/>
  <c r="AV1899" i="30"/>
  <c r="AU1899" i="30"/>
  <c r="AR1974" i="30"/>
  <c r="X1987" i="30"/>
  <c r="AB1912" i="30"/>
  <c r="AA1912" i="30"/>
  <c r="AM2070" i="30"/>
  <c r="AQ1995" i="30"/>
  <c r="AP1995" i="30"/>
  <c r="S1989" i="30"/>
  <c r="W1914" i="30"/>
  <c r="V1914" i="30"/>
  <c r="AW1988" i="30"/>
  <c r="BA1913" i="30"/>
  <c r="AZ1913" i="30"/>
  <c r="X1995" i="30"/>
  <c r="AB1920" i="30"/>
  <c r="AA1920" i="30"/>
  <c r="D1993" i="30"/>
  <c r="H1918" i="30"/>
  <c r="G1918" i="30"/>
  <c r="AW2006" i="30"/>
  <c r="AZ1931" i="30"/>
  <c r="BA1931" i="30"/>
  <c r="AK1814" i="30"/>
  <c r="AH1889" i="30"/>
  <c r="AL1814" i="30"/>
  <c r="AH1855" i="30"/>
  <c r="AK1904" i="30"/>
  <c r="AL1904" i="30"/>
  <c r="AH1979" i="30"/>
  <c r="AH2017" i="30"/>
  <c r="AL1942" i="30"/>
  <c r="AK1942" i="30"/>
  <c r="D2017" i="30"/>
  <c r="G1942" i="30"/>
  <c r="H1942" i="30"/>
  <c r="AC1981" i="30"/>
  <c r="AG1906" i="30"/>
  <c r="AF1906" i="30"/>
  <c r="AH1998" i="30"/>
  <c r="AL1923" i="30"/>
  <c r="AK1923" i="30"/>
  <c r="BB1992" i="30"/>
  <c r="BE1917" i="30"/>
  <c r="BF1917" i="30"/>
  <c r="AH1993" i="30"/>
  <c r="AK1918" i="30"/>
  <c r="AL1918" i="30"/>
  <c r="AV1894" i="30"/>
  <c r="AU1894" i="30"/>
  <c r="AR1969" i="30"/>
  <c r="AW1980" i="30"/>
  <c r="BA1905" i="30"/>
  <c r="AZ1905" i="30"/>
  <c r="AW1569" i="30"/>
  <c r="BA1569" i="30" s="1"/>
  <c r="AW1641" i="30"/>
  <c r="BA1566" i="30"/>
  <c r="BA1943" i="30"/>
  <c r="AZ1943" i="30"/>
  <c r="AW2018" i="30"/>
  <c r="BE1634" i="30"/>
  <c r="BE1641" i="30" s="1"/>
  <c r="BE1644" i="30" s="1"/>
  <c r="BF1634" i="30"/>
  <c r="AW2012" i="30"/>
  <c r="BA1937" i="30"/>
  <c r="AZ1937" i="30"/>
  <c r="AC1993" i="30"/>
  <c r="AF1918" i="30"/>
  <c r="AG1918" i="30"/>
  <c r="I1991" i="30"/>
  <c r="L1916" i="30"/>
  <c r="M1916" i="30"/>
  <c r="I1641" i="30"/>
  <c r="M1566" i="30"/>
  <c r="I1569" i="30"/>
  <c r="M1569" i="30" s="1"/>
  <c r="S2013" i="30"/>
  <c r="W1938" i="30"/>
  <c r="V1938" i="30"/>
  <c r="AQ1998" i="30"/>
  <c r="AM2073" i="30"/>
  <c r="AP1998" i="30"/>
  <c r="AU1924" i="30"/>
  <c r="AR1999" i="30"/>
  <c r="AV1924" i="30"/>
  <c r="AC1936" i="30"/>
  <c r="AC1865" i="30"/>
  <c r="AF1861" i="30"/>
  <c r="AG1861" i="30"/>
  <c r="AZ1814" i="30"/>
  <c r="AW1855" i="30"/>
  <c r="AW1889" i="30"/>
  <c r="BA1814" i="30"/>
  <c r="X2003" i="30"/>
  <c r="AB1928" i="30"/>
  <c r="AA1928" i="30"/>
  <c r="AC2002" i="30"/>
  <c r="AF1927" i="30"/>
  <c r="AG1927" i="30"/>
  <c r="W1942" i="30"/>
  <c r="V1942" i="30"/>
  <c r="S2017" i="30"/>
  <c r="S1967" i="30"/>
  <c r="V1892" i="30"/>
  <c r="W1892" i="30"/>
  <c r="BG1997" i="30"/>
  <c r="BK1922" i="30"/>
  <c r="BJ1922" i="30"/>
  <c r="AR1985" i="30"/>
  <c r="AU1910" i="30"/>
  <c r="AV1910" i="30"/>
  <c r="BK1942" i="30"/>
  <c r="BJ1942" i="30"/>
  <c r="BG2017" i="30"/>
  <c r="AR1989" i="30"/>
  <c r="AU1914" i="30"/>
  <c r="AV1914" i="30"/>
  <c r="S1978" i="30"/>
  <c r="W1903" i="30"/>
  <c r="V1903" i="30"/>
  <c r="BK1913" i="30"/>
  <c r="BG1988" i="30"/>
  <c r="BJ1913" i="30"/>
  <c r="BJ2004" i="30"/>
  <c r="BK2004" i="30"/>
  <c r="BG2079" i="30"/>
  <c r="X1986" i="30"/>
  <c r="AA1911" i="30"/>
  <c r="AB1911" i="30"/>
  <c r="AK1943" i="30"/>
  <c r="AH2018" i="30"/>
  <c r="AL1943" i="30"/>
  <c r="X1641" i="30"/>
  <c r="AB1566" i="30"/>
  <c r="X1569" i="30"/>
  <c r="AB1569" i="30" s="1"/>
  <c r="AW1962" i="30"/>
  <c r="BA1887" i="30"/>
  <c r="AZ1887" i="30"/>
  <c r="AW1974" i="30"/>
  <c r="BA1899" i="30"/>
  <c r="AZ1899" i="30"/>
  <c r="D1977" i="30"/>
  <c r="H1902" i="30"/>
  <c r="G1902" i="30"/>
  <c r="BK1978" i="30"/>
  <c r="BG2053" i="30"/>
  <c r="BJ1978" i="30"/>
  <c r="AR1977" i="30"/>
  <c r="AV1902" i="30"/>
  <c r="AU1902" i="30"/>
  <c r="X2012" i="30"/>
  <c r="AA1937" i="30"/>
  <c r="AB1937" i="30"/>
  <c r="BG2014" i="30"/>
  <c r="BK1939" i="30"/>
  <c r="BJ1939" i="30"/>
  <c r="H1911" i="30"/>
  <c r="D1986" i="30"/>
  <c r="G1911" i="30"/>
  <c r="AW2001" i="30"/>
  <c r="AZ1926" i="30"/>
  <c r="BA1926" i="30"/>
  <c r="BG2013" i="30"/>
  <c r="BK1938" i="30"/>
  <c r="BJ1938" i="30"/>
  <c r="X1973" i="30"/>
  <c r="AB1898" i="30"/>
  <c r="AA1898" i="30"/>
  <c r="M1634" i="30"/>
  <c r="L1634" i="30"/>
  <c r="L1641" i="30" s="1"/>
  <c r="L1644" i="30" s="1"/>
  <c r="AH2001" i="30"/>
  <c r="AK1926" i="30"/>
  <c r="AL1926" i="30"/>
  <c r="I1985" i="30"/>
  <c r="L1910" i="30"/>
  <c r="M1910" i="30"/>
  <c r="AH1865" i="30"/>
  <c r="AH1936" i="30"/>
  <c r="AL1861" i="30"/>
  <c r="AK1861" i="30"/>
  <c r="V1906" i="30"/>
  <c r="W1906" i="30"/>
  <c r="S1981" i="30"/>
  <c r="W1925" i="30"/>
  <c r="V1925" i="30"/>
  <c r="S2000" i="30"/>
  <c r="AW1986" i="30"/>
  <c r="BA1911" i="30"/>
  <c r="AZ1911" i="30"/>
  <c r="X1996" i="30"/>
  <c r="AB1921" i="30"/>
  <c r="AA1921" i="30"/>
  <c r="AH2007" i="30"/>
  <c r="AL1932" i="30"/>
  <c r="AK1932" i="30"/>
  <c r="X1980" i="30"/>
  <c r="AB1905" i="30"/>
  <c r="AA1905" i="30"/>
  <c r="L1895" i="30"/>
  <c r="M1895" i="30"/>
  <c r="I1970" i="30"/>
  <c r="AR1855" i="30"/>
  <c r="AR1889" i="30"/>
  <c r="AV1814" i="30"/>
  <c r="AU1814" i="30"/>
  <c r="AH1968" i="30"/>
  <c r="AK1893" i="30"/>
  <c r="AL1893" i="30"/>
  <c r="AA1861" i="30"/>
  <c r="X1936" i="30"/>
  <c r="AB1861" i="30"/>
  <c r="X1865" i="30"/>
  <c r="AR2012" i="30"/>
  <c r="AV1937" i="30"/>
  <c r="AU1937" i="30"/>
  <c r="AH1996" i="30"/>
  <c r="AL1921" i="30"/>
  <c r="AK1921" i="30"/>
  <c r="G1893" i="30"/>
  <c r="H1893" i="30"/>
  <c r="D1968" i="30"/>
  <c r="X1990" i="30"/>
  <c r="AB1915" i="30"/>
  <c r="AA1915" i="30"/>
  <c r="AR1995" i="30"/>
  <c r="AV1920" i="30"/>
  <c r="AU1920" i="30"/>
  <c r="W1634" i="30"/>
  <c r="V1634" i="30"/>
  <c r="V1641" i="30" s="1"/>
  <c r="V1644" i="30" s="1"/>
  <c r="AW2003" i="30"/>
  <c r="BA1928" i="30"/>
  <c r="AZ1928" i="30"/>
  <c r="BK1814" i="30"/>
  <c r="BJ1814" i="30"/>
  <c r="BG1855" i="30"/>
  <c r="BG1889" i="30"/>
  <c r="AA1932" i="30"/>
  <c r="X2007" i="30"/>
  <c r="AB1932" i="30"/>
  <c r="M1899" i="30"/>
  <c r="I1974" i="30"/>
  <c r="L1899" i="30"/>
  <c r="X1992" i="30"/>
  <c r="AB1917" i="30"/>
  <c r="AA1917" i="30"/>
  <c r="D1988" i="30"/>
  <c r="H1913" i="30"/>
  <c r="G1913" i="30"/>
  <c r="H1919" i="30"/>
  <c r="G1919" i="30"/>
  <c r="D1994" i="30"/>
  <c r="BB1989" i="30"/>
  <c r="BF1914" i="30"/>
  <c r="BE1914" i="30"/>
  <c r="AC2012" i="30"/>
  <c r="AF1937" i="30"/>
  <c r="AG1937" i="30"/>
  <c r="AL1780" i="30"/>
  <c r="AK1780" i="30"/>
  <c r="AH1783" i="30"/>
  <c r="AW1996" i="30"/>
  <c r="BA1921" i="30"/>
  <c r="AZ1921" i="30"/>
  <c r="AR1982" i="30"/>
  <c r="AU1907" i="30"/>
  <c r="AV1907" i="30"/>
  <c r="S1865" i="30"/>
  <c r="S1936" i="30"/>
  <c r="W1861" i="30"/>
  <c r="V1861" i="30"/>
  <c r="BB1987" i="30"/>
  <c r="BF1912" i="30"/>
  <c r="BE1912" i="30"/>
  <c r="BE1903" i="30"/>
  <c r="BB1978" i="30"/>
  <c r="BF1903" i="30"/>
  <c r="I2002" i="30"/>
  <c r="L1927" i="30"/>
  <c r="M1927" i="30"/>
  <c r="AW1975" i="30"/>
  <c r="AZ1900" i="30"/>
  <c r="BA1900" i="30"/>
  <c r="W1924" i="30"/>
  <c r="S1999" i="30"/>
  <c r="V1924" i="30"/>
  <c r="AR1996" i="30"/>
  <c r="AV1921" i="30"/>
  <c r="AU1921" i="30"/>
  <c r="BB1969" i="30"/>
  <c r="BF1894" i="30"/>
  <c r="BE1894" i="30"/>
  <c r="AC1986" i="30"/>
  <c r="AF1911" i="30"/>
  <c r="AG1911" i="30"/>
  <c r="X1984" i="30"/>
  <c r="AB1909" i="30"/>
  <c r="AA1909" i="30"/>
  <c r="BG1981" i="30"/>
  <c r="BJ1906" i="30"/>
  <c r="BK1906" i="30"/>
  <c r="AU1915" i="30"/>
  <c r="AR1990" i="30"/>
  <c r="AV1915" i="30"/>
  <c r="X1976" i="30"/>
  <c r="AB1901" i="30"/>
  <c r="AA1901" i="30"/>
  <c r="AW2004" i="30"/>
  <c r="BA1929" i="30"/>
  <c r="AZ1929" i="30"/>
  <c r="BB1641" i="30"/>
  <c r="BF1566" i="30"/>
  <c r="BB1569" i="30"/>
  <c r="BF1569" i="30" s="1"/>
  <c r="D1984" i="30"/>
  <c r="H1909" i="30"/>
  <c r="G1909" i="30"/>
  <c r="AC1998" i="30"/>
  <c r="AG1923" i="30"/>
  <c r="AF1923" i="30"/>
  <c r="H1896" i="30"/>
  <c r="D1971" i="30"/>
  <c r="G1896" i="30"/>
  <c r="S2014" i="30"/>
  <c r="W1939" i="30"/>
  <c r="V1939" i="30"/>
  <c r="AR1986" i="30"/>
  <c r="AV1911" i="30"/>
  <c r="AU1911" i="30"/>
  <c r="V1932" i="30"/>
  <c r="S2007" i="30"/>
  <c r="W1932" i="30"/>
  <c r="G1908" i="30"/>
  <c r="D1983" i="30"/>
  <c r="H1908" i="30"/>
  <c r="AW1985" i="30"/>
  <c r="BA1910" i="30"/>
  <c r="AZ1910" i="30"/>
  <c r="AW1965" i="30"/>
  <c r="AZ1890" i="30"/>
  <c r="BA1890" i="30"/>
  <c r="BB1965" i="30"/>
  <c r="BF1890" i="30"/>
  <c r="BE1890" i="30"/>
  <c r="S2006" i="30"/>
  <c r="V1931" i="30"/>
  <c r="W1931" i="30"/>
  <c r="X1968" i="30"/>
  <c r="AB1893" i="30"/>
  <c r="AA1893" i="30"/>
  <c r="R2072" i="30"/>
  <c r="Q2072" i="30"/>
  <c r="AC1988" i="30"/>
  <c r="AG1913" i="30"/>
  <c r="AF1913" i="30"/>
  <c r="D1979" i="30"/>
  <c r="G1904" i="30"/>
  <c r="H1904" i="30"/>
  <c r="BG2012" i="30"/>
  <c r="BJ1937" i="30"/>
  <c r="BK1937" i="30"/>
  <c r="W1891" i="30"/>
  <c r="V1891" i="30"/>
  <c r="S1966" i="30"/>
  <c r="BG1995" i="30"/>
  <c r="BK1920" i="30"/>
  <c r="BJ1920" i="30"/>
  <c r="AW2013" i="30"/>
  <c r="AZ1938" i="30"/>
  <c r="BA1938" i="30"/>
  <c r="AL1811" i="30"/>
  <c r="AH1886" i="30"/>
  <c r="AK1811" i="30"/>
  <c r="AK1813" i="30" s="1"/>
  <c r="AH1813" i="30"/>
  <c r="AL1813" i="30" s="1"/>
  <c r="S1970" i="30"/>
  <c r="V1895" i="30"/>
  <c r="W1895" i="30"/>
  <c r="I1986" i="30"/>
  <c r="M1911" i="30"/>
  <c r="L1911" i="30"/>
  <c r="AC1989" i="30"/>
  <c r="AF1914" i="30"/>
  <c r="AG1914" i="30"/>
  <c r="V1898" i="30"/>
  <c r="S1973" i="30"/>
  <c r="W1898" i="30"/>
  <c r="BF1790" i="30"/>
  <c r="BE1790" i="30"/>
  <c r="BF1897" i="30"/>
  <c r="BE1897" i="30"/>
  <c r="BB1972" i="30"/>
  <c r="AM2072" i="30"/>
  <c r="AQ1997" i="30"/>
  <c r="AP1997" i="30"/>
  <c r="BJ1924" i="30"/>
  <c r="BK1924" i="30"/>
  <c r="BG1999" i="30"/>
  <c r="G1811" i="30"/>
  <c r="G1813" i="30" s="1"/>
  <c r="D1813" i="30"/>
  <c r="H1813" i="30" s="1"/>
  <c r="H1811" i="30"/>
  <c r="D1886" i="30"/>
  <c r="I1996" i="30"/>
  <c r="M1921" i="30"/>
  <c r="L1921" i="30"/>
  <c r="AH1972" i="30"/>
  <c r="AK1897" i="30"/>
  <c r="AL1897" i="30"/>
  <c r="Q1859" i="30"/>
  <c r="Q1866" i="30" s="1"/>
  <c r="Q1869" i="30" s="1"/>
  <c r="R1859" i="30"/>
  <c r="AC1983" i="30"/>
  <c r="AF1908" i="30"/>
  <c r="AG1908" i="30"/>
  <c r="BG1936" i="30"/>
  <c r="BK1861" i="30"/>
  <c r="BJ1861" i="30"/>
  <c r="BG1865" i="30"/>
  <c r="AC2013" i="30"/>
  <c r="AG1938" i="30"/>
  <c r="AF1938" i="30"/>
  <c r="BG1970" i="30"/>
  <c r="BJ1895" i="30"/>
  <c r="BK1895" i="30"/>
  <c r="AP1983" i="30"/>
  <c r="AM2058" i="30"/>
  <c r="AQ1983" i="30"/>
  <c r="X1985" i="30"/>
  <c r="AA1910" i="30"/>
  <c r="AB1910" i="30"/>
  <c r="BB2017" i="30"/>
  <c r="BF1942" i="30"/>
  <c r="BE1942" i="30"/>
  <c r="I2012" i="30"/>
  <c r="L1937" i="30"/>
  <c r="M1937" i="30"/>
  <c r="BG1991" i="30"/>
  <c r="BJ1916" i="30"/>
  <c r="BK1916" i="30"/>
  <c r="AC1968" i="30"/>
  <c r="AG1893" i="30"/>
  <c r="AF1893" i="30"/>
  <c r="AA1780" i="30"/>
  <c r="X1783" i="30"/>
  <c r="AB1780" i="30"/>
  <c r="BB1994" i="30"/>
  <c r="BE1919" i="30"/>
  <c r="BF1919" i="30"/>
  <c r="S1987" i="30"/>
  <c r="W1912" i="30"/>
  <c r="V1912" i="30"/>
  <c r="AR1973" i="30"/>
  <c r="AV1898" i="30"/>
  <c r="AU1898" i="30"/>
  <c r="D1962" i="30"/>
  <c r="H1887" i="30"/>
  <c r="G1887" i="30"/>
  <c r="D1976" i="30"/>
  <c r="G1901" i="30"/>
  <c r="H1901" i="30"/>
  <c r="AC1987" i="30"/>
  <c r="AG1912" i="30"/>
  <c r="AF1912" i="30"/>
  <c r="BF1902" i="30"/>
  <c r="BE1902" i="30"/>
  <c r="BB1977" i="30"/>
  <c r="X1966" i="30"/>
  <c r="AB1891" i="30"/>
  <c r="AA1891" i="30"/>
  <c r="AG1942" i="30"/>
  <c r="AF1942" i="30"/>
  <c r="AC2017" i="30"/>
  <c r="AH1982" i="30"/>
  <c r="AL1907" i="30"/>
  <c r="AK1907" i="30"/>
  <c r="AR2003" i="30"/>
  <c r="AV1928" i="30"/>
  <c r="AU1928" i="30"/>
  <c r="BB1962" i="30"/>
  <c r="BF1887" i="30"/>
  <c r="BE1887" i="30"/>
  <c r="AW1994" i="30"/>
  <c r="BA1919" i="30"/>
  <c r="AZ1919" i="30"/>
  <c r="AQ2002" i="30"/>
  <c r="AM2077" i="30"/>
  <c r="AP2002" i="30"/>
  <c r="AZ1780" i="30"/>
  <c r="AW1783" i="30"/>
  <c r="BA1780" i="30"/>
  <c r="AU1904" i="30"/>
  <c r="AR1979" i="30"/>
  <c r="AV1904" i="30"/>
  <c r="BB1988" i="30"/>
  <c r="BF1913" i="30"/>
  <c r="BE1913" i="30"/>
  <c r="AC2000" i="30"/>
  <c r="AF1925" i="30"/>
  <c r="AG1925" i="30"/>
  <c r="X2002" i="30"/>
  <c r="AB1927" i="30"/>
  <c r="AA1927" i="30"/>
  <c r="BF1780" i="30"/>
  <c r="BB1783" i="30"/>
  <c r="BE1780" i="30"/>
  <c r="S1980" i="30"/>
  <c r="W1905" i="30"/>
  <c r="V1905" i="30"/>
  <c r="G1897" i="30"/>
  <c r="D1972" i="30"/>
  <c r="H1897" i="30"/>
  <c r="AB1887" i="30"/>
  <c r="AA1887" i="30"/>
  <c r="X1962" i="30"/>
  <c r="AR1984" i="30"/>
  <c r="AU1909" i="30"/>
  <c r="AV1909" i="30"/>
  <c r="AC1962" i="30"/>
  <c r="AF1887" i="30"/>
  <c r="AG1887" i="30"/>
  <c r="G1943" i="30"/>
  <c r="D2018" i="30"/>
  <c r="H1943" i="30"/>
  <c r="AZ1902" i="30"/>
  <c r="AW1977" i="30"/>
  <c r="BA1902" i="30"/>
  <c r="AW1982" i="30"/>
  <c r="BA1907" i="30"/>
  <c r="AZ1907" i="30"/>
  <c r="D1992" i="30"/>
  <c r="H1917" i="30"/>
  <c r="G1917" i="30"/>
  <c r="BG2018" i="30"/>
  <c r="BK1943" i="30"/>
  <c r="BJ1943" i="30"/>
  <c r="S1971" i="30"/>
  <c r="W1896" i="30"/>
  <c r="V1896" i="30"/>
  <c r="D2003" i="30"/>
  <c r="H1928" i="30"/>
  <c r="G1928" i="30"/>
  <c r="AA1895" i="30"/>
  <c r="X1970" i="30"/>
  <c r="AB1895" i="30"/>
  <c r="AH1999" i="30"/>
  <c r="AL1924" i="30"/>
  <c r="AK1924" i="30"/>
  <c r="S2071" i="30"/>
  <c r="V1996" i="30"/>
  <c r="W1996" i="30"/>
  <c r="AL1905" i="30"/>
  <c r="AK1905" i="30"/>
  <c r="AH1980" i="30"/>
  <c r="AR1988" i="30"/>
  <c r="AV1913" i="30"/>
  <c r="AU1913" i="30"/>
  <c r="D1990" i="30"/>
  <c r="H1915" i="30"/>
  <c r="G1915" i="30"/>
  <c r="BK1790" i="30"/>
  <c r="BJ1790" i="30"/>
  <c r="BB1986" i="30"/>
  <c r="BE1911" i="30"/>
  <c r="BF1911" i="30"/>
  <c r="BE1909" i="30"/>
  <c r="BB1984" i="30"/>
  <c r="BF1909" i="30"/>
  <c r="AK1894" i="30"/>
  <c r="AH1969" i="30"/>
  <c r="AL1894" i="30"/>
  <c r="AR1970" i="30"/>
  <c r="AV1895" i="30"/>
  <c r="AU1895" i="30"/>
  <c r="AV1780" i="30"/>
  <c r="AU1780" i="30"/>
  <c r="AR1783" i="30"/>
  <c r="X1993" i="30"/>
  <c r="AB1918" i="30"/>
  <c r="AA1918" i="30"/>
  <c r="AZ1892" i="30"/>
  <c r="AW1967" i="30"/>
  <c r="BA1892" i="30"/>
  <c r="BF1898" i="30"/>
  <c r="BE1898" i="30"/>
  <c r="BB1973" i="30"/>
  <c r="BG1965" i="30"/>
  <c r="BK1890" i="30"/>
  <c r="BJ1890" i="30"/>
  <c r="BG1987" i="30"/>
  <c r="BK1912" i="30"/>
  <c r="BJ1912" i="30"/>
  <c r="R2069" i="30"/>
  <c r="Q2069" i="30"/>
  <c r="W1901" i="30"/>
  <c r="V1901" i="30"/>
  <c r="S1976" i="30"/>
  <c r="D1641" i="30"/>
  <c r="H1634" i="30"/>
  <c r="G1634" i="30"/>
  <c r="G1641" i="30" s="1"/>
  <c r="G1644" i="30" s="1"/>
  <c r="H1929" i="30"/>
  <c r="G1929" i="30"/>
  <c r="D2004" i="30"/>
  <c r="I1975" i="30"/>
  <c r="M1900" i="30"/>
  <c r="L1900" i="30"/>
  <c r="L1939" i="30"/>
  <c r="M1939" i="30"/>
  <c r="I2014" i="30"/>
  <c r="X1972" i="30"/>
  <c r="AA1897" i="30"/>
  <c r="AB1897" i="30"/>
  <c r="AR1813" i="30"/>
  <c r="AV1813" i="30" s="1"/>
  <c r="AU1811" i="30"/>
  <c r="AU1813" i="30" s="1"/>
  <c r="AV1811" i="30"/>
  <c r="AR1886" i="30"/>
  <c r="BG2065" i="30"/>
  <c r="BK1990" i="30"/>
  <c r="BJ1990" i="30"/>
  <c r="AV1906" i="30"/>
  <c r="AU1906" i="30"/>
  <c r="AR1981" i="30"/>
  <c r="I1984" i="30"/>
  <c r="L1909" i="30"/>
  <c r="M1909" i="30"/>
  <c r="L1708" i="30"/>
  <c r="M1708" i="30"/>
  <c r="I1709" i="30"/>
  <c r="AC1994" i="30"/>
  <c r="AF1919" i="30"/>
  <c r="AG1919" i="30"/>
  <c r="AC1974" i="30"/>
  <c r="AG1899" i="30"/>
  <c r="AF1899" i="30"/>
  <c r="AF1904" i="30"/>
  <c r="AG1904" i="30"/>
  <c r="AC1979" i="30"/>
  <c r="AW2014" i="30"/>
  <c r="BA1939" i="30"/>
  <c r="AZ1939" i="30"/>
  <c r="BG1967" i="30"/>
  <c r="BJ1892" i="30"/>
  <c r="BK1892" i="30"/>
  <c r="BB1980" i="30"/>
  <c r="BF1905" i="30"/>
  <c r="BE1905" i="30"/>
  <c r="S1889" i="30"/>
  <c r="W1814" i="30"/>
  <c r="V1814" i="30"/>
  <c r="S1855" i="30"/>
  <c r="BG1982" i="30"/>
  <c r="BJ1907" i="30"/>
  <c r="BK1907" i="30"/>
  <c r="G1938" i="30"/>
  <c r="H1938" i="30"/>
  <c r="D2013" i="30"/>
  <c r="D1999" i="30"/>
  <c r="H1924" i="30"/>
  <c r="G1924" i="30"/>
  <c r="BG2007" i="30"/>
  <c r="BJ1932" i="30"/>
  <c r="BK1932" i="30"/>
  <c r="AM1784" i="30"/>
  <c r="AP1783" i="30"/>
  <c r="AQ1783" i="30"/>
  <c r="BB1999" i="30"/>
  <c r="BF1924" i="30"/>
  <c r="BE1924" i="30"/>
  <c r="BB1991" i="30"/>
  <c r="BE1916" i="30"/>
  <c r="BF1916" i="30"/>
  <c r="H1927" i="30"/>
  <c r="D2002" i="30"/>
  <c r="G1927" i="30"/>
  <c r="BG1992" i="30"/>
  <c r="BJ1917" i="30"/>
  <c r="BK1917" i="30"/>
  <c r="AR1994" i="30"/>
  <c r="AV1919" i="30"/>
  <c r="AU1919" i="30"/>
  <c r="AC2003" i="30"/>
  <c r="AF1928" i="30"/>
  <c r="AG1928" i="30"/>
  <c r="AC1996" i="30"/>
  <c r="AF1921" i="30"/>
  <c r="AG1921" i="30"/>
  <c r="AR1993" i="30"/>
  <c r="AU1918" i="30"/>
  <c r="AV1918" i="30"/>
  <c r="AM2049" i="30"/>
  <c r="AP1974" i="30"/>
  <c r="AQ1974" i="30"/>
  <c r="AC1990" i="30"/>
  <c r="AF1915" i="30"/>
  <c r="AG1915" i="30"/>
  <c r="AH1965" i="30"/>
  <c r="AK1890" i="30"/>
  <c r="AL1890" i="30"/>
  <c r="AC1992" i="30"/>
  <c r="AG1917" i="30"/>
  <c r="AF1917" i="30"/>
  <c r="BA1708" i="30"/>
  <c r="AZ1708" i="30"/>
  <c r="AW1709" i="30"/>
  <c r="AH1984" i="30"/>
  <c r="AL1909" i="30"/>
  <c r="AK1909" i="30"/>
  <c r="AU1891" i="30"/>
  <c r="AV1891" i="30"/>
  <c r="AR1966" i="30"/>
  <c r="AC1978" i="30"/>
  <c r="AG1903" i="30"/>
  <c r="AF1903" i="30"/>
  <c r="AM1858" i="30"/>
  <c r="AQ1855" i="30"/>
  <c r="AP1855" i="30"/>
  <c r="AF1790" i="30"/>
  <c r="AG1790" i="30"/>
  <c r="AU1790" i="30"/>
  <c r="AV1790" i="30"/>
  <c r="S1983" i="30"/>
  <c r="W1908" i="30"/>
  <c r="V1908" i="30"/>
  <c r="I2003" i="30"/>
  <c r="L1928" i="30"/>
  <c r="M1928" i="30"/>
  <c r="H1780" i="30"/>
  <c r="G1780" i="30"/>
  <c r="D1783" i="30"/>
  <c r="AP1936" i="30"/>
  <c r="AM1940" i="30"/>
  <c r="AM2011" i="30"/>
  <c r="AQ1936" i="30"/>
  <c r="D1569" i="30"/>
  <c r="H1569" i="30" s="1"/>
  <c r="H1566" i="30"/>
  <c r="AC1976" i="30"/>
  <c r="AG1901" i="30"/>
  <c r="AF1901" i="30"/>
  <c r="H1790" i="30"/>
  <c r="G1790" i="30"/>
  <c r="D1967" i="30"/>
  <c r="G1892" i="30"/>
  <c r="H1892" i="30"/>
  <c r="AW1997" i="30"/>
  <c r="AZ1922" i="30"/>
  <c r="BA1922" i="30"/>
  <c r="AK1895" i="30"/>
  <c r="AH1970" i="30"/>
  <c r="AL1895" i="30"/>
  <c r="S1995" i="30"/>
  <c r="V1920" i="30"/>
  <c r="W1920" i="30"/>
  <c r="AV1903" i="30"/>
  <c r="AR1978" i="30"/>
  <c r="AU1903" i="30"/>
  <c r="BK1634" i="30"/>
  <c r="BJ1634" i="30"/>
  <c r="BJ1641" i="30" s="1"/>
  <c r="BJ1644" i="30" s="1"/>
  <c r="BG1985" i="30"/>
  <c r="BJ1910" i="30"/>
  <c r="BK1910" i="30"/>
  <c r="BG2002" i="30"/>
  <c r="BJ1927" i="30"/>
  <c r="BK1927" i="30"/>
  <c r="AC1991" i="30"/>
  <c r="AG1916" i="30"/>
  <c r="AF1916" i="30"/>
  <c r="AF1907" i="30"/>
  <c r="AG1907" i="30"/>
  <c r="AC1982" i="30"/>
  <c r="G1916" i="30"/>
  <c r="D1991" i="30"/>
  <c r="H1916" i="30"/>
  <c r="BG1641" i="30"/>
  <c r="BG1569" i="30"/>
  <c r="BK1569" i="30" s="1"/>
  <c r="BK1566" i="30"/>
  <c r="X1967" i="30"/>
  <c r="AB1892" i="30"/>
  <c r="AA1892" i="30"/>
  <c r="AV1926" i="30"/>
  <c r="AR2001" i="30"/>
  <c r="AU1926" i="30"/>
  <c r="AH1983" i="30"/>
  <c r="AK1908" i="30"/>
  <c r="AL1908" i="30"/>
  <c r="BB1997" i="30"/>
  <c r="BE1922" i="30"/>
  <c r="BF1922" i="30"/>
  <c r="AA1931" i="30"/>
  <c r="X2006" i="30"/>
  <c r="AB1931" i="30"/>
  <c r="AA1922" i="30"/>
  <c r="X1997" i="30"/>
  <c r="AB1922" i="30"/>
  <c r="BA1918" i="30"/>
  <c r="AZ1918" i="30"/>
  <c r="AW1993" i="30"/>
  <c r="AZ1904" i="30"/>
  <c r="AW1979" i="30"/>
  <c r="BA1904" i="30"/>
  <c r="D2006" i="30"/>
  <c r="H1931" i="30"/>
  <c r="G1931" i="30"/>
  <c r="BG1994" i="30"/>
  <c r="BJ1919" i="30"/>
  <c r="BK1919" i="30"/>
  <c r="AH1973" i="30"/>
  <c r="AK1898" i="30"/>
  <c r="AL1898" i="30"/>
  <c r="I1783" i="30"/>
  <c r="M1780" i="30"/>
  <c r="L1780" i="30"/>
  <c r="X1994" i="30"/>
  <c r="AA1919" i="30"/>
  <c r="AB1919" i="30"/>
  <c r="M1917" i="30"/>
  <c r="L1917" i="30"/>
  <c r="I1992" i="30"/>
  <c r="AF1929" i="30"/>
  <c r="AG1929" i="30"/>
  <c r="AC2004" i="30"/>
  <c r="BJ1974" i="30"/>
  <c r="BG2049" i="30"/>
  <c r="BK1974" i="30"/>
  <c r="M1923" i="30"/>
  <c r="L1923" i="30"/>
  <c r="I1998" i="30"/>
  <c r="BB1981" i="30"/>
  <c r="BF1906" i="30"/>
  <c r="BE1906" i="30"/>
  <c r="H1910" i="30"/>
  <c r="G1910" i="30"/>
  <c r="D1985" i="30"/>
  <c r="AC1971" i="30"/>
  <c r="AF1896" i="30"/>
  <c r="AG1896" i="30"/>
  <c r="AC1972" i="30"/>
  <c r="AF1897" i="30"/>
  <c r="AG1897" i="30"/>
  <c r="BG1971" i="30"/>
  <c r="BK1896" i="30"/>
  <c r="BJ1896" i="30"/>
  <c r="S1968" i="30"/>
  <c r="V1893" i="30"/>
  <c r="W1893" i="30"/>
  <c r="D1974" i="30"/>
  <c r="G1899" i="30"/>
  <c r="H1899" i="30"/>
  <c r="AZ1908" i="30"/>
  <c r="BA1908" i="30"/>
  <c r="AW1983" i="30"/>
  <c r="AC1855" i="30"/>
  <c r="AG1814" i="30"/>
  <c r="AC1889" i="30"/>
  <c r="AF1814" i="30"/>
  <c r="BB1967" i="30"/>
  <c r="BF1892" i="30"/>
  <c r="BE1892" i="30"/>
  <c r="M1903" i="30"/>
  <c r="L1903" i="30"/>
  <c r="I1978" i="30"/>
  <c r="AL1790" i="30"/>
  <c r="AK1790" i="30"/>
  <c r="M1914" i="30"/>
  <c r="L1914" i="30"/>
  <c r="I1989" i="30"/>
  <c r="I1982" i="30"/>
  <c r="L1907" i="30"/>
  <c r="M1907" i="30"/>
  <c r="AW2017" i="30"/>
  <c r="BA1942" i="30"/>
  <c r="AZ1942" i="30"/>
  <c r="S2018" i="30"/>
  <c r="W1943" i="30"/>
  <c r="V1943" i="30"/>
  <c r="AW2007" i="30"/>
  <c r="AZ1932" i="30"/>
  <c r="BA1932" i="30"/>
  <c r="AW1984" i="30"/>
  <c r="BA1909" i="30"/>
  <c r="AZ1909" i="30"/>
  <c r="AU1917" i="30"/>
  <c r="AR1992" i="30"/>
  <c r="AV1917" i="30"/>
  <c r="AL1938" i="30"/>
  <c r="AK1938" i="30"/>
  <c r="AH2013" i="30"/>
  <c r="AU1897" i="30"/>
  <c r="AR1972" i="30"/>
  <c r="AV1897" i="30"/>
  <c r="L1938" i="30"/>
  <c r="M1938" i="30"/>
  <c r="I2013" i="30"/>
  <c r="BG1993" i="30"/>
  <c r="BK1918" i="30"/>
  <c r="BJ1918" i="30"/>
  <c r="S1990" i="30"/>
  <c r="V1915" i="30"/>
  <c r="W1915" i="30"/>
  <c r="BG1886" i="30"/>
  <c r="BK1811" i="30"/>
  <c r="BJ1811" i="30"/>
  <c r="BJ1813" i="30" s="1"/>
  <c r="BG1813" i="30"/>
  <c r="BK1813" i="30" s="1"/>
  <c r="BJ1904" i="30"/>
  <c r="BG1979" i="30"/>
  <c r="BK1904" i="30"/>
  <c r="AG1634" i="30"/>
  <c r="AF1634" i="30"/>
  <c r="AF1641" i="30" s="1"/>
  <c r="AF1644" i="30" s="1"/>
  <c r="BG1989" i="30"/>
  <c r="BK1914" i="30"/>
  <c r="BJ1914" i="30"/>
  <c r="X2014" i="30"/>
  <c r="AA1939" i="30"/>
  <c r="AB1939" i="30"/>
  <c r="V1780" i="30"/>
  <c r="S1783" i="30"/>
  <c r="W1780" i="30"/>
  <c r="AA1634" i="30"/>
  <c r="AA1641" i="30" s="1"/>
  <c r="AA1644" i="30" s="1"/>
  <c r="AB1634" i="30"/>
  <c r="AW1966" i="30"/>
  <c r="BA1891" i="30"/>
  <c r="AZ1891" i="30"/>
  <c r="AH1641" i="30"/>
  <c r="AL1566" i="30"/>
  <c r="AH1569" i="30"/>
  <c r="AL1569" i="30" s="1"/>
  <c r="AC1709" i="30"/>
  <c r="AF1708" i="30"/>
  <c r="AG1708" i="30"/>
  <c r="AH1962" i="30"/>
  <c r="AL1887" i="30"/>
  <c r="AK1887" i="30"/>
  <c r="AR1641" i="30"/>
  <c r="AR1569" i="30"/>
  <c r="AV1569" i="30" s="1"/>
  <c r="AV1566" i="30"/>
  <c r="BE1932" i="30"/>
  <c r="BB2007" i="30"/>
  <c r="BF1932" i="30"/>
  <c r="AA1790" i="30"/>
  <c r="AB1790" i="30"/>
  <c r="AM2052" i="30"/>
  <c r="AQ1977" i="30"/>
  <c r="AP1977" i="30"/>
  <c r="H1708" i="30"/>
  <c r="D1709" i="30"/>
  <c r="G1708" i="30"/>
  <c r="BK1780" i="30"/>
  <c r="BG1783" i="30"/>
  <c r="BJ1780" i="30"/>
  <c r="AZ1897" i="30"/>
  <c r="BA1897" i="30"/>
  <c r="AW1972" i="30"/>
  <c r="S2002" i="30"/>
  <c r="W1927" i="30"/>
  <c r="V1927" i="30"/>
  <c r="D1997" i="30"/>
  <c r="H1922" i="30"/>
  <c r="G1922" i="30"/>
  <c r="AR1991" i="30"/>
  <c r="AU1916" i="30"/>
  <c r="AV1916" i="30"/>
  <c r="S1974" i="30"/>
  <c r="W1899" i="30"/>
  <c r="V1899" i="30"/>
  <c r="D1981" i="30"/>
  <c r="H1906" i="30"/>
  <c r="G1906" i="30"/>
  <c r="AR2000" i="30"/>
  <c r="AV1925" i="30"/>
  <c r="AU1925" i="30"/>
  <c r="X1975" i="30"/>
  <c r="AB1900" i="30"/>
  <c r="AA1900" i="30"/>
  <c r="AW1992" i="30"/>
  <c r="BA1917" i="30"/>
  <c r="AZ1917" i="30"/>
  <c r="BA1915" i="30"/>
  <c r="AZ1915" i="30"/>
  <c r="AW1990" i="30"/>
  <c r="AH2004" i="30"/>
  <c r="AL1929" i="30"/>
  <c r="AK1929" i="30"/>
  <c r="AW1968" i="30"/>
  <c r="BA1893" i="30"/>
  <c r="AZ1893" i="30"/>
  <c r="D1936" i="30"/>
  <c r="H1861" i="30"/>
  <c r="G1861" i="30"/>
  <c r="D1865" i="30"/>
  <c r="AW1971" i="30"/>
  <c r="BA1896" i="30"/>
  <c r="AZ1896" i="30"/>
  <c r="I1995" i="30"/>
  <c r="L1920" i="30"/>
  <c r="M1920" i="30"/>
  <c r="BB1983" i="30"/>
  <c r="BE1908" i="30"/>
  <c r="BF1908" i="30"/>
  <c r="D2012" i="30"/>
  <c r="H1937" i="30"/>
  <c r="G1937" i="30"/>
  <c r="W1900" i="30"/>
  <c r="V1900" i="30"/>
  <c r="S1975" i="30"/>
  <c r="BA1790" i="30"/>
  <c r="AZ1790" i="30"/>
  <c r="M2000" i="30"/>
  <c r="I2075" i="30"/>
  <c r="L2000" i="30"/>
  <c r="AQ1890" i="30"/>
  <c r="AP1890" i="30"/>
  <c r="AM1965" i="30"/>
  <c r="AM1930" i="30"/>
  <c r="L1906" i="30"/>
  <c r="I1981" i="30"/>
  <c r="M1906" i="30"/>
  <c r="BB1979" i="30"/>
  <c r="BF1904" i="30"/>
  <c r="BE1904" i="30"/>
  <c r="S2003" i="30"/>
  <c r="W1928" i="30"/>
  <c r="V1928" i="30"/>
  <c r="AH2006" i="30"/>
  <c r="AL1931" i="30"/>
  <c r="AK1931" i="30"/>
  <c r="AZ1903" i="30"/>
  <c r="BA1903" i="30"/>
  <c r="AW1978" i="30"/>
  <c r="AW1989" i="30"/>
  <c r="BA1914" i="30"/>
  <c r="AZ1914" i="30"/>
  <c r="I2007" i="30"/>
  <c r="L1932" i="30"/>
  <c r="M1932" i="30"/>
  <c r="S1569" i="30"/>
  <c r="W1569" i="30" s="1"/>
  <c r="S1641" i="30"/>
  <c r="W1566" i="30"/>
  <c r="D1978" i="30"/>
  <c r="G1903" i="30"/>
  <c r="H1903" i="30"/>
  <c r="I1997" i="30"/>
  <c r="L1922" i="30"/>
  <c r="M1922" i="30"/>
  <c r="BG1962" i="30"/>
  <c r="BJ1887" i="30"/>
  <c r="BK1887" i="30"/>
  <c r="AM2051" i="30"/>
  <c r="AP1976" i="30"/>
  <c r="AQ1976" i="30"/>
  <c r="R2090" i="30"/>
  <c r="Q2090" i="30"/>
  <c r="BG2051" i="30"/>
  <c r="BJ1976" i="30"/>
  <c r="BK1976" i="30"/>
  <c r="AU1896" i="30"/>
  <c r="AR1971" i="30"/>
  <c r="AV1896" i="30"/>
  <c r="I1999" i="30"/>
  <c r="M1924" i="30"/>
  <c r="L1924" i="30"/>
  <c r="W1909" i="30"/>
  <c r="V1909" i="30"/>
  <c r="S1984" i="30"/>
  <c r="AR2017" i="30"/>
  <c r="AU1942" i="30"/>
  <c r="AV1942" i="30"/>
  <c r="BE1896" i="30"/>
  <c r="BB1971" i="30"/>
  <c r="BF1896" i="30"/>
  <c r="Q2045" i="30"/>
  <c r="R2045" i="30"/>
  <c r="N2080" i="30"/>
  <c r="AH2000" i="30"/>
  <c r="AL1925" i="30"/>
  <c r="AK1925" i="30"/>
  <c r="M1898" i="30"/>
  <c r="L1898" i="30"/>
  <c r="I1973" i="30"/>
  <c r="AC1967" i="30"/>
  <c r="AG1892" i="30"/>
  <c r="AF1892" i="30"/>
  <c r="BG1966" i="30"/>
  <c r="BK1891" i="30"/>
  <c r="BJ1891" i="30"/>
  <c r="BB1855" i="30"/>
  <c r="BB1889" i="30"/>
  <c r="BF1814" i="30"/>
  <c r="BE1814" i="30"/>
  <c r="AR1968" i="30"/>
  <c r="AV1893" i="30"/>
  <c r="AU1893" i="30"/>
  <c r="X1988" i="30"/>
  <c r="AA1913" i="30"/>
  <c r="AB1913" i="30"/>
  <c r="X2004" i="30"/>
  <c r="AA1929" i="30"/>
  <c r="AB1929" i="30"/>
  <c r="BG1975" i="30"/>
  <c r="BJ1900" i="30"/>
  <c r="BK1900" i="30"/>
  <c r="M1814" i="30"/>
  <c r="I1889" i="30"/>
  <c r="L1814" i="30"/>
  <c r="I1855" i="30"/>
  <c r="AC1977" i="30"/>
  <c r="AG1902" i="30"/>
  <c r="AF1902" i="30"/>
  <c r="W1913" i="30"/>
  <c r="S1988" i="30"/>
  <c r="V1913" i="30"/>
  <c r="AB1908" i="30"/>
  <c r="AA1908" i="30"/>
  <c r="X1983" i="30"/>
  <c r="X1979" i="30"/>
  <c r="AA1904" i="30"/>
  <c r="AB1904" i="30"/>
  <c r="H1921" i="30"/>
  <c r="G1921" i="30"/>
  <c r="D1996" i="30"/>
  <c r="S2012" i="30"/>
  <c r="W1937" i="30"/>
  <c r="V1937" i="30"/>
  <c r="AU1912" i="30"/>
  <c r="AV1912" i="30"/>
  <c r="AR1987" i="30"/>
  <c r="AR2018" i="30"/>
  <c r="AV1943" i="30"/>
  <c r="AU1943" i="30"/>
  <c r="AH1967" i="30"/>
  <c r="AL1892" i="30"/>
  <c r="AK1892" i="30"/>
  <c r="AH1966" i="30"/>
  <c r="AK1891" i="30"/>
  <c r="AL1891" i="30"/>
  <c r="I1988" i="30"/>
  <c r="L1913" i="30"/>
  <c r="M1913" i="30"/>
  <c r="BG1709" i="30"/>
  <c r="BJ1708" i="30"/>
  <c r="BK1708" i="30"/>
  <c r="BG2000" i="30"/>
  <c r="BJ1925" i="30"/>
  <c r="BK1925" i="30"/>
  <c r="BA1925" i="30"/>
  <c r="AZ1925" i="30"/>
  <c r="AW2000" i="30"/>
  <c r="I2001" i="30"/>
  <c r="M1926" i="30"/>
  <c r="L1926" i="30"/>
  <c r="I1987" i="30"/>
  <c r="L1912" i="30"/>
  <c r="M1912" i="30"/>
  <c r="AC2006" i="30"/>
  <c r="AF1931" i="30"/>
  <c r="AG1931" i="30"/>
  <c r="AM2092" i="30"/>
  <c r="AP2017" i="30"/>
  <c r="AQ2017" i="30"/>
  <c r="X1978" i="30"/>
  <c r="AA1903" i="30"/>
  <c r="AB1903" i="30"/>
  <c r="S1994" i="30"/>
  <c r="W1919" i="30"/>
  <c r="V1919" i="30"/>
  <c r="AC1984" i="30"/>
  <c r="AG1909" i="30"/>
  <c r="AF1909" i="30"/>
  <c r="I1980" i="30"/>
  <c r="L1905" i="30"/>
  <c r="M1905" i="30"/>
  <c r="BB1976" i="30"/>
  <c r="BF1901" i="30"/>
  <c r="BE1901" i="30"/>
  <c r="AA1814" i="30"/>
  <c r="X1855" i="30"/>
  <c r="X1889" i="30"/>
  <c r="AB1814" i="30"/>
  <c r="AH1994" i="30"/>
  <c r="AK1919" i="30"/>
  <c r="AL1919" i="30"/>
  <c r="I1969" i="30"/>
  <c r="M1894" i="30"/>
  <c r="L1894" i="30"/>
  <c r="AK1928" i="30"/>
  <c r="AH2003" i="30"/>
  <c r="AL1928" i="30"/>
  <c r="AF1910" i="30"/>
  <c r="AG1910" i="30"/>
  <c r="AC1985" i="30"/>
  <c r="D1966" i="30"/>
  <c r="G1891" i="30"/>
  <c r="H1891" i="30"/>
  <c r="D2000" i="30"/>
  <c r="H1925" i="30"/>
  <c r="G1925" i="30"/>
  <c r="R2062" i="30"/>
  <c r="Q2062" i="30"/>
  <c r="X1999" i="30"/>
  <c r="AB1924" i="30"/>
  <c r="AA1924" i="30"/>
  <c r="AW1987" i="30"/>
  <c r="BA1912" i="30"/>
  <c r="AZ1912" i="30"/>
  <c r="BA1634" i="30"/>
  <c r="AZ1634" i="30"/>
  <c r="AZ1641" i="30" s="1"/>
  <c r="AZ1644" i="30" s="1"/>
  <c r="S1998" i="30"/>
  <c r="V1923" i="30"/>
  <c r="W1923" i="30"/>
  <c r="BF1929" i="30"/>
  <c r="BB2004" i="30"/>
  <c r="BE1929" i="30"/>
  <c r="AV1939" i="30"/>
  <c r="AU1939" i="30"/>
  <c r="AR2014" i="30"/>
  <c r="AV1929" i="30"/>
  <c r="AR2004" i="30"/>
  <c r="AU1929" i="30"/>
  <c r="BB2012" i="30"/>
  <c r="BF1937" i="30"/>
  <c r="BE1937" i="30"/>
  <c r="AR1976" i="30"/>
  <c r="AU1901" i="30"/>
  <c r="AV1901" i="30"/>
  <c r="AV1708" i="30"/>
  <c r="AR1709" i="30"/>
  <c r="AU1708" i="30"/>
  <c r="AH1997" i="30"/>
  <c r="AK1922" i="30"/>
  <c r="AL1922" i="30"/>
  <c r="AL1634" i="30"/>
  <c r="AK1634" i="30"/>
  <c r="AK1641" i="30" s="1"/>
  <c r="AK1644" i="30" s="1"/>
  <c r="X2001" i="30"/>
  <c r="AB1926" i="30"/>
  <c r="AA1926" i="30"/>
  <c r="R1933" i="30"/>
  <c r="N1934" i="30"/>
  <c r="Q1933" i="30"/>
  <c r="BG2006" i="30"/>
  <c r="BJ1931" i="30"/>
  <c r="BK1931" i="30"/>
  <c r="S1985" i="30"/>
  <c r="W1910" i="30"/>
  <c r="V1910" i="30"/>
  <c r="AB1890" i="30"/>
  <c r="X1965" i="30"/>
  <c r="AA1890" i="30"/>
  <c r="BB1974" i="30"/>
  <c r="BF1899" i="30"/>
  <c r="BE1899" i="30"/>
  <c r="AC1965" i="30"/>
  <c r="AF1890" i="30"/>
  <c r="AG1890" i="30"/>
  <c r="D1975" i="30"/>
  <c r="H1900" i="30"/>
  <c r="G1900" i="30"/>
  <c r="BB2002" i="30"/>
  <c r="BF1927" i="30"/>
  <c r="BE1927" i="30"/>
  <c r="W1790" i="30"/>
  <c r="V1790" i="30"/>
  <c r="D1855" i="30"/>
  <c r="G1814" i="30"/>
  <c r="D1889" i="30"/>
  <c r="H1814" i="30"/>
  <c r="AW1995" i="30"/>
  <c r="BA1920" i="30"/>
  <c r="AZ1920" i="30"/>
  <c r="R2005" i="30"/>
  <c r="Q2005" i="30"/>
  <c r="N2008" i="30"/>
  <c r="BB1996" i="30"/>
  <c r="BE1921" i="30"/>
  <c r="BF1921" i="30"/>
  <c r="BF1895" i="30"/>
  <c r="BE1895" i="30"/>
  <c r="BB1970" i="30"/>
  <c r="AV1908" i="30"/>
  <c r="AU1908" i="30"/>
  <c r="AR1983" i="30"/>
  <c r="AQ1865" i="30"/>
  <c r="AP1865" i="30"/>
  <c r="X1709" i="30"/>
  <c r="AA1708" i="30"/>
  <c r="AB1708" i="30"/>
  <c r="I1961" i="30"/>
  <c r="I1888" i="30"/>
  <c r="M1888" i="30" s="1"/>
  <c r="L1886" i="30"/>
  <c r="M1886" i="30"/>
  <c r="AF1922" i="30"/>
  <c r="AG1922" i="30"/>
  <c r="AC1997" i="30"/>
  <c r="AH1989" i="30"/>
  <c r="AL1914" i="30"/>
  <c r="AK1914" i="30"/>
  <c r="S1962" i="30"/>
  <c r="V1887" i="30"/>
  <c r="W1887" i="30"/>
  <c r="AQ1709" i="30"/>
  <c r="AP1709" i="30"/>
  <c r="AP1716" i="30" s="1"/>
  <c r="AP1719" i="30" s="1"/>
  <c r="W1894" i="30"/>
  <c r="V1894" i="30"/>
  <c r="S1969" i="30"/>
  <c r="BG1972" i="30"/>
  <c r="BJ1897" i="30"/>
  <c r="BK1897" i="30"/>
  <c r="AC1970" i="30"/>
  <c r="AG1895" i="30"/>
  <c r="AF1895" i="30"/>
  <c r="S1992" i="30"/>
  <c r="W1917" i="30"/>
  <c r="V1917" i="30"/>
  <c r="D1982" i="30"/>
  <c r="G1907" i="30"/>
  <c r="H1907" i="30"/>
  <c r="D2014" i="30"/>
  <c r="G1939" i="30"/>
  <c r="H1939" i="30"/>
  <c r="BE1928" i="30"/>
  <c r="BF1928" i="30"/>
  <c r="BB2003" i="30"/>
  <c r="S1991" i="30"/>
  <c r="W1916" i="30"/>
  <c r="V1916" i="30"/>
  <c r="H1898" i="30"/>
  <c r="G1898" i="30"/>
  <c r="D1973" i="30"/>
  <c r="D1965" i="30"/>
  <c r="G1890" i="30"/>
  <c r="H1890" i="30"/>
  <c r="AC2001" i="30"/>
  <c r="AG1926" i="30"/>
  <c r="AF1926" i="30"/>
  <c r="AA1923" i="30"/>
  <c r="AB1923" i="30"/>
  <c r="X1998" i="30"/>
  <c r="I1972" i="30"/>
  <c r="M1897" i="30"/>
  <c r="L1897" i="30"/>
  <c r="M1902" i="30"/>
  <c r="L1902" i="30"/>
  <c r="I1977" i="30"/>
  <c r="BG1986" i="30"/>
  <c r="BJ1911" i="30"/>
  <c r="BK1911" i="30"/>
  <c r="BB1966" i="30"/>
  <c r="BF1891" i="30"/>
  <c r="BE1891" i="30"/>
  <c r="AV1922" i="30"/>
  <c r="AR1997" i="30"/>
  <c r="AU1922" i="30"/>
  <c r="AW1976" i="30"/>
  <c r="BA1901" i="30"/>
  <c r="AZ1901" i="30"/>
  <c r="AW1991" i="30"/>
  <c r="AZ1916" i="30"/>
  <c r="BA1916" i="30"/>
  <c r="BF1708" i="30"/>
  <c r="BE1708" i="30"/>
  <c r="BB1709" i="30"/>
  <c r="BB1968" i="30"/>
  <c r="BF1893" i="30"/>
  <c r="BE1893" i="30"/>
  <c r="AH1978" i="30"/>
  <c r="AL1903" i="30"/>
  <c r="AK1903" i="30"/>
  <c r="R2081" i="30"/>
  <c r="Q2081" i="30"/>
  <c r="BG2059" i="30"/>
  <c r="BK1984" i="30"/>
  <c r="BJ1984" i="30"/>
  <c r="AB1942" i="30"/>
  <c r="X2017" i="30"/>
  <c r="AA1942" i="30"/>
  <c r="M1931" i="30"/>
  <c r="L1931" i="30"/>
  <c r="I2006" i="30"/>
  <c r="AC1975" i="30"/>
  <c r="AF1900" i="30"/>
  <c r="AG1900" i="30"/>
  <c r="BB1998" i="30"/>
  <c r="BE1923" i="30"/>
  <c r="BF1923" i="30"/>
  <c r="I1967" i="30"/>
  <c r="L1892" i="30"/>
  <c r="M1892" i="30"/>
  <c r="G1932" i="30"/>
  <c r="D2007" i="30"/>
  <c r="H1932" i="30"/>
  <c r="AP1990" i="30"/>
  <c r="AQ1990" i="30"/>
  <c r="AM2065" i="30"/>
  <c r="AV1900" i="30"/>
  <c r="AR1975" i="30"/>
  <c r="AU1900" i="30"/>
  <c r="AK1896" i="30"/>
  <c r="AL1896" i="30"/>
  <c r="AH1971" i="30"/>
  <c r="L1908" i="30"/>
  <c r="I1983" i="30"/>
  <c r="M1908" i="30"/>
  <c r="AC1783" i="30"/>
  <c r="AF1780" i="30"/>
  <c r="AG1780" i="30"/>
  <c r="AH1987" i="30"/>
  <c r="AL1912" i="30"/>
  <c r="AK1912" i="30"/>
  <c r="AK1927" i="30"/>
  <c r="AH2002" i="30"/>
  <c r="AL1927" i="30"/>
  <c r="AW1981" i="30"/>
  <c r="BA1906" i="30"/>
  <c r="AZ1906" i="30"/>
  <c r="AK1920" i="30"/>
  <c r="AH1995" i="30"/>
  <c r="AL1920" i="30"/>
  <c r="BB1886" i="30"/>
  <c r="BF1811" i="30"/>
  <c r="BE1811" i="30"/>
  <c r="BE1813" i="30" s="1"/>
  <c r="BB1813" i="30"/>
  <c r="BF1813" i="30" s="1"/>
  <c r="S1965" i="30"/>
  <c r="W1890" i="30"/>
  <c r="V1890" i="30"/>
  <c r="AC2007" i="30"/>
  <c r="AF1932" i="30"/>
  <c r="AG1932" i="30"/>
  <c r="V1918" i="30"/>
  <c r="W1918" i="30"/>
  <c r="S1993" i="30"/>
  <c r="X1971" i="30"/>
  <c r="AB1896" i="30"/>
  <c r="AA1896" i="30"/>
  <c r="S2004" i="30"/>
  <c r="W1929" i="30"/>
  <c r="V1929" i="30"/>
  <c r="AH1974" i="30"/>
  <c r="AK1899" i="30"/>
  <c r="AL1899" i="30"/>
  <c r="AK1939" i="30"/>
  <c r="AL1939" i="30"/>
  <c r="AH2014" i="30"/>
  <c r="AR2013" i="30"/>
  <c r="AV1938" i="30"/>
  <c r="AU1938" i="30"/>
  <c r="AH1981" i="30"/>
  <c r="AK1906" i="30"/>
  <c r="AL1906" i="30"/>
  <c r="AM1716" i="30"/>
  <c r="AQ1641" i="30"/>
  <c r="AM1644" i="30"/>
  <c r="AQ1644" i="30" s="1"/>
  <c r="AC1966" i="30"/>
  <c r="AG1891" i="30"/>
  <c r="AF1891" i="30"/>
  <c r="X1981" i="30"/>
  <c r="AB1906" i="30"/>
  <c r="AA1906" i="30"/>
  <c r="AV1905" i="30"/>
  <c r="AU1905" i="30"/>
  <c r="AR1980" i="30"/>
  <c r="AH2012" i="30"/>
  <c r="AK1937" i="30"/>
  <c r="AL1937" i="30"/>
  <c r="BG2003" i="30"/>
  <c r="BJ1928" i="30"/>
  <c r="BK1928" i="30"/>
  <c r="M1929" i="30"/>
  <c r="L1929" i="30"/>
  <c r="I2004" i="30"/>
  <c r="AU1931" i="30"/>
  <c r="AV1931" i="30"/>
  <c r="AR2006" i="30"/>
  <c r="X1989" i="30"/>
  <c r="AA1914" i="30"/>
  <c r="AB1914" i="30"/>
  <c r="L1861" i="30"/>
  <c r="I1936" i="30"/>
  <c r="M1861" i="30"/>
  <c r="I1865" i="30"/>
  <c r="X1982" i="30"/>
  <c r="AA1907" i="30"/>
  <c r="AB1907" i="30"/>
  <c r="S2001" i="30"/>
  <c r="W1926" i="30"/>
  <c r="V1926" i="30"/>
  <c r="S1997" i="30"/>
  <c r="W1922" i="30"/>
  <c r="V1922" i="30"/>
  <c r="S1709" i="30"/>
  <c r="W1708" i="30"/>
  <c r="V1708" i="30"/>
  <c r="AC1813" i="30"/>
  <c r="AG1813" i="30" s="1"/>
  <c r="AC1886" i="30"/>
  <c r="AF1811" i="30"/>
  <c r="AF1813" i="30" s="1"/>
  <c r="AG1811" i="30"/>
  <c r="BB1982" i="30"/>
  <c r="BE1907" i="30"/>
  <c r="BF1907" i="30"/>
  <c r="X1969" i="30"/>
  <c r="AB1894" i="30"/>
  <c r="AA1894" i="30"/>
  <c r="I2018" i="30"/>
  <c r="L1943" i="30"/>
  <c r="M1943" i="30"/>
  <c r="BB2006" i="30"/>
  <c r="BF1931" i="30"/>
  <c r="BE1931" i="30"/>
  <c r="AC1999" i="30"/>
  <c r="AG1924" i="30"/>
  <c r="AF1924" i="30"/>
  <c r="BB1975" i="30"/>
  <c r="BF1900" i="30"/>
  <c r="BE1900" i="30"/>
  <c r="I1971" i="30"/>
  <c r="M1896" i="30"/>
  <c r="L1896" i="30"/>
  <c r="AR2002" i="30"/>
  <c r="AV1927" i="30"/>
  <c r="AU1927" i="30"/>
  <c r="BB1995" i="30"/>
  <c r="BF1920" i="30"/>
  <c r="BE1920" i="30"/>
  <c r="D1989" i="30"/>
  <c r="G1914" i="30"/>
  <c r="H1914" i="30"/>
  <c r="AU1861" i="30"/>
  <c r="AV1861" i="30"/>
  <c r="AR1865" i="30"/>
  <c r="AR1936" i="30"/>
  <c r="AR1998" i="30"/>
  <c r="AU1923" i="30"/>
  <c r="AV1923" i="30"/>
  <c r="AW2002" i="30"/>
  <c r="BA1927" i="30"/>
  <c r="AZ1927" i="30"/>
  <c r="AG1566" i="30"/>
  <c r="AC1641" i="30"/>
  <c r="AC1569" i="30"/>
  <c r="AG1569" i="30" s="1"/>
  <c r="M1904" i="30"/>
  <c r="L1904" i="30"/>
  <c r="I1979" i="30"/>
  <c r="AR1967" i="30"/>
  <c r="AV1892" i="30"/>
  <c r="AU1892" i="30"/>
  <c r="I1965" i="30"/>
  <c r="L1890" i="30"/>
  <c r="M1890" i="30"/>
  <c r="AA1938" i="30"/>
  <c r="X2013" i="30"/>
  <c r="AB1938" i="30"/>
  <c r="AC1969" i="30"/>
  <c r="AG1894" i="30"/>
  <c r="AF1894" i="30"/>
  <c r="BG1969" i="30"/>
  <c r="BK1894" i="30"/>
  <c r="BJ1894" i="30"/>
  <c r="M1887" i="30"/>
  <c r="I1962" i="30"/>
  <c r="L1887" i="30"/>
  <c r="AW1999" i="30"/>
  <c r="BA1924" i="30"/>
  <c r="AZ1924" i="30"/>
  <c r="AZ1861" i="30"/>
  <c r="AW1865" i="30"/>
  <c r="AW1936" i="30"/>
  <c r="BA1861" i="30"/>
  <c r="AF1905" i="30"/>
  <c r="AG1905" i="30"/>
  <c r="AC1980" i="30"/>
  <c r="BB1993" i="30"/>
  <c r="BF1918" i="30"/>
  <c r="BE1918" i="30"/>
  <c r="S1977" i="30"/>
  <c r="W1902" i="30"/>
  <c r="V1902" i="30"/>
  <c r="AF1920" i="30"/>
  <c r="AG1920" i="30"/>
  <c r="AC1995" i="30"/>
  <c r="BB2018" i="30"/>
  <c r="BF1943" i="30"/>
  <c r="BE1943" i="30"/>
  <c r="AV1634" i="30"/>
  <c r="AU1634" i="30"/>
  <c r="AU1641" i="30" s="1"/>
  <c r="AU1644" i="30" s="1"/>
  <c r="BG2058" i="30"/>
  <c r="BK1983" i="30"/>
  <c r="BJ1983" i="30"/>
  <c r="BJ1893" i="30"/>
  <c r="BK1893" i="30"/>
  <c r="BG1968" i="30"/>
  <c r="AK1910" i="30"/>
  <c r="AH1985" i="30"/>
  <c r="AL1910" i="30"/>
  <c r="R2093" i="30"/>
  <c r="Q2093" i="30"/>
  <c r="AK1708" i="30"/>
  <c r="AH1709" i="30"/>
  <c r="AL1708" i="30"/>
  <c r="X2000" i="30"/>
  <c r="AB1925" i="30"/>
  <c r="AA1925" i="30"/>
  <c r="I1976" i="30"/>
  <c r="L1901" i="30"/>
  <c r="M1901" i="30"/>
  <c r="AA1902" i="30"/>
  <c r="AB1902" i="30"/>
  <c r="X1977" i="30"/>
  <c r="AW1970" i="30"/>
  <c r="AZ1895" i="30"/>
  <c r="BA1895" i="30"/>
  <c r="AH1986" i="30"/>
  <c r="AL1911" i="30"/>
  <c r="AK1911" i="30"/>
  <c r="AR1965" i="30"/>
  <c r="AV1890" i="30"/>
  <c r="AU1890" i="30"/>
  <c r="BB1936" i="30"/>
  <c r="BF1861" i="30"/>
  <c r="BB1865" i="30"/>
  <c r="BE1861" i="30"/>
  <c r="AW1969" i="30"/>
  <c r="AZ1894" i="30"/>
  <c r="BA1894" i="30"/>
  <c r="I1966" i="30"/>
  <c r="M1891" i="30"/>
  <c r="L1891" i="30"/>
  <c r="G1920" i="30"/>
  <c r="D1995" i="30"/>
  <c r="H1920" i="30"/>
  <c r="R2047" i="30"/>
  <c r="Q2047" i="30"/>
  <c r="X1974" i="30"/>
  <c r="AB1899" i="30"/>
  <c r="AA1899" i="30"/>
  <c r="AQ1996" i="30"/>
  <c r="AM2071" i="30"/>
  <c r="AP1996" i="30"/>
  <c r="AH1991" i="30"/>
  <c r="AK1916" i="30"/>
  <c r="AL1916" i="30"/>
  <c r="AH1988" i="30"/>
  <c r="AK1913" i="30"/>
  <c r="AL1913" i="30"/>
  <c r="S1886" i="30"/>
  <c r="V1811" i="30"/>
  <c r="V1813" i="30" s="1"/>
  <c r="W1811" i="30"/>
  <c r="S1813" i="30"/>
  <c r="W1813" i="30" s="1"/>
  <c r="BF1910" i="30"/>
  <c r="BE1910" i="30"/>
  <c r="BB1985" i="30"/>
  <c r="D1980" i="30"/>
  <c r="G1905" i="30"/>
  <c r="H1905" i="30"/>
  <c r="AW1973" i="30"/>
  <c r="BA1898" i="30"/>
  <c r="AZ1898" i="30"/>
  <c r="AR2007" i="30"/>
  <c r="AV1932" i="30"/>
  <c r="AU1932" i="30"/>
  <c r="I1990" i="30"/>
  <c r="M1915" i="30"/>
  <c r="L1915" i="30"/>
  <c r="G1926" i="30"/>
  <c r="H1926" i="30"/>
  <c r="D2001" i="30"/>
  <c r="G1895" i="30"/>
  <c r="D1970" i="30"/>
  <c r="H1895" i="30"/>
  <c r="D1998" i="30"/>
  <c r="G1923" i="30"/>
  <c r="H1923" i="30"/>
  <c r="I1968" i="30"/>
  <c r="M1893" i="30"/>
  <c r="L1893" i="30"/>
  <c r="AM2067" i="30"/>
  <c r="AP1992" i="30"/>
  <c r="AQ1992" i="30"/>
  <c r="BG2001" i="30"/>
  <c r="BK1926" i="30"/>
  <c r="BJ1926" i="30"/>
  <c r="AP1973" i="30"/>
  <c r="AM2048" i="30"/>
  <c r="AQ1973" i="30"/>
  <c r="BG1973" i="30"/>
  <c r="BK1898" i="30"/>
  <c r="BJ1898" i="30"/>
  <c r="BK1921" i="30"/>
  <c r="BG1996" i="30"/>
  <c r="BJ1921" i="30"/>
  <c r="S1972" i="30"/>
  <c r="V1897" i="30"/>
  <c r="W1897" i="30"/>
  <c r="S2061" i="30"/>
  <c r="W1986" i="30"/>
  <c r="V1986" i="30"/>
  <c r="AH1977" i="30"/>
  <c r="AL1902" i="30"/>
  <c r="AK1902" i="30"/>
  <c r="AB1811" i="30"/>
  <c r="X1813" i="30"/>
  <c r="AB1813" i="30" s="1"/>
  <c r="AA1811" i="30"/>
  <c r="AA1813" i="30" s="1"/>
  <c r="X1886" i="30"/>
  <c r="I2017" i="30"/>
  <c r="L1942" i="30"/>
  <c r="M1942" i="30"/>
  <c r="BF1915" i="30"/>
  <c r="BE1915" i="30"/>
  <c r="BB1990" i="30"/>
  <c r="BF1938" i="30"/>
  <c r="BE1938" i="30"/>
  <c r="BB2013" i="30"/>
  <c r="BG1977" i="30"/>
  <c r="BJ1902" i="30"/>
  <c r="BK1902" i="30"/>
  <c r="R1791" i="30"/>
  <c r="N1866" i="30"/>
  <c r="N1794" i="30"/>
  <c r="R1794" i="30" s="1"/>
  <c r="R2064" i="30"/>
  <c r="Q2064" i="30"/>
  <c r="AK1917" i="30"/>
  <c r="AH1992" i="30"/>
  <c r="AL1917" i="30"/>
  <c r="AC1973" i="30"/>
  <c r="AG1898" i="30"/>
  <c r="AF1898" i="30"/>
  <c r="AH1990" i="30"/>
  <c r="AK1915" i="30"/>
  <c r="AL1915" i="30"/>
  <c r="BK1905" i="30"/>
  <c r="BJ1905" i="30"/>
  <c r="BG1980" i="30"/>
  <c r="AW1998" i="30"/>
  <c r="BA1923" i="30"/>
  <c r="AZ1923" i="30"/>
  <c r="W1907" i="30"/>
  <c r="V1907" i="30"/>
  <c r="S1982" i="30"/>
  <c r="AC2014" i="30"/>
  <c r="AF1939" i="30"/>
  <c r="AG1939" i="30"/>
  <c r="V1904" i="30"/>
  <c r="S1979" i="30"/>
  <c r="W1904" i="30"/>
  <c r="AM2069" i="30"/>
  <c r="AP1994" i="30"/>
  <c r="AQ1994" i="30"/>
  <c r="AC2018" i="30"/>
  <c r="AG1943" i="30"/>
  <c r="AF1943" i="30"/>
  <c r="BK1923" i="30"/>
  <c r="BG1998" i="30"/>
  <c r="BJ1923" i="30"/>
  <c r="L1918" i="30"/>
  <c r="I1993" i="30"/>
  <c r="M1918" i="30"/>
  <c r="AH1975" i="30"/>
  <c r="AL1900" i="30"/>
  <c r="AK1900" i="30"/>
  <c r="D1969" i="30"/>
  <c r="H1894" i="30"/>
  <c r="G1894" i="30"/>
  <c r="AR1962" i="30"/>
  <c r="AU1887" i="30"/>
  <c r="AV1887" i="30"/>
  <c r="G1912" i="30"/>
  <c r="H1912" i="30"/>
  <c r="D1987" i="30"/>
  <c r="M1919" i="30"/>
  <c r="L1919" i="30"/>
  <c r="I1994" i="30"/>
  <c r="BB2000" i="30"/>
  <c r="BE1925" i="30"/>
  <c r="BF1925" i="30"/>
  <c r="L1790" i="30"/>
  <c r="M1790" i="30"/>
  <c r="AM2087" i="30"/>
  <c r="AP2012" i="30"/>
  <c r="AQ2012" i="30"/>
  <c r="BA1811" i="30"/>
  <c r="AW1813" i="30"/>
  <c r="BA1813" i="30" s="1"/>
  <c r="AW1886" i="30"/>
  <c r="AZ1811" i="30"/>
  <c r="AZ1813" i="30" s="1"/>
  <c r="AL1975" i="30" l="1"/>
  <c r="AH2050" i="30"/>
  <c r="AK1975" i="30"/>
  <c r="N1941" i="30"/>
  <c r="R1866" i="30"/>
  <c r="N1869" i="30"/>
  <c r="R1869" i="30" s="1"/>
  <c r="D2070" i="30"/>
  <c r="H1995" i="30"/>
  <c r="G1995" i="30"/>
  <c r="S2076" i="30"/>
  <c r="W2001" i="30"/>
  <c r="V2001" i="30"/>
  <c r="AU2013" i="30"/>
  <c r="AV2013" i="30"/>
  <c r="AR2088" i="30"/>
  <c r="AC1784" i="30"/>
  <c r="AF1783" i="30"/>
  <c r="AG1783" i="30"/>
  <c r="AH2078" i="30"/>
  <c r="AL2003" i="30"/>
  <c r="AK2003" i="30"/>
  <c r="AC2052" i="30"/>
  <c r="AG1977" i="30"/>
  <c r="AF1977" i="30"/>
  <c r="BE1967" i="30"/>
  <c r="BF1967" i="30"/>
  <c r="BB2042" i="30"/>
  <c r="AP1784" i="30"/>
  <c r="AP1791" i="30" s="1"/>
  <c r="AP1794" i="30" s="1"/>
  <c r="AQ1784" i="30"/>
  <c r="AK1886" i="30"/>
  <c r="AK1888" i="30" s="1"/>
  <c r="AL1886" i="30"/>
  <c r="AH1961" i="30"/>
  <c r="AH1888" i="30"/>
  <c r="AL1888" i="30" s="1"/>
  <c r="X2011" i="30"/>
  <c r="AB1936" i="30"/>
  <c r="X1940" i="30"/>
  <c r="AA1936" i="30"/>
  <c r="AH2011" i="30"/>
  <c r="AH1940" i="30"/>
  <c r="AL1936" i="30"/>
  <c r="AK1936" i="30"/>
  <c r="BJ2053" i="30"/>
  <c r="BK2053" i="30"/>
  <c r="BJ2017" i="30"/>
  <c r="BG2092" i="30"/>
  <c r="BK2017" i="30"/>
  <c r="I1716" i="30"/>
  <c r="M1641" i="30"/>
  <c r="I1644" i="30"/>
  <c r="M1644" i="30" s="1"/>
  <c r="BA1641" i="30"/>
  <c r="AW1716" i="30"/>
  <c r="AW1644" i="30"/>
  <c r="BA1644" i="30" s="1"/>
  <c r="AK1998" i="30"/>
  <c r="AL1998" i="30"/>
  <c r="AH2073" i="30"/>
  <c r="BF2000" i="30"/>
  <c r="BB2075" i="30"/>
  <c r="BE2000" i="30"/>
  <c r="AG2018" i="30"/>
  <c r="AC2093" i="30"/>
  <c r="AF2018" i="30"/>
  <c r="BG2055" i="30"/>
  <c r="BJ1980" i="30"/>
  <c r="BK1980" i="30"/>
  <c r="AC2048" i="30"/>
  <c r="AF1973" i="30"/>
  <c r="AG1973" i="30"/>
  <c r="AQ2067" i="30"/>
  <c r="AP2067" i="30"/>
  <c r="G1970" i="30"/>
  <c r="H1970" i="30"/>
  <c r="D2045" i="30"/>
  <c r="H1980" i="30"/>
  <c r="G1980" i="30"/>
  <c r="D2055" i="30"/>
  <c r="BE1865" i="30"/>
  <c r="BF1865" i="30"/>
  <c r="AH2061" i="30"/>
  <c r="AK1986" i="30"/>
  <c r="AL1986" i="30"/>
  <c r="AC2070" i="30"/>
  <c r="AG1995" i="30"/>
  <c r="AF1995" i="30"/>
  <c r="BB2068" i="30"/>
  <c r="BF1993" i="30"/>
  <c r="BE1993" i="30"/>
  <c r="BK1969" i="30"/>
  <c r="BG2044" i="30"/>
  <c r="BJ1969" i="30"/>
  <c r="AR2073" i="30"/>
  <c r="AU1998" i="30"/>
  <c r="AV1998" i="30"/>
  <c r="I2046" i="30"/>
  <c r="M1971" i="30"/>
  <c r="L1971" i="30"/>
  <c r="AL2014" i="30"/>
  <c r="AH2089" i="30"/>
  <c r="AK2014" i="30"/>
  <c r="W2004" i="30"/>
  <c r="S2079" i="30"/>
  <c r="V2004" i="30"/>
  <c r="BE1886" i="30"/>
  <c r="BE1888" i="30" s="1"/>
  <c r="BB1961" i="30"/>
  <c r="BF1886" i="30"/>
  <c r="BB1888" i="30"/>
  <c r="BF1888" i="30" s="1"/>
  <c r="AL2002" i="30"/>
  <c r="AH2077" i="30"/>
  <c r="AK2002" i="30"/>
  <c r="I2081" i="30"/>
  <c r="L2006" i="30"/>
  <c r="M2006" i="30"/>
  <c r="BK2059" i="30"/>
  <c r="BJ2059" i="30"/>
  <c r="BB2043" i="30"/>
  <c r="BE1968" i="30"/>
  <c r="BF1968" i="30"/>
  <c r="M1972" i="30"/>
  <c r="L1972" i="30"/>
  <c r="I2047" i="30"/>
  <c r="BF2003" i="30"/>
  <c r="BE2003" i="30"/>
  <c r="BB2078" i="30"/>
  <c r="D2057" i="30"/>
  <c r="G1982" i="30"/>
  <c r="H1982" i="30"/>
  <c r="BF2002" i="30"/>
  <c r="BB2077" i="30"/>
  <c r="BE2002" i="30"/>
  <c r="X2076" i="30"/>
  <c r="AB2001" i="30"/>
  <c r="AA2001" i="30"/>
  <c r="AR2079" i="30"/>
  <c r="AV2004" i="30"/>
  <c r="AU2004" i="30"/>
  <c r="X1964" i="30"/>
  <c r="AA1889" i="30"/>
  <c r="AB1889" i="30"/>
  <c r="X1930" i="30"/>
  <c r="L1980" i="30"/>
  <c r="I2055" i="30"/>
  <c r="M1980" i="30"/>
  <c r="S2087" i="30"/>
  <c r="V2012" i="30"/>
  <c r="W2012" i="30"/>
  <c r="M1855" i="30"/>
  <c r="L1855" i="30"/>
  <c r="I1858" i="30"/>
  <c r="N2083" i="30"/>
  <c r="R2080" i="30"/>
  <c r="Q2080" i="30"/>
  <c r="AV2017" i="30"/>
  <c r="AR2092" i="30"/>
  <c r="AU2017" i="30"/>
  <c r="AR2046" i="30"/>
  <c r="AV1971" i="30"/>
  <c r="AU1971" i="30"/>
  <c r="I2082" i="30"/>
  <c r="L2007" i="30"/>
  <c r="M2007" i="30"/>
  <c r="M2075" i="30"/>
  <c r="L2075" i="30"/>
  <c r="AR2075" i="30"/>
  <c r="AU2000" i="30"/>
  <c r="AV2000" i="30"/>
  <c r="BA1972" i="30"/>
  <c r="AZ1972" i="30"/>
  <c r="AW2047" i="30"/>
  <c r="AK2013" i="30"/>
  <c r="AH2088" i="30"/>
  <c r="AL2013" i="30"/>
  <c r="AZ1984" i="30"/>
  <c r="BA1984" i="30"/>
  <c r="AW2059" i="30"/>
  <c r="BK2049" i="30"/>
  <c r="BJ2049" i="30"/>
  <c r="AH2048" i="30"/>
  <c r="AL1973" i="30"/>
  <c r="AK1973" i="30"/>
  <c r="AZ1979" i="30"/>
  <c r="AW2054" i="30"/>
  <c r="BA1979" i="30"/>
  <c r="AH2058" i="30"/>
  <c r="AL1983" i="30"/>
  <c r="AK1983" i="30"/>
  <c r="BG2060" i="30"/>
  <c r="BK1985" i="30"/>
  <c r="BJ1985" i="30"/>
  <c r="V1995" i="30"/>
  <c r="W1995" i="30"/>
  <c r="S2070" i="30"/>
  <c r="AR2041" i="30"/>
  <c r="AU1966" i="30"/>
  <c r="AV1966" i="30"/>
  <c r="AV1994" i="30"/>
  <c r="AU1994" i="30"/>
  <c r="AR2069" i="30"/>
  <c r="BA2014" i="30"/>
  <c r="AW2089" i="30"/>
  <c r="AZ2014" i="30"/>
  <c r="AR2056" i="30"/>
  <c r="AV1981" i="30"/>
  <c r="AU1981" i="30"/>
  <c r="D1644" i="30"/>
  <c r="H1644" i="30" s="1"/>
  <c r="H1641" i="30"/>
  <c r="BK1987" i="30"/>
  <c r="BJ1987" i="30"/>
  <c r="BG2062" i="30"/>
  <c r="AZ1967" i="30"/>
  <c r="AW2042" i="30"/>
  <c r="BA1967" i="30"/>
  <c r="G1990" i="30"/>
  <c r="H1990" i="30"/>
  <c r="D2065" i="30"/>
  <c r="BG2093" i="30"/>
  <c r="BK2018" i="30"/>
  <c r="BJ2018" i="30"/>
  <c r="AW2052" i="30"/>
  <c r="AZ1977" i="30"/>
  <c r="BA1977" i="30"/>
  <c r="AC2062" i="30"/>
  <c r="AG1987" i="30"/>
  <c r="AF1987" i="30"/>
  <c r="BJ1991" i="30"/>
  <c r="BK1991" i="30"/>
  <c r="BG2066" i="30"/>
  <c r="AW2040" i="30"/>
  <c r="AZ1965" i="30"/>
  <c r="BA1965" i="30"/>
  <c r="S2082" i="30"/>
  <c r="V2007" i="30"/>
  <c r="W2007" i="30"/>
  <c r="D2059" i="30"/>
  <c r="G1984" i="30"/>
  <c r="H1984" i="30"/>
  <c r="BB2044" i="30"/>
  <c r="BF1969" i="30"/>
  <c r="BE1969" i="30"/>
  <c r="L1974" i="30"/>
  <c r="I2049" i="30"/>
  <c r="M1974" i="30"/>
  <c r="AR2070" i="30"/>
  <c r="AV1995" i="30"/>
  <c r="AU1995" i="30"/>
  <c r="I2045" i="30"/>
  <c r="M1970" i="30"/>
  <c r="L1970" i="30"/>
  <c r="AK2007" i="30"/>
  <c r="AH2082" i="30"/>
  <c r="AL2007" i="30"/>
  <c r="AL1865" i="30"/>
  <c r="AK1865" i="30"/>
  <c r="AF2002" i="30"/>
  <c r="AC2077" i="30"/>
  <c r="AG2002" i="30"/>
  <c r="AP2073" i="30"/>
  <c r="AQ2073" i="30"/>
  <c r="BA2012" i="30"/>
  <c r="AZ2012" i="30"/>
  <c r="AW2087" i="30"/>
  <c r="AH2092" i="30"/>
  <c r="AL2017" i="30"/>
  <c r="AK2017" i="30"/>
  <c r="X2070" i="30"/>
  <c r="AB1995" i="30"/>
  <c r="AA1995" i="30"/>
  <c r="BE2014" i="30"/>
  <c r="BB2089" i="30"/>
  <c r="BF2014" i="30"/>
  <c r="AQ2071" i="30"/>
  <c r="AP2071" i="30"/>
  <c r="AA1969" i="30"/>
  <c r="X2044" i="30"/>
  <c r="AB1969" i="30"/>
  <c r="AW2070" i="30"/>
  <c r="AZ1995" i="30"/>
  <c r="BA1995" i="30"/>
  <c r="AU1709" i="30"/>
  <c r="AU1716" i="30" s="1"/>
  <c r="AU1719" i="30" s="1"/>
  <c r="AV1709" i="30"/>
  <c r="H2000" i="30"/>
  <c r="G2000" i="30"/>
  <c r="D2075" i="30"/>
  <c r="AF2006" i="30"/>
  <c r="AC2081" i="30"/>
  <c r="AG2006" i="30"/>
  <c r="X2058" i="30"/>
  <c r="AB1983" i="30"/>
  <c r="AA1983" i="30"/>
  <c r="S2077" i="30"/>
  <c r="W2002" i="30"/>
  <c r="V2002" i="30"/>
  <c r="AC2053" i="30"/>
  <c r="AG1978" i="30"/>
  <c r="AF1978" i="30"/>
  <c r="S1964" i="30"/>
  <c r="V1889" i="30"/>
  <c r="W1889" i="30"/>
  <c r="S1930" i="30"/>
  <c r="L1984" i="30"/>
  <c r="M1984" i="30"/>
  <c r="I2059" i="30"/>
  <c r="AP2077" i="30"/>
  <c r="AQ2077" i="30"/>
  <c r="BG2045" i="30"/>
  <c r="BK1970" i="30"/>
  <c r="BJ1970" i="30"/>
  <c r="S2041" i="30"/>
  <c r="W1966" i="30"/>
  <c r="V1966" i="30"/>
  <c r="W1972" i="30"/>
  <c r="V1972" i="30"/>
  <c r="S2047" i="30"/>
  <c r="AP2048" i="30"/>
  <c r="AQ2048" i="30"/>
  <c r="BE1985" i="30"/>
  <c r="BB2060" i="30"/>
  <c r="BF1985" i="30"/>
  <c r="I2051" i="30"/>
  <c r="M1976" i="30"/>
  <c r="L1976" i="30"/>
  <c r="AG1980" i="30"/>
  <c r="AC2055" i="30"/>
  <c r="AF1980" i="30"/>
  <c r="I2040" i="30"/>
  <c r="M1965" i="30"/>
  <c r="L1965" i="30"/>
  <c r="AG1641" i="30"/>
  <c r="AC1716" i="30"/>
  <c r="AC1644" i="30"/>
  <c r="AG1644" i="30" s="1"/>
  <c r="AR1940" i="30"/>
  <c r="AR2011" i="30"/>
  <c r="AU1936" i="30"/>
  <c r="AV1936" i="30"/>
  <c r="BE2006" i="30"/>
  <c r="BB2081" i="30"/>
  <c r="BF2006" i="30"/>
  <c r="W1709" i="30"/>
  <c r="V1709" i="30"/>
  <c r="V1716" i="30" s="1"/>
  <c r="V1719" i="30" s="1"/>
  <c r="X2064" i="30"/>
  <c r="AB1989" i="30"/>
  <c r="AA1989" i="30"/>
  <c r="AM1791" i="30"/>
  <c r="AQ1716" i="30"/>
  <c r="AM1719" i="30"/>
  <c r="AQ1719" i="30" s="1"/>
  <c r="AF2007" i="30"/>
  <c r="AG2007" i="30"/>
  <c r="AC2082" i="30"/>
  <c r="I2058" i="30"/>
  <c r="L1983" i="30"/>
  <c r="M1983" i="30"/>
  <c r="AQ2065" i="30"/>
  <c r="AP2065" i="30"/>
  <c r="I2042" i="30"/>
  <c r="M1967" i="30"/>
  <c r="L1967" i="30"/>
  <c r="BE1709" i="30"/>
  <c r="BE1716" i="30" s="1"/>
  <c r="BE1719" i="30" s="1"/>
  <c r="BF1709" i="30"/>
  <c r="AW2051" i="30"/>
  <c r="BA1976" i="30"/>
  <c r="AZ1976" i="30"/>
  <c r="X2073" i="30"/>
  <c r="AA1998" i="30"/>
  <c r="AB1998" i="30"/>
  <c r="D2040" i="30"/>
  <c r="H1965" i="30"/>
  <c r="G1965" i="30"/>
  <c r="BK1972" i="30"/>
  <c r="BG2047" i="30"/>
  <c r="BJ1972" i="30"/>
  <c r="W1962" i="30"/>
  <c r="V1962" i="30"/>
  <c r="S2037" i="30"/>
  <c r="L1888" i="30"/>
  <c r="AR2058" i="30"/>
  <c r="AU1983" i="30"/>
  <c r="AV1983" i="30"/>
  <c r="BB2071" i="30"/>
  <c r="BE1996" i="30"/>
  <c r="BF1996" i="30"/>
  <c r="H1889" i="30"/>
  <c r="D1964" i="30"/>
  <c r="G1889" i="30"/>
  <c r="D1930" i="30"/>
  <c r="BB2049" i="30"/>
  <c r="BF1974" i="30"/>
  <c r="BE1974" i="30"/>
  <c r="AB1855" i="30"/>
  <c r="AA1855" i="30"/>
  <c r="X1858" i="30"/>
  <c r="AB1978" i="30"/>
  <c r="X2053" i="30"/>
  <c r="AA1978" i="30"/>
  <c r="M1988" i="30"/>
  <c r="I2063" i="30"/>
  <c r="L1988" i="30"/>
  <c r="D2071" i="30"/>
  <c r="H1996" i="30"/>
  <c r="G1996" i="30"/>
  <c r="X2079" i="30"/>
  <c r="AA2004" i="30"/>
  <c r="AB2004" i="30"/>
  <c r="AC2042" i="30"/>
  <c r="AF1967" i="30"/>
  <c r="AG1967" i="30"/>
  <c r="S2059" i="30"/>
  <c r="W1984" i="30"/>
  <c r="V1984" i="30"/>
  <c r="AQ2051" i="30"/>
  <c r="AP2051" i="30"/>
  <c r="AH2081" i="30"/>
  <c r="AL2006" i="30"/>
  <c r="AK2006" i="30"/>
  <c r="M1981" i="30"/>
  <c r="L1981" i="30"/>
  <c r="I2056" i="30"/>
  <c r="D2087" i="30"/>
  <c r="H2012" i="30"/>
  <c r="G2012" i="30"/>
  <c r="AW2043" i="30"/>
  <c r="BA1968" i="30"/>
  <c r="AZ1968" i="30"/>
  <c r="AU1991" i="30"/>
  <c r="AR2066" i="30"/>
  <c r="AV1991" i="30"/>
  <c r="AF1709" i="30"/>
  <c r="AF1716" i="30" s="1"/>
  <c r="AF1719" i="30" s="1"/>
  <c r="AG1709" i="30"/>
  <c r="BK1993" i="30"/>
  <c r="BJ1993" i="30"/>
  <c r="BG2068" i="30"/>
  <c r="AZ2017" i="30"/>
  <c r="AW2092" i="30"/>
  <c r="BA2017" i="30"/>
  <c r="AC1964" i="30"/>
  <c r="AC1930" i="30"/>
  <c r="AG1889" i="30"/>
  <c r="AF1889" i="30"/>
  <c r="G1974" i="30"/>
  <c r="H1974" i="30"/>
  <c r="D2049" i="30"/>
  <c r="AB2006" i="30"/>
  <c r="X2081" i="30"/>
  <c r="AA2006" i="30"/>
  <c r="BK1641" i="30"/>
  <c r="BG1716" i="30"/>
  <c r="BG1644" i="30"/>
  <c r="BK1644" i="30" s="1"/>
  <c r="D2042" i="30"/>
  <c r="H1967" i="30"/>
  <c r="G1967" i="30"/>
  <c r="AC2065" i="30"/>
  <c r="AG1990" i="30"/>
  <c r="AF1990" i="30"/>
  <c r="BB2066" i="30"/>
  <c r="BF1991" i="30"/>
  <c r="BE1991" i="30"/>
  <c r="AC2054" i="30"/>
  <c r="AF1979" i="30"/>
  <c r="AG1979" i="30"/>
  <c r="AC2069" i="30"/>
  <c r="AG1994" i="30"/>
  <c r="AF1994" i="30"/>
  <c r="V1976" i="30"/>
  <c r="W1976" i="30"/>
  <c r="S2051" i="30"/>
  <c r="W2071" i="30"/>
  <c r="V2071" i="30"/>
  <c r="AB2002" i="30"/>
  <c r="X2077" i="30"/>
  <c r="AA2002" i="30"/>
  <c r="AR2054" i="30"/>
  <c r="AV1979" i="30"/>
  <c r="AU1979" i="30"/>
  <c r="AV2003" i="30"/>
  <c r="AU2003" i="30"/>
  <c r="AR2078" i="30"/>
  <c r="AR2048" i="30"/>
  <c r="AV1973" i="30"/>
  <c r="AU1973" i="30"/>
  <c r="AA1783" i="30"/>
  <c r="AB1783" i="30"/>
  <c r="X1784" i="30"/>
  <c r="AA1985" i="30"/>
  <c r="AB1985" i="30"/>
  <c r="X2060" i="30"/>
  <c r="AC2058" i="30"/>
  <c r="AG1983" i="30"/>
  <c r="AF1983" i="30"/>
  <c r="I2071" i="30"/>
  <c r="L1996" i="30"/>
  <c r="M1996" i="30"/>
  <c r="I2061" i="30"/>
  <c r="M1986" i="30"/>
  <c r="L1986" i="30"/>
  <c r="D2046" i="30"/>
  <c r="H1971" i="30"/>
  <c r="G1971" i="30"/>
  <c r="X2051" i="30"/>
  <c r="AB1976" i="30"/>
  <c r="AA1976" i="30"/>
  <c r="BA1975" i="30"/>
  <c r="AZ1975" i="30"/>
  <c r="AW2050" i="30"/>
  <c r="AR2057" i="30"/>
  <c r="AV1982" i="30"/>
  <c r="AU1982" i="30"/>
  <c r="AL1996" i="30"/>
  <c r="AH2071" i="30"/>
  <c r="AK1996" i="30"/>
  <c r="AW2076" i="30"/>
  <c r="BA2001" i="30"/>
  <c r="AZ2001" i="30"/>
  <c r="AW2037" i="30"/>
  <c r="BA1962" i="30"/>
  <c r="AZ1962" i="30"/>
  <c r="AH2068" i="30"/>
  <c r="AL1993" i="30"/>
  <c r="AK1993" i="30"/>
  <c r="AH2054" i="30"/>
  <c r="AK1979" i="30"/>
  <c r="AL1979" i="30"/>
  <c r="AQ2070" i="30"/>
  <c r="AP2070" i="30"/>
  <c r="BA1998" i="30"/>
  <c r="AW2073" i="30"/>
  <c r="AZ1998" i="30"/>
  <c r="BG2048" i="30"/>
  <c r="BK1973" i="30"/>
  <c r="BJ1973" i="30"/>
  <c r="S1961" i="30"/>
  <c r="V1886" i="30"/>
  <c r="V1888" i="30" s="1"/>
  <c r="S1888" i="30"/>
  <c r="W1888" i="30" s="1"/>
  <c r="W1886" i="30"/>
  <c r="BF1979" i="30"/>
  <c r="BE1979" i="30"/>
  <c r="BB2054" i="30"/>
  <c r="H1709" i="30"/>
  <c r="D1716" i="30"/>
  <c r="G1709" i="30"/>
  <c r="G1716" i="30" s="1"/>
  <c r="G1719" i="30" s="1"/>
  <c r="X2089" i="30"/>
  <c r="AA2014" i="30"/>
  <c r="AB2014" i="30"/>
  <c r="BG2046" i="30"/>
  <c r="BJ1971" i="30"/>
  <c r="BK1971" i="30"/>
  <c r="BE1984" i="30"/>
  <c r="BF1984" i="30"/>
  <c r="BB2059" i="30"/>
  <c r="AG1962" i="30"/>
  <c r="AC2037" i="30"/>
  <c r="AF1962" i="30"/>
  <c r="AB1968" i="30"/>
  <c r="X2043" i="30"/>
  <c r="AA1968" i="30"/>
  <c r="L1993" i="30"/>
  <c r="I2068" i="30"/>
  <c r="M1993" i="30"/>
  <c r="S2057" i="30"/>
  <c r="W1982" i="30"/>
  <c r="V1982" i="30"/>
  <c r="BF1936" i="30"/>
  <c r="BB2011" i="30"/>
  <c r="BE1936" i="30"/>
  <c r="BB1940" i="30"/>
  <c r="BK2058" i="30"/>
  <c r="BJ2058" i="30"/>
  <c r="AW2074" i="30"/>
  <c r="BA1999" i="30"/>
  <c r="AZ1999" i="30"/>
  <c r="AV1865" i="30"/>
  <c r="AU1865" i="30"/>
  <c r="BB2070" i="30"/>
  <c r="BF1995" i="30"/>
  <c r="BE1995" i="30"/>
  <c r="BF1982" i="30"/>
  <c r="BB2057" i="30"/>
  <c r="BE1982" i="30"/>
  <c r="AB1982" i="30"/>
  <c r="X2057" i="30"/>
  <c r="AA1982" i="30"/>
  <c r="AU2006" i="30"/>
  <c r="AR2081" i="30"/>
  <c r="AV2006" i="30"/>
  <c r="BG2078" i="30"/>
  <c r="BJ2003" i="30"/>
  <c r="BK2003" i="30"/>
  <c r="AH2070" i="30"/>
  <c r="AK1995" i="30"/>
  <c r="AL1995" i="30"/>
  <c r="BG2061" i="30"/>
  <c r="BJ1986" i="30"/>
  <c r="BK1986" i="30"/>
  <c r="D2048" i="30"/>
  <c r="G1973" i="30"/>
  <c r="H1973" i="30"/>
  <c r="V1969" i="30"/>
  <c r="S2044" i="30"/>
  <c r="W1969" i="30"/>
  <c r="N2009" i="30"/>
  <c r="Q2008" i="30"/>
  <c r="R2008" i="30"/>
  <c r="BG2081" i="30"/>
  <c r="BK2006" i="30"/>
  <c r="BJ2006" i="30"/>
  <c r="AV2014" i="30"/>
  <c r="AR2089" i="30"/>
  <c r="AU2014" i="30"/>
  <c r="S2073" i="30"/>
  <c r="W1998" i="30"/>
  <c r="V1998" i="30"/>
  <c r="X2074" i="30"/>
  <c r="AB1999" i="30"/>
  <c r="AA1999" i="30"/>
  <c r="D2041" i="30"/>
  <c r="G1966" i="30"/>
  <c r="H1966" i="30"/>
  <c r="I2062" i="30"/>
  <c r="M1987" i="30"/>
  <c r="L1987" i="30"/>
  <c r="AV2018" i="30"/>
  <c r="AR2093" i="30"/>
  <c r="AU2018" i="30"/>
  <c r="I1964" i="30"/>
  <c r="M1889" i="30"/>
  <c r="I1930" i="30"/>
  <c r="L1889" i="30"/>
  <c r="BF1889" i="30"/>
  <c r="BB1930" i="30"/>
  <c r="BE1889" i="30"/>
  <c r="BB1964" i="30"/>
  <c r="I2048" i="30"/>
  <c r="L1973" i="30"/>
  <c r="M1973" i="30"/>
  <c r="D2053" i="30"/>
  <c r="H1978" i="30"/>
  <c r="G1978" i="30"/>
  <c r="BA1971" i="30"/>
  <c r="AW2046" i="30"/>
  <c r="AZ1971" i="30"/>
  <c r="AZ1992" i="30"/>
  <c r="BA1992" i="30"/>
  <c r="AW2067" i="30"/>
  <c r="BJ1989" i="30"/>
  <c r="BK1989" i="30"/>
  <c r="BG2064" i="30"/>
  <c r="L2013" i="30"/>
  <c r="I2088" i="30"/>
  <c r="M2013" i="30"/>
  <c r="M1978" i="30"/>
  <c r="I2053" i="30"/>
  <c r="L1978" i="30"/>
  <c r="AF1972" i="30"/>
  <c r="AC2047" i="30"/>
  <c r="AG1972" i="30"/>
  <c r="AC2079" i="30"/>
  <c r="AG2004" i="30"/>
  <c r="AF2004" i="30"/>
  <c r="AA1994" i="30"/>
  <c r="AB1994" i="30"/>
  <c r="X2069" i="30"/>
  <c r="BA1993" i="30"/>
  <c r="AZ1993" i="30"/>
  <c r="AW2068" i="30"/>
  <c r="AR2076" i="30"/>
  <c r="AV2001" i="30"/>
  <c r="AU2001" i="30"/>
  <c r="AC2066" i="30"/>
  <c r="AF1991" i="30"/>
  <c r="AG1991" i="30"/>
  <c r="AH2045" i="30"/>
  <c r="AL1970" i="30"/>
  <c r="AK1970" i="30"/>
  <c r="AM2086" i="30"/>
  <c r="AQ2011" i="30"/>
  <c r="AP2011" i="30"/>
  <c r="AM2015" i="30"/>
  <c r="I2078" i="30"/>
  <c r="M2003" i="30"/>
  <c r="L2003" i="30"/>
  <c r="AC2071" i="30"/>
  <c r="AG1996" i="30"/>
  <c r="AF1996" i="30"/>
  <c r="BG2082" i="30"/>
  <c r="BK2007" i="30"/>
  <c r="BJ2007" i="30"/>
  <c r="BF1980" i="30"/>
  <c r="BB2055" i="30"/>
  <c r="BE1980" i="30"/>
  <c r="L1709" i="30"/>
  <c r="L1716" i="30" s="1"/>
  <c r="L1719" i="30" s="1"/>
  <c r="M1709" i="30"/>
  <c r="I2050" i="30"/>
  <c r="M1975" i="30"/>
  <c r="L1975" i="30"/>
  <c r="AR2045" i="30"/>
  <c r="AU1970" i="30"/>
  <c r="AV1970" i="30"/>
  <c r="G2003" i="30"/>
  <c r="H2003" i="30"/>
  <c r="D2078" i="30"/>
  <c r="AV1984" i="30"/>
  <c r="AU1984" i="30"/>
  <c r="AR2059" i="30"/>
  <c r="AB1966" i="30"/>
  <c r="X2041" i="30"/>
  <c r="AA1966" i="30"/>
  <c r="AG2013" i="30"/>
  <c r="AC2088" i="30"/>
  <c r="AF2013" i="30"/>
  <c r="D1961" i="30"/>
  <c r="G1886" i="30"/>
  <c r="G1888" i="30" s="1"/>
  <c r="D1888" i="30"/>
  <c r="H1888" i="30" s="1"/>
  <c r="H1886" i="30"/>
  <c r="W1973" i="30"/>
  <c r="S2048" i="30"/>
  <c r="V1973" i="30"/>
  <c r="AC2063" i="30"/>
  <c r="AG1988" i="30"/>
  <c r="AF1988" i="30"/>
  <c r="V2006" i="30"/>
  <c r="S2081" i="30"/>
  <c r="W2006" i="30"/>
  <c r="X2059" i="30"/>
  <c r="AA1984" i="30"/>
  <c r="AB1984" i="30"/>
  <c r="BB2062" i="30"/>
  <c r="BF1987" i="30"/>
  <c r="BE1987" i="30"/>
  <c r="AC2087" i="30"/>
  <c r="AF2012" i="30"/>
  <c r="AG2012" i="30"/>
  <c r="S2056" i="30"/>
  <c r="W1981" i="30"/>
  <c r="V1981" i="30"/>
  <c r="X2087" i="30"/>
  <c r="AB2012" i="30"/>
  <c r="AA2012" i="30"/>
  <c r="AB1986" i="30"/>
  <c r="X2061" i="30"/>
  <c r="AA1986" i="30"/>
  <c r="S2042" i="30"/>
  <c r="V1967" i="30"/>
  <c r="W1967" i="30"/>
  <c r="AG1865" i="30"/>
  <c r="AF1865" i="30"/>
  <c r="I2066" i="30"/>
  <c r="M1991" i="30"/>
  <c r="L1991" i="30"/>
  <c r="AC2056" i="30"/>
  <c r="AG1981" i="30"/>
  <c r="AF1981" i="30"/>
  <c r="AZ2006" i="30"/>
  <c r="AW2081" i="30"/>
  <c r="BA2006" i="30"/>
  <c r="X2066" i="30"/>
  <c r="AB1991" i="30"/>
  <c r="AA1991" i="30"/>
  <c r="G1989" i="30"/>
  <c r="H1989" i="30"/>
  <c r="D2064" i="30"/>
  <c r="AC2050" i="30"/>
  <c r="AG1975" i="30"/>
  <c r="AF1975" i="30"/>
  <c r="S2060" i="30"/>
  <c r="W1985" i="30"/>
  <c r="V1985" i="30"/>
  <c r="I2072" i="30"/>
  <c r="M1997" i="30"/>
  <c r="L1997" i="30"/>
  <c r="AZ1966" i="30"/>
  <c r="BA1966" i="30"/>
  <c r="AW2041" i="30"/>
  <c r="AR2068" i="30"/>
  <c r="AV1993" i="30"/>
  <c r="AU1993" i="30"/>
  <c r="D2047" i="30"/>
  <c r="G1972" i="30"/>
  <c r="H1972" i="30"/>
  <c r="D2054" i="30"/>
  <c r="H1979" i="30"/>
  <c r="G1979" i="30"/>
  <c r="V2014" i="30"/>
  <c r="W2014" i="30"/>
  <c r="S2089" i="30"/>
  <c r="BG2056" i="30"/>
  <c r="BK1981" i="30"/>
  <c r="BJ1981" i="30"/>
  <c r="AV1855" i="30"/>
  <c r="AR1858" i="30"/>
  <c r="AU1855" i="30"/>
  <c r="S2075" i="30"/>
  <c r="W2000" i="30"/>
  <c r="V2000" i="30"/>
  <c r="BK2014" i="30"/>
  <c r="BG2089" i="30"/>
  <c r="BJ2014" i="30"/>
  <c r="BK1988" i="30"/>
  <c r="BJ1988" i="30"/>
  <c r="BG2063" i="30"/>
  <c r="BJ1997" i="30"/>
  <c r="BG2072" i="30"/>
  <c r="BK1997" i="30"/>
  <c r="M1994" i="30"/>
  <c r="I2069" i="30"/>
  <c r="L1994" i="30"/>
  <c r="AL1992" i="30"/>
  <c r="AH2067" i="30"/>
  <c r="AK1992" i="30"/>
  <c r="D2076" i="30"/>
  <c r="H2001" i="30"/>
  <c r="G2001" i="30"/>
  <c r="AR2082" i="30"/>
  <c r="AU2007" i="30"/>
  <c r="AV2007" i="30"/>
  <c r="AH2063" i="30"/>
  <c r="AL1988" i="30"/>
  <c r="AK1988" i="30"/>
  <c r="AQ2087" i="30"/>
  <c r="AP2087" i="30"/>
  <c r="AQ2069" i="30"/>
  <c r="AP2069" i="30"/>
  <c r="BG2052" i="30"/>
  <c r="BJ1977" i="30"/>
  <c r="BK1977" i="30"/>
  <c r="AL1977" i="30"/>
  <c r="AH2052" i="30"/>
  <c r="AK1977" i="30"/>
  <c r="BG2071" i="30"/>
  <c r="BK1996" i="30"/>
  <c r="BJ1996" i="30"/>
  <c r="M1968" i="30"/>
  <c r="I2043" i="30"/>
  <c r="L1968" i="30"/>
  <c r="AB1974" i="30"/>
  <c r="X2049" i="30"/>
  <c r="AA1974" i="30"/>
  <c r="M1966" i="30"/>
  <c r="L1966" i="30"/>
  <c r="I2041" i="30"/>
  <c r="AW2045" i="30"/>
  <c r="BA1970" i="30"/>
  <c r="AZ1970" i="30"/>
  <c r="AH2060" i="30"/>
  <c r="AK1985" i="30"/>
  <c r="AL1985" i="30"/>
  <c r="AC2044" i="30"/>
  <c r="AG1969" i="30"/>
  <c r="AF1969" i="30"/>
  <c r="BF1975" i="30"/>
  <c r="BE1975" i="30"/>
  <c r="BB2050" i="30"/>
  <c r="M1865" i="30"/>
  <c r="L1865" i="30"/>
  <c r="X2056" i="30"/>
  <c r="AB1981" i="30"/>
  <c r="AA1981" i="30"/>
  <c r="X2046" i="30"/>
  <c r="AA1971" i="30"/>
  <c r="AB1971" i="30"/>
  <c r="AH2046" i="30"/>
  <c r="AL1971" i="30"/>
  <c r="AK1971" i="30"/>
  <c r="AR2072" i="30"/>
  <c r="AV1997" i="30"/>
  <c r="AU1997" i="30"/>
  <c r="I2052" i="30"/>
  <c r="M1977" i="30"/>
  <c r="L1977" i="30"/>
  <c r="S2067" i="30"/>
  <c r="W1992" i="30"/>
  <c r="V1992" i="30"/>
  <c r="I2036" i="30"/>
  <c r="M1961" i="30"/>
  <c r="L1961" i="30"/>
  <c r="L1963" i="30" s="1"/>
  <c r="I1963" i="30"/>
  <c r="M1963" i="30" s="1"/>
  <c r="D1858" i="30"/>
  <c r="H1855" i="30"/>
  <c r="G1855" i="30"/>
  <c r="H1975" i="30"/>
  <c r="G1975" i="30"/>
  <c r="D2050" i="30"/>
  <c r="AB1965" i="30"/>
  <c r="AA1965" i="30"/>
  <c r="X2040" i="30"/>
  <c r="AU1976" i="30"/>
  <c r="AR2051" i="30"/>
  <c r="AV1976" i="30"/>
  <c r="AC2060" i="30"/>
  <c r="AG1985" i="30"/>
  <c r="AF1985" i="30"/>
  <c r="I2044" i="30"/>
  <c r="M1969" i="30"/>
  <c r="L1969" i="30"/>
  <c r="AF1984" i="30"/>
  <c r="AG1984" i="30"/>
  <c r="AC2059" i="30"/>
  <c r="BJ2000" i="30"/>
  <c r="BG2075" i="30"/>
  <c r="BK2000" i="30"/>
  <c r="AU1987" i="30"/>
  <c r="AR2062" i="30"/>
  <c r="AV1987" i="30"/>
  <c r="S2063" i="30"/>
  <c r="V1988" i="30"/>
  <c r="W1988" i="30"/>
  <c r="BB1858" i="30"/>
  <c r="BE1855" i="30"/>
  <c r="BF1855" i="30"/>
  <c r="AZ1989" i="30"/>
  <c r="BA1989" i="30"/>
  <c r="AW2064" i="30"/>
  <c r="AQ1930" i="30"/>
  <c r="AM1933" i="30"/>
  <c r="AP1930" i="30"/>
  <c r="G1865" i="30"/>
  <c r="H1865" i="30"/>
  <c r="D2056" i="30"/>
  <c r="H1981" i="30"/>
  <c r="G1981" i="30"/>
  <c r="AP2052" i="30"/>
  <c r="AQ2052" i="30"/>
  <c r="AR1716" i="30"/>
  <c r="AV1641" i="30"/>
  <c r="AR1644" i="30"/>
  <c r="AV1644" i="30" s="1"/>
  <c r="W1783" i="30"/>
  <c r="V1783" i="30"/>
  <c r="S1784" i="30"/>
  <c r="BG1961" i="30"/>
  <c r="BK1886" i="30"/>
  <c r="BG1888" i="30"/>
  <c r="BK1888" i="30" s="1"/>
  <c r="BJ1886" i="30"/>
  <c r="BJ1888" i="30" s="1"/>
  <c r="BA2007" i="30"/>
  <c r="AW2082" i="30"/>
  <c r="AZ2007" i="30"/>
  <c r="AC1858" i="30"/>
  <c r="AG1855" i="30"/>
  <c r="AF1855" i="30"/>
  <c r="BF1981" i="30"/>
  <c r="BE1981" i="30"/>
  <c r="BB2056" i="30"/>
  <c r="BJ1994" i="30"/>
  <c r="BK1994" i="30"/>
  <c r="BG2069" i="30"/>
  <c r="G1991" i="30"/>
  <c r="H1991" i="30"/>
  <c r="D2066" i="30"/>
  <c r="AP1940" i="30"/>
  <c r="AQ1940" i="30"/>
  <c r="AF1992" i="30"/>
  <c r="AC2067" i="30"/>
  <c r="AG1992" i="30"/>
  <c r="BG2067" i="30"/>
  <c r="BK1992" i="30"/>
  <c r="BJ1992" i="30"/>
  <c r="BG2057" i="30"/>
  <c r="BK1982" i="30"/>
  <c r="BJ1982" i="30"/>
  <c r="D2079" i="30"/>
  <c r="H2004" i="30"/>
  <c r="G2004" i="30"/>
  <c r="BG2040" i="30"/>
  <c r="BJ1965" i="30"/>
  <c r="BK1965" i="30"/>
  <c r="BE1986" i="30"/>
  <c r="BF1986" i="30"/>
  <c r="BB2061" i="30"/>
  <c r="AR2063" i="30"/>
  <c r="AV1988" i="30"/>
  <c r="AU1988" i="30"/>
  <c r="D2067" i="30"/>
  <c r="H1992" i="30"/>
  <c r="G1992" i="30"/>
  <c r="H2018" i="30"/>
  <c r="D2093" i="30"/>
  <c r="G2018" i="30"/>
  <c r="AA1962" i="30"/>
  <c r="X2037" i="30"/>
  <c r="AB1962" i="30"/>
  <c r="S2055" i="30"/>
  <c r="W1980" i="30"/>
  <c r="V1980" i="30"/>
  <c r="BA1994" i="30"/>
  <c r="AZ1994" i="30"/>
  <c r="AW2069" i="30"/>
  <c r="BB2052" i="30"/>
  <c r="BF1977" i="30"/>
  <c r="BE1977" i="30"/>
  <c r="G1976" i="30"/>
  <c r="D2051" i="30"/>
  <c r="H1976" i="30"/>
  <c r="I2087" i="30"/>
  <c r="L2012" i="30"/>
  <c r="M2012" i="30"/>
  <c r="AQ2058" i="30"/>
  <c r="AP2058" i="30"/>
  <c r="BK1865" i="30"/>
  <c r="BJ1865" i="30"/>
  <c r="AP2072" i="30"/>
  <c r="AQ2072" i="30"/>
  <c r="BA2013" i="30"/>
  <c r="AZ2013" i="30"/>
  <c r="AW2088" i="30"/>
  <c r="AW2060" i="30"/>
  <c r="BA1985" i="30"/>
  <c r="AZ1985" i="30"/>
  <c r="BF1641" i="30"/>
  <c r="BB1716" i="30"/>
  <c r="BB1644" i="30"/>
  <c r="BF1644" i="30" s="1"/>
  <c r="AR2065" i="30"/>
  <c r="AV1990" i="30"/>
  <c r="AU1990" i="30"/>
  <c r="AR2071" i="30"/>
  <c r="AU1996" i="30"/>
  <c r="AV1996" i="30"/>
  <c r="D2063" i="30"/>
  <c r="H1988" i="30"/>
  <c r="G1988" i="30"/>
  <c r="X2082" i="30"/>
  <c r="AB2007" i="30"/>
  <c r="AA2007" i="30"/>
  <c r="BA2003" i="30"/>
  <c r="AZ2003" i="30"/>
  <c r="AW2078" i="30"/>
  <c r="AA1990" i="30"/>
  <c r="AB1990" i="30"/>
  <c r="X2065" i="30"/>
  <c r="AK1968" i="30"/>
  <c r="AH2043" i="30"/>
  <c r="AL1968" i="30"/>
  <c r="AB1996" i="30"/>
  <c r="X2071" i="30"/>
  <c r="AA1996" i="30"/>
  <c r="M1985" i="30"/>
  <c r="L1985" i="30"/>
  <c r="I2060" i="30"/>
  <c r="AA1973" i="30"/>
  <c r="X2048" i="30"/>
  <c r="AB1973" i="30"/>
  <c r="D2061" i="30"/>
  <c r="G1986" i="30"/>
  <c r="H1986" i="30"/>
  <c r="H1977" i="30"/>
  <c r="D2052" i="30"/>
  <c r="G1977" i="30"/>
  <c r="BK2079" i="30"/>
  <c r="BJ2079" i="30"/>
  <c r="S2053" i="30"/>
  <c r="W1978" i="30"/>
  <c r="V1978" i="30"/>
  <c r="S2092" i="30"/>
  <c r="W2017" i="30"/>
  <c r="V2017" i="30"/>
  <c r="X2078" i="30"/>
  <c r="AB2003" i="30"/>
  <c r="AA2003" i="30"/>
  <c r="AC1940" i="30"/>
  <c r="AG1936" i="30"/>
  <c r="AF1936" i="30"/>
  <c r="AC2011" i="30"/>
  <c r="BA2018" i="30"/>
  <c r="AW2093" i="30"/>
  <c r="AZ2018" i="30"/>
  <c r="BA1980" i="30"/>
  <c r="AZ1980" i="30"/>
  <c r="AW2055" i="30"/>
  <c r="AW2063" i="30"/>
  <c r="BA1988" i="30"/>
  <c r="AZ1988" i="30"/>
  <c r="AB2018" i="30"/>
  <c r="AA2018" i="30"/>
  <c r="X2093" i="30"/>
  <c r="BF1990" i="30"/>
  <c r="BB2065" i="30"/>
  <c r="BE1990" i="30"/>
  <c r="M1990" i="30"/>
  <c r="I2065" i="30"/>
  <c r="L1990" i="30"/>
  <c r="BB2093" i="30"/>
  <c r="BE2018" i="30"/>
  <c r="BF2018" i="30"/>
  <c r="AV1975" i="30"/>
  <c r="AU1975" i="30"/>
  <c r="AR2050" i="30"/>
  <c r="BF1966" i="30"/>
  <c r="BB2041" i="30"/>
  <c r="BE1966" i="30"/>
  <c r="S2066" i="30"/>
  <c r="V1991" i="30"/>
  <c r="W1991" i="30"/>
  <c r="AW2062" i="30"/>
  <c r="BA1987" i="30"/>
  <c r="AZ1987" i="30"/>
  <c r="AL1967" i="30"/>
  <c r="AK1967" i="30"/>
  <c r="AH2042" i="30"/>
  <c r="AR2043" i="30"/>
  <c r="AV1968" i="30"/>
  <c r="AU1968" i="30"/>
  <c r="AL2000" i="30"/>
  <c r="AH2075" i="30"/>
  <c r="AK2000" i="30"/>
  <c r="I2070" i="30"/>
  <c r="M1995" i="30"/>
  <c r="L1995" i="30"/>
  <c r="BB2082" i="30"/>
  <c r="BE2007" i="30"/>
  <c r="BF2007" i="30"/>
  <c r="BB2063" i="30"/>
  <c r="BE1988" i="30"/>
  <c r="BF1988" i="30"/>
  <c r="BF1994" i="30"/>
  <c r="BE1994" i="30"/>
  <c r="BB2069" i="30"/>
  <c r="AV1962" i="30"/>
  <c r="AR2037" i="30"/>
  <c r="AU1962" i="30"/>
  <c r="AG2014" i="30"/>
  <c r="AC2089" i="30"/>
  <c r="AF2014" i="30"/>
  <c r="G1987" i="30"/>
  <c r="H1987" i="30"/>
  <c r="D2062" i="30"/>
  <c r="D2044" i="30"/>
  <c r="G1969" i="30"/>
  <c r="H1969" i="30"/>
  <c r="BG2073" i="30"/>
  <c r="BK1998" i="30"/>
  <c r="BJ1998" i="30"/>
  <c r="BB2088" i="30"/>
  <c r="BF2013" i="30"/>
  <c r="BE2013" i="30"/>
  <c r="M2017" i="30"/>
  <c r="L2017" i="30"/>
  <c r="I2092" i="30"/>
  <c r="X2052" i="30"/>
  <c r="AB1977" i="30"/>
  <c r="AA1977" i="30"/>
  <c r="AA2000" i="30"/>
  <c r="X2075" i="30"/>
  <c r="AB2000" i="30"/>
  <c r="L1962" i="30"/>
  <c r="I2037" i="30"/>
  <c r="M1962" i="30"/>
  <c r="AR2042" i="30"/>
  <c r="AV1967" i="30"/>
  <c r="AU1967" i="30"/>
  <c r="I2093" i="30"/>
  <c r="M2018" i="30"/>
  <c r="L2018" i="30"/>
  <c r="S2072" i="30"/>
  <c r="V1997" i="30"/>
  <c r="W1997" i="30"/>
  <c r="AH2056" i="30"/>
  <c r="AL1981" i="30"/>
  <c r="AK1981" i="30"/>
  <c r="W1993" i="30"/>
  <c r="S2068" i="30"/>
  <c r="V1993" i="30"/>
  <c r="S2040" i="30"/>
  <c r="W1965" i="30"/>
  <c r="V1965" i="30"/>
  <c r="AH2062" i="30"/>
  <c r="AK1987" i="30"/>
  <c r="AL1987" i="30"/>
  <c r="BF1998" i="30"/>
  <c r="BB2073" i="30"/>
  <c r="BE1998" i="30"/>
  <c r="AA2017" i="30"/>
  <c r="X2092" i="30"/>
  <c r="AB2017" i="30"/>
  <c r="AH2064" i="30"/>
  <c r="AL1989" i="30"/>
  <c r="AK1989" i="30"/>
  <c r="BB2045" i="30"/>
  <c r="BE1970" i="30"/>
  <c r="BF1970" i="30"/>
  <c r="Q1934" i="30"/>
  <c r="Q1941" i="30" s="1"/>
  <c r="Q1944" i="30" s="1"/>
  <c r="R1934" i="30"/>
  <c r="AP2092" i="30"/>
  <c r="AQ2092" i="30"/>
  <c r="AL1966" i="30"/>
  <c r="AH2041" i="30"/>
  <c r="AK1966" i="30"/>
  <c r="AB1988" i="30"/>
  <c r="X2063" i="30"/>
  <c r="AA1988" i="30"/>
  <c r="BE1971" i="30"/>
  <c r="BB2046" i="30"/>
  <c r="BF1971" i="30"/>
  <c r="BK2051" i="30"/>
  <c r="BJ2051" i="30"/>
  <c r="BK1962" i="30"/>
  <c r="BG2037" i="30"/>
  <c r="BJ1962" i="30"/>
  <c r="S1716" i="30"/>
  <c r="W1641" i="30"/>
  <c r="S1644" i="30"/>
  <c r="W1644" i="30" s="1"/>
  <c r="AZ1978" i="30"/>
  <c r="BA1978" i="30"/>
  <c r="AW2053" i="30"/>
  <c r="V2003" i="30"/>
  <c r="S2078" i="30"/>
  <c r="W2003" i="30"/>
  <c r="AP1965" i="30"/>
  <c r="AM2040" i="30"/>
  <c r="AQ1965" i="30"/>
  <c r="AM2005" i="30"/>
  <c r="V1975" i="30"/>
  <c r="S2050" i="30"/>
  <c r="W1975" i="30"/>
  <c r="BB2058" i="30"/>
  <c r="BF1983" i="30"/>
  <c r="BE1983" i="30"/>
  <c r="AL2004" i="30"/>
  <c r="AH2079" i="30"/>
  <c r="AK2004" i="30"/>
  <c r="H1997" i="30"/>
  <c r="G1997" i="30"/>
  <c r="D2072" i="30"/>
  <c r="BJ1783" i="30"/>
  <c r="BK1783" i="30"/>
  <c r="BG1784" i="30"/>
  <c r="AH1716" i="30"/>
  <c r="AL1641" i="30"/>
  <c r="AH1644" i="30"/>
  <c r="AL1644" i="30" s="1"/>
  <c r="AR2067" i="30"/>
  <c r="AU1992" i="30"/>
  <c r="AV1992" i="30"/>
  <c r="I2057" i="30"/>
  <c r="M1982" i="30"/>
  <c r="L1982" i="30"/>
  <c r="AZ1983" i="30"/>
  <c r="BA1983" i="30"/>
  <c r="AW2058" i="30"/>
  <c r="W1968" i="30"/>
  <c r="V1968" i="30"/>
  <c r="S2043" i="30"/>
  <c r="I2073" i="30"/>
  <c r="L1998" i="30"/>
  <c r="M1998" i="30"/>
  <c r="AR2053" i="30"/>
  <c r="AV1978" i="30"/>
  <c r="AU1978" i="30"/>
  <c r="AP1858" i="30"/>
  <c r="AM1859" i="30"/>
  <c r="AQ1858" i="30"/>
  <c r="AQ2049" i="30"/>
  <c r="AP2049" i="30"/>
  <c r="BB2074" i="30"/>
  <c r="BF1999" i="30"/>
  <c r="BE1999" i="30"/>
  <c r="W1855" i="30"/>
  <c r="S1858" i="30"/>
  <c r="V1855" i="30"/>
  <c r="AB1972" i="30"/>
  <c r="X2047" i="30"/>
  <c r="AA1972" i="30"/>
  <c r="BB2048" i="30"/>
  <c r="BF1973" i="30"/>
  <c r="BE1973" i="30"/>
  <c r="X2068" i="30"/>
  <c r="AB1993" i="30"/>
  <c r="AA1993" i="30"/>
  <c r="AH2044" i="30"/>
  <c r="AL1969" i="30"/>
  <c r="AK1969" i="30"/>
  <c r="AK1980" i="30"/>
  <c r="AL1980" i="30"/>
  <c r="AH2055" i="30"/>
  <c r="AH2074" i="30"/>
  <c r="AL1999" i="30"/>
  <c r="AK1999" i="30"/>
  <c r="AF2000" i="30"/>
  <c r="AC2075" i="30"/>
  <c r="AG2000" i="30"/>
  <c r="AW1784" i="30"/>
  <c r="BA1783" i="30"/>
  <c r="AZ1783" i="30"/>
  <c r="AH2057" i="30"/>
  <c r="AL1982" i="30"/>
  <c r="AK1982" i="30"/>
  <c r="S2062" i="30"/>
  <c r="W1987" i="30"/>
  <c r="V1987" i="30"/>
  <c r="BF1972" i="30"/>
  <c r="BB2047" i="30"/>
  <c r="BE1972" i="30"/>
  <c r="S2045" i="30"/>
  <c r="W1970" i="30"/>
  <c r="V1970" i="30"/>
  <c r="BK2012" i="30"/>
  <c r="BG2087" i="30"/>
  <c r="BJ2012" i="30"/>
  <c r="AR2061" i="30"/>
  <c r="AU1986" i="30"/>
  <c r="AV1986" i="30"/>
  <c r="L2002" i="30"/>
  <c r="M2002" i="30"/>
  <c r="I2077" i="30"/>
  <c r="AW2071" i="30"/>
  <c r="AZ1996" i="30"/>
  <c r="BA1996" i="30"/>
  <c r="H1968" i="30"/>
  <c r="G1968" i="30"/>
  <c r="D2043" i="30"/>
  <c r="AR2087" i="30"/>
  <c r="AU2012" i="30"/>
  <c r="AV2012" i="30"/>
  <c r="AB1641" i="30"/>
  <c r="X1716" i="30"/>
  <c r="X1644" i="30"/>
  <c r="AB1644" i="30" s="1"/>
  <c r="AR2060" i="30"/>
  <c r="AV1985" i="30"/>
  <c r="AU1985" i="30"/>
  <c r="V2013" i="30"/>
  <c r="S2088" i="30"/>
  <c r="W2013" i="30"/>
  <c r="AU1969" i="30"/>
  <c r="AR2044" i="30"/>
  <c r="AV1969" i="30"/>
  <c r="BE1992" i="30"/>
  <c r="BF1992" i="30"/>
  <c r="BB2067" i="30"/>
  <c r="AK1855" i="30"/>
  <c r="AL1855" i="30"/>
  <c r="AH1858" i="30"/>
  <c r="AB1987" i="30"/>
  <c r="X2062" i="30"/>
  <c r="AA1987" i="30"/>
  <c r="V1979" i="30"/>
  <c r="W1979" i="30"/>
  <c r="S2054" i="30"/>
  <c r="AH2065" i="30"/>
  <c r="AL1990" i="30"/>
  <c r="AK1990" i="30"/>
  <c r="X1961" i="30"/>
  <c r="X1888" i="30"/>
  <c r="AB1888" i="30" s="1"/>
  <c r="AB1886" i="30"/>
  <c r="AA1886" i="30"/>
  <c r="AA1888" i="30" s="1"/>
  <c r="BJ2001" i="30"/>
  <c r="BK2001" i="30"/>
  <c r="BG2076" i="30"/>
  <c r="AW2048" i="30"/>
  <c r="BA1973" i="30"/>
  <c r="AZ1973" i="30"/>
  <c r="AL1991" i="30"/>
  <c r="AK1991" i="30"/>
  <c r="AH2066" i="30"/>
  <c r="AR2040" i="30"/>
  <c r="AV1965" i="30"/>
  <c r="AU1965" i="30"/>
  <c r="BK1968" i="30"/>
  <c r="BG2043" i="30"/>
  <c r="BJ1968" i="30"/>
  <c r="S2052" i="30"/>
  <c r="W1977" i="30"/>
  <c r="V1977" i="30"/>
  <c r="AW2011" i="30"/>
  <c r="AW1940" i="30"/>
  <c r="BA1936" i="30"/>
  <c r="AZ1936" i="30"/>
  <c r="X2088" i="30"/>
  <c r="AB2013" i="30"/>
  <c r="AA2013" i="30"/>
  <c r="L1979" i="30"/>
  <c r="I2054" i="30"/>
  <c r="M1979" i="30"/>
  <c r="AW2077" i="30"/>
  <c r="BA2002" i="30"/>
  <c r="AZ2002" i="30"/>
  <c r="AU2002" i="30"/>
  <c r="AR2077" i="30"/>
  <c r="AV2002" i="30"/>
  <c r="AG1886" i="30"/>
  <c r="AC1888" i="30"/>
  <c r="AG1888" i="30" s="1"/>
  <c r="AC1961" i="30"/>
  <c r="AF1886" i="30"/>
  <c r="AF1888" i="30" s="1"/>
  <c r="I2011" i="30"/>
  <c r="L1936" i="30"/>
  <c r="M1936" i="30"/>
  <c r="I1940" i="30"/>
  <c r="M2004" i="30"/>
  <c r="I2079" i="30"/>
  <c r="L2004" i="30"/>
  <c r="AH2087" i="30"/>
  <c r="AL2012" i="30"/>
  <c r="AK2012" i="30"/>
  <c r="AK1974" i="30"/>
  <c r="AH2049" i="30"/>
  <c r="AL1974" i="30"/>
  <c r="G2007" i="30"/>
  <c r="H2007" i="30"/>
  <c r="D2082" i="30"/>
  <c r="AL1978" i="30"/>
  <c r="AH2053" i="30"/>
  <c r="AK1978" i="30"/>
  <c r="H2014" i="30"/>
  <c r="D2089" i="30"/>
  <c r="G2014" i="30"/>
  <c r="AC2072" i="30"/>
  <c r="AG1997" i="30"/>
  <c r="AF1997" i="30"/>
  <c r="AH2072" i="30"/>
  <c r="AK1997" i="30"/>
  <c r="AL1997" i="30"/>
  <c r="BF1976" i="30"/>
  <c r="BB2051" i="30"/>
  <c r="BE1976" i="30"/>
  <c r="M2001" i="30"/>
  <c r="I2076" i="30"/>
  <c r="L2001" i="30"/>
  <c r="AZ1990" i="30"/>
  <c r="BA1990" i="30"/>
  <c r="AW2065" i="30"/>
  <c r="AA1975" i="30"/>
  <c r="X2050" i="30"/>
  <c r="AB1975" i="30"/>
  <c r="I2064" i="30"/>
  <c r="M1989" i="30"/>
  <c r="L1989" i="30"/>
  <c r="AC2046" i="30"/>
  <c r="AG1971" i="30"/>
  <c r="AF1971" i="30"/>
  <c r="M1992" i="30"/>
  <c r="L1992" i="30"/>
  <c r="I2067" i="30"/>
  <c r="M1783" i="30"/>
  <c r="L1783" i="30"/>
  <c r="I1784" i="30"/>
  <c r="BE1997" i="30"/>
  <c r="BB2072" i="30"/>
  <c r="BF1997" i="30"/>
  <c r="AG1982" i="30"/>
  <c r="AF1982" i="30"/>
  <c r="AC2057" i="30"/>
  <c r="BG2077" i="30"/>
  <c r="BJ2002" i="30"/>
  <c r="BK2002" i="30"/>
  <c r="H1783" i="30"/>
  <c r="G1783" i="30"/>
  <c r="D1784" i="30"/>
  <c r="S2058" i="30"/>
  <c r="V1983" i="30"/>
  <c r="W1983" i="30"/>
  <c r="AH2059" i="30"/>
  <c r="AL1984" i="30"/>
  <c r="AK1984" i="30"/>
  <c r="AC2078" i="30"/>
  <c r="AG2003" i="30"/>
  <c r="AF2003" i="30"/>
  <c r="D2077" i="30"/>
  <c r="G2002" i="30"/>
  <c r="H2002" i="30"/>
  <c r="G1999" i="30"/>
  <c r="H1999" i="30"/>
  <c r="D2074" i="30"/>
  <c r="BG2042" i="30"/>
  <c r="BK1967" i="30"/>
  <c r="BJ1967" i="30"/>
  <c r="BK2065" i="30"/>
  <c r="BJ2065" i="30"/>
  <c r="M2014" i="30"/>
  <c r="I2089" i="30"/>
  <c r="L2014" i="30"/>
  <c r="AV1783" i="30"/>
  <c r="AU1783" i="30"/>
  <c r="AR1784" i="30"/>
  <c r="S2046" i="30"/>
  <c r="W1971" i="30"/>
  <c r="V1971" i="30"/>
  <c r="BE1783" i="30"/>
  <c r="BF1783" i="30"/>
  <c r="BB1784" i="30"/>
  <c r="AG2017" i="30"/>
  <c r="AF2017" i="30"/>
  <c r="AC2092" i="30"/>
  <c r="AG1968" i="30"/>
  <c r="AC2043" i="30"/>
  <c r="AF1968" i="30"/>
  <c r="BF1965" i="30"/>
  <c r="BE1965" i="30"/>
  <c r="BB2040" i="30"/>
  <c r="H1983" i="30"/>
  <c r="G1983" i="30"/>
  <c r="D2058" i="30"/>
  <c r="AF1998" i="30"/>
  <c r="AG1998" i="30"/>
  <c r="AC2073" i="30"/>
  <c r="AC2061" i="30"/>
  <c r="AF1986" i="30"/>
  <c r="AG1986" i="30"/>
  <c r="V1999" i="30"/>
  <c r="W1999" i="30"/>
  <c r="S2074" i="30"/>
  <c r="S2011" i="30"/>
  <c r="W1936" i="30"/>
  <c r="S1940" i="30"/>
  <c r="V1936" i="30"/>
  <c r="AL1783" i="30"/>
  <c r="AK1783" i="30"/>
  <c r="AH1784" i="30"/>
  <c r="BB2064" i="30"/>
  <c r="BF1989" i="30"/>
  <c r="BE1989" i="30"/>
  <c r="BG1964" i="30"/>
  <c r="BK1889" i="30"/>
  <c r="BJ1889" i="30"/>
  <c r="BG1930" i="30"/>
  <c r="AB1865" i="30"/>
  <c r="AA1865" i="30"/>
  <c r="AA1980" i="30"/>
  <c r="AB1980" i="30"/>
  <c r="X2055" i="30"/>
  <c r="AR2052" i="30"/>
  <c r="AV1977" i="30"/>
  <c r="AU1977" i="30"/>
  <c r="AW1964" i="30"/>
  <c r="AW1930" i="30"/>
  <c r="BA1889" i="30"/>
  <c r="AZ1889" i="30"/>
  <c r="AR2074" i="30"/>
  <c r="AV1999" i="30"/>
  <c r="AU1999" i="30"/>
  <c r="AF1993" i="30"/>
  <c r="AC2068" i="30"/>
  <c r="AG1993" i="30"/>
  <c r="D2092" i="30"/>
  <c r="H2017" i="30"/>
  <c r="G2017" i="30"/>
  <c r="D2068" i="30"/>
  <c r="H1993" i="30"/>
  <c r="G1993" i="30"/>
  <c r="AU1974" i="30"/>
  <c r="AV1974" i="30"/>
  <c r="AR2049" i="30"/>
  <c r="BB2076" i="30"/>
  <c r="BF2001" i="30"/>
  <c r="BE2001" i="30"/>
  <c r="AW1888" i="30"/>
  <c r="BA1888" i="30" s="1"/>
  <c r="AZ1886" i="30"/>
  <c r="AZ1888" i="30" s="1"/>
  <c r="BA1886" i="30"/>
  <c r="AW1961" i="30"/>
  <c r="W2061" i="30"/>
  <c r="V2061" i="30"/>
  <c r="H1998" i="30"/>
  <c r="D2073" i="30"/>
  <c r="G1998" i="30"/>
  <c r="AZ1969" i="30"/>
  <c r="AW2044" i="30"/>
  <c r="BA1969" i="30"/>
  <c r="AL1709" i="30"/>
  <c r="AK1709" i="30"/>
  <c r="AK1716" i="30" s="1"/>
  <c r="AK1719" i="30" s="1"/>
  <c r="AZ1865" i="30"/>
  <c r="BA1865" i="30"/>
  <c r="AF1999" i="30"/>
  <c r="AC2074" i="30"/>
  <c r="AG1999" i="30"/>
  <c r="AU1980" i="30"/>
  <c r="AR2055" i="30"/>
  <c r="AV1980" i="30"/>
  <c r="AG1966" i="30"/>
  <c r="AF1966" i="30"/>
  <c r="AC2041" i="30"/>
  <c r="AW2056" i="30"/>
  <c r="BA1981" i="30"/>
  <c r="AZ1981" i="30"/>
  <c r="AW2066" i="30"/>
  <c r="BA1991" i="30"/>
  <c r="AZ1991" i="30"/>
  <c r="AG2001" i="30"/>
  <c r="AF2001" i="30"/>
  <c r="AC2076" i="30"/>
  <c r="AF1970" i="30"/>
  <c r="AC2045" i="30"/>
  <c r="AG1970" i="30"/>
  <c r="AA1709" i="30"/>
  <c r="AA1716" i="30" s="1"/>
  <c r="AA1719" i="30" s="1"/>
  <c r="AB1709" i="30"/>
  <c r="AC2040" i="30"/>
  <c r="AG1965" i="30"/>
  <c r="AF1965" i="30"/>
  <c r="BE2012" i="30"/>
  <c r="BB2087" i="30"/>
  <c r="BF2012" i="30"/>
  <c r="BB2079" i="30"/>
  <c r="BF2004" i="30"/>
  <c r="BE2004" i="30"/>
  <c r="AL1994" i="30"/>
  <c r="AH2069" i="30"/>
  <c r="AK1994" i="30"/>
  <c r="S2069" i="30"/>
  <c r="W1994" i="30"/>
  <c r="V1994" i="30"/>
  <c r="BA2000" i="30"/>
  <c r="AW2075" i="30"/>
  <c r="AZ2000" i="30"/>
  <c r="BJ1709" i="30"/>
  <c r="BJ1716" i="30" s="1"/>
  <c r="BJ1719" i="30" s="1"/>
  <c r="BK1709" i="30"/>
  <c r="X2054" i="30"/>
  <c r="AB1979" i="30"/>
  <c r="AA1979" i="30"/>
  <c r="BG2050" i="30"/>
  <c r="BJ1975" i="30"/>
  <c r="BK1975" i="30"/>
  <c r="BK1966" i="30"/>
  <c r="BG2041" i="30"/>
  <c r="BJ1966" i="30"/>
  <c r="I2074" i="30"/>
  <c r="M1999" i="30"/>
  <c r="L1999" i="30"/>
  <c r="H1936" i="30"/>
  <c r="D2011" i="30"/>
  <c r="G1936" i="30"/>
  <c r="D1940" i="30"/>
  <c r="S2049" i="30"/>
  <c r="W1974" i="30"/>
  <c r="V1974" i="30"/>
  <c r="AH2037" i="30"/>
  <c r="AL1962" i="30"/>
  <c r="AK1962" i="30"/>
  <c r="BG2054" i="30"/>
  <c r="BK1979" i="30"/>
  <c r="BJ1979" i="30"/>
  <c r="W1990" i="30"/>
  <c r="S2065" i="30"/>
  <c r="V1990" i="30"/>
  <c r="AR2047" i="30"/>
  <c r="AV1972" i="30"/>
  <c r="AU1972" i="30"/>
  <c r="W2018" i="30"/>
  <c r="S2093" i="30"/>
  <c r="V2018" i="30"/>
  <c r="G1985" i="30"/>
  <c r="D2060" i="30"/>
  <c r="H1985" i="30"/>
  <c r="G2006" i="30"/>
  <c r="H2006" i="30"/>
  <c r="D2081" i="30"/>
  <c r="AA1997" i="30"/>
  <c r="X2072" i="30"/>
  <c r="AB1997" i="30"/>
  <c r="X2042" i="30"/>
  <c r="AB1967" i="30"/>
  <c r="AA1967" i="30"/>
  <c r="BA1997" i="30"/>
  <c r="AW2072" i="30"/>
  <c r="AZ1997" i="30"/>
  <c r="AC2051" i="30"/>
  <c r="AG1976" i="30"/>
  <c r="AF1976" i="30"/>
  <c r="BA1709" i="30"/>
  <c r="AZ1709" i="30"/>
  <c r="AZ1716" i="30" s="1"/>
  <c r="AZ1719" i="30" s="1"/>
  <c r="AH2040" i="30"/>
  <c r="AL1965" i="30"/>
  <c r="AK1965" i="30"/>
  <c r="D2088" i="30"/>
  <c r="H2013" i="30"/>
  <c r="G2013" i="30"/>
  <c r="AG1974" i="30"/>
  <c r="AF1974" i="30"/>
  <c r="AC2049" i="30"/>
  <c r="AU1886" i="30"/>
  <c r="AU1888" i="30" s="1"/>
  <c r="AR1961" i="30"/>
  <c r="AV1886" i="30"/>
  <c r="AR1888" i="30"/>
  <c r="AV1888" i="30" s="1"/>
  <c r="X2045" i="30"/>
  <c r="AA1970" i="30"/>
  <c r="AB1970" i="30"/>
  <c r="AZ1982" i="30"/>
  <c r="BA1982" i="30"/>
  <c r="AW2057" i="30"/>
  <c r="BE1962" i="30"/>
  <c r="BB2037" i="30"/>
  <c r="BF1962" i="30"/>
  <c r="D2037" i="30"/>
  <c r="H1962" i="30"/>
  <c r="G1962" i="30"/>
  <c r="BE2017" i="30"/>
  <c r="BB2092" i="30"/>
  <c r="BF2017" i="30"/>
  <c r="BG2011" i="30"/>
  <c r="BK1936" i="30"/>
  <c r="BJ1936" i="30"/>
  <c r="BG1940" i="30"/>
  <c r="AL1972" i="30"/>
  <c r="AH2047" i="30"/>
  <c r="AK1972" i="30"/>
  <c r="BK1999" i="30"/>
  <c r="BJ1999" i="30"/>
  <c r="BG2074" i="30"/>
  <c r="AG1989" i="30"/>
  <c r="AC2064" i="30"/>
  <c r="AF1989" i="30"/>
  <c r="BG2070" i="30"/>
  <c r="BK1995" i="30"/>
  <c r="BJ1995" i="30"/>
  <c r="AZ2004" i="30"/>
  <c r="AW2079" i="30"/>
  <c r="BA2004" i="30"/>
  <c r="BF1978" i="30"/>
  <c r="BB2053" i="30"/>
  <c r="BE1978" i="30"/>
  <c r="V1865" i="30"/>
  <c r="W1865" i="30"/>
  <c r="D2069" i="30"/>
  <c r="H1994" i="30"/>
  <c r="G1994" i="30"/>
  <c r="AB1992" i="30"/>
  <c r="X2067" i="30"/>
  <c r="AA1992" i="30"/>
  <c r="BJ1855" i="30"/>
  <c r="BK1855" i="30"/>
  <c r="BG1858" i="30"/>
  <c r="AR1930" i="30"/>
  <c r="AU1889" i="30"/>
  <c r="AV1889" i="30"/>
  <c r="AR1964" i="30"/>
  <c r="AZ1986" i="30"/>
  <c r="BA1986" i="30"/>
  <c r="AW2061" i="30"/>
  <c r="AL2001" i="30"/>
  <c r="AK2001" i="30"/>
  <c r="AH2076" i="30"/>
  <c r="BK2013" i="30"/>
  <c r="BG2088" i="30"/>
  <c r="BJ2013" i="30"/>
  <c r="AW2049" i="30"/>
  <c r="AZ1974" i="30"/>
  <c r="BA1974" i="30"/>
  <c r="AL2018" i="30"/>
  <c r="AH2093" i="30"/>
  <c r="AK2018" i="30"/>
  <c r="AR2064" i="30"/>
  <c r="AU1989" i="30"/>
  <c r="AV1989" i="30"/>
  <c r="AW1858" i="30"/>
  <c r="AZ1855" i="30"/>
  <c r="BA1855" i="30"/>
  <c r="AL1889" i="30"/>
  <c r="AH1930" i="30"/>
  <c r="AK1889" i="30"/>
  <c r="AH1964" i="30"/>
  <c r="S2064" i="30"/>
  <c r="W1989" i="30"/>
  <c r="V1989" i="30"/>
  <c r="AH2051" i="30"/>
  <c r="AL1976" i="30"/>
  <c r="AK1976" i="30"/>
  <c r="BK2088" i="30" l="1"/>
  <c r="BJ2088" i="30"/>
  <c r="AL2040" i="30"/>
  <c r="AK2040" i="30"/>
  <c r="BK2087" i="30"/>
  <c r="BJ2087" i="30"/>
  <c r="BF2046" i="30"/>
  <c r="BE2046" i="30"/>
  <c r="BE2063" i="30"/>
  <c r="BF2063" i="30"/>
  <c r="AB2040" i="30"/>
  <c r="AA2040" i="30"/>
  <c r="W2056" i="30"/>
  <c r="V2056" i="30"/>
  <c r="W2077" i="30"/>
  <c r="V2077" i="30"/>
  <c r="AB2044" i="30"/>
  <c r="AA2044" i="30"/>
  <c r="AL2082" i="30"/>
  <c r="AK2082" i="30"/>
  <c r="AK2048" i="30"/>
  <c r="AL2048" i="30"/>
  <c r="BK2044" i="30"/>
  <c r="BJ2044" i="30"/>
  <c r="H2045" i="30"/>
  <c r="G2045" i="30"/>
  <c r="AL1930" i="30"/>
  <c r="AH1933" i="30"/>
  <c r="AK1930" i="30"/>
  <c r="AF2064" i="30"/>
  <c r="AG2064" i="30"/>
  <c r="BJ1940" i="30"/>
  <c r="BK1940" i="30"/>
  <c r="D2086" i="30"/>
  <c r="G2011" i="30"/>
  <c r="D2015" i="30"/>
  <c r="H2011" i="30"/>
  <c r="AG2041" i="30"/>
  <c r="AF2041" i="30"/>
  <c r="AU1784" i="30"/>
  <c r="AU1791" i="30" s="1"/>
  <c r="AU1794" i="30" s="1"/>
  <c r="AV1784" i="30"/>
  <c r="G2077" i="30"/>
  <c r="H2077" i="30"/>
  <c r="AG2057" i="30"/>
  <c r="AF2057" i="30"/>
  <c r="AK2072" i="30"/>
  <c r="AL2072" i="30"/>
  <c r="AK2053" i="30"/>
  <c r="AL2053" i="30"/>
  <c r="W2052" i="30"/>
  <c r="V2052" i="30"/>
  <c r="BE2067" i="30"/>
  <c r="BF2067" i="30"/>
  <c r="L2077" i="30"/>
  <c r="M2077" i="30"/>
  <c r="H2072" i="30"/>
  <c r="G2072" i="30"/>
  <c r="BF2058" i="30"/>
  <c r="BE2058" i="30"/>
  <c r="S1791" i="30"/>
  <c r="S1719" i="30"/>
  <c r="W1719" i="30" s="1"/>
  <c r="W1716" i="30"/>
  <c r="AK2064" i="30"/>
  <c r="AL2064" i="30"/>
  <c r="M2093" i="30"/>
  <c r="L2093" i="30"/>
  <c r="AB2075" i="30"/>
  <c r="AA2075" i="30"/>
  <c r="H2044" i="30"/>
  <c r="G2044" i="30"/>
  <c r="AV2037" i="30"/>
  <c r="AU2037" i="30"/>
  <c r="AU2050" i="30"/>
  <c r="AV2050" i="30"/>
  <c r="AG2011" i="30"/>
  <c r="AC2086" i="30"/>
  <c r="AC2015" i="30"/>
  <c r="AF2011" i="30"/>
  <c r="G2052" i="30"/>
  <c r="H2052" i="30"/>
  <c r="M2060" i="30"/>
  <c r="L2060" i="30"/>
  <c r="AZ2060" i="30"/>
  <c r="BA2060" i="30"/>
  <c r="W2055" i="30"/>
  <c r="V2055" i="30"/>
  <c r="BK2057" i="30"/>
  <c r="BJ2057" i="30"/>
  <c r="M2044" i="30"/>
  <c r="L2044" i="30"/>
  <c r="BF2050" i="30"/>
  <c r="BE2050" i="30"/>
  <c r="AL2060" i="30"/>
  <c r="AK2060" i="30"/>
  <c r="AB2049" i="30"/>
  <c r="AA2049" i="30"/>
  <c r="BK2089" i="30"/>
  <c r="BJ2089" i="30"/>
  <c r="G2054" i="30"/>
  <c r="H2054" i="30"/>
  <c r="AA2066" i="30"/>
  <c r="AB2066" i="30"/>
  <c r="AA2061" i="30"/>
  <c r="AB2061" i="30"/>
  <c r="AB2059" i="30"/>
  <c r="AA2059" i="30"/>
  <c r="V2048" i="30"/>
  <c r="W2048" i="30"/>
  <c r="M2053" i="30"/>
  <c r="L2053" i="30"/>
  <c r="BA2067" i="30"/>
  <c r="AZ2067" i="30"/>
  <c r="H2053" i="30"/>
  <c r="G2053" i="30"/>
  <c r="BK2081" i="30"/>
  <c r="BJ2081" i="30"/>
  <c r="BF2011" i="30"/>
  <c r="BB2086" i="30"/>
  <c r="BE2011" i="30"/>
  <c r="BB2015" i="30"/>
  <c r="D1719" i="30"/>
  <c r="H1719" i="30" s="1"/>
  <c r="H1716" i="30"/>
  <c r="V1961" i="30"/>
  <c r="V1963" i="30" s="1"/>
  <c r="S2036" i="30"/>
  <c r="W1961" i="30"/>
  <c r="S1963" i="30"/>
  <c r="W1963" i="30" s="1"/>
  <c r="AB2051" i="30"/>
  <c r="AA2051" i="30"/>
  <c r="AB1784" i="30"/>
  <c r="AA1784" i="30"/>
  <c r="AA1791" i="30" s="1"/>
  <c r="AA1794" i="30" s="1"/>
  <c r="H2087" i="30"/>
  <c r="G2087" i="30"/>
  <c r="BF2049" i="30"/>
  <c r="BE2049" i="30"/>
  <c r="BK2047" i="30"/>
  <c r="BJ2047" i="30"/>
  <c r="AG1716" i="30"/>
  <c r="AC1791" i="30"/>
  <c r="AC1719" i="30"/>
  <c r="AG1719" i="30" s="1"/>
  <c r="W2047" i="30"/>
  <c r="V2047" i="30"/>
  <c r="BK2045" i="30"/>
  <c r="BJ2045" i="30"/>
  <c r="AA2070" i="30"/>
  <c r="AB2070" i="30"/>
  <c r="L2049" i="30"/>
  <c r="M2049" i="30"/>
  <c r="BJ2062" i="30"/>
  <c r="BK2062" i="30"/>
  <c r="AV2041" i="30"/>
  <c r="AU2041" i="30"/>
  <c r="AZ2047" i="30"/>
  <c r="BA2047" i="30"/>
  <c r="AB1964" i="30"/>
  <c r="AA1964" i="30"/>
  <c r="X2005" i="30"/>
  <c r="X2039" i="30"/>
  <c r="BF2077" i="30"/>
  <c r="BE2077" i="30"/>
  <c r="M2047" i="30"/>
  <c r="L2047" i="30"/>
  <c r="BE1961" i="30"/>
  <c r="BE1963" i="30" s="1"/>
  <c r="BB2036" i="30"/>
  <c r="BB1963" i="30"/>
  <c r="BF1963" i="30" s="1"/>
  <c r="BF1961" i="30"/>
  <c r="AL2073" i="30"/>
  <c r="AK2073" i="30"/>
  <c r="I1791" i="30"/>
  <c r="M1716" i="30"/>
  <c r="I1719" i="30"/>
  <c r="M1719" i="30" s="1"/>
  <c r="AL1940" i="30"/>
  <c r="AK1940" i="30"/>
  <c r="AV2088" i="30"/>
  <c r="AU2088" i="30"/>
  <c r="H2070" i="30"/>
  <c r="G2070" i="30"/>
  <c r="AU2064" i="30"/>
  <c r="AV2064" i="30"/>
  <c r="BK2054" i="30"/>
  <c r="BJ2054" i="30"/>
  <c r="BK1930" i="30"/>
  <c r="BG1933" i="30"/>
  <c r="BJ1930" i="30"/>
  <c r="W2046" i="30"/>
  <c r="V2046" i="30"/>
  <c r="AL2066" i="30"/>
  <c r="AK2066" i="30"/>
  <c r="BA2071" i="30"/>
  <c r="AZ2071" i="30"/>
  <c r="AV2082" i="30"/>
  <c r="AU2082" i="30"/>
  <c r="G2078" i="30"/>
  <c r="H2078" i="30"/>
  <c r="AL2070" i="30"/>
  <c r="AK2070" i="30"/>
  <c r="AL1961" i="30"/>
  <c r="AH2036" i="30"/>
  <c r="AK1961" i="30"/>
  <c r="AK1963" i="30" s="1"/>
  <c r="AH1963" i="30"/>
  <c r="AL1963" i="30" s="1"/>
  <c r="G2037" i="30"/>
  <c r="H2037" i="30"/>
  <c r="AG2040" i="30"/>
  <c r="AF2040" i="30"/>
  <c r="H2073" i="30"/>
  <c r="G2073" i="30"/>
  <c r="H2068" i="30"/>
  <c r="G2068" i="30"/>
  <c r="AV2052" i="30"/>
  <c r="AU2052" i="30"/>
  <c r="BF2040" i="30"/>
  <c r="BE2040" i="30"/>
  <c r="W2058" i="30"/>
  <c r="V2058" i="30"/>
  <c r="M2067" i="30"/>
  <c r="L2067" i="30"/>
  <c r="M2064" i="30"/>
  <c r="L2064" i="30"/>
  <c r="M2076" i="30"/>
  <c r="L2076" i="30"/>
  <c r="I2086" i="30"/>
  <c r="L2011" i="30"/>
  <c r="M2011" i="30"/>
  <c r="I2015" i="30"/>
  <c r="AA2088" i="30"/>
  <c r="AB2088" i="30"/>
  <c r="AU2087" i="30"/>
  <c r="AV2087" i="30"/>
  <c r="W2062" i="30"/>
  <c r="V2062" i="30"/>
  <c r="AG2075" i="30"/>
  <c r="AF2075" i="30"/>
  <c r="BF2048" i="30"/>
  <c r="BE2048" i="30"/>
  <c r="AZ2058" i="30"/>
  <c r="BA2058" i="30"/>
  <c r="AV2067" i="30"/>
  <c r="AU2067" i="30"/>
  <c r="W2078" i="30"/>
  <c r="V2078" i="30"/>
  <c r="AK2062" i="30"/>
  <c r="AL2062" i="30"/>
  <c r="G2062" i="30"/>
  <c r="H2062" i="30"/>
  <c r="AZ2062" i="30"/>
  <c r="BA2062" i="30"/>
  <c r="AZ2063" i="30"/>
  <c r="BA2063" i="30"/>
  <c r="W2092" i="30"/>
  <c r="V2092" i="30"/>
  <c r="AB2065" i="30"/>
  <c r="AA2065" i="30"/>
  <c r="AB2082" i="30"/>
  <c r="AA2082" i="30"/>
  <c r="BA2088" i="30"/>
  <c r="AZ2088" i="30"/>
  <c r="H2067" i="30"/>
  <c r="G2067" i="30"/>
  <c r="H2066" i="30"/>
  <c r="G2066" i="30"/>
  <c r="AR1791" i="30"/>
  <c r="AV1716" i="30"/>
  <c r="AR1719" i="30"/>
  <c r="AV1719" i="30" s="1"/>
  <c r="BF1858" i="30"/>
  <c r="BB1859" i="30"/>
  <c r="BE1858" i="30"/>
  <c r="BK2075" i="30"/>
  <c r="BJ2075" i="30"/>
  <c r="M2052" i="30"/>
  <c r="L2052" i="30"/>
  <c r="AK2052" i="30"/>
  <c r="AL2052" i="30"/>
  <c r="M2066" i="30"/>
  <c r="L2066" i="30"/>
  <c r="AP2086" i="30"/>
  <c r="AQ2086" i="30"/>
  <c r="AM2090" i="30"/>
  <c r="L1930" i="30"/>
  <c r="I1933" i="30"/>
  <c r="M1930" i="30"/>
  <c r="L2062" i="30"/>
  <c r="M2062" i="30"/>
  <c r="H2048" i="30"/>
  <c r="G2048" i="30"/>
  <c r="AA2043" i="30"/>
  <c r="AB2043" i="30"/>
  <c r="BA2037" i="30"/>
  <c r="AZ2037" i="30"/>
  <c r="L2071" i="30"/>
  <c r="M2071" i="30"/>
  <c r="W2051" i="30"/>
  <c r="V2051" i="30"/>
  <c r="AG2054" i="30"/>
  <c r="AF2054" i="30"/>
  <c r="H2049" i="30"/>
  <c r="G2049" i="30"/>
  <c r="BA2092" i="30"/>
  <c r="AZ2092" i="30"/>
  <c r="AU2066" i="30"/>
  <c r="AV2066" i="30"/>
  <c r="M2056" i="30"/>
  <c r="L2056" i="30"/>
  <c r="AB2079" i="30"/>
  <c r="AA2079" i="30"/>
  <c r="AB2053" i="30"/>
  <c r="AA2053" i="30"/>
  <c r="G1930" i="30"/>
  <c r="D1933" i="30"/>
  <c r="H1930" i="30"/>
  <c r="BF2081" i="30"/>
  <c r="BE2081" i="30"/>
  <c r="W1964" i="30"/>
  <c r="V1964" i="30"/>
  <c r="S2005" i="30"/>
  <c r="S2039" i="30"/>
  <c r="BK2093" i="30"/>
  <c r="BJ2093" i="30"/>
  <c r="BA2089" i="30"/>
  <c r="AZ2089" i="30"/>
  <c r="W2070" i="30"/>
  <c r="V2070" i="30"/>
  <c r="AK2058" i="30"/>
  <c r="AL2058" i="30"/>
  <c r="W2087" i="30"/>
  <c r="V2087" i="30"/>
  <c r="AL2061" i="30"/>
  <c r="AK2061" i="30"/>
  <c r="BK2055" i="30"/>
  <c r="BJ2055" i="30"/>
  <c r="AK2011" i="30"/>
  <c r="AH2015" i="30"/>
  <c r="AH2086" i="30"/>
  <c r="AL2011" i="30"/>
  <c r="AG2052" i="30"/>
  <c r="AF2052" i="30"/>
  <c r="AR2005" i="30"/>
  <c r="AR2039" i="30"/>
  <c r="AV1964" i="30"/>
  <c r="AU1964" i="30"/>
  <c r="AG2049" i="30"/>
  <c r="AF2049" i="30"/>
  <c r="BA2056" i="30"/>
  <c r="AZ2056" i="30"/>
  <c r="AG2092" i="30"/>
  <c r="AF2092" i="30"/>
  <c r="M2065" i="30"/>
  <c r="L2065" i="30"/>
  <c r="AV2071" i="30"/>
  <c r="AU2071" i="30"/>
  <c r="AG2088" i="30"/>
  <c r="AF2088" i="30"/>
  <c r="AF2066" i="30"/>
  <c r="AG2066" i="30"/>
  <c r="AC2039" i="30"/>
  <c r="AG1964" i="30"/>
  <c r="AC2005" i="30"/>
  <c r="AF1964" i="30"/>
  <c r="AA2073" i="30"/>
  <c r="AB2073" i="30"/>
  <c r="AF1784" i="30"/>
  <c r="AF1791" i="30" s="1"/>
  <c r="AF1794" i="30" s="1"/>
  <c r="AG1784" i="30"/>
  <c r="AL2093" i="30"/>
  <c r="AK2093" i="30"/>
  <c r="AR1933" i="30"/>
  <c r="AV1930" i="30"/>
  <c r="AU1930" i="30"/>
  <c r="BJ2074" i="30"/>
  <c r="BK2074" i="30"/>
  <c r="H2060" i="30"/>
  <c r="G2060" i="30"/>
  <c r="BJ2050" i="30"/>
  <c r="BK2050" i="30"/>
  <c r="BK1964" i="30"/>
  <c r="BJ1964" i="30"/>
  <c r="BG2039" i="30"/>
  <c r="BG2005" i="30"/>
  <c r="BJ2042" i="30"/>
  <c r="BK2042" i="30"/>
  <c r="G2082" i="30"/>
  <c r="H2082" i="30"/>
  <c r="AK2087" i="30"/>
  <c r="AL2087" i="30"/>
  <c r="H2043" i="30"/>
  <c r="G2043" i="30"/>
  <c r="BF2074" i="30"/>
  <c r="BE2074" i="30"/>
  <c r="AU2053" i="30"/>
  <c r="AV2053" i="30"/>
  <c r="W2050" i="30"/>
  <c r="V2050" i="30"/>
  <c r="BJ2037" i="30"/>
  <c r="BK2037" i="30"/>
  <c r="AB2063" i="30"/>
  <c r="AA2063" i="30"/>
  <c r="AA2092" i="30"/>
  <c r="AB2092" i="30"/>
  <c r="AK2056" i="30"/>
  <c r="AL2056" i="30"/>
  <c r="BF2088" i="30"/>
  <c r="BE2088" i="30"/>
  <c r="BE2069" i="30"/>
  <c r="BF2069" i="30"/>
  <c r="BF2082" i="30"/>
  <c r="BE2082" i="30"/>
  <c r="BF2065" i="30"/>
  <c r="BE2065" i="30"/>
  <c r="BA2055" i="30"/>
  <c r="AZ2055" i="30"/>
  <c r="AV2065" i="30"/>
  <c r="AU2065" i="30"/>
  <c r="BF2052" i="30"/>
  <c r="BE2052" i="30"/>
  <c r="AB2037" i="30"/>
  <c r="AA2037" i="30"/>
  <c r="BJ2040" i="30"/>
  <c r="BK2040" i="30"/>
  <c r="AM1934" i="30"/>
  <c r="AQ1933" i="30"/>
  <c r="AP1933" i="30"/>
  <c r="G2050" i="30"/>
  <c r="H2050" i="30"/>
  <c r="AA2046" i="30"/>
  <c r="AB2046" i="30"/>
  <c r="H2076" i="30"/>
  <c r="G2076" i="30"/>
  <c r="BJ2072" i="30"/>
  <c r="BK2072" i="30"/>
  <c r="BK2056" i="30"/>
  <c r="BJ2056" i="30"/>
  <c r="AG2050" i="30"/>
  <c r="AF2050" i="30"/>
  <c r="BA2081" i="30"/>
  <c r="AZ2081" i="30"/>
  <c r="AF2087" i="30"/>
  <c r="AG2087" i="30"/>
  <c r="W2081" i="30"/>
  <c r="V2081" i="30"/>
  <c r="AB2041" i="30"/>
  <c r="AA2041" i="30"/>
  <c r="AG2071" i="30"/>
  <c r="AF2071" i="30"/>
  <c r="AU2076" i="30"/>
  <c r="AV2076" i="30"/>
  <c r="V2073" i="30"/>
  <c r="W2073" i="30"/>
  <c r="BK2078" i="30"/>
  <c r="BJ2078" i="30"/>
  <c r="BE2057" i="30"/>
  <c r="BF2057" i="30"/>
  <c r="BE2054" i="30"/>
  <c r="BF2054" i="30"/>
  <c r="AU2057" i="30"/>
  <c r="AV2057" i="30"/>
  <c r="H2042" i="30"/>
  <c r="G2042" i="30"/>
  <c r="AU2058" i="30"/>
  <c r="AV2058" i="30"/>
  <c r="AZ2051" i="30"/>
  <c r="BA2051" i="30"/>
  <c r="AM1794" i="30"/>
  <c r="AQ1794" i="30" s="1"/>
  <c r="AQ1791" i="30"/>
  <c r="AM1866" i="30"/>
  <c r="L2051" i="30"/>
  <c r="M2051" i="30"/>
  <c r="AB2058" i="30"/>
  <c r="AA2058" i="30"/>
  <c r="AF2077" i="30"/>
  <c r="AG2077" i="30"/>
  <c r="V2082" i="30"/>
  <c r="W2082" i="30"/>
  <c r="H2065" i="30"/>
  <c r="G2065" i="30"/>
  <c r="AZ2059" i="30"/>
  <c r="BA2059" i="30"/>
  <c r="L2082" i="30"/>
  <c r="M2082" i="30"/>
  <c r="M2081" i="30"/>
  <c r="L2081" i="30"/>
  <c r="M2046" i="30"/>
  <c r="L2046" i="30"/>
  <c r="BK2092" i="30"/>
  <c r="BJ2092" i="30"/>
  <c r="AG2076" i="30"/>
  <c r="AF2076" i="30"/>
  <c r="V2088" i="30"/>
  <c r="W2088" i="30"/>
  <c r="BA1784" i="30"/>
  <c r="AZ1784" i="30"/>
  <c r="AZ1791" i="30" s="1"/>
  <c r="AZ1794" i="30" s="1"/>
  <c r="BE2056" i="30"/>
  <c r="BF2056" i="30"/>
  <c r="AL2046" i="30"/>
  <c r="AK2046" i="30"/>
  <c r="M2050" i="30"/>
  <c r="L2050" i="30"/>
  <c r="AB2081" i="30"/>
  <c r="AA2081" i="30"/>
  <c r="BF2071" i="30"/>
  <c r="BE2071" i="30"/>
  <c r="H2059" i="30"/>
  <c r="G2059" i="30"/>
  <c r="AV2056" i="30"/>
  <c r="AU2056" i="30"/>
  <c r="AV2092" i="30"/>
  <c r="AU2092" i="30"/>
  <c r="AU2047" i="30"/>
  <c r="AV2047" i="30"/>
  <c r="BA2075" i="30"/>
  <c r="AZ2075" i="30"/>
  <c r="AB2045" i="30"/>
  <c r="AA2045" i="30"/>
  <c r="V1940" i="30"/>
  <c r="W1940" i="30"/>
  <c r="BF1784" i="30"/>
  <c r="BE1784" i="30"/>
  <c r="BE1791" i="30" s="1"/>
  <c r="BE1794" i="30" s="1"/>
  <c r="BE2076" i="30"/>
  <c r="BF2076" i="30"/>
  <c r="AG2073" i="30"/>
  <c r="AF2073" i="30"/>
  <c r="H2074" i="30"/>
  <c r="G2074" i="30"/>
  <c r="AG2078" i="30"/>
  <c r="AF2078" i="30"/>
  <c r="AB2050" i="30"/>
  <c r="AA2050" i="30"/>
  <c r="AF2072" i="30"/>
  <c r="AG2072" i="30"/>
  <c r="AC2036" i="30"/>
  <c r="AC1963" i="30"/>
  <c r="AG1963" i="30" s="1"/>
  <c r="AG1961" i="30"/>
  <c r="AF1961" i="30"/>
  <c r="AF1963" i="30" s="1"/>
  <c r="AZ2077" i="30"/>
  <c r="BA2077" i="30"/>
  <c r="X2036" i="30"/>
  <c r="AA1961" i="30"/>
  <c r="AA1963" i="30" s="1"/>
  <c r="AB1961" i="30"/>
  <c r="X1963" i="30"/>
  <c r="AB1963" i="30" s="1"/>
  <c r="AB2062" i="30"/>
  <c r="AA2062" i="30"/>
  <c r="AV2060" i="30"/>
  <c r="AU2060" i="30"/>
  <c r="W2045" i="30"/>
  <c r="V2045" i="30"/>
  <c r="AL2044" i="30"/>
  <c r="AK2044" i="30"/>
  <c r="AB2047" i="30"/>
  <c r="AA2047" i="30"/>
  <c r="BA2053" i="30"/>
  <c r="AZ2053" i="30"/>
  <c r="AU2042" i="30"/>
  <c r="AV2042" i="30"/>
  <c r="AV2043" i="30"/>
  <c r="AU2043" i="30"/>
  <c r="AG1940" i="30"/>
  <c r="AF1940" i="30"/>
  <c r="BA2069" i="30"/>
  <c r="AZ2069" i="30"/>
  <c r="BK2067" i="30"/>
  <c r="BJ2067" i="30"/>
  <c r="BK1961" i="30"/>
  <c r="BJ1961" i="30"/>
  <c r="BJ1963" i="30" s="1"/>
  <c r="BG2036" i="30"/>
  <c r="BG1963" i="30"/>
  <c r="BK1963" i="30" s="1"/>
  <c r="AG2059" i="30"/>
  <c r="AF2059" i="30"/>
  <c r="AF2060" i="30"/>
  <c r="AG2060" i="30"/>
  <c r="I2038" i="30"/>
  <c r="M2038" i="30" s="1"/>
  <c r="L2036" i="30"/>
  <c r="M2036" i="30"/>
  <c r="BA2045" i="30"/>
  <c r="AZ2045" i="30"/>
  <c r="L2043" i="30"/>
  <c r="M2043" i="30"/>
  <c r="W2089" i="30"/>
  <c r="V2089" i="30"/>
  <c r="H2047" i="30"/>
  <c r="G2047" i="30"/>
  <c r="H2064" i="30"/>
  <c r="G2064" i="30"/>
  <c r="BE2055" i="30"/>
  <c r="BF2055" i="30"/>
  <c r="BA2068" i="30"/>
  <c r="AZ2068" i="30"/>
  <c r="AF2079" i="30"/>
  <c r="AG2079" i="30"/>
  <c r="L2088" i="30"/>
  <c r="M2088" i="30"/>
  <c r="M2048" i="30"/>
  <c r="L2048" i="30"/>
  <c r="I2039" i="30"/>
  <c r="I2005" i="30"/>
  <c r="L1964" i="30"/>
  <c r="M1964" i="30"/>
  <c r="R2009" i="30"/>
  <c r="Q2009" i="30"/>
  <c r="Q2016" i="30" s="1"/>
  <c r="Q2019" i="30" s="1"/>
  <c r="BA2074" i="30"/>
  <c r="AZ2074" i="30"/>
  <c r="BJ2046" i="30"/>
  <c r="BK2046" i="30"/>
  <c r="BK2048" i="30"/>
  <c r="BJ2048" i="30"/>
  <c r="AL2054" i="30"/>
  <c r="AK2054" i="30"/>
  <c r="AZ2050" i="30"/>
  <c r="BA2050" i="30"/>
  <c r="H2046" i="30"/>
  <c r="G2046" i="30"/>
  <c r="AV2054" i="30"/>
  <c r="AU2054" i="30"/>
  <c r="BK2068" i="30"/>
  <c r="BJ2068" i="30"/>
  <c r="W2059" i="30"/>
  <c r="V2059" i="30"/>
  <c r="X1859" i="30"/>
  <c r="AA1858" i="30"/>
  <c r="AB1858" i="30"/>
  <c r="H1964" i="30"/>
  <c r="D2039" i="30"/>
  <c r="D2005" i="30"/>
  <c r="G1964" i="30"/>
  <c r="M2059" i="30"/>
  <c r="L2059" i="30"/>
  <c r="AL2092" i="30"/>
  <c r="AK2092" i="30"/>
  <c r="M2045" i="30"/>
  <c r="L2045" i="30"/>
  <c r="AG2062" i="30"/>
  <c r="AF2062" i="30"/>
  <c r="AV2069" i="30"/>
  <c r="AU2069" i="30"/>
  <c r="BA2054" i="30"/>
  <c r="AZ2054" i="30"/>
  <c r="Q2083" i="30"/>
  <c r="N2084" i="30"/>
  <c r="R2083" i="30"/>
  <c r="M2055" i="30"/>
  <c r="L2055" i="30"/>
  <c r="AU2079" i="30"/>
  <c r="AV2079" i="30"/>
  <c r="W2079" i="30"/>
  <c r="V2079" i="30"/>
  <c r="BE2068" i="30"/>
  <c r="BF2068" i="30"/>
  <c r="AG2093" i="30"/>
  <c r="AF2093" i="30"/>
  <c r="AB1940" i="30"/>
  <c r="AA1940" i="30"/>
  <c r="N2016" i="30"/>
  <c r="N1944" i="30"/>
  <c r="R1944" i="30" s="1"/>
  <c r="R1941" i="30"/>
  <c r="BE2053" i="30"/>
  <c r="BF2053" i="30"/>
  <c r="AL2069" i="30"/>
  <c r="AK2069" i="30"/>
  <c r="AG2074" i="30"/>
  <c r="AF2074" i="30"/>
  <c r="V2054" i="30"/>
  <c r="W2054" i="30"/>
  <c r="W2060" i="30"/>
  <c r="V2060" i="30"/>
  <c r="BJ2082" i="30"/>
  <c r="BK2082" i="30"/>
  <c r="M2042" i="30"/>
  <c r="L2042" i="30"/>
  <c r="AL2076" i="30"/>
  <c r="AK2076" i="30"/>
  <c r="AL2051" i="30"/>
  <c r="AK2051" i="30"/>
  <c r="AZ2079" i="30"/>
  <c r="BA2079" i="30"/>
  <c r="AB2042" i="30"/>
  <c r="AA2042" i="30"/>
  <c r="AK2037" i="30"/>
  <c r="AL2037" i="30"/>
  <c r="AV2074" i="30"/>
  <c r="AU2074" i="30"/>
  <c r="AB2055" i="30"/>
  <c r="AA2055" i="30"/>
  <c r="AG2061" i="30"/>
  <c r="AF2061" i="30"/>
  <c r="D1791" i="30"/>
  <c r="H1784" i="30"/>
  <c r="G1784" i="30"/>
  <c r="G1791" i="30" s="1"/>
  <c r="G1794" i="30" s="1"/>
  <c r="BK2043" i="30"/>
  <c r="BJ2043" i="30"/>
  <c r="BG1859" i="30"/>
  <c r="BJ1858" i="30"/>
  <c r="BK1858" i="30"/>
  <c r="H2069" i="30"/>
  <c r="G2069" i="30"/>
  <c r="BK2011" i="30"/>
  <c r="BG2086" i="30"/>
  <c r="BG2015" i="30"/>
  <c r="BJ2011" i="30"/>
  <c r="BF2037" i="30"/>
  <c r="BE2037" i="30"/>
  <c r="W2065" i="30"/>
  <c r="V2065" i="30"/>
  <c r="BF2079" i="30"/>
  <c r="BE2079" i="30"/>
  <c r="BA1858" i="30"/>
  <c r="AW1859" i="30"/>
  <c r="AZ1858" i="30"/>
  <c r="BA2061" i="30"/>
  <c r="AZ2061" i="30"/>
  <c r="H2088" i="30"/>
  <c r="G2088" i="30"/>
  <c r="AG2051" i="30"/>
  <c r="AF2051" i="30"/>
  <c r="AA2072" i="30"/>
  <c r="AB2072" i="30"/>
  <c r="L2074" i="30"/>
  <c r="M2074" i="30"/>
  <c r="BA2066" i="30"/>
  <c r="AZ2066" i="30"/>
  <c r="AV2055" i="30"/>
  <c r="AU2055" i="30"/>
  <c r="AV2049" i="30"/>
  <c r="AU2049" i="30"/>
  <c r="H2092" i="30"/>
  <c r="G2092" i="30"/>
  <c r="V2011" i="30"/>
  <c r="S2086" i="30"/>
  <c r="W2011" i="30"/>
  <c r="S2015" i="30"/>
  <c r="M2089" i="30"/>
  <c r="L2089" i="30"/>
  <c r="BE2072" i="30"/>
  <c r="BF2072" i="30"/>
  <c r="BF2051" i="30"/>
  <c r="BE2051" i="30"/>
  <c r="M2079" i="30"/>
  <c r="L2079" i="30"/>
  <c r="BA1940" i="30"/>
  <c r="AZ1940" i="30"/>
  <c r="BA2048" i="30"/>
  <c r="AZ2048" i="30"/>
  <c r="AU2044" i="30"/>
  <c r="AV2044" i="30"/>
  <c r="AL2057" i="30"/>
  <c r="AK2057" i="30"/>
  <c r="AL1716" i="30"/>
  <c r="AH1791" i="30"/>
  <c r="AH1719" i="30"/>
  <c r="AL1719" i="30" s="1"/>
  <c r="AL2079" i="30"/>
  <c r="AK2079" i="30"/>
  <c r="AP2005" i="30"/>
  <c r="AQ2005" i="30"/>
  <c r="AM2008" i="30"/>
  <c r="W2040" i="30"/>
  <c r="V2040" i="30"/>
  <c r="AB2052" i="30"/>
  <c r="AA2052" i="30"/>
  <c r="AK2042" i="30"/>
  <c r="AL2042" i="30"/>
  <c r="V2066" i="30"/>
  <c r="W2066" i="30"/>
  <c r="AB2093" i="30"/>
  <c r="AA2093" i="30"/>
  <c r="W2053" i="30"/>
  <c r="V2053" i="30"/>
  <c r="H2061" i="30"/>
  <c r="G2061" i="30"/>
  <c r="AB2071" i="30"/>
  <c r="AA2071" i="30"/>
  <c r="AZ2078" i="30"/>
  <c r="BA2078" i="30"/>
  <c r="H2063" i="30"/>
  <c r="G2063" i="30"/>
  <c r="BF1716" i="30"/>
  <c r="BB1719" i="30"/>
  <c r="BF1719" i="30" s="1"/>
  <c r="BB1791" i="30"/>
  <c r="M2087" i="30"/>
  <c r="L2087" i="30"/>
  <c r="AU2063" i="30"/>
  <c r="AV2063" i="30"/>
  <c r="BK2069" i="30"/>
  <c r="BJ2069" i="30"/>
  <c r="AC1859" i="30"/>
  <c r="AF1858" i="30"/>
  <c r="AG1858" i="30"/>
  <c r="V1784" i="30"/>
  <c r="V1791" i="30" s="1"/>
  <c r="V1794" i="30" s="1"/>
  <c r="W1784" i="30"/>
  <c r="BA2064" i="30"/>
  <c r="AZ2064" i="30"/>
  <c r="W2063" i="30"/>
  <c r="V2063" i="30"/>
  <c r="AV2072" i="30"/>
  <c r="AU2072" i="30"/>
  <c r="M2041" i="30"/>
  <c r="L2041" i="30"/>
  <c r="AL2063" i="30"/>
  <c r="AK2063" i="30"/>
  <c r="AK2067" i="30"/>
  <c r="AL2067" i="30"/>
  <c r="BK2063" i="30"/>
  <c r="BJ2063" i="30"/>
  <c r="V2075" i="30"/>
  <c r="W2075" i="30"/>
  <c r="M2072" i="30"/>
  <c r="L2072" i="30"/>
  <c r="AA2087" i="30"/>
  <c r="AB2087" i="30"/>
  <c r="AV2059" i="30"/>
  <c r="AU2059" i="30"/>
  <c r="AU2045" i="30"/>
  <c r="AV2045" i="30"/>
  <c r="AK2045" i="30"/>
  <c r="AL2045" i="30"/>
  <c r="BA2046" i="30"/>
  <c r="AZ2046" i="30"/>
  <c r="BF1964" i="30"/>
  <c r="BB2039" i="30"/>
  <c r="BE1964" i="30"/>
  <c r="BB2005" i="30"/>
  <c r="H2041" i="30"/>
  <c r="G2041" i="30"/>
  <c r="AV2089" i="30"/>
  <c r="AU2089" i="30"/>
  <c r="BK2061" i="30"/>
  <c r="BJ2061" i="30"/>
  <c r="AU2081" i="30"/>
  <c r="AV2081" i="30"/>
  <c r="W2057" i="30"/>
  <c r="V2057" i="30"/>
  <c r="AG2037" i="30"/>
  <c r="AF2037" i="30"/>
  <c r="BA2076" i="30"/>
  <c r="AZ2076" i="30"/>
  <c r="AF2058" i="30"/>
  <c r="AG2058" i="30"/>
  <c r="BE2066" i="30"/>
  <c r="BF2066" i="30"/>
  <c r="BK1716" i="30"/>
  <c r="BG1719" i="30"/>
  <c r="BK1719" i="30" s="1"/>
  <c r="BG1791" i="30"/>
  <c r="G2071" i="30"/>
  <c r="H2071" i="30"/>
  <c r="W2037" i="30"/>
  <c r="V2037" i="30"/>
  <c r="H2040" i="30"/>
  <c r="G2040" i="30"/>
  <c r="L2058" i="30"/>
  <c r="M2058" i="30"/>
  <c r="M2040" i="30"/>
  <c r="L2040" i="30"/>
  <c r="BF2060" i="30"/>
  <c r="BE2060" i="30"/>
  <c r="AG2053" i="30"/>
  <c r="AF2053" i="30"/>
  <c r="AF2081" i="30"/>
  <c r="AG2081" i="30"/>
  <c r="BF2089" i="30"/>
  <c r="BE2089" i="30"/>
  <c r="BA2087" i="30"/>
  <c r="AZ2087" i="30"/>
  <c r="BE2044" i="30"/>
  <c r="BF2044" i="30"/>
  <c r="M1858" i="30"/>
  <c r="I1859" i="30"/>
  <c r="L1858" i="30"/>
  <c r="H2057" i="30"/>
  <c r="G2057" i="30"/>
  <c r="AK2077" i="30"/>
  <c r="AL2077" i="30"/>
  <c r="H2055" i="30"/>
  <c r="G2055" i="30"/>
  <c r="AW1719" i="30"/>
  <c r="BA1719" i="30" s="1"/>
  <c r="AW1791" i="30"/>
  <c r="BA1716" i="30"/>
  <c r="BF2042" i="30"/>
  <c r="BE2042" i="30"/>
  <c r="AL2078" i="30"/>
  <c r="AK2078" i="30"/>
  <c r="AV2077" i="30"/>
  <c r="AU2077" i="30"/>
  <c r="AL2043" i="30"/>
  <c r="AK2043" i="30"/>
  <c r="BK2071" i="30"/>
  <c r="BJ2071" i="30"/>
  <c r="W2049" i="30"/>
  <c r="V2049" i="30"/>
  <c r="BE2087" i="30"/>
  <c r="BF2087" i="30"/>
  <c r="AZ1930" i="30"/>
  <c r="AW1933" i="30"/>
  <c r="BA1930" i="30"/>
  <c r="AK1858" i="30"/>
  <c r="AH1859" i="30"/>
  <c r="AL1858" i="30"/>
  <c r="M2073" i="30"/>
  <c r="L2073" i="30"/>
  <c r="BK1784" i="30"/>
  <c r="BJ1784" i="30"/>
  <c r="BJ1791" i="30" s="1"/>
  <c r="BJ1794" i="30" s="1"/>
  <c r="AL2041" i="30"/>
  <c r="AK2041" i="30"/>
  <c r="BF2045" i="30"/>
  <c r="BE2045" i="30"/>
  <c r="BF2073" i="30"/>
  <c r="BE2073" i="30"/>
  <c r="W2072" i="30"/>
  <c r="V2072" i="30"/>
  <c r="M2037" i="30"/>
  <c r="L2037" i="30"/>
  <c r="M2092" i="30"/>
  <c r="L2092" i="30"/>
  <c r="BK2073" i="30"/>
  <c r="BJ2073" i="30"/>
  <c r="AG2089" i="30"/>
  <c r="AF2089" i="30"/>
  <c r="L2070" i="30"/>
  <c r="M2070" i="30"/>
  <c r="BE2093" i="30"/>
  <c r="BF2093" i="30"/>
  <c r="H2093" i="30"/>
  <c r="G2093" i="30"/>
  <c r="BF2061" i="30"/>
  <c r="BE2061" i="30"/>
  <c r="H2079" i="30"/>
  <c r="G2079" i="30"/>
  <c r="AF2067" i="30"/>
  <c r="AG2067" i="30"/>
  <c r="AV2051" i="30"/>
  <c r="AU2051" i="30"/>
  <c r="AB2056" i="30"/>
  <c r="AA2056" i="30"/>
  <c r="AG2044" i="30"/>
  <c r="AF2044" i="30"/>
  <c r="BK2052" i="30"/>
  <c r="BJ2052" i="30"/>
  <c r="BE2062" i="30"/>
  <c r="BF2062" i="30"/>
  <c r="H1961" i="30"/>
  <c r="D2036" i="30"/>
  <c r="D1963" i="30"/>
  <c r="H1963" i="30" s="1"/>
  <c r="G1961" i="30"/>
  <c r="G1963" i="30" s="1"/>
  <c r="L2078" i="30"/>
  <c r="M2078" i="30"/>
  <c r="AG2047" i="30"/>
  <c r="AF2047" i="30"/>
  <c r="BK2064" i="30"/>
  <c r="BJ2064" i="30"/>
  <c r="AV2093" i="30"/>
  <c r="AU2093" i="30"/>
  <c r="W2044" i="30"/>
  <c r="V2044" i="30"/>
  <c r="BA2073" i="30"/>
  <c r="AZ2073" i="30"/>
  <c r="AB2060" i="30"/>
  <c r="AA2060" i="30"/>
  <c r="AU2048" i="30"/>
  <c r="AV2048" i="30"/>
  <c r="AB2077" i="30"/>
  <c r="AA2077" i="30"/>
  <c r="BA2043" i="30"/>
  <c r="AZ2043" i="30"/>
  <c r="AG2082" i="30"/>
  <c r="AF2082" i="30"/>
  <c r="AB2064" i="30"/>
  <c r="AA2064" i="30"/>
  <c r="AR2015" i="30"/>
  <c r="AU2011" i="30"/>
  <c r="AR2086" i="30"/>
  <c r="AV2011" i="30"/>
  <c r="W2041" i="30"/>
  <c r="V2041" i="30"/>
  <c r="AZ2070" i="30"/>
  <c r="BA2070" i="30"/>
  <c r="AZ2040" i="30"/>
  <c r="BA2040" i="30"/>
  <c r="AU2075" i="30"/>
  <c r="AV2075" i="30"/>
  <c r="AV2046" i="30"/>
  <c r="AU2046" i="30"/>
  <c r="AA1930" i="30"/>
  <c r="AB1930" i="30"/>
  <c r="X1933" i="30"/>
  <c r="BF2078" i="30"/>
  <c r="BE2078" i="30"/>
  <c r="BE2043" i="30"/>
  <c r="BF2043" i="30"/>
  <c r="AV2073" i="30"/>
  <c r="AU2073" i="30"/>
  <c r="X2015" i="30"/>
  <c r="AB2011" i="30"/>
  <c r="AA2011" i="30"/>
  <c r="X2086" i="30"/>
  <c r="W2076" i="30"/>
  <c r="V2076" i="30"/>
  <c r="AL2050" i="30"/>
  <c r="AK2050" i="30"/>
  <c r="AA2067" i="30"/>
  <c r="AB2067" i="30"/>
  <c r="BK2077" i="30"/>
  <c r="BJ2077" i="30"/>
  <c r="AL2075" i="30"/>
  <c r="AK2075" i="30"/>
  <c r="D1859" i="30"/>
  <c r="H1858" i="30"/>
  <c r="G1858" i="30"/>
  <c r="M2069" i="30"/>
  <c r="L2069" i="30"/>
  <c r="AZ2041" i="30"/>
  <c r="BA2041" i="30"/>
  <c r="AA2074" i="30"/>
  <c r="AB2074" i="30"/>
  <c r="AA2057" i="30"/>
  <c r="AB2057" i="30"/>
  <c r="AG2065" i="30"/>
  <c r="AF2065" i="30"/>
  <c r="W2064" i="30"/>
  <c r="V2064" i="30"/>
  <c r="AZ2049" i="30"/>
  <c r="BA2049" i="30"/>
  <c r="BE2092" i="30"/>
  <c r="BF2092" i="30"/>
  <c r="BA2057" i="30"/>
  <c r="AZ2057" i="30"/>
  <c r="AR1963" i="30"/>
  <c r="AV1963" i="30" s="1"/>
  <c r="AU1961" i="30"/>
  <c r="AU1963" i="30" s="1"/>
  <c r="AR2036" i="30"/>
  <c r="AV1961" i="30"/>
  <c r="W2093" i="30"/>
  <c r="V2093" i="30"/>
  <c r="AB2054" i="30"/>
  <c r="AA2054" i="30"/>
  <c r="W2069" i="30"/>
  <c r="V2069" i="30"/>
  <c r="AG2045" i="30"/>
  <c r="AF2045" i="30"/>
  <c r="AW1963" i="30"/>
  <c r="BA1963" i="30" s="1"/>
  <c r="AZ1961" i="30"/>
  <c r="AZ1963" i="30" s="1"/>
  <c r="AW2036" i="30"/>
  <c r="BA1961" i="30"/>
  <c r="BE2064" i="30"/>
  <c r="BF2064" i="30"/>
  <c r="W2074" i="30"/>
  <c r="V2074" i="30"/>
  <c r="AG2043" i="30"/>
  <c r="AF2043" i="30"/>
  <c r="BA2065" i="30"/>
  <c r="AZ2065" i="30"/>
  <c r="H2089" i="30"/>
  <c r="G2089" i="30"/>
  <c r="M2054" i="30"/>
  <c r="L2054" i="30"/>
  <c r="AW2015" i="30"/>
  <c r="AZ2011" i="30"/>
  <c r="AW2086" i="30"/>
  <c r="BA2011" i="30"/>
  <c r="BJ2076" i="30"/>
  <c r="BK2076" i="30"/>
  <c r="AB1716" i="30"/>
  <c r="X1791" i="30"/>
  <c r="X1719" i="30"/>
  <c r="AB1719" i="30" s="1"/>
  <c r="AU2061" i="30"/>
  <c r="AV2061" i="30"/>
  <c r="BF2047" i="30"/>
  <c r="BE2047" i="30"/>
  <c r="AL2074" i="30"/>
  <c r="AK2074" i="30"/>
  <c r="AH2039" i="30"/>
  <c r="AL1964" i="30"/>
  <c r="AH2005" i="30"/>
  <c r="AK1964" i="30"/>
  <c r="BK2070" i="30"/>
  <c r="BJ2070" i="30"/>
  <c r="AL2047" i="30"/>
  <c r="AK2047" i="30"/>
  <c r="BA2072" i="30"/>
  <c r="AZ2072" i="30"/>
  <c r="G2081" i="30"/>
  <c r="H2081" i="30"/>
  <c r="H1940" i="30"/>
  <c r="G1940" i="30"/>
  <c r="BK2041" i="30"/>
  <c r="BJ2041" i="30"/>
  <c r="AZ2044" i="30"/>
  <c r="BA2044" i="30"/>
  <c r="AG2068" i="30"/>
  <c r="AF2068" i="30"/>
  <c r="AW2039" i="30"/>
  <c r="BA1964" i="30"/>
  <c r="AZ1964" i="30"/>
  <c r="AW2005" i="30"/>
  <c r="AL1784" i="30"/>
  <c r="AK1784" i="30"/>
  <c r="AK1791" i="30" s="1"/>
  <c r="AK1794" i="30" s="1"/>
  <c r="G2058" i="30"/>
  <c r="H2058" i="30"/>
  <c r="AL2059" i="30"/>
  <c r="AK2059" i="30"/>
  <c r="L1784" i="30"/>
  <c r="L1791" i="30" s="1"/>
  <c r="L1794" i="30" s="1"/>
  <c r="M1784" i="30"/>
  <c r="AF2046" i="30"/>
  <c r="AG2046" i="30"/>
  <c r="AL2049" i="30"/>
  <c r="AK2049" i="30"/>
  <c r="L1940" i="30"/>
  <c r="M1940" i="30"/>
  <c r="AV2040" i="30"/>
  <c r="AU2040" i="30"/>
  <c r="AL2065" i="30"/>
  <c r="AK2065" i="30"/>
  <c r="AL2055" i="30"/>
  <c r="AK2055" i="30"/>
  <c r="AA2068" i="30"/>
  <c r="AB2068" i="30"/>
  <c r="W1858" i="30"/>
  <c r="S1859" i="30"/>
  <c r="V1858" i="30"/>
  <c r="AQ1859" i="30"/>
  <c r="AP1859" i="30"/>
  <c r="AP1866" i="30" s="1"/>
  <c r="AP1869" i="30" s="1"/>
  <c r="V2043" i="30"/>
  <c r="W2043" i="30"/>
  <c r="L2057" i="30"/>
  <c r="M2057" i="30"/>
  <c r="AQ2040" i="30"/>
  <c r="AP2040" i="30"/>
  <c r="AM2080" i="30"/>
  <c r="W2068" i="30"/>
  <c r="V2068" i="30"/>
  <c r="BF2041" i="30"/>
  <c r="BE2041" i="30"/>
  <c r="BA2093" i="30"/>
  <c r="AZ2093" i="30"/>
  <c r="AA2078" i="30"/>
  <c r="AB2078" i="30"/>
  <c r="AB2048" i="30"/>
  <c r="AA2048" i="30"/>
  <c r="H2051" i="30"/>
  <c r="G2051" i="30"/>
  <c r="BA2082" i="30"/>
  <c r="AZ2082" i="30"/>
  <c r="G2056" i="30"/>
  <c r="H2056" i="30"/>
  <c r="AV2062" i="30"/>
  <c r="AU2062" i="30"/>
  <c r="W2067" i="30"/>
  <c r="V2067" i="30"/>
  <c r="AU1858" i="30"/>
  <c r="AV1858" i="30"/>
  <c r="AR1859" i="30"/>
  <c r="AV2068" i="30"/>
  <c r="AU2068" i="30"/>
  <c r="AF2056" i="30"/>
  <c r="AG2056" i="30"/>
  <c r="W2042" i="30"/>
  <c r="V2042" i="30"/>
  <c r="AF2063" i="30"/>
  <c r="AG2063" i="30"/>
  <c r="AP2015" i="30"/>
  <c r="AQ2015" i="30"/>
  <c r="AB2069" i="30"/>
  <c r="AA2069" i="30"/>
  <c r="BF1930" i="30"/>
  <c r="BB1933" i="30"/>
  <c r="BE1930" i="30"/>
  <c r="BF2070" i="30"/>
  <c r="BE2070" i="30"/>
  <c r="BE1940" i="30"/>
  <c r="BF1940" i="30"/>
  <c r="L2068" i="30"/>
  <c r="M2068" i="30"/>
  <c r="BE2059" i="30"/>
  <c r="BF2059" i="30"/>
  <c r="AB2089" i="30"/>
  <c r="AA2089" i="30"/>
  <c r="AL2068" i="30"/>
  <c r="AK2068" i="30"/>
  <c r="AK2071" i="30"/>
  <c r="AL2071" i="30"/>
  <c r="M2061" i="30"/>
  <c r="L2061" i="30"/>
  <c r="AV2078" i="30"/>
  <c r="AU2078" i="30"/>
  <c r="AG2069" i="30"/>
  <c r="AF2069" i="30"/>
  <c r="AF1930" i="30"/>
  <c r="AC1933" i="30"/>
  <c r="AG1930" i="30"/>
  <c r="AK2081" i="30"/>
  <c r="AL2081" i="30"/>
  <c r="AF2042" i="30"/>
  <c r="AG2042" i="30"/>
  <c r="M2063" i="30"/>
  <c r="L2063" i="30"/>
  <c r="AV1940" i="30"/>
  <c r="AU1940" i="30"/>
  <c r="AF2055" i="30"/>
  <c r="AG2055" i="30"/>
  <c r="V1930" i="30"/>
  <c r="S1933" i="30"/>
  <c r="W1930" i="30"/>
  <c r="G2075" i="30"/>
  <c r="H2075" i="30"/>
  <c r="AV2070" i="30"/>
  <c r="AU2070" i="30"/>
  <c r="BK2066" i="30"/>
  <c r="BJ2066" i="30"/>
  <c r="AZ2052" i="30"/>
  <c r="BA2052" i="30"/>
  <c r="BA2042" i="30"/>
  <c r="AZ2042" i="30"/>
  <c r="BK2060" i="30"/>
  <c r="BJ2060" i="30"/>
  <c r="AL2088" i="30"/>
  <c r="AK2088" i="30"/>
  <c r="AA2076" i="30"/>
  <c r="AB2076" i="30"/>
  <c r="AL2089" i="30"/>
  <c r="AK2089" i="30"/>
  <c r="AG2070" i="30"/>
  <c r="AF2070" i="30"/>
  <c r="AG2048" i="30"/>
  <c r="AF2048" i="30"/>
  <c r="BE2075" i="30"/>
  <c r="BF2075" i="30"/>
  <c r="AL1859" i="30" l="1"/>
  <c r="AK1859" i="30"/>
  <c r="AK1866" i="30" s="1"/>
  <c r="AK1869" i="30" s="1"/>
  <c r="BF1859" i="30"/>
  <c r="BE1859" i="30"/>
  <c r="BE1866" i="30" s="1"/>
  <c r="BE1869" i="30" s="1"/>
  <c r="I1866" i="30"/>
  <c r="M1791" i="30"/>
  <c r="I1794" i="30"/>
  <c r="M1794" i="30" s="1"/>
  <c r="W1933" i="30"/>
  <c r="S1934" i="30"/>
  <c r="V1933" i="30"/>
  <c r="AK2005" i="30"/>
  <c r="AH2008" i="30"/>
  <c r="AL2005" i="30"/>
  <c r="AB2015" i="30"/>
  <c r="AA2015" i="30"/>
  <c r="R2016" i="30"/>
  <c r="N2019" i="30"/>
  <c r="R2019" i="30" s="1"/>
  <c r="N2091" i="30"/>
  <c r="L2038" i="30"/>
  <c r="BK2005" i="30"/>
  <c r="BJ2005" i="30"/>
  <c r="BG2008" i="30"/>
  <c r="AR2008" i="30"/>
  <c r="AU2005" i="30"/>
  <c r="AV2005" i="30"/>
  <c r="M2015" i="30"/>
  <c r="L2015" i="30"/>
  <c r="AV2015" i="30"/>
  <c r="AU2015" i="30"/>
  <c r="AU2039" i="30"/>
  <c r="AR2080" i="30"/>
  <c r="AV2039" i="30"/>
  <c r="AQ2080" i="30"/>
  <c r="AP2080" i="30"/>
  <c r="AM2083" i="30"/>
  <c r="BB2008" i="30"/>
  <c r="BF2005" i="30"/>
  <c r="BE2005" i="30"/>
  <c r="AH1794" i="30"/>
  <c r="AL1794" i="30" s="1"/>
  <c r="AH1866" i="30"/>
  <c r="AL1791" i="30"/>
  <c r="L2005" i="30"/>
  <c r="I2008" i="30"/>
  <c r="M2005" i="30"/>
  <c r="AG2036" i="30"/>
  <c r="AC2038" i="30"/>
  <c r="AG2038" i="30" s="1"/>
  <c r="AF2036" i="30"/>
  <c r="AF2038" i="30" s="1"/>
  <c r="BG2080" i="30"/>
  <c r="BJ2039" i="30"/>
  <c r="BK2039" i="30"/>
  <c r="M1933" i="30"/>
  <c r="L1933" i="30"/>
  <c r="I1934" i="30"/>
  <c r="BG1934" i="30"/>
  <c r="BJ1933" i="30"/>
  <c r="BK1933" i="30"/>
  <c r="BE2086" i="30"/>
  <c r="BF2086" i="30"/>
  <c r="BB2090" i="30"/>
  <c r="AZ2036" i="30"/>
  <c r="AZ2038" i="30" s="1"/>
  <c r="BA2036" i="30"/>
  <c r="AW2038" i="30"/>
  <c r="BA2038" i="30" s="1"/>
  <c r="X1934" i="30"/>
  <c r="AB1933" i="30"/>
  <c r="AA1933" i="30"/>
  <c r="D1866" i="30"/>
  <c r="H1859" i="30"/>
  <c r="G1859" i="30"/>
  <c r="G1866" i="30" s="1"/>
  <c r="G1869" i="30" s="1"/>
  <c r="D2038" i="30"/>
  <c r="H2038" i="30" s="1"/>
  <c r="H2036" i="30"/>
  <c r="G2036" i="30"/>
  <c r="G2038" i="30" s="1"/>
  <c r="AZ1933" i="30"/>
  <c r="BA1933" i="30"/>
  <c r="AW1934" i="30"/>
  <c r="AZ1859" i="30"/>
  <c r="AZ1866" i="30" s="1"/>
  <c r="AZ1869" i="30" s="1"/>
  <c r="BA1859" i="30"/>
  <c r="BK1859" i="30"/>
  <c r="BJ1859" i="30"/>
  <c r="BJ1866" i="30" s="1"/>
  <c r="BJ1869" i="30" s="1"/>
  <c r="AA1859" i="30"/>
  <c r="AA1866" i="30" s="1"/>
  <c r="AA1869" i="30" s="1"/>
  <c r="AB1859" i="30"/>
  <c r="M2039" i="30"/>
  <c r="L2039" i="30"/>
  <c r="I2080" i="30"/>
  <c r="AM1941" i="30"/>
  <c r="AQ1866" i="30"/>
  <c r="AM1869" i="30"/>
  <c r="AQ1869" i="30" s="1"/>
  <c r="AK2036" i="30"/>
  <c r="AK2038" i="30" s="1"/>
  <c r="AH2038" i="30"/>
  <c r="AL2038" i="30" s="1"/>
  <c r="AL2036" i="30"/>
  <c r="AA2039" i="30"/>
  <c r="X2080" i="30"/>
  <c r="AB2039" i="30"/>
  <c r="AG2015" i="30"/>
  <c r="AF2015" i="30"/>
  <c r="BA2086" i="30"/>
  <c r="AZ2086" i="30"/>
  <c r="AW2090" i="30"/>
  <c r="BE2015" i="30"/>
  <c r="BF2015" i="30"/>
  <c r="BA2015" i="30"/>
  <c r="AZ2015" i="30"/>
  <c r="AU1859" i="30"/>
  <c r="AU1866" i="30" s="1"/>
  <c r="AU1869" i="30" s="1"/>
  <c r="AV1859" i="30"/>
  <c r="X1866" i="30"/>
  <c r="AB1791" i="30"/>
  <c r="X1794" i="30"/>
  <c r="AB1794" i="30" s="1"/>
  <c r="W1859" i="30"/>
  <c r="V1859" i="30"/>
  <c r="V1866" i="30" s="1"/>
  <c r="V1869" i="30" s="1"/>
  <c r="BA2005" i="30"/>
  <c r="AW2008" i="30"/>
  <c r="AZ2005" i="30"/>
  <c r="AR2038" i="30"/>
  <c r="AV2038" i="30" s="1"/>
  <c r="AU2036" i="30"/>
  <c r="AU2038" i="30" s="1"/>
  <c r="AV2036" i="30"/>
  <c r="BA1791" i="30"/>
  <c r="AW1794" i="30"/>
  <c r="BA1794" i="30" s="1"/>
  <c r="AW1866" i="30"/>
  <c r="BB2080" i="30"/>
  <c r="BF2039" i="30"/>
  <c r="BE2039" i="30"/>
  <c r="AM2009" i="30"/>
  <c r="AP2008" i="30"/>
  <c r="AQ2008" i="30"/>
  <c r="V2015" i="30"/>
  <c r="W2015" i="30"/>
  <c r="BK2015" i="30"/>
  <c r="BJ2015" i="30"/>
  <c r="X2038" i="30"/>
  <c r="AB2038" i="30" s="1"/>
  <c r="AA2036" i="30"/>
  <c r="AA2038" i="30" s="1"/>
  <c r="AB2036" i="30"/>
  <c r="AQ2090" i="30"/>
  <c r="AP2090" i="30"/>
  <c r="AR1866" i="30"/>
  <c r="AV1791" i="30"/>
  <c r="AR1794" i="30"/>
  <c r="AV1794" i="30" s="1"/>
  <c r="L2086" i="30"/>
  <c r="M2086" i="30"/>
  <c r="I2090" i="30"/>
  <c r="X2008" i="30"/>
  <c r="AA2005" i="30"/>
  <c r="AB2005" i="30"/>
  <c r="S2038" i="30"/>
  <c r="W2038" i="30" s="1"/>
  <c r="V2036" i="30"/>
  <c r="V2038" i="30" s="1"/>
  <c r="W2036" i="30"/>
  <c r="AG2086" i="30"/>
  <c r="AC2090" i="30"/>
  <c r="AF2086" i="30"/>
  <c r="S1866" i="30"/>
  <c r="W1791" i="30"/>
  <c r="S1794" i="30"/>
  <c r="W1794" i="30" s="1"/>
  <c r="G2015" i="30"/>
  <c r="H2015" i="30"/>
  <c r="AL1933" i="30"/>
  <c r="AH1934" i="30"/>
  <c r="AK1933" i="30"/>
  <c r="BK2036" i="30"/>
  <c r="BG2038" i="30"/>
  <c r="BK2038" i="30" s="1"/>
  <c r="BJ2036" i="30"/>
  <c r="BJ2038" i="30" s="1"/>
  <c r="AK2039" i="30"/>
  <c r="AH2080" i="30"/>
  <c r="AL2039" i="30"/>
  <c r="BB1934" i="30"/>
  <c r="BF1933" i="30"/>
  <c r="BE1933" i="30"/>
  <c r="M1859" i="30"/>
  <c r="L1859" i="30"/>
  <c r="L1866" i="30" s="1"/>
  <c r="L1869" i="30" s="1"/>
  <c r="BK1791" i="30"/>
  <c r="BG1794" i="30"/>
  <c r="BK1794" i="30" s="1"/>
  <c r="BG1866" i="30"/>
  <c r="BB1794" i="30"/>
  <c r="BF1794" i="30" s="1"/>
  <c r="BF1791" i="30"/>
  <c r="BB1866" i="30"/>
  <c r="BG2090" i="30"/>
  <c r="BK2086" i="30"/>
  <c r="BJ2086" i="30"/>
  <c r="AU1933" i="30"/>
  <c r="AV1933" i="30"/>
  <c r="AR1934" i="30"/>
  <c r="AF2005" i="30"/>
  <c r="AC2008" i="30"/>
  <c r="AG2005" i="30"/>
  <c r="AH2090" i="30"/>
  <c r="AL2086" i="30"/>
  <c r="AK2086" i="30"/>
  <c r="H1933" i="30"/>
  <c r="G1933" i="30"/>
  <c r="D1934" i="30"/>
  <c r="BF2036" i="30"/>
  <c r="BB2038" i="30"/>
  <c r="BF2038" i="30" s="1"/>
  <c r="BE2036" i="30"/>
  <c r="BE2038" i="30" s="1"/>
  <c r="AF1933" i="30"/>
  <c r="AC1934" i="30"/>
  <c r="AG1933" i="30"/>
  <c r="AR2090" i="30"/>
  <c r="AU2086" i="30"/>
  <c r="AV2086" i="30"/>
  <c r="AG1859" i="30"/>
  <c r="AF1859" i="30"/>
  <c r="AF1866" i="30" s="1"/>
  <c r="AF1869" i="30" s="1"/>
  <c r="V2086" i="30"/>
  <c r="S2090" i="30"/>
  <c r="W2086" i="30"/>
  <c r="D2008" i="30"/>
  <c r="H2005" i="30"/>
  <c r="G2005" i="30"/>
  <c r="AL2015" i="30"/>
  <c r="AK2015" i="30"/>
  <c r="V2039" i="30"/>
  <c r="S2080" i="30"/>
  <c r="W2039" i="30"/>
  <c r="AG1791" i="30"/>
  <c r="AC1866" i="30"/>
  <c r="AC1794" i="30"/>
  <c r="AG1794" i="30" s="1"/>
  <c r="G2086" i="30"/>
  <c r="H2086" i="30"/>
  <c r="D2090" i="30"/>
  <c r="D1794" i="30"/>
  <c r="H1794" i="30" s="1"/>
  <c r="H1791" i="30"/>
  <c r="AQ1934" i="30"/>
  <c r="AP1934" i="30"/>
  <c r="AP1941" i="30" s="1"/>
  <c r="AP1944" i="30" s="1"/>
  <c r="X2090" i="30"/>
  <c r="AA2086" i="30"/>
  <c r="AB2086" i="30"/>
  <c r="AW2080" i="30"/>
  <c r="AZ2039" i="30"/>
  <c r="BA2039" i="30"/>
  <c r="R2084" i="30"/>
  <c r="Q2084" i="30"/>
  <c r="Q2091" i="30" s="1"/>
  <c r="Q2094" i="30" s="1"/>
  <c r="G2039" i="30"/>
  <c r="H2039" i="30"/>
  <c r="D2080" i="30"/>
  <c r="AF2039" i="30"/>
  <c r="AC2080" i="30"/>
  <c r="AG2039" i="30"/>
  <c r="S2008" i="30"/>
  <c r="W2005" i="30"/>
  <c r="V2005" i="30"/>
  <c r="AZ2080" i="30" l="1"/>
  <c r="BA2080" i="30"/>
  <c r="AW2083" i="30"/>
  <c r="H2090" i="30"/>
  <c r="G2090" i="30"/>
  <c r="AA1934" i="30"/>
  <c r="AA1941" i="30" s="1"/>
  <c r="AA1944" i="30" s="1"/>
  <c r="AB1934" i="30"/>
  <c r="AV2080" i="30"/>
  <c r="AR2083" i="30"/>
  <c r="AU2080" i="30"/>
  <c r="AV2008" i="30"/>
  <c r="AR2009" i="30"/>
  <c r="AU2008" i="30"/>
  <c r="AC2083" i="30"/>
  <c r="AF2080" i="30"/>
  <c r="AG2080" i="30"/>
  <c r="BF2080" i="30"/>
  <c r="BE2080" i="30"/>
  <c r="BB2083" i="30"/>
  <c r="BK1934" i="30"/>
  <c r="BJ1934" i="30"/>
  <c r="BJ1941" i="30" s="1"/>
  <c r="BJ1944" i="30" s="1"/>
  <c r="BG2009" i="30"/>
  <c r="BJ2008" i="30"/>
  <c r="BK2008" i="30"/>
  <c r="W2090" i="30"/>
  <c r="V2090" i="30"/>
  <c r="AB1866" i="30"/>
  <c r="X1869" i="30"/>
  <c r="AB1869" i="30" s="1"/>
  <c r="X1941" i="30"/>
  <c r="BK2080" i="30"/>
  <c r="BG2083" i="30"/>
  <c r="BJ2080" i="30"/>
  <c r="H2080" i="30"/>
  <c r="G2080" i="30"/>
  <c r="D2083" i="30"/>
  <c r="AK2090" i="30"/>
  <c r="AL2090" i="30"/>
  <c r="BK2090" i="30"/>
  <c r="BJ2090" i="30"/>
  <c r="AV1866" i="30"/>
  <c r="AR1869" i="30"/>
  <c r="AV1869" i="30" s="1"/>
  <c r="AR1941" i="30"/>
  <c r="AW1869" i="30"/>
  <c r="BA1869" i="30" s="1"/>
  <c r="AW1941" i="30"/>
  <c r="BA1866" i="30"/>
  <c r="M1934" i="30"/>
  <c r="L1934" i="30"/>
  <c r="L1941" i="30" s="1"/>
  <c r="L1944" i="30" s="1"/>
  <c r="M1866" i="30"/>
  <c r="I1941" i="30"/>
  <c r="I1869" i="30"/>
  <c r="M1869" i="30" s="1"/>
  <c r="AL2080" i="30"/>
  <c r="AH2083" i="30"/>
  <c r="AK2080" i="30"/>
  <c r="AA2090" i="30"/>
  <c r="AB2090" i="30"/>
  <c r="BF1866" i="30"/>
  <c r="BB1941" i="30"/>
  <c r="BB1869" i="30"/>
  <c r="BF1869" i="30" s="1"/>
  <c r="S1941" i="30"/>
  <c r="W1866" i="30"/>
  <c r="S1869" i="30"/>
  <c r="W1869" i="30" s="1"/>
  <c r="AQ1941" i="30"/>
  <c r="AM2016" i="30"/>
  <c r="AM1944" i="30"/>
  <c r="AQ1944" i="30" s="1"/>
  <c r="BB2009" i="30"/>
  <c r="BE2008" i="30"/>
  <c r="BF2008" i="30"/>
  <c r="AL2008" i="30"/>
  <c r="AH2009" i="30"/>
  <c r="AK2008" i="30"/>
  <c r="V2080" i="30"/>
  <c r="S2083" i="30"/>
  <c r="W2080" i="30"/>
  <c r="AW2009" i="30"/>
  <c r="BA2008" i="30"/>
  <c r="AZ2008" i="30"/>
  <c r="AC1941" i="30"/>
  <c r="AG1866" i="30"/>
  <c r="AC1869" i="30"/>
  <c r="AG1869" i="30" s="1"/>
  <c r="G1934" i="30"/>
  <c r="G1941" i="30" s="1"/>
  <c r="G1944" i="30" s="1"/>
  <c r="D1941" i="30"/>
  <c r="H1934" i="30"/>
  <c r="X2009" i="30"/>
  <c r="AB2008" i="30"/>
  <c r="AA2008" i="30"/>
  <c r="AA2080" i="30"/>
  <c r="AB2080" i="30"/>
  <c r="X2083" i="30"/>
  <c r="M2080" i="30"/>
  <c r="I2083" i="30"/>
  <c r="L2080" i="30"/>
  <c r="BF2090" i="30"/>
  <c r="BE2090" i="30"/>
  <c r="L2008" i="30"/>
  <c r="M2008" i="30"/>
  <c r="I2009" i="30"/>
  <c r="AP2083" i="30"/>
  <c r="AM2084" i="30"/>
  <c r="AQ2083" i="30"/>
  <c r="AC2009" i="30"/>
  <c r="AF2008" i="30"/>
  <c r="AG2008" i="30"/>
  <c r="S2009" i="30"/>
  <c r="W2008" i="30"/>
  <c r="V2008" i="30"/>
  <c r="H2008" i="30"/>
  <c r="D2009" i="30"/>
  <c r="G2008" i="30"/>
  <c r="AV1934" i="30"/>
  <c r="AU1934" i="30"/>
  <c r="AU1941" i="30" s="1"/>
  <c r="AU1944" i="30" s="1"/>
  <c r="BF1934" i="30"/>
  <c r="BE1934" i="30"/>
  <c r="BE1941" i="30" s="1"/>
  <c r="BE1944" i="30" s="1"/>
  <c r="AG2090" i="30"/>
  <c r="AF2090" i="30"/>
  <c r="M2090" i="30"/>
  <c r="L2090" i="30"/>
  <c r="AZ1934" i="30"/>
  <c r="AZ1941" i="30" s="1"/>
  <c r="AZ1944" i="30" s="1"/>
  <c r="BA1934" i="30"/>
  <c r="D1869" i="30"/>
  <c r="H1869" i="30" s="1"/>
  <c r="H1866" i="30"/>
  <c r="R2091" i="30"/>
  <c r="N2094" i="30"/>
  <c r="R2094" i="30" s="1"/>
  <c r="AG1934" i="30"/>
  <c r="AF1934" i="30"/>
  <c r="AF1941" i="30" s="1"/>
  <c r="AF1944" i="30" s="1"/>
  <c r="AL1866" i="30"/>
  <c r="AH1941" i="30"/>
  <c r="AH1869" i="30"/>
  <c r="AL1869" i="30" s="1"/>
  <c r="AV2090" i="30"/>
  <c r="AU2090" i="30"/>
  <c r="AL1934" i="30"/>
  <c r="AK1934" i="30"/>
  <c r="AK1941" i="30" s="1"/>
  <c r="AK1944" i="30" s="1"/>
  <c r="BG1941" i="30"/>
  <c r="BK1866" i="30"/>
  <c r="BG1869" i="30"/>
  <c r="BK1869" i="30" s="1"/>
  <c r="AQ2009" i="30"/>
  <c r="AP2009" i="30"/>
  <c r="AP2016" i="30" s="1"/>
  <c r="AP2019" i="30" s="1"/>
  <c r="AZ2090" i="30"/>
  <c r="BA2090" i="30"/>
  <c r="W1934" i="30"/>
  <c r="V1934" i="30"/>
  <c r="V1941" i="30" s="1"/>
  <c r="V1944" i="30" s="1"/>
  <c r="AQ2016" i="30" l="1"/>
  <c r="AM2019" i="30"/>
  <c r="AQ2019" i="30" s="1"/>
  <c r="AM2091" i="30"/>
  <c r="BK2083" i="30"/>
  <c r="BG2084" i="30"/>
  <c r="BJ2083" i="30"/>
  <c r="M2009" i="30"/>
  <c r="L2009" i="30"/>
  <c r="L2016" i="30" s="1"/>
  <c r="L2019" i="30" s="1"/>
  <c r="BJ2009" i="30"/>
  <c r="BJ2016" i="30" s="1"/>
  <c r="BJ2019" i="30" s="1"/>
  <c r="BK2009" i="30"/>
  <c r="AF2083" i="30"/>
  <c r="AG2083" i="30"/>
  <c r="AC2084" i="30"/>
  <c r="AH2016" i="30"/>
  <c r="AH1944" i="30"/>
  <c r="AL1944" i="30" s="1"/>
  <c r="AL1941" i="30"/>
  <c r="X2016" i="30"/>
  <c r="AB1941" i="30"/>
  <c r="X1944" i="30"/>
  <c r="AB1944" i="30" s="1"/>
  <c r="S2084" i="30"/>
  <c r="V2083" i="30"/>
  <c r="W2083" i="30"/>
  <c r="AC2016" i="30"/>
  <c r="AG1941" i="30"/>
  <c r="AC1944" i="30"/>
  <c r="AG1944" i="30" s="1"/>
  <c r="AL2009" i="30"/>
  <c r="AK2009" i="30"/>
  <c r="AK2016" i="30" s="1"/>
  <c r="AK2019" i="30" s="1"/>
  <c r="BG2016" i="30"/>
  <c r="BK1941" i="30"/>
  <c r="BG1944" i="30"/>
  <c r="BK1944" i="30" s="1"/>
  <c r="AG2009" i="30"/>
  <c r="AF2009" i="30"/>
  <c r="AF2016" i="30" s="1"/>
  <c r="AF2019" i="30" s="1"/>
  <c r="AH2084" i="30"/>
  <c r="AK2083" i="30"/>
  <c r="AL2083" i="30"/>
  <c r="BA1941" i="30"/>
  <c r="AW1944" i="30"/>
  <c r="BA1944" i="30" s="1"/>
  <c r="AW2016" i="30"/>
  <c r="AU2009" i="30"/>
  <c r="AU2016" i="30" s="1"/>
  <c r="AU2019" i="30" s="1"/>
  <c r="AV2009" i="30"/>
  <c r="V2009" i="30"/>
  <c r="V2016" i="30" s="1"/>
  <c r="V2019" i="30" s="1"/>
  <c r="W2009" i="30"/>
  <c r="H2009" i="30"/>
  <c r="D2016" i="30"/>
  <c r="G2009" i="30"/>
  <c r="G2016" i="30" s="1"/>
  <c r="G2019" i="30" s="1"/>
  <c r="AA2009" i="30"/>
  <c r="AA2016" i="30" s="1"/>
  <c r="AA2019" i="30" s="1"/>
  <c r="AB2009" i="30"/>
  <c r="W1941" i="30"/>
  <c r="S2016" i="30"/>
  <c r="S1944" i="30"/>
  <c r="W1944" i="30" s="1"/>
  <c r="D2084" i="30"/>
  <c r="H2083" i="30"/>
  <c r="G2083" i="30"/>
  <c r="BB2084" i="30"/>
  <c r="BE2083" i="30"/>
  <c r="BF2083" i="30"/>
  <c r="AW2084" i="30"/>
  <c r="BA2083" i="30"/>
  <c r="AZ2083" i="30"/>
  <c r="AB2083" i="30"/>
  <c r="X2084" i="30"/>
  <c r="AA2083" i="30"/>
  <c r="AQ2084" i="30"/>
  <c r="AP2084" i="30"/>
  <c r="AP2091" i="30" s="1"/>
  <c r="AP2094" i="30" s="1"/>
  <c r="I2084" i="30"/>
  <c r="M2083" i="30"/>
  <c r="L2083" i="30"/>
  <c r="BA2009" i="30"/>
  <c r="AZ2009" i="30"/>
  <c r="AZ2016" i="30" s="1"/>
  <c r="AZ2019" i="30" s="1"/>
  <c r="AR1944" i="30"/>
  <c r="AV1944" i="30" s="1"/>
  <c r="AV1941" i="30"/>
  <c r="AR2016" i="30"/>
  <c r="D1944" i="30"/>
  <c r="H1944" i="30" s="1"/>
  <c r="H1941" i="30"/>
  <c r="BF2009" i="30"/>
  <c r="BE2009" i="30"/>
  <c r="BE2016" i="30" s="1"/>
  <c r="BE2019" i="30" s="1"/>
  <c r="BB2016" i="30"/>
  <c r="BB1944" i="30"/>
  <c r="BF1944" i="30" s="1"/>
  <c r="BF1941" i="30"/>
  <c r="I2016" i="30"/>
  <c r="I1944" i="30"/>
  <c r="M1944" i="30" s="1"/>
  <c r="M1941" i="30"/>
  <c r="AR2084" i="30"/>
  <c r="AU2083" i="30"/>
  <c r="AV2083" i="30"/>
  <c r="AR2019" i="30" l="1"/>
  <c r="AV2019" i="30" s="1"/>
  <c r="AR2091" i="30"/>
  <c r="AV2016" i="30"/>
  <c r="AG2016" i="30"/>
  <c r="AC2019" i="30"/>
  <c r="AG2019" i="30" s="1"/>
  <c r="AC2091" i="30"/>
  <c r="AH2091" i="30"/>
  <c r="AL2016" i="30"/>
  <c r="AH2019" i="30"/>
  <c r="AL2019" i="30" s="1"/>
  <c r="M2016" i="30"/>
  <c r="I2019" i="30"/>
  <c r="M2019" i="30" s="1"/>
  <c r="I2091" i="30"/>
  <c r="BK2084" i="30"/>
  <c r="BJ2084" i="30"/>
  <c r="BJ2091" i="30" s="1"/>
  <c r="BJ2094" i="30" s="1"/>
  <c r="AW2091" i="30"/>
  <c r="BA2016" i="30"/>
  <c r="AW2019" i="30"/>
  <c r="BA2019" i="30" s="1"/>
  <c r="AF2084" i="30"/>
  <c r="AF2091" i="30" s="1"/>
  <c r="AF2094" i="30" s="1"/>
  <c r="AG2084" i="30"/>
  <c r="H2016" i="30"/>
  <c r="D2019" i="30"/>
  <c r="H2019" i="30" s="1"/>
  <c r="BK2016" i="30"/>
  <c r="BG2019" i="30"/>
  <c r="BK2019" i="30" s="1"/>
  <c r="BG2091" i="30"/>
  <c r="W2084" i="30"/>
  <c r="V2084" i="30"/>
  <c r="V2091" i="30" s="1"/>
  <c r="V2094" i="30" s="1"/>
  <c r="BB2091" i="30"/>
  <c r="BB2019" i="30"/>
  <c r="BF2019" i="30" s="1"/>
  <c r="BF2016" i="30"/>
  <c r="AV2084" i="30"/>
  <c r="AU2084" i="30"/>
  <c r="AU2091" i="30" s="1"/>
  <c r="AU2094" i="30" s="1"/>
  <c r="AQ2091" i="30"/>
  <c r="AM2094" i="30"/>
  <c r="AQ2094" i="30" s="1"/>
  <c r="BE2084" i="30"/>
  <c r="BE2091" i="30" s="1"/>
  <c r="BE2094" i="30" s="1"/>
  <c r="BF2084" i="30"/>
  <c r="AB2084" i="30"/>
  <c r="AA2084" i="30"/>
  <c r="AA2091" i="30" s="1"/>
  <c r="AA2094" i="30" s="1"/>
  <c r="D2091" i="30"/>
  <c r="H2084" i="30"/>
  <c r="G2084" i="30"/>
  <c r="G2091" i="30" s="1"/>
  <c r="G2094" i="30" s="1"/>
  <c r="M2084" i="30"/>
  <c r="L2084" i="30"/>
  <c r="L2091" i="30" s="1"/>
  <c r="L2094" i="30" s="1"/>
  <c r="BA2084" i="30"/>
  <c r="AZ2084" i="30"/>
  <c r="AZ2091" i="30" s="1"/>
  <c r="AZ2094" i="30" s="1"/>
  <c r="S2019" i="30"/>
  <c r="W2019" i="30" s="1"/>
  <c r="S2091" i="30"/>
  <c r="W2016" i="30"/>
  <c r="AL2084" i="30"/>
  <c r="AK2084" i="30"/>
  <c r="AK2091" i="30" s="1"/>
  <c r="AK2094" i="30" s="1"/>
  <c r="X2019" i="30"/>
  <c r="AB2019" i="30" s="1"/>
  <c r="X2091" i="30"/>
  <c r="AB2016" i="30"/>
  <c r="BA2091" i="30" l="1"/>
  <c r="AW2094" i="30"/>
  <c r="BA2094" i="30" s="1"/>
  <c r="AH2094" i="30"/>
  <c r="AL2094" i="30" s="1"/>
  <c r="AL2091" i="30"/>
  <c r="I2094" i="30"/>
  <c r="M2094" i="30" s="1"/>
  <c r="M2091" i="30"/>
  <c r="BG2094" i="30"/>
  <c r="BK2094" i="30" s="1"/>
  <c r="BK2091" i="30"/>
  <c r="W2091" i="30"/>
  <c r="S2094" i="30"/>
  <c r="W2094" i="30" s="1"/>
  <c r="X2094" i="30"/>
  <c r="AB2094" i="30" s="1"/>
  <c r="AB2091" i="30"/>
  <c r="AR2094" i="30"/>
  <c r="AV2094" i="30" s="1"/>
  <c r="AV2091" i="30"/>
  <c r="D2094" i="30"/>
  <c r="H2094" i="30" s="1"/>
  <c r="H2091" i="30"/>
  <c r="AG2091" i="30"/>
  <c r="AC2094" i="30"/>
  <c r="AG2094" i="30" s="1"/>
  <c r="BB2094" i="30"/>
  <c r="BF2094" i="30" s="1"/>
  <c r="BF2091" i="3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H4" authorId="0" shapeId="0" xr:uid="{00000000-0006-0000-0200-000001000000}">
      <text>
        <r>
          <rPr>
            <b/>
            <sz val="9"/>
            <color indexed="81"/>
            <rFont val="Tahoma"/>
            <family val="2"/>
          </rPr>
          <t>Windows User:</t>
        </r>
        <r>
          <rPr>
            <sz val="9"/>
            <color indexed="81"/>
            <rFont val="Tahoma"/>
            <family val="2"/>
          </rPr>
          <t xml:space="preserve">
At least 4 characters, can be alphanumeric, no special characters</t>
        </r>
      </text>
    </comment>
  </commentList>
</comments>
</file>

<file path=xl/sharedStrings.xml><?xml version="1.0" encoding="utf-8"?>
<sst xmlns="http://schemas.openxmlformats.org/spreadsheetml/2006/main" count="8399" uniqueCount="829">
  <si>
    <t>Building Rent &amp; Leases</t>
  </si>
  <si>
    <t>Equipment Rent &amp; Leases</t>
  </si>
  <si>
    <t>Building Repairs/Maintenance</t>
  </si>
  <si>
    <t>Equipment Repair/Maintenance</t>
  </si>
  <si>
    <t>*Leasehold Improvements</t>
  </si>
  <si>
    <t>Utilities</t>
  </si>
  <si>
    <t>Office Supplies</t>
  </si>
  <si>
    <t>Pharmaceutical</t>
  </si>
  <si>
    <t>Medical Supplies</t>
  </si>
  <si>
    <t>Other Supplies</t>
  </si>
  <si>
    <t>Printing</t>
  </si>
  <si>
    <t>Accounting/Auditing/Legal Fees</t>
  </si>
  <si>
    <t>Other Business Services</t>
  </si>
  <si>
    <t>24 Hour Program:  Food</t>
  </si>
  <si>
    <t>24 Hour Program:  Personal Needs Items</t>
  </si>
  <si>
    <t>Client Transportation</t>
  </si>
  <si>
    <t>Dues and Subscriptions</t>
  </si>
  <si>
    <t>*Interest Expense</t>
  </si>
  <si>
    <t>Other:  (list)</t>
  </si>
  <si>
    <t>* May not be exceeded without prior HHSA approval.</t>
  </si>
  <si>
    <t xml:space="preserve">Contract #:  </t>
  </si>
  <si>
    <t xml:space="preserve">Contractor:  </t>
  </si>
  <si>
    <t xml:space="preserve">NOTE:  The number of Cost Centers must match the services as contracted.  Also, use only approved Cost Center names and use additional pages as needed to avoid using unreadable font sizes.  </t>
  </si>
  <si>
    <t>Staff Development/Training/Education</t>
  </si>
  <si>
    <t>Drug Testing</t>
  </si>
  <si>
    <t>Laboratory Services/non-drug testing</t>
  </si>
  <si>
    <t>Tax/License/Fees</t>
  </si>
  <si>
    <t>Depreciation</t>
  </si>
  <si>
    <t>**Flex Fund</t>
  </si>
  <si>
    <t>HEALTH AND HUMAN SERVICES AGENCY - BEHAVIORAL HEALTH SERVICES</t>
  </si>
  <si>
    <t>Program Name</t>
  </si>
  <si>
    <t>Funding Source/Population</t>
  </si>
  <si>
    <t>Employee Benefits</t>
  </si>
  <si>
    <t>TOTAL</t>
  </si>
  <si>
    <t>GROSS COST</t>
  </si>
  <si>
    <t>Other Patient Insurance</t>
  </si>
  <si>
    <t>Medicare</t>
  </si>
  <si>
    <t>Other Revenues: (Specify)</t>
  </si>
  <si>
    <t>Standard Rate or CMA</t>
  </si>
  <si>
    <t>Telecommunications</t>
  </si>
  <si>
    <t>Insurance</t>
  </si>
  <si>
    <t>Travel</t>
  </si>
  <si>
    <t>*Gift Cards</t>
  </si>
  <si>
    <t>TOTAL FFP Revenue</t>
  </si>
  <si>
    <t>Drug Medi-Cal QAR Fees</t>
  </si>
  <si>
    <t>PROGRAM NAME:</t>
  </si>
  <si>
    <t>Service Function Code</t>
  </si>
  <si>
    <t>Service Function Description</t>
  </si>
  <si>
    <t>SFC1</t>
  </si>
  <si>
    <t>SFC2</t>
  </si>
  <si>
    <t>SFC3</t>
  </si>
  <si>
    <t>SFC4</t>
  </si>
  <si>
    <t>SFC5</t>
  </si>
  <si>
    <t>SFC6</t>
  </si>
  <si>
    <t>SFC7</t>
  </si>
  <si>
    <t>SFC8</t>
  </si>
  <si>
    <t>SFC9</t>
  </si>
  <si>
    <t>SFC10</t>
  </si>
  <si>
    <t>FUNDING SOURCE:</t>
  </si>
  <si>
    <t>Cost per Units of Service</t>
  </si>
  <si>
    <t>FUNDING SOURCE</t>
  </si>
  <si>
    <t>Total SD/MC Billing Units</t>
  </si>
  <si>
    <t>Percentage of total SD/MC to total billing units</t>
  </si>
  <si>
    <t>*Subcontracts (from Supplemental B)</t>
  </si>
  <si>
    <t>*Consultants (from Supplemental B)</t>
  </si>
  <si>
    <t>Salaries</t>
  </si>
  <si>
    <t>Salaries &amp; Benefits Total</t>
  </si>
  <si>
    <t>Current Budget</t>
  </si>
  <si>
    <t>Current Period</t>
  </si>
  <si>
    <t>Total YTD</t>
  </si>
  <si>
    <t xml:space="preserve">Unexpended Balance </t>
  </si>
  <si>
    <t>% Expended</t>
  </si>
  <si>
    <t>* Fixed Assets</t>
  </si>
  <si>
    <t>* Indirect Costs</t>
  </si>
  <si>
    <t>Total Contract Revenues</t>
  </si>
  <si>
    <t xml:space="preserve">Sub-total Operating Expenses </t>
  </si>
  <si>
    <t>Total Operating Expenses</t>
  </si>
  <si>
    <t>Total Program Cost</t>
  </si>
  <si>
    <t>NET INVOICE AMOUNT</t>
  </si>
  <si>
    <t xml:space="preserve">Contractor's Authorized Staff: PRINT &amp; SIGN                                              </t>
  </si>
  <si>
    <t>Preparer's Name</t>
  </si>
  <si>
    <t>Phone Number</t>
  </si>
  <si>
    <t>** Funded line item maybe exceeded up to $1,000.  Excess more than $1,000 will require COR preapproval</t>
  </si>
  <si>
    <t>PROGRAM NAME</t>
  </si>
  <si>
    <t>Cost Center 2</t>
  </si>
  <si>
    <t>Cos Center 3</t>
  </si>
  <si>
    <t>Cost Center 4</t>
  </si>
  <si>
    <t>Cost Center 5</t>
  </si>
  <si>
    <t>Cost Center 6</t>
  </si>
  <si>
    <t>Cost Center 1</t>
  </si>
  <si>
    <t xml:space="preserve">Invoice No. </t>
  </si>
  <si>
    <t>Contractor Name</t>
  </si>
  <si>
    <t>Contract Number</t>
  </si>
  <si>
    <t>Signature:</t>
  </si>
  <si>
    <t>Date:</t>
  </si>
  <si>
    <t>Name:</t>
  </si>
  <si>
    <t>Title:</t>
  </si>
  <si>
    <t>Email:</t>
  </si>
  <si>
    <t>Standard Rate</t>
  </si>
  <si>
    <t>Disallowance (enter as negative)</t>
  </si>
  <si>
    <t>Adjustment due to rate caps (enter as neg)</t>
  </si>
  <si>
    <t>YTD Claim Total (County Net Expense)</t>
  </si>
  <si>
    <t>Prior Month's YTD Claim</t>
  </si>
  <si>
    <t>Current Month Claim</t>
  </si>
  <si>
    <t>Service Units</t>
  </si>
  <si>
    <t># Units reported this month</t>
  </si>
  <si>
    <t>#Units reported YTD</t>
  </si>
  <si>
    <t>Staff Hours Reported This Month</t>
  </si>
  <si>
    <t>Staff Hours Reported YTD</t>
  </si>
  <si>
    <t># Group Sessions Reported This Month</t>
  </si>
  <si>
    <t># Group Sessions Reported YTD</t>
  </si>
  <si>
    <t>County Net Cost Per Unit YTD</t>
  </si>
  <si>
    <t>County Net Cost Pet Staff Hour YTD</t>
  </si>
  <si>
    <t>Gross Cost Per Unit YTD</t>
  </si>
  <si>
    <t>Gross Cost Per Staff Hour YTD</t>
  </si>
  <si>
    <t>TOTAL APPROVED BUDGET</t>
  </si>
  <si>
    <t>% of Total Approved Budget Claimed YTD</t>
  </si>
  <si>
    <t>% Elapsed Time YTD</t>
  </si>
  <si>
    <t>110% YTD Rule/Calculation</t>
  </si>
  <si>
    <t>Certification of Exclusion and Debarment</t>
  </si>
  <si>
    <t>For The Period</t>
  </si>
  <si>
    <t>From:</t>
  </si>
  <si>
    <t>To:</t>
  </si>
  <si>
    <t xml:space="preserve"> I certify, under penalty of perjury under the laws of the State of California, that no employee or entity providing services under the terms and conditions of this contract is currently listed as excluded on the federal System for Award Management (SAM), the federal Health and Human Services Office of Inspector General List of Excluded Individuals/Entities (LEIE), or the State of California Medi-Cal Suspended and Ineligible list.
I also certify that the above deliverables and/or services were delivered and/or performed specifically for this contract in accordance with the terms and conditions set forth therein and the costs reported align with the current Cost Allocation Plan on file.
</t>
  </si>
  <si>
    <t xml:space="preserve">Total Current Period Invoice Amount:      </t>
  </si>
  <si>
    <t>DATE</t>
  </si>
  <si>
    <t>For The  Period</t>
  </si>
  <si>
    <t>From</t>
  </si>
  <si>
    <t>T OT A L</t>
  </si>
  <si>
    <t>Control Check</t>
  </si>
  <si>
    <t>T O T A LS</t>
  </si>
  <si>
    <t>Net Expense Prior to Adjustments</t>
  </si>
  <si>
    <t>Budget</t>
  </si>
  <si>
    <t>MONTHLY INVOICE - Schedule I</t>
  </si>
  <si>
    <t>State Provider Code</t>
  </si>
  <si>
    <t>Salaries &amp; Benefits</t>
  </si>
  <si>
    <t>Operating Expense</t>
  </si>
  <si>
    <t>Fixed Assets</t>
  </si>
  <si>
    <t>Indirect Costs</t>
  </si>
  <si>
    <t>Total Units of Service</t>
  </si>
  <si>
    <t>CONTRACTED UNITS AND COST</t>
  </si>
  <si>
    <t xml:space="preserve">          Contract Units of Service</t>
  </si>
  <si>
    <t xml:space="preserve">          Contract Cost per Units of Service</t>
  </si>
  <si>
    <t xml:space="preserve">          Total Billing Units (MC &amp; Non-MC)</t>
  </si>
  <si>
    <t xml:space="preserve">          Budgeted Total Billing Units (M/C &amp; Non-M/C)</t>
  </si>
  <si>
    <t xml:space="preserve">          % of Budgeted Billing Units Completed</t>
  </si>
  <si>
    <t xml:space="preserve">           Contract Cost per Billing Unit</t>
  </si>
  <si>
    <t xml:space="preserve">          Contract Gross Costs</t>
  </si>
  <si>
    <t>Net Cost per Billing Unit</t>
  </si>
  <si>
    <t xml:space="preserve">Year-End Summary Report </t>
  </si>
  <si>
    <t>Unit/Sub-Unit:</t>
  </si>
  <si>
    <t>Contractor:</t>
  </si>
  <si>
    <t>For The Period From:</t>
  </si>
  <si>
    <t>Contract No.:</t>
  </si>
  <si>
    <t xml:space="preserve">Provider No.: </t>
  </si>
  <si>
    <t>PROGRAM NAME/FUNDING SOURCE:</t>
  </si>
  <si>
    <t>SFC11</t>
  </si>
  <si>
    <t>SFC13</t>
  </si>
  <si>
    <t>SFC12</t>
  </si>
  <si>
    <t>SFC14</t>
  </si>
  <si>
    <t>SFC15</t>
  </si>
  <si>
    <t>SFC16</t>
  </si>
  <si>
    <t>Phone #</t>
  </si>
  <si>
    <t>RATE COMPARISON:</t>
  </si>
  <si>
    <t>Contract Cost per Billing Unit (Line 20)</t>
  </si>
  <si>
    <t>FFP COMPUTATION</t>
  </si>
  <si>
    <t>LESS: OTHER REVENUES</t>
  </si>
  <si>
    <t>Total SD/MC Billing Units-PPACA (100% FFP)</t>
  </si>
  <si>
    <t>Total SD/MC Billing Units-PPACA (65% FFP)</t>
  </si>
  <si>
    <t>Total SD/MC Billing Units-Traditional (50% FFP)</t>
  </si>
  <si>
    <t>FFP revenue - PPACA, etc (65% FFP)</t>
  </si>
  <si>
    <t>FFP revenue - traditional (50% FFP)</t>
  </si>
  <si>
    <t xml:space="preserve">FFP revenue - PPACA, etc (100% FFP) </t>
  </si>
  <si>
    <t>YTD EXPENDITURES</t>
  </si>
  <si>
    <t xml:space="preserve">    SD/MC FFP revenue</t>
  </si>
  <si>
    <t xml:space="preserve">    SAMHSA</t>
  </si>
  <si>
    <t xml:space="preserve">    PATH</t>
  </si>
  <si>
    <t xml:space="preserve">    MHSA</t>
  </si>
  <si>
    <t xml:space="preserve">    Net (Others)</t>
  </si>
  <si>
    <t>YTD FUNDING SOURCE</t>
  </si>
  <si>
    <t>PROGRAM 1</t>
  </si>
  <si>
    <t>PROGRAM 2</t>
  </si>
  <si>
    <t>PROGRAM 3</t>
  </si>
  <si>
    <t>PROGRAM 4</t>
  </si>
  <si>
    <t>PROGRAM 5</t>
  </si>
  <si>
    <t>PROGRAM 6</t>
  </si>
  <si>
    <t>PROGRAM 7</t>
  </si>
  <si>
    <t>PROGRAM 8</t>
  </si>
  <si>
    <t>PROGRAM 9</t>
  </si>
  <si>
    <t>Patient/Client Fees</t>
  </si>
  <si>
    <t>Cost Center 3</t>
  </si>
  <si>
    <r>
      <t xml:space="preserve">Minor Equipment </t>
    </r>
    <r>
      <rPr>
        <u/>
        <sz val="8"/>
        <rFont val="Arial Narrow"/>
        <family val="2"/>
      </rPr>
      <t>(</t>
    </r>
    <r>
      <rPr>
        <sz val="8"/>
        <rFont val="Arial Narrow"/>
        <family val="2"/>
      </rPr>
      <t>$100&gt; &lt; $5,000)</t>
    </r>
  </si>
  <si>
    <t>Service Units:</t>
  </si>
  <si>
    <t xml:space="preserve">Percentage (%) Calculations </t>
  </si>
  <si>
    <t xml:space="preserve">Make sure to follow the flex funds and gift card policies in claiming costs. </t>
  </si>
  <si>
    <t xml:space="preserve">Ask your COR if you do not have the rates. </t>
  </si>
  <si>
    <t>Data for lines 4, 5 &amp; 6 are linked.</t>
  </si>
  <si>
    <t>Fill out the information on line 17 and downward following the sample format on line 15.</t>
  </si>
  <si>
    <t>Enter the Program Name on cell F8 and the Funding Source on cell L8.</t>
  </si>
  <si>
    <t>Start entering your data on cell D9.</t>
  </si>
  <si>
    <t xml:space="preserve">This should auto-fill the corresponding information for the other templates/programs (horizontally). </t>
  </si>
  <si>
    <t>PROGRAM NAME 1</t>
  </si>
  <si>
    <t>PROGRAM NAME 2</t>
  </si>
  <si>
    <t>PROGRAM NAME 3</t>
  </si>
  <si>
    <t>PROGRAM NAME 4</t>
  </si>
  <si>
    <t>PROGRAM NAME 5</t>
  </si>
  <si>
    <t>PROGRAM NAME 6</t>
  </si>
  <si>
    <t>PROGRAM NAME 7</t>
  </si>
  <si>
    <t>PROGRAM NAME 8</t>
  </si>
  <si>
    <t>PROGRAM NAME 9</t>
  </si>
  <si>
    <t>This tab is set to print as one page only.</t>
  </si>
  <si>
    <t xml:space="preserve">This tab is set to print as one page only. </t>
  </si>
  <si>
    <t xml:space="preserve">Check that your Total Current Period Invoice Amount on cell F6 (Month 1) has the same value as cell B73 (Month 1); and on </t>
  </si>
  <si>
    <t xml:space="preserve">or modalities on cells C10, D10, E10, F10, G10 and H10. </t>
  </si>
  <si>
    <t xml:space="preserve">If the amounts on the 2 cells do not match for the month, examine your spreadsheet as the formulas may have been disturbed. </t>
  </si>
  <si>
    <t>Follow the instructions in pink fonts on the form.</t>
  </si>
  <si>
    <t>Fill out the required data on column D.</t>
  </si>
  <si>
    <r>
      <t xml:space="preserve">For </t>
    </r>
    <r>
      <rPr>
        <b/>
        <sz val="10"/>
        <color theme="1"/>
        <rFont val="Arial"/>
        <family val="2"/>
      </rPr>
      <t xml:space="preserve">Program 2 and more, </t>
    </r>
    <r>
      <rPr>
        <sz val="10"/>
        <color theme="1"/>
        <rFont val="Arial"/>
        <family val="2"/>
      </rPr>
      <t>follow instructions on Program 1 in entering the data to their corresponding cells under each Program.</t>
    </r>
  </si>
  <si>
    <t>INVOICE PREPARATION INSTRUCTIONS</t>
  </si>
  <si>
    <t>GENERAL INSTRUCTIONS</t>
  </si>
  <si>
    <t>Blue tabs - for MHS providers only</t>
  </si>
  <si>
    <t>Yellow shaded cells are for data entry.  Do not enter on the non-shaded cells.</t>
  </si>
  <si>
    <t>The template has 6 colored tabs:</t>
  </si>
  <si>
    <t>This tab is set to print with twelve (12) pages for each of the 12 claiming months. Please change print setting so it will only print the pages that were used.</t>
  </si>
  <si>
    <t>This tab is set to print as nine (9) pages.  Please change print setting so it will only print the pages that were used.</t>
  </si>
  <si>
    <t>MH - YEAR END REPORT</t>
  </si>
  <si>
    <t xml:space="preserve">If cost centers, units of services and/or billing units are involved, please complete this tab in its entirety as indicated below. </t>
  </si>
  <si>
    <t>PROGRAM 10</t>
  </si>
  <si>
    <t>PROGRAM 11</t>
  </si>
  <si>
    <t>PROGRAM 12</t>
  </si>
  <si>
    <t>11/31/15</t>
  </si>
  <si>
    <t>13/31/15</t>
  </si>
  <si>
    <t>ROLL UP/TOTAL</t>
  </si>
  <si>
    <t>CURRENT PERIOD</t>
  </si>
  <si>
    <t>*** Interpreters Services</t>
  </si>
  <si>
    <t>* May not be exceeded without prior HHSA approval.  
** Funded line item maybe exceeded up to $1,000. Excess more than $1,000 will require COR preapproval.                                                                                                                                                                                                                                                                         *** Unspent amount of this line item cannot be shifted or used by other line items.</t>
  </si>
  <si>
    <t>*Depreciation</t>
  </si>
  <si>
    <t>Less: Contract Revenues</t>
  </si>
  <si>
    <t>Participant Fees</t>
  </si>
  <si>
    <t>TOTAL CONTRACT REVENUES</t>
  </si>
  <si>
    <t xml:space="preserve">Send Comment/Explanation for any unusual item/s on your invoice. </t>
  </si>
  <si>
    <r>
      <t xml:space="preserve">Minor Equipment </t>
    </r>
    <r>
      <rPr>
        <u/>
        <sz val="8"/>
        <rFont val="Arial"/>
        <family val="2"/>
      </rPr>
      <t>(</t>
    </r>
    <r>
      <rPr>
        <sz val="8"/>
        <rFont val="Arial"/>
        <family val="2"/>
      </rPr>
      <t>$100&gt; &lt; $5,000)</t>
    </r>
  </si>
  <si>
    <t xml:space="preserve">HEALTH AND HUMAN SERVICES AGENCY </t>
  </si>
  <si>
    <t>BEHAVIORAL HEALTH SERVICES (BHS)</t>
  </si>
  <si>
    <t xml:space="preserve">YTD Claim Total </t>
  </si>
  <si>
    <t>YTD County Net Expense</t>
  </si>
  <si>
    <t>Interpreter Services</t>
  </si>
  <si>
    <t>* May not be exceeded without prior HHSA approval.  
** Funded line item maybe exceeded up to $1,000. Excess more than $1,000 will require COR preapproval.                                                                                                                                                                                                                                                                         .
        COMMENT/EXPLANATION</t>
  </si>
  <si>
    <t>FUNDING SOURCE 1</t>
  </si>
  <si>
    <t>FUNDING SOURCE 2</t>
  </si>
  <si>
    <t>FUNDING SOURCE 3</t>
  </si>
  <si>
    <t>FUNDING SOURCE 4</t>
  </si>
  <si>
    <t>FUNDING SOURCE 5</t>
  </si>
  <si>
    <t>FUNDING SOURCE 6</t>
  </si>
  <si>
    <t>FUNDING SOURCE 7</t>
  </si>
  <si>
    <t>FUNDING SOURCE 8</t>
  </si>
  <si>
    <t>FUNDING SOURCE 9</t>
  </si>
  <si>
    <t>FUNDING SOURCE 10</t>
  </si>
  <si>
    <t>FUNDING SOURCE 11</t>
  </si>
  <si>
    <t>FUNDING SOURCE 12</t>
  </si>
  <si>
    <t>SUBMITTAL REQUIREMENTS</t>
  </si>
  <si>
    <t>Yellow tabs - to be filled by both Substance Use Disorder (SUD) and Mental Health Services (MHS) providers</t>
  </si>
  <si>
    <t>Purple tab - for SUD providers only</t>
  </si>
  <si>
    <t>SCHEDULE II SUD only</t>
  </si>
  <si>
    <t>SCHEDULE III SUD ONLY</t>
  </si>
  <si>
    <t>SUD - YEAR END REPORT</t>
  </si>
  <si>
    <t>Do not submit a Cost Report with errors. Doing so will delay the processing of your claims and may require re-submission.</t>
  </si>
  <si>
    <t>The forms are set to print in black &amp; white font, without shading. If you observe otherwise when printing, please contact your CSU analyst for assistance. Shaded forms are not acceptable for submission. Set your print area when printing so it will only print the sections that are needed to be submitted to the County.</t>
  </si>
  <si>
    <t>Fill in the COMMENT/EXPLANATION box or send a separate sheet with justification for any unusual item on your invoice to avoid unnecessary processing delays.</t>
  </si>
  <si>
    <t xml:space="preserve">Use one file/template per contract. Multiple programs/funding sources under one contract number can be listed in one file but should not include information on more than one contract. </t>
  </si>
  <si>
    <t xml:space="preserve">methodology continued for the remaining months. </t>
  </si>
  <si>
    <t>H11 and I11 respectively; with the same methodology continued for additional Programs.</t>
  </si>
  <si>
    <t xml:space="preserve">Call your CSU Analyst for assistance. </t>
  </si>
  <si>
    <t xml:space="preserve">cells do not match for the month, examine your spreadsheet as links or formulas may have been disturbed.  </t>
  </si>
  <si>
    <t xml:space="preserve">continued for additional Programs. </t>
  </si>
  <si>
    <t>Enter on cell D85 the corresponding budget for Program 1, on K85 for Program 2, on R85 for Program 3, with the same methodology</t>
  </si>
  <si>
    <t>for additional programs.</t>
  </si>
  <si>
    <t>for additional cost centers.</t>
  </si>
  <si>
    <t xml:space="preserve">The first vertical set (Row 1 to 75) is for Month 1 or the July invoice, the second (Row 76 to 150) for Month 2 or August, with the same </t>
  </si>
  <si>
    <t>Please remember to sign each page that requires signatures.  Reminder; the signatory's name and specimen signature should be on the latest copy of the Signature Authorization Form submitted to the COR/County. A cost report/invoice with an unauthorized signature will be returned.</t>
  </si>
  <si>
    <t>The horizontal ones (Columns A to BK) are for that month's details - by program and funding source (up to 12 programs).</t>
  </si>
  <si>
    <t>For Program 1, enter Provider number on cell N3 and Unit/Sub-Unit on cell N4.</t>
  </si>
  <si>
    <t xml:space="preserve">Line Items number 19 thru number 21 and number 37 thru number 41 are formulas. </t>
  </si>
  <si>
    <t>For Month 1 of the fiscal year, enter your Contractor Name on cell D3; Contract number, D4; Invoice number, on cell G4; Period From on E5 and period To on G5. These should auto-fill similar cells horizontally. Period From - is the start of the first claim month of the Fiscal Year.</t>
  </si>
  <si>
    <t>cells C73, F73, C75 and F75, respectively for Month 1 and on cells number C149, F149, C151 and F151, respectively for Month 2,</t>
  </si>
  <si>
    <t xml:space="preserve">Line Item number 58: This line is a formula, you may skip it and continue filling in the rest of the lines. </t>
  </si>
  <si>
    <t xml:space="preserve">Line Items number 69 thru number 72 are formulas. </t>
  </si>
  <si>
    <t xml:space="preserve">You will need to enter your Contractor name on cell D3; Period From on cell J2; Period To on cell J3; Contract number on cell N2. </t>
  </si>
  <si>
    <t>Start filling in the data for budget and current period costs on cells C11 and D11, respectively for Program 1 and for Program 2, on cells</t>
  </si>
  <si>
    <t>Do not record an expense on a line item with a zero ($0) dollar budget without getting prior written COR approval. If the COR approved the expense ahead of time, please attach any written approval when submitting the invoice.</t>
  </si>
  <si>
    <t xml:space="preserve">cell F82 (Month 2) the same amount as cell B149 (Month 2), with the same methodology continued. If the amounts of the 2 corresponding </t>
  </si>
  <si>
    <t xml:space="preserve">Enter the name of the contractor's Authorized Staff to sign, the date, the Preparer's Name and phone number on </t>
  </si>
  <si>
    <t>with the same methodology continued for subsequent months.</t>
  </si>
  <si>
    <r>
      <rPr>
        <b/>
        <sz val="10"/>
        <color theme="1"/>
        <rFont val="Arial"/>
        <family val="2"/>
      </rPr>
      <t>For Month 2 and the following periods</t>
    </r>
    <r>
      <rPr>
        <sz val="10"/>
        <color theme="1"/>
        <rFont val="Arial"/>
        <family val="2"/>
      </rPr>
      <t>, follow instructions for Month 1 in entering information in their corresponding cells, with the</t>
    </r>
  </si>
  <si>
    <t>exception of budget data already auto-filled by entries for Month 1.</t>
  </si>
  <si>
    <t xml:space="preserve">If budget amendment(s) and/or Administrative Adjustment Request(s) (AAR) occur, you need to enter the new budget data for the effective month. </t>
  </si>
  <si>
    <t>Enter the Contractor name on cell D4; State Provider Code on CI4; Contract number, D5; Invoice number on G5; the Period From on Cell E6 and the Period To on cell G6. The other copies should auto-fill with this information.</t>
  </si>
  <si>
    <t>For Program 1, enter the Program Name on cell C8, the Funding Source on cell C9 and the names of the cost centers</t>
  </si>
  <si>
    <t>For Program 2, enter the Program Name on cell J8, the Funding Source on cell J9 and the names of the cost centers or modalities on cells J10, K10, L10, M10, N10 and O10; with the same methodology continued - vertically - for more programs and funding sources. If it is the same program with multiple funding source, re-enter the same program name.</t>
  </si>
  <si>
    <t>Enter amounts for each line item in their respective cells under the corresponding cost centers or modalities of each</t>
  </si>
  <si>
    <t>program and funding source. The total of each line item for a Program &amp; Funding Source automatically computes on column I</t>
  </si>
  <si>
    <t xml:space="preserve">for Program 1, column P for Program 2, column W for Program 3, with the same methodology continued for additional programs. </t>
  </si>
  <si>
    <t>Line Item number 55: The amount on cell BO65 should match the Net Invoice Amount for the Month on Schedule I line item number 60 column D.</t>
  </si>
  <si>
    <t xml:space="preserve">and F90, respectively for Program 1, and on cells J88, M88, J90 and M90 for Program 2, with the same methodology continued </t>
  </si>
  <si>
    <t>Enter the name of the Contractor's Authorized Staff to sign, the date, the Preparer's Name and phone number on cells C88, F88, C90</t>
  </si>
  <si>
    <t>Enter the total monthly budget for employee benefits on cell M55 and the total actual amount for the reporting month on cell S55.</t>
  </si>
  <si>
    <t>The signatory's name and specimen signature should be on the latest copy of the Signature Authorization Form submitted to the COR/County.</t>
  </si>
  <si>
    <t>If this contract/program has no cost centers, no units of service and no billing units, you do not need to fill out this tab.</t>
  </si>
  <si>
    <t>The signatory's name and specimen signature should be on the latest copy of the Signature Authorization Form submitted to the COR/County</t>
  </si>
  <si>
    <t xml:space="preserve">This tab contains 12 separate templates - one for each corresponding Program. </t>
  </si>
  <si>
    <t>Enter the Service Function Description for your first cost center on cell D7, 2nd cost center on cell number E7, with the same methodology continued</t>
  </si>
  <si>
    <t>This tab is set to print as nine (9) pages.  Please change print setting so it will only print the pages used.</t>
  </si>
  <si>
    <t xml:space="preserve">Contractor's Authorized Staff: Print &amp; Sign                                      </t>
  </si>
  <si>
    <t xml:space="preserve">Contractor's Authorized Staff: Print &amp; Sign                                              </t>
  </si>
  <si>
    <t xml:space="preserve">Enter the Contractor Name on cell D3; Period From on cell J2; Period To on cell J3; Contract number on cell N2. Start entering the relevant data 
on cell D9, going downward, and then the signatory information at the bottom of the template. </t>
  </si>
  <si>
    <t>Where applicable, enter the Service Function Code of your first cost center on cell D6, 2nd cost center on cell number E6, with the same methodology for additional cost centers.</t>
  </si>
  <si>
    <t>Certification of Exclusion and Debarment (Article 8)</t>
  </si>
  <si>
    <t>Enter Program Name 1 on cell C8 and Funding Source on C9; Program Name 2 and corresponding Funding Source on cells H8 and H9; with the same methodology continued for additional Programs. For SUD, use only one program (Residential, Non-Residential, etc.) and use "various" in the funding source cell.  SUD details per funding source and cost centers will be in the "Schedule II SUD only" tab.</t>
  </si>
  <si>
    <r>
      <t xml:space="preserve">Line Item number 56:  Where applicable enter the corresponding </t>
    </r>
    <r>
      <rPr>
        <b/>
        <sz val="10"/>
        <color rgb="FFFF0000"/>
        <rFont val="Arial"/>
        <family val="2"/>
      </rPr>
      <t>Interim Rate</t>
    </r>
    <r>
      <rPr>
        <sz val="10"/>
        <color theme="1"/>
        <rFont val="Arial"/>
        <family val="2"/>
      </rPr>
      <t xml:space="preserve"> for each cost center starting on cell C67 onward.</t>
    </r>
  </si>
  <si>
    <r>
      <t xml:space="preserve">This tab has nine copies of templates spread out horizontally. Each copy is for a program, its funding source and the breakdown of costs by cost center or mode of service. </t>
    </r>
    <r>
      <rPr>
        <b/>
        <sz val="10"/>
        <color rgb="FFFF0000"/>
        <rFont val="Arial"/>
        <family val="2"/>
      </rPr>
      <t>Costs are cumulative (YTD), not for a particular month.</t>
    </r>
  </si>
  <si>
    <r>
      <t xml:space="preserve">This schedule has a total of 144 cost report templates: </t>
    </r>
    <r>
      <rPr>
        <sz val="10"/>
        <color rgb="FFFF0000"/>
        <rFont val="Arial"/>
        <family val="2"/>
      </rPr>
      <t>17</t>
    </r>
    <r>
      <rPr>
        <sz val="10"/>
        <color theme="1"/>
        <rFont val="Arial"/>
        <family val="2"/>
      </rPr>
      <t xml:space="preserve"> sets vertically; with 12 forms for each set horizontally. </t>
    </r>
  </si>
  <si>
    <t>Monthly Invoice - Schedule II - SUD with Cost Center Information</t>
  </si>
  <si>
    <t xml:space="preserve">I certify that the above deliverables and/or services were delivered and/or performed specifically for this Agreement in accordance with the terms and conditions set forth herein
I further certify, under penalty of perjury under the laws of the State of California, that no employee or entity providing services under the terms and conditions of this Agreement is currently listed as debarred, excluded, suspended, or ineligible on the Federal System for Award Management (SAM: http://SAM.gov), the Federal Health and Human Services Office of Inspector General List of Excluded Individuals/Entities (LEIE: http://exclusions.oig.hhs.gov), the State of California Medi-Cal Suspended and Ineligible list (www.medi-cal.ca.gov), the Social Security Administration's Death Master file (https://dmf.ntis.gov), or the National Plan and Provider Enumeration System (NPPES) (https://nppes.cms.hhs.gov).
</t>
  </si>
  <si>
    <t>Contractor Name:</t>
  </si>
  <si>
    <t>Contract Number:</t>
  </si>
  <si>
    <t>I certify that the above deliverables and/or services were delivered and/or performed specifically for this Agreement in accordance with the terms and conditions set forth herein
I further certify, under penalty of perjury under the laws of the State of California, that no employee or entity providing services under the terms and conditions of this Agreement is currently listed as debarred, excluded, suspended, or ineligible on the Federal System for Award Management (SAM: http://SAM.gov), the Federal Health and Human Services Office of Inspector General List of Excluded Individuals/Entities (LEIE: http://exclusions.oig.hhs.gov), the State of California Medi-Cal Suspended and Ineligible list (www.medi-cal.ca.gov), the Social Security Administration's Death Master file (https://dmf.ntis.gov), or the National Plan and Provider Enumeration System (NPPES) (https://nppes.cms.hhs.gov).</t>
  </si>
  <si>
    <t>Date</t>
  </si>
  <si>
    <t>Invoice Number:</t>
  </si>
  <si>
    <t>T O T A L</t>
  </si>
  <si>
    <t>Current YTD</t>
  </si>
  <si>
    <t>Remaining Balance</t>
  </si>
  <si>
    <t>Claim Period From:</t>
  </si>
  <si>
    <t>To</t>
  </si>
  <si>
    <t>Mental Health Invoice Summary</t>
  </si>
  <si>
    <t>Date Approved by COR</t>
  </si>
  <si>
    <t>Most Recent
Budget</t>
  </si>
  <si>
    <t>Starting Budget</t>
  </si>
  <si>
    <t>Amend #
Budget</t>
  </si>
  <si>
    <t>Other: (list)</t>
  </si>
  <si>
    <t>*Fixed Assets</t>
  </si>
  <si>
    <t>*Indirect Costs</t>
  </si>
  <si>
    <t xml:space="preserve">Other Revenues: </t>
  </si>
  <si>
    <t>Adj. Due to Rate Cap (enter as neg)  SUD only</t>
  </si>
  <si>
    <t>Funding Source</t>
  </si>
  <si>
    <t>AAR / Amendment #</t>
  </si>
  <si>
    <t xml:space="preserve"> SCHEDULE I MH &amp; SUD tab</t>
  </si>
  <si>
    <t>START WITH:  Budget Information MH &amp; SUD</t>
  </si>
  <si>
    <t>Start-Up</t>
  </si>
  <si>
    <t>DMC ODS Reimbursement Plan</t>
  </si>
  <si>
    <t xml:space="preserve">Fill in yellow shaded cells.  Row 39 will provide a calculation of </t>
  </si>
  <si>
    <t xml:space="preserve">Enter the approved budget in this tab. Use a different column for any AARs and budget amendments that occur during the fiscal year.  </t>
  </si>
  <si>
    <t>The "Most Recent Budget" column contains formulas that will always reflect the most current approved budget.</t>
  </si>
  <si>
    <t>* Member Housing</t>
  </si>
  <si>
    <t>* Augmented Member Housing</t>
  </si>
  <si>
    <t>Contract</t>
  </si>
  <si>
    <t>Credential/Discipline/Day Svcs</t>
  </si>
  <si>
    <t>HCPC/CPT/Svcs</t>
  </si>
  <si>
    <t>MD - Medical Doctor</t>
  </si>
  <si>
    <t>DO - Doctor of Osteopathy</t>
  </si>
  <si>
    <t>Pharm - Gen Pharmacist or Advanced Practice</t>
  </si>
  <si>
    <t>NP - Nurse Practitioner</t>
  </si>
  <si>
    <t>RN - Registered Nurse</t>
  </si>
  <si>
    <t>SW - Licensed/Registered/Waivered Social Worker</t>
  </si>
  <si>
    <t>LVN - Licensed Vocational Nurse</t>
  </si>
  <si>
    <t>OT - Occupational Therapist</t>
  </si>
  <si>
    <t>PCC - Licensed/Registered/Waivered Professional Clin Counselor</t>
  </si>
  <si>
    <t>MFT - Licensed/Registered/Waivered Marriage &amp; Family Therapist</t>
  </si>
  <si>
    <t>MHRS - Mental Health Rehab Specialist</t>
  </si>
  <si>
    <t>PA - Physician Assistant</t>
  </si>
  <si>
    <t>Peer - Certified Peer Specialist</t>
  </si>
  <si>
    <t>Other - Other Qualified Provider (Paraprofessional)</t>
  </si>
  <si>
    <t>Crisis Residential</t>
  </si>
  <si>
    <t>Adult Residential</t>
  </si>
  <si>
    <t>Day Tx Intensive Full Day</t>
  </si>
  <si>
    <t>Day Tx Intensive Half Day</t>
  </si>
  <si>
    <t>Day Rehab - Full Day</t>
  </si>
  <si>
    <t>Day Rehab - Half Day</t>
  </si>
  <si>
    <t>Psychiatric Inpatient Daily Rate</t>
  </si>
  <si>
    <t>Psychiatric Health Facility</t>
  </si>
  <si>
    <t>Crisis Stabilization</t>
  </si>
  <si>
    <t>Partial Hospitalization</t>
  </si>
  <si>
    <t>PsyD - Licensed/Waivered PsyD-Dr of Psychology, Clinical Psychologist</t>
  </si>
  <si>
    <t>90791/H0031 - MH Assessment</t>
  </si>
  <si>
    <t>90792 - Psych Eval w/ Med Svcs</t>
  </si>
  <si>
    <t>90885 - Eval of Record for Assessment</t>
  </si>
  <si>
    <t xml:space="preserve">H0033 - Oral Med Admin </t>
  </si>
  <si>
    <t>H0034 - Meds Training and Support</t>
  </si>
  <si>
    <t>90847 - Family Pyschothr w Client</t>
  </si>
  <si>
    <t>90853 - Group Psychotherapy</t>
  </si>
  <si>
    <t>90849 - Mult Fam Group Psychothr</t>
  </si>
  <si>
    <t>90880 - Hypnotherapy</t>
  </si>
  <si>
    <t>H2017 - Rehab Svc</t>
  </si>
  <si>
    <t>T1017 - Case Management</t>
  </si>
  <si>
    <t>H2021 - Comm Based Wrap Svcs</t>
  </si>
  <si>
    <t>H0025 - BH Prev Educ Svc Group</t>
  </si>
  <si>
    <t>H0038 - Self-Help/Peer Svcs</t>
  </si>
  <si>
    <t>99366/99368 - Interdiscp Team a/o MD</t>
  </si>
  <si>
    <t>99367 - Interdiscp Team by MD w/o Pt</t>
  </si>
  <si>
    <t>H0032 - Plan Development</t>
  </si>
  <si>
    <t>S5145 - Therap Foster Care - TFC</t>
  </si>
  <si>
    <t>90785 - Interactive Complexity</t>
  </si>
  <si>
    <t>T1013 - Sign Lang or Oral Interpret</t>
  </si>
  <si>
    <t>H2011 - Mobile Crisis Svcs</t>
  </si>
  <si>
    <t>A0140 - Mobile Crisis Mileage</t>
  </si>
  <si>
    <t>T2007 - Mobile Crisis Transpt Time</t>
  </si>
  <si>
    <t>H0018 - Crisis Residential</t>
  </si>
  <si>
    <t>H2012 - Day Treatment</t>
  </si>
  <si>
    <t>H2015 - Hospital IP - Acute Day</t>
  </si>
  <si>
    <t>H0046 - Hospital IP - Admin Day</t>
  </si>
  <si>
    <t>H2013 -  Psych Health Fac Bed Day</t>
  </si>
  <si>
    <t>H0019 - Residential</t>
  </si>
  <si>
    <t>Bed Day</t>
  </si>
  <si>
    <t>Bed Day Hold</t>
  </si>
  <si>
    <t>IP - No Med Nec Day</t>
  </si>
  <si>
    <t>Case Mgmt Institution Inv</t>
  </si>
  <si>
    <t>Community Svcs</t>
  </si>
  <si>
    <t>Service Attempt Failure</t>
  </si>
  <si>
    <t>Non-Bill Other Support Svc</t>
  </si>
  <si>
    <t>Non-Bill Case Management</t>
  </si>
  <si>
    <t>Non-Bll Med/Support Svcs</t>
  </si>
  <si>
    <t>Non-Bill MHS</t>
  </si>
  <si>
    <t>Non-Bill Crisis Intervention</t>
  </si>
  <si>
    <t>Non-Bill Full Day Rehab Tx</t>
  </si>
  <si>
    <t>Non-Bill Full Day Inten Tx</t>
  </si>
  <si>
    <t>Non-Bill Half Day Rehab Tx</t>
  </si>
  <si>
    <t>Non-Bill TBS</t>
  </si>
  <si>
    <t>Non-Bill IP Hosp Bed Day</t>
  </si>
  <si>
    <t>Non-Bill PHF Bed Day</t>
  </si>
  <si>
    <t>Non-Bill Crisis Res Bed Day</t>
  </si>
  <si>
    <t>Non-Bill Adult Res Bed Day</t>
  </si>
  <si>
    <t>Non-Bill Crisis Stabil</t>
  </si>
  <si>
    <t>Non-Bill TFC</t>
  </si>
  <si>
    <t>Non-Bill BH Prevent Educ Svc</t>
  </si>
  <si>
    <t>Non-Bill ICC</t>
  </si>
  <si>
    <t>MAA s</t>
  </si>
  <si>
    <t>MAA Svcs</t>
  </si>
  <si>
    <t>JFS JFAST Evaluation</t>
  </si>
  <si>
    <t>JFS JFAST Comp Screening</t>
  </si>
  <si>
    <t>Z Mental Competency Eval</t>
  </si>
  <si>
    <t>Z Narcotic Addiction Eval</t>
  </si>
  <si>
    <t>ZZ MH Forensic Eval</t>
  </si>
  <si>
    <t>Z Other Superior Crt Eval</t>
  </si>
  <si>
    <t>Z Sanity/Restr Eval</t>
  </si>
  <si>
    <t>Incentive</t>
  </si>
  <si>
    <t>Monthly Invoice - Schedule II</t>
  </si>
  <si>
    <t>Invoice Certification Language (MH)</t>
  </si>
  <si>
    <t>I certify that the above deliverables and/or services were delivered and/or performed specifically for this Agreement in accordance with the terms and conditions set forth herein.  I further certify, under penalty of perjury under the laws of the State of California, that no employee or entity providing services under the terms and conditions of this Agreement is currently listed as debarred, excluded, suspended, or ineligible on the Federal System for Award Management (SAM: http://SAM.gov), the Federal Health and Human Services Office of Inspector General List of Excluded Individuals/Entities (LEIE:http://exclusions.oig.hhs.gov), or the State of California Medi-Cal Suspended and Ineligible list (www.medi-cal.ca.gov).</t>
  </si>
  <si>
    <t>I certify that the above deliverables and/or services were delivered and/or performed specifically for this Agreement in accordance with the terms and conditions set forth herein. [# This paragraph may be removed if no federal or State funds are used] I further certify, under penalty of perjury under the laws of the State of California, that no employee or entity providing services under the terms and conditions of this Agreement is currently listed as debarred, excluded, suspended, or ineligible on the Federal System for Award Management (SAM: http://SAM.gov), the Federal Health and Human Services Office of Inspector General List of Excluded Individuals/Entities (LEIE: http://exclusions.oig.hhs.gov), or the State of California Medi-Cal Suspended and Ineligible list (www.medi-cal.ca.gov).</t>
  </si>
  <si>
    <t>I certify, under penalty of perjury under the laws of the State of California, that the deliverables and/or services invoiced were delivered and/or performed specifically for this Agreement in accordance with and compliance to all terms and conditions set forth therein.</t>
  </si>
  <si>
    <t>I certify, under penalty of perjury under the laws of the State of California, that the deliverables and/or services invoiced were delivered and/or performed specifically for this Agreement in accordance with and compliance to all terms and conditions set forth herein.</t>
  </si>
  <si>
    <t xml:space="preserve">I certify under penalty of perjury under the laws of the State of California, that no employee or entity providing services under the terms and conditions of this contract is currently listed as excluded on the federal System of Award Management (SAM), the federal Health and Human Services Office of Inspector General List of Excluded Individuals/Entities (LEIE), or the State of California Medi-Cal Suspended and ineligible list.  I also certify that the above deliverables and/or services were delivered and/or performed specifically  for this contract in accordance with the terms and conditions set forth therein. </t>
  </si>
  <si>
    <t xml:space="preserve">I certify under penalty of perjury under the laws of the State of California, that no employee  providing services under the terms and conditions of this contract is currently listed on the GSA Excluded Parties Listing or the OIG List of Excluded Individuals/Entities. </t>
  </si>
  <si>
    <t>556346</t>
  </si>
  <si>
    <t>553455</t>
  </si>
  <si>
    <t>Invoice Certification Language Version</t>
  </si>
  <si>
    <t>V6</t>
  </si>
  <si>
    <t>V4</t>
  </si>
  <si>
    <t>V3</t>
  </si>
  <si>
    <t>V8</t>
  </si>
  <si>
    <t>N/A</t>
  </si>
  <si>
    <t>V7</t>
  </si>
  <si>
    <t>V5</t>
  </si>
  <si>
    <t>V2</t>
  </si>
  <si>
    <t>558603</t>
  </si>
  <si>
    <t>558604</t>
  </si>
  <si>
    <t>559906</t>
  </si>
  <si>
    <t>558605</t>
  </si>
  <si>
    <t>558607</t>
  </si>
  <si>
    <t>562384</t>
  </si>
  <si>
    <t>560065</t>
  </si>
  <si>
    <t>559861</t>
  </si>
  <si>
    <t>560005</t>
  </si>
  <si>
    <t>559860</t>
  </si>
  <si>
    <t>559971</t>
  </si>
  <si>
    <t>560008</t>
  </si>
  <si>
    <t>559886</t>
  </si>
  <si>
    <t>559769</t>
  </si>
  <si>
    <t>559397</t>
  </si>
  <si>
    <t>559398</t>
  </si>
  <si>
    <t>559488</t>
  </si>
  <si>
    <t>559490</t>
  </si>
  <si>
    <t>559478</t>
  </si>
  <si>
    <t>559501</t>
  </si>
  <si>
    <t>559097</t>
  </si>
  <si>
    <t>558789</t>
  </si>
  <si>
    <t>558506</t>
  </si>
  <si>
    <t>558504</t>
  </si>
  <si>
    <t>558495</t>
  </si>
  <si>
    <t>558505</t>
  </si>
  <si>
    <t>556936</t>
  </si>
  <si>
    <t>556419</t>
  </si>
  <si>
    <t>556358</t>
  </si>
  <si>
    <t>556420</t>
  </si>
  <si>
    <t>556354</t>
  </si>
  <si>
    <t>555095</t>
  </si>
  <si>
    <t>554897</t>
  </si>
  <si>
    <t>554896</t>
  </si>
  <si>
    <t>554895</t>
  </si>
  <si>
    <t>554865</t>
  </si>
  <si>
    <t>554898</t>
  </si>
  <si>
    <t>554707</t>
  </si>
  <si>
    <t>553463</t>
  </si>
  <si>
    <t>553466</t>
  </si>
  <si>
    <t>553464</t>
  </si>
  <si>
    <t>553467</t>
  </si>
  <si>
    <t>553457</t>
  </si>
  <si>
    <t>553460</t>
  </si>
  <si>
    <t>553070</t>
  </si>
  <si>
    <t>549564</t>
  </si>
  <si>
    <t>553458</t>
  </si>
  <si>
    <t>553461</t>
  </si>
  <si>
    <t>547132</t>
  </si>
  <si>
    <t>542405</t>
  </si>
  <si>
    <t>553456</t>
  </si>
  <si>
    <t>553454</t>
  </si>
  <si>
    <t>553468</t>
  </si>
  <si>
    <t>560014</t>
  </si>
  <si>
    <t>562153</t>
  </si>
  <si>
    <t>561351</t>
  </si>
  <si>
    <t>561090</t>
  </si>
  <si>
    <t>561038</t>
  </si>
  <si>
    <t>560795</t>
  </si>
  <si>
    <t>560758</t>
  </si>
  <si>
    <t>560730</t>
  </si>
  <si>
    <t>560796</t>
  </si>
  <si>
    <t>560379</t>
  </si>
  <si>
    <t>560380</t>
  </si>
  <si>
    <t>560381</t>
  </si>
  <si>
    <t>560382</t>
  </si>
  <si>
    <t>560378</t>
  </si>
  <si>
    <t>560601</t>
  </si>
  <si>
    <t>37920</t>
  </si>
  <si>
    <t>554899</t>
  </si>
  <si>
    <t>553465</t>
  </si>
  <si>
    <t>551401</t>
  </si>
  <si>
    <t>552662</t>
  </si>
  <si>
    <t>560866</t>
  </si>
  <si>
    <t>560864</t>
  </si>
  <si>
    <t>563429</t>
  </si>
  <si>
    <t>563618</t>
  </si>
  <si>
    <t>563541</t>
  </si>
  <si>
    <t>553873</t>
  </si>
  <si>
    <t>563817</t>
  </si>
  <si>
    <t>563542</t>
  </si>
  <si>
    <t>565666</t>
  </si>
  <si>
    <t>567771</t>
  </si>
  <si>
    <t>564864</t>
  </si>
  <si>
    <t>564690</t>
  </si>
  <si>
    <t>565432</t>
  </si>
  <si>
    <t>565430</t>
  </si>
  <si>
    <t>566533</t>
  </si>
  <si>
    <t>565101</t>
  </si>
  <si>
    <t>566276</t>
  </si>
  <si>
    <t>565477</t>
  </si>
  <si>
    <t>565526</t>
  </si>
  <si>
    <t>565428</t>
  </si>
  <si>
    <t>566304</t>
  </si>
  <si>
    <t>565726</t>
  </si>
  <si>
    <t>565748</t>
  </si>
  <si>
    <t>566306</t>
  </si>
  <si>
    <t>566009</t>
  </si>
  <si>
    <t>566652</t>
  </si>
  <si>
    <t>566305</t>
  </si>
  <si>
    <t>565131</t>
  </si>
  <si>
    <t>565910</t>
  </si>
  <si>
    <t>567164</t>
  </si>
  <si>
    <t>567301</t>
  </si>
  <si>
    <t>567154</t>
  </si>
  <si>
    <t>567156</t>
  </si>
  <si>
    <t>567162</t>
  </si>
  <si>
    <t>567066</t>
  </si>
  <si>
    <t>567064</t>
  </si>
  <si>
    <t>567842</t>
  </si>
  <si>
    <t>567868</t>
  </si>
  <si>
    <t>567787</t>
  </si>
  <si>
    <t>567075</t>
  </si>
  <si>
    <t>567061</t>
  </si>
  <si>
    <t>567425</t>
  </si>
  <si>
    <t>567158</t>
  </si>
  <si>
    <t>567166</t>
  </si>
  <si>
    <t>567160</t>
  </si>
  <si>
    <t>567933</t>
  </si>
  <si>
    <t>567664</t>
  </si>
  <si>
    <t>569091</t>
  </si>
  <si>
    <t>569093</t>
  </si>
  <si>
    <t>559599</t>
  </si>
  <si>
    <t>561649</t>
  </si>
  <si>
    <t>566007</t>
  </si>
  <si>
    <t>45369</t>
  </si>
  <si>
    <t>558049</t>
  </si>
  <si>
    <t>553434</t>
  </si>
  <si>
    <t>550907</t>
  </si>
  <si>
    <t>553432</t>
  </si>
  <si>
    <t>553433</t>
  </si>
  <si>
    <t>556368</t>
  </si>
  <si>
    <t>558529</t>
  </si>
  <si>
    <t>560535</t>
  </si>
  <si>
    <t>557660</t>
  </si>
  <si>
    <t>559630</t>
  </si>
  <si>
    <t>556401</t>
  </si>
  <si>
    <t>555513</t>
  </si>
  <si>
    <t>555955</t>
  </si>
  <si>
    <t>559838</t>
  </si>
  <si>
    <t>560617</t>
  </si>
  <si>
    <t>518746</t>
  </si>
  <si>
    <t>518750</t>
  </si>
  <si>
    <t>518751</t>
  </si>
  <si>
    <t>518752</t>
  </si>
  <si>
    <t>518753</t>
  </si>
  <si>
    <t>518748</t>
  </si>
  <si>
    <t>518579</t>
  </si>
  <si>
    <t>44762</t>
  </si>
  <si>
    <t>44717</t>
  </si>
  <si>
    <t>518747</t>
  </si>
  <si>
    <t>518744</t>
  </si>
  <si>
    <t>560926</t>
  </si>
  <si>
    <t>560446</t>
  </si>
  <si>
    <t>560814</t>
  </si>
  <si>
    <t>518754</t>
  </si>
  <si>
    <t>518745</t>
  </si>
  <si>
    <t>533821</t>
  </si>
  <si>
    <t>556177</t>
  </si>
  <si>
    <t>562676</t>
  </si>
  <si>
    <t>564037</t>
  </si>
  <si>
    <t>563845</t>
  </si>
  <si>
    <t>563843</t>
  </si>
  <si>
    <t>565901</t>
  </si>
  <si>
    <t>565918</t>
  </si>
  <si>
    <t>565058</t>
  </si>
  <si>
    <t>565060</t>
  </si>
  <si>
    <t>565054</t>
  </si>
  <si>
    <t>565057</t>
  </si>
  <si>
    <t>565055</t>
  </si>
  <si>
    <t>565059</t>
  </si>
  <si>
    <t>565907</t>
  </si>
  <si>
    <t>566042</t>
  </si>
  <si>
    <t>564979</t>
  </si>
  <si>
    <t>565031</t>
  </si>
  <si>
    <t>565987</t>
  </si>
  <si>
    <t>565056</t>
  </si>
  <si>
    <t>564994</t>
  </si>
  <si>
    <t>564845</t>
  </si>
  <si>
    <t>518215</t>
  </si>
  <si>
    <t>564967</t>
  </si>
  <si>
    <t>566994</t>
  </si>
  <si>
    <t>567115</t>
  </si>
  <si>
    <t>566987</t>
  </si>
  <si>
    <t>566990</t>
  </si>
  <si>
    <t>566992</t>
  </si>
  <si>
    <t>566998</t>
  </si>
  <si>
    <t>566996</t>
  </si>
  <si>
    <t>566357</t>
  </si>
  <si>
    <t>567138</t>
  </si>
  <si>
    <t>567146</t>
  </si>
  <si>
    <t>566962</t>
  </si>
  <si>
    <t>566964</t>
  </si>
  <si>
    <t>566966</t>
  </si>
  <si>
    <t>566958</t>
  </si>
  <si>
    <t>566960</t>
  </si>
  <si>
    <t>567517</t>
  </si>
  <si>
    <t>566344</t>
  </si>
  <si>
    <t>566346</t>
  </si>
  <si>
    <t>566348</t>
  </si>
  <si>
    <t>566318</t>
  </si>
  <si>
    <t>566350</t>
  </si>
  <si>
    <t>566320</t>
  </si>
  <si>
    <t>566328</t>
  </si>
  <si>
    <t>566331</t>
  </si>
  <si>
    <t>567014</t>
  </si>
  <si>
    <t>566363</t>
  </si>
  <si>
    <t>566374</t>
  </si>
  <si>
    <t>568139</t>
  </si>
  <si>
    <t>566281</t>
  </si>
  <si>
    <t>566326</t>
  </si>
  <si>
    <t>566283</t>
  </si>
  <si>
    <t>566285</t>
  </si>
  <si>
    <t>566342</t>
  </si>
  <si>
    <t>566365</t>
  </si>
  <si>
    <t>566359</t>
  </si>
  <si>
    <t>566361</t>
  </si>
  <si>
    <t>568651</t>
  </si>
  <si>
    <t>557827</t>
  </si>
  <si>
    <t>568387</t>
  </si>
  <si>
    <t>568385</t>
  </si>
  <si>
    <t>568391</t>
  </si>
  <si>
    <t>568389</t>
  </si>
  <si>
    <t>554326</t>
  </si>
  <si>
    <t>554305</t>
  </si>
  <si>
    <t>555315</t>
  </si>
  <si>
    <t>555192</t>
  </si>
  <si>
    <t>558329</t>
  </si>
  <si>
    <t>558255</t>
  </si>
  <si>
    <t>558327</t>
  </si>
  <si>
    <t>555817</t>
  </si>
  <si>
    <t>551670</t>
  </si>
  <si>
    <t>549938</t>
  </si>
  <si>
    <t>549560</t>
  </si>
  <si>
    <t>560754</t>
  </si>
  <si>
    <t>560598</t>
  </si>
  <si>
    <t>554929</t>
  </si>
  <si>
    <t>551798</t>
  </si>
  <si>
    <t>548930</t>
  </si>
  <si>
    <t>531020</t>
  </si>
  <si>
    <t>505139</t>
  </si>
  <si>
    <t>535466</t>
  </si>
  <si>
    <t>535468</t>
  </si>
  <si>
    <t>553276</t>
  </si>
  <si>
    <t>518710</t>
  </si>
  <si>
    <t>543125</t>
  </si>
  <si>
    <t>560755</t>
  </si>
  <si>
    <t>563176</t>
  </si>
  <si>
    <t>548141</t>
  </si>
  <si>
    <t>563808</t>
  </si>
  <si>
    <t>567985</t>
  </si>
  <si>
    <t>555088</t>
  </si>
  <si>
    <t>555089</t>
  </si>
  <si>
    <t>567191</t>
  </si>
  <si>
    <t>568942</t>
  </si>
  <si>
    <t>566368</t>
  </si>
  <si>
    <t>565916</t>
  </si>
  <si>
    <t>566379</t>
  </si>
  <si>
    <t>566372</t>
  </si>
  <si>
    <t>567498</t>
  </si>
  <si>
    <t>567500</t>
  </si>
  <si>
    <t>567490</t>
  </si>
  <si>
    <t>567492</t>
  </si>
  <si>
    <t>567496</t>
  </si>
  <si>
    <t>560727</t>
  </si>
  <si>
    <t>553848</t>
  </si>
  <si>
    <t>543924</t>
  </si>
  <si>
    <t>553427</t>
  </si>
  <si>
    <t>544672</t>
  </si>
  <si>
    <t>549813</t>
  </si>
  <si>
    <t>566914</t>
  </si>
  <si>
    <t>551828</t>
  </si>
  <si>
    <t>560819</t>
  </si>
  <si>
    <t>551730</t>
  </si>
  <si>
    <t>563756</t>
  </si>
  <si>
    <t>564483</t>
  </si>
  <si>
    <t>564429</t>
  </si>
  <si>
    <t>566094</t>
  </si>
  <si>
    <t>564484</t>
  </si>
  <si>
    <t>567630</t>
  </si>
  <si>
    <t>567186</t>
  </si>
  <si>
    <t>568280</t>
  </si>
  <si>
    <t>568403</t>
  </si>
  <si>
    <t>549460</t>
  </si>
  <si>
    <t>553898</t>
  </si>
  <si>
    <t>541201</t>
  </si>
  <si>
    <t>562870</t>
  </si>
  <si>
    <t>563401</t>
  </si>
  <si>
    <t>563831</t>
  </si>
  <si>
    <t>566974</t>
  </si>
  <si>
    <t>567628</t>
  </si>
  <si>
    <t>567576</t>
  </si>
  <si>
    <t>567578</t>
  </si>
  <si>
    <t>567585</t>
  </si>
  <si>
    <t>567580</t>
  </si>
  <si>
    <t>567587</t>
  </si>
  <si>
    <t>567084</t>
  </si>
  <si>
    <t>567582</t>
  </si>
  <si>
    <t>568046</t>
  </si>
  <si>
    <t>566975</t>
  </si>
  <si>
    <t>567484</t>
  </si>
  <si>
    <t>566868</t>
  </si>
  <si>
    <t>566867</t>
  </si>
  <si>
    <t>568050</t>
  </si>
  <si>
    <t>568048</t>
  </si>
  <si>
    <t>566869</t>
  </si>
  <si>
    <t>566147</t>
  </si>
  <si>
    <t>564241</t>
  </si>
  <si>
    <t>564778</t>
  </si>
  <si>
    <t>564783</t>
  </si>
  <si>
    <t>564785</t>
  </si>
  <si>
    <t>564798</t>
  </si>
  <si>
    <t>565975</t>
  </si>
  <si>
    <t>564781</t>
  </si>
  <si>
    <t>567509</t>
  </si>
  <si>
    <t xml:space="preserve">I certify under penalty of perjury under the laws of the State of California, that no employee or entity providing services under the terms and conditions of this contract is currently listed as excluded on the federal System of Award Management (SAM), the federal Health and Human Services Office of Inspector General List of Excluded Individuals/Entities (LEIE), or the State of California Medi-Cal Suspended and ineligible list.  I also certify that the above deliverables and/or services were delivered and/or performed specifically for this contract in accordance with  the terms and conditions set forth therein and the costs reported align with the Cost Allocation Plan on file. </t>
  </si>
  <si>
    <t>Z Pre-Sentencing Eval</t>
  </si>
  <si>
    <t>PhD - Licensed/Waivered PhD-Dr of Philosophy Clinical Psychologist</t>
  </si>
  <si>
    <t>PT - Psychiatric Technician</t>
  </si>
  <si>
    <t>96372 - Injection SQ/IM</t>
  </si>
  <si>
    <t>H2019 - Therapeutic Beh Svcs</t>
  </si>
  <si>
    <t>Non-Bill Self Help/Peer Svc</t>
  </si>
  <si>
    <t>96130/96131 - Psych Testing Eval</t>
  </si>
  <si>
    <t>96112/96113 - Developmental Testing</t>
  </si>
  <si>
    <t>96116/96121 - Neurobehavioral Status Exam</t>
  </si>
  <si>
    <t>96132/96133 - Neuropsychological Testing Eval</t>
  </si>
  <si>
    <t>96136/96137 - Neuro/Psych Test Admin</t>
  </si>
  <si>
    <t>96138/96139 - Psych Test - Tech</t>
  </si>
  <si>
    <t>99202 - New Patient Med Svc</t>
  </si>
  <si>
    <t>99203 - New Patient Med Svc</t>
  </si>
  <si>
    <t>99204 - New Patient Med Svc</t>
  </si>
  <si>
    <t>99205 - New Patient Med Svc</t>
  </si>
  <si>
    <t>99212 - Established Patient Med Svc</t>
  </si>
  <si>
    <t>99213 - Established Patient Med Svc</t>
  </si>
  <si>
    <t>99214 - Established Patient Med Svc</t>
  </si>
  <si>
    <t>99215 - Established Patient Med Svc</t>
  </si>
  <si>
    <t>G2212 - Established Patient Med Svc</t>
  </si>
  <si>
    <t>90832 - Psychotherapy</t>
  </si>
  <si>
    <t>90834 - Psychotherapy</t>
  </si>
  <si>
    <t>90837 - Psychotherapy</t>
  </si>
  <si>
    <t>H2017-HQ - Rehab Grp</t>
  </si>
  <si>
    <t>T1017-HK - Intensive Care Coord ICC</t>
  </si>
  <si>
    <t>90839/90840 - Crisis Interven Svc</t>
  </si>
  <si>
    <t>H2011 - Crisis Interven Svc</t>
  </si>
  <si>
    <t>S9484 - Crisis Stabilization ED</t>
  </si>
  <si>
    <t>S9484 - Crisis Stabl - Urgent Care</t>
  </si>
  <si>
    <t>Z 180-Day Commitment Eval</t>
  </si>
  <si>
    <t>* Note that State rates are not pass through.</t>
  </si>
  <si>
    <t>Individual Or Group Svcs</t>
  </si>
  <si>
    <t>Actual YTD Gross Cost</t>
  </si>
  <si>
    <t>Less: Total Other Revenues</t>
  </si>
  <si>
    <t>Minor Equipment/Furniture/Fixtures (per BHS Policy)</t>
  </si>
  <si>
    <t>*Actual Rate per 
Minute Or Day Unit</t>
  </si>
  <si>
    <t>Actual Payable Minutes or Day Units</t>
  </si>
  <si>
    <t>Interpretive Services (T013)</t>
  </si>
  <si>
    <t>Interactive Complexity (90785)</t>
  </si>
  <si>
    <t>Discipline/Day/Other Svcs</t>
  </si>
  <si>
    <t>Certification of Exclusion and Debarment (Article 4 or 8)</t>
  </si>
  <si>
    <t>Building &amp; Facility Cost</t>
  </si>
  <si>
    <t>Equipment Use Cost</t>
  </si>
  <si>
    <t>Telecommunications &amp; Utilities</t>
  </si>
  <si>
    <t>Supplies (Medical, Office, Printing &amp; Other Supplies)</t>
  </si>
  <si>
    <t>24 Hour Program:  Food &amp; Personal Need Items</t>
  </si>
  <si>
    <t>Office Costs (Finance/Legal/Fees/Taxes/Insurance)</t>
  </si>
  <si>
    <t>Sub-Unit:</t>
  </si>
  <si>
    <r>
      <t xml:space="preserve">Submit the completed invoice in </t>
    </r>
    <r>
      <rPr>
        <b/>
        <sz val="10"/>
        <color theme="1"/>
        <rFont val="Arial"/>
        <family val="2"/>
      </rPr>
      <t>Excel form</t>
    </r>
    <r>
      <rPr>
        <sz val="10"/>
        <color theme="1"/>
        <rFont val="Arial"/>
        <family val="2"/>
      </rPr>
      <t xml:space="preserve"> to the BHS mailbox together with the </t>
    </r>
    <r>
      <rPr>
        <u/>
        <sz val="10"/>
        <color theme="1"/>
        <rFont val="Arial"/>
        <family val="2"/>
      </rPr>
      <t>signed pdf</t>
    </r>
    <r>
      <rPr>
        <sz val="10"/>
        <color theme="1"/>
        <rFont val="Arial"/>
        <family val="2"/>
      </rPr>
      <t xml:space="preserve"> forms.  Use the file naming convention for submitted invoices:  xxxxxx 01JUL25.  1) First 5 or 6 digits refer to contract number; 2) space; 3) two digit number refers to fiscal month, July is 01, August is 02, etc.; 4) next 3 digits is the month; 4) last two digits is the year.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</si>
</sst>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5" formatCode="&quot;$&quot;#,##0_);\(&quot;$&quot;#,##0\)"/>
    <numFmt numFmtId="6" formatCode="&quot;$&quot;#,##0_);[Red]\(&quot;$&quot;#,##0\)"/>
    <numFmt numFmtId="7" formatCode="&quot;$&quot;#,##0.00_);\(&quot;$&quot;#,##0.00\)"/>
    <numFmt numFmtId="41" formatCode="_(* #,##0_);_(* \(#,##0\);_(* &quot;-&quot;_);_(@_)"/>
    <numFmt numFmtId="44" formatCode="_(&quot;$&quot;* #,##0.00_);_(&quot;$&quot;* \(#,##0.00\);_(&quot;$&quot;* &quot;-&quot;??_);_(@_)"/>
    <numFmt numFmtId="43" formatCode="_(* #,##0.00_);_(* \(#,##0.00\);_(* &quot;-&quot;??_);_(@_)"/>
    <numFmt numFmtId="164" formatCode="mmmm\ d\,\ yyyy"/>
    <numFmt numFmtId="165" formatCode="mm/dd/yy;@"/>
    <numFmt numFmtId="166" formatCode="&quot;$&quot;#,##0\ ;\(&quot;$&quot;#,##0\)"/>
    <numFmt numFmtId="167" formatCode="#,##0."/>
    <numFmt numFmtId="168" formatCode="#,###,##0;\(#,###,##0\)"/>
    <numFmt numFmtId="169" formatCode="&quot;$&quot;#,###,##0;\(&quot;$&quot;#,###,##0\)"/>
    <numFmt numFmtId="170" formatCode="#,##0.00%;\(#,##0.00%\)"/>
    <numFmt numFmtId="171" formatCode="[$-409]mmmm\ d\,\ yyyy;@"/>
    <numFmt numFmtId="172" formatCode="###\-###\-####"/>
    <numFmt numFmtId="173" formatCode="&quot;$&quot;#,###,##0.00_);[Red]\(&quot;$&quot;#,###,##0.00\)"/>
    <numFmt numFmtId="174" formatCode="m/d/yyyy;@"/>
    <numFmt numFmtId="175" formatCode="_(* #,##0_);_(* \(#,##0\);_(* &quot;-&quot;??_);_(@_)"/>
    <numFmt numFmtId="176" formatCode="[$-409]mmm\-yy;@"/>
    <numFmt numFmtId="177" formatCode="#,##0.00;\(#,##0.00\)"/>
    <numFmt numFmtId="178" formatCode="&quot;$&quot;#,##0.00;\(&quot;$&quot;#,##0.00\)"/>
    <numFmt numFmtId="179" formatCode="###0.0%;\(###0.0%\)"/>
  </numFmts>
  <fonts count="108">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b/>
      <sz val="9"/>
      <name val="Arial"/>
      <family val="2"/>
    </font>
    <font>
      <b/>
      <sz val="10"/>
      <name val="Arial"/>
      <family val="2"/>
    </font>
    <font>
      <sz val="8"/>
      <name val="Arial"/>
      <family val="2"/>
    </font>
    <font>
      <sz val="7"/>
      <name val="Arial"/>
      <family val="2"/>
    </font>
    <font>
      <b/>
      <sz val="7"/>
      <name val="Arial"/>
      <family val="2"/>
    </font>
    <font>
      <sz val="10"/>
      <color indexed="23"/>
      <name val="Arial"/>
      <family val="2"/>
    </font>
    <font>
      <b/>
      <sz val="8"/>
      <name val="Arial"/>
      <family val="2"/>
    </font>
    <font>
      <b/>
      <sz val="8"/>
      <color indexed="22"/>
      <name val="Arial"/>
      <family val="2"/>
    </font>
    <font>
      <sz val="8"/>
      <color theme="1"/>
      <name val="Arial"/>
      <family val="2"/>
    </font>
    <font>
      <sz val="10"/>
      <name val="Arial"/>
      <family val="2"/>
    </font>
    <font>
      <b/>
      <sz val="8"/>
      <name val="Arial Narrow"/>
      <family val="2"/>
    </font>
    <font>
      <sz val="10"/>
      <color theme="1"/>
      <name val="Arial Narrow"/>
      <family val="2"/>
    </font>
    <font>
      <b/>
      <sz val="7"/>
      <color theme="1"/>
      <name val="Arial Narrow"/>
      <family val="2"/>
    </font>
    <font>
      <sz val="7"/>
      <color theme="1"/>
      <name val="Arial Narrow"/>
      <family val="2"/>
    </font>
    <font>
      <sz val="8"/>
      <color theme="1"/>
      <name val="Arial Narrow"/>
      <family val="2"/>
    </font>
    <font>
      <sz val="8"/>
      <name val="Arial Narrow"/>
      <family val="2"/>
    </font>
    <font>
      <b/>
      <sz val="8"/>
      <color theme="1"/>
      <name val="Arial Narrow"/>
      <family val="2"/>
    </font>
    <font>
      <b/>
      <sz val="10"/>
      <name val="Arial Narrow"/>
      <family val="2"/>
    </font>
    <font>
      <i/>
      <sz val="7"/>
      <name val="Arial Narrow"/>
      <family val="2"/>
    </font>
    <font>
      <b/>
      <sz val="10"/>
      <color theme="1"/>
      <name val="Arial"/>
      <family val="2"/>
    </font>
    <font>
      <sz val="7"/>
      <color rgb="FFFF0000"/>
      <name val="Arial Narrow"/>
      <family val="2"/>
    </font>
    <font>
      <u/>
      <sz val="8"/>
      <name val="Arial Narrow"/>
      <family val="2"/>
    </font>
    <font>
      <b/>
      <sz val="7"/>
      <color rgb="FFFF0000"/>
      <name val="Arial Narrow"/>
      <family val="2"/>
    </font>
    <font>
      <sz val="7"/>
      <color theme="1"/>
      <name val="Arial"/>
      <family val="2"/>
    </font>
    <font>
      <sz val="10"/>
      <color indexed="22"/>
      <name val="Arial"/>
      <family val="2"/>
    </font>
    <font>
      <sz val="1"/>
      <color indexed="8"/>
      <name val="Courier"/>
      <family val="3"/>
    </font>
    <font>
      <i/>
      <sz val="1"/>
      <color indexed="8"/>
      <name val="Courier"/>
      <family val="3"/>
    </font>
    <font>
      <sz val="10"/>
      <color indexed="0"/>
      <name val="Arial"/>
      <family val="2"/>
    </font>
    <font>
      <b/>
      <sz val="18"/>
      <color indexed="22"/>
      <name val="Arial"/>
      <family val="2"/>
    </font>
    <font>
      <b/>
      <sz val="12"/>
      <color indexed="22"/>
      <name val="Arial"/>
      <family val="2"/>
    </font>
    <font>
      <b/>
      <sz val="1"/>
      <color indexed="8"/>
      <name val="Courier"/>
      <family val="3"/>
    </font>
    <font>
      <u/>
      <sz val="10"/>
      <color indexed="12"/>
      <name val="Arial"/>
      <family val="2"/>
    </font>
    <font>
      <sz val="12"/>
      <name val="SWISS"/>
    </font>
    <font>
      <sz val="10"/>
      <color indexed="8"/>
      <name val="Arial"/>
      <family val="2"/>
    </font>
    <font>
      <sz val="10"/>
      <color indexed="8"/>
      <name val="Times New Roman"/>
      <family val="1"/>
    </font>
    <font>
      <b/>
      <sz val="8"/>
      <color indexed="0"/>
      <name val="Arial"/>
      <family val="2"/>
    </font>
    <font>
      <b/>
      <i/>
      <sz val="12"/>
      <color indexed="12"/>
      <name val="Arial"/>
      <family val="2"/>
    </font>
    <font>
      <sz val="8"/>
      <color indexed="0"/>
      <name val="Arial"/>
      <family val="2"/>
    </font>
    <font>
      <sz val="7"/>
      <color rgb="FFFF0000"/>
      <name val="Arial"/>
      <family val="2"/>
    </font>
    <font>
      <b/>
      <sz val="7"/>
      <color theme="1"/>
      <name val="Arial"/>
      <family val="2"/>
    </font>
    <font>
      <b/>
      <sz val="8"/>
      <color theme="1"/>
      <name val="Arial"/>
      <family val="2"/>
    </font>
    <font>
      <b/>
      <sz val="14"/>
      <name val="Arial"/>
      <family val="2"/>
    </font>
    <font>
      <sz val="12"/>
      <color theme="1"/>
      <name val="Calibri"/>
      <family val="2"/>
      <scheme val="minor"/>
    </font>
    <font>
      <sz val="9"/>
      <color theme="1"/>
      <name val="Arial"/>
      <family val="2"/>
    </font>
    <font>
      <b/>
      <sz val="9"/>
      <color theme="1"/>
      <name val="Arial"/>
      <family val="2"/>
    </font>
    <font>
      <b/>
      <i/>
      <sz val="9"/>
      <name val="Arial"/>
      <family val="2"/>
    </font>
    <font>
      <sz val="9"/>
      <name val="Arial"/>
      <family val="2"/>
    </font>
    <font>
      <b/>
      <sz val="7"/>
      <color theme="3"/>
      <name val="Arial Narrow"/>
      <family val="2"/>
    </font>
    <font>
      <b/>
      <sz val="7"/>
      <color theme="3"/>
      <name val="Arial"/>
      <family val="2"/>
    </font>
    <font>
      <sz val="7"/>
      <color rgb="FFC00000"/>
      <name val="Arial Narrow"/>
      <family val="2"/>
    </font>
    <font>
      <b/>
      <sz val="7"/>
      <name val="Arial Narrow"/>
      <family val="2"/>
    </font>
    <font>
      <b/>
      <sz val="7"/>
      <color theme="3" tint="-0.249977111117893"/>
      <name val="Arial"/>
      <family val="2"/>
    </font>
    <font>
      <i/>
      <sz val="10"/>
      <color theme="1"/>
      <name val="Arial"/>
      <family val="2"/>
    </font>
    <font>
      <u/>
      <sz val="10"/>
      <color theme="10"/>
      <name val="Arial"/>
      <family val="2"/>
    </font>
    <font>
      <b/>
      <i/>
      <sz val="10"/>
      <color theme="1"/>
      <name val="Arial"/>
      <family val="2"/>
    </font>
    <font>
      <b/>
      <sz val="11"/>
      <name val="Arial"/>
      <family val="2"/>
    </font>
    <font>
      <b/>
      <sz val="11"/>
      <color rgb="FF220EB2"/>
      <name val="Arial"/>
      <family val="2"/>
    </font>
    <font>
      <sz val="10"/>
      <color rgb="FFFF0000"/>
      <name val="Arial Narrow"/>
      <family val="2"/>
    </font>
    <font>
      <u/>
      <sz val="8"/>
      <name val="Arial"/>
      <family val="2"/>
    </font>
    <font>
      <b/>
      <sz val="6"/>
      <name val="Arial"/>
      <family val="2"/>
    </font>
    <font>
      <sz val="6"/>
      <name val="Arial"/>
      <family val="2"/>
    </font>
    <font>
      <b/>
      <sz val="6"/>
      <color theme="3" tint="-0.249977111117893"/>
      <name val="Arial"/>
      <family val="2"/>
    </font>
    <font>
      <sz val="6"/>
      <color theme="1"/>
      <name val="Arial Narrow"/>
      <family val="2"/>
    </font>
    <font>
      <b/>
      <sz val="8"/>
      <color rgb="FFFF0000"/>
      <name val="Arial"/>
      <family val="2"/>
    </font>
    <font>
      <sz val="8"/>
      <color rgb="FFFF0000"/>
      <name val="Arial"/>
      <family val="2"/>
    </font>
    <font>
      <u/>
      <sz val="10"/>
      <color theme="1"/>
      <name val="Arial"/>
      <family val="2"/>
    </font>
    <font>
      <b/>
      <sz val="10"/>
      <color rgb="FFFF0000"/>
      <name val="Arial"/>
      <family val="2"/>
    </font>
    <font>
      <sz val="9"/>
      <color indexed="81"/>
      <name val="Tahoma"/>
      <family val="2"/>
    </font>
    <font>
      <b/>
      <sz val="9"/>
      <color indexed="81"/>
      <name val="Tahoma"/>
      <family val="2"/>
    </font>
    <font>
      <sz val="10"/>
      <color rgb="FFFF0000"/>
      <name val="Arial"/>
      <family val="2"/>
    </font>
    <font>
      <sz val="10"/>
      <name val="Arial"/>
      <family val="2"/>
    </font>
    <font>
      <sz val="10"/>
      <name val="Arial Narrow"/>
      <family val="2"/>
    </font>
    <font>
      <sz val="12"/>
      <name val="Arial"/>
      <family val="2"/>
    </font>
    <font>
      <sz val="11"/>
      <color theme="1"/>
      <name val="Arial"/>
      <family val="2"/>
    </font>
    <font>
      <sz val="12"/>
      <color theme="1"/>
      <name val="Arial"/>
      <family val="2"/>
    </font>
    <font>
      <b/>
      <sz val="10"/>
      <color theme="3"/>
      <name val="Arial"/>
      <family val="2"/>
    </font>
    <font>
      <sz val="9"/>
      <color rgb="FF0000FF"/>
      <name val="Arial"/>
      <family val="2"/>
    </font>
    <font>
      <sz val="9"/>
      <color rgb="FFFF0000"/>
      <name val="Arial"/>
      <family val="2"/>
    </font>
    <font>
      <u/>
      <sz val="10"/>
      <color theme="10"/>
      <name val="Segoe UI"/>
      <family val="2"/>
    </font>
    <font>
      <u/>
      <sz val="11"/>
      <color theme="10"/>
      <name val="Calibri"/>
      <family val="2"/>
      <scheme val="minor"/>
    </font>
    <font>
      <sz val="10"/>
      <color theme="1"/>
      <name val="Segoe UI"/>
      <family val="2"/>
    </font>
    <font>
      <sz val="10"/>
      <color rgb="FF000000"/>
      <name val="Arial"/>
      <family val="2"/>
    </font>
    <font>
      <sz val="10"/>
      <color rgb="FF000000"/>
      <name val="Times New Roman"/>
      <family val="1"/>
    </font>
    <font>
      <sz val="10"/>
      <color indexed="0"/>
      <name val="Times New Roman"/>
      <family val="1"/>
    </font>
    <font>
      <b/>
      <sz val="10"/>
      <color indexed="0"/>
      <name val="Times New Roman"/>
      <family val="1"/>
    </font>
    <font>
      <b/>
      <sz val="12"/>
      <color indexed="0"/>
      <name val="Times New Roman"/>
      <family val="1"/>
    </font>
    <font>
      <sz val="12"/>
      <color indexed="0"/>
      <name val="Times New Roman"/>
      <family val="1"/>
    </font>
    <font>
      <b/>
      <sz val="12"/>
      <name val="Arial"/>
      <family val="2"/>
    </font>
    <font>
      <sz val="14"/>
      <name val="Arial Narrow"/>
      <family val="2"/>
    </font>
    <font>
      <b/>
      <sz val="6"/>
      <color theme="0"/>
      <name val="Arial Narrow"/>
      <family val="2"/>
    </font>
    <font>
      <b/>
      <sz val="11"/>
      <name val="Arial Narrow"/>
      <family val="2"/>
    </font>
    <font>
      <sz val="6"/>
      <color theme="0"/>
      <name val="Arial Narrow"/>
      <family val="2"/>
    </font>
    <font>
      <b/>
      <sz val="11"/>
      <color theme="1"/>
      <name val="Calibri"/>
      <family val="2"/>
      <scheme val="minor"/>
    </font>
    <font>
      <sz val="10"/>
      <color theme="1"/>
      <name val="Tahoma"/>
      <family val="2"/>
    </font>
    <font>
      <sz val="11"/>
      <name val="Calibri"/>
      <family val="2"/>
      <scheme val="minor"/>
    </font>
    <font>
      <sz val="10"/>
      <color rgb="FF0070C0"/>
      <name val="Arial"/>
      <family val="2"/>
    </font>
    <font>
      <sz val="10"/>
      <color theme="0"/>
      <name val="Arial Narrow"/>
      <family val="2"/>
    </font>
    <font>
      <b/>
      <sz val="10"/>
      <color theme="0"/>
      <name val="Arial"/>
      <family val="2"/>
    </font>
    <font>
      <sz val="14"/>
      <color theme="0"/>
      <name val="Arial Narrow"/>
      <family val="2"/>
    </font>
    <font>
      <sz val="8"/>
      <color rgb="FFFF0000"/>
      <name val="Arial Narrow"/>
      <family val="2"/>
    </font>
  </fonts>
  <fills count="1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CC"/>
        <bgColor indexed="64"/>
      </patternFill>
    </fill>
    <fill>
      <patternFill patternType="solid">
        <fgColor indexed="9"/>
      </patternFill>
    </fill>
    <fill>
      <patternFill patternType="gray125">
        <fgColor indexed="22"/>
      </patternFill>
    </fill>
    <fill>
      <patternFill patternType="solid">
        <fgColor theme="4" tint="0.79998168889431442"/>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rgb="FFFFFF99"/>
        <bgColor indexed="64"/>
      </patternFill>
    </fill>
    <fill>
      <patternFill patternType="solid">
        <fgColor theme="3" tint="0.79998168889431442"/>
        <bgColor indexed="64"/>
      </patternFill>
    </fill>
    <fill>
      <patternFill patternType="solid">
        <fgColor indexed="26"/>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4" tint="0.39997558519241921"/>
        <bgColor indexed="65"/>
      </patternFill>
    </fill>
    <fill>
      <patternFill patternType="solid">
        <fgColor theme="0"/>
        <bgColor theme="4" tint="0.79998168889431442"/>
      </patternFill>
    </fill>
  </fills>
  <borders count="131">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auto="1"/>
      </left>
      <right/>
      <top/>
      <bottom style="thin">
        <color auto="1"/>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double">
        <color auto="1"/>
      </left>
      <right style="thin">
        <color indexed="64"/>
      </right>
      <top style="thin">
        <color indexed="64"/>
      </top>
      <bottom style="thin">
        <color indexed="64"/>
      </bottom>
      <diagonal/>
    </border>
    <border>
      <left style="double">
        <color auto="1"/>
      </left>
      <right style="thin">
        <color indexed="64"/>
      </right>
      <top style="thin">
        <color indexed="64"/>
      </top>
      <bottom style="double">
        <color auto="1"/>
      </bottom>
      <diagonal/>
    </border>
    <border>
      <left style="thin">
        <color indexed="64"/>
      </left>
      <right/>
      <top style="thin">
        <color indexed="64"/>
      </top>
      <bottom style="double">
        <color auto="1"/>
      </bottom>
      <diagonal/>
    </border>
    <border>
      <left style="thin">
        <color indexed="64"/>
      </left>
      <right style="thin">
        <color indexed="64"/>
      </right>
      <top style="thin">
        <color indexed="64"/>
      </top>
      <bottom style="double">
        <color auto="1"/>
      </bottom>
      <diagonal/>
    </border>
    <border>
      <left style="double">
        <color auto="1"/>
      </left>
      <right/>
      <top/>
      <bottom style="thin">
        <color indexed="64"/>
      </bottom>
      <diagonal/>
    </border>
    <border>
      <left style="thin">
        <color indexed="64"/>
      </left>
      <right style="double">
        <color auto="1"/>
      </right>
      <top style="thin">
        <color indexed="64"/>
      </top>
      <bottom style="thin">
        <color indexed="64"/>
      </bottom>
      <diagonal/>
    </border>
    <border>
      <left style="thin">
        <color indexed="64"/>
      </left>
      <right style="double">
        <color auto="1"/>
      </right>
      <top style="thin">
        <color indexed="64"/>
      </top>
      <bottom style="double">
        <color auto="1"/>
      </bottom>
      <diagonal/>
    </border>
    <border>
      <left style="double">
        <color auto="1"/>
      </left>
      <right/>
      <top style="double">
        <color auto="1"/>
      </top>
      <bottom style="hair">
        <color auto="1"/>
      </bottom>
      <diagonal/>
    </border>
    <border>
      <left/>
      <right/>
      <top style="double">
        <color auto="1"/>
      </top>
      <bottom style="hair">
        <color auto="1"/>
      </bottom>
      <diagonal/>
    </border>
    <border>
      <left/>
      <right style="double">
        <color auto="1"/>
      </right>
      <top style="double">
        <color auto="1"/>
      </top>
      <bottom style="hair">
        <color auto="1"/>
      </bottom>
      <diagonal/>
    </border>
    <border>
      <left style="double">
        <color indexed="64"/>
      </left>
      <right/>
      <top/>
      <bottom/>
      <diagonal/>
    </border>
    <border>
      <left/>
      <right/>
      <top/>
      <bottom style="double">
        <color indexed="64"/>
      </bottom>
      <diagonal/>
    </border>
    <border>
      <left/>
      <right/>
      <top style="hair">
        <color auto="1"/>
      </top>
      <bottom style="thin">
        <color indexed="64"/>
      </bottom>
      <diagonal/>
    </border>
    <border>
      <left/>
      <right/>
      <top style="double">
        <color auto="1"/>
      </top>
      <bottom/>
      <diagonal/>
    </border>
    <border>
      <left/>
      <right/>
      <top style="double">
        <color auto="1"/>
      </top>
      <bottom style="thin">
        <color indexed="64"/>
      </bottom>
      <diagonal/>
    </border>
    <border>
      <left style="double">
        <color indexed="64"/>
      </left>
      <right/>
      <top style="thin">
        <color indexed="64"/>
      </top>
      <bottom style="double">
        <color indexed="64"/>
      </bottom>
      <diagonal/>
    </border>
    <border>
      <left style="double">
        <color auto="1"/>
      </left>
      <right/>
      <top style="hair">
        <color auto="1"/>
      </top>
      <bottom/>
      <diagonal/>
    </border>
    <border>
      <left style="double">
        <color auto="1"/>
      </left>
      <right style="thin">
        <color auto="1"/>
      </right>
      <top style="hair">
        <color auto="1"/>
      </top>
      <bottom style="double">
        <color auto="1"/>
      </bottom>
      <diagonal/>
    </border>
    <border>
      <left/>
      <right style="thin">
        <color indexed="64"/>
      </right>
      <top style="thin">
        <color indexed="64"/>
      </top>
      <bottom style="thin">
        <color indexed="64"/>
      </bottom>
      <diagonal/>
    </border>
    <border>
      <left style="double">
        <color auto="1"/>
      </left>
      <right style="thin">
        <color auto="1"/>
      </right>
      <top/>
      <bottom style="thin">
        <color indexed="64"/>
      </bottom>
      <diagonal/>
    </border>
    <border>
      <left style="thin">
        <color indexed="64"/>
      </left>
      <right style="thin">
        <color indexed="64"/>
      </right>
      <top/>
      <bottom style="thin">
        <color indexed="64"/>
      </bottom>
      <diagonal/>
    </border>
    <border>
      <left style="double">
        <color auto="1"/>
      </left>
      <right/>
      <top style="thin">
        <color indexed="64"/>
      </top>
      <bottom/>
      <diagonal/>
    </border>
    <border>
      <left style="double">
        <color auto="1"/>
      </left>
      <right/>
      <top style="thin">
        <color indexed="64"/>
      </top>
      <bottom style="thin">
        <color indexed="64"/>
      </bottom>
      <diagonal/>
    </border>
    <border>
      <left/>
      <right style="double">
        <color auto="1"/>
      </right>
      <top/>
      <bottom style="thin">
        <color indexed="64"/>
      </bottom>
      <diagonal/>
    </border>
    <border>
      <left style="double">
        <color auto="1"/>
      </left>
      <right/>
      <top style="hair">
        <color auto="1"/>
      </top>
      <bottom style="thin">
        <color indexed="64"/>
      </bottom>
      <diagonal/>
    </border>
    <border>
      <left/>
      <right style="double">
        <color auto="1"/>
      </right>
      <top style="hair">
        <color auto="1"/>
      </top>
      <bottom style="thin">
        <color indexed="64"/>
      </bottom>
      <diagonal/>
    </border>
    <border>
      <left style="double">
        <color auto="1"/>
      </left>
      <right style="double">
        <color auto="1"/>
      </right>
      <top style="thin">
        <color indexed="64"/>
      </top>
      <bottom style="thin">
        <color indexed="64"/>
      </bottom>
      <diagonal/>
    </border>
    <border>
      <left style="double">
        <color auto="1"/>
      </left>
      <right style="double">
        <color auto="1"/>
      </right>
      <top style="thin">
        <color indexed="64"/>
      </top>
      <bottom style="double">
        <color auto="1"/>
      </bottom>
      <diagonal/>
    </border>
    <border>
      <left/>
      <right style="thin">
        <color auto="1"/>
      </right>
      <top/>
      <bottom style="thin">
        <color indexed="64"/>
      </bottom>
      <diagonal/>
    </border>
    <border>
      <left/>
      <right style="double">
        <color auto="1"/>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style="double">
        <color auto="1"/>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uble">
        <color auto="1"/>
      </right>
      <top/>
      <bottom style="thin">
        <color indexed="64"/>
      </bottom>
      <diagonal/>
    </border>
    <border>
      <left style="thin">
        <color indexed="64"/>
      </left>
      <right style="double">
        <color auto="1"/>
      </right>
      <top style="hair">
        <color indexed="64"/>
      </top>
      <bottom style="thin">
        <color indexed="64"/>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hair">
        <color auto="1"/>
      </bottom>
      <diagonal/>
    </border>
    <border>
      <left/>
      <right style="double">
        <color auto="1"/>
      </right>
      <top style="thin">
        <color indexed="64"/>
      </top>
      <bottom style="thin">
        <color indexed="64"/>
      </bottom>
      <diagonal/>
    </border>
    <border>
      <left style="double">
        <color auto="1"/>
      </left>
      <right style="thin">
        <color indexed="64"/>
      </right>
      <top style="thin">
        <color indexed="64"/>
      </top>
      <bottom/>
      <diagonal/>
    </border>
    <border>
      <left style="thin">
        <color indexed="64"/>
      </left>
      <right style="double">
        <color auto="1"/>
      </right>
      <top style="thin">
        <color indexed="64"/>
      </top>
      <bottom/>
      <diagonal/>
    </border>
    <border>
      <left style="double">
        <color auto="1"/>
      </left>
      <right/>
      <top style="double">
        <color auto="1"/>
      </top>
      <bottom/>
      <diagonal/>
    </border>
    <border>
      <left/>
      <right style="double">
        <color auto="1"/>
      </right>
      <top style="double">
        <color auto="1"/>
      </top>
      <bottom/>
      <diagonal/>
    </border>
    <border>
      <left style="thin">
        <color indexed="64"/>
      </left>
      <right style="double">
        <color auto="1"/>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double">
        <color auto="1"/>
      </right>
      <top/>
      <bottom style="thin">
        <color indexed="64"/>
      </bottom>
      <diagonal/>
    </border>
    <border>
      <left style="double">
        <color indexed="64"/>
      </left>
      <right style="thin">
        <color auto="1"/>
      </right>
      <top style="double">
        <color auto="1"/>
      </top>
      <bottom style="thin">
        <color indexed="64"/>
      </bottom>
      <diagonal/>
    </border>
    <border>
      <left style="double">
        <color auto="1"/>
      </left>
      <right style="thin">
        <color auto="1"/>
      </right>
      <top/>
      <bottom style="hair">
        <color auto="1"/>
      </bottom>
      <diagonal/>
    </border>
    <border>
      <left style="thin">
        <color indexed="64"/>
      </left>
      <right style="thin">
        <color indexed="64"/>
      </right>
      <top style="medium">
        <color indexed="64"/>
      </top>
      <bottom style="thin">
        <color indexed="64"/>
      </bottom>
      <diagonal/>
    </border>
    <border>
      <left style="double">
        <color auto="1"/>
      </left>
      <right style="double">
        <color indexed="64"/>
      </right>
      <top style="double">
        <color auto="1"/>
      </top>
      <bottom/>
      <diagonal/>
    </border>
    <border>
      <left style="double">
        <color indexed="64"/>
      </left>
      <right/>
      <top style="double">
        <color indexed="64"/>
      </top>
      <bottom style="hair">
        <color auto="1"/>
      </bottom>
      <diagonal/>
    </border>
    <border>
      <left style="double">
        <color auto="1"/>
      </left>
      <right/>
      <top/>
      <bottom/>
      <diagonal/>
    </border>
    <border>
      <left/>
      <right/>
      <top/>
      <bottom style="double">
        <color indexed="64"/>
      </bottom>
      <diagonal/>
    </border>
    <border>
      <left style="thin">
        <color indexed="64"/>
      </left>
      <right style="thin">
        <color indexed="64"/>
      </right>
      <top style="double">
        <color auto="1"/>
      </top>
      <bottom style="thin">
        <color indexed="64"/>
      </bottom>
      <diagonal/>
    </border>
    <border>
      <left style="thin">
        <color indexed="64"/>
      </left>
      <right style="double">
        <color auto="1"/>
      </right>
      <top style="double">
        <color auto="1"/>
      </top>
      <bottom style="thin">
        <color indexed="64"/>
      </bottom>
      <diagonal/>
    </border>
    <border>
      <left/>
      <right/>
      <top/>
      <bottom style="hair">
        <color auto="1"/>
      </bottom>
      <diagonal/>
    </border>
    <border>
      <left style="thin">
        <color indexed="64"/>
      </left>
      <right style="thin">
        <color indexed="64"/>
      </right>
      <top/>
      <bottom style="double">
        <color indexed="64"/>
      </bottom>
      <diagonal/>
    </border>
    <border>
      <left style="thin">
        <color auto="1"/>
      </left>
      <right/>
      <top/>
      <bottom style="thin">
        <color auto="1"/>
      </bottom>
      <diagonal/>
    </border>
    <border>
      <left style="double">
        <color auto="1"/>
      </left>
      <right style="double">
        <color auto="1"/>
      </right>
      <top/>
      <bottom style="thin">
        <color indexed="64"/>
      </bottom>
      <diagonal/>
    </border>
    <border>
      <left style="double">
        <color auto="1"/>
      </left>
      <right style="double">
        <color auto="1"/>
      </right>
      <top/>
      <bottom/>
      <diagonal/>
    </border>
    <border>
      <left style="double">
        <color auto="1"/>
      </left>
      <right style="double">
        <color auto="1"/>
      </right>
      <top style="thin">
        <color indexed="64"/>
      </top>
      <bottom/>
      <diagonal/>
    </border>
    <border>
      <left/>
      <right style="thin">
        <color indexed="64"/>
      </right>
      <top/>
      <bottom/>
      <diagonal/>
    </border>
    <border>
      <left/>
      <right style="thin">
        <color auto="1"/>
      </right>
      <top style="double">
        <color auto="1"/>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style="double">
        <color auto="1"/>
      </bottom>
      <diagonal/>
    </border>
    <border>
      <left/>
      <right style="double">
        <color indexed="64"/>
      </right>
      <top style="double">
        <color indexed="64"/>
      </top>
      <bottom style="hair">
        <color auto="1"/>
      </bottom>
      <diagonal/>
    </border>
    <border>
      <left style="double">
        <color indexed="64"/>
      </left>
      <right style="thin">
        <color indexed="64"/>
      </right>
      <top/>
      <bottom/>
      <diagonal/>
    </border>
    <border>
      <left style="thin">
        <color indexed="64"/>
      </left>
      <right style="double">
        <color indexed="64"/>
      </right>
      <top/>
      <bottom/>
      <diagonal/>
    </border>
    <border>
      <left style="double">
        <color indexed="64"/>
      </left>
      <right style="thin">
        <color indexed="64"/>
      </right>
      <top/>
      <bottom style="double">
        <color indexed="64"/>
      </bottom>
      <diagonal/>
    </border>
    <border>
      <left style="medium">
        <color indexed="64"/>
      </left>
      <right/>
      <top style="double">
        <color indexed="64"/>
      </top>
      <bottom/>
      <diagonal/>
    </border>
    <border>
      <left/>
      <right style="medium">
        <color indexed="64"/>
      </right>
      <top style="double">
        <color indexed="64"/>
      </top>
      <bottom/>
      <diagonal/>
    </border>
    <border>
      <left style="double">
        <color auto="1"/>
      </left>
      <right/>
      <top style="thin">
        <color indexed="64"/>
      </top>
      <bottom style="medium">
        <color indexed="64"/>
      </bottom>
      <diagonal/>
    </border>
    <border>
      <left/>
      <right/>
      <top/>
      <bottom style="medium">
        <color indexed="64"/>
      </bottom>
      <diagonal/>
    </border>
    <border>
      <left style="double">
        <color indexed="64"/>
      </left>
      <right/>
      <top style="double">
        <color auto="1"/>
      </top>
      <bottom style="thin">
        <color indexed="64"/>
      </bottom>
      <diagonal/>
    </border>
    <border>
      <left/>
      <right style="double">
        <color auto="1"/>
      </right>
      <top style="double">
        <color auto="1"/>
      </top>
      <bottom style="thin">
        <color indexed="64"/>
      </bottom>
      <diagonal/>
    </border>
    <border>
      <left style="double">
        <color indexed="64"/>
      </left>
      <right style="thin">
        <color indexed="64"/>
      </right>
      <top/>
      <bottom style="double">
        <color auto="1"/>
      </bottom>
      <diagonal/>
    </border>
    <border>
      <left/>
      <right style="double">
        <color indexed="64"/>
      </right>
      <top style="thin">
        <color indexed="64"/>
      </top>
      <bottom style="double">
        <color indexed="64"/>
      </bottom>
      <diagonal/>
    </border>
    <border>
      <left style="dotted">
        <color indexed="64"/>
      </left>
      <right style="double">
        <color indexed="64"/>
      </right>
      <top style="dotted">
        <color indexed="64"/>
      </top>
      <bottom style="dotted">
        <color indexed="64"/>
      </bottom>
      <diagonal/>
    </border>
    <border>
      <left style="double">
        <color indexed="64"/>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right/>
      <top style="double">
        <color indexed="64"/>
      </top>
      <bottom style="hair">
        <color indexed="64"/>
      </bottom>
      <diagonal/>
    </border>
    <border>
      <left style="double">
        <color indexed="64"/>
      </left>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bottom style="double">
        <color indexed="64"/>
      </bottom>
      <diagonal/>
    </border>
    <border>
      <left style="hair">
        <color indexed="64"/>
      </left>
      <right style="hair">
        <color indexed="64"/>
      </right>
      <top/>
      <bottom style="double">
        <color indexed="64"/>
      </bottom>
      <diagonal/>
    </border>
    <border>
      <left style="hair">
        <color indexed="64"/>
      </left>
      <right/>
      <top/>
      <bottom style="double">
        <color indexed="64"/>
      </bottom>
      <diagonal/>
    </border>
    <border>
      <left style="hair">
        <color indexed="64"/>
      </left>
      <right/>
      <top style="hair">
        <color indexed="64"/>
      </top>
      <bottom style="hair">
        <color indexed="64"/>
      </bottom>
      <diagonal/>
    </border>
    <border>
      <left style="double">
        <color indexed="64"/>
      </left>
      <right style="hair">
        <color indexed="64"/>
      </right>
      <top style="hair">
        <color indexed="64"/>
      </top>
      <bottom/>
      <diagonal/>
    </border>
    <border>
      <left/>
      <right style="hair">
        <color indexed="64"/>
      </right>
      <top style="hair">
        <color indexed="64"/>
      </top>
      <bottom/>
      <diagonal/>
    </border>
    <border>
      <left style="hair">
        <color auto="1"/>
      </left>
      <right style="hair">
        <color auto="1"/>
      </right>
      <top style="hair">
        <color indexed="64"/>
      </top>
      <bottom/>
      <diagonal/>
    </border>
    <border>
      <left style="hair">
        <color indexed="64"/>
      </left>
      <right/>
      <top style="hair">
        <color indexed="64"/>
      </top>
      <bottom/>
      <diagonal/>
    </border>
    <border>
      <left style="double">
        <color indexed="64"/>
      </left>
      <right style="hair">
        <color indexed="64"/>
      </right>
      <top style="thin">
        <color indexed="64"/>
      </top>
      <bottom style="double">
        <color indexed="64"/>
      </bottom>
      <diagonal/>
    </border>
    <border>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top style="thin">
        <color indexed="64"/>
      </top>
      <bottom style="double">
        <color indexed="64"/>
      </bottom>
      <diagonal/>
    </border>
    <border>
      <left style="double">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style="double">
        <color indexed="64"/>
      </top>
      <bottom style="thin">
        <color indexed="64"/>
      </bottom>
      <diagonal/>
    </border>
    <border>
      <left style="double">
        <color indexed="64"/>
      </left>
      <right style="hair">
        <color indexed="64"/>
      </right>
      <top style="double">
        <color indexed="64"/>
      </top>
      <bottom style="medium">
        <color indexed="64"/>
      </bottom>
      <diagonal/>
    </border>
    <border>
      <left style="hair">
        <color indexed="64"/>
      </left>
      <right style="hair">
        <color indexed="64"/>
      </right>
      <top style="double">
        <color indexed="64"/>
      </top>
      <bottom style="medium">
        <color indexed="64"/>
      </bottom>
      <diagonal/>
    </border>
    <border>
      <left style="hair">
        <color indexed="64"/>
      </left>
      <right/>
      <top style="double">
        <color indexed="64"/>
      </top>
      <bottom style="medium">
        <color indexed="64"/>
      </bottom>
      <diagonal/>
    </border>
    <border>
      <left/>
      <right style="hair">
        <color indexed="64"/>
      </right>
      <top style="double">
        <color indexed="64"/>
      </top>
      <bottom style="medium">
        <color indexed="64"/>
      </bottom>
      <diagonal/>
    </border>
    <border>
      <left/>
      <right style="hair">
        <color indexed="64"/>
      </right>
      <top/>
      <bottom style="hair">
        <color indexed="64"/>
      </bottom>
      <diagonal/>
    </border>
    <border>
      <left style="double">
        <color indexed="64"/>
      </left>
      <right style="double">
        <color indexed="64"/>
      </right>
      <top style="medium">
        <color indexed="64"/>
      </top>
      <bottom style="hair">
        <color indexed="64"/>
      </bottom>
      <diagonal/>
    </border>
    <border>
      <left style="double">
        <color indexed="64"/>
      </left>
      <right style="double">
        <color indexed="64"/>
      </right>
      <top style="hair">
        <color indexed="64"/>
      </top>
      <bottom style="hair">
        <color indexed="64"/>
      </bottom>
      <diagonal/>
    </border>
    <border>
      <left style="double">
        <color indexed="64"/>
      </left>
      <right style="double">
        <color indexed="64"/>
      </right>
      <top style="hair">
        <color indexed="64"/>
      </top>
      <bottom style="thin">
        <color indexed="64"/>
      </bottom>
      <diagonal/>
    </border>
  </borders>
  <cellStyleXfs count="377">
    <xf numFmtId="0" fontId="0" fillId="0" borderId="0"/>
    <xf numFmtId="43" fontId="7" fillId="0" borderId="0" applyFont="0" applyFill="0" applyBorder="0" applyAlignment="0" applyProtection="0"/>
    <xf numFmtId="44" fontId="7" fillId="0" borderId="0" applyFont="0" applyFill="0" applyBorder="0" applyAlignment="0" applyProtection="0"/>
    <xf numFmtId="0" fontId="8" fillId="0" borderId="0" applyNumberFormat="0" applyBorder="0">
      <alignment horizontal="centerContinuous" vertical="center"/>
    </xf>
    <xf numFmtId="0" fontId="10" fillId="0" borderId="0" applyFill="0" applyBorder="0" applyProtection="0"/>
    <xf numFmtId="0" fontId="10" fillId="0" borderId="0" applyFill="0" applyBorder="0" applyProtection="0">
      <alignment horizontal="right"/>
    </xf>
    <xf numFmtId="0" fontId="10" fillId="0" borderId="0" applyFill="0" applyBorder="0" applyProtection="0">
      <alignment horizontal="left"/>
    </xf>
    <xf numFmtId="164" fontId="10" fillId="0" borderId="0" applyFill="0" applyBorder="0" applyProtection="0">
      <alignment horizontal="left"/>
    </xf>
    <xf numFmtId="0" fontId="11" fillId="0" borderId="1" applyFill="0" applyBorder="0" applyProtection="0">
      <alignment horizontal="center"/>
    </xf>
    <xf numFmtId="0" fontId="12" fillId="0" borderId="2" applyFill="0" applyBorder="0" applyProtection="0"/>
    <xf numFmtId="0" fontId="11" fillId="0" borderId="4" applyFill="0" applyBorder="0" applyProtection="0"/>
    <xf numFmtId="37" fontId="11" fillId="0" borderId="2" applyFill="0" applyBorder="0" applyProtection="0"/>
    <xf numFmtId="0" fontId="11" fillId="0" borderId="2" applyFill="0" applyBorder="0" applyProtection="0">
      <alignment horizontal="centerContinuous"/>
    </xf>
    <xf numFmtId="5" fontId="11" fillId="0" borderId="2" applyFill="0" applyBorder="0" applyProtection="0"/>
    <xf numFmtId="0" fontId="11" fillId="0" borderId="4" applyFill="0" applyBorder="0" applyProtection="0"/>
    <xf numFmtId="2" fontId="11" fillId="0" borderId="4" applyFill="0" applyBorder="0" applyProtection="0"/>
    <xf numFmtId="5" fontId="11" fillId="0" borderId="2" applyFill="0" applyBorder="0" applyProtection="0"/>
    <xf numFmtId="37" fontId="11" fillId="0" borderId="4"/>
    <xf numFmtId="0" fontId="12" fillId="0" borderId="6" applyFill="0" applyBorder="0" applyProtection="0">
      <alignment horizontal="centerContinuous"/>
    </xf>
    <xf numFmtId="9" fontId="7" fillId="0" borderId="0" applyFont="0" applyFill="0" applyBorder="0" applyAlignment="0" applyProtection="0"/>
    <xf numFmtId="0" fontId="17" fillId="0" borderId="0"/>
    <xf numFmtId="37" fontId="11" fillId="0" borderId="4"/>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3" fontId="32" fillId="0" borderId="0" applyFont="0" applyFill="0" applyBorder="0" applyAlignment="0" applyProtection="0">
      <alignment horizontal="center"/>
    </xf>
    <xf numFmtId="44" fontId="17" fillId="0" borderId="0" applyFont="0" applyFill="0" applyBorder="0" applyAlignment="0" applyProtection="0"/>
    <xf numFmtId="166" fontId="32" fillId="0" borderId="0" applyFont="0" applyFill="0" applyBorder="0" applyAlignment="0" applyProtection="0"/>
    <xf numFmtId="0" fontId="32" fillId="0" borderId="0" applyFont="0" applyFill="0" applyBorder="0" applyAlignment="0" applyProtection="0"/>
    <xf numFmtId="0" fontId="32" fillId="0" borderId="0" applyFont="0" applyFill="0" applyBorder="0" applyAlignment="0" applyProtection="0"/>
    <xf numFmtId="167" fontId="33" fillId="0" borderId="0">
      <protection locked="0"/>
    </xf>
    <xf numFmtId="167" fontId="33" fillId="0" borderId="0">
      <protection locked="0"/>
    </xf>
    <xf numFmtId="167" fontId="33" fillId="0" borderId="0">
      <protection locked="0"/>
    </xf>
    <xf numFmtId="167" fontId="33" fillId="0" borderId="0">
      <protection locked="0"/>
    </xf>
    <xf numFmtId="167" fontId="34" fillId="0" borderId="0">
      <protection locked="0"/>
    </xf>
    <xf numFmtId="167" fontId="34" fillId="0" borderId="0">
      <protection locked="0"/>
    </xf>
    <xf numFmtId="167" fontId="33" fillId="0" borderId="0">
      <protection locked="0"/>
    </xf>
    <xf numFmtId="167" fontId="33" fillId="0" borderId="0">
      <protection locked="0"/>
    </xf>
    <xf numFmtId="167" fontId="33" fillId="0" borderId="0">
      <protection locked="0"/>
    </xf>
    <xf numFmtId="167" fontId="33" fillId="0" borderId="0">
      <protection locked="0"/>
    </xf>
    <xf numFmtId="167" fontId="33" fillId="0" borderId="0">
      <protection locked="0"/>
    </xf>
    <xf numFmtId="167" fontId="33" fillId="0" borderId="0">
      <protection locked="0"/>
    </xf>
    <xf numFmtId="167" fontId="34" fillId="0" borderId="0">
      <protection locked="0"/>
    </xf>
    <xf numFmtId="167" fontId="34" fillId="0" borderId="0">
      <protection locked="0"/>
    </xf>
    <xf numFmtId="2" fontId="32" fillId="0" borderId="0" applyFont="0" applyFill="0" applyBorder="0" applyAlignment="0" applyProtection="0"/>
    <xf numFmtId="2" fontId="32" fillId="0" borderId="0" applyFont="0" applyFill="0" applyBorder="0" applyAlignment="0" applyProtection="0"/>
    <xf numFmtId="168" fontId="35" fillId="0" borderId="0"/>
    <xf numFmtId="169" fontId="35" fillId="0" borderId="0"/>
    <xf numFmtId="170" fontId="35" fillId="0" borderId="0"/>
    <xf numFmtId="0" fontId="36"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8" fillId="0" borderId="0">
      <protection locked="0"/>
    </xf>
    <xf numFmtId="0" fontId="38" fillId="0" borderId="0">
      <protection locked="0"/>
    </xf>
    <xf numFmtId="0" fontId="39" fillId="0" borderId="0" applyNumberFormat="0" applyFill="0" applyBorder="0" applyAlignment="0" applyProtection="0">
      <alignment vertical="top"/>
      <protection locked="0"/>
    </xf>
    <xf numFmtId="0" fontId="11" fillId="0" borderId="1" applyFill="0" applyBorder="0" applyProtection="0">
      <alignment horizontal="center"/>
    </xf>
    <xf numFmtId="0" fontId="12" fillId="0" borderId="6" applyFill="0" applyBorder="0" applyProtection="0">
      <alignment horizontal="centerContinuous"/>
    </xf>
    <xf numFmtId="0" fontId="16" fillId="0" borderId="0"/>
    <xf numFmtId="0" fontId="40" fillId="5" borderId="0"/>
    <xf numFmtId="0" fontId="16" fillId="0" borderId="0"/>
    <xf numFmtId="0" fontId="7" fillId="0" borderId="0"/>
    <xf numFmtId="0" fontId="17" fillId="0" borderId="0"/>
    <xf numFmtId="0" fontId="17" fillId="0" borderId="0"/>
    <xf numFmtId="0" fontId="17" fillId="0" borderId="0"/>
    <xf numFmtId="0" fontId="35" fillId="0" borderId="0"/>
    <xf numFmtId="0" fontId="17" fillId="0" borderId="0"/>
    <xf numFmtId="2" fontId="11" fillId="0" borderId="4" applyFill="0" applyBorder="0" applyProtection="0"/>
    <xf numFmtId="9" fontId="17" fillId="0" borderId="0" applyFont="0" applyFill="0" applyBorder="0" applyAlignment="0" applyProtection="0"/>
    <xf numFmtId="0" fontId="41" fillId="0" borderId="0" applyNumberFormat="0" applyBorder="0" applyAlignment="0"/>
    <xf numFmtId="0" fontId="35" fillId="0" borderId="0"/>
    <xf numFmtId="0" fontId="42" fillId="0" borderId="0" applyNumberFormat="0" applyBorder="0" applyAlignment="0"/>
    <xf numFmtId="0" fontId="43" fillId="0" borderId="0"/>
    <xf numFmtId="0" fontId="44" fillId="0" borderId="0" applyNumberFormat="0" applyBorder="0" applyAlignment="0"/>
    <xf numFmtId="0" fontId="45" fillId="0" borderId="0"/>
    <xf numFmtId="0" fontId="11" fillId="0" borderId="4" applyFill="0" applyBorder="0" applyProtection="0"/>
    <xf numFmtId="0" fontId="32" fillId="0" borderId="23" applyNumberFormat="0" applyFont="0" applyFill="0" applyAlignment="0" applyProtection="0"/>
    <xf numFmtId="0" fontId="32" fillId="0" borderId="23" applyNumberFormat="0" applyFont="0" applyFill="0" applyAlignment="0" applyProtection="0"/>
    <xf numFmtId="0" fontId="11" fillId="0" borderId="0" applyBorder="0"/>
    <xf numFmtId="9" fontId="11" fillId="0" borderId="0" applyFont="0" applyFill="0" applyBorder="0" applyAlignment="0" applyProtection="0"/>
    <xf numFmtId="7" fontId="11" fillId="0" borderId="4" applyFill="0" applyBorder="0" applyProtection="0"/>
    <xf numFmtId="164" fontId="10" fillId="0" borderId="0" applyFill="0" applyBorder="0" applyProtection="0">
      <alignment horizontal="center"/>
    </xf>
    <xf numFmtId="0" fontId="12" fillId="0" borderId="4" applyFill="0" applyBorder="0" applyProtection="0">
      <alignment horizontal="center"/>
    </xf>
    <xf numFmtId="0" fontId="12" fillId="0" borderId="4" applyFill="0" applyBorder="0" applyProtection="0">
      <alignment horizontal="center" wrapText="1"/>
    </xf>
    <xf numFmtId="0" fontId="11" fillId="0" borderId="4" applyFill="0" applyBorder="0" applyProtection="0">
      <alignment horizontal="center" vertical="center"/>
    </xf>
    <xf numFmtId="10" fontId="11" fillId="0" borderId="4" applyFill="0" applyBorder="0" applyProtection="0"/>
    <xf numFmtId="10" fontId="11" fillId="0" borderId="4" applyFill="0" applyBorder="0" applyProtection="0"/>
    <xf numFmtId="0" fontId="11" fillId="6" borderId="0" applyNumberFormat="0" applyFont="0" applyBorder="0" applyAlignment="0" applyProtection="0"/>
    <xf numFmtId="0" fontId="11" fillId="0" borderId="4" applyFill="0" applyBorder="0" applyProtection="0">
      <alignment horizontal="center"/>
    </xf>
    <xf numFmtId="0" fontId="50" fillId="0" borderId="0"/>
    <xf numFmtId="0" fontId="35" fillId="0" borderId="0"/>
    <xf numFmtId="43" fontId="50" fillId="0" borderId="0" applyFont="0" applyFill="0" applyBorder="0" applyAlignment="0" applyProtection="0"/>
    <xf numFmtId="9" fontId="17" fillId="0" borderId="0" applyFont="0" applyFill="0" applyBorder="0" applyAlignment="0" applyProtection="0"/>
    <xf numFmtId="0" fontId="5" fillId="0" borderId="0"/>
    <xf numFmtId="0" fontId="7" fillId="0" borderId="0"/>
    <xf numFmtId="43" fontId="7" fillId="0" borderId="0" applyFont="0" applyFill="0" applyBorder="0" applyAlignment="0" applyProtection="0"/>
    <xf numFmtId="44" fontId="7"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0" fontId="4" fillId="0" borderId="0"/>
    <xf numFmtId="44" fontId="4" fillId="0" borderId="0" applyFont="0" applyFill="0" applyBorder="0" applyAlignment="0" applyProtection="0"/>
    <xf numFmtId="0" fontId="61" fillId="0" borderId="0" applyNumberForma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7" fillId="0" borderId="0"/>
    <xf numFmtId="43" fontId="7" fillId="0" borderId="0" applyFont="0" applyFill="0" applyBorder="0" applyAlignment="0" applyProtection="0"/>
    <xf numFmtId="44" fontId="7" fillId="0" borderId="0" applyFont="0" applyFill="0" applyBorder="0" applyAlignment="0" applyProtection="0"/>
    <xf numFmtId="0" fontId="12" fillId="0" borderId="75" applyFill="0" applyBorder="0" applyProtection="0">
      <alignment horizontal="centerContinuous"/>
    </xf>
    <xf numFmtId="9" fontId="7" fillId="0" borderId="0" applyFont="0" applyFill="0" applyBorder="0" applyAlignment="0" applyProtection="0"/>
    <xf numFmtId="0" fontId="12" fillId="0" borderId="75" applyFill="0" applyBorder="0" applyProtection="0">
      <alignment horizontal="centerContinuous"/>
    </xf>
    <xf numFmtId="0" fontId="3" fillId="0" borderId="0"/>
    <xf numFmtId="9"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0" fontId="3" fillId="0" borderId="0"/>
    <xf numFmtId="44"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8" fillId="0" borderId="0"/>
    <xf numFmtId="43" fontId="7"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37" fontId="11" fillId="0" borderId="4"/>
    <xf numFmtId="43" fontId="17" fillId="0" borderId="0" applyFont="0" applyFill="0" applyBorder="0" applyAlignment="0" applyProtection="0"/>
    <xf numFmtId="43" fontId="50" fillId="0" borderId="0" applyFont="0" applyFill="0" applyBorder="0" applyAlignment="0" applyProtection="0"/>
    <xf numFmtId="43" fontId="1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7" fillId="0" borderId="0" applyFont="0" applyFill="0" applyBorder="0" applyAlignment="0" applyProtection="0"/>
    <xf numFmtId="43" fontId="2" fillId="0" borderId="0" applyFont="0" applyFill="0" applyBorder="0" applyAlignment="0" applyProtection="0"/>
    <xf numFmtId="43" fontId="17" fillId="0" borderId="0" applyFont="0" applyFill="0" applyBorder="0" applyAlignment="0" applyProtection="0"/>
    <xf numFmtId="43" fontId="2"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7" fillId="0" borderId="0" applyFont="0" applyFill="0" applyBorder="0" applyAlignment="0" applyProtection="0"/>
    <xf numFmtId="43" fontId="2"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17" fillId="0" borderId="0" applyFont="0" applyFill="0" applyBorder="0" applyAlignment="0" applyProtection="0"/>
    <xf numFmtId="44" fontId="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77" fontId="35" fillId="0" borderId="0"/>
    <xf numFmtId="168" fontId="35" fillId="0" borderId="0"/>
    <xf numFmtId="177" fontId="35" fillId="0" borderId="0"/>
    <xf numFmtId="177" fontId="35" fillId="0" borderId="0"/>
    <xf numFmtId="178" fontId="35" fillId="0" borderId="0"/>
    <xf numFmtId="169" fontId="35" fillId="0" borderId="0"/>
    <xf numFmtId="178" fontId="35" fillId="0" borderId="0"/>
    <xf numFmtId="178" fontId="35" fillId="0" borderId="0"/>
    <xf numFmtId="179" fontId="35" fillId="0" borderId="0"/>
    <xf numFmtId="170" fontId="35" fillId="0" borderId="0"/>
    <xf numFmtId="179" fontId="35" fillId="0" borderId="0"/>
    <xf numFmtId="179" fontId="35" fillId="0" borderId="0"/>
    <xf numFmtId="0" fontId="86" fillId="0" borderId="0" applyNumberFormat="0" applyFill="0" applyBorder="0" applyAlignment="0" applyProtection="0"/>
    <xf numFmtId="0" fontId="39" fillId="0" borderId="0" applyNumberFormat="0" applyFill="0" applyBorder="0" applyAlignment="0" applyProtection="0">
      <alignment vertical="top"/>
      <protection locked="0"/>
    </xf>
    <xf numFmtId="0" fontId="86" fillId="0" borderId="0" applyNumberFormat="0" applyFill="0" applyBorder="0" applyAlignment="0" applyProtection="0"/>
    <xf numFmtId="0" fontId="86"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11" fillId="0" borderId="1" applyFill="0" applyBorder="0" applyProtection="0">
      <alignment horizontal="center"/>
    </xf>
    <xf numFmtId="0" fontId="11" fillId="0" borderId="1" applyFill="0" applyBorder="0" applyProtection="0">
      <alignment horizontal="center"/>
    </xf>
    <xf numFmtId="0" fontId="12" fillId="0" borderId="75" applyFill="0" applyBorder="0" applyProtection="0">
      <alignment horizontal="centerContinuous"/>
    </xf>
    <xf numFmtId="0" fontId="12" fillId="0" borderId="75" applyFill="0" applyBorder="0" applyProtection="0">
      <alignment horizontal="centerContinuous"/>
    </xf>
    <xf numFmtId="0" fontId="12" fillId="0" borderId="75" applyFill="0" applyBorder="0" applyProtection="0">
      <alignment horizontal="centerContinuous"/>
    </xf>
    <xf numFmtId="0" fontId="12" fillId="0" borderId="75" applyFill="0" applyBorder="0" applyProtection="0">
      <alignment horizontal="centerContinuous"/>
    </xf>
    <xf numFmtId="0" fontId="12" fillId="0" borderId="75" applyFill="0" applyBorder="0" applyProtection="0">
      <alignment horizontal="centerContinuous"/>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5"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6" fillId="0" borderId="0"/>
    <xf numFmtId="0" fontId="2" fillId="0" borderId="0"/>
    <xf numFmtId="0" fontId="2" fillId="0" borderId="0"/>
    <xf numFmtId="0" fontId="2" fillId="0" borderId="0"/>
    <xf numFmtId="0" fontId="2" fillId="0" borderId="0"/>
    <xf numFmtId="0" fontId="2" fillId="0" borderId="0"/>
    <xf numFmtId="0" fontId="7" fillId="0" borderId="0"/>
    <xf numFmtId="0" fontId="88" fillId="0" borderId="0"/>
    <xf numFmtId="0" fontId="88" fillId="0" borderId="0"/>
    <xf numFmtId="0" fontId="16" fillId="0" borderId="0"/>
    <xf numFmtId="0" fontId="17" fillId="0" borderId="0"/>
    <xf numFmtId="0" fontId="17" fillId="0" borderId="0"/>
    <xf numFmtId="0" fontId="17" fillId="0" borderId="0"/>
    <xf numFmtId="0" fontId="35" fillId="0" borderId="0"/>
    <xf numFmtId="0" fontId="2" fillId="0" borderId="0"/>
    <xf numFmtId="0" fontId="2" fillId="0" borderId="0"/>
    <xf numFmtId="0" fontId="2" fillId="0" borderId="0"/>
    <xf numFmtId="0" fontId="2" fillId="0" borderId="0"/>
    <xf numFmtId="0" fontId="41" fillId="0" borderId="0">
      <alignment vertical="top"/>
    </xf>
    <xf numFmtId="0" fontId="2" fillId="0" borderId="0"/>
    <xf numFmtId="0" fontId="17" fillId="0" borderId="0"/>
    <xf numFmtId="0" fontId="35" fillId="0" borderId="0"/>
    <xf numFmtId="0" fontId="17" fillId="0" borderId="0"/>
    <xf numFmtId="0" fontId="17" fillId="0" borderId="0"/>
    <xf numFmtId="0" fontId="35" fillId="0" borderId="0"/>
    <xf numFmtId="0" fontId="17" fillId="0" borderId="0"/>
    <xf numFmtId="0" fontId="2" fillId="0" borderId="0"/>
    <xf numFmtId="0" fontId="2" fillId="0" borderId="0"/>
    <xf numFmtId="0" fontId="2" fillId="0" borderId="0"/>
    <xf numFmtId="0" fontId="2" fillId="0" borderId="0"/>
    <xf numFmtId="0" fontId="17" fillId="0" borderId="0"/>
    <xf numFmtId="0" fontId="2" fillId="0" borderId="0"/>
    <xf numFmtId="0" fontId="2" fillId="0" borderId="0"/>
    <xf numFmtId="0" fontId="2" fillId="0" borderId="0"/>
    <xf numFmtId="0" fontId="2" fillId="0" borderId="0"/>
    <xf numFmtId="0" fontId="2" fillId="0" borderId="0"/>
    <xf numFmtId="0" fontId="17" fillId="0" borderId="0"/>
    <xf numFmtId="0" fontId="35" fillId="0" borderId="0"/>
    <xf numFmtId="0" fontId="35" fillId="0" borderId="0"/>
    <xf numFmtId="0" fontId="17" fillId="0" borderId="0"/>
    <xf numFmtId="0" fontId="2" fillId="0" borderId="0"/>
    <xf numFmtId="0" fontId="2" fillId="0" borderId="0"/>
    <xf numFmtId="0" fontId="2" fillId="0" borderId="0"/>
    <xf numFmtId="0" fontId="2" fillId="0" borderId="0"/>
    <xf numFmtId="0" fontId="35" fillId="0" borderId="0"/>
    <xf numFmtId="0" fontId="2" fillId="0" borderId="0"/>
    <xf numFmtId="0" fontId="2" fillId="0" borderId="0"/>
    <xf numFmtId="0" fontId="2" fillId="0" borderId="0"/>
    <xf numFmtId="0" fontId="2" fillId="0" borderId="0"/>
    <xf numFmtId="0" fontId="81" fillId="0" borderId="0"/>
    <xf numFmtId="0" fontId="2" fillId="0" borderId="0"/>
    <xf numFmtId="0" fontId="40" fillId="5" borderId="0"/>
    <xf numFmtId="0" fontId="89"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 fillId="0" borderId="0"/>
    <xf numFmtId="0" fontId="9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 fontId="11" fillId="0" borderId="4" applyFill="0" applyBorder="0" applyProtection="0"/>
    <xf numFmtId="9" fontId="7" fillId="0" borderId="0" applyFont="0" applyFill="0" applyBorder="0" applyAlignment="0" applyProtection="0"/>
    <xf numFmtId="9" fontId="17" fillId="0" borderId="0" applyFont="0" applyFill="0" applyBorder="0" applyAlignment="0" applyProtection="0"/>
    <xf numFmtId="9" fontId="11" fillId="0" borderId="0" applyFont="0" applyFill="0" applyBorder="0" applyAlignment="0" applyProtection="0"/>
    <xf numFmtId="9" fontId="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41" fillId="0" borderId="0" applyNumberFormat="0" applyBorder="0" applyAlignment="0"/>
    <xf numFmtId="0" fontId="91" fillId="0" borderId="0"/>
    <xf numFmtId="0" fontId="42" fillId="0" borderId="0" applyNumberFormat="0" applyBorder="0" applyAlignment="0"/>
    <xf numFmtId="0" fontId="91" fillId="0" borderId="0"/>
    <xf numFmtId="0" fontId="91" fillId="0" borderId="0"/>
    <xf numFmtId="0" fontId="92" fillId="0" borderId="0"/>
    <xf numFmtId="0" fontId="44" fillId="0" borderId="0" applyNumberFormat="0" applyBorder="0" applyAlignment="0"/>
    <xf numFmtId="0" fontId="92" fillId="0" borderId="0"/>
    <xf numFmtId="0" fontId="92" fillId="0" borderId="0"/>
    <xf numFmtId="0" fontId="93" fillId="0" borderId="0"/>
    <xf numFmtId="0" fontId="94" fillId="0" borderId="0"/>
    <xf numFmtId="0" fontId="11" fillId="0" borderId="4" applyFill="0" applyBorder="0" applyProtection="0"/>
    <xf numFmtId="0" fontId="32" fillId="0" borderId="23" applyNumberFormat="0" applyFont="0" applyFill="0" applyAlignment="0" applyProtection="0"/>
    <xf numFmtId="0" fontId="32" fillId="0" borderId="23" applyNumberFormat="0" applyFont="0" applyFill="0" applyAlignment="0" applyProtection="0"/>
    <xf numFmtId="0" fontId="32" fillId="0" borderId="23" applyNumberFormat="0" applyFont="0" applyFill="0" applyAlignment="0" applyProtection="0"/>
    <xf numFmtId="0" fontId="17" fillId="0" borderId="0"/>
    <xf numFmtId="0" fontId="1" fillId="15" borderId="0" applyNumberFormat="0" applyBorder="0" applyAlignment="0" applyProtection="0"/>
  </cellStyleXfs>
  <cellXfs count="1251">
    <xf numFmtId="0" fontId="0" fillId="0" borderId="0" xfId="0"/>
    <xf numFmtId="0" fontId="0" fillId="0" borderId="0" xfId="0" applyProtection="1">
      <protection locked="0"/>
    </xf>
    <xf numFmtId="0" fontId="9" fillId="0" borderId="0" xfId="0" applyFont="1"/>
    <xf numFmtId="0" fontId="9" fillId="0" borderId="0" xfId="0" applyFont="1" applyAlignment="1">
      <alignment horizontal="center"/>
    </xf>
    <xf numFmtId="0" fontId="9" fillId="0" borderId="0" xfId="0" applyFont="1" applyAlignment="1">
      <alignment horizontal="centerContinuous"/>
    </xf>
    <xf numFmtId="0" fontId="16" fillId="0" borderId="0" xfId="0" applyFont="1"/>
    <xf numFmtId="0" fontId="19" fillId="0" borderId="0" xfId="0" applyFont="1"/>
    <xf numFmtId="0" fontId="22" fillId="0" borderId="0" xfId="0" applyFont="1"/>
    <xf numFmtId="43" fontId="0" fillId="0" borderId="0" xfId="1" applyFont="1"/>
    <xf numFmtId="43" fontId="9" fillId="0" borderId="0" xfId="1" applyFont="1" applyBorder="1" applyAlignment="1">
      <alignment horizontal="center"/>
    </xf>
    <xf numFmtId="43" fontId="9" fillId="2" borderId="0" xfId="1" applyFont="1" applyFill="1" applyBorder="1" applyAlignment="1">
      <alignment horizontal="center"/>
    </xf>
    <xf numFmtId="43" fontId="13" fillId="0" borderId="0" xfId="1" applyFont="1" applyBorder="1" applyAlignment="1">
      <alignment horizontal="left"/>
    </xf>
    <xf numFmtId="43" fontId="9" fillId="0" borderId="0" xfId="1" applyFont="1" applyBorder="1" applyAlignment="1">
      <alignment horizontal="centerContinuous"/>
    </xf>
    <xf numFmtId="43" fontId="15" fillId="0" borderId="0" xfId="1" applyFont="1" applyBorder="1" applyAlignment="1">
      <alignment horizontal="centerContinuous"/>
    </xf>
    <xf numFmtId="43" fontId="14" fillId="0" borderId="0" xfId="1" applyFont="1" applyBorder="1" applyAlignment="1">
      <alignment horizontal="centerContinuous"/>
    </xf>
    <xf numFmtId="43" fontId="0" fillId="0" borderId="0" xfId="1" applyFont="1" applyBorder="1"/>
    <xf numFmtId="43" fontId="0" fillId="0" borderId="0" xfId="1" applyFont="1" applyProtection="1">
      <protection locked="0"/>
    </xf>
    <xf numFmtId="49" fontId="25" fillId="0" borderId="0" xfId="1" applyNumberFormat="1" applyFont="1" applyFill="1" applyBorder="1"/>
    <xf numFmtId="0" fontId="27" fillId="0" borderId="0" xfId="0" applyFont="1"/>
    <xf numFmtId="49" fontId="19" fillId="0" borderId="0" xfId="1" applyNumberFormat="1" applyFont="1" applyBorder="1" applyAlignment="1"/>
    <xf numFmtId="0" fontId="22" fillId="0" borderId="0" xfId="0" applyFont="1" applyProtection="1">
      <protection locked="0"/>
    </xf>
    <xf numFmtId="43" fontId="14" fillId="0" borderId="0" xfId="1" applyFont="1" applyAlignment="1">
      <alignment horizontal="center"/>
    </xf>
    <xf numFmtId="43" fontId="9" fillId="0" borderId="0" xfId="1" applyFont="1" applyAlignment="1">
      <alignment horizontal="center"/>
    </xf>
    <xf numFmtId="0" fontId="0" fillId="2" borderId="0" xfId="0" applyFill="1" applyProtection="1">
      <protection locked="0"/>
    </xf>
    <xf numFmtId="43" fontId="15" fillId="0" borderId="0" xfId="1" applyFont="1" applyBorder="1" applyAlignment="1">
      <alignment horizontal="center"/>
    </xf>
    <xf numFmtId="43" fontId="14" fillId="0" borderId="0" xfId="1" applyFont="1" applyBorder="1" applyAlignment="1">
      <alignment horizontal="center"/>
    </xf>
    <xf numFmtId="0" fontId="26" fillId="0" borderId="0" xfId="0" applyFont="1"/>
    <xf numFmtId="49" fontId="25" fillId="0" borderId="0" xfId="1" applyNumberFormat="1" applyFont="1" applyBorder="1" applyAlignment="1">
      <alignment horizontal="right"/>
    </xf>
    <xf numFmtId="0" fontId="31" fillId="0" borderId="0" xfId="0" applyFont="1"/>
    <xf numFmtId="0" fontId="21" fillId="0" borderId="0" xfId="0" applyFont="1"/>
    <xf numFmtId="0" fontId="27" fillId="0" borderId="0" xfId="0" applyFont="1" applyAlignment="1">
      <alignment vertical="center" wrapText="1"/>
    </xf>
    <xf numFmtId="0" fontId="27" fillId="0" borderId="0" xfId="0" applyFont="1" applyProtection="1">
      <protection locked="0"/>
    </xf>
    <xf numFmtId="43" fontId="0" fillId="0" borderId="0" xfId="1" applyFont="1" applyBorder="1" applyProtection="1">
      <protection locked="0"/>
    </xf>
    <xf numFmtId="0" fontId="23" fillId="2" borderId="4" xfId="8" applyFont="1" applyFill="1" applyBorder="1" applyProtection="1">
      <alignment horizontal="center"/>
      <protection locked="0"/>
    </xf>
    <xf numFmtId="0" fontId="23" fillId="2" borderId="3" xfId="10" applyFont="1" applyFill="1" applyBorder="1" applyProtection="1"/>
    <xf numFmtId="0" fontId="23" fillId="0" borderId="3" xfId="10" applyFont="1" applyFill="1" applyBorder="1" applyProtection="1"/>
    <xf numFmtId="0" fontId="22" fillId="2" borderId="3" xfId="10" applyFont="1" applyFill="1" applyBorder="1" applyProtection="1"/>
    <xf numFmtId="0" fontId="23" fillId="0" borderId="4" xfId="0" applyFont="1" applyBorder="1" applyAlignment="1">
      <alignment horizontal="center" vertical="center" wrapText="1"/>
    </xf>
    <xf numFmtId="0" fontId="24" fillId="0" borderId="3" xfId="10" applyFont="1" applyFill="1" applyBorder="1" applyProtection="1"/>
    <xf numFmtId="0" fontId="18" fillId="2" borderId="3" xfId="10" applyFont="1" applyFill="1" applyBorder="1" applyProtection="1"/>
    <xf numFmtId="0" fontId="18" fillId="0" borderId="3" xfId="10" applyFont="1" applyFill="1" applyBorder="1" applyProtection="1"/>
    <xf numFmtId="0" fontId="22" fillId="0" borderId="3" xfId="10" applyFont="1" applyFill="1" applyBorder="1" applyProtection="1">
      <protection locked="0"/>
    </xf>
    <xf numFmtId="0" fontId="12" fillId="0" borderId="3" xfId="9" applyFill="1" applyBorder="1"/>
    <xf numFmtId="0" fontId="11" fillId="0" borderId="3" xfId="10" applyFill="1" applyBorder="1"/>
    <xf numFmtId="0" fontId="23" fillId="0" borderId="4" xfId="8" applyFont="1" applyFill="1" applyBorder="1" applyProtection="1">
      <alignment horizontal="center"/>
      <protection locked="0"/>
    </xf>
    <xf numFmtId="0" fontId="11" fillId="0" borderId="4" xfId="8" applyFill="1" applyBorder="1" applyProtection="1">
      <alignment horizontal="center"/>
      <protection locked="0"/>
    </xf>
    <xf numFmtId="0" fontId="12" fillId="0" borderId="0" xfId="0" applyFont="1"/>
    <xf numFmtId="0" fontId="27" fillId="2" borderId="0" xfId="0" applyFont="1" applyFill="1" applyProtection="1">
      <protection locked="0"/>
    </xf>
    <xf numFmtId="0" fontId="12" fillId="0" borderId="4" xfId="8" applyFont="1" applyFill="1" applyBorder="1" applyProtection="1">
      <alignment horizontal="center"/>
      <protection locked="0"/>
    </xf>
    <xf numFmtId="0" fontId="47" fillId="2" borderId="0" xfId="0" applyFont="1" applyFill="1" applyProtection="1">
      <protection locked="0"/>
    </xf>
    <xf numFmtId="0" fontId="47" fillId="0" borderId="0" xfId="0" applyFont="1" applyProtection="1">
      <protection locked="0"/>
    </xf>
    <xf numFmtId="0" fontId="24" fillId="0" borderId="0" xfId="0" applyFont="1"/>
    <xf numFmtId="0" fontId="48" fillId="0" borderId="0" xfId="0" applyFont="1"/>
    <xf numFmtId="0" fontId="11" fillId="0" borderId="3" xfId="9" applyFont="1" applyFill="1" applyBorder="1"/>
    <xf numFmtId="0" fontId="20" fillId="0" borderId="0" xfId="0" applyFont="1"/>
    <xf numFmtId="0" fontId="47" fillId="0" borderId="0" xfId="0" applyFont="1"/>
    <xf numFmtId="43" fontId="22" fillId="0" borderId="32" xfId="1" applyFont="1" applyFill="1" applyBorder="1" applyProtection="1"/>
    <xf numFmtId="43" fontId="20" fillId="0" borderId="32" xfId="1" applyFont="1" applyFill="1" applyBorder="1" applyProtection="1"/>
    <xf numFmtId="43" fontId="20" fillId="0" borderId="4" xfId="1" applyFont="1" applyFill="1" applyBorder="1" applyProtection="1"/>
    <xf numFmtId="43" fontId="20" fillId="0" borderId="2" xfId="1" applyFont="1" applyFill="1" applyBorder="1" applyProtection="1"/>
    <xf numFmtId="43" fontId="18" fillId="0" borderId="2" xfId="1" applyFont="1" applyFill="1" applyBorder="1" applyProtection="1"/>
    <xf numFmtId="43" fontId="18" fillId="0" borderId="4" xfId="1" applyFont="1" applyFill="1" applyBorder="1" applyProtection="1"/>
    <xf numFmtId="43" fontId="20" fillId="0" borderId="4" xfId="1" applyFont="1" applyFill="1" applyBorder="1" applyAlignment="1" applyProtection="1">
      <alignment horizontal="center" vertical="center"/>
    </xf>
    <xf numFmtId="43" fontId="20" fillId="0" borderId="2" xfId="1" applyFont="1" applyFill="1" applyBorder="1" applyAlignment="1" applyProtection="1">
      <alignment horizontal="center" vertical="center"/>
    </xf>
    <xf numFmtId="43" fontId="22" fillId="0" borderId="2" xfId="1" applyFont="1" applyFill="1" applyBorder="1" applyProtection="1"/>
    <xf numFmtId="43" fontId="22" fillId="2" borderId="4" xfId="1" applyFont="1" applyFill="1" applyBorder="1" applyProtection="1">
      <protection locked="0"/>
    </xf>
    <xf numFmtId="0" fontId="12" fillId="0" borderId="8" xfId="0" applyFont="1" applyBorder="1"/>
    <xf numFmtId="0" fontId="11" fillId="0" borderId="0" xfId="0" applyFont="1" applyAlignment="1" applyProtection="1">
      <alignment horizontal="center"/>
      <protection locked="0"/>
    </xf>
    <xf numFmtId="0" fontId="12" fillId="0" borderId="2" xfId="0" applyFont="1" applyBorder="1"/>
    <xf numFmtId="0" fontId="12" fillId="0" borderId="0" xfId="0" applyFont="1" applyAlignment="1" applyProtection="1">
      <alignment horizontal="center"/>
      <protection locked="0"/>
    </xf>
    <xf numFmtId="0" fontId="17" fillId="0" borderId="0" xfId="0" applyFont="1" applyProtection="1">
      <protection locked="0"/>
    </xf>
    <xf numFmtId="43" fontId="10" fillId="0" borderId="4" xfId="0" applyNumberFormat="1" applyFont="1" applyBorder="1" applyAlignment="1" applyProtection="1">
      <alignment vertical="top" wrapText="1"/>
      <protection locked="0"/>
    </xf>
    <xf numFmtId="0" fontId="17" fillId="0" borderId="0" xfId="0" applyFont="1"/>
    <xf numFmtId="0" fontId="17" fillId="2" borderId="0" xfId="0" applyFont="1" applyFill="1" applyProtection="1">
      <protection locked="0"/>
    </xf>
    <xf numFmtId="44" fontId="17" fillId="0" borderId="4" xfId="45" applyFont="1" applyFill="1" applyBorder="1"/>
    <xf numFmtId="43" fontId="17" fillId="0" borderId="0" xfId="1" applyFont="1" applyProtection="1">
      <protection locked="0"/>
    </xf>
    <xf numFmtId="0" fontId="23" fillId="0" borderId="0" xfId="0" applyFont="1" applyProtection="1">
      <protection locked="0"/>
    </xf>
    <xf numFmtId="0" fontId="0" fillId="0" borderId="8" xfId="0" applyBorder="1" applyProtection="1">
      <protection locked="0"/>
    </xf>
    <xf numFmtId="43" fontId="24" fillId="0" borderId="2" xfId="1" applyFont="1" applyFill="1" applyBorder="1" applyProtection="1"/>
    <xf numFmtId="43" fontId="0" fillId="0" borderId="0" xfId="1" applyFont="1" applyFill="1" applyBorder="1" applyProtection="1">
      <protection locked="0"/>
    </xf>
    <xf numFmtId="44" fontId="17" fillId="0" borderId="13" xfId="45" applyFont="1" applyFill="1" applyBorder="1"/>
    <xf numFmtId="43" fontId="10" fillId="0" borderId="0" xfId="0" applyNumberFormat="1" applyFont="1" applyAlignment="1" applyProtection="1">
      <alignment vertical="top" wrapText="1"/>
      <protection locked="0"/>
    </xf>
    <xf numFmtId="0" fontId="12" fillId="0" borderId="42" xfId="0" applyFont="1" applyBorder="1"/>
    <xf numFmtId="43" fontId="10" fillId="0" borderId="44" xfId="0" applyNumberFormat="1" applyFont="1" applyBorder="1" applyAlignment="1" applyProtection="1">
      <alignment vertical="top" wrapText="1"/>
      <protection locked="0"/>
    </xf>
    <xf numFmtId="0" fontId="17" fillId="0" borderId="4" xfId="0" applyFont="1" applyBorder="1" applyProtection="1">
      <protection locked="0"/>
    </xf>
    <xf numFmtId="0" fontId="12" fillId="0" borderId="6" xfId="0" applyFont="1" applyBorder="1"/>
    <xf numFmtId="0" fontId="12" fillId="0" borderId="45" xfId="0" applyFont="1" applyBorder="1"/>
    <xf numFmtId="0" fontId="50" fillId="0" borderId="0" xfId="108"/>
    <xf numFmtId="0" fontId="9" fillId="0" borderId="0" xfId="109" applyFont="1"/>
    <xf numFmtId="43" fontId="9" fillId="0" borderId="0" xfId="109" applyNumberFormat="1" applyFont="1"/>
    <xf numFmtId="9" fontId="9" fillId="0" borderId="0" xfId="109" applyNumberFormat="1" applyFont="1"/>
    <xf numFmtId="9" fontId="6" fillId="0" borderId="0" xfId="37" applyNumberFormat="1" applyFont="1" applyFill="1" applyProtection="1">
      <protection locked="0"/>
    </xf>
    <xf numFmtId="0" fontId="8" fillId="0" borderId="0" xfId="109" applyFont="1" applyAlignment="1" applyProtection="1">
      <alignment vertical="center"/>
      <protection locked="0"/>
    </xf>
    <xf numFmtId="0" fontId="52" fillId="0" borderId="0" xfId="108" applyFont="1"/>
    <xf numFmtId="9" fontId="31" fillId="0" borderId="0" xfId="109" applyNumberFormat="1" applyFont="1" applyAlignment="1">
      <alignment horizontal="right"/>
    </xf>
    <xf numFmtId="0" fontId="51" fillId="0" borderId="0" xfId="108" applyFont="1" applyAlignment="1">
      <alignment vertical="top"/>
    </xf>
    <xf numFmtId="0" fontId="31" fillId="0" borderId="0" xfId="108" applyFont="1" applyAlignment="1">
      <alignment vertical="top"/>
    </xf>
    <xf numFmtId="0" fontId="8" fillId="0" borderId="0" xfId="109" applyFont="1"/>
    <xf numFmtId="1" fontId="8" fillId="0" borderId="0" xfId="110" applyNumberFormat="1" applyFont="1" applyFill="1" applyBorder="1" applyAlignment="1"/>
    <xf numFmtId="0" fontId="8" fillId="0" borderId="0" xfId="109" applyFont="1" applyAlignment="1">
      <alignment horizontal="center"/>
    </xf>
    <xf numFmtId="0" fontId="52" fillId="0" borderId="0" xfId="108" applyFont="1" applyAlignment="1">
      <alignment horizontal="left"/>
    </xf>
    <xf numFmtId="173" fontId="52" fillId="0" borderId="0" xfId="2" applyNumberFormat="1" applyFont="1" applyFill="1" applyBorder="1" applyAlignment="1">
      <alignment horizontal="left"/>
    </xf>
    <xf numFmtId="43" fontId="20" fillId="0" borderId="10" xfId="1" applyFont="1" applyFill="1" applyBorder="1" applyAlignment="1" applyProtection="1">
      <alignment horizontal="center" vertical="center"/>
    </xf>
    <xf numFmtId="43" fontId="20" fillId="0" borderId="15" xfId="1" applyFont="1" applyFill="1" applyBorder="1" applyAlignment="1" applyProtection="1">
      <alignment horizontal="center" vertical="center"/>
    </xf>
    <xf numFmtId="43" fontId="18" fillId="0" borderId="10" xfId="1" applyFont="1" applyFill="1" applyBorder="1" applyProtection="1"/>
    <xf numFmtId="43" fontId="18" fillId="0" borderId="15" xfId="1" applyFont="1" applyFill="1" applyBorder="1" applyProtection="1"/>
    <xf numFmtId="43" fontId="20" fillId="0" borderId="10" xfId="1" applyFont="1" applyFill="1" applyBorder="1" applyProtection="1"/>
    <xf numFmtId="43" fontId="20" fillId="0" borderId="15" xfId="1" applyFont="1" applyFill="1" applyBorder="1" applyProtection="1"/>
    <xf numFmtId="43" fontId="22" fillId="0" borderId="15" xfId="1" applyFont="1" applyFill="1" applyBorder="1" applyProtection="1"/>
    <xf numFmtId="43" fontId="24" fillId="0" borderId="32" xfId="1" applyFont="1" applyFill="1" applyBorder="1" applyProtection="1"/>
    <xf numFmtId="43" fontId="24" fillId="0" borderId="15" xfId="1" applyFont="1" applyFill="1" applyBorder="1" applyProtection="1"/>
    <xf numFmtId="43" fontId="0" fillId="0" borderId="20" xfId="1" applyFont="1" applyFill="1" applyBorder="1" applyProtection="1">
      <protection locked="0"/>
    </xf>
    <xf numFmtId="0" fontId="0" fillId="0" borderId="39" xfId="0" applyBorder="1" applyProtection="1">
      <protection locked="0"/>
    </xf>
    <xf numFmtId="43" fontId="10" fillId="0" borderId="10" xfId="0" applyNumberFormat="1" applyFont="1" applyBorder="1" applyAlignment="1" applyProtection="1">
      <alignment vertical="top" wrapText="1"/>
      <protection locked="0"/>
    </xf>
    <xf numFmtId="43" fontId="10" fillId="0" borderId="15" xfId="0" applyNumberFormat="1" applyFont="1" applyBorder="1" applyAlignment="1" applyProtection="1">
      <alignment vertical="top" wrapText="1"/>
      <protection locked="0"/>
    </xf>
    <xf numFmtId="43" fontId="10" fillId="0" borderId="43" xfId="0" applyNumberFormat="1" applyFont="1" applyBorder="1" applyAlignment="1" applyProtection="1">
      <alignment vertical="top" wrapText="1"/>
      <protection locked="0"/>
    </xf>
    <xf numFmtId="43" fontId="10" fillId="0" borderId="55" xfId="0" applyNumberFormat="1" applyFont="1" applyBorder="1" applyAlignment="1" applyProtection="1">
      <alignment vertical="top" wrapText="1"/>
      <protection locked="0"/>
    </xf>
    <xf numFmtId="43" fontId="10" fillId="0" borderId="20" xfId="0" applyNumberFormat="1" applyFont="1" applyBorder="1" applyAlignment="1" applyProtection="1">
      <alignment vertical="top" wrapText="1"/>
      <protection locked="0"/>
    </xf>
    <xf numFmtId="43" fontId="10" fillId="0" borderId="39" xfId="0" applyNumberFormat="1" applyFont="1" applyBorder="1" applyAlignment="1" applyProtection="1">
      <alignment vertical="top" wrapText="1"/>
      <protection locked="0"/>
    </xf>
    <xf numFmtId="0" fontId="10" fillId="0" borderId="10" xfId="0" applyFont="1" applyBorder="1" applyAlignment="1" applyProtection="1">
      <alignment vertical="top" wrapText="1"/>
      <protection locked="0"/>
    </xf>
    <xf numFmtId="0" fontId="17" fillId="0" borderId="15" xfId="0" applyFont="1" applyBorder="1" applyProtection="1">
      <protection locked="0"/>
    </xf>
    <xf numFmtId="44" fontId="17" fillId="0" borderId="10" xfId="45" applyFont="1" applyFill="1" applyBorder="1"/>
    <xf numFmtId="44" fontId="17" fillId="0" borderId="15" xfId="45" applyFont="1" applyFill="1" applyBorder="1"/>
    <xf numFmtId="44" fontId="17" fillId="0" borderId="11" xfId="45" applyFont="1" applyFill="1" applyBorder="1"/>
    <xf numFmtId="44" fontId="17" fillId="0" borderId="16" xfId="45" applyFont="1" applyFill="1" applyBorder="1"/>
    <xf numFmtId="49" fontId="20" fillId="3" borderId="4" xfId="1" applyNumberFormat="1" applyFont="1" applyFill="1" applyBorder="1" applyAlignment="1" applyProtection="1">
      <alignment horizontal="center" vertical="center" wrapText="1"/>
      <protection locked="0"/>
    </xf>
    <xf numFmtId="49" fontId="25" fillId="0" borderId="0" xfId="1" applyNumberFormat="1" applyFont="1" applyBorder="1" applyAlignment="1">
      <alignment horizontal="left"/>
    </xf>
    <xf numFmtId="43" fontId="10" fillId="3" borderId="10" xfId="0" applyNumberFormat="1" applyFont="1" applyFill="1" applyBorder="1" applyAlignment="1" applyProtection="1">
      <alignment vertical="top" wrapText="1"/>
      <protection locked="0"/>
    </xf>
    <xf numFmtId="43" fontId="10" fillId="3" borderId="4" xfId="0" applyNumberFormat="1" applyFont="1" applyFill="1" applyBorder="1" applyAlignment="1" applyProtection="1">
      <alignment vertical="top" wrapText="1"/>
      <protection locked="0"/>
    </xf>
    <xf numFmtId="9" fontId="10" fillId="0" borderId="15" xfId="19" applyFont="1" applyFill="1" applyBorder="1" applyAlignment="1" applyProtection="1">
      <alignment vertical="top" wrapText="1"/>
      <protection locked="0"/>
    </xf>
    <xf numFmtId="0" fontId="17" fillId="0" borderId="10" xfId="45" applyNumberFormat="1" applyFont="1" applyFill="1" applyBorder="1"/>
    <xf numFmtId="0" fontId="11" fillId="0" borderId="0" xfId="109" applyFont="1" applyAlignment="1" applyProtection="1">
      <alignment vertical="top" wrapText="1"/>
      <protection locked="0"/>
    </xf>
    <xf numFmtId="40" fontId="0" fillId="0" borderId="0" xfId="0" applyNumberFormat="1" applyProtection="1">
      <protection locked="0"/>
    </xf>
    <xf numFmtId="0" fontId="54" fillId="0" borderId="0" xfId="81" applyFont="1" applyAlignment="1">
      <alignment horizontal="right"/>
    </xf>
    <xf numFmtId="0" fontId="54" fillId="0" borderId="0" xfId="109" applyFont="1" applyAlignment="1" applyProtection="1">
      <alignment horizontal="right" wrapText="1"/>
      <protection locked="0"/>
    </xf>
    <xf numFmtId="43" fontId="23" fillId="2" borderId="0" xfId="1" applyFont="1" applyFill="1" applyBorder="1" applyProtection="1"/>
    <xf numFmtId="43" fontId="23" fillId="2" borderId="0" xfId="1" applyFont="1" applyFill="1" applyBorder="1" applyProtection="1">
      <protection locked="0"/>
    </xf>
    <xf numFmtId="0" fontId="22" fillId="0" borderId="0" xfId="0" applyFont="1" applyAlignment="1" applyProtection="1">
      <alignment horizontal="center"/>
      <protection locked="0"/>
    </xf>
    <xf numFmtId="43" fontId="20" fillId="4" borderId="29" xfId="1" applyFont="1" applyFill="1" applyBorder="1" applyAlignment="1" applyProtection="1">
      <alignment horizontal="center" vertical="center" wrapText="1"/>
      <protection locked="0"/>
    </xf>
    <xf numFmtId="43" fontId="20" fillId="4" borderId="30" xfId="1" applyFont="1" applyFill="1" applyBorder="1" applyAlignment="1" applyProtection="1">
      <alignment horizontal="center" vertical="center" wrapText="1"/>
      <protection locked="0"/>
    </xf>
    <xf numFmtId="43" fontId="20" fillId="4" borderId="6" xfId="1" applyFont="1" applyFill="1" applyBorder="1" applyAlignment="1" applyProtection="1">
      <alignment horizontal="center" vertical="center" wrapText="1"/>
      <protection locked="0"/>
    </xf>
    <xf numFmtId="43" fontId="20" fillId="4" borderId="10" xfId="1" applyFont="1" applyFill="1" applyBorder="1" applyAlignment="1" applyProtection="1">
      <alignment horizontal="center" vertical="center" wrapText="1"/>
      <protection locked="0"/>
    </xf>
    <xf numFmtId="43" fontId="20" fillId="4" borderId="4" xfId="1" applyFont="1" applyFill="1" applyBorder="1" applyAlignment="1" applyProtection="1">
      <alignment horizontal="center" vertical="center" wrapText="1"/>
      <protection locked="0"/>
    </xf>
    <xf numFmtId="43" fontId="20" fillId="4" borderId="2" xfId="1" applyFont="1" applyFill="1" applyBorder="1" applyAlignment="1" applyProtection="1">
      <alignment horizontal="center" vertical="center" wrapText="1"/>
      <protection locked="0"/>
    </xf>
    <xf numFmtId="43" fontId="23" fillId="4" borderId="10" xfId="1" applyFont="1" applyFill="1" applyBorder="1" applyProtection="1">
      <protection locked="0"/>
    </xf>
    <xf numFmtId="43" fontId="23" fillId="4" borderId="4" xfId="1" applyFont="1" applyFill="1" applyBorder="1"/>
    <xf numFmtId="43" fontId="23" fillId="4" borderId="2" xfId="1" applyFont="1" applyFill="1" applyBorder="1"/>
    <xf numFmtId="43" fontId="18" fillId="4" borderId="2" xfId="87" applyNumberFormat="1" applyFont="1" applyFill="1" applyBorder="1" applyAlignment="1" applyProtection="1">
      <alignment horizontal="center"/>
    </xf>
    <xf numFmtId="43" fontId="18" fillId="4" borderId="6" xfId="87" applyNumberFormat="1" applyFont="1" applyFill="1" applyBorder="1" applyAlignment="1" applyProtection="1">
      <alignment horizontal="center"/>
    </xf>
    <xf numFmtId="43" fontId="18" fillId="4" borderId="46" xfId="87" applyNumberFormat="1" applyFont="1" applyFill="1" applyBorder="1" applyAlignment="1" applyProtection="1">
      <alignment horizontal="center"/>
    </xf>
    <xf numFmtId="43" fontId="23" fillId="4" borderId="4" xfId="1" applyFont="1" applyFill="1" applyBorder="1" applyProtection="1">
      <protection locked="0"/>
    </xf>
    <xf numFmtId="43" fontId="23" fillId="4" borderId="2" xfId="1" applyFont="1" applyFill="1" applyBorder="1" applyProtection="1">
      <protection locked="0"/>
    </xf>
    <xf numFmtId="43" fontId="23" fillId="4" borderId="10" xfId="1" applyFont="1" applyFill="1" applyBorder="1" applyAlignment="1" applyProtection="1">
      <alignment horizontal="centerContinuous"/>
      <protection locked="0"/>
    </xf>
    <xf numFmtId="43" fontId="21" fillId="4" borderId="10" xfId="1" applyFont="1" applyFill="1" applyBorder="1" applyProtection="1">
      <protection locked="0"/>
    </xf>
    <xf numFmtId="43" fontId="21" fillId="4" borderId="4" xfId="1" applyFont="1" applyFill="1" applyBorder="1"/>
    <xf numFmtId="43" fontId="18" fillId="0" borderId="46" xfId="87" applyNumberFormat="1" applyFont="1" applyFill="1" applyBorder="1" applyAlignment="1" applyProtection="1">
      <alignment horizontal="center"/>
    </xf>
    <xf numFmtId="43" fontId="22" fillId="4" borderId="10" xfId="1" applyFont="1" applyFill="1" applyBorder="1" applyProtection="1">
      <protection locked="0"/>
    </xf>
    <xf numFmtId="43" fontId="22" fillId="4" borderId="4" xfId="1" applyFont="1" applyFill="1" applyBorder="1" applyProtection="1">
      <protection locked="0"/>
    </xf>
    <xf numFmtId="0" fontId="17" fillId="4" borderId="10" xfId="0" applyFont="1" applyFill="1" applyBorder="1"/>
    <xf numFmtId="0" fontId="17" fillId="4" borderId="4" xfId="0" applyFont="1" applyFill="1" applyBorder="1" applyProtection="1">
      <protection locked="0"/>
    </xf>
    <xf numFmtId="0" fontId="17" fillId="4" borderId="15" xfId="0" applyFont="1" applyFill="1" applyBorder="1" applyProtection="1">
      <protection locked="0"/>
    </xf>
    <xf numFmtId="0" fontId="8" fillId="4" borderId="10" xfId="0" applyFont="1" applyFill="1" applyBorder="1" applyAlignment="1" applyProtection="1">
      <alignment vertical="center" wrapText="1"/>
      <protection locked="0"/>
    </xf>
    <xf numFmtId="0" fontId="10" fillId="4" borderId="10" xfId="0" applyFont="1" applyFill="1" applyBorder="1" applyAlignment="1" applyProtection="1">
      <alignment vertical="top" wrapText="1"/>
      <protection locked="0"/>
    </xf>
    <xf numFmtId="43" fontId="10" fillId="4" borderId="15" xfId="0" applyNumberFormat="1" applyFont="1" applyFill="1" applyBorder="1" applyAlignment="1" applyProtection="1">
      <alignment vertical="top" wrapText="1"/>
      <protection locked="0"/>
    </xf>
    <xf numFmtId="0" fontId="17" fillId="4" borderId="10" xfId="0" applyFont="1" applyFill="1" applyBorder="1" applyAlignment="1">
      <alignment horizontal="center"/>
    </xf>
    <xf numFmtId="43" fontId="17" fillId="4" borderId="10" xfId="1" applyFont="1" applyFill="1" applyBorder="1" applyProtection="1">
      <protection locked="0"/>
    </xf>
    <xf numFmtId="43" fontId="17" fillId="4" borderId="4" xfId="1" applyFont="1" applyFill="1" applyBorder="1" applyProtection="1">
      <protection locked="0"/>
    </xf>
    <xf numFmtId="0" fontId="17" fillId="0" borderId="11" xfId="45" applyNumberFormat="1" applyFont="1" applyFill="1" applyBorder="1"/>
    <xf numFmtId="43" fontId="18" fillId="4" borderId="62" xfId="87" applyNumberFormat="1" applyFont="1" applyFill="1" applyBorder="1" applyAlignment="1" applyProtection="1">
      <alignment horizontal="center"/>
    </xf>
    <xf numFmtId="43" fontId="18" fillId="4" borderId="30" xfId="87" applyNumberFormat="1" applyFont="1" applyFill="1" applyBorder="1" applyAlignment="1" applyProtection="1">
      <alignment horizontal="center"/>
    </xf>
    <xf numFmtId="0" fontId="0" fillId="0" borderId="9" xfId="0" applyBorder="1" applyProtection="1">
      <protection locked="0"/>
    </xf>
    <xf numFmtId="0" fontId="12" fillId="0" borderId="4" xfId="0" applyFont="1" applyBorder="1"/>
    <xf numFmtId="0" fontId="12" fillId="0" borderId="4" xfId="0" applyFont="1" applyBorder="1" applyAlignment="1" applyProtection="1">
      <alignment wrapText="1"/>
      <protection locked="0"/>
    </xf>
    <xf numFmtId="0" fontId="12" fillId="0" borderId="44" xfId="0" applyFont="1" applyBorder="1" applyAlignment="1" applyProtection="1">
      <alignment wrapText="1"/>
      <protection locked="0"/>
    </xf>
    <xf numFmtId="0" fontId="12" fillId="0" borderId="66" xfId="0" applyFont="1" applyBorder="1" applyAlignment="1" applyProtection="1">
      <alignment wrapText="1"/>
      <protection locked="0"/>
    </xf>
    <xf numFmtId="0" fontId="12" fillId="0" borderId="30" xfId="0" applyFont="1" applyBorder="1" applyAlignment="1" applyProtection="1">
      <alignment wrapText="1"/>
      <protection locked="0"/>
    </xf>
    <xf numFmtId="0" fontId="12" fillId="0" borderId="4" xfId="0" applyFont="1" applyBorder="1" applyAlignment="1" applyProtection="1">
      <alignment horizontal="center" wrapText="1"/>
      <protection locked="0"/>
    </xf>
    <xf numFmtId="0" fontId="12" fillId="0" borderId="9" xfId="0" applyFont="1" applyBorder="1" applyAlignment="1">
      <alignment horizontal="center"/>
    </xf>
    <xf numFmtId="0" fontId="12" fillId="0" borderId="4" xfId="0" applyFont="1" applyBorder="1" applyAlignment="1" applyProtection="1">
      <alignment horizontal="center"/>
      <protection locked="0"/>
    </xf>
    <xf numFmtId="0" fontId="12" fillId="0" borderId="9" xfId="0" applyFont="1" applyBorder="1" applyAlignment="1" applyProtection="1">
      <alignment horizontal="center"/>
      <protection locked="0"/>
    </xf>
    <xf numFmtId="0" fontId="18" fillId="3" borderId="62" xfId="0" applyFont="1" applyFill="1" applyBorder="1" applyAlignment="1">
      <alignment horizontal="left" wrapText="1"/>
    </xf>
    <xf numFmtId="0" fontId="18" fillId="0" borderId="62" xfId="0" applyFont="1" applyBorder="1" applyAlignment="1">
      <alignment horizontal="left" vertical="center" wrapText="1"/>
    </xf>
    <xf numFmtId="0" fontId="18" fillId="0" borderId="62" xfId="0" applyFont="1" applyBorder="1" applyAlignment="1">
      <alignment horizontal="left" vertical="center"/>
    </xf>
    <xf numFmtId="9" fontId="20" fillId="3" borderId="15" xfId="1" applyNumberFormat="1" applyFont="1" applyFill="1" applyBorder="1" applyAlignment="1" applyProtection="1">
      <alignment horizontal="center" vertical="center" wrapText="1"/>
      <protection locked="0"/>
    </xf>
    <xf numFmtId="0" fontId="17" fillId="4" borderId="2" xfId="0" applyFont="1" applyFill="1" applyBorder="1" applyProtection="1">
      <protection locked="0"/>
    </xf>
    <xf numFmtId="43" fontId="10" fillId="0" borderId="2" xfId="0" applyNumberFormat="1" applyFont="1" applyBorder="1" applyAlignment="1" applyProtection="1">
      <alignment vertical="top" wrapText="1"/>
      <protection locked="0"/>
    </xf>
    <xf numFmtId="43" fontId="10" fillId="0" borderId="42" xfId="0" applyNumberFormat="1" applyFont="1" applyBorder="1" applyAlignment="1" applyProtection="1">
      <alignment vertical="top" wrapText="1"/>
      <protection locked="0"/>
    </xf>
    <xf numFmtId="43" fontId="10" fillId="4" borderId="2" xfId="0" applyNumberFormat="1" applyFont="1" applyFill="1" applyBorder="1" applyAlignment="1" applyProtection="1">
      <alignment vertical="top" wrapText="1"/>
      <protection locked="0"/>
    </xf>
    <xf numFmtId="9" fontId="10" fillId="0" borderId="2" xfId="19" applyFont="1" applyFill="1" applyBorder="1" applyAlignment="1" applyProtection="1">
      <alignment vertical="top" wrapText="1"/>
      <protection locked="0"/>
    </xf>
    <xf numFmtId="0" fontId="17" fillId="0" borderId="2" xfId="0" applyFont="1" applyBorder="1" applyProtection="1">
      <protection locked="0"/>
    </xf>
    <xf numFmtId="43" fontId="18" fillId="0" borderId="6" xfId="87" applyNumberFormat="1" applyFont="1" applyFill="1" applyBorder="1" applyAlignment="1" applyProtection="1">
      <alignment horizontal="center"/>
    </xf>
    <xf numFmtId="44" fontId="17" fillId="0" borderId="2" xfId="45" applyFont="1" applyFill="1" applyBorder="1"/>
    <xf numFmtId="44" fontId="17" fillId="0" borderId="12" xfId="45" applyFont="1" applyFill="1" applyBorder="1"/>
    <xf numFmtId="9" fontId="20" fillId="3" borderId="2" xfId="1" applyNumberFormat="1" applyFont="1" applyFill="1" applyBorder="1" applyAlignment="1" applyProtection="1">
      <alignment horizontal="center" vertical="center" wrapText="1"/>
      <protection locked="0"/>
    </xf>
    <xf numFmtId="49" fontId="25" fillId="4" borderId="62" xfId="1" applyNumberFormat="1" applyFont="1" applyFill="1" applyBorder="1" applyAlignment="1">
      <alignment horizontal="right"/>
    </xf>
    <xf numFmtId="43" fontId="0" fillId="0" borderId="70" xfId="1" applyFont="1" applyBorder="1"/>
    <xf numFmtId="43" fontId="0" fillId="0" borderId="70" xfId="1" applyFont="1" applyBorder="1" applyProtection="1">
      <protection locked="0"/>
    </xf>
    <xf numFmtId="43" fontId="0" fillId="0" borderId="69" xfId="1" applyFont="1" applyFill="1" applyBorder="1" applyProtection="1">
      <protection locked="0"/>
    </xf>
    <xf numFmtId="43" fontId="10" fillId="0" borderId="69" xfId="0" applyNumberFormat="1" applyFont="1" applyBorder="1" applyAlignment="1" applyProtection="1">
      <alignment vertical="top" wrapText="1"/>
      <protection locked="0"/>
    </xf>
    <xf numFmtId="0" fontId="12" fillId="0" borderId="16" xfId="0" applyFont="1" applyBorder="1"/>
    <xf numFmtId="0" fontId="18" fillId="3" borderId="73" xfId="0" applyFont="1" applyFill="1" applyBorder="1" applyAlignment="1">
      <alignment horizontal="left" wrapText="1"/>
    </xf>
    <xf numFmtId="0" fontId="23" fillId="0" borderId="30" xfId="0" applyFont="1" applyBorder="1" applyAlignment="1">
      <alignment horizontal="center" vertical="center" wrapText="1"/>
    </xf>
    <xf numFmtId="0" fontId="14" fillId="0" borderId="62" xfId="0" applyFont="1" applyBorder="1" applyAlignment="1">
      <alignment horizontal="left" wrapText="1"/>
    </xf>
    <xf numFmtId="0" fontId="18" fillId="3" borderId="40" xfId="0" applyFont="1" applyFill="1" applyBorder="1" applyAlignment="1">
      <alignment horizontal="left" vertical="center"/>
    </xf>
    <xf numFmtId="0" fontId="18" fillId="3" borderId="6" xfId="0" applyFont="1" applyFill="1" applyBorder="1" applyAlignment="1">
      <alignment horizontal="left" vertical="center"/>
    </xf>
    <xf numFmtId="0" fontId="18" fillId="3" borderId="2" xfId="0" applyFont="1" applyFill="1" applyBorder="1" applyAlignment="1">
      <alignment horizontal="left" vertical="center" wrapText="1"/>
    </xf>
    <xf numFmtId="0" fontId="18" fillId="3" borderId="50" xfId="0" applyFont="1" applyFill="1" applyBorder="1" applyAlignment="1">
      <alignment horizontal="left" vertical="center" wrapText="1"/>
    </xf>
    <xf numFmtId="49" fontId="30" fillId="7" borderId="10" xfId="1" applyNumberFormat="1" applyFont="1" applyFill="1" applyBorder="1" applyAlignment="1" applyProtection="1">
      <alignment horizontal="center" vertical="center" wrapText="1"/>
      <protection locked="0"/>
    </xf>
    <xf numFmtId="49" fontId="30" fillId="7" borderId="4" xfId="1" applyNumberFormat="1" applyFont="1" applyFill="1" applyBorder="1" applyAlignment="1" applyProtection="1">
      <alignment horizontal="center" vertical="center" wrapText="1"/>
      <protection locked="0"/>
    </xf>
    <xf numFmtId="43" fontId="30" fillId="7" borderId="4" xfId="1" applyFont="1" applyFill="1" applyBorder="1" applyAlignment="1" applyProtection="1">
      <alignment horizontal="center" vertical="center" wrapText="1"/>
      <protection locked="0"/>
    </xf>
    <xf numFmtId="9" fontId="30" fillId="7" borderId="4" xfId="1" applyNumberFormat="1" applyFont="1" applyFill="1" applyBorder="1" applyAlignment="1" applyProtection="1">
      <alignment horizontal="center" vertical="center" wrapText="1"/>
      <protection locked="0"/>
    </xf>
    <xf numFmtId="1" fontId="8" fillId="8" borderId="3" xfId="110" applyNumberFormat="1" applyFont="1" applyFill="1" applyBorder="1" applyAlignment="1">
      <alignment horizontal="center"/>
    </xf>
    <xf numFmtId="165" fontId="8" fillId="8" borderId="62" xfId="109" applyNumberFormat="1" applyFont="1" applyFill="1" applyBorder="1" applyAlignment="1">
      <alignment horizontal="center"/>
    </xf>
    <xf numFmtId="165" fontId="52" fillId="8" borderId="3" xfId="2" applyNumberFormat="1" applyFont="1" applyFill="1" applyBorder="1" applyAlignment="1">
      <alignment horizontal="center"/>
    </xf>
    <xf numFmtId="0" fontId="52" fillId="8" borderId="62" xfId="109" applyFont="1" applyFill="1" applyBorder="1" applyAlignment="1">
      <alignment horizontal="center"/>
    </xf>
    <xf numFmtId="0" fontId="23" fillId="2" borderId="2" xfId="10" applyFont="1" applyFill="1" applyBorder="1" applyProtection="1"/>
    <xf numFmtId="43" fontId="0" fillId="0" borderId="21" xfId="1" applyFont="1" applyBorder="1" applyProtection="1">
      <protection locked="0"/>
    </xf>
    <xf numFmtId="0" fontId="17" fillId="0" borderId="0" xfId="0" applyFont="1" applyAlignment="1" applyProtection="1">
      <alignment vertical="center"/>
      <protection locked="0"/>
    </xf>
    <xf numFmtId="43" fontId="17" fillId="0" borderId="0" xfId="1" applyFont="1" applyBorder="1" applyProtection="1">
      <protection locked="0"/>
    </xf>
    <xf numFmtId="0" fontId="46" fillId="0" borderId="0" xfId="109" applyFont="1" applyAlignment="1">
      <alignment vertical="top"/>
    </xf>
    <xf numFmtId="0" fontId="46" fillId="0" borderId="7" xfId="109" applyFont="1" applyBorder="1" applyAlignment="1">
      <alignment vertical="top"/>
    </xf>
    <xf numFmtId="0" fontId="31" fillId="0" borderId="7" xfId="108" applyFont="1" applyBorder="1" applyAlignment="1">
      <alignment vertical="top"/>
    </xf>
    <xf numFmtId="0" fontId="50" fillId="0" borderId="7" xfId="108" applyBorder="1"/>
    <xf numFmtId="0" fontId="7" fillId="0" borderId="0" xfId="109" applyFont="1"/>
    <xf numFmtId="172" fontId="7" fillId="0" borderId="62" xfId="109" applyNumberFormat="1" applyFont="1" applyBorder="1" applyProtection="1">
      <protection locked="0"/>
    </xf>
    <xf numFmtId="0" fontId="51" fillId="0" borderId="7" xfId="109" applyFont="1" applyBorder="1" applyAlignment="1">
      <alignment vertical="top"/>
    </xf>
    <xf numFmtId="43" fontId="10" fillId="4" borderId="10" xfId="1" applyFont="1" applyFill="1" applyBorder="1" applyAlignment="1" applyProtection="1">
      <alignment horizontal="right" wrapText="1"/>
      <protection locked="0"/>
    </xf>
    <xf numFmtId="43" fontId="10" fillId="3" borderId="11" xfId="0" applyNumberFormat="1" applyFont="1" applyFill="1" applyBorder="1" applyAlignment="1" applyProtection="1">
      <alignment wrapText="1"/>
      <protection locked="0"/>
    </xf>
    <xf numFmtId="43" fontId="10" fillId="4" borderId="13" xfId="0" applyNumberFormat="1" applyFont="1" applyFill="1" applyBorder="1" applyAlignment="1" applyProtection="1">
      <alignment wrapText="1"/>
      <protection locked="0"/>
    </xf>
    <xf numFmtId="10" fontId="10" fillId="0" borderId="13" xfId="0" applyNumberFormat="1" applyFont="1" applyBorder="1" applyAlignment="1" applyProtection="1">
      <alignment wrapText="1"/>
      <protection locked="0"/>
    </xf>
    <xf numFmtId="43" fontId="10" fillId="3" borderId="13" xfId="0" applyNumberFormat="1" applyFont="1" applyFill="1" applyBorder="1" applyAlignment="1" applyProtection="1">
      <alignment wrapText="1"/>
      <protection locked="0"/>
    </xf>
    <xf numFmtId="9" fontId="10" fillId="3" borderId="16" xfId="19" applyFont="1" applyFill="1" applyBorder="1" applyAlignment="1" applyProtection="1">
      <alignment wrapText="1"/>
      <protection locked="0"/>
    </xf>
    <xf numFmtId="49" fontId="55" fillId="3" borderId="48" xfId="1" applyNumberFormat="1" applyFont="1" applyFill="1" applyBorder="1" applyAlignment="1" applyProtection="1">
      <alignment horizontal="center" wrapText="1"/>
      <protection locked="0"/>
    </xf>
    <xf numFmtId="49" fontId="55" fillId="3" borderId="49" xfId="1" applyNumberFormat="1" applyFont="1" applyFill="1" applyBorder="1" applyAlignment="1" applyProtection="1">
      <alignment horizontal="center"/>
      <protection locked="0"/>
    </xf>
    <xf numFmtId="1" fontId="8" fillId="8" borderId="0" xfId="110" applyNumberFormat="1" applyFont="1" applyFill="1" applyBorder="1" applyAlignment="1">
      <alignment horizontal="center"/>
    </xf>
    <xf numFmtId="165" fontId="52" fillId="8" borderId="62" xfId="2" applyNumberFormat="1" applyFont="1" applyFill="1" applyBorder="1" applyAlignment="1">
      <alignment horizontal="center"/>
    </xf>
    <xf numFmtId="49" fontId="25" fillId="8" borderId="62" xfId="1" applyNumberFormat="1" applyFont="1" applyFill="1" applyBorder="1" applyAlignment="1">
      <alignment horizontal="right"/>
    </xf>
    <xf numFmtId="1" fontId="8" fillId="8" borderId="62" xfId="110" applyNumberFormat="1" applyFont="1" applyFill="1" applyBorder="1" applyAlignment="1">
      <alignment horizontal="center"/>
    </xf>
    <xf numFmtId="0" fontId="56" fillId="0" borderId="7" xfId="109" applyFont="1" applyBorder="1" applyAlignment="1">
      <alignment vertical="top"/>
    </xf>
    <xf numFmtId="0" fontId="59" fillId="0" borderId="7" xfId="109" applyFont="1" applyBorder="1" applyAlignment="1">
      <alignment vertical="top"/>
    </xf>
    <xf numFmtId="0" fontId="0" fillId="0" borderId="0" xfId="0" applyAlignment="1">
      <alignment vertical="center"/>
    </xf>
    <xf numFmtId="0" fontId="61" fillId="0" borderId="0" xfId="122"/>
    <xf numFmtId="0" fontId="60" fillId="0" borderId="0" xfId="0" applyFont="1"/>
    <xf numFmtId="0" fontId="62" fillId="0" borderId="0" xfId="0" applyFont="1"/>
    <xf numFmtId="0" fontId="0" fillId="2" borderId="0" xfId="0" applyFill="1"/>
    <xf numFmtId="43" fontId="10" fillId="0" borderId="10" xfId="1" applyFont="1" applyFill="1" applyBorder="1" applyAlignment="1" applyProtection="1">
      <alignment horizontal="right" wrapText="1"/>
    </xf>
    <xf numFmtId="43" fontId="10" fillId="0" borderId="4" xfId="1" applyFont="1" applyFill="1" applyBorder="1" applyAlignment="1" applyProtection="1">
      <alignment horizontal="right" wrapText="1"/>
    </xf>
    <xf numFmtId="43" fontId="10" fillId="0" borderId="15" xfId="1" applyFont="1" applyFill="1" applyBorder="1" applyAlignment="1" applyProtection="1">
      <alignment horizontal="right" wrapText="1"/>
    </xf>
    <xf numFmtId="43" fontId="10" fillId="0" borderId="4" xfId="1" applyFont="1" applyFill="1" applyBorder="1" applyAlignment="1" applyProtection="1">
      <alignment vertical="center" wrapText="1"/>
    </xf>
    <xf numFmtId="43" fontId="10" fillId="0" borderId="15" xfId="1" applyFont="1" applyFill="1" applyBorder="1" applyAlignment="1" applyProtection="1">
      <alignment vertical="center" wrapText="1"/>
    </xf>
    <xf numFmtId="10" fontId="10" fillId="0" borderId="13" xfId="0" applyNumberFormat="1" applyFont="1" applyBorder="1" applyAlignment="1">
      <alignment wrapText="1"/>
    </xf>
    <xf numFmtId="43" fontId="22" fillId="2" borderId="4" xfId="1" applyFont="1" applyFill="1" applyBorder="1" applyAlignment="1" applyProtection="1"/>
    <xf numFmtId="0" fontId="8" fillId="0" borderId="0" xfId="109" applyFont="1" applyProtection="1">
      <protection locked="0"/>
    </xf>
    <xf numFmtId="0" fontId="8" fillId="0" borderId="0" xfId="109" applyFont="1" applyAlignment="1" applyProtection="1">
      <alignment vertical="top"/>
      <protection locked="0"/>
    </xf>
    <xf numFmtId="1" fontId="8" fillId="0" borderId="0" xfId="110" applyNumberFormat="1" applyFont="1" applyFill="1" applyBorder="1" applyAlignment="1" applyProtection="1">
      <protection locked="0"/>
    </xf>
    <xf numFmtId="0" fontId="52" fillId="0" borderId="0" xfId="108" applyFont="1" applyAlignment="1" applyProtection="1">
      <alignment horizontal="right"/>
      <protection locked="0"/>
    </xf>
    <xf numFmtId="0" fontId="52" fillId="0" borderId="0" xfId="108" applyFont="1" applyProtection="1">
      <protection locked="0"/>
    </xf>
    <xf numFmtId="174" fontId="8" fillId="4" borderId="5" xfId="109" applyNumberFormat="1" applyFont="1" applyFill="1" applyBorder="1" applyAlignment="1" applyProtection="1">
      <alignment horizontal="center"/>
      <protection locked="0"/>
    </xf>
    <xf numFmtId="173" fontId="52" fillId="0" borderId="0" xfId="2" applyNumberFormat="1" applyFont="1" applyFill="1" applyBorder="1" applyAlignment="1" applyProtection="1">
      <alignment horizontal="right"/>
      <protection locked="0"/>
    </xf>
    <xf numFmtId="173" fontId="27" fillId="0" borderId="0" xfId="2" applyNumberFormat="1" applyFont="1" applyFill="1" applyBorder="1" applyAlignment="1" applyProtection="1">
      <protection locked="0"/>
    </xf>
    <xf numFmtId="0" fontId="52" fillId="0" borderId="0" xfId="0" applyFont="1" applyProtection="1">
      <protection locked="0"/>
    </xf>
    <xf numFmtId="43" fontId="14" fillId="0" borderId="0" xfId="37" applyFont="1" applyFill="1" applyBorder="1" applyAlignment="1" applyProtection="1">
      <alignment horizontal="left" wrapText="1"/>
      <protection locked="0"/>
    </xf>
    <xf numFmtId="0" fontId="26" fillId="0" borderId="21" xfId="0" applyFont="1" applyBorder="1" applyAlignment="1" applyProtection="1">
      <alignment horizontal="center" wrapText="1"/>
      <protection locked="0"/>
    </xf>
    <xf numFmtId="49" fontId="25" fillId="0" borderId="0" xfId="1" applyNumberFormat="1" applyFont="1" applyBorder="1" applyAlignment="1" applyProtection="1">
      <alignment horizontal="right"/>
      <protection locked="0"/>
    </xf>
    <xf numFmtId="0" fontId="25" fillId="4" borderId="62" xfId="1" applyNumberFormat="1" applyFont="1" applyFill="1" applyBorder="1" applyAlignment="1" applyProtection="1">
      <alignment horizontal="right"/>
      <protection locked="0"/>
    </xf>
    <xf numFmtId="0" fontId="52" fillId="0" borderId="0" xfId="108" applyFont="1" applyAlignment="1" applyProtection="1">
      <alignment horizontal="left"/>
      <protection locked="0"/>
    </xf>
    <xf numFmtId="0" fontId="52" fillId="4" borderId="62" xfId="109" applyFont="1" applyFill="1" applyBorder="1" applyAlignment="1" applyProtection="1">
      <alignment horizontal="center"/>
      <protection locked="0"/>
    </xf>
    <xf numFmtId="49" fontId="25" fillId="0" borderId="0" xfId="1" applyNumberFormat="1" applyFont="1" applyFill="1" applyBorder="1" applyProtection="1">
      <protection locked="0"/>
    </xf>
    <xf numFmtId="0" fontId="8" fillId="0" borderId="0" xfId="109" applyFont="1" applyAlignment="1" applyProtection="1">
      <alignment horizontal="center"/>
      <protection locked="0"/>
    </xf>
    <xf numFmtId="165" fontId="8" fillId="4" borderId="62" xfId="109" applyNumberFormat="1" applyFont="1" applyFill="1" applyBorder="1" applyAlignment="1" applyProtection="1">
      <alignment horizontal="center"/>
      <protection locked="0"/>
    </xf>
    <xf numFmtId="173" fontId="52" fillId="0" borderId="0" xfId="2" applyNumberFormat="1" applyFont="1" applyFill="1" applyBorder="1" applyAlignment="1" applyProtection="1">
      <alignment horizontal="left"/>
      <protection locked="0"/>
    </xf>
    <xf numFmtId="165" fontId="52" fillId="4" borderId="3" xfId="2" applyNumberFormat="1" applyFont="1" applyFill="1" applyBorder="1" applyAlignment="1" applyProtection="1">
      <alignment horizontal="center"/>
      <protection locked="0"/>
    </xf>
    <xf numFmtId="0" fontId="26" fillId="0" borderId="0" xfId="0" applyFont="1" applyProtection="1">
      <protection locked="0"/>
    </xf>
    <xf numFmtId="0" fontId="50" fillId="0" borderId="0" xfId="108" applyProtection="1">
      <protection locked="0"/>
    </xf>
    <xf numFmtId="9" fontId="9" fillId="0" borderId="0" xfId="109" applyNumberFormat="1" applyFont="1" applyProtection="1">
      <protection locked="0"/>
    </xf>
    <xf numFmtId="0" fontId="9" fillId="0" borderId="0" xfId="0" applyFont="1" applyAlignment="1" applyProtection="1">
      <alignment horizontal="center"/>
      <protection locked="0"/>
    </xf>
    <xf numFmtId="43" fontId="9" fillId="0" borderId="0" xfId="1" applyFont="1" applyBorder="1" applyAlignment="1" applyProtection="1">
      <alignment horizontal="center"/>
      <protection locked="0"/>
    </xf>
    <xf numFmtId="43" fontId="15" fillId="0" borderId="0" xfId="1" applyFont="1" applyBorder="1" applyAlignment="1" applyProtection="1">
      <alignment horizontal="center"/>
      <protection locked="0"/>
    </xf>
    <xf numFmtId="43" fontId="14" fillId="0" borderId="0" xfId="1" applyFont="1" applyBorder="1" applyAlignment="1" applyProtection="1">
      <alignment horizontal="center"/>
      <protection locked="0"/>
    </xf>
    <xf numFmtId="0" fontId="9" fillId="0" borderId="0" xfId="0" applyFont="1" applyAlignment="1" applyProtection="1">
      <alignment horizontal="centerContinuous"/>
      <protection locked="0"/>
    </xf>
    <xf numFmtId="43" fontId="9" fillId="0" borderId="0" xfId="1" applyFont="1" applyBorder="1" applyAlignment="1" applyProtection="1">
      <alignment horizontal="centerContinuous"/>
      <protection locked="0"/>
    </xf>
    <xf numFmtId="43" fontId="15" fillId="0" borderId="0" xfId="1" applyFont="1" applyBorder="1" applyAlignment="1" applyProtection="1">
      <alignment horizontal="centerContinuous"/>
      <protection locked="0"/>
    </xf>
    <xf numFmtId="43" fontId="14" fillId="0" borderId="0" xfId="1" applyFont="1" applyBorder="1" applyAlignment="1" applyProtection="1">
      <alignment horizontal="centerContinuous"/>
      <protection locked="0"/>
    </xf>
    <xf numFmtId="49" fontId="8" fillId="0" borderId="0" xfId="1" applyNumberFormat="1" applyFont="1" applyFill="1" applyBorder="1" applyProtection="1">
      <protection locked="0"/>
    </xf>
    <xf numFmtId="0" fontId="53" fillId="0" borderId="0" xfId="0" applyFont="1" applyProtection="1">
      <protection locked="0"/>
    </xf>
    <xf numFmtId="0" fontId="63" fillId="0" borderId="0" xfId="0" applyFont="1" applyAlignment="1">
      <alignment horizontal="left"/>
    </xf>
    <xf numFmtId="0" fontId="64" fillId="0" borderId="0" xfId="0" applyFont="1" applyAlignment="1">
      <alignment horizontal="left"/>
    </xf>
    <xf numFmtId="0" fontId="19" fillId="0" borderId="0" xfId="0" applyFont="1" applyAlignment="1">
      <alignment wrapText="1"/>
    </xf>
    <xf numFmtId="0" fontId="19" fillId="0" borderId="0" xfId="0" applyFont="1" applyAlignment="1">
      <alignment horizontal="left" wrapText="1"/>
    </xf>
    <xf numFmtId="0" fontId="19" fillId="0" borderId="0" xfId="0" applyFont="1" applyAlignment="1">
      <alignment horizontal="left"/>
    </xf>
    <xf numFmtId="0" fontId="65" fillId="0" borderId="0" xfId="0" applyFont="1" applyAlignment="1">
      <alignment wrapText="1"/>
    </xf>
    <xf numFmtId="0" fontId="8" fillId="2" borderId="0" xfId="109" applyFont="1" applyFill="1" applyAlignment="1" applyProtection="1">
      <alignment vertical="top"/>
      <protection locked="0"/>
    </xf>
    <xf numFmtId="0" fontId="52" fillId="2" borderId="0" xfId="0" applyFont="1" applyFill="1" applyProtection="1">
      <protection locked="0"/>
    </xf>
    <xf numFmtId="1" fontId="8" fillId="2" borderId="0" xfId="110" applyNumberFormat="1" applyFont="1" applyFill="1" applyBorder="1" applyAlignment="1" applyProtection="1">
      <alignment vertical="center"/>
      <protection locked="0"/>
    </xf>
    <xf numFmtId="0" fontId="52" fillId="2" borderId="0" xfId="108" applyFont="1" applyFill="1" applyAlignment="1" applyProtection="1">
      <alignment horizontal="right" vertical="center"/>
      <protection locked="0"/>
    </xf>
    <xf numFmtId="0" fontId="52" fillId="2" borderId="5" xfId="109" applyFont="1" applyFill="1" applyBorder="1" applyAlignment="1" applyProtection="1">
      <alignment horizontal="center" vertical="center"/>
      <protection locked="0"/>
    </xf>
    <xf numFmtId="0" fontId="8" fillId="2" borderId="0" xfId="109" applyFont="1" applyFill="1" applyProtection="1">
      <protection locked="0"/>
    </xf>
    <xf numFmtId="0" fontId="52" fillId="2" borderId="0" xfId="108" applyFont="1" applyFill="1" applyProtection="1">
      <protection locked="0"/>
    </xf>
    <xf numFmtId="0" fontId="52" fillId="2" borderId="0" xfId="108" applyFont="1" applyFill="1" applyAlignment="1" applyProtection="1">
      <alignment horizontal="right"/>
      <protection locked="0"/>
    </xf>
    <xf numFmtId="0" fontId="52" fillId="2" borderId="3" xfId="109" applyFont="1" applyFill="1" applyBorder="1" applyAlignment="1" applyProtection="1">
      <alignment horizontal="center"/>
      <protection locked="0"/>
    </xf>
    <xf numFmtId="1" fontId="8" fillId="2" borderId="3" xfId="110" applyNumberFormat="1" applyFont="1" applyFill="1" applyBorder="1" applyAlignment="1" applyProtection="1">
      <alignment horizontal="center" vertical="center"/>
      <protection locked="0"/>
    </xf>
    <xf numFmtId="0" fontId="52" fillId="2" borderId="3" xfId="109" applyFont="1" applyFill="1" applyBorder="1" applyAlignment="1" applyProtection="1">
      <alignment horizontal="center" vertical="center"/>
      <protection locked="0"/>
    </xf>
    <xf numFmtId="0" fontId="52" fillId="2" borderId="3" xfId="109" applyFont="1" applyFill="1" applyBorder="1" applyAlignment="1" applyProtection="1">
      <alignment horizontal="left" vertical="center"/>
      <protection locked="0"/>
    </xf>
    <xf numFmtId="0" fontId="52" fillId="2" borderId="3" xfId="109" applyFont="1" applyFill="1" applyBorder="1" applyAlignment="1" applyProtection="1">
      <alignment horizontal="left"/>
      <protection locked="0"/>
    </xf>
    <xf numFmtId="49" fontId="8" fillId="2" borderId="0" xfId="1" applyNumberFormat="1" applyFont="1" applyFill="1" applyBorder="1" applyProtection="1">
      <protection locked="0"/>
    </xf>
    <xf numFmtId="0" fontId="8" fillId="2" borderId="0" xfId="110" applyNumberFormat="1" applyFont="1" applyFill="1" applyBorder="1" applyAlignment="1" applyProtection="1">
      <alignment horizontal="right"/>
      <protection locked="0"/>
    </xf>
    <xf numFmtId="174" fontId="8" fillId="2" borderId="5" xfId="109" applyNumberFormat="1" applyFont="1" applyFill="1" applyBorder="1" applyAlignment="1" applyProtection="1">
      <alignment horizontal="center"/>
      <protection locked="0"/>
    </xf>
    <xf numFmtId="0" fontId="8" fillId="2" borderId="0" xfId="109" applyFont="1" applyFill="1" applyAlignment="1" applyProtection="1">
      <alignment vertical="center"/>
      <protection locked="0"/>
    </xf>
    <xf numFmtId="0" fontId="53" fillId="2" borderId="0" xfId="0" applyFont="1" applyFill="1" applyProtection="1">
      <protection locked="0"/>
    </xf>
    <xf numFmtId="0" fontId="50" fillId="2" borderId="0" xfId="108" applyFill="1"/>
    <xf numFmtId="0" fontId="52" fillId="2" borderId="0" xfId="108" applyFont="1" applyFill="1"/>
    <xf numFmtId="9" fontId="9" fillId="2" borderId="0" xfId="109" applyNumberFormat="1" applyFont="1" applyFill="1"/>
    <xf numFmtId="43" fontId="0" fillId="2" borderId="0" xfId="1" applyFont="1" applyFill="1" applyBorder="1"/>
    <xf numFmtId="0" fontId="9" fillId="2" borderId="0" xfId="0" applyFont="1" applyFill="1" applyAlignment="1">
      <alignment horizontal="center"/>
    </xf>
    <xf numFmtId="43" fontId="15" fillId="2" borderId="0" xfId="1" applyFont="1" applyFill="1" applyBorder="1" applyAlignment="1">
      <alignment horizontal="center"/>
    </xf>
    <xf numFmtId="43" fontId="14" fillId="2" borderId="0" xfId="1" applyFont="1" applyFill="1" applyBorder="1" applyAlignment="1">
      <alignment horizontal="center"/>
    </xf>
    <xf numFmtId="0" fontId="9" fillId="2" borderId="0" xfId="0" applyFont="1" applyFill="1" applyAlignment="1">
      <alignment horizontal="centerContinuous"/>
    </xf>
    <xf numFmtId="43" fontId="9" fillId="2" borderId="0" xfId="1" applyFont="1" applyFill="1" applyBorder="1" applyAlignment="1">
      <alignment horizontal="centerContinuous"/>
    </xf>
    <xf numFmtId="43" fontId="15" fillId="2" borderId="0" xfId="1" applyFont="1" applyFill="1" applyBorder="1" applyAlignment="1">
      <alignment horizontal="centerContinuous"/>
    </xf>
    <xf numFmtId="43" fontId="14" fillId="2" borderId="0" xfId="1" applyFont="1" applyFill="1" applyBorder="1" applyAlignment="1">
      <alignment horizontal="centerContinuous"/>
    </xf>
    <xf numFmtId="43" fontId="0" fillId="2" borderId="0" xfId="1" applyFont="1" applyFill="1" applyProtection="1">
      <protection locked="0"/>
    </xf>
    <xf numFmtId="43" fontId="0" fillId="2" borderId="0" xfId="1" applyFont="1" applyFill="1" applyBorder="1" applyProtection="1">
      <protection locked="0"/>
    </xf>
    <xf numFmtId="0" fontId="26" fillId="2" borderId="21" xfId="0" applyFont="1" applyFill="1" applyBorder="1" applyAlignment="1" applyProtection="1">
      <alignment horizontal="center" wrapText="1"/>
      <protection locked="0"/>
    </xf>
    <xf numFmtId="0" fontId="22" fillId="2" borderId="0" xfId="0" applyFont="1" applyFill="1" applyProtection="1">
      <protection locked="0"/>
    </xf>
    <xf numFmtId="1" fontId="8" fillId="2" borderId="5" xfId="110" applyNumberFormat="1" applyFont="1" applyFill="1" applyBorder="1" applyAlignment="1" applyProtection="1">
      <alignment horizontal="center" vertical="center"/>
      <protection locked="0"/>
    </xf>
    <xf numFmtId="1" fontId="8" fillId="2" borderId="3" xfId="110" applyNumberFormat="1" applyFont="1" applyFill="1" applyBorder="1" applyAlignment="1" applyProtection="1">
      <alignment horizontal="center"/>
      <protection locked="0"/>
    </xf>
    <xf numFmtId="1" fontId="8" fillId="2" borderId="3" xfId="110" applyNumberFormat="1" applyFont="1" applyFill="1" applyBorder="1" applyAlignment="1" applyProtection="1">
      <alignment vertical="center"/>
      <protection locked="0"/>
    </xf>
    <xf numFmtId="0" fontId="8" fillId="2" borderId="0" xfId="109" applyFont="1" applyFill="1" applyAlignment="1" applyProtection="1">
      <alignment horizontal="center"/>
      <protection locked="0"/>
    </xf>
    <xf numFmtId="1" fontId="8" fillId="2" borderId="3" xfId="110" applyNumberFormat="1" applyFont="1" applyFill="1" applyBorder="1" applyAlignment="1" applyProtection="1">
      <alignment horizontal="center"/>
    </xf>
    <xf numFmtId="49" fontId="20" fillId="3" borderId="29" xfId="1" applyNumberFormat="1" applyFont="1" applyFill="1" applyBorder="1" applyAlignment="1" applyProtection="1">
      <alignment horizontal="center" vertical="center" wrapText="1"/>
    </xf>
    <xf numFmtId="49" fontId="20" fillId="3" borderId="6" xfId="1" applyNumberFormat="1" applyFont="1" applyFill="1" applyBorder="1" applyAlignment="1" applyProtection="1">
      <alignment horizontal="center" vertical="center" wrapText="1"/>
    </xf>
    <xf numFmtId="43" fontId="20" fillId="3" borderId="6" xfId="1" applyFont="1" applyFill="1" applyBorder="1" applyAlignment="1" applyProtection="1">
      <alignment horizontal="center" vertical="center" wrapText="1"/>
    </xf>
    <xf numFmtId="9" fontId="20" fillId="3" borderId="46" xfId="1" applyNumberFormat="1" applyFont="1" applyFill="1" applyBorder="1" applyAlignment="1" applyProtection="1">
      <alignment horizontal="center" vertical="center" wrapText="1"/>
    </xf>
    <xf numFmtId="9" fontId="20" fillId="3" borderId="47" xfId="1" applyNumberFormat="1" applyFont="1" applyFill="1" applyBorder="1" applyAlignment="1" applyProtection="1">
      <alignment horizontal="center" vertical="center" wrapText="1"/>
    </xf>
    <xf numFmtId="49" fontId="20" fillId="3" borderId="9" xfId="1" applyNumberFormat="1" applyFont="1" applyFill="1" applyBorder="1" applyAlignment="1" applyProtection="1">
      <alignment horizontal="center" vertical="center" wrapText="1"/>
    </xf>
    <xf numFmtId="0" fontId="8" fillId="2" borderId="62" xfId="110" applyNumberFormat="1" applyFont="1" applyFill="1" applyBorder="1" applyAlignment="1" applyProtection="1">
      <protection locked="0"/>
    </xf>
    <xf numFmtId="49" fontId="25" fillId="2" borderId="62" xfId="1" applyNumberFormat="1" applyFont="1" applyFill="1" applyBorder="1" applyAlignment="1" applyProtection="1">
      <alignment horizontal="left"/>
      <protection locked="0"/>
    </xf>
    <xf numFmtId="1" fontId="8" fillId="2" borderId="0" xfId="110" applyNumberFormat="1" applyFont="1" applyFill="1" applyBorder="1" applyAlignment="1" applyProtection="1">
      <protection locked="0"/>
    </xf>
    <xf numFmtId="0" fontId="52" fillId="2" borderId="0" xfId="108" applyFont="1" applyFill="1" applyAlignment="1" applyProtection="1">
      <alignment horizontal="left"/>
      <protection locked="0"/>
    </xf>
    <xf numFmtId="0" fontId="52" fillId="2" borderId="62" xfId="109" applyFont="1" applyFill="1" applyBorder="1" applyAlignment="1" applyProtection="1">
      <alignment horizontal="center"/>
      <protection locked="0"/>
    </xf>
    <xf numFmtId="165" fontId="8" fillId="2" borderId="62" xfId="109" applyNumberFormat="1" applyFont="1" applyFill="1" applyBorder="1" applyAlignment="1" applyProtection="1">
      <alignment horizontal="center"/>
      <protection locked="0"/>
    </xf>
    <xf numFmtId="173" fontId="52" fillId="2" borderId="0" xfId="2" applyNumberFormat="1" applyFont="1" applyFill="1" applyBorder="1" applyAlignment="1" applyProtection="1">
      <alignment horizontal="left"/>
      <protection locked="0"/>
    </xf>
    <xf numFmtId="165" fontId="52" fillId="2" borderId="62" xfId="2" applyNumberFormat="1" applyFont="1" applyFill="1" applyBorder="1" applyAlignment="1" applyProtection="1">
      <alignment horizontal="center"/>
      <protection locked="0"/>
    </xf>
    <xf numFmtId="1" fontId="8" fillId="2" borderId="62" xfId="110" applyNumberFormat="1" applyFont="1" applyFill="1" applyBorder="1" applyAlignment="1" applyProtection="1">
      <alignment horizontal="center"/>
      <protection locked="0"/>
    </xf>
    <xf numFmtId="49" fontId="25" fillId="2" borderId="0" xfId="1" applyNumberFormat="1" applyFont="1" applyFill="1" applyBorder="1" applyAlignment="1" applyProtection="1">
      <alignment horizontal="right"/>
      <protection locked="0"/>
    </xf>
    <xf numFmtId="49" fontId="25" fillId="2" borderId="62" xfId="1" applyNumberFormat="1" applyFont="1" applyFill="1" applyBorder="1" applyAlignment="1" applyProtection="1">
      <alignment horizontal="right"/>
      <protection locked="0"/>
    </xf>
    <xf numFmtId="49" fontId="19" fillId="2" borderId="0" xfId="1" applyNumberFormat="1" applyFont="1" applyFill="1" applyBorder="1" applyAlignment="1"/>
    <xf numFmtId="0" fontId="19" fillId="2" borderId="0" xfId="0" applyFont="1" applyFill="1"/>
    <xf numFmtId="49" fontId="25" fillId="2" borderId="0" xfId="1" applyNumberFormat="1" applyFont="1" applyFill="1" applyBorder="1" applyProtection="1">
      <protection locked="0"/>
    </xf>
    <xf numFmtId="49" fontId="25" fillId="2" borderId="0" xfId="1" applyNumberFormat="1" applyFont="1" applyFill="1" applyBorder="1"/>
    <xf numFmtId="0" fontId="26" fillId="2" borderId="0" xfId="0" applyFont="1" applyFill="1" applyProtection="1">
      <protection locked="0"/>
    </xf>
    <xf numFmtId="0" fontId="26" fillId="2" borderId="0" xfId="0" applyFont="1" applyFill="1"/>
    <xf numFmtId="0" fontId="54" fillId="0" borderId="0" xfId="81" applyFont="1" applyAlignment="1" applyProtection="1">
      <alignment horizontal="right"/>
      <protection locked="0"/>
    </xf>
    <xf numFmtId="0" fontId="31" fillId="0" borderId="0" xfId="108" applyFont="1" applyAlignment="1" applyProtection="1">
      <alignment vertical="top"/>
      <protection locked="0"/>
    </xf>
    <xf numFmtId="165" fontId="0" fillId="0" borderId="4" xfId="1" applyNumberFormat="1" applyFont="1" applyBorder="1" applyProtection="1"/>
    <xf numFmtId="165" fontId="17" fillId="0" borderId="4" xfId="0" applyNumberFormat="1" applyFont="1" applyBorder="1" applyAlignment="1">
      <alignment horizontal="center"/>
    </xf>
    <xf numFmtId="10" fontId="17" fillId="0" borderId="4" xfId="87" applyNumberFormat="1" applyFont="1" applyBorder="1" applyAlignment="1" applyProtection="1">
      <alignment horizontal="center"/>
    </xf>
    <xf numFmtId="43" fontId="9" fillId="0" borderId="0" xfId="1" applyFont="1" applyFill="1" applyAlignment="1"/>
    <xf numFmtId="43" fontId="52" fillId="0" borderId="0" xfId="1" applyFont="1" applyFill="1" applyBorder="1" applyProtection="1">
      <protection locked="0"/>
    </xf>
    <xf numFmtId="43" fontId="8" fillId="0" borderId="0" xfId="1" applyFont="1" applyFill="1" applyBorder="1" applyAlignment="1" applyProtection="1">
      <protection locked="0"/>
    </xf>
    <xf numFmtId="43" fontId="14" fillId="0" borderId="0" xfId="1" applyFont="1" applyFill="1" applyBorder="1" applyAlignment="1" applyProtection="1">
      <alignment horizontal="left" wrapText="1"/>
      <protection locked="0"/>
    </xf>
    <xf numFmtId="43" fontId="50" fillId="0" borderId="0" xfId="1" applyFont="1" applyFill="1" applyBorder="1"/>
    <xf numFmtId="43" fontId="7" fillId="0" borderId="0" xfId="1" applyFont="1" applyFill="1" applyAlignment="1"/>
    <xf numFmtId="43" fontId="9" fillId="0" borderId="0" xfId="1" applyFont="1" applyFill="1" applyAlignment="1" applyProtection="1">
      <protection locked="0"/>
    </xf>
    <xf numFmtId="43" fontId="21" fillId="0" borderId="0" xfId="1" applyFont="1" applyProtection="1">
      <protection locked="0"/>
    </xf>
    <xf numFmtId="10" fontId="10" fillId="0" borderId="46" xfId="87" applyNumberFormat="1" applyFont="1" applyBorder="1" applyAlignment="1" applyProtection="1">
      <alignment horizontal="center"/>
    </xf>
    <xf numFmtId="10" fontId="10" fillId="0" borderId="15" xfId="87" applyNumberFormat="1" applyFont="1" applyBorder="1" applyAlignment="1" applyProtection="1">
      <alignment horizontal="center"/>
    </xf>
    <xf numFmtId="10" fontId="14" fillId="0" borderId="15" xfId="87" applyNumberFormat="1" applyFont="1" applyBorder="1" applyAlignment="1" applyProtection="1">
      <alignment horizontal="center"/>
    </xf>
    <xf numFmtId="10" fontId="10" fillId="0" borderId="52" xfId="87" applyNumberFormat="1" applyFont="1" applyBorder="1" applyAlignment="1" applyProtection="1">
      <alignment horizontal="center"/>
    </xf>
    <xf numFmtId="43" fontId="48" fillId="0" borderId="0" xfId="1" applyFont="1" applyBorder="1" applyAlignment="1" applyProtection="1">
      <alignment horizontal="center"/>
      <protection locked="0"/>
    </xf>
    <xf numFmtId="43" fontId="10" fillId="0" borderId="0" xfId="1" applyFont="1" applyFill="1" applyBorder="1" applyAlignment="1" applyProtection="1">
      <alignment vertical="top"/>
      <protection locked="0"/>
    </xf>
    <xf numFmtId="43" fontId="48" fillId="0" borderId="36" xfId="1" applyFont="1" applyFill="1" applyBorder="1" applyProtection="1"/>
    <xf numFmtId="43" fontId="10" fillId="4" borderId="10" xfId="1" applyFont="1" applyFill="1" applyBorder="1" applyProtection="1">
      <protection locked="0"/>
    </xf>
    <xf numFmtId="43" fontId="10" fillId="4" borderId="4" xfId="1" applyFont="1" applyFill="1" applyBorder="1" applyProtection="1">
      <protection locked="0"/>
    </xf>
    <xf numFmtId="43" fontId="10" fillId="2" borderId="2" xfId="1" applyFont="1" applyFill="1" applyBorder="1" applyProtection="1"/>
    <xf numFmtId="43" fontId="14" fillId="2" borderId="36" xfId="1" applyFont="1" applyFill="1" applyBorder="1" applyProtection="1"/>
    <xf numFmtId="43" fontId="14" fillId="0" borderId="36" xfId="1" applyFont="1" applyFill="1" applyBorder="1" applyProtection="1"/>
    <xf numFmtId="43" fontId="10" fillId="2" borderId="36" xfId="1" applyFont="1" applyFill="1" applyBorder="1" applyProtection="1"/>
    <xf numFmtId="43" fontId="10" fillId="0" borderId="36" xfId="1" applyFont="1" applyFill="1" applyBorder="1" applyProtection="1"/>
    <xf numFmtId="43" fontId="16" fillId="2" borderId="36" xfId="1" applyFont="1" applyFill="1" applyBorder="1" applyProtection="1"/>
    <xf numFmtId="43" fontId="14" fillId="0" borderId="4" xfId="1" applyFont="1" applyFill="1" applyBorder="1" applyProtection="1"/>
    <xf numFmtId="43" fontId="16" fillId="4" borderId="4" xfId="1" applyFont="1" applyFill="1" applyBorder="1" applyProtection="1">
      <protection locked="0"/>
    </xf>
    <xf numFmtId="43" fontId="16" fillId="0" borderId="32" xfId="1" applyFont="1" applyFill="1" applyBorder="1" applyProtection="1"/>
    <xf numFmtId="43" fontId="16" fillId="2" borderId="4" xfId="1" applyFont="1" applyFill="1" applyBorder="1" applyProtection="1"/>
    <xf numFmtId="43" fontId="16" fillId="0" borderId="31" xfId="1" applyFont="1" applyFill="1" applyBorder="1" applyProtection="1"/>
    <xf numFmtId="43" fontId="16" fillId="2" borderId="2" xfId="1" applyFont="1" applyFill="1" applyBorder="1" applyAlignment="1" applyProtection="1">
      <alignment horizontal="center" vertical="center" wrapText="1"/>
    </xf>
    <xf numFmtId="43" fontId="16" fillId="0" borderId="6" xfId="1" applyFont="1" applyFill="1" applyBorder="1" applyAlignment="1" applyProtection="1">
      <alignment horizontal="center" vertical="center" wrapText="1"/>
    </xf>
    <xf numFmtId="43" fontId="48" fillId="0" borderId="6" xfId="1" applyFont="1" applyFill="1" applyBorder="1" applyAlignment="1" applyProtection="1">
      <alignment horizontal="center" vertical="center" wrapText="1"/>
    </xf>
    <xf numFmtId="43" fontId="48" fillId="0" borderId="32" xfId="1" applyFont="1" applyFill="1" applyBorder="1" applyProtection="1"/>
    <xf numFmtId="43" fontId="48" fillId="0" borderId="4" xfId="1" applyFont="1" applyFill="1" applyBorder="1" applyProtection="1"/>
    <xf numFmtId="43" fontId="48" fillId="0" borderId="2" xfId="1" applyFont="1" applyFill="1" applyBorder="1" applyProtection="1"/>
    <xf numFmtId="43" fontId="16" fillId="2" borderId="6" xfId="1" applyFont="1" applyFill="1" applyBorder="1" applyAlignment="1" applyProtection="1">
      <alignment horizontal="center" vertical="center" wrapText="1"/>
    </xf>
    <xf numFmtId="43" fontId="48" fillId="2" borderId="4" xfId="1" applyFont="1" applyFill="1" applyBorder="1" applyProtection="1"/>
    <xf numFmtId="43" fontId="16" fillId="2" borderId="6" xfId="1" applyFont="1" applyFill="1" applyBorder="1" applyAlignment="1" applyProtection="1">
      <alignment horizontal="center" vertical="center" wrapText="1"/>
      <protection locked="0"/>
    </xf>
    <xf numFmtId="43" fontId="16" fillId="0" borderId="6" xfId="1" applyFont="1" applyFill="1" applyBorder="1" applyAlignment="1" applyProtection="1">
      <alignment horizontal="center" vertical="center" wrapText="1"/>
      <protection locked="0"/>
    </xf>
    <xf numFmtId="0" fontId="48" fillId="0" borderId="0" xfId="0" applyFont="1" applyAlignment="1">
      <alignment vertical="center" wrapText="1"/>
    </xf>
    <xf numFmtId="43" fontId="48" fillId="0" borderId="6" xfId="1" applyFont="1" applyFill="1" applyBorder="1" applyAlignment="1" applyProtection="1">
      <alignment horizontal="center" vertical="center" wrapText="1"/>
      <protection locked="0"/>
    </xf>
    <xf numFmtId="0" fontId="48" fillId="2" borderId="0" xfId="0" applyFont="1" applyFill="1" applyProtection="1">
      <protection locked="0"/>
    </xf>
    <xf numFmtId="0" fontId="16" fillId="2" borderId="0" xfId="0" applyFont="1" applyFill="1" applyProtection="1">
      <protection locked="0"/>
    </xf>
    <xf numFmtId="0" fontId="10" fillId="0" borderId="10" xfId="0" applyFont="1" applyBorder="1" applyAlignment="1">
      <alignment horizontal="center" vertical="center" wrapText="1"/>
    </xf>
    <xf numFmtId="0" fontId="10" fillId="2" borderId="10" xfId="8" applyFont="1" applyFill="1" applyBorder="1" applyProtection="1">
      <alignment horizontal="center"/>
      <protection locked="0"/>
    </xf>
    <xf numFmtId="0" fontId="48" fillId="0" borderId="2" xfId="10" applyFont="1" applyFill="1" applyBorder="1" applyProtection="1"/>
    <xf numFmtId="0" fontId="10" fillId="0" borderId="10" xfId="8" applyFont="1" applyFill="1" applyBorder="1" applyProtection="1">
      <alignment horizontal="center"/>
      <protection locked="0"/>
    </xf>
    <xf numFmtId="0" fontId="14" fillId="0" borderId="10" xfId="8" applyFont="1" applyFill="1" applyBorder="1" applyProtection="1">
      <alignment horizontal="center"/>
      <protection locked="0"/>
    </xf>
    <xf numFmtId="43" fontId="48" fillId="2" borderId="32" xfId="1" applyFont="1" applyFill="1" applyBorder="1" applyProtection="1"/>
    <xf numFmtId="0" fontId="48" fillId="2" borderId="0" xfId="0" applyFont="1" applyFill="1"/>
    <xf numFmtId="0" fontId="16" fillId="2" borderId="0" xfId="0" applyFont="1" applyFill="1"/>
    <xf numFmtId="43" fontId="16" fillId="2" borderId="75" xfId="1" applyFont="1" applyFill="1" applyBorder="1" applyAlignment="1" applyProtection="1">
      <alignment horizontal="center" vertical="center" wrapText="1"/>
    </xf>
    <xf numFmtId="49" fontId="30" fillId="7" borderId="28" xfId="1" applyNumberFormat="1" applyFont="1" applyFill="1" applyBorder="1" applyAlignment="1" applyProtection="1">
      <alignment horizontal="center" vertical="center" wrapText="1"/>
      <protection locked="0"/>
    </xf>
    <xf numFmtId="43" fontId="10" fillId="0" borderId="28" xfId="1" applyFont="1" applyFill="1" applyBorder="1" applyAlignment="1" applyProtection="1">
      <alignment vertical="center" wrapText="1"/>
    </xf>
    <xf numFmtId="43" fontId="10" fillId="4" borderId="28" xfId="1" applyFont="1" applyFill="1" applyBorder="1" applyAlignment="1" applyProtection="1">
      <alignment vertical="top" wrapText="1"/>
      <protection locked="0"/>
    </xf>
    <xf numFmtId="43" fontId="10" fillId="3" borderId="82" xfId="0" applyNumberFormat="1" applyFont="1" applyFill="1" applyBorder="1" applyAlignment="1" applyProtection="1">
      <alignment wrapText="1"/>
      <protection locked="0"/>
    </xf>
    <xf numFmtId="43" fontId="16" fillId="2" borderId="10" xfId="1" applyFont="1" applyFill="1" applyBorder="1" applyProtection="1"/>
    <xf numFmtId="43" fontId="16" fillId="2" borderId="15" xfId="1" applyFont="1" applyFill="1" applyBorder="1" applyProtection="1"/>
    <xf numFmtId="43" fontId="48" fillId="0" borderId="15" xfId="1" applyFont="1" applyFill="1" applyBorder="1" applyProtection="1"/>
    <xf numFmtId="43" fontId="14" fillId="0" borderId="46" xfId="1" applyFont="1" applyFill="1" applyBorder="1" applyAlignment="1" applyProtection="1">
      <alignment horizontal="right"/>
    </xf>
    <xf numFmtId="43" fontId="14" fillId="0" borderId="46" xfId="1" applyFont="1" applyFill="1" applyBorder="1" applyAlignment="1" applyProtection="1">
      <alignment horizontal="center"/>
    </xf>
    <xf numFmtId="43" fontId="16" fillId="2" borderId="4" xfId="1" applyFont="1" applyFill="1" applyBorder="1" applyAlignment="1" applyProtection="1">
      <alignment horizontal="right"/>
    </xf>
    <xf numFmtId="43" fontId="14" fillId="4" borderId="2" xfId="1" applyFont="1" applyFill="1" applyBorder="1" applyAlignment="1" applyProtection="1">
      <alignment horizontal="right"/>
      <protection locked="0"/>
    </xf>
    <xf numFmtId="43" fontId="10" fillId="4" borderId="10" xfId="1" applyFont="1" applyFill="1" applyBorder="1" applyAlignment="1" applyProtection="1">
      <alignment horizontal="right"/>
      <protection locked="0"/>
    </xf>
    <xf numFmtId="43" fontId="10" fillId="4" borderId="4" xfId="1" applyFont="1" applyFill="1" applyBorder="1" applyAlignment="1" applyProtection="1">
      <alignment horizontal="right"/>
      <protection locked="0"/>
    </xf>
    <xf numFmtId="43" fontId="10" fillId="4" borderId="2" xfId="1" applyFont="1" applyFill="1" applyBorder="1" applyAlignment="1" applyProtection="1">
      <alignment horizontal="right"/>
      <protection locked="0"/>
    </xf>
    <xf numFmtId="43" fontId="10" fillId="4" borderId="28" xfId="1" applyFont="1" applyFill="1" applyBorder="1" applyProtection="1">
      <protection locked="0"/>
    </xf>
    <xf numFmtId="43" fontId="10" fillId="4" borderId="2" xfId="1" applyFont="1" applyFill="1" applyBorder="1" applyProtection="1">
      <protection locked="0"/>
    </xf>
    <xf numFmtId="43" fontId="16" fillId="0" borderId="0" xfId="1" applyFont="1" applyAlignment="1">
      <alignment horizontal="right"/>
    </xf>
    <xf numFmtId="43" fontId="10" fillId="4" borderId="28" xfId="1" applyFont="1" applyFill="1" applyBorder="1" applyAlignment="1" applyProtection="1">
      <alignment horizontal="centerContinuous"/>
      <protection locked="0"/>
    </xf>
    <xf numFmtId="43" fontId="14" fillId="0" borderId="10" xfId="1" applyFont="1" applyFill="1" applyBorder="1" applyAlignment="1" applyProtection="1">
      <alignment horizontal="right"/>
    </xf>
    <xf numFmtId="43" fontId="14" fillId="0" borderId="4" xfId="1" applyFont="1" applyFill="1" applyBorder="1" applyAlignment="1" applyProtection="1">
      <alignment horizontal="right"/>
    </xf>
    <xf numFmtId="43" fontId="14" fillId="0" borderId="15" xfId="1" applyFont="1" applyFill="1" applyBorder="1" applyAlignment="1" applyProtection="1">
      <alignment horizontal="right"/>
    </xf>
    <xf numFmtId="43" fontId="14" fillId="0" borderId="28" xfId="1" applyFont="1" applyFill="1" applyBorder="1" applyProtection="1"/>
    <xf numFmtId="43" fontId="14" fillId="0" borderId="15" xfId="1" applyFont="1" applyFill="1" applyBorder="1" applyProtection="1"/>
    <xf numFmtId="43" fontId="48" fillId="0" borderId="0" xfId="1" applyFont="1" applyAlignment="1">
      <alignment horizontal="right"/>
    </xf>
    <xf numFmtId="43" fontId="16" fillId="4" borderId="10" xfId="1" applyFont="1" applyFill="1" applyBorder="1" applyAlignment="1" applyProtection="1">
      <alignment horizontal="right"/>
      <protection locked="0"/>
    </xf>
    <xf numFmtId="43" fontId="16" fillId="4" borderId="4" xfId="1" applyFont="1" applyFill="1" applyBorder="1" applyAlignment="1" applyProtection="1">
      <alignment horizontal="right"/>
      <protection locked="0"/>
    </xf>
    <xf numFmtId="43" fontId="16" fillId="4" borderId="28" xfId="1" applyFont="1" applyFill="1" applyBorder="1" applyProtection="1">
      <protection locked="0"/>
    </xf>
    <xf numFmtId="43" fontId="16" fillId="4" borderId="32" xfId="1" applyFont="1" applyFill="1" applyBorder="1" applyAlignment="1" applyProtection="1">
      <alignment horizontal="right"/>
    </xf>
    <xf numFmtId="43" fontId="16" fillId="4" borderId="2" xfId="1" applyFont="1" applyFill="1" applyBorder="1" applyAlignment="1" applyProtection="1">
      <alignment horizontal="right"/>
    </xf>
    <xf numFmtId="43" fontId="16" fillId="0" borderId="15" xfId="1" applyFont="1" applyFill="1" applyBorder="1" applyAlignment="1" applyProtection="1">
      <alignment horizontal="right"/>
    </xf>
    <xf numFmtId="43" fontId="14" fillId="0" borderId="46" xfId="1" applyFont="1" applyFill="1" applyBorder="1" applyAlignment="1" applyProtection="1">
      <alignment horizontal="center" vertical="center"/>
    </xf>
    <xf numFmtId="38" fontId="14" fillId="0" borderId="46" xfId="87" applyNumberFormat="1" applyFont="1" applyFill="1" applyBorder="1" applyAlignment="1" applyProtection="1">
      <alignment horizontal="right"/>
    </xf>
    <xf numFmtId="43" fontId="14" fillId="0" borderId="46" xfId="87" applyNumberFormat="1" applyFont="1" applyFill="1" applyBorder="1" applyAlignment="1" applyProtection="1">
      <alignment horizontal="center"/>
    </xf>
    <xf numFmtId="38" fontId="14" fillId="0" borderId="46" xfId="87" applyNumberFormat="1" applyFont="1" applyFill="1" applyBorder="1" applyAlignment="1" applyProtection="1">
      <alignment horizontal="center"/>
    </xf>
    <xf numFmtId="38" fontId="16" fillId="2" borderId="4" xfId="1" applyNumberFormat="1" applyFont="1" applyFill="1" applyBorder="1" applyProtection="1"/>
    <xf numFmtId="44" fontId="16" fillId="2" borderId="4" xfId="1" applyNumberFormat="1" applyFont="1" applyFill="1" applyBorder="1" applyAlignment="1" applyProtection="1">
      <alignment horizontal="right"/>
    </xf>
    <xf numFmtId="44" fontId="16" fillId="2" borderId="1" xfId="1" applyNumberFormat="1" applyFont="1" applyFill="1" applyBorder="1" applyAlignment="1" applyProtection="1">
      <alignment horizontal="right"/>
    </xf>
    <xf numFmtId="43" fontId="48" fillId="4" borderId="75" xfId="1" applyFont="1" applyFill="1" applyBorder="1" applyAlignment="1" applyProtection="1">
      <alignment horizontal="right" wrapText="1"/>
      <protection locked="0"/>
    </xf>
    <xf numFmtId="43" fontId="48" fillId="0" borderId="0" xfId="1" applyFont="1" applyFill="1" applyAlignment="1">
      <alignment horizontal="right" wrapText="1"/>
    </xf>
    <xf numFmtId="43" fontId="48" fillId="0" borderId="10" xfId="1" applyFont="1" applyFill="1" applyBorder="1" applyAlignment="1" applyProtection="1">
      <alignment horizontal="right"/>
    </xf>
    <xf numFmtId="43" fontId="48" fillId="0" borderId="4" xfId="1" applyFont="1" applyFill="1" applyBorder="1" applyAlignment="1" applyProtection="1">
      <alignment horizontal="right"/>
    </xf>
    <xf numFmtId="43" fontId="48" fillId="0" borderId="15" xfId="1" applyFont="1" applyFill="1" applyBorder="1" applyAlignment="1" applyProtection="1">
      <alignment horizontal="right"/>
    </xf>
    <xf numFmtId="43" fontId="48" fillId="0" borderId="28" xfId="1" applyFont="1" applyFill="1" applyBorder="1" applyAlignment="1" applyProtection="1">
      <alignment horizontal="center" vertical="center"/>
    </xf>
    <xf numFmtId="43" fontId="48" fillId="0" borderId="4" xfId="1" applyFont="1" applyFill="1" applyBorder="1" applyAlignment="1" applyProtection="1">
      <alignment horizontal="center" vertical="center"/>
    </xf>
    <xf numFmtId="43" fontId="48" fillId="0" borderId="15" xfId="1" applyFont="1" applyFill="1" applyBorder="1" applyAlignment="1" applyProtection="1">
      <alignment horizontal="center" vertical="center"/>
    </xf>
    <xf numFmtId="43" fontId="48" fillId="0" borderId="0" xfId="1" applyFont="1" applyFill="1" applyAlignment="1" applyProtection="1">
      <alignment horizontal="right" wrapText="1"/>
    </xf>
    <xf numFmtId="43" fontId="48" fillId="0" borderId="28" xfId="1" applyFont="1" applyFill="1" applyBorder="1" applyProtection="1"/>
    <xf numFmtId="43" fontId="48" fillId="0" borderId="0" xfId="1" applyFont="1" applyAlignment="1" applyProtection="1">
      <alignment horizontal="right"/>
    </xf>
    <xf numFmtId="43" fontId="48" fillId="0" borderId="32" xfId="1" applyFont="1" applyFill="1" applyBorder="1" applyAlignment="1" applyProtection="1">
      <alignment horizontal="right"/>
    </xf>
    <xf numFmtId="43" fontId="48" fillId="0" borderId="2" xfId="1" applyFont="1" applyFill="1" applyBorder="1" applyAlignment="1" applyProtection="1">
      <alignment horizontal="right"/>
    </xf>
    <xf numFmtId="43" fontId="48" fillId="0" borderId="3" xfId="1" applyFont="1" applyFill="1" applyBorder="1" applyProtection="1"/>
    <xf numFmtId="43" fontId="48" fillId="2" borderId="0" xfId="1" applyFont="1" applyFill="1" applyAlignment="1" applyProtection="1">
      <alignment horizontal="right"/>
    </xf>
    <xf numFmtId="43" fontId="16" fillId="2" borderId="0" xfId="1" applyFont="1" applyFill="1" applyAlignment="1" applyProtection="1">
      <alignment horizontal="right"/>
      <protection locked="0"/>
    </xf>
    <xf numFmtId="43" fontId="48" fillId="2" borderId="0" xfId="1" applyFont="1" applyFill="1" applyAlignment="1" applyProtection="1">
      <alignment horizontal="right"/>
      <protection locked="0"/>
    </xf>
    <xf numFmtId="43" fontId="10" fillId="4" borderId="29" xfId="1" applyFont="1" applyFill="1" applyBorder="1" applyAlignment="1" applyProtection="1">
      <alignment horizontal="right"/>
      <protection locked="0"/>
    </xf>
    <xf numFmtId="43" fontId="10" fillId="4" borderId="30" xfId="1" applyFont="1" applyFill="1" applyBorder="1" applyAlignment="1" applyProtection="1">
      <alignment horizontal="right"/>
      <protection locked="0"/>
    </xf>
    <xf numFmtId="43" fontId="10" fillId="0" borderId="46" xfId="1" applyFont="1" applyFill="1" applyBorder="1" applyAlignment="1" applyProtection="1">
      <alignment horizontal="right"/>
    </xf>
    <xf numFmtId="43" fontId="10" fillId="4" borderId="28" xfId="1" applyFont="1" applyFill="1" applyBorder="1" applyAlignment="1" applyProtection="1">
      <alignment vertical="center"/>
      <protection locked="0"/>
    </xf>
    <xf numFmtId="43" fontId="10" fillId="4" borderId="4" xfId="1" applyFont="1" applyFill="1" applyBorder="1" applyAlignment="1" applyProtection="1">
      <alignment vertical="center"/>
      <protection locked="0"/>
    </xf>
    <xf numFmtId="43" fontId="10" fillId="0" borderId="15" xfId="1" applyFont="1" applyFill="1" applyBorder="1" applyAlignment="1" applyProtection="1">
      <alignment vertical="center"/>
    </xf>
    <xf numFmtId="43" fontId="10" fillId="0" borderId="15" xfId="1" applyFont="1" applyFill="1" applyBorder="1" applyAlignment="1" applyProtection="1">
      <alignment horizontal="right"/>
    </xf>
    <xf numFmtId="43" fontId="10" fillId="0" borderId="0" xfId="1" applyFont="1" applyAlignment="1" applyProtection="1">
      <alignment horizontal="right"/>
      <protection locked="0"/>
    </xf>
    <xf numFmtId="38" fontId="10" fillId="4" borderId="10" xfId="1" applyNumberFormat="1" applyFont="1" applyFill="1" applyBorder="1" applyAlignment="1" applyProtection="1">
      <alignment horizontal="right"/>
      <protection locked="0"/>
    </xf>
    <xf numFmtId="38" fontId="10" fillId="4" borderId="4" xfId="1" applyNumberFormat="1" applyFont="1" applyFill="1" applyBorder="1" applyAlignment="1" applyProtection="1">
      <alignment horizontal="right"/>
      <protection locked="0"/>
    </xf>
    <xf numFmtId="38" fontId="10" fillId="4" borderId="28" xfId="0" applyNumberFormat="1" applyFont="1" applyFill="1" applyBorder="1" applyAlignment="1" applyProtection="1">
      <alignment horizontal="right"/>
      <protection locked="0"/>
    </xf>
    <xf numFmtId="38" fontId="10" fillId="4" borderId="4" xfId="0" applyNumberFormat="1" applyFont="1" applyFill="1" applyBorder="1" applyAlignment="1" applyProtection="1">
      <alignment horizontal="right"/>
      <protection locked="0"/>
    </xf>
    <xf numFmtId="0" fontId="10" fillId="4" borderId="10" xfId="0" applyFont="1" applyFill="1" applyBorder="1" applyProtection="1">
      <protection locked="0"/>
    </xf>
    <xf numFmtId="0" fontId="10" fillId="4" borderId="4" xfId="0" applyFont="1" applyFill="1" applyBorder="1" applyProtection="1">
      <protection locked="0"/>
    </xf>
    <xf numFmtId="0" fontId="10" fillId="0" borderId="0" xfId="0" applyFont="1" applyProtection="1">
      <protection locked="0"/>
    </xf>
    <xf numFmtId="38" fontId="10" fillId="4" borderId="10" xfId="0" applyNumberFormat="1" applyFont="1" applyFill="1" applyBorder="1" applyAlignment="1" applyProtection="1">
      <alignment horizontal="right"/>
      <protection locked="0"/>
    </xf>
    <xf numFmtId="38" fontId="10" fillId="4" borderId="10" xfId="0" applyNumberFormat="1" applyFont="1" applyFill="1" applyBorder="1" applyAlignment="1" applyProtection="1">
      <alignment horizontal="center"/>
      <protection locked="0"/>
    </xf>
    <xf numFmtId="38" fontId="10" fillId="4" borderId="4" xfId="0" applyNumberFormat="1" applyFont="1" applyFill="1" applyBorder="1" applyProtection="1">
      <protection locked="0"/>
    </xf>
    <xf numFmtId="38" fontId="10" fillId="0" borderId="0" xfId="0" applyNumberFormat="1" applyFont="1" applyProtection="1">
      <protection locked="0"/>
    </xf>
    <xf numFmtId="38" fontId="10" fillId="4" borderId="28" xfId="1" applyNumberFormat="1" applyFont="1" applyFill="1" applyBorder="1" applyAlignment="1" applyProtection="1">
      <alignment horizontal="right"/>
      <protection locked="0"/>
    </xf>
    <xf numFmtId="38" fontId="10" fillId="4" borderId="10" xfId="1" applyNumberFormat="1" applyFont="1" applyFill="1" applyBorder="1" applyProtection="1">
      <protection locked="0"/>
    </xf>
    <xf numFmtId="38" fontId="10" fillId="4" borderId="4" xfId="1" applyNumberFormat="1" applyFont="1" applyFill="1" applyBorder="1" applyProtection="1">
      <protection locked="0"/>
    </xf>
    <xf numFmtId="38" fontId="10" fillId="2" borderId="0" xfId="0" applyNumberFormat="1" applyFont="1" applyFill="1" applyProtection="1">
      <protection locked="0"/>
    </xf>
    <xf numFmtId="44" fontId="10" fillId="0" borderId="28" xfId="45" applyFont="1" applyFill="1" applyBorder="1" applyAlignment="1" applyProtection="1">
      <alignment horizontal="right"/>
    </xf>
    <xf numFmtId="44" fontId="10" fillId="0" borderId="4" xfId="45" applyFont="1" applyFill="1" applyBorder="1" applyAlignment="1" applyProtection="1">
      <alignment horizontal="right"/>
    </xf>
    <xf numFmtId="44" fontId="10" fillId="0" borderId="15" xfId="45" applyFont="1" applyFill="1" applyBorder="1" applyAlignment="1" applyProtection="1">
      <alignment horizontal="right"/>
    </xf>
    <xf numFmtId="44" fontId="10" fillId="0" borderId="10" xfId="45" applyFont="1" applyFill="1" applyBorder="1" applyAlignment="1" applyProtection="1">
      <alignment horizontal="right"/>
    </xf>
    <xf numFmtId="44" fontId="10" fillId="2" borderId="0" xfId="0" applyNumberFormat="1" applyFont="1" applyFill="1" applyAlignment="1" applyProtection="1">
      <alignment horizontal="right"/>
      <protection locked="0"/>
    </xf>
    <xf numFmtId="44" fontId="10" fillId="0" borderId="41" xfId="45" applyFont="1" applyFill="1" applyBorder="1" applyAlignment="1" applyProtection="1">
      <alignment horizontal="right"/>
    </xf>
    <xf numFmtId="44" fontId="10" fillId="0" borderId="1" xfId="45" applyFont="1" applyFill="1" applyBorder="1" applyAlignment="1" applyProtection="1">
      <alignment horizontal="right"/>
    </xf>
    <xf numFmtId="44" fontId="10" fillId="0" borderId="52" xfId="45" applyFont="1" applyFill="1" applyBorder="1" applyAlignment="1" applyProtection="1">
      <alignment horizontal="right"/>
    </xf>
    <xf numFmtId="44" fontId="10" fillId="0" borderId="51" xfId="45" applyFont="1" applyFill="1" applyBorder="1" applyAlignment="1" applyProtection="1">
      <alignment horizontal="right"/>
    </xf>
    <xf numFmtId="43" fontId="68" fillId="3" borderId="29" xfId="0" applyNumberFormat="1" applyFont="1" applyFill="1" applyBorder="1" applyAlignment="1" applyProtection="1">
      <alignment wrapText="1"/>
      <protection locked="0"/>
    </xf>
    <xf numFmtId="43" fontId="69" fillId="3" borderId="30" xfId="0" applyNumberFormat="1" applyFont="1" applyFill="1" applyBorder="1" applyAlignment="1" applyProtection="1">
      <alignment horizontal="center" wrapText="1"/>
      <protection locked="0"/>
    </xf>
    <xf numFmtId="43" fontId="68" fillId="3" borderId="30" xfId="0" applyNumberFormat="1" applyFont="1" applyFill="1" applyBorder="1" applyAlignment="1" applyProtection="1">
      <alignment wrapText="1"/>
      <protection locked="0"/>
    </xf>
    <xf numFmtId="43" fontId="68" fillId="3" borderId="46" xfId="0" applyNumberFormat="1" applyFont="1" applyFill="1" applyBorder="1" applyAlignment="1" applyProtection="1">
      <alignment wrapText="1"/>
      <protection locked="0"/>
    </xf>
    <xf numFmtId="43" fontId="68" fillId="3" borderId="38" xfId="0" applyNumberFormat="1" applyFont="1" applyFill="1" applyBorder="1" applyAlignment="1" applyProtection="1">
      <alignment wrapText="1"/>
      <protection locked="0"/>
    </xf>
    <xf numFmtId="0" fontId="68" fillId="0" borderId="0" xfId="0" applyFont="1" applyProtection="1">
      <protection locked="0"/>
    </xf>
    <xf numFmtId="43" fontId="70" fillId="2" borderId="30" xfId="1" applyFont="1" applyFill="1" applyBorder="1" applyAlignment="1" applyProtection="1"/>
    <xf numFmtId="43" fontId="69" fillId="3" borderId="30" xfId="0" applyNumberFormat="1" applyFont="1" applyFill="1" applyBorder="1" applyAlignment="1" applyProtection="1">
      <alignment horizontal="center"/>
      <protection locked="0"/>
    </xf>
    <xf numFmtId="0" fontId="14" fillId="0" borderId="0" xfId="0" applyFont="1" applyAlignment="1">
      <alignment horizontal="left" wrapText="1"/>
    </xf>
    <xf numFmtId="0" fontId="18" fillId="3" borderId="53" xfId="0" applyFont="1" applyFill="1" applyBorder="1" applyAlignment="1">
      <alignment horizontal="left" vertical="center"/>
    </xf>
    <xf numFmtId="0" fontId="18" fillId="3" borderId="83" xfId="0" applyFont="1" applyFill="1" applyBorder="1" applyAlignment="1">
      <alignment horizontal="left" wrapText="1"/>
    </xf>
    <xf numFmtId="0" fontId="18" fillId="3" borderId="14" xfId="0" applyFont="1" applyFill="1" applyBorder="1" applyAlignment="1">
      <alignment horizontal="left" vertical="center"/>
    </xf>
    <xf numFmtId="0" fontId="18" fillId="3" borderId="63" xfId="0" applyFont="1" applyFill="1" applyBorder="1" applyAlignment="1">
      <alignment horizontal="left" wrapText="1"/>
    </xf>
    <xf numFmtId="0" fontId="18" fillId="3" borderId="32" xfId="0" applyFont="1" applyFill="1" applyBorder="1" applyAlignment="1">
      <alignment horizontal="left" vertical="center" wrapText="1"/>
    </xf>
    <xf numFmtId="0" fontId="14" fillId="0" borderId="63" xfId="0" applyFont="1" applyBorder="1" applyAlignment="1">
      <alignment horizontal="left" vertical="center" wrapText="1"/>
    </xf>
    <xf numFmtId="0" fontId="14" fillId="0" borderId="63" xfId="0" applyFont="1" applyBorder="1" applyAlignment="1">
      <alignment horizontal="left" vertical="center"/>
    </xf>
    <xf numFmtId="0" fontId="48" fillId="0" borderId="15" xfId="10" applyFont="1" applyFill="1" applyBorder="1" applyProtection="1"/>
    <xf numFmtId="0" fontId="14" fillId="2" borderId="15" xfId="10" applyFont="1" applyFill="1" applyBorder="1" applyProtection="1"/>
    <xf numFmtId="0" fontId="14" fillId="0" borderId="15" xfId="10" applyFont="1" applyFill="1" applyBorder="1" applyProtection="1"/>
    <xf numFmtId="0" fontId="10" fillId="2" borderId="15" xfId="10" applyFont="1" applyFill="1" applyBorder="1" applyProtection="1"/>
    <xf numFmtId="0" fontId="10" fillId="0" borderId="15" xfId="10" applyFont="1" applyFill="1" applyBorder="1" applyProtection="1"/>
    <xf numFmtId="0" fontId="16" fillId="4" borderId="15" xfId="10" applyFont="1" applyFill="1" applyBorder="1" applyProtection="1">
      <protection locked="0"/>
    </xf>
    <xf numFmtId="0" fontId="16" fillId="4" borderId="50" xfId="10" applyFont="1" applyFill="1" applyBorder="1" applyProtection="1">
      <protection locked="0"/>
    </xf>
    <xf numFmtId="0" fontId="14" fillId="0" borderId="50" xfId="9" applyFont="1" applyFill="1" applyBorder="1"/>
    <xf numFmtId="0" fontId="10" fillId="0" borderId="50" xfId="10" applyFont="1" applyFill="1" applyBorder="1"/>
    <xf numFmtId="0" fontId="14" fillId="0" borderId="15" xfId="9" applyFont="1" applyFill="1" applyBorder="1"/>
    <xf numFmtId="0" fontId="12" fillId="0" borderId="10" xfId="0" applyFont="1" applyBorder="1" applyAlignment="1">
      <alignment vertical="center"/>
    </xf>
    <xf numFmtId="0" fontId="12" fillId="0" borderId="15" xfId="0" applyFont="1" applyBorder="1" applyAlignment="1">
      <alignment vertical="center"/>
    </xf>
    <xf numFmtId="0" fontId="12" fillId="0" borderId="10" xfId="0" applyFont="1" applyBorder="1" applyAlignment="1" applyProtection="1">
      <alignment vertical="center" wrapText="1"/>
      <protection locked="0"/>
    </xf>
    <xf numFmtId="0" fontId="12" fillId="0" borderId="10" xfId="0" applyFont="1" applyBorder="1" applyAlignment="1" applyProtection="1">
      <alignment wrapText="1"/>
      <protection locked="0"/>
    </xf>
    <xf numFmtId="0" fontId="12" fillId="0" borderId="15" xfId="0" applyFont="1" applyBorder="1"/>
    <xf numFmtId="0" fontId="12" fillId="0" borderId="43" xfId="0" applyFont="1" applyBorder="1" applyAlignment="1" applyProtection="1">
      <alignment vertical="center" wrapText="1"/>
      <protection locked="0"/>
    </xf>
    <xf numFmtId="0" fontId="12" fillId="0" borderId="55" xfId="0" applyFont="1" applyBorder="1" applyAlignment="1">
      <alignment vertical="center"/>
    </xf>
    <xf numFmtId="0" fontId="12" fillId="0" borderId="10" xfId="0" applyFont="1" applyBorder="1" applyAlignment="1" applyProtection="1">
      <alignment horizontal="center" wrapText="1"/>
      <protection locked="0"/>
    </xf>
    <xf numFmtId="0" fontId="14" fillId="0" borderId="46" xfId="0" applyFont="1" applyBorder="1"/>
    <xf numFmtId="0" fontId="12" fillId="0" borderId="84" xfId="0" applyFont="1" applyBorder="1" applyAlignment="1">
      <alignment horizontal="center"/>
    </xf>
    <xf numFmtId="0" fontId="12" fillId="0" borderId="85" xfId="0" applyFont="1" applyBorder="1"/>
    <xf numFmtId="0" fontId="12" fillId="0" borderId="10" xfId="0" applyFont="1" applyBorder="1" applyAlignment="1" applyProtection="1">
      <alignment horizontal="center"/>
      <protection locked="0"/>
    </xf>
    <xf numFmtId="0" fontId="12" fillId="0" borderId="84" xfId="0" applyFont="1" applyBorder="1" applyAlignment="1" applyProtection="1">
      <alignment horizontal="center"/>
      <protection locked="0"/>
    </xf>
    <xf numFmtId="0" fontId="67" fillId="0" borderId="29" xfId="0" applyFont="1" applyBorder="1" applyAlignment="1" applyProtection="1">
      <alignment wrapText="1"/>
      <protection locked="0"/>
    </xf>
    <xf numFmtId="0" fontId="14" fillId="9" borderId="46" xfId="0" applyFont="1" applyFill="1" applyBorder="1"/>
    <xf numFmtId="0" fontId="12" fillId="0" borderId="86" xfId="0" applyFont="1" applyBorder="1" applyAlignment="1" applyProtection="1">
      <alignment wrapText="1"/>
      <protection locked="0"/>
    </xf>
    <xf numFmtId="43" fontId="16" fillId="4" borderId="29" xfId="1" applyFont="1" applyFill="1" applyBorder="1" applyAlignment="1" applyProtection="1">
      <alignment horizontal="right" wrapText="1"/>
      <protection locked="0"/>
    </xf>
    <xf numFmtId="43" fontId="16" fillId="4" borderId="30" xfId="1" applyFont="1" applyFill="1" applyBorder="1" applyAlignment="1" applyProtection="1">
      <alignment horizontal="right" wrapText="1"/>
      <protection locked="0"/>
    </xf>
    <xf numFmtId="43" fontId="16" fillId="4" borderId="75" xfId="1" applyFont="1" applyFill="1" applyBorder="1" applyAlignment="1" applyProtection="1">
      <alignment horizontal="right" wrapText="1"/>
      <protection locked="0"/>
    </xf>
    <xf numFmtId="43" fontId="10" fillId="4" borderId="62" xfId="1" applyFont="1" applyFill="1" applyBorder="1" applyAlignment="1" applyProtection="1">
      <alignment horizontal="right"/>
      <protection locked="0"/>
    </xf>
    <xf numFmtId="43" fontId="16" fillId="4" borderId="10" xfId="1" applyFont="1" applyFill="1" applyBorder="1" applyAlignment="1" applyProtection="1">
      <alignment horizontal="right" wrapText="1"/>
      <protection locked="0"/>
    </xf>
    <xf numFmtId="43" fontId="16" fillId="4" borderId="4" xfId="1" applyFont="1" applyFill="1" applyBorder="1" applyAlignment="1" applyProtection="1">
      <alignment horizontal="right" wrapText="1"/>
      <protection locked="0"/>
    </xf>
    <xf numFmtId="43" fontId="16" fillId="4" borderId="2" xfId="1" applyFont="1" applyFill="1" applyBorder="1" applyAlignment="1" applyProtection="1">
      <alignment horizontal="right" wrapText="1"/>
      <protection locked="0"/>
    </xf>
    <xf numFmtId="43" fontId="10" fillId="4" borderId="75" xfId="1" applyFont="1" applyFill="1" applyBorder="1" applyAlignment="1" applyProtection="1">
      <alignment horizontal="right"/>
      <protection locked="0"/>
    </xf>
    <xf numFmtId="43" fontId="14" fillId="0" borderId="55" xfId="1" applyFont="1" applyFill="1" applyBorder="1" applyAlignment="1" applyProtection="1">
      <alignment horizontal="right"/>
    </xf>
    <xf numFmtId="44" fontId="10" fillId="0" borderId="32" xfId="1" applyNumberFormat="1" applyFont="1" applyFill="1" applyBorder="1" applyAlignment="1" applyProtection="1">
      <alignment horizontal="right"/>
    </xf>
    <xf numFmtId="44" fontId="10" fillId="0" borderId="31" xfId="1" applyNumberFormat="1" applyFont="1" applyFill="1" applyBorder="1" applyAlignment="1" applyProtection="1">
      <alignment horizontal="right"/>
    </xf>
    <xf numFmtId="44" fontId="10" fillId="0" borderId="2" xfId="1" applyNumberFormat="1" applyFont="1" applyFill="1" applyBorder="1" applyAlignment="1" applyProtection="1">
      <alignment horizontal="right"/>
    </xf>
    <xf numFmtId="44" fontId="10" fillId="0" borderId="40" xfId="1" applyNumberFormat="1" applyFont="1" applyFill="1" applyBorder="1" applyAlignment="1" applyProtection="1">
      <alignment horizontal="right"/>
    </xf>
    <xf numFmtId="43" fontId="10" fillId="0" borderId="10" xfId="1" applyFont="1" applyFill="1" applyBorder="1" applyAlignment="1" applyProtection="1">
      <alignment horizontal="right"/>
    </xf>
    <xf numFmtId="43" fontId="10" fillId="0" borderId="4" xfId="1" applyFont="1" applyFill="1" applyBorder="1" applyAlignment="1" applyProtection="1">
      <alignment horizontal="right"/>
    </xf>
    <xf numFmtId="40" fontId="10" fillId="4" borderId="10" xfId="1" applyNumberFormat="1" applyFont="1" applyFill="1" applyBorder="1" applyAlignment="1" applyProtection="1">
      <alignment horizontal="right"/>
      <protection locked="0"/>
    </xf>
    <xf numFmtId="40" fontId="10" fillId="4" borderId="4" xfId="1" applyNumberFormat="1" applyFont="1" applyFill="1" applyBorder="1" applyAlignment="1" applyProtection="1">
      <alignment horizontal="right"/>
      <protection locked="0"/>
    </xf>
    <xf numFmtId="40" fontId="10" fillId="4" borderId="4" xfId="0" applyNumberFormat="1" applyFont="1" applyFill="1" applyBorder="1" applyAlignment="1" applyProtection="1">
      <alignment horizontal="right"/>
      <protection locked="0"/>
    </xf>
    <xf numFmtId="40" fontId="14" fillId="0" borderId="46" xfId="87" applyNumberFormat="1" applyFont="1" applyFill="1" applyBorder="1" applyAlignment="1" applyProtection="1">
      <alignment horizontal="right"/>
    </xf>
    <xf numFmtId="43" fontId="14" fillId="0" borderId="76" xfId="1" applyFont="1" applyFill="1" applyBorder="1" applyAlignment="1" applyProtection="1">
      <alignment horizontal="left" vertical="center" wrapText="1"/>
    </xf>
    <xf numFmtId="43" fontId="14" fillId="0" borderId="76" xfId="1" applyFont="1" applyFill="1" applyBorder="1" applyAlignment="1" applyProtection="1">
      <alignment horizontal="left" vertical="center"/>
    </xf>
    <xf numFmtId="43" fontId="16" fillId="0" borderId="36" xfId="1" applyFont="1" applyFill="1" applyBorder="1" applyProtection="1"/>
    <xf numFmtId="43" fontId="14" fillId="0" borderId="78" xfId="1" applyFont="1" applyFill="1" applyBorder="1" applyProtection="1"/>
    <xf numFmtId="10" fontId="14" fillId="0" borderId="46" xfId="87" applyNumberFormat="1" applyFont="1" applyBorder="1" applyAlignment="1" applyProtection="1">
      <alignment horizontal="center"/>
    </xf>
    <xf numFmtId="43" fontId="16" fillId="0" borderId="10" xfId="1" applyFont="1" applyFill="1" applyBorder="1" applyProtection="1"/>
    <xf numFmtId="43" fontId="16" fillId="2" borderId="2" xfId="1" applyFont="1" applyFill="1" applyBorder="1" applyAlignment="1" applyProtection="1">
      <alignment horizontal="center" vertical="center" wrapText="1"/>
      <protection locked="0"/>
    </xf>
    <xf numFmtId="43" fontId="14" fillId="0" borderId="43" xfId="1" applyFont="1" applyFill="1" applyBorder="1" applyAlignment="1" applyProtection="1">
      <alignment horizontal="right" wrapText="1"/>
    </xf>
    <xf numFmtId="43" fontId="14" fillId="0" borderId="44" xfId="1" applyFont="1" applyFill="1" applyBorder="1" applyAlignment="1" applyProtection="1">
      <alignment horizontal="right" wrapText="1"/>
    </xf>
    <xf numFmtId="43" fontId="14" fillId="0" borderId="81" xfId="1" applyFont="1" applyFill="1" applyBorder="1" applyAlignment="1" applyProtection="1">
      <alignment vertical="center" wrapText="1"/>
    </xf>
    <xf numFmtId="43" fontId="14" fillId="0" borderId="44" xfId="1" applyFont="1" applyFill="1" applyBorder="1" applyAlignment="1" applyProtection="1">
      <alignment vertical="center" wrapText="1"/>
    </xf>
    <xf numFmtId="43" fontId="14" fillId="0" borderId="55" xfId="1" applyFont="1" applyFill="1" applyBorder="1" applyAlignment="1" applyProtection="1">
      <alignment vertical="center" wrapText="1"/>
    </xf>
    <xf numFmtId="43" fontId="14" fillId="0" borderId="55" xfId="1" applyFont="1" applyFill="1" applyBorder="1" applyAlignment="1" applyProtection="1">
      <alignment horizontal="right" wrapText="1"/>
    </xf>
    <xf numFmtId="43" fontId="10" fillId="0" borderId="46" xfId="1" applyFont="1" applyFill="1" applyBorder="1" applyAlignment="1" applyProtection="1">
      <alignment horizontal="center" vertical="center"/>
    </xf>
    <xf numFmtId="43" fontId="16" fillId="4" borderId="38" xfId="1" applyFont="1" applyFill="1" applyBorder="1" applyAlignment="1" applyProtection="1">
      <alignment horizontal="center" vertical="center" wrapText="1"/>
      <protection locked="0"/>
    </xf>
    <xf numFmtId="43" fontId="16" fillId="4" borderId="30" xfId="1" applyFont="1" applyFill="1" applyBorder="1" applyAlignment="1" applyProtection="1">
      <alignment horizontal="center" vertical="center" wrapText="1"/>
      <protection locked="0"/>
    </xf>
    <xf numFmtId="43" fontId="16" fillId="4" borderId="75" xfId="1" applyFont="1" applyFill="1" applyBorder="1" applyAlignment="1" applyProtection="1">
      <alignment horizontal="center" vertical="center" wrapText="1"/>
      <protection locked="0"/>
    </xf>
    <xf numFmtId="43" fontId="10" fillId="4" borderId="75" xfId="1" applyFont="1" applyFill="1" applyBorder="1" applyAlignment="1" applyProtection="1">
      <alignment horizontal="center"/>
      <protection locked="0"/>
    </xf>
    <xf numFmtId="43" fontId="16" fillId="4" borderId="28" xfId="1" applyFont="1" applyFill="1" applyBorder="1" applyAlignment="1" applyProtection="1">
      <alignment horizontal="center" vertical="center" wrapText="1"/>
      <protection locked="0"/>
    </xf>
    <xf numFmtId="43" fontId="16" fillId="4" borderId="4" xfId="1" applyFont="1" applyFill="1" applyBorder="1" applyAlignment="1" applyProtection="1">
      <alignment horizontal="center" vertical="center" wrapText="1"/>
      <protection locked="0"/>
    </xf>
    <xf numFmtId="43" fontId="16" fillId="4" borderId="2" xfId="1" applyFont="1" applyFill="1" applyBorder="1" applyAlignment="1" applyProtection="1">
      <alignment horizontal="center" vertical="center" wrapText="1"/>
      <protection locked="0"/>
    </xf>
    <xf numFmtId="43" fontId="10" fillId="4" borderId="2" xfId="1" applyFont="1" applyFill="1" applyBorder="1" applyAlignment="1" applyProtection="1">
      <alignment horizontal="center"/>
      <protection locked="0"/>
    </xf>
    <xf numFmtId="43" fontId="10" fillId="4" borderId="4" xfId="0" applyNumberFormat="1" applyFont="1" applyFill="1" applyBorder="1" applyAlignment="1" applyProtection="1">
      <alignment horizontal="right"/>
      <protection locked="0"/>
    </xf>
    <xf numFmtId="43" fontId="10" fillId="0" borderId="1" xfId="1" applyFont="1" applyFill="1" applyBorder="1" applyAlignment="1" applyProtection="1">
      <alignment horizontal="right"/>
    </xf>
    <xf numFmtId="39" fontId="10" fillId="4" borderId="4" xfId="0" applyNumberFormat="1" applyFont="1" applyFill="1" applyBorder="1" applyAlignment="1" applyProtection="1">
      <alignment horizontal="right"/>
      <protection locked="0"/>
    </xf>
    <xf numFmtId="43" fontId="10" fillId="0" borderId="4" xfId="1" applyFont="1" applyFill="1" applyBorder="1" applyAlignment="1" applyProtection="1">
      <alignment vertical="center"/>
    </xf>
    <xf numFmtId="43" fontId="10" fillId="0" borderId="52" xfId="1" applyFont="1" applyFill="1" applyBorder="1" applyAlignment="1" applyProtection="1">
      <alignment horizontal="right"/>
    </xf>
    <xf numFmtId="43" fontId="14" fillId="0" borderId="46" xfId="87" applyNumberFormat="1" applyFont="1" applyFill="1" applyBorder="1" applyAlignment="1" applyProtection="1">
      <alignment horizontal="right"/>
    </xf>
    <xf numFmtId="41" fontId="14" fillId="0" borderId="46" xfId="87" applyNumberFormat="1" applyFont="1" applyFill="1" applyBorder="1" applyAlignment="1" applyProtection="1">
      <alignment horizontal="right"/>
    </xf>
    <xf numFmtId="43" fontId="10" fillId="4" borderId="32" xfId="1" applyFont="1" applyFill="1" applyBorder="1" applyAlignment="1" applyProtection="1">
      <alignment horizontal="right"/>
      <protection locked="0"/>
    </xf>
    <xf numFmtId="43" fontId="10" fillId="0" borderId="32" xfId="1" applyFont="1" applyFill="1" applyBorder="1" applyAlignment="1" applyProtection="1">
      <alignment horizontal="right" wrapText="1"/>
    </xf>
    <xf numFmtId="43" fontId="10" fillId="4" borderId="32" xfId="1" applyFont="1" applyFill="1" applyBorder="1" applyAlignment="1" applyProtection="1">
      <alignment horizontal="right" wrapText="1"/>
      <protection locked="0"/>
    </xf>
    <xf numFmtId="43" fontId="14" fillId="0" borderId="89" xfId="1" applyFont="1" applyFill="1" applyBorder="1" applyAlignment="1" applyProtection="1">
      <alignment horizontal="right" wrapText="1"/>
    </xf>
    <xf numFmtId="43" fontId="10" fillId="0" borderId="2" xfId="1" applyFont="1" applyFill="1" applyBorder="1" applyAlignment="1" applyProtection="1">
      <alignment horizontal="right" wrapText="1"/>
    </xf>
    <xf numFmtId="43" fontId="14" fillId="0" borderId="42" xfId="1" applyFont="1" applyFill="1" applyBorder="1" applyAlignment="1" applyProtection="1">
      <alignment horizontal="right" wrapText="1"/>
    </xf>
    <xf numFmtId="38" fontId="10" fillId="4" borderId="2" xfId="1" applyNumberFormat="1" applyFont="1" applyFill="1" applyBorder="1" applyAlignment="1" applyProtection="1">
      <alignment horizontal="right"/>
      <protection locked="0"/>
    </xf>
    <xf numFmtId="43" fontId="10" fillId="0" borderId="15" xfId="45" applyNumberFormat="1" applyFont="1" applyFill="1" applyBorder="1" applyAlignment="1" applyProtection="1">
      <alignment horizontal="right"/>
    </xf>
    <xf numFmtId="41" fontId="14" fillId="0" borderId="46" xfId="87" applyNumberFormat="1" applyFont="1" applyFill="1" applyBorder="1" applyAlignment="1" applyProtection="1">
      <alignment horizontal="center"/>
    </xf>
    <xf numFmtId="41" fontId="10" fillId="0" borderId="0" xfId="0" applyNumberFormat="1" applyFont="1" applyProtection="1">
      <protection locked="0"/>
    </xf>
    <xf numFmtId="41" fontId="16" fillId="2" borderId="4" xfId="1" applyNumberFormat="1" applyFont="1" applyFill="1" applyBorder="1" applyProtection="1"/>
    <xf numFmtId="41" fontId="10" fillId="2" borderId="0" xfId="0" applyNumberFormat="1" applyFont="1" applyFill="1" applyProtection="1">
      <protection locked="0"/>
    </xf>
    <xf numFmtId="41" fontId="10" fillId="4" borderId="10" xfId="0" applyNumberFormat="1" applyFont="1" applyFill="1" applyBorder="1" applyAlignment="1" applyProtection="1">
      <alignment horizontal="right"/>
      <protection locked="0"/>
    </xf>
    <xf numFmtId="41" fontId="10" fillId="4" borderId="4" xfId="0" applyNumberFormat="1" applyFont="1" applyFill="1" applyBorder="1" applyAlignment="1" applyProtection="1">
      <alignment horizontal="right"/>
      <protection locked="0"/>
    </xf>
    <xf numFmtId="41" fontId="10" fillId="4" borderId="2" xfId="0" applyNumberFormat="1" applyFont="1" applyFill="1" applyBorder="1" applyAlignment="1" applyProtection="1">
      <alignment horizontal="right"/>
      <protection locked="0"/>
    </xf>
    <xf numFmtId="41" fontId="10" fillId="4" borderId="10" xfId="1" applyNumberFormat="1" applyFont="1" applyFill="1" applyBorder="1" applyAlignment="1" applyProtection="1">
      <alignment horizontal="right"/>
      <protection locked="0"/>
    </xf>
    <xf numFmtId="41" fontId="10" fillId="4" borderId="4" xfId="1" applyNumberFormat="1" applyFont="1" applyFill="1" applyBorder="1" applyAlignment="1" applyProtection="1">
      <alignment horizontal="right"/>
      <protection locked="0"/>
    </xf>
    <xf numFmtId="41" fontId="12" fillId="0" borderId="85" xfId="0" applyNumberFormat="1" applyFont="1" applyBorder="1"/>
    <xf numFmtId="41" fontId="10" fillId="4" borderId="28" xfId="0" applyNumberFormat="1" applyFont="1" applyFill="1" applyBorder="1" applyAlignment="1" applyProtection="1">
      <alignment horizontal="right"/>
      <protection locked="0"/>
    </xf>
    <xf numFmtId="41" fontId="10" fillId="4" borderId="10" xfId="0" applyNumberFormat="1" applyFont="1" applyFill="1" applyBorder="1" applyAlignment="1" applyProtection="1">
      <alignment horizontal="center"/>
      <protection locked="0"/>
    </xf>
    <xf numFmtId="41" fontId="10" fillId="4" borderId="4" xfId="0" applyNumberFormat="1" applyFont="1" applyFill="1" applyBorder="1" applyProtection="1">
      <protection locked="0"/>
    </xf>
    <xf numFmtId="41" fontId="17" fillId="0" borderId="0" xfId="0" applyNumberFormat="1" applyFont="1" applyProtection="1">
      <protection locked="0"/>
    </xf>
    <xf numFmtId="41" fontId="17" fillId="0" borderId="0" xfId="0" applyNumberFormat="1" applyFont="1"/>
    <xf numFmtId="41" fontId="12" fillId="0" borderId="15" xfId="0" applyNumberFormat="1" applyFont="1" applyBorder="1"/>
    <xf numFmtId="41" fontId="10" fillId="4" borderId="28" xfId="1" applyNumberFormat="1" applyFont="1" applyFill="1" applyBorder="1" applyAlignment="1" applyProtection="1">
      <alignment horizontal="right"/>
      <protection locked="0"/>
    </xf>
    <xf numFmtId="41" fontId="10" fillId="4" borderId="10" xfId="1" applyNumberFormat="1" applyFont="1" applyFill="1" applyBorder="1" applyProtection="1">
      <protection locked="0"/>
    </xf>
    <xf numFmtId="41" fontId="10" fillId="4" borderId="4" xfId="1" applyNumberFormat="1" applyFont="1" applyFill="1" applyBorder="1" applyProtection="1">
      <protection locked="0"/>
    </xf>
    <xf numFmtId="43" fontId="12" fillId="0" borderId="85" xfId="0" applyNumberFormat="1" applyFont="1" applyBorder="1"/>
    <xf numFmtId="43" fontId="10" fillId="4" borderId="28" xfId="1" applyFont="1" applyFill="1" applyBorder="1" applyAlignment="1" applyProtection="1">
      <alignment horizontal="right"/>
      <protection locked="0"/>
    </xf>
    <xf numFmtId="43" fontId="10" fillId="4" borderId="4" xfId="0" applyNumberFormat="1" applyFont="1" applyFill="1" applyBorder="1" applyProtection="1">
      <protection locked="0"/>
    </xf>
    <xf numFmtId="43" fontId="10" fillId="2" borderId="0" xfId="0" applyNumberFormat="1" applyFont="1" applyFill="1" applyProtection="1">
      <protection locked="0"/>
    </xf>
    <xf numFmtId="43" fontId="17" fillId="0" borderId="0" xfId="0" applyNumberFormat="1" applyFont="1" applyProtection="1">
      <protection locked="0"/>
    </xf>
    <xf numFmtId="43" fontId="12" fillId="0" borderId="15" xfId="0" applyNumberFormat="1" applyFont="1" applyBorder="1"/>
    <xf numFmtId="43" fontId="10" fillId="0" borderId="32" xfId="1" applyFont="1" applyFill="1" applyBorder="1" applyAlignment="1" applyProtection="1">
      <alignment horizontal="right"/>
    </xf>
    <xf numFmtId="43" fontId="10" fillId="0" borderId="2" xfId="1" applyFont="1" applyFill="1" applyBorder="1" applyAlignment="1" applyProtection="1">
      <alignment horizontal="right"/>
    </xf>
    <xf numFmtId="43" fontId="10" fillId="0" borderId="31" xfId="1" applyFont="1" applyFill="1" applyBorder="1" applyAlignment="1" applyProtection="1">
      <alignment horizontal="right"/>
    </xf>
    <xf numFmtId="43" fontId="10" fillId="0" borderId="40" xfId="1" applyFont="1" applyFill="1" applyBorder="1" applyAlignment="1" applyProtection="1">
      <alignment horizontal="right"/>
    </xf>
    <xf numFmtId="43" fontId="10" fillId="0" borderId="28" xfId="45" applyNumberFormat="1" applyFont="1" applyFill="1" applyBorder="1" applyAlignment="1" applyProtection="1">
      <alignment horizontal="right"/>
    </xf>
    <xf numFmtId="43" fontId="10" fillId="0" borderId="4" xfId="45" applyNumberFormat="1" applyFont="1" applyFill="1" applyBorder="1" applyAlignment="1" applyProtection="1">
      <alignment horizontal="right"/>
    </xf>
    <xf numFmtId="43" fontId="10" fillId="0" borderId="10" xfId="45" applyNumberFormat="1" applyFont="1" applyFill="1" applyBorder="1" applyAlignment="1" applyProtection="1">
      <alignment horizontal="right"/>
    </xf>
    <xf numFmtId="43" fontId="10" fillId="2" borderId="0" xfId="0" applyNumberFormat="1" applyFont="1" applyFill="1" applyAlignment="1" applyProtection="1">
      <alignment horizontal="right"/>
      <protection locked="0"/>
    </xf>
    <xf numFmtId="43" fontId="10" fillId="0" borderId="41" xfId="45" applyNumberFormat="1" applyFont="1" applyFill="1" applyBorder="1" applyAlignment="1" applyProtection="1">
      <alignment horizontal="right"/>
    </xf>
    <xf numFmtId="43" fontId="10" fillId="0" borderId="1" xfId="45" applyNumberFormat="1" applyFont="1" applyFill="1" applyBorder="1" applyAlignment="1" applyProtection="1">
      <alignment horizontal="right"/>
    </xf>
    <xf numFmtId="43" fontId="10" fillId="0" borderId="52" xfId="45" applyNumberFormat="1" applyFont="1" applyFill="1" applyBorder="1" applyAlignment="1" applyProtection="1">
      <alignment horizontal="right"/>
    </xf>
    <xf numFmtId="43" fontId="10" fillId="0" borderId="51" xfId="45" applyNumberFormat="1" applyFont="1" applyFill="1" applyBorder="1" applyAlignment="1" applyProtection="1">
      <alignment horizontal="right"/>
    </xf>
    <xf numFmtId="43" fontId="16" fillId="2" borderId="1" xfId="1" applyFont="1" applyFill="1" applyBorder="1" applyAlignment="1" applyProtection="1">
      <alignment horizontal="right"/>
    </xf>
    <xf numFmtId="43" fontId="10" fillId="0" borderId="76" xfId="1" applyFont="1" applyFill="1" applyBorder="1" applyAlignment="1" applyProtection="1">
      <alignment horizontal="left" vertical="center" wrapText="1"/>
    </xf>
    <xf numFmtId="0" fontId="10" fillId="0" borderId="36" xfId="10" applyFont="1" applyFill="1" applyBorder="1" applyProtection="1"/>
    <xf numFmtId="0" fontId="14" fillId="0" borderId="36" xfId="9" applyFont="1" applyFill="1" applyBorder="1" applyProtection="1"/>
    <xf numFmtId="0" fontId="10" fillId="2" borderId="10" xfId="8" applyFont="1" applyFill="1" applyBorder="1" applyProtection="1">
      <alignment horizontal="center"/>
    </xf>
    <xf numFmtId="0" fontId="10" fillId="0" borderId="10" xfId="8" applyFont="1" applyFill="1" applyBorder="1" applyProtection="1">
      <alignment horizontal="center"/>
    </xf>
    <xf numFmtId="0" fontId="14" fillId="0" borderId="10" xfId="8" applyFont="1" applyFill="1" applyBorder="1" applyProtection="1">
      <alignment horizontal="center"/>
    </xf>
    <xf numFmtId="0" fontId="8" fillId="0" borderId="0" xfId="109" applyFont="1" applyAlignment="1">
      <alignment vertical="center"/>
    </xf>
    <xf numFmtId="0" fontId="52" fillId="0" borderId="0" xfId="77" applyFont="1"/>
    <xf numFmtId="0" fontId="52" fillId="0" borderId="0" xfId="0" applyFont="1"/>
    <xf numFmtId="0" fontId="52" fillId="0" borderId="0" xfId="109" applyFont="1"/>
    <xf numFmtId="0" fontId="28" fillId="0" borderId="0" xfId="109" applyFont="1"/>
    <xf numFmtId="0" fontId="14" fillId="0" borderId="0" xfId="109" applyFont="1" applyAlignment="1">
      <alignment horizontal="left" wrapText="1"/>
    </xf>
    <xf numFmtId="0" fontId="18" fillId="0" borderId="17" xfId="109" applyFont="1" applyBorder="1" applyAlignment="1">
      <alignment horizontal="left" vertical="center"/>
    </xf>
    <xf numFmtId="0" fontId="18" fillId="0" borderId="18" xfId="109" applyFont="1" applyBorder="1" applyAlignment="1">
      <alignment horizontal="left" wrapText="1"/>
    </xf>
    <xf numFmtId="0" fontId="18" fillId="0" borderId="14" xfId="109" applyFont="1" applyBorder="1" applyAlignment="1">
      <alignment horizontal="left" vertical="center"/>
    </xf>
    <xf numFmtId="0" fontId="18" fillId="0" borderId="62" xfId="109" applyFont="1" applyBorder="1" applyAlignment="1">
      <alignment horizontal="left" wrapText="1"/>
    </xf>
    <xf numFmtId="0" fontId="18" fillId="0" borderId="14" xfId="109" applyFont="1" applyBorder="1" applyAlignment="1">
      <alignment horizontal="left" vertical="center" wrapText="1"/>
    </xf>
    <xf numFmtId="0" fontId="18" fillId="0" borderId="62" xfId="109" applyFont="1" applyBorder="1" applyAlignment="1">
      <alignment horizontal="left" vertical="center" wrapText="1"/>
    </xf>
    <xf numFmtId="0" fontId="14" fillId="0" borderId="62" xfId="0" applyFont="1" applyBorder="1" applyAlignment="1">
      <alignment horizontal="left" vertical="center" wrapText="1"/>
    </xf>
    <xf numFmtId="0" fontId="14" fillId="0" borderId="3" xfId="9" applyFont="1" applyFill="1" applyBorder="1" applyProtection="1"/>
    <xf numFmtId="0" fontId="10" fillId="0" borderId="51" xfId="8" applyFont="1" applyFill="1" applyBorder="1" applyProtection="1">
      <alignment horizontal="center"/>
    </xf>
    <xf numFmtId="0" fontId="14" fillId="0" borderId="7" xfId="9" applyFont="1" applyFill="1" applyBorder="1" applyProtection="1"/>
    <xf numFmtId="0" fontId="14" fillId="0" borderId="11" xfId="8" applyFont="1" applyFill="1" applyBorder="1" applyProtection="1">
      <alignment horizontal="center"/>
    </xf>
    <xf numFmtId="0" fontId="18" fillId="0" borderId="19" xfId="109" applyFont="1" applyBorder="1" applyAlignment="1">
      <alignment horizontal="left" wrapText="1"/>
    </xf>
    <xf numFmtId="0" fontId="18" fillId="0" borderId="33" xfId="109" applyFont="1" applyBorder="1" applyAlignment="1">
      <alignment horizontal="left" wrapText="1"/>
    </xf>
    <xf numFmtId="0" fontId="18" fillId="0" borderId="33" xfId="109" applyFont="1" applyBorder="1" applyAlignment="1">
      <alignment horizontal="left" vertical="center" wrapText="1"/>
    </xf>
    <xf numFmtId="0" fontId="14" fillId="0" borderId="43" xfId="8" applyFont="1" applyFill="1" applyBorder="1" applyProtection="1">
      <alignment horizontal="center"/>
    </xf>
    <xf numFmtId="43" fontId="12" fillId="0" borderId="0" xfId="1" applyFont="1" applyFill="1" applyAlignment="1" applyProtection="1">
      <alignment wrapText="1"/>
    </xf>
    <xf numFmtId="43" fontId="12" fillId="0" borderId="0" xfId="1" applyFont="1" applyFill="1" applyAlignment="1" applyProtection="1">
      <alignment vertical="top" wrapText="1"/>
    </xf>
    <xf numFmtId="43" fontId="10" fillId="2" borderId="10" xfId="1" applyFont="1" applyFill="1" applyBorder="1" applyProtection="1"/>
    <xf numFmtId="43" fontId="0" fillId="0" borderId="0" xfId="1" applyFont="1" applyProtection="1"/>
    <xf numFmtId="43" fontId="0" fillId="0" borderId="0" xfId="1" applyFont="1" applyBorder="1" applyProtection="1"/>
    <xf numFmtId="0" fontId="52" fillId="2" borderId="0" xfId="0" applyFont="1" applyFill="1"/>
    <xf numFmtId="49" fontId="8" fillId="2" borderId="0" xfId="1" applyNumberFormat="1" applyFont="1" applyFill="1" applyBorder="1" applyProtection="1"/>
    <xf numFmtId="0" fontId="53" fillId="0" borderId="0" xfId="0" applyFont="1"/>
    <xf numFmtId="0" fontId="53" fillId="2" borderId="0" xfId="0" applyFont="1" applyFill="1"/>
    <xf numFmtId="43" fontId="0" fillId="2" borderId="0" xfId="1" applyFont="1" applyFill="1" applyBorder="1" applyProtection="1"/>
    <xf numFmtId="43" fontId="16" fillId="0" borderId="29" xfId="1" applyFont="1" applyFill="1" applyBorder="1" applyAlignment="1" applyProtection="1">
      <alignment horizontal="center" vertical="center" wrapText="1"/>
      <protection locked="0"/>
    </xf>
    <xf numFmtId="43" fontId="16" fillId="0" borderId="10" xfId="1" applyFont="1" applyFill="1" applyBorder="1" applyAlignment="1" applyProtection="1">
      <alignment horizontal="center" vertical="center" wrapText="1"/>
      <protection locked="0"/>
    </xf>
    <xf numFmtId="43" fontId="58" fillId="3" borderId="76" xfId="1" applyFont="1" applyFill="1" applyBorder="1" applyAlignment="1" applyProtection="1">
      <alignment horizontal="center" vertical="center" wrapText="1"/>
    </xf>
    <xf numFmtId="49" fontId="20" fillId="3" borderId="75" xfId="1" applyNumberFormat="1" applyFont="1" applyFill="1" applyBorder="1" applyAlignment="1" applyProtection="1">
      <alignment horizontal="center" vertical="center" wrapText="1"/>
    </xf>
    <xf numFmtId="43" fontId="20" fillId="3" borderId="75" xfId="1" applyFont="1" applyFill="1" applyBorder="1" applyAlignment="1" applyProtection="1">
      <alignment horizontal="center" vertical="center" wrapText="1"/>
    </xf>
    <xf numFmtId="175" fontId="0" fillId="2" borderId="0" xfId="1" applyNumberFormat="1" applyFont="1" applyFill="1" applyProtection="1">
      <protection locked="0"/>
    </xf>
    <xf numFmtId="43" fontId="0" fillId="2" borderId="69" xfId="1" applyFont="1" applyFill="1" applyBorder="1" applyProtection="1">
      <protection locked="0"/>
    </xf>
    <xf numFmtId="175" fontId="0" fillId="2" borderId="69" xfId="1" applyNumberFormat="1" applyFont="1" applyFill="1" applyBorder="1" applyProtection="1">
      <protection locked="0"/>
    </xf>
    <xf numFmtId="43" fontId="0" fillId="2" borderId="69" xfId="1" applyFont="1" applyFill="1" applyBorder="1" applyProtection="1"/>
    <xf numFmtId="43" fontId="23" fillId="2" borderId="23" xfId="1" applyFont="1" applyFill="1" applyBorder="1" applyProtection="1"/>
    <xf numFmtId="0" fontId="16" fillId="0" borderId="36" xfId="0" applyFont="1" applyBorder="1" applyAlignment="1">
      <alignment horizontal="left"/>
    </xf>
    <xf numFmtId="43" fontId="10" fillId="0" borderId="10" xfId="1" applyFont="1" applyFill="1" applyBorder="1" applyAlignment="1" applyProtection="1">
      <alignment horizontal="right" vertical="center"/>
    </xf>
    <xf numFmtId="0" fontId="14" fillId="2" borderId="36" xfId="0" applyFont="1" applyFill="1" applyBorder="1" applyAlignment="1">
      <alignment vertical="center"/>
    </xf>
    <xf numFmtId="43" fontId="10" fillId="2" borderId="4" xfId="1" applyFont="1" applyFill="1" applyBorder="1" applyAlignment="1" applyProtection="1">
      <alignment horizontal="center" wrapText="1"/>
    </xf>
    <xf numFmtId="0" fontId="10" fillId="2" borderId="36" xfId="0" applyFont="1" applyFill="1" applyBorder="1" applyAlignment="1">
      <alignment vertical="center"/>
    </xf>
    <xf numFmtId="175" fontId="10" fillId="0" borderId="10" xfId="1" applyNumberFormat="1" applyFont="1" applyFill="1" applyBorder="1" applyAlignment="1" applyProtection="1">
      <alignment horizontal="right" vertical="center"/>
    </xf>
    <xf numFmtId="175" fontId="10" fillId="4" borderId="4" xfId="1" applyNumberFormat="1" applyFont="1" applyFill="1" applyBorder="1" applyAlignment="1" applyProtection="1">
      <alignment horizontal="center" wrapText="1"/>
      <protection locked="0"/>
    </xf>
    <xf numFmtId="43" fontId="10" fillId="0" borderId="10" xfId="2" applyNumberFormat="1" applyFont="1" applyFill="1" applyBorder="1" applyAlignment="1" applyProtection="1">
      <alignment horizontal="right" vertical="center"/>
    </xf>
    <xf numFmtId="43" fontId="10" fillId="2" borderId="4" xfId="1" applyFont="1" applyFill="1" applyBorder="1" applyAlignment="1" applyProtection="1">
      <alignment horizontal="center" wrapText="1"/>
      <protection locked="0"/>
    </xf>
    <xf numFmtId="43" fontId="10" fillId="0" borderId="4" xfId="1" applyFont="1" applyFill="1" applyBorder="1" applyAlignment="1" applyProtection="1">
      <alignment horizontal="center" wrapText="1"/>
    </xf>
    <xf numFmtId="41" fontId="10" fillId="4" borderId="4" xfId="1" applyNumberFormat="1" applyFont="1" applyFill="1" applyBorder="1" applyAlignment="1" applyProtection="1">
      <alignment horizontal="center" wrapText="1"/>
      <protection locked="0"/>
    </xf>
    <xf numFmtId="0" fontId="14" fillId="0" borderId="36" xfId="0" applyFont="1" applyBorder="1" applyAlignment="1">
      <alignment vertical="center"/>
    </xf>
    <xf numFmtId="41" fontId="10" fillId="0" borderId="4" xfId="1" applyNumberFormat="1" applyFont="1" applyFill="1" applyBorder="1" applyAlignment="1" applyProtection="1">
      <alignment horizontal="center" wrapText="1"/>
      <protection locked="0"/>
    </xf>
    <xf numFmtId="0" fontId="48" fillId="0" borderId="36" xfId="0" applyFont="1" applyBorder="1"/>
    <xf numFmtId="43" fontId="10" fillId="0" borderId="4" xfId="1" applyFont="1" applyFill="1" applyBorder="1" applyProtection="1">
      <protection locked="0"/>
    </xf>
    <xf numFmtId="0" fontId="16" fillId="0" borderId="36" xfId="0" applyFont="1" applyBorder="1"/>
    <xf numFmtId="0" fontId="10" fillId="2" borderId="10" xfId="1" applyNumberFormat="1" applyFont="1" applyFill="1" applyBorder="1" applyAlignment="1" applyProtection="1">
      <alignment horizontal="right" wrapText="1"/>
    </xf>
    <xf numFmtId="43" fontId="10" fillId="2" borderId="4" xfId="1" applyFont="1" applyFill="1" applyBorder="1" applyProtection="1">
      <protection locked="0"/>
    </xf>
    <xf numFmtId="43" fontId="10" fillId="2" borderId="10" xfId="1" applyFont="1" applyFill="1" applyBorder="1" applyAlignment="1" applyProtection="1">
      <alignment horizontal="right"/>
    </xf>
    <xf numFmtId="0" fontId="10" fillId="2" borderId="4" xfId="1" applyNumberFormat="1" applyFont="1" applyFill="1" applyBorder="1" applyAlignment="1" applyProtection="1">
      <alignment horizontal="center" wrapText="1"/>
      <protection locked="0"/>
    </xf>
    <xf numFmtId="0" fontId="10" fillId="0" borderId="4" xfId="1" applyNumberFormat="1" applyFont="1" applyFill="1" applyBorder="1" applyAlignment="1" applyProtection="1">
      <alignment horizontal="center" wrapText="1"/>
      <protection locked="0"/>
    </xf>
    <xf numFmtId="0" fontId="10" fillId="4" borderId="4" xfId="1" applyNumberFormat="1" applyFont="1" applyFill="1" applyBorder="1" applyAlignment="1" applyProtection="1">
      <alignment horizontal="center" wrapText="1"/>
      <protection locked="0"/>
    </xf>
    <xf numFmtId="0" fontId="48" fillId="0" borderId="37" xfId="0" applyFont="1" applyBorder="1"/>
    <xf numFmtId="43" fontId="10" fillId="2" borderId="13" xfId="1" applyFont="1" applyFill="1" applyBorder="1" applyProtection="1"/>
    <xf numFmtId="0" fontId="16" fillId="0" borderId="0" xfId="0" applyFont="1" applyAlignment="1" applyProtection="1">
      <alignment horizontal="center"/>
      <protection locked="0"/>
    </xf>
    <xf numFmtId="0" fontId="9" fillId="0" borderId="0" xfId="0" applyFont="1" applyAlignment="1">
      <alignment horizontal="left"/>
    </xf>
    <xf numFmtId="43" fontId="0" fillId="0" borderId="0" xfId="1" applyFont="1" applyAlignment="1" applyProtection="1">
      <alignment horizontal="centerContinuous"/>
    </xf>
    <xf numFmtId="43" fontId="9" fillId="0" borderId="0" xfId="1" applyFont="1" applyBorder="1" applyAlignment="1" applyProtection="1">
      <alignment horizontal="center"/>
    </xf>
    <xf numFmtId="43" fontId="0" fillId="0" borderId="0" xfId="1" applyFont="1" applyBorder="1" applyAlignment="1" applyProtection="1">
      <alignment horizontal="centerContinuous"/>
    </xf>
    <xf numFmtId="43" fontId="0" fillId="0" borderId="0" xfId="1" applyFont="1" applyAlignment="1" applyProtection="1">
      <alignment horizontal="centerContinuous"/>
      <protection locked="0"/>
    </xf>
    <xf numFmtId="43" fontId="0" fillId="0" borderId="0" xfId="1" applyFont="1" applyBorder="1" applyAlignment="1" applyProtection="1">
      <alignment horizontal="centerContinuous"/>
      <protection locked="0"/>
    </xf>
    <xf numFmtId="43" fontId="17" fillId="0" borderId="53" xfId="1" applyFont="1" applyFill="1" applyBorder="1" applyProtection="1">
      <protection locked="0"/>
    </xf>
    <xf numFmtId="43" fontId="13" fillId="0" borderId="23" xfId="1" applyFont="1" applyBorder="1" applyProtection="1">
      <protection locked="0"/>
    </xf>
    <xf numFmtId="43" fontId="0" fillId="0" borderId="23" xfId="1" applyFont="1" applyBorder="1" applyProtection="1">
      <protection locked="0"/>
    </xf>
    <xf numFmtId="0" fontId="0" fillId="0" borderId="23" xfId="0" applyBorder="1" applyProtection="1">
      <protection locked="0"/>
    </xf>
    <xf numFmtId="0" fontId="27" fillId="0" borderId="23" xfId="0" applyFont="1" applyBorder="1" applyAlignment="1" applyProtection="1">
      <alignment horizontal="right"/>
      <protection locked="0"/>
    </xf>
    <xf numFmtId="0" fontId="27" fillId="4" borderId="24" xfId="0" applyFont="1" applyFill="1" applyBorder="1" applyAlignment="1" applyProtection="1">
      <alignment horizontal="center"/>
      <protection locked="0"/>
    </xf>
    <xf numFmtId="0" fontId="27" fillId="0" borderId="23" xfId="0" applyFont="1" applyBorder="1" applyProtection="1">
      <protection locked="0"/>
    </xf>
    <xf numFmtId="0" fontId="0" fillId="0" borderId="69" xfId="0" applyBorder="1" applyProtection="1">
      <protection locked="0"/>
    </xf>
    <xf numFmtId="0" fontId="27" fillId="2" borderId="24" xfId="0" applyFont="1" applyFill="1" applyBorder="1" applyAlignment="1" applyProtection="1">
      <alignment horizontal="center"/>
      <protection locked="0"/>
    </xf>
    <xf numFmtId="43" fontId="13" fillId="2" borderId="23" xfId="1" applyFont="1" applyFill="1" applyBorder="1" applyProtection="1">
      <protection locked="0"/>
    </xf>
    <xf numFmtId="43" fontId="0" fillId="2" borderId="23" xfId="1" applyFont="1" applyFill="1" applyBorder="1" applyProtection="1">
      <protection locked="0"/>
    </xf>
    <xf numFmtId="0" fontId="27" fillId="0" borderId="20" xfId="0" applyFont="1" applyBorder="1" applyAlignment="1" applyProtection="1">
      <alignment horizontal="center"/>
      <protection locked="0"/>
    </xf>
    <xf numFmtId="0" fontId="9" fillId="0" borderId="0" xfId="0" applyFont="1" applyProtection="1">
      <protection locked="0"/>
    </xf>
    <xf numFmtId="0" fontId="27" fillId="0" borderId="0" xfId="0" applyFont="1" applyAlignment="1" applyProtection="1">
      <alignment horizontal="right"/>
      <protection locked="0"/>
    </xf>
    <xf numFmtId="49" fontId="27" fillId="0" borderId="0" xfId="1" applyNumberFormat="1" applyFont="1" applyBorder="1" applyAlignment="1" applyProtection="1">
      <alignment horizontal="center"/>
      <protection locked="0"/>
    </xf>
    <xf numFmtId="0" fontId="27" fillId="4" borderId="62" xfId="0" applyFont="1" applyFill="1" applyBorder="1" applyAlignment="1" applyProtection="1">
      <alignment horizontal="center"/>
      <protection locked="0"/>
    </xf>
    <xf numFmtId="0" fontId="27" fillId="0" borderId="69" xfId="0" applyFont="1" applyBorder="1" applyAlignment="1" applyProtection="1">
      <alignment horizontal="center"/>
      <protection locked="0"/>
    </xf>
    <xf numFmtId="0" fontId="9" fillId="2" borderId="0" xfId="0" applyFont="1" applyFill="1" applyProtection="1">
      <protection locked="0"/>
    </xf>
    <xf numFmtId="0" fontId="27" fillId="2" borderId="0" xfId="0" applyFont="1" applyFill="1" applyAlignment="1" applyProtection="1">
      <alignment horizontal="right"/>
      <protection locked="0"/>
    </xf>
    <xf numFmtId="0" fontId="9" fillId="0" borderId="20" xfId="0" applyFont="1" applyBorder="1" applyProtection="1">
      <protection locked="0"/>
    </xf>
    <xf numFmtId="0" fontId="27" fillId="0" borderId="0" xfId="0" applyFont="1" applyAlignment="1" applyProtection="1">
      <alignment horizontal="center"/>
      <protection locked="0"/>
    </xf>
    <xf numFmtId="49" fontId="27" fillId="0" borderId="0" xfId="0" applyNumberFormat="1" applyFont="1" applyAlignment="1" applyProtection="1">
      <alignment horizontal="center"/>
      <protection locked="0"/>
    </xf>
    <xf numFmtId="43" fontId="9" fillId="0" borderId="0" xfId="1" applyFont="1" applyBorder="1" applyAlignment="1" applyProtection="1">
      <alignment horizontal="right"/>
      <protection locked="0"/>
    </xf>
    <xf numFmtId="0" fontId="27" fillId="4" borderId="3" xfId="0" quotePrefix="1" applyFont="1" applyFill="1" applyBorder="1" applyAlignment="1" applyProtection="1">
      <alignment horizontal="center"/>
      <protection locked="0"/>
    </xf>
    <xf numFmtId="0" fontId="9" fillId="0" borderId="69" xfId="0" applyFont="1" applyBorder="1" applyProtection="1">
      <protection locked="0"/>
    </xf>
    <xf numFmtId="0" fontId="9" fillId="0" borderId="14" xfId="0" applyFont="1" applyBorder="1" applyProtection="1">
      <protection locked="0"/>
    </xf>
    <xf numFmtId="0" fontId="16" fillId="0" borderId="15" xfId="0" applyFont="1" applyBorder="1" applyAlignment="1" applyProtection="1">
      <alignment horizontal="center"/>
      <protection locked="0"/>
    </xf>
    <xf numFmtId="0" fontId="14" fillId="3" borderId="68" xfId="0" applyFont="1" applyFill="1" applyBorder="1" applyAlignment="1">
      <alignment vertical="center"/>
    </xf>
    <xf numFmtId="0" fontId="14" fillId="3" borderId="65" xfId="0" applyFont="1" applyFill="1" applyBorder="1" applyAlignment="1">
      <alignment horizontal="center" vertical="center"/>
    </xf>
    <xf numFmtId="49" fontId="46" fillId="4" borderId="4" xfId="0" applyNumberFormat="1" applyFont="1" applyFill="1" applyBorder="1" applyAlignment="1" applyProtection="1">
      <alignment horizontal="center" vertical="center" wrapText="1"/>
      <protection locked="0"/>
    </xf>
    <xf numFmtId="49" fontId="46" fillId="4" borderId="4" xfId="1" applyNumberFormat="1" applyFont="1" applyFill="1" applyBorder="1" applyAlignment="1" applyProtection="1">
      <alignment horizontal="center" vertical="center" wrapText="1"/>
      <protection locked="0"/>
    </xf>
    <xf numFmtId="49" fontId="46" fillId="4" borderId="15" xfId="1" applyNumberFormat="1" applyFont="1" applyFill="1" applyBorder="1" applyAlignment="1" applyProtection="1">
      <alignment horizontal="center" vertical="center" wrapText="1"/>
      <protection locked="0"/>
    </xf>
    <xf numFmtId="0" fontId="14" fillId="3" borderId="65" xfId="0" applyFont="1" applyFill="1" applyBorder="1" applyAlignment="1" applyProtection="1">
      <alignment horizontal="center" vertical="center"/>
      <protection locked="0"/>
    </xf>
    <xf numFmtId="49" fontId="46" fillId="4" borderId="2" xfId="1" applyNumberFormat="1" applyFont="1" applyFill="1" applyBorder="1" applyAlignment="1" applyProtection="1">
      <alignment horizontal="center" vertical="center" wrapText="1"/>
      <protection locked="0"/>
    </xf>
    <xf numFmtId="49" fontId="46" fillId="7" borderId="4" xfId="0" applyNumberFormat="1" applyFont="1" applyFill="1" applyBorder="1" applyAlignment="1" applyProtection="1">
      <alignment horizontal="center" vertical="center" wrapText="1"/>
      <protection locked="0"/>
    </xf>
    <xf numFmtId="49" fontId="46" fillId="7" borderId="4" xfId="1" applyNumberFormat="1" applyFont="1" applyFill="1" applyBorder="1" applyAlignment="1" applyProtection="1">
      <alignment horizontal="center" vertical="center" wrapText="1"/>
      <protection locked="0"/>
    </xf>
    <xf numFmtId="0" fontId="14" fillId="3" borderId="26" xfId="0" applyFont="1" applyFill="1" applyBorder="1" applyAlignment="1">
      <alignment vertical="center"/>
    </xf>
    <xf numFmtId="0" fontId="14" fillId="3" borderId="27" xfId="0" applyFont="1" applyFill="1" applyBorder="1" applyAlignment="1">
      <alignment horizontal="left" vertical="center"/>
    </xf>
    <xf numFmtId="49" fontId="11" fillId="4" borderId="13" xfId="0" applyNumberFormat="1" applyFont="1" applyFill="1" applyBorder="1" applyAlignment="1" applyProtection="1">
      <alignment horizontal="center" wrapText="1"/>
      <protection locked="0"/>
    </xf>
    <xf numFmtId="49" fontId="31" fillId="4" borderId="13" xfId="1" applyNumberFormat="1" applyFont="1" applyFill="1" applyBorder="1" applyAlignment="1" applyProtection="1">
      <alignment horizontal="center" wrapText="1"/>
      <protection locked="0"/>
    </xf>
    <xf numFmtId="49" fontId="31" fillId="4" borderId="16" xfId="1" applyNumberFormat="1" applyFont="1" applyFill="1" applyBorder="1" applyAlignment="1" applyProtection="1">
      <alignment horizontal="center" wrapText="1"/>
      <protection locked="0"/>
    </xf>
    <xf numFmtId="0" fontId="14" fillId="3" borderId="27" xfId="0" applyFont="1" applyFill="1" applyBorder="1" applyAlignment="1" applyProtection="1">
      <alignment horizontal="left" vertical="center"/>
      <protection locked="0"/>
    </xf>
    <xf numFmtId="49" fontId="31" fillId="4" borderId="12" xfId="1" applyNumberFormat="1" applyFont="1" applyFill="1" applyBorder="1" applyAlignment="1" applyProtection="1">
      <alignment horizontal="center" wrapText="1"/>
      <protection locked="0"/>
    </xf>
    <xf numFmtId="49" fontId="11" fillId="7" borderId="13" xfId="0" applyNumberFormat="1" applyFont="1" applyFill="1" applyBorder="1" applyAlignment="1" applyProtection="1">
      <alignment horizontal="center" wrapText="1"/>
      <protection locked="0"/>
    </xf>
    <xf numFmtId="49" fontId="31" fillId="7" borderId="13" xfId="1" applyNumberFormat="1" applyFont="1" applyFill="1" applyBorder="1" applyAlignment="1" applyProtection="1">
      <alignment horizontal="center" wrapText="1"/>
      <protection locked="0"/>
    </xf>
    <xf numFmtId="0" fontId="48" fillId="3" borderId="67" xfId="0" applyFont="1" applyFill="1" applyBorder="1" applyAlignment="1">
      <alignment horizontal="left"/>
    </xf>
    <xf numFmtId="43" fontId="48" fillId="3" borderId="29" xfId="1" applyFont="1" applyFill="1" applyBorder="1" applyAlignment="1" applyProtection="1">
      <alignment horizontal="right"/>
    </xf>
    <xf numFmtId="43" fontId="71" fillId="4" borderId="24" xfId="1" applyFont="1" applyFill="1" applyBorder="1" applyAlignment="1" applyProtection="1">
      <protection locked="0"/>
    </xf>
    <xf numFmtId="43" fontId="16" fillId="4" borderId="62" xfId="1" applyFont="1" applyFill="1" applyBorder="1" applyProtection="1">
      <protection locked="0"/>
    </xf>
    <xf numFmtId="43" fontId="72" fillId="4" borderId="24" xfId="1" applyFont="1" applyFill="1" applyBorder="1" applyAlignment="1" applyProtection="1">
      <protection locked="0"/>
    </xf>
    <xf numFmtId="0" fontId="16" fillId="4" borderId="62" xfId="0" applyFont="1" applyFill="1" applyBorder="1" applyProtection="1">
      <protection locked="0"/>
    </xf>
    <xf numFmtId="0" fontId="16" fillId="4" borderId="63" xfId="0" applyFont="1" applyFill="1" applyBorder="1" applyProtection="1">
      <protection locked="0"/>
    </xf>
    <xf numFmtId="0" fontId="16" fillId="0" borderId="69" xfId="0" applyFont="1" applyBorder="1" applyProtection="1">
      <protection locked="0"/>
    </xf>
    <xf numFmtId="43" fontId="48" fillId="3" borderId="64" xfId="1" applyFont="1" applyFill="1" applyBorder="1" applyProtection="1">
      <protection locked="0"/>
    </xf>
    <xf numFmtId="43" fontId="10" fillId="4" borderId="24" xfId="1" applyFont="1" applyFill="1" applyBorder="1" applyAlignment="1" applyProtection="1">
      <protection locked="0"/>
    </xf>
    <xf numFmtId="0" fontId="16" fillId="0" borderId="0" xfId="0" applyFont="1" applyProtection="1">
      <protection locked="0"/>
    </xf>
    <xf numFmtId="43" fontId="48" fillId="3" borderId="29" xfId="1" applyFont="1" applyFill="1" applyBorder="1" applyProtection="1">
      <protection locked="0"/>
    </xf>
    <xf numFmtId="43" fontId="10" fillId="4" borderId="15" xfId="1" applyFont="1" applyFill="1" applyBorder="1" applyProtection="1">
      <protection locked="0"/>
    </xf>
    <xf numFmtId="43" fontId="16" fillId="0" borderId="69" xfId="1" applyFont="1" applyBorder="1" applyProtection="1">
      <protection locked="0"/>
    </xf>
    <xf numFmtId="43" fontId="16" fillId="0" borderId="0" xfId="1" applyFont="1" applyProtection="1">
      <protection locked="0"/>
    </xf>
    <xf numFmtId="0" fontId="16" fillId="2" borderId="15" xfId="0" applyFont="1" applyFill="1" applyBorder="1" applyAlignment="1" applyProtection="1">
      <alignment horizontal="center"/>
      <protection locked="0"/>
    </xf>
    <xf numFmtId="43" fontId="10" fillId="2" borderId="15" xfId="1" applyFont="1" applyFill="1" applyBorder="1" applyAlignment="1" applyProtection="1">
      <alignment horizontal="center" wrapText="1"/>
    </xf>
    <xf numFmtId="43" fontId="10" fillId="2" borderId="2" xfId="1" applyFont="1" applyFill="1" applyBorder="1" applyAlignment="1" applyProtection="1">
      <alignment horizontal="center" wrapText="1"/>
    </xf>
    <xf numFmtId="175" fontId="10" fillId="4" borderId="15" xfId="1" applyNumberFormat="1" applyFont="1" applyFill="1" applyBorder="1" applyAlignment="1" applyProtection="1">
      <alignment horizontal="center" wrapText="1"/>
      <protection locked="0"/>
    </xf>
    <xf numFmtId="175" fontId="10" fillId="4" borderId="2" xfId="1" applyNumberFormat="1" applyFont="1" applyFill="1" applyBorder="1" applyAlignment="1" applyProtection="1">
      <alignment horizontal="center" wrapText="1"/>
      <protection locked="0"/>
    </xf>
    <xf numFmtId="3" fontId="0" fillId="2" borderId="0" xfId="0" applyNumberFormat="1" applyFill="1" applyProtection="1">
      <protection locked="0"/>
    </xf>
    <xf numFmtId="43" fontId="10" fillId="2" borderId="15" xfId="1" applyFont="1" applyFill="1" applyBorder="1" applyAlignment="1" applyProtection="1">
      <alignment horizontal="center" wrapText="1"/>
      <protection locked="0"/>
    </xf>
    <xf numFmtId="0" fontId="0" fillId="2" borderId="69" xfId="0" applyFill="1" applyBorder="1" applyProtection="1">
      <protection locked="0"/>
    </xf>
    <xf numFmtId="43" fontId="10" fillId="2" borderId="2" xfId="1" applyFont="1" applyFill="1" applyBorder="1" applyAlignment="1" applyProtection="1">
      <alignment horizontal="center" wrapText="1"/>
      <protection locked="0"/>
    </xf>
    <xf numFmtId="0" fontId="16" fillId="2" borderId="15" xfId="0" applyFont="1" applyFill="1" applyBorder="1" applyAlignment="1">
      <alignment horizontal="center"/>
    </xf>
    <xf numFmtId="0" fontId="0" fillId="2" borderId="69" xfId="0" applyFill="1" applyBorder="1"/>
    <xf numFmtId="41" fontId="10" fillId="4" borderId="15" xfId="1" applyNumberFormat="1" applyFont="1" applyFill="1" applyBorder="1" applyAlignment="1" applyProtection="1">
      <alignment horizontal="center" wrapText="1"/>
      <protection locked="0"/>
    </xf>
    <xf numFmtId="41" fontId="10" fillId="0" borderId="15" xfId="1" applyNumberFormat="1" applyFont="1" applyFill="1" applyBorder="1" applyAlignment="1" applyProtection="1">
      <alignment horizontal="center" wrapText="1"/>
      <protection locked="0"/>
    </xf>
    <xf numFmtId="41" fontId="10" fillId="0" borderId="2" xfId="1" applyNumberFormat="1" applyFont="1" applyFill="1" applyBorder="1" applyAlignment="1" applyProtection="1">
      <alignment horizontal="center" wrapText="1"/>
      <protection locked="0"/>
    </xf>
    <xf numFmtId="43" fontId="10" fillId="0" borderId="15" xfId="1" applyFont="1" applyFill="1" applyBorder="1" applyProtection="1">
      <protection locked="0"/>
    </xf>
    <xf numFmtId="43" fontId="10" fillId="0" borderId="2" xfId="1" applyFont="1" applyFill="1" applyBorder="1" applyProtection="1">
      <protection locked="0"/>
    </xf>
    <xf numFmtId="0" fontId="16" fillId="0" borderId="15" xfId="0" applyFont="1" applyBorder="1" applyAlignment="1">
      <alignment horizontal="center"/>
    </xf>
    <xf numFmtId="0" fontId="10" fillId="2" borderId="15" xfId="1" applyNumberFormat="1" applyFont="1" applyFill="1" applyBorder="1" applyAlignment="1" applyProtection="1">
      <alignment horizontal="center" wrapText="1"/>
    </xf>
    <xf numFmtId="0" fontId="16" fillId="0" borderId="69" xfId="0" applyFont="1" applyBorder="1"/>
    <xf numFmtId="0" fontId="10" fillId="2" borderId="2" xfId="1" applyNumberFormat="1" applyFont="1" applyFill="1" applyBorder="1" applyAlignment="1" applyProtection="1">
      <alignment horizontal="center" wrapText="1"/>
    </xf>
    <xf numFmtId="43" fontId="10" fillId="2" borderId="15" xfId="1" applyFont="1" applyFill="1" applyBorder="1" applyProtection="1">
      <protection locked="0"/>
    </xf>
    <xf numFmtId="43" fontId="10" fillId="2" borderId="2" xfId="1" applyFont="1" applyFill="1" applyBorder="1" applyProtection="1">
      <protection locked="0"/>
    </xf>
    <xf numFmtId="0" fontId="10" fillId="2" borderId="15" xfId="1" applyNumberFormat="1" applyFont="1" applyFill="1" applyBorder="1" applyAlignment="1" applyProtection="1">
      <alignment horizontal="center" wrapText="1"/>
      <protection locked="0"/>
    </xf>
    <xf numFmtId="0" fontId="10" fillId="2" borderId="2" xfId="1" applyNumberFormat="1" applyFont="1" applyFill="1" applyBorder="1" applyAlignment="1" applyProtection="1">
      <alignment horizontal="center" wrapText="1"/>
      <protection locked="0"/>
    </xf>
    <xf numFmtId="0" fontId="10" fillId="0" borderId="15" xfId="1" applyNumberFormat="1" applyFont="1" applyFill="1" applyBorder="1" applyAlignment="1" applyProtection="1">
      <alignment horizontal="center" wrapText="1"/>
      <protection locked="0"/>
    </xf>
    <xf numFmtId="0" fontId="10" fillId="0" borderId="2" xfId="1" applyNumberFormat="1" applyFont="1" applyFill="1" applyBorder="1" applyAlignment="1" applyProtection="1">
      <alignment horizontal="center" wrapText="1"/>
      <protection locked="0"/>
    </xf>
    <xf numFmtId="43" fontId="16" fillId="2" borderId="69" xfId="1" applyFont="1" applyFill="1" applyBorder="1" applyProtection="1">
      <protection locked="0"/>
    </xf>
    <xf numFmtId="0" fontId="10" fillId="4" borderId="15" xfId="1" applyNumberFormat="1" applyFont="1" applyFill="1" applyBorder="1" applyAlignment="1" applyProtection="1">
      <alignment horizontal="center" wrapText="1"/>
      <protection locked="0"/>
    </xf>
    <xf numFmtId="43" fontId="10" fillId="2" borderId="16" xfId="1" applyFont="1" applyFill="1" applyBorder="1" applyProtection="1"/>
    <xf numFmtId="3" fontId="10" fillId="4" borderId="4" xfId="1" applyNumberFormat="1" applyFont="1" applyFill="1" applyBorder="1" applyAlignment="1" applyProtection="1">
      <alignment horizontal="center" wrapText="1"/>
      <protection locked="0"/>
    </xf>
    <xf numFmtId="3" fontId="10" fillId="4" borderId="15" xfId="1" applyNumberFormat="1" applyFont="1" applyFill="1" applyBorder="1" applyAlignment="1" applyProtection="1">
      <alignment horizontal="center" wrapText="1"/>
      <protection locked="0"/>
    </xf>
    <xf numFmtId="3" fontId="0" fillId="2" borderId="69" xfId="0" applyNumberFormat="1" applyFill="1" applyBorder="1" applyProtection="1">
      <protection locked="0"/>
    </xf>
    <xf numFmtId="3" fontId="10" fillId="4" borderId="4" xfId="1" applyNumberFormat="1" applyFont="1" applyFill="1" applyBorder="1" applyAlignment="1" applyProtection="1">
      <alignment wrapText="1"/>
      <protection locked="0"/>
    </xf>
    <xf numFmtId="3" fontId="10" fillId="4" borderId="15" xfId="1" applyNumberFormat="1" applyFont="1" applyFill="1" applyBorder="1" applyAlignment="1" applyProtection="1">
      <alignment wrapText="1"/>
      <protection locked="0"/>
    </xf>
    <xf numFmtId="3" fontId="10" fillId="4" borderId="2" xfId="1" applyNumberFormat="1" applyFont="1" applyFill="1" applyBorder="1" applyAlignment="1" applyProtection="1">
      <alignment wrapText="1"/>
      <protection locked="0"/>
    </xf>
    <xf numFmtId="3" fontId="10" fillId="4" borderId="4" xfId="1" applyNumberFormat="1" applyFont="1" applyFill="1" applyBorder="1" applyAlignment="1" applyProtection="1">
      <alignment horizontal="right" wrapText="1"/>
      <protection locked="0"/>
    </xf>
    <xf numFmtId="3" fontId="10" fillId="4" borderId="15" xfId="1" applyNumberFormat="1" applyFont="1" applyFill="1" applyBorder="1" applyAlignment="1" applyProtection="1">
      <alignment horizontal="right" wrapText="1"/>
      <protection locked="0"/>
    </xf>
    <xf numFmtId="3" fontId="0" fillId="2" borderId="69" xfId="0" applyNumberFormat="1" applyFill="1" applyBorder="1" applyAlignment="1" applyProtection="1">
      <alignment horizontal="right"/>
      <protection locked="0"/>
    </xf>
    <xf numFmtId="3" fontId="10" fillId="4" borderId="2" xfId="1" applyNumberFormat="1" applyFont="1" applyFill="1" applyBorder="1" applyAlignment="1" applyProtection="1">
      <alignment horizontal="right" wrapText="1"/>
      <protection locked="0"/>
    </xf>
    <xf numFmtId="3" fontId="0" fillId="2" borderId="0" xfId="0" applyNumberFormat="1" applyFill="1" applyAlignment="1" applyProtection="1">
      <alignment horizontal="right"/>
      <protection locked="0"/>
    </xf>
    <xf numFmtId="0" fontId="0" fillId="2" borderId="0" xfId="0" applyFill="1" applyAlignment="1" applyProtection="1">
      <alignment horizontal="right"/>
      <protection locked="0"/>
    </xf>
    <xf numFmtId="10" fontId="10" fillId="0" borderId="10" xfId="19" applyNumberFormat="1" applyFont="1" applyFill="1" applyBorder="1" applyAlignment="1" applyProtection="1">
      <alignment horizontal="right" vertical="center"/>
    </xf>
    <xf numFmtId="10" fontId="10" fillId="2" borderId="4" xfId="19" applyNumberFormat="1" applyFont="1" applyFill="1" applyBorder="1" applyAlignment="1" applyProtection="1">
      <alignment horizontal="center" wrapText="1"/>
    </xf>
    <xf numFmtId="10" fontId="10" fillId="2" borderId="15" xfId="19" applyNumberFormat="1" applyFont="1" applyFill="1" applyBorder="1" applyAlignment="1" applyProtection="1">
      <alignment horizontal="center" wrapText="1"/>
    </xf>
    <xf numFmtId="10" fontId="0" fillId="2" borderId="69" xfId="19" applyNumberFormat="1" applyFont="1" applyFill="1" applyBorder="1" applyProtection="1"/>
    <xf numFmtId="10" fontId="10" fillId="2" borderId="2" xfId="19" applyNumberFormat="1" applyFont="1" applyFill="1" applyBorder="1" applyAlignment="1" applyProtection="1">
      <alignment horizontal="center" wrapText="1"/>
    </xf>
    <xf numFmtId="43" fontId="10" fillId="4" borderId="4" xfId="1" applyFont="1" applyFill="1" applyBorder="1" applyAlignment="1" applyProtection="1">
      <alignment horizontal="center" wrapText="1"/>
      <protection locked="0"/>
    </xf>
    <xf numFmtId="43" fontId="10" fillId="4" borderId="15" xfId="1" applyFont="1" applyFill="1" applyBorder="1" applyAlignment="1" applyProtection="1">
      <alignment horizontal="center" wrapText="1"/>
      <protection locked="0"/>
    </xf>
    <xf numFmtId="43" fontId="10" fillId="4" borderId="2" xfId="1" applyFont="1" applyFill="1" applyBorder="1" applyAlignment="1" applyProtection="1">
      <alignment horizontal="center" wrapText="1"/>
      <protection locked="0"/>
    </xf>
    <xf numFmtId="175" fontId="10" fillId="0" borderId="10" xfId="1" applyNumberFormat="1" applyFont="1" applyBorder="1" applyAlignment="1" applyProtection="1">
      <alignment horizontal="right"/>
    </xf>
    <xf numFmtId="175" fontId="10" fillId="4" borderId="4" xfId="1" applyNumberFormat="1" applyFont="1" applyFill="1" applyBorder="1" applyAlignment="1" applyProtection="1">
      <alignment horizontal="right"/>
      <protection locked="0"/>
    </xf>
    <xf numFmtId="175" fontId="10" fillId="4" borderId="15" xfId="1" applyNumberFormat="1" applyFont="1" applyFill="1" applyBorder="1" applyAlignment="1" applyProtection="1">
      <alignment horizontal="right"/>
      <protection locked="0"/>
    </xf>
    <xf numFmtId="175" fontId="16" fillId="0" borderId="69" xfId="0" applyNumberFormat="1" applyFont="1" applyBorder="1" applyAlignment="1" applyProtection="1">
      <alignment horizontal="right"/>
      <protection locked="0"/>
    </xf>
    <xf numFmtId="175" fontId="10" fillId="4" borderId="2" xfId="1" applyNumberFormat="1" applyFont="1" applyFill="1" applyBorder="1" applyAlignment="1" applyProtection="1">
      <alignment horizontal="right"/>
      <protection locked="0"/>
    </xf>
    <xf numFmtId="175" fontId="16" fillId="0" borderId="0" xfId="0" applyNumberFormat="1" applyFont="1" applyAlignment="1" applyProtection="1">
      <alignment horizontal="right"/>
      <protection locked="0"/>
    </xf>
    <xf numFmtId="175" fontId="10" fillId="0" borderId="4" xfId="1" applyNumberFormat="1" applyFont="1" applyFill="1" applyBorder="1" applyAlignment="1" applyProtection="1">
      <alignment horizontal="right"/>
    </xf>
    <xf numFmtId="175" fontId="10" fillId="0" borderId="4" xfId="0" applyNumberFormat="1" applyFont="1" applyBorder="1" applyAlignment="1">
      <alignment horizontal="right"/>
    </xf>
    <xf numFmtId="175" fontId="10" fillId="0" borderId="15" xfId="0" applyNumberFormat="1" applyFont="1" applyBorder="1" applyAlignment="1">
      <alignment horizontal="right"/>
    </xf>
    <xf numFmtId="175" fontId="16" fillId="0" borderId="69" xfId="0" applyNumberFormat="1" applyFont="1" applyBorder="1" applyAlignment="1">
      <alignment horizontal="right"/>
    </xf>
    <xf numFmtId="175" fontId="10" fillId="0" borderId="4" xfId="1" applyNumberFormat="1" applyFont="1" applyBorder="1" applyAlignment="1" applyProtection="1">
      <alignment horizontal="right"/>
    </xf>
    <xf numFmtId="175" fontId="10" fillId="0" borderId="2" xfId="0" applyNumberFormat="1" applyFont="1" applyBorder="1" applyAlignment="1">
      <alignment horizontal="right"/>
    </xf>
    <xf numFmtId="10" fontId="10" fillId="2" borderId="10" xfId="19" applyNumberFormat="1" applyFont="1" applyFill="1" applyBorder="1" applyAlignment="1" applyProtection="1">
      <alignment horizontal="right" wrapText="1"/>
    </xf>
    <xf numFmtId="10" fontId="10" fillId="0" borderId="4" xfId="19" applyNumberFormat="1" applyFont="1" applyFill="1" applyBorder="1" applyAlignment="1" applyProtection="1">
      <alignment horizontal="center" wrapText="1"/>
    </xf>
    <xf numFmtId="10" fontId="16" fillId="0" borderId="69" xfId="19" applyNumberFormat="1" applyFont="1" applyBorder="1" applyProtection="1"/>
    <xf numFmtId="10" fontId="16" fillId="0" borderId="69" xfId="19" applyNumberFormat="1" applyFont="1" applyBorder="1" applyProtection="1">
      <protection locked="0"/>
    </xf>
    <xf numFmtId="10" fontId="16" fillId="0" borderId="0" xfId="19" applyNumberFormat="1" applyFont="1" applyProtection="1">
      <protection locked="0"/>
    </xf>
    <xf numFmtId="43" fontId="16" fillId="0" borderId="69" xfId="1" applyFont="1" applyBorder="1" applyProtection="1"/>
    <xf numFmtId="43" fontId="10" fillId="2" borderId="4" xfId="1" applyFont="1" applyFill="1" applyBorder="1" applyProtection="1"/>
    <xf numFmtId="43" fontId="10" fillId="2" borderId="15" xfId="1" applyFont="1" applyFill="1" applyBorder="1" applyProtection="1"/>
    <xf numFmtId="43" fontId="10" fillId="2" borderId="11" xfId="1" applyFont="1" applyFill="1" applyBorder="1" applyAlignment="1" applyProtection="1">
      <alignment horizontal="right"/>
    </xf>
    <xf numFmtId="43" fontId="10" fillId="2" borderId="12" xfId="1" applyFont="1" applyFill="1" applyBorder="1" applyProtection="1"/>
    <xf numFmtId="0" fontId="54" fillId="0" borderId="0" xfId="109" applyFont="1" applyAlignment="1">
      <alignment horizontal="right" wrapText="1"/>
    </xf>
    <xf numFmtId="0" fontId="14" fillId="0" borderId="51" xfId="8" applyFont="1" applyFill="1" applyBorder="1" applyProtection="1">
      <alignment horizontal="center"/>
    </xf>
    <xf numFmtId="43" fontId="14" fillId="2" borderId="2" xfId="1" applyFont="1" applyFill="1" applyBorder="1" applyProtection="1"/>
    <xf numFmtId="0" fontId="17" fillId="0" borderId="0" xfId="0" applyFont="1" applyAlignment="1">
      <alignment horizontal="left"/>
    </xf>
    <xf numFmtId="0" fontId="0" fillId="0" borderId="0" xfId="0" applyAlignment="1">
      <alignment wrapText="1"/>
    </xf>
    <xf numFmtId="0" fontId="74" fillId="0" borderId="0" xfId="0" applyFont="1"/>
    <xf numFmtId="43" fontId="48" fillId="3" borderId="4" xfId="1" applyFont="1" applyFill="1" applyBorder="1" applyAlignment="1" applyProtection="1">
      <alignment horizontal="right" vertical="center"/>
    </xf>
    <xf numFmtId="0" fontId="14" fillId="3" borderId="3" xfId="9" applyFont="1" applyFill="1" applyBorder="1" applyProtection="1"/>
    <xf numFmtId="43" fontId="48" fillId="11" borderId="30" xfId="1" applyFont="1" applyFill="1" applyBorder="1" applyAlignment="1" applyProtection="1">
      <alignment horizontal="right" vertical="center"/>
    </xf>
    <xf numFmtId="43" fontId="48" fillId="11" borderId="13" xfId="1" applyFont="1" applyFill="1" applyBorder="1" applyAlignment="1" applyProtection="1">
      <alignment horizontal="right" vertical="center"/>
    </xf>
    <xf numFmtId="43" fontId="10" fillId="2" borderId="10" xfId="1" applyFont="1" applyFill="1" applyBorder="1" applyProtection="1">
      <protection locked="0"/>
    </xf>
    <xf numFmtId="43" fontId="10" fillId="2" borderId="10" xfId="1" applyFont="1" applyFill="1" applyBorder="1" applyAlignment="1" applyProtection="1">
      <alignment horizontal="centerContinuous"/>
      <protection locked="0"/>
    </xf>
    <xf numFmtId="43" fontId="16" fillId="2" borderId="10" xfId="1" applyFont="1" applyFill="1" applyBorder="1" applyProtection="1">
      <protection locked="0"/>
    </xf>
    <xf numFmtId="43" fontId="48" fillId="2" borderId="32" xfId="1" applyFont="1" applyFill="1" applyBorder="1" applyProtection="1">
      <protection locked="0"/>
    </xf>
    <xf numFmtId="43" fontId="16" fillId="2" borderId="31" xfId="1" applyFont="1" applyFill="1" applyBorder="1" applyProtection="1">
      <protection locked="0"/>
    </xf>
    <xf numFmtId="43" fontId="16" fillId="2" borderId="32" xfId="1" applyFont="1" applyFill="1" applyBorder="1" applyProtection="1">
      <protection locked="0"/>
    </xf>
    <xf numFmtId="0" fontId="14" fillId="11" borderId="55" xfId="9" applyFont="1" applyFill="1" applyBorder="1" applyProtection="1"/>
    <xf numFmtId="43" fontId="14" fillId="11" borderId="37" xfId="1" applyFont="1" applyFill="1" applyBorder="1" applyProtection="1"/>
    <xf numFmtId="10" fontId="14" fillId="11" borderId="16" xfId="87" applyNumberFormat="1" applyFont="1" applyFill="1" applyBorder="1" applyAlignment="1" applyProtection="1">
      <alignment horizontal="center"/>
    </xf>
    <xf numFmtId="0" fontId="14" fillId="11" borderId="3" xfId="9" applyFont="1" applyFill="1" applyBorder="1" applyProtection="1"/>
    <xf numFmtId="43" fontId="14" fillId="11" borderId="36" xfId="1" applyFont="1" applyFill="1" applyBorder="1" applyProtection="1"/>
    <xf numFmtId="10" fontId="14" fillId="11" borderId="15" xfId="87" applyNumberFormat="1" applyFont="1" applyFill="1" applyBorder="1" applyAlignment="1" applyProtection="1">
      <alignment horizontal="center"/>
    </xf>
    <xf numFmtId="43" fontId="48" fillId="11" borderId="69" xfId="1" applyFont="1" applyFill="1" applyBorder="1" applyAlignment="1" applyProtection="1">
      <alignment horizontal="right" vertical="center"/>
    </xf>
    <xf numFmtId="43" fontId="48" fillId="11" borderId="75" xfId="1" applyFont="1" applyFill="1" applyBorder="1" applyAlignment="1" applyProtection="1">
      <alignment horizontal="right" vertical="center"/>
    </xf>
    <xf numFmtId="10" fontId="14" fillId="11" borderId="46" xfId="87" applyNumberFormat="1" applyFont="1" applyFill="1" applyBorder="1" applyAlignment="1" applyProtection="1">
      <alignment horizontal="center"/>
    </xf>
    <xf numFmtId="43" fontId="48" fillId="11" borderId="69" xfId="1" applyFont="1" applyFill="1" applyBorder="1" applyAlignment="1" applyProtection="1">
      <alignment horizontal="center" vertical="center"/>
    </xf>
    <xf numFmtId="43" fontId="48" fillId="11" borderId="2" xfId="1" applyFont="1" applyFill="1" applyBorder="1" applyAlignment="1" applyProtection="1">
      <alignment horizontal="center" vertical="center"/>
    </xf>
    <xf numFmtId="43" fontId="48" fillId="11" borderId="75" xfId="1" applyFont="1" applyFill="1" applyBorder="1" applyAlignment="1" applyProtection="1">
      <alignment horizontal="center" vertical="center"/>
    </xf>
    <xf numFmtId="43" fontId="48" fillId="11" borderId="25" xfId="1" applyFont="1" applyFill="1" applyBorder="1" applyAlignment="1" applyProtection="1">
      <alignment horizontal="right" vertical="center"/>
    </xf>
    <xf numFmtId="43" fontId="48" fillId="11" borderId="12" xfId="1" applyFont="1" applyFill="1" applyBorder="1" applyAlignment="1" applyProtection="1">
      <alignment horizontal="right" vertical="center"/>
    </xf>
    <xf numFmtId="43" fontId="48" fillId="11" borderId="25" xfId="1" applyFont="1" applyFill="1" applyBorder="1" applyAlignment="1" applyProtection="1">
      <alignment horizontal="center" vertical="center"/>
    </xf>
    <xf numFmtId="43" fontId="48" fillId="11" borderId="12" xfId="1" applyFont="1" applyFill="1" applyBorder="1" applyAlignment="1" applyProtection="1">
      <alignment horizontal="center" vertical="center"/>
    </xf>
    <xf numFmtId="43" fontId="14" fillId="3" borderId="78" xfId="1" applyFont="1" applyFill="1" applyBorder="1" applyProtection="1"/>
    <xf numFmtId="43" fontId="48" fillId="3" borderId="20" xfId="1" applyFont="1" applyFill="1" applyBorder="1" applyAlignment="1" applyProtection="1">
      <alignment horizontal="right" vertical="center"/>
    </xf>
    <xf numFmtId="43" fontId="48" fillId="3" borderId="2" xfId="1" applyFont="1" applyFill="1" applyBorder="1" applyAlignment="1" applyProtection="1">
      <alignment horizontal="right" vertical="center"/>
    </xf>
    <xf numFmtId="10" fontId="14" fillId="3" borderId="15" xfId="87" applyNumberFormat="1" applyFont="1" applyFill="1" applyBorder="1" applyAlignment="1" applyProtection="1">
      <alignment horizontal="center"/>
    </xf>
    <xf numFmtId="43" fontId="48" fillId="3" borderId="20" xfId="1" applyFont="1" applyFill="1" applyBorder="1" applyAlignment="1" applyProtection="1">
      <alignment horizontal="center" vertical="center"/>
    </xf>
    <xf numFmtId="43" fontId="48" fillId="3" borderId="2" xfId="1" applyFont="1" applyFill="1" applyBorder="1" applyAlignment="1" applyProtection="1">
      <alignment horizontal="center" vertical="center"/>
    </xf>
    <xf numFmtId="43" fontId="14" fillId="3" borderId="36" xfId="1" applyFont="1" applyFill="1" applyBorder="1" applyProtection="1"/>
    <xf numFmtId="43" fontId="48" fillId="3" borderId="32" xfId="1" applyFont="1" applyFill="1" applyBorder="1" applyAlignment="1" applyProtection="1">
      <alignment horizontal="right" vertical="center"/>
    </xf>
    <xf numFmtId="43" fontId="48" fillId="3" borderId="10" xfId="1" applyFont="1" applyFill="1" applyBorder="1" applyAlignment="1" applyProtection="1">
      <alignment horizontal="center" vertical="center"/>
    </xf>
    <xf numFmtId="43" fontId="48" fillId="3" borderId="32" xfId="1" applyFont="1" applyFill="1" applyBorder="1" applyAlignment="1" applyProtection="1">
      <alignment horizontal="center" vertical="center"/>
    </xf>
    <xf numFmtId="10" fontId="14" fillId="3" borderId="46" xfId="87" applyNumberFormat="1" applyFont="1" applyFill="1" applyBorder="1" applyAlignment="1" applyProtection="1">
      <alignment horizontal="center"/>
    </xf>
    <xf numFmtId="10" fontId="10" fillId="3" borderId="15" xfId="87" applyNumberFormat="1" applyFont="1" applyFill="1" applyBorder="1" applyAlignment="1" applyProtection="1">
      <alignment horizontal="center"/>
    </xf>
    <xf numFmtId="0" fontId="14" fillId="3" borderId="7" xfId="9" applyFont="1" applyFill="1" applyBorder="1" applyProtection="1"/>
    <xf numFmtId="43" fontId="14" fillId="3" borderId="77" xfId="1" applyFont="1" applyFill="1" applyBorder="1" applyProtection="1"/>
    <xf numFmtId="43" fontId="48" fillId="3" borderId="69" xfId="1" applyFont="1" applyFill="1" applyBorder="1" applyAlignment="1" applyProtection="1">
      <alignment horizontal="right" vertical="center"/>
    </xf>
    <xf numFmtId="43" fontId="48" fillId="3" borderId="30" xfId="1" applyFont="1" applyFill="1" applyBorder="1" applyAlignment="1" applyProtection="1">
      <alignment horizontal="right" vertical="center"/>
    </xf>
    <xf numFmtId="43" fontId="48" fillId="3" borderId="75" xfId="1" applyFont="1" applyFill="1" applyBorder="1" applyAlignment="1" applyProtection="1">
      <alignment horizontal="right" vertical="center"/>
    </xf>
    <xf numFmtId="43" fontId="48" fillId="3" borderId="69" xfId="1" applyFont="1" applyFill="1" applyBorder="1" applyAlignment="1" applyProtection="1">
      <alignment horizontal="center" vertical="center"/>
    </xf>
    <xf numFmtId="43" fontId="48" fillId="3" borderId="75" xfId="1" applyFont="1" applyFill="1" applyBorder="1" applyAlignment="1" applyProtection="1">
      <alignment horizontal="center" vertical="center"/>
    </xf>
    <xf numFmtId="0" fontId="14" fillId="3" borderId="62" xfId="0" applyFont="1" applyFill="1" applyBorder="1" applyAlignment="1">
      <alignment horizontal="left" vertical="center"/>
    </xf>
    <xf numFmtId="43" fontId="14" fillId="3" borderId="77" xfId="1" applyFont="1" applyFill="1" applyBorder="1" applyAlignment="1" applyProtection="1">
      <alignment horizontal="left" vertical="center"/>
    </xf>
    <xf numFmtId="43" fontId="48" fillId="3" borderId="69" xfId="1" applyFont="1" applyFill="1" applyBorder="1" applyAlignment="1" applyProtection="1">
      <alignment horizontal="right" vertical="center"/>
      <protection locked="0"/>
    </xf>
    <xf numFmtId="49" fontId="27" fillId="4" borderId="3" xfId="109" applyNumberFormat="1" applyFont="1" applyFill="1" applyBorder="1" applyAlignment="1" applyProtection="1">
      <alignment horizontal="center"/>
      <protection locked="0"/>
    </xf>
    <xf numFmtId="49" fontId="48" fillId="4" borderId="3" xfId="109" applyNumberFormat="1" applyFont="1" applyFill="1" applyBorder="1" applyAlignment="1" applyProtection="1">
      <alignment horizontal="center"/>
      <protection locked="0"/>
    </xf>
    <xf numFmtId="0" fontId="10" fillId="0" borderId="62" xfId="0" applyFont="1" applyBorder="1" applyAlignment="1">
      <alignment horizontal="left" vertical="center" wrapText="1"/>
    </xf>
    <xf numFmtId="0" fontId="10" fillId="0" borderId="62" xfId="0" applyFont="1" applyBorder="1" applyAlignment="1">
      <alignment horizontal="left" vertical="center"/>
    </xf>
    <xf numFmtId="49" fontId="27" fillId="4" borderId="3" xfId="109" applyNumberFormat="1" applyFont="1" applyFill="1" applyBorder="1" applyAlignment="1" applyProtection="1">
      <alignment horizontal="center" shrinkToFit="1"/>
      <protection locked="0"/>
    </xf>
    <xf numFmtId="0" fontId="79" fillId="0" borderId="0" xfId="143" applyFont="1"/>
    <xf numFmtId="0" fontId="79" fillId="0" borderId="93" xfId="143" applyFont="1" applyBorder="1"/>
    <xf numFmtId="44" fontId="79" fillId="0" borderId="13" xfId="143" applyNumberFormat="1" applyFont="1" applyBorder="1" applyAlignment="1">
      <alignment horizontal="right"/>
    </xf>
    <xf numFmtId="44" fontId="79" fillId="0" borderId="94" xfId="45" applyFont="1" applyFill="1" applyBorder="1" applyAlignment="1">
      <alignment horizontal="right"/>
    </xf>
    <xf numFmtId="0" fontId="49" fillId="0" borderId="0" xfId="109" applyFont="1" applyAlignment="1">
      <alignment vertical="center"/>
    </xf>
    <xf numFmtId="0" fontId="51" fillId="0" borderId="0" xfId="109" applyFont="1" applyAlignment="1">
      <alignment vertical="top"/>
    </xf>
    <xf numFmtId="43" fontId="79" fillId="0" borderId="95" xfId="45" applyNumberFormat="1" applyFont="1" applyBorder="1" applyAlignment="1">
      <alignment horizontal="right" vertical="center"/>
    </xf>
    <xf numFmtId="43" fontId="79" fillId="0" borderId="97" xfId="45" applyNumberFormat="1" applyFont="1" applyBorder="1" applyAlignment="1">
      <alignment horizontal="right" vertical="center"/>
    </xf>
    <xf numFmtId="0" fontId="79" fillId="0" borderId="62" xfId="143" applyFont="1" applyBorder="1" applyAlignment="1">
      <alignment horizontal="left"/>
    </xf>
    <xf numFmtId="172" fontId="7" fillId="0" borderId="62" xfId="109" applyNumberFormat="1" applyFont="1" applyBorder="1" applyAlignment="1" applyProtection="1">
      <alignment horizontal="left"/>
      <protection locked="0"/>
    </xf>
    <xf numFmtId="0" fontId="79" fillId="0" borderId="29" xfId="143" applyFont="1" applyBorder="1" applyAlignment="1">
      <alignment vertical="center"/>
    </xf>
    <xf numFmtId="0" fontId="79" fillId="0" borderId="69" xfId="143" applyFont="1" applyBorder="1"/>
    <xf numFmtId="0" fontId="9" fillId="0" borderId="0" xfId="143" applyFont="1"/>
    <xf numFmtId="0" fontId="9" fillId="0" borderId="0" xfId="143" applyFont="1" applyAlignment="1">
      <alignment horizontal="right"/>
    </xf>
    <xf numFmtId="0" fontId="9" fillId="0" borderId="0" xfId="143" applyFont="1" applyAlignment="1">
      <alignment horizontal="left"/>
    </xf>
    <xf numFmtId="43" fontId="80" fillId="0" borderId="0" xfId="1" applyFont="1" applyBorder="1" applyAlignment="1" applyProtection="1">
      <protection locked="0"/>
    </xf>
    <xf numFmtId="0" fontId="83" fillId="0" borderId="0" xfId="109" applyFont="1" applyAlignment="1">
      <alignment vertical="top"/>
    </xf>
    <xf numFmtId="0" fontId="82" fillId="0" borderId="0" xfId="109" applyFont="1" applyProtection="1">
      <protection locked="0"/>
    </xf>
    <xf numFmtId="0" fontId="7" fillId="0" borderId="0" xfId="109" applyFont="1" applyAlignment="1">
      <alignment vertical="top"/>
    </xf>
    <xf numFmtId="0" fontId="7" fillId="0" borderId="0" xfId="108" applyFont="1" applyAlignment="1">
      <alignment vertical="top"/>
    </xf>
    <xf numFmtId="0" fontId="25" fillId="3" borderId="91" xfId="143" applyFont="1" applyFill="1" applyBorder="1" applyAlignment="1">
      <alignment horizontal="center" vertical="center" wrapText="1"/>
    </xf>
    <xf numFmtId="0" fontId="79" fillId="3" borderId="71" xfId="143" applyFont="1" applyFill="1" applyBorder="1" applyAlignment="1">
      <alignment horizontal="center" vertical="center" wrapText="1"/>
    </xf>
    <xf numFmtId="0" fontId="79" fillId="3" borderId="92" xfId="143" applyFont="1" applyFill="1" applyBorder="1" applyAlignment="1">
      <alignment horizontal="center" vertical="center"/>
    </xf>
    <xf numFmtId="0" fontId="79" fillId="0" borderId="1" xfId="143" applyFont="1" applyBorder="1"/>
    <xf numFmtId="6" fontId="79" fillId="0" borderId="85" xfId="144" applyNumberFormat="1" applyFont="1" applyBorder="1" applyAlignment="1">
      <alignment horizontal="right"/>
    </xf>
    <xf numFmtId="44" fontId="79" fillId="0" borderId="30" xfId="45" applyFont="1" applyBorder="1" applyAlignment="1">
      <alignment horizontal="right" vertical="center"/>
    </xf>
    <xf numFmtId="44" fontId="79" fillId="0" borderId="46" xfId="45" applyFont="1" applyBorder="1" applyAlignment="1">
      <alignment horizontal="right" vertical="center"/>
    </xf>
    <xf numFmtId="0" fontId="79" fillId="0" borderId="0" xfId="143" applyFont="1" applyAlignment="1">
      <alignment horizontal="center"/>
    </xf>
    <xf numFmtId="0" fontId="9" fillId="0" borderId="0" xfId="143" applyFont="1" applyAlignment="1">
      <alignment horizontal="center"/>
    </xf>
    <xf numFmtId="40" fontId="54" fillId="0" borderId="0" xfId="146" applyNumberFormat="1" applyFont="1" applyBorder="1" applyProtection="1">
      <protection locked="0"/>
    </xf>
    <xf numFmtId="40" fontId="54" fillId="0" borderId="0" xfId="145" applyNumberFormat="1" applyFont="1" applyProtection="1">
      <protection locked="0"/>
    </xf>
    <xf numFmtId="0" fontId="54" fillId="0" borderId="0" xfId="146" applyNumberFormat="1" applyFont="1" applyBorder="1" applyAlignment="1" applyProtection="1">
      <alignment horizontal="left"/>
      <protection locked="0"/>
    </xf>
    <xf numFmtId="40" fontId="54" fillId="0" borderId="0" xfId="145" applyNumberFormat="1" applyFont="1" applyAlignment="1" applyProtection="1">
      <alignment horizontal="center"/>
      <protection locked="0"/>
    </xf>
    <xf numFmtId="176" fontId="54" fillId="0" borderId="0" xfId="145" applyNumberFormat="1" applyFont="1" applyProtection="1">
      <protection locked="0"/>
    </xf>
    <xf numFmtId="40" fontId="85" fillId="0" borderId="0" xfId="10" applyNumberFormat="1" applyFont="1" applyFill="1" applyBorder="1" applyProtection="1">
      <protection locked="0"/>
    </xf>
    <xf numFmtId="9" fontId="54" fillId="0" borderId="0" xfId="147" applyFont="1" applyBorder="1" applyProtection="1">
      <protection locked="0"/>
    </xf>
    <xf numFmtId="10" fontId="54" fillId="0" borderId="0" xfId="147" applyNumberFormat="1" applyFont="1" applyBorder="1" applyProtection="1">
      <protection locked="0"/>
    </xf>
    <xf numFmtId="40" fontId="54" fillId="0" borderId="0" xfId="146" applyNumberFormat="1" applyFont="1" applyFill="1" applyBorder="1" applyProtection="1"/>
    <xf numFmtId="40" fontId="54" fillId="0" borderId="0" xfId="146" applyNumberFormat="1" applyFont="1" applyFill="1" applyBorder="1" applyProtection="1">
      <protection locked="0"/>
    </xf>
    <xf numFmtId="40" fontId="8" fillId="0" borderId="0" xfId="146" applyNumberFormat="1" applyFont="1" applyFill="1" applyBorder="1" applyProtection="1"/>
    <xf numFmtId="40" fontId="8" fillId="2" borderId="0" xfId="146" applyNumberFormat="1" applyFont="1" applyFill="1" applyBorder="1" applyProtection="1"/>
    <xf numFmtId="40" fontId="8" fillId="4" borderId="0" xfId="145" applyNumberFormat="1" applyFont="1" applyFill="1" applyProtection="1">
      <protection locked="0"/>
    </xf>
    <xf numFmtId="49" fontId="8" fillId="4" borderId="0" xfId="145" applyNumberFormat="1" applyFont="1" applyFill="1" applyProtection="1">
      <protection locked="0"/>
    </xf>
    <xf numFmtId="40" fontId="14" fillId="3" borderId="62" xfId="0" applyNumberFormat="1" applyFont="1" applyFill="1" applyBorder="1" applyAlignment="1">
      <alignment horizontal="left" vertical="center"/>
    </xf>
    <xf numFmtId="40" fontId="14" fillId="0" borderId="62" xfId="0" applyNumberFormat="1" applyFont="1" applyBorder="1" applyAlignment="1">
      <alignment horizontal="left" vertical="center" wrapText="1"/>
    </xf>
    <xf numFmtId="40" fontId="14" fillId="0" borderId="62" xfId="0" applyNumberFormat="1" applyFont="1" applyBorder="1" applyAlignment="1">
      <alignment horizontal="left" vertical="center"/>
    </xf>
    <xf numFmtId="40" fontId="48" fillId="0" borderId="2" xfId="10" applyNumberFormat="1" applyFont="1" applyFill="1" applyBorder="1" applyProtection="1"/>
    <xf numFmtId="40" fontId="10" fillId="0" borderId="2" xfId="10" applyNumberFormat="1" applyFont="1" applyFill="1" applyBorder="1" applyProtection="1"/>
    <xf numFmtId="43" fontId="10" fillId="0" borderId="10" xfId="1" applyFont="1" applyFill="1" applyBorder="1" applyProtection="1">
      <protection locked="0"/>
    </xf>
    <xf numFmtId="40" fontId="14" fillId="3" borderId="3" xfId="9" applyNumberFormat="1" applyFont="1" applyFill="1" applyBorder="1" applyProtection="1"/>
    <xf numFmtId="40" fontId="14" fillId="11" borderId="3" xfId="9" applyNumberFormat="1" applyFont="1" applyFill="1" applyBorder="1" applyProtection="1"/>
    <xf numFmtId="40" fontId="14" fillId="3" borderId="7" xfId="9" applyNumberFormat="1" applyFont="1" applyFill="1" applyBorder="1" applyProtection="1"/>
    <xf numFmtId="40" fontId="14" fillId="11" borderId="16" xfId="9" applyNumberFormat="1" applyFont="1" applyFill="1" applyBorder="1" applyProtection="1"/>
    <xf numFmtId="40" fontId="10" fillId="0" borderId="3" xfId="9" applyNumberFormat="1" applyFont="1" applyFill="1" applyBorder="1" applyProtection="1"/>
    <xf numFmtId="40" fontId="14" fillId="0" borderId="3" xfId="9" applyNumberFormat="1" applyFont="1" applyFill="1" applyBorder="1" applyProtection="1"/>
    <xf numFmtId="40" fontId="10" fillId="0" borderId="3" xfId="10" applyNumberFormat="1" applyFont="1" applyFill="1" applyBorder="1" applyProtection="1"/>
    <xf numFmtId="40" fontId="10" fillId="0" borderId="3" xfId="10" applyNumberFormat="1" applyFont="1" applyFill="1" applyBorder="1" applyProtection="1">
      <protection locked="0"/>
    </xf>
    <xf numFmtId="40" fontId="14" fillId="0" borderId="7" xfId="9" applyNumberFormat="1" applyFont="1" applyFill="1" applyBorder="1" applyProtection="1"/>
    <xf numFmtId="43" fontId="16" fillId="0" borderId="10" xfId="1" applyFont="1" applyFill="1" applyBorder="1" applyProtection="1">
      <protection locked="0"/>
    </xf>
    <xf numFmtId="1" fontId="79" fillId="0" borderId="62" xfId="143" applyNumberFormat="1" applyFont="1" applyBorder="1" applyAlignment="1">
      <alignment horizontal="center"/>
    </xf>
    <xf numFmtId="0" fontId="79" fillId="0" borderId="3" xfId="143" applyFont="1" applyBorder="1" applyAlignment="1">
      <alignment horizontal="center"/>
    </xf>
    <xf numFmtId="49" fontId="79" fillId="0" borderId="0" xfId="143" applyNumberFormat="1" applyFont="1" applyAlignment="1">
      <alignment horizontal="center"/>
    </xf>
    <xf numFmtId="0" fontId="79" fillId="0" borderId="62" xfId="143" applyFont="1" applyBorder="1" applyAlignment="1">
      <alignment horizontal="center"/>
    </xf>
    <xf numFmtId="49" fontId="79" fillId="0" borderId="96" xfId="143" applyNumberFormat="1" applyFont="1" applyBorder="1" applyAlignment="1">
      <alignment vertical="center"/>
    </xf>
    <xf numFmtId="49" fontId="79" fillId="0" borderId="62" xfId="143" applyNumberFormat="1" applyFont="1" applyBorder="1" applyAlignment="1">
      <alignment horizontal="center"/>
    </xf>
    <xf numFmtId="14" fontId="8" fillId="12" borderId="99" xfId="146" applyNumberFormat="1" applyFont="1" applyFill="1" applyBorder="1" applyAlignment="1" applyProtection="1">
      <alignment horizontal="center"/>
      <protection locked="0"/>
    </xf>
    <xf numFmtId="14" fontId="8" fillId="12" borderId="100" xfId="146" applyNumberFormat="1" applyFont="1" applyFill="1" applyBorder="1" applyAlignment="1" applyProtection="1">
      <alignment horizontal="center"/>
      <protection locked="0"/>
    </xf>
    <xf numFmtId="40" fontId="8" fillId="0" borderId="99" xfId="146" applyNumberFormat="1" applyFont="1" applyFill="1" applyBorder="1" applyAlignment="1" applyProtection="1">
      <alignment horizontal="center" vertical="center" wrapText="1"/>
      <protection locked="0"/>
    </xf>
    <xf numFmtId="40" fontId="8" fillId="12" borderId="99" xfId="146" applyNumberFormat="1" applyFont="1" applyFill="1" applyBorder="1" applyAlignment="1" applyProtection="1">
      <alignment horizontal="center" wrapText="1"/>
      <protection locked="0"/>
    </xf>
    <xf numFmtId="40" fontId="8" fillId="12" borderId="100" xfId="146" applyNumberFormat="1" applyFont="1" applyFill="1" applyBorder="1" applyAlignment="1" applyProtection="1">
      <alignment horizontal="center" wrapText="1"/>
      <protection locked="0"/>
    </xf>
    <xf numFmtId="40" fontId="54" fillId="4" borderId="99" xfId="146" applyNumberFormat="1" applyFont="1" applyFill="1" applyBorder="1" applyProtection="1">
      <protection locked="0"/>
    </xf>
    <xf numFmtId="40" fontId="54" fillId="4" borderId="100" xfId="146" applyNumberFormat="1" applyFont="1" applyFill="1" applyBorder="1" applyProtection="1">
      <protection locked="0"/>
    </xf>
    <xf numFmtId="40" fontId="8" fillId="2" borderId="98" xfId="146" applyNumberFormat="1" applyFont="1" applyFill="1" applyBorder="1" applyProtection="1"/>
    <xf numFmtId="40" fontId="8" fillId="2" borderId="99" xfId="146" applyNumberFormat="1" applyFont="1" applyFill="1" applyBorder="1" applyProtection="1"/>
    <xf numFmtId="40" fontId="8" fillId="2" borderId="100" xfId="146" applyNumberFormat="1" applyFont="1" applyFill="1" applyBorder="1" applyProtection="1"/>
    <xf numFmtId="40" fontId="8" fillId="0" borderId="99" xfId="146" applyNumberFormat="1" applyFont="1" applyFill="1" applyBorder="1" applyProtection="1"/>
    <xf numFmtId="40" fontId="8" fillId="0" borderId="100" xfId="146" applyNumberFormat="1" applyFont="1" applyFill="1" applyBorder="1" applyProtection="1"/>
    <xf numFmtId="40" fontId="54" fillId="13" borderId="98" xfId="146" applyNumberFormat="1" applyFont="1" applyFill="1" applyBorder="1" applyProtection="1"/>
    <xf numFmtId="40" fontId="54" fillId="13" borderId="99" xfId="146" applyNumberFormat="1" applyFont="1" applyFill="1" applyBorder="1" applyProtection="1"/>
    <xf numFmtId="40" fontId="8" fillId="13" borderId="99" xfId="146" applyNumberFormat="1" applyFont="1" applyFill="1" applyBorder="1" applyProtection="1"/>
    <xf numFmtId="40" fontId="8" fillId="13" borderId="100" xfId="146" applyNumberFormat="1" applyFont="1" applyFill="1" applyBorder="1" applyProtection="1"/>
    <xf numFmtId="40" fontId="8" fillId="2" borderId="101" xfId="146" applyNumberFormat="1" applyFont="1" applyFill="1" applyBorder="1" applyProtection="1"/>
    <xf numFmtId="40" fontId="8" fillId="0" borderId="102" xfId="146" applyNumberFormat="1" applyFont="1" applyFill="1" applyBorder="1" applyProtection="1"/>
    <xf numFmtId="40" fontId="8" fillId="0" borderId="103" xfId="146" applyNumberFormat="1" applyFont="1" applyFill="1" applyBorder="1" applyProtection="1"/>
    <xf numFmtId="14" fontId="54" fillId="0" borderId="98" xfId="146" applyNumberFormat="1" applyFont="1" applyBorder="1" applyProtection="1"/>
    <xf numFmtId="40" fontId="8" fillId="0" borderId="98" xfId="146" applyNumberFormat="1" applyFont="1" applyFill="1" applyBorder="1" applyAlignment="1" applyProtection="1">
      <alignment horizontal="center" wrapText="1"/>
      <protection locked="0"/>
    </xf>
    <xf numFmtId="40" fontId="54" fillId="0" borderId="98" xfId="146" applyNumberFormat="1" applyFont="1" applyBorder="1" applyProtection="1"/>
    <xf numFmtId="40" fontId="54" fillId="2" borderId="98" xfId="146" applyNumberFormat="1" applyFont="1" applyFill="1" applyBorder="1" applyProtection="1"/>
    <xf numFmtId="40" fontId="54" fillId="0" borderId="68" xfId="145" applyNumberFormat="1" applyFont="1" applyBorder="1" applyProtection="1">
      <protection locked="0"/>
    </xf>
    <xf numFmtId="40" fontId="54" fillId="0" borderId="105" xfId="145" applyNumberFormat="1" applyFont="1" applyBorder="1" applyAlignment="1" applyProtection="1">
      <alignment horizontal="center"/>
      <protection locked="0"/>
    </xf>
    <xf numFmtId="40" fontId="8" fillId="0" borderId="105" xfId="146" applyNumberFormat="1" applyFont="1" applyFill="1" applyBorder="1" applyAlignment="1" applyProtection="1">
      <alignment horizontal="right"/>
      <protection locked="0"/>
    </xf>
    <xf numFmtId="40" fontId="54" fillId="0" borderId="105" xfId="145" applyNumberFormat="1" applyFont="1" applyBorder="1" applyProtection="1">
      <protection locked="0"/>
    </xf>
    <xf numFmtId="40" fontId="8" fillId="2" borderId="105" xfId="146" applyNumberFormat="1" applyFont="1" applyFill="1" applyBorder="1" applyProtection="1"/>
    <xf numFmtId="40" fontId="84" fillId="2" borderId="105" xfId="145" applyNumberFormat="1" applyFont="1" applyFill="1" applyBorder="1" applyProtection="1">
      <protection locked="0"/>
    </xf>
    <xf numFmtId="40" fontId="84" fillId="2" borderId="105" xfId="10" applyNumberFormat="1" applyFont="1" applyFill="1" applyBorder="1" applyProtection="1">
      <protection locked="0"/>
    </xf>
    <xf numFmtId="40" fontId="54" fillId="2" borderId="105" xfId="10" applyNumberFormat="1" applyFont="1" applyFill="1" applyBorder="1" applyProtection="1">
      <protection locked="0"/>
    </xf>
    <xf numFmtId="40" fontId="54" fillId="13" borderId="105" xfId="146" applyNumberFormat="1" applyFont="1" applyFill="1" applyBorder="1" applyProtection="1"/>
    <xf numFmtId="40" fontId="54" fillId="2" borderId="105" xfId="145" applyNumberFormat="1" applyFont="1" applyFill="1" applyBorder="1" applyProtection="1">
      <protection locked="0"/>
    </xf>
    <xf numFmtId="40" fontId="85" fillId="2" borderId="105" xfId="10" applyNumberFormat="1" applyFont="1" applyFill="1" applyBorder="1" applyProtection="1">
      <protection locked="0"/>
    </xf>
    <xf numFmtId="40" fontId="8" fillId="2" borderId="106" xfId="146" applyNumberFormat="1" applyFont="1" applyFill="1" applyBorder="1" applyProtection="1"/>
    <xf numFmtId="40" fontId="8" fillId="0" borderId="98" xfId="146" applyNumberFormat="1" applyFont="1" applyFill="1" applyBorder="1" applyProtection="1">
      <protection locked="0"/>
    </xf>
    <xf numFmtId="43" fontId="54" fillId="4" borderId="99" xfId="1" applyFont="1" applyFill="1" applyBorder="1" applyProtection="1">
      <protection locked="0"/>
    </xf>
    <xf numFmtId="43" fontId="54" fillId="0" borderId="0" xfId="1" applyFont="1" applyBorder="1" applyProtection="1">
      <protection locked="0"/>
    </xf>
    <xf numFmtId="43" fontId="8" fillId="0" borderId="99" xfId="1" applyFont="1" applyFill="1" applyBorder="1" applyAlignment="1" applyProtection="1">
      <alignment horizontal="center" vertical="center" wrapText="1"/>
      <protection locked="0"/>
    </xf>
    <xf numFmtId="43" fontId="8" fillId="2" borderId="99" xfId="1" applyFont="1" applyFill="1" applyBorder="1" applyProtection="1"/>
    <xf numFmtId="43" fontId="8" fillId="0" borderId="99" xfId="1" applyFont="1" applyFill="1" applyBorder="1" applyProtection="1"/>
    <xf numFmtId="43" fontId="54" fillId="13" borderId="99" xfId="1" applyFont="1" applyFill="1" applyBorder="1" applyProtection="1"/>
    <xf numFmtId="43" fontId="8" fillId="0" borderId="102" xfId="1" applyFont="1" applyFill="1" applyBorder="1" applyProtection="1"/>
    <xf numFmtId="43" fontId="8" fillId="0" borderId="0" xfId="1" applyFont="1" applyFill="1" applyBorder="1" applyProtection="1"/>
    <xf numFmtId="43" fontId="54" fillId="0" borderId="0" xfId="1" applyFont="1" applyFill="1" applyBorder="1" applyProtection="1">
      <protection locked="0"/>
    </xf>
    <xf numFmtId="14" fontId="8" fillId="12" borderId="99" xfId="1" applyNumberFormat="1" applyFont="1" applyFill="1" applyBorder="1" applyAlignment="1" applyProtection="1">
      <alignment horizontal="center"/>
      <protection locked="0"/>
    </xf>
    <xf numFmtId="43" fontId="8" fillId="0" borderId="0" xfId="1" applyFont="1" applyFill="1" applyBorder="1" applyAlignment="1" applyProtection="1">
      <alignment horizontal="right"/>
      <protection locked="0"/>
    </xf>
    <xf numFmtId="43" fontId="20" fillId="3" borderId="30" xfId="1" applyFont="1" applyFill="1" applyBorder="1" applyAlignment="1" applyProtection="1">
      <alignment horizontal="center" vertical="center" wrapText="1"/>
    </xf>
    <xf numFmtId="43" fontId="8" fillId="0" borderId="0" xfId="1" applyFont="1" applyFill="1" applyAlignment="1" applyProtection="1">
      <alignment vertical="center"/>
    </xf>
    <xf numFmtId="43" fontId="8" fillId="2" borderId="3" xfId="1" applyFont="1" applyFill="1" applyBorder="1" applyAlignment="1" applyProtection="1">
      <alignment horizontal="center"/>
    </xf>
    <xf numFmtId="43" fontId="50" fillId="0" borderId="0" xfId="1" applyFont="1" applyFill="1" applyBorder="1" applyProtection="1">
      <protection locked="0"/>
    </xf>
    <xf numFmtId="40" fontId="54" fillId="4" borderId="105" xfId="10" applyNumberFormat="1" applyFont="1" applyFill="1" applyBorder="1" applyProtection="1">
      <protection locked="0"/>
    </xf>
    <xf numFmtId="0" fontId="0" fillId="0" borderId="0" xfId="0" applyAlignment="1">
      <alignment horizontal="left" wrapText="1"/>
    </xf>
    <xf numFmtId="0" fontId="0" fillId="0" borderId="0" xfId="0" applyAlignment="1">
      <alignment horizontal="left"/>
    </xf>
    <xf numFmtId="40" fontId="8" fillId="4" borderId="99" xfId="146" applyNumberFormat="1" applyFont="1" applyFill="1" applyBorder="1" applyProtection="1">
      <protection locked="0"/>
    </xf>
    <xf numFmtId="40" fontId="8" fillId="4" borderId="100" xfId="146" applyNumberFormat="1" applyFont="1" applyFill="1" applyBorder="1" applyProtection="1">
      <protection locked="0"/>
    </xf>
    <xf numFmtId="40" fontId="8" fillId="0" borderId="99" xfId="146" applyNumberFormat="1" applyFont="1" applyFill="1" applyBorder="1" applyProtection="1">
      <protection locked="0"/>
    </xf>
    <xf numFmtId="40" fontId="8" fillId="0" borderId="100" xfId="146" applyNumberFormat="1" applyFont="1" applyFill="1" applyBorder="1" applyProtection="1">
      <protection locked="0"/>
    </xf>
    <xf numFmtId="40" fontId="8" fillId="2" borderId="107" xfId="146" applyNumberFormat="1" applyFont="1" applyFill="1" applyBorder="1" applyProtection="1"/>
    <xf numFmtId="40" fontId="8" fillId="0" borderId="108" xfId="146" applyNumberFormat="1" applyFont="1" applyFill="1" applyBorder="1" applyProtection="1"/>
    <xf numFmtId="40" fontId="8" fillId="0" borderId="109" xfId="146" applyNumberFormat="1" applyFont="1" applyFill="1" applyBorder="1" applyProtection="1"/>
    <xf numFmtId="40" fontId="54" fillId="2" borderId="101" xfId="146" applyNumberFormat="1" applyFont="1" applyFill="1" applyBorder="1" applyProtection="1"/>
    <xf numFmtId="40" fontId="54" fillId="4" borderId="102" xfId="146" applyNumberFormat="1" applyFont="1" applyFill="1" applyBorder="1" applyProtection="1">
      <protection locked="0"/>
    </xf>
    <xf numFmtId="40" fontId="54" fillId="4" borderId="103" xfId="146" applyNumberFormat="1" applyFont="1" applyFill="1" applyBorder="1" applyProtection="1">
      <protection locked="0"/>
    </xf>
    <xf numFmtId="14" fontId="54" fillId="0" borderId="98" xfId="146" applyNumberFormat="1" applyFont="1" applyBorder="1" applyProtection="1">
      <protection locked="0"/>
    </xf>
    <xf numFmtId="43" fontId="16" fillId="0" borderId="29" xfId="1" applyFont="1" applyFill="1" applyBorder="1" applyAlignment="1" applyProtection="1">
      <alignment horizontal="center" vertical="center" wrapText="1"/>
    </xf>
    <xf numFmtId="43" fontId="16" fillId="0" borderId="10" xfId="1" applyFont="1" applyFill="1" applyBorder="1" applyAlignment="1" applyProtection="1">
      <alignment horizontal="center" vertical="center" wrapText="1"/>
    </xf>
    <xf numFmtId="43" fontId="10" fillId="2" borderId="10" xfId="1" applyFont="1" applyFill="1" applyBorder="1" applyAlignment="1" applyProtection="1">
      <alignment horizontal="centerContinuous"/>
    </xf>
    <xf numFmtId="43" fontId="16" fillId="2" borderId="31" xfId="1" applyFont="1" applyFill="1" applyBorder="1" applyProtection="1"/>
    <xf numFmtId="43" fontId="16" fillId="2" borderId="32" xfId="1" applyFont="1" applyFill="1" applyBorder="1" applyProtection="1"/>
    <xf numFmtId="43" fontId="10" fillId="0" borderId="10" xfId="1" applyFont="1" applyFill="1" applyBorder="1" applyProtection="1"/>
    <xf numFmtId="43" fontId="10" fillId="0" borderId="10" xfId="1" applyFont="1" applyFill="1" applyBorder="1" applyAlignment="1" applyProtection="1">
      <alignment horizontal="center"/>
      <protection locked="0"/>
    </xf>
    <xf numFmtId="49" fontId="8" fillId="0" borderId="3" xfId="1" applyNumberFormat="1" applyFont="1" applyFill="1" applyBorder="1" applyAlignment="1" applyProtection="1">
      <alignment horizontal="center"/>
      <protection locked="0"/>
    </xf>
    <xf numFmtId="49" fontId="8" fillId="2" borderId="3" xfId="1" applyNumberFormat="1" applyFont="1" applyFill="1" applyBorder="1" applyAlignment="1" applyProtection="1">
      <alignment horizontal="center"/>
    </xf>
    <xf numFmtId="44" fontId="79" fillId="0" borderId="0" xfId="2" applyFont="1"/>
    <xf numFmtId="175" fontId="79" fillId="0" borderId="0" xfId="1" applyNumberFormat="1" applyFont="1" applyAlignment="1">
      <alignment horizontal="right"/>
    </xf>
    <xf numFmtId="0" fontId="79" fillId="0" borderId="0" xfId="375" applyFont="1"/>
    <xf numFmtId="0" fontId="95" fillId="0" borderId="0" xfId="375" applyFont="1" applyAlignment="1">
      <alignment horizontal="left"/>
    </xf>
    <xf numFmtId="175" fontId="79" fillId="0" borderId="0" xfId="1" applyNumberFormat="1" applyFont="1" applyBorder="1" applyAlignment="1">
      <alignment horizontal="right"/>
    </xf>
    <xf numFmtId="0" fontId="9" fillId="0" borderId="0" xfId="375" applyFont="1"/>
    <xf numFmtId="44" fontId="9" fillId="0" borderId="0" xfId="2" applyFont="1" applyAlignment="1">
      <alignment horizontal="right"/>
    </xf>
    <xf numFmtId="44" fontId="95" fillId="0" borderId="0" xfId="2" applyFont="1" applyAlignment="1">
      <alignment horizontal="right"/>
    </xf>
    <xf numFmtId="0" fontId="96" fillId="0" borderId="0" xfId="375" applyFont="1" applyAlignment="1">
      <alignment horizontal="left" vertical="center"/>
    </xf>
    <xf numFmtId="175" fontId="79" fillId="0" borderId="0" xfId="1" applyNumberFormat="1" applyFont="1" applyAlignment="1">
      <alignment horizontal="right" vertical="center"/>
    </xf>
    <xf numFmtId="175" fontId="79" fillId="0" borderId="0" xfId="1" applyNumberFormat="1" applyFont="1" applyBorder="1" applyAlignment="1">
      <alignment horizontal="right" vertical="center"/>
    </xf>
    <xf numFmtId="0" fontId="97" fillId="0" borderId="0" xfId="375" applyFont="1" applyAlignment="1">
      <alignment horizontal="center" vertical="center" wrapText="1"/>
    </xf>
    <xf numFmtId="0" fontId="25" fillId="0" borderId="0" xfId="375" applyFont="1" applyAlignment="1">
      <alignment horizontal="center" vertical="center" wrapText="1"/>
    </xf>
    <xf numFmtId="43" fontId="23" fillId="4" borderId="98" xfId="1" applyFont="1" applyFill="1" applyBorder="1" applyAlignment="1" applyProtection="1">
      <alignment horizontal="left" vertical="center"/>
      <protection locked="0"/>
    </xf>
    <xf numFmtId="43" fontId="23" fillId="4" borderId="99" xfId="1" applyFont="1" applyFill="1" applyBorder="1" applyAlignment="1" applyProtection="1">
      <alignment horizontal="right" vertical="center"/>
      <protection locked="0"/>
    </xf>
    <xf numFmtId="44" fontId="23" fillId="0" borderId="110" xfId="2" applyFont="1" applyBorder="1" applyAlignment="1">
      <alignment horizontal="left" vertical="center"/>
    </xf>
    <xf numFmtId="0" fontId="23" fillId="3" borderId="111" xfId="375" applyFont="1" applyFill="1" applyBorder="1" applyAlignment="1">
      <alignment horizontal="left" vertical="center"/>
    </xf>
    <xf numFmtId="0" fontId="23" fillId="3" borderId="112" xfId="375" applyFont="1" applyFill="1" applyBorder="1" applyAlignment="1">
      <alignment horizontal="left" vertical="center"/>
    </xf>
    <xf numFmtId="175" fontId="23" fillId="4" borderId="113" xfId="1" applyNumberFormat="1" applyFont="1" applyFill="1" applyBorder="1" applyAlignment="1" applyProtection="1">
      <alignment horizontal="right" vertical="center"/>
      <protection locked="0"/>
    </xf>
    <xf numFmtId="44" fontId="23" fillId="3" borderId="114" xfId="2" applyFont="1" applyFill="1" applyBorder="1" applyAlignment="1">
      <alignment horizontal="left" vertical="center"/>
    </xf>
    <xf numFmtId="40" fontId="18" fillId="14" borderId="115" xfId="375" applyNumberFormat="1" applyFont="1" applyFill="1" applyBorder="1" applyAlignment="1">
      <alignment horizontal="right" vertical="center"/>
    </xf>
    <xf numFmtId="44" fontId="18" fillId="14" borderId="117" xfId="2" applyFont="1" applyFill="1" applyBorder="1" applyAlignment="1">
      <alignment horizontal="right" vertical="center"/>
    </xf>
    <xf numFmtId="40" fontId="18" fillId="14" borderId="117" xfId="2" applyNumberFormat="1" applyFont="1" applyFill="1" applyBorder="1" applyAlignment="1">
      <alignment horizontal="right" vertical="center"/>
    </xf>
    <xf numFmtId="44" fontId="18" fillId="14" borderId="118" xfId="2" applyFont="1" applyFill="1" applyBorder="1" applyAlignment="1">
      <alignment horizontal="right" vertical="center"/>
    </xf>
    <xf numFmtId="44" fontId="19" fillId="0" borderId="0" xfId="2" quotePrefix="1" applyFont="1" applyBorder="1" applyAlignment="1">
      <alignment horizontal="left"/>
    </xf>
    <xf numFmtId="0" fontId="0" fillId="3" borderId="0" xfId="0" applyFill="1"/>
    <xf numFmtId="43" fontId="23" fillId="4" borderId="119" xfId="1" applyFont="1" applyFill="1" applyBorder="1" applyAlignment="1" applyProtection="1">
      <alignment horizontal="left" vertical="center"/>
      <protection locked="0"/>
    </xf>
    <xf numFmtId="43" fontId="23" fillId="4" borderId="120" xfId="1" applyFont="1" applyFill="1" applyBorder="1" applyAlignment="1" applyProtection="1">
      <alignment horizontal="right" vertical="center"/>
      <protection locked="0"/>
    </xf>
    <xf numFmtId="44" fontId="23" fillId="0" borderId="121" xfId="2" applyFont="1" applyBorder="1" applyAlignment="1">
      <alignment horizontal="left" vertical="center"/>
    </xf>
    <xf numFmtId="0" fontId="98" fillId="3" borderId="122" xfId="375" applyFont="1" applyFill="1" applyBorder="1" applyAlignment="1">
      <alignment horizontal="center" vertical="center" wrapText="1"/>
    </xf>
    <xf numFmtId="0" fontId="100" fillId="15" borderId="4" xfId="376" applyFont="1" applyBorder="1" applyAlignment="1">
      <alignment horizontal="center" vertical="center"/>
    </xf>
    <xf numFmtId="0" fontId="100" fillId="15" borderId="4" xfId="376" applyFont="1" applyBorder="1" applyAlignment="1">
      <alignment horizontal="left" vertical="center"/>
    </xf>
    <xf numFmtId="0" fontId="101" fillId="0" borderId="4" xfId="0" applyFont="1" applyBorder="1" applyAlignment="1">
      <alignment horizontal="left" vertical="top" wrapText="1"/>
    </xf>
    <xf numFmtId="0" fontId="101" fillId="2" borderId="4" xfId="0" applyFont="1" applyFill="1" applyBorder="1" applyAlignment="1">
      <alignment horizontal="left" vertical="top" wrapText="1"/>
    </xf>
    <xf numFmtId="0" fontId="101" fillId="16" borderId="4" xfId="0" applyFont="1" applyFill="1" applyBorder="1" applyAlignment="1">
      <alignment horizontal="left" vertical="top" wrapText="1"/>
    </xf>
    <xf numFmtId="0" fontId="102" fillId="0" borderId="4" xfId="0" applyFont="1" applyBorder="1" applyAlignment="1">
      <alignment horizontal="left" vertical="center" wrapText="1"/>
    </xf>
    <xf numFmtId="49" fontId="100" fillId="15" borderId="4" xfId="376" applyNumberFormat="1" applyFont="1" applyBorder="1" applyAlignment="1">
      <alignment horizontal="center" vertical="center"/>
    </xf>
    <xf numFmtId="49" fontId="101" fillId="0" borderId="4" xfId="0" applyNumberFormat="1" applyFont="1" applyBorder="1" applyAlignment="1">
      <alignment horizontal="center" vertical="top" wrapText="1"/>
    </xf>
    <xf numFmtId="49" fontId="101" fillId="2" borderId="4" xfId="0" applyNumberFormat="1" applyFont="1" applyFill="1" applyBorder="1" applyAlignment="1">
      <alignment horizontal="center" vertical="top" wrapText="1"/>
    </xf>
    <xf numFmtId="49" fontId="101" fillId="16" borderId="4" xfId="0" applyNumberFormat="1" applyFont="1" applyFill="1" applyBorder="1" applyAlignment="1">
      <alignment horizontal="center" vertical="top" wrapText="1"/>
    </xf>
    <xf numFmtId="49" fontId="102" fillId="0" borderId="4" xfId="0" applyNumberFormat="1" applyFont="1" applyBorder="1" applyAlignment="1">
      <alignment horizontal="center" vertical="center" wrapText="1"/>
    </xf>
    <xf numFmtId="49" fontId="0" fillId="0" borderId="0" xfId="0" applyNumberFormat="1"/>
    <xf numFmtId="14" fontId="101" fillId="0" borderId="30" xfId="0" applyNumberFormat="1" applyFont="1" applyBorder="1" applyAlignment="1">
      <alignment horizontal="center" vertical="top" wrapText="1"/>
    </xf>
    <xf numFmtId="14" fontId="101" fillId="16" borderId="4" xfId="0" applyNumberFormat="1" applyFont="1" applyFill="1" applyBorder="1" applyAlignment="1">
      <alignment horizontal="center" vertical="top" wrapText="1"/>
    </xf>
    <xf numFmtId="14" fontId="101" fillId="16" borderId="0" xfId="0" applyNumberFormat="1" applyFont="1" applyFill="1" applyAlignment="1">
      <alignment horizontal="center" vertical="top" wrapText="1"/>
    </xf>
    <xf numFmtId="0" fontId="0" fillId="0" borderId="1" xfId="0" applyBorder="1"/>
    <xf numFmtId="0" fontId="0" fillId="0" borderId="4" xfId="0" applyBorder="1"/>
    <xf numFmtId="0" fontId="103" fillId="0" borderId="0" xfId="0" applyFont="1"/>
    <xf numFmtId="0" fontId="104" fillId="0" borderId="0" xfId="375" applyFont="1"/>
    <xf numFmtId="0" fontId="105" fillId="0" borderId="0" xfId="375" applyFont="1"/>
    <xf numFmtId="0" fontId="106" fillId="0" borderId="0" xfId="375" applyFont="1" applyAlignment="1">
      <alignment horizontal="left" vertical="center"/>
    </xf>
    <xf numFmtId="49" fontId="99" fillId="2" borderId="0" xfId="375" applyNumberFormat="1" applyFont="1" applyFill="1" applyAlignment="1">
      <alignment horizontal="left" vertical="center"/>
    </xf>
    <xf numFmtId="43" fontId="107" fillId="2" borderId="23" xfId="1" applyFont="1" applyFill="1" applyBorder="1" applyAlignment="1" applyProtection="1">
      <alignment horizontal="left" vertical="center"/>
      <protection locked="0"/>
    </xf>
    <xf numFmtId="43" fontId="107" fillId="2" borderId="23" xfId="1" applyFont="1" applyFill="1" applyBorder="1" applyAlignment="1" applyProtection="1">
      <alignment horizontal="right" vertical="center"/>
      <protection locked="0"/>
    </xf>
    <xf numFmtId="44" fontId="107" fillId="2" borderId="23" xfId="2" applyFont="1" applyFill="1" applyBorder="1" applyAlignment="1">
      <alignment horizontal="left" vertical="center"/>
    </xf>
    <xf numFmtId="0" fontId="79" fillId="2" borderId="0" xfId="375" applyFont="1" applyFill="1"/>
    <xf numFmtId="0" fontId="98" fillId="3" borderId="123" xfId="375" applyFont="1" applyFill="1" applyBorder="1" applyAlignment="1">
      <alignment horizontal="center" vertical="center" wrapText="1"/>
    </xf>
    <xf numFmtId="44" fontId="98" fillId="3" borderId="124" xfId="2" applyFont="1" applyFill="1" applyBorder="1" applyAlignment="1">
      <alignment horizontal="center" vertical="center" wrapText="1"/>
    </xf>
    <xf numFmtId="175" fontId="98" fillId="3" borderId="124" xfId="1" applyNumberFormat="1" applyFont="1" applyFill="1" applyBorder="1" applyAlignment="1">
      <alignment horizontal="center" vertical="center" wrapText="1"/>
    </xf>
    <xf numFmtId="44" fontId="98" fillId="3" borderId="125" xfId="2" applyFont="1" applyFill="1" applyBorder="1" applyAlignment="1">
      <alignment horizontal="center" vertical="center" wrapText="1"/>
    </xf>
    <xf numFmtId="0" fontId="98" fillId="3" borderId="126" xfId="375" applyFont="1" applyFill="1" applyBorder="1" applyAlignment="1">
      <alignment horizontal="center" vertical="center" wrapText="1"/>
    </xf>
    <xf numFmtId="43" fontId="23" fillId="4" borderId="99" xfId="1" applyFont="1" applyFill="1" applyBorder="1" applyAlignment="1" applyProtection="1">
      <alignment horizontal="center" vertical="center"/>
      <protection locked="0"/>
    </xf>
    <xf numFmtId="0" fontId="52" fillId="0" borderId="0" xfId="77" applyFont="1" applyAlignment="1">
      <alignment horizontal="center"/>
    </xf>
    <xf numFmtId="0" fontId="95" fillId="0" borderId="0" xfId="375" applyFont="1" applyAlignment="1">
      <alignment horizontal="center"/>
    </xf>
    <xf numFmtId="44" fontId="19" fillId="0" borderId="0" xfId="2" quotePrefix="1" applyFont="1" applyBorder="1" applyAlignment="1">
      <alignment horizontal="center"/>
    </xf>
    <xf numFmtId="175" fontId="79" fillId="0" borderId="0" xfId="1" applyNumberFormat="1" applyFont="1" applyAlignment="1">
      <alignment horizontal="center" vertical="center"/>
    </xf>
    <xf numFmtId="44" fontId="9" fillId="0" borderId="0" xfId="2" applyFont="1" applyAlignment="1">
      <alignment horizontal="center"/>
    </xf>
    <xf numFmtId="43" fontId="23" fillId="4" borderId="127" xfId="1" applyFont="1" applyFill="1" applyBorder="1" applyAlignment="1" applyProtection="1">
      <alignment horizontal="center" vertical="center"/>
      <protection locked="0"/>
    </xf>
    <xf numFmtId="0" fontId="23" fillId="3" borderId="112" xfId="375" applyFont="1" applyFill="1" applyBorder="1" applyAlignment="1">
      <alignment horizontal="center" vertical="center"/>
    </xf>
    <xf numFmtId="40" fontId="18" fillId="14" borderId="116" xfId="375" applyNumberFormat="1" applyFont="1" applyFill="1" applyBorder="1" applyAlignment="1">
      <alignment horizontal="center" vertical="center"/>
    </xf>
    <xf numFmtId="43" fontId="107" fillId="2" borderId="23" xfId="1" applyFont="1" applyFill="1" applyBorder="1" applyAlignment="1" applyProtection="1">
      <alignment horizontal="center" vertical="center"/>
      <protection locked="0"/>
    </xf>
    <xf numFmtId="0" fontId="79" fillId="0" borderId="0" xfId="375" applyFont="1" applyAlignment="1">
      <alignment horizontal="center"/>
    </xf>
    <xf numFmtId="14" fontId="98" fillId="0" borderId="62" xfId="2" applyNumberFormat="1" applyFont="1" applyBorder="1" applyAlignment="1">
      <alignment horizontal="center"/>
    </xf>
    <xf numFmtId="40" fontId="95" fillId="0" borderId="0" xfId="375" applyNumberFormat="1" applyFont="1" applyAlignment="1">
      <alignment horizontal="center"/>
    </xf>
    <xf numFmtId="49" fontId="95" fillId="0" borderId="0" xfId="375" applyNumberFormat="1" applyFont="1" applyAlignment="1">
      <alignment horizontal="center"/>
    </xf>
    <xf numFmtId="40" fontId="9" fillId="0" borderId="62" xfId="375" applyNumberFormat="1" applyFont="1" applyBorder="1"/>
    <xf numFmtId="49" fontId="9" fillId="0" borderId="62" xfId="375" applyNumberFormat="1" applyFont="1" applyBorder="1"/>
    <xf numFmtId="43" fontId="23" fillId="4" borderId="128" xfId="1" applyFont="1" applyFill="1" applyBorder="1" applyAlignment="1" applyProtection="1">
      <alignment horizontal="left" vertical="center"/>
      <protection locked="0"/>
    </xf>
    <xf numFmtId="43" fontId="23" fillId="4" borderId="129" xfId="1" applyFont="1" applyFill="1" applyBorder="1" applyAlignment="1" applyProtection="1">
      <alignment horizontal="left" vertical="center"/>
      <protection locked="0"/>
    </xf>
    <xf numFmtId="0" fontId="23" fillId="3" borderId="130" xfId="375" applyFont="1" applyFill="1" applyBorder="1" applyAlignment="1">
      <alignment horizontal="left" vertical="center"/>
    </xf>
    <xf numFmtId="49" fontId="99" fillId="0" borderId="39" xfId="375" applyNumberFormat="1" applyFont="1" applyBorder="1" applyAlignment="1">
      <alignment horizontal="left" vertical="center"/>
    </xf>
    <xf numFmtId="49" fontId="99" fillId="0" borderId="39" xfId="375" applyNumberFormat="1" applyFont="1" applyBorder="1"/>
    <xf numFmtId="0" fontId="77" fillId="0" borderId="0" xfId="0" applyFont="1"/>
    <xf numFmtId="14" fontId="98" fillId="4" borderId="62" xfId="2" applyNumberFormat="1" applyFont="1" applyFill="1" applyBorder="1" applyAlignment="1" applyProtection="1">
      <alignment horizontal="center"/>
      <protection locked="0"/>
    </xf>
    <xf numFmtId="0" fontId="79" fillId="0" borderId="7" xfId="2" applyNumberFormat="1" applyFont="1" applyBorder="1" applyAlignment="1">
      <alignment horizontal="left"/>
    </xf>
    <xf numFmtId="0" fontId="79" fillId="4" borderId="7" xfId="2" applyNumberFormat="1" applyFont="1" applyFill="1" applyBorder="1" applyAlignment="1">
      <alignment horizontal="left"/>
    </xf>
    <xf numFmtId="49" fontId="79" fillId="4" borderId="62" xfId="2" applyNumberFormat="1" applyFont="1" applyFill="1" applyBorder="1" applyAlignment="1">
      <alignment horizontal="left"/>
    </xf>
    <xf numFmtId="0" fontId="60" fillId="0" borderId="0" xfId="0" applyFont="1" applyAlignment="1">
      <alignment horizontal="left" indent="2"/>
    </xf>
    <xf numFmtId="0" fontId="49" fillId="0" borderId="0" xfId="0" applyFont="1" applyAlignment="1">
      <alignment horizontal="left"/>
    </xf>
    <xf numFmtId="0" fontId="0" fillId="0" borderId="0" xfId="0" applyAlignment="1">
      <alignment horizontal="left" wrapText="1"/>
    </xf>
    <xf numFmtId="0" fontId="0" fillId="0" borderId="0" xfId="0" applyAlignment="1">
      <alignment horizontal="left"/>
    </xf>
    <xf numFmtId="0" fontId="64" fillId="0" borderId="0" xfId="0" applyFont="1" applyAlignment="1">
      <alignment horizontal="left" wrapText="1"/>
    </xf>
    <xf numFmtId="40" fontId="8" fillId="4" borderId="68" xfId="145" applyNumberFormat="1" applyFont="1" applyFill="1" applyBorder="1" applyAlignment="1" applyProtection="1">
      <alignment horizontal="center"/>
      <protection locked="0"/>
    </xf>
    <xf numFmtId="40" fontId="8" fillId="4" borderId="104" xfId="145" applyNumberFormat="1" applyFont="1" applyFill="1" applyBorder="1" applyAlignment="1" applyProtection="1">
      <alignment horizontal="center"/>
      <protection locked="0"/>
    </xf>
    <xf numFmtId="40" fontId="8" fillId="4" borderId="83" xfId="145" applyNumberFormat="1" applyFont="1" applyFill="1" applyBorder="1" applyAlignment="1" applyProtection="1">
      <alignment horizontal="center"/>
      <protection locked="0"/>
    </xf>
    <xf numFmtId="40" fontId="8" fillId="4" borderId="98" xfId="145" applyNumberFormat="1" applyFont="1" applyFill="1" applyBorder="1" applyAlignment="1" applyProtection="1">
      <alignment horizontal="center"/>
      <protection locked="0"/>
    </xf>
    <xf numFmtId="40" fontId="8" fillId="4" borderId="99" xfId="145" applyNumberFormat="1" applyFont="1" applyFill="1" applyBorder="1" applyAlignment="1" applyProtection="1">
      <alignment horizontal="center"/>
      <protection locked="0"/>
    </xf>
    <xf numFmtId="40" fontId="8" fillId="4" borderId="100" xfId="145" applyNumberFormat="1" applyFont="1" applyFill="1" applyBorder="1" applyAlignment="1" applyProtection="1">
      <alignment horizontal="center"/>
      <protection locked="0"/>
    </xf>
    <xf numFmtId="43" fontId="18" fillId="3" borderId="67" xfId="1" applyFont="1" applyFill="1" applyBorder="1" applyAlignment="1" applyProtection="1">
      <alignment horizontal="center" vertical="center" wrapText="1"/>
    </xf>
    <xf numFmtId="43" fontId="18" fillId="3" borderId="76" xfId="1" applyFont="1" applyFill="1" applyBorder="1" applyAlignment="1" applyProtection="1">
      <alignment horizontal="center" vertical="center" wrapText="1"/>
    </xf>
    <xf numFmtId="49" fontId="30" fillId="2" borderId="68" xfId="1" applyNumberFormat="1" applyFont="1" applyFill="1" applyBorder="1" applyAlignment="1" applyProtection="1">
      <alignment horizontal="center" vertical="center" wrapText="1"/>
      <protection locked="0"/>
    </xf>
    <xf numFmtId="49" fontId="30" fillId="2" borderId="18" xfId="1" applyNumberFormat="1" applyFont="1" applyFill="1" applyBorder="1" applyAlignment="1" applyProtection="1">
      <alignment horizontal="center" vertical="center" wrapText="1"/>
      <protection locked="0"/>
    </xf>
    <xf numFmtId="49" fontId="30" fillId="2" borderId="83" xfId="1" applyNumberFormat="1" applyFont="1" applyFill="1" applyBorder="1" applyAlignment="1" applyProtection="1">
      <alignment horizontal="center" vertical="center" wrapText="1"/>
      <protection locked="0"/>
    </xf>
    <xf numFmtId="172" fontId="7" fillId="0" borderId="5" xfId="109" applyNumberFormat="1" applyFont="1" applyBorder="1" applyAlignment="1" applyProtection="1">
      <alignment horizontal="center"/>
      <protection locked="0"/>
    </xf>
    <xf numFmtId="171" fontId="50" fillId="0" borderId="5" xfId="108" applyNumberFormat="1" applyBorder="1" applyAlignment="1" applyProtection="1">
      <alignment horizontal="center"/>
      <protection locked="0"/>
    </xf>
    <xf numFmtId="0" fontId="50" fillId="0" borderId="5" xfId="108" applyBorder="1" applyAlignment="1" applyProtection="1">
      <alignment horizontal="left"/>
      <protection locked="0"/>
    </xf>
    <xf numFmtId="0" fontId="56" fillId="0" borderId="7" xfId="109" applyFont="1" applyBorder="1" applyAlignment="1">
      <alignment horizontal="left" vertical="top"/>
    </xf>
    <xf numFmtId="0" fontId="51" fillId="0" borderId="7" xfId="109" applyFont="1" applyBorder="1" applyAlignment="1">
      <alignment horizontal="center" vertical="top"/>
    </xf>
    <xf numFmtId="0" fontId="7" fillId="0" borderId="5" xfId="109" applyFont="1" applyBorder="1" applyAlignment="1" applyProtection="1">
      <alignment horizontal="left"/>
      <protection locked="0"/>
    </xf>
    <xf numFmtId="49" fontId="30" fillId="2" borderId="34" xfId="1" applyNumberFormat="1" applyFont="1" applyFill="1" applyBorder="1" applyAlignment="1" applyProtection="1">
      <alignment horizontal="center"/>
      <protection locked="0"/>
    </xf>
    <xf numFmtId="0" fontId="30" fillId="2" borderId="22" xfId="1" applyNumberFormat="1" applyFont="1" applyFill="1" applyBorder="1" applyAlignment="1" applyProtection="1">
      <alignment horizontal="center"/>
      <protection locked="0"/>
    </xf>
    <xf numFmtId="0" fontId="30" fillId="2" borderId="35" xfId="1" applyNumberFormat="1" applyFont="1" applyFill="1" applyBorder="1" applyAlignment="1" applyProtection="1">
      <alignment horizontal="center"/>
      <protection locked="0"/>
    </xf>
    <xf numFmtId="0" fontId="11" fillId="0" borderId="0" xfId="109" applyFont="1" applyAlignment="1">
      <alignment horizontal="left" vertical="top" wrapText="1"/>
    </xf>
    <xf numFmtId="0" fontId="8" fillId="2" borderId="62" xfId="110" applyNumberFormat="1" applyFont="1" applyFill="1" applyBorder="1" applyAlignment="1" applyProtection="1">
      <alignment horizontal="left" vertical="top"/>
      <protection locked="0"/>
    </xf>
    <xf numFmtId="0" fontId="12" fillId="0" borderId="23" xfId="109" applyFont="1" applyBorder="1" applyAlignment="1">
      <alignment horizontal="left" vertical="center" wrapText="1"/>
    </xf>
    <xf numFmtId="0" fontId="12" fillId="0" borderId="90" xfId="109" applyFont="1" applyBorder="1" applyAlignment="1">
      <alignment horizontal="left" vertical="center" wrapText="1"/>
    </xf>
    <xf numFmtId="40" fontId="30" fillId="0" borderId="68" xfId="1" applyNumberFormat="1" applyFont="1" applyFill="1" applyBorder="1" applyAlignment="1" applyProtection="1">
      <alignment horizontal="center" vertical="center" wrapText="1"/>
    </xf>
    <xf numFmtId="40" fontId="30" fillId="0" borderId="104" xfId="1" applyNumberFormat="1" applyFont="1" applyFill="1" applyBorder="1" applyAlignment="1" applyProtection="1">
      <alignment horizontal="center" vertical="center" wrapText="1"/>
    </xf>
    <xf numFmtId="40" fontId="30" fillId="0" borderId="83" xfId="1" applyNumberFormat="1" applyFont="1" applyFill="1" applyBorder="1" applyAlignment="1" applyProtection="1">
      <alignment horizontal="center" vertical="center" wrapText="1"/>
    </xf>
    <xf numFmtId="40" fontId="30" fillId="0" borderId="34" xfId="1" applyNumberFormat="1" applyFont="1" applyFill="1" applyBorder="1" applyAlignment="1" applyProtection="1">
      <alignment horizontal="center"/>
      <protection locked="0"/>
    </xf>
    <xf numFmtId="40" fontId="30" fillId="0" borderId="22" xfId="1" applyNumberFormat="1" applyFont="1" applyFill="1" applyBorder="1" applyAlignment="1" applyProtection="1">
      <alignment horizontal="center"/>
      <protection locked="0"/>
    </xf>
    <xf numFmtId="40" fontId="30" fillId="0" borderId="35" xfId="1" applyNumberFormat="1" applyFont="1" applyFill="1" applyBorder="1" applyAlignment="1" applyProtection="1">
      <alignment horizontal="center"/>
      <protection locked="0"/>
    </xf>
    <xf numFmtId="0" fontId="8" fillId="2" borderId="62" xfId="110" applyNumberFormat="1" applyFont="1" applyFill="1" applyBorder="1" applyAlignment="1" applyProtection="1">
      <alignment horizontal="left"/>
    </xf>
    <xf numFmtId="0" fontId="8" fillId="0" borderId="0" xfId="109" applyFont="1" applyAlignment="1" applyProtection="1">
      <alignment horizontal="left"/>
      <protection locked="0"/>
    </xf>
    <xf numFmtId="173" fontId="27" fillId="2" borderId="1" xfId="2" applyNumberFormat="1" applyFont="1" applyFill="1" applyBorder="1" applyAlignment="1" applyProtection="1">
      <alignment horizontal="center" vertical="center"/>
    </xf>
    <xf numFmtId="173" fontId="27" fillId="2" borderId="74" xfId="2" applyNumberFormat="1" applyFont="1" applyFill="1" applyBorder="1" applyAlignment="1" applyProtection="1">
      <alignment horizontal="center" vertical="center"/>
    </xf>
    <xf numFmtId="40" fontId="8" fillId="0" borderId="62" xfId="110" applyNumberFormat="1" applyFont="1" applyFill="1" applyBorder="1" applyAlignment="1" applyProtection="1">
      <alignment horizontal="left" vertical="center"/>
      <protection locked="0"/>
    </xf>
    <xf numFmtId="0" fontId="8" fillId="0" borderId="62" xfId="110" applyNumberFormat="1" applyFont="1" applyFill="1" applyBorder="1" applyAlignment="1" applyProtection="1">
      <alignment horizontal="left" vertical="center"/>
      <protection locked="0"/>
    </xf>
    <xf numFmtId="0" fontId="8" fillId="0" borderId="79" xfId="109" applyFont="1" applyBorder="1" applyAlignment="1" applyProtection="1">
      <alignment horizontal="left"/>
      <protection locked="0"/>
    </xf>
    <xf numFmtId="0" fontId="31" fillId="0" borderId="0" xfId="109" applyFont="1" applyAlignment="1">
      <alignment horizontal="left" vertical="top" wrapText="1"/>
    </xf>
    <xf numFmtId="0" fontId="14" fillId="10" borderId="56" xfId="109" applyFont="1" applyFill="1" applyBorder="1" applyAlignment="1" applyProtection="1">
      <alignment horizontal="center" vertical="center"/>
      <protection locked="0"/>
    </xf>
    <xf numFmtId="0" fontId="14" fillId="10" borderId="57" xfId="109" applyFont="1" applyFill="1" applyBorder="1" applyAlignment="1" applyProtection="1">
      <alignment horizontal="center" vertical="center"/>
      <protection locked="0"/>
    </xf>
    <xf numFmtId="0" fontId="14" fillId="10" borderId="58" xfId="109" applyFont="1" applyFill="1" applyBorder="1" applyAlignment="1" applyProtection="1">
      <alignment horizontal="center" vertical="center"/>
      <protection locked="0"/>
    </xf>
    <xf numFmtId="0" fontId="14" fillId="10" borderId="59" xfId="109" applyFont="1" applyFill="1" applyBorder="1" applyAlignment="1" applyProtection="1">
      <alignment horizontal="center" vertical="center"/>
      <protection locked="0"/>
    </xf>
    <xf numFmtId="0" fontId="14" fillId="10" borderId="60" xfId="109" applyFont="1" applyFill="1" applyBorder="1" applyAlignment="1" applyProtection="1">
      <alignment horizontal="center" vertical="center"/>
      <protection locked="0"/>
    </xf>
    <xf numFmtId="0" fontId="14" fillId="10" borderId="61" xfId="109" applyFont="1" applyFill="1" applyBorder="1" applyAlignment="1" applyProtection="1">
      <alignment horizontal="center" vertical="center"/>
      <protection locked="0"/>
    </xf>
    <xf numFmtId="0" fontId="14" fillId="10" borderId="56" xfId="109" applyFont="1" applyFill="1" applyBorder="1" applyAlignment="1" applyProtection="1">
      <alignment horizontal="left" vertical="center"/>
      <protection locked="0"/>
    </xf>
    <xf numFmtId="0" fontId="14" fillId="10" borderId="57" xfId="109" applyFont="1" applyFill="1" applyBorder="1" applyAlignment="1" applyProtection="1">
      <alignment horizontal="left" vertical="center"/>
      <protection locked="0"/>
    </xf>
    <xf numFmtId="0" fontId="14" fillId="10" borderId="58" xfId="109" applyFont="1" applyFill="1" applyBorder="1" applyAlignment="1" applyProtection="1">
      <alignment horizontal="left" vertical="center"/>
      <protection locked="0"/>
    </xf>
    <xf numFmtId="0" fontId="14" fillId="10" borderId="59" xfId="109" applyFont="1" applyFill="1" applyBorder="1" applyAlignment="1" applyProtection="1">
      <alignment horizontal="left" vertical="center"/>
      <protection locked="0"/>
    </xf>
    <xf numFmtId="0" fontId="14" fillId="10" borderId="60" xfId="109" applyFont="1" applyFill="1" applyBorder="1" applyAlignment="1" applyProtection="1">
      <alignment horizontal="left" vertical="center"/>
      <protection locked="0"/>
    </xf>
    <xf numFmtId="0" fontId="14" fillId="10" borderId="61" xfId="109" applyFont="1" applyFill="1" applyBorder="1" applyAlignment="1" applyProtection="1">
      <alignment horizontal="left" vertical="center"/>
      <protection locked="0"/>
    </xf>
    <xf numFmtId="49" fontId="55" fillId="3" borderId="1" xfId="1" applyNumberFormat="1" applyFont="1" applyFill="1" applyBorder="1" applyAlignment="1" applyProtection="1">
      <alignment horizontal="center" vertical="center" wrapText="1"/>
      <protection locked="0"/>
    </xf>
    <xf numFmtId="49" fontId="55" fillId="3" borderId="30" xfId="1" applyNumberFormat="1" applyFont="1" applyFill="1" applyBorder="1" applyAlignment="1" applyProtection="1">
      <alignment horizontal="center" vertical="center" wrapText="1"/>
      <protection locked="0"/>
    </xf>
    <xf numFmtId="49" fontId="30" fillId="7" borderId="64" xfId="1" applyNumberFormat="1" applyFont="1" applyFill="1" applyBorder="1" applyAlignment="1" applyProtection="1">
      <alignment horizontal="center" vertical="center" wrapText="1"/>
      <protection locked="0"/>
    </xf>
    <xf numFmtId="49" fontId="30" fillId="7" borderId="71" xfId="1" applyNumberFormat="1" applyFont="1" applyFill="1" applyBorder="1" applyAlignment="1" applyProtection="1">
      <alignment horizontal="center" vertical="center" wrapText="1"/>
      <protection locked="0"/>
    </xf>
    <xf numFmtId="49" fontId="30" fillId="7" borderId="72" xfId="1" applyNumberFormat="1" applyFont="1" applyFill="1" applyBorder="1" applyAlignment="1" applyProtection="1">
      <alignment horizontal="center" vertical="center" wrapText="1"/>
      <protection locked="0"/>
    </xf>
    <xf numFmtId="49" fontId="30" fillId="7" borderId="10" xfId="1" applyNumberFormat="1" applyFont="1" applyFill="1" applyBorder="1" applyAlignment="1" applyProtection="1">
      <alignment horizontal="center"/>
      <protection locked="0"/>
    </xf>
    <xf numFmtId="49" fontId="30" fillId="7" borderId="4" xfId="1" applyNumberFormat="1" applyFont="1" applyFill="1" applyBorder="1" applyAlignment="1" applyProtection="1">
      <alignment horizontal="center"/>
      <protection locked="0"/>
    </xf>
    <xf numFmtId="49" fontId="30" fillId="7" borderId="15" xfId="1" applyNumberFormat="1" applyFont="1" applyFill="1" applyBorder="1" applyAlignment="1" applyProtection="1">
      <alignment horizontal="center"/>
      <protection locked="0"/>
    </xf>
    <xf numFmtId="0" fontId="8" fillId="8" borderId="62" xfId="110" applyNumberFormat="1" applyFont="1" applyFill="1" applyBorder="1" applyAlignment="1">
      <alignment horizontal="center"/>
    </xf>
    <xf numFmtId="49" fontId="30" fillId="7" borderId="2" xfId="1" applyNumberFormat="1" applyFont="1" applyFill="1" applyBorder="1" applyAlignment="1" applyProtection="1">
      <alignment horizontal="center"/>
      <protection locked="0"/>
    </xf>
    <xf numFmtId="0" fontId="57" fillId="0" borderId="0" xfId="0" applyFont="1" applyAlignment="1">
      <alignment horizontal="left" vertical="center" wrapText="1"/>
    </xf>
    <xf numFmtId="49" fontId="30" fillId="7" borderId="29" xfId="1" applyNumberFormat="1" applyFont="1" applyFill="1" applyBorder="1" applyAlignment="1" applyProtection="1">
      <alignment horizontal="center" vertical="center" wrapText="1"/>
      <protection locked="0"/>
    </xf>
    <xf numFmtId="49" fontId="30" fillId="7" borderId="30" xfId="1" applyNumberFormat="1" applyFont="1" applyFill="1" applyBorder="1" applyAlignment="1" applyProtection="1">
      <alignment horizontal="center" vertical="center" wrapText="1"/>
      <protection locked="0"/>
    </xf>
    <xf numFmtId="49" fontId="30" fillId="7" borderId="46" xfId="1" applyNumberFormat="1" applyFont="1" applyFill="1" applyBorder="1" applyAlignment="1" applyProtection="1">
      <alignment horizontal="center" vertical="center" wrapText="1"/>
      <protection locked="0"/>
    </xf>
    <xf numFmtId="0" fontId="8" fillId="0" borderId="0" xfId="0" applyFont="1" applyAlignment="1">
      <alignment horizontal="left"/>
    </xf>
    <xf numFmtId="0" fontId="9" fillId="0" borderId="0" xfId="0" applyFont="1" applyAlignment="1">
      <alignment horizontal="left"/>
    </xf>
    <xf numFmtId="49" fontId="30" fillId="7" borderId="6" xfId="1" applyNumberFormat="1" applyFont="1" applyFill="1" applyBorder="1" applyAlignment="1" applyProtection="1">
      <alignment horizontal="center" vertical="center" wrapText="1"/>
      <protection locked="0"/>
    </xf>
    <xf numFmtId="0" fontId="79" fillId="0" borderId="62" xfId="143" applyFont="1" applyBorder="1" applyAlignment="1">
      <alignment horizontal="center"/>
    </xf>
    <xf numFmtId="43" fontId="80" fillId="0" borderId="62" xfId="1" applyFont="1" applyBorder="1" applyAlignment="1" applyProtection="1">
      <alignment horizontal="center"/>
      <protection locked="0"/>
    </xf>
    <xf numFmtId="0" fontId="82" fillId="0" borderId="62" xfId="109" applyFont="1" applyBorder="1" applyAlignment="1" applyProtection="1">
      <alignment horizontal="center"/>
      <protection locked="0"/>
    </xf>
    <xf numFmtId="40" fontId="79" fillId="0" borderId="62" xfId="143" applyNumberFormat="1" applyFont="1" applyBorder="1" applyAlignment="1">
      <alignment horizontal="center"/>
    </xf>
    <xf numFmtId="172" fontId="7" fillId="0" borderId="62" xfId="109" applyNumberFormat="1" applyFont="1" applyBorder="1" applyAlignment="1" applyProtection="1">
      <alignment horizontal="center"/>
      <protection locked="0"/>
    </xf>
    <xf numFmtId="0" fontId="7" fillId="0" borderId="62" xfId="109" applyFont="1" applyBorder="1" applyAlignment="1">
      <alignment horizontal="left"/>
    </xf>
    <xf numFmtId="0" fontId="7" fillId="0" borderId="0" xfId="109" applyFont="1" applyAlignment="1">
      <alignment horizontal="left"/>
    </xf>
    <xf numFmtId="0" fontId="9" fillId="0" borderId="56" xfId="109" applyFont="1" applyBorder="1" applyAlignment="1">
      <alignment horizontal="center" vertical="center" wrapText="1"/>
    </xf>
    <xf numFmtId="0" fontId="9" fillId="0" borderId="57" xfId="109" applyFont="1" applyBorder="1" applyAlignment="1">
      <alignment horizontal="center" vertical="center" wrapText="1"/>
    </xf>
    <xf numFmtId="0" fontId="9" fillId="0" borderId="58" xfId="109" applyFont="1" applyBorder="1" applyAlignment="1">
      <alignment horizontal="center" vertical="center" wrapText="1"/>
    </xf>
    <xf numFmtId="0" fontId="9" fillId="0" borderId="59" xfId="109" applyFont="1" applyBorder="1" applyAlignment="1">
      <alignment horizontal="center" vertical="center" wrapText="1"/>
    </xf>
    <xf numFmtId="0" fontId="9" fillId="0" borderId="60" xfId="109" applyFont="1" applyBorder="1" applyAlignment="1">
      <alignment horizontal="center" vertical="center" wrapText="1"/>
    </xf>
    <xf numFmtId="0" fontId="9" fillId="0" borderId="61" xfId="109" applyFont="1" applyBorder="1" applyAlignment="1">
      <alignment horizontal="center" vertical="center" wrapText="1"/>
    </xf>
    <xf numFmtId="0" fontId="12" fillId="0" borderId="87" xfId="109" applyFont="1" applyBorder="1" applyAlignment="1">
      <alignment horizontal="left" vertical="center" wrapText="1"/>
    </xf>
    <xf numFmtId="0" fontId="12" fillId="0" borderId="88" xfId="109" applyFont="1" applyBorder="1" applyAlignment="1">
      <alignment horizontal="left" vertical="center" wrapText="1"/>
    </xf>
    <xf numFmtId="0" fontId="12" fillId="0" borderId="60" xfId="109" applyFont="1" applyBorder="1" applyAlignment="1">
      <alignment horizontal="left" vertical="center" wrapText="1"/>
    </xf>
    <xf numFmtId="0" fontId="12" fillId="0" borderId="61" xfId="109" applyFont="1" applyBorder="1" applyAlignment="1">
      <alignment horizontal="left" vertical="center" wrapText="1"/>
    </xf>
    <xf numFmtId="0" fontId="11" fillId="0" borderId="3" xfId="109" applyFont="1" applyBorder="1" applyAlignment="1" applyProtection="1">
      <alignment horizontal="left" vertical="top" wrapText="1"/>
      <protection locked="0"/>
    </xf>
    <xf numFmtId="0" fontId="11" fillId="0" borderId="28" xfId="109" applyFont="1" applyBorder="1" applyAlignment="1" applyProtection="1">
      <alignment horizontal="left" vertical="top" wrapText="1"/>
      <protection locked="0"/>
    </xf>
    <xf numFmtId="0" fontId="11" fillId="0" borderId="4" xfId="109" applyFont="1" applyBorder="1" applyAlignment="1" applyProtection="1">
      <alignment horizontal="left" vertical="top" wrapText="1"/>
      <protection locked="0"/>
    </xf>
    <xf numFmtId="49" fontId="58" fillId="3" borderId="1" xfId="1" applyNumberFormat="1" applyFont="1" applyFill="1" applyBorder="1" applyAlignment="1" applyProtection="1">
      <alignment horizontal="center" vertical="center" wrapText="1"/>
      <protection locked="0"/>
    </xf>
    <xf numFmtId="49" fontId="58" fillId="3" borderId="30" xfId="1" applyNumberFormat="1" applyFont="1" applyFill="1" applyBorder="1" applyAlignment="1" applyProtection="1">
      <alignment horizontal="center" vertical="center" wrapText="1"/>
      <protection locked="0"/>
    </xf>
    <xf numFmtId="49" fontId="30" fillId="7" borderId="28" xfId="1" applyNumberFormat="1" applyFont="1" applyFill="1" applyBorder="1" applyAlignment="1" applyProtection="1">
      <alignment horizontal="center"/>
      <protection locked="0"/>
    </xf>
    <xf numFmtId="49" fontId="30" fillId="7" borderId="80" xfId="1" applyNumberFormat="1" applyFont="1" applyFill="1" applyBorder="1" applyAlignment="1" applyProtection="1">
      <alignment horizontal="center" vertical="center" wrapText="1"/>
      <protection locked="0"/>
    </xf>
    <xf numFmtId="0" fontId="8" fillId="2" borderId="62" xfId="110" applyNumberFormat="1" applyFont="1" applyFill="1" applyBorder="1" applyAlignment="1" applyProtection="1">
      <alignment horizontal="center"/>
      <protection locked="0"/>
    </xf>
    <xf numFmtId="0" fontId="8" fillId="2" borderId="62" xfId="110" applyNumberFormat="1" applyFont="1" applyFill="1" applyBorder="1" applyAlignment="1" applyProtection="1">
      <alignment horizontal="center"/>
    </xf>
    <xf numFmtId="0" fontId="54" fillId="0" borderId="3" xfId="81" applyFont="1" applyBorder="1" applyAlignment="1" applyProtection="1">
      <alignment horizontal="center"/>
      <protection locked="0"/>
    </xf>
    <xf numFmtId="43" fontId="0" fillId="0" borderId="3" xfId="1" applyFont="1" applyBorder="1" applyAlignment="1" applyProtection="1">
      <alignment horizontal="center"/>
      <protection locked="0"/>
    </xf>
    <xf numFmtId="0" fontId="0" fillId="0" borderId="3" xfId="0" applyBorder="1" applyAlignment="1" applyProtection="1">
      <alignment horizontal="center"/>
      <protection locked="0"/>
    </xf>
    <xf numFmtId="0" fontId="46" fillId="0" borderId="0" xfId="109" applyFont="1" applyAlignment="1" applyProtection="1">
      <alignment horizontal="left" vertical="top"/>
      <protection locked="0"/>
    </xf>
    <xf numFmtId="43" fontId="27" fillId="2" borderId="23" xfId="1" applyFont="1" applyFill="1" applyBorder="1" applyAlignment="1" applyProtection="1">
      <alignment horizontal="right"/>
      <protection locked="0"/>
    </xf>
    <xf numFmtId="171" fontId="0" fillId="2" borderId="24" xfId="1" applyNumberFormat="1" applyFont="1" applyFill="1" applyBorder="1" applyAlignment="1" applyProtection="1">
      <alignment horizontal="center"/>
      <protection locked="0"/>
    </xf>
    <xf numFmtId="0" fontId="11" fillId="0" borderId="0" xfId="109" applyFont="1" applyAlignment="1" applyProtection="1">
      <alignment horizontal="left" vertical="top" wrapText="1"/>
      <protection locked="0"/>
    </xf>
    <xf numFmtId="0" fontId="54" fillId="0" borderId="62" xfId="81" applyFont="1" applyBorder="1" applyAlignment="1">
      <alignment horizontal="center"/>
    </xf>
    <xf numFmtId="43" fontId="0" fillId="0" borderId="62" xfId="1" applyFont="1" applyBorder="1" applyAlignment="1" applyProtection="1">
      <alignment horizontal="center"/>
      <protection locked="0"/>
    </xf>
    <xf numFmtId="0" fontId="0" fillId="0" borderId="62" xfId="0" applyBorder="1" applyAlignment="1" applyProtection="1">
      <alignment horizontal="center"/>
      <protection locked="0"/>
    </xf>
    <xf numFmtId="0" fontId="0" fillId="0" borderId="23" xfId="0" applyBorder="1" applyAlignment="1" applyProtection="1">
      <alignment horizontal="center"/>
      <protection locked="0"/>
    </xf>
    <xf numFmtId="0" fontId="0" fillId="0" borderId="54" xfId="0" applyBorder="1" applyAlignment="1" applyProtection="1">
      <alignment horizontal="center"/>
      <protection locked="0"/>
    </xf>
    <xf numFmtId="0" fontId="0" fillId="2" borderId="62" xfId="0" applyFill="1" applyBorder="1" applyAlignment="1" applyProtection="1">
      <alignment horizontal="center"/>
      <protection locked="0"/>
    </xf>
    <xf numFmtId="171" fontId="0" fillId="2" borderId="62" xfId="0" applyNumberFormat="1" applyFill="1" applyBorder="1" applyAlignment="1" applyProtection="1">
      <alignment horizontal="center"/>
      <protection locked="0"/>
    </xf>
    <xf numFmtId="49" fontId="27" fillId="0" borderId="0" xfId="1" applyNumberFormat="1" applyFont="1" applyBorder="1" applyAlignment="1" applyProtection="1">
      <alignment horizontal="center"/>
      <protection locked="0"/>
    </xf>
    <xf numFmtId="49" fontId="27" fillId="0" borderId="39" xfId="1" applyNumberFormat="1" applyFont="1" applyBorder="1" applyAlignment="1" applyProtection="1">
      <alignment horizontal="center"/>
      <protection locked="0"/>
    </xf>
    <xf numFmtId="43" fontId="48" fillId="3" borderId="6" xfId="1" applyFont="1" applyFill="1" applyBorder="1" applyAlignment="1" applyProtection="1">
      <alignment horizontal="left"/>
      <protection locked="0"/>
    </xf>
    <xf numFmtId="43" fontId="48" fillId="3" borderId="62" xfId="1" applyFont="1" applyFill="1" applyBorder="1" applyAlignment="1" applyProtection="1">
      <alignment horizontal="left"/>
      <protection locked="0"/>
    </xf>
    <xf numFmtId="43" fontId="48" fillId="3" borderId="62" xfId="1" applyFont="1" applyFill="1" applyBorder="1" applyAlignment="1" applyProtection="1">
      <alignment horizontal="center"/>
      <protection locked="0"/>
    </xf>
    <xf numFmtId="0" fontId="46" fillId="0" borderId="0" xfId="109" applyFont="1" applyAlignment="1">
      <alignment horizontal="left" vertical="top"/>
    </xf>
    <xf numFmtId="43" fontId="71" fillId="4" borderId="24" xfId="1" applyFont="1" applyFill="1" applyBorder="1" applyAlignment="1" applyProtection="1">
      <alignment horizontal="center"/>
      <protection locked="0"/>
    </xf>
    <xf numFmtId="43" fontId="0" fillId="0" borderId="62" xfId="1" applyFont="1" applyBorder="1" applyAlignment="1" applyProtection="1">
      <alignment horizontal="center"/>
    </xf>
    <xf numFmtId="0" fontId="0" fillId="0" borderId="62" xfId="0" applyBorder="1" applyAlignment="1">
      <alignment horizontal="center"/>
    </xf>
    <xf numFmtId="43" fontId="0" fillId="0" borderId="3" xfId="1" applyFont="1" applyBorder="1" applyAlignment="1" applyProtection="1">
      <alignment horizontal="center"/>
    </xf>
    <xf numFmtId="0" fontId="0" fillId="0" borderId="3" xfId="0" applyBorder="1" applyAlignment="1">
      <alignment horizontal="center"/>
    </xf>
    <xf numFmtId="43" fontId="27" fillId="0" borderId="23" xfId="1" applyFont="1" applyBorder="1" applyAlignment="1" applyProtection="1">
      <alignment horizontal="right"/>
      <protection locked="0"/>
    </xf>
    <xf numFmtId="171" fontId="0" fillId="4" borderId="24" xfId="1" applyNumberFormat="1" applyFont="1" applyFill="1" applyBorder="1" applyAlignment="1" applyProtection="1">
      <alignment horizontal="center"/>
      <protection locked="0"/>
    </xf>
    <xf numFmtId="0" fontId="0" fillId="4" borderId="62" xfId="0" applyFill="1" applyBorder="1" applyAlignment="1" applyProtection="1">
      <alignment horizontal="center"/>
      <protection locked="0"/>
    </xf>
    <xf numFmtId="171" fontId="0" fillId="4" borderId="62" xfId="0" applyNumberFormat="1" applyFill="1" applyBorder="1" applyAlignment="1" applyProtection="1">
      <alignment horizontal="center"/>
      <protection locked="0"/>
    </xf>
  </cellXfs>
  <cellStyles count="377">
    <cellStyle name="$2" xfId="99" xr:uid="{00000000-0005-0000-0000-000000000000}"/>
    <cellStyle name="60% - Accent1" xfId="376" builtinId="32"/>
    <cellStyle name="Comma" xfId="1" builtinId="3"/>
    <cellStyle name="Comma 0" xfId="11" xr:uid="{00000000-0005-0000-0000-000002000000}"/>
    <cellStyle name="Comma 0 $" xfId="16" xr:uid="{00000000-0005-0000-0000-000003000000}"/>
    <cellStyle name="Comma 0 2" xfId="17" xr:uid="{00000000-0005-0000-0000-000004000000}"/>
    <cellStyle name="Comma 0 2 2" xfId="21" xr:uid="{00000000-0005-0000-0000-000005000000}"/>
    <cellStyle name="Comma 0 2 3" xfId="148" xr:uid="{00000000-0005-0000-0000-000006000000}"/>
    <cellStyle name="Comma 0 total" xfId="13" xr:uid="{00000000-0005-0000-0000-000007000000}"/>
    <cellStyle name="Comma 10" xfId="22" xr:uid="{00000000-0005-0000-0000-000008000000}"/>
    <cellStyle name="Comma 11" xfId="23" xr:uid="{00000000-0005-0000-0000-000009000000}"/>
    <cellStyle name="Comma 12" xfId="24" xr:uid="{00000000-0005-0000-0000-00000A000000}"/>
    <cellStyle name="Comma 13" xfId="25" xr:uid="{00000000-0005-0000-0000-00000B000000}"/>
    <cellStyle name="Comma 14" xfId="26" xr:uid="{00000000-0005-0000-0000-00000C000000}"/>
    <cellStyle name="Comma 15" xfId="27" xr:uid="{00000000-0005-0000-0000-00000D000000}"/>
    <cellStyle name="Comma 16" xfId="28" xr:uid="{00000000-0005-0000-0000-00000E000000}"/>
    <cellStyle name="Comma 17" xfId="29" xr:uid="{00000000-0005-0000-0000-00000F000000}"/>
    <cellStyle name="Comma 18" xfId="30" xr:uid="{00000000-0005-0000-0000-000010000000}"/>
    <cellStyle name="Comma 19" xfId="31" xr:uid="{00000000-0005-0000-0000-000011000000}"/>
    <cellStyle name="Comma 2" xfId="32" xr:uid="{00000000-0005-0000-0000-000012000000}"/>
    <cellStyle name="Comma 2 2" xfId="144" xr:uid="{00000000-0005-0000-0000-000013000000}"/>
    <cellStyle name="Comma 2 2 2" xfId="149" xr:uid="{00000000-0005-0000-0000-000014000000}"/>
    <cellStyle name="Comma 20" xfId="33" xr:uid="{00000000-0005-0000-0000-000015000000}"/>
    <cellStyle name="Comma 21" xfId="34" xr:uid="{00000000-0005-0000-0000-000016000000}"/>
    <cellStyle name="Comma 22" xfId="35" xr:uid="{00000000-0005-0000-0000-000017000000}"/>
    <cellStyle name="Comma 23" xfId="36" xr:uid="{00000000-0005-0000-0000-000018000000}"/>
    <cellStyle name="Comma 24" xfId="110" xr:uid="{00000000-0005-0000-0000-000019000000}"/>
    <cellStyle name="Comma 24 2" xfId="150" xr:uid="{00000000-0005-0000-0000-00001A000000}"/>
    <cellStyle name="Comma 24 3" xfId="151" xr:uid="{00000000-0005-0000-0000-00001B000000}"/>
    <cellStyle name="Comma 25" xfId="119" xr:uid="{00000000-0005-0000-0000-00001C000000}"/>
    <cellStyle name="Comma 25 2" xfId="135" xr:uid="{00000000-0005-0000-0000-00001D000000}"/>
    <cellStyle name="Comma 25 2 2" xfId="146" xr:uid="{00000000-0005-0000-0000-00001E000000}"/>
    <cellStyle name="Comma 25 2 2 2" xfId="152" xr:uid="{00000000-0005-0000-0000-00001F000000}"/>
    <cellStyle name="Comma 25 2 3" xfId="153" xr:uid="{00000000-0005-0000-0000-000020000000}"/>
    <cellStyle name="Comma 25 2 4" xfId="154" xr:uid="{00000000-0005-0000-0000-000021000000}"/>
    <cellStyle name="Comma 25 3" xfId="155" xr:uid="{00000000-0005-0000-0000-000022000000}"/>
    <cellStyle name="Comma 25 4" xfId="156" xr:uid="{00000000-0005-0000-0000-000023000000}"/>
    <cellStyle name="Comma 25 5" xfId="157" xr:uid="{00000000-0005-0000-0000-000024000000}"/>
    <cellStyle name="Comma 26" xfId="127" xr:uid="{00000000-0005-0000-0000-000025000000}"/>
    <cellStyle name="Comma 26 2" xfId="158" xr:uid="{00000000-0005-0000-0000-000026000000}"/>
    <cellStyle name="Comma 26 3" xfId="159" xr:uid="{00000000-0005-0000-0000-000027000000}"/>
    <cellStyle name="Comma 27" xfId="139" xr:uid="{00000000-0005-0000-0000-000028000000}"/>
    <cellStyle name="Comma 27 2" xfId="160" xr:uid="{00000000-0005-0000-0000-000029000000}"/>
    <cellStyle name="Comma 27 3" xfId="161" xr:uid="{00000000-0005-0000-0000-00002A000000}"/>
    <cellStyle name="Comma 28" xfId="141" xr:uid="{00000000-0005-0000-0000-00002B000000}"/>
    <cellStyle name="Comma 28 2" xfId="162" xr:uid="{00000000-0005-0000-0000-00002C000000}"/>
    <cellStyle name="Comma 29" xfId="140" xr:uid="{00000000-0005-0000-0000-00002D000000}"/>
    <cellStyle name="Comma 29 2" xfId="163" xr:uid="{00000000-0005-0000-0000-00002E000000}"/>
    <cellStyle name="Comma 3" xfId="37" xr:uid="{00000000-0005-0000-0000-00002F000000}"/>
    <cellStyle name="Comma 3 2" xfId="114" xr:uid="{00000000-0005-0000-0000-000030000000}"/>
    <cellStyle name="Comma 3 3" xfId="164" xr:uid="{00000000-0005-0000-0000-000031000000}"/>
    <cellStyle name="Comma 3 4" xfId="165" xr:uid="{00000000-0005-0000-0000-000032000000}"/>
    <cellStyle name="Comma 3 5" xfId="166" xr:uid="{00000000-0005-0000-0000-000033000000}"/>
    <cellStyle name="Comma 3 6" xfId="167" xr:uid="{00000000-0005-0000-0000-000034000000}"/>
    <cellStyle name="Comma 30" xfId="138" xr:uid="{00000000-0005-0000-0000-000035000000}"/>
    <cellStyle name="Comma 30 2" xfId="168" xr:uid="{00000000-0005-0000-0000-000036000000}"/>
    <cellStyle name="Comma 31" xfId="142" xr:uid="{00000000-0005-0000-0000-000037000000}"/>
    <cellStyle name="Comma 32" xfId="124" xr:uid="{00000000-0005-0000-0000-000038000000}"/>
    <cellStyle name="Comma 32 2" xfId="169" xr:uid="{00000000-0005-0000-0000-000039000000}"/>
    <cellStyle name="Comma 33" xfId="170" xr:uid="{00000000-0005-0000-0000-00003A000000}"/>
    <cellStyle name="Comma 34" xfId="171" xr:uid="{00000000-0005-0000-0000-00003B000000}"/>
    <cellStyle name="Comma 35" xfId="172" xr:uid="{00000000-0005-0000-0000-00003C000000}"/>
    <cellStyle name="Comma 36" xfId="173" xr:uid="{00000000-0005-0000-0000-00003D000000}"/>
    <cellStyle name="Comma 37" xfId="174" xr:uid="{00000000-0005-0000-0000-00003E000000}"/>
    <cellStyle name="Comma 38" xfId="175" xr:uid="{00000000-0005-0000-0000-00003F000000}"/>
    <cellStyle name="Comma 39" xfId="176" xr:uid="{00000000-0005-0000-0000-000040000000}"/>
    <cellStyle name="Comma 39 2" xfId="177" xr:uid="{00000000-0005-0000-0000-000041000000}"/>
    <cellStyle name="Comma 4" xfId="38" xr:uid="{00000000-0005-0000-0000-000042000000}"/>
    <cellStyle name="Comma 40" xfId="178" xr:uid="{00000000-0005-0000-0000-000043000000}"/>
    <cellStyle name="Comma 41" xfId="179" xr:uid="{00000000-0005-0000-0000-000044000000}"/>
    <cellStyle name="Comma 42" xfId="180" xr:uid="{00000000-0005-0000-0000-000045000000}"/>
    <cellStyle name="Comma 43" xfId="181" xr:uid="{00000000-0005-0000-0000-000046000000}"/>
    <cellStyle name="Comma 44" xfId="182" xr:uid="{00000000-0005-0000-0000-000047000000}"/>
    <cellStyle name="Comma 5" xfId="39" xr:uid="{00000000-0005-0000-0000-000048000000}"/>
    <cellStyle name="Comma 5 2" xfId="183" xr:uid="{00000000-0005-0000-0000-000049000000}"/>
    <cellStyle name="Comma 6" xfId="40" xr:uid="{00000000-0005-0000-0000-00004A000000}"/>
    <cellStyle name="Comma 6 2" xfId="184" xr:uid="{00000000-0005-0000-0000-00004B000000}"/>
    <cellStyle name="Comma 7" xfId="41" xr:uid="{00000000-0005-0000-0000-00004C000000}"/>
    <cellStyle name="Comma 8" xfId="42" xr:uid="{00000000-0005-0000-0000-00004D000000}"/>
    <cellStyle name="Comma 9" xfId="43" xr:uid="{00000000-0005-0000-0000-00004E000000}"/>
    <cellStyle name="Comma0" xfId="44" xr:uid="{00000000-0005-0000-0000-00004F000000}"/>
    <cellStyle name="Currency" xfId="2" builtinId="4"/>
    <cellStyle name="Currency 2" xfId="45" xr:uid="{00000000-0005-0000-0000-000051000000}"/>
    <cellStyle name="Currency 2 2" xfId="185" xr:uid="{00000000-0005-0000-0000-000052000000}"/>
    <cellStyle name="Currency 2 3" xfId="186" xr:uid="{00000000-0005-0000-0000-000053000000}"/>
    <cellStyle name="Currency 3" xfId="115" xr:uid="{00000000-0005-0000-0000-000054000000}"/>
    <cellStyle name="Currency 3 2" xfId="187" xr:uid="{00000000-0005-0000-0000-000055000000}"/>
    <cellStyle name="Currency 3 3" xfId="188" xr:uid="{00000000-0005-0000-0000-000056000000}"/>
    <cellStyle name="Currency 4" xfId="118" xr:uid="{00000000-0005-0000-0000-000057000000}"/>
    <cellStyle name="Currency 4 2" xfId="134" xr:uid="{00000000-0005-0000-0000-000058000000}"/>
    <cellStyle name="Currency 4 2 2" xfId="189" xr:uid="{00000000-0005-0000-0000-000059000000}"/>
    <cellStyle name="Currency 4 2 3" xfId="190" xr:uid="{00000000-0005-0000-0000-00005A000000}"/>
    <cellStyle name="Currency 4 3" xfId="191" xr:uid="{00000000-0005-0000-0000-00005B000000}"/>
    <cellStyle name="Currency 4 4" xfId="192" xr:uid="{00000000-0005-0000-0000-00005C000000}"/>
    <cellStyle name="Currency 4 5" xfId="193" xr:uid="{00000000-0005-0000-0000-00005D000000}"/>
    <cellStyle name="Currency 5" xfId="121" xr:uid="{00000000-0005-0000-0000-00005E000000}"/>
    <cellStyle name="Currency 5 2" xfId="137" xr:uid="{00000000-0005-0000-0000-00005F000000}"/>
    <cellStyle name="Currency 5 3" xfId="194" xr:uid="{00000000-0005-0000-0000-000060000000}"/>
    <cellStyle name="Currency 6" xfId="128" xr:uid="{00000000-0005-0000-0000-000061000000}"/>
    <cellStyle name="Currency 6 2" xfId="195" xr:uid="{00000000-0005-0000-0000-000062000000}"/>
    <cellStyle name="Currency 7" xfId="196" xr:uid="{00000000-0005-0000-0000-000063000000}"/>
    <cellStyle name="Currency 8" xfId="197" xr:uid="{00000000-0005-0000-0000-000064000000}"/>
    <cellStyle name="Currency0" xfId="46" xr:uid="{00000000-0005-0000-0000-000065000000}"/>
    <cellStyle name="Date" xfId="47" xr:uid="{00000000-0005-0000-0000-000066000000}"/>
    <cellStyle name="Date 2" xfId="48" xr:uid="{00000000-0005-0000-0000-000067000000}"/>
    <cellStyle name="F2" xfId="49" xr:uid="{00000000-0005-0000-0000-000068000000}"/>
    <cellStyle name="F2 2" xfId="50" xr:uid="{00000000-0005-0000-0000-000069000000}"/>
    <cellStyle name="F3" xfId="51" xr:uid="{00000000-0005-0000-0000-00006A000000}"/>
    <cellStyle name="F3 2" xfId="52" xr:uid="{00000000-0005-0000-0000-00006B000000}"/>
    <cellStyle name="F4" xfId="53" xr:uid="{00000000-0005-0000-0000-00006C000000}"/>
    <cellStyle name="F4 2" xfId="54" xr:uid="{00000000-0005-0000-0000-00006D000000}"/>
    <cellStyle name="F5" xfId="55" xr:uid="{00000000-0005-0000-0000-00006E000000}"/>
    <cellStyle name="F5 2" xfId="56" xr:uid="{00000000-0005-0000-0000-00006F000000}"/>
    <cellStyle name="F6" xfId="57" xr:uid="{00000000-0005-0000-0000-000070000000}"/>
    <cellStyle name="F6 2" xfId="58" xr:uid="{00000000-0005-0000-0000-000071000000}"/>
    <cellStyle name="F7" xfId="59" xr:uid="{00000000-0005-0000-0000-000072000000}"/>
    <cellStyle name="F7 2" xfId="60" xr:uid="{00000000-0005-0000-0000-000073000000}"/>
    <cellStyle name="F8" xfId="61" xr:uid="{00000000-0005-0000-0000-000074000000}"/>
    <cellStyle name="F8 2" xfId="62" xr:uid="{00000000-0005-0000-0000-000075000000}"/>
    <cellStyle name="Fixed" xfId="63" xr:uid="{00000000-0005-0000-0000-000076000000}"/>
    <cellStyle name="Fixed 2" xfId="64" xr:uid="{00000000-0005-0000-0000-000077000000}"/>
    <cellStyle name="FRxAmtStyle" xfId="65" xr:uid="{00000000-0005-0000-0000-000078000000}"/>
    <cellStyle name="FRxAmtStyle 2" xfId="198" xr:uid="{00000000-0005-0000-0000-000079000000}"/>
    <cellStyle name="FRxAmtStyle 3" xfId="199" xr:uid="{00000000-0005-0000-0000-00007A000000}"/>
    <cellStyle name="FRxAmtStyle 4" xfId="200" xr:uid="{00000000-0005-0000-0000-00007B000000}"/>
    <cellStyle name="FRxAmtStyle 5" xfId="201" xr:uid="{00000000-0005-0000-0000-00007C000000}"/>
    <cellStyle name="FRxCurrStyle" xfId="66" xr:uid="{00000000-0005-0000-0000-00007D000000}"/>
    <cellStyle name="FRxCurrStyle 2" xfId="202" xr:uid="{00000000-0005-0000-0000-00007E000000}"/>
    <cellStyle name="FRxCurrStyle 3" xfId="203" xr:uid="{00000000-0005-0000-0000-00007F000000}"/>
    <cellStyle name="FRxCurrStyle 4" xfId="204" xr:uid="{00000000-0005-0000-0000-000080000000}"/>
    <cellStyle name="FRxCurrStyle 5" xfId="205" xr:uid="{00000000-0005-0000-0000-000081000000}"/>
    <cellStyle name="FRxPcntStyle" xfId="67" xr:uid="{00000000-0005-0000-0000-000082000000}"/>
    <cellStyle name="FRxPcntStyle 2" xfId="206" xr:uid="{00000000-0005-0000-0000-000083000000}"/>
    <cellStyle name="FRxPcntStyle 3" xfId="207" xr:uid="{00000000-0005-0000-0000-000084000000}"/>
    <cellStyle name="FRxPcntStyle 4" xfId="208" xr:uid="{00000000-0005-0000-0000-000085000000}"/>
    <cellStyle name="FRxPcntStyle 5" xfId="209" xr:uid="{00000000-0005-0000-0000-000086000000}"/>
    <cellStyle name="Heading 1 2" xfId="68" xr:uid="{00000000-0005-0000-0000-000087000000}"/>
    <cellStyle name="Heading 1 3" xfId="69" xr:uid="{00000000-0005-0000-0000-000088000000}"/>
    <cellStyle name="Heading 2 2" xfId="70" xr:uid="{00000000-0005-0000-0000-000089000000}"/>
    <cellStyle name="Heading 2 3" xfId="71" xr:uid="{00000000-0005-0000-0000-00008A000000}"/>
    <cellStyle name="Heading1" xfId="72" xr:uid="{00000000-0005-0000-0000-00008B000000}"/>
    <cellStyle name="Heading2" xfId="73" xr:uid="{00000000-0005-0000-0000-00008C000000}"/>
    <cellStyle name="Hyperlink" xfId="122" builtinId="8"/>
    <cellStyle name="Hyperlink 2" xfId="74" xr:uid="{00000000-0005-0000-0000-00008E000000}"/>
    <cellStyle name="Hyperlink 2 2" xfId="210" xr:uid="{00000000-0005-0000-0000-00008F000000}"/>
    <cellStyle name="Hyperlink 2 3" xfId="211" xr:uid="{00000000-0005-0000-0000-000090000000}"/>
    <cellStyle name="Hyperlink 2 4" xfId="212" xr:uid="{00000000-0005-0000-0000-000091000000}"/>
    <cellStyle name="Hyperlink 2 5" xfId="213" xr:uid="{00000000-0005-0000-0000-000092000000}"/>
    <cellStyle name="Hyperlink 3" xfId="214" xr:uid="{00000000-0005-0000-0000-000093000000}"/>
    <cellStyle name="Hyperlink 4" xfId="215" xr:uid="{00000000-0005-0000-0000-000094000000}"/>
    <cellStyle name="Item" xfId="10" xr:uid="{00000000-0005-0000-0000-000095000000}"/>
    <cellStyle name="Item 8" xfId="4" xr:uid="{00000000-0005-0000-0000-000096000000}"/>
    <cellStyle name="Item 8 left" xfId="6" xr:uid="{00000000-0005-0000-0000-000097000000}"/>
    <cellStyle name="Item 8 long date" xfId="7" xr:uid="{00000000-0005-0000-0000-000098000000}"/>
    <cellStyle name="Item 8 long date center" xfId="100" xr:uid="{00000000-0005-0000-0000-000099000000}"/>
    <cellStyle name="Item 8 right" xfId="5" xr:uid="{00000000-0005-0000-0000-00009A000000}"/>
    <cellStyle name="Item bold" xfId="9" xr:uid="{00000000-0005-0000-0000-00009B000000}"/>
    <cellStyle name="Item centered" xfId="8" xr:uid="{00000000-0005-0000-0000-00009C000000}"/>
    <cellStyle name="Item centered 2" xfId="75" xr:uid="{00000000-0005-0000-0000-00009D000000}"/>
    <cellStyle name="Item centered 3" xfId="216" xr:uid="{00000000-0005-0000-0000-00009E000000}"/>
    <cellStyle name="Item centered 3 2" xfId="217" xr:uid="{00000000-0005-0000-0000-00009F000000}"/>
    <cellStyle name="Item centered accross" xfId="12" xr:uid="{00000000-0005-0000-0000-0000A0000000}"/>
    <cellStyle name="Item centered accross bold" xfId="18" xr:uid="{00000000-0005-0000-0000-0000A1000000}"/>
    <cellStyle name="Item centered accross bold 2" xfId="76" xr:uid="{00000000-0005-0000-0000-0000A2000000}"/>
    <cellStyle name="Item centered accross bold 2 2" xfId="131" xr:uid="{00000000-0005-0000-0000-0000A3000000}"/>
    <cellStyle name="Item centered accross bold 2 3" xfId="218" xr:uid="{00000000-0005-0000-0000-0000A4000000}"/>
    <cellStyle name="Item centered accross bold 3" xfId="129" xr:uid="{00000000-0005-0000-0000-0000A5000000}"/>
    <cellStyle name="Item centered accross bold 3 2" xfId="219" xr:uid="{00000000-0005-0000-0000-0000A6000000}"/>
    <cellStyle name="Item centered accross bold 3 3" xfId="220" xr:uid="{00000000-0005-0000-0000-0000A7000000}"/>
    <cellStyle name="Item centered accross bold 4" xfId="221" xr:uid="{00000000-0005-0000-0000-0000A8000000}"/>
    <cellStyle name="Item centered accross bold 5" xfId="222" xr:uid="{00000000-0005-0000-0000-0000A9000000}"/>
    <cellStyle name="Item centered bold" xfId="101" xr:uid="{00000000-0005-0000-0000-0000AA000000}"/>
    <cellStyle name="Item centered bold wrap" xfId="102" xr:uid="{00000000-0005-0000-0000-0000AB000000}"/>
    <cellStyle name="Item centered vc" xfId="103" xr:uid="{00000000-0005-0000-0000-0000AC000000}"/>
    <cellStyle name="Normal" xfId="0" builtinId="0"/>
    <cellStyle name="Normal 10" xfId="112" xr:uid="{00000000-0005-0000-0000-0000AE000000}"/>
    <cellStyle name="Normal 10 2" xfId="132" xr:uid="{00000000-0005-0000-0000-0000AF000000}"/>
    <cellStyle name="Normal 10 2 2" xfId="145" xr:uid="{00000000-0005-0000-0000-0000B0000000}"/>
    <cellStyle name="Normal 10 2 2 2" xfId="223" xr:uid="{00000000-0005-0000-0000-0000B1000000}"/>
    <cellStyle name="Normal 10 2 3" xfId="224" xr:uid="{00000000-0005-0000-0000-0000B2000000}"/>
    <cellStyle name="Normal 10 2 4" xfId="225" xr:uid="{00000000-0005-0000-0000-0000B3000000}"/>
    <cellStyle name="Normal 10 3" xfId="226" xr:uid="{00000000-0005-0000-0000-0000B4000000}"/>
    <cellStyle name="Normal 10 3 2" xfId="227" xr:uid="{00000000-0005-0000-0000-0000B5000000}"/>
    <cellStyle name="Normal 10 4" xfId="228" xr:uid="{00000000-0005-0000-0000-0000B6000000}"/>
    <cellStyle name="Normal 10 5" xfId="229" xr:uid="{00000000-0005-0000-0000-0000B7000000}"/>
    <cellStyle name="Normal 10 6" xfId="230" xr:uid="{00000000-0005-0000-0000-0000B8000000}"/>
    <cellStyle name="Normal 11" xfId="120" xr:uid="{00000000-0005-0000-0000-0000B9000000}"/>
    <cellStyle name="Normal 11 2" xfId="136" xr:uid="{00000000-0005-0000-0000-0000BA000000}"/>
    <cellStyle name="Normal 11 2 2" xfId="231" xr:uid="{00000000-0005-0000-0000-0000BB000000}"/>
    <cellStyle name="Normal 11 3" xfId="232" xr:uid="{00000000-0005-0000-0000-0000BC000000}"/>
    <cellStyle name="Normal 11 3 2" xfId="233" xr:uid="{00000000-0005-0000-0000-0000BD000000}"/>
    <cellStyle name="Normal 11 3 2 2" xfId="234" xr:uid="{00000000-0005-0000-0000-0000BE000000}"/>
    <cellStyle name="Normal 11 3 3" xfId="235" xr:uid="{00000000-0005-0000-0000-0000BF000000}"/>
    <cellStyle name="Normal 11 4" xfId="236" xr:uid="{00000000-0005-0000-0000-0000C0000000}"/>
    <cellStyle name="Normal 11 4 2" xfId="237" xr:uid="{00000000-0005-0000-0000-0000C1000000}"/>
    <cellStyle name="Normal 11 5" xfId="238" xr:uid="{00000000-0005-0000-0000-0000C2000000}"/>
    <cellStyle name="Normal 11 6" xfId="239" xr:uid="{00000000-0005-0000-0000-0000C3000000}"/>
    <cellStyle name="Normal 11 7" xfId="240" xr:uid="{00000000-0005-0000-0000-0000C4000000}"/>
    <cellStyle name="Normal 12" xfId="126" xr:uid="{00000000-0005-0000-0000-0000C5000000}"/>
    <cellStyle name="Normal 12 2" xfId="241" xr:uid="{00000000-0005-0000-0000-0000C6000000}"/>
    <cellStyle name="Normal 13" xfId="123" xr:uid="{00000000-0005-0000-0000-0000C7000000}"/>
    <cellStyle name="Normal 13 2" xfId="242" xr:uid="{00000000-0005-0000-0000-0000C8000000}"/>
    <cellStyle name="Normal 14" xfId="143" xr:uid="{00000000-0005-0000-0000-0000C9000000}"/>
    <cellStyle name="Normal 14 2" xfId="243" xr:uid="{00000000-0005-0000-0000-0000CA000000}"/>
    <cellStyle name="Normal 14 3" xfId="375" xr:uid="{00000000-0005-0000-0000-0000CB000000}"/>
    <cellStyle name="Normal 15" xfId="244" xr:uid="{00000000-0005-0000-0000-0000CC000000}"/>
    <cellStyle name="Normal 2" xfId="77" xr:uid="{00000000-0005-0000-0000-0000CD000000}"/>
    <cellStyle name="Normal 2 2" xfId="78" xr:uid="{00000000-0005-0000-0000-0000CE000000}"/>
    <cellStyle name="Normal 2 2 2" xfId="245" xr:uid="{00000000-0005-0000-0000-0000CF000000}"/>
    <cellStyle name="Normal 2 2 2 2" xfId="246" xr:uid="{00000000-0005-0000-0000-0000D0000000}"/>
    <cellStyle name="Normal 2 2 2 2 2" xfId="247" xr:uid="{00000000-0005-0000-0000-0000D1000000}"/>
    <cellStyle name="Normal 2 2 2 3" xfId="248" xr:uid="{00000000-0005-0000-0000-0000D2000000}"/>
    <cellStyle name="Normal 2 2 3" xfId="249" xr:uid="{00000000-0005-0000-0000-0000D3000000}"/>
    <cellStyle name="Normal 2 2 3 2" xfId="250" xr:uid="{00000000-0005-0000-0000-0000D4000000}"/>
    <cellStyle name="Normal 2 2 4" xfId="251" xr:uid="{00000000-0005-0000-0000-0000D5000000}"/>
    <cellStyle name="Normal 2 2 5" xfId="252" xr:uid="{00000000-0005-0000-0000-0000D6000000}"/>
    <cellStyle name="Normal 2 3" xfId="79" xr:uid="{00000000-0005-0000-0000-0000D7000000}"/>
    <cellStyle name="Normal 2 3 2" xfId="253" xr:uid="{00000000-0005-0000-0000-0000D8000000}"/>
    <cellStyle name="Normal 2 3 2 2" xfId="254" xr:uid="{00000000-0005-0000-0000-0000D9000000}"/>
    <cellStyle name="Normal 2 3 2 2 2" xfId="255" xr:uid="{00000000-0005-0000-0000-0000DA000000}"/>
    <cellStyle name="Normal 2 3 2 3" xfId="256" xr:uid="{00000000-0005-0000-0000-0000DB000000}"/>
    <cellStyle name="Normal 2 3 3" xfId="257" xr:uid="{00000000-0005-0000-0000-0000DC000000}"/>
    <cellStyle name="Normal 2 3 4" xfId="258" xr:uid="{00000000-0005-0000-0000-0000DD000000}"/>
    <cellStyle name="Normal 2 3 4 2" xfId="259" xr:uid="{00000000-0005-0000-0000-0000DE000000}"/>
    <cellStyle name="Normal 2 3 4 2 2" xfId="260" xr:uid="{00000000-0005-0000-0000-0000DF000000}"/>
    <cellStyle name="Normal 2 3 4 3" xfId="261" xr:uid="{00000000-0005-0000-0000-0000E0000000}"/>
    <cellStyle name="Normal 2 3 5" xfId="262" xr:uid="{00000000-0005-0000-0000-0000E1000000}"/>
    <cellStyle name="Normal 2 4" xfId="80" xr:uid="{00000000-0005-0000-0000-0000E2000000}"/>
    <cellStyle name="Normal 2 4 2" xfId="263" xr:uid="{00000000-0005-0000-0000-0000E3000000}"/>
    <cellStyle name="Normal 2 4 3" xfId="264" xr:uid="{00000000-0005-0000-0000-0000E4000000}"/>
    <cellStyle name="Normal 2 4 4" xfId="265" xr:uid="{00000000-0005-0000-0000-0000E5000000}"/>
    <cellStyle name="Normal 2 5" xfId="266" xr:uid="{00000000-0005-0000-0000-0000E6000000}"/>
    <cellStyle name="Normal 2 5 2" xfId="267" xr:uid="{00000000-0005-0000-0000-0000E7000000}"/>
    <cellStyle name="Normal 2 6" xfId="268" xr:uid="{00000000-0005-0000-0000-0000E8000000}"/>
    <cellStyle name="Normal 3" xfId="81" xr:uid="{00000000-0005-0000-0000-0000E9000000}"/>
    <cellStyle name="Normal 3 2" xfId="109" xr:uid="{00000000-0005-0000-0000-0000EA000000}"/>
    <cellStyle name="Normal 3 2 2" xfId="269" xr:uid="{00000000-0005-0000-0000-0000EB000000}"/>
    <cellStyle name="Normal 3 2 2 2" xfId="270" xr:uid="{00000000-0005-0000-0000-0000EC000000}"/>
    <cellStyle name="Normal 3 2 3" xfId="271" xr:uid="{00000000-0005-0000-0000-0000ED000000}"/>
    <cellStyle name="Normal 3 2 3 2" xfId="272" xr:uid="{00000000-0005-0000-0000-0000EE000000}"/>
    <cellStyle name="Normal 3 2 3 2 2" xfId="273" xr:uid="{00000000-0005-0000-0000-0000EF000000}"/>
    <cellStyle name="Normal 3 2 3 3" xfId="274" xr:uid="{00000000-0005-0000-0000-0000F0000000}"/>
    <cellStyle name="Normal 3 2 4" xfId="275" xr:uid="{00000000-0005-0000-0000-0000F1000000}"/>
    <cellStyle name="Normal 3 2 5" xfId="276" xr:uid="{00000000-0005-0000-0000-0000F2000000}"/>
    <cellStyle name="Normal 3 2 6" xfId="277" xr:uid="{00000000-0005-0000-0000-0000F3000000}"/>
    <cellStyle name="Normal 3 3" xfId="113" xr:uid="{00000000-0005-0000-0000-0000F4000000}"/>
    <cellStyle name="Normal 3 3 2" xfId="278" xr:uid="{00000000-0005-0000-0000-0000F5000000}"/>
    <cellStyle name="Normal 3 3 3" xfId="279" xr:uid="{00000000-0005-0000-0000-0000F6000000}"/>
    <cellStyle name="Normal 3 4" xfId="280" xr:uid="{00000000-0005-0000-0000-0000F7000000}"/>
    <cellStyle name="Normal 3 4 2" xfId="281" xr:uid="{00000000-0005-0000-0000-0000F8000000}"/>
    <cellStyle name="Normal 4" xfId="82" xr:uid="{00000000-0005-0000-0000-0000F9000000}"/>
    <cellStyle name="Normal 4 2" xfId="282" xr:uid="{00000000-0005-0000-0000-0000FA000000}"/>
    <cellStyle name="Normal 4 2 2" xfId="283" xr:uid="{00000000-0005-0000-0000-0000FB000000}"/>
    <cellStyle name="Normal 4 2 2 2" xfId="284" xr:uid="{00000000-0005-0000-0000-0000FC000000}"/>
    <cellStyle name="Normal 4 2 3" xfId="285" xr:uid="{00000000-0005-0000-0000-0000FD000000}"/>
    <cellStyle name="Normal 4 2 4" xfId="286" xr:uid="{00000000-0005-0000-0000-0000FE000000}"/>
    <cellStyle name="Normal 4 3" xfId="287" xr:uid="{00000000-0005-0000-0000-0000FF000000}"/>
    <cellStyle name="Normal 4 4" xfId="288" xr:uid="{00000000-0005-0000-0000-000000010000}"/>
    <cellStyle name="Normal 4 4 2" xfId="289" xr:uid="{00000000-0005-0000-0000-000001010000}"/>
    <cellStyle name="Normal 4 4 2 2" xfId="290" xr:uid="{00000000-0005-0000-0000-000002010000}"/>
    <cellStyle name="Normal 4 4 3" xfId="291" xr:uid="{00000000-0005-0000-0000-000003010000}"/>
    <cellStyle name="Normal 4 5" xfId="292" xr:uid="{00000000-0005-0000-0000-000004010000}"/>
    <cellStyle name="Normal 5" xfId="83" xr:uid="{00000000-0005-0000-0000-000005010000}"/>
    <cellStyle name="Normal 5 2" xfId="84" xr:uid="{00000000-0005-0000-0000-000006010000}"/>
    <cellStyle name="Normal 5 2 2" xfId="293" xr:uid="{00000000-0005-0000-0000-000007010000}"/>
    <cellStyle name="Normal 5 2 2 2" xfId="294" xr:uid="{00000000-0005-0000-0000-000008010000}"/>
    <cellStyle name="Normal 5 2 3" xfId="295" xr:uid="{00000000-0005-0000-0000-000009010000}"/>
    <cellStyle name="Normal 5 2 4" xfId="296" xr:uid="{00000000-0005-0000-0000-00000A010000}"/>
    <cellStyle name="Normal 5 3" xfId="297" xr:uid="{00000000-0005-0000-0000-00000B010000}"/>
    <cellStyle name="Normal 5 3 2" xfId="298" xr:uid="{00000000-0005-0000-0000-00000C010000}"/>
    <cellStyle name="Normal 5 3 2 2" xfId="299" xr:uid="{00000000-0005-0000-0000-00000D010000}"/>
    <cellStyle name="Normal 5 3 3" xfId="300" xr:uid="{00000000-0005-0000-0000-00000E010000}"/>
    <cellStyle name="Normal 5 4" xfId="301" xr:uid="{00000000-0005-0000-0000-00000F010000}"/>
    <cellStyle name="Normal 5 5" xfId="302" xr:uid="{00000000-0005-0000-0000-000010010000}"/>
    <cellStyle name="Normal 5 5 2" xfId="303" xr:uid="{00000000-0005-0000-0000-000011010000}"/>
    <cellStyle name="Normal 5 5 2 2" xfId="304" xr:uid="{00000000-0005-0000-0000-000012010000}"/>
    <cellStyle name="Normal 5 5 3" xfId="305" xr:uid="{00000000-0005-0000-0000-000013010000}"/>
    <cellStyle name="Normal 5 6" xfId="306" xr:uid="{00000000-0005-0000-0000-000014010000}"/>
    <cellStyle name="Normal 5 7" xfId="307" xr:uid="{00000000-0005-0000-0000-000015010000}"/>
    <cellStyle name="Normal 5 8" xfId="308" xr:uid="{00000000-0005-0000-0000-000016010000}"/>
    <cellStyle name="Normal 6" xfId="85" xr:uid="{00000000-0005-0000-0000-000017010000}"/>
    <cellStyle name="Normal 6 2" xfId="309" xr:uid="{00000000-0005-0000-0000-000018010000}"/>
    <cellStyle name="Normal 6 3" xfId="310" xr:uid="{00000000-0005-0000-0000-000019010000}"/>
    <cellStyle name="Normal 6 4" xfId="311" xr:uid="{00000000-0005-0000-0000-00001A010000}"/>
    <cellStyle name="Normal 6 4 2" xfId="312" xr:uid="{00000000-0005-0000-0000-00001B010000}"/>
    <cellStyle name="Normal 6 4 2 2" xfId="313" xr:uid="{00000000-0005-0000-0000-00001C010000}"/>
    <cellStyle name="Normal 6 4 3" xfId="314" xr:uid="{00000000-0005-0000-0000-00001D010000}"/>
    <cellStyle name="Normal 6 5" xfId="315" xr:uid="{00000000-0005-0000-0000-00001E010000}"/>
    <cellStyle name="Normal 7" xfId="20" xr:uid="{00000000-0005-0000-0000-00001F010000}"/>
    <cellStyle name="Normal 7 2" xfId="316" xr:uid="{00000000-0005-0000-0000-000020010000}"/>
    <cellStyle name="Normal 7 2 2" xfId="317" xr:uid="{00000000-0005-0000-0000-000021010000}"/>
    <cellStyle name="Normal 7 2 2 2" xfId="318" xr:uid="{00000000-0005-0000-0000-000022010000}"/>
    <cellStyle name="Normal 7 2 2 2 2" xfId="319" xr:uid="{00000000-0005-0000-0000-000023010000}"/>
    <cellStyle name="Normal 7 2 2 3" xfId="320" xr:uid="{00000000-0005-0000-0000-000024010000}"/>
    <cellStyle name="Normal 7 2 3" xfId="321" xr:uid="{00000000-0005-0000-0000-000025010000}"/>
    <cellStyle name="Normal 7 3" xfId="322" xr:uid="{00000000-0005-0000-0000-000026010000}"/>
    <cellStyle name="Normal 8" xfId="97" xr:uid="{00000000-0005-0000-0000-000027010000}"/>
    <cellStyle name="Normal 8 2" xfId="323" xr:uid="{00000000-0005-0000-0000-000028010000}"/>
    <cellStyle name="Normal 8 2 2" xfId="324" xr:uid="{00000000-0005-0000-0000-000029010000}"/>
    <cellStyle name="Normal 8 2 2 2" xfId="325" xr:uid="{00000000-0005-0000-0000-00002A010000}"/>
    <cellStyle name="Normal 8 2 2 2 2" xfId="326" xr:uid="{00000000-0005-0000-0000-00002B010000}"/>
    <cellStyle name="Normal 8 2 2 3" xfId="327" xr:uid="{00000000-0005-0000-0000-00002C010000}"/>
    <cellStyle name="Normal 8 2 3" xfId="328" xr:uid="{00000000-0005-0000-0000-00002D010000}"/>
    <cellStyle name="Normal 8 2 3 2" xfId="329" xr:uid="{00000000-0005-0000-0000-00002E010000}"/>
    <cellStyle name="Normal 8 2 4" xfId="330" xr:uid="{00000000-0005-0000-0000-00002F010000}"/>
    <cellStyle name="Normal 8 3" xfId="331" xr:uid="{00000000-0005-0000-0000-000030010000}"/>
    <cellStyle name="Normal 8 4" xfId="332" xr:uid="{00000000-0005-0000-0000-000031010000}"/>
    <cellStyle name="Normal 8 4 2" xfId="333" xr:uid="{00000000-0005-0000-0000-000032010000}"/>
    <cellStyle name="Normal 8 4 2 2" xfId="334" xr:uid="{00000000-0005-0000-0000-000033010000}"/>
    <cellStyle name="Normal 8 4 3" xfId="335" xr:uid="{00000000-0005-0000-0000-000034010000}"/>
    <cellStyle name="Normal 8 5" xfId="336" xr:uid="{00000000-0005-0000-0000-000035010000}"/>
    <cellStyle name="Normal 8 5 2" xfId="337" xr:uid="{00000000-0005-0000-0000-000036010000}"/>
    <cellStyle name="Normal 8 5 2 2" xfId="338" xr:uid="{00000000-0005-0000-0000-000037010000}"/>
    <cellStyle name="Normal 8 5 3" xfId="339" xr:uid="{00000000-0005-0000-0000-000038010000}"/>
    <cellStyle name="Normal 9" xfId="108" xr:uid="{00000000-0005-0000-0000-000039010000}"/>
    <cellStyle name="Normal 9 2" xfId="340" xr:uid="{00000000-0005-0000-0000-00003A010000}"/>
    <cellStyle name="Normal 9 3" xfId="341" xr:uid="{00000000-0005-0000-0000-00003B010000}"/>
    <cellStyle name="Normal 9 3 2" xfId="342" xr:uid="{00000000-0005-0000-0000-00003C010000}"/>
    <cellStyle name="Normal 9 3 2 2" xfId="343" xr:uid="{00000000-0005-0000-0000-00003D010000}"/>
    <cellStyle name="Normal 9 3 3" xfId="344" xr:uid="{00000000-0005-0000-0000-00003E010000}"/>
    <cellStyle name="Normal 9 4" xfId="345" xr:uid="{00000000-0005-0000-0000-00003F010000}"/>
    <cellStyle name="Normal 9 4 2" xfId="346" xr:uid="{00000000-0005-0000-0000-000040010000}"/>
    <cellStyle name="Normal 9 5" xfId="347" xr:uid="{00000000-0005-0000-0000-000041010000}"/>
    <cellStyle name="number 1" xfId="15" xr:uid="{00000000-0005-0000-0000-000042010000}"/>
    <cellStyle name="number 1 2" xfId="86" xr:uid="{00000000-0005-0000-0000-000043010000}"/>
    <cellStyle name="number 1 3" xfId="348" xr:uid="{00000000-0005-0000-0000-000044010000}"/>
    <cellStyle name="number percent" xfId="104" xr:uid="{00000000-0005-0000-0000-000045010000}"/>
    <cellStyle name="Percent" xfId="19" builtinId="5"/>
    <cellStyle name="Percent 2" xfId="87" xr:uid="{00000000-0005-0000-0000-000047010000}"/>
    <cellStyle name="Percent 2 2" xfId="111" xr:uid="{00000000-0005-0000-0000-000048010000}"/>
    <cellStyle name="Percent 2 2 2" xfId="349" xr:uid="{00000000-0005-0000-0000-000049010000}"/>
    <cellStyle name="Percent 2 3" xfId="117" xr:uid="{00000000-0005-0000-0000-00004A010000}"/>
    <cellStyle name="Percent 2 4" xfId="350" xr:uid="{00000000-0005-0000-0000-00004B010000}"/>
    <cellStyle name="Percent 3" xfId="98" xr:uid="{00000000-0005-0000-0000-00004C010000}"/>
    <cellStyle name="Percent 3 2" xfId="351" xr:uid="{00000000-0005-0000-0000-00004D010000}"/>
    <cellStyle name="Percent 3 3" xfId="352" xr:uid="{00000000-0005-0000-0000-00004E010000}"/>
    <cellStyle name="Percent 4" xfId="116" xr:uid="{00000000-0005-0000-0000-00004F010000}"/>
    <cellStyle name="Percent 4 2" xfId="133" xr:uid="{00000000-0005-0000-0000-000050010000}"/>
    <cellStyle name="Percent 4 2 2" xfId="147" xr:uid="{00000000-0005-0000-0000-000051010000}"/>
    <cellStyle name="Percent 4 2 3" xfId="353" xr:uid="{00000000-0005-0000-0000-000052010000}"/>
    <cellStyle name="Percent 4 3" xfId="354" xr:uid="{00000000-0005-0000-0000-000053010000}"/>
    <cellStyle name="Percent 4 4" xfId="355" xr:uid="{00000000-0005-0000-0000-000054010000}"/>
    <cellStyle name="Percent 4 5" xfId="356" xr:uid="{00000000-0005-0000-0000-000055010000}"/>
    <cellStyle name="Percent 5" xfId="130" xr:uid="{00000000-0005-0000-0000-000056010000}"/>
    <cellStyle name="Percent 5 2" xfId="357" xr:uid="{00000000-0005-0000-0000-000057010000}"/>
    <cellStyle name="Percent 6" xfId="125" xr:uid="{00000000-0005-0000-0000-000058010000}"/>
    <cellStyle name="Percent 6 2" xfId="358" xr:uid="{00000000-0005-0000-0000-000059010000}"/>
    <cellStyle name="Percent 7" xfId="359" xr:uid="{00000000-0005-0000-0000-00005A010000}"/>
    <cellStyle name="Percentage" xfId="105" xr:uid="{00000000-0005-0000-0000-00005B010000}"/>
    <cellStyle name="shade" xfId="106" xr:uid="{00000000-0005-0000-0000-00005C010000}"/>
    <cellStyle name="STYLE1" xfId="88" xr:uid="{00000000-0005-0000-0000-00005D010000}"/>
    <cellStyle name="STYLE1 2" xfId="89" xr:uid="{00000000-0005-0000-0000-00005E010000}"/>
    <cellStyle name="STYLE1 3" xfId="360" xr:uid="{00000000-0005-0000-0000-00005F010000}"/>
    <cellStyle name="STYLE2" xfId="90" xr:uid="{00000000-0005-0000-0000-000060010000}"/>
    <cellStyle name="STYLE2 2" xfId="91" xr:uid="{00000000-0005-0000-0000-000061010000}"/>
    <cellStyle name="STYLE2 3" xfId="361" xr:uid="{00000000-0005-0000-0000-000062010000}"/>
    <cellStyle name="STYLE2 4" xfId="362" xr:uid="{00000000-0005-0000-0000-000063010000}"/>
    <cellStyle name="STYLE2 5" xfId="363" xr:uid="{00000000-0005-0000-0000-000064010000}"/>
    <cellStyle name="STYLE2 6" xfId="364" xr:uid="{00000000-0005-0000-0000-000065010000}"/>
    <cellStyle name="STYLE3" xfId="92" xr:uid="{00000000-0005-0000-0000-000066010000}"/>
    <cellStyle name="STYLE3 2" xfId="93" xr:uid="{00000000-0005-0000-0000-000067010000}"/>
    <cellStyle name="STYLE3 3" xfId="365" xr:uid="{00000000-0005-0000-0000-000068010000}"/>
    <cellStyle name="STYLE3 4" xfId="366" xr:uid="{00000000-0005-0000-0000-000069010000}"/>
    <cellStyle name="STYLE3 5" xfId="367" xr:uid="{00000000-0005-0000-0000-00006A010000}"/>
    <cellStyle name="STYLE3 6" xfId="368" xr:uid="{00000000-0005-0000-0000-00006B010000}"/>
    <cellStyle name="STYLE4" xfId="369" xr:uid="{00000000-0005-0000-0000-00006C010000}"/>
    <cellStyle name="STYLE5" xfId="370" xr:uid="{00000000-0005-0000-0000-00006D010000}"/>
    <cellStyle name="text" xfId="14" xr:uid="{00000000-0005-0000-0000-00006E010000}"/>
    <cellStyle name="text 2" xfId="94" xr:uid="{00000000-0005-0000-0000-00006F010000}"/>
    <cellStyle name="text 3" xfId="371" xr:uid="{00000000-0005-0000-0000-000070010000}"/>
    <cellStyle name="text center" xfId="107" xr:uid="{00000000-0005-0000-0000-000071010000}"/>
    <cellStyle name="Title top" xfId="3" xr:uid="{00000000-0005-0000-0000-000072010000}"/>
    <cellStyle name="Total 2" xfId="95" xr:uid="{00000000-0005-0000-0000-000073010000}"/>
    <cellStyle name="Total 2 2" xfId="372" xr:uid="{00000000-0005-0000-0000-000074010000}"/>
    <cellStyle name="Total 3" xfId="96" xr:uid="{00000000-0005-0000-0000-000075010000}"/>
    <cellStyle name="Total 3 2" xfId="373" xr:uid="{00000000-0005-0000-0000-000076010000}"/>
    <cellStyle name="Total 4" xfId="374" xr:uid="{00000000-0005-0000-0000-000077010000}"/>
  </cellStyles>
  <dxfs count="911">
    <dxf>
      <fill>
        <patternFill>
          <bgColor theme="4" tint="0.59996337778862885"/>
        </patternFill>
      </fill>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26"/>
      </font>
    </dxf>
    <dxf>
      <font>
        <condense val="0"/>
        <extend val="0"/>
        <color indexed="12"/>
      </font>
    </dxf>
    <dxf>
      <font>
        <condense val="0"/>
        <extend val="0"/>
        <color indexed="12"/>
      </font>
    </dxf>
    <dxf>
      <font>
        <condense val="0"/>
        <extend val="0"/>
        <color indexed="12"/>
      </font>
    </dxf>
    <dxf>
      <font>
        <condense val="0"/>
        <extend val="0"/>
        <color indexed="26"/>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26"/>
      </font>
    </dxf>
    <dxf>
      <font>
        <condense val="0"/>
        <extend val="0"/>
        <color indexed="12"/>
      </font>
    </dxf>
    <dxf>
      <font>
        <condense val="0"/>
        <extend val="0"/>
        <color indexed="12"/>
      </font>
    </dxf>
    <dxf>
      <font>
        <condense val="0"/>
        <extend val="0"/>
        <color indexed="26"/>
      </font>
    </dxf>
    <dxf>
      <font>
        <b val="0"/>
        <i val="0"/>
        <strike val="0"/>
        <condense val="0"/>
        <extend val="0"/>
        <outline val="0"/>
        <shadow val="0"/>
        <u val="none"/>
        <vertAlign val="baseline"/>
        <sz val="8"/>
        <color auto="1"/>
        <name val="Arial Narrow"/>
        <family val="2"/>
        <scheme val="none"/>
      </font>
      <alignment horizontal="left" vertical="center" textRotation="0" wrapText="0" indent="0" justifyLastLine="0" shrinkToFit="0" readingOrder="0"/>
      <border diagonalUp="0" diagonalDown="0">
        <left style="hair">
          <color indexed="64"/>
        </left>
        <right/>
        <top style="hair">
          <color indexed="64"/>
        </top>
        <bottom style="hair">
          <color indexed="64"/>
        </bottom>
        <vertical/>
        <horizontal/>
      </border>
    </dxf>
    <dxf>
      <font>
        <b val="0"/>
        <i val="0"/>
        <strike val="0"/>
        <condense val="0"/>
        <extend val="0"/>
        <outline val="0"/>
        <shadow val="0"/>
        <u val="none"/>
        <vertAlign val="baseline"/>
        <sz val="8"/>
        <color auto="1"/>
        <name val="Arial Narrow"/>
        <family val="2"/>
        <scheme val="none"/>
      </font>
      <fill>
        <patternFill patternType="solid">
          <fgColor indexed="64"/>
          <bgColor rgb="FFFFFFCC"/>
        </patternFill>
      </fill>
      <alignment horizontal="right"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8"/>
        <color auto="1"/>
        <name val="Arial Narrow"/>
        <family val="2"/>
        <scheme val="none"/>
      </font>
      <fill>
        <patternFill patternType="solid">
          <fgColor indexed="64"/>
          <bgColor rgb="FFFFFFCC"/>
        </patternFill>
      </fill>
      <alignment horizontal="right"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alignment horizontal="center" textRotation="0" indent="0" justifyLastLine="0" shrinkToFit="0" readingOrder="0"/>
    </dxf>
    <dxf>
      <font>
        <b val="0"/>
        <i val="0"/>
        <strike val="0"/>
        <condense val="0"/>
        <extend val="0"/>
        <outline val="0"/>
        <shadow val="0"/>
        <u val="none"/>
        <vertAlign val="baseline"/>
        <sz val="8"/>
        <color auto="1"/>
        <name val="Arial Narrow"/>
        <family val="2"/>
        <scheme val="none"/>
      </font>
      <fill>
        <patternFill patternType="solid">
          <fgColor indexed="64"/>
          <bgColor rgb="FFFFFFCC"/>
        </patternFill>
      </fill>
      <alignment horizontal="left" vertical="center" textRotation="0" wrapText="0" indent="0" justifyLastLine="0" shrinkToFit="0" readingOrder="0"/>
      <border diagonalUp="0" diagonalDown="0" outline="0">
        <left/>
        <right/>
        <top style="hair">
          <color indexed="64"/>
        </top>
        <bottom style="hair">
          <color indexed="64"/>
        </bottom>
      </border>
      <protection locked="0" hidden="0"/>
    </dxf>
    <dxf>
      <font>
        <b val="0"/>
        <i val="0"/>
        <strike val="0"/>
        <condense val="0"/>
        <extend val="0"/>
        <outline val="0"/>
        <shadow val="0"/>
        <u val="none"/>
        <vertAlign val="baseline"/>
        <sz val="8"/>
        <color auto="1"/>
        <name val="Arial Narrow"/>
        <family val="2"/>
        <scheme val="none"/>
      </font>
      <fill>
        <patternFill patternType="solid">
          <fgColor indexed="64"/>
          <bgColor rgb="FFFFFFCC"/>
        </patternFill>
      </fill>
      <alignment horizontal="left" vertical="center" textRotation="0" wrapText="0" indent="0" justifyLastLine="0" shrinkToFit="0" readingOrder="0"/>
      <border diagonalUp="0" diagonalDown="0" outline="0">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6"/>
        <color theme="0"/>
        <name val="Arial Narrow"/>
        <family val="2"/>
        <scheme val="none"/>
      </font>
      <numFmt numFmtId="30" formatCode="@"/>
      <alignment horizontal="left" vertical="center" textRotation="0" wrapText="0" indent="0" justifyLastLine="0" shrinkToFit="0" readingOrder="0"/>
    </dxf>
    <dxf>
      <border outline="0">
        <right style="double">
          <color indexed="64"/>
        </right>
      </border>
    </dxf>
  </dxfs>
  <tableStyles count="0" defaultTableStyle="TableStyleMedium2" defaultPivotStyle="PivotStyleLight16"/>
  <colors>
    <mruColors>
      <color rgb="FFFFFFCC"/>
      <color rgb="FFFFFF99"/>
      <color rgb="FFCCFFFF"/>
      <color rgb="FFCCFFCC"/>
      <color rgb="FF08226A"/>
      <color rgb="FF090B69"/>
      <color rgb="FF1A0D6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94476</xdr:colOff>
      <xdr:row>50</xdr:row>
      <xdr:rowOff>94226</xdr:rowOff>
    </xdr:to>
    <xdr:pic>
      <xdr:nvPicPr>
        <xdr:cNvPr id="2" name="Picture 1">
          <a:extLst>
            <a:ext uri="{FF2B5EF4-FFF2-40B4-BE49-F238E27FC236}">
              <a16:creationId xmlns:a16="http://schemas.microsoft.com/office/drawing/2014/main" id="{0578809F-3308-42E6-813A-B33CA4E9EF00}"/>
            </a:ext>
          </a:extLst>
        </xdr:cNvPr>
        <xdr:cNvPicPr>
          <a:picLocks noChangeAspect="1"/>
        </xdr:cNvPicPr>
      </xdr:nvPicPr>
      <xdr:blipFill>
        <a:blip xmlns:r="http://schemas.openxmlformats.org/officeDocument/2006/relationships" r:embed="rId1"/>
        <a:stretch>
          <a:fillRect/>
        </a:stretch>
      </xdr:blipFill>
      <xdr:spPr>
        <a:xfrm>
          <a:off x="0" y="0"/>
          <a:ext cx="6190476" cy="8190476"/>
        </a:xfrm>
        <a:prstGeom prst="rect">
          <a:avLst/>
        </a:prstGeom>
      </xdr:spPr>
    </xdr:pic>
    <xdr:clientData/>
  </xdr:twoCellAnchor>
  <xdr:twoCellAnchor editAs="oneCell">
    <xdr:from>
      <xdr:col>10</xdr:col>
      <xdr:colOff>19050</xdr:colOff>
      <xdr:row>0</xdr:row>
      <xdr:rowOff>0</xdr:rowOff>
    </xdr:from>
    <xdr:to>
      <xdr:col>20</xdr:col>
      <xdr:colOff>332574</xdr:colOff>
      <xdr:row>27</xdr:row>
      <xdr:rowOff>75644</xdr:rowOff>
    </xdr:to>
    <xdr:pic>
      <xdr:nvPicPr>
        <xdr:cNvPr id="4" name="Picture 3">
          <a:extLst>
            <a:ext uri="{FF2B5EF4-FFF2-40B4-BE49-F238E27FC236}">
              <a16:creationId xmlns:a16="http://schemas.microsoft.com/office/drawing/2014/main" id="{D503BCF9-6B25-4EFE-A845-BA066E3AE9AB}"/>
            </a:ext>
          </a:extLst>
        </xdr:cNvPr>
        <xdr:cNvPicPr>
          <a:picLocks noChangeAspect="1"/>
        </xdr:cNvPicPr>
      </xdr:nvPicPr>
      <xdr:blipFill>
        <a:blip xmlns:r="http://schemas.openxmlformats.org/officeDocument/2006/relationships" r:embed="rId2"/>
        <a:stretch>
          <a:fillRect/>
        </a:stretch>
      </xdr:blipFill>
      <xdr:spPr>
        <a:xfrm>
          <a:off x="6115050" y="0"/>
          <a:ext cx="6409524" cy="44476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BHS\ADS\FISCAL\Templates%20&amp;%20Forms\11-12%20Forms\Claim%20Forms\FY10-11%20Cost%20Reimbursement%20Form_PREV%200701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BHS\MHS%20ADMIN\Contracts\Fiscal\MHS%20-%20CAU%20FISCAL\Edd.U\FY14-15\copy%20BHS%20Invoice%20Template%20FINAL%200729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nguyen4\AppData\Local\Microsoft\Windows\INetCache\Content.Outlook\9ITVEI9U\Meeting%2003162018\BHS%20Invoice%20Template%20-%20Outpatient%20-%20Cost%20Reimbursement%2003-13-18%20(5%20Cost%20Center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kraagas2\AppData\Local\Microsoft\Windows\Temporary%20Internet%20Files\Content.Outlook\JNYC6KMN\FY1819%20Invoice%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Monthly Claim Form P-1"/>
      <sheetName val="Monthly Claim Form P-2A"/>
      <sheetName val="Monthly Claim Form P-2B"/>
      <sheetName val="Monthly Claim Form P-2C"/>
      <sheetName val="Monthly Claim Form P-2D"/>
      <sheetName val="Wage Listing for Monthly Claim "/>
      <sheetName val="Outpatient"/>
      <sheetName val="FY10-11 Cost Reimbursement Form"/>
      <sheetName val="UnitsSF"/>
      <sheetName val="GTR FF"/>
      <sheetName val="P25 FF"/>
      <sheetName val="AB9 FF"/>
      <sheetName val="IHT FF"/>
      <sheetName val="PTR FF"/>
      <sheetName val="SBCM FF"/>
      <sheetName val="BHC FF"/>
      <sheetName val="AOT FF"/>
      <sheetName val="TRT FF"/>
      <sheetName val="ICM FF"/>
      <sheetName val="Monthly_Claim_Form_P-1"/>
      <sheetName val="Monthly_Claim_Form_P-2A"/>
      <sheetName val="Monthly_Claim_Form_P-2B"/>
      <sheetName val="Monthly_Claim_Form_P-2C"/>
      <sheetName val="Monthly_Claim_Form_P-2D"/>
      <sheetName val="Wage_Listing_for_Monthly_Claim_"/>
      <sheetName val="FY10-11_Cost_Reimbursement_Form"/>
      <sheetName val="GTR_FF"/>
      <sheetName val="P25_FF"/>
      <sheetName val="AB9_FF"/>
      <sheetName val="IHT_FF"/>
      <sheetName val="PTR_FF"/>
      <sheetName val="SBCM_FF"/>
      <sheetName val="BHC_FF"/>
      <sheetName val="AOT_FF"/>
      <sheetName val="TRT_FF"/>
      <sheetName val="ICM_FF"/>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ets Of Instructions"/>
      <sheetName val="Schedule I MH &amp; ADS"/>
      <sheetName val="Flex Fund Expense Report"/>
      <sheetName val="old-Schedule II ADS only "/>
      <sheetName val="Schedule II ADS only "/>
      <sheetName val="Schedule III ADS only"/>
      <sheetName val="ADS-Year End Report"/>
      <sheetName val="MH-Year End Report"/>
      <sheetName val="Sheet1"/>
    </sheetNames>
    <sheetDataSet>
      <sheetData sheetId="0"/>
      <sheetData sheetId="1"/>
      <sheetData sheetId="2"/>
      <sheetData sheetId="3">
        <row r="200">
          <cell r="K200">
            <v>0</v>
          </cell>
        </row>
        <row r="201">
          <cell r="K201" t="str">
            <v>January 2013</v>
          </cell>
        </row>
        <row r="202">
          <cell r="K202" t="str">
            <v>February 2013</v>
          </cell>
        </row>
        <row r="203">
          <cell r="K203" t="str">
            <v>March 2013</v>
          </cell>
        </row>
        <row r="204">
          <cell r="K204" t="str">
            <v>April 2013</v>
          </cell>
        </row>
        <row r="205">
          <cell r="K205" t="str">
            <v>May 2013</v>
          </cell>
        </row>
        <row r="206">
          <cell r="K206" t="str">
            <v>June 2013</v>
          </cell>
        </row>
        <row r="207">
          <cell r="K207" t="str">
            <v>July 2013</v>
          </cell>
        </row>
        <row r="208">
          <cell r="K208" t="str">
            <v>August 2013</v>
          </cell>
        </row>
        <row r="209">
          <cell r="K209" t="str">
            <v>September 2013</v>
          </cell>
        </row>
        <row r="210">
          <cell r="K210" t="str">
            <v>October 2013</v>
          </cell>
        </row>
        <row r="211">
          <cell r="K211" t="str">
            <v>November 2013</v>
          </cell>
        </row>
        <row r="212">
          <cell r="K212" t="str">
            <v>December 2013</v>
          </cell>
        </row>
        <row r="213">
          <cell r="K213" t="str">
            <v>January 2014</v>
          </cell>
        </row>
        <row r="214">
          <cell r="K214" t="str">
            <v>February 2014</v>
          </cell>
        </row>
        <row r="215">
          <cell r="K215" t="str">
            <v>March 2014</v>
          </cell>
        </row>
        <row r="216">
          <cell r="K216" t="str">
            <v>April 2014</v>
          </cell>
        </row>
        <row r="217">
          <cell r="K217" t="str">
            <v>May 2014</v>
          </cell>
        </row>
        <row r="218">
          <cell r="K218" t="str">
            <v>June 2014</v>
          </cell>
        </row>
        <row r="219">
          <cell r="K219">
            <v>41821</v>
          </cell>
        </row>
        <row r="220">
          <cell r="K220">
            <v>41852</v>
          </cell>
        </row>
        <row r="221">
          <cell r="K221">
            <v>41883</v>
          </cell>
        </row>
        <row r="222">
          <cell r="K222">
            <v>41913</v>
          </cell>
        </row>
        <row r="223">
          <cell r="K223">
            <v>41944</v>
          </cell>
        </row>
        <row r="224">
          <cell r="K224">
            <v>41974</v>
          </cell>
        </row>
        <row r="225">
          <cell r="K225">
            <v>42005</v>
          </cell>
        </row>
        <row r="226">
          <cell r="K226">
            <v>42036</v>
          </cell>
        </row>
        <row r="227">
          <cell r="K227">
            <v>42064</v>
          </cell>
        </row>
        <row r="228">
          <cell r="K228">
            <v>42095</v>
          </cell>
        </row>
        <row r="229">
          <cell r="K229">
            <v>42125</v>
          </cell>
        </row>
        <row r="230">
          <cell r="K230">
            <v>42156</v>
          </cell>
        </row>
        <row r="231">
          <cell r="K231">
            <v>42186</v>
          </cell>
        </row>
        <row r="232">
          <cell r="K232">
            <v>42217</v>
          </cell>
        </row>
        <row r="233">
          <cell r="K233">
            <v>42248</v>
          </cell>
        </row>
        <row r="234">
          <cell r="K234">
            <v>42278</v>
          </cell>
        </row>
        <row r="235">
          <cell r="K235">
            <v>42309</v>
          </cell>
        </row>
        <row r="236">
          <cell r="K236">
            <v>42339</v>
          </cell>
        </row>
        <row r="237">
          <cell r="K237">
            <v>42370</v>
          </cell>
        </row>
        <row r="238">
          <cell r="K238">
            <v>42401</v>
          </cell>
        </row>
        <row r="239">
          <cell r="K239">
            <v>42430</v>
          </cell>
        </row>
        <row r="240">
          <cell r="K240">
            <v>42461</v>
          </cell>
        </row>
        <row r="241">
          <cell r="K241">
            <v>42491</v>
          </cell>
        </row>
        <row r="242">
          <cell r="K242">
            <v>42522</v>
          </cell>
        </row>
        <row r="243">
          <cell r="K243">
            <v>42552</v>
          </cell>
        </row>
        <row r="244">
          <cell r="K244">
            <v>42583</v>
          </cell>
        </row>
        <row r="245">
          <cell r="K245">
            <v>42614</v>
          </cell>
        </row>
        <row r="246">
          <cell r="K246">
            <v>42644</v>
          </cell>
        </row>
        <row r="247">
          <cell r="K247">
            <v>42675</v>
          </cell>
        </row>
        <row r="248">
          <cell r="K248">
            <v>42705</v>
          </cell>
        </row>
        <row r="249">
          <cell r="K249">
            <v>42736</v>
          </cell>
        </row>
        <row r="250">
          <cell r="K250">
            <v>42767</v>
          </cell>
        </row>
        <row r="251">
          <cell r="K251">
            <v>42795</v>
          </cell>
        </row>
        <row r="252">
          <cell r="K252">
            <v>42826</v>
          </cell>
        </row>
        <row r="253">
          <cell r="K253">
            <v>42856</v>
          </cell>
        </row>
        <row r="254">
          <cell r="K254">
            <v>42887</v>
          </cell>
        </row>
      </sheetData>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chedule I MH &amp; SUD"/>
      <sheetName val="old-Schedule II ADS only "/>
      <sheetName val="MH Invoice Summary"/>
      <sheetName val="SUD Invoice Summary"/>
      <sheetName val="Schedule IIA SUD only "/>
      <sheetName val="Schedule II ADS only Sample"/>
      <sheetName val="Schedule II ADS old"/>
      <sheetName val="Schedule II SUD only  (addl)"/>
      <sheetName val="Schedule IIB SUD only  (Units)"/>
      <sheetName val="Schedule III SUD only"/>
      <sheetName val="SUD-Year End Report"/>
      <sheetName val="MH-Year End Report"/>
      <sheetName val="Budg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dget Information MH &amp; SUD"/>
      <sheetName val="Schedule I MH &amp; SUD"/>
      <sheetName val="SUD Invoice Summary"/>
      <sheetName val="old-Schedule II ADS only "/>
      <sheetName val="MH Invoice Summary"/>
      <sheetName val="Schedule IIA SUD only "/>
      <sheetName val="Schedule II ADS only Sample"/>
      <sheetName val="Schedule II ADS old"/>
      <sheetName val="Schedule II SUD only  (addl)"/>
      <sheetName val="Schedule IIB SUD only  (Units)"/>
      <sheetName val="Schedule III SUD only"/>
      <sheetName val="SUD-Year End Report"/>
      <sheetName val="MH-Year End Report"/>
    </sheetNames>
    <sheetDataSet>
      <sheetData sheetId="0"/>
      <sheetData sheetId="1"/>
      <sheetData sheetId="2">
        <row r="3">
          <cell r="E3">
            <v>0</v>
          </cell>
        </row>
      </sheetData>
      <sheetData sheetId="3"/>
      <sheetData sheetId="4"/>
      <sheetData sheetId="5"/>
      <sheetData sheetId="6">
        <row r="4">
          <cell r="H4">
            <v>0</v>
          </cell>
        </row>
      </sheetData>
      <sheetData sheetId="7"/>
      <sheetData sheetId="8"/>
      <sheetData sheetId="9"/>
      <sheetData sheetId="10"/>
      <sheetData sheetId="11"/>
      <sheetData sheetId="12"/>
      <sheetData sheetId="1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72EF183-38E0-4EEF-8ADB-10C449B46186}" name="SCHIIB" displayName="SCHIIB" ref="A10:G503" totalsRowShown="0" tableBorderDxfId="910">
  <autoFilter ref="A10:G503" xr:uid="{072EF183-38E0-4EEF-8ADB-10C449B46186}"/>
  <tableColumns count="7">
    <tableColumn id="1" xr3:uid="{B194A910-5008-4B37-8F33-43734AB30E96}" name="Contract" dataDxfId="909" dataCellStyle="Normal 14 3">
      <calculatedColumnFormula>+C6</calculatedColumnFormula>
    </tableColumn>
    <tableColumn id="8" xr3:uid="{22277EBB-8621-4286-8B90-64BB7D4E1450}" name="Program Name" dataDxfId="908" dataCellStyle="Comma"/>
    <tableColumn id="2" xr3:uid="{C388CD39-2610-4133-B656-1D8E9DAA454C}" name="Discipline/Day/Other Svcs" dataDxfId="907" dataCellStyle="Comma"/>
    <tableColumn id="3" xr3:uid="{A1458D39-1E49-41B6-802B-D02B2E5E55D1}" name="Individual Or Group Svcs" dataDxfId="906"/>
    <tableColumn id="5" xr3:uid="{B9A807B6-F9BC-4709-B7A7-875D5036981A}" name="Actual YTD Gross Cost" dataDxfId="905" dataCellStyle="Comma"/>
    <tableColumn id="6" xr3:uid="{3EAA6892-BB2F-4BF4-98D4-B3322FBCFCB4}" name="Actual Payable Minutes or Day Units" dataDxfId="904" dataCellStyle="Comma"/>
    <tableColumn id="7" xr3:uid="{B46C7A6B-39A5-4B92-A70B-D1BE32A5F25B}" name="*Actual Rate per _x000a_Minute Or Day Unit" dataDxfId="903" dataCellStyle="Currency"/>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C146"/>
  <sheetViews>
    <sheetView showGridLines="0" tabSelected="1" topLeftCell="A59" zoomScaleNormal="100" workbookViewId="0">
      <selection activeCell="B145" sqref="B145"/>
    </sheetView>
  </sheetViews>
  <sheetFormatPr defaultRowHeight="12.75"/>
  <cols>
    <col min="1" max="1" width="4" customWidth="1"/>
    <col min="2" max="2" width="120.7109375" customWidth="1"/>
  </cols>
  <sheetData>
    <row r="1" spans="1:2" ht="18">
      <c r="A1" s="1125" t="s">
        <v>29</v>
      </c>
      <c r="B1" s="1125"/>
    </row>
    <row r="2" spans="1:2" ht="15">
      <c r="A2" s="285" t="s">
        <v>218</v>
      </c>
    </row>
    <row r="3" spans="1:2" ht="36" customHeight="1">
      <c r="A3" s="240"/>
    </row>
    <row r="4" spans="1:2" ht="15">
      <c r="A4" s="286" t="s">
        <v>219</v>
      </c>
    </row>
    <row r="5" spans="1:2" s="6" customFormat="1">
      <c r="A5" s="842" t="s">
        <v>222</v>
      </c>
      <c r="B5" s="843"/>
    </row>
    <row r="6" spans="1:2" s="6" customFormat="1">
      <c r="A6"/>
      <c r="B6" t="s">
        <v>261</v>
      </c>
    </row>
    <row r="7" spans="1:2" s="6" customFormat="1">
      <c r="A7"/>
      <c r="B7" t="s">
        <v>220</v>
      </c>
    </row>
    <row r="8" spans="1:2" s="6" customFormat="1">
      <c r="A8"/>
      <c r="B8" t="s">
        <v>262</v>
      </c>
    </row>
    <row r="9" spans="1:2" s="6" customFormat="1" ht="33.75" customHeight="1">
      <c r="A9" s="1126" t="s">
        <v>269</v>
      </c>
      <c r="B9" s="1127"/>
    </row>
    <row r="10" spans="1:2" s="6" customFormat="1">
      <c r="A10" s="288"/>
      <c r="B10" s="289"/>
    </row>
    <row r="11" spans="1:2" s="6" customFormat="1">
      <c r="A11" s="844" t="s">
        <v>221</v>
      </c>
      <c r="B11" s="290"/>
    </row>
    <row r="12" spans="1:2" s="6" customFormat="1" ht="11.25" customHeight="1">
      <c r="B12" s="287"/>
    </row>
    <row r="13" spans="1:2">
      <c r="A13" t="s">
        <v>266</v>
      </c>
    </row>
    <row r="14" spans="1:2">
      <c r="A14" s="18"/>
    </row>
    <row r="15" spans="1:2" ht="43.5" customHeight="1">
      <c r="A15" s="1126" t="s">
        <v>267</v>
      </c>
      <c r="B15" s="1126"/>
    </row>
    <row r="16" spans="1:2" ht="41.25" customHeight="1">
      <c r="A16" s="1126" t="s">
        <v>279</v>
      </c>
      <c r="B16" s="1126"/>
    </row>
    <row r="17" spans="1:2">
      <c r="A17" s="243"/>
    </row>
    <row r="18" spans="1:2" ht="15">
      <c r="A18" s="286" t="s">
        <v>346</v>
      </c>
    </row>
    <row r="19" spans="1:2" ht="15">
      <c r="A19" s="286"/>
    </row>
    <row r="20" spans="1:2">
      <c r="A20" t="s">
        <v>350</v>
      </c>
    </row>
    <row r="21" spans="1:2">
      <c r="A21" t="s">
        <v>351</v>
      </c>
    </row>
    <row r="22" spans="1:2" ht="15" hidden="1">
      <c r="A22" s="286"/>
    </row>
    <row r="23" spans="1:2" ht="15" hidden="1">
      <c r="A23" s="286"/>
    </row>
    <row r="24" spans="1:2" ht="14.25" hidden="1" customHeight="1">
      <c r="A24" s="286"/>
    </row>
    <row r="25" spans="1:2" ht="15" hidden="1">
      <c r="A25" s="286"/>
    </row>
    <row r="26" spans="1:2" ht="15">
      <c r="A26" s="286"/>
    </row>
    <row r="27" spans="1:2" ht="15">
      <c r="A27" s="286" t="s">
        <v>345</v>
      </c>
    </row>
    <row r="28" spans="1:2">
      <c r="A28" s="18"/>
    </row>
    <row r="29" spans="1:2">
      <c r="A29" t="s">
        <v>320</v>
      </c>
    </row>
    <row r="30" spans="1:2" ht="19.5" customHeight="1">
      <c r="A30" t="s">
        <v>278</v>
      </c>
    </row>
    <row r="31" spans="1:2">
      <c r="A31" t="s">
        <v>270</v>
      </c>
    </row>
    <row r="32" spans="1:2" ht="19.5" customHeight="1">
      <c r="A32" t="s">
        <v>280</v>
      </c>
      <c r="B32" s="241"/>
    </row>
    <row r="33" spans="1:3" ht="31.5" customHeight="1">
      <c r="A33" s="1126" t="s">
        <v>268</v>
      </c>
      <c r="B33" s="1126"/>
    </row>
    <row r="34" spans="1:3" ht="12.75" customHeight="1">
      <c r="B34" s="241"/>
      <c r="C34" s="241"/>
    </row>
    <row r="35" spans="1:3" ht="25.5" customHeight="1">
      <c r="A35" s="1126" t="s">
        <v>283</v>
      </c>
      <c r="B35" s="1126"/>
    </row>
    <row r="38" spans="1:3" ht="39" customHeight="1">
      <c r="A38" s="1126" t="s">
        <v>317</v>
      </c>
      <c r="B38" s="1126"/>
    </row>
    <row r="41" spans="1:3">
      <c r="A41" t="s">
        <v>288</v>
      </c>
    </row>
    <row r="42" spans="1:3">
      <c r="A42" t="s">
        <v>271</v>
      </c>
    </row>
    <row r="44" spans="1:3">
      <c r="A44" t="s">
        <v>194</v>
      </c>
    </row>
    <row r="46" spans="1:3" s="1016" customFormat="1" ht="29.25" customHeight="1">
      <c r="A46" s="1126" t="s">
        <v>289</v>
      </c>
      <c r="B46" s="1126"/>
    </row>
    <row r="48" spans="1:3">
      <c r="A48" s="1124" t="s">
        <v>212</v>
      </c>
      <c r="B48" s="1124"/>
    </row>
    <row r="49" spans="1:2">
      <c r="A49" s="1124" t="s">
        <v>290</v>
      </c>
      <c r="B49" s="1124"/>
    </row>
    <row r="50" spans="1:2">
      <c r="A50" s="1124" t="s">
        <v>273</v>
      </c>
      <c r="B50" s="1124"/>
    </row>
    <row r="51" spans="1:2">
      <c r="A51" s="1124" t="s">
        <v>272</v>
      </c>
      <c r="B51" s="1124"/>
    </row>
    <row r="53" spans="1:2">
      <c r="A53" t="s">
        <v>291</v>
      </c>
    </row>
    <row r="54" spans="1:2">
      <c r="A54" t="s">
        <v>284</v>
      </c>
    </row>
    <row r="55" spans="1:2">
      <c r="A55" t="s">
        <v>292</v>
      </c>
    </row>
    <row r="56" spans="1:2" ht="30.75" customHeight="1">
      <c r="A56" s="1126" t="s">
        <v>223</v>
      </c>
      <c r="B56" s="1126"/>
    </row>
    <row r="58" spans="1:2">
      <c r="A58" t="s">
        <v>293</v>
      </c>
    </row>
    <row r="59" spans="1:2">
      <c r="A59" t="s">
        <v>294</v>
      </c>
    </row>
    <row r="61" spans="1:2">
      <c r="A61" t="s">
        <v>295</v>
      </c>
    </row>
    <row r="63" spans="1:2" ht="15" hidden="1">
      <c r="A63" s="286" t="s">
        <v>263</v>
      </c>
    </row>
    <row r="64" spans="1:2" hidden="1"/>
    <row r="65" spans="1:2" ht="29.25" hidden="1" customHeight="1">
      <c r="A65" s="1126" t="s">
        <v>319</v>
      </c>
      <c r="B65" s="1126"/>
    </row>
    <row r="66" spans="1:2" ht="12" hidden="1" customHeight="1">
      <c r="A66" s="1015"/>
      <c r="B66" s="1015"/>
    </row>
    <row r="67" spans="1:2" ht="28.5" hidden="1" customHeight="1">
      <c r="A67" s="1126" t="s">
        <v>296</v>
      </c>
      <c r="B67" s="1126"/>
    </row>
    <row r="68" spans="1:2" hidden="1"/>
    <row r="69" spans="1:2" hidden="1">
      <c r="A69" t="s">
        <v>297</v>
      </c>
    </row>
    <row r="70" spans="1:2" ht="16.149999999999999" hidden="1" customHeight="1">
      <c r="A70" t="s">
        <v>213</v>
      </c>
    </row>
    <row r="71" spans="1:2" hidden="1"/>
    <row r="72" spans="1:2" ht="44.25" hidden="1" customHeight="1">
      <c r="A72" s="1126" t="s">
        <v>298</v>
      </c>
      <c r="B72" s="1126"/>
    </row>
    <row r="73" spans="1:2" hidden="1"/>
    <row r="74" spans="1:2" hidden="1">
      <c r="A74" t="s">
        <v>299</v>
      </c>
    </row>
    <row r="75" spans="1:2" hidden="1">
      <c r="A75" t="s">
        <v>300</v>
      </c>
    </row>
    <row r="76" spans="1:2" ht="12" hidden="1" customHeight="1">
      <c r="A76" t="s">
        <v>301</v>
      </c>
    </row>
    <row r="77" spans="1:2" hidden="1"/>
    <row r="78" spans="1:2" ht="15.75" hidden="1" customHeight="1">
      <c r="A78" t="s">
        <v>302</v>
      </c>
    </row>
    <row r="79" spans="1:2" ht="15" hidden="1" customHeight="1">
      <c r="A79" s="242" t="s">
        <v>214</v>
      </c>
    </row>
    <row r="80" spans="1:2" ht="15" hidden="1" customHeight="1">
      <c r="A80" s="242"/>
    </row>
    <row r="81" spans="1:1" ht="15" hidden="1" customHeight="1">
      <c r="A81" t="s">
        <v>318</v>
      </c>
    </row>
    <row r="82" spans="1:1" ht="16.149999999999999" hidden="1" customHeight="1">
      <c r="A82" t="s">
        <v>195</v>
      </c>
    </row>
    <row r="83" spans="1:1" ht="16.149999999999999" hidden="1" customHeight="1"/>
    <row r="84" spans="1:1" ht="16.149999999999999" hidden="1" customHeight="1">
      <c r="A84" t="s">
        <v>285</v>
      </c>
    </row>
    <row r="85" spans="1:1" ht="16.149999999999999" hidden="1" customHeight="1"/>
    <row r="86" spans="1:1" ht="16.149999999999999" hidden="1" customHeight="1">
      <c r="A86" t="s">
        <v>286</v>
      </c>
    </row>
    <row r="87" spans="1:1" ht="16.149999999999999" hidden="1" customHeight="1"/>
    <row r="88" spans="1:1" ht="16.149999999999999" hidden="1" customHeight="1">
      <c r="A88" t="s">
        <v>275</v>
      </c>
    </row>
    <row r="89" spans="1:1" ht="16.149999999999999" hidden="1" customHeight="1">
      <c r="A89" t="s">
        <v>274</v>
      </c>
    </row>
    <row r="90" spans="1:1" ht="16.149999999999999" hidden="1" customHeight="1"/>
    <row r="91" spans="1:1" ht="16.149999999999999" hidden="1" customHeight="1">
      <c r="A91" t="s">
        <v>304</v>
      </c>
    </row>
    <row r="92" spans="1:1" ht="16.149999999999999" hidden="1" customHeight="1">
      <c r="A92" t="s">
        <v>303</v>
      </c>
    </row>
    <row r="93" spans="1:1" ht="16.149999999999999" hidden="1" customHeight="1">
      <c r="A93" t="s">
        <v>276</v>
      </c>
    </row>
    <row r="94" spans="1:1" ht="16.149999999999999" hidden="1" customHeight="1"/>
    <row r="95" spans="1:1" ht="16.149999999999999" hidden="1" customHeight="1">
      <c r="A95" t="s">
        <v>224</v>
      </c>
    </row>
    <row r="96" spans="1:1" ht="16.149999999999999" hidden="1" customHeight="1"/>
    <row r="97" spans="1:1" ht="16.149999999999999" hidden="1" customHeight="1">
      <c r="A97" s="286" t="s">
        <v>348</v>
      </c>
    </row>
    <row r="98" spans="1:1" ht="16.149999999999999" hidden="1" customHeight="1">
      <c r="A98" t="s">
        <v>349</v>
      </c>
    </row>
    <row r="99" spans="1:1" ht="16.149999999999999" hidden="1" customHeight="1"/>
    <row r="100" spans="1:1" ht="16.149999999999999" hidden="1" customHeight="1"/>
    <row r="101" spans="1:1" ht="16.149999999999999" hidden="1" customHeight="1"/>
    <row r="102" spans="1:1" ht="16.149999999999999" hidden="1" customHeight="1"/>
    <row r="103" spans="1:1" ht="16.149999999999999" hidden="1" customHeight="1"/>
    <row r="104" spans="1:1" ht="16.149999999999999" hidden="1" customHeight="1"/>
    <row r="105" spans="1:1" ht="16.149999999999999" hidden="1" customHeight="1"/>
    <row r="106" spans="1:1" ht="16.149999999999999" hidden="1" customHeight="1">
      <c r="A106" s="286" t="s">
        <v>264</v>
      </c>
    </row>
    <row r="107" spans="1:1" ht="16.149999999999999" hidden="1" customHeight="1"/>
    <row r="108" spans="1:1" ht="16.149999999999999" hidden="1" customHeight="1">
      <c r="A108" t="s">
        <v>196</v>
      </c>
    </row>
    <row r="109" spans="1:1" ht="16.149999999999999" hidden="1" customHeight="1">
      <c r="A109" t="s">
        <v>197</v>
      </c>
    </row>
    <row r="110" spans="1:1" ht="16.149999999999999" hidden="1" customHeight="1">
      <c r="A110" t="s">
        <v>305</v>
      </c>
    </row>
    <row r="111" spans="1:1" ht="16.149999999999999" hidden="1" customHeight="1">
      <c r="A111" t="s">
        <v>210</v>
      </c>
    </row>
    <row r="112" spans="1:1" ht="16.149999999999999" customHeight="1"/>
    <row r="113" spans="1:2" ht="16.149999999999999" customHeight="1">
      <c r="A113" s="1128" t="s">
        <v>260</v>
      </c>
      <c r="B113" s="1128"/>
    </row>
    <row r="114" spans="1:2" ht="16.149999999999999" customHeight="1">
      <c r="A114" s="1126" t="s">
        <v>828</v>
      </c>
      <c r="B114" s="1126"/>
    </row>
    <row r="115" spans="1:2" ht="16.149999999999999" hidden="1" customHeight="1"/>
    <row r="116" spans="1:2" ht="16.149999999999999" hidden="1" customHeight="1">
      <c r="A116" s="286" t="s">
        <v>265</v>
      </c>
    </row>
    <row r="117" spans="1:2" ht="16.149999999999999" hidden="1" customHeight="1"/>
    <row r="118" spans="1:2" ht="16.149999999999999" hidden="1" customHeight="1">
      <c r="A118" t="s">
        <v>215</v>
      </c>
    </row>
    <row r="119" spans="1:2" ht="16.149999999999999" hidden="1" customHeight="1">
      <c r="A119" t="s">
        <v>216</v>
      </c>
    </row>
    <row r="120" spans="1:2" ht="16.149999999999999" hidden="1" customHeight="1">
      <c r="A120" s="1016" t="s">
        <v>306</v>
      </c>
    </row>
    <row r="121" spans="1:2" ht="16.149999999999999" hidden="1" customHeight="1">
      <c r="A121" t="s">
        <v>211</v>
      </c>
    </row>
    <row r="122" spans="1:2" ht="16.149999999999999" customHeight="1"/>
    <row r="123" spans="1:2" ht="16.149999999999999" customHeight="1">
      <c r="A123" s="286" t="s">
        <v>225</v>
      </c>
    </row>
    <row r="124" spans="1:2" ht="16.149999999999999" customHeight="1">
      <c r="A124" s="18"/>
    </row>
    <row r="125" spans="1:2" ht="16.149999999999999" customHeight="1">
      <c r="A125" t="s">
        <v>309</v>
      </c>
    </row>
    <row r="126" spans="1:2" ht="16.149999999999999" customHeight="1">
      <c r="A126" t="s">
        <v>307</v>
      </c>
    </row>
    <row r="127" spans="1:2" ht="16.149999999999999" customHeight="1">
      <c r="A127" s="1126" t="s">
        <v>314</v>
      </c>
      <c r="B127" s="1126"/>
    </row>
    <row r="128" spans="1:2" ht="16.149999999999999" customHeight="1">
      <c r="A128" t="s">
        <v>308</v>
      </c>
    </row>
    <row r="129" spans="1:2" ht="16.149999999999999" customHeight="1">
      <c r="A129" t="s">
        <v>226</v>
      </c>
    </row>
    <row r="130" spans="1:2" ht="16.149999999999999" customHeight="1">
      <c r="A130" t="s">
        <v>287</v>
      </c>
    </row>
    <row r="131" spans="1:2" ht="16.149999999999999" customHeight="1">
      <c r="A131" t="s">
        <v>200</v>
      </c>
    </row>
    <row r="132" spans="1:2" ht="16.149999999999999" customHeight="1">
      <c r="A132" t="s">
        <v>281</v>
      </c>
    </row>
    <row r="133" spans="1:2" ht="16.149999999999999" customHeight="1">
      <c r="A133" s="1126" t="s">
        <v>315</v>
      </c>
      <c r="B133" s="1126"/>
    </row>
    <row r="134" spans="1:2" ht="16.149999999999999" customHeight="1">
      <c r="A134" t="s">
        <v>310</v>
      </c>
    </row>
    <row r="135" spans="1:2" ht="16.149999999999999" customHeight="1">
      <c r="A135" t="s">
        <v>277</v>
      </c>
    </row>
    <row r="136" spans="1:2" ht="16.149999999999999" customHeight="1">
      <c r="A136" t="s">
        <v>198</v>
      </c>
    </row>
    <row r="137" spans="1:2" ht="16.149999999999999" customHeight="1">
      <c r="A137" t="s">
        <v>199</v>
      </c>
    </row>
    <row r="138" spans="1:2" ht="16.149999999999999" customHeight="1">
      <c r="A138" t="s">
        <v>282</v>
      </c>
    </row>
    <row r="139" spans="1:2" ht="16.149999999999999" customHeight="1">
      <c r="A139" t="s">
        <v>308</v>
      </c>
    </row>
    <row r="140" spans="1:2" ht="16.149999999999999" customHeight="1"/>
    <row r="141" spans="1:2" ht="16.149999999999999" customHeight="1">
      <c r="A141" t="s">
        <v>217</v>
      </c>
    </row>
    <row r="142" spans="1:2" ht="16.149999999999999" customHeight="1">
      <c r="A142" t="s">
        <v>311</v>
      </c>
    </row>
    <row r="143" spans="1:2" ht="16.149999999999999" customHeight="1"/>
    <row r="144" spans="1:2" ht="16.149999999999999" customHeight="1"/>
    <row r="145" ht="16.149999999999999" customHeight="1"/>
    <row r="146" ht="16.149999999999999" customHeight="1"/>
  </sheetData>
  <sheetProtection formatCells="0" formatColumns="0" formatRows="0" insertColumns="0" insertRows="0"/>
  <mergeCells count="20">
    <mergeCell ref="A127:B127"/>
    <mergeCell ref="A133:B133"/>
    <mergeCell ref="A56:B56"/>
    <mergeCell ref="A65:B65"/>
    <mergeCell ref="A67:B67"/>
    <mergeCell ref="A72:B72"/>
    <mergeCell ref="A113:B113"/>
    <mergeCell ref="A114:B114"/>
    <mergeCell ref="A51:B51"/>
    <mergeCell ref="A1:B1"/>
    <mergeCell ref="A9:B9"/>
    <mergeCell ref="A15:B15"/>
    <mergeCell ref="A16:B16"/>
    <mergeCell ref="A33:B33"/>
    <mergeCell ref="A35:B35"/>
    <mergeCell ref="A38:B38"/>
    <mergeCell ref="A46:B46"/>
    <mergeCell ref="A48:B48"/>
    <mergeCell ref="A49:B49"/>
    <mergeCell ref="A50:B50"/>
  </mergeCells>
  <printOptions horizontalCentered="1"/>
  <pageMargins left="0" right="0" top="0.75" bottom="0.75" header="0.3" footer="0.3"/>
  <pageSetup scale="97" orientation="landscape" r:id="rId1"/>
  <rowBreaks count="4" manualBreakCount="4">
    <brk id="38" max="1" man="1"/>
    <brk id="70" max="1" man="1"/>
    <brk id="115" max="1" man="1"/>
    <brk id="131" max="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
    <tabColor rgb="FF00B0F0"/>
  </sheetPr>
  <dimension ref="A1:HZ61"/>
  <sheetViews>
    <sheetView showGridLines="0" zoomScale="90" zoomScaleNormal="90" workbookViewId="0">
      <pane xSplit="3" ySplit="6" topLeftCell="D7" activePane="bottomRight" state="frozen"/>
      <selection pane="topRight" activeCell="D1" sqref="D1"/>
      <selection pane="bottomLeft" activeCell="A8" sqref="A8"/>
      <selection pane="bottomRight" activeCell="C26" sqref="C26"/>
    </sheetView>
  </sheetViews>
  <sheetFormatPr defaultColWidth="9.140625" defaultRowHeight="13.5"/>
  <cols>
    <col min="1" max="1" width="3.140625" style="137" customWidth="1"/>
    <col min="2" max="2" width="36.85546875" style="1" customWidth="1"/>
    <col min="3" max="3" width="13.7109375" style="16" customWidth="1"/>
    <col min="4" max="11" width="12.7109375" style="16" customWidth="1"/>
    <col min="12" max="15" width="12.7109375" style="1" customWidth="1"/>
    <col min="16" max="19" width="12.7109375" style="1" hidden="1" customWidth="1"/>
    <col min="20" max="20" width="1.5703125" style="1" customWidth="1"/>
    <col min="21" max="21" width="13.7109375" style="132" customWidth="1"/>
    <col min="22" max="33" width="12.7109375" style="1" customWidth="1"/>
    <col min="34" max="37" width="12.7109375" style="1" hidden="1" customWidth="1"/>
    <col min="38" max="38" width="1.5703125" style="1" customWidth="1"/>
    <col min="39" max="39" width="13.7109375" style="1" customWidth="1"/>
    <col min="40" max="51" width="12.7109375" style="1" customWidth="1"/>
    <col min="52" max="55" width="12.7109375" style="1" hidden="1" customWidth="1"/>
    <col min="56" max="56" width="1.140625" style="1" customWidth="1"/>
    <col min="57" max="57" width="13.7109375" style="1" customWidth="1"/>
    <col min="58" max="69" width="12.7109375" style="1" customWidth="1"/>
    <col min="70" max="73" width="12.7109375" style="1" hidden="1" customWidth="1"/>
    <col min="74" max="74" width="1.5703125" style="1" customWidth="1"/>
    <col min="75" max="75" width="13.7109375" style="1" customWidth="1"/>
    <col min="76" max="87" width="12.7109375" style="1" customWidth="1"/>
    <col min="88" max="91" width="12.7109375" style="1" hidden="1" customWidth="1"/>
    <col min="92" max="92" width="1.85546875" style="1" customWidth="1"/>
    <col min="93" max="93" width="13.7109375" style="1" customWidth="1"/>
    <col min="94" max="105" width="12.7109375" style="1" customWidth="1"/>
    <col min="106" max="109" width="12.7109375" style="1" hidden="1" customWidth="1"/>
    <col min="110" max="110" width="1.28515625" style="1" customWidth="1"/>
    <col min="111" max="111" width="13.7109375" style="1" customWidth="1"/>
    <col min="112" max="123" width="12.7109375" style="1" customWidth="1"/>
    <col min="124" max="127" width="12.7109375" style="1" hidden="1" customWidth="1"/>
    <col min="128" max="128" width="1.28515625" style="1" customWidth="1"/>
    <col min="129" max="129" width="13.7109375" style="1" customWidth="1"/>
    <col min="130" max="141" width="12.7109375" style="1" customWidth="1"/>
    <col min="142" max="145" width="12.7109375" style="1" hidden="1" customWidth="1"/>
    <col min="146" max="146" width="1.42578125" style="1" customWidth="1"/>
    <col min="147" max="147" width="13.7109375" style="1" customWidth="1"/>
    <col min="148" max="159" width="12.7109375" style="1" customWidth="1"/>
    <col min="160" max="163" width="12.7109375" style="1" hidden="1" customWidth="1"/>
    <col min="164" max="164" width="1.7109375" style="1" customWidth="1"/>
    <col min="165" max="165" width="13.7109375" style="1" customWidth="1"/>
    <col min="166" max="177" width="12.7109375" style="1" customWidth="1"/>
    <col min="178" max="181" width="12.7109375" style="1" hidden="1" customWidth="1"/>
    <col min="182" max="182" width="1.7109375" style="1" customWidth="1"/>
    <col min="183" max="183" width="13.7109375" style="1" customWidth="1"/>
    <col min="184" max="195" width="12.7109375" style="1" customWidth="1"/>
    <col min="196" max="199" width="12.7109375" style="1" hidden="1" customWidth="1"/>
    <col min="200" max="200" width="1.5703125" style="1" customWidth="1"/>
    <col min="201" max="201" width="13.7109375" style="1" customWidth="1"/>
    <col min="202" max="213" width="12.7109375" style="1" customWidth="1"/>
    <col min="214" max="217" width="12.7109375" style="1" hidden="1" customWidth="1"/>
    <col min="218" max="218" width="1.7109375" style="1" customWidth="1"/>
    <col min="219" max="16384" width="9.140625" style="1"/>
  </cols>
  <sheetData>
    <row r="1" spans="1:224" thickBot="1">
      <c r="A1" s="701"/>
      <c r="B1" s="702" t="s">
        <v>29</v>
      </c>
      <c r="C1" s="703"/>
      <c r="D1" s="704"/>
      <c r="E1" s="705"/>
      <c r="F1" s="660"/>
      <c r="G1" s="660"/>
      <c r="U1" s="703"/>
      <c r="V1" s="704"/>
      <c r="W1" s="705"/>
      <c r="X1" s="660"/>
      <c r="Y1" s="660"/>
      <c r="Z1" s="16"/>
      <c r="AA1" s="16"/>
      <c r="AB1" s="16"/>
      <c r="AC1" s="16"/>
      <c r="AM1" s="703"/>
      <c r="AN1" s="704"/>
      <c r="AO1" s="705"/>
      <c r="AP1" s="660"/>
      <c r="AQ1" s="660"/>
      <c r="AR1" s="16"/>
      <c r="AS1" s="16"/>
      <c r="AT1" s="16"/>
      <c r="AU1" s="16"/>
      <c r="BE1" s="703"/>
      <c r="BF1" s="704"/>
      <c r="BG1" s="705"/>
      <c r="BH1" s="660"/>
      <c r="BI1" s="660"/>
      <c r="BJ1" s="16"/>
      <c r="BK1" s="16"/>
      <c r="BL1" s="16"/>
      <c r="BM1" s="16"/>
      <c r="BW1" s="703"/>
      <c r="BX1" s="704"/>
      <c r="BY1" s="705"/>
      <c r="BZ1" s="660"/>
      <c r="CA1" s="660"/>
      <c r="CB1" s="16"/>
      <c r="CC1" s="16"/>
      <c r="CD1" s="16"/>
      <c r="CE1" s="16"/>
      <c r="CO1" s="703"/>
      <c r="CP1" s="704"/>
      <c r="CQ1" s="705"/>
      <c r="CR1" s="660"/>
      <c r="CS1" s="660"/>
      <c r="CT1" s="16"/>
      <c r="CU1" s="16"/>
      <c r="CV1" s="16"/>
      <c r="CW1" s="16"/>
      <c r="DG1" s="703"/>
      <c r="DH1" s="704"/>
      <c r="DI1" s="705"/>
      <c r="DJ1" s="660"/>
      <c r="DK1" s="660"/>
      <c r="DL1" s="16"/>
      <c r="DM1" s="16"/>
      <c r="DN1" s="16"/>
      <c r="DO1" s="16"/>
      <c r="DY1" s="703"/>
      <c r="DZ1" s="704"/>
      <c r="EA1" s="705"/>
      <c r="EB1" s="660"/>
      <c r="EC1" s="660"/>
      <c r="ED1" s="16"/>
      <c r="EE1" s="16"/>
      <c r="EF1" s="16"/>
      <c r="EG1" s="16"/>
      <c r="EQ1" s="703"/>
      <c r="ER1" s="704"/>
      <c r="ES1" s="705"/>
      <c r="ET1" s="660"/>
      <c r="EU1" s="660"/>
      <c r="EV1" s="16"/>
      <c r="EW1" s="16"/>
      <c r="EX1" s="16"/>
      <c r="EY1" s="16"/>
      <c r="FI1" s="706"/>
      <c r="FJ1" s="276"/>
      <c r="FK1" s="707"/>
      <c r="FL1" s="16"/>
      <c r="FM1" s="16"/>
      <c r="FN1" s="16"/>
      <c r="FO1" s="16"/>
      <c r="FP1" s="16"/>
      <c r="FQ1" s="16"/>
      <c r="GA1" s="706"/>
      <c r="GB1" s="276"/>
      <c r="GC1" s="707"/>
      <c r="GD1" s="16"/>
      <c r="GE1" s="16"/>
      <c r="GF1" s="16"/>
      <c r="GG1" s="16"/>
      <c r="GH1" s="16"/>
      <c r="GI1" s="16"/>
      <c r="GS1" s="706"/>
      <c r="GT1" s="276"/>
      <c r="GU1" s="707"/>
      <c r="GV1" s="16"/>
      <c r="GW1" s="16"/>
      <c r="GX1" s="16"/>
      <c r="GY1" s="16"/>
      <c r="GZ1" s="16"/>
      <c r="HA1" s="16"/>
    </row>
    <row r="2" spans="1:224" thickTop="1">
      <c r="A2" s="701"/>
      <c r="B2" s="2" t="s">
        <v>149</v>
      </c>
      <c r="C2" s="708"/>
      <c r="D2" s="709"/>
      <c r="E2" s="709"/>
      <c r="F2" s="710"/>
      <c r="G2" s="710"/>
      <c r="H2" s="1247" t="s">
        <v>152</v>
      </c>
      <c r="I2" s="1247"/>
      <c r="J2" s="1248"/>
      <c r="K2" s="1248"/>
      <c r="L2" s="711"/>
      <c r="M2" s="712" t="s">
        <v>153</v>
      </c>
      <c r="N2" s="713"/>
      <c r="O2" s="714"/>
      <c r="P2" s="714"/>
      <c r="Q2" s="714"/>
      <c r="R2" s="1232"/>
      <c r="S2" s="1233"/>
      <c r="T2" s="715"/>
      <c r="U2" s="708"/>
      <c r="V2" s="709"/>
      <c r="W2" s="709"/>
      <c r="X2" s="710"/>
      <c r="Y2" s="710"/>
      <c r="Z2" s="1247" t="s">
        <v>152</v>
      </c>
      <c r="AA2" s="1247"/>
      <c r="AB2" s="1227">
        <f>+$J$2</f>
        <v>0</v>
      </c>
      <c r="AC2" s="1227"/>
      <c r="AD2" s="711"/>
      <c r="AE2" s="712" t="s">
        <v>153</v>
      </c>
      <c r="AF2" s="716">
        <f>+$N$2</f>
        <v>0</v>
      </c>
      <c r="AG2" s="714"/>
      <c r="AH2" s="714"/>
      <c r="AI2" s="714"/>
      <c r="AJ2" s="1232"/>
      <c r="AK2" s="1233"/>
      <c r="AL2" s="715"/>
      <c r="AM2" s="708"/>
      <c r="AN2" s="709"/>
      <c r="AO2" s="709"/>
      <c r="AP2" s="710"/>
      <c r="AQ2" s="710"/>
      <c r="AR2" s="1247" t="s">
        <v>152</v>
      </c>
      <c r="AS2" s="1247"/>
      <c r="AT2" s="1227">
        <f>+$J$2</f>
        <v>0</v>
      </c>
      <c r="AU2" s="1227"/>
      <c r="AV2" s="711"/>
      <c r="AW2" s="712" t="s">
        <v>153</v>
      </c>
      <c r="AX2" s="716">
        <f>+$N$2</f>
        <v>0</v>
      </c>
      <c r="AY2" s="714"/>
      <c r="AZ2" s="714"/>
      <c r="BA2" s="714"/>
      <c r="BB2" s="1232"/>
      <c r="BC2" s="1232"/>
      <c r="BD2" s="715"/>
      <c r="BE2" s="708"/>
      <c r="BF2" s="717"/>
      <c r="BG2" s="717"/>
      <c r="BH2" s="718"/>
      <c r="BI2" s="718"/>
      <c r="BJ2" s="1226" t="s">
        <v>152</v>
      </c>
      <c r="BK2" s="1226"/>
      <c r="BL2" s="1227">
        <f>+$J$2</f>
        <v>0</v>
      </c>
      <c r="BM2" s="1227"/>
      <c r="BN2" s="711"/>
      <c r="BO2" s="712" t="s">
        <v>153</v>
      </c>
      <c r="BP2" s="716">
        <f>+$N$2</f>
        <v>0</v>
      </c>
      <c r="BQ2" s="714"/>
      <c r="BR2" s="714"/>
      <c r="BS2" s="714"/>
      <c r="BT2" s="1232"/>
      <c r="BU2" s="1233"/>
      <c r="BV2" s="715"/>
      <c r="BW2" s="708"/>
      <c r="BX2" s="717"/>
      <c r="BY2" s="717"/>
      <c r="BZ2" s="718"/>
      <c r="CA2" s="718"/>
      <c r="CB2" s="1226" t="s">
        <v>152</v>
      </c>
      <c r="CC2" s="1226"/>
      <c r="CD2" s="1227">
        <f>+$J$2</f>
        <v>0</v>
      </c>
      <c r="CE2" s="1227"/>
      <c r="CF2" s="711"/>
      <c r="CG2" s="712" t="s">
        <v>153</v>
      </c>
      <c r="CH2" s="716">
        <f>+$N$2</f>
        <v>0</v>
      </c>
      <c r="CI2" s="714"/>
      <c r="CJ2" s="714"/>
      <c r="CK2" s="714"/>
      <c r="CL2" s="1232"/>
      <c r="CM2" s="1233"/>
      <c r="CN2" s="715"/>
      <c r="CO2" s="708"/>
      <c r="CP2" s="717"/>
      <c r="CQ2" s="717"/>
      <c r="CR2" s="718"/>
      <c r="CS2" s="718"/>
      <c r="CT2" s="1226" t="s">
        <v>152</v>
      </c>
      <c r="CU2" s="1226"/>
      <c r="CV2" s="1227">
        <f>+$J$2</f>
        <v>0</v>
      </c>
      <c r="CW2" s="1227"/>
      <c r="CX2" s="711"/>
      <c r="CY2" s="712" t="s">
        <v>153</v>
      </c>
      <c r="CZ2" s="716">
        <f>+$N$2</f>
        <v>0</v>
      </c>
      <c r="DA2" s="714"/>
      <c r="DB2" s="714"/>
      <c r="DC2" s="714"/>
      <c r="DD2" s="1232"/>
      <c r="DE2" s="1233"/>
      <c r="DF2" s="715"/>
      <c r="DG2" s="708"/>
      <c r="DH2" s="717"/>
      <c r="DI2" s="717"/>
      <c r="DJ2" s="718"/>
      <c r="DK2" s="718"/>
      <c r="DL2" s="1226" t="s">
        <v>152</v>
      </c>
      <c r="DM2" s="1226"/>
      <c r="DN2" s="1227">
        <f>+$J$2</f>
        <v>0</v>
      </c>
      <c r="DO2" s="1227"/>
      <c r="DP2" s="711"/>
      <c r="DQ2" s="712" t="s">
        <v>153</v>
      </c>
      <c r="DR2" s="716">
        <f>+$N$2</f>
        <v>0</v>
      </c>
      <c r="DS2" s="714"/>
      <c r="DT2" s="714"/>
      <c r="DU2" s="714"/>
      <c r="DV2" s="1232"/>
      <c r="DW2" s="1233"/>
      <c r="DX2" s="715"/>
      <c r="DY2" s="708"/>
      <c r="DZ2" s="717"/>
      <c r="EA2" s="717"/>
      <c r="EB2" s="718"/>
      <c r="EC2" s="718"/>
      <c r="ED2" s="1226" t="s">
        <v>152</v>
      </c>
      <c r="EE2" s="1226"/>
      <c r="EF2" s="1227">
        <f>+$J$2</f>
        <v>0</v>
      </c>
      <c r="EG2" s="1227"/>
      <c r="EH2" s="711"/>
      <c r="EI2" s="712" t="s">
        <v>153</v>
      </c>
      <c r="EJ2" s="716">
        <f>+$N$2</f>
        <v>0</v>
      </c>
      <c r="EK2" s="714"/>
      <c r="EL2" s="714"/>
      <c r="EM2" s="714"/>
      <c r="EN2" s="1232"/>
      <c r="EO2" s="1233"/>
      <c r="EP2" s="715"/>
      <c r="EQ2" s="708"/>
      <c r="ER2" s="717"/>
      <c r="ES2" s="717"/>
      <c r="ET2" s="718"/>
      <c r="EU2" s="718"/>
      <c r="EV2" s="1226" t="s">
        <v>152</v>
      </c>
      <c r="EW2" s="1226"/>
      <c r="EX2" s="1227">
        <f>J$2</f>
        <v>0</v>
      </c>
      <c r="EY2" s="1227"/>
      <c r="EZ2" s="711"/>
      <c r="FA2" s="712" t="s">
        <v>153</v>
      </c>
      <c r="FB2" s="716">
        <f>+$N$2</f>
        <v>0</v>
      </c>
      <c r="FC2" s="714"/>
      <c r="FD2" s="714"/>
      <c r="FE2" s="714"/>
      <c r="FF2" s="1232"/>
      <c r="FG2" s="1233"/>
      <c r="FH2" s="715"/>
      <c r="FI2" s="708"/>
      <c r="FJ2" s="717"/>
      <c r="FK2" s="717"/>
      <c r="FL2" s="718"/>
      <c r="FM2" s="718"/>
      <c r="FN2" s="1226" t="s">
        <v>152</v>
      </c>
      <c r="FO2" s="1226"/>
      <c r="FP2" s="1227">
        <f>AB$2</f>
        <v>0</v>
      </c>
      <c r="FQ2" s="1227"/>
      <c r="FR2" s="711"/>
      <c r="FS2" s="712" t="s">
        <v>153</v>
      </c>
      <c r="FT2" s="716">
        <f>+$N$2</f>
        <v>0</v>
      </c>
      <c r="FU2" s="714"/>
      <c r="FV2" s="714"/>
      <c r="FW2" s="714"/>
      <c r="FX2" s="1232"/>
      <c r="FY2" s="1233"/>
      <c r="FZ2" s="715"/>
      <c r="GA2" s="708"/>
      <c r="GB2" s="717"/>
      <c r="GC2" s="717"/>
      <c r="GD2" s="718"/>
      <c r="GE2" s="718"/>
      <c r="GF2" s="1226" t="s">
        <v>152</v>
      </c>
      <c r="GG2" s="1226"/>
      <c r="GH2" s="1227">
        <f>AT$2</f>
        <v>0</v>
      </c>
      <c r="GI2" s="1227"/>
      <c r="GJ2" s="711"/>
      <c r="GK2" s="712" t="s">
        <v>153</v>
      </c>
      <c r="GL2" s="716">
        <f>+$N$2</f>
        <v>0</v>
      </c>
      <c r="GM2" s="714"/>
      <c r="GN2" s="714"/>
      <c r="GO2" s="714"/>
      <c r="GP2" s="1232"/>
      <c r="GQ2" s="1233"/>
      <c r="GR2" s="715"/>
      <c r="GS2" s="708"/>
      <c r="GT2" s="717"/>
      <c r="GU2" s="717"/>
      <c r="GV2" s="718"/>
      <c r="GW2" s="718"/>
      <c r="GX2" s="1226" t="s">
        <v>152</v>
      </c>
      <c r="GY2" s="1226"/>
      <c r="GZ2" s="1227">
        <f>BL$2</f>
        <v>0</v>
      </c>
      <c r="HA2" s="1227"/>
      <c r="HB2" s="711"/>
      <c r="HC2" s="712" t="s">
        <v>153</v>
      </c>
      <c r="HD2" s="716">
        <f>+$N$2</f>
        <v>0</v>
      </c>
      <c r="HE2" s="714"/>
      <c r="HF2" s="714"/>
      <c r="HG2" s="714"/>
      <c r="HH2" s="1232"/>
      <c r="HI2" s="1233"/>
      <c r="HJ2" s="715"/>
    </row>
    <row r="3" spans="1:224" ht="12.75">
      <c r="A3" s="701"/>
      <c r="B3" s="2"/>
      <c r="C3" s="719" t="s">
        <v>151</v>
      </c>
      <c r="D3" s="1249"/>
      <c r="E3" s="1249"/>
      <c r="F3" s="1249"/>
      <c r="G3" s="1249"/>
      <c r="H3" s="720"/>
      <c r="I3" s="721" t="s">
        <v>122</v>
      </c>
      <c r="J3" s="1250"/>
      <c r="K3" s="1250"/>
      <c r="L3" s="722"/>
      <c r="M3" s="721" t="s">
        <v>154</v>
      </c>
      <c r="N3" s="723"/>
      <c r="O3" s="31"/>
      <c r="P3" s="31"/>
      <c r="Q3" s="31"/>
      <c r="R3" s="1236"/>
      <c r="S3" s="1237"/>
      <c r="T3" s="715"/>
      <c r="U3" s="724" t="s">
        <v>151</v>
      </c>
      <c r="V3" s="1234">
        <f>+$D$3</f>
        <v>0</v>
      </c>
      <c r="W3" s="1234"/>
      <c r="X3" s="1234"/>
      <c r="Y3" s="1234"/>
      <c r="Z3" s="720"/>
      <c r="AA3" s="721" t="s">
        <v>122</v>
      </c>
      <c r="AB3" s="1235">
        <f>+$J$3</f>
        <v>0</v>
      </c>
      <c r="AC3" s="1235"/>
      <c r="AD3" s="722"/>
      <c r="AE3" s="721" t="s">
        <v>154</v>
      </c>
      <c r="AF3" s="723"/>
      <c r="AG3" s="31"/>
      <c r="AH3" s="31"/>
      <c r="AI3" s="31"/>
      <c r="AJ3" s="1236"/>
      <c r="AK3" s="1237"/>
      <c r="AL3" s="715"/>
      <c r="AM3" s="724" t="s">
        <v>151</v>
      </c>
      <c r="AN3" s="1234">
        <f>+$D$3</f>
        <v>0</v>
      </c>
      <c r="AO3" s="1234"/>
      <c r="AP3" s="1234"/>
      <c r="AQ3" s="1234"/>
      <c r="AR3" s="720"/>
      <c r="AS3" s="721" t="s">
        <v>122</v>
      </c>
      <c r="AT3" s="1235">
        <f>+$J$3</f>
        <v>0</v>
      </c>
      <c r="AU3" s="1235"/>
      <c r="AV3" s="722"/>
      <c r="AW3" s="721" t="s">
        <v>154</v>
      </c>
      <c r="AX3" s="723"/>
      <c r="AY3" s="31"/>
      <c r="AZ3" s="31"/>
      <c r="BA3" s="31"/>
      <c r="BB3" s="1236"/>
      <c r="BC3" s="1236"/>
      <c r="BD3" s="715"/>
      <c r="BE3" s="724" t="s">
        <v>151</v>
      </c>
      <c r="BF3" s="1234">
        <f>+$D$3</f>
        <v>0</v>
      </c>
      <c r="BG3" s="1234"/>
      <c r="BH3" s="1234"/>
      <c r="BI3" s="1234"/>
      <c r="BJ3" s="725"/>
      <c r="BK3" s="726" t="s">
        <v>122</v>
      </c>
      <c r="BL3" s="1235">
        <f>+$J$3</f>
        <v>0</v>
      </c>
      <c r="BM3" s="1235"/>
      <c r="BN3" s="722"/>
      <c r="BO3" s="721" t="s">
        <v>154</v>
      </c>
      <c r="BP3" s="723"/>
      <c r="BQ3" s="31"/>
      <c r="BR3" s="31"/>
      <c r="BS3" s="31"/>
      <c r="BT3" s="1236"/>
      <c r="BU3" s="1237"/>
      <c r="BV3" s="715"/>
      <c r="BW3" s="724" t="s">
        <v>151</v>
      </c>
      <c r="BX3" s="1234">
        <f>+$D$3</f>
        <v>0</v>
      </c>
      <c r="BY3" s="1234"/>
      <c r="BZ3" s="1234"/>
      <c r="CA3" s="1234"/>
      <c r="CB3" s="725"/>
      <c r="CC3" s="726" t="s">
        <v>122</v>
      </c>
      <c r="CD3" s="1235">
        <f>+$J$3</f>
        <v>0</v>
      </c>
      <c r="CE3" s="1235"/>
      <c r="CF3" s="722"/>
      <c r="CG3" s="721" t="s">
        <v>154</v>
      </c>
      <c r="CH3" s="723"/>
      <c r="CI3" s="31"/>
      <c r="CJ3" s="31"/>
      <c r="CK3" s="31"/>
      <c r="CL3" s="1236"/>
      <c r="CM3" s="1237"/>
      <c r="CN3" s="715"/>
      <c r="CO3" s="724" t="s">
        <v>151</v>
      </c>
      <c r="CP3" s="1234">
        <f>+$D$3</f>
        <v>0</v>
      </c>
      <c r="CQ3" s="1234"/>
      <c r="CR3" s="1234"/>
      <c r="CS3" s="1234"/>
      <c r="CT3" s="725"/>
      <c r="CU3" s="726" t="s">
        <v>122</v>
      </c>
      <c r="CV3" s="1235">
        <f>+$J$3</f>
        <v>0</v>
      </c>
      <c r="CW3" s="1235"/>
      <c r="CX3" s="722"/>
      <c r="CY3" s="721" t="s">
        <v>154</v>
      </c>
      <c r="CZ3" s="723"/>
      <c r="DA3" s="31"/>
      <c r="DB3" s="31"/>
      <c r="DC3" s="31"/>
      <c r="DD3" s="1236"/>
      <c r="DE3" s="1237"/>
      <c r="DF3" s="715"/>
      <c r="DG3" s="724" t="s">
        <v>151</v>
      </c>
      <c r="DH3" s="1234">
        <f>+$D$3</f>
        <v>0</v>
      </c>
      <c r="DI3" s="1234"/>
      <c r="DJ3" s="1234"/>
      <c r="DK3" s="1234"/>
      <c r="DL3" s="725"/>
      <c r="DM3" s="726" t="s">
        <v>122</v>
      </c>
      <c r="DN3" s="1235">
        <f>+$J$3</f>
        <v>0</v>
      </c>
      <c r="DO3" s="1235"/>
      <c r="DP3" s="722"/>
      <c r="DQ3" s="721" t="s">
        <v>154</v>
      </c>
      <c r="DR3" s="723"/>
      <c r="DS3" s="31"/>
      <c r="DT3" s="31"/>
      <c r="DU3" s="31"/>
      <c r="DV3" s="1236"/>
      <c r="DW3" s="1237"/>
      <c r="DX3" s="715"/>
      <c r="DY3" s="724" t="s">
        <v>151</v>
      </c>
      <c r="DZ3" s="1234">
        <f>+$D$3</f>
        <v>0</v>
      </c>
      <c r="EA3" s="1234"/>
      <c r="EB3" s="1234"/>
      <c r="EC3" s="1234"/>
      <c r="ED3" s="725"/>
      <c r="EE3" s="726" t="s">
        <v>122</v>
      </c>
      <c r="EF3" s="1235">
        <f>+$J$3</f>
        <v>0</v>
      </c>
      <c r="EG3" s="1235"/>
      <c r="EH3" s="722"/>
      <c r="EI3" s="721" t="s">
        <v>154</v>
      </c>
      <c r="EJ3" s="723"/>
      <c r="EK3" s="31"/>
      <c r="EL3" s="31"/>
      <c r="EM3" s="31"/>
      <c r="EN3" s="1236"/>
      <c r="EO3" s="1237"/>
      <c r="EP3" s="715"/>
      <c r="EQ3" s="724" t="s">
        <v>151</v>
      </c>
      <c r="ER3" s="1234">
        <f>+$D$3</f>
        <v>0</v>
      </c>
      <c r="ES3" s="1234"/>
      <c r="ET3" s="1234"/>
      <c r="EU3" s="1234"/>
      <c r="EV3" s="725"/>
      <c r="EW3" s="726" t="s">
        <v>122</v>
      </c>
      <c r="EX3" s="1235">
        <f>+$J$3</f>
        <v>0</v>
      </c>
      <c r="EY3" s="1235"/>
      <c r="EZ3" s="722"/>
      <c r="FA3" s="721" t="s">
        <v>154</v>
      </c>
      <c r="FB3" s="723"/>
      <c r="FC3" s="31"/>
      <c r="FD3" s="31"/>
      <c r="FE3" s="31"/>
      <c r="FF3" s="1236"/>
      <c r="FG3" s="1237"/>
      <c r="FH3" s="715"/>
      <c r="FI3" s="724" t="s">
        <v>151</v>
      </c>
      <c r="FJ3" s="1234">
        <f>+$D$3</f>
        <v>0</v>
      </c>
      <c r="FK3" s="1234"/>
      <c r="FL3" s="1234"/>
      <c r="FM3" s="1234"/>
      <c r="FN3" s="725"/>
      <c r="FO3" s="726" t="s">
        <v>122</v>
      </c>
      <c r="FP3" s="1235">
        <f>+$J$3</f>
        <v>0</v>
      </c>
      <c r="FQ3" s="1235"/>
      <c r="FR3" s="722"/>
      <c r="FS3" s="721" t="s">
        <v>154</v>
      </c>
      <c r="FT3" s="723"/>
      <c r="FU3" s="31"/>
      <c r="FV3" s="31"/>
      <c r="FW3" s="31"/>
      <c r="FX3" s="1236"/>
      <c r="FY3" s="1237"/>
      <c r="FZ3" s="715"/>
      <c r="GA3" s="724" t="s">
        <v>151</v>
      </c>
      <c r="GB3" s="1234">
        <f>+$D$3</f>
        <v>0</v>
      </c>
      <c r="GC3" s="1234"/>
      <c r="GD3" s="1234"/>
      <c r="GE3" s="1234"/>
      <c r="GF3" s="725"/>
      <c r="GG3" s="726" t="s">
        <v>122</v>
      </c>
      <c r="GH3" s="1235">
        <f>+$J$3</f>
        <v>0</v>
      </c>
      <c r="GI3" s="1235"/>
      <c r="GJ3" s="722"/>
      <c r="GK3" s="721" t="s">
        <v>154</v>
      </c>
      <c r="GL3" s="723"/>
      <c r="GM3" s="31"/>
      <c r="GN3" s="31"/>
      <c r="GO3" s="31"/>
      <c r="GP3" s="1236"/>
      <c r="GQ3" s="1237"/>
      <c r="GR3" s="715"/>
      <c r="GS3" s="724" t="s">
        <v>151</v>
      </c>
      <c r="GT3" s="1234">
        <f>+$D$3</f>
        <v>0</v>
      </c>
      <c r="GU3" s="1234"/>
      <c r="GV3" s="1234"/>
      <c r="GW3" s="1234"/>
      <c r="GX3" s="725"/>
      <c r="GY3" s="726" t="s">
        <v>122</v>
      </c>
      <c r="GZ3" s="1235">
        <f>+$J$3</f>
        <v>0</v>
      </c>
      <c r="HA3" s="1235"/>
      <c r="HB3" s="722"/>
      <c r="HC3" s="721" t="s">
        <v>154</v>
      </c>
      <c r="HD3" s="723"/>
      <c r="HE3" s="31"/>
      <c r="HF3" s="31"/>
      <c r="HG3" s="31"/>
      <c r="HH3" s="1236"/>
      <c r="HI3" s="1237"/>
      <c r="HJ3" s="715"/>
    </row>
    <row r="4" spans="1:224" ht="13.9" customHeight="1">
      <c r="A4" s="701"/>
      <c r="B4" s="720"/>
      <c r="C4" s="727"/>
      <c r="D4" s="1"/>
      <c r="E4" s="728"/>
      <c r="F4" s="728"/>
      <c r="G4" s="720"/>
      <c r="H4" s="729"/>
      <c r="I4" s="1"/>
      <c r="J4" s="1"/>
      <c r="K4" s="730"/>
      <c r="L4" s="722"/>
      <c r="M4" s="721" t="s">
        <v>150</v>
      </c>
      <c r="N4" s="731"/>
      <c r="O4" s="31"/>
      <c r="P4" s="31"/>
      <c r="Q4" s="31"/>
      <c r="R4" s="722"/>
      <c r="S4" s="112"/>
      <c r="T4" s="715"/>
      <c r="U4" s="732"/>
      <c r="W4" s="728"/>
      <c r="X4" s="728"/>
      <c r="Y4" s="720"/>
      <c r="Z4" s="729"/>
      <c r="AC4" s="730"/>
      <c r="AD4" s="722"/>
      <c r="AE4" s="721" t="s">
        <v>150</v>
      </c>
      <c r="AF4" s="731"/>
      <c r="AG4" s="31"/>
      <c r="AH4" s="31"/>
      <c r="AI4" s="31"/>
      <c r="AJ4" s="722"/>
      <c r="AK4" s="112"/>
      <c r="AL4" s="715"/>
      <c r="AM4" s="732"/>
      <c r="AO4" s="728"/>
      <c r="AP4" s="728"/>
      <c r="AQ4" s="720"/>
      <c r="AR4" s="729"/>
      <c r="AU4" s="730"/>
      <c r="AV4" s="722"/>
      <c r="AW4" s="721" t="s">
        <v>150</v>
      </c>
      <c r="AX4" s="731"/>
      <c r="AY4" s="31"/>
      <c r="AZ4" s="31"/>
      <c r="BA4" s="31"/>
      <c r="BB4" s="722"/>
      <c r="BD4" s="715"/>
      <c r="BE4" s="732"/>
      <c r="BG4" s="728"/>
      <c r="BH4" s="728"/>
      <c r="BI4" s="720"/>
      <c r="BJ4" s="729"/>
      <c r="BM4" s="730"/>
      <c r="BN4" s="722"/>
      <c r="BO4" s="721" t="s">
        <v>150</v>
      </c>
      <c r="BP4" s="731"/>
      <c r="BQ4" s="31"/>
      <c r="BR4" s="31"/>
      <c r="BS4" s="31"/>
      <c r="BT4" s="722"/>
      <c r="BU4" s="112"/>
      <c r="BV4" s="715"/>
      <c r="BW4" s="732"/>
      <c r="BY4" s="728"/>
      <c r="BZ4" s="728"/>
      <c r="CA4" s="720"/>
      <c r="CB4" s="729"/>
      <c r="CE4" s="730"/>
      <c r="CF4" s="722"/>
      <c r="CG4" s="721" t="s">
        <v>150</v>
      </c>
      <c r="CH4" s="731"/>
      <c r="CI4" s="31"/>
      <c r="CJ4" s="31"/>
      <c r="CK4" s="31"/>
      <c r="CL4" s="722"/>
      <c r="CM4" s="112"/>
      <c r="CN4" s="715"/>
      <c r="CO4" s="732"/>
      <c r="CQ4" s="728"/>
      <c r="CR4" s="728"/>
      <c r="CS4" s="720"/>
      <c r="CT4" s="729"/>
      <c r="CW4" s="730"/>
      <c r="CX4" s="722"/>
      <c r="CY4" s="721" t="s">
        <v>150</v>
      </c>
      <c r="CZ4" s="731"/>
      <c r="DA4" s="31"/>
      <c r="DB4" s="31"/>
      <c r="DC4" s="31"/>
      <c r="DD4" s="722"/>
      <c r="DE4" s="112"/>
      <c r="DF4" s="715"/>
      <c r="DG4" s="732"/>
      <c r="DI4" s="728"/>
      <c r="DJ4" s="728"/>
      <c r="DK4" s="720"/>
      <c r="DL4" s="729"/>
      <c r="DO4" s="730"/>
      <c r="DP4" s="722"/>
      <c r="DQ4" s="721" t="s">
        <v>150</v>
      </c>
      <c r="DR4" s="731"/>
      <c r="DS4" s="31"/>
      <c r="DT4" s="31"/>
      <c r="DU4" s="31"/>
      <c r="DV4" s="722"/>
      <c r="DW4" s="112"/>
      <c r="DX4" s="715"/>
      <c r="DY4" s="732"/>
      <c r="EA4" s="728"/>
      <c r="EB4" s="728"/>
      <c r="EC4" s="720"/>
      <c r="ED4" s="729"/>
      <c r="EG4" s="730"/>
      <c r="EH4" s="722"/>
      <c r="EI4" s="721" t="s">
        <v>150</v>
      </c>
      <c r="EJ4" s="731"/>
      <c r="EK4" s="31"/>
      <c r="EL4" s="31"/>
      <c r="EM4" s="31"/>
      <c r="EN4" s="722"/>
      <c r="EO4" s="112"/>
      <c r="EP4" s="715"/>
      <c r="EQ4" s="732"/>
      <c r="ES4" s="728"/>
      <c r="ET4" s="728"/>
      <c r="EU4" s="720"/>
      <c r="EV4" s="729"/>
      <c r="EY4" s="730"/>
      <c r="EZ4" s="722"/>
      <c r="FA4" s="721" t="s">
        <v>150</v>
      </c>
      <c r="FB4" s="731"/>
      <c r="FC4" s="31"/>
      <c r="FD4" s="31"/>
      <c r="FE4" s="31"/>
      <c r="FF4" s="722"/>
      <c r="FG4" s="112"/>
      <c r="FH4" s="715"/>
      <c r="FI4" s="732"/>
      <c r="FK4" s="728"/>
      <c r="FL4" s="728"/>
      <c r="FM4" s="720"/>
      <c r="FN4" s="729"/>
      <c r="FQ4" s="730"/>
      <c r="FR4" s="722"/>
      <c r="FS4" s="721" t="s">
        <v>150</v>
      </c>
      <c r="FT4" s="731"/>
      <c r="FU4" s="31"/>
      <c r="FV4" s="31"/>
      <c r="FW4" s="31"/>
      <c r="FX4" s="722"/>
      <c r="FY4" s="112"/>
      <c r="FZ4" s="715"/>
      <c r="GA4" s="732"/>
      <c r="GC4" s="728"/>
      <c r="GD4" s="728"/>
      <c r="GE4" s="720"/>
      <c r="GF4" s="729"/>
      <c r="GI4" s="730"/>
      <c r="GJ4" s="722"/>
      <c r="GK4" s="721" t="s">
        <v>150</v>
      </c>
      <c r="GL4" s="731"/>
      <c r="GM4" s="31"/>
      <c r="GN4" s="31"/>
      <c r="GO4" s="31"/>
      <c r="GP4" s="722"/>
      <c r="GQ4" s="112"/>
      <c r="GR4" s="715"/>
      <c r="GS4" s="732"/>
      <c r="GU4" s="728"/>
      <c r="GV4" s="728"/>
      <c r="GW4" s="720"/>
      <c r="GX4" s="729"/>
      <c r="HA4" s="730"/>
      <c r="HB4" s="722"/>
      <c r="HC4" s="721" t="s">
        <v>150</v>
      </c>
      <c r="HD4" s="731"/>
      <c r="HE4" s="31"/>
      <c r="HF4" s="31"/>
      <c r="HG4" s="31"/>
      <c r="HH4" s="722"/>
      <c r="HI4" s="112"/>
      <c r="HJ4" s="715"/>
    </row>
    <row r="5" spans="1:224" ht="3.6" customHeight="1" thickBot="1">
      <c r="A5" s="701"/>
      <c r="B5" s="720"/>
      <c r="C5" s="733"/>
      <c r="D5" s="1"/>
      <c r="E5" s="728"/>
      <c r="F5" s="728"/>
      <c r="G5" s="720"/>
      <c r="H5" s="729"/>
      <c r="I5" s="1"/>
      <c r="J5" s="1"/>
      <c r="K5" s="730"/>
      <c r="L5" s="722"/>
      <c r="M5" s="31"/>
      <c r="N5" s="31"/>
      <c r="O5" s="31"/>
      <c r="P5" s="31"/>
      <c r="Q5" s="31"/>
      <c r="R5" s="722"/>
      <c r="S5" s="112"/>
      <c r="T5" s="715"/>
      <c r="U5" s="733"/>
      <c r="W5" s="728"/>
      <c r="X5" s="728"/>
      <c r="Y5" s="720"/>
      <c r="Z5" s="729"/>
      <c r="AC5" s="730"/>
      <c r="AD5" s="722"/>
      <c r="AE5" s="31"/>
      <c r="AF5" s="31"/>
      <c r="AG5" s="31"/>
      <c r="AH5" s="31"/>
      <c r="AI5" s="31"/>
      <c r="AJ5" s="722"/>
      <c r="AK5" s="112"/>
      <c r="AL5" s="715"/>
      <c r="AM5" s="733"/>
      <c r="AO5" s="728"/>
      <c r="AP5" s="728"/>
      <c r="AQ5" s="720"/>
      <c r="AR5" s="729"/>
      <c r="AU5" s="730"/>
      <c r="AV5" s="722"/>
      <c r="AW5" s="31"/>
      <c r="AX5" s="31"/>
      <c r="AY5" s="31"/>
      <c r="AZ5" s="31"/>
      <c r="BA5" s="31"/>
      <c r="BB5" s="722"/>
      <c r="BD5" s="715"/>
      <c r="BE5" s="733"/>
      <c r="BG5" s="728"/>
      <c r="BH5" s="728"/>
      <c r="BI5" s="720"/>
      <c r="BJ5" s="729"/>
      <c r="BM5" s="730"/>
      <c r="BN5" s="722"/>
      <c r="BO5" s="31"/>
      <c r="BP5" s="31"/>
      <c r="BQ5" s="31"/>
      <c r="BR5" s="31"/>
      <c r="BS5" s="31"/>
      <c r="BT5" s="722"/>
      <c r="BU5" s="112"/>
      <c r="BV5" s="715"/>
      <c r="BW5" s="733"/>
      <c r="BY5" s="728"/>
      <c r="BZ5" s="728"/>
      <c r="CA5" s="720"/>
      <c r="CB5" s="729"/>
      <c r="CE5" s="730"/>
      <c r="CF5" s="722"/>
      <c r="CG5" s="31"/>
      <c r="CH5" s="31"/>
      <c r="CI5" s="31"/>
      <c r="CJ5" s="31"/>
      <c r="CK5" s="31"/>
      <c r="CL5" s="722"/>
      <c r="CM5" s="112"/>
      <c r="CN5" s="715"/>
      <c r="CO5" s="733"/>
      <c r="CQ5" s="728"/>
      <c r="CR5" s="728"/>
      <c r="CS5" s="720"/>
      <c r="CT5" s="729"/>
      <c r="CW5" s="730"/>
      <c r="CX5" s="722"/>
      <c r="CY5" s="31"/>
      <c r="CZ5" s="31"/>
      <c r="DA5" s="31"/>
      <c r="DB5" s="31"/>
      <c r="DC5" s="31"/>
      <c r="DD5" s="722"/>
      <c r="DE5" s="112"/>
      <c r="DF5" s="715"/>
      <c r="DG5" s="733"/>
      <c r="DI5" s="728"/>
      <c r="DJ5" s="728"/>
      <c r="DK5" s="720"/>
      <c r="DL5" s="729"/>
      <c r="DO5" s="730"/>
      <c r="DP5" s="722"/>
      <c r="DQ5" s="31"/>
      <c r="DR5" s="31"/>
      <c r="DS5" s="31"/>
      <c r="DT5" s="31"/>
      <c r="DU5" s="31"/>
      <c r="DV5" s="722"/>
      <c r="DW5" s="112"/>
      <c r="DX5" s="715"/>
      <c r="DY5" s="733"/>
      <c r="EA5" s="728"/>
      <c r="EB5" s="728"/>
      <c r="EC5" s="720"/>
      <c r="ED5" s="729"/>
      <c r="EG5" s="730"/>
      <c r="EH5" s="722"/>
      <c r="EI5" s="31"/>
      <c r="EJ5" s="31"/>
      <c r="EK5" s="31"/>
      <c r="EL5" s="31"/>
      <c r="EM5" s="31"/>
      <c r="EN5" s="722"/>
      <c r="EO5" s="112"/>
      <c r="EP5" s="715"/>
      <c r="EQ5" s="733"/>
      <c r="ES5" s="728"/>
      <c r="ET5" s="728"/>
      <c r="EU5" s="720"/>
      <c r="EV5" s="729"/>
      <c r="EY5" s="730"/>
      <c r="EZ5" s="722"/>
      <c r="FA5" s="31"/>
      <c r="FB5" s="31"/>
      <c r="FC5" s="31"/>
      <c r="FD5" s="31"/>
      <c r="FE5" s="31"/>
      <c r="FF5" s="722"/>
      <c r="FG5" s="112"/>
      <c r="FH5" s="715"/>
      <c r="FI5" s="733"/>
      <c r="FK5" s="728"/>
      <c r="FL5" s="728"/>
      <c r="FM5" s="720"/>
      <c r="FN5" s="729"/>
      <c r="FQ5" s="730"/>
      <c r="FR5" s="722"/>
      <c r="FS5" s="31"/>
      <c r="FT5" s="31"/>
      <c r="FU5" s="31"/>
      <c r="FV5" s="31"/>
      <c r="FW5" s="31"/>
      <c r="FX5" s="722"/>
      <c r="FY5" s="112"/>
      <c r="FZ5" s="715"/>
      <c r="GA5" s="733"/>
      <c r="GC5" s="728"/>
      <c r="GD5" s="728"/>
      <c r="GE5" s="720"/>
      <c r="GF5" s="729"/>
      <c r="GI5" s="730"/>
      <c r="GJ5" s="722"/>
      <c r="GK5" s="31"/>
      <c r="GL5" s="31"/>
      <c r="GM5" s="31"/>
      <c r="GN5" s="31"/>
      <c r="GO5" s="31"/>
      <c r="GP5" s="722"/>
      <c r="GQ5" s="112"/>
      <c r="GR5" s="715"/>
      <c r="GS5" s="733"/>
      <c r="GU5" s="728"/>
      <c r="GV5" s="728"/>
      <c r="GW5" s="720"/>
      <c r="GX5" s="729"/>
      <c r="HA5" s="730"/>
      <c r="HB5" s="722"/>
      <c r="HC5" s="31"/>
      <c r="HD5" s="31"/>
      <c r="HE5" s="31"/>
      <c r="HF5" s="31"/>
      <c r="HG5" s="31"/>
      <c r="HH5" s="722"/>
      <c r="HI5" s="112"/>
      <c r="HJ5" s="715"/>
    </row>
    <row r="6" spans="1:224" ht="21" customHeight="1" thickTop="1">
      <c r="A6" s="734">
        <v>1</v>
      </c>
      <c r="B6" s="735" t="s">
        <v>46</v>
      </c>
      <c r="C6" s="736" t="s">
        <v>33</v>
      </c>
      <c r="D6" s="737" t="s">
        <v>48</v>
      </c>
      <c r="E6" s="738" t="s">
        <v>49</v>
      </c>
      <c r="F6" s="738" t="s">
        <v>50</v>
      </c>
      <c r="G6" s="738" t="s">
        <v>51</v>
      </c>
      <c r="H6" s="738" t="s">
        <v>52</v>
      </c>
      <c r="I6" s="738" t="s">
        <v>53</v>
      </c>
      <c r="J6" s="738" t="s">
        <v>54</v>
      </c>
      <c r="K6" s="738" t="s">
        <v>55</v>
      </c>
      <c r="L6" s="738" t="s">
        <v>56</v>
      </c>
      <c r="M6" s="738" t="s">
        <v>57</v>
      </c>
      <c r="N6" s="738" t="s">
        <v>156</v>
      </c>
      <c r="O6" s="738" t="s">
        <v>158</v>
      </c>
      <c r="P6" s="738" t="s">
        <v>157</v>
      </c>
      <c r="Q6" s="738" t="s">
        <v>159</v>
      </c>
      <c r="R6" s="738" t="s">
        <v>160</v>
      </c>
      <c r="S6" s="739" t="s">
        <v>161</v>
      </c>
      <c r="T6" s="715"/>
      <c r="U6" s="740" t="s">
        <v>33</v>
      </c>
      <c r="V6" s="737" t="s">
        <v>48</v>
      </c>
      <c r="W6" s="738" t="s">
        <v>49</v>
      </c>
      <c r="X6" s="738" t="s">
        <v>50</v>
      </c>
      <c r="Y6" s="738" t="s">
        <v>51</v>
      </c>
      <c r="Z6" s="738" t="s">
        <v>52</v>
      </c>
      <c r="AA6" s="738" t="s">
        <v>53</v>
      </c>
      <c r="AB6" s="738" t="s">
        <v>54</v>
      </c>
      <c r="AC6" s="738" t="s">
        <v>55</v>
      </c>
      <c r="AD6" s="738" t="s">
        <v>56</v>
      </c>
      <c r="AE6" s="738" t="s">
        <v>57</v>
      </c>
      <c r="AF6" s="738" t="s">
        <v>156</v>
      </c>
      <c r="AG6" s="738" t="s">
        <v>158</v>
      </c>
      <c r="AH6" s="738" t="s">
        <v>157</v>
      </c>
      <c r="AI6" s="738" t="s">
        <v>159</v>
      </c>
      <c r="AJ6" s="738" t="s">
        <v>160</v>
      </c>
      <c r="AK6" s="739" t="s">
        <v>161</v>
      </c>
      <c r="AL6" s="715"/>
      <c r="AM6" s="740" t="s">
        <v>33</v>
      </c>
      <c r="AN6" s="737" t="s">
        <v>48</v>
      </c>
      <c r="AO6" s="738" t="s">
        <v>49</v>
      </c>
      <c r="AP6" s="738" t="s">
        <v>50</v>
      </c>
      <c r="AQ6" s="738" t="s">
        <v>51</v>
      </c>
      <c r="AR6" s="738" t="s">
        <v>52</v>
      </c>
      <c r="AS6" s="738" t="s">
        <v>53</v>
      </c>
      <c r="AT6" s="738" t="s">
        <v>54</v>
      </c>
      <c r="AU6" s="738" t="s">
        <v>55</v>
      </c>
      <c r="AV6" s="738" t="s">
        <v>56</v>
      </c>
      <c r="AW6" s="738" t="s">
        <v>57</v>
      </c>
      <c r="AX6" s="738" t="s">
        <v>156</v>
      </c>
      <c r="AY6" s="738" t="s">
        <v>158</v>
      </c>
      <c r="AZ6" s="738" t="s">
        <v>157</v>
      </c>
      <c r="BA6" s="738" t="s">
        <v>159</v>
      </c>
      <c r="BB6" s="738" t="s">
        <v>160</v>
      </c>
      <c r="BC6" s="741" t="s">
        <v>161</v>
      </c>
      <c r="BD6" s="715"/>
      <c r="BE6" s="740" t="s">
        <v>33</v>
      </c>
      <c r="BF6" s="737" t="s">
        <v>48</v>
      </c>
      <c r="BG6" s="738" t="s">
        <v>49</v>
      </c>
      <c r="BH6" s="738" t="s">
        <v>50</v>
      </c>
      <c r="BI6" s="738" t="s">
        <v>51</v>
      </c>
      <c r="BJ6" s="738" t="s">
        <v>52</v>
      </c>
      <c r="BK6" s="738" t="s">
        <v>53</v>
      </c>
      <c r="BL6" s="738" t="s">
        <v>54</v>
      </c>
      <c r="BM6" s="738" t="s">
        <v>55</v>
      </c>
      <c r="BN6" s="738" t="s">
        <v>56</v>
      </c>
      <c r="BO6" s="738" t="s">
        <v>57</v>
      </c>
      <c r="BP6" s="738" t="s">
        <v>156</v>
      </c>
      <c r="BQ6" s="738" t="s">
        <v>158</v>
      </c>
      <c r="BR6" s="738" t="s">
        <v>157</v>
      </c>
      <c r="BS6" s="738" t="s">
        <v>159</v>
      </c>
      <c r="BT6" s="738" t="s">
        <v>160</v>
      </c>
      <c r="BU6" s="739" t="s">
        <v>161</v>
      </c>
      <c r="BV6" s="715"/>
      <c r="BW6" s="740" t="s">
        <v>33</v>
      </c>
      <c r="BX6" s="737" t="s">
        <v>48</v>
      </c>
      <c r="BY6" s="738" t="s">
        <v>49</v>
      </c>
      <c r="BZ6" s="738" t="s">
        <v>50</v>
      </c>
      <c r="CA6" s="738" t="s">
        <v>51</v>
      </c>
      <c r="CB6" s="738" t="s">
        <v>52</v>
      </c>
      <c r="CC6" s="738" t="s">
        <v>53</v>
      </c>
      <c r="CD6" s="738" t="s">
        <v>54</v>
      </c>
      <c r="CE6" s="738" t="s">
        <v>55</v>
      </c>
      <c r="CF6" s="738" t="s">
        <v>56</v>
      </c>
      <c r="CG6" s="738" t="s">
        <v>57</v>
      </c>
      <c r="CH6" s="738" t="s">
        <v>156</v>
      </c>
      <c r="CI6" s="738" t="s">
        <v>158</v>
      </c>
      <c r="CJ6" s="738" t="s">
        <v>157</v>
      </c>
      <c r="CK6" s="738" t="s">
        <v>159</v>
      </c>
      <c r="CL6" s="738" t="s">
        <v>160</v>
      </c>
      <c r="CM6" s="739" t="s">
        <v>161</v>
      </c>
      <c r="CN6" s="715"/>
      <c r="CO6" s="740" t="s">
        <v>33</v>
      </c>
      <c r="CP6" s="737" t="s">
        <v>48</v>
      </c>
      <c r="CQ6" s="738" t="s">
        <v>49</v>
      </c>
      <c r="CR6" s="738" t="s">
        <v>50</v>
      </c>
      <c r="CS6" s="738" t="s">
        <v>51</v>
      </c>
      <c r="CT6" s="738" t="s">
        <v>52</v>
      </c>
      <c r="CU6" s="738" t="s">
        <v>53</v>
      </c>
      <c r="CV6" s="738" t="s">
        <v>54</v>
      </c>
      <c r="CW6" s="738" t="s">
        <v>55</v>
      </c>
      <c r="CX6" s="738" t="s">
        <v>56</v>
      </c>
      <c r="CY6" s="738" t="s">
        <v>57</v>
      </c>
      <c r="CZ6" s="738" t="s">
        <v>156</v>
      </c>
      <c r="DA6" s="738" t="s">
        <v>158</v>
      </c>
      <c r="DB6" s="738" t="s">
        <v>157</v>
      </c>
      <c r="DC6" s="738" t="s">
        <v>159</v>
      </c>
      <c r="DD6" s="738" t="s">
        <v>160</v>
      </c>
      <c r="DE6" s="739" t="s">
        <v>161</v>
      </c>
      <c r="DF6" s="715"/>
      <c r="DG6" s="740" t="s">
        <v>33</v>
      </c>
      <c r="DH6" s="737" t="s">
        <v>48</v>
      </c>
      <c r="DI6" s="738" t="s">
        <v>49</v>
      </c>
      <c r="DJ6" s="738" t="s">
        <v>50</v>
      </c>
      <c r="DK6" s="738" t="s">
        <v>51</v>
      </c>
      <c r="DL6" s="738" t="s">
        <v>52</v>
      </c>
      <c r="DM6" s="738" t="s">
        <v>53</v>
      </c>
      <c r="DN6" s="738" t="s">
        <v>54</v>
      </c>
      <c r="DO6" s="738" t="s">
        <v>55</v>
      </c>
      <c r="DP6" s="738" t="s">
        <v>56</v>
      </c>
      <c r="DQ6" s="738" t="s">
        <v>57</v>
      </c>
      <c r="DR6" s="738" t="s">
        <v>156</v>
      </c>
      <c r="DS6" s="738" t="s">
        <v>158</v>
      </c>
      <c r="DT6" s="738" t="s">
        <v>157</v>
      </c>
      <c r="DU6" s="738" t="s">
        <v>159</v>
      </c>
      <c r="DV6" s="738" t="s">
        <v>160</v>
      </c>
      <c r="DW6" s="739" t="s">
        <v>161</v>
      </c>
      <c r="DX6" s="715"/>
      <c r="DY6" s="740" t="s">
        <v>33</v>
      </c>
      <c r="DZ6" s="742" t="s">
        <v>48</v>
      </c>
      <c r="EA6" s="743" t="s">
        <v>49</v>
      </c>
      <c r="EB6" s="738" t="s">
        <v>50</v>
      </c>
      <c r="EC6" s="738" t="s">
        <v>51</v>
      </c>
      <c r="ED6" s="738" t="s">
        <v>52</v>
      </c>
      <c r="EE6" s="738" t="s">
        <v>53</v>
      </c>
      <c r="EF6" s="738" t="s">
        <v>54</v>
      </c>
      <c r="EG6" s="738" t="s">
        <v>55</v>
      </c>
      <c r="EH6" s="738" t="s">
        <v>56</v>
      </c>
      <c r="EI6" s="738" t="s">
        <v>57</v>
      </c>
      <c r="EJ6" s="738" t="s">
        <v>156</v>
      </c>
      <c r="EK6" s="738" t="s">
        <v>158</v>
      </c>
      <c r="EL6" s="738" t="s">
        <v>157</v>
      </c>
      <c r="EM6" s="738" t="s">
        <v>159</v>
      </c>
      <c r="EN6" s="738" t="s">
        <v>160</v>
      </c>
      <c r="EO6" s="739" t="s">
        <v>161</v>
      </c>
      <c r="EP6" s="715"/>
      <c r="EQ6" s="740" t="s">
        <v>33</v>
      </c>
      <c r="ER6" s="737" t="s">
        <v>48</v>
      </c>
      <c r="ES6" s="738" t="s">
        <v>49</v>
      </c>
      <c r="ET6" s="738" t="s">
        <v>50</v>
      </c>
      <c r="EU6" s="738" t="s">
        <v>51</v>
      </c>
      <c r="EV6" s="738" t="s">
        <v>52</v>
      </c>
      <c r="EW6" s="738" t="s">
        <v>53</v>
      </c>
      <c r="EX6" s="738" t="s">
        <v>54</v>
      </c>
      <c r="EY6" s="738" t="s">
        <v>55</v>
      </c>
      <c r="EZ6" s="738" t="s">
        <v>56</v>
      </c>
      <c r="FA6" s="738" t="s">
        <v>57</v>
      </c>
      <c r="FB6" s="738" t="s">
        <v>156</v>
      </c>
      <c r="FC6" s="738" t="s">
        <v>158</v>
      </c>
      <c r="FD6" s="738" t="s">
        <v>157</v>
      </c>
      <c r="FE6" s="738" t="s">
        <v>159</v>
      </c>
      <c r="FF6" s="738" t="s">
        <v>160</v>
      </c>
      <c r="FG6" s="739" t="s">
        <v>161</v>
      </c>
      <c r="FH6" s="715"/>
      <c r="FI6" s="740" t="s">
        <v>33</v>
      </c>
      <c r="FJ6" s="737" t="s">
        <v>48</v>
      </c>
      <c r="FK6" s="738" t="s">
        <v>49</v>
      </c>
      <c r="FL6" s="738" t="s">
        <v>50</v>
      </c>
      <c r="FM6" s="738" t="s">
        <v>51</v>
      </c>
      <c r="FN6" s="738" t="s">
        <v>52</v>
      </c>
      <c r="FO6" s="738" t="s">
        <v>53</v>
      </c>
      <c r="FP6" s="738" t="s">
        <v>54</v>
      </c>
      <c r="FQ6" s="738" t="s">
        <v>55</v>
      </c>
      <c r="FR6" s="738" t="s">
        <v>56</v>
      </c>
      <c r="FS6" s="738" t="s">
        <v>57</v>
      </c>
      <c r="FT6" s="738" t="s">
        <v>156</v>
      </c>
      <c r="FU6" s="738" t="s">
        <v>158</v>
      </c>
      <c r="FV6" s="738" t="s">
        <v>157</v>
      </c>
      <c r="FW6" s="738" t="s">
        <v>159</v>
      </c>
      <c r="FX6" s="738" t="s">
        <v>160</v>
      </c>
      <c r="FY6" s="739" t="s">
        <v>161</v>
      </c>
      <c r="FZ6" s="715"/>
      <c r="GA6" s="740" t="s">
        <v>33</v>
      </c>
      <c r="GB6" s="737" t="s">
        <v>48</v>
      </c>
      <c r="GC6" s="738" t="s">
        <v>49</v>
      </c>
      <c r="GD6" s="738" t="s">
        <v>50</v>
      </c>
      <c r="GE6" s="738" t="s">
        <v>51</v>
      </c>
      <c r="GF6" s="738" t="s">
        <v>52</v>
      </c>
      <c r="GG6" s="738" t="s">
        <v>53</v>
      </c>
      <c r="GH6" s="738" t="s">
        <v>54</v>
      </c>
      <c r="GI6" s="738" t="s">
        <v>55</v>
      </c>
      <c r="GJ6" s="738" t="s">
        <v>56</v>
      </c>
      <c r="GK6" s="738" t="s">
        <v>57</v>
      </c>
      <c r="GL6" s="738" t="s">
        <v>156</v>
      </c>
      <c r="GM6" s="738" t="s">
        <v>158</v>
      </c>
      <c r="GN6" s="738" t="s">
        <v>157</v>
      </c>
      <c r="GO6" s="738" t="s">
        <v>159</v>
      </c>
      <c r="GP6" s="738" t="s">
        <v>160</v>
      </c>
      <c r="GQ6" s="739" t="s">
        <v>161</v>
      </c>
      <c r="GR6" s="715"/>
      <c r="GS6" s="740" t="s">
        <v>33</v>
      </c>
      <c r="GT6" s="737" t="s">
        <v>48</v>
      </c>
      <c r="GU6" s="738" t="s">
        <v>49</v>
      </c>
      <c r="GV6" s="738" t="s">
        <v>50</v>
      </c>
      <c r="GW6" s="738" t="s">
        <v>51</v>
      </c>
      <c r="GX6" s="738" t="s">
        <v>52</v>
      </c>
      <c r="GY6" s="738" t="s">
        <v>53</v>
      </c>
      <c r="GZ6" s="738" t="s">
        <v>54</v>
      </c>
      <c r="HA6" s="738" t="s">
        <v>55</v>
      </c>
      <c r="HB6" s="738" t="s">
        <v>56</v>
      </c>
      <c r="HC6" s="738" t="s">
        <v>57</v>
      </c>
      <c r="HD6" s="738" t="s">
        <v>156</v>
      </c>
      <c r="HE6" s="738" t="s">
        <v>158</v>
      </c>
      <c r="HF6" s="738" t="s">
        <v>157</v>
      </c>
      <c r="HG6" s="738" t="s">
        <v>159</v>
      </c>
      <c r="HH6" s="738" t="s">
        <v>160</v>
      </c>
      <c r="HI6" s="739" t="s">
        <v>161</v>
      </c>
      <c r="HJ6" s="715"/>
    </row>
    <row r="7" spans="1:224" ht="14.45" customHeight="1" thickBot="1">
      <c r="A7" s="734">
        <v>2</v>
      </c>
      <c r="B7" s="744" t="s">
        <v>47</v>
      </c>
      <c r="C7" s="745"/>
      <c r="D7" s="746"/>
      <c r="E7" s="747"/>
      <c r="F7" s="747"/>
      <c r="G7" s="747"/>
      <c r="H7" s="747"/>
      <c r="I7" s="747"/>
      <c r="J7" s="747"/>
      <c r="K7" s="747"/>
      <c r="L7" s="747"/>
      <c r="M7" s="747"/>
      <c r="N7" s="747"/>
      <c r="O7" s="747"/>
      <c r="P7" s="747"/>
      <c r="Q7" s="747"/>
      <c r="R7" s="747"/>
      <c r="S7" s="748"/>
      <c r="T7" s="715"/>
      <c r="U7" s="749"/>
      <c r="V7" s="746"/>
      <c r="W7" s="747"/>
      <c r="X7" s="747"/>
      <c r="Y7" s="747"/>
      <c r="Z7" s="747"/>
      <c r="AA7" s="747"/>
      <c r="AB7" s="747"/>
      <c r="AC7" s="747"/>
      <c r="AD7" s="747"/>
      <c r="AE7" s="747"/>
      <c r="AF7" s="747"/>
      <c r="AG7" s="747"/>
      <c r="AH7" s="747"/>
      <c r="AI7" s="747"/>
      <c r="AJ7" s="747"/>
      <c r="AK7" s="748"/>
      <c r="AL7" s="715"/>
      <c r="AM7" s="749"/>
      <c r="AN7" s="746"/>
      <c r="AO7" s="747"/>
      <c r="AP7" s="747"/>
      <c r="AQ7" s="747"/>
      <c r="AR7" s="747"/>
      <c r="AS7" s="747"/>
      <c r="AT7" s="747"/>
      <c r="AU7" s="747"/>
      <c r="AV7" s="747"/>
      <c r="AW7" s="747"/>
      <c r="AX7" s="747"/>
      <c r="AY7" s="747"/>
      <c r="AZ7" s="747"/>
      <c r="BA7" s="747"/>
      <c r="BB7" s="747"/>
      <c r="BC7" s="750"/>
      <c r="BD7" s="715"/>
      <c r="BE7" s="749"/>
      <c r="BF7" s="746"/>
      <c r="BG7" s="747"/>
      <c r="BH7" s="747"/>
      <c r="BI7" s="747"/>
      <c r="BJ7" s="747"/>
      <c r="BK7" s="747"/>
      <c r="BL7" s="747"/>
      <c r="BM7" s="747"/>
      <c r="BN7" s="747"/>
      <c r="BO7" s="747"/>
      <c r="BP7" s="747"/>
      <c r="BQ7" s="747"/>
      <c r="BR7" s="747"/>
      <c r="BS7" s="747"/>
      <c r="BT7" s="747"/>
      <c r="BU7" s="748"/>
      <c r="BV7" s="715"/>
      <c r="BW7" s="749"/>
      <c r="BX7" s="746"/>
      <c r="BY7" s="747"/>
      <c r="BZ7" s="747"/>
      <c r="CA7" s="747"/>
      <c r="CB7" s="747"/>
      <c r="CC7" s="747"/>
      <c r="CD7" s="747"/>
      <c r="CE7" s="747"/>
      <c r="CF7" s="747"/>
      <c r="CG7" s="747"/>
      <c r="CH7" s="747"/>
      <c r="CI7" s="747"/>
      <c r="CJ7" s="747"/>
      <c r="CK7" s="747"/>
      <c r="CL7" s="747"/>
      <c r="CM7" s="748"/>
      <c r="CN7" s="715"/>
      <c r="CO7" s="749"/>
      <c r="CP7" s="746"/>
      <c r="CQ7" s="747"/>
      <c r="CR7" s="747"/>
      <c r="CS7" s="747"/>
      <c r="CT7" s="747"/>
      <c r="CU7" s="747"/>
      <c r="CV7" s="747"/>
      <c r="CW7" s="747"/>
      <c r="CX7" s="747"/>
      <c r="CY7" s="747"/>
      <c r="CZ7" s="747"/>
      <c r="DA7" s="747"/>
      <c r="DB7" s="747"/>
      <c r="DC7" s="747"/>
      <c r="DD7" s="747"/>
      <c r="DE7" s="748"/>
      <c r="DF7" s="715"/>
      <c r="DG7" s="749"/>
      <c r="DH7" s="746"/>
      <c r="DI7" s="747"/>
      <c r="DJ7" s="747"/>
      <c r="DK7" s="747"/>
      <c r="DL7" s="747"/>
      <c r="DM7" s="747"/>
      <c r="DN7" s="747"/>
      <c r="DO7" s="747"/>
      <c r="DP7" s="747"/>
      <c r="DQ7" s="747"/>
      <c r="DR7" s="747"/>
      <c r="DS7" s="747"/>
      <c r="DT7" s="747"/>
      <c r="DU7" s="747"/>
      <c r="DV7" s="747"/>
      <c r="DW7" s="748"/>
      <c r="DX7" s="715"/>
      <c r="DY7" s="749"/>
      <c r="DZ7" s="751"/>
      <c r="EA7" s="752"/>
      <c r="EB7" s="747"/>
      <c r="EC7" s="747"/>
      <c r="ED7" s="747"/>
      <c r="EE7" s="747"/>
      <c r="EF7" s="747"/>
      <c r="EG7" s="747"/>
      <c r="EH7" s="747"/>
      <c r="EI7" s="747"/>
      <c r="EJ7" s="747"/>
      <c r="EK7" s="747"/>
      <c r="EL7" s="747"/>
      <c r="EM7" s="747"/>
      <c r="EN7" s="747"/>
      <c r="EO7" s="748"/>
      <c r="EP7" s="715"/>
      <c r="EQ7" s="749"/>
      <c r="ER7" s="746"/>
      <c r="ES7" s="747"/>
      <c r="ET7" s="747"/>
      <c r="EU7" s="747"/>
      <c r="EV7" s="747"/>
      <c r="EW7" s="747"/>
      <c r="EX7" s="747"/>
      <c r="EY7" s="747"/>
      <c r="EZ7" s="747"/>
      <c r="FA7" s="747"/>
      <c r="FB7" s="747"/>
      <c r="FC7" s="747"/>
      <c r="FD7" s="747"/>
      <c r="FE7" s="747"/>
      <c r="FF7" s="747"/>
      <c r="FG7" s="748"/>
      <c r="FH7" s="715"/>
      <c r="FI7" s="749"/>
      <c r="FJ7" s="746"/>
      <c r="FK7" s="747"/>
      <c r="FL7" s="747"/>
      <c r="FM7" s="747"/>
      <c r="FN7" s="747"/>
      <c r="FO7" s="747"/>
      <c r="FP7" s="747"/>
      <c r="FQ7" s="747"/>
      <c r="FR7" s="747"/>
      <c r="FS7" s="747"/>
      <c r="FT7" s="747"/>
      <c r="FU7" s="747"/>
      <c r="FV7" s="747"/>
      <c r="FW7" s="747"/>
      <c r="FX7" s="747"/>
      <c r="FY7" s="748"/>
      <c r="FZ7" s="715"/>
      <c r="GA7" s="749"/>
      <c r="GB7" s="746"/>
      <c r="GC7" s="747"/>
      <c r="GD7" s="747"/>
      <c r="GE7" s="747"/>
      <c r="GF7" s="747"/>
      <c r="GG7" s="747"/>
      <c r="GH7" s="747"/>
      <c r="GI7" s="747"/>
      <c r="GJ7" s="747"/>
      <c r="GK7" s="747"/>
      <c r="GL7" s="747"/>
      <c r="GM7" s="747"/>
      <c r="GN7" s="747"/>
      <c r="GO7" s="747"/>
      <c r="GP7" s="747"/>
      <c r="GQ7" s="748"/>
      <c r="GR7" s="715"/>
      <c r="GS7" s="749"/>
      <c r="GT7" s="746"/>
      <c r="GU7" s="747"/>
      <c r="GV7" s="747"/>
      <c r="GW7" s="747"/>
      <c r="GX7" s="747"/>
      <c r="GY7" s="747"/>
      <c r="GZ7" s="747"/>
      <c r="HA7" s="747"/>
      <c r="HB7" s="747"/>
      <c r="HC7" s="747"/>
      <c r="HD7" s="747"/>
      <c r="HE7" s="747"/>
      <c r="HF7" s="747"/>
      <c r="HG7" s="747"/>
      <c r="HH7" s="747"/>
      <c r="HI7" s="748"/>
      <c r="HJ7" s="715"/>
    </row>
    <row r="8" spans="1:224" s="763" customFormat="1" ht="17.25" customHeight="1" thickTop="1">
      <c r="A8" s="734">
        <v>3</v>
      </c>
      <c r="B8" s="753" t="s">
        <v>155</v>
      </c>
      <c r="C8" s="754"/>
      <c r="D8" s="1238" t="s">
        <v>45</v>
      </c>
      <c r="E8" s="1239"/>
      <c r="F8" s="755" t="s">
        <v>180</v>
      </c>
      <c r="G8" s="755"/>
      <c r="H8" s="755"/>
      <c r="I8" s="756"/>
      <c r="J8" s="1240" t="s">
        <v>58</v>
      </c>
      <c r="K8" s="1240"/>
      <c r="L8" s="755" t="s">
        <v>248</v>
      </c>
      <c r="M8" s="757"/>
      <c r="N8" s="758"/>
      <c r="O8" s="758"/>
      <c r="P8" s="758"/>
      <c r="Q8" s="758"/>
      <c r="R8" s="756"/>
      <c r="S8" s="759"/>
      <c r="T8" s="760"/>
      <c r="U8" s="761"/>
      <c r="V8" s="1238" t="s">
        <v>45</v>
      </c>
      <c r="W8" s="1239"/>
      <c r="X8" s="755" t="s">
        <v>181</v>
      </c>
      <c r="Y8" s="755"/>
      <c r="Z8" s="755"/>
      <c r="AA8" s="756"/>
      <c r="AB8" s="1240" t="s">
        <v>58</v>
      </c>
      <c r="AC8" s="1240"/>
      <c r="AD8" s="755" t="s">
        <v>249</v>
      </c>
      <c r="AE8" s="762"/>
      <c r="AF8" s="758"/>
      <c r="AG8" s="758"/>
      <c r="AH8" s="758"/>
      <c r="AI8" s="758"/>
      <c r="AJ8" s="756"/>
      <c r="AK8" s="759"/>
      <c r="AL8" s="760"/>
      <c r="AM8" s="761"/>
      <c r="AN8" s="1238" t="s">
        <v>45</v>
      </c>
      <c r="AO8" s="1239"/>
      <c r="AP8" s="755" t="s">
        <v>182</v>
      </c>
      <c r="AQ8" s="755"/>
      <c r="AR8" s="755"/>
      <c r="AS8" s="756"/>
      <c r="AT8" s="1240" t="s">
        <v>58</v>
      </c>
      <c r="AU8" s="1240"/>
      <c r="AV8" s="755" t="s">
        <v>250</v>
      </c>
      <c r="AW8" s="762"/>
      <c r="AX8" s="758"/>
      <c r="AY8" s="758"/>
      <c r="AZ8" s="758"/>
      <c r="BD8" s="760"/>
      <c r="BE8" s="761"/>
      <c r="BF8" s="1238" t="s">
        <v>45</v>
      </c>
      <c r="BG8" s="1239"/>
      <c r="BH8" s="755" t="s">
        <v>183</v>
      </c>
      <c r="BI8" s="755"/>
      <c r="BJ8" s="755"/>
      <c r="BK8" s="756"/>
      <c r="BL8" s="1240" t="s">
        <v>58</v>
      </c>
      <c r="BM8" s="1240"/>
      <c r="BN8" s="755" t="s">
        <v>251</v>
      </c>
      <c r="BO8" s="762"/>
      <c r="BP8" s="758"/>
      <c r="BQ8" s="758"/>
      <c r="BR8" s="758"/>
      <c r="BS8" s="758"/>
      <c r="BT8" s="756"/>
      <c r="BU8" s="759"/>
      <c r="BV8" s="760"/>
      <c r="BW8" s="761"/>
      <c r="BX8" s="1238" t="s">
        <v>45</v>
      </c>
      <c r="BY8" s="1239"/>
      <c r="BZ8" s="1242" t="s">
        <v>184</v>
      </c>
      <c r="CA8" s="1242"/>
      <c r="CB8" s="1242"/>
      <c r="CC8" s="756"/>
      <c r="CD8" s="1240" t="s">
        <v>58</v>
      </c>
      <c r="CE8" s="1240"/>
      <c r="CF8" s="755" t="s">
        <v>252</v>
      </c>
      <c r="CG8" s="762"/>
      <c r="CH8" s="758"/>
      <c r="CI8" s="758"/>
      <c r="CJ8" s="758"/>
      <c r="CK8" s="758"/>
      <c r="CL8" s="756"/>
      <c r="CM8" s="759"/>
      <c r="CN8" s="760"/>
      <c r="CO8" s="761"/>
      <c r="CP8" s="1238" t="s">
        <v>45</v>
      </c>
      <c r="CQ8" s="1239"/>
      <c r="CR8" s="755" t="s">
        <v>185</v>
      </c>
      <c r="CS8" s="755"/>
      <c r="CT8" s="755"/>
      <c r="CU8" s="756"/>
      <c r="CV8" s="1240" t="s">
        <v>58</v>
      </c>
      <c r="CW8" s="1240"/>
      <c r="CX8" s="755" t="s">
        <v>253</v>
      </c>
      <c r="CY8" s="762"/>
      <c r="CZ8" s="758"/>
      <c r="DA8" s="758"/>
      <c r="DB8" s="758"/>
      <c r="DC8" s="758"/>
      <c r="DD8" s="756"/>
      <c r="DE8" s="759"/>
      <c r="DF8" s="760"/>
      <c r="DG8" s="761"/>
      <c r="DH8" s="1238" t="s">
        <v>45</v>
      </c>
      <c r="DI8" s="1239"/>
      <c r="DJ8" s="755" t="s">
        <v>186</v>
      </c>
      <c r="DK8" s="755"/>
      <c r="DL8" s="755"/>
      <c r="DM8" s="756"/>
      <c r="DN8" s="1240" t="s">
        <v>58</v>
      </c>
      <c r="DO8" s="1240"/>
      <c r="DP8" s="755" t="s">
        <v>254</v>
      </c>
      <c r="DQ8" s="762"/>
      <c r="DR8" s="758"/>
      <c r="DS8" s="758"/>
      <c r="DT8" s="758"/>
      <c r="DU8" s="758"/>
      <c r="DV8" s="756"/>
      <c r="DW8" s="759"/>
      <c r="DX8" s="760"/>
      <c r="DY8" s="764"/>
      <c r="DZ8" s="1238" t="s">
        <v>45</v>
      </c>
      <c r="EA8" s="1239"/>
      <c r="EB8" s="755" t="s">
        <v>187</v>
      </c>
      <c r="EC8" s="755"/>
      <c r="ED8" s="755"/>
      <c r="EE8" s="756"/>
      <c r="EF8" s="1240" t="s">
        <v>58</v>
      </c>
      <c r="EG8" s="1240"/>
      <c r="EH8" s="755" t="s">
        <v>255</v>
      </c>
      <c r="EI8" s="762"/>
      <c r="EJ8" s="758"/>
      <c r="EK8" s="758"/>
      <c r="EL8" s="758"/>
      <c r="EM8" s="758"/>
      <c r="EN8" s="756"/>
      <c r="EO8" s="759"/>
      <c r="EP8" s="760"/>
      <c r="EQ8" s="761"/>
      <c r="ER8" s="1238" t="s">
        <v>45</v>
      </c>
      <c r="ES8" s="1239"/>
      <c r="ET8" s="755" t="s">
        <v>188</v>
      </c>
      <c r="EU8" s="755"/>
      <c r="EV8" s="755"/>
      <c r="EW8" s="756"/>
      <c r="EX8" s="1240" t="s">
        <v>58</v>
      </c>
      <c r="EY8" s="1240"/>
      <c r="EZ8" s="755" t="s">
        <v>256</v>
      </c>
      <c r="FA8" s="762"/>
      <c r="FB8" s="758"/>
      <c r="FC8" s="758"/>
      <c r="FD8" s="758"/>
      <c r="FE8" s="758"/>
      <c r="FF8" s="756"/>
      <c r="FG8" s="759"/>
      <c r="FH8" s="760"/>
      <c r="FI8" s="761"/>
      <c r="FJ8" s="1238" t="s">
        <v>45</v>
      </c>
      <c r="FK8" s="1239"/>
      <c r="FL8" s="755" t="s">
        <v>227</v>
      </c>
      <c r="FM8" s="755"/>
      <c r="FN8" s="755"/>
      <c r="FO8" s="756"/>
      <c r="FP8" s="1240" t="s">
        <v>58</v>
      </c>
      <c r="FQ8" s="1240"/>
      <c r="FR8" s="755" t="s">
        <v>257</v>
      </c>
      <c r="FS8" s="762"/>
      <c r="FT8" s="758"/>
      <c r="FU8" s="758"/>
      <c r="FV8" s="758"/>
      <c r="FW8" s="758"/>
      <c r="FX8" s="756"/>
      <c r="FY8" s="759"/>
      <c r="FZ8" s="760"/>
      <c r="GA8" s="761"/>
      <c r="GB8" s="1238" t="s">
        <v>45</v>
      </c>
      <c r="GC8" s="1239"/>
      <c r="GD8" s="755" t="s">
        <v>228</v>
      </c>
      <c r="GE8" s="755"/>
      <c r="GF8" s="755"/>
      <c r="GG8" s="756"/>
      <c r="GH8" s="1240" t="s">
        <v>58</v>
      </c>
      <c r="GI8" s="1240"/>
      <c r="GJ8" s="755" t="s">
        <v>258</v>
      </c>
      <c r="GK8" s="762"/>
      <c r="GL8" s="758"/>
      <c r="GM8" s="758"/>
      <c r="GN8" s="758"/>
      <c r="GO8" s="758"/>
      <c r="GP8" s="756"/>
      <c r="GQ8" s="759"/>
      <c r="GR8" s="760"/>
      <c r="GS8" s="761"/>
      <c r="GT8" s="1238" t="s">
        <v>45</v>
      </c>
      <c r="GU8" s="1239"/>
      <c r="GV8" s="755" t="s">
        <v>229</v>
      </c>
      <c r="GW8" s="755"/>
      <c r="GX8" s="755"/>
      <c r="GY8" s="756"/>
      <c r="GZ8" s="1240" t="s">
        <v>58</v>
      </c>
      <c r="HA8" s="1240"/>
      <c r="HB8" s="755" t="s">
        <v>259</v>
      </c>
      <c r="HC8" s="762"/>
      <c r="HD8" s="758"/>
      <c r="HE8" s="758"/>
      <c r="HF8" s="758"/>
      <c r="HG8" s="758"/>
      <c r="HH8" s="756"/>
      <c r="HI8" s="759"/>
      <c r="HJ8" s="760"/>
    </row>
    <row r="9" spans="1:224" s="763" customFormat="1" ht="11.25">
      <c r="A9" s="734">
        <v>4</v>
      </c>
      <c r="B9" s="677" t="s">
        <v>135</v>
      </c>
      <c r="C9" s="678">
        <f>SUM(D9:S9)</f>
        <v>0</v>
      </c>
      <c r="D9" s="373"/>
      <c r="E9" s="373"/>
      <c r="F9" s="373"/>
      <c r="G9" s="373"/>
      <c r="H9" s="373"/>
      <c r="I9" s="373"/>
      <c r="J9" s="373"/>
      <c r="K9" s="373"/>
      <c r="L9" s="373"/>
      <c r="M9" s="373"/>
      <c r="N9" s="373"/>
      <c r="O9" s="373"/>
      <c r="P9" s="373"/>
      <c r="Q9" s="373"/>
      <c r="R9" s="373"/>
      <c r="S9" s="765"/>
      <c r="T9" s="766"/>
      <c r="U9" s="678">
        <f>SUM(V9:AK9)</f>
        <v>0</v>
      </c>
      <c r="V9" s="373"/>
      <c r="W9" s="373"/>
      <c r="X9" s="373"/>
      <c r="Y9" s="373"/>
      <c r="Z9" s="373"/>
      <c r="AA9" s="373"/>
      <c r="AB9" s="373"/>
      <c r="AC9" s="373"/>
      <c r="AD9" s="373"/>
      <c r="AE9" s="373"/>
      <c r="AF9" s="373"/>
      <c r="AG9" s="373"/>
      <c r="AH9" s="373"/>
      <c r="AI9" s="373"/>
      <c r="AJ9" s="373"/>
      <c r="AK9" s="765"/>
      <c r="AL9" s="766"/>
      <c r="AM9" s="678">
        <f>SUM(AN9:BC9)</f>
        <v>0</v>
      </c>
      <c r="AN9" s="373"/>
      <c r="AO9" s="373"/>
      <c r="AP9" s="373"/>
      <c r="AQ9" s="373"/>
      <c r="AR9" s="373"/>
      <c r="AS9" s="373"/>
      <c r="AT9" s="373"/>
      <c r="AU9" s="373"/>
      <c r="AV9" s="373"/>
      <c r="AW9" s="373"/>
      <c r="AX9" s="373"/>
      <c r="AY9" s="373"/>
      <c r="AZ9" s="373"/>
      <c r="BA9" s="373"/>
      <c r="BB9" s="373"/>
      <c r="BC9" s="423"/>
      <c r="BD9" s="766"/>
      <c r="BE9" s="678">
        <f>SUM(BF9:BU9)</f>
        <v>0</v>
      </c>
      <c r="BF9" s="373"/>
      <c r="BG9" s="373"/>
      <c r="BH9" s="373"/>
      <c r="BI9" s="373"/>
      <c r="BJ9" s="373"/>
      <c r="BK9" s="373"/>
      <c r="BL9" s="373"/>
      <c r="BM9" s="373"/>
      <c r="BN9" s="373"/>
      <c r="BO9" s="373"/>
      <c r="BP9" s="373"/>
      <c r="BQ9" s="373"/>
      <c r="BR9" s="373"/>
      <c r="BS9" s="373"/>
      <c r="BT9" s="373"/>
      <c r="BU9" s="765"/>
      <c r="BV9" s="766"/>
      <c r="BW9" s="678">
        <f>SUM(BX9:CM9)</f>
        <v>0</v>
      </c>
      <c r="BX9" s="373"/>
      <c r="BY9" s="373"/>
      <c r="BZ9" s="373"/>
      <c r="CA9" s="373"/>
      <c r="CB9" s="373"/>
      <c r="CC9" s="373"/>
      <c r="CD9" s="373"/>
      <c r="CE9" s="373"/>
      <c r="CF9" s="373"/>
      <c r="CG9" s="373"/>
      <c r="CH9" s="373"/>
      <c r="CI9" s="373"/>
      <c r="CJ9" s="373"/>
      <c r="CK9" s="373"/>
      <c r="CL9" s="373"/>
      <c r="CM9" s="765"/>
      <c r="CN9" s="766"/>
      <c r="CO9" s="678">
        <f>SUM(CP9:DE9)</f>
        <v>0</v>
      </c>
      <c r="CP9" s="373"/>
      <c r="CQ9" s="373"/>
      <c r="CR9" s="373"/>
      <c r="CS9" s="373"/>
      <c r="CT9" s="373"/>
      <c r="CU9" s="373"/>
      <c r="CV9" s="373"/>
      <c r="CW9" s="373"/>
      <c r="CX9" s="373"/>
      <c r="CY9" s="373"/>
      <c r="CZ9" s="373"/>
      <c r="DA9" s="373"/>
      <c r="DB9" s="373"/>
      <c r="DC9" s="373"/>
      <c r="DD9" s="373"/>
      <c r="DE9" s="765"/>
      <c r="DF9" s="766"/>
      <c r="DG9" s="678">
        <f>SUM(DH9:DW9)</f>
        <v>0</v>
      </c>
      <c r="DH9" s="373"/>
      <c r="DI9" s="373"/>
      <c r="DJ9" s="373"/>
      <c r="DK9" s="373"/>
      <c r="DL9" s="373"/>
      <c r="DM9" s="373"/>
      <c r="DN9" s="373"/>
      <c r="DO9" s="373"/>
      <c r="DP9" s="373"/>
      <c r="DQ9" s="373"/>
      <c r="DR9" s="373"/>
      <c r="DS9" s="373"/>
      <c r="DT9" s="373"/>
      <c r="DU9" s="373"/>
      <c r="DV9" s="373"/>
      <c r="DW9" s="765"/>
      <c r="DX9" s="766"/>
      <c r="DY9" s="678">
        <f>SUM(DZ9:EO9)</f>
        <v>0</v>
      </c>
      <c r="DZ9" s="373"/>
      <c r="EA9" s="373"/>
      <c r="EB9" s="373"/>
      <c r="EC9" s="373"/>
      <c r="ED9" s="373"/>
      <c r="EE9" s="373"/>
      <c r="EF9" s="373"/>
      <c r="EG9" s="373"/>
      <c r="EH9" s="373"/>
      <c r="EI9" s="373"/>
      <c r="EJ9" s="373"/>
      <c r="EK9" s="373"/>
      <c r="EL9" s="373"/>
      <c r="EM9" s="373"/>
      <c r="EN9" s="373"/>
      <c r="EO9" s="765"/>
      <c r="EP9" s="766"/>
      <c r="EQ9" s="678">
        <f>SUM(ER9:FG9)</f>
        <v>0</v>
      </c>
      <c r="ER9" s="373"/>
      <c r="ES9" s="373"/>
      <c r="ET9" s="373"/>
      <c r="EU9" s="373"/>
      <c r="EV9" s="373"/>
      <c r="EW9" s="373"/>
      <c r="EX9" s="373"/>
      <c r="EY9" s="373"/>
      <c r="EZ9" s="373"/>
      <c r="FA9" s="373"/>
      <c r="FB9" s="373"/>
      <c r="FC9" s="373"/>
      <c r="FD9" s="373"/>
      <c r="FE9" s="373"/>
      <c r="FF9" s="373"/>
      <c r="FG9" s="765"/>
      <c r="FH9" s="766"/>
      <c r="FI9" s="678">
        <f>SUM(FJ9:FY9)</f>
        <v>0</v>
      </c>
      <c r="FJ9" s="373"/>
      <c r="FK9" s="373"/>
      <c r="FL9" s="373"/>
      <c r="FM9" s="373"/>
      <c r="FN9" s="373"/>
      <c r="FO9" s="373"/>
      <c r="FP9" s="373"/>
      <c r="FQ9" s="373"/>
      <c r="FR9" s="373"/>
      <c r="FS9" s="373"/>
      <c r="FT9" s="373"/>
      <c r="FU9" s="373"/>
      <c r="FV9" s="373"/>
      <c r="FW9" s="373"/>
      <c r="FX9" s="373"/>
      <c r="FY9" s="765"/>
      <c r="FZ9" s="766"/>
      <c r="GA9" s="678">
        <f>SUM(GB9:GQ9)</f>
        <v>0</v>
      </c>
      <c r="GB9" s="373"/>
      <c r="GC9" s="373"/>
      <c r="GD9" s="373"/>
      <c r="GE9" s="373"/>
      <c r="GF9" s="373"/>
      <c r="GG9" s="373"/>
      <c r="GH9" s="373"/>
      <c r="GI9" s="373"/>
      <c r="GJ9" s="373"/>
      <c r="GK9" s="373"/>
      <c r="GL9" s="373"/>
      <c r="GM9" s="373"/>
      <c r="GN9" s="373"/>
      <c r="GO9" s="373"/>
      <c r="GP9" s="373"/>
      <c r="GQ9" s="765"/>
      <c r="GR9" s="766"/>
      <c r="GS9" s="678">
        <f>SUM(GT9:HI9)</f>
        <v>0</v>
      </c>
      <c r="GT9" s="373"/>
      <c r="GU9" s="373"/>
      <c r="GV9" s="373"/>
      <c r="GW9" s="373"/>
      <c r="GX9" s="373"/>
      <c r="GY9" s="373"/>
      <c r="GZ9" s="373"/>
      <c r="HA9" s="373"/>
      <c r="HB9" s="373"/>
      <c r="HC9" s="373"/>
      <c r="HD9" s="373"/>
      <c r="HE9" s="373"/>
      <c r="HF9" s="373"/>
      <c r="HG9" s="373"/>
      <c r="HH9" s="373"/>
      <c r="HI9" s="765"/>
      <c r="HJ9" s="766"/>
      <c r="HK9" s="767"/>
      <c r="HL9" s="767"/>
    </row>
    <row r="10" spans="1:224" s="763" customFormat="1" ht="11.25">
      <c r="A10" s="734">
        <v>5</v>
      </c>
      <c r="B10" s="677" t="s">
        <v>136</v>
      </c>
      <c r="C10" s="678">
        <f>SUM(D10:S10)</f>
        <v>0</v>
      </c>
      <c r="D10" s="373"/>
      <c r="E10" s="373"/>
      <c r="F10" s="373"/>
      <c r="G10" s="373"/>
      <c r="H10" s="373"/>
      <c r="I10" s="373"/>
      <c r="J10" s="373"/>
      <c r="K10" s="373"/>
      <c r="L10" s="373"/>
      <c r="M10" s="373"/>
      <c r="N10" s="373"/>
      <c r="O10" s="373"/>
      <c r="P10" s="373"/>
      <c r="Q10" s="373"/>
      <c r="R10" s="373"/>
      <c r="S10" s="765"/>
      <c r="T10" s="766"/>
      <c r="U10" s="678">
        <f>SUM(V10:AK10)</f>
        <v>0</v>
      </c>
      <c r="V10" s="373"/>
      <c r="W10" s="373"/>
      <c r="X10" s="373"/>
      <c r="Y10" s="373"/>
      <c r="Z10" s="373"/>
      <c r="AA10" s="373"/>
      <c r="AB10" s="373"/>
      <c r="AC10" s="373"/>
      <c r="AD10" s="373"/>
      <c r="AE10" s="373"/>
      <c r="AF10" s="373"/>
      <c r="AG10" s="373"/>
      <c r="AH10" s="373"/>
      <c r="AI10" s="373"/>
      <c r="AJ10" s="373"/>
      <c r="AK10" s="765"/>
      <c r="AL10" s="766"/>
      <c r="AM10" s="678">
        <f>SUM(AN10:BC10)</f>
        <v>0</v>
      </c>
      <c r="AN10" s="373"/>
      <c r="AO10" s="373"/>
      <c r="AP10" s="373"/>
      <c r="AQ10" s="373"/>
      <c r="AR10" s="373"/>
      <c r="AS10" s="373"/>
      <c r="AT10" s="373"/>
      <c r="AU10" s="373"/>
      <c r="AV10" s="373"/>
      <c r="AW10" s="373"/>
      <c r="AX10" s="373"/>
      <c r="AY10" s="373"/>
      <c r="AZ10" s="373"/>
      <c r="BA10" s="373"/>
      <c r="BB10" s="373"/>
      <c r="BC10" s="423"/>
      <c r="BD10" s="766"/>
      <c r="BE10" s="678">
        <f>SUM(BF10:BU10)</f>
        <v>0</v>
      </c>
      <c r="BF10" s="373"/>
      <c r="BG10" s="373"/>
      <c r="BH10" s="373"/>
      <c r="BI10" s="373"/>
      <c r="BJ10" s="373"/>
      <c r="BK10" s="373"/>
      <c r="BL10" s="373"/>
      <c r="BM10" s="373"/>
      <c r="BN10" s="373"/>
      <c r="BO10" s="373"/>
      <c r="BP10" s="373"/>
      <c r="BQ10" s="373"/>
      <c r="BR10" s="373"/>
      <c r="BS10" s="373"/>
      <c r="BT10" s="373"/>
      <c r="BU10" s="765"/>
      <c r="BV10" s="766"/>
      <c r="BW10" s="678">
        <f>SUM(BX10:CM10)</f>
        <v>0</v>
      </c>
      <c r="BX10" s="373"/>
      <c r="BY10" s="373"/>
      <c r="BZ10" s="373"/>
      <c r="CA10" s="373"/>
      <c r="CB10" s="373"/>
      <c r="CC10" s="373"/>
      <c r="CD10" s="373"/>
      <c r="CE10" s="373"/>
      <c r="CF10" s="373"/>
      <c r="CG10" s="373"/>
      <c r="CH10" s="373"/>
      <c r="CI10" s="373"/>
      <c r="CJ10" s="373"/>
      <c r="CK10" s="373"/>
      <c r="CL10" s="373"/>
      <c r="CM10" s="765"/>
      <c r="CN10" s="766"/>
      <c r="CO10" s="678">
        <f>SUM(CP10:DE10)</f>
        <v>0</v>
      </c>
      <c r="CP10" s="373"/>
      <c r="CQ10" s="373"/>
      <c r="CR10" s="373"/>
      <c r="CS10" s="373"/>
      <c r="CT10" s="373"/>
      <c r="CU10" s="373"/>
      <c r="CV10" s="373"/>
      <c r="CW10" s="373"/>
      <c r="CX10" s="373"/>
      <c r="CY10" s="373"/>
      <c r="CZ10" s="373"/>
      <c r="DA10" s="373"/>
      <c r="DB10" s="373"/>
      <c r="DC10" s="373"/>
      <c r="DD10" s="373"/>
      <c r="DE10" s="765"/>
      <c r="DF10" s="766"/>
      <c r="DG10" s="678">
        <f>SUM(DH10:DW10)</f>
        <v>0</v>
      </c>
      <c r="DH10" s="373"/>
      <c r="DI10" s="373"/>
      <c r="DJ10" s="373"/>
      <c r="DK10" s="373"/>
      <c r="DL10" s="373"/>
      <c r="DM10" s="373"/>
      <c r="DN10" s="373"/>
      <c r="DO10" s="373"/>
      <c r="DP10" s="373"/>
      <c r="DQ10" s="373"/>
      <c r="DR10" s="373"/>
      <c r="DS10" s="373"/>
      <c r="DT10" s="373"/>
      <c r="DU10" s="373"/>
      <c r="DV10" s="373"/>
      <c r="DW10" s="765"/>
      <c r="DX10" s="766"/>
      <c r="DY10" s="678">
        <f>SUM(DZ10:EO10)</f>
        <v>0</v>
      </c>
      <c r="DZ10" s="373"/>
      <c r="EA10" s="373"/>
      <c r="EB10" s="373"/>
      <c r="EC10" s="373"/>
      <c r="ED10" s="373"/>
      <c r="EE10" s="373"/>
      <c r="EF10" s="373"/>
      <c r="EG10" s="373"/>
      <c r="EH10" s="373"/>
      <c r="EI10" s="373"/>
      <c r="EJ10" s="373"/>
      <c r="EK10" s="373"/>
      <c r="EL10" s="373"/>
      <c r="EM10" s="373"/>
      <c r="EN10" s="373"/>
      <c r="EO10" s="765"/>
      <c r="EP10" s="766"/>
      <c r="EQ10" s="678">
        <f>SUM(ER10:FG10)</f>
        <v>0</v>
      </c>
      <c r="ER10" s="373"/>
      <c r="ES10" s="373"/>
      <c r="ET10" s="373"/>
      <c r="EU10" s="373"/>
      <c r="EV10" s="373"/>
      <c r="EW10" s="373"/>
      <c r="EX10" s="373"/>
      <c r="EY10" s="373"/>
      <c r="EZ10" s="373"/>
      <c r="FA10" s="373"/>
      <c r="FB10" s="373"/>
      <c r="FC10" s="373"/>
      <c r="FD10" s="373"/>
      <c r="FE10" s="373"/>
      <c r="FF10" s="373"/>
      <c r="FG10" s="765"/>
      <c r="FH10" s="766"/>
      <c r="FI10" s="678">
        <f>SUM(FJ10:FY10)</f>
        <v>0</v>
      </c>
      <c r="FJ10" s="373"/>
      <c r="FK10" s="373"/>
      <c r="FL10" s="373"/>
      <c r="FM10" s="373"/>
      <c r="FN10" s="373"/>
      <c r="FO10" s="373"/>
      <c r="FP10" s="373"/>
      <c r="FQ10" s="373"/>
      <c r="FR10" s="373"/>
      <c r="FS10" s="373"/>
      <c r="FT10" s="373"/>
      <c r="FU10" s="373"/>
      <c r="FV10" s="373"/>
      <c r="FW10" s="373"/>
      <c r="FX10" s="373"/>
      <c r="FY10" s="765"/>
      <c r="FZ10" s="766"/>
      <c r="GA10" s="678">
        <f>SUM(GB10:GQ10)</f>
        <v>0</v>
      </c>
      <c r="GB10" s="373"/>
      <c r="GC10" s="373"/>
      <c r="GD10" s="373"/>
      <c r="GE10" s="373"/>
      <c r="GF10" s="373"/>
      <c r="GG10" s="373"/>
      <c r="GH10" s="373"/>
      <c r="GI10" s="373"/>
      <c r="GJ10" s="373"/>
      <c r="GK10" s="373"/>
      <c r="GL10" s="373"/>
      <c r="GM10" s="373"/>
      <c r="GN10" s="373"/>
      <c r="GO10" s="373"/>
      <c r="GP10" s="373"/>
      <c r="GQ10" s="765"/>
      <c r="GR10" s="766"/>
      <c r="GS10" s="678">
        <f>SUM(GT10:HI10)</f>
        <v>0</v>
      </c>
      <c r="GT10" s="373"/>
      <c r="GU10" s="373"/>
      <c r="GV10" s="373"/>
      <c r="GW10" s="373"/>
      <c r="GX10" s="373"/>
      <c r="GY10" s="373"/>
      <c r="GZ10" s="373"/>
      <c r="HA10" s="373"/>
      <c r="HB10" s="373"/>
      <c r="HC10" s="373"/>
      <c r="HD10" s="373"/>
      <c r="HE10" s="373"/>
      <c r="HF10" s="373"/>
      <c r="HG10" s="373"/>
      <c r="HH10" s="373"/>
      <c r="HI10" s="765"/>
      <c r="HJ10" s="766"/>
      <c r="HK10" s="767"/>
      <c r="HL10" s="767"/>
    </row>
    <row r="11" spans="1:224" s="763" customFormat="1" ht="11.25">
      <c r="A11" s="734">
        <v>6</v>
      </c>
      <c r="B11" s="677" t="s">
        <v>137</v>
      </c>
      <c r="C11" s="678">
        <f>SUM(D11:S11)</f>
        <v>0</v>
      </c>
      <c r="D11" s="373"/>
      <c r="E11" s="373"/>
      <c r="F11" s="373"/>
      <c r="G11" s="373"/>
      <c r="H11" s="373"/>
      <c r="I11" s="373"/>
      <c r="J11" s="373"/>
      <c r="K11" s="373"/>
      <c r="L11" s="373"/>
      <c r="M11" s="373"/>
      <c r="N11" s="373"/>
      <c r="O11" s="373"/>
      <c r="P11" s="373"/>
      <c r="Q11" s="373"/>
      <c r="R11" s="373"/>
      <c r="S11" s="765"/>
      <c r="T11" s="766"/>
      <c r="U11" s="678">
        <f>SUM(V11:AK11)</f>
        <v>0</v>
      </c>
      <c r="V11" s="373"/>
      <c r="W11" s="373"/>
      <c r="X11" s="373"/>
      <c r="Y11" s="373"/>
      <c r="Z11" s="373"/>
      <c r="AA11" s="373"/>
      <c r="AB11" s="373"/>
      <c r="AC11" s="373"/>
      <c r="AD11" s="373"/>
      <c r="AE11" s="373"/>
      <c r="AF11" s="373"/>
      <c r="AG11" s="373"/>
      <c r="AH11" s="373"/>
      <c r="AI11" s="373"/>
      <c r="AJ11" s="373"/>
      <c r="AK11" s="765"/>
      <c r="AL11" s="766"/>
      <c r="AM11" s="678">
        <f>SUM(AN11:BC11)</f>
        <v>0</v>
      </c>
      <c r="AN11" s="373"/>
      <c r="AO11" s="373"/>
      <c r="AP11" s="373"/>
      <c r="AQ11" s="373"/>
      <c r="AR11" s="373"/>
      <c r="AS11" s="373"/>
      <c r="AT11" s="373"/>
      <c r="AU11" s="373"/>
      <c r="AV11" s="373"/>
      <c r="AW11" s="373"/>
      <c r="AX11" s="373"/>
      <c r="AY11" s="373"/>
      <c r="AZ11" s="373"/>
      <c r="BA11" s="373"/>
      <c r="BB11" s="373"/>
      <c r="BC11" s="423"/>
      <c r="BD11" s="766"/>
      <c r="BE11" s="678">
        <f>SUM(BF11:BU11)</f>
        <v>0</v>
      </c>
      <c r="BF11" s="373"/>
      <c r="BG11" s="373"/>
      <c r="BH11" s="373"/>
      <c r="BI11" s="373"/>
      <c r="BJ11" s="373"/>
      <c r="BK11" s="373"/>
      <c r="BL11" s="373"/>
      <c r="BM11" s="373"/>
      <c r="BN11" s="373"/>
      <c r="BO11" s="373"/>
      <c r="BP11" s="373"/>
      <c r="BQ11" s="373"/>
      <c r="BR11" s="373"/>
      <c r="BS11" s="373"/>
      <c r="BT11" s="373"/>
      <c r="BU11" s="765"/>
      <c r="BV11" s="766"/>
      <c r="BW11" s="678">
        <f>SUM(BX11:CM11)</f>
        <v>0</v>
      </c>
      <c r="BX11" s="373"/>
      <c r="BY11" s="373"/>
      <c r="BZ11" s="373"/>
      <c r="CA11" s="373"/>
      <c r="CB11" s="373"/>
      <c r="CC11" s="373"/>
      <c r="CD11" s="373"/>
      <c r="CE11" s="373"/>
      <c r="CF11" s="373"/>
      <c r="CG11" s="373"/>
      <c r="CH11" s="373"/>
      <c r="CI11" s="373"/>
      <c r="CJ11" s="373"/>
      <c r="CK11" s="373"/>
      <c r="CL11" s="373"/>
      <c r="CM11" s="765"/>
      <c r="CN11" s="766"/>
      <c r="CO11" s="678">
        <f>SUM(CP11:DE11)</f>
        <v>0</v>
      </c>
      <c r="CP11" s="373"/>
      <c r="CQ11" s="373"/>
      <c r="CR11" s="373"/>
      <c r="CS11" s="373"/>
      <c r="CT11" s="373"/>
      <c r="CU11" s="373"/>
      <c r="CV11" s="373"/>
      <c r="CW11" s="373"/>
      <c r="CX11" s="373"/>
      <c r="CY11" s="373"/>
      <c r="CZ11" s="373"/>
      <c r="DA11" s="373"/>
      <c r="DB11" s="373"/>
      <c r="DC11" s="373"/>
      <c r="DD11" s="373"/>
      <c r="DE11" s="765"/>
      <c r="DF11" s="766"/>
      <c r="DG11" s="678">
        <f>SUM(DH11:DW11)</f>
        <v>0</v>
      </c>
      <c r="DH11" s="373"/>
      <c r="DI11" s="373"/>
      <c r="DJ11" s="373"/>
      <c r="DK11" s="373"/>
      <c r="DL11" s="373"/>
      <c r="DM11" s="373"/>
      <c r="DN11" s="373"/>
      <c r="DO11" s="373"/>
      <c r="DP11" s="373"/>
      <c r="DQ11" s="373"/>
      <c r="DR11" s="373"/>
      <c r="DS11" s="373"/>
      <c r="DT11" s="373"/>
      <c r="DU11" s="373"/>
      <c r="DV11" s="373"/>
      <c r="DW11" s="765"/>
      <c r="DX11" s="766"/>
      <c r="DY11" s="678">
        <f>SUM(DZ11:EO11)</f>
        <v>0</v>
      </c>
      <c r="DZ11" s="373"/>
      <c r="EA11" s="373"/>
      <c r="EB11" s="373"/>
      <c r="EC11" s="373"/>
      <c r="ED11" s="373"/>
      <c r="EE11" s="373"/>
      <c r="EF11" s="373"/>
      <c r="EG11" s="373"/>
      <c r="EH11" s="373"/>
      <c r="EI11" s="373"/>
      <c r="EJ11" s="373"/>
      <c r="EK11" s="373"/>
      <c r="EL11" s="373"/>
      <c r="EM11" s="373"/>
      <c r="EN11" s="373"/>
      <c r="EO11" s="765"/>
      <c r="EP11" s="766"/>
      <c r="EQ11" s="678">
        <f>SUM(ER11:FG11)</f>
        <v>0</v>
      </c>
      <c r="ER11" s="373"/>
      <c r="ES11" s="373"/>
      <c r="ET11" s="373"/>
      <c r="EU11" s="373"/>
      <c r="EV11" s="373"/>
      <c r="EW11" s="373"/>
      <c r="EX11" s="373"/>
      <c r="EY11" s="373"/>
      <c r="EZ11" s="373"/>
      <c r="FA11" s="373"/>
      <c r="FB11" s="373"/>
      <c r="FC11" s="373"/>
      <c r="FD11" s="373"/>
      <c r="FE11" s="373"/>
      <c r="FF11" s="373"/>
      <c r="FG11" s="765"/>
      <c r="FH11" s="766"/>
      <c r="FI11" s="678">
        <f>SUM(FJ11:FY11)</f>
        <v>0</v>
      </c>
      <c r="FJ11" s="373"/>
      <c r="FK11" s="373"/>
      <c r="FL11" s="373"/>
      <c r="FM11" s="373"/>
      <c r="FN11" s="373"/>
      <c r="FO11" s="373"/>
      <c r="FP11" s="373"/>
      <c r="FQ11" s="373"/>
      <c r="FR11" s="373"/>
      <c r="FS11" s="373"/>
      <c r="FT11" s="373"/>
      <c r="FU11" s="373"/>
      <c r="FV11" s="373"/>
      <c r="FW11" s="373"/>
      <c r="FX11" s="373"/>
      <c r="FY11" s="765"/>
      <c r="FZ11" s="766"/>
      <c r="GA11" s="678">
        <f>SUM(GB11:GQ11)</f>
        <v>0</v>
      </c>
      <c r="GB11" s="373"/>
      <c r="GC11" s="373"/>
      <c r="GD11" s="373"/>
      <c r="GE11" s="373"/>
      <c r="GF11" s="373"/>
      <c r="GG11" s="373"/>
      <c r="GH11" s="373"/>
      <c r="GI11" s="373"/>
      <c r="GJ11" s="373"/>
      <c r="GK11" s="373"/>
      <c r="GL11" s="373"/>
      <c r="GM11" s="373"/>
      <c r="GN11" s="373"/>
      <c r="GO11" s="373"/>
      <c r="GP11" s="373"/>
      <c r="GQ11" s="765"/>
      <c r="GR11" s="766"/>
      <c r="GS11" s="678">
        <f>SUM(GT11:HI11)</f>
        <v>0</v>
      </c>
      <c r="GT11" s="373"/>
      <c r="GU11" s="373"/>
      <c r="GV11" s="373"/>
      <c r="GW11" s="373"/>
      <c r="GX11" s="373"/>
      <c r="GY11" s="373"/>
      <c r="GZ11" s="373"/>
      <c r="HA11" s="373"/>
      <c r="HB11" s="373"/>
      <c r="HC11" s="373"/>
      <c r="HD11" s="373"/>
      <c r="HE11" s="373"/>
      <c r="HF11" s="373"/>
      <c r="HG11" s="373"/>
      <c r="HH11" s="373"/>
      <c r="HI11" s="765"/>
      <c r="HJ11" s="766"/>
      <c r="HK11" s="767"/>
      <c r="HL11" s="767"/>
    </row>
    <row r="12" spans="1:224" s="763" customFormat="1" ht="11.25">
      <c r="A12" s="734">
        <v>7</v>
      </c>
      <c r="B12" s="677" t="s">
        <v>138</v>
      </c>
      <c r="C12" s="678">
        <f>SUM(D12:S12)</f>
        <v>0</v>
      </c>
      <c r="D12" s="373"/>
      <c r="E12" s="373"/>
      <c r="F12" s="373"/>
      <c r="G12" s="373"/>
      <c r="H12" s="373"/>
      <c r="I12" s="373"/>
      <c r="J12" s="373"/>
      <c r="K12" s="373"/>
      <c r="L12" s="373"/>
      <c r="M12" s="373"/>
      <c r="N12" s="373"/>
      <c r="O12" s="373"/>
      <c r="P12" s="373"/>
      <c r="Q12" s="373"/>
      <c r="R12" s="373"/>
      <c r="S12" s="765"/>
      <c r="T12" s="766"/>
      <c r="U12" s="678">
        <f>SUM(V12:AK12)</f>
        <v>0</v>
      </c>
      <c r="V12" s="373"/>
      <c r="W12" s="373"/>
      <c r="X12" s="373"/>
      <c r="Y12" s="373"/>
      <c r="Z12" s="373"/>
      <c r="AA12" s="373"/>
      <c r="AB12" s="373"/>
      <c r="AC12" s="373"/>
      <c r="AD12" s="373"/>
      <c r="AE12" s="373"/>
      <c r="AF12" s="373"/>
      <c r="AG12" s="373"/>
      <c r="AH12" s="373"/>
      <c r="AI12" s="373"/>
      <c r="AJ12" s="373"/>
      <c r="AK12" s="765"/>
      <c r="AL12" s="766"/>
      <c r="AM12" s="678">
        <f>SUM(AN12:BC12)</f>
        <v>0</v>
      </c>
      <c r="AN12" s="373"/>
      <c r="AO12" s="373"/>
      <c r="AP12" s="373"/>
      <c r="AQ12" s="373"/>
      <c r="AR12" s="373"/>
      <c r="AS12" s="373"/>
      <c r="AT12" s="373"/>
      <c r="AU12" s="373"/>
      <c r="AV12" s="373"/>
      <c r="AW12" s="373"/>
      <c r="AX12" s="373"/>
      <c r="AY12" s="373"/>
      <c r="AZ12" s="373"/>
      <c r="BA12" s="373"/>
      <c r="BB12" s="373"/>
      <c r="BC12" s="423"/>
      <c r="BD12" s="766"/>
      <c r="BE12" s="678">
        <f>SUM(BF12:BU12)</f>
        <v>0</v>
      </c>
      <c r="BF12" s="373"/>
      <c r="BG12" s="373"/>
      <c r="BH12" s="373"/>
      <c r="BI12" s="373"/>
      <c r="BJ12" s="373"/>
      <c r="BK12" s="373"/>
      <c r="BL12" s="373"/>
      <c r="BM12" s="373"/>
      <c r="BN12" s="373"/>
      <c r="BO12" s="373"/>
      <c r="BP12" s="373"/>
      <c r="BQ12" s="373"/>
      <c r="BR12" s="373"/>
      <c r="BS12" s="373"/>
      <c r="BT12" s="373"/>
      <c r="BU12" s="765"/>
      <c r="BV12" s="766"/>
      <c r="BW12" s="678">
        <f>SUM(BX12:CM12)</f>
        <v>0</v>
      </c>
      <c r="BX12" s="373"/>
      <c r="BY12" s="373"/>
      <c r="BZ12" s="373"/>
      <c r="CA12" s="373"/>
      <c r="CB12" s="373"/>
      <c r="CC12" s="373"/>
      <c r="CD12" s="373"/>
      <c r="CE12" s="373"/>
      <c r="CF12" s="373"/>
      <c r="CG12" s="373"/>
      <c r="CH12" s="373"/>
      <c r="CI12" s="373"/>
      <c r="CJ12" s="373"/>
      <c r="CK12" s="373"/>
      <c r="CL12" s="373"/>
      <c r="CM12" s="765"/>
      <c r="CN12" s="766"/>
      <c r="CO12" s="678">
        <f>SUM(CP12:DE12)</f>
        <v>0</v>
      </c>
      <c r="CP12" s="373"/>
      <c r="CQ12" s="373"/>
      <c r="CR12" s="373"/>
      <c r="CS12" s="373"/>
      <c r="CT12" s="373"/>
      <c r="CU12" s="373"/>
      <c r="CV12" s="373"/>
      <c r="CW12" s="373"/>
      <c r="CX12" s="373"/>
      <c r="CY12" s="373"/>
      <c r="CZ12" s="373"/>
      <c r="DA12" s="373"/>
      <c r="DB12" s="373"/>
      <c r="DC12" s="373"/>
      <c r="DD12" s="373"/>
      <c r="DE12" s="765"/>
      <c r="DF12" s="766"/>
      <c r="DG12" s="678">
        <f>SUM(DH12:DW12)</f>
        <v>0</v>
      </c>
      <c r="DH12" s="373"/>
      <c r="DI12" s="373"/>
      <c r="DJ12" s="373"/>
      <c r="DK12" s="373"/>
      <c r="DL12" s="373"/>
      <c r="DM12" s="373"/>
      <c r="DN12" s="373"/>
      <c r="DO12" s="373"/>
      <c r="DP12" s="373"/>
      <c r="DQ12" s="373"/>
      <c r="DR12" s="373"/>
      <c r="DS12" s="373"/>
      <c r="DT12" s="373"/>
      <c r="DU12" s="373"/>
      <c r="DV12" s="373"/>
      <c r="DW12" s="765"/>
      <c r="DX12" s="766"/>
      <c r="DY12" s="678">
        <f>SUM(DZ12:EO12)</f>
        <v>0</v>
      </c>
      <c r="DZ12" s="373"/>
      <c r="EA12" s="373"/>
      <c r="EB12" s="373"/>
      <c r="EC12" s="373"/>
      <c r="ED12" s="373"/>
      <c r="EE12" s="373"/>
      <c r="EF12" s="373"/>
      <c r="EG12" s="373"/>
      <c r="EH12" s="373"/>
      <c r="EI12" s="373"/>
      <c r="EJ12" s="373"/>
      <c r="EK12" s="373"/>
      <c r="EL12" s="373"/>
      <c r="EM12" s="373"/>
      <c r="EN12" s="373"/>
      <c r="EO12" s="765"/>
      <c r="EP12" s="766"/>
      <c r="EQ12" s="678">
        <f>SUM(ER12:FG12)</f>
        <v>0</v>
      </c>
      <c r="ER12" s="373"/>
      <c r="ES12" s="373"/>
      <c r="ET12" s="373"/>
      <c r="EU12" s="373"/>
      <c r="EV12" s="373"/>
      <c r="EW12" s="373"/>
      <c r="EX12" s="373"/>
      <c r="EY12" s="373"/>
      <c r="EZ12" s="373"/>
      <c r="FA12" s="373"/>
      <c r="FB12" s="373"/>
      <c r="FC12" s="373"/>
      <c r="FD12" s="373"/>
      <c r="FE12" s="373"/>
      <c r="FF12" s="373"/>
      <c r="FG12" s="765"/>
      <c r="FH12" s="766"/>
      <c r="FI12" s="678">
        <f>SUM(FJ12:FY12)</f>
        <v>0</v>
      </c>
      <c r="FJ12" s="373"/>
      <c r="FK12" s="373"/>
      <c r="FL12" s="373"/>
      <c r="FM12" s="373"/>
      <c r="FN12" s="373"/>
      <c r="FO12" s="373"/>
      <c r="FP12" s="373"/>
      <c r="FQ12" s="373"/>
      <c r="FR12" s="373"/>
      <c r="FS12" s="373"/>
      <c r="FT12" s="373"/>
      <c r="FU12" s="373"/>
      <c r="FV12" s="373"/>
      <c r="FW12" s="373"/>
      <c r="FX12" s="373"/>
      <c r="FY12" s="765"/>
      <c r="FZ12" s="766"/>
      <c r="GA12" s="678">
        <f>SUM(GB12:GQ12)</f>
        <v>0</v>
      </c>
      <c r="GB12" s="373"/>
      <c r="GC12" s="373"/>
      <c r="GD12" s="373"/>
      <c r="GE12" s="373"/>
      <c r="GF12" s="373"/>
      <c r="GG12" s="373"/>
      <c r="GH12" s="373"/>
      <c r="GI12" s="373"/>
      <c r="GJ12" s="373"/>
      <c r="GK12" s="373"/>
      <c r="GL12" s="373"/>
      <c r="GM12" s="373"/>
      <c r="GN12" s="373"/>
      <c r="GO12" s="373"/>
      <c r="GP12" s="373"/>
      <c r="GQ12" s="765"/>
      <c r="GR12" s="766"/>
      <c r="GS12" s="678">
        <f>SUM(GT12:HI12)</f>
        <v>0</v>
      </c>
      <c r="GT12" s="373"/>
      <c r="GU12" s="373"/>
      <c r="GV12" s="373"/>
      <c r="GW12" s="373"/>
      <c r="GX12" s="373"/>
      <c r="GY12" s="373"/>
      <c r="GZ12" s="373"/>
      <c r="HA12" s="373"/>
      <c r="HB12" s="373"/>
      <c r="HC12" s="373"/>
      <c r="HD12" s="373"/>
      <c r="HE12" s="373"/>
      <c r="HF12" s="373"/>
      <c r="HG12" s="373"/>
      <c r="HH12" s="373"/>
      <c r="HI12" s="765"/>
      <c r="HJ12" s="766"/>
      <c r="HK12" s="767"/>
      <c r="HL12" s="767"/>
    </row>
    <row r="13" spans="1:224" s="23" customFormat="1" ht="12.75">
      <c r="A13" s="768">
        <v>8</v>
      </c>
      <c r="B13" s="679" t="s">
        <v>34</v>
      </c>
      <c r="C13" s="678">
        <f>SUM(C9:C12)</f>
        <v>0</v>
      </c>
      <c r="D13" s="680">
        <f t="shared" ref="D13:Q13" si="0">SUM(D9:D12)</f>
        <v>0</v>
      </c>
      <c r="E13" s="680">
        <f t="shared" si="0"/>
        <v>0</v>
      </c>
      <c r="F13" s="680">
        <f t="shared" si="0"/>
        <v>0</v>
      </c>
      <c r="G13" s="680">
        <f t="shared" si="0"/>
        <v>0</v>
      </c>
      <c r="H13" s="680">
        <f t="shared" si="0"/>
        <v>0</v>
      </c>
      <c r="I13" s="680">
        <f t="shared" si="0"/>
        <v>0</v>
      </c>
      <c r="J13" s="680">
        <f t="shared" si="0"/>
        <v>0</v>
      </c>
      <c r="K13" s="680">
        <f t="shared" si="0"/>
        <v>0</v>
      </c>
      <c r="L13" s="680">
        <f t="shared" si="0"/>
        <v>0</v>
      </c>
      <c r="M13" s="680">
        <f t="shared" si="0"/>
        <v>0</v>
      </c>
      <c r="N13" s="680">
        <f t="shared" si="0"/>
        <v>0</v>
      </c>
      <c r="O13" s="680">
        <f t="shared" si="0"/>
        <v>0</v>
      </c>
      <c r="P13" s="680">
        <f t="shared" si="0"/>
        <v>0</v>
      </c>
      <c r="Q13" s="680">
        <f t="shared" si="0"/>
        <v>0</v>
      </c>
      <c r="R13" s="680">
        <f t="shared" ref="R13:S13" si="1">SUM(R9:R12)</f>
        <v>0</v>
      </c>
      <c r="S13" s="769">
        <f t="shared" si="1"/>
        <v>0</v>
      </c>
      <c r="T13" s="675"/>
      <c r="U13" s="678">
        <f>SUM(U9:U12)</f>
        <v>0</v>
      </c>
      <c r="V13" s="680">
        <f t="shared" ref="V13:AK13" si="2">SUM(V9:V12)</f>
        <v>0</v>
      </c>
      <c r="W13" s="680">
        <f t="shared" si="2"/>
        <v>0</v>
      </c>
      <c r="X13" s="680">
        <f t="shared" si="2"/>
        <v>0</v>
      </c>
      <c r="Y13" s="680">
        <f t="shared" si="2"/>
        <v>0</v>
      </c>
      <c r="Z13" s="680">
        <f t="shared" si="2"/>
        <v>0</v>
      </c>
      <c r="AA13" s="680">
        <f t="shared" si="2"/>
        <v>0</v>
      </c>
      <c r="AB13" s="680">
        <f t="shared" si="2"/>
        <v>0</v>
      </c>
      <c r="AC13" s="680">
        <f t="shared" si="2"/>
        <v>0</v>
      </c>
      <c r="AD13" s="680">
        <f t="shared" si="2"/>
        <v>0</v>
      </c>
      <c r="AE13" s="680">
        <f t="shared" si="2"/>
        <v>0</v>
      </c>
      <c r="AF13" s="680">
        <f t="shared" si="2"/>
        <v>0</v>
      </c>
      <c r="AG13" s="680">
        <f t="shared" si="2"/>
        <v>0</v>
      </c>
      <c r="AH13" s="680">
        <f t="shared" si="2"/>
        <v>0</v>
      </c>
      <c r="AI13" s="680">
        <f t="shared" si="2"/>
        <v>0</v>
      </c>
      <c r="AJ13" s="680">
        <f t="shared" si="2"/>
        <v>0</v>
      </c>
      <c r="AK13" s="769">
        <f t="shared" si="2"/>
        <v>0</v>
      </c>
      <c r="AL13" s="675"/>
      <c r="AM13" s="678">
        <f>SUM(AM9:AM12)</f>
        <v>0</v>
      </c>
      <c r="AN13" s="680">
        <f t="shared" ref="AN13:BC13" si="3">SUM(AN9:AN12)</f>
        <v>0</v>
      </c>
      <c r="AO13" s="680">
        <f t="shared" si="3"/>
        <v>0</v>
      </c>
      <c r="AP13" s="680">
        <f t="shared" si="3"/>
        <v>0</v>
      </c>
      <c r="AQ13" s="680">
        <f t="shared" si="3"/>
        <v>0</v>
      </c>
      <c r="AR13" s="680">
        <f t="shared" si="3"/>
        <v>0</v>
      </c>
      <c r="AS13" s="680">
        <f t="shared" si="3"/>
        <v>0</v>
      </c>
      <c r="AT13" s="680">
        <f t="shared" si="3"/>
        <v>0</v>
      </c>
      <c r="AU13" s="680">
        <f t="shared" si="3"/>
        <v>0</v>
      </c>
      <c r="AV13" s="680">
        <f t="shared" si="3"/>
        <v>0</v>
      </c>
      <c r="AW13" s="680">
        <f t="shared" si="3"/>
        <v>0</v>
      </c>
      <c r="AX13" s="680">
        <f t="shared" si="3"/>
        <v>0</v>
      </c>
      <c r="AY13" s="680">
        <f t="shared" si="3"/>
        <v>0</v>
      </c>
      <c r="AZ13" s="680">
        <f t="shared" si="3"/>
        <v>0</v>
      </c>
      <c r="BA13" s="680">
        <f t="shared" si="3"/>
        <v>0</v>
      </c>
      <c r="BB13" s="680">
        <f t="shared" si="3"/>
        <v>0</v>
      </c>
      <c r="BC13" s="770">
        <f t="shared" si="3"/>
        <v>0</v>
      </c>
      <c r="BD13" s="675"/>
      <c r="BE13" s="678">
        <f>SUM(BE9:BE12)</f>
        <v>0</v>
      </c>
      <c r="BF13" s="680">
        <f t="shared" ref="BF13:BU13" si="4">SUM(BF9:BF12)</f>
        <v>0</v>
      </c>
      <c r="BG13" s="680">
        <f t="shared" si="4"/>
        <v>0</v>
      </c>
      <c r="BH13" s="680">
        <f t="shared" si="4"/>
        <v>0</v>
      </c>
      <c r="BI13" s="680">
        <f t="shared" si="4"/>
        <v>0</v>
      </c>
      <c r="BJ13" s="680">
        <f t="shared" si="4"/>
        <v>0</v>
      </c>
      <c r="BK13" s="680">
        <f t="shared" si="4"/>
        <v>0</v>
      </c>
      <c r="BL13" s="680">
        <f t="shared" si="4"/>
        <v>0</v>
      </c>
      <c r="BM13" s="680">
        <f t="shared" si="4"/>
        <v>0</v>
      </c>
      <c r="BN13" s="680">
        <f t="shared" si="4"/>
        <v>0</v>
      </c>
      <c r="BO13" s="680">
        <f t="shared" si="4"/>
        <v>0</v>
      </c>
      <c r="BP13" s="680">
        <f t="shared" si="4"/>
        <v>0</v>
      </c>
      <c r="BQ13" s="680">
        <f t="shared" si="4"/>
        <v>0</v>
      </c>
      <c r="BR13" s="680">
        <f t="shared" si="4"/>
        <v>0</v>
      </c>
      <c r="BS13" s="680">
        <f t="shared" si="4"/>
        <v>0</v>
      </c>
      <c r="BT13" s="680">
        <f t="shared" si="4"/>
        <v>0</v>
      </c>
      <c r="BU13" s="769">
        <f t="shared" si="4"/>
        <v>0</v>
      </c>
      <c r="BV13" s="675"/>
      <c r="BW13" s="678">
        <f>SUM(BW9:BW12)</f>
        <v>0</v>
      </c>
      <c r="BX13" s="680">
        <f t="shared" ref="BX13:CM13" si="5">SUM(BX9:BX12)</f>
        <v>0</v>
      </c>
      <c r="BY13" s="680">
        <f t="shared" si="5"/>
        <v>0</v>
      </c>
      <c r="BZ13" s="680">
        <f t="shared" si="5"/>
        <v>0</v>
      </c>
      <c r="CA13" s="680">
        <f t="shared" si="5"/>
        <v>0</v>
      </c>
      <c r="CB13" s="680">
        <f t="shared" si="5"/>
        <v>0</v>
      </c>
      <c r="CC13" s="680">
        <f t="shared" si="5"/>
        <v>0</v>
      </c>
      <c r="CD13" s="680">
        <f t="shared" si="5"/>
        <v>0</v>
      </c>
      <c r="CE13" s="680">
        <f t="shared" si="5"/>
        <v>0</v>
      </c>
      <c r="CF13" s="680">
        <f t="shared" si="5"/>
        <v>0</v>
      </c>
      <c r="CG13" s="680">
        <f t="shared" si="5"/>
        <v>0</v>
      </c>
      <c r="CH13" s="680">
        <f t="shared" si="5"/>
        <v>0</v>
      </c>
      <c r="CI13" s="680">
        <f t="shared" si="5"/>
        <v>0</v>
      </c>
      <c r="CJ13" s="680">
        <f t="shared" si="5"/>
        <v>0</v>
      </c>
      <c r="CK13" s="680">
        <f t="shared" si="5"/>
        <v>0</v>
      </c>
      <c r="CL13" s="680">
        <f t="shared" si="5"/>
        <v>0</v>
      </c>
      <c r="CM13" s="769">
        <f t="shared" si="5"/>
        <v>0</v>
      </c>
      <c r="CN13" s="675"/>
      <c r="CO13" s="678">
        <f>SUM(CO9:CO12)</f>
        <v>0</v>
      </c>
      <c r="CP13" s="680">
        <f t="shared" ref="CP13:DE13" si="6">SUM(CP9:CP12)</f>
        <v>0</v>
      </c>
      <c r="CQ13" s="680">
        <f t="shared" si="6"/>
        <v>0</v>
      </c>
      <c r="CR13" s="680">
        <f t="shared" si="6"/>
        <v>0</v>
      </c>
      <c r="CS13" s="680">
        <f t="shared" si="6"/>
        <v>0</v>
      </c>
      <c r="CT13" s="680">
        <f t="shared" si="6"/>
        <v>0</v>
      </c>
      <c r="CU13" s="680">
        <f t="shared" si="6"/>
        <v>0</v>
      </c>
      <c r="CV13" s="680">
        <f t="shared" si="6"/>
        <v>0</v>
      </c>
      <c r="CW13" s="680">
        <f t="shared" si="6"/>
        <v>0</v>
      </c>
      <c r="CX13" s="680">
        <f t="shared" si="6"/>
        <v>0</v>
      </c>
      <c r="CY13" s="680">
        <f t="shared" si="6"/>
        <v>0</v>
      </c>
      <c r="CZ13" s="680">
        <f t="shared" si="6"/>
        <v>0</v>
      </c>
      <c r="DA13" s="680">
        <f t="shared" si="6"/>
        <v>0</v>
      </c>
      <c r="DB13" s="680">
        <f t="shared" si="6"/>
        <v>0</v>
      </c>
      <c r="DC13" s="680">
        <f t="shared" si="6"/>
        <v>0</v>
      </c>
      <c r="DD13" s="680">
        <f t="shared" si="6"/>
        <v>0</v>
      </c>
      <c r="DE13" s="769">
        <f t="shared" si="6"/>
        <v>0</v>
      </c>
      <c r="DF13" s="675"/>
      <c r="DG13" s="678">
        <f>SUM(DG9:DG12)</f>
        <v>0</v>
      </c>
      <c r="DH13" s="680">
        <f t="shared" ref="DH13:DW13" si="7">SUM(DH9:DH12)</f>
        <v>0</v>
      </c>
      <c r="DI13" s="680">
        <f t="shared" si="7"/>
        <v>0</v>
      </c>
      <c r="DJ13" s="680">
        <f t="shared" si="7"/>
        <v>0</v>
      </c>
      <c r="DK13" s="680">
        <f t="shared" si="7"/>
        <v>0</v>
      </c>
      <c r="DL13" s="680">
        <f t="shared" si="7"/>
        <v>0</v>
      </c>
      <c r="DM13" s="680">
        <f t="shared" si="7"/>
        <v>0</v>
      </c>
      <c r="DN13" s="680">
        <f t="shared" si="7"/>
        <v>0</v>
      </c>
      <c r="DO13" s="680">
        <f t="shared" si="7"/>
        <v>0</v>
      </c>
      <c r="DP13" s="680">
        <f t="shared" si="7"/>
        <v>0</v>
      </c>
      <c r="DQ13" s="680">
        <f t="shared" si="7"/>
        <v>0</v>
      </c>
      <c r="DR13" s="680">
        <f t="shared" si="7"/>
        <v>0</v>
      </c>
      <c r="DS13" s="680">
        <f t="shared" si="7"/>
        <v>0</v>
      </c>
      <c r="DT13" s="680">
        <f t="shared" si="7"/>
        <v>0</v>
      </c>
      <c r="DU13" s="680">
        <f t="shared" si="7"/>
        <v>0</v>
      </c>
      <c r="DV13" s="680">
        <f t="shared" si="7"/>
        <v>0</v>
      </c>
      <c r="DW13" s="769">
        <f t="shared" si="7"/>
        <v>0</v>
      </c>
      <c r="DX13" s="675"/>
      <c r="DY13" s="678">
        <f>SUM(DY9:DY12)</f>
        <v>0</v>
      </c>
      <c r="DZ13" s="680">
        <f t="shared" ref="DZ13:EO13" si="8">SUM(DZ9:DZ12)</f>
        <v>0</v>
      </c>
      <c r="EA13" s="680">
        <f t="shared" si="8"/>
        <v>0</v>
      </c>
      <c r="EB13" s="680">
        <f t="shared" si="8"/>
        <v>0</v>
      </c>
      <c r="EC13" s="680">
        <f t="shared" si="8"/>
        <v>0</v>
      </c>
      <c r="ED13" s="680">
        <f t="shared" si="8"/>
        <v>0</v>
      </c>
      <c r="EE13" s="680">
        <f t="shared" si="8"/>
        <v>0</v>
      </c>
      <c r="EF13" s="680">
        <f t="shared" si="8"/>
        <v>0</v>
      </c>
      <c r="EG13" s="680">
        <f t="shared" si="8"/>
        <v>0</v>
      </c>
      <c r="EH13" s="680">
        <f t="shared" si="8"/>
        <v>0</v>
      </c>
      <c r="EI13" s="680">
        <f t="shared" si="8"/>
        <v>0</v>
      </c>
      <c r="EJ13" s="680">
        <f t="shared" si="8"/>
        <v>0</v>
      </c>
      <c r="EK13" s="680">
        <f t="shared" si="8"/>
        <v>0</v>
      </c>
      <c r="EL13" s="680">
        <f t="shared" si="8"/>
        <v>0</v>
      </c>
      <c r="EM13" s="680">
        <f t="shared" si="8"/>
        <v>0</v>
      </c>
      <c r="EN13" s="680">
        <f t="shared" si="8"/>
        <v>0</v>
      </c>
      <c r="EO13" s="769">
        <f t="shared" si="8"/>
        <v>0</v>
      </c>
      <c r="EP13" s="675"/>
      <c r="EQ13" s="678">
        <f>SUM(EQ9:EQ12)</f>
        <v>0</v>
      </c>
      <c r="ER13" s="680">
        <f t="shared" ref="ER13:FG13" si="9">SUM(ER9:ER12)</f>
        <v>0</v>
      </c>
      <c r="ES13" s="680">
        <f t="shared" si="9"/>
        <v>0</v>
      </c>
      <c r="ET13" s="680">
        <f t="shared" si="9"/>
        <v>0</v>
      </c>
      <c r="EU13" s="680">
        <f t="shared" si="9"/>
        <v>0</v>
      </c>
      <c r="EV13" s="680">
        <f t="shared" si="9"/>
        <v>0</v>
      </c>
      <c r="EW13" s="680">
        <f t="shared" si="9"/>
        <v>0</v>
      </c>
      <c r="EX13" s="680">
        <f t="shared" si="9"/>
        <v>0</v>
      </c>
      <c r="EY13" s="680">
        <f t="shared" si="9"/>
        <v>0</v>
      </c>
      <c r="EZ13" s="680">
        <f t="shared" si="9"/>
        <v>0</v>
      </c>
      <c r="FA13" s="680">
        <f t="shared" si="9"/>
        <v>0</v>
      </c>
      <c r="FB13" s="680">
        <f t="shared" si="9"/>
        <v>0</v>
      </c>
      <c r="FC13" s="680">
        <f t="shared" si="9"/>
        <v>0</v>
      </c>
      <c r="FD13" s="680">
        <f t="shared" si="9"/>
        <v>0</v>
      </c>
      <c r="FE13" s="680">
        <f t="shared" si="9"/>
        <v>0</v>
      </c>
      <c r="FF13" s="680">
        <f t="shared" si="9"/>
        <v>0</v>
      </c>
      <c r="FG13" s="769">
        <f t="shared" si="9"/>
        <v>0</v>
      </c>
      <c r="FH13" s="675"/>
      <c r="FI13" s="678">
        <f>SUM(FI9:FI12)</f>
        <v>0</v>
      </c>
      <c r="FJ13" s="680">
        <f t="shared" ref="FJ13:FY13" si="10">SUM(FJ9:FJ12)</f>
        <v>0</v>
      </c>
      <c r="FK13" s="680">
        <f t="shared" si="10"/>
        <v>0</v>
      </c>
      <c r="FL13" s="680">
        <f t="shared" si="10"/>
        <v>0</v>
      </c>
      <c r="FM13" s="680">
        <f t="shared" si="10"/>
        <v>0</v>
      </c>
      <c r="FN13" s="680">
        <f t="shared" si="10"/>
        <v>0</v>
      </c>
      <c r="FO13" s="680">
        <f t="shared" si="10"/>
        <v>0</v>
      </c>
      <c r="FP13" s="680">
        <f t="shared" si="10"/>
        <v>0</v>
      </c>
      <c r="FQ13" s="680">
        <f t="shared" si="10"/>
        <v>0</v>
      </c>
      <c r="FR13" s="680">
        <f t="shared" si="10"/>
        <v>0</v>
      </c>
      <c r="FS13" s="680">
        <f t="shared" si="10"/>
        <v>0</v>
      </c>
      <c r="FT13" s="680">
        <f t="shared" si="10"/>
        <v>0</v>
      </c>
      <c r="FU13" s="680">
        <f t="shared" si="10"/>
        <v>0</v>
      </c>
      <c r="FV13" s="680">
        <f t="shared" si="10"/>
        <v>0</v>
      </c>
      <c r="FW13" s="680">
        <f t="shared" si="10"/>
        <v>0</v>
      </c>
      <c r="FX13" s="680">
        <f t="shared" si="10"/>
        <v>0</v>
      </c>
      <c r="FY13" s="769">
        <f t="shared" si="10"/>
        <v>0</v>
      </c>
      <c r="FZ13" s="675"/>
      <c r="GA13" s="678">
        <f>SUM(GA9:GA12)</f>
        <v>0</v>
      </c>
      <c r="GB13" s="680">
        <f t="shared" ref="GB13:GQ13" si="11">SUM(GB9:GB12)</f>
        <v>0</v>
      </c>
      <c r="GC13" s="680">
        <f t="shared" si="11"/>
        <v>0</v>
      </c>
      <c r="GD13" s="680">
        <f t="shared" si="11"/>
        <v>0</v>
      </c>
      <c r="GE13" s="680">
        <f t="shared" si="11"/>
        <v>0</v>
      </c>
      <c r="GF13" s="680">
        <f t="shared" si="11"/>
        <v>0</v>
      </c>
      <c r="GG13" s="680">
        <f t="shared" si="11"/>
        <v>0</v>
      </c>
      <c r="GH13" s="680">
        <f t="shared" si="11"/>
        <v>0</v>
      </c>
      <c r="GI13" s="680">
        <f t="shared" si="11"/>
        <v>0</v>
      </c>
      <c r="GJ13" s="680">
        <f t="shared" si="11"/>
        <v>0</v>
      </c>
      <c r="GK13" s="680">
        <f t="shared" si="11"/>
        <v>0</v>
      </c>
      <c r="GL13" s="680">
        <f t="shared" si="11"/>
        <v>0</v>
      </c>
      <c r="GM13" s="680">
        <f t="shared" si="11"/>
        <v>0</v>
      </c>
      <c r="GN13" s="680">
        <f t="shared" si="11"/>
        <v>0</v>
      </c>
      <c r="GO13" s="680">
        <f t="shared" si="11"/>
        <v>0</v>
      </c>
      <c r="GP13" s="680">
        <f t="shared" si="11"/>
        <v>0</v>
      </c>
      <c r="GQ13" s="769">
        <f t="shared" si="11"/>
        <v>0</v>
      </c>
      <c r="GR13" s="675"/>
      <c r="GS13" s="678">
        <f>SUM(GS9:GS12)</f>
        <v>0</v>
      </c>
      <c r="GT13" s="680">
        <f t="shared" ref="GT13:HI13" si="12">SUM(GT9:GT12)</f>
        <v>0</v>
      </c>
      <c r="GU13" s="680">
        <f t="shared" si="12"/>
        <v>0</v>
      </c>
      <c r="GV13" s="680">
        <f t="shared" si="12"/>
        <v>0</v>
      </c>
      <c r="GW13" s="680">
        <f t="shared" si="12"/>
        <v>0</v>
      </c>
      <c r="GX13" s="680">
        <f t="shared" si="12"/>
        <v>0</v>
      </c>
      <c r="GY13" s="680">
        <f t="shared" si="12"/>
        <v>0</v>
      </c>
      <c r="GZ13" s="680">
        <f t="shared" si="12"/>
        <v>0</v>
      </c>
      <c r="HA13" s="680">
        <f t="shared" si="12"/>
        <v>0</v>
      </c>
      <c r="HB13" s="680">
        <f t="shared" si="12"/>
        <v>0</v>
      </c>
      <c r="HC13" s="680">
        <f t="shared" si="12"/>
        <v>0</v>
      </c>
      <c r="HD13" s="680">
        <f t="shared" si="12"/>
        <v>0</v>
      </c>
      <c r="HE13" s="680">
        <f t="shared" si="12"/>
        <v>0</v>
      </c>
      <c r="HF13" s="680">
        <f t="shared" si="12"/>
        <v>0</v>
      </c>
      <c r="HG13" s="680">
        <f t="shared" si="12"/>
        <v>0</v>
      </c>
      <c r="HH13" s="680">
        <f t="shared" si="12"/>
        <v>0</v>
      </c>
      <c r="HI13" s="769">
        <f t="shared" si="12"/>
        <v>0</v>
      </c>
      <c r="HJ13" s="673"/>
      <c r="HK13" s="320"/>
      <c r="HL13" s="320"/>
    </row>
    <row r="14" spans="1:224" s="23" customFormat="1" ht="12.75">
      <c r="A14" s="768">
        <v>9</v>
      </c>
      <c r="B14" s="681" t="s">
        <v>139</v>
      </c>
      <c r="C14" s="682">
        <f>SUM(D14:S14)</f>
        <v>0</v>
      </c>
      <c r="D14" s="683"/>
      <c r="E14" s="683"/>
      <c r="F14" s="683"/>
      <c r="G14" s="683"/>
      <c r="H14" s="683"/>
      <c r="I14" s="683"/>
      <c r="J14" s="683"/>
      <c r="K14" s="683"/>
      <c r="L14" s="683"/>
      <c r="M14" s="683"/>
      <c r="N14" s="683"/>
      <c r="O14" s="683"/>
      <c r="P14" s="683"/>
      <c r="Q14" s="683"/>
      <c r="R14" s="683"/>
      <c r="S14" s="771"/>
      <c r="T14" s="674"/>
      <c r="U14" s="682">
        <f>SUM(V14:AK14)</f>
        <v>0</v>
      </c>
      <c r="V14" s="683"/>
      <c r="W14" s="683"/>
      <c r="X14" s="683"/>
      <c r="Y14" s="683"/>
      <c r="Z14" s="683"/>
      <c r="AA14" s="683"/>
      <c r="AB14" s="683"/>
      <c r="AC14" s="683"/>
      <c r="AD14" s="683"/>
      <c r="AE14" s="683"/>
      <c r="AF14" s="683"/>
      <c r="AG14" s="683"/>
      <c r="AH14" s="683"/>
      <c r="AI14" s="683"/>
      <c r="AJ14" s="683"/>
      <c r="AK14" s="771"/>
      <c r="AL14" s="674"/>
      <c r="AM14" s="682">
        <f>SUM(AN14:BC14)</f>
        <v>0</v>
      </c>
      <c r="AN14" s="683"/>
      <c r="AO14" s="683"/>
      <c r="AP14" s="683"/>
      <c r="AQ14" s="683"/>
      <c r="AR14" s="683"/>
      <c r="AS14" s="683"/>
      <c r="AT14" s="683"/>
      <c r="AU14" s="683"/>
      <c r="AV14" s="683"/>
      <c r="AW14" s="683"/>
      <c r="AX14" s="683"/>
      <c r="AY14" s="683"/>
      <c r="AZ14" s="683"/>
      <c r="BA14" s="683"/>
      <c r="BB14" s="683"/>
      <c r="BC14" s="772"/>
      <c r="BD14" s="674"/>
      <c r="BE14" s="682">
        <f>SUM(BF14:BU14)</f>
        <v>0</v>
      </c>
      <c r="BF14" s="683"/>
      <c r="BG14" s="683"/>
      <c r="BH14" s="683"/>
      <c r="BI14" s="683"/>
      <c r="BJ14" s="683"/>
      <c r="BK14" s="683"/>
      <c r="BL14" s="683"/>
      <c r="BM14" s="683"/>
      <c r="BN14" s="683"/>
      <c r="BO14" s="683"/>
      <c r="BP14" s="683"/>
      <c r="BQ14" s="683"/>
      <c r="BR14" s="683"/>
      <c r="BS14" s="683"/>
      <c r="BT14" s="683"/>
      <c r="BU14" s="771"/>
      <c r="BV14" s="674"/>
      <c r="BW14" s="682">
        <f>SUM(BX14:CM14)</f>
        <v>0</v>
      </c>
      <c r="BX14" s="683"/>
      <c r="BY14" s="683"/>
      <c r="BZ14" s="683"/>
      <c r="CA14" s="683"/>
      <c r="CB14" s="683"/>
      <c r="CC14" s="683"/>
      <c r="CD14" s="683"/>
      <c r="CE14" s="683"/>
      <c r="CF14" s="683"/>
      <c r="CG14" s="683"/>
      <c r="CH14" s="683"/>
      <c r="CI14" s="683"/>
      <c r="CJ14" s="683"/>
      <c r="CK14" s="683"/>
      <c r="CL14" s="683"/>
      <c r="CM14" s="771"/>
      <c r="CN14" s="674"/>
      <c r="CO14" s="682">
        <f>SUM(CP14:DE14)</f>
        <v>0</v>
      </c>
      <c r="CP14" s="683"/>
      <c r="CQ14" s="683"/>
      <c r="CR14" s="683"/>
      <c r="CS14" s="683"/>
      <c r="CT14" s="683"/>
      <c r="CU14" s="683"/>
      <c r="CV14" s="683"/>
      <c r="CW14" s="683"/>
      <c r="CX14" s="683"/>
      <c r="CY14" s="683"/>
      <c r="CZ14" s="683"/>
      <c r="DA14" s="683"/>
      <c r="DB14" s="683"/>
      <c r="DC14" s="683"/>
      <c r="DD14" s="683"/>
      <c r="DE14" s="771"/>
      <c r="DF14" s="674"/>
      <c r="DG14" s="682">
        <f>SUM(DH14:DW14)</f>
        <v>0</v>
      </c>
      <c r="DH14" s="683"/>
      <c r="DI14" s="683"/>
      <c r="DJ14" s="683"/>
      <c r="DK14" s="683"/>
      <c r="DL14" s="683"/>
      <c r="DM14" s="683"/>
      <c r="DN14" s="683"/>
      <c r="DO14" s="683"/>
      <c r="DP14" s="683"/>
      <c r="DQ14" s="683"/>
      <c r="DR14" s="683"/>
      <c r="DS14" s="683"/>
      <c r="DT14" s="683"/>
      <c r="DU14" s="683"/>
      <c r="DV14" s="683"/>
      <c r="DW14" s="771"/>
      <c r="DX14" s="674"/>
      <c r="DY14" s="682">
        <f>SUM(DZ14:EO14)</f>
        <v>0</v>
      </c>
      <c r="DZ14" s="683"/>
      <c r="EA14" s="683"/>
      <c r="EB14" s="683"/>
      <c r="EC14" s="683"/>
      <c r="ED14" s="683"/>
      <c r="EE14" s="683"/>
      <c r="EF14" s="683"/>
      <c r="EG14" s="683"/>
      <c r="EH14" s="683"/>
      <c r="EI14" s="683"/>
      <c r="EJ14" s="683"/>
      <c r="EK14" s="683"/>
      <c r="EL14" s="683"/>
      <c r="EM14" s="683"/>
      <c r="EN14" s="683"/>
      <c r="EO14" s="771"/>
      <c r="EP14" s="674"/>
      <c r="EQ14" s="682">
        <f>SUM(ER14:FG14)</f>
        <v>0</v>
      </c>
      <c r="ER14" s="683"/>
      <c r="ES14" s="683"/>
      <c r="ET14" s="683"/>
      <c r="EU14" s="683"/>
      <c r="EV14" s="683"/>
      <c r="EW14" s="683"/>
      <c r="EX14" s="683"/>
      <c r="EY14" s="683"/>
      <c r="EZ14" s="683"/>
      <c r="FA14" s="683"/>
      <c r="FB14" s="683"/>
      <c r="FC14" s="683"/>
      <c r="FD14" s="683"/>
      <c r="FE14" s="683"/>
      <c r="FF14" s="683"/>
      <c r="FG14" s="771"/>
      <c r="FH14" s="674"/>
      <c r="FI14" s="682">
        <f>SUM(FJ14:FY14)</f>
        <v>0</v>
      </c>
      <c r="FJ14" s="683"/>
      <c r="FK14" s="683"/>
      <c r="FL14" s="683"/>
      <c r="FM14" s="683"/>
      <c r="FN14" s="683"/>
      <c r="FO14" s="683"/>
      <c r="FP14" s="683"/>
      <c r="FQ14" s="683"/>
      <c r="FR14" s="683"/>
      <c r="FS14" s="683"/>
      <c r="FT14" s="683"/>
      <c r="FU14" s="683"/>
      <c r="FV14" s="683"/>
      <c r="FW14" s="683"/>
      <c r="FX14" s="683"/>
      <c r="FY14" s="771"/>
      <c r="FZ14" s="674"/>
      <c r="GA14" s="682">
        <f>SUM(GB14:GQ14)</f>
        <v>0</v>
      </c>
      <c r="GB14" s="683"/>
      <c r="GC14" s="683"/>
      <c r="GD14" s="683"/>
      <c r="GE14" s="683"/>
      <c r="GF14" s="683"/>
      <c r="GG14" s="683"/>
      <c r="GH14" s="683"/>
      <c r="GI14" s="683"/>
      <c r="GJ14" s="683"/>
      <c r="GK14" s="683"/>
      <c r="GL14" s="683"/>
      <c r="GM14" s="683"/>
      <c r="GN14" s="683"/>
      <c r="GO14" s="683"/>
      <c r="GP14" s="683"/>
      <c r="GQ14" s="771"/>
      <c r="GR14" s="674"/>
      <c r="GS14" s="682">
        <f>SUM(GT14:HI14)</f>
        <v>0</v>
      </c>
      <c r="GT14" s="683"/>
      <c r="GU14" s="683"/>
      <c r="GV14" s="683"/>
      <c r="GW14" s="683"/>
      <c r="GX14" s="683"/>
      <c r="GY14" s="683"/>
      <c r="GZ14" s="683"/>
      <c r="HA14" s="683"/>
      <c r="HB14" s="683"/>
      <c r="HC14" s="683"/>
      <c r="HD14" s="683"/>
      <c r="HE14" s="683"/>
      <c r="HF14" s="683"/>
      <c r="HG14" s="683"/>
      <c r="HH14" s="683"/>
      <c r="HI14" s="771"/>
      <c r="HJ14" s="674"/>
      <c r="HK14" s="672"/>
      <c r="HL14" s="672"/>
      <c r="HM14" s="672"/>
      <c r="HN14" s="672"/>
      <c r="HO14" s="773"/>
      <c r="HP14" s="773"/>
    </row>
    <row r="15" spans="1:224" s="23" customFormat="1" ht="12.75">
      <c r="A15" s="768">
        <v>10</v>
      </c>
      <c r="B15" s="681" t="s">
        <v>59</v>
      </c>
      <c r="C15" s="678"/>
      <c r="D15" s="680" t="str">
        <f>IF(ISERROR(+D13/D14),"",+D13/D14)</f>
        <v/>
      </c>
      <c r="E15" s="680" t="str">
        <f t="shared" ref="E15:Q15" si="13">IF(ISERROR(+E13/E14),"",+E13/E14)</f>
        <v/>
      </c>
      <c r="F15" s="680" t="str">
        <f t="shared" si="13"/>
        <v/>
      </c>
      <c r="G15" s="680" t="str">
        <f t="shared" si="13"/>
        <v/>
      </c>
      <c r="H15" s="680" t="str">
        <f t="shared" si="13"/>
        <v/>
      </c>
      <c r="I15" s="680" t="str">
        <f t="shared" si="13"/>
        <v/>
      </c>
      <c r="J15" s="680" t="str">
        <f t="shared" si="13"/>
        <v/>
      </c>
      <c r="K15" s="680" t="str">
        <f t="shared" si="13"/>
        <v/>
      </c>
      <c r="L15" s="680" t="str">
        <f t="shared" si="13"/>
        <v/>
      </c>
      <c r="M15" s="680" t="str">
        <f t="shared" si="13"/>
        <v/>
      </c>
      <c r="N15" s="680" t="str">
        <f t="shared" si="13"/>
        <v/>
      </c>
      <c r="O15" s="680" t="str">
        <f t="shared" si="13"/>
        <v/>
      </c>
      <c r="P15" s="680" t="str">
        <f t="shared" si="13"/>
        <v/>
      </c>
      <c r="Q15" s="680" t="str">
        <f t="shared" si="13"/>
        <v/>
      </c>
      <c r="R15" s="680" t="str">
        <f t="shared" ref="R15:S15" si="14">IF(ISERROR(+R13/R14),"",+R13/R14)</f>
        <v/>
      </c>
      <c r="S15" s="769" t="str">
        <f t="shared" si="14"/>
        <v/>
      </c>
      <c r="T15" s="675"/>
      <c r="U15" s="678"/>
      <c r="V15" s="680" t="str">
        <f>IF(ISERROR(+V13/V14),"",+V13/V14)</f>
        <v/>
      </c>
      <c r="W15" s="680" t="str">
        <f t="shared" ref="W15:Y15" si="15">IF(ISERROR(+W13/W14),"",+W13/W14)</f>
        <v/>
      </c>
      <c r="X15" s="680" t="str">
        <f t="shared" si="15"/>
        <v/>
      </c>
      <c r="Y15" s="680" t="str">
        <f t="shared" si="15"/>
        <v/>
      </c>
      <c r="Z15" s="680" t="str">
        <f t="shared" ref="Z15:AI15" si="16">IF(ISERROR(+Z13/Z14),"",+Z13/Z14)</f>
        <v/>
      </c>
      <c r="AA15" s="680" t="str">
        <f t="shared" si="16"/>
        <v/>
      </c>
      <c r="AB15" s="680" t="str">
        <f t="shared" si="16"/>
        <v/>
      </c>
      <c r="AC15" s="680" t="str">
        <f t="shared" si="16"/>
        <v/>
      </c>
      <c r="AD15" s="680" t="str">
        <f t="shared" si="16"/>
        <v/>
      </c>
      <c r="AE15" s="680" t="str">
        <f t="shared" si="16"/>
        <v/>
      </c>
      <c r="AF15" s="680" t="str">
        <f t="shared" si="16"/>
        <v/>
      </c>
      <c r="AG15" s="680" t="str">
        <f t="shared" si="16"/>
        <v/>
      </c>
      <c r="AH15" s="680" t="str">
        <f t="shared" si="16"/>
        <v/>
      </c>
      <c r="AI15" s="680" t="str">
        <f t="shared" si="16"/>
        <v/>
      </c>
      <c r="AJ15" s="680" t="str">
        <f t="shared" ref="AJ15:AK15" si="17">IF(ISERROR(+AJ13/AJ14),"",+AJ13/AJ14)</f>
        <v/>
      </c>
      <c r="AK15" s="769" t="str">
        <f t="shared" si="17"/>
        <v/>
      </c>
      <c r="AL15" s="675"/>
      <c r="AM15" s="678"/>
      <c r="AN15" s="680" t="str">
        <f>IF(ISERROR(+AN13/AN14),"",+AN13/AN14)</f>
        <v/>
      </c>
      <c r="AO15" s="680" t="str">
        <f t="shared" ref="AO15:AQ15" si="18">IF(ISERROR(+AO13/AO14),"",+AO13/AO14)</f>
        <v/>
      </c>
      <c r="AP15" s="680" t="str">
        <f t="shared" si="18"/>
        <v/>
      </c>
      <c r="AQ15" s="680" t="str">
        <f t="shared" si="18"/>
        <v/>
      </c>
      <c r="AR15" s="680" t="str">
        <f t="shared" ref="AR15:BA15" si="19">IF(ISERROR(+AR13/AR14),"",+AR13/AR14)</f>
        <v/>
      </c>
      <c r="AS15" s="680" t="str">
        <f t="shared" si="19"/>
        <v/>
      </c>
      <c r="AT15" s="680" t="str">
        <f t="shared" si="19"/>
        <v/>
      </c>
      <c r="AU15" s="680" t="str">
        <f t="shared" si="19"/>
        <v/>
      </c>
      <c r="AV15" s="680" t="str">
        <f t="shared" si="19"/>
        <v/>
      </c>
      <c r="AW15" s="680" t="str">
        <f t="shared" si="19"/>
        <v/>
      </c>
      <c r="AX15" s="680" t="str">
        <f t="shared" si="19"/>
        <v/>
      </c>
      <c r="AY15" s="680" t="str">
        <f t="shared" si="19"/>
        <v/>
      </c>
      <c r="AZ15" s="680" t="str">
        <f t="shared" si="19"/>
        <v/>
      </c>
      <c r="BA15" s="680" t="str">
        <f t="shared" si="19"/>
        <v/>
      </c>
      <c r="BB15" s="680" t="str">
        <f t="shared" ref="BB15:BC15" si="20">IF(ISERROR(+BB13/BB14),"",+BB13/BB14)</f>
        <v/>
      </c>
      <c r="BC15" s="770" t="str">
        <f t="shared" si="20"/>
        <v/>
      </c>
      <c r="BD15" s="675"/>
      <c r="BE15" s="678"/>
      <c r="BF15" s="680" t="str">
        <f>IF(ISERROR(+BF13/BF14),"",+BF13/BF14)</f>
        <v/>
      </c>
      <c r="BG15" s="680" t="str">
        <f t="shared" ref="BG15:BI15" si="21">IF(ISERROR(+BG13/BG14),"",+BG13/BG14)</f>
        <v/>
      </c>
      <c r="BH15" s="680" t="str">
        <f t="shared" si="21"/>
        <v/>
      </c>
      <c r="BI15" s="680" t="str">
        <f t="shared" si="21"/>
        <v/>
      </c>
      <c r="BJ15" s="680" t="str">
        <f t="shared" ref="BJ15:BS15" si="22">IF(ISERROR(+BJ13/BJ14),"",+BJ13/BJ14)</f>
        <v/>
      </c>
      <c r="BK15" s="680" t="str">
        <f t="shared" si="22"/>
        <v/>
      </c>
      <c r="BL15" s="680" t="str">
        <f t="shared" si="22"/>
        <v/>
      </c>
      <c r="BM15" s="680" t="str">
        <f t="shared" si="22"/>
        <v/>
      </c>
      <c r="BN15" s="680" t="str">
        <f t="shared" si="22"/>
        <v/>
      </c>
      <c r="BO15" s="680" t="str">
        <f t="shared" si="22"/>
        <v/>
      </c>
      <c r="BP15" s="680" t="str">
        <f t="shared" si="22"/>
        <v/>
      </c>
      <c r="BQ15" s="680" t="str">
        <f t="shared" si="22"/>
        <v/>
      </c>
      <c r="BR15" s="680" t="str">
        <f t="shared" si="22"/>
        <v/>
      </c>
      <c r="BS15" s="680" t="str">
        <f t="shared" si="22"/>
        <v/>
      </c>
      <c r="BT15" s="680" t="str">
        <f t="shared" ref="BT15:BU15" si="23">IF(ISERROR(+BT13/BT14),"",+BT13/BT14)</f>
        <v/>
      </c>
      <c r="BU15" s="769" t="str">
        <f t="shared" si="23"/>
        <v/>
      </c>
      <c r="BV15" s="675"/>
      <c r="BW15" s="678"/>
      <c r="BX15" s="680" t="str">
        <f>IF(ISERROR(+BX13/BX14),"",+BX13/BX14)</f>
        <v/>
      </c>
      <c r="BY15" s="680" t="str">
        <f t="shared" ref="BY15:CA15" si="24">IF(ISERROR(+BY13/BY14),"",+BY13/BY14)</f>
        <v/>
      </c>
      <c r="BZ15" s="680" t="str">
        <f t="shared" si="24"/>
        <v/>
      </c>
      <c r="CA15" s="680" t="str">
        <f t="shared" si="24"/>
        <v/>
      </c>
      <c r="CB15" s="680" t="str">
        <f t="shared" ref="CB15:CK15" si="25">IF(ISERROR(+CB13/CB14),"",+CB13/CB14)</f>
        <v/>
      </c>
      <c r="CC15" s="680" t="str">
        <f t="shared" si="25"/>
        <v/>
      </c>
      <c r="CD15" s="680" t="str">
        <f t="shared" si="25"/>
        <v/>
      </c>
      <c r="CE15" s="680" t="str">
        <f t="shared" si="25"/>
        <v/>
      </c>
      <c r="CF15" s="680" t="str">
        <f t="shared" si="25"/>
        <v/>
      </c>
      <c r="CG15" s="680" t="str">
        <f t="shared" si="25"/>
        <v/>
      </c>
      <c r="CH15" s="680" t="str">
        <f t="shared" si="25"/>
        <v/>
      </c>
      <c r="CI15" s="680" t="str">
        <f t="shared" si="25"/>
        <v/>
      </c>
      <c r="CJ15" s="680" t="str">
        <f t="shared" si="25"/>
        <v/>
      </c>
      <c r="CK15" s="680" t="str">
        <f t="shared" si="25"/>
        <v/>
      </c>
      <c r="CL15" s="680" t="str">
        <f t="shared" ref="CL15:CM15" si="26">IF(ISERROR(+CL13/CL14),"",+CL13/CL14)</f>
        <v/>
      </c>
      <c r="CM15" s="769" t="str">
        <f t="shared" si="26"/>
        <v/>
      </c>
      <c r="CN15" s="675"/>
      <c r="CO15" s="678"/>
      <c r="CP15" s="680" t="str">
        <f>IF(ISERROR(+CP13/CP14),"",+CP13/CP14)</f>
        <v/>
      </c>
      <c r="CQ15" s="680" t="str">
        <f t="shared" ref="CQ15:CS15" si="27">IF(ISERROR(+CQ13/CQ14),"",+CQ13/CQ14)</f>
        <v/>
      </c>
      <c r="CR15" s="680" t="str">
        <f t="shared" si="27"/>
        <v/>
      </c>
      <c r="CS15" s="680" t="str">
        <f t="shared" si="27"/>
        <v/>
      </c>
      <c r="CT15" s="680" t="str">
        <f t="shared" ref="CT15:DC15" si="28">IF(ISERROR(+CT13/CT14),"",+CT13/CT14)</f>
        <v/>
      </c>
      <c r="CU15" s="680" t="str">
        <f t="shared" si="28"/>
        <v/>
      </c>
      <c r="CV15" s="680" t="str">
        <f t="shared" si="28"/>
        <v/>
      </c>
      <c r="CW15" s="680" t="str">
        <f t="shared" si="28"/>
        <v/>
      </c>
      <c r="CX15" s="680" t="str">
        <f t="shared" si="28"/>
        <v/>
      </c>
      <c r="CY15" s="680" t="str">
        <f t="shared" si="28"/>
        <v/>
      </c>
      <c r="CZ15" s="680" t="str">
        <f t="shared" si="28"/>
        <v/>
      </c>
      <c r="DA15" s="680" t="str">
        <f t="shared" si="28"/>
        <v/>
      </c>
      <c r="DB15" s="680" t="str">
        <f t="shared" si="28"/>
        <v/>
      </c>
      <c r="DC15" s="680" t="str">
        <f t="shared" si="28"/>
        <v/>
      </c>
      <c r="DD15" s="680" t="str">
        <f t="shared" ref="DD15:DE15" si="29">IF(ISERROR(+DD13/DD14),"",+DD13/DD14)</f>
        <v/>
      </c>
      <c r="DE15" s="769" t="str">
        <f t="shared" si="29"/>
        <v/>
      </c>
      <c r="DF15" s="675"/>
      <c r="DG15" s="678"/>
      <c r="DH15" s="680" t="str">
        <f>IF(ISERROR(+DH13/DH14),"",+DH13/DH14)</f>
        <v/>
      </c>
      <c r="DI15" s="680" t="str">
        <f t="shared" ref="DI15:DK15" si="30">IF(ISERROR(+DI13/DI14),"",+DI13/DI14)</f>
        <v/>
      </c>
      <c r="DJ15" s="680" t="str">
        <f t="shared" si="30"/>
        <v/>
      </c>
      <c r="DK15" s="680" t="str">
        <f t="shared" si="30"/>
        <v/>
      </c>
      <c r="DL15" s="680" t="str">
        <f t="shared" ref="DL15:DU15" si="31">IF(ISERROR(+DL13/DL14),"",+DL13/DL14)</f>
        <v/>
      </c>
      <c r="DM15" s="680" t="str">
        <f t="shared" si="31"/>
        <v/>
      </c>
      <c r="DN15" s="680" t="str">
        <f t="shared" si="31"/>
        <v/>
      </c>
      <c r="DO15" s="680" t="str">
        <f t="shared" si="31"/>
        <v/>
      </c>
      <c r="DP15" s="680" t="str">
        <f t="shared" si="31"/>
        <v/>
      </c>
      <c r="DQ15" s="680" t="str">
        <f t="shared" si="31"/>
        <v/>
      </c>
      <c r="DR15" s="680" t="str">
        <f t="shared" si="31"/>
        <v/>
      </c>
      <c r="DS15" s="680" t="str">
        <f t="shared" si="31"/>
        <v/>
      </c>
      <c r="DT15" s="680" t="str">
        <f t="shared" si="31"/>
        <v/>
      </c>
      <c r="DU15" s="680" t="str">
        <f t="shared" si="31"/>
        <v/>
      </c>
      <c r="DV15" s="680" t="str">
        <f t="shared" ref="DV15:DW15" si="32">IF(ISERROR(+DV13/DV14),"",+DV13/DV14)</f>
        <v/>
      </c>
      <c r="DW15" s="769" t="str">
        <f t="shared" si="32"/>
        <v/>
      </c>
      <c r="DX15" s="675"/>
      <c r="DY15" s="678"/>
      <c r="DZ15" s="680" t="str">
        <f>IF(ISERROR(+DZ13/DZ14),"",+DZ13/DZ14)</f>
        <v/>
      </c>
      <c r="EA15" s="680" t="str">
        <f t="shared" ref="EA15:EC15" si="33">IF(ISERROR(+EA13/EA14),"",+EA13/EA14)</f>
        <v/>
      </c>
      <c r="EB15" s="680" t="str">
        <f t="shared" si="33"/>
        <v/>
      </c>
      <c r="EC15" s="680" t="str">
        <f t="shared" si="33"/>
        <v/>
      </c>
      <c r="ED15" s="680" t="str">
        <f t="shared" ref="ED15:EM15" si="34">IF(ISERROR(+ED13/ED14),"",+ED13/ED14)</f>
        <v/>
      </c>
      <c r="EE15" s="680" t="str">
        <f t="shared" si="34"/>
        <v/>
      </c>
      <c r="EF15" s="680" t="str">
        <f t="shared" si="34"/>
        <v/>
      </c>
      <c r="EG15" s="680" t="str">
        <f t="shared" si="34"/>
        <v/>
      </c>
      <c r="EH15" s="680" t="str">
        <f t="shared" si="34"/>
        <v/>
      </c>
      <c r="EI15" s="680" t="str">
        <f t="shared" si="34"/>
        <v/>
      </c>
      <c r="EJ15" s="680" t="str">
        <f t="shared" si="34"/>
        <v/>
      </c>
      <c r="EK15" s="680" t="str">
        <f t="shared" si="34"/>
        <v/>
      </c>
      <c r="EL15" s="680" t="str">
        <f t="shared" si="34"/>
        <v/>
      </c>
      <c r="EM15" s="680" t="str">
        <f t="shared" si="34"/>
        <v/>
      </c>
      <c r="EN15" s="680" t="str">
        <f t="shared" ref="EN15:EO15" si="35">IF(ISERROR(+EN13/EN14),"",+EN13/EN14)</f>
        <v/>
      </c>
      <c r="EO15" s="769" t="str">
        <f t="shared" si="35"/>
        <v/>
      </c>
      <c r="EP15" s="675"/>
      <c r="EQ15" s="678"/>
      <c r="ER15" s="680" t="str">
        <f>IF(ISERROR(+ER13/ER14),"",+ER13/ER14)</f>
        <v/>
      </c>
      <c r="ES15" s="680" t="str">
        <f t="shared" ref="ES15:EU15" si="36">IF(ISERROR(+ES13/ES14),"",+ES13/ES14)</f>
        <v/>
      </c>
      <c r="ET15" s="680" t="str">
        <f t="shared" si="36"/>
        <v/>
      </c>
      <c r="EU15" s="680" t="str">
        <f t="shared" si="36"/>
        <v/>
      </c>
      <c r="EV15" s="680" t="str">
        <f t="shared" ref="EV15:FE15" si="37">IF(ISERROR(+EV13/EV14),"",+EV13/EV14)</f>
        <v/>
      </c>
      <c r="EW15" s="680" t="str">
        <f t="shared" si="37"/>
        <v/>
      </c>
      <c r="EX15" s="680" t="str">
        <f t="shared" si="37"/>
        <v/>
      </c>
      <c r="EY15" s="680" t="str">
        <f t="shared" si="37"/>
        <v/>
      </c>
      <c r="EZ15" s="680" t="str">
        <f t="shared" si="37"/>
        <v/>
      </c>
      <c r="FA15" s="680" t="str">
        <f t="shared" si="37"/>
        <v/>
      </c>
      <c r="FB15" s="680" t="str">
        <f t="shared" si="37"/>
        <v/>
      </c>
      <c r="FC15" s="680" t="str">
        <f t="shared" si="37"/>
        <v/>
      </c>
      <c r="FD15" s="680" t="str">
        <f t="shared" si="37"/>
        <v/>
      </c>
      <c r="FE15" s="680" t="str">
        <f t="shared" si="37"/>
        <v/>
      </c>
      <c r="FF15" s="680" t="str">
        <f t="shared" ref="FF15:FG15" si="38">IF(ISERROR(+FF13/FF14),"",+FF13/FF14)</f>
        <v/>
      </c>
      <c r="FG15" s="769" t="str">
        <f t="shared" si="38"/>
        <v/>
      </c>
      <c r="FH15" s="675"/>
      <c r="FI15" s="678"/>
      <c r="FJ15" s="680" t="str">
        <f>IF(ISERROR(+FJ13/FJ14),"",+FJ13/FJ14)</f>
        <v/>
      </c>
      <c r="FK15" s="680" t="str">
        <f t="shared" ref="FK15:FM15" si="39">IF(ISERROR(+FK13/FK14),"",+FK13/FK14)</f>
        <v/>
      </c>
      <c r="FL15" s="680" t="str">
        <f t="shared" si="39"/>
        <v/>
      </c>
      <c r="FM15" s="680" t="str">
        <f t="shared" si="39"/>
        <v/>
      </c>
      <c r="FN15" s="680" t="str">
        <f t="shared" ref="FN15:FW15" si="40">IF(ISERROR(+FN13/FN14),"",+FN13/FN14)</f>
        <v/>
      </c>
      <c r="FO15" s="680" t="str">
        <f t="shared" si="40"/>
        <v/>
      </c>
      <c r="FP15" s="680" t="str">
        <f t="shared" si="40"/>
        <v/>
      </c>
      <c r="FQ15" s="680" t="str">
        <f t="shared" si="40"/>
        <v/>
      </c>
      <c r="FR15" s="680" t="str">
        <f t="shared" si="40"/>
        <v/>
      </c>
      <c r="FS15" s="680" t="str">
        <f t="shared" si="40"/>
        <v/>
      </c>
      <c r="FT15" s="680" t="str">
        <f t="shared" si="40"/>
        <v/>
      </c>
      <c r="FU15" s="680" t="str">
        <f t="shared" si="40"/>
        <v/>
      </c>
      <c r="FV15" s="680" t="str">
        <f t="shared" si="40"/>
        <v/>
      </c>
      <c r="FW15" s="680" t="str">
        <f t="shared" si="40"/>
        <v/>
      </c>
      <c r="FX15" s="680" t="str">
        <f t="shared" ref="FX15:FY15" si="41">IF(ISERROR(+FX13/FX14),"",+FX13/FX14)</f>
        <v/>
      </c>
      <c r="FY15" s="769" t="str">
        <f t="shared" si="41"/>
        <v/>
      </c>
      <c r="FZ15" s="675"/>
      <c r="GA15" s="678"/>
      <c r="GB15" s="680" t="str">
        <f>IF(ISERROR(+GB13/GB14),"",+GB13/GB14)</f>
        <v/>
      </c>
      <c r="GC15" s="680" t="str">
        <f t="shared" ref="GC15:GE15" si="42">IF(ISERROR(+GC13/GC14),"",+GC13/GC14)</f>
        <v/>
      </c>
      <c r="GD15" s="680" t="str">
        <f t="shared" si="42"/>
        <v/>
      </c>
      <c r="GE15" s="680" t="str">
        <f t="shared" si="42"/>
        <v/>
      </c>
      <c r="GF15" s="680" t="str">
        <f t="shared" ref="GF15:GO15" si="43">IF(ISERROR(+GF13/GF14),"",+GF13/GF14)</f>
        <v/>
      </c>
      <c r="GG15" s="680" t="str">
        <f t="shared" si="43"/>
        <v/>
      </c>
      <c r="GH15" s="680" t="str">
        <f t="shared" si="43"/>
        <v/>
      </c>
      <c r="GI15" s="680" t="str">
        <f t="shared" si="43"/>
        <v/>
      </c>
      <c r="GJ15" s="680" t="str">
        <f t="shared" si="43"/>
        <v/>
      </c>
      <c r="GK15" s="680" t="str">
        <f t="shared" si="43"/>
        <v/>
      </c>
      <c r="GL15" s="680" t="str">
        <f t="shared" si="43"/>
        <v/>
      </c>
      <c r="GM15" s="680" t="str">
        <f t="shared" si="43"/>
        <v/>
      </c>
      <c r="GN15" s="680" t="str">
        <f t="shared" si="43"/>
        <v/>
      </c>
      <c r="GO15" s="680" t="str">
        <f t="shared" si="43"/>
        <v/>
      </c>
      <c r="GP15" s="680" t="str">
        <f t="shared" ref="GP15:GQ15" si="44">IF(ISERROR(+GP13/GP14),"",+GP13/GP14)</f>
        <v/>
      </c>
      <c r="GQ15" s="769" t="str">
        <f t="shared" si="44"/>
        <v/>
      </c>
      <c r="GR15" s="675"/>
      <c r="GS15" s="678"/>
      <c r="GT15" s="680" t="str">
        <f>IF(ISERROR(+GT13/GT14),"",+GT13/GT14)</f>
        <v/>
      </c>
      <c r="GU15" s="680" t="str">
        <f t="shared" ref="GU15:GW15" si="45">IF(ISERROR(+GU13/GU14),"",+GU13/GU14)</f>
        <v/>
      </c>
      <c r="GV15" s="680" t="str">
        <f t="shared" si="45"/>
        <v/>
      </c>
      <c r="GW15" s="680" t="str">
        <f t="shared" si="45"/>
        <v/>
      </c>
      <c r="GX15" s="680" t="str">
        <f t="shared" ref="GX15:HG15" si="46">IF(ISERROR(+GX13/GX14),"",+GX13/GX14)</f>
        <v/>
      </c>
      <c r="GY15" s="680" t="str">
        <f t="shared" si="46"/>
        <v/>
      </c>
      <c r="GZ15" s="680" t="str">
        <f t="shared" si="46"/>
        <v/>
      </c>
      <c r="HA15" s="680" t="str">
        <f t="shared" si="46"/>
        <v/>
      </c>
      <c r="HB15" s="680" t="str">
        <f t="shared" si="46"/>
        <v/>
      </c>
      <c r="HC15" s="680" t="str">
        <f t="shared" si="46"/>
        <v/>
      </c>
      <c r="HD15" s="680" t="str">
        <f t="shared" si="46"/>
        <v/>
      </c>
      <c r="HE15" s="680" t="str">
        <f t="shared" si="46"/>
        <v/>
      </c>
      <c r="HF15" s="680" t="str">
        <f t="shared" si="46"/>
        <v/>
      </c>
      <c r="HG15" s="680" t="str">
        <f t="shared" si="46"/>
        <v/>
      </c>
      <c r="HH15" s="680" t="str">
        <f t="shared" ref="HH15:HI15" si="47">IF(ISERROR(+HH13/HH14),"",+HH13/HH14)</f>
        <v/>
      </c>
      <c r="HI15" s="769" t="str">
        <f t="shared" si="47"/>
        <v/>
      </c>
      <c r="HJ15" s="673"/>
      <c r="HK15" s="320"/>
      <c r="HL15" s="320"/>
      <c r="HM15" s="320"/>
      <c r="HN15" s="320"/>
    </row>
    <row r="16" spans="1:224" s="23" customFormat="1" ht="12.75">
      <c r="A16" s="768">
        <v>14</v>
      </c>
      <c r="B16" s="679" t="s">
        <v>140</v>
      </c>
      <c r="C16" s="684"/>
      <c r="D16" s="685"/>
      <c r="E16" s="685"/>
      <c r="F16" s="685"/>
      <c r="G16" s="685"/>
      <c r="H16" s="685"/>
      <c r="I16" s="685"/>
      <c r="J16" s="685"/>
      <c r="K16" s="685"/>
      <c r="L16" s="685"/>
      <c r="M16" s="685"/>
      <c r="N16" s="685"/>
      <c r="O16" s="685"/>
      <c r="P16" s="685"/>
      <c r="Q16" s="685"/>
      <c r="R16" s="685"/>
      <c r="S16" s="774"/>
      <c r="T16" s="775"/>
      <c r="U16" s="684"/>
      <c r="V16" s="685"/>
      <c r="W16" s="685"/>
      <c r="X16" s="685"/>
      <c r="Y16" s="685"/>
      <c r="Z16" s="685"/>
      <c r="AA16" s="685"/>
      <c r="AB16" s="685"/>
      <c r="AC16" s="685"/>
      <c r="AD16" s="685"/>
      <c r="AE16" s="685"/>
      <c r="AF16" s="685"/>
      <c r="AG16" s="685"/>
      <c r="AH16" s="685"/>
      <c r="AI16" s="685"/>
      <c r="AJ16" s="685"/>
      <c r="AK16" s="774"/>
      <c r="AL16" s="775"/>
      <c r="AM16" s="684"/>
      <c r="AN16" s="685"/>
      <c r="AO16" s="685"/>
      <c r="AP16" s="685"/>
      <c r="AQ16" s="685"/>
      <c r="AR16" s="685"/>
      <c r="AS16" s="685"/>
      <c r="AT16" s="685"/>
      <c r="AU16" s="685"/>
      <c r="AV16" s="685"/>
      <c r="AW16" s="685"/>
      <c r="AX16" s="685"/>
      <c r="AY16" s="685"/>
      <c r="AZ16" s="685"/>
      <c r="BA16" s="685"/>
      <c r="BB16" s="685"/>
      <c r="BC16" s="776"/>
      <c r="BD16" s="775"/>
      <c r="BE16" s="684"/>
      <c r="BF16" s="685"/>
      <c r="BG16" s="685"/>
      <c r="BH16" s="685"/>
      <c r="BI16" s="685"/>
      <c r="BJ16" s="685"/>
      <c r="BK16" s="685"/>
      <c r="BL16" s="685"/>
      <c r="BM16" s="685"/>
      <c r="BN16" s="685"/>
      <c r="BO16" s="685"/>
      <c r="BP16" s="685"/>
      <c r="BQ16" s="685"/>
      <c r="BR16" s="685"/>
      <c r="BS16" s="685"/>
      <c r="BT16" s="685"/>
      <c r="BU16" s="774"/>
      <c r="BV16" s="775"/>
      <c r="BW16" s="684"/>
      <c r="BX16" s="685"/>
      <c r="BY16" s="685"/>
      <c r="BZ16" s="685"/>
      <c r="CA16" s="685"/>
      <c r="CB16" s="685"/>
      <c r="CC16" s="685"/>
      <c r="CD16" s="685"/>
      <c r="CE16" s="685"/>
      <c r="CF16" s="685"/>
      <c r="CG16" s="685"/>
      <c r="CH16" s="685"/>
      <c r="CI16" s="685"/>
      <c r="CJ16" s="685"/>
      <c r="CK16" s="685"/>
      <c r="CL16" s="685"/>
      <c r="CM16" s="774"/>
      <c r="CN16" s="775"/>
      <c r="CO16" s="684"/>
      <c r="CP16" s="685"/>
      <c r="CQ16" s="685"/>
      <c r="CR16" s="685"/>
      <c r="CS16" s="685"/>
      <c r="CT16" s="685"/>
      <c r="CU16" s="685"/>
      <c r="CV16" s="685"/>
      <c r="CW16" s="685"/>
      <c r="CX16" s="685"/>
      <c r="CY16" s="685"/>
      <c r="CZ16" s="685"/>
      <c r="DA16" s="685"/>
      <c r="DB16" s="685"/>
      <c r="DC16" s="685"/>
      <c r="DD16" s="685"/>
      <c r="DE16" s="774"/>
      <c r="DF16" s="775"/>
      <c r="DG16" s="684"/>
      <c r="DH16" s="685"/>
      <c r="DI16" s="685"/>
      <c r="DJ16" s="685"/>
      <c r="DK16" s="685"/>
      <c r="DL16" s="685"/>
      <c r="DM16" s="685"/>
      <c r="DN16" s="685"/>
      <c r="DO16" s="685"/>
      <c r="DP16" s="685"/>
      <c r="DQ16" s="685"/>
      <c r="DR16" s="685"/>
      <c r="DS16" s="685"/>
      <c r="DT16" s="685"/>
      <c r="DU16" s="685"/>
      <c r="DV16" s="685"/>
      <c r="DW16" s="774"/>
      <c r="DX16" s="775"/>
      <c r="DY16" s="684"/>
      <c r="DZ16" s="685"/>
      <c r="EA16" s="685"/>
      <c r="EB16" s="685"/>
      <c r="EC16" s="685"/>
      <c r="ED16" s="685"/>
      <c r="EE16" s="685"/>
      <c r="EF16" s="685"/>
      <c r="EG16" s="685"/>
      <c r="EH16" s="685"/>
      <c r="EI16" s="685"/>
      <c r="EJ16" s="685"/>
      <c r="EK16" s="685"/>
      <c r="EL16" s="685"/>
      <c r="EM16" s="685"/>
      <c r="EN16" s="685"/>
      <c r="EO16" s="774"/>
      <c r="EP16" s="775"/>
      <c r="EQ16" s="684"/>
      <c r="ER16" s="685"/>
      <c r="ES16" s="685"/>
      <c r="ET16" s="685"/>
      <c r="EU16" s="685"/>
      <c r="EV16" s="685"/>
      <c r="EW16" s="685"/>
      <c r="EX16" s="685"/>
      <c r="EY16" s="685"/>
      <c r="EZ16" s="685"/>
      <c r="FA16" s="685"/>
      <c r="FB16" s="685"/>
      <c r="FC16" s="685"/>
      <c r="FD16" s="685"/>
      <c r="FE16" s="685"/>
      <c r="FF16" s="685"/>
      <c r="FG16" s="774"/>
      <c r="FH16" s="775"/>
      <c r="FI16" s="684"/>
      <c r="FJ16" s="685"/>
      <c r="FK16" s="685"/>
      <c r="FL16" s="685"/>
      <c r="FM16" s="685"/>
      <c r="FN16" s="685"/>
      <c r="FO16" s="685"/>
      <c r="FP16" s="685"/>
      <c r="FQ16" s="685"/>
      <c r="FR16" s="685"/>
      <c r="FS16" s="685"/>
      <c r="FT16" s="685"/>
      <c r="FU16" s="685"/>
      <c r="FV16" s="685"/>
      <c r="FW16" s="685"/>
      <c r="FX16" s="685"/>
      <c r="FY16" s="774"/>
      <c r="FZ16" s="775"/>
      <c r="GA16" s="684"/>
      <c r="GB16" s="685"/>
      <c r="GC16" s="685"/>
      <c r="GD16" s="685"/>
      <c r="GE16" s="685"/>
      <c r="GF16" s="685"/>
      <c r="GG16" s="685"/>
      <c r="GH16" s="685"/>
      <c r="GI16" s="685"/>
      <c r="GJ16" s="685"/>
      <c r="GK16" s="685"/>
      <c r="GL16" s="685"/>
      <c r="GM16" s="685"/>
      <c r="GN16" s="685"/>
      <c r="GO16" s="685"/>
      <c r="GP16" s="685"/>
      <c r="GQ16" s="774"/>
      <c r="GR16" s="775"/>
      <c r="GS16" s="684"/>
      <c r="GT16" s="685"/>
      <c r="GU16" s="685"/>
      <c r="GV16" s="685"/>
      <c r="GW16" s="685"/>
      <c r="GX16" s="685"/>
      <c r="GY16" s="685"/>
      <c r="GZ16" s="685"/>
      <c r="HA16" s="685"/>
      <c r="HB16" s="685"/>
      <c r="HC16" s="685"/>
      <c r="HD16" s="685"/>
      <c r="HE16" s="685"/>
      <c r="HF16" s="685"/>
      <c r="HG16" s="685"/>
      <c r="HH16" s="685"/>
      <c r="HI16" s="774"/>
      <c r="HJ16" s="775"/>
    </row>
    <row r="17" spans="1:234" s="23" customFormat="1" ht="12.75">
      <c r="A17" s="768">
        <v>15</v>
      </c>
      <c r="B17" s="681" t="s">
        <v>141</v>
      </c>
      <c r="C17" s="678">
        <f>SUM(D17:S17)</f>
        <v>0</v>
      </c>
      <c r="D17" s="800"/>
      <c r="E17" s="800"/>
      <c r="F17" s="800"/>
      <c r="G17" s="800"/>
      <c r="H17" s="800"/>
      <c r="I17" s="800"/>
      <c r="J17" s="800"/>
      <c r="K17" s="800"/>
      <c r="L17" s="800"/>
      <c r="M17" s="800"/>
      <c r="N17" s="800"/>
      <c r="O17" s="800"/>
      <c r="P17" s="800"/>
      <c r="Q17" s="800"/>
      <c r="R17" s="800"/>
      <c r="S17" s="801"/>
      <c r="T17" s="799"/>
      <c r="U17" s="678">
        <f>SUM(V17:AK17)</f>
        <v>0</v>
      </c>
      <c r="V17" s="800"/>
      <c r="W17" s="800"/>
      <c r="X17" s="800"/>
      <c r="Y17" s="800"/>
      <c r="Z17" s="800"/>
      <c r="AA17" s="800"/>
      <c r="AB17" s="800"/>
      <c r="AC17" s="800"/>
      <c r="AD17" s="800"/>
      <c r="AE17" s="800"/>
      <c r="AF17" s="800"/>
      <c r="AG17" s="800"/>
      <c r="AH17" s="800"/>
      <c r="AI17" s="800"/>
      <c r="AJ17" s="800"/>
      <c r="AK17" s="801"/>
      <c r="AL17" s="799"/>
      <c r="AM17" s="678">
        <f>SUM(AN17:BC17)</f>
        <v>0</v>
      </c>
      <c r="AN17" s="800"/>
      <c r="AO17" s="800"/>
      <c r="AP17" s="800"/>
      <c r="AQ17" s="800"/>
      <c r="AR17" s="800"/>
      <c r="AS17" s="800"/>
      <c r="AT17" s="800"/>
      <c r="AU17" s="800"/>
      <c r="AV17" s="800"/>
      <c r="AW17" s="800"/>
      <c r="AX17" s="800"/>
      <c r="AY17" s="800"/>
      <c r="AZ17" s="800"/>
      <c r="BA17" s="800"/>
      <c r="BB17" s="800"/>
      <c r="BC17" s="802"/>
      <c r="BD17" s="799"/>
      <c r="BE17" s="678">
        <f>SUM(BF17:BU17)</f>
        <v>0</v>
      </c>
      <c r="BF17" s="800"/>
      <c r="BG17" s="800"/>
      <c r="BH17" s="800"/>
      <c r="BI17" s="800"/>
      <c r="BJ17" s="800"/>
      <c r="BK17" s="800"/>
      <c r="BL17" s="800"/>
      <c r="BM17" s="800"/>
      <c r="BN17" s="800"/>
      <c r="BO17" s="800"/>
      <c r="BP17" s="800"/>
      <c r="BQ17" s="800"/>
      <c r="BR17" s="800"/>
      <c r="BS17" s="800"/>
      <c r="BT17" s="800"/>
      <c r="BU17" s="801"/>
      <c r="BV17" s="799"/>
      <c r="BW17" s="678">
        <f>SUM(BX17:CM17)</f>
        <v>0</v>
      </c>
      <c r="BX17" s="800"/>
      <c r="BY17" s="800"/>
      <c r="BZ17" s="800"/>
      <c r="CA17" s="800"/>
      <c r="CB17" s="800"/>
      <c r="CC17" s="800"/>
      <c r="CD17" s="800"/>
      <c r="CE17" s="800"/>
      <c r="CF17" s="800"/>
      <c r="CG17" s="800"/>
      <c r="CH17" s="800"/>
      <c r="CI17" s="800"/>
      <c r="CJ17" s="800"/>
      <c r="CK17" s="800"/>
      <c r="CL17" s="800"/>
      <c r="CM17" s="801"/>
      <c r="CN17" s="799"/>
      <c r="CO17" s="678">
        <f>SUM(CP17:DE17)</f>
        <v>0</v>
      </c>
      <c r="CP17" s="800"/>
      <c r="CQ17" s="800"/>
      <c r="CR17" s="800"/>
      <c r="CS17" s="800"/>
      <c r="CT17" s="800"/>
      <c r="CU17" s="800"/>
      <c r="CV17" s="800"/>
      <c r="CW17" s="800"/>
      <c r="CX17" s="800"/>
      <c r="CY17" s="800"/>
      <c r="CZ17" s="800"/>
      <c r="DA17" s="800"/>
      <c r="DB17" s="800"/>
      <c r="DC17" s="800"/>
      <c r="DD17" s="800"/>
      <c r="DE17" s="801"/>
      <c r="DF17" s="799"/>
      <c r="DG17" s="678">
        <f>SUM(DH17:DW17)</f>
        <v>0</v>
      </c>
      <c r="DH17" s="800"/>
      <c r="DI17" s="800"/>
      <c r="DJ17" s="800"/>
      <c r="DK17" s="800"/>
      <c r="DL17" s="800"/>
      <c r="DM17" s="800"/>
      <c r="DN17" s="800"/>
      <c r="DO17" s="800"/>
      <c r="DP17" s="800"/>
      <c r="DQ17" s="800"/>
      <c r="DR17" s="800"/>
      <c r="DS17" s="800"/>
      <c r="DT17" s="800"/>
      <c r="DU17" s="800"/>
      <c r="DV17" s="800"/>
      <c r="DW17" s="801"/>
      <c r="DX17" s="799"/>
      <c r="DY17" s="678">
        <f>SUM(DZ17:EO17)</f>
        <v>0</v>
      </c>
      <c r="DZ17" s="800"/>
      <c r="EA17" s="800"/>
      <c r="EB17" s="800"/>
      <c r="EC17" s="800"/>
      <c r="ED17" s="800"/>
      <c r="EE17" s="800"/>
      <c r="EF17" s="800"/>
      <c r="EG17" s="800"/>
      <c r="EH17" s="800"/>
      <c r="EI17" s="800"/>
      <c r="EJ17" s="800"/>
      <c r="EK17" s="800"/>
      <c r="EL17" s="800"/>
      <c r="EM17" s="800"/>
      <c r="EN17" s="800"/>
      <c r="EO17" s="801"/>
      <c r="EP17" s="799"/>
      <c r="EQ17" s="678">
        <f>SUM(ER17:FG17)</f>
        <v>0</v>
      </c>
      <c r="ER17" s="800"/>
      <c r="ES17" s="800"/>
      <c r="ET17" s="800"/>
      <c r="EU17" s="800"/>
      <c r="EV17" s="800"/>
      <c r="EW17" s="800"/>
      <c r="EX17" s="800"/>
      <c r="EY17" s="800"/>
      <c r="EZ17" s="800"/>
      <c r="FA17" s="800"/>
      <c r="FB17" s="800"/>
      <c r="FC17" s="800"/>
      <c r="FD17" s="800"/>
      <c r="FE17" s="800"/>
      <c r="FF17" s="800"/>
      <c r="FG17" s="801"/>
      <c r="FH17" s="799"/>
      <c r="FI17" s="678">
        <f>SUM(FJ17:FY17)</f>
        <v>0</v>
      </c>
      <c r="FJ17" s="800"/>
      <c r="FK17" s="800"/>
      <c r="FL17" s="800"/>
      <c r="FM17" s="800"/>
      <c r="FN17" s="800"/>
      <c r="FO17" s="800"/>
      <c r="FP17" s="800"/>
      <c r="FQ17" s="800"/>
      <c r="FR17" s="800"/>
      <c r="FS17" s="800"/>
      <c r="FT17" s="800"/>
      <c r="FU17" s="800"/>
      <c r="FV17" s="800"/>
      <c r="FW17" s="800"/>
      <c r="FX17" s="800"/>
      <c r="FY17" s="801"/>
      <c r="FZ17" s="799"/>
      <c r="GA17" s="678">
        <f>SUM(GB17:GQ17)</f>
        <v>0</v>
      </c>
      <c r="GB17" s="800"/>
      <c r="GC17" s="800"/>
      <c r="GD17" s="800"/>
      <c r="GE17" s="800"/>
      <c r="GF17" s="800"/>
      <c r="GG17" s="800"/>
      <c r="GH17" s="800"/>
      <c r="GI17" s="800"/>
      <c r="GJ17" s="800"/>
      <c r="GK17" s="800"/>
      <c r="GL17" s="800"/>
      <c r="GM17" s="800"/>
      <c r="GN17" s="800"/>
      <c r="GO17" s="800"/>
      <c r="GP17" s="800"/>
      <c r="GQ17" s="801"/>
      <c r="GR17" s="799"/>
      <c r="GS17" s="678">
        <f>SUM(GT17:HI17)</f>
        <v>0</v>
      </c>
      <c r="GT17" s="800"/>
      <c r="GU17" s="800"/>
      <c r="GV17" s="800"/>
      <c r="GW17" s="800"/>
      <c r="GX17" s="800"/>
      <c r="GY17" s="800"/>
      <c r="GZ17" s="800"/>
      <c r="HA17" s="800"/>
      <c r="HB17" s="800"/>
      <c r="HC17" s="800"/>
      <c r="HD17" s="800"/>
      <c r="HE17" s="800"/>
      <c r="HF17" s="797"/>
      <c r="HG17" s="797"/>
      <c r="HH17" s="797"/>
      <c r="HI17" s="798"/>
      <c r="HJ17" s="799"/>
      <c r="HK17" s="773"/>
      <c r="HL17" s="773"/>
      <c r="HM17" s="773"/>
      <c r="HN17" s="773"/>
      <c r="HO17" s="773"/>
      <c r="HP17" s="773"/>
    </row>
    <row r="18" spans="1:234" s="244" customFormat="1" ht="12.75">
      <c r="A18" s="777">
        <v>16</v>
      </c>
      <c r="B18" s="681" t="s">
        <v>142</v>
      </c>
      <c r="C18" s="684"/>
      <c r="D18" s="686">
        <f t="shared" ref="D18:S18" si="48">IF(D17&gt;0,D23/D17,0)</f>
        <v>0</v>
      </c>
      <c r="E18" s="680">
        <f t="shared" si="48"/>
        <v>0</v>
      </c>
      <c r="F18" s="680">
        <f t="shared" si="48"/>
        <v>0</v>
      </c>
      <c r="G18" s="680">
        <f t="shared" si="48"/>
        <v>0</v>
      </c>
      <c r="H18" s="680">
        <f t="shared" si="48"/>
        <v>0</v>
      </c>
      <c r="I18" s="680">
        <f t="shared" si="48"/>
        <v>0</v>
      </c>
      <c r="J18" s="680">
        <f t="shared" si="48"/>
        <v>0</v>
      </c>
      <c r="K18" s="680">
        <f t="shared" si="48"/>
        <v>0</v>
      </c>
      <c r="L18" s="680">
        <f t="shared" si="48"/>
        <v>0</v>
      </c>
      <c r="M18" s="680">
        <f t="shared" si="48"/>
        <v>0</v>
      </c>
      <c r="N18" s="680">
        <f t="shared" si="48"/>
        <v>0</v>
      </c>
      <c r="O18" s="680">
        <f t="shared" si="48"/>
        <v>0</v>
      </c>
      <c r="P18" s="680">
        <f t="shared" si="48"/>
        <v>0</v>
      </c>
      <c r="Q18" s="680">
        <f t="shared" si="48"/>
        <v>0</v>
      </c>
      <c r="R18" s="680">
        <f t="shared" si="48"/>
        <v>0</v>
      </c>
      <c r="S18" s="769">
        <f t="shared" si="48"/>
        <v>0</v>
      </c>
      <c r="T18" s="778"/>
      <c r="U18" s="684"/>
      <c r="V18" s="680">
        <f t="shared" ref="V18:AK18" si="49">IF(V17&gt;0,V23/V17,0)</f>
        <v>0</v>
      </c>
      <c r="W18" s="680">
        <f t="shared" si="49"/>
        <v>0</v>
      </c>
      <c r="X18" s="680">
        <f t="shared" si="49"/>
        <v>0</v>
      </c>
      <c r="Y18" s="680">
        <f t="shared" si="49"/>
        <v>0</v>
      </c>
      <c r="Z18" s="680">
        <f t="shared" si="49"/>
        <v>0</v>
      </c>
      <c r="AA18" s="680">
        <f t="shared" si="49"/>
        <v>0</v>
      </c>
      <c r="AB18" s="680">
        <f t="shared" si="49"/>
        <v>0</v>
      </c>
      <c r="AC18" s="680">
        <f t="shared" si="49"/>
        <v>0</v>
      </c>
      <c r="AD18" s="680">
        <f t="shared" si="49"/>
        <v>0</v>
      </c>
      <c r="AE18" s="680">
        <f t="shared" si="49"/>
        <v>0</v>
      </c>
      <c r="AF18" s="680">
        <f t="shared" si="49"/>
        <v>0</v>
      </c>
      <c r="AG18" s="680">
        <f t="shared" si="49"/>
        <v>0</v>
      </c>
      <c r="AH18" s="680">
        <f t="shared" si="49"/>
        <v>0</v>
      </c>
      <c r="AI18" s="680">
        <f t="shared" si="49"/>
        <v>0</v>
      </c>
      <c r="AJ18" s="680">
        <f t="shared" si="49"/>
        <v>0</v>
      </c>
      <c r="AK18" s="769">
        <f t="shared" si="49"/>
        <v>0</v>
      </c>
      <c r="AL18" s="778"/>
      <c r="AM18" s="684"/>
      <c r="AN18" s="680">
        <f t="shared" ref="AN18:BC18" si="50">IF(AN17&gt;0,AN23/AN17,0)</f>
        <v>0</v>
      </c>
      <c r="AO18" s="680">
        <f t="shared" si="50"/>
        <v>0</v>
      </c>
      <c r="AP18" s="680">
        <f t="shared" si="50"/>
        <v>0</v>
      </c>
      <c r="AQ18" s="680">
        <f t="shared" si="50"/>
        <v>0</v>
      </c>
      <c r="AR18" s="680">
        <f t="shared" si="50"/>
        <v>0</v>
      </c>
      <c r="AS18" s="680">
        <f t="shared" si="50"/>
        <v>0</v>
      </c>
      <c r="AT18" s="680">
        <f t="shared" si="50"/>
        <v>0</v>
      </c>
      <c r="AU18" s="680">
        <f t="shared" si="50"/>
        <v>0</v>
      </c>
      <c r="AV18" s="680">
        <f t="shared" si="50"/>
        <v>0</v>
      </c>
      <c r="AW18" s="680">
        <f t="shared" si="50"/>
        <v>0</v>
      </c>
      <c r="AX18" s="680">
        <f t="shared" si="50"/>
        <v>0</v>
      </c>
      <c r="AY18" s="680">
        <f t="shared" si="50"/>
        <v>0</v>
      </c>
      <c r="AZ18" s="680">
        <f t="shared" si="50"/>
        <v>0</v>
      </c>
      <c r="BA18" s="680">
        <f t="shared" si="50"/>
        <v>0</v>
      </c>
      <c r="BB18" s="680">
        <f t="shared" si="50"/>
        <v>0</v>
      </c>
      <c r="BC18" s="770">
        <f t="shared" si="50"/>
        <v>0</v>
      </c>
      <c r="BD18" s="778"/>
      <c r="BE18" s="684"/>
      <c r="BF18" s="680">
        <f t="shared" ref="BF18:BU18" si="51">IF(BF17&gt;0,BF23/BF17,0)</f>
        <v>0</v>
      </c>
      <c r="BG18" s="680">
        <f t="shared" si="51"/>
        <v>0</v>
      </c>
      <c r="BH18" s="680">
        <f t="shared" si="51"/>
        <v>0</v>
      </c>
      <c r="BI18" s="680">
        <f t="shared" si="51"/>
        <v>0</v>
      </c>
      <c r="BJ18" s="680">
        <f t="shared" si="51"/>
        <v>0</v>
      </c>
      <c r="BK18" s="680">
        <f t="shared" si="51"/>
        <v>0</v>
      </c>
      <c r="BL18" s="680">
        <f t="shared" si="51"/>
        <v>0</v>
      </c>
      <c r="BM18" s="680">
        <f t="shared" si="51"/>
        <v>0</v>
      </c>
      <c r="BN18" s="680">
        <f t="shared" si="51"/>
        <v>0</v>
      </c>
      <c r="BO18" s="680">
        <f t="shared" si="51"/>
        <v>0</v>
      </c>
      <c r="BP18" s="680">
        <f t="shared" si="51"/>
        <v>0</v>
      </c>
      <c r="BQ18" s="680">
        <f t="shared" si="51"/>
        <v>0</v>
      </c>
      <c r="BR18" s="680">
        <f t="shared" si="51"/>
        <v>0</v>
      </c>
      <c r="BS18" s="680">
        <f t="shared" si="51"/>
        <v>0</v>
      </c>
      <c r="BT18" s="680">
        <f t="shared" si="51"/>
        <v>0</v>
      </c>
      <c r="BU18" s="769">
        <f t="shared" si="51"/>
        <v>0</v>
      </c>
      <c r="BV18" s="778"/>
      <c r="BW18" s="684"/>
      <c r="BX18" s="680">
        <f t="shared" ref="BX18:CM18" si="52">IF(BX17&gt;0,BX23/BX17,0)</f>
        <v>0</v>
      </c>
      <c r="BY18" s="680">
        <f t="shared" si="52"/>
        <v>0</v>
      </c>
      <c r="BZ18" s="680">
        <f t="shared" si="52"/>
        <v>0</v>
      </c>
      <c r="CA18" s="680">
        <f t="shared" si="52"/>
        <v>0</v>
      </c>
      <c r="CB18" s="680">
        <f t="shared" si="52"/>
        <v>0</v>
      </c>
      <c r="CC18" s="680">
        <f t="shared" si="52"/>
        <v>0</v>
      </c>
      <c r="CD18" s="680">
        <f t="shared" si="52"/>
        <v>0</v>
      </c>
      <c r="CE18" s="680">
        <f t="shared" si="52"/>
        <v>0</v>
      </c>
      <c r="CF18" s="680">
        <f t="shared" si="52"/>
        <v>0</v>
      </c>
      <c r="CG18" s="680">
        <f t="shared" si="52"/>
        <v>0</v>
      </c>
      <c r="CH18" s="680">
        <f t="shared" si="52"/>
        <v>0</v>
      </c>
      <c r="CI18" s="680">
        <f t="shared" si="52"/>
        <v>0</v>
      </c>
      <c r="CJ18" s="680">
        <f t="shared" si="52"/>
        <v>0</v>
      </c>
      <c r="CK18" s="680">
        <f t="shared" si="52"/>
        <v>0</v>
      </c>
      <c r="CL18" s="680">
        <f t="shared" si="52"/>
        <v>0</v>
      </c>
      <c r="CM18" s="769">
        <f t="shared" si="52"/>
        <v>0</v>
      </c>
      <c r="CN18" s="778"/>
      <c r="CO18" s="684"/>
      <c r="CP18" s="686">
        <f t="shared" ref="CP18:DE18" si="53">IF(CP17&gt;0,CP23/CP17,0)</f>
        <v>0</v>
      </c>
      <c r="CQ18" s="680">
        <f t="shared" si="53"/>
        <v>0</v>
      </c>
      <c r="CR18" s="680">
        <f t="shared" si="53"/>
        <v>0</v>
      </c>
      <c r="CS18" s="680">
        <f t="shared" si="53"/>
        <v>0</v>
      </c>
      <c r="CT18" s="680">
        <f t="shared" si="53"/>
        <v>0</v>
      </c>
      <c r="CU18" s="680">
        <f t="shared" si="53"/>
        <v>0</v>
      </c>
      <c r="CV18" s="680">
        <f t="shared" si="53"/>
        <v>0</v>
      </c>
      <c r="CW18" s="680">
        <f t="shared" si="53"/>
        <v>0</v>
      </c>
      <c r="CX18" s="680">
        <f t="shared" si="53"/>
        <v>0</v>
      </c>
      <c r="CY18" s="680">
        <f t="shared" si="53"/>
        <v>0</v>
      </c>
      <c r="CZ18" s="680">
        <f t="shared" si="53"/>
        <v>0</v>
      </c>
      <c r="DA18" s="680">
        <f t="shared" si="53"/>
        <v>0</v>
      </c>
      <c r="DB18" s="680">
        <f t="shared" si="53"/>
        <v>0</v>
      </c>
      <c r="DC18" s="680">
        <f t="shared" si="53"/>
        <v>0</v>
      </c>
      <c r="DD18" s="680">
        <f t="shared" si="53"/>
        <v>0</v>
      </c>
      <c r="DE18" s="769">
        <f t="shared" si="53"/>
        <v>0</v>
      </c>
      <c r="DF18" s="778"/>
      <c r="DG18" s="684"/>
      <c r="DH18" s="680">
        <f t="shared" ref="DH18:DW18" si="54">IF(DH17&gt;0,DH23/DH17,0)</f>
        <v>0</v>
      </c>
      <c r="DI18" s="680">
        <f t="shared" si="54"/>
        <v>0</v>
      </c>
      <c r="DJ18" s="680">
        <f t="shared" si="54"/>
        <v>0</v>
      </c>
      <c r="DK18" s="680">
        <f t="shared" si="54"/>
        <v>0</v>
      </c>
      <c r="DL18" s="680">
        <f t="shared" si="54"/>
        <v>0</v>
      </c>
      <c r="DM18" s="680">
        <f t="shared" si="54"/>
        <v>0</v>
      </c>
      <c r="DN18" s="680">
        <f t="shared" si="54"/>
        <v>0</v>
      </c>
      <c r="DO18" s="680">
        <f t="shared" si="54"/>
        <v>0</v>
      </c>
      <c r="DP18" s="680">
        <f t="shared" si="54"/>
        <v>0</v>
      </c>
      <c r="DQ18" s="680">
        <f t="shared" si="54"/>
        <v>0</v>
      </c>
      <c r="DR18" s="680">
        <f t="shared" si="54"/>
        <v>0</v>
      </c>
      <c r="DS18" s="680">
        <f t="shared" si="54"/>
        <v>0</v>
      </c>
      <c r="DT18" s="680">
        <f t="shared" si="54"/>
        <v>0</v>
      </c>
      <c r="DU18" s="680">
        <f t="shared" si="54"/>
        <v>0</v>
      </c>
      <c r="DV18" s="680">
        <f t="shared" si="54"/>
        <v>0</v>
      </c>
      <c r="DW18" s="769">
        <f t="shared" si="54"/>
        <v>0</v>
      </c>
      <c r="DX18" s="778"/>
      <c r="DY18" s="684"/>
      <c r="DZ18" s="680">
        <f t="shared" ref="DZ18:EO18" si="55">IF(DZ17&gt;0,DZ23/DZ17,0)</f>
        <v>0</v>
      </c>
      <c r="EA18" s="680">
        <f t="shared" si="55"/>
        <v>0</v>
      </c>
      <c r="EB18" s="680">
        <f t="shared" si="55"/>
        <v>0</v>
      </c>
      <c r="EC18" s="680">
        <f t="shared" si="55"/>
        <v>0</v>
      </c>
      <c r="ED18" s="680">
        <f t="shared" si="55"/>
        <v>0</v>
      </c>
      <c r="EE18" s="680">
        <f t="shared" si="55"/>
        <v>0</v>
      </c>
      <c r="EF18" s="680">
        <f t="shared" si="55"/>
        <v>0</v>
      </c>
      <c r="EG18" s="680">
        <f t="shared" si="55"/>
        <v>0</v>
      </c>
      <c r="EH18" s="680">
        <f t="shared" si="55"/>
        <v>0</v>
      </c>
      <c r="EI18" s="680">
        <f t="shared" si="55"/>
        <v>0</v>
      </c>
      <c r="EJ18" s="680">
        <f t="shared" si="55"/>
        <v>0</v>
      </c>
      <c r="EK18" s="680">
        <f t="shared" si="55"/>
        <v>0</v>
      </c>
      <c r="EL18" s="680">
        <f t="shared" si="55"/>
        <v>0</v>
      </c>
      <c r="EM18" s="680">
        <f t="shared" si="55"/>
        <v>0</v>
      </c>
      <c r="EN18" s="680">
        <f t="shared" si="55"/>
        <v>0</v>
      </c>
      <c r="EO18" s="769">
        <f t="shared" si="55"/>
        <v>0</v>
      </c>
      <c r="EP18" s="778"/>
      <c r="EQ18" s="684"/>
      <c r="ER18" s="680">
        <f t="shared" ref="ER18:FG18" si="56">IF(ER17&gt;0,ER23/ER17,0)</f>
        <v>0</v>
      </c>
      <c r="ES18" s="680">
        <f t="shared" si="56"/>
        <v>0</v>
      </c>
      <c r="ET18" s="680">
        <f t="shared" si="56"/>
        <v>0</v>
      </c>
      <c r="EU18" s="680">
        <f t="shared" si="56"/>
        <v>0</v>
      </c>
      <c r="EV18" s="680">
        <f t="shared" si="56"/>
        <v>0</v>
      </c>
      <c r="EW18" s="680">
        <f t="shared" si="56"/>
        <v>0</v>
      </c>
      <c r="EX18" s="680">
        <f t="shared" si="56"/>
        <v>0</v>
      </c>
      <c r="EY18" s="680">
        <f t="shared" si="56"/>
        <v>0</v>
      </c>
      <c r="EZ18" s="680">
        <f t="shared" si="56"/>
        <v>0</v>
      </c>
      <c r="FA18" s="680">
        <f t="shared" si="56"/>
        <v>0</v>
      </c>
      <c r="FB18" s="680">
        <f t="shared" si="56"/>
        <v>0</v>
      </c>
      <c r="FC18" s="680">
        <f t="shared" si="56"/>
        <v>0</v>
      </c>
      <c r="FD18" s="680">
        <f t="shared" si="56"/>
        <v>0</v>
      </c>
      <c r="FE18" s="680">
        <f t="shared" si="56"/>
        <v>0</v>
      </c>
      <c r="FF18" s="680">
        <f t="shared" si="56"/>
        <v>0</v>
      </c>
      <c r="FG18" s="769">
        <f t="shared" si="56"/>
        <v>0</v>
      </c>
      <c r="FH18" s="778"/>
      <c r="FI18" s="684"/>
      <c r="FJ18" s="680">
        <f t="shared" ref="FJ18:FY18" si="57">IF(FJ17&gt;0,FJ23/FJ17,0)</f>
        <v>0</v>
      </c>
      <c r="FK18" s="680">
        <f t="shared" si="57"/>
        <v>0</v>
      </c>
      <c r="FL18" s="680">
        <f t="shared" si="57"/>
        <v>0</v>
      </c>
      <c r="FM18" s="680">
        <f t="shared" si="57"/>
        <v>0</v>
      </c>
      <c r="FN18" s="680">
        <f t="shared" si="57"/>
        <v>0</v>
      </c>
      <c r="FO18" s="680">
        <f t="shared" si="57"/>
        <v>0</v>
      </c>
      <c r="FP18" s="680">
        <f t="shared" si="57"/>
        <v>0</v>
      </c>
      <c r="FQ18" s="680">
        <f t="shared" si="57"/>
        <v>0</v>
      </c>
      <c r="FR18" s="680">
        <f t="shared" si="57"/>
        <v>0</v>
      </c>
      <c r="FS18" s="680">
        <f t="shared" si="57"/>
        <v>0</v>
      </c>
      <c r="FT18" s="680">
        <f t="shared" si="57"/>
        <v>0</v>
      </c>
      <c r="FU18" s="680">
        <f t="shared" si="57"/>
        <v>0</v>
      </c>
      <c r="FV18" s="680">
        <f t="shared" si="57"/>
        <v>0</v>
      </c>
      <c r="FW18" s="680">
        <f t="shared" si="57"/>
        <v>0</v>
      </c>
      <c r="FX18" s="680">
        <f t="shared" si="57"/>
        <v>0</v>
      </c>
      <c r="FY18" s="769">
        <f t="shared" si="57"/>
        <v>0</v>
      </c>
      <c r="FZ18" s="778"/>
      <c r="GA18" s="684"/>
      <c r="GB18" s="680">
        <f t="shared" ref="GB18:GQ18" si="58">IF(GB17&gt;0,GB23/GB17,0)</f>
        <v>0</v>
      </c>
      <c r="GC18" s="680">
        <f t="shared" si="58"/>
        <v>0</v>
      </c>
      <c r="GD18" s="680">
        <f t="shared" si="58"/>
        <v>0</v>
      </c>
      <c r="GE18" s="680">
        <f t="shared" si="58"/>
        <v>0</v>
      </c>
      <c r="GF18" s="680">
        <f t="shared" si="58"/>
        <v>0</v>
      </c>
      <c r="GG18" s="680">
        <f t="shared" si="58"/>
        <v>0</v>
      </c>
      <c r="GH18" s="680">
        <f t="shared" si="58"/>
        <v>0</v>
      </c>
      <c r="GI18" s="680">
        <f t="shared" si="58"/>
        <v>0</v>
      </c>
      <c r="GJ18" s="680">
        <f t="shared" si="58"/>
        <v>0</v>
      </c>
      <c r="GK18" s="680">
        <f t="shared" si="58"/>
        <v>0</v>
      </c>
      <c r="GL18" s="680">
        <f t="shared" si="58"/>
        <v>0</v>
      </c>
      <c r="GM18" s="680">
        <f t="shared" si="58"/>
        <v>0</v>
      </c>
      <c r="GN18" s="680">
        <f t="shared" si="58"/>
        <v>0</v>
      </c>
      <c r="GO18" s="680">
        <f t="shared" si="58"/>
        <v>0</v>
      </c>
      <c r="GP18" s="680">
        <f t="shared" si="58"/>
        <v>0</v>
      </c>
      <c r="GQ18" s="769">
        <f t="shared" si="58"/>
        <v>0</v>
      </c>
      <c r="GR18" s="778"/>
      <c r="GS18" s="684"/>
      <c r="GT18" s="680">
        <f t="shared" ref="GT18:HI18" si="59">IF(GT17&gt;0,GT23/GT17,0)</f>
        <v>0</v>
      </c>
      <c r="GU18" s="680">
        <f t="shared" si="59"/>
        <v>0</v>
      </c>
      <c r="GV18" s="680">
        <f t="shared" si="59"/>
        <v>0</v>
      </c>
      <c r="GW18" s="680">
        <f t="shared" si="59"/>
        <v>0</v>
      </c>
      <c r="GX18" s="680">
        <f t="shared" si="59"/>
        <v>0</v>
      </c>
      <c r="GY18" s="680">
        <f t="shared" si="59"/>
        <v>0</v>
      </c>
      <c r="GZ18" s="680">
        <f t="shared" si="59"/>
        <v>0</v>
      </c>
      <c r="HA18" s="680">
        <f t="shared" si="59"/>
        <v>0</v>
      </c>
      <c r="HB18" s="680">
        <f t="shared" si="59"/>
        <v>0</v>
      </c>
      <c r="HC18" s="680">
        <f t="shared" si="59"/>
        <v>0</v>
      </c>
      <c r="HD18" s="680">
        <f t="shared" si="59"/>
        <v>0</v>
      </c>
      <c r="HE18" s="680">
        <f t="shared" si="59"/>
        <v>0</v>
      </c>
      <c r="HF18" s="680">
        <f t="shared" si="59"/>
        <v>0</v>
      </c>
      <c r="HG18" s="680">
        <f t="shared" si="59"/>
        <v>0</v>
      </c>
      <c r="HH18" s="680">
        <f t="shared" si="59"/>
        <v>0</v>
      </c>
      <c r="HI18" s="769">
        <f t="shared" si="59"/>
        <v>0</v>
      </c>
      <c r="HJ18" s="778"/>
    </row>
    <row r="19" spans="1:234" s="23" customFormat="1" ht="12.75">
      <c r="A19" s="768">
        <v>17</v>
      </c>
      <c r="B19" s="681" t="s">
        <v>143</v>
      </c>
      <c r="C19" s="678">
        <f>SUM(D19:S19)</f>
        <v>0</v>
      </c>
      <c r="D19" s="800"/>
      <c r="E19" s="800"/>
      <c r="F19" s="800"/>
      <c r="G19" s="800"/>
      <c r="H19" s="800"/>
      <c r="I19" s="800"/>
      <c r="J19" s="800"/>
      <c r="K19" s="800"/>
      <c r="L19" s="800"/>
      <c r="M19" s="800"/>
      <c r="N19" s="800"/>
      <c r="O19" s="800"/>
      <c r="P19" s="800"/>
      <c r="Q19" s="800"/>
      <c r="R19" s="800"/>
      <c r="S19" s="801"/>
      <c r="T19" s="799"/>
      <c r="U19" s="678">
        <f>SUM(V19:AK19)</f>
        <v>0</v>
      </c>
      <c r="V19" s="800"/>
      <c r="W19" s="800"/>
      <c r="X19" s="800"/>
      <c r="Y19" s="800"/>
      <c r="Z19" s="800"/>
      <c r="AA19" s="800"/>
      <c r="AB19" s="800"/>
      <c r="AC19" s="800"/>
      <c r="AD19" s="800"/>
      <c r="AE19" s="800"/>
      <c r="AF19" s="800"/>
      <c r="AG19" s="800"/>
      <c r="AH19" s="800"/>
      <c r="AI19" s="800"/>
      <c r="AJ19" s="800"/>
      <c r="AK19" s="801"/>
      <c r="AL19" s="799"/>
      <c r="AM19" s="678">
        <f>SUM(AN19:BC19)</f>
        <v>0</v>
      </c>
      <c r="AN19" s="800"/>
      <c r="AO19" s="800"/>
      <c r="AP19" s="800"/>
      <c r="AQ19" s="800"/>
      <c r="AR19" s="800"/>
      <c r="AS19" s="800"/>
      <c r="AT19" s="800"/>
      <c r="AU19" s="800"/>
      <c r="AV19" s="800"/>
      <c r="AW19" s="800"/>
      <c r="AX19" s="800"/>
      <c r="AY19" s="800"/>
      <c r="AZ19" s="800"/>
      <c r="BA19" s="800"/>
      <c r="BB19" s="800"/>
      <c r="BC19" s="802"/>
      <c r="BD19" s="799"/>
      <c r="BE19" s="678">
        <f>SUM(BF19:BU19)</f>
        <v>0</v>
      </c>
      <c r="BF19" s="800"/>
      <c r="BG19" s="800"/>
      <c r="BH19" s="800"/>
      <c r="BI19" s="800"/>
      <c r="BJ19" s="800"/>
      <c r="BK19" s="800"/>
      <c r="BL19" s="800"/>
      <c r="BM19" s="800"/>
      <c r="BN19" s="800"/>
      <c r="BO19" s="800"/>
      <c r="BP19" s="800"/>
      <c r="BQ19" s="800"/>
      <c r="BR19" s="800"/>
      <c r="BS19" s="800"/>
      <c r="BT19" s="800"/>
      <c r="BU19" s="801"/>
      <c r="BV19" s="799"/>
      <c r="BW19" s="678">
        <f>SUM(BX19:CM19)</f>
        <v>0</v>
      </c>
      <c r="BX19" s="800"/>
      <c r="BY19" s="800"/>
      <c r="BZ19" s="800"/>
      <c r="CA19" s="800"/>
      <c r="CB19" s="800"/>
      <c r="CC19" s="800"/>
      <c r="CD19" s="800"/>
      <c r="CE19" s="800"/>
      <c r="CF19" s="800"/>
      <c r="CG19" s="800"/>
      <c r="CH19" s="800"/>
      <c r="CI19" s="800"/>
      <c r="CJ19" s="800"/>
      <c r="CK19" s="800"/>
      <c r="CL19" s="800"/>
      <c r="CM19" s="801"/>
      <c r="CN19" s="799"/>
      <c r="CO19" s="678">
        <f>SUM(CP19:DE19)</f>
        <v>0</v>
      </c>
      <c r="CP19" s="800"/>
      <c r="CQ19" s="800"/>
      <c r="CR19" s="800"/>
      <c r="CS19" s="800"/>
      <c r="CT19" s="800"/>
      <c r="CU19" s="800"/>
      <c r="CV19" s="800"/>
      <c r="CW19" s="800"/>
      <c r="CX19" s="800"/>
      <c r="CY19" s="800"/>
      <c r="CZ19" s="800"/>
      <c r="DA19" s="800"/>
      <c r="DB19" s="800"/>
      <c r="DC19" s="800"/>
      <c r="DD19" s="800"/>
      <c r="DE19" s="801"/>
      <c r="DF19" s="799"/>
      <c r="DG19" s="678">
        <f>SUM(DH19:DW19)</f>
        <v>0</v>
      </c>
      <c r="DH19" s="800"/>
      <c r="DI19" s="800"/>
      <c r="DJ19" s="800"/>
      <c r="DK19" s="800"/>
      <c r="DL19" s="800"/>
      <c r="DM19" s="800"/>
      <c r="DN19" s="800"/>
      <c r="DO19" s="800"/>
      <c r="DP19" s="800"/>
      <c r="DQ19" s="800"/>
      <c r="DR19" s="800"/>
      <c r="DS19" s="800"/>
      <c r="DT19" s="800"/>
      <c r="DU19" s="800"/>
      <c r="DV19" s="800"/>
      <c r="DW19" s="801"/>
      <c r="DX19" s="799"/>
      <c r="DY19" s="678">
        <f>SUM(DZ19:EO19)</f>
        <v>0</v>
      </c>
      <c r="DZ19" s="800"/>
      <c r="EA19" s="800"/>
      <c r="EB19" s="800"/>
      <c r="EC19" s="800"/>
      <c r="ED19" s="800"/>
      <c r="EE19" s="800"/>
      <c r="EF19" s="800"/>
      <c r="EG19" s="800"/>
      <c r="EH19" s="800"/>
      <c r="EI19" s="800"/>
      <c r="EJ19" s="800"/>
      <c r="EK19" s="800"/>
      <c r="EL19" s="800"/>
      <c r="EM19" s="800"/>
      <c r="EN19" s="800"/>
      <c r="EO19" s="801"/>
      <c r="EP19" s="799"/>
      <c r="EQ19" s="678">
        <f>SUM(ER19:FG19)</f>
        <v>0</v>
      </c>
      <c r="ER19" s="800"/>
      <c r="ES19" s="800"/>
      <c r="ET19" s="800"/>
      <c r="EU19" s="800"/>
      <c r="EV19" s="800"/>
      <c r="EW19" s="800"/>
      <c r="EX19" s="800"/>
      <c r="EY19" s="800"/>
      <c r="EZ19" s="800"/>
      <c r="FA19" s="800"/>
      <c r="FB19" s="800"/>
      <c r="FC19" s="800"/>
      <c r="FD19" s="800"/>
      <c r="FE19" s="800"/>
      <c r="FF19" s="800"/>
      <c r="FG19" s="801"/>
      <c r="FH19" s="799"/>
      <c r="FI19" s="678">
        <f>SUM(FJ19:FY19)</f>
        <v>0</v>
      </c>
      <c r="FJ19" s="800"/>
      <c r="FK19" s="800"/>
      <c r="FL19" s="800"/>
      <c r="FM19" s="800"/>
      <c r="FN19" s="800"/>
      <c r="FO19" s="800"/>
      <c r="FP19" s="800"/>
      <c r="FQ19" s="800"/>
      <c r="FR19" s="800"/>
      <c r="FS19" s="800"/>
      <c r="FT19" s="800"/>
      <c r="FU19" s="800"/>
      <c r="FV19" s="800"/>
      <c r="FW19" s="800"/>
      <c r="FX19" s="800"/>
      <c r="FY19" s="801"/>
      <c r="FZ19" s="799"/>
      <c r="GA19" s="678">
        <f>SUM(GB19:GQ19)</f>
        <v>0</v>
      </c>
      <c r="GB19" s="800"/>
      <c r="GC19" s="800"/>
      <c r="GD19" s="800"/>
      <c r="GE19" s="800"/>
      <c r="GF19" s="800"/>
      <c r="GG19" s="800"/>
      <c r="GH19" s="800"/>
      <c r="GI19" s="800"/>
      <c r="GJ19" s="800"/>
      <c r="GK19" s="800"/>
      <c r="GL19" s="800"/>
      <c r="GM19" s="800"/>
      <c r="GN19" s="800"/>
      <c r="GO19" s="800"/>
      <c r="GP19" s="800"/>
      <c r="GQ19" s="801"/>
      <c r="GR19" s="799"/>
      <c r="GS19" s="678">
        <f>SUM(GT19:HI19)</f>
        <v>0</v>
      </c>
      <c r="GT19" s="800"/>
      <c r="GU19" s="800"/>
      <c r="GV19" s="800"/>
      <c r="GW19" s="800"/>
      <c r="GX19" s="800"/>
      <c r="GY19" s="800"/>
      <c r="GZ19" s="800"/>
      <c r="HA19" s="800"/>
      <c r="HB19" s="800"/>
      <c r="HC19" s="800"/>
      <c r="HD19" s="800"/>
      <c r="HE19" s="800"/>
      <c r="HF19" s="687"/>
      <c r="HG19" s="687"/>
      <c r="HH19" s="687"/>
      <c r="HI19" s="779"/>
      <c r="HJ19" s="775"/>
    </row>
    <row r="20" spans="1:234" s="23" customFormat="1" ht="12.75">
      <c r="A20" s="768">
        <v>18</v>
      </c>
      <c r="B20" s="681" t="s">
        <v>144</v>
      </c>
      <c r="C20" s="678">
        <f>SUM(D20:S20)</f>
        <v>0</v>
      </c>
      <c r="D20" s="803"/>
      <c r="E20" s="803"/>
      <c r="F20" s="803"/>
      <c r="G20" s="803"/>
      <c r="H20" s="803"/>
      <c r="I20" s="803"/>
      <c r="J20" s="803"/>
      <c r="K20" s="803"/>
      <c r="L20" s="803"/>
      <c r="M20" s="803"/>
      <c r="N20" s="803"/>
      <c r="O20" s="803"/>
      <c r="P20" s="803"/>
      <c r="Q20" s="803"/>
      <c r="R20" s="803"/>
      <c r="S20" s="804"/>
      <c r="T20" s="805"/>
      <c r="U20" s="678">
        <f>SUM(V20:AK20)</f>
        <v>0</v>
      </c>
      <c r="V20" s="803"/>
      <c r="W20" s="803"/>
      <c r="X20" s="803"/>
      <c r="Y20" s="803"/>
      <c r="Z20" s="803"/>
      <c r="AA20" s="803"/>
      <c r="AB20" s="803"/>
      <c r="AC20" s="803"/>
      <c r="AD20" s="803"/>
      <c r="AE20" s="803"/>
      <c r="AF20" s="803"/>
      <c r="AG20" s="803"/>
      <c r="AH20" s="803"/>
      <c r="AI20" s="803"/>
      <c r="AJ20" s="803"/>
      <c r="AK20" s="804"/>
      <c r="AL20" s="805"/>
      <c r="AM20" s="678">
        <f>SUM(AN20:BC20)</f>
        <v>0</v>
      </c>
      <c r="AN20" s="803"/>
      <c r="AO20" s="803"/>
      <c r="AP20" s="803"/>
      <c r="AQ20" s="803"/>
      <c r="AR20" s="803"/>
      <c r="AS20" s="803"/>
      <c r="AT20" s="803"/>
      <c r="AU20" s="803"/>
      <c r="AV20" s="803"/>
      <c r="AW20" s="803"/>
      <c r="AX20" s="803"/>
      <c r="AY20" s="803"/>
      <c r="AZ20" s="803"/>
      <c r="BA20" s="803"/>
      <c r="BB20" s="803"/>
      <c r="BC20" s="806"/>
      <c r="BD20" s="805"/>
      <c r="BE20" s="678">
        <f>SUM(BF20:BU20)</f>
        <v>0</v>
      </c>
      <c r="BF20" s="803"/>
      <c r="BG20" s="803"/>
      <c r="BH20" s="803"/>
      <c r="BI20" s="803"/>
      <c r="BJ20" s="803"/>
      <c r="BK20" s="803"/>
      <c r="BL20" s="803"/>
      <c r="BM20" s="803"/>
      <c r="BN20" s="803"/>
      <c r="BO20" s="803"/>
      <c r="BP20" s="803"/>
      <c r="BQ20" s="803"/>
      <c r="BR20" s="803"/>
      <c r="BS20" s="803"/>
      <c r="BT20" s="803"/>
      <c r="BU20" s="804"/>
      <c r="BV20" s="805"/>
      <c r="BW20" s="678">
        <f>SUM(BX20:CM20)</f>
        <v>0</v>
      </c>
      <c r="BX20" s="803"/>
      <c r="BY20" s="803"/>
      <c r="BZ20" s="803"/>
      <c r="CA20" s="803"/>
      <c r="CB20" s="803"/>
      <c r="CC20" s="803"/>
      <c r="CD20" s="803"/>
      <c r="CE20" s="803"/>
      <c r="CF20" s="803"/>
      <c r="CG20" s="803"/>
      <c r="CH20" s="803"/>
      <c r="CI20" s="803"/>
      <c r="CJ20" s="803"/>
      <c r="CK20" s="803"/>
      <c r="CL20" s="803"/>
      <c r="CM20" s="804"/>
      <c r="CN20" s="805"/>
      <c r="CO20" s="678">
        <f>SUM(CP20:DE20)</f>
        <v>0</v>
      </c>
      <c r="CP20" s="803"/>
      <c r="CQ20" s="803"/>
      <c r="CR20" s="803"/>
      <c r="CS20" s="803"/>
      <c r="CT20" s="803"/>
      <c r="CU20" s="803"/>
      <c r="CV20" s="803"/>
      <c r="CW20" s="803"/>
      <c r="CX20" s="803"/>
      <c r="CY20" s="803"/>
      <c r="CZ20" s="803"/>
      <c r="DA20" s="803"/>
      <c r="DB20" s="803"/>
      <c r="DC20" s="803"/>
      <c r="DD20" s="803"/>
      <c r="DE20" s="804"/>
      <c r="DF20" s="805"/>
      <c r="DG20" s="678">
        <f>SUM(DH20:DW20)</f>
        <v>0</v>
      </c>
      <c r="DH20" s="803"/>
      <c r="DI20" s="803"/>
      <c r="DJ20" s="803"/>
      <c r="DK20" s="803"/>
      <c r="DL20" s="803"/>
      <c r="DM20" s="803"/>
      <c r="DN20" s="803"/>
      <c r="DO20" s="803"/>
      <c r="DP20" s="803"/>
      <c r="DQ20" s="803"/>
      <c r="DR20" s="803"/>
      <c r="DS20" s="803"/>
      <c r="DT20" s="803"/>
      <c r="DU20" s="803"/>
      <c r="DV20" s="803"/>
      <c r="DW20" s="804"/>
      <c r="DX20" s="805"/>
      <c r="DY20" s="678">
        <f>SUM(DZ20:EO20)</f>
        <v>0</v>
      </c>
      <c r="DZ20" s="803"/>
      <c r="EA20" s="803"/>
      <c r="EB20" s="803"/>
      <c r="EC20" s="803"/>
      <c r="ED20" s="803"/>
      <c r="EE20" s="803"/>
      <c r="EF20" s="803"/>
      <c r="EG20" s="803"/>
      <c r="EH20" s="803"/>
      <c r="EI20" s="803"/>
      <c r="EJ20" s="803"/>
      <c r="EK20" s="803"/>
      <c r="EL20" s="803"/>
      <c r="EM20" s="803"/>
      <c r="EN20" s="803"/>
      <c r="EO20" s="804"/>
      <c r="EP20" s="805"/>
      <c r="EQ20" s="678">
        <f>SUM(ER20:FG20)</f>
        <v>0</v>
      </c>
      <c r="ER20" s="803"/>
      <c r="ES20" s="803"/>
      <c r="ET20" s="803"/>
      <c r="EU20" s="803"/>
      <c r="EV20" s="803"/>
      <c r="EW20" s="803"/>
      <c r="EX20" s="803"/>
      <c r="EY20" s="803"/>
      <c r="EZ20" s="803"/>
      <c r="FA20" s="803"/>
      <c r="FB20" s="803"/>
      <c r="FC20" s="803"/>
      <c r="FD20" s="803"/>
      <c r="FE20" s="803"/>
      <c r="FF20" s="803"/>
      <c r="FG20" s="804"/>
      <c r="FH20" s="805"/>
      <c r="FI20" s="678">
        <f>SUM(FJ20:FY20)</f>
        <v>0</v>
      </c>
      <c r="FJ20" s="803"/>
      <c r="FK20" s="803"/>
      <c r="FL20" s="803"/>
      <c r="FM20" s="803"/>
      <c r="FN20" s="803"/>
      <c r="FO20" s="803"/>
      <c r="FP20" s="803"/>
      <c r="FQ20" s="803"/>
      <c r="FR20" s="803"/>
      <c r="FS20" s="803"/>
      <c r="FT20" s="803"/>
      <c r="FU20" s="803"/>
      <c r="FV20" s="803"/>
      <c r="FW20" s="803"/>
      <c r="FX20" s="803"/>
      <c r="FY20" s="804"/>
      <c r="FZ20" s="805"/>
      <c r="GA20" s="678">
        <f>SUM(GB20:GQ20)</f>
        <v>0</v>
      </c>
      <c r="GB20" s="803"/>
      <c r="GC20" s="803"/>
      <c r="GD20" s="803"/>
      <c r="GE20" s="803"/>
      <c r="GF20" s="803"/>
      <c r="GG20" s="803"/>
      <c r="GH20" s="803"/>
      <c r="GI20" s="803"/>
      <c r="GJ20" s="803"/>
      <c r="GK20" s="803"/>
      <c r="GL20" s="803"/>
      <c r="GM20" s="803"/>
      <c r="GN20" s="803"/>
      <c r="GO20" s="803"/>
      <c r="GP20" s="803"/>
      <c r="GQ20" s="804"/>
      <c r="GR20" s="805"/>
      <c r="GS20" s="678">
        <f>SUM(GT20:HI20)</f>
        <v>0</v>
      </c>
      <c r="GT20" s="803"/>
      <c r="GU20" s="803"/>
      <c r="GV20" s="803"/>
      <c r="GW20" s="803"/>
      <c r="GX20" s="803"/>
      <c r="GY20" s="803"/>
      <c r="GZ20" s="803"/>
      <c r="HA20" s="803"/>
      <c r="HB20" s="803"/>
      <c r="HC20" s="803"/>
      <c r="HD20" s="803"/>
      <c r="HE20" s="803"/>
      <c r="HF20" s="803"/>
      <c r="HG20" s="803"/>
      <c r="HH20" s="803"/>
      <c r="HI20" s="804"/>
      <c r="HJ20" s="805"/>
      <c r="HK20" s="807"/>
      <c r="HL20" s="807"/>
      <c r="HM20" s="807"/>
      <c r="HN20" s="807"/>
      <c r="HO20" s="807"/>
      <c r="HP20" s="807"/>
      <c r="HQ20" s="808"/>
      <c r="HR20" s="808"/>
      <c r="HS20" s="808"/>
      <c r="HT20" s="808"/>
      <c r="HU20" s="808"/>
      <c r="HV20" s="808"/>
      <c r="HW20" s="808"/>
      <c r="HX20" s="808"/>
      <c r="HY20" s="808"/>
      <c r="HZ20" s="808"/>
    </row>
    <row r="21" spans="1:234" s="23" customFormat="1" ht="12.75">
      <c r="A21" s="768">
        <v>19</v>
      </c>
      <c r="B21" s="681" t="s">
        <v>145</v>
      </c>
      <c r="C21" s="809"/>
      <c r="D21" s="810" t="str">
        <f>IF(ISERROR(+D19/D20),"",+D19/D20)</f>
        <v/>
      </c>
      <c r="E21" s="810" t="str">
        <f t="shared" ref="E21:S21" si="60">IF(ISERROR(+E19/E20),"",+E19/E20)</f>
        <v/>
      </c>
      <c r="F21" s="810" t="str">
        <f t="shared" si="60"/>
        <v/>
      </c>
      <c r="G21" s="810" t="str">
        <f t="shared" si="60"/>
        <v/>
      </c>
      <c r="H21" s="810" t="str">
        <f t="shared" si="60"/>
        <v/>
      </c>
      <c r="I21" s="810" t="str">
        <f t="shared" si="60"/>
        <v/>
      </c>
      <c r="J21" s="810" t="str">
        <f t="shared" si="60"/>
        <v/>
      </c>
      <c r="K21" s="810" t="str">
        <f t="shared" si="60"/>
        <v/>
      </c>
      <c r="L21" s="810" t="str">
        <f t="shared" si="60"/>
        <v/>
      </c>
      <c r="M21" s="810" t="str">
        <f t="shared" si="60"/>
        <v/>
      </c>
      <c r="N21" s="810" t="str">
        <f t="shared" si="60"/>
        <v/>
      </c>
      <c r="O21" s="810" t="str">
        <f t="shared" si="60"/>
        <v/>
      </c>
      <c r="P21" s="810" t="str">
        <f t="shared" si="60"/>
        <v/>
      </c>
      <c r="Q21" s="810" t="str">
        <f t="shared" si="60"/>
        <v/>
      </c>
      <c r="R21" s="810" t="str">
        <f t="shared" si="60"/>
        <v/>
      </c>
      <c r="S21" s="811" t="str">
        <f t="shared" si="60"/>
        <v/>
      </c>
      <c r="T21" s="812"/>
      <c r="U21" s="809"/>
      <c r="V21" s="810" t="str">
        <f>IF(ISERROR(+V19/V20),"",+V19/V20)</f>
        <v/>
      </c>
      <c r="W21" s="810" t="str">
        <f t="shared" ref="W21" si="61">IF(ISERROR(+W19/W20),"",+W19/W20)</f>
        <v/>
      </c>
      <c r="X21" s="810" t="str">
        <f t="shared" ref="X21" si="62">IF(ISERROR(+X19/X20),"",+X19/X20)</f>
        <v/>
      </c>
      <c r="Y21" s="810" t="str">
        <f t="shared" ref="Y21" si="63">IF(ISERROR(+Y19/Y20),"",+Y19/Y20)</f>
        <v/>
      </c>
      <c r="Z21" s="810" t="str">
        <f t="shared" ref="Z21" si="64">IF(ISERROR(+Z19/Z20),"",+Z19/Z20)</f>
        <v/>
      </c>
      <c r="AA21" s="810" t="str">
        <f t="shared" ref="AA21" si="65">IF(ISERROR(+AA19/AA20),"",+AA19/AA20)</f>
        <v/>
      </c>
      <c r="AB21" s="810" t="str">
        <f t="shared" ref="AB21" si="66">IF(ISERROR(+AB19/AB20),"",+AB19/AB20)</f>
        <v/>
      </c>
      <c r="AC21" s="810" t="str">
        <f t="shared" ref="AC21" si="67">IF(ISERROR(+AC19/AC20),"",+AC19/AC20)</f>
        <v/>
      </c>
      <c r="AD21" s="810" t="str">
        <f t="shared" ref="AD21" si="68">IF(ISERROR(+AD19/AD20),"",+AD19/AD20)</f>
        <v/>
      </c>
      <c r="AE21" s="810" t="str">
        <f t="shared" ref="AE21" si="69">IF(ISERROR(+AE19/AE20),"",+AE19/AE20)</f>
        <v/>
      </c>
      <c r="AF21" s="810" t="str">
        <f t="shared" ref="AF21" si="70">IF(ISERROR(+AF19/AF20),"",+AF19/AF20)</f>
        <v/>
      </c>
      <c r="AG21" s="810" t="str">
        <f t="shared" ref="AG21" si="71">IF(ISERROR(+AG19/AG20),"",+AG19/AG20)</f>
        <v/>
      </c>
      <c r="AH21" s="810" t="str">
        <f t="shared" ref="AH21" si="72">IF(ISERROR(+AH19/AH20),"",+AH19/AH20)</f>
        <v/>
      </c>
      <c r="AI21" s="810" t="str">
        <f t="shared" ref="AI21" si="73">IF(ISERROR(+AI19/AI20),"",+AI19/AI20)</f>
        <v/>
      </c>
      <c r="AJ21" s="810" t="str">
        <f t="shared" ref="AJ21" si="74">IF(ISERROR(+AJ19/AJ20),"",+AJ19/AJ20)</f>
        <v/>
      </c>
      <c r="AK21" s="811" t="str">
        <f t="shared" ref="AK21" si="75">IF(ISERROR(+AK19/AK20),"",+AK19/AK20)</f>
        <v/>
      </c>
      <c r="AL21" s="812"/>
      <c r="AM21" s="809"/>
      <c r="AN21" s="810" t="str">
        <f>IF(ISERROR(+AN19/AN20),"",+AN19/AN20)</f>
        <v/>
      </c>
      <c r="AO21" s="810" t="str">
        <f t="shared" ref="AO21" si="76">IF(ISERROR(+AO19/AO20),"",+AO19/AO20)</f>
        <v/>
      </c>
      <c r="AP21" s="810" t="str">
        <f t="shared" ref="AP21" si="77">IF(ISERROR(+AP19/AP20),"",+AP19/AP20)</f>
        <v/>
      </c>
      <c r="AQ21" s="810" t="str">
        <f t="shared" ref="AQ21" si="78">IF(ISERROR(+AQ19/AQ20),"",+AQ19/AQ20)</f>
        <v/>
      </c>
      <c r="AR21" s="810" t="str">
        <f t="shared" ref="AR21" si="79">IF(ISERROR(+AR19/AR20),"",+AR19/AR20)</f>
        <v/>
      </c>
      <c r="AS21" s="810" t="str">
        <f t="shared" ref="AS21" si="80">IF(ISERROR(+AS19/AS20),"",+AS19/AS20)</f>
        <v/>
      </c>
      <c r="AT21" s="810" t="str">
        <f t="shared" ref="AT21" si="81">IF(ISERROR(+AT19/AT20),"",+AT19/AT20)</f>
        <v/>
      </c>
      <c r="AU21" s="810" t="str">
        <f t="shared" ref="AU21" si="82">IF(ISERROR(+AU19/AU20),"",+AU19/AU20)</f>
        <v/>
      </c>
      <c r="AV21" s="810" t="str">
        <f t="shared" ref="AV21" si="83">IF(ISERROR(+AV19/AV20),"",+AV19/AV20)</f>
        <v/>
      </c>
      <c r="AW21" s="810" t="str">
        <f t="shared" ref="AW21" si="84">IF(ISERROR(+AW19/AW20),"",+AW19/AW20)</f>
        <v/>
      </c>
      <c r="AX21" s="810" t="str">
        <f t="shared" ref="AX21" si="85">IF(ISERROR(+AX19/AX20),"",+AX19/AX20)</f>
        <v/>
      </c>
      <c r="AY21" s="810" t="str">
        <f t="shared" ref="AY21" si="86">IF(ISERROR(+AY19/AY20),"",+AY19/AY20)</f>
        <v/>
      </c>
      <c r="AZ21" s="810" t="str">
        <f t="shared" ref="AZ21" si="87">IF(ISERROR(+AZ19/AZ20),"",+AZ19/AZ20)</f>
        <v/>
      </c>
      <c r="BA21" s="810" t="str">
        <f t="shared" ref="BA21" si="88">IF(ISERROR(+BA19/BA20),"",+BA19/BA20)</f>
        <v/>
      </c>
      <c r="BB21" s="810" t="str">
        <f t="shared" ref="BB21" si="89">IF(ISERROR(+BB19/BB20),"",+BB19/BB20)</f>
        <v/>
      </c>
      <c r="BC21" s="813" t="str">
        <f t="shared" ref="BC21" si="90">IF(ISERROR(+BC19/BC20),"",+BC19/BC20)</f>
        <v/>
      </c>
      <c r="BD21" s="812"/>
      <c r="BE21" s="809"/>
      <c r="BF21" s="810" t="str">
        <f>IF(ISERROR(+BF19/BF20),"",+BF19/BF20)</f>
        <v/>
      </c>
      <c r="BG21" s="810" t="str">
        <f t="shared" ref="BG21" si="91">IF(ISERROR(+BG19/BG20),"",+BG19/BG20)</f>
        <v/>
      </c>
      <c r="BH21" s="810" t="str">
        <f t="shared" ref="BH21" si="92">IF(ISERROR(+BH19/BH20),"",+BH19/BH20)</f>
        <v/>
      </c>
      <c r="BI21" s="810" t="str">
        <f t="shared" ref="BI21" si="93">IF(ISERROR(+BI19/BI20),"",+BI19/BI20)</f>
        <v/>
      </c>
      <c r="BJ21" s="810" t="str">
        <f t="shared" ref="BJ21" si="94">IF(ISERROR(+BJ19/BJ20),"",+BJ19/BJ20)</f>
        <v/>
      </c>
      <c r="BK21" s="810" t="str">
        <f t="shared" ref="BK21" si="95">IF(ISERROR(+BK19/BK20),"",+BK19/BK20)</f>
        <v/>
      </c>
      <c r="BL21" s="810" t="str">
        <f t="shared" ref="BL21" si="96">IF(ISERROR(+BL19/BL20),"",+BL19/BL20)</f>
        <v/>
      </c>
      <c r="BM21" s="810" t="str">
        <f t="shared" ref="BM21" si="97">IF(ISERROR(+BM19/BM20),"",+BM19/BM20)</f>
        <v/>
      </c>
      <c r="BN21" s="810" t="str">
        <f t="shared" ref="BN21" si="98">IF(ISERROR(+BN19/BN20),"",+BN19/BN20)</f>
        <v/>
      </c>
      <c r="BO21" s="810" t="str">
        <f t="shared" ref="BO21" si="99">IF(ISERROR(+BO19/BO20),"",+BO19/BO20)</f>
        <v/>
      </c>
      <c r="BP21" s="810" t="str">
        <f t="shared" ref="BP21" si="100">IF(ISERROR(+BP19/BP20),"",+BP19/BP20)</f>
        <v/>
      </c>
      <c r="BQ21" s="810" t="str">
        <f t="shared" ref="BQ21" si="101">IF(ISERROR(+BQ19/BQ20),"",+BQ19/BQ20)</f>
        <v/>
      </c>
      <c r="BR21" s="810" t="str">
        <f t="shared" ref="BR21" si="102">IF(ISERROR(+BR19/BR20),"",+BR19/BR20)</f>
        <v/>
      </c>
      <c r="BS21" s="810" t="str">
        <f t="shared" ref="BS21" si="103">IF(ISERROR(+BS19/BS20),"",+BS19/BS20)</f>
        <v/>
      </c>
      <c r="BT21" s="810" t="str">
        <f t="shared" ref="BT21" si="104">IF(ISERROR(+BT19/BT20),"",+BT19/BT20)</f>
        <v/>
      </c>
      <c r="BU21" s="811" t="str">
        <f t="shared" ref="BU21" si="105">IF(ISERROR(+BU19/BU20),"",+BU19/BU20)</f>
        <v/>
      </c>
      <c r="BV21" s="812"/>
      <c r="BW21" s="809"/>
      <c r="BX21" s="810" t="str">
        <f>IF(ISERROR(+BX19/BX20),"",+BX19/BX20)</f>
        <v/>
      </c>
      <c r="BY21" s="810" t="str">
        <f t="shared" ref="BY21" si="106">IF(ISERROR(+BY19/BY20),"",+BY19/BY20)</f>
        <v/>
      </c>
      <c r="BZ21" s="810" t="str">
        <f t="shared" ref="BZ21" si="107">IF(ISERROR(+BZ19/BZ20),"",+BZ19/BZ20)</f>
        <v/>
      </c>
      <c r="CA21" s="810" t="str">
        <f t="shared" ref="CA21" si="108">IF(ISERROR(+CA19/CA20),"",+CA19/CA20)</f>
        <v/>
      </c>
      <c r="CB21" s="810" t="str">
        <f t="shared" ref="CB21" si="109">IF(ISERROR(+CB19/CB20),"",+CB19/CB20)</f>
        <v/>
      </c>
      <c r="CC21" s="810" t="str">
        <f t="shared" ref="CC21" si="110">IF(ISERROR(+CC19/CC20),"",+CC19/CC20)</f>
        <v/>
      </c>
      <c r="CD21" s="810" t="str">
        <f t="shared" ref="CD21" si="111">IF(ISERROR(+CD19/CD20),"",+CD19/CD20)</f>
        <v/>
      </c>
      <c r="CE21" s="810" t="str">
        <f t="shared" ref="CE21" si="112">IF(ISERROR(+CE19/CE20),"",+CE19/CE20)</f>
        <v/>
      </c>
      <c r="CF21" s="810" t="str">
        <f t="shared" ref="CF21" si="113">IF(ISERROR(+CF19/CF20),"",+CF19/CF20)</f>
        <v/>
      </c>
      <c r="CG21" s="810" t="str">
        <f t="shared" ref="CG21" si="114">IF(ISERROR(+CG19/CG20),"",+CG19/CG20)</f>
        <v/>
      </c>
      <c r="CH21" s="810" t="str">
        <f t="shared" ref="CH21" si="115">IF(ISERROR(+CH19/CH20),"",+CH19/CH20)</f>
        <v/>
      </c>
      <c r="CI21" s="810" t="str">
        <f t="shared" ref="CI21" si="116">IF(ISERROR(+CI19/CI20),"",+CI19/CI20)</f>
        <v/>
      </c>
      <c r="CJ21" s="810" t="str">
        <f t="shared" ref="CJ21" si="117">IF(ISERROR(+CJ19/CJ20),"",+CJ19/CJ20)</f>
        <v/>
      </c>
      <c r="CK21" s="810" t="str">
        <f t="shared" ref="CK21" si="118">IF(ISERROR(+CK19/CK20),"",+CK19/CK20)</f>
        <v/>
      </c>
      <c r="CL21" s="810" t="str">
        <f t="shared" ref="CL21" si="119">IF(ISERROR(+CL19/CL20),"",+CL19/CL20)</f>
        <v/>
      </c>
      <c r="CM21" s="811" t="str">
        <f t="shared" ref="CM21" si="120">IF(ISERROR(+CM19/CM20),"",+CM19/CM20)</f>
        <v/>
      </c>
      <c r="CN21" s="812"/>
      <c r="CO21" s="809"/>
      <c r="CP21" s="810" t="str">
        <f>IF(ISERROR(+CP19/CP20),"",+CP19/CP20)</f>
        <v/>
      </c>
      <c r="CQ21" s="810" t="str">
        <f t="shared" ref="CQ21" si="121">IF(ISERROR(+CQ19/CQ20),"",+CQ19/CQ20)</f>
        <v/>
      </c>
      <c r="CR21" s="810" t="str">
        <f t="shared" ref="CR21" si="122">IF(ISERROR(+CR19/CR20),"",+CR19/CR20)</f>
        <v/>
      </c>
      <c r="CS21" s="810" t="str">
        <f t="shared" ref="CS21" si="123">IF(ISERROR(+CS19/CS20),"",+CS19/CS20)</f>
        <v/>
      </c>
      <c r="CT21" s="810" t="str">
        <f t="shared" ref="CT21" si="124">IF(ISERROR(+CT19/CT20),"",+CT19/CT20)</f>
        <v/>
      </c>
      <c r="CU21" s="810" t="str">
        <f t="shared" ref="CU21" si="125">IF(ISERROR(+CU19/CU20),"",+CU19/CU20)</f>
        <v/>
      </c>
      <c r="CV21" s="810" t="str">
        <f t="shared" ref="CV21" si="126">IF(ISERROR(+CV19/CV20),"",+CV19/CV20)</f>
        <v/>
      </c>
      <c r="CW21" s="810" t="str">
        <f t="shared" ref="CW21" si="127">IF(ISERROR(+CW19/CW20),"",+CW19/CW20)</f>
        <v/>
      </c>
      <c r="CX21" s="810" t="str">
        <f t="shared" ref="CX21" si="128">IF(ISERROR(+CX19/CX20),"",+CX19/CX20)</f>
        <v/>
      </c>
      <c r="CY21" s="810" t="str">
        <f t="shared" ref="CY21" si="129">IF(ISERROR(+CY19/CY20),"",+CY19/CY20)</f>
        <v/>
      </c>
      <c r="CZ21" s="810" t="str">
        <f t="shared" ref="CZ21" si="130">IF(ISERROR(+CZ19/CZ20),"",+CZ19/CZ20)</f>
        <v/>
      </c>
      <c r="DA21" s="810" t="str">
        <f t="shared" ref="DA21" si="131">IF(ISERROR(+DA19/DA20),"",+DA19/DA20)</f>
        <v/>
      </c>
      <c r="DB21" s="810" t="str">
        <f t="shared" ref="DB21" si="132">IF(ISERROR(+DB19/DB20),"",+DB19/DB20)</f>
        <v/>
      </c>
      <c r="DC21" s="810" t="str">
        <f t="shared" ref="DC21" si="133">IF(ISERROR(+DC19/DC20),"",+DC19/DC20)</f>
        <v/>
      </c>
      <c r="DD21" s="810" t="str">
        <f t="shared" ref="DD21" si="134">IF(ISERROR(+DD19/DD20),"",+DD19/DD20)</f>
        <v/>
      </c>
      <c r="DE21" s="811" t="str">
        <f t="shared" ref="DE21" si="135">IF(ISERROR(+DE19/DE20),"",+DE19/DE20)</f>
        <v/>
      </c>
      <c r="DF21" s="812"/>
      <c r="DG21" s="809"/>
      <c r="DH21" s="810" t="str">
        <f>IF(ISERROR(+DH19/DH20),"",+DH19/DH20)</f>
        <v/>
      </c>
      <c r="DI21" s="810" t="str">
        <f t="shared" ref="DI21" si="136">IF(ISERROR(+DI19/DI20),"",+DI19/DI20)</f>
        <v/>
      </c>
      <c r="DJ21" s="810" t="str">
        <f t="shared" ref="DJ21" si="137">IF(ISERROR(+DJ19/DJ20),"",+DJ19/DJ20)</f>
        <v/>
      </c>
      <c r="DK21" s="810" t="str">
        <f t="shared" ref="DK21" si="138">IF(ISERROR(+DK19/DK20),"",+DK19/DK20)</f>
        <v/>
      </c>
      <c r="DL21" s="810" t="str">
        <f t="shared" ref="DL21" si="139">IF(ISERROR(+DL19/DL20),"",+DL19/DL20)</f>
        <v/>
      </c>
      <c r="DM21" s="810" t="str">
        <f t="shared" ref="DM21" si="140">IF(ISERROR(+DM19/DM20),"",+DM19/DM20)</f>
        <v/>
      </c>
      <c r="DN21" s="810" t="str">
        <f t="shared" ref="DN21" si="141">IF(ISERROR(+DN19/DN20),"",+DN19/DN20)</f>
        <v/>
      </c>
      <c r="DO21" s="810" t="str">
        <f t="shared" ref="DO21" si="142">IF(ISERROR(+DO19/DO20),"",+DO19/DO20)</f>
        <v/>
      </c>
      <c r="DP21" s="810" t="str">
        <f t="shared" ref="DP21" si="143">IF(ISERROR(+DP19/DP20),"",+DP19/DP20)</f>
        <v/>
      </c>
      <c r="DQ21" s="810" t="str">
        <f t="shared" ref="DQ21" si="144">IF(ISERROR(+DQ19/DQ20),"",+DQ19/DQ20)</f>
        <v/>
      </c>
      <c r="DR21" s="810" t="str">
        <f t="shared" ref="DR21" si="145">IF(ISERROR(+DR19/DR20),"",+DR19/DR20)</f>
        <v/>
      </c>
      <c r="DS21" s="810" t="str">
        <f t="shared" ref="DS21" si="146">IF(ISERROR(+DS19/DS20),"",+DS19/DS20)</f>
        <v/>
      </c>
      <c r="DT21" s="810" t="str">
        <f t="shared" ref="DT21" si="147">IF(ISERROR(+DT19/DT20),"",+DT19/DT20)</f>
        <v/>
      </c>
      <c r="DU21" s="810" t="str">
        <f t="shared" ref="DU21" si="148">IF(ISERROR(+DU19/DU20),"",+DU19/DU20)</f>
        <v/>
      </c>
      <c r="DV21" s="810" t="str">
        <f t="shared" ref="DV21" si="149">IF(ISERROR(+DV19/DV20),"",+DV19/DV20)</f>
        <v/>
      </c>
      <c r="DW21" s="811" t="str">
        <f t="shared" ref="DW21" si="150">IF(ISERROR(+DW19/DW20),"",+DW19/DW20)</f>
        <v/>
      </c>
      <c r="DX21" s="812"/>
      <c r="DY21" s="809"/>
      <c r="DZ21" s="810" t="str">
        <f>IF(ISERROR(+DZ19/DZ20),"",+DZ19/DZ20)</f>
        <v/>
      </c>
      <c r="EA21" s="810" t="str">
        <f t="shared" ref="EA21" si="151">IF(ISERROR(+EA19/EA20),"",+EA19/EA20)</f>
        <v/>
      </c>
      <c r="EB21" s="810" t="str">
        <f t="shared" ref="EB21" si="152">IF(ISERROR(+EB19/EB20),"",+EB19/EB20)</f>
        <v/>
      </c>
      <c r="EC21" s="810" t="str">
        <f t="shared" ref="EC21" si="153">IF(ISERROR(+EC19/EC20),"",+EC19/EC20)</f>
        <v/>
      </c>
      <c r="ED21" s="810" t="str">
        <f t="shared" ref="ED21" si="154">IF(ISERROR(+ED19/ED20),"",+ED19/ED20)</f>
        <v/>
      </c>
      <c r="EE21" s="810" t="str">
        <f t="shared" ref="EE21" si="155">IF(ISERROR(+EE19/EE20),"",+EE19/EE20)</f>
        <v/>
      </c>
      <c r="EF21" s="810" t="str">
        <f t="shared" ref="EF21" si="156">IF(ISERROR(+EF19/EF20),"",+EF19/EF20)</f>
        <v/>
      </c>
      <c r="EG21" s="810" t="str">
        <f t="shared" ref="EG21" si="157">IF(ISERROR(+EG19/EG20),"",+EG19/EG20)</f>
        <v/>
      </c>
      <c r="EH21" s="810" t="str">
        <f t="shared" ref="EH21" si="158">IF(ISERROR(+EH19/EH20),"",+EH19/EH20)</f>
        <v/>
      </c>
      <c r="EI21" s="810" t="str">
        <f t="shared" ref="EI21" si="159">IF(ISERROR(+EI19/EI20),"",+EI19/EI20)</f>
        <v/>
      </c>
      <c r="EJ21" s="810" t="str">
        <f t="shared" ref="EJ21" si="160">IF(ISERROR(+EJ19/EJ20),"",+EJ19/EJ20)</f>
        <v/>
      </c>
      <c r="EK21" s="810" t="str">
        <f t="shared" ref="EK21" si="161">IF(ISERROR(+EK19/EK20),"",+EK19/EK20)</f>
        <v/>
      </c>
      <c r="EL21" s="810" t="str">
        <f t="shared" ref="EL21" si="162">IF(ISERROR(+EL19/EL20),"",+EL19/EL20)</f>
        <v/>
      </c>
      <c r="EM21" s="810" t="str">
        <f t="shared" ref="EM21" si="163">IF(ISERROR(+EM19/EM20),"",+EM19/EM20)</f>
        <v/>
      </c>
      <c r="EN21" s="810" t="str">
        <f t="shared" ref="EN21" si="164">IF(ISERROR(+EN19/EN20),"",+EN19/EN20)</f>
        <v/>
      </c>
      <c r="EO21" s="811" t="str">
        <f t="shared" ref="EO21" si="165">IF(ISERROR(+EO19/EO20),"",+EO19/EO20)</f>
        <v/>
      </c>
      <c r="EP21" s="812"/>
      <c r="EQ21" s="809"/>
      <c r="ER21" s="810" t="str">
        <f>IF(ISERROR(+ER19/ER20),"",+ER19/ER20)</f>
        <v/>
      </c>
      <c r="ES21" s="810" t="str">
        <f t="shared" ref="ES21" si="166">IF(ISERROR(+ES19/ES20),"",+ES19/ES20)</f>
        <v/>
      </c>
      <c r="ET21" s="810" t="str">
        <f t="shared" ref="ET21" si="167">IF(ISERROR(+ET19/ET20),"",+ET19/ET20)</f>
        <v/>
      </c>
      <c r="EU21" s="810" t="str">
        <f t="shared" ref="EU21" si="168">IF(ISERROR(+EU19/EU20),"",+EU19/EU20)</f>
        <v/>
      </c>
      <c r="EV21" s="810" t="str">
        <f t="shared" ref="EV21" si="169">IF(ISERROR(+EV19/EV20),"",+EV19/EV20)</f>
        <v/>
      </c>
      <c r="EW21" s="810" t="str">
        <f t="shared" ref="EW21" si="170">IF(ISERROR(+EW19/EW20),"",+EW19/EW20)</f>
        <v/>
      </c>
      <c r="EX21" s="810" t="str">
        <f t="shared" ref="EX21" si="171">IF(ISERROR(+EX19/EX20),"",+EX19/EX20)</f>
        <v/>
      </c>
      <c r="EY21" s="810" t="str">
        <f t="shared" ref="EY21" si="172">IF(ISERROR(+EY19/EY20),"",+EY19/EY20)</f>
        <v/>
      </c>
      <c r="EZ21" s="810" t="str">
        <f t="shared" ref="EZ21" si="173">IF(ISERROR(+EZ19/EZ20),"",+EZ19/EZ20)</f>
        <v/>
      </c>
      <c r="FA21" s="810" t="str">
        <f t="shared" ref="FA21" si="174">IF(ISERROR(+FA19/FA20),"",+FA19/FA20)</f>
        <v/>
      </c>
      <c r="FB21" s="810" t="str">
        <f t="shared" ref="FB21" si="175">IF(ISERROR(+FB19/FB20),"",+FB19/FB20)</f>
        <v/>
      </c>
      <c r="FC21" s="810" t="str">
        <f t="shared" ref="FC21" si="176">IF(ISERROR(+FC19/FC20),"",+FC19/FC20)</f>
        <v/>
      </c>
      <c r="FD21" s="810" t="str">
        <f t="shared" ref="FD21" si="177">IF(ISERROR(+FD19/FD20),"",+FD19/FD20)</f>
        <v/>
      </c>
      <c r="FE21" s="810" t="str">
        <f t="shared" ref="FE21" si="178">IF(ISERROR(+FE19/FE20),"",+FE19/FE20)</f>
        <v/>
      </c>
      <c r="FF21" s="810" t="str">
        <f t="shared" ref="FF21" si="179">IF(ISERROR(+FF19/FF20),"",+FF19/FF20)</f>
        <v/>
      </c>
      <c r="FG21" s="811" t="str">
        <f t="shared" ref="FG21" si="180">IF(ISERROR(+FG19/FG20),"",+FG19/FG20)</f>
        <v/>
      </c>
      <c r="FH21" s="812"/>
      <c r="FI21" s="809"/>
      <c r="FJ21" s="810" t="str">
        <f>IF(ISERROR(+FJ19/FJ20),"",+FJ19/FJ20)</f>
        <v/>
      </c>
      <c r="FK21" s="810" t="str">
        <f t="shared" ref="FK21:FY21" si="181">IF(ISERROR(+FK19/FK20),"",+FK19/FK20)</f>
        <v/>
      </c>
      <c r="FL21" s="810" t="str">
        <f t="shared" si="181"/>
        <v/>
      </c>
      <c r="FM21" s="810" t="str">
        <f t="shared" si="181"/>
        <v/>
      </c>
      <c r="FN21" s="810" t="str">
        <f t="shared" si="181"/>
        <v/>
      </c>
      <c r="FO21" s="810" t="str">
        <f t="shared" si="181"/>
        <v/>
      </c>
      <c r="FP21" s="810" t="str">
        <f t="shared" si="181"/>
        <v/>
      </c>
      <c r="FQ21" s="810" t="str">
        <f t="shared" si="181"/>
        <v/>
      </c>
      <c r="FR21" s="810" t="str">
        <f t="shared" si="181"/>
        <v/>
      </c>
      <c r="FS21" s="810" t="str">
        <f t="shared" si="181"/>
        <v/>
      </c>
      <c r="FT21" s="810" t="str">
        <f t="shared" si="181"/>
        <v/>
      </c>
      <c r="FU21" s="810" t="str">
        <f t="shared" si="181"/>
        <v/>
      </c>
      <c r="FV21" s="810" t="str">
        <f t="shared" si="181"/>
        <v/>
      </c>
      <c r="FW21" s="810" t="str">
        <f t="shared" si="181"/>
        <v/>
      </c>
      <c r="FX21" s="810" t="str">
        <f t="shared" si="181"/>
        <v/>
      </c>
      <c r="FY21" s="811" t="str">
        <f t="shared" si="181"/>
        <v/>
      </c>
      <c r="FZ21" s="812"/>
      <c r="GA21" s="809"/>
      <c r="GB21" s="810" t="str">
        <f>IF(ISERROR(+GB19/GB20),"",+GB19/GB20)</f>
        <v/>
      </c>
      <c r="GC21" s="810" t="str">
        <f t="shared" ref="GC21:GQ21" si="182">IF(ISERROR(+GC19/GC20),"",+GC19/GC20)</f>
        <v/>
      </c>
      <c r="GD21" s="810" t="str">
        <f t="shared" si="182"/>
        <v/>
      </c>
      <c r="GE21" s="810" t="str">
        <f t="shared" si="182"/>
        <v/>
      </c>
      <c r="GF21" s="810" t="str">
        <f t="shared" si="182"/>
        <v/>
      </c>
      <c r="GG21" s="810" t="str">
        <f t="shared" si="182"/>
        <v/>
      </c>
      <c r="GH21" s="810" t="str">
        <f t="shared" si="182"/>
        <v/>
      </c>
      <c r="GI21" s="810" t="str">
        <f t="shared" si="182"/>
        <v/>
      </c>
      <c r="GJ21" s="810" t="str">
        <f t="shared" si="182"/>
        <v/>
      </c>
      <c r="GK21" s="810" t="str">
        <f t="shared" si="182"/>
        <v/>
      </c>
      <c r="GL21" s="810" t="str">
        <f t="shared" si="182"/>
        <v/>
      </c>
      <c r="GM21" s="810" t="str">
        <f t="shared" si="182"/>
        <v/>
      </c>
      <c r="GN21" s="810" t="str">
        <f t="shared" si="182"/>
        <v/>
      </c>
      <c r="GO21" s="810" t="str">
        <f t="shared" si="182"/>
        <v/>
      </c>
      <c r="GP21" s="810" t="str">
        <f t="shared" si="182"/>
        <v/>
      </c>
      <c r="GQ21" s="811" t="str">
        <f t="shared" si="182"/>
        <v/>
      </c>
      <c r="GR21" s="812"/>
      <c r="GS21" s="809"/>
      <c r="GT21" s="810" t="str">
        <f>IF(ISERROR(+GT19/GT20),"",+GT19/GT20)</f>
        <v/>
      </c>
      <c r="GU21" s="810" t="str">
        <f t="shared" ref="GU21:HI21" si="183">IF(ISERROR(+GU19/GU20),"",+GU19/GU20)</f>
        <v/>
      </c>
      <c r="GV21" s="810" t="str">
        <f t="shared" si="183"/>
        <v/>
      </c>
      <c r="GW21" s="810" t="str">
        <f t="shared" si="183"/>
        <v/>
      </c>
      <c r="GX21" s="810" t="str">
        <f t="shared" si="183"/>
        <v/>
      </c>
      <c r="GY21" s="810" t="str">
        <f t="shared" si="183"/>
        <v/>
      </c>
      <c r="GZ21" s="810" t="str">
        <f t="shared" si="183"/>
        <v/>
      </c>
      <c r="HA21" s="810" t="str">
        <f t="shared" si="183"/>
        <v/>
      </c>
      <c r="HB21" s="810" t="str">
        <f t="shared" si="183"/>
        <v/>
      </c>
      <c r="HC21" s="810" t="str">
        <f t="shared" si="183"/>
        <v/>
      </c>
      <c r="HD21" s="810" t="str">
        <f t="shared" si="183"/>
        <v/>
      </c>
      <c r="HE21" s="810" t="str">
        <f t="shared" si="183"/>
        <v/>
      </c>
      <c r="HF21" s="680" t="str">
        <f t="shared" si="183"/>
        <v/>
      </c>
      <c r="HG21" s="680" t="str">
        <f t="shared" si="183"/>
        <v/>
      </c>
      <c r="HH21" s="680" t="str">
        <f t="shared" si="183"/>
        <v/>
      </c>
      <c r="HI21" s="769" t="str">
        <f t="shared" si="183"/>
        <v/>
      </c>
      <c r="HJ21" s="775"/>
    </row>
    <row r="22" spans="1:234" s="23" customFormat="1" ht="12.75">
      <c r="A22" s="768">
        <v>20</v>
      </c>
      <c r="B22" s="681" t="s">
        <v>146</v>
      </c>
      <c r="C22" s="684"/>
      <c r="D22" s="680" t="str">
        <f>IF(ISERROR(+D23/D19),"",+D23/D19)</f>
        <v/>
      </c>
      <c r="E22" s="680" t="str">
        <f t="shared" ref="E22:S22" si="184">IF(ISERROR(+E23/E19),"",+E23/E19)</f>
        <v/>
      </c>
      <c r="F22" s="680" t="str">
        <f t="shared" si="184"/>
        <v/>
      </c>
      <c r="G22" s="680" t="str">
        <f t="shared" si="184"/>
        <v/>
      </c>
      <c r="H22" s="680" t="str">
        <f t="shared" si="184"/>
        <v/>
      </c>
      <c r="I22" s="680" t="str">
        <f t="shared" si="184"/>
        <v/>
      </c>
      <c r="J22" s="680" t="str">
        <f t="shared" si="184"/>
        <v/>
      </c>
      <c r="K22" s="680" t="str">
        <f t="shared" si="184"/>
        <v/>
      </c>
      <c r="L22" s="680" t="str">
        <f t="shared" si="184"/>
        <v/>
      </c>
      <c r="M22" s="680" t="str">
        <f t="shared" si="184"/>
        <v/>
      </c>
      <c r="N22" s="680" t="str">
        <f t="shared" si="184"/>
        <v/>
      </c>
      <c r="O22" s="680" t="str">
        <f t="shared" si="184"/>
        <v/>
      </c>
      <c r="P22" s="680" t="str">
        <f t="shared" si="184"/>
        <v/>
      </c>
      <c r="Q22" s="680" t="str">
        <f t="shared" si="184"/>
        <v/>
      </c>
      <c r="R22" s="680" t="str">
        <f t="shared" si="184"/>
        <v/>
      </c>
      <c r="S22" s="769" t="str">
        <f t="shared" si="184"/>
        <v/>
      </c>
      <c r="T22" s="778"/>
      <c r="U22" s="684"/>
      <c r="V22" s="680" t="str">
        <f>IF(ISERROR(+V23/V19),"",+V23/V19)</f>
        <v/>
      </c>
      <c r="W22" s="680" t="str">
        <f t="shared" ref="W22" si="185">IF(ISERROR(+W23/W19),"",+W23/W19)</f>
        <v/>
      </c>
      <c r="X22" s="680" t="str">
        <f t="shared" ref="X22" si="186">IF(ISERROR(+X23/X19),"",+X23/X19)</f>
        <v/>
      </c>
      <c r="Y22" s="680" t="str">
        <f t="shared" ref="Y22" si="187">IF(ISERROR(+Y23/Y19),"",+Y23/Y19)</f>
        <v/>
      </c>
      <c r="Z22" s="680" t="str">
        <f t="shared" ref="Z22" si="188">IF(ISERROR(+Z23/Z19),"",+Z23/Z19)</f>
        <v/>
      </c>
      <c r="AA22" s="680" t="str">
        <f t="shared" ref="AA22" si="189">IF(ISERROR(+AA23/AA19),"",+AA23/AA19)</f>
        <v/>
      </c>
      <c r="AB22" s="680" t="str">
        <f t="shared" ref="AB22" si="190">IF(ISERROR(+AB23/AB19),"",+AB23/AB19)</f>
        <v/>
      </c>
      <c r="AC22" s="680" t="str">
        <f t="shared" ref="AC22" si="191">IF(ISERROR(+AC23/AC19),"",+AC23/AC19)</f>
        <v/>
      </c>
      <c r="AD22" s="680" t="str">
        <f t="shared" ref="AD22" si="192">IF(ISERROR(+AD23/AD19),"",+AD23/AD19)</f>
        <v/>
      </c>
      <c r="AE22" s="680" t="str">
        <f t="shared" ref="AE22" si="193">IF(ISERROR(+AE23/AE19),"",+AE23/AE19)</f>
        <v/>
      </c>
      <c r="AF22" s="680" t="str">
        <f t="shared" ref="AF22" si="194">IF(ISERROR(+AF23/AF19),"",+AF23/AF19)</f>
        <v/>
      </c>
      <c r="AG22" s="680" t="str">
        <f t="shared" ref="AG22" si="195">IF(ISERROR(+AG23/AG19),"",+AG23/AG19)</f>
        <v/>
      </c>
      <c r="AH22" s="680" t="str">
        <f t="shared" ref="AH22" si="196">IF(ISERROR(+AH23/AH19),"",+AH23/AH19)</f>
        <v/>
      </c>
      <c r="AI22" s="680" t="str">
        <f t="shared" ref="AI22" si="197">IF(ISERROR(+AI23/AI19),"",+AI23/AI19)</f>
        <v/>
      </c>
      <c r="AJ22" s="680" t="str">
        <f t="shared" ref="AJ22" si="198">IF(ISERROR(+AJ23/AJ19),"",+AJ23/AJ19)</f>
        <v/>
      </c>
      <c r="AK22" s="769" t="str">
        <f t="shared" ref="AK22" si="199">IF(ISERROR(+AK23/AK19),"",+AK23/AK19)</f>
        <v/>
      </c>
      <c r="AL22" s="778"/>
      <c r="AM22" s="684"/>
      <c r="AN22" s="680" t="str">
        <f>IF(ISERROR(+AN23/AN19),"",+AN23/AN19)</f>
        <v/>
      </c>
      <c r="AO22" s="680" t="str">
        <f t="shared" ref="AO22" si="200">IF(ISERROR(+AO23/AO19),"",+AO23/AO19)</f>
        <v/>
      </c>
      <c r="AP22" s="680" t="str">
        <f t="shared" ref="AP22" si="201">IF(ISERROR(+AP23/AP19),"",+AP23/AP19)</f>
        <v/>
      </c>
      <c r="AQ22" s="680" t="str">
        <f t="shared" ref="AQ22" si="202">IF(ISERROR(+AQ23/AQ19),"",+AQ23/AQ19)</f>
        <v/>
      </c>
      <c r="AR22" s="680" t="str">
        <f t="shared" ref="AR22" si="203">IF(ISERROR(+AR23/AR19),"",+AR23/AR19)</f>
        <v/>
      </c>
      <c r="AS22" s="680" t="str">
        <f t="shared" ref="AS22" si="204">IF(ISERROR(+AS23/AS19),"",+AS23/AS19)</f>
        <v/>
      </c>
      <c r="AT22" s="680" t="str">
        <f t="shared" ref="AT22" si="205">IF(ISERROR(+AT23/AT19),"",+AT23/AT19)</f>
        <v/>
      </c>
      <c r="AU22" s="680" t="str">
        <f t="shared" ref="AU22" si="206">IF(ISERROR(+AU23/AU19),"",+AU23/AU19)</f>
        <v/>
      </c>
      <c r="AV22" s="680" t="str">
        <f t="shared" ref="AV22" si="207">IF(ISERROR(+AV23/AV19),"",+AV23/AV19)</f>
        <v/>
      </c>
      <c r="AW22" s="680" t="str">
        <f t="shared" ref="AW22" si="208">IF(ISERROR(+AW23/AW19),"",+AW23/AW19)</f>
        <v/>
      </c>
      <c r="AX22" s="680" t="str">
        <f t="shared" ref="AX22" si="209">IF(ISERROR(+AX23/AX19),"",+AX23/AX19)</f>
        <v/>
      </c>
      <c r="AY22" s="680" t="str">
        <f t="shared" ref="AY22" si="210">IF(ISERROR(+AY23/AY19),"",+AY23/AY19)</f>
        <v/>
      </c>
      <c r="AZ22" s="680" t="str">
        <f t="shared" ref="AZ22" si="211">IF(ISERROR(+AZ23/AZ19),"",+AZ23/AZ19)</f>
        <v/>
      </c>
      <c r="BA22" s="680" t="str">
        <f t="shared" ref="BA22" si="212">IF(ISERROR(+BA23/BA19),"",+BA23/BA19)</f>
        <v/>
      </c>
      <c r="BB22" s="680" t="str">
        <f t="shared" ref="BB22" si="213">IF(ISERROR(+BB23/BB19),"",+BB23/BB19)</f>
        <v/>
      </c>
      <c r="BC22" s="770" t="str">
        <f t="shared" ref="BC22" si="214">IF(ISERROR(+BC23/BC19),"",+BC23/BC19)</f>
        <v/>
      </c>
      <c r="BD22" s="778"/>
      <c r="BE22" s="684"/>
      <c r="BF22" s="680" t="str">
        <f>IF(ISERROR(+BF23/BF19),"",+BF23/BF19)</f>
        <v/>
      </c>
      <c r="BG22" s="680" t="str">
        <f t="shared" ref="BG22" si="215">IF(ISERROR(+BG23/BG19),"",+BG23/BG19)</f>
        <v/>
      </c>
      <c r="BH22" s="680" t="str">
        <f t="shared" ref="BH22" si="216">IF(ISERROR(+BH23/BH19),"",+BH23/BH19)</f>
        <v/>
      </c>
      <c r="BI22" s="680" t="str">
        <f t="shared" ref="BI22" si="217">IF(ISERROR(+BI23/BI19),"",+BI23/BI19)</f>
        <v/>
      </c>
      <c r="BJ22" s="680" t="str">
        <f t="shared" ref="BJ22" si="218">IF(ISERROR(+BJ23/BJ19),"",+BJ23/BJ19)</f>
        <v/>
      </c>
      <c r="BK22" s="680" t="str">
        <f t="shared" ref="BK22" si="219">IF(ISERROR(+BK23/BK19),"",+BK23/BK19)</f>
        <v/>
      </c>
      <c r="BL22" s="680" t="str">
        <f t="shared" ref="BL22" si="220">IF(ISERROR(+BL23/BL19),"",+BL23/BL19)</f>
        <v/>
      </c>
      <c r="BM22" s="680" t="str">
        <f t="shared" ref="BM22" si="221">IF(ISERROR(+BM23/BM19),"",+BM23/BM19)</f>
        <v/>
      </c>
      <c r="BN22" s="680" t="str">
        <f t="shared" ref="BN22" si="222">IF(ISERROR(+BN23/BN19),"",+BN23/BN19)</f>
        <v/>
      </c>
      <c r="BO22" s="680" t="str">
        <f t="shared" ref="BO22" si="223">IF(ISERROR(+BO23/BO19),"",+BO23/BO19)</f>
        <v/>
      </c>
      <c r="BP22" s="680" t="str">
        <f t="shared" ref="BP22" si="224">IF(ISERROR(+BP23/BP19),"",+BP23/BP19)</f>
        <v/>
      </c>
      <c r="BQ22" s="680" t="str">
        <f t="shared" ref="BQ22" si="225">IF(ISERROR(+BQ23/BQ19),"",+BQ23/BQ19)</f>
        <v/>
      </c>
      <c r="BR22" s="680" t="str">
        <f t="shared" ref="BR22" si="226">IF(ISERROR(+BR23/BR19),"",+BR23/BR19)</f>
        <v/>
      </c>
      <c r="BS22" s="680" t="str">
        <f t="shared" ref="BS22" si="227">IF(ISERROR(+BS23/BS19),"",+BS23/BS19)</f>
        <v/>
      </c>
      <c r="BT22" s="680" t="str">
        <f t="shared" ref="BT22" si="228">IF(ISERROR(+BT23/BT19),"",+BT23/BT19)</f>
        <v/>
      </c>
      <c r="BU22" s="769" t="str">
        <f t="shared" ref="BU22" si="229">IF(ISERROR(+BU23/BU19),"",+BU23/BU19)</f>
        <v/>
      </c>
      <c r="BV22" s="778"/>
      <c r="BW22" s="684"/>
      <c r="BX22" s="680" t="str">
        <f>IF(ISERROR(+BX23/BX19),"",+BX23/BX19)</f>
        <v/>
      </c>
      <c r="BY22" s="680" t="str">
        <f t="shared" ref="BY22" si="230">IF(ISERROR(+BY23/BY19),"",+BY23/BY19)</f>
        <v/>
      </c>
      <c r="BZ22" s="680" t="str">
        <f t="shared" ref="BZ22" si="231">IF(ISERROR(+BZ23/BZ19),"",+BZ23/BZ19)</f>
        <v/>
      </c>
      <c r="CA22" s="680" t="str">
        <f t="shared" ref="CA22" si="232">IF(ISERROR(+CA23/CA19),"",+CA23/CA19)</f>
        <v/>
      </c>
      <c r="CB22" s="680" t="str">
        <f t="shared" ref="CB22" si="233">IF(ISERROR(+CB23/CB19),"",+CB23/CB19)</f>
        <v/>
      </c>
      <c r="CC22" s="680" t="str">
        <f t="shared" ref="CC22" si="234">IF(ISERROR(+CC23/CC19),"",+CC23/CC19)</f>
        <v/>
      </c>
      <c r="CD22" s="680" t="str">
        <f t="shared" ref="CD22" si="235">IF(ISERROR(+CD23/CD19),"",+CD23/CD19)</f>
        <v/>
      </c>
      <c r="CE22" s="680" t="str">
        <f t="shared" ref="CE22" si="236">IF(ISERROR(+CE23/CE19),"",+CE23/CE19)</f>
        <v/>
      </c>
      <c r="CF22" s="680" t="str">
        <f t="shared" ref="CF22" si="237">IF(ISERROR(+CF23/CF19),"",+CF23/CF19)</f>
        <v/>
      </c>
      <c r="CG22" s="680" t="str">
        <f t="shared" ref="CG22" si="238">IF(ISERROR(+CG23/CG19),"",+CG23/CG19)</f>
        <v/>
      </c>
      <c r="CH22" s="680" t="str">
        <f t="shared" ref="CH22" si="239">IF(ISERROR(+CH23/CH19),"",+CH23/CH19)</f>
        <v/>
      </c>
      <c r="CI22" s="680" t="str">
        <f t="shared" ref="CI22" si="240">IF(ISERROR(+CI23/CI19),"",+CI23/CI19)</f>
        <v/>
      </c>
      <c r="CJ22" s="680" t="str">
        <f t="shared" ref="CJ22" si="241">IF(ISERROR(+CJ23/CJ19),"",+CJ23/CJ19)</f>
        <v/>
      </c>
      <c r="CK22" s="680" t="str">
        <f t="shared" ref="CK22" si="242">IF(ISERROR(+CK23/CK19),"",+CK23/CK19)</f>
        <v/>
      </c>
      <c r="CL22" s="680" t="str">
        <f t="shared" ref="CL22" si="243">IF(ISERROR(+CL23/CL19),"",+CL23/CL19)</f>
        <v/>
      </c>
      <c r="CM22" s="769" t="str">
        <f t="shared" ref="CM22" si="244">IF(ISERROR(+CM23/CM19),"",+CM23/CM19)</f>
        <v/>
      </c>
      <c r="CN22" s="778"/>
      <c r="CO22" s="684"/>
      <c r="CP22" s="680" t="str">
        <f>IF(ISERROR(+CP23/CP19),"",+CP23/CP19)</f>
        <v/>
      </c>
      <c r="CQ22" s="680" t="str">
        <f t="shared" ref="CQ22" si="245">IF(ISERROR(+CQ23/CQ19),"",+CQ23/CQ19)</f>
        <v/>
      </c>
      <c r="CR22" s="680" t="str">
        <f t="shared" ref="CR22" si="246">IF(ISERROR(+CR23/CR19),"",+CR23/CR19)</f>
        <v/>
      </c>
      <c r="CS22" s="680" t="str">
        <f t="shared" ref="CS22" si="247">IF(ISERROR(+CS23/CS19),"",+CS23/CS19)</f>
        <v/>
      </c>
      <c r="CT22" s="680" t="str">
        <f t="shared" ref="CT22" si="248">IF(ISERROR(+CT23/CT19),"",+CT23/CT19)</f>
        <v/>
      </c>
      <c r="CU22" s="680" t="str">
        <f t="shared" ref="CU22" si="249">IF(ISERROR(+CU23/CU19),"",+CU23/CU19)</f>
        <v/>
      </c>
      <c r="CV22" s="680" t="str">
        <f t="shared" ref="CV22" si="250">IF(ISERROR(+CV23/CV19),"",+CV23/CV19)</f>
        <v/>
      </c>
      <c r="CW22" s="680" t="str">
        <f t="shared" ref="CW22" si="251">IF(ISERROR(+CW23/CW19),"",+CW23/CW19)</f>
        <v/>
      </c>
      <c r="CX22" s="680" t="str">
        <f t="shared" ref="CX22" si="252">IF(ISERROR(+CX23/CX19),"",+CX23/CX19)</f>
        <v/>
      </c>
      <c r="CY22" s="680" t="str">
        <f t="shared" ref="CY22" si="253">IF(ISERROR(+CY23/CY19),"",+CY23/CY19)</f>
        <v/>
      </c>
      <c r="CZ22" s="680" t="str">
        <f t="shared" ref="CZ22" si="254">IF(ISERROR(+CZ23/CZ19),"",+CZ23/CZ19)</f>
        <v/>
      </c>
      <c r="DA22" s="680" t="str">
        <f t="shared" ref="DA22" si="255">IF(ISERROR(+DA23/DA19),"",+DA23/DA19)</f>
        <v/>
      </c>
      <c r="DB22" s="680" t="str">
        <f t="shared" ref="DB22" si="256">IF(ISERROR(+DB23/DB19),"",+DB23/DB19)</f>
        <v/>
      </c>
      <c r="DC22" s="680" t="str">
        <f t="shared" ref="DC22" si="257">IF(ISERROR(+DC23/DC19),"",+DC23/DC19)</f>
        <v/>
      </c>
      <c r="DD22" s="680" t="str">
        <f t="shared" ref="DD22" si="258">IF(ISERROR(+DD23/DD19),"",+DD23/DD19)</f>
        <v/>
      </c>
      <c r="DE22" s="769" t="str">
        <f t="shared" ref="DE22" si="259">IF(ISERROR(+DE23/DE19),"",+DE23/DE19)</f>
        <v/>
      </c>
      <c r="DF22" s="778"/>
      <c r="DG22" s="684"/>
      <c r="DH22" s="680" t="str">
        <f>IF(ISERROR(+DH23/DH19),"",+DH23/DH19)</f>
        <v/>
      </c>
      <c r="DI22" s="680" t="str">
        <f t="shared" ref="DI22" si="260">IF(ISERROR(+DI23/DI19),"",+DI23/DI19)</f>
        <v/>
      </c>
      <c r="DJ22" s="680" t="str">
        <f t="shared" ref="DJ22" si="261">IF(ISERROR(+DJ23/DJ19),"",+DJ23/DJ19)</f>
        <v/>
      </c>
      <c r="DK22" s="680" t="str">
        <f t="shared" ref="DK22" si="262">IF(ISERROR(+DK23/DK19),"",+DK23/DK19)</f>
        <v/>
      </c>
      <c r="DL22" s="680" t="str">
        <f t="shared" ref="DL22" si="263">IF(ISERROR(+DL23/DL19),"",+DL23/DL19)</f>
        <v/>
      </c>
      <c r="DM22" s="680" t="str">
        <f t="shared" ref="DM22" si="264">IF(ISERROR(+DM23/DM19),"",+DM23/DM19)</f>
        <v/>
      </c>
      <c r="DN22" s="680" t="str">
        <f t="shared" ref="DN22" si="265">IF(ISERROR(+DN23/DN19),"",+DN23/DN19)</f>
        <v/>
      </c>
      <c r="DO22" s="680" t="str">
        <f t="shared" ref="DO22" si="266">IF(ISERROR(+DO23/DO19),"",+DO23/DO19)</f>
        <v/>
      </c>
      <c r="DP22" s="680" t="str">
        <f t="shared" ref="DP22" si="267">IF(ISERROR(+DP23/DP19),"",+DP23/DP19)</f>
        <v/>
      </c>
      <c r="DQ22" s="680" t="str">
        <f t="shared" ref="DQ22" si="268">IF(ISERROR(+DQ23/DQ19),"",+DQ23/DQ19)</f>
        <v/>
      </c>
      <c r="DR22" s="680" t="str">
        <f t="shared" ref="DR22" si="269">IF(ISERROR(+DR23/DR19),"",+DR23/DR19)</f>
        <v/>
      </c>
      <c r="DS22" s="680" t="str">
        <f t="shared" ref="DS22" si="270">IF(ISERROR(+DS23/DS19),"",+DS23/DS19)</f>
        <v/>
      </c>
      <c r="DT22" s="680" t="str">
        <f t="shared" ref="DT22" si="271">IF(ISERROR(+DT23/DT19),"",+DT23/DT19)</f>
        <v/>
      </c>
      <c r="DU22" s="680" t="str">
        <f t="shared" ref="DU22" si="272">IF(ISERROR(+DU23/DU19),"",+DU23/DU19)</f>
        <v/>
      </c>
      <c r="DV22" s="680" t="str">
        <f t="shared" ref="DV22" si="273">IF(ISERROR(+DV23/DV19),"",+DV23/DV19)</f>
        <v/>
      </c>
      <c r="DW22" s="769" t="str">
        <f t="shared" ref="DW22" si="274">IF(ISERROR(+DW23/DW19),"",+DW23/DW19)</f>
        <v/>
      </c>
      <c r="DX22" s="778"/>
      <c r="DY22" s="684"/>
      <c r="DZ22" s="680" t="str">
        <f>IF(ISERROR(+DZ23/DZ19),"",+DZ23/DZ19)</f>
        <v/>
      </c>
      <c r="EA22" s="680" t="str">
        <f t="shared" ref="EA22" si="275">IF(ISERROR(+EA23/EA19),"",+EA23/EA19)</f>
        <v/>
      </c>
      <c r="EB22" s="680" t="str">
        <f t="shared" ref="EB22" si="276">IF(ISERROR(+EB23/EB19),"",+EB23/EB19)</f>
        <v/>
      </c>
      <c r="EC22" s="680" t="str">
        <f t="shared" ref="EC22" si="277">IF(ISERROR(+EC23/EC19),"",+EC23/EC19)</f>
        <v/>
      </c>
      <c r="ED22" s="680" t="str">
        <f t="shared" ref="ED22" si="278">IF(ISERROR(+ED23/ED19),"",+ED23/ED19)</f>
        <v/>
      </c>
      <c r="EE22" s="680" t="str">
        <f t="shared" ref="EE22" si="279">IF(ISERROR(+EE23/EE19),"",+EE23/EE19)</f>
        <v/>
      </c>
      <c r="EF22" s="680" t="str">
        <f t="shared" ref="EF22" si="280">IF(ISERROR(+EF23/EF19),"",+EF23/EF19)</f>
        <v/>
      </c>
      <c r="EG22" s="680" t="str">
        <f t="shared" ref="EG22" si="281">IF(ISERROR(+EG23/EG19),"",+EG23/EG19)</f>
        <v/>
      </c>
      <c r="EH22" s="680" t="str">
        <f t="shared" ref="EH22" si="282">IF(ISERROR(+EH23/EH19),"",+EH23/EH19)</f>
        <v/>
      </c>
      <c r="EI22" s="680" t="str">
        <f t="shared" ref="EI22" si="283">IF(ISERROR(+EI23/EI19),"",+EI23/EI19)</f>
        <v/>
      </c>
      <c r="EJ22" s="680" t="str">
        <f t="shared" ref="EJ22" si="284">IF(ISERROR(+EJ23/EJ19),"",+EJ23/EJ19)</f>
        <v/>
      </c>
      <c r="EK22" s="680" t="str">
        <f t="shared" ref="EK22" si="285">IF(ISERROR(+EK23/EK19),"",+EK23/EK19)</f>
        <v/>
      </c>
      <c r="EL22" s="680" t="str">
        <f t="shared" ref="EL22" si="286">IF(ISERROR(+EL23/EL19),"",+EL23/EL19)</f>
        <v/>
      </c>
      <c r="EM22" s="680" t="str">
        <f t="shared" ref="EM22" si="287">IF(ISERROR(+EM23/EM19),"",+EM23/EM19)</f>
        <v/>
      </c>
      <c r="EN22" s="680" t="str">
        <f t="shared" ref="EN22" si="288">IF(ISERROR(+EN23/EN19),"",+EN23/EN19)</f>
        <v/>
      </c>
      <c r="EO22" s="769" t="str">
        <f t="shared" ref="EO22" si="289">IF(ISERROR(+EO23/EO19),"",+EO23/EO19)</f>
        <v/>
      </c>
      <c r="EP22" s="778"/>
      <c r="EQ22" s="684"/>
      <c r="ER22" s="680" t="str">
        <f>IF(ISERROR(+ER23/ER19),"",+ER23/ER19)</f>
        <v/>
      </c>
      <c r="ES22" s="680" t="str">
        <f t="shared" ref="ES22" si="290">IF(ISERROR(+ES23/ES19),"",+ES23/ES19)</f>
        <v/>
      </c>
      <c r="ET22" s="680" t="str">
        <f t="shared" ref="ET22" si="291">IF(ISERROR(+ET23/ET19),"",+ET23/ET19)</f>
        <v/>
      </c>
      <c r="EU22" s="680" t="str">
        <f t="shared" ref="EU22" si="292">IF(ISERROR(+EU23/EU19),"",+EU23/EU19)</f>
        <v/>
      </c>
      <c r="EV22" s="680" t="str">
        <f t="shared" ref="EV22" si="293">IF(ISERROR(+EV23/EV19),"",+EV23/EV19)</f>
        <v/>
      </c>
      <c r="EW22" s="680" t="str">
        <f t="shared" ref="EW22" si="294">IF(ISERROR(+EW23/EW19),"",+EW23/EW19)</f>
        <v/>
      </c>
      <c r="EX22" s="680" t="str">
        <f t="shared" ref="EX22" si="295">IF(ISERROR(+EX23/EX19),"",+EX23/EX19)</f>
        <v/>
      </c>
      <c r="EY22" s="680" t="str">
        <f t="shared" ref="EY22" si="296">IF(ISERROR(+EY23/EY19),"",+EY23/EY19)</f>
        <v/>
      </c>
      <c r="EZ22" s="680" t="str">
        <f t="shared" ref="EZ22" si="297">IF(ISERROR(+EZ23/EZ19),"",+EZ23/EZ19)</f>
        <v/>
      </c>
      <c r="FA22" s="680" t="str">
        <f t="shared" ref="FA22" si="298">IF(ISERROR(+FA23/FA19),"",+FA23/FA19)</f>
        <v/>
      </c>
      <c r="FB22" s="680" t="str">
        <f t="shared" ref="FB22" si="299">IF(ISERROR(+FB23/FB19),"",+FB23/FB19)</f>
        <v/>
      </c>
      <c r="FC22" s="680" t="str">
        <f t="shared" ref="FC22" si="300">IF(ISERROR(+FC23/FC19),"",+FC23/FC19)</f>
        <v/>
      </c>
      <c r="FD22" s="680" t="str">
        <f t="shared" ref="FD22" si="301">IF(ISERROR(+FD23/FD19),"",+FD23/FD19)</f>
        <v/>
      </c>
      <c r="FE22" s="680" t="str">
        <f t="shared" ref="FE22" si="302">IF(ISERROR(+FE23/FE19),"",+FE23/FE19)</f>
        <v/>
      </c>
      <c r="FF22" s="680" t="str">
        <f t="shared" ref="FF22" si="303">IF(ISERROR(+FF23/FF19),"",+FF23/FF19)</f>
        <v/>
      </c>
      <c r="FG22" s="769" t="str">
        <f t="shared" ref="FG22" si="304">IF(ISERROR(+FG23/FG19),"",+FG23/FG19)</f>
        <v/>
      </c>
      <c r="FH22" s="778"/>
      <c r="FI22" s="684"/>
      <c r="FJ22" s="680" t="str">
        <f>IF(ISERROR(+FJ23/FJ19),"",+FJ23/FJ19)</f>
        <v/>
      </c>
      <c r="FK22" s="680" t="str">
        <f t="shared" ref="FK22:FY22" si="305">IF(ISERROR(+FK23/FK19),"",+FK23/FK19)</f>
        <v/>
      </c>
      <c r="FL22" s="680" t="str">
        <f t="shared" si="305"/>
        <v/>
      </c>
      <c r="FM22" s="680" t="str">
        <f t="shared" si="305"/>
        <v/>
      </c>
      <c r="FN22" s="680" t="str">
        <f t="shared" si="305"/>
        <v/>
      </c>
      <c r="FO22" s="680" t="str">
        <f t="shared" si="305"/>
        <v/>
      </c>
      <c r="FP22" s="680" t="str">
        <f t="shared" si="305"/>
        <v/>
      </c>
      <c r="FQ22" s="680" t="str">
        <f t="shared" si="305"/>
        <v/>
      </c>
      <c r="FR22" s="680" t="str">
        <f t="shared" si="305"/>
        <v/>
      </c>
      <c r="FS22" s="680" t="str">
        <f t="shared" si="305"/>
        <v/>
      </c>
      <c r="FT22" s="680" t="str">
        <f t="shared" si="305"/>
        <v/>
      </c>
      <c r="FU22" s="680" t="str">
        <f t="shared" si="305"/>
        <v/>
      </c>
      <c r="FV22" s="680" t="str">
        <f t="shared" si="305"/>
        <v/>
      </c>
      <c r="FW22" s="680" t="str">
        <f t="shared" si="305"/>
        <v/>
      </c>
      <c r="FX22" s="680" t="str">
        <f t="shared" si="305"/>
        <v/>
      </c>
      <c r="FY22" s="769" t="str">
        <f t="shared" si="305"/>
        <v/>
      </c>
      <c r="FZ22" s="778"/>
      <c r="GA22" s="684"/>
      <c r="GB22" s="680" t="str">
        <f>IF(ISERROR(+GB23/GB19),"",+GB23/GB19)</f>
        <v/>
      </c>
      <c r="GC22" s="680" t="str">
        <f t="shared" ref="GC22:GQ22" si="306">IF(ISERROR(+GC23/GC19),"",+GC23/GC19)</f>
        <v/>
      </c>
      <c r="GD22" s="680" t="str">
        <f t="shared" si="306"/>
        <v/>
      </c>
      <c r="GE22" s="680" t="str">
        <f t="shared" si="306"/>
        <v/>
      </c>
      <c r="GF22" s="680" t="str">
        <f t="shared" si="306"/>
        <v/>
      </c>
      <c r="GG22" s="680" t="str">
        <f t="shared" si="306"/>
        <v/>
      </c>
      <c r="GH22" s="680" t="str">
        <f t="shared" si="306"/>
        <v/>
      </c>
      <c r="GI22" s="680" t="str">
        <f t="shared" si="306"/>
        <v/>
      </c>
      <c r="GJ22" s="680" t="str">
        <f t="shared" si="306"/>
        <v/>
      </c>
      <c r="GK22" s="680" t="str">
        <f t="shared" si="306"/>
        <v/>
      </c>
      <c r="GL22" s="680" t="str">
        <f t="shared" si="306"/>
        <v/>
      </c>
      <c r="GM22" s="680" t="str">
        <f t="shared" si="306"/>
        <v/>
      </c>
      <c r="GN22" s="680" t="str">
        <f t="shared" si="306"/>
        <v/>
      </c>
      <c r="GO22" s="680" t="str">
        <f t="shared" si="306"/>
        <v/>
      </c>
      <c r="GP22" s="680" t="str">
        <f t="shared" si="306"/>
        <v/>
      </c>
      <c r="GQ22" s="769" t="str">
        <f t="shared" si="306"/>
        <v/>
      </c>
      <c r="GR22" s="778"/>
      <c r="GS22" s="684"/>
      <c r="GT22" s="680" t="str">
        <f>IF(ISERROR(+GT23/GT19),"",+GT23/GT19)</f>
        <v/>
      </c>
      <c r="GU22" s="680" t="str">
        <f t="shared" ref="GU22:HI22" si="307">IF(ISERROR(+GU23/GU19),"",+GU23/GU19)</f>
        <v/>
      </c>
      <c r="GV22" s="680" t="str">
        <f t="shared" si="307"/>
        <v/>
      </c>
      <c r="GW22" s="680" t="str">
        <f t="shared" si="307"/>
        <v/>
      </c>
      <c r="GX22" s="680" t="str">
        <f t="shared" si="307"/>
        <v/>
      </c>
      <c r="GY22" s="680" t="str">
        <f t="shared" si="307"/>
        <v/>
      </c>
      <c r="GZ22" s="680" t="str">
        <f t="shared" si="307"/>
        <v/>
      </c>
      <c r="HA22" s="680" t="str">
        <f t="shared" si="307"/>
        <v/>
      </c>
      <c r="HB22" s="680" t="str">
        <f t="shared" si="307"/>
        <v/>
      </c>
      <c r="HC22" s="680" t="str">
        <f t="shared" si="307"/>
        <v/>
      </c>
      <c r="HD22" s="680" t="str">
        <f t="shared" si="307"/>
        <v/>
      </c>
      <c r="HE22" s="680" t="str">
        <f t="shared" si="307"/>
        <v/>
      </c>
      <c r="HF22" s="680" t="str">
        <f t="shared" si="307"/>
        <v/>
      </c>
      <c r="HG22" s="680" t="str">
        <f t="shared" si="307"/>
        <v/>
      </c>
      <c r="HH22" s="680" t="str">
        <f t="shared" si="307"/>
        <v/>
      </c>
      <c r="HI22" s="769" t="str">
        <f t="shared" si="307"/>
        <v/>
      </c>
      <c r="HJ22" s="775"/>
    </row>
    <row r="23" spans="1:234" s="23" customFormat="1" ht="12.75">
      <c r="A23" s="768">
        <v>21</v>
      </c>
      <c r="B23" s="681" t="s">
        <v>147</v>
      </c>
      <c r="C23" s="678">
        <f t="shared" ref="C23:C28" si="308">SUM(D23:S23)</f>
        <v>0</v>
      </c>
      <c r="D23" s="680">
        <f>IF(ISERROR(+D13),"",+D13)</f>
        <v>0</v>
      </c>
      <c r="E23" s="680">
        <f t="shared" ref="E23:BP23" si="309">IF(ISERROR(+E13),"",+E13)</f>
        <v>0</v>
      </c>
      <c r="F23" s="680">
        <f t="shared" si="309"/>
        <v>0</v>
      </c>
      <c r="G23" s="680">
        <f t="shared" si="309"/>
        <v>0</v>
      </c>
      <c r="H23" s="680">
        <f t="shared" si="309"/>
        <v>0</v>
      </c>
      <c r="I23" s="680">
        <f t="shared" si="309"/>
        <v>0</v>
      </c>
      <c r="J23" s="680">
        <f t="shared" si="309"/>
        <v>0</v>
      </c>
      <c r="K23" s="680">
        <f t="shared" si="309"/>
        <v>0</v>
      </c>
      <c r="L23" s="680">
        <f t="shared" si="309"/>
        <v>0</v>
      </c>
      <c r="M23" s="680">
        <f t="shared" si="309"/>
        <v>0</v>
      </c>
      <c r="N23" s="680">
        <f t="shared" si="309"/>
        <v>0</v>
      </c>
      <c r="O23" s="680">
        <f t="shared" si="309"/>
        <v>0</v>
      </c>
      <c r="P23" s="680">
        <f t="shared" si="309"/>
        <v>0</v>
      </c>
      <c r="Q23" s="680">
        <f t="shared" si="309"/>
        <v>0</v>
      </c>
      <c r="R23" s="680">
        <f t="shared" si="309"/>
        <v>0</v>
      </c>
      <c r="S23" s="769">
        <f t="shared" si="309"/>
        <v>0</v>
      </c>
      <c r="T23" s="675"/>
      <c r="U23" s="678">
        <f t="shared" si="309"/>
        <v>0</v>
      </c>
      <c r="V23" s="680">
        <f t="shared" si="309"/>
        <v>0</v>
      </c>
      <c r="W23" s="680">
        <f t="shared" si="309"/>
        <v>0</v>
      </c>
      <c r="X23" s="680">
        <f t="shared" si="309"/>
        <v>0</v>
      </c>
      <c r="Y23" s="680">
        <f t="shared" si="309"/>
        <v>0</v>
      </c>
      <c r="Z23" s="680">
        <f t="shared" si="309"/>
        <v>0</v>
      </c>
      <c r="AA23" s="680">
        <f t="shared" si="309"/>
        <v>0</v>
      </c>
      <c r="AB23" s="680">
        <f t="shared" si="309"/>
        <v>0</v>
      </c>
      <c r="AC23" s="680">
        <f t="shared" si="309"/>
        <v>0</v>
      </c>
      <c r="AD23" s="680">
        <f t="shared" si="309"/>
        <v>0</v>
      </c>
      <c r="AE23" s="680">
        <f t="shared" si="309"/>
        <v>0</v>
      </c>
      <c r="AF23" s="680">
        <f t="shared" si="309"/>
        <v>0</v>
      </c>
      <c r="AG23" s="680">
        <f t="shared" si="309"/>
        <v>0</v>
      </c>
      <c r="AH23" s="680">
        <f t="shared" si="309"/>
        <v>0</v>
      </c>
      <c r="AI23" s="680">
        <f t="shared" si="309"/>
        <v>0</v>
      </c>
      <c r="AJ23" s="680">
        <f t="shared" si="309"/>
        <v>0</v>
      </c>
      <c r="AK23" s="769">
        <f t="shared" si="309"/>
        <v>0</v>
      </c>
      <c r="AL23" s="675"/>
      <c r="AM23" s="678">
        <f t="shared" si="309"/>
        <v>0</v>
      </c>
      <c r="AN23" s="680">
        <f t="shared" si="309"/>
        <v>0</v>
      </c>
      <c r="AO23" s="680">
        <f t="shared" si="309"/>
        <v>0</v>
      </c>
      <c r="AP23" s="680">
        <f t="shared" si="309"/>
        <v>0</v>
      </c>
      <c r="AQ23" s="680">
        <f t="shared" si="309"/>
        <v>0</v>
      </c>
      <c r="AR23" s="680">
        <f t="shared" si="309"/>
        <v>0</v>
      </c>
      <c r="AS23" s="680">
        <f t="shared" si="309"/>
        <v>0</v>
      </c>
      <c r="AT23" s="680">
        <f t="shared" si="309"/>
        <v>0</v>
      </c>
      <c r="AU23" s="680">
        <f t="shared" si="309"/>
        <v>0</v>
      </c>
      <c r="AV23" s="680">
        <f t="shared" si="309"/>
        <v>0</v>
      </c>
      <c r="AW23" s="680">
        <f t="shared" si="309"/>
        <v>0</v>
      </c>
      <c r="AX23" s="680">
        <f t="shared" si="309"/>
        <v>0</v>
      </c>
      <c r="AY23" s="680">
        <f t="shared" si="309"/>
        <v>0</v>
      </c>
      <c r="AZ23" s="680">
        <f t="shared" si="309"/>
        <v>0</v>
      </c>
      <c r="BA23" s="680">
        <f t="shared" si="309"/>
        <v>0</v>
      </c>
      <c r="BB23" s="680">
        <f t="shared" si="309"/>
        <v>0</v>
      </c>
      <c r="BC23" s="770">
        <f t="shared" si="309"/>
        <v>0</v>
      </c>
      <c r="BD23" s="675"/>
      <c r="BE23" s="678">
        <f t="shared" si="309"/>
        <v>0</v>
      </c>
      <c r="BF23" s="680">
        <f t="shared" si="309"/>
        <v>0</v>
      </c>
      <c r="BG23" s="680">
        <f t="shared" si="309"/>
        <v>0</v>
      </c>
      <c r="BH23" s="680">
        <f t="shared" si="309"/>
        <v>0</v>
      </c>
      <c r="BI23" s="680">
        <f t="shared" si="309"/>
        <v>0</v>
      </c>
      <c r="BJ23" s="680">
        <f t="shared" si="309"/>
        <v>0</v>
      </c>
      <c r="BK23" s="680">
        <f t="shared" si="309"/>
        <v>0</v>
      </c>
      <c r="BL23" s="680">
        <f t="shared" si="309"/>
        <v>0</v>
      </c>
      <c r="BM23" s="680">
        <f t="shared" si="309"/>
        <v>0</v>
      </c>
      <c r="BN23" s="680">
        <f t="shared" si="309"/>
        <v>0</v>
      </c>
      <c r="BO23" s="680">
        <f t="shared" si="309"/>
        <v>0</v>
      </c>
      <c r="BP23" s="680">
        <f t="shared" si="309"/>
        <v>0</v>
      </c>
      <c r="BQ23" s="680">
        <f t="shared" ref="BQ23:EB23" si="310">IF(ISERROR(+BQ13),"",+BQ13)</f>
        <v>0</v>
      </c>
      <c r="BR23" s="680">
        <f t="shared" si="310"/>
        <v>0</v>
      </c>
      <c r="BS23" s="680">
        <f t="shared" si="310"/>
        <v>0</v>
      </c>
      <c r="BT23" s="680">
        <f t="shared" si="310"/>
        <v>0</v>
      </c>
      <c r="BU23" s="769">
        <f t="shared" si="310"/>
        <v>0</v>
      </c>
      <c r="BV23" s="675"/>
      <c r="BW23" s="678">
        <f t="shared" si="310"/>
        <v>0</v>
      </c>
      <c r="BX23" s="680">
        <f t="shared" si="310"/>
        <v>0</v>
      </c>
      <c r="BY23" s="680">
        <f t="shared" si="310"/>
        <v>0</v>
      </c>
      <c r="BZ23" s="680">
        <f t="shared" si="310"/>
        <v>0</v>
      </c>
      <c r="CA23" s="680">
        <f t="shared" si="310"/>
        <v>0</v>
      </c>
      <c r="CB23" s="680">
        <f t="shared" si="310"/>
        <v>0</v>
      </c>
      <c r="CC23" s="680">
        <f t="shared" si="310"/>
        <v>0</v>
      </c>
      <c r="CD23" s="680">
        <f t="shared" si="310"/>
        <v>0</v>
      </c>
      <c r="CE23" s="680">
        <f t="shared" si="310"/>
        <v>0</v>
      </c>
      <c r="CF23" s="680">
        <f t="shared" si="310"/>
        <v>0</v>
      </c>
      <c r="CG23" s="680">
        <f t="shared" si="310"/>
        <v>0</v>
      </c>
      <c r="CH23" s="680">
        <f t="shared" si="310"/>
        <v>0</v>
      </c>
      <c r="CI23" s="680">
        <f t="shared" si="310"/>
        <v>0</v>
      </c>
      <c r="CJ23" s="680">
        <f t="shared" si="310"/>
        <v>0</v>
      </c>
      <c r="CK23" s="680">
        <f t="shared" si="310"/>
        <v>0</v>
      </c>
      <c r="CL23" s="680">
        <f t="shared" si="310"/>
        <v>0</v>
      </c>
      <c r="CM23" s="769">
        <f t="shared" si="310"/>
        <v>0</v>
      </c>
      <c r="CN23" s="675"/>
      <c r="CO23" s="678">
        <f t="shared" si="310"/>
        <v>0</v>
      </c>
      <c r="CP23" s="680">
        <f t="shared" si="310"/>
        <v>0</v>
      </c>
      <c r="CQ23" s="680">
        <f t="shared" si="310"/>
        <v>0</v>
      </c>
      <c r="CR23" s="680">
        <f t="shared" si="310"/>
        <v>0</v>
      </c>
      <c r="CS23" s="680">
        <f t="shared" si="310"/>
        <v>0</v>
      </c>
      <c r="CT23" s="680">
        <f t="shared" si="310"/>
        <v>0</v>
      </c>
      <c r="CU23" s="680">
        <f t="shared" si="310"/>
        <v>0</v>
      </c>
      <c r="CV23" s="680">
        <f t="shared" si="310"/>
        <v>0</v>
      </c>
      <c r="CW23" s="680">
        <f t="shared" si="310"/>
        <v>0</v>
      </c>
      <c r="CX23" s="680">
        <f t="shared" si="310"/>
        <v>0</v>
      </c>
      <c r="CY23" s="680">
        <f t="shared" si="310"/>
        <v>0</v>
      </c>
      <c r="CZ23" s="680">
        <f t="shared" si="310"/>
        <v>0</v>
      </c>
      <c r="DA23" s="680">
        <f t="shared" si="310"/>
        <v>0</v>
      </c>
      <c r="DB23" s="680">
        <f t="shared" si="310"/>
        <v>0</v>
      </c>
      <c r="DC23" s="680">
        <f t="shared" si="310"/>
        <v>0</v>
      </c>
      <c r="DD23" s="680">
        <f t="shared" si="310"/>
        <v>0</v>
      </c>
      <c r="DE23" s="769">
        <f t="shared" si="310"/>
        <v>0</v>
      </c>
      <c r="DF23" s="675"/>
      <c r="DG23" s="678">
        <f t="shared" si="310"/>
        <v>0</v>
      </c>
      <c r="DH23" s="680">
        <f t="shared" si="310"/>
        <v>0</v>
      </c>
      <c r="DI23" s="680">
        <f t="shared" si="310"/>
        <v>0</v>
      </c>
      <c r="DJ23" s="680">
        <f t="shared" si="310"/>
        <v>0</v>
      </c>
      <c r="DK23" s="680">
        <f t="shared" si="310"/>
        <v>0</v>
      </c>
      <c r="DL23" s="680">
        <f t="shared" si="310"/>
        <v>0</v>
      </c>
      <c r="DM23" s="680">
        <f t="shared" si="310"/>
        <v>0</v>
      </c>
      <c r="DN23" s="680">
        <f t="shared" si="310"/>
        <v>0</v>
      </c>
      <c r="DO23" s="680">
        <f t="shared" si="310"/>
        <v>0</v>
      </c>
      <c r="DP23" s="680">
        <f t="shared" si="310"/>
        <v>0</v>
      </c>
      <c r="DQ23" s="680">
        <f t="shared" si="310"/>
        <v>0</v>
      </c>
      <c r="DR23" s="680">
        <f t="shared" si="310"/>
        <v>0</v>
      </c>
      <c r="DS23" s="680">
        <f t="shared" si="310"/>
        <v>0</v>
      </c>
      <c r="DT23" s="680">
        <f t="shared" si="310"/>
        <v>0</v>
      </c>
      <c r="DU23" s="680">
        <f t="shared" si="310"/>
        <v>0</v>
      </c>
      <c r="DV23" s="680">
        <f t="shared" si="310"/>
        <v>0</v>
      </c>
      <c r="DW23" s="769">
        <f t="shared" si="310"/>
        <v>0</v>
      </c>
      <c r="DX23" s="675"/>
      <c r="DY23" s="678">
        <f t="shared" si="310"/>
        <v>0</v>
      </c>
      <c r="DZ23" s="680">
        <f t="shared" si="310"/>
        <v>0</v>
      </c>
      <c r="EA23" s="680">
        <f t="shared" si="310"/>
        <v>0</v>
      </c>
      <c r="EB23" s="680">
        <f t="shared" si="310"/>
        <v>0</v>
      </c>
      <c r="EC23" s="680">
        <f t="shared" ref="EC23:GN23" si="311">IF(ISERROR(+EC13),"",+EC13)</f>
        <v>0</v>
      </c>
      <c r="ED23" s="680">
        <f t="shared" si="311"/>
        <v>0</v>
      </c>
      <c r="EE23" s="680">
        <f t="shared" si="311"/>
        <v>0</v>
      </c>
      <c r="EF23" s="680">
        <f t="shared" si="311"/>
        <v>0</v>
      </c>
      <c r="EG23" s="680">
        <f t="shared" si="311"/>
        <v>0</v>
      </c>
      <c r="EH23" s="680">
        <f t="shared" si="311"/>
        <v>0</v>
      </c>
      <c r="EI23" s="680">
        <f t="shared" si="311"/>
        <v>0</v>
      </c>
      <c r="EJ23" s="680">
        <f t="shared" si="311"/>
        <v>0</v>
      </c>
      <c r="EK23" s="680">
        <f t="shared" si="311"/>
        <v>0</v>
      </c>
      <c r="EL23" s="680">
        <f t="shared" si="311"/>
        <v>0</v>
      </c>
      <c r="EM23" s="680">
        <f t="shared" si="311"/>
        <v>0</v>
      </c>
      <c r="EN23" s="680">
        <f t="shared" si="311"/>
        <v>0</v>
      </c>
      <c r="EO23" s="769">
        <f t="shared" si="311"/>
        <v>0</v>
      </c>
      <c r="EP23" s="675"/>
      <c r="EQ23" s="678">
        <f t="shared" si="311"/>
        <v>0</v>
      </c>
      <c r="ER23" s="680">
        <f t="shared" si="311"/>
        <v>0</v>
      </c>
      <c r="ES23" s="680">
        <f t="shared" si="311"/>
        <v>0</v>
      </c>
      <c r="ET23" s="680">
        <f t="shared" si="311"/>
        <v>0</v>
      </c>
      <c r="EU23" s="680">
        <f t="shared" si="311"/>
        <v>0</v>
      </c>
      <c r="EV23" s="680">
        <f t="shared" si="311"/>
        <v>0</v>
      </c>
      <c r="EW23" s="680">
        <f t="shared" si="311"/>
        <v>0</v>
      </c>
      <c r="EX23" s="680">
        <f t="shared" si="311"/>
        <v>0</v>
      </c>
      <c r="EY23" s="680">
        <f t="shared" si="311"/>
        <v>0</v>
      </c>
      <c r="EZ23" s="680">
        <f t="shared" si="311"/>
        <v>0</v>
      </c>
      <c r="FA23" s="680">
        <f t="shared" si="311"/>
        <v>0</v>
      </c>
      <c r="FB23" s="680">
        <f t="shared" si="311"/>
        <v>0</v>
      </c>
      <c r="FC23" s="680">
        <f t="shared" si="311"/>
        <v>0</v>
      </c>
      <c r="FD23" s="680">
        <f t="shared" si="311"/>
        <v>0</v>
      </c>
      <c r="FE23" s="680">
        <f t="shared" si="311"/>
        <v>0</v>
      </c>
      <c r="FF23" s="680">
        <f t="shared" si="311"/>
        <v>0</v>
      </c>
      <c r="FG23" s="769">
        <f t="shared" si="311"/>
        <v>0</v>
      </c>
      <c r="FH23" s="675"/>
      <c r="FI23" s="678">
        <f t="shared" si="311"/>
        <v>0</v>
      </c>
      <c r="FJ23" s="680">
        <f t="shared" si="311"/>
        <v>0</v>
      </c>
      <c r="FK23" s="680">
        <f t="shared" si="311"/>
        <v>0</v>
      </c>
      <c r="FL23" s="680">
        <f t="shared" si="311"/>
        <v>0</v>
      </c>
      <c r="FM23" s="680">
        <f t="shared" si="311"/>
        <v>0</v>
      </c>
      <c r="FN23" s="680">
        <f t="shared" si="311"/>
        <v>0</v>
      </c>
      <c r="FO23" s="680">
        <f t="shared" si="311"/>
        <v>0</v>
      </c>
      <c r="FP23" s="680">
        <f t="shared" si="311"/>
        <v>0</v>
      </c>
      <c r="FQ23" s="680">
        <f t="shared" si="311"/>
        <v>0</v>
      </c>
      <c r="FR23" s="680">
        <f t="shared" si="311"/>
        <v>0</v>
      </c>
      <c r="FS23" s="680">
        <f t="shared" si="311"/>
        <v>0</v>
      </c>
      <c r="FT23" s="680">
        <f t="shared" si="311"/>
        <v>0</v>
      </c>
      <c r="FU23" s="680">
        <f t="shared" si="311"/>
        <v>0</v>
      </c>
      <c r="FV23" s="680">
        <f t="shared" si="311"/>
        <v>0</v>
      </c>
      <c r="FW23" s="680">
        <f t="shared" si="311"/>
        <v>0</v>
      </c>
      <c r="FX23" s="680">
        <f t="shared" si="311"/>
        <v>0</v>
      </c>
      <c r="FY23" s="769">
        <f t="shared" si="311"/>
        <v>0</v>
      </c>
      <c r="FZ23" s="675"/>
      <c r="GA23" s="678">
        <f t="shared" si="311"/>
        <v>0</v>
      </c>
      <c r="GB23" s="680">
        <f t="shared" si="311"/>
        <v>0</v>
      </c>
      <c r="GC23" s="680">
        <f t="shared" si="311"/>
        <v>0</v>
      </c>
      <c r="GD23" s="680">
        <f t="shared" si="311"/>
        <v>0</v>
      </c>
      <c r="GE23" s="680">
        <f t="shared" si="311"/>
        <v>0</v>
      </c>
      <c r="GF23" s="680">
        <f t="shared" si="311"/>
        <v>0</v>
      </c>
      <c r="GG23" s="680">
        <f t="shared" si="311"/>
        <v>0</v>
      </c>
      <c r="GH23" s="680">
        <f t="shared" si="311"/>
        <v>0</v>
      </c>
      <c r="GI23" s="680">
        <f t="shared" si="311"/>
        <v>0</v>
      </c>
      <c r="GJ23" s="680">
        <f t="shared" si="311"/>
        <v>0</v>
      </c>
      <c r="GK23" s="680">
        <f t="shared" si="311"/>
        <v>0</v>
      </c>
      <c r="GL23" s="680">
        <f t="shared" si="311"/>
        <v>0</v>
      </c>
      <c r="GM23" s="680">
        <f t="shared" si="311"/>
        <v>0</v>
      </c>
      <c r="GN23" s="680">
        <f t="shared" si="311"/>
        <v>0</v>
      </c>
      <c r="GO23" s="680">
        <f t="shared" ref="GO23:HI23" si="312">IF(ISERROR(+GO13),"",+GO13)</f>
        <v>0</v>
      </c>
      <c r="GP23" s="680">
        <f t="shared" si="312"/>
        <v>0</v>
      </c>
      <c r="GQ23" s="769">
        <f t="shared" si="312"/>
        <v>0</v>
      </c>
      <c r="GR23" s="675"/>
      <c r="GS23" s="678">
        <f t="shared" si="312"/>
        <v>0</v>
      </c>
      <c r="GT23" s="680">
        <f t="shared" si="312"/>
        <v>0</v>
      </c>
      <c r="GU23" s="680">
        <f t="shared" si="312"/>
        <v>0</v>
      </c>
      <c r="GV23" s="680">
        <f t="shared" si="312"/>
        <v>0</v>
      </c>
      <c r="GW23" s="680">
        <f t="shared" si="312"/>
        <v>0</v>
      </c>
      <c r="GX23" s="680">
        <f t="shared" si="312"/>
        <v>0</v>
      </c>
      <c r="GY23" s="680">
        <f t="shared" si="312"/>
        <v>0</v>
      </c>
      <c r="GZ23" s="680">
        <f t="shared" si="312"/>
        <v>0</v>
      </c>
      <c r="HA23" s="680">
        <f t="shared" si="312"/>
        <v>0</v>
      </c>
      <c r="HB23" s="680">
        <f t="shared" si="312"/>
        <v>0</v>
      </c>
      <c r="HC23" s="680">
        <f t="shared" si="312"/>
        <v>0</v>
      </c>
      <c r="HD23" s="680">
        <f t="shared" si="312"/>
        <v>0</v>
      </c>
      <c r="HE23" s="680">
        <f t="shared" si="312"/>
        <v>0</v>
      </c>
      <c r="HF23" s="680">
        <f t="shared" si="312"/>
        <v>0</v>
      </c>
      <c r="HG23" s="680">
        <f t="shared" si="312"/>
        <v>0</v>
      </c>
      <c r="HH23" s="680">
        <f t="shared" si="312"/>
        <v>0</v>
      </c>
      <c r="HI23" s="769">
        <f t="shared" si="312"/>
        <v>0</v>
      </c>
      <c r="HJ23" s="673"/>
      <c r="HK23" s="320"/>
    </row>
    <row r="24" spans="1:234" ht="12.75">
      <c r="A24" s="734">
        <v>22</v>
      </c>
      <c r="B24" s="688" t="s">
        <v>166</v>
      </c>
      <c r="C24" s="684"/>
      <c r="D24" s="689"/>
      <c r="E24" s="689"/>
      <c r="F24" s="689"/>
      <c r="G24" s="689"/>
      <c r="H24" s="689"/>
      <c r="I24" s="689"/>
      <c r="J24" s="689"/>
      <c r="K24" s="689"/>
      <c r="L24" s="689"/>
      <c r="M24" s="689"/>
      <c r="N24" s="689"/>
      <c r="O24" s="689"/>
      <c r="P24" s="689"/>
      <c r="Q24" s="689"/>
      <c r="R24" s="689"/>
      <c r="S24" s="780"/>
      <c r="T24" s="715"/>
      <c r="U24" s="684"/>
      <c r="V24" s="689"/>
      <c r="W24" s="689"/>
      <c r="X24" s="689"/>
      <c r="Y24" s="689"/>
      <c r="Z24" s="689"/>
      <c r="AA24" s="689"/>
      <c r="AB24" s="689"/>
      <c r="AC24" s="689"/>
      <c r="AD24" s="689"/>
      <c r="AE24" s="689"/>
      <c r="AF24" s="689"/>
      <c r="AG24" s="689"/>
      <c r="AH24" s="689"/>
      <c r="AI24" s="689"/>
      <c r="AJ24" s="689"/>
      <c r="AK24" s="780"/>
      <c r="AL24" s="715"/>
      <c r="AM24" s="684"/>
      <c r="AN24" s="689"/>
      <c r="AO24" s="689"/>
      <c r="AP24" s="689"/>
      <c r="AQ24" s="689"/>
      <c r="AR24" s="689"/>
      <c r="AS24" s="689"/>
      <c r="AT24" s="689"/>
      <c r="AU24" s="689"/>
      <c r="AV24" s="689"/>
      <c r="AW24" s="689"/>
      <c r="AX24" s="689"/>
      <c r="AY24" s="689"/>
      <c r="AZ24" s="689"/>
      <c r="BA24" s="689"/>
      <c r="BB24" s="689"/>
      <c r="BC24" s="781"/>
      <c r="BD24" s="715"/>
      <c r="BE24" s="684"/>
      <c r="BF24" s="689"/>
      <c r="BG24" s="689"/>
      <c r="BH24" s="689"/>
      <c r="BI24" s="689"/>
      <c r="BJ24" s="689"/>
      <c r="BK24" s="689"/>
      <c r="BL24" s="689"/>
      <c r="BM24" s="689"/>
      <c r="BN24" s="689"/>
      <c r="BO24" s="689"/>
      <c r="BP24" s="689"/>
      <c r="BQ24" s="689"/>
      <c r="BR24" s="689"/>
      <c r="BS24" s="689"/>
      <c r="BT24" s="689"/>
      <c r="BU24" s="780"/>
      <c r="BV24" s="715"/>
      <c r="BW24" s="684"/>
      <c r="BX24" s="689"/>
      <c r="BY24" s="689"/>
      <c r="BZ24" s="689"/>
      <c r="CA24" s="689"/>
      <c r="CB24" s="689"/>
      <c r="CC24" s="689"/>
      <c r="CD24" s="689"/>
      <c r="CE24" s="689"/>
      <c r="CF24" s="689"/>
      <c r="CG24" s="689"/>
      <c r="CH24" s="689"/>
      <c r="CI24" s="689"/>
      <c r="CJ24" s="689"/>
      <c r="CK24" s="689"/>
      <c r="CL24" s="689"/>
      <c r="CM24" s="780"/>
      <c r="CN24" s="715"/>
      <c r="CO24" s="684"/>
      <c r="CP24" s="689"/>
      <c r="CQ24" s="689"/>
      <c r="CR24" s="689"/>
      <c r="CS24" s="689"/>
      <c r="CT24" s="689"/>
      <c r="CU24" s="689"/>
      <c r="CV24" s="689"/>
      <c r="CW24" s="689"/>
      <c r="CX24" s="689"/>
      <c r="CY24" s="689"/>
      <c r="CZ24" s="689"/>
      <c r="DA24" s="689"/>
      <c r="DB24" s="689"/>
      <c r="DC24" s="689"/>
      <c r="DD24" s="689"/>
      <c r="DE24" s="780"/>
      <c r="DF24" s="715"/>
      <c r="DG24" s="684"/>
      <c r="DH24" s="689"/>
      <c r="DI24" s="689"/>
      <c r="DJ24" s="689"/>
      <c r="DK24" s="689"/>
      <c r="DL24" s="689"/>
      <c r="DM24" s="689"/>
      <c r="DN24" s="689"/>
      <c r="DO24" s="689"/>
      <c r="DP24" s="689"/>
      <c r="DQ24" s="689"/>
      <c r="DR24" s="689"/>
      <c r="DS24" s="689"/>
      <c r="DT24" s="689"/>
      <c r="DU24" s="689"/>
      <c r="DV24" s="689"/>
      <c r="DW24" s="780"/>
      <c r="DX24" s="715"/>
      <c r="DY24" s="684"/>
      <c r="DZ24" s="689"/>
      <c r="EA24" s="689"/>
      <c r="EB24" s="689"/>
      <c r="EC24" s="689"/>
      <c r="ED24" s="689"/>
      <c r="EE24" s="689"/>
      <c r="EF24" s="689"/>
      <c r="EG24" s="689"/>
      <c r="EH24" s="689"/>
      <c r="EI24" s="689"/>
      <c r="EJ24" s="689"/>
      <c r="EK24" s="689"/>
      <c r="EL24" s="689"/>
      <c r="EM24" s="689"/>
      <c r="EN24" s="689"/>
      <c r="EO24" s="780"/>
      <c r="EP24" s="715"/>
      <c r="EQ24" s="684"/>
      <c r="ER24" s="689"/>
      <c r="ES24" s="689"/>
      <c r="ET24" s="689"/>
      <c r="EU24" s="689"/>
      <c r="EV24" s="689"/>
      <c r="EW24" s="689"/>
      <c r="EX24" s="689"/>
      <c r="EY24" s="689"/>
      <c r="EZ24" s="689"/>
      <c r="FA24" s="689"/>
      <c r="FB24" s="689"/>
      <c r="FC24" s="689"/>
      <c r="FD24" s="689"/>
      <c r="FE24" s="689"/>
      <c r="FF24" s="689"/>
      <c r="FG24" s="780"/>
      <c r="FH24" s="715"/>
      <c r="FI24" s="684"/>
      <c r="FJ24" s="689"/>
      <c r="FK24" s="689"/>
      <c r="FL24" s="689"/>
      <c r="FM24" s="689"/>
      <c r="FN24" s="689"/>
      <c r="FO24" s="689"/>
      <c r="FP24" s="689"/>
      <c r="FQ24" s="689"/>
      <c r="FR24" s="689"/>
      <c r="FS24" s="689"/>
      <c r="FT24" s="689"/>
      <c r="FU24" s="689"/>
      <c r="FV24" s="689"/>
      <c r="FW24" s="689"/>
      <c r="FX24" s="689"/>
      <c r="FY24" s="780"/>
      <c r="FZ24" s="715"/>
      <c r="GA24" s="684"/>
      <c r="GB24" s="689"/>
      <c r="GC24" s="689"/>
      <c r="GD24" s="689"/>
      <c r="GE24" s="689"/>
      <c r="GF24" s="689"/>
      <c r="GG24" s="689"/>
      <c r="GH24" s="689"/>
      <c r="GI24" s="689"/>
      <c r="GJ24" s="689"/>
      <c r="GK24" s="689"/>
      <c r="GL24" s="689"/>
      <c r="GM24" s="689"/>
      <c r="GN24" s="689"/>
      <c r="GO24" s="689"/>
      <c r="GP24" s="689"/>
      <c r="GQ24" s="780"/>
      <c r="GR24" s="715"/>
      <c r="GS24" s="684"/>
      <c r="GT24" s="689"/>
      <c r="GU24" s="689"/>
      <c r="GV24" s="689"/>
      <c r="GW24" s="689"/>
      <c r="GX24" s="689"/>
      <c r="GY24" s="689"/>
      <c r="GZ24" s="689"/>
      <c r="HA24" s="689"/>
      <c r="HB24" s="689"/>
      <c r="HC24" s="689"/>
      <c r="HD24" s="689"/>
      <c r="HE24" s="689"/>
      <c r="HF24" s="689"/>
      <c r="HG24" s="689"/>
      <c r="HH24" s="689"/>
      <c r="HI24" s="780"/>
      <c r="HJ24" s="715"/>
    </row>
    <row r="25" spans="1:234" s="23" customFormat="1" ht="12.75">
      <c r="A25" s="768">
        <v>23</v>
      </c>
      <c r="B25" s="631" t="s">
        <v>189</v>
      </c>
      <c r="C25" s="678">
        <f t="shared" si="308"/>
        <v>0</v>
      </c>
      <c r="D25" s="814"/>
      <c r="E25" s="814"/>
      <c r="F25" s="814"/>
      <c r="G25" s="814"/>
      <c r="H25" s="814"/>
      <c r="I25" s="814"/>
      <c r="J25" s="814"/>
      <c r="K25" s="814"/>
      <c r="L25" s="814"/>
      <c r="M25" s="814"/>
      <c r="N25" s="814"/>
      <c r="O25" s="814"/>
      <c r="P25" s="814"/>
      <c r="Q25" s="814"/>
      <c r="R25" s="814"/>
      <c r="S25" s="815"/>
      <c r="T25" s="673"/>
      <c r="U25" s="678">
        <f t="shared" ref="U25:U28" si="313">SUM(V25:AK25)</f>
        <v>0</v>
      </c>
      <c r="V25" s="814"/>
      <c r="W25" s="814"/>
      <c r="X25" s="814"/>
      <c r="Y25" s="814"/>
      <c r="Z25" s="814"/>
      <c r="AA25" s="814"/>
      <c r="AB25" s="814"/>
      <c r="AC25" s="814"/>
      <c r="AD25" s="814"/>
      <c r="AE25" s="814"/>
      <c r="AF25" s="814"/>
      <c r="AG25" s="814"/>
      <c r="AH25" s="814"/>
      <c r="AI25" s="814"/>
      <c r="AJ25" s="814"/>
      <c r="AK25" s="815"/>
      <c r="AL25" s="673"/>
      <c r="AM25" s="678">
        <f t="shared" ref="AM25:AM28" si="314">SUM(AN25:BC25)</f>
        <v>0</v>
      </c>
      <c r="AN25" s="814"/>
      <c r="AO25" s="814"/>
      <c r="AP25" s="814"/>
      <c r="AQ25" s="814"/>
      <c r="AR25" s="814"/>
      <c r="AS25" s="814"/>
      <c r="AT25" s="814"/>
      <c r="AU25" s="814"/>
      <c r="AV25" s="814"/>
      <c r="AW25" s="814"/>
      <c r="AX25" s="814"/>
      <c r="AY25" s="814"/>
      <c r="AZ25" s="814"/>
      <c r="BA25" s="814"/>
      <c r="BB25" s="814"/>
      <c r="BC25" s="816"/>
      <c r="BD25" s="673"/>
      <c r="BE25" s="678">
        <f t="shared" ref="BE25:BE28" si="315">SUM(BF25:BU25)</f>
        <v>0</v>
      </c>
      <c r="BF25" s="814"/>
      <c r="BG25" s="814"/>
      <c r="BH25" s="814"/>
      <c r="BI25" s="814"/>
      <c r="BJ25" s="814"/>
      <c r="BK25" s="814"/>
      <c r="BL25" s="814"/>
      <c r="BM25" s="814"/>
      <c r="BN25" s="814"/>
      <c r="BO25" s="814"/>
      <c r="BP25" s="814"/>
      <c r="BQ25" s="814"/>
      <c r="BR25" s="814"/>
      <c r="BS25" s="814"/>
      <c r="BT25" s="814"/>
      <c r="BU25" s="815"/>
      <c r="BV25" s="673"/>
      <c r="BW25" s="678">
        <f t="shared" ref="BW25:BW28" si="316">SUM(BX25:CM25)</f>
        <v>0</v>
      </c>
      <c r="BX25" s="814"/>
      <c r="BY25" s="814"/>
      <c r="BZ25" s="814"/>
      <c r="CA25" s="814"/>
      <c r="CB25" s="814"/>
      <c r="CC25" s="814"/>
      <c r="CD25" s="814"/>
      <c r="CE25" s="814"/>
      <c r="CF25" s="814"/>
      <c r="CG25" s="814"/>
      <c r="CH25" s="814"/>
      <c r="CI25" s="814"/>
      <c r="CJ25" s="814"/>
      <c r="CK25" s="814"/>
      <c r="CL25" s="814"/>
      <c r="CM25" s="815"/>
      <c r="CN25" s="673"/>
      <c r="CO25" s="678">
        <f t="shared" ref="CO25:CO28" si="317">SUM(CP25:DE25)</f>
        <v>0</v>
      </c>
      <c r="CP25" s="814"/>
      <c r="CQ25" s="814"/>
      <c r="CR25" s="814"/>
      <c r="CS25" s="814"/>
      <c r="CT25" s="814"/>
      <c r="CU25" s="814"/>
      <c r="CV25" s="814"/>
      <c r="CW25" s="814"/>
      <c r="CX25" s="814"/>
      <c r="CY25" s="814"/>
      <c r="CZ25" s="814"/>
      <c r="DA25" s="814"/>
      <c r="DB25" s="814"/>
      <c r="DC25" s="814"/>
      <c r="DD25" s="814"/>
      <c r="DE25" s="815"/>
      <c r="DF25" s="673"/>
      <c r="DG25" s="678">
        <f t="shared" ref="DG25:DG28" si="318">SUM(DH25:DW25)</f>
        <v>0</v>
      </c>
      <c r="DH25" s="814"/>
      <c r="DI25" s="814"/>
      <c r="DJ25" s="814"/>
      <c r="DK25" s="814"/>
      <c r="DL25" s="814"/>
      <c r="DM25" s="814"/>
      <c r="DN25" s="814"/>
      <c r="DO25" s="814"/>
      <c r="DP25" s="814"/>
      <c r="DQ25" s="814"/>
      <c r="DR25" s="814"/>
      <c r="DS25" s="814"/>
      <c r="DT25" s="814"/>
      <c r="DU25" s="814"/>
      <c r="DV25" s="814"/>
      <c r="DW25" s="815"/>
      <c r="DX25" s="673"/>
      <c r="DY25" s="678">
        <f t="shared" ref="DY25:DY28" si="319">SUM(DZ25:EO25)</f>
        <v>0</v>
      </c>
      <c r="DZ25" s="814"/>
      <c r="EA25" s="814"/>
      <c r="EB25" s="814"/>
      <c r="EC25" s="814"/>
      <c r="ED25" s="814"/>
      <c r="EE25" s="814"/>
      <c r="EF25" s="814"/>
      <c r="EG25" s="814"/>
      <c r="EH25" s="814"/>
      <c r="EI25" s="814"/>
      <c r="EJ25" s="814"/>
      <c r="EK25" s="814"/>
      <c r="EL25" s="814"/>
      <c r="EM25" s="814"/>
      <c r="EN25" s="814"/>
      <c r="EO25" s="815"/>
      <c r="EP25" s="673"/>
      <c r="EQ25" s="678">
        <f t="shared" ref="EQ25:EQ28" si="320">SUM(ER25:FG25)</f>
        <v>0</v>
      </c>
      <c r="ER25" s="814"/>
      <c r="ES25" s="814"/>
      <c r="ET25" s="814"/>
      <c r="EU25" s="814"/>
      <c r="EV25" s="814"/>
      <c r="EW25" s="814"/>
      <c r="EX25" s="814"/>
      <c r="EY25" s="814"/>
      <c r="EZ25" s="814"/>
      <c r="FA25" s="814"/>
      <c r="FB25" s="814"/>
      <c r="FC25" s="814"/>
      <c r="FD25" s="814"/>
      <c r="FE25" s="814"/>
      <c r="FF25" s="814"/>
      <c r="FG25" s="815"/>
      <c r="FH25" s="673"/>
      <c r="FI25" s="678">
        <f t="shared" ref="FI25:FI28" si="321">SUM(FJ25:FY25)</f>
        <v>0</v>
      </c>
      <c r="FJ25" s="814"/>
      <c r="FK25" s="814"/>
      <c r="FL25" s="814"/>
      <c r="FM25" s="814"/>
      <c r="FN25" s="814"/>
      <c r="FO25" s="814"/>
      <c r="FP25" s="814"/>
      <c r="FQ25" s="814"/>
      <c r="FR25" s="814"/>
      <c r="FS25" s="814"/>
      <c r="FT25" s="814"/>
      <c r="FU25" s="814"/>
      <c r="FV25" s="814"/>
      <c r="FW25" s="814"/>
      <c r="FX25" s="814"/>
      <c r="FY25" s="815"/>
      <c r="FZ25" s="673"/>
      <c r="GA25" s="678">
        <f t="shared" ref="GA25:GA28" si="322">SUM(GB25:GQ25)</f>
        <v>0</v>
      </c>
      <c r="GB25" s="814"/>
      <c r="GC25" s="814"/>
      <c r="GD25" s="814"/>
      <c r="GE25" s="814"/>
      <c r="GF25" s="814"/>
      <c r="GG25" s="814"/>
      <c r="GH25" s="814"/>
      <c r="GI25" s="814"/>
      <c r="GJ25" s="814"/>
      <c r="GK25" s="814"/>
      <c r="GL25" s="814"/>
      <c r="GM25" s="814"/>
      <c r="GN25" s="814"/>
      <c r="GO25" s="814"/>
      <c r="GP25" s="814"/>
      <c r="GQ25" s="815"/>
      <c r="GR25" s="673"/>
      <c r="GS25" s="678">
        <f t="shared" ref="GS25:GS28" si="323">SUM(GT25:HI25)</f>
        <v>0</v>
      </c>
      <c r="GT25" s="814"/>
      <c r="GU25" s="814"/>
      <c r="GV25" s="814"/>
      <c r="GW25" s="814"/>
      <c r="GX25" s="814"/>
      <c r="GY25" s="814"/>
      <c r="GZ25" s="814"/>
      <c r="HA25" s="814"/>
      <c r="HB25" s="814"/>
      <c r="HC25" s="814"/>
      <c r="HD25" s="814"/>
      <c r="HE25" s="814"/>
      <c r="HF25" s="814"/>
      <c r="HG25" s="814"/>
      <c r="HH25" s="814"/>
      <c r="HI25" s="815"/>
      <c r="HJ25" s="673"/>
      <c r="HK25" s="320"/>
    </row>
    <row r="26" spans="1:234" s="23" customFormat="1" ht="12.75">
      <c r="A26" s="768">
        <v>24</v>
      </c>
      <c r="B26" s="681" t="s">
        <v>35</v>
      </c>
      <c r="C26" s="678">
        <f t="shared" si="308"/>
        <v>0</v>
      </c>
      <c r="D26" s="814"/>
      <c r="E26" s="814"/>
      <c r="F26" s="814"/>
      <c r="G26" s="814"/>
      <c r="H26" s="814"/>
      <c r="I26" s="814"/>
      <c r="J26" s="814"/>
      <c r="K26" s="814"/>
      <c r="L26" s="814"/>
      <c r="M26" s="814"/>
      <c r="N26" s="814"/>
      <c r="O26" s="814"/>
      <c r="P26" s="814"/>
      <c r="Q26" s="814"/>
      <c r="R26" s="814"/>
      <c r="S26" s="815"/>
      <c r="T26" s="673"/>
      <c r="U26" s="678">
        <f t="shared" si="313"/>
        <v>0</v>
      </c>
      <c r="V26" s="814"/>
      <c r="W26" s="814"/>
      <c r="X26" s="814"/>
      <c r="Y26" s="814"/>
      <c r="Z26" s="814"/>
      <c r="AA26" s="814"/>
      <c r="AB26" s="814"/>
      <c r="AC26" s="814"/>
      <c r="AD26" s="814"/>
      <c r="AE26" s="814"/>
      <c r="AF26" s="814"/>
      <c r="AG26" s="814"/>
      <c r="AH26" s="814"/>
      <c r="AI26" s="814"/>
      <c r="AJ26" s="814"/>
      <c r="AK26" s="815"/>
      <c r="AL26" s="673"/>
      <c r="AM26" s="678">
        <f t="shared" si="314"/>
        <v>0</v>
      </c>
      <c r="AN26" s="814"/>
      <c r="AO26" s="814"/>
      <c r="AP26" s="814"/>
      <c r="AQ26" s="814"/>
      <c r="AR26" s="814"/>
      <c r="AS26" s="814"/>
      <c r="AT26" s="814"/>
      <c r="AU26" s="814"/>
      <c r="AV26" s="814"/>
      <c r="AW26" s="814"/>
      <c r="AX26" s="814"/>
      <c r="AY26" s="814"/>
      <c r="AZ26" s="814"/>
      <c r="BA26" s="814"/>
      <c r="BB26" s="814"/>
      <c r="BC26" s="816"/>
      <c r="BD26" s="673"/>
      <c r="BE26" s="678">
        <f t="shared" si="315"/>
        <v>0</v>
      </c>
      <c r="BF26" s="814"/>
      <c r="BG26" s="814"/>
      <c r="BH26" s="814"/>
      <c r="BI26" s="814"/>
      <c r="BJ26" s="814"/>
      <c r="BK26" s="814"/>
      <c r="BL26" s="814"/>
      <c r="BM26" s="814"/>
      <c r="BN26" s="814"/>
      <c r="BO26" s="814"/>
      <c r="BP26" s="814"/>
      <c r="BQ26" s="814"/>
      <c r="BR26" s="814"/>
      <c r="BS26" s="814"/>
      <c r="BT26" s="814"/>
      <c r="BU26" s="815"/>
      <c r="BV26" s="673"/>
      <c r="BW26" s="678">
        <f t="shared" si="316"/>
        <v>0</v>
      </c>
      <c r="BX26" s="814"/>
      <c r="BY26" s="814"/>
      <c r="BZ26" s="814"/>
      <c r="CA26" s="814"/>
      <c r="CB26" s="814"/>
      <c r="CC26" s="814"/>
      <c r="CD26" s="814"/>
      <c r="CE26" s="814"/>
      <c r="CF26" s="814"/>
      <c r="CG26" s="814"/>
      <c r="CH26" s="814"/>
      <c r="CI26" s="814"/>
      <c r="CJ26" s="814"/>
      <c r="CK26" s="814"/>
      <c r="CL26" s="814"/>
      <c r="CM26" s="815"/>
      <c r="CN26" s="673"/>
      <c r="CO26" s="678">
        <f t="shared" si="317"/>
        <v>0</v>
      </c>
      <c r="CP26" s="814"/>
      <c r="CQ26" s="814"/>
      <c r="CR26" s="814"/>
      <c r="CS26" s="814"/>
      <c r="CT26" s="814"/>
      <c r="CU26" s="814"/>
      <c r="CV26" s="814"/>
      <c r="CW26" s="814"/>
      <c r="CX26" s="814"/>
      <c r="CY26" s="814"/>
      <c r="CZ26" s="814"/>
      <c r="DA26" s="814"/>
      <c r="DB26" s="814"/>
      <c r="DC26" s="814"/>
      <c r="DD26" s="814"/>
      <c r="DE26" s="815"/>
      <c r="DF26" s="673"/>
      <c r="DG26" s="678">
        <f t="shared" si="318"/>
        <v>0</v>
      </c>
      <c r="DH26" s="814"/>
      <c r="DI26" s="814"/>
      <c r="DJ26" s="814"/>
      <c r="DK26" s="814"/>
      <c r="DL26" s="814"/>
      <c r="DM26" s="814"/>
      <c r="DN26" s="814"/>
      <c r="DO26" s="814"/>
      <c r="DP26" s="814"/>
      <c r="DQ26" s="814"/>
      <c r="DR26" s="814"/>
      <c r="DS26" s="814"/>
      <c r="DT26" s="814"/>
      <c r="DU26" s="814"/>
      <c r="DV26" s="814"/>
      <c r="DW26" s="815"/>
      <c r="DX26" s="673"/>
      <c r="DY26" s="678">
        <f t="shared" si="319"/>
        <v>0</v>
      </c>
      <c r="DZ26" s="814"/>
      <c r="EA26" s="814"/>
      <c r="EB26" s="814"/>
      <c r="EC26" s="814"/>
      <c r="ED26" s="814"/>
      <c r="EE26" s="814"/>
      <c r="EF26" s="814"/>
      <c r="EG26" s="814"/>
      <c r="EH26" s="814"/>
      <c r="EI26" s="814"/>
      <c r="EJ26" s="814"/>
      <c r="EK26" s="814"/>
      <c r="EL26" s="814"/>
      <c r="EM26" s="814"/>
      <c r="EN26" s="814"/>
      <c r="EO26" s="815"/>
      <c r="EP26" s="673"/>
      <c r="EQ26" s="678">
        <f t="shared" si="320"/>
        <v>0</v>
      </c>
      <c r="ER26" s="814"/>
      <c r="ES26" s="814"/>
      <c r="ET26" s="814"/>
      <c r="EU26" s="814"/>
      <c r="EV26" s="814"/>
      <c r="EW26" s="814"/>
      <c r="EX26" s="814"/>
      <c r="EY26" s="814"/>
      <c r="EZ26" s="814"/>
      <c r="FA26" s="814"/>
      <c r="FB26" s="814"/>
      <c r="FC26" s="814"/>
      <c r="FD26" s="814"/>
      <c r="FE26" s="814"/>
      <c r="FF26" s="814"/>
      <c r="FG26" s="815"/>
      <c r="FH26" s="673"/>
      <c r="FI26" s="678">
        <f t="shared" si="321"/>
        <v>0</v>
      </c>
      <c r="FJ26" s="814"/>
      <c r="FK26" s="814"/>
      <c r="FL26" s="814"/>
      <c r="FM26" s="814"/>
      <c r="FN26" s="814"/>
      <c r="FO26" s="814"/>
      <c r="FP26" s="814"/>
      <c r="FQ26" s="814"/>
      <c r="FR26" s="814"/>
      <c r="FS26" s="814"/>
      <c r="FT26" s="814"/>
      <c r="FU26" s="814"/>
      <c r="FV26" s="814"/>
      <c r="FW26" s="814"/>
      <c r="FX26" s="814"/>
      <c r="FY26" s="815"/>
      <c r="FZ26" s="673"/>
      <c r="GA26" s="678">
        <f t="shared" si="322"/>
        <v>0</v>
      </c>
      <c r="GB26" s="814"/>
      <c r="GC26" s="814"/>
      <c r="GD26" s="814"/>
      <c r="GE26" s="814"/>
      <c r="GF26" s="814"/>
      <c r="GG26" s="814"/>
      <c r="GH26" s="814"/>
      <c r="GI26" s="814"/>
      <c r="GJ26" s="814"/>
      <c r="GK26" s="814"/>
      <c r="GL26" s="814"/>
      <c r="GM26" s="814"/>
      <c r="GN26" s="814"/>
      <c r="GO26" s="814"/>
      <c r="GP26" s="814"/>
      <c r="GQ26" s="815"/>
      <c r="GR26" s="673"/>
      <c r="GS26" s="678">
        <f t="shared" si="323"/>
        <v>0</v>
      </c>
      <c r="GT26" s="814"/>
      <c r="GU26" s="814"/>
      <c r="GV26" s="814"/>
      <c r="GW26" s="814"/>
      <c r="GX26" s="814"/>
      <c r="GY26" s="814"/>
      <c r="GZ26" s="814"/>
      <c r="HA26" s="814"/>
      <c r="HB26" s="814"/>
      <c r="HC26" s="814"/>
      <c r="HD26" s="814"/>
      <c r="HE26" s="814"/>
      <c r="HF26" s="814"/>
      <c r="HG26" s="814"/>
      <c r="HH26" s="814"/>
      <c r="HI26" s="815"/>
      <c r="HJ26" s="673"/>
      <c r="HK26" s="320"/>
    </row>
    <row r="27" spans="1:234" s="23" customFormat="1" ht="12.75">
      <c r="A27" s="768">
        <v>25</v>
      </c>
      <c r="B27" s="681" t="s">
        <v>36</v>
      </c>
      <c r="C27" s="678">
        <f t="shared" si="308"/>
        <v>0</v>
      </c>
      <c r="D27" s="814"/>
      <c r="E27" s="814"/>
      <c r="F27" s="814"/>
      <c r="G27" s="814"/>
      <c r="H27" s="814"/>
      <c r="I27" s="814"/>
      <c r="J27" s="814"/>
      <c r="K27" s="814"/>
      <c r="L27" s="814"/>
      <c r="M27" s="814"/>
      <c r="N27" s="814"/>
      <c r="O27" s="814"/>
      <c r="P27" s="814"/>
      <c r="Q27" s="814"/>
      <c r="R27" s="814"/>
      <c r="S27" s="815"/>
      <c r="T27" s="673"/>
      <c r="U27" s="678">
        <f t="shared" si="313"/>
        <v>0</v>
      </c>
      <c r="V27" s="814"/>
      <c r="W27" s="814"/>
      <c r="X27" s="814"/>
      <c r="Y27" s="814"/>
      <c r="Z27" s="814"/>
      <c r="AA27" s="814"/>
      <c r="AB27" s="814"/>
      <c r="AC27" s="814"/>
      <c r="AD27" s="814"/>
      <c r="AE27" s="814"/>
      <c r="AF27" s="814"/>
      <c r="AG27" s="814"/>
      <c r="AH27" s="814"/>
      <c r="AI27" s="814"/>
      <c r="AJ27" s="814"/>
      <c r="AK27" s="815"/>
      <c r="AL27" s="673"/>
      <c r="AM27" s="678">
        <f t="shared" si="314"/>
        <v>0</v>
      </c>
      <c r="AN27" s="814"/>
      <c r="AO27" s="814"/>
      <c r="AP27" s="814"/>
      <c r="AQ27" s="814"/>
      <c r="AR27" s="814"/>
      <c r="AS27" s="814"/>
      <c r="AT27" s="814"/>
      <c r="AU27" s="814"/>
      <c r="AV27" s="814"/>
      <c r="AW27" s="814"/>
      <c r="AX27" s="814"/>
      <c r="AY27" s="814"/>
      <c r="AZ27" s="814"/>
      <c r="BA27" s="814"/>
      <c r="BB27" s="814"/>
      <c r="BC27" s="816"/>
      <c r="BD27" s="673"/>
      <c r="BE27" s="678">
        <f t="shared" si="315"/>
        <v>0</v>
      </c>
      <c r="BF27" s="814"/>
      <c r="BG27" s="814"/>
      <c r="BH27" s="814"/>
      <c r="BI27" s="814"/>
      <c r="BJ27" s="814"/>
      <c r="BK27" s="814"/>
      <c r="BL27" s="814"/>
      <c r="BM27" s="814"/>
      <c r="BN27" s="814"/>
      <c r="BO27" s="814"/>
      <c r="BP27" s="814"/>
      <c r="BQ27" s="814"/>
      <c r="BR27" s="814"/>
      <c r="BS27" s="814"/>
      <c r="BT27" s="814"/>
      <c r="BU27" s="815"/>
      <c r="BV27" s="673"/>
      <c r="BW27" s="678">
        <f t="shared" si="316"/>
        <v>0</v>
      </c>
      <c r="BX27" s="814"/>
      <c r="BY27" s="814"/>
      <c r="BZ27" s="814"/>
      <c r="CA27" s="814"/>
      <c r="CB27" s="814"/>
      <c r="CC27" s="814"/>
      <c r="CD27" s="814"/>
      <c r="CE27" s="814"/>
      <c r="CF27" s="814"/>
      <c r="CG27" s="814"/>
      <c r="CH27" s="814"/>
      <c r="CI27" s="814"/>
      <c r="CJ27" s="814"/>
      <c r="CK27" s="814"/>
      <c r="CL27" s="814"/>
      <c r="CM27" s="815"/>
      <c r="CN27" s="673"/>
      <c r="CO27" s="678">
        <f t="shared" si="317"/>
        <v>0</v>
      </c>
      <c r="CP27" s="814"/>
      <c r="CQ27" s="814"/>
      <c r="CR27" s="814"/>
      <c r="CS27" s="814"/>
      <c r="CT27" s="814"/>
      <c r="CU27" s="814"/>
      <c r="CV27" s="814"/>
      <c r="CW27" s="814"/>
      <c r="CX27" s="814"/>
      <c r="CY27" s="814"/>
      <c r="CZ27" s="814"/>
      <c r="DA27" s="814"/>
      <c r="DB27" s="814"/>
      <c r="DC27" s="814"/>
      <c r="DD27" s="814"/>
      <c r="DE27" s="815"/>
      <c r="DF27" s="673"/>
      <c r="DG27" s="678">
        <f t="shared" si="318"/>
        <v>0</v>
      </c>
      <c r="DH27" s="814"/>
      <c r="DI27" s="814"/>
      <c r="DJ27" s="814"/>
      <c r="DK27" s="814"/>
      <c r="DL27" s="814"/>
      <c r="DM27" s="814"/>
      <c r="DN27" s="814"/>
      <c r="DO27" s="814"/>
      <c r="DP27" s="814"/>
      <c r="DQ27" s="814"/>
      <c r="DR27" s="814"/>
      <c r="DS27" s="814"/>
      <c r="DT27" s="814"/>
      <c r="DU27" s="814"/>
      <c r="DV27" s="814"/>
      <c r="DW27" s="815"/>
      <c r="DX27" s="673"/>
      <c r="DY27" s="678">
        <f t="shared" si="319"/>
        <v>0</v>
      </c>
      <c r="DZ27" s="814"/>
      <c r="EA27" s="814"/>
      <c r="EB27" s="814"/>
      <c r="EC27" s="814"/>
      <c r="ED27" s="814"/>
      <c r="EE27" s="814"/>
      <c r="EF27" s="814"/>
      <c r="EG27" s="814"/>
      <c r="EH27" s="814"/>
      <c r="EI27" s="814"/>
      <c r="EJ27" s="814"/>
      <c r="EK27" s="814"/>
      <c r="EL27" s="814"/>
      <c r="EM27" s="814"/>
      <c r="EN27" s="814"/>
      <c r="EO27" s="815"/>
      <c r="EP27" s="673"/>
      <c r="EQ27" s="678">
        <f t="shared" si="320"/>
        <v>0</v>
      </c>
      <c r="ER27" s="814"/>
      <c r="ES27" s="814"/>
      <c r="ET27" s="814"/>
      <c r="EU27" s="814"/>
      <c r="EV27" s="814"/>
      <c r="EW27" s="814"/>
      <c r="EX27" s="814"/>
      <c r="EY27" s="814"/>
      <c r="EZ27" s="814"/>
      <c r="FA27" s="814"/>
      <c r="FB27" s="814"/>
      <c r="FC27" s="814"/>
      <c r="FD27" s="814"/>
      <c r="FE27" s="814"/>
      <c r="FF27" s="814"/>
      <c r="FG27" s="815"/>
      <c r="FH27" s="673"/>
      <c r="FI27" s="678">
        <f t="shared" si="321"/>
        <v>0</v>
      </c>
      <c r="FJ27" s="814"/>
      <c r="FK27" s="814"/>
      <c r="FL27" s="814"/>
      <c r="FM27" s="814"/>
      <c r="FN27" s="814"/>
      <c r="FO27" s="814"/>
      <c r="FP27" s="814"/>
      <c r="FQ27" s="814"/>
      <c r="FR27" s="814"/>
      <c r="FS27" s="814"/>
      <c r="FT27" s="814"/>
      <c r="FU27" s="814"/>
      <c r="FV27" s="814"/>
      <c r="FW27" s="814"/>
      <c r="FX27" s="814"/>
      <c r="FY27" s="815"/>
      <c r="FZ27" s="673"/>
      <c r="GA27" s="678">
        <f t="shared" si="322"/>
        <v>0</v>
      </c>
      <c r="GB27" s="814"/>
      <c r="GC27" s="814"/>
      <c r="GD27" s="814"/>
      <c r="GE27" s="814"/>
      <c r="GF27" s="814"/>
      <c r="GG27" s="814"/>
      <c r="GH27" s="814"/>
      <c r="GI27" s="814"/>
      <c r="GJ27" s="814"/>
      <c r="GK27" s="814"/>
      <c r="GL27" s="814"/>
      <c r="GM27" s="814"/>
      <c r="GN27" s="814"/>
      <c r="GO27" s="814"/>
      <c r="GP27" s="814"/>
      <c r="GQ27" s="815"/>
      <c r="GR27" s="673"/>
      <c r="GS27" s="678">
        <f t="shared" si="323"/>
        <v>0</v>
      </c>
      <c r="GT27" s="814"/>
      <c r="GU27" s="814"/>
      <c r="GV27" s="814"/>
      <c r="GW27" s="814"/>
      <c r="GX27" s="814"/>
      <c r="GY27" s="814"/>
      <c r="GZ27" s="814"/>
      <c r="HA27" s="814"/>
      <c r="HB27" s="814"/>
      <c r="HC27" s="814"/>
      <c r="HD27" s="814"/>
      <c r="HE27" s="814"/>
      <c r="HF27" s="814"/>
      <c r="HG27" s="814"/>
      <c r="HH27" s="814"/>
      <c r="HI27" s="815"/>
      <c r="HJ27" s="673"/>
      <c r="HK27" s="320"/>
    </row>
    <row r="28" spans="1:234" s="23" customFormat="1" ht="12.75">
      <c r="A28" s="768">
        <v>26</v>
      </c>
      <c r="B28" s="681" t="s">
        <v>37</v>
      </c>
      <c r="C28" s="678">
        <f t="shared" si="308"/>
        <v>0</v>
      </c>
      <c r="D28" s="814"/>
      <c r="E28" s="814"/>
      <c r="F28" s="814"/>
      <c r="G28" s="814"/>
      <c r="H28" s="814"/>
      <c r="I28" s="814"/>
      <c r="J28" s="814"/>
      <c r="K28" s="814"/>
      <c r="L28" s="814"/>
      <c r="M28" s="814"/>
      <c r="N28" s="814"/>
      <c r="O28" s="814"/>
      <c r="P28" s="814"/>
      <c r="Q28" s="814"/>
      <c r="R28" s="814"/>
      <c r="S28" s="815"/>
      <c r="T28" s="673"/>
      <c r="U28" s="678">
        <f t="shared" si="313"/>
        <v>0</v>
      </c>
      <c r="V28" s="814"/>
      <c r="W28" s="814"/>
      <c r="X28" s="814"/>
      <c r="Y28" s="814"/>
      <c r="Z28" s="814"/>
      <c r="AA28" s="814"/>
      <c r="AB28" s="814"/>
      <c r="AC28" s="814"/>
      <c r="AD28" s="814"/>
      <c r="AE28" s="814"/>
      <c r="AF28" s="814"/>
      <c r="AG28" s="814"/>
      <c r="AH28" s="814"/>
      <c r="AI28" s="814"/>
      <c r="AJ28" s="814"/>
      <c r="AK28" s="815"/>
      <c r="AL28" s="673"/>
      <c r="AM28" s="678">
        <f t="shared" si="314"/>
        <v>0</v>
      </c>
      <c r="AN28" s="814"/>
      <c r="AO28" s="814"/>
      <c r="AP28" s="814"/>
      <c r="AQ28" s="814"/>
      <c r="AR28" s="814"/>
      <c r="AS28" s="814"/>
      <c r="AT28" s="814"/>
      <c r="AU28" s="814"/>
      <c r="AV28" s="814"/>
      <c r="AW28" s="814"/>
      <c r="AX28" s="814"/>
      <c r="AY28" s="814"/>
      <c r="AZ28" s="814"/>
      <c r="BA28" s="814"/>
      <c r="BB28" s="814"/>
      <c r="BC28" s="816"/>
      <c r="BD28" s="673"/>
      <c r="BE28" s="678">
        <f t="shared" si="315"/>
        <v>0</v>
      </c>
      <c r="BF28" s="814"/>
      <c r="BG28" s="814"/>
      <c r="BH28" s="814"/>
      <c r="BI28" s="814"/>
      <c r="BJ28" s="814"/>
      <c r="BK28" s="814"/>
      <c r="BL28" s="814"/>
      <c r="BM28" s="814"/>
      <c r="BN28" s="814"/>
      <c r="BO28" s="814"/>
      <c r="BP28" s="814"/>
      <c r="BQ28" s="814"/>
      <c r="BR28" s="814"/>
      <c r="BS28" s="814"/>
      <c r="BT28" s="814"/>
      <c r="BU28" s="815"/>
      <c r="BV28" s="673"/>
      <c r="BW28" s="678">
        <f t="shared" si="316"/>
        <v>0</v>
      </c>
      <c r="BX28" s="814"/>
      <c r="BY28" s="814"/>
      <c r="BZ28" s="814"/>
      <c r="CA28" s="814"/>
      <c r="CB28" s="814"/>
      <c r="CC28" s="814"/>
      <c r="CD28" s="814"/>
      <c r="CE28" s="814"/>
      <c r="CF28" s="814"/>
      <c r="CG28" s="814"/>
      <c r="CH28" s="814"/>
      <c r="CI28" s="814"/>
      <c r="CJ28" s="814"/>
      <c r="CK28" s="814"/>
      <c r="CL28" s="814"/>
      <c r="CM28" s="815"/>
      <c r="CN28" s="673"/>
      <c r="CO28" s="678">
        <f t="shared" si="317"/>
        <v>0</v>
      </c>
      <c r="CP28" s="814"/>
      <c r="CQ28" s="814"/>
      <c r="CR28" s="814"/>
      <c r="CS28" s="814"/>
      <c r="CT28" s="814"/>
      <c r="CU28" s="814"/>
      <c r="CV28" s="814"/>
      <c r="CW28" s="814"/>
      <c r="CX28" s="814"/>
      <c r="CY28" s="814"/>
      <c r="CZ28" s="814"/>
      <c r="DA28" s="814"/>
      <c r="DB28" s="814"/>
      <c r="DC28" s="814"/>
      <c r="DD28" s="814"/>
      <c r="DE28" s="815"/>
      <c r="DF28" s="673"/>
      <c r="DG28" s="678">
        <f t="shared" si="318"/>
        <v>0</v>
      </c>
      <c r="DH28" s="814"/>
      <c r="DI28" s="814"/>
      <c r="DJ28" s="814"/>
      <c r="DK28" s="814"/>
      <c r="DL28" s="814"/>
      <c r="DM28" s="814"/>
      <c r="DN28" s="814"/>
      <c r="DO28" s="814"/>
      <c r="DP28" s="814"/>
      <c r="DQ28" s="814"/>
      <c r="DR28" s="814"/>
      <c r="DS28" s="814"/>
      <c r="DT28" s="814"/>
      <c r="DU28" s="814"/>
      <c r="DV28" s="814"/>
      <c r="DW28" s="815"/>
      <c r="DX28" s="673"/>
      <c r="DY28" s="678">
        <f t="shared" si="319"/>
        <v>0</v>
      </c>
      <c r="DZ28" s="814"/>
      <c r="EA28" s="814"/>
      <c r="EB28" s="814"/>
      <c r="EC28" s="814"/>
      <c r="ED28" s="814"/>
      <c r="EE28" s="814"/>
      <c r="EF28" s="814"/>
      <c r="EG28" s="814"/>
      <c r="EH28" s="814"/>
      <c r="EI28" s="814"/>
      <c r="EJ28" s="814"/>
      <c r="EK28" s="814"/>
      <c r="EL28" s="814"/>
      <c r="EM28" s="814"/>
      <c r="EN28" s="814"/>
      <c r="EO28" s="815"/>
      <c r="EP28" s="673"/>
      <c r="EQ28" s="678">
        <f t="shared" si="320"/>
        <v>0</v>
      </c>
      <c r="ER28" s="814"/>
      <c r="ES28" s="814"/>
      <c r="ET28" s="814"/>
      <c r="EU28" s="814"/>
      <c r="EV28" s="814"/>
      <c r="EW28" s="814"/>
      <c r="EX28" s="814"/>
      <c r="EY28" s="814"/>
      <c r="EZ28" s="814"/>
      <c r="FA28" s="814"/>
      <c r="FB28" s="814"/>
      <c r="FC28" s="814"/>
      <c r="FD28" s="814"/>
      <c r="FE28" s="814"/>
      <c r="FF28" s="814"/>
      <c r="FG28" s="815"/>
      <c r="FH28" s="673"/>
      <c r="FI28" s="678">
        <f t="shared" si="321"/>
        <v>0</v>
      </c>
      <c r="FJ28" s="814"/>
      <c r="FK28" s="814"/>
      <c r="FL28" s="814"/>
      <c r="FM28" s="814"/>
      <c r="FN28" s="814"/>
      <c r="FO28" s="814"/>
      <c r="FP28" s="814"/>
      <c r="FQ28" s="814"/>
      <c r="FR28" s="814"/>
      <c r="FS28" s="814"/>
      <c r="FT28" s="814"/>
      <c r="FU28" s="814"/>
      <c r="FV28" s="814"/>
      <c r="FW28" s="814"/>
      <c r="FX28" s="814"/>
      <c r="FY28" s="815"/>
      <c r="FZ28" s="673"/>
      <c r="GA28" s="678">
        <f t="shared" si="322"/>
        <v>0</v>
      </c>
      <c r="GB28" s="814"/>
      <c r="GC28" s="814"/>
      <c r="GD28" s="814"/>
      <c r="GE28" s="814"/>
      <c r="GF28" s="814"/>
      <c r="GG28" s="814"/>
      <c r="GH28" s="814"/>
      <c r="GI28" s="814"/>
      <c r="GJ28" s="814"/>
      <c r="GK28" s="814"/>
      <c r="GL28" s="814"/>
      <c r="GM28" s="814"/>
      <c r="GN28" s="814"/>
      <c r="GO28" s="814"/>
      <c r="GP28" s="814"/>
      <c r="GQ28" s="815"/>
      <c r="GR28" s="673"/>
      <c r="GS28" s="678">
        <f t="shared" si="323"/>
        <v>0</v>
      </c>
      <c r="GT28" s="814"/>
      <c r="GU28" s="814"/>
      <c r="GV28" s="814"/>
      <c r="GW28" s="814"/>
      <c r="GX28" s="814"/>
      <c r="GY28" s="814"/>
      <c r="GZ28" s="814"/>
      <c r="HA28" s="814"/>
      <c r="HB28" s="814"/>
      <c r="HC28" s="814"/>
      <c r="HD28" s="814"/>
      <c r="HE28" s="814"/>
      <c r="HF28" s="814"/>
      <c r="HG28" s="814"/>
      <c r="HH28" s="814"/>
      <c r="HI28" s="815"/>
      <c r="HJ28" s="673"/>
      <c r="HK28" s="320"/>
    </row>
    <row r="29" spans="1:234" s="23" customFormat="1" ht="12.75">
      <c r="A29" s="768">
        <v>27</v>
      </c>
      <c r="B29" s="632" t="s">
        <v>74</v>
      </c>
      <c r="C29" s="678">
        <f>SUM(C25:C28)</f>
        <v>0</v>
      </c>
      <c r="D29" s="680">
        <f t="shared" ref="D29:Q29" si="324">SUM(D25:D28)</f>
        <v>0</v>
      </c>
      <c r="E29" s="680">
        <f t="shared" si="324"/>
        <v>0</v>
      </c>
      <c r="F29" s="680">
        <f t="shared" si="324"/>
        <v>0</v>
      </c>
      <c r="G29" s="680">
        <f t="shared" si="324"/>
        <v>0</v>
      </c>
      <c r="H29" s="680">
        <f t="shared" si="324"/>
        <v>0</v>
      </c>
      <c r="I29" s="680">
        <f t="shared" si="324"/>
        <v>0</v>
      </c>
      <c r="J29" s="680">
        <f t="shared" si="324"/>
        <v>0</v>
      </c>
      <c r="K29" s="680">
        <f t="shared" si="324"/>
        <v>0</v>
      </c>
      <c r="L29" s="680">
        <f t="shared" si="324"/>
        <v>0</v>
      </c>
      <c r="M29" s="680">
        <f t="shared" si="324"/>
        <v>0</v>
      </c>
      <c r="N29" s="680">
        <f t="shared" si="324"/>
        <v>0</v>
      </c>
      <c r="O29" s="680">
        <f t="shared" si="324"/>
        <v>0</v>
      </c>
      <c r="P29" s="680">
        <f t="shared" si="324"/>
        <v>0</v>
      </c>
      <c r="Q29" s="680">
        <f t="shared" si="324"/>
        <v>0</v>
      </c>
      <c r="R29" s="680">
        <f t="shared" ref="R29:S29" si="325">SUM(R25:R28)</f>
        <v>0</v>
      </c>
      <c r="S29" s="769">
        <f t="shared" si="325"/>
        <v>0</v>
      </c>
      <c r="T29" s="675"/>
      <c r="U29" s="678">
        <f>SUM(U25:U28)</f>
        <v>0</v>
      </c>
      <c r="V29" s="680">
        <f t="shared" ref="V29:AK29" si="326">SUM(V25:V28)</f>
        <v>0</v>
      </c>
      <c r="W29" s="680">
        <f t="shared" si="326"/>
        <v>0</v>
      </c>
      <c r="X29" s="680">
        <f t="shared" si="326"/>
        <v>0</v>
      </c>
      <c r="Y29" s="680">
        <f t="shared" si="326"/>
        <v>0</v>
      </c>
      <c r="Z29" s="680">
        <f t="shared" si="326"/>
        <v>0</v>
      </c>
      <c r="AA29" s="680">
        <f t="shared" si="326"/>
        <v>0</v>
      </c>
      <c r="AB29" s="680">
        <f t="shared" si="326"/>
        <v>0</v>
      </c>
      <c r="AC29" s="680">
        <f t="shared" si="326"/>
        <v>0</v>
      </c>
      <c r="AD29" s="680">
        <f t="shared" si="326"/>
        <v>0</v>
      </c>
      <c r="AE29" s="680">
        <f t="shared" si="326"/>
        <v>0</v>
      </c>
      <c r="AF29" s="680">
        <f t="shared" si="326"/>
        <v>0</v>
      </c>
      <c r="AG29" s="680">
        <f t="shared" si="326"/>
        <v>0</v>
      </c>
      <c r="AH29" s="680">
        <f t="shared" si="326"/>
        <v>0</v>
      </c>
      <c r="AI29" s="680">
        <f t="shared" si="326"/>
        <v>0</v>
      </c>
      <c r="AJ29" s="680">
        <f t="shared" si="326"/>
        <v>0</v>
      </c>
      <c r="AK29" s="769">
        <f t="shared" si="326"/>
        <v>0</v>
      </c>
      <c r="AL29" s="675"/>
      <c r="AM29" s="678">
        <f>SUM(AM25:AM28)</f>
        <v>0</v>
      </c>
      <c r="AN29" s="680">
        <f t="shared" ref="AN29:BC29" si="327">SUM(AN25:AN28)</f>
        <v>0</v>
      </c>
      <c r="AO29" s="680">
        <f t="shared" si="327"/>
        <v>0</v>
      </c>
      <c r="AP29" s="680">
        <f t="shared" si="327"/>
        <v>0</v>
      </c>
      <c r="AQ29" s="680">
        <f t="shared" si="327"/>
        <v>0</v>
      </c>
      <c r="AR29" s="680">
        <f t="shared" si="327"/>
        <v>0</v>
      </c>
      <c r="AS29" s="680">
        <f t="shared" si="327"/>
        <v>0</v>
      </c>
      <c r="AT29" s="680">
        <f t="shared" si="327"/>
        <v>0</v>
      </c>
      <c r="AU29" s="680">
        <f t="shared" si="327"/>
        <v>0</v>
      </c>
      <c r="AV29" s="680">
        <f t="shared" si="327"/>
        <v>0</v>
      </c>
      <c r="AW29" s="680">
        <f t="shared" si="327"/>
        <v>0</v>
      </c>
      <c r="AX29" s="680">
        <f t="shared" si="327"/>
        <v>0</v>
      </c>
      <c r="AY29" s="680">
        <f t="shared" si="327"/>
        <v>0</v>
      </c>
      <c r="AZ29" s="680">
        <f t="shared" si="327"/>
        <v>0</v>
      </c>
      <c r="BA29" s="680">
        <f t="shared" si="327"/>
        <v>0</v>
      </c>
      <c r="BB29" s="680">
        <f t="shared" si="327"/>
        <v>0</v>
      </c>
      <c r="BC29" s="770">
        <f t="shared" si="327"/>
        <v>0</v>
      </c>
      <c r="BD29" s="675"/>
      <c r="BE29" s="678">
        <f>SUM(BE25:BE28)</f>
        <v>0</v>
      </c>
      <c r="BF29" s="680">
        <f t="shared" ref="BF29:BU29" si="328">SUM(BF25:BF28)</f>
        <v>0</v>
      </c>
      <c r="BG29" s="680">
        <f t="shared" si="328"/>
        <v>0</v>
      </c>
      <c r="BH29" s="680">
        <f t="shared" si="328"/>
        <v>0</v>
      </c>
      <c r="BI29" s="680">
        <f t="shared" si="328"/>
        <v>0</v>
      </c>
      <c r="BJ29" s="680">
        <f t="shared" si="328"/>
        <v>0</v>
      </c>
      <c r="BK29" s="680">
        <f t="shared" si="328"/>
        <v>0</v>
      </c>
      <c r="BL29" s="680">
        <f t="shared" si="328"/>
        <v>0</v>
      </c>
      <c r="BM29" s="680">
        <f t="shared" si="328"/>
        <v>0</v>
      </c>
      <c r="BN29" s="680">
        <f t="shared" si="328"/>
        <v>0</v>
      </c>
      <c r="BO29" s="680">
        <f t="shared" si="328"/>
        <v>0</v>
      </c>
      <c r="BP29" s="680">
        <f t="shared" si="328"/>
        <v>0</v>
      </c>
      <c r="BQ29" s="680">
        <f t="shared" si="328"/>
        <v>0</v>
      </c>
      <c r="BR29" s="680">
        <f t="shared" si="328"/>
        <v>0</v>
      </c>
      <c r="BS29" s="680">
        <f t="shared" si="328"/>
        <v>0</v>
      </c>
      <c r="BT29" s="680">
        <f t="shared" si="328"/>
        <v>0</v>
      </c>
      <c r="BU29" s="769">
        <f t="shared" si="328"/>
        <v>0</v>
      </c>
      <c r="BV29" s="675"/>
      <c r="BW29" s="678">
        <f>SUM(BW25:BW28)</f>
        <v>0</v>
      </c>
      <c r="BX29" s="680">
        <f t="shared" ref="BX29:CM29" si="329">SUM(BX25:BX28)</f>
        <v>0</v>
      </c>
      <c r="BY29" s="680">
        <f t="shared" si="329"/>
        <v>0</v>
      </c>
      <c r="BZ29" s="680">
        <f t="shared" si="329"/>
        <v>0</v>
      </c>
      <c r="CA29" s="680">
        <f t="shared" si="329"/>
        <v>0</v>
      </c>
      <c r="CB29" s="680">
        <f t="shared" si="329"/>
        <v>0</v>
      </c>
      <c r="CC29" s="680">
        <f t="shared" si="329"/>
        <v>0</v>
      </c>
      <c r="CD29" s="680">
        <f t="shared" si="329"/>
        <v>0</v>
      </c>
      <c r="CE29" s="680">
        <f t="shared" si="329"/>
        <v>0</v>
      </c>
      <c r="CF29" s="680">
        <f t="shared" si="329"/>
        <v>0</v>
      </c>
      <c r="CG29" s="680">
        <f t="shared" si="329"/>
        <v>0</v>
      </c>
      <c r="CH29" s="680">
        <f t="shared" si="329"/>
        <v>0</v>
      </c>
      <c r="CI29" s="680">
        <f t="shared" si="329"/>
        <v>0</v>
      </c>
      <c r="CJ29" s="680">
        <f t="shared" si="329"/>
        <v>0</v>
      </c>
      <c r="CK29" s="680">
        <f t="shared" si="329"/>
        <v>0</v>
      </c>
      <c r="CL29" s="680">
        <f t="shared" si="329"/>
        <v>0</v>
      </c>
      <c r="CM29" s="769">
        <f t="shared" si="329"/>
        <v>0</v>
      </c>
      <c r="CN29" s="675"/>
      <c r="CO29" s="678">
        <f>SUM(CO25:CO28)</f>
        <v>0</v>
      </c>
      <c r="CP29" s="680">
        <f t="shared" ref="CP29:DE29" si="330">SUM(CP25:CP28)</f>
        <v>0</v>
      </c>
      <c r="CQ29" s="680">
        <f t="shared" si="330"/>
        <v>0</v>
      </c>
      <c r="CR29" s="680">
        <f t="shared" si="330"/>
        <v>0</v>
      </c>
      <c r="CS29" s="680">
        <f t="shared" si="330"/>
        <v>0</v>
      </c>
      <c r="CT29" s="680">
        <f t="shared" si="330"/>
        <v>0</v>
      </c>
      <c r="CU29" s="680">
        <f t="shared" si="330"/>
        <v>0</v>
      </c>
      <c r="CV29" s="680">
        <f t="shared" si="330"/>
        <v>0</v>
      </c>
      <c r="CW29" s="680">
        <f t="shared" si="330"/>
        <v>0</v>
      </c>
      <c r="CX29" s="680">
        <f t="shared" si="330"/>
        <v>0</v>
      </c>
      <c r="CY29" s="680">
        <f t="shared" si="330"/>
        <v>0</v>
      </c>
      <c r="CZ29" s="680">
        <f t="shared" si="330"/>
        <v>0</v>
      </c>
      <c r="DA29" s="680">
        <f t="shared" si="330"/>
        <v>0</v>
      </c>
      <c r="DB29" s="680">
        <f t="shared" si="330"/>
        <v>0</v>
      </c>
      <c r="DC29" s="680">
        <f t="shared" si="330"/>
        <v>0</v>
      </c>
      <c r="DD29" s="680">
        <f t="shared" si="330"/>
        <v>0</v>
      </c>
      <c r="DE29" s="769">
        <f t="shared" si="330"/>
        <v>0</v>
      </c>
      <c r="DF29" s="675"/>
      <c r="DG29" s="678">
        <f>SUM(DG25:DG28)</f>
        <v>0</v>
      </c>
      <c r="DH29" s="680">
        <f t="shared" ref="DH29:DW29" si="331">SUM(DH25:DH28)</f>
        <v>0</v>
      </c>
      <c r="DI29" s="680">
        <f t="shared" si="331"/>
        <v>0</v>
      </c>
      <c r="DJ29" s="680">
        <f t="shared" si="331"/>
        <v>0</v>
      </c>
      <c r="DK29" s="680">
        <f t="shared" si="331"/>
        <v>0</v>
      </c>
      <c r="DL29" s="680">
        <f t="shared" si="331"/>
        <v>0</v>
      </c>
      <c r="DM29" s="680">
        <f t="shared" si="331"/>
        <v>0</v>
      </c>
      <c r="DN29" s="680">
        <f t="shared" si="331"/>
        <v>0</v>
      </c>
      <c r="DO29" s="680">
        <f t="shared" si="331"/>
        <v>0</v>
      </c>
      <c r="DP29" s="680">
        <f t="shared" si="331"/>
        <v>0</v>
      </c>
      <c r="DQ29" s="680">
        <f t="shared" si="331"/>
        <v>0</v>
      </c>
      <c r="DR29" s="680">
        <f t="shared" si="331"/>
        <v>0</v>
      </c>
      <c r="DS29" s="680">
        <f t="shared" si="331"/>
        <v>0</v>
      </c>
      <c r="DT29" s="680">
        <f t="shared" si="331"/>
        <v>0</v>
      </c>
      <c r="DU29" s="680">
        <f t="shared" si="331"/>
        <v>0</v>
      </c>
      <c r="DV29" s="680">
        <f t="shared" si="331"/>
        <v>0</v>
      </c>
      <c r="DW29" s="769">
        <f t="shared" si="331"/>
        <v>0</v>
      </c>
      <c r="DX29" s="675"/>
      <c r="DY29" s="678">
        <f>SUM(DY25:DY28)</f>
        <v>0</v>
      </c>
      <c r="DZ29" s="680">
        <f t="shared" ref="DZ29:EO29" si="332">SUM(DZ25:DZ28)</f>
        <v>0</v>
      </c>
      <c r="EA29" s="680">
        <f t="shared" si="332"/>
        <v>0</v>
      </c>
      <c r="EB29" s="680">
        <f t="shared" si="332"/>
        <v>0</v>
      </c>
      <c r="EC29" s="680">
        <f t="shared" si="332"/>
        <v>0</v>
      </c>
      <c r="ED29" s="680">
        <f t="shared" si="332"/>
        <v>0</v>
      </c>
      <c r="EE29" s="680">
        <f t="shared" si="332"/>
        <v>0</v>
      </c>
      <c r="EF29" s="680">
        <f t="shared" si="332"/>
        <v>0</v>
      </c>
      <c r="EG29" s="680">
        <f t="shared" si="332"/>
        <v>0</v>
      </c>
      <c r="EH29" s="680">
        <f t="shared" si="332"/>
        <v>0</v>
      </c>
      <c r="EI29" s="680">
        <f t="shared" si="332"/>
        <v>0</v>
      </c>
      <c r="EJ29" s="680">
        <f t="shared" si="332"/>
        <v>0</v>
      </c>
      <c r="EK29" s="680">
        <f t="shared" si="332"/>
        <v>0</v>
      </c>
      <c r="EL29" s="680">
        <f t="shared" si="332"/>
        <v>0</v>
      </c>
      <c r="EM29" s="680">
        <f t="shared" si="332"/>
        <v>0</v>
      </c>
      <c r="EN29" s="680">
        <f t="shared" si="332"/>
        <v>0</v>
      </c>
      <c r="EO29" s="769">
        <f t="shared" si="332"/>
        <v>0</v>
      </c>
      <c r="EP29" s="675"/>
      <c r="EQ29" s="678">
        <f>SUM(EQ25:EQ28)</f>
        <v>0</v>
      </c>
      <c r="ER29" s="680">
        <f t="shared" ref="ER29:FG29" si="333">SUM(ER25:ER28)</f>
        <v>0</v>
      </c>
      <c r="ES29" s="680">
        <f t="shared" si="333"/>
        <v>0</v>
      </c>
      <c r="ET29" s="680">
        <f t="shared" si="333"/>
        <v>0</v>
      </c>
      <c r="EU29" s="680">
        <f t="shared" si="333"/>
        <v>0</v>
      </c>
      <c r="EV29" s="680">
        <f t="shared" si="333"/>
        <v>0</v>
      </c>
      <c r="EW29" s="680">
        <f t="shared" si="333"/>
        <v>0</v>
      </c>
      <c r="EX29" s="680">
        <f t="shared" si="333"/>
        <v>0</v>
      </c>
      <c r="EY29" s="680">
        <f t="shared" si="333"/>
        <v>0</v>
      </c>
      <c r="EZ29" s="680">
        <f t="shared" si="333"/>
        <v>0</v>
      </c>
      <c r="FA29" s="680">
        <f t="shared" si="333"/>
        <v>0</v>
      </c>
      <c r="FB29" s="680">
        <f t="shared" si="333"/>
        <v>0</v>
      </c>
      <c r="FC29" s="680">
        <f t="shared" si="333"/>
        <v>0</v>
      </c>
      <c r="FD29" s="680">
        <f t="shared" si="333"/>
        <v>0</v>
      </c>
      <c r="FE29" s="680">
        <f t="shared" si="333"/>
        <v>0</v>
      </c>
      <c r="FF29" s="680">
        <f t="shared" si="333"/>
        <v>0</v>
      </c>
      <c r="FG29" s="769">
        <f t="shared" si="333"/>
        <v>0</v>
      </c>
      <c r="FH29" s="675"/>
      <c r="FI29" s="678">
        <f>SUM(FI25:FI28)</f>
        <v>0</v>
      </c>
      <c r="FJ29" s="680">
        <f t="shared" ref="FJ29:FY29" si="334">SUM(FJ25:FJ28)</f>
        <v>0</v>
      </c>
      <c r="FK29" s="680">
        <f t="shared" si="334"/>
        <v>0</v>
      </c>
      <c r="FL29" s="680">
        <f t="shared" si="334"/>
        <v>0</v>
      </c>
      <c r="FM29" s="680">
        <f t="shared" si="334"/>
        <v>0</v>
      </c>
      <c r="FN29" s="680">
        <f t="shared" si="334"/>
        <v>0</v>
      </c>
      <c r="FO29" s="680">
        <f t="shared" si="334"/>
        <v>0</v>
      </c>
      <c r="FP29" s="680">
        <f t="shared" si="334"/>
        <v>0</v>
      </c>
      <c r="FQ29" s="680">
        <f t="shared" si="334"/>
        <v>0</v>
      </c>
      <c r="FR29" s="680">
        <f t="shared" si="334"/>
        <v>0</v>
      </c>
      <c r="FS29" s="680">
        <f t="shared" si="334"/>
        <v>0</v>
      </c>
      <c r="FT29" s="680">
        <f t="shared" si="334"/>
        <v>0</v>
      </c>
      <c r="FU29" s="680">
        <f t="shared" si="334"/>
        <v>0</v>
      </c>
      <c r="FV29" s="680">
        <f t="shared" si="334"/>
        <v>0</v>
      </c>
      <c r="FW29" s="680">
        <f t="shared" si="334"/>
        <v>0</v>
      </c>
      <c r="FX29" s="680">
        <f t="shared" si="334"/>
        <v>0</v>
      </c>
      <c r="FY29" s="769">
        <f t="shared" si="334"/>
        <v>0</v>
      </c>
      <c r="FZ29" s="675"/>
      <c r="GA29" s="678">
        <f>SUM(GA25:GA28)</f>
        <v>0</v>
      </c>
      <c r="GB29" s="680">
        <f t="shared" ref="GB29:GQ29" si="335">SUM(GB25:GB28)</f>
        <v>0</v>
      </c>
      <c r="GC29" s="680">
        <f t="shared" si="335"/>
        <v>0</v>
      </c>
      <c r="GD29" s="680">
        <f t="shared" si="335"/>
        <v>0</v>
      </c>
      <c r="GE29" s="680">
        <f t="shared" si="335"/>
        <v>0</v>
      </c>
      <c r="GF29" s="680">
        <f t="shared" si="335"/>
        <v>0</v>
      </c>
      <c r="GG29" s="680">
        <f t="shared" si="335"/>
        <v>0</v>
      </c>
      <c r="GH29" s="680">
        <f t="shared" si="335"/>
        <v>0</v>
      </c>
      <c r="GI29" s="680">
        <f t="shared" si="335"/>
        <v>0</v>
      </c>
      <c r="GJ29" s="680">
        <f t="shared" si="335"/>
        <v>0</v>
      </c>
      <c r="GK29" s="680">
        <f t="shared" si="335"/>
        <v>0</v>
      </c>
      <c r="GL29" s="680">
        <f t="shared" si="335"/>
        <v>0</v>
      </c>
      <c r="GM29" s="680">
        <f t="shared" si="335"/>
        <v>0</v>
      </c>
      <c r="GN29" s="680">
        <f t="shared" si="335"/>
        <v>0</v>
      </c>
      <c r="GO29" s="680">
        <f t="shared" si="335"/>
        <v>0</v>
      </c>
      <c r="GP29" s="680">
        <f t="shared" si="335"/>
        <v>0</v>
      </c>
      <c r="GQ29" s="769">
        <f t="shared" si="335"/>
        <v>0</v>
      </c>
      <c r="GR29" s="675"/>
      <c r="GS29" s="678">
        <f>SUM(GS25:GS28)</f>
        <v>0</v>
      </c>
      <c r="GT29" s="680">
        <f t="shared" ref="GT29:HI29" si="336">SUM(GT25:GT28)</f>
        <v>0</v>
      </c>
      <c r="GU29" s="680">
        <f t="shared" si="336"/>
        <v>0</v>
      </c>
      <c r="GV29" s="680">
        <f t="shared" si="336"/>
        <v>0</v>
      </c>
      <c r="GW29" s="680">
        <f t="shared" si="336"/>
        <v>0</v>
      </c>
      <c r="GX29" s="680">
        <f t="shared" si="336"/>
        <v>0</v>
      </c>
      <c r="GY29" s="680">
        <f t="shared" si="336"/>
        <v>0</v>
      </c>
      <c r="GZ29" s="680">
        <f t="shared" si="336"/>
        <v>0</v>
      </c>
      <c r="HA29" s="680">
        <f t="shared" si="336"/>
        <v>0</v>
      </c>
      <c r="HB29" s="680">
        <f t="shared" si="336"/>
        <v>0</v>
      </c>
      <c r="HC29" s="680">
        <f t="shared" si="336"/>
        <v>0</v>
      </c>
      <c r="HD29" s="680">
        <f t="shared" si="336"/>
        <v>0</v>
      </c>
      <c r="HE29" s="680">
        <f t="shared" si="336"/>
        <v>0</v>
      </c>
      <c r="HF29" s="680">
        <f t="shared" si="336"/>
        <v>0</v>
      </c>
      <c r="HG29" s="680">
        <f t="shared" si="336"/>
        <v>0</v>
      </c>
      <c r="HH29" s="680">
        <f t="shared" si="336"/>
        <v>0</v>
      </c>
      <c r="HI29" s="769">
        <f t="shared" si="336"/>
        <v>0</v>
      </c>
      <c r="HJ29" s="673"/>
      <c r="HK29" s="320"/>
    </row>
    <row r="30" spans="1:234" s="23" customFormat="1" ht="18" customHeight="1">
      <c r="A30" s="768">
        <v>28</v>
      </c>
      <c r="B30" s="632" t="s">
        <v>173</v>
      </c>
      <c r="C30" s="684">
        <f t="shared" ref="C30:U30" si="337">IF(ISERROR(+C23-C29),"",+C23-C29)</f>
        <v>0</v>
      </c>
      <c r="D30" s="680">
        <f t="shared" si="337"/>
        <v>0</v>
      </c>
      <c r="E30" s="680">
        <f t="shared" si="337"/>
        <v>0</v>
      </c>
      <c r="F30" s="680">
        <f t="shared" si="337"/>
        <v>0</v>
      </c>
      <c r="G30" s="680">
        <f t="shared" si="337"/>
        <v>0</v>
      </c>
      <c r="H30" s="680">
        <f t="shared" si="337"/>
        <v>0</v>
      </c>
      <c r="I30" s="680">
        <f t="shared" si="337"/>
        <v>0</v>
      </c>
      <c r="J30" s="680">
        <f t="shared" si="337"/>
        <v>0</v>
      </c>
      <c r="K30" s="680">
        <f t="shared" si="337"/>
        <v>0</v>
      </c>
      <c r="L30" s="680">
        <f t="shared" si="337"/>
        <v>0</v>
      </c>
      <c r="M30" s="680">
        <f t="shared" si="337"/>
        <v>0</v>
      </c>
      <c r="N30" s="680">
        <f t="shared" si="337"/>
        <v>0</v>
      </c>
      <c r="O30" s="680">
        <f t="shared" si="337"/>
        <v>0</v>
      </c>
      <c r="P30" s="680">
        <f t="shared" si="337"/>
        <v>0</v>
      </c>
      <c r="Q30" s="680">
        <f t="shared" si="337"/>
        <v>0</v>
      </c>
      <c r="R30" s="680">
        <f t="shared" si="337"/>
        <v>0</v>
      </c>
      <c r="S30" s="769">
        <f t="shared" si="337"/>
        <v>0</v>
      </c>
      <c r="T30" s="778"/>
      <c r="U30" s="684">
        <f t="shared" si="337"/>
        <v>0</v>
      </c>
      <c r="V30" s="680">
        <f t="shared" ref="V30:W30" si="338">IF(ISERROR(+V23-V29),"",+V23-V29)</f>
        <v>0</v>
      </c>
      <c r="W30" s="680">
        <f t="shared" si="338"/>
        <v>0</v>
      </c>
      <c r="X30" s="680">
        <f t="shared" ref="X30" si="339">IF(ISERROR(+X23-X29),"",+X23-X29)</f>
        <v>0</v>
      </c>
      <c r="Y30" s="680">
        <f t="shared" ref="Y30" si="340">IF(ISERROR(+Y23-Y29),"",+Y23-Y29)</f>
        <v>0</v>
      </c>
      <c r="Z30" s="680">
        <f t="shared" ref="Z30" si="341">IF(ISERROR(+Z23-Z29),"",+Z23-Z29)</f>
        <v>0</v>
      </c>
      <c r="AA30" s="680">
        <f t="shared" ref="AA30" si="342">IF(ISERROR(+AA23-AA29),"",+AA23-AA29)</f>
        <v>0</v>
      </c>
      <c r="AB30" s="680">
        <f t="shared" ref="AB30" si="343">IF(ISERROR(+AB23-AB29),"",+AB23-AB29)</f>
        <v>0</v>
      </c>
      <c r="AC30" s="680">
        <f t="shared" ref="AC30" si="344">IF(ISERROR(+AC23-AC29),"",+AC23-AC29)</f>
        <v>0</v>
      </c>
      <c r="AD30" s="680">
        <f t="shared" ref="AD30" si="345">IF(ISERROR(+AD23-AD29),"",+AD23-AD29)</f>
        <v>0</v>
      </c>
      <c r="AE30" s="680">
        <f t="shared" ref="AE30" si="346">IF(ISERROR(+AE23-AE29),"",+AE23-AE29)</f>
        <v>0</v>
      </c>
      <c r="AF30" s="680">
        <f t="shared" ref="AF30" si="347">IF(ISERROR(+AF23-AF29),"",+AF23-AF29)</f>
        <v>0</v>
      </c>
      <c r="AG30" s="680">
        <f t="shared" ref="AG30" si="348">IF(ISERROR(+AG23-AG29),"",+AG23-AG29)</f>
        <v>0</v>
      </c>
      <c r="AH30" s="680">
        <f t="shared" ref="AH30" si="349">IF(ISERROR(+AH23-AH29),"",+AH23-AH29)</f>
        <v>0</v>
      </c>
      <c r="AI30" s="680">
        <f t="shared" ref="AI30" si="350">IF(ISERROR(+AI23-AI29),"",+AI23-AI29)</f>
        <v>0</v>
      </c>
      <c r="AJ30" s="680">
        <f t="shared" ref="AJ30" si="351">IF(ISERROR(+AJ23-AJ29),"",+AJ23-AJ29)</f>
        <v>0</v>
      </c>
      <c r="AK30" s="769">
        <f t="shared" ref="AK30" si="352">IF(ISERROR(+AK23-AK29),"",+AK23-AK29)</f>
        <v>0</v>
      </c>
      <c r="AL30" s="778"/>
      <c r="AM30" s="684">
        <f t="shared" ref="AM30" si="353">IF(ISERROR(+AM23-AM29),"",+AM23-AM29)</f>
        <v>0</v>
      </c>
      <c r="AN30" s="680">
        <f t="shared" ref="AN30:AO30" si="354">IF(ISERROR(+AN23-AN29),"",+AN23-AN29)</f>
        <v>0</v>
      </c>
      <c r="AO30" s="680">
        <f t="shared" si="354"/>
        <v>0</v>
      </c>
      <c r="AP30" s="680">
        <f t="shared" ref="AP30" si="355">IF(ISERROR(+AP23-AP29),"",+AP23-AP29)</f>
        <v>0</v>
      </c>
      <c r="AQ30" s="680">
        <f t="shared" ref="AQ30" si="356">IF(ISERROR(+AQ23-AQ29),"",+AQ23-AQ29)</f>
        <v>0</v>
      </c>
      <c r="AR30" s="680">
        <f t="shared" ref="AR30" si="357">IF(ISERROR(+AR23-AR29),"",+AR23-AR29)</f>
        <v>0</v>
      </c>
      <c r="AS30" s="680">
        <f t="shared" ref="AS30" si="358">IF(ISERROR(+AS23-AS29),"",+AS23-AS29)</f>
        <v>0</v>
      </c>
      <c r="AT30" s="680">
        <f t="shared" ref="AT30" si="359">IF(ISERROR(+AT23-AT29),"",+AT23-AT29)</f>
        <v>0</v>
      </c>
      <c r="AU30" s="680">
        <f t="shared" ref="AU30" si="360">IF(ISERROR(+AU23-AU29),"",+AU23-AU29)</f>
        <v>0</v>
      </c>
      <c r="AV30" s="680">
        <f t="shared" ref="AV30" si="361">IF(ISERROR(+AV23-AV29),"",+AV23-AV29)</f>
        <v>0</v>
      </c>
      <c r="AW30" s="680">
        <f t="shared" ref="AW30" si="362">IF(ISERROR(+AW23-AW29),"",+AW23-AW29)</f>
        <v>0</v>
      </c>
      <c r="AX30" s="680">
        <f t="shared" ref="AX30" si="363">IF(ISERROR(+AX23-AX29),"",+AX23-AX29)</f>
        <v>0</v>
      </c>
      <c r="AY30" s="680">
        <f t="shared" ref="AY30" si="364">IF(ISERROR(+AY23-AY29),"",+AY23-AY29)</f>
        <v>0</v>
      </c>
      <c r="AZ30" s="680">
        <f t="shared" ref="AZ30" si="365">IF(ISERROR(+AZ23-AZ29),"",+AZ23-AZ29)</f>
        <v>0</v>
      </c>
      <c r="BA30" s="680">
        <f t="shared" ref="BA30" si="366">IF(ISERROR(+BA23-BA29),"",+BA23-BA29)</f>
        <v>0</v>
      </c>
      <c r="BB30" s="680">
        <f t="shared" ref="BB30" si="367">IF(ISERROR(+BB23-BB29),"",+BB23-BB29)</f>
        <v>0</v>
      </c>
      <c r="BC30" s="770">
        <f t="shared" ref="BC30" si="368">IF(ISERROR(+BC23-BC29),"",+BC23-BC29)</f>
        <v>0</v>
      </c>
      <c r="BD30" s="778"/>
      <c r="BE30" s="684">
        <f t="shared" ref="BE30" si="369">IF(ISERROR(+BE23-BE29),"",+BE23-BE29)</f>
        <v>0</v>
      </c>
      <c r="BF30" s="680">
        <f t="shared" ref="BF30:BG30" si="370">IF(ISERROR(+BF23-BF29),"",+BF23-BF29)</f>
        <v>0</v>
      </c>
      <c r="BG30" s="680">
        <f t="shared" si="370"/>
        <v>0</v>
      </c>
      <c r="BH30" s="680">
        <f t="shared" ref="BH30" si="371">IF(ISERROR(+BH23-BH29),"",+BH23-BH29)</f>
        <v>0</v>
      </c>
      <c r="BI30" s="680">
        <f t="shared" ref="BI30" si="372">IF(ISERROR(+BI23-BI29),"",+BI23-BI29)</f>
        <v>0</v>
      </c>
      <c r="BJ30" s="680">
        <f t="shared" ref="BJ30" si="373">IF(ISERROR(+BJ23-BJ29),"",+BJ23-BJ29)</f>
        <v>0</v>
      </c>
      <c r="BK30" s="680">
        <f t="shared" ref="BK30" si="374">IF(ISERROR(+BK23-BK29),"",+BK23-BK29)</f>
        <v>0</v>
      </c>
      <c r="BL30" s="680">
        <f t="shared" ref="BL30" si="375">IF(ISERROR(+BL23-BL29),"",+BL23-BL29)</f>
        <v>0</v>
      </c>
      <c r="BM30" s="680">
        <f t="shared" ref="BM30" si="376">IF(ISERROR(+BM23-BM29),"",+BM23-BM29)</f>
        <v>0</v>
      </c>
      <c r="BN30" s="680">
        <f t="shared" ref="BN30" si="377">IF(ISERROR(+BN23-BN29),"",+BN23-BN29)</f>
        <v>0</v>
      </c>
      <c r="BO30" s="680">
        <f t="shared" ref="BO30" si="378">IF(ISERROR(+BO23-BO29),"",+BO23-BO29)</f>
        <v>0</v>
      </c>
      <c r="BP30" s="680">
        <f t="shared" ref="BP30" si="379">IF(ISERROR(+BP23-BP29),"",+BP23-BP29)</f>
        <v>0</v>
      </c>
      <c r="BQ30" s="680">
        <f t="shared" ref="BQ30" si="380">IF(ISERROR(+BQ23-BQ29),"",+BQ23-BQ29)</f>
        <v>0</v>
      </c>
      <c r="BR30" s="680">
        <f t="shared" ref="BR30" si="381">IF(ISERROR(+BR23-BR29),"",+BR23-BR29)</f>
        <v>0</v>
      </c>
      <c r="BS30" s="680">
        <f t="shared" ref="BS30" si="382">IF(ISERROR(+BS23-BS29),"",+BS23-BS29)</f>
        <v>0</v>
      </c>
      <c r="BT30" s="680">
        <f t="shared" ref="BT30" si="383">IF(ISERROR(+BT23-BT29),"",+BT23-BT29)</f>
        <v>0</v>
      </c>
      <c r="BU30" s="769">
        <f t="shared" ref="BU30" si="384">IF(ISERROR(+BU23-BU29),"",+BU23-BU29)</f>
        <v>0</v>
      </c>
      <c r="BV30" s="778"/>
      <c r="BW30" s="684">
        <f t="shared" ref="BW30" si="385">IF(ISERROR(+BW23-BW29),"",+BW23-BW29)</f>
        <v>0</v>
      </c>
      <c r="BX30" s="680">
        <f t="shared" ref="BX30:BY30" si="386">IF(ISERROR(+BX23-BX29),"",+BX23-BX29)</f>
        <v>0</v>
      </c>
      <c r="BY30" s="680">
        <f t="shared" si="386"/>
        <v>0</v>
      </c>
      <c r="BZ30" s="680">
        <f t="shared" ref="BZ30" si="387">IF(ISERROR(+BZ23-BZ29),"",+BZ23-BZ29)</f>
        <v>0</v>
      </c>
      <c r="CA30" s="680">
        <f t="shared" ref="CA30" si="388">IF(ISERROR(+CA23-CA29),"",+CA23-CA29)</f>
        <v>0</v>
      </c>
      <c r="CB30" s="680">
        <f t="shared" ref="CB30" si="389">IF(ISERROR(+CB23-CB29),"",+CB23-CB29)</f>
        <v>0</v>
      </c>
      <c r="CC30" s="680">
        <f t="shared" ref="CC30" si="390">IF(ISERROR(+CC23-CC29),"",+CC23-CC29)</f>
        <v>0</v>
      </c>
      <c r="CD30" s="680">
        <f t="shared" ref="CD30" si="391">IF(ISERROR(+CD23-CD29),"",+CD23-CD29)</f>
        <v>0</v>
      </c>
      <c r="CE30" s="680">
        <f t="shared" ref="CE30" si="392">IF(ISERROR(+CE23-CE29),"",+CE23-CE29)</f>
        <v>0</v>
      </c>
      <c r="CF30" s="680">
        <f t="shared" ref="CF30" si="393">IF(ISERROR(+CF23-CF29),"",+CF23-CF29)</f>
        <v>0</v>
      </c>
      <c r="CG30" s="680">
        <f t="shared" ref="CG30" si="394">IF(ISERROR(+CG23-CG29),"",+CG23-CG29)</f>
        <v>0</v>
      </c>
      <c r="CH30" s="680">
        <f t="shared" ref="CH30" si="395">IF(ISERROR(+CH23-CH29),"",+CH23-CH29)</f>
        <v>0</v>
      </c>
      <c r="CI30" s="680">
        <f t="shared" ref="CI30" si="396">IF(ISERROR(+CI23-CI29),"",+CI23-CI29)</f>
        <v>0</v>
      </c>
      <c r="CJ30" s="680">
        <f t="shared" ref="CJ30" si="397">IF(ISERROR(+CJ23-CJ29),"",+CJ23-CJ29)</f>
        <v>0</v>
      </c>
      <c r="CK30" s="680">
        <f t="shared" ref="CK30" si="398">IF(ISERROR(+CK23-CK29),"",+CK23-CK29)</f>
        <v>0</v>
      </c>
      <c r="CL30" s="680">
        <f t="shared" ref="CL30" si="399">IF(ISERROR(+CL23-CL29),"",+CL23-CL29)</f>
        <v>0</v>
      </c>
      <c r="CM30" s="769">
        <f t="shared" ref="CM30" si="400">IF(ISERROR(+CM23-CM29),"",+CM23-CM29)</f>
        <v>0</v>
      </c>
      <c r="CN30" s="778"/>
      <c r="CO30" s="684">
        <f t="shared" ref="CO30" si="401">IF(ISERROR(+CO23-CO29),"",+CO23-CO29)</f>
        <v>0</v>
      </c>
      <c r="CP30" s="680">
        <f t="shared" ref="CP30:CQ30" si="402">IF(ISERROR(+CP23-CP29),"",+CP23-CP29)</f>
        <v>0</v>
      </c>
      <c r="CQ30" s="680">
        <f t="shared" si="402"/>
        <v>0</v>
      </c>
      <c r="CR30" s="680">
        <f t="shared" ref="CR30" si="403">IF(ISERROR(+CR23-CR29),"",+CR23-CR29)</f>
        <v>0</v>
      </c>
      <c r="CS30" s="680">
        <f t="shared" ref="CS30" si="404">IF(ISERROR(+CS23-CS29),"",+CS23-CS29)</f>
        <v>0</v>
      </c>
      <c r="CT30" s="680">
        <f t="shared" ref="CT30" si="405">IF(ISERROR(+CT23-CT29),"",+CT23-CT29)</f>
        <v>0</v>
      </c>
      <c r="CU30" s="680">
        <f t="shared" ref="CU30" si="406">IF(ISERROR(+CU23-CU29),"",+CU23-CU29)</f>
        <v>0</v>
      </c>
      <c r="CV30" s="680">
        <f t="shared" ref="CV30" si="407">IF(ISERROR(+CV23-CV29),"",+CV23-CV29)</f>
        <v>0</v>
      </c>
      <c r="CW30" s="680">
        <f t="shared" ref="CW30" si="408">IF(ISERROR(+CW23-CW29),"",+CW23-CW29)</f>
        <v>0</v>
      </c>
      <c r="CX30" s="680">
        <f t="shared" ref="CX30" si="409">IF(ISERROR(+CX23-CX29),"",+CX23-CX29)</f>
        <v>0</v>
      </c>
      <c r="CY30" s="680">
        <f t="shared" ref="CY30" si="410">IF(ISERROR(+CY23-CY29),"",+CY23-CY29)</f>
        <v>0</v>
      </c>
      <c r="CZ30" s="680">
        <f t="shared" ref="CZ30" si="411">IF(ISERROR(+CZ23-CZ29),"",+CZ23-CZ29)</f>
        <v>0</v>
      </c>
      <c r="DA30" s="680">
        <f t="shared" ref="DA30" si="412">IF(ISERROR(+DA23-DA29),"",+DA23-DA29)</f>
        <v>0</v>
      </c>
      <c r="DB30" s="680">
        <f t="shared" ref="DB30" si="413">IF(ISERROR(+DB23-DB29),"",+DB23-DB29)</f>
        <v>0</v>
      </c>
      <c r="DC30" s="680">
        <f t="shared" ref="DC30" si="414">IF(ISERROR(+DC23-DC29),"",+DC23-DC29)</f>
        <v>0</v>
      </c>
      <c r="DD30" s="680">
        <f t="shared" ref="DD30" si="415">IF(ISERROR(+DD23-DD29),"",+DD23-DD29)</f>
        <v>0</v>
      </c>
      <c r="DE30" s="769">
        <f t="shared" ref="DE30" si="416">IF(ISERROR(+DE23-DE29),"",+DE23-DE29)</f>
        <v>0</v>
      </c>
      <c r="DF30" s="778"/>
      <c r="DG30" s="684">
        <f t="shared" ref="DG30" si="417">IF(ISERROR(+DG23-DG29),"",+DG23-DG29)</f>
        <v>0</v>
      </c>
      <c r="DH30" s="680">
        <f t="shared" ref="DH30" si="418">IF(ISERROR(+DH23-DH29),"",+DH23-DH29)</f>
        <v>0</v>
      </c>
      <c r="DI30" s="680">
        <f t="shared" ref="DI30" si="419">IF(ISERROR(+DI23-DI29),"",+DI23-DI29)</f>
        <v>0</v>
      </c>
      <c r="DJ30" s="680">
        <f t="shared" ref="DJ30" si="420">IF(ISERROR(+DJ23-DJ29),"",+DJ23-DJ29)</f>
        <v>0</v>
      </c>
      <c r="DK30" s="680">
        <f t="shared" ref="DK30" si="421">IF(ISERROR(+DK23-DK29),"",+DK23-DK29)</f>
        <v>0</v>
      </c>
      <c r="DL30" s="680">
        <f t="shared" ref="DL30" si="422">IF(ISERROR(+DL23-DL29),"",+DL23-DL29)</f>
        <v>0</v>
      </c>
      <c r="DM30" s="680">
        <f t="shared" ref="DM30" si="423">IF(ISERROR(+DM23-DM29),"",+DM23-DM29)</f>
        <v>0</v>
      </c>
      <c r="DN30" s="680">
        <f t="shared" ref="DN30" si="424">IF(ISERROR(+DN23-DN29),"",+DN23-DN29)</f>
        <v>0</v>
      </c>
      <c r="DO30" s="680">
        <f t="shared" ref="DO30" si="425">IF(ISERROR(+DO23-DO29),"",+DO23-DO29)</f>
        <v>0</v>
      </c>
      <c r="DP30" s="680">
        <f t="shared" ref="DP30" si="426">IF(ISERROR(+DP23-DP29),"",+DP23-DP29)</f>
        <v>0</v>
      </c>
      <c r="DQ30" s="680">
        <f t="shared" ref="DQ30" si="427">IF(ISERROR(+DQ23-DQ29),"",+DQ23-DQ29)</f>
        <v>0</v>
      </c>
      <c r="DR30" s="680">
        <f t="shared" ref="DR30" si="428">IF(ISERROR(+DR23-DR29),"",+DR23-DR29)</f>
        <v>0</v>
      </c>
      <c r="DS30" s="680">
        <f t="shared" ref="DS30" si="429">IF(ISERROR(+DS23-DS29),"",+DS23-DS29)</f>
        <v>0</v>
      </c>
      <c r="DT30" s="680">
        <f t="shared" ref="DT30" si="430">IF(ISERROR(+DT23-DT29),"",+DT23-DT29)</f>
        <v>0</v>
      </c>
      <c r="DU30" s="680">
        <f t="shared" ref="DU30" si="431">IF(ISERROR(+DU23-DU29),"",+DU23-DU29)</f>
        <v>0</v>
      </c>
      <c r="DV30" s="680">
        <f t="shared" ref="DV30" si="432">IF(ISERROR(+DV23-DV29),"",+DV23-DV29)</f>
        <v>0</v>
      </c>
      <c r="DW30" s="769">
        <f t="shared" ref="DW30" si="433">IF(ISERROR(+DW23-DW29),"",+DW23-DW29)</f>
        <v>0</v>
      </c>
      <c r="DX30" s="778"/>
      <c r="DY30" s="684">
        <f t="shared" ref="DY30" si="434">IF(ISERROR(+DY23-DY29),"",+DY23-DY29)</f>
        <v>0</v>
      </c>
      <c r="DZ30" s="680">
        <f t="shared" ref="DZ30" si="435">IF(ISERROR(+DZ23-DZ29),"",+DZ23-DZ29)</f>
        <v>0</v>
      </c>
      <c r="EA30" s="680">
        <f t="shared" ref="EA30" si="436">IF(ISERROR(+EA23-EA29),"",+EA23-EA29)</f>
        <v>0</v>
      </c>
      <c r="EB30" s="680">
        <f t="shared" ref="EB30" si="437">IF(ISERROR(+EB23-EB29),"",+EB23-EB29)</f>
        <v>0</v>
      </c>
      <c r="EC30" s="680">
        <f t="shared" ref="EC30" si="438">IF(ISERROR(+EC23-EC29),"",+EC23-EC29)</f>
        <v>0</v>
      </c>
      <c r="ED30" s="680">
        <f t="shared" ref="ED30" si="439">IF(ISERROR(+ED23-ED29),"",+ED23-ED29)</f>
        <v>0</v>
      </c>
      <c r="EE30" s="680">
        <f t="shared" ref="EE30" si="440">IF(ISERROR(+EE23-EE29),"",+EE23-EE29)</f>
        <v>0</v>
      </c>
      <c r="EF30" s="680">
        <f t="shared" ref="EF30" si="441">IF(ISERROR(+EF23-EF29),"",+EF23-EF29)</f>
        <v>0</v>
      </c>
      <c r="EG30" s="680">
        <f t="shared" ref="EG30" si="442">IF(ISERROR(+EG23-EG29),"",+EG23-EG29)</f>
        <v>0</v>
      </c>
      <c r="EH30" s="680">
        <f t="shared" ref="EH30" si="443">IF(ISERROR(+EH23-EH29),"",+EH23-EH29)</f>
        <v>0</v>
      </c>
      <c r="EI30" s="680">
        <f t="shared" ref="EI30" si="444">IF(ISERROR(+EI23-EI29),"",+EI23-EI29)</f>
        <v>0</v>
      </c>
      <c r="EJ30" s="680">
        <f t="shared" ref="EJ30" si="445">IF(ISERROR(+EJ23-EJ29),"",+EJ23-EJ29)</f>
        <v>0</v>
      </c>
      <c r="EK30" s="680">
        <f t="shared" ref="EK30" si="446">IF(ISERROR(+EK23-EK29),"",+EK23-EK29)</f>
        <v>0</v>
      </c>
      <c r="EL30" s="680">
        <f t="shared" ref="EL30" si="447">IF(ISERROR(+EL23-EL29),"",+EL23-EL29)</f>
        <v>0</v>
      </c>
      <c r="EM30" s="680">
        <f t="shared" ref="EM30" si="448">IF(ISERROR(+EM23-EM29),"",+EM23-EM29)</f>
        <v>0</v>
      </c>
      <c r="EN30" s="680">
        <f t="shared" ref="EN30" si="449">IF(ISERROR(+EN23-EN29),"",+EN23-EN29)</f>
        <v>0</v>
      </c>
      <c r="EO30" s="769">
        <f t="shared" ref="EO30" si="450">IF(ISERROR(+EO23-EO29),"",+EO23-EO29)</f>
        <v>0</v>
      </c>
      <c r="EP30" s="778"/>
      <c r="EQ30" s="684">
        <f t="shared" ref="EQ30" si="451">IF(ISERROR(+EQ23-EQ29),"",+EQ23-EQ29)</f>
        <v>0</v>
      </c>
      <c r="ER30" s="680">
        <f t="shared" ref="ER30" si="452">IF(ISERROR(+ER23-ER29),"",+ER23-ER29)</f>
        <v>0</v>
      </c>
      <c r="ES30" s="680">
        <f t="shared" ref="ES30" si="453">IF(ISERROR(+ES23-ES29),"",+ES23-ES29)</f>
        <v>0</v>
      </c>
      <c r="ET30" s="680">
        <f t="shared" ref="ET30" si="454">IF(ISERROR(+ET23-ET29),"",+ET23-ET29)</f>
        <v>0</v>
      </c>
      <c r="EU30" s="680">
        <f t="shared" ref="EU30" si="455">IF(ISERROR(+EU23-EU29),"",+EU23-EU29)</f>
        <v>0</v>
      </c>
      <c r="EV30" s="680">
        <f t="shared" ref="EV30" si="456">IF(ISERROR(+EV23-EV29),"",+EV23-EV29)</f>
        <v>0</v>
      </c>
      <c r="EW30" s="680">
        <f t="shared" ref="EW30" si="457">IF(ISERROR(+EW23-EW29),"",+EW23-EW29)</f>
        <v>0</v>
      </c>
      <c r="EX30" s="680">
        <f t="shared" ref="EX30" si="458">IF(ISERROR(+EX23-EX29),"",+EX23-EX29)</f>
        <v>0</v>
      </c>
      <c r="EY30" s="680">
        <f t="shared" ref="EY30" si="459">IF(ISERROR(+EY23-EY29),"",+EY23-EY29)</f>
        <v>0</v>
      </c>
      <c r="EZ30" s="680">
        <f t="shared" ref="EZ30" si="460">IF(ISERROR(+EZ23-EZ29),"",+EZ23-EZ29)</f>
        <v>0</v>
      </c>
      <c r="FA30" s="680">
        <f t="shared" ref="FA30" si="461">IF(ISERROR(+FA23-FA29),"",+FA23-FA29)</f>
        <v>0</v>
      </c>
      <c r="FB30" s="680">
        <f t="shared" ref="FB30" si="462">IF(ISERROR(+FB23-FB29),"",+FB23-FB29)</f>
        <v>0</v>
      </c>
      <c r="FC30" s="680">
        <f t="shared" ref="FC30" si="463">IF(ISERROR(+FC23-FC29),"",+FC23-FC29)</f>
        <v>0</v>
      </c>
      <c r="FD30" s="680">
        <f t="shared" ref="FD30" si="464">IF(ISERROR(+FD23-FD29),"",+FD23-FD29)</f>
        <v>0</v>
      </c>
      <c r="FE30" s="680">
        <f t="shared" ref="FE30" si="465">IF(ISERROR(+FE23-FE29),"",+FE23-FE29)</f>
        <v>0</v>
      </c>
      <c r="FF30" s="680">
        <f t="shared" ref="FF30" si="466">IF(ISERROR(+FF23-FF29),"",+FF23-FF29)</f>
        <v>0</v>
      </c>
      <c r="FG30" s="769">
        <f t="shared" ref="FG30" si="467">IF(ISERROR(+FG23-FG29),"",+FG23-FG29)</f>
        <v>0</v>
      </c>
      <c r="FH30" s="778"/>
      <c r="FI30" s="684">
        <f t="shared" ref="FI30" si="468">IF(ISERROR(+FI23-FI29),"",+FI23-FI29)</f>
        <v>0</v>
      </c>
      <c r="FJ30" s="680">
        <f t="shared" ref="FJ30" si="469">IF(ISERROR(+FJ23-FJ29),"",+FJ23-FJ29)</f>
        <v>0</v>
      </c>
      <c r="FK30" s="680">
        <f t="shared" ref="FK30:FY30" si="470">IF(ISERROR(+FK23-FK29),"",+FK23-FK29)</f>
        <v>0</v>
      </c>
      <c r="FL30" s="680">
        <f t="shared" si="470"/>
        <v>0</v>
      </c>
      <c r="FM30" s="680">
        <f t="shared" si="470"/>
        <v>0</v>
      </c>
      <c r="FN30" s="680">
        <f t="shared" si="470"/>
        <v>0</v>
      </c>
      <c r="FO30" s="680">
        <f t="shared" si="470"/>
        <v>0</v>
      </c>
      <c r="FP30" s="680">
        <f t="shared" si="470"/>
        <v>0</v>
      </c>
      <c r="FQ30" s="680">
        <f t="shared" si="470"/>
        <v>0</v>
      </c>
      <c r="FR30" s="680">
        <f t="shared" si="470"/>
        <v>0</v>
      </c>
      <c r="FS30" s="680">
        <f t="shared" si="470"/>
        <v>0</v>
      </c>
      <c r="FT30" s="680">
        <f t="shared" si="470"/>
        <v>0</v>
      </c>
      <c r="FU30" s="680">
        <f t="shared" si="470"/>
        <v>0</v>
      </c>
      <c r="FV30" s="680">
        <f t="shared" si="470"/>
        <v>0</v>
      </c>
      <c r="FW30" s="680">
        <f t="shared" si="470"/>
        <v>0</v>
      </c>
      <c r="FX30" s="680">
        <f t="shared" si="470"/>
        <v>0</v>
      </c>
      <c r="FY30" s="769">
        <f t="shared" si="470"/>
        <v>0</v>
      </c>
      <c r="FZ30" s="778"/>
      <c r="GA30" s="684">
        <f t="shared" ref="GA30" si="471">IF(ISERROR(+GA23-GA29),"",+GA23-GA29)</f>
        <v>0</v>
      </c>
      <c r="GB30" s="680">
        <f t="shared" ref="GB30" si="472">IF(ISERROR(+GB23-GB29),"",+GB23-GB29)</f>
        <v>0</v>
      </c>
      <c r="GC30" s="680">
        <f t="shared" ref="GC30:GQ30" si="473">IF(ISERROR(+GC23-GC29),"",+GC23-GC29)</f>
        <v>0</v>
      </c>
      <c r="GD30" s="680">
        <f t="shared" si="473"/>
        <v>0</v>
      </c>
      <c r="GE30" s="680">
        <f t="shared" si="473"/>
        <v>0</v>
      </c>
      <c r="GF30" s="680">
        <f t="shared" si="473"/>
        <v>0</v>
      </c>
      <c r="GG30" s="680">
        <f t="shared" si="473"/>
        <v>0</v>
      </c>
      <c r="GH30" s="680">
        <f t="shared" si="473"/>
        <v>0</v>
      </c>
      <c r="GI30" s="680">
        <f t="shared" si="473"/>
        <v>0</v>
      </c>
      <c r="GJ30" s="680">
        <f t="shared" si="473"/>
        <v>0</v>
      </c>
      <c r="GK30" s="680">
        <f t="shared" si="473"/>
        <v>0</v>
      </c>
      <c r="GL30" s="680">
        <f t="shared" si="473"/>
        <v>0</v>
      </c>
      <c r="GM30" s="680">
        <f t="shared" si="473"/>
        <v>0</v>
      </c>
      <c r="GN30" s="680">
        <f t="shared" si="473"/>
        <v>0</v>
      </c>
      <c r="GO30" s="680">
        <f t="shared" si="473"/>
        <v>0</v>
      </c>
      <c r="GP30" s="680">
        <f t="shared" si="473"/>
        <v>0</v>
      </c>
      <c r="GQ30" s="769">
        <f t="shared" si="473"/>
        <v>0</v>
      </c>
      <c r="GR30" s="778"/>
      <c r="GS30" s="684">
        <f t="shared" ref="GS30" si="474">IF(ISERROR(+GS23-GS29),"",+GS23-GS29)</f>
        <v>0</v>
      </c>
      <c r="GT30" s="680">
        <f t="shared" ref="GT30" si="475">IF(ISERROR(+GT23-GT29),"",+GT23-GT29)</f>
        <v>0</v>
      </c>
      <c r="GU30" s="680">
        <f t="shared" ref="GU30:HI30" si="476">IF(ISERROR(+GU23-GU29),"",+GU23-GU29)</f>
        <v>0</v>
      </c>
      <c r="GV30" s="680">
        <f t="shared" si="476"/>
        <v>0</v>
      </c>
      <c r="GW30" s="680">
        <f t="shared" si="476"/>
        <v>0</v>
      </c>
      <c r="GX30" s="680">
        <f t="shared" si="476"/>
        <v>0</v>
      </c>
      <c r="GY30" s="680">
        <f t="shared" si="476"/>
        <v>0</v>
      </c>
      <c r="GZ30" s="680">
        <f t="shared" si="476"/>
        <v>0</v>
      </c>
      <c r="HA30" s="680">
        <f t="shared" si="476"/>
        <v>0</v>
      </c>
      <c r="HB30" s="680">
        <f t="shared" si="476"/>
        <v>0</v>
      </c>
      <c r="HC30" s="680">
        <f t="shared" si="476"/>
        <v>0</v>
      </c>
      <c r="HD30" s="680">
        <f t="shared" si="476"/>
        <v>0</v>
      </c>
      <c r="HE30" s="680">
        <f t="shared" si="476"/>
        <v>0</v>
      </c>
      <c r="HF30" s="680">
        <f t="shared" si="476"/>
        <v>0</v>
      </c>
      <c r="HG30" s="680">
        <f t="shared" si="476"/>
        <v>0</v>
      </c>
      <c r="HH30" s="680">
        <f t="shared" si="476"/>
        <v>0</v>
      </c>
      <c r="HI30" s="769">
        <f t="shared" si="476"/>
        <v>0</v>
      </c>
      <c r="HJ30" s="775"/>
    </row>
    <row r="31" spans="1:234" s="23" customFormat="1" ht="12.75">
      <c r="A31" s="768">
        <v>29</v>
      </c>
      <c r="B31" s="679" t="s">
        <v>148</v>
      </c>
      <c r="C31" s="678"/>
      <c r="D31" s="680" t="str">
        <f>IF(ISERROR(+D30/D19),"",+D30/D19)</f>
        <v/>
      </c>
      <c r="E31" s="680" t="str">
        <f t="shared" ref="E31:S31" si="477">IF(ISERROR(+E30/E19),"",+E30/E19)</f>
        <v/>
      </c>
      <c r="F31" s="680" t="str">
        <f t="shared" si="477"/>
        <v/>
      </c>
      <c r="G31" s="680" t="str">
        <f t="shared" si="477"/>
        <v/>
      </c>
      <c r="H31" s="680" t="str">
        <f t="shared" si="477"/>
        <v/>
      </c>
      <c r="I31" s="680" t="str">
        <f t="shared" si="477"/>
        <v/>
      </c>
      <c r="J31" s="680" t="str">
        <f t="shared" si="477"/>
        <v/>
      </c>
      <c r="K31" s="680" t="str">
        <f t="shared" si="477"/>
        <v/>
      </c>
      <c r="L31" s="680" t="str">
        <f t="shared" si="477"/>
        <v/>
      </c>
      <c r="M31" s="680" t="str">
        <f t="shared" si="477"/>
        <v/>
      </c>
      <c r="N31" s="680" t="str">
        <f t="shared" si="477"/>
        <v/>
      </c>
      <c r="O31" s="680" t="str">
        <f t="shared" si="477"/>
        <v/>
      </c>
      <c r="P31" s="680" t="str">
        <f t="shared" si="477"/>
        <v/>
      </c>
      <c r="Q31" s="680" t="str">
        <f t="shared" si="477"/>
        <v/>
      </c>
      <c r="R31" s="680" t="str">
        <f t="shared" si="477"/>
        <v/>
      </c>
      <c r="S31" s="769" t="str">
        <f t="shared" si="477"/>
        <v/>
      </c>
      <c r="T31" s="778"/>
      <c r="U31" s="678"/>
      <c r="V31" s="680" t="str">
        <f>IF(ISERROR(+V30/V19),"",+V30/V19)</f>
        <v/>
      </c>
      <c r="W31" s="680" t="str">
        <f t="shared" ref="W31" si="478">IF(ISERROR(+W30/W19),"",+W30/W19)</f>
        <v/>
      </c>
      <c r="X31" s="680" t="str">
        <f t="shared" ref="X31" si="479">IF(ISERROR(+X30/X19),"",+X30/X19)</f>
        <v/>
      </c>
      <c r="Y31" s="680" t="str">
        <f t="shared" ref="Y31" si="480">IF(ISERROR(+Y30/Y19),"",+Y30/Y19)</f>
        <v/>
      </c>
      <c r="Z31" s="680" t="str">
        <f t="shared" ref="Z31" si="481">IF(ISERROR(+Z30/Z19),"",+Z30/Z19)</f>
        <v/>
      </c>
      <c r="AA31" s="680" t="str">
        <f t="shared" ref="AA31" si="482">IF(ISERROR(+AA30/AA19),"",+AA30/AA19)</f>
        <v/>
      </c>
      <c r="AB31" s="680" t="str">
        <f t="shared" ref="AB31" si="483">IF(ISERROR(+AB30/AB19),"",+AB30/AB19)</f>
        <v/>
      </c>
      <c r="AC31" s="680" t="str">
        <f t="shared" ref="AC31" si="484">IF(ISERROR(+AC30/AC19),"",+AC30/AC19)</f>
        <v/>
      </c>
      <c r="AD31" s="680" t="str">
        <f t="shared" ref="AD31" si="485">IF(ISERROR(+AD30/AD19),"",+AD30/AD19)</f>
        <v/>
      </c>
      <c r="AE31" s="680" t="str">
        <f t="shared" ref="AE31" si="486">IF(ISERROR(+AE30/AE19),"",+AE30/AE19)</f>
        <v/>
      </c>
      <c r="AF31" s="680" t="str">
        <f t="shared" ref="AF31" si="487">IF(ISERROR(+AF30/AF19),"",+AF30/AF19)</f>
        <v/>
      </c>
      <c r="AG31" s="680" t="str">
        <f t="shared" ref="AG31" si="488">IF(ISERROR(+AG30/AG19),"",+AG30/AG19)</f>
        <v/>
      </c>
      <c r="AH31" s="680" t="str">
        <f t="shared" ref="AH31" si="489">IF(ISERROR(+AH30/AH19),"",+AH30/AH19)</f>
        <v/>
      </c>
      <c r="AI31" s="680" t="str">
        <f t="shared" ref="AI31" si="490">IF(ISERROR(+AI30/AI19),"",+AI30/AI19)</f>
        <v/>
      </c>
      <c r="AJ31" s="680" t="str">
        <f t="shared" ref="AJ31" si="491">IF(ISERROR(+AJ30/AJ19),"",+AJ30/AJ19)</f>
        <v/>
      </c>
      <c r="AK31" s="769" t="str">
        <f t="shared" ref="AK31" si="492">IF(ISERROR(+AK30/AK19),"",+AK30/AK19)</f>
        <v/>
      </c>
      <c r="AL31" s="778"/>
      <c r="AM31" s="678"/>
      <c r="AN31" s="680" t="str">
        <f>IF(ISERROR(+AN30/AN19),"",+AN30/AN19)</f>
        <v/>
      </c>
      <c r="AO31" s="680" t="str">
        <f t="shared" ref="AO31" si="493">IF(ISERROR(+AO30/AO19),"",+AO30/AO19)</f>
        <v/>
      </c>
      <c r="AP31" s="680" t="str">
        <f t="shared" ref="AP31" si="494">IF(ISERROR(+AP30/AP19),"",+AP30/AP19)</f>
        <v/>
      </c>
      <c r="AQ31" s="680" t="str">
        <f t="shared" ref="AQ31" si="495">IF(ISERROR(+AQ30/AQ19),"",+AQ30/AQ19)</f>
        <v/>
      </c>
      <c r="AR31" s="680" t="str">
        <f t="shared" ref="AR31" si="496">IF(ISERROR(+AR30/AR19),"",+AR30/AR19)</f>
        <v/>
      </c>
      <c r="AS31" s="680" t="str">
        <f t="shared" ref="AS31" si="497">IF(ISERROR(+AS30/AS19),"",+AS30/AS19)</f>
        <v/>
      </c>
      <c r="AT31" s="680" t="str">
        <f t="shared" ref="AT31" si="498">IF(ISERROR(+AT30/AT19),"",+AT30/AT19)</f>
        <v/>
      </c>
      <c r="AU31" s="680" t="str">
        <f t="shared" ref="AU31" si="499">IF(ISERROR(+AU30/AU19),"",+AU30/AU19)</f>
        <v/>
      </c>
      <c r="AV31" s="680" t="str">
        <f t="shared" ref="AV31" si="500">IF(ISERROR(+AV30/AV19),"",+AV30/AV19)</f>
        <v/>
      </c>
      <c r="AW31" s="680" t="str">
        <f t="shared" ref="AW31" si="501">IF(ISERROR(+AW30/AW19),"",+AW30/AW19)</f>
        <v/>
      </c>
      <c r="AX31" s="680" t="str">
        <f t="shared" ref="AX31" si="502">IF(ISERROR(+AX30/AX19),"",+AX30/AX19)</f>
        <v/>
      </c>
      <c r="AY31" s="680" t="str">
        <f t="shared" ref="AY31" si="503">IF(ISERROR(+AY30/AY19),"",+AY30/AY19)</f>
        <v/>
      </c>
      <c r="AZ31" s="680" t="str">
        <f t="shared" ref="AZ31" si="504">IF(ISERROR(+AZ30/AZ19),"",+AZ30/AZ19)</f>
        <v/>
      </c>
      <c r="BA31" s="680" t="str">
        <f t="shared" ref="BA31" si="505">IF(ISERROR(+BA30/BA19),"",+BA30/BA19)</f>
        <v/>
      </c>
      <c r="BB31" s="680" t="str">
        <f t="shared" ref="BB31" si="506">IF(ISERROR(+BB30/BB19),"",+BB30/BB19)</f>
        <v/>
      </c>
      <c r="BC31" s="770" t="str">
        <f t="shared" ref="BC31" si="507">IF(ISERROR(+BC30/BC19),"",+BC30/BC19)</f>
        <v/>
      </c>
      <c r="BD31" s="778"/>
      <c r="BE31" s="678"/>
      <c r="BF31" s="680" t="str">
        <f>IF(ISERROR(+BF30/BF19),"",+BF30/BF19)</f>
        <v/>
      </c>
      <c r="BG31" s="680" t="str">
        <f t="shared" ref="BG31" si="508">IF(ISERROR(+BG30/BG19),"",+BG30/BG19)</f>
        <v/>
      </c>
      <c r="BH31" s="680" t="str">
        <f t="shared" ref="BH31" si="509">IF(ISERROR(+BH30/BH19),"",+BH30/BH19)</f>
        <v/>
      </c>
      <c r="BI31" s="680" t="str">
        <f t="shared" ref="BI31" si="510">IF(ISERROR(+BI30/BI19),"",+BI30/BI19)</f>
        <v/>
      </c>
      <c r="BJ31" s="680" t="str">
        <f t="shared" ref="BJ31" si="511">IF(ISERROR(+BJ30/BJ19),"",+BJ30/BJ19)</f>
        <v/>
      </c>
      <c r="BK31" s="680" t="str">
        <f t="shared" ref="BK31" si="512">IF(ISERROR(+BK30/BK19),"",+BK30/BK19)</f>
        <v/>
      </c>
      <c r="BL31" s="680" t="str">
        <f t="shared" ref="BL31" si="513">IF(ISERROR(+BL30/BL19),"",+BL30/BL19)</f>
        <v/>
      </c>
      <c r="BM31" s="680" t="str">
        <f t="shared" ref="BM31" si="514">IF(ISERROR(+BM30/BM19),"",+BM30/BM19)</f>
        <v/>
      </c>
      <c r="BN31" s="680" t="str">
        <f t="shared" ref="BN31" si="515">IF(ISERROR(+BN30/BN19),"",+BN30/BN19)</f>
        <v/>
      </c>
      <c r="BO31" s="680" t="str">
        <f t="shared" ref="BO31" si="516">IF(ISERROR(+BO30/BO19),"",+BO30/BO19)</f>
        <v/>
      </c>
      <c r="BP31" s="680" t="str">
        <f t="shared" ref="BP31" si="517">IF(ISERROR(+BP30/BP19),"",+BP30/BP19)</f>
        <v/>
      </c>
      <c r="BQ31" s="680" t="str">
        <f t="shared" ref="BQ31" si="518">IF(ISERROR(+BQ30/BQ19),"",+BQ30/BQ19)</f>
        <v/>
      </c>
      <c r="BR31" s="680" t="str">
        <f t="shared" ref="BR31" si="519">IF(ISERROR(+BR30/BR19),"",+BR30/BR19)</f>
        <v/>
      </c>
      <c r="BS31" s="680" t="str">
        <f t="shared" ref="BS31" si="520">IF(ISERROR(+BS30/BS19),"",+BS30/BS19)</f>
        <v/>
      </c>
      <c r="BT31" s="680" t="str">
        <f t="shared" ref="BT31" si="521">IF(ISERROR(+BT30/BT19),"",+BT30/BT19)</f>
        <v/>
      </c>
      <c r="BU31" s="769" t="str">
        <f t="shared" ref="BU31" si="522">IF(ISERROR(+BU30/BU19),"",+BU30/BU19)</f>
        <v/>
      </c>
      <c r="BV31" s="778"/>
      <c r="BW31" s="678"/>
      <c r="BX31" s="680" t="str">
        <f>IF(ISERROR(+BX30/BX19),"",+BX30/BX19)</f>
        <v/>
      </c>
      <c r="BY31" s="680" t="str">
        <f t="shared" ref="BY31" si="523">IF(ISERROR(+BY30/BY19),"",+BY30/BY19)</f>
        <v/>
      </c>
      <c r="BZ31" s="680" t="str">
        <f t="shared" ref="BZ31" si="524">IF(ISERROR(+BZ30/BZ19),"",+BZ30/BZ19)</f>
        <v/>
      </c>
      <c r="CA31" s="680" t="str">
        <f t="shared" ref="CA31" si="525">IF(ISERROR(+CA30/CA19),"",+CA30/CA19)</f>
        <v/>
      </c>
      <c r="CB31" s="680" t="str">
        <f t="shared" ref="CB31" si="526">IF(ISERROR(+CB30/CB19),"",+CB30/CB19)</f>
        <v/>
      </c>
      <c r="CC31" s="680" t="str">
        <f t="shared" ref="CC31" si="527">IF(ISERROR(+CC30/CC19),"",+CC30/CC19)</f>
        <v/>
      </c>
      <c r="CD31" s="680" t="str">
        <f t="shared" ref="CD31" si="528">IF(ISERROR(+CD30/CD19),"",+CD30/CD19)</f>
        <v/>
      </c>
      <c r="CE31" s="680" t="str">
        <f t="shared" ref="CE31" si="529">IF(ISERROR(+CE30/CE19),"",+CE30/CE19)</f>
        <v/>
      </c>
      <c r="CF31" s="680" t="str">
        <f t="shared" ref="CF31" si="530">IF(ISERROR(+CF30/CF19),"",+CF30/CF19)</f>
        <v/>
      </c>
      <c r="CG31" s="680" t="str">
        <f t="shared" ref="CG31" si="531">IF(ISERROR(+CG30/CG19),"",+CG30/CG19)</f>
        <v/>
      </c>
      <c r="CH31" s="680" t="str">
        <f t="shared" ref="CH31" si="532">IF(ISERROR(+CH30/CH19),"",+CH30/CH19)</f>
        <v/>
      </c>
      <c r="CI31" s="680" t="str">
        <f t="shared" ref="CI31" si="533">IF(ISERROR(+CI30/CI19),"",+CI30/CI19)</f>
        <v/>
      </c>
      <c r="CJ31" s="680" t="str">
        <f t="shared" ref="CJ31" si="534">IF(ISERROR(+CJ30/CJ19),"",+CJ30/CJ19)</f>
        <v/>
      </c>
      <c r="CK31" s="680" t="str">
        <f t="shared" ref="CK31" si="535">IF(ISERROR(+CK30/CK19),"",+CK30/CK19)</f>
        <v/>
      </c>
      <c r="CL31" s="680" t="str">
        <f t="shared" ref="CL31" si="536">IF(ISERROR(+CL30/CL19),"",+CL30/CL19)</f>
        <v/>
      </c>
      <c r="CM31" s="769" t="str">
        <f t="shared" ref="CM31" si="537">IF(ISERROR(+CM30/CM19),"",+CM30/CM19)</f>
        <v/>
      </c>
      <c r="CN31" s="778"/>
      <c r="CO31" s="678"/>
      <c r="CP31" s="680" t="str">
        <f>IF(ISERROR(+CP30/CP19),"",+CP30/CP19)</f>
        <v/>
      </c>
      <c r="CQ31" s="680" t="str">
        <f t="shared" ref="CQ31" si="538">IF(ISERROR(+CQ30/CQ19),"",+CQ30/CQ19)</f>
        <v/>
      </c>
      <c r="CR31" s="680" t="str">
        <f t="shared" ref="CR31" si="539">IF(ISERROR(+CR30/CR19),"",+CR30/CR19)</f>
        <v/>
      </c>
      <c r="CS31" s="680" t="str">
        <f t="shared" ref="CS31" si="540">IF(ISERROR(+CS30/CS19),"",+CS30/CS19)</f>
        <v/>
      </c>
      <c r="CT31" s="680" t="str">
        <f t="shared" ref="CT31" si="541">IF(ISERROR(+CT30/CT19),"",+CT30/CT19)</f>
        <v/>
      </c>
      <c r="CU31" s="680" t="str">
        <f t="shared" ref="CU31" si="542">IF(ISERROR(+CU30/CU19),"",+CU30/CU19)</f>
        <v/>
      </c>
      <c r="CV31" s="680" t="str">
        <f t="shared" ref="CV31" si="543">IF(ISERROR(+CV30/CV19),"",+CV30/CV19)</f>
        <v/>
      </c>
      <c r="CW31" s="680" t="str">
        <f t="shared" ref="CW31" si="544">IF(ISERROR(+CW30/CW19),"",+CW30/CW19)</f>
        <v/>
      </c>
      <c r="CX31" s="680" t="str">
        <f t="shared" ref="CX31" si="545">IF(ISERROR(+CX30/CX19),"",+CX30/CX19)</f>
        <v/>
      </c>
      <c r="CY31" s="680" t="str">
        <f t="shared" ref="CY31" si="546">IF(ISERROR(+CY30/CY19),"",+CY30/CY19)</f>
        <v/>
      </c>
      <c r="CZ31" s="680" t="str">
        <f t="shared" ref="CZ31" si="547">IF(ISERROR(+CZ30/CZ19),"",+CZ30/CZ19)</f>
        <v/>
      </c>
      <c r="DA31" s="680" t="str">
        <f t="shared" ref="DA31" si="548">IF(ISERROR(+DA30/DA19),"",+DA30/DA19)</f>
        <v/>
      </c>
      <c r="DB31" s="680" t="str">
        <f t="shared" ref="DB31" si="549">IF(ISERROR(+DB30/DB19),"",+DB30/DB19)</f>
        <v/>
      </c>
      <c r="DC31" s="680" t="str">
        <f t="shared" ref="DC31" si="550">IF(ISERROR(+DC30/DC19),"",+DC30/DC19)</f>
        <v/>
      </c>
      <c r="DD31" s="680" t="str">
        <f t="shared" ref="DD31" si="551">IF(ISERROR(+DD30/DD19),"",+DD30/DD19)</f>
        <v/>
      </c>
      <c r="DE31" s="769" t="str">
        <f t="shared" ref="DE31" si="552">IF(ISERROR(+DE30/DE19),"",+DE30/DE19)</f>
        <v/>
      </c>
      <c r="DF31" s="778"/>
      <c r="DG31" s="678"/>
      <c r="DH31" s="680" t="str">
        <f>IF(ISERROR(+DH30/DH19),"",+DH30/DH19)</f>
        <v/>
      </c>
      <c r="DI31" s="680" t="str">
        <f t="shared" ref="DI31" si="553">IF(ISERROR(+DI30/DI19),"",+DI30/DI19)</f>
        <v/>
      </c>
      <c r="DJ31" s="680" t="str">
        <f t="shared" ref="DJ31" si="554">IF(ISERROR(+DJ30/DJ19),"",+DJ30/DJ19)</f>
        <v/>
      </c>
      <c r="DK31" s="680" t="str">
        <f t="shared" ref="DK31" si="555">IF(ISERROR(+DK30/DK19),"",+DK30/DK19)</f>
        <v/>
      </c>
      <c r="DL31" s="680" t="str">
        <f t="shared" ref="DL31" si="556">IF(ISERROR(+DL30/DL19),"",+DL30/DL19)</f>
        <v/>
      </c>
      <c r="DM31" s="680" t="str">
        <f t="shared" ref="DM31" si="557">IF(ISERROR(+DM30/DM19),"",+DM30/DM19)</f>
        <v/>
      </c>
      <c r="DN31" s="680" t="str">
        <f t="shared" ref="DN31" si="558">IF(ISERROR(+DN30/DN19),"",+DN30/DN19)</f>
        <v/>
      </c>
      <c r="DO31" s="680" t="str">
        <f t="shared" ref="DO31" si="559">IF(ISERROR(+DO30/DO19),"",+DO30/DO19)</f>
        <v/>
      </c>
      <c r="DP31" s="680" t="str">
        <f t="shared" ref="DP31" si="560">IF(ISERROR(+DP30/DP19),"",+DP30/DP19)</f>
        <v/>
      </c>
      <c r="DQ31" s="680" t="str">
        <f t="shared" ref="DQ31" si="561">IF(ISERROR(+DQ30/DQ19),"",+DQ30/DQ19)</f>
        <v/>
      </c>
      <c r="DR31" s="680" t="str">
        <f t="shared" ref="DR31" si="562">IF(ISERROR(+DR30/DR19),"",+DR30/DR19)</f>
        <v/>
      </c>
      <c r="DS31" s="680" t="str">
        <f t="shared" ref="DS31" si="563">IF(ISERROR(+DS30/DS19),"",+DS30/DS19)</f>
        <v/>
      </c>
      <c r="DT31" s="680" t="str">
        <f t="shared" ref="DT31" si="564">IF(ISERROR(+DT30/DT19),"",+DT30/DT19)</f>
        <v/>
      </c>
      <c r="DU31" s="680" t="str">
        <f t="shared" ref="DU31" si="565">IF(ISERROR(+DU30/DU19),"",+DU30/DU19)</f>
        <v/>
      </c>
      <c r="DV31" s="680" t="str">
        <f t="shared" ref="DV31" si="566">IF(ISERROR(+DV30/DV19),"",+DV30/DV19)</f>
        <v/>
      </c>
      <c r="DW31" s="769" t="str">
        <f t="shared" ref="DW31" si="567">IF(ISERROR(+DW30/DW19),"",+DW30/DW19)</f>
        <v/>
      </c>
      <c r="DX31" s="778"/>
      <c r="DY31" s="678"/>
      <c r="DZ31" s="680" t="str">
        <f>IF(ISERROR(+DZ30/DZ19),"",+DZ30/DZ19)</f>
        <v/>
      </c>
      <c r="EA31" s="680" t="str">
        <f t="shared" ref="EA31" si="568">IF(ISERROR(+EA30/EA19),"",+EA30/EA19)</f>
        <v/>
      </c>
      <c r="EB31" s="680" t="str">
        <f t="shared" ref="EB31" si="569">IF(ISERROR(+EB30/EB19),"",+EB30/EB19)</f>
        <v/>
      </c>
      <c r="EC31" s="680" t="str">
        <f t="shared" ref="EC31" si="570">IF(ISERROR(+EC30/EC19),"",+EC30/EC19)</f>
        <v/>
      </c>
      <c r="ED31" s="680" t="str">
        <f t="shared" ref="ED31" si="571">IF(ISERROR(+ED30/ED19),"",+ED30/ED19)</f>
        <v/>
      </c>
      <c r="EE31" s="680" t="str">
        <f t="shared" ref="EE31" si="572">IF(ISERROR(+EE30/EE19),"",+EE30/EE19)</f>
        <v/>
      </c>
      <c r="EF31" s="680" t="str">
        <f t="shared" ref="EF31" si="573">IF(ISERROR(+EF30/EF19),"",+EF30/EF19)</f>
        <v/>
      </c>
      <c r="EG31" s="680" t="str">
        <f t="shared" ref="EG31" si="574">IF(ISERROR(+EG30/EG19),"",+EG30/EG19)</f>
        <v/>
      </c>
      <c r="EH31" s="680" t="str">
        <f t="shared" ref="EH31" si="575">IF(ISERROR(+EH30/EH19),"",+EH30/EH19)</f>
        <v/>
      </c>
      <c r="EI31" s="680" t="str">
        <f t="shared" ref="EI31" si="576">IF(ISERROR(+EI30/EI19),"",+EI30/EI19)</f>
        <v/>
      </c>
      <c r="EJ31" s="680" t="str">
        <f t="shared" ref="EJ31" si="577">IF(ISERROR(+EJ30/EJ19),"",+EJ30/EJ19)</f>
        <v/>
      </c>
      <c r="EK31" s="680" t="str">
        <f t="shared" ref="EK31" si="578">IF(ISERROR(+EK30/EK19),"",+EK30/EK19)</f>
        <v/>
      </c>
      <c r="EL31" s="680" t="str">
        <f t="shared" ref="EL31" si="579">IF(ISERROR(+EL30/EL19),"",+EL30/EL19)</f>
        <v/>
      </c>
      <c r="EM31" s="680" t="str">
        <f t="shared" ref="EM31" si="580">IF(ISERROR(+EM30/EM19),"",+EM30/EM19)</f>
        <v/>
      </c>
      <c r="EN31" s="680" t="str">
        <f t="shared" ref="EN31" si="581">IF(ISERROR(+EN30/EN19),"",+EN30/EN19)</f>
        <v/>
      </c>
      <c r="EO31" s="769" t="str">
        <f t="shared" ref="EO31" si="582">IF(ISERROR(+EO30/EO19),"",+EO30/EO19)</f>
        <v/>
      </c>
      <c r="EP31" s="778"/>
      <c r="EQ31" s="678"/>
      <c r="ER31" s="680" t="str">
        <f>IF(ISERROR(+ER30/ER19),"",+ER30/ER19)</f>
        <v/>
      </c>
      <c r="ES31" s="680" t="str">
        <f t="shared" ref="ES31" si="583">IF(ISERROR(+ES30/ES19),"",+ES30/ES19)</f>
        <v/>
      </c>
      <c r="ET31" s="680" t="str">
        <f t="shared" ref="ET31" si="584">IF(ISERROR(+ET30/ET19),"",+ET30/ET19)</f>
        <v/>
      </c>
      <c r="EU31" s="680" t="str">
        <f t="shared" ref="EU31" si="585">IF(ISERROR(+EU30/EU19),"",+EU30/EU19)</f>
        <v/>
      </c>
      <c r="EV31" s="680" t="str">
        <f t="shared" ref="EV31" si="586">IF(ISERROR(+EV30/EV19),"",+EV30/EV19)</f>
        <v/>
      </c>
      <c r="EW31" s="680" t="str">
        <f t="shared" ref="EW31" si="587">IF(ISERROR(+EW30/EW19),"",+EW30/EW19)</f>
        <v/>
      </c>
      <c r="EX31" s="680" t="str">
        <f t="shared" ref="EX31" si="588">IF(ISERROR(+EX30/EX19),"",+EX30/EX19)</f>
        <v/>
      </c>
      <c r="EY31" s="680" t="str">
        <f t="shared" ref="EY31" si="589">IF(ISERROR(+EY30/EY19),"",+EY30/EY19)</f>
        <v/>
      </c>
      <c r="EZ31" s="680" t="str">
        <f t="shared" ref="EZ31" si="590">IF(ISERROR(+EZ30/EZ19),"",+EZ30/EZ19)</f>
        <v/>
      </c>
      <c r="FA31" s="680" t="str">
        <f t="shared" ref="FA31" si="591">IF(ISERROR(+FA30/FA19),"",+FA30/FA19)</f>
        <v/>
      </c>
      <c r="FB31" s="680" t="str">
        <f t="shared" ref="FB31" si="592">IF(ISERROR(+FB30/FB19),"",+FB30/FB19)</f>
        <v/>
      </c>
      <c r="FC31" s="680" t="str">
        <f t="shared" ref="FC31" si="593">IF(ISERROR(+FC30/FC19),"",+FC30/FC19)</f>
        <v/>
      </c>
      <c r="FD31" s="680" t="str">
        <f t="shared" ref="FD31" si="594">IF(ISERROR(+FD30/FD19),"",+FD30/FD19)</f>
        <v/>
      </c>
      <c r="FE31" s="680" t="str">
        <f t="shared" ref="FE31" si="595">IF(ISERROR(+FE30/FE19),"",+FE30/FE19)</f>
        <v/>
      </c>
      <c r="FF31" s="680" t="str">
        <f t="shared" ref="FF31" si="596">IF(ISERROR(+FF30/FF19),"",+FF30/FF19)</f>
        <v/>
      </c>
      <c r="FG31" s="769" t="str">
        <f t="shared" ref="FG31" si="597">IF(ISERROR(+FG30/FG19),"",+FG30/FG19)</f>
        <v/>
      </c>
      <c r="FH31" s="778"/>
      <c r="FI31" s="678"/>
      <c r="FJ31" s="680" t="str">
        <f>IF(ISERROR(+FJ30/FJ19),"",+FJ30/FJ19)</f>
        <v/>
      </c>
      <c r="FK31" s="680" t="str">
        <f t="shared" ref="FK31:FY31" si="598">IF(ISERROR(+FK30/FK19),"",+FK30/FK19)</f>
        <v/>
      </c>
      <c r="FL31" s="680" t="str">
        <f t="shared" si="598"/>
        <v/>
      </c>
      <c r="FM31" s="680" t="str">
        <f t="shared" si="598"/>
        <v/>
      </c>
      <c r="FN31" s="680" t="str">
        <f t="shared" si="598"/>
        <v/>
      </c>
      <c r="FO31" s="680" t="str">
        <f t="shared" si="598"/>
        <v/>
      </c>
      <c r="FP31" s="680" t="str">
        <f t="shared" si="598"/>
        <v/>
      </c>
      <c r="FQ31" s="680" t="str">
        <f t="shared" si="598"/>
        <v/>
      </c>
      <c r="FR31" s="680" t="str">
        <f t="shared" si="598"/>
        <v/>
      </c>
      <c r="FS31" s="680" t="str">
        <f t="shared" si="598"/>
        <v/>
      </c>
      <c r="FT31" s="680" t="str">
        <f t="shared" si="598"/>
        <v/>
      </c>
      <c r="FU31" s="680" t="str">
        <f t="shared" si="598"/>
        <v/>
      </c>
      <c r="FV31" s="680" t="str">
        <f t="shared" si="598"/>
        <v/>
      </c>
      <c r="FW31" s="680" t="str">
        <f t="shared" si="598"/>
        <v/>
      </c>
      <c r="FX31" s="680" t="str">
        <f t="shared" si="598"/>
        <v/>
      </c>
      <c r="FY31" s="769" t="str">
        <f t="shared" si="598"/>
        <v/>
      </c>
      <c r="FZ31" s="778"/>
      <c r="GA31" s="678"/>
      <c r="GB31" s="680" t="str">
        <f>IF(ISERROR(+GB30/GB19),"",+GB30/GB19)</f>
        <v/>
      </c>
      <c r="GC31" s="680" t="str">
        <f t="shared" ref="GC31:GQ31" si="599">IF(ISERROR(+GC30/GC19),"",+GC30/GC19)</f>
        <v/>
      </c>
      <c r="GD31" s="680" t="str">
        <f t="shared" si="599"/>
        <v/>
      </c>
      <c r="GE31" s="680" t="str">
        <f t="shared" si="599"/>
        <v/>
      </c>
      <c r="GF31" s="680" t="str">
        <f t="shared" si="599"/>
        <v/>
      </c>
      <c r="GG31" s="680" t="str">
        <f t="shared" si="599"/>
        <v/>
      </c>
      <c r="GH31" s="680" t="str">
        <f t="shared" si="599"/>
        <v/>
      </c>
      <c r="GI31" s="680" t="str">
        <f t="shared" si="599"/>
        <v/>
      </c>
      <c r="GJ31" s="680" t="str">
        <f t="shared" si="599"/>
        <v/>
      </c>
      <c r="GK31" s="680" t="str">
        <f t="shared" si="599"/>
        <v/>
      </c>
      <c r="GL31" s="680" t="str">
        <f t="shared" si="599"/>
        <v/>
      </c>
      <c r="GM31" s="680" t="str">
        <f t="shared" si="599"/>
        <v/>
      </c>
      <c r="GN31" s="680" t="str">
        <f t="shared" si="599"/>
        <v/>
      </c>
      <c r="GO31" s="680" t="str">
        <f t="shared" si="599"/>
        <v/>
      </c>
      <c r="GP31" s="680" t="str">
        <f t="shared" si="599"/>
        <v/>
      </c>
      <c r="GQ31" s="769" t="str">
        <f t="shared" si="599"/>
        <v/>
      </c>
      <c r="GR31" s="778"/>
      <c r="GS31" s="678"/>
      <c r="GT31" s="680" t="str">
        <f>IF(ISERROR(+GT30/GT19),"",+GT30/GT19)</f>
        <v/>
      </c>
      <c r="GU31" s="680" t="str">
        <f t="shared" ref="GU31:HI31" si="600">IF(ISERROR(+GU30/GU19),"",+GU30/GU19)</f>
        <v/>
      </c>
      <c r="GV31" s="680" t="str">
        <f t="shared" si="600"/>
        <v/>
      </c>
      <c r="GW31" s="680" t="str">
        <f t="shared" si="600"/>
        <v/>
      </c>
      <c r="GX31" s="680" t="str">
        <f t="shared" si="600"/>
        <v/>
      </c>
      <c r="GY31" s="680" t="str">
        <f t="shared" si="600"/>
        <v/>
      </c>
      <c r="GZ31" s="680" t="str">
        <f t="shared" si="600"/>
        <v/>
      </c>
      <c r="HA31" s="680" t="str">
        <f t="shared" si="600"/>
        <v/>
      </c>
      <c r="HB31" s="680" t="str">
        <f t="shared" si="600"/>
        <v/>
      </c>
      <c r="HC31" s="680" t="str">
        <f t="shared" si="600"/>
        <v/>
      </c>
      <c r="HD31" s="680" t="str">
        <f t="shared" si="600"/>
        <v/>
      </c>
      <c r="HE31" s="680" t="str">
        <f t="shared" si="600"/>
        <v/>
      </c>
      <c r="HF31" s="680" t="str">
        <f t="shared" si="600"/>
        <v/>
      </c>
      <c r="HG31" s="680" t="str">
        <f t="shared" si="600"/>
        <v/>
      </c>
      <c r="HH31" s="680" t="str">
        <f t="shared" si="600"/>
        <v/>
      </c>
      <c r="HI31" s="769" t="str">
        <f t="shared" si="600"/>
        <v/>
      </c>
      <c r="HJ31" s="775"/>
    </row>
    <row r="32" spans="1:234" s="23" customFormat="1" ht="12.75">
      <c r="A32" s="768"/>
      <c r="B32" s="679"/>
      <c r="C32" s="678"/>
      <c r="D32" s="685"/>
      <c r="E32" s="685"/>
      <c r="F32" s="685"/>
      <c r="G32" s="685"/>
      <c r="H32" s="685"/>
      <c r="I32" s="685"/>
      <c r="J32" s="685"/>
      <c r="K32" s="685"/>
      <c r="L32" s="685"/>
      <c r="M32" s="685"/>
      <c r="N32" s="685"/>
      <c r="O32" s="685"/>
      <c r="P32" s="685"/>
      <c r="Q32" s="685"/>
      <c r="R32" s="685"/>
      <c r="S32" s="774"/>
      <c r="T32" s="775"/>
      <c r="U32" s="678"/>
      <c r="V32" s="685"/>
      <c r="W32" s="685"/>
      <c r="X32" s="685"/>
      <c r="Y32" s="685"/>
      <c r="Z32" s="685"/>
      <c r="AA32" s="685"/>
      <c r="AB32" s="685"/>
      <c r="AC32" s="685"/>
      <c r="AD32" s="685"/>
      <c r="AE32" s="685"/>
      <c r="AF32" s="685"/>
      <c r="AG32" s="685"/>
      <c r="AH32" s="685"/>
      <c r="AI32" s="685"/>
      <c r="AJ32" s="685"/>
      <c r="AK32" s="774"/>
      <c r="AL32" s="775"/>
      <c r="AM32" s="678"/>
      <c r="AN32" s="685"/>
      <c r="AO32" s="685"/>
      <c r="AP32" s="685"/>
      <c r="AQ32" s="685"/>
      <c r="AR32" s="685"/>
      <c r="AS32" s="685"/>
      <c r="AT32" s="685"/>
      <c r="AU32" s="685"/>
      <c r="AV32" s="685"/>
      <c r="AW32" s="685"/>
      <c r="AX32" s="685"/>
      <c r="AY32" s="685"/>
      <c r="AZ32" s="685"/>
      <c r="BA32" s="685"/>
      <c r="BB32" s="685"/>
      <c r="BC32" s="776"/>
      <c r="BD32" s="775"/>
      <c r="BE32" s="678"/>
      <c r="BF32" s="685"/>
      <c r="BG32" s="685"/>
      <c r="BH32" s="685"/>
      <c r="BI32" s="685"/>
      <c r="BJ32" s="685"/>
      <c r="BK32" s="685"/>
      <c r="BL32" s="685"/>
      <c r="BM32" s="685"/>
      <c r="BN32" s="685"/>
      <c r="BO32" s="685"/>
      <c r="BP32" s="685"/>
      <c r="BQ32" s="685"/>
      <c r="BR32" s="685"/>
      <c r="BS32" s="685"/>
      <c r="BT32" s="685"/>
      <c r="BU32" s="774"/>
      <c r="BV32" s="775"/>
      <c r="BW32" s="678"/>
      <c r="BX32" s="685"/>
      <c r="BY32" s="685"/>
      <c r="BZ32" s="685"/>
      <c r="CA32" s="685"/>
      <c r="CB32" s="685"/>
      <c r="CC32" s="685"/>
      <c r="CD32" s="685"/>
      <c r="CE32" s="685"/>
      <c r="CF32" s="685"/>
      <c r="CG32" s="685"/>
      <c r="CH32" s="685"/>
      <c r="CI32" s="685"/>
      <c r="CJ32" s="685"/>
      <c r="CK32" s="685"/>
      <c r="CL32" s="685"/>
      <c r="CM32" s="774"/>
      <c r="CN32" s="775"/>
      <c r="CO32" s="678"/>
      <c r="CP32" s="685"/>
      <c r="CQ32" s="685"/>
      <c r="CR32" s="685"/>
      <c r="CS32" s="685"/>
      <c r="CT32" s="685"/>
      <c r="CU32" s="685"/>
      <c r="CV32" s="685"/>
      <c r="CW32" s="685"/>
      <c r="CX32" s="685"/>
      <c r="CY32" s="685"/>
      <c r="CZ32" s="685"/>
      <c r="DA32" s="685"/>
      <c r="DB32" s="685"/>
      <c r="DC32" s="685"/>
      <c r="DD32" s="685"/>
      <c r="DE32" s="774"/>
      <c r="DF32" s="775"/>
      <c r="DG32" s="678"/>
      <c r="DH32" s="685"/>
      <c r="DI32" s="685"/>
      <c r="DJ32" s="685"/>
      <c r="DK32" s="685"/>
      <c r="DL32" s="685"/>
      <c r="DM32" s="685"/>
      <c r="DN32" s="685"/>
      <c r="DO32" s="685"/>
      <c r="DP32" s="685"/>
      <c r="DQ32" s="685"/>
      <c r="DR32" s="685"/>
      <c r="DS32" s="685"/>
      <c r="DT32" s="685"/>
      <c r="DU32" s="685"/>
      <c r="DV32" s="685"/>
      <c r="DW32" s="774"/>
      <c r="DX32" s="775"/>
      <c r="DY32" s="678"/>
      <c r="DZ32" s="685"/>
      <c r="EA32" s="685"/>
      <c r="EB32" s="685"/>
      <c r="EC32" s="685"/>
      <c r="ED32" s="685"/>
      <c r="EE32" s="685"/>
      <c r="EF32" s="685"/>
      <c r="EG32" s="685"/>
      <c r="EH32" s="685"/>
      <c r="EI32" s="685"/>
      <c r="EJ32" s="685"/>
      <c r="EK32" s="685"/>
      <c r="EL32" s="685"/>
      <c r="EM32" s="685"/>
      <c r="EN32" s="685"/>
      <c r="EO32" s="774"/>
      <c r="EP32" s="775"/>
      <c r="EQ32" s="678"/>
      <c r="ER32" s="685"/>
      <c r="ES32" s="685"/>
      <c r="ET32" s="685"/>
      <c r="EU32" s="685"/>
      <c r="EV32" s="685"/>
      <c r="EW32" s="685"/>
      <c r="EX32" s="685"/>
      <c r="EY32" s="685"/>
      <c r="EZ32" s="685"/>
      <c r="FA32" s="685"/>
      <c r="FB32" s="685"/>
      <c r="FC32" s="685"/>
      <c r="FD32" s="685"/>
      <c r="FE32" s="685"/>
      <c r="FF32" s="685"/>
      <c r="FG32" s="774"/>
      <c r="FH32" s="775"/>
      <c r="FI32" s="678"/>
      <c r="FJ32" s="685"/>
      <c r="FK32" s="685"/>
      <c r="FL32" s="685"/>
      <c r="FM32" s="685"/>
      <c r="FN32" s="685"/>
      <c r="FO32" s="685"/>
      <c r="FP32" s="685"/>
      <c r="FQ32" s="685"/>
      <c r="FR32" s="685"/>
      <c r="FS32" s="685"/>
      <c r="FT32" s="685"/>
      <c r="FU32" s="685"/>
      <c r="FV32" s="685"/>
      <c r="FW32" s="685"/>
      <c r="FX32" s="685"/>
      <c r="FY32" s="774"/>
      <c r="FZ32" s="775"/>
      <c r="GA32" s="678"/>
      <c r="GB32" s="685"/>
      <c r="GC32" s="685"/>
      <c r="GD32" s="685"/>
      <c r="GE32" s="685"/>
      <c r="GF32" s="685"/>
      <c r="GG32" s="685"/>
      <c r="GH32" s="685"/>
      <c r="GI32" s="685"/>
      <c r="GJ32" s="685"/>
      <c r="GK32" s="685"/>
      <c r="GL32" s="685"/>
      <c r="GM32" s="685"/>
      <c r="GN32" s="685"/>
      <c r="GO32" s="685"/>
      <c r="GP32" s="685"/>
      <c r="GQ32" s="774"/>
      <c r="GR32" s="775"/>
      <c r="GS32" s="678"/>
      <c r="GT32" s="685"/>
      <c r="GU32" s="685"/>
      <c r="GV32" s="685"/>
      <c r="GW32" s="685"/>
      <c r="GX32" s="685"/>
      <c r="GY32" s="685"/>
      <c r="GZ32" s="685"/>
      <c r="HA32" s="685"/>
      <c r="HB32" s="685"/>
      <c r="HC32" s="685"/>
      <c r="HD32" s="685"/>
      <c r="HE32" s="685"/>
      <c r="HF32" s="685"/>
      <c r="HG32" s="685"/>
      <c r="HH32" s="685"/>
      <c r="HI32" s="774"/>
      <c r="HJ32" s="775"/>
    </row>
    <row r="33" spans="1:230" s="763" customFormat="1" ht="11.25">
      <c r="A33" s="734">
        <v>30</v>
      </c>
      <c r="B33" s="690" t="s">
        <v>163</v>
      </c>
      <c r="C33" s="684"/>
      <c r="D33" s="691"/>
      <c r="E33" s="691"/>
      <c r="F33" s="691"/>
      <c r="G33" s="691"/>
      <c r="H33" s="691"/>
      <c r="I33" s="691"/>
      <c r="J33" s="691"/>
      <c r="K33" s="691"/>
      <c r="L33" s="691"/>
      <c r="M33" s="691"/>
      <c r="N33" s="691"/>
      <c r="O33" s="691"/>
      <c r="P33" s="691"/>
      <c r="Q33" s="691"/>
      <c r="R33" s="691"/>
      <c r="S33" s="782"/>
      <c r="T33" s="760"/>
      <c r="U33" s="684"/>
      <c r="V33" s="691"/>
      <c r="W33" s="691"/>
      <c r="X33" s="691"/>
      <c r="Y33" s="691"/>
      <c r="Z33" s="691"/>
      <c r="AA33" s="691"/>
      <c r="AB33" s="691"/>
      <c r="AC33" s="691"/>
      <c r="AD33" s="691"/>
      <c r="AE33" s="691"/>
      <c r="AF33" s="691"/>
      <c r="AG33" s="691"/>
      <c r="AH33" s="691"/>
      <c r="AI33" s="691"/>
      <c r="AJ33" s="691"/>
      <c r="AK33" s="782"/>
      <c r="AL33" s="760"/>
      <c r="AM33" s="684"/>
      <c r="AN33" s="691"/>
      <c r="AO33" s="691"/>
      <c r="AP33" s="691"/>
      <c r="AQ33" s="691"/>
      <c r="AR33" s="691"/>
      <c r="AS33" s="691"/>
      <c r="AT33" s="691"/>
      <c r="AU33" s="691"/>
      <c r="AV33" s="691"/>
      <c r="AW33" s="691"/>
      <c r="AX33" s="691"/>
      <c r="AY33" s="691"/>
      <c r="AZ33" s="691"/>
      <c r="BA33" s="691"/>
      <c r="BB33" s="691"/>
      <c r="BC33" s="783"/>
      <c r="BD33" s="760"/>
      <c r="BE33" s="684"/>
      <c r="BF33" s="691"/>
      <c r="BG33" s="691"/>
      <c r="BH33" s="691"/>
      <c r="BI33" s="691"/>
      <c r="BJ33" s="691"/>
      <c r="BK33" s="691"/>
      <c r="BL33" s="691"/>
      <c r="BM33" s="691"/>
      <c r="BN33" s="691"/>
      <c r="BO33" s="691"/>
      <c r="BP33" s="691"/>
      <c r="BQ33" s="691"/>
      <c r="BR33" s="691"/>
      <c r="BS33" s="691"/>
      <c r="BT33" s="691"/>
      <c r="BU33" s="782"/>
      <c r="BV33" s="760"/>
      <c r="BW33" s="684"/>
      <c r="BX33" s="691"/>
      <c r="BY33" s="691"/>
      <c r="BZ33" s="691"/>
      <c r="CA33" s="691"/>
      <c r="CB33" s="691"/>
      <c r="CC33" s="691"/>
      <c r="CD33" s="691"/>
      <c r="CE33" s="691"/>
      <c r="CF33" s="691"/>
      <c r="CG33" s="691"/>
      <c r="CH33" s="691"/>
      <c r="CI33" s="691"/>
      <c r="CJ33" s="691"/>
      <c r="CK33" s="691"/>
      <c r="CL33" s="691"/>
      <c r="CM33" s="782"/>
      <c r="CN33" s="760"/>
      <c r="CO33" s="684"/>
      <c r="CP33" s="691"/>
      <c r="CQ33" s="691"/>
      <c r="CR33" s="691"/>
      <c r="CS33" s="691"/>
      <c r="CT33" s="691"/>
      <c r="CU33" s="691"/>
      <c r="CV33" s="691"/>
      <c r="CW33" s="691"/>
      <c r="CX33" s="691"/>
      <c r="CY33" s="691"/>
      <c r="CZ33" s="691"/>
      <c r="DA33" s="691"/>
      <c r="DB33" s="691"/>
      <c r="DC33" s="691"/>
      <c r="DD33" s="691"/>
      <c r="DE33" s="782"/>
      <c r="DF33" s="760"/>
      <c r="DG33" s="684"/>
      <c r="DH33" s="691"/>
      <c r="DI33" s="691"/>
      <c r="DJ33" s="691"/>
      <c r="DK33" s="691"/>
      <c r="DL33" s="691"/>
      <c r="DM33" s="691"/>
      <c r="DN33" s="691"/>
      <c r="DO33" s="691"/>
      <c r="DP33" s="691"/>
      <c r="DQ33" s="691"/>
      <c r="DR33" s="691"/>
      <c r="DS33" s="691"/>
      <c r="DT33" s="691"/>
      <c r="DU33" s="691"/>
      <c r="DV33" s="691"/>
      <c r="DW33" s="782"/>
      <c r="DX33" s="760"/>
      <c r="DY33" s="684"/>
      <c r="DZ33" s="691"/>
      <c r="EA33" s="691"/>
      <c r="EB33" s="691"/>
      <c r="EC33" s="691"/>
      <c r="ED33" s="691"/>
      <c r="EE33" s="691"/>
      <c r="EF33" s="691"/>
      <c r="EG33" s="691"/>
      <c r="EH33" s="691"/>
      <c r="EI33" s="691"/>
      <c r="EJ33" s="691"/>
      <c r="EK33" s="691"/>
      <c r="EL33" s="691"/>
      <c r="EM33" s="691"/>
      <c r="EN33" s="691"/>
      <c r="EO33" s="782"/>
      <c r="EP33" s="760"/>
      <c r="EQ33" s="684"/>
      <c r="ER33" s="691"/>
      <c r="ES33" s="691"/>
      <c r="ET33" s="691"/>
      <c r="EU33" s="691"/>
      <c r="EV33" s="691"/>
      <c r="EW33" s="691"/>
      <c r="EX33" s="691"/>
      <c r="EY33" s="691"/>
      <c r="EZ33" s="691"/>
      <c r="FA33" s="691"/>
      <c r="FB33" s="691"/>
      <c r="FC33" s="691"/>
      <c r="FD33" s="691"/>
      <c r="FE33" s="691"/>
      <c r="FF33" s="691"/>
      <c r="FG33" s="782"/>
      <c r="FH33" s="760"/>
      <c r="FI33" s="684"/>
      <c r="FJ33" s="691"/>
      <c r="FK33" s="691"/>
      <c r="FL33" s="691"/>
      <c r="FM33" s="691"/>
      <c r="FN33" s="691"/>
      <c r="FO33" s="691"/>
      <c r="FP33" s="691"/>
      <c r="FQ33" s="691"/>
      <c r="FR33" s="691"/>
      <c r="FS33" s="691"/>
      <c r="FT33" s="691"/>
      <c r="FU33" s="691"/>
      <c r="FV33" s="691"/>
      <c r="FW33" s="691"/>
      <c r="FX33" s="691"/>
      <c r="FY33" s="782"/>
      <c r="FZ33" s="760"/>
      <c r="GA33" s="684"/>
      <c r="GB33" s="691"/>
      <c r="GC33" s="691"/>
      <c r="GD33" s="691"/>
      <c r="GE33" s="691"/>
      <c r="GF33" s="691"/>
      <c r="GG33" s="691"/>
      <c r="GH33" s="691"/>
      <c r="GI33" s="691"/>
      <c r="GJ33" s="691"/>
      <c r="GK33" s="691"/>
      <c r="GL33" s="691"/>
      <c r="GM33" s="691"/>
      <c r="GN33" s="691"/>
      <c r="GO33" s="691"/>
      <c r="GP33" s="691"/>
      <c r="GQ33" s="782"/>
      <c r="GR33" s="760"/>
      <c r="GS33" s="684"/>
      <c r="GT33" s="691"/>
      <c r="GU33" s="691"/>
      <c r="GV33" s="691"/>
      <c r="GW33" s="691"/>
      <c r="GX33" s="691"/>
      <c r="GY33" s="691"/>
      <c r="GZ33" s="691"/>
      <c r="HA33" s="691"/>
      <c r="HB33" s="691"/>
      <c r="HC33" s="691"/>
      <c r="HD33" s="691"/>
      <c r="HE33" s="691"/>
      <c r="HF33" s="691"/>
      <c r="HG33" s="691"/>
      <c r="HH33" s="691"/>
      <c r="HI33" s="782"/>
      <c r="HJ33" s="760"/>
    </row>
    <row r="34" spans="1:230" s="5" customFormat="1" ht="11.25">
      <c r="A34" s="784">
        <v>31</v>
      </c>
      <c r="B34" s="692" t="s">
        <v>164</v>
      </c>
      <c r="C34" s="693"/>
      <c r="D34" s="680" t="str">
        <f>+D22</f>
        <v/>
      </c>
      <c r="E34" s="680" t="str">
        <f t="shared" ref="E34:S34" si="601">+E22</f>
        <v/>
      </c>
      <c r="F34" s="680" t="str">
        <f t="shared" si="601"/>
        <v/>
      </c>
      <c r="G34" s="680" t="str">
        <f t="shared" si="601"/>
        <v/>
      </c>
      <c r="H34" s="680" t="str">
        <f t="shared" si="601"/>
        <v/>
      </c>
      <c r="I34" s="680" t="str">
        <f t="shared" si="601"/>
        <v/>
      </c>
      <c r="J34" s="680" t="str">
        <f t="shared" si="601"/>
        <v/>
      </c>
      <c r="K34" s="680" t="str">
        <f t="shared" si="601"/>
        <v/>
      </c>
      <c r="L34" s="680" t="str">
        <f t="shared" si="601"/>
        <v/>
      </c>
      <c r="M34" s="680" t="str">
        <f t="shared" si="601"/>
        <v/>
      </c>
      <c r="N34" s="680" t="str">
        <f t="shared" si="601"/>
        <v/>
      </c>
      <c r="O34" s="680" t="str">
        <f t="shared" si="601"/>
        <v/>
      </c>
      <c r="P34" s="680" t="str">
        <f t="shared" si="601"/>
        <v/>
      </c>
      <c r="Q34" s="680" t="str">
        <f t="shared" si="601"/>
        <v/>
      </c>
      <c r="R34" s="680" t="str">
        <f t="shared" si="601"/>
        <v/>
      </c>
      <c r="S34" s="785" t="str">
        <f t="shared" si="601"/>
        <v/>
      </c>
      <c r="T34" s="786"/>
      <c r="U34" s="693"/>
      <c r="V34" s="680" t="str">
        <f>+V22</f>
        <v/>
      </c>
      <c r="W34" s="680" t="str">
        <f t="shared" ref="W34:AK34" si="602">+W22</f>
        <v/>
      </c>
      <c r="X34" s="680" t="str">
        <f t="shared" si="602"/>
        <v/>
      </c>
      <c r="Y34" s="680" t="str">
        <f t="shared" si="602"/>
        <v/>
      </c>
      <c r="Z34" s="680" t="str">
        <f t="shared" si="602"/>
        <v/>
      </c>
      <c r="AA34" s="680" t="str">
        <f t="shared" si="602"/>
        <v/>
      </c>
      <c r="AB34" s="680" t="str">
        <f t="shared" si="602"/>
        <v/>
      </c>
      <c r="AC34" s="680" t="str">
        <f t="shared" si="602"/>
        <v/>
      </c>
      <c r="AD34" s="680" t="str">
        <f t="shared" si="602"/>
        <v/>
      </c>
      <c r="AE34" s="680" t="str">
        <f t="shared" si="602"/>
        <v/>
      </c>
      <c r="AF34" s="680" t="str">
        <f t="shared" si="602"/>
        <v/>
      </c>
      <c r="AG34" s="680" t="str">
        <f t="shared" si="602"/>
        <v/>
      </c>
      <c r="AH34" s="680" t="str">
        <f t="shared" si="602"/>
        <v/>
      </c>
      <c r="AI34" s="680" t="str">
        <f t="shared" si="602"/>
        <v/>
      </c>
      <c r="AJ34" s="680" t="str">
        <f t="shared" si="602"/>
        <v/>
      </c>
      <c r="AK34" s="785" t="str">
        <f t="shared" si="602"/>
        <v/>
      </c>
      <c r="AL34" s="786"/>
      <c r="AM34" s="693"/>
      <c r="AN34" s="680" t="str">
        <f>+AN22</f>
        <v/>
      </c>
      <c r="AO34" s="680" t="str">
        <f t="shared" ref="AO34:BC34" si="603">+AO22</f>
        <v/>
      </c>
      <c r="AP34" s="680" t="str">
        <f t="shared" si="603"/>
        <v/>
      </c>
      <c r="AQ34" s="680" t="str">
        <f t="shared" si="603"/>
        <v/>
      </c>
      <c r="AR34" s="680" t="str">
        <f t="shared" si="603"/>
        <v/>
      </c>
      <c r="AS34" s="680" t="str">
        <f t="shared" si="603"/>
        <v/>
      </c>
      <c r="AT34" s="680" t="str">
        <f t="shared" si="603"/>
        <v/>
      </c>
      <c r="AU34" s="680" t="str">
        <f t="shared" si="603"/>
        <v/>
      </c>
      <c r="AV34" s="680" t="str">
        <f t="shared" si="603"/>
        <v/>
      </c>
      <c r="AW34" s="680" t="str">
        <f t="shared" si="603"/>
        <v/>
      </c>
      <c r="AX34" s="680" t="str">
        <f t="shared" si="603"/>
        <v/>
      </c>
      <c r="AY34" s="680" t="str">
        <f t="shared" si="603"/>
        <v/>
      </c>
      <c r="AZ34" s="680" t="str">
        <f t="shared" si="603"/>
        <v/>
      </c>
      <c r="BA34" s="680" t="str">
        <f t="shared" si="603"/>
        <v/>
      </c>
      <c r="BB34" s="680" t="str">
        <f t="shared" si="603"/>
        <v/>
      </c>
      <c r="BC34" s="787" t="str">
        <f t="shared" si="603"/>
        <v/>
      </c>
      <c r="BD34" s="786"/>
      <c r="BE34" s="693"/>
      <c r="BF34" s="680" t="str">
        <f>+BF22</f>
        <v/>
      </c>
      <c r="BG34" s="680" t="str">
        <f t="shared" ref="BG34:BU34" si="604">+BG22</f>
        <v/>
      </c>
      <c r="BH34" s="680" t="str">
        <f t="shared" si="604"/>
        <v/>
      </c>
      <c r="BI34" s="680" t="str">
        <f t="shared" si="604"/>
        <v/>
      </c>
      <c r="BJ34" s="680" t="str">
        <f t="shared" si="604"/>
        <v/>
      </c>
      <c r="BK34" s="680" t="str">
        <f t="shared" si="604"/>
        <v/>
      </c>
      <c r="BL34" s="680" t="str">
        <f t="shared" si="604"/>
        <v/>
      </c>
      <c r="BM34" s="680" t="str">
        <f t="shared" si="604"/>
        <v/>
      </c>
      <c r="BN34" s="680" t="str">
        <f t="shared" si="604"/>
        <v/>
      </c>
      <c r="BO34" s="680" t="str">
        <f t="shared" si="604"/>
        <v/>
      </c>
      <c r="BP34" s="680" t="str">
        <f t="shared" si="604"/>
        <v/>
      </c>
      <c r="BQ34" s="680" t="str">
        <f t="shared" si="604"/>
        <v/>
      </c>
      <c r="BR34" s="680" t="str">
        <f t="shared" si="604"/>
        <v/>
      </c>
      <c r="BS34" s="680" t="str">
        <f t="shared" si="604"/>
        <v/>
      </c>
      <c r="BT34" s="680" t="str">
        <f t="shared" si="604"/>
        <v/>
      </c>
      <c r="BU34" s="785" t="str">
        <f t="shared" si="604"/>
        <v/>
      </c>
      <c r="BV34" s="786"/>
      <c r="BW34" s="693"/>
      <c r="BX34" s="680" t="str">
        <f>+BX22</f>
        <v/>
      </c>
      <c r="BY34" s="680" t="str">
        <f t="shared" ref="BY34:CM34" si="605">+BY22</f>
        <v/>
      </c>
      <c r="BZ34" s="680" t="str">
        <f t="shared" si="605"/>
        <v/>
      </c>
      <c r="CA34" s="680" t="str">
        <f t="shared" si="605"/>
        <v/>
      </c>
      <c r="CB34" s="680" t="str">
        <f t="shared" si="605"/>
        <v/>
      </c>
      <c r="CC34" s="680" t="str">
        <f t="shared" si="605"/>
        <v/>
      </c>
      <c r="CD34" s="680" t="str">
        <f t="shared" si="605"/>
        <v/>
      </c>
      <c r="CE34" s="680" t="str">
        <f t="shared" si="605"/>
        <v/>
      </c>
      <c r="CF34" s="680" t="str">
        <f t="shared" si="605"/>
        <v/>
      </c>
      <c r="CG34" s="680" t="str">
        <f t="shared" si="605"/>
        <v/>
      </c>
      <c r="CH34" s="680" t="str">
        <f t="shared" si="605"/>
        <v/>
      </c>
      <c r="CI34" s="680" t="str">
        <f t="shared" si="605"/>
        <v/>
      </c>
      <c r="CJ34" s="680" t="str">
        <f t="shared" si="605"/>
        <v/>
      </c>
      <c r="CK34" s="680" t="str">
        <f t="shared" si="605"/>
        <v/>
      </c>
      <c r="CL34" s="680" t="str">
        <f t="shared" si="605"/>
        <v/>
      </c>
      <c r="CM34" s="785" t="str">
        <f t="shared" si="605"/>
        <v/>
      </c>
      <c r="CN34" s="786"/>
      <c r="CO34" s="693"/>
      <c r="CP34" s="680" t="str">
        <f>+CP22</f>
        <v/>
      </c>
      <c r="CQ34" s="680" t="str">
        <f t="shared" ref="CQ34:DE34" si="606">+CQ22</f>
        <v/>
      </c>
      <c r="CR34" s="680" t="str">
        <f t="shared" si="606"/>
        <v/>
      </c>
      <c r="CS34" s="680" t="str">
        <f t="shared" si="606"/>
        <v/>
      </c>
      <c r="CT34" s="680" t="str">
        <f t="shared" si="606"/>
        <v/>
      </c>
      <c r="CU34" s="680" t="str">
        <f t="shared" si="606"/>
        <v/>
      </c>
      <c r="CV34" s="680" t="str">
        <f t="shared" si="606"/>
        <v/>
      </c>
      <c r="CW34" s="680" t="str">
        <f t="shared" si="606"/>
        <v/>
      </c>
      <c r="CX34" s="680" t="str">
        <f t="shared" si="606"/>
        <v/>
      </c>
      <c r="CY34" s="680" t="str">
        <f t="shared" si="606"/>
        <v/>
      </c>
      <c r="CZ34" s="680" t="str">
        <f t="shared" si="606"/>
        <v/>
      </c>
      <c r="DA34" s="680" t="str">
        <f t="shared" si="606"/>
        <v/>
      </c>
      <c r="DB34" s="680" t="str">
        <f t="shared" si="606"/>
        <v/>
      </c>
      <c r="DC34" s="680" t="str">
        <f t="shared" si="606"/>
        <v/>
      </c>
      <c r="DD34" s="680" t="str">
        <f t="shared" si="606"/>
        <v/>
      </c>
      <c r="DE34" s="785" t="str">
        <f t="shared" si="606"/>
        <v/>
      </c>
      <c r="DF34" s="786"/>
      <c r="DG34" s="693"/>
      <c r="DH34" s="680" t="str">
        <f>+DH22</f>
        <v/>
      </c>
      <c r="DI34" s="680" t="str">
        <f t="shared" ref="DI34:DW34" si="607">+DI22</f>
        <v/>
      </c>
      <c r="DJ34" s="680" t="str">
        <f t="shared" si="607"/>
        <v/>
      </c>
      <c r="DK34" s="680" t="str">
        <f t="shared" si="607"/>
        <v/>
      </c>
      <c r="DL34" s="680" t="str">
        <f t="shared" si="607"/>
        <v/>
      </c>
      <c r="DM34" s="680" t="str">
        <f t="shared" si="607"/>
        <v/>
      </c>
      <c r="DN34" s="680" t="str">
        <f t="shared" si="607"/>
        <v/>
      </c>
      <c r="DO34" s="680" t="str">
        <f t="shared" si="607"/>
        <v/>
      </c>
      <c r="DP34" s="680" t="str">
        <f t="shared" si="607"/>
        <v/>
      </c>
      <c r="DQ34" s="680" t="str">
        <f t="shared" si="607"/>
        <v/>
      </c>
      <c r="DR34" s="680" t="str">
        <f t="shared" si="607"/>
        <v/>
      </c>
      <c r="DS34" s="680" t="str">
        <f t="shared" si="607"/>
        <v/>
      </c>
      <c r="DT34" s="680" t="str">
        <f t="shared" si="607"/>
        <v/>
      </c>
      <c r="DU34" s="680" t="str">
        <f t="shared" si="607"/>
        <v/>
      </c>
      <c r="DV34" s="680" t="str">
        <f t="shared" si="607"/>
        <v/>
      </c>
      <c r="DW34" s="785" t="str">
        <f t="shared" si="607"/>
        <v/>
      </c>
      <c r="DX34" s="786"/>
      <c r="DY34" s="693"/>
      <c r="DZ34" s="680" t="str">
        <f>+DZ22</f>
        <v/>
      </c>
      <c r="EA34" s="680" t="str">
        <f t="shared" ref="EA34:EO34" si="608">+EA22</f>
        <v/>
      </c>
      <c r="EB34" s="680" t="str">
        <f t="shared" si="608"/>
        <v/>
      </c>
      <c r="EC34" s="680" t="str">
        <f t="shared" si="608"/>
        <v/>
      </c>
      <c r="ED34" s="680" t="str">
        <f t="shared" si="608"/>
        <v/>
      </c>
      <c r="EE34" s="680" t="str">
        <f t="shared" si="608"/>
        <v/>
      </c>
      <c r="EF34" s="680" t="str">
        <f t="shared" si="608"/>
        <v/>
      </c>
      <c r="EG34" s="680" t="str">
        <f t="shared" si="608"/>
        <v/>
      </c>
      <c r="EH34" s="680" t="str">
        <f t="shared" si="608"/>
        <v/>
      </c>
      <c r="EI34" s="680" t="str">
        <f t="shared" si="608"/>
        <v/>
      </c>
      <c r="EJ34" s="680" t="str">
        <f t="shared" si="608"/>
        <v/>
      </c>
      <c r="EK34" s="680" t="str">
        <f t="shared" si="608"/>
        <v/>
      </c>
      <c r="EL34" s="680" t="str">
        <f t="shared" si="608"/>
        <v/>
      </c>
      <c r="EM34" s="680" t="str">
        <f t="shared" si="608"/>
        <v/>
      </c>
      <c r="EN34" s="680" t="str">
        <f t="shared" si="608"/>
        <v/>
      </c>
      <c r="EO34" s="785" t="str">
        <f t="shared" si="608"/>
        <v/>
      </c>
      <c r="EP34" s="786"/>
      <c r="EQ34" s="693"/>
      <c r="ER34" s="680" t="str">
        <f>+ER22</f>
        <v/>
      </c>
      <c r="ES34" s="680" t="str">
        <f t="shared" ref="ES34:FG34" si="609">+ES22</f>
        <v/>
      </c>
      <c r="ET34" s="680" t="str">
        <f t="shared" si="609"/>
        <v/>
      </c>
      <c r="EU34" s="680" t="str">
        <f t="shared" si="609"/>
        <v/>
      </c>
      <c r="EV34" s="680" t="str">
        <f t="shared" si="609"/>
        <v/>
      </c>
      <c r="EW34" s="680" t="str">
        <f t="shared" si="609"/>
        <v/>
      </c>
      <c r="EX34" s="680" t="str">
        <f t="shared" si="609"/>
        <v/>
      </c>
      <c r="EY34" s="680" t="str">
        <f t="shared" si="609"/>
        <v/>
      </c>
      <c r="EZ34" s="680" t="str">
        <f t="shared" si="609"/>
        <v/>
      </c>
      <c r="FA34" s="680" t="str">
        <f t="shared" si="609"/>
        <v/>
      </c>
      <c r="FB34" s="680" t="str">
        <f t="shared" si="609"/>
        <v/>
      </c>
      <c r="FC34" s="680" t="str">
        <f t="shared" si="609"/>
        <v/>
      </c>
      <c r="FD34" s="680" t="str">
        <f t="shared" si="609"/>
        <v/>
      </c>
      <c r="FE34" s="680" t="str">
        <f t="shared" si="609"/>
        <v/>
      </c>
      <c r="FF34" s="680" t="str">
        <f t="shared" si="609"/>
        <v/>
      </c>
      <c r="FG34" s="785" t="str">
        <f t="shared" si="609"/>
        <v/>
      </c>
      <c r="FH34" s="786"/>
      <c r="FI34" s="693"/>
      <c r="FJ34" s="680" t="str">
        <f>+FJ22</f>
        <v/>
      </c>
      <c r="FK34" s="680" t="str">
        <f t="shared" ref="FK34:FY34" si="610">+FK22</f>
        <v/>
      </c>
      <c r="FL34" s="680" t="str">
        <f t="shared" si="610"/>
        <v/>
      </c>
      <c r="FM34" s="680" t="str">
        <f t="shared" si="610"/>
        <v/>
      </c>
      <c r="FN34" s="680" t="str">
        <f t="shared" si="610"/>
        <v/>
      </c>
      <c r="FO34" s="680" t="str">
        <f t="shared" si="610"/>
        <v/>
      </c>
      <c r="FP34" s="680" t="str">
        <f t="shared" si="610"/>
        <v/>
      </c>
      <c r="FQ34" s="680" t="str">
        <f t="shared" si="610"/>
        <v/>
      </c>
      <c r="FR34" s="680" t="str">
        <f t="shared" si="610"/>
        <v/>
      </c>
      <c r="FS34" s="680" t="str">
        <f t="shared" si="610"/>
        <v/>
      </c>
      <c r="FT34" s="680" t="str">
        <f t="shared" si="610"/>
        <v/>
      </c>
      <c r="FU34" s="680" t="str">
        <f t="shared" si="610"/>
        <v/>
      </c>
      <c r="FV34" s="680" t="str">
        <f t="shared" si="610"/>
        <v/>
      </c>
      <c r="FW34" s="680" t="str">
        <f t="shared" si="610"/>
        <v/>
      </c>
      <c r="FX34" s="680" t="str">
        <f t="shared" si="610"/>
        <v/>
      </c>
      <c r="FY34" s="785" t="str">
        <f t="shared" si="610"/>
        <v/>
      </c>
      <c r="FZ34" s="786"/>
      <c r="GA34" s="693"/>
      <c r="GB34" s="680" t="str">
        <f>+GB22</f>
        <v/>
      </c>
      <c r="GC34" s="680" t="str">
        <f t="shared" ref="GC34:GQ34" si="611">+GC22</f>
        <v/>
      </c>
      <c r="GD34" s="680" t="str">
        <f t="shared" si="611"/>
        <v/>
      </c>
      <c r="GE34" s="680" t="str">
        <f t="shared" si="611"/>
        <v/>
      </c>
      <c r="GF34" s="680" t="str">
        <f t="shared" si="611"/>
        <v/>
      </c>
      <c r="GG34" s="680" t="str">
        <f t="shared" si="611"/>
        <v/>
      </c>
      <c r="GH34" s="680" t="str">
        <f t="shared" si="611"/>
        <v/>
      </c>
      <c r="GI34" s="680" t="str">
        <f t="shared" si="611"/>
        <v/>
      </c>
      <c r="GJ34" s="680" t="str">
        <f t="shared" si="611"/>
        <v/>
      </c>
      <c r="GK34" s="680" t="str">
        <f t="shared" si="611"/>
        <v/>
      </c>
      <c r="GL34" s="680" t="str">
        <f t="shared" si="611"/>
        <v/>
      </c>
      <c r="GM34" s="680" t="str">
        <f t="shared" si="611"/>
        <v/>
      </c>
      <c r="GN34" s="680" t="str">
        <f t="shared" si="611"/>
        <v/>
      </c>
      <c r="GO34" s="680" t="str">
        <f t="shared" si="611"/>
        <v/>
      </c>
      <c r="GP34" s="680" t="str">
        <f t="shared" si="611"/>
        <v/>
      </c>
      <c r="GQ34" s="785" t="str">
        <f t="shared" si="611"/>
        <v/>
      </c>
      <c r="GR34" s="786"/>
      <c r="GS34" s="693"/>
      <c r="GT34" s="680" t="str">
        <f>+GT22</f>
        <v/>
      </c>
      <c r="GU34" s="680" t="str">
        <f t="shared" ref="GU34:HI34" si="612">+GU22</f>
        <v/>
      </c>
      <c r="GV34" s="680" t="str">
        <f t="shared" si="612"/>
        <v/>
      </c>
      <c r="GW34" s="680" t="str">
        <f t="shared" si="612"/>
        <v/>
      </c>
      <c r="GX34" s="680" t="str">
        <f t="shared" si="612"/>
        <v/>
      </c>
      <c r="GY34" s="680" t="str">
        <f t="shared" si="612"/>
        <v/>
      </c>
      <c r="GZ34" s="680" t="str">
        <f t="shared" si="612"/>
        <v/>
      </c>
      <c r="HA34" s="680" t="str">
        <f t="shared" si="612"/>
        <v/>
      </c>
      <c r="HB34" s="680" t="str">
        <f t="shared" si="612"/>
        <v/>
      </c>
      <c r="HC34" s="680" t="str">
        <f t="shared" si="612"/>
        <v/>
      </c>
      <c r="HD34" s="680" t="str">
        <f t="shared" si="612"/>
        <v/>
      </c>
      <c r="HE34" s="680" t="str">
        <f t="shared" si="612"/>
        <v/>
      </c>
      <c r="HF34" s="680" t="str">
        <f t="shared" si="612"/>
        <v/>
      </c>
      <c r="HG34" s="680" t="str">
        <f t="shared" si="612"/>
        <v/>
      </c>
      <c r="HH34" s="680" t="str">
        <f t="shared" si="612"/>
        <v/>
      </c>
      <c r="HI34" s="785" t="str">
        <f t="shared" si="612"/>
        <v/>
      </c>
      <c r="HJ34" s="786"/>
    </row>
    <row r="35" spans="1:230" s="763" customFormat="1" ht="11.25">
      <c r="A35" s="734">
        <v>32</v>
      </c>
      <c r="B35" s="692" t="s">
        <v>38</v>
      </c>
      <c r="C35" s="684"/>
      <c r="D35" s="373"/>
      <c r="E35" s="373"/>
      <c r="F35" s="373"/>
      <c r="G35" s="373"/>
      <c r="H35" s="373"/>
      <c r="I35" s="373"/>
      <c r="J35" s="373"/>
      <c r="K35" s="373"/>
      <c r="L35" s="373"/>
      <c r="M35" s="373"/>
      <c r="N35" s="373"/>
      <c r="O35" s="373"/>
      <c r="P35" s="373"/>
      <c r="Q35" s="373"/>
      <c r="R35" s="373"/>
      <c r="S35" s="765"/>
      <c r="T35" s="760"/>
      <c r="U35" s="684"/>
      <c r="V35" s="373"/>
      <c r="W35" s="373"/>
      <c r="X35" s="373"/>
      <c r="Y35" s="373"/>
      <c r="Z35" s="373"/>
      <c r="AA35" s="373"/>
      <c r="AB35" s="373"/>
      <c r="AC35" s="373"/>
      <c r="AD35" s="373"/>
      <c r="AE35" s="373"/>
      <c r="AF35" s="373"/>
      <c r="AG35" s="373"/>
      <c r="AH35" s="373"/>
      <c r="AI35" s="373"/>
      <c r="AJ35" s="373"/>
      <c r="AK35" s="765"/>
      <c r="AL35" s="760"/>
      <c r="AM35" s="684"/>
      <c r="AN35" s="373"/>
      <c r="AO35" s="373"/>
      <c r="AP35" s="373"/>
      <c r="AQ35" s="373"/>
      <c r="AR35" s="373"/>
      <c r="AS35" s="373"/>
      <c r="AT35" s="373"/>
      <c r="AU35" s="373"/>
      <c r="AV35" s="373"/>
      <c r="AW35" s="373"/>
      <c r="AX35" s="373"/>
      <c r="AY35" s="373"/>
      <c r="AZ35" s="373"/>
      <c r="BA35" s="373"/>
      <c r="BB35" s="373"/>
      <c r="BC35" s="423"/>
      <c r="BD35" s="760"/>
      <c r="BE35" s="684"/>
      <c r="BF35" s="373"/>
      <c r="BG35" s="373"/>
      <c r="BH35" s="373"/>
      <c r="BI35" s="373"/>
      <c r="BJ35" s="373"/>
      <c r="BK35" s="373"/>
      <c r="BL35" s="373"/>
      <c r="BM35" s="373"/>
      <c r="BN35" s="373"/>
      <c r="BO35" s="373"/>
      <c r="BP35" s="373"/>
      <c r="BQ35" s="373"/>
      <c r="BR35" s="373"/>
      <c r="BS35" s="373"/>
      <c r="BT35" s="373"/>
      <c r="BU35" s="765"/>
      <c r="BV35" s="760"/>
      <c r="BW35" s="684"/>
      <c r="BX35" s="373"/>
      <c r="BY35" s="373"/>
      <c r="BZ35" s="373"/>
      <c r="CA35" s="373"/>
      <c r="CB35" s="373"/>
      <c r="CC35" s="373"/>
      <c r="CD35" s="373"/>
      <c r="CE35" s="373"/>
      <c r="CF35" s="373"/>
      <c r="CG35" s="373"/>
      <c r="CH35" s="373"/>
      <c r="CI35" s="373"/>
      <c r="CJ35" s="373"/>
      <c r="CK35" s="373"/>
      <c r="CL35" s="373"/>
      <c r="CM35" s="765"/>
      <c r="CN35" s="760"/>
      <c r="CO35" s="684"/>
      <c r="CP35" s="373"/>
      <c r="CQ35" s="373"/>
      <c r="CR35" s="373"/>
      <c r="CS35" s="373"/>
      <c r="CT35" s="373"/>
      <c r="CU35" s="373"/>
      <c r="CV35" s="373"/>
      <c r="CW35" s="373"/>
      <c r="CX35" s="373"/>
      <c r="CY35" s="373"/>
      <c r="CZ35" s="373"/>
      <c r="DA35" s="373"/>
      <c r="DB35" s="373"/>
      <c r="DC35" s="373"/>
      <c r="DD35" s="373"/>
      <c r="DE35" s="765"/>
      <c r="DF35" s="760"/>
      <c r="DG35" s="684"/>
      <c r="DH35" s="373"/>
      <c r="DI35" s="373"/>
      <c r="DJ35" s="373"/>
      <c r="DK35" s="373"/>
      <c r="DL35" s="373"/>
      <c r="DM35" s="373"/>
      <c r="DN35" s="373"/>
      <c r="DO35" s="373"/>
      <c r="DP35" s="373"/>
      <c r="DQ35" s="373"/>
      <c r="DR35" s="373"/>
      <c r="DS35" s="373"/>
      <c r="DT35" s="373"/>
      <c r="DU35" s="373"/>
      <c r="DV35" s="373"/>
      <c r="DW35" s="765"/>
      <c r="DX35" s="760"/>
      <c r="DY35" s="684"/>
      <c r="DZ35" s="373"/>
      <c r="EA35" s="373"/>
      <c r="EB35" s="373"/>
      <c r="EC35" s="373"/>
      <c r="ED35" s="373"/>
      <c r="EE35" s="373"/>
      <c r="EF35" s="373"/>
      <c r="EG35" s="373"/>
      <c r="EH35" s="373"/>
      <c r="EI35" s="373"/>
      <c r="EJ35" s="373"/>
      <c r="EK35" s="373"/>
      <c r="EL35" s="373"/>
      <c r="EM35" s="373"/>
      <c r="EN35" s="373"/>
      <c r="EO35" s="765"/>
      <c r="EP35" s="760"/>
      <c r="EQ35" s="684"/>
      <c r="ER35" s="373"/>
      <c r="ES35" s="373"/>
      <c r="ET35" s="373"/>
      <c r="EU35" s="373"/>
      <c r="EV35" s="373"/>
      <c r="EW35" s="373"/>
      <c r="EX35" s="373"/>
      <c r="EY35" s="373"/>
      <c r="EZ35" s="373"/>
      <c r="FA35" s="373"/>
      <c r="FB35" s="373"/>
      <c r="FC35" s="373"/>
      <c r="FD35" s="373"/>
      <c r="FE35" s="373"/>
      <c r="FF35" s="373"/>
      <c r="FG35" s="765"/>
      <c r="FH35" s="760"/>
      <c r="FI35" s="684"/>
      <c r="FJ35" s="373"/>
      <c r="FK35" s="373"/>
      <c r="FL35" s="373"/>
      <c r="FM35" s="373"/>
      <c r="FN35" s="373"/>
      <c r="FO35" s="373"/>
      <c r="FP35" s="373"/>
      <c r="FQ35" s="373"/>
      <c r="FR35" s="373"/>
      <c r="FS35" s="373"/>
      <c r="FT35" s="373"/>
      <c r="FU35" s="373"/>
      <c r="FV35" s="373"/>
      <c r="FW35" s="373"/>
      <c r="FX35" s="373"/>
      <c r="FY35" s="765"/>
      <c r="FZ35" s="760"/>
      <c r="GA35" s="684"/>
      <c r="GB35" s="373"/>
      <c r="GC35" s="373"/>
      <c r="GD35" s="373"/>
      <c r="GE35" s="373"/>
      <c r="GF35" s="373"/>
      <c r="GG35" s="373"/>
      <c r="GH35" s="373"/>
      <c r="GI35" s="373"/>
      <c r="GJ35" s="373"/>
      <c r="GK35" s="373"/>
      <c r="GL35" s="373"/>
      <c r="GM35" s="373"/>
      <c r="GN35" s="373"/>
      <c r="GO35" s="373"/>
      <c r="GP35" s="373"/>
      <c r="GQ35" s="765"/>
      <c r="GR35" s="760"/>
      <c r="GS35" s="684"/>
      <c r="GT35" s="373"/>
      <c r="GU35" s="373"/>
      <c r="GV35" s="373"/>
      <c r="GW35" s="373"/>
      <c r="GX35" s="373"/>
      <c r="GY35" s="373"/>
      <c r="GZ35" s="373"/>
      <c r="HA35" s="373"/>
      <c r="HB35" s="373"/>
      <c r="HC35" s="373"/>
      <c r="HD35" s="373"/>
      <c r="HE35" s="373"/>
      <c r="HF35" s="373"/>
      <c r="HG35" s="373"/>
      <c r="HH35" s="373"/>
      <c r="HI35" s="765"/>
      <c r="HJ35" s="760"/>
    </row>
    <row r="36" spans="1:230" s="763" customFormat="1" ht="11.25">
      <c r="A36" s="734"/>
      <c r="B36" s="692"/>
      <c r="C36" s="684"/>
      <c r="D36" s="694"/>
      <c r="E36" s="694"/>
      <c r="F36" s="694"/>
      <c r="G36" s="694"/>
      <c r="H36" s="694"/>
      <c r="I36" s="694"/>
      <c r="J36" s="694"/>
      <c r="K36" s="694"/>
      <c r="L36" s="694"/>
      <c r="M36" s="694"/>
      <c r="N36" s="694"/>
      <c r="O36" s="694"/>
      <c r="P36" s="694"/>
      <c r="Q36" s="694"/>
      <c r="R36" s="694"/>
      <c r="S36" s="788"/>
      <c r="T36" s="760"/>
      <c r="U36" s="684"/>
      <c r="V36" s="694"/>
      <c r="W36" s="694"/>
      <c r="X36" s="694"/>
      <c r="Y36" s="694"/>
      <c r="Z36" s="694"/>
      <c r="AA36" s="694"/>
      <c r="AB36" s="694"/>
      <c r="AC36" s="694"/>
      <c r="AD36" s="694"/>
      <c r="AE36" s="694"/>
      <c r="AF36" s="694"/>
      <c r="AG36" s="694"/>
      <c r="AH36" s="694"/>
      <c r="AI36" s="694"/>
      <c r="AJ36" s="694"/>
      <c r="AK36" s="788"/>
      <c r="AL36" s="760"/>
      <c r="AM36" s="684"/>
      <c r="AN36" s="694"/>
      <c r="AO36" s="694"/>
      <c r="AP36" s="694"/>
      <c r="AQ36" s="694"/>
      <c r="AR36" s="694"/>
      <c r="AS36" s="694"/>
      <c r="AT36" s="694"/>
      <c r="AU36" s="694"/>
      <c r="AV36" s="694"/>
      <c r="AW36" s="694"/>
      <c r="AX36" s="694"/>
      <c r="AY36" s="694"/>
      <c r="AZ36" s="694"/>
      <c r="BA36" s="694"/>
      <c r="BB36" s="694"/>
      <c r="BC36" s="789"/>
      <c r="BD36" s="760"/>
      <c r="BE36" s="684"/>
      <c r="BF36" s="694"/>
      <c r="BG36" s="694"/>
      <c r="BH36" s="694"/>
      <c r="BI36" s="694"/>
      <c r="BJ36" s="694"/>
      <c r="BK36" s="694"/>
      <c r="BL36" s="694"/>
      <c r="BM36" s="694"/>
      <c r="BN36" s="694"/>
      <c r="BO36" s="694"/>
      <c r="BP36" s="694"/>
      <c r="BQ36" s="694"/>
      <c r="BR36" s="694"/>
      <c r="BS36" s="694"/>
      <c r="BT36" s="694"/>
      <c r="BU36" s="788"/>
      <c r="BV36" s="760"/>
      <c r="BW36" s="684"/>
      <c r="BX36" s="694"/>
      <c r="BY36" s="694"/>
      <c r="BZ36" s="694"/>
      <c r="CA36" s="694"/>
      <c r="CB36" s="694"/>
      <c r="CC36" s="694"/>
      <c r="CD36" s="694"/>
      <c r="CE36" s="694"/>
      <c r="CF36" s="694"/>
      <c r="CG36" s="694"/>
      <c r="CH36" s="694"/>
      <c r="CI36" s="694"/>
      <c r="CJ36" s="694"/>
      <c r="CK36" s="694"/>
      <c r="CL36" s="694"/>
      <c r="CM36" s="788"/>
      <c r="CN36" s="760"/>
      <c r="CO36" s="684"/>
      <c r="CP36" s="694"/>
      <c r="CQ36" s="694"/>
      <c r="CR36" s="694"/>
      <c r="CS36" s="694"/>
      <c r="CT36" s="694"/>
      <c r="CU36" s="694"/>
      <c r="CV36" s="694"/>
      <c r="CW36" s="694"/>
      <c r="CX36" s="694"/>
      <c r="CY36" s="694"/>
      <c r="CZ36" s="694"/>
      <c r="DA36" s="694"/>
      <c r="DB36" s="694"/>
      <c r="DC36" s="694"/>
      <c r="DD36" s="694"/>
      <c r="DE36" s="788"/>
      <c r="DF36" s="760"/>
      <c r="DG36" s="684"/>
      <c r="DH36" s="694"/>
      <c r="DI36" s="694"/>
      <c r="DJ36" s="694"/>
      <c r="DK36" s="694"/>
      <c r="DL36" s="694"/>
      <c r="DM36" s="694"/>
      <c r="DN36" s="694"/>
      <c r="DO36" s="694"/>
      <c r="DP36" s="694"/>
      <c r="DQ36" s="694"/>
      <c r="DR36" s="694"/>
      <c r="DS36" s="694"/>
      <c r="DT36" s="694"/>
      <c r="DU36" s="694"/>
      <c r="DV36" s="694"/>
      <c r="DW36" s="788"/>
      <c r="DX36" s="760"/>
      <c r="DY36" s="684"/>
      <c r="DZ36" s="694"/>
      <c r="EA36" s="694"/>
      <c r="EB36" s="694"/>
      <c r="EC36" s="694"/>
      <c r="ED36" s="694"/>
      <c r="EE36" s="694"/>
      <c r="EF36" s="694"/>
      <c r="EG36" s="694"/>
      <c r="EH36" s="694"/>
      <c r="EI36" s="694"/>
      <c r="EJ36" s="694"/>
      <c r="EK36" s="694"/>
      <c r="EL36" s="694"/>
      <c r="EM36" s="694"/>
      <c r="EN36" s="694"/>
      <c r="EO36" s="788"/>
      <c r="EP36" s="760"/>
      <c r="EQ36" s="684"/>
      <c r="ER36" s="694"/>
      <c r="ES36" s="694"/>
      <c r="ET36" s="694"/>
      <c r="EU36" s="694"/>
      <c r="EV36" s="694"/>
      <c r="EW36" s="694"/>
      <c r="EX36" s="694"/>
      <c r="EY36" s="694"/>
      <c r="EZ36" s="694"/>
      <c r="FA36" s="694"/>
      <c r="FB36" s="694"/>
      <c r="FC36" s="694"/>
      <c r="FD36" s="694"/>
      <c r="FE36" s="694"/>
      <c r="FF36" s="694"/>
      <c r="FG36" s="788"/>
      <c r="FH36" s="760"/>
      <c r="FI36" s="684"/>
      <c r="FJ36" s="694"/>
      <c r="FK36" s="694"/>
      <c r="FL36" s="694"/>
      <c r="FM36" s="694"/>
      <c r="FN36" s="694"/>
      <c r="FO36" s="694"/>
      <c r="FP36" s="694"/>
      <c r="FQ36" s="694"/>
      <c r="FR36" s="694"/>
      <c r="FS36" s="694"/>
      <c r="FT36" s="694"/>
      <c r="FU36" s="694"/>
      <c r="FV36" s="694"/>
      <c r="FW36" s="694"/>
      <c r="FX36" s="694"/>
      <c r="FY36" s="788"/>
      <c r="FZ36" s="760"/>
      <c r="GA36" s="684"/>
      <c r="GB36" s="694"/>
      <c r="GC36" s="694"/>
      <c r="GD36" s="694"/>
      <c r="GE36" s="694"/>
      <c r="GF36" s="694"/>
      <c r="GG36" s="694"/>
      <c r="GH36" s="694"/>
      <c r="GI36" s="694"/>
      <c r="GJ36" s="694"/>
      <c r="GK36" s="694"/>
      <c r="GL36" s="694"/>
      <c r="GM36" s="694"/>
      <c r="GN36" s="694"/>
      <c r="GO36" s="694"/>
      <c r="GP36" s="694"/>
      <c r="GQ36" s="788"/>
      <c r="GR36" s="760"/>
      <c r="GS36" s="684"/>
      <c r="GT36" s="694"/>
      <c r="GU36" s="694"/>
      <c r="GV36" s="694"/>
      <c r="GW36" s="694"/>
      <c r="GX36" s="694"/>
      <c r="GY36" s="694"/>
      <c r="GZ36" s="694"/>
      <c r="HA36" s="694"/>
      <c r="HB36" s="694"/>
      <c r="HC36" s="694"/>
      <c r="HD36" s="694"/>
      <c r="HE36" s="694"/>
      <c r="HF36" s="694"/>
      <c r="HG36" s="694"/>
      <c r="HH36" s="694"/>
      <c r="HI36" s="788"/>
      <c r="HJ36" s="760"/>
    </row>
    <row r="37" spans="1:230" s="763" customFormat="1" ht="11.25">
      <c r="A37" s="734">
        <v>33</v>
      </c>
      <c r="B37" s="690" t="s">
        <v>165</v>
      </c>
      <c r="C37" s="684"/>
      <c r="D37" s="694"/>
      <c r="E37" s="694"/>
      <c r="F37" s="694"/>
      <c r="G37" s="694"/>
      <c r="H37" s="694"/>
      <c r="I37" s="694"/>
      <c r="J37" s="694"/>
      <c r="K37" s="694"/>
      <c r="L37" s="694"/>
      <c r="M37" s="694"/>
      <c r="N37" s="694"/>
      <c r="O37" s="694"/>
      <c r="P37" s="694"/>
      <c r="Q37" s="694"/>
      <c r="R37" s="694"/>
      <c r="S37" s="788"/>
      <c r="T37" s="760"/>
      <c r="U37" s="684"/>
      <c r="V37" s="694"/>
      <c r="W37" s="694"/>
      <c r="X37" s="694"/>
      <c r="Y37" s="694"/>
      <c r="Z37" s="694"/>
      <c r="AA37" s="694"/>
      <c r="AB37" s="694"/>
      <c r="AC37" s="694"/>
      <c r="AD37" s="694"/>
      <c r="AE37" s="694"/>
      <c r="AF37" s="694"/>
      <c r="AG37" s="694"/>
      <c r="AH37" s="694"/>
      <c r="AI37" s="694"/>
      <c r="AJ37" s="694"/>
      <c r="AK37" s="788"/>
      <c r="AL37" s="760"/>
      <c r="AM37" s="684"/>
      <c r="AN37" s="694"/>
      <c r="AO37" s="694"/>
      <c r="AP37" s="694"/>
      <c r="AQ37" s="694"/>
      <c r="AR37" s="694"/>
      <c r="AS37" s="694"/>
      <c r="AT37" s="694"/>
      <c r="AU37" s="694"/>
      <c r="AV37" s="694"/>
      <c r="AW37" s="694"/>
      <c r="AX37" s="694"/>
      <c r="AY37" s="694"/>
      <c r="AZ37" s="694"/>
      <c r="BA37" s="694"/>
      <c r="BB37" s="694"/>
      <c r="BC37" s="789"/>
      <c r="BD37" s="760"/>
      <c r="BE37" s="684"/>
      <c r="BF37" s="694"/>
      <c r="BG37" s="694"/>
      <c r="BH37" s="694"/>
      <c r="BI37" s="694"/>
      <c r="BJ37" s="694"/>
      <c r="BK37" s="694"/>
      <c r="BL37" s="694"/>
      <c r="BM37" s="694"/>
      <c r="BN37" s="694"/>
      <c r="BO37" s="694"/>
      <c r="BP37" s="694"/>
      <c r="BQ37" s="694"/>
      <c r="BR37" s="694"/>
      <c r="BS37" s="694"/>
      <c r="BT37" s="694"/>
      <c r="BU37" s="788"/>
      <c r="BV37" s="760"/>
      <c r="BW37" s="684"/>
      <c r="BX37" s="694"/>
      <c r="BY37" s="694"/>
      <c r="BZ37" s="694"/>
      <c r="CA37" s="694"/>
      <c r="CB37" s="694"/>
      <c r="CC37" s="694"/>
      <c r="CD37" s="694"/>
      <c r="CE37" s="694"/>
      <c r="CF37" s="694"/>
      <c r="CG37" s="694"/>
      <c r="CH37" s="694"/>
      <c r="CI37" s="694"/>
      <c r="CJ37" s="694"/>
      <c r="CK37" s="694"/>
      <c r="CL37" s="694"/>
      <c r="CM37" s="788"/>
      <c r="CN37" s="760"/>
      <c r="CO37" s="684"/>
      <c r="CP37" s="694"/>
      <c r="CQ37" s="694"/>
      <c r="CR37" s="694"/>
      <c r="CS37" s="694"/>
      <c r="CT37" s="694"/>
      <c r="CU37" s="694"/>
      <c r="CV37" s="694"/>
      <c r="CW37" s="694"/>
      <c r="CX37" s="694"/>
      <c r="CY37" s="694"/>
      <c r="CZ37" s="694"/>
      <c r="DA37" s="694"/>
      <c r="DB37" s="694"/>
      <c r="DC37" s="694"/>
      <c r="DD37" s="694"/>
      <c r="DE37" s="788"/>
      <c r="DF37" s="760"/>
      <c r="DG37" s="684"/>
      <c r="DH37" s="694"/>
      <c r="DI37" s="694"/>
      <c r="DJ37" s="694"/>
      <c r="DK37" s="694"/>
      <c r="DL37" s="694"/>
      <c r="DM37" s="694"/>
      <c r="DN37" s="694"/>
      <c r="DO37" s="694"/>
      <c r="DP37" s="694"/>
      <c r="DQ37" s="694"/>
      <c r="DR37" s="694"/>
      <c r="DS37" s="694"/>
      <c r="DT37" s="694"/>
      <c r="DU37" s="694"/>
      <c r="DV37" s="694"/>
      <c r="DW37" s="788"/>
      <c r="DX37" s="760"/>
      <c r="DY37" s="684"/>
      <c r="DZ37" s="694"/>
      <c r="EA37" s="694"/>
      <c r="EB37" s="694"/>
      <c r="EC37" s="694"/>
      <c r="ED37" s="694"/>
      <c r="EE37" s="694"/>
      <c r="EF37" s="694"/>
      <c r="EG37" s="694"/>
      <c r="EH37" s="694"/>
      <c r="EI37" s="694"/>
      <c r="EJ37" s="694"/>
      <c r="EK37" s="694"/>
      <c r="EL37" s="694"/>
      <c r="EM37" s="694"/>
      <c r="EN37" s="694"/>
      <c r="EO37" s="788"/>
      <c r="EP37" s="760"/>
      <c r="EQ37" s="684"/>
      <c r="ER37" s="694"/>
      <c r="ES37" s="694"/>
      <c r="ET37" s="694"/>
      <c r="EU37" s="694"/>
      <c r="EV37" s="694"/>
      <c r="EW37" s="694"/>
      <c r="EX37" s="694"/>
      <c r="EY37" s="694"/>
      <c r="EZ37" s="694"/>
      <c r="FA37" s="694"/>
      <c r="FB37" s="694"/>
      <c r="FC37" s="694"/>
      <c r="FD37" s="694"/>
      <c r="FE37" s="694"/>
      <c r="FF37" s="694"/>
      <c r="FG37" s="788"/>
      <c r="FH37" s="760"/>
      <c r="FI37" s="684"/>
      <c r="FJ37" s="694"/>
      <c r="FK37" s="694"/>
      <c r="FL37" s="694"/>
      <c r="FM37" s="694"/>
      <c r="FN37" s="694"/>
      <c r="FO37" s="694"/>
      <c r="FP37" s="694"/>
      <c r="FQ37" s="694"/>
      <c r="FR37" s="694"/>
      <c r="FS37" s="694"/>
      <c r="FT37" s="694"/>
      <c r="FU37" s="694"/>
      <c r="FV37" s="694"/>
      <c r="FW37" s="694"/>
      <c r="FX37" s="694"/>
      <c r="FY37" s="788"/>
      <c r="FZ37" s="760"/>
      <c r="GA37" s="684"/>
      <c r="GB37" s="694"/>
      <c r="GC37" s="694"/>
      <c r="GD37" s="694"/>
      <c r="GE37" s="694"/>
      <c r="GF37" s="694"/>
      <c r="GG37" s="694"/>
      <c r="GH37" s="694"/>
      <c r="GI37" s="694"/>
      <c r="GJ37" s="694"/>
      <c r="GK37" s="694"/>
      <c r="GL37" s="694"/>
      <c r="GM37" s="694"/>
      <c r="GN37" s="694"/>
      <c r="GO37" s="694"/>
      <c r="GP37" s="694"/>
      <c r="GQ37" s="788"/>
      <c r="GR37" s="760"/>
      <c r="GS37" s="684"/>
      <c r="GT37" s="694"/>
      <c r="GU37" s="694"/>
      <c r="GV37" s="694"/>
      <c r="GW37" s="694"/>
      <c r="GX37" s="694"/>
      <c r="GY37" s="694"/>
      <c r="GZ37" s="694"/>
      <c r="HA37" s="694"/>
      <c r="HB37" s="694"/>
      <c r="HC37" s="694"/>
      <c r="HD37" s="694"/>
      <c r="HE37" s="694"/>
      <c r="HF37" s="694"/>
      <c r="HG37" s="694"/>
      <c r="HH37" s="694"/>
      <c r="HI37" s="788"/>
      <c r="HJ37" s="760"/>
    </row>
    <row r="38" spans="1:230" s="763" customFormat="1" ht="11.25">
      <c r="A38" s="734">
        <v>34</v>
      </c>
      <c r="B38" s="692" t="s">
        <v>169</v>
      </c>
      <c r="C38" s="682">
        <f>SUM(D38:S38)</f>
        <v>0</v>
      </c>
      <c r="D38" s="818"/>
      <c r="E38" s="818"/>
      <c r="F38" s="818"/>
      <c r="G38" s="818"/>
      <c r="H38" s="818"/>
      <c r="I38" s="818"/>
      <c r="J38" s="818"/>
      <c r="K38" s="818"/>
      <c r="L38" s="818"/>
      <c r="M38" s="818"/>
      <c r="N38" s="818"/>
      <c r="O38" s="818"/>
      <c r="P38" s="818"/>
      <c r="Q38" s="818"/>
      <c r="R38" s="818"/>
      <c r="S38" s="819"/>
      <c r="T38" s="820"/>
      <c r="U38" s="682">
        <f>SUM(V38:AK38)</f>
        <v>0</v>
      </c>
      <c r="V38" s="818"/>
      <c r="W38" s="818"/>
      <c r="X38" s="818"/>
      <c r="Y38" s="818"/>
      <c r="Z38" s="818"/>
      <c r="AA38" s="818"/>
      <c r="AB38" s="818"/>
      <c r="AC38" s="818"/>
      <c r="AD38" s="818"/>
      <c r="AE38" s="818"/>
      <c r="AF38" s="818"/>
      <c r="AG38" s="818"/>
      <c r="AH38" s="818"/>
      <c r="AI38" s="818"/>
      <c r="AJ38" s="818"/>
      <c r="AK38" s="819"/>
      <c r="AL38" s="820"/>
      <c r="AM38" s="682">
        <f>SUM(AN38:BC38)</f>
        <v>0</v>
      </c>
      <c r="AN38" s="818"/>
      <c r="AO38" s="818"/>
      <c r="AP38" s="818"/>
      <c r="AQ38" s="818"/>
      <c r="AR38" s="818"/>
      <c r="AS38" s="818"/>
      <c r="AT38" s="818"/>
      <c r="AU38" s="818"/>
      <c r="AV38" s="818"/>
      <c r="AW38" s="818"/>
      <c r="AX38" s="818"/>
      <c r="AY38" s="818"/>
      <c r="AZ38" s="818"/>
      <c r="BA38" s="818"/>
      <c r="BB38" s="818"/>
      <c r="BC38" s="821"/>
      <c r="BD38" s="820"/>
      <c r="BE38" s="682">
        <f>SUM(BF38:BU38)</f>
        <v>0</v>
      </c>
      <c r="BF38" s="818"/>
      <c r="BG38" s="818"/>
      <c r="BH38" s="818"/>
      <c r="BI38" s="818"/>
      <c r="BJ38" s="818"/>
      <c r="BK38" s="818"/>
      <c r="BL38" s="818"/>
      <c r="BM38" s="818"/>
      <c r="BN38" s="818"/>
      <c r="BO38" s="818"/>
      <c r="BP38" s="818"/>
      <c r="BQ38" s="818"/>
      <c r="BR38" s="818"/>
      <c r="BS38" s="818"/>
      <c r="BT38" s="818"/>
      <c r="BU38" s="819"/>
      <c r="BV38" s="820"/>
      <c r="BW38" s="682">
        <f>SUM(BX38:CM38)</f>
        <v>0</v>
      </c>
      <c r="BX38" s="818"/>
      <c r="BY38" s="818"/>
      <c r="BZ38" s="818"/>
      <c r="CA38" s="818"/>
      <c r="CB38" s="818"/>
      <c r="CC38" s="818"/>
      <c r="CD38" s="818"/>
      <c r="CE38" s="818"/>
      <c r="CF38" s="818"/>
      <c r="CG38" s="818"/>
      <c r="CH38" s="818"/>
      <c r="CI38" s="818"/>
      <c r="CJ38" s="818"/>
      <c r="CK38" s="818"/>
      <c r="CL38" s="818"/>
      <c r="CM38" s="819"/>
      <c r="CN38" s="820"/>
      <c r="CO38" s="682">
        <f>SUM(CP38:DE38)</f>
        <v>0</v>
      </c>
      <c r="CP38" s="818"/>
      <c r="CQ38" s="818"/>
      <c r="CR38" s="818"/>
      <c r="CS38" s="818"/>
      <c r="CT38" s="818"/>
      <c r="CU38" s="818"/>
      <c r="CV38" s="818"/>
      <c r="CW38" s="818"/>
      <c r="CX38" s="818"/>
      <c r="CY38" s="818"/>
      <c r="CZ38" s="818"/>
      <c r="DA38" s="818"/>
      <c r="DB38" s="818"/>
      <c r="DC38" s="818"/>
      <c r="DD38" s="818"/>
      <c r="DE38" s="819"/>
      <c r="DF38" s="820"/>
      <c r="DG38" s="682">
        <f>SUM(DH38:DW38)</f>
        <v>0</v>
      </c>
      <c r="DH38" s="818"/>
      <c r="DI38" s="818"/>
      <c r="DJ38" s="818"/>
      <c r="DK38" s="818"/>
      <c r="DL38" s="818"/>
      <c r="DM38" s="818"/>
      <c r="DN38" s="818"/>
      <c r="DO38" s="818"/>
      <c r="DP38" s="818"/>
      <c r="DQ38" s="818"/>
      <c r="DR38" s="818"/>
      <c r="DS38" s="818"/>
      <c r="DT38" s="818"/>
      <c r="DU38" s="818"/>
      <c r="DV38" s="818"/>
      <c r="DW38" s="819"/>
      <c r="DX38" s="820"/>
      <c r="DY38" s="682">
        <f>SUM(DZ38:EO38)</f>
        <v>0</v>
      </c>
      <c r="DZ38" s="818"/>
      <c r="EA38" s="818"/>
      <c r="EB38" s="818"/>
      <c r="EC38" s="818"/>
      <c r="ED38" s="818"/>
      <c r="EE38" s="818"/>
      <c r="EF38" s="818"/>
      <c r="EG38" s="818"/>
      <c r="EH38" s="818"/>
      <c r="EI38" s="818"/>
      <c r="EJ38" s="818"/>
      <c r="EK38" s="818"/>
      <c r="EL38" s="818"/>
      <c r="EM38" s="818"/>
      <c r="EN38" s="818"/>
      <c r="EO38" s="819"/>
      <c r="EP38" s="820"/>
      <c r="EQ38" s="682">
        <f>SUM(ER38:FG38)</f>
        <v>0</v>
      </c>
      <c r="ER38" s="818"/>
      <c r="ES38" s="818"/>
      <c r="ET38" s="818"/>
      <c r="EU38" s="818"/>
      <c r="EV38" s="818"/>
      <c r="EW38" s="818"/>
      <c r="EX38" s="818"/>
      <c r="EY38" s="818"/>
      <c r="EZ38" s="818"/>
      <c r="FA38" s="818"/>
      <c r="FB38" s="818"/>
      <c r="FC38" s="818"/>
      <c r="FD38" s="818"/>
      <c r="FE38" s="818"/>
      <c r="FF38" s="818"/>
      <c r="FG38" s="819"/>
      <c r="FH38" s="820"/>
      <c r="FI38" s="682">
        <f>SUM(FJ38:FY38)</f>
        <v>0</v>
      </c>
      <c r="FJ38" s="818"/>
      <c r="FK38" s="818"/>
      <c r="FL38" s="818"/>
      <c r="FM38" s="818"/>
      <c r="FN38" s="818"/>
      <c r="FO38" s="818"/>
      <c r="FP38" s="818"/>
      <c r="FQ38" s="818"/>
      <c r="FR38" s="818"/>
      <c r="FS38" s="818"/>
      <c r="FT38" s="818"/>
      <c r="FU38" s="818"/>
      <c r="FV38" s="818"/>
      <c r="FW38" s="818"/>
      <c r="FX38" s="818"/>
      <c r="FY38" s="819"/>
      <c r="FZ38" s="820"/>
      <c r="GA38" s="682">
        <f>SUM(GB38:GQ38)</f>
        <v>0</v>
      </c>
      <c r="GB38" s="818"/>
      <c r="GC38" s="818"/>
      <c r="GD38" s="818"/>
      <c r="GE38" s="818"/>
      <c r="GF38" s="818"/>
      <c r="GG38" s="818"/>
      <c r="GH38" s="818"/>
      <c r="GI38" s="818"/>
      <c r="GJ38" s="818"/>
      <c r="GK38" s="818"/>
      <c r="GL38" s="818"/>
      <c r="GM38" s="818"/>
      <c r="GN38" s="818"/>
      <c r="GO38" s="818"/>
      <c r="GP38" s="818"/>
      <c r="GQ38" s="819"/>
      <c r="GR38" s="820"/>
      <c r="GS38" s="682">
        <f>SUM(GT38:HI38)</f>
        <v>0</v>
      </c>
      <c r="GT38" s="818"/>
      <c r="GU38" s="818"/>
      <c r="GV38" s="818"/>
      <c r="GW38" s="818"/>
      <c r="GX38" s="818"/>
      <c r="GY38" s="818"/>
      <c r="GZ38" s="818"/>
      <c r="HA38" s="818"/>
      <c r="HB38" s="818"/>
      <c r="HC38" s="818"/>
      <c r="HD38" s="818"/>
      <c r="HE38" s="818"/>
      <c r="HF38" s="818"/>
      <c r="HG38" s="818"/>
      <c r="HH38" s="818"/>
      <c r="HI38" s="819"/>
      <c r="HJ38" s="820"/>
      <c r="HK38" s="822"/>
      <c r="HL38" s="822"/>
      <c r="HM38" s="822"/>
      <c r="HN38" s="822"/>
    </row>
    <row r="39" spans="1:230" s="763" customFormat="1" ht="11.25">
      <c r="A39" s="734">
        <v>35</v>
      </c>
      <c r="B39" s="692" t="s">
        <v>168</v>
      </c>
      <c r="C39" s="682">
        <f>SUM(D39:S39)</f>
        <v>0</v>
      </c>
      <c r="D39" s="818"/>
      <c r="E39" s="818"/>
      <c r="F39" s="818"/>
      <c r="G39" s="818"/>
      <c r="H39" s="818"/>
      <c r="I39" s="818"/>
      <c r="J39" s="818"/>
      <c r="K39" s="818"/>
      <c r="L39" s="818"/>
      <c r="M39" s="818"/>
      <c r="N39" s="818"/>
      <c r="O39" s="818"/>
      <c r="P39" s="818"/>
      <c r="Q39" s="818"/>
      <c r="R39" s="818"/>
      <c r="S39" s="819"/>
      <c r="T39" s="820"/>
      <c r="U39" s="682">
        <f>SUM(V39:AK39)</f>
        <v>0</v>
      </c>
      <c r="V39" s="818"/>
      <c r="W39" s="818"/>
      <c r="X39" s="818"/>
      <c r="Y39" s="818"/>
      <c r="Z39" s="818"/>
      <c r="AA39" s="818"/>
      <c r="AB39" s="818"/>
      <c r="AC39" s="818"/>
      <c r="AD39" s="818"/>
      <c r="AE39" s="818"/>
      <c r="AF39" s="818"/>
      <c r="AG39" s="818"/>
      <c r="AH39" s="818"/>
      <c r="AI39" s="818"/>
      <c r="AJ39" s="818"/>
      <c r="AK39" s="819"/>
      <c r="AL39" s="820"/>
      <c r="AM39" s="682">
        <f>SUM(AN39:BC39)</f>
        <v>0</v>
      </c>
      <c r="AN39" s="818"/>
      <c r="AO39" s="818"/>
      <c r="AP39" s="818"/>
      <c r="AQ39" s="818"/>
      <c r="AR39" s="818"/>
      <c r="AS39" s="818"/>
      <c r="AT39" s="818"/>
      <c r="AU39" s="818"/>
      <c r="AV39" s="818"/>
      <c r="AW39" s="818"/>
      <c r="AX39" s="818"/>
      <c r="AY39" s="818"/>
      <c r="AZ39" s="818"/>
      <c r="BA39" s="818"/>
      <c r="BB39" s="818"/>
      <c r="BC39" s="821"/>
      <c r="BD39" s="820"/>
      <c r="BE39" s="682">
        <f>SUM(BF39:BU39)</f>
        <v>0</v>
      </c>
      <c r="BF39" s="818"/>
      <c r="BG39" s="818"/>
      <c r="BH39" s="818"/>
      <c r="BI39" s="818"/>
      <c r="BJ39" s="818"/>
      <c r="BK39" s="818"/>
      <c r="BL39" s="818"/>
      <c r="BM39" s="818"/>
      <c r="BN39" s="818"/>
      <c r="BO39" s="818"/>
      <c r="BP39" s="818"/>
      <c r="BQ39" s="818"/>
      <c r="BR39" s="818"/>
      <c r="BS39" s="818"/>
      <c r="BT39" s="818"/>
      <c r="BU39" s="819"/>
      <c r="BV39" s="820"/>
      <c r="BW39" s="682">
        <f>SUM(BX39:CM39)</f>
        <v>0</v>
      </c>
      <c r="BX39" s="818"/>
      <c r="BY39" s="818"/>
      <c r="BZ39" s="818"/>
      <c r="CA39" s="818"/>
      <c r="CB39" s="818"/>
      <c r="CC39" s="818"/>
      <c r="CD39" s="818"/>
      <c r="CE39" s="818"/>
      <c r="CF39" s="818"/>
      <c r="CG39" s="818"/>
      <c r="CH39" s="818"/>
      <c r="CI39" s="818"/>
      <c r="CJ39" s="818"/>
      <c r="CK39" s="818"/>
      <c r="CL39" s="818"/>
      <c r="CM39" s="819"/>
      <c r="CN39" s="820"/>
      <c r="CO39" s="682">
        <f>SUM(CP39:DE39)</f>
        <v>0</v>
      </c>
      <c r="CP39" s="818"/>
      <c r="CQ39" s="818"/>
      <c r="CR39" s="818"/>
      <c r="CS39" s="818"/>
      <c r="CT39" s="818"/>
      <c r="CU39" s="818"/>
      <c r="CV39" s="818"/>
      <c r="CW39" s="818"/>
      <c r="CX39" s="818"/>
      <c r="CY39" s="818"/>
      <c r="CZ39" s="818"/>
      <c r="DA39" s="818"/>
      <c r="DB39" s="818"/>
      <c r="DC39" s="818"/>
      <c r="DD39" s="818"/>
      <c r="DE39" s="819"/>
      <c r="DF39" s="820"/>
      <c r="DG39" s="682">
        <f>SUM(DH39:DW39)</f>
        <v>0</v>
      </c>
      <c r="DH39" s="818"/>
      <c r="DI39" s="818"/>
      <c r="DJ39" s="818"/>
      <c r="DK39" s="818"/>
      <c r="DL39" s="818"/>
      <c r="DM39" s="818"/>
      <c r="DN39" s="818"/>
      <c r="DO39" s="818"/>
      <c r="DP39" s="818"/>
      <c r="DQ39" s="818"/>
      <c r="DR39" s="818"/>
      <c r="DS39" s="818"/>
      <c r="DT39" s="818"/>
      <c r="DU39" s="818"/>
      <c r="DV39" s="818"/>
      <c r="DW39" s="819"/>
      <c r="DX39" s="820"/>
      <c r="DY39" s="682">
        <f>SUM(DZ39:EO39)</f>
        <v>0</v>
      </c>
      <c r="DZ39" s="818"/>
      <c r="EA39" s="818"/>
      <c r="EB39" s="818"/>
      <c r="EC39" s="818"/>
      <c r="ED39" s="818"/>
      <c r="EE39" s="818"/>
      <c r="EF39" s="818"/>
      <c r="EG39" s="818"/>
      <c r="EH39" s="818"/>
      <c r="EI39" s="818"/>
      <c r="EJ39" s="818"/>
      <c r="EK39" s="818"/>
      <c r="EL39" s="818"/>
      <c r="EM39" s="818"/>
      <c r="EN39" s="818"/>
      <c r="EO39" s="819"/>
      <c r="EP39" s="820"/>
      <c r="EQ39" s="682">
        <f>SUM(ER39:FG39)</f>
        <v>0</v>
      </c>
      <c r="ER39" s="818"/>
      <c r="ES39" s="818"/>
      <c r="ET39" s="818"/>
      <c r="EU39" s="818"/>
      <c r="EV39" s="818"/>
      <c r="EW39" s="818"/>
      <c r="EX39" s="818"/>
      <c r="EY39" s="818"/>
      <c r="EZ39" s="818"/>
      <c r="FA39" s="818"/>
      <c r="FB39" s="818"/>
      <c r="FC39" s="818"/>
      <c r="FD39" s="818"/>
      <c r="FE39" s="818"/>
      <c r="FF39" s="818"/>
      <c r="FG39" s="819"/>
      <c r="FH39" s="820"/>
      <c r="FI39" s="682">
        <f>SUM(FJ39:FY39)</f>
        <v>0</v>
      </c>
      <c r="FJ39" s="818"/>
      <c r="FK39" s="818"/>
      <c r="FL39" s="818"/>
      <c r="FM39" s="818"/>
      <c r="FN39" s="818"/>
      <c r="FO39" s="818"/>
      <c r="FP39" s="818"/>
      <c r="FQ39" s="818"/>
      <c r="FR39" s="818"/>
      <c r="FS39" s="818"/>
      <c r="FT39" s="818"/>
      <c r="FU39" s="818"/>
      <c r="FV39" s="818"/>
      <c r="FW39" s="818"/>
      <c r="FX39" s="818"/>
      <c r="FY39" s="819"/>
      <c r="FZ39" s="820"/>
      <c r="GA39" s="682">
        <f>SUM(GB39:GQ39)</f>
        <v>0</v>
      </c>
      <c r="GB39" s="818"/>
      <c r="GC39" s="818"/>
      <c r="GD39" s="818"/>
      <c r="GE39" s="818"/>
      <c r="GF39" s="818"/>
      <c r="GG39" s="818"/>
      <c r="GH39" s="818"/>
      <c r="GI39" s="818"/>
      <c r="GJ39" s="818"/>
      <c r="GK39" s="818"/>
      <c r="GL39" s="818"/>
      <c r="GM39" s="818"/>
      <c r="GN39" s="818"/>
      <c r="GO39" s="818"/>
      <c r="GP39" s="818"/>
      <c r="GQ39" s="819"/>
      <c r="GR39" s="820"/>
      <c r="GS39" s="682">
        <f>SUM(GT39:HI39)</f>
        <v>0</v>
      </c>
      <c r="GT39" s="818"/>
      <c r="GU39" s="818"/>
      <c r="GV39" s="818"/>
      <c r="GW39" s="818"/>
      <c r="GX39" s="818"/>
      <c r="GY39" s="818"/>
      <c r="GZ39" s="818"/>
      <c r="HA39" s="818"/>
      <c r="HB39" s="818"/>
      <c r="HC39" s="818"/>
      <c r="HD39" s="818"/>
      <c r="HE39" s="818"/>
      <c r="HF39" s="818"/>
      <c r="HG39" s="818"/>
      <c r="HH39" s="818"/>
      <c r="HI39" s="819"/>
      <c r="HJ39" s="820"/>
      <c r="HK39" s="822"/>
      <c r="HL39" s="822"/>
      <c r="HM39" s="822"/>
      <c r="HN39" s="822"/>
    </row>
    <row r="40" spans="1:230" s="763" customFormat="1" ht="11.25">
      <c r="A40" s="734">
        <v>36</v>
      </c>
      <c r="B40" s="692" t="s">
        <v>167</v>
      </c>
      <c r="C40" s="682">
        <f>SUM(D40:S40)</f>
        <v>0</v>
      </c>
      <c r="D40" s="818"/>
      <c r="E40" s="818"/>
      <c r="F40" s="818"/>
      <c r="G40" s="818"/>
      <c r="H40" s="818"/>
      <c r="I40" s="818"/>
      <c r="J40" s="818"/>
      <c r="K40" s="818"/>
      <c r="L40" s="818"/>
      <c r="M40" s="818"/>
      <c r="N40" s="818"/>
      <c r="O40" s="818"/>
      <c r="P40" s="818"/>
      <c r="Q40" s="818"/>
      <c r="R40" s="818"/>
      <c r="S40" s="819"/>
      <c r="T40" s="820"/>
      <c r="U40" s="682">
        <f>SUM(V40:AK40)</f>
        <v>0</v>
      </c>
      <c r="V40" s="818"/>
      <c r="W40" s="818"/>
      <c r="X40" s="818"/>
      <c r="Y40" s="818"/>
      <c r="Z40" s="818"/>
      <c r="AA40" s="818"/>
      <c r="AB40" s="818"/>
      <c r="AC40" s="818"/>
      <c r="AD40" s="818"/>
      <c r="AE40" s="818"/>
      <c r="AF40" s="818"/>
      <c r="AG40" s="818"/>
      <c r="AH40" s="818"/>
      <c r="AI40" s="818"/>
      <c r="AJ40" s="818"/>
      <c r="AK40" s="819"/>
      <c r="AL40" s="820"/>
      <c r="AM40" s="682">
        <f>SUM(AN40:BC40)</f>
        <v>0</v>
      </c>
      <c r="AN40" s="818"/>
      <c r="AO40" s="818"/>
      <c r="AP40" s="818"/>
      <c r="AQ40" s="818"/>
      <c r="AR40" s="818"/>
      <c r="AS40" s="818"/>
      <c r="AT40" s="818"/>
      <c r="AU40" s="818"/>
      <c r="AV40" s="818"/>
      <c r="AW40" s="818"/>
      <c r="AX40" s="818"/>
      <c r="AY40" s="818"/>
      <c r="AZ40" s="818"/>
      <c r="BA40" s="818"/>
      <c r="BB40" s="818"/>
      <c r="BC40" s="821"/>
      <c r="BD40" s="820"/>
      <c r="BE40" s="682">
        <f>SUM(BF40:BU40)</f>
        <v>0</v>
      </c>
      <c r="BF40" s="818"/>
      <c r="BG40" s="818"/>
      <c r="BH40" s="818"/>
      <c r="BI40" s="818"/>
      <c r="BJ40" s="818"/>
      <c r="BK40" s="818"/>
      <c r="BL40" s="818"/>
      <c r="BM40" s="818"/>
      <c r="BN40" s="818"/>
      <c r="BO40" s="818"/>
      <c r="BP40" s="818"/>
      <c r="BQ40" s="818"/>
      <c r="BR40" s="818"/>
      <c r="BS40" s="818"/>
      <c r="BT40" s="818"/>
      <c r="BU40" s="819"/>
      <c r="BV40" s="820"/>
      <c r="BW40" s="682">
        <f>SUM(BX40:CM40)</f>
        <v>0</v>
      </c>
      <c r="BX40" s="818"/>
      <c r="BY40" s="818"/>
      <c r="BZ40" s="818"/>
      <c r="CA40" s="818"/>
      <c r="CB40" s="818"/>
      <c r="CC40" s="818"/>
      <c r="CD40" s="818"/>
      <c r="CE40" s="818"/>
      <c r="CF40" s="818"/>
      <c r="CG40" s="818"/>
      <c r="CH40" s="818"/>
      <c r="CI40" s="818"/>
      <c r="CJ40" s="818"/>
      <c r="CK40" s="818"/>
      <c r="CL40" s="818"/>
      <c r="CM40" s="819"/>
      <c r="CN40" s="820"/>
      <c r="CO40" s="682">
        <f>SUM(CP40:DE40)</f>
        <v>0</v>
      </c>
      <c r="CP40" s="818"/>
      <c r="CQ40" s="818"/>
      <c r="CR40" s="818"/>
      <c r="CS40" s="818"/>
      <c r="CT40" s="818"/>
      <c r="CU40" s="818"/>
      <c r="CV40" s="818"/>
      <c r="CW40" s="818"/>
      <c r="CX40" s="818"/>
      <c r="CY40" s="818"/>
      <c r="CZ40" s="818"/>
      <c r="DA40" s="818"/>
      <c r="DB40" s="818"/>
      <c r="DC40" s="818"/>
      <c r="DD40" s="818"/>
      <c r="DE40" s="819"/>
      <c r="DF40" s="820"/>
      <c r="DG40" s="682">
        <f>SUM(DH40:DW40)</f>
        <v>0</v>
      </c>
      <c r="DH40" s="818"/>
      <c r="DI40" s="818"/>
      <c r="DJ40" s="818"/>
      <c r="DK40" s="818"/>
      <c r="DL40" s="818"/>
      <c r="DM40" s="818"/>
      <c r="DN40" s="818"/>
      <c r="DO40" s="818"/>
      <c r="DP40" s="818"/>
      <c r="DQ40" s="818"/>
      <c r="DR40" s="818"/>
      <c r="DS40" s="818"/>
      <c r="DT40" s="818"/>
      <c r="DU40" s="818"/>
      <c r="DV40" s="818"/>
      <c r="DW40" s="819"/>
      <c r="DX40" s="820"/>
      <c r="DY40" s="682">
        <f>SUM(DZ40:EO40)</f>
        <v>0</v>
      </c>
      <c r="DZ40" s="818"/>
      <c r="EA40" s="818"/>
      <c r="EB40" s="818"/>
      <c r="EC40" s="818"/>
      <c r="ED40" s="818"/>
      <c r="EE40" s="818"/>
      <c r="EF40" s="818"/>
      <c r="EG40" s="818"/>
      <c r="EH40" s="818"/>
      <c r="EI40" s="818"/>
      <c r="EJ40" s="818"/>
      <c r="EK40" s="818"/>
      <c r="EL40" s="818"/>
      <c r="EM40" s="818"/>
      <c r="EN40" s="818"/>
      <c r="EO40" s="819"/>
      <c r="EP40" s="820"/>
      <c r="EQ40" s="682">
        <f>SUM(ER40:FG40)</f>
        <v>0</v>
      </c>
      <c r="ER40" s="818"/>
      <c r="ES40" s="818"/>
      <c r="ET40" s="818"/>
      <c r="EU40" s="818"/>
      <c r="EV40" s="818"/>
      <c r="EW40" s="818"/>
      <c r="EX40" s="818"/>
      <c r="EY40" s="818"/>
      <c r="EZ40" s="818"/>
      <c r="FA40" s="818"/>
      <c r="FB40" s="818"/>
      <c r="FC40" s="818"/>
      <c r="FD40" s="818"/>
      <c r="FE40" s="818"/>
      <c r="FF40" s="818"/>
      <c r="FG40" s="819"/>
      <c r="FH40" s="820"/>
      <c r="FI40" s="682">
        <f>SUM(FJ40:FY40)</f>
        <v>0</v>
      </c>
      <c r="FJ40" s="818"/>
      <c r="FK40" s="818"/>
      <c r="FL40" s="818"/>
      <c r="FM40" s="818"/>
      <c r="FN40" s="818"/>
      <c r="FO40" s="818"/>
      <c r="FP40" s="818"/>
      <c r="FQ40" s="818"/>
      <c r="FR40" s="818"/>
      <c r="FS40" s="818"/>
      <c r="FT40" s="818"/>
      <c r="FU40" s="818"/>
      <c r="FV40" s="818"/>
      <c r="FW40" s="818"/>
      <c r="FX40" s="818"/>
      <c r="FY40" s="819"/>
      <c r="FZ40" s="820"/>
      <c r="GA40" s="682">
        <f>SUM(GB40:GQ40)</f>
        <v>0</v>
      </c>
      <c r="GB40" s="818"/>
      <c r="GC40" s="818"/>
      <c r="GD40" s="818"/>
      <c r="GE40" s="818"/>
      <c r="GF40" s="818"/>
      <c r="GG40" s="818"/>
      <c r="GH40" s="818"/>
      <c r="GI40" s="818"/>
      <c r="GJ40" s="818"/>
      <c r="GK40" s="818"/>
      <c r="GL40" s="818"/>
      <c r="GM40" s="818"/>
      <c r="GN40" s="818"/>
      <c r="GO40" s="818"/>
      <c r="GP40" s="818"/>
      <c r="GQ40" s="819"/>
      <c r="GR40" s="820"/>
      <c r="GS40" s="682">
        <f>SUM(GT40:HI40)</f>
        <v>0</v>
      </c>
      <c r="GT40" s="818"/>
      <c r="GU40" s="818"/>
      <c r="GV40" s="818"/>
      <c r="GW40" s="818"/>
      <c r="GX40" s="818"/>
      <c r="GY40" s="818"/>
      <c r="GZ40" s="818"/>
      <c r="HA40" s="818"/>
      <c r="HB40" s="818"/>
      <c r="HC40" s="818"/>
      <c r="HD40" s="818"/>
      <c r="HE40" s="818"/>
      <c r="HF40" s="818"/>
      <c r="HG40" s="818"/>
      <c r="HH40" s="818"/>
      <c r="HI40" s="819"/>
      <c r="HJ40" s="820"/>
      <c r="HK40" s="822"/>
      <c r="HL40" s="822"/>
      <c r="HM40" s="822"/>
      <c r="HN40" s="822"/>
    </row>
    <row r="41" spans="1:230" s="763" customFormat="1" ht="11.25">
      <c r="A41" s="734">
        <v>37</v>
      </c>
      <c r="B41" s="692" t="s">
        <v>61</v>
      </c>
      <c r="C41" s="817">
        <f>SUM(C38:C40)</f>
        <v>0</v>
      </c>
      <c r="D41" s="823">
        <f>SUM(D38:D40)</f>
        <v>0</v>
      </c>
      <c r="E41" s="823">
        <f t="shared" ref="E41:S41" si="613">SUM(E38:E40)</f>
        <v>0</v>
      </c>
      <c r="F41" s="823">
        <f t="shared" si="613"/>
        <v>0</v>
      </c>
      <c r="G41" s="823">
        <f t="shared" si="613"/>
        <v>0</v>
      </c>
      <c r="H41" s="823">
        <f t="shared" si="613"/>
        <v>0</v>
      </c>
      <c r="I41" s="823">
        <f t="shared" si="613"/>
        <v>0</v>
      </c>
      <c r="J41" s="823">
        <f t="shared" si="613"/>
        <v>0</v>
      </c>
      <c r="K41" s="823">
        <f t="shared" si="613"/>
        <v>0</v>
      </c>
      <c r="L41" s="824">
        <f t="shared" si="613"/>
        <v>0</v>
      </c>
      <c r="M41" s="824">
        <f t="shared" si="613"/>
        <v>0</v>
      </c>
      <c r="N41" s="824">
        <f t="shared" si="613"/>
        <v>0</v>
      </c>
      <c r="O41" s="824">
        <f t="shared" si="613"/>
        <v>0</v>
      </c>
      <c r="P41" s="824">
        <f t="shared" si="613"/>
        <v>0</v>
      </c>
      <c r="Q41" s="824">
        <f t="shared" si="613"/>
        <v>0</v>
      </c>
      <c r="R41" s="824">
        <f t="shared" si="613"/>
        <v>0</v>
      </c>
      <c r="S41" s="825">
        <f t="shared" si="613"/>
        <v>0</v>
      </c>
      <c r="T41" s="826"/>
      <c r="U41" s="817">
        <f>SUM(U38:U40)</f>
        <v>0</v>
      </c>
      <c r="V41" s="827">
        <f>SUM(V38:V40)</f>
        <v>0</v>
      </c>
      <c r="W41" s="827">
        <f t="shared" ref="W41" si="614">SUM(W38:W40)</f>
        <v>0</v>
      </c>
      <c r="X41" s="827">
        <f t="shared" ref="X41" si="615">SUM(X38:X40)</f>
        <v>0</v>
      </c>
      <c r="Y41" s="827">
        <f t="shared" ref="Y41" si="616">SUM(Y38:Y40)</f>
        <v>0</v>
      </c>
      <c r="Z41" s="827">
        <f t="shared" ref="Z41" si="617">SUM(Z38:Z40)</f>
        <v>0</v>
      </c>
      <c r="AA41" s="827">
        <f t="shared" ref="AA41" si="618">SUM(AA38:AA40)</f>
        <v>0</v>
      </c>
      <c r="AB41" s="827">
        <f t="shared" ref="AB41" si="619">SUM(AB38:AB40)</f>
        <v>0</v>
      </c>
      <c r="AC41" s="827">
        <f t="shared" ref="AC41" si="620">SUM(AC38:AC40)</f>
        <v>0</v>
      </c>
      <c r="AD41" s="824">
        <f t="shared" ref="AD41" si="621">SUM(AD38:AD40)</f>
        <v>0</v>
      </c>
      <c r="AE41" s="824">
        <f t="shared" ref="AE41" si="622">SUM(AE38:AE40)</f>
        <v>0</v>
      </c>
      <c r="AF41" s="824">
        <f t="shared" ref="AF41" si="623">SUM(AF38:AF40)</f>
        <v>0</v>
      </c>
      <c r="AG41" s="824">
        <f t="shared" ref="AG41" si="624">SUM(AG38:AG40)</f>
        <v>0</v>
      </c>
      <c r="AH41" s="824">
        <f t="shared" ref="AH41" si="625">SUM(AH38:AH40)</f>
        <v>0</v>
      </c>
      <c r="AI41" s="824">
        <f t="shared" ref="AI41" si="626">SUM(AI38:AI40)</f>
        <v>0</v>
      </c>
      <c r="AJ41" s="824">
        <f t="shared" ref="AJ41" si="627">SUM(AJ38:AJ40)</f>
        <v>0</v>
      </c>
      <c r="AK41" s="825">
        <f t="shared" ref="AK41" si="628">SUM(AK38:AK40)</f>
        <v>0</v>
      </c>
      <c r="AL41" s="826"/>
      <c r="AM41" s="817">
        <f>SUM(AM38:AM40)</f>
        <v>0</v>
      </c>
      <c r="AN41" s="827">
        <f>SUM(AN38:AN40)</f>
        <v>0</v>
      </c>
      <c r="AO41" s="827">
        <f t="shared" ref="AO41" si="629">SUM(AO38:AO40)</f>
        <v>0</v>
      </c>
      <c r="AP41" s="827">
        <f t="shared" ref="AP41" si="630">SUM(AP38:AP40)</f>
        <v>0</v>
      </c>
      <c r="AQ41" s="827">
        <f t="shared" ref="AQ41" si="631">SUM(AQ38:AQ40)</f>
        <v>0</v>
      </c>
      <c r="AR41" s="827">
        <f t="shared" ref="AR41" si="632">SUM(AR38:AR40)</f>
        <v>0</v>
      </c>
      <c r="AS41" s="827">
        <f t="shared" ref="AS41" si="633">SUM(AS38:AS40)</f>
        <v>0</v>
      </c>
      <c r="AT41" s="827">
        <f t="shared" ref="AT41" si="634">SUM(AT38:AT40)</f>
        <v>0</v>
      </c>
      <c r="AU41" s="827">
        <f t="shared" ref="AU41" si="635">SUM(AU38:AU40)</f>
        <v>0</v>
      </c>
      <c r="AV41" s="824">
        <f t="shared" ref="AV41" si="636">SUM(AV38:AV40)</f>
        <v>0</v>
      </c>
      <c r="AW41" s="824">
        <f t="shared" ref="AW41" si="637">SUM(AW38:AW40)</f>
        <v>0</v>
      </c>
      <c r="AX41" s="824">
        <f t="shared" ref="AX41" si="638">SUM(AX38:AX40)</f>
        <v>0</v>
      </c>
      <c r="AY41" s="824">
        <f t="shared" ref="AY41" si="639">SUM(AY38:AY40)</f>
        <v>0</v>
      </c>
      <c r="AZ41" s="824">
        <f t="shared" ref="AZ41" si="640">SUM(AZ38:AZ40)</f>
        <v>0</v>
      </c>
      <c r="BA41" s="824">
        <f t="shared" ref="BA41" si="641">SUM(BA38:BA40)</f>
        <v>0</v>
      </c>
      <c r="BB41" s="824">
        <f t="shared" ref="BB41" si="642">SUM(BB38:BB40)</f>
        <v>0</v>
      </c>
      <c r="BC41" s="828">
        <f t="shared" ref="BC41" si="643">SUM(BC38:BC40)</f>
        <v>0</v>
      </c>
      <c r="BD41" s="826"/>
      <c r="BE41" s="817">
        <f>SUM(BE38:BE40)</f>
        <v>0</v>
      </c>
      <c r="BF41" s="827">
        <f>SUM(BF38:BF40)</f>
        <v>0</v>
      </c>
      <c r="BG41" s="827">
        <f t="shared" ref="BG41" si="644">SUM(BG38:BG40)</f>
        <v>0</v>
      </c>
      <c r="BH41" s="827">
        <f t="shared" ref="BH41" si="645">SUM(BH38:BH40)</f>
        <v>0</v>
      </c>
      <c r="BI41" s="827">
        <f t="shared" ref="BI41" si="646">SUM(BI38:BI40)</f>
        <v>0</v>
      </c>
      <c r="BJ41" s="827">
        <f t="shared" ref="BJ41" si="647">SUM(BJ38:BJ40)</f>
        <v>0</v>
      </c>
      <c r="BK41" s="827">
        <f t="shared" ref="BK41" si="648">SUM(BK38:BK40)</f>
        <v>0</v>
      </c>
      <c r="BL41" s="827">
        <f t="shared" ref="BL41" si="649">SUM(BL38:BL40)</f>
        <v>0</v>
      </c>
      <c r="BM41" s="827">
        <f t="shared" ref="BM41" si="650">SUM(BM38:BM40)</f>
        <v>0</v>
      </c>
      <c r="BN41" s="824">
        <f t="shared" ref="BN41" si="651">SUM(BN38:BN40)</f>
        <v>0</v>
      </c>
      <c r="BO41" s="824">
        <f t="shared" ref="BO41" si="652">SUM(BO38:BO40)</f>
        <v>0</v>
      </c>
      <c r="BP41" s="824">
        <f t="shared" ref="BP41" si="653">SUM(BP38:BP40)</f>
        <v>0</v>
      </c>
      <c r="BQ41" s="824">
        <f t="shared" ref="BQ41" si="654">SUM(BQ38:BQ40)</f>
        <v>0</v>
      </c>
      <c r="BR41" s="824">
        <f t="shared" ref="BR41" si="655">SUM(BR38:BR40)</f>
        <v>0</v>
      </c>
      <c r="BS41" s="824">
        <f t="shared" ref="BS41" si="656">SUM(BS38:BS40)</f>
        <v>0</v>
      </c>
      <c r="BT41" s="824">
        <f t="shared" ref="BT41" si="657">SUM(BT38:BT40)</f>
        <v>0</v>
      </c>
      <c r="BU41" s="825">
        <f t="shared" ref="BU41" si="658">SUM(BU38:BU40)</f>
        <v>0</v>
      </c>
      <c r="BV41" s="826"/>
      <c r="BW41" s="817">
        <f>SUM(BW38:BW40)</f>
        <v>0</v>
      </c>
      <c r="BX41" s="827">
        <f>SUM(BX38:BX40)</f>
        <v>0</v>
      </c>
      <c r="BY41" s="827">
        <f t="shared" ref="BY41" si="659">SUM(BY38:BY40)</f>
        <v>0</v>
      </c>
      <c r="BZ41" s="827">
        <f t="shared" ref="BZ41" si="660">SUM(BZ38:BZ40)</f>
        <v>0</v>
      </c>
      <c r="CA41" s="827">
        <f t="shared" ref="CA41" si="661">SUM(CA38:CA40)</f>
        <v>0</v>
      </c>
      <c r="CB41" s="827">
        <f t="shared" ref="CB41" si="662">SUM(CB38:CB40)</f>
        <v>0</v>
      </c>
      <c r="CC41" s="827">
        <f t="shared" ref="CC41" si="663">SUM(CC38:CC40)</f>
        <v>0</v>
      </c>
      <c r="CD41" s="827">
        <f t="shared" ref="CD41" si="664">SUM(CD38:CD40)</f>
        <v>0</v>
      </c>
      <c r="CE41" s="827">
        <f t="shared" ref="CE41" si="665">SUM(CE38:CE40)</f>
        <v>0</v>
      </c>
      <c r="CF41" s="824">
        <f t="shared" ref="CF41" si="666">SUM(CF38:CF40)</f>
        <v>0</v>
      </c>
      <c r="CG41" s="824">
        <f t="shared" ref="CG41" si="667">SUM(CG38:CG40)</f>
        <v>0</v>
      </c>
      <c r="CH41" s="824">
        <f t="shared" ref="CH41" si="668">SUM(CH38:CH40)</f>
        <v>0</v>
      </c>
      <c r="CI41" s="824">
        <f t="shared" ref="CI41" si="669">SUM(CI38:CI40)</f>
        <v>0</v>
      </c>
      <c r="CJ41" s="824">
        <f t="shared" ref="CJ41" si="670">SUM(CJ38:CJ40)</f>
        <v>0</v>
      </c>
      <c r="CK41" s="824">
        <f t="shared" ref="CK41" si="671">SUM(CK38:CK40)</f>
        <v>0</v>
      </c>
      <c r="CL41" s="824">
        <f t="shared" ref="CL41" si="672">SUM(CL38:CL40)</f>
        <v>0</v>
      </c>
      <c r="CM41" s="825">
        <f t="shared" ref="CM41" si="673">SUM(CM38:CM40)</f>
        <v>0</v>
      </c>
      <c r="CN41" s="826"/>
      <c r="CO41" s="817">
        <f>SUM(CO38:CO40)</f>
        <v>0</v>
      </c>
      <c r="CP41" s="827">
        <f>SUM(CP38:CP40)</f>
        <v>0</v>
      </c>
      <c r="CQ41" s="827">
        <f t="shared" ref="CQ41" si="674">SUM(CQ38:CQ40)</f>
        <v>0</v>
      </c>
      <c r="CR41" s="827">
        <f t="shared" ref="CR41" si="675">SUM(CR38:CR40)</f>
        <v>0</v>
      </c>
      <c r="CS41" s="827">
        <f t="shared" ref="CS41" si="676">SUM(CS38:CS40)</f>
        <v>0</v>
      </c>
      <c r="CT41" s="827">
        <f t="shared" ref="CT41" si="677">SUM(CT38:CT40)</f>
        <v>0</v>
      </c>
      <c r="CU41" s="827">
        <f t="shared" ref="CU41" si="678">SUM(CU38:CU40)</f>
        <v>0</v>
      </c>
      <c r="CV41" s="827">
        <f t="shared" ref="CV41" si="679">SUM(CV38:CV40)</f>
        <v>0</v>
      </c>
      <c r="CW41" s="827">
        <f t="shared" ref="CW41" si="680">SUM(CW38:CW40)</f>
        <v>0</v>
      </c>
      <c r="CX41" s="824">
        <f t="shared" ref="CX41" si="681">SUM(CX38:CX40)</f>
        <v>0</v>
      </c>
      <c r="CY41" s="824">
        <f t="shared" ref="CY41" si="682">SUM(CY38:CY40)</f>
        <v>0</v>
      </c>
      <c r="CZ41" s="824">
        <f t="shared" ref="CZ41" si="683">SUM(CZ38:CZ40)</f>
        <v>0</v>
      </c>
      <c r="DA41" s="824">
        <f t="shared" ref="DA41" si="684">SUM(DA38:DA40)</f>
        <v>0</v>
      </c>
      <c r="DB41" s="824">
        <f t="shared" ref="DB41" si="685">SUM(DB38:DB40)</f>
        <v>0</v>
      </c>
      <c r="DC41" s="824">
        <f t="shared" ref="DC41" si="686">SUM(DC38:DC40)</f>
        <v>0</v>
      </c>
      <c r="DD41" s="824">
        <f t="shared" ref="DD41" si="687">SUM(DD38:DD40)</f>
        <v>0</v>
      </c>
      <c r="DE41" s="825">
        <f t="shared" ref="DE41" si="688">SUM(DE38:DE40)</f>
        <v>0</v>
      </c>
      <c r="DF41" s="826"/>
      <c r="DG41" s="817">
        <f>SUM(DG38:DG40)</f>
        <v>0</v>
      </c>
      <c r="DH41" s="827">
        <f>SUM(DH38:DH40)</f>
        <v>0</v>
      </c>
      <c r="DI41" s="827">
        <f t="shared" ref="DI41" si="689">SUM(DI38:DI40)</f>
        <v>0</v>
      </c>
      <c r="DJ41" s="827">
        <f t="shared" ref="DJ41" si="690">SUM(DJ38:DJ40)</f>
        <v>0</v>
      </c>
      <c r="DK41" s="827">
        <f t="shared" ref="DK41" si="691">SUM(DK38:DK40)</f>
        <v>0</v>
      </c>
      <c r="DL41" s="827">
        <f t="shared" ref="DL41" si="692">SUM(DL38:DL40)</f>
        <v>0</v>
      </c>
      <c r="DM41" s="827">
        <f t="shared" ref="DM41" si="693">SUM(DM38:DM40)</f>
        <v>0</v>
      </c>
      <c r="DN41" s="827">
        <f t="shared" ref="DN41" si="694">SUM(DN38:DN40)</f>
        <v>0</v>
      </c>
      <c r="DO41" s="827">
        <f t="shared" ref="DO41" si="695">SUM(DO38:DO40)</f>
        <v>0</v>
      </c>
      <c r="DP41" s="824">
        <f t="shared" ref="DP41" si="696">SUM(DP38:DP40)</f>
        <v>0</v>
      </c>
      <c r="DQ41" s="824">
        <f t="shared" ref="DQ41" si="697">SUM(DQ38:DQ40)</f>
        <v>0</v>
      </c>
      <c r="DR41" s="824">
        <f t="shared" ref="DR41" si="698">SUM(DR38:DR40)</f>
        <v>0</v>
      </c>
      <c r="DS41" s="824">
        <f t="shared" ref="DS41" si="699">SUM(DS38:DS40)</f>
        <v>0</v>
      </c>
      <c r="DT41" s="824">
        <f t="shared" ref="DT41" si="700">SUM(DT38:DT40)</f>
        <v>0</v>
      </c>
      <c r="DU41" s="824">
        <f t="shared" ref="DU41" si="701">SUM(DU38:DU40)</f>
        <v>0</v>
      </c>
      <c r="DV41" s="824">
        <f t="shared" ref="DV41" si="702">SUM(DV38:DV40)</f>
        <v>0</v>
      </c>
      <c r="DW41" s="825">
        <f t="shared" ref="DW41" si="703">SUM(DW38:DW40)</f>
        <v>0</v>
      </c>
      <c r="DX41" s="826"/>
      <c r="DY41" s="817">
        <f>SUM(DY38:DY40)</f>
        <v>0</v>
      </c>
      <c r="DZ41" s="827">
        <f>SUM(DZ38:DZ40)</f>
        <v>0</v>
      </c>
      <c r="EA41" s="827">
        <f t="shared" ref="EA41" si="704">SUM(EA38:EA40)</f>
        <v>0</v>
      </c>
      <c r="EB41" s="827">
        <f t="shared" ref="EB41" si="705">SUM(EB38:EB40)</f>
        <v>0</v>
      </c>
      <c r="EC41" s="827">
        <f t="shared" ref="EC41" si="706">SUM(EC38:EC40)</f>
        <v>0</v>
      </c>
      <c r="ED41" s="827">
        <f t="shared" ref="ED41" si="707">SUM(ED38:ED40)</f>
        <v>0</v>
      </c>
      <c r="EE41" s="827">
        <f t="shared" ref="EE41" si="708">SUM(EE38:EE40)</f>
        <v>0</v>
      </c>
      <c r="EF41" s="827">
        <f t="shared" ref="EF41" si="709">SUM(EF38:EF40)</f>
        <v>0</v>
      </c>
      <c r="EG41" s="827">
        <f t="shared" ref="EG41" si="710">SUM(EG38:EG40)</f>
        <v>0</v>
      </c>
      <c r="EH41" s="824">
        <f t="shared" ref="EH41" si="711">SUM(EH38:EH40)</f>
        <v>0</v>
      </c>
      <c r="EI41" s="824">
        <f t="shared" ref="EI41" si="712">SUM(EI38:EI40)</f>
        <v>0</v>
      </c>
      <c r="EJ41" s="824">
        <f t="shared" ref="EJ41" si="713">SUM(EJ38:EJ40)</f>
        <v>0</v>
      </c>
      <c r="EK41" s="824">
        <f t="shared" ref="EK41" si="714">SUM(EK38:EK40)</f>
        <v>0</v>
      </c>
      <c r="EL41" s="824">
        <f t="shared" ref="EL41" si="715">SUM(EL38:EL40)</f>
        <v>0</v>
      </c>
      <c r="EM41" s="824">
        <f t="shared" ref="EM41" si="716">SUM(EM38:EM40)</f>
        <v>0</v>
      </c>
      <c r="EN41" s="824">
        <f t="shared" ref="EN41" si="717">SUM(EN38:EN40)</f>
        <v>0</v>
      </c>
      <c r="EO41" s="825">
        <f t="shared" ref="EO41" si="718">SUM(EO38:EO40)</f>
        <v>0</v>
      </c>
      <c r="EP41" s="826"/>
      <c r="EQ41" s="817">
        <f>SUM(EQ38:EQ40)</f>
        <v>0</v>
      </c>
      <c r="ER41" s="827">
        <f>SUM(ER38:ER40)</f>
        <v>0</v>
      </c>
      <c r="ES41" s="827">
        <f t="shared" ref="ES41" si="719">SUM(ES38:ES40)</f>
        <v>0</v>
      </c>
      <c r="ET41" s="827">
        <f t="shared" ref="ET41" si="720">SUM(ET38:ET40)</f>
        <v>0</v>
      </c>
      <c r="EU41" s="827">
        <f t="shared" ref="EU41" si="721">SUM(EU38:EU40)</f>
        <v>0</v>
      </c>
      <c r="EV41" s="827">
        <f t="shared" ref="EV41" si="722">SUM(EV38:EV40)</f>
        <v>0</v>
      </c>
      <c r="EW41" s="827">
        <f t="shared" ref="EW41" si="723">SUM(EW38:EW40)</f>
        <v>0</v>
      </c>
      <c r="EX41" s="827">
        <f t="shared" ref="EX41" si="724">SUM(EX38:EX40)</f>
        <v>0</v>
      </c>
      <c r="EY41" s="827">
        <f t="shared" ref="EY41" si="725">SUM(EY38:EY40)</f>
        <v>0</v>
      </c>
      <c r="EZ41" s="824">
        <f t="shared" ref="EZ41" si="726">SUM(EZ38:EZ40)</f>
        <v>0</v>
      </c>
      <c r="FA41" s="824">
        <f t="shared" ref="FA41" si="727">SUM(FA38:FA40)</f>
        <v>0</v>
      </c>
      <c r="FB41" s="824">
        <f t="shared" ref="FB41" si="728">SUM(FB38:FB40)</f>
        <v>0</v>
      </c>
      <c r="FC41" s="824">
        <f t="shared" ref="FC41" si="729">SUM(FC38:FC40)</f>
        <v>0</v>
      </c>
      <c r="FD41" s="824">
        <f t="shared" ref="FD41" si="730">SUM(FD38:FD40)</f>
        <v>0</v>
      </c>
      <c r="FE41" s="824">
        <f t="shared" ref="FE41" si="731">SUM(FE38:FE40)</f>
        <v>0</v>
      </c>
      <c r="FF41" s="824">
        <f t="shared" ref="FF41" si="732">SUM(FF38:FF40)</f>
        <v>0</v>
      </c>
      <c r="FG41" s="825">
        <f t="shared" ref="FG41" si="733">SUM(FG38:FG40)</f>
        <v>0</v>
      </c>
      <c r="FH41" s="826"/>
      <c r="FI41" s="817">
        <f>SUM(FI38:FI40)</f>
        <v>0</v>
      </c>
      <c r="FJ41" s="827">
        <f>SUM(FJ38:FJ40)</f>
        <v>0</v>
      </c>
      <c r="FK41" s="827">
        <f t="shared" ref="FK41:FY41" si="734">SUM(FK38:FK40)</f>
        <v>0</v>
      </c>
      <c r="FL41" s="827">
        <f t="shared" si="734"/>
        <v>0</v>
      </c>
      <c r="FM41" s="827">
        <f t="shared" si="734"/>
        <v>0</v>
      </c>
      <c r="FN41" s="827">
        <f t="shared" si="734"/>
        <v>0</v>
      </c>
      <c r="FO41" s="827">
        <f t="shared" si="734"/>
        <v>0</v>
      </c>
      <c r="FP41" s="827">
        <f t="shared" si="734"/>
        <v>0</v>
      </c>
      <c r="FQ41" s="827">
        <f t="shared" si="734"/>
        <v>0</v>
      </c>
      <c r="FR41" s="824">
        <f t="shared" si="734"/>
        <v>0</v>
      </c>
      <c r="FS41" s="824">
        <f t="shared" si="734"/>
        <v>0</v>
      </c>
      <c r="FT41" s="824">
        <f t="shared" si="734"/>
        <v>0</v>
      </c>
      <c r="FU41" s="824">
        <f t="shared" si="734"/>
        <v>0</v>
      </c>
      <c r="FV41" s="824">
        <f t="shared" si="734"/>
        <v>0</v>
      </c>
      <c r="FW41" s="824">
        <f t="shared" si="734"/>
        <v>0</v>
      </c>
      <c r="FX41" s="824">
        <f t="shared" si="734"/>
        <v>0</v>
      </c>
      <c r="FY41" s="825">
        <f t="shared" si="734"/>
        <v>0</v>
      </c>
      <c r="FZ41" s="826"/>
      <c r="GA41" s="817">
        <f>SUM(GA38:GA40)</f>
        <v>0</v>
      </c>
      <c r="GB41" s="827">
        <f>SUM(GB38:GB40)</f>
        <v>0</v>
      </c>
      <c r="GC41" s="827">
        <f t="shared" ref="GC41:GQ41" si="735">SUM(GC38:GC40)</f>
        <v>0</v>
      </c>
      <c r="GD41" s="827">
        <f t="shared" si="735"/>
        <v>0</v>
      </c>
      <c r="GE41" s="827">
        <f t="shared" si="735"/>
        <v>0</v>
      </c>
      <c r="GF41" s="827">
        <f t="shared" si="735"/>
        <v>0</v>
      </c>
      <c r="GG41" s="827">
        <f t="shared" si="735"/>
        <v>0</v>
      </c>
      <c r="GH41" s="827">
        <f t="shared" si="735"/>
        <v>0</v>
      </c>
      <c r="GI41" s="827">
        <f t="shared" si="735"/>
        <v>0</v>
      </c>
      <c r="GJ41" s="824">
        <f t="shared" si="735"/>
        <v>0</v>
      </c>
      <c r="GK41" s="824">
        <f t="shared" si="735"/>
        <v>0</v>
      </c>
      <c r="GL41" s="824">
        <f t="shared" si="735"/>
        <v>0</v>
      </c>
      <c r="GM41" s="824">
        <f t="shared" si="735"/>
        <v>0</v>
      </c>
      <c r="GN41" s="824">
        <f t="shared" si="735"/>
        <v>0</v>
      </c>
      <c r="GO41" s="824">
        <f t="shared" si="735"/>
        <v>0</v>
      </c>
      <c r="GP41" s="824">
        <f t="shared" si="735"/>
        <v>0</v>
      </c>
      <c r="GQ41" s="825">
        <f t="shared" si="735"/>
        <v>0</v>
      </c>
      <c r="GR41" s="826"/>
      <c r="GS41" s="817">
        <f>SUM(GS38:GS40)</f>
        <v>0</v>
      </c>
      <c r="GT41" s="827">
        <f>SUM(GT38:GT40)</f>
        <v>0</v>
      </c>
      <c r="GU41" s="827">
        <f t="shared" ref="GU41:HI41" si="736">SUM(GU38:GU40)</f>
        <v>0</v>
      </c>
      <c r="GV41" s="827">
        <f t="shared" si="736"/>
        <v>0</v>
      </c>
      <c r="GW41" s="827">
        <f t="shared" si="736"/>
        <v>0</v>
      </c>
      <c r="GX41" s="827">
        <f t="shared" si="736"/>
        <v>0</v>
      </c>
      <c r="GY41" s="827">
        <f t="shared" si="736"/>
        <v>0</v>
      </c>
      <c r="GZ41" s="827">
        <f t="shared" si="736"/>
        <v>0</v>
      </c>
      <c r="HA41" s="827">
        <f t="shared" si="736"/>
        <v>0</v>
      </c>
      <c r="HB41" s="824">
        <f t="shared" si="736"/>
        <v>0</v>
      </c>
      <c r="HC41" s="824">
        <f t="shared" si="736"/>
        <v>0</v>
      </c>
      <c r="HD41" s="824">
        <f t="shared" si="736"/>
        <v>0</v>
      </c>
      <c r="HE41" s="824">
        <f t="shared" si="736"/>
        <v>0</v>
      </c>
      <c r="HF41" s="824">
        <f t="shared" si="736"/>
        <v>0</v>
      </c>
      <c r="HG41" s="824">
        <f t="shared" si="736"/>
        <v>0</v>
      </c>
      <c r="HH41" s="824">
        <f t="shared" si="736"/>
        <v>0</v>
      </c>
      <c r="HI41" s="825">
        <f t="shared" si="736"/>
        <v>0</v>
      </c>
      <c r="HJ41" s="820"/>
      <c r="HK41" s="822"/>
      <c r="HL41" s="822"/>
      <c r="HM41" s="822"/>
      <c r="HN41" s="822"/>
    </row>
    <row r="42" spans="1:230" s="763" customFormat="1" ht="11.25">
      <c r="A42" s="734">
        <v>38</v>
      </c>
      <c r="B42" s="692" t="s">
        <v>62</v>
      </c>
      <c r="C42" s="829" t="str">
        <f>IF(ISERROR(+C41/C19),"",+C41/C19)</f>
        <v/>
      </c>
      <c r="D42" s="830" t="str">
        <f t="shared" ref="D42:S42" si="737">IF(ISERROR(+D41/D19),"",+D41/D19)</f>
        <v/>
      </c>
      <c r="E42" s="830" t="str">
        <f t="shared" si="737"/>
        <v/>
      </c>
      <c r="F42" s="830" t="str">
        <f t="shared" si="737"/>
        <v/>
      </c>
      <c r="G42" s="830" t="str">
        <f t="shared" si="737"/>
        <v/>
      </c>
      <c r="H42" s="830" t="str">
        <f t="shared" si="737"/>
        <v/>
      </c>
      <c r="I42" s="830" t="str">
        <f t="shared" si="737"/>
        <v/>
      </c>
      <c r="J42" s="830" t="str">
        <f t="shared" si="737"/>
        <v/>
      </c>
      <c r="K42" s="830" t="str">
        <f t="shared" si="737"/>
        <v/>
      </c>
      <c r="L42" s="810" t="str">
        <f t="shared" si="737"/>
        <v/>
      </c>
      <c r="M42" s="810" t="str">
        <f t="shared" si="737"/>
        <v/>
      </c>
      <c r="N42" s="810" t="str">
        <f t="shared" si="737"/>
        <v/>
      </c>
      <c r="O42" s="810" t="str">
        <f t="shared" si="737"/>
        <v/>
      </c>
      <c r="P42" s="810" t="str">
        <f t="shared" si="737"/>
        <v/>
      </c>
      <c r="Q42" s="810" t="str">
        <f t="shared" si="737"/>
        <v/>
      </c>
      <c r="R42" s="810" t="str">
        <f t="shared" si="737"/>
        <v/>
      </c>
      <c r="S42" s="811" t="str">
        <f t="shared" si="737"/>
        <v/>
      </c>
      <c r="T42" s="831"/>
      <c r="U42" s="829" t="str">
        <f>IF(ISERROR(+U41/U19),"",+U41/U19)</f>
        <v/>
      </c>
      <c r="V42" s="810" t="str">
        <f t="shared" ref="V42" si="738">IF(ISERROR(+V41/V19),"",+V41/V19)</f>
        <v/>
      </c>
      <c r="W42" s="810" t="str">
        <f t="shared" ref="W42" si="739">IF(ISERROR(+W41/W19),"",+W41/W19)</f>
        <v/>
      </c>
      <c r="X42" s="810" t="str">
        <f t="shared" ref="X42" si="740">IF(ISERROR(+X41/X19),"",+X41/X19)</f>
        <v/>
      </c>
      <c r="Y42" s="810" t="str">
        <f t="shared" ref="Y42" si="741">IF(ISERROR(+Y41/Y19),"",+Y41/Y19)</f>
        <v/>
      </c>
      <c r="Z42" s="810" t="str">
        <f t="shared" ref="Z42" si="742">IF(ISERROR(+Z41/Z19),"",+Z41/Z19)</f>
        <v/>
      </c>
      <c r="AA42" s="810" t="str">
        <f t="shared" ref="AA42" si="743">IF(ISERROR(+AA41/AA19),"",+AA41/AA19)</f>
        <v/>
      </c>
      <c r="AB42" s="810" t="str">
        <f t="shared" ref="AB42" si="744">IF(ISERROR(+AB41/AB19),"",+AB41/AB19)</f>
        <v/>
      </c>
      <c r="AC42" s="810" t="str">
        <f t="shared" ref="AC42" si="745">IF(ISERROR(+AC41/AC19),"",+AC41/AC19)</f>
        <v/>
      </c>
      <c r="AD42" s="810" t="str">
        <f t="shared" ref="AD42" si="746">IF(ISERROR(+AD41/AD19),"",+AD41/AD19)</f>
        <v/>
      </c>
      <c r="AE42" s="810" t="str">
        <f t="shared" ref="AE42" si="747">IF(ISERROR(+AE41/AE19),"",+AE41/AE19)</f>
        <v/>
      </c>
      <c r="AF42" s="810" t="str">
        <f t="shared" ref="AF42" si="748">IF(ISERROR(+AF41/AF19),"",+AF41/AF19)</f>
        <v/>
      </c>
      <c r="AG42" s="810" t="str">
        <f t="shared" ref="AG42" si="749">IF(ISERROR(+AG41/AG19),"",+AG41/AG19)</f>
        <v/>
      </c>
      <c r="AH42" s="810" t="str">
        <f t="shared" ref="AH42" si="750">IF(ISERROR(+AH41/AH19),"",+AH41/AH19)</f>
        <v/>
      </c>
      <c r="AI42" s="810" t="str">
        <f t="shared" ref="AI42" si="751">IF(ISERROR(+AI41/AI19),"",+AI41/AI19)</f>
        <v/>
      </c>
      <c r="AJ42" s="810" t="str">
        <f t="shared" ref="AJ42" si="752">IF(ISERROR(+AJ41/AJ19),"",+AJ41/AJ19)</f>
        <v/>
      </c>
      <c r="AK42" s="811" t="str">
        <f t="shared" ref="AK42" si="753">IF(ISERROR(+AK41/AK19),"",+AK41/AK19)</f>
        <v/>
      </c>
      <c r="AL42" s="831"/>
      <c r="AM42" s="829" t="str">
        <f>IF(ISERROR(+AM41/AM19),"",+AM41/AM19)</f>
        <v/>
      </c>
      <c r="AN42" s="810" t="str">
        <f t="shared" ref="AN42" si="754">IF(ISERROR(+AN41/AN19),"",+AN41/AN19)</f>
        <v/>
      </c>
      <c r="AO42" s="810" t="str">
        <f t="shared" ref="AO42" si="755">IF(ISERROR(+AO41/AO19),"",+AO41/AO19)</f>
        <v/>
      </c>
      <c r="AP42" s="810" t="str">
        <f t="shared" ref="AP42" si="756">IF(ISERROR(+AP41/AP19),"",+AP41/AP19)</f>
        <v/>
      </c>
      <c r="AQ42" s="810" t="str">
        <f t="shared" ref="AQ42" si="757">IF(ISERROR(+AQ41/AQ19),"",+AQ41/AQ19)</f>
        <v/>
      </c>
      <c r="AR42" s="810" t="str">
        <f t="shared" ref="AR42" si="758">IF(ISERROR(+AR41/AR19),"",+AR41/AR19)</f>
        <v/>
      </c>
      <c r="AS42" s="810" t="str">
        <f t="shared" ref="AS42" si="759">IF(ISERROR(+AS41/AS19),"",+AS41/AS19)</f>
        <v/>
      </c>
      <c r="AT42" s="810" t="str">
        <f t="shared" ref="AT42" si="760">IF(ISERROR(+AT41/AT19),"",+AT41/AT19)</f>
        <v/>
      </c>
      <c r="AU42" s="810" t="str">
        <f t="shared" ref="AU42" si="761">IF(ISERROR(+AU41/AU19),"",+AU41/AU19)</f>
        <v/>
      </c>
      <c r="AV42" s="810" t="str">
        <f t="shared" ref="AV42" si="762">IF(ISERROR(+AV41/AV19),"",+AV41/AV19)</f>
        <v/>
      </c>
      <c r="AW42" s="810" t="str">
        <f t="shared" ref="AW42" si="763">IF(ISERROR(+AW41/AW19),"",+AW41/AW19)</f>
        <v/>
      </c>
      <c r="AX42" s="810" t="str">
        <f t="shared" ref="AX42" si="764">IF(ISERROR(+AX41/AX19),"",+AX41/AX19)</f>
        <v/>
      </c>
      <c r="AY42" s="810" t="str">
        <f t="shared" ref="AY42" si="765">IF(ISERROR(+AY41/AY19),"",+AY41/AY19)</f>
        <v/>
      </c>
      <c r="AZ42" s="810" t="str">
        <f t="shared" ref="AZ42" si="766">IF(ISERROR(+AZ41/AZ19),"",+AZ41/AZ19)</f>
        <v/>
      </c>
      <c r="BA42" s="810" t="str">
        <f t="shared" ref="BA42" si="767">IF(ISERROR(+BA41/BA19),"",+BA41/BA19)</f>
        <v/>
      </c>
      <c r="BB42" s="810" t="str">
        <f t="shared" ref="BB42" si="768">IF(ISERROR(+BB41/BB19),"",+BB41/BB19)</f>
        <v/>
      </c>
      <c r="BC42" s="813" t="str">
        <f t="shared" ref="BC42" si="769">IF(ISERROR(+BC41/BC19),"",+BC41/BC19)</f>
        <v/>
      </c>
      <c r="BD42" s="831"/>
      <c r="BE42" s="829" t="str">
        <f>IF(ISERROR(+BE41/BE19),"",+BE41/BE19)</f>
        <v/>
      </c>
      <c r="BF42" s="810" t="str">
        <f t="shared" ref="BF42" si="770">IF(ISERROR(+BF41/BF19),"",+BF41/BF19)</f>
        <v/>
      </c>
      <c r="BG42" s="810" t="str">
        <f t="shared" ref="BG42" si="771">IF(ISERROR(+BG41/BG19),"",+BG41/BG19)</f>
        <v/>
      </c>
      <c r="BH42" s="810" t="str">
        <f t="shared" ref="BH42" si="772">IF(ISERROR(+BH41/BH19),"",+BH41/BH19)</f>
        <v/>
      </c>
      <c r="BI42" s="810" t="str">
        <f t="shared" ref="BI42" si="773">IF(ISERROR(+BI41/BI19),"",+BI41/BI19)</f>
        <v/>
      </c>
      <c r="BJ42" s="810" t="str">
        <f t="shared" ref="BJ42" si="774">IF(ISERROR(+BJ41/BJ19),"",+BJ41/BJ19)</f>
        <v/>
      </c>
      <c r="BK42" s="810" t="str">
        <f t="shared" ref="BK42" si="775">IF(ISERROR(+BK41/BK19),"",+BK41/BK19)</f>
        <v/>
      </c>
      <c r="BL42" s="810" t="str">
        <f t="shared" ref="BL42" si="776">IF(ISERROR(+BL41/BL19),"",+BL41/BL19)</f>
        <v/>
      </c>
      <c r="BM42" s="810" t="str">
        <f t="shared" ref="BM42" si="777">IF(ISERROR(+BM41/BM19),"",+BM41/BM19)</f>
        <v/>
      </c>
      <c r="BN42" s="810" t="str">
        <f t="shared" ref="BN42" si="778">IF(ISERROR(+BN41/BN19),"",+BN41/BN19)</f>
        <v/>
      </c>
      <c r="BO42" s="810" t="str">
        <f t="shared" ref="BO42" si="779">IF(ISERROR(+BO41/BO19),"",+BO41/BO19)</f>
        <v/>
      </c>
      <c r="BP42" s="810" t="str">
        <f t="shared" ref="BP42" si="780">IF(ISERROR(+BP41/BP19),"",+BP41/BP19)</f>
        <v/>
      </c>
      <c r="BQ42" s="810" t="str">
        <f t="shared" ref="BQ42" si="781">IF(ISERROR(+BQ41/BQ19),"",+BQ41/BQ19)</f>
        <v/>
      </c>
      <c r="BR42" s="810" t="str">
        <f t="shared" ref="BR42" si="782">IF(ISERROR(+BR41/BR19),"",+BR41/BR19)</f>
        <v/>
      </c>
      <c r="BS42" s="810" t="str">
        <f t="shared" ref="BS42" si="783">IF(ISERROR(+BS41/BS19),"",+BS41/BS19)</f>
        <v/>
      </c>
      <c r="BT42" s="810" t="str">
        <f t="shared" ref="BT42" si="784">IF(ISERROR(+BT41/BT19),"",+BT41/BT19)</f>
        <v/>
      </c>
      <c r="BU42" s="811" t="str">
        <f t="shared" ref="BU42" si="785">IF(ISERROR(+BU41/BU19),"",+BU41/BU19)</f>
        <v/>
      </c>
      <c r="BV42" s="831"/>
      <c r="BW42" s="829" t="str">
        <f>IF(ISERROR(+BW41/BW19),"",+BW41/BW19)</f>
        <v/>
      </c>
      <c r="BX42" s="810" t="str">
        <f t="shared" ref="BX42" si="786">IF(ISERROR(+BX41/BX19),"",+BX41/BX19)</f>
        <v/>
      </c>
      <c r="BY42" s="810" t="str">
        <f t="shared" ref="BY42" si="787">IF(ISERROR(+BY41/BY19),"",+BY41/BY19)</f>
        <v/>
      </c>
      <c r="BZ42" s="810" t="str">
        <f t="shared" ref="BZ42" si="788">IF(ISERROR(+BZ41/BZ19),"",+BZ41/BZ19)</f>
        <v/>
      </c>
      <c r="CA42" s="810" t="str">
        <f t="shared" ref="CA42" si="789">IF(ISERROR(+CA41/CA19),"",+CA41/CA19)</f>
        <v/>
      </c>
      <c r="CB42" s="810" t="str">
        <f t="shared" ref="CB42" si="790">IF(ISERROR(+CB41/CB19),"",+CB41/CB19)</f>
        <v/>
      </c>
      <c r="CC42" s="810" t="str">
        <f t="shared" ref="CC42" si="791">IF(ISERROR(+CC41/CC19),"",+CC41/CC19)</f>
        <v/>
      </c>
      <c r="CD42" s="810" t="str">
        <f t="shared" ref="CD42" si="792">IF(ISERROR(+CD41/CD19),"",+CD41/CD19)</f>
        <v/>
      </c>
      <c r="CE42" s="810" t="str">
        <f t="shared" ref="CE42" si="793">IF(ISERROR(+CE41/CE19),"",+CE41/CE19)</f>
        <v/>
      </c>
      <c r="CF42" s="810" t="str">
        <f t="shared" ref="CF42" si="794">IF(ISERROR(+CF41/CF19),"",+CF41/CF19)</f>
        <v/>
      </c>
      <c r="CG42" s="810" t="str">
        <f t="shared" ref="CG42" si="795">IF(ISERROR(+CG41/CG19),"",+CG41/CG19)</f>
        <v/>
      </c>
      <c r="CH42" s="810" t="str">
        <f t="shared" ref="CH42" si="796">IF(ISERROR(+CH41/CH19),"",+CH41/CH19)</f>
        <v/>
      </c>
      <c r="CI42" s="810" t="str">
        <f t="shared" ref="CI42" si="797">IF(ISERROR(+CI41/CI19),"",+CI41/CI19)</f>
        <v/>
      </c>
      <c r="CJ42" s="810" t="str">
        <f t="shared" ref="CJ42" si="798">IF(ISERROR(+CJ41/CJ19),"",+CJ41/CJ19)</f>
        <v/>
      </c>
      <c r="CK42" s="810" t="str">
        <f t="shared" ref="CK42" si="799">IF(ISERROR(+CK41/CK19),"",+CK41/CK19)</f>
        <v/>
      </c>
      <c r="CL42" s="810" t="str">
        <f t="shared" ref="CL42" si="800">IF(ISERROR(+CL41/CL19),"",+CL41/CL19)</f>
        <v/>
      </c>
      <c r="CM42" s="811" t="str">
        <f t="shared" ref="CM42" si="801">IF(ISERROR(+CM41/CM19),"",+CM41/CM19)</f>
        <v/>
      </c>
      <c r="CN42" s="831"/>
      <c r="CO42" s="829" t="str">
        <f>IF(ISERROR(+CO41/CO19),"",+CO41/CO19)</f>
        <v/>
      </c>
      <c r="CP42" s="810" t="str">
        <f t="shared" ref="CP42" si="802">IF(ISERROR(+CP41/CP19),"",+CP41/CP19)</f>
        <v/>
      </c>
      <c r="CQ42" s="810" t="str">
        <f t="shared" ref="CQ42" si="803">IF(ISERROR(+CQ41/CQ19),"",+CQ41/CQ19)</f>
        <v/>
      </c>
      <c r="CR42" s="810" t="str">
        <f t="shared" ref="CR42" si="804">IF(ISERROR(+CR41/CR19),"",+CR41/CR19)</f>
        <v/>
      </c>
      <c r="CS42" s="810" t="str">
        <f t="shared" ref="CS42" si="805">IF(ISERROR(+CS41/CS19),"",+CS41/CS19)</f>
        <v/>
      </c>
      <c r="CT42" s="810" t="str">
        <f t="shared" ref="CT42" si="806">IF(ISERROR(+CT41/CT19),"",+CT41/CT19)</f>
        <v/>
      </c>
      <c r="CU42" s="810" t="str">
        <f t="shared" ref="CU42" si="807">IF(ISERROR(+CU41/CU19),"",+CU41/CU19)</f>
        <v/>
      </c>
      <c r="CV42" s="810" t="str">
        <f t="shared" ref="CV42" si="808">IF(ISERROR(+CV41/CV19),"",+CV41/CV19)</f>
        <v/>
      </c>
      <c r="CW42" s="810" t="str">
        <f t="shared" ref="CW42" si="809">IF(ISERROR(+CW41/CW19),"",+CW41/CW19)</f>
        <v/>
      </c>
      <c r="CX42" s="810" t="str">
        <f t="shared" ref="CX42" si="810">IF(ISERROR(+CX41/CX19),"",+CX41/CX19)</f>
        <v/>
      </c>
      <c r="CY42" s="810" t="str">
        <f t="shared" ref="CY42" si="811">IF(ISERROR(+CY41/CY19),"",+CY41/CY19)</f>
        <v/>
      </c>
      <c r="CZ42" s="810" t="str">
        <f t="shared" ref="CZ42" si="812">IF(ISERROR(+CZ41/CZ19),"",+CZ41/CZ19)</f>
        <v/>
      </c>
      <c r="DA42" s="810" t="str">
        <f t="shared" ref="DA42" si="813">IF(ISERROR(+DA41/DA19),"",+DA41/DA19)</f>
        <v/>
      </c>
      <c r="DB42" s="810" t="str">
        <f t="shared" ref="DB42" si="814">IF(ISERROR(+DB41/DB19),"",+DB41/DB19)</f>
        <v/>
      </c>
      <c r="DC42" s="810" t="str">
        <f t="shared" ref="DC42" si="815">IF(ISERROR(+DC41/DC19),"",+DC41/DC19)</f>
        <v/>
      </c>
      <c r="DD42" s="810" t="str">
        <f t="shared" ref="DD42" si="816">IF(ISERROR(+DD41/DD19),"",+DD41/DD19)</f>
        <v/>
      </c>
      <c r="DE42" s="811" t="str">
        <f t="shared" ref="DE42" si="817">IF(ISERROR(+DE41/DE19),"",+DE41/DE19)</f>
        <v/>
      </c>
      <c r="DF42" s="831"/>
      <c r="DG42" s="829" t="str">
        <f>IF(ISERROR(+DG41/DG19),"",+DG41/DG19)</f>
        <v/>
      </c>
      <c r="DH42" s="810" t="str">
        <f t="shared" ref="DH42" si="818">IF(ISERROR(+DH41/DH19),"",+DH41/DH19)</f>
        <v/>
      </c>
      <c r="DI42" s="810" t="str">
        <f t="shared" ref="DI42" si="819">IF(ISERROR(+DI41/DI19),"",+DI41/DI19)</f>
        <v/>
      </c>
      <c r="DJ42" s="810" t="str">
        <f t="shared" ref="DJ42" si="820">IF(ISERROR(+DJ41/DJ19),"",+DJ41/DJ19)</f>
        <v/>
      </c>
      <c r="DK42" s="810" t="str">
        <f t="shared" ref="DK42" si="821">IF(ISERROR(+DK41/DK19),"",+DK41/DK19)</f>
        <v/>
      </c>
      <c r="DL42" s="810" t="str">
        <f t="shared" ref="DL42" si="822">IF(ISERROR(+DL41/DL19),"",+DL41/DL19)</f>
        <v/>
      </c>
      <c r="DM42" s="810" t="str">
        <f t="shared" ref="DM42" si="823">IF(ISERROR(+DM41/DM19),"",+DM41/DM19)</f>
        <v/>
      </c>
      <c r="DN42" s="810" t="str">
        <f t="shared" ref="DN42" si="824">IF(ISERROR(+DN41/DN19),"",+DN41/DN19)</f>
        <v/>
      </c>
      <c r="DO42" s="810" t="str">
        <f t="shared" ref="DO42" si="825">IF(ISERROR(+DO41/DO19),"",+DO41/DO19)</f>
        <v/>
      </c>
      <c r="DP42" s="810" t="str">
        <f t="shared" ref="DP42" si="826">IF(ISERROR(+DP41/DP19),"",+DP41/DP19)</f>
        <v/>
      </c>
      <c r="DQ42" s="810" t="str">
        <f t="shared" ref="DQ42" si="827">IF(ISERROR(+DQ41/DQ19),"",+DQ41/DQ19)</f>
        <v/>
      </c>
      <c r="DR42" s="810" t="str">
        <f t="shared" ref="DR42" si="828">IF(ISERROR(+DR41/DR19),"",+DR41/DR19)</f>
        <v/>
      </c>
      <c r="DS42" s="810" t="str">
        <f t="shared" ref="DS42" si="829">IF(ISERROR(+DS41/DS19),"",+DS41/DS19)</f>
        <v/>
      </c>
      <c r="DT42" s="810" t="str">
        <f t="shared" ref="DT42" si="830">IF(ISERROR(+DT41/DT19),"",+DT41/DT19)</f>
        <v/>
      </c>
      <c r="DU42" s="810" t="str">
        <f t="shared" ref="DU42" si="831">IF(ISERROR(+DU41/DU19),"",+DU41/DU19)</f>
        <v/>
      </c>
      <c r="DV42" s="810" t="str">
        <f t="shared" ref="DV42" si="832">IF(ISERROR(+DV41/DV19),"",+DV41/DV19)</f>
        <v/>
      </c>
      <c r="DW42" s="811" t="str">
        <f t="shared" ref="DW42" si="833">IF(ISERROR(+DW41/DW19),"",+DW41/DW19)</f>
        <v/>
      </c>
      <c r="DX42" s="831"/>
      <c r="DY42" s="829" t="str">
        <f>IF(ISERROR(+DY41/DY19),"",+DY41/DY19)</f>
        <v/>
      </c>
      <c r="DZ42" s="810" t="str">
        <f t="shared" ref="DZ42" si="834">IF(ISERROR(+DZ41/DZ19),"",+DZ41/DZ19)</f>
        <v/>
      </c>
      <c r="EA42" s="810" t="str">
        <f t="shared" ref="EA42" si="835">IF(ISERROR(+EA41/EA19),"",+EA41/EA19)</f>
        <v/>
      </c>
      <c r="EB42" s="810" t="str">
        <f t="shared" ref="EB42" si="836">IF(ISERROR(+EB41/EB19),"",+EB41/EB19)</f>
        <v/>
      </c>
      <c r="EC42" s="810" t="str">
        <f t="shared" ref="EC42" si="837">IF(ISERROR(+EC41/EC19),"",+EC41/EC19)</f>
        <v/>
      </c>
      <c r="ED42" s="810" t="str">
        <f t="shared" ref="ED42" si="838">IF(ISERROR(+ED41/ED19),"",+ED41/ED19)</f>
        <v/>
      </c>
      <c r="EE42" s="810" t="str">
        <f t="shared" ref="EE42" si="839">IF(ISERROR(+EE41/EE19),"",+EE41/EE19)</f>
        <v/>
      </c>
      <c r="EF42" s="810" t="str">
        <f t="shared" ref="EF42" si="840">IF(ISERROR(+EF41/EF19),"",+EF41/EF19)</f>
        <v/>
      </c>
      <c r="EG42" s="810" t="str">
        <f t="shared" ref="EG42" si="841">IF(ISERROR(+EG41/EG19),"",+EG41/EG19)</f>
        <v/>
      </c>
      <c r="EH42" s="810" t="str">
        <f t="shared" ref="EH42" si="842">IF(ISERROR(+EH41/EH19),"",+EH41/EH19)</f>
        <v/>
      </c>
      <c r="EI42" s="810" t="str">
        <f t="shared" ref="EI42" si="843">IF(ISERROR(+EI41/EI19),"",+EI41/EI19)</f>
        <v/>
      </c>
      <c r="EJ42" s="810" t="str">
        <f t="shared" ref="EJ42" si="844">IF(ISERROR(+EJ41/EJ19),"",+EJ41/EJ19)</f>
        <v/>
      </c>
      <c r="EK42" s="810" t="str">
        <f t="shared" ref="EK42" si="845">IF(ISERROR(+EK41/EK19),"",+EK41/EK19)</f>
        <v/>
      </c>
      <c r="EL42" s="810" t="str">
        <f t="shared" ref="EL42" si="846">IF(ISERROR(+EL41/EL19),"",+EL41/EL19)</f>
        <v/>
      </c>
      <c r="EM42" s="810" t="str">
        <f t="shared" ref="EM42" si="847">IF(ISERROR(+EM41/EM19),"",+EM41/EM19)</f>
        <v/>
      </c>
      <c r="EN42" s="810" t="str">
        <f t="shared" ref="EN42" si="848">IF(ISERROR(+EN41/EN19),"",+EN41/EN19)</f>
        <v/>
      </c>
      <c r="EO42" s="811" t="str">
        <f t="shared" ref="EO42" si="849">IF(ISERROR(+EO41/EO19),"",+EO41/EO19)</f>
        <v/>
      </c>
      <c r="EP42" s="831"/>
      <c r="EQ42" s="829" t="str">
        <f>IF(ISERROR(+EQ41/EQ19),"",+EQ41/EQ19)</f>
        <v/>
      </c>
      <c r="ER42" s="810" t="str">
        <f t="shared" ref="ER42" si="850">IF(ISERROR(+ER41/ER19),"",+ER41/ER19)</f>
        <v/>
      </c>
      <c r="ES42" s="810" t="str">
        <f t="shared" ref="ES42" si="851">IF(ISERROR(+ES41/ES19),"",+ES41/ES19)</f>
        <v/>
      </c>
      <c r="ET42" s="810" t="str">
        <f t="shared" ref="ET42" si="852">IF(ISERROR(+ET41/ET19),"",+ET41/ET19)</f>
        <v/>
      </c>
      <c r="EU42" s="810" t="str">
        <f t="shared" ref="EU42" si="853">IF(ISERROR(+EU41/EU19),"",+EU41/EU19)</f>
        <v/>
      </c>
      <c r="EV42" s="810" t="str">
        <f t="shared" ref="EV42" si="854">IF(ISERROR(+EV41/EV19),"",+EV41/EV19)</f>
        <v/>
      </c>
      <c r="EW42" s="810" t="str">
        <f t="shared" ref="EW42" si="855">IF(ISERROR(+EW41/EW19),"",+EW41/EW19)</f>
        <v/>
      </c>
      <c r="EX42" s="810" t="str">
        <f t="shared" ref="EX42" si="856">IF(ISERROR(+EX41/EX19),"",+EX41/EX19)</f>
        <v/>
      </c>
      <c r="EY42" s="810" t="str">
        <f t="shared" ref="EY42" si="857">IF(ISERROR(+EY41/EY19),"",+EY41/EY19)</f>
        <v/>
      </c>
      <c r="EZ42" s="810" t="str">
        <f t="shared" ref="EZ42" si="858">IF(ISERROR(+EZ41/EZ19),"",+EZ41/EZ19)</f>
        <v/>
      </c>
      <c r="FA42" s="810" t="str">
        <f t="shared" ref="FA42" si="859">IF(ISERROR(+FA41/FA19),"",+FA41/FA19)</f>
        <v/>
      </c>
      <c r="FB42" s="810" t="str">
        <f t="shared" ref="FB42" si="860">IF(ISERROR(+FB41/FB19),"",+FB41/FB19)</f>
        <v/>
      </c>
      <c r="FC42" s="810" t="str">
        <f t="shared" ref="FC42" si="861">IF(ISERROR(+FC41/FC19),"",+FC41/FC19)</f>
        <v/>
      </c>
      <c r="FD42" s="810" t="str">
        <f t="shared" ref="FD42" si="862">IF(ISERROR(+FD41/FD19),"",+FD41/FD19)</f>
        <v/>
      </c>
      <c r="FE42" s="810" t="str">
        <f t="shared" ref="FE42" si="863">IF(ISERROR(+FE41/FE19),"",+FE41/FE19)</f>
        <v/>
      </c>
      <c r="FF42" s="810" t="str">
        <f t="shared" ref="FF42" si="864">IF(ISERROR(+FF41/FF19),"",+FF41/FF19)</f>
        <v/>
      </c>
      <c r="FG42" s="811" t="str">
        <f t="shared" ref="FG42" si="865">IF(ISERROR(+FG41/FG19),"",+FG41/FG19)</f>
        <v/>
      </c>
      <c r="FH42" s="831"/>
      <c r="FI42" s="829" t="str">
        <f>IF(ISERROR(+FI41/FI19),"",+FI41/FI19)</f>
        <v/>
      </c>
      <c r="FJ42" s="810" t="str">
        <f t="shared" ref="FJ42:FY42" si="866">IF(ISERROR(+FJ41/FJ19),"",+FJ41/FJ19)</f>
        <v/>
      </c>
      <c r="FK42" s="810" t="str">
        <f t="shared" si="866"/>
        <v/>
      </c>
      <c r="FL42" s="810" t="str">
        <f t="shared" si="866"/>
        <v/>
      </c>
      <c r="FM42" s="810" t="str">
        <f t="shared" si="866"/>
        <v/>
      </c>
      <c r="FN42" s="810" t="str">
        <f t="shared" si="866"/>
        <v/>
      </c>
      <c r="FO42" s="810" t="str">
        <f t="shared" si="866"/>
        <v/>
      </c>
      <c r="FP42" s="810" t="str">
        <f t="shared" si="866"/>
        <v/>
      </c>
      <c r="FQ42" s="810" t="str">
        <f t="shared" si="866"/>
        <v/>
      </c>
      <c r="FR42" s="810" t="str">
        <f t="shared" si="866"/>
        <v/>
      </c>
      <c r="FS42" s="810" t="str">
        <f t="shared" si="866"/>
        <v/>
      </c>
      <c r="FT42" s="810" t="str">
        <f t="shared" si="866"/>
        <v/>
      </c>
      <c r="FU42" s="810" t="str">
        <f t="shared" si="866"/>
        <v/>
      </c>
      <c r="FV42" s="810" t="str">
        <f t="shared" si="866"/>
        <v/>
      </c>
      <c r="FW42" s="810" t="str">
        <f t="shared" si="866"/>
        <v/>
      </c>
      <c r="FX42" s="810" t="str">
        <f t="shared" si="866"/>
        <v/>
      </c>
      <c r="FY42" s="811" t="str">
        <f t="shared" si="866"/>
        <v/>
      </c>
      <c r="FZ42" s="831"/>
      <c r="GA42" s="829" t="str">
        <f>IF(ISERROR(+GA41/GA19),"",+GA41/GA19)</f>
        <v/>
      </c>
      <c r="GB42" s="810" t="str">
        <f t="shared" ref="GB42:GQ42" si="867">IF(ISERROR(+GB41/GB19),"",+GB41/GB19)</f>
        <v/>
      </c>
      <c r="GC42" s="810" t="str">
        <f t="shared" si="867"/>
        <v/>
      </c>
      <c r="GD42" s="810" t="str">
        <f t="shared" si="867"/>
        <v/>
      </c>
      <c r="GE42" s="810" t="str">
        <f t="shared" si="867"/>
        <v/>
      </c>
      <c r="GF42" s="810" t="str">
        <f t="shared" si="867"/>
        <v/>
      </c>
      <c r="GG42" s="810" t="str">
        <f t="shared" si="867"/>
        <v/>
      </c>
      <c r="GH42" s="810" t="str">
        <f t="shared" si="867"/>
        <v/>
      </c>
      <c r="GI42" s="810" t="str">
        <f t="shared" si="867"/>
        <v/>
      </c>
      <c r="GJ42" s="810" t="str">
        <f t="shared" si="867"/>
        <v/>
      </c>
      <c r="GK42" s="810" t="str">
        <f t="shared" si="867"/>
        <v/>
      </c>
      <c r="GL42" s="810" t="str">
        <f t="shared" si="867"/>
        <v/>
      </c>
      <c r="GM42" s="810" t="str">
        <f t="shared" si="867"/>
        <v/>
      </c>
      <c r="GN42" s="810" t="str">
        <f t="shared" si="867"/>
        <v/>
      </c>
      <c r="GO42" s="810" t="str">
        <f t="shared" si="867"/>
        <v/>
      </c>
      <c r="GP42" s="810" t="str">
        <f t="shared" si="867"/>
        <v/>
      </c>
      <c r="GQ42" s="811" t="str">
        <f t="shared" si="867"/>
        <v/>
      </c>
      <c r="GR42" s="831"/>
      <c r="GS42" s="829" t="str">
        <f>IF(ISERROR(+GS41/GS19),"",+GS41/GS19)</f>
        <v/>
      </c>
      <c r="GT42" s="810" t="str">
        <f t="shared" ref="GT42:HI42" si="868">IF(ISERROR(+GT41/GT19),"",+GT41/GT19)</f>
        <v/>
      </c>
      <c r="GU42" s="810" t="str">
        <f t="shared" si="868"/>
        <v/>
      </c>
      <c r="GV42" s="810" t="str">
        <f t="shared" si="868"/>
        <v/>
      </c>
      <c r="GW42" s="810" t="str">
        <f t="shared" si="868"/>
        <v/>
      </c>
      <c r="GX42" s="810" t="str">
        <f t="shared" si="868"/>
        <v/>
      </c>
      <c r="GY42" s="810" t="str">
        <f t="shared" si="868"/>
        <v/>
      </c>
      <c r="GZ42" s="810" t="str">
        <f t="shared" si="868"/>
        <v/>
      </c>
      <c r="HA42" s="810" t="str">
        <f t="shared" si="868"/>
        <v/>
      </c>
      <c r="HB42" s="810" t="str">
        <f t="shared" si="868"/>
        <v/>
      </c>
      <c r="HC42" s="810" t="str">
        <f t="shared" si="868"/>
        <v/>
      </c>
      <c r="HD42" s="810" t="str">
        <f t="shared" si="868"/>
        <v/>
      </c>
      <c r="HE42" s="810" t="str">
        <f t="shared" si="868"/>
        <v/>
      </c>
      <c r="HF42" s="810" t="str">
        <f t="shared" si="868"/>
        <v/>
      </c>
      <c r="HG42" s="810" t="str">
        <f t="shared" si="868"/>
        <v/>
      </c>
      <c r="HH42" s="810" t="str">
        <f t="shared" si="868"/>
        <v/>
      </c>
      <c r="HI42" s="811" t="str">
        <f t="shared" si="868"/>
        <v/>
      </c>
      <c r="HJ42" s="832"/>
      <c r="HK42" s="833"/>
      <c r="HL42" s="833"/>
      <c r="HM42" s="833"/>
      <c r="HN42" s="833"/>
      <c r="HO42" s="833"/>
      <c r="HP42" s="833"/>
      <c r="HQ42" s="833"/>
      <c r="HR42" s="833"/>
      <c r="HS42" s="833"/>
      <c r="HT42" s="833"/>
      <c r="HU42" s="833"/>
      <c r="HV42" s="833"/>
    </row>
    <row r="43" spans="1:230" s="763" customFormat="1" ht="11.25">
      <c r="A43" s="734">
        <v>39</v>
      </c>
      <c r="B43" s="692" t="s">
        <v>171</v>
      </c>
      <c r="C43" s="678">
        <f>SUM(D43:S43)</f>
        <v>0</v>
      </c>
      <c r="D43" s="686" t="str">
        <f t="shared" ref="D43:S43" si="869">IF(ISERROR(+D38*D34*0.5),"",+D38*D34*0.5)</f>
        <v/>
      </c>
      <c r="E43" s="686" t="str">
        <f t="shared" si="869"/>
        <v/>
      </c>
      <c r="F43" s="686" t="str">
        <f t="shared" si="869"/>
        <v/>
      </c>
      <c r="G43" s="686" t="str">
        <f t="shared" si="869"/>
        <v/>
      </c>
      <c r="H43" s="686" t="str">
        <f t="shared" si="869"/>
        <v/>
      </c>
      <c r="I43" s="686" t="str">
        <f t="shared" si="869"/>
        <v/>
      </c>
      <c r="J43" s="686" t="str">
        <f t="shared" si="869"/>
        <v/>
      </c>
      <c r="K43" s="686" t="str">
        <f t="shared" si="869"/>
        <v/>
      </c>
      <c r="L43" s="680" t="str">
        <f t="shared" si="869"/>
        <v/>
      </c>
      <c r="M43" s="680" t="str">
        <f t="shared" si="869"/>
        <v/>
      </c>
      <c r="N43" s="680" t="str">
        <f t="shared" si="869"/>
        <v/>
      </c>
      <c r="O43" s="680" t="str">
        <f t="shared" si="869"/>
        <v/>
      </c>
      <c r="P43" s="680" t="str">
        <f t="shared" si="869"/>
        <v/>
      </c>
      <c r="Q43" s="680" t="str">
        <f t="shared" si="869"/>
        <v/>
      </c>
      <c r="R43" s="680" t="str">
        <f t="shared" si="869"/>
        <v/>
      </c>
      <c r="S43" s="769" t="str">
        <f t="shared" si="869"/>
        <v/>
      </c>
      <c r="T43" s="834"/>
      <c r="U43" s="678">
        <f>SUM(V43:AK43)</f>
        <v>0</v>
      </c>
      <c r="V43" s="680" t="str">
        <f t="shared" ref="V43:AK43" si="870">IF(ISERROR(+V38*V34*0.5),"",+V38*V34*0.5)</f>
        <v/>
      </c>
      <c r="W43" s="680" t="str">
        <f t="shared" si="870"/>
        <v/>
      </c>
      <c r="X43" s="680" t="str">
        <f t="shared" si="870"/>
        <v/>
      </c>
      <c r="Y43" s="680" t="str">
        <f t="shared" si="870"/>
        <v/>
      </c>
      <c r="Z43" s="680" t="str">
        <f t="shared" si="870"/>
        <v/>
      </c>
      <c r="AA43" s="680" t="str">
        <f t="shared" si="870"/>
        <v/>
      </c>
      <c r="AB43" s="680" t="str">
        <f t="shared" si="870"/>
        <v/>
      </c>
      <c r="AC43" s="680" t="str">
        <f t="shared" si="870"/>
        <v/>
      </c>
      <c r="AD43" s="680" t="str">
        <f t="shared" si="870"/>
        <v/>
      </c>
      <c r="AE43" s="680" t="str">
        <f t="shared" si="870"/>
        <v/>
      </c>
      <c r="AF43" s="680" t="str">
        <f t="shared" si="870"/>
        <v/>
      </c>
      <c r="AG43" s="680" t="str">
        <f t="shared" si="870"/>
        <v/>
      </c>
      <c r="AH43" s="680" t="str">
        <f t="shared" si="870"/>
        <v/>
      </c>
      <c r="AI43" s="680" t="str">
        <f t="shared" si="870"/>
        <v/>
      </c>
      <c r="AJ43" s="680" t="str">
        <f t="shared" si="870"/>
        <v/>
      </c>
      <c r="AK43" s="769" t="str">
        <f t="shared" si="870"/>
        <v/>
      </c>
      <c r="AL43" s="834"/>
      <c r="AM43" s="678">
        <f>SUM(AN43:BC43)</f>
        <v>0</v>
      </c>
      <c r="AN43" s="680" t="str">
        <f t="shared" ref="AN43:BC43" si="871">IF(ISERROR(+AN38*AN34*0.5),"",+AN38*AN34*0.5)</f>
        <v/>
      </c>
      <c r="AO43" s="680" t="str">
        <f t="shared" si="871"/>
        <v/>
      </c>
      <c r="AP43" s="680" t="str">
        <f t="shared" si="871"/>
        <v/>
      </c>
      <c r="AQ43" s="680" t="str">
        <f t="shared" si="871"/>
        <v/>
      </c>
      <c r="AR43" s="680" t="str">
        <f t="shared" si="871"/>
        <v/>
      </c>
      <c r="AS43" s="680" t="str">
        <f t="shared" si="871"/>
        <v/>
      </c>
      <c r="AT43" s="680" t="str">
        <f t="shared" si="871"/>
        <v/>
      </c>
      <c r="AU43" s="680" t="str">
        <f t="shared" si="871"/>
        <v/>
      </c>
      <c r="AV43" s="680" t="str">
        <f t="shared" si="871"/>
        <v/>
      </c>
      <c r="AW43" s="680" t="str">
        <f t="shared" si="871"/>
        <v/>
      </c>
      <c r="AX43" s="680" t="str">
        <f t="shared" si="871"/>
        <v/>
      </c>
      <c r="AY43" s="680" t="str">
        <f t="shared" si="871"/>
        <v/>
      </c>
      <c r="AZ43" s="680" t="str">
        <f t="shared" si="871"/>
        <v/>
      </c>
      <c r="BA43" s="680" t="str">
        <f t="shared" si="871"/>
        <v/>
      </c>
      <c r="BB43" s="680" t="str">
        <f t="shared" si="871"/>
        <v/>
      </c>
      <c r="BC43" s="770" t="str">
        <f t="shared" si="871"/>
        <v/>
      </c>
      <c r="BD43" s="834"/>
      <c r="BE43" s="678">
        <f>SUM(BF43:BU43)</f>
        <v>0</v>
      </c>
      <c r="BF43" s="680" t="str">
        <f t="shared" ref="BF43:BU43" si="872">IF(ISERROR(+BF38*BF34*0.5),"",+BF38*BF34*0.5)</f>
        <v/>
      </c>
      <c r="BG43" s="680" t="str">
        <f t="shared" si="872"/>
        <v/>
      </c>
      <c r="BH43" s="680" t="str">
        <f t="shared" si="872"/>
        <v/>
      </c>
      <c r="BI43" s="680" t="str">
        <f t="shared" si="872"/>
        <v/>
      </c>
      <c r="BJ43" s="680" t="str">
        <f t="shared" si="872"/>
        <v/>
      </c>
      <c r="BK43" s="680" t="str">
        <f t="shared" si="872"/>
        <v/>
      </c>
      <c r="BL43" s="680" t="str">
        <f t="shared" si="872"/>
        <v/>
      </c>
      <c r="BM43" s="680" t="str">
        <f t="shared" si="872"/>
        <v/>
      </c>
      <c r="BN43" s="680" t="str">
        <f t="shared" si="872"/>
        <v/>
      </c>
      <c r="BO43" s="680" t="str">
        <f t="shared" si="872"/>
        <v/>
      </c>
      <c r="BP43" s="680" t="str">
        <f t="shared" si="872"/>
        <v/>
      </c>
      <c r="BQ43" s="680" t="str">
        <f t="shared" si="872"/>
        <v/>
      </c>
      <c r="BR43" s="680" t="str">
        <f t="shared" si="872"/>
        <v/>
      </c>
      <c r="BS43" s="680" t="str">
        <f t="shared" si="872"/>
        <v/>
      </c>
      <c r="BT43" s="680" t="str">
        <f t="shared" si="872"/>
        <v/>
      </c>
      <c r="BU43" s="769" t="str">
        <f t="shared" si="872"/>
        <v/>
      </c>
      <c r="BV43" s="834"/>
      <c r="BW43" s="678">
        <f>SUM(BX43:CM43)</f>
        <v>0</v>
      </c>
      <c r="BX43" s="680" t="str">
        <f t="shared" ref="BX43:CM43" si="873">IF(ISERROR(+BX38*BX34*0.5),"",+BX38*BX34*0.5)</f>
        <v/>
      </c>
      <c r="BY43" s="680" t="str">
        <f t="shared" si="873"/>
        <v/>
      </c>
      <c r="BZ43" s="680" t="str">
        <f t="shared" si="873"/>
        <v/>
      </c>
      <c r="CA43" s="680" t="str">
        <f t="shared" si="873"/>
        <v/>
      </c>
      <c r="CB43" s="680" t="str">
        <f t="shared" si="873"/>
        <v/>
      </c>
      <c r="CC43" s="680" t="str">
        <f t="shared" si="873"/>
        <v/>
      </c>
      <c r="CD43" s="680" t="str">
        <f t="shared" si="873"/>
        <v/>
      </c>
      <c r="CE43" s="680" t="str">
        <f t="shared" si="873"/>
        <v/>
      </c>
      <c r="CF43" s="680" t="str">
        <f t="shared" si="873"/>
        <v/>
      </c>
      <c r="CG43" s="680" t="str">
        <f t="shared" si="873"/>
        <v/>
      </c>
      <c r="CH43" s="680" t="str">
        <f t="shared" si="873"/>
        <v/>
      </c>
      <c r="CI43" s="680" t="str">
        <f t="shared" si="873"/>
        <v/>
      </c>
      <c r="CJ43" s="680" t="str">
        <f t="shared" si="873"/>
        <v/>
      </c>
      <c r="CK43" s="680" t="str">
        <f t="shared" si="873"/>
        <v/>
      </c>
      <c r="CL43" s="680" t="str">
        <f t="shared" si="873"/>
        <v/>
      </c>
      <c r="CM43" s="769" t="str">
        <f t="shared" si="873"/>
        <v/>
      </c>
      <c r="CN43" s="834"/>
      <c r="CO43" s="678">
        <f>SUM(CP43:DE43)</f>
        <v>0</v>
      </c>
      <c r="CP43" s="680" t="str">
        <f t="shared" ref="CP43:DE43" si="874">IF(ISERROR(+CP38*CP34*0.5),"",+CP38*CP34*0.5)</f>
        <v/>
      </c>
      <c r="CQ43" s="680" t="str">
        <f t="shared" si="874"/>
        <v/>
      </c>
      <c r="CR43" s="680" t="str">
        <f t="shared" si="874"/>
        <v/>
      </c>
      <c r="CS43" s="680" t="str">
        <f t="shared" si="874"/>
        <v/>
      </c>
      <c r="CT43" s="680" t="str">
        <f t="shared" si="874"/>
        <v/>
      </c>
      <c r="CU43" s="680" t="str">
        <f t="shared" si="874"/>
        <v/>
      </c>
      <c r="CV43" s="680" t="str">
        <f t="shared" si="874"/>
        <v/>
      </c>
      <c r="CW43" s="680" t="str">
        <f t="shared" si="874"/>
        <v/>
      </c>
      <c r="CX43" s="680" t="str">
        <f t="shared" si="874"/>
        <v/>
      </c>
      <c r="CY43" s="680" t="str">
        <f t="shared" si="874"/>
        <v/>
      </c>
      <c r="CZ43" s="680" t="str">
        <f t="shared" si="874"/>
        <v/>
      </c>
      <c r="DA43" s="680" t="str">
        <f t="shared" si="874"/>
        <v/>
      </c>
      <c r="DB43" s="680" t="str">
        <f t="shared" si="874"/>
        <v/>
      </c>
      <c r="DC43" s="680" t="str">
        <f t="shared" si="874"/>
        <v/>
      </c>
      <c r="DD43" s="680" t="str">
        <f t="shared" si="874"/>
        <v/>
      </c>
      <c r="DE43" s="769" t="str">
        <f t="shared" si="874"/>
        <v/>
      </c>
      <c r="DF43" s="834"/>
      <c r="DG43" s="678">
        <f>SUM(DH43:DW43)</f>
        <v>0</v>
      </c>
      <c r="DH43" s="680" t="str">
        <f t="shared" ref="DH43:DW43" si="875">IF(ISERROR(+DH38*DH34*0.5),"",+DH38*DH34*0.5)</f>
        <v/>
      </c>
      <c r="DI43" s="680" t="str">
        <f t="shared" si="875"/>
        <v/>
      </c>
      <c r="DJ43" s="680" t="str">
        <f t="shared" si="875"/>
        <v/>
      </c>
      <c r="DK43" s="680" t="str">
        <f t="shared" si="875"/>
        <v/>
      </c>
      <c r="DL43" s="680" t="str">
        <f t="shared" si="875"/>
        <v/>
      </c>
      <c r="DM43" s="680" t="str">
        <f t="shared" si="875"/>
        <v/>
      </c>
      <c r="DN43" s="680" t="str">
        <f t="shared" si="875"/>
        <v/>
      </c>
      <c r="DO43" s="680" t="str">
        <f t="shared" si="875"/>
        <v/>
      </c>
      <c r="DP43" s="680" t="str">
        <f t="shared" si="875"/>
        <v/>
      </c>
      <c r="DQ43" s="680" t="str">
        <f t="shared" si="875"/>
        <v/>
      </c>
      <c r="DR43" s="680" t="str">
        <f t="shared" si="875"/>
        <v/>
      </c>
      <c r="DS43" s="680" t="str">
        <f t="shared" si="875"/>
        <v/>
      </c>
      <c r="DT43" s="680" t="str">
        <f t="shared" si="875"/>
        <v/>
      </c>
      <c r="DU43" s="680" t="str">
        <f t="shared" si="875"/>
        <v/>
      </c>
      <c r="DV43" s="680" t="str">
        <f t="shared" si="875"/>
        <v/>
      </c>
      <c r="DW43" s="769" t="str">
        <f t="shared" si="875"/>
        <v/>
      </c>
      <c r="DX43" s="834"/>
      <c r="DY43" s="678">
        <f>SUM(DZ43:EO43)</f>
        <v>0</v>
      </c>
      <c r="DZ43" s="680" t="str">
        <f t="shared" ref="DZ43:EO43" si="876">IF(ISERROR(+DZ38*DZ34*0.5),"",+DZ38*DZ34*0.5)</f>
        <v/>
      </c>
      <c r="EA43" s="680" t="str">
        <f t="shared" si="876"/>
        <v/>
      </c>
      <c r="EB43" s="680" t="str">
        <f t="shared" si="876"/>
        <v/>
      </c>
      <c r="EC43" s="680" t="str">
        <f t="shared" si="876"/>
        <v/>
      </c>
      <c r="ED43" s="680" t="str">
        <f t="shared" si="876"/>
        <v/>
      </c>
      <c r="EE43" s="680" t="str">
        <f t="shared" si="876"/>
        <v/>
      </c>
      <c r="EF43" s="680" t="str">
        <f t="shared" si="876"/>
        <v/>
      </c>
      <c r="EG43" s="680" t="str">
        <f t="shared" si="876"/>
        <v/>
      </c>
      <c r="EH43" s="680" t="str">
        <f t="shared" si="876"/>
        <v/>
      </c>
      <c r="EI43" s="680" t="str">
        <f t="shared" si="876"/>
        <v/>
      </c>
      <c r="EJ43" s="680" t="str">
        <f t="shared" si="876"/>
        <v/>
      </c>
      <c r="EK43" s="680" t="str">
        <f t="shared" si="876"/>
        <v/>
      </c>
      <c r="EL43" s="680" t="str">
        <f t="shared" si="876"/>
        <v/>
      </c>
      <c r="EM43" s="680" t="str">
        <f t="shared" si="876"/>
        <v/>
      </c>
      <c r="EN43" s="680" t="str">
        <f t="shared" si="876"/>
        <v/>
      </c>
      <c r="EO43" s="769" t="str">
        <f t="shared" si="876"/>
        <v/>
      </c>
      <c r="EP43" s="834"/>
      <c r="EQ43" s="678">
        <f>SUM(ER43:FG43)</f>
        <v>0</v>
      </c>
      <c r="ER43" s="680" t="str">
        <f t="shared" ref="ER43:FG43" si="877">IF(ISERROR(+ER38*ER34*0.5),"",+ER38*ER34*0.5)</f>
        <v/>
      </c>
      <c r="ES43" s="680" t="str">
        <f t="shared" si="877"/>
        <v/>
      </c>
      <c r="ET43" s="680" t="str">
        <f t="shared" si="877"/>
        <v/>
      </c>
      <c r="EU43" s="680" t="str">
        <f t="shared" si="877"/>
        <v/>
      </c>
      <c r="EV43" s="680" t="str">
        <f t="shared" si="877"/>
        <v/>
      </c>
      <c r="EW43" s="680" t="str">
        <f t="shared" si="877"/>
        <v/>
      </c>
      <c r="EX43" s="680" t="str">
        <f t="shared" si="877"/>
        <v/>
      </c>
      <c r="EY43" s="680" t="str">
        <f t="shared" si="877"/>
        <v/>
      </c>
      <c r="EZ43" s="680" t="str">
        <f t="shared" si="877"/>
        <v/>
      </c>
      <c r="FA43" s="680" t="str">
        <f t="shared" si="877"/>
        <v/>
      </c>
      <c r="FB43" s="680" t="str">
        <f t="shared" si="877"/>
        <v/>
      </c>
      <c r="FC43" s="680" t="str">
        <f t="shared" si="877"/>
        <v/>
      </c>
      <c r="FD43" s="680" t="str">
        <f t="shared" si="877"/>
        <v/>
      </c>
      <c r="FE43" s="680" t="str">
        <f t="shared" si="877"/>
        <v/>
      </c>
      <c r="FF43" s="680" t="str">
        <f t="shared" si="877"/>
        <v/>
      </c>
      <c r="FG43" s="769" t="str">
        <f t="shared" si="877"/>
        <v/>
      </c>
      <c r="FH43" s="834"/>
      <c r="FI43" s="678">
        <f>SUM(FJ43:FY43)</f>
        <v>0</v>
      </c>
      <c r="FJ43" s="680" t="str">
        <f t="shared" ref="FJ43:FY43" si="878">IF(ISERROR(+FJ38*FJ34*0.5),"",+FJ38*FJ34*0.5)</f>
        <v/>
      </c>
      <c r="FK43" s="680" t="str">
        <f t="shared" si="878"/>
        <v/>
      </c>
      <c r="FL43" s="680" t="str">
        <f t="shared" si="878"/>
        <v/>
      </c>
      <c r="FM43" s="680" t="str">
        <f t="shared" si="878"/>
        <v/>
      </c>
      <c r="FN43" s="680" t="str">
        <f t="shared" si="878"/>
        <v/>
      </c>
      <c r="FO43" s="680" t="str">
        <f t="shared" si="878"/>
        <v/>
      </c>
      <c r="FP43" s="680" t="str">
        <f t="shared" si="878"/>
        <v/>
      </c>
      <c r="FQ43" s="680" t="str">
        <f t="shared" si="878"/>
        <v/>
      </c>
      <c r="FR43" s="680" t="str">
        <f t="shared" si="878"/>
        <v/>
      </c>
      <c r="FS43" s="680" t="str">
        <f t="shared" si="878"/>
        <v/>
      </c>
      <c r="FT43" s="680" t="str">
        <f t="shared" si="878"/>
        <v/>
      </c>
      <c r="FU43" s="680" t="str">
        <f t="shared" si="878"/>
        <v/>
      </c>
      <c r="FV43" s="680" t="str">
        <f t="shared" si="878"/>
        <v/>
      </c>
      <c r="FW43" s="680" t="str">
        <f t="shared" si="878"/>
        <v/>
      </c>
      <c r="FX43" s="680" t="str">
        <f t="shared" si="878"/>
        <v/>
      </c>
      <c r="FY43" s="769" t="str">
        <f t="shared" si="878"/>
        <v/>
      </c>
      <c r="FZ43" s="834"/>
      <c r="GA43" s="678">
        <f>SUM(GB43:GQ43)</f>
        <v>0</v>
      </c>
      <c r="GB43" s="680" t="str">
        <f t="shared" ref="GB43:GQ43" si="879">IF(ISERROR(+GB38*GB34*0.5),"",+GB38*GB34*0.5)</f>
        <v/>
      </c>
      <c r="GC43" s="680" t="str">
        <f t="shared" si="879"/>
        <v/>
      </c>
      <c r="GD43" s="680" t="str">
        <f t="shared" si="879"/>
        <v/>
      </c>
      <c r="GE43" s="680" t="str">
        <f t="shared" si="879"/>
        <v/>
      </c>
      <c r="GF43" s="680" t="str">
        <f t="shared" si="879"/>
        <v/>
      </c>
      <c r="GG43" s="680" t="str">
        <f t="shared" si="879"/>
        <v/>
      </c>
      <c r="GH43" s="680" t="str">
        <f t="shared" si="879"/>
        <v/>
      </c>
      <c r="GI43" s="680" t="str">
        <f t="shared" si="879"/>
        <v/>
      </c>
      <c r="GJ43" s="680" t="str">
        <f t="shared" si="879"/>
        <v/>
      </c>
      <c r="GK43" s="680" t="str">
        <f t="shared" si="879"/>
        <v/>
      </c>
      <c r="GL43" s="680" t="str">
        <f t="shared" si="879"/>
        <v/>
      </c>
      <c r="GM43" s="680" t="str">
        <f t="shared" si="879"/>
        <v/>
      </c>
      <c r="GN43" s="680" t="str">
        <f t="shared" si="879"/>
        <v/>
      </c>
      <c r="GO43" s="680" t="str">
        <f t="shared" si="879"/>
        <v/>
      </c>
      <c r="GP43" s="680" t="str">
        <f t="shared" si="879"/>
        <v/>
      </c>
      <c r="GQ43" s="769" t="str">
        <f t="shared" si="879"/>
        <v/>
      </c>
      <c r="GR43" s="834"/>
      <c r="GS43" s="678">
        <f>SUM(GT43:HI43)</f>
        <v>0</v>
      </c>
      <c r="GT43" s="680" t="str">
        <f t="shared" ref="GT43:HI43" si="880">IF(ISERROR(+GT38*GT34*0.5),"",+GT38*GT34*0.5)</f>
        <v/>
      </c>
      <c r="GU43" s="680" t="str">
        <f t="shared" si="880"/>
        <v/>
      </c>
      <c r="GV43" s="680" t="str">
        <f t="shared" si="880"/>
        <v/>
      </c>
      <c r="GW43" s="680" t="str">
        <f t="shared" si="880"/>
        <v/>
      </c>
      <c r="GX43" s="680" t="str">
        <f t="shared" si="880"/>
        <v/>
      </c>
      <c r="GY43" s="680" t="str">
        <f t="shared" si="880"/>
        <v/>
      </c>
      <c r="GZ43" s="680" t="str">
        <f t="shared" si="880"/>
        <v/>
      </c>
      <c r="HA43" s="680" t="str">
        <f t="shared" si="880"/>
        <v/>
      </c>
      <c r="HB43" s="680" t="str">
        <f t="shared" si="880"/>
        <v/>
      </c>
      <c r="HC43" s="680" t="str">
        <f t="shared" si="880"/>
        <v/>
      </c>
      <c r="HD43" s="680" t="str">
        <f t="shared" si="880"/>
        <v/>
      </c>
      <c r="HE43" s="680" t="str">
        <f t="shared" si="880"/>
        <v/>
      </c>
      <c r="HF43" s="680" t="str">
        <f t="shared" si="880"/>
        <v/>
      </c>
      <c r="HG43" s="680" t="str">
        <f t="shared" si="880"/>
        <v/>
      </c>
      <c r="HH43" s="680" t="str">
        <f t="shared" si="880"/>
        <v/>
      </c>
      <c r="HI43" s="769" t="str">
        <f t="shared" si="880"/>
        <v/>
      </c>
      <c r="HJ43" s="766"/>
      <c r="HK43" s="767"/>
      <c r="HL43" s="767"/>
    </row>
    <row r="44" spans="1:230" s="763" customFormat="1" ht="11.25">
      <c r="A44" s="734">
        <v>40</v>
      </c>
      <c r="B44" s="692" t="s">
        <v>170</v>
      </c>
      <c r="C44" s="678">
        <f>SUM(D44:S44)</f>
        <v>0</v>
      </c>
      <c r="D44" s="686" t="str">
        <f>IF(ISERROR(+D39*D34*0.65),"",+D39*D34*0.65)</f>
        <v/>
      </c>
      <c r="E44" s="686" t="str">
        <f t="shared" ref="E44:S44" si="881">IF(ISERROR(+E39*E34*0.65),"",+E39*E34*0.65)</f>
        <v/>
      </c>
      <c r="F44" s="686" t="str">
        <f t="shared" si="881"/>
        <v/>
      </c>
      <c r="G44" s="686" t="str">
        <f t="shared" si="881"/>
        <v/>
      </c>
      <c r="H44" s="686" t="str">
        <f t="shared" si="881"/>
        <v/>
      </c>
      <c r="I44" s="686" t="str">
        <f t="shared" si="881"/>
        <v/>
      </c>
      <c r="J44" s="686" t="str">
        <f t="shared" si="881"/>
        <v/>
      </c>
      <c r="K44" s="686" t="str">
        <f t="shared" si="881"/>
        <v/>
      </c>
      <c r="L44" s="680" t="str">
        <f t="shared" si="881"/>
        <v/>
      </c>
      <c r="M44" s="680" t="str">
        <f t="shared" si="881"/>
        <v/>
      </c>
      <c r="N44" s="680" t="str">
        <f t="shared" si="881"/>
        <v/>
      </c>
      <c r="O44" s="680" t="str">
        <f t="shared" si="881"/>
        <v/>
      </c>
      <c r="P44" s="680" t="str">
        <f t="shared" si="881"/>
        <v/>
      </c>
      <c r="Q44" s="680" t="str">
        <f t="shared" si="881"/>
        <v/>
      </c>
      <c r="R44" s="680" t="str">
        <f t="shared" si="881"/>
        <v/>
      </c>
      <c r="S44" s="769" t="str">
        <f t="shared" si="881"/>
        <v/>
      </c>
      <c r="T44" s="834"/>
      <c r="U44" s="678">
        <f>SUM(V44:AK44)</f>
        <v>0</v>
      </c>
      <c r="V44" s="680" t="str">
        <f>IF(ISERROR(+V39*V34*0.65),"",+V39*V34*0.65)</f>
        <v/>
      </c>
      <c r="W44" s="680" t="str">
        <f t="shared" ref="W44:AK44" si="882">IF(ISERROR(+W39*W34*0.65),"",+W39*W34*0.65)</f>
        <v/>
      </c>
      <c r="X44" s="680" t="str">
        <f t="shared" si="882"/>
        <v/>
      </c>
      <c r="Y44" s="680" t="str">
        <f t="shared" si="882"/>
        <v/>
      </c>
      <c r="Z44" s="680" t="str">
        <f t="shared" si="882"/>
        <v/>
      </c>
      <c r="AA44" s="680" t="str">
        <f t="shared" si="882"/>
        <v/>
      </c>
      <c r="AB44" s="680" t="str">
        <f t="shared" si="882"/>
        <v/>
      </c>
      <c r="AC44" s="680" t="str">
        <f t="shared" si="882"/>
        <v/>
      </c>
      <c r="AD44" s="680" t="str">
        <f t="shared" si="882"/>
        <v/>
      </c>
      <c r="AE44" s="680" t="str">
        <f t="shared" si="882"/>
        <v/>
      </c>
      <c r="AF44" s="680" t="str">
        <f t="shared" si="882"/>
        <v/>
      </c>
      <c r="AG44" s="680" t="str">
        <f t="shared" si="882"/>
        <v/>
      </c>
      <c r="AH44" s="680" t="str">
        <f t="shared" si="882"/>
        <v/>
      </c>
      <c r="AI44" s="680" t="str">
        <f t="shared" si="882"/>
        <v/>
      </c>
      <c r="AJ44" s="680" t="str">
        <f t="shared" si="882"/>
        <v/>
      </c>
      <c r="AK44" s="769" t="str">
        <f t="shared" si="882"/>
        <v/>
      </c>
      <c r="AL44" s="834"/>
      <c r="AM44" s="678">
        <f>SUM(AN44:BC44)</f>
        <v>0</v>
      </c>
      <c r="AN44" s="680" t="str">
        <f>IF(ISERROR(+AN39*AN34*0.65),"",+AN39*AN34*0.65)</f>
        <v/>
      </c>
      <c r="AO44" s="680" t="str">
        <f t="shared" ref="AO44:BC44" si="883">IF(ISERROR(+AO39*AO34*0.65),"",+AO39*AO34*0.65)</f>
        <v/>
      </c>
      <c r="AP44" s="680" t="str">
        <f t="shared" si="883"/>
        <v/>
      </c>
      <c r="AQ44" s="680" t="str">
        <f t="shared" si="883"/>
        <v/>
      </c>
      <c r="AR44" s="680" t="str">
        <f t="shared" si="883"/>
        <v/>
      </c>
      <c r="AS44" s="680" t="str">
        <f t="shared" si="883"/>
        <v/>
      </c>
      <c r="AT44" s="680" t="str">
        <f t="shared" si="883"/>
        <v/>
      </c>
      <c r="AU44" s="680" t="str">
        <f t="shared" si="883"/>
        <v/>
      </c>
      <c r="AV44" s="680" t="str">
        <f t="shared" si="883"/>
        <v/>
      </c>
      <c r="AW44" s="680" t="str">
        <f t="shared" si="883"/>
        <v/>
      </c>
      <c r="AX44" s="680" t="str">
        <f t="shared" si="883"/>
        <v/>
      </c>
      <c r="AY44" s="680" t="str">
        <f t="shared" si="883"/>
        <v/>
      </c>
      <c r="AZ44" s="680" t="str">
        <f t="shared" si="883"/>
        <v/>
      </c>
      <c r="BA44" s="680" t="str">
        <f t="shared" si="883"/>
        <v/>
      </c>
      <c r="BB44" s="680" t="str">
        <f t="shared" si="883"/>
        <v/>
      </c>
      <c r="BC44" s="770" t="str">
        <f t="shared" si="883"/>
        <v/>
      </c>
      <c r="BD44" s="834"/>
      <c r="BE44" s="678">
        <f>SUM(BF44:BU44)</f>
        <v>0</v>
      </c>
      <c r="BF44" s="680" t="str">
        <f>IF(ISERROR(+BF39*BF34*0.65),"",+BF39*BF34*0.65)</f>
        <v/>
      </c>
      <c r="BG44" s="680" t="str">
        <f t="shared" ref="BG44:BU44" si="884">IF(ISERROR(+BG39*BG34*0.65),"",+BG39*BG34*0.65)</f>
        <v/>
      </c>
      <c r="BH44" s="680" t="str">
        <f t="shared" si="884"/>
        <v/>
      </c>
      <c r="BI44" s="680" t="str">
        <f t="shared" si="884"/>
        <v/>
      </c>
      <c r="BJ44" s="680" t="str">
        <f t="shared" si="884"/>
        <v/>
      </c>
      <c r="BK44" s="680" t="str">
        <f t="shared" si="884"/>
        <v/>
      </c>
      <c r="BL44" s="680" t="str">
        <f t="shared" si="884"/>
        <v/>
      </c>
      <c r="BM44" s="680" t="str">
        <f t="shared" si="884"/>
        <v/>
      </c>
      <c r="BN44" s="680" t="str">
        <f t="shared" si="884"/>
        <v/>
      </c>
      <c r="BO44" s="680" t="str">
        <f t="shared" si="884"/>
        <v/>
      </c>
      <c r="BP44" s="680" t="str">
        <f t="shared" si="884"/>
        <v/>
      </c>
      <c r="BQ44" s="680" t="str">
        <f t="shared" si="884"/>
        <v/>
      </c>
      <c r="BR44" s="680" t="str">
        <f t="shared" si="884"/>
        <v/>
      </c>
      <c r="BS44" s="680" t="str">
        <f t="shared" si="884"/>
        <v/>
      </c>
      <c r="BT44" s="680" t="str">
        <f t="shared" si="884"/>
        <v/>
      </c>
      <c r="BU44" s="769" t="str">
        <f t="shared" si="884"/>
        <v/>
      </c>
      <c r="BV44" s="834"/>
      <c r="BW44" s="678">
        <f>SUM(BX44:CM44)</f>
        <v>0</v>
      </c>
      <c r="BX44" s="680" t="str">
        <f>IF(ISERROR(+BX39*BX34*0.65),"",+BX39*BX34*0.65)</f>
        <v/>
      </c>
      <c r="BY44" s="680" t="str">
        <f t="shared" ref="BY44:CM44" si="885">IF(ISERROR(+BY39*BY34*0.65),"",+BY39*BY34*0.65)</f>
        <v/>
      </c>
      <c r="BZ44" s="680" t="str">
        <f t="shared" si="885"/>
        <v/>
      </c>
      <c r="CA44" s="680" t="str">
        <f t="shared" si="885"/>
        <v/>
      </c>
      <c r="CB44" s="680" t="str">
        <f t="shared" si="885"/>
        <v/>
      </c>
      <c r="CC44" s="680" t="str">
        <f t="shared" si="885"/>
        <v/>
      </c>
      <c r="CD44" s="680" t="str">
        <f t="shared" si="885"/>
        <v/>
      </c>
      <c r="CE44" s="680" t="str">
        <f t="shared" si="885"/>
        <v/>
      </c>
      <c r="CF44" s="680" t="str">
        <f t="shared" si="885"/>
        <v/>
      </c>
      <c r="CG44" s="680" t="str">
        <f t="shared" si="885"/>
        <v/>
      </c>
      <c r="CH44" s="680" t="str">
        <f t="shared" si="885"/>
        <v/>
      </c>
      <c r="CI44" s="680" t="str">
        <f t="shared" si="885"/>
        <v/>
      </c>
      <c r="CJ44" s="680" t="str">
        <f t="shared" si="885"/>
        <v/>
      </c>
      <c r="CK44" s="680" t="str">
        <f t="shared" si="885"/>
        <v/>
      </c>
      <c r="CL44" s="680" t="str">
        <f t="shared" si="885"/>
        <v/>
      </c>
      <c r="CM44" s="769" t="str">
        <f t="shared" si="885"/>
        <v/>
      </c>
      <c r="CN44" s="834"/>
      <c r="CO44" s="678">
        <f>SUM(CP44:DE44)</f>
        <v>0</v>
      </c>
      <c r="CP44" s="680" t="str">
        <f>IF(ISERROR(+CP39*CP34*0.65),"",+CP39*CP34*0.65)</f>
        <v/>
      </c>
      <c r="CQ44" s="680" t="str">
        <f t="shared" ref="CQ44:DE44" si="886">IF(ISERROR(+CQ39*CQ34*0.65),"",+CQ39*CQ34*0.65)</f>
        <v/>
      </c>
      <c r="CR44" s="680" t="str">
        <f t="shared" si="886"/>
        <v/>
      </c>
      <c r="CS44" s="680" t="str">
        <f t="shared" si="886"/>
        <v/>
      </c>
      <c r="CT44" s="680" t="str">
        <f t="shared" si="886"/>
        <v/>
      </c>
      <c r="CU44" s="680" t="str">
        <f t="shared" si="886"/>
        <v/>
      </c>
      <c r="CV44" s="680" t="str">
        <f t="shared" si="886"/>
        <v/>
      </c>
      <c r="CW44" s="680" t="str">
        <f t="shared" si="886"/>
        <v/>
      </c>
      <c r="CX44" s="680" t="str">
        <f t="shared" si="886"/>
        <v/>
      </c>
      <c r="CY44" s="680" t="str">
        <f t="shared" si="886"/>
        <v/>
      </c>
      <c r="CZ44" s="680" t="str">
        <f t="shared" si="886"/>
        <v/>
      </c>
      <c r="DA44" s="680" t="str">
        <f t="shared" si="886"/>
        <v/>
      </c>
      <c r="DB44" s="680" t="str">
        <f t="shared" si="886"/>
        <v/>
      </c>
      <c r="DC44" s="680" t="str">
        <f t="shared" si="886"/>
        <v/>
      </c>
      <c r="DD44" s="680" t="str">
        <f t="shared" si="886"/>
        <v/>
      </c>
      <c r="DE44" s="769" t="str">
        <f t="shared" si="886"/>
        <v/>
      </c>
      <c r="DF44" s="834"/>
      <c r="DG44" s="678">
        <f>SUM(DH44:DW44)</f>
        <v>0</v>
      </c>
      <c r="DH44" s="680" t="str">
        <f>IF(ISERROR(+DH39*DH34*0.65),"",+DH39*DH34*0.65)</f>
        <v/>
      </c>
      <c r="DI44" s="680" t="str">
        <f t="shared" ref="DI44:DW44" si="887">IF(ISERROR(+DI39*DI34*0.65),"",+DI39*DI34*0.65)</f>
        <v/>
      </c>
      <c r="DJ44" s="680" t="str">
        <f t="shared" si="887"/>
        <v/>
      </c>
      <c r="DK44" s="680" t="str">
        <f t="shared" si="887"/>
        <v/>
      </c>
      <c r="DL44" s="680" t="str">
        <f t="shared" si="887"/>
        <v/>
      </c>
      <c r="DM44" s="680" t="str">
        <f t="shared" si="887"/>
        <v/>
      </c>
      <c r="DN44" s="680" t="str">
        <f t="shared" si="887"/>
        <v/>
      </c>
      <c r="DO44" s="680" t="str">
        <f t="shared" si="887"/>
        <v/>
      </c>
      <c r="DP44" s="680" t="str">
        <f t="shared" si="887"/>
        <v/>
      </c>
      <c r="DQ44" s="680" t="str">
        <f t="shared" si="887"/>
        <v/>
      </c>
      <c r="DR44" s="680" t="str">
        <f t="shared" si="887"/>
        <v/>
      </c>
      <c r="DS44" s="680" t="str">
        <f t="shared" si="887"/>
        <v/>
      </c>
      <c r="DT44" s="680" t="str">
        <f t="shared" si="887"/>
        <v/>
      </c>
      <c r="DU44" s="680" t="str">
        <f t="shared" si="887"/>
        <v/>
      </c>
      <c r="DV44" s="680" t="str">
        <f t="shared" si="887"/>
        <v/>
      </c>
      <c r="DW44" s="769" t="str">
        <f t="shared" si="887"/>
        <v/>
      </c>
      <c r="DX44" s="834"/>
      <c r="DY44" s="678">
        <f>SUM(DZ44:EO44)</f>
        <v>0</v>
      </c>
      <c r="DZ44" s="680" t="str">
        <f>IF(ISERROR(+DZ39*DZ34*0.65),"",+DZ39*DZ34*0.65)</f>
        <v/>
      </c>
      <c r="EA44" s="680" t="str">
        <f t="shared" ref="EA44:EO44" si="888">IF(ISERROR(+EA39*EA34*0.65),"",+EA39*EA34*0.65)</f>
        <v/>
      </c>
      <c r="EB44" s="680" t="str">
        <f t="shared" si="888"/>
        <v/>
      </c>
      <c r="EC44" s="680" t="str">
        <f t="shared" si="888"/>
        <v/>
      </c>
      <c r="ED44" s="680" t="str">
        <f t="shared" si="888"/>
        <v/>
      </c>
      <c r="EE44" s="680" t="str">
        <f t="shared" si="888"/>
        <v/>
      </c>
      <c r="EF44" s="680" t="str">
        <f t="shared" si="888"/>
        <v/>
      </c>
      <c r="EG44" s="680" t="str">
        <f t="shared" si="888"/>
        <v/>
      </c>
      <c r="EH44" s="680" t="str">
        <f t="shared" si="888"/>
        <v/>
      </c>
      <c r="EI44" s="680" t="str">
        <f t="shared" si="888"/>
        <v/>
      </c>
      <c r="EJ44" s="680" t="str">
        <f t="shared" si="888"/>
        <v/>
      </c>
      <c r="EK44" s="680" t="str">
        <f t="shared" si="888"/>
        <v/>
      </c>
      <c r="EL44" s="680" t="str">
        <f t="shared" si="888"/>
        <v/>
      </c>
      <c r="EM44" s="680" t="str">
        <f t="shared" si="888"/>
        <v/>
      </c>
      <c r="EN44" s="680" t="str">
        <f t="shared" si="888"/>
        <v/>
      </c>
      <c r="EO44" s="769" t="str">
        <f t="shared" si="888"/>
        <v/>
      </c>
      <c r="EP44" s="834"/>
      <c r="EQ44" s="678">
        <f>SUM(ER44:FG44)</f>
        <v>0</v>
      </c>
      <c r="ER44" s="680" t="str">
        <f>IF(ISERROR(+ER39*ER34*0.65),"",+ER39*ER34*0.65)</f>
        <v/>
      </c>
      <c r="ES44" s="680" t="str">
        <f t="shared" ref="ES44:FG44" si="889">IF(ISERROR(+ES39*ES34*0.65),"",+ES39*ES34*0.65)</f>
        <v/>
      </c>
      <c r="ET44" s="680" t="str">
        <f t="shared" si="889"/>
        <v/>
      </c>
      <c r="EU44" s="680" t="str">
        <f t="shared" si="889"/>
        <v/>
      </c>
      <c r="EV44" s="680" t="str">
        <f t="shared" si="889"/>
        <v/>
      </c>
      <c r="EW44" s="680" t="str">
        <f t="shared" si="889"/>
        <v/>
      </c>
      <c r="EX44" s="680" t="str">
        <f t="shared" si="889"/>
        <v/>
      </c>
      <c r="EY44" s="680" t="str">
        <f t="shared" si="889"/>
        <v/>
      </c>
      <c r="EZ44" s="680" t="str">
        <f t="shared" si="889"/>
        <v/>
      </c>
      <c r="FA44" s="680" t="str">
        <f t="shared" si="889"/>
        <v/>
      </c>
      <c r="FB44" s="680" t="str">
        <f t="shared" si="889"/>
        <v/>
      </c>
      <c r="FC44" s="680" t="str">
        <f t="shared" si="889"/>
        <v/>
      </c>
      <c r="FD44" s="680" t="str">
        <f t="shared" si="889"/>
        <v/>
      </c>
      <c r="FE44" s="680" t="str">
        <f t="shared" si="889"/>
        <v/>
      </c>
      <c r="FF44" s="680" t="str">
        <f t="shared" si="889"/>
        <v/>
      </c>
      <c r="FG44" s="769" t="str">
        <f t="shared" si="889"/>
        <v/>
      </c>
      <c r="FH44" s="834"/>
      <c r="FI44" s="678">
        <f>SUM(FJ44:FY44)</f>
        <v>0</v>
      </c>
      <c r="FJ44" s="680" t="str">
        <f>IF(ISERROR(+FJ39*FJ34*0.65),"",+FJ39*FJ34*0.65)</f>
        <v/>
      </c>
      <c r="FK44" s="680" t="str">
        <f t="shared" ref="FK44:FY44" si="890">IF(ISERROR(+FK39*FK34*0.65),"",+FK39*FK34*0.65)</f>
        <v/>
      </c>
      <c r="FL44" s="680" t="str">
        <f t="shared" si="890"/>
        <v/>
      </c>
      <c r="FM44" s="680" t="str">
        <f t="shared" si="890"/>
        <v/>
      </c>
      <c r="FN44" s="680" t="str">
        <f t="shared" si="890"/>
        <v/>
      </c>
      <c r="FO44" s="680" t="str">
        <f t="shared" si="890"/>
        <v/>
      </c>
      <c r="FP44" s="680" t="str">
        <f t="shared" si="890"/>
        <v/>
      </c>
      <c r="FQ44" s="680" t="str">
        <f t="shared" si="890"/>
        <v/>
      </c>
      <c r="FR44" s="680" t="str">
        <f t="shared" si="890"/>
        <v/>
      </c>
      <c r="FS44" s="680" t="str">
        <f t="shared" si="890"/>
        <v/>
      </c>
      <c r="FT44" s="680" t="str">
        <f t="shared" si="890"/>
        <v/>
      </c>
      <c r="FU44" s="680" t="str">
        <f t="shared" si="890"/>
        <v/>
      </c>
      <c r="FV44" s="680" t="str">
        <f t="shared" si="890"/>
        <v/>
      </c>
      <c r="FW44" s="680" t="str">
        <f t="shared" si="890"/>
        <v/>
      </c>
      <c r="FX44" s="680" t="str">
        <f t="shared" si="890"/>
        <v/>
      </c>
      <c r="FY44" s="769" t="str">
        <f t="shared" si="890"/>
        <v/>
      </c>
      <c r="FZ44" s="834"/>
      <c r="GA44" s="678">
        <f>SUM(GB44:GQ44)</f>
        <v>0</v>
      </c>
      <c r="GB44" s="680" t="str">
        <f>IF(ISERROR(+GB39*GB34*0.65),"",+GB39*GB34*0.65)</f>
        <v/>
      </c>
      <c r="GC44" s="680" t="str">
        <f t="shared" ref="GC44:GQ44" si="891">IF(ISERROR(+GC39*GC34*0.65),"",+GC39*GC34*0.65)</f>
        <v/>
      </c>
      <c r="GD44" s="680" t="str">
        <f t="shared" si="891"/>
        <v/>
      </c>
      <c r="GE44" s="680" t="str">
        <f t="shared" si="891"/>
        <v/>
      </c>
      <c r="GF44" s="680" t="str">
        <f t="shared" si="891"/>
        <v/>
      </c>
      <c r="GG44" s="680" t="str">
        <f t="shared" si="891"/>
        <v/>
      </c>
      <c r="GH44" s="680" t="str">
        <f t="shared" si="891"/>
        <v/>
      </c>
      <c r="GI44" s="680" t="str">
        <f t="shared" si="891"/>
        <v/>
      </c>
      <c r="GJ44" s="680" t="str">
        <f t="shared" si="891"/>
        <v/>
      </c>
      <c r="GK44" s="680" t="str">
        <f t="shared" si="891"/>
        <v/>
      </c>
      <c r="GL44" s="680" t="str">
        <f t="shared" si="891"/>
        <v/>
      </c>
      <c r="GM44" s="680" t="str">
        <f t="shared" si="891"/>
        <v/>
      </c>
      <c r="GN44" s="680" t="str">
        <f t="shared" si="891"/>
        <v/>
      </c>
      <c r="GO44" s="680" t="str">
        <f t="shared" si="891"/>
        <v/>
      </c>
      <c r="GP44" s="680" t="str">
        <f t="shared" si="891"/>
        <v/>
      </c>
      <c r="GQ44" s="769" t="str">
        <f t="shared" si="891"/>
        <v/>
      </c>
      <c r="GR44" s="834"/>
      <c r="GS44" s="678">
        <f>SUM(GT44:HI44)</f>
        <v>0</v>
      </c>
      <c r="GT44" s="680" t="str">
        <f>IF(ISERROR(+GT39*GT34*0.65),"",+GT39*GT34*0.65)</f>
        <v/>
      </c>
      <c r="GU44" s="680" t="str">
        <f t="shared" ref="GU44:HI44" si="892">IF(ISERROR(+GU39*GU34*0.65),"",+GU39*GU34*0.65)</f>
        <v/>
      </c>
      <c r="GV44" s="680" t="str">
        <f t="shared" si="892"/>
        <v/>
      </c>
      <c r="GW44" s="680" t="str">
        <f t="shared" si="892"/>
        <v/>
      </c>
      <c r="GX44" s="680" t="str">
        <f t="shared" si="892"/>
        <v/>
      </c>
      <c r="GY44" s="680" t="str">
        <f t="shared" si="892"/>
        <v/>
      </c>
      <c r="GZ44" s="680" t="str">
        <f t="shared" si="892"/>
        <v/>
      </c>
      <c r="HA44" s="680" t="str">
        <f t="shared" si="892"/>
        <v/>
      </c>
      <c r="HB44" s="680" t="str">
        <f t="shared" si="892"/>
        <v/>
      </c>
      <c r="HC44" s="680" t="str">
        <f t="shared" si="892"/>
        <v/>
      </c>
      <c r="HD44" s="680" t="str">
        <f t="shared" si="892"/>
        <v/>
      </c>
      <c r="HE44" s="680" t="str">
        <f t="shared" si="892"/>
        <v/>
      </c>
      <c r="HF44" s="680" t="str">
        <f t="shared" si="892"/>
        <v/>
      </c>
      <c r="HG44" s="680" t="str">
        <f t="shared" si="892"/>
        <v/>
      </c>
      <c r="HH44" s="680" t="str">
        <f t="shared" si="892"/>
        <v/>
      </c>
      <c r="HI44" s="769" t="str">
        <f t="shared" si="892"/>
        <v/>
      </c>
      <c r="HJ44" s="766"/>
      <c r="HK44" s="767"/>
      <c r="HL44" s="767"/>
    </row>
    <row r="45" spans="1:230" s="763" customFormat="1" ht="11.25">
      <c r="A45" s="734">
        <v>41</v>
      </c>
      <c r="B45" s="692" t="s">
        <v>172</v>
      </c>
      <c r="C45" s="678">
        <f>SUM(D45:S45)</f>
        <v>0</v>
      </c>
      <c r="D45" s="686" t="str">
        <f>IF(ISERROR(+D40*D34),"",+D40*D34)</f>
        <v/>
      </c>
      <c r="E45" s="686" t="str">
        <f t="shared" ref="E45:S45" si="893">IF(ISERROR(+E40*E34),"",+E40*E34)</f>
        <v/>
      </c>
      <c r="F45" s="686" t="str">
        <f t="shared" si="893"/>
        <v/>
      </c>
      <c r="G45" s="686" t="str">
        <f t="shared" si="893"/>
        <v/>
      </c>
      <c r="H45" s="686" t="str">
        <f t="shared" si="893"/>
        <v/>
      </c>
      <c r="I45" s="686" t="str">
        <f t="shared" si="893"/>
        <v/>
      </c>
      <c r="J45" s="686" t="str">
        <f t="shared" si="893"/>
        <v/>
      </c>
      <c r="K45" s="686" t="str">
        <f t="shared" si="893"/>
        <v/>
      </c>
      <c r="L45" s="680" t="str">
        <f t="shared" si="893"/>
        <v/>
      </c>
      <c r="M45" s="680" t="str">
        <f t="shared" si="893"/>
        <v/>
      </c>
      <c r="N45" s="680" t="str">
        <f t="shared" si="893"/>
        <v/>
      </c>
      <c r="O45" s="680" t="str">
        <f t="shared" si="893"/>
        <v/>
      </c>
      <c r="P45" s="680" t="str">
        <f t="shared" si="893"/>
        <v/>
      </c>
      <c r="Q45" s="680" t="str">
        <f t="shared" si="893"/>
        <v/>
      </c>
      <c r="R45" s="680" t="str">
        <f t="shared" si="893"/>
        <v/>
      </c>
      <c r="S45" s="769" t="str">
        <f t="shared" si="893"/>
        <v/>
      </c>
      <c r="T45" s="834"/>
      <c r="U45" s="678">
        <f>SUM(V45:AK45)</f>
        <v>0</v>
      </c>
      <c r="V45" s="680" t="str">
        <f>IF(ISERROR(+V40*V34),"",+V40*V34)</f>
        <v/>
      </c>
      <c r="W45" s="680" t="str">
        <f t="shared" ref="W45:AK45" si="894">IF(ISERROR(+W40*W34),"",+W40*W34)</f>
        <v/>
      </c>
      <c r="X45" s="680" t="str">
        <f t="shared" si="894"/>
        <v/>
      </c>
      <c r="Y45" s="680" t="str">
        <f t="shared" si="894"/>
        <v/>
      </c>
      <c r="Z45" s="680" t="str">
        <f t="shared" si="894"/>
        <v/>
      </c>
      <c r="AA45" s="680" t="str">
        <f t="shared" si="894"/>
        <v/>
      </c>
      <c r="AB45" s="680" t="str">
        <f t="shared" si="894"/>
        <v/>
      </c>
      <c r="AC45" s="680" t="str">
        <f t="shared" si="894"/>
        <v/>
      </c>
      <c r="AD45" s="680" t="str">
        <f t="shared" si="894"/>
        <v/>
      </c>
      <c r="AE45" s="680" t="str">
        <f t="shared" si="894"/>
        <v/>
      </c>
      <c r="AF45" s="680" t="str">
        <f t="shared" si="894"/>
        <v/>
      </c>
      <c r="AG45" s="680" t="str">
        <f t="shared" si="894"/>
        <v/>
      </c>
      <c r="AH45" s="680" t="str">
        <f t="shared" si="894"/>
        <v/>
      </c>
      <c r="AI45" s="680" t="str">
        <f t="shared" si="894"/>
        <v/>
      </c>
      <c r="AJ45" s="680" t="str">
        <f t="shared" si="894"/>
        <v/>
      </c>
      <c r="AK45" s="769" t="str">
        <f t="shared" si="894"/>
        <v/>
      </c>
      <c r="AL45" s="834"/>
      <c r="AM45" s="678">
        <f>SUM(AN45:BC45)</f>
        <v>0</v>
      </c>
      <c r="AN45" s="680" t="str">
        <f>IF(ISERROR(+AN40*AN34),"",+AN40*AN34)</f>
        <v/>
      </c>
      <c r="AO45" s="680" t="str">
        <f t="shared" ref="AO45:BC45" si="895">IF(ISERROR(+AO40*AO34),"",+AO40*AO34)</f>
        <v/>
      </c>
      <c r="AP45" s="680" t="str">
        <f t="shared" si="895"/>
        <v/>
      </c>
      <c r="AQ45" s="680" t="str">
        <f t="shared" si="895"/>
        <v/>
      </c>
      <c r="AR45" s="680" t="str">
        <f t="shared" si="895"/>
        <v/>
      </c>
      <c r="AS45" s="680" t="str">
        <f t="shared" si="895"/>
        <v/>
      </c>
      <c r="AT45" s="680" t="str">
        <f t="shared" si="895"/>
        <v/>
      </c>
      <c r="AU45" s="680" t="str">
        <f t="shared" si="895"/>
        <v/>
      </c>
      <c r="AV45" s="680" t="str">
        <f t="shared" si="895"/>
        <v/>
      </c>
      <c r="AW45" s="680" t="str">
        <f t="shared" si="895"/>
        <v/>
      </c>
      <c r="AX45" s="680" t="str">
        <f t="shared" si="895"/>
        <v/>
      </c>
      <c r="AY45" s="680" t="str">
        <f t="shared" si="895"/>
        <v/>
      </c>
      <c r="AZ45" s="680" t="str">
        <f t="shared" si="895"/>
        <v/>
      </c>
      <c r="BA45" s="680" t="str">
        <f t="shared" si="895"/>
        <v/>
      </c>
      <c r="BB45" s="680" t="str">
        <f t="shared" si="895"/>
        <v/>
      </c>
      <c r="BC45" s="770" t="str">
        <f t="shared" si="895"/>
        <v/>
      </c>
      <c r="BD45" s="834"/>
      <c r="BE45" s="678">
        <f>SUM(BF45:BU45)</f>
        <v>0</v>
      </c>
      <c r="BF45" s="680" t="str">
        <f>IF(ISERROR(+BF40*BF34),"",+BF40*BF34)</f>
        <v/>
      </c>
      <c r="BG45" s="680" t="str">
        <f t="shared" ref="BG45:BU45" si="896">IF(ISERROR(+BG40*BG34),"",+BG40*BG34)</f>
        <v/>
      </c>
      <c r="BH45" s="680" t="str">
        <f t="shared" si="896"/>
        <v/>
      </c>
      <c r="BI45" s="680" t="str">
        <f t="shared" si="896"/>
        <v/>
      </c>
      <c r="BJ45" s="680" t="str">
        <f t="shared" si="896"/>
        <v/>
      </c>
      <c r="BK45" s="680" t="str">
        <f t="shared" si="896"/>
        <v/>
      </c>
      <c r="BL45" s="680" t="str">
        <f t="shared" si="896"/>
        <v/>
      </c>
      <c r="BM45" s="680" t="str">
        <f t="shared" si="896"/>
        <v/>
      </c>
      <c r="BN45" s="680" t="str">
        <f t="shared" si="896"/>
        <v/>
      </c>
      <c r="BO45" s="680" t="str">
        <f t="shared" si="896"/>
        <v/>
      </c>
      <c r="BP45" s="680" t="str">
        <f t="shared" si="896"/>
        <v/>
      </c>
      <c r="BQ45" s="680" t="str">
        <f t="shared" si="896"/>
        <v/>
      </c>
      <c r="BR45" s="680" t="str">
        <f t="shared" si="896"/>
        <v/>
      </c>
      <c r="BS45" s="680" t="str">
        <f t="shared" si="896"/>
        <v/>
      </c>
      <c r="BT45" s="680" t="str">
        <f t="shared" si="896"/>
        <v/>
      </c>
      <c r="BU45" s="769" t="str">
        <f t="shared" si="896"/>
        <v/>
      </c>
      <c r="BV45" s="834"/>
      <c r="BW45" s="678">
        <f>SUM(BX45:CM45)</f>
        <v>0</v>
      </c>
      <c r="BX45" s="680" t="str">
        <f>IF(ISERROR(+BX40*BX34),"",+BX40*BX34)</f>
        <v/>
      </c>
      <c r="BY45" s="680" t="str">
        <f t="shared" ref="BY45:CM45" si="897">IF(ISERROR(+BY40*BY34),"",+BY40*BY34)</f>
        <v/>
      </c>
      <c r="BZ45" s="680" t="str">
        <f t="shared" si="897"/>
        <v/>
      </c>
      <c r="CA45" s="680" t="str">
        <f t="shared" si="897"/>
        <v/>
      </c>
      <c r="CB45" s="680" t="str">
        <f t="shared" si="897"/>
        <v/>
      </c>
      <c r="CC45" s="680" t="str">
        <f t="shared" si="897"/>
        <v/>
      </c>
      <c r="CD45" s="680" t="str">
        <f t="shared" si="897"/>
        <v/>
      </c>
      <c r="CE45" s="680" t="str">
        <f t="shared" si="897"/>
        <v/>
      </c>
      <c r="CF45" s="680" t="str">
        <f t="shared" si="897"/>
        <v/>
      </c>
      <c r="CG45" s="680" t="str">
        <f t="shared" si="897"/>
        <v/>
      </c>
      <c r="CH45" s="680" t="str">
        <f t="shared" si="897"/>
        <v/>
      </c>
      <c r="CI45" s="680" t="str">
        <f t="shared" si="897"/>
        <v/>
      </c>
      <c r="CJ45" s="680" t="str">
        <f t="shared" si="897"/>
        <v/>
      </c>
      <c r="CK45" s="680" t="str">
        <f t="shared" si="897"/>
        <v/>
      </c>
      <c r="CL45" s="680" t="str">
        <f t="shared" si="897"/>
        <v/>
      </c>
      <c r="CM45" s="769" t="str">
        <f t="shared" si="897"/>
        <v/>
      </c>
      <c r="CN45" s="834"/>
      <c r="CO45" s="678">
        <f>SUM(CP45:DE45)</f>
        <v>0</v>
      </c>
      <c r="CP45" s="680" t="str">
        <f>IF(ISERROR(+CP40*CP34),"",+CP40*CP34)</f>
        <v/>
      </c>
      <c r="CQ45" s="680" t="str">
        <f t="shared" ref="CQ45:DE45" si="898">IF(ISERROR(+CQ40*CQ34),"",+CQ40*CQ34)</f>
        <v/>
      </c>
      <c r="CR45" s="680" t="str">
        <f t="shared" si="898"/>
        <v/>
      </c>
      <c r="CS45" s="680" t="str">
        <f t="shared" si="898"/>
        <v/>
      </c>
      <c r="CT45" s="680" t="str">
        <f t="shared" si="898"/>
        <v/>
      </c>
      <c r="CU45" s="680" t="str">
        <f t="shared" si="898"/>
        <v/>
      </c>
      <c r="CV45" s="680" t="str">
        <f t="shared" si="898"/>
        <v/>
      </c>
      <c r="CW45" s="680" t="str">
        <f t="shared" si="898"/>
        <v/>
      </c>
      <c r="CX45" s="680" t="str">
        <f t="shared" si="898"/>
        <v/>
      </c>
      <c r="CY45" s="680" t="str">
        <f t="shared" si="898"/>
        <v/>
      </c>
      <c r="CZ45" s="680" t="str">
        <f t="shared" si="898"/>
        <v/>
      </c>
      <c r="DA45" s="680" t="str">
        <f t="shared" si="898"/>
        <v/>
      </c>
      <c r="DB45" s="680" t="str">
        <f t="shared" si="898"/>
        <v/>
      </c>
      <c r="DC45" s="680" t="str">
        <f t="shared" si="898"/>
        <v/>
      </c>
      <c r="DD45" s="680" t="str">
        <f t="shared" si="898"/>
        <v/>
      </c>
      <c r="DE45" s="769" t="str">
        <f t="shared" si="898"/>
        <v/>
      </c>
      <c r="DF45" s="834"/>
      <c r="DG45" s="678">
        <f>SUM(DH45:DW45)</f>
        <v>0</v>
      </c>
      <c r="DH45" s="680" t="str">
        <f>IF(ISERROR(+DH40*DH34),"",+DH40*DH34)</f>
        <v/>
      </c>
      <c r="DI45" s="680" t="str">
        <f t="shared" ref="DI45:DW45" si="899">IF(ISERROR(+DI40*DI34),"",+DI40*DI34)</f>
        <v/>
      </c>
      <c r="DJ45" s="680" t="str">
        <f t="shared" si="899"/>
        <v/>
      </c>
      <c r="DK45" s="680" t="str">
        <f t="shared" si="899"/>
        <v/>
      </c>
      <c r="DL45" s="680" t="str">
        <f t="shared" si="899"/>
        <v/>
      </c>
      <c r="DM45" s="680" t="str">
        <f t="shared" si="899"/>
        <v/>
      </c>
      <c r="DN45" s="680" t="str">
        <f t="shared" si="899"/>
        <v/>
      </c>
      <c r="DO45" s="680" t="str">
        <f t="shared" si="899"/>
        <v/>
      </c>
      <c r="DP45" s="680" t="str">
        <f t="shared" si="899"/>
        <v/>
      </c>
      <c r="DQ45" s="680" t="str">
        <f t="shared" si="899"/>
        <v/>
      </c>
      <c r="DR45" s="680" t="str">
        <f t="shared" si="899"/>
        <v/>
      </c>
      <c r="DS45" s="680" t="str">
        <f t="shared" si="899"/>
        <v/>
      </c>
      <c r="DT45" s="680" t="str">
        <f t="shared" si="899"/>
        <v/>
      </c>
      <c r="DU45" s="680" t="str">
        <f t="shared" si="899"/>
        <v/>
      </c>
      <c r="DV45" s="680" t="str">
        <f t="shared" si="899"/>
        <v/>
      </c>
      <c r="DW45" s="769" t="str">
        <f t="shared" si="899"/>
        <v/>
      </c>
      <c r="DX45" s="834"/>
      <c r="DY45" s="678">
        <f>SUM(DZ45:EO45)</f>
        <v>0</v>
      </c>
      <c r="DZ45" s="680" t="str">
        <f>IF(ISERROR(+DZ40*DZ34),"",+DZ40*DZ34)</f>
        <v/>
      </c>
      <c r="EA45" s="680" t="str">
        <f t="shared" ref="EA45:EO45" si="900">IF(ISERROR(+EA40*EA34),"",+EA40*EA34)</f>
        <v/>
      </c>
      <c r="EB45" s="680" t="str">
        <f t="shared" si="900"/>
        <v/>
      </c>
      <c r="EC45" s="680" t="str">
        <f t="shared" si="900"/>
        <v/>
      </c>
      <c r="ED45" s="680" t="str">
        <f t="shared" si="900"/>
        <v/>
      </c>
      <c r="EE45" s="680" t="str">
        <f t="shared" si="900"/>
        <v/>
      </c>
      <c r="EF45" s="680" t="str">
        <f t="shared" si="900"/>
        <v/>
      </c>
      <c r="EG45" s="680" t="str">
        <f t="shared" si="900"/>
        <v/>
      </c>
      <c r="EH45" s="680" t="str">
        <f t="shared" si="900"/>
        <v/>
      </c>
      <c r="EI45" s="680" t="str">
        <f t="shared" si="900"/>
        <v/>
      </c>
      <c r="EJ45" s="680" t="str">
        <f t="shared" si="900"/>
        <v/>
      </c>
      <c r="EK45" s="680" t="str">
        <f t="shared" si="900"/>
        <v/>
      </c>
      <c r="EL45" s="680" t="str">
        <f t="shared" si="900"/>
        <v/>
      </c>
      <c r="EM45" s="680" t="str">
        <f t="shared" si="900"/>
        <v/>
      </c>
      <c r="EN45" s="680" t="str">
        <f t="shared" si="900"/>
        <v/>
      </c>
      <c r="EO45" s="769" t="str">
        <f t="shared" si="900"/>
        <v/>
      </c>
      <c r="EP45" s="834"/>
      <c r="EQ45" s="678">
        <f>SUM(ER45:FG45)</f>
        <v>0</v>
      </c>
      <c r="ER45" s="680" t="str">
        <f>IF(ISERROR(+ER40*ER34),"",+ER40*ER34)</f>
        <v/>
      </c>
      <c r="ES45" s="680" t="str">
        <f t="shared" ref="ES45:FG45" si="901">IF(ISERROR(+ES40*ES34),"",+ES40*ES34)</f>
        <v/>
      </c>
      <c r="ET45" s="680" t="str">
        <f t="shared" si="901"/>
        <v/>
      </c>
      <c r="EU45" s="680" t="str">
        <f t="shared" si="901"/>
        <v/>
      </c>
      <c r="EV45" s="680" t="str">
        <f t="shared" si="901"/>
        <v/>
      </c>
      <c r="EW45" s="680" t="str">
        <f t="shared" si="901"/>
        <v/>
      </c>
      <c r="EX45" s="680" t="str">
        <f t="shared" si="901"/>
        <v/>
      </c>
      <c r="EY45" s="680" t="str">
        <f t="shared" si="901"/>
        <v/>
      </c>
      <c r="EZ45" s="680" t="str">
        <f t="shared" si="901"/>
        <v/>
      </c>
      <c r="FA45" s="680" t="str">
        <f t="shared" si="901"/>
        <v/>
      </c>
      <c r="FB45" s="680" t="str">
        <f t="shared" si="901"/>
        <v/>
      </c>
      <c r="FC45" s="680" t="str">
        <f t="shared" si="901"/>
        <v/>
      </c>
      <c r="FD45" s="680" t="str">
        <f t="shared" si="901"/>
        <v/>
      </c>
      <c r="FE45" s="680" t="str">
        <f t="shared" si="901"/>
        <v/>
      </c>
      <c r="FF45" s="680" t="str">
        <f t="shared" si="901"/>
        <v/>
      </c>
      <c r="FG45" s="769" t="str">
        <f t="shared" si="901"/>
        <v/>
      </c>
      <c r="FH45" s="834"/>
      <c r="FI45" s="678">
        <f>SUM(FJ45:FY45)</f>
        <v>0</v>
      </c>
      <c r="FJ45" s="680" t="str">
        <f>IF(ISERROR(+FJ40*FJ34),"",+FJ40*FJ34)</f>
        <v/>
      </c>
      <c r="FK45" s="680" t="str">
        <f t="shared" ref="FK45:FY45" si="902">IF(ISERROR(+FK40*FK34),"",+FK40*FK34)</f>
        <v/>
      </c>
      <c r="FL45" s="680" t="str">
        <f t="shared" si="902"/>
        <v/>
      </c>
      <c r="FM45" s="680" t="str">
        <f t="shared" si="902"/>
        <v/>
      </c>
      <c r="FN45" s="680" t="str">
        <f t="shared" si="902"/>
        <v/>
      </c>
      <c r="FO45" s="680" t="str">
        <f t="shared" si="902"/>
        <v/>
      </c>
      <c r="FP45" s="680" t="str">
        <f t="shared" si="902"/>
        <v/>
      </c>
      <c r="FQ45" s="680" t="str">
        <f t="shared" si="902"/>
        <v/>
      </c>
      <c r="FR45" s="680" t="str">
        <f t="shared" si="902"/>
        <v/>
      </c>
      <c r="FS45" s="680" t="str">
        <f t="shared" si="902"/>
        <v/>
      </c>
      <c r="FT45" s="680" t="str">
        <f t="shared" si="902"/>
        <v/>
      </c>
      <c r="FU45" s="680" t="str">
        <f t="shared" si="902"/>
        <v/>
      </c>
      <c r="FV45" s="680" t="str">
        <f t="shared" si="902"/>
        <v/>
      </c>
      <c r="FW45" s="680" t="str">
        <f t="shared" si="902"/>
        <v/>
      </c>
      <c r="FX45" s="680" t="str">
        <f t="shared" si="902"/>
        <v/>
      </c>
      <c r="FY45" s="769" t="str">
        <f t="shared" si="902"/>
        <v/>
      </c>
      <c r="FZ45" s="834"/>
      <c r="GA45" s="678">
        <f>SUM(GB45:GQ45)</f>
        <v>0</v>
      </c>
      <c r="GB45" s="680" t="str">
        <f>IF(ISERROR(+GB40*GB34),"",+GB40*GB34)</f>
        <v/>
      </c>
      <c r="GC45" s="680" t="str">
        <f t="shared" ref="GC45:GQ45" si="903">IF(ISERROR(+GC40*GC34),"",+GC40*GC34)</f>
        <v/>
      </c>
      <c r="GD45" s="680" t="str">
        <f t="shared" si="903"/>
        <v/>
      </c>
      <c r="GE45" s="680" t="str">
        <f t="shared" si="903"/>
        <v/>
      </c>
      <c r="GF45" s="680" t="str">
        <f t="shared" si="903"/>
        <v/>
      </c>
      <c r="GG45" s="680" t="str">
        <f t="shared" si="903"/>
        <v/>
      </c>
      <c r="GH45" s="680" t="str">
        <f t="shared" si="903"/>
        <v/>
      </c>
      <c r="GI45" s="680" t="str">
        <f t="shared" si="903"/>
        <v/>
      </c>
      <c r="GJ45" s="680" t="str">
        <f t="shared" si="903"/>
        <v/>
      </c>
      <c r="GK45" s="680" t="str">
        <f t="shared" si="903"/>
        <v/>
      </c>
      <c r="GL45" s="680" t="str">
        <f t="shared" si="903"/>
        <v/>
      </c>
      <c r="GM45" s="680" t="str">
        <f t="shared" si="903"/>
        <v/>
      </c>
      <c r="GN45" s="680" t="str">
        <f t="shared" si="903"/>
        <v/>
      </c>
      <c r="GO45" s="680" t="str">
        <f t="shared" si="903"/>
        <v/>
      </c>
      <c r="GP45" s="680" t="str">
        <f t="shared" si="903"/>
        <v/>
      </c>
      <c r="GQ45" s="769" t="str">
        <f t="shared" si="903"/>
        <v/>
      </c>
      <c r="GR45" s="834"/>
      <c r="GS45" s="678">
        <f>SUM(GT45:HI45)</f>
        <v>0</v>
      </c>
      <c r="GT45" s="680" t="str">
        <f>IF(ISERROR(+GT40*GT34),"",+GT40*GT34)</f>
        <v/>
      </c>
      <c r="GU45" s="680" t="str">
        <f t="shared" ref="GU45:HI45" si="904">IF(ISERROR(+GU40*GU34),"",+GU40*GU34)</f>
        <v/>
      </c>
      <c r="GV45" s="680" t="str">
        <f t="shared" si="904"/>
        <v/>
      </c>
      <c r="GW45" s="680" t="str">
        <f t="shared" si="904"/>
        <v/>
      </c>
      <c r="GX45" s="680" t="str">
        <f t="shared" si="904"/>
        <v/>
      </c>
      <c r="GY45" s="680" t="str">
        <f t="shared" si="904"/>
        <v/>
      </c>
      <c r="GZ45" s="680" t="str">
        <f t="shared" si="904"/>
        <v/>
      </c>
      <c r="HA45" s="680" t="str">
        <f t="shared" si="904"/>
        <v/>
      </c>
      <c r="HB45" s="680" t="str">
        <f t="shared" si="904"/>
        <v/>
      </c>
      <c r="HC45" s="680" t="str">
        <f t="shared" si="904"/>
        <v/>
      </c>
      <c r="HD45" s="680" t="str">
        <f t="shared" si="904"/>
        <v/>
      </c>
      <c r="HE45" s="680" t="str">
        <f t="shared" si="904"/>
        <v/>
      </c>
      <c r="HF45" s="680" t="str">
        <f t="shared" si="904"/>
        <v/>
      </c>
      <c r="HG45" s="680" t="str">
        <f t="shared" si="904"/>
        <v/>
      </c>
      <c r="HH45" s="680" t="str">
        <f t="shared" si="904"/>
        <v/>
      </c>
      <c r="HI45" s="769" t="str">
        <f t="shared" si="904"/>
        <v/>
      </c>
      <c r="HJ45" s="766"/>
      <c r="HK45" s="767"/>
      <c r="HL45" s="767"/>
    </row>
    <row r="46" spans="1:230" s="763" customFormat="1" ht="11.25">
      <c r="A46" s="734">
        <v>42</v>
      </c>
      <c r="B46" s="692" t="s">
        <v>43</v>
      </c>
      <c r="C46" s="695">
        <f>SUM(C43:C45)</f>
        <v>0</v>
      </c>
      <c r="D46" s="835">
        <f t="shared" ref="D46:Q46" si="905">SUM(D43:D45)</f>
        <v>0</v>
      </c>
      <c r="E46" s="835">
        <f t="shared" si="905"/>
        <v>0</v>
      </c>
      <c r="F46" s="835">
        <f t="shared" si="905"/>
        <v>0</v>
      </c>
      <c r="G46" s="835">
        <f t="shared" si="905"/>
        <v>0</v>
      </c>
      <c r="H46" s="835">
        <f t="shared" si="905"/>
        <v>0</v>
      </c>
      <c r="I46" s="835">
        <f t="shared" si="905"/>
        <v>0</v>
      </c>
      <c r="J46" s="835">
        <f t="shared" si="905"/>
        <v>0</v>
      </c>
      <c r="K46" s="835">
        <f t="shared" si="905"/>
        <v>0</v>
      </c>
      <c r="L46" s="835">
        <f t="shared" si="905"/>
        <v>0</v>
      </c>
      <c r="M46" s="835">
        <f t="shared" si="905"/>
        <v>0</v>
      </c>
      <c r="N46" s="835">
        <f t="shared" si="905"/>
        <v>0</v>
      </c>
      <c r="O46" s="835">
        <f t="shared" si="905"/>
        <v>0</v>
      </c>
      <c r="P46" s="835">
        <f t="shared" si="905"/>
        <v>0</v>
      </c>
      <c r="Q46" s="835">
        <f t="shared" si="905"/>
        <v>0</v>
      </c>
      <c r="R46" s="835">
        <f t="shared" ref="R46:S46" si="906">SUM(R43:R45)</f>
        <v>0</v>
      </c>
      <c r="S46" s="836">
        <f t="shared" si="906"/>
        <v>0</v>
      </c>
      <c r="T46" s="834"/>
      <c r="U46" s="695">
        <f>SUM(U43:U45)</f>
        <v>0</v>
      </c>
      <c r="V46" s="835">
        <f t="shared" ref="V46:AK46" si="907">SUM(V43:V45)</f>
        <v>0</v>
      </c>
      <c r="W46" s="835">
        <f t="shared" si="907"/>
        <v>0</v>
      </c>
      <c r="X46" s="835">
        <f t="shared" si="907"/>
        <v>0</v>
      </c>
      <c r="Y46" s="835">
        <f t="shared" si="907"/>
        <v>0</v>
      </c>
      <c r="Z46" s="835">
        <f t="shared" si="907"/>
        <v>0</v>
      </c>
      <c r="AA46" s="835">
        <f t="shared" si="907"/>
        <v>0</v>
      </c>
      <c r="AB46" s="835">
        <f t="shared" si="907"/>
        <v>0</v>
      </c>
      <c r="AC46" s="835">
        <f t="shared" si="907"/>
        <v>0</v>
      </c>
      <c r="AD46" s="835">
        <f t="shared" si="907"/>
        <v>0</v>
      </c>
      <c r="AE46" s="835">
        <f t="shared" si="907"/>
        <v>0</v>
      </c>
      <c r="AF46" s="835">
        <f t="shared" si="907"/>
        <v>0</v>
      </c>
      <c r="AG46" s="835">
        <f t="shared" si="907"/>
        <v>0</v>
      </c>
      <c r="AH46" s="835">
        <f t="shared" si="907"/>
        <v>0</v>
      </c>
      <c r="AI46" s="835">
        <f t="shared" si="907"/>
        <v>0</v>
      </c>
      <c r="AJ46" s="835">
        <f t="shared" si="907"/>
        <v>0</v>
      </c>
      <c r="AK46" s="836">
        <f t="shared" si="907"/>
        <v>0</v>
      </c>
      <c r="AL46" s="834"/>
      <c r="AM46" s="695">
        <f>SUM(AM43:AM45)</f>
        <v>0</v>
      </c>
      <c r="AN46" s="835">
        <f t="shared" ref="AN46:BC46" si="908">SUM(AN43:AN45)</f>
        <v>0</v>
      </c>
      <c r="AO46" s="835">
        <f t="shared" si="908"/>
        <v>0</v>
      </c>
      <c r="AP46" s="835">
        <f t="shared" si="908"/>
        <v>0</v>
      </c>
      <c r="AQ46" s="835">
        <f t="shared" si="908"/>
        <v>0</v>
      </c>
      <c r="AR46" s="835">
        <f t="shared" si="908"/>
        <v>0</v>
      </c>
      <c r="AS46" s="835">
        <f t="shared" si="908"/>
        <v>0</v>
      </c>
      <c r="AT46" s="835">
        <f t="shared" si="908"/>
        <v>0</v>
      </c>
      <c r="AU46" s="835">
        <f t="shared" si="908"/>
        <v>0</v>
      </c>
      <c r="AV46" s="835">
        <f t="shared" si="908"/>
        <v>0</v>
      </c>
      <c r="AW46" s="835">
        <f t="shared" si="908"/>
        <v>0</v>
      </c>
      <c r="AX46" s="835">
        <f t="shared" si="908"/>
        <v>0</v>
      </c>
      <c r="AY46" s="835">
        <f t="shared" si="908"/>
        <v>0</v>
      </c>
      <c r="AZ46" s="835">
        <f t="shared" si="908"/>
        <v>0</v>
      </c>
      <c r="BA46" s="835">
        <f t="shared" si="908"/>
        <v>0</v>
      </c>
      <c r="BB46" s="835">
        <f t="shared" si="908"/>
        <v>0</v>
      </c>
      <c r="BC46" s="374">
        <f t="shared" si="908"/>
        <v>0</v>
      </c>
      <c r="BD46" s="834"/>
      <c r="BE46" s="695">
        <f>SUM(BE43:BE45)</f>
        <v>0</v>
      </c>
      <c r="BF46" s="835">
        <f t="shared" ref="BF46:BU46" si="909">SUM(BF43:BF45)</f>
        <v>0</v>
      </c>
      <c r="BG46" s="835">
        <f t="shared" si="909"/>
        <v>0</v>
      </c>
      <c r="BH46" s="835">
        <f t="shared" si="909"/>
        <v>0</v>
      </c>
      <c r="BI46" s="835">
        <f t="shared" si="909"/>
        <v>0</v>
      </c>
      <c r="BJ46" s="835">
        <f t="shared" si="909"/>
        <v>0</v>
      </c>
      <c r="BK46" s="835">
        <f t="shared" si="909"/>
        <v>0</v>
      </c>
      <c r="BL46" s="835">
        <f t="shared" si="909"/>
        <v>0</v>
      </c>
      <c r="BM46" s="835">
        <f t="shared" si="909"/>
        <v>0</v>
      </c>
      <c r="BN46" s="835">
        <f t="shared" si="909"/>
        <v>0</v>
      </c>
      <c r="BO46" s="835">
        <f t="shared" si="909"/>
        <v>0</v>
      </c>
      <c r="BP46" s="835">
        <f t="shared" si="909"/>
        <v>0</v>
      </c>
      <c r="BQ46" s="835">
        <f t="shared" si="909"/>
        <v>0</v>
      </c>
      <c r="BR46" s="835">
        <f t="shared" si="909"/>
        <v>0</v>
      </c>
      <c r="BS46" s="835">
        <f t="shared" si="909"/>
        <v>0</v>
      </c>
      <c r="BT46" s="835">
        <f t="shared" si="909"/>
        <v>0</v>
      </c>
      <c r="BU46" s="836">
        <f t="shared" si="909"/>
        <v>0</v>
      </c>
      <c r="BV46" s="834"/>
      <c r="BW46" s="695">
        <f>SUM(BW43:BW45)</f>
        <v>0</v>
      </c>
      <c r="BX46" s="835">
        <f t="shared" ref="BX46:CM46" si="910">SUM(BX43:BX45)</f>
        <v>0</v>
      </c>
      <c r="BY46" s="835">
        <f t="shared" si="910"/>
        <v>0</v>
      </c>
      <c r="BZ46" s="835">
        <f t="shared" si="910"/>
        <v>0</v>
      </c>
      <c r="CA46" s="835">
        <f t="shared" si="910"/>
        <v>0</v>
      </c>
      <c r="CB46" s="835">
        <f t="shared" si="910"/>
        <v>0</v>
      </c>
      <c r="CC46" s="835">
        <f t="shared" si="910"/>
        <v>0</v>
      </c>
      <c r="CD46" s="835">
        <f t="shared" si="910"/>
        <v>0</v>
      </c>
      <c r="CE46" s="835">
        <f t="shared" si="910"/>
        <v>0</v>
      </c>
      <c r="CF46" s="835">
        <f t="shared" si="910"/>
        <v>0</v>
      </c>
      <c r="CG46" s="835">
        <f t="shared" si="910"/>
        <v>0</v>
      </c>
      <c r="CH46" s="835">
        <f t="shared" si="910"/>
        <v>0</v>
      </c>
      <c r="CI46" s="835">
        <f t="shared" si="910"/>
        <v>0</v>
      </c>
      <c r="CJ46" s="835">
        <f t="shared" si="910"/>
        <v>0</v>
      </c>
      <c r="CK46" s="835">
        <f t="shared" si="910"/>
        <v>0</v>
      </c>
      <c r="CL46" s="835">
        <f t="shared" si="910"/>
        <v>0</v>
      </c>
      <c r="CM46" s="836">
        <f t="shared" si="910"/>
        <v>0</v>
      </c>
      <c r="CN46" s="834"/>
      <c r="CO46" s="695">
        <f>SUM(CO43:CO45)</f>
        <v>0</v>
      </c>
      <c r="CP46" s="835">
        <f t="shared" ref="CP46:DE46" si="911">SUM(CP43:CP45)</f>
        <v>0</v>
      </c>
      <c r="CQ46" s="835">
        <f t="shared" si="911"/>
        <v>0</v>
      </c>
      <c r="CR46" s="835">
        <f t="shared" si="911"/>
        <v>0</v>
      </c>
      <c r="CS46" s="835">
        <f t="shared" si="911"/>
        <v>0</v>
      </c>
      <c r="CT46" s="835">
        <f t="shared" si="911"/>
        <v>0</v>
      </c>
      <c r="CU46" s="835">
        <f t="shared" si="911"/>
        <v>0</v>
      </c>
      <c r="CV46" s="835">
        <f t="shared" si="911"/>
        <v>0</v>
      </c>
      <c r="CW46" s="835">
        <f t="shared" si="911"/>
        <v>0</v>
      </c>
      <c r="CX46" s="835">
        <f t="shared" si="911"/>
        <v>0</v>
      </c>
      <c r="CY46" s="835">
        <f t="shared" si="911"/>
        <v>0</v>
      </c>
      <c r="CZ46" s="835">
        <f t="shared" si="911"/>
        <v>0</v>
      </c>
      <c r="DA46" s="835">
        <f t="shared" si="911"/>
        <v>0</v>
      </c>
      <c r="DB46" s="835">
        <f t="shared" si="911"/>
        <v>0</v>
      </c>
      <c r="DC46" s="835">
        <f t="shared" si="911"/>
        <v>0</v>
      </c>
      <c r="DD46" s="835">
        <f t="shared" si="911"/>
        <v>0</v>
      </c>
      <c r="DE46" s="836">
        <f t="shared" si="911"/>
        <v>0</v>
      </c>
      <c r="DF46" s="834"/>
      <c r="DG46" s="695">
        <f>SUM(DG43:DG45)</f>
        <v>0</v>
      </c>
      <c r="DH46" s="835">
        <f t="shared" ref="DH46:DW46" si="912">SUM(DH43:DH45)</f>
        <v>0</v>
      </c>
      <c r="DI46" s="835">
        <f t="shared" si="912"/>
        <v>0</v>
      </c>
      <c r="DJ46" s="835">
        <f t="shared" si="912"/>
        <v>0</v>
      </c>
      <c r="DK46" s="835">
        <f t="shared" si="912"/>
        <v>0</v>
      </c>
      <c r="DL46" s="835">
        <f t="shared" si="912"/>
        <v>0</v>
      </c>
      <c r="DM46" s="835">
        <f t="shared" si="912"/>
        <v>0</v>
      </c>
      <c r="DN46" s="835">
        <f t="shared" si="912"/>
        <v>0</v>
      </c>
      <c r="DO46" s="835">
        <f t="shared" si="912"/>
        <v>0</v>
      </c>
      <c r="DP46" s="835">
        <f t="shared" si="912"/>
        <v>0</v>
      </c>
      <c r="DQ46" s="835">
        <f t="shared" si="912"/>
        <v>0</v>
      </c>
      <c r="DR46" s="835">
        <f t="shared" si="912"/>
        <v>0</v>
      </c>
      <c r="DS46" s="835">
        <f t="shared" si="912"/>
        <v>0</v>
      </c>
      <c r="DT46" s="835">
        <f t="shared" si="912"/>
        <v>0</v>
      </c>
      <c r="DU46" s="835">
        <f t="shared" si="912"/>
        <v>0</v>
      </c>
      <c r="DV46" s="835">
        <f t="shared" si="912"/>
        <v>0</v>
      </c>
      <c r="DW46" s="836">
        <f t="shared" si="912"/>
        <v>0</v>
      </c>
      <c r="DX46" s="834"/>
      <c r="DY46" s="695">
        <f>SUM(DY43:DY45)</f>
        <v>0</v>
      </c>
      <c r="DZ46" s="835">
        <f t="shared" ref="DZ46:EO46" si="913">SUM(DZ43:DZ45)</f>
        <v>0</v>
      </c>
      <c r="EA46" s="835">
        <f t="shared" si="913"/>
        <v>0</v>
      </c>
      <c r="EB46" s="835">
        <f t="shared" si="913"/>
        <v>0</v>
      </c>
      <c r="EC46" s="835">
        <f t="shared" si="913"/>
        <v>0</v>
      </c>
      <c r="ED46" s="835">
        <f t="shared" si="913"/>
        <v>0</v>
      </c>
      <c r="EE46" s="835">
        <f t="shared" si="913"/>
        <v>0</v>
      </c>
      <c r="EF46" s="835">
        <f t="shared" si="913"/>
        <v>0</v>
      </c>
      <c r="EG46" s="835">
        <f t="shared" si="913"/>
        <v>0</v>
      </c>
      <c r="EH46" s="835">
        <f t="shared" si="913"/>
        <v>0</v>
      </c>
      <c r="EI46" s="835">
        <f t="shared" si="913"/>
        <v>0</v>
      </c>
      <c r="EJ46" s="835">
        <f t="shared" si="913"/>
        <v>0</v>
      </c>
      <c r="EK46" s="835">
        <f t="shared" si="913"/>
        <v>0</v>
      </c>
      <c r="EL46" s="835">
        <f t="shared" si="913"/>
        <v>0</v>
      </c>
      <c r="EM46" s="835">
        <f t="shared" si="913"/>
        <v>0</v>
      </c>
      <c r="EN46" s="835">
        <f t="shared" si="913"/>
        <v>0</v>
      </c>
      <c r="EO46" s="836">
        <f t="shared" si="913"/>
        <v>0</v>
      </c>
      <c r="EP46" s="834"/>
      <c r="EQ46" s="695">
        <f>SUM(EQ43:EQ45)</f>
        <v>0</v>
      </c>
      <c r="ER46" s="835">
        <f t="shared" ref="ER46:FG46" si="914">SUM(ER43:ER45)</f>
        <v>0</v>
      </c>
      <c r="ES46" s="835">
        <f t="shared" si="914"/>
        <v>0</v>
      </c>
      <c r="ET46" s="835">
        <f t="shared" si="914"/>
        <v>0</v>
      </c>
      <c r="EU46" s="835">
        <f t="shared" si="914"/>
        <v>0</v>
      </c>
      <c r="EV46" s="835">
        <f t="shared" si="914"/>
        <v>0</v>
      </c>
      <c r="EW46" s="835">
        <f t="shared" si="914"/>
        <v>0</v>
      </c>
      <c r="EX46" s="835">
        <f t="shared" si="914"/>
        <v>0</v>
      </c>
      <c r="EY46" s="835">
        <f t="shared" si="914"/>
        <v>0</v>
      </c>
      <c r="EZ46" s="835">
        <f t="shared" si="914"/>
        <v>0</v>
      </c>
      <c r="FA46" s="835">
        <f t="shared" si="914"/>
        <v>0</v>
      </c>
      <c r="FB46" s="835">
        <f t="shared" si="914"/>
        <v>0</v>
      </c>
      <c r="FC46" s="835">
        <f t="shared" si="914"/>
        <v>0</v>
      </c>
      <c r="FD46" s="835">
        <f t="shared" si="914"/>
        <v>0</v>
      </c>
      <c r="FE46" s="835">
        <f t="shared" si="914"/>
        <v>0</v>
      </c>
      <c r="FF46" s="835">
        <f t="shared" si="914"/>
        <v>0</v>
      </c>
      <c r="FG46" s="836">
        <f t="shared" si="914"/>
        <v>0</v>
      </c>
      <c r="FH46" s="834"/>
      <c r="FI46" s="695">
        <f>SUM(FI43:FI45)</f>
        <v>0</v>
      </c>
      <c r="FJ46" s="835">
        <f t="shared" ref="FJ46:FY46" si="915">SUM(FJ43:FJ45)</f>
        <v>0</v>
      </c>
      <c r="FK46" s="835">
        <f t="shared" si="915"/>
        <v>0</v>
      </c>
      <c r="FL46" s="835">
        <f t="shared" si="915"/>
        <v>0</v>
      </c>
      <c r="FM46" s="835">
        <f t="shared" si="915"/>
        <v>0</v>
      </c>
      <c r="FN46" s="835">
        <f t="shared" si="915"/>
        <v>0</v>
      </c>
      <c r="FO46" s="835">
        <f t="shared" si="915"/>
        <v>0</v>
      </c>
      <c r="FP46" s="835">
        <f t="shared" si="915"/>
        <v>0</v>
      </c>
      <c r="FQ46" s="835">
        <f t="shared" si="915"/>
        <v>0</v>
      </c>
      <c r="FR46" s="835">
        <f t="shared" si="915"/>
        <v>0</v>
      </c>
      <c r="FS46" s="835">
        <f t="shared" si="915"/>
        <v>0</v>
      </c>
      <c r="FT46" s="835">
        <f t="shared" si="915"/>
        <v>0</v>
      </c>
      <c r="FU46" s="835">
        <f t="shared" si="915"/>
        <v>0</v>
      </c>
      <c r="FV46" s="835">
        <f t="shared" si="915"/>
        <v>0</v>
      </c>
      <c r="FW46" s="835">
        <f t="shared" si="915"/>
        <v>0</v>
      </c>
      <c r="FX46" s="835">
        <f t="shared" si="915"/>
        <v>0</v>
      </c>
      <c r="FY46" s="836">
        <f t="shared" si="915"/>
        <v>0</v>
      </c>
      <c r="FZ46" s="834"/>
      <c r="GA46" s="695">
        <f>SUM(GA43:GA45)</f>
        <v>0</v>
      </c>
      <c r="GB46" s="835">
        <f t="shared" ref="GB46:GQ46" si="916">SUM(GB43:GB45)</f>
        <v>0</v>
      </c>
      <c r="GC46" s="835">
        <f t="shared" si="916"/>
        <v>0</v>
      </c>
      <c r="GD46" s="835">
        <f t="shared" si="916"/>
        <v>0</v>
      </c>
      <c r="GE46" s="835">
        <f t="shared" si="916"/>
        <v>0</v>
      </c>
      <c r="GF46" s="835">
        <f t="shared" si="916"/>
        <v>0</v>
      </c>
      <c r="GG46" s="835">
        <f t="shared" si="916"/>
        <v>0</v>
      </c>
      <c r="GH46" s="835">
        <f t="shared" si="916"/>
        <v>0</v>
      </c>
      <c r="GI46" s="835">
        <f t="shared" si="916"/>
        <v>0</v>
      </c>
      <c r="GJ46" s="835">
        <f t="shared" si="916"/>
        <v>0</v>
      </c>
      <c r="GK46" s="835">
        <f t="shared" si="916"/>
        <v>0</v>
      </c>
      <c r="GL46" s="835">
        <f t="shared" si="916"/>
        <v>0</v>
      </c>
      <c r="GM46" s="835">
        <f t="shared" si="916"/>
        <v>0</v>
      </c>
      <c r="GN46" s="835">
        <f t="shared" si="916"/>
        <v>0</v>
      </c>
      <c r="GO46" s="835">
        <f t="shared" si="916"/>
        <v>0</v>
      </c>
      <c r="GP46" s="835">
        <f t="shared" si="916"/>
        <v>0</v>
      </c>
      <c r="GQ46" s="836">
        <f t="shared" si="916"/>
        <v>0</v>
      </c>
      <c r="GR46" s="834"/>
      <c r="GS46" s="695">
        <f>SUM(GS43:GS45)</f>
        <v>0</v>
      </c>
      <c r="GT46" s="835">
        <f t="shared" ref="GT46:HI46" si="917">SUM(GT43:GT45)</f>
        <v>0</v>
      </c>
      <c r="GU46" s="835">
        <f t="shared" si="917"/>
        <v>0</v>
      </c>
      <c r="GV46" s="835">
        <f t="shared" si="917"/>
        <v>0</v>
      </c>
      <c r="GW46" s="835">
        <f t="shared" si="917"/>
        <v>0</v>
      </c>
      <c r="GX46" s="835">
        <f t="shared" si="917"/>
        <v>0</v>
      </c>
      <c r="GY46" s="835">
        <f t="shared" si="917"/>
        <v>0</v>
      </c>
      <c r="GZ46" s="835">
        <f t="shared" si="917"/>
        <v>0</v>
      </c>
      <c r="HA46" s="835">
        <f t="shared" si="917"/>
        <v>0</v>
      </c>
      <c r="HB46" s="835">
        <f t="shared" si="917"/>
        <v>0</v>
      </c>
      <c r="HC46" s="835">
        <f t="shared" si="917"/>
        <v>0</v>
      </c>
      <c r="HD46" s="835">
        <f t="shared" si="917"/>
        <v>0</v>
      </c>
      <c r="HE46" s="835">
        <f t="shared" si="917"/>
        <v>0</v>
      </c>
      <c r="HF46" s="835">
        <f t="shared" si="917"/>
        <v>0</v>
      </c>
      <c r="HG46" s="835">
        <f t="shared" si="917"/>
        <v>0</v>
      </c>
      <c r="HH46" s="835">
        <f t="shared" si="917"/>
        <v>0</v>
      </c>
      <c r="HI46" s="836">
        <f t="shared" si="917"/>
        <v>0</v>
      </c>
      <c r="HJ46" s="766"/>
      <c r="HK46" s="767"/>
      <c r="HL46" s="767"/>
    </row>
    <row r="47" spans="1:230" s="763" customFormat="1" ht="11.25">
      <c r="A47" s="734"/>
      <c r="B47" s="692"/>
      <c r="C47" s="693"/>
      <c r="D47" s="696"/>
      <c r="E47" s="696"/>
      <c r="F47" s="696"/>
      <c r="G47" s="696"/>
      <c r="H47" s="696"/>
      <c r="I47" s="696"/>
      <c r="J47" s="696"/>
      <c r="K47" s="696"/>
      <c r="L47" s="696"/>
      <c r="M47" s="696"/>
      <c r="N47" s="696"/>
      <c r="O47" s="696"/>
      <c r="P47" s="696"/>
      <c r="Q47" s="696"/>
      <c r="R47" s="696"/>
      <c r="S47" s="790"/>
      <c r="T47" s="760"/>
      <c r="U47" s="693"/>
      <c r="V47" s="696"/>
      <c r="W47" s="696"/>
      <c r="X47" s="696"/>
      <c r="Y47" s="696"/>
      <c r="Z47" s="696"/>
      <c r="AA47" s="696"/>
      <c r="AB47" s="696"/>
      <c r="AC47" s="696"/>
      <c r="AD47" s="696"/>
      <c r="AE47" s="696"/>
      <c r="AF47" s="696"/>
      <c r="AG47" s="696"/>
      <c r="AH47" s="696"/>
      <c r="AI47" s="696"/>
      <c r="AJ47" s="696"/>
      <c r="AK47" s="790"/>
      <c r="AL47" s="760"/>
      <c r="AM47" s="693"/>
      <c r="AN47" s="696"/>
      <c r="AO47" s="696"/>
      <c r="AP47" s="696"/>
      <c r="AQ47" s="696"/>
      <c r="AR47" s="696"/>
      <c r="AS47" s="696"/>
      <c r="AT47" s="696"/>
      <c r="AU47" s="696"/>
      <c r="AV47" s="696"/>
      <c r="AW47" s="696"/>
      <c r="AX47" s="696"/>
      <c r="AY47" s="696"/>
      <c r="AZ47" s="696"/>
      <c r="BA47" s="696"/>
      <c r="BB47" s="696"/>
      <c r="BC47" s="791"/>
      <c r="BD47" s="760"/>
      <c r="BE47" s="693"/>
      <c r="BF47" s="696"/>
      <c r="BG47" s="696"/>
      <c r="BH47" s="696"/>
      <c r="BI47" s="696"/>
      <c r="BJ47" s="696"/>
      <c r="BK47" s="696"/>
      <c r="BL47" s="696"/>
      <c r="BM47" s="696"/>
      <c r="BN47" s="696"/>
      <c r="BO47" s="696"/>
      <c r="BP47" s="696"/>
      <c r="BQ47" s="696"/>
      <c r="BR47" s="696"/>
      <c r="BS47" s="696"/>
      <c r="BT47" s="696"/>
      <c r="BU47" s="790"/>
      <c r="BV47" s="760"/>
      <c r="BW47" s="693"/>
      <c r="BX47" s="696"/>
      <c r="BY47" s="696"/>
      <c r="BZ47" s="696"/>
      <c r="CA47" s="696"/>
      <c r="CB47" s="696"/>
      <c r="CC47" s="696"/>
      <c r="CD47" s="696"/>
      <c r="CE47" s="696"/>
      <c r="CF47" s="696"/>
      <c r="CG47" s="696"/>
      <c r="CH47" s="696"/>
      <c r="CI47" s="696"/>
      <c r="CJ47" s="696"/>
      <c r="CK47" s="696"/>
      <c r="CL47" s="696"/>
      <c r="CM47" s="790"/>
      <c r="CN47" s="760"/>
      <c r="CO47" s="693"/>
      <c r="CP47" s="696"/>
      <c r="CQ47" s="696"/>
      <c r="CR47" s="696"/>
      <c r="CS47" s="696"/>
      <c r="CT47" s="696"/>
      <c r="CU47" s="696"/>
      <c r="CV47" s="696"/>
      <c r="CW47" s="696"/>
      <c r="CX47" s="696"/>
      <c r="CY47" s="696"/>
      <c r="CZ47" s="696"/>
      <c r="DA47" s="696"/>
      <c r="DB47" s="696"/>
      <c r="DC47" s="696"/>
      <c r="DD47" s="696"/>
      <c r="DE47" s="790"/>
      <c r="DF47" s="760"/>
      <c r="DG47" s="693"/>
      <c r="DH47" s="696"/>
      <c r="DI47" s="696"/>
      <c r="DJ47" s="696"/>
      <c r="DK47" s="696"/>
      <c r="DL47" s="696"/>
      <c r="DM47" s="696"/>
      <c r="DN47" s="696"/>
      <c r="DO47" s="696"/>
      <c r="DP47" s="696"/>
      <c r="DQ47" s="696"/>
      <c r="DR47" s="696"/>
      <c r="DS47" s="696"/>
      <c r="DT47" s="696"/>
      <c r="DU47" s="696"/>
      <c r="DV47" s="696"/>
      <c r="DW47" s="790"/>
      <c r="DX47" s="760"/>
      <c r="DY47" s="693"/>
      <c r="DZ47" s="696"/>
      <c r="EA47" s="696"/>
      <c r="EB47" s="696"/>
      <c r="EC47" s="696"/>
      <c r="ED47" s="696"/>
      <c r="EE47" s="696"/>
      <c r="EF47" s="696"/>
      <c r="EG47" s="696"/>
      <c r="EH47" s="696"/>
      <c r="EI47" s="696"/>
      <c r="EJ47" s="696"/>
      <c r="EK47" s="696"/>
      <c r="EL47" s="696"/>
      <c r="EM47" s="696"/>
      <c r="EN47" s="696"/>
      <c r="EO47" s="790"/>
      <c r="EP47" s="760"/>
      <c r="EQ47" s="693"/>
      <c r="ER47" s="696"/>
      <c r="ES47" s="696"/>
      <c r="ET47" s="696"/>
      <c r="EU47" s="696"/>
      <c r="EV47" s="696"/>
      <c r="EW47" s="696"/>
      <c r="EX47" s="696"/>
      <c r="EY47" s="696"/>
      <c r="EZ47" s="696"/>
      <c r="FA47" s="696"/>
      <c r="FB47" s="696"/>
      <c r="FC47" s="696"/>
      <c r="FD47" s="696"/>
      <c r="FE47" s="696"/>
      <c r="FF47" s="696"/>
      <c r="FG47" s="790"/>
      <c r="FH47" s="760"/>
      <c r="FI47" s="693"/>
      <c r="FJ47" s="696"/>
      <c r="FK47" s="696"/>
      <c r="FL47" s="696"/>
      <c r="FM47" s="696"/>
      <c r="FN47" s="696"/>
      <c r="FO47" s="696"/>
      <c r="FP47" s="696"/>
      <c r="FQ47" s="696"/>
      <c r="FR47" s="696"/>
      <c r="FS47" s="696"/>
      <c r="FT47" s="696"/>
      <c r="FU47" s="696"/>
      <c r="FV47" s="696"/>
      <c r="FW47" s="696"/>
      <c r="FX47" s="696"/>
      <c r="FY47" s="790"/>
      <c r="FZ47" s="760"/>
      <c r="GA47" s="693"/>
      <c r="GB47" s="696"/>
      <c r="GC47" s="696"/>
      <c r="GD47" s="696"/>
      <c r="GE47" s="696"/>
      <c r="GF47" s="696"/>
      <c r="GG47" s="696"/>
      <c r="GH47" s="696"/>
      <c r="GI47" s="696"/>
      <c r="GJ47" s="696"/>
      <c r="GK47" s="696"/>
      <c r="GL47" s="696"/>
      <c r="GM47" s="696"/>
      <c r="GN47" s="696"/>
      <c r="GO47" s="696"/>
      <c r="GP47" s="696"/>
      <c r="GQ47" s="790"/>
      <c r="GR47" s="760"/>
      <c r="GS47" s="693"/>
      <c r="GT47" s="696"/>
      <c r="GU47" s="696"/>
      <c r="GV47" s="696"/>
      <c r="GW47" s="696"/>
      <c r="GX47" s="696"/>
      <c r="GY47" s="696"/>
      <c r="GZ47" s="696"/>
      <c r="HA47" s="696"/>
      <c r="HB47" s="696"/>
      <c r="HC47" s="696"/>
      <c r="HD47" s="696"/>
      <c r="HE47" s="696"/>
      <c r="HF47" s="696"/>
      <c r="HG47" s="696"/>
      <c r="HH47" s="696"/>
      <c r="HI47" s="790"/>
      <c r="HJ47" s="760"/>
    </row>
    <row r="48" spans="1:230" s="763" customFormat="1" ht="11.25">
      <c r="A48" s="734">
        <v>43</v>
      </c>
      <c r="B48" s="690" t="s">
        <v>60</v>
      </c>
      <c r="C48" s="678"/>
      <c r="D48" s="697"/>
      <c r="E48" s="697"/>
      <c r="F48" s="697"/>
      <c r="G48" s="697"/>
      <c r="H48" s="697"/>
      <c r="I48" s="697"/>
      <c r="J48" s="697"/>
      <c r="K48" s="697"/>
      <c r="L48" s="697"/>
      <c r="M48" s="697"/>
      <c r="N48" s="697"/>
      <c r="O48" s="697"/>
      <c r="P48" s="697"/>
      <c r="Q48" s="697"/>
      <c r="R48" s="697"/>
      <c r="S48" s="792"/>
      <c r="T48" s="760"/>
      <c r="U48" s="678"/>
      <c r="V48" s="697"/>
      <c r="W48" s="697"/>
      <c r="X48" s="697"/>
      <c r="Y48" s="697"/>
      <c r="Z48" s="697"/>
      <c r="AA48" s="697"/>
      <c r="AB48" s="697"/>
      <c r="AC48" s="697"/>
      <c r="AD48" s="697"/>
      <c r="AE48" s="697"/>
      <c r="AF48" s="697"/>
      <c r="AG48" s="697"/>
      <c r="AH48" s="697"/>
      <c r="AI48" s="697"/>
      <c r="AJ48" s="697"/>
      <c r="AK48" s="792"/>
      <c r="AL48" s="760"/>
      <c r="AM48" s="678"/>
      <c r="AN48" s="697"/>
      <c r="AO48" s="697"/>
      <c r="AP48" s="697"/>
      <c r="AQ48" s="697"/>
      <c r="AR48" s="697"/>
      <c r="AS48" s="697"/>
      <c r="AT48" s="697"/>
      <c r="AU48" s="697"/>
      <c r="AV48" s="697"/>
      <c r="AW48" s="697"/>
      <c r="AX48" s="697"/>
      <c r="AY48" s="697"/>
      <c r="AZ48" s="697"/>
      <c r="BA48" s="697"/>
      <c r="BB48" s="697"/>
      <c r="BC48" s="793"/>
      <c r="BD48" s="760"/>
      <c r="BE48" s="678"/>
      <c r="BF48" s="697"/>
      <c r="BG48" s="697"/>
      <c r="BH48" s="697"/>
      <c r="BI48" s="697"/>
      <c r="BJ48" s="697"/>
      <c r="BK48" s="697"/>
      <c r="BL48" s="697"/>
      <c r="BM48" s="697"/>
      <c r="BN48" s="697"/>
      <c r="BO48" s="697"/>
      <c r="BP48" s="697"/>
      <c r="BQ48" s="697"/>
      <c r="BR48" s="697"/>
      <c r="BS48" s="697"/>
      <c r="BT48" s="697"/>
      <c r="BU48" s="792"/>
      <c r="BV48" s="760"/>
      <c r="BW48" s="678"/>
      <c r="BX48" s="697"/>
      <c r="BY48" s="697"/>
      <c r="BZ48" s="697"/>
      <c r="CA48" s="697"/>
      <c r="CB48" s="697"/>
      <c r="CC48" s="697"/>
      <c r="CD48" s="697"/>
      <c r="CE48" s="697"/>
      <c r="CF48" s="697"/>
      <c r="CG48" s="697"/>
      <c r="CH48" s="697"/>
      <c r="CI48" s="697"/>
      <c r="CJ48" s="697"/>
      <c r="CK48" s="697"/>
      <c r="CL48" s="697"/>
      <c r="CM48" s="792"/>
      <c r="CN48" s="760"/>
      <c r="CO48" s="678"/>
      <c r="CP48" s="697"/>
      <c r="CQ48" s="697"/>
      <c r="CR48" s="697"/>
      <c r="CS48" s="697"/>
      <c r="CT48" s="697"/>
      <c r="CU48" s="697"/>
      <c r="CV48" s="697"/>
      <c r="CW48" s="697"/>
      <c r="CX48" s="697"/>
      <c r="CY48" s="697"/>
      <c r="CZ48" s="697"/>
      <c r="DA48" s="697"/>
      <c r="DB48" s="697"/>
      <c r="DC48" s="697"/>
      <c r="DD48" s="697"/>
      <c r="DE48" s="792"/>
      <c r="DF48" s="760"/>
      <c r="DG48" s="678"/>
      <c r="DH48" s="697"/>
      <c r="DI48" s="697"/>
      <c r="DJ48" s="697"/>
      <c r="DK48" s="697"/>
      <c r="DL48" s="697"/>
      <c r="DM48" s="697"/>
      <c r="DN48" s="697"/>
      <c r="DO48" s="697"/>
      <c r="DP48" s="697"/>
      <c r="DQ48" s="697"/>
      <c r="DR48" s="697"/>
      <c r="DS48" s="697"/>
      <c r="DT48" s="697"/>
      <c r="DU48" s="697"/>
      <c r="DV48" s="697"/>
      <c r="DW48" s="792"/>
      <c r="DX48" s="760"/>
      <c r="DY48" s="678"/>
      <c r="DZ48" s="697"/>
      <c r="EA48" s="697"/>
      <c r="EB48" s="697"/>
      <c r="EC48" s="697"/>
      <c r="ED48" s="697"/>
      <c r="EE48" s="697"/>
      <c r="EF48" s="697"/>
      <c r="EG48" s="697"/>
      <c r="EH48" s="697"/>
      <c r="EI48" s="697"/>
      <c r="EJ48" s="697"/>
      <c r="EK48" s="697"/>
      <c r="EL48" s="697"/>
      <c r="EM48" s="697"/>
      <c r="EN48" s="697"/>
      <c r="EO48" s="792"/>
      <c r="EP48" s="760"/>
      <c r="EQ48" s="678"/>
      <c r="ER48" s="697"/>
      <c r="ES48" s="697"/>
      <c r="ET48" s="697"/>
      <c r="EU48" s="697"/>
      <c r="EV48" s="697"/>
      <c r="EW48" s="697"/>
      <c r="EX48" s="697"/>
      <c r="EY48" s="697"/>
      <c r="EZ48" s="697"/>
      <c r="FA48" s="697"/>
      <c r="FB48" s="697"/>
      <c r="FC48" s="697"/>
      <c r="FD48" s="697"/>
      <c r="FE48" s="697"/>
      <c r="FF48" s="697"/>
      <c r="FG48" s="792"/>
      <c r="FH48" s="760"/>
      <c r="FI48" s="678"/>
      <c r="FJ48" s="697"/>
      <c r="FK48" s="697"/>
      <c r="FL48" s="697"/>
      <c r="FM48" s="697"/>
      <c r="FN48" s="697"/>
      <c r="FO48" s="697"/>
      <c r="FP48" s="697"/>
      <c r="FQ48" s="697"/>
      <c r="FR48" s="697"/>
      <c r="FS48" s="697"/>
      <c r="FT48" s="697"/>
      <c r="FU48" s="697"/>
      <c r="FV48" s="697"/>
      <c r="FW48" s="697"/>
      <c r="FX48" s="697"/>
      <c r="FY48" s="792"/>
      <c r="FZ48" s="760"/>
      <c r="GA48" s="678"/>
      <c r="GB48" s="697"/>
      <c r="GC48" s="697"/>
      <c r="GD48" s="697"/>
      <c r="GE48" s="697"/>
      <c r="GF48" s="697"/>
      <c r="GG48" s="697"/>
      <c r="GH48" s="697"/>
      <c r="GI48" s="697"/>
      <c r="GJ48" s="697"/>
      <c r="GK48" s="697"/>
      <c r="GL48" s="697"/>
      <c r="GM48" s="697"/>
      <c r="GN48" s="697"/>
      <c r="GO48" s="697"/>
      <c r="GP48" s="697"/>
      <c r="GQ48" s="792"/>
      <c r="GR48" s="760"/>
      <c r="GS48" s="678"/>
      <c r="GT48" s="697"/>
      <c r="GU48" s="697"/>
      <c r="GV48" s="697"/>
      <c r="GW48" s="697"/>
      <c r="GX48" s="697"/>
      <c r="GY48" s="697"/>
      <c r="GZ48" s="697"/>
      <c r="HA48" s="697"/>
      <c r="HB48" s="697"/>
      <c r="HC48" s="697"/>
      <c r="HD48" s="697"/>
      <c r="HE48" s="697"/>
      <c r="HF48" s="697"/>
      <c r="HG48" s="697"/>
      <c r="HH48" s="697"/>
      <c r="HI48" s="792"/>
      <c r="HJ48" s="760"/>
    </row>
    <row r="49" spans="1:218" s="763" customFormat="1" ht="11.25">
      <c r="A49" s="734">
        <v>44</v>
      </c>
      <c r="B49" s="692" t="s">
        <v>174</v>
      </c>
      <c r="C49" s="678">
        <f>+C46</f>
        <v>0</v>
      </c>
      <c r="D49" s="680">
        <f>+D46</f>
        <v>0</v>
      </c>
      <c r="E49" s="680">
        <f t="shared" ref="E49:BP49" si="918">+E46</f>
        <v>0</v>
      </c>
      <c r="F49" s="680">
        <f t="shared" si="918"/>
        <v>0</v>
      </c>
      <c r="G49" s="680">
        <f t="shared" si="918"/>
        <v>0</v>
      </c>
      <c r="H49" s="680">
        <f t="shared" si="918"/>
        <v>0</v>
      </c>
      <c r="I49" s="680">
        <f t="shared" si="918"/>
        <v>0</v>
      </c>
      <c r="J49" s="680">
        <f t="shared" si="918"/>
        <v>0</v>
      </c>
      <c r="K49" s="680">
        <f t="shared" si="918"/>
        <v>0</v>
      </c>
      <c r="L49" s="680">
        <f t="shared" si="918"/>
        <v>0</v>
      </c>
      <c r="M49" s="680">
        <f t="shared" si="918"/>
        <v>0</v>
      </c>
      <c r="N49" s="680">
        <f t="shared" si="918"/>
        <v>0</v>
      </c>
      <c r="O49" s="680">
        <f t="shared" si="918"/>
        <v>0</v>
      </c>
      <c r="P49" s="685">
        <f t="shared" si="918"/>
        <v>0</v>
      </c>
      <c r="Q49" s="685">
        <f t="shared" si="918"/>
        <v>0</v>
      </c>
      <c r="R49" s="685">
        <f t="shared" si="918"/>
        <v>0</v>
      </c>
      <c r="S49" s="774">
        <f t="shared" si="918"/>
        <v>0</v>
      </c>
      <c r="T49" s="794"/>
      <c r="U49" s="678">
        <f t="shared" si="918"/>
        <v>0</v>
      </c>
      <c r="V49" s="680">
        <f t="shared" si="918"/>
        <v>0</v>
      </c>
      <c r="W49" s="680">
        <f t="shared" si="918"/>
        <v>0</v>
      </c>
      <c r="X49" s="680">
        <f t="shared" si="918"/>
        <v>0</v>
      </c>
      <c r="Y49" s="680">
        <f t="shared" si="918"/>
        <v>0</v>
      </c>
      <c r="Z49" s="680">
        <f t="shared" si="918"/>
        <v>0</v>
      </c>
      <c r="AA49" s="680">
        <f t="shared" si="918"/>
        <v>0</v>
      </c>
      <c r="AB49" s="680">
        <f t="shared" si="918"/>
        <v>0</v>
      </c>
      <c r="AC49" s="680">
        <f t="shared" si="918"/>
        <v>0</v>
      </c>
      <c r="AD49" s="680">
        <f t="shared" si="918"/>
        <v>0</v>
      </c>
      <c r="AE49" s="680">
        <f t="shared" si="918"/>
        <v>0</v>
      </c>
      <c r="AF49" s="680">
        <f t="shared" si="918"/>
        <v>0</v>
      </c>
      <c r="AG49" s="680">
        <f t="shared" si="918"/>
        <v>0</v>
      </c>
      <c r="AH49" s="685">
        <f t="shared" si="918"/>
        <v>0</v>
      </c>
      <c r="AI49" s="685">
        <f t="shared" si="918"/>
        <v>0</v>
      </c>
      <c r="AJ49" s="685">
        <f t="shared" si="918"/>
        <v>0</v>
      </c>
      <c r="AK49" s="774">
        <f t="shared" si="918"/>
        <v>0</v>
      </c>
      <c r="AL49" s="794"/>
      <c r="AM49" s="678">
        <f t="shared" si="918"/>
        <v>0</v>
      </c>
      <c r="AN49" s="680">
        <f t="shared" si="918"/>
        <v>0</v>
      </c>
      <c r="AO49" s="680">
        <f t="shared" si="918"/>
        <v>0</v>
      </c>
      <c r="AP49" s="680">
        <f t="shared" si="918"/>
        <v>0</v>
      </c>
      <c r="AQ49" s="680">
        <f t="shared" si="918"/>
        <v>0</v>
      </c>
      <c r="AR49" s="680">
        <f t="shared" si="918"/>
        <v>0</v>
      </c>
      <c r="AS49" s="680">
        <f t="shared" si="918"/>
        <v>0</v>
      </c>
      <c r="AT49" s="680">
        <f t="shared" si="918"/>
        <v>0</v>
      </c>
      <c r="AU49" s="680">
        <f t="shared" si="918"/>
        <v>0</v>
      </c>
      <c r="AV49" s="680">
        <f t="shared" si="918"/>
        <v>0</v>
      </c>
      <c r="AW49" s="680">
        <f t="shared" si="918"/>
        <v>0</v>
      </c>
      <c r="AX49" s="680">
        <f t="shared" si="918"/>
        <v>0</v>
      </c>
      <c r="AY49" s="680">
        <f t="shared" si="918"/>
        <v>0</v>
      </c>
      <c r="AZ49" s="685">
        <f t="shared" si="918"/>
        <v>0</v>
      </c>
      <c r="BA49" s="685">
        <f t="shared" si="918"/>
        <v>0</v>
      </c>
      <c r="BB49" s="685">
        <f t="shared" si="918"/>
        <v>0</v>
      </c>
      <c r="BC49" s="776">
        <f t="shared" si="918"/>
        <v>0</v>
      </c>
      <c r="BD49" s="794"/>
      <c r="BE49" s="678">
        <f t="shared" si="918"/>
        <v>0</v>
      </c>
      <c r="BF49" s="680">
        <f t="shared" si="918"/>
        <v>0</v>
      </c>
      <c r="BG49" s="680">
        <f t="shared" si="918"/>
        <v>0</v>
      </c>
      <c r="BH49" s="680">
        <f t="shared" si="918"/>
        <v>0</v>
      </c>
      <c r="BI49" s="680">
        <f t="shared" si="918"/>
        <v>0</v>
      </c>
      <c r="BJ49" s="680">
        <f t="shared" si="918"/>
        <v>0</v>
      </c>
      <c r="BK49" s="680">
        <f t="shared" si="918"/>
        <v>0</v>
      </c>
      <c r="BL49" s="680">
        <f t="shared" si="918"/>
        <v>0</v>
      </c>
      <c r="BM49" s="680">
        <f t="shared" si="918"/>
        <v>0</v>
      </c>
      <c r="BN49" s="680">
        <f t="shared" si="918"/>
        <v>0</v>
      </c>
      <c r="BO49" s="680">
        <f t="shared" si="918"/>
        <v>0</v>
      </c>
      <c r="BP49" s="680">
        <f t="shared" si="918"/>
        <v>0</v>
      </c>
      <c r="BQ49" s="680">
        <f t="shared" ref="BQ49:EB49" si="919">+BQ46</f>
        <v>0</v>
      </c>
      <c r="BR49" s="685">
        <f t="shared" si="919"/>
        <v>0</v>
      </c>
      <c r="BS49" s="685">
        <f t="shared" si="919"/>
        <v>0</v>
      </c>
      <c r="BT49" s="685">
        <f t="shared" si="919"/>
        <v>0</v>
      </c>
      <c r="BU49" s="774">
        <f t="shared" si="919"/>
        <v>0</v>
      </c>
      <c r="BV49" s="794"/>
      <c r="BW49" s="678">
        <f t="shared" si="919"/>
        <v>0</v>
      </c>
      <c r="BX49" s="680">
        <f t="shared" si="919"/>
        <v>0</v>
      </c>
      <c r="BY49" s="680">
        <f t="shared" si="919"/>
        <v>0</v>
      </c>
      <c r="BZ49" s="680">
        <f t="shared" si="919"/>
        <v>0</v>
      </c>
      <c r="CA49" s="680">
        <f t="shared" si="919"/>
        <v>0</v>
      </c>
      <c r="CB49" s="680">
        <f t="shared" si="919"/>
        <v>0</v>
      </c>
      <c r="CC49" s="680">
        <f t="shared" si="919"/>
        <v>0</v>
      </c>
      <c r="CD49" s="680">
        <f t="shared" si="919"/>
        <v>0</v>
      </c>
      <c r="CE49" s="680">
        <f t="shared" si="919"/>
        <v>0</v>
      </c>
      <c r="CF49" s="680">
        <f t="shared" si="919"/>
        <v>0</v>
      </c>
      <c r="CG49" s="680">
        <f t="shared" si="919"/>
        <v>0</v>
      </c>
      <c r="CH49" s="680">
        <f t="shared" si="919"/>
        <v>0</v>
      </c>
      <c r="CI49" s="680">
        <f t="shared" si="919"/>
        <v>0</v>
      </c>
      <c r="CJ49" s="685">
        <f t="shared" si="919"/>
        <v>0</v>
      </c>
      <c r="CK49" s="685">
        <f t="shared" si="919"/>
        <v>0</v>
      </c>
      <c r="CL49" s="685">
        <f t="shared" si="919"/>
        <v>0</v>
      </c>
      <c r="CM49" s="774">
        <f t="shared" si="919"/>
        <v>0</v>
      </c>
      <c r="CN49" s="794"/>
      <c r="CO49" s="678">
        <f t="shared" si="919"/>
        <v>0</v>
      </c>
      <c r="CP49" s="680">
        <f t="shared" si="919"/>
        <v>0</v>
      </c>
      <c r="CQ49" s="680">
        <f t="shared" si="919"/>
        <v>0</v>
      </c>
      <c r="CR49" s="680">
        <f t="shared" si="919"/>
        <v>0</v>
      </c>
      <c r="CS49" s="680">
        <f t="shared" si="919"/>
        <v>0</v>
      </c>
      <c r="CT49" s="680">
        <f t="shared" si="919"/>
        <v>0</v>
      </c>
      <c r="CU49" s="680">
        <f t="shared" si="919"/>
        <v>0</v>
      </c>
      <c r="CV49" s="680">
        <f t="shared" si="919"/>
        <v>0</v>
      </c>
      <c r="CW49" s="680">
        <f t="shared" si="919"/>
        <v>0</v>
      </c>
      <c r="CX49" s="680">
        <f t="shared" si="919"/>
        <v>0</v>
      </c>
      <c r="CY49" s="680">
        <f t="shared" si="919"/>
        <v>0</v>
      </c>
      <c r="CZ49" s="680">
        <f t="shared" si="919"/>
        <v>0</v>
      </c>
      <c r="DA49" s="680">
        <f t="shared" si="919"/>
        <v>0</v>
      </c>
      <c r="DB49" s="685">
        <f t="shared" si="919"/>
        <v>0</v>
      </c>
      <c r="DC49" s="685">
        <f t="shared" si="919"/>
        <v>0</v>
      </c>
      <c r="DD49" s="685">
        <f t="shared" si="919"/>
        <v>0</v>
      </c>
      <c r="DE49" s="774">
        <f t="shared" si="919"/>
        <v>0</v>
      </c>
      <c r="DF49" s="794"/>
      <c r="DG49" s="678">
        <f t="shared" si="919"/>
        <v>0</v>
      </c>
      <c r="DH49" s="680">
        <f t="shared" si="919"/>
        <v>0</v>
      </c>
      <c r="DI49" s="680">
        <f t="shared" si="919"/>
        <v>0</v>
      </c>
      <c r="DJ49" s="680">
        <f t="shared" si="919"/>
        <v>0</v>
      </c>
      <c r="DK49" s="680">
        <f t="shared" si="919"/>
        <v>0</v>
      </c>
      <c r="DL49" s="680">
        <f t="shared" si="919"/>
        <v>0</v>
      </c>
      <c r="DM49" s="680">
        <f t="shared" si="919"/>
        <v>0</v>
      </c>
      <c r="DN49" s="680">
        <f t="shared" si="919"/>
        <v>0</v>
      </c>
      <c r="DO49" s="680">
        <f t="shared" si="919"/>
        <v>0</v>
      </c>
      <c r="DP49" s="680">
        <f t="shared" si="919"/>
        <v>0</v>
      </c>
      <c r="DQ49" s="680">
        <f t="shared" si="919"/>
        <v>0</v>
      </c>
      <c r="DR49" s="680">
        <f t="shared" si="919"/>
        <v>0</v>
      </c>
      <c r="DS49" s="680">
        <f t="shared" si="919"/>
        <v>0</v>
      </c>
      <c r="DT49" s="685">
        <f t="shared" si="919"/>
        <v>0</v>
      </c>
      <c r="DU49" s="685">
        <f t="shared" si="919"/>
        <v>0</v>
      </c>
      <c r="DV49" s="685">
        <f t="shared" si="919"/>
        <v>0</v>
      </c>
      <c r="DW49" s="774">
        <f t="shared" si="919"/>
        <v>0</v>
      </c>
      <c r="DX49" s="794"/>
      <c r="DY49" s="678">
        <f t="shared" si="919"/>
        <v>0</v>
      </c>
      <c r="DZ49" s="680">
        <f t="shared" si="919"/>
        <v>0</v>
      </c>
      <c r="EA49" s="680">
        <f t="shared" si="919"/>
        <v>0</v>
      </c>
      <c r="EB49" s="680">
        <f t="shared" si="919"/>
        <v>0</v>
      </c>
      <c r="EC49" s="680">
        <f t="shared" ref="EC49:GN49" si="920">+EC46</f>
        <v>0</v>
      </c>
      <c r="ED49" s="680">
        <f t="shared" si="920"/>
        <v>0</v>
      </c>
      <c r="EE49" s="680">
        <f t="shared" si="920"/>
        <v>0</v>
      </c>
      <c r="EF49" s="680">
        <f t="shared" si="920"/>
        <v>0</v>
      </c>
      <c r="EG49" s="680">
        <f t="shared" si="920"/>
        <v>0</v>
      </c>
      <c r="EH49" s="680">
        <f t="shared" si="920"/>
        <v>0</v>
      </c>
      <c r="EI49" s="680">
        <f t="shared" si="920"/>
        <v>0</v>
      </c>
      <c r="EJ49" s="680">
        <f t="shared" si="920"/>
        <v>0</v>
      </c>
      <c r="EK49" s="680">
        <f t="shared" si="920"/>
        <v>0</v>
      </c>
      <c r="EL49" s="685">
        <f t="shared" si="920"/>
        <v>0</v>
      </c>
      <c r="EM49" s="685">
        <f t="shared" si="920"/>
        <v>0</v>
      </c>
      <c r="EN49" s="685">
        <f t="shared" si="920"/>
        <v>0</v>
      </c>
      <c r="EO49" s="774">
        <f t="shared" si="920"/>
        <v>0</v>
      </c>
      <c r="EP49" s="794"/>
      <c r="EQ49" s="678">
        <f t="shared" si="920"/>
        <v>0</v>
      </c>
      <c r="ER49" s="680">
        <f t="shared" si="920"/>
        <v>0</v>
      </c>
      <c r="ES49" s="680">
        <f t="shared" si="920"/>
        <v>0</v>
      </c>
      <c r="ET49" s="680">
        <f t="shared" si="920"/>
        <v>0</v>
      </c>
      <c r="EU49" s="680">
        <f t="shared" si="920"/>
        <v>0</v>
      </c>
      <c r="EV49" s="680">
        <f t="shared" si="920"/>
        <v>0</v>
      </c>
      <c r="EW49" s="680">
        <f t="shared" si="920"/>
        <v>0</v>
      </c>
      <c r="EX49" s="680">
        <f t="shared" si="920"/>
        <v>0</v>
      </c>
      <c r="EY49" s="680">
        <f t="shared" si="920"/>
        <v>0</v>
      </c>
      <c r="EZ49" s="680">
        <f t="shared" si="920"/>
        <v>0</v>
      </c>
      <c r="FA49" s="680">
        <f t="shared" si="920"/>
        <v>0</v>
      </c>
      <c r="FB49" s="680">
        <f t="shared" si="920"/>
        <v>0</v>
      </c>
      <c r="FC49" s="680">
        <f t="shared" si="920"/>
        <v>0</v>
      </c>
      <c r="FD49" s="685">
        <f t="shared" si="920"/>
        <v>0</v>
      </c>
      <c r="FE49" s="685">
        <f t="shared" si="920"/>
        <v>0</v>
      </c>
      <c r="FF49" s="685">
        <f t="shared" si="920"/>
        <v>0</v>
      </c>
      <c r="FG49" s="774">
        <f t="shared" si="920"/>
        <v>0</v>
      </c>
      <c r="FH49" s="794"/>
      <c r="FI49" s="678">
        <f t="shared" si="920"/>
        <v>0</v>
      </c>
      <c r="FJ49" s="680">
        <f t="shared" si="920"/>
        <v>0</v>
      </c>
      <c r="FK49" s="680">
        <f t="shared" si="920"/>
        <v>0</v>
      </c>
      <c r="FL49" s="680">
        <f t="shared" si="920"/>
        <v>0</v>
      </c>
      <c r="FM49" s="680">
        <f t="shared" si="920"/>
        <v>0</v>
      </c>
      <c r="FN49" s="680">
        <f t="shared" si="920"/>
        <v>0</v>
      </c>
      <c r="FO49" s="680">
        <f t="shared" si="920"/>
        <v>0</v>
      </c>
      <c r="FP49" s="680">
        <f t="shared" si="920"/>
        <v>0</v>
      </c>
      <c r="FQ49" s="680">
        <f t="shared" si="920"/>
        <v>0</v>
      </c>
      <c r="FR49" s="680">
        <f t="shared" si="920"/>
        <v>0</v>
      </c>
      <c r="FS49" s="680">
        <f t="shared" si="920"/>
        <v>0</v>
      </c>
      <c r="FT49" s="680">
        <f t="shared" si="920"/>
        <v>0</v>
      </c>
      <c r="FU49" s="680">
        <f t="shared" si="920"/>
        <v>0</v>
      </c>
      <c r="FV49" s="685">
        <f t="shared" si="920"/>
        <v>0</v>
      </c>
      <c r="FW49" s="685">
        <f t="shared" si="920"/>
        <v>0</v>
      </c>
      <c r="FX49" s="685">
        <f t="shared" si="920"/>
        <v>0</v>
      </c>
      <c r="FY49" s="774">
        <f t="shared" si="920"/>
        <v>0</v>
      </c>
      <c r="FZ49" s="794"/>
      <c r="GA49" s="678">
        <f t="shared" si="920"/>
        <v>0</v>
      </c>
      <c r="GB49" s="680">
        <f t="shared" si="920"/>
        <v>0</v>
      </c>
      <c r="GC49" s="680">
        <f t="shared" si="920"/>
        <v>0</v>
      </c>
      <c r="GD49" s="680">
        <f t="shared" si="920"/>
        <v>0</v>
      </c>
      <c r="GE49" s="680">
        <f t="shared" si="920"/>
        <v>0</v>
      </c>
      <c r="GF49" s="680">
        <f t="shared" si="920"/>
        <v>0</v>
      </c>
      <c r="GG49" s="680">
        <f t="shared" si="920"/>
        <v>0</v>
      </c>
      <c r="GH49" s="680">
        <f t="shared" si="920"/>
        <v>0</v>
      </c>
      <c r="GI49" s="680">
        <f t="shared" si="920"/>
        <v>0</v>
      </c>
      <c r="GJ49" s="680">
        <f t="shared" si="920"/>
        <v>0</v>
      </c>
      <c r="GK49" s="680">
        <f t="shared" si="920"/>
        <v>0</v>
      </c>
      <c r="GL49" s="680">
        <f t="shared" si="920"/>
        <v>0</v>
      </c>
      <c r="GM49" s="680">
        <f t="shared" si="920"/>
        <v>0</v>
      </c>
      <c r="GN49" s="685">
        <f t="shared" si="920"/>
        <v>0</v>
      </c>
      <c r="GO49" s="685">
        <f t="shared" ref="GO49:HI49" si="921">+GO46</f>
        <v>0</v>
      </c>
      <c r="GP49" s="685">
        <f t="shared" si="921"/>
        <v>0</v>
      </c>
      <c r="GQ49" s="774">
        <f t="shared" si="921"/>
        <v>0</v>
      </c>
      <c r="GR49" s="794"/>
      <c r="GS49" s="678">
        <f t="shared" si="921"/>
        <v>0</v>
      </c>
      <c r="GT49" s="680">
        <f t="shared" si="921"/>
        <v>0</v>
      </c>
      <c r="GU49" s="680">
        <f t="shared" si="921"/>
        <v>0</v>
      </c>
      <c r="GV49" s="680">
        <f t="shared" si="921"/>
        <v>0</v>
      </c>
      <c r="GW49" s="680">
        <f t="shared" si="921"/>
        <v>0</v>
      </c>
      <c r="GX49" s="680">
        <f t="shared" si="921"/>
        <v>0</v>
      </c>
      <c r="GY49" s="680">
        <f t="shared" si="921"/>
        <v>0</v>
      </c>
      <c r="GZ49" s="680">
        <f t="shared" si="921"/>
        <v>0</v>
      </c>
      <c r="HA49" s="680">
        <f t="shared" si="921"/>
        <v>0</v>
      </c>
      <c r="HB49" s="680">
        <f t="shared" si="921"/>
        <v>0</v>
      </c>
      <c r="HC49" s="680">
        <f t="shared" si="921"/>
        <v>0</v>
      </c>
      <c r="HD49" s="680">
        <f t="shared" si="921"/>
        <v>0</v>
      </c>
      <c r="HE49" s="680">
        <f t="shared" si="921"/>
        <v>0</v>
      </c>
      <c r="HF49" s="685">
        <f t="shared" si="921"/>
        <v>0</v>
      </c>
      <c r="HG49" s="685">
        <f t="shared" si="921"/>
        <v>0</v>
      </c>
      <c r="HH49" s="685">
        <f t="shared" si="921"/>
        <v>0</v>
      </c>
      <c r="HI49" s="774">
        <f t="shared" si="921"/>
        <v>0</v>
      </c>
      <c r="HJ49" s="760"/>
    </row>
    <row r="50" spans="1:218" s="763" customFormat="1" ht="11.25">
      <c r="A50" s="734">
        <v>45</v>
      </c>
      <c r="B50" s="692" t="s">
        <v>175</v>
      </c>
      <c r="C50" s="678">
        <f t="shared" ref="C50:C52" si="922">SUM(D50:S50)</f>
        <v>0</v>
      </c>
      <c r="D50" s="814"/>
      <c r="E50" s="814"/>
      <c r="F50" s="814"/>
      <c r="G50" s="814"/>
      <c r="H50" s="814"/>
      <c r="I50" s="814"/>
      <c r="J50" s="814"/>
      <c r="K50" s="814"/>
      <c r="L50" s="814"/>
      <c r="M50" s="814"/>
      <c r="N50" s="814"/>
      <c r="O50" s="814"/>
      <c r="P50" s="814"/>
      <c r="Q50" s="814"/>
      <c r="R50" s="814"/>
      <c r="S50" s="815"/>
      <c r="T50" s="766"/>
      <c r="U50" s="678">
        <f t="shared" ref="U50:U52" si="923">SUM(V50:AK50)</f>
        <v>0</v>
      </c>
      <c r="V50" s="814"/>
      <c r="W50" s="814"/>
      <c r="X50" s="814"/>
      <c r="Y50" s="814"/>
      <c r="Z50" s="814"/>
      <c r="AA50" s="814"/>
      <c r="AB50" s="814"/>
      <c r="AC50" s="814"/>
      <c r="AD50" s="814"/>
      <c r="AE50" s="814"/>
      <c r="AF50" s="814"/>
      <c r="AG50" s="814"/>
      <c r="AH50" s="814"/>
      <c r="AI50" s="814"/>
      <c r="AJ50" s="814"/>
      <c r="AK50" s="815"/>
      <c r="AL50" s="766"/>
      <c r="AM50" s="678">
        <f t="shared" ref="AM50:AM52" si="924">SUM(AN50:BC50)</f>
        <v>0</v>
      </c>
      <c r="AN50" s="814"/>
      <c r="AO50" s="814"/>
      <c r="AP50" s="814"/>
      <c r="AQ50" s="814"/>
      <c r="AR50" s="814"/>
      <c r="AS50" s="814"/>
      <c r="AT50" s="814"/>
      <c r="AU50" s="814"/>
      <c r="AV50" s="814"/>
      <c r="AW50" s="814"/>
      <c r="AX50" s="814"/>
      <c r="AY50" s="814"/>
      <c r="AZ50" s="814"/>
      <c r="BA50" s="814"/>
      <c r="BB50" s="814"/>
      <c r="BC50" s="816"/>
      <c r="BD50" s="766"/>
      <c r="BE50" s="678">
        <f t="shared" ref="BE50:BE52" si="925">SUM(BF50:BU50)</f>
        <v>0</v>
      </c>
      <c r="BF50" s="814"/>
      <c r="BG50" s="814"/>
      <c r="BH50" s="814"/>
      <c r="BI50" s="814"/>
      <c r="BJ50" s="814"/>
      <c r="BK50" s="814"/>
      <c r="BL50" s="814"/>
      <c r="BM50" s="814"/>
      <c r="BN50" s="814"/>
      <c r="BO50" s="814"/>
      <c r="BP50" s="814"/>
      <c r="BQ50" s="814"/>
      <c r="BR50" s="814"/>
      <c r="BS50" s="814"/>
      <c r="BT50" s="814"/>
      <c r="BU50" s="815"/>
      <c r="BV50" s="766"/>
      <c r="BW50" s="678">
        <f t="shared" ref="BW50:BW52" si="926">SUM(BX50:CM50)</f>
        <v>0</v>
      </c>
      <c r="BX50" s="814"/>
      <c r="BY50" s="814"/>
      <c r="BZ50" s="814"/>
      <c r="CA50" s="814"/>
      <c r="CB50" s="814"/>
      <c r="CC50" s="814"/>
      <c r="CD50" s="814"/>
      <c r="CE50" s="814"/>
      <c r="CF50" s="814"/>
      <c r="CG50" s="814"/>
      <c r="CH50" s="814"/>
      <c r="CI50" s="814"/>
      <c r="CJ50" s="814"/>
      <c r="CK50" s="814"/>
      <c r="CL50" s="814"/>
      <c r="CM50" s="815"/>
      <c r="CN50" s="766"/>
      <c r="CO50" s="678">
        <f t="shared" ref="CO50:CO52" si="927">SUM(CP50:DE50)</f>
        <v>0</v>
      </c>
      <c r="CP50" s="814"/>
      <c r="CQ50" s="814"/>
      <c r="CR50" s="814"/>
      <c r="CS50" s="814"/>
      <c r="CT50" s="814"/>
      <c r="CU50" s="814"/>
      <c r="CV50" s="814"/>
      <c r="CW50" s="814"/>
      <c r="CX50" s="814"/>
      <c r="CY50" s="814"/>
      <c r="CZ50" s="814"/>
      <c r="DA50" s="814"/>
      <c r="DB50" s="814"/>
      <c r="DC50" s="814"/>
      <c r="DD50" s="814"/>
      <c r="DE50" s="815"/>
      <c r="DF50" s="766"/>
      <c r="DG50" s="678">
        <f t="shared" ref="DG50:DG52" si="928">SUM(DH50:DW50)</f>
        <v>0</v>
      </c>
      <c r="DH50" s="814"/>
      <c r="DI50" s="814"/>
      <c r="DJ50" s="814"/>
      <c r="DK50" s="814"/>
      <c r="DL50" s="814"/>
      <c r="DM50" s="814"/>
      <c r="DN50" s="814"/>
      <c r="DO50" s="814"/>
      <c r="DP50" s="814"/>
      <c r="DQ50" s="814"/>
      <c r="DR50" s="814"/>
      <c r="DS50" s="814"/>
      <c r="DT50" s="814"/>
      <c r="DU50" s="814"/>
      <c r="DV50" s="814"/>
      <c r="DW50" s="815"/>
      <c r="DX50" s="766"/>
      <c r="DY50" s="678">
        <f t="shared" ref="DY50:DY52" si="929">SUM(DZ50:EO50)</f>
        <v>0</v>
      </c>
      <c r="DZ50" s="814"/>
      <c r="EA50" s="814"/>
      <c r="EB50" s="814"/>
      <c r="EC50" s="814"/>
      <c r="ED50" s="814"/>
      <c r="EE50" s="814"/>
      <c r="EF50" s="814"/>
      <c r="EG50" s="814"/>
      <c r="EH50" s="814"/>
      <c r="EI50" s="814"/>
      <c r="EJ50" s="814"/>
      <c r="EK50" s="814"/>
      <c r="EL50" s="814"/>
      <c r="EM50" s="814"/>
      <c r="EN50" s="814"/>
      <c r="EO50" s="815"/>
      <c r="EP50" s="766"/>
      <c r="EQ50" s="678">
        <f t="shared" ref="EQ50:EQ52" si="930">SUM(ER50:FG50)</f>
        <v>0</v>
      </c>
      <c r="ER50" s="814"/>
      <c r="ES50" s="814"/>
      <c r="ET50" s="814"/>
      <c r="EU50" s="814"/>
      <c r="EV50" s="814"/>
      <c r="EW50" s="814"/>
      <c r="EX50" s="814"/>
      <c r="EY50" s="814"/>
      <c r="EZ50" s="814"/>
      <c r="FA50" s="814"/>
      <c r="FB50" s="814"/>
      <c r="FC50" s="814"/>
      <c r="FD50" s="814"/>
      <c r="FE50" s="814"/>
      <c r="FF50" s="814"/>
      <c r="FG50" s="815"/>
      <c r="FH50" s="766"/>
      <c r="FI50" s="678">
        <f t="shared" ref="FI50:FI52" si="931">SUM(FJ50:FY50)</f>
        <v>0</v>
      </c>
      <c r="FJ50" s="814"/>
      <c r="FK50" s="814"/>
      <c r="FL50" s="814"/>
      <c r="FM50" s="814"/>
      <c r="FN50" s="814"/>
      <c r="FO50" s="814"/>
      <c r="FP50" s="814"/>
      <c r="FQ50" s="814"/>
      <c r="FR50" s="814"/>
      <c r="FS50" s="814"/>
      <c r="FT50" s="814"/>
      <c r="FU50" s="814"/>
      <c r="FV50" s="814"/>
      <c r="FW50" s="814"/>
      <c r="FX50" s="814"/>
      <c r="FY50" s="815"/>
      <c r="FZ50" s="766"/>
      <c r="GA50" s="678">
        <f t="shared" ref="GA50:GA52" si="932">SUM(GB50:GQ50)</f>
        <v>0</v>
      </c>
      <c r="GB50" s="814"/>
      <c r="GC50" s="814"/>
      <c r="GD50" s="814"/>
      <c r="GE50" s="814"/>
      <c r="GF50" s="814"/>
      <c r="GG50" s="814"/>
      <c r="GH50" s="814"/>
      <c r="GI50" s="814"/>
      <c r="GJ50" s="814"/>
      <c r="GK50" s="814"/>
      <c r="GL50" s="814"/>
      <c r="GM50" s="814"/>
      <c r="GN50" s="814"/>
      <c r="GO50" s="814"/>
      <c r="GP50" s="814"/>
      <c r="GQ50" s="815"/>
      <c r="GR50" s="766"/>
      <c r="GS50" s="678">
        <f t="shared" ref="GS50:GS52" si="933">SUM(GT50:HI50)</f>
        <v>0</v>
      </c>
      <c r="GT50" s="814"/>
      <c r="GU50" s="814"/>
      <c r="GV50" s="814"/>
      <c r="GW50" s="814"/>
      <c r="GX50" s="814"/>
      <c r="GY50" s="814"/>
      <c r="GZ50" s="814"/>
      <c r="HA50" s="814"/>
      <c r="HB50" s="814"/>
      <c r="HC50" s="814"/>
      <c r="HD50" s="814"/>
      <c r="HE50" s="814"/>
      <c r="HF50" s="698"/>
      <c r="HG50" s="698"/>
      <c r="HH50" s="698"/>
      <c r="HI50" s="795"/>
      <c r="HJ50" s="760"/>
    </row>
    <row r="51" spans="1:218" s="763" customFormat="1" ht="11.25">
      <c r="A51" s="734">
        <v>46</v>
      </c>
      <c r="B51" s="692" t="s">
        <v>176</v>
      </c>
      <c r="C51" s="678">
        <f t="shared" si="922"/>
        <v>0</v>
      </c>
      <c r="D51" s="814"/>
      <c r="E51" s="814"/>
      <c r="F51" s="814"/>
      <c r="G51" s="814"/>
      <c r="H51" s="814"/>
      <c r="I51" s="814"/>
      <c r="J51" s="814"/>
      <c r="K51" s="814"/>
      <c r="L51" s="814"/>
      <c r="M51" s="814"/>
      <c r="N51" s="814"/>
      <c r="O51" s="814"/>
      <c r="P51" s="814"/>
      <c r="Q51" s="814"/>
      <c r="R51" s="814"/>
      <c r="S51" s="815"/>
      <c r="T51" s="766"/>
      <c r="U51" s="678">
        <f t="shared" si="923"/>
        <v>0</v>
      </c>
      <c r="V51" s="814"/>
      <c r="W51" s="814"/>
      <c r="X51" s="814">
        <v>0</v>
      </c>
      <c r="Y51" s="814"/>
      <c r="Z51" s="814"/>
      <c r="AA51" s="814"/>
      <c r="AB51" s="814"/>
      <c r="AC51" s="814"/>
      <c r="AD51" s="814"/>
      <c r="AE51" s="814"/>
      <c r="AF51" s="814"/>
      <c r="AG51" s="814"/>
      <c r="AH51" s="814"/>
      <c r="AI51" s="814"/>
      <c r="AJ51" s="814"/>
      <c r="AK51" s="815"/>
      <c r="AL51" s="766"/>
      <c r="AM51" s="678">
        <f t="shared" si="924"/>
        <v>0</v>
      </c>
      <c r="AN51" s="814"/>
      <c r="AO51" s="814"/>
      <c r="AP51" s="814"/>
      <c r="AQ51" s="814"/>
      <c r="AR51" s="814"/>
      <c r="AS51" s="814"/>
      <c r="AT51" s="814"/>
      <c r="AU51" s="814"/>
      <c r="AV51" s="814"/>
      <c r="AW51" s="814"/>
      <c r="AX51" s="814"/>
      <c r="AY51" s="814"/>
      <c r="AZ51" s="814"/>
      <c r="BA51" s="814"/>
      <c r="BB51" s="814"/>
      <c r="BC51" s="816"/>
      <c r="BD51" s="766"/>
      <c r="BE51" s="678">
        <f t="shared" si="925"/>
        <v>0</v>
      </c>
      <c r="BF51" s="814"/>
      <c r="BG51" s="814"/>
      <c r="BH51" s="814"/>
      <c r="BI51" s="814"/>
      <c r="BJ51" s="814"/>
      <c r="BK51" s="814"/>
      <c r="BL51" s="814"/>
      <c r="BM51" s="814"/>
      <c r="BN51" s="814"/>
      <c r="BO51" s="814"/>
      <c r="BP51" s="814"/>
      <c r="BQ51" s="814"/>
      <c r="BR51" s="814"/>
      <c r="BS51" s="814"/>
      <c r="BT51" s="814"/>
      <c r="BU51" s="815"/>
      <c r="BV51" s="766"/>
      <c r="BW51" s="678">
        <f t="shared" si="926"/>
        <v>0</v>
      </c>
      <c r="BX51" s="814"/>
      <c r="BY51" s="814"/>
      <c r="BZ51" s="814"/>
      <c r="CA51" s="814"/>
      <c r="CB51" s="814"/>
      <c r="CC51" s="814"/>
      <c r="CD51" s="814"/>
      <c r="CE51" s="814"/>
      <c r="CF51" s="814"/>
      <c r="CG51" s="814"/>
      <c r="CH51" s="814"/>
      <c r="CI51" s="814"/>
      <c r="CJ51" s="814"/>
      <c r="CK51" s="814"/>
      <c r="CL51" s="814"/>
      <c r="CM51" s="815"/>
      <c r="CN51" s="766"/>
      <c r="CO51" s="678">
        <f t="shared" si="927"/>
        <v>0</v>
      </c>
      <c r="CP51" s="814"/>
      <c r="CQ51" s="814"/>
      <c r="CR51" s="814"/>
      <c r="CS51" s="814"/>
      <c r="CT51" s="814"/>
      <c r="CU51" s="814"/>
      <c r="CV51" s="814"/>
      <c r="CW51" s="814"/>
      <c r="CX51" s="814"/>
      <c r="CY51" s="814"/>
      <c r="CZ51" s="814"/>
      <c r="DA51" s="814"/>
      <c r="DB51" s="814"/>
      <c r="DC51" s="814"/>
      <c r="DD51" s="814"/>
      <c r="DE51" s="815"/>
      <c r="DF51" s="766"/>
      <c r="DG51" s="678">
        <f t="shared" si="928"/>
        <v>0</v>
      </c>
      <c r="DH51" s="814"/>
      <c r="DI51" s="814"/>
      <c r="DJ51" s="814"/>
      <c r="DK51" s="814"/>
      <c r="DL51" s="814"/>
      <c r="DM51" s="814"/>
      <c r="DN51" s="814"/>
      <c r="DO51" s="814"/>
      <c r="DP51" s="814"/>
      <c r="DQ51" s="814"/>
      <c r="DR51" s="814"/>
      <c r="DS51" s="814"/>
      <c r="DT51" s="814"/>
      <c r="DU51" s="814"/>
      <c r="DV51" s="814"/>
      <c r="DW51" s="815"/>
      <c r="DX51" s="766"/>
      <c r="DY51" s="678">
        <f t="shared" si="929"/>
        <v>0</v>
      </c>
      <c r="DZ51" s="814"/>
      <c r="EA51" s="814"/>
      <c r="EB51" s="814"/>
      <c r="EC51" s="814"/>
      <c r="ED51" s="814"/>
      <c r="EE51" s="814"/>
      <c r="EF51" s="814"/>
      <c r="EG51" s="814"/>
      <c r="EH51" s="814"/>
      <c r="EI51" s="814"/>
      <c r="EJ51" s="814"/>
      <c r="EK51" s="814"/>
      <c r="EL51" s="814"/>
      <c r="EM51" s="814"/>
      <c r="EN51" s="814"/>
      <c r="EO51" s="815"/>
      <c r="EP51" s="766"/>
      <c r="EQ51" s="678">
        <f t="shared" si="930"/>
        <v>0</v>
      </c>
      <c r="ER51" s="814"/>
      <c r="ES51" s="814"/>
      <c r="ET51" s="814"/>
      <c r="EU51" s="814"/>
      <c r="EV51" s="814"/>
      <c r="EW51" s="814"/>
      <c r="EX51" s="814"/>
      <c r="EY51" s="814"/>
      <c r="EZ51" s="814"/>
      <c r="FA51" s="814"/>
      <c r="FB51" s="814"/>
      <c r="FC51" s="814"/>
      <c r="FD51" s="814"/>
      <c r="FE51" s="814"/>
      <c r="FF51" s="814"/>
      <c r="FG51" s="815"/>
      <c r="FH51" s="766"/>
      <c r="FI51" s="678">
        <f t="shared" si="931"/>
        <v>0</v>
      </c>
      <c r="FJ51" s="814"/>
      <c r="FK51" s="814"/>
      <c r="FL51" s="814"/>
      <c r="FM51" s="814"/>
      <c r="FN51" s="814"/>
      <c r="FO51" s="814"/>
      <c r="FP51" s="814"/>
      <c r="FQ51" s="814"/>
      <c r="FR51" s="814"/>
      <c r="FS51" s="814"/>
      <c r="FT51" s="814"/>
      <c r="FU51" s="814"/>
      <c r="FV51" s="814"/>
      <c r="FW51" s="814"/>
      <c r="FX51" s="814"/>
      <c r="FY51" s="815"/>
      <c r="FZ51" s="766"/>
      <c r="GA51" s="678">
        <f t="shared" si="932"/>
        <v>0</v>
      </c>
      <c r="GB51" s="814"/>
      <c r="GC51" s="814"/>
      <c r="GD51" s="814"/>
      <c r="GE51" s="814"/>
      <c r="GF51" s="814"/>
      <c r="GG51" s="814"/>
      <c r="GH51" s="814"/>
      <c r="GI51" s="814"/>
      <c r="GJ51" s="814"/>
      <c r="GK51" s="814"/>
      <c r="GL51" s="814"/>
      <c r="GM51" s="814"/>
      <c r="GN51" s="814"/>
      <c r="GO51" s="814"/>
      <c r="GP51" s="814"/>
      <c r="GQ51" s="815"/>
      <c r="GR51" s="766"/>
      <c r="GS51" s="678">
        <f t="shared" si="933"/>
        <v>0</v>
      </c>
      <c r="GT51" s="814"/>
      <c r="GU51" s="814"/>
      <c r="GV51" s="814"/>
      <c r="GW51" s="814"/>
      <c r="GX51" s="814"/>
      <c r="GY51" s="814"/>
      <c r="GZ51" s="814"/>
      <c r="HA51" s="814"/>
      <c r="HB51" s="814"/>
      <c r="HC51" s="814"/>
      <c r="HD51" s="814"/>
      <c r="HE51" s="814"/>
      <c r="HF51" s="698"/>
      <c r="HG51" s="698"/>
      <c r="HH51" s="698"/>
      <c r="HI51" s="795"/>
      <c r="HJ51" s="760"/>
    </row>
    <row r="52" spans="1:218" s="763" customFormat="1" ht="11.25">
      <c r="A52" s="734">
        <v>47</v>
      </c>
      <c r="B52" s="692" t="s">
        <v>177</v>
      </c>
      <c r="C52" s="678">
        <f t="shared" si="922"/>
        <v>0</v>
      </c>
      <c r="D52" s="814"/>
      <c r="E52" s="814"/>
      <c r="F52" s="814"/>
      <c r="G52" s="814"/>
      <c r="H52" s="814"/>
      <c r="I52" s="814"/>
      <c r="J52" s="814"/>
      <c r="K52" s="814"/>
      <c r="L52" s="814"/>
      <c r="M52" s="814"/>
      <c r="N52" s="814"/>
      <c r="O52" s="814"/>
      <c r="P52" s="814"/>
      <c r="Q52" s="814"/>
      <c r="R52" s="814"/>
      <c r="S52" s="815"/>
      <c r="T52" s="766"/>
      <c r="U52" s="678">
        <f t="shared" si="923"/>
        <v>0</v>
      </c>
      <c r="V52" s="814"/>
      <c r="W52" s="814"/>
      <c r="X52" s="814"/>
      <c r="Y52" s="814"/>
      <c r="Z52" s="814"/>
      <c r="AA52" s="814"/>
      <c r="AB52" s="814"/>
      <c r="AC52" s="814"/>
      <c r="AD52" s="814"/>
      <c r="AE52" s="814"/>
      <c r="AF52" s="814"/>
      <c r="AG52" s="814"/>
      <c r="AH52" s="814"/>
      <c r="AI52" s="814"/>
      <c r="AJ52" s="814"/>
      <c r="AK52" s="815"/>
      <c r="AL52" s="766"/>
      <c r="AM52" s="678">
        <f t="shared" si="924"/>
        <v>0</v>
      </c>
      <c r="AN52" s="814"/>
      <c r="AO52" s="814"/>
      <c r="AP52" s="814"/>
      <c r="AQ52" s="814"/>
      <c r="AR52" s="814"/>
      <c r="AS52" s="814"/>
      <c r="AT52" s="814"/>
      <c r="AU52" s="814"/>
      <c r="AV52" s="814"/>
      <c r="AW52" s="814"/>
      <c r="AX52" s="814"/>
      <c r="AY52" s="814"/>
      <c r="AZ52" s="814"/>
      <c r="BA52" s="814"/>
      <c r="BB52" s="814"/>
      <c r="BC52" s="816"/>
      <c r="BD52" s="766"/>
      <c r="BE52" s="678">
        <f t="shared" si="925"/>
        <v>0</v>
      </c>
      <c r="BF52" s="814"/>
      <c r="BG52" s="814"/>
      <c r="BH52" s="814"/>
      <c r="BI52" s="814"/>
      <c r="BJ52" s="814"/>
      <c r="BK52" s="814"/>
      <c r="BL52" s="814"/>
      <c r="BM52" s="814"/>
      <c r="BN52" s="814"/>
      <c r="BO52" s="814"/>
      <c r="BP52" s="814"/>
      <c r="BQ52" s="814"/>
      <c r="BR52" s="814"/>
      <c r="BS52" s="814"/>
      <c r="BT52" s="814"/>
      <c r="BU52" s="815"/>
      <c r="BV52" s="766"/>
      <c r="BW52" s="678">
        <f t="shared" si="926"/>
        <v>0</v>
      </c>
      <c r="BX52" s="814"/>
      <c r="BY52" s="814"/>
      <c r="BZ52" s="814"/>
      <c r="CA52" s="814"/>
      <c r="CB52" s="814"/>
      <c r="CC52" s="814"/>
      <c r="CD52" s="814"/>
      <c r="CE52" s="814"/>
      <c r="CF52" s="814"/>
      <c r="CG52" s="814"/>
      <c r="CH52" s="814"/>
      <c r="CI52" s="814"/>
      <c r="CJ52" s="814"/>
      <c r="CK52" s="814"/>
      <c r="CL52" s="814"/>
      <c r="CM52" s="815"/>
      <c r="CN52" s="766"/>
      <c r="CO52" s="678">
        <f t="shared" si="927"/>
        <v>0</v>
      </c>
      <c r="CP52" s="814"/>
      <c r="CQ52" s="814"/>
      <c r="CR52" s="814"/>
      <c r="CS52" s="814"/>
      <c r="CT52" s="814"/>
      <c r="CU52" s="814"/>
      <c r="CV52" s="814"/>
      <c r="CW52" s="814"/>
      <c r="CX52" s="814"/>
      <c r="CY52" s="814"/>
      <c r="CZ52" s="814"/>
      <c r="DA52" s="814"/>
      <c r="DB52" s="814"/>
      <c r="DC52" s="814"/>
      <c r="DD52" s="814"/>
      <c r="DE52" s="815"/>
      <c r="DF52" s="766"/>
      <c r="DG52" s="678">
        <f t="shared" si="928"/>
        <v>0</v>
      </c>
      <c r="DH52" s="814"/>
      <c r="DI52" s="814"/>
      <c r="DJ52" s="814"/>
      <c r="DK52" s="814"/>
      <c r="DL52" s="814"/>
      <c r="DM52" s="814"/>
      <c r="DN52" s="814"/>
      <c r="DO52" s="814"/>
      <c r="DP52" s="814"/>
      <c r="DQ52" s="814"/>
      <c r="DR52" s="814"/>
      <c r="DS52" s="814"/>
      <c r="DT52" s="814"/>
      <c r="DU52" s="814"/>
      <c r="DV52" s="814"/>
      <c r="DW52" s="815"/>
      <c r="DX52" s="766"/>
      <c r="DY52" s="678">
        <f t="shared" si="929"/>
        <v>0</v>
      </c>
      <c r="DZ52" s="814"/>
      <c r="EA52" s="814"/>
      <c r="EB52" s="814"/>
      <c r="EC52" s="814"/>
      <c r="ED52" s="814"/>
      <c r="EE52" s="814"/>
      <c r="EF52" s="814"/>
      <c r="EG52" s="814"/>
      <c r="EH52" s="814"/>
      <c r="EI52" s="814"/>
      <c r="EJ52" s="814"/>
      <c r="EK52" s="814"/>
      <c r="EL52" s="814"/>
      <c r="EM52" s="814"/>
      <c r="EN52" s="814"/>
      <c r="EO52" s="815"/>
      <c r="EP52" s="766"/>
      <c r="EQ52" s="678">
        <f t="shared" si="930"/>
        <v>0</v>
      </c>
      <c r="ER52" s="814"/>
      <c r="ES52" s="814"/>
      <c r="ET52" s="814"/>
      <c r="EU52" s="814"/>
      <c r="EV52" s="814"/>
      <c r="EW52" s="814"/>
      <c r="EX52" s="814"/>
      <c r="EY52" s="814"/>
      <c r="EZ52" s="814"/>
      <c r="FA52" s="814"/>
      <c r="FB52" s="814"/>
      <c r="FC52" s="814"/>
      <c r="FD52" s="814"/>
      <c r="FE52" s="814"/>
      <c r="FF52" s="814"/>
      <c r="FG52" s="815"/>
      <c r="FH52" s="766"/>
      <c r="FI52" s="678">
        <f t="shared" si="931"/>
        <v>0</v>
      </c>
      <c r="FJ52" s="814"/>
      <c r="FK52" s="814"/>
      <c r="FL52" s="814"/>
      <c r="FM52" s="814"/>
      <c r="FN52" s="814"/>
      <c r="FO52" s="814"/>
      <c r="FP52" s="814"/>
      <c r="FQ52" s="814"/>
      <c r="FR52" s="814"/>
      <c r="FS52" s="814"/>
      <c r="FT52" s="814"/>
      <c r="FU52" s="814"/>
      <c r="FV52" s="814"/>
      <c r="FW52" s="814"/>
      <c r="FX52" s="814"/>
      <c r="FY52" s="815"/>
      <c r="FZ52" s="766"/>
      <c r="GA52" s="678">
        <f t="shared" si="932"/>
        <v>0</v>
      </c>
      <c r="GB52" s="814"/>
      <c r="GC52" s="814"/>
      <c r="GD52" s="814"/>
      <c r="GE52" s="814"/>
      <c r="GF52" s="814"/>
      <c r="GG52" s="814"/>
      <c r="GH52" s="814"/>
      <c r="GI52" s="814"/>
      <c r="GJ52" s="814"/>
      <c r="GK52" s="814"/>
      <c r="GL52" s="814"/>
      <c r="GM52" s="814"/>
      <c r="GN52" s="814"/>
      <c r="GO52" s="814"/>
      <c r="GP52" s="814"/>
      <c r="GQ52" s="815"/>
      <c r="GR52" s="766"/>
      <c r="GS52" s="678">
        <f t="shared" si="933"/>
        <v>0</v>
      </c>
      <c r="GT52" s="814"/>
      <c r="GU52" s="814"/>
      <c r="GV52" s="814"/>
      <c r="GW52" s="814"/>
      <c r="GX52" s="814"/>
      <c r="GY52" s="814"/>
      <c r="GZ52" s="814"/>
      <c r="HA52" s="814"/>
      <c r="HB52" s="814"/>
      <c r="HC52" s="814"/>
      <c r="HD52" s="814"/>
      <c r="HE52" s="814"/>
      <c r="HF52" s="698"/>
      <c r="HG52" s="698"/>
      <c r="HH52" s="698"/>
      <c r="HI52" s="795"/>
      <c r="HJ52" s="760"/>
    </row>
    <row r="53" spans="1:218" s="763" customFormat="1" ht="11.25">
      <c r="A53" s="734">
        <v>48</v>
      </c>
      <c r="B53" s="692" t="s">
        <v>178</v>
      </c>
      <c r="C53" s="678">
        <f t="shared" ref="C53:O53" si="934">+C30-C49-C50-C51-C52</f>
        <v>0</v>
      </c>
      <c r="D53" s="680">
        <f t="shared" si="934"/>
        <v>0</v>
      </c>
      <c r="E53" s="680">
        <f t="shared" si="934"/>
        <v>0</v>
      </c>
      <c r="F53" s="680">
        <f t="shared" si="934"/>
        <v>0</v>
      </c>
      <c r="G53" s="680">
        <f t="shared" si="934"/>
        <v>0</v>
      </c>
      <c r="H53" s="680">
        <f t="shared" si="934"/>
        <v>0</v>
      </c>
      <c r="I53" s="680">
        <f t="shared" si="934"/>
        <v>0</v>
      </c>
      <c r="J53" s="680">
        <f t="shared" si="934"/>
        <v>0</v>
      </c>
      <c r="K53" s="680">
        <f t="shared" si="934"/>
        <v>0</v>
      </c>
      <c r="L53" s="680">
        <f t="shared" si="934"/>
        <v>0</v>
      </c>
      <c r="M53" s="680">
        <f t="shared" si="934"/>
        <v>0</v>
      </c>
      <c r="N53" s="680">
        <f t="shared" si="934"/>
        <v>0</v>
      </c>
      <c r="O53" s="680">
        <f t="shared" si="934"/>
        <v>0</v>
      </c>
      <c r="P53" s="814"/>
      <c r="Q53" s="814"/>
      <c r="R53" s="814"/>
      <c r="S53" s="815"/>
      <c r="T53" s="766"/>
      <c r="U53" s="678">
        <f t="shared" ref="U53:AG53" si="935">+U30-U49-U50-U51-U52</f>
        <v>0</v>
      </c>
      <c r="V53" s="680">
        <f t="shared" si="935"/>
        <v>0</v>
      </c>
      <c r="W53" s="680">
        <f t="shared" si="935"/>
        <v>0</v>
      </c>
      <c r="X53" s="680">
        <f t="shared" si="935"/>
        <v>0</v>
      </c>
      <c r="Y53" s="680">
        <f t="shared" si="935"/>
        <v>0</v>
      </c>
      <c r="Z53" s="680">
        <f t="shared" si="935"/>
        <v>0</v>
      </c>
      <c r="AA53" s="680">
        <f t="shared" si="935"/>
        <v>0</v>
      </c>
      <c r="AB53" s="680">
        <f t="shared" si="935"/>
        <v>0</v>
      </c>
      <c r="AC53" s="680">
        <f t="shared" si="935"/>
        <v>0</v>
      </c>
      <c r="AD53" s="680">
        <f t="shared" si="935"/>
        <v>0</v>
      </c>
      <c r="AE53" s="680">
        <f t="shared" si="935"/>
        <v>0</v>
      </c>
      <c r="AF53" s="680">
        <f t="shared" si="935"/>
        <v>0</v>
      </c>
      <c r="AG53" s="680">
        <f t="shared" si="935"/>
        <v>0</v>
      </c>
      <c r="AH53" s="814"/>
      <c r="AI53" s="814"/>
      <c r="AJ53" s="814"/>
      <c r="AK53" s="815"/>
      <c r="AL53" s="766"/>
      <c r="AM53" s="678">
        <f t="shared" ref="AM53:AY53" si="936">+AM30-AM49-AM50-AM51-AM52</f>
        <v>0</v>
      </c>
      <c r="AN53" s="680">
        <f t="shared" si="936"/>
        <v>0</v>
      </c>
      <c r="AO53" s="680">
        <f t="shared" si="936"/>
        <v>0</v>
      </c>
      <c r="AP53" s="680">
        <f t="shared" si="936"/>
        <v>0</v>
      </c>
      <c r="AQ53" s="680">
        <f t="shared" si="936"/>
        <v>0</v>
      </c>
      <c r="AR53" s="680">
        <f t="shared" si="936"/>
        <v>0</v>
      </c>
      <c r="AS53" s="680">
        <f t="shared" si="936"/>
        <v>0</v>
      </c>
      <c r="AT53" s="680">
        <f t="shared" si="936"/>
        <v>0</v>
      </c>
      <c r="AU53" s="680">
        <f t="shared" si="936"/>
        <v>0</v>
      </c>
      <c r="AV53" s="680">
        <f t="shared" si="936"/>
        <v>0</v>
      </c>
      <c r="AW53" s="680">
        <f t="shared" si="936"/>
        <v>0</v>
      </c>
      <c r="AX53" s="680">
        <f t="shared" si="936"/>
        <v>0</v>
      </c>
      <c r="AY53" s="680">
        <f t="shared" si="936"/>
        <v>0</v>
      </c>
      <c r="AZ53" s="814"/>
      <c r="BA53" s="814"/>
      <c r="BB53" s="814"/>
      <c r="BC53" s="816"/>
      <c r="BD53" s="766"/>
      <c r="BE53" s="678">
        <f t="shared" ref="BE53:BQ53" si="937">+BE30-BE49-BE50-BE51-BE52</f>
        <v>0</v>
      </c>
      <c r="BF53" s="680">
        <f t="shared" si="937"/>
        <v>0</v>
      </c>
      <c r="BG53" s="680">
        <f t="shared" si="937"/>
        <v>0</v>
      </c>
      <c r="BH53" s="680">
        <f t="shared" si="937"/>
        <v>0</v>
      </c>
      <c r="BI53" s="680">
        <f t="shared" si="937"/>
        <v>0</v>
      </c>
      <c r="BJ53" s="680">
        <f t="shared" si="937"/>
        <v>0</v>
      </c>
      <c r="BK53" s="680">
        <f t="shared" si="937"/>
        <v>0</v>
      </c>
      <c r="BL53" s="680">
        <f t="shared" si="937"/>
        <v>0</v>
      </c>
      <c r="BM53" s="680">
        <f t="shared" si="937"/>
        <v>0</v>
      </c>
      <c r="BN53" s="680">
        <f t="shared" si="937"/>
        <v>0</v>
      </c>
      <c r="BO53" s="680">
        <f t="shared" si="937"/>
        <v>0</v>
      </c>
      <c r="BP53" s="680">
        <f t="shared" si="937"/>
        <v>0</v>
      </c>
      <c r="BQ53" s="680">
        <f t="shared" si="937"/>
        <v>0</v>
      </c>
      <c r="BR53" s="814"/>
      <c r="BS53" s="814"/>
      <c r="BT53" s="814"/>
      <c r="BU53" s="815"/>
      <c r="BV53" s="766"/>
      <c r="BW53" s="678">
        <f t="shared" ref="BW53:CI53" si="938">+BW30-BW49-BW50-BW51-BW52</f>
        <v>0</v>
      </c>
      <c r="BX53" s="680">
        <f t="shared" si="938"/>
        <v>0</v>
      </c>
      <c r="BY53" s="680">
        <f t="shared" si="938"/>
        <v>0</v>
      </c>
      <c r="BZ53" s="680">
        <f t="shared" si="938"/>
        <v>0</v>
      </c>
      <c r="CA53" s="680">
        <f t="shared" si="938"/>
        <v>0</v>
      </c>
      <c r="CB53" s="680">
        <f t="shared" si="938"/>
        <v>0</v>
      </c>
      <c r="CC53" s="680">
        <f t="shared" si="938"/>
        <v>0</v>
      </c>
      <c r="CD53" s="680">
        <f t="shared" si="938"/>
        <v>0</v>
      </c>
      <c r="CE53" s="680">
        <f t="shared" si="938"/>
        <v>0</v>
      </c>
      <c r="CF53" s="680">
        <f t="shared" si="938"/>
        <v>0</v>
      </c>
      <c r="CG53" s="680">
        <f t="shared" si="938"/>
        <v>0</v>
      </c>
      <c r="CH53" s="680">
        <f t="shared" si="938"/>
        <v>0</v>
      </c>
      <c r="CI53" s="680">
        <f t="shared" si="938"/>
        <v>0</v>
      </c>
      <c r="CJ53" s="814"/>
      <c r="CK53" s="814"/>
      <c r="CL53" s="814"/>
      <c r="CM53" s="815"/>
      <c r="CN53" s="766"/>
      <c r="CO53" s="678">
        <f t="shared" ref="CO53:DA53" si="939">+CO30-CO49-CO50-CO51-CO52</f>
        <v>0</v>
      </c>
      <c r="CP53" s="680">
        <f t="shared" si="939"/>
        <v>0</v>
      </c>
      <c r="CQ53" s="680">
        <f t="shared" si="939"/>
        <v>0</v>
      </c>
      <c r="CR53" s="680">
        <f t="shared" si="939"/>
        <v>0</v>
      </c>
      <c r="CS53" s="680">
        <f t="shared" si="939"/>
        <v>0</v>
      </c>
      <c r="CT53" s="680">
        <f t="shared" si="939"/>
        <v>0</v>
      </c>
      <c r="CU53" s="680">
        <f t="shared" si="939"/>
        <v>0</v>
      </c>
      <c r="CV53" s="680">
        <f t="shared" si="939"/>
        <v>0</v>
      </c>
      <c r="CW53" s="680">
        <f t="shared" si="939"/>
        <v>0</v>
      </c>
      <c r="CX53" s="680">
        <f t="shared" si="939"/>
        <v>0</v>
      </c>
      <c r="CY53" s="680">
        <f t="shared" si="939"/>
        <v>0</v>
      </c>
      <c r="CZ53" s="680">
        <f t="shared" si="939"/>
        <v>0</v>
      </c>
      <c r="DA53" s="680">
        <f t="shared" si="939"/>
        <v>0</v>
      </c>
      <c r="DB53" s="814"/>
      <c r="DC53" s="814"/>
      <c r="DD53" s="814"/>
      <c r="DE53" s="815"/>
      <c r="DF53" s="766"/>
      <c r="DG53" s="678">
        <f t="shared" ref="DG53:DS53" si="940">+DG30-DG49-DG50-DG51-DG52</f>
        <v>0</v>
      </c>
      <c r="DH53" s="680">
        <f t="shared" si="940"/>
        <v>0</v>
      </c>
      <c r="DI53" s="680">
        <f t="shared" si="940"/>
        <v>0</v>
      </c>
      <c r="DJ53" s="680">
        <f t="shared" si="940"/>
        <v>0</v>
      </c>
      <c r="DK53" s="680">
        <f t="shared" si="940"/>
        <v>0</v>
      </c>
      <c r="DL53" s="680">
        <f t="shared" si="940"/>
        <v>0</v>
      </c>
      <c r="DM53" s="680">
        <f t="shared" si="940"/>
        <v>0</v>
      </c>
      <c r="DN53" s="680">
        <f t="shared" si="940"/>
        <v>0</v>
      </c>
      <c r="DO53" s="680">
        <f t="shared" si="940"/>
        <v>0</v>
      </c>
      <c r="DP53" s="680">
        <f t="shared" si="940"/>
        <v>0</v>
      </c>
      <c r="DQ53" s="680">
        <f t="shared" si="940"/>
        <v>0</v>
      </c>
      <c r="DR53" s="680">
        <f t="shared" si="940"/>
        <v>0</v>
      </c>
      <c r="DS53" s="680">
        <f t="shared" si="940"/>
        <v>0</v>
      </c>
      <c r="DT53" s="814"/>
      <c r="DU53" s="814"/>
      <c r="DV53" s="814"/>
      <c r="DW53" s="815"/>
      <c r="DX53" s="766"/>
      <c r="DY53" s="678">
        <f t="shared" ref="DY53:EK53" si="941">+DY30-DY49-DY50-DY51-DY52</f>
        <v>0</v>
      </c>
      <c r="DZ53" s="680">
        <f t="shared" si="941"/>
        <v>0</v>
      </c>
      <c r="EA53" s="680">
        <f t="shared" si="941"/>
        <v>0</v>
      </c>
      <c r="EB53" s="680">
        <f t="shared" si="941"/>
        <v>0</v>
      </c>
      <c r="EC53" s="680">
        <f t="shared" si="941"/>
        <v>0</v>
      </c>
      <c r="ED53" s="680">
        <f t="shared" si="941"/>
        <v>0</v>
      </c>
      <c r="EE53" s="680">
        <f t="shared" si="941"/>
        <v>0</v>
      </c>
      <c r="EF53" s="680">
        <f t="shared" si="941"/>
        <v>0</v>
      </c>
      <c r="EG53" s="680">
        <f t="shared" si="941"/>
        <v>0</v>
      </c>
      <c r="EH53" s="680">
        <f t="shared" si="941"/>
        <v>0</v>
      </c>
      <c r="EI53" s="680">
        <f t="shared" si="941"/>
        <v>0</v>
      </c>
      <c r="EJ53" s="680">
        <f t="shared" si="941"/>
        <v>0</v>
      </c>
      <c r="EK53" s="680">
        <f t="shared" si="941"/>
        <v>0</v>
      </c>
      <c r="EL53" s="814"/>
      <c r="EM53" s="814"/>
      <c r="EN53" s="814"/>
      <c r="EO53" s="815"/>
      <c r="EP53" s="766"/>
      <c r="EQ53" s="678">
        <f t="shared" ref="EQ53:FC53" si="942">+EQ30-EQ49-EQ50-EQ51-EQ52</f>
        <v>0</v>
      </c>
      <c r="ER53" s="680">
        <f t="shared" si="942"/>
        <v>0</v>
      </c>
      <c r="ES53" s="680">
        <f t="shared" si="942"/>
        <v>0</v>
      </c>
      <c r="ET53" s="680">
        <f t="shared" si="942"/>
        <v>0</v>
      </c>
      <c r="EU53" s="680">
        <f t="shared" si="942"/>
        <v>0</v>
      </c>
      <c r="EV53" s="680">
        <f t="shared" si="942"/>
        <v>0</v>
      </c>
      <c r="EW53" s="680">
        <f t="shared" si="942"/>
        <v>0</v>
      </c>
      <c r="EX53" s="680">
        <f t="shared" si="942"/>
        <v>0</v>
      </c>
      <c r="EY53" s="680">
        <f t="shared" si="942"/>
        <v>0</v>
      </c>
      <c r="EZ53" s="680">
        <f t="shared" si="942"/>
        <v>0</v>
      </c>
      <c r="FA53" s="680">
        <f t="shared" si="942"/>
        <v>0</v>
      </c>
      <c r="FB53" s="680">
        <f t="shared" si="942"/>
        <v>0</v>
      </c>
      <c r="FC53" s="680">
        <f t="shared" si="942"/>
        <v>0</v>
      </c>
      <c r="FD53" s="814"/>
      <c r="FE53" s="814"/>
      <c r="FF53" s="814"/>
      <c r="FG53" s="815"/>
      <c r="FH53" s="766"/>
      <c r="FI53" s="678">
        <f t="shared" ref="FI53:FU53" si="943">+FI30-FI49-FI50-FI51-FI52</f>
        <v>0</v>
      </c>
      <c r="FJ53" s="680">
        <f t="shared" si="943"/>
        <v>0</v>
      </c>
      <c r="FK53" s="680">
        <f t="shared" si="943"/>
        <v>0</v>
      </c>
      <c r="FL53" s="680">
        <f t="shared" si="943"/>
        <v>0</v>
      </c>
      <c r="FM53" s="680">
        <f t="shared" si="943"/>
        <v>0</v>
      </c>
      <c r="FN53" s="680">
        <f t="shared" si="943"/>
        <v>0</v>
      </c>
      <c r="FO53" s="680">
        <f t="shared" si="943"/>
        <v>0</v>
      </c>
      <c r="FP53" s="680">
        <f t="shared" si="943"/>
        <v>0</v>
      </c>
      <c r="FQ53" s="680">
        <f t="shared" si="943"/>
        <v>0</v>
      </c>
      <c r="FR53" s="680">
        <f t="shared" si="943"/>
        <v>0</v>
      </c>
      <c r="FS53" s="680">
        <f t="shared" si="943"/>
        <v>0</v>
      </c>
      <c r="FT53" s="680">
        <f t="shared" si="943"/>
        <v>0</v>
      </c>
      <c r="FU53" s="680">
        <f t="shared" si="943"/>
        <v>0</v>
      </c>
      <c r="FV53" s="814"/>
      <c r="FW53" s="814"/>
      <c r="FX53" s="814"/>
      <c r="FY53" s="815"/>
      <c r="FZ53" s="766"/>
      <c r="GA53" s="678">
        <f t="shared" ref="GA53:GM53" si="944">+GA30-GA49-GA50-GA51-GA52</f>
        <v>0</v>
      </c>
      <c r="GB53" s="680">
        <f t="shared" si="944"/>
        <v>0</v>
      </c>
      <c r="GC53" s="680">
        <f t="shared" si="944"/>
        <v>0</v>
      </c>
      <c r="GD53" s="680">
        <f t="shared" si="944"/>
        <v>0</v>
      </c>
      <c r="GE53" s="680">
        <f t="shared" si="944"/>
        <v>0</v>
      </c>
      <c r="GF53" s="680">
        <f t="shared" si="944"/>
        <v>0</v>
      </c>
      <c r="GG53" s="680">
        <f t="shared" si="944"/>
        <v>0</v>
      </c>
      <c r="GH53" s="680">
        <f t="shared" si="944"/>
        <v>0</v>
      </c>
      <c r="GI53" s="680">
        <f t="shared" si="944"/>
        <v>0</v>
      </c>
      <c r="GJ53" s="680">
        <f t="shared" si="944"/>
        <v>0</v>
      </c>
      <c r="GK53" s="680">
        <f t="shared" si="944"/>
        <v>0</v>
      </c>
      <c r="GL53" s="680">
        <f t="shared" si="944"/>
        <v>0</v>
      </c>
      <c r="GM53" s="680">
        <f t="shared" si="944"/>
        <v>0</v>
      </c>
      <c r="GN53" s="814"/>
      <c r="GO53" s="814"/>
      <c r="GP53" s="814"/>
      <c r="GQ53" s="815"/>
      <c r="GR53" s="766"/>
      <c r="GS53" s="678">
        <f t="shared" ref="GS53:HE53" si="945">+GS30-GS49-GS50-GS51-GS52</f>
        <v>0</v>
      </c>
      <c r="GT53" s="680">
        <f t="shared" si="945"/>
        <v>0</v>
      </c>
      <c r="GU53" s="680">
        <f t="shared" si="945"/>
        <v>0</v>
      </c>
      <c r="GV53" s="680">
        <f t="shared" si="945"/>
        <v>0</v>
      </c>
      <c r="GW53" s="680">
        <f t="shared" si="945"/>
        <v>0</v>
      </c>
      <c r="GX53" s="680">
        <f t="shared" si="945"/>
        <v>0</v>
      </c>
      <c r="GY53" s="680">
        <f t="shared" si="945"/>
        <v>0</v>
      </c>
      <c r="GZ53" s="680">
        <f t="shared" si="945"/>
        <v>0</v>
      </c>
      <c r="HA53" s="680">
        <f t="shared" si="945"/>
        <v>0</v>
      </c>
      <c r="HB53" s="680">
        <f t="shared" si="945"/>
        <v>0</v>
      </c>
      <c r="HC53" s="680">
        <f t="shared" si="945"/>
        <v>0</v>
      </c>
      <c r="HD53" s="680">
        <f t="shared" si="945"/>
        <v>0</v>
      </c>
      <c r="HE53" s="680">
        <f t="shared" si="945"/>
        <v>0</v>
      </c>
      <c r="HF53" s="698"/>
      <c r="HG53" s="698"/>
      <c r="HH53" s="698"/>
      <c r="HI53" s="795"/>
      <c r="HJ53" s="760"/>
    </row>
    <row r="54" spans="1:218" s="5" customFormat="1" ht="12" thickBot="1">
      <c r="A54" s="784">
        <v>49</v>
      </c>
      <c r="B54" s="699" t="s">
        <v>179</v>
      </c>
      <c r="C54" s="837">
        <f>SUM(C48:C53)</f>
        <v>0</v>
      </c>
      <c r="D54" s="700">
        <f t="shared" ref="D54:S54" si="946">SUM(D48:D53)</f>
        <v>0</v>
      </c>
      <c r="E54" s="700">
        <f t="shared" si="946"/>
        <v>0</v>
      </c>
      <c r="F54" s="700">
        <f t="shared" si="946"/>
        <v>0</v>
      </c>
      <c r="G54" s="700">
        <f t="shared" si="946"/>
        <v>0</v>
      </c>
      <c r="H54" s="700">
        <f t="shared" si="946"/>
        <v>0</v>
      </c>
      <c r="I54" s="700">
        <f t="shared" si="946"/>
        <v>0</v>
      </c>
      <c r="J54" s="700">
        <f t="shared" si="946"/>
        <v>0</v>
      </c>
      <c r="K54" s="700">
        <f t="shared" si="946"/>
        <v>0</v>
      </c>
      <c r="L54" s="700">
        <f t="shared" si="946"/>
        <v>0</v>
      </c>
      <c r="M54" s="700">
        <f t="shared" si="946"/>
        <v>0</v>
      </c>
      <c r="N54" s="700">
        <f t="shared" si="946"/>
        <v>0</v>
      </c>
      <c r="O54" s="700">
        <f t="shared" si="946"/>
        <v>0</v>
      </c>
      <c r="P54" s="700">
        <f t="shared" si="946"/>
        <v>0</v>
      </c>
      <c r="Q54" s="700">
        <f t="shared" si="946"/>
        <v>0</v>
      </c>
      <c r="R54" s="700">
        <f t="shared" si="946"/>
        <v>0</v>
      </c>
      <c r="S54" s="796">
        <f t="shared" si="946"/>
        <v>0</v>
      </c>
      <c r="T54" s="834"/>
      <c r="U54" s="837">
        <f>SUM(U48:U53)</f>
        <v>0</v>
      </c>
      <c r="V54" s="700">
        <f t="shared" ref="V54" si="947">SUM(V48:V53)</f>
        <v>0</v>
      </c>
      <c r="W54" s="700">
        <f t="shared" ref="W54" si="948">SUM(W48:W53)</f>
        <v>0</v>
      </c>
      <c r="X54" s="700">
        <f t="shared" ref="X54" si="949">SUM(X48:X53)</f>
        <v>0</v>
      </c>
      <c r="Y54" s="700">
        <f t="shared" ref="Y54" si="950">SUM(Y48:Y53)</f>
        <v>0</v>
      </c>
      <c r="Z54" s="700">
        <f t="shared" ref="Z54" si="951">SUM(Z48:Z53)</f>
        <v>0</v>
      </c>
      <c r="AA54" s="700">
        <f t="shared" ref="AA54" si="952">SUM(AA48:AA53)</f>
        <v>0</v>
      </c>
      <c r="AB54" s="700">
        <f t="shared" ref="AB54" si="953">SUM(AB48:AB53)</f>
        <v>0</v>
      </c>
      <c r="AC54" s="700">
        <f t="shared" ref="AC54" si="954">SUM(AC48:AC53)</f>
        <v>0</v>
      </c>
      <c r="AD54" s="700">
        <f t="shared" ref="AD54" si="955">SUM(AD48:AD53)</f>
        <v>0</v>
      </c>
      <c r="AE54" s="700">
        <f t="shared" ref="AE54" si="956">SUM(AE48:AE53)</f>
        <v>0</v>
      </c>
      <c r="AF54" s="700">
        <f t="shared" ref="AF54" si="957">SUM(AF48:AF53)</f>
        <v>0</v>
      </c>
      <c r="AG54" s="700">
        <f t="shared" ref="AG54" si="958">SUM(AG48:AG53)</f>
        <v>0</v>
      </c>
      <c r="AH54" s="700">
        <f t="shared" ref="AH54" si="959">SUM(AH48:AH53)</f>
        <v>0</v>
      </c>
      <c r="AI54" s="700">
        <f t="shared" ref="AI54" si="960">SUM(AI48:AI53)</f>
        <v>0</v>
      </c>
      <c r="AJ54" s="700">
        <f t="shared" ref="AJ54" si="961">SUM(AJ48:AJ53)</f>
        <v>0</v>
      </c>
      <c r="AK54" s="796">
        <f t="shared" ref="AK54" si="962">SUM(AK48:AK53)</f>
        <v>0</v>
      </c>
      <c r="AL54" s="834"/>
      <c r="AM54" s="837">
        <f>SUM(AM48:AM53)</f>
        <v>0</v>
      </c>
      <c r="AN54" s="700">
        <f t="shared" ref="AN54" si="963">SUM(AN48:AN53)</f>
        <v>0</v>
      </c>
      <c r="AO54" s="700">
        <f t="shared" ref="AO54" si="964">SUM(AO48:AO53)</f>
        <v>0</v>
      </c>
      <c r="AP54" s="700">
        <f t="shared" ref="AP54" si="965">SUM(AP48:AP53)</f>
        <v>0</v>
      </c>
      <c r="AQ54" s="700">
        <f t="shared" ref="AQ54" si="966">SUM(AQ48:AQ53)</f>
        <v>0</v>
      </c>
      <c r="AR54" s="700">
        <f t="shared" ref="AR54" si="967">SUM(AR48:AR53)</f>
        <v>0</v>
      </c>
      <c r="AS54" s="700">
        <f t="shared" ref="AS54" si="968">SUM(AS48:AS53)</f>
        <v>0</v>
      </c>
      <c r="AT54" s="700">
        <f t="shared" ref="AT54" si="969">SUM(AT48:AT53)</f>
        <v>0</v>
      </c>
      <c r="AU54" s="700">
        <f t="shared" ref="AU54" si="970">SUM(AU48:AU53)</f>
        <v>0</v>
      </c>
      <c r="AV54" s="700">
        <f t="shared" ref="AV54" si="971">SUM(AV48:AV53)</f>
        <v>0</v>
      </c>
      <c r="AW54" s="700">
        <f t="shared" ref="AW54" si="972">SUM(AW48:AW53)</f>
        <v>0</v>
      </c>
      <c r="AX54" s="700">
        <f t="shared" ref="AX54" si="973">SUM(AX48:AX53)</f>
        <v>0</v>
      </c>
      <c r="AY54" s="700">
        <f t="shared" ref="AY54" si="974">SUM(AY48:AY53)</f>
        <v>0</v>
      </c>
      <c r="AZ54" s="700">
        <f t="shared" ref="AZ54" si="975">SUM(AZ48:AZ53)</f>
        <v>0</v>
      </c>
      <c r="BA54" s="700">
        <f t="shared" ref="BA54" si="976">SUM(BA48:BA53)</f>
        <v>0</v>
      </c>
      <c r="BB54" s="700">
        <f t="shared" ref="BB54" si="977">SUM(BB48:BB53)</f>
        <v>0</v>
      </c>
      <c r="BC54" s="838">
        <f t="shared" ref="BC54" si="978">SUM(BC48:BC53)</f>
        <v>0</v>
      </c>
      <c r="BD54" s="834"/>
      <c r="BE54" s="837">
        <f>SUM(BE48:BE53)</f>
        <v>0</v>
      </c>
      <c r="BF54" s="700">
        <f t="shared" ref="BF54" si="979">SUM(BF48:BF53)</f>
        <v>0</v>
      </c>
      <c r="BG54" s="700">
        <f t="shared" ref="BG54" si="980">SUM(BG48:BG53)</f>
        <v>0</v>
      </c>
      <c r="BH54" s="700">
        <f t="shared" ref="BH54" si="981">SUM(BH48:BH53)</f>
        <v>0</v>
      </c>
      <c r="BI54" s="700">
        <f t="shared" ref="BI54" si="982">SUM(BI48:BI53)</f>
        <v>0</v>
      </c>
      <c r="BJ54" s="700">
        <f t="shared" ref="BJ54" si="983">SUM(BJ48:BJ53)</f>
        <v>0</v>
      </c>
      <c r="BK54" s="700">
        <f t="shared" ref="BK54" si="984">SUM(BK48:BK53)</f>
        <v>0</v>
      </c>
      <c r="BL54" s="700">
        <f t="shared" ref="BL54" si="985">SUM(BL48:BL53)</f>
        <v>0</v>
      </c>
      <c r="BM54" s="700">
        <f t="shared" ref="BM54" si="986">SUM(BM48:BM53)</f>
        <v>0</v>
      </c>
      <c r="BN54" s="700">
        <f t="shared" ref="BN54" si="987">SUM(BN48:BN53)</f>
        <v>0</v>
      </c>
      <c r="BO54" s="700">
        <f t="shared" ref="BO54" si="988">SUM(BO48:BO53)</f>
        <v>0</v>
      </c>
      <c r="BP54" s="700">
        <f t="shared" ref="BP54" si="989">SUM(BP48:BP53)</f>
        <v>0</v>
      </c>
      <c r="BQ54" s="700">
        <f t="shared" ref="BQ54" si="990">SUM(BQ48:BQ53)</f>
        <v>0</v>
      </c>
      <c r="BR54" s="700">
        <f t="shared" ref="BR54" si="991">SUM(BR48:BR53)</f>
        <v>0</v>
      </c>
      <c r="BS54" s="700">
        <f t="shared" ref="BS54" si="992">SUM(BS48:BS53)</f>
        <v>0</v>
      </c>
      <c r="BT54" s="700">
        <f t="shared" ref="BT54" si="993">SUM(BT48:BT53)</f>
        <v>0</v>
      </c>
      <c r="BU54" s="796">
        <f t="shared" ref="BU54" si="994">SUM(BU48:BU53)</f>
        <v>0</v>
      </c>
      <c r="BV54" s="834"/>
      <c r="BW54" s="837">
        <f>SUM(BW48:BW53)</f>
        <v>0</v>
      </c>
      <c r="BX54" s="700">
        <f t="shared" ref="BX54" si="995">SUM(BX48:BX53)</f>
        <v>0</v>
      </c>
      <c r="BY54" s="700">
        <f t="shared" ref="BY54" si="996">SUM(BY48:BY53)</f>
        <v>0</v>
      </c>
      <c r="BZ54" s="700">
        <f t="shared" ref="BZ54" si="997">SUM(BZ48:BZ53)</f>
        <v>0</v>
      </c>
      <c r="CA54" s="700">
        <f t="shared" ref="CA54" si="998">SUM(CA48:CA53)</f>
        <v>0</v>
      </c>
      <c r="CB54" s="700">
        <f t="shared" ref="CB54" si="999">SUM(CB48:CB53)</f>
        <v>0</v>
      </c>
      <c r="CC54" s="700">
        <f t="shared" ref="CC54" si="1000">SUM(CC48:CC53)</f>
        <v>0</v>
      </c>
      <c r="CD54" s="700">
        <f t="shared" ref="CD54" si="1001">SUM(CD48:CD53)</f>
        <v>0</v>
      </c>
      <c r="CE54" s="700">
        <f t="shared" ref="CE54" si="1002">SUM(CE48:CE53)</f>
        <v>0</v>
      </c>
      <c r="CF54" s="700">
        <f t="shared" ref="CF54" si="1003">SUM(CF48:CF53)</f>
        <v>0</v>
      </c>
      <c r="CG54" s="700">
        <f t="shared" ref="CG54" si="1004">SUM(CG48:CG53)</f>
        <v>0</v>
      </c>
      <c r="CH54" s="700">
        <f t="shared" ref="CH54" si="1005">SUM(CH48:CH53)</f>
        <v>0</v>
      </c>
      <c r="CI54" s="700">
        <f t="shared" ref="CI54" si="1006">SUM(CI48:CI53)</f>
        <v>0</v>
      </c>
      <c r="CJ54" s="700">
        <f t="shared" ref="CJ54" si="1007">SUM(CJ48:CJ53)</f>
        <v>0</v>
      </c>
      <c r="CK54" s="700">
        <f t="shared" ref="CK54" si="1008">SUM(CK48:CK53)</f>
        <v>0</v>
      </c>
      <c r="CL54" s="700">
        <f t="shared" ref="CL54" si="1009">SUM(CL48:CL53)</f>
        <v>0</v>
      </c>
      <c r="CM54" s="796">
        <f t="shared" ref="CM54" si="1010">SUM(CM48:CM53)</f>
        <v>0</v>
      </c>
      <c r="CN54" s="834"/>
      <c r="CO54" s="837">
        <f>SUM(CO48:CO53)</f>
        <v>0</v>
      </c>
      <c r="CP54" s="700">
        <f t="shared" ref="CP54" si="1011">SUM(CP48:CP53)</f>
        <v>0</v>
      </c>
      <c r="CQ54" s="700">
        <f t="shared" ref="CQ54" si="1012">SUM(CQ48:CQ53)</f>
        <v>0</v>
      </c>
      <c r="CR54" s="700">
        <f t="shared" ref="CR54" si="1013">SUM(CR48:CR53)</f>
        <v>0</v>
      </c>
      <c r="CS54" s="700">
        <f t="shared" ref="CS54" si="1014">SUM(CS48:CS53)</f>
        <v>0</v>
      </c>
      <c r="CT54" s="700">
        <f t="shared" ref="CT54" si="1015">SUM(CT48:CT53)</f>
        <v>0</v>
      </c>
      <c r="CU54" s="700">
        <f t="shared" ref="CU54" si="1016">SUM(CU48:CU53)</f>
        <v>0</v>
      </c>
      <c r="CV54" s="700">
        <f t="shared" ref="CV54" si="1017">SUM(CV48:CV53)</f>
        <v>0</v>
      </c>
      <c r="CW54" s="700">
        <f t="shared" ref="CW54" si="1018">SUM(CW48:CW53)</f>
        <v>0</v>
      </c>
      <c r="CX54" s="700">
        <f t="shared" ref="CX54" si="1019">SUM(CX48:CX53)</f>
        <v>0</v>
      </c>
      <c r="CY54" s="700">
        <f t="shared" ref="CY54" si="1020">SUM(CY48:CY53)</f>
        <v>0</v>
      </c>
      <c r="CZ54" s="700">
        <f t="shared" ref="CZ54" si="1021">SUM(CZ48:CZ53)</f>
        <v>0</v>
      </c>
      <c r="DA54" s="700">
        <f t="shared" ref="DA54" si="1022">SUM(DA48:DA53)</f>
        <v>0</v>
      </c>
      <c r="DB54" s="700">
        <f t="shared" ref="DB54" si="1023">SUM(DB48:DB53)</f>
        <v>0</v>
      </c>
      <c r="DC54" s="700">
        <f t="shared" ref="DC54" si="1024">SUM(DC48:DC53)</f>
        <v>0</v>
      </c>
      <c r="DD54" s="700">
        <f t="shared" ref="DD54" si="1025">SUM(DD48:DD53)</f>
        <v>0</v>
      </c>
      <c r="DE54" s="796">
        <f t="shared" ref="DE54" si="1026">SUM(DE48:DE53)</f>
        <v>0</v>
      </c>
      <c r="DF54" s="834"/>
      <c r="DG54" s="837">
        <f>SUM(DG48:DG53)</f>
        <v>0</v>
      </c>
      <c r="DH54" s="700">
        <f t="shared" ref="DH54" si="1027">SUM(DH48:DH53)</f>
        <v>0</v>
      </c>
      <c r="DI54" s="700">
        <f t="shared" ref="DI54" si="1028">SUM(DI48:DI53)</f>
        <v>0</v>
      </c>
      <c r="DJ54" s="700">
        <f t="shared" ref="DJ54" si="1029">SUM(DJ48:DJ53)</f>
        <v>0</v>
      </c>
      <c r="DK54" s="700">
        <f t="shared" ref="DK54" si="1030">SUM(DK48:DK53)</f>
        <v>0</v>
      </c>
      <c r="DL54" s="700">
        <f t="shared" ref="DL54" si="1031">SUM(DL48:DL53)</f>
        <v>0</v>
      </c>
      <c r="DM54" s="700">
        <f t="shared" ref="DM54" si="1032">SUM(DM48:DM53)</f>
        <v>0</v>
      </c>
      <c r="DN54" s="700">
        <f t="shared" ref="DN54" si="1033">SUM(DN48:DN53)</f>
        <v>0</v>
      </c>
      <c r="DO54" s="700">
        <f t="shared" ref="DO54" si="1034">SUM(DO48:DO53)</f>
        <v>0</v>
      </c>
      <c r="DP54" s="700">
        <f t="shared" ref="DP54" si="1035">SUM(DP48:DP53)</f>
        <v>0</v>
      </c>
      <c r="DQ54" s="700">
        <f t="shared" ref="DQ54" si="1036">SUM(DQ48:DQ53)</f>
        <v>0</v>
      </c>
      <c r="DR54" s="700">
        <f t="shared" ref="DR54" si="1037">SUM(DR48:DR53)</f>
        <v>0</v>
      </c>
      <c r="DS54" s="700">
        <f t="shared" ref="DS54" si="1038">SUM(DS48:DS53)</f>
        <v>0</v>
      </c>
      <c r="DT54" s="700">
        <f t="shared" ref="DT54" si="1039">SUM(DT48:DT53)</f>
        <v>0</v>
      </c>
      <c r="DU54" s="700">
        <f t="shared" ref="DU54" si="1040">SUM(DU48:DU53)</f>
        <v>0</v>
      </c>
      <c r="DV54" s="700">
        <f t="shared" ref="DV54" si="1041">SUM(DV48:DV53)</f>
        <v>0</v>
      </c>
      <c r="DW54" s="796">
        <f t="shared" ref="DW54" si="1042">SUM(DW48:DW53)</f>
        <v>0</v>
      </c>
      <c r="DX54" s="834"/>
      <c r="DY54" s="837">
        <f>SUM(DY48:DY53)</f>
        <v>0</v>
      </c>
      <c r="DZ54" s="700">
        <f t="shared" ref="DZ54" si="1043">SUM(DZ48:DZ53)</f>
        <v>0</v>
      </c>
      <c r="EA54" s="700">
        <f t="shared" ref="EA54" si="1044">SUM(EA48:EA53)</f>
        <v>0</v>
      </c>
      <c r="EB54" s="700">
        <f t="shared" ref="EB54" si="1045">SUM(EB48:EB53)</f>
        <v>0</v>
      </c>
      <c r="EC54" s="700">
        <f t="shared" ref="EC54" si="1046">SUM(EC48:EC53)</f>
        <v>0</v>
      </c>
      <c r="ED54" s="700">
        <f t="shared" ref="ED54" si="1047">SUM(ED48:ED53)</f>
        <v>0</v>
      </c>
      <c r="EE54" s="700">
        <f t="shared" ref="EE54" si="1048">SUM(EE48:EE53)</f>
        <v>0</v>
      </c>
      <c r="EF54" s="700">
        <f t="shared" ref="EF54" si="1049">SUM(EF48:EF53)</f>
        <v>0</v>
      </c>
      <c r="EG54" s="700">
        <f t="shared" ref="EG54" si="1050">SUM(EG48:EG53)</f>
        <v>0</v>
      </c>
      <c r="EH54" s="700">
        <f t="shared" ref="EH54" si="1051">SUM(EH48:EH53)</f>
        <v>0</v>
      </c>
      <c r="EI54" s="700">
        <f t="shared" ref="EI54" si="1052">SUM(EI48:EI53)</f>
        <v>0</v>
      </c>
      <c r="EJ54" s="700">
        <f t="shared" ref="EJ54" si="1053">SUM(EJ48:EJ53)</f>
        <v>0</v>
      </c>
      <c r="EK54" s="700">
        <f t="shared" ref="EK54" si="1054">SUM(EK48:EK53)</f>
        <v>0</v>
      </c>
      <c r="EL54" s="700">
        <f t="shared" ref="EL54" si="1055">SUM(EL48:EL53)</f>
        <v>0</v>
      </c>
      <c r="EM54" s="700">
        <f t="shared" ref="EM54" si="1056">SUM(EM48:EM53)</f>
        <v>0</v>
      </c>
      <c r="EN54" s="700">
        <f t="shared" ref="EN54" si="1057">SUM(EN48:EN53)</f>
        <v>0</v>
      </c>
      <c r="EO54" s="796">
        <f t="shared" ref="EO54" si="1058">SUM(EO48:EO53)</f>
        <v>0</v>
      </c>
      <c r="EP54" s="834"/>
      <c r="EQ54" s="837">
        <f>SUM(EQ48:EQ53)</f>
        <v>0</v>
      </c>
      <c r="ER54" s="700">
        <f t="shared" ref="ER54" si="1059">SUM(ER48:ER53)</f>
        <v>0</v>
      </c>
      <c r="ES54" s="700">
        <f t="shared" ref="ES54" si="1060">SUM(ES48:ES53)</f>
        <v>0</v>
      </c>
      <c r="ET54" s="700">
        <f t="shared" ref="ET54" si="1061">SUM(ET48:ET53)</f>
        <v>0</v>
      </c>
      <c r="EU54" s="700">
        <f t="shared" ref="EU54" si="1062">SUM(EU48:EU53)</f>
        <v>0</v>
      </c>
      <c r="EV54" s="700">
        <f t="shared" ref="EV54" si="1063">SUM(EV48:EV53)</f>
        <v>0</v>
      </c>
      <c r="EW54" s="700">
        <f t="shared" ref="EW54" si="1064">SUM(EW48:EW53)</f>
        <v>0</v>
      </c>
      <c r="EX54" s="700">
        <f t="shared" ref="EX54" si="1065">SUM(EX48:EX53)</f>
        <v>0</v>
      </c>
      <c r="EY54" s="700">
        <f t="shared" ref="EY54" si="1066">SUM(EY48:EY53)</f>
        <v>0</v>
      </c>
      <c r="EZ54" s="700">
        <f t="shared" ref="EZ54" si="1067">SUM(EZ48:EZ53)</f>
        <v>0</v>
      </c>
      <c r="FA54" s="700">
        <f t="shared" ref="FA54" si="1068">SUM(FA48:FA53)</f>
        <v>0</v>
      </c>
      <c r="FB54" s="700">
        <f t="shared" ref="FB54" si="1069">SUM(FB48:FB53)</f>
        <v>0</v>
      </c>
      <c r="FC54" s="700">
        <f t="shared" ref="FC54" si="1070">SUM(FC48:FC53)</f>
        <v>0</v>
      </c>
      <c r="FD54" s="700">
        <f t="shared" ref="FD54" si="1071">SUM(FD48:FD53)</f>
        <v>0</v>
      </c>
      <c r="FE54" s="700">
        <f t="shared" ref="FE54" si="1072">SUM(FE48:FE53)</f>
        <v>0</v>
      </c>
      <c r="FF54" s="700">
        <f t="shared" ref="FF54" si="1073">SUM(FF48:FF53)</f>
        <v>0</v>
      </c>
      <c r="FG54" s="796">
        <f t="shared" ref="FG54" si="1074">SUM(FG48:FG53)</f>
        <v>0</v>
      </c>
      <c r="FH54" s="834"/>
      <c r="FI54" s="837">
        <f>SUM(FI48:FI53)</f>
        <v>0</v>
      </c>
      <c r="FJ54" s="700">
        <f t="shared" ref="FJ54" si="1075">SUM(FJ48:FJ53)</f>
        <v>0</v>
      </c>
      <c r="FK54" s="700">
        <f t="shared" ref="FK54" si="1076">SUM(FK48:FK53)</f>
        <v>0</v>
      </c>
      <c r="FL54" s="700">
        <f t="shared" ref="FL54" si="1077">SUM(FL48:FL53)</f>
        <v>0</v>
      </c>
      <c r="FM54" s="700">
        <f t="shared" ref="FM54" si="1078">SUM(FM48:FM53)</f>
        <v>0</v>
      </c>
      <c r="FN54" s="700">
        <f t="shared" ref="FN54" si="1079">SUM(FN48:FN53)</f>
        <v>0</v>
      </c>
      <c r="FO54" s="700">
        <f t="shared" ref="FO54" si="1080">SUM(FO48:FO53)</f>
        <v>0</v>
      </c>
      <c r="FP54" s="700">
        <f t="shared" ref="FP54" si="1081">SUM(FP48:FP53)</f>
        <v>0</v>
      </c>
      <c r="FQ54" s="700">
        <f t="shared" ref="FQ54" si="1082">SUM(FQ48:FQ53)</f>
        <v>0</v>
      </c>
      <c r="FR54" s="700">
        <f t="shared" ref="FR54" si="1083">SUM(FR48:FR53)</f>
        <v>0</v>
      </c>
      <c r="FS54" s="700">
        <f t="shared" ref="FS54" si="1084">SUM(FS48:FS53)</f>
        <v>0</v>
      </c>
      <c r="FT54" s="700">
        <f t="shared" ref="FT54" si="1085">SUM(FT48:FT53)</f>
        <v>0</v>
      </c>
      <c r="FU54" s="700">
        <f t="shared" ref="FU54" si="1086">SUM(FU48:FU53)</f>
        <v>0</v>
      </c>
      <c r="FV54" s="700">
        <f t="shared" ref="FV54" si="1087">SUM(FV48:FV53)</f>
        <v>0</v>
      </c>
      <c r="FW54" s="700">
        <f t="shared" ref="FW54" si="1088">SUM(FW48:FW53)</f>
        <v>0</v>
      </c>
      <c r="FX54" s="700">
        <f t="shared" ref="FX54" si="1089">SUM(FX48:FX53)</f>
        <v>0</v>
      </c>
      <c r="FY54" s="796">
        <f t="shared" ref="FY54" si="1090">SUM(FY48:FY53)</f>
        <v>0</v>
      </c>
      <c r="FZ54" s="834"/>
      <c r="GA54" s="837">
        <f>SUM(GA48:GA53)</f>
        <v>0</v>
      </c>
      <c r="GB54" s="700">
        <f t="shared" ref="GB54" si="1091">SUM(GB48:GB53)</f>
        <v>0</v>
      </c>
      <c r="GC54" s="700">
        <f t="shared" ref="GC54" si="1092">SUM(GC48:GC53)</f>
        <v>0</v>
      </c>
      <c r="GD54" s="700">
        <f t="shared" ref="GD54" si="1093">SUM(GD48:GD53)</f>
        <v>0</v>
      </c>
      <c r="GE54" s="700">
        <f t="shared" ref="GE54" si="1094">SUM(GE48:GE53)</f>
        <v>0</v>
      </c>
      <c r="GF54" s="700">
        <f t="shared" ref="GF54" si="1095">SUM(GF48:GF53)</f>
        <v>0</v>
      </c>
      <c r="GG54" s="700">
        <f t="shared" ref="GG54" si="1096">SUM(GG48:GG53)</f>
        <v>0</v>
      </c>
      <c r="GH54" s="700">
        <f t="shared" ref="GH54" si="1097">SUM(GH48:GH53)</f>
        <v>0</v>
      </c>
      <c r="GI54" s="700">
        <f t="shared" ref="GI54" si="1098">SUM(GI48:GI53)</f>
        <v>0</v>
      </c>
      <c r="GJ54" s="700">
        <f t="shared" ref="GJ54" si="1099">SUM(GJ48:GJ53)</f>
        <v>0</v>
      </c>
      <c r="GK54" s="700">
        <f t="shared" ref="GK54" si="1100">SUM(GK48:GK53)</f>
        <v>0</v>
      </c>
      <c r="GL54" s="700">
        <f t="shared" ref="GL54" si="1101">SUM(GL48:GL53)</f>
        <v>0</v>
      </c>
      <c r="GM54" s="700">
        <f t="shared" ref="GM54" si="1102">SUM(GM48:GM53)</f>
        <v>0</v>
      </c>
      <c r="GN54" s="700">
        <f t="shared" ref="GN54" si="1103">SUM(GN48:GN53)</f>
        <v>0</v>
      </c>
      <c r="GO54" s="700">
        <f t="shared" ref="GO54" si="1104">SUM(GO48:GO53)</f>
        <v>0</v>
      </c>
      <c r="GP54" s="700">
        <f t="shared" ref="GP54" si="1105">SUM(GP48:GP53)</f>
        <v>0</v>
      </c>
      <c r="GQ54" s="796">
        <f t="shared" ref="GQ54" si="1106">SUM(GQ48:GQ53)</f>
        <v>0</v>
      </c>
      <c r="GR54" s="834"/>
      <c r="GS54" s="837">
        <f>SUM(GS48:GS53)</f>
        <v>0</v>
      </c>
      <c r="GT54" s="700">
        <f t="shared" ref="GT54" si="1107">SUM(GT48:GT53)</f>
        <v>0</v>
      </c>
      <c r="GU54" s="700">
        <f t="shared" ref="GU54" si="1108">SUM(GU48:GU53)</f>
        <v>0</v>
      </c>
      <c r="GV54" s="700">
        <f t="shared" ref="GV54" si="1109">SUM(GV48:GV53)</f>
        <v>0</v>
      </c>
      <c r="GW54" s="700">
        <f t="shared" ref="GW54" si="1110">SUM(GW48:GW53)</f>
        <v>0</v>
      </c>
      <c r="GX54" s="700">
        <f t="shared" ref="GX54" si="1111">SUM(GX48:GX53)</f>
        <v>0</v>
      </c>
      <c r="GY54" s="700">
        <f t="shared" ref="GY54" si="1112">SUM(GY48:GY53)</f>
        <v>0</v>
      </c>
      <c r="GZ54" s="700">
        <f t="shared" ref="GZ54" si="1113">SUM(GZ48:GZ53)</f>
        <v>0</v>
      </c>
      <c r="HA54" s="700">
        <f t="shared" ref="HA54" si="1114">SUM(HA48:HA53)</f>
        <v>0</v>
      </c>
      <c r="HB54" s="700">
        <f t="shared" ref="HB54" si="1115">SUM(HB48:HB53)</f>
        <v>0</v>
      </c>
      <c r="HC54" s="700">
        <f t="shared" ref="HC54" si="1116">SUM(HC48:HC53)</f>
        <v>0</v>
      </c>
      <c r="HD54" s="700">
        <f t="shared" ref="HD54" si="1117">SUM(HD48:HD53)</f>
        <v>0</v>
      </c>
      <c r="HE54" s="700">
        <f t="shared" ref="HE54" si="1118">SUM(HE48:HE53)</f>
        <v>0</v>
      </c>
      <c r="HF54" s="700">
        <f t="shared" ref="HF54" si="1119">SUM(HF48:HF53)</f>
        <v>0</v>
      </c>
      <c r="HG54" s="700">
        <f t="shared" ref="HG54" si="1120">SUM(HG48:HG53)</f>
        <v>0</v>
      </c>
      <c r="HH54" s="700">
        <f t="shared" ref="HH54" si="1121">SUM(HH48:HH53)</f>
        <v>0</v>
      </c>
      <c r="HI54" s="796">
        <f t="shared" ref="HI54" si="1122">SUM(HI48:HI53)</f>
        <v>0</v>
      </c>
      <c r="HJ54" s="786"/>
    </row>
    <row r="55" spans="1:218" s="20" customFormat="1" ht="7.5" customHeight="1" thickTop="1">
      <c r="A55" s="137"/>
      <c r="B55" s="7"/>
      <c r="C55" s="135"/>
      <c r="D55" s="136"/>
      <c r="E55" s="136"/>
      <c r="F55" s="136"/>
      <c r="G55" s="136"/>
      <c r="H55" s="136"/>
      <c r="I55" s="136"/>
      <c r="J55" s="136"/>
      <c r="K55" s="136"/>
      <c r="L55" s="136"/>
      <c r="M55" s="136"/>
      <c r="N55" s="136"/>
      <c r="O55" s="136"/>
      <c r="P55" s="136"/>
      <c r="Q55" s="136"/>
      <c r="R55" s="136"/>
      <c r="S55" s="136"/>
      <c r="U55" s="676"/>
      <c r="V55" s="136"/>
      <c r="W55" s="136"/>
      <c r="X55" s="136"/>
      <c r="Y55" s="136"/>
      <c r="Z55" s="136"/>
      <c r="AA55" s="136"/>
      <c r="AB55" s="136"/>
      <c r="AC55" s="136"/>
      <c r="AD55" s="136"/>
      <c r="AE55" s="136"/>
      <c r="AF55" s="136"/>
      <c r="AG55" s="136"/>
      <c r="AH55" s="136"/>
      <c r="AI55" s="136"/>
      <c r="AJ55" s="136"/>
      <c r="AK55" s="136"/>
      <c r="AM55" s="135"/>
      <c r="AN55" s="136"/>
      <c r="AO55" s="136"/>
      <c r="AP55" s="136"/>
      <c r="AQ55" s="136"/>
      <c r="AR55" s="136"/>
      <c r="AS55" s="136"/>
      <c r="AT55" s="136"/>
      <c r="AU55" s="136"/>
      <c r="AV55" s="136"/>
      <c r="AW55" s="136"/>
      <c r="AX55" s="136"/>
      <c r="AY55" s="136"/>
      <c r="AZ55" s="136"/>
      <c r="BA55" s="136"/>
      <c r="BB55" s="136"/>
      <c r="BC55" s="136"/>
      <c r="BE55" s="135"/>
      <c r="BF55" s="136"/>
      <c r="BG55" s="136"/>
      <c r="BH55" s="136"/>
      <c r="BI55" s="136"/>
      <c r="BJ55" s="136"/>
      <c r="BK55" s="136"/>
      <c r="BL55" s="136"/>
      <c r="BM55" s="136"/>
      <c r="BN55" s="136"/>
      <c r="BO55" s="136"/>
      <c r="BP55" s="136"/>
      <c r="BQ55" s="136"/>
      <c r="BR55" s="136"/>
      <c r="BS55" s="136"/>
      <c r="BT55" s="136"/>
      <c r="BU55" s="136"/>
      <c r="BW55" s="135"/>
      <c r="BX55" s="136"/>
      <c r="BY55" s="136"/>
      <c r="BZ55" s="136"/>
      <c r="CA55" s="136"/>
      <c r="CB55" s="136"/>
      <c r="CC55" s="136"/>
      <c r="CD55" s="136"/>
      <c r="CE55" s="136"/>
      <c r="CF55" s="136"/>
      <c r="CG55" s="136"/>
      <c r="CH55" s="136"/>
      <c r="CI55" s="136"/>
      <c r="CJ55" s="136"/>
      <c r="CK55" s="136"/>
      <c r="CL55" s="136"/>
      <c r="CM55" s="136"/>
      <c r="CO55" s="135"/>
      <c r="CP55" s="136"/>
      <c r="CQ55" s="136"/>
      <c r="CR55" s="136"/>
      <c r="CS55" s="136"/>
      <c r="CT55" s="136"/>
      <c r="CU55" s="136"/>
      <c r="CV55" s="136"/>
      <c r="CW55" s="136"/>
      <c r="CX55" s="136"/>
      <c r="CY55" s="136"/>
      <c r="CZ55" s="136"/>
      <c r="DA55" s="136"/>
      <c r="DB55" s="136"/>
      <c r="DC55" s="136"/>
      <c r="DD55" s="136"/>
      <c r="DE55" s="136"/>
      <c r="DG55" s="135"/>
      <c r="DH55" s="136"/>
      <c r="DI55" s="136"/>
      <c r="DJ55" s="136"/>
      <c r="DK55" s="136"/>
      <c r="DL55" s="136"/>
      <c r="DM55" s="136"/>
      <c r="DN55" s="136"/>
      <c r="DO55" s="136"/>
      <c r="DP55" s="136"/>
      <c r="DQ55" s="136"/>
      <c r="DR55" s="136"/>
      <c r="DS55" s="136"/>
      <c r="DT55" s="136"/>
      <c r="DU55" s="136"/>
      <c r="DV55" s="136"/>
      <c r="DW55" s="136"/>
      <c r="DY55" s="135"/>
      <c r="DZ55" s="136"/>
      <c r="EA55" s="136"/>
      <c r="EB55" s="136"/>
      <c r="EC55" s="136"/>
      <c r="ED55" s="136"/>
      <c r="EE55" s="136"/>
      <c r="EF55" s="136"/>
      <c r="EG55" s="136"/>
      <c r="EH55" s="136"/>
      <c r="EI55" s="136"/>
      <c r="EJ55" s="136"/>
      <c r="EK55" s="136"/>
      <c r="EL55" s="136"/>
      <c r="EM55" s="136"/>
      <c r="EN55" s="136"/>
      <c r="EO55" s="136"/>
      <c r="EQ55" s="135"/>
      <c r="ER55" s="136"/>
      <c r="ES55" s="136"/>
      <c r="ET55" s="136"/>
      <c r="EU55" s="136"/>
      <c r="EV55" s="136"/>
      <c r="EW55" s="136"/>
      <c r="EX55" s="136"/>
      <c r="EY55" s="136"/>
      <c r="EZ55" s="136"/>
      <c r="FA55" s="136"/>
      <c r="FB55" s="136"/>
      <c r="FC55" s="136"/>
      <c r="FD55" s="136"/>
      <c r="FE55" s="136"/>
      <c r="FF55" s="136"/>
      <c r="FG55" s="136"/>
      <c r="FI55" s="136"/>
      <c r="FJ55" s="136"/>
      <c r="FK55" s="136"/>
      <c r="FL55" s="136"/>
      <c r="FM55" s="136"/>
      <c r="FN55" s="136"/>
      <c r="FO55" s="136"/>
      <c r="FP55" s="136"/>
      <c r="FQ55" s="136"/>
      <c r="FR55" s="136"/>
      <c r="FS55" s="136"/>
      <c r="FT55" s="136"/>
      <c r="FU55" s="136"/>
      <c r="FV55" s="136"/>
      <c r="FW55" s="136"/>
      <c r="FX55" s="136"/>
      <c r="FY55" s="136"/>
      <c r="GA55" s="136"/>
      <c r="GB55" s="136"/>
      <c r="GC55" s="136"/>
      <c r="GD55" s="136"/>
      <c r="GE55" s="136"/>
      <c r="GF55" s="136"/>
      <c r="GG55" s="136"/>
      <c r="GH55" s="136"/>
      <c r="GI55" s="136"/>
      <c r="GJ55" s="136"/>
      <c r="GK55" s="136"/>
      <c r="GL55" s="136"/>
      <c r="GM55" s="136"/>
      <c r="GN55" s="136"/>
      <c r="GO55" s="136"/>
      <c r="GP55" s="136"/>
      <c r="GQ55" s="136"/>
      <c r="GS55" s="136"/>
      <c r="GT55" s="136"/>
      <c r="GU55" s="136"/>
      <c r="GV55" s="136"/>
      <c r="GW55" s="136"/>
      <c r="GX55" s="136"/>
      <c r="GY55" s="136"/>
      <c r="GZ55" s="136"/>
      <c r="HA55" s="136"/>
      <c r="HB55" s="136"/>
      <c r="HC55" s="136"/>
      <c r="HD55" s="136"/>
      <c r="HE55" s="136"/>
      <c r="HF55" s="136"/>
      <c r="HG55" s="136"/>
      <c r="HH55" s="136"/>
      <c r="HI55" s="136"/>
    </row>
    <row r="56" spans="1:218" ht="15.6" customHeight="1">
      <c r="C56" s="92" t="s">
        <v>316</v>
      </c>
      <c r="D56" s="92"/>
      <c r="E56" s="92"/>
      <c r="F56" s="92"/>
      <c r="G56" s="92"/>
      <c r="H56" s="92"/>
      <c r="I56" s="92"/>
      <c r="J56" s="92"/>
      <c r="K56" s="92"/>
      <c r="L56" s="92"/>
      <c r="M56" s="92"/>
      <c r="N56" s="92"/>
      <c r="O56" s="92"/>
      <c r="P56" s="92"/>
      <c r="Q56" s="92"/>
      <c r="R56" s="92"/>
      <c r="S56" s="92"/>
      <c r="U56" s="92" t="str">
        <f>C56</f>
        <v>Certification of Exclusion and Debarment (Article 8)</v>
      </c>
      <c r="V56" s="92"/>
      <c r="W56" s="92"/>
      <c r="X56" s="92"/>
      <c r="Y56" s="92"/>
      <c r="Z56" s="92"/>
      <c r="AA56" s="92"/>
      <c r="AB56" s="92"/>
      <c r="AC56" s="92"/>
      <c r="AD56" s="92"/>
      <c r="AE56" s="92"/>
      <c r="AF56" s="92"/>
      <c r="AG56" s="92"/>
      <c r="AH56" s="92"/>
      <c r="AI56" s="92"/>
      <c r="AJ56" s="92"/>
      <c r="AK56" s="92"/>
      <c r="AM56" s="92" t="str">
        <f>C56</f>
        <v>Certification of Exclusion and Debarment (Article 8)</v>
      </c>
      <c r="AN56" s="92"/>
      <c r="AO56" s="92"/>
      <c r="AP56" s="92"/>
      <c r="AQ56" s="92"/>
      <c r="AR56" s="92"/>
      <c r="AS56" s="92"/>
      <c r="AT56" s="92"/>
      <c r="AU56" s="92"/>
      <c r="AV56" s="92"/>
      <c r="AW56" s="92"/>
      <c r="AX56" s="92"/>
      <c r="AY56" s="92"/>
      <c r="AZ56" s="92"/>
      <c r="BA56" s="92"/>
      <c r="BB56" s="92"/>
      <c r="BC56" s="92"/>
      <c r="BE56" s="92" t="str">
        <f>C56</f>
        <v>Certification of Exclusion and Debarment (Article 8)</v>
      </c>
      <c r="BF56" s="92"/>
      <c r="BG56" s="92"/>
      <c r="BH56" s="92"/>
      <c r="BI56" s="92"/>
      <c r="BJ56" s="92"/>
      <c r="BK56" s="92"/>
      <c r="BL56" s="92"/>
      <c r="BM56" s="92"/>
      <c r="BN56" s="92"/>
      <c r="BO56" s="92"/>
      <c r="BP56" s="92"/>
      <c r="BQ56" s="92"/>
      <c r="BR56" s="92"/>
      <c r="BS56" s="92"/>
      <c r="BT56" s="92"/>
      <c r="BU56" s="92"/>
      <c r="BW56" s="92" t="str">
        <f>C56</f>
        <v>Certification of Exclusion and Debarment (Article 8)</v>
      </c>
      <c r="BX56" s="92"/>
      <c r="BY56" s="92"/>
      <c r="BZ56" s="92"/>
      <c r="CA56" s="92"/>
      <c r="CB56" s="92"/>
      <c r="CC56" s="92"/>
      <c r="CD56" s="92"/>
      <c r="CE56" s="92"/>
      <c r="CF56" s="92"/>
      <c r="CG56" s="92"/>
      <c r="CH56" s="92"/>
      <c r="CI56" s="92"/>
      <c r="CJ56" s="92"/>
      <c r="CK56" s="92"/>
      <c r="CL56" s="92"/>
      <c r="CM56" s="92"/>
      <c r="CO56" s="92" t="str">
        <f>C56</f>
        <v>Certification of Exclusion and Debarment (Article 8)</v>
      </c>
      <c r="CP56" s="92"/>
      <c r="CQ56" s="92"/>
      <c r="CR56" s="92"/>
      <c r="CS56" s="92"/>
      <c r="CT56" s="92"/>
      <c r="CU56" s="92"/>
      <c r="CV56" s="92"/>
      <c r="CW56" s="92"/>
      <c r="CX56" s="92"/>
      <c r="CY56" s="92"/>
      <c r="CZ56" s="92"/>
      <c r="DA56" s="92"/>
      <c r="DB56" s="92"/>
      <c r="DC56" s="92"/>
      <c r="DD56" s="92"/>
      <c r="DE56" s="92"/>
      <c r="DG56" s="92" t="str">
        <f>C56</f>
        <v>Certification of Exclusion and Debarment (Article 8)</v>
      </c>
      <c r="DH56" s="92"/>
      <c r="DI56" s="92"/>
      <c r="DJ56" s="92"/>
      <c r="DK56" s="92"/>
      <c r="DL56" s="92"/>
      <c r="DM56" s="92"/>
      <c r="DN56" s="92"/>
      <c r="DO56" s="92"/>
      <c r="DP56" s="92"/>
      <c r="DQ56" s="92"/>
      <c r="DR56" s="92"/>
      <c r="DS56" s="92"/>
      <c r="DT56" s="92"/>
      <c r="DU56" s="92"/>
      <c r="DV56" s="92"/>
      <c r="DW56" s="92"/>
      <c r="DY56" s="92" t="str">
        <f>C56</f>
        <v>Certification of Exclusion and Debarment (Article 8)</v>
      </c>
      <c r="DZ56" s="92"/>
      <c r="EA56" s="92"/>
      <c r="EB56" s="92"/>
      <c r="EC56" s="92"/>
      <c r="ED56" s="92"/>
      <c r="EE56" s="92"/>
      <c r="EF56" s="92"/>
      <c r="EG56" s="92"/>
      <c r="EH56" s="92"/>
      <c r="EI56" s="92"/>
      <c r="EJ56" s="92"/>
      <c r="EK56" s="92"/>
      <c r="EL56" s="92"/>
      <c r="EM56" s="92"/>
      <c r="EN56" s="92"/>
      <c r="EO56" s="92"/>
      <c r="EQ56" s="92" t="str">
        <f>C56</f>
        <v>Certification of Exclusion and Debarment (Article 8)</v>
      </c>
      <c r="ER56" s="92"/>
      <c r="ES56" s="92"/>
      <c r="ET56" s="92"/>
      <c r="EU56" s="92"/>
      <c r="EV56" s="92"/>
      <c r="EW56" s="92"/>
      <c r="EX56" s="92"/>
      <c r="EY56" s="92"/>
      <c r="EZ56" s="92"/>
      <c r="FA56" s="92"/>
      <c r="FB56" s="92"/>
      <c r="FC56" s="92"/>
      <c r="FD56" s="92"/>
      <c r="FE56" s="92"/>
      <c r="FF56" s="92"/>
      <c r="FG56" s="92"/>
      <c r="FI56" s="92" t="str">
        <f>C56</f>
        <v>Certification of Exclusion and Debarment (Article 8)</v>
      </c>
      <c r="FJ56" s="92"/>
      <c r="FK56" s="92"/>
      <c r="FL56" s="92"/>
      <c r="FM56" s="92"/>
      <c r="FN56" s="92"/>
      <c r="FO56" s="92"/>
      <c r="FP56" s="92"/>
      <c r="FQ56" s="92"/>
      <c r="FR56" s="92"/>
      <c r="FS56" s="92"/>
      <c r="FT56" s="92"/>
      <c r="FU56" s="92"/>
      <c r="FV56" s="92"/>
      <c r="FW56" s="92"/>
      <c r="FX56" s="92"/>
      <c r="FY56" s="92"/>
      <c r="GA56" s="92" t="str">
        <f>C56</f>
        <v>Certification of Exclusion and Debarment (Article 8)</v>
      </c>
      <c r="GB56" s="92"/>
      <c r="GC56" s="92"/>
      <c r="GD56" s="92"/>
      <c r="GE56" s="92"/>
      <c r="GF56" s="92"/>
      <c r="GG56" s="92"/>
      <c r="GH56" s="92"/>
      <c r="GI56" s="92"/>
      <c r="GJ56" s="92"/>
      <c r="GK56" s="92"/>
      <c r="GL56" s="92"/>
      <c r="GM56" s="92"/>
      <c r="GN56" s="92"/>
      <c r="GO56" s="92"/>
      <c r="GP56" s="92"/>
      <c r="GQ56" s="92"/>
      <c r="GS56" s="92" t="str">
        <f>C56</f>
        <v>Certification of Exclusion and Debarment (Article 8)</v>
      </c>
      <c r="GT56" s="92"/>
      <c r="GU56" s="92"/>
      <c r="GV56" s="92"/>
      <c r="GW56" s="92"/>
      <c r="GX56" s="92"/>
      <c r="GY56" s="92"/>
      <c r="GZ56" s="92"/>
      <c r="HA56" s="92"/>
      <c r="HB56" s="92"/>
      <c r="HC56" s="92"/>
      <c r="HD56" s="92"/>
      <c r="HE56" s="92"/>
      <c r="HF56" s="92"/>
      <c r="HG56" s="92"/>
      <c r="HH56" s="92"/>
      <c r="HI56" s="92"/>
    </row>
    <row r="57" spans="1:218" ht="48" customHeight="1">
      <c r="C57" s="1228" t="s">
        <v>322</v>
      </c>
      <c r="D57" s="1228"/>
      <c r="E57" s="1228"/>
      <c r="F57" s="1228"/>
      <c r="G57" s="1228"/>
      <c r="H57" s="1228"/>
      <c r="I57" s="1228"/>
      <c r="J57" s="1228"/>
      <c r="K57" s="1228"/>
      <c r="L57" s="1228"/>
      <c r="M57" s="1228"/>
      <c r="N57" s="1228"/>
      <c r="O57" s="131"/>
      <c r="P57" s="131"/>
      <c r="Q57" s="131"/>
      <c r="R57" s="131"/>
      <c r="S57" s="131"/>
      <c r="U57" s="1228" t="str">
        <f>C57</f>
        <v xml:space="preserve">I certify that the above deliverables and/or services were delivered and/or performed specifically for this Agreement in accordance with the terms and conditions set forth herein
I further certify, under penalty of perjury under the laws of the State of California, that no employee or entity providing services under the terms and conditions of this Agreement is currently listed as debarred, excluded, suspended, or ineligible on the Federal System for Award Management (SAM: http://SAM.gov), the Federal Health and Human Services Office of Inspector General List of Excluded Individuals/Entities (LEIE: http://exclusions.oig.hhs.gov), the State of California Medi-Cal Suspended and Ineligible list (www.medi-cal.ca.gov), the Social Security Administration's Death Master file (https://dmf.ntis.gov), or the National Plan and Provider Enumeration System (NPPES) (https://nppes.cms.hhs.gov).
</v>
      </c>
      <c r="V57" s="1228"/>
      <c r="W57" s="1228"/>
      <c r="X57" s="1228"/>
      <c r="Y57" s="1228"/>
      <c r="Z57" s="1228"/>
      <c r="AA57" s="1228"/>
      <c r="AB57" s="1228"/>
      <c r="AC57" s="1228"/>
      <c r="AD57" s="1228"/>
      <c r="AE57" s="1228"/>
      <c r="AF57" s="1228"/>
      <c r="AG57" s="131"/>
      <c r="AH57" s="131"/>
      <c r="AI57" s="131"/>
      <c r="AJ57" s="131"/>
      <c r="AK57" s="131"/>
      <c r="AM57" s="1228" t="str">
        <f>U57</f>
        <v xml:space="preserve">I certify that the above deliverables and/or services were delivered and/or performed specifically for this Agreement in accordance with the terms and conditions set forth herein
I further certify, under penalty of perjury under the laws of the State of California, that no employee or entity providing services under the terms and conditions of this Agreement is currently listed as debarred, excluded, suspended, or ineligible on the Federal System for Award Management (SAM: http://SAM.gov), the Federal Health and Human Services Office of Inspector General List of Excluded Individuals/Entities (LEIE: http://exclusions.oig.hhs.gov), the State of California Medi-Cal Suspended and Ineligible list (www.medi-cal.ca.gov), the Social Security Administration's Death Master file (https://dmf.ntis.gov), or the National Plan and Provider Enumeration System (NPPES) (https://nppes.cms.hhs.gov).
</v>
      </c>
      <c r="AN57" s="1228"/>
      <c r="AO57" s="1228"/>
      <c r="AP57" s="1228"/>
      <c r="AQ57" s="1228"/>
      <c r="AR57" s="1228"/>
      <c r="AS57" s="1228"/>
      <c r="AT57" s="1228"/>
      <c r="AU57" s="1228"/>
      <c r="AV57" s="1228"/>
      <c r="AW57" s="1228"/>
      <c r="AX57" s="1228"/>
      <c r="AY57" s="131"/>
      <c r="AZ57" s="131"/>
      <c r="BA57" s="131"/>
      <c r="BB57" s="131"/>
      <c r="BC57" s="131"/>
      <c r="BE57" s="1228" t="str">
        <f>C57</f>
        <v xml:space="preserve">I certify that the above deliverables and/or services were delivered and/or performed specifically for this Agreement in accordance with the terms and conditions set forth herein
I further certify, under penalty of perjury under the laws of the State of California, that no employee or entity providing services under the terms and conditions of this Agreement is currently listed as debarred, excluded, suspended, or ineligible on the Federal System for Award Management (SAM: http://SAM.gov), the Federal Health and Human Services Office of Inspector General List of Excluded Individuals/Entities (LEIE: http://exclusions.oig.hhs.gov), the State of California Medi-Cal Suspended and Ineligible list (www.medi-cal.ca.gov), the Social Security Administration's Death Master file (https://dmf.ntis.gov), or the National Plan and Provider Enumeration System (NPPES) (https://nppes.cms.hhs.gov).
</v>
      </c>
      <c r="BF57" s="1228"/>
      <c r="BG57" s="1228"/>
      <c r="BH57" s="1228"/>
      <c r="BI57" s="1228"/>
      <c r="BJ57" s="1228"/>
      <c r="BK57" s="1228"/>
      <c r="BL57" s="1228"/>
      <c r="BM57" s="1228"/>
      <c r="BN57" s="1228"/>
      <c r="BO57" s="1228"/>
      <c r="BP57" s="1228"/>
      <c r="BQ57" s="131"/>
      <c r="BR57" s="131"/>
      <c r="BS57" s="131"/>
      <c r="BT57" s="131"/>
      <c r="BU57" s="131"/>
      <c r="BW57" s="1228" t="str">
        <f>C57</f>
        <v xml:space="preserve">I certify that the above deliverables and/or services were delivered and/or performed specifically for this Agreement in accordance with the terms and conditions set forth herein
I further certify, under penalty of perjury under the laws of the State of California, that no employee or entity providing services under the terms and conditions of this Agreement is currently listed as debarred, excluded, suspended, or ineligible on the Federal System for Award Management (SAM: http://SAM.gov), the Federal Health and Human Services Office of Inspector General List of Excluded Individuals/Entities (LEIE: http://exclusions.oig.hhs.gov), the State of California Medi-Cal Suspended and Ineligible list (www.medi-cal.ca.gov), the Social Security Administration's Death Master file (https://dmf.ntis.gov), or the National Plan and Provider Enumeration System (NPPES) (https://nppes.cms.hhs.gov).
</v>
      </c>
      <c r="BX57" s="1228"/>
      <c r="BY57" s="1228"/>
      <c r="BZ57" s="1228"/>
      <c r="CA57" s="1228"/>
      <c r="CB57" s="1228"/>
      <c r="CC57" s="1228"/>
      <c r="CD57" s="1228"/>
      <c r="CE57" s="1228"/>
      <c r="CF57" s="1228"/>
      <c r="CG57" s="1228"/>
      <c r="CH57" s="1228"/>
      <c r="CI57" s="131"/>
      <c r="CJ57" s="131"/>
      <c r="CK57" s="131"/>
      <c r="CL57" s="131"/>
      <c r="CM57" s="131"/>
      <c r="CO57" s="1228" t="str">
        <f>C57</f>
        <v xml:space="preserve">I certify that the above deliverables and/or services were delivered and/or performed specifically for this Agreement in accordance with the terms and conditions set forth herein
I further certify, under penalty of perjury under the laws of the State of California, that no employee or entity providing services under the terms and conditions of this Agreement is currently listed as debarred, excluded, suspended, or ineligible on the Federal System for Award Management (SAM: http://SAM.gov), the Federal Health and Human Services Office of Inspector General List of Excluded Individuals/Entities (LEIE: http://exclusions.oig.hhs.gov), the State of California Medi-Cal Suspended and Ineligible list (www.medi-cal.ca.gov), the Social Security Administration's Death Master file (https://dmf.ntis.gov), or the National Plan and Provider Enumeration System (NPPES) (https://nppes.cms.hhs.gov).
</v>
      </c>
      <c r="CP57" s="1228"/>
      <c r="CQ57" s="1228"/>
      <c r="CR57" s="1228"/>
      <c r="CS57" s="1228"/>
      <c r="CT57" s="1228"/>
      <c r="CU57" s="1228"/>
      <c r="CV57" s="1228"/>
      <c r="CW57" s="1228"/>
      <c r="CX57" s="1228"/>
      <c r="CY57" s="1228"/>
      <c r="CZ57" s="1228"/>
      <c r="DA57" s="131"/>
      <c r="DB57" s="131"/>
      <c r="DC57" s="131"/>
      <c r="DD57" s="131"/>
      <c r="DE57" s="131"/>
      <c r="DG57" s="1228" t="str">
        <f>C57</f>
        <v xml:space="preserve">I certify that the above deliverables and/or services were delivered and/or performed specifically for this Agreement in accordance with the terms and conditions set forth herein
I further certify, under penalty of perjury under the laws of the State of California, that no employee or entity providing services under the terms and conditions of this Agreement is currently listed as debarred, excluded, suspended, or ineligible on the Federal System for Award Management (SAM: http://SAM.gov), the Federal Health and Human Services Office of Inspector General List of Excluded Individuals/Entities (LEIE: http://exclusions.oig.hhs.gov), the State of California Medi-Cal Suspended and Ineligible list (www.medi-cal.ca.gov), the Social Security Administration's Death Master file (https://dmf.ntis.gov), or the National Plan and Provider Enumeration System (NPPES) (https://nppes.cms.hhs.gov).
</v>
      </c>
      <c r="DH57" s="1228"/>
      <c r="DI57" s="1228"/>
      <c r="DJ57" s="1228"/>
      <c r="DK57" s="1228"/>
      <c r="DL57" s="1228"/>
      <c r="DM57" s="1228"/>
      <c r="DN57" s="1228"/>
      <c r="DO57" s="1228"/>
      <c r="DP57" s="1228"/>
      <c r="DQ57" s="1228"/>
      <c r="DR57" s="1228"/>
      <c r="DS57" s="131"/>
      <c r="DT57" s="131"/>
      <c r="DU57" s="131"/>
      <c r="DV57" s="131"/>
      <c r="DW57" s="131"/>
      <c r="DY57" s="1228" t="str">
        <f>C57</f>
        <v xml:space="preserve">I certify that the above deliverables and/or services were delivered and/or performed specifically for this Agreement in accordance with the terms and conditions set forth herein
I further certify, under penalty of perjury under the laws of the State of California, that no employee or entity providing services under the terms and conditions of this Agreement is currently listed as debarred, excluded, suspended, or ineligible on the Federal System for Award Management (SAM: http://SAM.gov), the Federal Health and Human Services Office of Inspector General List of Excluded Individuals/Entities (LEIE: http://exclusions.oig.hhs.gov), the State of California Medi-Cal Suspended and Ineligible list (www.medi-cal.ca.gov), the Social Security Administration's Death Master file (https://dmf.ntis.gov), or the National Plan and Provider Enumeration System (NPPES) (https://nppes.cms.hhs.gov).
</v>
      </c>
      <c r="DZ57" s="1228"/>
      <c r="EA57" s="1228"/>
      <c r="EB57" s="1228"/>
      <c r="EC57" s="1228"/>
      <c r="ED57" s="1228"/>
      <c r="EE57" s="1228"/>
      <c r="EF57" s="1228"/>
      <c r="EG57" s="1228"/>
      <c r="EH57" s="1228"/>
      <c r="EI57" s="1228"/>
      <c r="EJ57" s="1228"/>
      <c r="EK57" s="131"/>
      <c r="EL57" s="131"/>
      <c r="EM57" s="131"/>
      <c r="EN57" s="131"/>
      <c r="EO57" s="131"/>
      <c r="EQ57" s="1228" t="str">
        <f>C57</f>
        <v xml:space="preserve">I certify that the above deliverables and/or services were delivered and/or performed specifically for this Agreement in accordance with the terms and conditions set forth herein
I further certify, under penalty of perjury under the laws of the State of California, that no employee or entity providing services under the terms and conditions of this Agreement is currently listed as debarred, excluded, suspended, or ineligible on the Federal System for Award Management (SAM: http://SAM.gov), the Federal Health and Human Services Office of Inspector General List of Excluded Individuals/Entities (LEIE: http://exclusions.oig.hhs.gov), the State of California Medi-Cal Suspended and Ineligible list (www.medi-cal.ca.gov), the Social Security Administration's Death Master file (https://dmf.ntis.gov), or the National Plan and Provider Enumeration System (NPPES) (https://nppes.cms.hhs.gov).
</v>
      </c>
      <c r="ER57" s="1228"/>
      <c r="ES57" s="1228"/>
      <c r="ET57" s="1228"/>
      <c r="EU57" s="1228"/>
      <c r="EV57" s="1228"/>
      <c r="EW57" s="1228"/>
      <c r="EX57" s="1228"/>
      <c r="EY57" s="1228"/>
      <c r="EZ57" s="1228"/>
      <c r="FA57" s="1228"/>
      <c r="FB57" s="1228"/>
      <c r="FC57" s="131"/>
      <c r="FD57" s="131"/>
      <c r="FE57" s="131"/>
      <c r="FF57" s="131"/>
      <c r="FG57" s="131"/>
      <c r="FI57" s="1228" t="str">
        <f>C57</f>
        <v xml:space="preserve">I certify that the above deliverables and/or services were delivered and/or performed specifically for this Agreement in accordance with the terms and conditions set forth herein
I further certify, under penalty of perjury under the laws of the State of California, that no employee or entity providing services under the terms and conditions of this Agreement is currently listed as debarred, excluded, suspended, or ineligible on the Federal System for Award Management (SAM: http://SAM.gov), the Federal Health and Human Services Office of Inspector General List of Excluded Individuals/Entities (LEIE: http://exclusions.oig.hhs.gov), the State of California Medi-Cal Suspended and Ineligible list (www.medi-cal.ca.gov), the Social Security Administration's Death Master file (https://dmf.ntis.gov), or the National Plan and Provider Enumeration System (NPPES) (https://nppes.cms.hhs.gov).
</v>
      </c>
      <c r="FJ57" s="1228"/>
      <c r="FK57" s="1228"/>
      <c r="FL57" s="1228"/>
      <c r="FM57" s="1228"/>
      <c r="FN57" s="1228"/>
      <c r="FO57" s="1228"/>
      <c r="FP57" s="1228"/>
      <c r="FQ57" s="1228"/>
      <c r="FR57" s="1228"/>
      <c r="FS57" s="1228"/>
      <c r="FT57" s="1228"/>
      <c r="FU57" s="131"/>
      <c r="FV57" s="131"/>
      <c r="FW57" s="131"/>
      <c r="FX57" s="131"/>
      <c r="FY57" s="131"/>
      <c r="GA57" s="1228" t="str">
        <f>C57</f>
        <v xml:space="preserve">I certify that the above deliverables and/or services were delivered and/or performed specifically for this Agreement in accordance with the terms and conditions set forth herein
I further certify, under penalty of perjury under the laws of the State of California, that no employee or entity providing services under the terms and conditions of this Agreement is currently listed as debarred, excluded, suspended, or ineligible on the Federal System for Award Management (SAM: http://SAM.gov), the Federal Health and Human Services Office of Inspector General List of Excluded Individuals/Entities (LEIE: http://exclusions.oig.hhs.gov), the State of California Medi-Cal Suspended and Ineligible list (www.medi-cal.ca.gov), the Social Security Administration's Death Master file (https://dmf.ntis.gov), or the National Plan and Provider Enumeration System (NPPES) (https://nppes.cms.hhs.gov).
</v>
      </c>
      <c r="GB57" s="1228"/>
      <c r="GC57" s="1228"/>
      <c r="GD57" s="1228"/>
      <c r="GE57" s="1228"/>
      <c r="GF57" s="1228"/>
      <c r="GG57" s="1228"/>
      <c r="GH57" s="1228"/>
      <c r="GI57" s="1228"/>
      <c r="GJ57" s="1228"/>
      <c r="GK57" s="1228"/>
      <c r="GL57" s="1228"/>
      <c r="GM57" s="131"/>
      <c r="GN57" s="131"/>
      <c r="GO57" s="131"/>
      <c r="GP57" s="131"/>
      <c r="GQ57" s="131"/>
      <c r="GS57" s="1228" t="str">
        <f>C57</f>
        <v xml:space="preserve">I certify that the above deliverables and/or services were delivered and/or performed specifically for this Agreement in accordance with the terms and conditions set forth herein
I further certify, under penalty of perjury under the laws of the State of California, that no employee or entity providing services under the terms and conditions of this Agreement is currently listed as debarred, excluded, suspended, or ineligible on the Federal System for Award Management (SAM: http://SAM.gov), the Federal Health and Human Services Office of Inspector General List of Excluded Individuals/Entities (LEIE: http://exclusions.oig.hhs.gov), the State of California Medi-Cal Suspended and Ineligible list (www.medi-cal.ca.gov), the Social Security Administration's Death Master file (https://dmf.ntis.gov), or the National Plan and Provider Enumeration System (NPPES) (https://nppes.cms.hhs.gov).
</v>
      </c>
      <c r="GT57" s="1228"/>
      <c r="GU57" s="1228"/>
      <c r="GV57" s="1228"/>
      <c r="GW57" s="1228"/>
      <c r="GX57" s="1228"/>
      <c r="GY57" s="1228"/>
      <c r="GZ57" s="1228"/>
      <c r="HA57" s="1228"/>
      <c r="HB57" s="1228"/>
      <c r="HC57" s="1228"/>
      <c r="HD57" s="1228"/>
      <c r="HE57" s="131"/>
      <c r="HF57" s="131"/>
      <c r="HG57" s="131"/>
      <c r="HH57" s="131"/>
      <c r="HI57" s="131"/>
    </row>
    <row r="58" spans="1:218" ht="15" customHeight="1">
      <c r="C58" s="133" t="s">
        <v>93</v>
      </c>
      <c r="D58" s="1229"/>
      <c r="E58" s="1229"/>
      <c r="F58" s="1229"/>
      <c r="G58" s="133" t="s">
        <v>94</v>
      </c>
      <c r="H58" s="1230"/>
      <c r="I58" s="1230"/>
      <c r="J58" s="1230"/>
      <c r="K58" s="134" t="s">
        <v>162</v>
      </c>
      <c r="L58" s="1231"/>
      <c r="M58" s="1231"/>
      <c r="N58" s="1231"/>
      <c r="O58" s="131"/>
      <c r="P58" s="131"/>
      <c r="Q58" s="131"/>
      <c r="R58" s="131"/>
      <c r="S58" s="131"/>
      <c r="U58" s="133" t="s">
        <v>93</v>
      </c>
      <c r="V58" s="1229"/>
      <c r="W58" s="1229"/>
      <c r="X58" s="1229"/>
      <c r="Y58" s="133" t="s">
        <v>94</v>
      </c>
      <c r="Z58" s="1230"/>
      <c r="AA58" s="1230"/>
      <c r="AB58" s="1230"/>
      <c r="AC58" s="839" t="s">
        <v>162</v>
      </c>
      <c r="AD58" s="1231"/>
      <c r="AE58" s="1231"/>
      <c r="AF58" s="1231"/>
      <c r="AG58" s="131"/>
      <c r="AH58" s="131"/>
      <c r="AI58" s="131"/>
      <c r="AJ58" s="131"/>
      <c r="AK58" s="131"/>
      <c r="AM58" s="133" t="s">
        <v>93</v>
      </c>
      <c r="AN58" s="1229"/>
      <c r="AO58" s="1229"/>
      <c r="AP58" s="1229"/>
      <c r="AQ58" s="133" t="s">
        <v>94</v>
      </c>
      <c r="AR58" s="1230"/>
      <c r="AS58" s="1230"/>
      <c r="AT58" s="1230"/>
      <c r="AU58" s="134" t="s">
        <v>162</v>
      </c>
      <c r="AV58" s="1231"/>
      <c r="AW58" s="1231"/>
      <c r="AX58" s="1231"/>
      <c r="AY58" s="131"/>
      <c r="AZ58" s="131"/>
      <c r="BA58" s="131"/>
      <c r="BB58" s="131"/>
      <c r="BC58" s="131"/>
      <c r="BE58" s="133" t="s">
        <v>93</v>
      </c>
      <c r="BF58" s="1229"/>
      <c r="BG58" s="1229"/>
      <c r="BH58" s="1229"/>
      <c r="BI58" s="133" t="s">
        <v>94</v>
      </c>
      <c r="BJ58" s="1243"/>
      <c r="BK58" s="1243"/>
      <c r="BL58" s="1243"/>
      <c r="BM58" s="839" t="s">
        <v>162</v>
      </c>
      <c r="BN58" s="1244"/>
      <c r="BO58" s="1244"/>
      <c r="BP58" s="1244"/>
      <c r="BQ58" s="131"/>
      <c r="BR58" s="131"/>
      <c r="BS58" s="131"/>
      <c r="BT58" s="131"/>
      <c r="BU58" s="131"/>
      <c r="BW58" s="133" t="s">
        <v>93</v>
      </c>
      <c r="BX58" s="1229"/>
      <c r="BY58" s="1229"/>
      <c r="BZ58" s="1229"/>
      <c r="CA58" s="133" t="s">
        <v>94</v>
      </c>
      <c r="CB58" s="1230"/>
      <c r="CC58" s="1230"/>
      <c r="CD58" s="1230"/>
      <c r="CE58" s="839" t="s">
        <v>162</v>
      </c>
      <c r="CF58" s="1231"/>
      <c r="CG58" s="1231"/>
      <c r="CH58" s="1231"/>
      <c r="CI58" s="131"/>
      <c r="CJ58" s="131"/>
      <c r="CK58" s="131"/>
      <c r="CL58" s="131"/>
      <c r="CM58" s="131"/>
      <c r="CO58" s="133" t="s">
        <v>93</v>
      </c>
      <c r="CP58" s="1229"/>
      <c r="CQ58" s="1229"/>
      <c r="CR58" s="1229"/>
      <c r="CS58" s="133" t="s">
        <v>94</v>
      </c>
      <c r="CT58" s="1230"/>
      <c r="CU58" s="1230"/>
      <c r="CV58" s="1230"/>
      <c r="CW58" s="839" t="s">
        <v>162</v>
      </c>
      <c r="CX58" s="1231"/>
      <c r="CY58" s="1231"/>
      <c r="CZ58" s="1231"/>
      <c r="DA58" s="131"/>
      <c r="DB58" s="131"/>
      <c r="DC58" s="131"/>
      <c r="DD58" s="131"/>
      <c r="DE58" s="131"/>
      <c r="DG58" s="133" t="s">
        <v>93</v>
      </c>
      <c r="DH58" s="1229"/>
      <c r="DI58" s="1229"/>
      <c r="DJ58" s="1229"/>
      <c r="DK58" s="133" t="s">
        <v>94</v>
      </c>
      <c r="DL58" s="1230"/>
      <c r="DM58" s="1230"/>
      <c r="DN58" s="1230"/>
      <c r="DO58" s="839" t="s">
        <v>162</v>
      </c>
      <c r="DP58" s="1231"/>
      <c r="DQ58" s="1231"/>
      <c r="DR58" s="1231"/>
      <c r="DS58" s="131"/>
      <c r="DT58" s="131"/>
      <c r="DU58" s="131"/>
      <c r="DV58" s="131"/>
      <c r="DW58" s="131"/>
      <c r="DY58" s="133" t="s">
        <v>93</v>
      </c>
      <c r="DZ58" s="1229"/>
      <c r="EA58" s="1229"/>
      <c r="EB58" s="1229"/>
      <c r="EC58" s="133" t="s">
        <v>94</v>
      </c>
      <c r="ED58" s="1230"/>
      <c r="EE58" s="1230"/>
      <c r="EF58" s="1230"/>
      <c r="EG58" s="839" t="s">
        <v>162</v>
      </c>
      <c r="EH58" s="1231"/>
      <c r="EI58" s="1231"/>
      <c r="EJ58" s="1231"/>
      <c r="EK58" s="131"/>
      <c r="EL58" s="131"/>
      <c r="EM58" s="131"/>
      <c r="EN58" s="131"/>
      <c r="EO58" s="131"/>
      <c r="EQ58" s="133" t="s">
        <v>93</v>
      </c>
      <c r="ER58" s="1229"/>
      <c r="ES58" s="1229"/>
      <c r="ET58" s="1229"/>
      <c r="EU58" s="133" t="s">
        <v>94</v>
      </c>
      <c r="EV58" s="1230"/>
      <c r="EW58" s="1230"/>
      <c r="EX58" s="1230"/>
      <c r="EY58" s="134" t="s">
        <v>162</v>
      </c>
      <c r="EZ58" s="1231"/>
      <c r="FA58" s="1231"/>
      <c r="FB58" s="1231"/>
      <c r="FC58" s="131"/>
      <c r="FD58" s="131"/>
      <c r="FE58" s="131"/>
      <c r="FF58" s="131"/>
      <c r="FG58" s="131"/>
      <c r="FI58" s="352" t="s">
        <v>93</v>
      </c>
      <c r="FJ58" s="1229"/>
      <c r="FK58" s="1229"/>
      <c r="FL58" s="1229"/>
      <c r="FM58" s="352" t="s">
        <v>94</v>
      </c>
      <c r="FN58" s="1230"/>
      <c r="FO58" s="1230"/>
      <c r="FP58" s="1230"/>
      <c r="FQ58" s="134" t="s">
        <v>162</v>
      </c>
      <c r="FR58" s="1231"/>
      <c r="FS58" s="1231"/>
      <c r="FT58" s="1231"/>
      <c r="FU58" s="131"/>
      <c r="FV58" s="131"/>
      <c r="FW58" s="131"/>
      <c r="FX58" s="131"/>
      <c r="FY58" s="131"/>
      <c r="GA58" s="352" t="s">
        <v>93</v>
      </c>
      <c r="GB58" s="1229"/>
      <c r="GC58" s="1229"/>
      <c r="GD58" s="1229"/>
      <c r="GE58" s="352" t="s">
        <v>94</v>
      </c>
      <c r="GF58" s="1230"/>
      <c r="GG58" s="1230"/>
      <c r="GH58" s="1230"/>
      <c r="GI58" s="134" t="s">
        <v>162</v>
      </c>
      <c r="GJ58" s="1231"/>
      <c r="GK58" s="1231"/>
      <c r="GL58" s="1231"/>
      <c r="GM58" s="131"/>
      <c r="GN58" s="131"/>
      <c r="GO58" s="131"/>
      <c r="GP58" s="131"/>
      <c r="GQ58" s="131"/>
      <c r="GS58" s="352" t="s">
        <v>93</v>
      </c>
      <c r="GT58" s="1229"/>
      <c r="GU58" s="1229"/>
      <c r="GV58" s="1229"/>
      <c r="GW58" s="352" t="s">
        <v>94</v>
      </c>
      <c r="GX58" s="1230"/>
      <c r="GY58" s="1230"/>
      <c r="GZ58" s="1230"/>
      <c r="HA58" s="134" t="s">
        <v>162</v>
      </c>
      <c r="HB58" s="1231"/>
      <c r="HC58" s="1231"/>
      <c r="HD58" s="1231"/>
      <c r="HE58" s="131"/>
      <c r="HF58" s="131"/>
      <c r="HG58" s="131"/>
      <c r="HH58" s="131"/>
      <c r="HI58" s="131"/>
    </row>
    <row r="59" spans="1:218" ht="16.149999999999999" customHeight="1">
      <c r="C59" s="133" t="s">
        <v>95</v>
      </c>
      <c r="D59" s="1222"/>
      <c r="E59" s="1222"/>
      <c r="F59" s="1222"/>
      <c r="G59" s="133" t="s">
        <v>96</v>
      </c>
      <c r="H59" s="1223"/>
      <c r="I59" s="1223"/>
      <c r="J59" s="1223"/>
      <c r="K59" s="134" t="s">
        <v>97</v>
      </c>
      <c r="L59" s="1224"/>
      <c r="M59" s="1224"/>
      <c r="N59" s="1224"/>
      <c r="O59" s="131"/>
      <c r="P59" s="131"/>
      <c r="Q59" s="131"/>
      <c r="R59" s="131"/>
      <c r="S59" s="131"/>
      <c r="U59" s="133" t="s">
        <v>95</v>
      </c>
      <c r="V59" s="1222"/>
      <c r="W59" s="1222"/>
      <c r="X59" s="1222"/>
      <c r="Y59" s="133" t="s">
        <v>96</v>
      </c>
      <c r="Z59" s="1223"/>
      <c r="AA59" s="1223"/>
      <c r="AB59" s="1223"/>
      <c r="AC59" s="839" t="s">
        <v>97</v>
      </c>
      <c r="AD59" s="1224"/>
      <c r="AE59" s="1224"/>
      <c r="AF59" s="1224"/>
      <c r="AG59" s="131"/>
      <c r="AH59" s="131"/>
      <c r="AI59" s="131"/>
      <c r="AJ59" s="131"/>
      <c r="AK59" s="131"/>
      <c r="AM59" s="133" t="s">
        <v>95</v>
      </c>
      <c r="AN59" s="1222"/>
      <c r="AO59" s="1222"/>
      <c r="AP59" s="1222"/>
      <c r="AQ59" s="133" t="s">
        <v>96</v>
      </c>
      <c r="AR59" s="1223"/>
      <c r="AS59" s="1223"/>
      <c r="AT59" s="1223"/>
      <c r="AU59" s="134" t="s">
        <v>97</v>
      </c>
      <c r="AV59" s="1224"/>
      <c r="AW59" s="1224"/>
      <c r="AX59" s="1224"/>
      <c r="AY59" s="131"/>
      <c r="AZ59" s="131"/>
      <c r="BA59" s="131"/>
      <c r="BB59" s="131"/>
      <c r="BC59" s="131"/>
      <c r="BE59" s="133" t="s">
        <v>95</v>
      </c>
      <c r="BF59" s="1222"/>
      <c r="BG59" s="1222"/>
      <c r="BH59" s="1222"/>
      <c r="BI59" s="133" t="s">
        <v>96</v>
      </c>
      <c r="BJ59" s="1245"/>
      <c r="BK59" s="1245"/>
      <c r="BL59" s="1245"/>
      <c r="BM59" s="839" t="s">
        <v>97</v>
      </c>
      <c r="BN59" s="1246"/>
      <c r="BO59" s="1246"/>
      <c r="BP59" s="1246"/>
      <c r="BQ59" s="131"/>
      <c r="BR59" s="131"/>
      <c r="BS59" s="131"/>
      <c r="BT59" s="131"/>
      <c r="BU59" s="131"/>
      <c r="BW59" s="133" t="s">
        <v>95</v>
      </c>
      <c r="BX59" s="1222"/>
      <c r="BY59" s="1222"/>
      <c r="BZ59" s="1222"/>
      <c r="CA59" s="133" t="s">
        <v>96</v>
      </c>
      <c r="CB59" s="1223"/>
      <c r="CC59" s="1223"/>
      <c r="CD59" s="1223"/>
      <c r="CE59" s="839" t="s">
        <v>97</v>
      </c>
      <c r="CF59" s="1224"/>
      <c r="CG59" s="1224"/>
      <c r="CH59" s="1224"/>
      <c r="CI59" s="131"/>
      <c r="CJ59" s="131"/>
      <c r="CK59" s="131"/>
      <c r="CL59" s="131"/>
      <c r="CM59" s="131"/>
      <c r="CO59" s="133" t="s">
        <v>95</v>
      </c>
      <c r="CP59" s="1222"/>
      <c r="CQ59" s="1222"/>
      <c r="CR59" s="1222"/>
      <c r="CS59" s="133" t="s">
        <v>96</v>
      </c>
      <c r="CT59" s="1223"/>
      <c r="CU59" s="1223"/>
      <c r="CV59" s="1223"/>
      <c r="CW59" s="839" t="s">
        <v>97</v>
      </c>
      <c r="CX59" s="1224"/>
      <c r="CY59" s="1224"/>
      <c r="CZ59" s="1224"/>
      <c r="DA59" s="131"/>
      <c r="DB59" s="131"/>
      <c r="DC59" s="131"/>
      <c r="DD59" s="131"/>
      <c r="DE59" s="131"/>
      <c r="DG59" s="133" t="s">
        <v>95</v>
      </c>
      <c r="DH59" s="1222"/>
      <c r="DI59" s="1222"/>
      <c r="DJ59" s="1222"/>
      <c r="DK59" s="133" t="s">
        <v>96</v>
      </c>
      <c r="DL59" s="1223"/>
      <c r="DM59" s="1223"/>
      <c r="DN59" s="1223"/>
      <c r="DO59" s="839" t="s">
        <v>97</v>
      </c>
      <c r="DP59" s="1224"/>
      <c r="DQ59" s="1224"/>
      <c r="DR59" s="1224"/>
      <c r="DS59" s="131"/>
      <c r="DT59" s="131"/>
      <c r="DU59" s="131"/>
      <c r="DV59" s="131"/>
      <c r="DW59" s="131"/>
      <c r="DY59" s="133" t="s">
        <v>95</v>
      </c>
      <c r="DZ59" s="1222"/>
      <c r="EA59" s="1222"/>
      <c r="EB59" s="1222"/>
      <c r="EC59" s="133" t="s">
        <v>96</v>
      </c>
      <c r="ED59" s="1223"/>
      <c r="EE59" s="1223"/>
      <c r="EF59" s="1223"/>
      <c r="EG59" s="839" t="s">
        <v>97</v>
      </c>
      <c r="EH59" s="1224"/>
      <c r="EI59" s="1224"/>
      <c r="EJ59" s="1224"/>
      <c r="EK59" s="131"/>
      <c r="EL59" s="131"/>
      <c r="EM59" s="131"/>
      <c r="EN59" s="131"/>
      <c r="EO59" s="131"/>
      <c r="EQ59" s="133" t="s">
        <v>95</v>
      </c>
      <c r="ER59" s="1222"/>
      <c r="ES59" s="1222"/>
      <c r="ET59" s="1222"/>
      <c r="EU59" s="133" t="s">
        <v>96</v>
      </c>
      <c r="EV59" s="1223"/>
      <c r="EW59" s="1223"/>
      <c r="EX59" s="1223"/>
      <c r="EY59" s="134" t="s">
        <v>97</v>
      </c>
      <c r="EZ59" s="1224"/>
      <c r="FA59" s="1224"/>
      <c r="FB59" s="1224"/>
      <c r="FC59" s="131"/>
      <c r="FD59" s="131"/>
      <c r="FE59" s="131"/>
      <c r="FF59" s="131"/>
      <c r="FG59" s="131"/>
      <c r="FI59" s="352" t="s">
        <v>95</v>
      </c>
      <c r="FJ59" s="1222"/>
      <c r="FK59" s="1222"/>
      <c r="FL59" s="1222"/>
      <c r="FM59" s="352" t="s">
        <v>96</v>
      </c>
      <c r="FN59" s="1223"/>
      <c r="FO59" s="1223"/>
      <c r="FP59" s="1223"/>
      <c r="FQ59" s="134" t="s">
        <v>97</v>
      </c>
      <c r="FR59" s="1224"/>
      <c r="FS59" s="1224"/>
      <c r="FT59" s="1224"/>
      <c r="FU59" s="131"/>
      <c r="FV59" s="131"/>
      <c r="FW59" s="131"/>
      <c r="FX59" s="131"/>
      <c r="FY59" s="131"/>
      <c r="GA59" s="352" t="s">
        <v>95</v>
      </c>
      <c r="GB59" s="1222"/>
      <c r="GC59" s="1222"/>
      <c r="GD59" s="1222"/>
      <c r="GE59" s="352" t="s">
        <v>96</v>
      </c>
      <c r="GF59" s="1223"/>
      <c r="GG59" s="1223"/>
      <c r="GH59" s="1223"/>
      <c r="GI59" s="134" t="s">
        <v>97</v>
      </c>
      <c r="GJ59" s="1224"/>
      <c r="GK59" s="1224"/>
      <c r="GL59" s="1224"/>
      <c r="GM59" s="131"/>
      <c r="GN59" s="131"/>
      <c r="GO59" s="131"/>
      <c r="GP59" s="131"/>
      <c r="GQ59" s="131"/>
      <c r="GS59" s="352" t="s">
        <v>95</v>
      </c>
      <c r="GT59" s="1222"/>
      <c r="GU59" s="1222"/>
      <c r="GV59" s="1222"/>
      <c r="GW59" s="352" t="s">
        <v>96</v>
      </c>
      <c r="GX59" s="1223"/>
      <c r="GY59" s="1223"/>
      <c r="GZ59" s="1223"/>
      <c r="HA59" s="134" t="s">
        <v>97</v>
      </c>
      <c r="HB59" s="1224"/>
      <c r="HC59" s="1224"/>
      <c r="HD59" s="1224"/>
      <c r="HE59" s="131"/>
      <c r="HF59" s="131"/>
      <c r="HG59" s="131"/>
      <c r="HH59" s="131"/>
      <c r="HI59" s="131"/>
    </row>
    <row r="60" spans="1:218" ht="15.75">
      <c r="C60" s="1241"/>
      <c r="D60" s="1241"/>
      <c r="E60" s="1241"/>
      <c r="F60" s="1"/>
      <c r="G60" s="1"/>
      <c r="H60" s="353"/>
      <c r="I60" s="273"/>
      <c r="U60" s="1241"/>
      <c r="V60" s="1241"/>
      <c r="W60" s="1241"/>
      <c r="Z60" s="96"/>
      <c r="AA60" s="87"/>
      <c r="AB60" s="660"/>
      <c r="AC60" s="660"/>
      <c r="AD60"/>
      <c r="AE60"/>
      <c r="AF60"/>
      <c r="AM60" s="1241"/>
      <c r="AN60" s="1241"/>
      <c r="AO60" s="1241"/>
      <c r="AR60" s="96"/>
      <c r="AS60" s="87"/>
      <c r="AT60" s="16"/>
      <c r="AU60" s="16"/>
      <c r="BE60" s="1241"/>
      <c r="BF60" s="1241"/>
      <c r="BG60" s="1241"/>
      <c r="BJ60" s="96"/>
      <c r="BK60" s="87"/>
      <c r="BL60" s="660"/>
      <c r="BM60" s="660"/>
      <c r="BN60"/>
      <c r="BO60"/>
      <c r="BP60"/>
      <c r="BW60" s="1241"/>
      <c r="BX60" s="1241"/>
      <c r="BY60" s="1241"/>
      <c r="CB60" s="96"/>
      <c r="CC60" s="87"/>
      <c r="CD60" s="660"/>
      <c r="CE60" s="660"/>
      <c r="CF60"/>
      <c r="CG60"/>
      <c r="CH60"/>
      <c r="CO60" s="1241"/>
      <c r="CP60" s="1241"/>
      <c r="CQ60" s="1241"/>
      <c r="CT60" s="96"/>
      <c r="CU60" s="87"/>
      <c r="CV60" s="660"/>
      <c r="CW60" s="660"/>
      <c r="CX60"/>
      <c r="CY60"/>
      <c r="CZ60"/>
      <c r="DG60" s="1241"/>
      <c r="DH60" s="1241"/>
      <c r="DI60" s="1241"/>
      <c r="DL60" s="96"/>
      <c r="DM60" s="87"/>
      <c r="DN60" s="660"/>
      <c r="DO60" s="660"/>
      <c r="DP60"/>
      <c r="DQ60"/>
      <c r="DR60"/>
      <c r="DY60" s="1241"/>
      <c r="DZ60" s="1241"/>
      <c r="EA60" s="1241"/>
      <c r="ED60" s="96"/>
      <c r="EE60" s="87"/>
      <c r="EF60" s="660"/>
      <c r="EG60" s="660"/>
      <c r="EH60"/>
      <c r="EI60"/>
      <c r="EJ60"/>
      <c r="EQ60" s="1241"/>
      <c r="ER60" s="1241"/>
      <c r="ES60" s="1241"/>
      <c r="EV60" s="96"/>
      <c r="EW60" s="87"/>
      <c r="EX60" s="16"/>
      <c r="EY60" s="16"/>
      <c r="FI60" s="1225"/>
      <c r="FJ60" s="1225"/>
      <c r="FK60" s="1225"/>
      <c r="FN60" s="353"/>
      <c r="FO60" s="273"/>
      <c r="FP60" s="16"/>
      <c r="FQ60" s="16"/>
      <c r="GA60" s="1225"/>
      <c r="GB60" s="1225"/>
      <c r="GC60" s="1225"/>
      <c r="GF60" s="353"/>
      <c r="GG60" s="273"/>
      <c r="GH60" s="16"/>
      <c r="GI60" s="16"/>
      <c r="GS60" s="1225"/>
      <c r="GT60" s="1225"/>
      <c r="GU60" s="1225"/>
      <c r="GX60" s="353"/>
      <c r="GY60" s="273"/>
      <c r="GZ60" s="16"/>
      <c r="HA60" s="16"/>
    </row>
    <row r="61" spans="1:218">
      <c r="DL61"/>
      <c r="DM61"/>
      <c r="DN61"/>
      <c r="DO61"/>
      <c r="DP61"/>
      <c r="DQ61"/>
      <c r="DR61"/>
    </row>
  </sheetData>
  <sheetProtection password="9631" sheet="1" objects="1" scenarios="1" formatCells="0" formatColumns="0" formatRows="0"/>
  <mergeCells count="193">
    <mergeCell ref="C60:E60"/>
    <mergeCell ref="D58:F58"/>
    <mergeCell ref="R2:S2"/>
    <mergeCell ref="R3:S3"/>
    <mergeCell ref="J2:K2"/>
    <mergeCell ref="D3:G3"/>
    <mergeCell ref="H2:I2"/>
    <mergeCell ref="D8:E8"/>
    <mergeCell ref="J8:K8"/>
    <mergeCell ref="H58:J58"/>
    <mergeCell ref="H59:J59"/>
    <mergeCell ref="L58:N58"/>
    <mergeCell ref="L59:N59"/>
    <mergeCell ref="D59:F59"/>
    <mergeCell ref="J3:K3"/>
    <mergeCell ref="C57:N57"/>
    <mergeCell ref="U57:AF57"/>
    <mergeCell ref="V58:X58"/>
    <mergeCell ref="Z58:AB58"/>
    <mergeCell ref="AD58:AF58"/>
    <mergeCell ref="V59:X59"/>
    <mergeCell ref="Z59:AB59"/>
    <mergeCell ref="AD59:AF59"/>
    <mergeCell ref="U60:W60"/>
    <mergeCell ref="AR2:AS2"/>
    <mergeCell ref="AM57:AX57"/>
    <mergeCell ref="AN58:AP58"/>
    <mergeCell ref="AR58:AT58"/>
    <mergeCell ref="AV58:AX58"/>
    <mergeCell ref="AN59:AP59"/>
    <mergeCell ref="AR59:AT59"/>
    <mergeCell ref="AV59:AX59"/>
    <mergeCell ref="AM60:AO60"/>
    <mergeCell ref="Z2:AA2"/>
    <mergeCell ref="AB2:AC2"/>
    <mergeCell ref="AJ2:AK2"/>
    <mergeCell ref="V3:Y3"/>
    <mergeCell ref="AB3:AC3"/>
    <mergeCell ref="AJ3:AK3"/>
    <mergeCell ref="V8:W8"/>
    <mergeCell ref="AB8:AC8"/>
    <mergeCell ref="BL8:BM8"/>
    <mergeCell ref="AT2:AU2"/>
    <mergeCell ref="BB2:BC2"/>
    <mergeCell ref="AN3:AQ3"/>
    <mergeCell ref="AT3:AU3"/>
    <mergeCell ref="BB3:BC3"/>
    <mergeCell ref="AN8:AO8"/>
    <mergeCell ref="AT8:AU8"/>
    <mergeCell ref="BE60:BG60"/>
    <mergeCell ref="CB2:CC2"/>
    <mergeCell ref="BW57:CH57"/>
    <mergeCell ref="BX58:BZ58"/>
    <mergeCell ref="CB58:CD58"/>
    <mergeCell ref="CF58:CH58"/>
    <mergeCell ref="BX59:BZ59"/>
    <mergeCell ref="CB59:CD59"/>
    <mergeCell ref="CF59:CH59"/>
    <mergeCell ref="BW60:BY60"/>
    <mergeCell ref="BJ2:BK2"/>
    <mergeCell ref="BL2:BM2"/>
    <mergeCell ref="BT2:BU2"/>
    <mergeCell ref="BF3:BI3"/>
    <mergeCell ref="BL3:BM3"/>
    <mergeCell ref="BT3:BU3"/>
    <mergeCell ref="BF8:BG8"/>
    <mergeCell ref="CD2:CE2"/>
    <mergeCell ref="CL2:CM2"/>
    <mergeCell ref="BX3:CA3"/>
    <mergeCell ref="CD3:CE3"/>
    <mergeCell ref="CL3:CM3"/>
    <mergeCell ref="BX8:BY8"/>
    <mergeCell ref="BZ8:CB8"/>
    <mergeCell ref="CD8:CE8"/>
    <mergeCell ref="BE57:BP57"/>
    <mergeCell ref="CP59:CR59"/>
    <mergeCell ref="BF58:BH58"/>
    <mergeCell ref="BJ58:BL58"/>
    <mergeCell ref="BN58:BP58"/>
    <mergeCell ref="BF59:BH59"/>
    <mergeCell ref="BJ59:BL59"/>
    <mergeCell ref="BN59:BP59"/>
    <mergeCell ref="CT59:CV59"/>
    <mergeCell ref="CX59:CZ59"/>
    <mergeCell ref="CO60:CQ60"/>
    <mergeCell ref="DL2:DM2"/>
    <mergeCell ref="DG57:DR57"/>
    <mergeCell ref="DH58:DJ58"/>
    <mergeCell ref="DL58:DN58"/>
    <mergeCell ref="DP58:DR58"/>
    <mergeCell ref="DH59:DJ59"/>
    <mergeCell ref="DL59:DN59"/>
    <mergeCell ref="DP59:DR59"/>
    <mergeCell ref="DG60:DI60"/>
    <mergeCell ref="CT2:CU2"/>
    <mergeCell ref="CV2:CW2"/>
    <mergeCell ref="DD2:DE2"/>
    <mergeCell ref="CP3:CS3"/>
    <mergeCell ref="CV3:CW3"/>
    <mergeCell ref="DD3:DE3"/>
    <mergeCell ref="CP8:CQ8"/>
    <mergeCell ref="CV8:CW8"/>
    <mergeCell ref="DN2:DO2"/>
    <mergeCell ref="DV2:DW2"/>
    <mergeCell ref="DH3:DK3"/>
    <mergeCell ref="DN3:DO3"/>
    <mergeCell ref="DV3:DW3"/>
    <mergeCell ref="DH8:DI8"/>
    <mergeCell ref="DN8:DO8"/>
    <mergeCell ref="CO57:CZ57"/>
    <mergeCell ref="CP58:CR58"/>
    <mergeCell ref="CT58:CV58"/>
    <mergeCell ref="CX58:CZ58"/>
    <mergeCell ref="DZ59:EB59"/>
    <mergeCell ref="ED59:EF59"/>
    <mergeCell ref="EH59:EJ59"/>
    <mergeCell ref="DY60:EA60"/>
    <mergeCell ref="EV2:EW2"/>
    <mergeCell ref="EQ57:FB57"/>
    <mergeCell ref="ER58:ET58"/>
    <mergeCell ref="EV58:EX58"/>
    <mergeCell ref="EZ58:FB58"/>
    <mergeCell ref="ER59:ET59"/>
    <mergeCell ref="EV59:EX59"/>
    <mergeCell ref="EZ59:FB59"/>
    <mergeCell ref="EQ60:ES60"/>
    <mergeCell ref="ED2:EE2"/>
    <mergeCell ref="EF2:EG2"/>
    <mergeCell ref="EN2:EO2"/>
    <mergeCell ref="DZ3:EC3"/>
    <mergeCell ref="EF3:EG3"/>
    <mergeCell ref="EN3:EO3"/>
    <mergeCell ref="DZ8:EA8"/>
    <mergeCell ref="EF8:EG8"/>
    <mergeCell ref="EX2:EY2"/>
    <mergeCell ref="FF2:FG2"/>
    <mergeCell ref="ER3:EU3"/>
    <mergeCell ref="EX3:EY3"/>
    <mergeCell ref="FF3:FG3"/>
    <mergeCell ref="ER8:ES8"/>
    <mergeCell ref="EX8:EY8"/>
    <mergeCell ref="DY57:EJ57"/>
    <mergeCell ref="DZ58:EB58"/>
    <mergeCell ref="ED58:EF58"/>
    <mergeCell ref="EH58:EJ58"/>
    <mergeCell ref="GF59:GH59"/>
    <mergeCell ref="GJ59:GL59"/>
    <mergeCell ref="GA60:GC60"/>
    <mergeCell ref="FN2:FO2"/>
    <mergeCell ref="FP2:FQ2"/>
    <mergeCell ref="FX2:FY2"/>
    <mergeCell ref="FJ3:FM3"/>
    <mergeCell ref="FP3:FQ3"/>
    <mergeCell ref="FX3:FY3"/>
    <mergeCell ref="FJ8:FK8"/>
    <mergeCell ref="FP8:FQ8"/>
    <mergeCell ref="GB3:GE3"/>
    <mergeCell ref="GB8:GC8"/>
    <mergeCell ref="GH8:GI8"/>
    <mergeCell ref="HH2:HI2"/>
    <mergeCell ref="GT3:GW3"/>
    <mergeCell ref="GZ3:HA3"/>
    <mergeCell ref="HH3:HI3"/>
    <mergeCell ref="GT8:GU8"/>
    <mergeCell ref="GZ8:HA8"/>
    <mergeCell ref="GH2:GI2"/>
    <mergeCell ref="GP2:GQ2"/>
    <mergeCell ref="GH3:GI3"/>
    <mergeCell ref="GP3:GQ3"/>
    <mergeCell ref="GT59:GV59"/>
    <mergeCell ref="GX59:GZ59"/>
    <mergeCell ref="HB59:HD59"/>
    <mergeCell ref="GS60:GU60"/>
    <mergeCell ref="GX2:GY2"/>
    <mergeCell ref="GZ2:HA2"/>
    <mergeCell ref="FI57:FT57"/>
    <mergeCell ref="FJ58:FL58"/>
    <mergeCell ref="FN58:FP58"/>
    <mergeCell ref="FR58:FT58"/>
    <mergeCell ref="FJ59:FL59"/>
    <mergeCell ref="FN59:FP59"/>
    <mergeCell ref="FR59:FT59"/>
    <mergeCell ref="GS57:HD57"/>
    <mergeCell ref="GT58:GV58"/>
    <mergeCell ref="GX58:GZ58"/>
    <mergeCell ref="HB58:HD58"/>
    <mergeCell ref="FI60:FK60"/>
    <mergeCell ref="GF2:GG2"/>
    <mergeCell ref="GA57:GL57"/>
    <mergeCell ref="GB58:GD58"/>
    <mergeCell ref="GF58:GH58"/>
    <mergeCell ref="GJ58:GL58"/>
    <mergeCell ref="GB59:GD59"/>
  </mergeCells>
  <printOptions horizontalCentered="1" verticalCentered="1"/>
  <pageMargins left="0" right="0" top="0" bottom="0" header="0" footer="0"/>
  <pageSetup scale="66" orientation="landscape" blackAndWhite="1" cellComments="atEnd"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574F3-49F3-405A-8C97-4687ABA8D018}">
  <sheetPr codeName="Sheet15">
    <tabColor rgb="FF7030A0"/>
  </sheetPr>
  <dimension ref="A1:B95"/>
  <sheetViews>
    <sheetView zoomScale="160" zoomScaleNormal="160" workbookViewId="0">
      <selection activeCell="C24" sqref="C24"/>
    </sheetView>
  </sheetViews>
  <sheetFormatPr defaultRowHeight="12.75"/>
  <cols>
    <col min="1" max="1" width="61.85546875" customWidth="1"/>
    <col min="2" max="2" width="37.28515625" hidden="1" customWidth="1"/>
    <col min="3" max="18" width="17.5703125" customWidth="1"/>
  </cols>
  <sheetData>
    <row r="1" spans="1:2" ht="17.25" thickTop="1">
      <c r="A1" s="1062" t="s">
        <v>355</v>
      </c>
      <c r="B1" s="1066" t="s">
        <v>356</v>
      </c>
    </row>
    <row r="2" spans="1:2">
      <c r="A2" t="s">
        <v>357</v>
      </c>
      <c r="B2" t="s">
        <v>400</v>
      </c>
    </row>
    <row r="3" spans="1:2">
      <c r="A3" t="s">
        <v>358</v>
      </c>
      <c r="B3" t="s">
        <v>382</v>
      </c>
    </row>
    <row r="4" spans="1:2">
      <c r="A4" t="s">
        <v>359</v>
      </c>
      <c r="B4" t="s">
        <v>383</v>
      </c>
    </row>
    <row r="5" spans="1:2">
      <c r="A5" t="s">
        <v>360</v>
      </c>
      <c r="B5" t="s">
        <v>800</v>
      </c>
    </row>
    <row r="6" spans="1:2">
      <c r="A6" t="s">
        <v>361</v>
      </c>
      <c r="B6" t="s">
        <v>801</v>
      </c>
    </row>
    <row r="7" spans="1:2">
      <c r="A7" t="s">
        <v>362</v>
      </c>
      <c r="B7" t="s">
        <v>802</v>
      </c>
    </row>
    <row r="8" spans="1:2">
      <c r="A8" t="s">
        <v>363</v>
      </c>
      <c r="B8" t="s">
        <v>805</v>
      </c>
    </row>
    <row r="9" spans="1:2">
      <c r="A9" t="s">
        <v>364</v>
      </c>
      <c r="B9" t="s">
        <v>387</v>
      </c>
    </row>
    <row r="10" spans="1:2">
      <c r="A10" t="s">
        <v>365</v>
      </c>
      <c r="B10" s="1084" t="s">
        <v>389</v>
      </c>
    </row>
    <row r="11" spans="1:2">
      <c r="A11" s="1119" t="s">
        <v>366</v>
      </c>
      <c r="B11" s="1084" t="s">
        <v>388</v>
      </c>
    </row>
    <row r="12" spans="1:2">
      <c r="A12" t="s">
        <v>367</v>
      </c>
      <c r="B12" t="s">
        <v>390</v>
      </c>
    </row>
    <row r="13" spans="1:2">
      <c r="A13" t="s">
        <v>780</v>
      </c>
      <c r="B13" t="s">
        <v>384</v>
      </c>
    </row>
    <row r="14" spans="1:2">
      <c r="A14" t="s">
        <v>381</v>
      </c>
      <c r="B14" t="s">
        <v>786</v>
      </c>
    </row>
    <row r="15" spans="1:2">
      <c r="A15" t="s">
        <v>368</v>
      </c>
      <c r="B15" t="s">
        <v>787</v>
      </c>
    </row>
    <row r="16" spans="1:2">
      <c r="A16" t="s">
        <v>781</v>
      </c>
      <c r="B16" t="s">
        <v>785</v>
      </c>
    </row>
    <row r="17" spans="1:2">
      <c r="A17" t="s">
        <v>369</v>
      </c>
      <c r="B17" t="s">
        <v>788</v>
      </c>
    </row>
    <row r="18" spans="1:2">
      <c r="A18" t="s">
        <v>370</v>
      </c>
      <c r="B18" t="s">
        <v>789</v>
      </c>
    </row>
    <row r="19" spans="1:2">
      <c r="A19" t="s">
        <v>372</v>
      </c>
      <c r="B19" t="s">
        <v>790</v>
      </c>
    </row>
    <row r="20" spans="1:2">
      <c r="A20" t="s">
        <v>371</v>
      </c>
      <c r="B20" t="s">
        <v>782</v>
      </c>
    </row>
    <row r="21" spans="1:2">
      <c r="A21" t="s">
        <v>379</v>
      </c>
      <c r="B21" t="s">
        <v>791</v>
      </c>
    </row>
    <row r="22" spans="1:2">
      <c r="A22" t="s">
        <v>375</v>
      </c>
      <c r="B22" t="s">
        <v>792</v>
      </c>
    </row>
    <row r="23" spans="1:2">
      <c r="A23" t="s">
        <v>376</v>
      </c>
      <c r="B23" t="s">
        <v>793</v>
      </c>
    </row>
    <row r="24" spans="1:2">
      <c r="A24" t="s">
        <v>373</v>
      </c>
      <c r="B24" t="s">
        <v>794</v>
      </c>
    </row>
    <row r="25" spans="1:2">
      <c r="A25" t="s">
        <v>374</v>
      </c>
      <c r="B25" t="s">
        <v>795</v>
      </c>
    </row>
    <row r="26" spans="1:2">
      <c r="A26" t="s">
        <v>380</v>
      </c>
      <c r="B26" t="s">
        <v>796</v>
      </c>
    </row>
    <row r="27" spans="1:2">
      <c r="A27" t="s">
        <v>378</v>
      </c>
      <c r="B27" t="s">
        <v>797</v>
      </c>
    </row>
    <row r="28" spans="1:2">
      <c r="A28" t="s">
        <v>377</v>
      </c>
      <c r="B28" t="s">
        <v>798</v>
      </c>
    </row>
    <row r="29" spans="1:2">
      <c r="A29" t="s">
        <v>817</v>
      </c>
      <c r="B29" t="s">
        <v>799</v>
      </c>
    </row>
    <row r="30" spans="1:2">
      <c r="A30" t="s">
        <v>818</v>
      </c>
      <c r="B30" t="s">
        <v>396</v>
      </c>
    </row>
    <row r="31" spans="1:2">
      <c r="A31" t="s">
        <v>347</v>
      </c>
      <c r="B31" t="s">
        <v>397</v>
      </c>
    </row>
    <row r="32" spans="1:2">
      <c r="B32" t="s">
        <v>403</v>
      </c>
    </row>
    <row r="33" spans="2:2">
      <c r="B33" t="s">
        <v>411</v>
      </c>
    </row>
    <row r="34" spans="2:2">
      <c r="B34" t="s">
        <v>412</v>
      </c>
    </row>
    <row r="35" spans="2:2">
      <c r="B35" t="s">
        <v>405</v>
      </c>
    </row>
    <row r="36" spans="2:2">
      <c r="B36" t="s">
        <v>410</v>
      </c>
    </row>
    <row r="37" spans="2:2">
      <c r="B37" s="1084" t="s">
        <v>394</v>
      </c>
    </row>
    <row r="38" spans="2:2">
      <c r="B38" t="s">
        <v>398</v>
      </c>
    </row>
    <row r="39" spans="2:2">
      <c r="B39" t="s">
        <v>385</v>
      </c>
    </row>
    <row r="40" spans="2:2">
      <c r="B40" t="s">
        <v>386</v>
      </c>
    </row>
    <row r="41" spans="2:2">
      <c r="B41" t="s">
        <v>395</v>
      </c>
    </row>
    <row r="42" spans="2:2">
      <c r="B42" t="s">
        <v>408</v>
      </c>
    </row>
    <row r="43" spans="2:2">
      <c r="B43" t="s">
        <v>402</v>
      </c>
    </row>
    <row r="44" spans="2:2">
      <c r="B44" t="s">
        <v>806</v>
      </c>
    </row>
    <row r="45" spans="2:2">
      <c r="B45" t="s">
        <v>406</v>
      </c>
    </row>
    <row r="46" spans="2:2">
      <c r="B46" t="s">
        <v>409</v>
      </c>
    </row>
    <row r="47" spans="2:2">
      <c r="B47" t="s">
        <v>407</v>
      </c>
    </row>
    <row r="48" spans="2:2">
      <c r="B48" s="1084" t="s">
        <v>803</v>
      </c>
    </row>
    <row r="49" spans="2:2">
      <c r="B49" t="s">
        <v>391</v>
      </c>
    </row>
    <row r="50" spans="2:2">
      <c r="B50" t="s">
        <v>783</v>
      </c>
    </row>
    <row r="51" spans="2:2">
      <c r="B51" t="s">
        <v>393</v>
      </c>
    </row>
    <row r="52" spans="2:2">
      <c r="B52" t="s">
        <v>413</v>
      </c>
    </row>
    <row r="53" spans="2:2">
      <c r="B53" t="s">
        <v>399</v>
      </c>
    </row>
    <row r="54" spans="2:2">
      <c r="B54" t="s">
        <v>807</v>
      </c>
    </row>
    <row r="55" spans="2:2">
      <c r="B55" t="s">
        <v>808</v>
      </c>
    </row>
    <row r="56" spans="2:2">
      <c r="B56" t="s">
        <v>401</v>
      </c>
    </row>
    <row r="57" spans="2:2">
      <c r="B57" t="s">
        <v>392</v>
      </c>
    </row>
    <row r="58" spans="2:2">
      <c r="B58" t="s">
        <v>804</v>
      </c>
    </row>
    <row r="59" spans="2:2">
      <c r="B59" t="s">
        <v>404</v>
      </c>
    </row>
    <row r="60" spans="2:2">
      <c r="B60" t="s">
        <v>411</v>
      </c>
    </row>
    <row r="61" spans="2:2">
      <c r="B61" t="s">
        <v>412</v>
      </c>
    </row>
    <row r="62" spans="2:2">
      <c r="B62" t="s">
        <v>414</v>
      </c>
    </row>
    <row r="63" spans="2:2">
      <c r="B63" t="s">
        <v>415</v>
      </c>
    </row>
    <row r="64" spans="2:2">
      <c r="B64" t="s">
        <v>416</v>
      </c>
    </row>
    <row r="65" spans="2:2">
      <c r="B65" t="s">
        <v>417</v>
      </c>
    </row>
    <row r="66" spans="2:2">
      <c r="B66" t="s">
        <v>418</v>
      </c>
    </row>
    <row r="67" spans="2:2">
      <c r="B67" t="s">
        <v>419</v>
      </c>
    </row>
    <row r="68" spans="2:2">
      <c r="B68" t="s">
        <v>420</v>
      </c>
    </row>
    <row r="69" spans="2:2">
      <c r="B69" t="s">
        <v>421</v>
      </c>
    </row>
    <row r="70" spans="2:2">
      <c r="B70" t="s">
        <v>422</v>
      </c>
    </row>
    <row r="71" spans="2:2">
      <c r="B71" t="s">
        <v>423</v>
      </c>
    </row>
    <row r="72" spans="2:2">
      <c r="B72" t="s">
        <v>424</v>
      </c>
    </row>
    <row r="73" spans="2:2">
      <c r="B73" t="s">
        <v>425</v>
      </c>
    </row>
    <row r="74" spans="2:2">
      <c r="B74" t="s">
        <v>426</v>
      </c>
    </row>
    <row r="75" spans="2:2">
      <c r="B75" t="s">
        <v>427</v>
      </c>
    </row>
    <row r="76" spans="2:2">
      <c r="B76" t="s">
        <v>428</v>
      </c>
    </row>
    <row r="77" spans="2:2">
      <c r="B77" t="s">
        <v>429</v>
      </c>
    </row>
    <row r="78" spans="2:2">
      <c r="B78" t="s">
        <v>430</v>
      </c>
    </row>
    <row r="79" spans="2:2">
      <c r="B79" t="s">
        <v>431</v>
      </c>
    </row>
    <row r="80" spans="2:2">
      <c r="B80" t="s">
        <v>432</v>
      </c>
    </row>
    <row r="81" spans="2:2">
      <c r="B81" t="s">
        <v>784</v>
      </c>
    </row>
    <row r="82" spans="2:2">
      <c r="B82" t="s">
        <v>433</v>
      </c>
    </row>
    <row r="83" spans="2:2">
      <c r="B83" t="s">
        <v>435</v>
      </c>
    </row>
    <row r="84" spans="2:2">
      <c r="B84" t="s">
        <v>434</v>
      </c>
    </row>
    <row r="85" spans="2:2">
      <c r="B85" t="s">
        <v>436</v>
      </c>
    </row>
    <row r="86" spans="2:2">
      <c r="B86" t="s">
        <v>437</v>
      </c>
    </row>
    <row r="87" spans="2:2">
      <c r="B87" t="s">
        <v>438</v>
      </c>
    </row>
    <row r="88" spans="2:2">
      <c r="B88" t="s">
        <v>439</v>
      </c>
    </row>
    <row r="89" spans="2:2">
      <c r="B89" t="s">
        <v>779</v>
      </c>
    </row>
    <row r="90" spans="2:2">
      <c r="B90" t="s">
        <v>440</v>
      </c>
    </row>
    <row r="91" spans="2:2">
      <c r="B91" t="s">
        <v>809</v>
      </c>
    </row>
    <row r="92" spans="2:2">
      <c r="B92" t="s">
        <v>441</v>
      </c>
    </row>
    <row r="93" spans="2:2">
      <c r="B93" t="s">
        <v>442</v>
      </c>
    </row>
    <row r="94" spans="2:2">
      <c r="B94" t="s">
        <v>347</v>
      </c>
    </row>
    <row r="95" spans="2:2">
      <c r="B95" t="s">
        <v>443</v>
      </c>
    </row>
  </sheetData>
  <sortState xmlns:xlrd2="http://schemas.microsoft.com/office/spreadsheetml/2017/richdata2" ref="B2:B59">
    <sortCondition ref="B2:B59"/>
  </sortState>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2D55E-C7EF-48AE-B447-B6D5584BD296}">
  <dimension ref="A1:C4641"/>
  <sheetViews>
    <sheetView topLeftCell="A169" workbookViewId="0">
      <selection activeCell="B170" sqref="B170"/>
    </sheetView>
  </sheetViews>
  <sheetFormatPr defaultRowHeight="12.75"/>
  <cols>
    <col min="1" max="1" width="17.85546875" style="1078" customWidth="1"/>
    <col min="2" max="2" width="129.7109375" style="1016" customWidth="1"/>
    <col min="3" max="3" width="22.140625" style="1083" customWidth="1"/>
  </cols>
  <sheetData>
    <row r="1" spans="1:3" ht="15">
      <c r="A1" s="1073" t="s">
        <v>92</v>
      </c>
      <c r="B1" s="1068" t="s">
        <v>445</v>
      </c>
      <c r="C1" s="1067" t="s">
        <v>454</v>
      </c>
    </row>
    <row r="2" spans="1:3" ht="63.75">
      <c r="A2" s="1074" t="s">
        <v>463</v>
      </c>
      <c r="B2" s="1069" t="s">
        <v>446</v>
      </c>
      <c r="C2" s="1079" t="s">
        <v>455</v>
      </c>
    </row>
    <row r="3" spans="1:3" ht="63.75">
      <c r="A3" s="1074" t="s">
        <v>464</v>
      </c>
      <c r="B3" s="1069" t="s">
        <v>446</v>
      </c>
      <c r="C3" s="1079" t="s">
        <v>455</v>
      </c>
    </row>
    <row r="4" spans="1:3" s="843" customFormat="1" ht="63.75">
      <c r="A4" s="1074" t="s">
        <v>465</v>
      </c>
      <c r="B4" s="1069" t="s">
        <v>446</v>
      </c>
      <c r="C4" s="1079" t="s">
        <v>455</v>
      </c>
    </row>
    <row r="5" spans="1:3" s="843" customFormat="1" ht="63.75">
      <c r="A5" s="1074" t="s">
        <v>466</v>
      </c>
      <c r="B5" s="1069" t="s">
        <v>446</v>
      </c>
      <c r="C5" s="1079" t="s">
        <v>455</v>
      </c>
    </row>
    <row r="6" spans="1:3" s="843" customFormat="1" ht="63.75">
      <c r="A6" s="1074" t="s">
        <v>467</v>
      </c>
      <c r="B6" s="1069" t="s">
        <v>446</v>
      </c>
      <c r="C6" s="1079" t="s">
        <v>455</v>
      </c>
    </row>
    <row r="7" spans="1:3" s="843" customFormat="1" ht="76.5">
      <c r="A7" s="1074" t="s">
        <v>452</v>
      </c>
      <c r="B7" s="1069" t="s">
        <v>447</v>
      </c>
      <c r="C7" s="1079" t="s">
        <v>456</v>
      </c>
    </row>
    <row r="8" spans="1:3" s="843" customFormat="1" ht="63.75">
      <c r="A8" s="1074" t="s">
        <v>468</v>
      </c>
      <c r="B8" s="1069" t="s">
        <v>446</v>
      </c>
      <c r="C8" s="1079" t="s">
        <v>455</v>
      </c>
    </row>
    <row r="9" spans="1:3" s="843" customFormat="1" ht="63.75">
      <c r="A9" s="1074" t="s">
        <v>469</v>
      </c>
      <c r="B9" s="1069" t="s">
        <v>446</v>
      </c>
      <c r="C9" s="1079" t="s">
        <v>455</v>
      </c>
    </row>
    <row r="10" spans="1:3" s="843" customFormat="1" ht="63.75">
      <c r="A10" s="1074" t="s">
        <v>470</v>
      </c>
      <c r="B10" s="1069" t="s">
        <v>446</v>
      </c>
      <c r="C10" s="1079" t="s">
        <v>455</v>
      </c>
    </row>
    <row r="11" spans="1:3" s="843" customFormat="1" ht="63.75">
      <c r="A11" s="1074" t="s">
        <v>471</v>
      </c>
      <c r="B11" s="1069" t="s">
        <v>446</v>
      </c>
      <c r="C11" s="1079" t="s">
        <v>455</v>
      </c>
    </row>
    <row r="12" spans="1:3" s="843" customFormat="1" ht="63.75">
      <c r="A12" s="1074" t="s">
        <v>472</v>
      </c>
      <c r="B12" s="1069" t="s">
        <v>446</v>
      </c>
      <c r="C12" s="1079" t="s">
        <v>455</v>
      </c>
    </row>
    <row r="13" spans="1:3" s="843" customFormat="1" ht="63.75">
      <c r="A13" s="1074" t="s">
        <v>473</v>
      </c>
      <c r="B13" s="1069" t="s">
        <v>446</v>
      </c>
      <c r="C13" s="1079" t="s">
        <v>455</v>
      </c>
    </row>
    <row r="14" spans="1:3" s="843" customFormat="1" ht="63.75">
      <c r="A14" s="1074" t="s">
        <v>474</v>
      </c>
      <c r="B14" s="1069" t="s">
        <v>446</v>
      </c>
      <c r="C14" s="1079" t="s">
        <v>455</v>
      </c>
    </row>
    <row r="15" spans="1:3" s="843" customFormat="1" ht="63.75">
      <c r="A15" s="1074" t="s">
        <v>475</v>
      </c>
      <c r="B15" s="1069" t="s">
        <v>446</v>
      </c>
      <c r="C15" s="1079" t="s">
        <v>455</v>
      </c>
    </row>
    <row r="16" spans="1:3" s="843" customFormat="1" ht="63.75">
      <c r="A16" s="1074" t="s">
        <v>476</v>
      </c>
      <c r="B16" s="1069" t="s">
        <v>446</v>
      </c>
      <c r="C16" s="1079" t="s">
        <v>455</v>
      </c>
    </row>
    <row r="17" spans="1:3" s="843" customFormat="1" ht="63.75">
      <c r="A17" s="1074" t="s">
        <v>477</v>
      </c>
      <c r="B17" s="1069" t="s">
        <v>446</v>
      </c>
      <c r="C17" s="1079" t="s">
        <v>455</v>
      </c>
    </row>
    <row r="18" spans="1:3" s="843" customFormat="1" ht="63.75">
      <c r="A18" s="1074" t="s">
        <v>478</v>
      </c>
      <c r="B18" s="1069" t="s">
        <v>446</v>
      </c>
      <c r="C18" s="1079" t="s">
        <v>455</v>
      </c>
    </row>
    <row r="19" spans="1:3" s="843" customFormat="1" ht="63.75">
      <c r="A19" s="1074" t="s">
        <v>479</v>
      </c>
      <c r="B19" s="1069" t="s">
        <v>446</v>
      </c>
      <c r="C19" s="1079" t="s">
        <v>455</v>
      </c>
    </row>
    <row r="20" spans="1:3" s="843" customFormat="1" ht="63.75">
      <c r="A20" s="1074" t="s">
        <v>480</v>
      </c>
      <c r="B20" s="1069" t="s">
        <v>446</v>
      </c>
      <c r="C20" s="1079" t="s">
        <v>455</v>
      </c>
    </row>
    <row r="21" spans="1:3" s="843" customFormat="1" ht="25.5">
      <c r="A21" s="1074" t="s">
        <v>481</v>
      </c>
      <c r="B21" s="1069" t="s">
        <v>448</v>
      </c>
      <c r="C21" s="1079" t="s">
        <v>458</v>
      </c>
    </row>
    <row r="22" spans="1:3" s="843" customFormat="1" ht="63.75">
      <c r="A22" s="1074" t="s">
        <v>482</v>
      </c>
      <c r="B22" s="1069" t="s">
        <v>446</v>
      </c>
      <c r="C22" s="1079" t="s">
        <v>455</v>
      </c>
    </row>
    <row r="23" spans="1:3" s="843" customFormat="1" ht="63.75">
      <c r="A23" s="1074" t="s">
        <v>483</v>
      </c>
      <c r="B23" s="1069" t="s">
        <v>446</v>
      </c>
      <c r="C23" s="1079" t="s">
        <v>455</v>
      </c>
    </row>
    <row r="24" spans="1:3" s="843" customFormat="1" ht="63.75">
      <c r="A24" s="1074" t="s">
        <v>484</v>
      </c>
      <c r="B24" s="1069" t="s">
        <v>446</v>
      </c>
      <c r="C24" s="1079" t="s">
        <v>455</v>
      </c>
    </row>
    <row r="25" spans="1:3" s="843" customFormat="1" ht="63.75">
      <c r="A25" s="1074" t="s">
        <v>485</v>
      </c>
      <c r="B25" s="1069" t="s">
        <v>446</v>
      </c>
      <c r="C25" s="1079" t="s">
        <v>455</v>
      </c>
    </row>
    <row r="26" spans="1:3" s="843" customFormat="1" ht="63.75">
      <c r="A26" s="1074" t="s">
        <v>486</v>
      </c>
      <c r="B26" s="1069" t="s">
        <v>446</v>
      </c>
      <c r="C26" s="1079" t="s">
        <v>455</v>
      </c>
    </row>
    <row r="27" spans="1:3" s="843" customFormat="1" ht="63.75">
      <c r="A27" s="1074" t="s">
        <v>487</v>
      </c>
      <c r="B27" s="1069" t="s">
        <v>446</v>
      </c>
      <c r="C27" s="1079" t="s">
        <v>455</v>
      </c>
    </row>
    <row r="28" spans="1:3" s="843" customFormat="1" ht="63.75">
      <c r="A28" s="1074" t="s">
        <v>488</v>
      </c>
      <c r="B28" s="1069" t="s">
        <v>446</v>
      </c>
      <c r="C28" s="1079" t="s">
        <v>455</v>
      </c>
    </row>
    <row r="29" spans="1:3" s="843" customFormat="1" ht="25.5">
      <c r="A29" s="1074" t="s">
        <v>453</v>
      </c>
      <c r="B29" s="1069" t="s">
        <v>448</v>
      </c>
      <c r="C29" s="1079" t="s">
        <v>458</v>
      </c>
    </row>
    <row r="30" spans="1:3" s="843" customFormat="1" ht="76.5">
      <c r="A30" s="1074" t="s">
        <v>489</v>
      </c>
      <c r="B30" s="1069" t="s">
        <v>447</v>
      </c>
      <c r="C30" s="1079" t="s">
        <v>456</v>
      </c>
    </row>
    <row r="31" spans="1:3" s="843" customFormat="1" ht="76.5">
      <c r="A31" s="1074">
        <v>556355</v>
      </c>
      <c r="B31" s="1069" t="s">
        <v>447</v>
      </c>
      <c r="C31" s="1079" t="s">
        <v>456</v>
      </c>
    </row>
    <row r="32" spans="1:3" s="843" customFormat="1" ht="76.5">
      <c r="A32" s="1074" t="s">
        <v>490</v>
      </c>
      <c r="B32" s="1069" t="s">
        <v>447</v>
      </c>
      <c r="C32" s="1079" t="s">
        <v>456</v>
      </c>
    </row>
    <row r="33" spans="1:3" s="843" customFormat="1" ht="76.5">
      <c r="A33" s="1074" t="s">
        <v>491</v>
      </c>
      <c r="B33" s="1069" t="s">
        <v>447</v>
      </c>
      <c r="C33" s="1079" t="s">
        <v>456</v>
      </c>
    </row>
    <row r="34" spans="1:3" s="843" customFormat="1" ht="76.5">
      <c r="A34" s="1074" t="s">
        <v>492</v>
      </c>
      <c r="B34" s="1069" t="s">
        <v>447</v>
      </c>
      <c r="C34" s="1079" t="s">
        <v>456</v>
      </c>
    </row>
    <row r="35" spans="1:3" s="843" customFormat="1" ht="76.5">
      <c r="A35" s="1074" t="s">
        <v>493</v>
      </c>
      <c r="B35" s="1069" t="s">
        <v>447</v>
      </c>
      <c r="C35" s="1079" t="s">
        <v>456</v>
      </c>
    </row>
    <row r="36" spans="1:3" s="843" customFormat="1" ht="76.5">
      <c r="A36" s="1074" t="s">
        <v>494</v>
      </c>
      <c r="B36" s="1069" t="s">
        <v>447</v>
      </c>
      <c r="C36" s="1079" t="s">
        <v>456</v>
      </c>
    </row>
    <row r="37" spans="1:3" s="843" customFormat="1" ht="76.5">
      <c r="A37" s="1074" t="s">
        <v>495</v>
      </c>
      <c r="B37" s="1069" t="s">
        <v>447</v>
      </c>
      <c r="C37" s="1079" t="s">
        <v>456</v>
      </c>
    </row>
    <row r="38" spans="1:3" s="843" customFormat="1" ht="76.5">
      <c r="A38" s="1074" t="s">
        <v>496</v>
      </c>
      <c r="B38" s="1069" t="s">
        <v>447</v>
      </c>
      <c r="C38" s="1079" t="s">
        <v>456</v>
      </c>
    </row>
    <row r="39" spans="1:3" s="843" customFormat="1" ht="76.5">
      <c r="A39" s="1074" t="s">
        <v>497</v>
      </c>
      <c r="B39" s="1069" t="s">
        <v>447</v>
      </c>
      <c r="C39" s="1079" t="s">
        <v>456</v>
      </c>
    </row>
    <row r="40" spans="1:3" s="843" customFormat="1" ht="76.5">
      <c r="A40" s="1074" t="s">
        <v>498</v>
      </c>
      <c r="B40" s="1069" t="s">
        <v>447</v>
      </c>
      <c r="C40" s="1079" t="s">
        <v>456</v>
      </c>
    </row>
    <row r="41" spans="1:3" s="843" customFormat="1" ht="76.5">
      <c r="A41" s="1074" t="s">
        <v>499</v>
      </c>
      <c r="B41" s="1069" t="s">
        <v>447</v>
      </c>
      <c r="C41" s="1079" t="s">
        <v>456</v>
      </c>
    </row>
    <row r="42" spans="1:3" s="843" customFormat="1" ht="76.5">
      <c r="A42" s="1074" t="s">
        <v>500</v>
      </c>
      <c r="B42" s="1069" t="s">
        <v>447</v>
      </c>
      <c r="C42" s="1079" t="s">
        <v>456</v>
      </c>
    </row>
    <row r="43" spans="1:3" s="843" customFormat="1" ht="25.5">
      <c r="A43" s="1074" t="s">
        <v>501</v>
      </c>
      <c r="B43" s="1069" t="s">
        <v>448</v>
      </c>
      <c r="C43" s="1079" t="s">
        <v>458</v>
      </c>
    </row>
    <row r="44" spans="1:3" s="843" customFormat="1" ht="25.5">
      <c r="A44" s="1074" t="s">
        <v>502</v>
      </c>
      <c r="B44" s="1069" t="s">
        <v>448</v>
      </c>
      <c r="C44" s="1079" t="s">
        <v>458</v>
      </c>
    </row>
    <row r="45" spans="1:3" s="843" customFormat="1" ht="63.75">
      <c r="A45" s="1074">
        <v>553459</v>
      </c>
      <c r="B45" s="1069" t="s">
        <v>778</v>
      </c>
      <c r="C45" s="1079" t="s">
        <v>457</v>
      </c>
    </row>
    <row r="46" spans="1:3" s="843" customFormat="1" ht="25.5">
      <c r="A46" s="1074" t="s">
        <v>503</v>
      </c>
      <c r="B46" s="1069" t="s">
        <v>448</v>
      </c>
      <c r="C46" s="1079" t="s">
        <v>458</v>
      </c>
    </row>
    <row r="47" spans="1:3" s="843" customFormat="1" ht="25.5">
      <c r="A47" s="1074" t="s">
        <v>504</v>
      </c>
      <c r="B47" s="1069" t="s">
        <v>448</v>
      </c>
      <c r="C47" s="1079" t="s">
        <v>458</v>
      </c>
    </row>
    <row r="48" spans="1:3" s="843" customFormat="1" ht="25.5">
      <c r="A48" s="1074" t="s">
        <v>505</v>
      </c>
      <c r="B48" s="1069" t="s">
        <v>448</v>
      </c>
      <c r="C48" s="1079" t="s">
        <v>458</v>
      </c>
    </row>
    <row r="49" spans="1:3" s="843" customFormat="1" ht="25.5">
      <c r="A49" s="1074" t="s">
        <v>506</v>
      </c>
      <c r="B49" s="1069" t="s">
        <v>448</v>
      </c>
      <c r="C49" s="1079" t="s">
        <v>458</v>
      </c>
    </row>
    <row r="50" spans="1:3" s="843" customFormat="1" ht="76.5">
      <c r="A50" s="1074" t="s">
        <v>507</v>
      </c>
      <c r="B50" s="1069" t="s">
        <v>447</v>
      </c>
      <c r="C50" s="1079" t="s">
        <v>456</v>
      </c>
    </row>
    <row r="51" spans="1:3" s="843" customFormat="1" ht="25.5">
      <c r="A51" s="1074" t="s">
        <v>508</v>
      </c>
      <c r="B51" s="1069" t="s">
        <v>448</v>
      </c>
      <c r="C51" s="1079" t="s">
        <v>458</v>
      </c>
    </row>
    <row r="52" spans="1:3" s="843" customFormat="1" ht="63.75">
      <c r="A52" s="1074" t="s">
        <v>509</v>
      </c>
      <c r="B52" s="1069" t="s">
        <v>778</v>
      </c>
      <c r="C52" s="1079" t="s">
        <v>457</v>
      </c>
    </row>
    <row r="53" spans="1:3" s="843" customFormat="1" ht="63.75">
      <c r="A53" s="1074" t="s">
        <v>510</v>
      </c>
      <c r="B53" s="1069" t="s">
        <v>778</v>
      </c>
      <c r="C53" s="1079" t="s">
        <v>457</v>
      </c>
    </row>
    <row r="54" spans="1:3" s="843" customFormat="1" ht="63.75">
      <c r="A54" s="1074" t="s">
        <v>511</v>
      </c>
      <c r="B54" s="1069" t="s">
        <v>778</v>
      </c>
      <c r="C54" s="1079" t="s">
        <v>457</v>
      </c>
    </row>
    <row r="55" spans="1:3" s="843" customFormat="1" ht="63.75">
      <c r="A55" s="1074" t="s">
        <v>512</v>
      </c>
      <c r="B55" s="1069" t="s">
        <v>778</v>
      </c>
      <c r="C55" s="1079" t="s">
        <v>457</v>
      </c>
    </row>
    <row r="56" spans="1:3" s="843" customFormat="1" ht="25.5">
      <c r="A56" s="1074" t="s">
        <v>513</v>
      </c>
      <c r="B56" s="1069" t="s">
        <v>448</v>
      </c>
      <c r="C56" s="1079" t="s">
        <v>458</v>
      </c>
    </row>
    <row r="57" spans="1:3" s="843" customFormat="1" ht="25.5">
      <c r="A57" s="1074" t="s">
        <v>514</v>
      </c>
      <c r="B57" s="1069" t="s">
        <v>448</v>
      </c>
      <c r="C57" s="1079" t="s">
        <v>458</v>
      </c>
    </row>
    <row r="58" spans="1:3" s="843" customFormat="1" ht="63.75">
      <c r="A58" s="1074" t="s">
        <v>515</v>
      </c>
      <c r="B58" s="1069" t="s">
        <v>778</v>
      </c>
      <c r="C58" s="1079" t="s">
        <v>457</v>
      </c>
    </row>
    <row r="59" spans="1:3" s="843" customFormat="1" ht="63.75">
      <c r="A59" s="1074" t="s">
        <v>516</v>
      </c>
      <c r="B59" s="1069" t="s">
        <v>446</v>
      </c>
      <c r="C59" s="1079" t="s">
        <v>455</v>
      </c>
    </row>
    <row r="60" spans="1:3" s="843" customFormat="1" ht="63.75">
      <c r="A60" s="1074" t="s">
        <v>517</v>
      </c>
      <c r="B60" s="1069" t="s">
        <v>446</v>
      </c>
      <c r="C60" s="1079" t="s">
        <v>455</v>
      </c>
    </row>
    <row r="61" spans="1:3" s="843" customFormat="1" ht="63.75">
      <c r="A61" s="1074">
        <v>561601</v>
      </c>
      <c r="B61" s="1069" t="s">
        <v>446</v>
      </c>
      <c r="C61" s="1079" t="s">
        <v>455</v>
      </c>
    </row>
    <row r="62" spans="1:3" s="843" customFormat="1" ht="63.75">
      <c r="A62" s="1074" t="s">
        <v>518</v>
      </c>
      <c r="B62" s="1069" t="s">
        <v>446</v>
      </c>
      <c r="C62" s="1079" t="s">
        <v>455</v>
      </c>
    </row>
    <row r="63" spans="1:3" s="843" customFormat="1" ht="63.75">
      <c r="A63" s="1074" t="s">
        <v>519</v>
      </c>
      <c r="B63" s="1069" t="s">
        <v>446</v>
      </c>
      <c r="C63" s="1079" t="s">
        <v>455</v>
      </c>
    </row>
    <row r="64" spans="1:3" s="843" customFormat="1" ht="63.75">
      <c r="A64" s="1074" t="s">
        <v>520</v>
      </c>
      <c r="B64" s="1069" t="s">
        <v>446</v>
      </c>
      <c r="C64" s="1079" t="s">
        <v>455</v>
      </c>
    </row>
    <row r="65" spans="1:3" s="843" customFormat="1" ht="63.75">
      <c r="A65" s="1074" t="s">
        <v>521</v>
      </c>
      <c r="B65" s="1069" t="s">
        <v>446</v>
      </c>
      <c r="C65" s="1079" t="s">
        <v>455</v>
      </c>
    </row>
    <row r="66" spans="1:3" s="843" customFormat="1" ht="63.75">
      <c r="A66" s="1074" t="s">
        <v>522</v>
      </c>
      <c r="B66" s="1069" t="s">
        <v>446</v>
      </c>
      <c r="C66" s="1079" t="s">
        <v>455</v>
      </c>
    </row>
    <row r="67" spans="1:3" s="843" customFormat="1" ht="63.75">
      <c r="A67" s="1074" t="s">
        <v>523</v>
      </c>
      <c r="B67" s="1069" t="s">
        <v>446</v>
      </c>
      <c r="C67" s="1079" t="s">
        <v>455</v>
      </c>
    </row>
    <row r="68" spans="1:3" s="843" customFormat="1" ht="63.75">
      <c r="A68" s="1074" t="s">
        <v>524</v>
      </c>
      <c r="B68" s="1069" t="s">
        <v>446</v>
      </c>
      <c r="C68" s="1079" t="s">
        <v>455</v>
      </c>
    </row>
    <row r="69" spans="1:3" s="843" customFormat="1" ht="63.75">
      <c r="A69" s="1074" t="s">
        <v>525</v>
      </c>
      <c r="B69" s="1069" t="s">
        <v>446</v>
      </c>
      <c r="C69" s="1079" t="s">
        <v>455</v>
      </c>
    </row>
    <row r="70" spans="1:3" s="843" customFormat="1" ht="63.75">
      <c r="A70" s="1074" t="s">
        <v>526</v>
      </c>
      <c r="B70" s="1069" t="s">
        <v>446</v>
      </c>
      <c r="C70" s="1079" t="s">
        <v>455</v>
      </c>
    </row>
    <row r="71" spans="1:3" s="843" customFormat="1" ht="63.75">
      <c r="A71" s="1074" t="s">
        <v>527</v>
      </c>
      <c r="B71" s="1069" t="s">
        <v>446</v>
      </c>
      <c r="C71" s="1079" t="s">
        <v>455</v>
      </c>
    </row>
    <row r="72" spans="1:3" s="843" customFormat="1" ht="63.75">
      <c r="A72" s="1074" t="s">
        <v>528</v>
      </c>
      <c r="B72" s="1069" t="s">
        <v>446</v>
      </c>
      <c r="C72" s="1079" t="s">
        <v>455</v>
      </c>
    </row>
    <row r="73" spans="1:3" s="843" customFormat="1" ht="63.75">
      <c r="A73" s="1074" t="s">
        <v>529</v>
      </c>
      <c r="B73" s="1069" t="s">
        <v>446</v>
      </c>
      <c r="C73" s="1079" t="s">
        <v>455</v>
      </c>
    </row>
    <row r="74" spans="1:3" s="843" customFormat="1" ht="63.75">
      <c r="A74" s="1074" t="s">
        <v>530</v>
      </c>
      <c r="B74" s="1069" t="s">
        <v>446</v>
      </c>
      <c r="C74" s="1079" t="s">
        <v>455</v>
      </c>
    </row>
    <row r="75" spans="1:3" s="843" customFormat="1">
      <c r="A75" s="1074" t="s">
        <v>531</v>
      </c>
      <c r="B75" s="1069" t="e">
        <v>#N/A</v>
      </c>
      <c r="C75" s="1079" t="s">
        <v>459</v>
      </c>
    </row>
    <row r="76" spans="1:3" s="843" customFormat="1" ht="76.5">
      <c r="A76" s="1074" t="s">
        <v>532</v>
      </c>
      <c r="B76" s="1069" t="s">
        <v>447</v>
      </c>
      <c r="C76" s="1079" t="s">
        <v>456</v>
      </c>
    </row>
    <row r="77" spans="1:3" s="843" customFormat="1" ht="25.5">
      <c r="A77" s="1074" t="s">
        <v>533</v>
      </c>
      <c r="B77" s="1069" t="s">
        <v>448</v>
      </c>
      <c r="C77" s="1079" t="s">
        <v>458</v>
      </c>
    </row>
    <row r="78" spans="1:3" s="843" customFormat="1" ht="25.5">
      <c r="A78" s="1074">
        <v>553462</v>
      </c>
      <c r="B78" s="1069" t="s">
        <v>448</v>
      </c>
      <c r="C78" s="1079" t="s">
        <v>458</v>
      </c>
    </row>
    <row r="79" spans="1:3" s="843" customFormat="1" ht="76.5">
      <c r="A79" s="1074" t="s">
        <v>534</v>
      </c>
      <c r="B79" s="1069" t="s">
        <v>447</v>
      </c>
      <c r="C79" s="1079" t="s">
        <v>456</v>
      </c>
    </row>
    <row r="80" spans="1:3" s="843" customFormat="1" ht="63.75">
      <c r="A80" s="1074" t="s">
        <v>535</v>
      </c>
      <c r="B80" s="1069" t="s">
        <v>778</v>
      </c>
      <c r="C80" s="1079" t="s">
        <v>457</v>
      </c>
    </row>
    <row r="81" spans="1:3" s="843" customFormat="1" ht="63.75">
      <c r="A81" s="1074" t="s">
        <v>536</v>
      </c>
      <c r="B81" s="1069" t="s">
        <v>446</v>
      </c>
      <c r="C81" s="1079" t="s">
        <v>455</v>
      </c>
    </row>
    <row r="82" spans="1:3" s="843" customFormat="1" ht="63.75">
      <c r="A82" s="1074" t="s">
        <v>537</v>
      </c>
      <c r="B82" s="1069" t="s">
        <v>446</v>
      </c>
      <c r="C82" s="1079" t="s">
        <v>455</v>
      </c>
    </row>
    <row r="83" spans="1:3" s="843" customFormat="1" ht="63.75">
      <c r="A83" s="1074" t="s">
        <v>538</v>
      </c>
      <c r="B83" s="1069" t="s">
        <v>446</v>
      </c>
      <c r="C83" s="1079" t="s">
        <v>455</v>
      </c>
    </row>
    <row r="84" spans="1:3" s="843" customFormat="1" ht="63.75">
      <c r="A84" s="1074" t="s">
        <v>539</v>
      </c>
      <c r="B84" s="1069" t="s">
        <v>446</v>
      </c>
      <c r="C84" s="1079" t="s">
        <v>455</v>
      </c>
    </row>
    <row r="85" spans="1:3" s="843" customFormat="1" ht="63.75">
      <c r="A85" s="1074" t="s">
        <v>540</v>
      </c>
      <c r="B85" s="1069" t="s">
        <v>446</v>
      </c>
      <c r="C85" s="1079" t="s">
        <v>455</v>
      </c>
    </row>
    <row r="86" spans="1:3" s="843" customFormat="1" ht="25.5">
      <c r="A86" s="1074" t="s">
        <v>541</v>
      </c>
      <c r="B86" s="1069" t="s">
        <v>448</v>
      </c>
      <c r="C86" s="1079" t="s">
        <v>458</v>
      </c>
    </row>
    <row r="87" spans="1:3" s="843" customFormat="1" ht="25.5">
      <c r="A87" s="1074" t="s">
        <v>542</v>
      </c>
      <c r="B87" s="1069" t="s">
        <v>448</v>
      </c>
      <c r="C87" s="1079" t="s">
        <v>458</v>
      </c>
    </row>
    <row r="88" spans="1:3" s="843" customFormat="1" ht="63.75">
      <c r="A88" s="1074" t="s">
        <v>543</v>
      </c>
      <c r="B88" s="1069" t="s">
        <v>446</v>
      </c>
      <c r="C88" s="1079" t="s">
        <v>455</v>
      </c>
    </row>
    <row r="89" spans="1:3" s="843" customFormat="1" ht="25.5">
      <c r="A89" s="1074">
        <v>566039</v>
      </c>
      <c r="B89" s="1069" t="s">
        <v>449</v>
      </c>
      <c r="C89" s="1079" t="s">
        <v>460</v>
      </c>
    </row>
    <row r="90" spans="1:3" s="843" customFormat="1" ht="25.5">
      <c r="A90" s="1074" t="s">
        <v>544</v>
      </c>
      <c r="B90" s="1069" t="s">
        <v>449</v>
      </c>
      <c r="C90" s="1079" t="s">
        <v>460</v>
      </c>
    </row>
    <row r="91" spans="1:3" s="843" customFormat="1" ht="25.5">
      <c r="A91" s="1074" t="s">
        <v>545</v>
      </c>
      <c r="B91" s="1069" t="s">
        <v>448</v>
      </c>
      <c r="C91" s="1079" t="s">
        <v>458</v>
      </c>
    </row>
    <row r="92" spans="1:3" s="843" customFormat="1" ht="25.5">
      <c r="A92" s="1074" t="s">
        <v>546</v>
      </c>
      <c r="B92" s="1069" t="s">
        <v>449</v>
      </c>
      <c r="C92" s="1079" t="s">
        <v>460</v>
      </c>
    </row>
    <row r="93" spans="1:3" s="843" customFormat="1" ht="25.5">
      <c r="A93" s="1074" t="s">
        <v>547</v>
      </c>
      <c r="B93" s="1069" t="s">
        <v>449</v>
      </c>
      <c r="C93" s="1079" t="s">
        <v>460</v>
      </c>
    </row>
    <row r="94" spans="1:3" s="843" customFormat="1" ht="25.5">
      <c r="A94" s="1074" t="s">
        <v>548</v>
      </c>
      <c r="B94" s="1069" t="s">
        <v>449</v>
      </c>
      <c r="C94" s="1079" t="s">
        <v>460</v>
      </c>
    </row>
    <row r="95" spans="1:3" s="843" customFormat="1" ht="25.5">
      <c r="A95" s="1074">
        <v>566270</v>
      </c>
      <c r="B95" s="1069" t="s">
        <v>449</v>
      </c>
      <c r="C95" s="1079" t="s">
        <v>460</v>
      </c>
    </row>
    <row r="96" spans="1:3" s="843" customFormat="1" ht="25.5">
      <c r="A96" s="1074" t="s">
        <v>549</v>
      </c>
      <c r="B96" s="1069" t="s">
        <v>449</v>
      </c>
      <c r="C96" s="1079" t="s">
        <v>460</v>
      </c>
    </row>
    <row r="97" spans="1:3" s="843" customFormat="1" ht="25.5">
      <c r="A97" s="1074" t="s">
        <v>550</v>
      </c>
      <c r="B97" s="1069" t="s">
        <v>449</v>
      </c>
      <c r="C97" s="1079" t="s">
        <v>460</v>
      </c>
    </row>
    <row r="98" spans="1:3" s="843" customFormat="1" ht="25.5">
      <c r="A98" s="1074" t="s">
        <v>551</v>
      </c>
      <c r="B98" s="1069" t="s">
        <v>449</v>
      </c>
      <c r="C98" s="1079" t="s">
        <v>460</v>
      </c>
    </row>
    <row r="99" spans="1:3" s="843" customFormat="1" ht="25.5">
      <c r="A99" s="1074" t="s">
        <v>552</v>
      </c>
      <c r="B99" s="1069" t="s">
        <v>449</v>
      </c>
      <c r="C99" s="1079" t="s">
        <v>460</v>
      </c>
    </row>
    <row r="100" spans="1:3" s="843" customFormat="1" ht="25.5">
      <c r="A100" s="1074" t="s">
        <v>553</v>
      </c>
      <c r="B100" s="1069" t="s">
        <v>449</v>
      </c>
      <c r="C100" s="1079" t="s">
        <v>460</v>
      </c>
    </row>
    <row r="101" spans="1:3" s="843" customFormat="1" ht="25.5">
      <c r="A101" s="1074" t="s">
        <v>554</v>
      </c>
      <c r="B101" s="1069" t="s">
        <v>449</v>
      </c>
      <c r="C101" s="1079" t="s">
        <v>460</v>
      </c>
    </row>
    <row r="102" spans="1:3" s="843" customFormat="1" ht="25.5">
      <c r="A102" s="1074" t="s">
        <v>555</v>
      </c>
      <c r="B102" s="1069" t="s">
        <v>449</v>
      </c>
      <c r="C102" s="1079" t="s">
        <v>460</v>
      </c>
    </row>
    <row r="103" spans="1:3" s="843" customFormat="1" ht="25.5">
      <c r="A103" s="1074">
        <v>565475</v>
      </c>
      <c r="B103" s="1069" t="s">
        <v>449</v>
      </c>
      <c r="C103" s="1079" t="s">
        <v>460</v>
      </c>
    </row>
    <row r="104" spans="1:3" s="843" customFormat="1" ht="25.5">
      <c r="A104" s="1074" t="s">
        <v>556</v>
      </c>
      <c r="B104" s="1069" t="s">
        <v>449</v>
      </c>
      <c r="C104" s="1079" t="s">
        <v>460</v>
      </c>
    </row>
    <row r="105" spans="1:3" s="843" customFormat="1" ht="25.5">
      <c r="A105" s="1074" t="s">
        <v>557</v>
      </c>
      <c r="B105" s="1069" t="s">
        <v>449</v>
      </c>
      <c r="C105" s="1079" t="s">
        <v>460</v>
      </c>
    </row>
    <row r="106" spans="1:3" s="843" customFormat="1" ht="25.5">
      <c r="A106" s="1074" t="s">
        <v>558</v>
      </c>
      <c r="B106" s="1069" t="s">
        <v>449</v>
      </c>
      <c r="C106" s="1079" t="s">
        <v>460</v>
      </c>
    </row>
    <row r="107" spans="1:3" s="843" customFormat="1" ht="25.5">
      <c r="A107" s="1074" t="s">
        <v>559</v>
      </c>
      <c r="B107" s="1069" t="s">
        <v>449</v>
      </c>
      <c r="C107" s="1079" t="s">
        <v>460</v>
      </c>
    </row>
    <row r="108" spans="1:3" s="843" customFormat="1" ht="25.5">
      <c r="A108" s="1074" t="s">
        <v>560</v>
      </c>
      <c r="B108" s="1069" t="s">
        <v>449</v>
      </c>
      <c r="C108" s="1079" t="s">
        <v>460</v>
      </c>
    </row>
    <row r="109" spans="1:3" s="843" customFormat="1" ht="25.5">
      <c r="A109" s="1074" t="s">
        <v>561</v>
      </c>
      <c r="B109" s="1069" t="s">
        <v>449</v>
      </c>
      <c r="C109" s="1079" t="s">
        <v>460</v>
      </c>
    </row>
    <row r="110" spans="1:3" s="843" customFormat="1" ht="25.5">
      <c r="A110" s="1074" t="s">
        <v>562</v>
      </c>
      <c r="B110" s="1069" t="s">
        <v>449</v>
      </c>
      <c r="C110" s="1079" t="s">
        <v>460</v>
      </c>
    </row>
    <row r="111" spans="1:3" s="843" customFormat="1" ht="25.5">
      <c r="A111" s="1074" t="s">
        <v>563</v>
      </c>
      <c r="B111" s="1069" t="s">
        <v>448</v>
      </c>
      <c r="C111" s="1079" t="s">
        <v>458</v>
      </c>
    </row>
    <row r="112" spans="1:3" s="843" customFormat="1" ht="25.5">
      <c r="A112" s="1074" t="s">
        <v>564</v>
      </c>
      <c r="B112" s="1069" t="s">
        <v>449</v>
      </c>
      <c r="C112" s="1079" t="s">
        <v>460</v>
      </c>
    </row>
    <row r="113" spans="1:3" s="843" customFormat="1" ht="25.5">
      <c r="A113" s="1074" t="s">
        <v>565</v>
      </c>
      <c r="B113" s="1069" t="s">
        <v>448</v>
      </c>
      <c r="C113" s="1079" t="s">
        <v>458</v>
      </c>
    </row>
    <row r="114" spans="1:3" s="843" customFormat="1" ht="25.5">
      <c r="A114" s="1074" t="s">
        <v>566</v>
      </c>
      <c r="B114" s="1069" t="s">
        <v>448</v>
      </c>
      <c r="C114" s="1079" t="s">
        <v>458</v>
      </c>
    </row>
    <row r="115" spans="1:3" s="843" customFormat="1" ht="25.5">
      <c r="A115" s="1074" t="s">
        <v>567</v>
      </c>
      <c r="B115" s="1069" t="s">
        <v>448</v>
      </c>
      <c r="C115" s="1079" t="s">
        <v>458</v>
      </c>
    </row>
    <row r="116" spans="1:3" s="843" customFormat="1" ht="25.5">
      <c r="A116" s="1074" t="s">
        <v>568</v>
      </c>
      <c r="B116" s="1069" t="s">
        <v>448</v>
      </c>
      <c r="C116" s="1079" t="s">
        <v>458</v>
      </c>
    </row>
    <row r="117" spans="1:3" s="843" customFormat="1" ht="25.5">
      <c r="A117" s="1074" t="s">
        <v>569</v>
      </c>
      <c r="B117" s="1069" t="s">
        <v>448</v>
      </c>
      <c r="C117" s="1079" t="s">
        <v>458</v>
      </c>
    </row>
    <row r="118" spans="1:3" s="843" customFormat="1" ht="25.5">
      <c r="A118" s="1074" t="s">
        <v>570</v>
      </c>
      <c r="B118" s="1069" t="s">
        <v>448</v>
      </c>
      <c r="C118" s="1079" t="s">
        <v>458</v>
      </c>
    </row>
    <row r="119" spans="1:3" s="843" customFormat="1" ht="25.5">
      <c r="A119" s="1074" t="s">
        <v>571</v>
      </c>
      <c r="B119" s="1069" t="s">
        <v>448</v>
      </c>
      <c r="C119" s="1079" t="s">
        <v>458</v>
      </c>
    </row>
    <row r="120" spans="1:3" s="843" customFormat="1" ht="25.5">
      <c r="A120" s="1074" t="s">
        <v>572</v>
      </c>
      <c r="B120" s="1069" t="s">
        <v>448</v>
      </c>
      <c r="C120" s="1079" t="s">
        <v>458</v>
      </c>
    </row>
    <row r="121" spans="1:3" s="843" customFormat="1" ht="25.5">
      <c r="A121" s="1074" t="s">
        <v>573</v>
      </c>
      <c r="B121" s="1069" t="s">
        <v>448</v>
      </c>
      <c r="C121" s="1079" t="s">
        <v>458</v>
      </c>
    </row>
    <row r="122" spans="1:3" s="843" customFormat="1" ht="25.5">
      <c r="A122" s="1074" t="s">
        <v>574</v>
      </c>
      <c r="B122" s="1069" t="s">
        <v>448</v>
      </c>
      <c r="C122" s="1079" t="s">
        <v>458</v>
      </c>
    </row>
    <row r="123" spans="1:3" s="843" customFormat="1" ht="25.5">
      <c r="A123" s="1074" t="s">
        <v>575</v>
      </c>
      <c r="B123" s="1069" t="s">
        <v>448</v>
      </c>
      <c r="C123" s="1079" t="s">
        <v>458</v>
      </c>
    </row>
    <row r="124" spans="1:3" s="843" customFormat="1" ht="25.5">
      <c r="A124" s="1074" t="s">
        <v>576</v>
      </c>
      <c r="B124" s="1069" t="s">
        <v>448</v>
      </c>
      <c r="C124" s="1079" t="s">
        <v>458</v>
      </c>
    </row>
    <row r="125" spans="1:3" s="843" customFormat="1" ht="25.5">
      <c r="A125" s="1074" t="s">
        <v>577</v>
      </c>
      <c r="B125" s="1069" t="s">
        <v>448</v>
      </c>
      <c r="C125" s="1079" t="s">
        <v>458</v>
      </c>
    </row>
    <row r="126" spans="1:3" s="843" customFormat="1" ht="25.5">
      <c r="A126" s="1074" t="s">
        <v>578</v>
      </c>
      <c r="B126" s="1069" t="s">
        <v>448</v>
      </c>
      <c r="C126" s="1079" t="s">
        <v>458</v>
      </c>
    </row>
    <row r="127" spans="1:3" s="843" customFormat="1" ht="25.5">
      <c r="A127" s="1074" t="s">
        <v>579</v>
      </c>
      <c r="B127" s="1069" t="s">
        <v>448</v>
      </c>
      <c r="C127" s="1079" t="s">
        <v>458</v>
      </c>
    </row>
    <row r="128" spans="1:3" s="843" customFormat="1" ht="25.5">
      <c r="A128" s="1074" t="s">
        <v>580</v>
      </c>
      <c r="B128" s="1069" t="s">
        <v>448</v>
      </c>
      <c r="C128" s="1079" t="s">
        <v>458</v>
      </c>
    </row>
    <row r="129" spans="1:3" s="843" customFormat="1" ht="25.5">
      <c r="A129" s="1074" t="s">
        <v>581</v>
      </c>
      <c r="B129" s="1069" t="s">
        <v>448</v>
      </c>
      <c r="C129" s="1079" t="s">
        <v>458</v>
      </c>
    </row>
    <row r="130" spans="1:3" s="843" customFormat="1" ht="25.5">
      <c r="A130" s="1074" t="s">
        <v>582</v>
      </c>
      <c r="B130" s="1069" t="s">
        <v>448</v>
      </c>
      <c r="C130" s="1079" t="s">
        <v>458</v>
      </c>
    </row>
    <row r="131" spans="1:3" s="843" customFormat="1" ht="25.5">
      <c r="A131" s="1074" t="s">
        <v>583</v>
      </c>
      <c r="B131" s="1069" t="s">
        <v>448</v>
      </c>
      <c r="C131" s="1079" t="s">
        <v>458</v>
      </c>
    </row>
    <row r="132" spans="1:3" s="843" customFormat="1" ht="25.5">
      <c r="A132" s="1074" t="s">
        <v>584</v>
      </c>
      <c r="B132" s="1069" t="s">
        <v>448</v>
      </c>
      <c r="C132" s="1079" t="s">
        <v>458</v>
      </c>
    </row>
    <row r="133" spans="1:3" s="843" customFormat="1" ht="63.75">
      <c r="A133" s="1075" t="s">
        <v>585</v>
      </c>
      <c r="B133" s="1070" t="s">
        <v>446</v>
      </c>
      <c r="C133" s="1080" t="s">
        <v>455</v>
      </c>
    </row>
    <row r="134" spans="1:3" s="843" customFormat="1" ht="63.75">
      <c r="A134" s="1076" t="s">
        <v>586</v>
      </c>
      <c r="B134" s="1071" t="s">
        <v>446</v>
      </c>
      <c r="C134" s="1080" t="s">
        <v>455</v>
      </c>
    </row>
    <row r="135" spans="1:3" s="843" customFormat="1" ht="25.5">
      <c r="A135" s="1075" t="s">
        <v>587</v>
      </c>
      <c r="B135" s="1070" t="s">
        <v>448</v>
      </c>
      <c r="C135" s="1080" t="s">
        <v>458</v>
      </c>
    </row>
    <row r="136" spans="1:3" s="843" customFormat="1" ht="63.75">
      <c r="A136" s="1075" t="s">
        <v>588</v>
      </c>
      <c r="B136" s="1070" t="s">
        <v>446</v>
      </c>
      <c r="C136" s="1080" t="s">
        <v>455</v>
      </c>
    </row>
    <row r="137" spans="1:3" s="843" customFormat="1" ht="63.75">
      <c r="A137" s="1076" t="s">
        <v>589</v>
      </c>
      <c r="B137" s="1071" t="s">
        <v>446</v>
      </c>
      <c r="C137" s="1080" t="s">
        <v>455</v>
      </c>
    </row>
    <row r="138" spans="1:3" s="843" customFormat="1" ht="25.5">
      <c r="A138" s="1076" t="s">
        <v>590</v>
      </c>
      <c r="B138" s="1071" t="s">
        <v>448</v>
      </c>
      <c r="C138" s="1080" t="s">
        <v>458</v>
      </c>
    </row>
    <row r="139" spans="1:3" s="843" customFormat="1" ht="25.5">
      <c r="A139" s="1075" t="s">
        <v>591</v>
      </c>
      <c r="B139" s="1070" t="s">
        <v>448</v>
      </c>
      <c r="C139" s="1080" t="s">
        <v>458</v>
      </c>
    </row>
    <row r="140" spans="1:3" s="843" customFormat="1" ht="25.5">
      <c r="A140" s="1075" t="s">
        <v>592</v>
      </c>
      <c r="B140" s="1070" t="s">
        <v>448</v>
      </c>
      <c r="C140" s="1080" t="s">
        <v>458</v>
      </c>
    </row>
    <row r="141" spans="1:3" s="843" customFormat="1" ht="76.5">
      <c r="A141" s="1076" t="s">
        <v>593</v>
      </c>
      <c r="B141" s="1071" t="s">
        <v>447</v>
      </c>
      <c r="C141" s="1080" t="s">
        <v>456</v>
      </c>
    </row>
    <row r="142" spans="1:3" s="843" customFormat="1" ht="63.75">
      <c r="A142" s="1076" t="s">
        <v>594</v>
      </c>
      <c r="B142" s="1071" t="s">
        <v>446</v>
      </c>
      <c r="C142" s="1080" t="s">
        <v>455</v>
      </c>
    </row>
    <row r="143" spans="1:3" s="843" customFormat="1" ht="63.75">
      <c r="A143" s="1075" t="s">
        <v>595</v>
      </c>
      <c r="B143" s="1070" t="s">
        <v>446</v>
      </c>
      <c r="C143" s="1080" t="s">
        <v>455</v>
      </c>
    </row>
    <row r="144" spans="1:3" s="843" customFormat="1" ht="25.5">
      <c r="A144" s="1075" t="s">
        <v>596</v>
      </c>
      <c r="B144" s="1070" t="s">
        <v>448</v>
      </c>
      <c r="C144" s="1080" t="s">
        <v>458</v>
      </c>
    </row>
    <row r="145" spans="1:3" s="843" customFormat="1" ht="63.75">
      <c r="A145" s="1076" t="s">
        <v>597</v>
      </c>
      <c r="B145" s="1071" t="s">
        <v>446</v>
      </c>
      <c r="C145" s="1080" t="s">
        <v>455</v>
      </c>
    </row>
    <row r="146" spans="1:3" s="843" customFormat="1" ht="63.75">
      <c r="A146" s="1075" t="s">
        <v>598</v>
      </c>
      <c r="B146" s="1070" t="s">
        <v>446</v>
      </c>
      <c r="C146" s="1080" t="s">
        <v>455</v>
      </c>
    </row>
    <row r="147" spans="1:3" s="843" customFormat="1" ht="90">
      <c r="A147" s="1077" t="s">
        <v>598</v>
      </c>
      <c r="B147" s="1072" t="s">
        <v>446</v>
      </c>
      <c r="C147" s="1080" t="s">
        <v>455</v>
      </c>
    </row>
    <row r="148" spans="1:3" s="843" customFormat="1" ht="76.5">
      <c r="A148" s="1075" t="s">
        <v>599</v>
      </c>
      <c r="B148" s="1070" t="s">
        <v>447</v>
      </c>
      <c r="C148" s="1080" t="s">
        <v>456</v>
      </c>
    </row>
    <row r="149" spans="1:3" s="843" customFormat="1" ht="76.5">
      <c r="A149" s="1076" t="s">
        <v>600</v>
      </c>
      <c r="B149" s="1071" t="s">
        <v>447</v>
      </c>
      <c r="C149" s="1080" t="s">
        <v>456</v>
      </c>
    </row>
    <row r="150" spans="1:3" s="843" customFormat="1" ht="76.5">
      <c r="A150" s="1075" t="s">
        <v>601</v>
      </c>
      <c r="B150" s="1070" t="s">
        <v>447</v>
      </c>
      <c r="C150" s="1080" t="s">
        <v>456</v>
      </c>
    </row>
    <row r="151" spans="1:3" s="843" customFormat="1" ht="63.75">
      <c r="A151" s="1076" t="s">
        <v>602</v>
      </c>
      <c r="B151" s="1071" t="s">
        <v>446</v>
      </c>
      <c r="C151" s="1080" t="s">
        <v>455</v>
      </c>
    </row>
    <row r="152" spans="1:3" s="843" customFormat="1" ht="90">
      <c r="A152" s="1077" t="s">
        <v>602</v>
      </c>
      <c r="B152" s="1072" t="s">
        <v>446</v>
      </c>
      <c r="C152" s="1080" t="s">
        <v>455</v>
      </c>
    </row>
    <row r="153" spans="1:3" s="843" customFormat="1" ht="63.75">
      <c r="A153" s="1075" t="s">
        <v>603</v>
      </c>
      <c r="B153" s="1070" t="s">
        <v>446</v>
      </c>
      <c r="C153" s="1080" t="s">
        <v>455</v>
      </c>
    </row>
    <row r="154" spans="1:3" s="843" customFormat="1" ht="90">
      <c r="A154" s="1077" t="s">
        <v>603</v>
      </c>
      <c r="B154" s="1072" t="s">
        <v>446</v>
      </c>
      <c r="C154" s="1080" t="s">
        <v>455</v>
      </c>
    </row>
    <row r="155" spans="1:3" s="843" customFormat="1" ht="63.75">
      <c r="A155" s="1075" t="s">
        <v>604</v>
      </c>
      <c r="B155" s="1070" t="s">
        <v>446</v>
      </c>
      <c r="C155" s="1080" t="s">
        <v>455</v>
      </c>
    </row>
    <row r="156" spans="1:3" s="843" customFormat="1" ht="63.75">
      <c r="A156" s="1076" t="s">
        <v>605</v>
      </c>
      <c r="B156" s="1071" t="s">
        <v>446</v>
      </c>
      <c r="C156" s="1080" t="s">
        <v>455</v>
      </c>
    </row>
    <row r="157" spans="1:3" s="843" customFormat="1" ht="63.75">
      <c r="A157" s="1075" t="s">
        <v>606</v>
      </c>
      <c r="B157" s="1070" t="s">
        <v>446</v>
      </c>
      <c r="C157" s="1080" t="s">
        <v>455</v>
      </c>
    </row>
    <row r="158" spans="1:3" s="843" customFormat="1" ht="63.75">
      <c r="A158" s="1076" t="s">
        <v>607</v>
      </c>
      <c r="B158" s="1071" t="s">
        <v>446</v>
      </c>
      <c r="C158" s="1080" t="s">
        <v>455</v>
      </c>
    </row>
    <row r="159" spans="1:3" s="843" customFormat="1" ht="63.75">
      <c r="A159" s="1075" t="s">
        <v>608</v>
      </c>
      <c r="B159" s="1070" t="s">
        <v>446</v>
      </c>
      <c r="C159" s="1080" t="s">
        <v>455</v>
      </c>
    </row>
    <row r="160" spans="1:3" s="843" customFormat="1" ht="63.75">
      <c r="A160" s="1076" t="s">
        <v>609</v>
      </c>
      <c r="B160" s="1071" t="s">
        <v>446</v>
      </c>
      <c r="C160" s="1080" t="s">
        <v>455</v>
      </c>
    </row>
    <row r="161" spans="1:3" s="843" customFormat="1" ht="63.75">
      <c r="A161" s="1075" t="s">
        <v>610</v>
      </c>
      <c r="B161" s="1070" t="s">
        <v>446</v>
      </c>
      <c r="C161" s="1080" t="s">
        <v>455</v>
      </c>
    </row>
    <row r="162" spans="1:3" s="843" customFormat="1" ht="63.75">
      <c r="A162" s="1075" t="s">
        <v>611</v>
      </c>
      <c r="B162" s="1070" t="s">
        <v>446</v>
      </c>
      <c r="C162" s="1080" t="s">
        <v>455</v>
      </c>
    </row>
    <row r="163" spans="1:3" s="843" customFormat="1" ht="63.75">
      <c r="A163" s="1076" t="s">
        <v>612</v>
      </c>
      <c r="B163" s="1071" t="s">
        <v>446</v>
      </c>
      <c r="C163" s="1080" t="s">
        <v>455</v>
      </c>
    </row>
    <row r="164" spans="1:3" s="843" customFormat="1" ht="76.5">
      <c r="A164" s="1076" t="s">
        <v>613</v>
      </c>
      <c r="B164" s="1071" t="s">
        <v>447</v>
      </c>
      <c r="C164" s="1080" t="s">
        <v>456</v>
      </c>
    </row>
    <row r="165" spans="1:3" s="843" customFormat="1" ht="76.5">
      <c r="A165" s="1075" t="s">
        <v>614</v>
      </c>
      <c r="B165" s="1070" t="s">
        <v>447</v>
      </c>
      <c r="C165" s="1080" t="s">
        <v>456</v>
      </c>
    </row>
    <row r="166" spans="1:3" s="843" customFormat="1" ht="63.75">
      <c r="A166" s="1075" t="s">
        <v>615</v>
      </c>
      <c r="B166" s="1070" t="s">
        <v>446</v>
      </c>
      <c r="C166" s="1080" t="s">
        <v>455</v>
      </c>
    </row>
    <row r="167" spans="1:3" s="843" customFormat="1" ht="63.75">
      <c r="A167" s="1076" t="s">
        <v>616</v>
      </c>
      <c r="B167" s="1071" t="s">
        <v>446</v>
      </c>
      <c r="C167" s="1080" t="s">
        <v>455</v>
      </c>
    </row>
    <row r="168" spans="1:3" s="843" customFormat="1" ht="63.75">
      <c r="A168" s="1076" t="s">
        <v>617</v>
      </c>
      <c r="B168" s="1071" t="s">
        <v>446</v>
      </c>
      <c r="C168" s="1080" t="s">
        <v>455</v>
      </c>
    </row>
    <row r="169" spans="1:3" s="843" customFormat="1" ht="63.75">
      <c r="A169" s="1076" t="s">
        <v>618</v>
      </c>
      <c r="B169" s="1071" t="s">
        <v>446</v>
      </c>
      <c r="C169" s="1080" t="s">
        <v>455</v>
      </c>
    </row>
    <row r="170" spans="1:3" s="843" customFormat="1" ht="63.75">
      <c r="A170" s="1075" t="s">
        <v>619</v>
      </c>
      <c r="B170" s="1070" t="s">
        <v>446</v>
      </c>
      <c r="C170" s="1080" t="s">
        <v>455</v>
      </c>
    </row>
    <row r="171" spans="1:3" s="843" customFormat="1" ht="25.5">
      <c r="A171" s="1076" t="s">
        <v>620</v>
      </c>
      <c r="B171" s="1071" t="s">
        <v>448</v>
      </c>
      <c r="C171" s="1080" t="s">
        <v>458</v>
      </c>
    </row>
    <row r="172" spans="1:3" s="843" customFormat="1" ht="76.5">
      <c r="A172" s="1076" t="s">
        <v>621</v>
      </c>
      <c r="B172" s="1071" t="s">
        <v>447</v>
      </c>
      <c r="C172" s="1080" t="s">
        <v>456</v>
      </c>
    </row>
    <row r="173" spans="1:3" s="843" customFormat="1" ht="63.75">
      <c r="A173" s="1076" t="s">
        <v>622</v>
      </c>
      <c r="B173" s="1071" t="s">
        <v>446</v>
      </c>
      <c r="C173" s="1080" t="s">
        <v>455</v>
      </c>
    </row>
    <row r="174" spans="1:3" s="843" customFormat="1" ht="90">
      <c r="A174" s="1077" t="s">
        <v>623</v>
      </c>
      <c r="B174" s="1072" t="s">
        <v>446</v>
      </c>
      <c r="C174" s="1080" t="s">
        <v>455</v>
      </c>
    </row>
    <row r="175" spans="1:3" s="843" customFormat="1" ht="63.75">
      <c r="A175" s="1076" t="s">
        <v>624</v>
      </c>
      <c r="B175" s="1071" t="s">
        <v>446</v>
      </c>
      <c r="C175" s="1080" t="s">
        <v>455</v>
      </c>
    </row>
    <row r="176" spans="1:3" s="843" customFormat="1" ht="63.75">
      <c r="A176" s="1075" t="s">
        <v>625</v>
      </c>
      <c r="B176" s="1070" t="s">
        <v>446</v>
      </c>
      <c r="C176" s="1080" t="s">
        <v>455</v>
      </c>
    </row>
    <row r="177" spans="1:3" s="843" customFormat="1" ht="30">
      <c r="A177" s="1077" t="s">
        <v>626</v>
      </c>
      <c r="B177" s="1072" t="s">
        <v>449</v>
      </c>
      <c r="C177" s="1080" t="s">
        <v>460</v>
      </c>
    </row>
    <row r="178" spans="1:3" s="843" customFormat="1" ht="30">
      <c r="A178" s="1077" t="s">
        <v>627</v>
      </c>
      <c r="B178" s="1072" t="s">
        <v>449</v>
      </c>
      <c r="C178" s="1080" t="s">
        <v>460</v>
      </c>
    </row>
    <row r="179" spans="1:3" s="843" customFormat="1" ht="30">
      <c r="A179" s="1077" t="s">
        <v>628</v>
      </c>
      <c r="B179" s="1072" t="s">
        <v>449</v>
      </c>
      <c r="C179" s="1080" t="s">
        <v>460</v>
      </c>
    </row>
    <row r="180" spans="1:3" s="843" customFormat="1" ht="30">
      <c r="A180" s="1077" t="s">
        <v>629</v>
      </c>
      <c r="B180" s="1072" t="s">
        <v>449</v>
      </c>
      <c r="C180" s="1080" t="s">
        <v>460</v>
      </c>
    </row>
    <row r="181" spans="1:3" s="843" customFormat="1" ht="30">
      <c r="A181" s="1077" t="s">
        <v>630</v>
      </c>
      <c r="B181" s="1072" t="s">
        <v>449</v>
      </c>
      <c r="C181" s="1080" t="s">
        <v>460</v>
      </c>
    </row>
    <row r="182" spans="1:3" s="843" customFormat="1" ht="30">
      <c r="A182" s="1077" t="s">
        <v>631</v>
      </c>
      <c r="B182" s="1072" t="s">
        <v>449</v>
      </c>
      <c r="C182" s="1080" t="s">
        <v>460</v>
      </c>
    </row>
    <row r="183" spans="1:3" s="843" customFormat="1" ht="30">
      <c r="A183" s="1077" t="s">
        <v>632</v>
      </c>
      <c r="B183" s="1072" t="s">
        <v>449</v>
      </c>
      <c r="C183" s="1080" t="s">
        <v>460</v>
      </c>
    </row>
    <row r="184" spans="1:3" s="843" customFormat="1" ht="30">
      <c r="A184" s="1077" t="s">
        <v>633</v>
      </c>
      <c r="B184" s="1072" t="s">
        <v>449</v>
      </c>
      <c r="C184" s="1080" t="s">
        <v>460</v>
      </c>
    </row>
    <row r="185" spans="1:3" s="843" customFormat="1" ht="30">
      <c r="A185" s="1077" t="s">
        <v>634</v>
      </c>
      <c r="B185" s="1072" t="s">
        <v>449</v>
      </c>
      <c r="C185" s="1080" t="s">
        <v>460</v>
      </c>
    </row>
    <row r="186" spans="1:3" s="843" customFormat="1" ht="30">
      <c r="A186" s="1077" t="s">
        <v>635</v>
      </c>
      <c r="B186" s="1072" t="s">
        <v>449</v>
      </c>
      <c r="C186" s="1080" t="s">
        <v>460</v>
      </c>
    </row>
    <row r="187" spans="1:3" s="843" customFormat="1" ht="30">
      <c r="A187" s="1077" t="s">
        <v>636</v>
      </c>
      <c r="B187" s="1072" t="s">
        <v>449</v>
      </c>
      <c r="C187" s="1080" t="s">
        <v>460</v>
      </c>
    </row>
    <row r="188" spans="1:3" s="843" customFormat="1" ht="30">
      <c r="A188" s="1077" t="s">
        <v>637</v>
      </c>
      <c r="B188" s="1072" t="s">
        <v>449</v>
      </c>
      <c r="C188" s="1080" t="s">
        <v>460</v>
      </c>
    </row>
    <row r="189" spans="1:3" s="843" customFormat="1" ht="30">
      <c r="A189" s="1077" t="s">
        <v>638</v>
      </c>
      <c r="B189" s="1072" t="s">
        <v>449</v>
      </c>
      <c r="C189" s="1080" t="s">
        <v>460</v>
      </c>
    </row>
    <row r="190" spans="1:3" s="843" customFormat="1" ht="30">
      <c r="A190" s="1077" t="s">
        <v>639</v>
      </c>
      <c r="B190" s="1072" t="s">
        <v>449</v>
      </c>
      <c r="C190" s="1080" t="s">
        <v>460</v>
      </c>
    </row>
    <row r="191" spans="1:3" s="843" customFormat="1" ht="30">
      <c r="A191" s="1077" t="s">
        <v>640</v>
      </c>
      <c r="B191" s="1072" t="s">
        <v>449</v>
      </c>
      <c r="C191" s="1080" t="s">
        <v>460</v>
      </c>
    </row>
    <row r="192" spans="1:3" s="843" customFormat="1" ht="30">
      <c r="A192" s="1077" t="s">
        <v>641</v>
      </c>
      <c r="B192" s="1072" t="s">
        <v>449</v>
      </c>
      <c r="C192" s="1080" t="s">
        <v>460</v>
      </c>
    </row>
    <row r="193" spans="1:3" s="843" customFormat="1" ht="63.75">
      <c r="A193" s="1076" t="s">
        <v>642</v>
      </c>
      <c r="B193" s="1071" t="s">
        <v>446</v>
      </c>
      <c r="C193" s="1080" t="s">
        <v>455</v>
      </c>
    </row>
    <row r="194" spans="1:3" s="843" customFormat="1" ht="30">
      <c r="A194" s="1077" t="s">
        <v>643</v>
      </c>
      <c r="B194" s="1072" t="s">
        <v>449</v>
      </c>
      <c r="C194" s="1080" t="s">
        <v>460</v>
      </c>
    </row>
    <row r="195" spans="1:3" s="843" customFormat="1" ht="30">
      <c r="A195" s="1077" t="s">
        <v>644</v>
      </c>
      <c r="B195" s="1072" t="s">
        <v>449</v>
      </c>
      <c r="C195" s="1080" t="s">
        <v>460</v>
      </c>
    </row>
    <row r="196" spans="1:3" s="843" customFormat="1" ht="30">
      <c r="A196" s="1077" t="s">
        <v>645</v>
      </c>
      <c r="B196" s="1072" t="s">
        <v>448</v>
      </c>
      <c r="C196" s="1080" t="s">
        <v>458</v>
      </c>
    </row>
    <row r="197" spans="1:3" s="843" customFormat="1" ht="30">
      <c r="A197" s="1077" t="s">
        <v>646</v>
      </c>
      <c r="B197" s="1072" t="s">
        <v>449</v>
      </c>
      <c r="C197" s="1080" t="s">
        <v>460</v>
      </c>
    </row>
    <row r="198" spans="1:3" s="843" customFormat="1" ht="30">
      <c r="A198" s="1077" t="s">
        <v>647</v>
      </c>
      <c r="B198" s="1072" t="s">
        <v>449</v>
      </c>
      <c r="C198" s="1080" t="s">
        <v>460</v>
      </c>
    </row>
    <row r="199" spans="1:3" s="843" customFormat="1" ht="30">
      <c r="A199" s="1077" t="s">
        <v>648</v>
      </c>
      <c r="B199" s="1072" t="s">
        <v>449</v>
      </c>
      <c r="C199" s="1080" t="s">
        <v>460</v>
      </c>
    </row>
    <row r="200" spans="1:3" s="843" customFormat="1" ht="30">
      <c r="A200" s="1077" t="s">
        <v>649</v>
      </c>
      <c r="B200" s="1072" t="s">
        <v>449</v>
      </c>
      <c r="C200" s="1080" t="s">
        <v>460</v>
      </c>
    </row>
    <row r="201" spans="1:3" s="843" customFormat="1" ht="30">
      <c r="A201" s="1077" t="s">
        <v>650</v>
      </c>
      <c r="B201" s="1072" t="s">
        <v>449</v>
      </c>
      <c r="C201" s="1080" t="s">
        <v>460</v>
      </c>
    </row>
    <row r="202" spans="1:3" s="843" customFormat="1" ht="30">
      <c r="A202" s="1077" t="s">
        <v>651</v>
      </c>
      <c r="B202" s="1072" t="s">
        <v>448</v>
      </c>
      <c r="C202" s="1080" t="s">
        <v>458</v>
      </c>
    </row>
    <row r="203" spans="1:3" s="843" customFormat="1" ht="30">
      <c r="A203" s="1077" t="s">
        <v>652</v>
      </c>
      <c r="B203" s="1072" t="s">
        <v>449</v>
      </c>
      <c r="C203" s="1080" t="s">
        <v>460</v>
      </c>
    </row>
    <row r="204" spans="1:3" s="843" customFormat="1" ht="30">
      <c r="A204" s="1077" t="s">
        <v>653</v>
      </c>
      <c r="B204" s="1072" t="s">
        <v>449</v>
      </c>
      <c r="C204" s="1080" t="s">
        <v>460</v>
      </c>
    </row>
    <row r="205" spans="1:3" s="843" customFormat="1" ht="30">
      <c r="A205" s="1077" t="s">
        <v>654</v>
      </c>
      <c r="B205" s="1072" t="s">
        <v>448</v>
      </c>
      <c r="C205" s="1080" t="s">
        <v>458</v>
      </c>
    </row>
    <row r="206" spans="1:3" s="843" customFormat="1" ht="30">
      <c r="A206" s="1077" t="s">
        <v>655</v>
      </c>
      <c r="B206" s="1072" t="s">
        <v>448</v>
      </c>
      <c r="C206" s="1080" t="s">
        <v>458</v>
      </c>
    </row>
    <row r="207" spans="1:3" s="843" customFormat="1" ht="30">
      <c r="A207" s="1077" t="s">
        <v>656</v>
      </c>
      <c r="B207" s="1072" t="s">
        <v>448</v>
      </c>
      <c r="C207" s="1080" t="s">
        <v>458</v>
      </c>
    </row>
    <row r="208" spans="1:3" s="843" customFormat="1" ht="30">
      <c r="A208" s="1077" t="s">
        <v>657</v>
      </c>
      <c r="B208" s="1072" t="s">
        <v>448</v>
      </c>
      <c r="C208" s="1080" t="s">
        <v>458</v>
      </c>
    </row>
    <row r="209" spans="1:3" s="843" customFormat="1" ht="30">
      <c r="A209" s="1077" t="s">
        <v>658</v>
      </c>
      <c r="B209" s="1072" t="s">
        <v>448</v>
      </c>
      <c r="C209" s="1080" t="s">
        <v>458</v>
      </c>
    </row>
    <row r="210" spans="1:3" s="843" customFormat="1" ht="30">
      <c r="A210" s="1077" t="s">
        <v>659</v>
      </c>
      <c r="B210" s="1072" t="s">
        <v>448</v>
      </c>
      <c r="C210" s="1080" t="s">
        <v>458</v>
      </c>
    </row>
    <row r="211" spans="1:3" s="843" customFormat="1" ht="30">
      <c r="A211" s="1077" t="s">
        <v>660</v>
      </c>
      <c r="B211" s="1072" t="s">
        <v>448</v>
      </c>
      <c r="C211" s="1080" t="s">
        <v>458</v>
      </c>
    </row>
    <row r="212" spans="1:3" s="843" customFormat="1" ht="30">
      <c r="A212" s="1077" t="s">
        <v>661</v>
      </c>
      <c r="B212" s="1072" t="s">
        <v>448</v>
      </c>
      <c r="C212" s="1080" t="s">
        <v>458</v>
      </c>
    </row>
    <row r="213" spans="1:3" s="843" customFormat="1" ht="30">
      <c r="A213" s="1077" t="s">
        <v>662</v>
      </c>
      <c r="B213" s="1072" t="s">
        <v>449</v>
      </c>
      <c r="C213" s="1080" t="s">
        <v>460</v>
      </c>
    </row>
    <row r="214" spans="1:3" s="843" customFormat="1" ht="30">
      <c r="A214" s="1077" t="s">
        <v>663</v>
      </c>
      <c r="B214" s="1072" t="s">
        <v>448</v>
      </c>
      <c r="C214" s="1080" t="s">
        <v>458</v>
      </c>
    </row>
    <row r="215" spans="1:3" s="843" customFormat="1" ht="30">
      <c r="A215" s="1077" t="s">
        <v>664</v>
      </c>
      <c r="B215" s="1072" t="s">
        <v>448</v>
      </c>
      <c r="C215" s="1080" t="s">
        <v>458</v>
      </c>
    </row>
    <row r="216" spans="1:3" s="843" customFormat="1" ht="30">
      <c r="A216" s="1077" t="s">
        <v>665</v>
      </c>
      <c r="B216" s="1072" t="s">
        <v>449</v>
      </c>
      <c r="C216" s="1080" t="s">
        <v>460</v>
      </c>
    </row>
    <row r="217" spans="1:3" s="843" customFormat="1" ht="30">
      <c r="A217" s="1077" t="s">
        <v>666</v>
      </c>
      <c r="B217" s="1072" t="s">
        <v>448</v>
      </c>
      <c r="C217" s="1080" t="s">
        <v>458</v>
      </c>
    </row>
    <row r="218" spans="1:3" s="843" customFormat="1" ht="30">
      <c r="A218" s="1077" t="s">
        <v>667</v>
      </c>
      <c r="B218" s="1072" t="s">
        <v>448</v>
      </c>
      <c r="C218" s="1080" t="s">
        <v>458</v>
      </c>
    </row>
    <row r="219" spans="1:3" s="843" customFormat="1" ht="30">
      <c r="A219" s="1077" t="s">
        <v>668</v>
      </c>
      <c r="B219" s="1072" t="s">
        <v>448</v>
      </c>
      <c r="C219" s="1080" t="s">
        <v>458</v>
      </c>
    </row>
    <row r="220" spans="1:3" s="843" customFormat="1" ht="30">
      <c r="A220" s="1077" t="s">
        <v>669</v>
      </c>
      <c r="B220" s="1072" t="s">
        <v>448</v>
      </c>
      <c r="C220" s="1080" t="s">
        <v>458</v>
      </c>
    </row>
    <row r="221" spans="1:3" s="843" customFormat="1" ht="30">
      <c r="A221" s="1077" t="s">
        <v>670</v>
      </c>
      <c r="B221" s="1072" t="s">
        <v>448</v>
      </c>
      <c r="C221" s="1080" t="s">
        <v>458</v>
      </c>
    </row>
    <row r="222" spans="1:3" s="843" customFormat="1" ht="30">
      <c r="A222" s="1077" t="s">
        <v>671</v>
      </c>
      <c r="B222" s="1072" t="s">
        <v>448</v>
      </c>
      <c r="C222" s="1080" t="s">
        <v>458</v>
      </c>
    </row>
    <row r="223" spans="1:3" s="843" customFormat="1" ht="30">
      <c r="A223" s="1077" t="s">
        <v>672</v>
      </c>
      <c r="B223" s="1072" t="s">
        <v>449</v>
      </c>
      <c r="C223" s="1080" t="s">
        <v>460</v>
      </c>
    </row>
    <row r="224" spans="1:3" s="843" customFormat="1" ht="30">
      <c r="A224" s="1077" t="s">
        <v>673</v>
      </c>
      <c r="B224" s="1072" t="s">
        <v>448</v>
      </c>
      <c r="C224" s="1080" t="s">
        <v>458</v>
      </c>
    </row>
    <row r="225" spans="1:3" s="843" customFormat="1" ht="30">
      <c r="A225" s="1077" t="s">
        <v>674</v>
      </c>
      <c r="B225" s="1072" t="s">
        <v>449</v>
      </c>
      <c r="C225" s="1080" t="s">
        <v>460</v>
      </c>
    </row>
    <row r="226" spans="1:3" s="843" customFormat="1" ht="30">
      <c r="A226" s="1077" t="s">
        <v>675</v>
      </c>
      <c r="B226" s="1072" t="s">
        <v>449</v>
      </c>
      <c r="C226" s="1080" t="s">
        <v>460</v>
      </c>
    </row>
    <row r="227" spans="1:3" s="843" customFormat="1" ht="30">
      <c r="A227" s="1077" t="s">
        <v>676</v>
      </c>
      <c r="B227" s="1072" t="s">
        <v>448</v>
      </c>
      <c r="C227" s="1080" t="s">
        <v>458</v>
      </c>
    </row>
    <row r="228" spans="1:3" s="843" customFormat="1" ht="30">
      <c r="A228" s="1077" t="s">
        <v>677</v>
      </c>
      <c r="B228" s="1072" t="s">
        <v>448</v>
      </c>
      <c r="C228" s="1080" t="s">
        <v>458</v>
      </c>
    </row>
    <row r="229" spans="1:3" s="843" customFormat="1" ht="30">
      <c r="A229" s="1077" t="s">
        <v>678</v>
      </c>
      <c r="B229" s="1072" t="s">
        <v>448</v>
      </c>
      <c r="C229" s="1080" t="s">
        <v>458</v>
      </c>
    </row>
    <row r="230" spans="1:3" s="843" customFormat="1" ht="30">
      <c r="A230" s="1077" t="s">
        <v>679</v>
      </c>
      <c r="B230" s="1072" t="s">
        <v>448</v>
      </c>
      <c r="C230" s="1080" t="s">
        <v>458</v>
      </c>
    </row>
    <row r="231" spans="1:3" s="843" customFormat="1" ht="30">
      <c r="A231" s="1077" t="s">
        <v>680</v>
      </c>
      <c r="B231" s="1072" t="s">
        <v>448</v>
      </c>
      <c r="C231" s="1081" t="s">
        <v>458</v>
      </c>
    </row>
    <row r="232" spans="1:3" s="843" customFormat="1" ht="90">
      <c r="A232" s="1077" t="s">
        <v>681</v>
      </c>
      <c r="B232" s="1072" t="s">
        <v>446</v>
      </c>
      <c r="C232" s="1080" t="s">
        <v>455</v>
      </c>
    </row>
    <row r="233" spans="1:3" s="843" customFormat="1" ht="30">
      <c r="A233" s="1077" t="s">
        <v>682</v>
      </c>
      <c r="B233" s="1072" t="s">
        <v>448</v>
      </c>
      <c r="C233" s="1080" t="s">
        <v>458</v>
      </c>
    </row>
    <row r="234" spans="1:3" s="843" customFormat="1" ht="30">
      <c r="A234" s="1077" t="s">
        <v>683</v>
      </c>
      <c r="B234" s="1072" t="s">
        <v>448</v>
      </c>
      <c r="C234" s="1080" t="s">
        <v>458</v>
      </c>
    </row>
    <row r="235" spans="1:3" s="843" customFormat="1" ht="30">
      <c r="A235" s="1077" t="s">
        <v>684</v>
      </c>
      <c r="B235" s="1072" t="s">
        <v>448</v>
      </c>
      <c r="C235" s="1080" t="s">
        <v>458</v>
      </c>
    </row>
    <row r="236" spans="1:3" s="843" customFormat="1" ht="30">
      <c r="A236" s="1077" t="s">
        <v>685</v>
      </c>
      <c r="B236" s="1072" t="s">
        <v>448</v>
      </c>
      <c r="C236" s="1080" t="s">
        <v>458</v>
      </c>
    </row>
    <row r="237" spans="1:3" s="843" customFormat="1" ht="25.5">
      <c r="A237" s="1075" t="s">
        <v>686</v>
      </c>
      <c r="B237" s="1070" t="s">
        <v>448</v>
      </c>
      <c r="C237" s="1080" t="s">
        <v>458</v>
      </c>
    </row>
    <row r="238" spans="1:3" s="843" customFormat="1" ht="25.5">
      <c r="A238" s="1076" t="s">
        <v>687</v>
      </c>
      <c r="B238" s="1071" t="s">
        <v>448</v>
      </c>
      <c r="C238" s="1080" t="s">
        <v>458</v>
      </c>
    </row>
    <row r="239" spans="1:3" s="843" customFormat="1" ht="63.75">
      <c r="A239" s="1076" t="s">
        <v>688</v>
      </c>
      <c r="B239" s="1071" t="s">
        <v>450</v>
      </c>
      <c r="C239" s="1080" t="s">
        <v>461</v>
      </c>
    </row>
    <row r="240" spans="1:3" s="843" customFormat="1" ht="76.5">
      <c r="A240" s="1075" t="s">
        <v>689</v>
      </c>
      <c r="B240" s="1070" t="s">
        <v>447</v>
      </c>
      <c r="C240" s="1080" t="s">
        <v>456</v>
      </c>
    </row>
    <row r="241" spans="1:3" s="843" customFormat="1" ht="63.75">
      <c r="A241" s="1076" t="s">
        <v>690</v>
      </c>
      <c r="B241" s="1071" t="s">
        <v>446</v>
      </c>
      <c r="C241" s="1080" t="s">
        <v>455</v>
      </c>
    </row>
    <row r="242" spans="1:3" s="843" customFormat="1" ht="76.5">
      <c r="A242" s="1075" t="s">
        <v>691</v>
      </c>
      <c r="B242" s="1070" t="s">
        <v>447</v>
      </c>
      <c r="C242" s="1080" t="s">
        <v>456</v>
      </c>
    </row>
    <row r="243" spans="1:3" s="843" customFormat="1" ht="63.75">
      <c r="A243" s="1076" t="s">
        <v>692</v>
      </c>
      <c r="B243" s="1071" t="s">
        <v>446</v>
      </c>
      <c r="C243" s="1080" t="s">
        <v>455</v>
      </c>
    </row>
    <row r="244" spans="1:3" s="843" customFormat="1" ht="76.5">
      <c r="A244" s="1075" t="s">
        <v>693</v>
      </c>
      <c r="B244" s="1070" t="s">
        <v>447</v>
      </c>
      <c r="C244" s="1080" t="s">
        <v>456</v>
      </c>
    </row>
    <row r="245" spans="1:3" s="843" customFormat="1" ht="76.5">
      <c r="A245" s="1076" t="s">
        <v>694</v>
      </c>
      <c r="B245" s="1071" t="s">
        <v>447</v>
      </c>
      <c r="C245" s="1080" t="s">
        <v>456</v>
      </c>
    </row>
    <row r="246" spans="1:3" s="843" customFormat="1" ht="76.5">
      <c r="A246" s="1075" t="s">
        <v>695</v>
      </c>
      <c r="B246" s="1070" t="s">
        <v>447</v>
      </c>
      <c r="C246" s="1080" t="s">
        <v>456</v>
      </c>
    </row>
    <row r="247" spans="1:3" s="843" customFormat="1" ht="63.75">
      <c r="A247" s="1076" t="s">
        <v>696</v>
      </c>
      <c r="B247" s="1071" t="s">
        <v>778</v>
      </c>
      <c r="C247" s="1080" t="s">
        <v>457</v>
      </c>
    </row>
    <row r="248" spans="1:3" s="843" customFormat="1" ht="63.75">
      <c r="A248" s="1076" t="s">
        <v>697</v>
      </c>
      <c r="B248" s="1071" t="s">
        <v>446</v>
      </c>
      <c r="C248" s="1080" t="s">
        <v>455</v>
      </c>
    </row>
    <row r="249" spans="1:3" s="843" customFormat="1" ht="63.75">
      <c r="A249" s="1075" t="s">
        <v>698</v>
      </c>
      <c r="B249" s="1070" t="s">
        <v>446</v>
      </c>
      <c r="C249" s="1080" t="s">
        <v>455</v>
      </c>
    </row>
    <row r="250" spans="1:3" s="843" customFormat="1" ht="76.5">
      <c r="A250" s="1076" t="s">
        <v>699</v>
      </c>
      <c r="B250" s="1071" t="s">
        <v>447</v>
      </c>
      <c r="C250" s="1080" t="s">
        <v>456</v>
      </c>
    </row>
    <row r="251" spans="1:3" s="843" customFormat="1" ht="63.75">
      <c r="A251" s="1075" t="s">
        <v>700</v>
      </c>
      <c r="B251" s="1070" t="s">
        <v>450</v>
      </c>
      <c r="C251" s="1080" t="s">
        <v>461</v>
      </c>
    </row>
    <row r="252" spans="1:3" s="843" customFormat="1" ht="63.75">
      <c r="A252" s="1075" t="s">
        <v>701</v>
      </c>
      <c r="B252" s="1070" t="s">
        <v>778</v>
      </c>
      <c r="C252" s="1080" t="s">
        <v>457</v>
      </c>
    </row>
    <row r="253" spans="1:3" s="843" customFormat="1" ht="25.5">
      <c r="A253" s="1075" t="s">
        <v>702</v>
      </c>
      <c r="B253" s="1070" t="s">
        <v>451</v>
      </c>
      <c r="C253" s="1080" t="s">
        <v>462</v>
      </c>
    </row>
    <row r="254" spans="1:3" s="843" customFormat="1" ht="63.75">
      <c r="A254" s="1076" t="s">
        <v>703</v>
      </c>
      <c r="B254" s="1071" t="s">
        <v>450</v>
      </c>
      <c r="C254" s="1080" t="s">
        <v>461</v>
      </c>
    </row>
    <row r="255" spans="1:3" s="843" customFormat="1" ht="63.75">
      <c r="A255" s="1075" t="s">
        <v>704</v>
      </c>
      <c r="B255" s="1070" t="s">
        <v>450</v>
      </c>
      <c r="C255" s="1080" t="s">
        <v>461</v>
      </c>
    </row>
    <row r="256" spans="1:3" s="843" customFormat="1" ht="63.75">
      <c r="A256" s="1076" t="s">
        <v>705</v>
      </c>
      <c r="B256" s="1071" t="s">
        <v>450</v>
      </c>
      <c r="C256" s="1080" t="s">
        <v>461</v>
      </c>
    </row>
    <row r="257" spans="1:3" s="843" customFormat="1" ht="63.75">
      <c r="A257" s="1075" t="s">
        <v>706</v>
      </c>
      <c r="B257" s="1070" t="s">
        <v>450</v>
      </c>
      <c r="C257" s="1080" t="s">
        <v>461</v>
      </c>
    </row>
    <row r="258" spans="1:3" s="843" customFormat="1" ht="63.75">
      <c r="A258" s="1076" t="s">
        <v>707</v>
      </c>
      <c r="B258" s="1071" t="s">
        <v>450</v>
      </c>
      <c r="C258" s="1080" t="s">
        <v>461</v>
      </c>
    </row>
    <row r="259" spans="1:3" s="843" customFormat="1" ht="63.75">
      <c r="A259" s="1075" t="s">
        <v>708</v>
      </c>
      <c r="B259" s="1070" t="s">
        <v>450</v>
      </c>
      <c r="C259" s="1080" t="s">
        <v>461</v>
      </c>
    </row>
    <row r="260" spans="1:3" s="843" customFormat="1" ht="63.75">
      <c r="A260" s="1075" t="s">
        <v>709</v>
      </c>
      <c r="B260" s="1070" t="s">
        <v>446</v>
      </c>
      <c r="C260" s="1080" t="s">
        <v>455</v>
      </c>
    </row>
    <row r="261" spans="1:3" s="843" customFormat="1" ht="63.75">
      <c r="A261" s="1076" t="s">
        <v>710</v>
      </c>
      <c r="B261" s="1071" t="s">
        <v>446</v>
      </c>
      <c r="C261" s="1080" t="s">
        <v>455</v>
      </c>
    </row>
    <row r="262" spans="1:3" s="843" customFormat="1" ht="63.75">
      <c r="A262" s="1076" t="s">
        <v>711</v>
      </c>
      <c r="B262" s="1071" t="s">
        <v>778</v>
      </c>
      <c r="C262" s="1080" t="s">
        <v>457</v>
      </c>
    </row>
    <row r="263" spans="1:3" s="843" customFormat="1" ht="63.75">
      <c r="A263" s="1076" t="s">
        <v>712</v>
      </c>
      <c r="B263" s="1071" t="s">
        <v>446</v>
      </c>
      <c r="C263" s="1080" t="s">
        <v>455</v>
      </c>
    </row>
    <row r="264" spans="1:3" s="843" customFormat="1" ht="25.5">
      <c r="A264" s="1076" t="s">
        <v>713</v>
      </c>
      <c r="B264" s="1071" t="s">
        <v>448</v>
      </c>
      <c r="C264" s="1080" t="s">
        <v>458</v>
      </c>
    </row>
    <row r="265" spans="1:3" s="843" customFormat="1" ht="63.75">
      <c r="A265" s="1075" t="s">
        <v>714</v>
      </c>
      <c r="B265" s="1070" t="s">
        <v>450</v>
      </c>
      <c r="C265" s="1080" t="s">
        <v>461</v>
      </c>
    </row>
    <row r="266" spans="1:3" s="843" customFormat="1" ht="63.75">
      <c r="A266" s="1076" t="s">
        <v>715</v>
      </c>
      <c r="B266" s="1071" t="s">
        <v>450</v>
      </c>
      <c r="C266" s="1080" t="s">
        <v>461</v>
      </c>
    </row>
    <row r="267" spans="1:3" s="843" customFormat="1" ht="25.5">
      <c r="A267" s="1075" t="s">
        <v>716</v>
      </c>
      <c r="B267" s="1070" t="s">
        <v>448</v>
      </c>
      <c r="C267" s="1080" t="s">
        <v>458</v>
      </c>
    </row>
    <row r="268" spans="1:3" s="843" customFormat="1" ht="25.5">
      <c r="A268" s="1076" t="s">
        <v>717</v>
      </c>
      <c r="B268" s="1071" t="s">
        <v>448</v>
      </c>
      <c r="C268" s="1080" t="s">
        <v>458</v>
      </c>
    </row>
    <row r="269" spans="1:3" s="843" customFormat="1" ht="25.5">
      <c r="A269" s="1075" t="s">
        <v>718</v>
      </c>
      <c r="B269" s="1070" t="s">
        <v>448</v>
      </c>
      <c r="C269" s="1080" t="s">
        <v>458</v>
      </c>
    </row>
    <row r="270" spans="1:3" s="843" customFormat="1" ht="25.5">
      <c r="A270" s="1076" t="s">
        <v>719</v>
      </c>
      <c r="B270" s="1071" t="s">
        <v>449</v>
      </c>
      <c r="C270" s="1080" t="s">
        <v>460</v>
      </c>
    </row>
    <row r="271" spans="1:3" s="843" customFormat="1" ht="25.5">
      <c r="A271" s="1075" t="s">
        <v>720</v>
      </c>
      <c r="B271" s="1070" t="s">
        <v>448</v>
      </c>
      <c r="C271" s="1080" t="s">
        <v>458</v>
      </c>
    </row>
    <row r="272" spans="1:3" s="843" customFormat="1" ht="25.5">
      <c r="A272" s="1076" t="s">
        <v>721</v>
      </c>
      <c r="B272" s="1071" t="s">
        <v>448</v>
      </c>
      <c r="C272" s="1080" t="s">
        <v>458</v>
      </c>
    </row>
    <row r="273" spans="1:3" s="843" customFormat="1" ht="25.5">
      <c r="A273" s="1075" t="s">
        <v>722</v>
      </c>
      <c r="B273" s="1070" t="s">
        <v>448</v>
      </c>
      <c r="C273" s="1080" t="s">
        <v>458</v>
      </c>
    </row>
    <row r="274" spans="1:3" s="843" customFormat="1" ht="25.5">
      <c r="A274" s="1076" t="s">
        <v>723</v>
      </c>
      <c r="B274" s="1071" t="s">
        <v>448</v>
      </c>
      <c r="C274" s="1080" t="s">
        <v>458</v>
      </c>
    </row>
    <row r="275" spans="1:3" s="843" customFormat="1" ht="25.5">
      <c r="A275" s="1075" t="s">
        <v>724</v>
      </c>
      <c r="B275" s="1070" t="s">
        <v>448</v>
      </c>
      <c r="C275" s="1080" t="s">
        <v>458</v>
      </c>
    </row>
    <row r="276" spans="1:3" s="843" customFormat="1" ht="25.5">
      <c r="A276" s="1076" t="s">
        <v>725</v>
      </c>
      <c r="B276" s="1071" t="s">
        <v>448</v>
      </c>
      <c r="C276" s="1080" t="s">
        <v>458</v>
      </c>
    </row>
    <row r="277" spans="1:3" s="843" customFormat="1" ht="25.5">
      <c r="A277" s="1075" t="s">
        <v>726</v>
      </c>
      <c r="B277" s="1070" t="s">
        <v>448</v>
      </c>
      <c r="C277" s="1080" t="s">
        <v>458</v>
      </c>
    </row>
    <row r="278" spans="1:3" s="843" customFormat="1" ht="63.75">
      <c r="A278" s="1076" t="s">
        <v>727</v>
      </c>
      <c r="B278" s="1071" t="s">
        <v>446</v>
      </c>
      <c r="C278" s="1080" t="s">
        <v>455</v>
      </c>
    </row>
    <row r="279" spans="1:3" s="843" customFormat="1" ht="76.5">
      <c r="A279" s="1075" t="s">
        <v>728</v>
      </c>
      <c r="B279" s="1070" t="s">
        <v>447</v>
      </c>
      <c r="C279" s="1080" t="s">
        <v>456</v>
      </c>
    </row>
    <row r="280" spans="1:3" s="843" customFormat="1" ht="63.75">
      <c r="A280" s="1075" t="s">
        <v>729</v>
      </c>
      <c r="B280" s="1070" t="s">
        <v>446</v>
      </c>
      <c r="C280" s="1080" t="s">
        <v>455</v>
      </c>
    </row>
    <row r="281" spans="1:3" s="843" customFormat="1" ht="63.75">
      <c r="A281" s="1076" t="s">
        <v>730</v>
      </c>
      <c r="B281" s="1071" t="s">
        <v>446</v>
      </c>
      <c r="C281" s="1080" t="s">
        <v>455</v>
      </c>
    </row>
    <row r="282" spans="1:3" s="843" customFormat="1" ht="63.75">
      <c r="A282" s="1076" t="s">
        <v>731</v>
      </c>
      <c r="B282" s="1071" t="s">
        <v>778</v>
      </c>
      <c r="C282" s="1080" t="s">
        <v>457</v>
      </c>
    </row>
    <row r="283" spans="1:3" s="843" customFormat="1" ht="63.75">
      <c r="A283" s="1075" t="s">
        <v>732</v>
      </c>
      <c r="B283" s="1070" t="s">
        <v>446</v>
      </c>
      <c r="C283" s="1080" t="s">
        <v>455</v>
      </c>
    </row>
    <row r="284" spans="1:3" s="843" customFormat="1" ht="76.5">
      <c r="A284" s="1076" t="s">
        <v>733</v>
      </c>
      <c r="B284" s="1071" t="s">
        <v>447</v>
      </c>
      <c r="C284" s="1080" t="s">
        <v>456</v>
      </c>
    </row>
    <row r="285" spans="1:3" s="843" customFormat="1" ht="76.5">
      <c r="A285" s="1076" t="s">
        <v>734</v>
      </c>
      <c r="B285" s="1071" t="s">
        <v>447</v>
      </c>
      <c r="C285" s="1080" t="s">
        <v>456</v>
      </c>
    </row>
    <row r="286" spans="1:3" s="843" customFormat="1" ht="63.75">
      <c r="A286" s="1075" t="s">
        <v>735</v>
      </c>
      <c r="B286" s="1070" t="s">
        <v>446</v>
      </c>
      <c r="C286" s="1080" t="s">
        <v>455</v>
      </c>
    </row>
    <row r="287" spans="1:3" s="843" customFormat="1" ht="76.5">
      <c r="A287" s="1075" t="s">
        <v>736</v>
      </c>
      <c r="B287" s="1070" t="s">
        <v>447</v>
      </c>
      <c r="C287" s="1080" t="s">
        <v>456</v>
      </c>
    </row>
    <row r="288" spans="1:3" s="843" customFormat="1" ht="63.75">
      <c r="A288" s="1076" t="s">
        <v>737</v>
      </c>
      <c r="B288" s="1071" t="s">
        <v>446</v>
      </c>
      <c r="C288" s="1080" t="s">
        <v>455</v>
      </c>
    </row>
    <row r="289" spans="1:3" s="843" customFormat="1" ht="25.5">
      <c r="A289" s="1075" t="s">
        <v>738</v>
      </c>
      <c r="B289" s="1070" t="s">
        <v>449</v>
      </c>
      <c r="C289" s="1080" t="s">
        <v>460</v>
      </c>
    </row>
    <row r="290" spans="1:3" s="843" customFormat="1" ht="25.5">
      <c r="A290" s="1076" t="s">
        <v>739</v>
      </c>
      <c r="B290" s="1071" t="s">
        <v>449</v>
      </c>
      <c r="C290" s="1080" t="s">
        <v>460</v>
      </c>
    </row>
    <row r="291" spans="1:3" s="843" customFormat="1" ht="25.5">
      <c r="A291" s="1075" t="s">
        <v>740</v>
      </c>
      <c r="B291" s="1070" t="s">
        <v>449</v>
      </c>
      <c r="C291" s="1080" t="s">
        <v>460</v>
      </c>
    </row>
    <row r="292" spans="1:3" s="843" customFormat="1" ht="25.5">
      <c r="A292" s="1076" t="s">
        <v>741</v>
      </c>
      <c r="B292" s="1071" t="s">
        <v>449</v>
      </c>
      <c r="C292" s="1080" t="s">
        <v>460</v>
      </c>
    </row>
    <row r="293" spans="1:3" s="843" customFormat="1" ht="25.5">
      <c r="A293" s="1075" t="s">
        <v>742</v>
      </c>
      <c r="B293" s="1070" t="s">
        <v>448</v>
      </c>
      <c r="C293" s="1080" t="s">
        <v>458</v>
      </c>
    </row>
    <row r="294" spans="1:3" s="843" customFormat="1" ht="25.5">
      <c r="A294" s="1076" t="s">
        <v>743</v>
      </c>
      <c r="B294" s="1071" t="s">
        <v>448</v>
      </c>
      <c r="C294" s="1080" t="s">
        <v>458</v>
      </c>
    </row>
    <row r="295" spans="1:3" s="843" customFormat="1" ht="25.5">
      <c r="A295" s="1075" t="s">
        <v>744</v>
      </c>
      <c r="B295" s="1070" t="s">
        <v>448</v>
      </c>
      <c r="C295" s="1080" t="s">
        <v>458</v>
      </c>
    </row>
    <row r="296" spans="1:3" s="843" customFormat="1" ht="25.5">
      <c r="A296" s="1076" t="s">
        <v>745</v>
      </c>
      <c r="B296" s="1071" t="s">
        <v>448</v>
      </c>
      <c r="C296" s="1080" t="s">
        <v>458</v>
      </c>
    </row>
    <row r="297" spans="1:3" s="843" customFormat="1" ht="63.75">
      <c r="A297" s="1076" t="s">
        <v>746</v>
      </c>
      <c r="B297" s="1071" t="s">
        <v>778</v>
      </c>
      <c r="C297" s="1080" t="s">
        <v>457</v>
      </c>
    </row>
    <row r="298" spans="1:3" s="843" customFormat="1" ht="76.5">
      <c r="A298" s="1075" t="s">
        <v>747</v>
      </c>
      <c r="B298" s="1070" t="s">
        <v>447</v>
      </c>
      <c r="C298" s="1080" t="s">
        <v>456</v>
      </c>
    </row>
    <row r="299" spans="1:3" s="843" customFormat="1" ht="63.75">
      <c r="A299" s="1075" t="s">
        <v>748</v>
      </c>
      <c r="B299" s="1070" t="s">
        <v>778</v>
      </c>
      <c r="C299" s="1080" t="s">
        <v>457</v>
      </c>
    </row>
    <row r="300" spans="1:3" s="843" customFormat="1" ht="63.75">
      <c r="A300" s="1076" t="s">
        <v>749</v>
      </c>
      <c r="B300" s="1071" t="s">
        <v>446</v>
      </c>
      <c r="C300" s="1080" t="s">
        <v>455</v>
      </c>
    </row>
    <row r="301" spans="1:3" s="843" customFormat="1" ht="63.75">
      <c r="A301" s="1075" t="s">
        <v>750</v>
      </c>
      <c r="B301" s="1070" t="s">
        <v>446</v>
      </c>
      <c r="C301" s="1080" t="s">
        <v>455</v>
      </c>
    </row>
    <row r="302" spans="1:3" s="843" customFormat="1" ht="63.75">
      <c r="A302" s="1076" t="s">
        <v>751</v>
      </c>
      <c r="B302" s="1071" t="s">
        <v>446</v>
      </c>
      <c r="C302" s="1080" t="s">
        <v>455</v>
      </c>
    </row>
    <row r="303" spans="1:3" s="843" customFormat="1" ht="25.5">
      <c r="A303" s="1075" t="s">
        <v>752</v>
      </c>
      <c r="B303" s="1070" t="s">
        <v>448</v>
      </c>
      <c r="C303" s="1080" t="s">
        <v>458</v>
      </c>
    </row>
    <row r="304" spans="1:3" s="843" customFormat="1" ht="25.5">
      <c r="A304" s="1076" t="s">
        <v>753</v>
      </c>
      <c r="B304" s="1071" t="s">
        <v>448</v>
      </c>
      <c r="C304" s="1080" t="s">
        <v>458</v>
      </c>
    </row>
    <row r="305" spans="1:3" s="843" customFormat="1" ht="25.5">
      <c r="A305" s="1075" t="s">
        <v>754</v>
      </c>
      <c r="B305" s="1070" t="s">
        <v>448</v>
      </c>
      <c r="C305" s="1080" t="s">
        <v>458</v>
      </c>
    </row>
    <row r="306" spans="1:3" s="843" customFormat="1" ht="25.5">
      <c r="A306" s="1076" t="s">
        <v>755</v>
      </c>
      <c r="B306" s="1071" t="s">
        <v>448</v>
      </c>
      <c r="C306" s="1080" t="s">
        <v>458</v>
      </c>
    </row>
    <row r="307" spans="1:3" s="843" customFormat="1" ht="25.5">
      <c r="A307" s="1075" t="s">
        <v>756</v>
      </c>
      <c r="B307" s="1070" t="s">
        <v>448</v>
      </c>
      <c r="C307" s="1080" t="s">
        <v>458</v>
      </c>
    </row>
    <row r="308" spans="1:3" s="843" customFormat="1" ht="25.5">
      <c r="A308" s="1076" t="s">
        <v>757</v>
      </c>
      <c r="B308" s="1071" t="s">
        <v>448</v>
      </c>
      <c r="C308" s="1080" t="s">
        <v>458</v>
      </c>
    </row>
    <row r="309" spans="1:3" s="843" customFormat="1" ht="25.5">
      <c r="A309" s="1075" t="s">
        <v>758</v>
      </c>
      <c r="B309" s="1070" t="s">
        <v>448</v>
      </c>
      <c r="C309" s="1080" t="s">
        <v>458</v>
      </c>
    </row>
    <row r="310" spans="1:3" s="843" customFormat="1" ht="25.5">
      <c r="A310" s="1076" t="s">
        <v>759</v>
      </c>
      <c r="B310" s="1071" t="s">
        <v>448</v>
      </c>
      <c r="C310" s="1080" t="s">
        <v>458</v>
      </c>
    </row>
    <row r="311" spans="1:3" s="843" customFormat="1" ht="25.5">
      <c r="A311" s="1075" t="s">
        <v>760</v>
      </c>
      <c r="B311" s="1070" t="s">
        <v>448</v>
      </c>
      <c r="C311" s="1080" t="s">
        <v>458</v>
      </c>
    </row>
    <row r="312" spans="1:3" s="843" customFormat="1" ht="25.5">
      <c r="A312" s="1076" t="s">
        <v>761</v>
      </c>
      <c r="B312" s="1071" t="s">
        <v>448</v>
      </c>
      <c r="C312" s="1080" t="s">
        <v>458</v>
      </c>
    </row>
    <row r="313" spans="1:3" s="843" customFormat="1" ht="25.5">
      <c r="A313" s="1075" t="s">
        <v>762</v>
      </c>
      <c r="B313" s="1070" t="s">
        <v>448</v>
      </c>
      <c r="C313" s="1080" t="s">
        <v>458</v>
      </c>
    </row>
    <row r="314" spans="1:3" s="843" customFormat="1" ht="25.5">
      <c r="A314" s="1076" t="s">
        <v>763</v>
      </c>
      <c r="B314" s="1071" t="s">
        <v>448</v>
      </c>
      <c r="C314" s="1080" t="s">
        <v>458</v>
      </c>
    </row>
    <row r="315" spans="1:3" s="843" customFormat="1" ht="25.5">
      <c r="A315" s="1075" t="s">
        <v>764</v>
      </c>
      <c r="B315" s="1070" t="s">
        <v>448</v>
      </c>
      <c r="C315" s="1080" t="s">
        <v>458</v>
      </c>
    </row>
    <row r="316" spans="1:3" s="843" customFormat="1" ht="25.5">
      <c r="A316" s="1076" t="s">
        <v>765</v>
      </c>
      <c r="B316" s="1071" t="s">
        <v>448</v>
      </c>
      <c r="C316" s="1080" t="s">
        <v>458</v>
      </c>
    </row>
    <row r="317" spans="1:3" s="843" customFormat="1" ht="25.5">
      <c r="A317" s="1075" t="s">
        <v>766</v>
      </c>
      <c r="B317" s="1070" t="s">
        <v>448</v>
      </c>
      <c r="C317" s="1080" t="s">
        <v>458</v>
      </c>
    </row>
    <row r="318" spans="1:3" s="843" customFormat="1" ht="25.5">
      <c r="A318" s="1076" t="s">
        <v>767</v>
      </c>
      <c r="B318" s="1071" t="s">
        <v>448</v>
      </c>
      <c r="C318" s="1080" t="s">
        <v>458</v>
      </c>
    </row>
    <row r="319" spans="1:3" s="843" customFormat="1" ht="25.5">
      <c r="A319" s="1075" t="s">
        <v>768</v>
      </c>
      <c r="B319" s="1070" t="s">
        <v>448</v>
      </c>
      <c r="C319" s="1080" t="s">
        <v>458</v>
      </c>
    </row>
    <row r="320" spans="1:3" s="843" customFormat="1" ht="25.5">
      <c r="A320" s="1076" t="s">
        <v>769</v>
      </c>
      <c r="B320" s="1071" t="s">
        <v>449</v>
      </c>
      <c r="C320" s="1080" t="s">
        <v>460</v>
      </c>
    </row>
    <row r="321" spans="1:3" s="843" customFormat="1" ht="25.5">
      <c r="A321" s="1075" t="s">
        <v>770</v>
      </c>
      <c r="B321" s="1070" t="s">
        <v>449</v>
      </c>
      <c r="C321" s="1080" t="s">
        <v>460</v>
      </c>
    </row>
    <row r="322" spans="1:3" s="843" customFormat="1" ht="25.5">
      <c r="A322" s="1075" t="s">
        <v>771</v>
      </c>
      <c r="B322" s="1070" t="s">
        <v>449</v>
      </c>
      <c r="C322" s="1080" t="s">
        <v>460</v>
      </c>
    </row>
    <row r="323" spans="1:3" s="843" customFormat="1" ht="25.5">
      <c r="A323" s="1076" t="s">
        <v>772</v>
      </c>
      <c r="B323" s="1071" t="s">
        <v>449</v>
      </c>
      <c r="C323" s="1080" t="s">
        <v>460</v>
      </c>
    </row>
    <row r="324" spans="1:3" s="843" customFormat="1" ht="25.5">
      <c r="A324" s="1076" t="s">
        <v>773</v>
      </c>
      <c r="B324" s="1071" t="s">
        <v>449</v>
      </c>
      <c r="C324" s="1080" t="s">
        <v>460</v>
      </c>
    </row>
    <row r="325" spans="1:3" s="843" customFormat="1" ht="25.5">
      <c r="A325" s="1075" t="s">
        <v>774</v>
      </c>
      <c r="B325" s="1070" t="s">
        <v>449</v>
      </c>
      <c r="C325" s="1080" t="s">
        <v>460</v>
      </c>
    </row>
    <row r="326" spans="1:3" s="843" customFormat="1" ht="25.5">
      <c r="A326" s="1076" t="s">
        <v>775</v>
      </c>
      <c r="B326" s="1071" t="s">
        <v>449</v>
      </c>
      <c r="C326" s="1080" t="s">
        <v>460</v>
      </c>
    </row>
    <row r="327" spans="1:3" s="843" customFormat="1" ht="25.5">
      <c r="A327" s="1075" t="s">
        <v>776</v>
      </c>
      <c r="B327" s="1070" t="s">
        <v>449</v>
      </c>
      <c r="C327" s="1080" t="s">
        <v>460</v>
      </c>
    </row>
    <row r="328" spans="1:3" s="843" customFormat="1" ht="25.5">
      <c r="A328" s="1076" t="s">
        <v>777</v>
      </c>
      <c r="B328" s="1071" t="s">
        <v>448</v>
      </c>
      <c r="C328" s="1080" t="s">
        <v>458</v>
      </c>
    </row>
    <row r="329" spans="1:3" ht="25.5">
      <c r="B329" s="843" t="s">
        <v>448</v>
      </c>
      <c r="C329"/>
    </row>
    <row r="330" spans="1:3">
      <c r="C330"/>
    </row>
    <row r="331" spans="1:3">
      <c r="C331"/>
    </row>
    <row r="332" spans="1:3">
      <c r="C332"/>
    </row>
    <row r="333" spans="1:3">
      <c r="C333"/>
    </row>
    <row r="334" spans="1:3">
      <c r="C334"/>
    </row>
    <row r="335" spans="1:3">
      <c r="C335"/>
    </row>
    <row r="336" spans="1:3">
      <c r="C336"/>
    </row>
    <row r="337" spans="3:3">
      <c r="C337"/>
    </row>
    <row r="338" spans="3:3">
      <c r="C338"/>
    </row>
    <row r="339" spans="3:3">
      <c r="C339"/>
    </row>
    <row r="340" spans="3:3">
      <c r="C340"/>
    </row>
    <row r="341" spans="3:3">
      <c r="C341"/>
    </row>
    <row r="342" spans="3:3">
      <c r="C342"/>
    </row>
    <row r="343" spans="3:3">
      <c r="C343"/>
    </row>
    <row r="344" spans="3:3">
      <c r="C344"/>
    </row>
    <row r="345" spans="3:3">
      <c r="C345"/>
    </row>
    <row r="346" spans="3:3">
      <c r="C346"/>
    </row>
    <row r="347" spans="3:3">
      <c r="C347"/>
    </row>
    <row r="348" spans="3:3">
      <c r="C348"/>
    </row>
    <row r="349" spans="3:3">
      <c r="C349"/>
    </row>
    <row r="350" spans="3:3">
      <c r="C350"/>
    </row>
    <row r="351" spans="3:3">
      <c r="C351"/>
    </row>
    <row r="352" spans="3:3">
      <c r="C352"/>
    </row>
    <row r="353" spans="3:3">
      <c r="C353"/>
    </row>
    <row r="354" spans="3:3">
      <c r="C354"/>
    </row>
    <row r="355" spans="3:3">
      <c r="C355"/>
    </row>
    <row r="356" spans="3:3">
      <c r="C356"/>
    </row>
    <row r="357" spans="3:3">
      <c r="C357"/>
    </row>
    <row r="358" spans="3:3">
      <c r="C358"/>
    </row>
    <row r="359" spans="3:3">
      <c r="C359"/>
    </row>
    <row r="360" spans="3:3">
      <c r="C360"/>
    </row>
    <row r="361" spans="3:3">
      <c r="C361"/>
    </row>
    <row r="362" spans="3:3">
      <c r="C362"/>
    </row>
    <row r="363" spans="3:3">
      <c r="C363"/>
    </row>
    <row r="364" spans="3:3">
      <c r="C364"/>
    </row>
    <row r="365" spans="3:3">
      <c r="C365"/>
    </row>
    <row r="366" spans="3:3">
      <c r="C366"/>
    </row>
    <row r="367" spans="3:3">
      <c r="C367"/>
    </row>
    <row r="368" spans="3:3">
      <c r="C368"/>
    </row>
    <row r="369" spans="3:3">
      <c r="C369"/>
    </row>
    <row r="370" spans="3:3">
      <c r="C370"/>
    </row>
    <row r="371" spans="3:3">
      <c r="C371"/>
    </row>
    <row r="372" spans="3:3">
      <c r="C372"/>
    </row>
    <row r="373" spans="3:3">
      <c r="C373"/>
    </row>
    <row r="374" spans="3:3">
      <c r="C374"/>
    </row>
    <row r="375" spans="3:3">
      <c r="C375"/>
    </row>
    <row r="376" spans="3:3">
      <c r="C376"/>
    </row>
    <row r="377" spans="3:3">
      <c r="C377"/>
    </row>
    <row r="378" spans="3:3">
      <c r="C378"/>
    </row>
    <row r="379" spans="3:3">
      <c r="C379"/>
    </row>
    <row r="380" spans="3:3">
      <c r="C380"/>
    </row>
    <row r="381" spans="3:3">
      <c r="C381"/>
    </row>
    <row r="382" spans="3:3">
      <c r="C382"/>
    </row>
    <row r="383" spans="3:3">
      <c r="C383"/>
    </row>
    <row r="384" spans="3:3">
      <c r="C384"/>
    </row>
    <row r="385" spans="3:3">
      <c r="C385"/>
    </row>
    <row r="386" spans="3:3">
      <c r="C386"/>
    </row>
    <row r="387" spans="3:3">
      <c r="C387"/>
    </row>
    <row r="388" spans="3:3">
      <c r="C388"/>
    </row>
    <row r="389" spans="3:3">
      <c r="C389"/>
    </row>
    <row r="390" spans="3:3">
      <c r="C390"/>
    </row>
    <row r="391" spans="3:3">
      <c r="C391"/>
    </row>
    <row r="392" spans="3:3">
      <c r="C392"/>
    </row>
    <row r="393" spans="3:3">
      <c r="C393"/>
    </row>
    <row r="394" spans="3:3">
      <c r="C394"/>
    </row>
    <row r="395" spans="3:3">
      <c r="C395"/>
    </row>
    <row r="396" spans="3:3">
      <c r="C396"/>
    </row>
    <row r="397" spans="3:3">
      <c r="C397"/>
    </row>
    <row r="398" spans="3:3">
      <c r="C398"/>
    </row>
    <row r="399" spans="3:3">
      <c r="C399"/>
    </row>
    <row r="400" spans="3:3">
      <c r="C400"/>
    </row>
    <row r="401" spans="3:3">
      <c r="C401"/>
    </row>
    <row r="402" spans="3:3">
      <c r="C402"/>
    </row>
    <row r="403" spans="3:3">
      <c r="C403"/>
    </row>
    <row r="404" spans="3:3">
      <c r="C404"/>
    </row>
    <row r="405" spans="3:3">
      <c r="C405"/>
    </row>
    <row r="406" spans="3:3">
      <c r="C406"/>
    </row>
    <row r="407" spans="3:3">
      <c r="C407"/>
    </row>
    <row r="408" spans="3:3">
      <c r="C408"/>
    </row>
    <row r="409" spans="3:3">
      <c r="C409"/>
    </row>
    <row r="410" spans="3:3">
      <c r="C410"/>
    </row>
    <row r="411" spans="3:3">
      <c r="C411"/>
    </row>
    <row r="412" spans="3:3">
      <c r="C412"/>
    </row>
    <row r="413" spans="3:3">
      <c r="C413"/>
    </row>
    <row r="414" spans="3:3">
      <c r="C414"/>
    </row>
    <row r="415" spans="3:3">
      <c r="C415"/>
    </row>
    <row r="416" spans="3:3">
      <c r="C416"/>
    </row>
    <row r="417" spans="3:3">
      <c r="C417"/>
    </row>
    <row r="418" spans="3:3">
      <c r="C418"/>
    </row>
    <row r="419" spans="3:3">
      <c r="C419"/>
    </row>
    <row r="420" spans="3:3">
      <c r="C420"/>
    </row>
    <row r="421" spans="3:3">
      <c r="C421"/>
    </row>
    <row r="422" spans="3:3">
      <c r="C422"/>
    </row>
    <row r="423" spans="3:3">
      <c r="C423"/>
    </row>
    <row r="424" spans="3:3">
      <c r="C424"/>
    </row>
    <row r="425" spans="3:3">
      <c r="C425"/>
    </row>
    <row r="426" spans="3:3">
      <c r="C426"/>
    </row>
    <row r="427" spans="3:3">
      <c r="C427"/>
    </row>
    <row r="428" spans="3:3">
      <c r="C428"/>
    </row>
    <row r="429" spans="3:3">
      <c r="C429"/>
    </row>
    <row r="430" spans="3:3">
      <c r="C430"/>
    </row>
    <row r="431" spans="3:3">
      <c r="C431"/>
    </row>
    <row r="432" spans="3:3">
      <c r="C432"/>
    </row>
    <row r="433" spans="3:3">
      <c r="C433"/>
    </row>
    <row r="434" spans="3:3">
      <c r="C434"/>
    </row>
    <row r="435" spans="3:3">
      <c r="C435"/>
    </row>
    <row r="436" spans="3:3">
      <c r="C436"/>
    </row>
    <row r="437" spans="3:3">
      <c r="C437"/>
    </row>
    <row r="438" spans="3:3">
      <c r="C438"/>
    </row>
    <row r="439" spans="3:3">
      <c r="C439"/>
    </row>
    <row r="440" spans="3:3">
      <c r="C440"/>
    </row>
    <row r="441" spans="3:3">
      <c r="C441"/>
    </row>
    <row r="442" spans="3:3">
      <c r="C442"/>
    </row>
    <row r="443" spans="3:3">
      <c r="C443"/>
    </row>
    <row r="444" spans="3:3">
      <c r="C444"/>
    </row>
    <row r="445" spans="3:3">
      <c r="C445"/>
    </row>
    <row r="446" spans="3:3">
      <c r="C446"/>
    </row>
    <row r="447" spans="3:3">
      <c r="C447"/>
    </row>
    <row r="448" spans="3:3">
      <c r="C448"/>
    </row>
    <row r="449" spans="3:3">
      <c r="C449"/>
    </row>
    <row r="450" spans="3:3">
      <c r="C450"/>
    </row>
    <row r="451" spans="3:3">
      <c r="C451"/>
    </row>
    <row r="452" spans="3:3">
      <c r="C452"/>
    </row>
    <row r="453" spans="3:3">
      <c r="C453"/>
    </row>
    <row r="454" spans="3:3">
      <c r="C454"/>
    </row>
    <row r="455" spans="3:3">
      <c r="C455"/>
    </row>
    <row r="456" spans="3:3">
      <c r="C456"/>
    </row>
    <row r="457" spans="3:3">
      <c r="C457"/>
    </row>
    <row r="458" spans="3:3">
      <c r="C458"/>
    </row>
    <row r="459" spans="3:3">
      <c r="C459"/>
    </row>
    <row r="460" spans="3:3">
      <c r="C460"/>
    </row>
    <row r="461" spans="3:3">
      <c r="C461"/>
    </row>
    <row r="462" spans="3:3">
      <c r="C462"/>
    </row>
    <row r="463" spans="3:3">
      <c r="C463"/>
    </row>
    <row r="464" spans="3:3">
      <c r="C464"/>
    </row>
    <row r="465" spans="3:3">
      <c r="C465"/>
    </row>
    <row r="466" spans="3:3">
      <c r="C466"/>
    </row>
    <row r="467" spans="3:3">
      <c r="C467"/>
    </row>
    <row r="468" spans="3:3">
      <c r="C468"/>
    </row>
    <row r="469" spans="3:3">
      <c r="C469"/>
    </row>
    <row r="470" spans="3:3">
      <c r="C470"/>
    </row>
    <row r="471" spans="3:3">
      <c r="C471"/>
    </row>
    <row r="472" spans="3:3">
      <c r="C472"/>
    </row>
    <row r="473" spans="3:3">
      <c r="C473"/>
    </row>
    <row r="474" spans="3:3">
      <c r="C474"/>
    </row>
    <row r="475" spans="3:3">
      <c r="C475"/>
    </row>
    <row r="476" spans="3:3">
      <c r="C476"/>
    </row>
    <row r="477" spans="3:3">
      <c r="C477"/>
    </row>
    <row r="478" spans="3:3">
      <c r="C478"/>
    </row>
    <row r="479" spans="3:3">
      <c r="C479"/>
    </row>
    <row r="480" spans="3:3">
      <c r="C480"/>
    </row>
    <row r="481" spans="3:3">
      <c r="C481"/>
    </row>
    <row r="482" spans="3:3">
      <c r="C482"/>
    </row>
    <row r="483" spans="3:3">
      <c r="C483"/>
    </row>
    <row r="484" spans="3:3">
      <c r="C484"/>
    </row>
    <row r="485" spans="3:3">
      <c r="C485"/>
    </row>
    <row r="486" spans="3:3">
      <c r="C486"/>
    </row>
    <row r="487" spans="3:3">
      <c r="C487"/>
    </row>
    <row r="488" spans="3:3">
      <c r="C488"/>
    </row>
    <row r="489" spans="3:3">
      <c r="C489"/>
    </row>
    <row r="490" spans="3:3">
      <c r="C490"/>
    </row>
    <row r="491" spans="3:3">
      <c r="C491"/>
    </row>
    <row r="492" spans="3:3">
      <c r="C492"/>
    </row>
    <row r="493" spans="3:3">
      <c r="C493"/>
    </row>
    <row r="494" spans="3:3">
      <c r="C494"/>
    </row>
    <row r="495" spans="3:3">
      <c r="C495"/>
    </row>
    <row r="496" spans="3:3">
      <c r="C496"/>
    </row>
    <row r="497" spans="3:3">
      <c r="C497"/>
    </row>
    <row r="498" spans="3:3">
      <c r="C498"/>
    </row>
    <row r="499" spans="3:3">
      <c r="C499"/>
    </row>
    <row r="500" spans="3:3">
      <c r="C500"/>
    </row>
    <row r="501" spans="3:3">
      <c r="C501"/>
    </row>
    <row r="502" spans="3:3">
      <c r="C502"/>
    </row>
    <row r="503" spans="3:3">
      <c r="C503"/>
    </row>
    <row r="504" spans="3:3">
      <c r="C504"/>
    </row>
    <row r="505" spans="3:3">
      <c r="C505"/>
    </row>
    <row r="506" spans="3:3">
      <c r="C506"/>
    </row>
    <row r="507" spans="3:3">
      <c r="C507"/>
    </row>
    <row r="508" spans="3:3">
      <c r="C508"/>
    </row>
    <row r="509" spans="3:3">
      <c r="C509"/>
    </row>
    <row r="510" spans="3:3">
      <c r="C510"/>
    </row>
    <row r="511" spans="3:3">
      <c r="C511"/>
    </row>
    <row r="512" spans="3:3">
      <c r="C512"/>
    </row>
    <row r="513" spans="3:3">
      <c r="C513"/>
    </row>
    <row r="514" spans="3:3">
      <c r="C514"/>
    </row>
    <row r="515" spans="3:3">
      <c r="C515"/>
    </row>
    <row r="516" spans="3:3">
      <c r="C516"/>
    </row>
    <row r="517" spans="3:3">
      <c r="C517"/>
    </row>
    <row r="518" spans="3:3">
      <c r="C518"/>
    </row>
    <row r="519" spans="3:3">
      <c r="C519"/>
    </row>
    <row r="520" spans="3:3">
      <c r="C520"/>
    </row>
    <row r="521" spans="3:3">
      <c r="C521"/>
    </row>
    <row r="522" spans="3:3">
      <c r="C522"/>
    </row>
    <row r="523" spans="3:3">
      <c r="C523"/>
    </row>
    <row r="524" spans="3:3">
      <c r="C524"/>
    </row>
    <row r="525" spans="3:3">
      <c r="C525"/>
    </row>
    <row r="526" spans="3:3">
      <c r="C526"/>
    </row>
    <row r="527" spans="3:3">
      <c r="C527"/>
    </row>
    <row r="528" spans="3:3">
      <c r="C528"/>
    </row>
    <row r="529" spans="3:3">
      <c r="C529"/>
    </row>
    <row r="530" spans="3:3">
      <c r="C530"/>
    </row>
    <row r="531" spans="3:3">
      <c r="C531"/>
    </row>
    <row r="532" spans="3:3">
      <c r="C532"/>
    </row>
    <row r="533" spans="3:3">
      <c r="C533"/>
    </row>
    <row r="534" spans="3:3">
      <c r="C534"/>
    </row>
    <row r="535" spans="3:3">
      <c r="C535"/>
    </row>
    <row r="536" spans="3:3">
      <c r="C536"/>
    </row>
    <row r="537" spans="3:3">
      <c r="C537"/>
    </row>
    <row r="538" spans="3:3">
      <c r="C538"/>
    </row>
    <row r="539" spans="3:3">
      <c r="C539"/>
    </row>
    <row r="540" spans="3:3">
      <c r="C540"/>
    </row>
    <row r="541" spans="3:3">
      <c r="C541"/>
    </row>
    <row r="542" spans="3:3">
      <c r="C542"/>
    </row>
    <row r="543" spans="3:3">
      <c r="C543"/>
    </row>
    <row r="544" spans="3:3">
      <c r="C544"/>
    </row>
    <row r="545" spans="3:3">
      <c r="C545"/>
    </row>
    <row r="546" spans="3:3">
      <c r="C546"/>
    </row>
    <row r="547" spans="3:3">
      <c r="C547"/>
    </row>
    <row r="548" spans="3:3">
      <c r="C548"/>
    </row>
    <row r="549" spans="3:3">
      <c r="C549"/>
    </row>
    <row r="550" spans="3:3">
      <c r="C550"/>
    </row>
    <row r="551" spans="3:3">
      <c r="C551"/>
    </row>
    <row r="552" spans="3:3">
      <c r="C552"/>
    </row>
    <row r="553" spans="3:3">
      <c r="C553"/>
    </row>
    <row r="554" spans="3:3">
      <c r="C554"/>
    </row>
    <row r="555" spans="3:3">
      <c r="C555"/>
    </row>
    <row r="556" spans="3:3">
      <c r="C556"/>
    </row>
    <row r="557" spans="3:3">
      <c r="C557"/>
    </row>
    <row r="558" spans="3:3">
      <c r="C558"/>
    </row>
    <row r="559" spans="3:3">
      <c r="C559"/>
    </row>
    <row r="560" spans="3:3">
      <c r="C560"/>
    </row>
    <row r="561" spans="3:3">
      <c r="C561"/>
    </row>
    <row r="562" spans="3:3">
      <c r="C562"/>
    </row>
    <row r="563" spans="3:3">
      <c r="C563"/>
    </row>
    <row r="564" spans="3:3">
      <c r="C564"/>
    </row>
    <row r="565" spans="3:3">
      <c r="C565"/>
    </row>
    <row r="566" spans="3:3">
      <c r="C566"/>
    </row>
    <row r="567" spans="3:3">
      <c r="C567"/>
    </row>
    <row r="568" spans="3:3">
      <c r="C568"/>
    </row>
    <row r="569" spans="3:3">
      <c r="C569"/>
    </row>
    <row r="570" spans="3:3">
      <c r="C570"/>
    </row>
    <row r="571" spans="3:3">
      <c r="C571"/>
    </row>
    <row r="572" spans="3:3">
      <c r="C572"/>
    </row>
    <row r="573" spans="3:3">
      <c r="C573"/>
    </row>
    <row r="574" spans="3:3">
      <c r="C574"/>
    </row>
    <row r="575" spans="3:3">
      <c r="C575"/>
    </row>
    <row r="576" spans="3:3">
      <c r="C576"/>
    </row>
    <row r="577" spans="3:3">
      <c r="C577"/>
    </row>
    <row r="578" spans="3:3">
      <c r="C578"/>
    </row>
    <row r="579" spans="3:3">
      <c r="C579"/>
    </row>
    <row r="580" spans="3:3">
      <c r="C580"/>
    </row>
    <row r="581" spans="3:3">
      <c r="C581"/>
    </row>
    <row r="582" spans="3:3">
      <c r="C582"/>
    </row>
    <row r="583" spans="3:3">
      <c r="C583"/>
    </row>
    <row r="584" spans="3:3">
      <c r="C584"/>
    </row>
    <row r="585" spans="3:3">
      <c r="C585"/>
    </row>
    <row r="586" spans="3:3">
      <c r="C586"/>
    </row>
    <row r="587" spans="3:3">
      <c r="C587"/>
    </row>
    <row r="588" spans="3:3">
      <c r="C588"/>
    </row>
    <row r="589" spans="3:3">
      <c r="C589"/>
    </row>
    <row r="590" spans="3:3">
      <c r="C590"/>
    </row>
    <row r="591" spans="3:3">
      <c r="C591"/>
    </row>
    <row r="592" spans="3:3">
      <c r="C592"/>
    </row>
    <row r="593" spans="3:3">
      <c r="C593"/>
    </row>
    <row r="594" spans="3:3">
      <c r="C594"/>
    </row>
    <row r="595" spans="3:3">
      <c r="C595"/>
    </row>
    <row r="596" spans="3:3">
      <c r="C596"/>
    </row>
    <row r="597" spans="3:3">
      <c r="C597"/>
    </row>
    <row r="598" spans="3:3">
      <c r="C598"/>
    </row>
    <row r="599" spans="3:3">
      <c r="C599"/>
    </row>
    <row r="600" spans="3:3">
      <c r="C600"/>
    </row>
    <row r="601" spans="3:3">
      <c r="C601"/>
    </row>
    <row r="602" spans="3:3">
      <c r="C602"/>
    </row>
    <row r="603" spans="3:3">
      <c r="C603"/>
    </row>
    <row r="604" spans="3:3">
      <c r="C604"/>
    </row>
    <row r="605" spans="3:3">
      <c r="C605"/>
    </row>
    <row r="606" spans="3:3">
      <c r="C606"/>
    </row>
    <row r="607" spans="3:3">
      <c r="C607"/>
    </row>
    <row r="608" spans="3:3">
      <c r="C608"/>
    </row>
    <row r="609" spans="3:3">
      <c r="C609"/>
    </row>
    <row r="610" spans="3:3">
      <c r="C610"/>
    </row>
    <row r="611" spans="3:3">
      <c r="C611"/>
    </row>
    <row r="612" spans="3:3">
      <c r="C612"/>
    </row>
    <row r="613" spans="3:3">
      <c r="C613"/>
    </row>
    <row r="614" spans="3:3">
      <c r="C614"/>
    </row>
    <row r="615" spans="3:3">
      <c r="C615"/>
    </row>
    <row r="616" spans="3:3">
      <c r="C616"/>
    </row>
    <row r="617" spans="3:3">
      <c r="C617"/>
    </row>
    <row r="618" spans="3:3">
      <c r="C618"/>
    </row>
    <row r="619" spans="3:3">
      <c r="C619"/>
    </row>
    <row r="620" spans="3:3">
      <c r="C620"/>
    </row>
    <row r="621" spans="3:3">
      <c r="C621"/>
    </row>
    <row r="622" spans="3:3">
      <c r="C622"/>
    </row>
    <row r="623" spans="3:3">
      <c r="C623"/>
    </row>
    <row r="624" spans="3:3">
      <c r="C624"/>
    </row>
    <row r="625" spans="3:3">
      <c r="C625"/>
    </row>
    <row r="626" spans="3:3">
      <c r="C626"/>
    </row>
    <row r="627" spans="3:3">
      <c r="C627"/>
    </row>
    <row r="628" spans="3:3">
      <c r="C628"/>
    </row>
    <row r="629" spans="3:3">
      <c r="C629"/>
    </row>
    <row r="630" spans="3:3">
      <c r="C630"/>
    </row>
    <row r="631" spans="3:3">
      <c r="C631"/>
    </row>
    <row r="632" spans="3:3">
      <c r="C632"/>
    </row>
    <row r="633" spans="3:3">
      <c r="C633"/>
    </row>
    <row r="634" spans="3:3">
      <c r="C634"/>
    </row>
    <row r="635" spans="3:3">
      <c r="C635"/>
    </row>
    <row r="636" spans="3:3">
      <c r="C636"/>
    </row>
    <row r="637" spans="3:3">
      <c r="C637"/>
    </row>
    <row r="638" spans="3:3">
      <c r="C638"/>
    </row>
    <row r="639" spans="3:3">
      <c r="C639"/>
    </row>
    <row r="640" spans="3:3">
      <c r="C640"/>
    </row>
    <row r="641" spans="3:3">
      <c r="C641"/>
    </row>
    <row r="642" spans="3:3">
      <c r="C642"/>
    </row>
    <row r="643" spans="3:3">
      <c r="C643"/>
    </row>
    <row r="644" spans="3:3">
      <c r="C644"/>
    </row>
    <row r="645" spans="3:3">
      <c r="C645"/>
    </row>
    <row r="646" spans="3:3">
      <c r="C646"/>
    </row>
    <row r="647" spans="3:3">
      <c r="C647"/>
    </row>
    <row r="648" spans="3:3">
      <c r="C648"/>
    </row>
    <row r="649" spans="3:3">
      <c r="C649"/>
    </row>
    <row r="650" spans="3:3">
      <c r="C650"/>
    </row>
    <row r="651" spans="3:3">
      <c r="C651"/>
    </row>
    <row r="652" spans="3:3">
      <c r="C652"/>
    </row>
    <row r="653" spans="3:3">
      <c r="C653"/>
    </row>
    <row r="654" spans="3:3">
      <c r="C654"/>
    </row>
    <row r="655" spans="3:3">
      <c r="C655"/>
    </row>
    <row r="656" spans="3:3">
      <c r="C656"/>
    </row>
    <row r="657" spans="3:3">
      <c r="C657"/>
    </row>
    <row r="658" spans="3:3">
      <c r="C658"/>
    </row>
    <row r="659" spans="3:3">
      <c r="C659"/>
    </row>
    <row r="660" spans="3:3">
      <c r="C660"/>
    </row>
    <row r="661" spans="3:3">
      <c r="C661"/>
    </row>
    <row r="662" spans="3:3">
      <c r="C662"/>
    </row>
    <row r="663" spans="3:3">
      <c r="C663"/>
    </row>
    <row r="664" spans="3:3">
      <c r="C664"/>
    </row>
    <row r="665" spans="3:3">
      <c r="C665"/>
    </row>
    <row r="666" spans="3:3">
      <c r="C666"/>
    </row>
    <row r="667" spans="3:3">
      <c r="C667"/>
    </row>
    <row r="668" spans="3:3">
      <c r="C668"/>
    </row>
    <row r="669" spans="3:3">
      <c r="C669"/>
    </row>
    <row r="670" spans="3:3">
      <c r="C670"/>
    </row>
    <row r="671" spans="3:3">
      <c r="C671"/>
    </row>
    <row r="672" spans="3:3">
      <c r="C672"/>
    </row>
    <row r="673" spans="3:3">
      <c r="C673"/>
    </row>
    <row r="674" spans="3:3">
      <c r="C674"/>
    </row>
    <row r="675" spans="3:3">
      <c r="C675"/>
    </row>
    <row r="676" spans="3:3">
      <c r="C676"/>
    </row>
    <row r="677" spans="3:3">
      <c r="C677"/>
    </row>
    <row r="678" spans="3:3">
      <c r="C678"/>
    </row>
    <row r="679" spans="3:3">
      <c r="C679"/>
    </row>
    <row r="680" spans="3:3">
      <c r="C680"/>
    </row>
    <row r="681" spans="3:3">
      <c r="C681"/>
    </row>
    <row r="682" spans="3:3">
      <c r="C682"/>
    </row>
    <row r="683" spans="3:3">
      <c r="C683"/>
    </row>
    <row r="684" spans="3:3">
      <c r="C684"/>
    </row>
    <row r="685" spans="3:3">
      <c r="C685"/>
    </row>
    <row r="686" spans="3:3">
      <c r="C686"/>
    </row>
    <row r="687" spans="3:3">
      <c r="C687"/>
    </row>
    <row r="688" spans="3:3">
      <c r="C688"/>
    </row>
    <row r="689" spans="3:3">
      <c r="C689"/>
    </row>
    <row r="690" spans="3:3">
      <c r="C690"/>
    </row>
    <row r="691" spans="3:3">
      <c r="C691"/>
    </row>
    <row r="692" spans="3:3">
      <c r="C692"/>
    </row>
    <row r="693" spans="3:3">
      <c r="C693"/>
    </row>
    <row r="694" spans="3:3">
      <c r="C694"/>
    </row>
    <row r="695" spans="3:3">
      <c r="C695"/>
    </row>
    <row r="696" spans="3:3">
      <c r="C696"/>
    </row>
    <row r="697" spans="3:3">
      <c r="C697"/>
    </row>
    <row r="698" spans="3:3">
      <c r="C698"/>
    </row>
    <row r="699" spans="3:3">
      <c r="C699"/>
    </row>
    <row r="700" spans="3:3">
      <c r="C700"/>
    </row>
    <row r="701" spans="3:3">
      <c r="C701"/>
    </row>
    <row r="702" spans="3:3">
      <c r="C702"/>
    </row>
    <row r="703" spans="3:3">
      <c r="C703"/>
    </row>
    <row r="704" spans="3:3">
      <c r="C704"/>
    </row>
    <row r="705" spans="3:3">
      <c r="C705"/>
    </row>
    <row r="706" spans="3:3">
      <c r="C706"/>
    </row>
    <row r="707" spans="3:3">
      <c r="C707"/>
    </row>
    <row r="708" spans="3:3">
      <c r="C708"/>
    </row>
    <row r="709" spans="3:3">
      <c r="C709"/>
    </row>
    <row r="710" spans="3:3">
      <c r="C710"/>
    </row>
    <row r="711" spans="3:3">
      <c r="C711"/>
    </row>
    <row r="712" spans="3:3">
      <c r="C712"/>
    </row>
    <row r="713" spans="3:3">
      <c r="C713"/>
    </row>
    <row r="714" spans="3:3">
      <c r="C714"/>
    </row>
    <row r="715" spans="3:3">
      <c r="C715"/>
    </row>
    <row r="716" spans="3:3">
      <c r="C716"/>
    </row>
    <row r="717" spans="3:3">
      <c r="C717"/>
    </row>
    <row r="718" spans="3:3">
      <c r="C718"/>
    </row>
    <row r="719" spans="3:3">
      <c r="C719"/>
    </row>
    <row r="720" spans="3:3">
      <c r="C720"/>
    </row>
    <row r="721" spans="3:3">
      <c r="C721"/>
    </row>
    <row r="722" spans="3:3">
      <c r="C722"/>
    </row>
    <row r="723" spans="3:3">
      <c r="C723"/>
    </row>
    <row r="724" spans="3:3">
      <c r="C724"/>
    </row>
    <row r="725" spans="3:3">
      <c r="C725"/>
    </row>
    <row r="726" spans="3:3">
      <c r="C726"/>
    </row>
    <row r="727" spans="3:3">
      <c r="C727"/>
    </row>
    <row r="728" spans="3:3">
      <c r="C728"/>
    </row>
    <row r="729" spans="3:3">
      <c r="C729"/>
    </row>
    <row r="730" spans="3:3">
      <c r="C730"/>
    </row>
    <row r="731" spans="3:3">
      <c r="C731"/>
    </row>
    <row r="732" spans="3:3">
      <c r="C732"/>
    </row>
    <row r="733" spans="3:3">
      <c r="C733"/>
    </row>
    <row r="734" spans="3:3">
      <c r="C734"/>
    </row>
    <row r="735" spans="3:3">
      <c r="C735"/>
    </row>
    <row r="736" spans="3:3">
      <c r="C736"/>
    </row>
    <row r="737" spans="3:3">
      <c r="C737"/>
    </row>
    <row r="738" spans="3:3">
      <c r="C738"/>
    </row>
    <row r="739" spans="3:3">
      <c r="C739"/>
    </row>
    <row r="740" spans="3:3">
      <c r="C740"/>
    </row>
    <row r="741" spans="3:3">
      <c r="C741"/>
    </row>
    <row r="742" spans="3:3">
      <c r="C742"/>
    </row>
    <row r="743" spans="3:3">
      <c r="C743"/>
    </row>
    <row r="744" spans="3:3">
      <c r="C744"/>
    </row>
    <row r="745" spans="3:3">
      <c r="C745"/>
    </row>
    <row r="746" spans="3:3">
      <c r="C746"/>
    </row>
    <row r="747" spans="3:3">
      <c r="C747"/>
    </row>
    <row r="748" spans="3:3">
      <c r="C748"/>
    </row>
    <row r="749" spans="3:3">
      <c r="C749"/>
    </row>
    <row r="750" spans="3:3">
      <c r="C750"/>
    </row>
    <row r="751" spans="3:3">
      <c r="C751"/>
    </row>
    <row r="752" spans="3:3">
      <c r="C752"/>
    </row>
    <row r="753" spans="3:3">
      <c r="C753"/>
    </row>
    <row r="754" spans="3:3">
      <c r="C754"/>
    </row>
    <row r="755" spans="3:3">
      <c r="C755"/>
    </row>
    <row r="756" spans="3:3">
      <c r="C756"/>
    </row>
    <row r="757" spans="3:3">
      <c r="C757"/>
    </row>
    <row r="758" spans="3:3">
      <c r="C758"/>
    </row>
    <row r="759" spans="3:3">
      <c r="C759"/>
    </row>
    <row r="760" spans="3:3">
      <c r="C760"/>
    </row>
    <row r="761" spans="3:3">
      <c r="C761"/>
    </row>
    <row r="762" spans="3:3">
      <c r="C762"/>
    </row>
    <row r="763" spans="3:3">
      <c r="C763"/>
    </row>
    <row r="764" spans="3:3">
      <c r="C764"/>
    </row>
    <row r="765" spans="3:3">
      <c r="C765"/>
    </row>
    <row r="766" spans="3:3">
      <c r="C766"/>
    </row>
    <row r="767" spans="3:3">
      <c r="C767"/>
    </row>
    <row r="768" spans="3:3">
      <c r="C768"/>
    </row>
    <row r="769" spans="3:3">
      <c r="C769"/>
    </row>
    <row r="770" spans="3:3">
      <c r="C770"/>
    </row>
    <row r="771" spans="3:3">
      <c r="C771"/>
    </row>
    <row r="772" spans="3:3">
      <c r="C772"/>
    </row>
    <row r="773" spans="3:3">
      <c r="C773"/>
    </row>
    <row r="774" spans="3:3">
      <c r="C774"/>
    </row>
    <row r="775" spans="3:3">
      <c r="C775"/>
    </row>
    <row r="776" spans="3:3">
      <c r="C776"/>
    </row>
    <row r="777" spans="3:3">
      <c r="C777"/>
    </row>
    <row r="778" spans="3:3">
      <c r="C778"/>
    </row>
    <row r="779" spans="3:3">
      <c r="C779"/>
    </row>
    <row r="780" spans="3:3">
      <c r="C780"/>
    </row>
    <row r="781" spans="3:3">
      <c r="C781"/>
    </row>
    <row r="782" spans="3:3">
      <c r="C782"/>
    </row>
    <row r="783" spans="3:3">
      <c r="C783"/>
    </row>
    <row r="784" spans="3:3">
      <c r="C784"/>
    </row>
    <row r="785" spans="3:3">
      <c r="C785"/>
    </row>
    <row r="786" spans="3:3">
      <c r="C786"/>
    </row>
    <row r="787" spans="3:3">
      <c r="C787"/>
    </row>
    <row r="788" spans="3:3">
      <c r="C788"/>
    </row>
    <row r="789" spans="3:3">
      <c r="C789"/>
    </row>
    <row r="790" spans="3:3">
      <c r="C790"/>
    </row>
    <row r="791" spans="3:3">
      <c r="C791"/>
    </row>
    <row r="792" spans="3:3">
      <c r="C792"/>
    </row>
    <row r="793" spans="3:3">
      <c r="C793"/>
    </row>
    <row r="794" spans="3:3">
      <c r="C794"/>
    </row>
    <row r="795" spans="3:3">
      <c r="C795"/>
    </row>
    <row r="796" spans="3:3">
      <c r="C796"/>
    </row>
    <row r="797" spans="3:3">
      <c r="C797"/>
    </row>
    <row r="798" spans="3:3">
      <c r="C798"/>
    </row>
    <row r="799" spans="3:3">
      <c r="C799"/>
    </row>
    <row r="800" spans="3:3">
      <c r="C800"/>
    </row>
    <row r="801" spans="3:3">
      <c r="C801"/>
    </row>
    <row r="802" spans="3:3">
      <c r="C802"/>
    </row>
    <row r="803" spans="3:3">
      <c r="C803"/>
    </row>
    <row r="804" spans="3:3">
      <c r="C804"/>
    </row>
    <row r="805" spans="3:3">
      <c r="C805"/>
    </row>
    <row r="806" spans="3:3">
      <c r="C806"/>
    </row>
    <row r="807" spans="3:3">
      <c r="C807"/>
    </row>
    <row r="808" spans="3:3">
      <c r="C808"/>
    </row>
    <row r="809" spans="3:3">
      <c r="C809"/>
    </row>
    <row r="810" spans="3:3">
      <c r="C810"/>
    </row>
    <row r="811" spans="3:3">
      <c r="C811"/>
    </row>
    <row r="812" spans="3:3">
      <c r="C812"/>
    </row>
    <row r="813" spans="3:3">
      <c r="C813"/>
    </row>
    <row r="814" spans="3:3">
      <c r="C814"/>
    </row>
    <row r="815" spans="3:3">
      <c r="C815"/>
    </row>
    <row r="816" spans="3:3">
      <c r="C816"/>
    </row>
    <row r="817" spans="3:3">
      <c r="C817"/>
    </row>
    <row r="818" spans="3:3">
      <c r="C818"/>
    </row>
    <row r="819" spans="3:3">
      <c r="C819"/>
    </row>
    <row r="820" spans="3:3">
      <c r="C820"/>
    </row>
    <row r="821" spans="3:3">
      <c r="C821"/>
    </row>
    <row r="822" spans="3:3">
      <c r="C822"/>
    </row>
    <row r="823" spans="3:3">
      <c r="C823"/>
    </row>
    <row r="824" spans="3:3">
      <c r="C824"/>
    </row>
    <row r="825" spans="3:3">
      <c r="C825"/>
    </row>
    <row r="826" spans="3:3">
      <c r="C826"/>
    </row>
    <row r="827" spans="3:3">
      <c r="C827"/>
    </row>
    <row r="828" spans="3:3">
      <c r="C828"/>
    </row>
    <row r="829" spans="3:3">
      <c r="C829"/>
    </row>
    <row r="830" spans="3:3">
      <c r="C830"/>
    </row>
    <row r="831" spans="3:3">
      <c r="C831"/>
    </row>
    <row r="832" spans="3:3">
      <c r="C832"/>
    </row>
    <row r="833" spans="3:3">
      <c r="C833"/>
    </row>
    <row r="834" spans="3:3">
      <c r="C834"/>
    </row>
    <row r="835" spans="3:3">
      <c r="C835"/>
    </row>
    <row r="836" spans="3:3">
      <c r="C836"/>
    </row>
    <row r="837" spans="3:3">
      <c r="C837"/>
    </row>
    <row r="838" spans="3:3">
      <c r="C838"/>
    </row>
    <row r="839" spans="3:3">
      <c r="C839"/>
    </row>
    <row r="840" spans="3:3">
      <c r="C840"/>
    </row>
    <row r="841" spans="3:3">
      <c r="C841"/>
    </row>
    <row r="842" spans="3:3">
      <c r="C842"/>
    </row>
    <row r="843" spans="3:3">
      <c r="C843"/>
    </row>
    <row r="844" spans="3:3">
      <c r="C844"/>
    </row>
    <row r="845" spans="3:3">
      <c r="C845"/>
    </row>
    <row r="846" spans="3:3">
      <c r="C846"/>
    </row>
    <row r="847" spans="3:3">
      <c r="C847"/>
    </row>
    <row r="848" spans="3:3">
      <c r="C848"/>
    </row>
    <row r="849" spans="3:3">
      <c r="C849"/>
    </row>
    <row r="850" spans="3:3">
      <c r="C850"/>
    </row>
    <row r="851" spans="3:3">
      <c r="C851"/>
    </row>
    <row r="852" spans="3:3">
      <c r="C852"/>
    </row>
    <row r="853" spans="3:3">
      <c r="C853"/>
    </row>
    <row r="854" spans="3:3">
      <c r="C854"/>
    </row>
    <row r="855" spans="3:3">
      <c r="C855"/>
    </row>
    <row r="856" spans="3:3">
      <c r="C856"/>
    </row>
    <row r="857" spans="3:3">
      <c r="C857"/>
    </row>
    <row r="858" spans="3:3">
      <c r="C858"/>
    </row>
    <row r="859" spans="3:3">
      <c r="C859"/>
    </row>
    <row r="860" spans="3:3">
      <c r="C860"/>
    </row>
    <row r="861" spans="3:3">
      <c r="C861"/>
    </row>
    <row r="862" spans="3:3">
      <c r="C862"/>
    </row>
    <row r="863" spans="3:3">
      <c r="C863"/>
    </row>
    <row r="864" spans="3:3">
      <c r="C864"/>
    </row>
    <row r="865" spans="3:3">
      <c r="C865"/>
    </row>
    <row r="866" spans="3:3">
      <c r="C866"/>
    </row>
    <row r="867" spans="3:3">
      <c r="C867"/>
    </row>
    <row r="868" spans="3:3">
      <c r="C868"/>
    </row>
    <row r="869" spans="3:3">
      <c r="C869"/>
    </row>
    <row r="870" spans="3:3">
      <c r="C870"/>
    </row>
    <row r="871" spans="3:3">
      <c r="C871"/>
    </row>
    <row r="872" spans="3:3">
      <c r="C872"/>
    </row>
    <row r="873" spans="3:3">
      <c r="C873"/>
    </row>
    <row r="874" spans="3:3">
      <c r="C874"/>
    </row>
    <row r="875" spans="3:3">
      <c r="C875"/>
    </row>
    <row r="876" spans="3:3">
      <c r="C876"/>
    </row>
    <row r="877" spans="3:3">
      <c r="C877"/>
    </row>
    <row r="878" spans="3:3">
      <c r="C878"/>
    </row>
    <row r="879" spans="3:3">
      <c r="C879"/>
    </row>
    <row r="880" spans="3:3">
      <c r="C880"/>
    </row>
    <row r="881" spans="3:3">
      <c r="C881"/>
    </row>
    <row r="882" spans="3:3">
      <c r="C882"/>
    </row>
    <row r="883" spans="3:3">
      <c r="C883"/>
    </row>
    <row r="884" spans="3:3">
      <c r="C884"/>
    </row>
    <row r="885" spans="3:3">
      <c r="C885"/>
    </row>
    <row r="886" spans="3:3">
      <c r="C886"/>
    </row>
    <row r="887" spans="3:3">
      <c r="C887"/>
    </row>
    <row r="888" spans="3:3">
      <c r="C888"/>
    </row>
    <row r="889" spans="3:3">
      <c r="C889"/>
    </row>
    <row r="890" spans="3:3">
      <c r="C890"/>
    </row>
    <row r="891" spans="3:3">
      <c r="C891"/>
    </row>
    <row r="892" spans="3:3">
      <c r="C892"/>
    </row>
    <row r="893" spans="3:3">
      <c r="C893"/>
    </row>
    <row r="894" spans="3:3">
      <c r="C894"/>
    </row>
    <row r="895" spans="3:3">
      <c r="C895"/>
    </row>
    <row r="896" spans="3:3">
      <c r="C896"/>
    </row>
    <row r="897" spans="3:3">
      <c r="C897"/>
    </row>
    <row r="898" spans="3:3">
      <c r="C898"/>
    </row>
    <row r="899" spans="3:3">
      <c r="C899"/>
    </row>
    <row r="900" spans="3:3">
      <c r="C900"/>
    </row>
    <row r="901" spans="3:3">
      <c r="C901"/>
    </row>
    <row r="902" spans="3:3">
      <c r="C902"/>
    </row>
    <row r="903" spans="3:3">
      <c r="C903"/>
    </row>
    <row r="904" spans="3:3">
      <c r="C904"/>
    </row>
    <row r="905" spans="3:3">
      <c r="C905"/>
    </row>
    <row r="906" spans="3:3">
      <c r="C906"/>
    </row>
    <row r="907" spans="3:3">
      <c r="C907"/>
    </row>
    <row r="908" spans="3:3">
      <c r="C908"/>
    </row>
    <row r="909" spans="3:3">
      <c r="C909"/>
    </row>
    <row r="910" spans="3:3">
      <c r="C910"/>
    </row>
    <row r="911" spans="3:3">
      <c r="C911"/>
    </row>
    <row r="912" spans="3:3">
      <c r="C912"/>
    </row>
    <row r="913" spans="3:3">
      <c r="C913"/>
    </row>
    <row r="914" spans="3:3">
      <c r="C914"/>
    </row>
    <row r="915" spans="3:3">
      <c r="C915"/>
    </row>
    <row r="916" spans="3:3">
      <c r="C916"/>
    </row>
    <row r="917" spans="3:3">
      <c r="C917"/>
    </row>
    <row r="918" spans="3:3">
      <c r="C918"/>
    </row>
    <row r="919" spans="3:3">
      <c r="C919"/>
    </row>
    <row r="920" spans="3:3">
      <c r="C920"/>
    </row>
    <row r="921" spans="3:3">
      <c r="C921"/>
    </row>
    <row r="922" spans="3:3">
      <c r="C922"/>
    </row>
    <row r="923" spans="3:3">
      <c r="C923"/>
    </row>
    <row r="924" spans="3:3">
      <c r="C924"/>
    </row>
    <row r="925" spans="3:3">
      <c r="C925"/>
    </row>
    <row r="926" spans="3:3">
      <c r="C926"/>
    </row>
    <row r="927" spans="3:3">
      <c r="C927"/>
    </row>
    <row r="928" spans="3:3">
      <c r="C928"/>
    </row>
    <row r="929" spans="3:3">
      <c r="C929"/>
    </row>
    <row r="930" spans="3:3">
      <c r="C930"/>
    </row>
    <row r="931" spans="3:3">
      <c r="C931"/>
    </row>
    <row r="932" spans="3:3">
      <c r="C932"/>
    </row>
    <row r="933" spans="3:3">
      <c r="C933"/>
    </row>
    <row r="934" spans="3:3">
      <c r="C934"/>
    </row>
    <row r="935" spans="3:3">
      <c r="C935"/>
    </row>
    <row r="936" spans="3:3">
      <c r="C936"/>
    </row>
    <row r="937" spans="3:3">
      <c r="C937"/>
    </row>
    <row r="938" spans="3:3">
      <c r="C938"/>
    </row>
    <row r="939" spans="3:3">
      <c r="C939"/>
    </row>
    <row r="940" spans="3:3">
      <c r="C940"/>
    </row>
    <row r="941" spans="3:3">
      <c r="C941"/>
    </row>
    <row r="942" spans="3:3">
      <c r="C942"/>
    </row>
    <row r="943" spans="3:3">
      <c r="C943"/>
    </row>
    <row r="944" spans="3:3">
      <c r="C944"/>
    </row>
    <row r="945" spans="3:3">
      <c r="C945"/>
    </row>
    <row r="946" spans="3:3">
      <c r="C946"/>
    </row>
    <row r="947" spans="3:3">
      <c r="C947"/>
    </row>
    <row r="948" spans="3:3">
      <c r="C948"/>
    </row>
    <row r="949" spans="3:3">
      <c r="C949"/>
    </row>
    <row r="950" spans="3:3">
      <c r="C950"/>
    </row>
    <row r="951" spans="3:3">
      <c r="C951"/>
    </row>
    <row r="952" spans="3:3">
      <c r="C952"/>
    </row>
    <row r="953" spans="3:3">
      <c r="C953"/>
    </row>
    <row r="954" spans="3:3">
      <c r="C954"/>
    </row>
    <row r="955" spans="3:3">
      <c r="C955"/>
    </row>
    <row r="956" spans="3:3">
      <c r="C956"/>
    </row>
    <row r="957" spans="3:3">
      <c r="C957"/>
    </row>
    <row r="958" spans="3:3">
      <c r="C958"/>
    </row>
    <row r="959" spans="3:3">
      <c r="C959"/>
    </row>
    <row r="960" spans="3:3">
      <c r="C960"/>
    </row>
    <row r="961" spans="3:3">
      <c r="C961"/>
    </row>
    <row r="962" spans="3:3">
      <c r="C962"/>
    </row>
    <row r="963" spans="3:3">
      <c r="C963"/>
    </row>
    <row r="964" spans="3:3">
      <c r="C964"/>
    </row>
    <row r="965" spans="3:3">
      <c r="C965"/>
    </row>
    <row r="966" spans="3:3">
      <c r="C966"/>
    </row>
    <row r="967" spans="3:3">
      <c r="C967"/>
    </row>
    <row r="968" spans="3:3">
      <c r="C968"/>
    </row>
    <row r="969" spans="3:3">
      <c r="C969"/>
    </row>
    <row r="970" spans="3:3">
      <c r="C970"/>
    </row>
    <row r="971" spans="3:3">
      <c r="C971"/>
    </row>
    <row r="972" spans="3:3">
      <c r="C972"/>
    </row>
    <row r="973" spans="3:3">
      <c r="C973"/>
    </row>
    <row r="974" spans="3:3">
      <c r="C974"/>
    </row>
    <row r="975" spans="3:3">
      <c r="C975"/>
    </row>
    <row r="976" spans="3:3">
      <c r="C976"/>
    </row>
    <row r="977" spans="3:3">
      <c r="C977"/>
    </row>
    <row r="978" spans="3:3">
      <c r="C978"/>
    </row>
    <row r="979" spans="3:3">
      <c r="C979"/>
    </row>
    <row r="980" spans="3:3">
      <c r="C980"/>
    </row>
    <row r="981" spans="3:3">
      <c r="C981"/>
    </row>
    <row r="982" spans="3:3">
      <c r="C982"/>
    </row>
    <row r="983" spans="3:3">
      <c r="C983"/>
    </row>
    <row r="984" spans="3:3">
      <c r="C984"/>
    </row>
    <row r="985" spans="3:3">
      <c r="C985"/>
    </row>
    <row r="986" spans="3:3">
      <c r="C986"/>
    </row>
    <row r="987" spans="3:3">
      <c r="C987"/>
    </row>
    <row r="988" spans="3:3">
      <c r="C988"/>
    </row>
    <row r="989" spans="3:3">
      <c r="C989"/>
    </row>
    <row r="990" spans="3:3">
      <c r="C990"/>
    </row>
    <row r="991" spans="3:3">
      <c r="C991"/>
    </row>
    <row r="992" spans="3:3">
      <c r="C992"/>
    </row>
    <row r="993" spans="3:3">
      <c r="C993"/>
    </row>
    <row r="994" spans="3:3">
      <c r="C994"/>
    </row>
    <row r="995" spans="3:3">
      <c r="C995"/>
    </row>
    <row r="996" spans="3:3">
      <c r="C996"/>
    </row>
    <row r="997" spans="3:3">
      <c r="C997"/>
    </row>
    <row r="998" spans="3:3">
      <c r="C998"/>
    </row>
    <row r="999" spans="3:3">
      <c r="C999"/>
    </row>
    <row r="1000" spans="3:3">
      <c r="C1000"/>
    </row>
    <row r="1001" spans="3:3">
      <c r="C1001"/>
    </row>
    <row r="1002" spans="3:3">
      <c r="C1002"/>
    </row>
    <row r="1003" spans="3:3">
      <c r="C1003"/>
    </row>
    <row r="1004" spans="3:3">
      <c r="C1004"/>
    </row>
    <row r="1005" spans="3:3">
      <c r="C1005"/>
    </row>
    <row r="1006" spans="3:3">
      <c r="C1006"/>
    </row>
    <row r="1007" spans="3:3">
      <c r="C1007"/>
    </row>
    <row r="1008" spans="3:3">
      <c r="C1008"/>
    </row>
    <row r="1009" spans="3:3">
      <c r="C1009"/>
    </row>
    <row r="1010" spans="3:3">
      <c r="C1010"/>
    </row>
    <row r="1011" spans="3:3">
      <c r="C1011"/>
    </row>
    <row r="1012" spans="3:3">
      <c r="C1012"/>
    </row>
    <row r="1013" spans="3:3">
      <c r="C1013"/>
    </row>
    <row r="1014" spans="3:3">
      <c r="C1014"/>
    </row>
    <row r="1015" spans="3:3">
      <c r="C1015"/>
    </row>
    <row r="1016" spans="3:3">
      <c r="C1016"/>
    </row>
    <row r="1017" spans="3:3">
      <c r="C1017"/>
    </row>
    <row r="1018" spans="3:3">
      <c r="C1018"/>
    </row>
    <row r="1019" spans="3:3">
      <c r="C1019"/>
    </row>
    <row r="1020" spans="3:3">
      <c r="C1020"/>
    </row>
    <row r="1021" spans="3:3">
      <c r="C1021"/>
    </row>
    <row r="1022" spans="3:3">
      <c r="C1022"/>
    </row>
    <row r="1023" spans="3:3">
      <c r="C1023"/>
    </row>
    <row r="1024" spans="3:3">
      <c r="C1024"/>
    </row>
    <row r="1025" spans="3:3">
      <c r="C1025"/>
    </row>
    <row r="1026" spans="3:3">
      <c r="C1026"/>
    </row>
    <row r="1027" spans="3:3">
      <c r="C1027"/>
    </row>
    <row r="1028" spans="3:3">
      <c r="C1028"/>
    </row>
    <row r="1029" spans="3:3">
      <c r="C1029"/>
    </row>
    <row r="1030" spans="3:3">
      <c r="C1030"/>
    </row>
    <row r="1031" spans="3:3">
      <c r="C1031"/>
    </row>
    <row r="1032" spans="3:3">
      <c r="C1032"/>
    </row>
    <row r="1033" spans="3:3">
      <c r="C1033"/>
    </row>
    <row r="1034" spans="3:3">
      <c r="C1034"/>
    </row>
    <row r="1035" spans="3:3">
      <c r="C1035"/>
    </row>
    <row r="1036" spans="3:3">
      <c r="C1036"/>
    </row>
    <row r="1037" spans="3:3">
      <c r="C1037"/>
    </row>
    <row r="1038" spans="3:3">
      <c r="C1038"/>
    </row>
    <row r="1039" spans="3:3">
      <c r="C1039"/>
    </row>
    <row r="1040" spans="3:3">
      <c r="C1040"/>
    </row>
    <row r="1041" spans="3:3">
      <c r="C1041"/>
    </row>
    <row r="1042" spans="3:3">
      <c r="C1042"/>
    </row>
    <row r="1043" spans="3:3">
      <c r="C1043"/>
    </row>
    <row r="1044" spans="3:3">
      <c r="C1044"/>
    </row>
    <row r="1045" spans="3:3">
      <c r="C1045"/>
    </row>
    <row r="1046" spans="3:3">
      <c r="C1046"/>
    </row>
    <row r="1047" spans="3:3">
      <c r="C1047"/>
    </row>
    <row r="1048" spans="3:3">
      <c r="C1048"/>
    </row>
    <row r="1049" spans="3:3">
      <c r="C1049"/>
    </row>
    <row r="1050" spans="3:3">
      <c r="C1050"/>
    </row>
    <row r="1051" spans="3:3">
      <c r="C1051"/>
    </row>
    <row r="1052" spans="3:3">
      <c r="C1052"/>
    </row>
    <row r="1053" spans="3:3">
      <c r="C1053"/>
    </row>
    <row r="1054" spans="3:3">
      <c r="C1054"/>
    </row>
    <row r="1055" spans="3:3">
      <c r="C1055"/>
    </row>
    <row r="1056" spans="3:3">
      <c r="C1056"/>
    </row>
    <row r="1057" spans="3:3">
      <c r="C1057"/>
    </row>
    <row r="1058" spans="3:3">
      <c r="C1058"/>
    </row>
    <row r="1059" spans="3:3">
      <c r="C1059"/>
    </row>
    <row r="1060" spans="3:3">
      <c r="C1060"/>
    </row>
    <row r="1061" spans="3:3">
      <c r="C1061"/>
    </row>
    <row r="1062" spans="3:3">
      <c r="C1062"/>
    </row>
    <row r="1063" spans="3:3">
      <c r="C1063"/>
    </row>
    <row r="1064" spans="3:3">
      <c r="C1064"/>
    </row>
    <row r="1065" spans="3:3">
      <c r="C1065"/>
    </row>
    <row r="1066" spans="3:3">
      <c r="C1066"/>
    </row>
    <row r="1067" spans="3:3">
      <c r="C1067"/>
    </row>
    <row r="1068" spans="3:3">
      <c r="C1068"/>
    </row>
    <row r="1069" spans="3:3">
      <c r="C1069"/>
    </row>
    <row r="1070" spans="3:3">
      <c r="C1070"/>
    </row>
    <row r="1071" spans="3:3">
      <c r="C1071"/>
    </row>
    <row r="1072" spans="3:3">
      <c r="C1072"/>
    </row>
    <row r="1073" spans="3:3">
      <c r="C1073"/>
    </row>
    <row r="1074" spans="3:3">
      <c r="C1074"/>
    </row>
    <row r="1075" spans="3:3">
      <c r="C1075"/>
    </row>
    <row r="1076" spans="3:3">
      <c r="C1076"/>
    </row>
    <row r="1077" spans="3:3">
      <c r="C1077"/>
    </row>
    <row r="1078" spans="3:3">
      <c r="C1078"/>
    </row>
    <row r="1079" spans="3:3">
      <c r="C1079"/>
    </row>
    <row r="1080" spans="3:3">
      <c r="C1080"/>
    </row>
    <row r="1081" spans="3:3">
      <c r="C1081"/>
    </row>
    <row r="1082" spans="3:3">
      <c r="C1082"/>
    </row>
    <row r="1083" spans="3:3">
      <c r="C1083"/>
    </row>
    <row r="1084" spans="3:3">
      <c r="C1084"/>
    </row>
    <row r="1085" spans="3:3">
      <c r="C1085"/>
    </row>
    <row r="1086" spans="3:3">
      <c r="C1086"/>
    </row>
    <row r="1087" spans="3:3">
      <c r="C1087"/>
    </row>
    <row r="1088" spans="3:3">
      <c r="C1088"/>
    </row>
    <row r="1089" spans="3:3">
      <c r="C1089"/>
    </row>
    <row r="1090" spans="3:3">
      <c r="C1090"/>
    </row>
    <row r="1091" spans="3:3">
      <c r="C1091"/>
    </row>
    <row r="1092" spans="3:3">
      <c r="C1092"/>
    </row>
    <row r="1093" spans="3:3">
      <c r="C1093"/>
    </row>
    <row r="1094" spans="3:3">
      <c r="C1094"/>
    </row>
    <row r="1095" spans="3:3">
      <c r="C1095"/>
    </row>
    <row r="1096" spans="3:3">
      <c r="C1096"/>
    </row>
    <row r="1097" spans="3:3">
      <c r="C1097"/>
    </row>
    <row r="1098" spans="3:3">
      <c r="C1098"/>
    </row>
    <row r="1099" spans="3:3">
      <c r="C1099"/>
    </row>
    <row r="1100" spans="3:3">
      <c r="C1100"/>
    </row>
    <row r="1101" spans="3:3">
      <c r="C1101"/>
    </row>
    <row r="1102" spans="3:3">
      <c r="C1102"/>
    </row>
    <row r="1103" spans="3:3">
      <c r="C1103"/>
    </row>
    <row r="1104" spans="3:3">
      <c r="C1104"/>
    </row>
    <row r="1105" spans="3:3">
      <c r="C1105"/>
    </row>
    <row r="1106" spans="3:3">
      <c r="C1106"/>
    </row>
    <row r="1107" spans="3:3">
      <c r="C1107"/>
    </row>
    <row r="1108" spans="3:3">
      <c r="C1108"/>
    </row>
    <row r="1109" spans="3:3">
      <c r="C1109"/>
    </row>
    <row r="1110" spans="3:3">
      <c r="C1110"/>
    </row>
    <row r="1111" spans="3:3">
      <c r="C1111"/>
    </row>
    <row r="1112" spans="3:3">
      <c r="C1112"/>
    </row>
    <row r="1113" spans="3:3">
      <c r="C1113"/>
    </row>
    <row r="1114" spans="3:3">
      <c r="C1114"/>
    </row>
    <row r="1115" spans="3:3">
      <c r="C1115"/>
    </row>
    <row r="1116" spans="3:3">
      <c r="C1116"/>
    </row>
    <row r="1117" spans="3:3">
      <c r="C1117"/>
    </row>
    <row r="1118" spans="3:3">
      <c r="C1118"/>
    </row>
    <row r="1119" spans="3:3">
      <c r="C1119"/>
    </row>
    <row r="1120" spans="3:3">
      <c r="C1120"/>
    </row>
    <row r="1121" spans="3:3">
      <c r="C1121"/>
    </row>
    <row r="1122" spans="3:3">
      <c r="C1122"/>
    </row>
    <row r="1123" spans="3:3">
      <c r="C1123"/>
    </row>
    <row r="1124" spans="3:3">
      <c r="C1124"/>
    </row>
    <row r="1125" spans="3:3">
      <c r="C1125"/>
    </row>
    <row r="1126" spans="3:3">
      <c r="C1126"/>
    </row>
    <row r="1127" spans="3:3">
      <c r="C1127"/>
    </row>
    <row r="1128" spans="3:3">
      <c r="C1128"/>
    </row>
    <row r="1129" spans="3:3">
      <c r="C1129"/>
    </row>
    <row r="1130" spans="3:3">
      <c r="C1130"/>
    </row>
    <row r="1131" spans="3:3">
      <c r="C1131"/>
    </row>
    <row r="1132" spans="3:3">
      <c r="C1132"/>
    </row>
    <row r="1133" spans="3:3">
      <c r="C1133"/>
    </row>
    <row r="1134" spans="3:3">
      <c r="C1134"/>
    </row>
    <row r="1135" spans="3:3">
      <c r="C1135"/>
    </row>
    <row r="1136" spans="3:3">
      <c r="C1136"/>
    </row>
    <row r="1137" spans="3:3">
      <c r="C1137"/>
    </row>
    <row r="1138" spans="3:3">
      <c r="C1138"/>
    </row>
    <row r="1139" spans="3:3">
      <c r="C1139"/>
    </row>
    <row r="1140" spans="3:3">
      <c r="C1140"/>
    </row>
    <row r="1141" spans="3:3">
      <c r="C1141"/>
    </row>
    <row r="1142" spans="3:3">
      <c r="C1142"/>
    </row>
    <row r="1143" spans="3:3">
      <c r="C1143"/>
    </row>
    <row r="1144" spans="3:3">
      <c r="C1144"/>
    </row>
    <row r="1145" spans="3:3">
      <c r="C1145"/>
    </row>
    <row r="1146" spans="3:3">
      <c r="C1146"/>
    </row>
    <row r="1147" spans="3:3">
      <c r="C1147"/>
    </row>
    <row r="1148" spans="3:3">
      <c r="C1148"/>
    </row>
    <row r="1149" spans="3:3">
      <c r="C1149"/>
    </row>
    <row r="1150" spans="3:3">
      <c r="C1150"/>
    </row>
    <row r="1151" spans="3:3">
      <c r="C1151"/>
    </row>
    <row r="1152" spans="3:3">
      <c r="C1152"/>
    </row>
    <row r="1153" spans="3:3">
      <c r="C1153"/>
    </row>
    <row r="1154" spans="3:3">
      <c r="C1154"/>
    </row>
    <row r="1155" spans="3:3">
      <c r="C1155"/>
    </row>
    <row r="1156" spans="3:3">
      <c r="C1156"/>
    </row>
    <row r="1157" spans="3:3">
      <c r="C1157"/>
    </row>
    <row r="1158" spans="3:3">
      <c r="C1158"/>
    </row>
    <row r="1159" spans="3:3">
      <c r="C1159"/>
    </row>
    <row r="1160" spans="3:3">
      <c r="C1160"/>
    </row>
    <row r="1161" spans="3:3">
      <c r="C1161"/>
    </row>
    <row r="1162" spans="3:3">
      <c r="C1162"/>
    </row>
    <row r="1163" spans="3:3">
      <c r="C1163"/>
    </row>
    <row r="1164" spans="3:3">
      <c r="C1164"/>
    </row>
    <row r="1165" spans="3:3">
      <c r="C1165"/>
    </row>
    <row r="1166" spans="3:3">
      <c r="C1166"/>
    </row>
    <row r="1167" spans="3:3">
      <c r="C1167"/>
    </row>
    <row r="1168" spans="3:3">
      <c r="C1168"/>
    </row>
    <row r="1169" spans="3:3">
      <c r="C1169"/>
    </row>
    <row r="1170" spans="3:3">
      <c r="C1170"/>
    </row>
    <row r="1171" spans="3:3">
      <c r="C1171"/>
    </row>
    <row r="1172" spans="3:3">
      <c r="C1172"/>
    </row>
    <row r="1173" spans="3:3">
      <c r="C1173"/>
    </row>
    <row r="1174" spans="3:3">
      <c r="C1174"/>
    </row>
    <row r="1175" spans="3:3">
      <c r="C1175"/>
    </row>
    <row r="1176" spans="3:3">
      <c r="C1176"/>
    </row>
    <row r="1177" spans="3:3">
      <c r="C1177"/>
    </row>
    <row r="1178" spans="3:3">
      <c r="C1178"/>
    </row>
    <row r="1179" spans="3:3">
      <c r="C1179"/>
    </row>
    <row r="1180" spans="3:3">
      <c r="C1180"/>
    </row>
    <row r="1181" spans="3:3">
      <c r="C1181"/>
    </row>
    <row r="1182" spans="3:3">
      <c r="C1182"/>
    </row>
    <row r="1183" spans="3:3">
      <c r="C1183"/>
    </row>
    <row r="1184" spans="3:3">
      <c r="C1184"/>
    </row>
    <row r="1185" spans="3:3">
      <c r="C1185"/>
    </row>
    <row r="1186" spans="3:3">
      <c r="C1186"/>
    </row>
    <row r="1187" spans="3:3">
      <c r="C1187"/>
    </row>
    <row r="1188" spans="3:3">
      <c r="C1188"/>
    </row>
    <row r="1189" spans="3:3">
      <c r="C1189"/>
    </row>
    <row r="1190" spans="3:3">
      <c r="C1190"/>
    </row>
    <row r="1191" spans="3:3">
      <c r="C1191"/>
    </row>
    <row r="1192" spans="3:3">
      <c r="C1192"/>
    </row>
    <row r="1193" spans="3:3">
      <c r="C1193"/>
    </row>
    <row r="1194" spans="3:3">
      <c r="C1194"/>
    </row>
    <row r="1195" spans="3:3">
      <c r="C1195"/>
    </row>
    <row r="1196" spans="3:3">
      <c r="C1196"/>
    </row>
    <row r="1197" spans="3:3">
      <c r="C1197"/>
    </row>
    <row r="1198" spans="3:3">
      <c r="C1198"/>
    </row>
    <row r="1199" spans="3:3">
      <c r="C1199"/>
    </row>
    <row r="1200" spans="3:3">
      <c r="C1200"/>
    </row>
    <row r="1201" spans="3:3">
      <c r="C1201"/>
    </row>
    <row r="1202" spans="3:3">
      <c r="C1202"/>
    </row>
    <row r="1203" spans="3:3">
      <c r="C1203"/>
    </row>
    <row r="1204" spans="3:3">
      <c r="C1204"/>
    </row>
    <row r="1205" spans="3:3">
      <c r="C1205"/>
    </row>
    <row r="1206" spans="3:3">
      <c r="C1206"/>
    </row>
    <row r="1207" spans="3:3">
      <c r="C1207"/>
    </row>
    <row r="1208" spans="3:3">
      <c r="C1208"/>
    </row>
    <row r="1209" spans="3:3">
      <c r="C1209"/>
    </row>
    <row r="1210" spans="3:3">
      <c r="C1210"/>
    </row>
    <row r="1211" spans="3:3">
      <c r="C1211"/>
    </row>
    <row r="1212" spans="3:3">
      <c r="C1212"/>
    </row>
    <row r="1213" spans="3:3">
      <c r="C1213"/>
    </row>
    <row r="1214" spans="3:3">
      <c r="C1214"/>
    </row>
    <row r="1215" spans="3:3">
      <c r="C1215"/>
    </row>
    <row r="1216" spans="3:3">
      <c r="C1216"/>
    </row>
    <row r="1217" spans="3:3">
      <c r="C1217"/>
    </row>
    <row r="1218" spans="3:3">
      <c r="C1218"/>
    </row>
    <row r="1219" spans="3:3">
      <c r="C1219"/>
    </row>
    <row r="1220" spans="3:3">
      <c r="C1220"/>
    </row>
    <row r="1221" spans="3:3">
      <c r="C1221"/>
    </row>
    <row r="1222" spans="3:3">
      <c r="C1222"/>
    </row>
    <row r="1223" spans="3:3">
      <c r="C1223"/>
    </row>
    <row r="1224" spans="3:3">
      <c r="C1224"/>
    </row>
    <row r="1225" spans="3:3">
      <c r="C1225"/>
    </row>
    <row r="1226" spans="3:3">
      <c r="C1226"/>
    </row>
    <row r="1227" spans="3:3">
      <c r="C1227"/>
    </row>
    <row r="1228" spans="3:3">
      <c r="C1228"/>
    </row>
    <row r="1229" spans="3:3">
      <c r="C1229"/>
    </row>
    <row r="1230" spans="3:3">
      <c r="C1230"/>
    </row>
    <row r="1231" spans="3:3">
      <c r="C1231"/>
    </row>
    <row r="1232" spans="3:3">
      <c r="C1232"/>
    </row>
    <row r="1233" spans="3:3">
      <c r="C1233"/>
    </row>
    <row r="1234" spans="3:3">
      <c r="C1234"/>
    </row>
    <row r="1235" spans="3:3">
      <c r="C1235"/>
    </row>
    <row r="1236" spans="3:3">
      <c r="C1236"/>
    </row>
    <row r="1237" spans="3:3">
      <c r="C1237"/>
    </row>
    <row r="1238" spans="3:3">
      <c r="C1238"/>
    </row>
    <row r="1239" spans="3:3">
      <c r="C1239"/>
    </row>
    <row r="1240" spans="3:3">
      <c r="C1240"/>
    </row>
    <row r="1241" spans="3:3">
      <c r="C1241"/>
    </row>
    <row r="1242" spans="3:3">
      <c r="C1242"/>
    </row>
    <row r="1243" spans="3:3">
      <c r="C1243"/>
    </row>
    <row r="1244" spans="3:3">
      <c r="C1244"/>
    </row>
    <row r="1245" spans="3:3">
      <c r="C1245"/>
    </row>
    <row r="1246" spans="3:3">
      <c r="C1246"/>
    </row>
    <row r="1247" spans="3:3">
      <c r="C1247"/>
    </row>
    <row r="1248" spans="3:3">
      <c r="C1248"/>
    </row>
    <row r="1249" spans="3:3">
      <c r="C1249"/>
    </row>
    <row r="1250" spans="3:3">
      <c r="C1250"/>
    </row>
    <row r="1251" spans="3:3">
      <c r="C1251"/>
    </row>
    <row r="1252" spans="3:3">
      <c r="C1252"/>
    </row>
    <row r="1253" spans="3:3">
      <c r="C1253"/>
    </row>
    <row r="1254" spans="3:3">
      <c r="C1254"/>
    </row>
    <row r="1255" spans="3:3">
      <c r="C1255"/>
    </row>
    <row r="1256" spans="3:3">
      <c r="C1256"/>
    </row>
    <row r="1257" spans="3:3">
      <c r="C1257"/>
    </row>
    <row r="1258" spans="3:3">
      <c r="C1258"/>
    </row>
    <row r="1259" spans="3:3">
      <c r="C1259"/>
    </row>
    <row r="1260" spans="3:3">
      <c r="C1260"/>
    </row>
    <row r="1261" spans="3:3">
      <c r="C1261"/>
    </row>
    <row r="1262" spans="3:3">
      <c r="C1262"/>
    </row>
    <row r="1263" spans="3:3">
      <c r="C1263"/>
    </row>
    <row r="1264" spans="3:3">
      <c r="C1264"/>
    </row>
    <row r="1265" spans="3:3">
      <c r="C1265"/>
    </row>
    <row r="1266" spans="3:3">
      <c r="C1266"/>
    </row>
    <row r="1267" spans="3:3">
      <c r="C1267"/>
    </row>
    <row r="1268" spans="3:3">
      <c r="C1268"/>
    </row>
    <row r="1269" spans="3:3">
      <c r="C1269"/>
    </row>
    <row r="1270" spans="3:3">
      <c r="C1270"/>
    </row>
    <row r="1271" spans="3:3">
      <c r="C1271"/>
    </row>
    <row r="1272" spans="3:3">
      <c r="C1272"/>
    </row>
    <row r="1273" spans="3:3">
      <c r="C1273"/>
    </row>
    <row r="1274" spans="3:3">
      <c r="C1274"/>
    </row>
    <row r="1275" spans="3:3">
      <c r="C1275"/>
    </row>
    <row r="1276" spans="3:3">
      <c r="C1276"/>
    </row>
    <row r="1277" spans="3:3">
      <c r="C1277"/>
    </row>
    <row r="1278" spans="3:3">
      <c r="C1278"/>
    </row>
    <row r="1279" spans="3:3">
      <c r="C1279"/>
    </row>
    <row r="1280" spans="3:3">
      <c r="C1280"/>
    </row>
    <row r="1281" spans="3:3">
      <c r="C1281"/>
    </row>
    <row r="1282" spans="3:3">
      <c r="C1282"/>
    </row>
    <row r="1283" spans="3:3">
      <c r="C1283"/>
    </row>
    <row r="1284" spans="3:3">
      <c r="C1284"/>
    </row>
    <row r="1285" spans="3:3">
      <c r="C1285"/>
    </row>
    <row r="1286" spans="3:3">
      <c r="C1286"/>
    </row>
    <row r="1287" spans="3:3">
      <c r="C1287"/>
    </row>
    <row r="1288" spans="3:3">
      <c r="C1288"/>
    </row>
    <row r="1289" spans="3:3">
      <c r="C1289"/>
    </row>
    <row r="1290" spans="3:3">
      <c r="C1290"/>
    </row>
    <row r="1291" spans="3:3">
      <c r="C1291"/>
    </row>
    <row r="1292" spans="3:3">
      <c r="C1292"/>
    </row>
    <row r="1293" spans="3:3">
      <c r="C1293"/>
    </row>
    <row r="1294" spans="3:3">
      <c r="C1294"/>
    </row>
    <row r="1295" spans="3:3">
      <c r="C1295"/>
    </row>
    <row r="1296" spans="3:3">
      <c r="C1296"/>
    </row>
    <row r="1297" spans="3:3">
      <c r="C1297"/>
    </row>
    <row r="1298" spans="3:3">
      <c r="C1298"/>
    </row>
    <row r="1299" spans="3:3">
      <c r="C1299"/>
    </row>
    <row r="1300" spans="3:3">
      <c r="C1300"/>
    </row>
    <row r="1301" spans="3:3">
      <c r="C1301"/>
    </row>
    <row r="1302" spans="3:3">
      <c r="C1302"/>
    </row>
    <row r="1303" spans="3:3">
      <c r="C1303"/>
    </row>
    <row r="1304" spans="3:3">
      <c r="C1304"/>
    </row>
    <row r="1305" spans="3:3">
      <c r="C1305"/>
    </row>
    <row r="1306" spans="3:3">
      <c r="C1306"/>
    </row>
    <row r="1307" spans="3:3">
      <c r="C1307"/>
    </row>
    <row r="1308" spans="3:3">
      <c r="C1308"/>
    </row>
    <row r="1309" spans="3:3">
      <c r="C1309"/>
    </row>
    <row r="1310" spans="3:3">
      <c r="C1310"/>
    </row>
    <row r="1311" spans="3:3">
      <c r="C1311"/>
    </row>
    <row r="1312" spans="3:3">
      <c r="C1312"/>
    </row>
    <row r="1313" spans="3:3">
      <c r="C1313"/>
    </row>
    <row r="1314" spans="3:3">
      <c r="C1314"/>
    </row>
    <row r="1315" spans="3:3">
      <c r="C1315"/>
    </row>
    <row r="1316" spans="3:3">
      <c r="C1316"/>
    </row>
    <row r="1317" spans="3:3">
      <c r="C1317"/>
    </row>
    <row r="1318" spans="3:3">
      <c r="C1318"/>
    </row>
    <row r="1319" spans="3:3">
      <c r="C1319"/>
    </row>
    <row r="1320" spans="3:3">
      <c r="C1320"/>
    </row>
    <row r="1321" spans="3:3">
      <c r="C1321"/>
    </row>
    <row r="1322" spans="3:3">
      <c r="C1322"/>
    </row>
    <row r="1323" spans="3:3">
      <c r="C1323"/>
    </row>
    <row r="1324" spans="3:3">
      <c r="C1324"/>
    </row>
    <row r="1325" spans="3:3">
      <c r="C1325"/>
    </row>
    <row r="1326" spans="3:3">
      <c r="C1326"/>
    </row>
    <row r="1327" spans="3:3">
      <c r="C1327"/>
    </row>
    <row r="1328" spans="3:3">
      <c r="C1328"/>
    </row>
    <row r="1329" spans="3:3">
      <c r="C1329"/>
    </row>
    <row r="1330" spans="3:3">
      <c r="C1330"/>
    </row>
    <row r="1331" spans="3:3">
      <c r="C1331"/>
    </row>
    <row r="1332" spans="3:3">
      <c r="C1332"/>
    </row>
    <row r="1333" spans="3:3">
      <c r="C1333"/>
    </row>
    <row r="1334" spans="3:3">
      <c r="C1334"/>
    </row>
    <row r="1335" spans="3:3">
      <c r="C1335"/>
    </row>
    <row r="1336" spans="3:3">
      <c r="C1336"/>
    </row>
    <row r="1337" spans="3:3">
      <c r="C1337"/>
    </row>
    <row r="1338" spans="3:3">
      <c r="C1338"/>
    </row>
    <row r="1339" spans="3:3">
      <c r="C1339"/>
    </row>
    <row r="1340" spans="3:3">
      <c r="C1340"/>
    </row>
    <row r="1341" spans="3:3">
      <c r="C1341"/>
    </row>
    <row r="1342" spans="3:3">
      <c r="C1342"/>
    </row>
    <row r="1343" spans="3:3">
      <c r="C1343"/>
    </row>
    <row r="1344" spans="3:3">
      <c r="C1344"/>
    </row>
    <row r="1345" spans="3:3">
      <c r="C1345"/>
    </row>
    <row r="1346" spans="3:3">
      <c r="C1346"/>
    </row>
    <row r="1347" spans="3:3">
      <c r="C1347"/>
    </row>
    <row r="1348" spans="3:3">
      <c r="C1348"/>
    </row>
    <row r="1349" spans="3:3">
      <c r="C1349"/>
    </row>
    <row r="1350" spans="3:3">
      <c r="C1350"/>
    </row>
    <row r="1351" spans="3:3">
      <c r="C1351"/>
    </row>
    <row r="1352" spans="3:3">
      <c r="C1352"/>
    </row>
    <row r="1353" spans="3:3">
      <c r="C1353"/>
    </row>
    <row r="1354" spans="3:3">
      <c r="C1354"/>
    </row>
    <row r="1355" spans="3:3">
      <c r="C1355"/>
    </row>
    <row r="1356" spans="3:3">
      <c r="C1356"/>
    </row>
    <row r="1357" spans="3:3">
      <c r="C1357"/>
    </row>
    <row r="1358" spans="3:3">
      <c r="C1358"/>
    </row>
    <row r="1359" spans="3:3">
      <c r="C1359"/>
    </row>
    <row r="1360" spans="3:3">
      <c r="C1360"/>
    </row>
    <row r="1361" spans="3:3">
      <c r="C1361"/>
    </row>
    <row r="1362" spans="3:3">
      <c r="C1362"/>
    </row>
    <row r="1363" spans="3:3">
      <c r="C1363"/>
    </row>
    <row r="1364" spans="3:3">
      <c r="C1364"/>
    </row>
    <row r="1365" spans="3:3">
      <c r="C1365"/>
    </row>
    <row r="1366" spans="3:3">
      <c r="C1366"/>
    </row>
    <row r="1367" spans="3:3">
      <c r="C1367"/>
    </row>
    <row r="1368" spans="3:3">
      <c r="C1368"/>
    </row>
    <row r="1369" spans="3:3">
      <c r="C1369"/>
    </row>
    <row r="1370" spans="3:3">
      <c r="C1370"/>
    </row>
    <row r="1371" spans="3:3">
      <c r="C1371"/>
    </row>
    <row r="1372" spans="3:3">
      <c r="C1372"/>
    </row>
    <row r="1373" spans="3:3">
      <c r="C1373"/>
    </row>
    <row r="1374" spans="3:3">
      <c r="C1374"/>
    </row>
    <row r="1375" spans="3:3">
      <c r="C1375"/>
    </row>
    <row r="1376" spans="3:3">
      <c r="C1376"/>
    </row>
    <row r="1377" spans="3:3">
      <c r="C1377"/>
    </row>
    <row r="1378" spans="3:3">
      <c r="C1378"/>
    </row>
    <row r="1379" spans="3:3">
      <c r="C1379"/>
    </row>
    <row r="1380" spans="3:3">
      <c r="C1380"/>
    </row>
    <row r="1381" spans="3:3">
      <c r="C1381"/>
    </row>
    <row r="1382" spans="3:3">
      <c r="C1382"/>
    </row>
    <row r="1383" spans="3:3">
      <c r="C1383"/>
    </row>
    <row r="1384" spans="3:3">
      <c r="C1384"/>
    </row>
    <row r="1385" spans="3:3">
      <c r="C1385"/>
    </row>
    <row r="1386" spans="3:3">
      <c r="C1386"/>
    </row>
    <row r="1387" spans="3:3">
      <c r="C1387"/>
    </row>
    <row r="1388" spans="3:3">
      <c r="C1388"/>
    </row>
    <row r="1389" spans="3:3">
      <c r="C1389"/>
    </row>
    <row r="1390" spans="3:3">
      <c r="C1390"/>
    </row>
    <row r="1391" spans="3:3">
      <c r="C1391"/>
    </row>
    <row r="1392" spans="3:3">
      <c r="C1392"/>
    </row>
    <row r="1393" spans="3:3">
      <c r="C1393"/>
    </row>
    <row r="1394" spans="3:3">
      <c r="C1394"/>
    </row>
    <row r="1395" spans="3:3">
      <c r="C1395"/>
    </row>
    <row r="1396" spans="3:3">
      <c r="C1396"/>
    </row>
    <row r="1397" spans="3:3">
      <c r="C1397"/>
    </row>
    <row r="1398" spans="3:3">
      <c r="C1398"/>
    </row>
    <row r="1399" spans="3:3">
      <c r="C1399"/>
    </row>
    <row r="1400" spans="3:3">
      <c r="C1400"/>
    </row>
    <row r="1401" spans="3:3">
      <c r="C1401"/>
    </row>
    <row r="1402" spans="3:3">
      <c r="C1402"/>
    </row>
    <row r="1403" spans="3:3">
      <c r="C1403"/>
    </row>
    <row r="1404" spans="3:3">
      <c r="C1404"/>
    </row>
    <row r="1405" spans="3:3">
      <c r="C1405"/>
    </row>
    <row r="1406" spans="3:3">
      <c r="C1406"/>
    </row>
    <row r="1407" spans="3:3">
      <c r="C1407"/>
    </row>
    <row r="1408" spans="3:3">
      <c r="C1408"/>
    </row>
    <row r="1409" spans="3:3">
      <c r="C1409"/>
    </row>
    <row r="1410" spans="3:3">
      <c r="C1410"/>
    </row>
    <row r="1411" spans="3:3">
      <c r="C1411"/>
    </row>
    <row r="1412" spans="3:3">
      <c r="C1412"/>
    </row>
    <row r="1413" spans="3:3">
      <c r="C1413"/>
    </row>
    <row r="1414" spans="3:3">
      <c r="C1414"/>
    </row>
    <row r="1415" spans="3:3">
      <c r="C1415"/>
    </row>
    <row r="1416" spans="3:3">
      <c r="C1416"/>
    </row>
    <row r="1417" spans="3:3">
      <c r="C1417"/>
    </row>
    <row r="1418" spans="3:3">
      <c r="C1418"/>
    </row>
    <row r="1419" spans="3:3">
      <c r="C1419"/>
    </row>
    <row r="1420" spans="3:3">
      <c r="C1420"/>
    </row>
    <row r="1421" spans="3:3">
      <c r="C1421"/>
    </row>
    <row r="1422" spans="3:3">
      <c r="C1422"/>
    </row>
    <row r="1423" spans="3:3">
      <c r="C1423"/>
    </row>
    <row r="1424" spans="3:3">
      <c r="C1424"/>
    </row>
    <row r="1425" spans="3:3">
      <c r="C1425"/>
    </row>
    <row r="1426" spans="3:3">
      <c r="C1426"/>
    </row>
    <row r="1427" spans="3:3">
      <c r="C1427"/>
    </row>
    <row r="1428" spans="3:3">
      <c r="C1428"/>
    </row>
    <row r="1429" spans="3:3">
      <c r="C1429"/>
    </row>
    <row r="1430" spans="3:3">
      <c r="C1430"/>
    </row>
    <row r="1431" spans="3:3">
      <c r="C1431"/>
    </row>
    <row r="1432" spans="3:3">
      <c r="C1432"/>
    </row>
    <row r="1433" spans="3:3">
      <c r="C1433"/>
    </row>
    <row r="1434" spans="3:3">
      <c r="C1434"/>
    </row>
    <row r="1435" spans="3:3">
      <c r="C1435"/>
    </row>
    <row r="1436" spans="3:3">
      <c r="C1436"/>
    </row>
    <row r="1437" spans="3:3">
      <c r="C1437"/>
    </row>
    <row r="1438" spans="3:3">
      <c r="C1438"/>
    </row>
    <row r="1439" spans="3:3">
      <c r="C1439"/>
    </row>
    <row r="1440" spans="3:3">
      <c r="C1440"/>
    </row>
    <row r="1441" spans="3:3">
      <c r="C1441"/>
    </row>
    <row r="1442" spans="3:3">
      <c r="C1442"/>
    </row>
    <row r="1443" spans="3:3">
      <c r="C1443"/>
    </row>
    <row r="1444" spans="3:3">
      <c r="C1444"/>
    </row>
    <row r="1445" spans="3:3">
      <c r="C1445"/>
    </row>
    <row r="1446" spans="3:3">
      <c r="C1446"/>
    </row>
    <row r="1447" spans="3:3">
      <c r="C1447"/>
    </row>
    <row r="1448" spans="3:3">
      <c r="C1448"/>
    </row>
    <row r="1449" spans="3:3">
      <c r="C1449"/>
    </row>
    <row r="1450" spans="3:3">
      <c r="C1450"/>
    </row>
    <row r="1451" spans="3:3">
      <c r="C1451"/>
    </row>
    <row r="1452" spans="3:3">
      <c r="C1452"/>
    </row>
    <row r="1453" spans="3:3">
      <c r="C1453"/>
    </row>
    <row r="1454" spans="3:3">
      <c r="C1454"/>
    </row>
    <row r="1455" spans="3:3">
      <c r="C1455"/>
    </row>
    <row r="1456" spans="3:3">
      <c r="C1456"/>
    </row>
    <row r="1457" spans="3:3">
      <c r="C1457"/>
    </row>
    <row r="1458" spans="3:3">
      <c r="C1458"/>
    </row>
    <row r="1459" spans="3:3">
      <c r="C1459"/>
    </row>
    <row r="1460" spans="3:3">
      <c r="C1460"/>
    </row>
    <row r="1461" spans="3:3">
      <c r="C1461"/>
    </row>
    <row r="1462" spans="3:3">
      <c r="C1462"/>
    </row>
    <row r="1463" spans="3:3">
      <c r="C1463"/>
    </row>
    <row r="1464" spans="3:3">
      <c r="C1464"/>
    </row>
    <row r="1465" spans="3:3">
      <c r="C1465"/>
    </row>
    <row r="1466" spans="3:3">
      <c r="C1466"/>
    </row>
    <row r="1467" spans="3:3">
      <c r="C1467"/>
    </row>
    <row r="1468" spans="3:3">
      <c r="C1468"/>
    </row>
    <row r="1469" spans="3:3">
      <c r="C1469"/>
    </row>
    <row r="1470" spans="3:3">
      <c r="C1470"/>
    </row>
    <row r="1471" spans="3:3">
      <c r="C1471"/>
    </row>
    <row r="1472" spans="3:3">
      <c r="C1472"/>
    </row>
    <row r="1473" spans="3:3">
      <c r="C1473"/>
    </row>
    <row r="1474" spans="3:3">
      <c r="C1474"/>
    </row>
    <row r="1475" spans="3:3">
      <c r="C1475"/>
    </row>
    <row r="1476" spans="3:3">
      <c r="C1476"/>
    </row>
    <row r="1477" spans="3:3">
      <c r="C1477"/>
    </row>
    <row r="1478" spans="3:3">
      <c r="C1478"/>
    </row>
    <row r="1479" spans="3:3">
      <c r="C1479"/>
    </row>
    <row r="1480" spans="3:3">
      <c r="C1480"/>
    </row>
    <row r="1481" spans="3:3">
      <c r="C1481"/>
    </row>
    <row r="1482" spans="3:3">
      <c r="C1482"/>
    </row>
    <row r="1483" spans="3:3">
      <c r="C1483"/>
    </row>
    <row r="1484" spans="3:3">
      <c r="C1484"/>
    </row>
    <row r="1485" spans="3:3">
      <c r="C1485"/>
    </row>
    <row r="1486" spans="3:3">
      <c r="C1486"/>
    </row>
    <row r="1487" spans="3:3">
      <c r="C1487"/>
    </row>
    <row r="1488" spans="3:3">
      <c r="C1488"/>
    </row>
    <row r="1489" spans="3:3">
      <c r="C1489"/>
    </row>
    <row r="1490" spans="3:3">
      <c r="C1490"/>
    </row>
    <row r="1491" spans="3:3">
      <c r="C1491"/>
    </row>
    <row r="1492" spans="3:3">
      <c r="C1492"/>
    </row>
    <row r="1493" spans="3:3">
      <c r="C1493"/>
    </row>
    <row r="1494" spans="3:3">
      <c r="C1494"/>
    </row>
    <row r="1495" spans="3:3">
      <c r="C1495"/>
    </row>
    <row r="1496" spans="3:3">
      <c r="C1496"/>
    </row>
    <row r="1497" spans="3:3">
      <c r="C1497"/>
    </row>
    <row r="1498" spans="3:3">
      <c r="C1498"/>
    </row>
    <row r="1499" spans="3:3">
      <c r="C1499"/>
    </row>
    <row r="1500" spans="3:3">
      <c r="C1500"/>
    </row>
    <row r="1501" spans="3:3">
      <c r="C1501"/>
    </row>
    <row r="1502" spans="3:3">
      <c r="C1502"/>
    </row>
    <row r="1503" spans="3:3">
      <c r="C1503"/>
    </row>
    <row r="1504" spans="3:3">
      <c r="C1504"/>
    </row>
    <row r="1505" spans="3:3">
      <c r="C1505"/>
    </row>
    <row r="1506" spans="3:3">
      <c r="C1506"/>
    </row>
    <row r="1507" spans="3:3">
      <c r="C1507"/>
    </row>
    <row r="1508" spans="3:3">
      <c r="C1508"/>
    </row>
    <row r="1509" spans="3:3">
      <c r="C1509"/>
    </row>
    <row r="1510" spans="3:3">
      <c r="C1510"/>
    </row>
    <row r="1511" spans="3:3">
      <c r="C1511"/>
    </row>
    <row r="1512" spans="3:3">
      <c r="C1512"/>
    </row>
    <row r="1513" spans="3:3">
      <c r="C1513"/>
    </row>
    <row r="1514" spans="3:3">
      <c r="C1514"/>
    </row>
    <row r="1515" spans="3:3">
      <c r="C1515"/>
    </row>
    <row r="1516" spans="3:3">
      <c r="C1516"/>
    </row>
    <row r="1517" spans="3:3">
      <c r="C1517"/>
    </row>
    <row r="1518" spans="3:3">
      <c r="C1518"/>
    </row>
    <row r="1519" spans="3:3">
      <c r="C1519"/>
    </row>
    <row r="1520" spans="3:3">
      <c r="C1520"/>
    </row>
    <row r="1521" spans="3:3">
      <c r="C1521"/>
    </row>
    <row r="1522" spans="3:3">
      <c r="C1522"/>
    </row>
    <row r="1523" spans="3:3">
      <c r="C1523"/>
    </row>
    <row r="1524" spans="3:3">
      <c r="C1524"/>
    </row>
    <row r="1525" spans="3:3">
      <c r="C1525"/>
    </row>
    <row r="1526" spans="3:3">
      <c r="C1526"/>
    </row>
    <row r="1527" spans="3:3">
      <c r="C1527"/>
    </row>
    <row r="1528" spans="3:3">
      <c r="C1528"/>
    </row>
    <row r="1529" spans="3:3">
      <c r="C1529"/>
    </row>
    <row r="1530" spans="3:3">
      <c r="C1530"/>
    </row>
    <row r="1531" spans="3:3">
      <c r="C1531"/>
    </row>
    <row r="1532" spans="3:3">
      <c r="C1532"/>
    </row>
    <row r="1533" spans="3:3">
      <c r="C1533"/>
    </row>
    <row r="1534" spans="3:3">
      <c r="C1534"/>
    </row>
    <row r="1535" spans="3:3">
      <c r="C1535"/>
    </row>
    <row r="1536" spans="3:3">
      <c r="C1536"/>
    </row>
    <row r="1537" spans="3:3">
      <c r="C1537"/>
    </row>
    <row r="1538" spans="3:3">
      <c r="C1538"/>
    </row>
    <row r="1539" spans="3:3">
      <c r="C1539"/>
    </row>
    <row r="1540" spans="3:3">
      <c r="C1540"/>
    </row>
    <row r="1541" spans="3:3">
      <c r="C1541"/>
    </row>
    <row r="1542" spans="3:3">
      <c r="C1542"/>
    </row>
    <row r="1543" spans="3:3">
      <c r="C1543"/>
    </row>
    <row r="1544" spans="3:3">
      <c r="C1544"/>
    </row>
    <row r="1545" spans="3:3">
      <c r="C1545"/>
    </row>
    <row r="1546" spans="3:3">
      <c r="C1546"/>
    </row>
    <row r="1547" spans="3:3">
      <c r="C1547"/>
    </row>
    <row r="1548" spans="3:3">
      <c r="C1548"/>
    </row>
    <row r="1549" spans="3:3">
      <c r="C1549"/>
    </row>
    <row r="1550" spans="3:3">
      <c r="C1550"/>
    </row>
    <row r="1551" spans="3:3">
      <c r="C1551"/>
    </row>
    <row r="1552" spans="3:3">
      <c r="C1552"/>
    </row>
    <row r="1553" spans="3:3">
      <c r="C1553"/>
    </row>
    <row r="1554" spans="3:3">
      <c r="C1554"/>
    </row>
    <row r="1555" spans="3:3">
      <c r="C1555"/>
    </row>
    <row r="1556" spans="3:3">
      <c r="C1556"/>
    </row>
    <row r="1557" spans="3:3">
      <c r="C1557"/>
    </row>
    <row r="1558" spans="3:3">
      <c r="C1558"/>
    </row>
    <row r="1559" spans="3:3">
      <c r="C1559"/>
    </row>
    <row r="1560" spans="3:3">
      <c r="C1560"/>
    </row>
    <row r="1561" spans="3:3">
      <c r="C1561"/>
    </row>
    <row r="1562" spans="3:3">
      <c r="C1562"/>
    </row>
    <row r="1563" spans="3:3">
      <c r="C1563"/>
    </row>
    <row r="1564" spans="3:3">
      <c r="C1564"/>
    </row>
    <row r="1565" spans="3:3">
      <c r="C1565"/>
    </row>
    <row r="1566" spans="3:3">
      <c r="C1566"/>
    </row>
    <row r="1567" spans="3:3">
      <c r="C1567"/>
    </row>
    <row r="1568" spans="3:3">
      <c r="C1568"/>
    </row>
    <row r="1569" spans="3:3">
      <c r="C1569"/>
    </row>
    <row r="1570" spans="3:3">
      <c r="C1570"/>
    </row>
    <row r="1571" spans="3:3">
      <c r="C1571"/>
    </row>
    <row r="1572" spans="3:3">
      <c r="C1572"/>
    </row>
    <row r="1573" spans="3:3">
      <c r="C1573"/>
    </row>
    <row r="1574" spans="3:3">
      <c r="C1574"/>
    </row>
    <row r="1575" spans="3:3">
      <c r="C1575"/>
    </row>
    <row r="1576" spans="3:3">
      <c r="C1576"/>
    </row>
    <row r="1577" spans="3:3">
      <c r="C1577"/>
    </row>
    <row r="1578" spans="3:3">
      <c r="C1578" s="1082"/>
    </row>
    <row r="1579" spans="3:3">
      <c r="C1579"/>
    </row>
    <row r="1580" spans="3:3">
      <c r="C1580"/>
    </row>
    <row r="1581" spans="3:3">
      <c r="C1581"/>
    </row>
    <row r="1582" spans="3:3">
      <c r="C1582"/>
    </row>
    <row r="1583" spans="3:3">
      <c r="C1583"/>
    </row>
    <row r="1584" spans="3:3">
      <c r="C1584"/>
    </row>
    <row r="1585" spans="3:3">
      <c r="C1585"/>
    </row>
    <row r="1586" spans="3:3">
      <c r="C1586"/>
    </row>
    <row r="1587" spans="3:3">
      <c r="C1587"/>
    </row>
    <row r="1588" spans="3:3">
      <c r="C1588"/>
    </row>
    <row r="1589" spans="3:3">
      <c r="C1589"/>
    </row>
    <row r="1590" spans="3:3">
      <c r="C1590"/>
    </row>
    <row r="1591" spans="3:3">
      <c r="C1591"/>
    </row>
    <row r="1592" spans="3:3">
      <c r="C1592"/>
    </row>
    <row r="1593" spans="3:3">
      <c r="C1593"/>
    </row>
    <row r="1594" spans="3:3">
      <c r="C1594"/>
    </row>
    <row r="1595" spans="3:3">
      <c r="C1595"/>
    </row>
    <row r="1596" spans="3:3">
      <c r="C1596"/>
    </row>
    <row r="1597" spans="3:3">
      <c r="C1597"/>
    </row>
    <row r="1598" spans="3:3">
      <c r="C1598"/>
    </row>
    <row r="1599" spans="3:3">
      <c r="C1599"/>
    </row>
    <row r="1600" spans="3:3">
      <c r="C1600"/>
    </row>
    <row r="1601" spans="3:3">
      <c r="C1601"/>
    </row>
    <row r="1602" spans="3:3">
      <c r="C1602"/>
    </row>
    <row r="1603" spans="3:3">
      <c r="C1603"/>
    </row>
    <row r="1604" spans="3:3">
      <c r="C1604"/>
    </row>
    <row r="1605" spans="3:3">
      <c r="C1605"/>
    </row>
    <row r="1606" spans="3:3">
      <c r="C1606"/>
    </row>
    <row r="1607" spans="3:3">
      <c r="C1607"/>
    </row>
    <row r="1608" spans="3:3">
      <c r="C1608"/>
    </row>
    <row r="1609" spans="3:3">
      <c r="C1609"/>
    </row>
    <row r="1610" spans="3:3">
      <c r="C1610"/>
    </row>
    <row r="1611" spans="3:3">
      <c r="C1611"/>
    </row>
    <row r="1612" spans="3:3">
      <c r="C1612"/>
    </row>
    <row r="1613" spans="3:3">
      <c r="C1613"/>
    </row>
    <row r="1614" spans="3:3">
      <c r="C1614"/>
    </row>
    <row r="1615" spans="3:3">
      <c r="C1615"/>
    </row>
    <row r="1616" spans="3:3">
      <c r="C1616"/>
    </row>
    <row r="1617" spans="3:3">
      <c r="C1617"/>
    </row>
    <row r="1618" spans="3:3">
      <c r="C1618"/>
    </row>
    <row r="1619" spans="3:3">
      <c r="C1619"/>
    </row>
    <row r="1620" spans="3:3">
      <c r="C1620"/>
    </row>
    <row r="1621" spans="3:3">
      <c r="C1621"/>
    </row>
    <row r="1622" spans="3:3">
      <c r="C1622"/>
    </row>
    <row r="1623" spans="3:3">
      <c r="C1623"/>
    </row>
    <row r="1624" spans="3:3">
      <c r="C1624"/>
    </row>
    <row r="1625" spans="3:3">
      <c r="C1625"/>
    </row>
    <row r="1626" spans="3:3">
      <c r="C1626"/>
    </row>
    <row r="1627" spans="3:3">
      <c r="C1627"/>
    </row>
    <row r="1628" spans="3:3">
      <c r="C1628"/>
    </row>
    <row r="1629" spans="3:3">
      <c r="C1629"/>
    </row>
    <row r="1630" spans="3:3">
      <c r="C1630"/>
    </row>
    <row r="1631" spans="3:3">
      <c r="C1631"/>
    </row>
    <row r="1632" spans="3:3">
      <c r="C1632"/>
    </row>
    <row r="1633" spans="3:3">
      <c r="C1633"/>
    </row>
    <row r="1634" spans="3:3">
      <c r="C1634"/>
    </row>
    <row r="1635" spans="3:3">
      <c r="C1635"/>
    </row>
    <row r="1636" spans="3:3">
      <c r="C1636"/>
    </row>
    <row r="1637" spans="3:3">
      <c r="C1637"/>
    </row>
    <row r="1638" spans="3:3">
      <c r="C1638"/>
    </row>
    <row r="1639" spans="3:3">
      <c r="C1639"/>
    </row>
    <row r="1640" spans="3:3">
      <c r="C1640"/>
    </row>
    <row r="1641" spans="3:3">
      <c r="C1641"/>
    </row>
    <row r="1642" spans="3:3">
      <c r="C1642"/>
    </row>
    <row r="1643" spans="3:3">
      <c r="C1643"/>
    </row>
    <row r="1644" spans="3:3">
      <c r="C1644"/>
    </row>
    <row r="1645" spans="3:3">
      <c r="C1645"/>
    </row>
    <row r="1646" spans="3:3">
      <c r="C1646"/>
    </row>
    <row r="1647" spans="3:3">
      <c r="C1647"/>
    </row>
    <row r="1648" spans="3:3">
      <c r="C1648"/>
    </row>
    <row r="1649" spans="3:3">
      <c r="C1649"/>
    </row>
    <row r="1650" spans="3:3">
      <c r="C1650"/>
    </row>
    <row r="1651" spans="3:3">
      <c r="C1651"/>
    </row>
    <row r="1652" spans="3:3">
      <c r="C1652"/>
    </row>
    <row r="1653" spans="3:3">
      <c r="C1653"/>
    </row>
    <row r="1654" spans="3:3">
      <c r="C1654"/>
    </row>
    <row r="1655" spans="3:3">
      <c r="C1655"/>
    </row>
    <row r="1656" spans="3:3">
      <c r="C1656"/>
    </row>
    <row r="1657" spans="3:3">
      <c r="C1657"/>
    </row>
    <row r="1658" spans="3:3">
      <c r="C1658"/>
    </row>
    <row r="1659" spans="3:3">
      <c r="C1659"/>
    </row>
    <row r="1660" spans="3:3">
      <c r="C1660"/>
    </row>
    <row r="1661" spans="3:3">
      <c r="C1661"/>
    </row>
    <row r="1662" spans="3:3">
      <c r="C1662"/>
    </row>
    <row r="1663" spans="3:3">
      <c r="C1663"/>
    </row>
    <row r="1664" spans="3:3">
      <c r="C1664"/>
    </row>
    <row r="1665" spans="3:3">
      <c r="C1665"/>
    </row>
    <row r="1666" spans="3:3">
      <c r="C1666"/>
    </row>
    <row r="1667" spans="3:3">
      <c r="C1667"/>
    </row>
    <row r="1668" spans="3:3">
      <c r="C1668"/>
    </row>
    <row r="1669" spans="3:3">
      <c r="C1669"/>
    </row>
    <row r="1670" spans="3:3">
      <c r="C1670"/>
    </row>
    <row r="1671" spans="3:3">
      <c r="C1671"/>
    </row>
    <row r="1672" spans="3:3">
      <c r="C1672"/>
    </row>
    <row r="1673" spans="3:3">
      <c r="C1673"/>
    </row>
    <row r="1674" spans="3:3">
      <c r="C1674"/>
    </row>
    <row r="1675" spans="3:3">
      <c r="C1675"/>
    </row>
    <row r="1676" spans="3:3">
      <c r="C1676"/>
    </row>
    <row r="1677" spans="3:3">
      <c r="C1677"/>
    </row>
    <row r="1678" spans="3:3">
      <c r="C1678"/>
    </row>
    <row r="1679" spans="3:3">
      <c r="C1679"/>
    </row>
    <row r="1680" spans="3:3">
      <c r="C1680"/>
    </row>
    <row r="1681" spans="3:3">
      <c r="C1681"/>
    </row>
    <row r="1682" spans="3:3">
      <c r="C1682"/>
    </row>
    <row r="1683" spans="3:3">
      <c r="C1683"/>
    </row>
    <row r="1684" spans="3:3">
      <c r="C1684"/>
    </row>
    <row r="1685" spans="3:3">
      <c r="C1685"/>
    </row>
    <row r="1686" spans="3:3">
      <c r="C1686"/>
    </row>
    <row r="1687" spans="3:3">
      <c r="C1687"/>
    </row>
    <row r="1688" spans="3:3">
      <c r="C1688"/>
    </row>
    <row r="1689" spans="3:3">
      <c r="C1689"/>
    </row>
    <row r="1690" spans="3:3">
      <c r="C1690"/>
    </row>
    <row r="1691" spans="3:3">
      <c r="C1691"/>
    </row>
    <row r="1692" spans="3:3">
      <c r="C1692"/>
    </row>
    <row r="1693" spans="3:3">
      <c r="C1693"/>
    </row>
    <row r="1694" spans="3:3">
      <c r="C1694"/>
    </row>
    <row r="1695" spans="3:3">
      <c r="C1695"/>
    </row>
    <row r="1696" spans="3:3">
      <c r="C1696"/>
    </row>
    <row r="1697" spans="3:3">
      <c r="C1697"/>
    </row>
    <row r="1698" spans="3:3">
      <c r="C1698"/>
    </row>
    <row r="1699" spans="3:3">
      <c r="C1699"/>
    </row>
    <row r="1700" spans="3:3">
      <c r="C1700"/>
    </row>
    <row r="1701" spans="3:3">
      <c r="C1701"/>
    </row>
    <row r="1702" spans="3:3">
      <c r="C1702"/>
    </row>
    <row r="1703" spans="3:3">
      <c r="C1703"/>
    </row>
    <row r="1704" spans="3:3">
      <c r="C1704"/>
    </row>
    <row r="1705" spans="3:3">
      <c r="C1705"/>
    </row>
    <row r="1706" spans="3:3">
      <c r="C1706"/>
    </row>
    <row r="1707" spans="3:3">
      <c r="C1707"/>
    </row>
    <row r="1708" spans="3:3">
      <c r="C1708"/>
    </row>
    <row r="1709" spans="3:3">
      <c r="C1709"/>
    </row>
    <row r="1710" spans="3:3">
      <c r="C1710"/>
    </row>
    <row r="1711" spans="3:3">
      <c r="C1711"/>
    </row>
    <row r="1712" spans="3:3">
      <c r="C1712"/>
    </row>
    <row r="1713" spans="3:3">
      <c r="C1713"/>
    </row>
    <row r="1714" spans="3:3">
      <c r="C1714"/>
    </row>
    <row r="1715" spans="3:3">
      <c r="C1715"/>
    </row>
    <row r="1716" spans="3:3">
      <c r="C1716"/>
    </row>
    <row r="1717" spans="3:3">
      <c r="C1717"/>
    </row>
    <row r="1718" spans="3:3">
      <c r="C1718"/>
    </row>
    <row r="1719" spans="3:3">
      <c r="C1719"/>
    </row>
    <row r="1720" spans="3:3">
      <c r="C1720"/>
    </row>
    <row r="1721" spans="3:3">
      <c r="C1721"/>
    </row>
    <row r="1722" spans="3:3">
      <c r="C1722"/>
    </row>
    <row r="1723" spans="3:3">
      <c r="C1723"/>
    </row>
    <row r="1724" spans="3:3">
      <c r="C1724"/>
    </row>
    <row r="1725" spans="3:3">
      <c r="C1725"/>
    </row>
    <row r="1726" spans="3:3">
      <c r="C1726"/>
    </row>
    <row r="1727" spans="3:3">
      <c r="C1727"/>
    </row>
    <row r="1728" spans="3:3">
      <c r="C1728"/>
    </row>
    <row r="1729" spans="3:3">
      <c r="C1729"/>
    </row>
    <row r="1730" spans="3:3">
      <c r="C1730"/>
    </row>
    <row r="1731" spans="3:3">
      <c r="C1731"/>
    </row>
    <row r="1732" spans="3:3">
      <c r="C1732"/>
    </row>
    <row r="1733" spans="3:3">
      <c r="C1733"/>
    </row>
    <row r="1734" spans="3:3">
      <c r="C1734"/>
    </row>
    <row r="1735" spans="3:3">
      <c r="C1735"/>
    </row>
    <row r="1736" spans="3:3">
      <c r="C1736"/>
    </row>
    <row r="1737" spans="3:3">
      <c r="C1737"/>
    </row>
    <row r="1738" spans="3:3">
      <c r="C1738"/>
    </row>
    <row r="1739" spans="3:3">
      <c r="C1739"/>
    </row>
    <row r="1740" spans="3:3">
      <c r="C1740"/>
    </row>
    <row r="1741" spans="3:3">
      <c r="C1741"/>
    </row>
    <row r="1742" spans="3:3">
      <c r="C1742"/>
    </row>
    <row r="1743" spans="3:3">
      <c r="C1743"/>
    </row>
    <row r="1744" spans="3:3">
      <c r="C1744"/>
    </row>
    <row r="1745" spans="3:3">
      <c r="C1745"/>
    </row>
    <row r="1746" spans="3:3">
      <c r="C1746"/>
    </row>
    <row r="1747" spans="3:3">
      <c r="C1747"/>
    </row>
    <row r="1748" spans="3:3">
      <c r="C1748"/>
    </row>
    <row r="1749" spans="3:3">
      <c r="C1749"/>
    </row>
    <row r="1750" spans="3:3">
      <c r="C1750"/>
    </row>
    <row r="1751" spans="3:3">
      <c r="C1751"/>
    </row>
    <row r="1752" spans="3:3">
      <c r="C1752"/>
    </row>
    <row r="1753" spans="3:3">
      <c r="C1753"/>
    </row>
    <row r="1754" spans="3:3">
      <c r="C1754"/>
    </row>
    <row r="1755" spans="3:3">
      <c r="C1755"/>
    </row>
    <row r="1756" spans="3:3">
      <c r="C1756"/>
    </row>
    <row r="1757" spans="3:3">
      <c r="C1757"/>
    </row>
    <row r="1758" spans="3:3">
      <c r="C1758"/>
    </row>
    <row r="1759" spans="3:3">
      <c r="C1759"/>
    </row>
    <row r="1760" spans="3:3">
      <c r="C1760"/>
    </row>
    <row r="1761" spans="3:3">
      <c r="C1761"/>
    </row>
    <row r="1762" spans="3:3">
      <c r="C1762"/>
    </row>
    <row r="1763" spans="3:3">
      <c r="C1763"/>
    </row>
    <row r="1764" spans="3:3">
      <c r="C1764"/>
    </row>
    <row r="1765" spans="3:3">
      <c r="C1765"/>
    </row>
    <row r="1766" spans="3:3">
      <c r="C1766"/>
    </row>
    <row r="1767" spans="3:3">
      <c r="C1767"/>
    </row>
    <row r="1768" spans="3:3">
      <c r="C1768"/>
    </row>
    <row r="1769" spans="3:3">
      <c r="C1769"/>
    </row>
    <row r="1770" spans="3:3">
      <c r="C1770"/>
    </row>
    <row r="1771" spans="3:3">
      <c r="C1771"/>
    </row>
    <row r="1772" spans="3:3">
      <c r="C1772"/>
    </row>
    <row r="1773" spans="3:3">
      <c r="C1773"/>
    </row>
    <row r="1774" spans="3:3">
      <c r="C1774"/>
    </row>
    <row r="1775" spans="3:3">
      <c r="C1775"/>
    </row>
    <row r="1776" spans="3:3">
      <c r="C1776"/>
    </row>
    <row r="1777" spans="3:3">
      <c r="C1777"/>
    </row>
    <row r="1778" spans="3:3">
      <c r="C1778"/>
    </row>
    <row r="1779" spans="3:3">
      <c r="C1779"/>
    </row>
    <row r="1780" spans="3:3">
      <c r="C1780"/>
    </row>
    <row r="1781" spans="3:3">
      <c r="C1781"/>
    </row>
    <row r="1782" spans="3:3">
      <c r="C1782"/>
    </row>
    <row r="1783" spans="3:3">
      <c r="C1783"/>
    </row>
    <row r="1784" spans="3:3">
      <c r="C1784"/>
    </row>
    <row r="1785" spans="3:3">
      <c r="C1785"/>
    </row>
    <row r="1786" spans="3:3">
      <c r="C1786"/>
    </row>
    <row r="1787" spans="3:3">
      <c r="C1787"/>
    </row>
    <row r="1788" spans="3:3">
      <c r="C1788"/>
    </row>
    <row r="1789" spans="3:3">
      <c r="C1789"/>
    </row>
    <row r="1790" spans="3:3">
      <c r="C1790"/>
    </row>
    <row r="1791" spans="3:3">
      <c r="C1791"/>
    </row>
    <row r="1792" spans="3:3">
      <c r="C1792"/>
    </row>
    <row r="1793" spans="3:3">
      <c r="C1793"/>
    </row>
    <row r="1794" spans="3:3">
      <c r="C1794"/>
    </row>
    <row r="1795" spans="3:3">
      <c r="C1795"/>
    </row>
    <row r="1796" spans="3:3">
      <c r="C1796"/>
    </row>
    <row r="1797" spans="3:3">
      <c r="C1797"/>
    </row>
    <row r="1798" spans="3:3">
      <c r="C1798"/>
    </row>
    <row r="1799" spans="3:3">
      <c r="C1799"/>
    </row>
    <row r="1800" spans="3:3">
      <c r="C1800"/>
    </row>
    <row r="1801" spans="3:3">
      <c r="C1801"/>
    </row>
    <row r="1802" spans="3:3">
      <c r="C1802"/>
    </row>
    <row r="1803" spans="3:3">
      <c r="C1803"/>
    </row>
    <row r="1804" spans="3:3">
      <c r="C1804"/>
    </row>
    <row r="1805" spans="3:3">
      <c r="C1805"/>
    </row>
    <row r="1806" spans="3:3">
      <c r="C1806"/>
    </row>
    <row r="1807" spans="3:3">
      <c r="C1807"/>
    </row>
    <row r="1808" spans="3:3">
      <c r="C1808"/>
    </row>
    <row r="1809" spans="3:3">
      <c r="C1809"/>
    </row>
    <row r="1810" spans="3:3">
      <c r="C1810"/>
    </row>
    <row r="1811" spans="3:3">
      <c r="C1811"/>
    </row>
    <row r="1812" spans="3:3">
      <c r="C1812"/>
    </row>
    <row r="1813" spans="3:3">
      <c r="C1813"/>
    </row>
    <row r="1814" spans="3:3">
      <c r="C1814"/>
    </row>
    <row r="1815" spans="3:3">
      <c r="C1815"/>
    </row>
    <row r="1816" spans="3:3">
      <c r="C1816"/>
    </row>
    <row r="1817" spans="3:3">
      <c r="C1817"/>
    </row>
    <row r="1818" spans="3:3">
      <c r="C1818"/>
    </row>
    <row r="1819" spans="3:3">
      <c r="C1819"/>
    </row>
    <row r="1820" spans="3:3">
      <c r="C1820"/>
    </row>
    <row r="1821" spans="3:3">
      <c r="C1821"/>
    </row>
    <row r="1822" spans="3:3">
      <c r="C1822"/>
    </row>
    <row r="1823" spans="3:3">
      <c r="C1823"/>
    </row>
    <row r="1824" spans="3:3">
      <c r="C1824"/>
    </row>
    <row r="1825" spans="3:3">
      <c r="C1825"/>
    </row>
    <row r="1826" spans="3:3">
      <c r="C1826"/>
    </row>
    <row r="1827" spans="3:3">
      <c r="C1827"/>
    </row>
    <row r="1828" spans="3:3">
      <c r="C1828"/>
    </row>
    <row r="1829" spans="3:3">
      <c r="C1829"/>
    </row>
    <row r="1830" spans="3:3">
      <c r="C1830"/>
    </row>
    <row r="1831" spans="3:3">
      <c r="C1831"/>
    </row>
    <row r="1832" spans="3:3">
      <c r="C1832"/>
    </row>
    <row r="1833" spans="3:3">
      <c r="C1833"/>
    </row>
    <row r="1834" spans="3:3">
      <c r="C1834"/>
    </row>
    <row r="1835" spans="3:3">
      <c r="C1835"/>
    </row>
    <row r="1836" spans="3:3">
      <c r="C1836"/>
    </row>
    <row r="1837" spans="3:3">
      <c r="C1837"/>
    </row>
    <row r="1838" spans="3:3">
      <c r="C1838"/>
    </row>
    <row r="1839" spans="3:3">
      <c r="C1839"/>
    </row>
    <row r="1840" spans="3:3">
      <c r="C1840"/>
    </row>
    <row r="1841" spans="3:3">
      <c r="C1841"/>
    </row>
    <row r="1842" spans="3:3">
      <c r="C1842"/>
    </row>
    <row r="1843" spans="3:3">
      <c r="C1843"/>
    </row>
    <row r="1844" spans="3:3">
      <c r="C1844"/>
    </row>
    <row r="1845" spans="3:3">
      <c r="C1845"/>
    </row>
    <row r="1846" spans="3:3">
      <c r="C1846"/>
    </row>
    <row r="1847" spans="3:3">
      <c r="C1847"/>
    </row>
    <row r="1848" spans="3:3">
      <c r="C1848"/>
    </row>
    <row r="1849" spans="3:3">
      <c r="C1849"/>
    </row>
    <row r="1850" spans="3:3">
      <c r="C1850"/>
    </row>
    <row r="1851" spans="3:3">
      <c r="C1851"/>
    </row>
    <row r="1852" spans="3:3">
      <c r="C1852"/>
    </row>
    <row r="1853" spans="3:3">
      <c r="C1853"/>
    </row>
    <row r="1854" spans="3:3">
      <c r="C1854"/>
    </row>
    <row r="1855" spans="3:3">
      <c r="C1855"/>
    </row>
    <row r="1856" spans="3:3">
      <c r="C1856"/>
    </row>
    <row r="1857" spans="3:3">
      <c r="C1857"/>
    </row>
    <row r="1858" spans="3:3">
      <c r="C1858"/>
    </row>
    <row r="1859" spans="3:3">
      <c r="C1859"/>
    </row>
    <row r="1860" spans="3:3">
      <c r="C1860"/>
    </row>
    <row r="1861" spans="3:3">
      <c r="C1861"/>
    </row>
    <row r="1862" spans="3:3">
      <c r="C1862"/>
    </row>
    <row r="1863" spans="3:3">
      <c r="C1863"/>
    </row>
    <row r="1864" spans="3:3">
      <c r="C1864"/>
    </row>
    <row r="1865" spans="3:3">
      <c r="C1865"/>
    </row>
    <row r="1866" spans="3:3">
      <c r="C1866"/>
    </row>
    <row r="1867" spans="3:3">
      <c r="C1867"/>
    </row>
    <row r="1868" spans="3:3">
      <c r="C1868"/>
    </row>
    <row r="1869" spans="3:3">
      <c r="C1869"/>
    </row>
    <row r="1870" spans="3:3">
      <c r="C1870"/>
    </row>
    <row r="1871" spans="3:3">
      <c r="C1871"/>
    </row>
    <row r="1872" spans="3:3">
      <c r="C1872"/>
    </row>
    <row r="1873" spans="3:3">
      <c r="C1873"/>
    </row>
    <row r="1874" spans="3:3">
      <c r="C1874"/>
    </row>
    <row r="1875" spans="3:3">
      <c r="C1875"/>
    </row>
    <row r="1876" spans="3:3">
      <c r="C1876"/>
    </row>
    <row r="1877" spans="3:3">
      <c r="C1877"/>
    </row>
    <row r="1878" spans="3:3">
      <c r="C1878"/>
    </row>
    <row r="1879" spans="3:3">
      <c r="C1879"/>
    </row>
    <row r="1880" spans="3:3">
      <c r="C1880"/>
    </row>
    <row r="1881" spans="3:3">
      <c r="C1881"/>
    </row>
    <row r="1882" spans="3:3">
      <c r="C1882"/>
    </row>
    <row r="1883" spans="3:3">
      <c r="C1883"/>
    </row>
    <row r="1884" spans="3:3">
      <c r="C1884"/>
    </row>
    <row r="1885" spans="3:3">
      <c r="C1885"/>
    </row>
    <row r="1886" spans="3:3">
      <c r="C1886"/>
    </row>
    <row r="1887" spans="3:3">
      <c r="C1887"/>
    </row>
    <row r="1888" spans="3:3">
      <c r="C1888"/>
    </row>
    <row r="1889" spans="3:3">
      <c r="C1889"/>
    </row>
    <row r="1890" spans="3:3">
      <c r="C1890"/>
    </row>
    <row r="1891" spans="3:3">
      <c r="C1891"/>
    </row>
    <row r="1892" spans="3:3">
      <c r="C1892"/>
    </row>
    <row r="1893" spans="3:3">
      <c r="C1893"/>
    </row>
    <row r="1894" spans="3:3">
      <c r="C1894"/>
    </row>
    <row r="1895" spans="3:3">
      <c r="C1895"/>
    </row>
    <row r="1896" spans="3:3">
      <c r="C1896"/>
    </row>
    <row r="1897" spans="3:3">
      <c r="C1897"/>
    </row>
    <row r="1898" spans="3:3">
      <c r="C1898"/>
    </row>
    <row r="1899" spans="3:3">
      <c r="C1899"/>
    </row>
    <row r="1900" spans="3:3">
      <c r="C1900"/>
    </row>
    <row r="1901" spans="3:3">
      <c r="C1901"/>
    </row>
    <row r="1902" spans="3:3">
      <c r="C1902"/>
    </row>
    <row r="1903" spans="3:3">
      <c r="C1903"/>
    </row>
    <row r="1904" spans="3:3">
      <c r="C1904"/>
    </row>
    <row r="1905" spans="3:3">
      <c r="C1905"/>
    </row>
    <row r="1906" spans="3:3">
      <c r="C1906"/>
    </row>
    <row r="1907" spans="3:3">
      <c r="C1907"/>
    </row>
    <row r="1908" spans="3:3">
      <c r="C1908"/>
    </row>
    <row r="1909" spans="3:3">
      <c r="C1909"/>
    </row>
    <row r="1910" spans="3:3">
      <c r="C1910"/>
    </row>
    <row r="1911" spans="3:3">
      <c r="C1911"/>
    </row>
    <row r="1912" spans="3:3">
      <c r="C1912"/>
    </row>
    <row r="1913" spans="3:3">
      <c r="C1913"/>
    </row>
    <row r="1914" spans="3:3">
      <c r="C1914"/>
    </row>
    <row r="1915" spans="3:3">
      <c r="C1915"/>
    </row>
    <row r="1916" spans="3:3">
      <c r="C1916"/>
    </row>
    <row r="1917" spans="3:3">
      <c r="C1917"/>
    </row>
    <row r="1918" spans="3:3">
      <c r="C1918"/>
    </row>
    <row r="1919" spans="3:3">
      <c r="C1919"/>
    </row>
    <row r="1920" spans="3:3">
      <c r="C1920"/>
    </row>
    <row r="1921" spans="3:3">
      <c r="C1921"/>
    </row>
    <row r="1922" spans="3:3">
      <c r="C1922"/>
    </row>
    <row r="1923" spans="3:3">
      <c r="C1923"/>
    </row>
    <row r="1924" spans="3:3">
      <c r="C1924"/>
    </row>
    <row r="1925" spans="3:3">
      <c r="C1925"/>
    </row>
    <row r="1926" spans="3:3">
      <c r="C1926"/>
    </row>
    <row r="1927" spans="3:3">
      <c r="C1927"/>
    </row>
    <row r="1928" spans="3:3">
      <c r="C1928"/>
    </row>
    <row r="1929" spans="3:3">
      <c r="C1929"/>
    </row>
    <row r="1930" spans="3:3">
      <c r="C1930"/>
    </row>
    <row r="1931" spans="3:3">
      <c r="C1931"/>
    </row>
    <row r="1932" spans="3:3">
      <c r="C1932"/>
    </row>
    <row r="1933" spans="3:3">
      <c r="C1933"/>
    </row>
    <row r="1934" spans="3:3">
      <c r="C1934"/>
    </row>
    <row r="1935" spans="3:3">
      <c r="C1935"/>
    </row>
    <row r="1936" spans="3:3">
      <c r="C1936"/>
    </row>
    <row r="1937" spans="3:3">
      <c r="C1937"/>
    </row>
    <row r="1938" spans="3:3">
      <c r="C1938"/>
    </row>
    <row r="1939" spans="3:3">
      <c r="C1939"/>
    </row>
    <row r="1940" spans="3:3">
      <c r="C1940"/>
    </row>
    <row r="1941" spans="3:3">
      <c r="C1941"/>
    </row>
    <row r="1942" spans="3:3">
      <c r="C1942"/>
    </row>
    <row r="1943" spans="3:3">
      <c r="C1943"/>
    </row>
    <row r="1944" spans="3:3">
      <c r="C1944"/>
    </row>
    <row r="1945" spans="3:3">
      <c r="C1945"/>
    </row>
    <row r="1946" spans="3:3">
      <c r="C1946"/>
    </row>
    <row r="1947" spans="3:3">
      <c r="C1947"/>
    </row>
    <row r="1948" spans="3:3">
      <c r="C1948"/>
    </row>
    <row r="1949" spans="3:3">
      <c r="C1949"/>
    </row>
    <row r="1950" spans="3:3">
      <c r="C1950"/>
    </row>
    <row r="1951" spans="3:3">
      <c r="C1951"/>
    </row>
    <row r="1952" spans="3:3">
      <c r="C1952"/>
    </row>
    <row r="1953" spans="3:3">
      <c r="C1953"/>
    </row>
    <row r="1954" spans="3:3">
      <c r="C1954"/>
    </row>
    <row r="1955" spans="3:3">
      <c r="C1955"/>
    </row>
    <row r="1956" spans="3:3">
      <c r="C1956"/>
    </row>
    <row r="1957" spans="3:3">
      <c r="C1957"/>
    </row>
    <row r="1958" spans="3:3">
      <c r="C1958"/>
    </row>
    <row r="1959" spans="3:3">
      <c r="C1959"/>
    </row>
    <row r="1960" spans="3:3">
      <c r="C1960"/>
    </row>
    <row r="1961" spans="3:3">
      <c r="C1961"/>
    </row>
    <row r="1962" spans="3:3">
      <c r="C1962"/>
    </row>
    <row r="1963" spans="3:3">
      <c r="C1963"/>
    </row>
    <row r="1964" spans="3:3">
      <c r="C1964"/>
    </row>
    <row r="1965" spans="3:3">
      <c r="C1965"/>
    </row>
    <row r="1966" spans="3:3">
      <c r="C1966"/>
    </row>
    <row r="1967" spans="3:3">
      <c r="C1967"/>
    </row>
    <row r="1968" spans="3:3">
      <c r="C1968"/>
    </row>
    <row r="1969" spans="3:3">
      <c r="C1969"/>
    </row>
    <row r="1970" spans="3:3">
      <c r="C1970"/>
    </row>
    <row r="1971" spans="3:3">
      <c r="C1971"/>
    </row>
    <row r="1972" spans="3:3">
      <c r="C1972"/>
    </row>
    <row r="1973" spans="3:3">
      <c r="C1973"/>
    </row>
    <row r="1974" spans="3:3">
      <c r="C1974"/>
    </row>
    <row r="1975" spans="3:3">
      <c r="C1975"/>
    </row>
    <row r="1976" spans="3:3">
      <c r="C1976"/>
    </row>
    <row r="1977" spans="3:3">
      <c r="C1977"/>
    </row>
    <row r="1978" spans="3:3">
      <c r="C1978"/>
    </row>
    <row r="1979" spans="3:3">
      <c r="C1979"/>
    </row>
    <row r="1980" spans="3:3">
      <c r="C1980"/>
    </row>
    <row r="1981" spans="3:3">
      <c r="C1981"/>
    </row>
    <row r="1982" spans="3:3">
      <c r="C1982"/>
    </row>
    <row r="1983" spans="3:3">
      <c r="C1983"/>
    </row>
    <row r="1984" spans="3:3">
      <c r="C1984"/>
    </row>
    <row r="1985" spans="3:3">
      <c r="C1985"/>
    </row>
    <row r="1986" spans="3:3">
      <c r="C1986"/>
    </row>
    <row r="1987" spans="3:3">
      <c r="C1987"/>
    </row>
    <row r="1988" spans="3:3">
      <c r="C1988"/>
    </row>
    <row r="1989" spans="3:3">
      <c r="C1989"/>
    </row>
    <row r="1990" spans="3:3">
      <c r="C1990"/>
    </row>
    <row r="1991" spans="3:3">
      <c r="C1991"/>
    </row>
    <row r="1992" spans="3:3">
      <c r="C1992"/>
    </row>
    <row r="1993" spans="3:3">
      <c r="C1993"/>
    </row>
    <row r="1994" spans="3:3">
      <c r="C1994"/>
    </row>
    <row r="1995" spans="3:3">
      <c r="C1995"/>
    </row>
    <row r="1996" spans="3:3">
      <c r="C1996"/>
    </row>
    <row r="1997" spans="3:3">
      <c r="C1997"/>
    </row>
    <row r="1998" spans="3:3">
      <c r="C1998"/>
    </row>
    <row r="1999" spans="3:3">
      <c r="C1999"/>
    </row>
    <row r="2000" spans="3:3">
      <c r="C2000"/>
    </row>
    <row r="2001" spans="3:3">
      <c r="C2001"/>
    </row>
    <row r="2002" spans="3:3">
      <c r="C2002"/>
    </row>
    <row r="2003" spans="3:3">
      <c r="C2003"/>
    </row>
    <row r="2004" spans="3:3">
      <c r="C2004"/>
    </row>
    <row r="2005" spans="3:3">
      <c r="C2005"/>
    </row>
    <row r="2006" spans="3:3">
      <c r="C2006"/>
    </row>
    <row r="2007" spans="3:3">
      <c r="C2007"/>
    </row>
    <row r="2008" spans="3:3">
      <c r="C2008"/>
    </row>
    <row r="2009" spans="3:3">
      <c r="C2009"/>
    </row>
    <row r="2010" spans="3:3">
      <c r="C2010"/>
    </row>
    <row r="2011" spans="3:3">
      <c r="C2011"/>
    </row>
    <row r="2012" spans="3:3">
      <c r="C2012"/>
    </row>
    <row r="2013" spans="3:3">
      <c r="C2013"/>
    </row>
    <row r="2014" spans="3:3">
      <c r="C2014"/>
    </row>
    <row r="2015" spans="3:3">
      <c r="C2015"/>
    </row>
    <row r="2016" spans="3:3">
      <c r="C2016"/>
    </row>
    <row r="2017" spans="3:3">
      <c r="C2017"/>
    </row>
    <row r="2018" spans="3:3">
      <c r="C2018"/>
    </row>
    <row r="2019" spans="3:3">
      <c r="C2019"/>
    </row>
    <row r="2020" spans="3:3">
      <c r="C2020"/>
    </row>
    <row r="2021" spans="3:3">
      <c r="C2021"/>
    </row>
    <row r="2022" spans="3:3">
      <c r="C2022"/>
    </row>
    <row r="2023" spans="3:3">
      <c r="C2023"/>
    </row>
    <row r="2024" spans="3:3">
      <c r="C2024"/>
    </row>
    <row r="2025" spans="3:3">
      <c r="C2025"/>
    </row>
    <row r="2026" spans="3:3">
      <c r="C2026"/>
    </row>
    <row r="2027" spans="3:3">
      <c r="C2027"/>
    </row>
    <row r="2028" spans="3:3">
      <c r="C2028"/>
    </row>
    <row r="2029" spans="3:3">
      <c r="C2029"/>
    </row>
    <row r="2030" spans="3:3">
      <c r="C2030"/>
    </row>
    <row r="2031" spans="3:3">
      <c r="C2031"/>
    </row>
    <row r="2032" spans="3:3">
      <c r="C2032"/>
    </row>
    <row r="2033" spans="3:3">
      <c r="C2033"/>
    </row>
    <row r="2034" spans="3:3">
      <c r="C2034"/>
    </row>
    <row r="2035" spans="3:3">
      <c r="C2035"/>
    </row>
    <row r="2036" spans="3:3">
      <c r="C2036"/>
    </row>
    <row r="2037" spans="3:3">
      <c r="C2037"/>
    </row>
    <row r="2038" spans="3:3">
      <c r="C2038"/>
    </row>
    <row r="2039" spans="3:3">
      <c r="C2039"/>
    </row>
    <row r="2040" spans="3:3">
      <c r="C2040"/>
    </row>
    <row r="2041" spans="3:3">
      <c r="C2041"/>
    </row>
    <row r="2042" spans="3:3">
      <c r="C2042"/>
    </row>
    <row r="2043" spans="3:3">
      <c r="C2043"/>
    </row>
    <row r="2044" spans="3:3">
      <c r="C2044"/>
    </row>
    <row r="2045" spans="3:3">
      <c r="C2045"/>
    </row>
    <row r="2046" spans="3:3">
      <c r="C2046"/>
    </row>
    <row r="2047" spans="3:3">
      <c r="C2047"/>
    </row>
    <row r="2048" spans="3:3">
      <c r="C2048"/>
    </row>
    <row r="2049" spans="3:3">
      <c r="C2049"/>
    </row>
    <row r="2050" spans="3:3">
      <c r="C2050"/>
    </row>
    <row r="2051" spans="3:3">
      <c r="C2051"/>
    </row>
    <row r="2052" spans="3:3">
      <c r="C2052"/>
    </row>
    <row r="2053" spans="3:3">
      <c r="C2053"/>
    </row>
    <row r="2054" spans="3:3">
      <c r="C2054"/>
    </row>
    <row r="2055" spans="3:3">
      <c r="C2055"/>
    </row>
    <row r="2056" spans="3:3">
      <c r="C2056"/>
    </row>
    <row r="2057" spans="3:3">
      <c r="C2057"/>
    </row>
    <row r="2058" spans="3:3">
      <c r="C2058"/>
    </row>
    <row r="2059" spans="3:3">
      <c r="C2059"/>
    </row>
    <row r="2060" spans="3:3">
      <c r="C2060"/>
    </row>
    <row r="2061" spans="3:3">
      <c r="C2061"/>
    </row>
    <row r="2062" spans="3:3">
      <c r="C2062"/>
    </row>
    <row r="2063" spans="3:3">
      <c r="C2063"/>
    </row>
    <row r="2064" spans="3:3">
      <c r="C2064"/>
    </row>
    <row r="2065" spans="3:3">
      <c r="C2065"/>
    </row>
    <row r="2066" spans="3:3">
      <c r="C2066"/>
    </row>
    <row r="2067" spans="3:3">
      <c r="C2067"/>
    </row>
    <row r="2068" spans="3:3">
      <c r="C2068"/>
    </row>
    <row r="2069" spans="3:3">
      <c r="C2069"/>
    </row>
    <row r="2070" spans="3:3">
      <c r="C2070"/>
    </row>
    <row r="2071" spans="3:3">
      <c r="C2071"/>
    </row>
    <row r="2072" spans="3:3">
      <c r="C2072"/>
    </row>
    <row r="2073" spans="3:3">
      <c r="C2073"/>
    </row>
    <row r="2074" spans="3:3">
      <c r="C2074"/>
    </row>
    <row r="2075" spans="3:3">
      <c r="C2075"/>
    </row>
    <row r="2076" spans="3:3">
      <c r="C2076"/>
    </row>
    <row r="2077" spans="3:3">
      <c r="C2077"/>
    </row>
    <row r="2078" spans="3:3">
      <c r="C2078"/>
    </row>
    <row r="2079" spans="3:3">
      <c r="C2079"/>
    </row>
    <row r="2080" spans="3:3">
      <c r="C2080"/>
    </row>
    <row r="2081" spans="3:3">
      <c r="C2081"/>
    </row>
    <row r="2082" spans="3:3">
      <c r="C2082"/>
    </row>
    <row r="2083" spans="3:3">
      <c r="C2083"/>
    </row>
    <row r="2084" spans="3:3">
      <c r="C2084"/>
    </row>
    <row r="2085" spans="3:3">
      <c r="C2085"/>
    </row>
    <row r="2086" spans="3:3">
      <c r="C2086"/>
    </row>
    <row r="2087" spans="3:3">
      <c r="C2087"/>
    </row>
    <row r="2088" spans="3:3">
      <c r="C2088"/>
    </row>
    <row r="2089" spans="3:3">
      <c r="C2089"/>
    </row>
    <row r="2090" spans="3:3">
      <c r="C2090"/>
    </row>
    <row r="2091" spans="3:3">
      <c r="C2091"/>
    </row>
    <row r="2092" spans="3:3">
      <c r="C2092"/>
    </row>
    <row r="2093" spans="3:3">
      <c r="C2093"/>
    </row>
    <row r="2094" spans="3:3">
      <c r="C2094"/>
    </row>
    <row r="2095" spans="3:3">
      <c r="C2095"/>
    </row>
    <row r="2096" spans="3:3">
      <c r="C2096"/>
    </row>
    <row r="2097" spans="3:3">
      <c r="C2097"/>
    </row>
    <row r="2098" spans="3:3">
      <c r="C2098"/>
    </row>
    <row r="2099" spans="3:3">
      <c r="C2099"/>
    </row>
    <row r="2100" spans="3:3">
      <c r="C2100"/>
    </row>
    <row r="2101" spans="3:3">
      <c r="C2101"/>
    </row>
    <row r="2102" spans="3:3">
      <c r="C2102"/>
    </row>
    <row r="2103" spans="3:3">
      <c r="C2103"/>
    </row>
    <row r="2104" spans="3:3">
      <c r="C2104"/>
    </row>
    <row r="2105" spans="3:3">
      <c r="C2105"/>
    </row>
    <row r="2106" spans="3:3">
      <c r="C2106"/>
    </row>
    <row r="2107" spans="3:3">
      <c r="C2107"/>
    </row>
    <row r="2108" spans="3:3">
      <c r="C2108"/>
    </row>
    <row r="2109" spans="3:3">
      <c r="C2109"/>
    </row>
    <row r="2110" spans="3:3">
      <c r="C2110"/>
    </row>
    <row r="2111" spans="3:3">
      <c r="C2111"/>
    </row>
    <row r="2112" spans="3:3">
      <c r="C2112"/>
    </row>
    <row r="2113" spans="3:3">
      <c r="C2113"/>
    </row>
    <row r="2114" spans="3:3">
      <c r="C2114"/>
    </row>
    <row r="2115" spans="3:3">
      <c r="C2115"/>
    </row>
    <row r="2116" spans="3:3">
      <c r="C2116"/>
    </row>
    <row r="2117" spans="3:3">
      <c r="C2117"/>
    </row>
    <row r="2118" spans="3:3">
      <c r="C2118"/>
    </row>
    <row r="2119" spans="3:3">
      <c r="C2119"/>
    </row>
    <row r="2120" spans="3:3">
      <c r="C2120"/>
    </row>
    <row r="2121" spans="3:3">
      <c r="C2121"/>
    </row>
    <row r="2122" spans="3:3">
      <c r="C2122"/>
    </row>
    <row r="2123" spans="3:3">
      <c r="C2123"/>
    </row>
    <row r="2124" spans="3:3">
      <c r="C2124"/>
    </row>
    <row r="2125" spans="3:3">
      <c r="C2125"/>
    </row>
    <row r="2126" spans="3:3">
      <c r="C2126"/>
    </row>
    <row r="2127" spans="3:3">
      <c r="C2127"/>
    </row>
    <row r="2128" spans="3:3">
      <c r="C2128"/>
    </row>
    <row r="2129" spans="3:3">
      <c r="C2129"/>
    </row>
    <row r="2130" spans="3:3">
      <c r="C2130"/>
    </row>
    <row r="2131" spans="3:3">
      <c r="C2131"/>
    </row>
    <row r="2132" spans="3:3">
      <c r="C2132"/>
    </row>
    <row r="2133" spans="3:3">
      <c r="C2133"/>
    </row>
    <row r="2134" spans="3:3">
      <c r="C2134"/>
    </row>
    <row r="2135" spans="3:3">
      <c r="C2135"/>
    </row>
    <row r="2136" spans="3:3">
      <c r="C2136"/>
    </row>
    <row r="2137" spans="3:3">
      <c r="C2137"/>
    </row>
    <row r="2138" spans="3:3">
      <c r="C2138"/>
    </row>
    <row r="2139" spans="3:3">
      <c r="C2139"/>
    </row>
    <row r="2140" spans="3:3">
      <c r="C2140"/>
    </row>
    <row r="2141" spans="3:3">
      <c r="C2141"/>
    </row>
    <row r="2142" spans="3:3">
      <c r="C2142"/>
    </row>
    <row r="2143" spans="3:3">
      <c r="C2143"/>
    </row>
    <row r="2144" spans="3:3">
      <c r="C2144"/>
    </row>
    <row r="2145" spans="3:3">
      <c r="C2145"/>
    </row>
    <row r="2146" spans="3:3">
      <c r="C2146"/>
    </row>
    <row r="2147" spans="3:3">
      <c r="C2147"/>
    </row>
    <row r="2148" spans="3:3">
      <c r="C2148"/>
    </row>
    <row r="2149" spans="3:3">
      <c r="C2149"/>
    </row>
    <row r="2150" spans="3:3">
      <c r="C2150"/>
    </row>
    <row r="2151" spans="3:3">
      <c r="C2151"/>
    </row>
    <row r="2152" spans="3:3">
      <c r="C2152"/>
    </row>
    <row r="2153" spans="3:3">
      <c r="C2153"/>
    </row>
    <row r="2154" spans="3:3">
      <c r="C2154"/>
    </row>
    <row r="2155" spans="3:3">
      <c r="C2155"/>
    </row>
    <row r="2156" spans="3:3">
      <c r="C2156"/>
    </row>
    <row r="2157" spans="3:3">
      <c r="C2157"/>
    </row>
    <row r="2158" spans="3:3">
      <c r="C2158"/>
    </row>
    <row r="2159" spans="3:3">
      <c r="C2159"/>
    </row>
    <row r="2160" spans="3:3">
      <c r="C2160"/>
    </row>
    <row r="2161" spans="3:3">
      <c r="C2161"/>
    </row>
    <row r="2162" spans="3:3">
      <c r="C2162"/>
    </row>
    <row r="2163" spans="3:3">
      <c r="C2163"/>
    </row>
    <row r="2164" spans="3:3">
      <c r="C2164"/>
    </row>
    <row r="2165" spans="3:3">
      <c r="C2165"/>
    </row>
    <row r="2166" spans="3:3">
      <c r="C2166"/>
    </row>
    <row r="2167" spans="3:3">
      <c r="C2167"/>
    </row>
    <row r="2168" spans="3:3">
      <c r="C2168"/>
    </row>
    <row r="2169" spans="3:3">
      <c r="C2169"/>
    </row>
    <row r="2170" spans="3:3">
      <c r="C2170"/>
    </row>
    <row r="2171" spans="3:3">
      <c r="C2171"/>
    </row>
    <row r="2172" spans="3:3">
      <c r="C2172"/>
    </row>
    <row r="2173" spans="3:3">
      <c r="C2173"/>
    </row>
    <row r="2174" spans="3:3">
      <c r="C2174"/>
    </row>
    <row r="2175" spans="3:3">
      <c r="C2175"/>
    </row>
    <row r="2176" spans="3:3">
      <c r="C2176"/>
    </row>
    <row r="2177" spans="3:3">
      <c r="C2177"/>
    </row>
    <row r="2178" spans="3:3">
      <c r="C2178"/>
    </row>
    <row r="2179" spans="3:3">
      <c r="C2179"/>
    </row>
    <row r="2180" spans="3:3">
      <c r="C2180"/>
    </row>
    <row r="2181" spans="3:3">
      <c r="C2181"/>
    </row>
    <row r="2182" spans="3:3">
      <c r="C2182"/>
    </row>
    <row r="2183" spans="3:3">
      <c r="C2183"/>
    </row>
    <row r="2184" spans="3:3">
      <c r="C2184"/>
    </row>
    <row r="2185" spans="3:3">
      <c r="C2185"/>
    </row>
    <row r="2186" spans="3:3">
      <c r="C2186"/>
    </row>
    <row r="2187" spans="3:3">
      <c r="C2187"/>
    </row>
    <row r="2188" spans="3:3">
      <c r="C2188"/>
    </row>
    <row r="2189" spans="3:3">
      <c r="C2189"/>
    </row>
    <row r="2190" spans="3:3">
      <c r="C2190"/>
    </row>
    <row r="2191" spans="3:3">
      <c r="C2191"/>
    </row>
    <row r="2192" spans="3:3">
      <c r="C2192"/>
    </row>
    <row r="2193" spans="3:3">
      <c r="C2193"/>
    </row>
    <row r="2194" spans="3:3">
      <c r="C2194"/>
    </row>
    <row r="2195" spans="3:3">
      <c r="C2195"/>
    </row>
    <row r="2196" spans="3:3">
      <c r="C2196"/>
    </row>
    <row r="2197" spans="3:3">
      <c r="C2197"/>
    </row>
    <row r="2198" spans="3:3">
      <c r="C2198"/>
    </row>
    <row r="2199" spans="3:3">
      <c r="C2199"/>
    </row>
    <row r="2200" spans="3:3">
      <c r="C2200"/>
    </row>
    <row r="2201" spans="3:3">
      <c r="C2201"/>
    </row>
    <row r="2202" spans="3:3">
      <c r="C2202"/>
    </row>
    <row r="2203" spans="3:3">
      <c r="C2203"/>
    </row>
    <row r="2204" spans="3:3">
      <c r="C2204"/>
    </row>
    <row r="2205" spans="3:3">
      <c r="C2205"/>
    </row>
    <row r="2206" spans="3:3">
      <c r="C2206"/>
    </row>
    <row r="2207" spans="3:3">
      <c r="C2207"/>
    </row>
    <row r="2208" spans="3:3">
      <c r="C2208"/>
    </row>
    <row r="2209" spans="3:3">
      <c r="C2209"/>
    </row>
    <row r="2210" spans="3:3">
      <c r="C2210"/>
    </row>
    <row r="2211" spans="3:3">
      <c r="C2211"/>
    </row>
    <row r="2212" spans="3:3">
      <c r="C2212"/>
    </row>
    <row r="2213" spans="3:3">
      <c r="C2213"/>
    </row>
    <row r="2214" spans="3:3">
      <c r="C2214"/>
    </row>
    <row r="2215" spans="3:3">
      <c r="C2215"/>
    </row>
    <row r="2216" spans="3:3">
      <c r="C2216"/>
    </row>
    <row r="2217" spans="3:3">
      <c r="C2217"/>
    </row>
    <row r="2218" spans="3:3">
      <c r="C2218"/>
    </row>
    <row r="2219" spans="3:3">
      <c r="C2219"/>
    </row>
    <row r="2220" spans="3:3">
      <c r="C2220"/>
    </row>
    <row r="2221" spans="3:3">
      <c r="C2221"/>
    </row>
    <row r="2222" spans="3:3">
      <c r="C2222"/>
    </row>
    <row r="2223" spans="3:3">
      <c r="C2223"/>
    </row>
    <row r="2224" spans="3:3">
      <c r="C2224"/>
    </row>
    <row r="2225" spans="3:3">
      <c r="C2225"/>
    </row>
    <row r="2226" spans="3:3">
      <c r="C2226"/>
    </row>
    <row r="2227" spans="3:3">
      <c r="C2227"/>
    </row>
    <row r="2228" spans="3:3">
      <c r="C2228"/>
    </row>
    <row r="2229" spans="3:3">
      <c r="C2229"/>
    </row>
    <row r="2230" spans="3:3">
      <c r="C2230"/>
    </row>
    <row r="2231" spans="3:3">
      <c r="C2231"/>
    </row>
    <row r="2232" spans="3:3">
      <c r="C2232"/>
    </row>
    <row r="2233" spans="3:3">
      <c r="C2233"/>
    </row>
    <row r="2234" spans="3:3">
      <c r="C2234"/>
    </row>
    <row r="2235" spans="3:3">
      <c r="C2235"/>
    </row>
    <row r="2236" spans="3:3">
      <c r="C2236"/>
    </row>
    <row r="2237" spans="3:3">
      <c r="C2237"/>
    </row>
    <row r="2238" spans="3:3">
      <c r="C2238"/>
    </row>
    <row r="2239" spans="3:3">
      <c r="C2239"/>
    </row>
    <row r="2240" spans="3:3">
      <c r="C2240"/>
    </row>
    <row r="2241" spans="3:3">
      <c r="C2241"/>
    </row>
    <row r="2242" spans="3:3">
      <c r="C2242"/>
    </row>
    <row r="2243" spans="3:3">
      <c r="C2243"/>
    </row>
    <row r="2244" spans="3:3">
      <c r="C2244"/>
    </row>
    <row r="2245" spans="3:3">
      <c r="C2245"/>
    </row>
    <row r="2246" spans="3:3">
      <c r="C2246"/>
    </row>
    <row r="2247" spans="3:3">
      <c r="C2247"/>
    </row>
    <row r="2248" spans="3:3">
      <c r="C2248"/>
    </row>
    <row r="2249" spans="3:3">
      <c r="C2249"/>
    </row>
    <row r="2250" spans="3:3">
      <c r="C2250"/>
    </row>
    <row r="2251" spans="3:3">
      <c r="C2251"/>
    </row>
    <row r="2252" spans="3:3">
      <c r="C2252"/>
    </row>
    <row r="2253" spans="3:3">
      <c r="C2253"/>
    </row>
    <row r="2254" spans="3:3">
      <c r="C2254"/>
    </row>
    <row r="2255" spans="3:3">
      <c r="C2255"/>
    </row>
    <row r="2256" spans="3:3">
      <c r="C2256"/>
    </row>
    <row r="2257" spans="3:3">
      <c r="C2257"/>
    </row>
    <row r="2258" spans="3:3">
      <c r="C2258"/>
    </row>
    <row r="2259" spans="3:3">
      <c r="C2259"/>
    </row>
    <row r="2260" spans="3:3">
      <c r="C2260"/>
    </row>
    <row r="2261" spans="3:3">
      <c r="C2261"/>
    </row>
    <row r="2262" spans="3:3">
      <c r="C2262"/>
    </row>
    <row r="2263" spans="3:3">
      <c r="C2263"/>
    </row>
    <row r="2264" spans="3:3">
      <c r="C2264"/>
    </row>
    <row r="2265" spans="3:3">
      <c r="C2265"/>
    </row>
    <row r="2266" spans="3:3">
      <c r="C2266"/>
    </row>
    <row r="2267" spans="3:3">
      <c r="C2267"/>
    </row>
    <row r="2268" spans="3:3">
      <c r="C2268"/>
    </row>
    <row r="2269" spans="3:3">
      <c r="C2269"/>
    </row>
    <row r="2270" spans="3:3">
      <c r="C2270"/>
    </row>
    <row r="2271" spans="3:3">
      <c r="C2271"/>
    </row>
    <row r="2272" spans="3:3">
      <c r="C2272"/>
    </row>
    <row r="2273" spans="3:3">
      <c r="C2273"/>
    </row>
    <row r="2274" spans="3:3">
      <c r="C2274"/>
    </row>
    <row r="2275" spans="3:3">
      <c r="C2275"/>
    </row>
    <row r="2276" spans="3:3">
      <c r="C2276"/>
    </row>
    <row r="2277" spans="3:3">
      <c r="C2277"/>
    </row>
    <row r="2278" spans="3:3">
      <c r="C2278"/>
    </row>
    <row r="2279" spans="3:3">
      <c r="C2279"/>
    </row>
    <row r="2280" spans="3:3">
      <c r="C2280"/>
    </row>
    <row r="2281" spans="3:3">
      <c r="C2281"/>
    </row>
    <row r="2282" spans="3:3">
      <c r="C2282"/>
    </row>
    <row r="2283" spans="3:3">
      <c r="C2283"/>
    </row>
    <row r="2284" spans="3:3">
      <c r="C2284"/>
    </row>
    <row r="2285" spans="3:3">
      <c r="C2285"/>
    </row>
    <row r="2286" spans="3:3">
      <c r="C2286"/>
    </row>
    <row r="2287" spans="3:3">
      <c r="C2287"/>
    </row>
    <row r="2288" spans="3:3">
      <c r="C2288"/>
    </row>
    <row r="2289" spans="3:3">
      <c r="C2289"/>
    </row>
    <row r="2290" spans="3:3">
      <c r="C2290"/>
    </row>
    <row r="2291" spans="3:3">
      <c r="C2291"/>
    </row>
    <row r="2292" spans="3:3">
      <c r="C2292"/>
    </row>
    <row r="2293" spans="3:3">
      <c r="C2293"/>
    </row>
    <row r="2294" spans="3:3">
      <c r="C2294"/>
    </row>
    <row r="2295" spans="3:3">
      <c r="C2295"/>
    </row>
    <row r="2296" spans="3:3">
      <c r="C2296"/>
    </row>
    <row r="2297" spans="3:3">
      <c r="C2297"/>
    </row>
    <row r="2298" spans="3:3">
      <c r="C2298"/>
    </row>
    <row r="2299" spans="3:3">
      <c r="C2299"/>
    </row>
    <row r="2300" spans="3:3">
      <c r="C2300"/>
    </row>
    <row r="2301" spans="3:3">
      <c r="C2301"/>
    </row>
    <row r="2302" spans="3:3">
      <c r="C2302"/>
    </row>
    <row r="2303" spans="3:3">
      <c r="C2303"/>
    </row>
    <row r="2304" spans="3:3">
      <c r="C2304"/>
    </row>
    <row r="2305" spans="3:3">
      <c r="C2305"/>
    </row>
    <row r="2306" spans="3:3">
      <c r="C2306"/>
    </row>
    <row r="2307" spans="3:3">
      <c r="C2307"/>
    </row>
    <row r="2308" spans="3:3">
      <c r="C2308"/>
    </row>
    <row r="2309" spans="3:3">
      <c r="C2309"/>
    </row>
    <row r="2310" spans="3:3">
      <c r="C2310"/>
    </row>
    <row r="2311" spans="3:3">
      <c r="C2311"/>
    </row>
    <row r="2312" spans="3:3">
      <c r="C2312"/>
    </row>
    <row r="2313" spans="3:3">
      <c r="C2313"/>
    </row>
    <row r="2314" spans="3:3">
      <c r="C2314"/>
    </row>
    <row r="2315" spans="3:3">
      <c r="C2315"/>
    </row>
    <row r="2316" spans="3:3">
      <c r="C2316"/>
    </row>
    <row r="2317" spans="3:3">
      <c r="C2317"/>
    </row>
    <row r="2318" spans="3:3">
      <c r="C2318"/>
    </row>
    <row r="2319" spans="3:3">
      <c r="C2319"/>
    </row>
    <row r="2320" spans="3:3">
      <c r="C2320"/>
    </row>
    <row r="2321" spans="3:3">
      <c r="C2321"/>
    </row>
    <row r="2322" spans="3:3">
      <c r="C2322"/>
    </row>
    <row r="2323" spans="3:3">
      <c r="C2323"/>
    </row>
    <row r="2324" spans="3:3">
      <c r="C2324"/>
    </row>
    <row r="2325" spans="3:3">
      <c r="C2325"/>
    </row>
    <row r="2326" spans="3:3">
      <c r="C2326"/>
    </row>
    <row r="2327" spans="3:3">
      <c r="C2327"/>
    </row>
    <row r="2328" spans="3:3">
      <c r="C2328"/>
    </row>
    <row r="2329" spans="3:3">
      <c r="C2329"/>
    </row>
    <row r="2330" spans="3:3">
      <c r="C2330"/>
    </row>
    <row r="2331" spans="3:3">
      <c r="C2331"/>
    </row>
    <row r="2332" spans="3:3">
      <c r="C2332"/>
    </row>
    <row r="2333" spans="3:3">
      <c r="C2333"/>
    </row>
    <row r="2334" spans="3:3">
      <c r="C2334"/>
    </row>
    <row r="2335" spans="3:3">
      <c r="C2335"/>
    </row>
    <row r="2336" spans="3:3">
      <c r="C2336"/>
    </row>
    <row r="2337" spans="3:3">
      <c r="C2337"/>
    </row>
    <row r="2338" spans="3:3">
      <c r="C2338"/>
    </row>
    <row r="2339" spans="3:3">
      <c r="C2339"/>
    </row>
    <row r="2340" spans="3:3">
      <c r="C2340"/>
    </row>
    <row r="2341" spans="3:3">
      <c r="C2341"/>
    </row>
    <row r="2342" spans="3:3">
      <c r="C2342"/>
    </row>
    <row r="2343" spans="3:3">
      <c r="C2343"/>
    </row>
    <row r="2344" spans="3:3">
      <c r="C2344"/>
    </row>
    <row r="2345" spans="3:3">
      <c r="C2345"/>
    </row>
    <row r="2346" spans="3:3">
      <c r="C2346"/>
    </row>
    <row r="2347" spans="3:3">
      <c r="C2347"/>
    </row>
    <row r="2348" spans="3:3">
      <c r="C2348"/>
    </row>
    <row r="2349" spans="3:3">
      <c r="C2349"/>
    </row>
    <row r="2350" spans="3:3">
      <c r="C2350"/>
    </row>
    <row r="2351" spans="3:3">
      <c r="C2351"/>
    </row>
    <row r="2352" spans="3:3">
      <c r="C2352"/>
    </row>
    <row r="2353" spans="3:3">
      <c r="C2353"/>
    </row>
    <row r="2354" spans="3:3">
      <c r="C2354"/>
    </row>
    <row r="2355" spans="3:3">
      <c r="C2355"/>
    </row>
    <row r="2356" spans="3:3">
      <c r="C2356"/>
    </row>
    <row r="2357" spans="3:3">
      <c r="C2357"/>
    </row>
    <row r="2358" spans="3:3">
      <c r="C2358"/>
    </row>
    <row r="2359" spans="3:3">
      <c r="C2359"/>
    </row>
    <row r="2360" spans="3:3">
      <c r="C2360"/>
    </row>
    <row r="2361" spans="3:3">
      <c r="C2361"/>
    </row>
    <row r="2362" spans="3:3">
      <c r="C2362"/>
    </row>
    <row r="2363" spans="3:3">
      <c r="C2363"/>
    </row>
    <row r="2364" spans="3:3">
      <c r="C2364"/>
    </row>
    <row r="2365" spans="3:3">
      <c r="C2365"/>
    </row>
    <row r="2366" spans="3:3">
      <c r="C2366"/>
    </row>
    <row r="2367" spans="3:3">
      <c r="C2367"/>
    </row>
    <row r="2368" spans="3:3">
      <c r="C2368"/>
    </row>
    <row r="2369" spans="3:3">
      <c r="C2369"/>
    </row>
    <row r="2370" spans="3:3">
      <c r="C2370"/>
    </row>
    <row r="2371" spans="3:3">
      <c r="C2371"/>
    </row>
    <row r="2372" spans="3:3">
      <c r="C2372"/>
    </row>
    <row r="2373" spans="3:3">
      <c r="C2373"/>
    </row>
    <row r="2374" spans="3:3">
      <c r="C2374"/>
    </row>
    <row r="2375" spans="3:3">
      <c r="C2375"/>
    </row>
    <row r="2376" spans="3:3">
      <c r="C2376"/>
    </row>
    <row r="2377" spans="3:3">
      <c r="C2377"/>
    </row>
    <row r="2378" spans="3:3">
      <c r="C2378"/>
    </row>
    <row r="2379" spans="3:3">
      <c r="C2379"/>
    </row>
    <row r="2380" spans="3:3">
      <c r="C2380"/>
    </row>
    <row r="2381" spans="3:3">
      <c r="C2381"/>
    </row>
    <row r="2382" spans="3:3">
      <c r="C2382"/>
    </row>
    <row r="2383" spans="3:3">
      <c r="C2383"/>
    </row>
    <row r="2384" spans="3:3">
      <c r="C2384"/>
    </row>
    <row r="2385" spans="3:3">
      <c r="C2385"/>
    </row>
    <row r="2386" spans="3:3">
      <c r="C2386"/>
    </row>
    <row r="2387" spans="3:3">
      <c r="C2387"/>
    </row>
    <row r="2388" spans="3:3">
      <c r="C2388"/>
    </row>
    <row r="2389" spans="3:3">
      <c r="C2389"/>
    </row>
    <row r="2390" spans="3:3">
      <c r="C2390"/>
    </row>
    <row r="2391" spans="3:3">
      <c r="C2391"/>
    </row>
    <row r="2392" spans="3:3">
      <c r="C2392"/>
    </row>
    <row r="2393" spans="3:3">
      <c r="C2393"/>
    </row>
    <row r="2394" spans="3:3">
      <c r="C2394"/>
    </row>
    <row r="2395" spans="3:3">
      <c r="C2395"/>
    </row>
    <row r="2396" spans="3:3">
      <c r="C2396"/>
    </row>
    <row r="2397" spans="3:3">
      <c r="C2397"/>
    </row>
    <row r="2398" spans="3:3">
      <c r="C2398"/>
    </row>
    <row r="2399" spans="3:3">
      <c r="C2399"/>
    </row>
    <row r="2400" spans="3:3">
      <c r="C2400"/>
    </row>
    <row r="2401" spans="3:3">
      <c r="C2401"/>
    </row>
    <row r="2402" spans="3:3">
      <c r="C2402"/>
    </row>
    <row r="2403" spans="3:3">
      <c r="C2403"/>
    </row>
    <row r="2404" spans="3:3">
      <c r="C2404"/>
    </row>
    <row r="2405" spans="3:3">
      <c r="C2405"/>
    </row>
    <row r="2406" spans="3:3">
      <c r="C2406"/>
    </row>
    <row r="2407" spans="3:3">
      <c r="C2407"/>
    </row>
    <row r="2408" spans="3:3">
      <c r="C2408"/>
    </row>
    <row r="2409" spans="3:3">
      <c r="C2409"/>
    </row>
    <row r="2410" spans="3:3">
      <c r="C2410"/>
    </row>
    <row r="2411" spans="3:3">
      <c r="C2411"/>
    </row>
    <row r="2412" spans="3:3">
      <c r="C2412"/>
    </row>
    <row r="2413" spans="3:3">
      <c r="C2413"/>
    </row>
    <row r="2414" spans="3:3">
      <c r="C2414"/>
    </row>
    <row r="2415" spans="3:3">
      <c r="C2415"/>
    </row>
    <row r="2416" spans="3:3">
      <c r="C2416"/>
    </row>
    <row r="2417" spans="3:3">
      <c r="C2417"/>
    </row>
    <row r="2418" spans="3:3">
      <c r="C2418"/>
    </row>
    <row r="2419" spans="3:3">
      <c r="C2419"/>
    </row>
    <row r="2420" spans="3:3">
      <c r="C2420"/>
    </row>
    <row r="2421" spans="3:3">
      <c r="C2421"/>
    </row>
    <row r="2422" spans="3:3">
      <c r="C2422"/>
    </row>
    <row r="2423" spans="3:3">
      <c r="C2423"/>
    </row>
    <row r="2424" spans="3:3">
      <c r="C2424"/>
    </row>
    <row r="2425" spans="3:3">
      <c r="C2425"/>
    </row>
    <row r="2426" spans="3:3">
      <c r="C2426"/>
    </row>
    <row r="2427" spans="3:3">
      <c r="C2427"/>
    </row>
    <row r="2428" spans="3:3">
      <c r="C2428"/>
    </row>
    <row r="2429" spans="3:3">
      <c r="C2429"/>
    </row>
    <row r="2430" spans="3:3">
      <c r="C2430"/>
    </row>
    <row r="2431" spans="3:3">
      <c r="C2431"/>
    </row>
    <row r="2432" spans="3:3">
      <c r="C2432"/>
    </row>
    <row r="2433" spans="3:3">
      <c r="C2433"/>
    </row>
    <row r="2434" spans="3:3">
      <c r="C2434"/>
    </row>
    <row r="2435" spans="3:3">
      <c r="C2435"/>
    </row>
    <row r="2436" spans="3:3">
      <c r="C2436"/>
    </row>
    <row r="2437" spans="3:3">
      <c r="C2437"/>
    </row>
    <row r="2438" spans="3:3">
      <c r="C2438"/>
    </row>
    <row r="2439" spans="3:3">
      <c r="C2439"/>
    </row>
    <row r="2440" spans="3:3">
      <c r="C2440"/>
    </row>
    <row r="2441" spans="3:3">
      <c r="C2441"/>
    </row>
    <row r="2442" spans="3:3">
      <c r="C2442"/>
    </row>
    <row r="2443" spans="3:3">
      <c r="C2443"/>
    </row>
    <row r="2444" spans="3:3">
      <c r="C2444"/>
    </row>
    <row r="2445" spans="3:3">
      <c r="C2445"/>
    </row>
    <row r="2446" spans="3:3">
      <c r="C2446"/>
    </row>
    <row r="2447" spans="3:3">
      <c r="C2447"/>
    </row>
    <row r="2448" spans="3:3">
      <c r="C2448"/>
    </row>
    <row r="2449" spans="3:3">
      <c r="C2449"/>
    </row>
    <row r="2450" spans="3:3">
      <c r="C2450"/>
    </row>
    <row r="2451" spans="3:3">
      <c r="C2451"/>
    </row>
    <row r="2452" spans="3:3">
      <c r="C2452"/>
    </row>
    <row r="2453" spans="3:3">
      <c r="C2453"/>
    </row>
    <row r="2454" spans="3:3">
      <c r="C2454"/>
    </row>
    <row r="2455" spans="3:3">
      <c r="C2455"/>
    </row>
    <row r="2456" spans="3:3">
      <c r="C2456"/>
    </row>
    <row r="2457" spans="3:3">
      <c r="C2457"/>
    </row>
    <row r="2458" spans="3:3">
      <c r="C2458"/>
    </row>
    <row r="2459" spans="3:3">
      <c r="C2459"/>
    </row>
    <row r="2460" spans="3:3">
      <c r="C2460"/>
    </row>
    <row r="2461" spans="3:3">
      <c r="C2461"/>
    </row>
    <row r="2462" spans="3:3">
      <c r="C2462"/>
    </row>
    <row r="2463" spans="3:3">
      <c r="C2463"/>
    </row>
    <row r="2464" spans="3:3">
      <c r="C2464"/>
    </row>
    <row r="2465" spans="3:3">
      <c r="C2465"/>
    </row>
    <row r="2466" spans="3:3">
      <c r="C2466"/>
    </row>
    <row r="2467" spans="3:3">
      <c r="C2467"/>
    </row>
    <row r="2468" spans="3:3">
      <c r="C2468"/>
    </row>
    <row r="2469" spans="3:3">
      <c r="C2469"/>
    </row>
    <row r="2470" spans="3:3">
      <c r="C2470"/>
    </row>
    <row r="2471" spans="3:3">
      <c r="C2471"/>
    </row>
    <row r="2472" spans="3:3">
      <c r="C2472"/>
    </row>
    <row r="2473" spans="3:3">
      <c r="C2473"/>
    </row>
    <row r="2474" spans="3:3">
      <c r="C2474"/>
    </row>
    <row r="2475" spans="3:3">
      <c r="C2475"/>
    </row>
    <row r="2476" spans="3:3">
      <c r="C2476"/>
    </row>
    <row r="2477" spans="3:3">
      <c r="C2477"/>
    </row>
    <row r="2478" spans="3:3">
      <c r="C2478"/>
    </row>
    <row r="2479" spans="3:3">
      <c r="C2479"/>
    </row>
    <row r="2480" spans="3:3">
      <c r="C2480"/>
    </row>
    <row r="2481" spans="3:3">
      <c r="C2481"/>
    </row>
    <row r="2482" spans="3:3">
      <c r="C2482"/>
    </row>
    <row r="2483" spans="3:3">
      <c r="C2483"/>
    </row>
    <row r="2484" spans="3:3">
      <c r="C2484"/>
    </row>
    <row r="2485" spans="3:3">
      <c r="C2485"/>
    </row>
    <row r="2486" spans="3:3">
      <c r="C2486"/>
    </row>
    <row r="2487" spans="3:3">
      <c r="C2487"/>
    </row>
    <row r="2488" spans="3:3">
      <c r="C2488"/>
    </row>
    <row r="2489" spans="3:3">
      <c r="C2489"/>
    </row>
    <row r="2490" spans="3:3">
      <c r="C2490"/>
    </row>
    <row r="2491" spans="3:3">
      <c r="C2491"/>
    </row>
    <row r="2492" spans="3:3">
      <c r="C2492"/>
    </row>
    <row r="2493" spans="3:3">
      <c r="C2493"/>
    </row>
    <row r="2494" spans="3:3">
      <c r="C2494"/>
    </row>
    <row r="2495" spans="3:3">
      <c r="C2495"/>
    </row>
    <row r="2496" spans="3:3">
      <c r="C2496"/>
    </row>
    <row r="2497" spans="3:3">
      <c r="C2497"/>
    </row>
    <row r="2498" spans="3:3">
      <c r="C2498"/>
    </row>
    <row r="2499" spans="3:3">
      <c r="C2499"/>
    </row>
    <row r="2500" spans="3:3">
      <c r="C2500"/>
    </row>
    <row r="2501" spans="3:3">
      <c r="C2501"/>
    </row>
    <row r="2502" spans="3:3">
      <c r="C2502"/>
    </row>
    <row r="2503" spans="3:3">
      <c r="C2503"/>
    </row>
    <row r="2504" spans="3:3">
      <c r="C2504"/>
    </row>
    <row r="2505" spans="3:3">
      <c r="C2505"/>
    </row>
    <row r="2506" spans="3:3">
      <c r="C2506"/>
    </row>
    <row r="2507" spans="3:3">
      <c r="C2507"/>
    </row>
    <row r="2508" spans="3:3">
      <c r="C2508"/>
    </row>
    <row r="2509" spans="3:3">
      <c r="C2509"/>
    </row>
    <row r="2510" spans="3:3">
      <c r="C2510"/>
    </row>
    <row r="2511" spans="3:3">
      <c r="C2511"/>
    </row>
    <row r="2512" spans="3:3">
      <c r="C2512"/>
    </row>
    <row r="2513" spans="3:3">
      <c r="C2513"/>
    </row>
    <row r="2514" spans="3:3">
      <c r="C2514"/>
    </row>
    <row r="2515" spans="3:3">
      <c r="C2515"/>
    </row>
    <row r="2516" spans="3:3">
      <c r="C2516"/>
    </row>
    <row r="2517" spans="3:3">
      <c r="C2517"/>
    </row>
    <row r="2518" spans="3:3">
      <c r="C2518"/>
    </row>
    <row r="2519" spans="3:3">
      <c r="C2519"/>
    </row>
    <row r="2520" spans="3:3">
      <c r="C2520"/>
    </row>
    <row r="2521" spans="3:3">
      <c r="C2521"/>
    </row>
    <row r="2522" spans="3:3">
      <c r="C2522"/>
    </row>
    <row r="2523" spans="3:3">
      <c r="C2523"/>
    </row>
    <row r="2524" spans="3:3">
      <c r="C2524"/>
    </row>
    <row r="2525" spans="3:3">
      <c r="C2525"/>
    </row>
    <row r="2526" spans="3:3">
      <c r="C2526"/>
    </row>
    <row r="2527" spans="3:3">
      <c r="C2527"/>
    </row>
    <row r="2528" spans="3:3">
      <c r="C2528"/>
    </row>
    <row r="2529" spans="3:3">
      <c r="C2529"/>
    </row>
    <row r="2530" spans="3:3">
      <c r="C2530"/>
    </row>
    <row r="2531" spans="3:3">
      <c r="C2531"/>
    </row>
    <row r="2532" spans="3:3">
      <c r="C2532"/>
    </row>
    <row r="2533" spans="3:3">
      <c r="C2533"/>
    </row>
    <row r="2534" spans="3:3">
      <c r="C2534"/>
    </row>
    <row r="2535" spans="3:3">
      <c r="C2535"/>
    </row>
    <row r="2536" spans="3:3">
      <c r="C2536"/>
    </row>
    <row r="2537" spans="3:3">
      <c r="C2537"/>
    </row>
    <row r="2538" spans="3:3">
      <c r="C2538"/>
    </row>
    <row r="2539" spans="3:3">
      <c r="C2539"/>
    </row>
    <row r="2540" spans="3:3">
      <c r="C2540"/>
    </row>
    <row r="2541" spans="3:3">
      <c r="C2541"/>
    </row>
    <row r="2542" spans="3:3">
      <c r="C2542"/>
    </row>
    <row r="2543" spans="3:3">
      <c r="C2543"/>
    </row>
    <row r="2544" spans="3:3">
      <c r="C2544"/>
    </row>
    <row r="2545" spans="3:3">
      <c r="C2545"/>
    </row>
    <row r="2546" spans="3:3">
      <c r="C2546"/>
    </row>
    <row r="2547" spans="3:3">
      <c r="C2547"/>
    </row>
    <row r="2548" spans="3:3">
      <c r="C2548"/>
    </row>
    <row r="2549" spans="3:3">
      <c r="C2549"/>
    </row>
    <row r="2550" spans="3:3">
      <c r="C2550"/>
    </row>
    <row r="2551" spans="3:3">
      <c r="C2551"/>
    </row>
    <row r="2552" spans="3:3">
      <c r="C2552"/>
    </row>
    <row r="2553" spans="3:3">
      <c r="C2553"/>
    </row>
    <row r="2554" spans="3:3">
      <c r="C2554"/>
    </row>
    <row r="2555" spans="3:3">
      <c r="C2555"/>
    </row>
    <row r="2556" spans="3:3">
      <c r="C2556"/>
    </row>
    <row r="2557" spans="3:3">
      <c r="C2557"/>
    </row>
    <row r="2558" spans="3:3">
      <c r="C2558"/>
    </row>
    <row r="2559" spans="3:3">
      <c r="C2559"/>
    </row>
    <row r="2560" spans="3:3">
      <c r="C2560"/>
    </row>
    <row r="2561" spans="3:3">
      <c r="C2561"/>
    </row>
    <row r="2562" spans="3:3">
      <c r="C2562"/>
    </row>
    <row r="2563" spans="3:3">
      <c r="C2563"/>
    </row>
    <row r="2564" spans="3:3">
      <c r="C2564"/>
    </row>
    <row r="2565" spans="3:3">
      <c r="C2565"/>
    </row>
    <row r="2566" spans="3:3">
      <c r="C2566"/>
    </row>
    <row r="2567" spans="3:3">
      <c r="C2567"/>
    </row>
    <row r="2568" spans="3:3">
      <c r="C2568"/>
    </row>
    <row r="2569" spans="3:3">
      <c r="C2569"/>
    </row>
    <row r="2570" spans="3:3">
      <c r="C2570"/>
    </row>
    <row r="2571" spans="3:3">
      <c r="C2571"/>
    </row>
    <row r="2572" spans="3:3">
      <c r="C2572"/>
    </row>
    <row r="2573" spans="3:3">
      <c r="C2573"/>
    </row>
    <row r="2574" spans="3:3">
      <c r="C2574"/>
    </row>
    <row r="2575" spans="3:3">
      <c r="C2575"/>
    </row>
    <row r="2576" spans="3:3">
      <c r="C2576"/>
    </row>
    <row r="2577" spans="3:3">
      <c r="C2577"/>
    </row>
    <row r="2578" spans="3:3">
      <c r="C2578"/>
    </row>
    <row r="2579" spans="3:3">
      <c r="C2579"/>
    </row>
    <row r="2580" spans="3:3">
      <c r="C2580"/>
    </row>
    <row r="2581" spans="3:3">
      <c r="C2581"/>
    </row>
    <row r="2582" spans="3:3">
      <c r="C2582"/>
    </row>
    <row r="2583" spans="3:3">
      <c r="C2583"/>
    </row>
    <row r="2584" spans="3:3">
      <c r="C2584"/>
    </row>
    <row r="2585" spans="3:3">
      <c r="C2585"/>
    </row>
    <row r="2586" spans="3:3">
      <c r="C2586"/>
    </row>
    <row r="2587" spans="3:3">
      <c r="C2587"/>
    </row>
    <row r="2588" spans="3:3">
      <c r="C2588"/>
    </row>
    <row r="2589" spans="3:3">
      <c r="C2589"/>
    </row>
    <row r="2590" spans="3:3">
      <c r="C2590"/>
    </row>
    <row r="2591" spans="3:3">
      <c r="C2591"/>
    </row>
    <row r="2592" spans="3:3">
      <c r="C2592"/>
    </row>
    <row r="2593" spans="3:3">
      <c r="C2593"/>
    </row>
    <row r="2594" spans="3:3">
      <c r="C2594"/>
    </row>
    <row r="2595" spans="3:3">
      <c r="C2595"/>
    </row>
    <row r="2596" spans="3:3">
      <c r="C2596"/>
    </row>
    <row r="2597" spans="3:3">
      <c r="C2597"/>
    </row>
    <row r="2598" spans="3:3">
      <c r="C2598"/>
    </row>
    <row r="2599" spans="3:3">
      <c r="C2599"/>
    </row>
    <row r="2600" spans="3:3">
      <c r="C2600"/>
    </row>
    <row r="2601" spans="3:3">
      <c r="C2601"/>
    </row>
    <row r="2602" spans="3:3">
      <c r="C2602"/>
    </row>
    <row r="2603" spans="3:3">
      <c r="C2603"/>
    </row>
    <row r="2604" spans="3:3">
      <c r="C2604"/>
    </row>
    <row r="2605" spans="3:3">
      <c r="C2605"/>
    </row>
    <row r="2606" spans="3:3">
      <c r="C2606"/>
    </row>
    <row r="2607" spans="3:3">
      <c r="C2607"/>
    </row>
    <row r="2608" spans="3:3">
      <c r="C2608"/>
    </row>
    <row r="2609" spans="3:3">
      <c r="C2609"/>
    </row>
    <row r="2610" spans="3:3">
      <c r="C2610"/>
    </row>
    <row r="2611" spans="3:3">
      <c r="C2611"/>
    </row>
    <row r="2612" spans="3:3">
      <c r="C2612"/>
    </row>
    <row r="2613" spans="3:3">
      <c r="C2613"/>
    </row>
    <row r="2614" spans="3:3">
      <c r="C2614"/>
    </row>
    <row r="2615" spans="3:3">
      <c r="C2615"/>
    </row>
    <row r="2616" spans="3:3">
      <c r="C2616"/>
    </row>
    <row r="2617" spans="3:3">
      <c r="C2617"/>
    </row>
    <row r="2618" spans="3:3">
      <c r="C2618"/>
    </row>
    <row r="2619" spans="3:3">
      <c r="C2619"/>
    </row>
    <row r="2620" spans="3:3">
      <c r="C2620"/>
    </row>
    <row r="2621" spans="3:3">
      <c r="C2621"/>
    </row>
    <row r="2622" spans="3:3">
      <c r="C2622"/>
    </row>
    <row r="2623" spans="3:3">
      <c r="C2623"/>
    </row>
    <row r="2624" spans="3:3">
      <c r="C2624"/>
    </row>
    <row r="2625" spans="3:3">
      <c r="C2625"/>
    </row>
    <row r="2626" spans="3:3">
      <c r="C2626"/>
    </row>
    <row r="2627" spans="3:3">
      <c r="C2627"/>
    </row>
    <row r="2628" spans="3:3">
      <c r="C2628"/>
    </row>
    <row r="2629" spans="3:3">
      <c r="C2629"/>
    </row>
    <row r="2630" spans="3:3">
      <c r="C2630"/>
    </row>
    <row r="2631" spans="3:3">
      <c r="C2631"/>
    </row>
    <row r="2632" spans="3:3">
      <c r="C2632"/>
    </row>
    <row r="2633" spans="3:3">
      <c r="C2633"/>
    </row>
    <row r="2634" spans="3:3">
      <c r="C2634"/>
    </row>
    <row r="2635" spans="3:3">
      <c r="C2635"/>
    </row>
    <row r="2636" spans="3:3">
      <c r="C2636"/>
    </row>
    <row r="2637" spans="3:3">
      <c r="C2637"/>
    </row>
    <row r="2638" spans="3:3">
      <c r="C2638"/>
    </row>
    <row r="2639" spans="3:3">
      <c r="C2639"/>
    </row>
    <row r="2640" spans="3:3">
      <c r="C2640"/>
    </row>
    <row r="2641" spans="3:3">
      <c r="C2641"/>
    </row>
    <row r="2642" spans="3:3">
      <c r="C2642"/>
    </row>
    <row r="2643" spans="3:3">
      <c r="C2643"/>
    </row>
    <row r="2644" spans="3:3">
      <c r="C2644"/>
    </row>
    <row r="2645" spans="3:3">
      <c r="C2645"/>
    </row>
    <row r="2646" spans="3:3">
      <c r="C2646"/>
    </row>
    <row r="2647" spans="3:3">
      <c r="C2647"/>
    </row>
    <row r="2648" spans="3:3">
      <c r="C2648"/>
    </row>
    <row r="2649" spans="3:3">
      <c r="C2649"/>
    </row>
    <row r="2650" spans="3:3">
      <c r="C2650"/>
    </row>
    <row r="2651" spans="3:3">
      <c r="C2651"/>
    </row>
    <row r="2652" spans="3:3">
      <c r="C2652"/>
    </row>
    <row r="2653" spans="3:3">
      <c r="C2653"/>
    </row>
    <row r="2654" spans="3:3">
      <c r="C2654"/>
    </row>
    <row r="2655" spans="3:3">
      <c r="C2655"/>
    </row>
    <row r="2656" spans="3:3">
      <c r="C2656"/>
    </row>
    <row r="2657" spans="3:3">
      <c r="C2657"/>
    </row>
    <row r="2658" spans="3:3">
      <c r="C2658"/>
    </row>
    <row r="2659" spans="3:3">
      <c r="C2659"/>
    </row>
    <row r="2660" spans="3:3">
      <c r="C2660"/>
    </row>
    <row r="2661" spans="3:3">
      <c r="C2661"/>
    </row>
    <row r="2662" spans="3:3">
      <c r="C2662"/>
    </row>
    <row r="2663" spans="3:3">
      <c r="C2663"/>
    </row>
    <row r="2664" spans="3:3">
      <c r="C2664"/>
    </row>
    <row r="2665" spans="3:3">
      <c r="C2665"/>
    </row>
    <row r="2666" spans="3:3">
      <c r="C2666"/>
    </row>
    <row r="2667" spans="3:3">
      <c r="C2667"/>
    </row>
    <row r="2668" spans="3:3">
      <c r="C2668"/>
    </row>
    <row r="2669" spans="3:3">
      <c r="C2669"/>
    </row>
    <row r="2670" spans="3:3">
      <c r="C2670"/>
    </row>
    <row r="2671" spans="3:3">
      <c r="C2671"/>
    </row>
    <row r="2672" spans="3:3">
      <c r="C2672"/>
    </row>
    <row r="2673" spans="3:3">
      <c r="C2673"/>
    </row>
    <row r="2674" spans="3:3">
      <c r="C2674"/>
    </row>
    <row r="2675" spans="3:3">
      <c r="C2675"/>
    </row>
    <row r="2676" spans="3:3">
      <c r="C2676"/>
    </row>
    <row r="2677" spans="3:3">
      <c r="C2677"/>
    </row>
    <row r="2678" spans="3:3">
      <c r="C2678"/>
    </row>
    <row r="2679" spans="3:3">
      <c r="C2679"/>
    </row>
    <row r="2680" spans="3:3">
      <c r="C2680"/>
    </row>
    <row r="2681" spans="3:3">
      <c r="C2681"/>
    </row>
    <row r="2682" spans="3:3">
      <c r="C2682"/>
    </row>
    <row r="2683" spans="3:3">
      <c r="C2683"/>
    </row>
    <row r="2684" spans="3:3">
      <c r="C2684"/>
    </row>
    <row r="2685" spans="3:3">
      <c r="C2685"/>
    </row>
    <row r="2686" spans="3:3">
      <c r="C2686"/>
    </row>
    <row r="2687" spans="3:3">
      <c r="C2687"/>
    </row>
    <row r="2688" spans="3:3">
      <c r="C2688"/>
    </row>
    <row r="2689" spans="3:3">
      <c r="C2689"/>
    </row>
    <row r="2690" spans="3:3">
      <c r="C2690"/>
    </row>
    <row r="2691" spans="3:3">
      <c r="C2691"/>
    </row>
    <row r="2692" spans="3:3">
      <c r="C2692"/>
    </row>
    <row r="2693" spans="3:3">
      <c r="C2693"/>
    </row>
    <row r="2694" spans="3:3">
      <c r="C2694"/>
    </row>
    <row r="2695" spans="3:3">
      <c r="C2695"/>
    </row>
    <row r="2696" spans="3:3">
      <c r="C2696"/>
    </row>
    <row r="2697" spans="3:3">
      <c r="C2697"/>
    </row>
    <row r="2698" spans="3:3">
      <c r="C2698"/>
    </row>
    <row r="2699" spans="3:3">
      <c r="C2699"/>
    </row>
    <row r="2700" spans="3:3">
      <c r="C2700"/>
    </row>
    <row r="2701" spans="3:3">
      <c r="C2701"/>
    </row>
    <row r="2702" spans="3:3">
      <c r="C2702"/>
    </row>
    <row r="2703" spans="3:3">
      <c r="C2703"/>
    </row>
    <row r="2704" spans="3:3">
      <c r="C2704"/>
    </row>
    <row r="2705" spans="3:3">
      <c r="C2705"/>
    </row>
    <row r="2706" spans="3:3">
      <c r="C2706"/>
    </row>
    <row r="2707" spans="3:3">
      <c r="C2707"/>
    </row>
    <row r="2708" spans="3:3">
      <c r="C2708"/>
    </row>
    <row r="2709" spans="3:3">
      <c r="C2709"/>
    </row>
    <row r="2710" spans="3:3">
      <c r="C2710"/>
    </row>
    <row r="2711" spans="3:3">
      <c r="C2711"/>
    </row>
    <row r="2712" spans="3:3">
      <c r="C2712"/>
    </row>
    <row r="2713" spans="3:3">
      <c r="C2713"/>
    </row>
    <row r="2714" spans="3:3">
      <c r="C2714"/>
    </row>
    <row r="2715" spans="3:3">
      <c r="C2715"/>
    </row>
    <row r="2716" spans="3:3">
      <c r="C2716"/>
    </row>
    <row r="2717" spans="3:3">
      <c r="C2717"/>
    </row>
    <row r="2718" spans="3:3">
      <c r="C2718"/>
    </row>
    <row r="2719" spans="3:3">
      <c r="C2719"/>
    </row>
    <row r="2720" spans="3:3">
      <c r="C2720"/>
    </row>
    <row r="2721" spans="3:3">
      <c r="C2721"/>
    </row>
    <row r="2722" spans="3:3">
      <c r="C2722"/>
    </row>
    <row r="2723" spans="3:3">
      <c r="C2723"/>
    </row>
    <row r="2724" spans="3:3">
      <c r="C2724"/>
    </row>
    <row r="2725" spans="3:3">
      <c r="C2725"/>
    </row>
    <row r="2726" spans="3:3">
      <c r="C2726"/>
    </row>
    <row r="2727" spans="3:3">
      <c r="C2727"/>
    </row>
    <row r="2728" spans="3:3">
      <c r="C2728"/>
    </row>
    <row r="2729" spans="3:3">
      <c r="C2729"/>
    </row>
    <row r="2730" spans="3:3">
      <c r="C2730"/>
    </row>
    <row r="2731" spans="3:3">
      <c r="C2731"/>
    </row>
    <row r="2732" spans="3:3">
      <c r="C2732"/>
    </row>
    <row r="2733" spans="3:3">
      <c r="C2733"/>
    </row>
    <row r="2734" spans="3:3">
      <c r="C2734"/>
    </row>
    <row r="2735" spans="3:3">
      <c r="C2735"/>
    </row>
    <row r="2736" spans="3:3">
      <c r="C2736"/>
    </row>
    <row r="2737" spans="3:3">
      <c r="C2737"/>
    </row>
    <row r="2738" spans="3:3">
      <c r="C2738"/>
    </row>
    <row r="2739" spans="3:3">
      <c r="C2739"/>
    </row>
    <row r="2740" spans="3:3">
      <c r="C2740"/>
    </row>
    <row r="2741" spans="3:3">
      <c r="C2741"/>
    </row>
    <row r="2742" spans="3:3">
      <c r="C2742"/>
    </row>
    <row r="2743" spans="3:3">
      <c r="C2743"/>
    </row>
    <row r="2744" spans="3:3">
      <c r="C2744"/>
    </row>
    <row r="2745" spans="3:3">
      <c r="C2745"/>
    </row>
    <row r="2746" spans="3:3">
      <c r="C2746"/>
    </row>
    <row r="2747" spans="3:3">
      <c r="C2747"/>
    </row>
    <row r="2748" spans="3:3">
      <c r="C2748"/>
    </row>
    <row r="2749" spans="3:3">
      <c r="C2749"/>
    </row>
    <row r="2750" spans="3:3">
      <c r="C2750"/>
    </row>
    <row r="2751" spans="3:3">
      <c r="C2751"/>
    </row>
    <row r="2752" spans="3:3">
      <c r="C2752"/>
    </row>
    <row r="2753" spans="3:3">
      <c r="C2753"/>
    </row>
    <row r="2754" spans="3:3">
      <c r="C2754"/>
    </row>
    <row r="2755" spans="3:3">
      <c r="C2755"/>
    </row>
    <row r="2756" spans="3:3">
      <c r="C2756"/>
    </row>
    <row r="2757" spans="3:3">
      <c r="C2757"/>
    </row>
    <row r="2758" spans="3:3">
      <c r="C2758"/>
    </row>
    <row r="2759" spans="3:3">
      <c r="C2759"/>
    </row>
    <row r="2760" spans="3:3">
      <c r="C2760"/>
    </row>
    <row r="2761" spans="3:3">
      <c r="C2761"/>
    </row>
    <row r="2762" spans="3:3">
      <c r="C2762"/>
    </row>
    <row r="2763" spans="3:3">
      <c r="C2763"/>
    </row>
    <row r="2764" spans="3:3">
      <c r="C2764"/>
    </row>
    <row r="2765" spans="3:3">
      <c r="C2765"/>
    </row>
    <row r="2766" spans="3:3">
      <c r="C2766"/>
    </row>
    <row r="2767" spans="3:3">
      <c r="C2767"/>
    </row>
    <row r="2768" spans="3:3">
      <c r="C2768"/>
    </row>
    <row r="2769" spans="3:3">
      <c r="C2769"/>
    </row>
    <row r="2770" spans="3:3">
      <c r="C2770"/>
    </row>
    <row r="2771" spans="3:3">
      <c r="C2771"/>
    </row>
    <row r="2772" spans="3:3">
      <c r="C2772"/>
    </row>
    <row r="2773" spans="3:3">
      <c r="C2773"/>
    </row>
    <row r="2774" spans="3:3">
      <c r="C2774"/>
    </row>
    <row r="2775" spans="3:3">
      <c r="C2775"/>
    </row>
    <row r="2776" spans="3:3">
      <c r="C2776"/>
    </row>
    <row r="2777" spans="3:3">
      <c r="C2777"/>
    </row>
    <row r="2778" spans="3:3">
      <c r="C2778"/>
    </row>
    <row r="2779" spans="3:3">
      <c r="C2779"/>
    </row>
    <row r="2780" spans="3:3">
      <c r="C2780"/>
    </row>
    <row r="2781" spans="3:3">
      <c r="C2781"/>
    </row>
    <row r="2782" spans="3:3">
      <c r="C2782"/>
    </row>
    <row r="2783" spans="3:3">
      <c r="C2783"/>
    </row>
    <row r="2784" spans="3:3">
      <c r="C2784"/>
    </row>
    <row r="2785" spans="3:3">
      <c r="C2785"/>
    </row>
    <row r="2786" spans="3:3">
      <c r="C2786"/>
    </row>
    <row r="2787" spans="3:3">
      <c r="C2787"/>
    </row>
    <row r="2788" spans="3:3">
      <c r="C2788"/>
    </row>
    <row r="2789" spans="3:3">
      <c r="C2789"/>
    </row>
    <row r="2790" spans="3:3">
      <c r="C2790"/>
    </row>
    <row r="2791" spans="3:3">
      <c r="C2791"/>
    </row>
    <row r="2792" spans="3:3">
      <c r="C2792"/>
    </row>
    <row r="2793" spans="3:3">
      <c r="C2793"/>
    </row>
    <row r="2794" spans="3:3">
      <c r="C2794"/>
    </row>
    <row r="2795" spans="3:3">
      <c r="C2795"/>
    </row>
    <row r="2796" spans="3:3">
      <c r="C2796"/>
    </row>
    <row r="2797" spans="3:3">
      <c r="C2797"/>
    </row>
    <row r="2798" spans="3:3">
      <c r="C2798"/>
    </row>
    <row r="2799" spans="3:3">
      <c r="C2799"/>
    </row>
    <row r="2800" spans="3:3">
      <c r="C2800"/>
    </row>
    <row r="2801" spans="3:3">
      <c r="C2801"/>
    </row>
    <row r="2802" spans="3:3">
      <c r="C2802"/>
    </row>
    <row r="2803" spans="3:3">
      <c r="C2803"/>
    </row>
    <row r="2804" spans="3:3">
      <c r="C2804"/>
    </row>
    <row r="2805" spans="3:3">
      <c r="C2805"/>
    </row>
    <row r="2806" spans="3:3">
      <c r="C2806"/>
    </row>
    <row r="2807" spans="3:3">
      <c r="C2807"/>
    </row>
    <row r="2808" spans="3:3">
      <c r="C2808"/>
    </row>
    <row r="2809" spans="3:3">
      <c r="C2809"/>
    </row>
    <row r="2810" spans="3:3">
      <c r="C2810"/>
    </row>
    <row r="2811" spans="3:3">
      <c r="C2811"/>
    </row>
    <row r="2812" spans="3:3">
      <c r="C2812"/>
    </row>
    <row r="2813" spans="3:3">
      <c r="C2813"/>
    </row>
    <row r="2814" spans="3:3">
      <c r="C2814"/>
    </row>
    <row r="2815" spans="3:3">
      <c r="C2815"/>
    </row>
    <row r="2816" spans="3:3">
      <c r="C2816"/>
    </row>
    <row r="2817" spans="3:3">
      <c r="C2817"/>
    </row>
    <row r="2818" spans="3:3">
      <c r="C2818"/>
    </row>
    <row r="2819" spans="3:3">
      <c r="C2819"/>
    </row>
    <row r="2820" spans="3:3">
      <c r="C2820"/>
    </row>
    <row r="2821" spans="3:3">
      <c r="C2821"/>
    </row>
    <row r="2822" spans="3:3">
      <c r="C2822"/>
    </row>
    <row r="2823" spans="3:3">
      <c r="C2823"/>
    </row>
    <row r="2824" spans="3:3">
      <c r="C2824"/>
    </row>
    <row r="2825" spans="3:3">
      <c r="C2825"/>
    </row>
    <row r="2826" spans="3:3">
      <c r="C2826"/>
    </row>
    <row r="2827" spans="3:3">
      <c r="C2827"/>
    </row>
    <row r="2828" spans="3:3">
      <c r="C2828"/>
    </row>
    <row r="2829" spans="3:3">
      <c r="C2829"/>
    </row>
    <row r="2830" spans="3:3">
      <c r="C2830"/>
    </row>
    <row r="2831" spans="3:3">
      <c r="C2831"/>
    </row>
    <row r="2832" spans="3:3">
      <c r="C2832"/>
    </row>
    <row r="2833" spans="3:3">
      <c r="C2833"/>
    </row>
    <row r="2834" spans="3:3">
      <c r="C2834"/>
    </row>
    <row r="2835" spans="3:3">
      <c r="C2835"/>
    </row>
    <row r="2836" spans="3:3">
      <c r="C2836"/>
    </row>
    <row r="2837" spans="3:3">
      <c r="C2837"/>
    </row>
    <row r="2838" spans="3:3">
      <c r="C2838"/>
    </row>
    <row r="2839" spans="3:3">
      <c r="C2839"/>
    </row>
    <row r="2840" spans="3:3">
      <c r="C2840"/>
    </row>
    <row r="2841" spans="3:3">
      <c r="C2841"/>
    </row>
    <row r="2842" spans="3:3">
      <c r="C2842"/>
    </row>
    <row r="2843" spans="3:3">
      <c r="C2843"/>
    </row>
    <row r="2844" spans="3:3">
      <c r="C2844"/>
    </row>
    <row r="2845" spans="3:3">
      <c r="C2845"/>
    </row>
    <row r="2846" spans="3:3">
      <c r="C2846"/>
    </row>
    <row r="2847" spans="3:3">
      <c r="C2847"/>
    </row>
    <row r="2848" spans="3:3">
      <c r="C2848"/>
    </row>
    <row r="2849" spans="3:3">
      <c r="C2849"/>
    </row>
    <row r="2850" spans="3:3">
      <c r="C2850"/>
    </row>
    <row r="2851" spans="3:3">
      <c r="C2851"/>
    </row>
    <row r="2852" spans="3:3">
      <c r="C2852"/>
    </row>
    <row r="2853" spans="3:3">
      <c r="C2853"/>
    </row>
    <row r="2854" spans="3:3">
      <c r="C2854"/>
    </row>
    <row r="2855" spans="3:3">
      <c r="C2855"/>
    </row>
    <row r="2856" spans="3:3">
      <c r="C2856"/>
    </row>
    <row r="2857" spans="3:3">
      <c r="C2857"/>
    </row>
    <row r="2858" spans="3:3">
      <c r="C2858"/>
    </row>
    <row r="2859" spans="3:3">
      <c r="C2859"/>
    </row>
    <row r="2860" spans="3:3">
      <c r="C2860"/>
    </row>
    <row r="2861" spans="3:3">
      <c r="C2861"/>
    </row>
    <row r="2862" spans="3:3">
      <c r="C2862"/>
    </row>
    <row r="2863" spans="3:3">
      <c r="C2863"/>
    </row>
    <row r="2864" spans="3:3">
      <c r="C2864"/>
    </row>
    <row r="2865" spans="3:3">
      <c r="C2865"/>
    </row>
    <row r="2866" spans="3:3">
      <c r="C2866"/>
    </row>
    <row r="2867" spans="3:3">
      <c r="C2867"/>
    </row>
    <row r="2868" spans="3:3">
      <c r="C2868"/>
    </row>
    <row r="2869" spans="3:3">
      <c r="C2869"/>
    </row>
    <row r="2870" spans="3:3">
      <c r="C2870"/>
    </row>
    <row r="2871" spans="3:3">
      <c r="C2871"/>
    </row>
    <row r="2872" spans="3:3">
      <c r="C2872"/>
    </row>
    <row r="2873" spans="3:3">
      <c r="C2873"/>
    </row>
    <row r="2874" spans="3:3">
      <c r="C2874"/>
    </row>
    <row r="2875" spans="3:3">
      <c r="C2875"/>
    </row>
    <row r="2876" spans="3:3">
      <c r="C2876"/>
    </row>
    <row r="2877" spans="3:3">
      <c r="C2877"/>
    </row>
    <row r="2878" spans="3:3">
      <c r="C2878"/>
    </row>
    <row r="2879" spans="3:3">
      <c r="C2879"/>
    </row>
    <row r="2880" spans="3:3">
      <c r="C2880"/>
    </row>
    <row r="2881" spans="3:3">
      <c r="C2881"/>
    </row>
    <row r="2882" spans="3:3">
      <c r="C2882"/>
    </row>
    <row r="2883" spans="3:3">
      <c r="C2883"/>
    </row>
    <row r="2884" spans="3:3">
      <c r="C2884"/>
    </row>
    <row r="2885" spans="3:3">
      <c r="C2885"/>
    </row>
    <row r="2886" spans="3:3">
      <c r="C2886"/>
    </row>
    <row r="2887" spans="3:3">
      <c r="C2887"/>
    </row>
    <row r="2888" spans="3:3">
      <c r="C2888"/>
    </row>
    <row r="2889" spans="3:3">
      <c r="C2889"/>
    </row>
    <row r="2890" spans="3:3">
      <c r="C2890"/>
    </row>
    <row r="2891" spans="3:3">
      <c r="C2891"/>
    </row>
    <row r="2892" spans="3:3">
      <c r="C2892"/>
    </row>
    <row r="2893" spans="3:3">
      <c r="C2893"/>
    </row>
    <row r="2894" spans="3:3">
      <c r="C2894"/>
    </row>
    <row r="2895" spans="3:3">
      <c r="C2895"/>
    </row>
    <row r="2896" spans="3:3">
      <c r="C2896"/>
    </row>
    <row r="2897" spans="3:3">
      <c r="C2897"/>
    </row>
    <row r="2898" spans="3:3">
      <c r="C2898"/>
    </row>
    <row r="2899" spans="3:3">
      <c r="C2899"/>
    </row>
    <row r="2900" spans="3:3">
      <c r="C2900"/>
    </row>
    <row r="2901" spans="3:3">
      <c r="C2901"/>
    </row>
    <row r="2902" spans="3:3">
      <c r="C2902"/>
    </row>
    <row r="2903" spans="3:3">
      <c r="C2903"/>
    </row>
    <row r="2904" spans="3:3">
      <c r="C2904"/>
    </row>
    <row r="2905" spans="3:3">
      <c r="C2905"/>
    </row>
    <row r="2906" spans="3:3">
      <c r="C2906"/>
    </row>
    <row r="2907" spans="3:3">
      <c r="C2907"/>
    </row>
    <row r="2908" spans="3:3">
      <c r="C2908"/>
    </row>
    <row r="2909" spans="3:3">
      <c r="C2909"/>
    </row>
    <row r="2910" spans="3:3">
      <c r="C2910"/>
    </row>
    <row r="2911" spans="3:3">
      <c r="C2911"/>
    </row>
    <row r="2912" spans="3:3">
      <c r="C2912"/>
    </row>
    <row r="2913" spans="3:3">
      <c r="C2913"/>
    </row>
    <row r="2914" spans="3:3">
      <c r="C2914"/>
    </row>
    <row r="2915" spans="3:3">
      <c r="C2915"/>
    </row>
    <row r="2916" spans="3:3">
      <c r="C2916"/>
    </row>
    <row r="2917" spans="3:3">
      <c r="C2917"/>
    </row>
    <row r="2918" spans="3:3">
      <c r="C2918"/>
    </row>
    <row r="2919" spans="3:3">
      <c r="C2919"/>
    </row>
    <row r="2920" spans="3:3">
      <c r="C2920"/>
    </row>
    <row r="2921" spans="3:3">
      <c r="C2921"/>
    </row>
    <row r="2922" spans="3:3">
      <c r="C2922"/>
    </row>
    <row r="2923" spans="3:3">
      <c r="C2923"/>
    </row>
    <row r="2924" spans="3:3">
      <c r="C2924"/>
    </row>
    <row r="2925" spans="3:3">
      <c r="C2925"/>
    </row>
    <row r="2926" spans="3:3">
      <c r="C2926"/>
    </row>
    <row r="2927" spans="3:3">
      <c r="C2927"/>
    </row>
    <row r="2928" spans="3:3">
      <c r="C2928"/>
    </row>
    <row r="2929" spans="3:3">
      <c r="C2929"/>
    </row>
    <row r="2930" spans="3:3">
      <c r="C2930"/>
    </row>
    <row r="2931" spans="3:3">
      <c r="C2931"/>
    </row>
    <row r="2932" spans="3:3">
      <c r="C2932"/>
    </row>
    <row r="2933" spans="3:3">
      <c r="C2933"/>
    </row>
    <row r="2934" spans="3:3">
      <c r="C2934"/>
    </row>
    <row r="2935" spans="3:3">
      <c r="C2935"/>
    </row>
    <row r="2936" spans="3:3">
      <c r="C2936"/>
    </row>
    <row r="2937" spans="3:3">
      <c r="C2937"/>
    </row>
    <row r="2938" spans="3:3">
      <c r="C2938"/>
    </row>
    <row r="2939" spans="3:3">
      <c r="C2939"/>
    </row>
    <row r="2940" spans="3:3">
      <c r="C2940"/>
    </row>
    <row r="2941" spans="3:3">
      <c r="C2941"/>
    </row>
    <row r="2942" spans="3:3">
      <c r="C2942"/>
    </row>
    <row r="2943" spans="3:3">
      <c r="C2943"/>
    </row>
    <row r="2944" spans="3:3">
      <c r="C2944"/>
    </row>
    <row r="2945" spans="3:3">
      <c r="C2945"/>
    </row>
    <row r="2946" spans="3:3">
      <c r="C2946"/>
    </row>
    <row r="2947" spans="3:3">
      <c r="C2947"/>
    </row>
    <row r="2948" spans="3:3">
      <c r="C2948"/>
    </row>
    <row r="2949" spans="3:3">
      <c r="C2949"/>
    </row>
    <row r="2950" spans="3:3">
      <c r="C2950"/>
    </row>
    <row r="2951" spans="3:3">
      <c r="C2951"/>
    </row>
    <row r="2952" spans="3:3">
      <c r="C2952"/>
    </row>
    <row r="2953" spans="3:3">
      <c r="C2953"/>
    </row>
    <row r="2954" spans="3:3">
      <c r="C2954"/>
    </row>
    <row r="2955" spans="3:3">
      <c r="C2955"/>
    </row>
    <row r="2956" spans="3:3">
      <c r="C2956"/>
    </row>
    <row r="2957" spans="3:3">
      <c r="C2957"/>
    </row>
    <row r="2958" spans="3:3">
      <c r="C2958"/>
    </row>
    <row r="2959" spans="3:3">
      <c r="C2959"/>
    </row>
    <row r="2960" spans="3:3">
      <c r="C2960"/>
    </row>
    <row r="2961" spans="3:3">
      <c r="C2961"/>
    </row>
    <row r="2962" spans="3:3">
      <c r="C2962"/>
    </row>
    <row r="2963" spans="3:3">
      <c r="C2963"/>
    </row>
    <row r="2964" spans="3:3">
      <c r="C2964"/>
    </row>
    <row r="2965" spans="3:3">
      <c r="C2965"/>
    </row>
    <row r="2966" spans="3:3">
      <c r="C2966"/>
    </row>
    <row r="2967" spans="3:3">
      <c r="C2967"/>
    </row>
    <row r="2968" spans="3:3">
      <c r="C2968"/>
    </row>
    <row r="2969" spans="3:3">
      <c r="C2969"/>
    </row>
    <row r="2970" spans="3:3">
      <c r="C2970"/>
    </row>
    <row r="2971" spans="3:3">
      <c r="C2971"/>
    </row>
    <row r="2972" spans="3:3">
      <c r="C2972"/>
    </row>
    <row r="2973" spans="3:3">
      <c r="C2973"/>
    </row>
    <row r="2974" spans="3:3">
      <c r="C2974"/>
    </row>
    <row r="2975" spans="3:3">
      <c r="C2975"/>
    </row>
    <row r="2976" spans="3:3">
      <c r="C2976"/>
    </row>
    <row r="2977" spans="3:3">
      <c r="C2977"/>
    </row>
    <row r="2978" spans="3:3">
      <c r="C2978"/>
    </row>
    <row r="2979" spans="3:3">
      <c r="C2979"/>
    </row>
    <row r="2980" spans="3:3">
      <c r="C2980"/>
    </row>
    <row r="2981" spans="3:3">
      <c r="C2981"/>
    </row>
    <row r="2982" spans="3:3">
      <c r="C2982"/>
    </row>
    <row r="2983" spans="3:3">
      <c r="C2983"/>
    </row>
    <row r="2984" spans="3:3">
      <c r="C2984"/>
    </row>
    <row r="2985" spans="3:3">
      <c r="C2985"/>
    </row>
    <row r="2986" spans="3:3">
      <c r="C2986"/>
    </row>
    <row r="2987" spans="3:3">
      <c r="C2987"/>
    </row>
    <row r="2988" spans="3:3">
      <c r="C2988"/>
    </row>
    <row r="2989" spans="3:3">
      <c r="C2989"/>
    </row>
    <row r="2990" spans="3:3">
      <c r="C2990"/>
    </row>
    <row r="2991" spans="3:3">
      <c r="C2991"/>
    </row>
    <row r="2992" spans="3:3">
      <c r="C2992"/>
    </row>
    <row r="2993" spans="3:3">
      <c r="C2993"/>
    </row>
    <row r="2994" spans="3:3">
      <c r="C2994"/>
    </row>
    <row r="2995" spans="3:3">
      <c r="C2995"/>
    </row>
    <row r="2996" spans="3:3">
      <c r="C2996"/>
    </row>
    <row r="2997" spans="3:3">
      <c r="C2997"/>
    </row>
    <row r="2998" spans="3:3">
      <c r="C2998"/>
    </row>
    <row r="2999" spans="3:3">
      <c r="C2999"/>
    </row>
    <row r="3000" spans="3:3">
      <c r="C3000"/>
    </row>
    <row r="3001" spans="3:3">
      <c r="C3001"/>
    </row>
    <row r="3002" spans="3:3">
      <c r="C3002"/>
    </row>
    <row r="3003" spans="3:3">
      <c r="C3003"/>
    </row>
    <row r="3004" spans="3:3">
      <c r="C3004"/>
    </row>
    <row r="3005" spans="3:3">
      <c r="C3005"/>
    </row>
    <row r="3006" spans="3:3">
      <c r="C3006"/>
    </row>
    <row r="3007" spans="3:3">
      <c r="C3007"/>
    </row>
    <row r="3008" spans="3:3">
      <c r="C3008"/>
    </row>
    <row r="3009" spans="3:3">
      <c r="C3009"/>
    </row>
    <row r="3010" spans="3:3">
      <c r="C3010"/>
    </row>
    <row r="3011" spans="3:3">
      <c r="C3011"/>
    </row>
    <row r="3012" spans="3:3">
      <c r="C3012"/>
    </row>
    <row r="3013" spans="3:3">
      <c r="C3013"/>
    </row>
    <row r="3014" spans="3:3">
      <c r="C3014"/>
    </row>
    <row r="3015" spans="3:3">
      <c r="C3015"/>
    </row>
    <row r="3016" spans="3:3">
      <c r="C3016"/>
    </row>
    <row r="3017" spans="3:3">
      <c r="C3017"/>
    </row>
    <row r="3018" spans="3:3">
      <c r="C3018"/>
    </row>
    <row r="3019" spans="3:3">
      <c r="C3019"/>
    </row>
    <row r="3020" spans="3:3">
      <c r="C3020"/>
    </row>
    <row r="3021" spans="3:3">
      <c r="C3021"/>
    </row>
    <row r="3022" spans="3:3">
      <c r="C3022"/>
    </row>
    <row r="3023" spans="3:3">
      <c r="C3023"/>
    </row>
    <row r="3024" spans="3:3">
      <c r="C3024"/>
    </row>
    <row r="3025" spans="3:3">
      <c r="C3025"/>
    </row>
    <row r="3026" spans="3:3">
      <c r="C3026"/>
    </row>
    <row r="3027" spans="3:3">
      <c r="C3027"/>
    </row>
    <row r="3028" spans="3:3">
      <c r="C3028"/>
    </row>
    <row r="3029" spans="3:3">
      <c r="C3029"/>
    </row>
    <row r="3030" spans="3:3">
      <c r="C3030"/>
    </row>
    <row r="3031" spans="3:3">
      <c r="C3031"/>
    </row>
    <row r="3032" spans="3:3">
      <c r="C3032"/>
    </row>
    <row r="3033" spans="3:3">
      <c r="C3033"/>
    </row>
    <row r="3034" spans="3:3">
      <c r="C3034"/>
    </row>
    <row r="3035" spans="3:3">
      <c r="C3035"/>
    </row>
    <row r="3036" spans="3:3">
      <c r="C3036"/>
    </row>
    <row r="3037" spans="3:3">
      <c r="C3037"/>
    </row>
    <row r="3038" spans="3:3">
      <c r="C3038"/>
    </row>
    <row r="3039" spans="3:3">
      <c r="C3039"/>
    </row>
    <row r="3040" spans="3:3">
      <c r="C3040"/>
    </row>
    <row r="3041" spans="3:3">
      <c r="C3041"/>
    </row>
    <row r="3042" spans="3:3">
      <c r="C3042"/>
    </row>
    <row r="3043" spans="3:3">
      <c r="C3043"/>
    </row>
    <row r="3044" spans="3:3">
      <c r="C3044"/>
    </row>
    <row r="3045" spans="3:3">
      <c r="C3045"/>
    </row>
    <row r="3046" spans="3:3">
      <c r="C3046"/>
    </row>
    <row r="3047" spans="3:3">
      <c r="C3047"/>
    </row>
    <row r="3048" spans="3:3">
      <c r="C3048"/>
    </row>
    <row r="3049" spans="3:3">
      <c r="C3049"/>
    </row>
    <row r="3050" spans="3:3">
      <c r="C3050"/>
    </row>
    <row r="3051" spans="3:3">
      <c r="C3051"/>
    </row>
    <row r="3052" spans="3:3">
      <c r="C3052"/>
    </row>
    <row r="3053" spans="3:3">
      <c r="C3053"/>
    </row>
    <row r="3054" spans="3:3">
      <c r="C3054"/>
    </row>
    <row r="3055" spans="3:3">
      <c r="C3055"/>
    </row>
    <row r="3056" spans="3:3">
      <c r="C3056"/>
    </row>
    <row r="3057" spans="3:3">
      <c r="C3057"/>
    </row>
    <row r="3058" spans="3:3">
      <c r="C3058"/>
    </row>
    <row r="3059" spans="3:3">
      <c r="C3059"/>
    </row>
    <row r="3060" spans="3:3">
      <c r="C3060"/>
    </row>
    <row r="3061" spans="3:3">
      <c r="C3061"/>
    </row>
    <row r="3062" spans="3:3">
      <c r="C3062"/>
    </row>
    <row r="3063" spans="3:3">
      <c r="C3063"/>
    </row>
    <row r="3064" spans="3:3">
      <c r="C3064"/>
    </row>
    <row r="3065" spans="3:3">
      <c r="C3065"/>
    </row>
    <row r="3066" spans="3:3">
      <c r="C3066"/>
    </row>
    <row r="3067" spans="3:3">
      <c r="C3067"/>
    </row>
    <row r="3068" spans="3:3">
      <c r="C3068"/>
    </row>
    <row r="3069" spans="3:3">
      <c r="C3069"/>
    </row>
    <row r="3070" spans="3:3">
      <c r="C3070"/>
    </row>
    <row r="3071" spans="3:3">
      <c r="C3071"/>
    </row>
    <row r="3072" spans="3:3">
      <c r="C3072"/>
    </row>
    <row r="3073" spans="3:3">
      <c r="C3073"/>
    </row>
    <row r="3074" spans="3:3">
      <c r="C3074"/>
    </row>
    <row r="3075" spans="3:3">
      <c r="C3075"/>
    </row>
    <row r="3076" spans="3:3">
      <c r="C3076"/>
    </row>
    <row r="3077" spans="3:3">
      <c r="C3077"/>
    </row>
    <row r="3078" spans="3:3">
      <c r="C3078"/>
    </row>
    <row r="3079" spans="3:3">
      <c r="C3079"/>
    </row>
    <row r="3080" spans="3:3">
      <c r="C3080"/>
    </row>
    <row r="3081" spans="3:3">
      <c r="C3081"/>
    </row>
    <row r="3082" spans="3:3">
      <c r="C3082"/>
    </row>
    <row r="3083" spans="3:3">
      <c r="C3083"/>
    </row>
    <row r="3084" spans="3:3">
      <c r="C3084"/>
    </row>
    <row r="3085" spans="3:3">
      <c r="C3085"/>
    </row>
    <row r="3086" spans="3:3">
      <c r="C3086"/>
    </row>
    <row r="3087" spans="3:3">
      <c r="C3087"/>
    </row>
    <row r="3088" spans="3:3">
      <c r="C3088"/>
    </row>
    <row r="3089" spans="3:3">
      <c r="C3089"/>
    </row>
    <row r="3090" spans="3:3">
      <c r="C3090"/>
    </row>
    <row r="3091" spans="3:3">
      <c r="C3091"/>
    </row>
    <row r="3092" spans="3:3">
      <c r="C3092"/>
    </row>
    <row r="3093" spans="3:3">
      <c r="C3093"/>
    </row>
    <row r="3094" spans="3:3">
      <c r="C3094"/>
    </row>
    <row r="3095" spans="3:3">
      <c r="C3095"/>
    </row>
    <row r="3096" spans="3:3">
      <c r="C3096"/>
    </row>
    <row r="3097" spans="3:3">
      <c r="C3097"/>
    </row>
    <row r="3098" spans="3:3">
      <c r="C3098"/>
    </row>
    <row r="3099" spans="3:3">
      <c r="C3099"/>
    </row>
    <row r="3100" spans="3:3">
      <c r="C3100"/>
    </row>
    <row r="3101" spans="3:3">
      <c r="C3101"/>
    </row>
    <row r="3102" spans="3:3">
      <c r="C3102"/>
    </row>
    <row r="3103" spans="3:3">
      <c r="C3103"/>
    </row>
    <row r="3104" spans="3:3">
      <c r="C3104"/>
    </row>
    <row r="3105" spans="3:3">
      <c r="C3105"/>
    </row>
    <row r="3106" spans="3:3">
      <c r="C3106"/>
    </row>
    <row r="3107" spans="3:3">
      <c r="C3107"/>
    </row>
    <row r="3108" spans="3:3">
      <c r="C3108"/>
    </row>
    <row r="3109" spans="3:3">
      <c r="C3109"/>
    </row>
    <row r="3110" spans="3:3">
      <c r="C3110"/>
    </row>
    <row r="3111" spans="3:3">
      <c r="C3111"/>
    </row>
    <row r="3112" spans="3:3">
      <c r="C3112"/>
    </row>
    <row r="3113" spans="3:3">
      <c r="C3113"/>
    </row>
    <row r="3114" spans="3:3">
      <c r="C3114"/>
    </row>
    <row r="3115" spans="3:3">
      <c r="C3115"/>
    </row>
    <row r="3116" spans="3:3">
      <c r="C3116"/>
    </row>
    <row r="3117" spans="3:3">
      <c r="C3117"/>
    </row>
    <row r="3118" spans="3:3">
      <c r="C3118"/>
    </row>
    <row r="3119" spans="3:3">
      <c r="C3119"/>
    </row>
    <row r="3120" spans="3:3">
      <c r="C3120"/>
    </row>
    <row r="3121" spans="3:3">
      <c r="C3121"/>
    </row>
    <row r="3122" spans="3:3">
      <c r="C3122"/>
    </row>
    <row r="3123" spans="3:3">
      <c r="C3123"/>
    </row>
    <row r="3124" spans="3:3">
      <c r="C3124"/>
    </row>
    <row r="3125" spans="3:3">
      <c r="C3125"/>
    </row>
    <row r="3126" spans="3:3">
      <c r="C3126"/>
    </row>
    <row r="3127" spans="3:3">
      <c r="C3127"/>
    </row>
    <row r="3128" spans="3:3">
      <c r="C3128"/>
    </row>
    <row r="3129" spans="3:3">
      <c r="C3129"/>
    </row>
    <row r="3130" spans="3:3">
      <c r="C3130"/>
    </row>
    <row r="3131" spans="3:3">
      <c r="C3131"/>
    </row>
    <row r="3132" spans="3:3">
      <c r="C3132"/>
    </row>
    <row r="3133" spans="3:3">
      <c r="C3133"/>
    </row>
    <row r="3134" spans="3:3">
      <c r="C3134"/>
    </row>
    <row r="3135" spans="3:3">
      <c r="C3135"/>
    </row>
    <row r="3136" spans="3:3">
      <c r="C3136"/>
    </row>
    <row r="3137" spans="3:3">
      <c r="C3137"/>
    </row>
    <row r="3138" spans="3:3">
      <c r="C3138"/>
    </row>
    <row r="3139" spans="3:3">
      <c r="C3139"/>
    </row>
    <row r="3140" spans="3:3">
      <c r="C3140"/>
    </row>
    <row r="3141" spans="3:3">
      <c r="C3141"/>
    </row>
    <row r="3142" spans="3:3">
      <c r="C3142"/>
    </row>
    <row r="3143" spans="3:3">
      <c r="C3143"/>
    </row>
    <row r="3144" spans="3:3">
      <c r="C3144"/>
    </row>
    <row r="3145" spans="3:3">
      <c r="C3145"/>
    </row>
    <row r="3146" spans="3:3">
      <c r="C3146"/>
    </row>
    <row r="3147" spans="3:3">
      <c r="C3147"/>
    </row>
    <row r="3148" spans="3:3">
      <c r="C3148"/>
    </row>
    <row r="3149" spans="3:3">
      <c r="C3149"/>
    </row>
    <row r="3150" spans="3:3">
      <c r="C3150"/>
    </row>
    <row r="3151" spans="3:3">
      <c r="C3151"/>
    </row>
    <row r="3152" spans="3:3">
      <c r="C3152"/>
    </row>
    <row r="3153" spans="3:3">
      <c r="C3153"/>
    </row>
    <row r="3154" spans="3:3">
      <c r="C3154"/>
    </row>
    <row r="3155" spans="3:3">
      <c r="C3155"/>
    </row>
    <row r="3156" spans="3:3">
      <c r="C3156"/>
    </row>
    <row r="3157" spans="3:3">
      <c r="C3157"/>
    </row>
    <row r="3158" spans="3:3">
      <c r="C3158"/>
    </row>
    <row r="3159" spans="3:3">
      <c r="C3159"/>
    </row>
    <row r="3160" spans="3:3">
      <c r="C3160"/>
    </row>
    <row r="3161" spans="3:3">
      <c r="C3161"/>
    </row>
    <row r="3162" spans="3:3">
      <c r="C3162"/>
    </row>
    <row r="3163" spans="3:3">
      <c r="C3163"/>
    </row>
    <row r="3164" spans="3:3">
      <c r="C3164"/>
    </row>
    <row r="3165" spans="3:3">
      <c r="C3165"/>
    </row>
    <row r="3166" spans="3:3">
      <c r="C3166"/>
    </row>
    <row r="3167" spans="3:3">
      <c r="C3167"/>
    </row>
    <row r="3168" spans="3:3">
      <c r="C3168"/>
    </row>
    <row r="3169" spans="3:3">
      <c r="C3169"/>
    </row>
    <row r="3170" spans="3:3">
      <c r="C3170"/>
    </row>
    <row r="3171" spans="3:3">
      <c r="C3171"/>
    </row>
    <row r="3172" spans="3:3">
      <c r="C3172"/>
    </row>
    <row r="3173" spans="3:3">
      <c r="C3173"/>
    </row>
    <row r="3174" spans="3:3">
      <c r="C3174"/>
    </row>
    <row r="3175" spans="3:3">
      <c r="C3175"/>
    </row>
    <row r="3176" spans="3:3">
      <c r="C3176"/>
    </row>
    <row r="3177" spans="3:3">
      <c r="C3177"/>
    </row>
    <row r="3178" spans="3:3">
      <c r="C3178"/>
    </row>
    <row r="3179" spans="3:3">
      <c r="C3179"/>
    </row>
    <row r="3180" spans="3:3">
      <c r="C3180"/>
    </row>
    <row r="3181" spans="3:3">
      <c r="C3181"/>
    </row>
    <row r="3182" spans="3:3">
      <c r="C3182"/>
    </row>
    <row r="3183" spans="3:3">
      <c r="C3183"/>
    </row>
    <row r="3184" spans="3:3">
      <c r="C3184"/>
    </row>
    <row r="3185" spans="3:3">
      <c r="C3185"/>
    </row>
    <row r="3186" spans="3:3">
      <c r="C3186"/>
    </row>
    <row r="3187" spans="3:3">
      <c r="C3187"/>
    </row>
    <row r="3188" spans="3:3">
      <c r="C3188"/>
    </row>
    <row r="3189" spans="3:3">
      <c r="C3189"/>
    </row>
    <row r="3190" spans="3:3">
      <c r="C3190"/>
    </row>
    <row r="3191" spans="3:3">
      <c r="C3191"/>
    </row>
    <row r="3192" spans="3:3">
      <c r="C3192"/>
    </row>
    <row r="3193" spans="3:3">
      <c r="C3193"/>
    </row>
    <row r="3194" spans="3:3">
      <c r="C3194"/>
    </row>
    <row r="3195" spans="3:3">
      <c r="C3195"/>
    </row>
    <row r="3196" spans="3:3">
      <c r="C3196"/>
    </row>
    <row r="3197" spans="3:3">
      <c r="C3197"/>
    </row>
    <row r="3198" spans="3:3">
      <c r="C3198"/>
    </row>
    <row r="3199" spans="3:3">
      <c r="C3199"/>
    </row>
    <row r="3200" spans="3:3">
      <c r="C3200"/>
    </row>
    <row r="3201" spans="3:3">
      <c r="C3201"/>
    </row>
    <row r="3202" spans="3:3">
      <c r="C3202"/>
    </row>
    <row r="3203" spans="3:3">
      <c r="C3203"/>
    </row>
    <row r="3204" spans="3:3">
      <c r="C3204"/>
    </row>
    <row r="3205" spans="3:3">
      <c r="C3205"/>
    </row>
    <row r="3206" spans="3:3">
      <c r="C3206"/>
    </row>
    <row r="3207" spans="3:3">
      <c r="C3207"/>
    </row>
    <row r="3208" spans="3:3">
      <c r="C3208"/>
    </row>
    <row r="3209" spans="3:3">
      <c r="C3209"/>
    </row>
    <row r="3210" spans="3:3">
      <c r="C3210"/>
    </row>
    <row r="3211" spans="3:3">
      <c r="C3211"/>
    </row>
    <row r="3212" spans="3:3">
      <c r="C3212"/>
    </row>
    <row r="3213" spans="3:3">
      <c r="C3213"/>
    </row>
    <row r="3214" spans="3:3">
      <c r="C3214"/>
    </row>
    <row r="3215" spans="3:3">
      <c r="C3215"/>
    </row>
    <row r="3216" spans="3:3">
      <c r="C3216"/>
    </row>
    <row r="3217" spans="3:3">
      <c r="C3217"/>
    </row>
    <row r="3218" spans="3:3">
      <c r="C3218"/>
    </row>
    <row r="3219" spans="3:3">
      <c r="C3219"/>
    </row>
    <row r="3220" spans="3:3">
      <c r="C3220"/>
    </row>
    <row r="3221" spans="3:3">
      <c r="C3221"/>
    </row>
    <row r="3222" spans="3:3">
      <c r="C3222"/>
    </row>
    <row r="3223" spans="3:3">
      <c r="C3223"/>
    </row>
    <row r="3224" spans="3:3">
      <c r="C3224"/>
    </row>
    <row r="3225" spans="3:3">
      <c r="C3225"/>
    </row>
    <row r="3226" spans="3:3">
      <c r="C3226"/>
    </row>
    <row r="3227" spans="3:3">
      <c r="C3227"/>
    </row>
    <row r="3228" spans="3:3">
      <c r="C3228"/>
    </row>
    <row r="3229" spans="3:3">
      <c r="C3229"/>
    </row>
    <row r="3230" spans="3:3">
      <c r="C3230"/>
    </row>
    <row r="3231" spans="3:3">
      <c r="C3231"/>
    </row>
    <row r="3232" spans="3:3">
      <c r="C3232"/>
    </row>
    <row r="3233" spans="3:3">
      <c r="C3233"/>
    </row>
    <row r="3234" spans="3:3">
      <c r="C3234"/>
    </row>
    <row r="3235" spans="3:3">
      <c r="C3235"/>
    </row>
    <row r="3236" spans="3:3">
      <c r="C3236"/>
    </row>
    <row r="3237" spans="3:3">
      <c r="C3237"/>
    </row>
    <row r="3238" spans="3:3">
      <c r="C3238"/>
    </row>
    <row r="3239" spans="3:3">
      <c r="C3239"/>
    </row>
    <row r="3240" spans="3:3">
      <c r="C3240"/>
    </row>
    <row r="3241" spans="3:3">
      <c r="C3241"/>
    </row>
    <row r="3242" spans="3:3">
      <c r="C3242"/>
    </row>
    <row r="3243" spans="3:3">
      <c r="C3243"/>
    </row>
    <row r="3244" spans="3:3">
      <c r="C3244"/>
    </row>
    <row r="3245" spans="3:3">
      <c r="C3245"/>
    </row>
    <row r="3246" spans="3:3">
      <c r="C3246"/>
    </row>
    <row r="3247" spans="3:3">
      <c r="C3247"/>
    </row>
    <row r="3248" spans="3:3">
      <c r="C3248"/>
    </row>
    <row r="3249" spans="3:3">
      <c r="C3249"/>
    </row>
    <row r="3250" spans="3:3">
      <c r="C3250"/>
    </row>
    <row r="3251" spans="3:3">
      <c r="C3251"/>
    </row>
    <row r="3252" spans="3:3">
      <c r="C3252"/>
    </row>
    <row r="3253" spans="3:3">
      <c r="C3253"/>
    </row>
    <row r="3254" spans="3:3">
      <c r="C3254"/>
    </row>
    <row r="3255" spans="3:3">
      <c r="C3255"/>
    </row>
    <row r="3256" spans="3:3">
      <c r="C3256"/>
    </row>
    <row r="3257" spans="3:3">
      <c r="C3257"/>
    </row>
    <row r="3258" spans="3:3">
      <c r="C3258"/>
    </row>
    <row r="3259" spans="3:3">
      <c r="C3259"/>
    </row>
    <row r="3260" spans="3:3">
      <c r="C3260"/>
    </row>
    <row r="3261" spans="3:3">
      <c r="C3261"/>
    </row>
    <row r="3262" spans="3:3">
      <c r="C3262"/>
    </row>
    <row r="3263" spans="3:3">
      <c r="C3263"/>
    </row>
    <row r="3264" spans="3:3">
      <c r="C3264"/>
    </row>
    <row r="3265" spans="3:3">
      <c r="C3265"/>
    </row>
    <row r="3266" spans="3:3">
      <c r="C3266"/>
    </row>
    <row r="3267" spans="3:3">
      <c r="C3267"/>
    </row>
    <row r="3268" spans="3:3">
      <c r="C3268"/>
    </row>
    <row r="3269" spans="3:3">
      <c r="C3269"/>
    </row>
    <row r="3270" spans="3:3">
      <c r="C3270"/>
    </row>
    <row r="3271" spans="3:3">
      <c r="C3271"/>
    </row>
    <row r="3272" spans="3:3">
      <c r="C3272"/>
    </row>
    <row r="3273" spans="3:3">
      <c r="C3273"/>
    </row>
    <row r="3274" spans="3:3">
      <c r="C3274"/>
    </row>
    <row r="3275" spans="3:3">
      <c r="C3275"/>
    </row>
    <row r="3276" spans="3:3">
      <c r="C3276"/>
    </row>
    <row r="3277" spans="3:3">
      <c r="C3277"/>
    </row>
    <row r="3278" spans="3:3">
      <c r="C3278"/>
    </row>
    <row r="3279" spans="3:3">
      <c r="C3279"/>
    </row>
    <row r="3280" spans="3:3">
      <c r="C3280"/>
    </row>
    <row r="3281" spans="3:3">
      <c r="C3281"/>
    </row>
    <row r="3282" spans="3:3">
      <c r="C3282"/>
    </row>
    <row r="3283" spans="3:3">
      <c r="C3283"/>
    </row>
    <row r="3284" spans="3:3">
      <c r="C3284"/>
    </row>
    <row r="3285" spans="3:3">
      <c r="C3285"/>
    </row>
    <row r="3286" spans="3:3">
      <c r="C3286"/>
    </row>
    <row r="3287" spans="3:3">
      <c r="C3287"/>
    </row>
    <row r="3288" spans="3:3">
      <c r="C3288"/>
    </row>
    <row r="3289" spans="3:3">
      <c r="C3289"/>
    </row>
    <row r="3290" spans="3:3">
      <c r="C3290"/>
    </row>
    <row r="3291" spans="3:3">
      <c r="C3291"/>
    </row>
    <row r="3292" spans="3:3">
      <c r="C3292"/>
    </row>
    <row r="3293" spans="3:3">
      <c r="C3293"/>
    </row>
    <row r="3294" spans="3:3">
      <c r="C3294"/>
    </row>
    <row r="3295" spans="3:3">
      <c r="C3295"/>
    </row>
    <row r="3296" spans="3:3">
      <c r="C3296"/>
    </row>
    <row r="3297" spans="3:3">
      <c r="C3297"/>
    </row>
    <row r="3298" spans="3:3">
      <c r="C3298"/>
    </row>
    <row r="3299" spans="3:3">
      <c r="C3299"/>
    </row>
    <row r="3300" spans="3:3">
      <c r="C3300"/>
    </row>
    <row r="3301" spans="3:3">
      <c r="C3301"/>
    </row>
    <row r="3302" spans="3:3">
      <c r="C3302"/>
    </row>
    <row r="3303" spans="3:3">
      <c r="C3303"/>
    </row>
    <row r="3304" spans="3:3">
      <c r="C3304"/>
    </row>
    <row r="3305" spans="3:3">
      <c r="C3305"/>
    </row>
    <row r="3306" spans="3:3">
      <c r="C3306"/>
    </row>
    <row r="3307" spans="3:3">
      <c r="C3307"/>
    </row>
    <row r="3308" spans="3:3">
      <c r="C3308"/>
    </row>
    <row r="3309" spans="3:3">
      <c r="C3309"/>
    </row>
    <row r="3310" spans="3:3">
      <c r="C3310"/>
    </row>
    <row r="3311" spans="3:3">
      <c r="C3311"/>
    </row>
    <row r="3312" spans="3:3">
      <c r="C3312"/>
    </row>
    <row r="3313" spans="3:3">
      <c r="C3313"/>
    </row>
    <row r="3314" spans="3:3">
      <c r="C3314"/>
    </row>
    <row r="3315" spans="3:3">
      <c r="C3315"/>
    </row>
    <row r="3316" spans="3:3">
      <c r="C3316"/>
    </row>
    <row r="3317" spans="3:3">
      <c r="C3317"/>
    </row>
    <row r="3318" spans="3:3">
      <c r="C3318"/>
    </row>
    <row r="3319" spans="3:3">
      <c r="C3319"/>
    </row>
    <row r="3320" spans="3:3">
      <c r="C3320"/>
    </row>
    <row r="3321" spans="3:3">
      <c r="C3321"/>
    </row>
    <row r="3322" spans="3:3">
      <c r="C3322"/>
    </row>
    <row r="3323" spans="3:3">
      <c r="C3323"/>
    </row>
    <row r="3324" spans="3:3">
      <c r="C3324"/>
    </row>
    <row r="3325" spans="3:3">
      <c r="C3325"/>
    </row>
    <row r="3326" spans="3:3">
      <c r="C3326"/>
    </row>
    <row r="3327" spans="3:3">
      <c r="C3327"/>
    </row>
    <row r="3328" spans="3:3">
      <c r="C3328"/>
    </row>
    <row r="3329" spans="3:3">
      <c r="C3329"/>
    </row>
    <row r="3330" spans="3:3">
      <c r="C3330"/>
    </row>
    <row r="3331" spans="3:3">
      <c r="C3331"/>
    </row>
    <row r="3332" spans="3:3">
      <c r="C3332"/>
    </row>
    <row r="3333" spans="3:3">
      <c r="C3333"/>
    </row>
    <row r="3334" spans="3:3">
      <c r="C3334"/>
    </row>
    <row r="3335" spans="3:3">
      <c r="C3335"/>
    </row>
    <row r="3336" spans="3:3">
      <c r="C3336"/>
    </row>
    <row r="3337" spans="3:3">
      <c r="C3337"/>
    </row>
    <row r="3338" spans="3:3">
      <c r="C3338"/>
    </row>
    <row r="3339" spans="3:3">
      <c r="C3339"/>
    </row>
    <row r="3340" spans="3:3">
      <c r="C3340"/>
    </row>
    <row r="3341" spans="3:3">
      <c r="C3341"/>
    </row>
    <row r="3342" spans="3:3">
      <c r="C3342"/>
    </row>
    <row r="3343" spans="3:3">
      <c r="C3343"/>
    </row>
    <row r="3344" spans="3:3">
      <c r="C3344"/>
    </row>
    <row r="3345" spans="3:3">
      <c r="C3345"/>
    </row>
    <row r="3346" spans="3:3">
      <c r="C3346"/>
    </row>
    <row r="3347" spans="3:3">
      <c r="C3347"/>
    </row>
    <row r="3348" spans="3:3">
      <c r="C3348"/>
    </row>
    <row r="3349" spans="3:3">
      <c r="C3349"/>
    </row>
    <row r="3350" spans="3:3">
      <c r="C3350"/>
    </row>
    <row r="3351" spans="3:3">
      <c r="C3351"/>
    </row>
    <row r="3352" spans="3:3">
      <c r="C3352"/>
    </row>
    <row r="3353" spans="3:3">
      <c r="C3353"/>
    </row>
    <row r="3354" spans="3:3">
      <c r="C3354"/>
    </row>
    <row r="3355" spans="3:3">
      <c r="C3355"/>
    </row>
    <row r="3356" spans="3:3">
      <c r="C3356"/>
    </row>
    <row r="3357" spans="3:3">
      <c r="C3357"/>
    </row>
    <row r="3358" spans="3:3">
      <c r="C3358"/>
    </row>
    <row r="3359" spans="3:3">
      <c r="C3359"/>
    </row>
    <row r="3360" spans="3:3">
      <c r="C3360"/>
    </row>
    <row r="3361" spans="3:3">
      <c r="C3361"/>
    </row>
    <row r="3362" spans="3:3">
      <c r="C3362"/>
    </row>
    <row r="3363" spans="3:3">
      <c r="C3363"/>
    </row>
    <row r="3364" spans="3:3">
      <c r="C3364"/>
    </row>
    <row r="3365" spans="3:3">
      <c r="C3365"/>
    </row>
    <row r="3366" spans="3:3">
      <c r="C3366"/>
    </row>
    <row r="3367" spans="3:3">
      <c r="C3367"/>
    </row>
    <row r="3368" spans="3:3">
      <c r="C3368"/>
    </row>
    <row r="3369" spans="3:3">
      <c r="C3369"/>
    </row>
    <row r="3370" spans="3:3">
      <c r="C3370"/>
    </row>
    <row r="3371" spans="3:3">
      <c r="C3371"/>
    </row>
    <row r="3372" spans="3:3">
      <c r="C3372"/>
    </row>
    <row r="3373" spans="3:3">
      <c r="C3373"/>
    </row>
    <row r="3374" spans="3:3">
      <c r="C3374"/>
    </row>
    <row r="3375" spans="3:3">
      <c r="C3375"/>
    </row>
    <row r="3376" spans="3:3">
      <c r="C3376"/>
    </row>
    <row r="3377" spans="3:3">
      <c r="C3377"/>
    </row>
    <row r="3378" spans="3:3">
      <c r="C3378"/>
    </row>
    <row r="3379" spans="3:3">
      <c r="C3379"/>
    </row>
    <row r="3380" spans="3:3">
      <c r="C3380"/>
    </row>
    <row r="3381" spans="3:3">
      <c r="C3381"/>
    </row>
    <row r="3382" spans="3:3">
      <c r="C3382"/>
    </row>
    <row r="3383" spans="3:3">
      <c r="C3383"/>
    </row>
    <row r="3384" spans="3:3">
      <c r="C3384"/>
    </row>
    <row r="3385" spans="3:3">
      <c r="C3385"/>
    </row>
    <row r="3386" spans="3:3">
      <c r="C3386"/>
    </row>
    <row r="3387" spans="3:3">
      <c r="C3387"/>
    </row>
    <row r="3388" spans="3:3">
      <c r="C3388"/>
    </row>
    <row r="3389" spans="3:3">
      <c r="C3389"/>
    </row>
    <row r="3390" spans="3:3">
      <c r="C3390"/>
    </row>
    <row r="3391" spans="3:3">
      <c r="C3391"/>
    </row>
    <row r="3392" spans="3:3">
      <c r="C3392"/>
    </row>
    <row r="3393" spans="3:3">
      <c r="C3393"/>
    </row>
    <row r="3394" spans="3:3">
      <c r="C3394"/>
    </row>
    <row r="3395" spans="3:3">
      <c r="C3395"/>
    </row>
    <row r="3396" spans="3:3">
      <c r="C3396"/>
    </row>
    <row r="3397" spans="3:3">
      <c r="C3397"/>
    </row>
    <row r="3398" spans="3:3">
      <c r="C3398"/>
    </row>
    <row r="3399" spans="3:3">
      <c r="C3399"/>
    </row>
    <row r="3400" spans="3:3">
      <c r="C3400"/>
    </row>
    <row r="3401" spans="3:3">
      <c r="C3401"/>
    </row>
    <row r="3402" spans="3:3">
      <c r="C3402"/>
    </row>
    <row r="3403" spans="3:3">
      <c r="C3403"/>
    </row>
    <row r="3404" spans="3:3">
      <c r="C3404"/>
    </row>
    <row r="3405" spans="3:3">
      <c r="C3405"/>
    </row>
    <row r="3406" spans="3:3">
      <c r="C3406"/>
    </row>
    <row r="3407" spans="3:3">
      <c r="C3407"/>
    </row>
    <row r="3408" spans="3:3">
      <c r="C3408"/>
    </row>
    <row r="3409" spans="3:3">
      <c r="C3409"/>
    </row>
    <row r="3410" spans="3:3">
      <c r="C3410"/>
    </row>
    <row r="3411" spans="3:3">
      <c r="C3411"/>
    </row>
    <row r="3412" spans="3:3">
      <c r="C3412"/>
    </row>
    <row r="3413" spans="3:3">
      <c r="C3413"/>
    </row>
    <row r="3414" spans="3:3">
      <c r="C3414"/>
    </row>
    <row r="3415" spans="3:3">
      <c r="C3415"/>
    </row>
    <row r="3416" spans="3:3">
      <c r="C3416"/>
    </row>
    <row r="3417" spans="3:3">
      <c r="C3417"/>
    </row>
    <row r="3418" spans="3:3">
      <c r="C3418"/>
    </row>
    <row r="3419" spans="3:3">
      <c r="C3419"/>
    </row>
    <row r="3420" spans="3:3">
      <c r="C3420"/>
    </row>
    <row r="3421" spans="3:3">
      <c r="C3421"/>
    </row>
    <row r="3422" spans="3:3">
      <c r="C3422"/>
    </row>
    <row r="3423" spans="3:3">
      <c r="C3423"/>
    </row>
    <row r="3424" spans="3:3">
      <c r="C3424"/>
    </row>
    <row r="3425" spans="3:3">
      <c r="C3425"/>
    </row>
    <row r="3426" spans="3:3">
      <c r="C3426"/>
    </row>
    <row r="3427" spans="3:3">
      <c r="C3427"/>
    </row>
    <row r="3428" spans="3:3">
      <c r="C3428"/>
    </row>
    <row r="3429" spans="3:3">
      <c r="C3429"/>
    </row>
    <row r="3430" spans="3:3">
      <c r="C3430"/>
    </row>
    <row r="3431" spans="3:3">
      <c r="C3431"/>
    </row>
    <row r="3432" spans="3:3">
      <c r="C3432"/>
    </row>
    <row r="3433" spans="3:3">
      <c r="C3433"/>
    </row>
    <row r="3434" spans="3:3">
      <c r="C3434"/>
    </row>
    <row r="3435" spans="3:3">
      <c r="C3435"/>
    </row>
    <row r="3436" spans="3:3">
      <c r="C3436"/>
    </row>
    <row r="3437" spans="3:3">
      <c r="C3437"/>
    </row>
    <row r="3438" spans="3:3">
      <c r="C3438"/>
    </row>
    <row r="3439" spans="3:3">
      <c r="C3439"/>
    </row>
    <row r="3440" spans="3:3">
      <c r="C3440"/>
    </row>
    <row r="3441" spans="3:3">
      <c r="C3441"/>
    </row>
    <row r="3442" spans="3:3">
      <c r="C3442"/>
    </row>
    <row r="3443" spans="3:3">
      <c r="C3443"/>
    </row>
    <row r="3444" spans="3:3">
      <c r="C3444"/>
    </row>
    <row r="3445" spans="3:3">
      <c r="C3445"/>
    </row>
    <row r="3446" spans="3:3">
      <c r="C3446"/>
    </row>
    <row r="3447" spans="3:3">
      <c r="C3447"/>
    </row>
    <row r="3448" spans="3:3">
      <c r="C3448"/>
    </row>
    <row r="3449" spans="3:3">
      <c r="C3449"/>
    </row>
    <row r="3450" spans="3:3">
      <c r="C3450"/>
    </row>
    <row r="3451" spans="3:3">
      <c r="C3451"/>
    </row>
    <row r="3452" spans="3:3">
      <c r="C3452"/>
    </row>
    <row r="3453" spans="3:3">
      <c r="C3453"/>
    </row>
    <row r="3454" spans="3:3">
      <c r="C3454"/>
    </row>
    <row r="3455" spans="3:3">
      <c r="C3455"/>
    </row>
    <row r="3456" spans="3:3">
      <c r="C3456"/>
    </row>
    <row r="3457" spans="3:3">
      <c r="C3457"/>
    </row>
    <row r="3458" spans="3:3">
      <c r="C3458"/>
    </row>
    <row r="3459" spans="3:3">
      <c r="C3459"/>
    </row>
    <row r="3460" spans="3:3">
      <c r="C3460"/>
    </row>
    <row r="3461" spans="3:3">
      <c r="C3461"/>
    </row>
    <row r="3462" spans="3:3">
      <c r="C3462"/>
    </row>
    <row r="3463" spans="3:3">
      <c r="C3463"/>
    </row>
    <row r="3464" spans="3:3">
      <c r="C3464"/>
    </row>
    <row r="3465" spans="3:3">
      <c r="C3465"/>
    </row>
    <row r="3466" spans="3:3">
      <c r="C3466"/>
    </row>
    <row r="3467" spans="3:3">
      <c r="C3467"/>
    </row>
    <row r="3468" spans="3:3">
      <c r="C3468"/>
    </row>
    <row r="3469" spans="3:3">
      <c r="C3469"/>
    </row>
    <row r="3470" spans="3:3">
      <c r="C3470"/>
    </row>
    <row r="3471" spans="3:3">
      <c r="C3471"/>
    </row>
    <row r="3472" spans="3:3">
      <c r="C3472"/>
    </row>
    <row r="3473" spans="3:3">
      <c r="C3473"/>
    </row>
    <row r="3474" spans="3:3">
      <c r="C3474"/>
    </row>
    <row r="3475" spans="3:3">
      <c r="C3475"/>
    </row>
    <row r="3476" spans="3:3">
      <c r="C3476"/>
    </row>
    <row r="3477" spans="3:3">
      <c r="C3477"/>
    </row>
    <row r="3478" spans="3:3">
      <c r="C3478"/>
    </row>
    <row r="3479" spans="3:3">
      <c r="C3479"/>
    </row>
    <row r="3480" spans="3:3">
      <c r="C3480"/>
    </row>
    <row r="3481" spans="3:3">
      <c r="C3481"/>
    </row>
    <row r="3482" spans="3:3">
      <c r="C3482"/>
    </row>
    <row r="3483" spans="3:3">
      <c r="C3483"/>
    </row>
    <row r="3484" spans="3:3">
      <c r="C3484"/>
    </row>
    <row r="3485" spans="3:3">
      <c r="C3485"/>
    </row>
    <row r="3486" spans="3:3">
      <c r="C3486"/>
    </row>
    <row r="3487" spans="3:3">
      <c r="C3487"/>
    </row>
    <row r="3488" spans="3:3">
      <c r="C3488"/>
    </row>
    <row r="3489" spans="3:3">
      <c r="C3489"/>
    </row>
    <row r="3490" spans="3:3">
      <c r="C3490"/>
    </row>
    <row r="3491" spans="3:3">
      <c r="C3491"/>
    </row>
    <row r="3492" spans="3:3">
      <c r="C3492"/>
    </row>
    <row r="3493" spans="3:3">
      <c r="C3493"/>
    </row>
    <row r="3494" spans="3:3">
      <c r="C3494"/>
    </row>
    <row r="3495" spans="3:3">
      <c r="C3495"/>
    </row>
    <row r="3496" spans="3:3">
      <c r="C3496"/>
    </row>
    <row r="3497" spans="3:3">
      <c r="C3497"/>
    </row>
    <row r="3498" spans="3:3">
      <c r="C3498"/>
    </row>
    <row r="3499" spans="3:3">
      <c r="C3499"/>
    </row>
    <row r="3500" spans="3:3">
      <c r="C3500"/>
    </row>
    <row r="3501" spans="3:3">
      <c r="C3501"/>
    </row>
    <row r="3502" spans="3:3">
      <c r="C3502"/>
    </row>
    <row r="3503" spans="3:3">
      <c r="C3503"/>
    </row>
    <row r="3504" spans="3:3">
      <c r="C3504"/>
    </row>
    <row r="3505" spans="3:3">
      <c r="C3505"/>
    </row>
    <row r="3506" spans="3:3">
      <c r="C3506"/>
    </row>
    <row r="3507" spans="3:3">
      <c r="C3507"/>
    </row>
    <row r="3508" spans="3:3">
      <c r="C3508"/>
    </row>
    <row r="3509" spans="3:3">
      <c r="C3509"/>
    </row>
    <row r="3510" spans="3:3">
      <c r="C3510"/>
    </row>
    <row r="3511" spans="3:3">
      <c r="C3511"/>
    </row>
    <row r="3512" spans="3:3">
      <c r="C3512"/>
    </row>
    <row r="3513" spans="3:3">
      <c r="C3513"/>
    </row>
    <row r="3514" spans="3:3">
      <c r="C3514"/>
    </row>
    <row r="3515" spans="3:3">
      <c r="C3515"/>
    </row>
    <row r="3516" spans="3:3">
      <c r="C3516"/>
    </row>
    <row r="3517" spans="3:3">
      <c r="C3517"/>
    </row>
    <row r="3518" spans="3:3">
      <c r="C3518"/>
    </row>
    <row r="3519" spans="3:3">
      <c r="C3519"/>
    </row>
    <row r="3520" spans="3:3">
      <c r="C3520"/>
    </row>
    <row r="3521" spans="3:3">
      <c r="C3521"/>
    </row>
    <row r="3522" spans="3:3">
      <c r="C3522"/>
    </row>
    <row r="3523" spans="3:3">
      <c r="C3523"/>
    </row>
    <row r="3524" spans="3:3">
      <c r="C3524"/>
    </row>
    <row r="3525" spans="3:3">
      <c r="C3525"/>
    </row>
    <row r="3526" spans="3:3">
      <c r="C3526"/>
    </row>
    <row r="3527" spans="3:3">
      <c r="C3527"/>
    </row>
    <row r="3528" spans="3:3">
      <c r="C3528"/>
    </row>
    <row r="3529" spans="3:3">
      <c r="C3529"/>
    </row>
    <row r="3530" spans="3:3">
      <c r="C3530"/>
    </row>
    <row r="3531" spans="3:3">
      <c r="C3531"/>
    </row>
    <row r="3532" spans="3:3">
      <c r="C3532"/>
    </row>
    <row r="3533" spans="3:3">
      <c r="C3533"/>
    </row>
    <row r="3534" spans="3:3">
      <c r="C3534"/>
    </row>
    <row r="3535" spans="3:3">
      <c r="C3535"/>
    </row>
    <row r="3536" spans="3:3">
      <c r="C3536"/>
    </row>
    <row r="3537" spans="3:3">
      <c r="C3537"/>
    </row>
    <row r="3538" spans="3:3">
      <c r="C3538"/>
    </row>
    <row r="3539" spans="3:3">
      <c r="C3539"/>
    </row>
    <row r="3540" spans="3:3">
      <c r="C3540"/>
    </row>
    <row r="3541" spans="3:3">
      <c r="C3541"/>
    </row>
    <row r="3542" spans="3:3">
      <c r="C3542"/>
    </row>
    <row r="3543" spans="3:3">
      <c r="C3543"/>
    </row>
    <row r="3544" spans="3:3">
      <c r="C3544"/>
    </row>
    <row r="3545" spans="3:3">
      <c r="C3545"/>
    </row>
    <row r="3546" spans="3:3">
      <c r="C3546"/>
    </row>
    <row r="3547" spans="3:3">
      <c r="C3547"/>
    </row>
    <row r="3548" spans="3:3">
      <c r="C3548"/>
    </row>
    <row r="3549" spans="3:3">
      <c r="C3549"/>
    </row>
    <row r="3550" spans="3:3">
      <c r="C3550"/>
    </row>
    <row r="3551" spans="3:3">
      <c r="C3551"/>
    </row>
    <row r="3552" spans="3:3">
      <c r="C3552"/>
    </row>
    <row r="3553" spans="3:3">
      <c r="C3553"/>
    </row>
    <row r="3554" spans="3:3">
      <c r="C3554"/>
    </row>
    <row r="3555" spans="3:3">
      <c r="C3555"/>
    </row>
    <row r="3556" spans="3:3">
      <c r="C3556"/>
    </row>
    <row r="3557" spans="3:3">
      <c r="C3557"/>
    </row>
    <row r="3558" spans="3:3">
      <c r="C3558"/>
    </row>
    <row r="3559" spans="3:3">
      <c r="C3559"/>
    </row>
    <row r="3560" spans="3:3">
      <c r="C3560"/>
    </row>
    <row r="3561" spans="3:3">
      <c r="C3561"/>
    </row>
    <row r="3562" spans="3:3">
      <c r="C3562"/>
    </row>
    <row r="3563" spans="3:3">
      <c r="C3563"/>
    </row>
    <row r="3564" spans="3:3">
      <c r="C3564"/>
    </row>
    <row r="3565" spans="3:3">
      <c r="C3565"/>
    </row>
    <row r="3566" spans="3:3">
      <c r="C3566"/>
    </row>
    <row r="3567" spans="3:3">
      <c r="C3567"/>
    </row>
    <row r="3568" spans="3:3">
      <c r="C3568"/>
    </row>
    <row r="3569" spans="3:3">
      <c r="C3569"/>
    </row>
    <row r="3570" spans="3:3">
      <c r="C3570"/>
    </row>
    <row r="3571" spans="3:3">
      <c r="C3571"/>
    </row>
    <row r="3572" spans="3:3">
      <c r="C3572"/>
    </row>
    <row r="3573" spans="3:3">
      <c r="C3573"/>
    </row>
    <row r="3574" spans="3:3">
      <c r="C3574"/>
    </row>
    <row r="3575" spans="3:3">
      <c r="C3575"/>
    </row>
    <row r="3576" spans="3:3">
      <c r="C3576"/>
    </row>
    <row r="3577" spans="3:3">
      <c r="C3577"/>
    </row>
    <row r="3578" spans="3:3">
      <c r="C3578"/>
    </row>
    <row r="3579" spans="3:3">
      <c r="C3579"/>
    </row>
    <row r="3580" spans="3:3">
      <c r="C3580"/>
    </row>
    <row r="3581" spans="3:3">
      <c r="C3581"/>
    </row>
    <row r="3582" spans="3:3">
      <c r="C3582"/>
    </row>
    <row r="3583" spans="3:3">
      <c r="C3583"/>
    </row>
    <row r="3584" spans="3:3">
      <c r="C3584"/>
    </row>
    <row r="3585" spans="3:3">
      <c r="C3585"/>
    </row>
    <row r="3586" spans="3:3">
      <c r="C3586"/>
    </row>
    <row r="3587" spans="3:3">
      <c r="C3587"/>
    </row>
    <row r="3588" spans="3:3">
      <c r="C3588"/>
    </row>
    <row r="3589" spans="3:3">
      <c r="C3589"/>
    </row>
    <row r="3590" spans="3:3">
      <c r="C3590"/>
    </row>
    <row r="3591" spans="3:3">
      <c r="C3591"/>
    </row>
    <row r="3592" spans="3:3">
      <c r="C3592"/>
    </row>
    <row r="3593" spans="3:3">
      <c r="C3593"/>
    </row>
    <row r="3594" spans="3:3">
      <c r="C3594"/>
    </row>
    <row r="3595" spans="3:3">
      <c r="C3595"/>
    </row>
    <row r="3596" spans="3:3">
      <c r="C3596"/>
    </row>
    <row r="3597" spans="3:3">
      <c r="C3597"/>
    </row>
    <row r="3598" spans="3:3">
      <c r="C3598"/>
    </row>
    <row r="3599" spans="3:3">
      <c r="C3599"/>
    </row>
    <row r="3600" spans="3:3">
      <c r="C3600"/>
    </row>
    <row r="3601" spans="3:3">
      <c r="C3601"/>
    </row>
    <row r="3602" spans="3:3">
      <c r="C3602"/>
    </row>
    <row r="3603" spans="3:3">
      <c r="C3603"/>
    </row>
    <row r="3604" spans="3:3">
      <c r="C3604"/>
    </row>
    <row r="3605" spans="3:3">
      <c r="C3605"/>
    </row>
    <row r="3606" spans="3:3">
      <c r="C3606"/>
    </row>
    <row r="3607" spans="3:3">
      <c r="C3607"/>
    </row>
    <row r="3608" spans="3:3">
      <c r="C3608"/>
    </row>
    <row r="3609" spans="3:3">
      <c r="C3609"/>
    </row>
    <row r="3610" spans="3:3">
      <c r="C3610"/>
    </row>
    <row r="3611" spans="3:3">
      <c r="C3611"/>
    </row>
    <row r="3612" spans="3:3">
      <c r="C3612"/>
    </row>
    <row r="3613" spans="3:3">
      <c r="C3613"/>
    </row>
    <row r="3614" spans="3:3">
      <c r="C3614"/>
    </row>
    <row r="3615" spans="3:3">
      <c r="C3615"/>
    </row>
    <row r="3616" spans="3:3">
      <c r="C3616"/>
    </row>
    <row r="3617" spans="3:3">
      <c r="C3617"/>
    </row>
    <row r="3618" spans="3:3">
      <c r="C3618"/>
    </row>
    <row r="3619" spans="3:3">
      <c r="C3619"/>
    </row>
    <row r="3620" spans="3:3">
      <c r="C3620"/>
    </row>
    <row r="3621" spans="3:3">
      <c r="C3621"/>
    </row>
    <row r="3622" spans="3:3">
      <c r="C3622"/>
    </row>
    <row r="3623" spans="3:3">
      <c r="C3623"/>
    </row>
    <row r="3624" spans="3:3">
      <c r="C3624"/>
    </row>
    <row r="3625" spans="3:3">
      <c r="C3625"/>
    </row>
    <row r="3626" spans="3:3">
      <c r="C3626"/>
    </row>
    <row r="3627" spans="3:3">
      <c r="C3627"/>
    </row>
    <row r="3628" spans="3:3">
      <c r="C3628"/>
    </row>
    <row r="3629" spans="3:3">
      <c r="C3629"/>
    </row>
    <row r="3630" spans="3:3">
      <c r="C3630"/>
    </row>
    <row r="3631" spans="3:3">
      <c r="C3631"/>
    </row>
    <row r="3632" spans="3:3">
      <c r="C3632"/>
    </row>
    <row r="3633" spans="3:3">
      <c r="C3633"/>
    </row>
    <row r="3634" spans="3:3">
      <c r="C3634"/>
    </row>
    <row r="3635" spans="3:3">
      <c r="C3635"/>
    </row>
    <row r="3636" spans="3:3">
      <c r="C3636"/>
    </row>
    <row r="3637" spans="3:3">
      <c r="C3637"/>
    </row>
    <row r="3638" spans="3:3">
      <c r="C3638"/>
    </row>
    <row r="3639" spans="3:3">
      <c r="C3639"/>
    </row>
    <row r="3640" spans="3:3">
      <c r="C3640"/>
    </row>
    <row r="3641" spans="3:3">
      <c r="C3641"/>
    </row>
    <row r="3642" spans="3:3">
      <c r="C3642"/>
    </row>
    <row r="3643" spans="3:3">
      <c r="C3643"/>
    </row>
    <row r="3644" spans="3:3">
      <c r="C3644"/>
    </row>
    <row r="3645" spans="3:3">
      <c r="C3645"/>
    </row>
    <row r="3646" spans="3:3">
      <c r="C3646"/>
    </row>
    <row r="3647" spans="3:3">
      <c r="C3647"/>
    </row>
    <row r="3648" spans="3:3">
      <c r="C3648"/>
    </row>
    <row r="3649" spans="3:3">
      <c r="C3649"/>
    </row>
    <row r="3650" spans="3:3">
      <c r="C3650"/>
    </row>
    <row r="3651" spans="3:3">
      <c r="C3651"/>
    </row>
    <row r="3652" spans="3:3">
      <c r="C3652"/>
    </row>
    <row r="3653" spans="3:3">
      <c r="C3653"/>
    </row>
    <row r="3654" spans="3:3">
      <c r="C3654"/>
    </row>
    <row r="3655" spans="3:3">
      <c r="C3655"/>
    </row>
    <row r="3656" spans="3:3">
      <c r="C3656"/>
    </row>
    <row r="3657" spans="3:3">
      <c r="C3657"/>
    </row>
    <row r="3658" spans="3:3">
      <c r="C3658"/>
    </row>
    <row r="3659" spans="3:3">
      <c r="C3659"/>
    </row>
    <row r="3660" spans="3:3">
      <c r="C3660"/>
    </row>
    <row r="3661" spans="3:3">
      <c r="C3661"/>
    </row>
    <row r="3662" spans="3:3">
      <c r="C3662"/>
    </row>
    <row r="3663" spans="3:3">
      <c r="C3663"/>
    </row>
    <row r="3664" spans="3:3">
      <c r="C3664"/>
    </row>
    <row r="3665" spans="3:3">
      <c r="C3665"/>
    </row>
    <row r="3666" spans="3:3">
      <c r="C3666"/>
    </row>
    <row r="3667" spans="3:3">
      <c r="C3667"/>
    </row>
    <row r="3668" spans="3:3">
      <c r="C3668"/>
    </row>
    <row r="3669" spans="3:3">
      <c r="C3669"/>
    </row>
    <row r="3670" spans="3:3">
      <c r="C3670"/>
    </row>
    <row r="3671" spans="3:3">
      <c r="C3671"/>
    </row>
    <row r="3672" spans="3:3">
      <c r="C3672"/>
    </row>
    <row r="3673" spans="3:3">
      <c r="C3673"/>
    </row>
    <row r="3674" spans="3:3">
      <c r="C3674"/>
    </row>
    <row r="3675" spans="3:3">
      <c r="C3675"/>
    </row>
    <row r="3676" spans="3:3">
      <c r="C3676"/>
    </row>
    <row r="3677" spans="3:3">
      <c r="C3677"/>
    </row>
    <row r="3678" spans="3:3">
      <c r="C3678"/>
    </row>
    <row r="3679" spans="3:3">
      <c r="C3679"/>
    </row>
    <row r="3680" spans="3:3">
      <c r="C3680"/>
    </row>
    <row r="3681" spans="3:3">
      <c r="C3681"/>
    </row>
    <row r="3682" spans="3:3">
      <c r="C3682"/>
    </row>
    <row r="3683" spans="3:3">
      <c r="C3683"/>
    </row>
    <row r="3684" spans="3:3">
      <c r="C3684"/>
    </row>
    <row r="3685" spans="3:3">
      <c r="C3685"/>
    </row>
    <row r="3686" spans="3:3">
      <c r="C3686"/>
    </row>
    <row r="3687" spans="3:3">
      <c r="C3687"/>
    </row>
    <row r="3688" spans="3:3">
      <c r="C3688"/>
    </row>
    <row r="3689" spans="3:3">
      <c r="C3689"/>
    </row>
    <row r="3690" spans="3:3">
      <c r="C3690"/>
    </row>
    <row r="3691" spans="3:3">
      <c r="C3691"/>
    </row>
    <row r="3692" spans="3:3">
      <c r="C3692"/>
    </row>
    <row r="3693" spans="3:3">
      <c r="C3693"/>
    </row>
    <row r="3694" spans="3:3">
      <c r="C3694"/>
    </row>
    <row r="3695" spans="3:3">
      <c r="C3695"/>
    </row>
    <row r="3696" spans="3:3">
      <c r="C3696"/>
    </row>
    <row r="3697" spans="3:3">
      <c r="C3697"/>
    </row>
    <row r="3698" spans="3:3">
      <c r="C3698"/>
    </row>
    <row r="3699" spans="3:3">
      <c r="C3699"/>
    </row>
    <row r="3700" spans="3:3">
      <c r="C3700"/>
    </row>
    <row r="3701" spans="3:3">
      <c r="C3701"/>
    </row>
    <row r="3702" spans="3:3">
      <c r="C3702"/>
    </row>
    <row r="3703" spans="3:3">
      <c r="C3703"/>
    </row>
    <row r="3704" spans="3:3">
      <c r="C3704"/>
    </row>
    <row r="3705" spans="3:3">
      <c r="C3705"/>
    </row>
    <row r="3706" spans="3:3">
      <c r="C3706"/>
    </row>
    <row r="3707" spans="3:3">
      <c r="C3707"/>
    </row>
    <row r="3708" spans="3:3">
      <c r="C3708"/>
    </row>
    <row r="3709" spans="3:3">
      <c r="C3709"/>
    </row>
    <row r="3710" spans="3:3">
      <c r="C3710"/>
    </row>
    <row r="3711" spans="3:3">
      <c r="C3711"/>
    </row>
    <row r="3712" spans="3:3">
      <c r="C3712"/>
    </row>
    <row r="3713" spans="3:3">
      <c r="C3713"/>
    </row>
    <row r="3714" spans="3:3">
      <c r="C3714"/>
    </row>
    <row r="3715" spans="3:3">
      <c r="C3715"/>
    </row>
    <row r="3716" spans="3:3">
      <c r="C3716"/>
    </row>
    <row r="3717" spans="3:3">
      <c r="C3717"/>
    </row>
    <row r="3718" spans="3:3">
      <c r="C3718"/>
    </row>
    <row r="3719" spans="3:3">
      <c r="C3719"/>
    </row>
    <row r="3720" spans="3:3">
      <c r="C3720"/>
    </row>
    <row r="3721" spans="3:3">
      <c r="C3721"/>
    </row>
    <row r="3722" spans="3:3">
      <c r="C3722"/>
    </row>
    <row r="3723" spans="3:3">
      <c r="C3723"/>
    </row>
    <row r="3724" spans="3:3">
      <c r="C3724"/>
    </row>
    <row r="3725" spans="3:3">
      <c r="C3725"/>
    </row>
    <row r="3726" spans="3:3">
      <c r="C3726"/>
    </row>
    <row r="3727" spans="3:3">
      <c r="C3727"/>
    </row>
    <row r="3728" spans="3:3">
      <c r="C3728"/>
    </row>
    <row r="3729" spans="3:3">
      <c r="C3729"/>
    </row>
    <row r="3730" spans="3:3">
      <c r="C3730"/>
    </row>
    <row r="3731" spans="3:3">
      <c r="C3731"/>
    </row>
    <row r="3732" spans="3:3">
      <c r="C3732"/>
    </row>
    <row r="3733" spans="3:3">
      <c r="C3733"/>
    </row>
    <row r="3734" spans="3:3">
      <c r="C3734"/>
    </row>
    <row r="3735" spans="3:3">
      <c r="C3735"/>
    </row>
    <row r="3736" spans="3:3">
      <c r="C3736"/>
    </row>
    <row r="3737" spans="3:3">
      <c r="C3737"/>
    </row>
    <row r="3738" spans="3:3">
      <c r="C3738"/>
    </row>
    <row r="3739" spans="3:3">
      <c r="C3739"/>
    </row>
    <row r="3740" spans="3:3">
      <c r="C3740"/>
    </row>
    <row r="3741" spans="3:3">
      <c r="C3741"/>
    </row>
    <row r="3742" spans="3:3">
      <c r="C3742"/>
    </row>
    <row r="3743" spans="3:3">
      <c r="C3743"/>
    </row>
    <row r="3744" spans="3:3">
      <c r="C3744"/>
    </row>
    <row r="3745" spans="3:3">
      <c r="C3745"/>
    </row>
    <row r="3746" spans="3:3">
      <c r="C3746"/>
    </row>
    <row r="3747" spans="3:3">
      <c r="C3747"/>
    </row>
    <row r="3748" spans="3:3">
      <c r="C3748"/>
    </row>
    <row r="3749" spans="3:3">
      <c r="C3749"/>
    </row>
    <row r="3750" spans="3:3">
      <c r="C3750"/>
    </row>
    <row r="3751" spans="3:3">
      <c r="C3751"/>
    </row>
    <row r="3752" spans="3:3">
      <c r="C3752"/>
    </row>
    <row r="3753" spans="3:3">
      <c r="C3753"/>
    </row>
    <row r="3754" spans="3:3">
      <c r="C3754"/>
    </row>
    <row r="3755" spans="3:3">
      <c r="C3755"/>
    </row>
    <row r="3756" spans="3:3">
      <c r="C3756"/>
    </row>
    <row r="3757" spans="3:3">
      <c r="C3757"/>
    </row>
    <row r="3758" spans="3:3">
      <c r="C3758"/>
    </row>
    <row r="3759" spans="3:3">
      <c r="C3759"/>
    </row>
    <row r="3760" spans="3:3">
      <c r="C3760"/>
    </row>
    <row r="3761" spans="3:3">
      <c r="C3761"/>
    </row>
    <row r="3762" spans="3:3">
      <c r="C3762"/>
    </row>
    <row r="3763" spans="3:3">
      <c r="C3763"/>
    </row>
    <row r="3764" spans="3:3">
      <c r="C3764"/>
    </row>
    <row r="3765" spans="3:3">
      <c r="C3765"/>
    </row>
    <row r="3766" spans="3:3">
      <c r="C3766"/>
    </row>
    <row r="3767" spans="3:3">
      <c r="C3767"/>
    </row>
    <row r="3768" spans="3:3">
      <c r="C3768"/>
    </row>
    <row r="3769" spans="3:3">
      <c r="C3769"/>
    </row>
    <row r="3770" spans="3:3">
      <c r="C3770"/>
    </row>
    <row r="3771" spans="3:3">
      <c r="C3771"/>
    </row>
    <row r="3772" spans="3:3">
      <c r="C3772"/>
    </row>
    <row r="3773" spans="3:3">
      <c r="C3773"/>
    </row>
    <row r="3774" spans="3:3">
      <c r="C3774"/>
    </row>
    <row r="3775" spans="3:3">
      <c r="C3775"/>
    </row>
    <row r="3776" spans="3:3">
      <c r="C3776"/>
    </row>
    <row r="3777" spans="3:3">
      <c r="C3777"/>
    </row>
    <row r="3778" spans="3:3">
      <c r="C3778"/>
    </row>
    <row r="3779" spans="3:3">
      <c r="C3779"/>
    </row>
    <row r="3780" spans="3:3">
      <c r="C3780"/>
    </row>
    <row r="3781" spans="3:3">
      <c r="C3781"/>
    </row>
    <row r="3782" spans="3:3">
      <c r="C3782"/>
    </row>
    <row r="3783" spans="3:3">
      <c r="C3783"/>
    </row>
    <row r="3784" spans="3:3">
      <c r="C3784"/>
    </row>
    <row r="3785" spans="3:3">
      <c r="C3785"/>
    </row>
    <row r="3786" spans="3:3">
      <c r="C3786"/>
    </row>
    <row r="3787" spans="3:3">
      <c r="C3787"/>
    </row>
    <row r="3788" spans="3:3">
      <c r="C3788"/>
    </row>
    <row r="3789" spans="3:3">
      <c r="C3789"/>
    </row>
    <row r="3790" spans="3:3">
      <c r="C3790"/>
    </row>
    <row r="3791" spans="3:3">
      <c r="C3791"/>
    </row>
    <row r="3792" spans="3:3">
      <c r="C3792"/>
    </row>
    <row r="3793" spans="3:3">
      <c r="C3793"/>
    </row>
    <row r="3794" spans="3:3">
      <c r="C3794"/>
    </row>
    <row r="3795" spans="3:3">
      <c r="C3795"/>
    </row>
    <row r="3796" spans="3:3">
      <c r="C3796"/>
    </row>
    <row r="3797" spans="3:3">
      <c r="C3797"/>
    </row>
    <row r="3798" spans="3:3">
      <c r="C3798"/>
    </row>
    <row r="3799" spans="3:3">
      <c r="C3799"/>
    </row>
    <row r="3800" spans="3:3">
      <c r="C3800"/>
    </row>
    <row r="3801" spans="3:3">
      <c r="C3801"/>
    </row>
    <row r="3802" spans="3:3">
      <c r="C3802"/>
    </row>
    <row r="3803" spans="3:3">
      <c r="C3803"/>
    </row>
    <row r="3804" spans="3:3">
      <c r="C3804"/>
    </row>
    <row r="3805" spans="3:3">
      <c r="C3805"/>
    </row>
    <row r="3806" spans="3:3">
      <c r="C3806"/>
    </row>
    <row r="3807" spans="3:3">
      <c r="C3807"/>
    </row>
    <row r="3808" spans="3:3">
      <c r="C3808"/>
    </row>
    <row r="3809" spans="3:3">
      <c r="C3809"/>
    </row>
    <row r="3810" spans="3:3">
      <c r="C3810"/>
    </row>
    <row r="3811" spans="3:3">
      <c r="C3811"/>
    </row>
    <row r="3812" spans="3:3">
      <c r="C3812"/>
    </row>
    <row r="3813" spans="3:3">
      <c r="C3813"/>
    </row>
    <row r="3814" spans="3:3">
      <c r="C3814"/>
    </row>
    <row r="3815" spans="3:3">
      <c r="C3815"/>
    </row>
    <row r="3816" spans="3:3">
      <c r="C3816"/>
    </row>
    <row r="3817" spans="3:3">
      <c r="C3817"/>
    </row>
    <row r="3818" spans="3:3">
      <c r="C3818"/>
    </row>
    <row r="3819" spans="3:3">
      <c r="C3819"/>
    </row>
    <row r="3820" spans="3:3">
      <c r="C3820"/>
    </row>
    <row r="3821" spans="3:3">
      <c r="C3821"/>
    </row>
    <row r="3822" spans="3:3">
      <c r="C3822"/>
    </row>
    <row r="3823" spans="3:3">
      <c r="C3823"/>
    </row>
    <row r="3824" spans="3:3">
      <c r="C3824"/>
    </row>
    <row r="3825" spans="3:3">
      <c r="C3825"/>
    </row>
    <row r="3826" spans="3:3">
      <c r="C3826"/>
    </row>
    <row r="3827" spans="3:3">
      <c r="C3827"/>
    </row>
    <row r="3828" spans="3:3">
      <c r="C3828"/>
    </row>
    <row r="3829" spans="3:3">
      <c r="C3829"/>
    </row>
    <row r="3830" spans="3:3">
      <c r="C3830"/>
    </row>
    <row r="3831" spans="3:3">
      <c r="C3831"/>
    </row>
    <row r="3832" spans="3:3">
      <c r="C3832"/>
    </row>
    <row r="3833" spans="3:3">
      <c r="C3833"/>
    </row>
    <row r="3834" spans="3:3">
      <c r="C3834"/>
    </row>
    <row r="3835" spans="3:3">
      <c r="C3835"/>
    </row>
    <row r="3836" spans="3:3">
      <c r="C3836"/>
    </row>
    <row r="3837" spans="3:3">
      <c r="C3837"/>
    </row>
    <row r="3838" spans="3:3">
      <c r="C3838"/>
    </row>
    <row r="3839" spans="3:3">
      <c r="C3839"/>
    </row>
    <row r="3840" spans="3:3">
      <c r="C3840"/>
    </row>
    <row r="3841" spans="3:3">
      <c r="C3841"/>
    </row>
    <row r="3842" spans="3:3">
      <c r="C3842"/>
    </row>
    <row r="3843" spans="3:3">
      <c r="C3843"/>
    </row>
    <row r="3844" spans="3:3">
      <c r="C3844"/>
    </row>
    <row r="3845" spans="3:3">
      <c r="C3845"/>
    </row>
    <row r="3846" spans="3:3">
      <c r="C3846"/>
    </row>
    <row r="3847" spans="3:3">
      <c r="C3847"/>
    </row>
    <row r="3848" spans="3:3">
      <c r="C3848"/>
    </row>
    <row r="3849" spans="3:3">
      <c r="C3849"/>
    </row>
    <row r="3850" spans="3:3">
      <c r="C3850"/>
    </row>
    <row r="3851" spans="3:3">
      <c r="C3851"/>
    </row>
    <row r="3852" spans="3:3">
      <c r="C3852"/>
    </row>
    <row r="3853" spans="3:3">
      <c r="C3853"/>
    </row>
    <row r="3854" spans="3:3">
      <c r="C3854"/>
    </row>
    <row r="3855" spans="3:3">
      <c r="C3855"/>
    </row>
    <row r="3856" spans="3:3">
      <c r="C3856"/>
    </row>
    <row r="3857" spans="3:3">
      <c r="C3857"/>
    </row>
    <row r="3858" spans="3:3">
      <c r="C3858"/>
    </row>
    <row r="3859" spans="3:3">
      <c r="C3859"/>
    </row>
    <row r="3860" spans="3:3">
      <c r="C3860"/>
    </row>
    <row r="3861" spans="3:3">
      <c r="C3861"/>
    </row>
    <row r="3862" spans="3:3">
      <c r="C3862"/>
    </row>
    <row r="3863" spans="3:3">
      <c r="C3863"/>
    </row>
    <row r="3864" spans="3:3">
      <c r="C3864"/>
    </row>
    <row r="3865" spans="3:3">
      <c r="C3865"/>
    </row>
    <row r="3866" spans="3:3">
      <c r="C3866"/>
    </row>
    <row r="3867" spans="3:3">
      <c r="C3867"/>
    </row>
    <row r="3868" spans="3:3">
      <c r="C3868"/>
    </row>
    <row r="3869" spans="3:3">
      <c r="C3869"/>
    </row>
    <row r="3870" spans="3:3">
      <c r="C3870"/>
    </row>
    <row r="3871" spans="3:3">
      <c r="C3871"/>
    </row>
    <row r="3872" spans="3:3">
      <c r="C3872"/>
    </row>
    <row r="3873" spans="3:3">
      <c r="C3873"/>
    </row>
    <row r="3874" spans="3:3">
      <c r="C3874"/>
    </row>
    <row r="3875" spans="3:3">
      <c r="C3875"/>
    </row>
    <row r="3876" spans="3:3">
      <c r="C3876"/>
    </row>
    <row r="3877" spans="3:3">
      <c r="C3877"/>
    </row>
    <row r="3878" spans="3:3">
      <c r="C3878"/>
    </row>
    <row r="3879" spans="3:3">
      <c r="C3879"/>
    </row>
    <row r="3880" spans="3:3">
      <c r="C3880"/>
    </row>
    <row r="3881" spans="3:3">
      <c r="C3881"/>
    </row>
    <row r="3882" spans="3:3">
      <c r="C3882"/>
    </row>
    <row r="3883" spans="3:3">
      <c r="C3883"/>
    </row>
    <row r="3884" spans="3:3">
      <c r="C3884"/>
    </row>
    <row r="3885" spans="3:3">
      <c r="C3885"/>
    </row>
    <row r="3886" spans="3:3">
      <c r="C3886"/>
    </row>
    <row r="3887" spans="3:3">
      <c r="C3887"/>
    </row>
    <row r="3888" spans="3:3">
      <c r="C3888"/>
    </row>
    <row r="3889" spans="3:3">
      <c r="C3889"/>
    </row>
    <row r="3890" spans="3:3">
      <c r="C3890"/>
    </row>
    <row r="3891" spans="3:3">
      <c r="C3891"/>
    </row>
    <row r="3892" spans="3:3">
      <c r="C3892"/>
    </row>
    <row r="3893" spans="3:3">
      <c r="C3893"/>
    </row>
    <row r="3894" spans="3:3">
      <c r="C3894"/>
    </row>
    <row r="3895" spans="3:3">
      <c r="C3895"/>
    </row>
    <row r="3896" spans="3:3">
      <c r="C3896"/>
    </row>
    <row r="3897" spans="3:3">
      <c r="C3897"/>
    </row>
    <row r="3898" spans="3:3">
      <c r="C3898"/>
    </row>
    <row r="3899" spans="3:3">
      <c r="C3899"/>
    </row>
    <row r="3900" spans="3:3">
      <c r="C3900"/>
    </row>
    <row r="3901" spans="3:3">
      <c r="C3901"/>
    </row>
    <row r="3902" spans="3:3">
      <c r="C3902"/>
    </row>
    <row r="3903" spans="3:3">
      <c r="C3903"/>
    </row>
    <row r="3904" spans="3:3">
      <c r="C3904"/>
    </row>
    <row r="3905" spans="3:3">
      <c r="C3905"/>
    </row>
    <row r="3906" spans="3:3">
      <c r="C3906"/>
    </row>
    <row r="3907" spans="3:3">
      <c r="C3907"/>
    </row>
    <row r="3908" spans="3:3">
      <c r="C3908"/>
    </row>
    <row r="3909" spans="3:3">
      <c r="C3909"/>
    </row>
    <row r="3910" spans="3:3">
      <c r="C3910"/>
    </row>
    <row r="3911" spans="3:3">
      <c r="C3911"/>
    </row>
    <row r="3912" spans="3:3">
      <c r="C3912"/>
    </row>
    <row r="3913" spans="3:3">
      <c r="C3913"/>
    </row>
    <row r="3914" spans="3:3">
      <c r="C3914"/>
    </row>
    <row r="3915" spans="3:3">
      <c r="C3915"/>
    </row>
    <row r="3916" spans="3:3">
      <c r="C3916"/>
    </row>
    <row r="3917" spans="3:3">
      <c r="C3917"/>
    </row>
    <row r="3918" spans="3:3">
      <c r="C3918"/>
    </row>
    <row r="3919" spans="3:3">
      <c r="C3919"/>
    </row>
    <row r="3920" spans="3:3">
      <c r="C3920"/>
    </row>
    <row r="3921" spans="3:3">
      <c r="C3921"/>
    </row>
    <row r="3922" spans="3:3">
      <c r="C3922"/>
    </row>
    <row r="3923" spans="3:3">
      <c r="C3923"/>
    </row>
    <row r="3924" spans="3:3">
      <c r="C3924"/>
    </row>
    <row r="3925" spans="3:3">
      <c r="C3925"/>
    </row>
    <row r="3926" spans="3:3">
      <c r="C3926"/>
    </row>
    <row r="3927" spans="3:3">
      <c r="C3927"/>
    </row>
    <row r="3928" spans="3:3">
      <c r="C3928"/>
    </row>
    <row r="3929" spans="3:3">
      <c r="C3929"/>
    </row>
    <row r="3930" spans="3:3">
      <c r="C3930"/>
    </row>
    <row r="3931" spans="3:3">
      <c r="C3931"/>
    </row>
    <row r="3932" spans="3:3">
      <c r="C3932"/>
    </row>
    <row r="3933" spans="3:3">
      <c r="C3933"/>
    </row>
    <row r="3934" spans="3:3">
      <c r="C3934"/>
    </row>
    <row r="3935" spans="3:3">
      <c r="C3935"/>
    </row>
    <row r="3936" spans="3:3">
      <c r="C3936"/>
    </row>
    <row r="3937" spans="3:3">
      <c r="C3937"/>
    </row>
    <row r="3938" spans="3:3">
      <c r="C3938"/>
    </row>
    <row r="3939" spans="3:3">
      <c r="C3939"/>
    </row>
    <row r="3940" spans="3:3">
      <c r="C3940"/>
    </row>
    <row r="3941" spans="3:3">
      <c r="C3941"/>
    </row>
    <row r="3942" spans="3:3">
      <c r="C3942"/>
    </row>
    <row r="3943" spans="3:3">
      <c r="C3943"/>
    </row>
    <row r="3944" spans="3:3">
      <c r="C3944"/>
    </row>
    <row r="3945" spans="3:3">
      <c r="C3945"/>
    </row>
    <row r="3946" spans="3:3">
      <c r="C3946"/>
    </row>
    <row r="3947" spans="3:3">
      <c r="C3947"/>
    </row>
    <row r="3948" spans="3:3">
      <c r="C3948"/>
    </row>
    <row r="3949" spans="3:3">
      <c r="C3949"/>
    </row>
    <row r="3950" spans="3:3">
      <c r="C3950"/>
    </row>
    <row r="3951" spans="3:3">
      <c r="C3951"/>
    </row>
    <row r="3952" spans="3:3">
      <c r="C3952"/>
    </row>
    <row r="3953" spans="3:3">
      <c r="C3953"/>
    </row>
    <row r="3954" spans="3:3">
      <c r="C3954"/>
    </row>
    <row r="3955" spans="3:3">
      <c r="C3955"/>
    </row>
    <row r="3956" spans="3:3">
      <c r="C3956"/>
    </row>
    <row r="3957" spans="3:3">
      <c r="C3957"/>
    </row>
    <row r="3958" spans="3:3">
      <c r="C3958"/>
    </row>
    <row r="3959" spans="3:3">
      <c r="C3959"/>
    </row>
    <row r="3960" spans="3:3">
      <c r="C3960"/>
    </row>
    <row r="3961" spans="3:3">
      <c r="C3961"/>
    </row>
    <row r="3962" spans="3:3">
      <c r="C3962"/>
    </row>
    <row r="3963" spans="3:3">
      <c r="C3963"/>
    </row>
    <row r="3964" spans="3:3">
      <c r="C3964"/>
    </row>
    <row r="3965" spans="3:3">
      <c r="C3965"/>
    </row>
    <row r="3966" spans="3:3">
      <c r="C3966"/>
    </row>
    <row r="3967" spans="3:3">
      <c r="C3967"/>
    </row>
    <row r="3968" spans="3:3">
      <c r="C3968"/>
    </row>
    <row r="3969" spans="3:3">
      <c r="C3969"/>
    </row>
    <row r="3970" spans="3:3">
      <c r="C3970"/>
    </row>
    <row r="3971" spans="3:3">
      <c r="C3971"/>
    </row>
    <row r="3972" spans="3:3">
      <c r="C3972"/>
    </row>
    <row r="3973" spans="3:3">
      <c r="C3973"/>
    </row>
    <row r="3974" spans="3:3">
      <c r="C3974"/>
    </row>
    <row r="3975" spans="3:3">
      <c r="C3975"/>
    </row>
    <row r="3976" spans="3:3">
      <c r="C3976"/>
    </row>
    <row r="3977" spans="3:3">
      <c r="C3977"/>
    </row>
    <row r="3978" spans="3:3">
      <c r="C3978"/>
    </row>
    <row r="3979" spans="3:3">
      <c r="C3979"/>
    </row>
    <row r="3980" spans="3:3">
      <c r="C3980"/>
    </row>
    <row r="3981" spans="3:3">
      <c r="C3981"/>
    </row>
    <row r="3982" spans="3:3">
      <c r="C3982"/>
    </row>
    <row r="3983" spans="3:3">
      <c r="C3983"/>
    </row>
    <row r="3984" spans="3:3">
      <c r="C3984"/>
    </row>
    <row r="3985" spans="3:3">
      <c r="C3985"/>
    </row>
    <row r="3986" spans="3:3">
      <c r="C3986"/>
    </row>
    <row r="3987" spans="3:3">
      <c r="C3987"/>
    </row>
    <row r="3988" spans="3:3">
      <c r="C3988"/>
    </row>
    <row r="3989" spans="3:3">
      <c r="C3989"/>
    </row>
    <row r="3990" spans="3:3">
      <c r="C3990"/>
    </row>
    <row r="3991" spans="3:3">
      <c r="C3991"/>
    </row>
    <row r="3992" spans="3:3">
      <c r="C3992"/>
    </row>
    <row r="3993" spans="3:3">
      <c r="C3993"/>
    </row>
    <row r="3994" spans="3:3">
      <c r="C3994"/>
    </row>
    <row r="3995" spans="3:3">
      <c r="C3995"/>
    </row>
    <row r="3996" spans="3:3">
      <c r="C3996"/>
    </row>
    <row r="3997" spans="3:3">
      <c r="C3997"/>
    </row>
    <row r="3998" spans="3:3">
      <c r="C3998"/>
    </row>
    <row r="3999" spans="3:3">
      <c r="C3999"/>
    </row>
    <row r="4000" spans="3:3">
      <c r="C4000"/>
    </row>
    <row r="4001" spans="3:3">
      <c r="C4001"/>
    </row>
    <row r="4002" spans="3:3">
      <c r="C4002"/>
    </row>
    <row r="4003" spans="3:3">
      <c r="C4003"/>
    </row>
    <row r="4004" spans="3:3">
      <c r="C4004"/>
    </row>
    <row r="4005" spans="3:3">
      <c r="C4005"/>
    </row>
    <row r="4006" spans="3:3">
      <c r="C4006"/>
    </row>
    <row r="4007" spans="3:3">
      <c r="C4007"/>
    </row>
    <row r="4008" spans="3:3">
      <c r="C4008"/>
    </row>
    <row r="4009" spans="3:3">
      <c r="C4009"/>
    </row>
    <row r="4010" spans="3:3">
      <c r="C4010"/>
    </row>
    <row r="4011" spans="3:3">
      <c r="C4011"/>
    </row>
    <row r="4012" spans="3:3">
      <c r="C4012"/>
    </row>
    <row r="4013" spans="3:3">
      <c r="C4013"/>
    </row>
    <row r="4014" spans="3:3">
      <c r="C4014"/>
    </row>
    <row r="4015" spans="3:3">
      <c r="C4015"/>
    </row>
    <row r="4016" spans="3:3">
      <c r="C4016"/>
    </row>
    <row r="4017" spans="3:3">
      <c r="C4017"/>
    </row>
    <row r="4018" spans="3:3">
      <c r="C4018"/>
    </row>
    <row r="4019" spans="3:3">
      <c r="C4019"/>
    </row>
    <row r="4020" spans="3:3">
      <c r="C4020"/>
    </row>
    <row r="4021" spans="3:3">
      <c r="C4021"/>
    </row>
    <row r="4022" spans="3:3">
      <c r="C4022"/>
    </row>
    <row r="4023" spans="3:3">
      <c r="C4023"/>
    </row>
    <row r="4024" spans="3:3">
      <c r="C4024"/>
    </row>
    <row r="4025" spans="3:3">
      <c r="C4025"/>
    </row>
    <row r="4026" spans="3:3">
      <c r="C4026"/>
    </row>
    <row r="4027" spans="3:3">
      <c r="C4027"/>
    </row>
    <row r="4028" spans="3:3">
      <c r="C4028"/>
    </row>
    <row r="4029" spans="3:3">
      <c r="C4029"/>
    </row>
    <row r="4030" spans="3:3">
      <c r="C4030"/>
    </row>
    <row r="4031" spans="3:3">
      <c r="C4031"/>
    </row>
    <row r="4032" spans="3:3">
      <c r="C4032"/>
    </row>
    <row r="4033" spans="3:3">
      <c r="C4033"/>
    </row>
    <row r="4034" spans="3:3">
      <c r="C4034"/>
    </row>
    <row r="4035" spans="3:3">
      <c r="C4035"/>
    </row>
    <row r="4036" spans="3:3">
      <c r="C4036"/>
    </row>
    <row r="4037" spans="3:3">
      <c r="C4037"/>
    </row>
    <row r="4038" spans="3:3">
      <c r="C4038"/>
    </row>
    <row r="4039" spans="3:3">
      <c r="C4039"/>
    </row>
    <row r="4040" spans="3:3">
      <c r="C4040"/>
    </row>
    <row r="4041" spans="3:3">
      <c r="C4041"/>
    </row>
    <row r="4042" spans="3:3">
      <c r="C4042"/>
    </row>
    <row r="4043" spans="3:3">
      <c r="C4043"/>
    </row>
    <row r="4044" spans="3:3">
      <c r="C4044"/>
    </row>
    <row r="4045" spans="3:3">
      <c r="C4045"/>
    </row>
    <row r="4046" spans="3:3">
      <c r="C4046"/>
    </row>
    <row r="4047" spans="3:3">
      <c r="C4047"/>
    </row>
    <row r="4048" spans="3:3">
      <c r="C4048"/>
    </row>
    <row r="4049" spans="3:3">
      <c r="C4049"/>
    </row>
    <row r="4050" spans="3:3">
      <c r="C4050"/>
    </row>
    <row r="4051" spans="3:3">
      <c r="C4051"/>
    </row>
    <row r="4052" spans="3:3">
      <c r="C4052"/>
    </row>
    <row r="4053" spans="3:3">
      <c r="C4053"/>
    </row>
    <row r="4054" spans="3:3">
      <c r="C4054"/>
    </row>
    <row r="4055" spans="3:3">
      <c r="C4055"/>
    </row>
    <row r="4056" spans="3:3">
      <c r="C4056"/>
    </row>
    <row r="4057" spans="3:3">
      <c r="C4057"/>
    </row>
    <row r="4058" spans="3:3">
      <c r="C4058"/>
    </row>
    <row r="4059" spans="3:3">
      <c r="C4059"/>
    </row>
    <row r="4060" spans="3:3">
      <c r="C4060"/>
    </row>
    <row r="4061" spans="3:3">
      <c r="C4061"/>
    </row>
    <row r="4062" spans="3:3">
      <c r="C4062"/>
    </row>
    <row r="4063" spans="3:3">
      <c r="C4063"/>
    </row>
    <row r="4064" spans="3:3">
      <c r="C4064"/>
    </row>
    <row r="4065" spans="3:3">
      <c r="C4065"/>
    </row>
    <row r="4066" spans="3:3">
      <c r="C4066"/>
    </row>
    <row r="4067" spans="3:3">
      <c r="C4067"/>
    </row>
    <row r="4068" spans="3:3">
      <c r="C4068"/>
    </row>
    <row r="4069" spans="3:3">
      <c r="C4069"/>
    </row>
    <row r="4070" spans="3:3">
      <c r="C4070"/>
    </row>
    <row r="4071" spans="3:3">
      <c r="C4071"/>
    </row>
    <row r="4072" spans="3:3">
      <c r="C4072"/>
    </row>
    <row r="4073" spans="3:3">
      <c r="C4073"/>
    </row>
    <row r="4074" spans="3:3">
      <c r="C4074"/>
    </row>
    <row r="4075" spans="3:3">
      <c r="C4075"/>
    </row>
    <row r="4076" spans="3:3">
      <c r="C4076"/>
    </row>
    <row r="4077" spans="3:3">
      <c r="C4077"/>
    </row>
    <row r="4078" spans="3:3">
      <c r="C4078"/>
    </row>
    <row r="4079" spans="3:3">
      <c r="C4079"/>
    </row>
    <row r="4080" spans="3:3">
      <c r="C4080"/>
    </row>
    <row r="4081" spans="3:3">
      <c r="C4081"/>
    </row>
    <row r="4082" spans="3:3">
      <c r="C4082"/>
    </row>
    <row r="4083" spans="3:3">
      <c r="C4083"/>
    </row>
    <row r="4084" spans="3:3">
      <c r="C4084"/>
    </row>
    <row r="4085" spans="3:3">
      <c r="C4085"/>
    </row>
    <row r="4086" spans="3:3">
      <c r="C4086"/>
    </row>
    <row r="4087" spans="3:3">
      <c r="C4087"/>
    </row>
    <row r="4088" spans="3:3">
      <c r="C4088"/>
    </row>
    <row r="4089" spans="3:3">
      <c r="C4089"/>
    </row>
    <row r="4090" spans="3:3">
      <c r="C4090"/>
    </row>
    <row r="4091" spans="3:3">
      <c r="C4091"/>
    </row>
    <row r="4092" spans="3:3">
      <c r="C4092"/>
    </row>
    <row r="4093" spans="3:3">
      <c r="C4093"/>
    </row>
    <row r="4094" spans="3:3">
      <c r="C4094"/>
    </row>
    <row r="4095" spans="3:3">
      <c r="C4095"/>
    </row>
    <row r="4096" spans="3:3">
      <c r="C4096"/>
    </row>
    <row r="4097" spans="3:3">
      <c r="C4097"/>
    </row>
    <row r="4098" spans="3:3">
      <c r="C4098"/>
    </row>
    <row r="4099" spans="3:3">
      <c r="C4099"/>
    </row>
    <row r="4100" spans="3:3">
      <c r="C4100"/>
    </row>
    <row r="4101" spans="3:3">
      <c r="C4101"/>
    </row>
    <row r="4102" spans="3:3">
      <c r="C4102"/>
    </row>
    <row r="4103" spans="3:3">
      <c r="C4103"/>
    </row>
    <row r="4104" spans="3:3">
      <c r="C4104"/>
    </row>
    <row r="4105" spans="3:3">
      <c r="C4105"/>
    </row>
    <row r="4106" spans="3:3">
      <c r="C4106"/>
    </row>
    <row r="4107" spans="3:3">
      <c r="C4107"/>
    </row>
    <row r="4108" spans="3:3">
      <c r="C4108"/>
    </row>
    <row r="4109" spans="3:3">
      <c r="C4109"/>
    </row>
    <row r="4110" spans="3:3">
      <c r="C4110"/>
    </row>
    <row r="4111" spans="3:3">
      <c r="C4111"/>
    </row>
    <row r="4112" spans="3:3">
      <c r="C4112"/>
    </row>
    <row r="4113" spans="3:3">
      <c r="C4113"/>
    </row>
    <row r="4114" spans="3:3">
      <c r="C4114"/>
    </row>
    <row r="4115" spans="3:3">
      <c r="C4115"/>
    </row>
    <row r="4116" spans="3:3">
      <c r="C4116"/>
    </row>
    <row r="4117" spans="3:3">
      <c r="C4117"/>
    </row>
    <row r="4118" spans="3:3">
      <c r="C4118"/>
    </row>
    <row r="4119" spans="3:3">
      <c r="C4119"/>
    </row>
    <row r="4120" spans="3:3">
      <c r="C4120"/>
    </row>
    <row r="4121" spans="3:3">
      <c r="C4121"/>
    </row>
    <row r="4122" spans="3:3">
      <c r="C4122"/>
    </row>
    <row r="4123" spans="3:3">
      <c r="C4123"/>
    </row>
    <row r="4124" spans="3:3">
      <c r="C4124"/>
    </row>
    <row r="4125" spans="3:3">
      <c r="C4125"/>
    </row>
    <row r="4126" spans="3:3">
      <c r="C4126"/>
    </row>
    <row r="4127" spans="3:3">
      <c r="C4127"/>
    </row>
    <row r="4128" spans="3:3">
      <c r="C4128"/>
    </row>
    <row r="4129" spans="3:3">
      <c r="C4129"/>
    </row>
    <row r="4130" spans="3:3">
      <c r="C4130"/>
    </row>
    <row r="4131" spans="3:3">
      <c r="C4131"/>
    </row>
    <row r="4132" spans="3:3">
      <c r="C4132"/>
    </row>
    <row r="4133" spans="3:3">
      <c r="C4133"/>
    </row>
    <row r="4134" spans="3:3">
      <c r="C4134"/>
    </row>
    <row r="4135" spans="3:3">
      <c r="C4135"/>
    </row>
    <row r="4136" spans="3:3">
      <c r="C4136"/>
    </row>
    <row r="4137" spans="3:3">
      <c r="C4137"/>
    </row>
    <row r="4138" spans="3:3">
      <c r="C4138"/>
    </row>
    <row r="4139" spans="3:3">
      <c r="C4139"/>
    </row>
    <row r="4140" spans="3:3">
      <c r="C4140"/>
    </row>
    <row r="4141" spans="3:3">
      <c r="C4141"/>
    </row>
    <row r="4142" spans="3:3">
      <c r="C4142"/>
    </row>
    <row r="4143" spans="3:3">
      <c r="C4143"/>
    </row>
    <row r="4144" spans="3:3">
      <c r="C4144"/>
    </row>
    <row r="4145" spans="3:3">
      <c r="C4145"/>
    </row>
    <row r="4146" spans="3:3">
      <c r="C4146"/>
    </row>
    <row r="4147" spans="3:3">
      <c r="C4147"/>
    </row>
    <row r="4148" spans="3:3">
      <c r="C4148"/>
    </row>
    <row r="4149" spans="3:3">
      <c r="C4149"/>
    </row>
    <row r="4150" spans="3:3">
      <c r="C4150"/>
    </row>
    <row r="4151" spans="3:3">
      <c r="C4151"/>
    </row>
    <row r="4152" spans="3:3">
      <c r="C4152"/>
    </row>
    <row r="4153" spans="3:3">
      <c r="C4153"/>
    </row>
    <row r="4154" spans="3:3">
      <c r="C4154"/>
    </row>
    <row r="4155" spans="3:3">
      <c r="C4155"/>
    </row>
    <row r="4156" spans="3:3">
      <c r="C4156"/>
    </row>
    <row r="4157" spans="3:3">
      <c r="C4157"/>
    </row>
    <row r="4158" spans="3:3">
      <c r="C4158"/>
    </row>
    <row r="4159" spans="3:3">
      <c r="C4159"/>
    </row>
    <row r="4160" spans="3:3">
      <c r="C4160"/>
    </row>
    <row r="4161" spans="3:3">
      <c r="C4161"/>
    </row>
    <row r="4162" spans="3:3">
      <c r="C4162"/>
    </row>
    <row r="4163" spans="3:3">
      <c r="C4163"/>
    </row>
    <row r="4164" spans="3:3">
      <c r="C4164"/>
    </row>
    <row r="4165" spans="3:3">
      <c r="C4165"/>
    </row>
    <row r="4166" spans="3:3">
      <c r="C4166"/>
    </row>
    <row r="4167" spans="3:3">
      <c r="C4167"/>
    </row>
    <row r="4168" spans="3:3">
      <c r="C4168"/>
    </row>
    <row r="4169" spans="3:3">
      <c r="C4169"/>
    </row>
    <row r="4170" spans="3:3">
      <c r="C4170"/>
    </row>
    <row r="4171" spans="3:3">
      <c r="C4171"/>
    </row>
    <row r="4172" spans="3:3">
      <c r="C4172"/>
    </row>
    <row r="4173" spans="3:3">
      <c r="C4173"/>
    </row>
    <row r="4174" spans="3:3">
      <c r="C4174"/>
    </row>
    <row r="4175" spans="3:3">
      <c r="C4175"/>
    </row>
    <row r="4176" spans="3:3">
      <c r="C4176"/>
    </row>
    <row r="4177" spans="3:3">
      <c r="C4177"/>
    </row>
    <row r="4178" spans="3:3">
      <c r="C4178"/>
    </row>
    <row r="4179" spans="3:3">
      <c r="C4179"/>
    </row>
    <row r="4180" spans="3:3">
      <c r="C4180"/>
    </row>
    <row r="4181" spans="3:3">
      <c r="C4181"/>
    </row>
    <row r="4182" spans="3:3">
      <c r="C4182"/>
    </row>
    <row r="4183" spans="3:3">
      <c r="C4183"/>
    </row>
    <row r="4184" spans="3:3">
      <c r="C4184"/>
    </row>
    <row r="4185" spans="3:3">
      <c r="C4185"/>
    </row>
    <row r="4186" spans="3:3">
      <c r="C4186"/>
    </row>
    <row r="4187" spans="3:3">
      <c r="C4187"/>
    </row>
    <row r="4188" spans="3:3">
      <c r="C4188"/>
    </row>
    <row r="4189" spans="3:3">
      <c r="C4189"/>
    </row>
    <row r="4190" spans="3:3">
      <c r="C4190"/>
    </row>
    <row r="4191" spans="3:3">
      <c r="C4191"/>
    </row>
    <row r="4192" spans="3:3">
      <c r="C4192"/>
    </row>
    <row r="4193" spans="3:3">
      <c r="C4193"/>
    </row>
    <row r="4194" spans="3:3">
      <c r="C4194"/>
    </row>
    <row r="4195" spans="3:3">
      <c r="C4195"/>
    </row>
    <row r="4196" spans="3:3">
      <c r="C4196"/>
    </row>
    <row r="4197" spans="3:3">
      <c r="C4197"/>
    </row>
    <row r="4198" spans="3:3">
      <c r="C4198"/>
    </row>
    <row r="4199" spans="3:3">
      <c r="C4199"/>
    </row>
    <row r="4200" spans="3:3">
      <c r="C4200"/>
    </row>
    <row r="4201" spans="3:3">
      <c r="C4201"/>
    </row>
    <row r="4202" spans="3:3">
      <c r="C4202"/>
    </row>
    <row r="4203" spans="3:3">
      <c r="C4203"/>
    </row>
    <row r="4204" spans="3:3">
      <c r="C4204"/>
    </row>
    <row r="4205" spans="3:3">
      <c r="C4205"/>
    </row>
    <row r="4206" spans="3:3">
      <c r="C4206"/>
    </row>
    <row r="4207" spans="3:3">
      <c r="C4207"/>
    </row>
    <row r="4208" spans="3:3">
      <c r="C4208"/>
    </row>
    <row r="4209" spans="3:3">
      <c r="C4209"/>
    </row>
    <row r="4210" spans="3:3">
      <c r="C4210"/>
    </row>
    <row r="4211" spans="3:3">
      <c r="C4211"/>
    </row>
    <row r="4212" spans="3:3">
      <c r="C4212"/>
    </row>
    <row r="4213" spans="3:3">
      <c r="C4213"/>
    </row>
    <row r="4214" spans="3:3">
      <c r="C4214"/>
    </row>
    <row r="4215" spans="3:3">
      <c r="C4215"/>
    </row>
    <row r="4216" spans="3:3">
      <c r="C4216"/>
    </row>
    <row r="4217" spans="3:3">
      <c r="C4217"/>
    </row>
    <row r="4218" spans="3:3">
      <c r="C4218"/>
    </row>
    <row r="4219" spans="3:3">
      <c r="C4219"/>
    </row>
    <row r="4220" spans="3:3">
      <c r="C4220"/>
    </row>
    <row r="4221" spans="3:3">
      <c r="C4221"/>
    </row>
    <row r="4222" spans="3:3">
      <c r="C4222"/>
    </row>
    <row r="4223" spans="3:3">
      <c r="C4223"/>
    </row>
    <row r="4224" spans="3:3">
      <c r="C4224"/>
    </row>
    <row r="4225" spans="3:3">
      <c r="C4225"/>
    </row>
    <row r="4226" spans="3:3">
      <c r="C4226"/>
    </row>
    <row r="4227" spans="3:3">
      <c r="C4227"/>
    </row>
    <row r="4228" spans="3:3">
      <c r="C4228"/>
    </row>
    <row r="4229" spans="3:3">
      <c r="C4229"/>
    </row>
    <row r="4230" spans="3:3">
      <c r="C4230"/>
    </row>
    <row r="4231" spans="3:3">
      <c r="C4231"/>
    </row>
    <row r="4232" spans="3:3">
      <c r="C4232"/>
    </row>
    <row r="4233" spans="3:3">
      <c r="C4233"/>
    </row>
    <row r="4234" spans="3:3">
      <c r="C4234"/>
    </row>
    <row r="4235" spans="3:3">
      <c r="C4235"/>
    </row>
    <row r="4236" spans="3:3">
      <c r="C4236"/>
    </row>
    <row r="4237" spans="3:3">
      <c r="C4237"/>
    </row>
    <row r="4238" spans="3:3">
      <c r="C4238"/>
    </row>
    <row r="4239" spans="3:3">
      <c r="C4239"/>
    </row>
    <row r="4240" spans="3:3">
      <c r="C4240"/>
    </row>
    <row r="4241" spans="3:3">
      <c r="C4241"/>
    </row>
    <row r="4242" spans="3:3">
      <c r="C4242"/>
    </row>
    <row r="4243" spans="3:3">
      <c r="C4243"/>
    </row>
    <row r="4244" spans="3:3">
      <c r="C4244"/>
    </row>
    <row r="4245" spans="3:3">
      <c r="C4245"/>
    </row>
    <row r="4246" spans="3:3">
      <c r="C4246"/>
    </row>
    <row r="4247" spans="3:3">
      <c r="C4247"/>
    </row>
    <row r="4248" spans="3:3">
      <c r="C4248"/>
    </row>
    <row r="4249" spans="3:3">
      <c r="C4249"/>
    </row>
    <row r="4250" spans="3:3">
      <c r="C4250"/>
    </row>
    <row r="4251" spans="3:3">
      <c r="C4251"/>
    </row>
    <row r="4252" spans="3:3">
      <c r="C4252"/>
    </row>
    <row r="4253" spans="3:3">
      <c r="C4253"/>
    </row>
    <row r="4254" spans="3:3">
      <c r="C4254"/>
    </row>
    <row r="4255" spans="3:3">
      <c r="C4255"/>
    </row>
    <row r="4256" spans="3:3">
      <c r="C4256"/>
    </row>
    <row r="4257" spans="3:3">
      <c r="C4257"/>
    </row>
    <row r="4258" spans="3:3">
      <c r="C4258"/>
    </row>
    <row r="4259" spans="3:3">
      <c r="C4259"/>
    </row>
    <row r="4260" spans="3:3">
      <c r="C4260"/>
    </row>
    <row r="4261" spans="3:3">
      <c r="C4261"/>
    </row>
    <row r="4262" spans="3:3">
      <c r="C4262"/>
    </row>
    <row r="4263" spans="3:3">
      <c r="C4263"/>
    </row>
    <row r="4264" spans="3:3">
      <c r="C4264"/>
    </row>
    <row r="4265" spans="3:3">
      <c r="C4265"/>
    </row>
    <row r="4266" spans="3:3">
      <c r="C4266"/>
    </row>
    <row r="4267" spans="3:3">
      <c r="C4267"/>
    </row>
    <row r="4268" spans="3:3">
      <c r="C4268"/>
    </row>
    <row r="4269" spans="3:3">
      <c r="C4269"/>
    </row>
    <row r="4270" spans="3:3">
      <c r="C4270"/>
    </row>
    <row r="4271" spans="3:3">
      <c r="C4271"/>
    </row>
    <row r="4272" spans="3:3">
      <c r="C4272"/>
    </row>
    <row r="4273" spans="3:3">
      <c r="C4273"/>
    </row>
    <row r="4274" spans="3:3">
      <c r="C4274"/>
    </row>
    <row r="4275" spans="3:3">
      <c r="C4275"/>
    </row>
    <row r="4276" spans="3:3">
      <c r="C4276"/>
    </row>
    <row r="4277" spans="3:3">
      <c r="C4277"/>
    </row>
    <row r="4278" spans="3:3">
      <c r="C4278"/>
    </row>
    <row r="4279" spans="3:3">
      <c r="C4279"/>
    </row>
    <row r="4280" spans="3:3">
      <c r="C4280"/>
    </row>
    <row r="4281" spans="3:3">
      <c r="C4281"/>
    </row>
    <row r="4282" spans="3:3">
      <c r="C4282"/>
    </row>
    <row r="4283" spans="3:3">
      <c r="C4283"/>
    </row>
    <row r="4284" spans="3:3">
      <c r="C4284"/>
    </row>
    <row r="4285" spans="3:3">
      <c r="C4285"/>
    </row>
    <row r="4286" spans="3:3">
      <c r="C4286"/>
    </row>
    <row r="4287" spans="3:3">
      <c r="C4287"/>
    </row>
    <row r="4288" spans="3:3">
      <c r="C4288"/>
    </row>
    <row r="4289" spans="3:3">
      <c r="C4289"/>
    </row>
    <row r="4290" spans="3:3">
      <c r="C4290"/>
    </row>
    <row r="4291" spans="3:3">
      <c r="C4291"/>
    </row>
    <row r="4292" spans="3:3">
      <c r="C4292"/>
    </row>
    <row r="4293" spans="3:3">
      <c r="C4293"/>
    </row>
    <row r="4294" spans="3:3">
      <c r="C4294"/>
    </row>
    <row r="4295" spans="3:3">
      <c r="C4295"/>
    </row>
    <row r="4296" spans="3:3">
      <c r="C4296"/>
    </row>
    <row r="4297" spans="3:3">
      <c r="C4297"/>
    </row>
    <row r="4298" spans="3:3">
      <c r="C4298"/>
    </row>
    <row r="4299" spans="3:3">
      <c r="C4299"/>
    </row>
    <row r="4300" spans="3:3">
      <c r="C4300"/>
    </row>
    <row r="4301" spans="3:3">
      <c r="C4301"/>
    </row>
    <row r="4302" spans="3:3">
      <c r="C4302"/>
    </row>
    <row r="4303" spans="3:3">
      <c r="C4303"/>
    </row>
    <row r="4304" spans="3:3">
      <c r="C4304"/>
    </row>
    <row r="4305" spans="3:3">
      <c r="C4305"/>
    </row>
    <row r="4306" spans="3:3">
      <c r="C4306"/>
    </row>
    <row r="4307" spans="3:3">
      <c r="C4307"/>
    </row>
    <row r="4308" spans="3:3">
      <c r="C4308"/>
    </row>
    <row r="4309" spans="3:3">
      <c r="C4309"/>
    </row>
    <row r="4310" spans="3:3">
      <c r="C4310"/>
    </row>
    <row r="4311" spans="3:3">
      <c r="C4311"/>
    </row>
    <row r="4312" spans="3:3">
      <c r="C4312"/>
    </row>
    <row r="4313" spans="3:3">
      <c r="C4313"/>
    </row>
    <row r="4314" spans="3:3">
      <c r="C4314"/>
    </row>
    <row r="4315" spans="3:3">
      <c r="C4315"/>
    </row>
    <row r="4316" spans="3:3">
      <c r="C4316"/>
    </row>
    <row r="4317" spans="3:3">
      <c r="C4317"/>
    </row>
    <row r="4318" spans="3:3">
      <c r="C4318"/>
    </row>
    <row r="4319" spans="3:3">
      <c r="C4319"/>
    </row>
    <row r="4320" spans="3:3">
      <c r="C4320"/>
    </row>
    <row r="4321" spans="3:3">
      <c r="C4321"/>
    </row>
    <row r="4322" spans="3:3">
      <c r="C4322"/>
    </row>
    <row r="4323" spans="3:3">
      <c r="C4323"/>
    </row>
    <row r="4324" spans="3:3">
      <c r="C4324"/>
    </row>
    <row r="4325" spans="3:3">
      <c r="C4325"/>
    </row>
    <row r="4326" spans="3:3">
      <c r="C4326"/>
    </row>
    <row r="4327" spans="3:3">
      <c r="C4327"/>
    </row>
    <row r="4328" spans="3:3">
      <c r="C4328"/>
    </row>
    <row r="4329" spans="3:3">
      <c r="C4329"/>
    </row>
    <row r="4330" spans="3:3">
      <c r="C4330"/>
    </row>
    <row r="4331" spans="3:3">
      <c r="C4331"/>
    </row>
    <row r="4332" spans="3:3">
      <c r="C4332"/>
    </row>
    <row r="4333" spans="3:3">
      <c r="C4333"/>
    </row>
    <row r="4334" spans="3:3">
      <c r="C4334"/>
    </row>
    <row r="4335" spans="3:3">
      <c r="C4335"/>
    </row>
    <row r="4336" spans="3:3">
      <c r="C4336"/>
    </row>
    <row r="4337" spans="3:3">
      <c r="C4337"/>
    </row>
    <row r="4338" spans="3:3">
      <c r="C4338"/>
    </row>
    <row r="4339" spans="3:3">
      <c r="C4339"/>
    </row>
    <row r="4340" spans="3:3">
      <c r="C4340"/>
    </row>
    <row r="4341" spans="3:3">
      <c r="C4341"/>
    </row>
    <row r="4342" spans="3:3">
      <c r="C4342"/>
    </row>
    <row r="4343" spans="3:3">
      <c r="C4343"/>
    </row>
    <row r="4344" spans="3:3">
      <c r="C4344"/>
    </row>
    <row r="4345" spans="3:3">
      <c r="C4345"/>
    </row>
    <row r="4346" spans="3:3">
      <c r="C4346"/>
    </row>
    <row r="4347" spans="3:3">
      <c r="C4347"/>
    </row>
    <row r="4348" spans="3:3">
      <c r="C4348"/>
    </row>
    <row r="4349" spans="3:3">
      <c r="C4349"/>
    </row>
    <row r="4350" spans="3:3">
      <c r="C4350"/>
    </row>
    <row r="4351" spans="3:3">
      <c r="C4351"/>
    </row>
    <row r="4352" spans="3:3">
      <c r="C4352"/>
    </row>
    <row r="4353" spans="3:3">
      <c r="C4353"/>
    </row>
    <row r="4354" spans="3:3">
      <c r="C4354"/>
    </row>
    <row r="4355" spans="3:3">
      <c r="C4355"/>
    </row>
    <row r="4356" spans="3:3">
      <c r="C4356"/>
    </row>
    <row r="4357" spans="3:3">
      <c r="C4357"/>
    </row>
    <row r="4358" spans="3:3">
      <c r="C4358"/>
    </row>
    <row r="4359" spans="3:3">
      <c r="C4359"/>
    </row>
    <row r="4360" spans="3:3">
      <c r="C4360"/>
    </row>
    <row r="4361" spans="3:3">
      <c r="C4361"/>
    </row>
    <row r="4362" spans="3:3">
      <c r="C4362"/>
    </row>
    <row r="4363" spans="3:3">
      <c r="C4363"/>
    </row>
    <row r="4364" spans="3:3">
      <c r="C4364"/>
    </row>
    <row r="4365" spans="3:3">
      <c r="C4365"/>
    </row>
    <row r="4366" spans="3:3">
      <c r="C4366"/>
    </row>
    <row r="4367" spans="3:3">
      <c r="C4367"/>
    </row>
    <row r="4368" spans="3:3">
      <c r="C4368"/>
    </row>
    <row r="4369" spans="3:3">
      <c r="C4369"/>
    </row>
    <row r="4370" spans="3:3">
      <c r="C4370"/>
    </row>
    <row r="4371" spans="3:3">
      <c r="C4371"/>
    </row>
    <row r="4372" spans="3:3">
      <c r="C4372"/>
    </row>
    <row r="4373" spans="3:3">
      <c r="C4373"/>
    </row>
    <row r="4374" spans="3:3">
      <c r="C4374"/>
    </row>
    <row r="4375" spans="3:3">
      <c r="C4375"/>
    </row>
    <row r="4376" spans="3:3">
      <c r="C4376"/>
    </row>
    <row r="4377" spans="3:3">
      <c r="C4377"/>
    </row>
    <row r="4378" spans="3:3">
      <c r="C4378"/>
    </row>
    <row r="4379" spans="3:3">
      <c r="C4379"/>
    </row>
    <row r="4380" spans="3:3">
      <c r="C4380"/>
    </row>
    <row r="4381" spans="3:3">
      <c r="C4381"/>
    </row>
    <row r="4382" spans="3:3">
      <c r="C4382"/>
    </row>
    <row r="4383" spans="3:3">
      <c r="C4383"/>
    </row>
    <row r="4384" spans="3:3">
      <c r="C4384"/>
    </row>
    <row r="4385" spans="3:3">
      <c r="C4385"/>
    </row>
    <row r="4386" spans="3:3">
      <c r="C4386"/>
    </row>
    <row r="4387" spans="3:3">
      <c r="C4387"/>
    </row>
    <row r="4388" spans="3:3">
      <c r="C4388"/>
    </row>
    <row r="4389" spans="3:3">
      <c r="C4389"/>
    </row>
    <row r="4390" spans="3:3">
      <c r="C4390"/>
    </row>
    <row r="4391" spans="3:3">
      <c r="C4391"/>
    </row>
    <row r="4392" spans="3:3">
      <c r="C4392"/>
    </row>
    <row r="4393" spans="3:3">
      <c r="C4393"/>
    </row>
    <row r="4394" spans="3:3">
      <c r="C4394"/>
    </row>
    <row r="4395" spans="3:3">
      <c r="C4395"/>
    </row>
    <row r="4396" spans="3:3">
      <c r="C4396"/>
    </row>
    <row r="4397" spans="3:3">
      <c r="C4397"/>
    </row>
    <row r="4398" spans="3:3">
      <c r="C4398"/>
    </row>
    <row r="4399" spans="3:3">
      <c r="C4399"/>
    </row>
    <row r="4400" spans="3:3">
      <c r="C4400"/>
    </row>
    <row r="4401" spans="3:3">
      <c r="C4401"/>
    </row>
    <row r="4402" spans="3:3">
      <c r="C4402"/>
    </row>
    <row r="4403" spans="3:3">
      <c r="C4403"/>
    </row>
    <row r="4404" spans="3:3">
      <c r="C4404"/>
    </row>
    <row r="4405" spans="3:3">
      <c r="C4405"/>
    </row>
    <row r="4406" spans="3:3">
      <c r="C4406"/>
    </row>
    <row r="4407" spans="3:3">
      <c r="C4407"/>
    </row>
    <row r="4408" spans="3:3">
      <c r="C4408"/>
    </row>
    <row r="4409" spans="3:3">
      <c r="C4409"/>
    </row>
    <row r="4410" spans="3:3">
      <c r="C4410"/>
    </row>
    <row r="4411" spans="3:3">
      <c r="C4411"/>
    </row>
    <row r="4412" spans="3:3">
      <c r="C4412"/>
    </row>
    <row r="4413" spans="3:3">
      <c r="C4413"/>
    </row>
    <row r="4414" spans="3:3">
      <c r="C4414"/>
    </row>
    <row r="4415" spans="3:3">
      <c r="C4415"/>
    </row>
    <row r="4416" spans="3:3">
      <c r="C4416"/>
    </row>
    <row r="4417" spans="3:3">
      <c r="C4417"/>
    </row>
    <row r="4418" spans="3:3">
      <c r="C4418"/>
    </row>
    <row r="4419" spans="3:3">
      <c r="C4419"/>
    </row>
    <row r="4420" spans="3:3">
      <c r="C4420"/>
    </row>
    <row r="4421" spans="3:3">
      <c r="C4421"/>
    </row>
    <row r="4422" spans="3:3">
      <c r="C4422"/>
    </row>
    <row r="4423" spans="3:3">
      <c r="C4423"/>
    </row>
    <row r="4424" spans="3:3">
      <c r="C4424"/>
    </row>
    <row r="4425" spans="3:3">
      <c r="C4425"/>
    </row>
    <row r="4426" spans="3:3">
      <c r="C4426"/>
    </row>
    <row r="4427" spans="3:3">
      <c r="C4427"/>
    </row>
    <row r="4428" spans="3:3">
      <c r="C4428"/>
    </row>
    <row r="4429" spans="3:3">
      <c r="C4429"/>
    </row>
    <row r="4430" spans="3:3">
      <c r="C4430"/>
    </row>
    <row r="4431" spans="3:3">
      <c r="C4431"/>
    </row>
    <row r="4432" spans="3:3">
      <c r="C4432"/>
    </row>
    <row r="4433" spans="3:3">
      <c r="C4433"/>
    </row>
    <row r="4434" spans="3:3">
      <c r="C4434"/>
    </row>
    <row r="4435" spans="3:3">
      <c r="C4435"/>
    </row>
    <row r="4436" spans="3:3">
      <c r="C4436"/>
    </row>
    <row r="4437" spans="3:3">
      <c r="C4437"/>
    </row>
    <row r="4438" spans="3:3">
      <c r="C4438"/>
    </row>
    <row r="4439" spans="3:3">
      <c r="C4439"/>
    </row>
    <row r="4440" spans="3:3">
      <c r="C4440"/>
    </row>
    <row r="4441" spans="3:3">
      <c r="C4441"/>
    </row>
    <row r="4442" spans="3:3">
      <c r="C4442"/>
    </row>
    <row r="4443" spans="3:3">
      <c r="C4443"/>
    </row>
    <row r="4444" spans="3:3">
      <c r="C4444"/>
    </row>
    <row r="4445" spans="3:3">
      <c r="C4445"/>
    </row>
    <row r="4446" spans="3:3">
      <c r="C4446"/>
    </row>
    <row r="4447" spans="3:3">
      <c r="C4447"/>
    </row>
    <row r="4448" spans="3:3">
      <c r="C4448"/>
    </row>
    <row r="4449" spans="3:3">
      <c r="C4449"/>
    </row>
    <row r="4450" spans="3:3">
      <c r="C4450"/>
    </row>
    <row r="4451" spans="3:3">
      <c r="C4451"/>
    </row>
    <row r="4452" spans="3:3">
      <c r="C4452"/>
    </row>
    <row r="4453" spans="3:3">
      <c r="C4453"/>
    </row>
    <row r="4454" spans="3:3">
      <c r="C4454"/>
    </row>
    <row r="4455" spans="3:3">
      <c r="C4455"/>
    </row>
    <row r="4456" spans="3:3">
      <c r="C4456"/>
    </row>
    <row r="4457" spans="3:3">
      <c r="C4457"/>
    </row>
    <row r="4458" spans="3:3">
      <c r="C4458"/>
    </row>
    <row r="4459" spans="3:3">
      <c r="C4459"/>
    </row>
    <row r="4460" spans="3:3">
      <c r="C4460"/>
    </row>
    <row r="4461" spans="3:3">
      <c r="C4461"/>
    </row>
    <row r="4462" spans="3:3">
      <c r="C4462"/>
    </row>
    <row r="4463" spans="3:3">
      <c r="C4463"/>
    </row>
    <row r="4464" spans="3:3">
      <c r="C4464"/>
    </row>
    <row r="4465" spans="3:3">
      <c r="C4465"/>
    </row>
    <row r="4466" spans="3:3">
      <c r="C4466"/>
    </row>
    <row r="4467" spans="3:3">
      <c r="C4467"/>
    </row>
    <row r="4468" spans="3:3">
      <c r="C4468"/>
    </row>
    <row r="4469" spans="3:3">
      <c r="C4469"/>
    </row>
    <row r="4470" spans="3:3">
      <c r="C4470"/>
    </row>
    <row r="4471" spans="3:3">
      <c r="C4471"/>
    </row>
    <row r="4472" spans="3:3">
      <c r="C4472"/>
    </row>
    <row r="4473" spans="3:3">
      <c r="C4473"/>
    </row>
    <row r="4474" spans="3:3">
      <c r="C4474"/>
    </row>
    <row r="4475" spans="3:3">
      <c r="C4475"/>
    </row>
    <row r="4476" spans="3:3">
      <c r="C4476"/>
    </row>
    <row r="4477" spans="3:3">
      <c r="C4477"/>
    </row>
    <row r="4478" spans="3:3">
      <c r="C4478"/>
    </row>
    <row r="4479" spans="3:3">
      <c r="C4479"/>
    </row>
    <row r="4480" spans="3:3">
      <c r="C4480"/>
    </row>
    <row r="4481" spans="3:3">
      <c r="C4481"/>
    </row>
    <row r="4482" spans="3:3">
      <c r="C4482"/>
    </row>
    <row r="4483" spans="3:3">
      <c r="C4483"/>
    </row>
    <row r="4484" spans="3:3">
      <c r="C4484"/>
    </row>
    <row r="4485" spans="3:3">
      <c r="C4485"/>
    </row>
    <row r="4486" spans="3:3">
      <c r="C4486"/>
    </row>
    <row r="4487" spans="3:3">
      <c r="C4487"/>
    </row>
    <row r="4488" spans="3:3">
      <c r="C4488"/>
    </row>
    <row r="4489" spans="3:3">
      <c r="C4489"/>
    </row>
    <row r="4490" spans="3:3">
      <c r="C4490"/>
    </row>
    <row r="4491" spans="3:3">
      <c r="C4491"/>
    </row>
    <row r="4492" spans="3:3">
      <c r="C4492"/>
    </row>
    <row r="4493" spans="3:3">
      <c r="C4493"/>
    </row>
    <row r="4494" spans="3:3">
      <c r="C4494"/>
    </row>
    <row r="4495" spans="3:3">
      <c r="C4495"/>
    </row>
    <row r="4496" spans="3:3">
      <c r="C4496"/>
    </row>
    <row r="4497" spans="3:3">
      <c r="C4497"/>
    </row>
    <row r="4498" spans="3:3">
      <c r="C4498"/>
    </row>
    <row r="4499" spans="3:3">
      <c r="C4499"/>
    </row>
    <row r="4500" spans="3:3">
      <c r="C4500"/>
    </row>
    <row r="4501" spans="3:3">
      <c r="C4501"/>
    </row>
    <row r="4502" spans="3:3">
      <c r="C4502"/>
    </row>
    <row r="4503" spans="3:3">
      <c r="C4503"/>
    </row>
    <row r="4504" spans="3:3">
      <c r="C4504"/>
    </row>
    <row r="4505" spans="3:3">
      <c r="C4505"/>
    </row>
    <row r="4506" spans="3:3">
      <c r="C4506"/>
    </row>
    <row r="4507" spans="3:3">
      <c r="C4507"/>
    </row>
    <row r="4508" spans="3:3">
      <c r="C4508"/>
    </row>
    <row r="4509" spans="3:3">
      <c r="C4509"/>
    </row>
    <row r="4510" spans="3:3">
      <c r="C4510"/>
    </row>
    <row r="4511" spans="3:3">
      <c r="C4511"/>
    </row>
    <row r="4512" spans="3:3">
      <c r="C4512"/>
    </row>
    <row r="4513" spans="3:3">
      <c r="C4513"/>
    </row>
    <row r="4514" spans="3:3">
      <c r="C4514"/>
    </row>
    <row r="4515" spans="3:3">
      <c r="C4515"/>
    </row>
    <row r="4516" spans="3:3">
      <c r="C4516"/>
    </row>
    <row r="4517" spans="3:3">
      <c r="C4517"/>
    </row>
    <row r="4518" spans="3:3">
      <c r="C4518"/>
    </row>
    <row r="4519" spans="3:3">
      <c r="C4519"/>
    </row>
    <row r="4520" spans="3:3">
      <c r="C4520"/>
    </row>
    <row r="4521" spans="3:3">
      <c r="C4521"/>
    </row>
    <row r="4522" spans="3:3">
      <c r="C4522"/>
    </row>
    <row r="4523" spans="3:3">
      <c r="C4523"/>
    </row>
    <row r="4524" spans="3:3">
      <c r="C4524"/>
    </row>
    <row r="4525" spans="3:3">
      <c r="C4525"/>
    </row>
    <row r="4526" spans="3:3">
      <c r="C4526"/>
    </row>
    <row r="4527" spans="3:3">
      <c r="C4527"/>
    </row>
    <row r="4528" spans="3:3">
      <c r="C4528"/>
    </row>
    <row r="4529" spans="3:3">
      <c r="C4529"/>
    </row>
    <row r="4530" spans="3:3">
      <c r="C4530"/>
    </row>
    <row r="4531" spans="3:3">
      <c r="C4531"/>
    </row>
    <row r="4532" spans="3:3">
      <c r="C4532"/>
    </row>
    <row r="4533" spans="3:3">
      <c r="C4533"/>
    </row>
    <row r="4534" spans="3:3">
      <c r="C4534"/>
    </row>
    <row r="4535" spans="3:3">
      <c r="C4535"/>
    </row>
    <row r="4536" spans="3:3">
      <c r="C4536"/>
    </row>
    <row r="4537" spans="3:3">
      <c r="C4537"/>
    </row>
    <row r="4538" spans="3:3">
      <c r="C4538"/>
    </row>
    <row r="4539" spans="3:3">
      <c r="C4539"/>
    </row>
    <row r="4540" spans="3:3">
      <c r="C4540"/>
    </row>
    <row r="4541" spans="3:3">
      <c r="C4541"/>
    </row>
    <row r="4542" spans="3:3">
      <c r="C4542"/>
    </row>
    <row r="4543" spans="3:3">
      <c r="C4543"/>
    </row>
    <row r="4544" spans="3:3">
      <c r="C4544"/>
    </row>
    <row r="4545" spans="3:3">
      <c r="C4545"/>
    </row>
    <row r="4546" spans="3:3">
      <c r="C4546"/>
    </row>
    <row r="4547" spans="3:3">
      <c r="C4547"/>
    </row>
    <row r="4548" spans="3:3">
      <c r="C4548"/>
    </row>
    <row r="4549" spans="3:3">
      <c r="C4549"/>
    </row>
    <row r="4550" spans="3:3">
      <c r="C4550"/>
    </row>
    <row r="4551" spans="3:3">
      <c r="C4551"/>
    </row>
    <row r="4552" spans="3:3">
      <c r="C4552"/>
    </row>
    <row r="4553" spans="3:3">
      <c r="C4553"/>
    </row>
    <row r="4554" spans="3:3">
      <c r="C4554"/>
    </row>
    <row r="4555" spans="3:3">
      <c r="C4555"/>
    </row>
    <row r="4556" spans="3:3">
      <c r="C4556"/>
    </row>
    <row r="4557" spans="3:3">
      <c r="C4557"/>
    </row>
    <row r="4558" spans="3:3">
      <c r="C4558"/>
    </row>
    <row r="4559" spans="3:3">
      <c r="C4559"/>
    </row>
    <row r="4560" spans="3:3">
      <c r="C4560"/>
    </row>
    <row r="4561" spans="3:3">
      <c r="C4561"/>
    </row>
    <row r="4562" spans="3:3">
      <c r="C4562"/>
    </row>
    <row r="4563" spans="3:3">
      <c r="C4563"/>
    </row>
    <row r="4564" spans="3:3">
      <c r="C4564"/>
    </row>
    <row r="4565" spans="3:3">
      <c r="C4565"/>
    </row>
    <row r="4566" spans="3:3">
      <c r="C4566"/>
    </row>
    <row r="4567" spans="3:3">
      <c r="C4567"/>
    </row>
    <row r="4568" spans="3:3">
      <c r="C4568"/>
    </row>
    <row r="4569" spans="3:3">
      <c r="C4569"/>
    </row>
    <row r="4570" spans="3:3">
      <c r="C4570"/>
    </row>
    <row r="4571" spans="3:3">
      <c r="C4571"/>
    </row>
    <row r="4572" spans="3:3">
      <c r="C4572"/>
    </row>
    <row r="4573" spans="3:3">
      <c r="C4573"/>
    </row>
    <row r="4574" spans="3:3">
      <c r="C4574"/>
    </row>
    <row r="4575" spans="3:3">
      <c r="C4575"/>
    </row>
    <row r="4576" spans="3:3">
      <c r="C4576"/>
    </row>
    <row r="4577" spans="3:3">
      <c r="C4577"/>
    </row>
    <row r="4578" spans="3:3">
      <c r="C4578"/>
    </row>
    <row r="4579" spans="3:3">
      <c r="C4579"/>
    </row>
    <row r="4580" spans="3:3">
      <c r="C4580"/>
    </row>
    <row r="4581" spans="3:3">
      <c r="C4581"/>
    </row>
    <row r="4582" spans="3:3">
      <c r="C4582"/>
    </row>
    <row r="4583" spans="3:3">
      <c r="C4583"/>
    </row>
    <row r="4584" spans="3:3">
      <c r="C4584"/>
    </row>
    <row r="4585" spans="3:3">
      <c r="C4585"/>
    </row>
    <row r="4586" spans="3:3">
      <c r="C4586"/>
    </row>
    <row r="4587" spans="3:3">
      <c r="C4587"/>
    </row>
    <row r="4588" spans="3:3">
      <c r="C4588"/>
    </row>
    <row r="4589" spans="3:3">
      <c r="C4589"/>
    </row>
    <row r="4590" spans="3:3">
      <c r="C4590"/>
    </row>
    <row r="4591" spans="3:3">
      <c r="C4591"/>
    </row>
    <row r="4592" spans="3:3">
      <c r="C4592"/>
    </row>
    <row r="4593" spans="3:3">
      <c r="C4593"/>
    </row>
    <row r="4594" spans="3:3">
      <c r="C4594"/>
    </row>
    <row r="4595" spans="3:3">
      <c r="C4595"/>
    </row>
    <row r="4596" spans="3:3">
      <c r="C4596"/>
    </row>
    <row r="4597" spans="3:3">
      <c r="C4597"/>
    </row>
    <row r="4598" spans="3:3">
      <c r="C4598"/>
    </row>
    <row r="4599" spans="3:3">
      <c r="C4599"/>
    </row>
    <row r="4600" spans="3:3">
      <c r="C4600"/>
    </row>
    <row r="4601" spans="3:3">
      <c r="C4601"/>
    </row>
    <row r="4602" spans="3:3">
      <c r="C4602"/>
    </row>
    <row r="4603" spans="3:3">
      <c r="C4603"/>
    </row>
    <row r="4604" spans="3:3">
      <c r="C4604"/>
    </row>
    <row r="4605" spans="3:3">
      <c r="C4605"/>
    </row>
    <row r="4606" spans="3:3">
      <c r="C4606"/>
    </row>
    <row r="4607" spans="3:3">
      <c r="C4607"/>
    </row>
    <row r="4608" spans="3:3">
      <c r="C4608"/>
    </row>
    <row r="4609" spans="3:3">
      <c r="C4609"/>
    </row>
    <row r="4610" spans="3:3">
      <c r="C4610"/>
    </row>
    <row r="4611" spans="3:3">
      <c r="C4611"/>
    </row>
    <row r="4612" spans="3:3">
      <c r="C4612"/>
    </row>
    <row r="4613" spans="3:3">
      <c r="C4613"/>
    </row>
    <row r="4614" spans="3:3">
      <c r="C4614"/>
    </row>
    <row r="4615" spans="3:3">
      <c r="C4615"/>
    </row>
    <row r="4616" spans="3:3">
      <c r="C4616"/>
    </row>
    <row r="4617" spans="3:3">
      <c r="C4617"/>
    </row>
    <row r="4618" spans="3:3">
      <c r="C4618"/>
    </row>
    <row r="4619" spans="3:3">
      <c r="C4619"/>
    </row>
    <row r="4620" spans="3:3">
      <c r="C4620"/>
    </row>
    <row r="4621" spans="3:3">
      <c r="C4621"/>
    </row>
    <row r="4622" spans="3:3">
      <c r="C4622"/>
    </row>
    <row r="4623" spans="3:3">
      <c r="C4623"/>
    </row>
    <row r="4624" spans="3:3">
      <c r="C4624"/>
    </row>
    <row r="4625" spans="3:3">
      <c r="C4625"/>
    </row>
    <row r="4626" spans="3:3">
      <c r="C4626"/>
    </row>
    <row r="4627" spans="3:3">
      <c r="C4627"/>
    </row>
    <row r="4628" spans="3:3">
      <c r="C4628"/>
    </row>
    <row r="4629" spans="3:3">
      <c r="C4629"/>
    </row>
    <row r="4630" spans="3:3">
      <c r="C4630"/>
    </row>
    <row r="4631" spans="3:3">
      <c r="C4631"/>
    </row>
    <row r="4632" spans="3:3">
      <c r="C4632"/>
    </row>
    <row r="4633" spans="3:3">
      <c r="C4633"/>
    </row>
    <row r="4634" spans="3:3">
      <c r="C4634"/>
    </row>
    <row r="4635" spans="3:3">
      <c r="C4635"/>
    </row>
    <row r="4636" spans="3:3">
      <c r="C4636"/>
    </row>
    <row r="4637" spans="3:3">
      <c r="C4637"/>
    </row>
    <row r="4638" spans="3:3">
      <c r="C4638"/>
    </row>
    <row r="4639" spans="3:3">
      <c r="C4639"/>
    </row>
    <row r="4640" spans="3:3">
      <c r="C4640"/>
    </row>
    <row r="4641" spans="3:3">
      <c r="C4641"/>
    </row>
  </sheetData>
  <conditionalFormatting sqref="A133:B135">
    <cfRule type="expression" priority="19">
      <formula>MOD(ROW(),2)=0</formula>
    </cfRule>
  </conditionalFormatting>
  <conditionalFormatting sqref="A2:C328">
    <cfRule type="expression" dxfId="0" priority="1">
      <formula>MOD(ROW(),2)=0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85B09-DA76-4DF6-835A-31AAB5936C21}">
  <dimension ref="A1"/>
  <sheetViews>
    <sheetView topLeftCell="A13" workbookViewId="0">
      <selection activeCell="X17" sqref="X17"/>
    </sheetView>
  </sheetViews>
  <sheetFormatPr defaultRowHeight="12.7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tabColor rgb="FFFFFF00"/>
    <pageSetUpPr fitToPage="1"/>
  </sheetPr>
  <dimension ref="A1:DE70"/>
  <sheetViews>
    <sheetView workbookViewId="0">
      <pane xSplit="1" ySplit="6" topLeftCell="CW7" activePane="bottomRight" state="frozen"/>
      <selection pane="topRight" activeCell="H1" sqref="H1"/>
      <selection pane="bottomLeft" activeCell="A7" sqref="A7"/>
      <selection pane="bottomRight" activeCell="CZ28" sqref="CZ28"/>
    </sheetView>
  </sheetViews>
  <sheetFormatPr defaultColWidth="9.140625" defaultRowHeight="12"/>
  <cols>
    <col min="1" max="1" width="40.7109375" style="928" customWidth="1"/>
    <col min="2" max="2" width="14.28515625" style="928" customWidth="1"/>
    <col min="3" max="3" width="14.28515625" style="1000" customWidth="1"/>
    <col min="4" max="109" width="14.28515625" style="928" customWidth="1"/>
    <col min="110" max="16384" width="9.140625" style="928"/>
  </cols>
  <sheetData>
    <row r="1" spans="1:109" ht="19.149999999999999" customHeight="1">
      <c r="A1" s="939" t="s">
        <v>91</v>
      </c>
      <c r="B1" s="927"/>
      <c r="D1" s="927"/>
      <c r="E1" s="927"/>
      <c r="F1" s="927"/>
      <c r="G1" s="927"/>
      <c r="H1" s="927"/>
      <c r="I1" s="927"/>
      <c r="J1" s="927"/>
      <c r="K1" s="927"/>
      <c r="L1" s="927"/>
      <c r="M1" s="927"/>
      <c r="N1" s="927"/>
      <c r="O1" s="927"/>
      <c r="P1" s="927"/>
      <c r="Q1" s="927"/>
      <c r="R1" s="927"/>
      <c r="S1" s="927"/>
    </row>
    <row r="2" spans="1:109" ht="26.45" customHeight="1" thickBot="1">
      <c r="A2" s="940" t="s">
        <v>92</v>
      </c>
      <c r="B2" s="929"/>
      <c r="D2" s="927"/>
      <c r="E2" s="927"/>
      <c r="F2" s="927"/>
      <c r="G2" s="927"/>
      <c r="H2" s="927"/>
      <c r="I2" s="927"/>
      <c r="J2" s="927"/>
      <c r="K2" s="929"/>
      <c r="L2" s="927"/>
      <c r="M2" s="927"/>
      <c r="N2" s="927"/>
      <c r="O2" s="927"/>
      <c r="P2" s="927"/>
      <c r="Q2" s="927"/>
      <c r="R2" s="927"/>
      <c r="S2" s="927"/>
    </row>
    <row r="3" spans="1:109" ht="12.75" customHeight="1" thickTop="1">
      <c r="A3" s="986"/>
      <c r="B3" s="1129" t="s">
        <v>30</v>
      </c>
      <c r="C3" s="1130"/>
      <c r="D3" s="1130"/>
      <c r="E3" s="1130"/>
      <c r="F3" s="1130"/>
      <c r="G3" s="1130"/>
      <c r="H3" s="1130"/>
      <c r="I3" s="1130"/>
      <c r="J3" s="1131"/>
      <c r="K3" s="1129" t="s">
        <v>30</v>
      </c>
      <c r="L3" s="1130"/>
      <c r="M3" s="1130"/>
      <c r="N3" s="1130"/>
      <c r="O3" s="1130"/>
      <c r="P3" s="1130"/>
      <c r="Q3" s="1130"/>
      <c r="R3" s="1130"/>
      <c r="S3" s="1131"/>
      <c r="T3" s="1129" t="s">
        <v>30</v>
      </c>
      <c r="U3" s="1130"/>
      <c r="V3" s="1130"/>
      <c r="W3" s="1130"/>
      <c r="X3" s="1130"/>
      <c r="Y3" s="1130"/>
      <c r="Z3" s="1130"/>
      <c r="AA3" s="1130"/>
      <c r="AB3" s="1131"/>
      <c r="AC3" s="1129" t="s">
        <v>30</v>
      </c>
      <c r="AD3" s="1130"/>
      <c r="AE3" s="1130"/>
      <c r="AF3" s="1130"/>
      <c r="AG3" s="1130"/>
      <c r="AH3" s="1130"/>
      <c r="AI3" s="1130"/>
      <c r="AJ3" s="1130"/>
      <c r="AK3" s="1131"/>
      <c r="AL3" s="1129" t="s">
        <v>30</v>
      </c>
      <c r="AM3" s="1130"/>
      <c r="AN3" s="1130"/>
      <c r="AO3" s="1130"/>
      <c r="AP3" s="1130"/>
      <c r="AQ3" s="1130"/>
      <c r="AR3" s="1130"/>
      <c r="AS3" s="1130"/>
      <c r="AT3" s="1131"/>
      <c r="AU3" s="1129" t="s">
        <v>30</v>
      </c>
      <c r="AV3" s="1130"/>
      <c r="AW3" s="1130"/>
      <c r="AX3" s="1130"/>
      <c r="AY3" s="1130"/>
      <c r="AZ3" s="1130"/>
      <c r="BA3" s="1130"/>
      <c r="BB3" s="1130"/>
      <c r="BC3" s="1131"/>
      <c r="BD3" s="1129" t="s">
        <v>30</v>
      </c>
      <c r="BE3" s="1130"/>
      <c r="BF3" s="1130"/>
      <c r="BG3" s="1130"/>
      <c r="BH3" s="1130"/>
      <c r="BI3" s="1130"/>
      <c r="BJ3" s="1130"/>
      <c r="BK3" s="1130"/>
      <c r="BL3" s="1131"/>
      <c r="BM3" s="1129" t="s">
        <v>30</v>
      </c>
      <c r="BN3" s="1130"/>
      <c r="BO3" s="1130"/>
      <c r="BP3" s="1130"/>
      <c r="BQ3" s="1130"/>
      <c r="BR3" s="1130"/>
      <c r="BS3" s="1130"/>
      <c r="BT3" s="1130"/>
      <c r="BU3" s="1131"/>
      <c r="BV3" s="1129" t="s">
        <v>30</v>
      </c>
      <c r="BW3" s="1130"/>
      <c r="BX3" s="1130"/>
      <c r="BY3" s="1130"/>
      <c r="BZ3" s="1130"/>
      <c r="CA3" s="1130"/>
      <c r="CB3" s="1130"/>
      <c r="CC3" s="1130"/>
      <c r="CD3" s="1131"/>
      <c r="CE3" s="1129" t="s">
        <v>30</v>
      </c>
      <c r="CF3" s="1130"/>
      <c r="CG3" s="1130"/>
      <c r="CH3" s="1130"/>
      <c r="CI3" s="1130"/>
      <c r="CJ3" s="1130"/>
      <c r="CK3" s="1130"/>
      <c r="CL3" s="1130"/>
      <c r="CM3" s="1131"/>
      <c r="CN3" s="1129" t="s">
        <v>30</v>
      </c>
      <c r="CO3" s="1130"/>
      <c r="CP3" s="1130"/>
      <c r="CQ3" s="1130"/>
      <c r="CR3" s="1130"/>
      <c r="CS3" s="1130"/>
      <c r="CT3" s="1130"/>
      <c r="CU3" s="1130"/>
      <c r="CV3" s="1131"/>
      <c r="CW3" s="1129" t="s">
        <v>30</v>
      </c>
      <c r="CX3" s="1130"/>
      <c r="CY3" s="1130"/>
      <c r="CZ3" s="1130"/>
      <c r="DA3" s="1130"/>
      <c r="DB3" s="1130"/>
      <c r="DC3" s="1130"/>
      <c r="DD3" s="1130"/>
      <c r="DE3" s="1131"/>
    </row>
    <row r="4" spans="1:109" s="930" customFormat="1" ht="13.5" customHeight="1">
      <c r="A4" s="987"/>
      <c r="B4" s="1132" t="s">
        <v>343</v>
      </c>
      <c r="C4" s="1133"/>
      <c r="D4" s="1133"/>
      <c r="E4" s="1133"/>
      <c r="F4" s="1133"/>
      <c r="G4" s="1133"/>
      <c r="H4" s="1133"/>
      <c r="I4" s="1133"/>
      <c r="J4" s="1134"/>
      <c r="K4" s="1132" t="s">
        <v>343</v>
      </c>
      <c r="L4" s="1133"/>
      <c r="M4" s="1133"/>
      <c r="N4" s="1133"/>
      <c r="O4" s="1133"/>
      <c r="P4" s="1133"/>
      <c r="Q4" s="1133"/>
      <c r="R4" s="1133"/>
      <c r="S4" s="1134"/>
      <c r="T4" s="1132" t="s">
        <v>343</v>
      </c>
      <c r="U4" s="1133"/>
      <c r="V4" s="1133"/>
      <c r="W4" s="1133"/>
      <c r="X4" s="1133"/>
      <c r="Y4" s="1133"/>
      <c r="Z4" s="1133"/>
      <c r="AA4" s="1133"/>
      <c r="AB4" s="1134"/>
      <c r="AC4" s="1132" t="s">
        <v>343</v>
      </c>
      <c r="AD4" s="1133"/>
      <c r="AE4" s="1133"/>
      <c r="AF4" s="1133"/>
      <c r="AG4" s="1133"/>
      <c r="AH4" s="1133"/>
      <c r="AI4" s="1133"/>
      <c r="AJ4" s="1133"/>
      <c r="AK4" s="1134"/>
      <c r="AL4" s="1132" t="s">
        <v>343</v>
      </c>
      <c r="AM4" s="1133"/>
      <c r="AN4" s="1133"/>
      <c r="AO4" s="1133"/>
      <c r="AP4" s="1133"/>
      <c r="AQ4" s="1133"/>
      <c r="AR4" s="1133"/>
      <c r="AS4" s="1133"/>
      <c r="AT4" s="1134"/>
      <c r="AU4" s="1132" t="s">
        <v>343</v>
      </c>
      <c r="AV4" s="1133"/>
      <c r="AW4" s="1133"/>
      <c r="AX4" s="1133"/>
      <c r="AY4" s="1133"/>
      <c r="AZ4" s="1133"/>
      <c r="BA4" s="1133"/>
      <c r="BB4" s="1133"/>
      <c r="BC4" s="1134"/>
      <c r="BD4" s="1132" t="s">
        <v>343</v>
      </c>
      <c r="BE4" s="1133"/>
      <c r="BF4" s="1133"/>
      <c r="BG4" s="1133"/>
      <c r="BH4" s="1133"/>
      <c r="BI4" s="1133"/>
      <c r="BJ4" s="1133"/>
      <c r="BK4" s="1133"/>
      <c r="BL4" s="1134"/>
      <c r="BM4" s="1132" t="s">
        <v>343</v>
      </c>
      <c r="BN4" s="1133"/>
      <c r="BO4" s="1133"/>
      <c r="BP4" s="1133"/>
      <c r="BQ4" s="1133"/>
      <c r="BR4" s="1133"/>
      <c r="BS4" s="1133"/>
      <c r="BT4" s="1133"/>
      <c r="BU4" s="1134"/>
      <c r="BV4" s="1132" t="s">
        <v>343</v>
      </c>
      <c r="BW4" s="1133"/>
      <c r="BX4" s="1133"/>
      <c r="BY4" s="1133"/>
      <c r="BZ4" s="1133"/>
      <c r="CA4" s="1133"/>
      <c r="CB4" s="1133"/>
      <c r="CC4" s="1133"/>
      <c r="CD4" s="1134"/>
      <c r="CE4" s="1132" t="s">
        <v>343</v>
      </c>
      <c r="CF4" s="1133"/>
      <c r="CG4" s="1133"/>
      <c r="CH4" s="1133"/>
      <c r="CI4" s="1133"/>
      <c r="CJ4" s="1133"/>
      <c r="CK4" s="1133"/>
      <c r="CL4" s="1133"/>
      <c r="CM4" s="1134"/>
      <c r="CN4" s="1132" t="s">
        <v>343</v>
      </c>
      <c r="CO4" s="1133"/>
      <c r="CP4" s="1133"/>
      <c r="CQ4" s="1133"/>
      <c r="CR4" s="1133"/>
      <c r="CS4" s="1133"/>
      <c r="CT4" s="1133"/>
      <c r="CU4" s="1133"/>
      <c r="CV4" s="1134"/>
      <c r="CW4" s="1132" t="s">
        <v>343</v>
      </c>
      <c r="CX4" s="1133"/>
      <c r="CY4" s="1133"/>
      <c r="CZ4" s="1133"/>
      <c r="DA4" s="1133"/>
      <c r="DB4" s="1133"/>
      <c r="DC4" s="1133"/>
      <c r="DD4" s="1133"/>
      <c r="DE4" s="1134"/>
    </row>
    <row r="5" spans="1:109" s="930" customFormat="1" ht="15.75" customHeight="1">
      <c r="A5" s="988" t="s">
        <v>334</v>
      </c>
      <c r="B5" s="1027"/>
      <c r="C5" s="1008"/>
      <c r="D5" s="963"/>
      <c r="E5" s="963"/>
      <c r="F5" s="963"/>
      <c r="G5" s="963"/>
      <c r="H5" s="963"/>
      <c r="I5" s="963"/>
      <c r="J5" s="964"/>
      <c r="K5" s="982"/>
      <c r="L5" s="963"/>
      <c r="M5" s="963"/>
      <c r="N5" s="963"/>
      <c r="O5" s="963"/>
      <c r="P5" s="963"/>
      <c r="Q5" s="963"/>
      <c r="R5" s="963"/>
      <c r="S5" s="964"/>
      <c r="T5" s="982"/>
      <c r="U5" s="963"/>
      <c r="V5" s="963"/>
      <c r="W5" s="963"/>
      <c r="X5" s="963"/>
      <c r="Y5" s="963"/>
      <c r="Z5" s="963"/>
      <c r="AA5" s="963"/>
      <c r="AB5" s="964"/>
      <c r="AC5" s="982"/>
      <c r="AD5" s="963"/>
      <c r="AE5" s="963"/>
      <c r="AF5" s="963"/>
      <c r="AG5" s="963"/>
      <c r="AH5" s="963"/>
      <c r="AI5" s="963"/>
      <c r="AJ5" s="963"/>
      <c r="AK5" s="964"/>
      <c r="AL5" s="982"/>
      <c r="AM5" s="963"/>
      <c r="AN5" s="963"/>
      <c r="AO5" s="963"/>
      <c r="AP5" s="963"/>
      <c r="AQ5" s="963"/>
      <c r="AR5" s="963"/>
      <c r="AS5" s="963"/>
      <c r="AT5" s="964"/>
      <c r="AU5" s="982"/>
      <c r="AV5" s="963"/>
      <c r="AW5" s="963"/>
      <c r="AX5" s="963"/>
      <c r="AY5" s="963"/>
      <c r="AZ5" s="963"/>
      <c r="BA5" s="963"/>
      <c r="BB5" s="963"/>
      <c r="BC5" s="964"/>
      <c r="BD5" s="982"/>
      <c r="BE5" s="963"/>
      <c r="BF5" s="963"/>
      <c r="BG5" s="963"/>
      <c r="BH5" s="963"/>
      <c r="BI5" s="963"/>
      <c r="BJ5" s="963"/>
      <c r="BK5" s="963"/>
      <c r="BL5" s="964"/>
      <c r="BM5" s="982"/>
      <c r="BN5" s="963"/>
      <c r="BO5" s="963"/>
      <c r="BP5" s="963"/>
      <c r="BQ5" s="963"/>
      <c r="BR5" s="963"/>
      <c r="BS5" s="963"/>
      <c r="BT5" s="963"/>
      <c r="BU5" s="964"/>
      <c r="BV5" s="982"/>
      <c r="BW5" s="963"/>
      <c r="BX5" s="963"/>
      <c r="BY5" s="963"/>
      <c r="BZ5" s="963"/>
      <c r="CA5" s="963"/>
      <c r="CB5" s="963"/>
      <c r="CC5" s="963"/>
      <c r="CD5" s="964"/>
      <c r="CE5" s="982"/>
      <c r="CF5" s="963"/>
      <c r="CG5" s="963"/>
      <c r="CH5" s="963"/>
      <c r="CI5" s="963"/>
      <c r="CJ5" s="963"/>
      <c r="CK5" s="963"/>
      <c r="CL5" s="963"/>
      <c r="CM5" s="964"/>
      <c r="CN5" s="982"/>
      <c r="CO5" s="963"/>
      <c r="CP5" s="963"/>
      <c r="CQ5" s="963"/>
      <c r="CR5" s="963"/>
      <c r="CS5" s="963"/>
      <c r="CT5" s="963"/>
      <c r="CU5" s="963"/>
      <c r="CV5" s="964"/>
      <c r="CW5" s="982"/>
      <c r="CX5" s="963"/>
      <c r="CY5" s="963"/>
      <c r="CZ5" s="963"/>
      <c r="DA5" s="963"/>
      <c r="DB5" s="963"/>
      <c r="DC5" s="963"/>
      <c r="DD5" s="963"/>
      <c r="DE5" s="964"/>
    </row>
    <row r="6" spans="1:109" s="931" customFormat="1" ht="24">
      <c r="A6" s="988" t="s">
        <v>344</v>
      </c>
      <c r="B6" s="983" t="s">
        <v>335</v>
      </c>
      <c r="C6" s="1001" t="s">
        <v>336</v>
      </c>
      <c r="D6" s="966" t="s">
        <v>337</v>
      </c>
      <c r="E6" s="966" t="s">
        <v>337</v>
      </c>
      <c r="F6" s="966" t="s">
        <v>337</v>
      </c>
      <c r="G6" s="966" t="s">
        <v>337</v>
      </c>
      <c r="H6" s="966" t="s">
        <v>337</v>
      </c>
      <c r="I6" s="966" t="s">
        <v>337</v>
      </c>
      <c r="J6" s="967" t="s">
        <v>337</v>
      </c>
      <c r="K6" s="983" t="s">
        <v>335</v>
      </c>
      <c r="L6" s="965" t="s">
        <v>336</v>
      </c>
      <c r="M6" s="966" t="s">
        <v>337</v>
      </c>
      <c r="N6" s="966" t="s">
        <v>337</v>
      </c>
      <c r="O6" s="966" t="s">
        <v>337</v>
      </c>
      <c r="P6" s="966" t="s">
        <v>337</v>
      </c>
      <c r="Q6" s="966" t="s">
        <v>337</v>
      </c>
      <c r="R6" s="966" t="s">
        <v>337</v>
      </c>
      <c r="S6" s="967" t="s">
        <v>337</v>
      </c>
      <c r="T6" s="983" t="s">
        <v>335</v>
      </c>
      <c r="U6" s="965" t="s">
        <v>336</v>
      </c>
      <c r="V6" s="966" t="s">
        <v>337</v>
      </c>
      <c r="W6" s="966" t="s">
        <v>337</v>
      </c>
      <c r="X6" s="966" t="s">
        <v>337</v>
      </c>
      <c r="Y6" s="966" t="s">
        <v>337</v>
      </c>
      <c r="Z6" s="966" t="s">
        <v>337</v>
      </c>
      <c r="AA6" s="966" t="s">
        <v>337</v>
      </c>
      <c r="AB6" s="967" t="s">
        <v>337</v>
      </c>
      <c r="AC6" s="983" t="s">
        <v>335</v>
      </c>
      <c r="AD6" s="965" t="s">
        <v>336</v>
      </c>
      <c r="AE6" s="966" t="s">
        <v>337</v>
      </c>
      <c r="AF6" s="966" t="s">
        <v>337</v>
      </c>
      <c r="AG6" s="966" t="s">
        <v>337</v>
      </c>
      <c r="AH6" s="966" t="s">
        <v>337</v>
      </c>
      <c r="AI6" s="966" t="s">
        <v>337</v>
      </c>
      <c r="AJ6" s="966" t="s">
        <v>337</v>
      </c>
      <c r="AK6" s="967" t="s">
        <v>337</v>
      </c>
      <c r="AL6" s="983" t="s">
        <v>335</v>
      </c>
      <c r="AM6" s="965" t="s">
        <v>336</v>
      </c>
      <c r="AN6" s="966" t="s">
        <v>337</v>
      </c>
      <c r="AO6" s="966" t="s">
        <v>337</v>
      </c>
      <c r="AP6" s="966" t="s">
        <v>337</v>
      </c>
      <c r="AQ6" s="966" t="s">
        <v>337</v>
      </c>
      <c r="AR6" s="966" t="s">
        <v>337</v>
      </c>
      <c r="AS6" s="966" t="s">
        <v>337</v>
      </c>
      <c r="AT6" s="967" t="s">
        <v>337</v>
      </c>
      <c r="AU6" s="983" t="s">
        <v>335</v>
      </c>
      <c r="AV6" s="965" t="s">
        <v>336</v>
      </c>
      <c r="AW6" s="966" t="s">
        <v>337</v>
      </c>
      <c r="AX6" s="966" t="s">
        <v>337</v>
      </c>
      <c r="AY6" s="966" t="s">
        <v>337</v>
      </c>
      <c r="AZ6" s="966" t="s">
        <v>337</v>
      </c>
      <c r="BA6" s="966" t="s">
        <v>337</v>
      </c>
      <c r="BB6" s="966" t="s">
        <v>337</v>
      </c>
      <c r="BC6" s="967" t="s">
        <v>337</v>
      </c>
      <c r="BD6" s="983" t="s">
        <v>335</v>
      </c>
      <c r="BE6" s="965" t="s">
        <v>336</v>
      </c>
      <c r="BF6" s="966" t="s">
        <v>337</v>
      </c>
      <c r="BG6" s="966" t="s">
        <v>337</v>
      </c>
      <c r="BH6" s="966" t="s">
        <v>337</v>
      </c>
      <c r="BI6" s="966" t="s">
        <v>337</v>
      </c>
      <c r="BJ6" s="966" t="s">
        <v>337</v>
      </c>
      <c r="BK6" s="966" t="s">
        <v>337</v>
      </c>
      <c r="BL6" s="967" t="s">
        <v>337</v>
      </c>
      <c r="BM6" s="983" t="s">
        <v>335</v>
      </c>
      <c r="BN6" s="965" t="s">
        <v>336</v>
      </c>
      <c r="BO6" s="966" t="s">
        <v>337</v>
      </c>
      <c r="BP6" s="966" t="s">
        <v>337</v>
      </c>
      <c r="BQ6" s="966" t="s">
        <v>337</v>
      </c>
      <c r="BR6" s="966" t="s">
        <v>337</v>
      </c>
      <c r="BS6" s="966" t="s">
        <v>337</v>
      </c>
      <c r="BT6" s="966" t="s">
        <v>337</v>
      </c>
      <c r="BU6" s="967" t="s">
        <v>337</v>
      </c>
      <c r="BV6" s="983" t="s">
        <v>335</v>
      </c>
      <c r="BW6" s="965" t="s">
        <v>336</v>
      </c>
      <c r="BX6" s="966" t="s">
        <v>337</v>
      </c>
      <c r="BY6" s="966" t="s">
        <v>337</v>
      </c>
      <c r="BZ6" s="966" t="s">
        <v>337</v>
      </c>
      <c r="CA6" s="966" t="s">
        <v>337</v>
      </c>
      <c r="CB6" s="966" t="s">
        <v>337</v>
      </c>
      <c r="CC6" s="966" t="s">
        <v>337</v>
      </c>
      <c r="CD6" s="967" t="s">
        <v>337</v>
      </c>
      <c r="CE6" s="983" t="s">
        <v>335</v>
      </c>
      <c r="CF6" s="965" t="s">
        <v>336</v>
      </c>
      <c r="CG6" s="966" t="s">
        <v>337</v>
      </c>
      <c r="CH6" s="966" t="s">
        <v>337</v>
      </c>
      <c r="CI6" s="966" t="s">
        <v>337</v>
      </c>
      <c r="CJ6" s="966" t="s">
        <v>337</v>
      </c>
      <c r="CK6" s="966" t="s">
        <v>337</v>
      </c>
      <c r="CL6" s="966" t="s">
        <v>337</v>
      </c>
      <c r="CM6" s="967" t="s">
        <v>337</v>
      </c>
      <c r="CN6" s="983" t="s">
        <v>335</v>
      </c>
      <c r="CO6" s="965" t="s">
        <v>336</v>
      </c>
      <c r="CP6" s="966" t="s">
        <v>337</v>
      </c>
      <c r="CQ6" s="966" t="s">
        <v>337</v>
      </c>
      <c r="CR6" s="966" t="s">
        <v>337</v>
      </c>
      <c r="CS6" s="966" t="s">
        <v>337</v>
      </c>
      <c r="CT6" s="966" t="s">
        <v>337</v>
      </c>
      <c r="CU6" s="966" t="s">
        <v>337</v>
      </c>
      <c r="CV6" s="967" t="s">
        <v>337</v>
      </c>
      <c r="CW6" s="983" t="s">
        <v>335</v>
      </c>
      <c r="CX6" s="965" t="s">
        <v>336</v>
      </c>
      <c r="CY6" s="966" t="s">
        <v>337</v>
      </c>
      <c r="CZ6" s="966" t="s">
        <v>337</v>
      </c>
      <c r="DA6" s="966" t="s">
        <v>337</v>
      </c>
      <c r="DB6" s="966" t="s">
        <v>337</v>
      </c>
      <c r="DC6" s="966" t="s">
        <v>337</v>
      </c>
      <c r="DD6" s="966" t="s">
        <v>337</v>
      </c>
      <c r="DE6" s="967" t="s">
        <v>337</v>
      </c>
    </row>
    <row r="7" spans="1:109">
      <c r="A7" s="989" t="s">
        <v>65</v>
      </c>
      <c r="B7" s="984">
        <f>IF(J$65&lt;&gt;0,J7,IF(I$65&lt;&gt;0,I7,IF(H$65&lt;&gt;0,H7,IF(G$65&lt;&gt;0,G7,IF(F$65&lt;&gt;0,F7,IF(E$65&lt;&gt;0,E7,IF(D$65&lt;&gt;0,D7,IF(C$65&lt;&gt;0,C7,0))))))))</f>
        <v>0</v>
      </c>
      <c r="C7" s="968"/>
      <c r="D7" s="968"/>
      <c r="E7" s="968"/>
      <c r="F7" s="968"/>
      <c r="G7" s="968"/>
      <c r="H7" s="968"/>
      <c r="I7" s="968"/>
      <c r="J7" s="969"/>
      <c r="K7" s="984">
        <f>IF(S$65&lt;&gt;0,S7,IF(R$65&lt;&gt;0,R7,IF(Q$65&lt;&gt;0,Q7,IF(P$65&lt;&gt;0,P7,IF(O$65&lt;&gt;0,O7,IF(N$65&lt;&gt;0,N7,IF(M$65&lt;&gt;0,M7,IF(L$65&lt;&gt;0,L7,0))))))))</f>
        <v>0</v>
      </c>
      <c r="L7" s="968"/>
      <c r="M7" s="968"/>
      <c r="N7" s="968"/>
      <c r="O7" s="968"/>
      <c r="P7" s="968"/>
      <c r="Q7" s="968"/>
      <c r="R7" s="968"/>
      <c r="S7" s="969"/>
      <c r="T7" s="984">
        <f>IF(AB$65&lt;&gt;0,AB7,IF(AA$65&lt;&gt;0,AA7,IF(Z$65&lt;&gt;0,Z7,IF(Y$65&lt;&gt;0,Y7,IF(X$65&lt;&gt;0,X7,IF(W$65&lt;&gt;0,W7,IF(V$65&lt;&gt;0,V7,IF(U$65&lt;&gt;0,U7,0))))))))</f>
        <v>0</v>
      </c>
      <c r="U7" s="968"/>
      <c r="V7" s="968"/>
      <c r="W7" s="968"/>
      <c r="X7" s="968"/>
      <c r="Y7" s="968"/>
      <c r="Z7" s="968"/>
      <c r="AA7" s="968"/>
      <c r="AB7" s="969"/>
      <c r="AC7" s="984">
        <f>IF(AK$65&lt;&gt;0,AK7,IF(AJ$65&lt;&gt;0,AJ7,IF(AI$65&lt;&gt;0,AI7,IF(AH$65&lt;&gt;0,AH7,IF(AG$65&lt;&gt;0,AG7,IF(AF$65&lt;&gt;0,AF7,IF(AE$65&lt;&gt;0,AE7,IF(AD$65&lt;&gt;0,AD7,0))))))))</f>
        <v>0</v>
      </c>
      <c r="AD7" s="968"/>
      <c r="AE7" s="968"/>
      <c r="AF7" s="968"/>
      <c r="AG7" s="968"/>
      <c r="AH7" s="968"/>
      <c r="AI7" s="968"/>
      <c r="AJ7" s="968"/>
      <c r="AK7" s="969"/>
      <c r="AL7" s="984">
        <f>IF(AT$65&lt;&gt;0,AT7,IF(AS$65&lt;&gt;0,AS7,IF(AR$65&lt;&gt;0,AR7,IF(AQ$65&lt;&gt;0,AQ7,IF(AP$65&lt;&gt;0,AP7,IF(AO$65&lt;&gt;0,AO7,IF(AN$65&lt;&gt;0,AN7,IF(AM$65&lt;&gt;0,AM7,0))))))))</f>
        <v>0</v>
      </c>
      <c r="AM7" s="968"/>
      <c r="AN7" s="968"/>
      <c r="AO7" s="968"/>
      <c r="AP7" s="968"/>
      <c r="AQ7" s="968"/>
      <c r="AR7" s="968"/>
      <c r="AS7" s="968"/>
      <c r="AT7" s="969"/>
      <c r="AU7" s="984">
        <f>IF(BC$65&lt;&gt;0,BC7,IF(BB$65&lt;&gt;0,BB7,IF(BA$65&lt;&gt;0,BA7,IF(AZ$65&lt;&gt;0,AZ7,IF(AY$65&lt;&gt;0,AY7,IF(AX$65&lt;&gt;0,AX7,IF(AW$65&lt;&gt;0,AW7,IF(AV$65&lt;&gt;0,AV7,0))))))))</f>
        <v>0</v>
      </c>
      <c r="AV7" s="968"/>
      <c r="AW7" s="968"/>
      <c r="AX7" s="968"/>
      <c r="AY7" s="968"/>
      <c r="AZ7" s="968"/>
      <c r="BA7" s="968"/>
      <c r="BB7" s="968"/>
      <c r="BC7" s="969"/>
      <c r="BD7" s="984">
        <f>IF(BL$65&lt;&gt;0,BL7,IF(BK$65&lt;&gt;0,BK7,IF(BJ$65&lt;&gt;0,BJ7,IF(BI$65&lt;&gt;0,BI7,IF(BH$65&lt;&gt;0,BH7,IF(BG$65&lt;&gt;0,BG7,IF(BF$65&lt;&gt;0,BF7,IF(BE$65&lt;&gt;0,BE7,0))))))))</f>
        <v>0</v>
      </c>
      <c r="BE7" s="968"/>
      <c r="BF7" s="968"/>
      <c r="BG7" s="968"/>
      <c r="BH7" s="968"/>
      <c r="BI7" s="968"/>
      <c r="BJ7" s="968"/>
      <c r="BK7" s="968"/>
      <c r="BL7" s="969"/>
      <c r="BM7" s="984">
        <f>IF(BU$65&lt;&gt;0,BU7,IF(BT$65&lt;&gt;0,BT7,IF(BS$65&lt;&gt;0,BS7,IF(BR$65&lt;&gt;0,BR7,IF(BQ$65&lt;&gt;0,BQ7,IF(BP$65&lt;&gt;0,BP7,IF(BO$65&lt;&gt;0,BO7,IF(BN$65&lt;&gt;0,BN7,0))))))))</f>
        <v>0</v>
      </c>
      <c r="BN7" s="968"/>
      <c r="BO7" s="968"/>
      <c r="BP7" s="968"/>
      <c r="BQ7" s="968"/>
      <c r="BR7" s="968"/>
      <c r="BS7" s="968"/>
      <c r="BT7" s="968"/>
      <c r="BU7" s="969"/>
      <c r="BV7" s="984">
        <f>IF(CD$65&lt;&gt;0,CD7,IF(CC$65&lt;&gt;0,CC7,IF(CB$65&lt;&gt;0,CB7,IF(CA$65&lt;&gt;0,CA7,IF(BZ$65&lt;&gt;0,BZ7,IF(BY$65&lt;&gt;0,BY7,IF(BX$65&lt;&gt;0,BX7,IF(BW$65&lt;&gt;0,BW7,0))))))))</f>
        <v>0</v>
      </c>
      <c r="BW7" s="968"/>
      <c r="BX7" s="968"/>
      <c r="BY7" s="968"/>
      <c r="BZ7" s="968"/>
      <c r="CA7" s="968"/>
      <c r="CB7" s="968"/>
      <c r="CC7" s="968"/>
      <c r="CD7" s="969"/>
      <c r="CE7" s="984">
        <f>IF(CM$65&lt;&gt;0,CM7,IF(CL$65&lt;&gt;0,CL7,IF(CK$65&lt;&gt;0,CK7,IF(CJ$65&lt;&gt;0,CJ7,IF(CI$65&lt;&gt;0,CI7,IF(CH$65&lt;&gt;0,CH7,IF(CG$65&lt;&gt;0,CG7,IF(CF$65&lt;&gt;0,CF7,0))))))))</f>
        <v>0</v>
      </c>
      <c r="CF7" s="968"/>
      <c r="CG7" s="968"/>
      <c r="CH7" s="968"/>
      <c r="CI7" s="968"/>
      <c r="CJ7" s="968"/>
      <c r="CK7" s="968"/>
      <c r="CL7" s="968"/>
      <c r="CM7" s="969"/>
      <c r="CN7" s="984">
        <f>IF(CV$65&lt;&gt;0,CV7,IF(CU$65&lt;&gt;0,CU7,IF(CT$65&lt;&gt;0,CT7,IF(CS$65&lt;&gt;0,CS7,IF(CR$65&lt;&gt;0,CR7,IF(CQ$65&lt;&gt;0,CQ7,IF(CP$65&lt;&gt;0,CP7,IF(CO$65&lt;&gt;0,CO7,0))))))))</f>
        <v>0</v>
      </c>
      <c r="CO7" s="968"/>
      <c r="CP7" s="968"/>
      <c r="CQ7" s="968"/>
      <c r="CR7" s="968"/>
      <c r="CS7" s="968"/>
      <c r="CT7" s="968"/>
      <c r="CU7" s="968"/>
      <c r="CV7" s="969"/>
      <c r="CW7" s="984">
        <f>IF(DE$65&lt;&gt;0,DE7,IF(DD$65&lt;&gt;0,DD7,IF(DC$65&lt;&gt;0,DC7,IF(DB$65&lt;&gt;0,DB7,IF(DA$65&lt;&gt;0,DA7,IF(CZ$65&lt;&gt;0,CZ7,IF(CY$65&lt;&gt;0,CY7,IF(CX$65&lt;&gt;0,CX7,0))))))))</f>
        <v>0</v>
      </c>
      <c r="CX7" s="968"/>
      <c r="CY7" s="968"/>
      <c r="CZ7" s="968"/>
      <c r="DA7" s="968"/>
      <c r="DB7" s="968"/>
      <c r="DC7" s="968"/>
      <c r="DD7" s="968"/>
      <c r="DE7" s="969"/>
    </row>
    <row r="8" spans="1:109">
      <c r="A8" s="989" t="s">
        <v>32</v>
      </c>
      <c r="B8" s="984">
        <f>IF(J$65&lt;&gt;0,J8,IF(I$65&lt;&gt;0,I8,IF(H$65&lt;&gt;0,H8,IF(G$65&lt;&gt;0,G8,IF(F$65&lt;&gt;0,F8,IF(E$65&lt;&gt;0,E8,IF(D$65&lt;&gt;0,D8,IF(C$65&lt;&gt;0,C8,0))))))))</f>
        <v>0</v>
      </c>
      <c r="C8" s="968"/>
      <c r="D8" s="968"/>
      <c r="E8" s="968"/>
      <c r="F8" s="968"/>
      <c r="G8" s="968"/>
      <c r="H8" s="968"/>
      <c r="I8" s="968"/>
      <c r="J8" s="969"/>
      <c r="K8" s="984">
        <f>IF(S$65&lt;&gt;0,S8,IF(R$65&lt;&gt;0,R8,IF(Q$65&lt;&gt;0,Q8,IF(P$65&lt;&gt;0,P8,IF(O$65&lt;&gt;0,O8,IF(N$65&lt;&gt;0,N8,IF(M$65&lt;&gt;0,M8,IF(L$65&lt;&gt;0,L8,0))))))))</f>
        <v>0</v>
      </c>
      <c r="L8" s="968"/>
      <c r="M8" s="968"/>
      <c r="N8" s="968"/>
      <c r="O8" s="968"/>
      <c r="P8" s="968"/>
      <c r="Q8" s="968"/>
      <c r="R8" s="968"/>
      <c r="S8" s="969"/>
      <c r="T8" s="984">
        <f>IF(AB$65&lt;&gt;0,AB8,IF(AA$65&lt;&gt;0,AA8,IF(Z$65&lt;&gt;0,Z8,IF(Y$65&lt;&gt;0,Y8,IF(X$65&lt;&gt;0,X8,IF(W$65&lt;&gt;0,W8,IF(V$65&lt;&gt;0,V8,IF(U$65&lt;&gt;0,U8,0))))))))</f>
        <v>0</v>
      </c>
      <c r="U8" s="968"/>
      <c r="V8" s="968"/>
      <c r="W8" s="968"/>
      <c r="X8" s="968"/>
      <c r="Y8" s="968"/>
      <c r="Z8" s="968"/>
      <c r="AA8" s="968"/>
      <c r="AB8" s="969"/>
      <c r="AC8" s="984">
        <f>IF(AK$65&lt;&gt;0,AK8,IF(AJ$65&lt;&gt;0,AJ8,IF(AI$65&lt;&gt;0,AI8,IF(AH$65&lt;&gt;0,AH8,IF(AG$65&lt;&gt;0,AG8,IF(AF$65&lt;&gt;0,AF8,IF(AE$65&lt;&gt;0,AE8,IF(AD$65&lt;&gt;0,AD8,0))))))))</f>
        <v>0</v>
      </c>
      <c r="AD8" s="968"/>
      <c r="AE8" s="968"/>
      <c r="AF8" s="968"/>
      <c r="AG8" s="968"/>
      <c r="AH8" s="968"/>
      <c r="AI8" s="968"/>
      <c r="AJ8" s="968"/>
      <c r="AK8" s="969"/>
      <c r="AL8" s="984">
        <f>IF(AT$65&lt;&gt;0,AT8,IF(AS$65&lt;&gt;0,AS8,IF(AR$65&lt;&gt;0,AR8,IF(AQ$65&lt;&gt;0,AQ8,IF(AP$65&lt;&gt;0,AP8,IF(AO$65&lt;&gt;0,AO8,IF(AN$65&lt;&gt;0,AN8,IF(AM$65&lt;&gt;0,AM8,0))))))))</f>
        <v>0</v>
      </c>
      <c r="AM8" s="968"/>
      <c r="AN8" s="968"/>
      <c r="AO8" s="968"/>
      <c r="AP8" s="968"/>
      <c r="AQ8" s="968"/>
      <c r="AR8" s="968"/>
      <c r="AS8" s="968"/>
      <c r="AT8" s="969"/>
      <c r="AU8" s="984">
        <f>IF(BC$65&lt;&gt;0,BC8,IF(BB$65&lt;&gt;0,BB8,IF(BA$65&lt;&gt;0,BA8,IF(AZ$65&lt;&gt;0,AZ8,IF(AY$65&lt;&gt;0,AY8,IF(AX$65&lt;&gt;0,AX8,IF(AW$65&lt;&gt;0,AW8,IF(AV$65&lt;&gt;0,AV8,0))))))))</f>
        <v>0</v>
      </c>
      <c r="AV8" s="968"/>
      <c r="AW8" s="968"/>
      <c r="AX8" s="968"/>
      <c r="AY8" s="968"/>
      <c r="AZ8" s="968"/>
      <c r="BA8" s="968"/>
      <c r="BB8" s="968"/>
      <c r="BC8" s="969"/>
      <c r="BD8" s="984">
        <f>IF(BL$65&lt;&gt;0,BL8,IF(BK$65&lt;&gt;0,BK8,IF(BJ$65&lt;&gt;0,BJ8,IF(BI$65&lt;&gt;0,BI8,IF(BH$65&lt;&gt;0,BH8,IF(BG$65&lt;&gt;0,BG8,IF(BF$65&lt;&gt;0,BF8,IF(BE$65&lt;&gt;0,BE8,0))))))))</f>
        <v>0</v>
      </c>
      <c r="BE8" s="968"/>
      <c r="BF8" s="968"/>
      <c r="BG8" s="968"/>
      <c r="BH8" s="968"/>
      <c r="BI8" s="968"/>
      <c r="BJ8" s="968"/>
      <c r="BK8" s="968"/>
      <c r="BL8" s="969"/>
      <c r="BM8" s="984">
        <f>IF(BU$65&lt;&gt;0,BU8,IF(BT$65&lt;&gt;0,BT8,IF(BS$65&lt;&gt;0,BS8,IF(BR$65&lt;&gt;0,BR8,IF(BQ$65&lt;&gt;0,BQ8,IF(BP$65&lt;&gt;0,BP8,IF(BO$65&lt;&gt;0,BO8,IF(BN$65&lt;&gt;0,BN8,0))))))))</f>
        <v>0</v>
      </c>
      <c r="BN8" s="968"/>
      <c r="BO8" s="968"/>
      <c r="BP8" s="968"/>
      <c r="BQ8" s="968"/>
      <c r="BR8" s="968"/>
      <c r="BS8" s="968"/>
      <c r="BT8" s="968"/>
      <c r="BU8" s="969"/>
      <c r="BV8" s="984">
        <f>IF(CD$65&lt;&gt;0,CD8,IF(CC$65&lt;&gt;0,CC8,IF(CB$65&lt;&gt;0,CB8,IF(CA$65&lt;&gt;0,CA8,IF(BZ$65&lt;&gt;0,BZ8,IF(BY$65&lt;&gt;0,BY8,IF(BX$65&lt;&gt;0,BX8,IF(BW$65&lt;&gt;0,BW8,0))))))))</f>
        <v>0</v>
      </c>
      <c r="BW8" s="968"/>
      <c r="BX8" s="968"/>
      <c r="BY8" s="968"/>
      <c r="BZ8" s="968"/>
      <c r="CA8" s="968"/>
      <c r="CB8" s="968"/>
      <c r="CC8" s="968"/>
      <c r="CD8" s="969"/>
      <c r="CE8" s="984">
        <f>IF(CM$65&lt;&gt;0,CM8,IF(CL$65&lt;&gt;0,CL8,IF(CK$65&lt;&gt;0,CK8,IF(CJ$65&lt;&gt;0,CJ8,IF(CI$65&lt;&gt;0,CI8,IF(CH$65&lt;&gt;0,CH8,IF(CG$65&lt;&gt;0,CG8,IF(CF$65&lt;&gt;0,CF8,0))))))))</f>
        <v>0</v>
      </c>
      <c r="CF8" s="968"/>
      <c r="CG8" s="968"/>
      <c r="CH8" s="968"/>
      <c r="CI8" s="968"/>
      <c r="CJ8" s="968"/>
      <c r="CK8" s="968"/>
      <c r="CL8" s="968"/>
      <c r="CM8" s="969"/>
      <c r="CN8" s="984">
        <f>IF(CV$65&lt;&gt;0,CV8,IF(CU$65&lt;&gt;0,CU8,IF(CT$65&lt;&gt;0,CT8,IF(CS$65&lt;&gt;0,CS8,IF(CR$65&lt;&gt;0,CR8,IF(CQ$65&lt;&gt;0,CQ8,IF(CP$65&lt;&gt;0,CP8,IF(CO$65&lt;&gt;0,CO8,0))))))))</f>
        <v>0</v>
      </c>
      <c r="CO8" s="968"/>
      <c r="CP8" s="968"/>
      <c r="CQ8" s="968"/>
      <c r="CR8" s="968"/>
      <c r="CS8" s="968"/>
      <c r="CT8" s="968"/>
      <c r="CU8" s="968"/>
      <c r="CV8" s="969"/>
      <c r="CW8" s="984">
        <f>IF(DE$65&lt;&gt;0,DE8,IF(DD$65&lt;&gt;0,DD8,IF(DC$65&lt;&gt;0,DC8,IF(DB$65&lt;&gt;0,DB8,IF(DA$65&lt;&gt;0,DA8,IF(CZ$65&lt;&gt;0,CZ8,IF(CY$65&lt;&gt;0,CY8,IF(CX$65&lt;&gt;0,CX8,0))))))))</f>
        <v>0</v>
      </c>
      <c r="CX8" s="968"/>
      <c r="CY8" s="968"/>
      <c r="CZ8" s="968"/>
      <c r="DA8" s="968"/>
      <c r="DB8" s="968"/>
      <c r="DC8" s="968"/>
      <c r="DD8" s="968"/>
      <c r="DE8" s="969"/>
    </row>
    <row r="9" spans="1:109">
      <c r="A9" s="990" t="s">
        <v>66</v>
      </c>
      <c r="B9" s="970">
        <f t="shared" ref="B9:J9" si="0">SUM(B7:B8)</f>
        <v>0</v>
      </c>
      <c r="C9" s="1002">
        <f t="shared" si="0"/>
        <v>0</v>
      </c>
      <c r="D9" s="971">
        <f t="shared" si="0"/>
        <v>0</v>
      </c>
      <c r="E9" s="971">
        <f t="shared" si="0"/>
        <v>0</v>
      </c>
      <c r="F9" s="971">
        <f t="shared" si="0"/>
        <v>0</v>
      </c>
      <c r="G9" s="971">
        <f t="shared" si="0"/>
        <v>0</v>
      </c>
      <c r="H9" s="971">
        <f t="shared" si="0"/>
        <v>0</v>
      </c>
      <c r="I9" s="971">
        <f t="shared" si="0"/>
        <v>0</v>
      </c>
      <c r="J9" s="972">
        <f t="shared" si="0"/>
        <v>0</v>
      </c>
      <c r="K9" s="970">
        <f t="shared" ref="K9:S9" si="1">SUM(K7:K8)</f>
        <v>0</v>
      </c>
      <c r="L9" s="971">
        <f t="shared" si="1"/>
        <v>0</v>
      </c>
      <c r="M9" s="971">
        <f t="shared" si="1"/>
        <v>0</v>
      </c>
      <c r="N9" s="971">
        <f t="shared" si="1"/>
        <v>0</v>
      </c>
      <c r="O9" s="971">
        <f t="shared" si="1"/>
        <v>0</v>
      </c>
      <c r="P9" s="971">
        <f t="shared" si="1"/>
        <v>0</v>
      </c>
      <c r="Q9" s="971">
        <f t="shared" si="1"/>
        <v>0</v>
      </c>
      <c r="R9" s="971">
        <f t="shared" si="1"/>
        <v>0</v>
      </c>
      <c r="S9" s="972">
        <f t="shared" si="1"/>
        <v>0</v>
      </c>
      <c r="T9" s="970">
        <f t="shared" ref="T9:AB9" si="2">SUM(T7:T8)</f>
        <v>0</v>
      </c>
      <c r="U9" s="971">
        <f t="shared" si="2"/>
        <v>0</v>
      </c>
      <c r="V9" s="971">
        <f t="shared" si="2"/>
        <v>0</v>
      </c>
      <c r="W9" s="971">
        <f t="shared" si="2"/>
        <v>0</v>
      </c>
      <c r="X9" s="971">
        <f t="shared" si="2"/>
        <v>0</v>
      </c>
      <c r="Y9" s="971">
        <f t="shared" si="2"/>
        <v>0</v>
      </c>
      <c r="Z9" s="971">
        <f t="shared" si="2"/>
        <v>0</v>
      </c>
      <c r="AA9" s="971">
        <f t="shared" si="2"/>
        <v>0</v>
      </c>
      <c r="AB9" s="972">
        <f t="shared" si="2"/>
        <v>0</v>
      </c>
      <c r="AC9" s="970">
        <f t="shared" ref="AC9:AK9" si="3">SUM(AC7:AC8)</f>
        <v>0</v>
      </c>
      <c r="AD9" s="971">
        <f t="shared" si="3"/>
        <v>0</v>
      </c>
      <c r="AE9" s="971">
        <f t="shared" si="3"/>
        <v>0</v>
      </c>
      <c r="AF9" s="971">
        <f t="shared" si="3"/>
        <v>0</v>
      </c>
      <c r="AG9" s="971">
        <f t="shared" si="3"/>
        <v>0</v>
      </c>
      <c r="AH9" s="971">
        <f t="shared" si="3"/>
        <v>0</v>
      </c>
      <c r="AI9" s="971">
        <f t="shared" si="3"/>
        <v>0</v>
      </c>
      <c r="AJ9" s="971">
        <f t="shared" si="3"/>
        <v>0</v>
      </c>
      <c r="AK9" s="972">
        <f t="shared" si="3"/>
        <v>0</v>
      </c>
      <c r="AL9" s="970">
        <f t="shared" ref="AL9:BC9" si="4">SUM(AL7:AL8)</f>
        <v>0</v>
      </c>
      <c r="AM9" s="971">
        <f t="shared" si="4"/>
        <v>0</v>
      </c>
      <c r="AN9" s="971">
        <f t="shared" si="4"/>
        <v>0</v>
      </c>
      <c r="AO9" s="971">
        <f t="shared" si="4"/>
        <v>0</v>
      </c>
      <c r="AP9" s="971">
        <f t="shared" si="4"/>
        <v>0</v>
      </c>
      <c r="AQ9" s="971">
        <f t="shared" si="4"/>
        <v>0</v>
      </c>
      <c r="AR9" s="971">
        <f t="shared" si="4"/>
        <v>0</v>
      </c>
      <c r="AS9" s="971">
        <f t="shared" si="4"/>
        <v>0</v>
      </c>
      <c r="AT9" s="972">
        <f t="shared" si="4"/>
        <v>0</v>
      </c>
      <c r="AU9" s="970">
        <f t="shared" si="4"/>
        <v>0</v>
      </c>
      <c r="AV9" s="971">
        <f t="shared" si="4"/>
        <v>0</v>
      </c>
      <c r="AW9" s="971">
        <f t="shared" si="4"/>
        <v>0</v>
      </c>
      <c r="AX9" s="971">
        <f t="shared" si="4"/>
        <v>0</v>
      </c>
      <c r="AY9" s="971">
        <f t="shared" si="4"/>
        <v>0</v>
      </c>
      <c r="AZ9" s="971">
        <f t="shared" si="4"/>
        <v>0</v>
      </c>
      <c r="BA9" s="971">
        <f t="shared" si="4"/>
        <v>0</v>
      </c>
      <c r="BB9" s="971">
        <f t="shared" si="4"/>
        <v>0</v>
      </c>
      <c r="BC9" s="972">
        <f t="shared" si="4"/>
        <v>0</v>
      </c>
      <c r="BD9" s="970">
        <f t="shared" ref="BD9:DE9" si="5">SUM(BD7:BD8)</f>
        <v>0</v>
      </c>
      <c r="BE9" s="971">
        <f t="shared" si="5"/>
        <v>0</v>
      </c>
      <c r="BF9" s="971">
        <f t="shared" si="5"/>
        <v>0</v>
      </c>
      <c r="BG9" s="971">
        <f t="shared" si="5"/>
        <v>0</v>
      </c>
      <c r="BH9" s="971">
        <f t="shared" si="5"/>
        <v>0</v>
      </c>
      <c r="BI9" s="971">
        <f t="shared" si="5"/>
        <v>0</v>
      </c>
      <c r="BJ9" s="971">
        <f t="shared" si="5"/>
        <v>0</v>
      </c>
      <c r="BK9" s="971">
        <f t="shared" si="5"/>
        <v>0</v>
      </c>
      <c r="BL9" s="972">
        <f t="shared" si="5"/>
        <v>0</v>
      </c>
      <c r="BM9" s="970">
        <f t="shared" si="5"/>
        <v>0</v>
      </c>
      <c r="BN9" s="971">
        <f t="shared" si="5"/>
        <v>0</v>
      </c>
      <c r="BO9" s="971">
        <f t="shared" si="5"/>
        <v>0</v>
      </c>
      <c r="BP9" s="971">
        <f t="shared" si="5"/>
        <v>0</v>
      </c>
      <c r="BQ9" s="971">
        <f t="shared" si="5"/>
        <v>0</v>
      </c>
      <c r="BR9" s="971">
        <f t="shared" si="5"/>
        <v>0</v>
      </c>
      <c r="BS9" s="971">
        <f t="shared" si="5"/>
        <v>0</v>
      </c>
      <c r="BT9" s="971">
        <f t="shared" si="5"/>
        <v>0</v>
      </c>
      <c r="BU9" s="972">
        <f t="shared" si="5"/>
        <v>0</v>
      </c>
      <c r="BV9" s="970">
        <f t="shared" si="5"/>
        <v>0</v>
      </c>
      <c r="BW9" s="971">
        <f t="shared" si="5"/>
        <v>0</v>
      </c>
      <c r="BX9" s="971">
        <f t="shared" si="5"/>
        <v>0</v>
      </c>
      <c r="BY9" s="971">
        <f t="shared" si="5"/>
        <v>0</v>
      </c>
      <c r="BZ9" s="971">
        <f t="shared" si="5"/>
        <v>0</v>
      </c>
      <c r="CA9" s="971">
        <f t="shared" si="5"/>
        <v>0</v>
      </c>
      <c r="CB9" s="971">
        <f t="shared" si="5"/>
        <v>0</v>
      </c>
      <c r="CC9" s="971">
        <f t="shared" si="5"/>
        <v>0</v>
      </c>
      <c r="CD9" s="972">
        <f t="shared" si="5"/>
        <v>0</v>
      </c>
      <c r="CE9" s="970">
        <f t="shared" si="5"/>
        <v>0</v>
      </c>
      <c r="CF9" s="971">
        <f t="shared" si="5"/>
        <v>0</v>
      </c>
      <c r="CG9" s="971">
        <f t="shared" si="5"/>
        <v>0</v>
      </c>
      <c r="CH9" s="971">
        <f t="shared" si="5"/>
        <v>0</v>
      </c>
      <c r="CI9" s="971">
        <f t="shared" si="5"/>
        <v>0</v>
      </c>
      <c r="CJ9" s="971">
        <f t="shared" si="5"/>
        <v>0</v>
      </c>
      <c r="CK9" s="971">
        <f t="shared" si="5"/>
        <v>0</v>
      </c>
      <c r="CL9" s="971">
        <f t="shared" si="5"/>
        <v>0</v>
      </c>
      <c r="CM9" s="972">
        <f t="shared" si="5"/>
        <v>0</v>
      </c>
      <c r="CN9" s="970">
        <f t="shared" si="5"/>
        <v>0</v>
      </c>
      <c r="CO9" s="971">
        <f t="shared" si="5"/>
        <v>0</v>
      </c>
      <c r="CP9" s="971">
        <f t="shared" si="5"/>
        <v>0</v>
      </c>
      <c r="CQ9" s="971">
        <f t="shared" si="5"/>
        <v>0</v>
      </c>
      <c r="CR9" s="971">
        <f t="shared" si="5"/>
        <v>0</v>
      </c>
      <c r="CS9" s="971">
        <f t="shared" si="5"/>
        <v>0</v>
      </c>
      <c r="CT9" s="971">
        <f t="shared" si="5"/>
        <v>0</v>
      </c>
      <c r="CU9" s="971">
        <f t="shared" si="5"/>
        <v>0</v>
      </c>
      <c r="CV9" s="972">
        <f t="shared" si="5"/>
        <v>0</v>
      </c>
      <c r="CW9" s="970">
        <f t="shared" si="5"/>
        <v>0</v>
      </c>
      <c r="CX9" s="971">
        <f t="shared" si="5"/>
        <v>0</v>
      </c>
      <c r="CY9" s="971">
        <f t="shared" si="5"/>
        <v>0</v>
      </c>
      <c r="CZ9" s="971">
        <f t="shared" si="5"/>
        <v>0</v>
      </c>
      <c r="DA9" s="971">
        <f t="shared" si="5"/>
        <v>0</v>
      </c>
      <c r="DB9" s="971">
        <f t="shared" si="5"/>
        <v>0</v>
      </c>
      <c r="DC9" s="971">
        <f t="shared" si="5"/>
        <v>0</v>
      </c>
      <c r="DD9" s="971">
        <f t="shared" si="5"/>
        <v>0</v>
      </c>
      <c r="DE9" s="972">
        <f t="shared" si="5"/>
        <v>0</v>
      </c>
    </row>
    <row r="10" spans="1:109" ht="12" customHeight="1">
      <c r="A10" s="991" t="s">
        <v>64</v>
      </c>
      <c r="B10" s="985">
        <f>IF(J$65&lt;&gt;0,J10,IF(I$65&lt;&gt;0,I10,IF(H$65&lt;&gt;0,H10,IF(G$65&lt;&gt;0,G10,IF(F$65&lt;&gt;0,F10,IF(E$65&lt;&gt;0,E10,IF(D$65&lt;&gt;0,D10,IF(C$65&lt;&gt;0,C10,0))))))))</f>
        <v>0</v>
      </c>
      <c r="C10" s="968"/>
      <c r="D10" s="968"/>
      <c r="E10" s="968"/>
      <c r="F10" s="968"/>
      <c r="G10" s="968"/>
      <c r="H10" s="968"/>
      <c r="I10" s="968"/>
      <c r="J10" s="969"/>
      <c r="K10" s="985">
        <f>IF(S$65&lt;&gt;0,S10,IF(R$65&lt;&gt;0,R10,IF(Q$65&lt;&gt;0,Q10,IF(P$65&lt;&gt;0,P10,IF(O$65&lt;&gt;0,O10,IF(N$65&lt;&gt;0,N10,IF(M$65&lt;&gt;0,M10,IF(L$65&lt;&gt;0,L10,0))))))))</f>
        <v>0</v>
      </c>
      <c r="L10" s="968"/>
      <c r="M10" s="968"/>
      <c r="N10" s="968"/>
      <c r="O10" s="968"/>
      <c r="P10" s="968"/>
      <c r="Q10" s="968"/>
      <c r="R10" s="968"/>
      <c r="S10" s="969"/>
      <c r="T10" s="985">
        <f>IF(AB$65&lt;&gt;0,AB10,IF(AA$65&lt;&gt;0,AA10,IF(Z$65&lt;&gt;0,Z10,IF(Y$65&lt;&gt;0,Y10,IF(X$65&lt;&gt;0,X10,IF(W$65&lt;&gt;0,W10,IF(V$65&lt;&gt;0,V10,IF(U$65&lt;&gt;0,U10,0))))))))</f>
        <v>0</v>
      </c>
      <c r="U10" s="968"/>
      <c r="V10" s="968"/>
      <c r="W10" s="968"/>
      <c r="X10" s="968"/>
      <c r="Y10" s="968"/>
      <c r="Z10" s="968"/>
      <c r="AA10" s="968"/>
      <c r="AB10" s="969"/>
      <c r="AC10" s="985">
        <f>IF(AK$65&lt;&gt;0,AK10,IF(AJ$65&lt;&gt;0,AJ10,IF(AI$65&lt;&gt;0,AI10,IF(AH$65&lt;&gt;0,AH10,IF(AG$65&lt;&gt;0,AG10,IF(AF$65&lt;&gt;0,AF10,IF(AE$65&lt;&gt;0,AE10,IF(AD$65&lt;&gt;0,AD10,0))))))))</f>
        <v>0</v>
      </c>
      <c r="AD10" s="968"/>
      <c r="AE10" s="968"/>
      <c r="AF10" s="968"/>
      <c r="AG10" s="968"/>
      <c r="AH10" s="968"/>
      <c r="AI10" s="968"/>
      <c r="AJ10" s="968"/>
      <c r="AK10" s="969"/>
      <c r="AL10" s="985">
        <f>IF(AT$65&lt;&gt;0,AT10,IF(AS$65&lt;&gt;0,AS10,IF(AR$65&lt;&gt;0,AR10,IF(AQ$65&lt;&gt;0,AQ10,IF(AP$65&lt;&gt;0,AP10,IF(AO$65&lt;&gt;0,AO10,IF(AN$65&lt;&gt;0,AN10,IF(AM$65&lt;&gt;0,AM10,0))))))))</f>
        <v>0</v>
      </c>
      <c r="AM10" s="968"/>
      <c r="AN10" s="968"/>
      <c r="AO10" s="968"/>
      <c r="AP10" s="968"/>
      <c r="AQ10" s="968"/>
      <c r="AR10" s="968"/>
      <c r="AS10" s="968"/>
      <c r="AT10" s="969"/>
      <c r="AU10" s="985">
        <f>IF(BC$65&lt;&gt;0,BC10,IF(BB$65&lt;&gt;0,BB10,IF(BA$65&lt;&gt;0,BA10,IF(AZ$65&lt;&gt;0,AZ10,IF(AY$65&lt;&gt;0,AY10,IF(AX$65&lt;&gt;0,AX10,IF(AW$65&lt;&gt;0,AW10,IF(AV$65&lt;&gt;0,AV10,0))))))))</f>
        <v>0</v>
      </c>
      <c r="AV10" s="968"/>
      <c r="AW10" s="968"/>
      <c r="AX10" s="968"/>
      <c r="AY10" s="968"/>
      <c r="AZ10" s="968"/>
      <c r="BA10" s="968"/>
      <c r="BB10" s="968"/>
      <c r="BC10" s="969"/>
      <c r="BD10" s="985">
        <f>IF(BL$65&lt;&gt;0,BL10,IF(BK$65&lt;&gt;0,BK10,IF(BJ$65&lt;&gt;0,BJ10,IF(BI$65&lt;&gt;0,BI10,IF(BH$65&lt;&gt;0,BH10,IF(BG$65&lt;&gt;0,BG10,IF(BF$65&lt;&gt;0,BF10,IF(BE$65&lt;&gt;0,BE10,0))))))))</f>
        <v>0</v>
      </c>
      <c r="BE10" s="968"/>
      <c r="BF10" s="968"/>
      <c r="BG10" s="968"/>
      <c r="BH10" s="968"/>
      <c r="BI10" s="968"/>
      <c r="BJ10" s="968"/>
      <c r="BK10" s="968"/>
      <c r="BL10" s="969"/>
      <c r="BM10" s="985">
        <f>IF(BU$65&lt;&gt;0,BU10,IF(BT$65&lt;&gt;0,BT10,IF(BS$65&lt;&gt;0,BS10,IF(BR$65&lt;&gt;0,BR10,IF(BQ$65&lt;&gt;0,BQ10,IF(BP$65&lt;&gt;0,BP10,IF(BO$65&lt;&gt;0,BO10,IF(BN$65&lt;&gt;0,BN10,0))))))))</f>
        <v>0</v>
      </c>
      <c r="BN10" s="968"/>
      <c r="BO10" s="968"/>
      <c r="BP10" s="968"/>
      <c r="BQ10" s="968"/>
      <c r="BR10" s="968"/>
      <c r="BS10" s="968"/>
      <c r="BT10" s="968"/>
      <c r="BU10" s="969"/>
      <c r="BV10" s="985">
        <f>IF(CD$65&lt;&gt;0,CD10,IF(CC$65&lt;&gt;0,CC10,IF(CB$65&lt;&gt;0,CB10,IF(CA$65&lt;&gt;0,CA10,IF(BZ$65&lt;&gt;0,BZ10,IF(BY$65&lt;&gt;0,BY10,IF(BX$65&lt;&gt;0,BX10,IF(BW$65&lt;&gt;0,BW10,0))))))))</f>
        <v>0</v>
      </c>
      <c r="BW10" s="968"/>
      <c r="BX10" s="968"/>
      <c r="BY10" s="968"/>
      <c r="BZ10" s="968"/>
      <c r="CA10" s="968"/>
      <c r="CB10" s="968"/>
      <c r="CC10" s="968"/>
      <c r="CD10" s="969"/>
      <c r="CE10" s="985">
        <f>IF(CM$65&lt;&gt;0,CM10,IF(CL$65&lt;&gt;0,CL10,IF(CK$65&lt;&gt;0,CK10,IF(CJ$65&lt;&gt;0,CJ10,IF(CI$65&lt;&gt;0,CI10,IF(CH$65&lt;&gt;0,CH10,IF(CG$65&lt;&gt;0,CG10,IF(CF$65&lt;&gt;0,CF10,0))))))))</f>
        <v>0</v>
      </c>
      <c r="CF10" s="968"/>
      <c r="CG10" s="968"/>
      <c r="CH10" s="968"/>
      <c r="CI10" s="968"/>
      <c r="CJ10" s="968"/>
      <c r="CK10" s="968"/>
      <c r="CL10" s="968"/>
      <c r="CM10" s="969"/>
      <c r="CN10" s="985">
        <f>IF(CV$65&lt;&gt;0,CV10,IF(CU$65&lt;&gt;0,CU10,IF(CT$65&lt;&gt;0,CT10,IF(CS$65&lt;&gt;0,CS10,IF(CR$65&lt;&gt;0,CR10,IF(CQ$65&lt;&gt;0,CQ10,IF(CP$65&lt;&gt;0,CP10,IF(CO$65&lt;&gt;0,CO10,0))))))))</f>
        <v>0</v>
      </c>
      <c r="CO10" s="968"/>
      <c r="CP10" s="968"/>
      <c r="CQ10" s="968"/>
      <c r="CR10" s="968"/>
      <c r="CS10" s="968"/>
      <c r="CT10" s="968"/>
      <c r="CU10" s="968"/>
      <c r="CV10" s="969"/>
      <c r="CW10" s="985">
        <f>IF(DE$65&lt;&gt;0,DE10,IF(DD$65&lt;&gt;0,DD10,IF(DC$65&lt;&gt;0,DC10,IF(DB$65&lt;&gt;0,DB10,IF(DA$65&lt;&gt;0,DA10,IF(CZ$65&lt;&gt;0,CZ10,IF(CY$65&lt;&gt;0,CY10,IF(CX$65&lt;&gt;0,CX10,0))))))))</f>
        <v>0</v>
      </c>
      <c r="CX10" s="968"/>
      <c r="CY10" s="968"/>
      <c r="CZ10" s="968"/>
      <c r="DA10" s="968"/>
      <c r="DB10" s="968"/>
      <c r="DC10" s="968"/>
      <c r="DD10" s="968"/>
      <c r="DE10" s="969"/>
    </row>
    <row r="11" spans="1:109" ht="12" customHeight="1">
      <c r="A11" s="991" t="s">
        <v>28</v>
      </c>
      <c r="B11" s="985">
        <f>IF(J$65&lt;&gt;0,J11,IF(I$65&lt;&gt;0,I11,IF(H$65&lt;&gt;0,H11,IF(G$65&lt;&gt;0,G11,IF(F$65&lt;&gt;0,F11,IF(E$65&lt;&gt;0,E11,IF(D$65&lt;&gt;0,D11,IF(C$65&lt;&gt;0,C11,0))))))))</f>
        <v>0</v>
      </c>
      <c r="C11" s="968"/>
      <c r="D11" s="968"/>
      <c r="E11" s="968"/>
      <c r="F11" s="968"/>
      <c r="G11" s="968"/>
      <c r="H11" s="968"/>
      <c r="I11" s="968"/>
      <c r="J11" s="969"/>
      <c r="K11" s="985">
        <f>IF(S$65&lt;&gt;0,S11,IF(R$65&lt;&gt;0,R11,IF(Q$65&lt;&gt;0,Q11,IF(P$65&lt;&gt;0,P11,IF(O$65&lt;&gt;0,O11,IF(N$65&lt;&gt;0,N11,IF(M$65&lt;&gt;0,M11,IF(L$65&lt;&gt;0,L11,0))))))))</f>
        <v>0</v>
      </c>
      <c r="L11" s="968"/>
      <c r="M11" s="968"/>
      <c r="N11" s="968"/>
      <c r="O11" s="968"/>
      <c r="P11" s="968"/>
      <c r="Q11" s="968"/>
      <c r="R11" s="968"/>
      <c r="S11" s="969"/>
      <c r="T11" s="985">
        <f>IF(AB$65&lt;&gt;0,AB11,IF(AA$65&lt;&gt;0,AA11,IF(Z$65&lt;&gt;0,Z11,IF(Y$65&lt;&gt;0,Y11,IF(X$65&lt;&gt;0,X11,IF(W$65&lt;&gt;0,W11,IF(V$65&lt;&gt;0,V11,IF(U$65&lt;&gt;0,U11,0))))))))</f>
        <v>0</v>
      </c>
      <c r="U11" s="968"/>
      <c r="V11" s="968"/>
      <c r="W11" s="968"/>
      <c r="X11" s="968"/>
      <c r="Y11" s="968"/>
      <c r="Z11" s="968"/>
      <c r="AA11" s="968"/>
      <c r="AB11" s="969"/>
      <c r="AC11" s="985">
        <f>IF(AK$65&lt;&gt;0,AK11,IF(AJ$65&lt;&gt;0,AJ11,IF(AI$65&lt;&gt;0,AI11,IF(AH$65&lt;&gt;0,AH11,IF(AG$65&lt;&gt;0,AG11,IF(AF$65&lt;&gt;0,AF11,IF(AE$65&lt;&gt;0,AE11,IF(AD$65&lt;&gt;0,AD11,0))))))))</f>
        <v>0</v>
      </c>
      <c r="AD11" s="968"/>
      <c r="AE11" s="968"/>
      <c r="AF11" s="968"/>
      <c r="AG11" s="968"/>
      <c r="AH11" s="968"/>
      <c r="AI11" s="968"/>
      <c r="AJ11" s="968"/>
      <c r="AK11" s="969"/>
      <c r="AL11" s="985">
        <f>IF(AT$65&lt;&gt;0,AT11,IF(AS$65&lt;&gt;0,AS11,IF(AR$65&lt;&gt;0,AR11,IF(AQ$65&lt;&gt;0,AQ11,IF(AP$65&lt;&gt;0,AP11,IF(AO$65&lt;&gt;0,AO11,IF(AN$65&lt;&gt;0,AN11,IF(AM$65&lt;&gt;0,AM11,0))))))))</f>
        <v>0</v>
      </c>
      <c r="AM11" s="968"/>
      <c r="AN11" s="968"/>
      <c r="AO11" s="968"/>
      <c r="AP11" s="968"/>
      <c r="AQ11" s="968"/>
      <c r="AR11" s="968"/>
      <c r="AS11" s="968"/>
      <c r="AT11" s="969"/>
      <c r="AU11" s="985">
        <f>IF(BC$65&lt;&gt;0,BC11,IF(BB$65&lt;&gt;0,BB11,IF(BA$65&lt;&gt;0,BA11,IF(AZ$65&lt;&gt;0,AZ11,IF(AY$65&lt;&gt;0,AY11,IF(AX$65&lt;&gt;0,AX11,IF(AW$65&lt;&gt;0,AW11,IF(AV$65&lt;&gt;0,AV11,0))))))))</f>
        <v>0</v>
      </c>
      <c r="AV11" s="968"/>
      <c r="AW11" s="968"/>
      <c r="AX11" s="968"/>
      <c r="AY11" s="968"/>
      <c r="AZ11" s="968"/>
      <c r="BA11" s="968"/>
      <c r="BB11" s="968"/>
      <c r="BC11" s="969"/>
      <c r="BD11" s="985">
        <f>IF(BL$65&lt;&gt;0,BL11,IF(BK$65&lt;&gt;0,BK11,IF(BJ$65&lt;&gt;0,BJ11,IF(BI$65&lt;&gt;0,BI11,IF(BH$65&lt;&gt;0,BH11,IF(BG$65&lt;&gt;0,BG11,IF(BF$65&lt;&gt;0,BF11,IF(BE$65&lt;&gt;0,BE11,0))))))))</f>
        <v>0</v>
      </c>
      <c r="BE11" s="968"/>
      <c r="BF11" s="968"/>
      <c r="BG11" s="968"/>
      <c r="BH11" s="968"/>
      <c r="BI11" s="968"/>
      <c r="BJ11" s="968"/>
      <c r="BK11" s="968"/>
      <c r="BL11" s="969"/>
      <c r="BM11" s="985">
        <f>IF(BU$65&lt;&gt;0,BU11,IF(BT$65&lt;&gt;0,BT11,IF(BS$65&lt;&gt;0,BS11,IF(BR$65&lt;&gt;0,BR11,IF(BQ$65&lt;&gt;0,BQ11,IF(BP$65&lt;&gt;0,BP11,IF(BO$65&lt;&gt;0,BO11,IF(BN$65&lt;&gt;0,BN11,0))))))))</f>
        <v>0</v>
      </c>
      <c r="BN11" s="968"/>
      <c r="BO11" s="968"/>
      <c r="BP11" s="968"/>
      <c r="BQ11" s="968"/>
      <c r="BR11" s="968"/>
      <c r="BS11" s="968"/>
      <c r="BT11" s="968"/>
      <c r="BU11" s="969"/>
      <c r="BV11" s="985">
        <f>IF(CD$65&lt;&gt;0,CD11,IF(CC$65&lt;&gt;0,CC11,IF(CB$65&lt;&gt;0,CB11,IF(CA$65&lt;&gt;0,CA11,IF(BZ$65&lt;&gt;0,BZ11,IF(BY$65&lt;&gt;0,BY11,IF(BX$65&lt;&gt;0,BX11,IF(BW$65&lt;&gt;0,BW11,0))))))))</f>
        <v>0</v>
      </c>
      <c r="BW11" s="968"/>
      <c r="BX11" s="968"/>
      <c r="BY11" s="968"/>
      <c r="BZ11" s="968"/>
      <c r="CA11" s="968"/>
      <c r="CB11" s="968"/>
      <c r="CC11" s="968"/>
      <c r="CD11" s="969"/>
      <c r="CE11" s="985">
        <f>IF(CM$65&lt;&gt;0,CM11,IF(CL$65&lt;&gt;0,CL11,IF(CK$65&lt;&gt;0,CK11,IF(CJ$65&lt;&gt;0,CJ11,IF(CI$65&lt;&gt;0,CI11,IF(CH$65&lt;&gt;0,CH11,IF(CG$65&lt;&gt;0,CG11,IF(CF$65&lt;&gt;0,CF11,0))))))))</f>
        <v>0</v>
      </c>
      <c r="CF11" s="968"/>
      <c r="CG11" s="968"/>
      <c r="CH11" s="968"/>
      <c r="CI11" s="968"/>
      <c r="CJ11" s="968"/>
      <c r="CK11" s="968"/>
      <c r="CL11" s="968"/>
      <c r="CM11" s="969"/>
      <c r="CN11" s="985">
        <f>IF(CV$65&lt;&gt;0,CV11,IF(CU$65&lt;&gt;0,CU11,IF(CT$65&lt;&gt;0,CT11,IF(CS$65&lt;&gt;0,CS11,IF(CR$65&lt;&gt;0,CR11,IF(CQ$65&lt;&gt;0,CQ11,IF(CP$65&lt;&gt;0,CP11,IF(CO$65&lt;&gt;0,CO11,0))))))))</f>
        <v>0</v>
      </c>
      <c r="CO11" s="968"/>
      <c r="CP11" s="968"/>
      <c r="CQ11" s="968"/>
      <c r="CR11" s="968"/>
      <c r="CS11" s="968"/>
      <c r="CT11" s="968"/>
      <c r="CU11" s="968"/>
      <c r="CV11" s="969"/>
      <c r="CW11" s="985">
        <f>IF(DE$65&lt;&gt;0,DE11,IF(DD$65&lt;&gt;0,DD11,IF(DC$65&lt;&gt;0,DC11,IF(DB$65&lt;&gt;0,DB11,IF(DA$65&lt;&gt;0,DA11,IF(CZ$65&lt;&gt;0,CZ11,IF(CY$65&lt;&gt;0,CY11,IF(CX$65&lt;&gt;0,CX11,0))))))))</f>
        <v>0</v>
      </c>
      <c r="CX11" s="968"/>
      <c r="CY11" s="968"/>
      <c r="CZ11" s="968"/>
      <c r="DA11" s="968"/>
      <c r="DB11" s="968"/>
      <c r="DC11" s="968"/>
      <c r="DD11" s="968"/>
      <c r="DE11" s="969"/>
    </row>
    <row r="12" spans="1:109" ht="12" customHeight="1">
      <c r="A12" s="992" t="s">
        <v>42</v>
      </c>
      <c r="B12" s="985">
        <f t="shared" ref="B12:B50" si="6">IF(J$65&lt;&gt;0,J12,IF(I$65&lt;&gt;0,I12,IF(H$65&lt;&gt;0,H12,IF(G$65&lt;&gt;0,G12,IF(F$65&lt;&gt;0,F12,IF(E$65&lt;&gt;0,E12,IF(D$65&lt;&gt;0,D12,IF(C$65&lt;&gt;0,C12,0))))))))</f>
        <v>0</v>
      </c>
      <c r="C12" s="968"/>
      <c r="D12" s="968"/>
      <c r="E12" s="968"/>
      <c r="F12" s="968"/>
      <c r="G12" s="968"/>
      <c r="H12" s="968"/>
      <c r="I12" s="968"/>
      <c r="J12" s="969"/>
      <c r="K12" s="985">
        <f t="shared" ref="K12:K50" si="7">IF(S$65&lt;&gt;0,S12,IF(R$65&lt;&gt;0,R12,IF(Q$65&lt;&gt;0,Q12,IF(P$65&lt;&gt;0,P12,IF(O$65&lt;&gt;0,O12,IF(N$65&lt;&gt;0,N12,IF(M$65&lt;&gt;0,M12,IF(L$65&lt;&gt;0,L12,0))))))))</f>
        <v>0</v>
      </c>
      <c r="L12" s="968"/>
      <c r="M12" s="968"/>
      <c r="N12" s="968"/>
      <c r="O12" s="968"/>
      <c r="P12" s="968"/>
      <c r="Q12" s="968"/>
      <c r="R12" s="968"/>
      <c r="S12" s="969"/>
      <c r="T12" s="985">
        <f t="shared" ref="T12:T50" si="8">IF(AB$65&lt;&gt;0,AB12,IF(AA$65&lt;&gt;0,AA12,IF(Z$65&lt;&gt;0,Z12,IF(Y$65&lt;&gt;0,Y12,IF(X$65&lt;&gt;0,X12,IF(W$65&lt;&gt;0,W12,IF(V$65&lt;&gt;0,V12,IF(U$65&lt;&gt;0,U12,0))))))))</f>
        <v>0</v>
      </c>
      <c r="U12" s="968"/>
      <c r="V12" s="968"/>
      <c r="W12" s="968"/>
      <c r="X12" s="968"/>
      <c r="Y12" s="968"/>
      <c r="Z12" s="968"/>
      <c r="AA12" s="968"/>
      <c r="AB12" s="969"/>
      <c r="AC12" s="985">
        <f t="shared" ref="AC12:AC50" si="9">IF(AK$65&lt;&gt;0,AK12,IF(AJ$65&lt;&gt;0,AJ12,IF(AI$65&lt;&gt;0,AI12,IF(AH$65&lt;&gt;0,AH12,IF(AG$65&lt;&gt;0,AG12,IF(AF$65&lt;&gt;0,AF12,IF(AE$65&lt;&gt;0,AE12,IF(AD$65&lt;&gt;0,AD12,0))))))))</f>
        <v>0</v>
      </c>
      <c r="AD12" s="968"/>
      <c r="AE12" s="968"/>
      <c r="AF12" s="968"/>
      <c r="AG12" s="968"/>
      <c r="AH12" s="968"/>
      <c r="AI12" s="968"/>
      <c r="AJ12" s="968"/>
      <c r="AK12" s="969"/>
      <c r="AL12" s="985">
        <f t="shared" ref="AL12:AL50" si="10">IF(AT$65&lt;&gt;0,AT12,IF(AS$65&lt;&gt;0,AS12,IF(AR$65&lt;&gt;0,AR12,IF(AQ$65&lt;&gt;0,AQ12,IF(AP$65&lt;&gt;0,AP12,IF(AO$65&lt;&gt;0,AO12,IF(AN$65&lt;&gt;0,AN12,IF(AM$65&lt;&gt;0,AM12,0))))))))</f>
        <v>0</v>
      </c>
      <c r="AM12" s="968"/>
      <c r="AN12" s="968"/>
      <c r="AO12" s="968"/>
      <c r="AP12" s="968"/>
      <c r="AQ12" s="968"/>
      <c r="AR12" s="968"/>
      <c r="AS12" s="968"/>
      <c r="AT12" s="969"/>
      <c r="AU12" s="985">
        <f t="shared" ref="AU12:AU50" si="11">IF(BC$65&lt;&gt;0,BC12,IF(BB$65&lt;&gt;0,BB12,IF(BA$65&lt;&gt;0,BA12,IF(AZ$65&lt;&gt;0,AZ12,IF(AY$65&lt;&gt;0,AY12,IF(AX$65&lt;&gt;0,AX12,IF(AW$65&lt;&gt;0,AW12,IF(AV$65&lt;&gt;0,AV12,0))))))))</f>
        <v>0</v>
      </c>
      <c r="AV12" s="968"/>
      <c r="AW12" s="968"/>
      <c r="AX12" s="968"/>
      <c r="AY12" s="968"/>
      <c r="AZ12" s="968"/>
      <c r="BA12" s="968"/>
      <c r="BB12" s="968"/>
      <c r="BC12" s="969"/>
      <c r="BD12" s="985">
        <f t="shared" ref="BD12:BD50" si="12">IF(BL$65&lt;&gt;0,BL12,IF(BK$65&lt;&gt;0,BK12,IF(BJ$65&lt;&gt;0,BJ12,IF(BI$65&lt;&gt;0,BI12,IF(BH$65&lt;&gt;0,BH12,IF(BG$65&lt;&gt;0,BG12,IF(BF$65&lt;&gt;0,BF12,IF(BE$65&lt;&gt;0,BE12,0))))))))</f>
        <v>0</v>
      </c>
      <c r="BE12" s="968"/>
      <c r="BF12" s="968"/>
      <c r="BG12" s="968"/>
      <c r="BH12" s="968"/>
      <c r="BI12" s="968"/>
      <c r="BJ12" s="968"/>
      <c r="BK12" s="968"/>
      <c r="BL12" s="969"/>
      <c r="BM12" s="985">
        <f t="shared" ref="BM12:BM50" si="13">IF(BU$65&lt;&gt;0,BU12,IF(BT$65&lt;&gt;0,BT12,IF(BS$65&lt;&gt;0,BS12,IF(BR$65&lt;&gt;0,BR12,IF(BQ$65&lt;&gt;0,BQ12,IF(BP$65&lt;&gt;0,BP12,IF(BO$65&lt;&gt;0,BO12,IF(BN$65&lt;&gt;0,BN12,0))))))))</f>
        <v>0</v>
      </c>
      <c r="BN12" s="968"/>
      <c r="BO12" s="968"/>
      <c r="BP12" s="968"/>
      <c r="BQ12" s="968"/>
      <c r="BR12" s="968"/>
      <c r="BS12" s="968"/>
      <c r="BT12" s="968"/>
      <c r="BU12" s="969"/>
      <c r="BV12" s="985">
        <f t="shared" ref="BV12:BV50" si="14">IF(CD$65&lt;&gt;0,CD12,IF(CC$65&lt;&gt;0,CC12,IF(CB$65&lt;&gt;0,CB12,IF(CA$65&lt;&gt;0,CA12,IF(BZ$65&lt;&gt;0,BZ12,IF(BY$65&lt;&gt;0,BY12,IF(BX$65&lt;&gt;0,BX12,IF(BW$65&lt;&gt;0,BW12,0))))))))</f>
        <v>0</v>
      </c>
      <c r="BW12" s="968"/>
      <c r="BX12" s="968"/>
      <c r="BY12" s="968"/>
      <c r="BZ12" s="968"/>
      <c r="CA12" s="968"/>
      <c r="CB12" s="968"/>
      <c r="CC12" s="968"/>
      <c r="CD12" s="969"/>
      <c r="CE12" s="985">
        <f t="shared" ref="CE12:CE50" si="15">IF(CM$65&lt;&gt;0,CM12,IF(CL$65&lt;&gt;0,CL12,IF(CK$65&lt;&gt;0,CK12,IF(CJ$65&lt;&gt;0,CJ12,IF(CI$65&lt;&gt;0,CI12,IF(CH$65&lt;&gt;0,CH12,IF(CG$65&lt;&gt;0,CG12,IF(CF$65&lt;&gt;0,CF12,0))))))))</f>
        <v>0</v>
      </c>
      <c r="CF12" s="968"/>
      <c r="CG12" s="968"/>
      <c r="CH12" s="968"/>
      <c r="CI12" s="968"/>
      <c r="CJ12" s="968"/>
      <c r="CK12" s="968"/>
      <c r="CL12" s="968"/>
      <c r="CM12" s="969"/>
      <c r="CN12" s="985">
        <f t="shared" ref="CN12:CN50" si="16">IF(CV$65&lt;&gt;0,CV12,IF(CU$65&lt;&gt;0,CU12,IF(CT$65&lt;&gt;0,CT12,IF(CS$65&lt;&gt;0,CS12,IF(CR$65&lt;&gt;0,CR12,IF(CQ$65&lt;&gt;0,CQ12,IF(CP$65&lt;&gt;0,CP12,IF(CO$65&lt;&gt;0,CO12,0))))))))</f>
        <v>0</v>
      </c>
      <c r="CO12" s="968"/>
      <c r="CP12" s="968"/>
      <c r="CQ12" s="968"/>
      <c r="CR12" s="968"/>
      <c r="CS12" s="968"/>
      <c r="CT12" s="968"/>
      <c r="CU12" s="968"/>
      <c r="CV12" s="969"/>
      <c r="CW12" s="985">
        <f t="shared" ref="CW12:CW50" si="17">IF(DE$65&lt;&gt;0,DE12,IF(DD$65&lt;&gt;0,DD12,IF(DC$65&lt;&gt;0,DC12,IF(DB$65&lt;&gt;0,DB12,IF(DA$65&lt;&gt;0,DA12,IF(CZ$65&lt;&gt;0,CZ12,IF(CY$65&lt;&gt;0,CY12,IF(CX$65&lt;&gt;0,CX12,0))))))))</f>
        <v>0</v>
      </c>
      <c r="CX12" s="968"/>
      <c r="CY12" s="968"/>
      <c r="CZ12" s="968"/>
      <c r="DA12" s="968"/>
      <c r="DB12" s="968"/>
      <c r="DC12" s="968"/>
      <c r="DD12" s="968"/>
      <c r="DE12" s="969"/>
    </row>
    <row r="13" spans="1:109" ht="12" customHeight="1">
      <c r="A13" s="992" t="s">
        <v>17</v>
      </c>
      <c r="B13" s="985">
        <f t="shared" si="6"/>
        <v>0</v>
      </c>
      <c r="C13" s="968"/>
      <c r="D13" s="968"/>
      <c r="E13" s="968"/>
      <c r="F13" s="968"/>
      <c r="G13" s="968"/>
      <c r="H13" s="968"/>
      <c r="I13" s="968"/>
      <c r="J13" s="969"/>
      <c r="K13" s="985">
        <f t="shared" si="7"/>
        <v>0</v>
      </c>
      <c r="L13" s="968"/>
      <c r="M13" s="968"/>
      <c r="N13" s="968"/>
      <c r="O13" s="968"/>
      <c r="P13" s="968"/>
      <c r="Q13" s="968"/>
      <c r="R13" s="968"/>
      <c r="S13" s="969"/>
      <c r="T13" s="985">
        <f t="shared" si="8"/>
        <v>0</v>
      </c>
      <c r="U13" s="968"/>
      <c r="V13" s="968"/>
      <c r="W13" s="968"/>
      <c r="X13" s="968"/>
      <c r="Y13" s="968"/>
      <c r="Z13" s="968"/>
      <c r="AA13" s="968"/>
      <c r="AB13" s="969"/>
      <c r="AC13" s="985">
        <f t="shared" si="9"/>
        <v>0</v>
      </c>
      <c r="AD13" s="968"/>
      <c r="AE13" s="968"/>
      <c r="AF13" s="968"/>
      <c r="AG13" s="968"/>
      <c r="AH13" s="968"/>
      <c r="AI13" s="968"/>
      <c r="AJ13" s="968"/>
      <c r="AK13" s="969"/>
      <c r="AL13" s="985">
        <f t="shared" si="10"/>
        <v>0</v>
      </c>
      <c r="AM13" s="968"/>
      <c r="AN13" s="968"/>
      <c r="AO13" s="968"/>
      <c r="AP13" s="968"/>
      <c r="AQ13" s="968"/>
      <c r="AR13" s="968"/>
      <c r="AS13" s="968"/>
      <c r="AT13" s="969"/>
      <c r="AU13" s="985">
        <f t="shared" si="11"/>
        <v>0</v>
      </c>
      <c r="AV13" s="968"/>
      <c r="AW13" s="968"/>
      <c r="AX13" s="968"/>
      <c r="AY13" s="968"/>
      <c r="AZ13" s="968"/>
      <c r="BA13" s="968"/>
      <c r="BB13" s="968"/>
      <c r="BC13" s="969"/>
      <c r="BD13" s="985">
        <f t="shared" si="12"/>
        <v>0</v>
      </c>
      <c r="BE13" s="968"/>
      <c r="BF13" s="968"/>
      <c r="BG13" s="968"/>
      <c r="BH13" s="968"/>
      <c r="BI13" s="968"/>
      <c r="BJ13" s="968"/>
      <c r="BK13" s="968"/>
      <c r="BL13" s="969"/>
      <c r="BM13" s="985">
        <f t="shared" si="13"/>
        <v>0</v>
      </c>
      <c r="BN13" s="968"/>
      <c r="BO13" s="968"/>
      <c r="BP13" s="968"/>
      <c r="BQ13" s="968"/>
      <c r="BR13" s="968"/>
      <c r="BS13" s="968"/>
      <c r="BT13" s="968"/>
      <c r="BU13" s="969"/>
      <c r="BV13" s="985">
        <f t="shared" si="14"/>
        <v>0</v>
      </c>
      <c r="BW13" s="968"/>
      <c r="BX13" s="968"/>
      <c r="BY13" s="968"/>
      <c r="BZ13" s="968"/>
      <c r="CA13" s="968"/>
      <c r="CB13" s="968"/>
      <c r="CC13" s="968"/>
      <c r="CD13" s="969"/>
      <c r="CE13" s="985">
        <f t="shared" si="15"/>
        <v>0</v>
      </c>
      <c r="CF13" s="968"/>
      <c r="CG13" s="968"/>
      <c r="CH13" s="968"/>
      <c r="CI13" s="968"/>
      <c r="CJ13" s="968"/>
      <c r="CK13" s="968"/>
      <c r="CL13" s="968"/>
      <c r="CM13" s="969"/>
      <c r="CN13" s="985">
        <f t="shared" si="16"/>
        <v>0</v>
      </c>
      <c r="CO13" s="968"/>
      <c r="CP13" s="968"/>
      <c r="CQ13" s="968"/>
      <c r="CR13" s="968"/>
      <c r="CS13" s="968"/>
      <c r="CT13" s="968"/>
      <c r="CU13" s="968"/>
      <c r="CV13" s="969"/>
      <c r="CW13" s="985">
        <f t="shared" si="17"/>
        <v>0</v>
      </c>
      <c r="CX13" s="968"/>
      <c r="CY13" s="968"/>
      <c r="CZ13" s="968"/>
      <c r="DA13" s="968"/>
      <c r="DB13" s="968"/>
      <c r="DC13" s="968"/>
      <c r="DD13" s="968"/>
      <c r="DE13" s="969"/>
    </row>
    <row r="14" spans="1:109" ht="12" customHeight="1">
      <c r="A14" s="992" t="s">
        <v>4</v>
      </c>
      <c r="B14" s="985">
        <f t="shared" si="6"/>
        <v>0</v>
      </c>
      <c r="C14" s="968"/>
      <c r="D14" s="968"/>
      <c r="E14" s="968"/>
      <c r="F14" s="968"/>
      <c r="G14" s="968"/>
      <c r="H14" s="968"/>
      <c r="I14" s="968"/>
      <c r="J14" s="969"/>
      <c r="K14" s="985">
        <f t="shared" si="7"/>
        <v>0</v>
      </c>
      <c r="L14" s="968"/>
      <c r="M14" s="968"/>
      <c r="N14" s="968"/>
      <c r="O14" s="968"/>
      <c r="P14" s="968"/>
      <c r="Q14" s="968"/>
      <c r="R14" s="968"/>
      <c r="S14" s="969"/>
      <c r="T14" s="985">
        <f t="shared" si="8"/>
        <v>0</v>
      </c>
      <c r="U14" s="968"/>
      <c r="V14" s="968"/>
      <c r="W14" s="968"/>
      <c r="X14" s="968"/>
      <c r="Y14" s="968"/>
      <c r="Z14" s="968"/>
      <c r="AA14" s="968"/>
      <c r="AB14" s="969"/>
      <c r="AC14" s="985">
        <f t="shared" si="9"/>
        <v>0</v>
      </c>
      <c r="AD14" s="968"/>
      <c r="AE14" s="968"/>
      <c r="AF14" s="968"/>
      <c r="AG14" s="968"/>
      <c r="AH14" s="968"/>
      <c r="AI14" s="968"/>
      <c r="AJ14" s="968"/>
      <c r="AK14" s="969"/>
      <c r="AL14" s="985">
        <f t="shared" si="10"/>
        <v>0</v>
      </c>
      <c r="AM14" s="968"/>
      <c r="AN14" s="968"/>
      <c r="AO14" s="968"/>
      <c r="AP14" s="968"/>
      <c r="AQ14" s="968"/>
      <c r="AR14" s="968"/>
      <c r="AS14" s="968"/>
      <c r="AT14" s="969"/>
      <c r="AU14" s="985">
        <f t="shared" si="11"/>
        <v>0</v>
      </c>
      <c r="AV14" s="968"/>
      <c r="AW14" s="968"/>
      <c r="AX14" s="968"/>
      <c r="AY14" s="968"/>
      <c r="AZ14" s="968"/>
      <c r="BA14" s="968"/>
      <c r="BB14" s="968"/>
      <c r="BC14" s="969"/>
      <c r="BD14" s="985">
        <f t="shared" si="12"/>
        <v>0</v>
      </c>
      <c r="BE14" s="968"/>
      <c r="BF14" s="968"/>
      <c r="BG14" s="968"/>
      <c r="BH14" s="968"/>
      <c r="BI14" s="968"/>
      <c r="BJ14" s="968"/>
      <c r="BK14" s="968"/>
      <c r="BL14" s="969"/>
      <c r="BM14" s="985">
        <f t="shared" si="13"/>
        <v>0</v>
      </c>
      <c r="BN14" s="968"/>
      <c r="BO14" s="968"/>
      <c r="BP14" s="968"/>
      <c r="BQ14" s="968"/>
      <c r="BR14" s="968"/>
      <c r="BS14" s="968"/>
      <c r="BT14" s="968"/>
      <c r="BU14" s="969"/>
      <c r="BV14" s="985">
        <f t="shared" si="14"/>
        <v>0</v>
      </c>
      <c r="BW14" s="968"/>
      <c r="BX14" s="968"/>
      <c r="BY14" s="968"/>
      <c r="BZ14" s="968"/>
      <c r="CA14" s="968"/>
      <c r="CB14" s="968"/>
      <c r="CC14" s="968"/>
      <c r="CD14" s="969"/>
      <c r="CE14" s="985">
        <f t="shared" si="15"/>
        <v>0</v>
      </c>
      <c r="CF14" s="968"/>
      <c r="CG14" s="968"/>
      <c r="CH14" s="968"/>
      <c r="CI14" s="968"/>
      <c r="CJ14" s="968"/>
      <c r="CK14" s="968"/>
      <c r="CL14" s="968"/>
      <c r="CM14" s="969"/>
      <c r="CN14" s="985">
        <f t="shared" si="16"/>
        <v>0</v>
      </c>
      <c r="CO14" s="968"/>
      <c r="CP14" s="968"/>
      <c r="CQ14" s="968"/>
      <c r="CR14" s="968"/>
      <c r="CS14" s="968"/>
      <c r="CT14" s="968"/>
      <c r="CU14" s="968"/>
      <c r="CV14" s="969"/>
      <c r="CW14" s="985">
        <f t="shared" si="17"/>
        <v>0</v>
      </c>
      <c r="CX14" s="968"/>
      <c r="CY14" s="968"/>
      <c r="CZ14" s="968"/>
      <c r="DA14" s="968"/>
      <c r="DB14" s="968"/>
      <c r="DC14" s="968"/>
      <c r="DD14" s="968"/>
      <c r="DE14" s="969"/>
    </row>
    <row r="15" spans="1:109" ht="12" customHeight="1">
      <c r="A15" s="992" t="s">
        <v>63</v>
      </c>
      <c r="B15" s="985">
        <f t="shared" si="6"/>
        <v>0</v>
      </c>
      <c r="C15" s="968"/>
      <c r="D15" s="968"/>
      <c r="E15" s="968"/>
      <c r="F15" s="968"/>
      <c r="G15" s="968"/>
      <c r="H15" s="968"/>
      <c r="I15" s="968"/>
      <c r="J15" s="969"/>
      <c r="K15" s="985">
        <f t="shared" si="7"/>
        <v>0</v>
      </c>
      <c r="L15" s="968"/>
      <c r="M15" s="968"/>
      <c r="N15" s="968"/>
      <c r="O15" s="968"/>
      <c r="P15" s="968"/>
      <c r="Q15" s="968"/>
      <c r="R15" s="968"/>
      <c r="S15" s="969"/>
      <c r="T15" s="985">
        <f t="shared" si="8"/>
        <v>0</v>
      </c>
      <c r="U15" s="968"/>
      <c r="V15" s="968"/>
      <c r="W15" s="968"/>
      <c r="X15" s="968"/>
      <c r="Y15" s="968"/>
      <c r="Z15" s="968"/>
      <c r="AA15" s="968"/>
      <c r="AB15" s="969"/>
      <c r="AC15" s="985">
        <f t="shared" si="9"/>
        <v>0</v>
      </c>
      <c r="AD15" s="968"/>
      <c r="AE15" s="968"/>
      <c r="AF15" s="968"/>
      <c r="AG15" s="968"/>
      <c r="AH15" s="968"/>
      <c r="AI15" s="968"/>
      <c r="AJ15" s="968"/>
      <c r="AK15" s="969"/>
      <c r="AL15" s="985">
        <f t="shared" si="10"/>
        <v>0</v>
      </c>
      <c r="AM15" s="968"/>
      <c r="AN15" s="968"/>
      <c r="AO15" s="968"/>
      <c r="AP15" s="968"/>
      <c r="AQ15" s="968"/>
      <c r="AR15" s="968"/>
      <c r="AS15" s="968"/>
      <c r="AT15" s="969"/>
      <c r="AU15" s="985">
        <f t="shared" si="11"/>
        <v>0</v>
      </c>
      <c r="AV15" s="968"/>
      <c r="AW15" s="968"/>
      <c r="AX15" s="968"/>
      <c r="AY15" s="968"/>
      <c r="AZ15" s="968"/>
      <c r="BA15" s="968"/>
      <c r="BB15" s="968"/>
      <c r="BC15" s="969"/>
      <c r="BD15" s="985">
        <f t="shared" si="12"/>
        <v>0</v>
      </c>
      <c r="BE15" s="968"/>
      <c r="BF15" s="968"/>
      <c r="BG15" s="968"/>
      <c r="BH15" s="968"/>
      <c r="BI15" s="968"/>
      <c r="BJ15" s="968"/>
      <c r="BK15" s="968"/>
      <c r="BL15" s="969"/>
      <c r="BM15" s="985">
        <f t="shared" si="13"/>
        <v>0</v>
      </c>
      <c r="BN15" s="968"/>
      <c r="BO15" s="968"/>
      <c r="BP15" s="968"/>
      <c r="BQ15" s="968"/>
      <c r="BR15" s="968"/>
      <c r="BS15" s="968"/>
      <c r="BT15" s="968"/>
      <c r="BU15" s="969"/>
      <c r="BV15" s="985">
        <f t="shared" si="14"/>
        <v>0</v>
      </c>
      <c r="BW15" s="968"/>
      <c r="BX15" s="968"/>
      <c r="BY15" s="968"/>
      <c r="BZ15" s="968"/>
      <c r="CA15" s="968"/>
      <c r="CB15" s="968"/>
      <c r="CC15" s="968"/>
      <c r="CD15" s="969"/>
      <c r="CE15" s="985">
        <f t="shared" si="15"/>
        <v>0</v>
      </c>
      <c r="CF15" s="968"/>
      <c r="CG15" s="968"/>
      <c r="CH15" s="968"/>
      <c r="CI15" s="968"/>
      <c r="CJ15" s="968"/>
      <c r="CK15" s="968"/>
      <c r="CL15" s="968"/>
      <c r="CM15" s="969"/>
      <c r="CN15" s="985">
        <f t="shared" si="16"/>
        <v>0</v>
      </c>
      <c r="CO15" s="968"/>
      <c r="CP15" s="968"/>
      <c r="CQ15" s="968"/>
      <c r="CR15" s="968"/>
      <c r="CS15" s="968"/>
      <c r="CT15" s="968"/>
      <c r="CU15" s="968"/>
      <c r="CV15" s="969"/>
      <c r="CW15" s="985">
        <f t="shared" si="17"/>
        <v>0</v>
      </c>
      <c r="CX15" s="968"/>
      <c r="CY15" s="968"/>
      <c r="CZ15" s="968"/>
      <c r="DA15" s="968"/>
      <c r="DB15" s="968"/>
      <c r="DC15" s="968"/>
      <c r="DD15" s="968"/>
      <c r="DE15" s="969"/>
    </row>
    <row r="16" spans="1:109" ht="12" customHeight="1">
      <c r="A16" s="993" t="s">
        <v>821</v>
      </c>
      <c r="B16" s="985">
        <f t="shared" si="6"/>
        <v>0</v>
      </c>
      <c r="C16" s="968"/>
      <c r="D16" s="968"/>
      <c r="E16" s="968"/>
      <c r="F16" s="968"/>
      <c r="G16" s="968"/>
      <c r="H16" s="968"/>
      <c r="I16" s="968"/>
      <c r="J16" s="969"/>
      <c r="K16" s="985">
        <f t="shared" si="7"/>
        <v>0</v>
      </c>
      <c r="L16" s="968"/>
      <c r="M16" s="968"/>
      <c r="N16" s="968"/>
      <c r="O16" s="968"/>
      <c r="P16" s="968"/>
      <c r="Q16" s="968"/>
      <c r="R16" s="968"/>
      <c r="S16" s="969"/>
      <c r="T16" s="985">
        <f t="shared" si="8"/>
        <v>0</v>
      </c>
      <c r="U16" s="968"/>
      <c r="V16" s="968"/>
      <c r="W16" s="968"/>
      <c r="X16" s="968"/>
      <c r="Y16" s="968"/>
      <c r="Z16" s="968"/>
      <c r="AA16" s="968"/>
      <c r="AB16" s="969"/>
      <c r="AC16" s="985">
        <f t="shared" si="9"/>
        <v>0</v>
      </c>
      <c r="AD16" s="968"/>
      <c r="AE16" s="968"/>
      <c r="AF16" s="968"/>
      <c r="AG16" s="968"/>
      <c r="AH16" s="968"/>
      <c r="AI16" s="968"/>
      <c r="AJ16" s="968"/>
      <c r="AK16" s="969"/>
      <c r="AL16" s="985">
        <f t="shared" si="10"/>
        <v>0</v>
      </c>
      <c r="AM16" s="968"/>
      <c r="AN16" s="968"/>
      <c r="AO16" s="968"/>
      <c r="AP16" s="968"/>
      <c r="AQ16" s="968"/>
      <c r="AR16" s="968"/>
      <c r="AS16" s="968"/>
      <c r="AT16" s="969"/>
      <c r="AU16" s="985">
        <f t="shared" si="11"/>
        <v>0</v>
      </c>
      <c r="AV16" s="968"/>
      <c r="AW16" s="968"/>
      <c r="AX16" s="968"/>
      <c r="AY16" s="968"/>
      <c r="AZ16" s="968"/>
      <c r="BA16" s="968"/>
      <c r="BB16" s="968"/>
      <c r="BC16" s="969"/>
      <c r="BD16" s="985">
        <f t="shared" si="12"/>
        <v>0</v>
      </c>
      <c r="BE16" s="968"/>
      <c r="BF16" s="968"/>
      <c r="BG16" s="968"/>
      <c r="BH16" s="968"/>
      <c r="BI16" s="968"/>
      <c r="BJ16" s="968"/>
      <c r="BK16" s="968"/>
      <c r="BL16" s="969"/>
      <c r="BM16" s="985">
        <f t="shared" si="13"/>
        <v>0</v>
      </c>
      <c r="BN16" s="968"/>
      <c r="BO16" s="968"/>
      <c r="BP16" s="968"/>
      <c r="BQ16" s="968"/>
      <c r="BR16" s="968"/>
      <c r="BS16" s="968"/>
      <c r="BT16" s="968"/>
      <c r="BU16" s="969"/>
      <c r="BV16" s="985">
        <f t="shared" si="14"/>
        <v>0</v>
      </c>
      <c r="BW16" s="968"/>
      <c r="BX16" s="968"/>
      <c r="BY16" s="968"/>
      <c r="BZ16" s="968"/>
      <c r="CA16" s="968"/>
      <c r="CB16" s="968"/>
      <c r="CC16" s="968"/>
      <c r="CD16" s="969"/>
      <c r="CE16" s="985">
        <f t="shared" si="15"/>
        <v>0</v>
      </c>
      <c r="CF16" s="968"/>
      <c r="CG16" s="968"/>
      <c r="CH16" s="968"/>
      <c r="CI16" s="968"/>
      <c r="CJ16" s="968"/>
      <c r="CK16" s="968"/>
      <c r="CL16" s="968"/>
      <c r="CM16" s="969"/>
      <c r="CN16" s="985">
        <f t="shared" si="16"/>
        <v>0</v>
      </c>
      <c r="CO16" s="968"/>
      <c r="CP16" s="968"/>
      <c r="CQ16" s="968"/>
      <c r="CR16" s="968"/>
      <c r="CS16" s="968"/>
      <c r="CT16" s="968"/>
      <c r="CU16" s="968"/>
      <c r="CV16" s="969"/>
      <c r="CW16" s="985">
        <f t="shared" si="17"/>
        <v>0</v>
      </c>
      <c r="CX16" s="968"/>
      <c r="CY16" s="968"/>
      <c r="CZ16" s="968"/>
      <c r="DA16" s="968"/>
      <c r="DB16" s="968"/>
      <c r="DC16" s="968"/>
      <c r="DD16" s="968"/>
      <c r="DE16" s="969"/>
    </row>
    <row r="17" spans="1:109" ht="12" customHeight="1">
      <c r="A17" s="993" t="s">
        <v>822</v>
      </c>
      <c r="B17" s="985">
        <f t="shared" si="6"/>
        <v>0</v>
      </c>
      <c r="C17" s="968"/>
      <c r="D17" s="968"/>
      <c r="E17" s="968"/>
      <c r="F17" s="968"/>
      <c r="G17" s="968"/>
      <c r="H17" s="968"/>
      <c r="I17" s="968"/>
      <c r="J17" s="969"/>
      <c r="K17" s="985">
        <f t="shared" si="7"/>
        <v>0</v>
      </c>
      <c r="L17" s="968"/>
      <c r="M17" s="968"/>
      <c r="N17" s="968"/>
      <c r="O17" s="968"/>
      <c r="P17" s="968"/>
      <c r="Q17" s="968"/>
      <c r="R17" s="968"/>
      <c r="S17" s="969"/>
      <c r="T17" s="985">
        <f t="shared" si="8"/>
        <v>0</v>
      </c>
      <c r="U17" s="968"/>
      <c r="V17" s="968"/>
      <c r="W17" s="968"/>
      <c r="X17" s="968"/>
      <c r="Y17" s="968"/>
      <c r="Z17" s="968"/>
      <c r="AA17" s="968"/>
      <c r="AB17" s="969"/>
      <c r="AC17" s="985">
        <f t="shared" si="9"/>
        <v>0</v>
      </c>
      <c r="AD17" s="968"/>
      <c r="AE17" s="968"/>
      <c r="AF17" s="968"/>
      <c r="AG17" s="968"/>
      <c r="AH17" s="968"/>
      <c r="AI17" s="968"/>
      <c r="AJ17" s="968"/>
      <c r="AK17" s="969"/>
      <c r="AL17" s="985">
        <f t="shared" si="10"/>
        <v>0</v>
      </c>
      <c r="AM17" s="968"/>
      <c r="AN17" s="968"/>
      <c r="AO17" s="968"/>
      <c r="AP17" s="968"/>
      <c r="AQ17" s="968"/>
      <c r="AR17" s="968"/>
      <c r="AS17" s="968"/>
      <c r="AT17" s="969"/>
      <c r="AU17" s="985">
        <f t="shared" si="11"/>
        <v>0</v>
      </c>
      <c r="AV17" s="968"/>
      <c r="AW17" s="968"/>
      <c r="AX17" s="968"/>
      <c r="AY17" s="968"/>
      <c r="AZ17" s="968"/>
      <c r="BA17" s="968"/>
      <c r="BB17" s="968"/>
      <c r="BC17" s="969"/>
      <c r="BD17" s="985">
        <f t="shared" si="12"/>
        <v>0</v>
      </c>
      <c r="BE17" s="968"/>
      <c r="BF17" s="968"/>
      <c r="BG17" s="968"/>
      <c r="BH17" s="968"/>
      <c r="BI17" s="968"/>
      <c r="BJ17" s="968"/>
      <c r="BK17" s="968"/>
      <c r="BL17" s="969"/>
      <c r="BM17" s="985">
        <f t="shared" si="13"/>
        <v>0</v>
      </c>
      <c r="BN17" s="968"/>
      <c r="BO17" s="968"/>
      <c r="BP17" s="968"/>
      <c r="BQ17" s="968"/>
      <c r="BR17" s="968"/>
      <c r="BS17" s="968"/>
      <c r="BT17" s="968"/>
      <c r="BU17" s="969"/>
      <c r="BV17" s="985">
        <f t="shared" si="14"/>
        <v>0</v>
      </c>
      <c r="BW17" s="968"/>
      <c r="BX17" s="968"/>
      <c r="BY17" s="968"/>
      <c r="BZ17" s="968"/>
      <c r="CA17" s="968"/>
      <c r="CB17" s="968"/>
      <c r="CC17" s="968"/>
      <c r="CD17" s="969"/>
      <c r="CE17" s="985">
        <f t="shared" si="15"/>
        <v>0</v>
      </c>
      <c r="CF17" s="968"/>
      <c r="CG17" s="968"/>
      <c r="CH17" s="968"/>
      <c r="CI17" s="968"/>
      <c r="CJ17" s="968"/>
      <c r="CK17" s="968"/>
      <c r="CL17" s="968"/>
      <c r="CM17" s="969"/>
      <c r="CN17" s="985">
        <f t="shared" si="16"/>
        <v>0</v>
      </c>
      <c r="CO17" s="968"/>
      <c r="CP17" s="968"/>
      <c r="CQ17" s="968"/>
      <c r="CR17" s="968"/>
      <c r="CS17" s="968"/>
      <c r="CT17" s="968"/>
      <c r="CU17" s="968"/>
      <c r="CV17" s="969"/>
      <c r="CW17" s="985">
        <f t="shared" si="17"/>
        <v>0</v>
      </c>
      <c r="CX17" s="968"/>
      <c r="CY17" s="968"/>
      <c r="CZ17" s="968"/>
      <c r="DA17" s="968"/>
      <c r="DB17" s="968"/>
      <c r="DC17" s="968"/>
      <c r="DD17" s="968"/>
      <c r="DE17" s="969"/>
    </row>
    <row r="18" spans="1:109" ht="12" customHeight="1">
      <c r="A18" s="993" t="s">
        <v>823</v>
      </c>
      <c r="B18" s="985">
        <f t="shared" si="6"/>
        <v>0</v>
      </c>
      <c r="C18" s="968"/>
      <c r="D18" s="968"/>
      <c r="E18" s="968"/>
      <c r="F18" s="968"/>
      <c r="G18" s="968"/>
      <c r="H18" s="968"/>
      <c r="I18" s="968"/>
      <c r="J18" s="969"/>
      <c r="K18" s="985">
        <f t="shared" si="7"/>
        <v>0</v>
      </c>
      <c r="L18" s="968"/>
      <c r="M18" s="968"/>
      <c r="N18" s="968"/>
      <c r="O18" s="968"/>
      <c r="P18" s="968"/>
      <c r="Q18" s="968"/>
      <c r="R18" s="968"/>
      <c r="S18" s="969"/>
      <c r="T18" s="985">
        <f t="shared" si="8"/>
        <v>0</v>
      </c>
      <c r="U18" s="968"/>
      <c r="V18" s="968"/>
      <c r="W18" s="968"/>
      <c r="X18" s="968"/>
      <c r="Y18" s="968"/>
      <c r="Z18" s="968"/>
      <c r="AA18" s="968"/>
      <c r="AB18" s="969"/>
      <c r="AC18" s="985">
        <f t="shared" si="9"/>
        <v>0</v>
      </c>
      <c r="AD18" s="968"/>
      <c r="AE18" s="968"/>
      <c r="AF18" s="968"/>
      <c r="AG18" s="968"/>
      <c r="AH18" s="968"/>
      <c r="AI18" s="968"/>
      <c r="AJ18" s="968"/>
      <c r="AK18" s="969"/>
      <c r="AL18" s="985">
        <f t="shared" si="10"/>
        <v>0</v>
      </c>
      <c r="AM18" s="968"/>
      <c r="AN18" s="968"/>
      <c r="AO18" s="968"/>
      <c r="AP18" s="968"/>
      <c r="AQ18" s="968"/>
      <c r="AR18" s="968"/>
      <c r="AS18" s="968"/>
      <c r="AT18" s="969"/>
      <c r="AU18" s="985">
        <f t="shared" si="11"/>
        <v>0</v>
      </c>
      <c r="AV18" s="968"/>
      <c r="AW18" s="968"/>
      <c r="AX18" s="968"/>
      <c r="AY18" s="968"/>
      <c r="AZ18" s="968"/>
      <c r="BA18" s="968"/>
      <c r="BB18" s="968"/>
      <c r="BC18" s="969"/>
      <c r="BD18" s="985">
        <f t="shared" si="12"/>
        <v>0</v>
      </c>
      <c r="BE18" s="968"/>
      <c r="BF18" s="968"/>
      <c r="BG18" s="968"/>
      <c r="BH18" s="968"/>
      <c r="BI18" s="968"/>
      <c r="BJ18" s="968"/>
      <c r="BK18" s="968"/>
      <c r="BL18" s="969"/>
      <c r="BM18" s="985">
        <f t="shared" si="13"/>
        <v>0</v>
      </c>
      <c r="BN18" s="968"/>
      <c r="BO18" s="968"/>
      <c r="BP18" s="968"/>
      <c r="BQ18" s="968"/>
      <c r="BR18" s="968"/>
      <c r="BS18" s="968"/>
      <c r="BT18" s="968"/>
      <c r="BU18" s="969"/>
      <c r="BV18" s="985">
        <f t="shared" si="14"/>
        <v>0</v>
      </c>
      <c r="BW18" s="968"/>
      <c r="BX18" s="968"/>
      <c r="BY18" s="968"/>
      <c r="BZ18" s="968"/>
      <c r="CA18" s="968"/>
      <c r="CB18" s="968"/>
      <c r="CC18" s="968"/>
      <c r="CD18" s="969"/>
      <c r="CE18" s="985">
        <f t="shared" si="15"/>
        <v>0</v>
      </c>
      <c r="CF18" s="968"/>
      <c r="CG18" s="968"/>
      <c r="CH18" s="968"/>
      <c r="CI18" s="968"/>
      <c r="CJ18" s="968"/>
      <c r="CK18" s="968"/>
      <c r="CL18" s="968"/>
      <c r="CM18" s="969"/>
      <c r="CN18" s="985">
        <f t="shared" si="16"/>
        <v>0</v>
      </c>
      <c r="CO18" s="968"/>
      <c r="CP18" s="968"/>
      <c r="CQ18" s="968"/>
      <c r="CR18" s="968"/>
      <c r="CS18" s="968"/>
      <c r="CT18" s="968"/>
      <c r="CU18" s="968"/>
      <c r="CV18" s="969"/>
      <c r="CW18" s="985">
        <f t="shared" si="17"/>
        <v>0</v>
      </c>
      <c r="CX18" s="968"/>
      <c r="CY18" s="968"/>
      <c r="CZ18" s="968"/>
      <c r="DA18" s="968"/>
      <c r="DB18" s="968"/>
      <c r="DC18" s="968"/>
      <c r="DD18" s="968"/>
      <c r="DE18" s="969"/>
    </row>
    <row r="19" spans="1:109" ht="12" customHeight="1">
      <c r="A19" s="993" t="s">
        <v>814</v>
      </c>
      <c r="B19" s="985">
        <f t="shared" si="6"/>
        <v>0</v>
      </c>
      <c r="C19" s="968"/>
      <c r="D19" s="968"/>
      <c r="E19" s="968"/>
      <c r="F19" s="968"/>
      <c r="G19" s="968"/>
      <c r="H19" s="968"/>
      <c r="I19" s="968"/>
      <c r="J19" s="969"/>
      <c r="K19" s="985">
        <f t="shared" si="7"/>
        <v>0</v>
      </c>
      <c r="L19" s="968"/>
      <c r="M19" s="968"/>
      <c r="N19" s="968"/>
      <c r="O19" s="968"/>
      <c r="P19" s="968"/>
      <c r="Q19" s="968"/>
      <c r="R19" s="968"/>
      <c r="S19" s="969"/>
      <c r="T19" s="985">
        <f t="shared" si="8"/>
        <v>0</v>
      </c>
      <c r="U19" s="968"/>
      <c r="V19" s="968"/>
      <c r="W19" s="968"/>
      <c r="X19" s="968"/>
      <c r="Y19" s="968"/>
      <c r="Z19" s="968"/>
      <c r="AA19" s="968"/>
      <c r="AB19" s="969"/>
      <c r="AC19" s="985">
        <f t="shared" si="9"/>
        <v>0</v>
      </c>
      <c r="AD19" s="968"/>
      <c r="AE19" s="968"/>
      <c r="AF19" s="968"/>
      <c r="AG19" s="968"/>
      <c r="AH19" s="968"/>
      <c r="AI19" s="968"/>
      <c r="AJ19" s="968"/>
      <c r="AK19" s="969"/>
      <c r="AL19" s="985">
        <f t="shared" si="10"/>
        <v>0</v>
      </c>
      <c r="AM19" s="968"/>
      <c r="AN19" s="968"/>
      <c r="AO19" s="968"/>
      <c r="AP19" s="968"/>
      <c r="AQ19" s="968"/>
      <c r="AR19" s="968"/>
      <c r="AS19" s="968"/>
      <c r="AT19" s="969"/>
      <c r="AU19" s="985">
        <f t="shared" si="11"/>
        <v>0</v>
      </c>
      <c r="AV19" s="968"/>
      <c r="AW19" s="968"/>
      <c r="AX19" s="968"/>
      <c r="AY19" s="968"/>
      <c r="AZ19" s="968"/>
      <c r="BA19" s="968"/>
      <c r="BB19" s="968"/>
      <c r="BC19" s="969"/>
      <c r="BD19" s="985">
        <f t="shared" si="12"/>
        <v>0</v>
      </c>
      <c r="BE19" s="968"/>
      <c r="BF19" s="968"/>
      <c r="BG19" s="968"/>
      <c r="BH19" s="968"/>
      <c r="BI19" s="968"/>
      <c r="BJ19" s="968"/>
      <c r="BK19" s="968"/>
      <c r="BL19" s="969"/>
      <c r="BM19" s="985">
        <f t="shared" si="13"/>
        <v>0</v>
      </c>
      <c r="BN19" s="968"/>
      <c r="BO19" s="968"/>
      <c r="BP19" s="968"/>
      <c r="BQ19" s="968"/>
      <c r="BR19" s="968"/>
      <c r="BS19" s="968"/>
      <c r="BT19" s="968"/>
      <c r="BU19" s="969"/>
      <c r="BV19" s="985">
        <f t="shared" si="14"/>
        <v>0</v>
      </c>
      <c r="BW19" s="968"/>
      <c r="BX19" s="968"/>
      <c r="BY19" s="968"/>
      <c r="BZ19" s="968"/>
      <c r="CA19" s="968"/>
      <c r="CB19" s="968"/>
      <c r="CC19" s="968"/>
      <c r="CD19" s="969"/>
      <c r="CE19" s="985">
        <f t="shared" si="15"/>
        <v>0</v>
      </c>
      <c r="CF19" s="968"/>
      <c r="CG19" s="968"/>
      <c r="CH19" s="968"/>
      <c r="CI19" s="968"/>
      <c r="CJ19" s="968"/>
      <c r="CK19" s="968"/>
      <c r="CL19" s="968"/>
      <c r="CM19" s="969"/>
      <c r="CN19" s="985">
        <f t="shared" si="16"/>
        <v>0</v>
      </c>
      <c r="CO19" s="968"/>
      <c r="CP19" s="968"/>
      <c r="CQ19" s="968"/>
      <c r="CR19" s="968"/>
      <c r="CS19" s="968"/>
      <c r="CT19" s="968"/>
      <c r="CU19" s="968"/>
      <c r="CV19" s="969"/>
      <c r="CW19" s="985">
        <f t="shared" si="17"/>
        <v>0</v>
      </c>
      <c r="CX19" s="968"/>
      <c r="CY19" s="968"/>
      <c r="CZ19" s="968"/>
      <c r="DA19" s="968"/>
      <c r="DB19" s="968"/>
      <c r="DC19" s="968"/>
      <c r="DD19" s="968"/>
      <c r="DE19" s="969"/>
    </row>
    <row r="20" spans="1:109" ht="12" customHeight="1">
      <c r="A20" s="993" t="s">
        <v>824</v>
      </c>
      <c r="B20" s="985">
        <f t="shared" si="6"/>
        <v>0</v>
      </c>
      <c r="C20" s="968"/>
      <c r="D20" s="968"/>
      <c r="E20" s="968"/>
      <c r="F20" s="968"/>
      <c r="G20" s="968"/>
      <c r="H20" s="968"/>
      <c r="I20" s="968"/>
      <c r="J20" s="969"/>
      <c r="K20" s="985">
        <f t="shared" si="7"/>
        <v>0</v>
      </c>
      <c r="L20" s="968"/>
      <c r="M20" s="968"/>
      <c r="N20" s="968"/>
      <c r="O20" s="968"/>
      <c r="P20" s="968"/>
      <c r="Q20" s="968"/>
      <c r="R20" s="968"/>
      <c r="S20" s="969"/>
      <c r="T20" s="985">
        <f t="shared" si="8"/>
        <v>0</v>
      </c>
      <c r="U20" s="968"/>
      <c r="V20" s="968"/>
      <c r="W20" s="968"/>
      <c r="X20" s="968"/>
      <c r="Y20" s="968"/>
      <c r="Z20" s="968"/>
      <c r="AA20" s="968"/>
      <c r="AB20" s="969"/>
      <c r="AC20" s="985">
        <f t="shared" si="9"/>
        <v>0</v>
      </c>
      <c r="AD20" s="968"/>
      <c r="AE20" s="968"/>
      <c r="AF20" s="968"/>
      <c r="AG20" s="968"/>
      <c r="AH20" s="968"/>
      <c r="AI20" s="968"/>
      <c r="AJ20" s="968"/>
      <c r="AK20" s="969"/>
      <c r="AL20" s="985">
        <f t="shared" si="10"/>
        <v>0</v>
      </c>
      <c r="AM20" s="968"/>
      <c r="AN20" s="968"/>
      <c r="AO20" s="968"/>
      <c r="AP20" s="968"/>
      <c r="AQ20" s="968"/>
      <c r="AR20" s="968"/>
      <c r="AS20" s="968"/>
      <c r="AT20" s="969"/>
      <c r="AU20" s="985">
        <f t="shared" si="11"/>
        <v>0</v>
      </c>
      <c r="AV20" s="968"/>
      <c r="AW20" s="968"/>
      <c r="AX20" s="968"/>
      <c r="AY20" s="968"/>
      <c r="AZ20" s="968"/>
      <c r="BA20" s="968"/>
      <c r="BB20" s="968"/>
      <c r="BC20" s="969"/>
      <c r="BD20" s="985">
        <f t="shared" si="12"/>
        <v>0</v>
      </c>
      <c r="BE20" s="968"/>
      <c r="BF20" s="968"/>
      <c r="BG20" s="968"/>
      <c r="BH20" s="968"/>
      <c r="BI20" s="968"/>
      <c r="BJ20" s="968"/>
      <c r="BK20" s="968"/>
      <c r="BL20" s="969"/>
      <c r="BM20" s="985">
        <f t="shared" si="13"/>
        <v>0</v>
      </c>
      <c r="BN20" s="968"/>
      <c r="BO20" s="968"/>
      <c r="BP20" s="968"/>
      <c r="BQ20" s="968"/>
      <c r="BR20" s="968"/>
      <c r="BS20" s="968"/>
      <c r="BT20" s="968"/>
      <c r="BU20" s="969"/>
      <c r="BV20" s="985">
        <f t="shared" si="14"/>
        <v>0</v>
      </c>
      <c r="BW20" s="968"/>
      <c r="BX20" s="968"/>
      <c r="BY20" s="968"/>
      <c r="BZ20" s="968"/>
      <c r="CA20" s="968"/>
      <c r="CB20" s="968"/>
      <c r="CC20" s="968"/>
      <c r="CD20" s="969"/>
      <c r="CE20" s="985">
        <f t="shared" si="15"/>
        <v>0</v>
      </c>
      <c r="CF20" s="968"/>
      <c r="CG20" s="968"/>
      <c r="CH20" s="968"/>
      <c r="CI20" s="968"/>
      <c r="CJ20" s="968"/>
      <c r="CK20" s="968"/>
      <c r="CL20" s="968"/>
      <c r="CM20" s="969"/>
      <c r="CN20" s="985">
        <f t="shared" si="16"/>
        <v>0</v>
      </c>
      <c r="CO20" s="968"/>
      <c r="CP20" s="968"/>
      <c r="CQ20" s="968"/>
      <c r="CR20" s="968"/>
      <c r="CS20" s="968"/>
      <c r="CT20" s="968"/>
      <c r="CU20" s="968"/>
      <c r="CV20" s="969"/>
      <c r="CW20" s="985">
        <f t="shared" si="17"/>
        <v>0</v>
      </c>
      <c r="CX20" s="968"/>
      <c r="CY20" s="968"/>
      <c r="CZ20" s="968"/>
      <c r="DA20" s="968"/>
      <c r="DB20" s="968"/>
      <c r="DC20" s="968"/>
      <c r="DD20" s="968"/>
      <c r="DE20" s="969"/>
    </row>
    <row r="21" spans="1:109" ht="12" customHeight="1">
      <c r="A21" s="993" t="s">
        <v>24</v>
      </c>
      <c r="B21" s="985">
        <f t="shared" si="6"/>
        <v>0</v>
      </c>
      <c r="C21" s="968"/>
      <c r="D21" s="968"/>
      <c r="E21" s="968"/>
      <c r="F21" s="968"/>
      <c r="G21" s="968"/>
      <c r="H21" s="968"/>
      <c r="I21" s="968"/>
      <c r="J21" s="969"/>
      <c r="K21" s="985">
        <f t="shared" si="7"/>
        <v>0</v>
      </c>
      <c r="L21" s="968"/>
      <c r="M21" s="968"/>
      <c r="N21" s="968"/>
      <c r="O21" s="968"/>
      <c r="P21" s="968"/>
      <c r="Q21" s="968"/>
      <c r="R21" s="968"/>
      <c r="S21" s="969"/>
      <c r="T21" s="985">
        <f t="shared" si="8"/>
        <v>0</v>
      </c>
      <c r="U21" s="968"/>
      <c r="V21" s="968"/>
      <c r="W21" s="968"/>
      <c r="X21" s="968"/>
      <c r="Y21" s="968"/>
      <c r="Z21" s="968"/>
      <c r="AA21" s="968"/>
      <c r="AB21" s="969"/>
      <c r="AC21" s="985">
        <f t="shared" si="9"/>
        <v>0</v>
      </c>
      <c r="AD21" s="968"/>
      <c r="AE21" s="968"/>
      <c r="AF21" s="968"/>
      <c r="AG21" s="968"/>
      <c r="AH21" s="968"/>
      <c r="AI21" s="968"/>
      <c r="AJ21" s="968"/>
      <c r="AK21" s="969"/>
      <c r="AL21" s="985">
        <f t="shared" si="10"/>
        <v>0</v>
      </c>
      <c r="AM21" s="968"/>
      <c r="AN21" s="968"/>
      <c r="AO21" s="968"/>
      <c r="AP21" s="968"/>
      <c r="AQ21" s="968"/>
      <c r="AR21" s="968"/>
      <c r="AS21" s="968"/>
      <c r="AT21" s="969"/>
      <c r="AU21" s="985">
        <f t="shared" si="11"/>
        <v>0</v>
      </c>
      <c r="AV21" s="968"/>
      <c r="AW21" s="968"/>
      <c r="AX21" s="968"/>
      <c r="AY21" s="968"/>
      <c r="AZ21" s="968"/>
      <c r="BA21" s="968"/>
      <c r="BB21" s="968"/>
      <c r="BC21" s="969"/>
      <c r="BD21" s="985">
        <f t="shared" si="12"/>
        <v>0</v>
      </c>
      <c r="BE21" s="968"/>
      <c r="BF21" s="968"/>
      <c r="BG21" s="968"/>
      <c r="BH21" s="968"/>
      <c r="BI21" s="968"/>
      <c r="BJ21" s="968"/>
      <c r="BK21" s="968"/>
      <c r="BL21" s="969"/>
      <c r="BM21" s="985">
        <f t="shared" si="13"/>
        <v>0</v>
      </c>
      <c r="BN21" s="968"/>
      <c r="BO21" s="968"/>
      <c r="BP21" s="968"/>
      <c r="BQ21" s="968"/>
      <c r="BR21" s="968"/>
      <c r="BS21" s="968"/>
      <c r="BT21" s="968"/>
      <c r="BU21" s="969"/>
      <c r="BV21" s="985">
        <f t="shared" si="14"/>
        <v>0</v>
      </c>
      <c r="BW21" s="968"/>
      <c r="BX21" s="968"/>
      <c r="BY21" s="968"/>
      <c r="BZ21" s="968"/>
      <c r="CA21" s="968"/>
      <c r="CB21" s="968"/>
      <c r="CC21" s="968"/>
      <c r="CD21" s="969"/>
      <c r="CE21" s="985">
        <f t="shared" si="15"/>
        <v>0</v>
      </c>
      <c r="CF21" s="968"/>
      <c r="CG21" s="968"/>
      <c r="CH21" s="968"/>
      <c r="CI21" s="968"/>
      <c r="CJ21" s="968"/>
      <c r="CK21" s="968"/>
      <c r="CL21" s="968"/>
      <c r="CM21" s="969"/>
      <c r="CN21" s="985">
        <f t="shared" si="16"/>
        <v>0</v>
      </c>
      <c r="CO21" s="968"/>
      <c r="CP21" s="968"/>
      <c r="CQ21" s="968"/>
      <c r="CR21" s="968"/>
      <c r="CS21" s="968"/>
      <c r="CT21" s="968"/>
      <c r="CU21" s="968"/>
      <c r="CV21" s="969"/>
      <c r="CW21" s="985">
        <f t="shared" si="17"/>
        <v>0</v>
      </c>
      <c r="CX21" s="968"/>
      <c r="CY21" s="968"/>
      <c r="CZ21" s="968"/>
      <c r="DA21" s="968"/>
      <c r="DB21" s="968"/>
      <c r="DC21" s="968"/>
      <c r="DD21" s="968"/>
      <c r="DE21" s="969"/>
    </row>
    <row r="22" spans="1:109" ht="12" customHeight="1">
      <c r="A22" s="993" t="s">
        <v>25</v>
      </c>
      <c r="B22" s="985">
        <f t="shared" si="6"/>
        <v>0</v>
      </c>
      <c r="C22" s="968"/>
      <c r="D22" s="968"/>
      <c r="E22" s="968"/>
      <c r="F22" s="968"/>
      <c r="G22" s="968"/>
      <c r="H22" s="968"/>
      <c r="I22" s="968"/>
      <c r="J22" s="969"/>
      <c r="K22" s="985">
        <f t="shared" si="7"/>
        <v>0</v>
      </c>
      <c r="L22" s="968"/>
      <c r="M22" s="968"/>
      <c r="N22" s="968"/>
      <c r="O22" s="968"/>
      <c r="P22" s="968"/>
      <c r="Q22" s="968"/>
      <c r="R22" s="968"/>
      <c r="S22" s="969"/>
      <c r="T22" s="985">
        <f t="shared" si="8"/>
        <v>0</v>
      </c>
      <c r="U22" s="968"/>
      <c r="V22" s="968"/>
      <c r="W22" s="968"/>
      <c r="X22" s="968"/>
      <c r="Y22" s="968"/>
      <c r="Z22" s="968"/>
      <c r="AA22" s="968"/>
      <c r="AB22" s="969"/>
      <c r="AC22" s="985">
        <f t="shared" si="9"/>
        <v>0</v>
      </c>
      <c r="AD22" s="968"/>
      <c r="AE22" s="968"/>
      <c r="AF22" s="968"/>
      <c r="AG22" s="968"/>
      <c r="AH22" s="968"/>
      <c r="AI22" s="968"/>
      <c r="AJ22" s="968"/>
      <c r="AK22" s="969"/>
      <c r="AL22" s="985">
        <f t="shared" si="10"/>
        <v>0</v>
      </c>
      <c r="AM22" s="968"/>
      <c r="AN22" s="968"/>
      <c r="AO22" s="968"/>
      <c r="AP22" s="968"/>
      <c r="AQ22" s="968"/>
      <c r="AR22" s="968"/>
      <c r="AS22" s="968"/>
      <c r="AT22" s="969"/>
      <c r="AU22" s="985">
        <f t="shared" si="11"/>
        <v>0</v>
      </c>
      <c r="AV22" s="968"/>
      <c r="AW22" s="968"/>
      <c r="AX22" s="968"/>
      <c r="AY22" s="968"/>
      <c r="AZ22" s="968"/>
      <c r="BA22" s="968"/>
      <c r="BB22" s="968"/>
      <c r="BC22" s="969"/>
      <c r="BD22" s="985">
        <f t="shared" si="12"/>
        <v>0</v>
      </c>
      <c r="BE22" s="968"/>
      <c r="BF22" s="968"/>
      <c r="BG22" s="968"/>
      <c r="BH22" s="968"/>
      <c r="BI22" s="968"/>
      <c r="BJ22" s="968"/>
      <c r="BK22" s="968"/>
      <c r="BL22" s="969"/>
      <c r="BM22" s="985">
        <f t="shared" si="13"/>
        <v>0</v>
      </c>
      <c r="BN22" s="968"/>
      <c r="BO22" s="968"/>
      <c r="BP22" s="968"/>
      <c r="BQ22" s="968"/>
      <c r="BR22" s="968"/>
      <c r="BS22" s="968"/>
      <c r="BT22" s="968"/>
      <c r="BU22" s="969"/>
      <c r="BV22" s="985">
        <f t="shared" si="14"/>
        <v>0</v>
      </c>
      <c r="BW22" s="968"/>
      <c r="BX22" s="968"/>
      <c r="BY22" s="968"/>
      <c r="BZ22" s="968"/>
      <c r="CA22" s="968"/>
      <c r="CB22" s="968"/>
      <c r="CC22" s="968"/>
      <c r="CD22" s="969"/>
      <c r="CE22" s="985">
        <f t="shared" si="15"/>
        <v>0</v>
      </c>
      <c r="CF22" s="968"/>
      <c r="CG22" s="968"/>
      <c r="CH22" s="968"/>
      <c r="CI22" s="968"/>
      <c r="CJ22" s="968"/>
      <c r="CK22" s="968"/>
      <c r="CL22" s="968"/>
      <c r="CM22" s="969"/>
      <c r="CN22" s="985">
        <f t="shared" si="16"/>
        <v>0</v>
      </c>
      <c r="CO22" s="968"/>
      <c r="CP22" s="968"/>
      <c r="CQ22" s="968"/>
      <c r="CR22" s="968"/>
      <c r="CS22" s="968"/>
      <c r="CT22" s="968"/>
      <c r="CU22" s="968"/>
      <c r="CV22" s="969"/>
      <c r="CW22" s="985">
        <f t="shared" si="17"/>
        <v>0</v>
      </c>
      <c r="CX22" s="968"/>
      <c r="CY22" s="968"/>
      <c r="CZ22" s="968"/>
      <c r="DA22" s="968"/>
      <c r="DB22" s="968"/>
      <c r="DC22" s="968"/>
      <c r="DD22" s="968"/>
      <c r="DE22" s="969"/>
    </row>
    <row r="23" spans="1:109" ht="12" customHeight="1">
      <c r="A23" s="993" t="s">
        <v>7</v>
      </c>
      <c r="B23" s="985">
        <f t="shared" si="6"/>
        <v>0</v>
      </c>
      <c r="C23" s="968"/>
      <c r="D23" s="968"/>
      <c r="E23" s="968"/>
      <c r="F23" s="968"/>
      <c r="G23" s="968"/>
      <c r="H23" s="968"/>
      <c r="I23" s="968"/>
      <c r="J23" s="969"/>
      <c r="K23" s="985">
        <f t="shared" si="7"/>
        <v>0</v>
      </c>
      <c r="L23" s="968"/>
      <c r="M23" s="968"/>
      <c r="N23" s="968"/>
      <c r="O23" s="968"/>
      <c r="P23" s="968"/>
      <c r="Q23" s="968"/>
      <c r="R23" s="968"/>
      <c r="S23" s="969"/>
      <c r="T23" s="985">
        <f t="shared" si="8"/>
        <v>0</v>
      </c>
      <c r="U23" s="968"/>
      <c r="V23" s="968"/>
      <c r="W23" s="968"/>
      <c r="X23" s="968"/>
      <c r="Y23" s="968"/>
      <c r="Z23" s="968"/>
      <c r="AA23" s="968"/>
      <c r="AB23" s="969"/>
      <c r="AC23" s="985">
        <f t="shared" si="9"/>
        <v>0</v>
      </c>
      <c r="AD23" s="968"/>
      <c r="AE23" s="968"/>
      <c r="AF23" s="968"/>
      <c r="AG23" s="968"/>
      <c r="AH23" s="968"/>
      <c r="AI23" s="968"/>
      <c r="AJ23" s="968"/>
      <c r="AK23" s="969"/>
      <c r="AL23" s="985">
        <f t="shared" si="10"/>
        <v>0</v>
      </c>
      <c r="AM23" s="968"/>
      <c r="AN23" s="968"/>
      <c r="AO23" s="968"/>
      <c r="AP23" s="968"/>
      <c r="AQ23" s="968"/>
      <c r="AR23" s="968"/>
      <c r="AS23" s="968"/>
      <c r="AT23" s="969"/>
      <c r="AU23" s="985">
        <f t="shared" si="11"/>
        <v>0</v>
      </c>
      <c r="AV23" s="968"/>
      <c r="AW23" s="968"/>
      <c r="AX23" s="968"/>
      <c r="AY23" s="968"/>
      <c r="AZ23" s="968"/>
      <c r="BA23" s="968"/>
      <c r="BB23" s="968"/>
      <c r="BC23" s="969"/>
      <c r="BD23" s="985">
        <f t="shared" si="12"/>
        <v>0</v>
      </c>
      <c r="BE23" s="968"/>
      <c r="BF23" s="968"/>
      <c r="BG23" s="968"/>
      <c r="BH23" s="968"/>
      <c r="BI23" s="968"/>
      <c r="BJ23" s="968"/>
      <c r="BK23" s="968"/>
      <c r="BL23" s="969"/>
      <c r="BM23" s="985">
        <f t="shared" si="13"/>
        <v>0</v>
      </c>
      <c r="BN23" s="968"/>
      <c r="BO23" s="968"/>
      <c r="BP23" s="968"/>
      <c r="BQ23" s="968"/>
      <c r="BR23" s="968"/>
      <c r="BS23" s="968"/>
      <c r="BT23" s="968"/>
      <c r="BU23" s="969"/>
      <c r="BV23" s="985">
        <f t="shared" si="14"/>
        <v>0</v>
      </c>
      <c r="BW23" s="968"/>
      <c r="BX23" s="968"/>
      <c r="BY23" s="968"/>
      <c r="BZ23" s="968"/>
      <c r="CA23" s="968"/>
      <c r="CB23" s="968"/>
      <c r="CC23" s="968"/>
      <c r="CD23" s="969"/>
      <c r="CE23" s="985">
        <f t="shared" si="15"/>
        <v>0</v>
      </c>
      <c r="CF23" s="968"/>
      <c r="CG23" s="968"/>
      <c r="CH23" s="968"/>
      <c r="CI23" s="968"/>
      <c r="CJ23" s="968"/>
      <c r="CK23" s="968"/>
      <c r="CL23" s="968"/>
      <c r="CM23" s="969"/>
      <c r="CN23" s="985">
        <f t="shared" si="16"/>
        <v>0</v>
      </c>
      <c r="CO23" s="968"/>
      <c r="CP23" s="968"/>
      <c r="CQ23" s="968"/>
      <c r="CR23" s="968"/>
      <c r="CS23" s="968"/>
      <c r="CT23" s="968"/>
      <c r="CU23" s="968"/>
      <c r="CV23" s="969"/>
      <c r="CW23" s="985">
        <f t="shared" si="17"/>
        <v>0</v>
      </c>
      <c r="CX23" s="968"/>
      <c r="CY23" s="968"/>
      <c r="CZ23" s="968"/>
      <c r="DA23" s="968"/>
      <c r="DB23" s="968"/>
      <c r="DC23" s="968"/>
      <c r="DD23" s="968"/>
      <c r="DE23" s="969"/>
    </row>
    <row r="24" spans="1:109" ht="12" customHeight="1">
      <c r="A24" s="993" t="s">
        <v>825</v>
      </c>
      <c r="B24" s="985">
        <f t="shared" si="6"/>
        <v>0</v>
      </c>
      <c r="C24" s="968"/>
      <c r="D24" s="968"/>
      <c r="E24" s="968"/>
      <c r="F24" s="968"/>
      <c r="G24" s="968"/>
      <c r="H24" s="968"/>
      <c r="I24" s="968"/>
      <c r="J24" s="969"/>
      <c r="K24" s="985">
        <f t="shared" si="7"/>
        <v>0</v>
      </c>
      <c r="L24" s="968"/>
      <c r="M24" s="968"/>
      <c r="N24" s="968"/>
      <c r="O24" s="968"/>
      <c r="P24" s="968"/>
      <c r="Q24" s="968"/>
      <c r="R24" s="968"/>
      <c r="S24" s="969"/>
      <c r="T24" s="985">
        <f t="shared" si="8"/>
        <v>0</v>
      </c>
      <c r="U24" s="968"/>
      <c r="V24" s="968"/>
      <c r="W24" s="968"/>
      <c r="X24" s="968"/>
      <c r="Y24" s="968"/>
      <c r="Z24" s="968"/>
      <c r="AA24" s="968"/>
      <c r="AB24" s="969"/>
      <c r="AC24" s="985">
        <f t="shared" si="9"/>
        <v>0</v>
      </c>
      <c r="AD24" s="968"/>
      <c r="AE24" s="968"/>
      <c r="AF24" s="968"/>
      <c r="AG24" s="968"/>
      <c r="AH24" s="968"/>
      <c r="AI24" s="968"/>
      <c r="AJ24" s="968"/>
      <c r="AK24" s="969"/>
      <c r="AL24" s="985">
        <f t="shared" si="10"/>
        <v>0</v>
      </c>
      <c r="AM24" s="968"/>
      <c r="AN24" s="968"/>
      <c r="AO24" s="968"/>
      <c r="AP24" s="968"/>
      <c r="AQ24" s="968"/>
      <c r="AR24" s="968"/>
      <c r="AS24" s="968"/>
      <c r="AT24" s="969"/>
      <c r="AU24" s="985">
        <f t="shared" si="11"/>
        <v>0</v>
      </c>
      <c r="AV24" s="968"/>
      <c r="AW24" s="968"/>
      <c r="AX24" s="968"/>
      <c r="AY24" s="968"/>
      <c r="AZ24" s="968"/>
      <c r="BA24" s="968"/>
      <c r="BB24" s="968"/>
      <c r="BC24" s="969"/>
      <c r="BD24" s="985">
        <f t="shared" si="12"/>
        <v>0</v>
      </c>
      <c r="BE24" s="968"/>
      <c r="BF24" s="968"/>
      <c r="BG24" s="968"/>
      <c r="BH24" s="968"/>
      <c r="BI24" s="968"/>
      <c r="BJ24" s="968"/>
      <c r="BK24" s="968"/>
      <c r="BL24" s="969"/>
      <c r="BM24" s="985">
        <f t="shared" si="13"/>
        <v>0</v>
      </c>
      <c r="BN24" s="968"/>
      <c r="BO24" s="968"/>
      <c r="BP24" s="968"/>
      <c r="BQ24" s="968"/>
      <c r="BR24" s="968"/>
      <c r="BS24" s="968"/>
      <c r="BT24" s="968"/>
      <c r="BU24" s="969"/>
      <c r="BV24" s="985">
        <f t="shared" si="14"/>
        <v>0</v>
      </c>
      <c r="BW24" s="968"/>
      <c r="BX24" s="968"/>
      <c r="BY24" s="968"/>
      <c r="BZ24" s="968"/>
      <c r="CA24" s="968"/>
      <c r="CB24" s="968"/>
      <c r="CC24" s="968"/>
      <c r="CD24" s="969"/>
      <c r="CE24" s="985">
        <f t="shared" si="15"/>
        <v>0</v>
      </c>
      <c r="CF24" s="968"/>
      <c r="CG24" s="968"/>
      <c r="CH24" s="968"/>
      <c r="CI24" s="968"/>
      <c r="CJ24" s="968"/>
      <c r="CK24" s="968"/>
      <c r="CL24" s="968"/>
      <c r="CM24" s="969"/>
      <c r="CN24" s="985">
        <f t="shared" si="16"/>
        <v>0</v>
      </c>
      <c r="CO24" s="968"/>
      <c r="CP24" s="968"/>
      <c r="CQ24" s="968"/>
      <c r="CR24" s="968"/>
      <c r="CS24" s="968"/>
      <c r="CT24" s="968"/>
      <c r="CU24" s="968"/>
      <c r="CV24" s="969"/>
      <c r="CW24" s="985">
        <f t="shared" si="17"/>
        <v>0</v>
      </c>
      <c r="CX24" s="968"/>
      <c r="CY24" s="968"/>
      <c r="CZ24" s="968"/>
      <c r="DA24" s="968"/>
      <c r="DB24" s="968"/>
      <c r="DC24" s="968"/>
      <c r="DD24" s="968"/>
      <c r="DE24" s="969"/>
    </row>
    <row r="25" spans="1:109" ht="12" customHeight="1">
      <c r="A25" s="993" t="s">
        <v>15</v>
      </c>
      <c r="B25" s="985">
        <f t="shared" si="6"/>
        <v>0</v>
      </c>
      <c r="C25" s="968"/>
      <c r="D25" s="968"/>
      <c r="E25" s="968"/>
      <c r="F25" s="968"/>
      <c r="G25" s="968"/>
      <c r="H25" s="968"/>
      <c r="I25" s="968"/>
      <c r="J25" s="969"/>
      <c r="K25" s="985">
        <f t="shared" si="7"/>
        <v>0</v>
      </c>
      <c r="L25" s="968"/>
      <c r="M25" s="968"/>
      <c r="N25" s="968"/>
      <c r="O25" s="968"/>
      <c r="P25" s="968"/>
      <c r="Q25" s="968"/>
      <c r="R25" s="968"/>
      <c r="S25" s="969"/>
      <c r="T25" s="985">
        <f t="shared" si="8"/>
        <v>0</v>
      </c>
      <c r="U25" s="968"/>
      <c r="V25" s="968"/>
      <c r="W25" s="968"/>
      <c r="X25" s="968"/>
      <c r="Y25" s="968"/>
      <c r="Z25" s="968"/>
      <c r="AA25" s="968"/>
      <c r="AB25" s="969"/>
      <c r="AC25" s="985">
        <f t="shared" si="9"/>
        <v>0</v>
      </c>
      <c r="AD25" s="968"/>
      <c r="AE25" s="968"/>
      <c r="AF25" s="968"/>
      <c r="AG25" s="968"/>
      <c r="AH25" s="968"/>
      <c r="AI25" s="968"/>
      <c r="AJ25" s="968"/>
      <c r="AK25" s="969"/>
      <c r="AL25" s="985">
        <f t="shared" si="10"/>
        <v>0</v>
      </c>
      <c r="AM25" s="968"/>
      <c r="AN25" s="968"/>
      <c r="AO25" s="968"/>
      <c r="AP25" s="968"/>
      <c r="AQ25" s="968"/>
      <c r="AR25" s="968"/>
      <c r="AS25" s="968"/>
      <c r="AT25" s="969"/>
      <c r="AU25" s="985">
        <f t="shared" si="11"/>
        <v>0</v>
      </c>
      <c r="AV25" s="968"/>
      <c r="AW25" s="968"/>
      <c r="AX25" s="968"/>
      <c r="AY25" s="968"/>
      <c r="AZ25" s="968"/>
      <c r="BA25" s="968"/>
      <c r="BB25" s="968"/>
      <c r="BC25" s="969"/>
      <c r="BD25" s="985">
        <f t="shared" si="12"/>
        <v>0</v>
      </c>
      <c r="BE25" s="968"/>
      <c r="BF25" s="968"/>
      <c r="BG25" s="968"/>
      <c r="BH25" s="968"/>
      <c r="BI25" s="968"/>
      <c r="BJ25" s="968"/>
      <c r="BK25" s="968"/>
      <c r="BL25" s="969"/>
      <c r="BM25" s="985">
        <f t="shared" si="13"/>
        <v>0</v>
      </c>
      <c r="BN25" s="968"/>
      <c r="BO25" s="968"/>
      <c r="BP25" s="968"/>
      <c r="BQ25" s="968"/>
      <c r="BR25" s="968"/>
      <c r="BS25" s="968"/>
      <c r="BT25" s="968"/>
      <c r="BU25" s="969"/>
      <c r="BV25" s="985">
        <f t="shared" si="14"/>
        <v>0</v>
      </c>
      <c r="BW25" s="968"/>
      <c r="BX25" s="968"/>
      <c r="BY25" s="968"/>
      <c r="BZ25" s="968"/>
      <c r="CA25" s="968"/>
      <c r="CB25" s="968"/>
      <c r="CC25" s="968"/>
      <c r="CD25" s="969"/>
      <c r="CE25" s="985">
        <f t="shared" si="15"/>
        <v>0</v>
      </c>
      <c r="CF25" s="968"/>
      <c r="CG25" s="968"/>
      <c r="CH25" s="968"/>
      <c r="CI25" s="968"/>
      <c r="CJ25" s="968"/>
      <c r="CK25" s="968"/>
      <c r="CL25" s="968"/>
      <c r="CM25" s="969"/>
      <c r="CN25" s="985">
        <f t="shared" si="16"/>
        <v>0</v>
      </c>
      <c r="CO25" s="968"/>
      <c r="CP25" s="968"/>
      <c r="CQ25" s="968"/>
      <c r="CR25" s="968"/>
      <c r="CS25" s="968"/>
      <c r="CT25" s="968"/>
      <c r="CU25" s="968"/>
      <c r="CV25" s="969"/>
      <c r="CW25" s="985">
        <f t="shared" si="17"/>
        <v>0</v>
      </c>
      <c r="CX25" s="968"/>
      <c r="CY25" s="968"/>
      <c r="CZ25" s="968"/>
      <c r="DA25" s="968"/>
      <c r="DB25" s="968"/>
      <c r="DC25" s="968"/>
      <c r="DD25" s="968"/>
      <c r="DE25" s="969"/>
    </row>
    <row r="26" spans="1:109" ht="12" customHeight="1">
      <c r="A26" s="993" t="s">
        <v>41</v>
      </c>
      <c r="B26" s="985">
        <f t="shared" si="6"/>
        <v>0</v>
      </c>
      <c r="C26" s="968"/>
      <c r="D26" s="968"/>
      <c r="E26" s="968"/>
      <c r="F26" s="968"/>
      <c r="G26" s="968"/>
      <c r="H26" s="968"/>
      <c r="I26" s="968"/>
      <c r="J26" s="969"/>
      <c r="K26" s="985">
        <f t="shared" si="7"/>
        <v>0</v>
      </c>
      <c r="L26" s="968"/>
      <c r="M26" s="968"/>
      <c r="N26" s="968"/>
      <c r="O26" s="968"/>
      <c r="P26" s="968"/>
      <c r="Q26" s="968"/>
      <c r="R26" s="968"/>
      <c r="S26" s="969"/>
      <c r="T26" s="985">
        <f t="shared" si="8"/>
        <v>0</v>
      </c>
      <c r="U26" s="968"/>
      <c r="V26" s="968"/>
      <c r="W26" s="968"/>
      <c r="X26" s="968"/>
      <c r="Y26" s="968"/>
      <c r="Z26" s="968"/>
      <c r="AA26" s="968"/>
      <c r="AB26" s="969"/>
      <c r="AC26" s="985">
        <f t="shared" si="9"/>
        <v>0</v>
      </c>
      <c r="AD26" s="968"/>
      <c r="AE26" s="968"/>
      <c r="AF26" s="968"/>
      <c r="AG26" s="968"/>
      <c r="AH26" s="968"/>
      <c r="AI26" s="968"/>
      <c r="AJ26" s="968"/>
      <c r="AK26" s="969"/>
      <c r="AL26" s="985">
        <f t="shared" si="10"/>
        <v>0</v>
      </c>
      <c r="AM26" s="968"/>
      <c r="AN26" s="968"/>
      <c r="AO26" s="968"/>
      <c r="AP26" s="968"/>
      <c r="AQ26" s="968"/>
      <c r="AR26" s="968"/>
      <c r="AS26" s="968"/>
      <c r="AT26" s="969"/>
      <c r="AU26" s="985">
        <f t="shared" si="11"/>
        <v>0</v>
      </c>
      <c r="AV26" s="968"/>
      <c r="AW26" s="968"/>
      <c r="AX26" s="968"/>
      <c r="AY26" s="968"/>
      <c r="AZ26" s="968"/>
      <c r="BA26" s="968"/>
      <c r="BB26" s="968"/>
      <c r="BC26" s="969"/>
      <c r="BD26" s="985">
        <f t="shared" si="12"/>
        <v>0</v>
      </c>
      <c r="BE26" s="968"/>
      <c r="BF26" s="968"/>
      <c r="BG26" s="968"/>
      <c r="BH26" s="968"/>
      <c r="BI26" s="968"/>
      <c r="BJ26" s="968"/>
      <c r="BK26" s="968"/>
      <c r="BL26" s="969"/>
      <c r="BM26" s="985">
        <f t="shared" si="13"/>
        <v>0</v>
      </c>
      <c r="BN26" s="968"/>
      <c r="BO26" s="968"/>
      <c r="BP26" s="968"/>
      <c r="BQ26" s="968"/>
      <c r="BR26" s="968"/>
      <c r="BS26" s="968"/>
      <c r="BT26" s="968"/>
      <c r="BU26" s="969"/>
      <c r="BV26" s="985">
        <f t="shared" si="14"/>
        <v>0</v>
      </c>
      <c r="BW26" s="968"/>
      <c r="BX26" s="968"/>
      <c r="BY26" s="968"/>
      <c r="BZ26" s="968"/>
      <c r="CA26" s="968"/>
      <c r="CB26" s="968"/>
      <c r="CC26" s="968"/>
      <c r="CD26" s="969"/>
      <c r="CE26" s="985">
        <f t="shared" si="15"/>
        <v>0</v>
      </c>
      <c r="CF26" s="968"/>
      <c r="CG26" s="968"/>
      <c r="CH26" s="968"/>
      <c r="CI26" s="968"/>
      <c r="CJ26" s="968"/>
      <c r="CK26" s="968"/>
      <c r="CL26" s="968"/>
      <c r="CM26" s="969"/>
      <c r="CN26" s="985">
        <f t="shared" si="16"/>
        <v>0</v>
      </c>
      <c r="CO26" s="968"/>
      <c r="CP26" s="968"/>
      <c r="CQ26" s="968"/>
      <c r="CR26" s="968"/>
      <c r="CS26" s="968"/>
      <c r="CT26" s="968"/>
      <c r="CU26" s="968"/>
      <c r="CV26" s="969"/>
      <c r="CW26" s="985">
        <f t="shared" si="17"/>
        <v>0</v>
      </c>
      <c r="CX26" s="968"/>
      <c r="CY26" s="968"/>
      <c r="CZ26" s="968"/>
      <c r="DA26" s="968"/>
      <c r="DB26" s="968"/>
      <c r="DC26" s="968"/>
      <c r="DD26" s="968"/>
      <c r="DE26" s="969"/>
    </row>
    <row r="27" spans="1:109" ht="12" customHeight="1">
      <c r="A27" s="993" t="s">
        <v>826</v>
      </c>
      <c r="B27" s="985">
        <f t="shared" si="6"/>
        <v>0</v>
      </c>
      <c r="C27" s="968"/>
      <c r="D27" s="968"/>
      <c r="E27" s="968"/>
      <c r="F27" s="968"/>
      <c r="G27" s="968"/>
      <c r="H27" s="968"/>
      <c r="I27" s="968"/>
      <c r="J27" s="969"/>
      <c r="K27" s="985">
        <f t="shared" si="7"/>
        <v>0</v>
      </c>
      <c r="L27" s="968"/>
      <c r="M27" s="968"/>
      <c r="N27" s="968"/>
      <c r="O27" s="968"/>
      <c r="P27" s="968"/>
      <c r="Q27" s="968"/>
      <c r="R27" s="968"/>
      <c r="S27" s="969"/>
      <c r="T27" s="985">
        <f t="shared" si="8"/>
        <v>0</v>
      </c>
      <c r="U27" s="968"/>
      <c r="V27" s="968"/>
      <c r="W27" s="968"/>
      <c r="X27" s="968"/>
      <c r="Y27" s="968"/>
      <c r="Z27" s="968"/>
      <c r="AA27" s="968"/>
      <c r="AB27" s="969"/>
      <c r="AC27" s="985">
        <f t="shared" si="9"/>
        <v>0</v>
      </c>
      <c r="AD27" s="968"/>
      <c r="AE27" s="968"/>
      <c r="AF27" s="968"/>
      <c r="AG27" s="968"/>
      <c r="AH27" s="968"/>
      <c r="AI27" s="968"/>
      <c r="AJ27" s="968"/>
      <c r="AK27" s="969"/>
      <c r="AL27" s="985">
        <f t="shared" si="10"/>
        <v>0</v>
      </c>
      <c r="AM27" s="968"/>
      <c r="AN27" s="968"/>
      <c r="AO27" s="968"/>
      <c r="AP27" s="968"/>
      <c r="AQ27" s="968"/>
      <c r="AR27" s="968"/>
      <c r="AS27" s="968"/>
      <c r="AT27" s="969"/>
      <c r="AU27" s="985">
        <f t="shared" si="11"/>
        <v>0</v>
      </c>
      <c r="AV27" s="968"/>
      <c r="AW27" s="968"/>
      <c r="AX27" s="968"/>
      <c r="AY27" s="968"/>
      <c r="AZ27" s="968"/>
      <c r="BA27" s="968"/>
      <c r="BB27" s="968"/>
      <c r="BC27" s="969"/>
      <c r="BD27" s="985">
        <f t="shared" si="12"/>
        <v>0</v>
      </c>
      <c r="BE27" s="968"/>
      <c r="BF27" s="968"/>
      <c r="BG27" s="968"/>
      <c r="BH27" s="968"/>
      <c r="BI27" s="968"/>
      <c r="BJ27" s="968"/>
      <c r="BK27" s="968"/>
      <c r="BL27" s="969"/>
      <c r="BM27" s="985">
        <f t="shared" si="13"/>
        <v>0</v>
      </c>
      <c r="BN27" s="968"/>
      <c r="BO27" s="968"/>
      <c r="BP27" s="968"/>
      <c r="BQ27" s="968"/>
      <c r="BR27" s="968"/>
      <c r="BS27" s="968"/>
      <c r="BT27" s="968"/>
      <c r="BU27" s="969"/>
      <c r="BV27" s="985">
        <f t="shared" si="14"/>
        <v>0</v>
      </c>
      <c r="BW27" s="968"/>
      <c r="BX27" s="968"/>
      <c r="BY27" s="968"/>
      <c r="BZ27" s="968"/>
      <c r="CA27" s="968"/>
      <c r="CB27" s="968"/>
      <c r="CC27" s="968"/>
      <c r="CD27" s="969"/>
      <c r="CE27" s="985">
        <f t="shared" si="15"/>
        <v>0</v>
      </c>
      <c r="CF27" s="968"/>
      <c r="CG27" s="968"/>
      <c r="CH27" s="968"/>
      <c r="CI27" s="968"/>
      <c r="CJ27" s="968"/>
      <c r="CK27" s="968"/>
      <c r="CL27" s="968"/>
      <c r="CM27" s="969"/>
      <c r="CN27" s="985">
        <f t="shared" si="16"/>
        <v>0</v>
      </c>
      <c r="CO27" s="968"/>
      <c r="CP27" s="968"/>
      <c r="CQ27" s="968"/>
      <c r="CR27" s="968"/>
      <c r="CS27" s="968"/>
      <c r="CT27" s="968"/>
      <c r="CU27" s="968"/>
      <c r="CV27" s="969"/>
      <c r="CW27" s="985">
        <f t="shared" si="17"/>
        <v>0</v>
      </c>
      <c r="CX27" s="968"/>
      <c r="CY27" s="968"/>
      <c r="CZ27" s="968"/>
      <c r="DA27" s="968"/>
      <c r="DB27" s="968"/>
      <c r="DC27" s="968"/>
      <c r="DD27" s="968"/>
      <c r="DE27" s="969"/>
    </row>
    <row r="28" spans="1:109" ht="12" customHeight="1">
      <c r="A28" s="993" t="s">
        <v>23</v>
      </c>
      <c r="B28" s="985">
        <f t="shared" si="6"/>
        <v>0</v>
      </c>
      <c r="C28" s="968"/>
      <c r="D28" s="968"/>
      <c r="E28" s="968"/>
      <c r="F28" s="968"/>
      <c r="G28" s="968"/>
      <c r="H28" s="968"/>
      <c r="I28" s="968"/>
      <c r="J28" s="969"/>
      <c r="K28" s="985">
        <f t="shared" si="7"/>
        <v>0</v>
      </c>
      <c r="L28" s="968"/>
      <c r="M28" s="968"/>
      <c r="N28" s="968"/>
      <c r="O28" s="968"/>
      <c r="P28" s="968"/>
      <c r="Q28" s="968"/>
      <c r="R28" s="968"/>
      <c r="S28" s="969"/>
      <c r="T28" s="985">
        <f t="shared" si="8"/>
        <v>0</v>
      </c>
      <c r="U28" s="968"/>
      <c r="V28" s="968"/>
      <c r="W28" s="968"/>
      <c r="X28" s="968"/>
      <c r="Y28" s="968"/>
      <c r="Z28" s="968"/>
      <c r="AA28" s="968"/>
      <c r="AB28" s="969"/>
      <c r="AC28" s="985">
        <f t="shared" si="9"/>
        <v>0</v>
      </c>
      <c r="AD28" s="968"/>
      <c r="AE28" s="968"/>
      <c r="AF28" s="968"/>
      <c r="AG28" s="968"/>
      <c r="AH28" s="968"/>
      <c r="AI28" s="968"/>
      <c r="AJ28" s="968"/>
      <c r="AK28" s="969"/>
      <c r="AL28" s="985">
        <f t="shared" si="10"/>
        <v>0</v>
      </c>
      <c r="AM28" s="968"/>
      <c r="AN28" s="968"/>
      <c r="AO28" s="968"/>
      <c r="AP28" s="968"/>
      <c r="AQ28" s="968"/>
      <c r="AR28" s="968"/>
      <c r="AS28" s="968"/>
      <c r="AT28" s="969"/>
      <c r="AU28" s="985">
        <f t="shared" si="11"/>
        <v>0</v>
      </c>
      <c r="AV28" s="968"/>
      <c r="AW28" s="968"/>
      <c r="AX28" s="968"/>
      <c r="AY28" s="968"/>
      <c r="AZ28" s="968"/>
      <c r="BA28" s="968"/>
      <c r="BB28" s="968"/>
      <c r="BC28" s="969"/>
      <c r="BD28" s="985">
        <f t="shared" si="12"/>
        <v>0</v>
      </c>
      <c r="BE28" s="968"/>
      <c r="BF28" s="968"/>
      <c r="BG28" s="968"/>
      <c r="BH28" s="968"/>
      <c r="BI28" s="968"/>
      <c r="BJ28" s="968"/>
      <c r="BK28" s="968"/>
      <c r="BL28" s="969"/>
      <c r="BM28" s="985">
        <f t="shared" si="13"/>
        <v>0</v>
      </c>
      <c r="BN28" s="968"/>
      <c r="BO28" s="968"/>
      <c r="BP28" s="968"/>
      <c r="BQ28" s="968"/>
      <c r="BR28" s="968"/>
      <c r="BS28" s="968"/>
      <c r="BT28" s="968"/>
      <c r="BU28" s="969"/>
      <c r="BV28" s="985">
        <f t="shared" si="14"/>
        <v>0</v>
      </c>
      <c r="BW28" s="968"/>
      <c r="BX28" s="968"/>
      <c r="BY28" s="968"/>
      <c r="BZ28" s="968"/>
      <c r="CA28" s="968"/>
      <c r="CB28" s="968"/>
      <c r="CC28" s="968"/>
      <c r="CD28" s="969"/>
      <c r="CE28" s="985">
        <f t="shared" si="15"/>
        <v>0</v>
      </c>
      <c r="CF28" s="968"/>
      <c r="CG28" s="968"/>
      <c r="CH28" s="968"/>
      <c r="CI28" s="968"/>
      <c r="CJ28" s="968"/>
      <c r="CK28" s="968"/>
      <c r="CL28" s="968"/>
      <c r="CM28" s="969"/>
      <c r="CN28" s="985">
        <f t="shared" si="16"/>
        <v>0</v>
      </c>
      <c r="CO28" s="968"/>
      <c r="CP28" s="968"/>
      <c r="CQ28" s="968"/>
      <c r="CR28" s="968"/>
      <c r="CS28" s="968"/>
      <c r="CT28" s="968"/>
      <c r="CU28" s="968"/>
      <c r="CV28" s="969"/>
      <c r="CW28" s="985">
        <f t="shared" si="17"/>
        <v>0</v>
      </c>
      <c r="CX28" s="968"/>
      <c r="CY28" s="968"/>
      <c r="CZ28" s="968"/>
      <c r="DA28" s="968"/>
      <c r="DB28" s="968"/>
      <c r="DC28" s="968"/>
      <c r="DD28" s="968"/>
      <c r="DE28" s="969"/>
    </row>
    <row r="29" spans="1:109" ht="12" customHeight="1">
      <c r="A29" s="993" t="s">
        <v>12</v>
      </c>
      <c r="B29" s="985">
        <f t="shared" si="6"/>
        <v>0</v>
      </c>
      <c r="C29" s="968"/>
      <c r="D29" s="968"/>
      <c r="E29" s="968"/>
      <c r="F29" s="968"/>
      <c r="G29" s="968"/>
      <c r="H29" s="968"/>
      <c r="I29" s="968"/>
      <c r="J29" s="969"/>
      <c r="K29" s="985">
        <f t="shared" si="7"/>
        <v>0</v>
      </c>
      <c r="L29" s="968"/>
      <c r="M29" s="968"/>
      <c r="N29" s="968"/>
      <c r="O29" s="968"/>
      <c r="P29" s="968"/>
      <c r="Q29" s="968"/>
      <c r="R29" s="968"/>
      <c r="S29" s="969"/>
      <c r="T29" s="985">
        <f t="shared" si="8"/>
        <v>0</v>
      </c>
      <c r="U29" s="968"/>
      <c r="V29" s="968"/>
      <c r="W29" s="968"/>
      <c r="X29" s="968"/>
      <c r="Y29" s="968"/>
      <c r="Z29" s="968"/>
      <c r="AA29" s="968"/>
      <c r="AB29" s="969"/>
      <c r="AC29" s="985">
        <f t="shared" si="9"/>
        <v>0</v>
      </c>
      <c r="AD29" s="968"/>
      <c r="AE29" s="968"/>
      <c r="AF29" s="968"/>
      <c r="AG29" s="968"/>
      <c r="AH29" s="968"/>
      <c r="AI29" s="968"/>
      <c r="AJ29" s="968"/>
      <c r="AK29" s="969"/>
      <c r="AL29" s="985">
        <f t="shared" si="10"/>
        <v>0</v>
      </c>
      <c r="AM29" s="968"/>
      <c r="AN29" s="968"/>
      <c r="AO29" s="968"/>
      <c r="AP29" s="968"/>
      <c r="AQ29" s="968"/>
      <c r="AR29" s="968"/>
      <c r="AS29" s="968"/>
      <c r="AT29" s="969"/>
      <c r="AU29" s="985">
        <f t="shared" si="11"/>
        <v>0</v>
      </c>
      <c r="AV29" s="968"/>
      <c r="AW29" s="968"/>
      <c r="AX29" s="968"/>
      <c r="AY29" s="968"/>
      <c r="AZ29" s="968"/>
      <c r="BA29" s="968"/>
      <c r="BB29" s="968"/>
      <c r="BC29" s="969"/>
      <c r="BD29" s="985">
        <f t="shared" si="12"/>
        <v>0</v>
      </c>
      <c r="BE29" s="968"/>
      <c r="BF29" s="968"/>
      <c r="BG29" s="968"/>
      <c r="BH29" s="968"/>
      <c r="BI29" s="968"/>
      <c r="BJ29" s="968"/>
      <c r="BK29" s="968"/>
      <c r="BL29" s="969"/>
      <c r="BM29" s="985">
        <f t="shared" si="13"/>
        <v>0</v>
      </c>
      <c r="BN29" s="968"/>
      <c r="BO29" s="968"/>
      <c r="BP29" s="968"/>
      <c r="BQ29" s="968"/>
      <c r="BR29" s="968"/>
      <c r="BS29" s="968"/>
      <c r="BT29" s="968"/>
      <c r="BU29" s="969"/>
      <c r="BV29" s="985">
        <f t="shared" si="14"/>
        <v>0</v>
      </c>
      <c r="BW29" s="968"/>
      <c r="BX29" s="968"/>
      <c r="BY29" s="968"/>
      <c r="BZ29" s="968"/>
      <c r="CA29" s="968"/>
      <c r="CB29" s="968"/>
      <c r="CC29" s="968"/>
      <c r="CD29" s="969"/>
      <c r="CE29" s="985">
        <f t="shared" si="15"/>
        <v>0</v>
      </c>
      <c r="CF29" s="968"/>
      <c r="CG29" s="968"/>
      <c r="CH29" s="968"/>
      <c r="CI29" s="968"/>
      <c r="CJ29" s="968"/>
      <c r="CK29" s="968"/>
      <c r="CL29" s="968"/>
      <c r="CM29" s="969"/>
      <c r="CN29" s="985">
        <f t="shared" si="16"/>
        <v>0</v>
      </c>
      <c r="CO29" s="968"/>
      <c r="CP29" s="968"/>
      <c r="CQ29" s="968"/>
      <c r="CR29" s="968"/>
      <c r="CS29" s="968"/>
      <c r="CT29" s="968"/>
      <c r="CU29" s="968"/>
      <c r="CV29" s="969"/>
      <c r="CW29" s="985">
        <f t="shared" si="17"/>
        <v>0</v>
      </c>
      <c r="CX29" s="968"/>
      <c r="CY29" s="968"/>
      <c r="CZ29" s="968"/>
      <c r="DA29" s="968"/>
      <c r="DB29" s="968"/>
      <c r="DC29" s="968"/>
      <c r="DD29" s="968"/>
      <c r="DE29" s="969"/>
    </row>
    <row r="30" spans="1:109" ht="12" customHeight="1">
      <c r="A30" s="993" t="s">
        <v>246</v>
      </c>
      <c r="B30" s="985">
        <f t="shared" si="6"/>
        <v>0</v>
      </c>
      <c r="C30" s="968"/>
      <c r="D30" s="968"/>
      <c r="E30" s="968"/>
      <c r="F30" s="968"/>
      <c r="G30" s="968"/>
      <c r="H30" s="968"/>
      <c r="I30" s="968"/>
      <c r="J30" s="969"/>
      <c r="K30" s="985">
        <f t="shared" si="7"/>
        <v>0</v>
      </c>
      <c r="L30" s="968"/>
      <c r="M30" s="968"/>
      <c r="N30" s="968"/>
      <c r="O30" s="968"/>
      <c r="P30" s="968"/>
      <c r="Q30" s="968"/>
      <c r="R30" s="968"/>
      <c r="S30" s="969"/>
      <c r="T30" s="985">
        <f t="shared" si="8"/>
        <v>0</v>
      </c>
      <c r="U30" s="968"/>
      <c r="V30" s="968"/>
      <c r="W30" s="968"/>
      <c r="X30" s="968"/>
      <c r="Y30" s="968"/>
      <c r="Z30" s="968"/>
      <c r="AA30" s="968"/>
      <c r="AB30" s="969"/>
      <c r="AC30" s="985">
        <f t="shared" si="9"/>
        <v>0</v>
      </c>
      <c r="AD30" s="968"/>
      <c r="AE30" s="968"/>
      <c r="AF30" s="968"/>
      <c r="AG30" s="968"/>
      <c r="AH30" s="968"/>
      <c r="AI30" s="968"/>
      <c r="AJ30" s="968"/>
      <c r="AK30" s="969"/>
      <c r="AL30" s="985">
        <f t="shared" si="10"/>
        <v>0</v>
      </c>
      <c r="AM30" s="968"/>
      <c r="AN30" s="968"/>
      <c r="AO30" s="968"/>
      <c r="AP30" s="968"/>
      <c r="AQ30" s="968"/>
      <c r="AR30" s="968"/>
      <c r="AS30" s="968"/>
      <c r="AT30" s="969"/>
      <c r="AU30" s="985">
        <f t="shared" si="11"/>
        <v>0</v>
      </c>
      <c r="AV30" s="968"/>
      <c r="AW30" s="968"/>
      <c r="AX30" s="968"/>
      <c r="AY30" s="968"/>
      <c r="AZ30" s="968"/>
      <c r="BA30" s="968"/>
      <c r="BB30" s="968"/>
      <c r="BC30" s="969"/>
      <c r="BD30" s="985">
        <f t="shared" si="12"/>
        <v>0</v>
      </c>
      <c r="BE30" s="968"/>
      <c r="BF30" s="968"/>
      <c r="BG30" s="968"/>
      <c r="BH30" s="968"/>
      <c r="BI30" s="968"/>
      <c r="BJ30" s="968"/>
      <c r="BK30" s="968"/>
      <c r="BL30" s="969"/>
      <c r="BM30" s="985">
        <f t="shared" si="13"/>
        <v>0</v>
      </c>
      <c r="BN30" s="968"/>
      <c r="BO30" s="968"/>
      <c r="BP30" s="968"/>
      <c r="BQ30" s="968"/>
      <c r="BR30" s="968"/>
      <c r="BS30" s="968"/>
      <c r="BT30" s="968"/>
      <c r="BU30" s="969"/>
      <c r="BV30" s="985">
        <f t="shared" si="14"/>
        <v>0</v>
      </c>
      <c r="BW30" s="968"/>
      <c r="BX30" s="968"/>
      <c r="BY30" s="968"/>
      <c r="BZ30" s="968"/>
      <c r="CA30" s="968"/>
      <c r="CB30" s="968"/>
      <c r="CC30" s="968"/>
      <c r="CD30" s="969"/>
      <c r="CE30" s="985">
        <f t="shared" si="15"/>
        <v>0</v>
      </c>
      <c r="CF30" s="968"/>
      <c r="CG30" s="968"/>
      <c r="CH30" s="968"/>
      <c r="CI30" s="968"/>
      <c r="CJ30" s="968"/>
      <c r="CK30" s="968"/>
      <c r="CL30" s="968"/>
      <c r="CM30" s="969"/>
      <c r="CN30" s="985">
        <f t="shared" si="16"/>
        <v>0</v>
      </c>
      <c r="CO30" s="968"/>
      <c r="CP30" s="968"/>
      <c r="CQ30" s="968"/>
      <c r="CR30" s="968"/>
      <c r="CS30" s="968"/>
      <c r="CT30" s="968"/>
      <c r="CU30" s="968"/>
      <c r="CV30" s="969"/>
      <c r="CW30" s="985">
        <f t="shared" si="17"/>
        <v>0</v>
      </c>
      <c r="CX30" s="968"/>
      <c r="CY30" s="968"/>
      <c r="CZ30" s="968"/>
      <c r="DA30" s="968"/>
      <c r="DB30" s="968"/>
      <c r="DC30" s="968"/>
      <c r="DD30" s="968"/>
      <c r="DE30" s="969"/>
    </row>
    <row r="31" spans="1:109" ht="12" customHeight="1">
      <c r="A31" s="993" t="s">
        <v>352</v>
      </c>
      <c r="B31" s="985">
        <f t="shared" si="6"/>
        <v>0</v>
      </c>
      <c r="C31" s="968"/>
      <c r="D31" s="968"/>
      <c r="E31" s="968"/>
      <c r="F31" s="968"/>
      <c r="G31" s="968"/>
      <c r="H31" s="968"/>
      <c r="I31" s="968"/>
      <c r="J31" s="969"/>
      <c r="K31" s="985">
        <f t="shared" si="7"/>
        <v>0</v>
      </c>
      <c r="L31" s="968"/>
      <c r="M31" s="968"/>
      <c r="N31" s="968"/>
      <c r="O31" s="968"/>
      <c r="P31" s="968"/>
      <c r="Q31" s="968"/>
      <c r="R31" s="968"/>
      <c r="S31" s="969"/>
      <c r="T31" s="985">
        <f t="shared" si="8"/>
        <v>0</v>
      </c>
      <c r="U31" s="968"/>
      <c r="V31" s="968"/>
      <c r="W31" s="968"/>
      <c r="X31" s="968"/>
      <c r="Y31" s="968"/>
      <c r="Z31" s="968"/>
      <c r="AA31" s="968"/>
      <c r="AB31" s="969"/>
      <c r="AC31" s="985">
        <f t="shared" si="9"/>
        <v>0</v>
      </c>
      <c r="AD31" s="968"/>
      <c r="AE31" s="968"/>
      <c r="AF31" s="968"/>
      <c r="AG31" s="968"/>
      <c r="AH31" s="968"/>
      <c r="AI31" s="968"/>
      <c r="AJ31" s="968"/>
      <c r="AK31" s="969"/>
      <c r="AL31" s="985">
        <f t="shared" si="10"/>
        <v>0</v>
      </c>
      <c r="AM31" s="968"/>
      <c r="AN31" s="968"/>
      <c r="AO31" s="968"/>
      <c r="AP31" s="968"/>
      <c r="AQ31" s="968"/>
      <c r="AR31" s="968"/>
      <c r="AS31" s="968"/>
      <c r="AT31" s="969"/>
      <c r="AU31" s="985">
        <f t="shared" si="11"/>
        <v>0</v>
      </c>
      <c r="AV31" s="968"/>
      <c r="AW31" s="968"/>
      <c r="AX31" s="968"/>
      <c r="AY31" s="968"/>
      <c r="AZ31" s="968"/>
      <c r="BA31" s="968"/>
      <c r="BB31" s="968"/>
      <c r="BC31" s="969"/>
      <c r="BD31" s="985">
        <f t="shared" si="12"/>
        <v>0</v>
      </c>
      <c r="BE31" s="968"/>
      <c r="BF31" s="968"/>
      <c r="BG31" s="968"/>
      <c r="BH31" s="968"/>
      <c r="BI31" s="968"/>
      <c r="BJ31" s="968"/>
      <c r="BK31" s="968"/>
      <c r="BL31" s="969"/>
      <c r="BM31" s="985">
        <f t="shared" si="13"/>
        <v>0</v>
      </c>
      <c r="BN31" s="968"/>
      <c r="BO31" s="968"/>
      <c r="BP31" s="968"/>
      <c r="BQ31" s="968"/>
      <c r="BR31" s="968"/>
      <c r="BS31" s="968"/>
      <c r="BT31" s="968"/>
      <c r="BU31" s="969"/>
      <c r="BV31" s="985">
        <f t="shared" si="14"/>
        <v>0</v>
      </c>
      <c r="BW31" s="968"/>
      <c r="BX31" s="968"/>
      <c r="BY31" s="968"/>
      <c r="BZ31" s="968"/>
      <c r="CA31" s="968"/>
      <c r="CB31" s="968"/>
      <c r="CC31" s="968"/>
      <c r="CD31" s="969"/>
      <c r="CE31" s="985">
        <f t="shared" si="15"/>
        <v>0</v>
      </c>
      <c r="CF31" s="968"/>
      <c r="CG31" s="968"/>
      <c r="CH31" s="968"/>
      <c r="CI31" s="968"/>
      <c r="CJ31" s="968"/>
      <c r="CK31" s="968"/>
      <c r="CL31" s="968"/>
      <c r="CM31" s="969"/>
      <c r="CN31" s="985">
        <f t="shared" si="16"/>
        <v>0</v>
      </c>
      <c r="CO31" s="968"/>
      <c r="CP31" s="968"/>
      <c r="CQ31" s="968"/>
      <c r="CR31" s="968"/>
      <c r="CS31" s="968"/>
      <c r="CT31" s="968"/>
      <c r="CU31" s="968"/>
      <c r="CV31" s="969"/>
      <c r="CW31" s="985">
        <f t="shared" si="17"/>
        <v>0</v>
      </c>
      <c r="CX31" s="968"/>
      <c r="CY31" s="968"/>
      <c r="CZ31" s="968"/>
      <c r="DA31" s="968"/>
      <c r="DB31" s="968"/>
      <c r="DC31" s="968"/>
      <c r="DD31" s="968"/>
      <c r="DE31" s="969"/>
    </row>
    <row r="32" spans="1:109" ht="12" customHeight="1">
      <c r="A32" s="993" t="s">
        <v>353</v>
      </c>
      <c r="B32" s="985">
        <f t="shared" si="6"/>
        <v>0</v>
      </c>
      <c r="C32" s="968"/>
      <c r="D32" s="968"/>
      <c r="E32" s="968"/>
      <c r="F32" s="968"/>
      <c r="G32" s="968"/>
      <c r="H32" s="968"/>
      <c r="I32" s="968"/>
      <c r="J32" s="969"/>
      <c r="K32" s="985">
        <f t="shared" si="7"/>
        <v>0</v>
      </c>
      <c r="L32" s="968"/>
      <c r="M32" s="968"/>
      <c r="N32" s="968"/>
      <c r="O32" s="968"/>
      <c r="P32" s="968"/>
      <c r="Q32" s="968"/>
      <c r="R32" s="968"/>
      <c r="S32" s="969"/>
      <c r="T32" s="985">
        <f t="shared" si="8"/>
        <v>0</v>
      </c>
      <c r="U32" s="968"/>
      <c r="V32" s="968"/>
      <c r="W32" s="968"/>
      <c r="X32" s="968"/>
      <c r="Y32" s="968"/>
      <c r="Z32" s="968"/>
      <c r="AA32" s="968"/>
      <c r="AB32" s="969"/>
      <c r="AC32" s="985">
        <f t="shared" si="9"/>
        <v>0</v>
      </c>
      <c r="AD32" s="968"/>
      <c r="AE32" s="968"/>
      <c r="AF32" s="968"/>
      <c r="AG32" s="968"/>
      <c r="AH32" s="968"/>
      <c r="AI32" s="968"/>
      <c r="AJ32" s="968"/>
      <c r="AK32" s="969"/>
      <c r="AL32" s="985">
        <f t="shared" si="10"/>
        <v>0</v>
      </c>
      <c r="AM32" s="968"/>
      <c r="AN32" s="968"/>
      <c r="AO32" s="968"/>
      <c r="AP32" s="968"/>
      <c r="AQ32" s="968"/>
      <c r="AR32" s="968"/>
      <c r="AS32" s="968"/>
      <c r="AT32" s="969"/>
      <c r="AU32" s="985">
        <f t="shared" si="11"/>
        <v>0</v>
      </c>
      <c r="AV32" s="968"/>
      <c r="AW32" s="968"/>
      <c r="AX32" s="968"/>
      <c r="AY32" s="968"/>
      <c r="AZ32" s="968"/>
      <c r="BA32" s="968"/>
      <c r="BB32" s="968"/>
      <c r="BC32" s="969"/>
      <c r="BD32" s="985">
        <f t="shared" si="12"/>
        <v>0</v>
      </c>
      <c r="BE32" s="968"/>
      <c r="BF32" s="968"/>
      <c r="BG32" s="968"/>
      <c r="BH32" s="968"/>
      <c r="BI32" s="968"/>
      <c r="BJ32" s="968"/>
      <c r="BK32" s="968"/>
      <c r="BL32" s="969"/>
      <c r="BM32" s="985">
        <f t="shared" si="13"/>
        <v>0</v>
      </c>
      <c r="BN32" s="968"/>
      <c r="BO32" s="968"/>
      <c r="BP32" s="968"/>
      <c r="BQ32" s="968"/>
      <c r="BR32" s="968"/>
      <c r="BS32" s="968"/>
      <c r="BT32" s="968"/>
      <c r="BU32" s="969"/>
      <c r="BV32" s="985">
        <f t="shared" si="14"/>
        <v>0</v>
      </c>
      <c r="BW32" s="968"/>
      <c r="BX32" s="968"/>
      <c r="BY32" s="968"/>
      <c r="BZ32" s="968"/>
      <c r="CA32" s="968"/>
      <c r="CB32" s="968"/>
      <c r="CC32" s="968"/>
      <c r="CD32" s="969"/>
      <c r="CE32" s="985">
        <f t="shared" si="15"/>
        <v>0</v>
      </c>
      <c r="CF32" s="968"/>
      <c r="CG32" s="968"/>
      <c r="CH32" s="968"/>
      <c r="CI32" s="968"/>
      <c r="CJ32" s="968"/>
      <c r="CK32" s="968"/>
      <c r="CL32" s="968"/>
      <c r="CM32" s="969"/>
      <c r="CN32" s="985">
        <f t="shared" si="16"/>
        <v>0</v>
      </c>
      <c r="CO32" s="968"/>
      <c r="CP32" s="968"/>
      <c r="CQ32" s="968"/>
      <c r="CR32" s="968"/>
      <c r="CS32" s="968"/>
      <c r="CT32" s="968"/>
      <c r="CU32" s="968"/>
      <c r="CV32" s="969"/>
      <c r="CW32" s="985">
        <f t="shared" si="17"/>
        <v>0</v>
      </c>
      <c r="CX32" s="968"/>
      <c r="CY32" s="968"/>
      <c r="CZ32" s="968"/>
      <c r="DA32" s="968"/>
      <c r="DB32" s="968"/>
      <c r="DC32" s="968"/>
      <c r="DD32" s="968"/>
      <c r="DE32" s="969"/>
    </row>
    <row r="33" spans="1:109" ht="12" customHeight="1">
      <c r="A33" s="1014" t="s">
        <v>338</v>
      </c>
      <c r="B33" s="985">
        <f t="shared" si="6"/>
        <v>0</v>
      </c>
      <c r="C33" s="968"/>
      <c r="D33" s="968"/>
      <c r="E33" s="968"/>
      <c r="F33" s="968"/>
      <c r="G33" s="968"/>
      <c r="H33" s="968"/>
      <c r="I33" s="968"/>
      <c r="J33" s="969"/>
      <c r="K33" s="985">
        <f t="shared" si="7"/>
        <v>0</v>
      </c>
      <c r="L33" s="968"/>
      <c r="M33" s="968"/>
      <c r="N33" s="968"/>
      <c r="O33" s="968"/>
      <c r="P33" s="968"/>
      <c r="Q33" s="968"/>
      <c r="R33" s="968"/>
      <c r="S33" s="969"/>
      <c r="T33" s="985">
        <f t="shared" si="8"/>
        <v>0</v>
      </c>
      <c r="U33" s="968"/>
      <c r="V33" s="968"/>
      <c r="W33" s="968"/>
      <c r="X33" s="968"/>
      <c r="Y33" s="968"/>
      <c r="Z33" s="968"/>
      <c r="AA33" s="968"/>
      <c r="AB33" s="969"/>
      <c r="AC33" s="985">
        <f t="shared" si="9"/>
        <v>0</v>
      </c>
      <c r="AD33" s="968"/>
      <c r="AE33" s="968"/>
      <c r="AF33" s="968"/>
      <c r="AG33" s="968"/>
      <c r="AH33" s="968"/>
      <c r="AI33" s="968"/>
      <c r="AJ33" s="968"/>
      <c r="AK33" s="969"/>
      <c r="AL33" s="985">
        <f t="shared" si="10"/>
        <v>0</v>
      </c>
      <c r="AM33" s="968"/>
      <c r="AN33" s="968"/>
      <c r="AO33" s="968"/>
      <c r="AP33" s="968"/>
      <c r="AQ33" s="968"/>
      <c r="AR33" s="968"/>
      <c r="AS33" s="968"/>
      <c r="AT33" s="969"/>
      <c r="AU33" s="985">
        <f t="shared" si="11"/>
        <v>0</v>
      </c>
      <c r="AV33" s="968"/>
      <c r="AW33" s="968"/>
      <c r="AX33" s="968"/>
      <c r="AY33" s="968"/>
      <c r="AZ33" s="968"/>
      <c r="BA33" s="968"/>
      <c r="BB33" s="968"/>
      <c r="BC33" s="969"/>
      <c r="BD33" s="985">
        <f t="shared" si="12"/>
        <v>0</v>
      </c>
      <c r="BE33" s="968"/>
      <c r="BF33" s="968"/>
      <c r="BG33" s="968"/>
      <c r="BH33" s="968"/>
      <c r="BI33" s="968"/>
      <c r="BJ33" s="968"/>
      <c r="BK33" s="968"/>
      <c r="BL33" s="969"/>
      <c r="BM33" s="985">
        <f t="shared" si="13"/>
        <v>0</v>
      </c>
      <c r="BN33" s="968"/>
      <c r="BO33" s="968"/>
      <c r="BP33" s="968"/>
      <c r="BQ33" s="968"/>
      <c r="BR33" s="968"/>
      <c r="BS33" s="968"/>
      <c r="BT33" s="968"/>
      <c r="BU33" s="969"/>
      <c r="BV33" s="985">
        <f t="shared" si="14"/>
        <v>0</v>
      </c>
      <c r="BW33" s="968"/>
      <c r="BX33" s="968"/>
      <c r="BY33" s="968"/>
      <c r="BZ33" s="968"/>
      <c r="CA33" s="968"/>
      <c r="CB33" s="968"/>
      <c r="CC33" s="968"/>
      <c r="CD33" s="969"/>
      <c r="CE33" s="985">
        <f t="shared" si="15"/>
        <v>0</v>
      </c>
      <c r="CF33" s="968"/>
      <c r="CG33" s="968"/>
      <c r="CH33" s="968"/>
      <c r="CI33" s="968"/>
      <c r="CJ33" s="968"/>
      <c r="CK33" s="968"/>
      <c r="CL33" s="968"/>
      <c r="CM33" s="969"/>
      <c r="CN33" s="985">
        <f t="shared" si="16"/>
        <v>0</v>
      </c>
      <c r="CO33" s="968"/>
      <c r="CP33" s="968"/>
      <c r="CQ33" s="968"/>
      <c r="CR33" s="968"/>
      <c r="CS33" s="968"/>
      <c r="CT33" s="968"/>
      <c r="CU33" s="968"/>
      <c r="CV33" s="969"/>
      <c r="CW33" s="985">
        <f t="shared" si="17"/>
        <v>0</v>
      </c>
      <c r="CX33" s="968"/>
      <c r="CY33" s="968"/>
      <c r="CZ33" s="968"/>
      <c r="DA33" s="968"/>
      <c r="DB33" s="968"/>
      <c r="DC33" s="968"/>
      <c r="DD33" s="968"/>
      <c r="DE33" s="969"/>
    </row>
    <row r="34" spans="1:109" ht="12" customHeight="1">
      <c r="A34" s="1014" t="s">
        <v>338</v>
      </c>
      <c r="B34" s="985">
        <f t="shared" si="6"/>
        <v>0</v>
      </c>
      <c r="C34" s="968"/>
      <c r="D34" s="968"/>
      <c r="E34" s="968"/>
      <c r="F34" s="968"/>
      <c r="G34" s="968"/>
      <c r="H34" s="968"/>
      <c r="I34" s="968"/>
      <c r="J34" s="969"/>
      <c r="K34" s="985">
        <f t="shared" si="7"/>
        <v>0</v>
      </c>
      <c r="L34" s="968"/>
      <c r="M34" s="968"/>
      <c r="N34" s="968"/>
      <c r="O34" s="968"/>
      <c r="P34" s="968"/>
      <c r="Q34" s="968"/>
      <c r="R34" s="968"/>
      <c r="S34" s="969"/>
      <c r="T34" s="985">
        <f t="shared" si="8"/>
        <v>0</v>
      </c>
      <c r="U34" s="968"/>
      <c r="V34" s="968"/>
      <c r="W34" s="968"/>
      <c r="X34" s="968"/>
      <c r="Y34" s="968"/>
      <c r="Z34" s="968"/>
      <c r="AA34" s="968"/>
      <c r="AB34" s="969"/>
      <c r="AC34" s="985">
        <f t="shared" si="9"/>
        <v>0</v>
      </c>
      <c r="AD34" s="968"/>
      <c r="AE34" s="968"/>
      <c r="AF34" s="968"/>
      <c r="AG34" s="968"/>
      <c r="AH34" s="968"/>
      <c r="AI34" s="968"/>
      <c r="AJ34" s="968"/>
      <c r="AK34" s="969"/>
      <c r="AL34" s="985">
        <f t="shared" si="10"/>
        <v>0</v>
      </c>
      <c r="AM34" s="968"/>
      <c r="AN34" s="968"/>
      <c r="AO34" s="968"/>
      <c r="AP34" s="968"/>
      <c r="AQ34" s="968"/>
      <c r="AR34" s="968"/>
      <c r="AS34" s="968"/>
      <c r="AT34" s="969"/>
      <c r="AU34" s="985">
        <f t="shared" si="11"/>
        <v>0</v>
      </c>
      <c r="AV34" s="968"/>
      <c r="AW34" s="968"/>
      <c r="AX34" s="968"/>
      <c r="AY34" s="968"/>
      <c r="AZ34" s="968"/>
      <c r="BA34" s="968"/>
      <c r="BB34" s="968"/>
      <c r="BC34" s="969"/>
      <c r="BD34" s="985">
        <f t="shared" si="12"/>
        <v>0</v>
      </c>
      <c r="BE34" s="968"/>
      <c r="BF34" s="968"/>
      <c r="BG34" s="968"/>
      <c r="BH34" s="968"/>
      <c r="BI34" s="968"/>
      <c r="BJ34" s="968"/>
      <c r="BK34" s="968"/>
      <c r="BL34" s="969"/>
      <c r="BM34" s="985">
        <f t="shared" si="13"/>
        <v>0</v>
      </c>
      <c r="BN34" s="968"/>
      <c r="BO34" s="968"/>
      <c r="BP34" s="968"/>
      <c r="BQ34" s="968"/>
      <c r="BR34" s="968"/>
      <c r="BS34" s="968"/>
      <c r="BT34" s="968"/>
      <c r="BU34" s="969"/>
      <c r="BV34" s="985">
        <f t="shared" si="14"/>
        <v>0</v>
      </c>
      <c r="BW34" s="968"/>
      <c r="BX34" s="968"/>
      <c r="BY34" s="968"/>
      <c r="BZ34" s="968"/>
      <c r="CA34" s="968"/>
      <c r="CB34" s="968"/>
      <c r="CC34" s="968"/>
      <c r="CD34" s="969"/>
      <c r="CE34" s="985">
        <f t="shared" si="15"/>
        <v>0</v>
      </c>
      <c r="CF34" s="968"/>
      <c r="CG34" s="968"/>
      <c r="CH34" s="968"/>
      <c r="CI34" s="968"/>
      <c r="CJ34" s="968"/>
      <c r="CK34" s="968"/>
      <c r="CL34" s="968"/>
      <c r="CM34" s="969"/>
      <c r="CN34" s="985">
        <f t="shared" si="16"/>
        <v>0</v>
      </c>
      <c r="CO34" s="968"/>
      <c r="CP34" s="968"/>
      <c r="CQ34" s="968"/>
      <c r="CR34" s="968"/>
      <c r="CS34" s="968"/>
      <c r="CT34" s="968"/>
      <c r="CU34" s="968"/>
      <c r="CV34" s="969"/>
      <c r="CW34" s="985">
        <f t="shared" si="17"/>
        <v>0</v>
      </c>
      <c r="CX34" s="968"/>
      <c r="CY34" s="968"/>
      <c r="CZ34" s="968"/>
      <c r="DA34" s="968"/>
      <c r="DB34" s="968"/>
      <c r="DC34" s="968"/>
      <c r="DD34" s="968"/>
      <c r="DE34" s="969"/>
    </row>
    <row r="35" spans="1:109" ht="12" customHeight="1">
      <c r="A35" s="1014" t="s">
        <v>338</v>
      </c>
      <c r="B35" s="985">
        <f t="shared" si="6"/>
        <v>0</v>
      </c>
      <c r="C35" s="968"/>
      <c r="D35" s="968"/>
      <c r="E35" s="968"/>
      <c r="F35" s="968"/>
      <c r="G35" s="968"/>
      <c r="H35" s="968"/>
      <c r="I35" s="968"/>
      <c r="J35" s="969"/>
      <c r="K35" s="985">
        <f t="shared" si="7"/>
        <v>0</v>
      </c>
      <c r="L35" s="968"/>
      <c r="M35" s="968"/>
      <c r="N35" s="968"/>
      <c r="O35" s="968"/>
      <c r="P35" s="968"/>
      <c r="Q35" s="968"/>
      <c r="R35" s="968"/>
      <c r="S35" s="969"/>
      <c r="T35" s="985">
        <f t="shared" si="8"/>
        <v>0</v>
      </c>
      <c r="U35" s="968"/>
      <c r="V35" s="968"/>
      <c r="W35" s="968"/>
      <c r="X35" s="968"/>
      <c r="Y35" s="968"/>
      <c r="Z35" s="968"/>
      <c r="AA35" s="968"/>
      <c r="AB35" s="969"/>
      <c r="AC35" s="985">
        <f t="shared" si="9"/>
        <v>0</v>
      </c>
      <c r="AD35" s="968"/>
      <c r="AE35" s="968"/>
      <c r="AF35" s="968"/>
      <c r="AG35" s="968"/>
      <c r="AH35" s="968"/>
      <c r="AI35" s="968"/>
      <c r="AJ35" s="968"/>
      <c r="AK35" s="969"/>
      <c r="AL35" s="985">
        <f t="shared" si="10"/>
        <v>0</v>
      </c>
      <c r="AM35" s="968"/>
      <c r="AN35" s="968"/>
      <c r="AO35" s="968"/>
      <c r="AP35" s="968"/>
      <c r="AQ35" s="968"/>
      <c r="AR35" s="968"/>
      <c r="AS35" s="968"/>
      <c r="AT35" s="969"/>
      <c r="AU35" s="985">
        <f t="shared" si="11"/>
        <v>0</v>
      </c>
      <c r="AV35" s="968"/>
      <c r="AW35" s="968"/>
      <c r="AX35" s="968"/>
      <c r="AY35" s="968"/>
      <c r="AZ35" s="968"/>
      <c r="BA35" s="968"/>
      <c r="BB35" s="968"/>
      <c r="BC35" s="969"/>
      <c r="BD35" s="985">
        <f t="shared" si="12"/>
        <v>0</v>
      </c>
      <c r="BE35" s="968"/>
      <c r="BF35" s="968"/>
      <c r="BG35" s="968"/>
      <c r="BH35" s="968"/>
      <c r="BI35" s="968"/>
      <c r="BJ35" s="968"/>
      <c r="BK35" s="968"/>
      <c r="BL35" s="969"/>
      <c r="BM35" s="985">
        <f t="shared" si="13"/>
        <v>0</v>
      </c>
      <c r="BN35" s="968"/>
      <c r="BO35" s="968"/>
      <c r="BP35" s="968"/>
      <c r="BQ35" s="968"/>
      <c r="BR35" s="968"/>
      <c r="BS35" s="968"/>
      <c r="BT35" s="968"/>
      <c r="BU35" s="969"/>
      <c r="BV35" s="985">
        <f t="shared" si="14"/>
        <v>0</v>
      </c>
      <c r="BW35" s="968"/>
      <c r="BX35" s="968"/>
      <c r="BY35" s="968"/>
      <c r="BZ35" s="968"/>
      <c r="CA35" s="968"/>
      <c r="CB35" s="968"/>
      <c r="CC35" s="968"/>
      <c r="CD35" s="969"/>
      <c r="CE35" s="985">
        <f t="shared" si="15"/>
        <v>0</v>
      </c>
      <c r="CF35" s="968"/>
      <c r="CG35" s="968"/>
      <c r="CH35" s="968"/>
      <c r="CI35" s="968"/>
      <c r="CJ35" s="968"/>
      <c r="CK35" s="968"/>
      <c r="CL35" s="968"/>
      <c r="CM35" s="969"/>
      <c r="CN35" s="985">
        <f t="shared" si="16"/>
        <v>0</v>
      </c>
      <c r="CO35" s="968"/>
      <c r="CP35" s="968"/>
      <c r="CQ35" s="968"/>
      <c r="CR35" s="968"/>
      <c r="CS35" s="968"/>
      <c r="CT35" s="968"/>
      <c r="CU35" s="968"/>
      <c r="CV35" s="969"/>
      <c r="CW35" s="985">
        <f t="shared" si="17"/>
        <v>0</v>
      </c>
      <c r="CX35" s="968"/>
      <c r="CY35" s="968"/>
      <c r="CZ35" s="968"/>
      <c r="DA35" s="968"/>
      <c r="DB35" s="968"/>
      <c r="DC35" s="968"/>
      <c r="DD35" s="968"/>
      <c r="DE35" s="969"/>
    </row>
    <row r="36" spans="1:109" ht="12" customHeight="1">
      <c r="A36" s="1014" t="s">
        <v>338</v>
      </c>
      <c r="B36" s="985">
        <f t="shared" si="6"/>
        <v>0</v>
      </c>
      <c r="C36" s="968"/>
      <c r="D36" s="968"/>
      <c r="E36" s="968"/>
      <c r="F36" s="968"/>
      <c r="G36" s="968"/>
      <c r="H36" s="968"/>
      <c r="I36" s="968"/>
      <c r="J36" s="969"/>
      <c r="K36" s="985">
        <f t="shared" si="7"/>
        <v>0</v>
      </c>
      <c r="L36" s="968"/>
      <c r="M36" s="968"/>
      <c r="N36" s="968"/>
      <c r="O36" s="968"/>
      <c r="P36" s="968"/>
      <c r="Q36" s="968"/>
      <c r="R36" s="968"/>
      <c r="S36" s="969"/>
      <c r="T36" s="985">
        <f t="shared" si="8"/>
        <v>0</v>
      </c>
      <c r="U36" s="968"/>
      <c r="V36" s="968"/>
      <c r="W36" s="968"/>
      <c r="X36" s="968"/>
      <c r="Y36" s="968"/>
      <c r="Z36" s="968"/>
      <c r="AA36" s="968"/>
      <c r="AB36" s="969"/>
      <c r="AC36" s="985">
        <f t="shared" si="9"/>
        <v>0</v>
      </c>
      <c r="AD36" s="968"/>
      <c r="AE36" s="968"/>
      <c r="AF36" s="968"/>
      <c r="AG36" s="968"/>
      <c r="AH36" s="968"/>
      <c r="AI36" s="968"/>
      <c r="AJ36" s="968"/>
      <c r="AK36" s="969"/>
      <c r="AL36" s="985">
        <f t="shared" si="10"/>
        <v>0</v>
      </c>
      <c r="AM36" s="968"/>
      <c r="AN36" s="968"/>
      <c r="AO36" s="968"/>
      <c r="AP36" s="968"/>
      <c r="AQ36" s="968"/>
      <c r="AR36" s="968"/>
      <c r="AS36" s="968"/>
      <c r="AT36" s="969"/>
      <c r="AU36" s="985">
        <f t="shared" si="11"/>
        <v>0</v>
      </c>
      <c r="AV36" s="968"/>
      <c r="AW36" s="968"/>
      <c r="AX36" s="968"/>
      <c r="AY36" s="968"/>
      <c r="AZ36" s="968"/>
      <c r="BA36" s="968"/>
      <c r="BB36" s="968"/>
      <c r="BC36" s="969"/>
      <c r="BD36" s="985">
        <f t="shared" si="12"/>
        <v>0</v>
      </c>
      <c r="BE36" s="968"/>
      <c r="BF36" s="968"/>
      <c r="BG36" s="968"/>
      <c r="BH36" s="968"/>
      <c r="BI36" s="968"/>
      <c r="BJ36" s="968"/>
      <c r="BK36" s="968"/>
      <c r="BL36" s="969"/>
      <c r="BM36" s="985">
        <f t="shared" si="13"/>
        <v>0</v>
      </c>
      <c r="BN36" s="968"/>
      <c r="BO36" s="968"/>
      <c r="BP36" s="968"/>
      <c r="BQ36" s="968"/>
      <c r="BR36" s="968"/>
      <c r="BS36" s="968"/>
      <c r="BT36" s="968"/>
      <c r="BU36" s="969"/>
      <c r="BV36" s="985">
        <f t="shared" si="14"/>
        <v>0</v>
      </c>
      <c r="BW36" s="968"/>
      <c r="BX36" s="968"/>
      <c r="BY36" s="968"/>
      <c r="BZ36" s="968"/>
      <c r="CA36" s="968"/>
      <c r="CB36" s="968"/>
      <c r="CC36" s="968"/>
      <c r="CD36" s="969"/>
      <c r="CE36" s="985">
        <f t="shared" si="15"/>
        <v>0</v>
      </c>
      <c r="CF36" s="968"/>
      <c r="CG36" s="968"/>
      <c r="CH36" s="968"/>
      <c r="CI36" s="968"/>
      <c r="CJ36" s="968"/>
      <c r="CK36" s="968"/>
      <c r="CL36" s="968"/>
      <c r="CM36" s="969"/>
      <c r="CN36" s="985">
        <f t="shared" si="16"/>
        <v>0</v>
      </c>
      <c r="CO36" s="968"/>
      <c r="CP36" s="968"/>
      <c r="CQ36" s="968"/>
      <c r="CR36" s="968"/>
      <c r="CS36" s="968"/>
      <c r="CT36" s="968"/>
      <c r="CU36" s="968"/>
      <c r="CV36" s="969"/>
      <c r="CW36" s="985">
        <f t="shared" si="17"/>
        <v>0</v>
      </c>
      <c r="CX36" s="968"/>
      <c r="CY36" s="968"/>
      <c r="CZ36" s="968"/>
      <c r="DA36" s="968"/>
      <c r="DB36" s="968"/>
      <c r="DC36" s="968"/>
      <c r="DD36" s="968"/>
      <c r="DE36" s="969"/>
    </row>
    <row r="37" spans="1:109" ht="12" customHeight="1">
      <c r="A37" s="1014" t="s">
        <v>338</v>
      </c>
      <c r="B37" s="985">
        <f t="shared" si="6"/>
        <v>0</v>
      </c>
      <c r="C37" s="968"/>
      <c r="D37" s="968"/>
      <c r="E37" s="968"/>
      <c r="F37" s="968"/>
      <c r="G37" s="968"/>
      <c r="H37" s="968"/>
      <c r="I37" s="968"/>
      <c r="J37" s="969"/>
      <c r="K37" s="985">
        <f t="shared" si="7"/>
        <v>0</v>
      </c>
      <c r="L37" s="968"/>
      <c r="M37" s="968"/>
      <c r="N37" s="968"/>
      <c r="O37" s="968"/>
      <c r="P37" s="968"/>
      <c r="Q37" s="968"/>
      <c r="R37" s="968"/>
      <c r="S37" s="969"/>
      <c r="T37" s="985">
        <f t="shared" si="8"/>
        <v>0</v>
      </c>
      <c r="U37" s="968"/>
      <c r="V37" s="968"/>
      <c r="W37" s="968"/>
      <c r="X37" s="968"/>
      <c r="Y37" s="968"/>
      <c r="Z37" s="968"/>
      <c r="AA37" s="968"/>
      <c r="AB37" s="969"/>
      <c r="AC37" s="985">
        <f t="shared" si="9"/>
        <v>0</v>
      </c>
      <c r="AD37" s="968"/>
      <c r="AE37" s="968"/>
      <c r="AF37" s="968"/>
      <c r="AG37" s="968"/>
      <c r="AH37" s="968"/>
      <c r="AI37" s="968"/>
      <c r="AJ37" s="968"/>
      <c r="AK37" s="969"/>
      <c r="AL37" s="985">
        <f t="shared" si="10"/>
        <v>0</v>
      </c>
      <c r="AM37" s="968"/>
      <c r="AN37" s="968"/>
      <c r="AO37" s="968"/>
      <c r="AP37" s="968"/>
      <c r="AQ37" s="968"/>
      <c r="AR37" s="968"/>
      <c r="AS37" s="968"/>
      <c r="AT37" s="969"/>
      <c r="AU37" s="985">
        <f t="shared" si="11"/>
        <v>0</v>
      </c>
      <c r="AV37" s="968"/>
      <c r="AW37" s="968"/>
      <c r="AX37" s="968"/>
      <c r="AY37" s="968"/>
      <c r="AZ37" s="968"/>
      <c r="BA37" s="968"/>
      <c r="BB37" s="968"/>
      <c r="BC37" s="969"/>
      <c r="BD37" s="985">
        <f t="shared" si="12"/>
        <v>0</v>
      </c>
      <c r="BE37" s="968"/>
      <c r="BF37" s="968"/>
      <c r="BG37" s="968"/>
      <c r="BH37" s="968"/>
      <c r="BI37" s="968"/>
      <c r="BJ37" s="968"/>
      <c r="BK37" s="968"/>
      <c r="BL37" s="969"/>
      <c r="BM37" s="985">
        <f t="shared" si="13"/>
        <v>0</v>
      </c>
      <c r="BN37" s="968"/>
      <c r="BO37" s="968"/>
      <c r="BP37" s="968"/>
      <c r="BQ37" s="968"/>
      <c r="BR37" s="968"/>
      <c r="BS37" s="968"/>
      <c r="BT37" s="968"/>
      <c r="BU37" s="969"/>
      <c r="BV37" s="985">
        <f t="shared" si="14"/>
        <v>0</v>
      </c>
      <c r="BW37" s="968"/>
      <c r="BX37" s="968"/>
      <c r="BY37" s="968"/>
      <c r="BZ37" s="968"/>
      <c r="CA37" s="968"/>
      <c r="CB37" s="968"/>
      <c r="CC37" s="968"/>
      <c r="CD37" s="969"/>
      <c r="CE37" s="985">
        <f t="shared" si="15"/>
        <v>0</v>
      </c>
      <c r="CF37" s="968"/>
      <c r="CG37" s="968"/>
      <c r="CH37" s="968"/>
      <c r="CI37" s="968"/>
      <c r="CJ37" s="968"/>
      <c r="CK37" s="968"/>
      <c r="CL37" s="968"/>
      <c r="CM37" s="969"/>
      <c r="CN37" s="985">
        <f t="shared" si="16"/>
        <v>0</v>
      </c>
      <c r="CO37" s="968"/>
      <c r="CP37" s="968"/>
      <c r="CQ37" s="968"/>
      <c r="CR37" s="968"/>
      <c r="CS37" s="968"/>
      <c r="CT37" s="968"/>
      <c r="CU37" s="968"/>
      <c r="CV37" s="969"/>
      <c r="CW37" s="985">
        <f t="shared" si="17"/>
        <v>0</v>
      </c>
      <c r="CX37" s="968"/>
      <c r="CY37" s="968"/>
      <c r="CZ37" s="968"/>
      <c r="DA37" s="968"/>
      <c r="DB37" s="968"/>
      <c r="DC37" s="968"/>
      <c r="DD37" s="968"/>
      <c r="DE37" s="969"/>
    </row>
    <row r="38" spans="1:109" ht="12" customHeight="1">
      <c r="A38" s="1014" t="s">
        <v>338</v>
      </c>
      <c r="B38" s="985">
        <f t="shared" si="6"/>
        <v>0</v>
      </c>
      <c r="C38" s="968"/>
      <c r="D38" s="968"/>
      <c r="E38" s="968"/>
      <c r="F38" s="968"/>
      <c r="G38" s="968"/>
      <c r="H38" s="968"/>
      <c r="I38" s="968"/>
      <c r="J38" s="969"/>
      <c r="K38" s="985">
        <f t="shared" si="7"/>
        <v>0</v>
      </c>
      <c r="L38" s="968"/>
      <c r="M38" s="968"/>
      <c r="N38" s="968"/>
      <c r="O38" s="968"/>
      <c r="P38" s="968"/>
      <c r="Q38" s="968"/>
      <c r="R38" s="968"/>
      <c r="S38" s="969"/>
      <c r="T38" s="985">
        <f t="shared" si="8"/>
        <v>0</v>
      </c>
      <c r="U38" s="968"/>
      <c r="V38" s="968"/>
      <c r="W38" s="968"/>
      <c r="X38" s="968"/>
      <c r="Y38" s="968"/>
      <c r="Z38" s="968"/>
      <c r="AA38" s="968"/>
      <c r="AB38" s="969"/>
      <c r="AC38" s="985">
        <f t="shared" si="9"/>
        <v>0</v>
      </c>
      <c r="AD38" s="968"/>
      <c r="AE38" s="968"/>
      <c r="AF38" s="968"/>
      <c r="AG38" s="968"/>
      <c r="AH38" s="968"/>
      <c r="AI38" s="968"/>
      <c r="AJ38" s="968"/>
      <c r="AK38" s="969"/>
      <c r="AL38" s="985">
        <f t="shared" si="10"/>
        <v>0</v>
      </c>
      <c r="AM38" s="968"/>
      <c r="AN38" s="968"/>
      <c r="AO38" s="968"/>
      <c r="AP38" s="968"/>
      <c r="AQ38" s="968"/>
      <c r="AR38" s="968"/>
      <c r="AS38" s="968"/>
      <c r="AT38" s="969"/>
      <c r="AU38" s="985">
        <f t="shared" si="11"/>
        <v>0</v>
      </c>
      <c r="AV38" s="968"/>
      <c r="AW38" s="968"/>
      <c r="AX38" s="968"/>
      <c r="AY38" s="968"/>
      <c r="AZ38" s="968"/>
      <c r="BA38" s="968"/>
      <c r="BB38" s="968"/>
      <c r="BC38" s="969"/>
      <c r="BD38" s="985">
        <f t="shared" si="12"/>
        <v>0</v>
      </c>
      <c r="BE38" s="968"/>
      <c r="BF38" s="968"/>
      <c r="BG38" s="968"/>
      <c r="BH38" s="968"/>
      <c r="BI38" s="968"/>
      <c r="BJ38" s="968"/>
      <c r="BK38" s="968"/>
      <c r="BL38" s="969"/>
      <c r="BM38" s="985">
        <f t="shared" si="13"/>
        <v>0</v>
      </c>
      <c r="BN38" s="968"/>
      <c r="BO38" s="968"/>
      <c r="BP38" s="968"/>
      <c r="BQ38" s="968"/>
      <c r="BR38" s="968"/>
      <c r="BS38" s="968"/>
      <c r="BT38" s="968"/>
      <c r="BU38" s="969"/>
      <c r="BV38" s="985">
        <f t="shared" si="14"/>
        <v>0</v>
      </c>
      <c r="BW38" s="968"/>
      <c r="BX38" s="968"/>
      <c r="BY38" s="968"/>
      <c r="BZ38" s="968"/>
      <c r="CA38" s="968"/>
      <c r="CB38" s="968"/>
      <c r="CC38" s="968"/>
      <c r="CD38" s="969"/>
      <c r="CE38" s="985">
        <f t="shared" si="15"/>
        <v>0</v>
      </c>
      <c r="CF38" s="968"/>
      <c r="CG38" s="968"/>
      <c r="CH38" s="968"/>
      <c r="CI38" s="968"/>
      <c r="CJ38" s="968"/>
      <c r="CK38" s="968"/>
      <c r="CL38" s="968"/>
      <c r="CM38" s="969"/>
      <c r="CN38" s="985">
        <f t="shared" si="16"/>
        <v>0</v>
      </c>
      <c r="CO38" s="968"/>
      <c r="CP38" s="968"/>
      <c r="CQ38" s="968"/>
      <c r="CR38" s="968"/>
      <c r="CS38" s="968"/>
      <c r="CT38" s="968"/>
      <c r="CU38" s="968"/>
      <c r="CV38" s="969"/>
      <c r="CW38" s="985">
        <f t="shared" si="17"/>
        <v>0</v>
      </c>
      <c r="CX38" s="968"/>
      <c r="CY38" s="968"/>
      <c r="CZ38" s="968"/>
      <c r="DA38" s="968"/>
      <c r="DB38" s="968"/>
      <c r="DC38" s="968"/>
      <c r="DD38" s="968"/>
      <c r="DE38" s="969"/>
    </row>
    <row r="39" spans="1:109" ht="12" customHeight="1">
      <c r="A39" s="1014" t="s">
        <v>338</v>
      </c>
      <c r="B39" s="985">
        <f t="shared" si="6"/>
        <v>0</v>
      </c>
      <c r="C39" s="968"/>
      <c r="D39" s="968"/>
      <c r="E39" s="968"/>
      <c r="F39" s="968"/>
      <c r="G39" s="968"/>
      <c r="H39" s="968"/>
      <c r="I39" s="968"/>
      <c r="J39" s="969"/>
      <c r="K39" s="985">
        <f t="shared" si="7"/>
        <v>0</v>
      </c>
      <c r="L39" s="968"/>
      <c r="M39" s="968"/>
      <c r="N39" s="968"/>
      <c r="O39" s="968"/>
      <c r="P39" s="968"/>
      <c r="Q39" s="968"/>
      <c r="R39" s="968"/>
      <c r="S39" s="969"/>
      <c r="T39" s="985">
        <f t="shared" si="8"/>
        <v>0</v>
      </c>
      <c r="U39" s="968"/>
      <c r="V39" s="968"/>
      <c r="W39" s="968"/>
      <c r="X39" s="968"/>
      <c r="Y39" s="968"/>
      <c r="Z39" s="968"/>
      <c r="AA39" s="968"/>
      <c r="AB39" s="969"/>
      <c r="AC39" s="985">
        <f t="shared" si="9"/>
        <v>0</v>
      </c>
      <c r="AD39" s="968"/>
      <c r="AE39" s="968"/>
      <c r="AF39" s="968"/>
      <c r="AG39" s="968"/>
      <c r="AH39" s="968"/>
      <c r="AI39" s="968"/>
      <c r="AJ39" s="968"/>
      <c r="AK39" s="969"/>
      <c r="AL39" s="985">
        <f t="shared" si="10"/>
        <v>0</v>
      </c>
      <c r="AM39" s="968"/>
      <c r="AN39" s="968"/>
      <c r="AO39" s="968"/>
      <c r="AP39" s="968"/>
      <c r="AQ39" s="968"/>
      <c r="AR39" s="968"/>
      <c r="AS39" s="968"/>
      <c r="AT39" s="969"/>
      <c r="AU39" s="985">
        <f t="shared" si="11"/>
        <v>0</v>
      </c>
      <c r="AV39" s="968"/>
      <c r="AW39" s="968"/>
      <c r="AX39" s="968"/>
      <c r="AY39" s="968"/>
      <c r="AZ39" s="968"/>
      <c r="BA39" s="968"/>
      <c r="BB39" s="968"/>
      <c r="BC39" s="969"/>
      <c r="BD39" s="985">
        <f t="shared" si="12"/>
        <v>0</v>
      </c>
      <c r="BE39" s="968"/>
      <c r="BF39" s="968"/>
      <c r="BG39" s="968"/>
      <c r="BH39" s="968"/>
      <c r="BI39" s="968"/>
      <c r="BJ39" s="968"/>
      <c r="BK39" s="968"/>
      <c r="BL39" s="969"/>
      <c r="BM39" s="985">
        <f t="shared" si="13"/>
        <v>0</v>
      </c>
      <c r="BN39" s="968"/>
      <c r="BO39" s="968"/>
      <c r="BP39" s="968"/>
      <c r="BQ39" s="968"/>
      <c r="BR39" s="968"/>
      <c r="BS39" s="968"/>
      <c r="BT39" s="968"/>
      <c r="BU39" s="969"/>
      <c r="BV39" s="985">
        <f t="shared" si="14"/>
        <v>0</v>
      </c>
      <c r="BW39" s="968"/>
      <c r="BX39" s="968"/>
      <c r="BY39" s="968"/>
      <c r="BZ39" s="968"/>
      <c r="CA39" s="968"/>
      <c r="CB39" s="968"/>
      <c r="CC39" s="968"/>
      <c r="CD39" s="969"/>
      <c r="CE39" s="985">
        <f t="shared" si="15"/>
        <v>0</v>
      </c>
      <c r="CF39" s="968"/>
      <c r="CG39" s="968"/>
      <c r="CH39" s="968"/>
      <c r="CI39" s="968"/>
      <c r="CJ39" s="968"/>
      <c r="CK39" s="968"/>
      <c r="CL39" s="968"/>
      <c r="CM39" s="969"/>
      <c r="CN39" s="985">
        <f t="shared" si="16"/>
        <v>0</v>
      </c>
      <c r="CO39" s="968"/>
      <c r="CP39" s="968"/>
      <c r="CQ39" s="968"/>
      <c r="CR39" s="968"/>
      <c r="CS39" s="968"/>
      <c r="CT39" s="968"/>
      <c r="CU39" s="968"/>
      <c r="CV39" s="969"/>
      <c r="CW39" s="985">
        <f t="shared" si="17"/>
        <v>0</v>
      </c>
      <c r="CX39" s="968"/>
      <c r="CY39" s="968"/>
      <c r="CZ39" s="968"/>
      <c r="DA39" s="968"/>
      <c r="DB39" s="968"/>
      <c r="DC39" s="968"/>
      <c r="DD39" s="968"/>
      <c r="DE39" s="969"/>
    </row>
    <row r="40" spans="1:109" ht="12" customHeight="1">
      <c r="A40" s="1014" t="s">
        <v>338</v>
      </c>
      <c r="B40" s="985">
        <f t="shared" si="6"/>
        <v>0</v>
      </c>
      <c r="C40" s="968"/>
      <c r="D40" s="968"/>
      <c r="E40" s="968"/>
      <c r="F40" s="968"/>
      <c r="G40" s="968"/>
      <c r="H40" s="968"/>
      <c r="I40" s="968"/>
      <c r="J40" s="969"/>
      <c r="K40" s="985">
        <f t="shared" si="7"/>
        <v>0</v>
      </c>
      <c r="L40" s="968"/>
      <c r="M40" s="968"/>
      <c r="N40" s="968"/>
      <c r="O40" s="968"/>
      <c r="P40" s="968"/>
      <c r="Q40" s="968"/>
      <c r="R40" s="968"/>
      <c r="S40" s="969"/>
      <c r="T40" s="985">
        <f t="shared" si="8"/>
        <v>0</v>
      </c>
      <c r="U40" s="968"/>
      <c r="V40" s="968"/>
      <c r="W40" s="968"/>
      <c r="X40" s="968"/>
      <c r="Y40" s="968"/>
      <c r="Z40" s="968"/>
      <c r="AA40" s="968"/>
      <c r="AB40" s="969"/>
      <c r="AC40" s="985">
        <f t="shared" si="9"/>
        <v>0</v>
      </c>
      <c r="AD40" s="968"/>
      <c r="AE40" s="968"/>
      <c r="AF40" s="968"/>
      <c r="AG40" s="968"/>
      <c r="AH40" s="968"/>
      <c r="AI40" s="968"/>
      <c r="AJ40" s="968"/>
      <c r="AK40" s="969"/>
      <c r="AL40" s="985">
        <f t="shared" si="10"/>
        <v>0</v>
      </c>
      <c r="AM40" s="968"/>
      <c r="AN40" s="968"/>
      <c r="AO40" s="968"/>
      <c r="AP40" s="968"/>
      <c r="AQ40" s="968"/>
      <c r="AR40" s="968"/>
      <c r="AS40" s="968"/>
      <c r="AT40" s="969"/>
      <c r="AU40" s="985">
        <f t="shared" si="11"/>
        <v>0</v>
      </c>
      <c r="AV40" s="968"/>
      <c r="AW40" s="968"/>
      <c r="AX40" s="968"/>
      <c r="AY40" s="968"/>
      <c r="AZ40" s="968"/>
      <c r="BA40" s="968"/>
      <c r="BB40" s="968"/>
      <c r="BC40" s="969"/>
      <c r="BD40" s="985">
        <f t="shared" si="12"/>
        <v>0</v>
      </c>
      <c r="BE40" s="968"/>
      <c r="BF40" s="968"/>
      <c r="BG40" s="968"/>
      <c r="BH40" s="968"/>
      <c r="BI40" s="968"/>
      <c r="BJ40" s="968"/>
      <c r="BK40" s="968"/>
      <c r="BL40" s="969"/>
      <c r="BM40" s="985">
        <f t="shared" si="13"/>
        <v>0</v>
      </c>
      <c r="BN40" s="968"/>
      <c r="BO40" s="968"/>
      <c r="BP40" s="968"/>
      <c r="BQ40" s="968"/>
      <c r="BR40" s="968"/>
      <c r="BS40" s="968"/>
      <c r="BT40" s="968"/>
      <c r="BU40" s="969"/>
      <c r="BV40" s="985">
        <f t="shared" si="14"/>
        <v>0</v>
      </c>
      <c r="BW40" s="968"/>
      <c r="BX40" s="968"/>
      <c r="BY40" s="968"/>
      <c r="BZ40" s="968"/>
      <c r="CA40" s="968"/>
      <c r="CB40" s="968"/>
      <c r="CC40" s="968"/>
      <c r="CD40" s="969"/>
      <c r="CE40" s="985">
        <f t="shared" si="15"/>
        <v>0</v>
      </c>
      <c r="CF40" s="968"/>
      <c r="CG40" s="968"/>
      <c r="CH40" s="968"/>
      <c r="CI40" s="968"/>
      <c r="CJ40" s="968"/>
      <c r="CK40" s="968"/>
      <c r="CL40" s="968"/>
      <c r="CM40" s="969"/>
      <c r="CN40" s="985">
        <f t="shared" si="16"/>
        <v>0</v>
      </c>
      <c r="CO40" s="968"/>
      <c r="CP40" s="968"/>
      <c r="CQ40" s="968"/>
      <c r="CR40" s="968"/>
      <c r="CS40" s="968"/>
      <c r="CT40" s="968"/>
      <c r="CU40" s="968"/>
      <c r="CV40" s="969"/>
      <c r="CW40" s="985">
        <f t="shared" si="17"/>
        <v>0</v>
      </c>
      <c r="CX40" s="968"/>
      <c r="CY40" s="968"/>
      <c r="CZ40" s="968"/>
      <c r="DA40" s="968"/>
      <c r="DB40" s="968"/>
      <c r="DC40" s="968"/>
      <c r="DD40" s="968"/>
      <c r="DE40" s="969"/>
    </row>
    <row r="41" spans="1:109" ht="12" customHeight="1">
      <c r="A41" s="1014" t="s">
        <v>338</v>
      </c>
      <c r="B41" s="985">
        <f t="shared" si="6"/>
        <v>0</v>
      </c>
      <c r="C41" s="968"/>
      <c r="D41" s="968"/>
      <c r="E41" s="968"/>
      <c r="F41" s="968"/>
      <c r="G41" s="968"/>
      <c r="H41" s="968"/>
      <c r="I41" s="968"/>
      <c r="J41" s="969"/>
      <c r="K41" s="985">
        <f t="shared" si="7"/>
        <v>0</v>
      </c>
      <c r="L41" s="968"/>
      <c r="M41" s="968"/>
      <c r="N41" s="968"/>
      <c r="O41" s="968"/>
      <c r="P41" s="968"/>
      <c r="Q41" s="968"/>
      <c r="R41" s="968"/>
      <c r="S41" s="969"/>
      <c r="T41" s="985">
        <f t="shared" si="8"/>
        <v>0</v>
      </c>
      <c r="U41" s="968"/>
      <c r="V41" s="968"/>
      <c r="W41" s="968"/>
      <c r="X41" s="968"/>
      <c r="Y41" s="968"/>
      <c r="Z41" s="968"/>
      <c r="AA41" s="968"/>
      <c r="AB41" s="969"/>
      <c r="AC41" s="985">
        <f t="shared" si="9"/>
        <v>0</v>
      </c>
      <c r="AD41" s="968"/>
      <c r="AE41" s="968"/>
      <c r="AF41" s="968"/>
      <c r="AG41" s="968"/>
      <c r="AH41" s="968"/>
      <c r="AI41" s="968"/>
      <c r="AJ41" s="968"/>
      <c r="AK41" s="969"/>
      <c r="AL41" s="985">
        <f t="shared" si="10"/>
        <v>0</v>
      </c>
      <c r="AM41" s="968"/>
      <c r="AN41" s="968"/>
      <c r="AO41" s="968"/>
      <c r="AP41" s="968"/>
      <c r="AQ41" s="968"/>
      <c r="AR41" s="968"/>
      <c r="AS41" s="968"/>
      <c r="AT41" s="969"/>
      <c r="AU41" s="985">
        <f t="shared" si="11"/>
        <v>0</v>
      </c>
      <c r="AV41" s="968"/>
      <c r="AW41" s="968"/>
      <c r="AX41" s="968"/>
      <c r="AY41" s="968"/>
      <c r="AZ41" s="968"/>
      <c r="BA41" s="968"/>
      <c r="BB41" s="968"/>
      <c r="BC41" s="969"/>
      <c r="BD41" s="985">
        <f t="shared" si="12"/>
        <v>0</v>
      </c>
      <c r="BE41" s="968"/>
      <c r="BF41" s="968"/>
      <c r="BG41" s="968"/>
      <c r="BH41" s="968"/>
      <c r="BI41" s="968"/>
      <c r="BJ41" s="968"/>
      <c r="BK41" s="968"/>
      <c r="BL41" s="969"/>
      <c r="BM41" s="985">
        <f t="shared" si="13"/>
        <v>0</v>
      </c>
      <c r="BN41" s="968"/>
      <c r="BO41" s="968"/>
      <c r="BP41" s="968"/>
      <c r="BQ41" s="968"/>
      <c r="BR41" s="968"/>
      <c r="BS41" s="968"/>
      <c r="BT41" s="968"/>
      <c r="BU41" s="969"/>
      <c r="BV41" s="985">
        <f t="shared" si="14"/>
        <v>0</v>
      </c>
      <c r="BW41" s="968"/>
      <c r="BX41" s="968"/>
      <c r="BY41" s="968"/>
      <c r="BZ41" s="968"/>
      <c r="CA41" s="968"/>
      <c r="CB41" s="968"/>
      <c r="CC41" s="968"/>
      <c r="CD41" s="969"/>
      <c r="CE41" s="985">
        <f t="shared" si="15"/>
        <v>0</v>
      </c>
      <c r="CF41" s="968"/>
      <c r="CG41" s="968"/>
      <c r="CH41" s="968"/>
      <c r="CI41" s="968"/>
      <c r="CJ41" s="968"/>
      <c r="CK41" s="968"/>
      <c r="CL41" s="968"/>
      <c r="CM41" s="969"/>
      <c r="CN41" s="985">
        <f t="shared" si="16"/>
        <v>0</v>
      </c>
      <c r="CO41" s="968"/>
      <c r="CP41" s="968"/>
      <c r="CQ41" s="968"/>
      <c r="CR41" s="968"/>
      <c r="CS41" s="968"/>
      <c r="CT41" s="968"/>
      <c r="CU41" s="968"/>
      <c r="CV41" s="969"/>
      <c r="CW41" s="985">
        <f t="shared" si="17"/>
        <v>0</v>
      </c>
      <c r="CX41" s="968"/>
      <c r="CY41" s="968"/>
      <c r="CZ41" s="968"/>
      <c r="DA41" s="968"/>
      <c r="DB41" s="968"/>
      <c r="DC41" s="968"/>
      <c r="DD41" s="968"/>
      <c r="DE41" s="969"/>
    </row>
    <row r="42" spans="1:109" ht="12" customHeight="1">
      <c r="A42" s="1014" t="s">
        <v>338</v>
      </c>
      <c r="B42" s="985">
        <f t="shared" si="6"/>
        <v>0</v>
      </c>
      <c r="C42" s="968"/>
      <c r="D42" s="968"/>
      <c r="E42" s="968"/>
      <c r="F42" s="968"/>
      <c r="G42" s="968"/>
      <c r="H42" s="968"/>
      <c r="I42" s="968"/>
      <c r="J42" s="969"/>
      <c r="K42" s="985">
        <f t="shared" si="7"/>
        <v>0</v>
      </c>
      <c r="L42" s="968"/>
      <c r="M42" s="968"/>
      <c r="N42" s="968"/>
      <c r="O42" s="968"/>
      <c r="P42" s="968"/>
      <c r="Q42" s="968"/>
      <c r="R42" s="968"/>
      <c r="S42" s="969"/>
      <c r="T42" s="985">
        <f t="shared" si="8"/>
        <v>0</v>
      </c>
      <c r="U42" s="968"/>
      <c r="V42" s="968"/>
      <c r="W42" s="968"/>
      <c r="X42" s="968"/>
      <c r="Y42" s="968"/>
      <c r="Z42" s="968"/>
      <c r="AA42" s="968"/>
      <c r="AB42" s="969"/>
      <c r="AC42" s="985">
        <f t="shared" si="9"/>
        <v>0</v>
      </c>
      <c r="AD42" s="968"/>
      <c r="AE42" s="968"/>
      <c r="AF42" s="968"/>
      <c r="AG42" s="968"/>
      <c r="AH42" s="968"/>
      <c r="AI42" s="968"/>
      <c r="AJ42" s="968"/>
      <c r="AK42" s="969"/>
      <c r="AL42" s="985">
        <f t="shared" si="10"/>
        <v>0</v>
      </c>
      <c r="AM42" s="968"/>
      <c r="AN42" s="968"/>
      <c r="AO42" s="968"/>
      <c r="AP42" s="968"/>
      <c r="AQ42" s="968"/>
      <c r="AR42" s="968"/>
      <c r="AS42" s="968"/>
      <c r="AT42" s="969"/>
      <c r="AU42" s="985">
        <f t="shared" si="11"/>
        <v>0</v>
      </c>
      <c r="AV42" s="968"/>
      <c r="AW42" s="968"/>
      <c r="AX42" s="968"/>
      <c r="AY42" s="968"/>
      <c r="AZ42" s="968"/>
      <c r="BA42" s="968"/>
      <c r="BB42" s="968"/>
      <c r="BC42" s="969"/>
      <c r="BD42" s="985">
        <f t="shared" si="12"/>
        <v>0</v>
      </c>
      <c r="BE42" s="968"/>
      <c r="BF42" s="968"/>
      <c r="BG42" s="968"/>
      <c r="BH42" s="968"/>
      <c r="BI42" s="968"/>
      <c r="BJ42" s="968"/>
      <c r="BK42" s="968"/>
      <c r="BL42" s="969"/>
      <c r="BM42" s="985">
        <f t="shared" si="13"/>
        <v>0</v>
      </c>
      <c r="BN42" s="968"/>
      <c r="BO42" s="968"/>
      <c r="BP42" s="968"/>
      <c r="BQ42" s="968"/>
      <c r="BR42" s="968"/>
      <c r="BS42" s="968"/>
      <c r="BT42" s="968"/>
      <c r="BU42" s="969"/>
      <c r="BV42" s="985">
        <f t="shared" si="14"/>
        <v>0</v>
      </c>
      <c r="BW42" s="968"/>
      <c r="BX42" s="968"/>
      <c r="BY42" s="968"/>
      <c r="BZ42" s="968"/>
      <c r="CA42" s="968"/>
      <c r="CB42" s="968"/>
      <c r="CC42" s="968"/>
      <c r="CD42" s="969"/>
      <c r="CE42" s="985">
        <f t="shared" si="15"/>
        <v>0</v>
      </c>
      <c r="CF42" s="968"/>
      <c r="CG42" s="968"/>
      <c r="CH42" s="968"/>
      <c r="CI42" s="968"/>
      <c r="CJ42" s="968"/>
      <c r="CK42" s="968"/>
      <c r="CL42" s="968"/>
      <c r="CM42" s="969"/>
      <c r="CN42" s="985">
        <f t="shared" si="16"/>
        <v>0</v>
      </c>
      <c r="CO42" s="968"/>
      <c r="CP42" s="968"/>
      <c r="CQ42" s="968"/>
      <c r="CR42" s="968"/>
      <c r="CS42" s="968"/>
      <c r="CT42" s="968"/>
      <c r="CU42" s="968"/>
      <c r="CV42" s="969"/>
      <c r="CW42" s="985">
        <f t="shared" si="17"/>
        <v>0</v>
      </c>
      <c r="CX42" s="968"/>
      <c r="CY42" s="968"/>
      <c r="CZ42" s="968"/>
      <c r="DA42" s="968"/>
      <c r="DB42" s="968"/>
      <c r="DC42" s="968"/>
      <c r="DD42" s="968"/>
      <c r="DE42" s="969"/>
    </row>
    <row r="43" spans="1:109" ht="12" customHeight="1">
      <c r="A43" s="1014" t="s">
        <v>338</v>
      </c>
      <c r="B43" s="985">
        <f t="shared" si="6"/>
        <v>0</v>
      </c>
      <c r="C43" s="968"/>
      <c r="D43" s="968"/>
      <c r="E43" s="968"/>
      <c r="F43" s="968"/>
      <c r="G43" s="968"/>
      <c r="H43" s="968"/>
      <c r="I43" s="968"/>
      <c r="J43" s="969"/>
      <c r="K43" s="985">
        <f t="shared" si="7"/>
        <v>0</v>
      </c>
      <c r="L43" s="968"/>
      <c r="M43" s="968"/>
      <c r="N43" s="968"/>
      <c r="O43" s="968"/>
      <c r="P43" s="968"/>
      <c r="Q43" s="968"/>
      <c r="R43" s="968"/>
      <c r="S43" s="969"/>
      <c r="T43" s="985">
        <f t="shared" si="8"/>
        <v>0</v>
      </c>
      <c r="U43" s="968"/>
      <c r="V43" s="968"/>
      <c r="W43" s="968"/>
      <c r="X43" s="968"/>
      <c r="Y43" s="968"/>
      <c r="Z43" s="968"/>
      <c r="AA43" s="968"/>
      <c r="AB43" s="969"/>
      <c r="AC43" s="985">
        <f t="shared" si="9"/>
        <v>0</v>
      </c>
      <c r="AD43" s="968"/>
      <c r="AE43" s="968"/>
      <c r="AF43" s="968"/>
      <c r="AG43" s="968"/>
      <c r="AH43" s="968"/>
      <c r="AI43" s="968"/>
      <c r="AJ43" s="968"/>
      <c r="AK43" s="969"/>
      <c r="AL43" s="985">
        <f t="shared" si="10"/>
        <v>0</v>
      </c>
      <c r="AM43" s="968"/>
      <c r="AN43" s="968"/>
      <c r="AO43" s="968"/>
      <c r="AP43" s="968"/>
      <c r="AQ43" s="968"/>
      <c r="AR43" s="968"/>
      <c r="AS43" s="968"/>
      <c r="AT43" s="969"/>
      <c r="AU43" s="985">
        <f t="shared" si="11"/>
        <v>0</v>
      </c>
      <c r="AV43" s="968"/>
      <c r="AW43" s="968"/>
      <c r="AX43" s="968"/>
      <c r="AY43" s="968"/>
      <c r="AZ43" s="968"/>
      <c r="BA43" s="968"/>
      <c r="BB43" s="968"/>
      <c r="BC43" s="969"/>
      <c r="BD43" s="985">
        <f t="shared" si="12"/>
        <v>0</v>
      </c>
      <c r="BE43" s="968"/>
      <c r="BF43" s="968"/>
      <c r="BG43" s="968"/>
      <c r="BH43" s="968"/>
      <c r="BI43" s="968"/>
      <c r="BJ43" s="968"/>
      <c r="BK43" s="968"/>
      <c r="BL43" s="969"/>
      <c r="BM43" s="985">
        <f t="shared" si="13"/>
        <v>0</v>
      </c>
      <c r="BN43" s="968"/>
      <c r="BO43" s="968"/>
      <c r="BP43" s="968"/>
      <c r="BQ43" s="968"/>
      <c r="BR43" s="968"/>
      <c r="BS43" s="968"/>
      <c r="BT43" s="968"/>
      <c r="BU43" s="969"/>
      <c r="BV43" s="985">
        <f t="shared" si="14"/>
        <v>0</v>
      </c>
      <c r="BW43" s="968"/>
      <c r="BX43" s="968"/>
      <c r="BY43" s="968"/>
      <c r="BZ43" s="968"/>
      <c r="CA43" s="968"/>
      <c r="CB43" s="968"/>
      <c r="CC43" s="968"/>
      <c r="CD43" s="969"/>
      <c r="CE43" s="985">
        <f t="shared" si="15"/>
        <v>0</v>
      </c>
      <c r="CF43" s="968"/>
      <c r="CG43" s="968"/>
      <c r="CH43" s="968"/>
      <c r="CI43" s="968"/>
      <c r="CJ43" s="968"/>
      <c r="CK43" s="968"/>
      <c r="CL43" s="968"/>
      <c r="CM43" s="969"/>
      <c r="CN43" s="985">
        <f t="shared" si="16"/>
        <v>0</v>
      </c>
      <c r="CO43" s="968"/>
      <c r="CP43" s="968"/>
      <c r="CQ43" s="968"/>
      <c r="CR43" s="968"/>
      <c r="CS43" s="968"/>
      <c r="CT43" s="968"/>
      <c r="CU43" s="968"/>
      <c r="CV43" s="969"/>
      <c r="CW43" s="985">
        <f t="shared" si="17"/>
        <v>0</v>
      </c>
      <c r="CX43" s="968"/>
      <c r="CY43" s="968"/>
      <c r="CZ43" s="968"/>
      <c r="DA43" s="968"/>
      <c r="DB43" s="968"/>
      <c r="DC43" s="968"/>
      <c r="DD43" s="968"/>
      <c r="DE43" s="969"/>
    </row>
    <row r="44" spans="1:109" ht="12" customHeight="1">
      <c r="A44" s="1014" t="s">
        <v>338</v>
      </c>
      <c r="B44" s="985">
        <f t="shared" si="6"/>
        <v>0</v>
      </c>
      <c r="C44" s="999"/>
      <c r="D44" s="968"/>
      <c r="E44" s="968"/>
      <c r="F44" s="968"/>
      <c r="G44" s="968"/>
      <c r="H44" s="968"/>
      <c r="I44" s="968"/>
      <c r="J44" s="969"/>
      <c r="K44" s="985">
        <f t="shared" si="7"/>
        <v>0</v>
      </c>
      <c r="L44" s="968"/>
      <c r="M44" s="968"/>
      <c r="N44" s="968"/>
      <c r="O44" s="968"/>
      <c r="P44" s="968"/>
      <c r="Q44" s="968"/>
      <c r="R44" s="968"/>
      <c r="S44" s="969"/>
      <c r="T44" s="985">
        <f t="shared" si="8"/>
        <v>0</v>
      </c>
      <c r="U44" s="968"/>
      <c r="V44" s="968"/>
      <c r="W44" s="968"/>
      <c r="X44" s="968"/>
      <c r="Y44" s="968"/>
      <c r="Z44" s="968"/>
      <c r="AA44" s="968"/>
      <c r="AB44" s="969"/>
      <c r="AC44" s="985">
        <f t="shared" si="9"/>
        <v>0</v>
      </c>
      <c r="AD44" s="968"/>
      <c r="AE44" s="968"/>
      <c r="AF44" s="968"/>
      <c r="AG44" s="968"/>
      <c r="AH44" s="968"/>
      <c r="AI44" s="968"/>
      <c r="AJ44" s="968"/>
      <c r="AK44" s="969"/>
      <c r="AL44" s="985">
        <f t="shared" si="10"/>
        <v>0</v>
      </c>
      <c r="AM44" s="968"/>
      <c r="AN44" s="968"/>
      <c r="AO44" s="968"/>
      <c r="AP44" s="968"/>
      <c r="AQ44" s="968"/>
      <c r="AR44" s="968"/>
      <c r="AS44" s="968"/>
      <c r="AT44" s="969"/>
      <c r="AU44" s="985">
        <f t="shared" si="11"/>
        <v>0</v>
      </c>
      <c r="AV44" s="968"/>
      <c r="AW44" s="968"/>
      <c r="AX44" s="968"/>
      <c r="AY44" s="968"/>
      <c r="AZ44" s="968"/>
      <c r="BA44" s="968"/>
      <c r="BB44" s="968"/>
      <c r="BC44" s="969"/>
      <c r="BD44" s="985">
        <f t="shared" si="12"/>
        <v>0</v>
      </c>
      <c r="BE44" s="968"/>
      <c r="BF44" s="968"/>
      <c r="BG44" s="968"/>
      <c r="BH44" s="968"/>
      <c r="BI44" s="968"/>
      <c r="BJ44" s="968"/>
      <c r="BK44" s="968"/>
      <c r="BL44" s="969"/>
      <c r="BM44" s="985">
        <f t="shared" si="13"/>
        <v>0</v>
      </c>
      <c r="BN44" s="968"/>
      <c r="BO44" s="968"/>
      <c r="BP44" s="968"/>
      <c r="BQ44" s="968"/>
      <c r="BR44" s="968"/>
      <c r="BS44" s="968"/>
      <c r="BT44" s="968"/>
      <c r="BU44" s="969"/>
      <c r="BV44" s="985">
        <f t="shared" si="14"/>
        <v>0</v>
      </c>
      <c r="BW44" s="968"/>
      <c r="BX44" s="968"/>
      <c r="BY44" s="968"/>
      <c r="BZ44" s="968"/>
      <c r="CA44" s="968"/>
      <c r="CB44" s="968"/>
      <c r="CC44" s="968"/>
      <c r="CD44" s="969"/>
      <c r="CE44" s="985">
        <f t="shared" si="15"/>
        <v>0</v>
      </c>
      <c r="CF44" s="968"/>
      <c r="CG44" s="968"/>
      <c r="CH44" s="968"/>
      <c r="CI44" s="968"/>
      <c r="CJ44" s="968"/>
      <c r="CK44" s="968"/>
      <c r="CL44" s="968"/>
      <c r="CM44" s="969"/>
      <c r="CN44" s="985">
        <f t="shared" si="16"/>
        <v>0</v>
      </c>
      <c r="CO44" s="968"/>
      <c r="CP44" s="968"/>
      <c r="CQ44" s="968"/>
      <c r="CR44" s="968"/>
      <c r="CS44" s="968"/>
      <c r="CT44" s="968"/>
      <c r="CU44" s="968"/>
      <c r="CV44" s="969"/>
      <c r="CW44" s="985">
        <f t="shared" si="17"/>
        <v>0</v>
      </c>
      <c r="CX44" s="968"/>
      <c r="CY44" s="968"/>
      <c r="CZ44" s="968"/>
      <c r="DA44" s="968"/>
      <c r="DB44" s="968"/>
      <c r="DC44" s="968"/>
      <c r="DD44" s="968"/>
      <c r="DE44" s="969"/>
    </row>
    <row r="45" spans="1:109" ht="12" customHeight="1">
      <c r="A45" s="1014" t="s">
        <v>338</v>
      </c>
      <c r="B45" s="985">
        <f t="shared" si="6"/>
        <v>0</v>
      </c>
      <c r="C45" s="999"/>
      <c r="D45" s="968"/>
      <c r="E45" s="968"/>
      <c r="F45" s="968"/>
      <c r="G45" s="968"/>
      <c r="H45" s="968"/>
      <c r="I45" s="968"/>
      <c r="J45" s="969"/>
      <c r="K45" s="985">
        <f t="shared" si="7"/>
        <v>0</v>
      </c>
      <c r="L45" s="968"/>
      <c r="M45" s="968"/>
      <c r="N45" s="968"/>
      <c r="O45" s="968"/>
      <c r="P45" s="968"/>
      <c r="Q45" s="968"/>
      <c r="R45" s="968"/>
      <c r="S45" s="969"/>
      <c r="T45" s="985">
        <f t="shared" si="8"/>
        <v>0</v>
      </c>
      <c r="U45" s="968"/>
      <c r="V45" s="968"/>
      <c r="W45" s="968"/>
      <c r="X45" s="968"/>
      <c r="Y45" s="968"/>
      <c r="Z45" s="968"/>
      <c r="AA45" s="968"/>
      <c r="AB45" s="969"/>
      <c r="AC45" s="985">
        <f t="shared" si="9"/>
        <v>0</v>
      </c>
      <c r="AD45" s="968"/>
      <c r="AE45" s="968"/>
      <c r="AF45" s="968"/>
      <c r="AG45" s="968"/>
      <c r="AH45" s="968"/>
      <c r="AI45" s="968"/>
      <c r="AJ45" s="968"/>
      <c r="AK45" s="969"/>
      <c r="AL45" s="985">
        <f t="shared" si="10"/>
        <v>0</v>
      </c>
      <c r="AM45" s="968"/>
      <c r="AN45" s="968"/>
      <c r="AO45" s="968"/>
      <c r="AP45" s="968"/>
      <c r="AQ45" s="968"/>
      <c r="AR45" s="968"/>
      <c r="AS45" s="968"/>
      <c r="AT45" s="969"/>
      <c r="AU45" s="985">
        <f t="shared" si="11"/>
        <v>0</v>
      </c>
      <c r="AV45" s="968"/>
      <c r="AW45" s="968"/>
      <c r="AX45" s="968"/>
      <c r="AY45" s="968"/>
      <c r="AZ45" s="968"/>
      <c r="BA45" s="968"/>
      <c r="BB45" s="968"/>
      <c r="BC45" s="969"/>
      <c r="BD45" s="985">
        <f t="shared" si="12"/>
        <v>0</v>
      </c>
      <c r="BE45" s="968"/>
      <c r="BF45" s="968"/>
      <c r="BG45" s="968"/>
      <c r="BH45" s="968"/>
      <c r="BI45" s="968"/>
      <c r="BJ45" s="968"/>
      <c r="BK45" s="968"/>
      <c r="BL45" s="969"/>
      <c r="BM45" s="985">
        <f t="shared" si="13"/>
        <v>0</v>
      </c>
      <c r="BN45" s="968"/>
      <c r="BO45" s="968"/>
      <c r="BP45" s="968"/>
      <c r="BQ45" s="968"/>
      <c r="BR45" s="968"/>
      <c r="BS45" s="968"/>
      <c r="BT45" s="968"/>
      <c r="BU45" s="969"/>
      <c r="BV45" s="985">
        <f t="shared" si="14"/>
        <v>0</v>
      </c>
      <c r="BW45" s="968"/>
      <c r="BX45" s="968"/>
      <c r="BY45" s="968"/>
      <c r="BZ45" s="968"/>
      <c r="CA45" s="968"/>
      <c r="CB45" s="968"/>
      <c r="CC45" s="968"/>
      <c r="CD45" s="969"/>
      <c r="CE45" s="985">
        <f t="shared" si="15"/>
        <v>0</v>
      </c>
      <c r="CF45" s="968"/>
      <c r="CG45" s="968"/>
      <c r="CH45" s="968"/>
      <c r="CI45" s="968"/>
      <c r="CJ45" s="968"/>
      <c r="CK45" s="968"/>
      <c r="CL45" s="968"/>
      <c r="CM45" s="969"/>
      <c r="CN45" s="985">
        <f t="shared" si="16"/>
        <v>0</v>
      </c>
      <c r="CO45" s="968"/>
      <c r="CP45" s="968"/>
      <c r="CQ45" s="968"/>
      <c r="CR45" s="968"/>
      <c r="CS45" s="968"/>
      <c r="CT45" s="968"/>
      <c r="CU45" s="968"/>
      <c r="CV45" s="969"/>
      <c r="CW45" s="985">
        <f t="shared" si="17"/>
        <v>0</v>
      </c>
      <c r="CX45" s="968"/>
      <c r="CY45" s="968"/>
      <c r="CZ45" s="968"/>
      <c r="DA45" s="968"/>
      <c r="DB45" s="968"/>
      <c r="DC45" s="968"/>
      <c r="DD45" s="968"/>
      <c r="DE45" s="969"/>
    </row>
    <row r="46" spans="1:109" ht="12" customHeight="1">
      <c r="A46" s="1014" t="s">
        <v>338</v>
      </c>
      <c r="B46" s="985">
        <f t="shared" si="6"/>
        <v>0</v>
      </c>
      <c r="C46" s="999"/>
      <c r="D46" s="968"/>
      <c r="E46" s="968"/>
      <c r="F46" s="968"/>
      <c r="G46" s="968"/>
      <c r="H46" s="968"/>
      <c r="I46" s="968"/>
      <c r="J46" s="969"/>
      <c r="K46" s="985">
        <f t="shared" si="7"/>
        <v>0</v>
      </c>
      <c r="L46" s="968"/>
      <c r="M46" s="968"/>
      <c r="N46" s="968"/>
      <c r="O46" s="968"/>
      <c r="P46" s="968"/>
      <c r="Q46" s="968"/>
      <c r="R46" s="968"/>
      <c r="S46" s="969"/>
      <c r="T46" s="985">
        <f t="shared" si="8"/>
        <v>0</v>
      </c>
      <c r="U46" s="968"/>
      <c r="V46" s="968"/>
      <c r="W46" s="968"/>
      <c r="X46" s="968"/>
      <c r="Y46" s="968"/>
      <c r="Z46" s="968"/>
      <c r="AA46" s="968"/>
      <c r="AB46" s="969"/>
      <c r="AC46" s="985">
        <f t="shared" si="9"/>
        <v>0</v>
      </c>
      <c r="AD46" s="968"/>
      <c r="AE46" s="968"/>
      <c r="AF46" s="968"/>
      <c r="AG46" s="968"/>
      <c r="AH46" s="968"/>
      <c r="AI46" s="968"/>
      <c r="AJ46" s="968"/>
      <c r="AK46" s="969"/>
      <c r="AL46" s="985">
        <f t="shared" si="10"/>
        <v>0</v>
      </c>
      <c r="AM46" s="968"/>
      <c r="AN46" s="968"/>
      <c r="AO46" s="968"/>
      <c r="AP46" s="968"/>
      <c r="AQ46" s="968"/>
      <c r="AR46" s="968"/>
      <c r="AS46" s="968"/>
      <c r="AT46" s="969"/>
      <c r="AU46" s="985">
        <f t="shared" si="11"/>
        <v>0</v>
      </c>
      <c r="AV46" s="968"/>
      <c r="AW46" s="968"/>
      <c r="AX46" s="968"/>
      <c r="AY46" s="968"/>
      <c r="AZ46" s="968"/>
      <c r="BA46" s="968"/>
      <c r="BB46" s="968"/>
      <c r="BC46" s="969"/>
      <c r="BD46" s="985">
        <f t="shared" si="12"/>
        <v>0</v>
      </c>
      <c r="BE46" s="968"/>
      <c r="BF46" s="968"/>
      <c r="BG46" s="968"/>
      <c r="BH46" s="968"/>
      <c r="BI46" s="968"/>
      <c r="BJ46" s="968"/>
      <c r="BK46" s="968"/>
      <c r="BL46" s="969"/>
      <c r="BM46" s="985">
        <f t="shared" si="13"/>
        <v>0</v>
      </c>
      <c r="BN46" s="968"/>
      <c r="BO46" s="968"/>
      <c r="BP46" s="968"/>
      <c r="BQ46" s="968"/>
      <c r="BR46" s="968"/>
      <c r="BS46" s="968"/>
      <c r="BT46" s="968"/>
      <c r="BU46" s="969"/>
      <c r="BV46" s="985">
        <f t="shared" si="14"/>
        <v>0</v>
      </c>
      <c r="BW46" s="968"/>
      <c r="BX46" s="968"/>
      <c r="BY46" s="968"/>
      <c r="BZ46" s="968"/>
      <c r="CA46" s="968"/>
      <c r="CB46" s="968"/>
      <c r="CC46" s="968"/>
      <c r="CD46" s="969"/>
      <c r="CE46" s="985">
        <f t="shared" si="15"/>
        <v>0</v>
      </c>
      <c r="CF46" s="968"/>
      <c r="CG46" s="968"/>
      <c r="CH46" s="968"/>
      <c r="CI46" s="968"/>
      <c r="CJ46" s="968"/>
      <c r="CK46" s="968"/>
      <c r="CL46" s="968"/>
      <c r="CM46" s="969"/>
      <c r="CN46" s="985">
        <f t="shared" si="16"/>
        <v>0</v>
      </c>
      <c r="CO46" s="968"/>
      <c r="CP46" s="968"/>
      <c r="CQ46" s="968"/>
      <c r="CR46" s="968"/>
      <c r="CS46" s="968"/>
      <c r="CT46" s="968"/>
      <c r="CU46" s="968"/>
      <c r="CV46" s="969"/>
      <c r="CW46" s="985">
        <f t="shared" si="17"/>
        <v>0</v>
      </c>
      <c r="CX46" s="968"/>
      <c r="CY46" s="968"/>
      <c r="CZ46" s="968"/>
      <c r="DA46" s="968"/>
      <c r="DB46" s="968"/>
      <c r="DC46" s="968"/>
      <c r="DD46" s="968"/>
      <c r="DE46" s="969"/>
    </row>
    <row r="47" spans="1:109" ht="12" customHeight="1">
      <c r="A47" s="1014" t="s">
        <v>338</v>
      </c>
      <c r="B47" s="985">
        <f t="shared" si="6"/>
        <v>0</v>
      </c>
      <c r="C47" s="999"/>
      <c r="D47" s="968"/>
      <c r="E47" s="968"/>
      <c r="F47" s="968"/>
      <c r="G47" s="968"/>
      <c r="H47" s="968"/>
      <c r="I47" s="968"/>
      <c r="J47" s="969"/>
      <c r="K47" s="985">
        <f t="shared" si="7"/>
        <v>0</v>
      </c>
      <c r="L47" s="968"/>
      <c r="M47" s="968"/>
      <c r="N47" s="968"/>
      <c r="O47" s="968"/>
      <c r="P47" s="968"/>
      <c r="Q47" s="968"/>
      <c r="R47" s="968"/>
      <c r="S47" s="969"/>
      <c r="T47" s="985">
        <f t="shared" si="8"/>
        <v>0</v>
      </c>
      <c r="U47" s="968"/>
      <c r="V47" s="968"/>
      <c r="W47" s="968"/>
      <c r="X47" s="968"/>
      <c r="Y47" s="968"/>
      <c r="Z47" s="968"/>
      <c r="AA47" s="968"/>
      <c r="AB47" s="969"/>
      <c r="AC47" s="985">
        <f t="shared" si="9"/>
        <v>0</v>
      </c>
      <c r="AD47" s="968"/>
      <c r="AE47" s="968"/>
      <c r="AF47" s="968"/>
      <c r="AG47" s="968"/>
      <c r="AH47" s="968"/>
      <c r="AI47" s="968"/>
      <c r="AJ47" s="968"/>
      <c r="AK47" s="969"/>
      <c r="AL47" s="985">
        <f t="shared" si="10"/>
        <v>0</v>
      </c>
      <c r="AM47" s="968"/>
      <c r="AN47" s="968"/>
      <c r="AO47" s="968"/>
      <c r="AP47" s="968"/>
      <c r="AQ47" s="968"/>
      <c r="AR47" s="968"/>
      <c r="AS47" s="968"/>
      <c r="AT47" s="969"/>
      <c r="AU47" s="985">
        <f t="shared" si="11"/>
        <v>0</v>
      </c>
      <c r="AV47" s="968"/>
      <c r="AW47" s="968"/>
      <c r="AX47" s="968"/>
      <c r="AY47" s="968"/>
      <c r="AZ47" s="968"/>
      <c r="BA47" s="968"/>
      <c r="BB47" s="968"/>
      <c r="BC47" s="969"/>
      <c r="BD47" s="985">
        <f t="shared" si="12"/>
        <v>0</v>
      </c>
      <c r="BE47" s="968"/>
      <c r="BF47" s="968"/>
      <c r="BG47" s="968"/>
      <c r="BH47" s="968"/>
      <c r="BI47" s="968"/>
      <c r="BJ47" s="968"/>
      <c r="BK47" s="968"/>
      <c r="BL47" s="969"/>
      <c r="BM47" s="985">
        <f t="shared" si="13"/>
        <v>0</v>
      </c>
      <c r="BN47" s="968"/>
      <c r="BO47" s="968"/>
      <c r="BP47" s="968"/>
      <c r="BQ47" s="968"/>
      <c r="BR47" s="968"/>
      <c r="BS47" s="968"/>
      <c r="BT47" s="968"/>
      <c r="BU47" s="969"/>
      <c r="BV47" s="985">
        <f t="shared" si="14"/>
        <v>0</v>
      </c>
      <c r="BW47" s="968"/>
      <c r="BX47" s="968"/>
      <c r="BY47" s="968"/>
      <c r="BZ47" s="968"/>
      <c r="CA47" s="968"/>
      <c r="CB47" s="968"/>
      <c r="CC47" s="968"/>
      <c r="CD47" s="969"/>
      <c r="CE47" s="985">
        <f t="shared" si="15"/>
        <v>0</v>
      </c>
      <c r="CF47" s="968"/>
      <c r="CG47" s="968"/>
      <c r="CH47" s="968"/>
      <c r="CI47" s="968"/>
      <c r="CJ47" s="968"/>
      <c r="CK47" s="968"/>
      <c r="CL47" s="968"/>
      <c r="CM47" s="969"/>
      <c r="CN47" s="985">
        <f t="shared" si="16"/>
        <v>0</v>
      </c>
      <c r="CO47" s="968"/>
      <c r="CP47" s="968"/>
      <c r="CQ47" s="968"/>
      <c r="CR47" s="968"/>
      <c r="CS47" s="968"/>
      <c r="CT47" s="968"/>
      <c r="CU47" s="968"/>
      <c r="CV47" s="969"/>
      <c r="CW47" s="985">
        <f t="shared" si="17"/>
        <v>0</v>
      </c>
      <c r="CX47" s="968"/>
      <c r="CY47" s="968"/>
      <c r="CZ47" s="968"/>
      <c r="DA47" s="968"/>
      <c r="DB47" s="968"/>
      <c r="DC47" s="968"/>
      <c r="DD47" s="968"/>
      <c r="DE47" s="969"/>
    </row>
    <row r="48" spans="1:109" ht="12" customHeight="1">
      <c r="A48" s="1014" t="s">
        <v>338</v>
      </c>
      <c r="B48" s="985">
        <f t="shared" si="6"/>
        <v>0</v>
      </c>
      <c r="C48" s="999"/>
      <c r="D48" s="968"/>
      <c r="E48" s="968"/>
      <c r="F48" s="968"/>
      <c r="G48" s="968"/>
      <c r="H48" s="968"/>
      <c r="I48" s="968"/>
      <c r="J48" s="969"/>
      <c r="K48" s="985">
        <f t="shared" si="7"/>
        <v>0</v>
      </c>
      <c r="L48" s="968"/>
      <c r="M48" s="968"/>
      <c r="N48" s="968"/>
      <c r="O48" s="968"/>
      <c r="P48" s="968"/>
      <c r="Q48" s="968"/>
      <c r="R48" s="968"/>
      <c r="S48" s="969"/>
      <c r="T48" s="985">
        <f t="shared" si="8"/>
        <v>0</v>
      </c>
      <c r="U48" s="968"/>
      <c r="V48" s="968"/>
      <c r="W48" s="968"/>
      <c r="X48" s="968"/>
      <c r="Y48" s="968"/>
      <c r="Z48" s="968"/>
      <c r="AA48" s="968"/>
      <c r="AB48" s="969"/>
      <c r="AC48" s="985">
        <f t="shared" si="9"/>
        <v>0</v>
      </c>
      <c r="AD48" s="968"/>
      <c r="AE48" s="968"/>
      <c r="AF48" s="968"/>
      <c r="AG48" s="968"/>
      <c r="AH48" s="968"/>
      <c r="AI48" s="968"/>
      <c r="AJ48" s="968"/>
      <c r="AK48" s="969"/>
      <c r="AL48" s="985">
        <f t="shared" si="10"/>
        <v>0</v>
      </c>
      <c r="AM48" s="968"/>
      <c r="AN48" s="968"/>
      <c r="AO48" s="968"/>
      <c r="AP48" s="968"/>
      <c r="AQ48" s="968"/>
      <c r="AR48" s="968"/>
      <c r="AS48" s="968"/>
      <c r="AT48" s="969"/>
      <c r="AU48" s="985">
        <f t="shared" si="11"/>
        <v>0</v>
      </c>
      <c r="AV48" s="968"/>
      <c r="AW48" s="968"/>
      <c r="AX48" s="968"/>
      <c r="AY48" s="968"/>
      <c r="AZ48" s="968"/>
      <c r="BA48" s="968"/>
      <c r="BB48" s="968"/>
      <c r="BC48" s="969"/>
      <c r="BD48" s="985">
        <f t="shared" si="12"/>
        <v>0</v>
      </c>
      <c r="BE48" s="968"/>
      <c r="BF48" s="968"/>
      <c r="BG48" s="968"/>
      <c r="BH48" s="968"/>
      <c r="BI48" s="968"/>
      <c r="BJ48" s="968"/>
      <c r="BK48" s="968"/>
      <c r="BL48" s="969"/>
      <c r="BM48" s="985">
        <f t="shared" si="13"/>
        <v>0</v>
      </c>
      <c r="BN48" s="968"/>
      <c r="BO48" s="968"/>
      <c r="BP48" s="968"/>
      <c r="BQ48" s="968"/>
      <c r="BR48" s="968"/>
      <c r="BS48" s="968"/>
      <c r="BT48" s="968"/>
      <c r="BU48" s="969"/>
      <c r="BV48" s="985">
        <f t="shared" si="14"/>
        <v>0</v>
      </c>
      <c r="BW48" s="968"/>
      <c r="BX48" s="968"/>
      <c r="BY48" s="968"/>
      <c r="BZ48" s="968"/>
      <c r="CA48" s="968"/>
      <c r="CB48" s="968"/>
      <c r="CC48" s="968"/>
      <c r="CD48" s="969"/>
      <c r="CE48" s="985">
        <f t="shared" si="15"/>
        <v>0</v>
      </c>
      <c r="CF48" s="968"/>
      <c r="CG48" s="968"/>
      <c r="CH48" s="968"/>
      <c r="CI48" s="968"/>
      <c r="CJ48" s="968"/>
      <c r="CK48" s="968"/>
      <c r="CL48" s="968"/>
      <c r="CM48" s="969"/>
      <c r="CN48" s="985">
        <f t="shared" si="16"/>
        <v>0</v>
      </c>
      <c r="CO48" s="968"/>
      <c r="CP48" s="968"/>
      <c r="CQ48" s="968"/>
      <c r="CR48" s="968"/>
      <c r="CS48" s="968"/>
      <c r="CT48" s="968"/>
      <c r="CU48" s="968"/>
      <c r="CV48" s="969"/>
      <c r="CW48" s="985">
        <f t="shared" si="17"/>
        <v>0</v>
      </c>
      <c r="CX48" s="968"/>
      <c r="CY48" s="968"/>
      <c r="CZ48" s="968"/>
      <c r="DA48" s="968"/>
      <c r="DB48" s="968"/>
      <c r="DC48" s="968"/>
      <c r="DD48" s="968"/>
      <c r="DE48" s="969"/>
    </row>
    <row r="49" spans="1:109" ht="12" customHeight="1">
      <c r="A49" s="1014" t="s">
        <v>338</v>
      </c>
      <c r="B49" s="985">
        <f t="shared" si="6"/>
        <v>0</v>
      </c>
      <c r="C49" s="999"/>
      <c r="D49" s="968"/>
      <c r="E49" s="968"/>
      <c r="F49" s="968"/>
      <c r="G49" s="968"/>
      <c r="H49" s="968"/>
      <c r="I49" s="968"/>
      <c r="J49" s="969"/>
      <c r="K49" s="985">
        <f t="shared" si="7"/>
        <v>0</v>
      </c>
      <c r="L49" s="968"/>
      <c r="M49" s="968"/>
      <c r="N49" s="968"/>
      <c r="O49" s="968"/>
      <c r="P49" s="968"/>
      <c r="Q49" s="968"/>
      <c r="R49" s="968"/>
      <c r="S49" s="969"/>
      <c r="T49" s="985">
        <f t="shared" si="8"/>
        <v>0</v>
      </c>
      <c r="U49" s="968"/>
      <c r="V49" s="968"/>
      <c r="W49" s="968"/>
      <c r="X49" s="968"/>
      <c r="Y49" s="968"/>
      <c r="Z49" s="968"/>
      <c r="AA49" s="968"/>
      <c r="AB49" s="969"/>
      <c r="AC49" s="985">
        <f t="shared" si="9"/>
        <v>0</v>
      </c>
      <c r="AD49" s="968"/>
      <c r="AE49" s="968"/>
      <c r="AF49" s="968"/>
      <c r="AG49" s="968"/>
      <c r="AH49" s="968"/>
      <c r="AI49" s="968"/>
      <c r="AJ49" s="968"/>
      <c r="AK49" s="969"/>
      <c r="AL49" s="985">
        <f t="shared" si="10"/>
        <v>0</v>
      </c>
      <c r="AM49" s="968"/>
      <c r="AN49" s="968"/>
      <c r="AO49" s="968"/>
      <c r="AP49" s="968"/>
      <c r="AQ49" s="968"/>
      <c r="AR49" s="968"/>
      <c r="AS49" s="968"/>
      <c r="AT49" s="969"/>
      <c r="AU49" s="985">
        <f t="shared" si="11"/>
        <v>0</v>
      </c>
      <c r="AV49" s="968"/>
      <c r="AW49" s="968"/>
      <c r="AX49" s="968"/>
      <c r="AY49" s="968"/>
      <c r="AZ49" s="968"/>
      <c r="BA49" s="968"/>
      <c r="BB49" s="968"/>
      <c r="BC49" s="969"/>
      <c r="BD49" s="985">
        <f t="shared" si="12"/>
        <v>0</v>
      </c>
      <c r="BE49" s="968"/>
      <c r="BF49" s="968"/>
      <c r="BG49" s="968"/>
      <c r="BH49" s="968"/>
      <c r="BI49" s="968"/>
      <c r="BJ49" s="968"/>
      <c r="BK49" s="968"/>
      <c r="BL49" s="969"/>
      <c r="BM49" s="985">
        <f t="shared" si="13"/>
        <v>0</v>
      </c>
      <c r="BN49" s="968"/>
      <c r="BO49" s="968"/>
      <c r="BP49" s="968"/>
      <c r="BQ49" s="968"/>
      <c r="BR49" s="968"/>
      <c r="BS49" s="968"/>
      <c r="BT49" s="968"/>
      <c r="BU49" s="969"/>
      <c r="BV49" s="985">
        <f t="shared" si="14"/>
        <v>0</v>
      </c>
      <c r="BW49" s="968"/>
      <c r="BX49" s="968"/>
      <c r="BY49" s="968"/>
      <c r="BZ49" s="968"/>
      <c r="CA49" s="968"/>
      <c r="CB49" s="968"/>
      <c r="CC49" s="968"/>
      <c r="CD49" s="969"/>
      <c r="CE49" s="985">
        <f t="shared" si="15"/>
        <v>0</v>
      </c>
      <c r="CF49" s="968"/>
      <c r="CG49" s="968"/>
      <c r="CH49" s="968"/>
      <c r="CI49" s="968"/>
      <c r="CJ49" s="968"/>
      <c r="CK49" s="968"/>
      <c r="CL49" s="968"/>
      <c r="CM49" s="969"/>
      <c r="CN49" s="985">
        <f t="shared" si="16"/>
        <v>0</v>
      </c>
      <c r="CO49" s="968"/>
      <c r="CP49" s="968"/>
      <c r="CQ49" s="968"/>
      <c r="CR49" s="968"/>
      <c r="CS49" s="968"/>
      <c r="CT49" s="968"/>
      <c r="CU49" s="968"/>
      <c r="CV49" s="969"/>
      <c r="CW49" s="985">
        <f t="shared" si="17"/>
        <v>0</v>
      </c>
      <c r="CX49" s="968"/>
      <c r="CY49" s="968"/>
      <c r="CZ49" s="968"/>
      <c r="DA49" s="968"/>
      <c r="DB49" s="968"/>
      <c r="DC49" s="968"/>
      <c r="DD49" s="968"/>
      <c r="DE49" s="969"/>
    </row>
    <row r="50" spans="1:109" ht="12" customHeight="1">
      <c r="A50" s="1014" t="s">
        <v>338</v>
      </c>
      <c r="B50" s="985">
        <f t="shared" si="6"/>
        <v>0</v>
      </c>
      <c r="C50" s="999"/>
      <c r="D50" s="968"/>
      <c r="E50" s="968"/>
      <c r="F50" s="968"/>
      <c r="G50" s="968"/>
      <c r="H50" s="968"/>
      <c r="I50" s="968"/>
      <c r="J50" s="969"/>
      <c r="K50" s="985">
        <f t="shared" si="7"/>
        <v>0</v>
      </c>
      <c r="L50" s="968"/>
      <c r="M50" s="968"/>
      <c r="N50" s="968"/>
      <c r="O50" s="968"/>
      <c r="P50" s="968"/>
      <c r="Q50" s="968"/>
      <c r="R50" s="968"/>
      <c r="S50" s="969"/>
      <c r="T50" s="985">
        <f t="shared" si="8"/>
        <v>0</v>
      </c>
      <c r="U50" s="968"/>
      <c r="V50" s="968"/>
      <c r="W50" s="968"/>
      <c r="X50" s="968"/>
      <c r="Y50" s="968"/>
      <c r="Z50" s="968"/>
      <c r="AA50" s="968"/>
      <c r="AB50" s="969"/>
      <c r="AC50" s="985">
        <f t="shared" si="9"/>
        <v>0</v>
      </c>
      <c r="AD50" s="968"/>
      <c r="AE50" s="968"/>
      <c r="AF50" s="968"/>
      <c r="AG50" s="968"/>
      <c r="AH50" s="968"/>
      <c r="AI50" s="968"/>
      <c r="AJ50" s="968"/>
      <c r="AK50" s="969"/>
      <c r="AL50" s="985">
        <f t="shared" si="10"/>
        <v>0</v>
      </c>
      <c r="AM50" s="968"/>
      <c r="AN50" s="968"/>
      <c r="AO50" s="968"/>
      <c r="AP50" s="968"/>
      <c r="AQ50" s="968"/>
      <c r="AR50" s="968"/>
      <c r="AS50" s="968"/>
      <c r="AT50" s="969"/>
      <c r="AU50" s="985">
        <f t="shared" si="11"/>
        <v>0</v>
      </c>
      <c r="AV50" s="968"/>
      <c r="AW50" s="968"/>
      <c r="AX50" s="968"/>
      <c r="AY50" s="968"/>
      <c r="AZ50" s="968"/>
      <c r="BA50" s="968"/>
      <c r="BB50" s="968"/>
      <c r="BC50" s="969"/>
      <c r="BD50" s="985">
        <f t="shared" si="12"/>
        <v>0</v>
      </c>
      <c r="BE50" s="968"/>
      <c r="BF50" s="968"/>
      <c r="BG50" s="968"/>
      <c r="BH50" s="968"/>
      <c r="BI50" s="968"/>
      <c r="BJ50" s="968"/>
      <c r="BK50" s="968"/>
      <c r="BL50" s="969"/>
      <c r="BM50" s="985">
        <f t="shared" si="13"/>
        <v>0</v>
      </c>
      <c r="BN50" s="968"/>
      <c r="BO50" s="968"/>
      <c r="BP50" s="968"/>
      <c r="BQ50" s="968"/>
      <c r="BR50" s="968"/>
      <c r="BS50" s="968"/>
      <c r="BT50" s="968"/>
      <c r="BU50" s="969"/>
      <c r="BV50" s="985">
        <f t="shared" si="14"/>
        <v>0</v>
      </c>
      <c r="BW50" s="968"/>
      <c r="BX50" s="968"/>
      <c r="BY50" s="968"/>
      <c r="BZ50" s="968"/>
      <c r="CA50" s="968"/>
      <c r="CB50" s="968"/>
      <c r="CC50" s="968"/>
      <c r="CD50" s="969"/>
      <c r="CE50" s="985">
        <f t="shared" si="15"/>
        <v>0</v>
      </c>
      <c r="CF50" s="968"/>
      <c r="CG50" s="968"/>
      <c r="CH50" s="968"/>
      <c r="CI50" s="968"/>
      <c r="CJ50" s="968"/>
      <c r="CK50" s="968"/>
      <c r="CL50" s="968"/>
      <c r="CM50" s="969"/>
      <c r="CN50" s="985">
        <f t="shared" si="16"/>
        <v>0</v>
      </c>
      <c r="CO50" s="968"/>
      <c r="CP50" s="968"/>
      <c r="CQ50" s="968"/>
      <c r="CR50" s="968"/>
      <c r="CS50" s="968"/>
      <c r="CT50" s="968"/>
      <c r="CU50" s="968"/>
      <c r="CV50" s="969"/>
      <c r="CW50" s="985">
        <f t="shared" si="17"/>
        <v>0</v>
      </c>
      <c r="CX50" s="968"/>
      <c r="CY50" s="968"/>
      <c r="CZ50" s="968"/>
      <c r="DA50" s="968"/>
      <c r="DB50" s="968"/>
      <c r="DC50" s="968"/>
      <c r="DD50" s="968"/>
      <c r="DE50" s="969"/>
    </row>
    <row r="51" spans="1:109" ht="12" customHeight="1">
      <c r="A51" s="990" t="s">
        <v>75</v>
      </c>
      <c r="B51" s="970">
        <f t="shared" ref="B51:BM51" si="18">SUM(B10:B50)</f>
        <v>0</v>
      </c>
      <c r="C51" s="971">
        <f t="shared" si="18"/>
        <v>0</v>
      </c>
      <c r="D51" s="971">
        <f t="shared" si="18"/>
        <v>0</v>
      </c>
      <c r="E51" s="971">
        <f t="shared" si="18"/>
        <v>0</v>
      </c>
      <c r="F51" s="971">
        <f t="shared" si="18"/>
        <v>0</v>
      </c>
      <c r="G51" s="971">
        <f t="shared" si="18"/>
        <v>0</v>
      </c>
      <c r="H51" s="971">
        <f t="shared" si="18"/>
        <v>0</v>
      </c>
      <c r="I51" s="971">
        <f t="shared" si="18"/>
        <v>0</v>
      </c>
      <c r="J51" s="972">
        <f t="shared" si="18"/>
        <v>0</v>
      </c>
      <c r="K51" s="970">
        <f t="shared" si="18"/>
        <v>0</v>
      </c>
      <c r="L51" s="971">
        <f t="shared" si="18"/>
        <v>0</v>
      </c>
      <c r="M51" s="971">
        <f t="shared" si="18"/>
        <v>0</v>
      </c>
      <c r="N51" s="971">
        <f t="shared" si="18"/>
        <v>0</v>
      </c>
      <c r="O51" s="971">
        <f t="shared" si="18"/>
        <v>0</v>
      </c>
      <c r="P51" s="971">
        <f t="shared" si="18"/>
        <v>0</v>
      </c>
      <c r="Q51" s="971">
        <f t="shared" si="18"/>
        <v>0</v>
      </c>
      <c r="R51" s="971">
        <f t="shared" si="18"/>
        <v>0</v>
      </c>
      <c r="S51" s="972">
        <f t="shared" si="18"/>
        <v>0</v>
      </c>
      <c r="T51" s="970">
        <f t="shared" si="18"/>
        <v>0</v>
      </c>
      <c r="U51" s="971">
        <f t="shared" si="18"/>
        <v>0</v>
      </c>
      <c r="V51" s="971">
        <f t="shared" si="18"/>
        <v>0</v>
      </c>
      <c r="W51" s="971">
        <f t="shared" si="18"/>
        <v>0</v>
      </c>
      <c r="X51" s="971">
        <f t="shared" si="18"/>
        <v>0</v>
      </c>
      <c r="Y51" s="971">
        <f t="shared" si="18"/>
        <v>0</v>
      </c>
      <c r="Z51" s="971">
        <f t="shared" si="18"/>
        <v>0</v>
      </c>
      <c r="AA51" s="971">
        <f t="shared" si="18"/>
        <v>0</v>
      </c>
      <c r="AB51" s="972">
        <f t="shared" si="18"/>
        <v>0</v>
      </c>
      <c r="AC51" s="970">
        <f t="shared" si="18"/>
        <v>0</v>
      </c>
      <c r="AD51" s="971">
        <f t="shared" si="18"/>
        <v>0</v>
      </c>
      <c r="AE51" s="971">
        <f t="shared" si="18"/>
        <v>0</v>
      </c>
      <c r="AF51" s="971">
        <f t="shared" si="18"/>
        <v>0</v>
      </c>
      <c r="AG51" s="971">
        <f t="shared" si="18"/>
        <v>0</v>
      </c>
      <c r="AH51" s="971">
        <f t="shared" si="18"/>
        <v>0</v>
      </c>
      <c r="AI51" s="971">
        <f t="shared" si="18"/>
        <v>0</v>
      </c>
      <c r="AJ51" s="971">
        <f t="shared" si="18"/>
        <v>0</v>
      </c>
      <c r="AK51" s="972">
        <f t="shared" si="18"/>
        <v>0</v>
      </c>
      <c r="AL51" s="970">
        <f t="shared" si="18"/>
        <v>0</v>
      </c>
      <c r="AM51" s="971">
        <f t="shared" si="18"/>
        <v>0</v>
      </c>
      <c r="AN51" s="971">
        <f t="shared" si="18"/>
        <v>0</v>
      </c>
      <c r="AO51" s="971">
        <f t="shared" si="18"/>
        <v>0</v>
      </c>
      <c r="AP51" s="971">
        <f t="shared" si="18"/>
        <v>0</v>
      </c>
      <c r="AQ51" s="971">
        <f t="shared" si="18"/>
        <v>0</v>
      </c>
      <c r="AR51" s="971">
        <f t="shared" si="18"/>
        <v>0</v>
      </c>
      <c r="AS51" s="971">
        <f t="shared" si="18"/>
        <v>0</v>
      </c>
      <c r="AT51" s="972">
        <f t="shared" si="18"/>
        <v>0</v>
      </c>
      <c r="AU51" s="970">
        <f t="shared" si="18"/>
        <v>0</v>
      </c>
      <c r="AV51" s="971">
        <f t="shared" si="18"/>
        <v>0</v>
      </c>
      <c r="AW51" s="971">
        <f t="shared" si="18"/>
        <v>0</v>
      </c>
      <c r="AX51" s="971">
        <f t="shared" si="18"/>
        <v>0</v>
      </c>
      <c r="AY51" s="971">
        <f t="shared" si="18"/>
        <v>0</v>
      </c>
      <c r="AZ51" s="971">
        <f t="shared" si="18"/>
        <v>0</v>
      </c>
      <c r="BA51" s="971">
        <f t="shared" si="18"/>
        <v>0</v>
      </c>
      <c r="BB51" s="971">
        <f t="shared" si="18"/>
        <v>0</v>
      </c>
      <c r="BC51" s="972">
        <f t="shared" si="18"/>
        <v>0</v>
      </c>
      <c r="BD51" s="970">
        <f t="shared" si="18"/>
        <v>0</v>
      </c>
      <c r="BE51" s="971">
        <f t="shared" si="18"/>
        <v>0</v>
      </c>
      <c r="BF51" s="971">
        <f t="shared" si="18"/>
        <v>0</v>
      </c>
      <c r="BG51" s="971">
        <f t="shared" si="18"/>
        <v>0</v>
      </c>
      <c r="BH51" s="971">
        <f t="shared" si="18"/>
        <v>0</v>
      </c>
      <c r="BI51" s="971">
        <f t="shared" si="18"/>
        <v>0</v>
      </c>
      <c r="BJ51" s="971">
        <f t="shared" si="18"/>
        <v>0</v>
      </c>
      <c r="BK51" s="971">
        <f t="shared" si="18"/>
        <v>0</v>
      </c>
      <c r="BL51" s="972">
        <f t="shared" si="18"/>
        <v>0</v>
      </c>
      <c r="BM51" s="970">
        <f t="shared" si="18"/>
        <v>0</v>
      </c>
      <c r="BN51" s="971">
        <f t="shared" ref="BN51:DE51" si="19">SUM(BN10:BN50)</f>
        <v>0</v>
      </c>
      <c r="BO51" s="971">
        <f t="shared" si="19"/>
        <v>0</v>
      </c>
      <c r="BP51" s="971">
        <f t="shared" si="19"/>
        <v>0</v>
      </c>
      <c r="BQ51" s="971">
        <f t="shared" si="19"/>
        <v>0</v>
      </c>
      <c r="BR51" s="971">
        <f t="shared" si="19"/>
        <v>0</v>
      </c>
      <c r="BS51" s="971">
        <f t="shared" si="19"/>
        <v>0</v>
      </c>
      <c r="BT51" s="971">
        <f t="shared" si="19"/>
        <v>0</v>
      </c>
      <c r="BU51" s="972">
        <f t="shared" si="19"/>
        <v>0</v>
      </c>
      <c r="BV51" s="970">
        <f t="shared" si="19"/>
        <v>0</v>
      </c>
      <c r="BW51" s="971">
        <f t="shared" si="19"/>
        <v>0</v>
      </c>
      <c r="BX51" s="971">
        <f t="shared" si="19"/>
        <v>0</v>
      </c>
      <c r="BY51" s="971">
        <f t="shared" si="19"/>
        <v>0</v>
      </c>
      <c r="BZ51" s="971">
        <f t="shared" si="19"/>
        <v>0</v>
      </c>
      <c r="CA51" s="971">
        <f t="shared" si="19"/>
        <v>0</v>
      </c>
      <c r="CB51" s="971">
        <f t="shared" si="19"/>
        <v>0</v>
      </c>
      <c r="CC51" s="971">
        <f t="shared" si="19"/>
        <v>0</v>
      </c>
      <c r="CD51" s="972">
        <f t="shared" si="19"/>
        <v>0</v>
      </c>
      <c r="CE51" s="970">
        <f t="shared" si="19"/>
        <v>0</v>
      </c>
      <c r="CF51" s="971">
        <f t="shared" si="19"/>
        <v>0</v>
      </c>
      <c r="CG51" s="971">
        <f t="shared" si="19"/>
        <v>0</v>
      </c>
      <c r="CH51" s="971">
        <f t="shared" si="19"/>
        <v>0</v>
      </c>
      <c r="CI51" s="971">
        <f t="shared" si="19"/>
        <v>0</v>
      </c>
      <c r="CJ51" s="971">
        <f t="shared" si="19"/>
        <v>0</v>
      </c>
      <c r="CK51" s="971">
        <f t="shared" si="19"/>
        <v>0</v>
      </c>
      <c r="CL51" s="971">
        <f t="shared" si="19"/>
        <v>0</v>
      </c>
      <c r="CM51" s="972">
        <f t="shared" si="19"/>
        <v>0</v>
      </c>
      <c r="CN51" s="970">
        <f t="shared" si="19"/>
        <v>0</v>
      </c>
      <c r="CO51" s="971">
        <f t="shared" si="19"/>
        <v>0</v>
      </c>
      <c r="CP51" s="971">
        <f t="shared" si="19"/>
        <v>0</v>
      </c>
      <c r="CQ51" s="971">
        <f t="shared" si="19"/>
        <v>0</v>
      </c>
      <c r="CR51" s="971">
        <f t="shared" si="19"/>
        <v>0</v>
      </c>
      <c r="CS51" s="971">
        <f t="shared" si="19"/>
        <v>0</v>
      </c>
      <c r="CT51" s="971">
        <f t="shared" si="19"/>
        <v>0</v>
      </c>
      <c r="CU51" s="971">
        <f t="shared" si="19"/>
        <v>0</v>
      </c>
      <c r="CV51" s="972">
        <f t="shared" si="19"/>
        <v>0</v>
      </c>
      <c r="CW51" s="970">
        <f t="shared" si="19"/>
        <v>0</v>
      </c>
      <c r="CX51" s="971">
        <f t="shared" si="19"/>
        <v>0</v>
      </c>
      <c r="CY51" s="971">
        <f t="shared" si="19"/>
        <v>0</v>
      </c>
      <c r="CZ51" s="971">
        <f t="shared" si="19"/>
        <v>0</v>
      </c>
      <c r="DA51" s="971">
        <f t="shared" si="19"/>
        <v>0</v>
      </c>
      <c r="DB51" s="971">
        <f t="shared" si="19"/>
        <v>0</v>
      </c>
      <c r="DC51" s="971">
        <f t="shared" si="19"/>
        <v>0</v>
      </c>
      <c r="DD51" s="971">
        <f t="shared" si="19"/>
        <v>0</v>
      </c>
      <c r="DE51" s="972">
        <f t="shared" si="19"/>
        <v>0</v>
      </c>
    </row>
    <row r="52" spans="1:109" ht="12" customHeight="1">
      <c r="A52" s="992" t="s">
        <v>339</v>
      </c>
      <c r="B52" s="985">
        <f t="shared" ref="B52:B53" si="20">IF(J$65&lt;&gt;0,J52,IF(I$65&lt;&gt;0,I52,IF(H$65&lt;&gt;0,H52,IF(G$65&lt;&gt;0,G52,IF(F$65&lt;&gt;0,F52,IF(E$65&lt;&gt;0,E52,IF(D$65&lt;&gt;0,D52,IF(C$65&lt;&gt;0,C52,0))))))))</f>
        <v>0</v>
      </c>
      <c r="C52" s="999"/>
      <c r="D52" s="968"/>
      <c r="E52" s="968"/>
      <c r="F52" s="968"/>
      <c r="G52" s="968"/>
      <c r="H52" s="968"/>
      <c r="I52" s="968"/>
      <c r="J52" s="969"/>
      <c r="K52" s="985">
        <f t="shared" ref="K52:K53" si="21">IF(S$65&lt;&gt;0,S52,IF(R$65&lt;&gt;0,R52,IF(Q$65&lt;&gt;0,Q52,IF(P$65&lt;&gt;0,P52,IF(O$65&lt;&gt;0,O52,IF(N$65&lt;&gt;0,N52,IF(M$65&lt;&gt;0,M52,IF(L$65&lt;&gt;0,L52,0))))))))</f>
        <v>0</v>
      </c>
      <c r="L52" s="968"/>
      <c r="M52" s="968"/>
      <c r="N52" s="968"/>
      <c r="O52" s="968"/>
      <c r="P52" s="968"/>
      <c r="Q52" s="968"/>
      <c r="R52" s="968"/>
      <c r="S52" s="969"/>
      <c r="T52" s="985">
        <f t="shared" ref="T52:T53" si="22">IF(AB$65&lt;&gt;0,AB52,IF(AA$65&lt;&gt;0,AA52,IF(Z$65&lt;&gt;0,Z52,IF(Y$65&lt;&gt;0,Y52,IF(X$65&lt;&gt;0,X52,IF(W$65&lt;&gt;0,W52,IF(V$65&lt;&gt;0,V52,IF(U$65&lt;&gt;0,U52,0))))))))</f>
        <v>0</v>
      </c>
      <c r="U52" s="968"/>
      <c r="V52" s="968"/>
      <c r="W52" s="968"/>
      <c r="X52" s="968"/>
      <c r="Y52" s="968"/>
      <c r="Z52" s="968"/>
      <c r="AA52" s="968"/>
      <c r="AB52" s="969"/>
      <c r="AC52" s="985">
        <f t="shared" ref="AC52:AC53" si="23">IF(AK$65&lt;&gt;0,AK52,IF(AJ$65&lt;&gt;0,AJ52,IF(AI$65&lt;&gt;0,AI52,IF(AH$65&lt;&gt;0,AH52,IF(AG$65&lt;&gt;0,AG52,IF(AF$65&lt;&gt;0,AF52,IF(AE$65&lt;&gt;0,AE52,IF(AD$65&lt;&gt;0,AD52,0))))))))</f>
        <v>0</v>
      </c>
      <c r="AD52" s="968"/>
      <c r="AE52" s="968"/>
      <c r="AF52" s="968"/>
      <c r="AG52" s="968"/>
      <c r="AH52" s="968"/>
      <c r="AI52" s="968"/>
      <c r="AJ52" s="968"/>
      <c r="AK52" s="969"/>
      <c r="AL52" s="985">
        <f t="shared" ref="AL52:AL53" si="24">IF(AT$65&lt;&gt;0,AT52,IF(AS$65&lt;&gt;0,AS52,IF(AR$65&lt;&gt;0,AR52,IF(AQ$65&lt;&gt;0,AQ52,IF(AP$65&lt;&gt;0,AP52,IF(AO$65&lt;&gt;0,AO52,IF(AN$65&lt;&gt;0,AN52,IF(AM$65&lt;&gt;0,AM52,0))))))))</f>
        <v>0</v>
      </c>
      <c r="AM52" s="968"/>
      <c r="AN52" s="968"/>
      <c r="AO52" s="968"/>
      <c r="AP52" s="968"/>
      <c r="AQ52" s="968"/>
      <c r="AR52" s="968"/>
      <c r="AS52" s="968"/>
      <c r="AT52" s="969"/>
      <c r="AU52" s="985">
        <f t="shared" ref="AU52:AU53" si="25">IF(BC$65&lt;&gt;0,BC52,IF(BB$65&lt;&gt;0,BB52,IF(BA$65&lt;&gt;0,BA52,IF(AZ$65&lt;&gt;0,AZ52,IF(AY$65&lt;&gt;0,AY52,IF(AX$65&lt;&gt;0,AX52,IF(AW$65&lt;&gt;0,AW52,IF(AV$65&lt;&gt;0,AV52,0))))))))</f>
        <v>0</v>
      </c>
      <c r="AV52" s="968"/>
      <c r="AW52" s="968"/>
      <c r="AX52" s="968"/>
      <c r="AY52" s="968"/>
      <c r="AZ52" s="968"/>
      <c r="BA52" s="968"/>
      <c r="BB52" s="968"/>
      <c r="BC52" s="969"/>
      <c r="BD52" s="985">
        <f t="shared" ref="BD52:BD53" si="26">IF(BL$65&lt;&gt;0,BL52,IF(BK$65&lt;&gt;0,BK52,IF(BJ$65&lt;&gt;0,BJ52,IF(BI$65&lt;&gt;0,BI52,IF(BH$65&lt;&gt;0,BH52,IF(BG$65&lt;&gt;0,BG52,IF(BF$65&lt;&gt;0,BF52,IF(BE$65&lt;&gt;0,BE52,0))))))))</f>
        <v>0</v>
      </c>
      <c r="BE52" s="968"/>
      <c r="BF52" s="968"/>
      <c r="BG52" s="968"/>
      <c r="BH52" s="968"/>
      <c r="BI52" s="968"/>
      <c r="BJ52" s="968"/>
      <c r="BK52" s="968"/>
      <c r="BL52" s="969"/>
      <c r="BM52" s="985">
        <f t="shared" ref="BM52:BM53" si="27">IF(BU$65&lt;&gt;0,BU52,IF(BT$65&lt;&gt;0,BT52,IF(BS$65&lt;&gt;0,BS52,IF(BR$65&lt;&gt;0,BR52,IF(BQ$65&lt;&gt;0,BQ52,IF(BP$65&lt;&gt;0,BP52,IF(BO$65&lt;&gt;0,BO52,IF(BN$65&lt;&gt;0,BN52,0))))))))</f>
        <v>0</v>
      </c>
      <c r="BN52" s="968"/>
      <c r="BO52" s="968"/>
      <c r="BP52" s="968"/>
      <c r="BQ52" s="968"/>
      <c r="BR52" s="968"/>
      <c r="BS52" s="968"/>
      <c r="BT52" s="968"/>
      <c r="BU52" s="969"/>
      <c r="BV52" s="985">
        <f t="shared" ref="BV52:BV53" si="28">IF(CD$65&lt;&gt;0,CD52,IF(CC$65&lt;&gt;0,CC52,IF(CB$65&lt;&gt;0,CB52,IF(CA$65&lt;&gt;0,CA52,IF(BZ$65&lt;&gt;0,BZ52,IF(BY$65&lt;&gt;0,BY52,IF(BX$65&lt;&gt;0,BX52,IF(BW$65&lt;&gt;0,BW52,0))))))))</f>
        <v>0</v>
      </c>
      <c r="BW52" s="968"/>
      <c r="BX52" s="968"/>
      <c r="BY52" s="968"/>
      <c r="BZ52" s="968"/>
      <c r="CA52" s="968"/>
      <c r="CB52" s="968"/>
      <c r="CC52" s="968"/>
      <c r="CD52" s="969"/>
      <c r="CE52" s="985">
        <f t="shared" ref="CE52:CE53" si="29">IF(CM$65&lt;&gt;0,CM52,IF(CL$65&lt;&gt;0,CL52,IF(CK$65&lt;&gt;0,CK52,IF(CJ$65&lt;&gt;0,CJ52,IF(CI$65&lt;&gt;0,CI52,IF(CH$65&lt;&gt;0,CH52,IF(CG$65&lt;&gt;0,CG52,IF(CF$65&lt;&gt;0,CF52,0))))))))</f>
        <v>0</v>
      </c>
      <c r="CF52" s="968"/>
      <c r="CG52" s="968"/>
      <c r="CH52" s="968"/>
      <c r="CI52" s="968"/>
      <c r="CJ52" s="968"/>
      <c r="CK52" s="968"/>
      <c r="CL52" s="968"/>
      <c r="CM52" s="969"/>
      <c r="CN52" s="985">
        <f t="shared" ref="CN52:CN53" si="30">IF(CV$65&lt;&gt;0,CV52,IF(CU$65&lt;&gt;0,CU52,IF(CT$65&lt;&gt;0,CT52,IF(CS$65&lt;&gt;0,CS52,IF(CR$65&lt;&gt;0,CR52,IF(CQ$65&lt;&gt;0,CQ52,IF(CP$65&lt;&gt;0,CP52,IF(CO$65&lt;&gt;0,CO52,0))))))))</f>
        <v>0</v>
      </c>
      <c r="CO52" s="968"/>
      <c r="CP52" s="968"/>
      <c r="CQ52" s="968"/>
      <c r="CR52" s="968"/>
      <c r="CS52" s="968"/>
      <c r="CT52" s="968"/>
      <c r="CU52" s="968"/>
      <c r="CV52" s="969"/>
      <c r="CW52" s="985">
        <f t="shared" ref="CW52:CW53" si="31">IF(DE$65&lt;&gt;0,DE52,IF(DD$65&lt;&gt;0,DD52,IF(DC$65&lt;&gt;0,DC52,IF(DB$65&lt;&gt;0,DB52,IF(DA$65&lt;&gt;0,DA52,IF(CZ$65&lt;&gt;0,CZ52,IF(CY$65&lt;&gt;0,CY52,IF(CX$65&lt;&gt;0,CX52,0))))))))</f>
        <v>0</v>
      </c>
      <c r="CX52" s="968"/>
      <c r="CY52" s="968"/>
      <c r="CZ52" s="968"/>
      <c r="DA52" s="968"/>
      <c r="DB52" s="968"/>
      <c r="DC52" s="968"/>
      <c r="DD52" s="968"/>
      <c r="DE52" s="969"/>
    </row>
    <row r="53" spans="1:109" ht="12" customHeight="1">
      <c r="A53" s="992" t="s">
        <v>340</v>
      </c>
      <c r="B53" s="985">
        <f t="shared" si="20"/>
        <v>0</v>
      </c>
      <c r="C53" s="999"/>
      <c r="D53" s="968"/>
      <c r="E53" s="968"/>
      <c r="F53" s="968"/>
      <c r="G53" s="968"/>
      <c r="H53" s="968"/>
      <c r="I53" s="968"/>
      <c r="J53" s="969"/>
      <c r="K53" s="985">
        <f t="shared" si="21"/>
        <v>0</v>
      </c>
      <c r="L53" s="968"/>
      <c r="M53" s="968"/>
      <c r="N53" s="968"/>
      <c r="O53" s="968"/>
      <c r="P53" s="968"/>
      <c r="Q53" s="968"/>
      <c r="R53" s="968"/>
      <c r="S53" s="969"/>
      <c r="T53" s="985">
        <f t="shared" si="22"/>
        <v>0</v>
      </c>
      <c r="U53" s="968"/>
      <c r="V53" s="968"/>
      <c r="W53" s="968"/>
      <c r="X53" s="968"/>
      <c r="Y53" s="968"/>
      <c r="Z53" s="968"/>
      <c r="AA53" s="968"/>
      <c r="AB53" s="969"/>
      <c r="AC53" s="985">
        <f t="shared" si="23"/>
        <v>0</v>
      </c>
      <c r="AD53" s="968"/>
      <c r="AE53" s="968"/>
      <c r="AF53" s="968"/>
      <c r="AG53" s="968"/>
      <c r="AH53" s="968"/>
      <c r="AI53" s="968"/>
      <c r="AJ53" s="968"/>
      <c r="AK53" s="969"/>
      <c r="AL53" s="985">
        <f t="shared" si="24"/>
        <v>0</v>
      </c>
      <c r="AM53" s="968"/>
      <c r="AN53" s="968"/>
      <c r="AO53" s="968"/>
      <c r="AP53" s="968"/>
      <c r="AQ53" s="968"/>
      <c r="AR53" s="968"/>
      <c r="AS53" s="968"/>
      <c r="AT53" s="969"/>
      <c r="AU53" s="985">
        <f t="shared" si="25"/>
        <v>0</v>
      </c>
      <c r="AV53" s="968"/>
      <c r="AW53" s="968"/>
      <c r="AX53" s="968"/>
      <c r="AY53" s="968"/>
      <c r="AZ53" s="968"/>
      <c r="BA53" s="968"/>
      <c r="BB53" s="968"/>
      <c r="BC53" s="969"/>
      <c r="BD53" s="985">
        <f t="shared" si="26"/>
        <v>0</v>
      </c>
      <c r="BE53" s="968"/>
      <c r="BF53" s="968"/>
      <c r="BG53" s="968"/>
      <c r="BH53" s="968"/>
      <c r="BI53" s="968"/>
      <c r="BJ53" s="968"/>
      <c r="BK53" s="968"/>
      <c r="BL53" s="969"/>
      <c r="BM53" s="985">
        <f t="shared" si="27"/>
        <v>0</v>
      </c>
      <c r="BN53" s="968"/>
      <c r="BO53" s="968"/>
      <c r="BP53" s="968"/>
      <c r="BQ53" s="968"/>
      <c r="BR53" s="968"/>
      <c r="BS53" s="968"/>
      <c r="BT53" s="968"/>
      <c r="BU53" s="969"/>
      <c r="BV53" s="985">
        <f t="shared" si="28"/>
        <v>0</v>
      </c>
      <c r="BW53" s="968"/>
      <c r="BX53" s="968"/>
      <c r="BY53" s="968"/>
      <c r="BZ53" s="968"/>
      <c r="CA53" s="968"/>
      <c r="CB53" s="968"/>
      <c r="CC53" s="968"/>
      <c r="CD53" s="969"/>
      <c r="CE53" s="985">
        <f t="shared" si="29"/>
        <v>0</v>
      </c>
      <c r="CF53" s="968"/>
      <c r="CG53" s="968"/>
      <c r="CH53" s="968"/>
      <c r="CI53" s="968"/>
      <c r="CJ53" s="968"/>
      <c r="CK53" s="968"/>
      <c r="CL53" s="968"/>
      <c r="CM53" s="969"/>
      <c r="CN53" s="985">
        <f t="shared" si="30"/>
        <v>0</v>
      </c>
      <c r="CO53" s="968"/>
      <c r="CP53" s="968"/>
      <c r="CQ53" s="968"/>
      <c r="CR53" s="968"/>
      <c r="CS53" s="968"/>
      <c r="CT53" s="968"/>
      <c r="CU53" s="968"/>
      <c r="CV53" s="969"/>
      <c r="CW53" s="985">
        <f t="shared" si="31"/>
        <v>0</v>
      </c>
      <c r="CX53" s="968"/>
      <c r="CY53" s="968"/>
      <c r="CZ53" s="968"/>
      <c r="DA53" s="968"/>
      <c r="DB53" s="968"/>
      <c r="DC53" s="968"/>
      <c r="DD53" s="968"/>
      <c r="DE53" s="969"/>
    </row>
    <row r="54" spans="1:109" ht="12" customHeight="1">
      <c r="A54" s="990" t="s">
        <v>76</v>
      </c>
      <c r="B54" s="970">
        <f>+B51+B52+B53</f>
        <v>0</v>
      </c>
      <c r="C54" s="971">
        <f t="shared" ref="C54:BN54" si="32">+C51+C52+C53</f>
        <v>0</v>
      </c>
      <c r="D54" s="971">
        <f t="shared" si="32"/>
        <v>0</v>
      </c>
      <c r="E54" s="971">
        <f t="shared" si="32"/>
        <v>0</v>
      </c>
      <c r="F54" s="971">
        <f t="shared" si="32"/>
        <v>0</v>
      </c>
      <c r="G54" s="971">
        <f t="shared" si="32"/>
        <v>0</v>
      </c>
      <c r="H54" s="971">
        <f t="shared" si="32"/>
        <v>0</v>
      </c>
      <c r="I54" s="971">
        <f t="shared" si="32"/>
        <v>0</v>
      </c>
      <c r="J54" s="972">
        <f t="shared" si="32"/>
        <v>0</v>
      </c>
      <c r="K54" s="970">
        <f t="shared" si="32"/>
        <v>0</v>
      </c>
      <c r="L54" s="971">
        <f t="shared" si="32"/>
        <v>0</v>
      </c>
      <c r="M54" s="971">
        <f t="shared" si="32"/>
        <v>0</v>
      </c>
      <c r="N54" s="971">
        <f t="shared" si="32"/>
        <v>0</v>
      </c>
      <c r="O54" s="971">
        <f t="shared" si="32"/>
        <v>0</v>
      </c>
      <c r="P54" s="971">
        <f t="shared" si="32"/>
        <v>0</v>
      </c>
      <c r="Q54" s="971">
        <f t="shared" si="32"/>
        <v>0</v>
      </c>
      <c r="R54" s="971">
        <f t="shared" si="32"/>
        <v>0</v>
      </c>
      <c r="S54" s="972">
        <f t="shared" si="32"/>
        <v>0</v>
      </c>
      <c r="T54" s="970">
        <f t="shared" si="32"/>
        <v>0</v>
      </c>
      <c r="U54" s="971">
        <f t="shared" si="32"/>
        <v>0</v>
      </c>
      <c r="V54" s="971">
        <f t="shared" si="32"/>
        <v>0</v>
      </c>
      <c r="W54" s="971">
        <f>+W51+W52+W53</f>
        <v>0</v>
      </c>
      <c r="X54" s="971">
        <f t="shared" si="32"/>
        <v>0</v>
      </c>
      <c r="Y54" s="971">
        <f t="shared" si="32"/>
        <v>0</v>
      </c>
      <c r="Z54" s="971">
        <f t="shared" si="32"/>
        <v>0</v>
      </c>
      <c r="AA54" s="971">
        <f t="shared" si="32"/>
        <v>0</v>
      </c>
      <c r="AB54" s="972">
        <f t="shared" si="32"/>
        <v>0</v>
      </c>
      <c r="AC54" s="970">
        <f t="shared" si="32"/>
        <v>0</v>
      </c>
      <c r="AD54" s="971">
        <f t="shared" si="32"/>
        <v>0</v>
      </c>
      <c r="AE54" s="971">
        <f t="shared" si="32"/>
        <v>0</v>
      </c>
      <c r="AF54" s="971">
        <f t="shared" si="32"/>
        <v>0</v>
      </c>
      <c r="AG54" s="971">
        <f t="shared" si="32"/>
        <v>0</v>
      </c>
      <c r="AH54" s="971">
        <f t="shared" si="32"/>
        <v>0</v>
      </c>
      <c r="AI54" s="971">
        <f t="shared" si="32"/>
        <v>0</v>
      </c>
      <c r="AJ54" s="971">
        <f t="shared" si="32"/>
        <v>0</v>
      </c>
      <c r="AK54" s="972">
        <f t="shared" si="32"/>
        <v>0</v>
      </c>
      <c r="AL54" s="970">
        <f t="shared" si="32"/>
        <v>0</v>
      </c>
      <c r="AM54" s="971">
        <f t="shared" si="32"/>
        <v>0</v>
      </c>
      <c r="AN54" s="971">
        <f t="shared" si="32"/>
        <v>0</v>
      </c>
      <c r="AO54" s="971">
        <f t="shared" si="32"/>
        <v>0</v>
      </c>
      <c r="AP54" s="971">
        <f t="shared" si="32"/>
        <v>0</v>
      </c>
      <c r="AQ54" s="971">
        <f t="shared" si="32"/>
        <v>0</v>
      </c>
      <c r="AR54" s="971">
        <f t="shared" si="32"/>
        <v>0</v>
      </c>
      <c r="AS54" s="971">
        <f t="shared" si="32"/>
        <v>0</v>
      </c>
      <c r="AT54" s="972">
        <f t="shared" si="32"/>
        <v>0</v>
      </c>
      <c r="AU54" s="970">
        <f t="shared" si="32"/>
        <v>0</v>
      </c>
      <c r="AV54" s="971">
        <f t="shared" si="32"/>
        <v>0</v>
      </c>
      <c r="AW54" s="971">
        <f t="shared" si="32"/>
        <v>0</v>
      </c>
      <c r="AX54" s="971">
        <f t="shared" si="32"/>
        <v>0</v>
      </c>
      <c r="AY54" s="971">
        <f t="shared" si="32"/>
        <v>0</v>
      </c>
      <c r="AZ54" s="971">
        <f t="shared" si="32"/>
        <v>0</v>
      </c>
      <c r="BA54" s="971">
        <f t="shared" si="32"/>
        <v>0</v>
      </c>
      <c r="BB54" s="971">
        <f t="shared" si="32"/>
        <v>0</v>
      </c>
      <c r="BC54" s="972">
        <f t="shared" si="32"/>
        <v>0</v>
      </c>
      <c r="BD54" s="970">
        <f t="shared" si="32"/>
        <v>0</v>
      </c>
      <c r="BE54" s="971">
        <f t="shared" si="32"/>
        <v>0</v>
      </c>
      <c r="BF54" s="971">
        <f t="shared" si="32"/>
        <v>0</v>
      </c>
      <c r="BG54" s="971">
        <f t="shared" si="32"/>
        <v>0</v>
      </c>
      <c r="BH54" s="971">
        <f t="shared" si="32"/>
        <v>0</v>
      </c>
      <c r="BI54" s="971">
        <f t="shared" si="32"/>
        <v>0</v>
      </c>
      <c r="BJ54" s="971">
        <f t="shared" si="32"/>
        <v>0</v>
      </c>
      <c r="BK54" s="971">
        <f t="shared" si="32"/>
        <v>0</v>
      </c>
      <c r="BL54" s="972">
        <f t="shared" si="32"/>
        <v>0</v>
      </c>
      <c r="BM54" s="970">
        <f t="shared" si="32"/>
        <v>0</v>
      </c>
      <c r="BN54" s="971">
        <f t="shared" si="32"/>
        <v>0</v>
      </c>
      <c r="BO54" s="971">
        <f t="shared" ref="BO54:DE54" si="33">+BO51+BO52+BO53</f>
        <v>0</v>
      </c>
      <c r="BP54" s="971">
        <f t="shared" si="33"/>
        <v>0</v>
      </c>
      <c r="BQ54" s="971">
        <f t="shared" si="33"/>
        <v>0</v>
      </c>
      <c r="BR54" s="971">
        <f t="shared" si="33"/>
        <v>0</v>
      </c>
      <c r="BS54" s="971">
        <f t="shared" si="33"/>
        <v>0</v>
      </c>
      <c r="BT54" s="971">
        <f t="shared" si="33"/>
        <v>0</v>
      </c>
      <c r="BU54" s="972">
        <f t="shared" si="33"/>
        <v>0</v>
      </c>
      <c r="BV54" s="970">
        <f t="shared" si="33"/>
        <v>0</v>
      </c>
      <c r="BW54" s="971">
        <f t="shared" si="33"/>
        <v>0</v>
      </c>
      <c r="BX54" s="971">
        <f t="shared" si="33"/>
        <v>0</v>
      </c>
      <c r="BY54" s="971">
        <f t="shared" si="33"/>
        <v>0</v>
      </c>
      <c r="BZ54" s="971">
        <f t="shared" si="33"/>
        <v>0</v>
      </c>
      <c r="CA54" s="971">
        <f t="shared" si="33"/>
        <v>0</v>
      </c>
      <c r="CB54" s="971">
        <f t="shared" si="33"/>
        <v>0</v>
      </c>
      <c r="CC54" s="971">
        <f t="shared" si="33"/>
        <v>0</v>
      </c>
      <c r="CD54" s="972">
        <f t="shared" si="33"/>
        <v>0</v>
      </c>
      <c r="CE54" s="970">
        <f t="shared" si="33"/>
        <v>0</v>
      </c>
      <c r="CF54" s="971">
        <f t="shared" si="33"/>
        <v>0</v>
      </c>
      <c r="CG54" s="971">
        <f t="shared" si="33"/>
        <v>0</v>
      </c>
      <c r="CH54" s="971">
        <f t="shared" si="33"/>
        <v>0</v>
      </c>
      <c r="CI54" s="971">
        <f t="shared" si="33"/>
        <v>0</v>
      </c>
      <c r="CJ54" s="971">
        <f t="shared" si="33"/>
        <v>0</v>
      </c>
      <c r="CK54" s="971">
        <f t="shared" si="33"/>
        <v>0</v>
      </c>
      <c r="CL54" s="971">
        <f t="shared" si="33"/>
        <v>0</v>
      </c>
      <c r="CM54" s="972">
        <f t="shared" si="33"/>
        <v>0</v>
      </c>
      <c r="CN54" s="970">
        <f t="shared" si="33"/>
        <v>0</v>
      </c>
      <c r="CO54" s="971">
        <f t="shared" si="33"/>
        <v>0</v>
      </c>
      <c r="CP54" s="971">
        <f t="shared" si="33"/>
        <v>0</v>
      </c>
      <c r="CQ54" s="971">
        <f t="shared" si="33"/>
        <v>0</v>
      </c>
      <c r="CR54" s="971">
        <f t="shared" si="33"/>
        <v>0</v>
      </c>
      <c r="CS54" s="971">
        <f t="shared" si="33"/>
        <v>0</v>
      </c>
      <c r="CT54" s="971">
        <f t="shared" si="33"/>
        <v>0</v>
      </c>
      <c r="CU54" s="971">
        <f t="shared" si="33"/>
        <v>0</v>
      </c>
      <c r="CV54" s="972">
        <f t="shared" si="33"/>
        <v>0</v>
      </c>
      <c r="CW54" s="970">
        <f t="shared" si="33"/>
        <v>0</v>
      </c>
      <c r="CX54" s="971">
        <f t="shared" si="33"/>
        <v>0</v>
      </c>
      <c r="CY54" s="971">
        <f t="shared" si="33"/>
        <v>0</v>
      </c>
      <c r="CZ54" s="971">
        <f t="shared" si="33"/>
        <v>0</v>
      </c>
      <c r="DA54" s="971">
        <f t="shared" si="33"/>
        <v>0</v>
      </c>
      <c r="DB54" s="971">
        <f t="shared" si="33"/>
        <v>0</v>
      </c>
      <c r="DC54" s="971">
        <f t="shared" si="33"/>
        <v>0</v>
      </c>
      <c r="DD54" s="971">
        <f t="shared" si="33"/>
        <v>0</v>
      </c>
      <c r="DE54" s="972">
        <f t="shared" si="33"/>
        <v>0</v>
      </c>
    </row>
    <row r="55" spans="1:109" ht="12" customHeight="1">
      <c r="A55" s="990" t="s">
        <v>34</v>
      </c>
      <c r="B55" s="970">
        <f>+B9+B54</f>
        <v>0</v>
      </c>
      <c r="C55" s="971">
        <f>+C9+C54</f>
        <v>0</v>
      </c>
      <c r="D55" s="971">
        <f t="shared" ref="D55:BN55" si="34">+D9+D54</f>
        <v>0</v>
      </c>
      <c r="E55" s="971">
        <f t="shared" si="34"/>
        <v>0</v>
      </c>
      <c r="F55" s="971">
        <f t="shared" si="34"/>
        <v>0</v>
      </c>
      <c r="G55" s="971">
        <f t="shared" si="34"/>
        <v>0</v>
      </c>
      <c r="H55" s="971">
        <f t="shared" si="34"/>
        <v>0</v>
      </c>
      <c r="I55" s="971">
        <f t="shared" si="34"/>
        <v>0</v>
      </c>
      <c r="J55" s="972">
        <f t="shared" si="34"/>
        <v>0</v>
      </c>
      <c r="K55" s="970">
        <f t="shared" si="34"/>
        <v>0</v>
      </c>
      <c r="L55" s="971">
        <f t="shared" si="34"/>
        <v>0</v>
      </c>
      <c r="M55" s="971">
        <f t="shared" si="34"/>
        <v>0</v>
      </c>
      <c r="N55" s="971">
        <f t="shared" si="34"/>
        <v>0</v>
      </c>
      <c r="O55" s="971">
        <f t="shared" si="34"/>
        <v>0</v>
      </c>
      <c r="P55" s="971">
        <f t="shared" si="34"/>
        <v>0</v>
      </c>
      <c r="Q55" s="971">
        <f t="shared" si="34"/>
        <v>0</v>
      </c>
      <c r="R55" s="971">
        <f t="shared" si="34"/>
        <v>0</v>
      </c>
      <c r="S55" s="972">
        <f t="shared" si="34"/>
        <v>0</v>
      </c>
      <c r="T55" s="970">
        <f t="shared" si="34"/>
        <v>0</v>
      </c>
      <c r="U55" s="971">
        <f t="shared" si="34"/>
        <v>0</v>
      </c>
      <c r="V55" s="971">
        <f t="shared" si="34"/>
        <v>0</v>
      </c>
      <c r="W55" s="971">
        <f t="shared" si="34"/>
        <v>0</v>
      </c>
      <c r="X55" s="971">
        <f t="shared" si="34"/>
        <v>0</v>
      </c>
      <c r="Y55" s="971">
        <f t="shared" si="34"/>
        <v>0</v>
      </c>
      <c r="Z55" s="971">
        <f t="shared" si="34"/>
        <v>0</v>
      </c>
      <c r="AA55" s="971">
        <f t="shared" si="34"/>
        <v>0</v>
      </c>
      <c r="AB55" s="972">
        <f t="shared" si="34"/>
        <v>0</v>
      </c>
      <c r="AC55" s="970">
        <f t="shared" si="34"/>
        <v>0</v>
      </c>
      <c r="AD55" s="971">
        <f t="shared" si="34"/>
        <v>0</v>
      </c>
      <c r="AE55" s="971">
        <f t="shared" si="34"/>
        <v>0</v>
      </c>
      <c r="AF55" s="971">
        <f t="shared" si="34"/>
        <v>0</v>
      </c>
      <c r="AG55" s="971">
        <f t="shared" si="34"/>
        <v>0</v>
      </c>
      <c r="AH55" s="971">
        <f t="shared" si="34"/>
        <v>0</v>
      </c>
      <c r="AI55" s="971">
        <f t="shared" si="34"/>
        <v>0</v>
      </c>
      <c r="AJ55" s="971">
        <f t="shared" si="34"/>
        <v>0</v>
      </c>
      <c r="AK55" s="972">
        <f t="shared" si="34"/>
        <v>0</v>
      </c>
      <c r="AL55" s="970">
        <f t="shared" si="34"/>
        <v>0</v>
      </c>
      <c r="AM55" s="971">
        <f t="shared" si="34"/>
        <v>0</v>
      </c>
      <c r="AN55" s="971">
        <f t="shared" si="34"/>
        <v>0</v>
      </c>
      <c r="AO55" s="971">
        <f t="shared" si="34"/>
        <v>0</v>
      </c>
      <c r="AP55" s="971">
        <f t="shared" si="34"/>
        <v>0</v>
      </c>
      <c r="AQ55" s="971">
        <f t="shared" si="34"/>
        <v>0</v>
      </c>
      <c r="AR55" s="971">
        <f t="shared" si="34"/>
        <v>0</v>
      </c>
      <c r="AS55" s="971">
        <f t="shared" si="34"/>
        <v>0</v>
      </c>
      <c r="AT55" s="972">
        <f t="shared" si="34"/>
        <v>0</v>
      </c>
      <c r="AU55" s="970">
        <f t="shared" si="34"/>
        <v>0</v>
      </c>
      <c r="AV55" s="971">
        <f t="shared" si="34"/>
        <v>0</v>
      </c>
      <c r="AW55" s="971">
        <f t="shared" si="34"/>
        <v>0</v>
      </c>
      <c r="AX55" s="971">
        <f t="shared" si="34"/>
        <v>0</v>
      </c>
      <c r="AY55" s="971">
        <f t="shared" si="34"/>
        <v>0</v>
      </c>
      <c r="AZ55" s="971">
        <f t="shared" si="34"/>
        <v>0</v>
      </c>
      <c r="BA55" s="971">
        <f t="shared" si="34"/>
        <v>0</v>
      </c>
      <c r="BB55" s="971">
        <f t="shared" si="34"/>
        <v>0</v>
      </c>
      <c r="BC55" s="972">
        <f t="shared" si="34"/>
        <v>0</v>
      </c>
      <c r="BD55" s="970">
        <f t="shared" si="34"/>
        <v>0</v>
      </c>
      <c r="BE55" s="971">
        <f t="shared" si="34"/>
        <v>0</v>
      </c>
      <c r="BF55" s="971">
        <f t="shared" si="34"/>
        <v>0</v>
      </c>
      <c r="BG55" s="971">
        <f t="shared" si="34"/>
        <v>0</v>
      </c>
      <c r="BH55" s="971">
        <f t="shared" si="34"/>
        <v>0</v>
      </c>
      <c r="BI55" s="971">
        <f t="shared" si="34"/>
        <v>0</v>
      </c>
      <c r="BJ55" s="971">
        <f t="shared" si="34"/>
        <v>0</v>
      </c>
      <c r="BK55" s="971">
        <f t="shared" si="34"/>
        <v>0</v>
      </c>
      <c r="BL55" s="972">
        <f t="shared" si="34"/>
        <v>0</v>
      </c>
      <c r="BM55" s="970">
        <f t="shared" si="34"/>
        <v>0</v>
      </c>
      <c r="BN55" s="971">
        <f t="shared" si="34"/>
        <v>0</v>
      </c>
      <c r="BO55" s="971">
        <f t="shared" ref="BO55:DE55" si="35">+BO9+BO54</f>
        <v>0</v>
      </c>
      <c r="BP55" s="971">
        <f t="shared" si="35"/>
        <v>0</v>
      </c>
      <c r="BQ55" s="971">
        <f t="shared" si="35"/>
        <v>0</v>
      </c>
      <c r="BR55" s="971">
        <f t="shared" si="35"/>
        <v>0</v>
      </c>
      <c r="BS55" s="971">
        <f t="shared" si="35"/>
        <v>0</v>
      </c>
      <c r="BT55" s="971">
        <f t="shared" si="35"/>
        <v>0</v>
      </c>
      <c r="BU55" s="972">
        <f t="shared" si="35"/>
        <v>0</v>
      </c>
      <c r="BV55" s="970">
        <f t="shared" si="35"/>
        <v>0</v>
      </c>
      <c r="BW55" s="971">
        <f t="shared" si="35"/>
        <v>0</v>
      </c>
      <c r="BX55" s="971">
        <f t="shared" si="35"/>
        <v>0</v>
      </c>
      <c r="BY55" s="971">
        <f t="shared" si="35"/>
        <v>0</v>
      </c>
      <c r="BZ55" s="971">
        <f t="shared" si="35"/>
        <v>0</v>
      </c>
      <c r="CA55" s="971">
        <f t="shared" si="35"/>
        <v>0</v>
      </c>
      <c r="CB55" s="971">
        <f t="shared" si="35"/>
        <v>0</v>
      </c>
      <c r="CC55" s="971">
        <f t="shared" si="35"/>
        <v>0</v>
      </c>
      <c r="CD55" s="972">
        <f t="shared" si="35"/>
        <v>0</v>
      </c>
      <c r="CE55" s="970">
        <f t="shared" si="35"/>
        <v>0</v>
      </c>
      <c r="CF55" s="971">
        <f t="shared" si="35"/>
        <v>0</v>
      </c>
      <c r="CG55" s="971">
        <f t="shared" si="35"/>
        <v>0</v>
      </c>
      <c r="CH55" s="971">
        <f t="shared" si="35"/>
        <v>0</v>
      </c>
      <c r="CI55" s="971">
        <f t="shared" si="35"/>
        <v>0</v>
      </c>
      <c r="CJ55" s="971">
        <f t="shared" si="35"/>
        <v>0</v>
      </c>
      <c r="CK55" s="971">
        <f t="shared" si="35"/>
        <v>0</v>
      </c>
      <c r="CL55" s="971">
        <f t="shared" si="35"/>
        <v>0</v>
      </c>
      <c r="CM55" s="972">
        <f t="shared" si="35"/>
        <v>0</v>
      </c>
      <c r="CN55" s="970">
        <f t="shared" si="35"/>
        <v>0</v>
      </c>
      <c r="CO55" s="971">
        <f t="shared" si="35"/>
        <v>0</v>
      </c>
      <c r="CP55" s="971">
        <f t="shared" si="35"/>
        <v>0</v>
      </c>
      <c r="CQ55" s="971">
        <f t="shared" si="35"/>
        <v>0</v>
      </c>
      <c r="CR55" s="971">
        <f t="shared" si="35"/>
        <v>0</v>
      </c>
      <c r="CS55" s="971">
        <f t="shared" si="35"/>
        <v>0</v>
      </c>
      <c r="CT55" s="971">
        <f t="shared" si="35"/>
        <v>0</v>
      </c>
      <c r="CU55" s="971">
        <f t="shared" si="35"/>
        <v>0</v>
      </c>
      <c r="CV55" s="972">
        <f t="shared" si="35"/>
        <v>0</v>
      </c>
      <c r="CW55" s="970">
        <f t="shared" si="35"/>
        <v>0</v>
      </c>
      <c r="CX55" s="971">
        <f t="shared" si="35"/>
        <v>0</v>
      </c>
      <c r="CY55" s="971">
        <f t="shared" si="35"/>
        <v>0</v>
      </c>
      <c r="CZ55" s="971">
        <f t="shared" si="35"/>
        <v>0</v>
      </c>
      <c r="DA55" s="971">
        <f t="shared" si="35"/>
        <v>0</v>
      </c>
      <c r="DB55" s="971">
        <f t="shared" si="35"/>
        <v>0</v>
      </c>
      <c r="DC55" s="971">
        <f t="shared" si="35"/>
        <v>0</v>
      </c>
      <c r="DD55" s="971">
        <f t="shared" si="35"/>
        <v>0</v>
      </c>
      <c r="DE55" s="972">
        <f t="shared" si="35"/>
        <v>0</v>
      </c>
    </row>
    <row r="56" spans="1:109" ht="12" customHeight="1">
      <c r="A56" s="994" t="s">
        <v>237</v>
      </c>
      <c r="B56" s="975"/>
      <c r="C56" s="1004"/>
      <c r="D56" s="976"/>
      <c r="E56" s="976"/>
      <c r="F56" s="976"/>
      <c r="G56" s="977"/>
      <c r="H56" s="977"/>
      <c r="I56" s="977"/>
      <c r="J56" s="978"/>
      <c r="K56" s="975"/>
      <c r="L56" s="976"/>
      <c r="M56" s="976"/>
      <c r="N56" s="976"/>
      <c r="O56" s="976"/>
      <c r="P56" s="977"/>
      <c r="Q56" s="977"/>
      <c r="R56" s="977"/>
      <c r="S56" s="978"/>
      <c r="T56" s="975"/>
      <c r="U56" s="976"/>
      <c r="V56" s="976"/>
      <c r="W56" s="976"/>
      <c r="X56" s="976"/>
      <c r="Y56" s="977"/>
      <c r="Z56" s="977"/>
      <c r="AA56" s="977"/>
      <c r="AB56" s="978"/>
      <c r="AC56" s="975"/>
      <c r="AD56" s="976"/>
      <c r="AE56" s="976"/>
      <c r="AF56" s="976"/>
      <c r="AG56" s="976"/>
      <c r="AH56" s="977"/>
      <c r="AI56" s="977"/>
      <c r="AJ56" s="977"/>
      <c r="AK56" s="978"/>
      <c r="AL56" s="975"/>
      <c r="AM56" s="976"/>
      <c r="AN56" s="976"/>
      <c r="AO56" s="976"/>
      <c r="AP56" s="976"/>
      <c r="AQ56" s="977"/>
      <c r="AR56" s="977"/>
      <c r="AS56" s="977"/>
      <c r="AT56" s="978"/>
      <c r="AU56" s="975"/>
      <c r="AV56" s="976"/>
      <c r="AW56" s="976"/>
      <c r="AX56" s="976"/>
      <c r="AY56" s="976"/>
      <c r="AZ56" s="977"/>
      <c r="BA56" s="977"/>
      <c r="BB56" s="977"/>
      <c r="BC56" s="978"/>
      <c r="BD56" s="975"/>
      <c r="BE56" s="976"/>
      <c r="BF56" s="976"/>
      <c r="BG56" s="976"/>
      <c r="BH56" s="976"/>
      <c r="BI56" s="977"/>
      <c r="BJ56" s="977"/>
      <c r="BK56" s="977"/>
      <c r="BL56" s="978"/>
      <c r="BM56" s="975"/>
      <c r="BN56" s="976"/>
      <c r="BO56" s="976"/>
      <c r="BP56" s="976"/>
      <c r="BQ56" s="976"/>
      <c r="BR56" s="977"/>
      <c r="BS56" s="977"/>
      <c r="BT56" s="977"/>
      <c r="BU56" s="978"/>
      <c r="BV56" s="975"/>
      <c r="BW56" s="976"/>
      <c r="BX56" s="976"/>
      <c r="BY56" s="976"/>
      <c r="BZ56" s="976"/>
      <c r="CA56" s="977"/>
      <c r="CB56" s="977"/>
      <c r="CC56" s="977"/>
      <c r="CD56" s="978"/>
      <c r="CE56" s="975"/>
      <c r="CF56" s="976"/>
      <c r="CG56" s="976"/>
      <c r="CH56" s="976"/>
      <c r="CI56" s="976"/>
      <c r="CJ56" s="977"/>
      <c r="CK56" s="977"/>
      <c r="CL56" s="977"/>
      <c r="CM56" s="978"/>
      <c r="CN56" s="975"/>
      <c r="CO56" s="976"/>
      <c r="CP56" s="976"/>
      <c r="CQ56" s="976"/>
      <c r="CR56" s="976"/>
      <c r="CS56" s="977"/>
      <c r="CT56" s="977"/>
      <c r="CU56" s="977"/>
      <c r="CV56" s="978"/>
      <c r="CW56" s="975"/>
      <c r="CX56" s="976"/>
      <c r="CY56" s="976"/>
      <c r="CZ56" s="976"/>
      <c r="DA56" s="976"/>
      <c r="DB56" s="977"/>
      <c r="DC56" s="977"/>
      <c r="DD56" s="977"/>
      <c r="DE56" s="978"/>
    </row>
    <row r="57" spans="1:109">
      <c r="A57" s="993" t="s">
        <v>238</v>
      </c>
      <c r="B57" s="985">
        <f t="shared" ref="B57:B60" si="36">IF(J$65&lt;&gt;0,J57,IF(I$65&lt;&gt;0,I57,IF(H$65&lt;&gt;0,H57,IF(G$65&lt;&gt;0,G57,IF(F$65&lt;&gt;0,F57,IF(E$65&lt;&gt;0,E57,IF(D$65&lt;&gt;0,D57,IF(C$65&lt;&gt;0,C57,0))))))))</f>
        <v>0</v>
      </c>
      <c r="C57" s="999"/>
      <c r="D57" s="968"/>
      <c r="E57" s="968"/>
      <c r="F57" s="968"/>
      <c r="G57" s="1017"/>
      <c r="H57" s="1017"/>
      <c r="I57" s="1017"/>
      <c r="J57" s="1018"/>
      <c r="K57" s="985">
        <f t="shared" ref="K57:K60" si="37">IF(S$65&lt;&gt;0,S57,IF(R$65&lt;&gt;0,R57,IF(Q$65&lt;&gt;0,Q57,IF(P$65&lt;&gt;0,P57,IF(O$65&lt;&gt;0,O57,IF(N$65&lt;&gt;0,N57,IF(M$65&lt;&gt;0,M57,IF(L$65&lt;&gt;0,L57,0))))))))</f>
        <v>0</v>
      </c>
      <c r="L57" s="968"/>
      <c r="M57" s="968"/>
      <c r="N57" s="968"/>
      <c r="O57" s="968"/>
      <c r="P57" s="1017"/>
      <c r="Q57" s="1017"/>
      <c r="R57" s="1017"/>
      <c r="S57" s="1018"/>
      <c r="T57" s="985">
        <f t="shared" ref="T57:T60" si="38">IF(AB$65&lt;&gt;0,AB57,IF(AA$65&lt;&gt;0,AA57,IF(Z$65&lt;&gt;0,Z57,IF(Y$65&lt;&gt;0,Y57,IF(X$65&lt;&gt;0,X57,IF(W$65&lt;&gt;0,W57,IF(V$65&lt;&gt;0,V57,IF(U$65&lt;&gt;0,U57,0))))))))</f>
        <v>0</v>
      </c>
      <c r="U57" s="968"/>
      <c r="V57" s="968"/>
      <c r="W57" s="968"/>
      <c r="X57" s="968"/>
      <c r="Y57" s="1017"/>
      <c r="Z57" s="1017"/>
      <c r="AA57" s="1017"/>
      <c r="AB57" s="1018"/>
      <c r="AC57" s="985">
        <f t="shared" ref="AC57:AC60" si="39">IF(AK$65&lt;&gt;0,AK57,IF(AJ$65&lt;&gt;0,AJ57,IF(AI$65&lt;&gt;0,AI57,IF(AH$65&lt;&gt;0,AH57,IF(AG$65&lt;&gt;0,AG57,IF(AF$65&lt;&gt;0,AF57,IF(AE$65&lt;&gt;0,AE57,IF(AD$65&lt;&gt;0,AD57,0))))))))</f>
        <v>0</v>
      </c>
      <c r="AD57" s="968"/>
      <c r="AE57" s="968"/>
      <c r="AF57" s="968"/>
      <c r="AG57" s="968"/>
      <c r="AH57" s="1017"/>
      <c r="AI57" s="1017"/>
      <c r="AJ57" s="1017"/>
      <c r="AK57" s="1018"/>
      <c r="AL57" s="985">
        <f t="shared" ref="AL57:AL60" si="40">IF(AT$65&lt;&gt;0,AT57,IF(AS$65&lt;&gt;0,AS57,IF(AR$65&lt;&gt;0,AR57,IF(AQ$65&lt;&gt;0,AQ57,IF(AP$65&lt;&gt;0,AP57,IF(AO$65&lt;&gt;0,AO57,IF(AN$65&lt;&gt;0,AN57,IF(AM$65&lt;&gt;0,AM57,0))))))))</f>
        <v>0</v>
      </c>
      <c r="AM57" s="968"/>
      <c r="AN57" s="968"/>
      <c r="AO57" s="968"/>
      <c r="AP57" s="968"/>
      <c r="AQ57" s="1017"/>
      <c r="AR57" s="1017"/>
      <c r="AS57" s="1017"/>
      <c r="AT57" s="1018"/>
      <c r="AU57" s="985">
        <f t="shared" ref="AU57:AU60" si="41">IF(BC$65&lt;&gt;0,BC57,IF(BB$65&lt;&gt;0,BB57,IF(BA$65&lt;&gt;0,BA57,IF(AZ$65&lt;&gt;0,AZ57,IF(AY$65&lt;&gt;0,AY57,IF(AX$65&lt;&gt;0,AX57,IF(AW$65&lt;&gt;0,AW57,IF(AV$65&lt;&gt;0,AV57,0))))))))</f>
        <v>0</v>
      </c>
      <c r="AV57" s="968"/>
      <c r="AW57" s="968"/>
      <c r="AX57" s="968"/>
      <c r="AY57" s="968"/>
      <c r="AZ57" s="1017"/>
      <c r="BA57" s="1017"/>
      <c r="BB57" s="1017"/>
      <c r="BC57" s="1018"/>
      <c r="BD57" s="985">
        <f t="shared" ref="BD57:BD60" si="42">IF(BL$65&lt;&gt;0,BL57,IF(BK$65&lt;&gt;0,BK57,IF(BJ$65&lt;&gt;0,BJ57,IF(BI$65&lt;&gt;0,BI57,IF(BH$65&lt;&gt;0,BH57,IF(BG$65&lt;&gt;0,BG57,IF(BF$65&lt;&gt;0,BF57,IF(BE$65&lt;&gt;0,BE57,0))))))))</f>
        <v>0</v>
      </c>
      <c r="BE57" s="968"/>
      <c r="BF57" s="968"/>
      <c r="BG57" s="968"/>
      <c r="BH57" s="968"/>
      <c r="BI57" s="1017"/>
      <c r="BJ57" s="1017"/>
      <c r="BK57" s="1017"/>
      <c r="BL57" s="1018"/>
      <c r="BM57" s="985">
        <f t="shared" ref="BM57:BM60" si="43">IF(BU$65&lt;&gt;0,BU57,IF(BT$65&lt;&gt;0,BT57,IF(BS$65&lt;&gt;0,BS57,IF(BR$65&lt;&gt;0,BR57,IF(BQ$65&lt;&gt;0,BQ57,IF(BP$65&lt;&gt;0,BP57,IF(BO$65&lt;&gt;0,BO57,IF(BN$65&lt;&gt;0,BN57,0))))))))</f>
        <v>0</v>
      </c>
      <c r="BN57" s="968"/>
      <c r="BO57" s="968"/>
      <c r="BP57" s="968"/>
      <c r="BQ57" s="968"/>
      <c r="BR57" s="1017"/>
      <c r="BS57" s="1017"/>
      <c r="BT57" s="1017"/>
      <c r="BU57" s="1018"/>
      <c r="BV57" s="985">
        <f t="shared" ref="BV57:BV60" si="44">IF(CD$65&lt;&gt;0,CD57,IF(CC$65&lt;&gt;0,CC57,IF(CB$65&lt;&gt;0,CB57,IF(CA$65&lt;&gt;0,CA57,IF(BZ$65&lt;&gt;0,BZ57,IF(BY$65&lt;&gt;0,BY57,IF(BX$65&lt;&gt;0,BX57,IF(BW$65&lt;&gt;0,BW57,0))))))))</f>
        <v>0</v>
      </c>
      <c r="BW57" s="968"/>
      <c r="BX57" s="968"/>
      <c r="BY57" s="968"/>
      <c r="BZ57" s="968"/>
      <c r="CA57" s="1017"/>
      <c r="CB57" s="1017"/>
      <c r="CC57" s="1017"/>
      <c r="CD57" s="1018"/>
      <c r="CE57" s="985">
        <f t="shared" ref="CE57:CE60" si="45">IF(CM$65&lt;&gt;0,CM57,IF(CL$65&lt;&gt;0,CL57,IF(CK$65&lt;&gt;0,CK57,IF(CJ$65&lt;&gt;0,CJ57,IF(CI$65&lt;&gt;0,CI57,IF(CH$65&lt;&gt;0,CH57,IF(CG$65&lt;&gt;0,CG57,IF(CF$65&lt;&gt;0,CF57,0))))))))</f>
        <v>0</v>
      </c>
      <c r="CF57" s="968"/>
      <c r="CG57" s="968"/>
      <c r="CH57" s="968"/>
      <c r="CI57" s="968"/>
      <c r="CJ57" s="1017"/>
      <c r="CK57" s="1017"/>
      <c r="CL57" s="1017"/>
      <c r="CM57" s="1018"/>
      <c r="CN57" s="985">
        <f t="shared" ref="CN57:CN60" si="46">IF(CV$65&lt;&gt;0,CV57,IF(CU$65&lt;&gt;0,CU57,IF(CT$65&lt;&gt;0,CT57,IF(CS$65&lt;&gt;0,CS57,IF(CR$65&lt;&gt;0,CR57,IF(CQ$65&lt;&gt;0,CQ57,IF(CP$65&lt;&gt;0,CP57,IF(CO$65&lt;&gt;0,CO57,0))))))))</f>
        <v>0</v>
      </c>
      <c r="CO57" s="968"/>
      <c r="CP57" s="968"/>
      <c r="CQ57" s="968"/>
      <c r="CR57" s="968"/>
      <c r="CS57" s="1017"/>
      <c r="CT57" s="1017"/>
      <c r="CU57" s="1017"/>
      <c r="CV57" s="1018"/>
      <c r="CW57" s="985">
        <f t="shared" ref="CW57:CW60" si="47">IF(DE$65&lt;&gt;0,DE57,IF(DD$65&lt;&gt;0,DD57,IF(DC$65&lt;&gt;0,DC57,IF(DB$65&lt;&gt;0,DB57,IF(DA$65&lt;&gt;0,DA57,IF(CZ$65&lt;&gt;0,CZ57,IF(CY$65&lt;&gt;0,CY57,IF(CX$65&lt;&gt;0,CX57,0))))))))</f>
        <v>0</v>
      </c>
      <c r="CX57" s="968"/>
      <c r="CY57" s="968"/>
      <c r="CZ57" s="968"/>
      <c r="DA57" s="968"/>
      <c r="DB57" s="1017"/>
      <c r="DC57" s="1017"/>
      <c r="DD57" s="1017"/>
      <c r="DE57" s="1018"/>
    </row>
    <row r="58" spans="1:109">
      <c r="A58" s="993" t="s">
        <v>35</v>
      </c>
      <c r="B58" s="985">
        <f t="shared" si="36"/>
        <v>0</v>
      </c>
      <c r="C58" s="999"/>
      <c r="D58" s="968"/>
      <c r="E58" s="968"/>
      <c r="F58" s="968"/>
      <c r="G58" s="968"/>
      <c r="H58" s="968"/>
      <c r="I58" s="968"/>
      <c r="J58" s="969"/>
      <c r="K58" s="985">
        <f t="shared" si="37"/>
        <v>0</v>
      </c>
      <c r="L58" s="968"/>
      <c r="M58" s="968"/>
      <c r="N58" s="968"/>
      <c r="O58" s="968"/>
      <c r="P58" s="968"/>
      <c r="Q58" s="968"/>
      <c r="R58" s="968"/>
      <c r="S58" s="969"/>
      <c r="T58" s="985">
        <f t="shared" si="38"/>
        <v>0</v>
      </c>
      <c r="U58" s="968"/>
      <c r="V58" s="968"/>
      <c r="W58" s="968"/>
      <c r="X58" s="968"/>
      <c r="Y58" s="968"/>
      <c r="Z58" s="968"/>
      <c r="AA58" s="968"/>
      <c r="AB58" s="969"/>
      <c r="AC58" s="985">
        <f t="shared" si="39"/>
        <v>0</v>
      </c>
      <c r="AD58" s="968"/>
      <c r="AE58" s="968"/>
      <c r="AF58" s="968"/>
      <c r="AG58" s="968"/>
      <c r="AH58" s="968"/>
      <c r="AI58" s="968"/>
      <c r="AJ58" s="968"/>
      <c r="AK58" s="969"/>
      <c r="AL58" s="985">
        <f t="shared" si="40"/>
        <v>0</v>
      </c>
      <c r="AM58" s="968"/>
      <c r="AN58" s="968"/>
      <c r="AO58" s="968"/>
      <c r="AP58" s="968"/>
      <c r="AQ58" s="968"/>
      <c r="AR58" s="968"/>
      <c r="AS58" s="968"/>
      <c r="AT58" s="969"/>
      <c r="AU58" s="985">
        <f t="shared" si="41"/>
        <v>0</v>
      </c>
      <c r="AV58" s="968"/>
      <c r="AW58" s="968"/>
      <c r="AX58" s="968"/>
      <c r="AY58" s="968"/>
      <c r="AZ58" s="968"/>
      <c r="BA58" s="968"/>
      <c r="BB58" s="968"/>
      <c r="BC58" s="969"/>
      <c r="BD58" s="985">
        <f t="shared" si="42"/>
        <v>0</v>
      </c>
      <c r="BE58" s="968"/>
      <c r="BF58" s="968"/>
      <c r="BG58" s="968"/>
      <c r="BH58" s="968"/>
      <c r="BI58" s="968"/>
      <c r="BJ58" s="968"/>
      <c r="BK58" s="968"/>
      <c r="BL58" s="969"/>
      <c r="BM58" s="985">
        <f t="shared" si="43"/>
        <v>0</v>
      </c>
      <c r="BN58" s="968"/>
      <c r="BO58" s="968"/>
      <c r="BP58" s="968"/>
      <c r="BQ58" s="968"/>
      <c r="BR58" s="968"/>
      <c r="BS58" s="968"/>
      <c r="BT58" s="968"/>
      <c r="BU58" s="969"/>
      <c r="BV58" s="985">
        <f t="shared" si="44"/>
        <v>0</v>
      </c>
      <c r="BW58" s="968"/>
      <c r="BX58" s="968"/>
      <c r="BY58" s="968"/>
      <c r="BZ58" s="968"/>
      <c r="CA58" s="968"/>
      <c r="CB58" s="968"/>
      <c r="CC58" s="968"/>
      <c r="CD58" s="969"/>
      <c r="CE58" s="985">
        <f t="shared" si="45"/>
        <v>0</v>
      </c>
      <c r="CF58" s="968"/>
      <c r="CG58" s="968"/>
      <c r="CH58" s="968"/>
      <c r="CI58" s="968"/>
      <c r="CJ58" s="968"/>
      <c r="CK58" s="968"/>
      <c r="CL58" s="968"/>
      <c r="CM58" s="969"/>
      <c r="CN58" s="985">
        <f t="shared" si="46"/>
        <v>0</v>
      </c>
      <c r="CO58" s="968"/>
      <c r="CP58" s="968"/>
      <c r="CQ58" s="968"/>
      <c r="CR58" s="968"/>
      <c r="CS58" s="968"/>
      <c r="CT58" s="968"/>
      <c r="CU58" s="968"/>
      <c r="CV58" s="969"/>
      <c r="CW58" s="985">
        <f t="shared" si="47"/>
        <v>0</v>
      </c>
      <c r="CX58" s="968"/>
      <c r="CY58" s="968"/>
      <c r="CZ58" s="968"/>
      <c r="DA58" s="968"/>
      <c r="DB58" s="968"/>
      <c r="DC58" s="968"/>
      <c r="DD58" s="968"/>
      <c r="DE58" s="969"/>
    </row>
    <row r="59" spans="1:109">
      <c r="A59" s="993" t="s">
        <v>36</v>
      </c>
      <c r="B59" s="985">
        <f t="shared" si="36"/>
        <v>0</v>
      </c>
      <c r="C59" s="999"/>
      <c r="D59" s="968"/>
      <c r="E59" s="968"/>
      <c r="F59" s="968"/>
      <c r="G59" s="968"/>
      <c r="H59" s="968"/>
      <c r="I59" s="968"/>
      <c r="J59" s="969"/>
      <c r="K59" s="985">
        <f t="shared" si="37"/>
        <v>0</v>
      </c>
      <c r="L59" s="968"/>
      <c r="M59" s="968"/>
      <c r="N59" s="968"/>
      <c r="O59" s="968"/>
      <c r="P59" s="968"/>
      <c r="Q59" s="968"/>
      <c r="R59" s="968"/>
      <c r="S59" s="969"/>
      <c r="T59" s="985">
        <f t="shared" si="38"/>
        <v>0</v>
      </c>
      <c r="U59" s="968"/>
      <c r="V59" s="968"/>
      <c r="W59" s="968"/>
      <c r="X59" s="968"/>
      <c r="Y59" s="968"/>
      <c r="Z59" s="968"/>
      <c r="AA59" s="968"/>
      <c r="AB59" s="969"/>
      <c r="AC59" s="985">
        <f t="shared" si="39"/>
        <v>0</v>
      </c>
      <c r="AD59" s="968"/>
      <c r="AE59" s="968"/>
      <c r="AF59" s="968"/>
      <c r="AG59" s="968"/>
      <c r="AH59" s="968"/>
      <c r="AI59" s="968"/>
      <c r="AJ59" s="968"/>
      <c r="AK59" s="969"/>
      <c r="AL59" s="985">
        <f t="shared" si="40"/>
        <v>0</v>
      </c>
      <c r="AM59" s="968"/>
      <c r="AN59" s="968"/>
      <c r="AO59" s="968"/>
      <c r="AP59" s="968"/>
      <c r="AQ59" s="968"/>
      <c r="AR59" s="968"/>
      <c r="AS59" s="968"/>
      <c r="AT59" s="969"/>
      <c r="AU59" s="985">
        <f t="shared" si="41"/>
        <v>0</v>
      </c>
      <c r="AV59" s="968"/>
      <c r="AW59" s="968"/>
      <c r="AX59" s="968"/>
      <c r="AY59" s="968"/>
      <c r="AZ59" s="968"/>
      <c r="BA59" s="968"/>
      <c r="BB59" s="968"/>
      <c r="BC59" s="969"/>
      <c r="BD59" s="985">
        <f t="shared" si="42"/>
        <v>0</v>
      </c>
      <c r="BE59" s="968"/>
      <c r="BF59" s="968"/>
      <c r="BG59" s="968"/>
      <c r="BH59" s="968"/>
      <c r="BI59" s="968"/>
      <c r="BJ59" s="968"/>
      <c r="BK59" s="968"/>
      <c r="BL59" s="969"/>
      <c r="BM59" s="985">
        <f t="shared" si="43"/>
        <v>0</v>
      </c>
      <c r="BN59" s="968"/>
      <c r="BO59" s="968"/>
      <c r="BP59" s="968"/>
      <c r="BQ59" s="968"/>
      <c r="BR59" s="968"/>
      <c r="BS59" s="968"/>
      <c r="BT59" s="968"/>
      <c r="BU59" s="969"/>
      <c r="BV59" s="985">
        <f t="shared" si="44"/>
        <v>0</v>
      </c>
      <c r="BW59" s="968"/>
      <c r="BX59" s="968"/>
      <c r="BY59" s="968"/>
      <c r="BZ59" s="968"/>
      <c r="CA59" s="968"/>
      <c r="CB59" s="968"/>
      <c r="CC59" s="968"/>
      <c r="CD59" s="969"/>
      <c r="CE59" s="985">
        <f t="shared" si="45"/>
        <v>0</v>
      </c>
      <c r="CF59" s="968"/>
      <c r="CG59" s="968"/>
      <c r="CH59" s="968"/>
      <c r="CI59" s="968"/>
      <c r="CJ59" s="968"/>
      <c r="CK59" s="968"/>
      <c r="CL59" s="968"/>
      <c r="CM59" s="969"/>
      <c r="CN59" s="985">
        <f t="shared" si="46"/>
        <v>0</v>
      </c>
      <c r="CO59" s="968"/>
      <c r="CP59" s="968"/>
      <c r="CQ59" s="968"/>
      <c r="CR59" s="968"/>
      <c r="CS59" s="968"/>
      <c r="CT59" s="968"/>
      <c r="CU59" s="968"/>
      <c r="CV59" s="969"/>
      <c r="CW59" s="985">
        <f t="shared" si="47"/>
        <v>0</v>
      </c>
      <c r="CX59" s="968"/>
      <c r="CY59" s="968"/>
      <c r="CZ59" s="968"/>
      <c r="DA59" s="968"/>
      <c r="DB59" s="968"/>
      <c r="DC59" s="968"/>
      <c r="DD59" s="968"/>
      <c r="DE59" s="969"/>
    </row>
    <row r="60" spans="1:109">
      <c r="A60" s="995" t="s">
        <v>341</v>
      </c>
      <c r="B60" s="985">
        <f t="shared" si="36"/>
        <v>0</v>
      </c>
      <c r="C60" s="999"/>
      <c r="D60" s="968"/>
      <c r="E60" s="968"/>
      <c r="F60" s="968"/>
      <c r="G60" s="968"/>
      <c r="H60" s="968"/>
      <c r="I60" s="968"/>
      <c r="J60" s="969"/>
      <c r="K60" s="985">
        <f t="shared" si="37"/>
        <v>0</v>
      </c>
      <c r="L60" s="968"/>
      <c r="M60" s="968"/>
      <c r="N60" s="968"/>
      <c r="O60" s="968"/>
      <c r="P60" s="968"/>
      <c r="Q60" s="968"/>
      <c r="R60" s="968"/>
      <c r="S60" s="969"/>
      <c r="T60" s="985">
        <f t="shared" si="38"/>
        <v>0</v>
      </c>
      <c r="U60" s="968"/>
      <c r="V60" s="968"/>
      <c r="W60" s="968"/>
      <c r="X60" s="968"/>
      <c r="Y60" s="968"/>
      <c r="Z60" s="968"/>
      <c r="AA60" s="968"/>
      <c r="AB60" s="969"/>
      <c r="AC60" s="985">
        <f t="shared" si="39"/>
        <v>0</v>
      </c>
      <c r="AD60" s="968"/>
      <c r="AE60" s="968"/>
      <c r="AF60" s="968"/>
      <c r="AG60" s="968"/>
      <c r="AH60" s="968"/>
      <c r="AI60" s="968"/>
      <c r="AJ60" s="968"/>
      <c r="AK60" s="969"/>
      <c r="AL60" s="985">
        <f t="shared" si="40"/>
        <v>0</v>
      </c>
      <c r="AM60" s="968"/>
      <c r="AN60" s="968"/>
      <c r="AO60" s="968"/>
      <c r="AP60" s="968"/>
      <c r="AQ60" s="968"/>
      <c r="AR60" s="968"/>
      <c r="AS60" s="968"/>
      <c r="AT60" s="969"/>
      <c r="AU60" s="985">
        <f t="shared" si="41"/>
        <v>0</v>
      </c>
      <c r="AV60" s="968"/>
      <c r="AW60" s="968"/>
      <c r="AX60" s="968"/>
      <c r="AY60" s="968"/>
      <c r="AZ60" s="968"/>
      <c r="BA60" s="968"/>
      <c r="BB60" s="968"/>
      <c r="BC60" s="969"/>
      <c r="BD60" s="985">
        <f t="shared" si="42"/>
        <v>0</v>
      </c>
      <c r="BE60" s="968"/>
      <c r="BF60" s="968"/>
      <c r="BG60" s="968"/>
      <c r="BH60" s="968"/>
      <c r="BI60" s="968"/>
      <c r="BJ60" s="968"/>
      <c r="BK60" s="968"/>
      <c r="BL60" s="969"/>
      <c r="BM60" s="985">
        <f t="shared" si="43"/>
        <v>0</v>
      </c>
      <c r="BN60" s="968"/>
      <c r="BO60" s="968"/>
      <c r="BP60" s="968"/>
      <c r="BQ60" s="968"/>
      <c r="BR60" s="968"/>
      <c r="BS60" s="968"/>
      <c r="BT60" s="968"/>
      <c r="BU60" s="969"/>
      <c r="BV60" s="985">
        <f t="shared" si="44"/>
        <v>0</v>
      </c>
      <c r="BW60" s="968"/>
      <c r="BX60" s="968"/>
      <c r="BY60" s="968"/>
      <c r="BZ60" s="968"/>
      <c r="CA60" s="968"/>
      <c r="CB60" s="968"/>
      <c r="CC60" s="968"/>
      <c r="CD60" s="969"/>
      <c r="CE60" s="985">
        <f t="shared" si="45"/>
        <v>0</v>
      </c>
      <c r="CF60" s="968"/>
      <c r="CG60" s="968"/>
      <c r="CH60" s="968"/>
      <c r="CI60" s="968"/>
      <c r="CJ60" s="968"/>
      <c r="CK60" s="968"/>
      <c r="CL60" s="968"/>
      <c r="CM60" s="969"/>
      <c r="CN60" s="985">
        <f t="shared" si="46"/>
        <v>0</v>
      </c>
      <c r="CO60" s="968"/>
      <c r="CP60" s="968"/>
      <c r="CQ60" s="968"/>
      <c r="CR60" s="968"/>
      <c r="CS60" s="968"/>
      <c r="CT60" s="968"/>
      <c r="CU60" s="968"/>
      <c r="CV60" s="969"/>
      <c r="CW60" s="985">
        <f t="shared" si="47"/>
        <v>0</v>
      </c>
      <c r="CX60" s="968"/>
      <c r="CY60" s="968"/>
      <c r="CZ60" s="968"/>
      <c r="DA60" s="968"/>
      <c r="DB60" s="968"/>
      <c r="DC60" s="968"/>
      <c r="DD60" s="968"/>
      <c r="DE60" s="969"/>
    </row>
    <row r="61" spans="1:109" ht="11.45" customHeight="1">
      <c r="A61" s="990" t="s">
        <v>239</v>
      </c>
      <c r="B61" s="970">
        <f>SUM(B57:B60)</f>
        <v>0</v>
      </c>
      <c r="C61" s="1003">
        <f>SUM(C57:C60)</f>
        <v>0</v>
      </c>
      <c r="D61" s="973">
        <f t="shared" ref="D61:J61" si="48">SUM(D57:D60)</f>
        <v>0</v>
      </c>
      <c r="E61" s="973">
        <f t="shared" si="48"/>
        <v>0</v>
      </c>
      <c r="F61" s="973">
        <f t="shared" si="48"/>
        <v>0</v>
      </c>
      <c r="G61" s="973">
        <f t="shared" si="48"/>
        <v>0</v>
      </c>
      <c r="H61" s="973">
        <f t="shared" si="48"/>
        <v>0</v>
      </c>
      <c r="I61" s="973">
        <f t="shared" si="48"/>
        <v>0</v>
      </c>
      <c r="J61" s="974">
        <f t="shared" si="48"/>
        <v>0</v>
      </c>
      <c r="K61" s="970">
        <f>SUM(K57:K60)</f>
        <v>0</v>
      </c>
      <c r="L61" s="973">
        <f t="shared" ref="L61:S61" si="49">SUM(L57:L60)</f>
        <v>0</v>
      </c>
      <c r="M61" s="973">
        <f t="shared" si="49"/>
        <v>0</v>
      </c>
      <c r="N61" s="973">
        <f t="shared" si="49"/>
        <v>0</v>
      </c>
      <c r="O61" s="973">
        <f t="shared" si="49"/>
        <v>0</v>
      </c>
      <c r="P61" s="973">
        <f t="shared" si="49"/>
        <v>0</v>
      </c>
      <c r="Q61" s="973">
        <f t="shared" si="49"/>
        <v>0</v>
      </c>
      <c r="R61" s="973">
        <f t="shared" si="49"/>
        <v>0</v>
      </c>
      <c r="S61" s="974">
        <f t="shared" si="49"/>
        <v>0</v>
      </c>
      <c r="T61" s="970">
        <f>SUM(T57:T60)</f>
        <v>0</v>
      </c>
      <c r="U61" s="973">
        <f t="shared" ref="U61:AB61" si="50">SUM(U57:U60)</f>
        <v>0</v>
      </c>
      <c r="V61" s="973">
        <f t="shared" si="50"/>
        <v>0</v>
      </c>
      <c r="W61" s="973">
        <f t="shared" si="50"/>
        <v>0</v>
      </c>
      <c r="X61" s="973">
        <f t="shared" si="50"/>
        <v>0</v>
      </c>
      <c r="Y61" s="973">
        <f t="shared" si="50"/>
        <v>0</v>
      </c>
      <c r="Z61" s="973">
        <f t="shared" si="50"/>
        <v>0</v>
      </c>
      <c r="AA61" s="973">
        <f t="shared" si="50"/>
        <v>0</v>
      </c>
      <c r="AB61" s="974">
        <f t="shared" si="50"/>
        <v>0</v>
      </c>
      <c r="AC61" s="970">
        <f>SUM(AC57:AC60)</f>
        <v>0</v>
      </c>
      <c r="AD61" s="973">
        <f t="shared" ref="AD61:AK61" si="51">SUM(AD57:AD60)</f>
        <v>0</v>
      </c>
      <c r="AE61" s="973">
        <f t="shared" si="51"/>
        <v>0</v>
      </c>
      <c r="AF61" s="973">
        <f t="shared" si="51"/>
        <v>0</v>
      </c>
      <c r="AG61" s="973">
        <f t="shared" si="51"/>
        <v>0</v>
      </c>
      <c r="AH61" s="973">
        <f t="shared" si="51"/>
        <v>0</v>
      </c>
      <c r="AI61" s="973">
        <f t="shared" si="51"/>
        <v>0</v>
      </c>
      <c r="AJ61" s="973">
        <f t="shared" si="51"/>
        <v>0</v>
      </c>
      <c r="AK61" s="974">
        <f t="shared" si="51"/>
        <v>0</v>
      </c>
      <c r="AL61" s="970">
        <f>SUM(AL57:AL60)</f>
        <v>0</v>
      </c>
      <c r="AM61" s="973">
        <f t="shared" ref="AM61:AT61" si="52">SUM(AM57:AM60)</f>
        <v>0</v>
      </c>
      <c r="AN61" s="973">
        <f t="shared" si="52"/>
        <v>0</v>
      </c>
      <c r="AO61" s="973">
        <f t="shared" si="52"/>
        <v>0</v>
      </c>
      <c r="AP61" s="973">
        <f t="shared" si="52"/>
        <v>0</v>
      </c>
      <c r="AQ61" s="973">
        <f t="shared" si="52"/>
        <v>0</v>
      </c>
      <c r="AR61" s="973">
        <f t="shared" si="52"/>
        <v>0</v>
      </c>
      <c r="AS61" s="973">
        <f t="shared" si="52"/>
        <v>0</v>
      </c>
      <c r="AT61" s="974">
        <f t="shared" si="52"/>
        <v>0</v>
      </c>
      <c r="AU61" s="970">
        <f>SUM(AU57:AU60)</f>
        <v>0</v>
      </c>
      <c r="AV61" s="973">
        <f t="shared" ref="AV61:BC61" si="53">SUM(AV57:AV60)</f>
        <v>0</v>
      </c>
      <c r="AW61" s="973">
        <f t="shared" si="53"/>
        <v>0</v>
      </c>
      <c r="AX61" s="973">
        <f t="shared" si="53"/>
        <v>0</v>
      </c>
      <c r="AY61" s="973">
        <f t="shared" si="53"/>
        <v>0</v>
      </c>
      <c r="AZ61" s="973">
        <f t="shared" si="53"/>
        <v>0</v>
      </c>
      <c r="BA61" s="973">
        <f t="shared" si="53"/>
        <v>0</v>
      </c>
      <c r="BB61" s="973">
        <f t="shared" si="53"/>
        <v>0</v>
      </c>
      <c r="BC61" s="974">
        <f t="shared" si="53"/>
        <v>0</v>
      </c>
      <c r="BD61" s="970">
        <f>SUM(BD57:BD60)</f>
        <v>0</v>
      </c>
      <c r="BE61" s="973">
        <f t="shared" ref="BE61:BL61" si="54">SUM(BE57:BE60)</f>
        <v>0</v>
      </c>
      <c r="BF61" s="973">
        <f t="shared" si="54"/>
        <v>0</v>
      </c>
      <c r="BG61" s="973">
        <f t="shared" si="54"/>
        <v>0</v>
      </c>
      <c r="BH61" s="973">
        <f t="shared" si="54"/>
        <v>0</v>
      </c>
      <c r="BI61" s="973">
        <f t="shared" si="54"/>
        <v>0</v>
      </c>
      <c r="BJ61" s="973">
        <f t="shared" si="54"/>
        <v>0</v>
      </c>
      <c r="BK61" s="973">
        <f t="shared" si="54"/>
        <v>0</v>
      </c>
      <c r="BL61" s="974">
        <f t="shared" si="54"/>
        <v>0</v>
      </c>
      <c r="BM61" s="970">
        <f>SUM(BM57:BM60)</f>
        <v>0</v>
      </c>
      <c r="BN61" s="973">
        <f t="shared" ref="BN61:BU61" si="55">SUM(BN57:BN60)</f>
        <v>0</v>
      </c>
      <c r="BO61" s="973">
        <f t="shared" si="55"/>
        <v>0</v>
      </c>
      <c r="BP61" s="973">
        <f t="shared" si="55"/>
        <v>0</v>
      </c>
      <c r="BQ61" s="973">
        <f t="shared" si="55"/>
        <v>0</v>
      </c>
      <c r="BR61" s="973">
        <f t="shared" si="55"/>
        <v>0</v>
      </c>
      <c r="BS61" s="973">
        <f t="shared" si="55"/>
        <v>0</v>
      </c>
      <c r="BT61" s="973">
        <f t="shared" si="55"/>
        <v>0</v>
      </c>
      <c r="BU61" s="974">
        <f t="shared" si="55"/>
        <v>0</v>
      </c>
      <c r="BV61" s="970">
        <f>SUM(BV57:BV60)</f>
        <v>0</v>
      </c>
      <c r="BW61" s="973">
        <f t="shared" ref="BW61:CD61" si="56">SUM(BW57:BW60)</f>
        <v>0</v>
      </c>
      <c r="BX61" s="973">
        <f t="shared" si="56"/>
        <v>0</v>
      </c>
      <c r="BY61" s="973">
        <f t="shared" si="56"/>
        <v>0</v>
      </c>
      <c r="BZ61" s="973">
        <f t="shared" si="56"/>
        <v>0</v>
      </c>
      <c r="CA61" s="973">
        <f t="shared" si="56"/>
        <v>0</v>
      </c>
      <c r="CB61" s="973">
        <f t="shared" si="56"/>
        <v>0</v>
      </c>
      <c r="CC61" s="973">
        <f t="shared" si="56"/>
        <v>0</v>
      </c>
      <c r="CD61" s="974">
        <f t="shared" si="56"/>
        <v>0</v>
      </c>
      <c r="CE61" s="970">
        <f>SUM(CE57:CE60)</f>
        <v>0</v>
      </c>
      <c r="CF61" s="973">
        <f t="shared" ref="CF61:CM61" si="57">SUM(CF57:CF60)</f>
        <v>0</v>
      </c>
      <c r="CG61" s="973">
        <f t="shared" si="57"/>
        <v>0</v>
      </c>
      <c r="CH61" s="973">
        <f t="shared" si="57"/>
        <v>0</v>
      </c>
      <c r="CI61" s="973">
        <f t="shared" si="57"/>
        <v>0</v>
      </c>
      <c r="CJ61" s="973">
        <f t="shared" si="57"/>
        <v>0</v>
      </c>
      <c r="CK61" s="973">
        <f t="shared" si="57"/>
        <v>0</v>
      </c>
      <c r="CL61" s="973">
        <f t="shared" si="57"/>
        <v>0</v>
      </c>
      <c r="CM61" s="974">
        <f t="shared" si="57"/>
        <v>0</v>
      </c>
      <c r="CN61" s="970">
        <f>SUM(CN57:CN60)</f>
        <v>0</v>
      </c>
      <c r="CO61" s="973">
        <f t="shared" ref="CO61:CV61" si="58">SUM(CO57:CO60)</f>
        <v>0</v>
      </c>
      <c r="CP61" s="973">
        <f t="shared" si="58"/>
        <v>0</v>
      </c>
      <c r="CQ61" s="973">
        <f t="shared" si="58"/>
        <v>0</v>
      </c>
      <c r="CR61" s="973">
        <f t="shared" si="58"/>
        <v>0</v>
      </c>
      <c r="CS61" s="973">
        <f t="shared" si="58"/>
        <v>0</v>
      </c>
      <c r="CT61" s="973">
        <f t="shared" si="58"/>
        <v>0</v>
      </c>
      <c r="CU61" s="973">
        <f t="shared" si="58"/>
        <v>0</v>
      </c>
      <c r="CV61" s="974">
        <f t="shared" si="58"/>
        <v>0</v>
      </c>
      <c r="CW61" s="970">
        <f>SUM(CW57:CW60)</f>
        <v>0</v>
      </c>
      <c r="CX61" s="973">
        <f t="shared" ref="CX61:DE61" si="59">SUM(CX57:CX60)</f>
        <v>0</v>
      </c>
      <c r="CY61" s="973">
        <f t="shared" si="59"/>
        <v>0</v>
      </c>
      <c r="CZ61" s="973">
        <f t="shared" si="59"/>
        <v>0</v>
      </c>
      <c r="DA61" s="973">
        <f t="shared" si="59"/>
        <v>0</v>
      </c>
      <c r="DB61" s="973">
        <f t="shared" si="59"/>
        <v>0</v>
      </c>
      <c r="DC61" s="973">
        <f t="shared" si="59"/>
        <v>0</v>
      </c>
      <c r="DD61" s="973">
        <f t="shared" si="59"/>
        <v>0</v>
      </c>
      <c r="DE61" s="974">
        <f t="shared" si="59"/>
        <v>0</v>
      </c>
    </row>
    <row r="62" spans="1:109">
      <c r="A62" s="990" t="s">
        <v>131</v>
      </c>
      <c r="B62" s="998">
        <f>B55-B61</f>
        <v>0</v>
      </c>
      <c r="C62" s="1019">
        <f>C55-C61</f>
        <v>0</v>
      </c>
      <c r="D62" s="1019">
        <f t="shared" ref="D62:J62" si="60">D55-D61</f>
        <v>0</v>
      </c>
      <c r="E62" s="1019">
        <f t="shared" si="60"/>
        <v>0</v>
      </c>
      <c r="F62" s="1019">
        <f t="shared" si="60"/>
        <v>0</v>
      </c>
      <c r="G62" s="1019">
        <f t="shared" si="60"/>
        <v>0</v>
      </c>
      <c r="H62" s="1019">
        <f t="shared" si="60"/>
        <v>0</v>
      </c>
      <c r="I62" s="1019">
        <f t="shared" si="60"/>
        <v>0</v>
      </c>
      <c r="J62" s="1020">
        <f t="shared" si="60"/>
        <v>0</v>
      </c>
      <c r="K62" s="998">
        <f>K55-K61</f>
        <v>0</v>
      </c>
      <c r="L62" s="1019">
        <f>L55-L61</f>
        <v>0</v>
      </c>
      <c r="M62" s="1019">
        <f t="shared" ref="M62" si="61">M55-M61</f>
        <v>0</v>
      </c>
      <c r="N62" s="1019">
        <f t="shared" ref="N62" si="62">N55-N61</f>
        <v>0</v>
      </c>
      <c r="O62" s="1019">
        <f t="shared" ref="O62" si="63">O55-O61</f>
        <v>0</v>
      </c>
      <c r="P62" s="1019">
        <f t="shared" ref="P62" si="64">P55-P61</f>
        <v>0</v>
      </c>
      <c r="Q62" s="1019">
        <f t="shared" ref="Q62" si="65">Q55-Q61</f>
        <v>0</v>
      </c>
      <c r="R62" s="1019">
        <f t="shared" ref="R62" si="66">R55-R61</f>
        <v>0</v>
      </c>
      <c r="S62" s="1020">
        <f t="shared" ref="S62" si="67">S55-S61</f>
        <v>0</v>
      </c>
      <c r="T62" s="998">
        <f>T55-T61</f>
        <v>0</v>
      </c>
      <c r="U62" s="1019">
        <f>U55-U61</f>
        <v>0</v>
      </c>
      <c r="V62" s="1019">
        <f t="shared" ref="V62" si="68">V55-V61</f>
        <v>0</v>
      </c>
      <c r="W62" s="1019">
        <f t="shared" ref="W62" si="69">W55-W61</f>
        <v>0</v>
      </c>
      <c r="X62" s="1019">
        <f t="shared" ref="X62" si="70">X55-X61</f>
        <v>0</v>
      </c>
      <c r="Y62" s="1019">
        <f t="shared" ref="Y62" si="71">Y55-Y61</f>
        <v>0</v>
      </c>
      <c r="Z62" s="1019">
        <f t="shared" ref="Z62" si="72">Z55-Z61</f>
        <v>0</v>
      </c>
      <c r="AA62" s="1019">
        <f t="shared" ref="AA62" si="73">AA55-AA61</f>
        <v>0</v>
      </c>
      <c r="AB62" s="1020">
        <f t="shared" ref="AB62" si="74">AB55-AB61</f>
        <v>0</v>
      </c>
      <c r="AC62" s="998">
        <f>AC55-AC61</f>
        <v>0</v>
      </c>
      <c r="AD62" s="1019">
        <f>AD55-AD61</f>
        <v>0</v>
      </c>
      <c r="AE62" s="1019">
        <f t="shared" ref="AE62" si="75">AE55-AE61</f>
        <v>0</v>
      </c>
      <c r="AF62" s="1019">
        <f t="shared" ref="AF62" si="76">AF55-AF61</f>
        <v>0</v>
      </c>
      <c r="AG62" s="1019">
        <f t="shared" ref="AG62" si="77">AG55-AG61</f>
        <v>0</v>
      </c>
      <c r="AH62" s="1019">
        <f t="shared" ref="AH62" si="78">AH55-AH61</f>
        <v>0</v>
      </c>
      <c r="AI62" s="1019">
        <f t="shared" ref="AI62" si="79">AI55-AI61</f>
        <v>0</v>
      </c>
      <c r="AJ62" s="1019">
        <f t="shared" ref="AJ62" si="80">AJ55-AJ61</f>
        <v>0</v>
      </c>
      <c r="AK62" s="1020">
        <f t="shared" ref="AK62" si="81">AK55-AK61</f>
        <v>0</v>
      </c>
      <c r="AL62" s="998">
        <f>AL55-AL61</f>
        <v>0</v>
      </c>
      <c r="AM62" s="1019">
        <f>AM55-AM61</f>
        <v>0</v>
      </c>
      <c r="AN62" s="1019">
        <f t="shared" ref="AN62" si="82">AN55-AN61</f>
        <v>0</v>
      </c>
      <c r="AO62" s="1019">
        <f t="shared" ref="AO62" si="83">AO55-AO61</f>
        <v>0</v>
      </c>
      <c r="AP62" s="1019">
        <f t="shared" ref="AP62" si="84">AP55-AP61</f>
        <v>0</v>
      </c>
      <c r="AQ62" s="1019">
        <f t="shared" ref="AQ62" si="85">AQ55-AQ61</f>
        <v>0</v>
      </c>
      <c r="AR62" s="1019">
        <f t="shared" ref="AR62" si="86">AR55-AR61</f>
        <v>0</v>
      </c>
      <c r="AS62" s="1019">
        <f t="shared" ref="AS62" si="87">AS55-AS61</f>
        <v>0</v>
      </c>
      <c r="AT62" s="1020">
        <f t="shared" ref="AT62" si="88">AT55-AT61</f>
        <v>0</v>
      </c>
      <c r="AU62" s="998">
        <f>AU55-AU61</f>
        <v>0</v>
      </c>
      <c r="AV62" s="1019">
        <f>AV55-AV61</f>
        <v>0</v>
      </c>
      <c r="AW62" s="1019">
        <f t="shared" ref="AW62" si="89">AW55-AW61</f>
        <v>0</v>
      </c>
      <c r="AX62" s="1019">
        <f t="shared" ref="AX62" si="90">AX55-AX61</f>
        <v>0</v>
      </c>
      <c r="AY62" s="1019">
        <f t="shared" ref="AY62" si="91">AY55-AY61</f>
        <v>0</v>
      </c>
      <c r="AZ62" s="1019">
        <f t="shared" ref="AZ62" si="92">AZ55-AZ61</f>
        <v>0</v>
      </c>
      <c r="BA62" s="1019">
        <f t="shared" ref="BA62" si="93">BA55-BA61</f>
        <v>0</v>
      </c>
      <c r="BB62" s="1019">
        <f t="shared" ref="BB62" si="94">BB55-BB61</f>
        <v>0</v>
      </c>
      <c r="BC62" s="1020">
        <f t="shared" ref="BC62" si="95">BC55-BC61</f>
        <v>0</v>
      </c>
      <c r="BD62" s="998">
        <f>BD55-BD61</f>
        <v>0</v>
      </c>
      <c r="BE62" s="1019">
        <f>BE55-BE61</f>
        <v>0</v>
      </c>
      <c r="BF62" s="1019">
        <f t="shared" ref="BF62" si="96">BF55-BF61</f>
        <v>0</v>
      </c>
      <c r="BG62" s="1019">
        <f t="shared" ref="BG62" si="97">BG55-BG61</f>
        <v>0</v>
      </c>
      <c r="BH62" s="1019">
        <f t="shared" ref="BH62" si="98">BH55-BH61</f>
        <v>0</v>
      </c>
      <c r="BI62" s="1019">
        <f t="shared" ref="BI62" si="99">BI55-BI61</f>
        <v>0</v>
      </c>
      <c r="BJ62" s="1019">
        <f t="shared" ref="BJ62" si="100">BJ55-BJ61</f>
        <v>0</v>
      </c>
      <c r="BK62" s="1019">
        <f t="shared" ref="BK62" si="101">BK55-BK61</f>
        <v>0</v>
      </c>
      <c r="BL62" s="1020">
        <f t="shared" ref="BL62" si="102">BL55-BL61</f>
        <v>0</v>
      </c>
      <c r="BM62" s="998">
        <f>BM55-BM61</f>
        <v>0</v>
      </c>
      <c r="BN62" s="1019">
        <f>BN55-BN61</f>
        <v>0</v>
      </c>
      <c r="BO62" s="1019">
        <f t="shared" ref="BO62" si="103">BO55-BO61</f>
        <v>0</v>
      </c>
      <c r="BP62" s="1019">
        <f t="shared" ref="BP62" si="104">BP55-BP61</f>
        <v>0</v>
      </c>
      <c r="BQ62" s="1019">
        <f t="shared" ref="BQ62" si="105">BQ55-BQ61</f>
        <v>0</v>
      </c>
      <c r="BR62" s="1019">
        <f t="shared" ref="BR62" si="106">BR55-BR61</f>
        <v>0</v>
      </c>
      <c r="BS62" s="1019">
        <f t="shared" ref="BS62" si="107">BS55-BS61</f>
        <v>0</v>
      </c>
      <c r="BT62" s="1019">
        <f t="shared" ref="BT62" si="108">BT55-BT61</f>
        <v>0</v>
      </c>
      <c r="BU62" s="1020">
        <f t="shared" ref="BU62" si="109">BU55-BU61</f>
        <v>0</v>
      </c>
      <c r="BV62" s="998">
        <f>BV55-BV61</f>
        <v>0</v>
      </c>
      <c r="BW62" s="1019">
        <f>BW55-BW61</f>
        <v>0</v>
      </c>
      <c r="BX62" s="1019">
        <f t="shared" ref="BX62" si="110">BX55-BX61</f>
        <v>0</v>
      </c>
      <c r="BY62" s="1019">
        <f t="shared" ref="BY62" si="111">BY55-BY61</f>
        <v>0</v>
      </c>
      <c r="BZ62" s="1019">
        <f t="shared" ref="BZ62" si="112">BZ55-BZ61</f>
        <v>0</v>
      </c>
      <c r="CA62" s="1019">
        <f t="shared" ref="CA62" si="113">CA55-CA61</f>
        <v>0</v>
      </c>
      <c r="CB62" s="1019">
        <f t="shared" ref="CB62" si="114">CB55-CB61</f>
        <v>0</v>
      </c>
      <c r="CC62" s="1019">
        <f t="shared" ref="CC62" si="115">CC55-CC61</f>
        <v>0</v>
      </c>
      <c r="CD62" s="1020">
        <f t="shared" ref="CD62" si="116">CD55-CD61</f>
        <v>0</v>
      </c>
      <c r="CE62" s="998">
        <f>CE55-CE61</f>
        <v>0</v>
      </c>
      <c r="CF62" s="1019">
        <f>CF55-CF61</f>
        <v>0</v>
      </c>
      <c r="CG62" s="1019">
        <f t="shared" ref="CG62" si="117">CG55-CG61</f>
        <v>0</v>
      </c>
      <c r="CH62" s="1019">
        <f t="shared" ref="CH62" si="118">CH55-CH61</f>
        <v>0</v>
      </c>
      <c r="CI62" s="1019">
        <f t="shared" ref="CI62" si="119">CI55-CI61</f>
        <v>0</v>
      </c>
      <c r="CJ62" s="1019">
        <f t="shared" ref="CJ62" si="120">CJ55-CJ61</f>
        <v>0</v>
      </c>
      <c r="CK62" s="1019">
        <f t="shared" ref="CK62" si="121">CK55-CK61</f>
        <v>0</v>
      </c>
      <c r="CL62" s="1019">
        <f t="shared" ref="CL62" si="122">CL55-CL61</f>
        <v>0</v>
      </c>
      <c r="CM62" s="1020">
        <f t="shared" ref="CM62" si="123">CM55-CM61</f>
        <v>0</v>
      </c>
      <c r="CN62" s="998">
        <f>CN55-CN61</f>
        <v>0</v>
      </c>
      <c r="CO62" s="1019">
        <f>CO55-CO61</f>
        <v>0</v>
      </c>
      <c r="CP62" s="1019">
        <f t="shared" ref="CP62" si="124">CP55-CP61</f>
        <v>0</v>
      </c>
      <c r="CQ62" s="1019">
        <f t="shared" ref="CQ62" si="125">CQ55-CQ61</f>
        <v>0</v>
      </c>
      <c r="CR62" s="1019">
        <f t="shared" ref="CR62" si="126">CR55-CR61</f>
        <v>0</v>
      </c>
      <c r="CS62" s="1019">
        <f t="shared" ref="CS62" si="127">CS55-CS61</f>
        <v>0</v>
      </c>
      <c r="CT62" s="1019">
        <f t="shared" ref="CT62" si="128">CT55-CT61</f>
        <v>0</v>
      </c>
      <c r="CU62" s="1019">
        <f t="shared" ref="CU62" si="129">CU55-CU61</f>
        <v>0</v>
      </c>
      <c r="CV62" s="1020">
        <f t="shared" ref="CV62" si="130">CV55-CV61</f>
        <v>0</v>
      </c>
      <c r="CW62" s="998">
        <f>CW55-CW61</f>
        <v>0</v>
      </c>
      <c r="CX62" s="1019">
        <f>CX55-CX61</f>
        <v>0</v>
      </c>
      <c r="CY62" s="1019">
        <f t="shared" ref="CY62" si="131">CY55-CY61</f>
        <v>0</v>
      </c>
      <c r="CZ62" s="1019">
        <f t="shared" ref="CZ62" si="132">CZ55-CZ61</f>
        <v>0</v>
      </c>
      <c r="DA62" s="1019">
        <f t="shared" ref="DA62" si="133">DA55-DA61</f>
        <v>0</v>
      </c>
      <c r="DB62" s="1019">
        <f t="shared" ref="DB62" si="134">DB55-DB61</f>
        <v>0</v>
      </c>
      <c r="DC62" s="1019">
        <f t="shared" ref="DC62" si="135">DC55-DC61</f>
        <v>0</v>
      </c>
      <c r="DD62" s="1019">
        <f t="shared" ref="DD62" si="136">DD55-DD61</f>
        <v>0</v>
      </c>
      <c r="DE62" s="1020">
        <f t="shared" ref="DE62" si="137">DE55-DE61</f>
        <v>0</v>
      </c>
    </row>
    <row r="63" spans="1:109">
      <c r="A63" s="993" t="s">
        <v>99</v>
      </c>
      <c r="B63" s="985">
        <f t="shared" ref="B63:B64" si="138">IF(J$65&lt;&gt;0,J63,IF(I$65&lt;&gt;0,I63,IF(H$65&lt;&gt;0,H63,IF(G$65&lt;&gt;0,G63,IF(F$65&lt;&gt;0,F63,IF(E$65&lt;&gt;0,E63,IF(D$65&lt;&gt;0,D63,IF(C$65&lt;&gt;0,C63,0))))))))</f>
        <v>0</v>
      </c>
      <c r="C63" s="999"/>
      <c r="D63" s="968"/>
      <c r="E63" s="968"/>
      <c r="F63" s="968"/>
      <c r="G63" s="968"/>
      <c r="H63" s="968"/>
      <c r="I63" s="968"/>
      <c r="J63" s="969"/>
      <c r="K63" s="985">
        <f t="shared" ref="K63:K64" si="139">IF(S$65&lt;&gt;0,S63,IF(R$65&lt;&gt;0,R63,IF(Q$65&lt;&gt;0,Q63,IF(P$65&lt;&gt;0,P63,IF(O$65&lt;&gt;0,O63,IF(N$65&lt;&gt;0,N63,IF(M$65&lt;&gt;0,M63,IF(L$65&lt;&gt;0,L63,0))))))))</f>
        <v>0</v>
      </c>
      <c r="L63" s="968"/>
      <c r="M63" s="968"/>
      <c r="N63" s="968"/>
      <c r="O63" s="968"/>
      <c r="P63" s="968"/>
      <c r="Q63" s="968"/>
      <c r="R63" s="968"/>
      <c r="S63" s="969"/>
      <c r="T63" s="985">
        <f t="shared" ref="T63:T64" si="140">IF(AB$65&lt;&gt;0,AB63,IF(AA$65&lt;&gt;0,AA63,IF(Z$65&lt;&gt;0,Z63,IF(Y$65&lt;&gt;0,Y63,IF(X$65&lt;&gt;0,X63,IF(W$65&lt;&gt;0,W63,IF(V$65&lt;&gt;0,V63,IF(U$65&lt;&gt;0,U63,0))))))))</f>
        <v>0</v>
      </c>
      <c r="U63" s="968"/>
      <c r="V63" s="968"/>
      <c r="W63" s="968"/>
      <c r="X63" s="968"/>
      <c r="Y63" s="968"/>
      <c r="Z63" s="968"/>
      <c r="AA63" s="968"/>
      <c r="AB63" s="969"/>
      <c r="AC63" s="985">
        <f t="shared" ref="AC63:AC64" si="141">IF(AK$65&lt;&gt;0,AK63,IF(AJ$65&lt;&gt;0,AJ63,IF(AI$65&lt;&gt;0,AI63,IF(AH$65&lt;&gt;0,AH63,IF(AG$65&lt;&gt;0,AG63,IF(AF$65&lt;&gt;0,AF63,IF(AE$65&lt;&gt;0,AE63,IF(AD$65&lt;&gt;0,AD63,0))))))))</f>
        <v>0</v>
      </c>
      <c r="AD63" s="968"/>
      <c r="AE63" s="968"/>
      <c r="AF63" s="968"/>
      <c r="AG63" s="968"/>
      <c r="AH63" s="968"/>
      <c r="AI63" s="968"/>
      <c r="AJ63" s="968"/>
      <c r="AK63" s="969"/>
      <c r="AL63" s="985">
        <f t="shared" ref="AL63:AL64" si="142">IF(AT$65&lt;&gt;0,AT63,IF(AS$65&lt;&gt;0,AS63,IF(AR$65&lt;&gt;0,AR63,IF(AQ$65&lt;&gt;0,AQ63,IF(AP$65&lt;&gt;0,AP63,IF(AO$65&lt;&gt;0,AO63,IF(AN$65&lt;&gt;0,AN63,IF(AM$65&lt;&gt;0,AM63,0))))))))</f>
        <v>0</v>
      </c>
      <c r="AM63" s="968"/>
      <c r="AN63" s="968"/>
      <c r="AO63" s="968"/>
      <c r="AP63" s="968"/>
      <c r="AQ63" s="968"/>
      <c r="AR63" s="968"/>
      <c r="AS63" s="968"/>
      <c r="AT63" s="969"/>
      <c r="AU63" s="985">
        <f t="shared" ref="AU63:AU64" si="143">IF(BC$65&lt;&gt;0,BC63,IF(BB$65&lt;&gt;0,BB63,IF(BA$65&lt;&gt;0,BA63,IF(AZ$65&lt;&gt;0,AZ63,IF(AY$65&lt;&gt;0,AY63,IF(AX$65&lt;&gt;0,AX63,IF(AW$65&lt;&gt;0,AW63,IF(AV$65&lt;&gt;0,AV63,0))))))))</f>
        <v>0</v>
      </c>
      <c r="AV63" s="968"/>
      <c r="AW63" s="968"/>
      <c r="AX63" s="968"/>
      <c r="AY63" s="968"/>
      <c r="AZ63" s="968"/>
      <c r="BA63" s="968"/>
      <c r="BB63" s="968"/>
      <c r="BC63" s="969"/>
      <c r="BD63" s="985">
        <f t="shared" ref="BD63:BD64" si="144">IF(BL$65&lt;&gt;0,BL63,IF(BK$65&lt;&gt;0,BK63,IF(BJ$65&lt;&gt;0,BJ63,IF(BI$65&lt;&gt;0,BI63,IF(BH$65&lt;&gt;0,BH63,IF(BG$65&lt;&gt;0,BG63,IF(BF$65&lt;&gt;0,BF63,IF(BE$65&lt;&gt;0,BE63,0))))))))</f>
        <v>0</v>
      </c>
      <c r="BE63" s="968"/>
      <c r="BF63" s="968"/>
      <c r="BG63" s="968"/>
      <c r="BH63" s="968"/>
      <c r="BI63" s="968"/>
      <c r="BJ63" s="968"/>
      <c r="BK63" s="968"/>
      <c r="BL63" s="969"/>
      <c r="BM63" s="985">
        <f t="shared" ref="BM63:BM64" si="145">IF(BU$65&lt;&gt;0,BU63,IF(BT$65&lt;&gt;0,BT63,IF(BS$65&lt;&gt;0,BS63,IF(BR$65&lt;&gt;0,BR63,IF(BQ$65&lt;&gt;0,BQ63,IF(BP$65&lt;&gt;0,BP63,IF(BO$65&lt;&gt;0,BO63,IF(BN$65&lt;&gt;0,BN63,0))))))))</f>
        <v>0</v>
      </c>
      <c r="BN63" s="968"/>
      <c r="BO63" s="968"/>
      <c r="BP63" s="968"/>
      <c r="BQ63" s="968"/>
      <c r="BR63" s="968"/>
      <c r="BS63" s="968"/>
      <c r="BT63" s="968"/>
      <c r="BU63" s="969"/>
      <c r="BV63" s="985">
        <f t="shared" ref="BV63:BV64" si="146">IF(CD$65&lt;&gt;0,CD63,IF(CC$65&lt;&gt;0,CC63,IF(CB$65&lt;&gt;0,CB63,IF(CA$65&lt;&gt;0,CA63,IF(BZ$65&lt;&gt;0,BZ63,IF(BY$65&lt;&gt;0,BY63,IF(BX$65&lt;&gt;0,BX63,IF(BW$65&lt;&gt;0,BW63,0))))))))</f>
        <v>0</v>
      </c>
      <c r="BW63" s="968"/>
      <c r="BX63" s="968"/>
      <c r="BY63" s="968"/>
      <c r="BZ63" s="968"/>
      <c r="CA63" s="968"/>
      <c r="CB63" s="968"/>
      <c r="CC63" s="968"/>
      <c r="CD63" s="969"/>
      <c r="CE63" s="985">
        <f t="shared" ref="CE63:CE64" si="147">IF(CM$65&lt;&gt;0,CM63,IF(CL$65&lt;&gt;0,CL63,IF(CK$65&lt;&gt;0,CK63,IF(CJ$65&lt;&gt;0,CJ63,IF(CI$65&lt;&gt;0,CI63,IF(CH$65&lt;&gt;0,CH63,IF(CG$65&lt;&gt;0,CG63,IF(CF$65&lt;&gt;0,CF63,0))))))))</f>
        <v>0</v>
      </c>
      <c r="CF63" s="968"/>
      <c r="CG63" s="968"/>
      <c r="CH63" s="968"/>
      <c r="CI63" s="968"/>
      <c r="CJ63" s="968"/>
      <c r="CK63" s="968"/>
      <c r="CL63" s="968"/>
      <c r="CM63" s="969"/>
      <c r="CN63" s="985">
        <f t="shared" ref="CN63:CN64" si="148">IF(CV$65&lt;&gt;0,CV63,IF(CU$65&lt;&gt;0,CU63,IF(CT$65&lt;&gt;0,CT63,IF(CS$65&lt;&gt;0,CS63,IF(CR$65&lt;&gt;0,CR63,IF(CQ$65&lt;&gt;0,CQ63,IF(CP$65&lt;&gt;0,CP63,IF(CO$65&lt;&gt;0,CO63,0))))))))</f>
        <v>0</v>
      </c>
      <c r="CO63" s="968"/>
      <c r="CP63" s="968"/>
      <c r="CQ63" s="968"/>
      <c r="CR63" s="968"/>
      <c r="CS63" s="968"/>
      <c r="CT63" s="968"/>
      <c r="CU63" s="968"/>
      <c r="CV63" s="969"/>
      <c r="CW63" s="985">
        <f t="shared" ref="CW63:CW64" si="149">IF(DE$65&lt;&gt;0,DE63,IF(DD$65&lt;&gt;0,DD63,IF(DC$65&lt;&gt;0,DC63,IF(DB$65&lt;&gt;0,DB63,IF(DA$65&lt;&gt;0,DA63,IF(CZ$65&lt;&gt;0,CZ63,IF(CY$65&lt;&gt;0,CY63,IF(CX$65&lt;&gt;0,CX63,0))))))))</f>
        <v>0</v>
      </c>
      <c r="CX63" s="968"/>
      <c r="CY63" s="968"/>
      <c r="CZ63" s="968"/>
      <c r="DA63" s="968"/>
      <c r="DB63" s="968"/>
      <c r="DC63" s="968"/>
      <c r="DD63" s="968"/>
      <c r="DE63" s="969"/>
    </row>
    <row r="64" spans="1:109" ht="12.75" thickBot="1">
      <c r="A64" s="996" t="s">
        <v>342</v>
      </c>
      <c r="B64" s="985">
        <f t="shared" si="138"/>
        <v>0</v>
      </c>
      <c r="C64" s="999"/>
      <c r="D64" s="968"/>
      <c r="E64" s="968"/>
      <c r="F64" s="968"/>
      <c r="G64" s="968"/>
      <c r="H64" s="968"/>
      <c r="I64" s="968"/>
      <c r="J64" s="969"/>
      <c r="K64" s="985">
        <f t="shared" si="139"/>
        <v>0</v>
      </c>
      <c r="L64" s="968"/>
      <c r="M64" s="968"/>
      <c r="N64" s="968"/>
      <c r="O64" s="968"/>
      <c r="P64" s="968"/>
      <c r="Q64" s="968"/>
      <c r="R64" s="968"/>
      <c r="S64" s="969"/>
      <c r="T64" s="985">
        <f t="shared" si="140"/>
        <v>0</v>
      </c>
      <c r="U64" s="968"/>
      <c r="V64" s="968"/>
      <c r="W64" s="968"/>
      <c r="X64" s="968"/>
      <c r="Y64" s="968"/>
      <c r="Z64" s="968"/>
      <c r="AA64" s="968"/>
      <c r="AB64" s="969"/>
      <c r="AC64" s="985">
        <f t="shared" si="141"/>
        <v>0</v>
      </c>
      <c r="AD64" s="968"/>
      <c r="AE64" s="968"/>
      <c r="AF64" s="968"/>
      <c r="AG64" s="968"/>
      <c r="AH64" s="968"/>
      <c r="AI64" s="968"/>
      <c r="AJ64" s="968"/>
      <c r="AK64" s="969"/>
      <c r="AL64" s="985">
        <f t="shared" si="142"/>
        <v>0</v>
      </c>
      <c r="AM64" s="968"/>
      <c r="AN64" s="968"/>
      <c r="AO64" s="968"/>
      <c r="AP64" s="968"/>
      <c r="AQ64" s="968"/>
      <c r="AR64" s="968"/>
      <c r="AS64" s="968"/>
      <c r="AT64" s="969"/>
      <c r="AU64" s="985">
        <f t="shared" si="143"/>
        <v>0</v>
      </c>
      <c r="AV64" s="968"/>
      <c r="AW64" s="968"/>
      <c r="AX64" s="968"/>
      <c r="AY64" s="968"/>
      <c r="AZ64" s="968"/>
      <c r="BA64" s="968"/>
      <c r="BB64" s="968"/>
      <c r="BC64" s="969"/>
      <c r="BD64" s="985">
        <f t="shared" si="144"/>
        <v>0</v>
      </c>
      <c r="BE64" s="968"/>
      <c r="BF64" s="968"/>
      <c r="BG64" s="968"/>
      <c r="BH64" s="968"/>
      <c r="BI64" s="968"/>
      <c r="BJ64" s="968"/>
      <c r="BK64" s="968"/>
      <c r="BL64" s="969"/>
      <c r="BM64" s="985">
        <f t="shared" si="145"/>
        <v>0</v>
      </c>
      <c r="BN64" s="968"/>
      <c r="BO64" s="968"/>
      <c r="BP64" s="968"/>
      <c r="BQ64" s="968"/>
      <c r="BR64" s="968"/>
      <c r="BS64" s="968"/>
      <c r="BT64" s="968"/>
      <c r="BU64" s="969"/>
      <c r="BV64" s="985">
        <f t="shared" si="146"/>
        <v>0</v>
      </c>
      <c r="BW64" s="968"/>
      <c r="BX64" s="968"/>
      <c r="BY64" s="968"/>
      <c r="BZ64" s="968"/>
      <c r="CA64" s="968"/>
      <c r="CB64" s="968"/>
      <c r="CC64" s="968"/>
      <c r="CD64" s="969"/>
      <c r="CE64" s="985">
        <f t="shared" si="147"/>
        <v>0</v>
      </c>
      <c r="CF64" s="968"/>
      <c r="CG64" s="968"/>
      <c r="CH64" s="968"/>
      <c r="CI64" s="968"/>
      <c r="CJ64" s="968"/>
      <c r="CK64" s="968"/>
      <c r="CL64" s="968"/>
      <c r="CM64" s="969"/>
      <c r="CN64" s="1024">
        <f t="shared" si="148"/>
        <v>0</v>
      </c>
      <c r="CO64" s="1025"/>
      <c r="CP64" s="1025"/>
      <c r="CQ64" s="1025"/>
      <c r="CR64" s="1025"/>
      <c r="CS64" s="1025"/>
      <c r="CT64" s="1025"/>
      <c r="CU64" s="1025"/>
      <c r="CV64" s="1026"/>
      <c r="CW64" s="985">
        <f t="shared" si="149"/>
        <v>0</v>
      </c>
      <c r="CX64" s="968"/>
      <c r="CY64" s="968"/>
      <c r="CZ64" s="968"/>
      <c r="DA64" s="968"/>
      <c r="DB64" s="968"/>
      <c r="DC64" s="968"/>
      <c r="DD64" s="968"/>
      <c r="DE64" s="969"/>
    </row>
    <row r="65" spans="1:109" ht="13.5" thickTop="1" thickBot="1">
      <c r="A65" s="997" t="s">
        <v>78</v>
      </c>
      <c r="B65" s="979">
        <f>+B62+B63+B64</f>
        <v>0</v>
      </c>
      <c r="C65" s="1005">
        <f t="shared" ref="C65:J65" si="150">+C62+C63+C64</f>
        <v>0</v>
      </c>
      <c r="D65" s="980">
        <f t="shared" si="150"/>
        <v>0</v>
      </c>
      <c r="E65" s="980">
        <f t="shared" si="150"/>
        <v>0</v>
      </c>
      <c r="F65" s="980">
        <f t="shared" si="150"/>
        <v>0</v>
      </c>
      <c r="G65" s="980">
        <f t="shared" si="150"/>
        <v>0</v>
      </c>
      <c r="H65" s="980">
        <f t="shared" si="150"/>
        <v>0</v>
      </c>
      <c r="I65" s="980">
        <f t="shared" si="150"/>
        <v>0</v>
      </c>
      <c r="J65" s="981">
        <f t="shared" si="150"/>
        <v>0</v>
      </c>
      <c r="K65" s="979">
        <f>+K62+K63+K64</f>
        <v>0</v>
      </c>
      <c r="L65" s="980">
        <f t="shared" ref="L65:S65" si="151">+L62+L63+L64</f>
        <v>0</v>
      </c>
      <c r="M65" s="980">
        <f t="shared" si="151"/>
        <v>0</v>
      </c>
      <c r="N65" s="980">
        <f t="shared" si="151"/>
        <v>0</v>
      </c>
      <c r="O65" s="980">
        <f t="shared" si="151"/>
        <v>0</v>
      </c>
      <c r="P65" s="980">
        <f t="shared" si="151"/>
        <v>0</v>
      </c>
      <c r="Q65" s="980">
        <f t="shared" si="151"/>
        <v>0</v>
      </c>
      <c r="R65" s="980">
        <f t="shared" si="151"/>
        <v>0</v>
      </c>
      <c r="S65" s="981">
        <f t="shared" si="151"/>
        <v>0</v>
      </c>
      <c r="T65" s="979">
        <f>+T62+T63+T64</f>
        <v>0</v>
      </c>
      <c r="U65" s="980">
        <f t="shared" ref="U65:AB65" si="152">+U62+U63+U64</f>
        <v>0</v>
      </c>
      <c r="V65" s="980">
        <f t="shared" si="152"/>
        <v>0</v>
      </c>
      <c r="W65" s="980">
        <f t="shared" si="152"/>
        <v>0</v>
      </c>
      <c r="X65" s="980">
        <f t="shared" si="152"/>
        <v>0</v>
      </c>
      <c r="Y65" s="980">
        <f t="shared" si="152"/>
        <v>0</v>
      </c>
      <c r="Z65" s="980">
        <f t="shared" si="152"/>
        <v>0</v>
      </c>
      <c r="AA65" s="980">
        <f t="shared" si="152"/>
        <v>0</v>
      </c>
      <c r="AB65" s="981">
        <f t="shared" si="152"/>
        <v>0</v>
      </c>
      <c r="AC65" s="979">
        <f>+AC62+AC63+AC64</f>
        <v>0</v>
      </c>
      <c r="AD65" s="980">
        <f t="shared" ref="AD65:AK65" si="153">+AD62+AD63+AD64</f>
        <v>0</v>
      </c>
      <c r="AE65" s="980">
        <f t="shared" si="153"/>
        <v>0</v>
      </c>
      <c r="AF65" s="980">
        <f t="shared" si="153"/>
        <v>0</v>
      </c>
      <c r="AG65" s="980">
        <f t="shared" si="153"/>
        <v>0</v>
      </c>
      <c r="AH65" s="980">
        <f t="shared" si="153"/>
        <v>0</v>
      </c>
      <c r="AI65" s="980">
        <f t="shared" si="153"/>
        <v>0</v>
      </c>
      <c r="AJ65" s="980">
        <f t="shared" si="153"/>
        <v>0</v>
      </c>
      <c r="AK65" s="981">
        <f t="shared" si="153"/>
        <v>0</v>
      </c>
      <c r="AL65" s="979">
        <f>+AL62+AL63+AL64</f>
        <v>0</v>
      </c>
      <c r="AM65" s="980">
        <f t="shared" ref="AM65:AT65" si="154">+AM62+AM63+AM64</f>
        <v>0</v>
      </c>
      <c r="AN65" s="980">
        <f t="shared" si="154"/>
        <v>0</v>
      </c>
      <c r="AO65" s="980">
        <f t="shared" si="154"/>
        <v>0</v>
      </c>
      <c r="AP65" s="980">
        <f t="shared" si="154"/>
        <v>0</v>
      </c>
      <c r="AQ65" s="980">
        <f t="shared" si="154"/>
        <v>0</v>
      </c>
      <c r="AR65" s="980">
        <f t="shared" si="154"/>
        <v>0</v>
      </c>
      <c r="AS65" s="980">
        <f t="shared" si="154"/>
        <v>0</v>
      </c>
      <c r="AT65" s="981">
        <f t="shared" si="154"/>
        <v>0</v>
      </c>
      <c r="AU65" s="979">
        <f>+AU62+AU63+AU64</f>
        <v>0</v>
      </c>
      <c r="AV65" s="980">
        <f t="shared" ref="AV65:BC65" si="155">+AV62+AV63+AV64</f>
        <v>0</v>
      </c>
      <c r="AW65" s="980">
        <f t="shared" si="155"/>
        <v>0</v>
      </c>
      <c r="AX65" s="980">
        <f t="shared" si="155"/>
        <v>0</v>
      </c>
      <c r="AY65" s="980">
        <f t="shared" si="155"/>
        <v>0</v>
      </c>
      <c r="AZ65" s="980">
        <f t="shared" si="155"/>
        <v>0</v>
      </c>
      <c r="BA65" s="980">
        <f t="shared" si="155"/>
        <v>0</v>
      </c>
      <c r="BB65" s="980">
        <f t="shared" si="155"/>
        <v>0</v>
      </c>
      <c r="BC65" s="981">
        <f t="shared" si="155"/>
        <v>0</v>
      </c>
      <c r="BD65" s="979">
        <f>+BD62+BD63+BD64</f>
        <v>0</v>
      </c>
      <c r="BE65" s="980">
        <f t="shared" ref="BE65:BL65" si="156">+BE62+BE63+BE64</f>
        <v>0</v>
      </c>
      <c r="BF65" s="980">
        <f t="shared" si="156"/>
        <v>0</v>
      </c>
      <c r="BG65" s="980">
        <f t="shared" si="156"/>
        <v>0</v>
      </c>
      <c r="BH65" s="980">
        <f t="shared" si="156"/>
        <v>0</v>
      </c>
      <c r="BI65" s="980">
        <f t="shared" si="156"/>
        <v>0</v>
      </c>
      <c r="BJ65" s="980">
        <f t="shared" si="156"/>
        <v>0</v>
      </c>
      <c r="BK65" s="980">
        <f t="shared" si="156"/>
        <v>0</v>
      </c>
      <c r="BL65" s="981">
        <f t="shared" si="156"/>
        <v>0</v>
      </c>
      <c r="BM65" s="979">
        <f>+BM62+BM63+BM64</f>
        <v>0</v>
      </c>
      <c r="BN65" s="980">
        <f t="shared" ref="BN65:BU65" si="157">+BN62+BN63+BN64</f>
        <v>0</v>
      </c>
      <c r="BO65" s="980">
        <f t="shared" si="157"/>
        <v>0</v>
      </c>
      <c r="BP65" s="980">
        <f t="shared" si="157"/>
        <v>0</v>
      </c>
      <c r="BQ65" s="980">
        <f t="shared" si="157"/>
        <v>0</v>
      </c>
      <c r="BR65" s="980">
        <f t="shared" si="157"/>
        <v>0</v>
      </c>
      <c r="BS65" s="980">
        <f t="shared" si="157"/>
        <v>0</v>
      </c>
      <c r="BT65" s="980">
        <f t="shared" si="157"/>
        <v>0</v>
      </c>
      <c r="BU65" s="981">
        <f t="shared" si="157"/>
        <v>0</v>
      </c>
      <c r="BV65" s="979">
        <f>+BV62+BV63+BV64</f>
        <v>0</v>
      </c>
      <c r="BW65" s="980">
        <f t="shared" ref="BW65:CD65" si="158">+BW62+BW63+BW64</f>
        <v>0</v>
      </c>
      <c r="BX65" s="980">
        <f t="shared" si="158"/>
        <v>0</v>
      </c>
      <c r="BY65" s="980">
        <f t="shared" si="158"/>
        <v>0</v>
      </c>
      <c r="BZ65" s="980">
        <f t="shared" si="158"/>
        <v>0</v>
      </c>
      <c r="CA65" s="980">
        <f t="shared" si="158"/>
        <v>0</v>
      </c>
      <c r="CB65" s="980">
        <f t="shared" si="158"/>
        <v>0</v>
      </c>
      <c r="CC65" s="980">
        <f t="shared" si="158"/>
        <v>0</v>
      </c>
      <c r="CD65" s="981">
        <f t="shared" si="158"/>
        <v>0</v>
      </c>
      <c r="CE65" s="979">
        <f>+CE62+CE63+CE64</f>
        <v>0</v>
      </c>
      <c r="CF65" s="980">
        <f t="shared" ref="CF65:CM65" si="159">+CF62+CF63+CF64</f>
        <v>0</v>
      </c>
      <c r="CG65" s="980">
        <f t="shared" si="159"/>
        <v>0</v>
      </c>
      <c r="CH65" s="980">
        <f t="shared" si="159"/>
        <v>0</v>
      </c>
      <c r="CI65" s="980">
        <f t="shared" si="159"/>
        <v>0</v>
      </c>
      <c r="CJ65" s="980">
        <f t="shared" si="159"/>
        <v>0</v>
      </c>
      <c r="CK65" s="980">
        <f t="shared" si="159"/>
        <v>0</v>
      </c>
      <c r="CL65" s="980">
        <f t="shared" si="159"/>
        <v>0</v>
      </c>
      <c r="CM65" s="981">
        <f t="shared" si="159"/>
        <v>0</v>
      </c>
      <c r="CN65" s="1021">
        <f>+CN62+CN63+CN64</f>
        <v>0</v>
      </c>
      <c r="CO65" s="1022">
        <f t="shared" ref="CO65:CV65" si="160">+CO62+CO63+CO64</f>
        <v>0</v>
      </c>
      <c r="CP65" s="1022">
        <f t="shared" si="160"/>
        <v>0</v>
      </c>
      <c r="CQ65" s="1022">
        <f t="shared" si="160"/>
        <v>0</v>
      </c>
      <c r="CR65" s="1022">
        <f t="shared" si="160"/>
        <v>0</v>
      </c>
      <c r="CS65" s="1022">
        <f t="shared" si="160"/>
        <v>0</v>
      </c>
      <c r="CT65" s="1022">
        <f t="shared" si="160"/>
        <v>0</v>
      </c>
      <c r="CU65" s="1022">
        <f t="shared" si="160"/>
        <v>0</v>
      </c>
      <c r="CV65" s="1023">
        <f t="shared" si="160"/>
        <v>0</v>
      </c>
      <c r="CW65" s="979">
        <f>+CW62+CW63+CW64</f>
        <v>0</v>
      </c>
      <c r="CX65" s="980">
        <f t="shared" ref="CX65:DE65" si="161">+CX62+CX63+CX64</f>
        <v>0</v>
      </c>
      <c r="CY65" s="980">
        <f t="shared" si="161"/>
        <v>0</v>
      </c>
      <c r="CZ65" s="980">
        <f t="shared" si="161"/>
        <v>0</v>
      </c>
      <c r="DA65" s="980">
        <f t="shared" si="161"/>
        <v>0</v>
      </c>
      <c r="DB65" s="980">
        <f t="shared" si="161"/>
        <v>0</v>
      </c>
      <c r="DC65" s="980">
        <f t="shared" si="161"/>
        <v>0</v>
      </c>
      <c r="DD65" s="980">
        <f t="shared" si="161"/>
        <v>0</v>
      </c>
      <c r="DE65" s="981">
        <f t="shared" si="161"/>
        <v>0</v>
      </c>
    </row>
    <row r="66" spans="1:109" ht="12.75" thickTop="1">
      <c r="A66" s="938"/>
      <c r="B66" s="938"/>
      <c r="C66" s="1006"/>
      <c r="D66" s="937"/>
      <c r="E66" s="937"/>
      <c r="F66" s="937"/>
      <c r="G66" s="937"/>
      <c r="H66" s="937"/>
      <c r="I66" s="937"/>
      <c r="J66" s="937"/>
      <c r="K66" s="938"/>
      <c r="L66" s="937"/>
      <c r="M66" s="937"/>
      <c r="N66" s="937"/>
      <c r="O66" s="937"/>
      <c r="P66" s="937"/>
      <c r="Q66" s="937"/>
      <c r="R66" s="937"/>
      <c r="S66" s="937"/>
    </row>
    <row r="67" spans="1:109">
      <c r="A67" s="932"/>
      <c r="B67" s="935"/>
      <c r="C67" s="1007"/>
      <c r="D67" s="936"/>
      <c r="E67" s="936"/>
      <c r="F67" s="936"/>
      <c r="G67" s="936"/>
      <c r="H67" s="936"/>
      <c r="I67" s="936"/>
      <c r="J67" s="936"/>
      <c r="K67" s="935"/>
      <c r="L67" s="936"/>
      <c r="M67" s="936"/>
      <c r="N67" s="936"/>
      <c r="O67" s="936"/>
      <c r="P67" s="936"/>
      <c r="Q67" s="936"/>
      <c r="R67" s="936"/>
      <c r="S67" s="936"/>
    </row>
    <row r="68" spans="1:109">
      <c r="A68" s="937"/>
      <c r="B68" s="937"/>
      <c r="C68" s="1006"/>
      <c r="D68" s="937"/>
      <c r="E68" s="937"/>
      <c r="F68" s="937"/>
      <c r="G68" s="937"/>
      <c r="H68" s="937"/>
      <c r="I68" s="937"/>
      <c r="J68" s="937"/>
      <c r="K68" s="937"/>
      <c r="L68" s="937"/>
      <c r="M68" s="937"/>
      <c r="N68" s="937"/>
      <c r="O68" s="937"/>
      <c r="P68" s="937"/>
      <c r="Q68" s="937"/>
      <c r="R68" s="937"/>
      <c r="S68" s="937"/>
    </row>
    <row r="69" spans="1:109" ht="5.0999999999999996" customHeight="1">
      <c r="B69" s="927"/>
      <c r="D69" s="927"/>
      <c r="E69" s="927"/>
      <c r="F69" s="927"/>
      <c r="G69" s="927"/>
      <c r="H69" s="927"/>
      <c r="I69" s="927"/>
      <c r="J69" s="927"/>
    </row>
    <row r="70" spans="1:109" s="934" customFormat="1" ht="13.5" customHeight="1">
      <c r="A70" s="933"/>
      <c r="B70" s="933"/>
      <c r="C70" s="1000"/>
      <c r="D70" s="933"/>
      <c r="E70" s="933"/>
      <c r="F70" s="933"/>
      <c r="G70" s="933"/>
      <c r="H70" s="933"/>
      <c r="I70" s="933"/>
      <c r="J70" s="933"/>
    </row>
  </sheetData>
  <sheetProtection algorithmName="SHA-512" hashValue="ZLfNjHBkvjkGlaboEpRgzjW9pA9NeikPjcEfwBIsRNdMQJ26009/+LZuXO0g7DweK3w42iBDI5gmGAiqF9+aUw==" saltValue="u7HbP0IMzZ8pP6EcHLFruA==" spinCount="100000" sheet="1" formatCells="0" formatColumns="0" formatRows="0"/>
  <mergeCells count="24">
    <mergeCell ref="BV3:CD3"/>
    <mergeCell ref="BV4:CD4"/>
    <mergeCell ref="AU3:BC3"/>
    <mergeCell ref="AU4:BC4"/>
    <mergeCell ref="AL3:AT3"/>
    <mergeCell ref="AL4:AT4"/>
    <mergeCell ref="BD3:BL3"/>
    <mergeCell ref="BD4:BL4"/>
    <mergeCell ref="BM3:BU3"/>
    <mergeCell ref="BM4:BU4"/>
    <mergeCell ref="CW3:DE3"/>
    <mergeCell ref="CW4:DE4"/>
    <mergeCell ref="CN3:CV3"/>
    <mergeCell ref="CN4:CV4"/>
    <mergeCell ref="CE3:CM3"/>
    <mergeCell ref="CE4:CM4"/>
    <mergeCell ref="AC3:AK3"/>
    <mergeCell ref="AC4:AK4"/>
    <mergeCell ref="B3:J3"/>
    <mergeCell ref="B4:J4"/>
    <mergeCell ref="K3:S3"/>
    <mergeCell ref="K4:S4"/>
    <mergeCell ref="T3:AB3"/>
    <mergeCell ref="T4:AB4"/>
  </mergeCells>
  <conditionalFormatting sqref="A54">
    <cfRule type="expression" dxfId="902" priority="459" stopIfTrue="1">
      <formula>ISERROR(A54)</formula>
    </cfRule>
  </conditionalFormatting>
  <conditionalFormatting sqref="A54:A57">
    <cfRule type="cellIs" dxfId="901" priority="458" stopIfTrue="1" operator="equal">
      <formula>"N/A       "</formula>
    </cfRule>
    <cfRule type="cellIs" dxfId="900" priority="457" stopIfTrue="1" operator="equal">
      <formula>"N/A    "</formula>
    </cfRule>
  </conditionalFormatting>
  <conditionalFormatting sqref="A56:J56">
    <cfRule type="expression" dxfId="899" priority="482" stopIfTrue="1">
      <formula>ISERROR(A56)</formula>
    </cfRule>
  </conditionalFormatting>
  <conditionalFormatting sqref="A56:S61 A54:DE55 DF3:HP65 A62:DE62 T66:HP68 A69:HP1048576">
    <cfRule type="cellIs" dxfId="898" priority="526" stopIfTrue="1" operator="equal">
      <formula>"N/A    "</formula>
    </cfRule>
  </conditionalFormatting>
  <conditionalFormatting sqref="A63:S68">
    <cfRule type="cellIs" dxfId="897" priority="507" stopIfTrue="1" operator="equal">
      <formula>"N/A       "</formula>
    </cfRule>
    <cfRule type="cellIs" dxfId="896" priority="506" stopIfTrue="1" operator="equal">
      <formula>"N/A    "</formula>
    </cfRule>
  </conditionalFormatting>
  <conditionalFormatting sqref="A5:DE53">
    <cfRule type="cellIs" dxfId="895" priority="74" stopIfTrue="1" operator="equal">
      <formula>"N/A       "</formula>
    </cfRule>
    <cfRule type="cellIs" dxfId="894" priority="73" stopIfTrue="1" operator="equal">
      <formula>"N/A    "</formula>
    </cfRule>
  </conditionalFormatting>
  <conditionalFormatting sqref="A56:DE56">
    <cfRule type="cellIs" dxfId="893" priority="141" stopIfTrue="1" operator="equal">
      <formula>"N/A       "</formula>
    </cfRule>
    <cfRule type="cellIs" dxfId="892" priority="140" stopIfTrue="1" operator="equal">
      <formula>"N/A    "</formula>
    </cfRule>
  </conditionalFormatting>
  <conditionalFormatting sqref="A1:HP2">
    <cfRule type="cellIs" dxfId="891" priority="399" stopIfTrue="1" operator="equal">
      <formula>"N/A       "</formula>
    </cfRule>
    <cfRule type="cellIs" dxfId="890" priority="398" stopIfTrue="1" operator="equal">
      <formula>"N/A    "</formula>
    </cfRule>
  </conditionalFormatting>
  <conditionalFormatting sqref="B3:B4">
    <cfRule type="cellIs" dxfId="889" priority="67" stopIfTrue="1" operator="equal">
      <formula>"N/A    "</formula>
    </cfRule>
    <cfRule type="cellIs" dxfId="888" priority="68" stopIfTrue="1" operator="equal">
      <formula>"N/A       "</formula>
    </cfRule>
  </conditionalFormatting>
  <conditionalFormatting sqref="B54:DE54">
    <cfRule type="cellIs" dxfId="887" priority="463" stopIfTrue="1" operator="equal">
      <formula>"N/A       "</formula>
    </cfRule>
    <cfRule type="expression" dxfId="886" priority="464" stopIfTrue="1">
      <formula>ISERROR(B54)</formula>
    </cfRule>
    <cfRule type="cellIs" dxfId="885" priority="462" stopIfTrue="1" operator="equal">
      <formula>"N/A    "</formula>
    </cfRule>
  </conditionalFormatting>
  <conditionalFormatting sqref="K3:K4">
    <cfRule type="cellIs" dxfId="884" priority="42" stopIfTrue="1" operator="equal">
      <formula>"N/A       "</formula>
    </cfRule>
    <cfRule type="cellIs" dxfId="883" priority="41" stopIfTrue="1" operator="equal">
      <formula>"N/A    "</formula>
    </cfRule>
  </conditionalFormatting>
  <conditionalFormatting sqref="K56:DE56">
    <cfRule type="expression" dxfId="882" priority="142" stopIfTrue="1">
      <formula>ISERROR(K56)</formula>
    </cfRule>
  </conditionalFormatting>
  <conditionalFormatting sqref="T3:T4">
    <cfRule type="cellIs" dxfId="881" priority="38" stopIfTrue="1" operator="equal">
      <formula>"N/A       "</formula>
    </cfRule>
    <cfRule type="cellIs" dxfId="880" priority="37" stopIfTrue="1" operator="equal">
      <formula>"N/A    "</formula>
    </cfRule>
  </conditionalFormatting>
  <conditionalFormatting sqref="T56:DE61 T63:DE65">
    <cfRule type="cellIs" dxfId="879" priority="153" stopIfTrue="1" operator="equal">
      <formula>"N/A    "</formula>
    </cfRule>
    <cfRule type="cellIs" dxfId="878" priority="154" stopIfTrue="1" operator="equal">
      <formula>"N/A       "</formula>
    </cfRule>
  </conditionalFormatting>
  <conditionalFormatting sqref="AC3:AC4">
    <cfRule type="cellIs" dxfId="877" priority="34" stopIfTrue="1" operator="equal">
      <formula>"N/A       "</formula>
    </cfRule>
    <cfRule type="cellIs" dxfId="876" priority="33" stopIfTrue="1" operator="equal">
      <formula>"N/A    "</formula>
    </cfRule>
  </conditionalFormatting>
  <conditionalFormatting sqref="AL3:AL4">
    <cfRule type="cellIs" dxfId="875" priority="30" stopIfTrue="1" operator="equal">
      <formula>"N/A       "</formula>
    </cfRule>
    <cfRule type="cellIs" dxfId="874" priority="29" stopIfTrue="1" operator="equal">
      <formula>"N/A    "</formula>
    </cfRule>
  </conditionalFormatting>
  <conditionalFormatting sqref="AU3:AU4">
    <cfRule type="cellIs" dxfId="873" priority="26" stopIfTrue="1" operator="equal">
      <formula>"N/A       "</formula>
    </cfRule>
    <cfRule type="cellIs" dxfId="872" priority="25" stopIfTrue="1" operator="equal">
      <formula>"N/A    "</formula>
    </cfRule>
  </conditionalFormatting>
  <conditionalFormatting sqref="BD3:BD4">
    <cfRule type="cellIs" dxfId="871" priority="21" stopIfTrue="1" operator="equal">
      <formula>"N/A    "</formula>
    </cfRule>
    <cfRule type="cellIs" dxfId="870" priority="22" stopIfTrue="1" operator="equal">
      <formula>"N/A       "</formula>
    </cfRule>
  </conditionalFormatting>
  <conditionalFormatting sqref="BM3:BM4">
    <cfRule type="cellIs" dxfId="869" priority="18" stopIfTrue="1" operator="equal">
      <formula>"N/A       "</formula>
    </cfRule>
    <cfRule type="cellIs" dxfId="868" priority="17" stopIfTrue="1" operator="equal">
      <formula>"N/A    "</formula>
    </cfRule>
  </conditionalFormatting>
  <conditionalFormatting sqref="BV3:BV4">
    <cfRule type="cellIs" dxfId="867" priority="13" stopIfTrue="1" operator="equal">
      <formula>"N/A    "</formula>
    </cfRule>
    <cfRule type="cellIs" dxfId="866" priority="14" stopIfTrue="1" operator="equal">
      <formula>"N/A       "</formula>
    </cfRule>
  </conditionalFormatting>
  <conditionalFormatting sqref="CE3:CE4">
    <cfRule type="cellIs" dxfId="865" priority="9" stopIfTrue="1" operator="equal">
      <formula>"N/A    "</formula>
    </cfRule>
    <cfRule type="cellIs" dxfId="864" priority="10" stopIfTrue="1" operator="equal">
      <formula>"N/A       "</formula>
    </cfRule>
  </conditionalFormatting>
  <conditionalFormatting sqref="CN3:CN4">
    <cfRule type="cellIs" dxfId="863" priority="5" stopIfTrue="1" operator="equal">
      <formula>"N/A    "</formula>
    </cfRule>
    <cfRule type="cellIs" dxfId="862" priority="6" stopIfTrue="1" operator="equal">
      <formula>"N/A       "</formula>
    </cfRule>
  </conditionalFormatting>
  <conditionalFormatting sqref="CW3:CW4">
    <cfRule type="cellIs" dxfId="861" priority="2" stopIfTrue="1" operator="equal">
      <formula>"N/A       "</formula>
    </cfRule>
    <cfRule type="cellIs" dxfId="860" priority="1" stopIfTrue="1" operator="equal">
      <formula>"N/A    "</formula>
    </cfRule>
  </conditionalFormatting>
  <conditionalFormatting sqref="DF3:HP65 A54:DE55 A56:S61 A62:DE62 T66:HP68 A69:HP1048576">
    <cfRule type="cellIs" dxfId="859" priority="527" stopIfTrue="1" operator="equal">
      <formula>"N/A       "</formula>
    </cfRule>
  </conditionalFormatting>
  <dataValidations count="1">
    <dataValidation errorStyle="information" allowBlank="1" showInputMessage="1" showErrorMessage="1" error="Verify program name and click &quot;ok&quot; to confirm." sqref="B3:DE3" xr:uid="{084A122A-0768-48F6-A147-5B7EC545A611}"/>
  </dataValidations>
  <pageMargins left="0.41" right="0.28999999999999998" top="0.45" bottom="0.49" header="0.24" footer="0.3"/>
  <pageSetup scale="12" orientation="landscape" blackAndWhite="1"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sheetPr>
  <dimension ref="A1:BOT5420"/>
  <sheetViews>
    <sheetView showGridLines="0" zoomScaleNormal="100" workbookViewId="0">
      <pane xSplit="2" ySplit="10" topLeftCell="C11" activePane="bottomRight" state="frozen"/>
      <selection pane="topRight" activeCell="C1" sqref="C1"/>
      <selection pane="bottomLeft" activeCell="A11" sqref="A11"/>
      <selection pane="bottomRight" activeCell="G342" sqref="G342"/>
    </sheetView>
  </sheetViews>
  <sheetFormatPr defaultRowHeight="15.75"/>
  <cols>
    <col min="1" max="1" width="2.7109375" style="87" customWidth="1"/>
    <col min="2" max="2" width="35.85546875" style="87" customWidth="1"/>
    <col min="3" max="3" width="15.42578125" style="361" customWidth="1"/>
    <col min="4" max="4" width="15.7109375" style="87" customWidth="1"/>
    <col min="5" max="5" width="15.7109375" style="361" customWidth="1"/>
    <col min="6" max="7" width="15.7109375" style="87" customWidth="1"/>
    <col min="8" max="8" width="12.85546875" style="87" customWidth="1"/>
    <col min="9" max="10" width="15.7109375" style="16" customWidth="1"/>
    <col min="11" max="11" width="15.7109375" style="32" customWidth="1"/>
    <col min="12" max="12" width="15.7109375" style="16" customWidth="1"/>
    <col min="13" max="13" width="12.85546875" style="16" customWidth="1"/>
    <col min="14" max="14" width="15.7109375" style="16" customWidth="1"/>
    <col min="15" max="17" width="15.7109375" style="1" customWidth="1"/>
    <col min="18" max="18" width="12.85546875" style="1" customWidth="1"/>
    <col min="19" max="22" width="15.7109375" style="1" customWidth="1"/>
    <col min="23" max="23" width="12.85546875" style="1" customWidth="1"/>
    <col min="24" max="26" width="15.7109375" style="1" customWidth="1"/>
    <col min="27" max="27" width="15.7109375" style="20" customWidth="1"/>
    <col min="28" max="28" width="12.85546875" style="20" customWidth="1"/>
    <col min="29" max="32" width="15.7109375" style="20" customWidth="1"/>
    <col min="33" max="33" width="12.85546875" style="20" customWidth="1"/>
    <col min="34" max="34" width="15.7109375" style="20" customWidth="1"/>
    <col min="35" max="37" width="15.7109375" style="1" customWidth="1"/>
    <col min="38" max="38" width="12.85546875" style="1" customWidth="1"/>
    <col min="39" max="42" width="15.7109375" style="1" customWidth="1"/>
    <col min="43" max="43" width="12.85546875" style="1" customWidth="1"/>
    <col min="44" max="47" width="15.7109375" style="1" customWidth="1"/>
    <col min="48" max="48" width="12.85546875" style="1" customWidth="1"/>
    <col min="49" max="52" width="15.7109375" style="1" customWidth="1"/>
    <col min="53" max="53" width="12.85546875" style="1" customWidth="1"/>
    <col min="54" max="57" width="15.7109375" style="1" customWidth="1"/>
    <col min="58" max="58" width="12.85546875" style="1" customWidth="1"/>
    <col min="59" max="62" width="15.7109375" style="1" customWidth="1"/>
    <col min="63" max="63" width="12.85546875" style="1" customWidth="1"/>
    <col min="64" max="64" width="1.5703125" style="1" customWidth="1"/>
    <col min="65" max="65" width="14.28515625" style="1" customWidth="1"/>
    <col min="66" max="66" width="10.5703125" style="1" customWidth="1"/>
    <col min="67" max="1762" width="8.85546875" style="1"/>
  </cols>
  <sheetData>
    <row r="1" spans="1:66" customFormat="1" ht="15.6" customHeight="1">
      <c r="A1" s="637" t="s">
        <v>242</v>
      </c>
      <c r="B1" s="88"/>
      <c r="C1" s="357"/>
      <c r="D1" s="88"/>
      <c r="E1" s="357"/>
      <c r="F1" s="364"/>
      <c r="G1" s="89"/>
      <c r="H1" s="90"/>
      <c r="I1" s="2"/>
      <c r="J1" s="2"/>
      <c r="K1" s="2"/>
      <c r="L1" s="2"/>
      <c r="M1" s="2"/>
      <c r="N1" s="2"/>
      <c r="O1" s="2"/>
      <c r="P1" s="3"/>
      <c r="Q1" s="3"/>
      <c r="R1" s="3"/>
      <c r="S1" s="15"/>
      <c r="T1" s="10"/>
      <c r="U1" s="10"/>
      <c r="V1" s="11"/>
      <c r="W1" s="25"/>
      <c r="X1" s="9"/>
      <c r="Y1" s="9"/>
      <c r="Z1" s="15"/>
      <c r="AA1" s="20"/>
      <c r="AB1" s="20"/>
      <c r="AC1" s="20"/>
      <c r="AD1" s="2"/>
      <c r="AE1" s="3"/>
      <c r="AF1" s="3"/>
      <c r="AG1" s="3"/>
      <c r="AH1" s="8"/>
      <c r="AI1" s="10"/>
      <c r="AJ1" s="10"/>
      <c r="AK1" s="11"/>
      <c r="AL1" s="21"/>
      <c r="AM1" s="22"/>
      <c r="AN1" s="22"/>
      <c r="AO1" s="8"/>
      <c r="AP1" s="8"/>
      <c r="AQ1" s="8"/>
      <c r="AR1" s="8"/>
      <c r="AS1" s="8"/>
      <c r="AT1" s="8"/>
      <c r="AU1" s="8"/>
      <c r="AV1" s="8"/>
      <c r="AW1" s="8"/>
      <c r="AX1" s="8"/>
      <c r="AY1" s="8"/>
      <c r="AZ1" s="8"/>
      <c r="BA1" s="8"/>
      <c r="BB1" s="8"/>
      <c r="BC1" s="8"/>
      <c r="BD1" s="8"/>
      <c r="BE1" s="8"/>
      <c r="BF1" s="8"/>
      <c r="BG1" s="8"/>
      <c r="BH1" s="8"/>
      <c r="BI1" s="8"/>
      <c r="BJ1" s="8"/>
      <c r="BK1" s="8"/>
      <c r="BL1" s="8"/>
      <c r="BM1" s="8"/>
      <c r="BN1" s="8"/>
    </row>
    <row r="2" spans="1:66" customFormat="1" ht="12.6" customHeight="1">
      <c r="A2" s="97" t="s">
        <v>243</v>
      </c>
      <c r="B2" s="88"/>
      <c r="C2" s="357"/>
      <c r="D2" s="87"/>
      <c r="E2" s="361"/>
      <c r="F2" s="93"/>
      <c r="G2" s="87"/>
      <c r="H2" s="90"/>
      <c r="I2" s="87"/>
      <c r="J2" s="87"/>
      <c r="K2" s="93"/>
      <c r="L2" s="87"/>
      <c r="M2" s="90"/>
      <c r="N2" s="15"/>
      <c r="O2" s="3"/>
      <c r="P2" s="3"/>
      <c r="Q2" s="3"/>
      <c r="R2" s="3"/>
      <c r="S2" s="9"/>
      <c r="T2" s="9"/>
      <c r="U2" s="9"/>
      <c r="V2" s="24"/>
      <c r="W2" s="25"/>
      <c r="X2" s="9"/>
      <c r="Y2" s="9"/>
      <c r="Z2" s="15"/>
      <c r="AD2" s="4"/>
      <c r="AE2" s="4"/>
      <c r="AF2" s="4"/>
      <c r="AG2" s="4"/>
      <c r="AH2" s="12"/>
      <c r="AI2" s="12"/>
      <c r="AJ2" s="12"/>
      <c r="AK2" s="13"/>
      <c r="AL2" s="14"/>
      <c r="AM2" s="12"/>
      <c r="AN2" s="12"/>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row>
    <row r="3" spans="1:66" s="260" customFormat="1" ht="12">
      <c r="A3" s="638"/>
      <c r="B3" s="639"/>
      <c r="C3" s="358"/>
      <c r="D3" s="252" t="s">
        <v>21</v>
      </c>
      <c r="E3" s="1163" t="str">
        <f>'Budget Information MH &amp; SUD'!A1</f>
        <v>Contractor Name</v>
      </c>
      <c r="F3" s="1164"/>
      <c r="G3" s="1164"/>
      <c r="H3" s="1164"/>
      <c r="I3" s="253" t="s">
        <v>21</v>
      </c>
      <c r="J3" s="1150" t="str">
        <f>E3</f>
        <v>Contractor Name</v>
      </c>
      <c r="K3" s="1150"/>
      <c r="L3" s="1150"/>
      <c r="M3" s="1150"/>
      <c r="N3" s="291" t="s">
        <v>21</v>
      </c>
      <c r="O3" s="1150" t="str">
        <f>E3</f>
        <v>Contractor Name</v>
      </c>
      <c r="P3" s="1150"/>
      <c r="Q3" s="1150"/>
      <c r="R3" s="1150"/>
      <c r="S3" s="291" t="s">
        <v>21</v>
      </c>
      <c r="T3" s="1150" t="str">
        <f>E3</f>
        <v>Contractor Name</v>
      </c>
      <c r="U3" s="1150"/>
      <c r="V3" s="1150"/>
      <c r="W3" s="1150"/>
      <c r="X3" s="291" t="s">
        <v>21</v>
      </c>
      <c r="Y3" s="1150" t="str">
        <f>E3</f>
        <v>Contractor Name</v>
      </c>
      <c r="Z3" s="1150"/>
      <c r="AA3" s="1150"/>
      <c r="AB3" s="1150"/>
      <c r="AC3" s="291" t="s">
        <v>21</v>
      </c>
      <c r="AD3" s="1150" t="str">
        <f>E3</f>
        <v>Contractor Name</v>
      </c>
      <c r="AE3" s="1150"/>
      <c r="AF3" s="1150"/>
      <c r="AG3" s="1150"/>
      <c r="AH3" s="291" t="s">
        <v>21</v>
      </c>
      <c r="AI3" s="1150" t="str">
        <f>E3</f>
        <v>Contractor Name</v>
      </c>
      <c r="AJ3" s="1150"/>
      <c r="AK3" s="1150"/>
      <c r="AL3" s="1150"/>
      <c r="AM3" s="291" t="s">
        <v>21</v>
      </c>
      <c r="AN3" s="1150" t="str">
        <f>E3</f>
        <v>Contractor Name</v>
      </c>
      <c r="AO3" s="1150"/>
      <c r="AP3" s="1150"/>
      <c r="AQ3" s="1150"/>
      <c r="AR3" s="291" t="s">
        <v>21</v>
      </c>
      <c r="AS3" s="1150" t="str">
        <f>E3</f>
        <v>Contractor Name</v>
      </c>
      <c r="AT3" s="1150"/>
      <c r="AU3" s="1150"/>
      <c r="AV3" s="1150"/>
      <c r="AW3" s="291" t="s">
        <v>21</v>
      </c>
      <c r="AX3" s="1150" t="str">
        <f>J3</f>
        <v>Contractor Name</v>
      </c>
      <c r="AY3" s="1150"/>
      <c r="AZ3" s="1150"/>
      <c r="BA3" s="1150"/>
      <c r="BB3" s="291" t="s">
        <v>21</v>
      </c>
      <c r="BC3" s="1150" t="str">
        <f>O3</f>
        <v>Contractor Name</v>
      </c>
      <c r="BD3" s="1150"/>
      <c r="BE3" s="1150"/>
      <c r="BF3" s="1150"/>
      <c r="BG3" s="291" t="s">
        <v>21</v>
      </c>
      <c r="BH3" s="1150" t="str">
        <f>T3</f>
        <v>Contractor Name</v>
      </c>
      <c r="BI3" s="1150"/>
      <c r="BJ3" s="1150"/>
      <c r="BK3" s="1150"/>
      <c r="BL3" s="292"/>
      <c r="BM3" s="292"/>
      <c r="BN3" s="292"/>
    </row>
    <row r="4" spans="1:66" s="260" customFormat="1" ht="12.75">
      <c r="A4" s="97" t="s">
        <v>133</v>
      </c>
      <c r="B4" s="639"/>
      <c r="C4" s="358"/>
      <c r="D4" s="252" t="s">
        <v>20</v>
      </c>
      <c r="E4" s="1035" t="str">
        <f>'Budget Information MH &amp; SUD'!A2</f>
        <v>Contract Number</v>
      </c>
      <c r="F4" s="254"/>
      <c r="G4" s="255" t="s">
        <v>90</v>
      </c>
      <c r="H4" s="897"/>
      <c r="I4" s="92" t="s">
        <v>20</v>
      </c>
      <c r="J4" s="324" t="str">
        <f>E4</f>
        <v>Contract Number</v>
      </c>
      <c r="K4" s="293"/>
      <c r="L4" s="294" t="s">
        <v>90</v>
      </c>
      <c r="M4" s="295">
        <f>H4</f>
        <v>0</v>
      </c>
      <c r="N4" s="296" t="s">
        <v>20</v>
      </c>
      <c r="O4" s="325" t="str">
        <f>E4</f>
        <v>Contract Number</v>
      </c>
      <c r="P4" s="297"/>
      <c r="Q4" s="298" t="s">
        <v>90</v>
      </c>
      <c r="R4" s="299">
        <f>H4</f>
        <v>0</v>
      </c>
      <c r="S4" s="296" t="s">
        <v>20</v>
      </c>
      <c r="T4" s="300" t="str">
        <f>E4</f>
        <v>Contract Number</v>
      </c>
      <c r="U4" s="297"/>
      <c r="V4" s="298" t="s">
        <v>90</v>
      </c>
      <c r="W4" s="301">
        <f>H4</f>
        <v>0</v>
      </c>
      <c r="X4" s="296" t="s">
        <v>20</v>
      </c>
      <c r="Y4" s="300" t="str">
        <f>E4</f>
        <v>Contract Number</v>
      </c>
      <c r="Z4" s="297"/>
      <c r="AA4" s="298" t="s">
        <v>90</v>
      </c>
      <c r="AB4" s="301">
        <f>H4</f>
        <v>0</v>
      </c>
      <c r="AC4" s="296" t="s">
        <v>20</v>
      </c>
      <c r="AD4" s="300" t="str">
        <f>E4</f>
        <v>Contract Number</v>
      </c>
      <c r="AE4" s="297"/>
      <c r="AF4" s="298" t="s">
        <v>90</v>
      </c>
      <c r="AG4" s="301">
        <f>H4</f>
        <v>0</v>
      </c>
      <c r="AH4" s="296" t="s">
        <v>20</v>
      </c>
      <c r="AI4" s="300" t="str">
        <f>E4</f>
        <v>Contract Number</v>
      </c>
      <c r="AJ4" s="297"/>
      <c r="AK4" s="298" t="s">
        <v>90</v>
      </c>
      <c r="AL4" s="302">
        <f>H4</f>
        <v>0</v>
      </c>
      <c r="AM4" s="296" t="s">
        <v>20</v>
      </c>
      <c r="AN4" s="325" t="str">
        <f>E4</f>
        <v>Contract Number</v>
      </c>
      <c r="AO4" s="297"/>
      <c r="AP4" s="298" t="s">
        <v>90</v>
      </c>
      <c r="AQ4" s="302">
        <f>H4</f>
        <v>0</v>
      </c>
      <c r="AR4" s="296" t="s">
        <v>20</v>
      </c>
      <c r="AS4" s="325" t="str">
        <f>E4</f>
        <v>Contract Number</v>
      </c>
      <c r="AT4" s="297"/>
      <c r="AU4" s="298" t="s">
        <v>90</v>
      </c>
      <c r="AV4" s="303">
        <f>H4</f>
        <v>0</v>
      </c>
      <c r="AW4" s="296" t="s">
        <v>20</v>
      </c>
      <c r="AX4" s="325" t="str">
        <f>J4</f>
        <v>Contract Number</v>
      </c>
      <c r="AY4" s="297"/>
      <c r="AZ4" s="298" t="s">
        <v>90</v>
      </c>
      <c r="BA4" s="303">
        <f>M4</f>
        <v>0</v>
      </c>
      <c r="BB4" s="296" t="s">
        <v>20</v>
      </c>
      <c r="BC4" s="325" t="str">
        <f>O4</f>
        <v>Contract Number</v>
      </c>
      <c r="BD4" s="297"/>
      <c r="BE4" s="298" t="s">
        <v>90</v>
      </c>
      <c r="BF4" s="303">
        <f>R4</f>
        <v>0</v>
      </c>
      <c r="BG4" s="296" t="s">
        <v>20</v>
      </c>
      <c r="BH4" s="325" t="str">
        <f>T4</f>
        <v>Contract Number</v>
      </c>
      <c r="BI4" s="297"/>
      <c r="BJ4" s="298" t="s">
        <v>90</v>
      </c>
      <c r="BK4" s="303">
        <f>W4</f>
        <v>0</v>
      </c>
      <c r="BL4" s="304"/>
      <c r="BM4" s="304"/>
      <c r="BN4" s="304"/>
    </row>
    <row r="5" spans="1:66" s="260" customFormat="1" ht="17.45" customHeight="1">
      <c r="A5" s="93"/>
      <c r="B5" s="639"/>
      <c r="C5" s="358"/>
      <c r="D5" s="252" t="s">
        <v>126</v>
      </c>
      <c r="E5" s="1009" t="s">
        <v>127</v>
      </c>
      <c r="F5" s="257">
        <v>45839</v>
      </c>
      <c r="G5" s="258" t="s">
        <v>122</v>
      </c>
      <c r="H5" s="257"/>
      <c r="I5" s="252" t="s">
        <v>120</v>
      </c>
      <c r="J5" s="305" t="s">
        <v>121</v>
      </c>
      <c r="K5" s="306">
        <f>F5</f>
        <v>45839</v>
      </c>
      <c r="L5" s="298" t="s">
        <v>122</v>
      </c>
      <c r="M5" s="306">
        <f>H5</f>
        <v>0</v>
      </c>
      <c r="N5" s="296" t="s">
        <v>120</v>
      </c>
      <c r="O5" s="305" t="s">
        <v>121</v>
      </c>
      <c r="P5" s="306">
        <f>F5</f>
        <v>45839</v>
      </c>
      <c r="Q5" s="298" t="s">
        <v>122</v>
      </c>
      <c r="R5" s="306">
        <f>H5</f>
        <v>0</v>
      </c>
      <c r="S5" s="296" t="s">
        <v>120</v>
      </c>
      <c r="T5" s="305" t="s">
        <v>121</v>
      </c>
      <c r="U5" s="306">
        <f>F5</f>
        <v>45839</v>
      </c>
      <c r="V5" s="298" t="s">
        <v>122</v>
      </c>
      <c r="W5" s="306">
        <f>H5</f>
        <v>0</v>
      </c>
      <c r="X5" s="296" t="s">
        <v>120</v>
      </c>
      <c r="Y5" s="305" t="s">
        <v>121</v>
      </c>
      <c r="Z5" s="306">
        <f>F5</f>
        <v>45839</v>
      </c>
      <c r="AA5" s="298" t="s">
        <v>122</v>
      </c>
      <c r="AB5" s="306">
        <f>H5</f>
        <v>0</v>
      </c>
      <c r="AC5" s="296" t="s">
        <v>120</v>
      </c>
      <c r="AD5" s="305" t="s">
        <v>121</v>
      </c>
      <c r="AE5" s="306">
        <f>F5</f>
        <v>45839</v>
      </c>
      <c r="AF5" s="298" t="s">
        <v>122</v>
      </c>
      <c r="AG5" s="306">
        <f>H5</f>
        <v>0</v>
      </c>
      <c r="AH5" s="296" t="s">
        <v>120</v>
      </c>
      <c r="AI5" s="305" t="s">
        <v>121</v>
      </c>
      <c r="AJ5" s="306">
        <f>F5</f>
        <v>45839</v>
      </c>
      <c r="AK5" s="298" t="s">
        <v>122</v>
      </c>
      <c r="AL5" s="306">
        <f>H5</f>
        <v>0</v>
      </c>
      <c r="AM5" s="296" t="s">
        <v>120</v>
      </c>
      <c r="AN5" s="305" t="s">
        <v>121</v>
      </c>
      <c r="AO5" s="306">
        <f>F5</f>
        <v>45839</v>
      </c>
      <c r="AP5" s="298" t="s">
        <v>122</v>
      </c>
      <c r="AQ5" s="306">
        <f>H5</f>
        <v>0</v>
      </c>
      <c r="AR5" s="296" t="s">
        <v>120</v>
      </c>
      <c r="AS5" s="305" t="s">
        <v>121</v>
      </c>
      <c r="AT5" s="306">
        <f>F5</f>
        <v>45839</v>
      </c>
      <c r="AU5" s="298" t="s">
        <v>122</v>
      </c>
      <c r="AV5" s="306">
        <f>H5</f>
        <v>0</v>
      </c>
      <c r="AW5" s="296" t="s">
        <v>120</v>
      </c>
      <c r="AX5" s="305" t="s">
        <v>121</v>
      </c>
      <c r="AY5" s="306">
        <f>K5</f>
        <v>45839</v>
      </c>
      <c r="AZ5" s="298" t="s">
        <v>122</v>
      </c>
      <c r="BA5" s="306">
        <f>M5</f>
        <v>0</v>
      </c>
      <c r="BB5" s="296" t="s">
        <v>120</v>
      </c>
      <c r="BC5" s="305" t="s">
        <v>121</v>
      </c>
      <c r="BD5" s="306">
        <f>P5</f>
        <v>45839</v>
      </c>
      <c r="BE5" s="298" t="s">
        <v>122</v>
      </c>
      <c r="BF5" s="306">
        <f>R5</f>
        <v>0</v>
      </c>
      <c r="BG5" s="296" t="s">
        <v>120</v>
      </c>
      <c r="BH5" s="305" t="s">
        <v>121</v>
      </c>
      <c r="BI5" s="306">
        <f>U5</f>
        <v>45839</v>
      </c>
      <c r="BJ5" s="298" t="s">
        <v>122</v>
      </c>
      <c r="BK5" s="306">
        <f>W5</f>
        <v>0</v>
      </c>
      <c r="BL5" s="304"/>
      <c r="BM5" s="304"/>
      <c r="BN5" s="304"/>
    </row>
    <row r="6" spans="1:66" s="260" customFormat="1" ht="15.75" customHeight="1">
      <c r="A6" s="93"/>
      <c r="B6" s="97"/>
      <c r="C6" s="359"/>
      <c r="D6" s="1160" t="s">
        <v>124</v>
      </c>
      <c r="E6" s="1160"/>
      <c r="F6" s="1165"/>
      <c r="G6" s="1161">
        <f>E69+J69+O69+T69+Y69+AD69+AI69+AN69+AS69+AX69+BC69+BH69</f>
        <v>0</v>
      </c>
      <c r="H6" s="259"/>
      <c r="BL6" s="284"/>
      <c r="BM6" s="284"/>
      <c r="BN6" s="284"/>
    </row>
    <row r="7" spans="1:66" s="1" customFormat="1" ht="5.45" customHeight="1" thickBot="1">
      <c r="A7" s="640"/>
      <c r="B7" s="641"/>
      <c r="C7" s="360"/>
      <c r="D7" s="261"/>
      <c r="E7" s="360"/>
      <c r="F7" s="261"/>
      <c r="G7" s="1162"/>
      <c r="H7" s="91"/>
      <c r="I7" s="16"/>
      <c r="J7" s="16"/>
      <c r="K7" s="32"/>
      <c r="L7" s="16"/>
      <c r="M7" s="16"/>
      <c r="N7" s="16"/>
      <c r="R7" s="262"/>
      <c r="S7" s="262"/>
      <c r="T7" s="262"/>
      <c r="U7" s="262"/>
      <c r="V7" s="262"/>
      <c r="W7" s="262"/>
      <c r="X7" s="262"/>
      <c r="Y7" s="262"/>
      <c r="Z7" s="262"/>
      <c r="AA7" s="262"/>
      <c r="AB7" s="262"/>
      <c r="AC7" s="262"/>
      <c r="AD7" s="262"/>
      <c r="AE7" s="20"/>
      <c r="AF7" s="20"/>
      <c r="AG7" s="20"/>
      <c r="AH7" s="20"/>
    </row>
    <row r="8" spans="1:66" s="1" customFormat="1" ht="14.25" customHeight="1" thickTop="1">
      <c r="A8" s="642" t="s">
        <v>30</v>
      </c>
      <c r="B8" s="643"/>
      <c r="C8" s="1135" t="s">
        <v>232</v>
      </c>
      <c r="D8" s="1153" t="str">
        <f>'Budget Information MH &amp; SUD'!B3</f>
        <v>Program Name</v>
      </c>
      <c r="E8" s="1154"/>
      <c r="F8" s="1154"/>
      <c r="G8" s="1154"/>
      <c r="H8" s="1155"/>
      <c r="I8" s="1153" t="str">
        <f>'Budget Information MH &amp; SUD'!K3</f>
        <v>Program Name</v>
      </c>
      <c r="J8" s="1154"/>
      <c r="K8" s="1154"/>
      <c r="L8" s="1154"/>
      <c r="M8" s="1155"/>
      <c r="N8" s="1153" t="str">
        <f>'Budget Information MH &amp; SUD'!T3</f>
        <v>Program Name</v>
      </c>
      <c r="O8" s="1154"/>
      <c r="P8" s="1154"/>
      <c r="Q8" s="1154"/>
      <c r="R8" s="1155"/>
      <c r="S8" s="1153" t="str">
        <f>'Budget Information MH &amp; SUD'!AC3</f>
        <v>Program Name</v>
      </c>
      <c r="T8" s="1154"/>
      <c r="U8" s="1154"/>
      <c r="V8" s="1154"/>
      <c r="W8" s="1155"/>
      <c r="X8" s="1153" t="str">
        <f>'Budget Information MH &amp; SUD'!AL3</f>
        <v>Program Name</v>
      </c>
      <c r="Y8" s="1154"/>
      <c r="Z8" s="1154"/>
      <c r="AA8" s="1154"/>
      <c r="AB8" s="1155"/>
      <c r="AC8" s="1153" t="str">
        <f>'Budget Information MH &amp; SUD'!AU3</f>
        <v>Program Name</v>
      </c>
      <c r="AD8" s="1154"/>
      <c r="AE8" s="1154"/>
      <c r="AF8" s="1154"/>
      <c r="AG8" s="1155"/>
      <c r="AH8" s="1153" t="str">
        <f>'Budget Information MH &amp; SUD'!BD3</f>
        <v>Program Name</v>
      </c>
      <c r="AI8" s="1154"/>
      <c r="AJ8" s="1154"/>
      <c r="AK8" s="1154"/>
      <c r="AL8" s="1155"/>
      <c r="AM8" s="1153" t="str">
        <f>'Budget Information MH &amp; SUD'!BM3</f>
        <v>Program Name</v>
      </c>
      <c r="AN8" s="1154"/>
      <c r="AO8" s="1154"/>
      <c r="AP8" s="1154"/>
      <c r="AQ8" s="1155"/>
      <c r="AR8" s="1153" t="str">
        <f>'Budget Information MH &amp; SUD'!BV3</f>
        <v>Program Name</v>
      </c>
      <c r="AS8" s="1154"/>
      <c r="AT8" s="1154"/>
      <c r="AU8" s="1154"/>
      <c r="AV8" s="1155"/>
      <c r="AW8" s="1153" t="str">
        <f>'Budget Information MH &amp; SUD'!CE3</f>
        <v>Program Name</v>
      </c>
      <c r="AX8" s="1154"/>
      <c r="AY8" s="1154"/>
      <c r="AZ8" s="1154"/>
      <c r="BA8" s="1155"/>
      <c r="BB8" s="1153" t="str">
        <f>'Budget Information MH &amp; SUD'!CN3</f>
        <v>Program Name</v>
      </c>
      <c r="BC8" s="1154"/>
      <c r="BD8" s="1154"/>
      <c r="BE8" s="1154"/>
      <c r="BF8" s="1155"/>
      <c r="BG8" s="1153" t="str">
        <f>'Budget Information MH &amp; SUD'!CW3</f>
        <v>Program Name</v>
      </c>
      <c r="BH8" s="1154"/>
      <c r="BI8" s="1154"/>
      <c r="BJ8" s="1154"/>
      <c r="BK8" s="1155"/>
      <c r="BL8" s="31"/>
      <c r="BM8" s="232" t="s">
        <v>33</v>
      </c>
    </row>
    <row r="9" spans="1:66" s="1" customFormat="1" ht="13.5">
      <c r="A9" s="644" t="s">
        <v>31</v>
      </c>
      <c r="B9" s="645"/>
      <c r="C9" s="1136"/>
      <c r="D9" s="1156" t="str">
        <f>'Budget Information MH &amp; SUD'!B4</f>
        <v>Funding Source</v>
      </c>
      <c r="E9" s="1157"/>
      <c r="F9" s="1157"/>
      <c r="G9" s="1157"/>
      <c r="H9" s="1158"/>
      <c r="I9" s="1156" t="str">
        <f>'Budget Information MH &amp; SUD'!K4</f>
        <v>Funding Source</v>
      </c>
      <c r="J9" s="1157"/>
      <c r="K9" s="1157"/>
      <c r="L9" s="1157"/>
      <c r="M9" s="1158"/>
      <c r="N9" s="1156" t="str">
        <f>'Budget Information MH &amp; SUD'!T4</f>
        <v>Funding Source</v>
      </c>
      <c r="O9" s="1157"/>
      <c r="P9" s="1157"/>
      <c r="Q9" s="1157"/>
      <c r="R9" s="1158"/>
      <c r="S9" s="1156" t="str">
        <f>'Budget Information MH &amp; SUD'!AC4</f>
        <v>Funding Source</v>
      </c>
      <c r="T9" s="1157"/>
      <c r="U9" s="1157"/>
      <c r="V9" s="1157"/>
      <c r="W9" s="1158"/>
      <c r="X9" s="1156" t="str">
        <f>'Budget Information MH &amp; SUD'!AL4</f>
        <v>Funding Source</v>
      </c>
      <c r="Y9" s="1157"/>
      <c r="Z9" s="1157"/>
      <c r="AA9" s="1157"/>
      <c r="AB9" s="1158"/>
      <c r="AC9" s="1156" t="str">
        <f>'Budget Information MH &amp; SUD'!AU4</f>
        <v>Funding Source</v>
      </c>
      <c r="AD9" s="1157"/>
      <c r="AE9" s="1157"/>
      <c r="AF9" s="1157"/>
      <c r="AG9" s="1158"/>
      <c r="AH9" s="1156" t="str">
        <f>'Budget Information MH &amp; SUD'!BD4</f>
        <v>Funding Source</v>
      </c>
      <c r="AI9" s="1157"/>
      <c r="AJ9" s="1157"/>
      <c r="AK9" s="1157"/>
      <c r="AL9" s="1158"/>
      <c r="AM9" s="1156" t="str">
        <f>'Budget Information MH &amp; SUD'!BM4</f>
        <v>Funding Source</v>
      </c>
      <c r="AN9" s="1157"/>
      <c r="AO9" s="1157"/>
      <c r="AP9" s="1157"/>
      <c r="AQ9" s="1158"/>
      <c r="AR9" s="1156" t="str">
        <f>'Budget Information MH &amp; SUD'!BV4</f>
        <v>Funding Source</v>
      </c>
      <c r="AS9" s="1157"/>
      <c r="AT9" s="1157"/>
      <c r="AU9" s="1157"/>
      <c r="AV9" s="1158"/>
      <c r="AW9" s="1156" t="str">
        <f>'Budget Information MH &amp; SUD'!CE4</f>
        <v>Funding Source</v>
      </c>
      <c r="AX9" s="1157"/>
      <c r="AY9" s="1157"/>
      <c r="AZ9" s="1157"/>
      <c r="BA9" s="1158"/>
      <c r="BB9" s="1156" t="str">
        <f>'Budget Information MH &amp; SUD'!CN4</f>
        <v>Funding Source</v>
      </c>
      <c r="BC9" s="1157"/>
      <c r="BD9" s="1157"/>
      <c r="BE9" s="1157"/>
      <c r="BF9" s="1158"/>
      <c r="BG9" s="1156" t="str">
        <f>'Budget Information MH &amp; SUD'!CW4</f>
        <v>Funding Source</v>
      </c>
      <c r="BH9" s="1157"/>
      <c r="BI9" s="1157"/>
      <c r="BJ9" s="1157"/>
      <c r="BK9" s="1158"/>
      <c r="BL9" s="31"/>
      <c r="BM9" s="233"/>
    </row>
    <row r="10" spans="1:66" s="30" customFormat="1" ht="18">
      <c r="A10" s="646"/>
      <c r="B10" s="647"/>
      <c r="C10" s="669" t="s">
        <v>233</v>
      </c>
      <c r="D10" s="329" t="s">
        <v>67</v>
      </c>
      <c r="E10" s="1010" t="s">
        <v>68</v>
      </c>
      <c r="F10" s="330" t="s">
        <v>69</v>
      </c>
      <c r="G10" s="331" t="s">
        <v>70</v>
      </c>
      <c r="H10" s="332" t="s">
        <v>71</v>
      </c>
      <c r="I10" s="329" t="s">
        <v>67</v>
      </c>
      <c r="J10" s="1010" t="s">
        <v>68</v>
      </c>
      <c r="K10" s="670" t="s">
        <v>69</v>
      </c>
      <c r="L10" s="671" t="s">
        <v>70</v>
      </c>
      <c r="M10" s="332" t="s">
        <v>71</v>
      </c>
      <c r="N10" s="329" t="s">
        <v>67</v>
      </c>
      <c r="O10" s="1010" t="s">
        <v>68</v>
      </c>
      <c r="P10" s="670" t="s">
        <v>69</v>
      </c>
      <c r="Q10" s="671" t="s">
        <v>70</v>
      </c>
      <c r="R10" s="332" t="s">
        <v>71</v>
      </c>
      <c r="S10" s="329" t="s">
        <v>67</v>
      </c>
      <c r="T10" s="1010" t="s">
        <v>68</v>
      </c>
      <c r="U10" s="670" t="s">
        <v>69</v>
      </c>
      <c r="V10" s="671" t="s">
        <v>70</v>
      </c>
      <c r="W10" s="332" t="s">
        <v>71</v>
      </c>
      <c r="X10" s="329" t="s">
        <v>67</v>
      </c>
      <c r="Y10" s="1010" t="s">
        <v>68</v>
      </c>
      <c r="Z10" s="670" t="s">
        <v>69</v>
      </c>
      <c r="AA10" s="671" t="s">
        <v>70</v>
      </c>
      <c r="AB10" s="332" t="s">
        <v>71</v>
      </c>
      <c r="AC10" s="329" t="s">
        <v>67</v>
      </c>
      <c r="AD10" s="1010" t="s">
        <v>68</v>
      </c>
      <c r="AE10" s="670" t="s">
        <v>69</v>
      </c>
      <c r="AF10" s="671" t="s">
        <v>70</v>
      </c>
      <c r="AG10" s="332" t="s">
        <v>71</v>
      </c>
      <c r="AH10" s="329" t="s">
        <v>67</v>
      </c>
      <c r="AI10" s="1010" t="s">
        <v>68</v>
      </c>
      <c r="AJ10" s="670" t="s">
        <v>69</v>
      </c>
      <c r="AK10" s="671" t="s">
        <v>70</v>
      </c>
      <c r="AL10" s="332" t="s">
        <v>71</v>
      </c>
      <c r="AM10" s="329" t="s">
        <v>67</v>
      </c>
      <c r="AN10" s="1010" t="s">
        <v>68</v>
      </c>
      <c r="AO10" s="670" t="s">
        <v>69</v>
      </c>
      <c r="AP10" s="671" t="s">
        <v>70</v>
      </c>
      <c r="AQ10" s="332" t="s">
        <v>71</v>
      </c>
      <c r="AR10" s="329" t="s">
        <v>67</v>
      </c>
      <c r="AS10" s="1010" t="s">
        <v>68</v>
      </c>
      <c r="AT10" s="670" t="s">
        <v>69</v>
      </c>
      <c r="AU10" s="671" t="s">
        <v>70</v>
      </c>
      <c r="AV10" s="332" t="s">
        <v>71</v>
      </c>
      <c r="AW10" s="329" t="s">
        <v>67</v>
      </c>
      <c r="AX10" s="1010" t="s">
        <v>68</v>
      </c>
      <c r="AY10" s="670" t="s">
        <v>69</v>
      </c>
      <c r="AZ10" s="671" t="s">
        <v>70</v>
      </c>
      <c r="BA10" s="332" t="s">
        <v>71</v>
      </c>
      <c r="BB10" s="329" t="s">
        <v>67</v>
      </c>
      <c r="BC10" s="1010" t="s">
        <v>68</v>
      </c>
      <c r="BD10" s="670" t="s">
        <v>69</v>
      </c>
      <c r="BE10" s="671" t="s">
        <v>70</v>
      </c>
      <c r="BF10" s="332" t="s">
        <v>71</v>
      </c>
      <c r="BG10" s="329" t="s">
        <v>67</v>
      </c>
      <c r="BH10" s="1010" t="s">
        <v>68</v>
      </c>
      <c r="BI10" s="670" t="s">
        <v>69</v>
      </c>
      <c r="BJ10" s="671" t="s">
        <v>70</v>
      </c>
      <c r="BK10" s="332" t="s">
        <v>71</v>
      </c>
      <c r="BM10" s="334" t="s">
        <v>68</v>
      </c>
    </row>
    <row r="11" spans="1:66" s="30" customFormat="1" ht="12.75">
      <c r="A11" s="399">
        <v>1</v>
      </c>
      <c r="B11" s="942" t="str">
        <f>'Budget Information MH &amp; SUD'!A7</f>
        <v>Salaries</v>
      </c>
      <c r="C11" s="630">
        <f>+E11+J11+O11+T11+Y11+AD11+AI11+AN11+AS11+AX11+BC11+BH11</f>
        <v>0</v>
      </c>
      <c r="D11" s="1028">
        <f>'Budget Information MH &amp; SUD'!B7</f>
        <v>0</v>
      </c>
      <c r="E11" s="570"/>
      <c r="F11" s="385">
        <f>+E11</f>
        <v>0</v>
      </c>
      <c r="G11" s="386">
        <f>D11-F11</f>
        <v>0</v>
      </c>
      <c r="H11" s="365" t="str">
        <f>IF(D11=0,"    ",F11/D11)</f>
        <v xml:space="preserve">    </v>
      </c>
      <c r="I11" s="667">
        <f>'Budget Information MH &amp; SUD'!K7</f>
        <v>0</v>
      </c>
      <c r="J11" s="570"/>
      <c r="K11" s="391">
        <f>+J11</f>
        <v>0</v>
      </c>
      <c r="L11" s="391">
        <f>I11-K11</f>
        <v>0</v>
      </c>
      <c r="M11" s="365" t="str">
        <f>IF(I11=0,"    ",K11/I11)</f>
        <v xml:space="preserve">    </v>
      </c>
      <c r="N11" s="667">
        <f>'Budget Information MH &amp; SUD'!T7</f>
        <v>0</v>
      </c>
      <c r="O11" s="570"/>
      <c r="P11" s="391">
        <f>+O11</f>
        <v>0</v>
      </c>
      <c r="Q11" s="386">
        <f>N11-P11</f>
        <v>0</v>
      </c>
      <c r="R11" s="365" t="str">
        <f>IF(N11=0,"    ",P11/N11)</f>
        <v xml:space="preserve">    </v>
      </c>
      <c r="S11" s="667">
        <f>'Budget Information MH &amp; SUD'!AC7</f>
        <v>0</v>
      </c>
      <c r="T11" s="570"/>
      <c r="U11" s="391">
        <f>+T11</f>
        <v>0</v>
      </c>
      <c r="V11" s="386">
        <f>S11-U11</f>
        <v>0</v>
      </c>
      <c r="W11" s="365" t="str">
        <f>IF(S11=0,"    ",U11/S11)</f>
        <v xml:space="preserve">    </v>
      </c>
      <c r="X11" s="667">
        <f>'Budget Information MH &amp; SUD'!AL7</f>
        <v>0</v>
      </c>
      <c r="Y11" s="570"/>
      <c r="Z11" s="391">
        <f>+Y11</f>
        <v>0</v>
      </c>
      <c r="AA11" s="386">
        <f>X11-Z11</f>
        <v>0</v>
      </c>
      <c r="AB11" s="365" t="str">
        <f>IF(X11=0,"    ",Z11/X11)</f>
        <v xml:space="preserve">    </v>
      </c>
      <c r="AC11" s="667">
        <f>'Budget Information MH &amp; SUD'!AU7</f>
        <v>0</v>
      </c>
      <c r="AD11" s="570"/>
      <c r="AE11" s="391">
        <f>+AD11</f>
        <v>0</v>
      </c>
      <c r="AF11" s="386">
        <f>AC11-AE11</f>
        <v>0</v>
      </c>
      <c r="AG11" s="365" t="str">
        <f>IF(AC11=0,"    ",AE11/AC11)</f>
        <v xml:space="preserve">    </v>
      </c>
      <c r="AH11" s="667">
        <f>'Budget Information MH &amp; SUD'!BD7</f>
        <v>0</v>
      </c>
      <c r="AI11" s="570"/>
      <c r="AJ11" s="391">
        <f>+AI11</f>
        <v>0</v>
      </c>
      <c r="AK11" s="386">
        <f>AH11-AJ11</f>
        <v>0</v>
      </c>
      <c r="AL11" s="365" t="str">
        <f>IF(AH11=0,"    ",AJ11/AH11)</f>
        <v xml:space="preserve">    </v>
      </c>
      <c r="AM11" s="667">
        <f>'Budget Information MH &amp; SUD'!BM7</f>
        <v>0</v>
      </c>
      <c r="AN11" s="570"/>
      <c r="AO11" s="393">
        <f>+AN11</f>
        <v>0</v>
      </c>
      <c r="AP11" s="394">
        <f>AM11-AO11</f>
        <v>0</v>
      </c>
      <c r="AQ11" s="365" t="str">
        <f>IF(AM11=0,"    ",AO11/AM11)</f>
        <v xml:space="preserve">    </v>
      </c>
      <c r="AR11" s="667">
        <f>'Budget Information MH &amp; SUD'!BV7</f>
        <v>0</v>
      </c>
      <c r="AS11" s="570"/>
      <c r="AT11" s="391">
        <f>+AS11</f>
        <v>0</v>
      </c>
      <c r="AU11" s="386">
        <f>AR11-AT11</f>
        <v>0</v>
      </c>
      <c r="AV11" s="365" t="str">
        <f>IF(AR11=0,"    ",AT11/AR11)</f>
        <v xml:space="preserve">    </v>
      </c>
      <c r="AW11" s="667">
        <f>'Budget Information MH &amp; SUD'!CE7</f>
        <v>0</v>
      </c>
      <c r="AX11" s="570"/>
      <c r="AY11" s="391">
        <f>+AX11</f>
        <v>0</v>
      </c>
      <c r="AZ11" s="386">
        <f>AW11-AY11</f>
        <v>0</v>
      </c>
      <c r="BA11" s="365" t="str">
        <f>IF(AW11=0,"    ",AY11/AW11)</f>
        <v xml:space="preserve">    </v>
      </c>
      <c r="BB11" s="667">
        <f>'Budget Information MH &amp; SUD'!CN7</f>
        <v>0</v>
      </c>
      <c r="BC11" s="570"/>
      <c r="BD11" s="391">
        <f>+BC11</f>
        <v>0</v>
      </c>
      <c r="BE11" s="386">
        <f>BB11-BD11</f>
        <v>0</v>
      </c>
      <c r="BF11" s="365" t="str">
        <f>IF(BB11=0,"    ",BD11/BB11)</f>
        <v xml:space="preserve">    </v>
      </c>
      <c r="BG11" s="667">
        <f>'Budget Information MH &amp; SUD'!CW7</f>
        <v>0</v>
      </c>
      <c r="BH11" s="570"/>
      <c r="BI11" s="391">
        <f>+BH11</f>
        <v>0</v>
      </c>
      <c r="BJ11" s="386">
        <f>BG11-BI11</f>
        <v>0</v>
      </c>
      <c r="BK11" s="365" t="str">
        <f>IF(BG11=0,"    ",BI11/BG11)</f>
        <v xml:space="preserve">    </v>
      </c>
      <c r="BL11" s="395"/>
      <c r="BM11" s="383">
        <f>E11+J11+O11+T11+Y11+AD11+AI11+AN11+AS11+AX11+BC11+BH11</f>
        <v>0</v>
      </c>
    </row>
    <row r="12" spans="1:66" s="30" customFormat="1" ht="12.75">
      <c r="A12" s="399">
        <v>2</v>
      </c>
      <c r="B12" s="943" t="str">
        <f>'Budget Information MH &amp; SUD'!A8</f>
        <v>Employee Benefits</v>
      </c>
      <c r="C12" s="556">
        <f t="shared" ref="C12:C69" si="0">+E12+J12+O12+T12+Y12+AD12+AI12+AN12+AS12+AX12+BC12+BH12</f>
        <v>0</v>
      </c>
      <c r="D12" s="1029">
        <f>'Budget Information MH &amp; SUD'!B8</f>
        <v>0</v>
      </c>
      <c r="E12" s="570"/>
      <c r="F12" s="385">
        <f>+E12</f>
        <v>0</v>
      </c>
      <c r="G12" s="386">
        <f>D12-F12</f>
        <v>0</v>
      </c>
      <c r="H12" s="366" t="str">
        <f>IF(D12=0,"    ",F12/D12)</f>
        <v xml:space="preserve">    </v>
      </c>
      <c r="I12" s="668">
        <f>'Budget Information MH &amp; SUD'!K8</f>
        <v>0</v>
      </c>
      <c r="J12" s="570"/>
      <c r="K12" s="391">
        <f>+J12</f>
        <v>0</v>
      </c>
      <c r="L12" s="391">
        <f>I12-K12</f>
        <v>0</v>
      </c>
      <c r="M12" s="366" t="str">
        <f>IF(I12=0,"    ",K12/I12)</f>
        <v xml:space="preserve">    </v>
      </c>
      <c r="N12" s="668">
        <f>'Budget Information MH &amp; SUD'!T8</f>
        <v>0</v>
      </c>
      <c r="O12" s="570"/>
      <c r="P12" s="391">
        <f>+O12</f>
        <v>0</v>
      </c>
      <c r="Q12" s="386">
        <f>N12-P12</f>
        <v>0</v>
      </c>
      <c r="R12" s="366" t="str">
        <f>IF(N12=0,"    ",P12/N12)</f>
        <v xml:space="preserve">    </v>
      </c>
      <c r="S12" s="668">
        <f>'Budget Information MH &amp; SUD'!AC8</f>
        <v>0</v>
      </c>
      <c r="T12" s="570"/>
      <c r="U12" s="391">
        <f>+T12</f>
        <v>0</v>
      </c>
      <c r="V12" s="386">
        <f>S12-U12</f>
        <v>0</v>
      </c>
      <c r="W12" s="366" t="str">
        <f>IF(S12=0,"    ",U12/S12)</f>
        <v xml:space="preserve">    </v>
      </c>
      <c r="X12" s="668">
        <f>'Budget Information MH &amp; SUD'!AL8</f>
        <v>0</v>
      </c>
      <c r="Y12" s="570"/>
      <c r="Z12" s="391">
        <f>+Y12</f>
        <v>0</v>
      </c>
      <c r="AA12" s="386">
        <f>X12-Z12</f>
        <v>0</v>
      </c>
      <c r="AB12" s="366" t="str">
        <f>IF(X12=0,"    ",Z12/X12)</f>
        <v xml:space="preserve">    </v>
      </c>
      <c r="AC12" s="668">
        <f>'Budget Information MH &amp; SUD'!AU8</f>
        <v>0</v>
      </c>
      <c r="AD12" s="570"/>
      <c r="AE12" s="391">
        <f>+AD12</f>
        <v>0</v>
      </c>
      <c r="AF12" s="386">
        <f>AC12-AE12</f>
        <v>0</v>
      </c>
      <c r="AG12" s="366" t="str">
        <f>IF(AC12=0,"    ",AE12/AC12)</f>
        <v xml:space="preserve">    </v>
      </c>
      <c r="AH12" s="668">
        <f>'Budget Information MH &amp; SUD'!BD8</f>
        <v>0</v>
      </c>
      <c r="AI12" s="570"/>
      <c r="AJ12" s="391">
        <f>+AI12</f>
        <v>0</v>
      </c>
      <c r="AK12" s="386">
        <f>AH12-AJ12</f>
        <v>0</v>
      </c>
      <c r="AL12" s="366" t="str">
        <f>IF(AH12=0,"    ",AJ12/AH12)</f>
        <v xml:space="preserve">    </v>
      </c>
      <c r="AM12" s="668">
        <f>'Budget Information MH &amp; SUD'!BM8</f>
        <v>0</v>
      </c>
      <c r="AN12" s="570"/>
      <c r="AO12" s="393">
        <f>+AN12</f>
        <v>0</v>
      </c>
      <c r="AP12" s="394">
        <f>AM12-AO12</f>
        <v>0</v>
      </c>
      <c r="AQ12" s="366" t="str">
        <f>IF(AM12=0,"    ",AO12/AM12)</f>
        <v xml:space="preserve">    </v>
      </c>
      <c r="AR12" s="668">
        <f>'Budget Information MH &amp; SUD'!BV8</f>
        <v>0</v>
      </c>
      <c r="AS12" s="570"/>
      <c r="AT12" s="391">
        <f>+AS12</f>
        <v>0</v>
      </c>
      <c r="AU12" s="386">
        <f>AR12-AT12</f>
        <v>0</v>
      </c>
      <c r="AV12" s="366" t="str">
        <f>IF(AR12=0,"    ",AT12/AR12)</f>
        <v xml:space="preserve">    </v>
      </c>
      <c r="AW12" s="668">
        <f>'Budget Information MH &amp; SUD'!CE8</f>
        <v>0</v>
      </c>
      <c r="AX12" s="570"/>
      <c r="AY12" s="391">
        <f>+AX12</f>
        <v>0</v>
      </c>
      <c r="AZ12" s="386">
        <f>AW12-AY12</f>
        <v>0</v>
      </c>
      <c r="BA12" s="366" t="str">
        <f>IF(AW12=0,"    ",AY12/AW12)</f>
        <v xml:space="preserve">    </v>
      </c>
      <c r="BB12" s="668">
        <f>'Budget Information MH &amp; SUD'!CN8</f>
        <v>0</v>
      </c>
      <c r="BC12" s="570"/>
      <c r="BD12" s="391">
        <f>+BC12</f>
        <v>0</v>
      </c>
      <c r="BE12" s="386">
        <f>BB12-BD12</f>
        <v>0</v>
      </c>
      <c r="BF12" s="366" t="str">
        <f>IF(BB12=0,"    ",BD12/BB12)</f>
        <v xml:space="preserve">    </v>
      </c>
      <c r="BG12" s="668">
        <f>'Budget Information MH &amp; SUD'!CW8</f>
        <v>0</v>
      </c>
      <c r="BH12" s="570"/>
      <c r="BI12" s="391">
        <f>+BH12</f>
        <v>0</v>
      </c>
      <c r="BJ12" s="386">
        <f>BG12-BI12</f>
        <v>0</v>
      </c>
      <c r="BK12" s="366" t="str">
        <f>IF(BG12=0,"    ",BI12/BG12)</f>
        <v xml:space="preserve">    </v>
      </c>
      <c r="BL12" s="395"/>
      <c r="BM12" s="383">
        <f t="shared" ref="BM12:BM69" si="1">E12+J12+O12+T12+Y12+AD12+AI12+AN12+AS12+AX12+BC12+BH12</f>
        <v>0</v>
      </c>
    </row>
    <row r="13" spans="1:66" s="30" customFormat="1" ht="12.75">
      <c r="A13" s="399">
        <v>3</v>
      </c>
      <c r="B13" s="941" t="str">
        <f>'Budget Information MH &amp; SUD'!A9</f>
        <v>Salaries &amp; Benefits Total</v>
      </c>
      <c r="C13" s="891">
        <f t="shared" si="0"/>
        <v>0</v>
      </c>
      <c r="D13" s="872">
        <f>SUM(D11:D12)</f>
        <v>0</v>
      </c>
      <c r="E13" s="845">
        <f t="shared" ref="E13:G13" si="2">SUM(E11:E12)</f>
        <v>0</v>
      </c>
      <c r="F13" s="873">
        <f t="shared" si="2"/>
        <v>0</v>
      </c>
      <c r="G13" s="873">
        <f t="shared" si="2"/>
        <v>0</v>
      </c>
      <c r="H13" s="874" t="str">
        <f>IF(D13=0,"    ",F13/D13)</f>
        <v xml:space="preserve">    </v>
      </c>
      <c r="I13" s="875">
        <f>SUM(I11:I12)</f>
        <v>0</v>
      </c>
      <c r="J13" s="845">
        <f t="shared" ref="J13" si="3">SUM(J11:J12)</f>
        <v>0</v>
      </c>
      <c r="K13" s="876">
        <f t="shared" ref="K13:L13" si="4">SUM(K11:K12)</f>
        <v>0</v>
      </c>
      <c r="L13" s="876">
        <f t="shared" si="4"/>
        <v>0</v>
      </c>
      <c r="M13" s="874" t="str">
        <f>IF(I13=0,"    ",K13/I13)</f>
        <v xml:space="preserve">    </v>
      </c>
      <c r="N13" s="875">
        <f>SUM(N11:N12)</f>
        <v>0</v>
      </c>
      <c r="O13" s="845">
        <f t="shared" ref="O13" si="5">SUM(O11:O12)</f>
        <v>0</v>
      </c>
      <c r="P13" s="876">
        <f t="shared" ref="P13:Q13" si="6">SUM(P11:P12)</f>
        <v>0</v>
      </c>
      <c r="Q13" s="876">
        <f t="shared" si="6"/>
        <v>0</v>
      </c>
      <c r="R13" s="874" t="str">
        <f>IF(N13=0,"    ",P13/N13)</f>
        <v xml:space="preserve">    </v>
      </c>
      <c r="S13" s="875">
        <f>SUM(S11:S12)</f>
        <v>0</v>
      </c>
      <c r="T13" s="845">
        <f t="shared" ref="T13" si="7">SUM(T11:T12)</f>
        <v>0</v>
      </c>
      <c r="U13" s="876">
        <f t="shared" ref="U13:V13" si="8">SUM(U11:U12)</f>
        <v>0</v>
      </c>
      <c r="V13" s="876">
        <f t="shared" si="8"/>
        <v>0</v>
      </c>
      <c r="W13" s="874" t="str">
        <f>IF(S13=0,"    ",U13/S13)</f>
        <v xml:space="preserve">    </v>
      </c>
      <c r="X13" s="875">
        <f>SUM(X11:X12)</f>
        <v>0</v>
      </c>
      <c r="Y13" s="845">
        <f t="shared" ref="Y13" si="9">SUM(Y11:Y12)</f>
        <v>0</v>
      </c>
      <c r="Z13" s="876">
        <f t="shared" ref="Z13:AA13" si="10">SUM(Z11:Z12)</f>
        <v>0</v>
      </c>
      <c r="AA13" s="876">
        <f t="shared" si="10"/>
        <v>0</v>
      </c>
      <c r="AB13" s="874" t="str">
        <f>IF(X13=0,"    ",Z13/X13)</f>
        <v xml:space="preserve">    </v>
      </c>
      <c r="AC13" s="875">
        <f>SUM(AC11:AC12)</f>
        <v>0</v>
      </c>
      <c r="AD13" s="845">
        <f t="shared" ref="AD13" si="11">SUM(AD11:AD12)</f>
        <v>0</v>
      </c>
      <c r="AE13" s="876">
        <f t="shared" ref="AE13:AF13" si="12">SUM(AE11:AE12)</f>
        <v>0</v>
      </c>
      <c r="AF13" s="876">
        <f t="shared" si="12"/>
        <v>0</v>
      </c>
      <c r="AG13" s="874" t="str">
        <f>IF(AC13=0,"    ",AE13/AC13)</f>
        <v xml:space="preserve">    </v>
      </c>
      <c r="AH13" s="875">
        <f>SUM(AH11:AH12)</f>
        <v>0</v>
      </c>
      <c r="AI13" s="845">
        <f t="shared" ref="AI13" si="13">SUM(AI11:AI12)</f>
        <v>0</v>
      </c>
      <c r="AJ13" s="876">
        <f t="shared" ref="AJ13:AK13" si="14">SUM(AJ11:AJ12)</f>
        <v>0</v>
      </c>
      <c r="AK13" s="876">
        <f t="shared" si="14"/>
        <v>0</v>
      </c>
      <c r="AL13" s="874" t="str">
        <f>IF(AH13=0,"    ",AJ13/AH13)</f>
        <v xml:space="preserve">    </v>
      </c>
      <c r="AM13" s="875">
        <f>SUM(AM11:AM12)</f>
        <v>0</v>
      </c>
      <c r="AN13" s="845">
        <f t="shared" ref="AN13" si="15">SUM(AN11:AN12)</f>
        <v>0</v>
      </c>
      <c r="AO13" s="876">
        <f t="shared" ref="AO13:AP13" si="16">SUM(AO11:AO12)</f>
        <v>0</v>
      </c>
      <c r="AP13" s="876">
        <f t="shared" si="16"/>
        <v>0</v>
      </c>
      <c r="AQ13" s="874" t="str">
        <f>IF(AM13=0,"    ",AO13/AM13)</f>
        <v xml:space="preserve">    </v>
      </c>
      <c r="AR13" s="875">
        <f>SUM(AR11:AR12)</f>
        <v>0</v>
      </c>
      <c r="AS13" s="845">
        <f t="shared" ref="AS13" si="17">SUM(AS11:AS12)</f>
        <v>0</v>
      </c>
      <c r="AT13" s="876">
        <f t="shared" ref="AT13:AU13" si="18">SUM(AT11:AT12)</f>
        <v>0</v>
      </c>
      <c r="AU13" s="876">
        <f t="shared" si="18"/>
        <v>0</v>
      </c>
      <c r="AV13" s="874" t="str">
        <f>IF(AR13=0,"    ",AT13/AR13)</f>
        <v xml:space="preserve">    </v>
      </c>
      <c r="AW13" s="875">
        <f>SUM(AW11:AW12)</f>
        <v>0</v>
      </c>
      <c r="AX13" s="845">
        <f t="shared" ref="AX13" si="19">SUM(AX11:AX12)</f>
        <v>0</v>
      </c>
      <c r="AY13" s="876">
        <f t="shared" ref="AY13:AZ13" si="20">SUM(AY11:AY12)</f>
        <v>0</v>
      </c>
      <c r="AZ13" s="876">
        <f t="shared" si="20"/>
        <v>0</v>
      </c>
      <c r="BA13" s="874" t="str">
        <f>IF(AW13=0,"    ",AY13/AW13)</f>
        <v xml:space="preserve">    </v>
      </c>
      <c r="BB13" s="875">
        <f>SUM(BB11:BB12)</f>
        <v>0</v>
      </c>
      <c r="BC13" s="845">
        <f t="shared" ref="BC13" si="21">SUM(BC11:BC12)</f>
        <v>0</v>
      </c>
      <c r="BD13" s="876">
        <f t="shared" ref="BD13:BE13" si="22">SUM(BD11:BD12)</f>
        <v>0</v>
      </c>
      <c r="BE13" s="876">
        <f t="shared" si="22"/>
        <v>0</v>
      </c>
      <c r="BF13" s="874" t="str">
        <f>IF(BB13=0,"    ",BD13/BB13)</f>
        <v xml:space="preserve">    </v>
      </c>
      <c r="BG13" s="875">
        <f>SUM(BG11:BG12)</f>
        <v>0</v>
      </c>
      <c r="BH13" s="845">
        <f t="shared" ref="BH13" si="23">SUM(BH11:BH12)</f>
        <v>0</v>
      </c>
      <c r="BI13" s="876">
        <f t="shared" ref="BI13:BJ13" si="24">SUM(BI11:BI12)</f>
        <v>0</v>
      </c>
      <c r="BJ13" s="876">
        <f t="shared" si="24"/>
        <v>0</v>
      </c>
      <c r="BK13" s="874" t="str">
        <f>IF(BG13=0,"    ",BI13/BG13)</f>
        <v xml:space="preserve">    </v>
      </c>
      <c r="BL13" s="395"/>
      <c r="BM13" s="383">
        <f t="shared" si="1"/>
        <v>0</v>
      </c>
    </row>
    <row r="14" spans="1:66" s="5" customFormat="1" ht="12.75">
      <c r="A14" s="633">
        <v>4</v>
      </c>
      <c r="B14" s="944" t="str">
        <f>'Budget Information MH &amp; SUD'!A10</f>
        <v>*Consultants (from Supplemental B)</v>
      </c>
      <c r="C14" s="371">
        <f t="shared" si="0"/>
        <v>0</v>
      </c>
      <c r="D14" s="1033">
        <f>'Budget Information MH &amp; SUD'!B10</f>
        <v>0</v>
      </c>
      <c r="E14" s="570"/>
      <c r="F14" s="374">
        <f>+E14</f>
        <v>0</v>
      </c>
      <c r="G14" s="386">
        <f t="shared" ref="G14:G59" si="25">D14-F14</f>
        <v>0</v>
      </c>
      <c r="H14" s="366" t="str">
        <f>IF(D14=0,"    ",F14/D14)</f>
        <v xml:space="preserve">    </v>
      </c>
      <c r="I14" s="946">
        <f>'Budget Information MH &amp; SUD'!K10</f>
        <v>0</v>
      </c>
      <c r="J14" s="570"/>
      <c r="K14" s="391">
        <f>+J14</f>
        <v>0</v>
      </c>
      <c r="L14" s="391">
        <f t="shared" ref="L14:L65" si="26">I14-K14</f>
        <v>0</v>
      </c>
      <c r="M14" s="366" t="str">
        <f>IF(I14=0,"    ",K14/I14)</f>
        <v xml:space="preserve">    </v>
      </c>
      <c r="N14" s="946">
        <f>'Budget Information MH &amp; SUD'!T10</f>
        <v>0</v>
      </c>
      <c r="O14" s="570"/>
      <c r="P14" s="391">
        <f>+O14</f>
        <v>0</v>
      </c>
      <c r="Q14" s="386">
        <f t="shared" ref="Q14:Q65" si="27">N14-P14</f>
        <v>0</v>
      </c>
      <c r="R14" s="366" t="str">
        <f>IF(N14=0,"    ",P14/N14)</f>
        <v xml:space="preserve">    </v>
      </c>
      <c r="S14" s="946">
        <f>'Budget Information MH &amp; SUD'!AC10</f>
        <v>0</v>
      </c>
      <c r="T14" s="570"/>
      <c r="U14" s="391">
        <f>+T14</f>
        <v>0</v>
      </c>
      <c r="V14" s="386">
        <f t="shared" ref="V14:V65" si="28">S14-U14</f>
        <v>0</v>
      </c>
      <c r="W14" s="366" t="str">
        <f>IF(S14=0,"    ",U14/S14)</f>
        <v xml:space="preserve">    </v>
      </c>
      <c r="X14" s="946">
        <f>'Budget Information MH &amp; SUD'!AL10</f>
        <v>0</v>
      </c>
      <c r="Y14" s="570"/>
      <c r="Z14" s="391">
        <f>+Y14</f>
        <v>0</v>
      </c>
      <c r="AA14" s="386">
        <f t="shared" ref="AA14:AA65" si="29">X14-Z14</f>
        <v>0</v>
      </c>
      <c r="AB14" s="366" t="str">
        <f>IF(X14=0,"    ",Z14/X14)</f>
        <v xml:space="preserve">    </v>
      </c>
      <c r="AC14" s="946">
        <f>'Budget Information MH &amp; SUD'!AU10</f>
        <v>0</v>
      </c>
      <c r="AD14" s="570"/>
      <c r="AE14" s="391">
        <f>+AD14</f>
        <v>0</v>
      </c>
      <c r="AF14" s="386">
        <f t="shared" ref="AF14:AF65" si="30">AC14-AE14</f>
        <v>0</v>
      </c>
      <c r="AG14" s="366" t="str">
        <f>IF(AC14=0,"    ",AE14/AC14)</f>
        <v xml:space="preserve">    </v>
      </c>
      <c r="AH14" s="946">
        <f>'Budget Information MH &amp; SUD'!BD10</f>
        <v>0</v>
      </c>
      <c r="AI14" s="570"/>
      <c r="AJ14" s="391">
        <f>+AI14</f>
        <v>0</v>
      </c>
      <c r="AK14" s="386">
        <f t="shared" ref="AK14:AK65" si="31">AH14-AJ14</f>
        <v>0</v>
      </c>
      <c r="AL14" s="366" t="str">
        <f>IF(AH14=0,"    ",AJ14/AH14)</f>
        <v xml:space="preserve">    </v>
      </c>
      <c r="AM14" s="946">
        <f>'Budget Information MH &amp; SUD'!BM10</f>
        <v>0</v>
      </c>
      <c r="AN14" s="570"/>
      <c r="AO14" s="393">
        <f>+AN14</f>
        <v>0</v>
      </c>
      <c r="AP14" s="394">
        <f t="shared" ref="AP14:AP65" si="32">AM14-AO14</f>
        <v>0</v>
      </c>
      <c r="AQ14" s="366" t="str">
        <f>IF(AM14=0,"    ",AO14/AM14)</f>
        <v xml:space="preserve">    </v>
      </c>
      <c r="AR14" s="946">
        <f>'Budget Information MH &amp; SUD'!BV10</f>
        <v>0</v>
      </c>
      <c r="AS14" s="570"/>
      <c r="AT14" s="391">
        <f>+AS14</f>
        <v>0</v>
      </c>
      <c r="AU14" s="386">
        <f t="shared" ref="AU14:AU65" si="33">AR14-AT14</f>
        <v>0</v>
      </c>
      <c r="AV14" s="366" t="str">
        <f>IF(AR14=0,"    ",AT14/AR14)</f>
        <v xml:space="preserve">    </v>
      </c>
      <c r="AW14" s="946">
        <f>'Budget Information MH &amp; SUD'!CE10</f>
        <v>0</v>
      </c>
      <c r="AX14" s="570"/>
      <c r="AY14" s="391">
        <f>+AX14</f>
        <v>0</v>
      </c>
      <c r="AZ14" s="386">
        <f t="shared" ref="AZ14:AZ59" si="34">AW14-AY14</f>
        <v>0</v>
      </c>
      <c r="BA14" s="366" t="str">
        <f>IF(AW14=0,"    ",AY14/AW14)</f>
        <v xml:space="preserve">    </v>
      </c>
      <c r="BB14" s="946">
        <f>'Budget Information MH &amp; SUD'!CN10</f>
        <v>0</v>
      </c>
      <c r="BC14" s="570"/>
      <c r="BD14" s="391">
        <f>+BC14</f>
        <v>0</v>
      </c>
      <c r="BE14" s="386">
        <f t="shared" ref="BE14:BE59" si="35">BB14-BD14</f>
        <v>0</v>
      </c>
      <c r="BF14" s="366" t="str">
        <f>IF(BB14=0,"    ",BD14/BB14)</f>
        <v xml:space="preserve">    </v>
      </c>
      <c r="BG14" s="946">
        <f>'Budget Information MH &amp; SUD'!CW10</f>
        <v>0</v>
      </c>
      <c r="BH14" s="570"/>
      <c r="BI14" s="391">
        <f>+BH14</f>
        <v>0</v>
      </c>
      <c r="BJ14" s="386">
        <f t="shared" ref="BJ14:BJ59" si="36">BG14-BI14</f>
        <v>0</v>
      </c>
      <c r="BK14" s="366" t="str">
        <f>IF(BG14=0,"    ",BI14/BG14)</f>
        <v xml:space="preserve">    </v>
      </c>
      <c r="BM14" s="383">
        <f t="shared" si="1"/>
        <v>0</v>
      </c>
      <c r="BN14" s="7"/>
    </row>
    <row r="15" spans="1:66" s="5" customFormat="1" ht="13.5" customHeight="1">
      <c r="A15" s="633">
        <v>5</v>
      </c>
      <c r="B15" s="944" t="str">
        <f>'Budget Information MH &amp; SUD'!A11</f>
        <v>**Flex Fund</v>
      </c>
      <c r="C15" s="375">
        <f t="shared" si="0"/>
        <v>0</v>
      </c>
      <c r="D15" s="1033">
        <f>'Budget Information MH &amp; SUD'!B11</f>
        <v>0</v>
      </c>
      <c r="E15" s="570"/>
      <c r="F15" s="374">
        <f t="shared" ref="F15:F54" si="37">+E15</f>
        <v>0</v>
      </c>
      <c r="G15" s="386">
        <f t="shared" si="25"/>
        <v>0</v>
      </c>
      <c r="H15" s="366" t="str">
        <f t="shared" ref="H15:H69" si="38">IF(D15=0,"    ",F15/D15)</f>
        <v xml:space="preserve">    </v>
      </c>
      <c r="I15" s="946">
        <f>'Budget Information MH &amp; SUD'!K11</f>
        <v>0</v>
      </c>
      <c r="J15" s="570"/>
      <c r="K15" s="391">
        <f t="shared" ref="K15:K54" si="39">+J15</f>
        <v>0</v>
      </c>
      <c r="L15" s="391">
        <f t="shared" si="26"/>
        <v>0</v>
      </c>
      <c r="M15" s="366" t="str">
        <f t="shared" ref="M15:M69" si="40">IF(I15=0,"    ",K15/I15)</f>
        <v xml:space="preserve">    </v>
      </c>
      <c r="N15" s="946">
        <f>'Budget Information MH &amp; SUD'!T11</f>
        <v>0</v>
      </c>
      <c r="O15" s="570"/>
      <c r="P15" s="391">
        <f t="shared" ref="P15:P54" si="41">+O15</f>
        <v>0</v>
      </c>
      <c r="Q15" s="386">
        <f t="shared" si="27"/>
        <v>0</v>
      </c>
      <c r="R15" s="366" t="str">
        <f t="shared" ref="R15:R69" si="42">IF(N15=0,"    ",P15/N15)</f>
        <v xml:space="preserve">    </v>
      </c>
      <c r="S15" s="946">
        <f>'Budget Information MH &amp; SUD'!AC11</f>
        <v>0</v>
      </c>
      <c r="T15" s="570"/>
      <c r="U15" s="391">
        <f t="shared" ref="U15:U54" si="43">+T15</f>
        <v>0</v>
      </c>
      <c r="V15" s="386">
        <f t="shared" si="28"/>
        <v>0</v>
      </c>
      <c r="W15" s="366" t="str">
        <f t="shared" ref="W15:W69" si="44">IF(S15=0,"    ",U15/S15)</f>
        <v xml:space="preserve">    </v>
      </c>
      <c r="X15" s="946">
        <f>'Budget Information MH &amp; SUD'!AL11</f>
        <v>0</v>
      </c>
      <c r="Y15" s="570"/>
      <c r="Z15" s="391">
        <f t="shared" ref="Z15:Z54" si="45">+Y15</f>
        <v>0</v>
      </c>
      <c r="AA15" s="386">
        <f t="shared" si="29"/>
        <v>0</v>
      </c>
      <c r="AB15" s="366" t="str">
        <f t="shared" ref="AB15:AB69" si="46">IF(X15=0,"    ",Z15/X15)</f>
        <v xml:space="preserve">    </v>
      </c>
      <c r="AC15" s="946">
        <f>'Budget Information MH &amp; SUD'!AU11</f>
        <v>0</v>
      </c>
      <c r="AD15" s="570"/>
      <c r="AE15" s="391">
        <f t="shared" ref="AE15:AE54" si="47">+AD15</f>
        <v>0</v>
      </c>
      <c r="AF15" s="386">
        <f t="shared" si="30"/>
        <v>0</v>
      </c>
      <c r="AG15" s="366" t="str">
        <f t="shared" ref="AG15:AG69" si="48">IF(AC15=0,"    ",AE15/AC15)</f>
        <v xml:space="preserve">    </v>
      </c>
      <c r="AH15" s="946">
        <f>'Budget Information MH &amp; SUD'!BD11</f>
        <v>0</v>
      </c>
      <c r="AI15" s="570"/>
      <c r="AJ15" s="391">
        <f t="shared" ref="AJ15:AJ54" si="49">+AI15</f>
        <v>0</v>
      </c>
      <c r="AK15" s="386">
        <f t="shared" si="31"/>
        <v>0</v>
      </c>
      <c r="AL15" s="366" t="str">
        <f t="shared" ref="AL15:AL69" si="50">IF(AH15=0,"    ",AJ15/AH15)</f>
        <v xml:space="preserve">    </v>
      </c>
      <c r="AM15" s="946">
        <f>'Budget Information MH &amp; SUD'!BM11</f>
        <v>0</v>
      </c>
      <c r="AN15" s="570"/>
      <c r="AO15" s="393">
        <f t="shared" ref="AO15:AO54" si="51">+AN15</f>
        <v>0</v>
      </c>
      <c r="AP15" s="394">
        <f t="shared" si="32"/>
        <v>0</v>
      </c>
      <c r="AQ15" s="366" t="str">
        <f t="shared" ref="AQ15:AQ69" si="52">IF(AM15=0,"    ",AO15/AM15)</f>
        <v xml:space="preserve">    </v>
      </c>
      <c r="AR15" s="946">
        <f>'Budget Information MH &amp; SUD'!BV11</f>
        <v>0</v>
      </c>
      <c r="AS15" s="570"/>
      <c r="AT15" s="391">
        <f t="shared" ref="AT15:AT54" si="53">+AS15</f>
        <v>0</v>
      </c>
      <c r="AU15" s="386">
        <f t="shared" si="33"/>
        <v>0</v>
      </c>
      <c r="AV15" s="366" t="str">
        <f t="shared" ref="AV15:AV69" si="54">IF(AR15=0,"    ",AT15/AR15)</f>
        <v xml:space="preserve">    </v>
      </c>
      <c r="AW15" s="946">
        <f>'Budget Information MH &amp; SUD'!CE11</f>
        <v>0</v>
      </c>
      <c r="AX15" s="570"/>
      <c r="AY15" s="391">
        <f t="shared" ref="AY15:AY54" si="55">+AX15</f>
        <v>0</v>
      </c>
      <c r="AZ15" s="386">
        <f t="shared" si="34"/>
        <v>0</v>
      </c>
      <c r="BA15" s="366" t="str">
        <f t="shared" ref="BA15:BA59" si="56">IF(AW15=0,"    ",AY15/AW15)</f>
        <v xml:space="preserve">    </v>
      </c>
      <c r="BB15" s="946">
        <f>'Budget Information MH &amp; SUD'!CN11</f>
        <v>0</v>
      </c>
      <c r="BC15" s="570"/>
      <c r="BD15" s="391">
        <f t="shared" ref="BD15:BD54" si="57">+BC15</f>
        <v>0</v>
      </c>
      <c r="BE15" s="386">
        <f t="shared" si="35"/>
        <v>0</v>
      </c>
      <c r="BF15" s="366" t="str">
        <f t="shared" ref="BF15:BF69" si="58">IF(BB15=0,"    ",BD15/BB15)</f>
        <v xml:space="preserve">    </v>
      </c>
      <c r="BG15" s="946">
        <f>'Budget Information MH &amp; SUD'!CW11</f>
        <v>0</v>
      </c>
      <c r="BH15" s="570"/>
      <c r="BI15" s="391">
        <f t="shared" ref="BI15:BI54" si="59">+BH15</f>
        <v>0</v>
      </c>
      <c r="BJ15" s="386">
        <f t="shared" si="36"/>
        <v>0</v>
      </c>
      <c r="BK15" s="366" t="str">
        <f t="shared" ref="BK15:BK69" si="60">IF(BG15=0,"    ",BI15/BG15)</f>
        <v xml:space="preserve">    </v>
      </c>
      <c r="BM15" s="383">
        <f t="shared" si="1"/>
        <v>0</v>
      </c>
      <c r="BN15" s="7"/>
    </row>
    <row r="16" spans="1:66" s="5" customFormat="1" ht="12.75">
      <c r="A16" s="633">
        <v>6</v>
      </c>
      <c r="B16" s="944" t="str">
        <f>'Budget Information MH &amp; SUD'!A12</f>
        <v>*Gift Cards</v>
      </c>
      <c r="C16" s="375">
        <f t="shared" si="0"/>
        <v>0</v>
      </c>
      <c r="D16" s="1033">
        <f>'Budget Information MH &amp; SUD'!B12</f>
        <v>0</v>
      </c>
      <c r="E16" s="570"/>
      <c r="F16" s="374">
        <f>+E16</f>
        <v>0</v>
      </c>
      <c r="G16" s="386">
        <f t="shared" ref="G16:G19" si="61">D16-F16</f>
        <v>0</v>
      </c>
      <c r="H16" s="366" t="str">
        <f>IF(D16=0,"    ",F16/D16)</f>
        <v xml:space="preserve">    </v>
      </c>
      <c r="I16" s="946">
        <f>'Budget Information MH &amp; SUD'!K12</f>
        <v>0</v>
      </c>
      <c r="J16" s="570"/>
      <c r="K16" s="391">
        <f>+J16</f>
        <v>0</v>
      </c>
      <c r="L16" s="391">
        <f t="shared" ref="L16:L19" si="62">I16-K16</f>
        <v>0</v>
      </c>
      <c r="M16" s="366" t="str">
        <f>IF(I16=0,"    ",K16/I16)</f>
        <v xml:space="preserve">    </v>
      </c>
      <c r="N16" s="946">
        <f>'Budget Information MH &amp; SUD'!T12</f>
        <v>0</v>
      </c>
      <c r="O16" s="570"/>
      <c r="P16" s="391">
        <f>+O16</f>
        <v>0</v>
      </c>
      <c r="Q16" s="386">
        <f t="shared" ref="Q16:Q19" si="63">N16-P16</f>
        <v>0</v>
      </c>
      <c r="R16" s="366" t="str">
        <f>IF(N16=0,"    ",P16/N16)</f>
        <v xml:space="preserve">    </v>
      </c>
      <c r="S16" s="946">
        <f>'Budget Information MH &amp; SUD'!AC12</f>
        <v>0</v>
      </c>
      <c r="T16" s="570"/>
      <c r="U16" s="391">
        <f>+T16</f>
        <v>0</v>
      </c>
      <c r="V16" s="386">
        <f t="shared" ref="V16:V19" si="64">S16-U16</f>
        <v>0</v>
      </c>
      <c r="W16" s="366" t="str">
        <f>IF(S16=0,"    ",U16/S16)</f>
        <v xml:space="preserve">    </v>
      </c>
      <c r="X16" s="946">
        <f>'Budget Information MH &amp; SUD'!AL12</f>
        <v>0</v>
      </c>
      <c r="Y16" s="570"/>
      <c r="Z16" s="391">
        <f>+Y16</f>
        <v>0</v>
      </c>
      <c r="AA16" s="386">
        <f t="shared" ref="AA16:AA19" si="65">X16-Z16</f>
        <v>0</v>
      </c>
      <c r="AB16" s="366" t="str">
        <f>IF(X16=0,"    ",Z16/X16)</f>
        <v xml:space="preserve">    </v>
      </c>
      <c r="AC16" s="946">
        <f>'Budget Information MH &amp; SUD'!AU12</f>
        <v>0</v>
      </c>
      <c r="AD16" s="570"/>
      <c r="AE16" s="391">
        <f>+AD16</f>
        <v>0</v>
      </c>
      <c r="AF16" s="386">
        <f t="shared" ref="AF16:AF19" si="66">AC16-AE16</f>
        <v>0</v>
      </c>
      <c r="AG16" s="366" t="str">
        <f>IF(AC16=0,"    ",AE16/AC16)</f>
        <v xml:space="preserve">    </v>
      </c>
      <c r="AH16" s="946">
        <f>'Budget Information MH &amp; SUD'!BD12</f>
        <v>0</v>
      </c>
      <c r="AI16" s="570"/>
      <c r="AJ16" s="391">
        <f>+AI16</f>
        <v>0</v>
      </c>
      <c r="AK16" s="386">
        <f t="shared" ref="AK16:AK19" si="67">AH16-AJ16</f>
        <v>0</v>
      </c>
      <c r="AL16" s="366" t="str">
        <f>IF(AH16=0,"    ",AJ16/AH16)</f>
        <v xml:space="preserve">    </v>
      </c>
      <c r="AM16" s="946">
        <f>'Budget Information MH &amp; SUD'!BM12</f>
        <v>0</v>
      </c>
      <c r="AN16" s="570"/>
      <c r="AO16" s="393">
        <f>+AN16</f>
        <v>0</v>
      </c>
      <c r="AP16" s="394">
        <f t="shared" ref="AP16:AP19" si="68">AM16-AO16</f>
        <v>0</v>
      </c>
      <c r="AQ16" s="366" t="str">
        <f>IF(AM16=0,"    ",AO16/AM16)</f>
        <v xml:space="preserve">    </v>
      </c>
      <c r="AR16" s="946">
        <f>'Budget Information MH &amp; SUD'!BV12</f>
        <v>0</v>
      </c>
      <c r="AS16" s="570"/>
      <c r="AT16" s="391">
        <f>+AS16</f>
        <v>0</v>
      </c>
      <c r="AU16" s="386">
        <f t="shared" ref="AU16:AU19" si="69">AR16-AT16</f>
        <v>0</v>
      </c>
      <c r="AV16" s="366" t="str">
        <f>IF(AR16=0,"    ",AT16/AR16)</f>
        <v xml:space="preserve">    </v>
      </c>
      <c r="AW16" s="946">
        <f>'Budget Information MH &amp; SUD'!CE12</f>
        <v>0</v>
      </c>
      <c r="AX16" s="570"/>
      <c r="AY16" s="391">
        <f>+AX16</f>
        <v>0</v>
      </c>
      <c r="AZ16" s="386">
        <f t="shared" ref="AZ16:AZ19" si="70">AW16-AY16</f>
        <v>0</v>
      </c>
      <c r="BA16" s="366" t="str">
        <f>IF(AW16=0,"    ",AY16/AW16)</f>
        <v xml:space="preserve">    </v>
      </c>
      <c r="BB16" s="946">
        <f>'Budget Information MH &amp; SUD'!CN12</f>
        <v>0</v>
      </c>
      <c r="BC16" s="570"/>
      <c r="BD16" s="391">
        <f>+BC16</f>
        <v>0</v>
      </c>
      <c r="BE16" s="386">
        <f t="shared" ref="BE16:BE19" si="71">BB16-BD16</f>
        <v>0</v>
      </c>
      <c r="BF16" s="366" t="str">
        <f>IF(BB16=0,"    ",BD16/BB16)</f>
        <v xml:space="preserve">    </v>
      </c>
      <c r="BG16" s="946">
        <f>'Budget Information MH &amp; SUD'!CW12</f>
        <v>0</v>
      </c>
      <c r="BH16" s="570"/>
      <c r="BI16" s="391">
        <f>+BH16</f>
        <v>0</v>
      </c>
      <c r="BJ16" s="386">
        <f t="shared" ref="BJ16:BJ19" si="72">BG16-BI16</f>
        <v>0</v>
      </c>
      <c r="BK16" s="366" t="str">
        <f>IF(BG16=0,"    ",BI16/BG16)</f>
        <v xml:space="preserve">    </v>
      </c>
      <c r="BM16" s="383">
        <f t="shared" si="1"/>
        <v>0</v>
      </c>
      <c r="BN16" s="7"/>
    </row>
    <row r="17" spans="1:66" s="5" customFormat="1" ht="12.75">
      <c r="A17" s="633">
        <v>7</v>
      </c>
      <c r="B17" s="944" t="str">
        <f>'Budget Information MH &amp; SUD'!A13</f>
        <v>*Interest Expense</v>
      </c>
      <c r="C17" s="375">
        <f t="shared" si="0"/>
        <v>0</v>
      </c>
      <c r="D17" s="1033">
        <f>'Budget Information MH &amp; SUD'!B13</f>
        <v>0</v>
      </c>
      <c r="E17" s="570"/>
      <c r="F17" s="374">
        <f>+E17</f>
        <v>0</v>
      </c>
      <c r="G17" s="386">
        <f t="shared" si="61"/>
        <v>0</v>
      </c>
      <c r="H17" s="366" t="str">
        <f>IF(D17=0,"    ",F17/D17)</f>
        <v xml:space="preserve">    </v>
      </c>
      <c r="I17" s="946">
        <f>'Budget Information MH &amp; SUD'!K13</f>
        <v>0</v>
      </c>
      <c r="J17" s="570"/>
      <c r="K17" s="391">
        <f>+J17</f>
        <v>0</v>
      </c>
      <c r="L17" s="391">
        <f t="shared" si="62"/>
        <v>0</v>
      </c>
      <c r="M17" s="366" t="str">
        <f>IF(I17=0,"    ",K17/I17)</f>
        <v xml:space="preserve">    </v>
      </c>
      <c r="N17" s="946">
        <f>'Budget Information MH &amp; SUD'!T13</f>
        <v>0</v>
      </c>
      <c r="O17" s="570"/>
      <c r="P17" s="391">
        <f>+O17</f>
        <v>0</v>
      </c>
      <c r="Q17" s="386">
        <f t="shared" si="63"/>
        <v>0</v>
      </c>
      <c r="R17" s="366" t="str">
        <f>IF(N17=0,"    ",P17/N17)</f>
        <v xml:space="preserve">    </v>
      </c>
      <c r="S17" s="946">
        <f>'Budget Information MH &amp; SUD'!AC13</f>
        <v>0</v>
      </c>
      <c r="T17" s="570"/>
      <c r="U17" s="391">
        <f>+T17</f>
        <v>0</v>
      </c>
      <c r="V17" s="386">
        <f t="shared" si="64"/>
        <v>0</v>
      </c>
      <c r="W17" s="366" t="str">
        <f>IF(S17=0,"    ",U17/S17)</f>
        <v xml:space="preserve">    </v>
      </c>
      <c r="X17" s="946">
        <f>'Budget Information MH &amp; SUD'!AL13</f>
        <v>0</v>
      </c>
      <c r="Y17" s="570"/>
      <c r="Z17" s="391">
        <f>+Y17</f>
        <v>0</v>
      </c>
      <c r="AA17" s="386">
        <f t="shared" si="65"/>
        <v>0</v>
      </c>
      <c r="AB17" s="366" t="str">
        <f>IF(X17=0,"    ",Z17/X17)</f>
        <v xml:space="preserve">    </v>
      </c>
      <c r="AC17" s="946">
        <f>'Budget Information MH &amp; SUD'!AU13</f>
        <v>0</v>
      </c>
      <c r="AD17" s="570"/>
      <c r="AE17" s="391">
        <f>+AD17</f>
        <v>0</v>
      </c>
      <c r="AF17" s="386">
        <f t="shared" si="66"/>
        <v>0</v>
      </c>
      <c r="AG17" s="366" t="str">
        <f>IF(AC17=0,"    ",AE17/AC17)</f>
        <v xml:space="preserve">    </v>
      </c>
      <c r="AH17" s="946">
        <f>'Budget Information MH &amp; SUD'!BD13</f>
        <v>0</v>
      </c>
      <c r="AI17" s="570"/>
      <c r="AJ17" s="391">
        <f>+AI17</f>
        <v>0</v>
      </c>
      <c r="AK17" s="386">
        <f t="shared" si="67"/>
        <v>0</v>
      </c>
      <c r="AL17" s="366" t="str">
        <f>IF(AH17=0,"    ",AJ17/AH17)</f>
        <v xml:space="preserve">    </v>
      </c>
      <c r="AM17" s="946">
        <f>'Budget Information MH &amp; SUD'!BM13</f>
        <v>0</v>
      </c>
      <c r="AN17" s="570"/>
      <c r="AO17" s="393">
        <f>+AN17</f>
        <v>0</v>
      </c>
      <c r="AP17" s="394">
        <f t="shared" si="68"/>
        <v>0</v>
      </c>
      <c r="AQ17" s="366" t="str">
        <f>IF(AM17=0,"    ",AO17/AM17)</f>
        <v xml:space="preserve">    </v>
      </c>
      <c r="AR17" s="946">
        <f>'Budget Information MH &amp; SUD'!BV13</f>
        <v>0</v>
      </c>
      <c r="AS17" s="570"/>
      <c r="AT17" s="391">
        <f>+AS17</f>
        <v>0</v>
      </c>
      <c r="AU17" s="386">
        <f t="shared" si="69"/>
        <v>0</v>
      </c>
      <c r="AV17" s="366" t="str">
        <f>IF(AR17=0,"    ",AT17/AR17)</f>
        <v xml:space="preserve">    </v>
      </c>
      <c r="AW17" s="946">
        <f>'Budget Information MH &amp; SUD'!CE13</f>
        <v>0</v>
      </c>
      <c r="AX17" s="570"/>
      <c r="AY17" s="391">
        <f>+AX17</f>
        <v>0</v>
      </c>
      <c r="AZ17" s="386">
        <f t="shared" si="70"/>
        <v>0</v>
      </c>
      <c r="BA17" s="366" t="str">
        <f>IF(AW17=0,"    ",AY17/AW17)</f>
        <v xml:space="preserve">    </v>
      </c>
      <c r="BB17" s="946">
        <f>'Budget Information MH &amp; SUD'!CN13</f>
        <v>0</v>
      </c>
      <c r="BC17" s="570"/>
      <c r="BD17" s="391">
        <f>+BC17</f>
        <v>0</v>
      </c>
      <c r="BE17" s="386">
        <f t="shared" si="71"/>
        <v>0</v>
      </c>
      <c r="BF17" s="366" t="str">
        <f>IF(BB17=0,"    ",BD17/BB17)</f>
        <v xml:space="preserve">    </v>
      </c>
      <c r="BG17" s="946">
        <f>'Budget Information MH &amp; SUD'!CW13</f>
        <v>0</v>
      </c>
      <c r="BH17" s="570"/>
      <c r="BI17" s="391">
        <f>+BH17</f>
        <v>0</v>
      </c>
      <c r="BJ17" s="386">
        <f t="shared" si="72"/>
        <v>0</v>
      </c>
      <c r="BK17" s="366" t="str">
        <f>IF(BG17=0,"    ",BI17/BG17)</f>
        <v xml:space="preserve">    </v>
      </c>
      <c r="BM17" s="383">
        <f t="shared" si="1"/>
        <v>0</v>
      </c>
      <c r="BN17" s="7"/>
    </row>
    <row r="18" spans="1:66" s="5" customFormat="1" ht="12.75">
      <c r="A18" s="633">
        <v>8</v>
      </c>
      <c r="B18" s="944" t="str">
        <f>'Budget Information MH &amp; SUD'!A14</f>
        <v>*Leasehold Improvements</v>
      </c>
      <c r="C18" s="375">
        <f t="shared" si="0"/>
        <v>0</v>
      </c>
      <c r="D18" s="1033">
        <f>'Budget Information MH &amp; SUD'!B14</f>
        <v>0</v>
      </c>
      <c r="E18" s="570"/>
      <c r="F18" s="374">
        <f>+E18</f>
        <v>0</v>
      </c>
      <c r="G18" s="386">
        <f t="shared" si="61"/>
        <v>0</v>
      </c>
      <c r="H18" s="366" t="str">
        <f>IF(D18=0,"    ",F18/D18)</f>
        <v xml:space="preserve">    </v>
      </c>
      <c r="I18" s="946">
        <f>'Budget Information MH &amp; SUD'!K14</f>
        <v>0</v>
      </c>
      <c r="J18" s="570"/>
      <c r="K18" s="391">
        <f>+J18</f>
        <v>0</v>
      </c>
      <c r="L18" s="391">
        <f t="shared" si="62"/>
        <v>0</v>
      </c>
      <c r="M18" s="366" t="str">
        <f>IF(I18=0,"    ",K18/I18)</f>
        <v xml:space="preserve">    </v>
      </c>
      <c r="N18" s="946">
        <f>'Budget Information MH &amp; SUD'!T14</f>
        <v>0</v>
      </c>
      <c r="O18" s="570"/>
      <c r="P18" s="391">
        <f>+O18</f>
        <v>0</v>
      </c>
      <c r="Q18" s="386">
        <f t="shared" si="63"/>
        <v>0</v>
      </c>
      <c r="R18" s="366" t="str">
        <f>IF(N18=0,"    ",P18/N18)</f>
        <v xml:space="preserve">    </v>
      </c>
      <c r="S18" s="946">
        <f>'Budget Information MH &amp; SUD'!AC14</f>
        <v>0</v>
      </c>
      <c r="T18" s="570"/>
      <c r="U18" s="391">
        <f>+T18</f>
        <v>0</v>
      </c>
      <c r="V18" s="386">
        <f t="shared" si="64"/>
        <v>0</v>
      </c>
      <c r="W18" s="366" t="str">
        <f>IF(S18=0,"    ",U18/S18)</f>
        <v xml:space="preserve">    </v>
      </c>
      <c r="X18" s="946">
        <f>'Budget Information MH &amp; SUD'!AL14</f>
        <v>0</v>
      </c>
      <c r="Y18" s="570"/>
      <c r="Z18" s="391">
        <f>+Y18</f>
        <v>0</v>
      </c>
      <c r="AA18" s="386">
        <f t="shared" si="65"/>
        <v>0</v>
      </c>
      <c r="AB18" s="366" t="str">
        <f>IF(X18=0,"    ",Z18/X18)</f>
        <v xml:space="preserve">    </v>
      </c>
      <c r="AC18" s="946">
        <f>'Budget Information MH &amp; SUD'!AU14</f>
        <v>0</v>
      </c>
      <c r="AD18" s="570"/>
      <c r="AE18" s="391">
        <f>+AD18</f>
        <v>0</v>
      </c>
      <c r="AF18" s="386">
        <f t="shared" si="66"/>
        <v>0</v>
      </c>
      <c r="AG18" s="366" t="str">
        <f>IF(AC18=0,"    ",AE18/AC18)</f>
        <v xml:space="preserve">    </v>
      </c>
      <c r="AH18" s="946">
        <f>'Budget Information MH &amp; SUD'!BD14</f>
        <v>0</v>
      </c>
      <c r="AI18" s="570"/>
      <c r="AJ18" s="391">
        <f>+AI18</f>
        <v>0</v>
      </c>
      <c r="AK18" s="386">
        <f t="shared" si="67"/>
        <v>0</v>
      </c>
      <c r="AL18" s="366" t="str">
        <f>IF(AH18=0,"    ",AJ18/AH18)</f>
        <v xml:space="preserve">    </v>
      </c>
      <c r="AM18" s="946">
        <f>'Budget Information MH &amp; SUD'!BM14</f>
        <v>0</v>
      </c>
      <c r="AN18" s="570"/>
      <c r="AO18" s="393">
        <f>+AN18</f>
        <v>0</v>
      </c>
      <c r="AP18" s="394">
        <f t="shared" si="68"/>
        <v>0</v>
      </c>
      <c r="AQ18" s="366" t="str">
        <f>IF(AM18=0,"    ",AO18/AM18)</f>
        <v xml:space="preserve">    </v>
      </c>
      <c r="AR18" s="946">
        <f>'Budget Information MH &amp; SUD'!BV14</f>
        <v>0</v>
      </c>
      <c r="AS18" s="570"/>
      <c r="AT18" s="391">
        <f>+AS18</f>
        <v>0</v>
      </c>
      <c r="AU18" s="386">
        <f t="shared" si="69"/>
        <v>0</v>
      </c>
      <c r="AV18" s="366" t="str">
        <f>IF(AR18=0,"    ",AT18/AR18)</f>
        <v xml:space="preserve">    </v>
      </c>
      <c r="AW18" s="946">
        <f>'Budget Information MH &amp; SUD'!CE14</f>
        <v>0</v>
      </c>
      <c r="AX18" s="570"/>
      <c r="AY18" s="391">
        <f>+AX18</f>
        <v>0</v>
      </c>
      <c r="AZ18" s="386">
        <f t="shared" si="70"/>
        <v>0</v>
      </c>
      <c r="BA18" s="366" t="str">
        <f>IF(AW18=0,"    ",AY18/AW18)</f>
        <v xml:space="preserve">    </v>
      </c>
      <c r="BB18" s="946">
        <f>'Budget Information MH &amp; SUD'!CN14</f>
        <v>0</v>
      </c>
      <c r="BC18" s="570"/>
      <c r="BD18" s="391">
        <f>+BC18</f>
        <v>0</v>
      </c>
      <c r="BE18" s="386">
        <f t="shared" si="71"/>
        <v>0</v>
      </c>
      <c r="BF18" s="366" t="str">
        <f>IF(BB18=0,"    ",BD18/BB18)</f>
        <v xml:space="preserve">    </v>
      </c>
      <c r="BG18" s="946">
        <f>'Budget Information MH &amp; SUD'!CW14</f>
        <v>0</v>
      </c>
      <c r="BH18" s="570"/>
      <c r="BI18" s="391">
        <f>+BH18</f>
        <v>0</v>
      </c>
      <c r="BJ18" s="386">
        <f t="shared" si="72"/>
        <v>0</v>
      </c>
      <c r="BK18" s="366" t="str">
        <f>IF(BG18=0,"    ",BI18/BG18)</f>
        <v xml:space="preserve">    </v>
      </c>
      <c r="BM18" s="383">
        <f t="shared" si="1"/>
        <v>0</v>
      </c>
      <c r="BN18" s="7"/>
    </row>
    <row r="19" spans="1:66" s="5" customFormat="1" ht="12.75">
      <c r="A19" s="633">
        <v>9</v>
      </c>
      <c r="B19" s="944" t="str">
        <f>'Budget Information MH &amp; SUD'!A15</f>
        <v>*Subcontracts (from Supplemental B)</v>
      </c>
      <c r="C19" s="376">
        <f t="shared" si="0"/>
        <v>0</v>
      </c>
      <c r="D19" s="1033">
        <f>'Budget Information MH &amp; SUD'!B15</f>
        <v>0</v>
      </c>
      <c r="E19" s="570"/>
      <c r="F19" s="374">
        <f>+E19</f>
        <v>0</v>
      </c>
      <c r="G19" s="386">
        <f t="shared" si="61"/>
        <v>0</v>
      </c>
      <c r="H19" s="366" t="str">
        <f>IF(D19=0,"    ",F19/D19)</f>
        <v xml:space="preserve">    </v>
      </c>
      <c r="I19" s="946">
        <f>'Budget Information MH &amp; SUD'!K15</f>
        <v>0</v>
      </c>
      <c r="J19" s="570"/>
      <c r="K19" s="391">
        <f>+J19</f>
        <v>0</v>
      </c>
      <c r="L19" s="391">
        <f t="shared" si="62"/>
        <v>0</v>
      </c>
      <c r="M19" s="366" t="str">
        <f>IF(I19=0,"    ",K19/I19)</f>
        <v xml:space="preserve">    </v>
      </c>
      <c r="N19" s="946">
        <f>'Budget Information MH &amp; SUD'!T15</f>
        <v>0</v>
      </c>
      <c r="O19" s="570"/>
      <c r="P19" s="391">
        <f>+O19</f>
        <v>0</v>
      </c>
      <c r="Q19" s="386">
        <f t="shared" si="63"/>
        <v>0</v>
      </c>
      <c r="R19" s="366" t="str">
        <f>IF(N19=0,"    ",P19/N19)</f>
        <v xml:space="preserve">    </v>
      </c>
      <c r="S19" s="946">
        <f>'Budget Information MH &amp; SUD'!AC15</f>
        <v>0</v>
      </c>
      <c r="T19" s="570"/>
      <c r="U19" s="391">
        <f>+T19</f>
        <v>0</v>
      </c>
      <c r="V19" s="386">
        <f t="shared" si="64"/>
        <v>0</v>
      </c>
      <c r="W19" s="366" t="str">
        <f>IF(S19=0,"    ",U19/S19)</f>
        <v xml:space="preserve">    </v>
      </c>
      <c r="X19" s="946">
        <f>'Budget Information MH &amp; SUD'!AL15</f>
        <v>0</v>
      </c>
      <c r="Y19" s="570"/>
      <c r="Z19" s="391">
        <f>+Y19</f>
        <v>0</v>
      </c>
      <c r="AA19" s="386">
        <f t="shared" si="65"/>
        <v>0</v>
      </c>
      <c r="AB19" s="366" t="str">
        <f>IF(X19=0,"    ",Z19/X19)</f>
        <v xml:space="preserve">    </v>
      </c>
      <c r="AC19" s="946">
        <f>'Budget Information MH &amp; SUD'!AU15</f>
        <v>0</v>
      </c>
      <c r="AD19" s="570"/>
      <c r="AE19" s="391">
        <f>+AD19</f>
        <v>0</v>
      </c>
      <c r="AF19" s="386">
        <f t="shared" si="66"/>
        <v>0</v>
      </c>
      <c r="AG19" s="366" t="str">
        <f>IF(AC19=0,"    ",AE19/AC19)</f>
        <v xml:space="preserve">    </v>
      </c>
      <c r="AH19" s="946">
        <f>'Budget Information MH &amp; SUD'!BD15</f>
        <v>0</v>
      </c>
      <c r="AI19" s="570"/>
      <c r="AJ19" s="391">
        <f>+AI19</f>
        <v>0</v>
      </c>
      <c r="AK19" s="386">
        <f t="shared" si="67"/>
        <v>0</v>
      </c>
      <c r="AL19" s="366" t="str">
        <f>IF(AH19=0,"    ",AJ19/AH19)</f>
        <v xml:space="preserve">    </v>
      </c>
      <c r="AM19" s="946">
        <f>'Budget Information MH &amp; SUD'!BM15</f>
        <v>0</v>
      </c>
      <c r="AN19" s="570"/>
      <c r="AO19" s="393">
        <f>+AN19</f>
        <v>0</v>
      </c>
      <c r="AP19" s="394">
        <f t="shared" si="68"/>
        <v>0</v>
      </c>
      <c r="AQ19" s="366" t="str">
        <f>IF(AM19=0,"    ",AO19/AM19)</f>
        <v xml:space="preserve">    </v>
      </c>
      <c r="AR19" s="946">
        <f>'Budget Information MH &amp; SUD'!BV15</f>
        <v>0</v>
      </c>
      <c r="AS19" s="570"/>
      <c r="AT19" s="391">
        <f>+AS19</f>
        <v>0</v>
      </c>
      <c r="AU19" s="386">
        <f t="shared" si="69"/>
        <v>0</v>
      </c>
      <c r="AV19" s="366" t="str">
        <f>IF(AR19=0,"    ",AT19/AR19)</f>
        <v xml:space="preserve">    </v>
      </c>
      <c r="AW19" s="946">
        <f>'Budget Information MH &amp; SUD'!CE15</f>
        <v>0</v>
      </c>
      <c r="AX19" s="570"/>
      <c r="AY19" s="391">
        <f>+AX19</f>
        <v>0</v>
      </c>
      <c r="AZ19" s="386">
        <f t="shared" si="70"/>
        <v>0</v>
      </c>
      <c r="BA19" s="366" t="str">
        <f>IF(AW19=0,"    ",AY19/AW19)</f>
        <v xml:space="preserve">    </v>
      </c>
      <c r="BB19" s="946">
        <f>'Budget Information MH &amp; SUD'!CN15</f>
        <v>0</v>
      </c>
      <c r="BC19" s="570"/>
      <c r="BD19" s="391">
        <f>+BC19</f>
        <v>0</v>
      </c>
      <c r="BE19" s="386">
        <f t="shared" si="71"/>
        <v>0</v>
      </c>
      <c r="BF19" s="366" t="str">
        <f>IF(BB19=0,"    ",BD19/BB19)</f>
        <v xml:space="preserve">    </v>
      </c>
      <c r="BG19" s="946">
        <f>'Budget Information MH &amp; SUD'!CW15</f>
        <v>0</v>
      </c>
      <c r="BH19" s="570"/>
      <c r="BI19" s="391">
        <f>+BH19</f>
        <v>0</v>
      </c>
      <c r="BJ19" s="386">
        <f t="shared" si="72"/>
        <v>0</v>
      </c>
      <c r="BK19" s="366" t="str">
        <f>IF(BG19=0,"    ",BI19/BG19)</f>
        <v xml:space="preserve">    </v>
      </c>
      <c r="BM19" s="383">
        <f t="shared" si="1"/>
        <v>0</v>
      </c>
      <c r="BN19" s="7"/>
    </row>
    <row r="20" spans="1:66" s="5" customFormat="1" ht="12.75">
      <c r="A20" s="633">
        <v>10</v>
      </c>
      <c r="B20" s="945" t="str">
        <f>'Budget Information MH &amp; SUD'!A16</f>
        <v>Building &amp; Facility Cost</v>
      </c>
      <c r="C20" s="377">
        <f t="shared" si="0"/>
        <v>0</v>
      </c>
      <c r="D20" s="1033">
        <f>'Budget Information MH &amp; SUD'!B16</f>
        <v>0</v>
      </c>
      <c r="E20" s="570"/>
      <c r="F20" s="374">
        <f t="shared" si="37"/>
        <v>0</v>
      </c>
      <c r="G20" s="386">
        <f t="shared" si="25"/>
        <v>0</v>
      </c>
      <c r="H20" s="366" t="str">
        <f t="shared" si="38"/>
        <v xml:space="preserve">    </v>
      </c>
      <c r="I20" s="946">
        <f>'Budget Information MH &amp; SUD'!K16</f>
        <v>0</v>
      </c>
      <c r="J20" s="570"/>
      <c r="K20" s="391">
        <f t="shared" si="39"/>
        <v>0</v>
      </c>
      <c r="L20" s="391">
        <f t="shared" si="26"/>
        <v>0</v>
      </c>
      <c r="M20" s="366" t="str">
        <f t="shared" si="40"/>
        <v xml:space="preserve">    </v>
      </c>
      <c r="N20" s="946">
        <f>'Budget Information MH &amp; SUD'!T16</f>
        <v>0</v>
      </c>
      <c r="O20" s="570"/>
      <c r="P20" s="391">
        <f t="shared" si="41"/>
        <v>0</v>
      </c>
      <c r="Q20" s="386">
        <f t="shared" si="27"/>
        <v>0</v>
      </c>
      <c r="R20" s="366" t="str">
        <f t="shared" si="42"/>
        <v xml:space="preserve">    </v>
      </c>
      <c r="S20" s="946">
        <f>'Budget Information MH &amp; SUD'!AC16</f>
        <v>0</v>
      </c>
      <c r="T20" s="570"/>
      <c r="U20" s="391">
        <f t="shared" si="43"/>
        <v>0</v>
      </c>
      <c r="V20" s="386">
        <f t="shared" si="28"/>
        <v>0</v>
      </c>
      <c r="W20" s="366" t="str">
        <f t="shared" si="44"/>
        <v xml:space="preserve">    </v>
      </c>
      <c r="X20" s="946">
        <f>'Budget Information MH &amp; SUD'!AL16</f>
        <v>0</v>
      </c>
      <c r="Y20" s="570"/>
      <c r="Z20" s="391">
        <f t="shared" si="45"/>
        <v>0</v>
      </c>
      <c r="AA20" s="386">
        <f t="shared" si="29"/>
        <v>0</v>
      </c>
      <c r="AB20" s="366" t="str">
        <f t="shared" si="46"/>
        <v xml:space="preserve">    </v>
      </c>
      <c r="AC20" s="946">
        <f>'Budget Information MH &amp; SUD'!AU16</f>
        <v>0</v>
      </c>
      <c r="AD20" s="570"/>
      <c r="AE20" s="391">
        <f t="shared" si="47"/>
        <v>0</v>
      </c>
      <c r="AF20" s="386">
        <f t="shared" si="30"/>
        <v>0</v>
      </c>
      <c r="AG20" s="366" t="str">
        <f t="shared" si="48"/>
        <v xml:space="preserve">    </v>
      </c>
      <c r="AH20" s="946">
        <f>'Budget Information MH &amp; SUD'!BD16</f>
        <v>0</v>
      </c>
      <c r="AI20" s="570"/>
      <c r="AJ20" s="391">
        <f t="shared" si="49"/>
        <v>0</v>
      </c>
      <c r="AK20" s="386">
        <f t="shared" si="31"/>
        <v>0</v>
      </c>
      <c r="AL20" s="366" t="str">
        <f t="shared" si="50"/>
        <v xml:space="preserve">    </v>
      </c>
      <c r="AM20" s="946">
        <f>'Budget Information MH &amp; SUD'!BM16</f>
        <v>0</v>
      </c>
      <c r="AN20" s="570"/>
      <c r="AO20" s="393">
        <f t="shared" si="51"/>
        <v>0</v>
      </c>
      <c r="AP20" s="394">
        <f t="shared" si="32"/>
        <v>0</v>
      </c>
      <c r="AQ20" s="366" t="str">
        <f t="shared" si="52"/>
        <v xml:space="preserve">    </v>
      </c>
      <c r="AR20" s="946">
        <f>'Budget Information MH &amp; SUD'!BV16</f>
        <v>0</v>
      </c>
      <c r="AS20" s="570"/>
      <c r="AT20" s="391">
        <f t="shared" si="53"/>
        <v>0</v>
      </c>
      <c r="AU20" s="386">
        <f t="shared" si="33"/>
        <v>0</v>
      </c>
      <c r="AV20" s="366" t="str">
        <f t="shared" si="54"/>
        <v xml:space="preserve">    </v>
      </c>
      <c r="AW20" s="946">
        <f>'Budget Information MH &amp; SUD'!CE16</f>
        <v>0</v>
      </c>
      <c r="AX20" s="570"/>
      <c r="AY20" s="391">
        <f t="shared" si="55"/>
        <v>0</v>
      </c>
      <c r="AZ20" s="386">
        <f t="shared" si="34"/>
        <v>0</v>
      </c>
      <c r="BA20" s="366" t="str">
        <f t="shared" si="56"/>
        <v xml:space="preserve">    </v>
      </c>
      <c r="BB20" s="946">
        <f>'Budget Information MH &amp; SUD'!CN16</f>
        <v>0</v>
      </c>
      <c r="BC20" s="570"/>
      <c r="BD20" s="391">
        <f t="shared" si="57"/>
        <v>0</v>
      </c>
      <c r="BE20" s="386">
        <f t="shared" si="35"/>
        <v>0</v>
      </c>
      <c r="BF20" s="366" t="str">
        <f t="shared" si="58"/>
        <v xml:space="preserve">    </v>
      </c>
      <c r="BG20" s="946">
        <f>'Budget Information MH &amp; SUD'!CW16</f>
        <v>0</v>
      </c>
      <c r="BH20" s="570"/>
      <c r="BI20" s="391">
        <f t="shared" si="59"/>
        <v>0</v>
      </c>
      <c r="BJ20" s="386">
        <f t="shared" si="36"/>
        <v>0</v>
      </c>
      <c r="BK20" s="366" t="str">
        <f t="shared" si="60"/>
        <v xml:space="preserve">    </v>
      </c>
      <c r="BM20" s="383">
        <f t="shared" si="1"/>
        <v>0</v>
      </c>
      <c r="BN20" s="7"/>
    </row>
    <row r="21" spans="1:66" s="5" customFormat="1" ht="12.75">
      <c r="A21" s="633">
        <v>11</v>
      </c>
      <c r="B21" s="945" t="str">
        <f>'Budget Information MH &amp; SUD'!A17</f>
        <v>Equipment Use Cost</v>
      </c>
      <c r="C21" s="377">
        <f t="shared" si="0"/>
        <v>0</v>
      </c>
      <c r="D21" s="1033">
        <f>'Budget Information MH &amp; SUD'!B17</f>
        <v>0</v>
      </c>
      <c r="E21" s="570"/>
      <c r="F21" s="374">
        <f t="shared" si="37"/>
        <v>0</v>
      </c>
      <c r="G21" s="386">
        <f t="shared" si="25"/>
        <v>0</v>
      </c>
      <c r="H21" s="366" t="str">
        <f t="shared" si="38"/>
        <v xml:space="preserve">    </v>
      </c>
      <c r="I21" s="946">
        <f>'Budget Information MH &amp; SUD'!K17</f>
        <v>0</v>
      </c>
      <c r="J21" s="570"/>
      <c r="K21" s="391">
        <f t="shared" si="39"/>
        <v>0</v>
      </c>
      <c r="L21" s="391">
        <f t="shared" si="26"/>
        <v>0</v>
      </c>
      <c r="M21" s="366" t="str">
        <f t="shared" si="40"/>
        <v xml:space="preserve">    </v>
      </c>
      <c r="N21" s="946">
        <f>'Budget Information MH &amp; SUD'!T17</f>
        <v>0</v>
      </c>
      <c r="O21" s="570"/>
      <c r="P21" s="391">
        <f t="shared" si="41"/>
        <v>0</v>
      </c>
      <c r="Q21" s="386">
        <f t="shared" si="27"/>
        <v>0</v>
      </c>
      <c r="R21" s="366" t="str">
        <f t="shared" si="42"/>
        <v xml:space="preserve">    </v>
      </c>
      <c r="S21" s="946">
        <f>'Budget Information MH &amp; SUD'!AC17</f>
        <v>0</v>
      </c>
      <c r="T21" s="570"/>
      <c r="U21" s="391">
        <f t="shared" si="43"/>
        <v>0</v>
      </c>
      <c r="V21" s="386">
        <f t="shared" si="28"/>
        <v>0</v>
      </c>
      <c r="W21" s="366" t="str">
        <f t="shared" si="44"/>
        <v xml:space="preserve">    </v>
      </c>
      <c r="X21" s="946">
        <f>'Budget Information MH &amp; SUD'!AL17</f>
        <v>0</v>
      </c>
      <c r="Y21" s="570"/>
      <c r="Z21" s="391">
        <f t="shared" si="45"/>
        <v>0</v>
      </c>
      <c r="AA21" s="386">
        <f t="shared" si="29"/>
        <v>0</v>
      </c>
      <c r="AB21" s="366" t="str">
        <f t="shared" si="46"/>
        <v xml:space="preserve">    </v>
      </c>
      <c r="AC21" s="946">
        <f>'Budget Information MH &amp; SUD'!AU17</f>
        <v>0</v>
      </c>
      <c r="AD21" s="570"/>
      <c r="AE21" s="391">
        <f t="shared" si="47"/>
        <v>0</v>
      </c>
      <c r="AF21" s="386">
        <f t="shared" si="30"/>
        <v>0</v>
      </c>
      <c r="AG21" s="366" t="str">
        <f t="shared" si="48"/>
        <v xml:space="preserve">    </v>
      </c>
      <c r="AH21" s="946">
        <f>'Budget Information MH &amp; SUD'!BD17</f>
        <v>0</v>
      </c>
      <c r="AI21" s="570"/>
      <c r="AJ21" s="391">
        <f t="shared" si="49"/>
        <v>0</v>
      </c>
      <c r="AK21" s="386">
        <f t="shared" si="31"/>
        <v>0</v>
      </c>
      <c r="AL21" s="366" t="str">
        <f t="shared" si="50"/>
        <v xml:space="preserve">    </v>
      </c>
      <c r="AM21" s="946">
        <f>'Budget Information MH &amp; SUD'!BM17</f>
        <v>0</v>
      </c>
      <c r="AN21" s="570"/>
      <c r="AO21" s="393">
        <f t="shared" si="51"/>
        <v>0</v>
      </c>
      <c r="AP21" s="394">
        <f t="shared" si="32"/>
        <v>0</v>
      </c>
      <c r="AQ21" s="366" t="str">
        <f t="shared" si="52"/>
        <v xml:space="preserve">    </v>
      </c>
      <c r="AR21" s="946">
        <f>'Budget Information MH &amp; SUD'!BV17</f>
        <v>0</v>
      </c>
      <c r="AS21" s="570"/>
      <c r="AT21" s="391">
        <f t="shared" si="53"/>
        <v>0</v>
      </c>
      <c r="AU21" s="386">
        <f t="shared" si="33"/>
        <v>0</v>
      </c>
      <c r="AV21" s="366" t="str">
        <f t="shared" si="54"/>
        <v xml:space="preserve">    </v>
      </c>
      <c r="AW21" s="946">
        <f>'Budget Information MH &amp; SUD'!CE17</f>
        <v>0</v>
      </c>
      <c r="AX21" s="570"/>
      <c r="AY21" s="391">
        <f t="shared" si="55"/>
        <v>0</v>
      </c>
      <c r="AZ21" s="386">
        <f t="shared" si="34"/>
        <v>0</v>
      </c>
      <c r="BA21" s="366" t="str">
        <f t="shared" si="56"/>
        <v xml:space="preserve">    </v>
      </c>
      <c r="BB21" s="946">
        <f>'Budget Information MH &amp; SUD'!CN17</f>
        <v>0</v>
      </c>
      <c r="BC21" s="570"/>
      <c r="BD21" s="391">
        <f t="shared" si="57"/>
        <v>0</v>
      </c>
      <c r="BE21" s="386">
        <f t="shared" si="35"/>
        <v>0</v>
      </c>
      <c r="BF21" s="366" t="str">
        <f t="shared" si="58"/>
        <v xml:space="preserve">    </v>
      </c>
      <c r="BG21" s="946">
        <f>'Budget Information MH &amp; SUD'!CW17</f>
        <v>0</v>
      </c>
      <c r="BH21" s="570"/>
      <c r="BI21" s="391">
        <f t="shared" si="59"/>
        <v>0</v>
      </c>
      <c r="BJ21" s="386">
        <f t="shared" si="36"/>
        <v>0</v>
      </c>
      <c r="BK21" s="366" t="str">
        <f t="shared" si="60"/>
        <v xml:space="preserve">    </v>
      </c>
      <c r="BM21" s="383">
        <f t="shared" si="1"/>
        <v>0</v>
      </c>
      <c r="BN21" s="7"/>
    </row>
    <row r="22" spans="1:66" s="5" customFormat="1" ht="12.75">
      <c r="A22" s="633">
        <v>12</v>
      </c>
      <c r="B22" s="945" t="str">
        <f>'Budget Information MH &amp; SUD'!A18</f>
        <v>Telecommunications &amp; Utilities</v>
      </c>
      <c r="C22" s="377">
        <f t="shared" si="0"/>
        <v>0</v>
      </c>
      <c r="D22" s="1033">
        <f>'Budget Information MH &amp; SUD'!B18</f>
        <v>0</v>
      </c>
      <c r="E22" s="570"/>
      <c r="F22" s="374">
        <f t="shared" si="37"/>
        <v>0</v>
      </c>
      <c r="G22" s="386">
        <f t="shared" si="25"/>
        <v>0</v>
      </c>
      <c r="H22" s="366" t="str">
        <f t="shared" si="38"/>
        <v xml:space="preserve">    </v>
      </c>
      <c r="I22" s="946">
        <f>'Budget Information MH &amp; SUD'!K18</f>
        <v>0</v>
      </c>
      <c r="J22" s="570"/>
      <c r="K22" s="391">
        <f t="shared" si="39"/>
        <v>0</v>
      </c>
      <c r="L22" s="391">
        <f t="shared" si="26"/>
        <v>0</v>
      </c>
      <c r="M22" s="366" t="str">
        <f t="shared" si="40"/>
        <v xml:space="preserve">    </v>
      </c>
      <c r="N22" s="946">
        <f>'Budget Information MH &amp; SUD'!T18</f>
        <v>0</v>
      </c>
      <c r="O22" s="570"/>
      <c r="P22" s="391">
        <f t="shared" si="41"/>
        <v>0</v>
      </c>
      <c r="Q22" s="386">
        <f t="shared" si="27"/>
        <v>0</v>
      </c>
      <c r="R22" s="366" t="str">
        <f t="shared" si="42"/>
        <v xml:space="preserve">    </v>
      </c>
      <c r="S22" s="946">
        <f>'Budget Information MH &amp; SUD'!AC18</f>
        <v>0</v>
      </c>
      <c r="T22" s="570"/>
      <c r="U22" s="391">
        <f t="shared" si="43"/>
        <v>0</v>
      </c>
      <c r="V22" s="386">
        <f t="shared" si="28"/>
        <v>0</v>
      </c>
      <c r="W22" s="366" t="str">
        <f t="shared" si="44"/>
        <v xml:space="preserve">    </v>
      </c>
      <c r="X22" s="946">
        <f>'Budget Information MH &amp; SUD'!AL18</f>
        <v>0</v>
      </c>
      <c r="Y22" s="570"/>
      <c r="Z22" s="391">
        <f t="shared" si="45"/>
        <v>0</v>
      </c>
      <c r="AA22" s="386">
        <f t="shared" si="29"/>
        <v>0</v>
      </c>
      <c r="AB22" s="366" t="str">
        <f t="shared" si="46"/>
        <v xml:space="preserve">    </v>
      </c>
      <c r="AC22" s="946">
        <f>'Budget Information MH &amp; SUD'!AU18</f>
        <v>0</v>
      </c>
      <c r="AD22" s="570"/>
      <c r="AE22" s="391">
        <f t="shared" si="47"/>
        <v>0</v>
      </c>
      <c r="AF22" s="386">
        <f t="shared" si="30"/>
        <v>0</v>
      </c>
      <c r="AG22" s="366" t="str">
        <f t="shared" si="48"/>
        <v xml:space="preserve">    </v>
      </c>
      <c r="AH22" s="946">
        <f>'Budget Information MH &amp; SUD'!BD18</f>
        <v>0</v>
      </c>
      <c r="AI22" s="570"/>
      <c r="AJ22" s="391">
        <f t="shared" si="49"/>
        <v>0</v>
      </c>
      <c r="AK22" s="386">
        <f t="shared" si="31"/>
        <v>0</v>
      </c>
      <c r="AL22" s="366" t="str">
        <f t="shared" si="50"/>
        <v xml:space="preserve">    </v>
      </c>
      <c r="AM22" s="946">
        <f>'Budget Information MH &amp; SUD'!BM18</f>
        <v>0</v>
      </c>
      <c r="AN22" s="570"/>
      <c r="AO22" s="393">
        <f t="shared" si="51"/>
        <v>0</v>
      </c>
      <c r="AP22" s="394">
        <f t="shared" si="32"/>
        <v>0</v>
      </c>
      <c r="AQ22" s="366" t="str">
        <f t="shared" si="52"/>
        <v xml:space="preserve">    </v>
      </c>
      <c r="AR22" s="946">
        <f>'Budget Information MH &amp; SUD'!BV18</f>
        <v>0</v>
      </c>
      <c r="AS22" s="570"/>
      <c r="AT22" s="391">
        <f t="shared" si="53"/>
        <v>0</v>
      </c>
      <c r="AU22" s="386">
        <f t="shared" si="33"/>
        <v>0</v>
      </c>
      <c r="AV22" s="366" t="str">
        <f t="shared" si="54"/>
        <v xml:space="preserve">    </v>
      </c>
      <c r="AW22" s="946">
        <f>'Budget Information MH &amp; SUD'!CE18</f>
        <v>0</v>
      </c>
      <c r="AX22" s="570"/>
      <c r="AY22" s="391">
        <f t="shared" si="55"/>
        <v>0</v>
      </c>
      <c r="AZ22" s="386">
        <f t="shared" si="34"/>
        <v>0</v>
      </c>
      <c r="BA22" s="366" t="str">
        <f t="shared" si="56"/>
        <v xml:space="preserve">    </v>
      </c>
      <c r="BB22" s="946">
        <f>'Budget Information MH &amp; SUD'!CN18</f>
        <v>0</v>
      </c>
      <c r="BC22" s="570"/>
      <c r="BD22" s="391">
        <f t="shared" si="57"/>
        <v>0</v>
      </c>
      <c r="BE22" s="386">
        <f t="shared" si="35"/>
        <v>0</v>
      </c>
      <c r="BF22" s="366" t="str">
        <f t="shared" si="58"/>
        <v xml:space="preserve">    </v>
      </c>
      <c r="BG22" s="946">
        <f>'Budget Information MH &amp; SUD'!CW18</f>
        <v>0</v>
      </c>
      <c r="BH22" s="570"/>
      <c r="BI22" s="391">
        <f t="shared" si="59"/>
        <v>0</v>
      </c>
      <c r="BJ22" s="386">
        <f t="shared" si="36"/>
        <v>0</v>
      </c>
      <c r="BK22" s="366" t="str">
        <f t="shared" si="60"/>
        <v xml:space="preserve">    </v>
      </c>
      <c r="BM22" s="383">
        <f t="shared" si="1"/>
        <v>0</v>
      </c>
      <c r="BN22" s="7"/>
    </row>
    <row r="23" spans="1:66" s="5" customFormat="1" ht="12.75">
      <c r="A23" s="633">
        <v>13</v>
      </c>
      <c r="B23" s="945" t="str">
        <f>'Budget Information MH &amp; SUD'!A19</f>
        <v>Minor Equipment/Furniture/Fixtures (per BHS Policy)</v>
      </c>
      <c r="C23" s="377">
        <f t="shared" si="0"/>
        <v>0</v>
      </c>
      <c r="D23" s="1033">
        <f>'Budget Information MH &amp; SUD'!B19</f>
        <v>0</v>
      </c>
      <c r="E23" s="570"/>
      <c r="F23" s="374">
        <f t="shared" si="37"/>
        <v>0</v>
      </c>
      <c r="G23" s="386">
        <f t="shared" si="25"/>
        <v>0</v>
      </c>
      <c r="H23" s="366" t="str">
        <f t="shared" si="38"/>
        <v xml:space="preserve">    </v>
      </c>
      <c r="I23" s="946">
        <f>'Budget Information MH &amp; SUD'!K19</f>
        <v>0</v>
      </c>
      <c r="J23" s="570"/>
      <c r="K23" s="391">
        <f t="shared" si="39"/>
        <v>0</v>
      </c>
      <c r="L23" s="391">
        <f t="shared" si="26"/>
        <v>0</v>
      </c>
      <c r="M23" s="366" t="str">
        <f t="shared" si="40"/>
        <v xml:space="preserve">    </v>
      </c>
      <c r="N23" s="946">
        <f>'Budget Information MH &amp; SUD'!T19</f>
        <v>0</v>
      </c>
      <c r="O23" s="570"/>
      <c r="P23" s="391">
        <f t="shared" si="41"/>
        <v>0</v>
      </c>
      <c r="Q23" s="386">
        <f t="shared" si="27"/>
        <v>0</v>
      </c>
      <c r="R23" s="366" t="str">
        <f t="shared" si="42"/>
        <v xml:space="preserve">    </v>
      </c>
      <c r="S23" s="946">
        <f>'Budget Information MH &amp; SUD'!AC19</f>
        <v>0</v>
      </c>
      <c r="T23" s="570"/>
      <c r="U23" s="391">
        <f t="shared" si="43"/>
        <v>0</v>
      </c>
      <c r="V23" s="386">
        <f t="shared" si="28"/>
        <v>0</v>
      </c>
      <c r="W23" s="366" t="str">
        <f t="shared" si="44"/>
        <v xml:space="preserve">    </v>
      </c>
      <c r="X23" s="946">
        <f>'Budget Information MH &amp; SUD'!AL19</f>
        <v>0</v>
      </c>
      <c r="Y23" s="570"/>
      <c r="Z23" s="391">
        <f t="shared" si="45"/>
        <v>0</v>
      </c>
      <c r="AA23" s="386">
        <f t="shared" si="29"/>
        <v>0</v>
      </c>
      <c r="AB23" s="366" t="str">
        <f t="shared" si="46"/>
        <v xml:space="preserve">    </v>
      </c>
      <c r="AC23" s="946">
        <f>'Budget Information MH &amp; SUD'!AU19</f>
        <v>0</v>
      </c>
      <c r="AD23" s="570"/>
      <c r="AE23" s="391">
        <f t="shared" si="47"/>
        <v>0</v>
      </c>
      <c r="AF23" s="386">
        <f t="shared" si="30"/>
        <v>0</v>
      </c>
      <c r="AG23" s="366" t="str">
        <f t="shared" si="48"/>
        <v xml:space="preserve">    </v>
      </c>
      <c r="AH23" s="946">
        <f>'Budget Information MH &amp; SUD'!BD19</f>
        <v>0</v>
      </c>
      <c r="AI23" s="570"/>
      <c r="AJ23" s="391">
        <f t="shared" si="49"/>
        <v>0</v>
      </c>
      <c r="AK23" s="386">
        <f t="shared" si="31"/>
        <v>0</v>
      </c>
      <c r="AL23" s="366" t="str">
        <f t="shared" si="50"/>
        <v xml:space="preserve">    </v>
      </c>
      <c r="AM23" s="946">
        <f>'Budget Information MH &amp; SUD'!BM19</f>
        <v>0</v>
      </c>
      <c r="AN23" s="570"/>
      <c r="AO23" s="393">
        <f t="shared" si="51"/>
        <v>0</v>
      </c>
      <c r="AP23" s="394">
        <f t="shared" si="32"/>
        <v>0</v>
      </c>
      <c r="AQ23" s="366" t="str">
        <f t="shared" si="52"/>
        <v xml:space="preserve">    </v>
      </c>
      <c r="AR23" s="946">
        <f>'Budget Information MH &amp; SUD'!BV19</f>
        <v>0</v>
      </c>
      <c r="AS23" s="570"/>
      <c r="AT23" s="391">
        <f t="shared" si="53"/>
        <v>0</v>
      </c>
      <c r="AU23" s="386">
        <f t="shared" si="33"/>
        <v>0</v>
      </c>
      <c r="AV23" s="366" t="str">
        <f t="shared" si="54"/>
        <v xml:space="preserve">    </v>
      </c>
      <c r="AW23" s="946">
        <f>'Budget Information MH &amp; SUD'!CE19</f>
        <v>0</v>
      </c>
      <c r="AX23" s="570"/>
      <c r="AY23" s="391">
        <f t="shared" si="55"/>
        <v>0</v>
      </c>
      <c r="AZ23" s="386">
        <f t="shared" si="34"/>
        <v>0</v>
      </c>
      <c r="BA23" s="366" t="str">
        <f t="shared" si="56"/>
        <v xml:space="preserve">    </v>
      </c>
      <c r="BB23" s="946">
        <f>'Budget Information MH &amp; SUD'!CN19</f>
        <v>0</v>
      </c>
      <c r="BC23" s="570"/>
      <c r="BD23" s="391">
        <f t="shared" si="57"/>
        <v>0</v>
      </c>
      <c r="BE23" s="386">
        <f t="shared" si="35"/>
        <v>0</v>
      </c>
      <c r="BF23" s="366" t="str">
        <f t="shared" si="58"/>
        <v xml:space="preserve">    </v>
      </c>
      <c r="BG23" s="946">
        <f>'Budget Information MH &amp; SUD'!CW19</f>
        <v>0</v>
      </c>
      <c r="BH23" s="570"/>
      <c r="BI23" s="391">
        <f t="shared" si="59"/>
        <v>0</v>
      </c>
      <c r="BJ23" s="386">
        <f t="shared" si="36"/>
        <v>0</v>
      </c>
      <c r="BK23" s="366" t="str">
        <f t="shared" si="60"/>
        <v xml:space="preserve">    </v>
      </c>
      <c r="BM23" s="383">
        <f t="shared" si="1"/>
        <v>0</v>
      </c>
      <c r="BN23" s="7"/>
    </row>
    <row r="24" spans="1:66" s="5" customFormat="1" ht="12.75">
      <c r="A24" s="633">
        <v>14</v>
      </c>
      <c r="B24" s="945" t="str">
        <f>'Budget Information MH &amp; SUD'!A20</f>
        <v>Supplies (Medical, Office, Printing &amp; Other Supplies)</v>
      </c>
      <c r="C24" s="377">
        <f t="shared" si="0"/>
        <v>0</v>
      </c>
      <c r="D24" s="1033">
        <f>'Budget Information MH &amp; SUD'!B20</f>
        <v>0</v>
      </c>
      <c r="E24" s="570"/>
      <c r="F24" s="374">
        <f t="shared" si="37"/>
        <v>0</v>
      </c>
      <c r="G24" s="386">
        <f t="shared" si="25"/>
        <v>0</v>
      </c>
      <c r="H24" s="366" t="str">
        <f t="shared" si="38"/>
        <v xml:space="preserve">    </v>
      </c>
      <c r="I24" s="946">
        <f>'Budget Information MH &amp; SUD'!K20</f>
        <v>0</v>
      </c>
      <c r="J24" s="570"/>
      <c r="K24" s="391">
        <f t="shared" si="39"/>
        <v>0</v>
      </c>
      <c r="L24" s="391">
        <f t="shared" si="26"/>
        <v>0</v>
      </c>
      <c r="M24" s="366" t="str">
        <f t="shared" si="40"/>
        <v xml:space="preserve">    </v>
      </c>
      <c r="N24" s="946">
        <f>'Budget Information MH &amp; SUD'!T20</f>
        <v>0</v>
      </c>
      <c r="O24" s="570"/>
      <c r="P24" s="391">
        <f t="shared" si="41"/>
        <v>0</v>
      </c>
      <c r="Q24" s="386">
        <f t="shared" si="27"/>
        <v>0</v>
      </c>
      <c r="R24" s="366" t="str">
        <f t="shared" si="42"/>
        <v xml:space="preserve">    </v>
      </c>
      <c r="S24" s="946">
        <f>'Budget Information MH &amp; SUD'!AC20</f>
        <v>0</v>
      </c>
      <c r="T24" s="570"/>
      <c r="U24" s="391">
        <f t="shared" si="43"/>
        <v>0</v>
      </c>
      <c r="V24" s="386">
        <f t="shared" si="28"/>
        <v>0</v>
      </c>
      <c r="W24" s="366" t="str">
        <f t="shared" si="44"/>
        <v xml:space="preserve">    </v>
      </c>
      <c r="X24" s="946">
        <f>'Budget Information MH &amp; SUD'!AL20</f>
        <v>0</v>
      </c>
      <c r="Y24" s="570"/>
      <c r="Z24" s="391">
        <f t="shared" si="45"/>
        <v>0</v>
      </c>
      <c r="AA24" s="386">
        <f t="shared" si="29"/>
        <v>0</v>
      </c>
      <c r="AB24" s="366" t="str">
        <f t="shared" si="46"/>
        <v xml:space="preserve">    </v>
      </c>
      <c r="AC24" s="946">
        <f>'Budget Information MH &amp; SUD'!AU20</f>
        <v>0</v>
      </c>
      <c r="AD24" s="570"/>
      <c r="AE24" s="391">
        <f t="shared" si="47"/>
        <v>0</v>
      </c>
      <c r="AF24" s="386">
        <f t="shared" si="30"/>
        <v>0</v>
      </c>
      <c r="AG24" s="366" t="str">
        <f t="shared" si="48"/>
        <v xml:space="preserve">    </v>
      </c>
      <c r="AH24" s="946">
        <f>'Budget Information MH &amp; SUD'!BD20</f>
        <v>0</v>
      </c>
      <c r="AI24" s="570"/>
      <c r="AJ24" s="391">
        <f t="shared" si="49"/>
        <v>0</v>
      </c>
      <c r="AK24" s="386">
        <f t="shared" si="31"/>
        <v>0</v>
      </c>
      <c r="AL24" s="366" t="str">
        <f t="shared" si="50"/>
        <v xml:space="preserve">    </v>
      </c>
      <c r="AM24" s="946">
        <f>'Budget Information MH &amp; SUD'!BM20</f>
        <v>0</v>
      </c>
      <c r="AN24" s="570"/>
      <c r="AO24" s="393">
        <f t="shared" si="51"/>
        <v>0</v>
      </c>
      <c r="AP24" s="394">
        <f t="shared" si="32"/>
        <v>0</v>
      </c>
      <c r="AQ24" s="366" t="str">
        <f t="shared" si="52"/>
        <v xml:space="preserve">    </v>
      </c>
      <c r="AR24" s="946">
        <f>'Budget Information MH &amp; SUD'!BV20</f>
        <v>0</v>
      </c>
      <c r="AS24" s="570"/>
      <c r="AT24" s="391">
        <f t="shared" si="53"/>
        <v>0</v>
      </c>
      <c r="AU24" s="386">
        <f t="shared" si="33"/>
        <v>0</v>
      </c>
      <c r="AV24" s="366" t="str">
        <f t="shared" si="54"/>
        <v xml:space="preserve">    </v>
      </c>
      <c r="AW24" s="946">
        <f>'Budget Information MH &amp; SUD'!CE20</f>
        <v>0</v>
      </c>
      <c r="AX24" s="570"/>
      <c r="AY24" s="391">
        <f t="shared" si="55"/>
        <v>0</v>
      </c>
      <c r="AZ24" s="386">
        <f t="shared" si="34"/>
        <v>0</v>
      </c>
      <c r="BA24" s="366" t="str">
        <f t="shared" si="56"/>
        <v xml:space="preserve">    </v>
      </c>
      <c r="BB24" s="946">
        <f>'Budget Information MH &amp; SUD'!CN20</f>
        <v>0</v>
      </c>
      <c r="BC24" s="570"/>
      <c r="BD24" s="391">
        <f t="shared" si="57"/>
        <v>0</v>
      </c>
      <c r="BE24" s="386">
        <f t="shared" si="35"/>
        <v>0</v>
      </c>
      <c r="BF24" s="366" t="str">
        <f t="shared" si="58"/>
        <v xml:space="preserve">    </v>
      </c>
      <c r="BG24" s="946">
        <f>'Budget Information MH &amp; SUD'!CW20</f>
        <v>0</v>
      </c>
      <c r="BH24" s="570"/>
      <c r="BI24" s="391">
        <f t="shared" si="59"/>
        <v>0</v>
      </c>
      <c r="BJ24" s="386">
        <f t="shared" si="36"/>
        <v>0</v>
      </c>
      <c r="BK24" s="366" t="str">
        <f t="shared" si="60"/>
        <v xml:space="preserve">    </v>
      </c>
      <c r="BM24" s="383">
        <f t="shared" si="1"/>
        <v>0</v>
      </c>
      <c r="BN24" s="7"/>
    </row>
    <row r="25" spans="1:66" s="5" customFormat="1" ht="12.75">
      <c r="A25" s="633">
        <v>15</v>
      </c>
      <c r="B25" s="945" t="str">
        <f>'Budget Information MH &amp; SUD'!A21</f>
        <v>Drug Testing</v>
      </c>
      <c r="C25" s="377">
        <f t="shared" si="0"/>
        <v>0</v>
      </c>
      <c r="D25" s="1033">
        <f>'Budget Information MH &amp; SUD'!B21</f>
        <v>0</v>
      </c>
      <c r="E25" s="570"/>
      <c r="F25" s="374">
        <f t="shared" si="37"/>
        <v>0</v>
      </c>
      <c r="G25" s="386">
        <f t="shared" si="25"/>
        <v>0</v>
      </c>
      <c r="H25" s="366" t="str">
        <f t="shared" si="38"/>
        <v xml:space="preserve">    </v>
      </c>
      <c r="I25" s="946">
        <f>'Budget Information MH &amp; SUD'!K21</f>
        <v>0</v>
      </c>
      <c r="J25" s="570"/>
      <c r="K25" s="391">
        <f t="shared" si="39"/>
        <v>0</v>
      </c>
      <c r="L25" s="391">
        <f t="shared" si="26"/>
        <v>0</v>
      </c>
      <c r="M25" s="366" t="str">
        <f t="shared" si="40"/>
        <v xml:space="preserve">    </v>
      </c>
      <c r="N25" s="946">
        <f>'Budget Information MH &amp; SUD'!T21</f>
        <v>0</v>
      </c>
      <c r="O25" s="570"/>
      <c r="P25" s="391">
        <f t="shared" si="41"/>
        <v>0</v>
      </c>
      <c r="Q25" s="386">
        <f t="shared" si="27"/>
        <v>0</v>
      </c>
      <c r="R25" s="366" t="str">
        <f t="shared" si="42"/>
        <v xml:space="preserve">    </v>
      </c>
      <c r="S25" s="946">
        <f>'Budget Information MH &amp; SUD'!AC21</f>
        <v>0</v>
      </c>
      <c r="T25" s="570"/>
      <c r="U25" s="391">
        <f t="shared" si="43"/>
        <v>0</v>
      </c>
      <c r="V25" s="386">
        <f t="shared" si="28"/>
        <v>0</v>
      </c>
      <c r="W25" s="366" t="str">
        <f t="shared" si="44"/>
        <v xml:space="preserve">    </v>
      </c>
      <c r="X25" s="946">
        <f>'Budget Information MH &amp; SUD'!AL21</f>
        <v>0</v>
      </c>
      <c r="Y25" s="570"/>
      <c r="Z25" s="391">
        <f t="shared" si="45"/>
        <v>0</v>
      </c>
      <c r="AA25" s="386">
        <f t="shared" si="29"/>
        <v>0</v>
      </c>
      <c r="AB25" s="366" t="str">
        <f t="shared" si="46"/>
        <v xml:space="preserve">    </v>
      </c>
      <c r="AC25" s="946">
        <f>'Budget Information MH &amp; SUD'!AU21</f>
        <v>0</v>
      </c>
      <c r="AD25" s="570"/>
      <c r="AE25" s="391">
        <f t="shared" si="47"/>
        <v>0</v>
      </c>
      <c r="AF25" s="386">
        <f t="shared" si="30"/>
        <v>0</v>
      </c>
      <c r="AG25" s="366" t="str">
        <f t="shared" si="48"/>
        <v xml:space="preserve">    </v>
      </c>
      <c r="AH25" s="946">
        <f>'Budget Information MH &amp; SUD'!BD21</f>
        <v>0</v>
      </c>
      <c r="AI25" s="570"/>
      <c r="AJ25" s="391">
        <f t="shared" si="49"/>
        <v>0</v>
      </c>
      <c r="AK25" s="386">
        <f t="shared" si="31"/>
        <v>0</v>
      </c>
      <c r="AL25" s="366" t="str">
        <f t="shared" si="50"/>
        <v xml:space="preserve">    </v>
      </c>
      <c r="AM25" s="946">
        <f>'Budget Information MH &amp; SUD'!BM21</f>
        <v>0</v>
      </c>
      <c r="AN25" s="570"/>
      <c r="AO25" s="393">
        <f t="shared" si="51"/>
        <v>0</v>
      </c>
      <c r="AP25" s="394">
        <f t="shared" si="32"/>
        <v>0</v>
      </c>
      <c r="AQ25" s="366" t="str">
        <f t="shared" si="52"/>
        <v xml:space="preserve">    </v>
      </c>
      <c r="AR25" s="946">
        <f>'Budget Information MH &amp; SUD'!BV21</f>
        <v>0</v>
      </c>
      <c r="AS25" s="570"/>
      <c r="AT25" s="391">
        <f t="shared" si="53"/>
        <v>0</v>
      </c>
      <c r="AU25" s="386">
        <f t="shared" si="33"/>
        <v>0</v>
      </c>
      <c r="AV25" s="366" t="str">
        <f t="shared" si="54"/>
        <v xml:space="preserve">    </v>
      </c>
      <c r="AW25" s="946">
        <f>'Budget Information MH &amp; SUD'!CE21</f>
        <v>0</v>
      </c>
      <c r="AX25" s="570"/>
      <c r="AY25" s="391">
        <f t="shared" si="55"/>
        <v>0</v>
      </c>
      <c r="AZ25" s="386">
        <f t="shared" si="34"/>
        <v>0</v>
      </c>
      <c r="BA25" s="366" t="str">
        <f t="shared" si="56"/>
        <v xml:space="preserve">    </v>
      </c>
      <c r="BB25" s="946">
        <f>'Budget Information MH &amp; SUD'!CN21</f>
        <v>0</v>
      </c>
      <c r="BC25" s="570"/>
      <c r="BD25" s="391">
        <f t="shared" si="57"/>
        <v>0</v>
      </c>
      <c r="BE25" s="386">
        <f t="shared" si="35"/>
        <v>0</v>
      </c>
      <c r="BF25" s="366" t="str">
        <f t="shared" si="58"/>
        <v xml:space="preserve">    </v>
      </c>
      <c r="BG25" s="946">
        <f>'Budget Information MH &amp; SUD'!CW21</f>
        <v>0</v>
      </c>
      <c r="BH25" s="570"/>
      <c r="BI25" s="391">
        <f t="shared" si="59"/>
        <v>0</v>
      </c>
      <c r="BJ25" s="386">
        <f t="shared" si="36"/>
        <v>0</v>
      </c>
      <c r="BK25" s="366" t="str">
        <f t="shared" si="60"/>
        <v xml:space="preserve">    </v>
      </c>
      <c r="BM25" s="383">
        <f t="shared" si="1"/>
        <v>0</v>
      </c>
      <c r="BN25" s="7"/>
    </row>
    <row r="26" spans="1:66" s="5" customFormat="1" ht="12.75">
      <c r="A26" s="633">
        <v>16</v>
      </c>
      <c r="B26" s="945" t="str">
        <f>'Budget Information MH &amp; SUD'!A22</f>
        <v>Laboratory Services/non-drug testing</v>
      </c>
      <c r="C26" s="377">
        <f t="shared" si="0"/>
        <v>0</v>
      </c>
      <c r="D26" s="1033">
        <f>'Budget Information MH &amp; SUD'!B22</f>
        <v>0</v>
      </c>
      <c r="E26" s="570"/>
      <c r="F26" s="374">
        <f t="shared" si="37"/>
        <v>0</v>
      </c>
      <c r="G26" s="386">
        <f t="shared" si="25"/>
        <v>0</v>
      </c>
      <c r="H26" s="366" t="str">
        <f t="shared" si="38"/>
        <v xml:space="preserve">    </v>
      </c>
      <c r="I26" s="946">
        <f>'Budget Information MH &amp; SUD'!K22</f>
        <v>0</v>
      </c>
      <c r="J26" s="570"/>
      <c r="K26" s="391">
        <f t="shared" si="39"/>
        <v>0</v>
      </c>
      <c r="L26" s="391">
        <f t="shared" si="26"/>
        <v>0</v>
      </c>
      <c r="M26" s="366" t="str">
        <f t="shared" si="40"/>
        <v xml:space="preserve">    </v>
      </c>
      <c r="N26" s="946">
        <f>'Budget Information MH &amp; SUD'!T22</f>
        <v>0</v>
      </c>
      <c r="O26" s="570"/>
      <c r="P26" s="391">
        <f t="shared" si="41"/>
        <v>0</v>
      </c>
      <c r="Q26" s="386">
        <f t="shared" si="27"/>
        <v>0</v>
      </c>
      <c r="R26" s="366" t="str">
        <f t="shared" si="42"/>
        <v xml:space="preserve">    </v>
      </c>
      <c r="S26" s="946">
        <f>'Budget Information MH &amp; SUD'!AC22</f>
        <v>0</v>
      </c>
      <c r="T26" s="570"/>
      <c r="U26" s="391">
        <f t="shared" si="43"/>
        <v>0</v>
      </c>
      <c r="V26" s="386">
        <f t="shared" si="28"/>
        <v>0</v>
      </c>
      <c r="W26" s="366" t="str">
        <f t="shared" si="44"/>
        <v xml:space="preserve">    </v>
      </c>
      <c r="X26" s="946">
        <f>'Budget Information MH &amp; SUD'!AL22</f>
        <v>0</v>
      </c>
      <c r="Y26" s="570"/>
      <c r="Z26" s="391">
        <f t="shared" si="45"/>
        <v>0</v>
      </c>
      <c r="AA26" s="386">
        <f t="shared" si="29"/>
        <v>0</v>
      </c>
      <c r="AB26" s="366" t="str">
        <f t="shared" si="46"/>
        <v xml:space="preserve">    </v>
      </c>
      <c r="AC26" s="946">
        <f>'Budget Information MH &amp; SUD'!AU22</f>
        <v>0</v>
      </c>
      <c r="AD26" s="570"/>
      <c r="AE26" s="391">
        <f t="shared" si="47"/>
        <v>0</v>
      </c>
      <c r="AF26" s="386">
        <f t="shared" si="30"/>
        <v>0</v>
      </c>
      <c r="AG26" s="366" t="str">
        <f t="shared" si="48"/>
        <v xml:space="preserve">    </v>
      </c>
      <c r="AH26" s="946">
        <f>'Budget Information MH &amp; SUD'!BD22</f>
        <v>0</v>
      </c>
      <c r="AI26" s="570"/>
      <c r="AJ26" s="391">
        <f t="shared" si="49"/>
        <v>0</v>
      </c>
      <c r="AK26" s="386">
        <f t="shared" si="31"/>
        <v>0</v>
      </c>
      <c r="AL26" s="366" t="str">
        <f t="shared" si="50"/>
        <v xml:space="preserve">    </v>
      </c>
      <c r="AM26" s="946">
        <f>'Budget Information MH &amp; SUD'!BM22</f>
        <v>0</v>
      </c>
      <c r="AN26" s="570"/>
      <c r="AO26" s="393">
        <f t="shared" si="51"/>
        <v>0</v>
      </c>
      <c r="AP26" s="394">
        <f t="shared" si="32"/>
        <v>0</v>
      </c>
      <c r="AQ26" s="366" t="str">
        <f t="shared" si="52"/>
        <v xml:space="preserve">    </v>
      </c>
      <c r="AR26" s="946">
        <f>'Budget Information MH &amp; SUD'!BV22</f>
        <v>0</v>
      </c>
      <c r="AS26" s="570"/>
      <c r="AT26" s="391">
        <f t="shared" si="53"/>
        <v>0</v>
      </c>
      <c r="AU26" s="386">
        <f t="shared" si="33"/>
        <v>0</v>
      </c>
      <c r="AV26" s="366" t="str">
        <f t="shared" si="54"/>
        <v xml:space="preserve">    </v>
      </c>
      <c r="AW26" s="946">
        <f>'Budget Information MH &amp; SUD'!CE22</f>
        <v>0</v>
      </c>
      <c r="AX26" s="570"/>
      <c r="AY26" s="391">
        <f t="shared" si="55"/>
        <v>0</v>
      </c>
      <c r="AZ26" s="386">
        <f t="shared" si="34"/>
        <v>0</v>
      </c>
      <c r="BA26" s="366" t="str">
        <f t="shared" si="56"/>
        <v xml:space="preserve">    </v>
      </c>
      <c r="BB26" s="946">
        <f>'Budget Information MH &amp; SUD'!CN22</f>
        <v>0</v>
      </c>
      <c r="BC26" s="570"/>
      <c r="BD26" s="391">
        <f t="shared" si="57"/>
        <v>0</v>
      </c>
      <c r="BE26" s="386">
        <f t="shared" si="35"/>
        <v>0</v>
      </c>
      <c r="BF26" s="366" t="str">
        <f t="shared" si="58"/>
        <v xml:space="preserve">    </v>
      </c>
      <c r="BG26" s="946">
        <f>'Budget Information MH &amp; SUD'!CW22</f>
        <v>0</v>
      </c>
      <c r="BH26" s="570"/>
      <c r="BI26" s="391">
        <f t="shared" si="59"/>
        <v>0</v>
      </c>
      <c r="BJ26" s="386">
        <f t="shared" si="36"/>
        <v>0</v>
      </c>
      <c r="BK26" s="366" t="str">
        <f t="shared" si="60"/>
        <v xml:space="preserve">    </v>
      </c>
      <c r="BM26" s="383">
        <f t="shared" si="1"/>
        <v>0</v>
      </c>
      <c r="BN26" s="7"/>
    </row>
    <row r="27" spans="1:66" s="5" customFormat="1" ht="12.75">
      <c r="A27" s="633">
        <v>17</v>
      </c>
      <c r="B27" s="945" t="str">
        <f>'Budget Information MH &amp; SUD'!A23</f>
        <v>Pharmaceutical</v>
      </c>
      <c r="C27" s="377">
        <f t="shared" si="0"/>
        <v>0</v>
      </c>
      <c r="D27" s="1033">
        <f>'Budget Information MH &amp; SUD'!B23</f>
        <v>0</v>
      </c>
      <c r="E27" s="570"/>
      <c r="F27" s="374">
        <f t="shared" si="37"/>
        <v>0</v>
      </c>
      <c r="G27" s="386">
        <f t="shared" si="25"/>
        <v>0</v>
      </c>
      <c r="H27" s="366" t="str">
        <f t="shared" si="38"/>
        <v xml:space="preserve">    </v>
      </c>
      <c r="I27" s="946">
        <f>'Budget Information MH &amp; SUD'!K23</f>
        <v>0</v>
      </c>
      <c r="J27" s="570"/>
      <c r="K27" s="391">
        <f t="shared" si="39"/>
        <v>0</v>
      </c>
      <c r="L27" s="391">
        <f t="shared" si="26"/>
        <v>0</v>
      </c>
      <c r="M27" s="366" t="str">
        <f t="shared" si="40"/>
        <v xml:space="preserve">    </v>
      </c>
      <c r="N27" s="946">
        <f>'Budget Information MH &amp; SUD'!T23</f>
        <v>0</v>
      </c>
      <c r="O27" s="570"/>
      <c r="P27" s="391">
        <f t="shared" si="41"/>
        <v>0</v>
      </c>
      <c r="Q27" s="386">
        <f t="shared" si="27"/>
        <v>0</v>
      </c>
      <c r="R27" s="366" t="str">
        <f t="shared" si="42"/>
        <v xml:space="preserve">    </v>
      </c>
      <c r="S27" s="946">
        <f>'Budget Information MH &amp; SUD'!AC23</f>
        <v>0</v>
      </c>
      <c r="T27" s="570"/>
      <c r="U27" s="391">
        <f t="shared" si="43"/>
        <v>0</v>
      </c>
      <c r="V27" s="386">
        <f t="shared" si="28"/>
        <v>0</v>
      </c>
      <c r="W27" s="366" t="str">
        <f t="shared" si="44"/>
        <v xml:space="preserve">    </v>
      </c>
      <c r="X27" s="946">
        <f>'Budget Information MH &amp; SUD'!AL23</f>
        <v>0</v>
      </c>
      <c r="Y27" s="570"/>
      <c r="Z27" s="391">
        <f t="shared" si="45"/>
        <v>0</v>
      </c>
      <c r="AA27" s="386">
        <f t="shared" si="29"/>
        <v>0</v>
      </c>
      <c r="AB27" s="366" t="str">
        <f t="shared" si="46"/>
        <v xml:space="preserve">    </v>
      </c>
      <c r="AC27" s="946">
        <f>'Budget Information MH &amp; SUD'!AU23</f>
        <v>0</v>
      </c>
      <c r="AD27" s="570"/>
      <c r="AE27" s="391">
        <f t="shared" si="47"/>
        <v>0</v>
      </c>
      <c r="AF27" s="386">
        <f t="shared" si="30"/>
        <v>0</v>
      </c>
      <c r="AG27" s="366" t="str">
        <f t="shared" si="48"/>
        <v xml:space="preserve">    </v>
      </c>
      <c r="AH27" s="946">
        <f>'Budget Information MH &amp; SUD'!BD23</f>
        <v>0</v>
      </c>
      <c r="AI27" s="570"/>
      <c r="AJ27" s="391">
        <f t="shared" si="49"/>
        <v>0</v>
      </c>
      <c r="AK27" s="386">
        <f t="shared" si="31"/>
        <v>0</v>
      </c>
      <c r="AL27" s="366" t="str">
        <f t="shared" si="50"/>
        <v xml:space="preserve">    </v>
      </c>
      <c r="AM27" s="946">
        <f>'Budget Information MH &amp; SUD'!BM23</f>
        <v>0</v>
      </c>
      <c r="AN27" s="570"/>
      <c r="AO27" s="393">
        <f t="shared" si="51"/>
        <v>0</v>
      </c>
      <c r="AP27" s="394">
        <f t="shared" si="32"/>
        <v>0</v>
      </c>
      <c r="AQ27" s="366" t="str">
        <f t="shared" si="52"/>
        <v xml:space="preserve">    </v>
      </c>
      <c r="AR27" s="946">
        <f>'Budget Information MH &amp; SUD'!BV23</f>
        <v>0</v>
      </c>
      <c r="AS27" s="570"/>
      <c r="AT27" s="391">
        <f t="shared" si="53"/>
        <v>0</v>
      </c>
      <c r="AU27" s="386">
        <f t="shared" si="33"/>
        <v>0</v>
      </c>
      <c r="AV27" s="366" t="str">
        <f t="shared" si="54"/>
        <v xml:space="preserve">    </v>
      </c>
      <c r="AW27" s="946">
        <f>'Budget Information MH &amp; SUD'!CE23</f>
        <v>0</v>
      </c>
      <c r="AX27" s="570"/>
      <c r="AY27" s="391">
        <f t="shared" si="55"/>
        <v>0</v>
      </c>
      <c r="AZ27" s="386">
        <f t="shared" si="34"/>
        <v>0</v>
      </c>
      <c r="BA27" s="366" t="str">
        <f t="shared" si="56"/>
        <v xml:space="preserve">    </v>
      </c>
      <c r="BB27" s="946">
        <f>'Budget Information MH &amp; SUD'!CN23</f>
        <v>0</v>
      </c>
      <c r="BC27" s="570"/>
      <c r="BD27" s="391">
        <f t="shared" si="57"/>
        <v>0</v>
      </c>
      <c r="BE27" s="386">
        <f t="shared" si="35"/>
        <v>0</v>
      </c>
      <c r="BF27" s="366" t="str">
        <f t="shared" si="58"/>
        <v xml:space="preserve">    </v>
      </c>
      <c r="BG27" s="946">
        <f>'Budget Information MH &amp; SUD'!CW23</f>
        <v>0</v>
      </c>
      <c r="BH27" s="570"/>
      <c r="BI27" s="391">
        <f t="shared" si="59"/>
        <v>0</v>
      </c>
      <c r="BJ27" s="386">
        <f t="shared" si="36"/>
        <v>0</v>
      </c>
      <c r="BK27" s="366" t="str">
        <f t="shared" si="60"/>
        <v xml:space="preserve">    </v>
      </c>
      <c r="BM27" s="383">
        <f t="shared" si="1"/>
        <v>0</v>
      </c>
      <c r="BN27" s="7"/>
    </row>
    <row r="28" spans="1:66" s="5" customFormat="1" ht="12.75">
      <c r="A28" s="633">
        <v>18</v>
      </c>
      <c r="B28" s="945" t="str">
        <f>'Budget Information MH &amp; SUD'!A24</f>
        <v>24 Hour Program:  Food &amp; Personal Need Items</v>
      </c>
      <c r="C28" s="377">
        <f t="shared" si="0"/>
        <v>0</v>
      </c>
      <c r="D28" s="1033">
        <f>'Budget Information MH &amp; SUD'!B24</f>
        <v>0</v>
      </c>
      <c r="E28" s="570"/>
      <c r="F28" s="374">
        <f t="shared" si="37"/>
        <v>0</v>
      </c>
      <c r="G28" s="386">
        <f t="shared" si="25"/>
        <v>0</v>
      </c>
      <c r="H28" s="366" t="str">
        <f t="shared" si="38"/>
        <v xml:space="preserve">    </v>
      </c>
      <c r="I28" s="1034">
        <f>'Budget Information MH &amp; SUD'!K24</f>
        <v>0</v>
      </c>
      <c r="J28" s="570"/>
      <c r="K28" s="391">
        <f t="shared" si="39"/>
        <v>0</v>
      </c>
      <c r="L28" s="391">
        <f t="shared" si="26"/>
        <v>0</v>
      </c>
      <c r="M28" s="366" t="str">
        <f t="shared" si="40"/>
        <v xml:space="preserve">    </v>
      </c>
      <c r="N28" s="1034">
        <f>'Budget Information MH &amp; SUD'!T24</f>
        <v>0</v>
      </c>
      <c r="O28" s="570"/>
      <c r="P28" s="391">
        <f t="shared" si="41"/>
        <v>0</v>
      </c>
      <c r="Q28" s="386">
        <f t="shared" si="27"/>
        <v>0</v>
      </c>
      <c r="R28" s="366" t="str">
        <f t="shared" si="42"/>
        <v xml:space="preserve">    </v>
      </c>
      <c r="S28" s="1034">
        <f>'Budget Information MH &amp; SUD'!AC24</f>
        <v>0</v>
      </c>
      <c r="T28" s="570"/>
      <c r="U28" s="391">
        <f t="shared" si="43"/>
        <v>0</v>
      </c>
      <c r="V28" s="386">
        <f t="shared" si="28"/>
        <v>0</v>
      </c>
      <c r="W28" s="366" t="str">
        <f t="shared" si="44"/>
        <v xml:space="preserve">    </v>
      </c>
      <c r="X28" s="1034">
        <f>'Budget Information MH &amp; SUD'!AL24</f>
        <v>0</v>
      </c>
      <c r="Y28" s="570"/>
      <c r="Z28" s="391">
        <f t="shared" si="45"/>
        <v>0</v>
      </c>
      <c r="AA28" s="386">
        <f t="shared" si="29"/>
        <v>0</v>
      </c>
      <c r="AB28" s="366" t="str">
        <f t="shared" si="46"/>
        <v xml:space="preserve">    </v>
      </c>
      <c r="AC28" s="1034">
        <f>'Budget Information MH &amp; SUD'!AU24</f>
        <v>0</v>
      </c>
      <c r="AD28" s="570"/>
      <c r="AE28" s="391">
        <f t="shared" si="47"/>
        <v>0</v>
      </c>
      <c r="AF28" s="386">
        <f t="shared" si="30"/>
        <v>0</v>
      </c>
      <c r="AG28" s="366" t="str">
        <f t="shared" si="48"/>
        <v xml:space="preserve">    </v>
      </c>
      <c r="AH28" s="1034">
        <f>'Budget Information MH &amp; SUD'!BD24</f>
        <v>0</v>
      </c>
      <c r="AI28" s="570"/>
      <c r="AJ28" s="391">
        <f t="shared" si="49"/>
        <v>0</v>
      </c>
      <c r="AK28" s="386">
        <f t="shared" si="31"/>
        <v>0</v>
      </c>
      <c r="AL28" s="366" t="str">
        <f t="shared" si="50"/>
        <v xml:space="preserve">    </v>
      </c>
      <c r="AM28" s="1034">
        <f>'Budget Information MH &amp; SUD'!BM24</f>
        <v>0</v>
      </c>
      <c r="AN28" s="570"/>
      <c r="AO28" s="393">
        <f t="shared" si="51"/>
        <v>0</v>
      </c>
      <c r="AP28" s="394">
        <f t="shared" si="32"/>
        <v>0</v>
      </c>
      <c r="AQ28" s="366" t="str">
        <f t="shared" si="52"/>
        <v xml:space="preserve">    </v>
      </c>
      <c r="AR28" s="1034">
        <f>'Budget Information MH &amp; SUD'!BV24</f>
        <v>0</v>
      </c>
      <c r="AS28" s="570"/>
      <c r="AT28" s="391">
        <f t="shared" si="53"/>
        <v>0</v>
      </c>
      <c r="AU28" s="386">
        <f t="shared" si="33"/>
        <v>0</v>
      </c>
      <c r="AV28" s="366" t="str">
        <f t="shared" si="54"/>
        <v xml:space="preserve">    </v>
      </c>
      <c r="AW28" s="1034">
        <f>'Budget Information MH &amp; SUD'!CE24</f>
        <v>0</v>
      </c>
      <c r="AX28" s="570"/>
      <c r="AY28" s="391">
        <f t="shared" si="55"/>
        <v>0</v>
      </c>
      <c r="AZ28" s="386">
        <f t="shared" si="34"/>
        <v>0</v>
      </c>
      <c r="BA28" s="366" t="str">
        <f t="shared" si="56"/>
        <v xml:space="preserve">    </v>
      </c>
      <c r="BB28" s="1034">
        <f>'Budget Information MH &amp; SUD'!CN24</f>
        <v>0</v>
      </c>
      <c r="BC28" s="570"/>
      <c r="BD28" s="391">
        <f t="shared" si="57"/>
        <v>0</v>
      </c>
      <c r="BE28" s="386">
        <f t="shared" si="35"/>
        <v>0</v>
      </c>
      <c r="BF28" s="366" t="str">
        <f t="shared" si="58"/>
        <v xml:space="preserve">    </v>
      </c>
      <c r="BG28" s="1034">
        <f>'Budget Information MH &amp; SUD'!CW24</f>
        <v>0</v>
      </c>
      <c r="BH28" s="570"/>
      <c r="BI28" s="391">
        <f t="shared" si="59"/>
        <v>0</v>
      </c>
      <c r="BJ28" s="386">
        <f t="shared" si="36"/>
        <v>0</v>
      </c>
      <c r="BK28" s="366" t="str">
        <f t="shared" si="60"/>
        <v xml:space="preserve">    </v>
      </c>
      <c r="BM28" s="383">
        <f t="shared" si="1"/>
        <v>0</v>
      </c>
      <c r="BN28" s="7"/>
    </row>
    <row r="29" spans="1:66" s="5" customFormat="1" ht="12.75">
      <c r="A29" s="633">
        <v>19</v>
      </c>
      <c r="B29" s="945" t="str">
        <f>'Budget Information MH &amp; SUD'!A25</f>
        <v>Client Transportation</v>
      </c>
      <c r="C29" s="377">
        <f t="shared" si="0"/>
        <v>0</v>
      </c>
      <c r="D29" s="1033">
        <f>'Budget Information MH &amp; SUD'!B25</f>
        <v>0</v>
      </c>
      <c r="E29" s="570"/>
      <c r="F29" s="374">
        <f t="shared" si="37"/>
        <v>0</v>
      </c>
      <c r="G29" s="386">
        <f t="shared" si="25"/>
        <v>0</v>
      </c>
      <c r="H29" s="366" t="str">
        <f t="shared" si="38"/>
        <v xml:space="preserve">    </v>
      </c>
      <c r="I29" s="1034">
        <f>'Budget Information MH &amp; SUD'!K25</f>
        <v>0</v>
      </c>
      <c r="J29" s="570"/>
      <c r="K29" s="391">
        <f t="shared" si="39"/>
        <v>0</v>
      </c>
      <c r="L29" s="391">
        <f t="shared" si="26"/>
        <v>0</v>
      </c>
      <c r="M29" s="366" t="str">
        <f t="shared" si="40"/>
        <v xml:space="preserve">    </v>
      </c>
      <c r="N29" s="1034">
        <f>'Budget Information MH &amp; SUD'!T25</f>
        <v>0</v>
      </c>
      <c r="O29" s="570"/>
      <c r="P29" s="391">
        <f t="shared" si="41"/>
        <v>0</v>
      </c>
      <c r="Q29" s="386">
        <f t="shared" si="27"/>
        <v>0</v>
      </c>
      <c r="R29" s="366" t="str">
        <f t="shared" si="42"/>
        <v xml:space="preserve">    </v>
      </c>
      <c r="S29" s="1034">
        <f>'Budget Information MH &amp; SUD'!AC25</f>
        <v>0</v>
      </c>
      <c r="T29" s="570"/>
      <c r="U29" s="391">
        <f t="shared" si="43"/>
        <v>0</v>
      </c>
      <c r="V29" s="386">
        <f t="shared" si="28"/>
        <v>0</v>
      </c>
      <c r="W29" s="366" t="str">
        <f t="shared" si="44"/>
        <v xml:space="preserve">    </v>
      </c>
      <c r="X29" s="1034">
        <f>'Budget Information MH &amp; SUD'!AL25</f>
        <v>0</v>
      </c>
      <c r="Y29" s="570"/>
      <c r="Z29" s="391">
        <f t="shared" si="45"/>
        <v>0</v>
      </c>
      <c r="AA29" s="386">
        <f t="shared" si="29"/>
        <v>0</v>
      </c>
      <c r="AB29" s="366" t="str">
        <f t="shared" si="46"/>
        <v xml:space="preserve">    </v>
      </c>
      <c r="AC29" s="1034">
        <f>'Budget Information MH &amp; SUD'!AU25</f>
        <v>0</v>
      </c>
      <c r="AD29" s="570"/>
      <c r="AE29" s="391">
        <f t="shared" si="47"/>
        <v>0</v>
      </c>
      <c r="AF29" s="386">
        <f t="shared" si="30"/>
        <v>0</v>
      </c>
      <c r="AG29" s="366" t="str">
        <f t="shared" si="48"/>
        <v xml:space="preserve">    </v>
      </c>
      <c r="AH29" s="1034">
        <f>'Budget Information MH &amp; SUD'!BD25</f>
        <v>0</v>
      </c>
      <c r="AI29" s="570"/>
      <c r="AJ29" s="391">
        <f t="shared" si="49"/>
        <v>0</v>
      </c>
      <c r="AK29" s="386">
        <f t="shared" si="31"/>
        <v>0</v>
      </c>
      <c r="AL29" s="366" t="str">
        <f t="shared" si="50"/>
        <v xml:space="preserve">    </v>
      </c>
      <c r="AM29" s="1034">
        <f>'Budget Information MH &amp; SUD'!BM25</f>
        <v>0</v>
      </c>
      <c r="AN29" s="570"/>
      <c r="AO29" s="393">
        <f t="shared" si="51"/>
        <v>0</v>
      </c>
      <c r="AP29" s="394">
        <f t="shared" si="32"/>
        <v>0</v>
      </c>
      <c r="AQ29" s="366" t="str">
        <f t="shared" si="52"/>
        <v xml:space="preserve">    </v>
      </c>
      <c r="AR29" s="1034">
        <f>'Budget Information MH &amp; SUD'!BV25</f>
        <v>0</v>
      </c>
      <c r="AS29" s="570"/>
      <c r="AT29" s="391">
        <f t="shared" si="53"/>
        <v>0</v>
      </c>
      <c r="AU29" s="386">
        <f t="shared" si="33"/>
        <v>0</v>
      </c>
      <c r="AV29" s="366" t="str">
        <f t="shared" si="54"/>
        <v xml:space="preserve">    </v>
      </c>
      <c r="AW29" s="1034">
        <f>'Budget Information MH &amp; SUD'!CE25</f>
        <v>0</v>
      </c>
      <c r="AX29" s="570"/>
      <c r="AY29" s="391">
        <f t="shared" si="55"/>
        <v>0</v>
      </c>
      <c r="AZ29" s="386">
        <f t="shared" si="34"/>
        <v>0</v>
      </c>
      <c r="BA29" s="366" t="str">
        <f t="shared" si="56"/>
        <v xml:space="preserve">    </v>
      </c>
      <c r="BB29" s="1034">
        <f>'Budget Information MH &amp; SUD'!CN25</f>
        <v>0</v>
      </c>
      <c r="BC29" s="570"/>
      <c r="BD29" s="391">
        <f t="shared" si="57"/>
        <v>0</v>
      </c>
      <c r="BE29" s="386">
        <f t="shared" si="35"/>
        <v>0</v>
      </c>
      <c r="BF29" s="366" t="str">
        <f t="shared" si="58"/>
        <v xml:space="preserve">    </v>
      </c>
      <c r="BG29" s="1034">
        <f>'Budget Information MH &amp; SUD'!CW25</f>
        <v>0</v>
      </c>
      <c r="BH29" s="570"/>
      <c r="BI29" s="391">
        <f t="shared" si="59"/>
        <v>0</v>
      </c>
      <c r="BJ29" s="386">
        <f t="shared" si="36"/>
        <v>0</v>
      </c>
      <c r="BK29" s="366" t="str">
        <f t="shared" si="60"/>
        <v xml:space="preserve">    </v>
      </c>
      <c r="BM29" s="383">
        <f t="shared" si="1"/>
        <v>0</v>
      </c>
      <c r="BN29" s="7"/>
    </row>
    <row r="30" spans="1:66" s="5" customFormat="1" ht="12.75">
      <c r="A30" s="633">
        <v>20</v>
      </c>
      <c r="B30" s="945" t="str">
        <f>'Budget Information MH &amp; SUD'!A26</f>
        <v>Travel</v>
      </c>
      <c r="C30" s="378">
        <f t="shared" si="0"/>
        <v>0</v>
      </c>
      <c r="D30" s="1033">
        <f>'Budget Information MH &amp; SUD'!B26</f>
        <v>0</v>
      </c>
      <c r="E30" s="570"/>
      <c r="F30" s="374">
        <f t="shared" si="37"/>
        <v>0</v>
      </c>
      <c r="G30" s="386">
        <f t="shared" si="25"/>
        <v>0</v>
      </c>
      <c r="H30" s="366" t="str">
        <f t="shared" si="38"/>
        <v xml:space="preserve">    </v>
      </c>
      <c r="I30" s="946">
        <f>'Budget Information MH &amp; SUD'!K26</f>
        <v>0</v>
      </c>
      <c r="J30" s="570"/>
      <c r="K30" s="391">
        <f t="shared" si="39"/>
        <v>0</v>
      </c>
      <c r="L30" s="391">
        <f t="shared" si="26"/>
        <v>0</v>
      </c>
      <c r="M30" s="366" t="str">
        <f t="shared" si="40"/>
        <v xml:space="preserve">    </v>
      </c>
      <c r="N30" s="946">
        <f>'Budget Information MH &amp; SUD'!T26</f>
        <v>0</v>
      </c>
      <c r="O30" s="570"/>
      <c r="P30" s="391">
        <f t="shared" si="41"/>
        <v>0</v>
      </c>
      <c r="Q30" s="386">
        <f t="shared" si="27"/>
        <v>0</v>
      </c>
      <c r="R30" s="366" t="str">
        <f t="shared" si="42"/>
        <v xml:space="preserve">    </v>
      </c>
      <c r="S30" s="946">
        <f>'Budget Information MH &amp; SUD'!AC26</f>
        <v>0</v>
      </c>
      <c r="T30" s="570"/>
      <c r="U30" s="391">
        <f t="shared" si="43"/>
        <v>0</v>
      </c>
      <c r="V30" s="386">
        <f t="shared" si="28"/>
        <v>0</v>
      </c>
      <c r="W30" s="366" t="str">
        <f t="shared" si="44"/>
        <v xml:space="preserve">    </v>
      </c>
      <c r="X30" s="946">
        <f>'Budget Information MH &amp; SUD'!AL26</f>
        <v>0</v>
      </c>
      <c r="Y30" s="570"/>
      <c r="Z30" s="391">
        <f t="shared" si="45"/>
        <v>0</v>
      </c>
      <c r="AA30" s="386">
        <f t="shared" si="29"/>
        <v>0</v>
      </c>
      <c r="AB30" s="366" t="str">
        <f t="shared" si="46"/>
        <v xml:space="preserve">    </v>
      </c>
      <c r="AC30" s="946">
        <f>'Budget Information MH &amp; SUD'!AU26</f>
        <v>0</v>
      </c>
      <c r="AD30" s="570"/>
      <c r="AE30" s="391">
        <f t="shared" si="47"/>
        <v>0</v>
      </c>
      <c r="AF30" s="386">
        <f t="shared" si="30"/>
        <v>0</v>
      </c>
      <c r="AG30" s="366" t="str">
        <f t="shared" si="48"/>
        <v xml:space="preserve">    </v>
      </c>
      <c r="AH30" s="946">
        <f>'Budget Information MH &amp; SUD'!BD26</f>
        <v>0</v>
      </c>
      <c r="AI30" s="570"/>
      <c r="AJ30" s="391">
        <f t="shared" si="49"/>
        <v>0</v>
      </c>
      <c r="AK30" s="386">
        <f t="shared" si="31"/>
        <v>0</v>
      </c>
      <c r="AL30" s="366" t="str">
        <f t="shared" si="50"/>
        <v xml:space="preserve">    </v>
      </c>
      <c r="AM30" s="946">
        <f>'Budget Information MH &amp; SUD'!BM26</f>
        <v>0</v>
      </c>
      <c r="AN30" s="570"/>
      <c r="AO30" s="393">
        <f t="shared" si="51"/>
        <v>0</v>
      </c>
      <c r="AP30" s="394">
        <f t="shared" si="32"/>
        <v>0</v>
      </c>
      <c r="AQ30" s="366" t="str">
        <f t="shared" si="52"/>
        <v xml:space="preserve">    </v>
      </c>
      <c r="AR30" s="946">
        <f>'Budget Information MH &amp; SUD'!BV26</f>
        <v>0</v>
      </c>
      <c r="AS30" s="570"/>
      <c r="AT30" s="391">
        <f t="shared" si="53"/>
        <v>0</v>
      </c>
      <c r="AU30" s="386">
        <f t="shared" si="33"/>
        <v>0</v>
      </c>
      <c r="AV30" s="366" t="str">
        <f t="shared" si="54"/>
        <v xml:space="preserve">    </v>
      </c>
      <c r="AW30" s="946">
        <f>'Budget Information MH &amp; SUD'!CE26</f>
        <v>0</v>
      </c>
      <c r="AX30" s="570"/>
      <c r="AY30" s="391">
        <f t="shared" si="55"/>
        <v>0</v>
      </c>
      <c r="AZ30" s="386">
        <f t="shared" si="34"/>
        <v>0</v>
      </c>
      <c r="BA30" s="366" t="str">
        <f t="shared" si="56"/>
        <v xml:space="preserve">    </v>
      </c>
      <c r="BB30" s="946">
        <f>'Budget Information MH &amp; SUD'!CN26</f>
        <v>0</v>
      </c>
      <c r="BC30" s="570"/>
      <c r="BD30" s="391">
        <f t="shared" si="57"/>
        <v>0</v>
      </c>
      <c r="BE30" s="386">
        <f t="shared" si="35"/>
        <v>0</v>
      </c>
      <c r="BF30" s="366" t="str">
        <f t="shared" si="58"/>
        <v xml:space="preserve">    </v>
      </c>
      <c r="BG30" s="946">
        <f>'Budget Information MH &amp; SUD'!CW26</f>
        <v>0</v>
      </c>
      <c r="BH30" s="570"/>
      <c r="BI30" s="391">
        <f t="shared" si="59"/>
        <v>0</v>
      </c>
      <c r="BJ30" s="386">
        <f t="shared" si="36"/>
        <v>0</v>
      </c>
      <c r="BK30" s="366" t="str">
        <f t="shared" si="60"/>
        <v xml:space="preserve">    </v>
      </c>
      <c r="BM30" s="383">
        <f t="shared" si="1"/>
        <v>0</v>
      </c>
      <c r="BN30" s="7"/>
    </row>
    <row r="31" spans="1:66" s="5" customFormat="1" ht="12.75">
      <c r="A31" s="633">
        <v>21</v>
      </c>
      <c r="B31" s="945" t="str">
        <f>'Budget Information MH &amp; SUD'!A27</f>
        <v>Office Costs (Finance/Legal/Fees/Taxes/Insurance)</v>
      </c>
      <c r="C31" s="378">
        <f t="shared" si="0"/>
        <v>0</v>
      </c>
      <c r="D31" s="1033">
        <f>'Budget Information MH &amp; SUD'!B27</f>
        <v>0</v>
      </c>
      <c r="E31" s="570"/>
      <c r="F31" s="374">
        <f t="shared" si="37"/>
        <v>0</v>
      </c>
      <c r="G31" s="386">
        <f t="shared" si="25"/>
        <v>0</v>
      </c>
      <c r="H31" s="366" t="str">
        <f t="shared" si="38"/>
        <v xml:space="preserve">    </v>
      </c>
      <c r="I31" s="946">
        <f>'Budget Information MH &amp; SUD'!K27</f>
        <v>0</v>
      </c>
      <c r="J31" s="570"/>
      <c r="K31" s="391">
        <f t="shared" si="39"/>
        <v>0</v>
      </c>
      <c r="L31" s="391">
        <f t="shared" si="26"/>
        <v>0</v>
      </c>
      <c r="M31" s="366" t="str">
        <f t="shared" si="40"/>
        <v xml:space="preserve">    </v>
      </c>
      <c r="N31" s="946">
        <f>'Budget Information MH &amp; SUD'!T27</f>
        <v>0</v>
      </c>
      <c r="O31" s="570"/>
      <c r="P31" s="391">
        <f t="shared" si="41"/>
        <v>0</v>
      </c>
      <c r="Q31" s="386">
        <f t="shared" si="27"/>
        <v>0</v>
      </c>
      <c r="R31" s="366" t="str">
        <f t="shared" si="42"/>
        <v xml:space="preserve">    </v>
      </c>
      <c r="S31" s="946">
        <f>'Budget Information MH &amp; SUD'!AC27</f>
        <v>0</v>
      </c>
      <c r="T31" s="570"/>
      <c r="U31" s="391">
        <f t="shared" si="43"/>
        <v>0</v>
      </c>
      <c r="V31" s="386">
        <f t="shared" si="28"/>
        <v>0</v>
      </c>
      <c r="W31" s="366" t="str">
        <f t="shared" si="44"/>
        <v xml:space="preserve">    </v>
      </c>
      <c r="X31" s="946">
        <f>'Budget Information MH &amp; SUD'!AL27</f>
        <v>0</v>
      </c>
      <c r="Y31" s="570"/>
      <c r="Z31" s="391">
        <f t="shared" si="45"/>
        <v>0</v>
      </c>
      <c r="AA31" s="386">
        <f t="shared" si="29"/>
        <v>0</v>
      </c>
      <c r="AB31" s="366" t="str">
        <f t="shared" si="46"/>
        <v xml:space="preserve">    </v>
      </c>
      <c r="AC31" s="946">
        <f>'Budget Information MH &amp; SUD'!AU27</f>
        <v>0</v>
      </c>
      <c r="AD31" s="570"/>
      <c r="AE31" s="391">
        <f t="shared" si="47"/>
        <v>0</v>
      </c>
      <c r="AF31" s="386">
        <f t="shared" si="30"/>
        <v>0</v>
      </c>
      <c r="AG31" s="366" t="str">
        <f t="shared" si="48"/>
        <v xml:space="preserve">    </v>
      </c>
      <c r="AH31" s="946">
        <f>'Budget Information MH &amp; SUD'!BD27</f>
        <v>0</v>
      </c>
      <c r="AI31" s="570"/>
      <c r="AJ31" s="391">
        <f t="shared" si="49"/>
        <v>0</v>
      </c>
      <c r="AK31" s="386">
        <f t="shared" si="31"/>
        <v>0</v>
      </c>
      <c r="AL31" s="366" t="str">
        <f t="shared" si="50"/>
        <v xml:space="preserve">    </v>
      </c>
      <c r="AM31" s="946">
        <f>'Budget Information MH &amp; SUD'!BM27</f>
        <v>0</v>
      </c>
      <c r="AN31" s="570"/>
      <c r="AO31" s="393">
        <f t="shared" si="51"/>
        <v>0</v>
      </c>
      <c r="AP31" s="394">
        <f t="shared" si="32"/>
        <v>0</v>
      </c>
      <c r="AQ31" s="366" t="str">
        <f t="shared" si="52"/>
        <v xml:space="preserve">    </v>
      </c>
      <c r="AR31" s="946">
        <f>'Budget Information MH &amp; SUD'!BV27</f>
        <v>0</v>
      </c>
      <c r="AS31" s="570"/>
      <c r="AT31" s="391">
        <f t="shared" si="53"/>
        <v>0</v>
      </c>
      <c r="AU31" s="386">
        <f t="shared" si="33"/>
        <v>0</v>
      </c>
      <c r="AV31" s="366" t="str">
        <f t="shared" si="54"/>
        <v xml:space="preserve">    </v>
      </c>
      <c r="AW31" s="946">
        <f>'Budget Information MH &amp; SUD'!CE27</f>
        <v>0</v>
      </c>
      <c r="AX31" s="570"/>
      <c r="AY31" s="391">
        <f t="shared" si="55"/>
        <v>0</v>
      </c>
      <c r="AZ31" s="386">
        <f t="shared" si="34"/>
        <v>0</v>
      </c>
      <c r="BA31" s="366" t="str">
        <f t="shared" si="56"/>
        <v xml:space="preserve">    </v>
      </c>
      <c r="BB31" s="946">
        <f>'Budget Information MH &amp; SUD'!CN27</f>
        <v>0</v>
      </c>
      <c r="BC31" s="570"/>
      <c r="BD31" s="391">
        <f t="shared" si="57"/>
        <v>0</v>
      </c>
      <c r="BE31" s="386">
        <f t="shared" si="35"/>
        <v>0</v>
      </c>
      <c r="BF31" s="366" t="str">
        <f t="shared" si="58"/>
        <v xml:space="preserve">    </v>
      </c>
      <c r="BG31" s="946">
        <f>'Budget Information MH &amp; SUD'!CW27</f>
        <v>0</v>
      </c>
      <c r="BH31" s="570"/>
      <c r="BI31" s="391">
        <f t="shared" si="59"/>
        <v>0</v>
      </c>
      <c r="BJ31" s="386">
        <f t="shared" si="36"/>
        <v>0</v>
      </c>
      <c r="BK31" s="366" t="str">
        <f t="shared" si="60"/>
        <v xml:space="preserve">    </v>
      </c>
      <c r="BM31" s="383">
        <f t="shared" si="1"/>
        <v>0</v>
      </c>
      <c r="BN31" s="7"/>
    </row>
    <row r="32" spans="1:66" s="5" customFormat="1" ht="12.75">
      <c r="A32" s="633">
        <v>22</v>
      </c>
      <c r="B32" s="945" t="str">
        <f>'Budget Information MH &amp; SUD'!A28</f>
        <v>Staff Development/Training/Education</v>
      </c>
      <c r="C32" s="377">
        <f t="shared" si="0"/>
        <v>0</v>
      </c>
      <c r="D32" s="1033">
        <f>'Budget Information MH &amp; SUD'!B28</f>
        <v>0</v>
      </c>
      <c r="E32" s="570"/>
      <c r="F32" s="374">
        <f t="shared" si="37"/>
        <v>0</v>
      </c>
      <c r="G32" s="386">
        <f t="shared" si="25"/>
        <v>0</v>
      </c>
      <c r="H32" s="366" t="str">
        <f t="shared" si="38"/>
        <v xml:space="preserve">    </v>
      </c>
      <c r="I32" s="1034">
        <f>'Budget Information MH &amp; SUD'!K28</f>
        <v>0</v>
      </c>
      <c r="J32" s="570"/>
      <c r="K32" s="391">
        <f t="shared" si="39"/>
        <v>0</v>
      </c>
      <c r="L32" s="391">
        <f t="shared" si="26"/>
        <v>0</v>
      </c>
      <c r="M32" s="366" t="str">
        <f t="shared" si="40"/>
        <v xml:space="preserve">    </v>
      </c>
      <c r="N32" s="1034">
        <f>'Budget Information MH &amp; SUD'!T28</f>
        <v>0</v>
      </c>
      <c r="O32" s="570"/>
      <c r="P32" s="391">
        <f t="shared" si="41"/>
        <v>0</v>
      </c>
      <c r="Q32" s="386">
        <f t="shared" si="27"/>
        <v>0</v>
      </c>
      <c r="R32" s="366" t="str">
        <f t="shared" si="42"/>
        <v xml:space="preserve">    </v>
      </c>
      <c r="S32" s="1034">
        <f>'Budget Information MH &amp; SUD'!AC28</f>
        <v>0</v>
      </c>
      <c r="T32" s="570"/>
      <c r="U32" s="391">
        <f t="shared" si="43"/>
        <v>0</v>
      </c>
      <c r="V32" s="386">
        <f t="shared" si="28"/>
        <v>0</v>
      </c>
      <c r="W32" s="366" t="str">
        <f t="shared" si="44"/>
        <v xml:space="preserve">    </v>
      </c>
      <c r="X32" s="1034">
        <f>'Budget Information MH &amp; SUD'!AL28</f>
        <v>0</v>
      </c>
      <c r="Y32" s="570"/>
      <c r="Z32" s="391">
        <f t="shared" si="45"/>
        <v>0</v>
      </c>
      <c r="AA32" s="386">
        <f t="shared" si="29"/>
        <v>0</v>
      </c>
      <c r="AB32" s="366" t="str">
        <f t="shared" si="46"/>
        <v xml:space="preserve">    </v>
      </c>
      <c r="AC32" s="1034">
        <f>'Budget Information MH &amp; SUD'!AU28</f>
        <v>0</v>
      </c>
      <c r="AD32" s="570"/>
      <c r="AE32" s="391">
        <f t="shared" si="47"/>
        <v>0</v>
      </c>
      <c r="AF32" s="386">
        <f t="shared" si="30"/>
        <v>0</v>
      </c>
      <c r="AG32" s="366" t="str">
        <f t="shared" si="48"/>
        <v xml:space="preserve">    </v>
      </c>
      <c r="AH32" s="1034">
        <f>'Budget Information MH &amp; SUD'!BD28</f>
        <v>0</v>
      </c>
      <c r="AI32" s="570"/>
      <c r="AJ32" s="391">
        <f t="shared" si="49"/>
        <v>0</v>
      </c>
      <c r="AK32" s="386">
        <f t="shared" si="31"/>
        <v>0</v>
      </c>
      <c r="AL32" s="366" t="str">
        <f t="shared" si="50"/>
        <v xml:space="preserve">    </v>
      </c>
      <c r="AM32" s="1034">
        <f>'Budget Information MH &amp; SUD'!BM28</f>
        <v>0</v>
      </c>
      <c r="AN32" s="570"/>
      <c r="AO32" s="393">
        <f t="shared" si="51"/>
        <v>0</v>
      </c>
      <c r="AP32" s="394">
        <f t="shared" si="32"/>
        <v>0</v>
      </c>
      <c r="AQ32" s="366" t="str">
        <f t="shared" si="52"/>
        <v xml:space="preserve">    </v>
      </c>
      <c r="AR32" s="1034">
        <f>'Budget Information MH &amp; SUD'!BV28</f>
        <v>0</v>
      </c>
      <c r="AS32" s="570"/>
      <c r="AT32" s="391">
        <f t="shared" si="53"/>
        <v>0</v>
      </c>
      <c r="AU32" s="386">
        <f t="shared" si="33"/>
        <v>0</v>
      </c>
      <c r="AV32" s="366" t="str">
        <f t="shared" si="54"/>
        <v xml:space="preserve">    </v>
      </c>
      <c r="AW32" s="1034">
        <f>'Budget Information MH &amp; SUD'!CE28</f>
        <v>0</v>
      </c>
      <c r="AX32" s="570"/>
      <c r="AY32" s="391">
        <f t="shared" si="55"/>
        <v>0</v>
      </c>
      <c r="AZ32" s="386">
        <f t="shared" si="34"/>
        <v>0</v>
      </c>
      <c r="BA32" s="366" t="str">
        <f t="shared" si="56"/>
        <v xml:space="preserve">    </v>
      </c>
      <c r="BB32" s="1034">
        <f>'Budget Information MH &amp; SUD'!CN28</f>
        <v>0</v>
      </c>
      <c r="BC32" s="570"/>
      <c r="BD32" s="391">
        <f t="shared" si="57"/>
        <v>0</v>
      </c>
      <c r="BE32" s="386">
        <f t="shared" si="35"/>
        <v>0</v>
      </c>
      <c r="BF32" s="366" t="str">
        <f t="shared" si="58"/>
        <v xml:space="preserve">    </v>
      </c>
      <c r="BG32" s="1034">
        <f>'Budget Information MH &amp; SUD'!CW28</f>
        <v>0</v>
      </c>
      <c r="BH32" s="570"/>
      <c r="BI32" s="391">
        <f t="shared" si="59"/>
        <v>0</v>
      </c>
      <c r="BJ32" s="386">
        <f t="shared" si="36"/>
        <v>0</v>
      </c>
      <c r="BK32" s="366" t="str">
        <f t="shared" si="60"/>
        <v xml:space="preserve">    </v>
      </c>
      <c r="BM32" s="383">
        <f t="shared" si="1"/>
        <v>0</v>
      </c>
      <c r="BN32" s="7"/>
    </row>
    <row r="33" spans="1:66" s="5" customFormat="1" ht="12.75">
      <c r="A33" s="633">
        <v>23</v>
      </c>
      <c r="B33" s="945" t="str">
        <f>'Budget Information MH &amp; SUD'!A29</f>
        <v>Other Business Services</v>
      </c>
      <c r="C33" s="377">
        <f t="shared" si="0"/>
        <v>0</v>
      </c>
      <c r="D33" s="1033">
        <f>'Budget Information MH &amp; SUD'!B29</f>
        <v>0</v>
      </c>
      <c r="E33" s="570"/>
      <c r="F33" s="374">
        <f t="shared" si="37"/>
        <v>0</v>
      </c>
      <c r="G33" s="386">
        <f t="shared" si="25"/>
        <v>0</v>
      </c>
      <c r="H33" s="366" t="str">
        <f t="shared" si="38"/>
        <v xml:space="preserve">    </v>
      </c>
      <c r="I33" s="946">
        <f>'Budget Information MH &amp; SUD'!K29</f>
        <v>0</v>
      </c>
      <c r="J33" s="570"/>
      <c r="K33" s="391">
        <f t="shared" si="39"/>
        <v>0</v>
      </c>
      <c r="L33" s="391">
        <f t="shared" si="26"/>
        <v>0</v>
      </c>
      <c r="M33" s="366" t="str">
        <f t="shared" si="40"/>
        <v xml:space="preserve">    </v>
      </c>
      <c r="N33" s="946">
        <f>'Budget Information MH &amp; SUD'!T29</f>
        <v>0</v>
      </c>
      <c r="O33" s="570"/>
      <c r="P33" s="391">
        <f t="shared" si="41"/>
        <v>0</v>
      </c>
      <c r="Q33" s="386">
        <f t="shared" si="27"/>
        <v>0</v>
      </c>
      <c r="R33" s="366" t="str">
        <f t="shared" si="42"/>
        <v xml:space="preserve">    </v>
      </c>
      <c r="S33" s="946">
        <f>'Budget Information MH &amp; SUD'!AC29</f>
        <v>0</v>
      </c>
      <c r="T33" s="570"/>
      <c r="U33" s="391">
        <f t="shared" si="43"/>
        <v>0</v>
      </c>
      <c r="V33" s="386">
        <f t="shared" si="28"/>
        <v>0</v>
      </c>
      <c r="W33" s="366" t="str">
        <f t="shared" si="44"/>
        <v xml:space="preserve">    </v>
      </c>
      <c r="X33" s="946">
        <f>'Budget Information MH &amp; SUD'!AL29</f>
        <v>0</v>
      </c>
      <c r="Y33" s="570"/>
      <c r="Z33" s="391">
        <f t="shared" si="45"/>
        <v>0</v>
      </c>
      <c r="AA33" s="386">
        <f t="shared" si="29"/>
        <v>0</v>
      </c>
      <c r="AB33" s="366" t="str">
        <f t="shared" si="46"/>
        <v xml:space="preserve">    </v>
      </c>
      <c r="AC33" s="946">
        <f>'Budget Information MH &amp; SUD'!AU29</f>
        <v>0</v>
      </c>
      <c r="AD33" s="570"/>
      <c r="AE33" s="391">
        <f t="shared" si="47"/>
        <v>0</v>
      </c>
      <c r="AF33" s="386">
        <f t="shared" si="30"/>
        <v>0</v>
      </c>
      <c r="AG33" s="366" t="str">
        <f t="shared" si="48"/>
        <v xml:space="preserve">    </v>
      </c>
      <c r="AH33" s="946">
        <f>'Budget Information MH &amp; SUD'!BD29</f>
        <v>0</v>
      </c>
      <c r="AI33" s="570"/>
      <c r="AJ33" s="391">
        <f t="shared" si="49"/>
        <v>0</v>
      </c>
      <c r="AK33" s="386">
        <f t="shared" si="31"/>
        <v>0</v>
      </c>
      <c r="AL33" s="366" t="str">
        <f t="shared" si="50"/>
        <v xml:space="preserve">    </v>
      </c>
      <c r="AM33" s="946">
        <f>'Budget Information MH &amp; SUD'!BM29</f>
        <v>0</v>
      </c>
      <c r="AN33" s="570"/>
      <c r="AO33" s="393">
        <f t="shared" si="51"/>
        <v>0</v>
      </c>
      <c r="AP33" s="394">
        <f t="shared" si="32"/>
        <v>0</v>
      </c>
      <c r="AQ33" s="366" t="str">
        <f t="shared" si="52"/>
        <v xml:space="preserve">    </v>
      </c>
      <c r="AR33" s="946">
        <f>'Budget Information MH &amp; SUD'!BV29</f>
        <v>0</v>
      </c>
      <c r="AS33" s="570"/>
      <c r="AT33" s="391">
        <f t="shared" si="53"/>
        <v>0</v>
      </c>
      <c r="AU33" s="386">
        <f t="shared" si="33"/>
        <v>0</v>
      </c>
      <c r="AV33" s="366" t="str">
        <f t="shared" si="54"/>
        <v xml:space="preserve">    </v>
      </c>
      <c r="AW33" s="946">
        <f>'Budget Information MH &amp; SUD'!CE29</f>
        <v>0</v>
      </c>
      <c r="AX33" s="570"/>
      <c r="AY33" s="391">
        <f t="shared" si="55"/>
        <v>0</v>
      </c>
      <c r="AZ33" s="386">
        <f t="shared" si="34"/>
        <v>0</v>
      </c>
      <c r="BA33" s="366" t="str">
        <f t="shared" si="56"/>
        <v xml:space="preserve">    </v>
      </c>
      <c r="BB33" s="946">
        <f>'Budget Information MH &amp; SUD'!CN29</f>
        <v>0</v>
      </c>
      <c r="BC33" s="570"/>
      <c r="BD33" s="391">
        <f t="shared" si="57"/>
        <v>0</v>
      </c>
      <c r="BE33" s="386">
        <f t="shared" si="35"/>
        <v>0</v>
      </c>
      <c r="BF33" s="366" t="str">
        <f t="shared" si="58"/>
        <v xml:space="preserve">    </v>
      </c>
      <c r="BG33" s="946">
        <f>'Budget Information MH &amp; SUD'!CW29</f>
        <v>0</v>
      </c>
      <c r="BH33" s="570"/>
      <c r="BI33" s="391">
        <f t="shared" si="59"/>
        <v>0</v>
      </c>
      <c r="BJ33" s="386">
        <f t="shared" si="36"/>
        <v>0</v>
      </c>
      <c r="BK33" s="366" t="str">
        <f t="shared" si="60"/>
        <v xml:space="preserve">    </v>
      </c>
      <c r="BM33" s="383">
        <f t="shared" si="1"/>
        <v>0</v>
      </c>
      <c r="BN33" s="7"/>
    </row>
    <row r="34" spans="1:66" s="5" customFormat="1" ht="12.75">
      <c r="A34" s="633">
        <v>24</v>
      </c>
      <c r="B34" s="945" t="str">
        <f>'Budget Information MH &amp; SUD'!A30</f>
        <v>Interpreter Services</v>
      </c>
      <c r="C34" s="377">
        <f t="shared" si="0"/>
        <v>0</v>
      </c>
      <c r="D34" s="1033">
        <f>'Budget Information MH &amp; SUD'!B30</f>
        <v>0</v>
      </c>
      <c r="E34" s="570"/>
      <c r="F34" s="374">
        <f t="shared" si="37"/>
        <v>0</v>
      </c>
      <c r="G34" s="386">
        <f t="shared" si="25"/>
        <v>0</v>
      </c>
      <c r="H34" s="366" t="str">
        <f t="shared" si="38"/>
        <v xml:space="preserve">    </v>
      </c>
      <c r="I34" s="946">
        <f>'Budget Information MH &amp; SUD'!K30</f>
        <v>0</v>
      </c>
      <c r="J34" s="570"/>
      <c r="K34" s="391">
        <f t="shared" si="39"/>
        <v>0</v>
      </c>
      <c r="L34" s="391">
        <f t="shared" si="26"/>
        <v>0</v>
      </c>
      <c r="M34" s="366" t="str">
        <f t="shared" si="40"/>
        <v xml:space="preserve">    </v>
      </c>
      <c r="N34" s="946">
        <f>'Budget Information MH &amp; SUD'!T30</f>
        <v>0</v>
      </c>
      <c r="O34" s="570"/>
      <c r="P34" s="391">
        <f t="shared" si="41"/>
        <v>0</v>
      </c>
      <c r="Q34" s="386">
        <f t="shared" si="27"/>
        <v>0</v>
      </c>
      <c r="R34" s="366" t="str">
        <f t="shared" si="42"/>
        <v xml:space="preserve">    </v>
      </c>
      <c r="S34" s="946">
        <f>'Budget Information MH &amp; SUD'!AC30</f>
        <v>0</v>
      </c>
      <c r="T34" s="570"/>
      <c r="U34" s="391">
        <f t="shared" si="43"/>
        <v>0</v>
      </c>
      <c r="V34" s="386">
        <f t="shared" si="28"/>
        <v>0</v>
      </c>
      <c r="W34" s="366" t="str">
        <f t="shared" si="44"/>
        <v xml:space="preserve">    </v>
      </c>
      <c r="X34" s="946">
        <f>'Budget Information MH &amp; SUD'!AL30</f>
        <v>0</v>
      </c>
      <c r="Y34" s="570"/>
      <c r="Z34" s="391">
        <f t="shared" si="45"/>
        <v>0</v>
      </c>
      <c r="AA34" s="386">
        <f t="shared" si="29"/>
        <v>0</v>
      </c>
      <c r="AB34" s="366" t="str">
        <f t="shared" si="46"/>
        <v xml:space="preserve">    </v>
      </c>
      <c r="AC34" s="946">
        <f>'Budget Information MH &amp; SUD'!AU30</f>
        <v>0</v>
      </c>
      <c r="AD34" s="570"/>
      <c r="AE34" s="391">
        <f t="shared" si="47"/>
        <v>0</v>
      </c>
      <c r="AF34" s="386">
        <f t="shared" si="30"/>
        <v>0</v>
      </c>
      <c r="AG34" s="366" t="str">
        <f t="shared" si="48"/>
        <v xml:space="preserve">    </v>
      </c>
      <c r="AH34" s="946">
        <f>'Budget Information MH &amp; SUD'!BD30</f>
        <v>0</v>
      </c>
      <c r="AI34" s="570"/>
      <c r="AJ34" s="391">
        <f t="shared" si="49"/>
        <v>0</v>
      </c>
      <c r="AK34" s="386">
        <f t="shared" si="31"/>
        <v>0</v>
      </c>
      <c r="AL34" s="366" t="str">
        <f t="shared" si="50"/>
        <v xml:space="preserve">    </v>
      </c>
      <c r="AM34" s="946">
        <f>'Budget Information MH &amp; SUD'!BM30</f>
        <v>0</v>
      </c>
      <c r="AN34" s="570"/>
      <c r="AO34" s="393">
        <f t="shared" si="51"/>
        <v>0</v>
      </c>
      <c r="AP34" s="394">
        <f t="shared" si="32"/>
        <v>0</v>
      </c>
      <c r="AQ34" s="366" t="str">
        <f t="shared" si="52"/>
        <v xml:space="preserve">    </v>
      </c>
      <c r="AR34" s="946">
        <f>'Budget Information MH &amp; SUD'!BV30</f>
        <v>0</v>
      </c>
      <c r="AS34" s="570"/>
      <c r="AT34" s="391">
        <f t="shared" si="53"/>
        <v>0</v>
      </c>
      <c r="AU34" s="386">
        <f t="shared" si="33"/>
        <v>0</v>
      </c>
      <c r="AV34" s="366" t="str">
        <f t="shared" si="54"/>
        <v xml:space="preserve">    </v>
      </c>
      <c r="AW34" s="946">
        <f>'Budget Information MH &amp; SUD'!CE30</f>
        <v>0</v>
      </c>
      <c r="AX34" s="570"/>
      <c r="AY34" s="391">
        <f t="shared" si="55"/>
        <v>0</v>
      </c>
      <c r="AZ34" s="386">
        <f t="shared" si="34"/>
        <v>0</v>
      </c>
      <c r="BA34" s="366" t="str">
        <f t="shared" si="56"/>
        <v xml:space="preserve">    </v>
      </c>
      <c r="BB34" s="946">
        <f>'Budget Information MH &amp; SUD'!CN30</f>
        <v>0</v>
      </c>
      <c r="BC34" s="570"/>
      <c r="BD34" s="391">
        <f t="shared" si="57"/>
        <v>0</v>
      </c>
      <c r="BE34" s="386">
        <f t="shared" si="35"/>
        <v>0</v>
      </c>
      <c r="BF34" s="366" t="str">
        <f t="shared" si="58"/>
        <v xml:space="preserve">    </v>
      </c>
      <c r="BG34" s="946">
        <f>'Budget Information MH &amp; SUD'!CW30</f>
        <v>0</v>
      </c>
      <c r="BH34" s="570"/>
      <c r="BI34" s="391">
        <f t="shared" si="59"/>
        <v>0</v>
      </c>
      <c r="BJ34" s="386">
        <f t="shared" si="36"/>
        <v>0</v>
      </c>
      <c r="BK34" s="366" t="str">
        <f t="shared" si="60"/>
        <v xml:space="preserve">    </v>
      </c>
      <c r="BM34" s="383">
        <f t="shared" si="1"/>
        <v>0</v>
      </c>
      <c r="BN34" s="7"/>
    </row>
    <row r="35" spans="1:66" s="5" customFormat="1" ht="12.75">
      <c r="A35" s="633">
        <v>25</v>
      </c>
      <c r="B35" s="945" t="str">
        <f>'Budget Information MH &amp; SUD'!A31</f>
        <v>* Member Housing</v>
      </c>
      <c r="C35" s="377">
        <f t="shared" si="0"/>
        <v>0</v>
      </c>
      <c r="D35" s="1033">
        <f>'Budget Information MH &amp; SUD'!B31</f>
        <v>0</v>
      </c>
      <c r="E35" s="570"/>
      <c r="F35" s="374">
        <f t="shared" si="37"/>
        <v>0</v>
      </c>
      <c r="G35" s="386">
        <f t="shared" si="25"/>
        <v>0</v>
      </c>
      <c r="H35" s="366" t="str">
        <f t="shared" si="38"/>
        <v xml:space="preserve">    </v>
      </c>
      <c r="I35" s="946">
        <f>'Budget Information MH &amp; SUD'!K31</f>
        <v>0</v>
      </c>
      <c r="J35" s="570"/>
      <c r="K35" s="391">
        <f t="shared" si="39"/>
        <v>0</v>
      </c>
      <c r="L35" s="391">
        <f t="shared" si="26"/>
        <v>0</v>
      </c>
      <c r="M35" s="366" t="str">
        <f t="shared" si="40"/>
        <v xml:space="preserve">    </v>
      </c>
      <c r="N35" s="946">
        <f>'Budget Information MH &amp; SUD'!T31</f>
        <v>0</v>
      </c>
      <c r="O35" s="570"/>
      <c r="P35" s="391">
        <f t="shared" si="41"/>
        <v>0</v>
      </c>
      <c r="Q35" s="386">
        <f t="shared" si="27"/>
        <v>0</v>
      </c>
      <c r="R35" s="366" t="str">
        <f t="shared" si="42"/>
        <v xml:space="preserve">    </v>
      </c>
      <c r="S35" s="946">
        <f>'Budget Information MH &amp; SUD'!AC31</f>
        <v>0</v>
      </c>
      <c r="T35" s="570"/>
      <c r="U35" s="391">
        <f t="shared" si="43"/>
        <v>0</v>
      </c>
      <c r="V35" s="386">
        <f t="shared" si="28"/>
        <v>0</v>
      </c>
      <c r="W35" s="366" t="str">
        <f t="shared" si="44"/>
        <v xml:space="preserve">    </v>
      </c>
      <c r="X35" s="946">
        <f>'Budget Information MH &amp; SUD'!AL31</f>
        <v>0</v>
      </c>
      <c r="Y35" s="570"/>
      <c r="Z35" s="391">
        <f t="shared" si="45"/>
        <v>0</v>
      </c>
      <c r="AA35" s="386">
        <f t="shared" si="29"/>
        <v>0</v>
      </c>
      <c r="AB35" s="366" t="str">
        <f t="shared" si="46"/>
        <v xml:space="preserve">    </v>
      </c>
      <c r="AC35" s="946">
        <f>'Budget Information MH &amp; SUD'!AU31</f>
        <v>0</v>
      </c>
      <c r="AD35" s="570"/>
      <c r="AE35" s="391">
        <f t="shared" si="47"/>
        <v>0</v>
      </c>
      <c r="AF35" s="386">
        <f t="shared" si="30"/>
        <v>0</v>
      </c>
      <c r="AG35" s="366" t="str">
        <f t="shared" si="48"/>
        <v xml:space="preserve">    </v>
      </c>
      <c r="AH35" s="946">
        <f>'Budget Information MH &amp; SUD'!BD31</f>
        <v>0</v>
      </c>
      <c r="AI35" s="570"/>
      <c r="AJ35" s="391">
        <f t="shared" si="49"/>
        <v>0</v>
      </c>
      <c r="AK35" s="386">
        <f t="shared" si="31"/>
        <v>0</v>
      </c>
      <c r="AL35" s="366" t="str">
        <f t="shared" si="50"/>
        <v xml:space="preserve">    </v>
      </c>
      <c r="AM35" s="946">
        <f>'Budget Information MH &amp; SUD'!BM31</f>
        <v>0</v>
      </c>
      <c r="AN35" s="570"/>
      <c r="AO35" s="393">
        <f t="shared" si="51"/>
        <v>0</v>
      </c>
      <c r="AP35" s="394">
        <f t="shared" si="32"/>
        <v>0</v>
      </c>
      <c r="AQ35" s="366" t="str">
        <f t="shared" si="52"/>
        <v xml:space="preserve">    </v>
      </c>
      <c r="AR35" s="946">
        <f>'Budget Information MH &amp; SUD'!BV31</f>
        <v>0</v>
      </c>
      <c r="AS35" s="570"/>
      <c r="AT35" s="391">
        <f t="shared" si="53"/>
        <v>0</v>
      </c>
      <c r="AU35" s="386">
        <f t="shared" si="33"/>
        <v>0</v>
      </c>
      <c r="AV35" s="366" t="str">
        <f t="shared" si="54"/>
        <v xml:space="preserve">    </v>
      </c>
      <c r="AW35" s="946">
        <f>'Budget Information MH &amp; SUD'!CE31</f>
        <v>0</v>
      </c>
      <c r="AX35" s="570"/>
      <c r="AY35" s="391">
        <f t="shared" si="55"/>
        <v>0</v>
      </c>
      <c r="AZ35" s="386">
        <f t="shared" si="34"/>
        <v>0</v>
      </c>
      <c r="BA35" s="366" t="str">
        <f t="shared" si="56"/>
        <v xml:space="preserve">    </v>
      </c>
      <c r="BB35" s="946">
        <f>'Budget Information MH &amp; SUD'!CN31</f>
        <v>0</v>
      </c>
      <c r="BC35" s="570"/>
      <c r="BD35" s="391">
        <f t="shared" si="57"/>
        <v>0</v>
      </c>
      <c r="BE35" s="386">
        <f t="shared" si="35"/>
        <v>0</v>
      </c>
      <c r="BF35" s="366" t="str">
        <f t="shared" si="58"/>
        <v xml:space="preserve">    </v>
      </c>
      <c r="BG35" s="946">
        <f>'Budget Information MH &amp; SUD'!CW31</f>
        <v>0</v>
      </c>
      <c r="BH35" s="570"/>
      <c r="BI35" s="391">
        <f t="shared" si="59"/>
        <v>0</v>
      </c>
      <c r="BJ35" s="386">
        <f t="shared" si="36"/>
        <v>0</v>
      </c>
      <c r="BK35" s="366" t="str">
        <f t="shared" si="60"/>
        <v xml:space="preserve">    </v>
      </c>
      <c r="BM35" s="383">
        <f t="shared" si="1"/>
        <v>0</v>
      </c>
      <c r="BN35" s="7"/>
    </row>
    <row r="36" spans="1:66" s="5" customFormat="1" ht="12.75">
      <c r="A36" s="633">
        <v>26</v>
      </c>
      <c r="B36" s="945" t="str">
        <f>'Budget Information MH &amp; SUD'!A32</f>
        <v>* Augmented Member Housing</v>
      </c>
      <c r="C36" s="377">
        <f t="shared" si="0"/>
        <v>0</v>
      </c>
      <c r="D36" s="1033">
        <f>'Budget Information MH &amp; SUD'!B32</f>
        <v>0</v>
      </c>
      <c r="E36" s="570"/>
      <c r="F36" s="374">
        <f t="shared" si="37"/>
        <v>0</v>
      </c>
      <c r="G36" s="386">
        <f t="shared" si="25"/>
        <v>0</v>
      </c>
      <c r="H36" s="366" t="str">
        <f t="shared" si="38"/>
        <v xml:space="preserve">    </v>
      </c>
      <c r="I36" s="946">
        <f>'Budget Information MH &amp; SUD'!K32</f>
        <v>0</v>
      </c>
      <c r="J36" s="570"/>
      <c r="K36" s="391">
        <f t="shared" si="39"/>
        <v>0</v>
      </c>
      <c r="L36" s="391">
        <f t="shared" si="26"/>
        <v>0</v>
      </c>
      <c r="M36" s="366" t="str">
        <f t="shared" si="40"/>
        <v xml:space="preserve">    </v>
      </c>
      <c r="N36" s="946">
        <f>'Budget Information MH &amp; SUD'!T32</f>
        <v>0</v>
      </c>
      <c r="O36" s="570"/>
      <c r="P36" s="391">
        <f t="shared" si="41"/>
        <v>0</v>
      </c>
      <c r="Q36" s="386">
        <f t="shared" si="27"/>
        <v>0</v>
      </c>
      <c r="R36" s="366" t="str">
        <f t="shared" si="42"/>
        <v xml:space="preserve">    </v>
      </c>
      <c r="S36" s="946">
        <f>'Budget Information MH &amp; SUD'!AC32</f>
        <v>0</v>
      </c>
      <c r="T36" s="570"/>
      <c r="U36" s="391">
        <f t="shared" si="43"/>
        <v>0</v>
      </c>
      <c r="V36" s="386">
        <f t="shared" si="28"/>
        <v>0</v>
      </c>
      <c r="W36" s="366" t="str">
        <f t="shared" si="44"/>
        <v xml:space="preserve">    </v>
      </c>
      <c r="X36" s="946">
        <f>'Budget Information MH &amp; SUD'!AL32</f>
        <v>0</v>
      </c>
      <c r="Y36" s="570"/>
      <c r="Z36" s="391">
        <f t="shared" si="45"/>
        <v>0</v>
      </c>
      <c r="AA36" s="386">
        <f t="shared" si="29"/>
        <v>0</v>
      </c>
      <c r="AB36" s="366" t="str">
        <f t="shared" si="46"/>
        <v xml:space="preserve">    </v>
      </c>
      <c r="AC36" s="946">
        <f>'Budget Information MH &amp; SUD'!AU32</f>
        <v>0</v>
      </c>
      <c r="AD36" s="570"/>
      <c r="AE36" s="391">
        <f t="shared" si="47"/>
        <v>0</v>
      </c>
      <c r="AF36" s="386">
        <f t="shared" si="30"/>
        <v>0</v>
      </c>
      <c r="AG36" s="366" t="str">
        <f t="shared" si="48"/>
        <v xml:space="preserve">    </v>
      </c>
      <c r="AH36" s="946">
        <f>'Budget Information MH &amp; SUD'!BD32</f>
        <v>0</v>
      </c>
      <c r="AI36" s="570"/>
      <c r="AJ36" s="391">
        <f t="shared" si="49"/>
        <v>0</v>
      </c>
      <c r="AK36" s="386">
        <f t="shared" si="31"/>
        <v>0</v>
      </c>
      <c r="AL36" s="366" t="str">
        <f t="shared" si="50"/>
        <v xml:space="preserve">    </v>
      </c>
      <c r="AM36" s="946">
        <f>'Budget Information MH &amp; SUD'!BM32</f>
        <v>0</v>
      </c>
      <c r="AN36" s="570"/>
      <c r="AO36" s="393">
        <f t="shared" si="51"/>
        <v>0</v>
      </c>
      <c r="AP36" s="394">
        <f t="shared" si="32"/>
        <v>0</v>
      </c>
      <c r="AQ36" s="366" t="str">
        <f t="shared" si="52"/>
        <v xml:space="preserve">    </v>
      </c>
      <c r="AR36" s="946">
        <f>'Budget Information MH &amp; SUD'!BV32</f>
        <v>0</v>
      </c>
      <c r="AS36" s="570"/>
      <c r="AT36" s="391">
        <f t="shared" si="53"/>
        <v>0</v>
      </c>
      <c r="AU36" s="386">
        <f t="shared" si="33"/>
        <v>0</v>
      </c>
      <c r="AV36" s="366" t="str">
        <f t="shared" si="54"/>
        <v xml:space="preserve">    </v>
      </c>
      <c r="AW36" s="946">
        <f>'Budget Information MH &amp; SUD'!CE32</f>
        <v>0</v>
      </c>
      <c r="AX36" s="570"/>
      <c r="AY36" s="391">
        <f t="shared" si="55"/>
        <v>0</v>
      </c>
      <c r="AZ36" s="386">
        <f t="shared" si="34"/>
        <v>0</v>
      </c>
      <c r="BA36" s="366" t="str">
        <f t="shared" si="56"/>
        <v xml:space="preserve">    </v>
      </c>
      <c r="BB36" s="946">
        <f>'Budget Information MH &amp; SUD'!CN32</f>
        <v>0</v>
      </c>
      <c r="BC36" s="570"/>
      <c r="BD36" s="391">
        <f t="shared" si="57"/>
        <v>0</v>
      </c>
      <c r="BE36" s="386">
        <f t="shared" si="35"/>
        <v>0</v>
      </c>
      <c r="BF36" s="366" t="str">
        <f t="shared" si="58"/>
        <v xml:space="preserve">    </v>
      </c>
      <c r="BG36" s="946">
        <f>'Budget Information MH &amp; SUD'!CW32</f>
        <v>0</v>
      </c>
      <c r="BH36" s="570"/>
      <c r="BI36" s="391">
        <f t="shared" si="59"/>
        <v>0</v>
      </c>
      <c r="BJ36" s="386">
        <f t="shared" si="36"/>
        <v>0</v>
      </c>
      <c r="BK36" s="366" t="str">
        <f t="shared" si="60"/>
        <v xml:space="preserve">    </v>
      </c>
      <c r="BM36" s="383">
        <f t="shared" si="1"/>
        <v>0</v>
      </c>
      <c r="BN36" s="7"/>
    </row>
    <row r="37" spans="1:66" s="5" customFormat="1" ht="12.75">
      <c r="A37" s="633">
        <v>27</v>
      </c>
      <c r="B37" s="945" t="str">
        <f>'Budget Information MH &amp; SUD'!A33</f>
        <v>Other: (list)</v>
      </c>
      <c r="C37" s="377">
        <f t="shared" si="0"/>
        <v>0</v>
      </c>
      <c r="D37" s="1033">
        <f>'Budget Information MH &amp; SUD'!B33</f>
        <v>0</v>
      </c>
      <c r="E37" s="570"/>
      <c r="F37" s="374">
        <f t="shared" si="37"/>
        <v>0</v>
      </c>
      <c r="G37" s="386">
        <f t="shared" si="25"/>
        <v>0</v>
      </c>
      <c r="H37" s="366" t="str">
        <f t="shared" si="38"/>
        <v xml:space="preserve">    </v>
      </c>
      <c r="I37" s="946">
        <f>'Budget Information MH &amp; SUD'!K33</f>
        <v>0</v>
      </c>
      <c r="J37" s="570"/>
      <c r="K37" s="391">
        <f t="shared" si="39"/>
        <v>0</v>
      </c>
      <c r="L37" s="391">
        <f t="shared" si="26"/>
        <v>0</v>
      </c>
      <c r="M37" s="366" t="str">
        <f t="shared" si="40"/>
        <v xml:space="preserve">    </v>
      </c>
      <c r="N37" s="946">
        <f>'Budget Information MH &amp; SUD'!T33</f>
        <v>0</v>
      </c>
      <c r="O37" s="570"/>
      <c r="P37" s="391">
        <f t="shared" si="41"/>
        <v>0</v>
      </c>
      <c r="Q37" s="386">
        <f t="shared" si="27"/>
        <v>0</v>
      </c>
      <c r="R37" s="366" t="str">
        <f t="shared" si="42"/>
        <v xml:space="preserve">    </v>
      </c>
      <c r="S37" s="946">
        <f>'Budget Information MH &amp; SUD'!AC33</f>
        <v>0</v>
      </c>
      <c r="T37" s="570"/>
      <c r="U37" s="391">
        <f t="shared" si="43"/>
        <v>0</v>
      </c>
      <c r="V37" s="386">
        <f t="shared" si="28"/>
        <v>0</v>
      </c>
      <c r="W37" s="366" t="str">
        <f t="shared" si="44"/>
        <v xml:space="preserve">    </v>
      </c>
      <c r="X37" s="946">
        <f>'Budget Information MH &amp; SUD'!AL33</f>
        <v>0</v>
      </c>
      <c r="Y37" s="570"/>
      <c r="Z37" s="391">
        <f t="shared" si="45"/>
        <v>0</v>
      </c>
      <c r="AA37" s="386">
        <f t="shared" si="29"/>
        <v>0</v>
      </c>
      <c r="AB37" s="366" t="str">
        <f t="shared" si="46"/>
        <v xml:space="preserve">    </v>
      </c>
      <c r="AC37" s="946">
        <f>'Budget Information MH &amp; SUD'!AU33</f>
        <v>0</v>
      </c>
      <c r="AD37" s="570"/>
      <c r="AE37" s="391">
        <f t="shared" si="47"/>
        <v>0</v>
      </c>
      <c r="AF37" s="386">
        <f t="shared" si="30"/>
        <v>0</v>
      </c>
      <c r="AG37" s="366" t="str">
        <f t="shared" si="48"/>
        <v xml:space="preserve">    </v>
      </c>
      <c r="AH37" s="946">
        <f>'Budget Information MH &amp; SUD'!BD33</f>
        <v>0</v>
      </c>
      <c r="AI37" s="570"/>
      <c r="AJ37" s="391">
        <f t="shared" si="49"/>
        <v>0</v>
      </c>
      <c r="AK37" s="386">
        <f t="shared" si="31"/>
        <v>0</v>
      </c>
      <c r="AL37" s="366" t="str">
        <f t="shared" si="50"/>
        <v xml:space="preserve">    </v>
      </c>
      <c r="AM37" s="946">
        <f>'Budget Information MH &amp; SUD'!BM33</f>
        <v>0</v>
      </c>
      <c r="AN37" s="570"/>
      <c r="AO37" s="393">
        <f t="shared" si="51"/>
        <v>0</v>
      </c>
      <c r="AP37" s="394">
        <f t="shared" si="32"/>
        <v>0</v>
      </c>
      <c r="AQ37" s="366" t="str">
        <f t="shared" si="52"/>
        <v xml:space="preserve">    </v>
      </c>
      <c r="AR37" s="946">
        <f>'Budget Information MH &amp; SUD'!BV33</f>
        <v>0</v>
      </c>
      <c r="AS37" s="570"/>
      <c r="AT37" s="391">
        <f t="shared" si="53"/>
        <v>0</v>
      </c>
      <c r="AU37" s="386">
        <f t="shared" si="33"/>
        <v>0</v>
      </c>
      <c r="AV37" s="366" t="str">
        <f t="shared" si="54"/>
        <v xml:space="preserve">    </v>
      </c>
      <c r="AW37" s="946">
        <f>'Budget Information MH &amp; SUD'!CE33</f>
        <v>0</v>
      </c>
      <c r="AX37" s="570"/>
      <c r="AY37" s="391">
        <f t="shared" si="55"/>
        <v>0</v>
      </c>
      <c r="AZ37" s="386">
        <f t="shared" si="34"/>
        <v>0</v>
      </c>
      <c r="BA37" s="366" t="str">
        <f t="shared" si="56"/>
        <v xml:space="preserve">    </v>
      </c>
      <c r="BB37" s="946">
        <f>'Budget Information MH &amp; SUD'!CN33</f>
        <v>0</v>
      </c>
      <c r="BC37" s="570"/>
      <c r="BD37" s="391">
        <f t="shared" si="57"/>
        <v>0</v>
      </c>
      <c r="BE37" s="386">
        <f t="shared" si="35"/>
        <v>0</v>
      </c>
      <c r="BF37" s="366" t="str">
        <f t="shared" si="58"/>
        <v xml:space="preserve">    </v>
      </c>
      <c r="BG37" s="946">
        <f>'Budget Information MH &amp; SUD'!CW33</f>
        <v>0</v>
      </c>
      <c r="BH37" s="570"/>
      <c r="BI37" s="391">
        <f t="shared" si="59"/>
        <v>0</v>
      </c>
      <c r="BJ37" s="386">
        <f t="shared" si="36"/>
        <v>0</v>
      </c>
      <c r="BK37" s="366" t="str">
        <f t="shared" si="60"/>
        <v xml:space="preserve">    </v>
      </c>
      <c r="BM37" s="383">
        <f t="shared" si="1"/>
        <v>0</v>
      </c>
      <c r="BN37" s="7"/>
    </row>
    <row r="38" spans="1:66" s="5" customFormat="1" ht="12.75">
      <c r="A38" s="633">
        <v>28</v>
      </c>
      <c r="B38" s="945" t="str">
        <f>'Budget Information MH &amp; SUD'!A34</f>
        <v>Other: (list)</v>
      </c>
      <c r="C38" s="377">
        <f t="shared" si="0"/>
        <v>0</v>
      </c>
      <c r="D38" s="1033">
        <f>'Budget Information MH &amp; SUD'!B34</f>
        <v>0</v>
      </c>
      <c r="E38" s="570"/>
      <c r="F38" s="374">
        <f t="shared" si="37"/>
        <v>0</v>
      </c>
      <c r="G38" s="386">
        <f t="shared" si="25"/>
        <v>0</v>
      </c>
      <c r="H38" s="366" t="str">
        <f t="shared" si="38"/>
        <v xml:space="preserve">    </v>
      </c>
      <c r="I38" s="946">
        <f>'Budget Information MH &amp; SUD'!K34</f>
        <v>0</v>
      </c>
      <c r="J38" s="570"/>
      <c r="K38" s="391">
        <f t="shared" si="39"/>
        <v>0</v>
      </c>
      <c r="L38" s="391">
        <f t="shared" si="26"/>
        <v>0</v>
      </c>
      <c r="M38" s="366" t="str">
        <f t="shared" si="40"/>
        <v xml:space="preserve">    </v>
      </c>
      <c r="N38" s="946">
        <f>'Budget Information MH &amp; SUD'!T34</f>
        <v>0</v>
      </c>
      <c r="O38" s="570"/>
      <c r="P38" s="391">
        <f t="shared" si="41"/>
        <v>0</v>
      </c>
      <c r="Q38" s="386">
        <f t="shared" si="27"/>
        <v>0</v>
      </c>
      <c r="R38" s="366" t="str">
        <f t="shared" si="42"/>
        <v xml:space="preserve">    </v>
      </c>
      <c r="S38" s="946">
        <f>'Budget Information MH &amp; SUD'!AC34</f>
        <v>0</v>
      </c>
      <c r="T38" s="570"/>
      <c r="U38" s="391">
        <f t="shared" si="43"/>
        <v>0</v>
      </c>
      <c r="V38" s="386">
        <f t="shared" si="28"/>
        <v>0</v>
      </c>
      <c r="W38" s="366" t="str">
        <f t="shared" si="44"/>
        <v xml:space="preserve">    </v>
      </c>
      <c r="X38" s="946">
        <f>'Budget Information MH &amp; SUD'!AL34</f>
        <v>0</v>
      </c>
      <c r="Y38" s="570"/>
      <c r="Z38" s="391">
        <f t="shared" si="45"/>
        <v>0</v>
      </c>
      <c r="AA38" s="386">
        <f t="shared" si="29"/>
        <v>0</v>
      </c>
      <c r="AB38" s="366" t="str">
        <f t="shared" si="46"/>
        <v xml:space="preserve">    </v>
      </c>
      <c r="AC38" s="946">
        <f>'Budget Information MH &amp; SUD'!AU34</f>
        <v>0</v>
      </c>
      <c r="AD38" s="570"/>
      <c r="AE38" s="391">
        <f t="shared" si="47"/>
        <v>0</v>
      </c>
      <c r="AF38" s="386">
        <f t="shared" si="30"/>
        <v>0</v>
      </c>
      <c r="AG38" s="366" t="str">
        <f t="shared" si="48"/>
        <v xml:space="preserve">    </v>
      </c>
      <c r="AH38" s="946">
        <f>'Budget Information MH &amp; SUD'!BD34</f>
        <v>0</v>
      </c>
      <c r="AI38" s="570"/>
      <c r="AJ38" s="391">
        <f t="shared" si="49"/>
        <v>0</v>
      </c>
      <c r="AK38" s="386">
        <f t="shared" si="31"/>
        <v>0</v>
      </c>
      <c r="AL38" s="366" t="str">
        <f t="shared" si="50"/>
        <v xml:space="preserve">    </v>
      </c>
      <c r="AM38" s="946">
        <f>'Budget Information MH &amp; SUD'!BM34</f>
        <v>0</v>
      </c>
      <c r="AN38" s="570"/>
      <c r="AO38" s="393">
        <f t="shared" si="51"/>
        <v>0</v>
      </c>
      <c r="AP38" s="394">
        <f t="shared" si="32"/>
        <v>0</v>
      </c>
      <c r="AQ38" s="366" t="str">
        <f t="shared" si="52"/>
        <v xml:space="preserve">    </v>
      </c>
      <c r="AR38" s="946">
        <f>'Budget Information MH &amp; SUD'!BV34</f>
        <v>0</v>
      </c>
      <c r="AS38" s="570"/>
      <c r="AT38" s="391">
        <f t="shared" si="53"/>
        <v>0</v>
      </c>
      <c r="AU38" s="386">
        <f t="shared" si="33"/>
        <v>0</v>
      </c>
      <c r="AV38" s="366" t="str">
        <f t="shared" si="54"/>
        <v xml:space="preserve">    </v>
      </c>
      <c r="AW38" s="946">
        <f>'Budget Information MH &amp; SUD'!CE34</f>
        <v>0</v>
      </c>
      <c r="AX38" s="570"/>
      <c r="AY38" s="391">
        <f t="shared" si="55"/>
        <v>0</v>
      </c>
      <c r="AZ38" s="386">
        <f t="shared" si="34"/>
        <v>0</v>
      </c>
      <c r="BA38" s="366" t="str">
        <f t="shared" si="56"/>
        <v xml:space="preserve">    </v>
      </c>
      <c r="BB38" s="946">
        <f>'Budget Information MH &amp; SUD'!CN34</f>
        <v>0</v>
      </c>
      <c r="BC38" s="570"/>
      <c r="BD38" s="391">
        <f t="shared" si="57"/>
        <v>0</v>
      </c>
      <c r="BE38" s="386">
        <f t="shared" si="35"/>
        <v>0</v>
      </c>
      <c r="BF38" s="366" t="str">
        <f t="shared" si="58"/>
        <v xml:space="preserve">    </v>
      </c>
      <c r="BG38" s="946">
        <f>'Budget Information MH &amp; SUD'!CW34</f>
        <v>0</v>
      </c>
      <c r="BH38" s="570"/>
      <c r="BI38" s="391">
        <f t="shared" si="59"/>
        <v>0</v>
      </c>
      <c r="BJ38" s="386">
        <f t="shared" si="36"/>
        <v>0</v>
      </c>
      <c r="BK38" s="366" t="str">
        <f t="shared" si="60"/>
        <v xml:space="preserve">    </v>
      </c>
      <c r="BM38" s="383">
        <f t="shared" si="1"/>
        <v>0</v>
      </c>
      <c r="BN38" s="7"/>
    </row>
    <row r="39" spans="1:66" s="5" customFormat="1" ht="12.75">
      <c r="A39" s="633">
        <v>29</v>
      </c>
      <c r="B39" s="945" t="str">
        <f>'Budget Information MH &amp; SUD'!A35</f>
        <v>Other: (list)</v>
      </c>
      <c r="C39" s="377">
        <f t="shared" si="0"/>
        <v>0</v>
      </c>
      <c r="D39" s="1033">
        <f>'Budget Information MH &amp; SUD'!B35</f>
        <v>0</v>
      </c>
      <c r="E39" s="570"/>
      <c r="F39" s="374">
        <f t="shared" si="37"/>
        <v>0</v>
      </c>
      <c r="G39" s="386">
        <f t="shared" si="25"/>
        <v>0</v>
      </c>
      <c r="H39" s="366" t="str">
        <f t="shared" si="38"/>
        <v xml:space="preserve">    </v>
      </c>
      <c r="I39" s="946">
        <f>'Budget Information MH &amp; SUD'!K35</f>
        <v>0</v>
      </c>
      <c r="J39" s="570"/>
      <c r="K39" s="391">
        <f t="shared" si="39"/>
        <v>0</v>
      </c>
      <c r="L39" s="391">
        <f t="shared" si="26"/>
        <v>0</v>
      </c>
      <c r="M39" s="366" t="str">
        <f t="shared" si="40"/>
        <v xml:space="preserve">    </v>
      </c>
      <c r="N39" s="946">
        <f>'Budget Information MH &amp; SUD'!T35</f>
        <v>0</v>
      </c>
      <c r="O39" s="570"/>
      <c r="P39" s="391">
        <f t="shared" si="41"/>
        <v>0</v>
      </c>
      <c r="Q39" s="386">
        <f t="shared" si="27"/>
        <v>0</v>
      </c>
      <c r="R39" s="366" t="str">
        <f t="shared" si="42"/>
        <v xml:space="preserve">    </v>
      </c>
      <c r="S39" s="946">
        <f>'Budget Information MH &amp; SUD'!AC35</f>
        <v>0</v>
      </c>
      <c r="T39" s="570"/>
      <c r="U39" s="391">
        <f t="shared" si="43"/>
        <v>0</v>
      </c>
      <c r="V39" s="386">
        <f t="shared" si="28"/>
        <v>0</v>
      </c>
      <c r="W39" s="366" t="str">
        <f t="shared" si="44"/>
        <v xml:space="preserve">    </v>
      </c>
      <c r="X39" s="946">
        <f>'Budget Information MH &amp; SUD'!AL35</f>
        <v>0</v>
      </c>
      <c r="Y39" s="570"/>
      <c r="Z39" s="391">
        <f t="shared" si="45"/>
        <v>0</v>
      </c>
      <c r="AA39" s="386">
        <f t="shared" si="29"/>
        <v>0</v>
      </c>
      <c r="AB39" s="366" t="str">
        <f t="shared" si="46"/>
        <v xml:space="preserve">    </v>
      </c>
      <c r="AC39" s="946">
        <f>'Budget Information MH &amp; SUD'!AU35</f>
        <v>0</v>
      </c>
      <c r="AD39" s="570"/>
      <c r="AE39" s="391">
        <f t="shared" si="47"/>
        <v>0</v>
      </c>
      <c r="AF39" s="386">
        <f t="shared" si="30"/>
        <v>0</v>
      </c>
      <c r="AG39" s="366" t="str">
        <f t="shared" si="48"/>
        <v xml:space="preserve">    </v>
      </c>
      <c r="AH39" s="946">
        <f>'Budget Information MH &amp; SUD'!BD35</f>
        <v>0</v>
      </c>
      <c r="AI39" s="570"/>
      <c r="AJ39" s="391">
        <f t="shared" si="49"/>
        <v>0</v>
      </c>
      <c r="AK39" s="386">
        <f t="shared" si="31"/>
        <v>0</v>
      </c>
      <c r="AL39" s="366" t="str">
        <f t="shared" si="50"/>
        <v xml:space="preserve">    </v>
      </c>
      <c r="AM39" s="946">
        <f>'Budget Information MH &amp; SUD'!BM35</f>
        <v>0</v>
      </c>
      <c r="AN39" s="570"/>
      <c r="AO39" s="393">
        <f t="shared" si="51"/>
        <v>0</v>
      </c>
      <c r="AP39" s="394">
        <f t="shared" si="32"/>
        <v>0</v>
      </c>
      <c r="AQ39" s="366" t="str">
        <f t="shared" si="52"/>
        <v xml:space="preserve">    </v>
      </c>
      <c r="AR39" s="946">
        <f>'Budget Information MH &amp; SUD'!BV35</f>
        <v>0</v>
      </c>
      <c r="AS39" s="570"/>
      <c r="AT39" s="391">
        <f t="shared" si="53"/>
        <v>0</v>
      </c>
      <c r="AU39" s="386">
        <f t="shared" si="33"/>
        <v>0</v>
      </c>
      <c r="AV39" s="366" t="str">
        <f t="shared" si="54"/>
        <v xml:space="preserve">    </v>
      </c>
      <c r="AW39" s="946">
        <f>'Budget Information MH &amp; SUD'!CE35</f>
        <v>0</v>
      </c>
      <c r="AX39" s="570"/>
      <c r="AY39" s="391">
        <f t="shared" si="55"/>
        <v>0</v>
      </c>
      <c r="AZ39" s="386">
        <f t="shared" si="34"/>
        <v>0</v>
      </c>
      <c r="BA39" s="366" t="str">
        <f t="shared" si="56"/>
        <v xml:space="preserve">    </v>
      </c>
      <c r="BB39" s="946">
        <f>'Budget Information MH &amp; SUD'!CN35</f>
        <v>0</v>
      </c>
      <c r="BC39" s="570"/>
      <c r="BD39" s="391">
        <f t="shared" si="57"/>
        <v>0</v>
      </c>
      <c r="BE39" s="386">
        <f t="shared" si="35"/>
        <v>0</v>
      </c>
      <c r="BF39" s="366" t="str">
        <f t="shared" si="58"/>
        <v xml:space="preserve">    </v>
      </c>
      <c r="BG39" s="946">
        <f>'Budget Information MH &amp; SUD'!CW35</f>
        <v>0</v>
      </c>
      <c r="BH39" s="570"/>
      <c r="BI39" s="391">
        <f t="shared" si="59"/>
        <v>0</v>
      </c>
      <c r="BJ39" s="386">
        <f t="shared" si="36"/>
        <v>0</v>
      </c>
      <c r="BK39" s="366" t="str">
        <f t="shared" si="60"/>
        <v xml:space="preserve">    </v>
      </c>
      <c r="BM39" s="383">
        <f t="shared" si="1"/>
        <v>0</v>
      </c>
      <c r="BN39" s="7"/>
    </row>
    <row r="40" spans="1:66" s="5" customFormat="1" ht="12.75">
      <c r="A40" s="633">
        <v>30</v>
      </c>
      <c r="B40" s="945" t="str">
        <f>'Budget Information MH &amp; SUD'!A36</f>
        <v>Other: (list)</v>
      </c>
      <c r="C40" s="377">
        <f t="shared" si="0"/>
        <v>0</v>
      </c>
      <c r="D40" s="1033">
        <f>'Budget Information MH &amp; SUD'!B36</f>
        <v>0</v>
      </c>
      <c r="E40" s="570"/>
      <c r="F40" s="374">
        <f t="shared" si="37"/>
        <v>0</v>
      </c>
      <c r="G40" s="386">
        <f t="shared" si="25"/>
        <v>0</v>
      </c>
      <c r="H40" s="366" t="str">
        <f t="shared" si="38"/>
        <v xml:space="preserve">    </v>
      </c>
      <c r="I40" s="946">
        <f>'Budget Information MH &amp; SUD'!K36</f>
        <v>0</v>
      </c>
      <c r="J40" s="570"/>
      <c r="K40" s="391">
        <f t="shared" si="39"/>
        <v>0</v>
      </c>
      <c r="L40" s="391">
        <f t="shared" si="26"/>
        <v>0</v>
      </c>
      <c r="M40" s="366" t="str">
        <f t="shared" si="40"/>
        <v xml:space="preserve">    </v>
      </c>
      <c r="N40" s="946">
        <f>'Budget Information MH &amp; SUD'!T36</f>
        <v>0</v>
      </c>
      <c r="O40" s="570"/>
      <c r="P40" s="391">
        <f t="shared" si="41"/>
        <v>0</v>
      </c>
      <c r="Q40" s="386">
        <f t="shared" si="27"/>
        <v>0</v>
      </c>
      <c r="R40" s="366" t="str">
        <f t="shared" si="42"/>
        <v xml:space="preserve">    </v>
      </c>
      <c r="S40" s="946">
        <f>'Budget Information MH &amp; SUD'!AC36</f>
        <v>0</v>
      </c>
      <c r="T40" s="570"/>
      <c r="U40" s="391">
        <f t="shared" si="43"/>
        <v>0</v>
      </c>
      <c r="V40" s="386">
        <f t="shared" si="28"/>
        <v>0</v>
      </c>
      <c r="W40" s="366" t="str">
        <f t="shared" si="44"/>
        <v xml:space="preserve">    </v>
      </c>
      <c r="X40" s="946">
        <f>'Budget Information MH &amp; SUD'!AL36</f>
        <v>0</v>
      </c>
      <c r="Y40" s="570"/>
      <c r="Z40" s="391">
        <f t="shared" si="45"/>
        <v>0</v>
      </c>
      <c r="AA40" s="386">
        <f t="shared" si="29"/>
        <v>0</v>
      </c>
      <c r="AB40" s="366" t="str">
        <f t="shared" si="46"/>
        <v xml:space="preserve">    </v>
      </c>
      <c r="AC40" s="946">
        <f>'Budget Information MH &amp; SUD'!AU36</f>
        <v>0</v>
      </c>
      <c r="AD40" s="570"/>
      <c r="AE40" s="391">
        <f t="shared" si="47"/>
        <v>0</v>
      </c>
      <c r="AF40" s="386">
        <f t="shared" si="30"/>
        <v>0</v>
      </c>
      <c r="AG40" s="366" t="str">
        <f t="shared" si="48"/>
        <v xml:space="preserve">    </v>
      </c>
      <c r="AH40" s="946">
        <f>'Budget Information MH &amp; SUD'!BD36</f>
        <v>0</v>
      </c>
      <c r="AI40" s="570"/>
      <c r="AJ40" s="391">
        <f t="shared" si="49"/>
        <v>0</v>
      </c>
      <c r="AK40" s="386">
        <f t="shared" si="31"/>
        <v>0</v>
      </c>
      <c r="AL40" s="366" t="str">
        <f t="shared" si="50"/>
        <v xml:space="preserve">    </v>
      </c>
      <c r="AM40" s="946">
        <f>'Budget Information MH &amp; SUD'!BM36</f>
        <v>0</v>
      </c>
      <c r="AN40" s="570"/>
      <c r="AO40" s="393">
        <f t="shared" si="51"/>
        <v>0</v>
      </c>
      <c r="AP40" s="394">
        <f t="shared" si="32"/>
        <v>0</v>
      </c>
      <c r="AQ40" s="366" t="str">
        <f t="shared" si="52"/>
        <v xml:space="preserve">    </v>
      </c>
      <c r="AR40" s="946">
        <f>'Budget Information MH &amp; SUD'!BV36</f>
        <v>0</v>
      </c>
      <c r="AS40" s="570"/>
      <c r="AT40" s="391">
        <f t="shared" si="53"/>
        <v>0</v>
      </c>
      <c r="AU40" s="386">
        <f t="shared" si="33"/>
        <v>0</v>
      </c>
      <c r="AV40" s="366" t="str">
        <f t="shared" si="54"/>
        <v xml:space="preserve">    </v>
      </c>
      <c r="AW40" s="946">
        <f>'Budget Information MH &amp; SUD'!CE36</f>
        <v>0</v>
      </c>
      <c r="AX40" s="570"/>
      <c r="AY40" s="391">
        <f t="shared" si="55"/>
        <v>0</v>
      </c>
      <c r="AZ40" s="386">
        <f t="shared" si="34"/>
        <v>0</v>
      </c>
      <c r="BA40" s="366" t="str">
        <f t="shared" si="56"/>
        <v xml:space="preserve">    </v>
      </c>
      <c r="BB40" s="946">
        <f>'Budget Information MH &amp; SUD'!CN36</f>
        <v>0</v>
      </c>
      <c r="BC40" s="570"/>
      <c r="BD40" s="391">
        <f t="shared" si="57"/>
        <v>0</v>
      </c>
      <c r="BE40" s="386">
        <f t="shared" si="35"/>
        <v>0</v>
      </c>
      <c r="BF40" s="366" t="str">
        <f t="shared" si="58"/>
        <v xml:space="preserve">    </v>
      </c>
      <c r="BG40" s="946">
        <f>'Budget Information MH &amp; SUD'!CW36</f>
        <v>0</v>
      </c>
      <c r="BH40" s="570"/>
      <c r="BI40" s="391">
        <f t="shared" si="59"/>
        <v>0</v>
      </c>
      <c r="BJ40" s="386">
        <f t="shared" si="36"/>
        <v>0</v>
      </c>
      <c r="BK40" s="366" t="str">
        <f t="shared" si="60"/>
        <v xml:space="preserve">    </v>
      </c>
      <c r="BM40" s="383">
        <f t="shared" si="1"/>
        <v>0</v>
      </c>
      <c r="BN40" s="7"/>
    </row>
    <row r="41" spans="1:66" s="5" customFormat="1" ht="12.75">
      <c r="A41" s="633">
        <v>31</v>
      </c>
      <c r="B41" s="945" t="str">
        <f>'Budget Information MH &amp; SUD'!A37</f>
        <v>Other: (list)</v>
      </c>
      <c r="C41" s="377">
        <f t="shared" si="0"/>
        <v>0</v>
      </c>
      <c r="D41" s="1033">
        <f>'Budget Information MH &amp; SUD'!B37</f>
        <v>0</v>
      </c>
      <c r="E41" s="570"/>
      <c r="F41" s="374">
        <f t="shared" si="37"/>
        <v>0</v>
      </c>
      <c r="G41" s="386">
        <f t="shared" si="25"/>
        <v>0</v>
      </c>
      <c r="H41" s="366" t="str">
        <f t="shared" si="38"/>
        <v xml:space="preserve">    </v>
      </c>
      <c r="I41" s="946">
        <f>'Budget Information MH &amp; SUD'!K37</f>
        <v>0</v>
      </c>
      <c r="J41" s="570"/>
      <c r="K41" s="391">
        <f t="shared" si="39"/>
        <v>0</v>
      </c>
      <c r="L41" s="391">
        <f t="shared" si="26"/>
        <v>0</v>
      </c>
      <c r="M41" s="366" t="str">
        <f t="shared" si="40"/>
        <v xml:space="preserve">    </v>
      </c>
      <c r="N41" s="946">
        <f>'Budget Information MH &amp; SUD'!T37</f>
        <v>0</v>
      </c>
      <c r="O41" s="570"/>
      <c r="P41" s="391">
        <f t="shared" si="41"/>
        <v>0</v>
      </c>
      <c r="Q41" s="386">
        <f t="shared" si="27"/>
        <v>0</v>
      </c>
      <c r="R41" s="366" t="str">
        <f t="shared" si="42"/>
        <v xml:space="preserve">    </v>
      </c>
      <c r="S41" s="946">
        <f>'Budget Information MH &amp; SUD'!AC37</f>
        <v>0</v>
      </c>
      <c r="T41" s="570"/>
      <c r="U41" s="391">
        <f t="shared" si="43"/>
        <v>0</v>
      </c>
      <c r="V41" s="386">
        <f t="shared" si="28"/>
        <v>0</v>
      </c>
      <c r="W41" s="366" t="str">
        <f t="shared" si="44"/>
        <v xml:space="preserve">    </v>
      </c>
      <c r="X41" s="946">
        <f>'Budget Information MH &amp; SUD'!AL37</f>
        <v>0</v>
      </c>
      <c r="Y41" s="570"/>
      <c r="Z41" s="391">
        <f t="shared" si="45"/>
        <v>0</v>
      </c>
      <c r="AA41" s="386">
        <f t="shared" si="29"/>
        <v>0</v>
      </c>
      <c r="AB41" s="366" t="str">
        <f t="shared" si="46"/>
        <v xml:space="preserve">    </v>
      </c>
      <c r="AC41" s="946">
        <f>'Budget Information MH &amp; SUD'!AU37</f>
        <v>0</v>
      </c>
      <c r="AD41" s="570"/>
      <c r="AE41" s="391">
        <f t="shared" si="47"/>
        <v>0</v>
      </c>
      <c r="AF41" s="386">
        <f t="shared" si="30"/>
        <v>0</v>
      </c>
      <c r="AG41" s="366" t="str">
        <f t="shared" si="48"/>
        <v xml:space="preserve">    </v>
      </c>
      <c r="AH41" s="946">
        <f>'Budget Information MH &amp; SUD'!BD37</f>
        <v>0</v>
      </c>
      <c r="AI41" s="570"/>
      <c r="AJ41" s="391">
        <f t="shared" si="49"/>
        <v>0</v>
      </c>
      <c r="AK41" s="386">
        <f t="shared" si="31"/>
        <v>0</v>
      </c>
      <c r="AL41" s="366" t="str">
        <f t="shared" si="50"/>
        <v xml:space="preserve">    </v>
      </c>
      <c r="AM41" s="946">
        <f>'Budget Information MH &amp; SUD'!BM37</f>
        <v>0</v>
      </c>
      <c r="AN41" s="570"/>
      <c r="AO41" s="393">
        <f t="shared" si="51"/>
        <v>0</v>
      </c>
      <c r="AP41" s="394">
        <f t="shared" si="32"/>
        <v>0</v>
      </c>
      <c r="AQ41" s="366" t="str">
        <f t="shared" si="52"/>
        <v xml:space="preserve">    </v>
      </c>
      <c r="AR41" s="946">
        <f>'Budget Information MH &amp; SUD'!BV37</f>
        <v>0</v>
      </c>
      <c r="AS41" s="570"/>
      <c r="AT41" s="391">
        <f t="shared" si="53"/>
        <v>0</v>
      </c>
      <c r="AU41" s="386">
        <f t="shared" si="33"/>
        <v>0</v>
      </c>
      <c r="AV41" s="366" t="str">
        <f t="shared" si="54"/>
        <v xml:space="preserve">    </v>
      </c>
      <c r="AW41" s="946">
        <f>'Budget Information MH &amp; SUD'!CE37</f>
        <v>0</v>
      </c>
      <c r="AX41" s="570"/>
      <c r="AY41" s="391">
        <f t="shared" si="55"/>
        <v>0</v>
      </c>
      <c r="AZ41" s="386">
        <f t="shared" si="34"/>
        <v>0</v>
      </c>
      <c r="BA41" s="366" t="str">
        <f t="shared" si="56"/>
        <v xml:space="preserve">    </v>
      </c>
      <c r="BB41" s="946">
        <f>'Budget Information MH &amp; SUD'!CN37</f>
        <v>0</v>
      </c>
      <c r="BC41" s="570"/>
      <c r="BD41" s="391">
        <f t="shared" si="57"/>
        <v>0</v>
      </c>
      <c r="BE41" s="386">
        <f t="shared" si="35"/>
        <v>0</v>
      </c>
      <c r="BF41" s="366" t="str">
        <f t="shared" si="58"/>
        <v xml:space="preserve">    </v>
      </c>
      <c r="BG41" s="946">
        <f>'Budget Information MH &amp; SUD'!CW37</f>
        <v>0</v>
      </c>
      <c r="BH41" s="570"/>
      <c r="BI41" s="391">
        <f t="shared" si="59"/>
        <v>0</v>
      </c>
      <c r="BJ41" s="386">
        <f t="shared" si="36"/>
        <v>0</v>
      </c>
      <c r="BK41" s="366" t="str">
        <f t="shared" si="60"/>
        <v xml:space="preserve">    </v>
      </c>
      <c r="BM41" s="383">
        <f t="shared" si="1"/>
        <v>0</v>
      </c>
      <c r="BN41" s="7"/>
    </row>
    <row r="42" spans="1:66" s="5" customFormat="1" ht="12.75">
      <c r="A42" s="633">
        <v>32</v>
      </c>
      <c r="B42" s="945" t="str">
        <f>'Budget Information MH &amp; SUD'!A38</f>
        <v>Other: (list)</v>
      </c>
      <c r="C42" s="379">
        <f t="shared" si="0"/>
        <v>0</v>
      </c>
      <c r="D42" s="1033">
        <f>'Budget Information MH &amp; SUD'!B38</f>
        <v>0</v>
      </c>
      <c r="E42" s="570"/>
      <c r="F42" s="374">
        <f t="shared" si="37"/>
        <v>0</v>
      </c>
      <c r="G42" s="386">
        <f t="shared" si="25"/>
        <v>0</v>
      </c>
      <c r="H42" s="366" t="str">
        <f t="shared" si="38"/>
        <v xml:space="preserve">    </v>
      </c>
      <c r="I42" s="946">
        <f>'Budget Information MH &amp; SUD'!K38</f>
        <v>0</v>
      </c>
      <c r="J42" s="570"/>
      <c r="K42" s="391">
        <f t="shared" si="39"/>
        <v>0</v>
      </c>
      <c r="L42" s="391">
        <f t="shared" si="26"/>
        <v>0</v>
      </c>
      <c r="M42" s="366" t="str">
        <f t="shared" si="40"/>
        <v xml:space="preserve">    </v>
      </c>
      <c r="N42" s="946">
        <f>'Budget Information MH &amp; SUD'!T38</f>
        <v>0</v>
      </c>
      <c r="O42" s="570"/>
      <c r="P42" s="391">
        <f t="shared" si="41"/>
        <v>0</v>
      </c>
      <c r="Q42" s="386">
        <f t="shared" si="27"/>
        <v>0</v>
      </c>
      <c r="R42" s="366" t="str">
        <f t="shared" si="42"/>
        <v xml:space="preserve">    </v>
      </c>
      <c r="S42" s="946">
        <f>'Budget Information MH &amp; SUD'!AC38</f>
        <v>0</v>
      </c>
      <c r="T42" s="570"/>
      <c r="U42" s="391">
        <f t="shared" si="43"/>
        <v>0</v>
      </c>
      <c r="V42" s="386">
        <f t="shared" si="28"/>
        <v>0</v>
      </c>
      <c r="W42" s="366" t="str">
        <f t="shared" si="44"/>
        <v xml:space="preserve">    </v>
      </c>
      <c r="X42" s="946">
        <f>'Budget Information MH &amp; SUD'!AL38</f>
        <v>0</v>
      </c>
      <c r="Y42" s="570"/>
      <c r="Z42" s="391">
        <f t="shared" si="45"/>
        <v>0</v>
      </c>
      <c r="AA42" s="386">
        <f t="shared" si="29"/>
        <v>0</v>
      </c>
      <c r="AB42" s="366" t="str">
        <f t="shared" si="46"/>
        <v xml:space="preserve">    </v>
      </c>
      <c r="AC42" s="946">
        <f>'Budget Information MH &amp; SUD'!AU38</f>
        <v>0</v>
      </c>
      <c r="AD42" s="570"/>
      <c r="AE42" s="391">
        <f t="shared" si="47"/>
        <v>0</v>
      </c>
      <c r="AF42" s="386">
        <f t="shared" si="30"/>
        <v>0</v>
      </c>
      <c r="AG42" s="366" t="str">
        <f t="shared" si="48"/>
        <v xml:space="preserve">    </v>
      </c>
      <c r="AH42" s="946">
        <f>'Budget Information MH &amp; SUD'!BD38</f>
        <v>0</v>
      </c>
      <c r="AI42" s="570"/>
      <c r="AJ42" s="391">
        <f t="shared" si="49"/>
        <v>0</v>
      </c>
      <c r="AK42" s="386">
        <f t="shared" si="31"/>
        <v>0</v>
      </c>
      <c r="AL42" s="366" t="str">
        <f t="shared" si="50"/>
        <v xml:space="preserve">    </v>
      </c>
      <c r="AM42" s="946">
        <f>'Budget Information MH &amp; SUD'!BM38</f>
        <v>0</v>
      </c>
      <c r="AN42" s="570"/>
      <c r="AO42" s="393">
        <f t="shared" si="51"/>
        <v>0</v>
      </c>
      <c r="AP42" s="394">
        <f t="shared" si="32"/>
        <v>0</v>
      </c>
      <c r="AQ42" s="366" t="str">
        <f t="shared" si="52"/>
        <v xml:space="preserve">    </v>
      </c>
      <c r="AR42" s="946">
        <f>'Budget Information MH &amp; SUD'!BV38</f>
        <v>0</v>
      </c>
      <c r="AS42" s="570"/>
      <c r="AT42" s="391">
        <f t="shared" si="53"/>
        <v>0</v>
      </c>
      <c r="AU42" s="386">
        <f t="shared" si="33"/>
        <v>0</v>
      </c>
      <c r="AV42" s="366" t="str">
        <f t="shared" si="54"/>
        <v xml:space="preserve">    </v>
      </c>
      <c r="AW42" s="946">
        <f>'Budget Information MH &amp; SUD'!CE38</f>
        <v>0</v>
      </c>
      <c r="AX42" s="570"/>
      <c r="AY42" s="391">
        <f t="shared" si="55"/>
        <v>0</v>
      </c>
      <c r="AZ42" s="386">
        <f t="shared" si="34"/>
        <v>0</v>
      </c>
      <c r="BA42" s="366" t="str">
        <f t="shared" si="56"/>
        <v xml:space="preserve">    </v>
      </c>
      <c r="BB42" s="946">
        <f>'Budget Information MH &amp; SUD'!CN38</f>
        <v>0</v>
      </c>
      <c r="BC42" s="570"/>
      <c r="BD42" s="391">
        <f t="shared" si="57"/>
        <v>0</v>
      </c>
      <c r="BE42" s="386">
        <f t="shared" si="35"/>
        <v>0</v>
      </c>
      <c r="BF42" s="366" t="str">
        <f t="shared" si="58"/>
        <v xml:space="preserve">    </v>
      </c>
      <c r="BG42" s="946">
        <f>'Budget Information MH &amp; SUD'!CW38</f>
        <v>0</v>
      </c>
      <c r="BH42" s="570"/>
      <c r="BI42" s="391">
        <f t="shared" si="59"/>
        <v>0</v>
      </c>
      <c r="BJ42" s="386">
        <f t="shared" si="36"/>
        <v>0</v>
      </c>
      <c r="BK42" s="366" t="str">
        <f t="shared" si="60"/>
        <v xml:space="preserve">    </v>
      </c>
      <c r="BM42" s="383">
        <f t="shared" si="1"/>
        <v>0</v>
      </c>
      <c r="BN42" s="7"/>
    </row>
    <row r="43" spans="1:66" s="5" customFormat="1" ht="12.75">
      <c r="A43" s="633">
        <v>33</v>
      </c>
      <c r="B43" s="945" t="str">
        <f>'Budget Information MH &amp; SUD'!A39</f>
        <v>Other: (list)</v>
      </c>
      <c r="C43" s="378">
        <f>+E43+J43+O43+T43+Y43+AD43+AI43+AN43+AS43+AX43+BC43+BH43</f>
        <v>0</v>
      </c>
      <c r="D43" s="1033">
        <f>'Budget Information MH &amp; SUD'!B39</f>
        <v>0</v>
      </c>
      <c r="E43" s="570"/>
      <c r="F43" s="374">
        <f t="shared" si="37"/>
        <v>0</v>
      </c>
      <c r="G43" s="386">
        <f t="shared" si="25"/>
        <v>0</v>
      </c>
      <c r="H43" s="366" t="str">
        <f t="shared" si="38"/>
        <v xml:space="preserve">    </v>
      </c>
      <c r="I43" s="946">
        <f>'Budget Information MH &amp; SUD'!K39</f>
        <v>0</v>
      </c>
      <c r="J43" s="570"/>
      <c r="K43" s="391">
        <f t="shared" si="39"/>
        <v>0</v>
      </c>
      <c r="L43" s="391">
        <f t="shared" si="26"/>
        <v>0</v>
      </c>
      <c r="M43" s="366" t="str">
        <f t="shared" si="40"/>
        <v xml:space="preserve">    </v>
      </c>
      <c r="N43" s="946">
        <f>'Budget Information MH &amp; SUD'!T39</f>
        <v>0</v>
      </c>
      <c r="O43" s="570"/>
      <c r="P43" s="391">
        <f t="shared" si="41"/>
        <v>0</v>
      </c>
      <c r="Q43" s="386">
        <f t="shared" si="27"/>
        <v>0</v>
      </c>
      <c r="R43" s="366" t="str">
        <f t="shared" si="42"/>
        <v xml:space="preserve">    </v>
      </c>
      <c r="S43" s="946">
        <f>'Budget Information MH &amp; SUD'!AC39</f>
        <v>0</v>
      </c>
      <c r="T43" s="570"/>
      <c r="U43" s="391">
        <f t="shared" si="43"/>
        <v>0</v>
      </c>
      <c r="V43" s="386">
        <f t="shared" si="28"/>
        <v>0</v>
      </c>
      <c r="W43" s="366" t="str">
        <f t="shared" si="44"/>
        <v xml:space="preserve">    </v>
      </c>
      <c r="X43" s="946">
        <f>'Budget Information MH &amp; SUD'!AL39</f>
        <v>0</v>
      </c>
      <c r="Y43" s="570"/>
      <c r="Z43" s="391">
        <f t="shared" si="45"/>
        <v>0</v>
      </c>
      <c r="AA43" s="386">
        <f t="shared" si="29"/>
        <v>0</v>
      </c>
      <c r="AB43" s="366" t="str">
        <f t="shared" si="46"/>
        <v xml:space="preserve">    </v>
      </c>
      <c r="AC43" s="946">
        <f>'Budget Information MH &amp; SUD'!AU39</f>
        <v>0</v>
      </c>
      <c r="AD43" s="570"/>
      <c r="AE43" s="391">
        <f t="shared" si="47"/>
        <v>0</v>
      </c>
      <c r="AF43" s="386">
        <f t="shared" si="30"/>
        <v>0</v>
      </c>
      <c r="AG43" s="366" t="str">
        <f t="shared" si="48"/>
        <v xml:space="preserve">    </v>
      </c>
      <c r="AH43" s="946">
        <f>'Budget Information MH &amp; SUD'!BD39</f>
        <v>0</v>
      </c>
      <c r="AI43" s="570"/>
      <c r="AJ43" s="391">
        <f t="shared" si="49"/>
        <v>0</v>
      </c>
      <c r="AK43" s="386">
        <f t="shared" si="31"/>
        <v>0</v>
      </c>
      <c r="AL43" s="366" t="str">
        <f t="shared" si="50"/>
        <v xml:space="preserve">    </v>
      </c>
      <c r="AM43" s="946">
        <f>'Budget Information MH &amp; SUD'!BM39</f>
        <v>0</v>
      </c>
      <c r="AN43" s="570"/>
      <c r="AO43" s="393">
        <f t="shared" si="51"/>
        <v>0</v>
      </c>
      <c r="AP43" s="394">
        <f t="shared" si="32"/>
        <v>0</v>
      </c>
      <c r="AQ43" s="366" t="str">
        <f t="shared" si="52"/>
        <v xml:space="preserve">    </v>
      </c>
      <c r="AR43" s="946">
        <f>'Budget Information MH &amp; SUD'!BV39</f>
        <v>0</v>
      </c>
      <c r="AS43" s="570"/>
      <c r="AT43" s="391">
        <f t="shared" si="53"/>
        <v>0</v>
      </c>
      <c r="AU43" s="386">
        <f t="shared" si="33"/>
        <v>0</v>
      </c>
      <c r="AV43" s="366" t="str">
        <f t="shared" si="54"/>
        <v xml:space="preserve">    </v>
      </c>
      <c r="AW43" s="946">
        <f>'Budget Information MH &amp; SUD'!CE39</f>
        <v>0</v>
      </c>
      <c r="AX43" s="570"/>
      <c r="AY43" s="391">
        <f t="shared" si="55"/>
        <v>0</v>
      </c>
      <c r="AZ43" s="386">
        <f t="shared" si="34"/>
        <v>0</v>
      </c>
      <c r="BA43" s="366" t="str">
        <f t="shared" si="56"/>
        <v xml:space="preserve">    </v>
      </c>
      <c r="BB43" s="946">
        <f>'Budget Information MH &amp; SUD'!CN39</f>
        <v>0</v>
      </c>
      <c r="BC43" s="570"/>
      <c r="BD43" s="391">
        <f t="shared" si="57"/>
        <v>0</v>
      </c>
      <c r="BE43" s="386">
        <f t="shared" si="35"/>
        <v>0</v>
      </c>
      <c r="BF43" s="366" t="str">
        <f t="shared" si="58"/>
        <v xml:space="preserve">    </v>
      </c>
      <c r="BG43" s="946">
        <f>'Budget Information MH &amp; SUD'!CW39</f>
        <v>0</v>
      </c>
      <c r="BH43" s="570"/>
      <c r="BI43" s="391">
        <f t="shared" si="59"/>
        <v>0</v>
      </c>
      <c r="BJ43" s="386">
        <f t="shared" si="36"/>
        <v>0</v>
      </c>
      <c r="BK43" s="366" t="str">
        <f t="shared" si="60"/>
        <v xml:space="preserve">    </v>
      </c>
      <c r="BM43" s="383">
        <f t="shared" si="1"/>
        <v>0</v>
      </c>
      <c r="BN43" s="7"/>
    </row>
    <row r="44" spans="1:66" s="5" customFormat="1" ht="12.75">
      <c r="A44" s="633">
        <v>34</v>
      </c>
      <c r="B44" s="945" t="str">
        <f>'Budget Information MH &amp; SUD'!A40</f>
        <v>Other: (list)</v>
      </c>
      <c r="C44" s="557">
        <f t="shared" si="0"/>
        <v>0</v>
      </c>
      <c r="D44" s="1033">
        <f>'Budget Information MH &amp; SUD'!B40</f>
        <v>0</v>
      </c>
      <c r="E44" s="570"/>
      <c r="F44" s="374">
        <f t="shared" si="37"/>
        <v>0</v>
      </c>
      <c r="G44" s="386">
        <f t="shared" si="25"/>
        <v>0</v>
      </c>
      <c r="H44" s="366" t="str">
        <f t="shared" si="38"/>
        <v xml:space="preserve">    </v>
      </c>
      <c r="I44" s="946">
        <f>'Budget Information MH &amp; SUD'!K40</f>
        <v>0</v>
      </c>
      <c r="J44" s="570"/>
      <c r="K44" s="391">
        <f t="shared" si="39"/>
        <v>0</v>
      </c>
      <c r="L44" s="391">
        <f t="shared" si="26"/>
        <v>0</v>
      </c>
      <c r="M44" s="366" t="str">
        <f t="shared" si="40"/>
        <v xml:space="preserve">    </v>
      </c>
      <c r="N44" s="946">
        <f>'Budget Information MH &amp; SUD'!T40</f>
        <v>0</v>
      </c>
      <c r="O44" s="570"/>
      <c r="P44" s="391">
        <f t="shared" si="41"/>
        <v>0</v>
      </c>
      <c r="Q44" s="386">
        <f t="shared" si="27"/>
        <v>0</v>
      </c>
      <c r="R44" s="366" t="str">
        <f t="shared" si="42"/>
        <v xml:space="preserve">    </v>
      </c>
      <c r="S44" s="946">
        <f>'Budget Information MH &amp; SUD'!AC40</f>
        <v>0</v>
      </c>
      <c r="T44" s="570"/>
      <c r="U44" s="391">
        <f t="shared" si="43"/>
        <v>0</v>
      </c>
      <c r="V44" s="386">
        <f t="shared" si="28"/>
        <v>0</v>
      </c>
      <c r="W44" s="366" t="str">
        <f t="shared" si="44"/>
        <v xml:space="preserve">    </v>
      </c>
      <c r="X44" s="946">
        <f>'Budget Information MH &amp; SUD'!AL40</f>
        <v>0</v>
      </c>
      <c r="Y44" s="570"/>
      <c r="Z44" s="391">
        <f t="shared" si="45"/>
        <v>0</v>
      </c>
      <c r="AA44" s="386">
        <f t="shared" si="29"/>
        <v>0</v>
      </c>
      <c r="AB44" s="366" t="str">
        <f t="shared" si="46"/>
        <v xml:space="preserve">    </v>
      </c>
      <c r="AC44" s="946">
        <f>'Budget Information MH &amp; SUD'!AU40</f>
        <v>0</v>
      </c>
      <c r="AD44" s="570"/>
      <c r="AE44" s="391">
        <f t="shared" si="47"/>
        <v>0</v>
      </c>
      <c r="AF44" s="386">
        <f t="shared" si="30"/>
        <v>0</v>
      </c>
      <c r="AG44" s="366" t="str">
        <f t="shared" si="48"/>
        <v xml:space="preserve">    </v>
      </c>
      <c r="AH44" s="946">
        <f>'Budget Information MH &amp; SUD'!BD40</f>
        <v>0</v>
      </c>
      <c r="AI44" s="570"/>
      <c r="AJ44" s="391">
        <f t="shared" si="49"/>
        <v>0</v>
      </c>
      <c r="AK44" s="386">
        <f t="shared" si="31"/>
        <v>0</v>
      </c>
      <c r="AL44" s="366" t="str">
        <f t="shared" si="50"/>
        <v xml:space="preserve">    </v>
      </c>
      <c r="AM44" s="946">
        <f>'Budget Information MH &amp; SUD'!BM40</f>
        <v>0</v>
      </c>
      <c r="AN44" s="570"/>
      <c r="AO44" s="393">
        <f t="shared" si="51"/>
        <v>0</v>
      </c>
      <c r="AP44" s="394">
        <f t="shared" si="32"/>
        <v>0</v>
      </c>
      <c r="AQ44" s="366" t="str">
        <f t="shared" si="52"/>
        <v xml:space="preserve">    </v>
      </c>
      <c r="AR44" s="946">
        <f>'Budget Information MH &amp; SUD'!BV40</f>
        <v>0</v>
      </c>
      <c r="AS44" s="570"/>
      <c r="AT44" s="391">
        <f t="shared" si="53"/>
        <v>0</v>
      </c>
      <c r="AU44" s="386">
        <f t="shared" si="33"/>
        <v>0</v>
      </c>
      <c r="AV44" s="366" t="str">
        <f t="shared" si="54"/>
        <v xml:space="preserve">    </v>
      </c>
      <c r="AW44" s="946">
        <f>'Budget Information MH &amp; SUD'!CE40</f>
        <v>0</v>
      </c>
      <c r="AX44" s="570"/>
      <c r="AY44" s="391">
        <f t="shared" si="55"/>
        <v>0</v>
      </c>
      <c r="AZ44" s="386">
        <f t="shared" si="34"/>
        <v>0</v>
      </c>
      <c r="BA44" s="366" t="str">
        <f t="shared" si="56"/>
        <v xml:space="preserve">    </v>
      </c>
      <c r="BB44" s="946">
        <f>'Budget Information MH &amp; SUD'!CN40</f>
        <v>0</v>
      </c>
      <c r="BC44" s="570"/>
      <c r="BD44" s="391">
        <f t="shared" si="57"/>
        <v>0</v>
      </c>
      <c r="BE44" s="386">
        <f t="shared" si="35"/>
        <v>0</v>
      </c>
      <c r="BF44" s="366" t="str">
        <f t="shared" si="58"/>
        <v xml:space="preserve">    </v>
      </c>
      <c r="BG44" s="946">
        <f>'Budget Information MH &amp; SUD'!CW40</f>
        <v>0</v>
      </c>
      <c r="BH44" s="570"/>
      <c r="BI44" s="391">
        <f t="shared" si="59"/>
        <v>0</v>
      </c>
      <c r="BJ44" s="386">
        <f t="shared" si="36"/>
        <v>0</v>
      </c>
      <c r="BK44" s="366" t="str">
        <f t="shared" si="60"/>
        <v xml:space="preserve">    </v>
      </c>
      <c r="BM44" s="383">
        <f t="shared" si="1"/>
        <v>0</v>
      </c>
      <c r="BN44" s="7"/>
    </row>
    <row r="45" spans="1:66" s="5" customFormat="1" ht="12.75">
      <c r="A45" s="633">
        <v>35</v>
      </c>
      <c r="B45" s="945" t="str">
        <f>'Budget Information MH &amp; SUD'!A41</f>
        <v>Other: (list)</v>
      </c>
      <c r="C45" s="557">
        <f t="shared" ref="C45" si="73">+E45+J45+O45+T45+Y45+AD45+AI45+AN45+AS45+AX45+BC45+BH45</f>
        <v>0</v>
      </c>
      <c r="D45" s="1033">
        <f>'Budget Information MH &amp; SUD'!B41</f>
        <v>0</v>
      </c>
      <c r="E45" s="570"/>
      <c r="F45" s="374">
        <f t="shared" ref="F45" si="74">+E45</f>
        <v>0</v>
      </c>
      <c r="G45" s="386">
        <f t="shared" ref="G45" si="75">D45-F45</f>
        <v>0</v>
      </c>
      <c r="H45" s="366" t="str">
        <f t="shared" ref="H45" si="76">IF(D45=0,"    ",F45/D45)</f>
        <v xml:space="preserve">    </v>
      </c>
      <c r="I45" s="946">
        <f>'Budget Information MH &amp; SUD'!K41</f>
        <v>0</v>
      </c>
      <c r="J45" s="570"/>
      <c r="K45" s="391">
        <f t="shared" ref="K45" si="77">+J45</f>
        <v>0</v>
      </c>
      <c r="L45" s="391">
        <f t="shared" ref="L45" si="78">I45-K45</f>
        <v>0</v>
      </c>
      <c r="M45" s="366" t="str">
        <f t="shared" ref="M45" si="79">IF(I45=0,"    ",K45/I45)</f>
        <v xml:space="preserve">    </v>
      </c>
      <c r="N45" s="946">
        <f>'Budget Information MH &amp; SUD'!T41</f>
        <v>0</v>
      </c>
      <c r="O45" s="570"/>
      <c r="P45" s="391">
        <f t="shared" ref="P45" si="80">+O45</f>
        <v>0</v>
      </c>
      <c r="Q45" s="386">
        <f t="shared" ref="Q45" si="81">N45-P45</f>
        <v>0</v>
      </c>
      <c r="R45" s="366" t="str">
        <f t="shared" ref="R45" si="82">IF(N45=0,"    ",P45/N45)</f>
        <v xml:space="preserve">    </v>
      </c>
      <c r="S45" s="946">
        <f>'Budget Information MH &amp; SUD'!AC41</f>
        <v>0</v>
      </c>
      <c r="T45" s="570"/>
      <c r="U45" s="391">
        <f t="shared" ref="U45" si="83">+T45</f>
        <v>0</v>
      </c>
      <c r="V45" s="386">
        <f t="shared" ref="V45" si="84">S45-U45</f>
        <v>0</v>
      </c>
      <c r="W45" s="366" t="str">
        <f t="shared" ref="W45" si="85">IF(S45=0,"    ",U45/S45)</f>
        <v xml:space="preserve">    </v>
      </c>
      <c r="X45" s="946">
        <f>'Budget Information MH &amp; SUD'!AL41</f>
        <v>0</v>
      </c>
      <c r="Y45" s="570"/>
      <c r="Z45" s="391">
        <f t="shared" ref="Z45" si="86">+Y45</f>
        <v>0</v>
      </c>
      <c r="AA45" s="386">
        <f t="shared" ref="AA45" si="87">X45-Z45</f>
        <v>0</v>
      </c>
      <c r="AB45" s="366" t="str">
        <f t="shared" ref="AB45" si="88">IF(X45=0,"    ",Z45/X45)</f>
        <v xml:space="preserve">    </v>
      </c>
      <c r="AC45" s="946">
        <f>'Budget Information MH &amp; SUD'!AU41</f>
        <v>0</v>
      </c>
      <c r="AD45" s="570"/>
      <c r="AE45" s="391">
        <f t="shared" ref="AE45" si="89">+AD45</f>
        <v>0</v>
      </c>
      <c r="AF45" s="386">
        <f t="shared" ref="AF45" si="90">AC45-AE45</f>
        <v>0</v>
      </c>
      <c r="AG45" s="366" t="str">
        <f t="shared" ref="AG45" si="91">IF(AC45=0,"    ",AE45/AC45)</f>
        <v xml:space="preserve">    </v>
      </c>
      <c r="AH45" s="946">
        <f>'Budget Information MH &amp; SUD'!BD41</f>
        <v>0</v>
      </c>
      <c r="AI45" s="570"/>
      <c r="AJ45" s="391">
        <f t="shared" ref="AJ45" si="92">+AI45</f>
        <v>0</v>
      </c>
      <c r="AK45" s="386">
        <f t="shared" ref="AK45" si="93">AH45-AJ45</f>
        <v>0</v>
      </c>
      <c r="AL45" s="366" t="str">
        <f t="shared" ref="AL45" si="94">IF(AH45=0,"    ",AJ45/AH45)</f>
        <v xml:space="preserve">    </v>
      </c>
      <c r="AM45" s="946">
        <f>'Budget Information MH &amp; SUD'!BM41</f>
        <v>0</v>
      </c>
      <c r="AN45" s="570"/>
      <c r="AO45" s="393">
        <f t="shared" ref="AO45" si="95">+AN45</f>
        <v>0</v>
      </c>
      <c r="AP45" s="394">
        <f t="shared" ref="AP45" si="96">AM45-AO45</f>
        <v>0</v>
      </c>
      <c r="AQ45" s="366" t="str">
        <f t="shared" ref="AQ45" si="97">IF(AM45=0,"    ",AO45/AM45)</f>
        <v xml:space="preserve">    </v>
      </c>
      <c r="AR45" s="946">
        <f>'Budget Information MH &amp; SUD'!BV41</f>
        <v>0</v>
      </c>
      <c r="AS45" s="570"/>
      <c r="AT45" s="391">
        <f t="shared" ref="AT45" si="98">+AS45</f>
        <v>0</v>
      </c>
      <c r="AU45" s="386">
        <f t="shared" ref="AU45" si="99">AR45-AT45</f>
        <v>0</v>
      </c>
      <c r="AV45" s="366" t="str">
        <f t="shared" ref="AV45" si="100">IF(AR45=0,"    ",AT45/AR45)</f>
        <v xml:space="preserve">    </v>
      </c>
      <c r="AW45" s="946">
        <f>'Budget Information MH &amp; SUD'!CE41</f>
        <v>0</v>
      </c>
      <c r="AX45" s="570"/>
      <c r="AY45" s="391">
        <f t="shared" ref="AY45" si="101">+AX45</f>
        <v>0</v>
      </c>
      <c r="AZ45" s="386">
        <f t="shared" ref="AZ45" si="102">AW45-AY45</f>
        <v>0</v>
      </c>
      <c r="BA45" s="366" t="str">
        <f t="shared" ref="BA45" si="103">IF(AW45=0,"    ",AY45/AW45)</f>
        <v xml:space="preserve">    </v>
      </c>
      <c r="BB45" s="946">
        <f>'Budget Information MH &amp; SUD'!CN41</f>
        <v>0</v>
      </c>
      <c r="BC45" s="570"/>
      <c r="BD45" s="391">
        <f t="shared" ref="BD45" si="104">+BC45</f>
        <v>0</v>
      </c>
      <c r="BE45" s="386">
        <f t="shared" ref="BE45" si="105">BB45-BD45</f>
        <v>0</v>
      </c>
      <c r="BF45" s="366" t="str">
        <f t="shared" ref="BF45" si="106">IF(BB45=0,"    ",BD45/BB45)</f>
        <v xml:space="preserve">    </v>
      </c>
      <c r="BG45" s="946">
        <f>'Budget Information MH &amp; SUD'!CW41</f>
        <v>0</v>
      </c>
      <c r="BH45" s="570"/>
      <c r="BI45" s="391">
        <f t="shared" ref="BI45" si="107">+BH45</f>
        <v>0</v>
      </c>
      <c r="BJ45" s="386">
        <f t="shared" ref="BJ45" si="108">BG45-BI45</f>
        <v>0</v>
      </c>
      <c r="BK45" s="366" t="str">
        <f t="shared" ref="BK45" si="109">IF(BG45=0,"    ",BI45/BG45)</f>
        <v xml:space="preserve">    </v>
      </c>
      <c r="BM45" s="383">
        <f t="shared" ref="BM45" si="110">E45+J45+O45+T45+Y45+AD45+AI45+AN45+AS45+AX45+BC45+BH45</f>
        <v>0</v>
      </c>
      <c r="BN45" s="7"/>
    </row>
    <row r="46" spans="1:66" s="5" customFormat="1" ht="12.75">
      <c r="A46" s="633">
        <v>36</v>
      </c>
      <c r="B46" s="945" t="str">
        <f>'Budget Information MH &amp; SUD'!A42</f>
        <v>Other: (list)</v>
      </c>
      <c r="C46" s="557">
        <f t="shared" si="0"/>
        <v>0</v>
      </c>
      <c r="D46" s="1033">
        <f>'Budget Information MH &amp; SUD'!B42</f>
        <v>0</v>
      </c>
      <c r="E46" s="570"/>
      <c r="F46" s="374">
        <f t="shared" si="37"/>
        <v>0</v>
      </c>
      <c r="G46" s="386">
        <f t="shared" si="25"/>
        <v>0</v>
      </c>
      <c r="H46" s="366" t="str">
        <f t="shared" si="38"/>
        <v xml:space="preserve">    </v>
      </c>
      <c r="I46" s="946">
        <f>'Budget Information MH &amp; SUD'!K42</f>
        <v>0</v>
      </c>
      <c r="J46" s="570"/>
      <c r="K46" s="391">
        <f t="shared" si="39"/>
        <v>0</v>
      </c>
      <c r="L46" s="391">
        <f t="shared" si="26"/>
        <v>0</v>
      </c>
      <c r="M46" s="366" t="str">
        <f t="shared" si="40"/>
        <v xml:space="preserve">    </v>
      </c>
      <c r="N46" s="946">
        <f>'Budget Information MH &amp; SUD'!T42</f>
        <v>0</v>
      </c>
      <c r="O46" s="570"/>
      <c r="P46" s="391">
        <f t="shared" si="41"/>
        <v>0</v>
      </c>
      <c r="Q46" s="386">
        <f t="shared" si="27"/>
        <v>0</v>
      </c>
      <c r="R46" s="366" t="str">
        <f t="shared" si="42"/>
        <v xml:space="preserve">    </v>
      </c>
      <c r="S46" s="946">
        <f>'Budget Information MH &amp; SUD'!AC42</f>
        <v>0</v>
      </c>
      <c r="T46" s="570"/>
      <c r="U46" s="391">
        <f t="shared" si="43"/>
        <v>0</v>
      </c>
      <c r="V46" s="386">
        <f t="shared" si="28"/>
        <v>0</v>
      </c>
      <c r="W46" s="366" t="str">
        <f t="shared" si="44"/>
        <v xml:space="preserve">    </v>
      </c>
      <c r="X46" s="946">
        <f>'Budget Information MH &amp; SUD'!AL42</f>
        <v>0</v>
      </c>
      <c r="Y46" s="570"/>
      <c r="Z46" s="391">
        <f t="shared" si="45"/>
        <v>0</v>
      </c>
      <c r="AA46" s="386">
        <f t="shared" si="29"/>
        <v>0</v>
      </c>
      <c r="AB46" s="366" t="str">
        <f t="shared" si="46"/>
        <v xml:space="preserve">    </v>
      </c>
      <c r="AC46" s="946">
        <f>'Budget Information MH &amp; SUD'!AU42</f>
        <v>0</v>
      </c>
      <c r="AD46" s="570"/>
      <c r="AE46" s="391">
        <f t="shared" si="47"/>
        <v>0</v>
      </c>
      <c r="AF46" s="386">
        <f t="shared" si="30"/>
        <v>0</v>
      </c>
      <c r="AG46" s="366" t="str">
        <f t="shared" si="48"/>
        <v xml:space="preserve">    </v>
      </c>
      <c r="AH46" s="946">
        <f>'Budget Information MH &amp; SUD'!BD42</f>
        <v>0</v>
      </c>
      <c r="AI46" s="570"/>
      <c r="AJ46" s="391">
        <f t="shared" si="49"/>
        <v>0</v>
      </c>
      <c r="AK46" s="386">
        <f t="shared" si="31"/>
        <v>0</v>
      </c>
      <c r="AL46" s="366" t="str">
        <f t="shared" si="50"/>
        <v xml:space="preserve">    </v>
      </c>
      <c r="AM46" s="946">
        <f>'Budget Information MH &amp; SUD'!BM42</f>
        <v>0</v>
      </c>
      <c r="AN46" s="570"/>
      <c r="AO46" s="393">
        <f t="shared" si="51"/>
        <v>0</v>
      </c>
      <c r="AP46" s="394">
        <f t="shared" si="32"/>
        <v>0</v>
      </c>
      <c r="AQ46" s="366" t="str">
        <f t="shared" si="52"/>
        <v xml:space="preserve">    </v>
      </c>
      <c r="AR46" s="946">
        <f>'Budget Information MH &amp; SUD'!BV42</f>
        <v>0</v>
      </c>
      <c r="AS46" s="570"/>
      <c r="AT46" s="391">
        <f t="shared" si="53"/>
        <v>0</v>
      </c>
      <c r="AU46" s="386">
        <f t="shared" si="33"/>
        <v>0</v>
      </c>
      <c r="AV46" s="366" t="str">
        <f t="shared" si="54"/>
        <v xml:space="preserve">    </v>
      </c>
      <c r="AW46" s="946">
        <f>'Budget Information MH &amp; SUD'!CE42</f>
        <v>0</v>
      </c>
      <c r="AX46" s="570"/>
      <c r="AY46" s="391">
        <f t="shared" si="55"/>
        <v>0</v>
      </c>
      <c r="AZ46" s="386">
        <f t="shared" si="34"/>
        <v>0</v>
      </c>
      <c r="BA46" s="366" t="str">
        <f t="shared" si="56"/>
        <v xml:space="preserve">    </v>
      </c>
      <c r="BB46" s="946">
        <f>'Budget Information MH &amp; SUD'!CN42</f>
        <v>0</v>
      </c>
      <c r="BC46" s="570"/>
      <c r="BD46" s="391">
        <f t="shared" si="57"/>
        <v>0</v>
      </c>
      <c r="BE46" s="386">
        <f t="shared" si="35"/>
        <v>0</v>
      </c>
      <c r="BF46" s="366" t="str">
        <f t="shared" si="58"/>
        <v xml:space="preserve">    </v>
      </c>
      <c r="BG46" s="946">
        <f>'Budget Information MH &amp; SUD'!CW42</f>
        <v>0</v>
      </c>
      <c r="BH46" s="570"/>
      <c r="BI46" s="391">
        <f t="shared" si="59"/>
        <v>0</v>
      </c>
      <c r="BJ46" s="386">
        <f t="shared" si="36"/>
        <v>0</v>
      </c>
      <c r="BK46" s="366" t="str">
        <f t="shared" si="60"/>
        <v xml:space="preserve">    </v>
      </c>
      <c r="BM46" s="383">
        <f t="shared" si="1"/>
        <v>0</v>
      </c>
      <c r="BN46" s="7"/>
    </row>
    <row r="47" spans="1:66" s="5" customFormat="1" ht="12.75">
      <c r="A47" s="633">
        <v>37</v>
      </c>
      <c r="B47" s="945" t="str">
        <f>'Budget Information MH &amp; SUD'!A43</f>
        <v>Other: (list)</v>
      </c>
      <c r="C47" s="557">
        <f t="shared" si="0"/>
        <v>0</v>
      </c>
      <c r="D47" s="1033">
        <f>'Budget Information MH &amp; SUD'!B43</f>
        <v>0</v>
      </c>
      <c r="E47" s="570"/>
      <c r="F47" s="374">
        <f t="shared" si="37"/>
        <v>0</v>
      </c>
      <c r="G47" s="386">
        <f t="shared" si="25"/>
        <v>0</v>
      </c>
      <c r="H47" s="366" t="str">
        <f t="shared" si="38"/>
        <v xml:space="preserve">    </v>
      </c>
      <c r="I47" s="946">
        <f>'Budget Information MH &amp; SUD'!K43</f>
        <v>0</v>
      </c>
      <c r="J47" s="570"/>
      <c r="K47" s="391">
        <f t="shared" si="39"/>
        <v>0</v>
      </c>
      <c r="L47" s="391">
        <f t="shared" si="26"/>
        <v>0</v>
      </c>
      <c r="M47" s="366" t="str">
        <f t="shared" si="40"/>
        <v xml:space="preserve">    </v>
      </c>
      <c r="N47" s="946">
        <f>'Budget Information MH &amp; SUD'!T43</f>
        <v>0</v>
      </c>
      <c r="O47" s="570"/>
      <c r="P47" s="391">
        <f t="shared" si="41"/>
        <v>0</v>
      </c>
      <c r="Q47" s="386">
        <f t="shared" si="27"/>
        <v>0</v>
      </c>
      <c r="R47" s="366" t="str">
        <f t="shared" si="42"/>
        <v xml:space="preserve">    </v>
      </c>
      <c r="S47" s="946">
        <f>'Budget Information MH &amp; SUD'!AC43</f>
        <v>0</v>
      </c>
      <c r="T47" s="570"/>
      <c r="U47" s="391">
        <f t="shared" si="43"/>
        <v>0</v>
      </c>
      <c r="V47" s="386">
        <f t="shared" si="28"/>
        <v>0</v>
      </c>
      <c r="W47" s="366" t="str">
        <f t="shared" si="44"/>
        <v xml:space="preserve">    </v>
      </c>
      <c r="X47" s="946">
        <f>'Budget Information MH &amp; SUD'!AL43</f>
        <v>0</v>
      </c>
      <c r="Y47" s="570"/>
      <c r="Z47" s="391">
        <f t="shared" si="45"/>
        <v>0</v>
      </c>
      <c r="AA47" s="386">
        <f t="shared" si="29"/>
        <v>0</v>
      </c>
      <c r="AB47" s="366" t="str">
        <f t="shared" si="46"/>
        <v xml:space="preserve">    </v>
      </c>
      <c r="AC47" s="946">
        <f>'Budget Information MH &amp; SUD'!AU43</f>
        <v>0</v>
      </c>
      <c r="AD47" s="570"/>
      <c r="AE47" s="391">
        <f t="shared" si="47"/>
        <v>0</v>
      </c>
      <c r="AF47" s="386">
        <f t="shared" si="30"/>
        <v>0</v>
      </c>
      <c r="AG47" s="366" t="str">
        <f t="shared" si="48"/>
        <v xml:space="preserve">    </v>
      </c>
      <c r="AH47" s="946">
        <f>'Budget Information MH &amp; SUD'!BD43</f>
        <v>0</v>
      </c>
      <c r="AI47" s="570"/>
      <c r="AJ47" s="391">
        <f t="shared" si="49"/>
        <v>0</v>
      </c>
      <c r="AK47" s="386">
        <f t="shared" si="31"/>
        <v>0</v>
      </c>
      <c r="AL47" s="366" t="str">
        <f t="shared" si="50"/>
        <v xml:space="preserve">    </v>
      </c>
      <c r="AM47" s="946">
        <f>'Budget Information MH &amp; SUD'!BM43</f>
        <v>0</v>
      </c>
      <c r="AN47" s="570"/>
      <c r="AO47" s="393">
        <f t="shared" si="51"/>
        <v>0</v>
      </c>
      <c r="AP47" s="394">
        <f t="shared" si="32"/>
        <v>0</v>
      </c>
      <c r="AQ47" s="366" t="str">
        <f t="shared" si="52"/>
        <v xml:space="preserve">    </v>
      </c>
      <c r="AR47" s="946">
        <f>'Budget Information MH &amp; SUD'!BV43</f>
        <v>0</v>
      </c>
      <c r="AS47" s="570"/>
      <c r="AT47" s="391">
        <f t="shared" si="53"/>
        <v>0</v>
      </c>
      <c r="AU47" s="386">
        <f t="shared" si="33"/>
        <v>0</v>
      </c>
      <c r="AV47" s="366" t="str">
        <f t="shared" si="54"/>
        <v xml:space="preserve">    </v>
      </c>
      <c r="AW47" s="946">
        <f>'Budget Information MH &amp; SUD'!CE43</f>
        <v>0</v>
      </c>
      <c r="AX47" s="570"/>
      <c r="AY47" s="391">
        <f t="shared" si="55"/>
        <v>0</v>
      </c>
      <c r="AZ47" s="386">
        <f t="shared" si="34"/>
        <v>0</v>
      </c>
      <c r="BA47" s="366" t="str">
        <f t="shared" si="56"/>
        <v xml:space="preserve">    </v>
      </c>
      <c r="BB47" s="946">
        <f>'Budget Information MH &amp; SUD'!CN43</f>
        <v>0</v>
      </c>
      <c r="BC47" s="570"/>
      <c r="BD47" s="391">
        <f t="shared" si="57"/>
        <v>0</v>
      </c>
      <c r="BE47" s="386">
        <f t="shared" si="35"/>
        <v>0</v>
      </c>
      <c r="BF47" s="366" t="str">
        <f t="shared" si="58"/>
        <v xml:space="preserve">    </v>
      </c>
      <c r="BG47" s="946">
        <f>'Budget Information MH &amp; SUD'!CW43</f>
        <v>0</v>
      </c>
      <c r="BH47" s="570"/>
      <c r="BI47" s="391">
        <f t="shared" si="59"/>
        <v>0</v>
      </c>
      <c r="BJ47" s="386">
        <f t="shared" si="36"/>
        <v>0</v>
      </c>
      <c r="BK47" s="366" t="str">
        <f t="shared" si="60"/>
        <v xml:space="preserve">    </v>
      </c>
      <c r="BM47" s="383">
        <f t="shared" si="1"/>
        <v>0</v>
      </c>
      <c r="BN47" s="7"/>
    </row>
    <row r="48" spans="1:66" s="5" customFormat="1" ht="12.75">
      <c r="A48" s="633">
        <v>38</v>
      </c>
      <c r="B48" s="945" t="str">
        <f>'Budget Information MH &amp; SUD'!A44</f>
        <v>Other: (list)</v>
      </c>
      <c r="C48" s="557">
        <f t="shared" si="0"/>
        <v>0</v>
      </c>
      <c r="D48" s="1033">
        <f>'Budget Information MH &amp; SUD'!B44</f>
        <v>0</v>
      </c>
      <c r="E48" s="570"/>
      <c r="F48" s="374">
        <f t="shared" si="37"/>
        <v>0</v>
      </c>
      <c r="G48" s="386">
        <f t="shared" si="25"/>
        <v>0</v>
      </c>
      <c r="H48" s="366" t="str">
        <f t="shared" si="38"/>
        <v xml:space="preserve">    </v>
      </c>
      <c r="I48" s="946">
        <f>'Budget Information MH &amp; SUD'!K44</f>
        <v>0</v>
      </c>
      <c r="J48" s="570"/>
      <c r="K48" s="391">
        <f t="shared" si="39"/>
        <v>0</v>
      </c>
      <c r="L48" s="391">
        <f t="shared" si="26"/>
        <v>0</v>
      </c>
      <c r="M48" s="366" t="str">
        <f t="shared" si="40"/>
        <v xml:space="preserve">    </v>
      </c>
      <c r="N48" s="946">
        <f>'Budget Information MH &amp; SUD'!T44</f>
        <v>0</v>
      </c>
      <c r="O48" s="570"/>
      <c r="P48" s="391">
        <f t="shared" si="41"/>
        <v>0</v>
      </c>
      <c r="Q48" s="386">
        <f t="shared" si="27"/>
        <v>0</v>
      </c>
      <c r="R48" s="366" t="str">
        <f t="shared" si="42"/>
        <v xml:space="preserve">    </v>
      </c>
      <c r="S48" s="946">
        <f>'Budget Information MH &amp; SUD'!AC44</f>
        <v>0</v>
      </c>
      <c r="T48" s="570"/>
      <c r="U48" s="391">
        <f t="shared" si="43"/>
        <v>0</v>
      </c>
      <c r="V48" s="386">
        <f t="shared" si="28"/>
        <v>0</v>
      </c>
      <c r="W48" s="366" t="str">
        <f t="shared" si="44"/>
        <v xml:space="preserve">    </v>
      </c>
      <c r="X48" s="946">
        <f>'Budget Information MH &amp; SUD'!AL44</f>
        <v>0</v>
      </c>
      <c r="Y48" s="570"/>
      <c r="Z48" s="391">
        <f t="shared" si="45"/>
        <v>0</v>
      </c>
      <c r="AA48" s="386">
        <f t="shared" si="29"/>
        <v>0</v>
      </c>
      <c r="AB48" s="366" t="str">
        <f t="shared" si="46"/>
        <v xml:space="preserve">    </v>
      </c>
      <c r="AC48" s="946">
        <f>'Budget Information MH &amp; SUD'!AU44</f>
        <v>0</v>
      </c>
      <c r="AD48" s="570"/>
      <c r="AE48" s="391">
        <f t="shared" si="47"/>
        <v>0</v>
      </c>
      <c r="AF48" s="386">
        <f t="shared" si="30"/>
        <v>0</v>
      </c>
      <c r="AG48" s="366" t="str">
        <f t="shared" si="48"/>
        <v xml:space="preserve">    </v>
      </c>
      <c r="AH48" s="946">
        <f>'Budget Information MH &amp; SUD'!BD44</f>
        <v>0</v>
      </c>
      <c r="AI48" s="570"/>
      <c r="AJ48" s="391">
        <f t="shared" si="49"/>
        <v>0</v>
      </c>
      <c r="AK48" s="386">
        <f t="shared" si="31"/>
        <v>0</v>
      </c>
      <c r="AL48" s="366" t="str">
        <f t="shared" si="50"/>
        <v xml:space="preserve">    </v>
      </c>
      <c r="AM48" s="946">
        <f>'Budget Information MH &amp; SUD'!BM44</f>
        <v>0</v>
      </c>
      <c r="AN48" s="570"/>
      <c r="AO48" s="393">
        <f t="shared" si="51"/>
        <v>0</v>
      </c>
      <c r="AP48" s="394">
        <f t="shared" si="32"/>
        <v>0</v>
      </c>
      <c r="AQ48" s="366" t="str">
        <f t="shared" si="52"/>
        <v xml:space="preserve">    </v>
      </c>
      <c r="AR48" s="946">
        <f>'Budget Information MH &amp; SUD'!BV44</f>
        <v>0</v>
      </c>
      <c r="AS48" s="570"/>
      <c r="AT48" s="391">
        <f t="shared" si="53"/>
        <v>0</v>
      </c>
      <c r="AU48" s="386">
        <f t="shared" si="33"/>
        <v>0</v>
      </c>
      <c r="AV48" s="366" t="str">
        <f t="shared" si="54"/>
        <v xml:space="preserve">    </v>
      </c>
      <c r="AW48" s="946">
        <f>'Budget Information MH &amp; SUD'!CE44</f>
        <v>0</v>
      </c>
      <c r="AX48" s="570"/>
      <c r="AY48" s="391">
        <f t="shared" si="55"/>
        <v>0</v>
      </c>
      <c r="AZ48" s="386">
        <f t="shared" si="34"/>
        <v>0</v>
      </c>
      <c r="BA48" s="366" t="str">
        <f t="shared" si="56"/>
        <v xml:space="preserve">    </v>
      </c>
      <c r="BB48" s="946">
        <f>'Budget Information MH &amp; SUD'!CN44</f>
        <v>0</v>
      </c>
      <c r="BC48" s="570"/>
      <c r="BD48" s="391">
        <f t="shared" si="57"/>
        <v>0</v>
      </c>
      <c r="BE48" s="386">
        <f t="shared" si="35"/>
        <v>0</v>
      </c>
      <c r="BF48" s="366" t="str">
        <f t="shared" si="58"/>
        <v xml:space="preserve">    </v>
      </c>
      <c r="BG48" s="946">
        <f>'Budget Information MH &amp; SUD'!CW44</f>
        <v>0</v>
      </c>
      <c r="BH48" s="570"/>
      <c r="BI48" s="391">
        <f t="shared" si="59"/>
        <v>0</v>
      </c>
      <c r="BJ48" s="386">
        <f t="shared" si="36"/>
        <v>0</v>
      </c>
      <c r="BK48" s="366" t="str">
        <f t="shared" si="60"/>
        <v xml:space="preserve">    </v>
      </c>
      <c r="BM48" s="383">
        <f t="shared" si="1"/>
        <v>0</v>
      </c>
      <c r="BN48" s="7"/>
    </row>
    <row r="49" spans="1:66" s="5" customFormat="1" ht="12.75">
      <c r="A49" s="633">
        <v>39</v>
      </c>
      <c r="B49" s="945" t="str">
        <f>'Budget Information MH &amp; SUD'!A45</f>
        <v>Other: (list)</v>
      </c>
      <c r="C49" s="557">
        <f t="shared" si="0"/>
        <v>0</v>
      </c>
      <c r="D49" s="1033">
        <f>'Budget Information MH &amp; SUD'!B45</f>
        <v>0</v>
      </c>
      <c r="E49" s="570"/>
      <c r="F49" s="374">
        <f t="shared" si="37"/>
        <v>0</v>
      </c>
      <c r="G49" s="386">
        <f t="shared" si="25"/>
        <v>0</v>
      </c>
      <c r="H49" s="366" t="str">
        <f t="shared" si="38"/>
        <v xml:space="preserve">    </v>
      </c>
      <c r="I49" s="946">
        <f>'Budget Information MH &amp; SUD'!K45</f>
        <v>0</v>
      </c>
      <c r="J49" s="570"/>
      <c r="K49" s="391">
        <f t="shared" si="39"/>
        <v>0</v>
      </c>
      <c r="L49" s="391">
        <f t="shared" si="26"/>
        <v>0</v>
      </c>
      <c r="M49" s="366" t="str">
        <f t="shared" si="40"/>
        <v xml:space="preserve">    </v>
      </c>
      <c r="N49" s="946">
        <f>'Budget Information MH &amp; SUD'!T45</f>
        <v>0</v>
      </c>
      <c r="O49" s="570"/>
      <c r="P49" s="391">
        <f t="shared" si="41"/>
        <v>0</v>
      </c>
      <c r="Q49" s="386">
        <f t="shared" si="27"/>
        <v>0</v>
      </c>
      <c r="R49" s="366" t="str">
        <f t="shared" si="42"/>
        <v xml:space="preserve">    </v>
      </c>
      <c r="S49" s="946">
        <f>'Budget Information MH &amp; SUD'!AC45</f>
        <v>0</v>
      </c>
      <c r="T49" s="570"/>
      <c r="U49" s="391">
        <f t="shared" si="43"/>
        <v>0</v>
      </c>
      <c r="V49" s="386">
        <f t="shared" si="28"/>
        <v>0</v>
      </c>
      <c r="W49" s="366" t="str">
        <f t="shared" si="44"/>
        <v xml:space="preserve">    </v>
      </c>
      <c r="X49" s="946">
        <f>'Budget Information MH &amp; SUD'!AL45</f>
        <v>0</v>
      </c>
      <c r="Y49" s="570"/>
      <c r="Z49" s="391">
        <f t="shared" si="45"/>
        <v>0</v>
      </c>
      <c r="AA49" s="386">
        <f t="shared" si="29"/>
        <v>0</v>
      </c>
      <c r="AB49" s="366" t="str">
        <f t="shared" si="46"/>
        <v xml:space="preserve">    </v>
      </c>
      <c r="AC49" s="946">
        <f>'Budget Information MH &amp; SUD'!AU45</f>
        <v>0</v>
      </c>
      <c r="AD49" s="570"/>
      <c r="AE49" s="391">
        <f t="shared" si="47"/>
        <v>0</v>
      </c>
      <c r="AF49" s="386">
        <f t="shared" si="30"/>
        <v>0</v>
      </c>
      <c r="AG49" s="366" t="str">
        <f t="shared" si="48"/>
        <v xml:space="preserve">    </v>
      </c>
      <c r="AH49" s="946">
        <f>'Budget Information MH &amp; SUD'!BD45</f>
        <v>0</v>
      </c>
      <c r="AI49" s="570"/>
      <c r="AJ49" s="391">
        <f t="shared" si="49"/>
        <v>0</v>
      </c>
      <c r="AK49" s="386">
        <f t="shared" si="31"/>
        <v>0</v>
      </c>
      <c r="AL49" s="366" t="str">
        <f t="shared" si="50"/>
        <v xml:space="preserve">    </v>
      </c>
      <c r="AM49" s="946">
        <f>'Budget Information MH &amp; SUD'!BM45</f>
        <v>0</v>
      </c>
      <c r="AN49" s="570"/>
      <c r="AO49" s="393">
        <f t="shared" si="51"/>
        <v>0</v>
      </c>
      <c r="AP49" s="394">
        <f t="shared" si="32"/>
        <v>0</v>
      </c>
      <c r="AQ49" s="366" t="str">
        <f t="shared" si="52"/>
        <v xml:space="preserve">    </v>
      </c>
      <c r="AR49" s="946">
        <f>'Budget Information MH &amp; SUD'!BV45</f>
        <v>0</v>
      </c>
      <c r="AS49" s="570"/>
      <c r="AT49" s="391">
        <f t="shared" si="53"/>
        <v>0</v>
      </c>
      <c r="AU49" s="386">
        <f t="shared" si="33"/>
        <v>0</v>
      </c>
      <c r="AV49" s="366" t="str">
        <f t="shared" si="54"/>
        <v xml:space="preserve">    </v>
      </c>
      <c r="AW49" s="946">
        <f>'Budget Information MH &amp; SUD'!CE45</f>
        <v>0</v>
      </c>
      <c r="AX49" s="570"/>
      <c r="AY49" s="391">
        <f t="shared" si="55"/>
        <v>0</v>
      </c>
      <c r="AZ49" s="386">
        <f t="shared" si="34"/>
        <v>0</v>
      </c>
      <c r="BA49" s="366" t="str">
        <f t="shared" si="56"/>
        <v xml:space="preserve">    </v>
      </c>
      <c r="BB49" s="946">
        <f>'Budget Information MH &amp; SUD'!CN45</f>
        <v>0</v>
      </c>
      <c r="BC49" s="570"/>
      <c r="BD49" s="391">
        <f t="shared" si="57"/>
        <v>0</v>
      </c>
      <c r="BE49" s="386">
        <f t="shared" si="35"/>
        <v>0</v>
      </c>
      <c r="BF49" s="366" t="str">
        <f t="shared" si="58"/>
        <v xml:space="preserve">    </v>
      </c>
      <c r="BG49" s="946">
        <f>'Budget Information MH &amp; SUD'!CW45</f>
        <v>0</v>
      </c>
      <c r="BH49" s="570"/>
      <c r="BI49" s="391">
        <f t="shared" si="59"/>
        <v>0</v>
      </c>
      <c r="BJ49" s="386">
        <f t="shared" si="36"/>
        <v>0</v>
      </c>
      <c r="BK49" s="366" t="str">
        <f t="shared" si="60"/>
        <v xml:space="preserve">    </v>
      </c>
      <c r="BM49" s="383">
        <f t="shared" si="1"/>
        <v>0</v>
      </c>
      <c r="BN49" s="7"/>
    </row>
    <row r="50" spans="1:66" s="5" customFormat="1" ht="12.75" customHeight="1">
      <c r="A50" s="633">
        <v>40</v>
      </c>
      <c r="B50" s="945" t="str">
        <f>'Budget Information MH &amp; SUD'!A46</f>
        <v>Other: (list)</v>
      </c>
      <c r="C50" s="557">
        <f t="shared" si="0"/>
        <v>0</v>
      </c>
      <c r="D50" s="1033">
        <f>'Budget Information MH &amp; SUD'!B46</f>
        <v>0</v>
      </c>
      <c r="E50" s="570"/>
      <c r="F50" s="374">
        <f t="shared" si="37"/>
        <v>0</v>
      </c>
      <c r="G50" s="386">
        <f t="shared" si="25"/>
        <v>0</v>
      </c>
      <c r="H50" s="366" t="str">
        <f t="shared" si="38"/>
        <v xml:space="preserve">    </v>
      </c>
      <c r="I50" s="946">
        <f>'Budget Information MH &amp; SUD'!K46</f>
        <v>0</v>
      </c>
      <c r="J50" s="570"/>
      <c r="K50" s="391">
        <f t="shared" si="39"/>
        <v>0</v>
      </c>
      <c r="L50" s="391">
        <f t="shared" si="26"/>
        <v>0</v>
      </c>
      <c r="M50" s="366" t="str">
        <f t="shared" si="40"/>
        <v xml:space="preserve">    </v>
      </c>
      <c r="N50" s="946">
        <f>'Budget Information MH &amp; SUD'!T46</f>
        <v>0</v>
      </c>
      <c r="O50" s="570"/>
      <c r="P50" s="391">
        <f t="shared" si="41"/>
        <v>0</v>
      </c>
      <c r="Q50" s="386">
        <f t="shared" si="27"/>
        <v>0</v>
      </c>
      <c r="R50" s="366" t="str">
        <f t="shared" si="42"/>
        <v xml:space="preserve">    </v>
      </c>
      <c r="S50" s="946">
        <f>'Budget Information MH &amp; SUD'!AC46</f>
        <v>0</v>
      </c>
      <c r="T50" s="570"/>
      <c r="U50" s="391">
        <f t="shared" si="43"/>
        <v>0</v>
      </c>
      <c r="V50" s="386">
        <f t="shared" si="28"/>
        <v>0</v>
      </c>
      <c r="W50" s="366" t="str">
        <f t="shared" si="44"/>
        <v xml:space="preserve">    </v>
      </c>
      <c r="X50" s="946">
        <f>'Budget Information MH &amp; SUD'!AL46</f>
        <v>0</v>
      </c>
      <c r="Y50" s="570"/>
      <c r="Z50" s="391">
        <f t="shared" si="45"/>
        <v>0</v>
      </c>
      <c r="AA50" s="386">
        <f t="shared" si="29"/>
        <v>0</v>
      </c>
      <c r="AB50" s="366" t="str">
        <f t="shared" si="46"/>
        <v xml:space="preserve">    </v>
      </c>
      <c r="AC50" s="946">
        <f>'Budget Information MH &amp; SUD'!AU46</f>
        <v>0</v>
      </c>
      <c r="AD50" s="570"/>
      <c r="AE50" s="391">
        <f t="shared" si="47"/>
        <v>0</v>
      </c>
      <c r="AF50" s="386">
        <f t="shared" si="30"/>
        <v>0</v>
      </c>
      <c r="AG50" s="366" t="str">
        <f t="shared" si="48"/>
        <v xml:space="preserve">    </v>
      </c>
      <c r="AH50" s="946">
        <f>'Budget Information MH &amp; SUD'!BD46</f>
        <v>0</v>
      </c>
      <c r="AI50" s="570"/>
      <c r="AJ50" s="391">
        <f t="shared" si="49"/>
        <v>0</v>
      </c>
      <c r="AK50" s="386">
        <f t="shared" si="31"/>
        <v>0</v>
      </c>
      <c r="AL50" s="366" t="str">
        <f t="shared" si="50"/>
        <v xml:space="preserve">    </v>
      </c>
      <c r="AM50" s="946">
        <f>'Budget Information MH &amp; SUD'!BM46</f>
        <v>0</v>
      </c>
      <c r="AN50" s="570"/>
      <c r="AO50" s="393">
        <f t="shared" si="51"/>
        <v>0</v>
      </c>
      <c r="AP50" s="394">
        <f t="shared" si="32"/>
        <v>0</v>
      </c>
      <c r="AQ50" s="366" t="str">
        <f t="shared" si="52"/>
        <v xml:space="preserve">    </v>
      </c>
      <c r="AR50" s="946">
        <f>'Budget Information MH &amp; SUD'!BV46</f>
        <v>0</v>
      </c>
      <c r="AS50" s="570"/>
      <c r="AT50" s="391">
        <f t="shared" si="53"/>
        <v>0</v>
      </c>
      <c r="AU50" s="386">
        <f t="shared" si="33"/>
        <v>0</v>
      </c>
      <c r="AV50" s="366" t="str">
        <f t="shared" si="54"/>
        <v xml:space="preserve">    </v>
      </c>
      <c r="AW50" s="946">
        <f>'Budget Information MH &amp; SUD'!CE46</f>
        <v>0</v>
      </c>
      <c r="AX50" s="570"/>
      <c r="AY50" s="391">
        <f t="shared" si="55"/>
        <v>0</v>
      </c>
      <c r="AZ50" s="386">
        <f t="shared" si="34"/>
        <v>0</v>
      </c>
      <c r="BA50" s="366" t="str">
        <f t="shared" si="56"/>
        <v xml:space="preserve">    </v>
      </c>
      <c r="BB50" s="946">
        <f>'Budget Information MH &amp; SUD'!CN46</f>
        <v>0</v>
      </c>
      <c r="BC50" s="570"/>
      <c r="BD50" s="391">
        <f t="shared" si="57"/>
        <v>0</v>
      </c>
      <c r="BE50" s="386">
        <f t="shared" si="35"/>
        <v>0</v>
      </c>
      <c r="BF50" s="366" t="str">
        <f t="shared" si="58"/>
        <v xml:space="preserve">    </v>
      </c>
      <c r="BG50" s="946">
        <f>'Budget Information MH &amp; SUD'!CW46</f>
        <v>0</v>
      </c>
      <c r="BH50" s="570"/>
      <c r="BI50" s="391">
        <f t="shared" si="59"/>
        <v>0</v>
      </c>
      <c r="BJ50" s="386">
        <f t="shared" si="36"/>
        <v>0</v>
      </c>
      <c r="BK50" s="366" t="str">
        <f t="shared" si="60"/>
        <v xml:space="preserve">    </v>
      </c>
      <c r="BM50" s="383">
        <f t="shared" si="1"/>
        <v>0</v>
      </c>
      <c r="BN50" s="7"/>
    </row>
    <row r="51" spans="1:66" s="5" customFormat="1" ht="12.75" customHeight="1">
      <c r="A51" s="633">
        <v>41</v>
      </c>
      <c r="B51" s="945" t="str">
        <f>'Budget Information MH &amp; SUD'!A47</f>
        <v>Other: (list)</v>
      </c>
      <c r="C51" s="557">
        <f t="shared" si="0"/>
        <v>0</v>
      </c>
      <c r="D51" s="1033">
        <f>'Budget Information MH &amp; SUD'!B47</f>
        <v>0</v>
      </c>
      <c r="E51" s="570"/>
      <c r="F51" s="374">
        <f t="shared" si="37"/>
        <v>0</v>
      </c>
      <c r="G51" s="386">
        <f t="shared" si="25"/>
        <v>0</v>
      </c>
      <c r="H51" s="366" t="str">
        <f t="shared" si="38"/>
        <v xml:space="preserve">    </v>
      </c>
      <c r="I51" s="946">
        <f>'Budget Information MH &amp; SUD'!K47</f>
        <v>0</v>
      </c>
      <c r="J51" s="570"/>
      <c r="K51" s="391">
        <f t="shared" si="39"/>
        <v>0</v>
      </c>
      <c r="L51" s="391">
        <f t="shared" si="26"/>
        <v>0</v>
      </c>
      <c r="M51" s="366" t="str">
        <f t="shared" si="40"/>
        <v xml:space="preserve">    </v>
      </c>
      <c r="N51" s="946">
        <f>'Budget Information MH &amp; SUD'!T47</f>
        <v>0</v>
      </c>
      <c r="O51" s="570"/>
      <c r="P51" s="391">
        <f t="shared" si="41"/>
        <v>0</v>
      </c>
      <c r="Q51" s="386">
        <f t="shared" si="27"/>
        <v>0</v>
      </c>
      <c r="R51" s="366" t="str">
        <f t="shared" si="42"/>
        <v xml:space="preserve">    </v>
      </c>
      <c r="S51" s="946">
        <f>'Budget Information MH &amp; SUD'!AC47</f>
        <v>0</v>
      </c>
      <c r="T51" s="570"/>
      <c r="U51" s="391">
        <f t="shared" si="43"/>
        <v>0</v>
      </c>
      <c r="V51" s="386">
        <f t="shared" si="28"/>
        <v>0</v>
      </c>
      <c r="W51" s="366" t="str">
        <f t="shared" si="44"/>
        <v xml:space="preserve">    </v>
      </c>
      <c r="X51" s="946">
        <f>'Budget Information MH &amp; SUD'!AL47</f>
        <v>0</v>
      </c>
      <c r="Y51" s="570"/>
      <c r="Z51" s="391">
        <f t="shared" si="45"/>
        <v>0</v>
      </c>
      <c r="AA51" s="386">
        <f t="shared" si="29"/>
        <v>0</v>
      </c>
      <c r="AB51" s="366" t="str">
        <f t="shared" si="46"/>
        <v xml:space="preserve">    </v>
      </c>
      <c r="AC51" s="946">
        <f>'Budget Information MH &amp; SUD'!AU47</f>
        <v>0</v>
      </c>
      <c r="AD51" s="570"/>
      <c r="AE51" s="391">
        <f t="shared" si="47"/>
        <v>0</v>
      </c>
      <c r="AF51" s="386">
        <f t="shared" si="30"/>
        <v>0</v>
      </c>
      <c r="AG51" s="366" t="str">
        <f t="shared" si="48"/>
        <v xml:space="preserve">    </v>
      </c>
      <c r="AH51" s="946">
        <f>'Budget Information MH &amp; SUD'!BD47</f>
        <v>0</v>
      </c>
      <c r="AI51" s="570"/>
      <c r="AJ51" s="391">
        <f t="shared" si="49"/>
        <v>0</v>
      </c>
      <c r="AK51" s="386">
        <f t="shared" si="31"/>
        <v>0</v>
      </c>
      <c r="AL51" s="366" t="str">
        <f t="shared" si="50"/>
        <v xml:space="preserve">    </v>
      </c>
      <c r="AM51" s="946">
        <f>'Budget Information MH &amp; SUD'!BM47</f>
        <v>0</v>
      </c>
      <c r="AN51" s="570"/>
      <c r="AO51" s="393">
        <f t="shared" si="51"/>
        <v>0</v>
      </c>
      <c r="AP51" s="394">
        <f t="shared" si="32"/>
        <v>0</v>
      </c>
      <c r="AQ51" s="366" t="str">
        <f t="shared" si="52"/>
        <v xml:space="preserve">    </v>
      </c>
      <c r="AR51" s="946">
        <f>'Budget Information MH &amp; SUD'!BV47</f>
        <v>0</v>
      </c>
      <c r="AS51" s="570"/>
      <c r="AT51" s="391">
        <f t="shared" si="53"/>
        <v>0</v>
      </c>
      <c r="AU51" s="386">
        <f t="shared" si="33"/>
        <v>0</v>
      </c>
      <c r="AV51" s="366" t="str">
        <f t="shared" si="54"/>
        <v xml:space="preserve">    </v>
      </c>
      <c r="AW51" s="946">
        <f>'Budget Information MH &amp; SUD'!CE47</f>
        <v>0</v>
      </c>
      <c r="AX51" s="570"/>
      <c r="AY51" s="391">
        <f t="shared" si="55"/>
        <v>0</v>
      </c>
      <c r="AZ51" s="386">
        <f t="shared" si="34"/>
        <v>0</v>
      </c>
      <c r="BA51" s="366" t="str">
        <f t="shared" si="56"/>
        <v xml:space="preserve">    </v>
      </c>
      <c r="BB51" s="946">
        <f>'Budget Information MH &amp; SUD'!CN47</f>
        <v>0</v>
      </c>
      <c r="BC51" s="570"/>
      <c r="BD51" s="391">
        <f t="shared" si="57"/>
        <v>0</v>
      </c>
      <c r="BE51" s="386">
        <f t="shared" si="35"/>
        <v>0</v>
      </c>
      <c r="BF51" s="366" t="str">
        <f t="shared" si="58"/>
        <v xml:space="preserve">    </v>
      </c>
      <c r="BG51" s="946">
        <f>'Budget Information MH &amp; SUD'!CW47</f>
        <v>0</v>
      </c>
      <c r="BH51" s="570"/>
      <c r="BI51" s="391">
        <f t="shared" si="59"/>
        <v>0</v>
      </c>
      <c r="BJ51" s="386">
        <f t="shared" si="36"/>
        <v>0</v>
      </c>
      <c r="BK51" s="366" t="str">
        <f t="shared" si="60"/>
        <v xml:space="preserve">    </v>
      </c>
      <c r="BM51" s="383">
        <f t="shared" si="1"/>
        <v>0</v>
      </c>
      <c r="BN51" s="7"/>
    </row>
    <row r="52" spans="1:66" s="5" customFormat="1" ht="12.75" customHeight="1">
      <c r="A52" s="633">
        <v>42</v>
      </c>
      <c r="B52" s="945" t="str">
        <f>'Budget Information MH &amp; SUD'!A48</f>
        <v>Other: (list)</v>
      </c>
      <c r="C52" s="557">
        <f t="shared" si="0"/>
        <v>0</v>
      </c>
      <c r="D52" s="1033">
        <f>'Budget Information MH &amp; SUD'!B48</f>
        <v>0</v>
      </c>
      <c r="E52" s="570"/>
      <c r="F52" s="374">
        <f t="shared" si="37"/>
        <v>0</v>
      </c>
      <c r="G52" s="386">
        <f t="shared" si="25"/>
        <v>0</v>
      </c>
      <c r="H52" s="366" t="str">
        <f t="shared" si="38"/>
        <v xml:space="preserve">    </v>
      </c>
      <c r="I52" s="946">
        <f>'Budget Information MH &amp; SUD'!K48</f>
        <v>0</v>
      </c>
      <c r="J52" s="570"/>
      <c r="K52" s="391">
        <f t="shared" si="39"/>
        <v>0</v>
      </c>
      <c r="L52" s="391">
        <f t="shared" si="26"/>
        <v>0</v>
      </c>
      <c r="M52" s="366" t="str">
        <f t="shared" si="40"/>
        <v xml:space="preserve">    </v>
      </c>
      <c r="N52" s="946">
        <f>'Budget Information MH &amp; SUD'!T48</f>
        <v>0</v>
      </c>
      <c r="O52" s="570"/>
      <c r="P52" s="391">
        <f t="shared" si="41"/>
        <v>0</v>
      </c>
      <c r="Q52" s="386">
        <f t="shared" si="27"/>
        <v>0</v>
      </c>
      <c r="R52" s="366" t="str">
        <f t="shared" si="42"/>
        <v xml:space="preserve">    </v>
      </c>
      <c r="S52" s="946">
        <f>'Budget Information MH &amp; SUD'!AC48</f>
        <v>0</v>
      </c>
      <c r="T52" s="570"/>
      <c r="U52" s="391">
        <f t="shared" si="43"/>
        <v>0</v>
      </c>
      <c r="V52" s="386">
        <f t="shared" si="28"/>
        <v>0</v>
      </c>
      <c r="W52" s="366" t="str">
        <f t="shared" si="44"/>
        <v xml:space="preserve">    </v>
      </c>
      <c r="X52" s="946">
        <f>'Budget Information MH &amp; SUD'!AL48</f>
        <v>0</v>
      </c>
      <c r="Y52" s="570"/>
      <c r="Z52" s="391">
        <f t="shared" si="45"/>
        <v>0</v>
      </c>
      <c r="AA52" s="386">
        <f t="shared" si="29"/>
        <v>0</v>
      </c>
      <c r="AB52" s="366" t="str">
        <f t="shared" si="46"/>
        <v xml:space="preserve">    </v>
      </c>
      <c r="AC52" s="946">
        <f>'Budget Information MH &amp; SUD'!AU48</f>
        <v>0</v>
      </c>
      <c r="AD52" s="570"/>
      <c r="AE52" s="391">
        <f t="shared" si="47"/>
        <v>0</v>
      </c>
      <c r="AF52" s="386">
        <f t="shared" si="30"/>
        <v>0</v>
      </c>
      <c r="AG52" s="366" t="str">
        <f t="shared" si="48"/>
        <v xml:space="preserve">    </v>
      </c>
      <c r="AH52" s="946">
        <f>'Budget Information MH &amp; SUD'!BD48</f>
        <v>0</v>
      </c>
      <c r="AI52" s="570"/>
      <c r="AJ52" s="391">
        <f t="shared" si="49"/>
        <v>0</v>
      </c>
      <c r="AK52" s="386">
        <f t="shared" si="31"/>
        <v>0</v>
      </c>
      <c r="AL52" s="366" t="str">
        <f t="shared" si="50"/>
        <v xml:space="preserve">    </v>
      </c>
      <c r="AM52" s="946">
        <f>'Budget Information MH &amp; SUD'!BM48</f>
        <v>0</v>
      </c>
      <c r="AN52" s="570"/>
      <c r="AO52" s="393">
        <f t="shared" si="51"/>
        <v>0</v>
      </c>
      <c r="AP52" s="394">
        <f t="shared" si="32"/>
        <v>0</v>
      </c>
      <c r="AQ52" s="366" t="str">
        <f t="shared" si="52"/>
        <v xml:space="preserve">    </v>
      </c>
      <c r="AR52" s="946">
        <f>'Budget Information MH &amp; SUD'!BV48</f>
        <v>0</v>
      </c>
      <c r="AS52" s="570"/>
      <c r="AT52" s="391">
        <f t="shared" si="53"/>
        <v>0</v>
      </c>
      <c r="AU52" s="386">
        <f t="shared" si="33"/>
        <v>0</v>
      </c>
      <c r="AV52" s="366" t="str">
        <f t="shared" si="54"/>
        <v xml:space="preserve">    </v>
      </c>
      <c r="AW52" s="946">
        <f>'Budget Information MH &amp; SUD'!CE48</f>
        <v>0</v>
      </c>
      <c r="AX52" s="570"/>
      <c r="AY52" s="391">
        <f t="shared" si="55"/>
        <v>0</v>
      </c>
      <c r="AZ52" s="386">
        <f t="shared" si="34"/>
        <v>0</v>
      </c>
      <c r="BA52" s="366" t="str">
        <f t="shared" si="56"/>
        <v xml:space="preserve">    </v>
      </c>
      <c r="BB52" s="946">
        <f>'Budget Information MH &amp; SUD'!CN48</f>
        <v>0</v>
      </c>
      <c r="BC52" s="570"/>
      <c r="BD52" s="391">
        <f t="shared" si="57"/>
        <v>0</v>
      </c>
      <c r="BE52" s="386">
        <f t="shared" si="35"/>
        <v>0</v>
      </c>
      <c r="BF52" s="366" t="str">
        <f t="shared" si="58"/>
        <v xml:space="preserve">    </v>
      </c>
      <c r="BG52" s="946">
        <f>'Budget Information MH &amp; SUD'!CW48</f>
        <v>0</v>
      </c>
      <c r="BH52" s="570"/>
      <c r="BI52" s="391">
        <f t="shared" si="59"/>
        <v>0</v>
      </c>
      <c r="BJ52" s="386">
        <f t="shared" si="36"/>
        <v>0</v>
      </c>
      <c r="BK52" s="366" t="str">
        <f t="shared" si="60"/>
        <v xml:space="preserve">    </v>
      </c>
      <c r="BM52" s="383">
        <f t="shared" si="1"/>
        <v>0</v>
      </c>
      <c r="BN52" s="7"/>
    </row>
    <row r="53" spans="1:66" s="5" customFormat="1" ht="12.75" customHeight="1">
      <c r="A53" s="633">
        <v>43</v>
      </c>
      <c r="B53" s="945" t="str">
        <f>'Budget Information MH &amp; SUD'!A49</f>
        <v>Other: (list)</v>
      </c>
      <c r="C53" s="557">
        <f t="shared" ref="C53" si="111">+E53+J53+O53+T53+Y53+AD53+AI53+AN53+AS53+AX53+BC53+BH53</f>
        <v>0</v>
      </c>
      <c r="D53" s="1033">
        <f>'Budget Information MH &amp; SUD'!B49</f>
        <v>0</v>
      </c>
      <c r="E53" s="570"/>
      <c r="F53" s="374">
        <f t="shared" ref="F53" si="112">+E53</f>
        <v>0</v>
      </c>
      <c r="G53" s="386">
        <f t="shared" ref="G53" si="113">D53-F53</f>
        <v>0</v>
      </c>
      <c r="H53" s="366" t="str">
        <f t="shared" ref="H53" si="114">IF(D53=0,"    ",F53/D53)</f>
        <v xml:space="preserve">    </v>
      </c>
      <c r="I53" s="946">
        <f>'Budget Information MH &amp; SUD'!K49</f>
        <v>0</v>
      </c>
      <c r="J53" s="570"/>
      <c r="K53" s="391">
        <f t="shared" ref="K53" si="115">+J53</f>
        <v>0</v>
      </c>
      <c r="L53" s="391">
        <f t="shared" ref="L53" si="116">I53-K53</f>
        <v>0</v>
      </c>
      <c r="M53" s="366" t="str">
        <f t="shared" ref="M53" si="117">IF(I53=0,"    ",K53/I53)</f>
        <v xml:space="preserve">    </v>
      </c>
      <c r="N53" s="946">
        <f>'Budget Information MH &amp; SUD'!T49</f>
        <v>0</v>
      </c>
      <c r="O53" s="570"/>
      <c r="P53" s="391">
        <f t="shared" ref="P53" si="118">+O53</f>
        <v>0</v>
      </c>
      <c r="Q53" s="386">
        <f t="shared" ref="Q53" si="119">N53-P53</f>
        <v>0</v>
      </c>
      <c r="R53" s="366" t="str">
        <f t="shared" ref="R53" si="120">IF(N53=0,"    ",P53/N53)</f>
        <v xml:space="preserve">    </v>
      </c>
      <c r="S53" s="946">
        <f>'Budget Information MH &amp; SUD'!AC49</f>
        <v>0</v>
      </c>
      <c r="T53" s="570"/>
      <c r="U53" s="391">
        <f t="shared" ref="U53" si="121">+T53</f>
        <v>0</v>
      </c>
      <c r="V53" s="386">
        <f t="shared" ref="V53" si="122">S53-U53</f>
        <v>0</v>
      </c>
      <c r="W53" s="366" t="str">
        <f t="shared" ref="W53" si="123">IF(S53=0,"    ",U53/S53)</f>
        <v xml:space="preserve">    </v>
      </c>
      <c r="X53" s="946">
        <f>'Budget Information MH &amp; SUD'!AL49</f>
        <v>0</v>
      </c>
      <c r="Y53" s="570"/>
      <c r="Z53" s="391">
        <f t="shared" ref="Z53" si="124">+Y53</f>
        <v>0</v>
      </c>
      <c r="AA53" s="386">
        <f t="shared" ref="AA53" si="125">X53-Z53</f>
        <v>0</v>
      </c>
      <c r="AB53" s="366" t="str">
        <f t="shared" ref="AB53" si="126">IF(X53=0,"    ",Z53/X53)</f>
        <v xml:space="preserve">    </v>
      </c>
      <c r="AC53" s="946">
        <f>'Budget Information MH &amp; SUD'!AU49</f>
        <v>0</v>
      </c>
      <c r="AD53" s="570"/>
      <c r="AE53" s="391">
        <f t="shared" ref="AE53" si="127">+AD53</f>
        <v>0</v>
      </c>
      <c r="AF53" s="386">
        <f t="shared" ref="AF53" si="128">AC53-AE53</f>
        <v>0</v>
      </c>
      <c r="AG53" s="366" t="str">
        <f t="shared" ref="AG53" si="129">IF(AC53=0,"    ",AE53/AC53)</f>
        <v xml:space="preserve">    </v>
      </c>
      <c r="AH53" s="946">
        <f>'Budget Information MH &amp; SUD'!BD49</f>
        <v>0</v>
      </c>
      <c r="AI53" s="570"/>
      <c r="AJ53" s="391">
        <f t="shared" ref="AJ53" si="130">+AI53</f>
        <v>0</v>
      </c>
      <c r="AK53" s="386">
        <f t="shared" ref="AK53" si="131">AH53-AJ53</f>
        <v>0</v>
      </c>
      <c r="AL53" s="366" t="str">
        <f t="shared" si="50"/>
        <v xml:space="preserve">    </v>
      </c>
      <c r="AM53" s="946">
        <f>'Budget Information MH &amp; SUD'!BM49</f>
        <v>0</v>
      </c>
      <c r="AN53" s="570"/>
      <c r="AO53" s="393">
        <f t="shared" ref="AO53" si="132">+AN53</f>
        <v>0</v>
      </c>
      <c r="AP53" s="394">
        <f t="shared" ref="AP53" si="133">AM53-AO53</f>
        <v>0</v>
      </c>
      <c r="AQ53" s="366" t="str">
        <f t="shared" ref="AQ53" si="134">IF(AM53=0,"    ",AO53/AM53)</f>
        <v xml:space="preserve">    </v>
      </c>
      <c r="AR53" s="946">
        <f>'Budget Information MH &amp; SUD'!BV49</f>
        <v>0</v>
      </c>
      <c r="AS53" s="570"/>
      <c r="AT53" s="391">
        <f t="shared" ref="AT53" si="135">+AS53</f>
        <v>0</v>
      </c>
      <c r="AU53" s="386">
        <f t="shared" ref="AU53" si="136">AR53-AT53</f>
        <v>0</v>
      </c>
      <c r="AV53" s="366" t="str">
        <f t="shared" ref="AV53" si="137">IF(AR53=0,"    ",AT53/AR53)</f>
        <v xml:space="preserve">    </v>
      </c>
      <c r="AW53" s="946">
        <f>'Budget Information MH &amp; SUD'!CE49</f>
        <v>0</v>
      </c>
      <c r="AX53" s="570"/>
      <c r="AY53" s="391">
        <f t="shared" ref="AY53" si="138">+AX53</f>
        <v>0</v>
      </c>
      <c r="AZ53" s="386">
        <f t="shared" ref="AZ53" si="139">AW53-AY53</f>
        <v>0</v>
      </c>
      <c r="BA53" s="366" t="str">
        <f t="shared" ref="BA53" si="140">IF(AW53=0,"    ",AY53/AW53)</f>
        <v xml:space="preserve">    </v>
      </c>
      <c r="BB53" s="946">
        <f>'Budget Information MH &amp; SUD'!CN49</f>
        <v>0</v>
      </c>
      <c r="BC53" s="570"/>
      <c r="BD53" s="391">
        <f t="shared" ref="BD53" si="141">+BC53</f>
        <v>0</v>
      </c>
      <c r="BE53" s="386">
        <f t="shared" ref="BE53" si="142">BB53-BD53</f>
        <v>0</v>
      </c>
      <c r="BF53" s="366" t="str">
        <f t="shared" ref="BF53" si="143">IF(BB53=0,"    ",BD53/BB53)</f>
        <v xml:space="preserve">    </v>
      </c>
      <c r="BG53" s="946">
        <f>'Budget Information MH &amp; SUD'!CW49</f>
        <v>0</v>
      </c>
      <c r="BH53" s="570"/>
      <c r="BI53" s="391">
        <f t="shared" ref="BI53" si="144">+BH53</f>
        <v>0</v>
      </c>
      <c r="BJ53" s="386">
        <f t="shared" ref="BJ53" si="145">BG53-BI53</f>
        <v>0</v>
      </c>
      <c r="BK53" s="366" t="str">
        <f t="shared" ref="BK53" si="146">IF(BG53=0,"    ",BI53/BG53)</f>
        <v xml:space="preserve">    </v>
      </c>
      <c r="BM53" s="383">
        <f t="shared" ref="BM53" si="147">E53+J53+O53+T53+Y53+AD53+AI53+AN53+AS53+AX53+BC53+BH53</f>
        <v>0</v>
      </c>
      <c r="BN53" s="7"/>
    </row>
    <row r="54" spans="1:66" s="5" customFormat="1" ht="12.75" customHeight="1">
      <c r="A54" s="633">
        <v>44</v>
      </c>
      <c r="B54" s="945" t="str">
        <f>'Budget Information MH &amp; SUD'!A50</f>
        <v>Other: (list)</v>
      </c>
      <c r="C54" s="557">
        <f t="shared" si="0"/>
        <v>0</v>
      </c>
      <c r="D54" s="1033">
        <f>'Budget Information MH &amp; SUD'!B50</f>
        <v>0</v>
      </c>
      <c r="E54" s="570"/>
      <c r="F54" s="374">
        <f t="shared" si="37"/>
        <v>0</v>
      </c>
      <c r="G54" s="386">
        <f t="shared" si="25"/>
        <v>0</v>
      </c>
      <c r="H54" s="366" t="str">
        <f t="shared" si="38"/>
        <v xml:space="preserve">    </v>
      </c>
      <c r="I54" s="946">
        <f>'Budget Information MH &amp; SUD'!K50</f>
        <v>0</v>
      </c>
      <c r="J54" s="570"/>
      <c r="K54" s="391">
        <f t="shared" si="39"/>
        <v>0</v>
      </c>
      <c r="L54" s="391">
        <f t="shared" si="26"/>
        <v>0</v>
      </c>
      <c r="M54" s="366" t="str">
        <f t="shared" si="40"/>
        <v xml:space="preserve">    </v>
      </c>
      <c r="N54" s="946">
        <f>'Budget Information MH &amp; SUD'!T50</f>
        <v>0</v>
      </c>
      <c r="O54" s="570"/>
      <c r="P54" s="391">
        <f t="shared" si="41"/>
        <v>0</v>
      </c>
      <c r="Q54" s="386">
        <f t="shared" si="27"/>
        <v>0</v>
      </c>
      <c r="R54" s="366" t="str">
        <f t="shared" si="42"/>
        <v xml:space="preserve">    </v>
      </c>
      <c r="S54" s="946">
        <f>'Budget Information MH &amp; SUD'!AC50</f>
        <v>0</v>
      </c>
      <c r="T54" s="570"/>
      <c r="U54" s="391">
        <f t="shared" si="43"/>
        <v>0</v>
      </c>
      <c r="V54" s="386">
        <f t="shared" si="28"/>
        <v>0</v>
      </c>
      <c r="W54" s="366" t="str">
        <f t="shared" si="44"/>
        <v xml:space="preserve">    </v>
      </c>
      <c r="X54" s="946">
        <f>'Budget Information MH &amp; SUD'!AL50</f>
        <v>0</v>
      </c>
      <c r="Y54" s="570"/>
      <c r="Z54" s="391">
        <f t="shared" si="45"/>
        <v>0</v>
      </c>
      <c r="AA54" s="386">
        <f t="shared" si="29"/>
        <v>0</v>
      </c>
      <c r="AB54" s="366" t="str">
        <f t="shared" si="46"/>
        <v xml:space="preserve">    </v>
      </c>
      <c r="AC54" s="946">
        <f>'Budget Information MH &amp; SUD'!AU50</f>
        <v>0</v>
      </c>
      <c r="AD54" s="570"/>
      <c r="AE54" s="391">
        <f t="shared" si="47"/>
        <v>0</v>
      </c>
      <c r="AF54" s="386">
        <f t="shared" si="30"/>
        <v>0</v>
      </c>
      <c r="AG54" s="366" t="str">
        <f t="shared" si="48"/>
        <v xml:space="preserve">    </v>
      </c>
      <c r="AH54" s="946">
        <f>'Budget Information MH &amp; SUD'!BD50</f>
        <v>0</v>
      </c>
      <c r="AI54" s="570"/>
      <c r="AJ54" s="391">
        <f t="shared" si="49"/>
        <v>0</v>
      </c>
      <c r="AK54" s="386">
        <f t="shared" si="31"/>
        <v>0</v>
      </c>
      <c r="AL54" s="366" t="str">
        <f t="shared" si="50"/>
        <v xml:space="preserve">    </v>
      </c>
      <c r="AM54" s="946">
        <f>'Budget Information MH &amp; SUD'!BM50</f>
        <v>0</v>
      </c>
      <c r="AN54" s="570"/>
      <c r="AO54" s="393">
        <f t="shared" si="51"/>
        <v>0</v>
      </c>
      <c r="AP54" s="394">
        <f t="shared" si="32"/>
        <v>0</v>
      </c>
      <c r="AQ54" s="366" t="str">
        <f t="shared" si="52"/>
        <v xml:space="preserve">    </v>
      </c>
      <c r="AR54" s="946">
        <f>'Budget Information MH &amp; SUD'!BV50</f>
        <v>0</v>
      </c>
      <c r="AS54" s="570"/>
      <c r="AT54" s="391">
        <f t="shared" si="53"/>
        <v>0</v>
      </c>
      <c r="AU54" s="386">
        <f t="shared" si="33"/>
        <v>0</v>
      </c>
      <c r="AV54" s="366" t="str">
        <f t="shared" si="54"/>
        <v xml:space="preserve">    </v>
      </c>
      <c r="AW54" s="946">
        <f>'Budget Information MH &amp; SUD'!CE50</f>
        <v>0</v>
      </c>
      <c r="AX54" s="570"/>
      <c r="AY54" s="391">
        <f t="shared" si="55"/>
        <v>0</v>
      </c>
      <c r="AZ54" s="386">
        <f t="shared" si="34"/>
        <v>0</v>
      </c>
      <c r="BA54" s="366" t="str">
        <f t="shared" si="56"/>
        <v xml:space="preserve">    </v>
      </c>
      <c r="BB54" s="946">
        <f>'Budget Information MH &amp; SUD'!CN50</f>
        <v>0</v>
      </c>
      <c r="BC54" s="570"/>
      <c r="BD54" s="391">
        <f t="shared" si="57"/>
        <v>0</v>
      </c>
      <c r="BE54" s="386">
        <f t="shared" si="35"/>
        <v>0</v>
      </c>
      <c r="BF54" s="366" t="str">
        <f t="shared" si="58"/>
        <v xml:space="preserve">    </v>
      </c>
      <c r="BG54" s="946">
        <f>'Budget Information MH &amp; SUD'!CW50</f>
        <v>0</v>
      </c>
      <c r="BH54" s="570"/>
      <c r="BI54" s="391">
        <f t="shared" si="59"/>
        <v>0</v>
      </c>
      <c r="BJ54" s="386">
        <f t="shared" si="36"/>
        <v>0</v>
      </c>
      <c r="BK54" s="366" t="str">
        <f t="shared" si="60"/>
        <v xml:space="preserve">    </v>
      </c>
      <c r="BM54" s="383">
        <f t="shared" si="1"/>
        <v>0</v>
      </c>
      <c r="BN54" s="7"/>
    </row>
    <row r="55" spans="1:66" s="52" customFormat="1" ht="12.75">
      <c r="A55" s="635">
        <v>45</v>
      </c>
      <c r="B55" s="846" t="s">
        <v>75</v>
      </c>
      <c r="C55" s="871">
        <f t="shared" si="0"/>
        <v>0</v>
      </c>
      <c r="D55" s="872">
        <f>SUM(D14:D54)</f>
        <v>0</v>
      </c>
      <c r="E55" s="845">
        <f>SUM(E14:E54)</f>
        <v>0</v>
      </c>
      <c r="F55" s="873">
        <f>SUM(F14:F54)</f>
        <v>0</v>
      </c>
      <c r="G55" s="873">
        <f t="shared" si="25"/>
        <v>0</v>
      </c>
      <c r="H55" s="874" t="str">
        <f t="shared" si="38"/>
        <v xml:space="preserve">    </v>
      </c>
      <c r="I55" s="875">
        <f>SUM(I14:I54)</f>
        <v>0</v>
      </c>
      <c r="J55" s="845">
        <f>SUM(J14:J54)</f>
        <v>0</v>
      </c>
      <c r="K55" s="876">
        <f>SUM(K14:K54)</f>
        <v>0</v>
      </c>
      <c r="L55" s="876">
        <f t="shared" si="26"/>
        <v>0</v>
      </c>
      <c r="M55" s="874" t="str">
        <f t="shared" si="40"/>
        <v xml:space="preserve">    </v>
      </c>
      <c r="N55" s="875">
        <f>SUM(N14:N54)</f>
        <v>0</v>
      </c>
      <c r="O55" s="845">
        <f>SUM(O14:O54)</f>
        <v>0</v>
      </c>
      <c r="P55" s="876">
        <f>SUM(P14:P54)</f>
        <v>0</v>
      </c>
      <c r="Q55" s="876">
        <f t="shared" si="27"/>
        <v>0</v>
      </c>
      <c r="R55" s="874" t="str">
        <f t="shared" si="42"/>
        <v xml:space="preserve">    </v>
      </c>
      <c r="S55" s="875">
        <f>SUM(S14:S54)</f>
        <v>0</v>
      </c>
      <c r="T55" s="845">
        <f>SUM(T14:T54)</f>
        <v>0</v>
      </c>
      <c r="U55" s="876">
        <f>SUM(U14:U54)</f>
        <v>0</v>
      </c>
      <c r="V55" s="876">
        <f t="shared" si="28"/>
        <v>0</v>
      </c>
      <c r="W55" s="874" t="str">
        <f t="shared" si="44"/>
        <v xml:space="preserve">    </v>
      </c>
      <c r="X55" s="875">
        <f>SUM(X14:X54)</f>
        <v>0</v>
      </c>
      <c r="Y55" s="845">
        <f>SUM(Y14:Y54)</f>
        <v>0</v>
      </c>
      <c r="Z55" s="876">
        <f>SUM(Z14:Z54)</f>
        <v>0</v>
      </c>
      <c r="AA55" s="876">
        <f t="shared" si="29"/>
        <v>0</v>
      </c>
      <c r="AB55" s="874" t="str">
        <f t="shared" si="46"/>
        <v xml:space="preserve">    </v>
      </c>
      <c r="AC55" s="875">
        <f>SUM(AC14:AC54)</f>
        <v>0</v>
      </c>
      <c r="AD55" s="845">
        <f>SUM(AD14:AD54)</f>
        <v>0</v>
      </c>
      <c r="AE55" s="876">
        <f>SUM(AE14:AE54)</f>
        <v>0</v>
      </c>
      <c r="AF55" s="876">
        <f t="shared" si="30"/>
        <v>0</v>
      </c>
      <c r="AG55" s="874" t="str">
        <f t="shared" si="48"/>
        <v xml:space="preserve">    </v>
      </c>
      <c r="AH55" s="875">
        <f>SUM(AH14:AH54)</f>
        <v>0</v>
      </c>
      <c r="AI55" s="845">
        <f>SUM(AI14:AI54)</f>
        <v>0</v>
      </c>
      <c r="AJ55" s="876">
        <f>SUM(AJ14:AJ54)</f>
        <v>0</v>
      </c>
      <c r="AK55" s="876">
        <f t="shared" si="31"/>
        <v>0</v>
      </c>
      <c r="AL55" s="874" t="str">
        <f t="shared" si="50"/>
        <v xml:space="preserve">    </v>
      </c>
      <c r="AM55" s="875">
        <f>SUM(AM14:AM54)</f>
        <v>0</v>
      </c>
      <c r="AN55" s="845">
        <f>SUM(AN14:AN54)</f>
        <v>0</v>
      </c>
      <c r="AO55" s="876">
        <f>SUM(AO14:AO54)</f>
        <v>0</v>
      </c>
      <c r="AP55" s="876">
        <f t="shared" si="32"/>
        <v>0</v>
      </c>
      <c r="AQ55" s="874" t="str">
        <f t="shared" si="52"/>
        <v xml:space="preserve">    </v>
      </c>
      <c r="AR55" s="875">
        <f>SUM(AR14:AR54)</f>
        <v>0</v>
      </c>
      <c r="AS55" s="845">
        <f>SUM(AS14:AS54)</f>
        <v>0</v>
      </c>
      <c r="AT55" s="876">
        <f>SUM(AT14:AT54)</f>
        <v>0</v>
      </c>
      <c r="AU55" s="876">
        <f t="shared" si="33"/>
        <v>0</v>
      </c>
      <c r="AV55" s="874" t="str">
        <f t="shared" si="54"/>
        <v xml:space="preserve">    </v>
      </c>
      <c r="AW55" s="875">
        <f>SUM(AW14:AW54)</f>
        <v>0</v>
      </c>
      <c r="AX55" s="845">
        <f>SUM(AX14:AX54)</f>
        <v>0</v>
      </c>
      <c r="AY55" s="876">
        <f>SUM(AY14:AY54)</f>
        <v>0</v>
      </c>
      <c r="AZ55" s="876">
        <f t="shared" si="34"/>
        <v>0</v>
      </c>
      <c r="BA55" s="874" t="str">
        <f t="shared" si="56"/>
        <v xml:space="preserve">    </v>
      </c>
      <c r="BB55" s="875">
        <f>SUM(BB14:BB54)</f>
        <v>0</v>
      </c>
      <c r="BC55" s="845">
        <f>SUM(BC14:BC54)</f>
        <v>0</v>
      </c>
      <c r="BD55" s="876">
        <f>SUM(BD14:BD54)</f>
        <v>0</v>
      </c>
      <c r="BE55" s="876">
        <f t="shared" si="35"/>
        <v>0</v>
      </c>
      <c r="BF55" s="874" t="str">
        <f t="shared" si="58"/>
        <v xml:space="preserve">    </v>
      </c>
      <c r="BG55" s="875">
        <f>SUM(BG14:BG54)</f>
        <v>0</v>
      </c>
      <c r="BH55" s="845">
        <f>SUM(BH14:BH54)</f>
        <v>0</v>
      </c>
      <c r="BI55" s="876">
        <f>SUM(BI14:BI54)</f>
        <v>0</v>
      </c>
      <c r="BJ55" s="876">
        <f t="shared" si="36"/>
        <v>0</v>
      </c>
      <c r="BK55" s="874" t="str">
        <f t="shared" si="60"/>
        <v xml:space="preserve">    </v>
      </c>
      <c r="BM55" s="392">
        <f t="shared" si="1"/>
        <v>0</v>
      </c>
      <c r="BN55" s="51"/>
    </row>
    <row r="56" spans="1:66" s="5" customFormat="1" ht="12.75">
      <c r="A56" s="634">
        <v>46</v>
      </c>
      <c r="B56" s="951" t="str">
        <f>'Budget Information MH &amp; SUD'!A52</f>
        <v>*Fixed Assets</v>
      </c>
      <c r="C56" s="378">
        <f t="shared" si="0"/>
        <v>0</v>
      </c>
      <c r="D56" s="1033">
        <f>'Budget Information MH &amp; SUD'!B52</f>
        <v>0</v>
      </c>
      <c r="E56" s="570"/>
      <c r="F56" s="374">
        <f>+E56</f>
        <v>0</v>
      </c>
      <c r="G56" s="386">
        <f t="shared" ref="G56:G57" si="148">D56-F56</f>
        <v>0</v>
      </c>
      <c r="H56" s="366" t="str">
        <f>IF(D56=0,"    ",F56/D56)</f>
        <v xml:space="preserve">    </v>
      </c>
      <c r="I56" s="946">
        <f>'Budget Information MH &amp; SUD'!K52</f>
        <v>0</v>
      </c>
      <c r="J56" s="570"/>
      <c r="K56" s="391">
        <f>+J56</f>
        <v>0</v>
      </c>
      <c r="L56" s="391">
        <f t="shared" ref="L56:L57" si="149">I56-K56</f>
        <v>0</v>
      </c>
      <c r="M56" s="366" t="str">
        <f>IF(I56=0,"    ",K56/I56)</f>
        <v xml:space="preserve">    </v>
      </c>
      <c r="N56" s="946">
        <f>'Budget Information MH &amp; SUD'!T52</f>
        <v>0</v>
      </c>
      <c r="O56" s="570"/>
      <c r="P56" s="391">
        <f>+O56</f>
        <v>0</v>
      </c>
      <c r="Q56" s="386">
        <f t="shared" ref="Q56:Q57" si="150">N56-P56</f>
        <v>0</v>
      </c>
      <c r="R56" s="366" t="str">
        <f>IF(N56=0,"    ",P56/N56)</f>
        <v xml:space="preserve">    </v>
      </c>
      <c r="S56" s="946">
        <f>'Budget Information MH &amp; SUD'!AC52</f>
        <v>0</v>
      </c>
      <c r="T56" s="570"/>
      <c r="U56" s="391">
        <f>+T56</f>
        <v>0</v>
      </c>
      <c r="V56" s="386">
        <f t="shared" ref="V56:V57" si="151">S56-U56</f>
        <v>0</v>
      </c>
      <c r="W56" s="366" t="str">
        <f>IF(S56=0,"    ",U56/S56)</f>
        <v xml:space="preserve">    </v>
      </c>
      <c r="X56" s="946">
        <f>'Budget Information MH &amp; SUD'!AL52</f>
        <v>0</v>
      </c>
      <c r="Y56" s="570"/>
      <c r="Z56" s="391">
        <f>+Y56</f>
        <v>0</v>
      </c>
      <c r="AA56" s="386">
        <f t="shared" ref="AA56:AA57" si="152">X56-Z56</f>
        <v>0</v>
      </c>
      <c r="AB56" s="366" t="str">
        <f>IF(X56=0,"    ",Z56/X56)</f>
        <v xml:space="preserve">    </v>
      </c>
      <c r="AC56" s="946">
        <f>'Budget Information MH &amp; SUD'!AU52</f>
        <v>0</v>
      </c>
      <c r="AD56" s="570"/>
      <c r="AE56" s="391">
        <f>+AD56</f>
        <v>0</v>
      </c>
      <c r="AF56" s="386">
        <f t="shared" ref="AF56:AF57" si="153">AC56-AE56</f>
        <v>0</v>
      </c>
      <c r="AG56" s="366" t="str">
        <f>IF(AC56=0,"    ",AE56/AC56)</f>
        <v xml:space="preserve">    </v>
      </c>
      <c r="AH56" s="946">
        <f>'Budget Information MH &amp; SUD'!BD52</f>
        <v>0</v>
      </c>
      <c r="AI56" s="570"/>
      <c r="AJ56" s="391">
        <f>+AI56</f>
        <v>0</v>
      </c>
      <c r="AK56" s="386">
        <f t="shared" ref="AK56:AK57" si="154">AH56-AJ56</f>
        <v>0</v>
      </c>
      <c r="AL56" s="366" t="str">
        <f>IF(AH56=0,"    ",AJ56/AH56)</f>
        <v xml:space="preserve">    </v>
      </c>
      <c r="AM56" s="946">
        <f>'Budget Information MH &amp; SUD'!BM52</f>
        <v>0</v>
      </c>
      <c r="AN56" s="570"/>
      <c r="AO56" s="393">
        <f>+AN56</f>
        <v>0</v>
      </c>
      <c r="AP56" s="394">
        <f t="shared" ref="AP56:AP57" si="155">AM56-AO56</f>
        <v>0</v>
      </c>
      <c r="AQ56" s="366" t="str">
        <f>IF(AM56=0,"    ",AO56/AM56)</f>
        <v xml:space="preserve">    </v>
      </c>
      <c r="AR56" s="946">
        <f>'Budget Information MH &amp; SUD'!BV52</f>
        <v>0</v>
      </c>
      <c r="AS56" s="570"/>
      <c r="AT56" s="391">
        <f>+AS56</f>
        <v>0</v>
      </c>
      <c r="AU56" s="386">
        <f t="shared" ref="AU56:AU57" si="156">AR56-AT56</f>
        <v>0</v>
      </c>
      <c r="AV56" s="366" t="str">
        <f>IF(AR56=0,"    ",AT56/AR56)</f>
        <v xml:space="preserve">    </v>
      </c>
      <c r="AW56" s="946">
        <f>'Budget Information MH &amp; SUD'!CE52</f>
        <v>0</v>
      </c>
      <c r="AX56" s="570"/>
      <c r="AY56" s="391">
        <f>+AX56</f>
        <v>0</v>
      </c>
      <c r="AZ56" s="386">
        <f t="shared" ref="AZ56:AZ57" si="157">AW56-AY56</f>
        <v>0</v>
      </c>
      <c r="BA56" s="366" t="str">
        <f>IF(AW56=0,"    ",AY56/AW56)</f>
        <v xml:space="preserve">    </v>
      </c>
      <c r="BB56" s="946">
        <f>'Budget Information MH &amp; SUD'!CN52</f>
        <v>0</v>
      </c>
      <c r="BC56" s="570"/>
      <c r="BD56" s="391">
        <f>+BC56</f>
        <v>0</v>
      </c>
      <c r="BE56" s="386">
        <f t="shared" ref="BE56:BE57" si="158">BB56-BD56</f>
        <v>0</v>
      </c>
      <c r="BF56" s="366" t="str">
        <f>IF(BB56=0,"    ",BD56/BB56)</f>
        <v xml:space="preserve">    </v>
      </c>
      <c r="BG56" s="946">
        <f>'Budget Information MH &amp; SUD'!CW52</f>
        <v>0</v>
      </c>
      <c r="BH56" s="570"/>
      <c r="BI56" s="391">
        <f>+BH56</f>
        <v>0</v>
      </c>
      <c r="BJ56" s="386">
        <f t="shared" ref="BJ56:BJ57" si="159">BG56-BI56</f>
        <v>0</v>
      </c>
      <c r="BK56" s="366" t="str">
        <f>IF(BG56=0,"    ",BI56/BG56)</f>
        <v xml:space="preserve">    </v>
      </c>
      <c r="BM56" s="383">
        <f t="shared" si="1"/>
        <v>0</v>
      </c>
      <c r="BN56" s="7"/>
    </row>
    <row r="57" spans="1:66" s="28" customFormat="1" ht="12.75" customHeight="1">
      <c r="A57" s="634">
        <v>47</v>
      </c>
      <c r="B57" s="951" t="str">
        <f>'Budget Information MH &amp; SUD'!A53</f>
        <v>*Indirect Costs</v>
      </c>
      <c r="C57" s="378">
        <f t="shared" si="0"/>
        <v>0</v>
      </c>
      <c r="D57" s="1033">
        <f>'Budget Information MH &amp; SUD'!B53</f>
        <v>0</v>
      </c>
      <c r="E57" s="570"/>
      <c r="F57" s="374">
        <f>+E57</f>
        <v>0</v>
      </c>
      <c r="G57" s="386">
        <f t="shared" si="148"/>
        <v>0</v>
      </c>
      <c r="H57" s="366" t="str">
        <f>IF(D57=0,"    ",F57/D57)</f>
        <v xml:space="preserve">    </v>
      </c>
      <c r="I57" s="946">
        <f>'Budget Information MH &amp; SUD'!K53</f>
        <v>0</v>
      </c>
      <c r="J57" s="570"/>
      <c r="K57" s="391">
        <f>+J57</f>
        <v>0</v>
      </c>
      <c r="L57" s="391">
        <f t="shared" si="149"/>
        <v>0</v>
      </c>
      <c r="M57" s="366" t="str">
        <f>IF(I57=0,"    ",K57/I57)</f>
        <v xml:space="preserve">    </v>
      </c>
      <c r="N57" s="946">
        <f>'Budget Information MH &amp; SUD'!T53</f>
        <v>0</v>
      </c>
      <c r="O57" s="570"/>
      <c r="P57" s="391">
        <f>+O57</f>
        <v>0</v>
      </c>
      <c r="Q57" s="386">
        <f t="shared" si="150"/>
        <v>0</v>
      </c>
      <c r="R57" s="366" t="str">
        <f>IF(N57=0,"    ",P57/N57)</f>
        <v xml:space="preserve">    </v>
      </c>
      <c r="S57" s="946">
        <f>'Budget Information MH &amp; SUD'!AC53</f>
        <v>0</v>
      </c>
      <c r="T57" s="570"/>
      <c r="U57" s="391">
        <f>+T57</f>
        <v>0</v>
      </c>
      <c r="V57" s="386">
        <f t="shared" si="151"/>
        <v>0</v>
      </c>
      <c r="W57" s="366" t="str">
        <f>IF(S57=0,"    ",U57/S57)</f>
        <v xml:space="preserve">    </v>
      </c>
      <c r="X57" s="946">
        <f>'Budget Information MH &amp; SUD'!AL53</f>
        <v>0</v>
      </c>
      <c r="Y57" s="570"/>
      <c r="Z57" s="391">
        <f>+Y57</f>
        <v>0</v>
      </c>
      <c r="AA57" s="386">
        <f t="shared" si="152"/>
        <v>0</v>
      </c>
      <c r="AB57" s="366" t="str">
        <f>IF(X57=0,"    ",Z57/X57)</f>
        <v xml:space="preserve">    </v>
      </c>
      <c r="AC57" s="946">
        <f>'Budget Information MH &amp; SUD'!AU53</f>
        <v>0</v>
      </c>
      <c r="AD57" s="570"/>
      <c r="AE57" s="391">
        <f>+AD57</f>
        <v>0</v>
      </c>
      <c r="AF57" s="386">
        <f t="shared" si="153"/>
        <v>0</v>
      </c>
      <c r="AG57" s="366" t="str">
        <f>IF(AC57=0,"    ",AE57/AC57)</f>
        <v xml:space="preserve">    </v>
      </c>
      <c r="AH57" s="946">
        <f>'Budget Information MH &amp; SUD'!BD53</f>
        <v>0</v>
      </c>
      <c r="AI57" s="570"/>
      <c r="AJ57" s="391">
        <f>+AI57</f>
        <v>0</v>
      </c>
      <c r="AK57" s="386">
        <f t="shared" si="154"/>
        <v>0</v>
      </c>
      <c r="AL57" s="366" t="str">
        <f>IF(AH57=0,"    ",AJ57/AH57)</f>
        <v xml:space="preserve">    </v>
      </c>
      <c r="AM57" s="946">
        <f>'Budget Information MH &amp; SUD'!BM53</f>
        <v>0</v>
      </c>
      <c r="AN57" s="570"/>
      <c r="AO57" s="393">
        <f>+AN57</f>
        <v>0</v>
      </c>
      <c r="AP57" s="394">
        <f t="shared" si="155"/>
        <v>0</v>
      </c>
      <c r="AQ57" s="366" t="str">
        <f>IF(AM57=0,"    ",AO57/AM57)</f>
        <v xml:space="preserve">    </v>
      </c>
      <c r="AR57" s="946">
        <f>'Budget Information MH &amp; SUD'!BV53</f>
        <v>0</v>
      </c>
      <c r="AS57" s="570"/>
      <c r="AT57" s="391">
        <f>+AS57</f>
        <v>0</v>
      </c>
      <c r="AU57" s="386">
        <f t="shared" si="156"/>
        <v>0</v>
      </c>
      <c r="AV57" s="366" t="str">
        <f>IF(AR57=0,"    ",AT57/AR57)</f>
        <v xml:space="preserve">    </v>
      </c>
      <c r="AW57" s="946">
        <f>'Budget Information MH &amp; SUD'!CE53</f>
        <v>0</v>
      </c>
      <c r="AX57" s="570"/>
      <c r="AY57" s="391">
        <f>+AX57</f>
        <v>0</v>
      </c>
      <c r="AZ57" s="386">
        <f t="shared" si="157"/>
        <v>0</v>
      </c>
      <c r="BA57" s="366" t="str">
        <f>IF(AW57=0,"    ",AY57/AW57)</f>
        <v xml:space="preserve">    </v>
      </c>
      <c r="BB57" s="946">
        <f>'Budget Information MH &amp; SUD'!CN53</f>
        <v>0</v>
      </c>
      <c r="BC57" s="570"/>
      <c r="BD57" s="391">
        <f>+BC57</f>
        <v>0</v>
      </c>
      <c r="BE57" s="386">
        <f t="shared" si="158"/>
        <v>0</v>
      </c>
      <c r="BF57" s="366" t="str">
        <f>IF(BB57=0,"    ",BD57/BB57)</f>
        <v xml:space="preserve">    </v>
      </c>
      <c r="BG57" s="946">
        <f>'Budget Information MH &amp; SUD'!CW53</f>
        <v>0</v>
      </c>
      <c r="BH57" s="570"/>
      <c r="BI57" s="391">
        <f>+BH57</f>
        <v>0</v>
      </c>
      <c r="BJ57" s="386">
        <f t="shared" si="159"/>
        <v>0</v>
      </c>
      <c r="BK57" s="366" t="str">
        <f>IF(BG57=0,"    ",BI57/BG57)</f>
        <v xml:space="preserve">    </v>
      </c>
      <c r="BL57" s="5"/>
      <c r="BM57" s="383">
        <f t="shared" si="1"/>
        <v>0</v>
      </c>
      <c r="BN57" s="29"/>
    </row>
    <row r="58" spans="1:66" s="55" customFormat="1" ht="13.9" customHeight="1">
      <c r="A58" s="635">
        <v>48</v>
      </c>
      <c r="B58" s="947" t="str">
        <f>'Budget Information MH &amp; SUD'!A54</f>
        <v>Total Operating Expenses</v>
      </c>
      <c r="C58" s="877">
        <f t="shared" si="0"/>
        <v>0</v>
      </c>
      <c r="D58" s="878">
        <f>D55+D56+D57</f>
        <v>0</v>
      </c>
      <c r="E58" s="845">
        <f t="shared" ref="E58:F58" si="160">E55+E56+E57</f>
        <v>0</v>
      </c>
      <c r="F58" s="873">
        <f t="shared" si="160"/>
        <v>0</v>
      </c>
      <c r="G58" s="873">
        <f t="shared" si="25"/>
        <v>0</v>
      </c>
      <c r="H58" s="874" t="str">
        <f t="shared" si="38"/>
        <v xml:space="preserve">    </v>
      </c>
      <c r="I58" s="879">
        <f>I55+I56+I57</f>
        <v>0</v>
      </c>
      <c r="J58" s="845">
        <f t="shared" ref="J58" si="161">J55+J56+J57</f>
        <v>0</v>
      </c>
      <c r="K58" s="876">
        <f t="shared" ref="K58" si="162">K55+K56+K57</f>
        <v>0</v>
      </c>
      <c r="L58" s="876">
        <f t="shared" si="26"/>
        <v>0</v>
      </c>
      <c r="M58" s="874" t="str">
        <f t="shared" si="40"/>
        <v xml:space="preserve">    </v>
      </c>
      <c r="N58" s="880">
        <f>N55+N56+N57</f>
        <v>0</v>
      </c>
      <c r="O58" s="845">
        <f t="shared" ref="O58" si="163">O55+O56+O57</f>
        <v>0</v>
      </c>
      <c r="P58" s="876">
        <f t="shared" ref="P58" si="164">P55+P56+P57</f>
        <v>0</v>
      </c>
      <c r="Q58" s="876">
        <f t="shared" si="27"/>
        <v>0</v>
      </c>
      <c r="R58" s="874" t="str">
        <f t="shared" si="42"/>
        <v xml:space="preserve">    </v>
      </c>
      <c r="S58" s="879">
        <f>S55+S56+S57</f>
        <v>0</v>
      </c>
      <c r="T58" s="845">
        <f t="shared" ref="T58" si="165">T55+T56+T57</f>
        <v>0</v>
      </c>
      <c r="U58" s="876">
        <f t="shared" ref="U58" si="166">U55+U56+U57</f>
        <v>0</v>
      </c>
      <c r="V58" s="876">
        <f t="shared" si="28"/>
        <v>0</v>
      </c>
      <c r="W58" s="874" t="str">
        <f t="shared" si="44"/>
        <v xml:space="preserve">    </v>
      </c>
      <c r="X58" s="880">
        <f>X55+X56+X57</f>
        <v>0</v>
      </c>
      <c r="Y58" s="845">
        <f t="shared" ref="Y58" si="167">Y55+Y56+Y57</f>
        <v>0</v>
      </c>
      <c r="Z58" s="876">
        <f t="shared" ref="Z58" si="168">Z55+Z56+Z57</f>
        <v>0</v>
      </c>
      <c r="AA58" s="876">
        <f t="shared" si="29"/>
        <v>0</v>
      </c>
      <c r="AB58" s="874" t="str">
        <f t="shared" si="46"/>
        <v xml:space="preserve">    </v>
      </c>
      <c r="AC58" s="880">
        <f>AC55+AC56+AC57</f>
        <v>0</v>
      </c>
      <c r="AD58" s="845">
        <f t="shared" ref="AD58" si="169">AD55+AD56+AD57</f>
        <v>0</v>
      </c>
      <c r="AE58" s="876">
        <f t="shared" ref="AE58" si="170">AE55+AE56+AE57</f>
        <v>0</v>
      </c>
      <c r="AF58" s="876">
        <f t="shared" si="30"/>
        <v>0</v>
      </c>
      <c r="AG58" s="874" t="str">
        <f t="shared" si="48"/>
        <v xml:space="preserve">    </v>
      </c>
      <c r="AH58" s="880">
        <f>AH55+AH56+AH57</f>
        <v>0</v>
      </c>
      <c r="AI58" s="845">
        <f t="shared" ref="AI58" si="171">AI55+AI56+AI57</f>
        <v>0</v>
      </c>
      <c r="AJ58" s="876">
        <f t="shared" ref="AJ58" si="172">AJ55+AJ56+AJ57</f>
        <v>0</v>
      </c>
      <c r="AK58" s="876">
        <f t="shared" si="31"/>
        <v>0</v>
      </c>
      <c r="AL58" s="874" t="str">
        <f t="shared" si="50"/>
        <v xml:space="preserve">    </v>
      </c>
      <c r="AM58" s="880">
        <f>AM55+AM56+AM57</f>
        <v>0</v>
      </c>
      <c r="AN58" s="845">
        <f t="shared" ref="AN58" si="173">AN55+AN56+AN57</f>
        <v>0</v>
      </c>
      <c r="AO58" s="876">
        <f t="shared" ref="AO58" si="174">AO55+AO56+AO57</f>
        <v>0</v>
      </c>
      <c r="AP58" s="876">
        <f t="shared" si="32"/>
        <v>0</v>
      </c>
      <c r="AQ58" s="874" t="str">
        <f t="shared" si="52"/>
        <v xml:space="preserve">    </v>
      </c>
      <c r="AR58" s="880">
        <f>AR55+AR56+AR57</f>
        <v>0</v>
      </c>
      <c r="AS58" s="845">
        <f t="shared" ref="AS58" si="175">AS55+AS56+AS57</f>
        <v>0</v>
      </c>
      <c r="AT58" s="876">
        <f t="shared" ref="AT58" si="176">AT55+AT56+AT57</f>
        <v>0</v>
      </c>
      <c r="AU58" s="876">
        <f t="shared" si="33"/>
        <v>0</v>
      </c>
      <c r="AV58" s="874" t="str">
        <f t="shared" si="54"/>
        <v xml:space="preserve">    </v>
      </c>
      <c r="AW58" s="880">
        <f>AW55+AW56+AW57</f>
        <v>0</v>
      </c>
      <c r="AX58" s="845">
        <f t="shared" ref="AX58" si="177">AX55+AX56+AX57</f>
        <v>0</v>
      </c>
      <c r="AY58" s="876">
        <f t="shared" ref="AY58" si="178">AY55+AY56+AY57</f>
        <v>0</v>
      </c>
      <c r="AZ58" s="876">
        <f t="shared" si="34"/>
        <v>0</v>
      </c>
      <c r="BA58" s="874" t="str">
        <f t="shared" si="56"/>
        <v xml:space="preserve">    </v>
      </c>
      <c r="BB58" s="880">
        <f>BB55+BB56+BB57</f>
        <v>0</v>
      </c>
      <c r="BC58" s="845">
        <f t="shared" ref="BC58" si="179">BC55+BC56+BC57</f>
        <v>0</v>
      </c>
      <c r="BD58" s="876">
        <f t="shared" ref="BD58" si="180">BD55+BD56+BD57</f>
        <v>0</v>
      </c>
      <c r="BE58" s="876">
        <f t="shared" si="35"/>
        <v>0</v>
      </c>
      <c r="BF58" s="874" t="str">
        <f t="shared" si="58"/>
        <v xml:space="preserve">    </v>
      </c>
      <c r="BG58" s="880">
        <f>BG55+BG56+BG57</f>
        <v>0</v>
      </c>
      <c r="BH58" s="845">
        <f t="shared" ref="BH58" si="181">BH55+BH56+BH57</f>
        <v>0</v>
      </c>
      <c r="BI58" s="876">
        <f t="shared" ref="BI58" si="182">BI55+BI56+BI57</f>
        <v>0</v>
      </c>
      <c r="BJ58" s="876">
        <f t="shared" si="36"/>
        <v>0</v>
      </c>
      <c r="BK58" s="874" t="str">
        <f t="shared" si="60"/>
        <v xml:space="preserve">    </v>
      </c>
      <c r="BL58" s="52"/>
      <c r="BM58" s="392">
        <f t="shared" si="1"/>
        <v>0</v>
      </c>
    </row>
    <row r="59" spans="1:66" s="55" customFormat="1" ht="12.75" customHeight="1">
      <c r="A59" s="635">
        <v>49</v>
      </c>
      <c r="B59" s="948" t="str">
        <f>'Budget Information MH &amp; SUD'!A55</f>
        <v>GROSS COST</v>
      </c>
      <c r="C59" s="859">
        <f t="shared" si="0"/>
        <v>0</v>
      </c>
      <c r="D59" s="861">
        <f>D58+D13</f>
        <v>0</v>
      </c>
      <c r="E59" s="847">
        <f>E58+E13</f>
        <v>0</v>
      </c>
      <c r="F59" s="862">
        <f>F58+F13</f>
        <v>0</v>
      </c>
      <c r="G59" s="862">
        <f t="shared" si="25"/>
        <v>0</v>
      </c>
      <c r="H59" s="863" t="str">
        <f t="shared" si="38"/>
        <v xml:space="preserve">    </v>
      </c>
      <c r="I59" s="864">
        <f>I58+I13</f>
        <v>0</v>
      </c>
      <c r="J59" s="847">
        <f>J58+J13</f>
        <v>0</v>
      </c>
      <c r="K59" s="865">
        <f>K58+K13</f>
        <v>0</v>
      </c>
      <c r="L59" s="865">
        <f t="shared" si="26"/>
        <v>0</v>
      </c>
      <c r="M59" s="860" t="str">
        <f t="shared" si="40"/>
        <v xml:space="preserve">    </v>
      </c>
      <c r="N59" s="864">
        <f>N58+N13</f>
        <v>0</v>
      </c>
      <c r="O59" s="847">
        <f>O58+O13</f>
        <v>0</v>
      </c>
      <c r="P59" s="866">
        <f>P58+P13</f>
        <v>0</v>
      </c>
      <c r="Q59" s="866">
        <f t="shared" si="27"/>
        <v>0</v>
      </c>
      <c r="R59" s="863" t="str">
        <f t="shared" si="42"/>
        <v xml:space="preserve">    </v>
      </c>
      <c r="S59" s="864">
        <f>S58+S13</f>
        <v>0</v>
      </c>
      <c r="T59" s="847">
        <f>T58+T13</f>
        <v>0</v>
      </c>
      <c r="U59" s="865">
        <f>U58+U13</f>
        <v>0</v>
      </c>
      <c r="V59" s="865">
        <f t="shared" si="28"/>
        <v>0</v>
      </c>
      <c r="W59" s="860" t="str">
        <f t="shared" si="44"/>
        <v xml:space="preserve">    </v>
      </c>
      <c r="X59" s="864">
        <f>X58+X13</f>
        <v>0</v>
      </c>
      <c r="Y59" s="847">
        <f>Y58+Y13</f>
        <v>0</v>
      </c>
      <c r="Z59" s="866">
        <f>Z58+Z13</f>
        <v>0</v>
      </c>
      <c r="AA59" s="866">
        <f t="shared" si="29"/>
        <v>0</v>
      </c>
      <c r="AB59" s="860" t="str">
        <f t="shared" si="46"/>
        <v xml:space="preserve">    </v>
      </c>
      <c r="AC59" s="864">
        <f>AC58+AC13</f>
        <v>0</v>
      </c>
      <c r="AD59" s="847">
        <f>AD58+AD13</f>
        <v>0</v>
      </c>
      <c r="AE59" s="866">
        <f>AE58+AE13</f>
        <v>0</v>
      </c>
      <c r="AF59" s="866">
        <f t="shared" si="30"/>
        <v>0</v>
      </c>
      <c r="AG59" s="860" t="str">
        <f t="shared" si="48"/>
        <v xml:space="preserve">    </v>
      </c>
      <c r="AH59" s="864">
        <f>AH58+AH13</f>
        <v>0</v>
      </c>
      <c r="AI59" s="847">
        <f>AI58+AI13</f>
        <v>0</v>
      </c>
      <c r="AJ59" s="866">
        <f>AJ58+AJ13</f>
        <v>0</v>
      </c>
      <c r="AK59" s="866">
        <f t="shared" si="31"/>
        <v>0</v>
      </c>
      <c r="AL59" s="860" t="str">
        <f t="shared" si="50"/>
        <v xml:space="preserve">    </v>
      </c>
      <c r="AM59" s="864">
        <f>AM58+AM13</f>
        <v>0</v>
      </c>
      <c r="AN59" s="847">
        <f>AN58+AN13</f>
        <v>0</v>
      </c>
      <c r="AO59" s="866">
        <f>AO58+AO13</f>
        <v>0</v>
      </c>
      <c r="AP59" s="866">
        <f t="shared" si="32"/>
        <v>0</v>
      </c>
      <c r="AQ59" s="860" t="str">
        <f t="shared" si="52"/>
        <v xml:space="preserve">    </v>
      </c>
      <c r="AR59" s="864">
        <f>AR58+AR13</f>
        <v>0</v>
      </c>
      <c r="AS59" s="847">
        <f>AS58+AS13</f>
        <v>0</v>
      </c>
      <c r="AT59" s="866">
        <f>AT58+AT13</f>
        <v>0</v>
      </c>
      <c r="AU59" s="866">
        <f t="shared" si="33"/>
        <v>0</v>
      </c>
      <c r="AV59" s="860" t="str">
        <f t="shared" si="54"/>
        <v xml:space="preserve">    </v>
      </c>
      <c r="AW59" s="864">
        <f>AW58+AW13</f>
        <v>0</v>
      </c>
      <c r="AX59" s="847">
        <f>AX58+AX13</f>
        <v>0</v>
      </c>
      <c r="AY59" s="866">
        <f>AY58+AY13</f>
        <v>0</v>
      </c>
      <c r="AZ59" s="866">
        <f t="shared" si="34"/>
        <v>0</v>
      </c>
      <c r="BA59" s="863" t="str">
        <f t="shared" si="56"/>
        <v xml:space="preserve">    </v>
      </c>
      <c r="BB59" s="864">
        <f>BB58+BB13</f>
        <v>0</v>
      </c>
      <c r="BC59" s="847">
        <f>BC58+BC13</f>
        <v>0</v>
      </c>
      <c r="BD59" s="866">
        <f>BD58+BD13</f>
        <v>0</v>
      </c>
      <c r="BE59" s="866">
        <f t="shared" si="35"/>
        <v>0</v>
      </c>
      <c r="BF59" s="860" t="str">
        <f t="shared" si="58"/>
        <v xml:space="preserve">    </v>
      </c>
      <c r="BG59" s="864">
        <f>BG58+BG13</f>
        <v>0</v>
      </c>
      <c r="BH59" s="847">
        <f>BH58+BH13</f>
        <v>0</v>
      </c>
      <c r="BI59" s="866">
        <f>BI58+BI13</f>
        <v>0</v>
      </c>
      <c r="BJ59" s="866">
        <f t="shared" si="36"/>
        <v>0</v>
      </c>
      <c r="BK59" s="860" t="str">
        <f t="shared" si="60"/>
        <v xml:space="preserve">    </v>
      </c>
      <c r="BL59" s="405"/>
      <c r="BM59" s="392">
        <f t="shared" si="1"/>
        <v>0</v>
      </c>
    </row>
    <row r="60" spans="1:66" s="50" customFormat="1" ht="12.75" customHeight="1">
      <c r="A60" s="635">
        <v>50</v>
      </c>
      <c r="B60" s="952" t="str">
        <f>'Budget Information MH &amp; SUD'!A56</f>
        <v>Less: Contract Revenues</v>
      </c>
      <c r="C60" s="376"/>
      <c r="D60" s="388"/>
      <c r="E60" s="390"/>
      <c r="F60" s="841"/>
      <c r="G60" s="387"/>
      <c r="H60" s="367" t="str">
        <f t="shared" si="38"/>
        <v xml:space="preserve">    </v>
      </c>
      <c r="I60" s="388"/>
      <c r="J60" s="390"/>
      <c r="K60" s="389"/>
      <c r="L60" s="389"/>
      <c r="M60" s="367"/>
      <c r="N60" s="388"/>
      <c r="O60" s="390"/>
      <c r="P60" s="389"/>
      <c r="Q60" s="387"/>
      <c r="R60" s="367"/>
      <c r="S60" s="388"/>
      <c r="T60" s="390"/>
      <c r="U60" s="389"/>
      <c r="V60" s="387"/>
      <c r="W60" s="367" t="str">
        <f t="shared" si="44"/>
        <v xml:space="preserve">    </v>
      </c>
      <c r="X60" s="388"/>
      <c r="Y60" s="390"/>
      <c r="Z60" s="389"/>
      <c r="AA60" s="387"/>
      <c r="AB60" s="367" t="str">
        <f t="shared" si="46"/>
        <v xml:space="preserve">    </v>
      </c>
      <c r="AC60" s="388"/>
      <c r="AD60" s="390"/>
      <c r="AE60" s="389"/>
      <c r="AF60" s="387"/>
      <c r="AG60" s="367" t="str">
        <f t="shared" si="48"/>
        <v xml:space="preserve">    </v>
      </c>
      <c r="AH60" s="388"/>
      <c r="AI60" s="390"/>
      <c r="AJ60" s="389"/>
      <c r="AK60" s="387"/>
      <c r="AL60" s="367" t="str">
        <f t="shared" si="50"/>
        <v xml:space="preserve">    </v>
      </c>
      <c r="AM60" s="388"/>
      <c r="AN60" s="390"/>
      <c r="AO60" s="389"/>
      <c r="AP60" s="396"/>
      <c r="AQ60" s="367" t="str">
        <f t="shared" si="52"/>
        <v xml:space="preserve">    </v>
      </c>
      <c r="AR60" s="388"/>
      <c r="AS60" s="390"/>
      <c r="AT60" s="389"/>
      <c r="AU60" s="387"/>
      <c r="AV60" s="367" t="str">
        <f t="shared" si="54"/>
        <v xml:space="preserve">    </v>
      </c>
      <c r="AW60" s="388"/>
      <c r="AX60" s="390"/>
      <c r="AY60" s="389"/>
      <c r="AZ60" s="387"/>
      <c r="BA60" s="367"/>
      <c r="BB60" s="388"/>
      <c r="BC60" s="390"/>
      <c r="BD60" s="389"/>
      <c r="BE60" s="387"/>
      <c r="BF60" s="367" t="str">
        <f t="shared" si="58"/>
        <v xml:space="preserve">    </v>
      </c>
      <c r="BG60" s="388"/>
      <c r="BH60" s="390"/>
      <c r="BI60" s="389"/>
      <c r="BJ60" s="387"/>
      <c r="BK60" s="367" t="str">
        <f t="shared" si="60"/>
        <v xml:space="preserve">    </v>
      </c>
      <c r="BL60" s="397"/>
      <c r="BM60" s="392">
        <f t="shared" si="1"/>
        <v>0</v>
      </c>
    </row>
    <row r="61" spans="1:66" s="1" customFormat="1" ht="12.75">
      <c r="A61" s="634">
        <v>51</v>
      </c>
      <c r="B61" s="953" t="str">
        <f>'Budget Information MH &amp; SUD'!A57</f>
        <v>Participant Fees</v>
      </c>
      <c r="C61" s="378">
        <f t="shared" si="0"/>
        <v>0</v>
      </c>
      <c r="D61" s="560">
        <f>'Budget Information MH &amp; SUD'!B57</f>
        <v>0</v>
      </c>
      <c r="E61" s="570"/>
      <c r="F61" s="374">
        <f t="shared" ref="F61:F64" si="183">+E61</f>
        <v>0</v>
      </c>
      <c r="G61" s="387">
        <f t="shared" ref="G61:G65" si="184">D61-F61</f>
        <v>0</v>
      </c>
      <c r="H61" s="367" t="str">
        <f t="shared" si="38"/>
        <v xml:space="preserve">    </v>
      </c>
      <c r="I61" s="956">
        <f>'Budget Information MH &amp; SUD'!K57</f>
        <v>0</v>
      </c>
      <c r="J61" s="570"/>
      <c r="K61" s="391">
        <f t="shared" ref="K61:K64" si="185">+J61</f>
        <v>0</v>
      </c>
      <c r="L61" s="391">
        <f t="shared" si="26"/>
        <v>0</v>
      </c>
      <c r="M61" s="367" t="str">
        <f t="shared" si="40"/>
        <v xml:space="preserve">    </v>
      </c>
      <c r="N61" s="956">
        <f>'Budget Information MH &amp; SUD'!T57</f>
        <v>0</v>
      </c>
      <c r="O61" s="570"/>
      <c r="P61" s="391">
        <f t="shared" ref="P61:P64" si="186">+O61</f>
        <v>0</v>
      </c>
      <c r="Q61" s="387">
        <f t="shared" si="27"/>
        <v>0</v>
      </c>
      <c r="R61" s="367" t="str">
        <f t="shared" si="42"/>
        <v xml:space="preserve">    </v>
      </c>
      <c r="S61" s="956">
        <f>'Budget Information MH &amp; SUD'!AC57</f>
        <v>0</v>
      </c>
      <c r="T61" s="570"/>
      <c r="U61" s="391">
        <f t="shared" ref="U61:U64" si="187">+T61</f>
        <v>0</v>
      </c>
      <c r="V61" s="387">
        <f t="shared" si="28"/>
        <v>0</v>
      </c>
      <c r="W61" s="367" t="str">
        <f t="shared" si="44"/>
        <v xml:space="preserve">    </v>
      </c>
      <c r="X61" s="956">
        <f>'Budget Information MH &amp; SUD'!AL57</f>
        <v>0</v>
      </c>
      <c r="Y61" s="570"/>
      <c r="Z61" s="391">
        <f t="shared" ref="Z61:Z64" si="188">+Y61</f>
        <v>0</v>
      </c>
      <c r="AA61" s="387">
        <f t="shared" si="29"/>
        <v>0</v>
      </c>
      <c r="AB61" s="367" t="str">
        <f t="shared" si="46"/>
        <v xml:space="preserve">    </v>
      </c>
      <c r="AC61" s="956">
        <f>'Budget Information MH &amp; SUD'!AU57</f>
        <v>0</v>
      </c>
      <c r="AD61" s="570"/>
      <c r="AE61" s="391">
        <f t="shared" ref="AE61:AE64" si="189">+AD61</f>
        <v>0</v>
      </c>
      <c r="AF61" s="387">
        <f t="shared" si="30"/>
        <v>0</v>
      </c>
      <c r="AG61" s="367" t="str">
        <f t="shared" si="48"/>
        <v xml:space="preserve">    </v>
      </c>
      <c r="AH61" s="956">
        <f>'Budget Information MH &amp; SUD'!BD57</f>
        <v>0</v>
      </c>
      <c r="AI61" s="570"/>
      <c r="AJ61" s="391">
        <f t="shared" ref="AJ61:AJ64" si="190">+AI61</f>
        <v>0</v>
      </c>
      <c r="AK61" s="387">
        <f t="shared" si="31"/>
        <v>0</v>
      </c>
      <c r="AL61" s="366" t="str">
        <f t="shared" si="50"/>
        <v xml:space="preserve">    </v>
      </c>
      <c r="AM61" s="956">
        <f>'Budget Information MH &amp; SUD'!BM57</f>
        <v>0</v>
      </c>
      <c r="AN61" s="570"/>
      <c r="AO61" s="393">
        <f t="shared" ref="AO61:AO64" si="191">+AN61</f>
        <v>0</v>
      </c>
      <c r="AP61" s="396">
        <f t="shared" si="32"/>
        <v>0</v>
      </c>
      <c r="AQ61" s="366" t="str">
        <f t="shared" si="52"/>
        <v xml:space="preserve">    </v>
      </c>
      <c r="AR61" s="956">
        <f>'Budget Information MH &amp; SUD'!BV57</f>
        <v>0</v>
      </c>
      <c r="AS61" s="570"/>
      <c r="AT61" s="391">
        <f t="shared" ref="AT61:AT64" si="192">+AS61</f>
        <v>0</v>
      </c>
      <c r="AU61" s="387">
        <f t="shared" si="33"/>
        <v>0</v>
      </c>
      <c r="AV61" s="367" t="str">
        <f t="shared" si="54"/>
        <v xml:space="preserve">    </v>
      </c>
      <c r="AW61" s="956">
        <f>'Budget Information MH &amp; SUD'!CE57</f>
        <v>0</v>
      </c>
      <c r="AX61" s="570"/>
      <c r="AY61" s="391">
        <f t="shared" ref="AY61:AY64" si="193">+AX61</f>
        <v>0</v>
      </c>
      <c r="AZ61" s="387">
        <f t="shared" ref="AZ61:AZ65" si="194">AW61-AY61</f>
        <v>0</v>
      </c>
      <c r="BA61" s="367" t="str">
        <f t="shared" ref="BA61:BA65" si="195">IF(AW61=0,"    ",AY61/AW61)</f>
        <v xml:space="preserve">    </v>
      </c>
      <c r="BB61" s="956">
        <f>'Budget Information MH &amp; SUD'!CN57</f>
        <v>0</v>
      </c>
      <c r="BC61" s="570"/>
      <c r="BD61" s="391">
        <f t="shared" ref="BD61:BD64" si="196">+BC61</f>
        <v>0</v>
      </c>
      <c r="BE61" s="387">
        <f t="shared" ref="BE61:BE65" si="197">BB61-BD61</f>
        <v>0</v>
      </c>
      <c r="BF61" s="366" t="str">
        <f t="shared" si="58"/>
        <v xml:space="preserve">    </v>
      </c>
      <c r="BG61" s="956">
        <f>'Budget Information MH &amp; SUD'!CW57</f>
        <v>0</v>
      </c>
      <c r="BH61" s="570"/>
      <c r="BI61" s="391">
        <f t="shared" ref="BI61:BI64" si="198">+BH61</f>
        <v>0</v>
      </c>
      <c r="BJ61" s="387">
        <f t="shared" ref="BJ61:BJ65" si="199">BG61-BI61</f>
        <v>0</v>
      </c>
      <c r="BK61" s="366" t="str">
        <f t="shared" si="60"/>
        <v xml:space="preserve">    </v>
      </c>
      <c r="BL61" s="398"/>
      <c r="BM61" s="383">
        <f t="shared" si="1"/>
        <v>0</v>
      </c>
    </row>
    <row r="62" spans="1:66" s="1" customFormat="1" ht="12.75">
      <c r="A62" s="634">
        <v>52</v>
      </c>
      <c r="B62" s="953" t="str">
        <f>'Budget Information MH &amp; SUD'!A58</f>
        <v>Other Patient Insurance</v>
      </c>
      <c r="C62" s="378">
        <f t="shared" si="0"/>
        <v>0</v>
      </c>
      <c r="D62" s="560">
        <f>'Budget Information MH &amp; SUD'!B58</f>
        <v>0</v>
      </c>
      <c r="E62" s="570"/>
      <c r="F62" s="374">
        <f t="shared" si="183"/>
        <v>0</v>
      </c>
      <c r="G62" s="387">
        <f t="shared" si="184"/>
        <v>0</v>
      </c>
      <c r="H62" s="367" t="str">
        <f t="shared" si="38"/>
        <v xml:space="preserve">    </v>
      </c>
      <c r="I62" s="956">
        <f>'Budget Information MH &amp; SUD'!K58</f>
        <v>0</v>
      </c>
      <c r="J62" s="570"/>
      <c r="K62" s="391">
        <f t="shared" si="185"/>
        <v>0</v>
      </c>
      <c r="L62" s="391">
        <f t="shared" si="26"/>
        <v>0</v>
      </c>
      <c r="M62" s="367" t="str">
        <f t="shared" si="40"/>
        <v xml:space="preserve">    </v>
      </c>
      <c r="N62" s="956">
        <f>'Budget Information MH &amp; SUD'!T58</f>
        <v>0</v>
      </c>
      <c r="O62" s="570"/>
      <c r="P62" s="391">
        <f t="shared" si="186"/>
        <v>0</v>
      </c>
      <c r="Q62" s="387">
        <f t="shared" si="27"/>
        <v>0</v>
      </c>
      <c r="R62" s="367" t="str">
        <f t="shared" si="42"/>
        <v xml:space="preserve">    </v>
      </c>
      <c r="S62" s="956">
        <f>'Budget Information MH &amp; SUD'!AC58</f>
        <v>0</v>
      </c>
      <c r="T62" s="570"/>
      <c r="U62" s="391">
        <f t="shared" si="187"/>
        <v>0</v>
      </c>
      <c r="V62" s="387">
        <f t="shared" si="28"/>
        <v>0</v>
      </c>
      <c r="W62" s="367" t="str">
        <f t="shared" si="44"/>
        <v xml:space="preserve">    </v>
      </c>
      <c r="X62" s="956">
        <f>'Budget Information MH &amp; SUD'!AL58</f>
        <v>0</v>
      </c>
      <c r="Y62" s="570"/>
      <c r="Z62" s="391">
        <f t="shared" si="188"/>
        <v>0</v>
      </c>
      <c r="AA62" s="387">
        <f t="shared" si="29"/>
        <v>0</v>
      </c>
      <c r="AB62" s="367" t="str">
        <f t="shared" si="46"/>
        <v xml:space="preserve">    </v>
      </c>
      <c r="AC62" s="956">
        <f>'Budget Information MH &amp; SUD'!AU58</f>
        <v>0</v>
      </c>
      <c r="AD62" s="570"/>
      <c r="AE62" s="391">
        <f t="shared" si="189"/>
        <v>0</v>
      </c>
      <c r="AF62" s="387">
        <f t="shared" si="30"/>
        <v>0</v>
      </c>
      <c r="AG62" s="367" t="str">
        <f t="shared" si="48"/>
        <v xml:space="preserve">    </v>
      </c>
      <c r="AH62" s="956">
        <f>'Budget Information MH &amp; SUD'!BD58</f>
        <v>0</v>
      </c>
      <c r="AI62" s="570"/>
      <c r="AJ62" s="391">
        <f t="shared" si="190"/>
        <v>0</v>
      </c>
      <c r="AK62" s="387">
        <f t="shared" si="31"/>
        <v>0</v>
      </c>
      <c r="AL62" s="366" t="str">
        <f t="shared" si="50"/>
        <v xml:space="preserve">    </v>
      </c>
      <c r="AM62" s="956">
        <f>'Budget Information MH &amp; SUD'!BM58</f>
        <v>0</v>
      </c>
      <c r="AN62" s="570"/>
      <c r="AO62" s="393">
        <f t="shared" si="191"/>
        <v>0</v>
      </c>
      <c r="AP62" s="396">
        <f t="shared" si="32"/>
        <v>0</v>
      </c>
      <c r="AQ62" s="366" t="str">
        <f t="shared" si="52"/>
        <v xml:space="preserve">    </v>
      </c>
      <c r="AR62" s="956">
        <f>'Budget Information MH &amp; SUD'!BV58</f>
        <v>0</v>
      </c>
      <c r="AS62" s="570"/>
      <c r="AT62" s="391">
        <f t="shared" si="192"/>
        <v>0</v>
      </c>
      <c r="AU62" s="387">
        <f t="shared" si="33"/>
        <v>0</v>
      </c>
      <c r="AV62" s="366" t="str">
        <f t="shared" si="54"/>
        <v xml:space="preserve">    </v>
      </c>
      <c r="AW62" s="956">
        <f>'Budget Information MH &amp; SUD'!CE58</f>
        <v>0</v>
      </c>
      <c r="AX62" s="570"/>
      <c r="AY62" s="391">
        <f t="shared" si="193"/>
        <v>0</v>
      </c>
      <c r="AZ62" s="387">
        <f t="shared" si="194"/>
        <v>0</v>
      </c>
      <c r="BA62" s="367" t="str">
        <f t="shared" si="195"/>
        <v xml:space="preserve">    </v>
      </c>
      <c r="BB62" s="956">
        <f>'Budget Information MH &amp; SUD'!CN58</f>
        <v>0</v>
      </c>
      <c r="BC62" s="570"/>
      <c r="BD62" s="391">
        <f t="shared" si="196"/>
        <v>0</v>
      </c>
      <c r="BE62" s="387">
        <f t="shared" si="197"/>
        <v>0</v>
      </c>
      <c r="BF62" s="366" t="str">
        <f t="shared" si="58"/>
        <v xml:space="preserve">    </v>
      </c>
      <c r="BG62" s="956">
        <f>'Budget Information MH &amp; SUD'!CW58</f>
        <v>0</v>
      </c>
      <c r="BH62" s="570"/>
      <c r="BI62" s="391">
        <f t="shared" si="198"/>
        <v>0</v>
      </c>
      <c r="BJ62" s="387">
        <f t="shared" si="199"/>
        <v>0</v>
      </c>
      <c r="BK62" s="366" t="str">
        <f t="shared" si="60"/>
        <v xml:space="preserve">    </v>
      </c>
      <c r="BL62" s="398"/>
      <c r="BM62" s="383">
        <f t="shared" si="1"/>
        <v>0</v>
      </c>
    </row>
    <row r="63" spans="1:66" s="1" customFormat="1" ht="12.75">
      <c r="A63" s="634">
        <v>53</v>
      </c>
      <c r="B63" s="953" t="str">
        <f>'Budget Information MH &amp; SUD'!A59</f>
        <v>Medicare</v>
      </c>
      <c r="C63" s="378">
        <f t="shared" si="0"/>
        <v>0</v>
      </c>
      <c r="D63" s="560">
        <f>'Budget Information MH &amp; SUD'!B59</f>
        <v>0</v>
      </c>
      <c r="E63" s="570"/>
      <c r="F63" s="374">
        <f t="shared" si="183"/>
        <v>0</v>
      </c>
      <c r="G63" s="387">
        <f t="shared" si="184"/>
        <v>0</v>
      </c>
      <c r="H63" s="367" t="str">
        <f t="shared" si="38"/>
        <v xml:space="preserve">    </v>
      </c>
      <c r="I63" s="956">
        <f>'Budget Information MH &amp; SUD'!K59</f>
        <v>0</v>
      </c>
      <c r="J63" s="570"/>
      <c r="K63" s="391">
        <f t="shared" si="185"/>
        <v>0</v>
      </c>
      <c r="L63" s="391">
        <f t="shared" si="26"/>
        <v>0</v>
      </c>
      <c r="M63" s="367" t="str">
        <f t="shared" si="40"/>
        <v xml:space="preserve">    </v>
      </c>
      <c r="N63" s="956">
        <f>'Budget Information MH &amp; SUD'!T59</f>
        <v>0</v>
      </c>
      <c r="O63" s="570"/>
      <c r="P63" s="391">
        <f t="shared" si="186"/>
        <v>0</v>
      </c>
      <c r="Q63" s="387">
        <f t="shared" si="27"/>
        <v>0</v>
      </c>
      <c r="R63" s="367" t="str">
        <f t="shared" si="42"/>
        <v xml:space="preserve">    </v>
      </c>
      <c r="S63" s="956">
        <f>'Budget Information MH &amp; SUD'!AC59</f>
        <v>0</v>
      </c>
      <c r="T63" s="570"/>
      <c r="U63" s="391">
        <f t="shared" si="187"/>
        <v>0</v>
      </c>
      <c r="V63" s="387">
        <f t="shared" si="28"/>
        <v>0</v>
      </c>
      <c r="W63" s="367" t="str">
        <f t="shared" si="44"/>
        <v xml:space="preserve">    </v>
      </c>
      <c r="X63" s="956">
        <f>'Budget Information MH &amp; SUD'!AL59</f>
        <v>0</v>
      </c>
      <c r="Y63" s="570"/>
      <c r="Z63" s="391">
        <f t="shared" si="188"/>
        <v>0</v>
      </c>
      <c r="AA63" s="387">
        <f t="shared" si="29"/>
        <v>0</v>
      </c>
      <c r="AB63" s="367" t="str">
        <f t="shared" si="46"/>
        <v xml:space="preserve">    </v>
      </c>
      <c r="AC63" s="956">
        <f>'Budget Information MH &amp; SUD'!AU59</f>
        <v>0</v>
      </c>
      <c r="AD63" s="570"/>
      <c r="AE63" s="391">
        <f t="shared" si="189"/>
        <v>0</v>
      </c>
      <c r="AF63" s="387">
        <f t="shared" si="30"/>
        <v>0</v>
      </c>
      <c r="AG63" s="367" t="str">
        <f t="shared" si="48"/>
        <v xml:space="preserve">    </v>
      </c>
      <c r="AH63" s="956">
        <f>'Budget Information MH &amp; SUD'!BD59</f>
        <v>0</v>
      </c>
      <c r="AI63" s="570"/>
      <c r="AJ63" s="391">
        <f t="shared" si="190"/>
        <v>0</v>
      </c>
      <c r="AK63" s="387">
        <f t="shared" si="31"/>
        <v>0</v>
      </c>
      <c r="AL63" s="366" t="str">
        <f t="shared" si="50"/>
        <v xml:space="preserve">    </v>
      </c>
      <c r="AM63" s="956">
        <f>'Budget Information MH &amp; SUD'!BM59</f>
        <v>0</v>
      </c>
      <c r="AN63" s="570"/>
      <c r="AO63" s="393">
        <f t="shared" si="191"/>
        <v>0</v>
      </c>
      <c r="AP63" s="396">
        <f t="shared" si="32"/>
        <v>0</v>
      </c>
      <c r="AQ63" s="366" t="str">
        <f t="shared" si="52"/>
        <v xml:space="preserve">    </v>
      </c>
      <c r="AR63" s="956">
        <f>'Budget Information MH &amp; SUD'!BV59</f>
        <v>0</v>
      </c>
      <c r="AS63" s="570"/>
      <c r="AT63" s="391">
        <f t="shared" si="192"/>
        <v>0</v>
      </c>
      <c r="AU63" s="387">
        <f t="shared" si="33"/>
        <v>0</v>
      </c>
      <c r="AV63" s="367" t="str">
        <f t="shared" si="54"/>
        <v xml:space="preserve">    </v>
      </c>
      <c r="AW63" s="956">
        <f>'Budget Information MH &amp; SUD'!CE59</f>
        <v>0</v>
      </c>
      <c r="AX63" s="570"/>
      <c r="AY63" s="391">
        <f t="shared" si="193"/>
        <v>0</v>
      </c>
      <c r="AZ63" s="387">
        <f t="shared" si="194"/>
        <v>0</v>
      </c>
      <c r="BA63" s="367" t="str">
        <f t="shared" si="195"/>
        <v xml:space="preserve">    </v>
      </c>
      <c r="BB63" s="956">
        <f>'Budget Information MH &amp; SUD'!CN59</f>
        <v>0</v>
      </c>
      <c r="BC63" s="570"/>
      <c r="BD63" s="391">
        <f t="shared" si="196"/>
        <v>0</v>
      </c>
      <c r="BE63" s="387">
        <f t="shared" si="197"/>
        <v>0</v>
      </c>
      <c r="BF63" s="367" t="str">
        <f t="shared" si="58"/>
        <v xml:space="preserve">    </v>
      </c>
      <c r="BG63" s="956">
        <f>'Budget Information MH &amp; SUD'!CW59</f>
        <v>0</v>
      </c>
      <c r="BH63" s="570"/>
      <c r="BI63" s="391">
        <f t="shared" si="198"/>
        <v>0</v>
      </c>
      <c r="BJ63" s="387">
        <f t="shared" si="199"/>
        <v>0</v>
      </c>
      <c r="BK63" s="366" t="str">
        <f t="shared" si="60"/>
        <v xml:space="preserve">    </v>
      </c>
      <c r="BL63" s="398"/>
      <c r="BM63" s="383">
        <f t="shared" si="1"/>
        <v>0</v>
      </c>
    </row>
    <row r="64" spans="1:66" s="1" customFormat="1" ht="12.75">
      <c r="A64" s="634">
        <v>54</v>
      </c>
      <c r="B64" s="954" t="str">
        <f>'Budget Information MH &amp; SUD'!A60</f>
        <v xml:space="preserve">Other Revenues: </v>
      </c>
      <c r="C64" s="378">
        <f t="shared" si="0"/>
        <v>0</v>
      </c>
      <c r="D64" s="560">
        <f>'Budget Information MH &amp; SUD'!B60</f>
        <v>0</v>
      </c>
      <c r="E64" s="570"/>
      <c r="F64" s="374">
        <f t="shared" si="183"/>
        <v>0</v>
      </c>
      <c r="G64" s="387">
        <f t="shared" si="184"/>
        <v>0</v>
      </c>
      <c r="H64" s="367" t="str">
        <f t="shared" si="38"/>
        <v xml:space="preserve">    </v>
      </c>
      <c r="I64" s="956">
        <f>'Budget Information MH &amp; SUD'!K60</f>
        <v>0</v>
      </c>
      <c r="J64" s="570"/>
      <c r="K64" s="391">
        <f t="shared" si="185"/>
        <v>0</v>
      </c>
      <c r="L64" s="391">
        <f t="shared" si="26"/>
        <v>0</v>
      </c>
      <c r="M64" s="367" t="str">
        <f t="shared" si="40"/>
        <v xml:space="preserve">    </v>
      </c>
      <c r="N64" s="956">
        <f>'Budget Information MH &amp; SUD'!T60</f>
        <v>0</v>
      </c>
      <c r="O64" s="570"/>
      <c r="P64" s="391">
        <f t="shared" si="186"/>
        <v>0</v>
      </c>
      <c r="Q64" s="387">
        <f t="shared" si="27"/>
        <v>0</v>
      </c>
      <c r="R64" s="559" t="str">
        <f t="shared" si="42"/>
        <v xml:space="preserve">    </v>
      </c>
      <c r="S64" s="956">
        <f>'Budget Information MH &amp; SUD'!AC60</f>
        <v>0</v>
      </c>
      <c r="T64" s="570"/>
      <c r="U64" s="391">
        <f t="shared" si="187"/>
        <v>0</v>
      </c>
      <c r="V64" s="387">
        <f t="shared" si="28"/>
        <v>0</v>
      </c>
      <c r="W64" s="367" t="str">
        <f t="shared" si="44"/>
        <v xml:space="preserve">    </v>
      </c>
      <c r="X64" s="956">
        <f>'Budget Information MH &amp; SUD'!AL60</f>
        <v>0</v>
      </c>
      <c r="Y64" s="570"/>
      <c r="Z64" s="391">
        <f t="shared" si="188"/>
        <v>0</v>
      </c>
      <c r="AA64" s="387">
        <f t="shared" si="29"/>
        <v>0</v>
      </c>
      <c r="AB64" s="366" t="str">
        <f t="shared" si="46"/>
        <v xml:space="preserve">    </v>
      </c>
      <c r="AC64" s="956">
        <f>'Budget Information MH &amp; SUD'!AU60</f>
        <v>0</v>
      </c>
      <c r="AD64" s="570"/>
      <c r="AE64" s="391">
        <f t="shared" si="189"/>
        <v>0</v>
      </c>
      <c r="AF64" s="387">
        <f t="shared" si="30"/>
        <v>0</v>
      </c>
      <c r="AG64" s="367" t="str">
        <f t="shared" si="48"/>
        <v xml:space="preserve">    </v>
      </c>
      <c r="AH64" s="956">
        <f>'Budget Information MH &amp; SUD'!BD60</f>
        <v>0</v>
      </c>
      <c r="AI64" s="570"/>
      <c r="AJ64" s="391">
        <f t="shared" si="190"/>
        <v>0</v>
      </c>
      <c r="AK64" s="387">
        <f t="shared" si="31"/>
        <v>0</v>
      </c>
      <c r="AL64" s="366" t="str">
        <f t="shared" si="50"/>
        <v xml:space="preserve">    </v>
      </c>
      <c r="AM64" s="956">
        <f>'Budget Information MH &amp; SUD'!BM60</f>
        <v>0</v>
      </c>
      <c r="AN64" s="570"/>
      <c r="AO64" s="393">
        <f t="shared" si="191"/>
        <v>0</v>
      </c>
      <c r="AP64" s="396">
        <f t="shared" si="32"/>
        <v>0</v>
      </c>
      <c r="AQ64" s="366" t="str">
        <f t="shared" si="52"/>
        <v xml:space="preserve">    </v>
      </c>
      <c r="AR64" s="956">
        <f>'Budget Information MH &amp; SUD'!BV60</f>
        <v>0</v>
      </c>
      <c r="AS64" s="570"/>
      <c r="AT64" s="391">
        <f t="shared" si="192"/>
        <v>0</v>
      </c>
      <c r="AU64" s="387">
        <f t="shared" si="33"/>
        <v>0</v>
      </c>
      <c r="AV64" s="367" t="str">
        <f t="shared" si="54"/>
        <v xml:space="preserve">    </v>
      </c>
      <c r="AW64" s="956">
        <f>'Budget Information MH &amp; SUD'!CE60</f>
        <v>0</v>
      </c>
      <c r="AX64" s="570"/>
      <c r="AY64" s="391">
        <f t="shared" si="193"/>
        <v>0</v>
      </c>
      <c r="AZ64" s="387">
        <f t="shared" si="194"/>
        <v>0</v>
      </c>
      <c r="BA64" s="367" t="str">
        <f t="shared" si="195"/>
        <v xml:space="preserve">    </v>
      </c>
      <c r="BB64" s="956">
        <f>'Budget Information MH &amp; SUD'!CN60</f>
        <v>0</v>
      </c>
      <c r="BC64" s="570"/>
      <c r="BD64" s="391">
        <f t="shared" si="196"/>
        <v>0</v>
      </c>
      <c r="BE64" s="387">
        <f t="shared" si="197"/>
        <v>0</v>
      </c>
      <c r="BF64" s="367" t="str">
        <f t="shared" si="58"/>
        <v xml:space="preserve">    </v>
      </c>
      <c r="BG64" s="956">
        <f>'Budget Information MH &amp; SUD'!CW60</f>
        <v>0</v>
      </c>
      <c r="BH64" s="570"/>
      <c r="BI64" s="391">
        <f t="shared" si="198"/>
        <v>0</v>
      </c>
      <c r="BJ64" s="387">
        <f t="shared" si="199"/>
        <v>0</v>
      </c>
      <c r="BK64" s="367" t="str">
        <f t="shared" si="60"/>
        <v xml:space="preserve">    </v>
      </c>
      <c r="BL64" s="398"/>
      <c r="BM64" s="383">
        <f t="shared" si="1"/>
        <v>0</v>
      </c>
    </row>
    <row r="65" spans="1:66" customFormat="1" ht="12.75">
      <c r="A65" s="634">
        <v>55</v>
      </c>
      <c r="B65" s="947" t="str">
        <f>'Budget Information MH &amp; SUD'!A61</f>
        <v>TOTAL CONTRACT REVENUES</v>
      </c>
      <c r="C65" s="877">
        <f t="shared" si="0"/>
        <v>0</v>
      </c>
      <c r="D65" s="878">
        <f>SUM(D61:D64)</f>
        <v>0</v>
      </c>
      <c r="E65" s="845">
        <f>SUM(E61:E64)</f>
        <v>0</v>
      </c>
      <c r="F65" s="873">
        <f>SUM(F61:F64)</f>
        <v>0</v>
      </c>
      <c r="G65" s="873">
        <f t="shared" si="184"/>
        <v>0</v>
      </c>
      <c r="H65" s="881" t="str">
        <f t="shared" si="38"/>
        <v xml:space="preserve">    </v>
      </c>
      <c r="I65" s="879">
        <f>SUM(I61:I64)</f>
        <v>0</v>
      </c>
      <c r="J65" s="845">
        <f>SUM(J61:J64)</f>
        <v>0</v>
      </c>
      <c r="K65" s="876">
        <f>SUM(K61:K64)</f>
        <v>0</v>
      </c>
      <c r="L65" s="876">
        <f t="shared" si="26"/>
        <v>0</v>
      </c>
      <c r="M65" s="874"/>
      <c r="N65" s="880">
        <f>SUM(N61:N64)</f>
        <v>0</v>
      </c>
      <c r="O65" s="845">
        <f>SUM(O61:O64)</f>
        <v>0</v>
      </c>
      <c r="P65" s="876">
        <f>SUM(P61:P64)</f>
        <v>0</v>
      </c>
      <c r="Q65" s="876">
        <f t="shared" si="27"/>
        <v>0</v>
      </c>
      <c r="R65" s="874"/>
      <c r="S65" s="880">
        <f>SUM(S61:S64)</f>
        <v>0</v>
      </c>
      <c r="T65" s="845">
        <f>SUM(T61:T64)</f>
        <v>0</v>
      </c>
      <c r="U65" s="876">
        <f>SUM(U61:U64)</f>
        <v>0</v>
      </c>
      <c r="V65" s="876">
        <f t="shared" si="28"/>
        <v>0</v>
      </c>
      <c r="W65" s="874" t="str">
        <f t="shared" si="44"/>
        <v xml:space="preserve">    </v>
      </c>
      <c r="X65" s="880">
        <f>SUM(X61:X64)</f>
        <v>0</v>
      </c>
      <c r="Y65" s="845">
        <f>SUM(Y61:Y64)</f>
        <v>0</v>
      </c>
      <c r="Z65" s="876">
        <f>SUM(Z61:Z64)</f>
        <v>0</v>
      </c>
      <c r="AA65" s="876">
        <f t="shared" si="29"/>
        <v>0</v>
      </c>
      <c r="AB65" s="874" t="str">
        <f t="shared" si="46"/>
        <v xml:space="preserve">    </v>
      </c>
      <c r="AC65" s="880">
        <f>SUM(AC61:AC64)</f>
        <v>0</v>
      </c>
      <c r="AD65" s="845">
        <f>SUM(AD61:AD64)</f>
        <v>0</v>
      </c>
      <c r="AE65" s="876">
        <f>SUM(AE61:AE64)</f>
        <v>0</v>
      </c>
      <c r="AF65" s="876">
        <f t="shared" si="30"/>
        <v>0</v>
      </c>
      <c r="AG65" s="874" t="str">
        <f t="shared" si="48"/>
        <v xml:space="preserve">    </v>
      </c>
      <c r="AH65" s="880">
        <f>SUM(AH61:AH64)</f>
        <v>0</v>
      </c>
      <c r="AI65" s="845">
        <f>SUM(AI61:AI64)</f>
        <v>0</v>
      </c>
      <c r="AJ65" s="876">
        <f>SUM(AJ61:AJ64)</f>
        <v>0</v>
      </c>
      <c r="AK65" s="876">
        <f t="shared" si="31"/>
        <v>0</v>
      </c>
      <c r="AL65" s="882" t="str">
        <f t="shared" si="50"/>
        <v xml:space="preserve">    </v>
      </c>
      <c r="AM65" s="880">
        <f>SUM(AM61:AM64)</f>
        <v>0</v>
      </c>
      <c r="AN65" s="845">
        <f>SUM(AN61:AN64)</f>
        <v>0</v>
      </c>
      <c r="AO65" s="876">
        <f>SUM(AO61:AO64)</f>
        <v>0</v>
      </c>
      <c r="AP65" s="876">
        <f t="shared" si="32"/>
        <v>0</v>
      </c>
      <c r="AQ65" s="882" t="str">
        <f t="shared" si="52"/>
        <v xml:space="preserve">    </v>
      </c>
      <c r="AR65" s="880">
        <f>SUM(AR61:AR64)</f>
        <v>0</v>
      </c>
      <c r="AS65" s="845">
        <f>SUM(AS61:AS64)</f>
        <v>0</v>
      </c>
      <c r="AT65" s="876">
        <f>SUM(AT61:AT64)</f>
        <v>0</v>
      </c>
      <c r="AU65" s="876">
        <f t="shared" si="33"/>
        <v>0</v>
      </c>
      <c r="AV65" s="874" t="str">
        <f t="shared" si="54"/>
        <v xml:space="preserve">    </v>
      </c>
      <c r="AW65" s="880">
        <f>SUM(AW61:AW64)</f>
        <v>0</v>
      </c>
      <c r="AX65" s="845">
        <f>SUM(AX61:AX64)</f>
        <v>0</v>
      </c>
      <c r="AY65" s="876">
        <f>SUM(AY61:AY64)</f>
        <v>0</v>
      </c>
      <c r="AZ65" s="876">
        <f t="shared" si="194"/>
        <v>0</v>
      </c>
      <c r="BA65" s="874" t="str">
        <f t="shared" si="195"/>
        <v xml:space="preserve">    </v>
      </c>
      <c r="BB65" s="880">
        <f>SUM(BB61:BB64)</f>
        <v>0</v>
      </c>
      <c r="BC65" s="845">
        <f>SUM(BC61:BC64)</f>
        <v>0</v>
      </c>
      <c r="BD65" s="876">
        <f>SUM(BD61:BD64)</f>
        <v>0</v>
      </c>
      <c r="BE65" s="876">
        <f t="shared" si="197"/>
        <v>0</v>
      </c>
      <c r="BF65" s="882" t="str">
        <f t="shared" si="58"/>
        <v xml:space="preserve">    </v>
      </c>
      <c r="BG65" s="880">
        <f>SUM(BG61:BG64)</f>
        <v>0</v>
      </c>
      <c r="BH65" s="845">
        <f>SUM(BH61:BH64)</f>
        <v>0</v>
      </c>
      <c r="BI65" s="876">
        <f>SUM(BI61:BI64)</f>
        <v>0</v>
      </c>
      <c r="BJ65" s="876">
        <f t="shared" si="199"/>
        <v>0</v>
      </c>
      <c r="BK65" s="874" t="str">
        <f t="shared" si="60"/>
        <v xml:space="preserve">    </v>
      </c>
      <c r="BL65" s="406"/>
      <c r="BM65" s="383">
        <f t="shared" si="1"/>
        <v>0</v>
      </c>
    </row>
    <row r="66" spans="1:66" s="18" customFormat="1" ht="12.75">
      <c r="A66" s="840">
        <v>56</v>
      </c>
      <c r="B66" s="949" t="str">
        <f>'Budget Information MH &amp; SUD'!A62</f>
        <v>Net Expense Prior to Adjustments</v>
      </c>
      <c r="C66" s="884">
        <f t="shared" si="0"/>
        <v>0</v>
      </c>
      <c r="D66" s="885">
        <f>+D59-D65</f>
        <v>0</v>
      </c>
      <c r="E66" s="886">
        <f>+E59-E65</f>
        <v>0</v>
      </c>
      <c r="F66" s="887">
        <f>+F59-F65</f>
        <v>0</v>
      </c>
      <c r="G66" s="887">
        <f>+G59-G65</f>
        <v>0</v>
      </c>
      <c r="H66" s="874" t="str">
        <f t="shared" si="38"/>
        <v xml:space="preserve">    </v>
      </c>
      <c r="I66" s="888">
        <f>+I59-I65</f>
        <v>0</v>
      </c>
      <c r="J66" s="886">
        <f>+J59-J65</f>
        <v>0</v>
      </c>
      <c r="K66" s="889">
        <f>+K59-K65</f>
        <v>0</v>
      </c>
      <c r="L66" s="889">
        <f>+L59-L65</f>
        <v>0</v>
      </c>
      <c r="M66" s="874" t="str">
        <f t="shared" si="40"/>
        <v xml:space="preserve">    </v>
      </c>
      <c r="N66" s="888">
        <f>+N59-N65</f>
        <v>0</v>
      </c>
      <c r="O66" s="886">
        <f>+O59-O65</f>
        <v>0</v>
      </c>
      <c r="P66" s="889">
        <f>+P59-P65</f>
        <v>0</v>
      </c>
      <c r="Q66" s="889">
        <f>+Q59-Q65</f>
        <v>0</v>
      </c>
      <c r="R66" s="874" t="str">
        <f t="shared" si="42"/>
        <v xml:space="preserve">    </v>
      </c>
      <c r="S66" s="888">
        <f>+S59-S65</f>
        <v>0</v>
      </c>
      <c r="T66" s="886">
        <f>+T59-T65</f>
        <v>0</v>
      </c>
      <c r="U66" s="889">
        <f>+U59-U65</f>
        <v>0</v>
      </c>
      <c r="V66" s="889">
        <f>+V59-V65</f>
        <v>0</v>
      </c>
      <c r="W66" s="874" t="str">
        <f t="shared" si="44"/>
        <v xml:space="preserve">    </v>
      </c>
      <c r="X66" s="888">
        <f>+X59-X65</f>
        <v>0</v>
      </c>
      <c r="Y66" s="886">
        <f>+Y59-Y65</f>
        <v>0</v>
      </c>
      <c r="Z66" s="889">
        <f>+Z59-Z65</f>
        <v>0</v>
      </c>
      <c r="AA66" s="889">
        <f>+AA59-AA65</f>
        <v>0</v>
      </c>
      <c r="AB66" s="874" t="str">
        <f t="shared" si="46"/>
        <v xml:space="preserve">    </v>
      </c>
      <c r="AC66" s="888">
        <f>+AC59-AC65</f>
        <v>0</v>
      </c>
      <c r="AD66" s="886">
        <f>+AD59-AD65</f>
        <v>0</v>
      </c>
      <c r="AE66" s="889">
        <f>+AE59-AE65</f>
        <v>0</v>
      </c>
      <c r="AF66" s="889">
        <f>+AF59-AF65</f>
        <v>0</v>
      </c>
      <c r="AG66" s="874" t="str">
        <f t="shared" si="48"/>
        <v xml:space="preserve">    </v>
      </c>
      <c r="AH66" s="888">
        <f>+AH59-AH65</f>
        <v>0</v>
      </c>
      <c r="AI66" s="886">
        <f>+AI59-AI65</f>
        <v>0</v>
      </c>
      <c r="AJ66" s="889">
        <f>+AJ59-AJ65</f>
        <v>0</v>
      </c>
      <c r="AK66" s="889">
        <f>+AK59-AK65</f>
        <v>0</v>
      </c>
      <c r="AL66" s="874" t="str">
        <f t="shared" si="50"/>
        <v xml:space="preserve">    </v>
      </c>
      <c r="AM66" s="888">
        <f>+AM59-AM65</f>
        <v>0</v>
      </c>
      <c r="AN66" s="886">
        <f>+AN59-AN65</f>
        <v>0</v>
      </c>
      <c r="AO66" s="889">
        <f>+AO59-AO65</f>
        <v>0</v>
      </c>
      <c r="AP66" s="889">
        <f>+AP59-AP65</f>
        <v>0</v>
      </c>
      <c r="AQ66" s="874" t="str">
        <f t="shared" si="52"/>
        <v xml:space="preserve">    </v>
      </c>
      <c r="AR66" s="888">
        <f>+AR59-AR65</f>
        <v>0</v>
      </c>
      <c r="AS66" s="886">
        <f>+AS59-AS65</f>
        <v>0</v>
      </c>
      <c r="AT66" s="889">
        <f>+AT59-AT65</f>
        <v>0</v>
      </c>
      <c r="AU66" s="889">
        <f>+AU59-AU65</f>
        <v>0</v>
      </c>
      <c r="AV66" s="874" t="str">
        <f t="shared" si="54"/>
        <v xml:space="preserve">    </v>
      </c>
      <c r="AW66" s="888">
        <f>+AW59-AW65</f>
        <v>0</v>
      </c>
      <c r="AX66" s="886">
        <f>+AX59-AX65</f>
        <v>0</v>
      </c>
      <c r="AY66" s="889">
        <f>+AY59-AY65</f>
        <v>0</v>
      </c>
      <c r="AZ66" s="889">
        <f>+AZ59-AZ65</f>
        <v>0</v>
      </c>
      <c r="BA66" s="881"/>
      <c r="BB66" s="888">
        <f>+BB59-BB65</f>
        <v>0</v>
      </c>
      <c r="BC66" s="886">
        <f>+BC59-BC65</f>
        <v>0</v>
      </c>
      <c r="BD66" s="889">
        <f>+BD59-BD65</f>
        <v>0</v>
      </c>
      <c r="BE66" s="889">
        <f>+BE59-BE65</f>
        <v>0</v>
      </c>
      <c r="BF66" s="874" t="str">
        <f t="shared" si="58"/>
        <v xml:space="preserve">    </v>
      </c>
      <c r="BG66" s="888">
        <f>+BG59-BG65</f>
        <v>0</v>
      </c>
      <c r="BH66" s="886">
        <f>+BH59-BH65</f>
        <v>0</v>
      </c>
      <c r="BI66" s="889">
        <f>+BI59-BI65</f>
        <v>0</v>
      </c>
      <c r="BJ66" s="889">
        <f>+BJ59-BJ65</f>
        <v>0</v>
      </c>
      <c r="BK66" s="874" t="str">
        <f t="shared" si="60"/>
        <v xml:space="preserve">    </v>
      </c>
      <c r="BL66" s="405"/>
      <c r="BM66" s="392">
        <f t="shared" si="1"/>
        <v>0</v>
      </c>
    </row>
    <row r="67" spans="1:66" s="1" customFormat="1" ht="12.75">
      <c r="A67" s="650">
        <v>57</v>
      </c>
      <c r="B67" s="955" t="str">
        <f>'Budget Information MH &amp; SUD'!A63</f>
        <v>Disallowance (enter as negative)</v>
      </c>
      <c r="C67" s="558">
        <f t="shared" si="0"/>
        <v>0</v>
      </c>
      <c r="D67" s="384">
        <f>'Budget Information MH &amp; SUD'!B63</f>
        <v>0</v>
      </c>
      <c r="E67" s="570"/>
      <c r="F67" s="374">
        <f t="shared" ref="F67:F68" si="200">+E67</f>
        <v>0</v>
      </c>
      <c r="G67" s="387">
        <f t="shared" ref="G67:G68" si="201">D67-F67</f>
        <v>0</v>
      </c>
      <c r="H67" s="367" t="str">
        <f t="shared" si="38"/>
        <v xml:space="preserve">    </v>
      </c>
      <c r="I67" s="384">
        <f>'Budget Information MH &amp; SUD'!K63</f>
        <v>0</v>
      </c>
      <c r="J67" s="570"/>
      <c r="K67" s="391">
        <f t="shared" ref="K67:K68" si="202">+J67</f>
        <v>0</v>
      </c>
      <c r="L67" s="387">
        <f t="shared" ref="L67:L68" si="203">I67-K67</f>
        <v>0</v>
      </c>
      <c r="M67" s="367" t="str">
        <f t="shared" si="40"/>
        <v xml:space="preserve">    </v>
      </c>
      <c r="N67" s="384">
        <f>'Budget Information MH &amp; SUD'!T63</f>
        <v>0</v>
      </c>
      <c r="O67" s="570"/>
      <c r="P67" s="391">
        <f t="shared" ref="P67:P68" si="204">+O67</f>
        <v>0</v>
      </c>
      <c r="Q67" s="387">
        <f t="shared" ref="Q67:Q68" si="205">N67-P67</f>
        <v>0</v>
      </c>
      <c r="R67" s="367" t="str">
        <f t="shared" si="42"/>
        <v xml:space="preserve">    </v>
      </c>
      <c r="S67" s="384">
        <f>'Budget Information MH &amp; SUD'!AC63</f>
        <v>0</v>
      </c>
      <c r="T67" s="570"/>
      <c r="U67" s="391">
        <f t="shared" ref="U67:U68" si="206">+T67</f>
        <v>0</v>
      </c>
      <c r="V67" s="387">
        <f t="shared" ref="V67:V68" si="207">S67-U67</f>
        <v>0</v>
      </c>
      <c r="W67" s="367" t="str">
        <f t="shared" si="44"/>
        <v xml:space="preserve">    </v>
      </c>
      <c r="X67" s="384">
        <f>'Budget Information MH &amp; SUD'!AL63</f>
        <v>0</v>
      </c>
      <c r="Y67" s="570"/>
      <c r="Z67" s="391">
        <f t="shared" ref="Z67:Z68" si="208">+Y67</f>
        <v>0</v>
      </c>
      <c r="AA67" s="387">
        <f t="shared" ref="AA67:AA68" si="209">X67-Z67</f>
        <v>0</v>
      </c>
      <c r="AB67" s="367" t="str">
        <f t="shared" si="46"/>
        <v xml:space="preserve">    </v>
      </c>
      <c r="AC67" s="384">
        <f>'Budget Information MH &amp; SUD'!AU63</f>
        <v>0</v>
      </c>
      <c r="AD67" s="570"/>
      <c r="AE67" s="391">
        <f t="shared" ref="AE67:AE68" si="210">+AD67</f>
        <v>0</v>
      </c>
      <c r="AF67" s="387">
        <f t="shared" ref="AF67:AF68" si="211">AC67-AE67</f>
        <v>0</v>
      </c>
      <c r="AG67" s="367" t="str">
        <f t="shared" si="48"/>
        <v xml:space="preserve">    </v>
      </c>
      <c r="AH67" s="384">
        <f>'Budget Information MH &amp; SUD'!BD63</f>
        <v>0</v>
      </c>
      <c r="AI67" s="570"/>
      <c r="AJ67" s="391">
        <f t="shared" ref="AJ67:AJ68" si="212">+AI67</f>
        <v>0</v>
      </c>
      <c r="AK67" s="387">
        <f t="shared" ref="AK67:AK68" si="213">AH67-AJ67</f>
        <v>0</v>
      </c>
      <c r="AL67" s="366" t="str">
        <f t="shared" si="50"/>
        <v xml:space="preserve">    </v>
      </c>
      <c r="AM67" s="384">
        <f>'Budget Information MH &amp; SUD'!BM63</f>
        <v>0</v>
      </c>
      <c r="AN67" s="570"/>
      <c r="AO67" s="393">
        <f t="shared" ref="AO67:AO68" si="214">+AN67</f>
        <v>0</v>
      </c>
      <c r="AP67" s="387">
        <f t="shared" ref="AP67:AP68" si="215">AM67-AO67</f>
        <v>0</v>
      </c>
      <c r="AQ67" s="366" t="str">
        <f t="shared" si="52"/>
        <v xml:space="preserve">    </v>
      </c>
      <c r="AR67" s="384">
        <f>'Budget Information MH &amp; SUD'!BV63</f>
        <v>0</v>
      </c>
      <c r="AS67" s="570"/>
      <c r="AT67" s="391">
        <f t="shared" ref="AT67:AT68" si="216">+AS67</f>
        <v>0</v>
      </c>
      <c r="AU67" s="387">
        <f t="shared" ref="AU67:AU68" si="217">AR67-AT67</f>
        <v>0</v>
      </c>
      <c r="AV67" s="367" t="str">
        <f t="shared" si="54"/>
        <v xml:space="preserve">    </v>
      </c>
      <c r="AW67" s="384">
        <f>'Budget Information MH &amp; SUD'!CE63</f>
        <v>0</v>
      </c>
      <c r="AX67" s="570"/>
      <c r="AY67" s="391">
        <f t="shared" ref="AY67:AY68" si="218">+AX67</f>
        <v>0</v>
      </c>
      <c r="AZ67" s="387">
        <f t="shared" ref="AZ67:AZ68" si="219">AW67-AY67</f>
        <v>0</v>
      </c>
      <c r="BA67" s="368"/>
      <c r="BB67" s="384">
        <f>'Budget Information MH &amp; SUD'!CN63</f>
        <v>0</v>
      </c>
      <c r="BC67" s="570"/>
      <c r="BD67" s="391">
        <f t="shared" ref="BD67:BD68" si="220">+BC67</f>
        <v>0</v>
      </c>
      <c r="BE67" s="387">
        <f t="shared" ref="BE67:BE68" si="221">BB67-BD67</f>
        <v>0</v>
      </c>
      <c r="BF67" s="367" t="str">
        <f t="shared" si="58"/>
        <v xml:space="preserve">    </v>
      </c>
      <c r="BG67" s="384">
        <f>'Budget Information MH &amp; SUD'!CW63</f>
        <v>0</v>
      </c>
      <c r="BH67" s="570"/>
      <c r="BI67" s="391">
        <f t="shared" ref="BI67:BI68" si="222">+BH67</f>
        <v>0</v>
      </c>
      <c r="BJ67" s="387">
        <f t="shared" ref="BJ67:BJ68" si="223">BG67-BI67</f>
        <v>0</v>
      </c>
      <c r="BK67" s="367" t="str">
        <f t="shared" si="60"/>
        <v xml:space="preserve">    </v>
      </c>
      <c r="BL67" s="398"/>
      <c r="BM67" s="383">
        <f t="shared" si="1"/>
        <v>0</v>
      </c>
    </row>
    <row r="68" spans="1:66" s="1" customFormat="1" ht="12.75">
      <c r="A68" s="650">
        <v>58</v>
      </c>
      <c r="B68" s="955" t="str">
        <f>'Budget Information MH &amp; SUD'!A64</f>
        <v>Adj. Due to Rate Cap (enter as neg)  SUD only</v>
      </c>
      <c r="C68" s="558">
        <f t="shared" si="0"/>
        <v>0</v>
      </c>
      <c r="D68" s="382">
        <f>'Budget Information MH &amp; SUD'!B64</f>
        <v>0</v>
      </c>
      <c r="E68" s="570"/>
      <c r="F68" s="374">
        <f t="shared" si="200"/>
        <v>0</v>
      </c>
      <c r="G68" s="387">
        <f t="shared" si="201"/>
        <v>0</v>
      </c>
      <c r="H68" s="367" t="str">
        <f t="shared" si="38"/>
        <v xml:space="preserve">    </v>
      </c>
      <c r="I68" s="560">
        <f>'Budget Information MH &amp; SUD'!K64</f>
        <v>0</v>
      </c>
      <c r="J68" s="570"/>
      <c r="K68" s="385">
        <f t="shared" si="202"/>
        <v>0</v>
      </c>
      <c r="L68" s="387">
        <f t="shared" si="203"/>
        <v>0</v>
      </c>
      <c r="M68" s="367" t="str">
        <f t="shared" si="40"/>
        <v xml:space="preserve">    </v>
      </c>
      <c r="N68" s="382">
        <f>'Budget Information MH &amp; SUD'!T64</f>
        <v>0</v>
      </c>
      <c r="O68" s="570"/>
      <c r="P68" s="385">
        <f t="shared" si="204"/>
        <v>0</v>
      </c>
      <c r="Q68" s="387">
        <f t="shared" si="205"/>
        <v>0</v>
      </c>
      <c r="R68" s="367" t="str">
        <f t="shared" si="42"/>
        <v xml:space="preserve">    </v>
      </c>
      <c r="S68" s="382">
        <f>'Budget Information MH &amp; SUD'!AC64</f>
        <v>0</v>
      </c>
      <c r="T68" s="570"/>
      <c r="U68" s="385">
        <f t="shared" si="206"/>
        <v>0</v>
      </c>
      <c r="V68" s="387">
        <f t="shared" si="207"/>
        <v>0</v>
      </c>
      <c r="W68" s="367" t="str">
        <f t="shared" si="44"/>
        <v xml:space="preserve">    </v>
      </c>
      <c r="X68" s="382">
        <f>'Budget Information MH &amp; SUD'!AL64</f>
        <v>0</v>
      </c>
      <c r="Y68" s="570"/>
      <c r="Z68" s="385">
        <f t="shared" si="208"/>
        <v>0</v>
      </c>
      <c r="AA68" s="387">
        <f t="shared" si="209"/>
        <v>0</v>
      </c>
      <c r="AB68" s="367" t="str">
        <f t="shared" si="46"/>
        <v xml:space="preserve">    </v>
      </c>
      <c r="AC68" s="382">
        <f>'Budget Information MH &amp; SUD'!AU64</f>
        <v>0</v>
      </c>
      <c r="AD68" s="570"/>
      <c r="AE68" s="385">
        <f t="shared" si="210"/>
        <v>0</v>
      </c>
      <c r="AF68" s="387">
        <f t="shared" si="211"/>
        <v>0</v>
      </c>
      <c r="AG68" s="367" t="str">
        <f t="shared" si="48"/>
        <v xml:space="preserve">    </v>
      </c>
      <c r="AH68" s="382">
        <f>'Budget Information MH &amp; SUD'!BD64</f>
        <v>0</v>
      </c>
      <c r="AI68" s="570"/>
      <c r="AJ68" s="385">
        <f t="shared" si="212"/>
        <v>0</v>
      </c>
      <c r="AK68" s="387">
        <f t="shared" si="213"/>
        <v>0</v>
      </c>
      <c r="AL68" s="366" t="str">
        <f t="shared" si="50"/>
        <v xml:space="preserve">    </v>
      </c>
      <c r="AM68" s="382">
        <f>'Budget Information MH &amp; SUD'!BM64</f>
        <v>0</v>
      </c>
      <c r="AN68" s="570"/>
      <c r="AO68" s="561">
        <f t="shared" si="214"/>
        <v>0</v>
      </c>
      <c r="AP68" s="387">
        <f t="shared" si="215"/>
        <v>0</v>
      </c>
      <c r="AQ68" s="366" t="str">
        <f t="shared" si="52"/>
        <v xml:space="preserve">    </v>
      </c>
      <c r="AR68" s="382">
        <f>'Budget Information MH &amp; SUD'!BV64</f>
        <v>0</v>
      </c>
      <c r="AS68" s="570"/>
      <c r="AT68" s="385">
        <f t="shared" si="216"/>
        <v>0</v>
      </c>
      <c r="AU68" s="387">
        <f t="shared" si="217"/>
        <v>0</v>
      </c>
      <c r="AV68" s="367" t="str">
        <f t="shared" si="54"/>
        <v xml:space="preserve">    </v>
      </c>
      <c r="AW68" s="382">
        <f>'Budget Information MH &amp; SUD'!CE64</f>
        <v>0</v>
      </c>
      <c r="AX68" s="570"/>
      <c r="AY68" s="385">
        <f t="shared" si="218"/>
        <v>0</v>
      </c>
      <c r="AZ68" s="387">
        <f t="shared" si="219"/>
        <v>0</v>
      </c>
      <c r="BA68" s="366"/>
      <c r="BB68" s="382">
        <f>'Budget Information MH &amp; SUD'!CN64</f>
        <v>0</v>
      </c>
      <c r="BC68" s="570"/>
      <c r="BD68" s="385">
        <f t="shared" si="220"/>
        <v>0</v>
      </c>
      <c r="BE68" s="387">
        <f t="shared" si="221"/>
        <v>0</v>
      </c>
      <c r="BF68" s="367" t="str">
        <f t="shared" si="58"/>
        <v xml:space="preserve">    </v>
      </c>
      <c r="BG68" s="382">
        <f>'Budget Information MH &amp; SUD'!CW64</f>
        <v>0</v>
      </c>
      <c r="BH68" s="570"/>
      <c r="BI68" s="391">
        <f t="shared" si="222"/>
        <v>0</v>
      </c>
      <c r="BJ68" s="387">
        <f t="shared" si="223"/>
        <v>0</v>
      </c>
      <c r="BK68" s="366" t="str">
        <f t="shared" si="60"/>
        <v xml:space="preserve">    </v>
      </c>
      <c r="BL68" s="398"/>
      <c r="BM68" s="383">
        <f t="shared" si="1"/>
        <v>0</v>
      </c>
    </row>
    <row r="69" spans="1:66" s="18" customFormat="1" ht="13.5" thickBot="1">
      <c r="A69" s="652">
        <v>59</v>
      </c>
      <c r="B69" s="950" t="str">
        <f>'Budget Information MH &amp; SUD'!A65</f>
        <v>NET INVOICE AMOUNT</v>
      </c>
      <c r="C69" s="856">
        <f t="shared" si="0"/>
        <v>0</v>
      </c>
      <c r="D69" s="867">
        <f>+D66+D67+D68</f>
        <v>0</v>
      </c>
      <c r="E69" s="848">
        <f>+E66+E67+E68</f>
        <v>0</v>
      </c>
      <c r="F69" s="868">
        <f>+F66+F67+F68</f>
        <v>0</v>
      </c>
      <c r="G69" s="868">
        <f>+G66+G67+G68</f>
        <v>0</v>
      </c>
      <c r="H69" s="857" t="str">
        <f t="shared" si="38"/>
        <v xml:space="preserve">    </v>
      </c>
      <c r="I69" s="869">
        <f>+I66+I67+I68</f>
        <v>0</v>
      </c>
      <c r="J69" s="848">
        <f>+J66+J67+J68</f>
        <v>0</v>
      </c>
      <c r="K69" s="870">
        <f>+K66+K67+K68</f>
        <v>0</v>
      </c>
      <c r="L69" s="870">
        <f>+L66+L67+L68</f>
        <v>0</v>
      </c>
      <c r="M69" s="857" t="str">
        <f t="shared" si="40"/>
        <v xml:space="preserve">    </v>
      </c>
      <c r="N69" s="869">
        <f>+N66+N67+N68</f>
        <v>0</v>
      </c>
      <c r="O69" s="848">
        <f>+O66+O67+O68</f>
        <v>0</v>
      </c>
      <c r="P69" s="870">
        <f>+P66+P67+P68</f>
        <v>0</v>
      </c>
      <c r="Q69" s="870">
        <f>+Q66+Q67+Q68</f>
        <v>0</v>
      </c>
      <c r="R69" s="857" t="str">
        <f t="shared" si="42"/>
        <v xml:space="preserve">    </v>
      </c>
      <c r="S69" s="869">
        <f>+S66+S67+S68</f>
        <v>0</v>
      </c>
      <c r="T69" s="848">
        <f>+T66+T67+T68</f>
        <v>0</v>
      </c>
      <c r="U69" s="870">
        <f>+U66+U67+U68</f>
        <v>0</v>
      </c>
      <c r="V69" s="870">
        <f>+V66+V67+V68</f>
        <v>0</v>
      </c>
      <c r="W69" s="857" t="str">
        <f t="shared" si="44"/>
        <v xml:space="preserve">    </v>
      </c>
      <c r="X69" s="869">
        <f>+X66+X67+X68</f>
        <v>0</v>
      </c>
      <c r="Y69" s="848">
        <f>+Y66+Y67+Y68</f>
        <v>0</v>
      </c>
      <c r="Z69" s="870">
        <f>+Z66+Z67+Z68</f>
        <v>0</v>
      </c>
      <c r="AA69" s="870">
        <f>+AA66+AA67+AA68</f>
        <v>0</v>
      </c>
      <c r="AB69" s="857" t="str">
        <f t="shared" si="46"/>
        <v xml:space="preserve">    </v>
      </c>
      <c r="AC69" s="869">
        <f>+AC66+AC67+AC68</f>
        <v>0</v>
      </c>
      <c r="AD69" s="848">
        <f>+AD66+AD67+AD68</f>
        <v>0</v>
      </c>
      <c r="AE69" s="870">
        <f>+AE66+AE67+AE68</f>
        <v>0</v>
      </c>
      <c r="AF69" s="870">
        <f>+AF66+AF67+AF68</f>
        <v>0</v>
      </c>
      <c r="AG69" s="857" t="str">
        <f t="shared" si="48"/>
        <v xml:space="preserve">    </v>
      </c>
      <c r="AH69" s="869">
        <f>+AH66+AH67+AH68</f>
        <v>0</v>
      </c>
      <c r="AI69" s="848">
        <f>+AI66+AI67+AI68</f>
        <v>0</v>
      </c>
      <c r="AJ69" s="870">
        <f>+AJ66+AJ67+AJ68</f>
        <v>0</v>
      </c>
      <c r="AK69" s="870">
        <f>+AK66+AK67+AK68</f>
        <v>0</v>
      </c>
      <c r="AL69" s="857" t="str">
        <f t="shared" si="50"/>
        <v xml:space="preserve">    </v>
      </c>
      <c r="AM69" s="869">
        <f>+AM66+AM67+AM68</f>
        <v>0</v>
      </c>
      <c r="AN69" s="848">
        <f>+AN66+AN67+AN68</f>
        <v>0</v>
      </c>
      <c r="AO69" s="870">
        <f>+AO66+AO67+AO68</f>
        <v>0</v>
      </c>
      <c r="AP69" s="870">
        <f>+AP66+AP67+AP68</f>
        <v>0</v>
      </c>
      <c r="AQ69" s="857" t="str">
        <f t="shared" si="52"/>
        <v xml:space="preserve">    </v>
      </c>
      <c r="AR69" s="869">
        <f>+AR66+AR67+AR68</f>
        <v>0</v>
      </c>
      <c r="AS69" s="848">
        <f>+AS66+AS67+AS68</f>
        <v>0</v>
      </c>
      <c r="AT69" s="870">
        <f>+AT66+AT67+AT68</f>
        <v>0</v>
      </c>
      <c r="AU69" s="870">
        <f>+AU66+AU67+AU68</f>
        <v>0</v>
      </c>
      <c r="AV69" s="857" t="str">
        <f t="shared" si="54"/>
        <v xml:space="preserve">    </v>
      </c>
      <c r="AW69" s="869">
        <f>+AW66+AW67+AW68</f>
        <v>0</v>
      </c>
      <c r="AX69" s="848">
        <f>+AX66+AX67+AX68</f>
        <v>0</v>
      </c>
      <c r="AY69" s="870">
        <f>+AY66+AY67+AY68</f>
        <v>0</v>
      </c>
      <c r="AZ69" s="870">
        <f>+AZ66+AZ67+AZ68</f>
        <v>0</v>
      </c>
      <c r="BA69" s="857"/>
      <c r="BB69" s="869">
        <f>+BB66+BB67+BB68</f>
        <v>0</v>
      </c>
      <c r="BC69" s="848">
        <f>+BC66+BC67+BC68</f>
        <v>0</v>
      </c>
      <c r="BD69" s="870">
        <f>+BD66+BD67+BD68</f>
        <v>0</v>
      </c>
      <c r="BE69" s="870">
        <f>+BE66+BE67+BE68</f>
        <v>0</v>
      </c>
      <c r="BF69" s="857" t="str">
        <f t="shared" si="58"/>
        <v xml:space="preserve">    </v>
      </c>
      <c r="BG69" s="869">
        <f>+BG66+BG67+BG68</f>
        <v>0</v>
      </c>
      <c r="BH69" s="848">
        <f>+BH66+BH67+BH68</f>
        <v>0</v>
      </c>
      <c r="BI69" s="870">
        <f>+BI66+BI67+BI68</f>
        <v>0</v>
      </c>
      <c r="BJ69" s="870">
        <f>+BJ66+BJ67+BJ68</f>
        <v>0</v>
      </c>
      <c r="BK69" s="857" t="str">
        <f t="shared" si="60"/>
        <v xml:space="preserve">    </v>
      </c>
      <c r="BL69" s="405"/>
      <c r="BM69" s="392">
        <f t="shared" si="1"/>
        <v>0</v>
      </c>
    </row>
    <row r="70" spans="1:66" customFormat="1" ht="15" customHeight="1" thickTop="1">
      <c r="A70" s="1151" t="s">
        <v>247</v>
      </c>
      <c r="B70" s="1151"/>
      <c r="C70" s="657"/>
      <c r="D70" s="636" t="s">
        <v>820</v>
      </c>
      <c r="E70" s="1011"/>
      <c r="F70" s="636"/>
      <c r="G70" s="636"/>
      <c r="H70" s="636"/>
      <c r="I70" s="636" t="str">
        <f>D70</f>
        <v>Certification of Exclusion and Debarment (Article 4 or 8)</v>
      </c>
      <c r="J70" s="636"/>
      <c r="K70" s="636"/>
      <c r="L70" s="636"/>
      <c r="M70" s="636"/>
      <c r="N70" s="636" t="str">
        <f>D70</f>
        <v>Certification of Exclusion and Debarment (Article 4 or 8)</v>
      </c>
      <c r="O70" s="636"/>
      <c r="P70" s="636"/>
      <c r="Q70" s="636"/>
      <c r="R70" s="636"/>
      <c r="S70" s="636" t="str">
        <f>D70</f>
        <v>Certification of Exclusion and Debarment (Article 4 or 8)</v>
      </c>
      <c r="T70" s="636"/>
      <c r="U70" s="636"/>
      <c r="V70" s="636"/>
      <c r="W70" s="636"/>
      <c r="X70" s="636" t="str">
        <f>D70</f>
        <v>Certification of Exclusion and Debarment (Article 4 or 8)</v>
      </c>
      <c r="Y70" s="636"/>
      <c r="Z70" s="636"/>
      <c r="AA70" s="636"/>
      <c r="AB70" s="636"/>
      <c r="AC70" s="636" t="str">
        <f>D70</f>
        <v>Certification of Exclusion and Debarment (Article 4 or 8)</v>
      </c>
      <c r="AD70" s="636"/>
      <c r="AE70" s="636"/>
      <c r="AF70" s="636"/>
      <c r="AG70" s="636"/>
      <c r="AH70" s="636" t="str">
        <f>D70</f>
        <v>Certification of Exclusion and Debarment (Article 4 or 8)</v>
      </c>
      <c r="AI70" s="636"/>
      <c r="AJ70" s="636"/>
      <c r="AK70" s="636"/>
      <c r="AL70" s="636"/>
      <c r="AM70" s="636" t="str">
        <f>D70</f>
        <v>Certification of Exclusion and Debarment (Article 4 or 8)</v>
      </c>
      <c r="AN70" s="636"/>
      <c r="AO70" s="636"/>
      <c r="AP70" s="636"/>
      <c r="AQ70" s="636"/>
      <c r="AR70" s="636" t="str">
        <f>D70</f>
        <v>Certification of Exclusion and Debarment (Article 4 or 8)</v>
      </c>
      <c r="AS70" s="636"/>
      <c r="AT70" s="636"/>
      <c r="AU70" s="636"/>
      <c r="AV70" s="636"/>
      <c r="AW70" s="636" t="str">
        <f>D70</f>
        <v>Certification of Exclusion and Debarment (Article 4 or 8)</v>
      </c>
      <c r="AX70" s="636"/>
      <c r="AY70" s="636"/>
      <c r="AZ70" s="636"/>
      <c r="BA70" s="636"/>
      <c r="BB70" s="636" t="str">
        <f>D70</f>
        <v>Certification of Exclusion and Debarment (Article 4 or 8)</v>
      </c>
      <c r="BC70" s="636"/>
      <c r="BD70" s="636"/>
      <c r="BE70" s="636"/>
      <c r="BF70" s="636"/>
      <c r="BG70" s="636" t="str">
        <f>D70</f>
        <v>Certification of Exclusion and Debarment (Article 4 or 8)</v>
      </c>
      <c r="BH70" s="636"/>
      <c r="BI70" s="636"/>
      <c r="BJ70" s="636"/>
      <c r="BK70" s="636"/>
      <c r="BL70" s="244"/>
      <c r="BM70" s="244"/>
      <c r="BN70" s="244"/>
    </row>
    <row r="71" spans="1:66" customFormat="1" ht="75.75" customHeight="1" thickBot="1">
      <c r="A71" s="1152"/>
      <c r="B71" s="1152"/>
      <c r="C71" s="658"/>
      <c r="D71" s="1166" t="str">
        <f>IF(ISERROR(VLOOKUP('Budget Information MH &amp; SUD'!A2,'Invoice Cert Language'!A:B,2,0)),'Invoice Cert Language'!B329,VLOOKUP('Budget Information MH &amp; SUD'!A2,'Invoice Cert Language'!A:B,2,0))</f>
        <v>Invoice Certification Language (MH)</v>
      </c>
      <c r="E71" s="1166"/>
      <c r="F71" s="1166"/>
      <c r="G71" s="1166"/>
      <c r="H71" s="1166"/>
      <c r="I71" s="1149" t="str">
        <f>D71</f>
        <v>Invoice Certification Language (MH)</v>
      </c>
      <c r="J71" s="1149"/>
      <c r="K71" s="1149"/>
      <c r="L71" s="1149"/>
      <c r="M71" s="1149"/>
      <c r="N71" s="1149" t="str">
        <f>D71</f>
        <v>Invoice Certification Language (MH)</v>
      </c>
      <c r="O71" s="1149"/>
      <c r="P71" s="1149"/>
      <c r="Q71" s="1149"/>
      <c r="R71" s="1149"/>
      <c r="S71" s="1149" t="str">
        <f>D71</f>
        <v>Invoice Certification Language (MH)</v>
      </c>
      <c r="T71" s="1149"/>
      <c r="U71" s="1149"/>
      <c r="V71" s="1149"/>
      <c r="W71" s="1149"/>
      <c r="X71" s="1149" t="str">
        <f>S71</f>
        <v>Invoice Certification Language (MH)</v>
      </c>
      <c r="Y71" s="1149"/>
      <c r="Z71" s="1149"/>
      <c r="AA71" s="1149"/>
      <c r="AB71" s="1149"/>
      <c r="AC71" s="1149" t="str">
        <f>X71</f>
        <v>Invoice Certification Language (MH)</v>
      </c>
      <c r="AD71" s="1149"/>
      <c r="AE71" s="1149"/>
      <c r="AF71" s="1149"/>
      <c r="AG71" s="1149"/>
      <c r="AH71" s="1149" t="str">
        <f>AC71</f>
        <v>Invoice Certification Language (MH)</v>
      </c>
      <c r="AI71" s="1149"/>
      <c r="AJ71" s="1149"/>
      <c r="AK71" s="1149"/>
      <c r="AL71" s="1149"/>
      <c r="AM71" s="1149" t="str">
        <f>AH71</f>
        <v>Invoice Certification Language (MH)</v>
      </c>
      <c r="AN71" s="1149"/>
      <c r="AO71" s="1149"/>
      <c r="AP71" s="1149"/>
      <c r="AQ71" s="1149"/>
      <c r="AR71" s="1149" t="str">
        <f>AM71</f>
        <v>Invoice Certification Language (MH)</v>
      </c>
      <c r="AS71" s="1149"/>
      <c r="AT71" s="1149"/>
      <c r="AU71" s="1149"/>
      <c r="AV71" s="1149"/>
      <c r="AW71" s="1149" t="str">
        <f>AR71</f>
        <v>Invoice Certification Language (MH)</v>
      </c>
      <c r="AX71" s="1149"/>
      <c r="AY71" s="1149"/>
      <c r="AZ71" s="1149"/>
      <c r="BA71" s="1149"/>
      <c r="BB71" s="1149" t="str">
        <f>AW71</f>
        <v>Invoice Certification Language (MH)</v>
      </c>
      <c r="BC71" s="1149"/>
      <c r="BD71" s="1149"/>
      <c r="BE71" s="1149"/>
      <c r="BF71" s="1149"/>
      <c r="BG71" s="1149" t="str">
        <f>BB71</f>
        <v>Invoice Certification Language (MH)</v>
      </c>
      <c r="BH71" s="1149"/>
      <c r="BI71" s="1149"/>
      <c r="BJ71" s="1149"/>
      <c r="BK71" s="1149"/>
      <c r="BL71" s="244"/>
      <c r="BM71" s="244"/>
      <c r="BN71" s="244"/>
    </row>
    <row r="72" spans="1:66" s="1" customFormat="1" ht="12" customHeight="1">
      <c r="A72" s="1167"/>
      <c r="B72" s="1168"/>
      <c r="C72" s="369"/>
      <c r="D72" s="1142"/>
      <c r="E72" s="1142"/>
      <c r="F72" s="1142"/>
      <c r="G72" s="1141"/>
      <c r="H72" s="1141"/>
      <c r="I72" s="1142"/>
      <c r="J72" s="1142"/>
      <c r="K72" s="1142"/>
      <c r="L72" s="1141"/>
      <c r="M72" s="1141"/>
      <c r="N72" s="1142"/>
      <c r="O72" s="1142"/>
      <c r="P72" s="1142"/>
      <c r="Q72" s="1141"/>
      <c r="R72" s="1141"/>
      <c r="S72" s="1142"/>
      <c r="T72" s="1142"/>
      <c r="U72" s="1142"/>
      <c r="V72" s="1141"/>
      <c r="W72" s="1141"/>
      <c r="X72" s="1142"/>
      <c r="Y72" s="1142"/>
      <c r="Z72" s="1142"/>
      <c r="AA72" s="1141"/>
      <c r="AB72" s="1141"/>
      <c r="AC72" s="1142"/>
      <c r="AD72" s="1142"/>
      <c r="AE72" s="1142"/>
      <c r="AF72" s="1141"/>
      <c r="AG72" s="1141"/>
      <c r="AH72" s="1142"/>
      <c r="AI72" s="1142"/>
      <c r="AJ72" s="1142"/>
      <c r="AK72" s="1141"/>
      <c r="AL72" s="1141"/>
      <c r="AM72" s="1142"/>
      <c r="AN72" s="1142"/>
      <c r="AO72" s="1142"/>
      <c r="AP72" s="1141"/>
      <c r="AQ72" s="1141"/>
      <c r="AR72" s="1142"/>
      <c r="AS72" s="1142"/>
      <c r="AT72" s="1142"/>
      <c r="AU72" s="1141"/>
      <c r="AV72" s="1141"/>
      <c r="AW72" s="1142"/>
      <c r="AX72" s="1142"/>
      <c r="AY72" s="1142"/>
      <c r="AZ72" s="1141"/>
      <c r="BA72" s="1141"/>
      <c r="BB72" s="1142"/>
      <c r="BC72" s="1142"/>
      <c r="BD72" s="1142"/>
      <c r="BE72" s="1141"/>
      <c r="BF72" s="1141"/>
      <c r="BG72" s="1142"/>
      <c r="BH72" s="1142"/>
      <c r="BI72" s="1142"/>
      <c r="BJ72" s="1141"/>
      <c r="BK72" s="1141"/>
      <c r="BM72"/>
    </row>
    <row r="73" spans="1:66" s="1" customFormat="1" ht="10.5" customHeight="1">
      <c r="A73" s="1169"/>
      <c r="B73" s="1170"/>
      <c r="C73" s="370"/>
      <c r="D73" s="1143" t="s">
        <v>313</v>
      </c>
      <c r="E73" s="1143"/>
      <c r="F73" s="1143"/>
      <c r="G73" s="96" t="s">
        <v>125</v>
      </c>
      <c r="H73" s="87"/>
      <c r="I73" s="1143" t="s">
        <v>313</v>
      </c>
      <c r="J73" s="1143"/>
      <c r="K73" s="1143"/>
      <c r="L73" s="96" t="s">
        <v>125</v>
      </c>
      <c r="M73" s="87"/>
      <c r="N73" s="1143" t="s">
        <v>313</v>
      </c>
      <c r="O73" s="1143"/>
      <c r="P73" s="1143"/>
      <c r="Q73" s="96" t="s">
        <v>125</v>
      </c>
      <c r="R73" s="87"/>
      <c r="S73" s="1143" t="s">
        <v>313</v>
      </c>
      <c r="T73" s="1143"/>
      <c r="U73" s="1143"/>
      <c r="V73" s="96" t="s">
        <v>125</v>
      </c>
      <c r="W73" s="87"/>
      <c r="X73" s="1143" t="s">
        <v>313</v>
      </c>
      <c r="Y73" s="1143"/>
      <c r="Z73" s="1143"/>
      <c r="AA73" s="96" t="s">
        <v>125</v>
      </c>
      <c r="AB73" s="87"/>
      <c r="AC73" s="1143" t="s">
        <v>313</v>
      </c>
      <c r="AD73" s="1143"/>
      <c r="AE73" s="1143"/>
      <c r="AF73" s="96" t="s">
        <v>125</v>
      </c>
      <c r="AG73" s="87"/>
      <c r="AH73" s="1143" t="s">
        <v>313</v>
      </c>
      <c r="AI73" s="1143"/>
      <c r="AJ73" s="1143"/>
      <c r="AK73" s="96" t="s">
        <v>125</v>
      </c>
      <c r="AL73" s="87"/>
      <c r="AM73" s="1143" t="s">
        <v>313</v>
      </c>
      <c r="AN73" s="1143"/>
      <c r="AO73" s="1143"/>
      <c r="AP73" s="96" t="s">
        <v>125</v>
      </c>
      <c r="AQ73" s="87"/>
      <c r="AR73" s="1143" t="s">
        <v>312</v>
      </c>
      <c r="AS73" s="1143"/>
      <c r="AT73" s="1143"/>
      <c r="AU73" s="96" t="s">
        <v>125</v>
      </c>
      <c r="AV73" s="87"/>
      <c r="AW73" s="1143" t="s">
        <v>313</v>
      </c>
      <c r="AX73" s="1143"/>
      <c r="AY73" s="1143"/>
      <c r="AZ73" s="96" t="s">
        <v>125</v>
      </c>
      <c r="BA73" s="87"/>
      <c r="BB73" s="1143" t="s">
        <v>313</v>
      </c>
      <c r="BC73" s="1143"/>
      <c r="BD73" s="1143"/>
      <c r="BE73" s="96" t="s">
        <v>125</v>
      </c>
      <c r="BF73" s="87"/>
      <c r="BG73" s="1143" t="s">
        <v>313</v>
      </c>
      <c r="BH73" s="1143"/>
      <c r="BI73" s="1143"/>
      <c r="BJ73" s="96" t="s">
        <v>125</v>
      </c>
      <c r="BK73" s="87"/>
      <c r="BM73"/>
    </row>
    <row r="74" spans="1:66" s="1" customFormat="1" ht="21" customHeight="1">
      <c r="A74" s="1169"/>
      <c r="B74" s="1170"/>
      <c r="C74" s="361"/>
      <c r="D74" s="1145"/>
      <c r="E74" s="1145"/>
      <c r="F74" s="1145"/>
      <c r="G74" s="1140"/>
      <c r="H74" s="1140"/>
      <c r="I74" s="1145"/>
      <c r="J74" s="1145"/>
      <c r="K74" s="1145"/>
      <c r="L74" s="1140"/>
      <c r="M74" s="1140"/>
      <c r="N74" s="1145"/>
      <c r="O74" s="1145"/>
      <c r="P74" s="1145"/>
      <c r="Q74" s="1140"/>
      <c r="R74" s="1140"/>
      <c r="S74" s="1145"/>
      <c r="T74" s="1145"/>
      <c r="U74" s="1145"/>
      <c r="V74" s="1140"/>
      <c r="W74" s="1140"/>
      <c r="X74" s="1145"/>
      <c r="Y74" s="1145"/>
      <c r="Z74" s="1145"/>
      <c r="AA74" s="1140"/>
      <c r="AB74" s="1140"/>
      <c r="AC74" s="1145"/>
      <c r="AD74" s="1145"/>
      <c r="AE74" s="1145"/>
      <c r="AF74" s="1140"/>
      <c r="AG74" s="1140"/>
      <c r="AH74" s="1145"/>
      <c r="AI74" s="1145"/>
      <c r="AJ74" s="1145"/>
      <c r="AK74" s="1140"/>
      <c r="AL74" s="1140"/>
      <c r="AM74" s="1145"/>
      <c r="AN74" s="1145"/>
      <c r="AO74" s="1145"/>
      <c r="AP74" s="1140"/>
      <c r="AQ74" s="1140"/>
      <c r="AR74" s="1145"/>
      <c r="AS74" s="1145"/>
      <c r="AT74" s="1145"/>
      <c r="AU74" s="1140"/>
      <c r="AV74" s="1140"/>
      <c r="AW74" s="1145"/>
      <c r="AX74" s="1145"/>
      <c r="AY74" s="1145"/>
      <c r="AZ74" s="1140"/>
      <c r="BA74" s="1140"/>
      <c r="BB74" s="1145"/>
      <c r="BC74" s="1145"/>
      <c r="BD74" s="1145"/>
      <c r="BE74" s="1140"/>
      <c r="BF74" s="1140"/>
      <c r="BG74" s="1145"/>
      <c r="BH74" s="1145"/>
      <c r="BI74" s="1145"/>
      <c r="BJ74" s="1140"/>
      <c r="BK74" s="1140"/>
      <c r="BM74"/>
    </row>
    <row r="75" spans="1:66" s="1" customFormat="1" ht="16.5" thickBot="1">
      <c r="A75" s="1171"/>
      <c r="B75" s="1172"/>
      <c r="C75" s="362"/>
      <c r="D75" s="1144" t="s">
        <v>80</v>
      </c>
      <c r="E75" s="1144"/>
      <c r="F75" s="94"/>
      <c r="G75" s="95" t="s">
        <v>81</v>
      </c>
      <c r="H75" s="87"/>
      <c r="I75" s="1144" t="s">
        <v>80</v>
      </c>
      <c r="J75" s="1144"/>
      <c r="K75" s="94"/>
      <c r="L75" s="95" t="s">
        <v>81</v>
      </c>
      <c r="M75" s="87"/>
      <c r="N75" s="1144" t="s">
        <v>80</v>
      </c>
      <c r="O75" s="1144"/>
      <c r="P75" s="94"/>
      <c r="Q75" s="95" t="s">
        <v>81</v>
      </c>
      <c r="R75" s="87"/>
      <c r="S75" s="1144" t="s">
        <v>80</v>
      </c>
      <c r="T75" s="1144"/>
      <c r="U75" s="94"/>
      <c r="V75" s="95" t="s">
        <v>81</v>
      </c>
      <c r="W75" s="87"/>
      <c r="X75" s="1144" t="s">
        <v>80</v>
      </c>
      <c r="Y75" s="1144"/>
      <c r="Z75" s="94"/>
      <c r="AA75" s="95" t="s">
        <v>81</v>
      </c>
      <c r="AB75" s="87"/>
      <c r="AC75" s="1144" t="s">
        <v>80</v>
      </c>
      <c r="AD75" s="1144"/>
      <c r="AE75" s="94"/>
      <c r="AF75" s="95" t="s">
        <v>81</v>
      </c>
      <c r="AG75" s="87"/>
      <c r="AH75" s="1144" t="s">
        <v>80</v>
      </c>
      <c r="AI75" s="1144"/>
      <c r="AJ75" s="94"/>
      <c r="AK75" s="95" t="s">
        <v>81</v>
      </c>
      <c r="AL75" s="87"/>
      <c r="AM75" s="1144" t="s">
        <v>80</v>
      </c>
      <c r="AN75" s="1144"/>
      <c r="AO75" s="94"/>
      <c r="AP75" s="95" t="s">
        <v>81</v>
      </c>
      <c r="AQ75" s="87"/>
      <c r="AR75" s="1144" t="s">
        <v>80</v>
      </c>
      <c r="AS75" s="1144"/>
      <c r="AT75" s="94"/>
      <c r="AU75" s="95" t="s">
        <v>81</v>
      </c>
      <c r="AV75" s="87"/>
      <c r="AW75" s="1144" t="s">
        <v>80</v>
      </c>
      <c r="AX75" s="1144"/>
      <c r="AY75" s="94"/>
      <c r="AZ75" s="95" t="s">
        <v>81</v>
      </c>
      <c r="BA75" s="87"/>
      <c r="BB75" s="1144" t="s">
        <v>80</v>
      </c>
      <c r="BC75" s="1144"/>
      <c r="BD75" s="94"/>
      <c r="BE75" s="95" t="s">
        <v>81</v>
      </c>
      <c r="BF75" s="87"/>
      <c r="BG75" s="1144" t="s">
        <v>80</v>
      </c>
      <c r="BH75" s="1144"/>
      <c r="BI75" s="94"/>
      <c r="BJ75" s="95" t="s">
        <v>81</v>
      </c>
      <c r="BK75" s="87"/>
      <c r="BM75"/>
    </row>
    <row r="76" spans="1:66" customFormat="1" ht="15.6" customHeight="1">
      <c r="A76" s="637" t="s">
        <v>242</v>
      </c>
      <c r="B76" s="88"/>
      <c r="C76" s="357"/>
      <c r="D76" s="88"/>
      <c r="E76" s="357"/>
      <c r="F76" s="88"/>
      <c r="G76" s="89"/>
      <c r="H76" s="90"/>
      <c r="I76" s="2"/>
      <c r="J76" s="2"/>
      <c r="K76" s="2"/>
      <c r="L76" s="2"/>
      <c r="M76" s="2"/>
      <c r="N76" s="2"/>
      <c r="O76" s="2"/>
      <c r="P76" s="3"/>
      <c r="Q76" s="3"/>
      <c r="R76" s="3"/>
      <c r="S76" s="15"/>
      <c r="T76" s="10"/>
      <c r="U76" s="10"/>
      <c r="V76" s="11"/>
      <c r="W76" s="25"/>
      <c r="X76" s="9"/>
      <c r="Y76" s="9"/>
      <c r="Z76" s="15"/>
      <c r="AA76" s="20"/>
      <c r="AB76" s="20"/>
      <c r="AC76" s="20"/>
      <c r="AD76" s="2"/>
      <c r="AE76" s="3"/>
      <c r="AF76" s="3"/>
      <c r="AG76" s="3"/>
      <c r="AH76" s="8"/>
      <c r="AI76" s="10"/>
      <c r="AJ76" s="10"/>
      <c r="AK76" s="11"/>
      <c r="AL76" s="21"/>
      <c r="AM76" s="22"/>
      <c r="AN76" s="22"/>
      <c r="AO76" s="8"/>
      <c r="AP76" s="8"/>
      <c r="AQ76" s="8"/>
      <c r="AR76" s="8"/>
      <c r="AS76" s="8"/>
      <c r="AT76" s="8"/>
      <c r="AU76" s="8"/>
      <c r="AV76" s="8"/>
      <c r="AW76" s="8"/>
      <c r="AX76" s="8"/>
      <c r="AY76" s="8"/>
      <c r="AZ76" s="8"/>
      <c r="BA76" s="8"/>
      <c r="BB76" s="8"/>
      <c r="BC76" s="8"/>
      <c r="BD76" s="8"/>
      <c r="BE76" s="8"/>
      <c r="BF76" s="8"/>
      <c r="BG76" s="8"/>
      <c r="BH76" s="8"/>
      <c r="BI76" s="8"/>
      <c r="BJ76" s="8"/>
      <c r="BK76" s="8"/>
      <c r="BL76" s="8"/>
      <c r="BM76" s="660"/>
      <c r="BN76" s="8"/>
    </row>
    <row r="77" spans="1:66" customFormat="1" ht="12.6" customHeight="1">
      <c r="A77" s="97" t="s">
        <v>243</v>
      </c>
      <c r="B77" s="88"/>
      <c r="C77" s="357"/>
      <c r="D77" s="87"/>
      <c r="E77" s="361"/>
      <c r="F77" s="93"/>
      <c r="G77" s="87"/>
      <c r="H77" s="90"/>
      <c r="I77" s="87"/>
      <c r="J77" s="87"/>
      <c r="K77" s="93"/>
      <c r="L77" s="87"/>
      <c r="M77" s="90"/>
      <c r="N77" s="15"/>
      <c r="O77" s="3"/>
      <c r="P77" s="3"/>
      <c r="Q77" s="3"/>
      <c r="R77" s="3"/>
      <c r="S77" s="9"/>
      <c r="T77" s="9"/>
      <c r="U77" s="9"/>
      <c r="V77" s="24"/>
      <c r="W77" s="25"/>
      <c r="X77" s="9"/>
      <c r="Y77" s="9"/>
      <c r="Z77" s="15"/>
      <c r="AD77" s="4"/>
      <c r="AE77" s="4"/>
      <c r="AF77" s="4"/>
      <c r="AG77" s="4"/>
      <c r="AH77" s="12"/>
      <c r="AI77" s="12"/>
      <c r="AJ77" s="12"/>
      <c r="AK77" s="13"/>
      <c r="AL77" s="14"/>
      <c r="AM77" s="12"/>
      <c r="AN77" s="12"/>
      <c r="AO77" s="15"/>
      <c r="AP77" s="15"/>
      <c r="AQ77" s="15"/>
      <c r="AR77" s="15"/>
      <c r="AS77" s="15"/>
      <c r="AT77" s="15"/>
      <c r="AU77" s="15"/>
      <c r="AV77" s="15"/>
      <c r="AW77" s="15"/>
      <c r="AX77" s="15"/>
      <c r="AY77" s="15"/>
      <c r="AZ77" s="15"/>
      <c r="BA77" s="15"/>
      <c r="BB77" s="15"/>
      <c r="BC77" s="15"/>
      <c r="BD77" s="15"/>
      <c r="BE77" s="15"/>
      <c r="BF77" s="15"/>
      <c r="BG77" s="15"/>
      <c r="BH77" s="15"/>
      <c r="BI77" s="15"/>
      <c r="BJ77" s="15"/>
      <c r="BK77" s="15"/>
      <c r="BL77" s="15"/>
      <c r="BM77" s="661"/>
      <c r="BN77" s="15"/>
    </row>
    <row r="78" spans="1:66" s="260" customFormat="1" ht="12">
      <c r="A78" s="638"/>
      <c r="B78" s="639"/>
      <c r="C78" s="358"/>
      <c r="D78" s="252" t="s">
        <v>21</v>
      </c>
      <c r="E78" s="1159" t="str">
        <f>+E3</f>
        <v>Contractor Name</v>
      </c>
      <c r="F78" s="1159"/>
      <c r="G78" s="1159"/>
      <c r="H78" s="1159"/>
      <c r="I78" s="253" t="s">
        <v>21</v>
      </c>
      <c r="J78" s="1150" t="str">
        <f>E78</f>
        <v>Contractor Name</v>
      </c>
      <c r="K78" s="1150"/>
      <c r="L78" s="1150"/>
      <c r="M78" s="1150"/>
      <c r="N78" s="291" t="s">
        <v>21</v>
      </c>
      <c r="O78" s="1150" t="str">
        <f>E78</f>
        <v>Contractor Name</v>
      </c>
      <c r="P78" s="1150"/>
      <c r="Q78" s="1150"/>
      <c r="R78" s="1150"/>
      <c r="S78" s="291" t="s">
        <v>21</v>
      </c>
      <c r="T78" s="1150" t="str">
        <f>E78</f>
        <v>Contractor Name</v>
      </c>
      <c r="U78" s="1150"/>
      <c r="V78" s="1150"/>
      <c r="W78" s="1150"/>
      <c r="X78" s="291" t="s">
        <v>21</v>
      </c>
      <c r="Y78" s="1150" t="str">
        <f>E78</f>
        <v>Contractor Name</v>
      </c>
      <c r="Z78" s="1150"/>
      <c r="AA78" s="1150"/>
      <c r="AB78" s="1150"/>
      <c r="AC78" s="291" t="s">
        <v>21</v>
      </c>
      <c r="AD78" s="1150" t="str">
        <f>E78</f>
        <v>Contractor Name</v>
      </c>
      <c r="AE78" s="1150"/>
      <c r="AF78" s="1150"/>
      <c r="AG78" s="1150"/>
      <c r="AH78" s="291" t="s">
        <v>21</v>
      </c>
      <c r="AI78" s="1150" t="str">
        <f>E78</f>
        <v>Contractor Name</v>
      </c>
      <c r="AJ78" s="1150"/>
      <c r="AK78" s="1150"/>
      <c r="AL78" s="1150"/>
      <c r="AM78" s="291" t="s">
        <v>21</v>
      </c>
      <c r="AN78" s="1150" t="str">
        <f>E78</f>
        <v>Contractor Name</v>
      </c>
      <c r="AO78" s="1150"/>
      <c r="AP78" s="1150"/>
      <c r="AQ78" s="1150"/>
      <c r="AR78" s="291" t="s">
        <v>21</v>
      </c>
      <c r="AS78" s="1150" t="str">
        <f>E78</f>
        <v>Contractor Name</v>
      </c>
      <c r="AT78" s="1150"/>
      <c r="AU78" s="1150"/>
      <c r="AV78" s="1150"/>
      <c r="AW78" s="291" t="s">
        <v>21</v>
      </c>
      <c r="AX78" s="1150" t="str">
        <f>J78</f>
        <v>Contractor Name</v>
      </c>
      <c r="AY78" s="1150"/>
      <c r="AZ78" s="1150"/>
      <c r="BA78" s="1150"/>
      <c r="BB78" s="291" t="s">
        <v>21</v>
      </c>
      <c r="BC78" s="1150" t="str">
        <f>O78</f>
        <v>Contractor Name</v>
      </c>
      <c r="BD78" s="1150"/>
      <c r="BE78" s="1150"/>
      <c r="BF78" s="1150"/>
      <c r="BG78" s="291" t="s">
        <v>21</v>
      </c>
      <c r="BH78" s="1150" t="str">
        <f>T78</f>
        <v>Contractor Name</v>
      </c>
      <c r="BI78" s="1150"/>
      <c r="BJ78" s="1150"/>
      <c r="BK78" s="1150"/>
      <c r="BL78" s="292"/>
      <c r="BM78" s="662"/>
      <c r="BN78" s="292"/>
    </row>
    <row r="79" spans="1:66" s="260" customFormat="1" ht="12.75">
      <c r="A79" s="97" t="s">
        <v>133</v>
      </c>
      <c r="B79" s="639"/>
      <c r="C79" s="358"/>
      <c r="D79" s="252" t="s">
        <v>20</v>
      </c>
      <c r="E79" s="1012" t="str">
        <f>+E4</f>
        <v>Contract Number</v>
      </c>
      <c r="F79" s="254"/>
      <c r="G79" s="255" t="s">
        <v>90</v>
      </c>
      <c r="H79" s="893"/>
      <c r="I79" s="92" t="s">
        <v>20</v>
      </c>
      <c r="J79" s="324" t="str">
        <f>E79</f>
        <v>Contract Number</v>
      </c>
      <c r="K79" s="293"/>
      <c r="L79" s="294" t="s">
        <v>90</v>
      </c>
      <c r="M79" s="295">
        <f>H79</f>
        <v>0</v>
      </c>
      <c r="N79" s="296" t="s">
        <v>20</v>
      </c>
      <c r="O79" s="325" t="str">
        <f>E79</f>
        <v>Contract Number</v>
      </c>
      <c r="P79" s="297"/>
      <c r="Q79" s="298" t="s">
        <v>90</v>
      </c>
      <c r="R79" s="299">
        <f>H79</f>
        <v>0</v>
      </c>
      <c r="S79" s="296" t="s">
        <v>20</v>
      </c>
      <c r="T79" s="300" t="str">
        <f>E79</f>
        <v>Contract Number</v>
      </c>
      <c r="U79" s="297"/>
      <c r="V79" s="298" t="s">
        <v>90</v>
      </c>
      <c r="W79" s="301">
        <f>H79</f>
        <v>0</v>
      </c>
      <c r="X79" s="296" t="s">
        <v>20</v>
      </c>
      <c r="Y79" s="300" t="str">
        <f>E79</f>
        <v>Contract Number</v>
      </c>
      <c r="Z79" s="297"/>
      <c r="AA79" s="298" t="s">
        <v>90</v>
      </c>
      <c r="AB79" s="301">
        <f>H79</f>
        <v>0</v>
      </c>
      <c r="AC79" s="296" t="s">
        <v>20</v>
      </c>
      <c r="AD79" s="300" t="str">
        <f>E79</f>
        <v>Contract Number</v>
      </c>
      <c r="AE79" s="297"/>
      <c r="AF79" s="298" t="s">
        <v>90</v>
      </c>
      <c r="AG79" s="301">
        <f>H79</f>
        <v>0</v>
      </c>
      <c r="AH79" s="296" t="s">
        <v>20</v>
      </c>
      <c r="AI79" s="300" t="str">
        <f>E79</f>
        <v>Contract Number</v>
      </c>
      <c r="AJ79" s="297"/>
      <c r="AK79" s="298" t="s">
        <v>90</v>
      </c>
      <c r="AL79" s="302">
        <f>H79</f>
        <v>0</v>
      </c>
      <c r="AM79" s="296" t="s">
        <v>20</v>
      </c>
      <c r="AN79" s="325" t="str">
        <f>E79</f>
        <v>Contract Number</v>
      </c>
      <c r="AO79" s="297"/>
      <c r="AP79" s="298" t="s">
        <v>90</v>
      </c>
      <c r="AQ79" s="302">
        <f>H79</f>
        <v>0</v>
      </c>
      <c r="AR79" s="296" t="s">
        <v>20</v>
      </c>
      <c r="AS79" s="325" t="str">
        <f>E79</f>
        <v>Contract Number</v>
      </c>
      <c r="AT79" s="297"/>
      <c r="AU79" s="298" t="s">
        <v>90</v>
      </c>
      <c r="AV79" s="303">
        <f>H79</f>
        <v>0</v>
      </c>
      <c r="AW79" s="296" t="s">
        <v>20</v>
      </c>
      <c r="AX79" s="325" t="str">
        <f>J79</f>
        <v>Contract Number</v>
      </c>
      <c r="AY79" s="297"/>
      <c r="AZ79" s="298" t="s">
        <v>90</v>
      </c>
      <c r="BA79" s="303">
        <f>M79</f>
        <v>0</v>
      </c>
      <c r="BB79" s="296" t="s">
        <v>20</v>
      </c>
      <c r="BC79" s="325" t="str">
        <f>O79</f>
        <v>Contract Number</v>
      </c>
      <c r="BD79" s="297"/>
      <c r="BE79" s="298" t="s">
        <v>90</v>
      </c>
      <c r="BF79" s="303">
        <f>R79</f>
        <v>0</v>
      </c>
      <c r="BG79" s="296" t="s">
        <v>20</v>
      </c>
      <c r="BH79" s="325" t="str">
        <f>T79</f>
        <v>Contract Number</v>
      </c>
      <c r="BI79" s="297"/>
      <c r="BJ79" s="298" t="s">
        <v>90</v>
      </c>
      <c r="BK79" s="303">
        <f>W79</f>
        <v>0</v>
      </c>
      <c r="BL79" s="304"/>
      <c r="BM79" s="663"/>
      <c r="BN79" s="304"/>
    </row>
    <row r="80" spans="1:66" s="260" customFormat="1" ht="17.45" customHeight="1">
      <c r="A80" s="93"/>
      <c r="B80" s="639"/>
      <c r="C80" s="358"/>
      <c r="D80" s="252" t="s">
        <v>126</v>
      </c>
      <c r="E80" s="1009" t="s">
        <v>127</v>
      </c>
      <c r="F80" s="257"/>
      <c r="G80" s="258" t="s">
        <v>122</v>
      </c>
      <c r="H80" s="257"/>
      <c r="I80" s="252" t="s">
        <v>120</v>
      </c>
      <c r="J80" s="305" t="s">
        <v>121</v>
      </c>
      <c r="K80" s="306">
        <f>F80</f>
        <v>0</v>
      </c>
      <c r="L80" s="298" t="s">
        <v>122</v>
      </c>
      <c r="M80" s="306">
        <f>H80</f>
        <v>0</v>
      </c>
      <c r="N80" s="296" t="s">
        <v>120</v>
      </c>
      <c r="O80" s="305" t="s">
        <v>121</v>
      </c>
      <c r="P80" s="306">
        <f>F80</f>
        <v>0</v>
      </c>
      <c r="Q80" s="298" t="s">
        <v>122</v>
      </c>
      <c r="R80" s="306">
        <f>H80</f>
        <v>0</v>
      </c>
      <c r="S80" s="296" t="s">
        <v>120</v>
      </c>
      <c r="T80" s="305" t="s">
        <v>121</v>
      </c>
      <c r="U80" s="306">
        <f>F80</f>
        <v>0</v>
      </c>
      <c r="V80" s="298" t="s">
        <v>122</v>
      </c>
      <c r="W80" s="306">
        <f>H80</f>
        <v>0</v>
      </c>
      <c r="X80" s="296" t="s">
        <v>120</v>
      </c>
      <c r="Y80" s="305" t="s">
        <v>121</v>
      </c>
      <c r="Z80" s="306">
        <f>F80</f>
        <v>0</v>
      </c>
      <c r="AA80" s="298" t="s">
        <v>122</v>
      </c>
      <c r="AB80" s="306">
        <f>H80</f>
        <v>0</v>
      </c>
      <c r="AC80" s="296" t="s">
        <v>120</v>
      </c>
      <c r="AD80" s="305" t="s">
        <v>121</v>
      </c>
      <c r="AE80" s="306">
        <f>F80</f>
        <v>0</v>
      </c>
      <c r="AF80" s="298" t="s">
        <v>122</v>
      </c>
      <c r="AG80" s="306">
        <f>H80</f>
        <v>0</v>
      </c>
      <c r="AH80" s="296" t="s">
        <v>120</v>
      </c>
      <c r="AI80" s="305" t="s">
        <v>121</v>
      </c>
      <c r="AJ80" s="306">
        <f>F80</f>
        <v>0</v>
      </c>
      <c r="AK80" s="298" t="s">
        <v>122</v>
      </c>
      <c r="AL80" s="306">
        <f>H80</f>
        <v>0</v>
      </c>
      <c r="AM80" s="296" t="s">
        <v>120</v>
      </c>
      <c r="AN80" s="305" t="s">
        <v>121</v>
      </c>
      <c r="AO80" s="306">
        <f>F80</f>
        <v>0</v>
      </c>
      <c r="AP80" s="298" t="s">
        <v>122</v>
      </c>
      <c r="AQ80" s="306">
        <f>H80</f>
        <v>0</v>
      </c>
      <c r="AR80" s="296" t="s">
        <v>120</v>
      </c>
      <c r="AS80" s="305" t="s">
        <v>121</v>
      </c>
      <c r="AT80" s="306">
        <f>F80</f>
        <v>0</v>
      </c>
      <c r="AU80" s="298" t="s">
        <v>122</v>
      </c>
      <c r="AV80" s="306">
        <f>H80</f>
        <v>0</v>
      </c>
      <c r="AW80" s="296" t="s">
        <v>120</v>
      </c>
      <c r="AX80" s="305" t="s">
        <v>121</v>
      </c>
      <c r="AY80" s="306">
        <f>K80</f>
        <v>0</v>
      </c>
      <c r="AZ80" s="298" t="s">
        <v>122</v>
      </c>
      <c r="BA80" s="306">
        <f>M80</f>
        <v>0</v>
      </c>
      <c r="BB80" s="296" t="s">
        <v>120</v>
      </c>
      <c r="BC80" s="305" t="s">
        <v>121</v>
      </c>
      <c r="BD80" s="306">
        <f>P80</f>
        <v>0</v>
      </c>
      <c r="BE80" s="298" t="s">
        <v>122</v>
      </c>
      <c r="BF80" s="306">
        <f>R80</f>
        <v>0</v>
      </c>
      <c r="BG80" s="296" t="s">
        <v>120</v>
      </c>
      <c r="BH80" s="305" t="s">
        <v>121</v>
      </c>
      <c r="BI80" s="306">
        <f>U80</f>
        <v>0</v>
      </c>
      <c r="BJ80" s="298" t="s">
        <v>122</v>
      </c>
      <c r="BK80" s="306">
        <f>W80</f>
        <v>0</v>
      </c>
      <c r="BL80" s="304"/>
      <c r="BM80" s="663"/>
      <c r="BN80" s="304"/>
    </row>
    <row r="81" spans="1:66" s="260" customFormat="1" ht="15.75" customHeight="1">
      <c r="A81" s="93"/>
      <c r="B81" s="97"/>
      <c r="C81" s="359"/>
      <c r="D81" s="1160" t="s">
        <v>124</v>
      </c>
      <c r="E81" s="1160"/>
      <c r="F81" s="1160"/>
      <c r="G81" s="1161">
        <f>E144+J144+O144+T144+Y144+AD144+AI144+AN144+AS144+AX144+BC144+BH144</f>
        <v>0</v>
      </c>
      <c r="H81" s="259"/>
      <c r="BL81" s="284"/>
      <c r="BM81" s="664"/>
      <c r="BN81" s="284"/>
    </row>
    <row r="82" spans="1:66" s="1" customFormat="1" ht="5.45" customHeight="1" thickBot="1">
      <c r="A82" s="640"/>
      <c r="B82" s="641"/>
      <c r="C82" s="360"/>
      <c r="D82" s="261"/>
      <c r="E82" s="360"/>
      <c r="F82" s="261"/>
      <c r="G82" s="1162"/>
      <c r="H82" s="91"/>
      <c r="I82" s="16"/>
      <c r="J82" s="16"/>
      <c r="K82" s="32"/>
      <c r="L82" s="16"/>
      <c r="M82" s="16"/>
      <c r="N82" s="16"/>
      <c r="R82" s="262"/>
      <c r="S82" s="262"/>
      <c r="T82" s="262"/>
      <c r="U82" s="262"/>
      <c r="V82" s="262"/>
      <c r="W82" s="262"/>
      <c r="X82" s="262"/>
      <c r="Y82" s="262"/>
      <c r="Z82" s="262"/>
      <c r="AA82" s="262"/>
      <c r="AB82" s="262"/>
      <c r="AC82" s="262"/>
      <c r="AD82" s="262"/>
      <c r="AE82" s="20"/>
      <c r="AF82" s="20"/>
      <c r="AG82" s="20"/>
      <c r="AH82" s="20"/>
      <c r="BM82"/>
    </row>
    <row r="83" spans="1:66" s="1" customFormat="1" ht="14.25" customHeight="1" thickTop="1">
      <c r="A83" s="642" t="s">
        <v>30</v>
      </c>
      <c r="B83" s="653"/>
      <c r="C83" s="1135" t="s">
        <v>232</v>
      </c>
      <c r="D83" s="1137" t="str">
        <f>+D8</f>
        <v>Program Name</v>
      </c>
      <c r="E83" s="1138"/>
      <c r="F83" s="1138"/>
      <c r="G83" s="1138"/>
      <c r="H83" s="1139"/>
      <c r="I83" s="1137" t="str">
        <f>+I8</f>
        <v>Program Name</v>
      </c>
      <c r="J83" s="1138"/>
      <c r="K83" s="1138"/>
      <c r="L83" s="1138"/>
      <c r="M83" s="1139"/>
      <c r="N83" s="1137" t="str">
        <f>+N8</f>
        <v>Program Name</v>
      </c>
      <c r="O83" s="1138"/>
      <c r="P83" s="1138"/>
      <c r="Q83" s="1138"/>
      <c r="R83" s="1139"/>
      <c r="S83" s="1137" t="str">
        <f>+S8</f>
        <v>Program Name</v>
      </c>
      <c r="T83" s="1138"/>
      <c r="U83" s="1138"/>
      <c r="V83" s="1138"/>
      <c r="W83" s="1139"/>
      <c r="X83" s="1137" t="str">
        <f>+X8</f>
        <v>Program Name</v>
      </c>
      <c r="Y83" s="1138"/>
      <c r="Z83" s="1138"/>
      <c r="AA83" s="1138"/>
      <c r="AB83" s="1139"/>
      <c r="AC83" s="1137" t="str">
        <f>+AC8</f>
        <v>Program Name</v>
      </c>
      <c r="AD83" s="1138"/>
      <c r="AE83" s="1138"/>
      <c r="AF83" s="1138"/>
      <c r="AG83" s="1139"/>
      <c r="AH83" s="1137" t="str">
        <f>+AH8</f>
        <v>Program Name</v>
      </c>
      <c r="AI83" s="1138"/>
      <c r="AJ83" s="1138"/>
      <c r="AK83" s="1138"/>
      <c r="AL83" s="1139"/>
      <c r="AM83" s="1137" t="str">
        <f>+AM8</f>
        <v>Program Name</v>
      </c>
      <c r="AN83" s="1138"/>
      <c r="AO83" s="1138"/>
      <c r="AP83" s="1138"/>
      <c r="AQ83" s="1139"/>
      <c r="AR83" s="1137" t="str">
        <f>+AR8</f>
        <v>Program Name</v>
      </c>
      <c r="AS83" s="1138"/>
      <c r="AT83" s="1138"/>
      <c r="AU83" s="1138"/>
      <c r="AV83" s="1139"/>
      <c r="AW83" s="1137" t="str">
        <f>+AW8</f>
        <v>Program Name</v>
      </c>
      <c r="AX83" s="1138"/>
      <c r="AY83" s="1138"/>
      <c r="AZ83" s="1138"/>
      <c r="BA83" s="1139"/>
      <c r="BB83" s="1137" t="str">
        <f>+BB8</f>
        <v>Program Name</v>
      </c>
      <c r="BC83" s="1138"/>
      <c r="BD83" s="1138"/>
      <c r="BE83" s="1138"/>
      <c r="BF83" s="1139"/>
      <c r="BG83" s="1137" t="str">
        <f>+BG8</f>
        <v>Program Name</v>
      </c>
      <c r="BH83" s="1138"/>
      <c r="BI83" s="1138"/>
      <c r="BJ83" s="1138"/>
      <c r="BK83" s="1139"/>
      <c r="BL83" s="31"/>
      <c r="BM83" s="232" t="s">
        <v>33</v>
      </c>
    </row>
    <row r="84" spans="1:66" s="1" customFormat="1" ht="13.5">
      <c r="A84" s="644" t="s">
        <v>31</v>
      </c>
      <c r="B84" s="654"/>
      <c r="C84" s="1136"/>
      <c r="D84" s="1146" t="str">
        <f>+D9</f>
        <v>Funding Source</v>
      </c>
      <c r="E84" s="1147"/>
      <c r="F84" s="1147"/>
      <c r="G84" s="1147"/>
      <c r="H84" s="1148"/>
      <c r="I84" s="1146" t="str">
        <f>+I9</f>
        <v>Funding Source</v>
      </c>
      <c r="J84" s="1147"/>
      <c r="K84" s="1147"/>
      <c r="L84" s="1147"/>
      <c r="M84" s="1148"/>
      <c r="N84" s="1146" t="str">
        <f>+N9</f>
        <v>Funding Source</v>
      </c>
      <c r="O84" s="1147"/>
      <c r="P84" s="1147"/>
      <c r="Q84" s="1147"/>
      <c r="R84" s="1148"/>
      <c r="S84" s="1146" t="str">
        <f>+S9</f>
        <v>Funding Source</v>
      </c>
      <c r="T84" s="1147"/>
      <c r="U84" s="1147"/>
      <c r="V84" s="1147"/>
      <c r="W84" s="1148"/>
      <c r="X84" s="1146" t="str">
        <f>+X9</f>
        <v>Funding Source</v>
      </c>
      <c r="Y84" s="1147"/>
      <c r="Z84" s="1147"/>
      <c r="AA84" s="1147"/>
      <c r="AB84" s="1148"/>
      <c r="AC84" s="1146" t="str">
        <f>+AC9</f>
        <v>Funding Source</v>
      </c>
      <c r="AD84" s="1147"/>
      <c r="AE84" s="1147"/>
      <c r="AF84" s="1147"/>
      <c r="AG84" s="1148"/>
      <c r="AH84" s="1146" t="str">
        <f>+AH9</f>
        <v>Funding Source</v>
      </c>
      <c r="AI84" s="1147"/>
      <c r="AJ84" s="1147"/>
      <c r="AK84" s="1147"/>
      <c r="AL84" s="1148"/>
      <c r="AM84" s="1146" t="str">
        <f>+AM9</f>
        <v>Funding Source</v>
      </c>
      <c r="AN84" s="1147"/>
      <c r="AO84" s="1147"/>
      <c r="AP84" s="1147"/>
      <c r="AQ84" s="1148"/>
      <c r="AR84" s="1146" t="str">
        <f>+AR9</f>
        <v>Funding Source</v>
      </c>
      <c r="AS84" s="1147"/>
      <c r="AT84" s="1147"/>
      <c r="AU84" s="1147"/>
      <c r="AV84" s="1148"/>
      <c r="AW84" s="1146" t="str">
        <f>+AW9</f>
        <v>Funding Source</v>
      </c>
      <c r="AX84" s="1147"/>
      <c r="AY84" s="1147"/>
      <c r="AZ84" s="1147"/>
      <c r="BA84" s="1148"/>
      <c r="BB84" s="1146" t="str">
        <f>+BB9</f>
        <v>Funding Source</v>
      </c>
      <c r="BC84" s="1147"/>
      <c r="BD84" s="1147"/>
      <c r="BE84" s="1147"/>
      <c r="BF84" s="1148"/>
      <c r="BG84" s="1146" t="str">
        <f>+BG9</f>
        <v>Funding Source</v>
      </c>
      <c r="BH84" s="1147"/>
      <c r="BI84" s="1147"/>
      <c r="BJ84" s="1147"/>
      <c r="BK84" s="1148"/>
      <c r="BL84" s="31"/>
      <c r="BM84" s="233"/>
    </row>
    <row r="85" spans="1:66" s="30" customFormat="1" ht="21.6" customHeight="1">
      <c r="A85" s="646"/>
      <c r="B85" s="655"/>
      <c r="C85" s="669" t="s">
        <v>233</v>
      </c>
      <c r="D85" s="329" t="s">
        <v>67</v>
      </c>
      <c r="E85" s="1010" t="s">
        <v>68</v>
      </c>
      <c r="F85" s="330" t="s">
        <v>69</v>
      </c>
      <c r="G85" s="331" t="s">
        <v>70</v>
      </c>
      <c r="H85" s="332" t="s">
        <v>71</v>
      </c>
      <c r="I85" s="329" t="s">
        <v>67</v>
      </c>
      <c r="J85" s="1010" t="s">
        <v>68</v>
      </c>
      <c r="K85" s="330" t="s">
        <v>69</v>
      </c>
      <c r="L85" s="331" t="s">
        <v>70</v>
      </c>
      <c r="M85" s="333" t="s">
        <v>71</v>
      </c>
      <c r="N85" s="329" t="s">
        <v>67</v>
      </c>
      <c r="O85" s="1010" t="s">
        <v>68</v>
      </c>
      <c r="P85" s="330" t="s">
        <v>69</v>
      </c>
      <c r="Q85" s="331" t="s">
        <v>70</v>
      </c>
      <c r="R85" s="333" t="s">
        <v>71</v>
      </c>
      <c r="S85" s="329" t="s">
        <v>67</v>
      </c>
      <c r="T85" s="1010" t="s">
        <v>68</v>
      </c>
      <c r="U85" s="330" t="s">
        <v>69</v>
      </c>
      <c r="V85" s="331" t="s">
        <v>70</v>
      </c>
      <c r="W85" s="333" t="s">
        <v>71</v>
      </c>
      <c r="X85" s="329" t="s">
        <v>67</v>
      </c>
      <c r="Y85" s="1010" t="s">
        <v>68</v>
      </c>
      <c r="Z85" s="330" t="s">
        <v>69</v>
      </c>
      <c r="AA85" s="331" t="s">
        <v>70</v>
      </c>
      <c r="AB85" s="333" t="s">
        <v>71</v>
      </c>
      <c r="AC85" s="329" t="s">
        <v>67</v>
      </c>
      <c r="AD85" s="1010" t="s">
        <v>68</v>
      </c>
      <c r="AE85" s="330" t="s">
        <v>69</v>
      </c>
      <c r="AF85" s="331" t="s">
        <v>70</v>
      </c>
      <c r="AG85" s="333" t="s">
        <v>71</v>
      </c>
      <c r="AH85" s="329" t="s">
        <v>67</v>
      </c>
      <c r="AI85" s="1010" t="s">
        <v>68</v>
      </c>
      <c r="AJ85" s="330" t="s">
        <v>69</v>
      </c>
      <c r="AK85" s="331" t="s">
        <v>70</v>
      </c>
      <c r="AL85" s="333" t="s">
        <v>71</v>
      </c>
      <c r="AM85" s="329" t="s">
        <v>67</v>
      </c>
      <c r="AN85" s="1010" t="s">
        <v>68</v>
      </c>
      <c r="AO85" s="330" t="s">
        <v>69</v>
      </c>
      <c r="AP85" s="331" t="s">
        <v>70</v>
      </c>
      <c r="AQ85" s="333" t="s">
        <v>71</v>
      </c>
      <c r="AR85" s="329" t="s">
        <v>67</v>
      </c>
      <c r="AS85" s="1010" t="s">
        <v>68</v>
      </c>
      <c r="AT85" s="330" t="s">
        <v>69</v>
      </c>
      <c r="AU85" s="331" t="s">
        <v>70</v>
      </c>
      <c r="AV85" s="333" t="s">
        <v>71</v>
      </c>
      <c r="AW85" s="329" t="s">
        <v>67</v>
      </c>
      <c r="AX85" s="1010" t="s">
        <v>68</v>
      </c>
      <c r="AY85" s="330" t="s">
        <v>69</v>
      </c>
      <c r="AZ85" s="331" t="s">
        <v>70</v>
      </c>
      <c r="BA85" s="333" t="s">
        <v>71</v>
      </c>
      <c r="BB85" s="329" t="s">
        <v>67</v>
      </c>
      <c r="BC85" s="1010" t="s">
        <v>68</v>
      </c>
      <c r="BD85" s="330" t="s">
        <v>69</v>
      </c>
      <c r="BE85" s="331" t="s">
        <v>70</v>
      </c>
      <c r="BF85" s="333" t="s">
        <v>71</v>
      </c>
      <c r="BG85" s="329" t="s">
        <v>67</v>
      </c>
      <c r="BH85" s="1010" t="s">
        <v>68</v>
      </c>
      <c r="BI85" s="330" t="s">
        <v>69</v>
      </c>
      <c r="BJ85" s="331" t="s">
        <v>70</v>
      </c>
      <c r="BK85" s="333" t="s">
        <v>71</v>
      </c>
      <c r="BM85" s="334" t="s">
        <v>68</v>
      </c>
    </row>
    <row r="86" spans="1:66" s="30" customFormat="1" ht="12.75">
      <c r="A86" s="399">
        <v>1</v>
      </c>
      <c r="B86" s="648" t="str">
        <f>$B$11</f>
        <v>Salaries</v>
      </c>
      <c r="C86" s="555">
        <f>+E86+J86+O86+T86+Y86+AD86+AI86+AN86+AS86+AX86+BC86+BH86</f>
        <v>0</v>
      </c>
      <c r="D86" s="1028">
        <f t="shared" ref="D86:D117" si="224">D11</f>
        <v>0</v>
      </c>
      <c r="E86" s="570"/>
      <c r="F86" s="391">
        <f>+F11+E86</f>
        <v>0</v>
      </c>
      <c r="G86" s="386">
        <f>D86-F86</f>
        <v>0</v>
      </c>
      <c r="H86" s="365" t="str">
        <f>IF(D86=0,"    ",F86/D86)</f>
        <v xml:space="preserve">    </v>
      </c>
      <c r="I86" s="667">
        <f t="shared" ref="I86:I132" si="225">I11</f>
        <v>0</v>
      </c>
      <c r="J86" s="570"/>
      <c r="K86" s="391">
        <f>+K11+J86</f>
        <v>0</v>
      </c>
      <c r="L86" s="386">
        <f>I86-K86</f>
        <v>0</v>
      </c>
      <c r="M86" s="365" t="str">
        <f>IF(I86=0,"    ",K86/I86)</f>
        <v xml:space="preserve">    </v>
      </c>
      <c r="N86" s="667">
        <f t="shared" ref="N86:N132" si="226">N11</f>
        <v>0</v>
      </c>
      <c r="O86" s="570"/>
      <c r="P86" s="391">
        <f>+P11+O86</f>
        <v>0</v>
      </c>
      <c r="Q86" s="386">
        <f>N86-P86</f>
        <v>0</v>
      </c>
      <c r="R86" s="365" t="str">
        <f>IF(N86=0,"    ",P86/N86)</f>
        <v xml:space="preserve">    </v>
      </c>
      <c r="S86" s="667">
        <f t="shared" ref="S86:S132" si="227">S11</f>
        <v>0</v>
      </c>
      <c r="T86" s="570"/>
      <c r="U86" s="391">
        <f>+U11+T86</f>
        <v>0</v>
      </c>
      <c r="V86" s="386">
        <f>S86-U86</f>
        <v>0</v>
      </c>
      <c r="W86" s="365" t="str">
        <f>IF(S86=0,"    ",U86/S86)</f>
        <v xml:space="preserve">    </v>
      </c>
      <c r="X86" s="667">
        <f t="shared" ref="X86:X132" si="228">X11</f>
        <v>0</v>
      </c>
      <c r="Y86" s="570"/>
      <c r="Z86" s="391">
        <f>+Z11+Y86</f>
        <v>0</v>
      </c>
      <c r="AA86" s="386">
        <f>X86-Z86</f>
        <v>0</v>
      </c>
      <c r="AB86" s="365" t="str">
        <f>IF(X86=0,"    ",Z86/X86)</f>
        <v xml:space="preserve">    </v>
      </c>
      <c r="AC86" s="667">
        <f t="shared" ref="AC86:AC132" si="229">AC11</f>
        <v>0</v>
      </c>
      <c r="AD86" s="570"/>
      <c r="AE86" s="391">
        <f>+AE11+AD86</f>
        <v>0</v>
      </c>
      <c r="AF86" s="386">
        <f>AC86-AE86</f>
        <v>0</v>
      </c>
      <c r="AG86" s="365" t="str">
        <f>IF(AC86=0,"    ",AE86/AC86)</f>
        <v xml:space="preserve">    </v>
      </c>
      <c r="AH86" s="667">
        <f t="shared" ref="AH86:AH132" si="230">AH11</f>
        <v>0</v>
      </c>
      <c r="AI86" s="570"/>
      <c r="AJ86" s="391">
        <f>+AJ11+AI86</f>
        <v>0</v>
      </c>
      <c r="AK86" s="386">
        <f>AH86-AJ86</f>
        <v>0</v>
      </c>
      <c r="AL86" s="365" t="str">
        <f>IF(AH86=0,"    ",AJ86/AH86)</f>
        <v xml:space="preserve">    </v>
      </c>
      <c r="AM86" s="667">
        <f t="shared" ref="AM86:AM132" si="231">AM11</f>
        <v>0</v>
      </c>
      <c r="AN86" s="570"/>
      <c r="AO86" s="391">
        <f>+AO11+AN86</f>
        <v>0</v>
      </c>
      <c r="AP86" s="386">
        <f>AM86-AO86</f>
        <v>0</v>
      </c>
      <c r="AQ86" s="365" t="str">
        <f>IF(AM86=0,"    ",AO86/AM86)</f>
        <v xml:space="preserve">    </v>
      </c>
      <c r="AR86" s="667">
        <f t="shared" ref="AR86:AR132" si="232">AR11</f>
        <v>0</v>
      </c>
      <c r="AS86" s="570"/>
      <c r="AT86" s="391">
        <f>+AT11+AS86</f>
        <v>0</v>
      </c>
      <c r="AU86" s="386">
        <f>AR86-AT86</f>
        <v>0</v>
      </c>
      <c r="AV86" s="365" t="str">
        <f>IF(AR86=0,"    ",AT86/AR86)</f>
        <v xml:space="preserve">    </v>
      </c>
      <c r="AW86" s="667">
        <f t="shared" ref="AW86:AW132" si="233">AW11</f>
        <v>0</v>
      </c>
      <c r="AX86" s="570"/>
      <c r="AY86" s="391">
        <f>+AY11+AX86</f>
        <v>0</v>
      </c>
      <c r="AZ86" s="386">
        <f>AW86-AY86</f>
        <v>0</v>
      </c>
      <c r="BA86" s="365" t="str">
        <f>IF(AW86=0,"    ",AY86/AW86)</f>
        <v xml:space="preserve">    </v>
      </c>
      <c r="BB86" s="667">
        <f t="shared" ref="BB86:BB132" si="234">BB11</f>
        <v>0</v>
      </c>
      <c r="BC86" s="570"/>
      <c r="BD86" s="391">
        <f>+BD11+BC86</f>
        <v>0</v>
      </c>
      <c r="BE86" s="386">
        <f>BB86-BD86</f>
        <v>0</v>
      </c>
      <c r="BF86" s="365" t="str">
        <f>IF(BB86=0,"    ",BD86/BB86)</f>
        <v xml:space="preserve">    </v>
      </c>
      <c r="BG86" s="667">
        <f t="shared" ref="BG86:BG132" si="235">BG11</f>
        <v>0</v>
      </c>
      <c r="BH86" s="570"/>
      <c r="BI86" s="391">
        <f>+BI11+BH86</f>
        <v>0</v>
      </c>
      <c r="BJ86" s="386">
        <f>BG86-BI86</f>
        <v>0</v>
      </c>
      <c r="BK86" s="365" t="str">
        <f>IF(BG86=0,"    ",BI86/BG86)</f>
        <v xml:space="preserve">    </v>
      </c>
      <c r="BL86" s="395"/>
      <c r="BM86" s="383">
        <f t="shared" ref="BM86:BM144" si="236">E86+J86+O86+T86+Y86+AD86+AI86+AN86+AS86+AX86+BC86+BH86</f>
        <v>0</v>
      </c>
    </row>
    <row r="87" spans="1:66" s="30" customFormat="1" ht="12.75">
      <c r="A87" s="399">
        <v>2</v>
      </c>
      <c r="B87" s="648" t="str">
        <f>$B$12</f>
        <v>Employee Benefits</v>
      </c>
      <c r="C87" s="556">
        <f t="shared" ref="C87:C144" si="237">+E87+J87+O87+T87+Y87+AD87+AI87+AN87+AS87+AX87+BC87+BH87</f>
        <v>0</v>
      </c>
      <c r="D87" s="1029">
        <f t="shared" si="224"/>
        <v>0</v>
      </c>
      <c r="E87" s="570"/>
      <c r="F87" s="391">
        <f>+F12+E87</f>
        <v>0</v>
      </c>
      <c r="G87" s="386">
        <f>D87-F87</f>
        <v>0</v>
      </c>
      <c r="H87" s="366" t="str">
        <f>IF(D87=0,"    ",F87/D87)</f>
        <v xml:space="preserve">    </v>
      </c>
      <c r="I87" s="668">
        <f t="shared" si="225"/>
        <v>0</v>
      </c>
      <c r="J87" s="570"/>
      <c r="K87" s="391">
        <f>+K12+J87</f>
        <v>0</v>
      </c>
      <c r="L87" s="386">
        <f>I87-K87</f>
        <v>0</v>
      </c>
      <c r="M87" s="366" t="str">
        <f>IF(I87=0,"    ",K87/I87)</f>
        <v xml:space="preserve">    </v>
      </c>
      <c r="N87" s="668">
        <f t="shared" si="226"/>
        <v>0</v>
      </c>
      <c r="O87" s="570"/>
      <c r="P87" s="391">
        <f>+P12+O87</f>
        <v>0</v>
      </c>
      <c r="Q87" s="386">
        <f>N87-P87</f>
        <v>0</v>
      </c>
      <c r="R87" s="366" t="str">
        <f>IF(N87=0,"    ",P87/N87)</f>
        <v xml:space="preserve">    </v>
      </c>
      <c r="S87" s="668">
        <f t="shared" si="227"/>
        <v>0</v>
      </c>
      <c r="T87" s="570"/>
      <c r="U87" s="391">
        <f>+U12+T87</f>
        <v>0</v>
      </c>
      <c r="V87" s="386">
        <f>S87-U87</f>
        <v>0</v>
      </c>
      <c r="W87" s="366" t="str">
        <f>IF(S87=0,"    ",U87/S87)</f>
        <v xml:space="preserve">    </v>
      </c>
      <c r="X87" s="668">
        <f t="shared" si="228"/>
        <v>0</v>
      </c>
      <c r="Y87" s="570"/>
      <c r="Z87" s="391">
        <f>+Z12+Y87</f>
        <v>0</v>
      </c>
      <c r="AA87" s="386">
        <f>X87-Z87</f>
        <v>0</v>
      </c>
      <c r="AB87" s="366" t="str">
        <f>IF(X87=0,"    ",Z87/X87)</f>
        <v xml:space="preserve">    </v>
      </c>
      <c r="AC87" s="668">
        <f t="shared" si="229"/>
        <v>0</v>
      </c>
      <c r="AD87" s="570"/>
      <c r="AE87" s="391">
        <f>+AE12+AD87</f>
        <v>0</v>
      </c>
      <c r="AF87" s="386">
        <f>AC87-AE87</f>
        <v>0</v>
      </c>
      <c r="AG87" s="366" t="str">
        <f>IF(AC87=0,"    ",AE87/AC87)</f>
        <v xml:space="preserve">    </v>
      </c>
      <c r="AH87" s="668">
        <f t="shared" si="230"/>
        <v>0</v>
      </c>
      <c r="AI87" s="570"/>
      <c r="AJ87" s="391">
        <f>+AJ12+AI87</f>
        <v>0</v>
      </c>
      <c r="AK87" s="386">
        <f>AH87-AJ87</f>
        <v>0</v>
      </c>
      <c r="AL87" s="366" t="str">
        <f>IF(AH87=0,"    ",AJ87/AH87)</f>
        <v xml:space="preserve">    </v>
      </c>
      <c r="AM87" s="668">
        <f t="shared" si="231"/>
        <v>0</v>
      </c>
      <c r="AN87" s="570"/>
      <c r="AO87" s="391">
        <f>+AO12+AN87</f>
        <v>0</v>
      </c>
      <c r="AP87" s="386">
        <f>AM87-AO87</f>
        <v>0</v>
      </c>
      <c r="AQ87" s="366" t="str">
        <f>IF(AM87=0,"    ",AO87/AM87)</f>
        <v xml:space="preserve">    </v>
      </c>
      <c r="AR87" s="668">
        <f t="shared" si="232"/>
        <v>0</v>
      </c>
      <c r="AS87" s="570"/>
      <c r="AT87" s="391">
        <f>+AT12+AS87</f>
        <v>0</v>
      </c>
      <c r="AU87" s="386">
        <f>AR87-AT87</f>
        <v>0</v>
      </c>
      <c r="AV87" s="366" t="str">
        <f>IF(AR87=0,"    ",AT87/AR87)</f>
        <v xml:space="preserve">    </v>
      </c>
      <c r="AW87" s="668">
        <f t="shared" si="233"/>
        <v>0</v>
      </c>
      <c r="AX87" s="570"/>
      <c r="AY87" s="391">
        <f>+AY12+AX87</f>
        <v>0</v>
      </c>
      <c r="AZ87" s="386">
        <f>AW87-AY87</f>
        <v>0</v>
      </c>
      <c r="BA87" s="366" t="str">
        <f>IF(AW87=0,"    ",AY87/AW87)</f>
        <v xml:space="preserve">    </v>
      </c>
      <c r="BB87" s="668">
        <f t="shared" si="234"/>
        <v>0</v>
      </c>
      <c r="BC87" s="570"/>
      <c r="BD87" s="391">
        <f>+BD12+BC87</f>
        <v>0</v>
      </c>
      <c r="BE87" s="386">
        <f>BB87-BD87</f>
        <v>0</v>
      </c>
      <c r="BF87" s="366" t="str">
        <f>IF(BB87=0,"    ",BD87/BB87)</f>
        <v xml:space="preserve">    </v>
      </c>
      <c r="BG87" s="668">
        <f t="shared" si="235"/>
        <v>0</v>
      </c>
      <c r="BH87" s="570"/>
      <c r="BI87" s="391">
        <f>+BI12+BH87</f>
        <v>0</v>
      </c>
      <c r="BJ87" s="386">
        <f>BG87-BI87</f>
        <v>0</v>
      </c>
      <c r="BK87" s="366" t="str">
        <f>IF(BG87=0,"    ",BI87/BG87)</f>
        <v xml:space="preserve">    </v>
      </c>
      <c r="BL87" s="395"/>
      <c r="BM87" s="383">
        <f t="shared" si="236"/>
        <v>0</v>
      </c>
    </row>
    <row r="88" spans="1:66" s="30" customFormat="1" ht="12.75">
      <c r="A88" s="399">
        <v>3</v>
      </c>
      <c r="B88" s="890" t="str">
        <f>B13</f>
        <v>Salaries &amp; Benefits Total</v>
      </c>
      <c r="C88" s="891">
        <f t="shared" si="237"/>
        <v>0</v>
      </c>
      <c r="D88" s="845">
        <f t="shared" ref="D88:G88" si="238">SUM(D86:D87)</f>
        <v>0</v>
      </c>
      <c r="E88" s="845">
        <f t="shared" ref="E88" si="239">SUM(E86:E87)</f>
        <v>0</v>
      </c>
      <c r="F88" s="873">
        <f t="shared" si="238"/>
        <v>0</v>
      </c>
      <c r="G88" s="873">
        <f t="shared" si="238"/>
        <v>0</v>
      </c>
      <c r="H88" s="874" t="str">
        <f>IF(D88=0,"    ",F88/D88)</f>
        <v xml:space="preserve">    </v>
      </c>
      <c r="I88" s="845">
        <f t="shared" ref="I88" si="240">SUM(I86:I87)</f>
        <v>0</v>
      </c>
      <c r="J88" s="845">
        <f t="shared" ref="J88" si="241">SUM(J86:J87)</f>
        <v>0</v>
      </c>
      <c r="K88" s="876">
        <f t="shared" ref="K88:L88" si="242">SUM(K86:K87)</f>
        <v>0</v>
      </c>
      <c r="L88" s="876">
        <f t="shared" si="242"/>
        <v>0</v>
      </c>
      <c r="M88" s="874" t="str">
        <f>IF(I88=0,"    ",K88/I88)</f>
        <v xml:space="preserve">    </v>
      </c>
      <c r="N88" s="845">
        <f t="shared" ref="N88" si="243">SUM(N86:N87)</f>
        <v>0</v>
      </c>
      <c r="O88" s="845">
        <f t="shared" ref="O88" si="244">SUM(O86:O87)</f>
        <v>0</v>
      </c>
      <c r="P88" s="876">
        <f t="shared" ref="P88:Q88" si="245">SUM(P86:P87)</f>
        <v>0</v>
      </c>
      <c r="Q88" s="876">
        <f t="shared" si="245"/>
        <v>0</v>
      </c>
      <c r="R88" s="874" t="str">
        <f>IF(N88=0,"    ",P88/N88)</f>
        <v xml:space="preserve">    </v>
      </c>
      <c r="S88" s="845">
        <f t="shared" ref="S88" si="246">SUM(S86:S87)</f>
        <v>0</v>
      </c>
      <c r="T88" s="845">
        <f t="shared" ref="T88" si="247">SUM(T86:T87)</f>
        <v>0</v>
      </c>
      <c r="U88" s="876">
        <f t="shared" ref="U88:V88" si="248">SUM(U86:U87)</f>
        <v>0</v>
      </c>
      <c r="V88" s="876">
        <f t="shared" si="248"/>
        <v>0</v>
      </c>
      <c r="W88" s="874" t="str">
        <f>IF(S88=0,"    ",U88/S88)</f>
        <v xml:space="preserve">    </v>
      </c>
      <c r="X88" s="845">
        <f t="shared" ref="X88" si="249">SUM(X86:X87)</f>
        <v>0</v>
      </c>
      <c r="Y88" s="845">
        <f t="shared" ref="Y88" si="250">SUM(Y86:Y87)</f>
        <v>0</v>
      </c>
      <c r="Z88" s="876">
        <f t="shared" ref="Z88:AA88" si="251">SUM(Z86:Z87)</f>
        <v>0</v>
      </c>
      <c r="AA88" s="876">
        <f t="shared" si="251"/>
        <v>0</v>
      </c>
      <c r="AB88" s="874" t="str">
        <f>IF(X88=0,"    ",Z88/X88)</f>
        <v xml:space="preserve">    </v>
      </c>
      <c r="AC88" s="845">
        <f t="shared" ref="AC88" si="252">SUM(AC86:AC87)</f>
        <v>0</v>
      </c>
      <c r="AD88" s="845">
        <f t="shared" ref="AD88" si="253">SUM(AD86:AD87)</f>
        <v>0</v>
      </c>
      <c r="AE88" s="876">
        <f t="shared" ref="AE88:AF88" si="254">SUM(AE86:AE87)</f>
        <v>0</v>
      </c>
      <c r="AF88" s="876">
        <f t="shared" si="254"/>
        <v>0</v>
      </c>
      <c r="AG88" s="874" t="str">
        <f>IF(AC88=0,"    ",AE88/AC88)</f>
        <v xml:space="preserve">    </v>
      </c>
      <c r="AH88" s="845">
        <f t="shared" ref="AH88" si="255">SUM(AH86:AH87)</f>
        <v>0</v>
      </c>
      <c r="AI88" s="845">
        <f t="shared" ref="AI88" si="256">SUM(AI86:AI87)</f>
        <v>0</v>
      </c>
      <c r="AJ88" s="876">
        <f t="shared" ref="AJ88:AK88" si="257">SUM(AJ86:AJ87)</f>
        <v>0</v>
      </c>
      <c r="AK88" s="876">
        <f t="shared" si="257"/>
        <v>0</v>
      </c>
      <c r="AL88" s="874" t="str">
        <f>IF(AH88=0,"    ",AJ88/AH88)</f>
        <v xml:space="preserve">    </v>
      </c>
      <c r="AM88" s="845">
        <f t="shared" ref="AM88" si="258">SUM(AM86:AM87)</f>
        <v>0</v>
      </c>
      <c r="AN88" s="845">
        <f t="shared" ref="AN88" si="259">SUM(AN86:AN87)</f>
        <v>0</v>
      </c>
      <c r="AO88" s="876">
        <f t="shared" ref="AO88:AP88" si="260">SUM(AO86:AO87)</f>
        <v>0</v>
      </c>
      <c r="AP88" s="876">
        <f t="shared" si="260"/>
        <v>0</v>
      </c>
      <c r="AQ88" s="874" t="str">
        <f>IF(AM88=0,"    ",AO88/AM88)</f>
        <v xml:space="preserve">    </v>
      </c>
      <c r="AR88" s="845">
        <f t="shared" ref="AR88" si="261">SUM(AR86:AR87)</f>
        <v>0</v>
      </c>
      <c r="AS88" s="845">
        <f t="shared" ref="AS88" si="262">SUM(AS86:AS87)</f>
        <v>0</v>
      </c>
      <c r="AT88" s="876">
        <f t="shared" ref="AT88:AU88" si="263">SUM(AT86:AT87)</f>
        <v>0</v>
      </c>
      <c r="AU88" s="876">
        <f t="shared" si="263"/>
        <v>0</v>
      </c>
      <c r="AV88" s="874" t="str">
        <f>IF(AR88=0,"    ",AT88/AR88)</f>
        <v xml:space="preserve">    </v>
      </c>
      <c r="AW88" s="845">
        <f t="shared" ref="AW88" si="264">SUM(AW86:AW87)</f>
        <v>0</v>
      </c>
      <c r="AX88" s="845">
        <f t="shared" ref="AX88" si="265">SUM(AX86:AX87)</f>
        <v>0</v>
      </c>
      <c r="AY88" s="876">
        <f t="shared" ref="AY88:AZ88" si="266">SUM(AY86:AY87)</f>
        <v>0</v>
      </c>
      <c r="AZ88" s="876">
        <f t="shared" si="266"/>
        <v>0</v>
      </c>
      <c r="BA88" s="874" t="str">
        <f>IF(AW88=0,"    ",AY88/AW88)</f>
        <v xml:space="preserve">    </v>
      </c>
      <c r="BB88" s="845">
        <f t="shared" ref="BB88" si="267">SUM(BB86:BB87)</f>
        <v>0</v>
      </c>
      <c r="BC88" s="845">
        <f t="shared" ref="BC88" si="268">SUM(BC86:BC87)</f>
        <v>0</v>
      </c>
      <c r="BD88" s="876">
        <f t="shared" ref="BD88:BE88" si="269">SUM(BD86:BD87)</f>
        <v>0</v>
      </c>
      <c r="BE88" s="876">
        <f t="shared" si="269"/>
        <v>0</v>
      </c>
      <c r="BF88" s="874" t="str">
        <f>IF(BB88=0,"    ",BD88/BB88)</f>
        <v xml:space="preserve">    </v>
      </c>
      <c r="BG88" s="845">
        <f t="shared" ref="BG88" si="270">SUM(BG86:BG87)</f>
        <v>0</v>
      </c>
      <c r="BH88" s="845">
        <f t="shared" ref="BH88" si="271">SUM(BH86:BH87)</f>
        <v>0</v>
      </c>
      <c r="BI88" s="876">
        <f t="shared" ref="BI88:BJ88" si="272">SUM(BI86:BI87)</f>
        <v>0</v>
      </c>
      <c r="BJ88" s="876">
        <f t="shared" si="272"/>
        <v>0</v>
      </c>
      <c r="BK88" s="874" t="str">
        <f>IF(BG88=0,"    ",BI88/BG88)</f>
        <v xml:space="preserve">    </v>
      </c>
      <c r="BL88" s="395"/>
      <c r="BM88" s="383">
        <f t="shared" si="236"/>
        <v>0</v>
      </c>
    </row>
    <row r="89" spans="1:66" s="5" customFormat="1" ht="12.75">
      <c r="A89" s="633">
        <v>4</v>
      </c>
      <c r="B89" s="401" t="str">
        <f>B14</f>
        <v>*Consultants (from Supplemental B)</v>
      </c>
      <c r="C89" s="371">
        <f t="shared" si="237"/>
        <v>0</v>
      </c>
      <c r="D89" s="659">
        <f t="shared" si="224"/>
        <v>0</v>
      </c>
      <c r="E89" s="570"/>
      <c r="F89" s="391">
        <f t="shared" ref="F89:F129" si="273">+F14+E89</f>
        <v>0</v>
      </c>
      <c r="G89" s="386">
        <f t="shared" ref="G89:G134" si="274">D89-F89</f>
        <v>0</v>
      </c>
      <c r="H89" s="366" t="str">
        <f>IF(D89=0,"    ",F89/D89)</f>
        <v xml:space="preserve">    </v>
      </c>
      <c r="I89" s="849">
        <f t="shared" si="225"/>
        <v>0</v>
      </c>
      <c r="J89" s="570"/>
      <c r="K89" s="391">
        <f t="shared" ref="K89:K129" si="275">+K14+J89</f>
        <v>0</v>
      </c>
      <c r="L89" s="386">
        <f t="shared" ref="L89:L134" si="276">I89-K89</f>
        <v>0</v>
      </c>
      <c r="M89" s="366" t="str">
        <f>IF(I89=0,"    ",K89/I89)</f>
        <v xml:space="preserve">    </v>
      </c>
      <c r="N89" s="849">
        <f t="shared" si="226"/>
        <v>0</v>
      </c>
      <c r="O89" s="570"/>
      <c r="P89" s="391">
        <f t="shared" ref="P89:P129" si="277">+P14+O89</f>
        <v>0</v>
      </c>
      <c r="Q89" s="386">
        <f t="shared" ref="Q89:Q134" si="278">N89-P89</f>
        <v>0</v>
      </c>
      <c r="R89" s="366" t="str">
        <f>IF(N89=0,"    ",P89/N89)</f>
        <v xml:space="preserve">    </v>
      </c>
      <c r="S89" s="849">
        <f t="shared" si="227"/>
        <v>0</v>
      </c>
      <c r="T89" s="570"/>
      <c r="U89" s="391">
        <f t="shared" ref="U89:U129" si="279">+U14+T89</f>
        <v>0</v>
      </c>
      <c r="V89" s="386">
        <f t="shared" ref="V89:V134" si="280">S89-U89</f>
        <v>0</v>
      </c>
      <c r="W89" s="366" t="str">
        <f>IF(S89=0,"    ",U89/S89)</f>
        <v xml:space="preserve">    </v>
      </c>
      <c r="X89" s="849">
        <f t="shared" si="228"/>
        <v>0</v>
      </c>
      <c r="Y89" s="570"/>
      <c r="Z89" s="391">
        <f t="shared" ref="Z89:Z129" si="281">+Z14+Y89</f>
        <v>0</v>
      </c>
      <c r="AA89" s="386">
        <f t="shared" ref="AA89:AA134" si="282">X89-Z89</f>
        <v>0</v>
      </c>
      <c r="AB89" s="366" t="str">
        <f>IF(X89=0,"    ",Z89/X89)</f>
        <v xml:space="preserve">    </v>
      </c>
      <c r="AC89" s="849">
        <f t="shared" si="229"/>
        <v>0</v>
      </c>
      <c r="AD89" s="570"/>
      <c r="AE89" s="391">
        <f t="shared" ref="AE89:AE129" si="283">+AE14+AD89</f>
        <v>0</v>
      </c>
      <c r="AF89" s="386">
        <f t="shared" ref="AF89:AF134" si="284">AC89-AE89</f>
        <v>0</v>
      </c>
      <c r="AG89" s="366" t="str">
        <f>IF(AC89=0,"    ",AE89/AC89)</f>
        <v xml:space="preserve">    </v>
      </c>
      <c r="AH89" s="849">
        <f t="shared" si="230"/>
        <v>0</v>
      </c>
      <c r="AI89" s="570"/>
      <c r="AJ89" s="391">
        <f t="shared" ref="AJ89:AJ129" si="285">+AJ14+AI89</f>
        <v>0</v>
      </c>
      <c r="AK89" s="386">
        <f t="shared" ref="AK89:AK134" si="286">AH89-AJ89</f>
        <v>0</v>
      </c>
      <c r="AL89" s="366" t="str">
        <f>IF(AH89=0,"    ",AJ89/AH89)</f>
        <v xml:space="preserve">    </v>
      </c>
      <c r="AM89" s="849">
        <f t="shared" si="231"/>
        <v>0</v>
      </c>
      <c r="AN89" s="570"/>
      <c r="AO89" s="391">
        <f t="shared" ref="AO89:AO129" si="287">+AO14+AN89</f>
        <v>0</v>
      </c>
      <c r="AP89" s="386">
        <f t="shared" ref="AP89:AP134" si="288">AM89-AO89</f>
        <v>0</v>
      </c>
      <c r="AQ89" s="366" t="str">
        <f>IF(AM89=0,"    ",AO89/AM89)</f>
        <v xml:space="preserve">    </v>
      </c>
      <c r="AR89" s="849">
        <f t="shared" si="232"/>
        <v>0</v>
      </c>
      <c r="AS89" s="570"/>
      <c r="AT89" s="391">
        <f t="shared" ref="AT89:AT129" si="289">+AT14+AS89</f>
        <v>0</v>
      </c>
      <c r="AU89" s="386">
        <f t="shared" ref="AU89:AU134" si="290">AR89-AT89</f>
        <v>0</v>
      </c>
      <c r="AV89" s="366" t="str">
        <f>IF(AR89=0,"    ",AT89/AR89)</f>
        <v xml:space="preserve">    </v>
      </c>
      <c r="AW89" s="849">
        <f t="shared" si="233"/>
        <v>0</v>
      </c>
      <c r="AX89" s="570"/>
      <c r="AY89" s="391">
        <f t="shared" ref="AY89:AY129" si="291">+AY14+AX89</f>
        <v>0</v>
      </c>
      <c r="AZ89" s="386">
        <f t="shared" ref="AZ89:AZ134" si="292">AW89-AY89</f>
        <v>0</v>
      </c>
      <c r="BA89" s="366" t="str">
        <f>IF(AW89=0,"    ",AY89/AW89)</f>
        <v xml:space="preserve">    </v>
      </c>
      <c r="BB89" s="849">
        <f t="shared" si="234"/>
        <v>0</v>
      </c>
      <c r="BC89" s="570"/>
      <c r="BD89" s="391">
        <f t="shared" ref="BD89:BD129" si="293">+BD14+BC89</f>
        <v>0</v>
      </c>
      <c r="BE89" s="386">
        <f t="shared" ref="BE89:BE134" si="294">BB89-BD89</f>
        <v>0</v>
      </c>
      <c r="BF89" s="366" t="str">
        <f>IF(BB89=0,"    ",BD89/BB89)</f>
        <v xml:space="preserve">    </v>
      </c>
      <c r="BG89" s="849">
        <f t="shared" si="235"/>
        <v>0</v>
      </c>
      <c r="BH89" s="570"/>
      <c r="BI89" s="391">
        <f t="shared" ref="BI89:BI129" si="295">+BI14+BH89</f>
        <v>0</v>
      </c>
      <c r="BJ89" s="386">
        <f t="shared" ref="BJ89:BJ134" si="296">BG89-BI89</f>
        <v>0</v>
      </c>
      <c r="BK89" s="366" t="str">
        <f>IF(BG89=0,"    ",BI89/BG89)</f>
        <v xml:space="preserve">    </v>
      </c>
      <c r="BM89" s="383">
        <f t="shared" si="236"/>
        <v>0</v>
      </c>
      <c r="BN89" s="7"/>
    </row>
    <row r="90" spans="1:66" s="5" customFormat="1" ht="12.75">
      <c r="A90" s="633">
        <v>5</v>
      </c>
      <c r="B90" s="648" t="str">
        <f t="shared" ref="B90:B132" si="297">B15</f>
        <v>**Flex Fund</v>
      </c>
      <c r="C90" s="375">
        <f t="shared" si="237"/>
        <v>0</v>
      </c>
      <c r="D90" s="659">
        <f t="shared" si="224"/>
        <v>0</v>
      </c>
      <c r="E90" s="570"/>
      <c r="F90" s="391">
        <f t="shared" si="273"/>
        <v>0</v>
      </c>
      <c r="G90" s="386">
        <f t="shared" si="274"/>
        <v>0</v>
      </c>
      <c r="H90" s="366" t="str">
        <f t="shared" ref="H90:H134" si="298">IF(D90=0,"    ",F90/D90)</f>
        <v xml:space="preserve">    </v>
      </c>
      <c r="I90" s="849">
        <f t="shared" si="225"/>
        <v>0</v>
      </c>
      <c r="J90" s="570"/>
      <c r="K90" s="391">
        <f t="shared" si="275"/>
        <v>0</v>
      </c>
      <c r="L90" s="386">
        <f t="shared" si="276"/>
        <v>0</v>
      </c>
      <c r="M90" s="366" t="str">
        <f t="shared" ref="M90:M134" si="299">IF(I90=0,"    ",K90/I90)</f>
        <v xml:space="preserve">    </v>
      </c>
      <c r="N90" s="849">
        <f t="shared" si="226"/>
        <v>0</v>
      </c>
      <c r="O90" s="570"/>
      <c r="P90" s="391">
        <f t="shared" si="277"/>
        <v>0</v>
      </c>
      <c r="Q90" s="386">
        <f t="shared" si="278"/>
        <v>0</v>
      </c>
      <c r="R90" s="366" t="str">
        <f t="shared" ref="R90:R134" si="300">IF(N90=0,"    ",P90/N90)</f>
        <v xml:space="preserve">    </v>
      </c>
      <c r="S90" s="849">
        <f t="shared" si="227"/>
        <v>0</v>
      </c>
      <c r="T90" s="570"/>
      <c r="U90" s="391">
        <f t="shared" si="279"/>
        <v>0</v>
      </c>
      <c r="V90" s="386">
        <f t="shared" si="280"/>
        <v>0</v>
      </c>
      <c r="W90" s="366" t="str">
        <f t="shared" ref="W90:W134" si="301">IF(S90=0,"    ",U90/S90)</f>
        <v xml:space="preserve">    </v>
      </c>
      <c r="X90" s="849">
        <f t="shared" si="228"/>
        <v>0</v>
      </c>
      <c r="Y90" s="570"/>
      <c r="Z90" s="391">
        <f t="shared" si="281"/>
        <v>0</v>
      </c>
      <c r="AA90" s="386">
        <f t="shared" si="282"/>
        <v>0</v>
      </c>
      <c r="AB90" s="366" t="str">
        <f t="shared" ref="AB90:AB134" si="302">IF(X90=0,"    ",Z90/X90)</f>
        <v xml:space="preserve">    </v>
      </c>
      <c r="AC90" s="849">
        <f t="shared" si="229"/>
        <v>0</v>
      </c>
      <c r="AD90" s="570"/>
      <c r="AE90" s="391">
        <f t="shared" si="283"/>
        <v>0</v>
      </c>
      <c r="AF90" s="386">
        <f t="shared" si="284"/>
        <v>0</v>
      </c>
      <c r="AG90" s="366" t="str">
        <f t="shared" ref="AG90:AG134" si="303">IF(AC90=0,"    ",AE90/AC90)</f>
        <v xml:space="preserve">    </v>
      </c>
      <c r="AH90" s="849">
        <f t="shared" si="230"/>
        <v>0</v>
      </c>
      <c r="AI90" s="570"/>
      <c r="AJ90" s="391">
        <f t="shared" si="285"/>
        <v>0</v>
      </c>
      <c r="AK90" s="386">
        <f t="shared" si="286"/>
        <v>0</v>
      </c>
      <c r="AL90" s="366" t="str">
        <f t="shared" ref="AL90:AL134" si="304">IF(AH90=0,"    ",AJ90/AH90)</f>
        <v xml:space="preserve">    </v>
      </c>
      <c r="AM90" s="849">
        <f t="shared" si="231"/>
        <v>0</v>
      </c>
      <c r="AN90" s="570"/>
      <c r="AO90" s="391">
        <f t="shared" si="287"/>
        <v>0</v>
      </c>
      <c r="AP90" s="386">
        <f t="shared" si="288"/>
        <v>0</v>
      </c>
      <c r="AQ90" s="366" t="str">
        <f t="shared" ref="AQ90:AQ134" si="305">IF(AM90=0,"    ",AO90/AM90)</f>
        <v xml:space="preserve">    </v>
      </c>
      <c r="AR90" s="849">
        <f t="shared" si="232"/>
        <v>0</v>
      </c>
      <c r="AS90" s="570"/>
      <c r="AT90" s="391">
        <f t="shared" si="289"/>
        <v>0</v>
      </c>
      <c r="AU90" s="386">
        <f t="shared" si="290"/>
        <v>0</v>
      </c>
      <c r="AV90" s="366" t="str">
        <f t="shared" ref="AV90:AV134" si="306">IF(AR90=0,"    ",AT90/AR90)</f>
        <v xml:space="preserve">    </v>
      </c>
      <c r="AW90" s="849">
        <f t="shared" si="233"/>
        <v>0</v>
      </c>
      <c r="AX90" s="570"/>
      <c r="AY90" s="391">
        <f t="shared" si="291"/>
        <v>0</v>
      </c>
      <c r="AZ90" s="386">
        <f t="shared" si="292"/>
        <v>0</v>
      </c>
      <c r="BA90" s="366" t="str">
        <f t="shared" ref="BA90:BA134" si="307">IF(AW90=0,"    ",AY90/AW90)</f>
        <v xml:space="preserve">    </v>
      </c>
      <c r="BB90" s="849">
        <f t="shared" si="234"/>
        <v>0</v>
      </c>
      <c r="BC90" s="570"/>
      <c r="BD90" s="391">
        <f t="shared" si="293"/>
        <v>0</v>
      </c>
      <c r="BE90" s="386">
        <f t="shared" si="294"/>
        <v>0</v>
      </c>
      <c r="BF90" s="366" t="str">
        <f t="shared" ref="BF90:BF134" si="308">IF(BB90=0,"    ",BD90/BB90)</f>
        <v xml:space="preserve">    </v>
      </c>
      <c r="BG90" s="849">
        <f t="shared" si="235"/>
        <v>0</v>
      </c>
      <c r="BH90" s="570"/>
      <c r="BI90" s="391">
        <f t="shared" si="295"/>
        <v>0</v>
      </c>
      <c r="BJ90" s="386">
        <f t="shared" si="296"/>
        <v>0</v>
      </c>
      <c r="BK90" s="366" t="str">
        <f t="shared" ref="BK90:BK134" si="309">IF(BG90=0,"    ",BI90/BG90)</f>
        <v xml:space="preserve">    </v>
      </c>
      <c r="BM90" s="383">
        <f t="shared" si="236"/>
        <v>0</v>
      </c>
      <c r="BN90" s="7"/>
    </row>
    <row r="91" spans="1:66" s="5" customFormat="1" ht="12.75">
      <c r="A91" s="633">
        <v>6</v>
      </c>
      <c r="B91" s="648" t="str">
        <f t="shared" si="297"/>
        <v>*Gift Cards</v>
      </c>
      <c r="C91" s="375">
        <f t="shared" si="237"/>
        <v>0</v>
      </c>
      <c r="D91" s="659">
        <f t="shared" si="224"/>
        <v>0</v>
      </c>
      <c r="E91" s="570"/>
      <c r="F91" s="391">
        <f t="shared" si="273"/>
        <v>0</v>
      </c>
      <c r="G91" s="386">
        <f t="shared" si="274"/>
        <v>0</v>
      </c>
      <c r="H91" s="366" t="str">
        <f t="shared" si="298"/>
        <v xml:space="preserve">    </v>
      </c>
      <c r="I91" s="849">
        <f t="shared" si="225"/>
        <v>0</v>
      </c>
      <c r="J91" s="570"/>
      <c r="K91" s="391">
        <f t="shared" si="275"/>
        <v>0</v>
      </c>
      <c r="L91" s="386">
        <f t="shared" si="276"/>
        <v>0</v>
      </c>
      <c r="M91" s="366" t="str">
        <f t="shared" si="299"/>
        <v xml:space="preserve">    </v>
      </c>
      <c r="N91" s="849">
        <f t="shared" si="226"/>
        <v>0</v>
      </c>
      <c r="O91" s="570"/>
      <c r="P91" s="391">
        <f t="shared" si="277"/>
        <v>0</v>
      </c>
      <c r="Q91" s="386">
        <f t="shared" si="278"/>
        <v>0</v>
      </c>
      <c r="R91" s="366" t="str">
        <f t="shared" si="300"/>
        <v xml:space="preserve">    </v>
      </c>
      <c r="S91" s="849">
        <f t="shared" si="227"/>
        <v>0</v>
      </c>
      <c r="T91" s="570"/>
      <c r="U91" s="391">
        <f t="shared" si="279"/>
        <v>0</v>
      </c>
      <c r="V91" s="386">
        <f t="shared" si="280"/>
        <v>0</v>
      </c>
      <c r="W91" s="366" t="str">
        <f t="shared" si="301"/>
        <v xml:space="preserve">    </v>
      </c>
      <c r="X91" s="849">
        <f t="shared" si="228"/>
        <v>0</v>
      </c>
      <c r="Y91" s="570"/>
      <c r="Z91" s="391">
        <f t="shared" si="281"/>
        <v>0</v>
      </c>
      <c r="AA91" s="386">
        <f t="shared" si="282"/>
        <v>0</v>
      </c>
      <c r="AB91" s="366" t="str">
        <f t="shared" si="302"/>
        <v xml:space="preserve">    </v>
      </c>
      <c r="AC91" s="849">
        <f t="shared" si="229"/>
        <v>0</v>
      </c>
      <c r="AD91" s="570"/>
      <c r="AE91" s="391">
        <f t="shared" si="283"/>
        <v>0</v>
      </c>
      <c r="AF91" s="386">
        <f t="shared" si="284"/>
        <v>0</v>
      </c>
      <c r="AG91" s="366" t="str">
        <f t="shared" si="303"/>
        <v xml:space="preserve">    </v>
      </c>
      <c r="AH91" s="849">
        <f t="shared" si="230"/>
        <v>0</v>
      </c>
      <c r="AI91" s="570"/>
      <c r="AJ91" s="391">
        <f t="shared" si="285"/>
        <v>0</v>
      </c>
      <c r="AK91" s="386">
        <f t="shared" si="286"/>
        <v>0</v>
      </c>
      <c r="AL91" s="366" t="str">
        <f t="shared" si="304"/>
        <v xml:space="preserve">    </v>
      </c>
      <c r="AM91" s="849">
        <f t="shared" si="231"/>
        <v>0</v>
      </c>
      <c r="AN91" s="570"/>
      <c r="AO91" s="391">
        <f t="shared" si="287"/>
        <v>0</v>
      </c>
      <c r="AP91" s="386">
        <f t="shared" si="288"/>
        <v>0</v>
      </c>
      <c r="AQ91" s="366" t="str">
        <f t="shared" si="305"/>
        <v xml:space="preserve">    </v>
      </c>
      <c r="AR91" s="849">
        <f t="shared" si="232"/>
        <v>0</v>
      </c>
      <c r="AS91" s="570"/>
      <c r="AT91" s="391">
        <f t="shared" si="289"/>
        <v>0</v>
      </c>
      <c r="AU91" s="386">
        <f t="shared" si="290"/>
        <v>0</v>
      </c>
      <c r="AV91" s="366" t="str">
        <f t="shared" si="306"/>
        <v xml:space="preserve">    </v>
      </c>
      <c r="AW91" s="849">
        <f t="shared" si="233"/>
        <v>0</v>
      </c>
      <c r="AX91" s="570"/>
      <c r="AY91" s="391">
        <f t="shared" si="291"/>
        <v>0</v>
      </c>
      <c r="AZ91" s="386">
        <f t="shared" si="292"/>
        <v>0</v>
      </c>
      <c r="BA91" s="366" t="str">
        <f t="shared" si="307"/>
        <v xml:space="preserve">    </v>
      </c>
      <c r="BB91" s="849">
        <f t="shared" si="234"/>
        <v>0</v>
      </c>
      <c r="BC91" s="570"/>
      <c r="BD91" s="391">
        <f t="shared" si="293"/>
        <v>0</v>
      </c>
      <c r="BE91" s="386">
        <f t="shared" si="294"/>
        <v>0</v>
      </c>
      <c r="BF91" s="366" t="str">
        <f t="shared" si="308"/>
        <v xml:space="preserve">    </v>
      </c>
      <c r="BG91" s="849">
        <f t="shared" si="235"/>
        <v>0</v>
      </c>
      <c r="BH91" s="570"/>
      <c r="BI91" s="391">
        <f t="shared" si="295"/>
        <v>0</v>
      </c>
      <c r="BJ91" s="386">
        <f t="shared" si="296"/>
        <v>0</v>
      </c>
      <c r="BK91" s="366" t="str">
        <f t="shared" si="309"/>
        <v xml:space="preserve">    </v>
      </c>
      <c r="BM91" s="383">
        <f t="shared" si="236"/>
        <v>0</v>
      </c>
      <c r="BN91" s="7"/>
    </row>
    <row r="92" spans="1:66" s="5" customFormat="1" ht="12.75">
      <c r="A92" s="633">
        <v>7</v>
      </c>
      <c r="B92" s="648" t="str">
        <f t="shared" si="297"/>
        <v>*Interest Expense</v>
      </c>
      <c r="C92" s="375">
        <f t="shared" si="237"/>
        <v>0</v>
      </c>
      <c r="D92" s="659">
        <f t="shared" si="224"/>
        <v>0</v>
      </c>
      <c r="E92" s="570"/>
      <c r="F92" s="391">
        <f t="shared" si="273"/>
        <v>0</v>
      </c>
      <c r="G92" s="386">
        <f t="shared" si="274"/>
        <v>0</v>
      </c>
      <c r="H92" s="366" t="str">
        <f t="shared" si="298"/>
        <v xml:space="preserve">    </v>
      </c>
      <c r="I92" s="849">
        <f t="shared" si="225"/>
        <v>0</v>
      </c>
      <c r="J92" s="570"/>
      <c r="K92" s="391">
        <f t="shared" si="275"/>
        <v>0</v>
      </c>
      <c r="L92" s="386">
        <f t="shared" si="276"/>
        <v>0</v>
      </c>
      <c r="M92" s="366" t="str">
        <f t="shared" si="299"/>
        <v xml:space="preserve">    </v>
      </c>
      <c r="N92" s="849">
        <f t="shared" si="226"/>
        <v>0</v>
      </c>
      <c r="O92" s="570"/>
      <c r="P92" s="391">
        <f t="shared" si="277"/>
        <v>0</v>
      </c>
      <c r="Q92" s="386">
        <f t="shared" si="278"/>
        <v>0</v>
      </c>
      <c r="R92" s="366" t="str">
        <f t="shared" si="300"/>
        <v xml:space="preserve">    </v>
      </c>
      <c r="S92" s="849">
        <f t="shared" si="227"/>
        <v>0</v>
      </c>
      <c r="T92" s="570"/>
      <c r="U92" s="391">
        <f t="shared" si="279"/>
        <v>0</v>
      </c>
      <c r="V92" s="386">
        <f t="shared" si="280"/>
        <v>0</v>
      </c>
      <c r="W92" s="366" t="str">
        <f t="shared" si="301"/>
        <v xml:space="preserve">    </v>
      </c>
      <c r="X92" s="849">
        <f t="shared" si="228"/>
        <v>0</v>
      </c>
      <c r="Y92" s="570"/>
      <c r="Z92" s="391">
        <f t="shared" si="281"/>
        <v>0</v>
      </c>
      <c r="AA92" s="386">
        <f t="shared" si="282"/>
        <v>0</v>
      </c>
      <c r="AB92" s="366" t="str">
        <f t="shared" si="302"/>
        <v xml:space="preserve">    </v>
      </c>
      <c r="AC92" s="849">
        <f t="shared" si="229"/>
        <v>0</v>
      </c>
      <c r="AD92" s="570"/>
      <c r="AE92" s="391">
        <f t="shared" si="283"/>
        <v>0</v>
      </c>
      <c r="AF92" s="386">
        <f t="shared" si="284"/>
        <v>0</v>
      </c>
      <c r="AG92" s="366" t="str">
        <f t="shared" si="303"/>
        <v xml:space="preserve">    </v>
      </c>
      <c r="AH92" s="849">
        <f t="shared" si="230"/>
        <v>0</v>
      </c>
      <c r="AI92" s="570"/>
      <c r="AJ92" s="391">
        <f t="shared" si="285"/>
        <v>0</v>
      </c>
      <c r="AK92" s="386">
        <f t="shared" si="286"/>
        <v>0</v>
      </c>
      <c r="AL92" s="366" t="str">
        <f t="shared" si="304"/>
        <v xml:space="preserve">    </v>
      </c>
      <c r="AM92" s="849">
        <f t="shared" si="231"/>
        <v>0</v>
      </c>
      <c r="AN92" s="570"/>
      <c r="AO92" s="391">
        <f t="shared" si="287"/>
        <v>0</v>
      </c>
      <c r="AP92" s="386">
        <f t="shared" si="288"/>
        <v>0</v>
      </c>
      <c r="AQ92" s="366" t="str">
        <f t="shared" si="305"/>
        <v xml:space="preserve">    </v>
      </c>
      <c r="AR92" s="849">
        <f t="shared" si="232"/>
        <v>0</v>
      </c>
      <c r="AS92" s="570"/>
      <c r="AT92" s="391">
        <f t="shared" si="289"/>
        <v>0</v>
      </c>
      <c r="AU92" s="386">
        <f t="shared" si="290"/>
        <v>0</v>
      </c>
      <c r="AV92" s="366" t="str">
        <f t="shared" si="306"/>
        <v xml:space="preserve">    </v>
      </c>
      <c r="AW92" s="849">
        <f t="shared" si="233"/>
        <v>0</v>
      </c>
      <c r="AX92" s="570"/>
      <c r="AY92" s="391">
        <f t="shared" si="291"/>
        <v>0</v>
      </c>
      <c r="AZ92" s="386">
        <f t="shared" si="292"/>
        <v>0</v>
      </c>
      <c r="BA92" s="366" t="str">
        <f t="shared" si="307"/>
        <v xml:space="preserve">    </v>
      </c>
      <c r="BB92" s="849">
        <f t="shared" si="234"/>
        <v>0</v>
      </c>
      <c r="BC92" s="570"/>
      <c r="BD92" s="391">
        <f t="shared" si="293"/>
        <v>0</v>
      </c>
      <c r="BE92" s="386">
        <f t="shared" si="294"/>
        <v>0</v>
      </c>
      <c r="BF92" s="366" t="str">
        <f t="shared" si="308"/>
        <v xml:space="preserve">    </v>
      </c>
      <c r="BG92" s="849">
        <f t="shared" si="235"/>
        <v>0</v>
      </c>
      <c r="BH92" s="570"/>
      <c r="BI92" s="391">
        <f t="shared" si="295"/>
        <v>0</v>
      </c>
      <c r="BJ92" s="386">
        <f t="shared" si="296"/>
        <v>0</v>
      </c>
      <c r="BK92" s="366" t="str">
        <f t="shared" si="309"/>
        <v xml:space="preserve">    </v>
      </c>
      <c r="BM92" s="383">
        <f t="shared" si="236"/>
        <v>0</v>
      </c>
      <c r="BN92" s="7"/>
    </row>
    <row r="93" spans="1:66" s="5" customFormat="1" ht="12.75">
      <c r="A93" s="633">
        <v>8</v>
      </c>
      <c r="B93" s="648" t="str">
        <f t="shared" si="297"/>
        <v>*Leasehold Improvements</v>
      </c>
      <c r="C93" s="375">
        <f t="shared" si="237"/>
        <v>0</v>
      </c>
      <c r="D93" s="659">
        <f t="shared" si="224"/>
        <v>0</v>
      </c>
      <c r="E93" s="570"/>
      <c r="F93" s="391">
        <f t="shared" si="273"/>
        <v>0</v>
      </c>
      <c r="G93" s="386">
        <f t="shared" si="274"/>
        <v>0</v>
      </c>
      <c r="H93" s="366" t="str">
        <f t="shared" si="298"/>
        <v xml:space="preserve">    </v>
      </c>
      <c r="I93" s="849">
        <f t="shared" si="225"/>
        <v>0</v>
      </c>
      <c r="J93" s="570"/>
      <c r="K93" s="391">
        <f t="shared" si="275"/>
        <v>0</v>
      </c>
      <c r="L93" s="386">
        <f t="shared" si="276"/>
        <v>0</v>
      </c>
      <c r="M93" s="366" t="str">
        <f t="shared" si="299"/>
        <v xml:space="preserve">    </v>
      </c>
      <c r="N93" s="849">
        <f t="shared" si="226"/>
        <v>0</v>
      </c>
      <c r="O93" s="570"/>
      <c r="P93" s="391">
        <f t="shared" si="277"/>
        <v>0</v>
      </c>
      <c r="Q93" s="386">
        <f t="shared" si="278"/>
        <v>0</v>
      </c>
      <c r="R93" s="366" t="str">
        <f t="shared" si="300"/>
        <v xml:space="preserve">    </v>
      </c>
      <c r="S93" s="849">
        <f t="shared" si="227"/>
        <v>0</v>
      </c>
      <c r="T93" s="570"/>
      <c r="U93" s="391">
        <f t="shared" si="279"/>
        <v>0</v>
      </c>
      <c r="V93" s="386">
        <f t="shared" si="280"/>
        <v>0</v>
      </c>
      <c r="W93" s="366" t="str">
        <f t="shared" si="301"/>
        <v xml:space="preserve">    </v>
      </c>
      <c r="X93" s="849">
        <f t="shared" si="228"/>
        <v>0</v>
      </c>
      <c r="Y93" s="570"/>
      <c r="Z93" s="391">
        <f t="shared" si="281"/>
        <v>0</v>
      </c>
      <c r="AA93" s="386">
        <f t="shared" si="282"/>
        <v>0</v>
      </c>
      <c r="AB93" s="366" t="str">
        <f t="shared" si="302"/>
        <v xml:space="preserve">    </v>
      </c>
      <c r="AC93" s="849">
        <f t="shared" si="229"/>
        <v>0</v>
      </c>
      <c r="AD93" s="570"/>
      <c r="AE93" s="391">
        <f t="shared" si="283"/>
        <v>0</v>
      </c>
      <c r="AF93" s="386">
        <f t="shared" si="284"/>
        <v>0</v>
      </c>
      <c r="AG93" s="366" t="str">
        <f t="shared" si="303"/>
        <v xml:space="preserve">    </v>
      </c>
      <c r="AH93" s="849">
        <f t="shared" si="230"/>
        <v>0</v>
      </c>
      <c r="AI93" s="570"/>
      <c r="AJ93" s="391">
        <f t="shared" si="285"/>
        <v>0</v>
      </c>
      <c r="AK93" s="386">
        <f t="shared" si="286"/>
        <v>0</v>
      </c>
      <c r="AL93" s="366" t="str">
        <f t="shared" si="304"/>
        <v xml:space="preserve">    </v>
      </c>
      <c r="AM93" s="849">
        <f t="shared" si="231"/>
        <v>0</v>
      </c>
      <c r="AN93" s="570"/>
      <c r="AO93" s="391">
        <f t="shared" si="287"/>
        <v>0</v>
      </c>
      <c r="AP93" s="386">
        <f t="shared" si="288"/>
        <v>0</v>
      </c>
      <c r="AQ93" s="366" t="str">
        <f t="shared" si="305"/>
        <v xml:space="preserve">    </v>
      </c>
      <c r="AR93" s="849">
        <f t="shared" si="232"/>
        <v>0</v>
      </c>
      <c r="AS93" s="570"/>
      <c r="AT93" s="391">
        <f t="shared" si="289"/>
        <v>0</v>
      </c>
      <c r="AU93" s="386">
        <f t="shared" si="290"/>
        <v>0</v>
      </c>
      <c r="AV93" s="366" t="str">
        <f t="shared" si="306"/>
        <v xml:space="preserve">    </v>
      </c>
      <c r="AW93" s="849">
        <f t="shared" si="233"/>
        <v>0</v>
      </c>
      <c r="AX93" s="570"/>
      <c r="AY93" s="391">
        <f t="shared" si="291"/>
        <v>0</v>
      </c>
      <c r="AZ93" s="386">
        <f t="shared" si="292"/>
        <v>0</v>
      </c>
      <c r="BA93" s="366" t="str">
        <f t="shared" si="307"/>
        <v xml:space="preserve">    </v>
      </c>
      <c r="BB93" s="849">
        <f t="shared" si="234"/>
        <v>0</v>
      </c>
      <c r="BC93" s="570"/>
      <c r="BD93" s="391">
        <f t="shared" si="293"/>
        <v>0</v>
      </c>
      <c r="BE93" s="386">
        <f t="shared" si="294"/>
        <v>0</v>
      </c>
      <c r="BF93" s="366" t="str">
        <f t="shared" si="308"/>
        <v xml:space="preserve">    </v>
      </c>
      <c r="BG93" s="849">
        <f t="shared" si="235"/>
        <v>0</v>
      </c>
      <c r="BH93" s="570"/>
      <c r="BI93" s="391">
        <f t="shared" si="295"/>
        <v>0</v>
      </c>
      <c r="BJ93" s="386">
        <f t="shared" si="296"/>
        <v>0</v>
      </c>
      <c r="BK93" s="366" t="str">
        <f t="shared" si="309"/>
        <v xml:space="preserve">    </v>
      </c>
      <c r="BM93" s="383">
        <f t="shared" si="236"/>
        <v>0</v>
      </c>
      <c r="BN93" s="7"/>
    </row>
    <row r="94" spans="1:66" s="5" customFormat="1" ht="12.75">
      <c r="A94" s="633">
        <v>9</v>
      </c>
      <c r="B94" s="648" t="str">
        <f t="shared" si="297"/>
        <v>*Subcontracts (from Supplemental B)</v>
      </c>
      <c r="C94" s="376">
        <f t="shared" si="237"/>
        <v>0</v>
      </c>
      <c r="D94" s="659">
        <f t="shared" si="224"/>
        <v>0</v>
      </c>
      <c r="E94" s="570"/>
      <c r="F94" s="391">
        <f t="shared" si="273"/>
        <v>0</v>
      </c>
      <c r="G94" s="386">
        <f t="shared" si="274"/>
        <v>0</v>
      </c>
      <c r="H94" s="366" t="str">
        <f t="shared" si="298"/>
        <v xml:space="preserve">    </v>
      </c>
      <c r="I94" s="849">
        <f t="shared" si="225"/>
        <v>0</v>
      </c>
      <c r="J94" s="570"/>
      <c r="K94" s="391">
        <f t="shared" si="275"/>
        <v>0</v>
      </c>
      <c r="L94" s="386">
        <f t="shared" si="276"/>
        <v>0</v>
      </c>
      <c r="M94" s="366" t="str">
        <f t="shared" si="299"/>
        <v xml:space="preserve">    </v>
      </c>
      <c r="N94" s="849">
        <f t="shared" si="226"/>
        <v>0</v>
      </c>
      <c r="O94" s="570"/>
      <c r="P94" s="391">
        <f t="shared" si="277"/>
        <v>0</v>
      </c>
      <c r="Q94" s="386">
        <f t="shared" si="278"/>
        <v>0</v>
      </c>
      <c r="R94" s="366" t="str">
        <f t="shared" si="300"/>
        <v xml:space="preserve">    </v>
      </c>
      <c r="S94" s="849">
        <f t="shared" si="227"/>
        <v>0</v>
      </c>
      <c r="T94" s="570"/>
      <c r="U94" s="391">
        <f t="shared" si="279"/>
        <v>0</v>
      </c>
      <c r="V94" s="386">
        <f t="shared" si="280"/>
        <v>0</v>
      </c>
      <c r="W94" s="366" t="str">
        <f t="shared" si="301"/>
        <v xml:space="preserve">    </v>
      </c>
      <c r="X94" s="849">
        <f t="shared" si="228"/>
        <v>0</v>
      </c>
      <c r="Y94" s="570"/>
      <c r="Z94" s="391">
        <f t="shared" si="281"/>
        <v>0</v>
      </c>
      <c r="AA94" s="386">
        <f t="shared" si="282"/>
        <v>0</v>
      </c>
      <c r="AB94" s="366" t="str">
        <f t="shared" si="302"/>
        <v xml:space="preserve">    </v>
      </c>
      <c r="AC94" s="849">
        <f t="shared" si="229"/>
        <v>0</v>
      </c>
      <c r="AD94" s="570"/>
      <c r="AE94" s="391">
        <f t="shared" si="283"/>
        <v>0</v>
      </c>
      <c r="AF94" s="386">
        <f t="shared" si="284"/>
        <v>0</v>
      </c>
      <c r="AG94" s="366" t="str">
        <f t="shared" si="303"/>
        <v xml:space="preserve">    </v>
      </c>
      <c r="AH94" s="849">
        <f t="shared" si="230"/>
        <v>0</v>
      </c>
      <c r="AI94" s="570"/>
      <c r="AJ94" s="391">
        <f t="shared" si="285"/>
        <v>0</v>
      </c>
      <c r="AK94" s="386">
        <f t="shared" si="286"/>
        <v>0</v>
      </c>
      <c r="AL94" s="366" t="str">
        <f t="shared" si="304"/>
        <v xml:space="preserve">    </v>
      </c>
      <c r="AM94" s="849">
        <f t="shared" si="231"/>
        <v>0</v>
      </c>
      <c r="AN94" s="570"/>
      <c r="AO94" s="391">
        <f t="shared" si="287"/>
        <v>0</v>
      </c>
      <c r="AP94" s="386">
        <f t="shared" si="288"/>
        <v>0</v>
      </c>
      <c r="AQ94" s="366" t="str">
        <f t="shared" si="305"/>
        <v xml:space="preserve">    </v>
      </c>
      <c r="AR94" s="849">
        <f t="shared" si="232"/>
        <v>0</v>
      </c>
      <c r="AS94" s="570"/>
      <c r="AT94" s="391">
        <f t="shared" si="289"/>
        <v>0</v>
      </c>
      <c r="AU94" s="386">
        <f t="shared" si="290"/>
        <v>0</v>
      </c>
      <c r="AV94" s="366" t="str">
        <f t="shared" si="306"/>
        <v xml:space="preserve">    </v>
      </c>
      <c r="AW94" s="849">
        <f t="shared" si="233"/>
        <v>0</v>
      </c>
      <c r="AX94" s="570"/>
      <c r="AY94" s="391">
        <f t="shared" si="291"/>
        <v>0</v>
      </c>
      <c r="AZ94" s="386">
        <f t="shared" si="292"/>
        <v>0</v>
      </c>
      <c r="BA94" s="366" t="str">
        <f t="shared" si="307"/>
        <v xml:space="preserve">    </v>
      </c>
      <c r="BB94" s="849">
        <f t="shared" si="234"/>
        <v>0</v>
      </c>
      <c r="BC94" s="570"/>
      <c r="BD94" s="391">
        <f t="shared" si="293"/>
        <v>0</v>
      </c>
      <c r="BE94" s="386">
        <f t="shared" si="294"/>
        <v>0</v>
      </c>
      <c r="BF94" s="366" t="str">
        <f t="shared" si="308"/>
        <v xml:space="preserve">    </v>
      </c>
      <c r="BG94" s="849">
        <f t="shared" si="235"/>
        <v>0</v>
      </c>
      <c r="BH94" s="570"/>
      <c r="BI94" s="391">
        <f t="shared" si="295"/>
        <v>0</v>
      </c>
      <c r="BJ94" s="386">
        <f t="shared" si="296"/>
        <v>0</v>
      </c>
      <c r="BK94" s="366" t="str">
        <f t="shared" si="309"/>
        <v xml:space="preserve">    </v>
      </c>
      <c r="BM94" s="383">
        <f t="shared" si="236"/>
        <v>0</v>
      </c>
      <c r="BN94" s="7"/>
    </row>
    <row r="95" spans="1:66" s="5" customFormat="1" ht="12.75">
      <c r="A95" s="633">
        <v>10</v>
      </c>
      <c r="B95" s="895" t="str">
        <f t="shared" si="297"/>
        <v>Building &amp; Facility Cost</v>
      </c>
      <c r="C95" s="377">
        <f t="shared" si="237"/>
        <v>0</v>
      </c>
      <c r="D95" s="659">
        <f t="shared" si="224"/>
        <v>0</v>
      </c>
      <c r="E95" s="570"/>
      <c r="F95" s="391">
        <f t="shared" si="273"/>
        <v>0</v>
      </c>
      <c r="G95" s="386">
        <f t="shared" si="274"/>
        <v>0</v>
      </c>
      <c r="H95" s="366" t="str">
        <f t="shared" si="298"/>
        <v xml:space="preserve">    </v>
      </c>
      <c r="I95" s="849">
        <f t="shared" si="225"/>
        <v>0</v>
      </c>
      <c r="J95" s="570"/>
      <c r="K95" s="391">
        <f t="shared" si="275"/>
        <v>0</v>
      </c>
      <c r="L95" s="386">
        <f t="shared" si="276"/>
        <v>0</v>
      </c>
      <c r="M95" s="366" t="str">
        <f t="shared" si="299"/>
        <v xml:space="preserve">    </v>
      </c>
      <c r="N95" s="849">
        <f t="shared" si="226"/>
        <v>0</v>
      </c>
      <c r="O95" s="570"/>
      <c r="P95" s="391">
        <f t="shared" si="277"/>
        <v>0</v>
      </c>
      <c r="Q95" s="386">
        <f t="shared" si="278"/>
        <v>0</v>
      </c>
      <c r="R95" s="366" t="str">
        <f t="shared" si="300"/>
        <v xml:space="preserve">    </v>
      </c>
      <c r="S95" s="849">
        <f t="shared" si="227"/>
        <v>0</v>
      </c>
      <c r="T95" s="570"/>
      <c r="U95" s="391">
        <f t="shared" si="279"/>
        <v>0</v>
      </c>
      <c r="V95" s="386">
        <f t="shared" si="280"/>
        <v>0</v>
      </c>
      <c r="W95" s="366" t="str">
        <f t="shared" si="301"/>
        <v xml:space="preserve">    </v>
      </c>
      <c r="X95" s="849">
        <f t="shared" si="228"/>
        <v>0</v>
      </c>
      <c r="Y95" s="570"/>
      <c r="Z95" s="391">
        <f t="shared" si="281"/>
        <v>0</v>
      </c>
      <c r="AA95" s="386">
        <f t="shared" si="282"/>
        <v>0</v>
      </c>
      <c r="AB95" s="366" t="str">
        <f t="shared" si="302"/>
        <v xml:space="preserve">    </v>
      </c>
      <c r="AC95" s="849">
        <f t="shared" si="229"/>
        <v>0</v>
      </c>
      <c r="AD95" s="570"/>
      <c r="AE95" s="391">
        <f t="shared" si="283"/>
        <v>0</v>
      </c>
      <c r="AF95" s="386">
        <f t="shared" si="284"/>
        <v>0</v>
      </c>
      <c r="AG95" s="366" t="str">
        <f t="shared" si="303"/>
        <v xml:space="preserve">    </v>
      </c>
      <c r="AH95" s="849">
        <f t="shared" si="230"/>
        <v>0</v>
      </c>
      <c r="AI95" s="570"/>
      <c r="AJ95" s="391">
        <f t="shared" si="285"/>
        <v>0</v>
      </c>
      <c r="AK95" s="386">
        <f t="shared" si="286"/>
        <v>0</v>
      </c>
      <c r="AL95" s="366" t="str">
        <f t="shared" si="304"/>
        <v xml:space="preserve">    </v>
      </c>
      <c r="AM95" s="849">
        <f t="shared" si="231"/>
        <v>0</v>
      </c>
      <c r="AN95" s="570"/>
      <c r="AO95" s="391">
        <f t="shared" si="287"/>
        <v>0</v>
      </c>
      <c r="AP95" s="386">
        <f t="shared" si="288"/>
        <v>0</v>
      </c>
      <c r="AQ95" s="366" t="str">
        <f t="shared" si="305"/>
        <v xml:space="preserve">    </v>
      </c>
      <c r="AR95" s="849">
        <f t="shared" si="232"/>
        <v>0</v>
      </c>
      <c r="AS95" s="570"/>
      <c r="AT95" s="391">
        <f t="shared" si="289"/>
        <v>0</v>
      </c>
      <c r="AU95" s="386">
        <f t="shared" si="290"/>
        <v>0</v>
      </c>
      <c r="AV95" s="366" t="str">
        <f t="shared" si="306"/>
        <v xml:space="preserve">    </v>
      </c>
      <c r="AW95" s="849">
        <f t="shared" si="233"/>
        <v>0</v>
      </c>
      <c r="AX95" s="570"/>
      <c r="AY95" s="391">
        <f t="shared" si="291"/>
        <v>0</v>
      </c>
      <c r="AZ95" s="386">
        <f t="shared" si="292"/>
        <v>0</v>
      </c>
      <c r="BA95" s="366" t="str">
        <f t="shared" si="307"/>
        <v xml:space="preserve">    </v>
      </c>
      <c r="BB95" s="849">
        <f t="shared" si="234"/>
        <v>0</v>
      </c>
      <c r="BC95" s="570"/>
      <c r="BD95" s="391">
        <f t="shared" si="293"/>
        <v>0</v>
      </c>
      <c r="BE95" s="386">
        <f t="shared" si="294"/>
        <v>0</v>
      </c>
      <c r="BF95" s="366" t="str">
        <f t="shared" si="308"/>
        <v xml:space="preserve">    </v>
      </c>
      <c r="BG95" s="849">
        <f t="shared" si="235"/>
        <v>0</v>
      </c>
      <c r="BH95" s="570"/>
      <c r="BI95" s="391">
        <f t="shared" si="295"/>
        <v>0</v>
      </c>
      <c r="BJ95" s="386">
        <f t="shared" si="296"/>
        <v>0</v>
      </c>
      <c r="BK95" s="366" t="str">
        <f t="shared" si="309"/>
        <v xml:space="preserve">    </v>
      </c>
      <c r="BM95" s="383">
        <f t="shared" si="236"/>
        <v>0</v>
      </c>
      <c r="BN95" s="7"/>
    </row>
    <row r="96" spans="1:66" s="5" customFormat="1" ht="12.75">
      <c r="A96" s="633">
        <v>11</v>
      </c>
      <c r="B96" s="895" t="str">
        <f t="shared" si="297"/>
        <v>Equipment Use Cost</v>
      </c>
      <c r="C96" s="377">
        <f t="shared" si="237"/>
        <v>0</v>
      </c>
      <c r="D96" s="659">
        <f t="shared" si="224"/>
        <v>0</v>
      </c>
      <c r="E96" s="570"/>
      <c r="F96" s="391">
        <f t="shared" si="273"/>
        <v>0</v>
      </c>
      <c r="G96" s="386">
        <f t="shared" si="274"/>
        <v>0</v>
      </c>
      <c r="H96" s="366" t="str">
        <f t="shared" si="298"/>
        <v xml:space="preserve">    </v>
      </c>
      <c r="I96" s="849">
        <f t="shared" si="225"/>
        <v>0</v>
      </c>
      <c r="J96" s="570"/>
      <c r="K96" s="391">
        <f t="shared" si="275"/>
        <v>0</v>
      </c>
      <c r="L96" s="386">
        <f t="shared" si="276"/>
        <v>0</v>
      </c>
      <c r="M96" s="366" t="str">
        <f t="shared" si="299"/>
        <v xml:space="preserve">    </v>
      </c>
      <c r="N96" s="849">
        <f t="shared" si="226"/>
        <v>0</v>
      </c>
      <c r="O96" s="570"/>
      <c r="P96" s="391">
        <f t="shared" si="277"/>
        <v>0</v>
      </c>
      <c r="Q96" s="386">
        <f t="shared" si="278"/>
        <v>0</v>
      </c>
      <c r="R96" s="366" t="str">
        <f t="shared" si="300"/>
        <v xml:space="preserve">    </v>
      </c>
      <c r="S96" s="849">
        <f t="shared" si="227"/>
        <v>0</v>
      </c>
      <c r="T96" s="570"/>
      <c r="U96" s="391">
        <f t="shared" si="279"/>
        <v>0</v>
      </c>
      <c r="V96" s="386">
        <f t="shared" si="280"/>
        <v>0</v>
      </c>
      <c r="W96" s="366" t="str">
        <f t="shared" si="301"/>
        <v xml:space="preserve">    </v>
      </c>
      <c r="X96" s="849">
        <f t="shared" si="228"/>
        <v>0</v>
      </c>
      <c r="Y96" s="570"/>
      <c r="Z96" s="391">
        <f t="shared" si="281"/>
        <v>0</v>
      </c>
      <c r="AA96" s="386">
        <f t="shared" si="282"/>
        <v>0</v>
      </c>
      <c r="AB96" s="366" t="str">
        <f t="shared" si="302"/>
        <v xml:space="preserve">    </v>
      </c>
      <c r="AC96" s="849">
        <f t="shared" si="229"/>
        <v>0</v>
      </c>
      <c r="AD96" s="570"/>
      <c r="AE96" s="391">
        <f t="shared" si="283"/>
        <v>0</v>
      </c>
      <c r="AF96" s="386">
        <f t="shared" si="284"/>
        <v>0</v>
      </c>
      <c r="AG96" s="366" t="str">
        <f t="shared" si="303"/>
        <v xml:space="preserve">    </v>
      </c>
      <c r="AH96" s="849">
        <f t="shared" si="230"/>
        <v>0</v>
      </c>
      <c r="AI96" s="570"/>
      <c r="AJ96" s="391">
        <f t="shared" si="285"/>
        <v>0</v>
      </c>
      <c r="AK96" s="386">
        <f t="shared" si="286"/>
        <v>0</v>
      </c>
      <c r="AL96" s="366" t="str">
        <f t="shared" si="304"/>
        <v xml:space="preserve">    </v>
      </c>
      <c r="AM96" s="849">
        <f t="shared" si="231"/>
        <v>0</v>
      </c>
      <c r="AN96" s="570"/>
      <c r="AO96" s="391">
        <f t="shared" si="287"/>
        <v>0</v>
      </c>
      <c r="AP96" s="386">
        <f t="shared" si="288"/>
        <v>0</v>
      </c>
      <c r="AQ96" s="366" t="str">
        <f t="shared" si="305"/>
        <v xml:space="preserve">    </v>
      </c>
      <c r="AR96" s="849">
        <f t="shared" si="232"/>
        <v>0</v>
      </c>
      <c r="AS96" s="570"/>
      <c r="AT96" s="391">
        <f t="shared" si="289"/>
        <v>0</v>
      </c>
      <c r="AU96" s="386">
        <f t="shared" si="290"/>
        <v>0</v>
      </c>
      <c r="AV96" s="366" t="str">
        <f t="shared" si="306"/>
        <v xml:space="preserve">    </v>
      </c>
      <c r="AW96" s="849">
        <f t="shared" si="233"/>
        <v>0</v>
      </c>
      <c r="AX96" s="570"/>
      <c r="AY96" s="391">
        <f t="shared" si="291"/>
        <v>0</v>
      </c>
      <c r="AZ96" s="386">
        <f t="shared" si="292"/>
        <v>0</v>
      </c>
      <c r="BA96" s="366" t="str">
        <f t="shared" si="307"/>
        <v xml:space="preserve">    </v>
      </c>
      <c r="BB96" s="849">
        <f t="shared" si="234"/>
        <v>0</v>
      </c>
      <c r="BC96" s="570"/>
      <c r="BD96" s="391">
        <f t="shared" si="293"/>
        <v>0</v>
      </c>
      <c r="BE96" s="386">
        <f t="shared" si="294"/>
        <v>0</v>
      </c>
      <c r="BF96" s="366" t="str">
        <f t="shared" si="308"/>
        <v xml:space="preserve">    </v>
      </c>
      <c r="BG96" s="849">
        <f t="shared" si="235"/>
        <v>0</v>
      </c>
      <c r="BH96" s="570"/>
      <c r="BI96" s="391">
        <f t="shared" si="295"/>
        <v>0</v>
      </c>
      <c r="BJ96" s="386">
        <f t="shared" si="296"/>
        <v>0</v>
      </c>
      <c r="BK96" s="366" t="str">
        <f t="shared" si="309"/>
        <v xml:space="preserve">    </v>
      </c>
      <c r="BM96" s="383">
        <f t="shared" si="236"/>
        <v>0</v>
      </c>
      <c r="BN96" s="7"/>
    </row>
    <row r="97" spans="1:66" s="5" customFormat="1" ht="12.75">
      <c r="A97" s="633">
        <v>12</v>
      </c>
      <c r="B97" s="895" t="str">
        <f t="shared" si="297"/>
        <v>Telecommunications &amp; Utilities</v>
      </c>
      <c r="C97" s="377">
        <f t="shared" si="237"/>
        <v>0</v>
      </c>
      <c r="D97" s="659">
        <f t="shared" si="224"/>
        <v>0</v>
      </c>
      <c r="E97" s="570"/>
      <c r="F97" s="391">
        <f t="shared" si="273"/>
        <v>0</v>
      </c>
      <c r="G97" s="386">
        <f t="shared" si="274"/>
        <v>0</v>
      </c>
      <c r="H97" s="366" t="str">
        <f t="shared" si="298"/>
        <v xml:space="preserve">    </v>
      </c>
      <c r="I97" s="849">
        <f t="shared" si="225"/>
        <v>0</v>
      </c>
      <c r="J97" s="570"/>
      <c r="K97" s="391">
        <f t="shared" si="275"/>
        <v>0</v>
      </c>
      <c r="L97" s="386">
        <f t="shared" si="276"/>
        <v>0</v>
      </c>
      <c r="M97" s="366" t="str">
        <f t="shared" si="299"/>
        <v xml:space="preserve">    </v>
      </c>
      <c r="N97" s="849">
        <f t="shared" si="226"/>
        <v>0</v>
      </c>
      <c r="O97" s="570"/>
      <c r="P97" s="391">
        <f t="shared" si="277"/>
        <v>0</v>
      </c>
      <c r="Q97" s="386">
        <f t="shared" si="278"/>
        <v>0</v>
      </c>
      <c r="R97" s="366" t="str">
        <f t="shared" si="300"/>
        <v xml:space="preserve">    </v>
      </c>
      <c r="S97" s="849">
        <f t="shared" si="227"/>
        <v>0</v>
      </c>
      <c r="T97" s="570"/>
      <c r="U97" s="391">
        <f t="shared" si="279"/>
        <v>0</v>
      </c>
      <c r="V97" s="386">
        <f t="shared" si="280"/>
        <v>0</v>
      </c>
      <c r="W97" s="366" t="str">
        <f t="shared" si="301"/>
        <v xml:space="preserve">    </v>
      </c>
      <c r="X97" s="849">
        <f t="shared" si="228"/>
        <v>0</v>
      </c>
      <c r="Y97" s="570"/>
      <c r="Z97" s="391">
        <f t="shared" si="281"/>
        <v>0</v>
      </c>
      <c r="AA97" s="386">
        <f t="shared" si="282"/>
        <v>0</v>
      </c>
      <c r="AB97" s="366" t="str">
        <f t="shared" si="302"/>
        <v xml:space="preserve">    </v>
      </c>
      <c r="AC97" s="849">
        <f t="shared" si="229"/>
        <v>0</v>
      </c>
      <c r="AD97" s="570"/>
      <c r="AE97" s="391">
        <f t="shared" si="283"/>
        <v>0</v>
      </c>
      <c r="AF97" s="386">
        <f t="shared" si="284"/>
        <v>0</v>
      </c>
      <c r="AG97" s="366" t="str">
        <f t="shared" si="303"/>
        <v xml:space="preserve">    </v>
      </c>
      <c r="AH97" s="849">
        <f t="shared" si="230"/>
        <v>0</v>
      </c>
      <c r="AI97" s="570"/>
      <c r="AJ97" s="391">
        <f t="shared" si="285"/>
        <v>0</v>
      </c>
      <c r="AK97" s="386">
        <f t="shared" si="286"/>
        <v>0</v>
      </c>
      <c r="AL97" s="366" t="str">
        <f t="shared" si="304"/>
        <v xml:space="preserve">    </v>
      </c>
      <c r="AM97" s="849">
        <f t="shared" si="231"/>
        <v>0</v>
      </c>
      <c r="AN97" s="570"/>
      <c r="AO97" s="391">
        <f t="shared" si="287"/>
        <v>0</v>
      </c>
      <c r="AP97" s="386">
        <f t="shared" si="288"/>
        <v>0</v>
      </c>
      <c r="AQ97" s="366" t="str">
        <f t="shared" si="305"/>
        <v xml:space="preserve">    </v>
      </c>
      <c r="AR97" s="849">
        <f t="shared" si="232"/>
        <v>0</v>
      </c>
      <c r="AS97" s="570"/>
      <c r="AT97" s="391">
        <f t="shared" si="289"/>
        <v>0</v>
      </c>
      <c r="AU97" s="386">
        <f t="shared" si="290"/>
        <v>0</v>
      </c>
      <c r="AV97" s="366" t="str">
        <f t="shared" si="306"/>
        <v xml:space="preserve">    </v>
      </c>
      <c r="AW97" s="849">
        <f t="shared" si="233"/>
        <v>0</v>
      </c>
      <c r="AX97" s="570"/>
      <c r="AY97" s="391">
        <f t="shared" si="291"/>
        <v>0</v>
      </c>
      <c r="AZ97" s="386">
        <f t="shared" si="292"/>
        <v>0</v>
      </c>
      <c r="BA97" s="366" t="str">
        <f t="shared" si="307"/>
        <v xml:space="preserve">    </v>
      </c>
      <c r="BB97" s="849">
        <f t="shared" si="234"/>
        <v>0</v>
      </c>
      <c r="BC97" s="570"/>
      <c r="BD97" s="391">
        <f t="shared" si="293"/>
        <v>0</v>
      </c>
      <c r="BE97" s="386">
        <f t="shared" si="294"/>
        <v>0</v>
      </c>
      <c r="BF97" s="366" t="str">
        <f t="shared" si="308"/>
        <v xml:space="preserve">    </v>
      </c>
      <c r="BG97" s="849">
        <f t="shared" si="235"/>
        <v>0</v>
      </c>
      <c r="BH97" s="570"/>
      <c r="BI97" s="391">
        <f t="shared" si="295"/>
        <v>0</v>
      </c>
      <c r="BJ97" s="386">
        <f t="shared" si="296"/>
        <v>0</v>
      </c>
      <c r="BK97" s="366" t="str">
        <f t="shared" si="309"/>
        <v xml:space="preserve">    </v>
      </c>
      <c r="BM97" s="383">
        <f t="shared" si="236"/>
        <v>0</v>
      </c>
      <c r="BN97" s="7"/>
    </row>
    <row r="98" spans="1:66" s="5" customFormat="1" ht="22.5">
      <c r="A98" s="633">
        <v>13</v>
      </c>
      <c r="B98" s="895" t="str">
        <f t="shared" si="297"/>
        <v>Minor Equipment/Furniture/Fixtures (per BHS Policy)</v>
      </c>
      <c r="C98" s="377">
        <f t="shared" si="237"/>
        <v>0</v>
      </c>
      <c r="D98" s="659">
        <f t="shared" si="224"/>
        <v>0</v>
      </c>
      <c r="E98" s="570"/>
      <c r="F98" s="391">
        <f t="shared" si="273"/>
        <v>0</v>
      </c>
      <c r="G98" s="386">
        <f t="shared" si="274"/>
        <v>0</v>
      </c>
      <c r="H98" s="366" t="str">
        <f t="shared" si="298"/>
        <v xml:space="preserve">    </v>
      </c>
      <c r="I98" s="849">
        <f t="shared" si="225"/>
        <v>0</v>
      </c>
      <c r="J98" s="570"/>
      <c r="K98" s="391">
        <f t="shared" si="275"/>
        <v>0</v>
      </c>
      <c r="L98" s="386">
        <f t="shared" si="276"/>
        <v>0</v>
      </c>
      <c r="M98" s="366" t="str">
        <f t="shared" si="299"/>
        <v xml:space="preserve">    </v>
      </c>
      <c r="N98" s="849">
        <f t="shared" si="226"/>
        <v>0</v>
      </c>
      <c r="O98" s="570"/>
      <c r="P98" s="391">
        <f t="shared" si="277"/>
        <v>0</v>
      </c>
      <c r="Q98" s="386">
        <f t="shared" si="278"/>
        <v>0</v>
      </c>
      <c r="R98" s="366" t="str">
        <f t="shared" si="300"/>
        <v xml:space="preserve">    </v>
      </c>
      <c r="S98" s="849">
        <f t="shared" si="227"/>
        <v>0</v>
      </c>
      <c r="T98" s="570"/>
      <c r="U98" s="391">
        <f t="shared" si="279"/>
        <v>0</v>
      </c>
      <c r="V98" s="386">
        <f t="shared" si="280"/>
        <v>0</v>
      </c>
      <c r="W98" s="366" t="str">
        <f t="shared" si="301"/>
        <v xml:space="preserve">    </v>
      </c>
      <c r="X98" s="849">
        <f t="shared" si="228"/>
        <v>0</v>
      </c>
      <c r="Y98" s="570"/>
      <c r="Z98" s="391">
        <f t="shared" si="281"/>
        <v>0</v>
      </c>
      <c r="AA98" s="386">
        <f t="shared" si="282"/>
        <v>0</v>
      </c>
      <c r="AB98" s="366" t="str">
        <f t="shared" si="302"/>
        <v xml:space="preserve">    </v>
      </c>
      <c r="AC98" s="849">
        <f t="shared" si="229"/>
        <v>0</v>
      </c>
      <c r="AD98" s="570"/>
      <c r="AE98" s="391">
        <f t="shared" si="283"/>
        <v>0</v>
      </c>
      <c r="AF98" s="386">
        <f t="shared" si="284"/>
        <v>0</v>
      </c>
      <c r="AG98" s="366" t="str">
        <f t="shared" si="303"/>
        <v xml:space="preserve">    </v>
      </c>
      <c r="AH98" s="849">
        <f t="shared" si="230"/>
        <v>0</v>
      </c>
      <c r="AI98" s="570"/>
      <c r="AJ98" s="391">
        <f t="shared" si="285"/>
        <v>0</v>
      </c>
      <c r="AK98" s="386">
        <f t="shared" si="286"/>
        <v>0</v>
      </c>
      <c r="AL98" s="366" t="str">
        <f t="shared" si="304"/>
        <v xml:space="preserve">    </v>
      </c>
      <c r="AM98" s="849">
        <f t="shared" si="231"/>
        <v>0</v>
      </c>
      <c r="AN98" s="570"/>
      <c r="AO98" s="391">
        <f t="shared" si="287"/>
        <v>0</v>
      </c>
      <c r="AP98" s="386">
        <f t="shared" si="288"/>
        <v>0</v>
      </c>
      <c r="AQ98" s="366" t="str">
        <f t="shared" si="305"/>
        <v xml:space="preserve">    </v>
      </c>
      <c r="AR98" s="849">
        <f t="shared" si="232"/>
        <v>0</v>
      </c>
      <c r="AS98" s="570"/>
      <c r="AT98" s="391">
        <f t="shared" si="289"/>
        <v>0</v>
      </c>
      <c r="AU98" s="386">
        <f t="shared" si="290"/>
        <v>0</v>
      </c>
      <c r="AV98" s="366" t="str">
        <f t="shared" si="306"/>
        <v xml:space="preserve">    </v>
      </c>
      <c r="AW98" s="849">
        <f t="shared" si="233"/>
        <v>0</v>
      </c>
      <c r="AX98" s="570"/>
      <c r="AY98" s="391">
        <f t="shared" si="291"/>
        <v>0</v>
      </c>
      <c r="AZ98" s="386">
        <f t="shared" si="292"/>
        <v>0</v>
      </c>
      <c r="BA98" s="366" t="str">
        <f t="shared" si="307"/>
        <v xml:space="preserve">    </v>
      </c>
      <c r="BB98" s="849">
        <f t="shared" si="234"/>
        <v>0</v>
      </c>
      <c r="BC98" s="570"/>
      <c r="BD98" s="391">
        <f t="shared" si="293"/>
        <v>0</v>
      </c>
      <c r="BE98" s="386">
        <f t="shared" si="294"/>
        <v>0</v>
      </c>
      <c r="BF98" s="366" t="str">
        <f t="shared" si="308"/>
        <v xml:space="preserve">    </v>
      </c>
      <c r="BG98" s="849">
        <f t="shared" si="235"/>
        <v>0</v>
      </c>
      <c r="BH98" s="570"/>
      <c r="BI98" s="391">
        <f t="shared" si="295"/>
        <v>0</v>
      </c>
      <c r="BJ98" s="386">
        <f t="shared" si="296"/>
        <v>0</v>
      </c>
      <c r="BK98" s="366" t="str">
        <f t="shared" si="309"/>
        <v xml:space="preserve">    </v>
      </c>
      <c r="BM98" s="383">
        <f t="shared" si="236"/>
        <v>0</v>
      </c>
      <c r="BN98" s="7"/>
    </row>
    <row r="99" spans="1:66" s="5" customFormat="1" ht="22.5">
      <c r="A99" s="633">
        <v>14</v>
      </c>
      <c r="B99" s="895" t="str">
        <f t="shared" si="297"/>
        <v>Supplies (Medical, Office, Printing &amp; Other Supplies)</v>
      </c>
      <c r="C99" s="377">
        <f t="shared" si="237"/>
        <v>0</v>
      </c>
      <c r="D99" s="659">
        <f t="shared" si="224"/>
        <v>0</v>
      </c>
      <c r="E99" s="570"/>
      <c r="F99" s="391">
        <f t="shared" si="273"/>
        <v>0</v>
      </c>
      <c r="G99" s="386">
        <f t="shared" si="274"/>
        <v>0</v>
      </c>
      <c r="H99" s="366" t="str">
        <f t="shared" si="298"/>
        <v xml:space="preserve">    </v>
      </c>
      <c r="I99" s="849">
        <f t="shared" si="225"/>
        <v>0</v>
      </c>
      <c r="J99" s="570"/>
      <c r="K99" s="391">
        <f t="shared" si="275"/>
        <v>0</v>
      </c>
      <c r="L99" s="386">
        <f t="shared" si="276"/>
        <v>0</v>
      </c>
      <c r="M99" s="366" t="str">
        <f t="shared" si="299"/>
        <v xml:space="preserve">    </v>
      </c>
      <c r="N99" s="849">
        <f t="shared" si="226"/>
        <v>0</v>
      </c>
      <c r="O99" s="570"/>
      <c r="P99" s="391">
        <f t="shared" si="277"/>
        <v>0</v>
      </c>
      <c r="Q99" s="386">
        <f t="shared" si="278"/>
        <v>0</v>
      </c>
      <c r="R99" s="366" t="str">
        <f t="shared" si="300"/>
        <v xml:space="preserve">    </v>
      </c>
      <c r="S99" s="849">
        <f t="shared" si="227"/>
        <v>0</v>
      </c>
      <c r="T99" s="570"/>
      <c r="U99" s="391">
        <f t="shared" si="279"/>
        <v>0</v>
      </c>
      <c r="V99" s="386">
        <f t="shared" si="280"/>
        <v>0</v>
      </c>
      <c r="W99" s="366" t="str">
        <f t="shared" si="301"/>
        <v xml:space="preserve">    </v>
      </c>
      <c r="X99" s="849">
        <f t="shared" si="228"/>
        <v>0</v>
      </c>
      <c r="Y99" s="570"/>
      <c r="Z99" s="391">
        <f t="shared" si="281"/>
        <v>0</v>
      </c>
      <c r="AA99" s="386">
        <f t="shared" si="282"/>
        <v>0</v>
      </c>
      <c r="AB99" s="366" t="str">
        <f t="shared" si="302"/>
        <v xml:space="preserve">    </v>
      </c>
      <c r="AC99" s="849">
        <f t="shared" si="229"/>
        <v>0</v>
      </c>
      <c r="AD99" s="570"/>
      <c r="AE99" s="391">
        <f t="shared" si="283"/>
        <v>0</v>
      </c>
      <c r="AF99" s="386">
        <f t="shared" si="284"/>
        <v>0</v>
      </c>
      <c r="AG99" s="366" t="str">
        <f t="shared" si="303"/>
        <v xml:space="preserve">    </v>
      </c>
      <c r="AH99" s="849">
        <f t="shared" si="230"/>
        <v>0</v>
      </c>
      <c r="AI99" s="570"/>
      <c r="AJ99" s="391">
        <f t="shared" si="285"/>
        <v>0</v>
      </c>
      <c r="AK99" s="386">
        <f t="shared" si="286"/>
        <v>0</v>
      </c>
      <c r="AL99" s="366" t="str">
        <f t="shared" si="304"/>
        <v xml:space="preserve">    </v>
      </c>
      <c r="AM99" s="849">
        <f t="shared" si="231"/>
        <v>0</v>
      </c>
      <c r="AN99" s="570"/>
      <c r="AO99" s="391">
        <f t="shared" si="287"/>
        <v>0</v>
      </c>
      <c r="AP99" s="386">
        <f t="shared" si="288"/>
        <v>0</v>
      </c>
      <c r="AQ99" s="366" t="str">
        <f t="shared" si="305"/>
        <v xml:space="preserve">    </v>
      </c>
      <c r="AR99" s="849">
        <f t="shared" si="232"/>
        <v>0</v>
      </c>
      <c r="AS99" s="570"/>
      <c r="AT99" s="391">
        <f t="shared" si="289"/>
        <v>0</v>
      </c>
      <c r="AU99" s="386">
        <f t="shared" si="290"/>
        <v>0</v>
      </c>
      <c r="AV99" s="366" t="str">
        <f t="shared" si="306"/>
        <v xml:space="preserve">    </v>
      </c>
      <c r="AW99" s="849">
        <f t="shared" si="233"/>
        <v>0</v>
      </c>
      <c r="AX99" s="570"/>
      <c r="AY99" s="391">
        <f t="shared" si="291"/>
        <v>0</v>
      </c>
      <c r="AZ99" s="386">
        <f t="shared" si="292"/>
        <v>0</v>
      </c>
      <c r="BA99" s="366" t="str">
        <f t="shared" si="307"/>
        <v xml:space="preserve">    </v>
      </c>
      <c r="BB99" s="849">
        <f t="shared" si="234"/>
        <v>0</v>
      </c>
      <c r="BC99" s="570"/>
      <c r="BD99" s="391">
        <f t="shared" si="293"/>
        <v>0</v>
      </c>
      <c r="BE99" s="386">
        <f t="shared" si="294"/>
        <v>0</v>
      </c>
      <c r="BF99" s="366" t="str">
        <f t="shared" si="308"/>
        <v xml:space="preserve">    </v>
      </c>
      <c r="BG99" s="849">
        <f t="shared" si="235"/>
        <v>0</v>
      </c>
      <c r="BH99" s="570"/>
      <c r="BI99" s="391">
        <f t="shared" si="295"/>
        <v>0</v>
      </c>
      <c r="BJ99" s="386">
        <f t="shared" si="296"/>
        <v>0</v>
      </c>
      <c r="BK99" s="366" t="str">
        <f t="shared" si="309"/>
        <v xml:space="preserve">    </v>
      </c>
      <c r="BM99" s="383">
        <f t="shared" si="236"/>
        <v>0</v>
      </c>
      <c r="BN99" s="7"/>
    </row>
    <row r="100" spans="1:66" s="5" customFormat="1" ht="12.75">
      <c r="A100" s="633">
        <v>15</v>
      </c>
      <c r="B100" s="895" t="str">
        <f t="shared" si="297"/>
        <v>Drug Testing</v>
      </c>
      <c r="C100" s="377">
        <f t="shared" si="237"/>
        <v>0</v>
      </c>
      <c r="D100" s="659">
        <f t="shared" si="224"/>
        <v>0</v>
      </c>
      <c r="E100" s="570"/>
      <c r="F100" s="391">
        <f t="shared" si="273"/>
        <v>0</v>
      </c>
      <c r="G100" s="386">
        <f t="shared" si="274"/>
        <v>0</v>
      </c>
      <c r="H100" s="366" t="str">
        <f t="shared" si="298"/>
        <v xml:space="preserve">    </v>
      </c>
      <c r="I100" s="849">
        <f t="shared" si="225"/>
        <v>0</v>
      </c>
      <c r="J100" s="570"/>
      <c r="K100" s="391">
        <f t="shared" si="275"/>
        <v>0</v>
      </c>
      <c r="L100" s="386">
        <f t="shared" si="276"/>
        <v>0</v>
      </c>
      <c r="M100" s="366" t="str">
        <f t="shared" si="299"/>
        <v xml:space="preserve">    </v>
      </c>
      <c r="N100" s="849">
        <f t="shared" si="226"/>
        <v>0</v>
      </c>
      <c r="O100" s="570"/>
      <c r="P100" s="391">
        <f t="shared" si="277"/>
        <v>0</v>
      </c>
      <c r="Q100" s="386">
        <f t="shared" si="278"/>
        <v>0</v>
      </c>
      <c r="R100" s="366" t="str">
        <f t="shared" si="300"/>
        <v xml:space="preserve">    </v>
      </c>
      <c r="S100" s="849">
        <f t="shared" si="227"/>
        <v>0</v>
      </c>
      <c r="T100" s="570"/>
      <c r="U100" s="391">
        <f t="shared" si="279"/>
        <v>0</v>
      </c>
      <c r="V100" s="386">
        <f t="shared" si="280"/>
        <v>0</v>
      </c>
      <c r="W100" s="366" t="str">
        <f t="shared" si="301"/>
        <v xml:space="preserve">    </v>
      </c>
      <c r="X100" s="849">
        <f t="shared" si="228"/>
        <v>0</v>
      </c>
      <c r="Y100" s="570"/>
      <c r="Z100" s="391">
        <f t="shared" si="281"/>
        <v>0</v>
      </c>
      <c r="AA100" s="386">
        <f t="shared" si="282"/>
        <v>0</v>
      </c>
      <c r="AB100" s="366" t="str">
        <f t="shared" si="302"/>
        <v xml:space="preserve">    </v>
      </c>
      <c r="AC100" s="849">
        <f t="shared" si="229"/>
        <v>0</v>
      </c>
      <c r="AD100" s="570"/>
      <c r="AE100" s="391">
        <f t="shared" si="283"/>
        <v>0</v>
      </c>
      <c r="AF100" s="386">
        <f t="shared" si="284"/>
        <v>0</v>
      </c>
      <c r="AG100" s="366" t="str">
        <f t="shared" si="303"/>
        <v xml:space="preserve">    </v>
      </c>
      <c r="AH100" s="849">
        <f t="shared" si="230"/>
        <v>0</v>
      </c>
      <c r="AI100" s="570"/>
      <c r="AJ100" s="391">
        <f t="shared" si="285"/>
        <v>0</v>
      </c>
      <c r="AK100" s="386">
        <f t="shared" si="286"/>
        <v>0</v>
      </c>
      <c r="AL100" s="366" t="str">
        <f t="shared" si="304"/>
        <v xml:space="preserve">    </v>
      </c>
      <c r="AM100" s="849">
        <f t="shared" si="231"/>
        <v>0</v>
      </c>
      <c r="AN100" s="570"/>
      <c r="AO100" s="391">
        <f t="shared" si="287"/>
        <v>0</v>
      </c>
      <c r="AP100" s="386">
        <f t="shared" si="288"/>
        <v>0</v>
      </c>
      <c r="AQ100" s="366" t="str">
        <f t="shared" si="305"/>
        <v xml:space="preserve">    </v>
      </c>
      <c r="AR100" s="849">
        <f t="shared" si="232"/>
        <v>0</v>
      </c>
      <c r="AS100" s="570"/>
      <c r="AT100" s="391">
        <f t="shared" si="289"/>
        <v>0</v>
      </c>
      <c r="AU100" s="386">
        <f t="shared" si="290"/>
        <v>0</v>
      </c>
      <c r="AV100" s="366" t="str">
        <f t="shared" si="306"/>
        <v xml:space="preserve">    </v>
      </c>
      <c r="AW100" s="849">
        <f t="shared" si="233"/>
        <v>0</v>
      </c>
      <c r="AX100" s="570"/>
      <c r="AY100" s="391">
        <f t="shared" si="291"/>
        <v>0</v>
      </c>
      <c r="AZ100" s="386">
        <f t="shared" si="292"/>
        <v>0</v>
      </c>
      <c r="BA100" s="366" t="str">
        <f t="shared" si="307"/>
        <v xml:space="preserve">    </v>
      </c>
      <c r="BB100" s="849">
        <f t="shared" si="234"/>
        <v>0</v>
      </c>
      <c r="BC100" s="570"/>
      <c r="BD100" s="391">
        <f t="shared" si="293"/>
        <v>0</v>
      </c>
      <c r="BE100" s="386">
        <f t="shared" si="294"/>
        <v>0</v>
      </c>
      <c r="BF100" s="366" t="str">
        <f t="shared" si="308"/>
        <v xml:space="preserve">    </v>
      </c>
      <c r="BG100" s="849">
        <f t="shared" si="235"/>
        <v>0</v>
      </c>
      <c r="BH100" s="570"/>
      <c r="BI100" s="391">
        <f t="shared" si="295"/>
        <v>0</v>
      </c>
      <c r="BJ100" s="386">
        <f t="shared" si="296"/>
        <v>0</v>
      </c>
      <c r="BK100" s="366" t="str">
        <f t="shared" si="309"/>
        <v xml:space="preserve">    </v>
      </c>
      <c r="BM100" s="383">
        <f t="shared" si="236"/>
        <v>0</v>
      </c>
      <c r="BN100" s="7"/>
    </row>
    <row r="101" spans="1:66" s="5" customFormat="1" ht="12.75">
      <c r="A101" s="633">
        <v>16</v>
      </c>
      <c r="B101" s="895" t="str">
        <f t="shared" si="297"/>
        <v>Laboratory Services/non-drug testing</v>
      </c>
      <c r="C101" s="377">
        <f t="shared" si="237"/>
        <v>0</v>
      </c>
      <c r="D101" s="659">
        <f t="shared" si="224"/>
        <v>0</v>
      </c>
      <c r="E101" s="570"/>
      <c r="F101" s="391">
        <f t="shared" si="273"/>
        <v>0</v>
      </c>
      <c r="G101" s="386">
        <f t="shared" si="274"/>
        <v>0</v>
      </c>
      <c r="H101" s="366" t="str">
        <f t="shared" si="298"/>
        <v xml:space="preserve">    </v>
      </c>
      <c r="I101" s="849">
        <f t="shared" si="225"/>
        <v>0</v>
      </c>
      <c r="J101" s="570"/>
      <c r="K101" s="391">
        <f t="shared" si="275"/>
        <v>0</v>
      </c>
      <c r="L101" s="386">
        <f t="shared" si="276"/>
        <v>0</v>
      </c>
      <c r="M101" s="366" t="str">
        <f t="shared" si="299"/>
        <v xml:space="preserve">    </v>
      </c>
      <c r="N101" s="849">
        <f t="shared" si="226"/>
        <v>0</v>
      </c>
      <c r="O101" s="570"/>
      <c r="P101" s="391">
        <f t="shared" si="277"/>
        <v>0</v>
      </c>
      <c r="Q101" s="386">
        <f t="shared" si="278"/>
        <v>0</v>
      </c>
      <c r="R101" s="366" t="str">
        <f t="shared" si="300"/>
        <v xml:space="preserve">    </v>
      </c>
      <c r="S101" s="849">
        <f t="shared" si="227"/>
        <v>0</v>
      </c>
      <c r="T101" s="570"/>
      <c r="U101" s="391">
        <f t="shared" si="279"/>
        <v>0</v>
      </c>
      <c r="V101" s="386">
        <f t="shared" si="280"/>
        <v>0</v>
      </c>
      <c r="W101" s="366" t="str">
        <f t="shared" si="301"/>
        <v xml:space="preserve">    </v>
      </c>
      <c r="X101" s="849">
        <f t="shared" si="228"/>
        <v>0</v>
      </c>
      <c r="Y101" s="570"/>
      <c r="Z101" s="391">
        <f t="shared" si="281"/>
        <v>0</v>
      </c>
      <c r="AA101" s="386">
        <f t="shared" si="282"/>
        <v>0</v>
      </c>
      <c r="AB101" s="366" t="str">
        <f t="shared" si="302"/>
        <v xml:space="preserve">    </v>
      </c>
      <c r="AC101" s="849">
        <f t="shared" si="229"/>
        <v>0</v>
      </c>
      <c r="AD101" s="570"/>
      <c r="AE101" s="391">
        <f t="shared" si="283"/>
        <v>0</v>
      </c>
      <c r="AF101" s="386">
        <f t="shared" si="284"/>
        <v>0</v>
      </c>
      <c r="AG101" s="366" t="str">
        <f t="shared" si="303"/>
        <v xml:space="preserve">    </v>
      </c>
      <c r="AH101" s="849">
        <f t="shared" si="230"/>
        <v>0</v>
      </c>
      <c r="AI101" s="570"/>
      <c r="AJ101" s="391">
        <f t="shared" si="285"/>
        <v>0</v>
      </c>
      <c r="AK101" s="386">
        <f t="shared" si="286"/>
        <v>0</v>
      </c>
      <c r="AL101" s="366" t="str">
        <f t="shared" si="304"/>
        <v xml:space="preserve">    </v>
      </c>
      <c r="AM101" s="849">
        <f t="shared" si="231"/>
        <v>0</v>
      </c>
      <c r="AN101" s="570"/>
      <c r="AO101" s="391">
        <f t="shared" si="287"/>
        <v>0</v>
      </c>
      <c r="AP101" s="386">
        <f t="shared" si="288"/>
        <v>0</v>
      </c>
      <c r="AQ101" s="366" t="str">
        <f t="shared" si="305"/>
        <v xml:space="preserve">    </v>
      </c>
      <c r="AR101" s="849">
        <f t="shared" si="232"/>
        <v>0</v>
      </c>
      <c r="AS101" s="570"/>
      <c r="AT101" s="391">
        <f t="shared" si="289"/>
        <v>0</v>
      </c>
      <c r="AU101" s="386">
        <f t="shared" si="290"/>
        <v>0</v>
      </c>
      <c r="AV101" s="366" t="str">
        <f t="shared" si="306"/>
        <v xml:space="preserve">    </v>
      </c>
      <c r="AW101" s="849">
        <f t="shared" si="233"/>
        <v>0</v>
      </c>
      <c r="AX101" s="570"/>
      <c r="AY101" s="391">
        <f t="shared" si="291"/>
        <v>0</v>
      </c>
      <c r="AZ101" s="386">
        <f t="shared" si="292"/>
        <v>0</v>
      </c>
      <c r="BA101" s="366" t="str">
        <f t="shared" si="307"/>
        <v xml:space="preserve">    </v>
      </c>
      <c r="BB101" s="849">
        <f t="shared" si="234"/>
        <v>0</v>
      </c>
      <c r="BC101" s="570"/>
      <c r="BD101" s="391">
        <f t="shared" si="293"/>
        <v>0</v>
      </c>
      <c r="BE101" s="386">
        <f t="shared" si="294"/>
        <v>0</v>
      </c>
      <c r="BF101" s="366" t="str">
        <f t="shared" si="308"/>
        <v xml:space="preserve">    </v>
      </c>
      <c r="BG101" s="849">
        <f t="shared" si="235"/>
        <v>0</v>
      </c>
      <c r="BH101" s="570"/>
      <c r="BI101" s="391">
        <f t="shared" si="295"/>
        <v>0</v>
      </c>
      <c r="BJ101" s="386">
        <f t="shared" si="296"/>
        <v>0</v>
      </c>
      <c r="BK101" s="366" t="str">
        <f t="shared" si="309"/>
        <v xml:space="preserve">    </v>
      </c>
      <c r="BM101" s="383">
        <f t="shared" si="236"/>
        <v>0</v>
      </c>
      <c r="BN101" s="7"/>
    </row>
    <row r="102" spans="1:66" s="5" customFormat="1" ht="12.75">
      <c r="A102" s="633">
        <v>17</v>
      </c>
      <c r="B102" s="895" t="str">
        <f t="shared" si="297"/>
        <v>Pharmaceutical</v>
      </c>
      <c r="C102" s="377">
        <f t="shared" si="237"/>
        <v>0</v>
      </c>
      <c r="D102" s="659">
        <f t="shared" si="224"/>
        <v>0</v>
      </c>
      <c r="E102" s="570"/>
      <c r="F102" s="391">
        <f t="shared" si="273"/>
        <v>0</v>
      </c>
      <c r="G102" s="386">
        <f t="shared" si="274"/>
        <v>0</v>
      </c>
      <c r="H102" s="366" t="str">
        <f t="shared" si="298"/>
        <v xml:space="preserve">    </v>
      </c>
      <c r="I102" s="849">
        <f t="shared" si="225"/>
        <v>0</v>
      </c>
      <c r="J102" s="570"/>
      <c r="K102" s="391">
        <f t="shared" si="275"/>
        <v>0</v>
      </c>
      <c r="L102" s="386">
        <f t="shared" si="276"/>
        <v>0</v>
      </c>
      <c r="M102" s="366" t="str">
        <f t="shared" si="299"/>
        <v xml:space="preserve">    </v>
      </c>
      <c r="N102" s="849">
        <f t="shared" si="226"/>
        <v>0</v>
      </c>
      <c r="O102" s="570"/>
      <c r="P102" s="391">
        <f t="shared" si="277"/>
        <v>0</v>
      </c>
      <c r="Q102" s="386">
        <f t="shared" si="278"/>
        <v>0</v>
      </c>
      <c r="R102" s="366" t="str">
        <f t="shared" si="300"/>
        <v xml:space="preserve">    </v>
      </c>
      <c r="S102" s="849">
        <f t="shared" si="227"/>
        <v>0</v>
      </c>
      <c r="T102" s="570"/>
      <c r="U102" s="391">
        <f t="shared" si="279"/>
        <v>0</v>
      </c>
      <c r="V102" s="386">
        <f t="shared" si="280"/>
        <v>0</v>
      </c>
      <c r="W102" s="366" t="str">
        <f t="shared" si="301"/>
        <v xml:space="preserve">    </v>
      </c>
      <c r="X102" s="849">
        <f t="shared" si="228"/>
        <v>0</v>
      </c>
      <c r="Y102" s="570"/>
      <c r="Z102" s="391">
        <f t="shared" si="281"/>
        <v>0</v>
      </c>
      <c r="AA102" s="386">
        <f t="shared" si="282"/>
        <v>0</v>
      </c>
      <c r="AB102" s="366" t="str">
        <f t="shared" si="302"/>
        <v xml:space="preserve">    </v>
      </c>
      <c r="AC102" s="849">
        <f t="shared" si="229"/>
        <v>0</v>
      </c>
      <c r="AD102" s="570"/>
      <c r="AE102" s="391">
        <f t="shared" si="283"/>
        <v>0</v>
      </c>
      <c r="AF102" s="386">
        <f t="shared" si="284"/>
        <v>0</v>
      </c>
      <c r="AG102" s="366" t="str">
        <f t="shared" si="303"/>
        <v xml:space="preserve">    </v>
      </c>
      <c r="AH102" s="849">
        <f t="shared" si="230"/>
        <v>0</v>
      </c>
      <c r="AI102" s="570"/>
      <c r="AJ102" s="391">
        <f t="shared" si="285"/>
        <v>0</v>
      </c>
      <c r="AK102" s="386">
        <f t="shared" si="286"/>
        <v>0</v>
      </c>
      <c r="AL102" s="366" t="str">
        <f t="shared" si="304"/>
        <v xml:space="preserve">    </v>
      </c>
      <c r="AM102" s="849">
        <f t="shared" si="231"/>
        <v>0</v>
      </c>
      <c r="AN102" s="570"/>
      <c r="AO102" s="391">
        <f t="shared" si="287"/>
        <v>0</v>
      </c>
      <c r="AP102" s="386">
        <f t="shared" si="288"/>
        <v>0</v>
      </c>
      <c r="AQ102" s="366" t="str">
        <f t="shared" si="305"/>
        <v xml:space="preserve">    </v>
      </c>
      <c r="AR102" s="849">
        <f t="shared" si="232"/>
        <v>0</v>
      </c>
      <c r="AS102" s="570"/>
      <c r="AT102" s="391">
        <f t="shared" si="289"/>
        <v>0</v>
      </c>
      <c r="AU102" s="386">
        <f t="shared" si="290"/>
        <v>0</v>
      </c>
      <c r="AV102" s="366" t="str">
        <f t="shared" si="306"/>
        <v xml:space="preserve">    </v>
      </c>
      <c r="AW102" s="849">
        <f t="shared" si="233"/>
        <v>0</v>
      </c>
      <c r="AX102" s="570"/>
      <c r="AY102" s="391">
        <f t="shared" si="291"/>
        <v>0</v>
      </c>
      <c r="AZ102" s="386">
        <f t="shared" si="292"/>
        <v>0</v>
      </c>
      <c r="BA102" s="366" t="str">
        <f t="shared" si="307"/>
        <v xml:space="preserve">    </v>
      </c>
      <c r="BB102" s="849">
        <f t="shared" si="234"/>
        <v>0</v>
      </c>
      <c r="BC102" s="570"/>
      <c r="BD102" s="391">
        <f t="shared" si="293"/>
        <v>0</v>
      </c>
      <c r="BE102" s="386">
        <f t="shared" si="294"/>
        <v>0</v>
      </c>
      <c r="BF102" s="366" t="str">
        <f t="shared" si="308"/>
        <v xml:space="preserve">    </v>
      </c>
      <c r="BG102" s="849">
        <f t="shared" si="235"/>
        <v>0</v>
      </c>
      <c r="BH102" s="570"/>
      <c r="BI102" s="391">
        <f t="shared" si="295"/>
        <v>0</v>
      </c>
      <c r="BJ102" s="386">
        <f t="shared" si="296"/>
        <v>0</v>
      </c>
      <c r="BK102" s="366" t="str">
        <f t="shared" si="309"/>
        <v xml:space="preserve">    </v>
      </c>
      <c r="BM102" s="383">
        <f t="shared" si="236"/>
        <v>0</v>
      </c>
      <c r="BN102" s="7"/>
    </row>
    <row r="103" spans="1:66" s="5" customFormat="1" ht="12.75">
      <c r="A103" s="633">
        <v>18</v>
      </c>
      <c r="B103" s="895" t="str">
        <f t="shared" si="297"/>
        <v>24 Hour Program:  Food &amp; Personal Need Items</v>
      </c>
      <c r="C103" s="377">
        <f t="shared" si="237"/>
        <v>0</v>
      </c>
      <c r="D103" s="1030">
        <f t="shared" si="224"/>
        <v>0</v>
      </c>
      <c r="E103" s="570"/>
      <c r="F103" s="391">
        <f t="shared" si="273"/>
        <v>0</v>
      </c>
      <c r="G103" s="386">
        <f t="shared" si="274"/>
        <v>0</v>
      </c>
      <c r="H103" s="366" t="str">
        <f t="shared" si="298"/>
        <v xml:space="preserve">    </v>
      </c>
      <c r="I103" s="850">
        <f t="shared" si="225"/>
        <v>0</v>
      </c>
      <c r="J103" s="570"/>
      <c r="K103" s="391">
        <f t="shared" si="275"/>
        <v>0</v>
      </c>
      <c r="L103" s="386">
        <f t="shared" si="276"/>
        <v>0</v>
      </c>
      <c r="M103" s="366" t="str">
        <f t="shared" si="299"/>
        <v xml:space="preserve">    </v>
      </c>
      <c r="N103" s="850">
        <f t="shared" si="226"/>
        <v>0</v>
      </c>
      <c r="O103" s="570"/>
      <c r="P103" s="391">
        <f t="shared" si="277"/>
        <v>0</v>
      </c>
      <c r="Q103" s="386">
        <f t="shared" si="278"/>
        <v>0</v>
      </c>
      <c r="R103" s="366" t="str">
        <f t="shared" si="300"/>
        <v xml:space="preserve">    </v>
      </c>
      <c r="S103" s="850">
        <f t="shared" si="227"/>
        <v>0</v>
      </c>
      <c r="T103" s="570"/>
      <c r="U103" s="391">
        <f t="shared" si="279"/>
        <v>0</v>
      </c>
      <c r="V103" s="386">
        <f t="shared" si="280"/>
        <v>0</v>
      </c>
      <c r="W103" s="366" t="str">
        <f t="shared" si="301"/>
        <v xml:space="preserve">    </v>
      </c>
      <c r="X103" s="850">
        <f t="shared" si="228"/>
        <v>0</v>
      </c>
      <c r="Y103" s="570"/>
      <c r="Z103" s="391">
        <f t="shared" si="281"/>
        <v>0</v>
      </c>
      <c r="AA103" s="386">
        <f t="shared" si="282"/>
        <v>0</v>
      </c>
      <c r="AB103" s="366" t="str">
        <f t="shared" si="302"/>
        <v xml:space="preserve">    </v>
      </c>
      <c r="AC103" s="850">
        <f t="shared" si="229"/>
        <v>0</v>
      </c>
      <c r="AD103" s="570"/>
      <c r="AE103" s="391">
        <f t="shared" si="283"/>
        <v>0</v>
      </c>
      <c r="AF103" s="386">
        <f t="shared" si="284"/>
        <v>0</v>
      </c>
      <c r="AG103" s="366" t="str">
        <f t="shared" si="303"/>
        <v xml:space="preserve">    </v>
      </c>
      <c r="AH103" s="850">
        <f t="shared" si="230"/>
        <v>0</v>
      </c>
      <c r="AI103" s="570"/>
      <c r="AJ103" s="391">
        <f t="shared" si="285"/>
        <v>0</v>
      </c>
      <c r="AK103" s="386">
        <f t="shared" si="286"/>
        <v>0</v>
      </c>
      <c r="AL103" s="366" t="str">
        <f t="shared" si="304"/>
        <v xml:space="preserve">    </v>
      </c>
      <c r="AM103" s="850">
        <f t="shared" si="231"/>
        <v>0</v>
      </c>
      <c r="AN103" s="570"/>
      <c r="AO103" s="391">
        <f t="shared" si="287"/>
        <v>0</v>
      </c>
      <c r="AP103" s="386">
        <f t="shared" si="288"/>
        <v>0</v>
      </c>
      <c r="AQ103" s="366" t="str">
        <f t="shared" si="305"/>
        <v xml:space="preserve">    </v>
      </c>
      <c r="AR103" s="850">
        <f t="shared" si="232"/>
        <v>0</v>
      </c>
      <c r="AS103" s="570"/>
      <c r="AT103" s="391">
        <f t="shared" si="289"/>
        <v>0</v>
      </c>
      <c r="AU103" s="386">
        <f t="shared" si="290"/>
        <v>0</v>
      </c>
      <c r="AV103" s="366" t="str">
        <f t="shared" si="306"/>
        <v xml:space="preserve">    </v>
      </c>
      <c r="AW103" s="850">
        <f t="shared" si="233"/>
        <v>0</v>
      </c>
      <c r="AX103" s="570"/>
      <c r="AY103" s="391">
        <f t="shared" si="291"/>
        <v>0</v>
      </c>
      <c r="AZ103" s="386">
        <f t="shared" si="292"/>
        <v>0</v>
      </c>
      <c r="BA103" s="366" t="str">
        <f t="shared" si="307"/>
        <v xml:space="preserve">    </v>
      </c>
      <c r="BB103" s="850">
        <f t="shared" si="234"/>
        <v>0</v>
      </c>
      <c r="BC103" s="570"/>
      <c r="BD103" s="391">
        <f t="shared" si="293"/>
        <v>0</v>
      </c>
      <c r="BE103" s="386">
        <f t="shared" si="294"/>
        <v>0</v>
      </c>
      <c r="BF103" s="366" t="str">
        <f t="shared" si="308"/>
        <v xml:space="preserve">    </v>
      </c>
      <c r="BG103" s="850">
        <f t="shared" si="235"/>
        <v>0</v>
      </c>
      <c r="BH103" s="570"/>
      <c r="BI103" s="391">
        <f t="shared" si="295"/>
        <v>0</v>
      </c>
      <c r="BJ103" s="386">
        <f t="shared" si="296"/>
        <v>0</v>
      </c>
      <c r="BK103" s="366" t="str">
        <f t="shared" si="309"/>
        <v xml:space="preserve">    </v>
      </c>
      <c r="BM103" s="383">
        <f t="shared" si="236"/>
        <v>0</v>
      </c>
      <c r="BN103" s="7"/>
    </row>
    <row r="104" spans="1:66" s="5" customFormat="1" ht="12.75">
      <c r="A104" s="633">
        <v>19</v>
      </c>
      <c r="B104" s="895" t="str">
        <f t="shared" si="297"/>
        <v>Client Transportation</v>
      </c>
      <c r="C104" s="377">
        <f t="shared" si="237"/>
        <v>0</v>
      </c>
      <c r="D104" s="1030">
        <f t="shared" si="224"/>
        <v>0</v>
      </c>
      <c r="E104" s="570"/>
      <c r="F104" s="391">
        <f t="shared" si="273"/>
        <v>0</v>
      </c>
      <c r="G104" s="386">
        <f t="shared" si="274"/>
        <v>0</v>
      </c>
      <c r="H104" s="366" t="str">
        <f t="shared" si="298"/>
        <v xml:space="preserve">    </v>
      </c>
      <c r="I104" s="850">
        <f t="shared" si="225"/>
        <v>0</v>
      </c>
      <c r="J104" s="570"/>
      <c r="K104" s="391">
        <f t="shared" si="275"/>
        <v>0</v>
      </c>
      <c r="L104" s="386">
        <f t="shared" si="276"/>
        <v>0</v>
      </c>
      <c r="M104" s="366" t="str">
        <f t="shared" si="299"/>
        <v xml:space="preserve">    </v>
      </c>
      <c r="N104" s="850">
        <f t="shared" si="226"/>
        <v>0</v>
      </c>
      <c r="O104" s="570"/>
      <c r="P104" s="391">
        <f t="shared" si="277"/>
        <v>0</v>
      </c>
      <c r="Q104" s="386">
        <f t="shared" si="278"/>
        <v>0</v>
      </c>
      <c r="R104" s="366" t="str">
        <f t="shared" si="300"/>
        <v xml:space="preserve">    </v>
      </c>
      <c r="S104" s="850">
        <f t="shared" si="227"/>
        <v>0</v>
      </c>
      <c r="T104" s="570"/>
      <c r="U104" s="391">
        <f t="shared" si="279"/>
        <v>0</v>
      </c>
      <c r="V104" s="386">
        <f t="shared" si="280"/>
        <v>0</v>
      </c>
      <c r="W104" s="366" t="str">
        <f t="shared" si="301"/>
        <v xml:space="preserve">    </v>
      </c>
      <c r="X104" s="850">
        <f t="shared" si="228"/>
        <v>0</v>
      </c>
      <c r="Y104" s="570"/>
      <c r="Z104" s="391">
        <f t="shared" si="281"/>
        <v>0</v>
      </c>
      <c r="AA104" s="386">
        <f t="shared" si="282"/>
        <v>0</v>
      </c>
      <c r="AB104" s="366" t="str">
        <f t="shared" si="302"/>
        <v xml:space="preserve">    </v>
      </c>
      <c r="AC104" s="850">
        <f t="shared" si="229"/>
        <v>0</v>
      </c>
      <c r="AD104" s="570"/>
      <c r="AE104" s="391">
        <f t="shared" si="283"/>
        <v>0</v>
      </c>
      <c r="AF104" s="386">
        <f t="shared" si="284"/>
        <v>0</v>
      </c>
      <c r="AG104" s="366" t="str">
        <f t="shared" si="303"/>
        <v xml:space="preserve">    </v>
      </c>
      <c r="AH104" s="850">
        <f t="shared" si="230"/>
        <v>0</v>
      </c>
      <c r="AI104" s="570"/>
      <c r="AJ104" s="391">
        <f t="shared" si="285"/>
        <v>0</v>
      </c>
      <c r="AK104" s="386">
        <f t="shared" si="286"/>
        <v>0</v>
      </c>
      <c r="AL104" s="366" t="str">
        <f t="shared" si="304"/>
        <v xml:space="preserve">    </v>
      </c>
      <c r="AM104" s="850">
        <f t="shared" si="231"/>
        <v>0</v>
      </c>
      <c r="AN104" s="570"/>
      <c r="AO104" s="391">
        <f t="shared" si="287"/>
        <v>0</v>
      </c>
      <c r="AP104" s="386">
        <f t="shared" si="288"/>
        <v>0</v>
      </c>
      <c r="AQ104" s="366" t="str">
        <f t="shared" si="305"/>
        <v xml:space="preserve">    </v>
      </c>
      <c r="AR104" s="850">
        <f t="shared" si="232"/>
        <v>0</v>
      </c>
      <c r="AS104" s="570"/>
      <c r="AT104" s="391">
        <f t="shared" si="289"/>
        <v>0</v>
      </c>
      <c r="AU104" s="386">
        <f t="shared" si="290"/>
        <v>0</v>
      </c>
      <c r="AV104" s="366" t="str">
        <f t="shared" si="306"/>
        <v xml:space="preserve">    </v>
      </c>
      <c r="AW104" s="850">
        <f t="shared" si="233"/>
        <v>0</v>
      </c>
      <c r="AX104" s="570"/>
      <c r="AY104" s="391">
        <f t="shared" si="291"/>
        <v>0</v>
      </c>
      <c r="AZ104" s="386">
        <f t="shared" si="292"/>
        <v>0</v>
      </c>
      <c r="BA104" s="366" t="str">
        <f t="shared" si="307"/>
        <v xml:space="preserve">    </v>
      </c>
      <c r="BB104" s="850">
        <f t="shared" si="234"/>
        <v>0</v>
      </c>
      <c r="BC104" s="570"/>
      <c r="BD104" s="391">
        <f t="shared" si="293"/>
        <v>0</v>
      </c>
      <c r="BE104" s="386">
        <f t="shared" si="294"/>
        <v>0</v>
      </c>
      <c r="BF104" s="366" t="str">
        <f t="shared" si="308"/>
        <v xml:space="preserve">    </v>
      </c>
      <c r="BG104" s="850">
        <f t="shared" si="235"/>
        <v>0</v>
      </c>
      <c r="BH104" s="570"/>
      <c r="BI104" s="391">
        <f t="shared" si="295"/>
        <v>0</v>
      </c>
      <c r="BJ104" s="386">
        <f t="shared" si="296"/>
        <v>0</v>
      </c>
      <c r="BK104" s="366" t="str">
        <f t="shared" si="309"/>
        <v xml:space="preserve">    </v>
      </c>
      <c r="BM104" s="383">
        <f t="shared" si="236"/>
        <v>0</v>
      </c>
      <c r="BN104" s="7"/>
    </row>
    <row r="105" spans="1:66" s="5" customFormat="1" ht="12.75">
      <c r="A105" s="633">
        <v>20</v>
      </c>
      <c r="B105" s="895" t="str">
        <f t="shared" si="297"/>
        <v>Travel</v>
      </c>
      <c r="C105" s="378">
        <f t="shared" si="237"/>
        <v>0</v>
      </c>
      <c r="D105" s="659">
        <f t="shared" si="224"/>
        <v>0</v>
      </c>
      <c r="E105" s="570"/>
      <c r="F105" s="391">
        <f t="shared" si="273"/>
        <v>0</v>
      </c>
      <c r="G105" s="386">
        <f t="shared" si="274"/>
        <v>0</v>
      </c>
      <c r="H105" s="366" t="str">
        <f t="shared" si="298"/>
        <v xml:space="preserve">    </v>
      </c>
      <c r="I105" s="849">
        <f t="shared" si="225"/>
        <v>0</v>
      </c>
      <c r="J105" s="570"/>
      <c r="K105" s="391">
        <f t="shared" si="275"/>
        <v>0</v>
      </c>
      <c r="L105" s="386">
        <f t="shared" si="276"/>
        <v>0</v>
      </c>
      <c r="M105" s="366" t="str">
        <f t="shared" si="299"/>
        <v xml:space="preserve">    </v>
      </c>
      <c r="N105" s="849">
        <f t="shared" si="226"/>
        <v>0</v>
      </c>
      <c r="O105" s="570"/>
      <c r="P105" s="391">
        <f t="shared" si="277"/>
        <v>0</v>
      </c>
      <c r="Q105" s="386">
        <f t="shared" si="278"/>
        <v>0</v>
      </c>
      <c r="R105" s="366" t="str">
        <f t="shared" si="300"/>
        <v xml:space="preserve">    </v>
      </c>
      <c r="S105" s="849">
        <f t="shared" si="227"/>
        <v>0</v>
      </c>
      <c r="T105" s="570"/>
      <c r="U105" s="391">
        <f t="shared" si="279"/>
        <v>0</v>
      </c>
      <c r="V105" s="386">
        <f t="shared" si="280"/>
        <v>0</v>
      </c>
      <c r="W105" s="366" t="str">
        <f t="shared" si="301"/>
        <v xml:space="preserve">    </v>
      </c>
      <c r="X105" s="849">
        <f t="shared" si="228"/>
        <v>0</v>
      </c>
      <c r="Y105" s="570"/>
      <c r="Z105" s="391">
        <f t="shared" si="281"/>
        <v>0</v>
      </c>
      <c r="AA105" s="386">
        <f t="shared" si="282"/>
        <v>0</v>
      </c>
      <c r="AB105" s="366" t="str">
        <f t="shared" si="302"/>
        <v xml:space="preserve">    </v>
      </c>
      <c r="AC105" s="849">
        <f t="shared" si="229"/>
        <v>0</v>
      </c>
      <c r="AD105" s="570"/>
      <c r="AE105" s="391">
        <f t="shared" si="283"/>
        <v>0</v>
      </c>
      <c r="AF105" s="386">
        <f t="shared" si="284"/>
        <v>0</v>
      </c>
      <c r="AG105" s="366" t="str">
        <f t="shared" si="303"/>
        <v xml:space="preserve">    </v>
      </c>
      <c r="AH105" s="849">
        <f t="shared" si="230"/>
        <v>0</v>
      </c>
      <c r="AI105" s="570"/>
      <c r="AJ105" s="391">
        <f t="shared" si="285"/>
        <v>0</v>
      </c>
      <c r="AK105" s="386">
        <f t="shared" si="286"/>
        <v>0</v>
      </c>
      <c r="AL105" s="366" t="str">
        <f t="shared" si="304"/>
        <v xml:space="preserve">    </v>
      </c>
      <c r="AM105" s="849">
        <f t="shared" si="231"/>
        <v>0</v>
      </c>
      <c r="AN105" s="570"/>
      <c r="AO105" s="391">
        <f t="shared" si="287"/>
        <v>0</v>
      </c>
      <c r="AP105" s="386">
        <f t="shared" si="288"/>
        <v>0</v>
      </c>
      <c r="AQ105" s="366" t="str">
        <f t="shared" si="305"/>
        <v xml:space="preserve">    </v>
      </c>
      <c r="AR105" s="849">
        <f t="shared" si="232"/>
        <v>0</v>
      </c>
      <c r="AS105" s="570"/>
      <c r="AT105" s="391">
        <f t="shared" si="289"/>
        <v>0</v>
      </c>
      <c r="AU105" s="386">
        <f t="shared" si="290"/>
        <v>0</v>
      </c>
      <c r="AV105" s="366" t="str">
        <f t="shared" si="306"/>
        <v xml:space="preserve">    </v>
      </c>
      <c r="AW105" s="849">
        <f t="shared" si="233"/>
        <v>0</v>
      </c>
      <c r="AX105" s="570"/>
      <c r="AY105" s="391">
        <f t="shared" si="291"/>
        <v>0</v>
      </c>
      <c r="AZ105" s="386">
        <f t="shared" si="292"/>
        <v>0</v>
      </c>
      <c r="BA105" s="366" t="str">
        <f t="shared" si="307"/>
        <v xml:space="preserve">    </v>
      </c>
      <c r="BB105" s="849">
        <f t="shared" si="234"/>
        <v>0</v>
      </c>
      <c r="BC105" s="570"/>
      <c r="BD105" s="391">
        <f t="shared" si="293"/>
        <v>0</v>
      </c>
      <c r="BE105" s="386">
        <f t="shared" si="294"/>
        <v>0</v>
      </c>
      <c r="BF105" s="366" t="str">
        <f t="shared" si="308"/>
        <v xml:space="preserve">    </v>
      </c>
      <c r="BG105" s="849">
        <f t="shared" si="235"/>
        <v>0</v>
      </c>
      <c r="BH105" s="570"/>
      <c r="BI105" s="391">
        <f t="shared" si="295"/>
        <v>0</v>
      </c>
      <c r="BJ105" s="386">
        <f t="shared" si="296"/>
        <v>0</v>
      </c>
      <c r="BK105" s="366" t="str">
        <f t="shared" si="309"/>
        <v xml:space="preserve">    </v>
      </c>
      <c r="BM105" s="383">
        <f t="shared" si="236"/>
        <v>0</v>
      </c>
      <c r="BN105" s="7"/>
    </row>
    <row r="106" spans="1:66" s="5" customFormat="1" ht="22.5">
      <c r="A106" s="633">
        <v>21</v>
      </c>
      <c r="B106" s="895" t="str">
        <f t="shared" si="297"/>
        <v>Office Costs (Finance/Legal/Fees/Taxes/Insurance)</v>
      </c>
      <c r="C106" s="378">
        <f t="shared" si="237"/>
        <v>0</v>
      </c>
      <c r="D106" s="659">
        <f t="shared" si="224"/>
        <v>0</v>
      </c>
      <c r="E106" s="570"/>
      <c r="F106" s="391">
        <f t="shared" si="273"/>
        <v>0</v>
      </c>
      <c r="G106" s="386">
        <f t="shared" si="274"/>
        <v>0</v>
      </c>
      <c r="H106" s="366" t="str">
        <f t="shared" si="298"/>
        <v xml:space="preserve">    </v>
      </c>
      <c r="I106" s="849">
        <f t="shared" si="225"/>
        <v>0</v>
      </c>
      <c r="J106" s="570"/>
      <c r="K106" s="391">
        <f t="shared" si="275"/>
        <v>0</v>
      </c>
      <c r="L106" s="386">
        <f t="shared" si="276"/>
        <v>0</v>
      </c>
      <c r="M106" s="366" t="str">
        <f t="shared" si="299"/>
        <v xml:space="preserve">    </v>
      </c>
      <c r="N106" s="849">
        <f t="shared" si="226"/>
        <v>0</v>
      </c>
      <c r="O106" s="570"/>
      <c r="P106" s="391">
        <f t="shared" si="277"/>
        <v>0</v>
      </c>
      <c r="Q106" s="386">
        <f t="shared" si="278"/>
        <v>0</v>
      </c>
      <c r="R106" s="366" t="str">
        <f t="shared" si="300"/>
        <v xml:space="preserve">    </v>
      </c>
      <c r="S106" s="849">
        <f t="shared" si="227"/>
        <v>0</v>
      </c>
      <c r="T106" s="570"/>
      <c r="U106" s="391">
        <f t="shared" si="279"/>
        <v>0</v>
      </c>
      <c r="V106" s="386">
        <f t="shared" si="280"/>
        <v>0</v>
      </c>
      <c r="W106" s="366" t="str">
        <f t="shared" si="301"/>
        <v xml:space="preserve">    </v>
      </c>
      <c r="X106" s="849">
        <f t="shared" si="228"/>
        <v>0</v>
      </c>
      <c r="Y106" s="570"/>
      <c r="Z106" s="391">
        <f t="shared" si="281"/>
        <v>0</v>
      </c>
      <c r="AA106" s="386">
        <f t="shared" si="282"/>
        <v>0</v>
      </c>
      <c r="AB106" s="366" t="str">
        <f t="shared" si="302"/>
        <v xml:space="preserve">    </v>
      </c>
      <c r="AC106" s="849">
        <f t="shared" si="229"/>
        <v>0</v>
      </c>
      <c r="AD106" s="570"/>
      <c r="AE106" s="391">
        <f t="shared" si="283"/>
        <v>0</v>
      </c>
      <c r="AF106" s="386">
        <f t="shared" si="284"/>
        <v>0</v>
      </c>
      <c r="AG106" s="366" t="str">
        <f t="shared" si="303"/>
        <v xml:space="preserve">    </v>
      </c>
      <c r="AH106" s="849">
        <f t="shared" si="230"/>
        <v>0</v>
      </c>
      <c r="AI106" s="570"/>
      <c r="AJ106" s="391">
        <f t="shared" si="285"/>
        <v>0</v>
      </c>
      <c r="AK106" s="386">
        <f t="shared" si="286"/>
        <v>0</v>
      </c>
      <c r="AL106" s="366" t="str">
        <f t="shared" si="304"/>
        <v xml:space="preserve">    </v>
      </c>
      <c r="AM106" s="849">
        <f t="shared" si="231"/>
        <v>0</v>
      </c>
      <c r="AN106" s="570"/>
      <c r="AO106" s="391">
        <f t="shared" si="287"/>
        <v>0</v>
      </c>
      <c r="AP106" s="386">
        <f t="shared" si="288"/>
        <v>0</v>
      </c>
      <c r="AQ106" s="366" t="str">
        <f t="shared" si="305"/>
        <v xml:space="preserve">    </v>
      </c>
      <c r="AR106" s="849">
        <f t="shared" si="232"/>
        <v>0</v>
      </c>
      <c r="AS106" s="570"/>
      <c r="AT106" s="391">
        <f t="shared" si="289"/>
        <v>0</v>
      </c>
      <c r="AU106" s="386">
        <f t="shared" si="290"/>
        <v>0</v>
      </c>
      <c r="AV106" s="366" t="str">
        <f t="shared" si="306"/>
        <v xml:space="preserve">    </v>
      </c>
      <c r="AW106" s="849">
        <f t="shared" si="233"/>
        <v>0</v>
      </c>
      <c r="AX106" s="570"/>
      <c r="AY106" s="391">
        <f t="shared" si="291"/>
        <v>0</v>
      </c>
      <c r="AZ106" s="386">
        <f t="shared" si="292"/>
        <v>0</v>
      </c>
      <c r="BA106" s="366" t="str">
        <f t="shared" si="307"/>
        <v xml:space="preserve">    </v>
      </c>
      <c r="BB106" s="849">
        <f t="shared" si="234"/>
        <v>0</v>
      </c>
      <c r="BC106" s="570"/>
      <c r="BD106" s="391">
        <f t="shared" si="293"/>
        <v>0</v>
      </c>
      <c r="BE106" s="386">
        <f t="shared" si="294"/>
        <v>0</v>
      </c>
      <c r="BF106" s="366" t="str">
        <f t="shared" si="308"/>
        <v xml:space="preserve">    </v>
      </c>
      <c r="BG106" s="849">
        <f t="shared" si="235"/>
        <v>0</v>
      </c>
      <c r="BH106" s="570"/>
      <c r="BI106" s="391">
        <f t="shared" si="295"/>
        <v>0</v>
      </c>
      <c r="BJ106" s="386">
        <f t="shared" si="296"/>
        <v>0</v>
      </c>
      <c r="BK106" s="366" t="str">
        <f t="shared" si="309"/>
        <v xml:space="preserve">    </v>
      </c>
      <c r="BM106" s="383">
        <f t="shared" si="236"/>
        <v>0</v>
      </c>
      <c r="BN106" s="7"/>
    </row>
    <row r="107" spans="1:66" s="5" customFormat="1" ht="12.75">
      <c r="A107" s="633">
        <v>22</v>
      </c>
      <c r="B107" s="895" t="str">
        <f t="shared" si="297"/>
        <v>Staff Development/Training/Education</v>
      </c>
      <c r="C107" s="377">
        <f t="shared" si="237"/>
        <v>0</v>
      </c>
      <c r="D107" s="1030">
        <f t="shared" si="224"/>
        <v>0</v>
      </c>
      <c r="E107" s="570"/>
      <c r="F107" s="391">
        <f t="shared" si="273"/>
        <v>0</v>
      </c>
      <c r="G107" s="386">
        <f t="shared" si="274"/>
        <v>0</v>
      </c>
      <c r="H107" s="366" t="str">
        <f t="shared" si="298"/>
        <v xml:space="preserve">    </v>
      </c>
      <c r="I107" s="850">
        <f t="shared" si="225"/>
        <v>0</v>
      </c>
      <c r="J107" s="570"/>
      <c r="K107" s="391">
        <f t="shared" si="275"/>
        <v>0</v>
      </c>
      <c r="L107" s="386">
        <f t="shared" si="276"/>
        <v>0</v>
      </c>
      <c r="M107" s="366" t="str">
        <f t="shared" si="299"/>
        <v xml:space="preserve">    </v>
      </c>
      <c r="N107" s="850">
        <f t="shared" si="226"/>
        <v>0</v>
      </c>
      <c r="O107" s="570"/>
      <c r="P107" s="391">
        <f t="shared" si="277"/>
        <v>0</v>
      </c>
      <c r="Q107" s="386">
        <f t="shared" si="278"/>
        <v>0</v>
      </c>
      <c r="R107" s="366" t="str">
        <f t="shared" si="300"/>
        <v xml:space="preserve">    </v>
      </c>
      <c r="S107" s="850">
        <f t="shared" si="227"/>
        <v>0</v>
      </c>
      <c r="T107" s="570"/>
      <c r="U107" s="391">
        <f t="shared" si="279"/>
        <v>0</v>
      </c>
      <c r="V107" s="386">
        <f t="shared" si="280"/>
        <v>0</v>
      </c>
      <c r="W107" s="366" t="str">
        <f t="shared" si="301"/>
        <v xml:space="preserve">    </v>
      </c>
      <c r="X107" s="850">
        <f t="shared" si="228"/>
        <v>0</v>
      </c>
      <c r="Y107" s="570"/>
      <c r="Z107" s="391">
        <f t="shared" si="281"/>
        <v>0</v>
      </c>
      <c r="AA107" s="386">
        <f t="shared" si="282"/>
        <v>0</v>
      </c>
      <c r="AB107" s="366" t="str">
        <f t="shared" si="302"/>
        <v xml:space="preserve">    </v>
      </c>
      <c r="AC107" s="850">
        <f t="shared" si="229"/>
        <v>0</v>
      </c>
      <c r="AD107" s="570"/>
      <c r="AE107" s="391">
        <f t="shared" si="283"/>
        <v>0</v>
      </c>
      <c r="AF107" s="386">
        <f t="shared" si="284"/>
        <v>0</v>
      </c>
      <c r="AG107" s="366" t="str">
        <f t="shared" si="303"/>
        <v xml:space="preserve">    </v>
      </c>
      <c r="AH107" s="850">
        <f t="shared" si="230"/>
        <v>0</v>
      </c>
      <c r="AI107" s="570"/>
      <c r="AJ107" s="391">
        <f t="shared" si="285"/>
        <v>0</v>
      </c>
      <c r="AK107" s="386">
        <f t="shared" si="286"/>
        <v>0</v>
      </c>
      <c r="AL107" s="366" t="str">
        <f t="shared" si="304"/>
        <v xml:space="preserve">    </v>
      </c>
      <c r="AM107" s="850">
        <f t="shared" si="231"/>
        <v>0</v>
      </c>
      <c r="AN107" s="570"/>
      <c r="AO107" s="391">
        <f t="shared" si="287"/>
        <v>0</v>
      </c>
      <c r="AP107" s="386">
        <f t="shared" si="288"/>
        <v>0</v>
      </c>
      <c r="AQ107" s="366" t="str">
        <f t="shared" si="305"/>
        <v xml:space="preserve">    </v>
      </c>
      <c r="AR107" s="850">
        <f t="shared" si="232"/>
        <v>0</v>
      </c>
      <c r="AS107" s="570"/>
      <c r="AT107" s="391">
        <f t="shared" si="289"/>
        <v>0</v>
      </c>
      <c r="AU107" s="386">
        <f t="shared" si="290"/>
        <v>0</v>
      </c>
      <c r="AV107" s="366" t="str">
        <f t="shared" si="306"/>
        <v xml:space="preserve">    </v>
      </c>
      <c r="AW107" s="850">
        <f t="shared" si="233"/>
        <v>0</v>
      </c>
      <c r="AX107" s="570"/>
      <c r="AY107" s="391">
        <f t="shared" si="291"/>
        <v>0</v>
      </c>
      <c r="AZ107" s="386">
        <f t="shared" si="292"/>
        <v>0</v>
      </c>
      <c r="BA107" s="366" t="str">
        <f t="shared" si="307"/>
        <v xml:space="preserve">    </v>
      </c>
      <c r="BB107" s="850">
        <f t="shared" si="234"/>
        <v>0</v>
      </c>
      <c r="BC107" s="570"/>
      <c r="BD107" s="391">
        <f t="shared" si="293"/>
        <v>0</v>
      </c>
      <c r="BE107" s="386">
        <f t="shared" si="294"/>
        <v>0</v>
      </c>
      <c r="BF107" s="366" t="str">
        <f t="shared" si="308"/>
        <v xml:space="preserve">    </v>
      </c>
      <c r="BG107" s="850">
        <f t="shared" si="235"/>
        <v>0</v>
      </c>
      <c r="BH107" s="570"/>
      <c r="BI107" s="391">
        <f t="shared" si="295"/>
        <v>0</v>
      </c>
      <c r="BJ107" s="386">
        <f t="shared" si="296"/>
        <v>0</v>
      </c>
      <c r="BK107" s="366" t="str">
        <f t="shared" si="309"/>
        <v xml:space="preserve">    </v>
      </c>
      <c r="BM107" s="383">
        <f t="shared" si="236"/>
        <v>0</v>
      </c>
      <c r="BN107" s="7"/>
    </row>
    <row r="108" spans="1:66" s="5" customFormat="1" ht="12.75">
      <c r="A108" s="633">
        <v>23</v>
      </c>
      <c r="B108" s="895" t="str">
        <f t="shared" si="297"/>
        <v>Other Business Services</v>
      </c>
      <c r="C108" s="377">
        <f t="shared" si="237"/>
        <v>0</v>
      </c>
      <c r="D108" s="659">
        <f t="shared" si="224"/>
        <v>0</v>
      </c>
      <c r="E108" s="570"/>
      <c r="F108" s="391">
        <f t="shared" si="273"/>
        <v>0</v>
      </c>
      <c r="G108" s="386">
        <f t="shared" si="274"/>
        <v>0</v>
      </c>
      <c r="H108" s="366" t="str">
        <f t="shared" si="298"/>
        <v xml:space="preserve">    </v>
      </c>
      <c r="I108" s="849">
        <f t="shared" si="225"/>
        <v>0</v>
      </c>
      <c r="J108" s="570"/>
      <c r="K108" s="391">
        <f t="shared" si="275"/>
        <v>0</v>
      </c>
      <c r="L108" s="386">
        <f t="shared" si="276"/>
        <v>0</v>
      </c>
      <c r="M108" s="366" t="str">
        <f t="shared" si="299"/>
        <v xml:space="preserve">    </v>
      </c>
      <c r="N108" s="849">
        <f t="shared" si="226"/>
        <v>0</v>
      </c>
      <c r="O108" s="570"/>
      <c r="P108" s="391">
        <f t="shared" si="277"/>
        <v>0</v>
      </c>
      <c r="Q108" s="386">
        <f t="shared" si="278"/>
        <v>0</v>
      </c>
      <c r="R108" s="366" t="str">
        <f t="shared" si="300"/>
        <v xml:space="preserve">    </v>
      </c>
      <c r="S108" s="849">
        <f t="shared" si="227"/>
        <v>0</v>
      </c>
      <c r="T108" s="570"/>
      <c r="U108" s="391">
        <f t="shared" si="279"/>
        <v>0</v>
      </c>
      <c r="V108" s="386">
        <f t="shared" si="280"/>
        <v>0</v>
      </c>
      <c r="W108" s="366" t="str">
        <f t="shared" si="301"/>
        <v xml:space="preserve">    </v>
      </c>
      <c r="X108" s="849">
        <f t="shared" si="228"/>
        <v>0</v>
      </c>
      <c r="Y108" s="570"/>
      <c r="Z108" s="391">
        <f t="shared" si="281"/>
        <v>0</v>
      </c>
      <c r="AA108" s="386">
        <f t="shared" si="282"/>
        <v>0</v>
      </c>
      <c r="AB108" s="366" t="str">
        <f t="shared" si="302"/>
        <v xml:space="preserve">    </v>
      </c>
      <c r="AC108" s="849">
        <f t="shared" si="229"/>
        <v>0</v>
      </c>
      <c r="AD108" s="570"/>
      <c r="AE108" s="391">
        <f t="shared" si="283"/>
        <v>0</v>
      </c>
      <c r="AF108" s="386">
        <f t="shared" si="284"/>
        <v>0</v>
      </c>
      <c r="AG108" s="366" t="str">
        <f t="shared" si="303"/>
        <v xml:space="preserve">    </v>
      </c>
      <c r="AH108" s="849">
        <f t="shared" si="230"/>
        <v>0</v>
      </c>
      <c r="AI108" s="570"/>
      <c r="AJ108" s="391">
        <f t="shared" si="285"/>
        <v>0</v>
      </c>
      <c r="AK108" s="386">
        <f t="shared" si="286"/>
        <v>0</v>
      </c>
      <c r="AL108" s="366" t="str">
        <f t="shared" si="304"/>
        <v xml:space="preserve">    </v>
      </c>
      <c r="AM108" s="849">
        <f t="shared" si="231"/>
        <v>0</v>
      </c>
      <c r="AN108" s="570"/>
      <c r="AO108" s="391">
        <f t="shared" si="287"/>
        <v>0</v>
      </c>
      <c r="AP108" s="386">
        <f t="shared" si="288"/>
        <v>0</v>
      </c>
      <c r="AQ108" s="366" t="str">
        <f t="shared" si="305"/>
        <v xml:space="preserve">    </v>
      </c>
      <c r="AR108" s="849">
        <f t="shared" si="232"/>
        <v>0</v>
      </c>
      <c r="AS108" s="570"/>
      <c r="AT108" s="391">
        <f t="shared" si="289"/>
        <v>0</v>
      </c>
      <c r="AU108" s="386">
        <f t="shared" si="290"/>
        <v>0</v>
      </c>
      <c r="AV108" s="366" t="str">
        <f t="shared" si="306"/>
        <v xml:space="preserve">    </v>
      </c>
      <c r="AW108" s="849">
        <f t="shared" si="233"/>
        <v>0</v>
      </c>
      <c r="AX108" s="570"/>
      <c r="AY108" s="391">
        <f t="shared" si="291"/>
        <v>0</v>
      </c>
      <c r="AZ108" s="386">
        <f t="shared" si="292"/>
        <v>0</v>
      </c>
      <c r="BA108" s="366" t="str">
        <f t="shared" si="307"/>
        <v xml:space="preserve">    </v>
      </c>
      <c r="BB108" s="849">
        <f t="shared" si="234"/>
        <v>0</v>
      </c>
      <c r="BC108" s="570"/>
      <c r="BD108" s="391">
        <f t="shared" si="293"/>
        <v>0</v>
      </c>
      <c r="BE108" s="386">
        <f t="shared" si="294"/>
        <v>0</v>
      </c>
      <c r="BF108" s="366" t="str">
        <f t="shared" si="308"/>
        <v xml:space="preserve">    </v>
      </c>
      <c r="BG108" s="849">
        <f t="shared" si="235"/>
        <v>0</v>
      </c>
      <c r="BH108" s="570"/>
      <c r="BI108" s="391">
        <f t="shared" si="295"/>
        <v>0</v>
      </c>
      <c r="BJ108" s="386">
        <f t="shared" si="296"/>
        <v>0</v>
      </c>
      <c r="BK108" s="366" t="str">
        <f t="shared" si="309"/>
        <v xml:space="preserve">    </v>
      </c>
      <c r="BM108" s="383">
        <f t="shared" si="236"/>
        <v>0</v>
      </c>
      <c r="BN108" s="7"/>
    </row>
    <row r="109" spans="1:66" s="5" customFormat="1" ht="12.75">
      <c r="A109" s="633">
        <v>24</v>
      </c>
      <c r="B109" s="895" t="str">
        <f t="shared" si="297"/>
        <v>Interpreter Services</v>
      </c>
      <c r="C109" s="377">
        <f t="shared" si="237"/>
        <v>0</v>
      </c>
      <c r="D109" s="659">
        <f t="shared" si="224"/>
        <v>0</v>
      </c>
      <c r="E109" s="570"/>
      <c r="F109" s="391">
        <f t="shared" si="273"/>
        <v>0</v>
      </c>
      <c r="G109" s="386">
        <f t="shared" si="274"/>
        <v>0</v>
      </c>
      <c r="H109" s="366" t="str">
        <f t="shared" si="298"/>
        <v xml:space="preserve">    </v>
      </c>
      <c r="I109" s="849">
        <f t="shared" si="225"/>
        <v>0</v>
      </c>
      <c r="J109" s="570"/>
      <c r="K109" s="391">
        <f t="shared" si="275"/>
        <v>0</v>
      </c>
      <c r="L109" s="386">
        <f t="shared" si="276"/>
        <v>0</v>
      </c>
      <c r="M109" s="366" t="str">
        <f t="shared" si="299"/>
        <v xml:space="preserve">    </v>
      </c>
      <c r="N109" s="849">
        <f t="shared" si="226"/>
        <v>0</v>
      </c>
      <c r="O109" s="570"/>
      <c r="P109" s="391">
        <f t="shared" si="277"/>
        <v>0</v>
      </c>
      <c r="Q109" s="386">
        <f t="shared" si="278"/>
        <v>0</v>
      </c>
      <c r="R109" s="366" t="str">
        <f t="shared" si="300"/>
        <v xml:space="preserve">    </v>
      </c>
      <c r="S109" s="849">
        <f t="shared" si="227"/>
        <v>0</v>
      </c>
      <c r="T109" s="570"/>
      <c r="U109" s="391">
        <f t="shared" si="279"/>
        <v>0</v>
      </c>
      <c r="V109" s="386">
        <f t="shared" si="280"/>
        <v>0</v>
      </c>
      <c r="W109" s="366" t="str">
        <f t="shared" si="301"/>
        <v xml:space="preserve">    </v>
      </c>
      <c r="X109" s="849">
        <f t="shared" si="228"/>
        <v>0</v>
      </c>
      <c r="Y109" s="570"/>
      <c r="Z109" s="391">
        <f t="shared" si="281"/>
        <v>0</v>
      </c>
      <c r="AA109" s="386">
        <f t="shared" si="282"/>
        <v>0</v>
      </c>
      <c r="AB109" s="366" t="str">
        <f t="shared" si="302"/>
        <v xml:space="preserve">    </v>
      </c>
      <c r="AC109" s="849">
        <f t="shared" si="229"/>
        <v>0</v>
      </c>
      <c r="AD109" s="570"/>
      <c r="AE109" s="391">
        <f t="shared" si="283"/>
        <v>0</v>
      </c>
      <c r="AF109" s="386">
        <f t="shared" si="284"/>
        <v>0</v>
      </c>
      <c r="AG109" s="366" t="str">
        <f t="shared" si="303"/>
        <v xml:space="preserve">    </v>
      </c>
      <c r="AH109" s="849">
        <f t="shared" si="230"/>
        <v>0</v>
      </c>
      <c r="AI109" s="570"/>
      <c r="AJ109" s="391">
        <f t="shared" si="285"/>
        <v>0</v>
      </c>
      <c r="AK109" s="386">
        <f t="shared" si="286"/>
        <v>0</v>
      </c>
      <c r="AL109" s="366" t="str">
        <f t="shared" si="304"/>
        <v xml:space="preserve">    </v>
      </c>
      <c r="AM109" s="849">
        <f t="shared" si="231"/>
        <v>0</v>
      </c>
      <c r="AN109" s="570"/>
      <c r="AO109" s="391">
        <f t="shared" si="287"/>
        <v>0</v>
      </c>
      <c r="AP109" s="386">
        <f t="shared" si="288"/>
        <v>0</v>
      </c>
      <c r="AQ109" s="366" t="str">
        <f t="shared" si="305"/>
        <v xml:space="preserve">    </v>
      </c>
      <c r="AR109" s="849">
        <f t="shared" si="232"/>
        <v>0</v>
      </c>
      <c r="AS109" s="570"/>
      <c r="AT109" s="391">
        <f t="shared" si="289"/>
        <v>0</v>
      </c>
      <c r="AU109" s="386">
        <f t="shared" si="290"/>
        <v>0</v>
      </c>
      <c r="AV109" s="366" t="str">
        <f t="shared" si="306"/>
        <v xml:space="preserve">    </v>
      </c>
      <c r="AW109" s="849">
        <f t="shared" si="233"/>
        <v>0</v>
      </c>
      <c r="AX109" s="570"/>
      <c r="AY109" s="391">
        <f t="shared" si="291"/>
        <v>0</v>
      </c>
      <c r="AZ109" s="386">
        <f t="shared" si="292"/>
        <v>0</v>
      </c>
      <c r="BA109" s="366" t="str">
        <f t="shared" si="307"/>
        <v xml:space="preserve">    </v>
      </c>
      <c r="BB109" s="849">
        <f t="shared" si="234"/>
        <v>0</v>
      </c>
      <c r="BC109" s="570"/>
      <c r="BD109" s="391">
        <f t="shared" si="293"/>
        <v>0</v>
      </c>
      <c r="BE109" s="386">
        <f t="shared" si="294"/>
        <v>0</v>
      </c>
      <c r="BF109" s="366" t="str">
        <f t="shared" si="308"/>
        <v xml:space="preserve">    </v>
      </c>
      <c r="BG109" s="849">
        <f t="shared" si="235"/>
        <v>0</v>
      </c>
      <c r="BH109" s="570"/>
      <c r="BI109" s="391">
        <f t="shared" si="295"/>
        <v>0</v>
      </c>
      <c r="BJ109" s="386">
        <f t="shared" si="296"/>
        <v>0</v>
      </c>
      <c r="BK109" s="366" t="str">
        <f t="shared" si="309"/>
        <v xml:space="preserve">    </v>
      </c>
      <c r="BM109" s="383">
        <f t="shared" si="236"/>
        <v>0</v>
      </c>
      <c r="BN109" s="7"/>
    </row>
    <row r="110" spans="1:66" s="5" customFormat="1" ht="12.75">
      <c r="A110" s="633">
        <v>25</v>
      </c>
      <c r="B110" s="895" t="str">
        <f t="shared" si="297"/>
        <v>* Member Housing</v>
      </c>
      <c r="C110" s="377">
        <f t="shared" si="237"/>
        <v>0</v>
      </c>
      <c r="D110" s="659">
        <f t="shared" si="224"/>
        <v>0</v>
      </c>
      <c r="E110" s="570"/>
      <c r="F110" s="391">
        <f t="shared" si="273"/>
        <v>0</v>
      </c>
      <c r="G110" s="386">
        <f t="shared" si="274"/>
        <v>0</v>
      </c>
      <c r="H110" s="366" t="str">
        <f t="shared" si="298"/>
        <v xml:space="preserve">    </v>
      </c>
      <c r="I110" s="849">
        <f t="shared" si="225"/>
        <v>0</v>
      </c>
      <c r="J110" s="570"/>
      <c r="K110" s="391">
        <f t="shared" si="275"/>
        <v>0</v>
      </c>
      <c r="L110" s="386">
        <f t="shared" si="276"/>
        <v>0</v>
      </c>
      <c r="M110" s="366" t="str">
        <f t="shared" si="299"/>
        <v xml:space="preserve">    </v>
      </c>
      <c r="N110" s="849">
        <f t="shared" si="226"/>
        <v>0</v>
      </c>
      <c r="O110" s="570"/>
      <c r="P110" s="391">
        <f t="shared" si="277"/>
        <v>0</v>
      </c>
      <c r="Q110" s="386">
        <f t="shared" si="278"/>
        <v>0</v>
      </c>
      <c r="R110" s="366" t="str">
        <f t="shared" si="300"/>
        <v xml:space="preserve">    </v>
      </c>
      <c r="S110" s="849">
        <f t="shared" si="227"/>
        <v>0</v>
      </c>
      <c r="T110" s="570"/>
      <c r="U110" s="391">
        <f t="shared" si="279"/>
        <v>0</v>
      </c>
      <c r="V110" s="386">
        <f t="shared" si="280"/>
        <v>0</v>
      </c>
      <c r="W110" s="366" t="str">
        <f t="shared" si="301"/>
        <v xml:space="preserve">    </v>
      </c>
      <c r="X110" s="849">
        <f t="shared" si="228"/>
        <v>0</v>
      </c>
      <c r="Y110" s="570"/>
      <c r="Z110" s="391">
        <f t="shared" si="281"/>
        <v>0</v>
      </c>
      <c r="AA110" s="386">
        <f t="shared" si="282"/>
        <v>0</v>
      </c>
      <c r="AB110" s="366" t="str">
        <f t="shared" si="302"/>
        <v xml:space="preserve">    </v>
      </c>
      <c r="AC110" s="849">
        <f t="shared" si="229"/>
        <v>0</v>
      </c>
      <c r="AD110" s="570"/>
      <c r="AE110" s="391">
        <f t="shared" si="283"/>
        <v>0</v>
      </c>
      <c r="AF110" s="386">
        <f t="shared" si="284"/>
        <v>0</v>
      </c>
      <c r="AG110" s="366" t="str">
        <f t="shared" si="303"/>
        <v xml:space="preserve">    </v>
      </c>
      <c r="AH110" s="849">
        <f t="shared" si="230"/>
        <v>0</v>
      </c>
      <c r="AI110" s="570"/>
      <c r="AJ110" s="391">
        <f t="shared" si="285"/>
        <v>0</v>
      </c>
      <c r="AK110" s="386">
        <f t="shared" si="286"/>
        <v>0</v>
      </c>
      <c r="AL110" s="366" t="str">
        <f t="shared" si="304"/>
        <v xml:space="preserve">    </v>
      </c>
      <c r="AM110" s="849">
        <f t="shared" si="231"/>
        <v>0</v>
      </c>
      <c r="AN110" s="570"/>
      <c r="AO110" s="391">
        <f t="shared" si="287"/>
        <v>0</v>
      </c>
      <c r="AP110" s="386">
        <f t="shared" si="288"/>
        <v>0</v>
      </c>
      <c r="AQ110" s="366" t="str">
        <f t="shared" si="305"/>
        <v xml:space="preserve">    </v>
      </c>
      <c r="AR110" s="849">
        <f t="shared" si="232"/>
        <v>0</v>
      </c>
      <c r="AS110" s="570"/>
      <c r="AT110" s="391">
        <f t="shared" si="289"/>
        <v>0</v>
      </c>
      <c r="AU110" s="386">
        <f t="shared" si="290"/>
        <v>0</v>
      </c>
      <c r="AV110" s="366" t="str">
        <f t="shared" si="306"/>
        <v xml:space="preserve">    </v>
      </c>
      <c r="AW110" s="849">
        <f t="shared" si="233"/>
        <v>0</v>
      </c>
      <c r="AX110" s="570"/>
      <c r="AY110" s="391">
        <f t="shared" si="291"/>
        <v>0</v>
      </c>
      <c r="AZ110" s="386">
        <f t="shared" si="292"/>
        <v>0</v>
      </c>
      <c r="BA110" s="366" t="str">
        <f t="shared" si="307"/>
        <v xml:space="preserve">    </v>
      </c>
      <c r="BB110" s="849">
        <f t="shared" si="234"/>
        <v>0</v>
      </c>
      <c r="BC110" s="570"/>
      <c r="BD110" s="391">
        <f t="shared" si="293"/>
        <v>0</v>
      </c>
      <c r="BE110" s="386">
        <f t="shared" si="294"/>
        <v>0</v>
      </c>
      <c r="BF110" s="366" t="str">
        <f t="shared" si="308"/>
        <v xml:space="preserve">    </v>
      </c>
      <c r="BG110" s="849">
        <f t="shared" si="235"/>
        <v>0</v>
      </c>
      <c r="BH110" s="570"/>
      <c r="BI110" s="391">
        <f t="shared" si="295"/>
        <v>0</v>
      </c>
      <c r="BJ110" s="386">
        <f t="shared" si="296"/>
        <v>0</v>
      </c>
      <c r="BK110" s="366" t="str">
        <f t="shared" si="309"/>
        <v xml:space="preserve">    </v>
      </c>
      <c r="BM110" s="383">
        <f t="shared" si="236"/>
        <v>0</v>
      </c>
      <c r="BN110" s="7"/>
    </row>
    <row r="111" spans="1:66" s="5" customFormat="1" ht="12.75">
      <c r="A111" s="633">
        <v>26</v>
      </c>
      <c r="B111" s="895" t="str">
        <f t="shared" si="297"/>
        <v>* Augmented Member Housing</v>
      </c>
      <c r="C111" s="377">
        <f t="shared" si="237"/>
        <v>0</v>
      </c>
      <c r="D111" s="659">
        <f t="shared" si="224"/>
        <v>0</v>
      </c>
      <c r="E111" s="570"/>
      <c r="F111" s="391">
        <f t="shared" si="273"/>
        <v>0</v>
      </c>
      <c r="G111" s="386">
        <f t="shared" si="274"/>
        <v>0</v>
      </c>
      <c r="H111" s="366" t="str">
        <f t="shared" si="298"/>
        <v xml:space="preserve">    </v>
      </c>
      <c r="I111" s="849">
        <f t="shared" si="225"/>
        <v>0</v>
      </c>
      <c r="J111" s="570"/>
      <c r="K111" s="391">
        <f t="shared" si="275"/>
        <v>0</v>
      </c>
      <c r="L111" s="386">
        <f t="shared" si="276"/>
        <v>0</v>
      </c>
      <c r="M111" s="366" t="str">
        <f t="shared" si="299"/>
        <v xml:space="preserve">    </v>
      </c>
      <c r="N111" s="849">
        <f t="shared" si="226"/>
        <v>0</v>
      </c>
      <c r="O111" s="570"/>
      <c r="P111" s="391">
        <f t="shared" si="277"/>
        <v>0</v>
      </c>
      <c r="Q111" s="386">
        <f t="shared" si="278"/>
        <v>0</v>
      </c>
      <c r="R111" s="366" t="str">
        <f t="shared" si="300"/>
        <v xml:space="preserve">    </v>
      </c>
      <c r="S111" s="849">
        <f t="shared" si="227"/>
        <v>0</v>
      </c>
      <c r="T111" s="570"/>
      <c r="U111" s="391">
        <f t="shared" si="279"/>
        <v>0</v>
      </c>
      <c r="V111" s="386">
        <f t="shared" si="280"/>
        <v>0</v>
      </c>
      <c r="W111" s="366" t="str">
        <f t="shared" si="301"/>
        <v xml:space="preserve">    </v>
      </c>
      <c r="X111" s="849">
        <f t="shared" si="228"/>
        <v>0</v>
      </c>
      <c r="Y111" s="570"/>
      <c r="Z111" s="391">
        <f t="shared" si="281"/>
        <v>0</v>
      </c>
      <c r="AA111" s="386">
        <f t="shared" si="282"/>
        <v>0</v>
      </c>
      <c r="AB111" s="366" t="str">
        <f t="shared" si="302"/>
        <v xml:space="preserve">    </v>
      </c>
      <c r="AC111" s="849">
        <f t="shared" si="229"/>
        <v>0</v>
      </c>
      <c r="AD111" s="570"/>
      <c r="AE111" s="391">
        <f t="shared" si="283"/>
        <v>0</v>
      </c>
      <c r="AF111" s="386">
        <f t="shared" si="284"/>
        <v>0</v>
      </c>
      <c r="AG111" s="366" t="str">
        <f t="shared" si="303"/>
        <v xml:space="preserve">    </v>
      </c>
      <c r="AH111" s="849">
        <f t="shared" si="230"/>
        <v>0</v>
      </c>
      <c r="AI111" s="570"/>
      <c r="AJ111" s="391">
        <f t="shared" si="285"/>
        <v>0</v>
      </c>
      <c r="AK111" s="386">
        <f t="shared" si="286"/>
        <v>0</v>
      </c>
      <c r="AL111" s="366" t="str">
        <f t="shared" si="304"/>
        <v xml:space="preserve">    </v>
      </c>
      <c r="AM111" s="849">
        <f t="shared" si="231"/>
        <v>0</v>
      </c>
      <c r="AN111" s="570"/>
      <c r="AO111" s="391">
        <f t="shared" si="287"/>
        <v>0</v>
      </c>
      <c r="AP111" s="386">
        <f t="shared" si="288"/>
        <v>0</v>
      </c>
      <c r="AQ111" s="366" t="str">
        <f t="shared" si="305"/>
        <v xml:space="preserve">    </v>
      </c>
      <c r="AR111" s="849">
        <f t="shared" si="232"/>
        <v>0</v>
      </c>
      <c r="AS111" s="570"/>
      <c r="AT111" s="391">
        <f t="shared" si="289"/>
        <v>0</v>
      </c>
      <c r="AU111" s="386">
        <f t="shared" si="290"/>
        <v>0</v>
      </c>
      <c r="AV111" s="366" t="str">
        <f t="shared" si="306"/>
        <v xml:space="preserve">    </v>
      </c>
      <c r="AW111" s="849">
        <f t="shared" si="233"/>
        <v>0</v>
      </c>
      <c r="AX111" s="570"/>
      <c r="AY111" s="391">
        <f t="shared" si="291"/>
        <v>0</v>
      </c>
      <c r="AZ111" s="386">
        <f t="shared" si="292"/>
        <v>0</v>
      </c>
      <c r="BA111" s="366" t="str">
        <f t="shared" si="307"/>
        <v xml:space="preserve">    </v>
      </c>
      <c r="BB111" s="849">
        <f t="shared" si="234"/>
        <v>0</v>
      </c>
      <c r="BC111" s="570"/>
      <c r="BD111" s="391">
        <f t="shared" si="293"/>
        <v>0</v>
      </c>
      <c r="BE111" s="386">
        <f t="shared" si="294"/>
        <v>0</v>
      </c>
      <c r="BF111" s="366" t="str">
        <f t="shared" si="308"/>
        <v xml:space="preserve">    </v>
      </c>
      <c r="BG111" s="849">
        <f t="shared" si="235"/>
        <v>0</v>
      </c>
      <c r="BH111" s="570"/>
      <c r="BI111" s="391">
        <f t="shared" si="295"/>
        <v>0</v>
      </c>
      <c r="BJ111" s="386">
        <f t="shared" si="296"/>
        <v>0</v>
      </c>
      <c r="BK111" s="366" t="str">
        <f t="shared" si="309"/>
        <v xml:space="preserve">    </v>
      </c>
      <c r="BM111" s="383">
        <f t="shared" si="236"/>
        <v>0</v>
      </c>
      <c r="BN111" s="7"/>
    </row>
    <row r="112" spans="1:66" s="5" customFormat="1" ht="12.75">
      <c r="A112" s="633">
        <v>27</v>
      </c>
      <c r="B112" s="895" t="str">
        <f t="shared" si="297"/>
        <v>Other: (list)</v>
      </c>
      <c r="C112" s="377">
        <f t="shared" si="237"/>
        <v>0</v>
      </c>
      <c r="D112" s="659">
        <f t="shared" si="224"/>
        <v>0</v>
      </c>
      <c r="E112" s="570"/>
      <c r="F112" s="391">
        <f t="shared" si="273"/>
        <v>0</v>
      </c>
      <c r="G112" s="386">
        <f t="shared" si="274"/>
        <v>0</v>
      </c>
      <c r="H112" s="366" t="str">
        <f t="shared" si="298"/>
        <v xml:space="preserve">    </v>
      </c>
      <c r="I112" s="849">
        <f t="shared" si="225"/>
        <v>0</v>
      </c>
      <c r="J112" s="570"/>
      <c r="K112" s="391">
        <f t="shared" si="275"/>
        <v>0</v>
      </c>
      <c r="L112" s="386">
        <f t="shared" si="276"/>
        <v>0</v>
      </c>
      <c r="M112" s="366" t="str">
        <f t="shared" si="299"/>
        <v xml:space="preserve">    </v>
      </c>
      <c r="N112" s="849">
        <f t="shared" si="226"/>
        <v>0</v>
      </c>
      <c r="O112" s="570"/>
      <c r="P112" s="391">
        <f t="shared" si="277"/>
        <v>0</v>
      </c>
      <c r="Q112" s="386">
        <f t="shared" si="278"/>
        <v>0</v>
      </c>
      <c r="R112" s="366" t="str">
        <f t="shared" si="300"/>
        <v xml:space="preserve">    </v>
      </c>
      <c r="S112" s="849">
        <f t="shared" si="227"/>
        <v>0</v>
      </c>
      <c r="T112" s="570"/>
      <c r="U112" s="391">
        <f t="shared" si="279"/>
        <v>0</v>
      </c>
      <c r="V112" s="386">
        <f t="shared" si="280"/>
        <v>0</v>
      </c>
      <c r="W112" s="366" t="str">
        <f t="shared" si="301"/>
        <v xml:space="preserve">    </v>
      </c>
      <c r="X112" s="849">
        <f t="shared" si="228"/>
        <v>0</v>
      </c>
      <c r="Y112" s="570"/>
      <c r="Z112" s="391">
        <f t="shared" si="281"/>
        <v>0</v>
      </c>
      <c r="AA112" s="386">
        <f t="shared" si="282"/>
        <v>0</v>
      </c>
      <c r="AB112" s="366" t="str">
        <f t="shared" si="302"/>
        <v xml:space="preserve">    </v>
      </c>
      <c r="AC112" s="849">
        <f t="shared" si="229"/>
        <v>0</v>
      </c>
      <c r="AD112" s="570"/>
      <c r="AE112" s="391">
        <f t="shared" si="283"/>
        <v>0</v>
      </c>
      <c r="AF112" s="386">
        <f t="shared" si="284"/>
        <v>0</v>
      </c>
      <c r="AG112" s="366" t="str">
        <f t="shared" si="303"/>
        <v xml:space="preserve">    </v>
      </c>
      <c r="AH112" s="849">
        <f t="shared" si="230"/>
        <v>0</v>
      </c>
      <c r="AI112" s="570"/>
      <c r="AJ112" s="391">
        <f t="shared" si="285"/>
        <v>0</v>
      </c>
      <c r="AK112" s="386">
        <f t="shared" si="286"/>
        <v>0</v>
      </c>
      <c r="AL112" s="366" t="str">
        <f t="shared" si="304"/>
        <v xml:space="preserve">    </v>
      </c>
      <c r="AM112" s="849">
        <f t="shared" si="231"/>
        <v>0</v>
      </c>
      <c r="AN112" s="570"/>
      <c r="AO112" s="391">
        <f t="shared" si="287"/>
        <v>0</v>
      </c>
      <c r="AP112" s="386">
        <f t="shared" si="288"/>
        <v>0</v>
      </c>
      <c r="AQ112" s="366" t="str">
        <f t="shared" si="305"/>
        <v xml:space="preserve">    </v>
      </c>
      <c r="AR112" s="849">
        <f t="shared" si="232"/>
        <v>0</v>
      </c>
      <c r="AS112" s="570"/>
      <c r="AT112" s="391">
        <f t="shared" si="289"/>
        <v>0</v>
      </c>
      <c r="AU112" s="386">
        <f t="shared" si="290"/>
        <v>0</v>
      </c>
      <c r="AV112" s="366" t="str">
        <f t="shared" si="306"/>
        <v xml:space="preserve">    </v>
      </c>
      <c r="AW112" s="849">
        <f t="shared" si="233"/>
        <v>0</v>
      </c>
      <c r="AX112" s="570"/>
      <c r="AY112" s="391">
        <f t="shared" si="291"/>
        <v>0</v>
      </c>
      <c r="AZ112" s="386">
        <f t="shared" si="292"/>
        <v>0</v>
      </c>
      <c r="BA112" s="366" t="str">
        <f t="shared" si="307"/>
        <v xml:space="preserve">    </v>
      </c>
      <c r="BB112" s="849">
        <f t="shared" si="234"/>
        <v>0</v>
      </c>
      <c r="BC112" s="570"/>
      <c r="BD112" s="391">
        <f t="shared" si="293"/>
        <v>0</v>
      </c>
      <c r="BE112" s="386">
        <f t="shared" si="294"/>
        <v>0</v>
      </c>
      <c r="BF112" s="366" t="str">
        <f t="shared" si="308"/>
        <v xml:space="preserve">    </v>
      </c>
      <c r="BG112" s="849">
        <f t="shared" si="235"/>
        <v>0</v>
      </c>
      <c r="BH112" s="570"/>
      <c r="BI112" s="391">
        <f t="shared" si="295"/>
        <v>0</v>
      </c>
      <c r="BJ112" s="386">
        <f t="shared" si="296"/>
        <v>0</v>
      </c>
      <c r="BK112" s="366" t="str">
        <f t="shared" si="309"/>
        <v xml:space="preserve">    </v>
      </c>
      <c r="BM112" s="383">
        <f t="shared" si="236"/>
        <v>0</v>
      </c>
      <c r="BN112" s="7"/>
    </row>
    <row r="113" spans="1:66" s="5" customFormat="1" ht="12.75">
      <c r="A113" s="633">
        <v>28</v>
      </c>
      <c r="B113" s="895" t="str">
        <f t="shared" si="297"/>
        <v>Other: (list)</v>
      </c>
      <c r="C113" s="377">
        <f t="shared" si="237"/>
        <v>0</v>
      </c>
      <c r="D113" s="659">
        <f t="shared" si="224"/>
        <v>0</v>
      </c>
      <c r="E113" s="570"/>
      <c r="F113" s="391">
        <f t="shared" si="273"/>
        <v>0</v>
      </c>
      <c r="G113" s="386">
        <f t="shared" si="274"/>
        <v>0</v>
      </c>
      <c r="H113" s="366" t="str">
        <f t="shared" si="298"/>
        <v xml:space="preserve">    </v>
      </c>
      <c r="I113" s="849">
        <f t="shared" si="225"/>
        <v>0</v>
      </c>
      <c r="J113" s="570"/>
      <c r="K113" s="391">
        <f t="shared" si="275"/>
        <v>0</v>
      </c>
      <c r="L113" s="386">
        <f t="shared" si="276"/>
        <v>0</v>
      </c>
      <c r="M113" s="366" t="str">
        <f t="shared" si="299"/>
        <v xml:space="preserve">    </v>
      </c>
      <c r="N113" s="849">
        <f t="shared" si="226"/>
        <v>0</v>
      </c>
      <c r="O113" s="570"/>
      <c r="P113" s="391">
        <f t="shared" si="277"/>
        <v>0</v>
      </c>
      <c r="Q113" s="386">
        <f t="shared" si="278"/>
        <v>0</v>
      </c>
      <c r="R113" s="366" t="str">
        <f t="shared" si="300"/>
        <v xml:space="preserve">    </v>
      </c>
      <c r="S113" s="849">
        <f t="shared" si="227"/>
        <v>0</v>
      </c>
      <c r="T113" s="570"/>
      <c r="U113" s="391">
        <f t="shared" si="279"/>
        <v>0</v>
      </c>
      <c r="V113" s="386">
        <f t="shared" si="280"/>
        <v>0</v>
      </c>
      <c r="W113" s="366" t="str">
        <f t="shared" si="301"/>
        <v xml:space="preserve">    </v>
      </c>
      <c r="X113" s="849">
        <f t="shared" si="228"/>
        <v>0</v>
      </c>
      <c r="Y113" s="570"/>
      <c r="Z113" s="391">
        <f t="shared" si="281"/>
        <v>0</v>
      </c>
      <c r="AA113" s="386">
        <f t="shared" si="282"/>
        <v>0</v>
      </c>
      <c r="AB113" s="366" t="str">
        <f t="shared" si="302"/>
        <v xml:space="preserve">    </v>
      </c>
      <c r="AC113" s="849">
        <f t="shared" si="229"/>
        <v>0</v>
      </c>
      <c r="AD113" s="570"/>
      <c r="AE113" s="391">
        <f t="shared" si="283"/>
        <v>0</v>
      </c>
      <c r="AF113" s="386">
        <f t="shared" si="284"/>
        <v>0</v>
      </c>
      <c r="AG113" s="366" t="str">
        <f t="shared" si="303"/>
        <v xml:space="preserve">    </v>
      </c>
      <c r="AH113" s="849">
        <f t="shared" si="230"/>
        <v>0</v>
      </c>
      <c r="AI113" s="570"/>
      <c r="AJ113" s="391">
        <f t="shared" si="285"/>
        <v>0</v>
      </c>
      <c r="AK113" s="386">
        <f t="shared" si="286"/>
        <v>0</v>
      </c>
      <c r="AL113" s="366" t="str">
        <f t="shared" si="304"/>
        <v xml:space="preserve">    </v>
      </c>
      <c r="AM113" s="849">
        <f t="shared" si="231"/>
        <v>0</v>
      </c>
      <c r="AN113" s="570"/>
      <c r="AO113" s="391">
        <f t="shared" si="287"/>
        <v>0</v>
      </c>
      <c r="AP113" s="386">
        <f t="shared" si="288"/>
        <v>0</v>
      </c>
      <c r="AQ113" s="366" t="str">
        <f t="shared" si="305"/>
        <v xml:space="preserve">    </v>
      </c>
      <c r="AR113" s="849">
        <f t="shared" si="232"/>
        <v>0</v>
      </c>
      <c r="AS113" s="570"/>
      <c r="AT113" s="391">
        <f t="shared" si="289"/>
        <v>0</v>
      </c>
      <c r="AU113" s="386">
        <f t="shared" si="290"/>
        <v>0</v>
      </c>
      <c r="AV113" s="366" t="str">
        <f t="shared" si="306"/>
        <v xml:space="preserve">    </v>
      </c>
      <c r="AW113" s="849">
        <f t="shared" si="233"/>
        <v>0</v>
      </c>
      <c r="AX113" s="570"/>
      <c r="AY113" s="391">
        <f t="shared" si="291"/>
        <v>0</v>
      </c>
      <c r="AZ113" s="386">
        <f t="shared" si="292"/>
        <v>0</v>
      </c>
      <c r="BA113" s="366" t="str">
        <f t="shared" si="307"/>
        <v xml:space="preserve">    </v>
      </c>
      <c r="BB113" s="849">
        <f t="shared" si="234"/>
        <v>0</v>
      </c>
      <c r="BC113" s="570"/>
      <c r="BD113" s="391">
        <f t="shared" si="293"/>
        <v>0</v>
      </c>
      <c r="BE113" s="386">
        <f t="shared" si="294"/>
        <v>0</v>
      </c>
      <c r="BF113" s="366" t="str">
        <f t="shared" si="308"/>
        <v xml:space="preserve">    </v>
      </c>
      <c r="BG113" s="849">
        <f t="shared" si="235"/>
        <v>0</v>
      </c>
      <c r="BH113" s="570"/>
      <c r="BI113" s="391">
        <f t="shared" si="295"/>
        <v>0</v>
      </c>
      <c r="BJ113" s="386">
        <f t="shared" si="296"/>
        <v>0</v>
      </c>
      <c r="BK113" s="366" t="str">
        <f t="shared" si="309"/>
        <v xml:space="preserve">    </v>
      </c>
      <c r="BM113" s="383">
        <f t="shared" si="236"/>
        <v>0</v>
      </c>
      <c r="BN113" s="7"/>
    </row>
    <row r="114" spans="1:66" s="5" customFormat="1" ht="12.75">
      <c r="A114" s="633">
        <v>29</v>
      </c>
      <c r="B114" s="895" t="str">
        <f t="shared" si="297"/>
        <v>Other: (list)</v>
      </c>
      <c r="C114" s="377">
        <f t="shared" si="237"/>
        <v>0</v>
      </c>
      <c r="D114" s="659">
        <f t="shared" si="224"/>
        <v>0</v>
      </c>
      <c r="E114" s="570"/>
      <c r="F114" s="391">
        <f t="shared" si="273"/>
        <v>0</v>
      </c>
      <c r="G114" s="386">
        <f t="shared" si="274"/>
        <v>0</v>
      </c>
      <c r="H114" s="366" t="str">
        <f t="shared" si="298"/>
        <v xml:space="preserve">    </v>
      </c>
      <c r="I114" s="849">
        <f t="shared" si="225"/>
        <v>0</v>
      </c>
      <c r="J114" s="570"/>
      <c r="K114" s="391">
        <f t="shared" si="275"/>
        <v>0</v>
      </c>
      <c r="L114" s="386">
        <f t="shared" si="276"/>
        <v>0</v>
      </c>
      <c r="M114" s="366" t="str">
        <f t="shared" si="299"/>
        <v xml:space="preserve">    </v>
      </c>
      <c r="N114" s="849">
        <f t="shared" si="226"/>
        <v>0</v>
      </c>
      <c r="O114" s="570"/>
      <c r="P114" s="391">
        <f t="shared" si="277"/>
        <v>0</v>
      </c>
      <c r="Q114" s="386">
        <f t="shared" si="278"/>
        <v>0</v>
      </c>
      <c r="R114" s="366" t="str">
        <f t="shared" si="300"/>
        <v xml:space="preserve">    </v>
      </c>
      <c r="S114" s="849">
        <f t="shared" si="227"/>
        <v>0</v>
      </c>
      <c r="T114" s="570"/>
      <c r="U114" s="391">
        <f t="shared" si="279"/>
        <v>0</v>
      </c>
      <c r="V114" s="386">
        <f t="shared" si="280"/>
        <v>0</v>
      </c>
      <c r="W114" s="366" t="str">
        <f t="shared" si="301"/>
        <v xml:space="preserve">    </v>
      </c>
      <c r="X114" s="849">
        <f t="shared" si="228"/>
        <v>0</v>
      </c>
      <c r="Y114" s="570"/>
      <c r="Z114" s="391">
        <f t="shared" si="281"/>
        <v>0</v>
      </c>
      <c r="AA114" s="386">
        <f t="shared" si="282"/>
        <v>0</v>
      </c>
      <c r="AB114" s="366" t="str">
        <f t="shared" si="302"/>
        <v xml:space="preserve">    </v>
      </c>
      <c r="AC114" s="849">
        <f t="shared" si="229"/>
        <v>0</v>
      </c>
      <c r="AD114" s="570"/>
      <c r="AE114" s="391">
        <f t="shared" si="283"/>
        <v>0</v>
      </c>
      <c r="AF114" s="386">
        <f t="shared" si="284"/>
        <v>0</v>
      </c>
      <c r="AG114" s="366" t="str">
        <f t="shared" si="303"/>
        <v xml:space="preserve">    </v>
      </c>
      <c r="AH114" s="849">
        <f t="shared" si="230"/>
        <v>0</v>
      </c>
      <c r="AI114" s="570"/>
      <c r="AJ114" s="391">
        <f t="shared" si="285"/>
        <v>0</v>
      </c>
      <c r="AK114" s="386">
        <f t="shared" si="286"/>
        <v>0</v>
      </c>
      <c r="AL114" s="366" t="str">
        <f t="shared" si="304"/>
        <v xml:space="preserve">    </v>
      </c>
      <c r="AM114" s="849">
        <f t="shared" si="231"/>
        <v>0</v>
      </c>
      <c r="AN114" s="570"/>
      <c r="AO114" s="391">
        <f t="shared" si="287"/>
        <v>0</v>
      </c>
      <c r="AP114" s="386">
        <f t="shared" si="288"/>
        <v>0</v>
      </c>
      <c r="AQ114" s="366" t="str">
        <f t="shared" si="305"/>
        <v xml:space="preserve">    </v>
      </c>
      <c r="AR114" s="849">
        <f t="shared" si="232"/>
        <v>0</v>
      </c>
      <c r="AS114" s="570"/>
      <c r="AT114" s="391">
        <f t="shared" si="289"/>
        <v>0</v>
      </c>
      <c r="AU114" s="386">
        <f t="shared" si="290"/>
        <v>0</v>
      </c>
      <c r="AV114" s="366" t="str">
        <f t="shared" si="306"/>
        <v xml:space="preserve">    </v>
      </c>
      <c r="AW114" s="849">
        <f t="shared" si="233"/>
        <v>0</v>
      </c>
      <c r="AX114" s="570"/>
      <c r="AY114" s="391">
        <f t="shared" si="291"/>
        <v>0</v>
      </c>
      <c r="AZ114" s="386">
        <f t="shared" si="292"/>
        <v>0</v>
      </c>
      <c r="BA114" s="366" t="str">
        <f t="shared" si="307"/>
        <v xml:space="preserve">    </v>
      </c>
      <c r="BB114" s="849">
        <f t="shared" si="234"/>
        <v>0</v>
      </c>
      <c r="BC114" s="570"/>
      <c r="BD114" s="391">
        <f t="shared" si="293"/>
        <v>0</v>
      </c>
      <c r="BE114" s="386">
        <f t="shared" si="294"/>
        <v>0</v>
      </c>
      <c r="BF114" s="366" t="str">
        <f t="shared" si="308"/>
        <v xml:space="preserve">    </v>
      </c>
      <c r="BG114" s="849">
        <f t="shared" si="235"/>
        <v>0</v>
      </c>
      <c r="BH114" s="570"/>
      <c r="BI114" s="391">
        <f t="shared" si="295"/>
        <v>0</v>
      </c>
      <c r="BJ114" s="386">
        <f t="shared" si="296"/>
        <v>0</v>
      </c>
      <c r="BK114" s="366" t="str">
        <f t="shared" si="309"/>
        <v xml:space="preserve">    </v>
      </c>
      <c r="BM114" s="383">
        <f t="shared" si="236"/>
        <v>0</v>
      </c>
      <c r="BN114" s="7"/>
    </row>
    <row r="115" spans="1:66" s="5" customFormat="1" ht="12.75">
      <c r="A115" s="633">
        <v>30</v>
      </c>
      <c r="B115" s="895" t="str">
        <f t="shared" si="297"/>
        <v>Other: (list)</v>
      </c>
      <c r="C115" s="377">
        <f t="shared" si="237"/>
        <v>0</v>
      </c>
      <c r="D115" s="659">
        <f t="shared" si="224"/>
        <v>0</v>
      </c>
      <c r="E115" s="570"/>
      <c r="F115" s="391">
        <f t="shared" si="273"/>
        <v>0</v>
      </c>
      <c r="G115" s="386">
        <f t="shared" si="274"/>
        <v>0</v>
      </c>
      <c r="H115" s="366" t="str">
        <f t="shared" si="298"/>
        <v xml:space="preserve">    </v>
      </c>
      <c r="I115" s="849">
        <f t="shared" si="225"/>
        <v>0</v>
      </c>
      <c r="J115" s="570"/>
      <c r="K115" s="391">
        <f t="shared" si="275"/>
        <v>0</v>
      </c>
      <c r="L115" s="386">
        <f t="shared" si="276"/>
        <v>0</v>
      </c>
      <c r="M115" s="366" t="str">
        <f t="shared" si="299"/>
        <v xml:space="preserve">    </v>
      </c>
      <c r="N115" s="849">
        <f t="shared" si="226"/>
        <v>0</v>
      </c>
      <c r="O115" s="570"/>
      <c r="P115" s="391">
        <f t="shared" si="277"/>
        <v>0</v>
      </c>
      <c r="Q115" s="386">
        <f t="shared" si="278"/>
        <v>0</v>
      </c>
      <c r="R115" s="366" t="str">
        <f t="shared" si="300"/>
        <v xml:space="preserve">    </v>
      </c>
      <c r="S115" s="849">
        <f t="shared" si="227"/>
        <v>0</v>
      </c>
      <c r="T115" s="570"/>
      <c r="U115" s="391">
        <f t="shared" si="279"/>
        <v>0</v>
      </c>
      <c r="V115" s="386">
        <f t="shared" si="280"/>
        <v>0</v>
      </c>
      <c r="W115" s="366" t="str">
        <f t="shared" si="301"/>
        <v xml:space="preserve">    </v>
      </c>
      <c r="X115" s="849">
        <f t="shared" si="228"/>
        <v>0</v>
      </c>
      <c r="Y115" s="570"/>
      <c r="Z115" s="391">
        <f t="shared" si="281"/>
        <v>0</v>
      </c>
      <c r="AA115" s="386">
        <f t="shared" si="282"/>
        <v>0</v>
      </c>
      <c r="AB115" s="366" t="str">
        <f t="shared" si="302"/>
        <v xml:space="preserve">    </v>
      </c>
      <c r="AC115" s="849">
        <f t="shared" si="229"/>
        <v>0</v>
      </c>
      <c r="AD115" s="570"/>
      <c r="AE115" s="391">
        <f t="shared" si="283"/>
        <v>0</v>
      </c>
      <c r="AF115" s="386">
        <f t="shared" si="284"/>
        <v>0</v>
      </c>
      <c r="AG115" s="366" t="str">
        <f t="shared" si="303"/>
        <v xml:space="preserve">    </v>
      </c>
      <c r="AH115" s="849">
        <f t="shared" si="230"/>
        <v>0</v>
      </c>
      <c r="AI115" s="570"/>
      <c r="AJ115" s="391">
        <f t="shared" si="285"/>
        <v>0</v>
      </c>
      <c r="AK115" s="386">
        <f t="shared" si="286"/>
        <v>0</v>
      </c>
      <c r="AL115" s="366" t="str">
        <f t="shared" si="304"/>
        <v xml:space="preserve">    </v>
      </c>
      <c r="AM115" s="849">
        <f t="shared" si="231"/>
        <v>0</v>
      </c>
      <c r="AN115" s="570"/>
      <c r="AO115" s="391">
        <f t="shared" si="287"/>
        <v>0</v>
      </c>
      <c r="AP115" s="386">
        <f t="shared" si="288"/>
        <v>0</v>
      </c>
      <c r="AQ115" s="366" t="str">
        <f t="shared" si="305"/>
        <v xml:space="preserve">    </v>
      </c>
      <c r="AR115" s="849">
        <f t="shared" si="232"/>
        <v>0</v>
      </c>
      <c r="AS115" s="570"/>
      <c r="AT115" s="391">
        <f t="shared" si="289"/>
        <v>0</v>
      </c>
      <c r="AU115" s="386">
        <f t="shared" si="290"/>
        <v>0</v>
      </c>
      <c r="AV115" s="366" t="str">
        <f t="shared" si="306"/>
        <v xml:space="preserve">    </v>
      </c>
      <c r="AW115" s="849">
        <f t="shared" si="233"/>
        <v>0</v>
      </c>
      <c r="AX115" s="570"/>
      <c r="AY115" s="391">
        <f t="shared" si="291"/>
        <v>0</v>
      </c>
      <c r="AZ115" s="386">
        <f t="shared" si="292"/>
        <v>0</v>
      </c>
      <c r="BA115" s="366" t="str">
        <f t="shared" si="307"/>
        <v xml:space="preserve">    </v>
      </c>
      <c r="BB115" s="849">
        <f t="shared" si="234"/>
        <v>0</v>
      </c>
      <c r="BC115" s="570"/>
      <c r="BD115" s="391">
        <f t="shared" si="293"/>
        <v>0</v>
      </c>
      <c r="BE115" s="386">
        <f t="shared" si="294"/>
        <v>0</v>
      </c>
      <c r="BF115" s="366" t="str">
        <f t="shared" si="308"/>
        <v xml:space="preserve">    </v>
      </c>
      <c r="BG115" s="849">
        <f t="shared" si="235"/>
        <v>0</v>
      </c>
      <c r="BH115" s="570"/>
      <c r="BI115" s="391">
        <f t="shared" si="295"/>
        <v>0</v>
      </c>
      <c r="BJ115" s="386">
        <f t="shared" si="296"/>
        <v>0</v>
      </c>
      <c r="BK115" s="366" t="str">
        <f t="shared" si="309"/>
        <v xml:space="preserve">    </v>
      </c>
      <c r="BM115" s="383">
        <f t="shared" si="236"/>
        <v>0</v>
      </c>
      <c r="BN115" s="7"/>
    </row>
    <row r="116" spans="1:66" s="5" customFormat="1" ht="12.75">
      <c r="A116" s="633">
        <v>31</v>
      </c>
      <c r="B116" s="895" t="str">
        <f t="shared" si="297"/>
        <v>Other: (list)</v>
      </c>
      <c r="C116" s="377">
        <f t="shared" si="237"/>
        <v>0</v>
      </c>
      <c r="D116" s="659">
        <f t="shared" si="224"/>
        <v>0</v>
      </c>
      <c r="E116" s="570"/>
      <c r="F116" s="391">
        <f t="shared" si="273"/>
        <v>0</v>
      </c>
      <c r="G116" s="386">
        <f t="shared" si="274"/>
        <v>0</v>
      </c>
      <c r="H116" s="366" t="str">
        <f t="shared" si="298"/>
        <v xml:space="preserve">    </v>
      </c>
      <c r="I116" s="849">
        <f t="shared" si="225"/>
        <v>0</v>
      </c>
      <c r="J116" s="570"/>
      <c r="K116" s="391">
        <f t="shared" si="275"/>
        <v>0</v>
      </c>
      <c r="L116" s="386">
        <f t="shared" si="276"/>
        <v>0</v>
      </c>
      <c r="M116" s="366" t="str">
        <f t="shared" si="299"/>
        <v xml:space="preserve">    </v>
      </c>
      <c r="N116" s="849">
        <f t="shared" si="226"/>
        <v>0</v>
      </c>
      <c r="O116" s="570"/>
      <c r="P116" s="391">
        <f t="shared" si="277"/>
        <v>0</v>
      </c>
      <c r="Q116" s="386">
        <f t="shared" si="278"/>
        <v>0</v>
      </c>
      <c r="R116" s="366" t="str">
        <f t="shared" si="300"/>
        <v xml:space="preserve">    </v>
      </c>
      <c r="S116" s="849">
        <f t="shared" si="227"/>
        <v>0</v>
      </c>
      <c r="T116" s="570"/>
      <c r="U116" s="391">
        <f t="shared" si="279"/>
        <v>0</v>
      </c>
      <c r="V116" s="386">
        <f t="shared" si="280"/>
        <v>0</v>
      </c>
      <c r="W116" s="366" t="str">
        <f t="shared" si="301"/>
        <v xml:space="preserve">    </v>
      </c>
      <c r="X116" s="849">
        <f t="shared" si="228"/>
        <v>0</v>
      </c>
      <c r="Y116" s="570"/>
      <c r="Z116" s="391">
        <f t="shared" si="281"/>
        <v>0</v>
      </c>
      <c r="AA116" s="386">
        <f t="shared" si="282"/>
        <v>0</v>
      </c>
      <c r="AB116" s="366" t="str">
        <f t="shared" si="302"/>
        <v xml:space="preserve">    </v>
      </c>
      <c r="AC116" s="849">
        <f t="shared" si="229"/>
        <v>0</v>
      </c>
      <c r="AD116" s="570"/>
      <c r="AE116" s="391">
        <f t="shared" si="283"/>
        <v>0</v>
      </c>
      <c r="AF116" s="386">
        <f t="shared" si="284"/>
        <v>0</v>
      </c>
      <c r="AG116" s="366" t="str">
        <f t="shared" si="303"/>
        <v xml:space="preserve">    </v>
      </c>
      <c r="AH116" s="849">
        <f t="shared" si="230"/>
        <v>0</v>
      </c>
      <c r="AI116" s="570"/>
      <c r="AJ116" s="391">
        <f t="shared" si="285"/>
        <v>0</v>
      </c>
      <c r="AK116" s="386">
        <f t="shared" si="286"/>
        <v>0</v>
      </c>
      <c r="AL116" s="366" t="str">
        <f t="shared" si="304"/>
        <v xml:space="preserve">    </v>
      </c>
      <c r="AM116" s="849">
        <f t="shared" si="231"/>
        <v>0</v>
      </c>
      <c r="AN116" s="570"/>
      <c r="AO116" s="391">
        <f t="shared" si="287"/>
        <v>0</v>
      </c>
      <c r="AP116" s="386">
        <f t="shared" si="288"/>
        <v>0</v>
      </c>
      <c r="AQ116" s="366" t="str">
        <f t="shared" si="305"/>
        <v xml:space="preserve">    </v>
      </c>
      <c r="AR116" s="849">
        <f t="shared" si="232"/>
        <v>0</v>
      </c>
      <c r="AS116" s="570"/>
      <c r="AT116" s="391">
        <f t="shared" si="289"/>
        <v>0</v>
      </c>
      <c r="AU116" s="386">
        <f t="shared" si="290"/>
        <v>0</v>
      </c>
      <c r="AV116" s="366" t="str">
        <f t="shared" si="306"/>
        <v xml:space="preserve">    </v>
      </c>
      <c r="AW116" s="849">
        <f t="shared" si="233"/>
        <v>0</v>
      </c>
      <c r="AX116" s="570"/>
      <c r="AY116" s="391">
        <f t="shared" si="291"/>
        <v>0</v>
      </c>
      <c r="AZ116" s="386">
        <f t="shared" si="292"/>
        <v>0</v>
      </c>
      <c r="BA116" s="366" t="str">
        <f t="shared" si="307"/>
        <v xml:space="preserve">    </v>
      </c>
      <c r="BB116" s="849">
        <f t="shared" si="234"/>
        <v>0</v>
      </c>
      <c r="BC116" s="570"/>
      <c r="BD116" s="391">
        <f t="shared" si="293"/>
        <v>0</v>
      </c>
      <c r="BE116" s="386">
        <f t="shared" si="294"/>
        <v>0</v>
      </c>
      <c r="BF116" s="366" t="str">
        <f t="shared" si="308"/>
        <v xml:space="preserve">    </v>
      </c>
      <c r="BG116" s="849">
        <f t="shared" si="235"/>
        <v>0</v>
      </c>
      <c r="BH116" s="570"/>
      <c r="BI116" s="391">
        <f t="shared" si="295"/>
        <v>0</v>
      </c>
      <c r="BJ116" s="386">
        <f t="shared" si="296"/>
        <v>0</v>
      </c>
      <c r="BK116" s="366" t="str">
        <f t="shared" si="309"/>
        <v xml:space="preserve">    </v>
      </c>
      <c r="BM116" s="383">
        <f t="shared" si="236"/>
        <v>0</v>
      </c>
      <c r="BN116" s="7"/>
    </row>
    <row r="117" spans="1:66" s="5" customFormat="1" ht="12.75">
      <c r="A117" s="633">
        <v>32</v>
      </c>
      <c r="B117" s="895" t="str">
        <f t="shared" si="297"/>
        <v>Other: (list)</v>
      </c>
      <c r="C117" s="379">
        <f t="shared" si="237"/>
        <v>0</v>
      </c>
      <c r="D117" s="659">
        <f t="shared" si="224"/>
        <v>0</v>
      </c>
      <c r="E117" s="570"/>
      <c r="F117" s="391">
        <f t="shared" si="273"/>
        <v>0</v>
      </c>
      <c r="G117" s="386">
        <f t="shared" si="274"/>
        <v>0</v>
      </c>
      <c r="H117" s="366" t="str">
        <f t="shared" si="298"/>
        <v xml:space="preserve">    </v>
      </c>
      <c r="I117" s="849">
        <f t="shared" si="225"/>
        <v>0</v>
      </c>
      <c r="J117" s="570"/>
      <c r="K117" s="391">
        <f t="shared" si="275"/>
        <v>0</v>
      </c>
      <c r="L117" s="386">
        <f t="shared" si="276"/>
        <v>0</v>
      </c>
      <c r="M117" s="366" t="str">
        <f t="shared" si="299"/>
        <v xml:space="preserve">    </v>
      </c>
      <c r="N117" s="849">
        <f t="shared" si="226"/>
        <v>0</v>
      </c>
      <c r="O117" s="570"/>
      <c r="P117" s="391">
        <f t="shared" si="277"/>
        <v>0</v>
      </c>
      <c r="Q117" s="386">
        <f t="shared" si="278"/>
        <v>0</v>
      </c>
      <c r="R117" s="366" t="str">
        <f t="shared" si="300"/>
        <v xml:space="preserve">    </v>
      </c>
      <c r="S117" s="849">
        <f t="shared" si="227"/>
        <v>0</v>
      </c>
      <c r="T117" s="570"/>
      <c r="U117" s="391">
        <f t="shared" si="279"/>
        <v>0</v>
      </c>
      <c r="V117" s="386">
        <f t="shared" si="280"/>
        <v>0</v>
      </c>
      <c r="W117" s="366" t="str">
        <f t="shared" si="301"/>
        <v xml:space="preserve">    </v>
      </c>
      <c r="X117" s="849">
        <f t="shared" si="228"/>
        <v>0</v>
      </c>
      <c r="Y117" s="570"/>
      <c r="Z117" s="391">
        <f t="shared" si="281"/>
        <v>0</v>
      </c>
      <c r="AA117" s="386">
        <f t="shared" si="282"/>
        <v>0</v>
      </c>
      <c r="AB117" s="366" t="str">
        <f t="shared" si="302"/>
        <v xml:space="preserve">    </v>
      </c>
      <c r="AC117" s="849">
        <f t="shared" si="229"/>
        <v>0</v>
      </c>
      <c r="AD117" s="570"/>
      <c r="AE117" s="391">
        <f t="shared" si="283"/>
        <v>0</v>
      </c>
      <c r="AF117" s="386">
        <f t="shared" si="284"/>
        <v>0</v>
      </c>
      <c r="AG117" s="366" t="str">
        <f t="shared" si="303"/>
        <v xml:space="preserve">    </v>
      </c>
      <c r="AH117" s="849">
        <f t="shared" si="230"/>
        <v>0</v>
      </c>
      <c r="AI117" s="570"/>
      <c r="AJ117" s="391">
        <f t="shared" si="285"/>
        <v>0</v>
      </c>
      <c r="AK117" s="386">
        <f t="shared" si="286"/>
        <v>0</v>
      </c>
      <c r="AL117" s="366" t="str">
        <f t="shared" si="304"/>
        <v xml:space="preserve">    </v>
      </c>
      <c r="AM117" s="849">
        <f t="shared" si="231"/>
        <v>0</v>
      </c>
      <c r="AN117" s="570"/>
      <c r="AO117" s="391">
        <f t="shared" si="287"/>
        <v>0</v>
      </c>
      <c r="AP117" s="386">
        <f t="shared" si="288"/>
        <v>0</v>
      </c>
      <c r="AQ117" s="366" t="str">
        <f t="shared" si="305"/>
        <v xml:space="preserve">    </v>
      </c>
      <c r="AR117" s="849">
        <f t="shared" si="232"/>
        <v>0</v>
      </c>
      <c r="AS117" s="570"/>
      <c r="AT117" s="391">
        <f t="shared" si="289"/>
        <v>0</v>
      </c>
      <c r="AU117" s="386">
        <f t="shared" si="290"/>
        <v>0</v>
      </c>
      <c r="AV117" s="366" t="str">
        <f t="shared" si="306"/>
        <v xml:space="preserve">    </v>
      </c>
      <c r="AW117" s="849">
        <f t="shared" si="233"/>
        <v>0</v>
      </c>
      <c r="AX117" s="570"/>
      <c r="AY117" s="391">
        <f t="shared" si="291"/>
        <v>0</v>
      </c>
      <c r="AZ117" s="386">
        <f t="shared" si="292"/>
        <v>0</v>
      </c>
      <c r="BA117" s="366" t="str">
        <f t="shared" si="307"/>
        <v xml:space="preserve">    </v>
      </c>
      <c r="BB117" s="849">
        <f t="shared" si="234"/>
        <v>0</v>
      </c>
      <c r="BC117" s="570"/>
      <c r="BD117" s="391">
        <f t="shared" si="293"/>
        <v>0</v>
      </c>
      <c r="BE117" s="386">
        <f t="shared" si="294"/>
        <v>0</v>
      </c>
      <c r="BF117" s="366" t="str">
        <f t="shared" si="308"/>
        <v xml:space="preserve">    </v>
      </c>
      <c r="BG117" s="849">
        <f t="shared" si="235"/>
        <v>0</v>
      </c>
      <c r="BH117" s="570"/>
      <c r="BI117" s="391">
        <f t="shared" si="295"/>
        <v>0</v>
      </c>
      <c r="BJ117" s="386">
        <f t="shared" si="296"/>
        <v>0</v>
      </c>
      <c r="BK117" s="366" t="str">
        <f t="shared" si="309"/>
        <v xml:space="preserve">    </v>
      </c>
      <c r="BM117" s="383">
        <f t="shared" si="236"/>
        <v>0</v>
      </c>
      <c r="BN117" s="7"/>
    </row>
    <row r="118" spans="1:66" s="5" customFormat="1" ht="12.75">
      <c r="A118" s="633">
        <v>33</v>
      </c>
      <c r="B118" s="895" t="str">
        <f t="shared" si="297"/>
        <v>Other: (list)</v>
      </c>
      <c r="C118" s="378">
        <f t="shared" si="237"/>
        <v>0</v>
      </c>
      <c r="D118" s="659">
        <f t="shared" ref="D118:D132" si="310">D43</f>
        <v>0</v>
      </c>
      <c r="E118" s="570"/>
      <c r="F118" s="391">
        <f t="shared" si="273"/>
        <v>0</v>
      </c>
      <c r="G118" s="386">
        <f t="shared" si="274"/>
        <v>0</v>
      </c>
      <c r="H118" s="366" t="str">
        <f t="shared" si="298"/>
        <v xml:space="preserve">    </v>
      </c>
      <c r="I118" s="849">
        <f t="shared" si="225"/>
        <v>0</v>
      </c>
      <c r="J118" s="570"/>
      <c r="K118" s="391">
        <f t="shared" si="275"/>
        <v>0</v>
      </c>
      <c r="L118" s="386">
        <f t="shared" si="276"/>
        <v>0</v>
      </c>
      <c r="M118" s="366" t="str">
        <f t="shared" si="299"/>
        <v xml:space="preserve">    </v>
      </c>
      <c r="N118" s="849">
        <f t="shared" si="226"/>
        <v>0</v>
      </c>
      <c r="O118" s="570"/>
      <c r="P118" s="391">
        <f t="shared" si="277"/>
        <v>0</v>
      </c>
      <c r="Q118" s="386">
        <f t="shared" si="278"/>
        <v>0</v>
      </c>
      <c r="R118" s="366" t="str">
        <f t="shared" si="300"/>
        <v xml:space="preserve">    </v>
      </c>
      <c r="S118" s="849">
        <f t="shared" si="227"/>
        <v>0</v>
      </c>
      <c r="T118" s="570"/>
      <c r="U118" s="391">
        <f t="shared" si="279"/>
        <v>0</v>
      </c>
      <c r="V118" s="386">
        <f t="shared" si="280"/>
        <v>0</v>
      </c>
      <c r="W118" s="366" t="str">
        <f t="shared" si="301"/>
        <v xml:space="preserve">    </v>
      </c>
      <c r="X118" s="849">
        <f t="shared" si="228"/>
        <v>0</v>
      </c>
      <c r="Y118" s="570"/>
      <c r="Z118" s="391">
        <f t="shared" si="281"/>
        <v>0</v>
      </c>
      <c r="AA118" s="386">
        <f t="shared" si="282"/>
        <v>0</v>
      </c>
      <c r="AB118" s="366" t="str">
        <f t="shared" si="302"/>
        <v xml:space="preserve">    </v>
      </c>
      <c r="AC118" s="849">
        <f t="shared" si="229"/>
        <v>0</v>
      </c>
      <c r="AD118" s="570"/>
      <c r="AE118" s="391">
        <f t="shared" si="283"/>
        <v>0</v>
      </c>
      <c r="AF118" s="386">
        <f t="shared" si="284"/>
        <v>0</v>
      </c>
      <c r="AG118" s="366" t="str">
        <f t="shared" si="303"/>
        <v xml:space="preserve">    </v>
      </c>
      <c r="AH118" s="849">
        <f t="shared" si="230"/>
        <v>0</v>
      </c>
      <c r="AI118" s="570"/>
      <c r="AJ118" s="391">
        <f t="shared" si="285"/>
        <v>0</v>
      </c>
      <c r="AK118" s="386">
        <f t="shared" si="286"/>
        <v>0</v>
      </c>
      <c r="AL118" s="366" t="str">
        <f t="shared" si="304"/>
        <v xml:space="preserve">    </v>
      </c>
      <c r="AM118" s="849">
        <f t="shared" si="231"/>
        <v>0</v>
      </c>
      <c r="AN118" s="570"/>
      <c r="AO118" s="391">
        <f t="shared" si="287"/>
        <v>0</v>
      </c>
      <c r="AP118" s="386">
        <f t="shared" si="288"/>
        <v>0</v>
      </c>
      <c r="AQ118" s="366" t="str">
        <f t="shared" si="305"/>
        <v xml:space="preserve">    </v>
      </c>
      <c r="AR118" s="849">
        <f t="shared" si="232"/>
        <v>0</v>
      </c>
      <c r="AS118" s="570"/>
      <c r="AT118" s="391">
        <f t="shared" si="289"/>
        <v>0</v>
      </c>
      <c r="AU118" s="386">
        <f t="shared" si="290"/>
        <v>0</v>
      </c>
      <c r="AV118" s="366" t="str">
        <f t="shared" si="306"/>
        <v xml:space="preserve">    </v>
      </c>
      <c r="AW118" s="849">
        <f t="shared" si="233"/>
        <v>0</v>
      </c>
      <c r="AX118" s="570"/>
      <c r="AY118" s="391">
        <f t="shared" si="291"/>
        <v>0</v>
      </c>
      <c r="AZ118" s="386">
        <f t="shared" si="292"/>
        <v>0</v>
      </c>
      <c r="BA118" s="366" t="str">
        <f t="shared" si="307"/>
        <v xml:space="preserve">    </v>
      </c>
      <c r="BB118" s="849">
        <f t="shared" si="234"/>
        <v>0</v>
      </c>
      <c r="BC118" s="570"/>
      <c r="BD118" s="391">
        <f t="shared" si="293"/>
        <v>0</v>
      </c>
      <c r="BE118" s="386">
        <f t="shared" si="294"/>
        <v>0</v>
      </c>
      <c r="BF118" s="366" t="str">
        <f t="shared" si="308"/>
        <v xml:space="preserve">    </v>
      </c>
      <c r="BG118" s="849">
        <f t="shared" si="235"/>
        <v>0</v>
      </c>
      <c r="BH118" s="570"/>
      <c r="BI118" s="391">
        <f t="shared" si="295"/>
        <v>0</v>
      </c>
      <c r="BJ118" s="386">
        <f t="shared" si="296"/>
        <v>0</v>
      </c>
      <c r="BK118" s="366" t="str">
        <f t="shared" si="309"/>
        <v xml:space="preserve">    </v>
      </c>
      <c r="BM118" s="383">
        <f t="shared" si="236"/>
        <v>0</v>
      </c>
      <c r="BN118" s="7"/>
    </row>
    <row r="119" spans="1:66" s="5" customFormat="1" ht="12.75">
      <c r="A119" s="633">
        <v>34</v>
      </c>
      <c r="B119" s="895" t="str">
        <f t="shared" si="297"/>
        <v>Other: (list)</v>
      </c>
      <c r="C119" s="557">
        <f t="shared" si="237"/>
        <v>0</v>
      </c>
      <c r="D119" s="659">
        <f t="shared" si="310"/>
        <v>0</v>
      </c>
      <c r="E119" s="570"/>
      <c r="F119" s="391">
        <f t="shared" si="273"/>
        <v>0</v>
      </c>
      <c r="G119" s="386">
        <f t="shared" si="274"/>
        <v>0</v>
      </c>
      <c r="H119" s="366" t="str">
        <f t="shared" si="298"/>
        <v xml:space="preserve">    </v>
      </c>
      <c r="I119" s="849">
        <f t="shared" si="225"/>
        <v>0</v>
      </c>
      <c r="J119" s="570"/>
      <c r="K119" s="391">
        <f t="shared" si="275"/>
        <v>0</v>
      </c>
      <c r="L119" s="386">
        <f t="shared" si="276"/>
        <v>0</v>
      </c>
      <c r="M119" s="366" t="str">
        <f t="shared" si="299"/>
        <v xml:space="preserve">    </v>
      </c>
      <c r="N119" s="849">
        <f t="shared" si="226"/>
        <v>0</v>
      </c>
      <c r="O119" s="570"/>
      <c r="P119" s="391">
        <f t="shared" si="277"/>
        <v>0</v>
      </c>
      <c r="Q119" s="386">
        <f t="shared" si="278"/>
        <v>0</v>
      </c>
      <c r="R119" s="366" t="str">
        <f t="shared" si="300"/>
        <v xml:space="preserve">    </v>
      </c>
      <c r="S119" s="849">
        <f t="shared" si="227"/>
        <v>0</v>
      </c>
      <c r="T119" s="570"/>
      <c r="U119" s="391">
        <f t="shared" si="279"/>
        <v>0</v>
      </c>
      <c r="V119" s="386">
        <f t="shared" si="280"/>
        <v>0</v>
      </c>
      <c r="W119" s="366" t="str">
        <f t="shared" si="301"/>
        <v xml:space="preserve">    </v>
      </c>
      <c r="X119" s="849">
        <f t="shared" si="228"/>
        <v>0</v>
      </c>
      <c r="Y119" s="570"/>
      <c r="Z119" s="391">
        <f t="shared" si="281"/>
        <v>0</v>
      </c>
      <c r="AA119" s="386">
        <f t="shared" si="282"/>
        <v>0</v>
      </c>
      <c r="AB119" s="366" t="str">
        <f t="shared" si="302"/>
        <v xml:space="preserve">    </v>
      </c>
      <c r="AC119" s="849">
        <f t="shared" si="229"/>
        <v>0</v>
      </c>
      <c r="AD119" s="570"/>
      <c r="AE119" s="391">
        <f t="shared" si="283"/>
        <v>0</v>
      </c>
      <c r="AF119" s="386">
        <f t="shared" si="284"/>
        <v>0</v>
      </c>
      <c r="AG119" s="366" t="str">
        <f t="shared" si="303"/>
        <v xml:space="preserve">    </v>
      </c>
      <c r="AH119" s="849">
        <f t="shared" si="230"/>
        <v>0</v>
      </c>
      <c r="AI119" s="570"/>
      <c r="AJ119" s="391">
        <f t="shared" si="285"/>
        <v>0</v>
      </c>
      <c r="AK119" s="386">
        <f t="shared" si="286"/>
        <v>0</v>
      </c>
      <c r="AL119" s="366" t="str">
        <f t="shared" si="304"/>
        <v xml:space="preserve">    </v>
      </c>
      <c r="AM119" s="849">
        <f t="shared" si="231"/>
        <v>0</v>
      </c>
      <c r="AN119" s="570"/>
      <c r="AO119" s="391">
        <f t="shared" si="287"/>
        <v>0</v>
      </c>
      <c r="AP119" s="386">
        <f t="shared" si="288"/>
        <v>0</v>
      </c>
      <c r="AQ119" s="366" t="str">
        <f t="shared" si="305"/>
        <v xml:space="preserve">    </v>
      </c>
      <c r="AR119" s="849">
        <f t="shared" si="232"/>
        <v>0</v>
      </c>
      <c r="AS119" s="570"/>
      <c r="AT119" s="391">
        <f t="shared" si="289"/>
        <v>0</v>
      </c>
      <c r="AU119" s="386">
        <f t="shared" si="290"/>
        <v>0</v>
      </c>
      <c r="AV119" s="366" t="str">
        <f t="shared" si="306"/>
        <v xml:space="preserve">    </v>
      </c>
      <c r="AW119" s="849">
        <f t="shared" si="233"/>
        <v>0</v>
      </c>
      <c r="AX119" s="570"/>
      <c r="AY119" s="391">
        <f t="shared" si="291"/>
        <v>0</v>
      </c>
      <c r="AZ119" s="386">
        <f t="shared" si="292"/>
        <v>0</v>
      </c>
      <c r="BA119" s="366" t="str">
        <f t="shared" si="307"/>
        <v xml:space="preserve">    </v>
      </c>
      <c r="BB119" s="849">
        <f t="shared" si="234"/>
        <v>0</v>
      </c>
      <c r="BC119" s="570"/>
      <c r="BD119" s="391">
        <f t="shared" si="293"/>
        <v>0</v>
      </c>
      <c r="BE119" s="386">
        <f t="shared" si="294"/>
        <v>0</v>
      </c>
      <c r="BF119" s="366" t="str">
        <f t="shared" si="308"/>
        <v xml:space="preserve">    </v>
      </c>
      <c r="BG119" s="849">
        <f t="shared" si="235"/>
        <v>0</v>
      </c>
      <c r="BH119" s="570"/>
      <c r="BI119" s="391">
        <f t="shared" si="295"/>
        <v>0</v>
      </c>
      <c r="BJ119" s="386">
        <f t="shared" si="296"/>
        <v>0</v>
      </c>
      <c r="BK119" s="366" t="str">
        <f t="shared" si="309"/>
        <v xml:space="preserve">    </v>
      </c>
      <c r="BM119" s="383">
        <f t="shared" si="236"/>
        <v>0</v>
      </c>
      <c r="BN119" s="7"/>
    </row>
    <row r="120" spans="1:66" s="5" customFormat="1" ht="12.75">
      <c r="A120" s="633">
        <v>35</v>
      </c>
      <c r="B120" s="895" t="str">
        <f t="shared" si="297"/>
        <v>Other: (list)</v>
      </c>
      <c r="C120" s="557">
        <f t="shared" ref="C120:C121" si="311">+E120+J120+O120+T120+Y120+AD120+AI120+AN120+AS120+AX120+BC120+BH120</f>
        <v>0</v>
      </c>
      <c r="D120" s="659">
        <f t="shared" si="310"/>
        <v>0</v>
      </c>
      <c r="E120" s="570"/>
      <c r="F120" s="391">
        <f t="shared" si="273"/>
        <v>0</v>
      </c>
      <c r="G120" s="386">
        <f t="shared" ref="G120" si="312">D120-F120</f>
        <v>0</v>
      </c>
      <c r="H120" s="366" t="str">
        <f t="shared" ref="H120" si="313">IF(D120=0,"    ",F120/D120)</f>
        <v xml:space="preserve">    </v>
      </c>
      <c r="I120" s="849">
        <f t="shared" si="225"/>
        <v>0</v>
      </c>
      <c r="J120" s="570"/>
      <c r="K120" s="391">
        <f t="shared" si="275"/>
        <v>0</v>
      </c>
      <c r="L120" s="386">
        <f t="shared" ref="L120" si="314">I120-K120</f>
        <v>0</v>
      </c>
      <c r="M120" s="366" t="str">
        <f t="shared" ref="M120" si="315">IF(I120=0,"    ",K120/I120)</f>
        <v xml:space="preserve">    </v>
      </c>
      <c r="N120" s="849">
        <f t="shared" si="226"/>
        <v>0</v>
      </c>
      <c r="O120" s="570"/>
      <c r="P120" s="391">
        <f t="shared" si="277"/>
        <v>0</v>
      </c>
      <c r="Q120" s="386">
        <f t="shared" ref="Q120" si="316">N120-P120</f>
        <v>0</v>
      </c>
      <c r="R120" s="366" t="str">
        <f t="shared" ref="R120" si="317">IF(N120=0,"    ",P120/N120)</f>
        <v xml:space="preserve">    </v>
      </c>
      <c r="S120" s="849">
        <f t="shared" si="227"/>
        <v>0</v>
      </c>
      <c r="T120" s="570"/>
      <c r="U120" s="391">
        <f t="shared" si="279"/>
        <v>0</v>
      </c>
      <c r="V120" s="386">
        <f t="shared" ref="V120" si="318">S120-U120</f>
        <v>0</v>
      </c>
      <c r="W120" s="366" t="str">
        <f t="shared" ref="W120" si="319">IF(S120=0,"    ",U120/S120)</f>
        <v xml:space="preserve">    </v>
      </c>
      <c r="X120" s="849">
        <f t="shared" si="228"/>
        <v>0</v>
      </c>
      <c r="Y120" s="570"/>
      <c r="Z120" s="391">
        <f t="shared" si="281"/>
        <v>0</v>
      </c>
      <c r="AA120" s="386">
        <f t="shared" ref="AA120" si="320">X120-Z120</f>
        <v>0</v>
      </c>
      <c r="AB120" s="366" t="str">
        <f t="shared" ref="AB120" si="321">IF(X120=0,"    ",Z120/X120)</f>
        <v xml:space="preserve">    </v>
      </c>
      <c r="AC120" s="849">
        <f t="shared" si="229"/>
        <v>0</v>
      </c>
      <c r="AD120" s="570"/>
      <c r="AE120" s="391">
        <f t="shared" si="283"/>
        <v>0</v>
      </c>
      <c r="AF120" s="386">
        <f t="shared" ref="AF120" si="322">AC120-AE120</f>
        <v>0</v>
      </c>
      <c r="AG120" s="366" t="str">
        <f t="shared" ref="AG120" si="323">IF(AC120=0,"    ",AE120/AC120)</f>
        <v xml:space="preserve">    </v>
      </c>
      <c r="AH120" s="849">
        <f t="shared" si="230"/>
        <v>0</v>
      </c>
      <c r="AI120" s="570"/>
      <c r="AJ120" s="391">
        <f t="shared" si="285"/>
        <v>0</v>
      </c>
      <c r="AK120" s="386">
        <f t="shared" ref="AK120" si="324">AH120-AJ120</f>
        <v>0</v>
      </c>
      <c r="AL120" s="366" t="str">
        <f t="shared" ref="AL120" si="325">IF(AH120=0,"    ",AJ120/AH120)</f>
        <v xml:space="preserve">    </v>
      </c>
      <c r="AM120" s="849">
        <f t="shared" si="231"/>
        <v>0</v>
      </c>
      <c r="AN120" s="570"/>
      <c r="AO120" s="391">
        <f t="shared" si="287"/>
        <v>0</v>
      </c>
      <c r="AP120" s="386">
        <f t="shared" ref="AP120" si="326">AM120-AO120</f>
        <v>0</v>
      </c>
      <c r="AQ120" s="366" t="str">
        <f t="shared" ref="AQ120" si="327">IF(AM120=0,"    ",AO120/AM120)</f>
        <v xml:space="preserve">    </v>
      </c>
      <c r="AR120" s="849">
        <f t="shared" si="232"/>
        <v>0</v>
      </c>
      <c r="AS120" s="570"/>
      <c r="AT120" s="391">
        <f t="shared" si="289"/>
        <v>0</v>
      </c>
      <c r="AU120" s="386">
        <f t="shared" ref="AU120" si="328">AR120-AT120</f>
        <v>0</v>
      </c>
      <c r="AV120" s="366" t="str">
        <f t="shared" ref="AV120" si="329">IF(AR120=0,"    ",AT120/AR120)</f>
        <v xml:space="preserve">    </v>
      </c>
      <c r="AW120" s="849">
        <f t="shared" si="233"/>
        <v>0</v>
      </c>
      <c r="AX120" s="570"/>
      <c r="AY120" s="391">
        <f t="shared" si="291"/>
        <v>0</v>
      </c>
      <c r="AZ120" s="386">
        <f t="shared" ref="AZ120" si="330">AW120-AY120</f>
        <v>0</v>
      </c>
      <c r="BA120" s="366" t="str">
        <f t="shared" ref="BA120" si="331">IF(AW120=0,"    ",AY120/AW120)</f>
        <v xml:space="preserve">    </v>
      </c>
      <c r="BB120" s="849">
        <f t="shared" si="234"/>
        <v>0</v>
      </c>
      <c r="BC120" s="570"/>
      <c r="BD120" s="391">
        <f t="shared" si="293"/>
        <v>0</v>
      </c>
      <c r="BE120" s="386">
        <f t="shared" ref="BE120" si="332">BB120-BD120</f>
        <v>0</v>
      </c>
      <c r="BF120" s="366" t="str">
        <f t="shared" ref="BF120" si="333">IF(BB120=0,"    ",BD120/BB120)</f>
        <v xml:space="preserve">    </v>
      </c>
      <c r="BG120" s="849">
        <f t="shared" si="235"/>
        <v>0</v>
      </c>
      <c r="BH120" s="570"/>
      <c r="BI120" s="391">
        <f t="shared" si="295"/>
        <v>0</v>
      </c>
      <c r="BJ120" s="386">
        <f t="shared" ref="BJ120" si="334">BG120-BI120</f>
        <v>0</v>
      </c>
      <c r="BK120" s="366" t="str">
        <f t="shared" ref="BK120" si="335">IF(BG120=0,"    ",BI120/BG120)</f>
        <v xml:space="preserve">    </v>
      </c>
      <c r="BM120" s="383">
        <f t="shared" ref="BM120" si="336">E120+J120+O120+T120+Y120+AD120+AI120+AN120+AS120+AX120+BC120+BH120</f>
        <v>0</v>
      </c>
      <c r="BN120" s="7"/>
    </row>
    <row r="121" spans="1:66" s="5" customFormat="1" ht="12.75">
      <c r="A121" s="633">
        <v>36</v>
      </c>
      <c r="B121" s="895" t="str">
        <f t="shared" si="297"/>
        <v>Other: (list)</v>
      </c>
      <c r="C121" s="557">
        <f t="shared" si="311"/>
        <v>0</v>
      </c>
      <c r="D121" s="659">
        <f t="shared" si="310"/>
        <v>0</v>
      </c>
      <c r="E121" s="570"/>
      <c r="F121" s="391">
        <f t="shared" si="273"/>
        <v>0</v>
      </c>
      <c r="G121" s="386">
        <f t="shared" si="274"/>
        <v>0</v>
      </c>
      <c r="H121" s="366" t="str">
        <f t="shared" si="298"/>
        <v xml:space="preserve">    </v>
      </c>
      <c r="I121" s="849">
        <f t="shared" si="225"/>
        <v>0</v>
      </c>
      <c r="J121" s="570"/>
      <c r="K121" s="391">
        <f t="shared" si="275"/>
        <v>0</v>
      </c>
      <c r="L121" s="386">
        <f t="shared" si="276"/>
        <v>0</v>
      </c>
      <c r="M121" s="366" t="str">
        <f t="shared" si="299"/>
        <v xml:space="preserve">    </v>
      </c>
      <c r="N121" s="849">
        <f t="shared" si="226"/>
        <v>0</v>
      </c>
      <c r="O121" s="570"/>
      <c r="P121" s="391">
        <f t="shared" si="277"/>
        <v>0</v>
      </c>
      <c r="Q121" s="386">
        <f t="shared" si="278"/>
        <v>0</v>
      </c>
      <c r="R121" s="366" t="str">
        <f t="shared" si="300"/>
        <v xml:space="preserve">    </v>
      </c>
      <c r="S121" s="849">
        <f t="shared" si="227"/>
        <v>0</v>
      </c>
      <c r="T121" s="570"/>
      <c r="U121" s="391">
        <f t="shared" si="279"/>
        <v>0</v>
      </c>
      <c r="V121" s="386">
        <f t="shared" si="280"/>
        <v>0</v>
      </c>
      <c r="W121" s="366" t="str">
        <f t="shared" si="301"/>
        <v xml:space="preserve">    </v>
      </c>
      <c r="X121" s="849">
        <f t="shared" si="228"/>
        <v>0</v>
      </c>
      <c r="Y121" s="570"/>
      <c r="Z121" s="391">
        <f t="shared" si="281"/>
        <v>0</v>
      </c>
      <c r="AA121" s="386">
        <f t="shared" si="282"/>
        <v>0</v>
      </c>
      <c r="AB121" s="366" t="str">
        <f t="shared" si="302"/>
        <v xml:space="preserve">    </v>
      </c>
      <c r="AC121" s="849">
        <f t="shared" si="229"/>
        <v>0</v>
      </c>
      <c r="AD121" s="570"/>
      <c r="AE121" s="391">
        <f t="shared" si="283"/>
        <v>0</v>
      </c>
      <c r="AF121" s="386">
        <f t="shared" si="284"/>
        <v>0</v>
      </c>
      <c r="AG121" s="366" t="str">
        <f t="shared" si="303"/>
        <v xml:space="preserve">    </v>
      </c>
      <c r="AH121" s="849">
        <f t="shared" si="230"/>
        <v>0</v>
      </c>
      <c r="AI121" s="570"/>
      <c r="AJ121" s="391">
        <f t="shared" si="285"/>
        <v>0</v>
      </c>
      <c r="AK121" s="386">
        <f t="shared" si="286"/>
        <v>0</v>
      </c>
      <c r="AL121" s="366" t="str">
        <f t="shared" si="304"/>
        <v xml:space="preserve">    </v>
      </c>
      <c r="AM121" s="849">
        <f t="shared" si="231"/>
        <v>0</v>
      </c>
      <c r="AN121" s="570"/>
      <c r="AO121" s="391">
        <f t="shared" si="287"/>
        <v>0</v>
      </c>
      <c r="AP121" s="386">
        <f t="shared" si="288"/>
        <v>0</v>
      </c>
      <c r="AQ121" s="366" t="str">
        <f t="shared" si="305"/>
        <v xml:space="preserve">    </v>
      </c>
      <c r="AR121" s="849">
        <f t="shared" si="232"/>
        <v>0</v>
      </c>
      <c r="AS121" s="570"/>
      <c r="AT121" s="391">
        <f t="shared" si="289"/>
        <v>0</v>
      </c>
      <c r="AU121" s="386">
        <f t="shared" si="290"/>
        <v>0</v>
      </c>
      <c r="AV121" s="366" t="str">
        <f t="shared" si="306"/>
        <v xml:space="preserve">    </v>
      </c>
      <c r="AW121" s="849">
        <f t="shared" si="233"/>
        <v>0</v>
      </c>
      <c r="AX121" s="570"/>
      <c r="AY121" s="391">
        <f t="shared" si="291"/>
        <v>0</v>
      </c>
      <c r="AZ121" s="386">
        <f t="shared" si="292"/>
        <v>0</v>
      </c>
      <c r="BA121" s="366" t="str">
        <f t="shared" si="307"/>
        <v xml:space="preserve">    </v>
      </c>
      <c r="BB121" s="849">
        <f t="shared" si="234"/>
        <v>0</v>
      </c>
      <c r="BC121" s="570"/>
      <c r="BD121" s="391">
        <f t="shared" si="293"/>
        <v>0</v>
      </c>
      <c r="BE121" s="386">
        <f t="shared" si="294"/>
        <v>0</v>
      </c>
      <c r="BF121" s="366" t="str">
        <f t="shared" si="308"/>
        <v xml:space="preserve">    </v>
      </c>
      <c r="BG121" s="849">
        <f t="shared" si="235"/>
        <v>0</v>
      </c>
      <c r="BH121" s="570"/>
      <c r="BI121" s="391">
        <f t="shared" si="295"/>
        <v>0</v>
      </c>
      <c r="BJ121" s="386">
        <f t="shared" si="296"/>
        <v>0</v>
      </c>
      <c r="BK121" s="366" t="str">
        <f t="shared" si="309"/>
        <v xml:space="preserve">    </v>
      </c>
      <c r="BM121" s="383">
        <f t="shared" si="236"/>
        <v>0</v>
      </c>
      <c r="BN121" s="7"/>
    </row>
    <row r="122" spans="1:66" s="5" customFormat="1" ht="12.75">
      <c r="A122" s="633">
        <v>37</v>
      </c>
      <c r="B122" s="895" t="str">
        <f t="shared" si="297"/>
        <v>Other: (list)</v>
      </c>
      <c r="C122" s="557">
        <f t="shared" si="237"/>
        <v>0</v>
      </c>
      <c r="D122" s="659">
        <f t="shared" si="310"/>
        <v>0</v>
      </c>
      <c r="E122" s="570"/>
      <c r="F122" s="391">
        <f t="shared" si="273"/>
        <v>0</v>
      </c>
      <c r="G122" s="386">
        <f t="shared" si="274"/>
        <v>0</v>
      </c>
      <c r="H122" s="366" t="str">
        <f t="shared" si="298"/>
        <v xml:space="preserve">    </v>
      </c>
      <c r="I122" s="849">
        <f t="shared" si="225"/>
        <v>0</v>
      </c>
      <c r="J122" s="570"/>
      <c r="K122" s="391">
        <f t="shared" si="275"/>
        <v>0</v>
      </c>
      <c r="L122" s="386">
        <f t="shared" si="276"/>
        <v>0</v>
      </c>
      <c r="M122" s="366" t="str">
        <f t="shared" si="299"/>
        <v xml:space="preserve">    </v>
      </c>
      <c r="N122" s="849">
        <f t="shared" si="226"/>
        <v>0</v>
      </c>
      <c r="O122" s="570"/>
      <c r="P122" s="391">
        <f t="shared" si="277"/>
        <v>0</v>
      </c>
      <c r="Q122" s="386">
        <f t="shared" si="278"/>
        <v>0</v>
      </c>
      <c r="R122" s="366" t="str">
        <f t="shared" si="300"/>
        <v xml:space="preserve">    </v>
      </c>
      <c r="S122" s="849">
        <f t="shared" si="227"/>
        <v>0</v>
      </c>
      <c r="T122" s="570"/>
      <c r="U122" s="391">
        <f t="shared" si="279"/>
        <v>0</v>
      </c>
      <c r="V122" s="386">
        <f t="shared" si="280"/>
        <v>0</v>
      </c>
      <c r="W122" s="366" t="str">
        <f t="shared" si="301"/>
        <v xml:space="preserve">    </v>
      </c>
      <c r="X122" s="849">
        <f t="shared" si="228"/>
        <v>0</v>
      </c>
      <c r="Y122" s="570"/>
      <c r="Z122" s="391">
        <f t="shared" si="281"/>
        <v>0</v>
      </c>
      <c r="AA122" s="386">
        <f t="shared" si="282"/>
        <v>0</v>
      </c>
      <c r="AB122" s="366" t="str">
        <f t="shared" si="302"/>
        <v xml:space="preserve">    </v>
      </c>
      <c r="AC122" s="849">
        <f t="shared" si="229"/>
        <v>0</v>
      </c>
      <c r="AD122" s="570"/>
      <c r="AE122" s="391">
        <f t="shared" si="283"/>
        <v>0</v>
      </c>
      <c r="AF122" s="386">
        <f t="shared" si="284"/>
        <v>0</v>
      </c>
      <c r="AG122" s="366" t="str">
        <f t="shared" si="303"/>
        <v xml:space="preserve">    </v>
      </c>
      <c r="AH122" s="849">
        <f t="shared" si="230"/>
        <v>0</v>
      </c>
      <c r="AI122" s="570"/>
      <c r="AJ122" s="391">
        <f t="shared" si="285"/>
        <v>0</v>
      </c>
      <c r="AK122" s="386">
        <f t="shared" si="286"/>
        <v>0</v>
      </c>
      <c r="AL122" s="366" t="str">
        <f t="shared" si="304"/>
        <v xml:space="preserve">    </v>
      </c>
      <c r="AM122" s="849">
        <f t="shared" si="231"/>
        <v>0</v>
      </c>
      <c r="AN122" s="570"/>
      <c r="AO122" s="391">
        <f t="shared" si="287"/>
        <v>0</v>
      </c>
      <c r="AP122" s="386">
        <f t="shared" si="288"/>
        <v>0</v>
      </c>
      <c r="AQ122" s="366" t="str">
        <f t="shared" si="305"/>
        <v xml:space="preserve">    </v>
      </c>
      <c r="AR122" s="849">
        <f t="shared" si="232"/>
        <v>0</v>
      </c>
      <c r="AS122" s="570"/>
      <c r="AT122" s="391">
        <f t="shared" si="289"/>
        <v>0</v>
      </c>
      <c r="AU122" s="386">
        <f t="shared" si="290"/>
        <v>0</v>
      </c>
      <c r="AV122" s="366" t="str">
        <f t="shared" si="306"/>
        <v xml:space="preserve">    </v>
      </c>
      <c r="AW122" s="849">
        <f t="shared" si="233"/>
        <v>0</v>
      </c>
      <c r="AX122" s="570"/>
      <c r="AY122" s="391">
        <f t="shared" si="291"/>
        <v>0</v>
      </c>
      <c r="AZ122" s="386">
        <f t="shared" si="292"/>
        <v>0</v>
      </c>
      <c r="BA122" s="366" t="str">
        <f t="shared" si="307"/>
        <v xml:space="preserve">    </v>
      </c>
      <c r="BB122" s="849">
        <f t="shared" si="234"/>
        <v>0</v>
      </c>
      <c r="BC122" s="570"/>
      <c r="BD122" s="391">
        <f t="shared" si="293"/>
        <v>0</v>
      </c>
      <c r="BE122" s="386">
        <f t="shared" si="294"/>
        <v>0</v>
      </c>
      <c r="BF122" s="366" t="str">
        <f t="shared" si="308"/>
        <v xml:space="preserve">    </v>
      </c>
      <c r="BG122" s="849">
        <f t="shared" si="235"/>
        <v>0</v>
      </c>
      <c r="BH122" s="570"/>
      <c r="BI122" s="391">
        <f t="shared" si="295"/>
        <v>0</v>
      </c>
      <c r="BJ122" s="386">
        <f t="shared" si="296"/>
        <v>0</v>
      </c>
      <c r="BK122" s="366" t="str">
        <f t="shared" si="309"/>
        <v xml:space="preserve">    </v>
      </c>
      <c r="BM122" s="383">
        <f t="shared" si="236"/>
        <v>0</v>
      </c>
      <c r="BN122" s="7"/>
    </row>
    <row r="123" spans="1:66" s="5" customFormat="1" ht="12.75">
      <c r="A123" s="633">
        <v>38</v>
      </c>
      <c r="B123" s="895" t="str">
        <f t="shared" si="297"/>
        <v>Other: (list)</v>
      </c>
      <c r="C123" s="557">
        <f t="shared" si="237"/>
        <v>0</v>
      </c>
      <c r="D123" s="659">
        <f t="shared" si="310"/>
        <v>0</v>
      </c>
      <c r="E123" s="570"/>
      <c r="F123" s="391">
        <f t="shared" si="273"/>
        <v>0</v>
      </c>
      <c r="G123" s="386">
        <f t="shared" si="274"/>
        <v>0</v>
      </c>
      <c r="H123" s="366" t="str">
        <f t="shared" si="298"/>
        <v xml:space="preserve">    </v>
      </c>
      <c r="I123" s="849">
        <f t="shared" si="225"/>
        <v>0</v>
      </c>
      <c r="J123" s="570"/>
      <c r="K123" s="391">
        <f t="shared" si="275"/>
        <v>0</v>
      </c>
      <c r="L123" s="386">
        <f t="shared" si="276"/>
        <v>0</v>
      </c>
      <c r="M123" s="366" t="str">
        <f t="shared" si="299"/>
        <v xml:space="preserve">    </v>
      </c>
      <c r="N123" s="849">
        <f t="shared" si="226"/>
        <v>0</v>
      </c>
      <c r="O123" s="570"/>
      <c r="P123" s="391">
        <f t="shared" si="277"/>
        <v>0</v>
      </c>
      <c r="Q123" s="386">
        <f t="shared" si="278"/>
        <v>0</v>
      </c>
      <c r="R123" s="366" t="str">
        <f t="shared" si="300"/>
        <v xml:space="preserve">    </v>
      </c>
      <c r="S123" s="849">
        <f t="shared" si="227"/>
        <v>0</v>
      </c>
      <c r="T123" s="570"/>
      <c r="U123" s="391">
        <f t="shared" si="279"/>
        <v>0</v>
      </c>
      <c r="V123" s="386">
        <f t="shared" si="280"/>
        <v>0</v>
      </c>
      <c r="W123" s="366" t="str">
        <f t="shared" si="301"/>
        <v xml:space="preserve">    </v>
      </c>
      <c r="X123" s="849">
        <f t="shared" si="228"/>
        <v>0</v>
      </c>
      <c r="Y123" s="570"/>
      <c r="Z123" s="391">
        <f t="shared" si="281"/>
        <v>0</v>
      </c>
      <c r="AA123" s="386">
        <f t="shared" si="282"/>
        <v>0</v>
      </c>
      <c r="AB123" s="366" t="str">
        <f t="shared" si="302"/>
        <v xml:space="preserve">    </v>
      </c>
      <c r="AC123" s="849">
        <f t="shared" si="229"/>
        <v>0</v>
      </c>
      <c r="AD123" s="570"/>
      <c r="AE123" s="391">
        <f t="shared" si="283"/>
        <v>0</v>
      </c>
      <c r="AF123" s="386">
        <f t="shared" si="284"/>
        <v>0</v>
      </c>
      <c r="AG123" s="366" t="str">
        <f t="shared" si="303"/>
        <v xml:space="preserve">    </v>
      </c>
      <c r="AH123" s="849">
        <f t="shared" si="230"/>
        <v>0</v>
      </c>
      <c r="AI123" s="570"/>
      <c r="AJ123" s="391">
        <f t="shared" si="285"/>
        <v>0</v>
      </c>
      <c r="AK123" s="386">
        <f t="shared" si="286"/>
        <v>0</v>
      </c>
      <c r="AL123" s="366" t="str">
        <f t="shared" si="304"/>
        <v xml:space="preserve">    </v>
      </c>
      <c r="AM123" s="849">
        <f t="shared" si="231"/>
        <v>0</v>
      </c>
      <c r="AN123" s="570"/>
      <c r="AO123" s="391">
        <f t="shared" si="287"/>
        <v>0</v>
      </c>
      <c r="AP123" s="386">
        <f t="shared" si="288"/>
        <v>0</v>
      </c>
      <c r="AQ123" s="366" t="str">
        <f t="shared" si="305"/>
        <v xml:space="preserve">    </v>
      </c>
      <c r="AR123" s="849">
        <f t="shared" si="232"/>
        <v>0</v>
      </c>
      <c r="AS123" s="570"/>
      <c r="AT123" s="391">
        <f t="shared" si="289"/>
        <v>0</v>
      </c>
      <c r="AU123" s="386">
        <f t="shared" si="290"/>
        <v>0</v>
      </c>
      <c r="AV123" s="366" t="str">
        <f t="shared" si="306"/>
        <v xml:space="preserve">    </v>
      </c>
      <c r="AW123" s="849">
        <f t="shared" si="233"/>
        <v>0</v>
      </c>
      <c r="AX123" s="570"/>
      <c r="AY123" s="391">
        <f t="shared" si="291"/>
        <v>0</v>
      </c>
      <c r="AZ123" s="386">
        <f t="shared" si="292"/>
        <v>0</v>
      </c>
      <c r="BA123" s="366" t="str">
        <f t="shared" si="307"/>
        <v xml:space="preserve">    </v>
      </c>
      <c r="BB123" s="849">
        <f t="shared" si="234"/>
        <v>0</v>
      </c>
      <c r="BC123" s="570"/>
      <c r="BD123" s="391">
        <f t="shared" si="293"/>
        <v>0</v>
      </c>
      <c r="BE123" s="386">
        <f t="shared" si="294"/>
        <v>0</v>
      </c>
      <c r="BF123" s="366" t="str">
        <f t="shared" si="308"/>
        <v xml:space="preserve">    </v>
      </c>
      <c r="BG123" s="849">
        <f t="shared" si="235"/>
        <v>0</v>
      </c>
      <c r="BH123" s="570"/>
      <c r="BI123" s="391">
        <f t="shared" si="295"/>
        <v>0</v>
      </c>
      <c r="BJ123" s="386">
        <f t="shared" si="296"/>
        <v>0</v>
      </c>
      <c r="BK123" s="366" t="str">
        <f t="shared" si="309"/>
        <v xml:space="preserve">    </v>
      </c>
      <c r="BM123" s="383">
        <f t="shared" si="236"/>
        <v>0</v>
      </c>
      <c r="BN123" s="7"/>
    </row>
    <row r="124" spans="1:66" s="5" customFormat="1" ht="12.75">
      <c r="A124" s="633">
        <v>39</v>
      </c>
      <c r="B124" s="896" t="str">
        <f t="shared" si="297"/>
        <v>Other: (list)</v>
      </c>
      <c r="C124" s="557">
        <f t="shared" si="237"/>
        <v>0</v>
      </c>
      <c r="D124" s="659">
        <f t="shared" si="310"/>
        <v>0</v>
      </c>
      <c r="E124" s="570"/>
      <c r="F124" s="391">
        <f t="shared" si="273"/>
        <v>0</v>
      </c>
      <c r="G124" s="386">
        <f t="shared" si="274"/>
        <v>0</v>
      </c>
      <c r="H124" s="366" t="str">
        <f t="shared" si="298"/>
        <v xml:space="preserve">    </v>
      </c>
      <c r="I124" s="849">
        <f t="shared" si="225"/>
        <v>0</v>
      </c>
      <c r="J124" s="570"/>
      <c r="K124" s="391">
        <f t="shared" si="275"/>
        <v>0</v>
      </c>
      <c r="L124" s="386">
        <f t="shared" si="276"/>
        <v>0</v>
      </c>
      <c r="M124" s="366" t="str">
        <f t="shared" si="299"/>
        <v xml:space="preserve">    </v>
      </c>
      <c r="N124" s="849">
        <f t="shared" si="226"/>
        <v>0</v>
      </c>
      <c r="O124" s="570"/>
      <c r="P124" s="391">
        <f t="shared" si="277"/>
        <v>0</v>
      </c>
      <c r="Q124" s="386">
        <f t="shared" si="278"/>
        <v>0</v>
      </c>
      <c r="R124" s="366" t="str">
        <f t="shared" si="300"/>
        <v xml:space="preserve">    </v>
      </c>
      <c r="S124" s="849">
        <f t="shared" si="227"/>
        <v>0</v>
      </c>
      <c r="T124" s="570"/>
      <c r="U124" s="391">
        <f t="shared" si="279"/>
        <v>0</v>
      </c>
      <c r="V124" s="386">
        <f t="shared" si="280"/>
        <v>0</v>
      </c>
      <c r="W124" s="366" t="str">
        <f t="shared" si="301"/>
        <v xml:space="preserve">    </v>
      </c>
      <c r="X124" s="849">
        <f t="shared" si="228"/>
        <v>0</v>
      </c>
      <c r="Y124" s="570"/>
      <c r="Z124" s="391">
        <f t="shared" si="281"/>
        <v>0</v>
      </c>
      <c r="AA124" s="386">
        <f t="shared" si="282"/>
        <v>0</v>
      </c>
      <c r="AB124" s="366" t="str">
        <f t="shared" si="302"/>
        <v xml:space="preserve">    </v>
      </c>
      <c r="AC124" s="849">
        <f t="shared" si="229"/>
        <v>0</v>
      </c>
      <c r="AD124" s="570"/>
      <c r="AE124" s="391">
        <f t="shared" si="283"/>
        <v>0</v>
      </c>
      <c r="AF124" s="386">
        <f t="shared" si="284"/>
        <v>0</v>
      </c>
      <c r="AG124" s="366" t="str">
        <f t="shared" si="303"/>
        <v xml:space="preserve">    </v>
      </c>
      <c r="AH124" s="849">
        <f t="shared" si="230"/>
        <v>0</v>
      </c>
      <c r="AI124" s="570"/>
      <c r="AJ124" s="391">
        <f t="shared" si="285"/>
        <v>0</v>
      </c>
      <c r="AK124" s="386">
        <f t="shared" si="286"/>
        <v>0</v>
      </c>
      <c r="AL124" s="366" t="str">
        <f t="shared" si="304"/>
        <v xml:space="preserve">    </v>
      </c>
      <c r="AM124" s="849">
        <f t="shared" si="231"/>
        <v>0</v>
      </c>
      <c r="AN124" s="570"/>
      <c r="AO124" s="391">
        <f t="shared" si="287"/>
        <v>0</v>
      </c>
      <c r="AP124" s="386">
        <f t="shared" si="288"/>
        <v>0</v>
      </c>
      <c r="AQ124" s="366" t="str">
        <f t="shared" si="305"/>
        <v xml:space="preserve">    </v>
      </c>
      <c r="AR124" s="849">
        <f t="shared" si="232"/>
        <v>0</v>
      </c>
      <c r="AS124" s="570"/>
      <c r="AT124" s="391">
        <f t="shared" si="289"/>
        <v>0</v>
      </c>
      <c r="AU124" s="386">
        <f t="shared" si="290"/>
        <v>0</v>
      </c>
      <c r="AV124" s="366" t="str">
        <f t="shared" si="306"/>
        <v xml:space="preserve">    </v>
      </c>
      <c r="AW124" s="849">
        <f t="shared" si="233"/>
        <v>0</v>
      </c>
      <c r="AX124" s="570"/>
      <c r="AY124" s="391">
        <f t="shared" si="291"/>
        <v>0</v>
      </c>
      <c r="AZ124" s="386">
        <f t="shared" si="292"/>
        <v>0</v>
      </c>
      <c r="BA124" s="366" t="str">
        <f t="shared" si="307"/>
        <v xml:space="preserve">    </v>
      </c>
      <c r="BB124" s="849">
        <f t="shared" si="234"/>
        <v>0</v>
      </c>
      <c r="BC124" s="570"/>
      <c r="BD124" s="391">
        <f t="shared" si="293"/>
        <v>0</v>
      </c>
      <c r="BE124" s="386">
        <f t="shared" si="294"/>
        <v>0</v>
      </c>
      <c r="BF124" s="366" t="str">
        <f t="shared" si="308"/>
        <v xml:space="preserve">    </v>
      </c>
      <c r="BG124" s="849">
        <f t="shared" si="235"/>
        <v>0</v>
      </c>
      <c r="BH124" s="570"/>
      <c r="BI124" s="391">
        <f t="shared" si="295"/>
        <v>0</v>
      </c>
      <c r="BJ124" s="386">
        <f t="shared" si="296"/>
        <v>0</v>
      </c>
      <c r="BK124" s="366" t="str">
        <f t="shared" si="309"/>
        <v xml:space="preserve">    </v>
      </c>
      <c r="BM124" s="383">
        <f t="shared" si="236"/>
        <v>0</v>
      </c>
      <c r="BN124" s="7"/>
    </row>
    <row r="125" spans="1:66" s="5" customFormat="1" ht="12.75" customHeight="1">
      <c r="A125" s="633">
        <v>40</v>
      </c>
      <c r="B125" s="895" t="str">
        <f t="shared" si="297"/>
        <v>Other: (list)</v>
      </c>
      <c r="C125" s="557">
        <f t="shared" si="237"/>
        <v>0</v>
      </c>
      <c r="D125" s="659">
        <f t="shared" si="310"/>
        <v>0</v>
      </c>
      <c r="E125" s="570"/>
      <c r="F125" s="391">
        <f t="shared" si="273"/>
        <v>0</v>
      </c>
      <c r="G125" s="386">
        <f t="shared" si="274"/>
        <v>0</v>
      </c>
      <c r="H125" s="366" t="str">
        <f t="shared" si="298"/>
        <v xml:space="preserve">    </v>
      </c>
      <c r="I125" s="849">
        <f t="shared" si="225"/>
        <v>0</v>
      </c>
      <c r="J125" s="570"/>
      <c r="K125" s="391">
        <f t="shared" si="275"/>
        <v>0</v>
      </c>
      <c r="L125" s="386">
        <f t="shared" si="276"/>
        <v>0</v>
      </c>
      <c r="M125" s="366" t="str">
        <f t="shared" si="299"/>
        <v xml:space="preserve">    </v>
      </c>
      <c r="N125" s="849">
        <f t="shared" si="226"/>
        <v>0</v>
      </c>
      <c r="O125" s="570"/>
      <c r="P125" s="391">
        <f t="shared" si="277"/>
        <v>0</v>
      </c>
      <c r="Q125" s="386">
        <f t="shared" si="278"/>
        <v>0</v>
      </c>
      <c r="R125" s="366" t="str">
        <f t="shared" si="300"/>
        <v xml:space="preserve">    </v>
      </c>
      <c r="S125" s="849">
        <f t="shared" si="227"/>
        <v>0</v>
      </c>
      <c r="T125" s="570"/>
      <c r="U125" s="391">
        <f t="shared" si="279"/>
        <v>0</v>
      </c>
      <c r="V125" s="386">
        <f t="shared" si="280"/>
        <v>0</v>
      </c>
      <c r="W125" s="366" t="str">
        <f t="shared" si="301"/>
        <v xml:space="preserve">    </v>
      </c>
      <c r="X125" s="849">
        <f t="shared" si="228"/>
        <v>0</v>
      </c>
      <c r="Y125" s="570"/>
      <c r="Z125" s="391">
        <f t="shared" si="281"/>
        <v>0</v>
      </c>
      <c r="AA125" s="386">
        <f t="shared" si="282"/>
        <v>0</v>
      </c>
      <c r="AB125" s="366" t="str">
        <f t="shared" si="302"/>
        <v xml:space="preserve">    </v>
      </c>
      <c r="AC125" s="849">
        <f t="shared" si="229"/>
        <v>0</v>
      </c>
      <c r="AD125" s="570"/>
      <c r="AE125" s="391">
        <f t="shared" si="283"/>
        <v>0</v>
      </c>
      <c r="AF125" s="386">
        <f t="shared" si="284"/>
        <v>0</v>
      </c>
      <c r="AG125" s="366" t="str">
        <f t="shared" si="303"/>
        <v xml:space="preserve">    </v>
      </c>
      <c r="AH125" s="849">
        <f t="shared" si="230"/>
        <v>0</v>
      </c>
      <c r="AI125" s="570"/>
      <c r="AJ125" s="391">
        <f t="shared" si="285"/>
        <v>0</v>
      </c>
      <c r="AK125" s="386">
        <f t="shared" si="286"/>
        <v>0</v>
      </c>
      <c r="AL125" s="366" t="str">
        <f t="shared" si="304"/>
        <v xml:space="preserve">    </v>
      </c>
      <c r="AM125" s="849">
        <f t="shared" si="231"/>
        <v>0</v>
      </c>
      <c r="AN125" s="570"/>
      <c r="AO125" s="391">
        <f t="shared" si="287"/>
        <v>0</v>
      </c>
      <c r="AP125" s="386">
        <f t="shared" si="288"/>
        <v>0</v>
      </c>
      <c r="AQ125" s="366" t="str">
        <f t="shared" si="305"/>
        <v xml:space="preserve">    </v>
      </c>
      <c r="AR125" s="849">
        <f t="shared" si="232"/>
        <v>0</v>
      </c>
      <c r="AS125" s="570"/>
      <c r="AT125" s="391">
        <f t="shared" si="289"/>
        <v>0</v>
      </c>
      <c r="AU125" s="386">
        <f t="shared" si="290"/>
        <v>0</v>
      </c>
      <c r="AV125" s="366" t="str">
        <f t="shared" si="306"/>
        <v xml:space="preserve">    </v>
      </c>
      <c r="AW125" s="849">
        <f t="shared" si="233"/>
        <v>0</v>
      </c>
      <c r="AX125" s="570"/>
      <c r="AY125" s="391">
        <f t="shared" si="291"/>
        <v>0</v>
      </c>
      <c r="AZ125" s="386">
        <f t="shared" si="292"/>
        <v>0</v>
      </c>
      <c r="BA125" s="366" t="str">
        <f t="shared" si="307"/>
        <v xml:space="preserve">    </v>
      </c>
      <c r="BB125" s="849">
        <f t="shared" si="234"/>
        <v>0</v>
      </c>
      <c r="BC125" s="570"/>
      <c r="BD125" s="391">
        <f t="shared" si="293"/>
        <v>0</v>
      </c>
      <c r="BE125" s="386">
        <f t="shared" si="294"/>
        <v>0</v>
      </c>
      <c r="BF125" s="366" t="str">
        <f t="shared" si="308"/>
        <v xml:space="preserve">    </v>
      </c>
      <c r="BG125" s="849">
        <f t="shared" si="235"/>
        <v>0</v>
      </c>
      <c r="BH125" s="570"/>
      <c r="BI125" s="391">
        <f t="shared" si="295"/>
        <v>0</v>
      </c>
      <c r="BJ125" s="386">
        <f t="shared" si="296"/>
        <v>0</v>
      </c>
      <c r="BK125" s="366" t="str">
        <f t="shared" si="309"/>
        <v xml:space="preserve">    </v>
      </c>
      <c r="BM125" s="383">
        <f t="shared" si="236"/>
        <v>0</v>
      </c>
      <c r="BN125" s="7"/>
    </row>
    <row r="126" spans="1:66" s="5" customFormat="1" ht="12.75" customHeight="1">
      <c r="A126" s="633">
        <v>41</v>
      </c>
      <c r="B126" s="895" t="str">
        <f t="shared" si="297"/>
        <v>Other: (list)</v>
      </c>
      <c r="C126" s="557">
        <f t="shared" si="237"/>
        <v>0</v>
      </c>
      <c r="D126" s="659">
        <f t="shared" si="310"/>
        <v>0</v>
      </c>
      <c r="E126" s="570"/>
      <c r="F126" s="391">
        <f t="shared" si="273"/>
        <v>0</v>
      </c>
      <c r="G126" s="386">
        <f t="shared" si="274"/>
        <v>0</v>
      </c>
      <c r="H126" s="366" t="str">
        <f t="shared" si="298"/>
        <v xml:space="preserve">    </v>
      </c>
      <c r="I126" s="849">
        <f t="shared" si="225"/>
        <v>0</v>
      </c>
      <c r="J126" s="570"/>
      <c r="K126" s="391">
        <f t="shared" si="275"/>
        <v>0</v>
      </c>
      <c r="L126" s="386">
        <f t="shared" si="276"/>
        <v>0</v>
      </c>
      <c r="M126" s="366" t="str">
        <f t="shared" si="299"/>
        <v xml:space="preserve">    </v>
      </c>
      <c r="N126" s="849">
        <f t="shared" si="226"/>
        <v>0</v>
      </c>
      <c r="O126" s="570"/>
      <c r="P126" s="391">
        <f t="shared" si="277"/>
        <v>0</v>
      </c>
      <c r="Q126" s="386">
        <f t="shared" si="278"/>
        <v>0</v>
      </c>
      <c r="R126" s="366" t="str">
        <f t="shared" si="300"/>
        <v xml:space="preserve">    </v>
      </c>
      <c r="S126" s="849">
        <f t="shared" si="227"/>
        <v>0</v>
      </c>
      <c r="T126" s="570"/>
      <c r="U126" s="391">
        <f t="shared" si="279"/>
        <v>0</v>
      </c>
      <c r="V126" s="386">
        <f t="shared" si="280"/>
        <v>0</v>
      </c>
      <c r="W126" s="366" t="str">
        <f t="shared" si="301"/>
        <v xml:space="preserve">    </v>
      </c>
      <c r="X126" s="849">
        <f t="shared" si="228"/>
        <v>0</v>
      </c>
      <c r="Y126" s="570"/>
      <c r="Z126" s="391">
        <f t="shared" si="281"/>
        <v>0</v>
      </c>
      <c r="AA126" s="386">
        <f t="shared" si="282"/>
        <v>0</v>
      </c>
      <c r="AB126" s="366" t="str">
        <f t="shared" si="302"/>
        <v xml:space="preserve">    </v>
      </c>
      <c r="AC126" s="849">
        <f t="shared" si="229"/>
        <v>0</v>
      </c>
      <c r="AD126" s="570"/>
      <c r="AE126" s="391">
        <f t="shared" si="283"/>
        <v>0</v>
      </c>
      <c r="AF126" s="386">
        <f t="shared" si="284"/>
        <v>0</v>
      </c>
      <c r="AG126" s="366" t="str">
        <f t="shared" si="303"/>
        <v xml:space="preserve">    </v>
      </c>
      <c r="AH126" s="849">
        <f t="shared" si="230"/>
        <v>0</v>
      </c>
      <c r="AI126" s="570"/>
      <c r="AJ126" s="391">
        <f t="shared" si="285"/>
        <v>0</v>
      </c>
      <c r="AK126" s="386">
        <f t="shared" si="286"/>
        <v>0</v>
      </c>
      <c r="AL126" s="366" t="str">
        <f t="shared" si="304"/>
        <v xml:space="preserve">    </v>
      </c>
      <c r="AM126" s="849">
        <f t="shared" si="231"/>
        <v>0</v>
      </c>
      <c r="AN126" s="570"/>
      <c r="AO126" s="391">
        <f t="shared" si="287"/>
        <v>0</v>
      </c>
      <c r="AP126" s="386">
        <f t="shared" si="288"/>
        <v>0</v>
      </c>
      <c r="AQ126" s="366" t="str">
        <f t="shared" si="305"/>
        <v xml:space="preserve">    </v>
      </c>
      <c r="AR126" s="849">
        <f t="shared" si="232"/>
        <v>0</v>
      </c>
      <c r="AS126" s="570"/>
      <c r="AT126" s="391">
        <f t="shared" si="289"/>
        <v>0</v>
      </c>
      <c r="AU126" s="386">
        <f t="shared" si="290"/>
        <v>0</v>
      </c>
      <c r="AV126" s="366" t="str">
        <f t="shared" si="306"/>
        <v xml:space="preserve">    </v>
      </c>
      <c r="AW126" s="849">
        <f t="shared" si="233"/>
        <v>0</v>
      </c>
      <c r="AX126" s="570"/>
      <c r="AY126" s="391">
        <f t="shared" si="291"/>
        <v>0</v>
      </c>
      <c r="AZ126" s="386">
        <f t="shared" si="292"/>
        <v>0</v>
      </c>
      <c r="BA126" s="366" t="str">
        <f t="shared" si="307"/>
        <v xml:space="preserve">    </v>
      </c>
      <c r="BB126" s="849">
        <f t="shared" si="234"/>
        <v>0</v>
      </c>
      <c r="BC126" s="570"/>
      <c r="BD126" s="391">
        <f t="shared" si="293"/>
        <v>0</v>
      </c>
      <c r="BE126" s="386">
        <f t="shared" si="294"/>
        <v>0</v>
      </c>
      <c r="BF126" s="366" t="str">
        <f t="shared" si="308"/>
        <v xml:space="preserve">    </v>
      </c>
      <c r="BG126" s="849">
        <f t="shared" si="235"/>
        <v>0</v>
      </c>
      <c r="BH126" s="570"/>
      <c r="BI126" s="391">
        <f t="shared" si="295"/>
        <v>0</v>
      </c>
      <c r="BJ126" s="386">
        <f t="shared" si="296"/>
        <v>0</v>
      </c>
      <c r="BK126" s="366" t="str">
        <f t="shared" si="309"/>
        <v xml:space="preserve">    </v>
      </c>
      <c r="BM126" s="383">
        <f t="shared" si="236"/>
        <v>0</v>
      </c>
      <c r="BN126" s="7"/>
    </row>
    <row r="127" spans="1:66" s="5" customFormat="1" ht="12.75" customHeight="1">
      <c r="A127" s="633">
        <v>42</v>
      </c>
      <c r="B127" s="895" t="str">
        <f t="shared" si="297"/>
        <v>Other: (list)</v>
      </c>
      <c r="C127" s="557">
        <f t="shared" si="237"/>
        <v>0</v>
      </c>
      <c r="D127" s="659">
        <f t="shared" si="310"/>
        <v>0</v>
      </c>
      <c r="E127" s="570"/>
      <c r="F127" s="391">
        <f t="shared" si="273"/>
        <v>0</v>
      </c>
      <c r="G127" s="386">
        <f t="shared" si="274"/>
        <v>0</v>
      </c>
      <c r="H127" s="366" t="str">
        <f t="shared" si="298"/>
        <v xml:space="preserve">    </v>
      </c>
      <c r="I127" s="849">
        <f t="shared" si="225"/>
        <v>0</v>
      </c>
      <c r="J127" s="570"/>
      <c r="K127" s="391">
        <f t="shared" si="275"/>
        <v>0</v>
      </c>
      <c r="L127" s="386">
        <f t="shared" si="276"/>
        <v>0</v>
      </c>
      <c r="M127" s="366" t="str">
        <f t="shared" si="299"/>
        <v xml:space="preserve">    </v>
      </c>
      <c r="N127" s="849">
        <f t="shared" si="226"/>
        <v>0</v>
      </c>
      <c r="O127" s="570"/>
      <c r="P127" s="391">
        <f t="shared" si="277"/>
        <v>0</v>
      </c>
      <c r="Q127" s="386">
        <f t="shared" si="278"/>
        <v>0</v>
      </c>
      <c r="R127" s="366" t="str">
        <f t="shared" si="300"/>
        <v xml:space="preserve">    </v>
      </c>
      <c r="S127" s="849">
        <f t="shared" si="227"/>
        <v>0</v>
      </c>
      <c r="T127" s="570"/>
      <c r="U127" s="391">
        <f t="shared" si="279"/>
        <v>0</v>
      </c>
      <c r="V127" s="386">
        <f t="shared" si="280"/>
        <v>0</v>
      </c>
      <c r="W127" s="366" t="str">
        <f t="shared" si="301"/>
        <v xml:space="preserve">    </v>
      </c>
      <c r="X127" s="849">
        <f t="shared" si="228"/>
        <v>0</v>
      </c>
      <c r="Y127" s="570"/>
      <c r="Z127" s="391">
        <f t="shared" si="281"/>
        <v>0</v>
      </c>
      <c r="AA127" s="386">
        <f t="shared" si="282"/>
        <v>0</v>
      </c>
      <c r="AB127" s="366" t="str">
        <f t="shared" si="302"/>
        <v xml:space="preserve">    </v>
      </c>
      <c r="AC127" s="849">
        <f t="shared" si="229"/>
        <v>0</v>
      </c>
      <c r="AD127" s="570"/>
      <c r="AE127" s="391">
        <f t="shared" si="283"/>
        <v>0</v>
      </c>
      <c r="AF127" s="386">
        <f t="shared" si="284"/>
        <v>0</v>
      </c>
      <c r="AG127" s="366" t="str">
        <f t="shared" si="303"/>
        <v xml:space="preserve">    </v>
      </c>
      <c r="AH127" s="849">
        <f t="shared" si="230"/>
        <v>0</v>
      </c>
      <c r="AI127" s="570"/>
      <c r="AJ127" s="391">
        <f t="shared" si="285"/>
        <v>0</v>
      </c>
      <c r="AK127" s="386">
        <f t="shared" si="286"/>
        <v>0</v>
      </c>
      <c r="AL127" s="366" t="str">
        <f t="shared" si="304"/>
        <v xml:space="preserve">    </v>
      </c>
      <c r="AM127" s="849">
        <f t="shared" si="231"/>
        <v>0</v>
      </c>
      <c r="AN127" s="570"/>
      <c r="AO127" s="391">
        <f t="shared" si="287"/>
        <v>0</v>
      </c>
      <c r="AP127" s="386">
        <f t="shared" si="288"/>
        <v>0</v>
      </c>
      <c r="AQ127" s="366" t="str">
        <f t="shared" si="305"/>
        <v xml:space="preserve">    </v>
      </c>
      <c r="AR127" s="849">
        <f t="shared" si="232"/>
        <v>0</v>
      </c>
      <c r="AS127" s="570"/>
      <c r="AT127" s="391">
        <f t="shared" si="289"/>
        <v>0</v>
      </c>
      <c r="AU127" s="386">
        <f t="shared" si="290"/>
        <v>0</v>
      </c>
      <c r="AV127" s="366" t="str">
        <f t="shared" si="306"/>
        <v xml:space="preserve">    </v>
      </c>
      <c r="AW127" s="849">
        <f t="shared" si="233"/>
        <v>0</v>
      </c>
      <c r="AX127" s="570"/>
      <c r="AY127" s="391">
        <f t="shared" si="291"/>
        <v>0</v>
      </c>
      <c r="AZ127" s="386">
        <f t="shared" si="292"/>
        <v>0</v>
      </c>
      <c r="BA127" s="366" t="str">
        <f t="shared" si="307"/>
        <v xml:space="preserve">    </v>
      </c>
      <c r="BB127" s="849">
        <f t="shared" si="234"/>
        <v>0</v>
      </c>
      <c r="BC127" s="570"/>
      <c r="BD127" s="391">
        <f t="shared" si="293"/>
        <v>0</v>
      </c>
      <c r="BE127" s="386">
        <f t="shared" si="294"/>
        <v>0</v>
      </c>
      <c r="BF127" s="366" t="str">
        <f t="shared" si="308"/>
        <v xml:space="preserve">    </v>
      </c>
      <c r="BG127" s="849">
        <f t="shared" si="235"/>
        <v>0</v>
      </c>
      <c r="BH127" s="570"/>
      <c r="BI127" s="391">
        <f t="shared" si="295"/>
        <v>0</v>
      </c>
      <c r="BJ127" s="386">
        <f t="shared" si="296"/>
        <v>0</v>
      </c>
      <c r="BK127" s="366" t="str">
        <f t="shared" si="309"/>
        <v xml:space="preserve">    </v>
      </c>
      <c r="BM127" s="383">
        <f t="shared" si="236"/>
        <v>0</v>
      </c>
      <c r="BN127" s="7"/>
    </row>
    <row r="128" spans="1:66" s="5" customFormat="1" ht="12.75" customHeight="1">
      <c r="A128" s="633">
        <v>43</v>
      </c>
      <c r="B128" s="895" t="str">
        <f t="shared" si="297"/>
        <v>Other: (list)</v>
      </c>
      <c r="C128" s="557">
        <f t="shared" ref="C128" si="337">+E128+J128+O128+T128+Y128+AD128+AI128+AN128+AS128+AX128+BC128+BH128</f>
        <v>0</v>
      </c>
      <c r="D128" s="659">
        <f t="shared" si="310"/>
        <v>0</v>
      </c>
      <c r="E128" s="570"/>
      <c r="F128" s="391">
        <f t="shared" si="273"/>
        <v>0</v>
      </c>
      <c r="G128" s="386">
        <f t="shared" ref="G128" si="338">D128-F128</f>
        <v>0</v>
      </c>
      <c r="H128" s="366" t="str">
        <f t="shared" ref="H128" si="339">IF(D128=0,"    ",F128/D128)</f>
        <v xml:space="preserve">    </v>
      </c>
      <c r="I128" s="849">
        <f t="shared" si="225"/>
        <v>0</v>
      </c>
      <c r="J128" s="570"/>
      <c r="K128" s="391">
        <f t="shared" si="275"/>
        <v>0</v>
      </c>
      <c r="L128" s="386">
        <f t="shared" ref="L128" si="340">I128-K128</f>
        <v>0</v>
      </c>
      <c r="M128" s="366" t="str">
        <f t="shared" ref="M128" si="341">IF(I128=0,"    ",K128/I128)</f>
        <v xml:space="preserve">    </v>
      </c>
      <c r="N128" s="849">
        <f t="shared" si="226"/>
        <v>0</v>
      </c>
      <c r="O128" s="570"/>
      <c r="P128" s="391">
        <f t="shared" si="277"/>
        <v>0</v>
      </c>
      <c r="Q128" s="386">
        <f t="shared" ref="Q128" si="342">N128-P128</f>
        <v>0</v>
      </c>
      <c r="R128" s="366" t="str">
        <f t="shared" ref="R128" si="343">IF(N128=0,"    ",P128/N128)</f>
        <v xml:space="preserve">    </v>
      </c>
      <c r="S128" s="849">
        <f t="shared" si="227"/>
        <v>0</v>
      </c>
      <c r="T128" s="570"/>
      <c r="U128" s="391">
        <f t="shared" si="279"/>
        <v>0</v>
      </c>
      <c r="V128" s="386">
        <f t="shared" ref="V128" si="344">S128-U128</f>
        <v>0</v>
      </c>
      <c r="W128" s="366" t="str">
        <f t="shared" ref="W128" si="345">IF(S128=0,"    ",U128/S128)</f>
        <v xml:space="preserve">    </v>
      </c>
      <c r="X128" s="849">
        <f t="shared" si="228"/>
        <v>0</v>
      </c>
      <c r="Y128" s="570"/>
      <c r="Z128" s="391">
        <f t="shared" si="281"/>
        <v>0</v>
      </c>
      <c r="AA128" s="386">
        <f t="shared" ref="AA128" si="346">X128-Z128</f>
        <v>0</v>
      </c>
      <c r="AB128" s="366" t="str">
        <f t="shared" ref="AB128" si="347">IF(X128=0,"    ",Z128/X128)</f>
        <v xml:space="preserve">    </v>
      </c>
      <c r="AC128" s="849">
        <f t="shared" si="229"/>
        <v>0</v>
      </c>
      <c r="AD128" s="570"/>
      <c r="AE128" s="391">
        <f t="shared" si="283"/>
        <v>0</v>
      </c>
      <c r="AF128" s="386">
        <f t="shared" ref="AF128" si="348">AC128-AE128</f>
        <v>0</v>
      </c>
      <c r="AG128" s="366" t="str">
        <f t="shared" ref="AG128" si="349">IF(AC128=0,"    ",AE128/AC128)</f>
        <v xml:space="preserve">    </v>
      </c>
      <c r="AH128" s="849">
        <f t="shared" si="230"/>
        <v>0</v>
      </c>
      <c r="AI128" s="570"/>
      <c r="AJ128" s="391">
        <f t="shared" si="285"/>
        <v>0</v>
      </c>
      <c r="AK128" s="386">
        <f t="shared" ref="AK128" si="350">AH128-AJ128</f>
        <v>0</v>
      </c>
      <c r="AL128" s="366" t="str">
        <f t="shared" ref="AL128" si="351">IF(AH128=0,"    ",AJ128/AH128)</f>
        <v xml:space="preserve">    </v>
      </c>
      <c r="AM128" s="849">
        <f t="shared" si="231"/>
        <v>0</v>
      </c>
      <c r="AN128" s="570"/>
      <c r="AO128" s="391">
        <f t="shared" si="287"/>
        <v>0</v>
      </c>
      <c r="AP128" s="386">
        <f t="shared" ref="AP128" si="352">AM128-AO128</f>
        <v>0</v>
      </c>
      <c r="AQ128" s="366" t="str">
        <f t="shared" ref="AQ128" si="353">IF(AM128=0,"    ",AO128/AM128)</f>
        <v xml:space="preserve">    </v>
      </c>
      <c r="AR128" s="849">
        <f t="shared" si="232"/>
        <v>0</v>
      </c>
      <c r="AS128" s="570"/>
      <c r="AT128" s="391">
        <f t="shared" si="289"/>
        <v>0</v>
      </c>
      <c r="AU128" s="386">
        <f t="shared" ref="AU128" si="354">AR128-AT128</f>
        <v>0</v>
      </c>
      <c r="AV128" s="366" t="str">
        <f t="shared" ref="AV128" si="355">IF(AR128=0,"    ",AT128/AR128)</f>
        <v xml:space="preserve">    </v>
      </c>
      <c r="AW128" s="849">
        <f t="shared" si="233"/>
        <v>0</v>
      </c>
      <c r="AX128" s="570"/>
      <c r="AY128" s="391">
        <f t="shared" si="291"/>
        <v>0</v>
      </c>
      <c r="AZ128" s="386">
        <f t="shared" ref="AZ128" si="356">AW128-AY128</f>
        <v>0</v>
      </c>
      <c r="BA128" s="366" t="str">
        <f t="shared" ref="BA128" si="357">IF(AW128=0,"    ",AY128/AW128)</f>
        <v xml:space="preserve">    </v>
      </c>
      <c r="BB128" s="849">
        <f t="shared" si="234"/>
        <v>0</v>
      </c>
      <c r="BC128" s="570"/>
      <c r="BD128" s="391">
        <f t="shared" si="293"/>
        <v>0</v>
      </c>
      <c r="BE128" s="386">
        <f t="shared" ref="BE128" si="358">BB128-BD128</f>
        <v>0</v>
      </c>
      <c r="BF128" s="366" t="str">
        <f t="shared" ref="BF128" si="359">IF(BB128=0,"    ",BD128/BB128)</f>
        <v xml:space="preserve">    </v>
      </c>
      <c r="BG128" s="849">
        <f t="shared" si="235"/>
        <v>0</v>
      </c>
      <c r="BH128" s="570"/>
      <c r="BI128" s="391">
        <f t="shared" si="295"/>
        <v>0</v>
      </c>
      <c r="BJ128" s="386">
        <f t="shared" ref="BJ128" si="360">BG128-BI128</f>
        <v>0</v>
      </c>
      <c r="BK128" s="366" t="str">
        <f t="shared" ref="BK128" si="361">IF(BG128=0,"    ",BI128/BG128)</f>
        <v xml:space="preserve">    </v>
      </c>
      <c r="BM128" s="383">
        <f t="shared" ref="BM128" si="362">E128+J128+O128+T128+Y128+AD128+AI128+AN128+AS128+AX128+BC128+BH128</f>
        <v>0</v>
      </c>
      <c r="BN128" s="7"/>
    </row>
    <row r="129" spans="1:66" s="5" customFormat="1" ht="12.75" customHeight="1">
      <c r="A129" s="633">
        <v>44</v>
      </c>
      <c r="B129" s="895" t="str">
        <f t="shared" si="297"/>
        <v>Other: (list)</v>
      </c>
      <c r="C129" s="557">
        <f t="shared" si="237"/>
        <v>0</v>
      </c>
      <c r="D129" s="659">
        <f t="shared" si="310"/>
        <v>0</v>
      </c>
      <c r="E129" s="570"/>
      <c r="F129" s="391">
        <f t="shared" si="273"/>
        <v>0</v>
      </c>
      <c r="G129" s="386">
        <f t="shared" si="274"/>
        <v>0</v>
      </c>
      <c r="H129" s="366" t="str">
        <f t="shared" si="298"/>
        <v xml:space="preserve">    </v>
      </c>
      <c r="I129" s="849">
        <f t="shared" si="225"/>
        <v>0</v>
      </c>
      <c r="J129" s="570"/>
      <c r="K129" s="391">
        <f t="shared" si="275"/>
        <v>0</v>
      </c>
      <c r="L129" s="386">
        <f t="shared" si="276"/>
        <v>0</v>
      </c>
      <c r="M129" s="366" t="str">
        <f t="shared" si="299"/>
        <v xml:space="preserve">    </v>
      </c>
      <c r="N129" s="849">
        <f t="shared" si="226"/>
        <v>0</v>
      </c>
      <c r="O129" s="570"/>
      <c r="P129" s="391">
        <f t="shared" si="277"/>
        <v>0</v>
      </c>
      <c r="Q129" s="386">
        <f t="shared" si="278"/>
        <v>0</v>
      </c>
      <c r="R129" s="366" t="str">
        <f t="shared" si="300"/>
        <v xml:space="preserve">    </v>
      </c>
      <c r="S129" s="849">
        <f t="shared" si="227"/>
        <v>0</v>
      </c>
      <c r="T129" s="570"/>
      <c r="U129" s="391">
        <f t="shared" si="279"/>
        <v>0</v>
      </c>
      <c r="V129" s="386">
        <f t="shared" si="280"/>
        <v>0</v>
      </c>
      <c r="W129" s="366" t="str">
        <f t="shared" si="301"/>
        <v xml:space="preserve">    </v>
      </c>
      <c r="X129" s="849">
        <f t="shared" si="228"/>
        <v>0</v>
      </c>
      <c r="Y129" s="570"/>
      <c r="Z129" s="391">
        <f t="shared" si="281"/>
        <v>0</v>
      </c>
      <c r="AA129" s="386">
        <f t="shared" si="282"/>
        <v>0</v>
      </c>
      <c r="AB129" s="366" t="str">
        <f t="shared" si="302"/>
        <v xml:space="preserve">    </v>
      </c>
      <c r="AC129" s="849">
        <f t="shared" si="229"/>
        <v>0</v>
      </c>
      <c r="AD129" s="570"/>
      <c r="AE129" s="391">
        <f t="shared" si="283"/>
        <v>0</v>
      </c>
      <c r="AF129" s="386">
        <f t="shared" si="284"/>
        <v>0</v>
      </c>
      <c r="AG129" s="366" t="str">
        <f t="shared" si="303"/>
        <v xml:space="preserve">    </v>
      </c>
      <c r="AH129" s="849">
        <f t="shared" si="230"/>
        <v>0</v>
      </c>
      <c r="AI129" s="570"/>
      <c r="AJ129" s="391">
        <f t="shared" si="285"/>
        <v>0</v>
      </c>
      <c r="AK129" s="386">
        <f t="shared" si="286"/>
        <v>0</v>
      </c>
      <c r="AL129" s="366" t="str">
        <f t="shared" si="304"/>
        <v xml:space="preserve">    </v>
      </c>
      <c r="AM129" s="849">
        <f t="shared" si="231"/>
        <v>0</v>
      </c>
      <c r="AN129" s="570"/>
      <c r="AO129" s="391">
        <f t="shared" si="287"/>
        <v>0</v>
      </c>
      <c r="AP129" s="386">
        <f t="shared" si="288"/>
        <v>0</v>
      </c>
      <c r="AQ129" s="366" t="str">
        <f t="shared" si="305"/>
        <v xml:space="preserve">    </v>
      </c>
      <c r="AR129" s="849">
        <f t="shared" si="232"/>
        <v>0</v>
      </c>
      <c r="AS129" s="570"/>
      <c r="AT129" s="391">
        <f t="shared" si="289"/>
        <v>0</v>
      </c>
      <c r="AU129" s="386">
        <f t="shared" si="290"/>
        <v>0</v>
      </c>
      <c r="AV129" s="366" t="str">
        <f t="shared" si="306"/>
        <v xml:space="preserve">    </v>
      </c>
      <c r="AW129" s="849">
        <f t="shared" si="233"/>
        <v>0</v>
      </c>
      <c r="AX129" s="570"/>
      <c r="AY129" s="391">
        <f t="shared" si="291"/>
        <v>0</v>
      </c>
      <c r="AZ129" s="386">
        <f t="shared" si="292"/>
        <v>0</v>
      </c>
      <c r="BA129" s="366" t="str">
        <f t="shared" si="307"/>
        <v xml:space="preserve">    </v>
      </c>
      <c r="BB129" s="849">
        <f t="shared" si="234"/>
        <v>0</v>
      </c>
      <c r="BC129" s="570"/>
      <c r="BD129" s="391">
        <f t="shared" si="293"/>
        <v>0</v>
      </c>
      <c r="BE129" s="386">
        <f t="shared" si="294"/>
        <v>0</v>
      </c>
      <c r="BF129" s="366" t="str">
        <f t="shared" si="308"/>
        <v xml:space="preserve">    </v>
      </c>
      <c r="BG129" s="849">
        <f t="shared" si="235"/>
        <v>0</v>
      </c>
      <c r="BH129" s="570"/>
      <c r="BI129" s="391">
        <f t="shared" si="295"/>
        <v>0</v>
      </c>
      <c r="BJ129" s="386">
        <f t="shared" si="296"/>
        <v>0</v>
      </c>
      <c r="BK129" s="366" t="str">
        <f t="shared" si="309"/>
        <v xml:space="preserve">    </v>
      </c>
      <c r="BM129" s="383">
        <f t="shared" si="236"/>
        <v>0</v>
      </c>
      <c r="BN129" s="7"/>
    </row>
    <row r="130" spans="1:66" s="52" customFormat="1" ht="12.75">
      <c r="A130" s="635">
        <v>45</v>
      </c>
      <c r="B130" s="846" t="str">
        <f>B55</f>
        <v xml:space="preserve">Sub-total Operating Expenses </v>
      </c>
      <c r="C130" s="871">
        <f t="shared" si="237"/>
        <v>0</v>
      </c>
      <c r="D130" s="845">
        <f>SUM(D89:D129)</f>
        <v>0</v>
      </c>
      <c r="E130" s="845">
        <f>SUM(E89:E129)</f>
        <v>0</v>
      </c>
      <c r="F130" s="873">
        <f>SUM(F89:F129)</f>
        <v>0</v>
      </c>
      <c r="G130" s="873">
        <f t="shared" si="274"/>
        <v>0</v>
      </c>
      <c r="H130" s="874" t="str">
        <f t="shared" si="298"/>
        <v xml:space="preserve">    </v>
      </c>
      <c r="I130" s="845">
        <f>SUM(I89:I129)</f>
        <v>0</v>
      </c>
      <c r="J130" s="845">
        <f>SUM(J89:J129)</f>
        <v>0</v>
      </c>
      <c r="K130" s="876">
        <f>SUM(K89:K129)</f>
        <v>0</v>
      </c>
      <c r="L130" s="876">
        <f t="shared" si="276"/>
        <v>0</v>
      </c>
      <c r="M130" s="874" t="str">
        <f t="shared" si="299"/>
        <v xml:space="preserve">    </v>
      </c>
      <c r="N130" s="845">
        <f>SUM(N89:N129)</f>
        <v>0</v>
      </c>
      <c r="O130" s="845">
        <f>SUM(O89:O129)</f>
        <v>0</v>
      </c>
      <c r="P130" s="876">
        <f>SUM(P89:P129)</f>
        <v>0</v>
      </c>
      <c r="Q130" s="876">
        <f t="shared" si="278"/>
        <v>0</v>
      </c>
      <c r="R130" s="874" t="str">
        <f t="shared" si="300"/>
        <v xml:space="preserve">    </v>
      </c>
      <c r="S130" s="845">
        <f>SUM(S89:S129)</f>
        <v>0</v>
      </c>
      <c r="T130" s="845">
        <f>SUM(T89:T129)</f>
        <v>0</v>
      </c>
      <c r="U130" s="876">
        <f>SUM(U89:U129)</f>
        <v>0</v>
      </c>
      <c r="V130" s="876">
        <f t="shared" si="280"/>
        <v>0</v>
      </c>
      <c r="W130" s="874" t="str">
        <f t="shared" si="301"/>
        <v xml:space="preserve">    </v>
      </c>
      <c r="X130" s="845">
        <f>SUM(X89:X129)</f>
        <v>0</v>
      </c>
      <c r="Y130" s="845">
        <f>SUM(Y89:Y129)</f>
        <v>0</v>
      </c>
      <c r="Z130" s="876">
        <f>SUM(Z89:Z129)</f>
        <v>0</v>
      </c>
      <c r="AA130" s="876">
        <f t="shared" si="282"/>
        <v>0</v>
      </c>
      <c r="AB130" s="874" t="str">
        <f t="shared" si="302"/>
        <v xml:space="preserve">    </v>
      </c>
      <c r="AC130" s="845">
        <f>SUM(AC89:AC129)</f>
        <v>0</v>
      </c>
      <c r="AD130" s="845">
        <f>SUM(AD89:AD129)</f>
        <v>0</v>
      </c>
      <c r="AE130" s="876">
        <f>SUM(AE89:AE129)</f>
        <v>0</v>
      </c>
      <c r="AF130" s="876">
        <f t="shared" si="284"/>
        <v>0</v>
      </c>
      <c r="AG130" s="874" t="str">
        <f t="shared" si="303"/>
        <v xml:space="preserve">    </v>
      </c>
      <c r="AH130" s="845">
        <f>SUM(AH89:AH129)</f>
        <v>0</v>
      </c>
      <c r="AI130" s="845">
        <f>SUM(AI89:AI129)</f>
        <v>0</v>
      </c>
      <c r="AJ130" s="876">
        <f>SUM(AJ89:AJ129)</f>
        <v>0</v>
      </c>
      <c r="AK130" s="876">
        <f t="shared" si="286"/>
        <v>0</v>
      </c>
      <c r="AL130" s="874" t="str">
        <f t="shared" si="304"/>
        <v xml:space="preserve">    </v>
      </c>
      <c r="AM130" s="845">
        <f>SUM(AM89:AM129)</f>
        <v>0</v>
      </c>
      <c r="AN130" s="845">
        <f>SUM(AN89:AN129)</f>
        <v>0</v>
      </c>
      <c r="AO130" s="876">
        <f>SUM(AO89:AO129)</f>
        <v>0</v>
      </c>
      <c r="AP130" s="876">
        <f t="shared" si="288"/>
        <v>0</v>
      </c>
      <c r="AQ130" s="874" t="str">
        <f t="shared" si="305"/>
        <v xml:space="preserve">    </v>
      </c>
      <c r="AR130" s="845">
        <f>SUM(AR89:AR129)</f>
        <v>0</v>
      </c>
      <c r="AS130" s="845">
        <f>SUM(AS89:AS129)</f>
        <v>0</v>
      </c>
      <c r="AT130" s="876">
        <f>SUM(AT89:AT129)</f>
        <v>0</v>
      </c>
      <c r="AU130" s="876">
        <f t="shared" si="290"/>
        <v>0</v>
      </c>
      <c r="AV130" s="874" t="str">
        <f t="shared" si="306"/>
        <v xml:space="preserve">    </v>
      </c>
      <c r="AW130" s="845">
        <f>SUM(AW89:AW129)</f>
        <v>0</v>
      </c>
      <c r="AX130" s="845">
        <f>SUM(AX89:AX129)</f>
        <v>0</v>
      </c>
      <c r="AY130" s="876">
        <f>SUM(AY89:AY129)</f>
        <v>0</v>
      </c>
      <c r="AZ130" s="876">
        <f t="shared" si="292"/>
        <v>0</v>
      </c>
      <c r="BA130" s="874" t="str">
        <f t="shared" si="307"/>
        <v xml:space="preserve">    </v>
      </c>
      <c r="BB130" s="845">
        <f>SUM(BB89:BB129)</f>
        <v>0</v>
      </c>
      <c r="BC130" s="845">
        <f>SUM(BC89:BC129)</f>
        <v>0</v>
      </c>
      <c r="BD130" s="876">
        <f>SUM(BD89:BD129)</f>
        <v>0</v>
      </c>
      <c r="BE130" s="876">
        <f t="shared" si="294"/>
        <v>0</v>
      </c>
      <c r="BF130" s="874" t="str">
        <f t="shared" si="308"/>
        <v xml:space="preserve">    </v>
      </c>
      <c r="BG130" s="845">
        <f>SUM(BG89:BG129)</f>
        <v>0</v>
      </c>
      <c r="BH130" s="845">
        <f>SUM(BH89:BH129)</f>
        <v>0</v>
      </c>
      <c r="BI130" s="876">
        <f>SUM(BI89:BI129)</f>
        <v>0</v>
      </c>
      <c r="BJ130" s="876">
        <f t="shared" si="296"/>
        <v>0</v>
      </c>
      <c r="BK130" s="874" t="str">
        <f t="shared" si="309"/>
        <v xml:space="preserve">    </v>
      </c>
      <c r="BM130" s="383">
        <f t="shared" si="236"/>
        <v>0</v>
      </c>
      <c r="BN130" s="51"/>
    </row>
    <row r="131" spans="1:66" s="5" customFormat="1" ht="12.75">
      <c r="A131" s="634">
        <v>46</v>
      </c>
      <c r="B131" s="895" t="str">
        <f t="shared" si="297"/>
        <v>*Fixed Assets</v>
      </c>
      <c r="C131" s="378">
        <f t="shared" si="237"/>
        <v>0</v>
      </c>
      <c r="D131" s="659">
        <f t="shared" si="310"/>
        <v>0</v>
      </c>
      <c r="E131" s="570"/>
      <c r="F131" s="391">
        <f>+F56+E131</f>
        <v>0</v>
      </c>
      <c r="G131" s="387">
        <f t="shared" si="274"/>
        <v>0</v>
      </c>
      <c r="H131" s="367" t="str">
        <f t="shared" si="298"/>
        <v xml:space="preserve">    </v>
      </c>
      <c r="I131" s="849">
        <f t="shared" si="225"/>
        <v>0</v>
      </c>
      <c r="J131" s="570"/>
      <c r="K131" s="391">
        <f>+K56+J131</f>
        <v>0</v>
      </c>
      <c r="L131" s="387">
        <f t="shared" si="276"/>
        <v>0</v>
      </c>
      <c r="M131" s="367" t="str">
        <f t="shared" si="299"/>
        <v xml:space="preserve">    </v>
      </c>
      <c r="N131" s="849">
        <f t="shared" si="226"/>
        <v>0</v>
      </c>
      <c r="O131" s="570"/>
      <c r="P131" s="391">
        <f>+P56+O131</f>
        <v>0</v>
      </c>
      <c r="Q131" s="387">
        <f t="shared" si="278"/>
        <v>0</v>
      </c>
      <c r="R131" s="367" t="str">
        <f t="shared" si="300"/>
        <v xml:space="preserve">    </v>
      </c>
      <c r="S131" s="849">
        <f t="shared" si="227"/>
        <v>0</v>
      </c>
      <c r="T131" s="570"/>
      <c r="U131" s="391">
        <f>+U56+T131</f>
        <v>0</v>
      </c>
      <c r="V131" s="387">
        <f t="shared" si="280"/>
        <v>0</v>
      </c>
      <c r="W131" s="367" t="str">
        <f t="shared" si="301"/>
        <v xml:space="preserve">    </v>
      </c>
      <c r="X131" s="849">
        <f t="shared" si="228"/>
        <v>0</v>
      </c>
      <c r="Y131" s="570"/>
      <c r="Z131" s="391">
        <f>+Z56+Y131</f>
        <v>0</v>
      </c>
      <c r="AA131" s="387">
        <f t="shared" si="282"/>
        <v>0</v>
      </c>
      <c r="AB131" s="367" t="str">
        <f t="shared" si="302"/>
        <v xml:space="preserve">    </v>
      </c>
      <c r="AC131" s="849">
        <f t="shared" si="229"/>
        <v>0</v>
      </c>
      <c r="AD131" s="570"/>
      <c r="AE131" s="391">
        <f>+AE56+AD131</f>
        <v>0</v>
      </c>
      <c r="AF131" s="387">
        <f t="shared" si="284"/>
        <v>0</v>
      </c>
      <c r="AG131" s="367" t="str">
        <f t="shared" si="303"/>
        <v xml:space="preserve">    </v>
      </c>
      <c r="AH131" s="849">
        <f t="shared" si="230"/>
        <v>0</v>
      </c>
      <c r="AI131" s="570"/>
      <c r="AJ131" s="391">
        <f>+AJ56+AI131</f>
        <v>0</v>
      </c>
      <c r="AK131" s="387">
        <f t="shared" si="286"/>
        <v>0</v>
      </c>
      <c r="AL131" s="367" t="str">
        <f t="shared" si="304"/>
        <v xml:space="preserve">    </v>
      </c>
      <c r="AM131" s="849">
        <f t="shared" si="231"/>
        <v>0</v>
      </c>
      <c r="AN131" s="570"/>
      <c r="AO131" s="391">
        <f>+AO56+AN131</f>
        <v>0</v>
      </c>
      <c r="AP131" s="387">
        <f t="shared" si="288"/>
        <v>0</v>
      </c>
      <c r="AQ131" s="367" t="str">
        <f t="shared" si="305"/>
        <v xml:space="preserve">    </v>
      </c>
      <c r="AR131" s="849">
        <f t="shared" si="232"/>
        <v>0</v>
      </c>
      <c r="AS131" s="570"/>
      <c r="AT131" s="391">
        <f>+AT56+AS131</f>
        <v>0</v>
      </c>
      <c r="AU131" s="387">
        <f t="shared" si="290"/>
        <v>0</v>
      </c>
      <c r="AV131" s="367" t="str">
        <f t="shared" si="306"/>
        <v xml:space="preserve">    </v>
      </c>
      <c r="AW131" s="849">
        <f t="shared" si="233"/>
        <v>0</v>
      </c>
      <c r="AX131" s="570"/>
      <c r="AY131" s="391">
        <f>+AY56+AX131</f>
        <v>0</v>
      </c>
      <c r="AZ131" s="387">
        <f t="shared" si="292"/>
        <v>0</v>
      </c>
      <c r="BA131" s="367" t="str">
        <f t="shared" si="307"/>
        <v xml:space="preserve">    </v>
      </c>
      <c r="BB131" s="849">
        <f t="shared" si="234"/>
        <v>0</v>
      </c>
      <c r="BC131" s="570"/>
      <c r="BD131" s="391">
        <f>+BD56+BC131</f>
        <v>0</v>
      </c>
      <c r="BE131" s="387">
        <f t="shared" si="294"/>
        <v>0</v>
      </c>
      <c r="BF131" s="367" t="str">
        <f t="shared" si="308"/>
        <v xml:space="preserve">    </v>
      </c>
      <c r="BG131" s="849">
        <f t="shared" si="235"/>
        <v>0</v>
      </c>
      <c r="BH131" s="570"/>
      <c r="BI131" s="391">
        <f>+BI56+BH131</f>
        <v>0</v>
      </c>
      <c r="BJ131" s="387">
        <f t="shared" si="296"/>
        <v>0</v>
      </c>
      <c r="BK131" s="367" t="str">
        <f t="shared" si="309"/>
        <v xml:space="preserve">    </v>
      </c>
      <c r="BM131" s="383">
        <f t="shared" si="236"/>
        <v>0</v>
      </c>
      <c r="BN131" s="7"/>
    </row>
    <row r="132" spans="1:66" s="28" customFormat="1" ht="12.75" customHeight="1">
      <c r="A132" s="634">
        <v>47</v>
      </c>
      <c r="B132" s="895" t="str">
        <f t="shared" si="297"/>
        <v>*Indirect Costs</v>
      </c>
      <c r="C132" s="378">
        <f t="shared" si="237"/>
        <v>0</v>
      </c>
      <c r="D132" s="412">
        <f t="shared" si="310"/>
        <v>0</v>
      </c>
      <c r="E132" s="570"/>
      <c r="F132" s="391">
        <f>+F57+E132</f>
        <v>0</v>
      </c>
      <c r="G132" s="387">
        <f t="shared" si="274"/>
        <v>0</v>
      </c>
      <c r="H132" s="367" t="str">
        <f t="shared" si="298"/>
        <v xml:space="preserve">    </v>
      </c>
      <c r="I132" s="851">
        <f t="shared" si="225"/>
        <v>0</v>
      </c>
      <c r="J132" s="570"/>
      <c r="K132" s="391">
        <f>+K57+J132</f>
        <v>0</v>
      </c>
      <c r="L132" s="387">
        <f t="shared" si="276"/>
        <v>0</v>
      </c>
      <c r="M132" s="367" t="str">
        <f t="shared" si="299"/>
        <v xml:space="preserve">    </v>
      </c>
      <c r="N132" s="851">
        <f t="shared" si="226"/>
        <v>0</v>
      </c>
      <c r="O132" s="570"/>
      <c r="P132" s="391">
        <f>+P57+O132</f>
        <v>0</v>
      </c>
      <c r="Q132" s="387">
        <f t="shared" si="278"/>
        <v>0</v>
      </c>
      <c r="R132" s="367" t="str">
        <f t="shared" si="300"/>
        <v xml:space="preserve">    </v>
      </c>
      <c r="S132" s="851">
        <f t="shared" si="227"/>
        <v>0</v>
      </c>
      <c r="T132" s="570"/>
      <c r="U132" s="391">
        <f>+U57+T132</f>
        <v>0</v>
      </c>
      <c r="V132" s="387">
        <f t="shared" si="280"/>
        <v>0</v>
      </c>
      <c r="W132" s="367" t="str">
        <f t="shared" si="301"/>
        <v xml:space="preserve">    </v>
      </c>
      <c r="X132" s="851">
        <f t="shared" si="228"/>
        <v>0</v>
      </c>
      <c r="Y132" s="570"/>
      <c r="Z132" s="391">
        <f>+Z57+Y132</f>
        <v>0</v>
      </c>
      <c r="AA132" s="387">
        <f t="shared" si="282"/>
        <v>0</v>
      </c>
      <c r="AB132" s="367" t="str">
        <f t="shared" si="302"/>
        <v xml:space="preserve">    </v>
      </c>
      <c r="AC132" s="851">
        <f t="shared" si="229"/>
        <v>0</v>
      </c>
      <c r="AD132" s="570"/>
      <c r="AE132" s="391">
        <f>+AE57+AD132</f>
        <v>0</v>
      </c>
      <c r="AF132" s="387">
        <f t="shared" si="284"/>
        <v>0</v>
      </c>
      <c r="AG132" s="367" t="str">
        <f t="shared" si="303"/>
        <v xml:space="preserve">    </v>
      </c>
      <c r="AH132" s="851">
        <f t="shared" si="230"/>
        <v>0</v>
      </c>
      <c r="AI132" s="570"/>
      <c r="AJ132" s="391">
        <f>+AJ57+AI132</f>
        <v>0</v>
      </c>
      <c r="AK132" s="387">
        <f t="shared" si="286"/>
        <v>0</v>
      </c>
      <c r="AL132" s="367" t="str">
        <f t="shared" si="304"/>
        <v xml:space="preserve">    </v>
      </c>
      <c r="AM132" s="851">
        <f t="shared" si="231"/>
        <v>0</v>
      </c>
      <c r="AN132" s="570"/>
      <c r="AO132" s="391">
        <f>+AO57+AN132</f>
        <v>0</v>
      </c>
      <c r="AP132" s="387">
        <f t="shared" si="288"/>
        <v>0</v>
      </c>
      <c r="AQ132" s="367" t="str">
        <f t="shared" si="305"/>
        <v xml:space="preserve">    </v>
      </c>
      <c r="AR132" s="851">
        <f t="shared" si="232"/>
        <v>0</v>
      </c>
      <c r="AS132" s="570"/>
      <c r="AT132" s="391">
        <f>+AT57+AS132</f>
        <v>0</v>
      </c>
      <c r="AU132" s="387">
        <f t="shared" si="290"/>
        <v>0</v>
      </c>
      <c r="AV132" s="367" t="str">
        <f t="shared" si="306"/>
        <v xml:space="preserve">    </v>
      </c>
      <c r="AW132" s="851">
        <f t="shared" si="233"/>
        <v>0</v>
      </c>
      <c r="AX132" s="570"/>
      <c r="AY132" s="391">
        <f>+AY57+AX132</f>
        <v>0</v>
      </c>
      <c r="AZ132" s="387">
        <f t="shared" si="292"/>
        <v>0</v>
      </c>
      <c r="BA132" s="367" t="str">
        <f t="shared" si="307"/>
        <v xml:space="preserve">    </v>
      </c>
      <c r="BB132" s="851">
        <f t="shared" si="234"/>
        <v>0</v>
      </c>
      <c r="BC132" s="570"/>
      <c r="BD132" s="391">
        <f>+BD57+BC132</f>
        <v>0</v>
      </c>
      <c r="BE132" s="387">
        <f t="shared" si="294"/>
        <v>0</v>
      </c>
      <c r="BF132" s="367" t="str">
        <f t="shared" si="308"/>
        <v xml:space="preserve">    </v>
      </c>
      <c r="BG132" s="851">
        <f t="shared" si="235"/>
        <v>0</v>
      </c>
      <c r="BH132" s="570"/>
      <c r="BI132" s="391">
        <f>+BI57+BH132</f>
        <v>0</v>
      </c>
      <c r="BJ132" s="387">
        <f t="shared" si="296"/>
        <v>0</v>
      </c>
      <c r="BK132" s="367" t="str">
        <f t="shared" si="309"/>
        <v xml:space="preserve">    </v>
      </c>
      <c r="BL132" s="5"/>
      <c r="BM132" s="383">
        <f t="shared" si="236"/>
        <v>0</v>
      </c>
      <c r="BN132" s="29"/>
    </row>
    <row r="133" spans="1:66" s="55" customFormat="1" ht="13.9" customHeight="1">
      <c r="A133" s="635">
        <v>48</v>
      </c>
      <c r="B133" s="846" t="str">
        <f>B58</f>
        <v>Total Operating Expenses</v>
      </c>
      <c r="C133" s="877">
        <f t="shared" si="237"/>
        <v>0</v>
      </c>
      <c r="D133" s="845">
        <f t="shared" ref="D133:F133" si="363">D130+D131+D132</f>
        <v>0</v>
      </c>
      <c r="E133" s="845">
        <f t="shared" si="363"/>
        <v>0</v>
      </c>
      <c r="F133" s="873">
        <f t="shared" si="363"/>
        <v>0</v>
      </c>
      <c r="G133" s="873">
        <f t="shared" si="274"/>
        <v>0</v>
      </c>
      <c r="H133" s="874" t="str">
        <f t="shared" si="298"/>
        <v xml:space="preserve">    </v>
      </c>
      <c r="I133" s="845">
        <f t="shared" ref="I133:J133" si="364">I130+I131+I132</f>
        <v>0</v>
      </c>
      <c r="J133" s="845">
        <f t="shared" si="364"/>
        <v>0</v>
      </c>
      <c r="K133" s="876">
        <f t="shared" ref="K133" si="365">K130+K131+K132</f>
        <v>0</v>
      </c>
      <c r="L133" s="876">
        <f t="shared" si="276"/>
        <v>0</v>
      </c>
      <c r="M133" s="874" t="str">
        <f t="shared" si="299"/>
        <v xml:space="preserve">    </v>
      </c>
      <c r="N133" s="845">
        <f t="shared" ref="N133:O133" si="366">N130+N131+N132</f>
        <v>0</v>
      </c>
      <c r="O133" s="845">
        <f t="shared" si="366"/>
        <v>0</v>
      </c>
      <c r="P133" s="876">
        <f t="shared" ref="P133" si="367">P130+P131+P132</f>
        <v>0</v>
      </c>
      <c r="Q133" s="876">
        <f t="shared" si="278"/>
        <v>0</v>
      </c>
      <c r="R133" s="874" t="str">
        <f t="shared" si="300"/>
        <v xml:space="preserve">    </v>
      </c>
      <c r="S133" s="845">
        <f t="shared" ref="S133:T133" si="368">S130+S131+S132</f>
        <v>0</v>
      </c>
      <c r="T133" s="845">
        <f t="shared" si="368"/>
        <v>0</v>
      </c>
      <c r="U133" s="876">
        <f t="shared" ref="U133" si="369">U130+U131+U132</f>
        <v>0</v>
      </c>
      <c r="V133" s="876">
        <f t="shared" si="280"/>
        <v>0</v>
      </c>
      <c r="W133" s="874" t="str">
        <f t="shared" si="301"/>
        <v xml:space="preserve">    </v>
      </c>
      <c r="X133" s="845">
        <f t="shared" ref="X133:Y133" si="370">X130+X131+X132</f>
        <v>0</v>
      </c>
      <c r="Y133" s="845">
        <f t="shared" si="370"/>
        <v>0</v>
      </c>
      <c r="Z133" s="876">
        <f t="shared" ref="Z133" si="371">Z130+Z131+Z132</f>
        <v>0</v>
      </c>
      <c r="AA133" s="876">
        <f t="shared" si="282"/>
        <v>0</v>
      </c>
      <c r="AB133" s="874" t="str">
        <f t="shared" si="302"/>
        <v xml:space="preserve">    </v>
      </c>
      <c r="AC133" s="845">
        <f t="shared" ref="AC133:AD133" si="372">AC130+AC131+AC132</f>
        <v>0</v>
      </c>
      <c r="AD133" s="845">
        <f t="shared" si="372"/>
        <v>0</v>
      </c>
      <c r="AE133" s="876">
        <f t="shared" ref="AE133" si="373">AE130+AE131+AE132</f>
        <v>0</v>
      </c>
      <c r="AF133" s="876">
        <f t="shared" si="284"/>
        <v>0</v>
      </c>
      <c r="AG133" s="874" t="str">
        <f t="shared" si="303"/>
        <v xml:space="preserve">    </v>
      </c>
      <c r="AH133" s="845">
        <f t="shared" ref="AH133:AI133" si="374">AH130+AH131+AH132</f>
        <v>0</v>
      </c>
      <c r="AI133" s="845">
        <f t="shared" si="374"/>
        <v>0</v>
      </c>
      <c r="AJ133" s="876">
        <f t="shared" ref="AJ133" si="375">AJ130+AJ131+AJ132</f>
        <v>0</v>
      </c>
      <c r="AK133" s="876">
        <f t="shared" si="286"/>
        <v>0</v>
      </c>
      <c r="AL133" s="874" t="str">
        <f t="shared" si="304"/>
        <v xml:space="preserve">    </v>
      </c>
      <c r="AM133" s="845">
        <f t="shared" ref="AM133:AN133" si="376">AM130+AM131+AM132</f>
        <v>0</v>
      </c>
      <c r="AN133" s="845">
        <f t="shared" si="376"/>
        <v>0</v>
      </c>
      <c r="AO133" s="876">
        <f t="shared" ref="AO133" si="377">AO130+AO131+AO132</f>
        <v>0</v>
      </c>
      <c r="AP133" s="876">
        <f t="shared" si="288"/>
        <v>0</v>
      </c>
      <c r="AQ133" s="874" t="str">
        <f t="shared" si="305"/>
        <v xml:space="preserve">    </v>
      </c>
      <c r="AR133" s="845">
        <f t="shared" ref="AR133:AS133" si="378">AR130+AR131+AR132</f>
        <v>0</v>
      </c>
      <c r="AS133" s="845">
        <f t="shared" si="378"/>
        <v>0</v>
      </c>
      <c r="AT133" s="876">
        <f t="shared" ref="AT133" si="379">AT130+AT131+AT132</f>
        <v>0</v>
      </c>
      <c r="AU133" s="876">
        <f t="shared" si="290"/>
        <v>0</v>
      </c>
      <c r="AV133" s="874" t="str">
        <f t="shared" si="306"/>
        <v xml:space="preserve">    </v>
      </c>
      <c r="AW133" s="845">
        <f t="shared" ref="AW133:AX133" si="380">AW130+AW131+AW132</f>
        <v>0</v>
      </c>
      <c r="AX133" s="845">
        <f t="shared" si="380"/>
        <v>0</v>
      </c>
      <c r="AY133" s="876">
        <f t="shared" ref="AY133" si="381">AY130+AY131+AY132</f>
        <v>0</v>
      </c>
      <c r="AZ133" s="876">
        <f t="shared" si="292"/>
        <v>0</v>
      </c>
      <c r="BA133" s="874" t="str">
        <f t="shared" si="307"/>
        <v xml:space="preserve">    </v>
      </c>
      <c r="BB133" s="845">
        <f t="shared" ref="BB133:BC133" si="382">BB130+BB131+BB132</f>
        <v>0</v>
      </c>
      <c r="BC133" s="845">
        <f t="shared" si="382"/>
        <v>0</v>
      </c>
      <c r="BD133" s="876">
        <f t="shared" ref="BD133" si="383">BD130+BD131+BD132</f>
        <v>0</v>
      </c>
      <c r="BE133" s="876">
        <f t="shared" si="294"/>
        <v>0</v>
      </c>
      <c r="BF133" s="874" t="str">
        <f t="shared" si="308"/>
        <v xml:space="preserve">    </v>
      </c>
      <c r="BG133" s="845">
        <f t="shared" ref="BG133:BH133" si="384">BG130+BG131+BG132</f>
        <v>0</v>
      </c>
      <c r="BH133" s="845">
        <f t="shared" si="384"/>
        <v>0</v>
      </c>
      <c r="BI133" s="876">
        <f t="shared" ref="BI133" si="385">BI130+BI131+BI132</f>
        <v>0</v>
      </c>
      <c r="BJ133" s="876">
        <f t="shared" si="296"/>
        <v>0</v>
      </c>
      <c r="BK133" s="874" t="str">
        <f t="shared" si="309"/>
        <v xml:space="preserve">    </v>
      </c>
      <c r="BL133" s="52"/>
      <c r="BM133" s="383">
        <f t="shared" si="236"/>
        <v>0</v>
      </c>
    </row>
    <row r="134" spans="1:66" s="55" customFormat="1" ht="12.75" customHeight="1">
      <c r="A134" s="635">
        <v>49</v>
      </c>
      <c r="B134" s="858" t="str">
        <f>B59</f>
        <v>GROSS COST</v>
      </c>
      <c r="C134" s="859">
        <f t="shared" si="237"/>
        <v>0</v>
      </c>
      <c r="D134" s="847">
        <f>D133+D88</f>
        <v>0</v>
      </c>
      <c r="E134" s="847">
        <f>E133+E88</f>
        <v>0</v>
      </c>
      <c r="F134" s="862">
        <f>F133+F88</f>
        <v>0</v>
      </c>
      <c r="G134" s="862">
        <f t="shared" si="274"/>
        <v>0</v>
      </c>
      <c r="H134" s="863" t="str">
        <f t="shared" si="298"/>
        <v xml:space="preserve">    </v>
      </c>
      <c r="I134" s="847">
        <f>I133+I88</f>
        <v>0</v>
      </c>
      <c r="J134" s="847">
        <f>J133+J88</f>
        <v>0</v>
      </c>
      <c r="K134" s="866">
        <f>K133+K88</f>
        <v>0</v>
      </c>
      <c r="L134" s="866">
        <f t="shared" si="276"/>
        <v>0</v>
      </c>
      <c r="M134" s="863" t="str">
        <f t="shared" si="299"/>
        <v xml:space="preserve">    </v>
      </c>
      <c r="N134" s="847">
        <f>N133+N88</f>
        <v>0</v>
      </c>
      <c r="O134" s="847">
        <f>O133+O88</f>
        <v>0</v>
      </c>
      <c r="P134" s="866">
        <f>P133+P88</f>
        <v>0</v>
      </c>
      <c r="Q134" s="866">
        <f t="shared" si="278"/>
        <v>0</v>
      </c>
      <c r="R134" s="863" t="str">
        <f t="shared" si="300"/>
        <v xml:space="preserve">    </v>
      </c>
      <c r="S134" s="847">
        <f>S133+S88</f>
        <v>0</v>
      </c>
      <c r="T134" s="847">
        <f>T133+T88</f>
        <v>0</v>
      </c>
      <c r="U134" s="866">
        <f>U133+U88</f>
        <v>0</v>
      </c>
      <c r="V134" s="866">
        <f t="shared" si="280"/>
        <v>0</v>
      </c>
      <c r="W134" s="863" t="str">
        <f t="shared" si="301"/>
        <v xml:space="preserve">    </v>
      </c>
      <c r="X134" s="847">
        <f>X133+X88</f>
        <v>0</v>
      </c>
      <c r="Y134" s="847">
        <f>Y133+Y88</f>
        <v>0</v>
      </c>
      <c r="Z134" s="866">
        <f>Z133+Z88</f>
        <v>0</v>
      </c>
      <c r="AA134" s="866">
        <f t="shared" si="282"/>
        <v>0</v>
      </c>
      <c r="AB134" s="863" t="str">
        <f t="shared" si="302"/>
        <v xml:space="preserve">    </v>
      </c>
      <c r="AC134" s="847">
        <f>AC133+AC88</f>
        <v>0</v>
      </c>
      <c r="AD134" s="847">
        <f>AD133+AD88</f>
        <v>0</v>
      </c>
      <c r="AE134" s="866">
        <f>AE133+AE88</f>
        <v>0</v>
      </c>
      <c r="AF134" s="866">
        <f t="shared" si="284"/>
        <v>0</v>
      </c>
      <c r="AG134" s="863" t="str">
        <f t="shared" si="303"/>
        <v xml:space="preserve">    </v>
      </c>
      <c r="AH134" s="847">
        <f>AH133+AH88</f>
        <v>0</v>
      </c>
      <c r="AI134" s="847">
        <f>AI133+AI88</f>
        <v>0</v>
      </c>
      <c r="AJ134" s="866">
        <f>AJ133+AJ88</f>
        <v>0</v>
      </c>
      <c r="AK134" s="866">
        <f t="shared" si="286"/>
        <v>0</v>
      </c>
      <c r="AL134" s="863" t="str">
        <f t="shared" si="304"/>
        <v xml:space="preserve">    </v>
      </c>
      <c r="AM134" s="847">
        <f>AM133+AM88</f>
        <v>0</v>
      </c>
      <c r="AN134" s="847">
        <f>AN133+AN88</f>
        <v>0</v>
      </c>
      <c r="AO134" s="866">
        <f>AO133+AO88</f>
        <v>0</v>
      </c>
      <c r="AP134" s="866">
        <f t="shared" si="288"/>
        <v>0</v>
      </c>
      <c r="AQ134" s="863" t="str">
        <f t="shared" si="305"/>
        <v xml:space="preserve">    </v>
      </c>
      <c r="AR134" s="847">
        <f>AR133+AR88</f>
        <v>0</v>
      </c>
      <c r="AS134" s="847">
        <f>AS133+AS88</f>
        <v>0</v>
      </c>
      <c r="AT134" s="866">
        <f>AT133+AT88</f>
        <v>0</v>
      </c>
      <c r="AU134" s="866">
        <f t="shared" si="290"/>
        <v>0</v>
      </c>
      <c r="AV134" s="863" t="str">
        <f t="shared" si="306"/>
        <v xml:space="preserve">    </v>
      </c>
      <c r="AW134" s="847">
        <f>AW133+AW88</f>
        <v>0</v>
      </c>
      <c r="AX134" s="847">
        <f>AX133+AX88</f>
        <v>0</v>
      </c>
      <c r="AY134" s="866">
        <f>AY133+AY88</f>
        <v>0</v>
      </c>
      <c r="AZ134" s="866">
        <f t="shared" si="292"/>
        <v>0</v>
      </c>
      <c r="BA134" s="863" t="str">
        <f t="shared" si="307"/>
        <v xml:space="preserve">    </v>
      </c>
      <c r="BB134" s="847">
        <f>BB133+BB88</f>
        <v>0</v>
      </c>
      <c r="BC134" s="847">
        <f>BC133+BC88</f>
        <v>0</v>
      </c>
      <c r="BD134" s="866">
        <f>BD133+BD88</f>
        <v>0</v>
      </c>
      <c r="BE134" s="866">
        <f t="shared" si="294"/>
        <v>0</v>
      </c>
      <c r="BF134" s="863" t="str">
        <f t="shared" si="308"/>
        <v xml:space="preserve">    </v>
      </c>
      <c r="BG134" s="847">
        <f>BG133+BG88</f>
        <v>0</v>
      </c>
      <c r="BH134" s="847">
        <f>BH133+BH88</f>
        <v>0</v>
      </c>
      <c r="BI134" s="866">
        <f>BI133+BI88</f>
        <v>0</v>
      </c>
      <c r="BJ134" s="866">
        <f t="shared" si="296"/>
        <v>0</v>
      </c>
      <c r="BK134" s="863" t="str">
        <f t="shared" si="309"/>
        <v xml:space="preserve">    </v>
      </c>
      <c r="BL134" s="405"/>
      <c r="BM134" s="383">
        <f t="shared" si="236"/>
        <v>0</v>
      </c>
    </row>
    <row r="135" spans="1:66" s="50" customFormat="1" ht="10.9" customHeight="1">
      <c r="A135" s="635">
        <v>50</v>
      </c>
      <c r="B135" s="649" t="str">
        <f>B60</f>
        <v>Less: Contract Revenues</v>
      </c>
      <c r="C135" s="376"/>
      <c r="D135" s="404"/>
      <c r="E135" s="390"/>
      <c r="F135" s="389"/>
      <c r="G135" s="387"/>
      <c r="H135" s="367"/>
      <c r="I135" s="852"/>
      <c r="J135" s="390"/>
      <c r="K135" s="389"/>
      <c r="L135" s="387"/>
      <c r="M135" s="367"/>
      <c r="N135" s="852"/>
      <c r="O135" s="390"/>
      <c r="P135" s="389"/>
      <c r="Q135" s="387"/>
      <c r="R135" s="367"/>
      <c r="S135" s="852"/>
      <c r="T135" s="390"/>
      <c r="U135" s="389"/>
      <c r="V135" s="387"/>
      <c r="W135" s="367"/>
      <c r="X135" s="852"/>
      <c r="Y135" s="390"/>
      <c r="Z135" s="389"/>
      <c r="AA135" s="387"/>
      <c r="AB135" s="367"/>
      <c r="AC135" s="852"/>
      <c r="AD135" s="390"/>
      <c r="AE135" s="389"/>
      <c r="AF135" s="387"/>
      <c r="AG135" s="367"/>
      <c r="AH135" s="852"/>
      <c r="AI135" s="390"/>
      <c r="AJ135" s="389"/>
      <c r="AK135" s="387"/>
      <c r="AL135" s="367"/>
      <c r="AM135" s="852"/>
      <c r="AN135" s="390"/>
      <c r="AO135" s="389"/>
      <c r="AP135" s="387"/>
      <c r="AQ135" s="367"/>
      <c r="AR135" s="852"/>
      <c r="AS135" s="390"/>
      <c r="AT135" s="389"/>
      <c r="AU135" s="387"/>
      <c r="AV135" s="367"/>
      <c r="AW135" s="852"/>
      <c r="AX135" s="390"/>
      <c r="AY135" s="389"/>
      <c r="AZ135" s="387"/>
      <c r="BA135" s="367"/>
      <c r="BB135" s="852"/>
      <c r="BC135" s="390"/>
      <c r="BD135" s="389"/>
      <c r="BE135" s="387"/>
      <c r="BF135" s="367"/>
      <c r="BG135" s="852"/>
      <c r="BH135" s="390"/>
      <c r="BI135" s="389"/>
      <c r="BJ135" s="387"/>
      <c r="BK135" s="367"/>
      <c r="BL135" s="405"/>
      <c r="BM135" s="383">
        <f t="shared" si="236"/>
        <v>0</v>
      </c>
    </row>
    <row r="136" spans="1:66" s="1" customFormat="1" ht="12.75">
      <c r="A136" s="634">
        <v>51</v>
      </c>
      <c r="B136" s="895" t="str">
        <f t="shared" ref="B136:B139" si="386">B61</f>
        <v>Participant Fees</v>
      </c>
      <c r="C136" s="378">
        <f t="shared" si="237"/>
        <v>0</v>
      </c>
      <c r="D136" s="412">
        <f t="shared" ref="D136:D143" si="387">D61</f>
        <v>0</v>
      </c>
      <c r="E136" s="570"/>
      <c r="F136" s="391">
        <f>+F61+E136</f>
        <v>0</v>
      </c>
      <c r="G136" s="387">
        <f t="shared" ref="G136:G140" si="388">D136-F136</f>
        <v>0</v>
      </c>
      <c r="H136" s="367" t="str">
        <f t="shared" ref="H136:H144" si="389">IF(D136=0,"    ",F136/D136)</f>
        <v xml:space="preserve">    </v>
      </c>
      <c r="I136" s="851">
        <f t="shared" ref="I136:I143" si="390">I61</f>
        <v>0</v>
      </c>
      <c r="J136" s="570"/>
      <c r="K136" s="391">
        <f>+K61+J136</f>
        <v>0</v>
      </c>
      <c r="L136" s="387">
        <f t="shared" ref="L136:L140" si="391">I136-K136</f>
        <v>0</v>
      </c>
      <c r="M136" s="367" t="str">
        <f t="shared" ref="M136:M144" si="392">IF(I136=0,"    ",K136/I136)</f>
        <v xml:space="preserve">    </v>
      </c>
      <c r="N136" s="851">
        <f t="shared" ref="N136:N143" si="393">N61</f>
        <v>0</v>
      </c>
      <c r="O136" s="570"/>
      <c r="P136" s="391">
        <f>+P61+O136</f>
        <v>0</v>
      </c>
      <c r="Q136" s="387">
        <f t="shared" ref="Q136:Q140" si="394">N136-P136</f>
        <v>0</v>
      </c>
      <c r="R136" s="367" t="str">
        <f t="shared" ref="R136:R144" si="395">IF(N136=0,"    ",P136/N136)</f>
        <v xml:space="preserve">    </v>
      </c>
      <c r="S136" s="851">
        <f t="shared" ref="S136:S143" si="396">S61</f>
        <v>0</v>
      </c>
      <c r="T136" s="570"/>
      <c r="U136" s="391">
        <f>+U61+T136</f>
        <v>0</v>
      </c>
      <c r="V136" s="387">
        <f t="shared" ref="V136:V140" si="397">S136-U136</f>
        <v>0</v>
      </c>
      <c r="W136" s="367" t="str">
        <f t="shared" ref="W136:W144" si="398">IF(S136=0,"    ",U136/S136)</f>
        <v xml:space="preserve">    </v>
      </c>
      <c r="X136" s="851">
        <f t="shared" ref="X136:X143" si="399">X61</f>
        <v>0</v>
      </c>
      <c r="Y136" s="570"/>
      <c r="Z136" s="391">
        <f>+Z61+Y136</f>
        <v>0</v>
      </c>
      <c r="AA136" s="387">
        <f t="shared" ref="AA136:AA140" si="400">X136-Z136</f>
        <v>0</v>
      </c>
      <c r="AB136" s="367" t="str">
        <f t="shared" ref="AB136:AB144" si="401">IF(X136=0,"    ",Z136/X136)</f>
        <v xml:space="preserve">    </v>
      </c>
      <c r="AC136" s="851">
        <f t="shared" ref="AC136:AC143" si="402">AC61</f>
        <v>0</v>
      </c>
      <c r="AD136" s="570"/>
      <c r="AE136" s="391">
        <f>+AE61+AD136</f>
        <v>0</v>
      </c>
      <c r="AF136" s="387">
        <f t="shared" ref="AF136:AF140" si="403">AC136-AE136</f>
        <v>0</v>
      </c>
      <c r="AG136" s="367" t="str">
        <f t="shared" ref="AG136:AG144" si="404">IF(AC136=0,"    ",AE136/AC136)</f>
        <v xml:space="preserve">    </v>
      </c>
      <c r="AH136" s="851">
        <f t="shared" ref="AH136:AH143" si="405">AH61</f>
        <v>0</v>
      </c>
      <c r="AI136" s="570"/>
      <c r="AJ136" s="391">
        <f>+AJ61+AI136</f>
        <v>0</v>
      </c>
      <c r="AK136" s="387">
        <f t="shared" ref="AK136:AK140" si="406">AH136-AJ136</f>
        <v>0</v>
      </c>
      <c r="AL136" s="367" t="str">
        <f t="shared" ref="AL136:AL144" si="407">IF(AH136=0,"    ",AJ136/AH136)</f>
        <v xml:space="preserve">    </v>
      </c>
      <c r="AM136" s="851">
        <f t="shared" ref="AM136:AM143" si="408">AM61</f>
        <v>0</v>
      </c>
      <c r="AN136" s="570"/>
      <c r="AO136" s="391">
        <f>+AO61+AN136</f>
        <v>0</v>
      </c>
      <c r="AP136" s="387">
        <f t="shared" ref="AP136:AP140" si="409">AM136-AO136</f>
        <v>0</v>
      </c>
      <c r="AQ136" s="367" t="str">
        <f t="shared" ref="AQ136:AQ144" si="410">IF(AM136=0,"    ",AO136/AM136)</f>
        <v xml:space="preserve">    </v>
      </c>
      <c r="AR136" s="851">
        <f t="shared" ref="AR136:AR143" si="411">AR61</f>
        <v>0</v>
      </c>
      <c r="AS136" s="570"/>
      <c r="AT136" s="391">
        <f>+AT61+AS136</f>
        <v>0</v>
      </c>
      <c r="AU136" s="387">
        <f t="shared" ref="AU136:AU140" si="412">AR136-AT136</f>
        <v>0</v>
      </c>
      <c r="AV136" s="367" t="str">
        <f t="shared" ref="AV136:AV144" si="413">IF(AR136=0,"    ",AT136/AR136)</f>
        <v xml:space="preserve">    </v>
      </c>
      <c r="AW136" s="851">
        <f t="shared" ref="AW136:AW143" si="414">AW61</f>
        <v>0</v>
      </c>
      <c r="AX136" s="570"/>
      <c r="AY136" s="391">
        <f>+AY61+AX136</f>
        <v>0</v>
      </c>
      <c r="AZ136" s="387">
        <f t="shared" ref="AZ136:AZ140" si="415">AW136-AY136</f>
        <v>0</v>
      </c>
      <c r="BA136" s="367" t="str">
        <f t="shared" ref="BA136:BA144" si="416">IF(AW136=0,"    ",AY136/AW136)</f>
        <v xml:space="preserve">    </v>
      </c>
      <c r="BB136" s="851">
        <f t="shared" ref="BB136:BB143" si="417">BB61</f>
        <v>0</v>
      </c>
      <c r="BC136" s="570"/>
      <c r="BD136" s="391">
        <f>+BD61+BC136</f>
        <v>0</v>
      </c>
      <c r="BE136" s="387">
        <f t="shared" ref="BE136:BE140" si="418">BB136-BD136</f>
        <v>0</v>
      </c>
      <c r="BF136" s="367" t="str">
        <f t="shared" ref="BF136:BF144" si="419">IF(BB136=0,"    ",BD136/BB136)</f>
        <v xml:space="preserve">    </v>
      </c>
      <c r="BG136" s="851">
        <f t="shared" ref="BG136:BG143" si="420">BG61</f>
        <v>0</v>
      </c>
      <c r="BH136" s="570"/>
      <c r="BI136" s="391">
        <f>+BI61+BH136</f>
        <v>0</v>
      </c>
      <c r="BJ136" s="387">
        <f t="shared" ref="BJ136:BJ140" si="421">BG136-BI136</f>
        <v>0</v>
      </c>
      <c r="BK136" s="367" t="str">
        <f t="shared" ref="BK136:BK144" si="422">IF(BG136=0,"    ",BI136/BG136)</f>
        <v xml:space="preserve">    </v>
      </c>
      <c r="BL136" s="406"/>
      <c r="BM136" s="383">
        <f t="shared" si="236"/>
        <v>0</v>
      </c>
    </row>
    <row r="137" spans="1:66" s="1" customFormat="1" ht="12.75">
      <c r="A137" s="634">
        <v>52</v>
      </c>
      <c r="B137" s="895" t="str">
        <f t="shared" si="386"/>
        <v>Other Patient Insurance</v>
      </c>
      <c r="C137" s="378">
        <f t="shared" si="237"/>
        <v>0</v>
      </c>
      <c r="D137" s="412">
        <f t="shared" si="387"/>
        <v>0</v>
      </c>
      <c r="E137" s="570"/>
      <c r="F137" s="391">
        <f>+F62+E137</f>
        <v>0</v>
      </c>
      <c r="G137" s="387">
        <f t="shared" si="388"/>
        <v>0</v>
      </c>
      <c r="H137" s="367" t="str">
        <f t="shared" si="389"/>
        <v xml:space="preserve">    </v>
      </c>
      <c r="I137" s="851">
        <f t="shared" si="390"/>
        <v>0</v>
      </c>
      <c r="J137" s="570"/>
      <c r="K137" s="391">
        <f>+K62+J137</f>
        <v>0</v>
      </c>
      <c r="L137" s="387">
        <f t="shared" si="391"/>
        <v>0</v>
      </c>
      <c r="M137" s="367" t="str">
        <f t="shared" si="392"/>
        <v xml:space="preserve">    </v>
      </c>
      <c r="N137" s="851">
        <f t="shared" si="393"/>
        <v>0</v>
      </c>
      <c r="O137" s="570"/>
      <c r="P137" s="391">
        <f>+P62+O137</f>
        <v>0</v>
      </c>
      <c r="Q137" s="387">
        <f t="shared" si="394"/>
        <v>0</v>
      </c>
      <c r="R137" s="367" t="str">
        <f t="shared" si="395"/>
        <v xml:space="preserve">    </v>
      </c>
      <c r="S137" s="851">
        <f t="shared" si="396"/>
        <v>0</v>
      </c>
      <c r="T137" s="570"/>
      <c r="U137" s="391">
        <f>+U62+T137</f>
        <v>0</v>
      </c>
      <c r="V137" s="387">
        <f t="shared" si="397"/>
        <v>0</v>
      </c>
      <c r="W137" s="367" t="str">
        <f t="shared" si="398"/>
        <v xml:space="preserve">    </v>
      </c>
      <c r="X137" s="851">
        <f t="shared" si="399"/>
        <v>0</v>
      </c>
      <c r="Y137" s="570"/>
      <c r="Z137" s="391">
        <f>+Z62+Y137</f>
        <v>0</v>
      </c>
      <c r="AA137" s="387">
        <f t="shared" si="400"/>
        <v>0</v>
      </c>
      <c r="AB137" s="367" t="str">
        <f t="shared" si="401"/>
        <v xml:space="preserve">    </v>
      </c>
      <c r="AC137" s="851">
        <f t="shared" si="402"/>
        <v>0</v>
      </c>
      <c r="AD137" s="570"/>
      <c r="AE137" s="391">
        <f>+AE62+AD137</f>
        <v>0</v>
      </c>
      <c r="AF137" s="387">
        <f t="shared" si="403"/>
        <v>0</v>
      </c>
      <c r="AG137" s="367" t="str">
        <f t="shared" si="404"/>
        <v xml:space="preserve">    </v>
      </c>
      <c r="AH137" s="851">
        <f t="shared" si="405"/>
        <v>0</v>
      </c>
      <c r="AI137" s="570"/>
      <c r="AJ137" s="391">
        <f>+AJ62+AI137</f>
        <v>0</v>
      </c>
      <c r="AK137" s="387">
        <f t="shared" si="406"/>
        <v>0</v>
      </c>
      <c r="AL137" s="367" t="str">
        <f t="shared" si="407"/>
        <v xml:space="preserve">    </v>
      </c>
      <c r="AM137" s="851">
        <f t="shared" si="408"/>
        <v>0</v>
      </c>
      <c r="AN137" s="570"/>
      <c r="AO137" s="391">
        <f>+AO62+AN137</f>
        <v>0</v>
      </c>
      <c r="AP137" s="387">
        <f t="shared" si="409"/>
        <v>0</v>
      </c>
      <c r="AQ137" s="367" t="str">
        <f t="shared" si="410"/>
        <v xml:space="preserve">    </v>
      </c>
      <c r="AR137" s="851">
        <f t="shared" si="411"/>
        <v>0</v>
      </c>
      <c r="AS137" s="570"/>
      <c r="AT137" s="391">
        <f>+AT62+AS137</f>
        <v>0</v>
      </c>
      <c r="AU137" s="387">
        <f t="shared" si="412"/>
        <v>0</v>
      </c>
      <c r="AV137" s="367" t="str">
        <f t="shared" si="413"/>
        <v xml:space="preserve">    </v>
      </c>
      <c r="AW137" s="851">
        <f t="shared" si="414"/>
        <v>0</v>
      </c>
      <c r="AX137" s="570"/>
      <c r="AY137" s="391">
        <f>+AY62+AX137</f>
        <v>0</v>
      </c>
      <c r="AZ137" s="387">
        <f t="shared" si="415"/>
        <v>0</v>
      </c>
      <c r="BA137" s="367" t="str">
        <f t="shared" si="416"/>
        <v xml:space="preserve">    </v>
      </c>
      <c r="BB137" s="851">
        <f t="shared" si="417"/>
        <v>0</v>
      </c>
      <c r="BC137" s="570"/>
      <c r="BD137" s="391">
        <f>+BD62+BC137</f>
        <v>0</v>
      </c>
      <c r="BE137" s="387">
        <f t="shared" si="418"/>
        <v>0</v>
      </c>
      <c r="BF137" s="367" t="str">
        <f t="shared" si="419"/>
        <v xml:space="preserve">    </v>
      </c>
      <c r="BG137" s="851">
        <f t="shared" si="420"/>
        <v>0</v>
      </c>
      <c r="BH137" s="570"/>
      <c r="BI137" s="391">
        <f>+BI62+BH137</f>
        <v>0</v>
      </c>
      <c r="BJ137" s="387">
        <f t="shared" si="421"/>
        <v>0</v>
      </c>
      <c r="BK137" s="367" t="str">
        <f t="shared" si="422"/>
        <v xml:space="preserve">    </v>
      </c>
      <c r="BL137" s="406"/>
      <c r="BM137" s="383">
        <f t="shared" si="236"/>
        <v>0</v>
      </c>
    </row>
    <row r="138" spans="1:66" s="1" customFormat="1" ht="12.75">
      <c r="A138" s="634">
        <v>53</v>
      </c>
      <c r="B138" s="895" t="str">
        <f t="shared" si="386"/>
        <v>Medicare</v>
      </c>
      <c r="C138" s="378">
        <f t="shared" si="237"/>
        <v>0</v>
      </c>
      <c r="D138" s="412">
        <f t="shared" si="387"/>
        <v>0</v>
      </c>
      <c r="E138" s="570"/>
      <c r="F138" s="391">
        <f>+F63+E138</f>
        <v>0</v>
      </c>
      <c r="G138" s="387">
        <f t="shared" si="388"/>
        <v>0</v>
      </c>
      <c r="H138" s="367" t="str">
        <f t="shared" si="389"/>
        <v xml:space="preserve">    </v>
      </c>
      <c r="I138" s="851">
        <f t="shared" si="390"/>
        <v>0</v>
      </c>
      <c r="J138" s="570"/>
      <c r="K138" s="391">
        <f>+K63+J138</f>
        <v>0</v>
      </c>
      <c r="L138" s="387">
        <f t="shared" si="391"/>
        <v>0</v>
      </c>
      <c r="M138" s="367" t="str">
        <f t="shared" si="392"/>
        <v xml:space="preserve">    </v>
      </c>
      <c r="N138" s="851">
        <f t="shared" si="393"/>
        <v>0</v>
      </c>
      <c r="O138" s="570"/>
      <c r="P138" s="391">
        <f>+P63+O138</f>
        <v>0</v>
      </c>
      <c r="Q138" s="387">
        <f t="shared" si="394"/>
        <v>0</v>
      </c>
      <c r="R138" s="367" t="str">
        <f t="shared" si="395"/>
        <v xml:space="preserve">    </v>
      </c>
      <c r="S138" s="851">
        <f t="shared" si="396"/>
        <v>0</v>
      </c>
      <c r="T138" s="570"/>
      <c r="U138" s="391">
        <f>+U63+T138</f>
        <v>0</v>
      </c>
      <c r="V138" s="387">
        <f t="shared" si="397"/>
        <v>0</v>
      </c>
      <c r="W138" s="367" t="str">
        <f t="shared" si="398"/>
        <v xml:space="preserve">    </v>
      </c>
      <c r="X138" s="851">
        <f t="shared" si="399"/>
        <v>0</v>
      </c>
      <c r="Y138" s="570"/>
      <c r="Z138" s="391">
        <f>+Z63+Y138</f>
        <v>0</v>
      </c>
      <c r="AA138" s="387">
        <f t="shared" si="400"/>
        <v>0</v>
      </c>
      <c r="AB138" s="367" t="str">
        <f t="shared" si="401"/>
        <v xml:space="preserve">    </v>
      </c>
      <c r="AC138" s="851">
        <f t="shared" si="402"/>
        <v>0</v>
      </c>
      <c r="AD138" s="570"/>
      <c r="AE138" s="391">
        <f>+AE63+AD138</f>
        <v>0</v>
      </c>
      <c r="AF138" s="387">
        <f t="shared" si="403"/>
        <v>0</v>
      </c>
      <c r="AG138" s="367" t="str">
        <f t="shared" si="404"/>
        <v xml:space="preserve">    </v>
      </c>
      <c r="AH138" s="851">
        <f t="shared" si="405"/>
        <v>0</v>
      </c>
      <c r="AI138" s="570"/>
      <c r="AJ138" s="391">
        <f>+AJ63+AI138</f>
        <v>0</v>
      </c>
      <c r="AK138" s="387">
        <f t="shared" si="406"/>
        <v>0</v>
      </c>
      <c r="AL138" s="367" t="str">
        <f t="shared" si="407"/>
        <v xml:space="preserve">    </v>
      </c>
      <c r="AM138" s="851">
        <f t="shared" si="408"/>
        <v>0</v>
      </c>
      <c r="AN138" s="570"/>
      <c r="AO138" s="391">
        <f>+AO63+AN138</f>
        <v>0</v>
      </c>
      <c r="AP138" s="387">
        <f t="shared" si="409"/>
        <v>0</v>
      </c>
      <c r="AQ138" s="367" t="str">
        <f t="shared" si="410"/>
        <v xml:space="preserve">    </v>
      </c>
      <c r="AR138" s="851">
        <f t="shared" si="411"/>
        <v>0</v>
      </c>
      <c r="AS138" s="570"/>
      <c r="AT138" s="391">
        <f>+AT63+AS138</f>
        <v>0</v>
      </c>
      <c r="AU138" s="387">
        <f t="shared" si="412"/>
        <v>0</v>
      </c>
      <c r="AV138" s="367" t="str">
        <f t="shared" si="413"/>
        <v xml:space="preserve">    </v>
      </c>
      <c r="AW138" s="851">
        <f t="shared" si="414"/>
        <v>0</v>
      </c>
      <c r="AX138" s="570"/>
      <c r="AY138" s="391">
        <f>+AY63+AX138</f>
        <v>0</v>
      </c>
      <c r="AZ138" s="387">
        <f t="shared" si="415"/>
        <v>0</v>
      </c>
      <c r="BA138" s="367" t="str">
        <f t="shared" si="416"/>
        <v xml:space="preserve">    </v>
      </c>
      <c r="BB138" s="851">
        <f t="shared" si="417"/>
        <v>0</v>
      </c>
      <c r="BC138" s="570"/>
      <c r="BD138" s="391">
        <f>+BD63+BC138</f>
        <v>0</v>
      </c>
      <c r="BE138" s="387">
        <f t="shared" si="418"/>
        <v>0</v>
      </c>
      <c r="BF138" s="367" t="str">
        <f t="shared" si="419"/>
        <v xml:space="preserve">    </v>
      </c>
      <c r="BG138" s="851">
        <f t="shared" si="420"/>
        <v>0</v>
      </c>
      <c r="BH138" s="570"/>
      <c r="BI138" s="391">
        <f>+BI63+BH138</f>
        <v>0</v>
      </c>
      <c r="BJ138" s="387">
        <f t="shared" si="421"/>
        <v>0</v>
      </c>
      <c r="BK138" s="367" t="str">
        <f t="shared" si="422"/>
        <v xml:space="preserve">    </v>
      </c>
      <c r="BL138" s="406"/>
      <c r="BM138" s="383">
        <f t="shared" si="236"/>
        <v>0</v>
      </c>
    </row>
    <row r="139" spans="1:66" s="1" customFormat="1" ht="12.75">
      <c r="A139" s="634">
        <v>54</v>
      </c>
      <c r="B139" s="895" t="str">
        <f t="shared" si="386"/>
        <v xml:space="preserve">Other Revenues: </v>
      </c>
      <c r="C139" s="378">
        <f t="shared" si="237"/>
        <v>0</v>
      </c>
      <c r="D139" s="412">
        <f t="shared" si="387"/>
        <v>0</v>
      </c>
      <c r="E139" s="570"/>
      <c r="F139" s="391">
        <f>+F64+E139</f>
        <v>0</v>
      </c>
      <c r="G139" s="387">
        <f t="shared" si="388"/>
        <v>0</v>
      </c>
      <c r="H139" s="367" t="str">
        <f t="shared" si="389"/>
        <v xml:space="preserve">    </v>
      </c>
      <c r="I139" s="851">
        <f t="shared" si="390"/>
        <v>0</v>
      </c>
      <c r="J139" s="570"/>
      <c r="K139" s="391">
        <f>+K64+J139</f>
        <v>0</v>
      </c>
      <c r="L139" s="387">
        <f t="shared" si="391"/>
        <v>0</v>
      </c>
      <c r="M139" s="367" t="str">
        <f t="shared" si="392"/>
        <v xml:space="preserve">    </v>
      </c>
      <c r="N139" s="851">
        <f t="shared" si="393"/>
        <v>0</v>
      </c>
      <c r="O139" s="570"/>
      <c r="P139" s="391">
        <f>+P64+O139</f>
        <v>0</v>
      </c>
      <c r="Q139" s="387">
        <f t="shared" si="394"/>
        <v>0</v>
      </c>
      <c r="R139" s="367" t="str">
        <f t="shared" si="395"/>
        <v xml:space="preserve">    </v>
      </c>
      <c r="S139" s="851">
        <f t="shared" si="396"/>
        <v>0</v>
      </c>
      <c r="T139" s="570"/>
      <c r="U139" s="391">
        <f>+U64+T139</f>
        <v>0</v>
      </c>
      <c r="V139" s="387">
        <f t="shared" si="397"/>
        <v>0</v>
      </c>
      <c r="W139" s="367" t="str">
        <f t="shared" si="398"/>
        <v xml:space="preserve">    </v>
      </c>
      <c r="X139" s="851">
        <f t="shared" si="399"/>
        <v>0</v>
      </c>
      <c r="Y139" s="570"/>
      <c r="Z139" s="391">
        <f>+Z64+Y139</f>
        <v>0</v>
      </c>
      <c r="AA139" s="387">
        <f t="shared" si="400"/>
        <v>0</v>
      </c>
      <c r="AB139" s="367" t="str">
        <f t="shared" si="401"/>
        <v xml:space="preserve">    </v>
      </c>
      <c r="AC139" s="851">
        <f t="shared" si="402"/>
        <v>0</v>
      </c>
      <c r="AD139" s="570"/>
      <c r="AE139" s="391">
        <f>+AE64+AD139</f>
        <v>0</v>
      </c>
      <c r="AF139" s="387">
        <f t="shared" si="403"/>
        <v>0</v>
      </c>
      <c r="AG139" s="367" t="str">
        <f t="shared" si="404"/>
        <v xml:space="preserve">    </v>
      </c>
      <c r="AH139" s="851">
        <f t="shared" si="405"/>
        <v>0</v>
      </c>
      <c r="AI139" s="570"/>
      <c r="AJ139" s="391">
        <f>+AJ64+AI139</f>
        <v>0</v>
      </c>
      <c r="AK139" s="387">
        <f t="shared" si="406"/>
        <v>0</v>
      </c>
      <c r="AL139" s="367" t="str">
        <f t="shared" si="407"/>
        <v xml:space="preserve">    </v>
      </c>
      <c r="AM139" s="851">
        <f t="shared" si="408"/>
        <v>0</v>
      </c>
      <c r="AN139" s="570"/>
      <c r="AO139" s="391">
        <f>+AO64+AN139</f>
        <v>0</v>
      </c>
      <c r="AP139" s="387">
        <f t="shared" si="409"/>
        <v>0</v>
      </c>
      <c r="AQ139" s="367" t="str">
        <f t="shared" si="410"/>
        <v xml:space="preserve">    </v>
      </c>
      <c r="AR139" s="851">
        <f t="shared" si="411"/>
        <v>0</v>
      </c>
      <c r="AS139" s="570"/>
      <c r="AT139" s="391">
        <f>+AT64+AS139</f>
        <v>0</v>
      </c>
      <c r="AU139" s="387">
        <f t="shared" si="412"/>
        <v>0</v>
      </c>
      <c r="AV139" s="367" t="str">
        <f t="shared" si="413"/>
        <v xml:space="preserve">    </v>
      </c>
      <c r="AW139" s="851">
        <f t="shared" si="414"/>
        <v>0</v>
      </c>
      <c r="AX139" s="570"/>
      <c r="AY139" s="391">
        <f>+AY64+AX139</f>
        <v>0</v>
      </c>
      <c r="AZ139" s="387">
        <f t="shared" si="415"/>
        <v>0</v>
      </c>
      <c r="BA139" s="367" t="str">
        <f t="shared" si="416"/>
        <v xml:space="preserve">    </v>
      </c>
      <c r="BB139" s="851">
        <f t="shared" si="417"/>
        <v>0</v>
      </c>
      <c r="BC139" s="570"/>
      <c r="BD139" s="391">
        <f>+BD64+BC139</f>
        <v>0</v>
      </c>
      <c r="BE139" s="387">
        <f t="shared" si="418"/>
        <v>0</v>
      </c>
      <c r="BF139" s="367" t="str">
        <f t="shared" si="419"/>
        <v xml:space="preserve">    </v>
      </c>
      <c r="BG139" s="851">
        <f t="shared" si="420"/>
        <v>0</v>
      </c>
      <c r="BH139" s="570"/>
      <c r="BI139" s="391">
        <f>+BI64+BH139</f>
        <v>0</v>
      </c>
      <c r="BJ139" s="387">
        <f t="shared" si="421"/>
        <v>0</v>
      </c>
      <c r="BK139" s="367" t="str">
        <f t="shared" si="422"/>
        <v xml:space="preserve">    </v>
      </c>
      <c r="BL139" s="406"/>
      <c r="BM139" s="383">
        <f t="shared" si="236"/>
        <v>0</v>
      </c>
    </row>
    <row r="140" spans="1:66" customFormat="1" ht="12.75">
      <c r="A140" s="634">
        <v>55</v>
      </c>
      <c r="B140" s="846" t="str">
        <f>B65</f>
        <v>TOTAL CONTRACT REVENUES</v>
      </c>
      <c r="C140" s="877">
        <f t="shared" si="237"/>
        <v>0</v>
      </c>
      <c r="D140" s="845">
        <f t="shared" ref="D140:F140" si="423">SUM(D136:D139)</f>
        <v>0</v>
      </c>
      <c r="E140" s="845">
        <f>SUM(E136:E139)</f>
        <v>0</v>
      </c>
      <c r="F140" s="873">
        <f t="shared" si="423"/>
        <v>0</v>
      </c>
      <c r="G140" s="873">
        <f t="shared" si="388"/>
        <v>0</v>
      </c>
      <c r="H140" s="874" t="str">
        <f t="shared" si="389"/>
        <v xml:space="preserve">    </v>
      </c>
      <c r="I140" s="845">
        <f t="shared" ref="I140" si="424">SUM(I136:I139)</f>
        <v>0</v>
      </c>
      <c r="J140" s="845">
        <f>SUM(J136:J139)</f>
        <v>0</v>
      </c>
      <c r="K140" s="876">
        <f t="shared" ref="K140" si="425">SUM(K136:K139)</f>
        <v>0</v>
      </c>
      <c r="L140" s="876">
        <f t="shared" si="391"/>
        <v>0</v>
      </c>
      <c r="M140" s="874" t="str">
        <f t="shared" si="392"/>
        <v xml:space="preserve">    </v>
      </c>
      <c r="N140" s="845">
        <f t="shared" ref="N140" si="426">SUM(N136:N139)</f>
        <v>0</v>
      </c>
      <c r="O140" s="845">
        <f>SUM(O136:O139)</f>
        <v>0</v>
      </c>
      <c r="P140" s="876">
        <f t="shared" ref="P140" si="427">SUM(P136:P139)</f>
        <v>0</v>
      </c>
      <c r="Q140" s="876">
        <f t="shared" si="394"/>
        <v>0</v>
      </c>
      <c r="R140" s="874" t="str">
        <f t="shared" si="395"/>
        <v xml:space="preserve">    </v>
      </c>
      <c r="S140" s="845">
        <f t="shared" ref="S140" si="428">SUM(S136:S139)</f>
        <v>0</v>
      </c>
      <c r="T140" s="845">
        <f>SUM(T136:T139)</f>
        <v>0</v>
      </c>
      <c r="U140" s="876">
        <f t="shared" ref="U140" si="429">SUM(U136:U139)</f>
        <v>0</v>
      </c>
      <c r="V140" s="876">
        <f t="shared" si="397"/>
        <v>0</v>
      </c>
      <c r="W140" s="874" t="str">
        <f t="shared" si="398"/>
        <v xml:space="preserve">    </v>
      </c>
      <c r="X140" s="845">
        <f t="shared" ref="X140" si="430">SUM(X136:X139)</f>
        <v>0</v>
      </c>
      <c r="Y140" s="845">
        <f>SUM(Y136:Y139)</f>
        <v>0</v>
      </c>
      <c r="Z140" s="876">
        <f t="shared" ref="Z140" si="431">SUM(Z136:Z139)</f>
        <v>0</v>
      </c>
      <c r="AA140" s="876">
        <f t="shared" si="400"/>
        <v>0</v>
      </c>
      <c r="AB140" s="874" t="str">
        <f t="shared" si="401"/>
        <v xml:space="preserve">    </v>
      </c>
      <c r="AC140" s="845">
        <f t="shared" ref="AC140" si="432">SUM(AC136:AC139)</f>
        <v>0</v>
      </c>
      <c r="AD140" s="845">
        <f>SUM(AD136:AD139)</f>
        <v>0</v>
      </c>
      <c r="AE140" s="876">
        <f t="shared" ref="AE140" si="433">SUM(AE136:AE139)</f>
        <v>0</v>
      </c>
      <c r="AF140" s="876">
        <f t="shared" si="403"/>
        <v>0</v>
      </c>
      <c r="AG140" s="874" t="str">
        <f t="shared" si="404"/>
        <v xml:space="preserve">    </v>
      </c>
      <c r="AH140" s="845">
        <f t="shared" ref="AH140" si="434">SUM(AH136:AH139)</f>
        <v>0</v>
      </c>
      <c r="AI140" s="845">
        <f>SUM(AI136:AI139)</f>
        <v>0</v>
      </c>
      <c r="AJ140" s="876">
        <f t="shared" ref="AJ140" si="435">SUM(AJ136:AJ139)</f>
        <v>0</v>
      </c>
      <c r="AK140" s="876">
        <f t="shared" si="406"/>
        <v>0</v>
      </c>
      <c r="AL140" s="874" t="str">
        <f t="shared" si="407"/>
        <v xml:space="preserve">    </v>
      </c>
      <c r="AM140" s="845">
        <f t="shared" ref="AM140" si="436">SUM(AM136:AM139)</f>
        <v>0</v>
      </c>
      <c r="AN140" s="845">
        <f>SUM(AN136:AN139)</f>
        <v>0</v>
      </c>
      <c r="AO140" s="876">
        <f t="shared" ref="AO140" si="437">SUM(AO136:AO139)</f>
        <v>0</v>
      </c>
      <c r="AP140" s="876">
        <f t="shared" si="409"/>
        <v>0</v>
      </c>
      <c r="AQ140" s="874" t="str">
        <f t="shared" si="410"/>
        <v xml:space="preserve">    </v>
      </c>
      <c r="AR140" s="845">
        <f t="shared" ref="AR140" si="438">SUM(AR136:AR139)</f>
        <v>0</v>
      </c>
      <c r="AS140" s="845">
        <f>SUM(AS136:AS139)</f>
        <v>0</v>
      </c>
      <c r="AT140" s="876">
        <f t="shared" ref="AT140" si="439">SUM(AT136:AT139)</f>
        <v>0</v>
      </c>
      <c r="AU140" s="876">
        <f t="shared" si="412"/>
        <v>0</v>
      </c>
      <c r="AV140" s="874" t="str">
        <f t="shared" si="413"/>
        <v xml:space="preserve">    </v>
      </c>
      <c r="AW140" s="845">
        <f t="shared" ref="AW140" si="440">SUM(AW136:AW139)</f>
        <v>0</v>
      </c>
      <c r="AX140" s="845">
        <f>SUM(AX136:AX139)</f>
        <v>0</v>
      </c>
      <c r="AY140" s="876">
        <f t="shared" ref="AY140" si="441">SUM(AY136:AY139)</f>
        <v>0</v>
      </c>
      <c r="AZ140" s="876">
        <f t="shared" si="415"/>
        <v>0</v>
      </c>
      <c r="BA140" s="874" t="str">
        <f t="shared" si="416"/>
        <v xml:space="preserve">    </v>
      </c>
      <c r="BB140" s="845">
        <f t="shared" ref="BB140" si="442">SUM(BB136:BB139)</f>
        <v>0</v>
      </c>
      <c r="BC140" s="845">
        <f>SUM(BC136:BC139)</f>
        <v>0</v>
      </c>
      <c r="BD140" s="876">
        <f t="shared" ref="BD140" si="443">SUM(BD136:BD139)</f>
        <v>0</v>
      </c>
      <c r="BE140" s="876">
        <f t="shared" si="418"/>
        <v>0</v>
      </c>
      <c r="BF140" s="874" t="str">
        <f t="shared" si="419"/>
        <v xml:space="preserve">    </v>
      </c>
      <c r="BG140" s="845">
        <f t="shared" ref="BG140" si="444">SUM(BG136:BG139)</f>
        <v>0</v>
      </c>
      <c r="BH140" s="845">
        <f>SUM(BH136:BH139)</f>
        <v>0</v>
      </c>
      <c r="BI140" s="876">
        <f t="shared" ref="BI140" si="445">SUM(BI136:BI139)</f>
        <v>0</v>
      </c>
      <c r="BJ140" s="876">
        <f t="shared" si="421"/>
        <v>0</v>
      </c>
      <c r="BK140" s="874" t="str">
        <f t="shared" si="422"/>
        <v xml:space="preserve">    </v>
      </c>
      <c r="BL140" s="5"/>
      <c r="BM140" s="383">
        <f t="shared" si="236"/>
        <v>0</v>
      </c>
    </row>
    <row r="141" spans="1:66" customFormat="1" ht="12.75">
      <c r="A141" s="650">
        <v>56</v>
      </c>
      <c r="B141" s="883" t="str">
        <f>B66</f>
        <v>Net Expense Prior to Adjustments</v>
      </c>
      <c r="C141" s="871">
        <f t="shared" si="237"/>
        <v>0</v>
      </c>
      <c r="D141" s="886">
        <f>+D134-D140</f>
        <v>0</v>
      </c>
      <c r="E141" s="886">
        <f>+E134-E140</f>
        <v>0</v>
      </c>
      <c r="F141" s="887">
        <f>+F134-F140</f>
        <v>0</v>
      </c>
      <c r="G141" s="887">
        <f>+G134-G140</f>
        <v>0</v>
      </c>
      <c r="H141" s="874" t="str">
        <f t="shared" si="389"/>
        <v xml:space="preserve">    </v>
      </c>
      <c r="I141" s="892">
        <f t="shared" si="390"/>
        <v>0</v>
      </c>
      <c r="J141" s="886">
        <f>+J134-J140</f>
        <v>0</v>
      </c>
      <c r="K141" s="889">
        <f>+K134-K140</f>
        <v>0</v>
      </c>
      <c r="L141" s="889">
        <f>+L134-L140</f>
        <v>0</v>
      </c>
      <c r="M141" s="874" t="str">
        <f t="shared" si="392"/>
        <v xml:space="preserve">    </v>
      </c>
      <c r="N141" s="892">
        <f t="shared" si="393"/>
        <v>0</v>
      </c>
      <c r="O141" s="886">
        <f>+O134-O140</f>
        <v>0</v>
      </c>
      <c r="P141" s="889">
        <f>+P134-P140</f>
        <v>0</v>
      </c>
      <c r="Q141" s="889">
        <f>+Q134-Q140</f>
        <v>0</v>
      </c>
      <c r="R141" s="874" t="str">
        <f t="shared" si="395"/>
        <v xml:space="preserve">    </v>
      </c>
      <c r="S141" s="892">
        <f t="shared" si="396"/>
        <v>0</v>
      </c>
      <c r="T141" s="886">
        <f>+T134-T140</f>
        <v>0</v>
      </c>
      <c r="U141" s="889">
        <f>+U134-U140</f>
        <v>0</v>
      </c>
      <c r="V141" s="889">
        <f>+V134-V140</f>
        <v>0</v>
      </c>
      <c r="W141" s="874" t="str">
        <f t="shared" si="398"/>
        <v xml:space="preserve">    </v>
      </c>
      <c r="X141" s="892">
        <f t="shared" si="399"/>
        <v>0</v>
      </c>
      <c r="Y141" s="886">
        <f>+Y134-Y140</f>
        <v>0</v>
      </c>
      <c r="Z141" s="889">
        <f>+Z134-Z140</f>
        <v>0</v>
      </c>
      <c r="AA141" s="889">
        <f>+AA134-AA140</f>
        <v>0</v>
      </c>
      <c r="AB141" s="874" t="str">
        <f t="shared" si="401"/>
        <v xml:space="preserve">    </v>
      </c>
      <c r="AC141" s="892">
        <f t="shared" si="402"/>
        <v>0</v>
      </c>
      <c r="AD141" s="886">
        <f>+AD134-AD140</f>
        <v>0</v>
      </c>
      <c r="AE141" s="889">
        <f>+AE134-AE140</f>
        <v>0</v>
      </c>
      <c r="AF141" s="889">
        <f>+AF134-AF140</f>
        <v>0</v>
      </c>
      <c r="AG141" s="874" t="str">
        <f t="shared" si="404"/>
        <v xml:space="preserve">    </v>
      </c>
      <c r="AH141" s="892">
        <f t="shared" si="405"/>
        <v>0</v>
      </c>
      <c r="AI141" s="886">
        <f>+AI134-AI140</f>
        <v>0</v>
      </c>
      <c r="AJ141" s="889">
        <f>+AJ134-AJ140</f>
        <v>0</v>
      </c>
      <c r="AK141" s="889">
        <f>+AK134-AK140</f>
        <v>0</v>
      </c>
      <c r="AL141" s="874" t="str">
        <f t="shared" si="407"/>
        <v xml:space="preserve">    </v>
      </c>
      <c r="AM141" s="892">
        <f t="shared" si="408"/>
        <v>0</v>
      </c>
      <c r="AN141" s="886">
        <f>+AN134-AN140</f>
        <v>0</v>
      </c>
      <c r="AO141" s="889">
        <f>+AO134-AO140</f>
        <v>0</v>
      </c>
      <c r="AP141" s="889">
        <f>+AP134-AP140</f>
        <v>0</v>
      </c>
      <c r="AQ141" s="874" t="str">
        <f t="shared" si="410"/>
        <v xml:space="preserve">    </v>
      </c>
      <c r="AR141" s="892">
        <f t="shared" si="411"/>
        <v>0</v>
      </c>
      <c r="AS141" s="886">
        <f>+AS134-AS140</f>
        <v>0</v>
      </c>
      <c r="AT141" s="889">
        <f>+AT134-AT140</f>
        <v>0</v>
      </c>
      <c r="AU141" s="889">
        <f>+AU134-AU140</f>
        <v>0</v>
      </c>
      <c r="AV141" s="874" t="str">
        <f t="shared" si="413"/>
        <v xml:space="preserve">    </v>
      </c>
      <c r="AW141" s="892">
        <f t="shared" si="414"/>
        <v>0</v>
      </c>
      <c r="AX141" s="886">
        <f>+AX134-AX140</f>
        <v>0</v>
      </c>
      <c r="AY141" s="889">
        <f>+AY134-AY140</f>
        <v>0</v>
      </c>
      <c r="AZ141" s="889">
        <f>+AZ134-AZ140</f>
        <v>0</v>
      </c>
      <c r="BA141" s="874" t="str">
        <f t="shared" si="416"/>
        <v xml:space="preserve">    </v>
      </c>
      <c r="BB141" s="892">
        <f t="shared" si="417"/>
        <v>0</v>
      </c>
      <c r="BC141" s="886">
        <f>+BC134-BC140</f>
        <v>0</v>
      </c>
      <c r="BD141" s="889">
        <f>+BD134-BD140</f>
        <v>0</v>
      </c>
      <c r="BE141" s="889">
        <f>+BE134-BE140</f>
        <v>0</v>
      </c>
      <c r="BF141" s="874" t="str">
        <f t="shared" si="419"/>
        <v xml:space="preserve">    </v>
      </c>
      <c r="BG141" s="892">
        <f t="shared" si="420"/>
        <v>0</v>
      </c>
      <c r="BH141" s="886">
        <f>+BH134-BH140</f>
        <v>0</v>
      </c>
      <c r="BI141" s="889">
        <f>+BI134-BI140</f>
        <v>0</v>
      </c>
      <c r="BJ141" s="889">
        <f>+BJ134-BJ140</f>
        <v>0</v>
      </c>
      <c r="BK141" s="874" t="str">
        <f t="shared" si="422"/>
        <v xml:space="preserve">    </v>
      </c>
      <c r="BL141" s="5"/>
      <c r="BM141" s="383">
        <f t="shared" si="236"/>
        <v>0</v>
      </c>
    </row>
    <row r="142" spans="1:66" s="1" customFormat="1" ht="12.75">
      <c r="A142" s="650">
        <v>57</v>
      </c>
      <c r="B142" s="651" t="str">
        <f>B67</f>
        <v>Disallowance (enter as negative)</v>
      </c>
      <c r="C142" s="558">
        <f t="shared" si="237"/>
        <v>0</v>
      </c>
      <c r="D142" s="1031">
        <f t="shared" si="387"/>
        <v>0</v>
      </c>
      <c r="E142" s="570"/>
      <c r="F142" s="391">
        <f>+F67+E142</f>
        <v>0</v>
      </c>
      <c r="G142" s="387">
        <f t="shared" ref="G142:G143" si="446">D142-F142</f>
        <v>0</v>
      </c>
      <c r="H142" s="367" t="str">
        <f t="shared" si="389"/>
        <v xml:space="preserve">    </v>
      </c>
      <c r="I142" s="853">
        <f t="shared" si="390"/>
        <v>0</v>
      </c>
      <c r="J142" s="570"/>
      <c r="K142" s="391">
        <f>+K67+J142</f>
        <v>0</v>
      </c>
      <c r="L142" s="387">
        <f t="shared" ref="L142:L143" si="447">I142-K142</f>
        <v>0</v>
      </c>
      <c r="M142" s="367" t="str">
        <f t="shared" si="392"/>
        <v xml:space="preserve">    </v>
      </c>
      <c r="N142" s="853">
        <f t="shared" si="393"/>
        <v>0</v>
      </c>
      <c r="O142" s="570"/>
      <c r="P142" s="407">
        <f>+P67+O142</f>
        <v>0</v>
      </c>
      <c r="Q142" s="387">
        <f t="shared" ref="Q142:Q143" si="448">N142-P142</f>
        <v>0</v>
      </c>
      <c r="R142" s="367" t="str">
        <f t="shared" si="395"/>
        <v xml:space="preserve">    </v>
      </c>
      <c r="S142" s="853">
        <f t="shared" si="396"/>
        <v>0</v>
      </c>
      <c r="T142" s="570"/>
      <c r="U142" s="407">
        <f>+U67+T142</f>
        <v>0</v>
      </c>
      <c r="V142" s="387">
        <f t="shared" ref="V142:V143" si="449">S142-U142</f>
        <v>0</v>
      </c>
      <c r="W142" s="367" t="str">
        <f t="shared" si="398"/>
        <v xml:space="preserve">    </v>
      </c>
      <c r="X142" s="853">
        <f t="shared" si="399"/>
        <v>0</v>
      </c>
      <c r="Y142" s="570"/>
      <c r="Z142" s="407">
        <f>+Z67+Y142</f>
        <v>0</v>
      </c>
      <c r="AA142" s="387">
        <f t="shared" ref="AA142:AA143" si="450">X142-Z142</f>
        <v>0</v>
      </c>
      <c r="AB142" s="367" t="str">
        <f t="shared" si="401"/>
        <v xml:space="preserve">    </v>
      </c>
      <c r="AC142" s="853">
        <f t="shared" si="402"/>
        <v>0</v>
      </c>
      <c r="AD142" s="570"/>
      <c r="AE142" s="407">
        <f>+AE67+AD142</f>
        <v>0</v>
      </c>
      <c r="AF142" s="387">
        <f t="shared" ref="AF142:AF143" si="451">AC142-AE142</f>
        <v>0</v>
      </c>
      <c r="AG142" s="367" t="str">
        <f t="shared" si="404"/>
        <v xml:space="preserve">    </v>
      </c>
      <c r="AH142" s="853">
        <f t="shared" si="405"/>
        <v>0</v>
      </c>
      <c r="AI142" s="570"/>
      <c r="AJ142" s="391">
        <f>+AJ67+AI142</f>
        <v>0</v>
      </c>
      <c r="AK142" s="387">
        <f t="shared" ref="AK142:AK143" si="452">AH142-AJ142</f>
        <v>0</v>
      </c>
      <c r="AL142" s="367" t="str">
        <f t="shared" si="407"/>
        <v xml:space="preserve">    </v>
      </c>
      <c r="AM142" s="853">
        <f t="shared" si="408"/>
        <v>0</v>
      </c>
      <c r="AN142" s="570"/>
      <c r="AO142" s="407">
        <f>+AO67+AN142</f>
        <v>0</v>
      </c>
      <c r="AP142" s="387">
        <f t="shared" ref="AP142:AP143" si="453">AM142-AO142</f>
        <v>0</v>
      </c>
      <c r="AQ142" s="367" t="str">
        <f t="shared" si="410"/>
        <v xml:space="preserve">    </v>
      </c>
      <c r="AR142" s="853">
        <f t="shared" si="411"/>
        <v>0</v>
      </c>
      <c r="AS142" s="570"/>
      <c r="AT142" s="407">
        <f>+AT67+AS142</f>
        <v>0</v>
      </c>
      <c r="AU142" s="387">
        <f t="shared" ref="AU142:AU143" si="454">AR142-AT142</f>
        <v>0</v>
      </c>
      <c r="AV142" s="367" t="str">
        <f t="shared" si="413"/>
        <v xml:space="preserve">    </v>
      </c>
      <c r="AW142" s="853">
        <f t="shared" si="414"/>
        <v>0</v>
      </c>
      <c r="AX142" s="570"/>
      <c r="AY142" s="407">
        <f>+AY67+AX142</f>
        <v>0</v>
      </c>
      <c r="AZ142" s="387">
        <f t="shared" ref="AZ142:AZ143" si="455">AW142-AY142</f>
        <v>0</v>
      </c>
      <c r="BA142" s="367" t="str">
        <f t="shared" si="416"/>
        <v xml:space="preserve">    </v>
      </c>
      <c r="BB142" s="853">
        <f t="shared" si="417"/>
        <v>0</v>
      </c>
      <c r="BC142" s="570"/>
      <c r="BD142" s="407">
        <f>+BD67+BC142</f>
        <v>0</v>
      </c>
      <c r="BE142" s="387">
        <f t="shared" ref="BE142:BE143" si="456">BB142-BD142</f>
        <v>0</v>
      </c>
      <c r="BF142" s="367" t="str">
        <f t="shared" si="419"/>
        <v xml:space="preserve">    </v>
      </c>
      <c r="BG142" s="853">
        <f t="shared" si="420"/>
        <v>0</v>
      </c>
      <c r="BH142" s="570"/>
      <c r="BI142" s="407">
        <f>+BI67+BH142</f>
        <v>0</v>
      </c>
      <c r="BJ142" s="387">
        <f t="shared" ref="BJ142:BJ143" si="457">BG142-BI142</f>
        <v>0</v>
      </c>
      <c r="BK142" s="367" t="str">
        <f t="shared" si="422"/>
        <v xml:space="preserve">    </v>
      </c>
      <c r="BL142" s="406"/>
      <c r="BM142" s="383">
        <f t="shared" si="236"/>
        <v>0</v>
      </c>
    </row>
    <row r="143" spans="1:66" s="1" customFormat="1" ht="12.75">
      <c r="A143" s="650">
        <v>58</v>
      </c>
      <c r="B143" s="651" t="str">
        <f>B68</f>
        <v>Adj. Due to Rate Cap (enter as neg)  SUD only</v>
      </c>
      <c r="C143" s="558">
        <f t="shared" si="237"/>
        <v>0</v>
      </c>
      <c r="D143" s="1032">
        <f t="shared" si="387"/>
        <v>0</v>
      </c>
      <c r="E143" s="570"/>
      <c r="F143" s="385">
        <f>+F68+E143</f>
        <v>0</v>
      </c>
      <c r="G143" s="387">
        <f t="shared" si="446"/>
        <v>0</v>
      </c>
      <c r="H143" s="367" t="str">
        <f t="shared" si="389"/>
        <v xml:space="preserve">    </v>
      </c>
      <c r="I143" s="854">
        <f t="shared" si="390"/>
        <v>0</v>
      </c>
      <c r="J143" s="570"/>
      <c r="K143" s="385">
        <f>+K68+J143</f>
        <v>0</v>
      </c>
      <c r="L143" s="387">
        <f t="shared" si="447"/>
        <v>0</v>
      </c>
      <c r="M143" s="367" t="str">
        <f t="shared" si="392"/>
        <v xml:space="preserve">    </v>
      </c>
      <c r="N143" s="854">
        <f t="shared" si="393"/>
        <v>0</v>
      </c>
      <c r="O143" s="570"/>
      <c r="P143" s="385">
        <f>+P68+O143</f>
        <v>0</v>
      </c>
      <c r="Q143" s="387">
        <f t="shared" si="448"/>
        <v>0</v>
      </c>
      <c r="R143" s="367" t="str">
        <f t="shared" si="395"/>
        <v xml:space="preserve">    </v>
      </c>
      <c r="S143" s="854">
        <f t="shared" si="396"/>
        <v>0</v>
      </c>
      <c r="T143" s="570"/>
      <c r="U143" s="385">
        <f>+U68+T143</f>
        <v>0</v>
      </c>
      <c r="V143" s="387">
        <f t="shared" si="449"/>
        <v>0</v>
      </c>
      <c r="W143" s="367" t="str">
        <f t="shared" si="398"/>
        <v xml:space="preserve">    </v>
      </c>
      <c r="X143" s="854">
        <f t="shared" si="399"/>
        <v>0</v>
      </c>
      <c r="Y143" s="570"/>
      <c r="Z143" s="385">
        <f>+Z68+Y143</f>
        <v>0</v>
      </c>
      <c r="AA143" s="387">
        <f t="shared" si="450"/>
        <v>0</v>
      </c>
      <c r="AB143" s="367" t="str">
        <f t="shared" si="401"/>
        <v xml:space="preserve">    </v>
      </c>
      <c r="AC143" s="854">
        <f t="shared" si="402"/>
        <v>0</v>
      </c>
      <c r="AD143" s="570"/>
      <c r="AE143" s="385">
        <f>+AE68+AD143</f>
        <v>0</v>
      </c>
      <c r="AF143" s="387">
        <f t="shared" si="451"/>
        <v>0</v>
      </c>
      <c r="AG143" s="367" t="str">
        <f t="shared" si="404"/>
        <v xml:space="preserve">    </v>
      </c>
      <c r="AH143" s="854">
        <f t="shared" si="405"/>
        <v>0</v>
      </c>
      <c r="AI143" s="570"/>
      <c r="AJ143" s="385">
        <f>+AJ68+AI143</f>
        <v>0</v>
      </c>
      <c r="AK143" s="387">
        <f t="shared" si="452"/>
        <v>0</v>
      </c>
      <c r="AL143" s="367" t="str">
        <f t="shared" si="407"/>
        <v xml:space="preserve">    </v>
      </c>
      <c r="AM143" s="854">
        <f t="shared" si="408"/>
        <v>0</v>
      </c>
      <c r="AN143" s="570"/>
      <c r="AO143" s="385">
        <f>+AO68+AN143</f>
        <v>0</v>
      </c>
      <c r="AP143" s="387">
        <f t="shared" si="453"/>
        <v>0</v>
      </c>
      <c r="AQ143" s="367" t="str">
        <f t="shared" si="410"/>
        <v xml:space="preserve">    </v>
      </c>
      <c r="AR143" s="854">
        <f t="shared" si="411"/>
        <v>0</v>
      </c>
      <c r="AS143" s="570"/>
      <c r="AT143" s="385">
        <f>+AT68+AS143</f>
        <v>0</v>
      </c>
      <c r="AU143" s="387">
        <f t="shared" si="454"/>
        <v>0</v>
      </c>
      <c r="AV143" s="367" t="str">
        <f t="shared" si="413"/>
        <v xml:space="preserve">    </v>
      </c>
      <c r="AW143" s="854">
        <f t="shared" si="414"/>
        <v>0</v>
      </c>
      <c r="AX143" s="570"/>
      <c r="AY143" s="385">
        <f>+AY68+AX143</f>
        <v>0</v>
      </c>
      <c r="AZ143" s="387">
        <f t="shared" si="455"/>
        <v>0</v>
      </c>
      <c r="BA143" s="367" t="str">
        <f t="shared" si="416"/>
        <v xml:space="preserve">    </v>
      </c>
      <c r="BB143" s="854">
        <f t="shared" si="417"/>
        <v>0</v>
      </c>
      <c r="BC143" s="570"/>
      <c r="BD143" s="385">
        <f>+BD68+BC143</f>
        <v>0</v>
      </c>
      <c r="BE143" s="387">
        <f t="shared" si="456"/>
        <v>0</v>
      </c>
      <c r="BF143" s="367" t="str">
        <f t="shared" si="419"/>
        <v xml:space="preserve">    </v>
      </c>
      <c r="BG143" s="854">
        <f t="shared" si="420"/>
        <v>0</v>
      </c>
      <c r="BH143" s="570"/>
      <c r="BI143" s="385">
        <f>+BI68+BH143</f>
        <v>0</v>
      </c>
      <c r="BJ143" s="387">
        <f t="shared" si="457"/>
        <v>0</v>
      </c>
      <c r="BK143" s="367" t="str">
        <f t="shared" si="422"/>
        <v xml:space="preserve">    </v>
      </c>
      <c r="BL143" s="406"/>
      <c r="BM143" s="383">
        <f t="shared" si="236"/>
        <v>0</v>
      </c>
    </row>
    <row r="144" spans="1:66" s="18" customFormat="1" ht="13.5" thickBot="1">
      <c r="A144" s="656">
        <v>59</v>
      </c>
      <c r="B144" s="855" t="str">
        <f>B69</f>
        <v>NET INVOICE AMOUNT</v>
      </c>
      <c r="C144" s="856">
        <f t="shared" si="237"/>
        <v>0</v>
      </c>
      <c r="D144" s="848">
        <f>+D141+D142+D143</f>
        <v>0</v>
      </c>
      <c r="E144" s="848">
        <f>+E141+E142+E143</f>
        <v>0</v>
      </c>
      <c r="F144" s="868">
        <f>+F141+F142+F143</f>
        <v>0</v>
      </c>
      <c r="G144" s="868">
        <f>+G141+G142+G143</f>
        <v>0</v>
      </c>
      <c r="H144" s="857" t="str">
        <f t="shared" si="389"/>
        <v xml:space="preserve">    </v>
      </c>
      <c r="I144" s="848">
        <f>+I141+I142+I143</f>
        <v>0</v>
      </c>
      <c r="J144" s="848">
        <f>+J141+J142+J143</f>
        <v>0</v>
      </c>
      <c r="K144" s="870">
        <f>+K141+K142+K143</f>
        <v>0</v>
      </c>
      <c r="L144" s="870">
        <f>+L141+L142+L143</f>
        <v>0</v>
      </c>
      <c r="M144" s="857" t="str">
        <f t="shared" si="392"/>
        <v xml:space="preserve">    </v>
      </c>
      <c r="N144" s="848">
        <f>+N141+N142+N143</f>
        <v>0</v>
      </c>
      <c r="O144" s="848">
        <f>+O141+O142+O143</f>
        <v>0</v>
      </c>
      <c r="P144" s="870">
        <f>+P141+P142+P143</f>
        <v>0</v>
      </c>
      <c r="Q144" s="870">
        <f>+Q141+Q142+Q143</f>
        <v>0</v>
      </c>
      <c r="R144" s="857" t="str">
        <f t="shared" si="395"/>
        <v xml:space="preserve">    </v>
      </c>
      <c r="S144" s="848">
        <f>+S141+S142+S143</f>
        <v>0</v>
      </c>
      <c r="T144" s="848">
        <f>+T141+T142+T143</f>
        <v>0</v>
      </c>
      <c r="U144" s="870">
        <f>+U141+U142+U143</f>
        <v>0</v>
      </c>
      <c r="V144" s="870">
        <f>+V141+V142+V143</f>
        <v>0</v>
      </c>
      <c r="W144" s="857" t="str">
        <f t="shared" si="398"/>
        <v xml:space="preserve">    </v>
      </c>
      <c r="X144" s="848">
        <f>+X141+X142+X143</f>
        <v>0</v>
      </c>
      <c r="Y144" s="848">
        <f>+Y141+Y142+Y143</f>
        <v>0</v>
      </c>
      <c r="Z144" s="870">
        <f>+Z141+Z142+Z143</f>
        <v>0</v>
      </c>
      <c r="AA144" s="870">
        <f>+AA141+AA142+AA143</f>
        <v>0</v>
      </c>
      <c r="AB144" s="857" t="str">
        <f t="shared" si="401"/>
        <v xml:space="preserve">    </v>
      </c>
      <c r="AC144" s="848">
        <f>+AC141+AC142+AC143</f>
        <v>0</v>
      </c>
      <c r="AD144" s="848">
        <f>+AD141+AD142+AD143</f>
        <v>0</v>
      </c>
      <c r="AE144" s="870">
        <f>+AE141+AE142+AE143</f>
        <v>0</v>
      </c>
      <c r="AF144" s="870">
        <f>+AF141+AF142+AF143</f>
        <v>0</v>
      </c>
      <c r="AG144" s="857" t="str">
        <f t="shared" si="404"/>
        <v xml:space="preserve">    </v>
      </c>
      <c r="AH144" s="848">
        <f>+AH141+AH142+AH143</f>
        <v>0</v>
      </c>
      <c r="AI144" s="848">
        <f>+AI141+AI142+AI143</f>
        <v>0</v>
      </c>
      <c r="AJ144" s="870">
        <f>+AJ141+AJ142+AJ143</f>
        <v>0</v>
      </c>
      <c r="AK144" s="870">
        <f>+AK141+AK142+AK143</f>
        <v>0</v>
      </c>
      <c r="AL144" s="857" t="str">
        <f t="shared" si="407"/>
        <v xml:space="preserve">    </v>
      </c>
      <c r="AM144" s="848">
        <f>+AM141+AM142+AM143</f>
        <v>0</v>
      </c>
      <c r="AN144" s="848">
        <f>+AN141+AN142+AN143</f>
        <v>0</v>
      </c>
      <c r="AO144" s="870">
        <f>+AO141+AO142+AO143</f>
        <v>0</v>
      </c>
      <c r="AP144" s="870">
        <f>+AP141+AP142+AP143</f>
        <v>0</v>
      </c>
      <c r="AQ144" s="857" t="str">
        <f t="shared" si="410"/>
        <v xml:space="preserve">    </v>
      </c>
      <c r="AR144" s="848">
        <f>+AR141+AR142+AR143</f>
        <v>0</v>
      </c>
      <c r="AS144" s="848">
        <f>+AS141+AS142+AS143</f>
        <v>0</v>
      </c>
      <c r="AT144" s="870">
        <f>+AT141+AT142+AT143</f>
        <v>0</v>
      </c>
      <c r="AU144" s="870">
        <f>+AU141+AU142+AU143</f>
        <v>0</v>
      </c>
      <c r="AV144" s="857" t="str">
        <f t="shared" si="413"/>
        <v xml:space="preserve">    </v>
      </c>
      <c r="AW144" s="848">
        <f>+AW141+AW142+AW143</f>
        <v>0</v>
      </c>
      <c r="AX144" s="848">
        <f>+AX141+AX142+AX143</f>
        <v>0</v>
      </c>
      <c r="AY144" s="870">
        <f>+AY141+AY142+AY143</f>
        <v>0</v>
      </c>
      <c r="AZ144" s="870">
        <f>+AZ141+AZ142+AZ143</f>
        <v>0</v>
      </c>
      <c r="BA144" s="857" t="str">
        <f t="shared" si="416"/>
        <v xml:space="preserve">    </v>
      </c>
      <c r="BB144" s="848">
        <f>+BB141+BB142+BB143</f>
        <v>0</v>
      </c>
      <c r="BC144" s="848">
        <f>+BC141+BC142+BC143</f>
        <v>0</v>
      </c>
      <c r="BD144" s="870">
        <f>+BD141+BD142+BD143</f>
        <v>0</v>
      </c>
      <c r="BE144" s="870">
        <f>+BE141+BE142+BE143</f>
        <v>0</v>
      </c>
      <c r="BF144" s="857" t="str">
        <f t="shared" si="419"/>
        <v xml:space="preserve">    </v>
      </c>
      <c r="BG144" s="848">
        <f>+BG141+BG142+BG143</f>
        <v>0</v>
      </c>
      <c r="BH144" s="848">
        <f>+BH141+BH142+BH143</f>
        <v>0</v>
      </c>
      <c r="BI144" s="870">
        <f>+BI141+BI142+BI143</f>
        <v>0</v>
      </c>
      <c r="BJ144" s="870">
        <f>+BJ141+BJ142+BJ143</f>
        <v>0</v>
      </c>
      <c r="BK144" s="857" t="str">
        <f t="shared" si="422"/>
        <v xml:space="preserve">    </v>
      </c>
      <c r="BL144" s="405"/>
      <c r="BM144" s="383">
        <f t="shared" si="236"/>
        <v>0</v>
      </c>
    </row>
    <row r="145" spans="1:66" customFormat="1" ht="15" customHeight="1" thickTop="1">
      <c r="A145" s="1151" t="s">
        <v>247</v>
      </c>
      <c r="B145" s="1151"/>
      <c r="C145" s="657"/>
      <c r="D145" s="636" t="str">
        <f>D70</f>
        <v>Certification of Exclusion and Debarment (Article 4 or 8)</v>
      </c>
      <c r="E145" s="1011"/>
      <c r="F145" s="636"/>
      <c r="G145" s="636"/>
      <c r="H145" s="636"/>
      <c r="I145" s="636" t="str">
        <f>D70</f>
        <v>Certification of Exclusion and Debarment (Article 4 or 8)</v>
      </c>
      <c r="J145" s="636"/>
      <c r="K145" s="636"/>
      <c r="L145" s="636"/>
      <c r="M145" s="636"/>
      <c r="N145" s="636" t="str">
        <f>D70</f>
        <v>Certification of Exclusion and Debarment (Article 4 or 8)</v>
      </c>
      <c r="O145" s="636"/>
      <c r="P145" s="636"/>
      <c r="Q145" s="636"/>
      <c r="R145" s="636"/>
      <c r="S145" s="636" t="str">
        <f>D70</f>
        <v>Certification of Exclusion and Debarment (Article 4 or 8)</v>
      </c>
      <c r="T145" s="636"/>
      <c r="U145" s="636"/>
      <c r="V145" s="636"/>
      <c r="W145" s="636"/>
      <c r="X145" s="636" t="str">
        <f>D70</f>
        <v>Certification of Exclusion and Debarment (Article 4 or 8)</v>
      </c>
      <c r="Y145" s="636"/>
      <c r="Z145" s="636"/>
      <c r="AA145" s="636"/>
      <c r="AB145" s="636"/>
      <c r="AC145" s="636" t="str">
        <f>D70</f>
        <v>Certification of Exclusion and Debarment (Article 4 or 8)</v>
      </c>
      <c r="AD145" s="636"/>
      <c r="AE145" s="636"/>
      <c r="AF145" s="636"/>
      <c r="AG145" s="636"/>
      <c r="AH145" s="636" t="str">
        <f>D70</f>
        <v>Certification of Exclusion and Debarment (Article 4 or 8)</v>
      </c>
      <c r="AI145" s="636"/>
      <c r="AJ145" s="636"/>
      <c r="AK145" s="636"/>
      <c r="AL145" s="636"/>
      <c r="AM145" s="636" t="str">
        <f>D70</f>
        <v>Certification of Exclusion and Debarment (Article 4 or 8)</v>
      </c>
      <c r="AN145" s="636"/>
      <c r="AO145" s="636"/>
      <c r="AP145" s="636"/>
      <c r="AQ145" s="636"/>
      <c r="AR145" s="636" t="str">
        <f>D70</f>
        <v>Certification of Exclusion and Debarment (Article 4 or 8)</v>
      </c>
      <c r="AS145" s="636"/>
      <c r="AT145" s="636"/>
      <c r="AU145" s="636"/>
      <c r="AV145" s="636"/>
      <c r="AW145" s="636" t="str">
        <f>D70</f>
        <v>Certification of Exclusion and Debarment (Article 4 or 8)</v>
      </c>
      <c r="AX145" s="636"/>
      <c r="AY145" s="636"/>
      <c r="AZ145" s="636"/>
      <c r="BA145" s="636"/>
      <c r="BB145" s="636" t="str">
        <f>D70</f>
        <v>Certification of Exclusion and Debarment (Article 4 or 8)</v>
      </c>
      <c r="BC145" s="636"/>
      <c r="BD145" s="636"/>
      <c r="BE145" s="636"/>
      <c r="BF145" s="636"/>
      <c r="BG145" s="636" t="str">
        <f>D70</f>
        <v>Certification of Exclusion and Debarment (Article 4 or 8)</v>
      </c>
      <c r="BH145" s="636"/>
      <c r="BI145" s="636"/>
      <c r="BJ145" s="636"/>
      <c r="BK145" s="636"/>
      <c r="BL145" s="244"/>
      <c r="BM145" s="244"/>
      <c r="BN145" s="244"/>
    </row>
    <row r="146" spans="1:66" customFormat="1" ht="75.75" customHeight="1" thickBot="1">
      <c r="A146" s="1152"/>
      <c r="B146" s="1152"/>
      <c r="C146" s="658"/>
      <c r="D146" s="1149" t="str">
        <f>D71</f>
        <v>Invoice Certification Language (MH)</v>
      </c>
      <c r="E146" s="1149"/>
      <c r="F146" s="1149"/>
      <c r="G146" s="1149"/>
      <c r="H146" s="1149"/>
      <c r="I146" s="1149" t="str">
        <f>D146</f>
        <v>Invoice Certification Language (MH)</v>
      </c>
      <c r="J146" s="1149"/>
      <c r="K146" s="1149"/>
      <c r="L146" s="1149"/>
      <c r="M146" s="1149"/>
      <c r="N146" s="1149" t="str">
        <f>I146</f>
        <v>Invoice Certification Language (MH)</v>
      </c>
      <c r="O146" s="1149"/>
      <c r="P146" s="1149"/>
      <c r="Q146" s="1149"/>
      <c r="R146" s="1149"/>
      <c r="S146" s="1149" t="str">
        <f>N146</f>
        <v>Invoice Certification Language (MH)</v>
      </c>
      <c r="T146" s="1149"/>
      <c r="U146" s="1149"/>
      <c r="V146" s="1149"/>
      <c r="W146" s="1149"/>
      <c r="X146" s="1149" t="str">
        <f>S146</f>
        <v>Invoice Certification Language (MH)</v>
      </c>
      <c r="Y146" s="1149"/>
      <c r="Z146" s="1149"/>
      <c r="AA146" s="1149"/>
      <c r="AB146" s="1149"/>
      <c r="AC146" s="1149" t="str">
        <f>X146</f>
        <v>Invoice Certification Language (MH)</v>
      </c>
      <c r="AD146" s="1149"/>
      <c r="AE146" s="1149"/>
      <c r="AF146" s="1149"/>
      <c r="AG146" s="1149"/>
      <c r="AH146" s="1149" t="str">
        <f>AC146</f>
        <v>Invoice Certification Language (MH)</v>
      </c>
      <c r="AI146" s="1149"/>
      <c r="AJ146" s="1149"/>
      <c r="AK146" s="1149"/>
      <c r="AL146" s="1149"/>
      <c r="AM146" s="1149" t="str">
        <f>AH146</f>
        <v>Invoice Certification Language (MH)</v>
      </c>
      <c r="AN146" s="1149"/>
      <c r="AO146" s="1149"/>
      <c r="AP146" s="1149"/>
      <c r="AQ146" s="1149"/>
      <c r="AR146" s="1149" t="str">
        <f>AM146</f>
        <v>Invoice Certification Language (MH)</v>
      </c>
      <c r="AS146" s="1149"/>
      <c r="AT146" s="1149"/>
      <c r="AU146" s="1149"/>
      <c r="AV146" s="1149"/>
      <c r="AW146" s="1149" t="str">
        <f>AR146</f>
        <v>Invoice Certification Language (MH)</v>
      </c>
      <c r="AX146" s="1149"/>
      <c r="AY146" s="1149"/>
      <c r="AZ146" s="1149"/>
      <c r="BA146" s="1149"/>
      <c r="BB146" s="1149" t="str">
        <f>AW146</f>
        <v>Invoice Certification Language (MH)</v>
      </c>
      <c r="BC146" s="1149"/>
      <c r="BD146" s="1149"/>
      <c r="BE146" s="1149"/>
      <c r="BF146" s="1149"/>
      <c r="BG146" s="1149" t="str">
        <f>BB146</f>
        <v>Invoice Certification Language (MH)</v>
      </c>
      <c r="BH146" s="1149"/>
      <c r="BI146" s="1149"/>
      <c r="BJ146" s="1149"/>
      <c r="BK146" s="1149"/>
      <c r="BL146" s="244"/>
      <c r="BM146" s="244"/>
      <c r="BN146" s="244"/>
    </row>
    <row r="147" spans="1:66" s="1" customFormat="1" ht="12" customHeight="1">
      <c r="A147" s="1173"/>
      <c r="B147" s="1174"/>
      <c r="C147" s="369"/>
      <c r="D147" s="1142"/>
      <c r="E147" s="1142"/>
      <c r="F147" s="1142"/>
      <c r="G147" s="1141"/>
      <c r="H147" s="1141"/>
      <c r="I147" s="1142"/>
      <c r="J147" s="1142"/>
      <c r="K147" s="1142"/>
      <c r="L147" s="1141"/>
      <c r="M147" s="1141"/>
      <c r="N147" s="1142"/>
      <c r="O147" s="1142"/>
      <c r="P147" s="1142"/>
      <c r="Q147" s="1141"/>
      <c r="R147" s="1141"/>
      <c r="S147" s="1142"/>
      <c r="T147" s="1142"/>
      <c r="U147" s="1142"/>
      <c r="V147" s="1141"/>
      <c r="W147" s="1141"/>
      <c r="X147" s="1142"/>
      <c r="Y147" s="1142"/>
      <c r="Z147" s="1142"/>
      <c r="AA147" s="1141"/>
      <c r="AB147" s="1141"/>
      <c r="AC147" s="1142"/>
      <c r="AD147" s="1142"/>
      <c r="AE147" s="1142"/>
      <c r="AF147" s="1141"/>
      <c r="AG147" s="1141"/>
      <c r="AH147" s="1142"/>
      <c r="AI147" s="1142"/>
      <c r="AJ147" s="1142"/>
      <c r="AK147" s="1141"/>
      <c r="AL147" s="1141"/>
      <c r="AM147" s="1142"/>
      <c r="AN147" s="1142"/>
      <c r="AO147" s="1142"/>
      <c r="AP147" s="1141"/>
      <c r="AQ147" s="1141"/>
      <c r="AR147" s="1142"/>
      <c r="AS147" s="1142"/>
      <c r="AT147" s="1142"/>
      <c r="AU147" s="1141"/>
      <c r="AV147" s="1141"/>
      <c r="AW147" s="1142"/>
      <c r="AX147" s="1142"/>
      <c r="AY147" s="1142"/>
      <c r="AZ147" s="1141"/>
      <c r="BA147" s="1141"/>
      <c r="BB147" s="1142"/>
      <c r="BC147" s="1142"/>
      <c r="BD147" s="1142"/>
      <c r="BE147" s="1141"/>
      <c r="BF147" s="1141"/>
      <c r="BG147" s="1142"/>
      <c r="BH147" s="1142"/>
      <c r="BI147" s="1142"/>
      <c r="BJ147" s="1141"/>
      <c r="BK147" s="1141"/>
      <c r="BM147"/>
    </row>
    <row r="148" spans="1:66" s="1" customFormat="1" ht="10.5" customHeight="1">
      <c r="A148" s="1175"/>
      <c r="B148" s="1176"/>
      <c r="C148" s="370"/>
      <c r="D148" s="1143" t="s">
        <v>313</v>
      </c>
      <c r="E148" s="1143"/>
      <c r="F148" s="1143"/>
      <c r="G148" s="96" t="s">
        <v>125</v>
      </c>
      <c r="H148" s="87"/>
      <c r="I148" s="1143" t="s">
        <v>313</v>
      </c>
      <c r="J148" s="1143"/>
      <c r="K148" s="1143"/>
      <c r="L148" s="96" t="s">
        <v>125</v>
      </c>
      <c r="M148" s="87"/>
      <c r="N148" s="1143" t="s">
        <v>313</v>
      </c>
      <c r="O148" s="1143"/>
      <c r="P148" s="1143"/>
      <c r="Q148" s="96" t="s">
        <v>125</v>
      </c>
      <c r="R148" s="87"/>
      <c r="S148" s="1143" t="s">
        <v>313</v>
      </c>
      <c r="T148" s="1143"/>
      <c r="U148" s="1143"/>
      <c r="V148" s="96" t="s">
        <v>125</v>
      </c>
      <c r="W148" s="87"/>
      <c r="X148" s="1143" t="s">
        <v>313</v>
      </c>
      <c r="Y148" s="1143"/>
      <c r="Z148" s="1143"/>
      <c r="AA148" s="96" t="s">
        <v>125</v>
      </c>
      <c r="AB148" s="87"/>
      <c r="AC148" s="1143" t="s">
        <v>313</v>
      </c>
      <c r="AD148" s="1143"/>
      <c r="AE148" s="1143"/>
      <c r="AF148" s="96" t="s">
        <v>125</v>
      </c>
      <c r="AG148" s="87"/>
      <c r="AH148" s="1143" t="s">
        <v>313</v>
      </c>
      <c r="AI148" s="1143"/>
      <c r="AJ148" s="1143"/>
      <c r="AK148" s="96" t="s">
        <v>125</v>
      </c>
      <c r="AL148" s="87"/>
      <c r="AM148" s="1143" t="s">
        <v>313</v>
      </c>
      <c r="AN148" s="1143"/>
      <c r="AO148" s="1143"/>
      <c r="AP148" s="96" t="s">
        <v>125</v>
      </c>
      <c r="AQ148" s="87"/>
      <c r="AR148" s="1143" t="s">
        <v>313</v>
      </c>
      <c r="AS148" s="1143"/>
      <c r="AT148" s="1143"/>
      <c r="AU148" s="96" t="s">
        <v>125</v>
      </c>
      <c r="AV148" s="87"/>
      <c r="AW148" s="1143" t="s">
        <v>313</v>
      </c>
      <c r="AX148" s="1143"/>
      <c r="AY148" s="1143"/>
      <c r="AZ148" s="96" t="s">
        <v>125</v>
      </c>
      <c r="BA148" s="87"/>
      <c r="BB148" s="1143" t="s">
        <v>313</v>
      </c>
      <c r="BC148" s="1143"/>
      <c r="BD148" s="1143"/>
      <c r="BE148" s="96" t="s">
        <v>125</v>
      </c>
      <c r="BF148" s="87"/>
      <c r="BG148" s="1143" t="s">
        <v>313</v>
      </c>
      <c r="BH148" s="1143"/>
      <c r="BI148" s="1143"/>
      <c r="BJ148" s="96" t="s">
        <v>125</v>
      </c>
      <c r="BK148" s="87"/>
      <c r="BM148"/>
    </row>
    <row r="149" spans="1:66" s="1" customFormat="1" ht="21" customHeight="1">
      <c r="A149" s="1175"/>
      <c r="B149" s="1176"/>
      <c r="C149" s="361"/>
      <c r="D149" s="1145"/>
      <c r="E149" s="1145"/>
      <c r="F149" s="1145"/>
      <c r="G149" s="1140"/>
      <c r="H149" s="1140"/>
      <c r="I149" s="1145"/>
      <c r="J149" s="1145"/>
      <c r="K149" s="1145"/>
      <c r="L149" s="1140"/>
      <c r="M149" s="1140"/>
      <c r="N149" s="1145"/>
      <c r="O149" s="1145"/>
      <c r="P149" s="1145"/>
      <c r="Q149" s="1140"/>
      <c r="R149" s="1140"/>
      <c r="S149" s="1145"/>
      <c r="T149" s="1145"/>
      <c r="U149" s="1145"/>
      <c r="V149" s="1140"/>
      <c r="W149" s="1140"/>
      <c r="X149" s="1145"/>
      <c r="Y149" s="1145"/>
      <c r="Z149" s="1145"/>
      <c r="AA149" s="1140"/>
      <c r="AB149" s="1140"/>
      <c r="AC149" s="1145"/>
      <c r="AD149" s="1145"/>
      <c r="AE149" s="1145"/>
      <c r="AF149" s="1140"/>
      <c r="AG149" s="1140"/>
      <c r="AH149" s="1145"/>
      <c r="AI149" s="1145"/>
      <c r="AJ149" s="1145"/>
      <c r="AK149" s="1140"/>
      <c r="AL149" s="1140"/>
      <c r="AM149" s="1145"/>
      <c r="AN149" s="1145"/>
      <c r="AO149" s="1145"/>
      <c r="AP149" s="1140"/>
      <c r="AQ149" s="1140"/>
      <c r="AR149" s="1145"/>
      <c r="AS149" s="1145"/>
      <c r="AT149" s="1145"/>
      <c r="AU149" s="1140"/>
      <c r="AV149" s="1140"/>
      <c r="AW149" s="1145"/>
      <c r="AX149" s="1145"/>
      <c r="AY149" s="1145"/>
      <c r="AZ149" s="1140"/>
      <c r="BA149" s="1140"/>
      <c r="BB149" s="1145"/>
      <c r="BC149" s="1145"/>
      <c r="BD149" s="1145"/>
      <c r="BE149" s="1140"/>
      <c r="BF149" s="1140"/>
      <c r="BG149" s="1145"/>
      <c r="BH149" s="1145"/>
      <c r="BI149" s="1145"/>
      <c r="BJ149" s="1140"/>
      <c r="BK149" s="1140"/>
      <c r="BM149"/>
    </row>
    <row r="150" spans="1:66" s="1" customFormat="1" ht="16.5" thickBot="1">
      <c r="A150" s="1177"/>
      <c r="B150" s="1178"/>
      <c r="C150" s="362"/>
      <c r="D150" s="1144" t="s">
        <v>80</v>
      </c>
      <c r="E150" s="1144"/>
      <c r="F150" s="94"/>
      <c r="G150" s="95" t="s">
        <v>81</v>
      </c>
      <c r="H150" s="87"/>
      <c r="I150" s="1144" t="s">
        <v>80</v>
      </c>
      <c r="J150" s="1144"/>
      <c r="K150" s="94"/>
      <c r="L150" s="95" t="s">
        <v>81</v>
      </c>
      <c r="M150" s="87"/>
      <c r="N150" s="1144" t="s">
        <v>80</v>
      </c>
      <c r="O150" s="1144"/>
      <c r="P150" s="94"/>
      <c r="Q150" s="95" t="s">
        <v>81</v>
      </c>
      <c r="R150" s="87"/>
      <c r="S150" s="1144" t="s">
        <v>80</v>
      </c>
      <c r="T150" s="1144"/>
      <c r="U150" s="94"/>
      <c r="V150" s="95" t="s">
        <v>81</v>
      </c>
      <c r="W150" s="87"/>
      <c r="X150" s="1144" t="s">
        <v>80</v>
      </c>
      <c r="Y150" s="1144"/>
      <c r="Z150" s="94"/>
      <c r="AA150" s="95" t="s">
        <v>81</v>
      </c>
      <c r="AB150" s="87"/>
      <c r="AC150" s="1144" t="s">
        <v>80</v>
      </c>
      <c r="AD150" s="1144"/>
      <c r="AE150" s="94"/>
      <c r="AF150" s="95" t="s">
        <v>81</v>
      </c>
      <c r="AG150" s="87"/>
      <c r="AH150" s="1144" t="s">
        <v>80</v>
      </c>
      <c r="AI150" s="1144"/>
      <c r="AJ150" s="94"/>
      <c r="AK150" s="95" t="s">
        <v>81</v>
      </c>
      <c r="AL150" s="87"/>
      <c r="AM150" s="1144" t="s">
        <v>80</v>
      </c>
      <c r="AN150" s="1144"/>
      <c r="AO150" s="94"/>
      <c r="AP150" s="95" t="s">
        <v>81</v>
      </c>
      <c r="AQ150" s="87"/>
      <c r="AR150" s="1144" t="s">
        <v>80</v>
      </c>
      <c r="AS150" s="1144"/>
      <c r="AT150" s="94"/>
      <c r="AU150" s="95" t="s">
        <v>81</v>
      </c>
      <c r="AV150" s="87"/>
      <c r="AW150" s="1144" t="s">
        <v>80</v>
      </c>
      <c r="AX150" s="1144"/>
      <c r="AY150" s="94"/>
      <c r="AZ150" s="95" t="s">
        <v>81</v>
      </c>
      <c r="BA150" s="87"/>
      <c r="BB150" s="1144" t="s">
        <v>80</v>
      </c>
      <c r="BC150" s="1144"/>
      <c r="BD150" s="94"/>
      <c r="BE150" s="95" t="s">
        <v>81</v>
      </c>
      <c r="BF150" s="87"/>
      <c r="BG150" s="1144" t="s">
        <v>80</v>
      </c>
      <c r="BH150" s="1144"/>
      <c r="BI150" s="94"/>
      <c r="BJ150" s="95" t="s">
        <v>81</v>
      </c>
      <c r="BK150" s="87"/>
      <c r="BM150"/>
    </row>
    <row r="151" spans="1:66" customFormat="1" ht="15.6" customHeight="1">
      <c r="A151" s="637" t="s">
        <v>242</v>
      </c>
      <c r="B151" s="88"/>
      <c r="C151" s="357"/>
      <c r="D151" s="88"/>
      <c r="E151" s="357"/>
      <c r="F151" s="88"/>
      <c r="G151" s="89"/>
      <c r="H151" s="90"/>
      <c r="I151" s="2"/>
      <c r="J151" s="2"/>
      <c r="K151" s="2"/>
      <c r="L151" s="2"/>
      <c r="M151" s="2"/>
      <c r="N151" s="2"/>
      <c r="O151" s="2"/>
      <c r="P151" s="3"/>
      <c r="Q151" s="3"/>
      <c r="R151" s="3"/>
      <c r="S151" s="15"/>
      <c r="T151" s="10"/>
      <c r="U151" s="10"/>
      <c r="V151" s="11"/>
      <c r="W151" s="25"/>
      <c r="X151" s="9"/>
      <c r="Y151" s="9"/>
      <c r="Z151" s="15"/>
      <c r="AA151" s="20"/>
      <c r="AB151" s="20"/>
      <c r="AC151" s="20"/>
      <c r="AD151" s="2"/>
      <c r="AE151" s="3"/>
      <c r="AF151" s="3"/>
      <c r="AG151" s="3"/>
      <c r="AH151" s="8"/>
      <c r="AI151" s="10"/>
      <c r="AJ151" s="10"/>
      <c r="AK151" s="11"/>
      <c r="AL151" s="21"/>
      <c r="AM151" s="22"/>
      <c r="AN151" s="22"/>
      <c r="AO151" s="8"/>
      <c r="AP151" s="8"/>
      <c r="AQ151" s="8"/>
      <c r="AR151" s="8"/>
      <c r="AS151" s="8"/>
      <c r="AT151" s="8"/>
      <c r="AU151" s="8"/>
      <c r="AV151" s="8"/>
      <c r="AW151" s="8"/>
      <c r="AX151" s="8"/>
      <c r="AY151" s="8"/>
      <c r="AZ151" s="8"/>
      <c r="BA151" s="8"/>
      <c r="BB151" s="8"/>
      <c r="BC151" s="8"/>
      <c r="BD151" s="8"/>
      <c r="BE151" s="8"/>
      <c r="BF151" s="8"/>
      <c r="BG151" s="8"/>
      <c r="BH151" s="8"/>
      <c r="BI151" s="8"/>
      <c r="BJ151" s="8"/>
      <c r="BK151" s="8"/>
      <c r="BL151" s="8"/>
      <c r="BM151" s="660"/>
      <c r="BN151" s="8"/>
    </row>
    <row r="152" spans="1:66" customFormat="1" ht="12.6" customHeight="1">
      <c r="A152" s="97" t="s">
        <v>243</v>
      </c>
      <c r="B152" s="88"/>
      <c r="C152" s="357"/>
      <c r="D152" s="87"/>
      <c r="E152" s="361"/>
      <c r="F152" s="93"/>
      <c r="G152" s="87"/>
      <c r="H152" s="90"/>
      <c r="I152" s="87"/>
      <c r="J152" s="87"/>
      <c r="K152" s="93"/>
      <c r="L152" s="87"/>
      <c r="M152" s="90"/>
      <c r="N152" s="15"/>
      <c r="O152" s="3"/>
      <c r="P152" s="3"/>
      <c r="Q152" s="3"/>
      <c r="R152" s="3"/>
      <c r="S152" s="9"/>
      <c r="T152" s="9"/>
      <c r="U152" s="9"/>
      <c r="V152" s="24"/>
      <c r="W152" s="25"/>
      <c r="X152" s="9"/>
      <c r="Y152" s="9"/>
      <c r="Z152" s="15"/>
      <c r="AD152" s="4"/>
      <c r="AE152" s="4"/>
      <c r="AF152" s="4"/>
      <c r="AG152" s="4"/>
      <c r="AH152" s="12"/>
      <c r="AI152" s="12"/>
      <c r="AJ152" s="12"/>
      <c r="AK152" s="13"/>
      <c r="AL152" s="14"/>
      <c r="AM152" s="12"/>
      <c r="AN152" s="12"/>
      <c r="AO152" s="15"/>
      <c r="AP152" s="15"/>
      <c r="AQ152" s="15"/>
      <c r="AR152" s="15"/>
      <c r="AS152" s="15"/>
      <c r="AT152" s="15"/>
      <c r="AU152" s="15"/>
      <c r="AV152" s="15"/>
      <c r="AW152" s="15"/>
      <c r="AX152" s="15"/>
      <c r="AY152" s="15"/>
      <c r="AZ152" s="15"/>
      <c r="BA152" s="15"/>
      <c r="BB152" s="15"/>
      <c r="BC152" s="15"/>
      <c r="BD152" s="15"/>
      <c r="BE152" s="15"/>
      <c r="BF152" s="15"/>
      <c r="BG152" s="15"/>
      <c r="BH152" s="15"/>
      <c r="BI152" s="15"/>
      <c r="BJ152" s="15"/>
      <c r="BK152" s="15"/>
      <c r="BL152" s="15"/>
      <c r="BM152" s="661"/>
      <c r="BN152" s="15"/>
    </row>
    <row r="153" spans="1:66" s="260" customFormat="1" ht="12">
      <c r="A153" s="638"/>
      <c r="B153" s="639"/>
      <c r="C153" s="358"/>
      <c r="D153" s="252" t="s">
        <v>21</v>
      </c>
      <c r="E153" s="1159" t="str">
        <f>+E3</f>
        <v>Contractor Name</v>
      </c>
      <c r="F153" s="1159"/>
      <c r="G153" s="1159"/>
      <c r="H153" s="1159"/>
      <c r="I153" s="291" t="s">
        <v>21</v>
      </c>
      <c r="J153" s="1150" t="str">
        <f>E153</f>
        <v>Contractor Name</v>
      </c>
      <c r="K153" s="1150"/>
      <c r="L153" s="1150"/>
      <c r="M153" s="1150"/>
      <c r="N153" s="291" t="s">
        <v>21</v>
      </c>
      <c r="O153" s="1150" t="str">
        <f>E153</f>
        <v>Contractor Name</v>
      </c>
      <c r="P153" s="1150"/>
      <c r="Q153" s="1150"/>
      <c r="R153" s="1150"/>
      <c r="S153" s="291" t="s">
        <v>21</v>
      </c>
      <c r="T153" s="1150" t="str">
        <f>E153</f>
        <v>Contractor Name</v>
      </c>
      <c r="U153" s="1150"/>
      <c r="V153" s="1150"/>
      <c r="W153" s="1150"/>
      <c r="X153" s="291" t="s">
        <v>21</v>
      </c>
      <c r="Y153" s="1150" t="str">
        <f>E153</f>
        <v>Contractor Name</v>
      </c>
      <c r="Z153" s="1150"/>
      <c r="AA153" s="1150"/>
      <c r="AB153" s="1150"/>
      <c r="AC153" s="291" t="s">
        <v>21</v>
      </c>
      <c r="AD153" s="1150" t="str">
        <f>E153</f>
        <v>Contractor Name</v>
      </c>
      <c r="AE153" s="1150"/>
      <c r="AF153" s="1150"/>
      <c r="AG153" s="1150"/>
      <c r="AH153" s="291" t="s">
        <v>21</v>
      </c>
      <c r="AI153" s="1150" t="str">
        <f>E153</f>
        <v>Contractor Name</v>
      </c>
      <c r="AJ153" s="1150"/>
      <c r="AK153" s="1150"/>
      <c r="AL153" s="1150"/>
      <c r="AM153" s="291" t="s">
        <v>21</v>
      </c>
      <c r="AN153" s="1150" t="str">
        <f>E153</f>
        <v>Contractor Name</v>
      </c>
      <c r="AO153" s="1150"/>
      <c r="AP153" s="1150"/>
      <c r="AQ153" s="1150"/>
      <c r="AR153" s="291" t="s">
        <v>21</v>
      </c>
      <c r="AS153" s="1150" t="str">
        <f>E153</f>
        <v>Contractor Name</v>
      </c>
      <c r="AT153" s="1150"/>
      <c r="AU153" s="1150"/>
      <c r="AV153" s="1150"/>
      <c r="AW153" s="291" t="s">
        <v>21</v>
      </c>
      <c r="AX153" s="1150" t="str">
        <f>J153</f>
        <v>Contractor Name</v>
      </c>
      <c r="AY153" s="1150"/>
      <c r="AZ153" s="1150"/>
      <c r="BA153" s="1150"/>
      <c r="BB153" s="291" t="s">
        <v>21</v>
      </c>
      <c r="BC153" s="1150" t="str">
        <f>O153</f>
        <v>Contractor Name</v>
      </c>
      <c r="BD153" s="1150"/>
      <c r="BE153" s="1150"/>
      <c r="BF153" s="1150"/>
      <c r="BG153" s="291" t="s">
        <v>21</v>
      </c>
      <c r="BH153" s="1150" t="str">
        <f>T153</f>
        <v>Contractor Name</v>
      </c>
      <c r="BI153" s="1150"/>
      <c r="BJ153" s="1150"/>
      <c r="BK153" s="1150"/>
      <c r="BL153" s="292"/>
      <c r="BM153" s="662"/>
      <c r="BN153" s="292"/>
    </row>
    <row r="154" spans="1:66" s="260" customFormat="1" ht="12.75">
      <c r="A154" s="97" t="s">
        <v>133</v>
      </c>
      <c r="B154" s="639"/>
      <c r="C154" s="358"/>
      <c r="D154" s="252" t="s">
        <v>20</v>
      </c>
      <c r="E154" s="1012" t="str">
        <f>+E4</f>
        <v>Contract Number</v>
      </c>
      <c r="F154" s="254"/>
      <c r="G154" s="255" t="s">
        <v>90</v>
      </c>
      <c r="H154" s="893"/>
      <c r="I154" s="307" t="s">
        <v>20</v>
      </c>
      <c r="J154" s="324" t="str">
        <f>E154</f>
        <v>Contract Number</v>
      </c>
      <c r="K154" s="293"/>
      <c r="L154" s="294" t="s">
        <v>90</v>
      </c>
      <c r="M154" s="295">
        <f>H154</f>
        <v>0</v>
      </c>
      <c r="N154" s="296" t="s">
        <v>20</v>
      </c>
      <c r="O154" s="325" t="str">
        <f>E154</f>
        <v>Contract Number</v>
      </c>
      <c r="P154" s="297"/>
      <c r="Q154" s="298" t="s">
        <v>90</v>
      </c>
      <c r="R154" s="299">
        <f>H154</f>
        <v>0</v>
      </c>
      <c r="S154" s="296" t="s">
        <v>20</v>
      </c>
      <c r="T154" s="300" t="str">
        <f>E154</f>
        <v>Contract Number</v>
      </c>
      <c r="U154" s="297"/>
      <c r="V154" s="298" t="s">
        <v>90</v>
      </c>
      <c r="W154" s="301">
        <f>H154</f>
        <v>0</v>
      </c>
      <c r="X154" s="296" t="s">
        <v>20</v>
      </c>
      <c r="Y154" s="300" t="str">
        <f>E154</f>
        <v>Contract Number</v>
      </c>
      <c r="Z154" s="297"/>
      <c r="AA154" s="298" t="s">
        <v>90</v>
      </c>
      <c r="AB154" s="301">
        <f>H154</f>
        <v>0</v>
      </c>
      <c r="AC154" s="296" t="s">
        <v>20</v>
      </c>
      <c r="AD154" s="300" t="str">
        <f>E154</f>
        <v>Contract Number</v>
      </c>
      <c r="AE154" s="297"/>
      <c r="AF154" s="298" t="s">
        <v>90</v>
      </c>
      <c r="AG154" s="301">
        <f>H154</f>
        <v>0</v>
      </c>
      <c r="AH154" s="296" t="s">
        <v>20</v>
      </c>
      <c r="AI154" s="300" t="str">
        <f>E154</f>
        <v>Contract Number</v>
      </c>
      <c r="AJ154" s="297"/>
      <c r="AK154" s="298" t="s">
        <v>90</v>
      </c>
      <c r="AL154" s="302">
        <f>H154</f>
        <v>0</v>
      </c>
      <c r="AM154" s="296" t="s">
        <v>20</v>
      </c>
      <c r="AN154" s="325" t="str">
        <f>E154</f>
        <v>Contract Number</v>
      </c>
      <c r="AO154" s="297"/>
      <c r="AP154" s="298" t="s">
        <v>90</v>
      </c>
      <c r="AQ154" s="302">
        <f>H154</f>
        <v>0</v>
      </c>
      <c r="AR154" s="296" t="s">
        <v>20</v>
      </c>
      <c r="AS154" s="325" t="str">
        <f>E154</f>
        <v>Contract Number</v>
      </c>
      <c r="AT154" s="297"/>
      <c r="AU154" s="298" t="s">
        <v>90</v>
      </c>
      <c r="AV154" s="303">
        <f>H154</f>
        <v>0</v>
      </c>
      <c r="AW154" s="296" t="s">
        <v>20</v>
      </c>
      <c r="AX154" s="325" t="str">
        <f>J154</f>
        <v>Contract Number</v>
      </c>
      <c r="AY154" s="297"/>
      <c r="AZ154" s="298" t="s">
        <v>90</v>
      </c>
      <c r="BA154" s="303">
        <f>M154</f>
        <v>0</v>
      </c>
      <c r="BB154" s="296" t="s">
        <v>20</v>
      </c>
      <c r="BC154" s="325" t="str">
        <f>O154</f>
        <v>Contract Number</v>
      </c>
      <c r="BD154" s="297"/>
      <c r="BE154" s="298" t="s">
        <v>90</v>
      </c>
      <c r="BF154" s="303">
        <f>R154</f>
        <v>0</v>
      </c>
      <c r="BG154" s="296" t="s">
        <v>20</v>
      </c>
      <c r="BH154" s="325" t="str">
        <f>T154</f>
        <v>Contract Number</v>
      </c>
      <c r="BI154" s="297"/>
      <c r="BJ154" s="298" t="s">
        <v>90</v>
      </c>
      <c r="BK154" s="303">
        <f>W154</f>
        <v>0</v>
      </c>
      <c r="BL154" s="304"/>
      <c r="BM154" s="663"/>
      <c r="BN154" s="304"/>
    </row>
    <row r="155" spans="1:66" s="260" customFormat="1" ht="17.45" customHeight="1">
      <c r="A155" s="93"/>
      <c r="B155" s="639"/>
      <c r="C155" s="358"/>
      <c r="D155" s="252" t="s">
        <v>126</v>
      </c>
      <c r="E155" s="1009" t="s">
        <v>127</v>
      </c>
      <c r="F155" s="257"/>
      <c r="G155" s="258" t="s">
        <v>122</v>
      </c>
      <c r="H155" s="257"/>
      <c r="I155" s="296" t="s">
        <v>120</v>
      </c>
      <c r="J155" s="305" t="s">
        <v>121</v>
      </c>
      <c r="K155" s="306">
        <f>F155</f>
        <v>0</v>
      </c>
      <c r="L155" s="298" t="s">
        <v>122</v>
      </c>
      <c r="M155" s="306">
        <f>H155</f>
        <v>0</v>
      </c>
      <c r="N155" s="296" t="s">
        <v>120</v>
      </c>
      <c r="O155" s="305" t="s">
        <v>121</v>
      </c>
      <c r="P155" s="306">
        <f>F155</f>
        <v>0</v>
      </c>
      <c r="Q155" s="298" t="s">
        <v>122</v>
      </c>
      <c r="R155" s="306">
        <f>H155</f>
        <v>0</v>
      </c>
      <c r="S155" s="296" t="s">
        <v>120</v>
      </c>
      <c r="T155" s="305" t="s">
        <v>121</v>
      </c>
      <c r="U155" s="306">
        <f>F155</f>
        <v>0</v>
      </c>
      <c r="V155" s="298" t="s">
        <v>122</v>
      </c>
      <c r="W155" s="306">
        <f>H155</f>
        <v>0</v>
      </c>
      <c r="X155" s="296" t="s">
        <v>120</v>
      </c>
      <c r="Y155" s="305" t="s">
        <v>121</v>
      </c>
      <c r="Z155" s="306">
        <f>F155</f>
        <v>0</v>
      </c>
      <c r="AA155" s="298" t="s">
        <v>122</v>
      </c>
      <c r="AB155" s="306">
        <f>H155</f>
        <v>0</v>
      </c>
      <c r="AC155" s="296" t="s">
        <v>120</v>
      </c>
      <c r="AD155" s="305" t="s">
        <v>121</v>
      </c>
      <c r="AE155" s="306">
        <f>F155</f>
        <v>0</v>
      </c>
      <c r="AF155" s="298" t="s">
        <v>122</v>
      </c>
      <c r="AG155" s="306">
        <f>H155</f>
        <v>0</v>
      </c>
      <c r="AH155" s="296" t="s">
        <v>120</v>
      </c>
      <c r="AI155" s="305" t="s">
        <v>121</v>
      </c>
      <c r="AJ155" s="306">
        <f>F155</f>
        <v>0</v>
      </c>
      <c r="AK155" s="298" t="s">
        <v>122</v>
      </c>
      <c r="AL155" s="306">
        <f>H155</f>
        <v>0</v>
      </c>
      <c r="AM155" s="296" t="s">
        <v>120</v>
      </c>
      <c r="AN155" s="305" t="s">
        <v>121</v>
      </c>
      <c r="AO155" s="306">
        <f>F155</f>
        <v>0</v>
      </c>
      <c r="AP155" s="298" t="s">
        <v>122</v>
      </c>
      <c r="AQ155" s="306">
        <f>H155</f>
        <v>0</v>
      </c>
      <c r="AR155" s="296" t="s">
        <v>120</v>
      </c>
      <c r="AS155" s="305" t="s">
        <v>121</v>
      </c>
      <c r="AT155" s="306">
        <f>F155</f>
        <v>0</v>
      </c>
      <c r="AU155" s="298" t="s">
        <v>122</v>
      </c>
      <c r="AV155" s="306">
        <f>H155</f>
        <v>0</v>
      </c>
      <c r="AW155" s="296" t="s">
        <v>120</v>
      </c>
      <c r="AX155" s="305" t="s">
        <v>121</v>
      </c>
      <c r="AY155" s="306">
        <f>K155</f>
        <v>0</v>
      </c>
      <c r="AZ155" s="298" t="s">
        <v>122</v>
      </c>
      <c r="BA155" s="306">
        <f>M155</f>
        <v>0</v>
      </c>
      <c r="BB155" s="296" t="s">
        <v>120</v>
      </c>
      <c r="BC155" s="305" t="s">
        <v>121</v>
      </c>
      <c r="BD155" s="306">
        <f>P155</f>
        <v>0</v>
      </c>
      <c r="BE155" s="298" t="s">
        <v>122</v>
      </c>
      <c r="BF155" s="306">
        <f>R155</f>
        <v>0</v>
      </c>
      <c r="BG155" s="296" t="s">
        <v>120</v>
      </c>
      <c r="BH155" s="305" t="s">
        <v>121</v>
      </c>
      <c r="BI155" s="306">
        <f>U155</f>
        <v>0</v>
      </c>
      <c r="BJ155" s="298" t="s">
        <v>122</v>
      </c>
      <c r="BK155" s="306">
        <f>W155</f>
        <v>0</v>
      </c>
      <c r="BL155" s="304"/>
      <c r="BM155" s="663"/>
      <c r="BN155" s="304"/>
    </row>
    <row r="156" spans="1:66" s="260" customFormat="1" ht="15.75" customHeight="1">
      <c r="A156" s="93"/>
      <c r="B156" s="97"/>
      <c r="C156" s="359"/>
      <c r="D156" s="1160" t="s">
        <v>124</v>
      </c>
      <c r="E156" s="1160"/>
      <c r="F156" s="1160"/>
      <c r="G156" s="1161">
        <f>E219+J219+O219+T219+Y219+AD219+AI219+AN219+AS219+AX219+BC219+BH219</f>
        <v>0</v>
      </c>
      <c r="H156" s="259"/>
      <c r="BL156" s="284"/>
      <c r="BM156" s="664"/>
      <c r="BN156" s="284"/>
    </row>
    <row r="157" spans="1:66" s="1" customFormat="1" ht="5.45" customHeight="1" thickBot="1">
      <c r="A157" s="640"/>
      <c r="B157" s="641"/>
      <c r="C157" s="360"/>
      <c r="D157" s="261"/>
      <c r="E157" s="360"/>
      <c r="F157" s="261"/>
      <c r="G157" s="1162"/>
      <c r="H157" s="91"/>
      <c r="I157" s="16"/>
      <c r="J157" s="16"/>
      <c r="K157" s="32"/>
      <c r="L157" s="16"/>
      <c r="M157" s="16"/>
      <c r="N157" s="16"/>
      <c r="R157" s="262"/>
      <c r="S157" s="262"/>
      <c r="T157" s="262"/>
      <c r="U157" s="262"/>
      <c r="V157" s="262"/>
      <c r="W157" s="262"/>
      <c r="X157" s="262"/>
      <c r="Y157" s="262"/>
      <c r="Z157" s="262"/>
      <c r="AA157" s="262"/>
      <c r="AB157" s="262"/>
      <c r="AC157" s="262"/>
      <c r="AD157" s="262"/>
      <c r="AE157" s="20"/>
      <c r="AF157" s="20"/>
      <c r="AG157" s="20"/>
      <c r="AH157" s="20"/>
      <c r="BM157"/>
    </row>
    <row r="158" spans="1:66" s="1" customFormat="1" ht="14.25" customHeight="1" thickTop="1">
      <c r="A158" s="642" t="s">
        <v>30</v>
      </c>
      <c r="B158" s="653"/>
      <c r="C158" s="1135" t="s">
        <v>232</v>
      </c>
      <c r="D158" s="1137" t="str">
        <f>+D83</f>
        <v>Program Name</v>
      </c>
      <c r="E158" s="1138"/>
      <c r="F158" s="1138"/>
      <c r="G158" s="1138"/>
      <c r="H158" s="1139"/>
      <c r="I158" s="1137" t="str">
        <f>+I83</f>
        <v>Program Name</v>
      </c>
      <c r="J158" s="1138"/>
      <c r="K158" s="1138"/>
      <c r="L158" s="1138"/>
      <c r="M158" s="1139"/>
      <c r="N158" s="1137" t="str">
        <f>+N83</f>
        <v>Program Name</v>
      </c>
      <c r="O158" s="1138"/>
      <c r="P158" s="1138"/>
      <c r="Q158" s="1138"/>
      <c r="R158" s="1139"/>
      <c r="S158" s="1137" t="str">
        <f>+S83</f>
        <v>Program Name</v>
      </c>
      <c r="T158" s="1138"/>
      <c r="U158" s="1138"/>
      <c r="V158" s="1138"/>
      <c r="W158" s="1139"/>
      <c r="X158" s="1137" t="str">
        <f>+X83</f>
        <v>Program Name</v>
      </c>
      <c r="Y158" s="1138"/>
      <c r="Z158" s="1138"/>
      <c r="AA158" s="1138"/>
      <c r="AB158" s="1139"/>
      <c r="AC158" s="1137" t="str">
        <f>+AC83</f>
        <v>Program Name</v>
      </c>
      <c r="AD158" s="1138"/>
      <c r="AE158" s="1138"/>
      <c r="AF158" s="1138"/>
      <c r="AG158" s="1139"/>
      <c r="AH158" s="1137" t="str">
        <f>+AH83</f>
        <v>Program Name</v>
      </c>
      <c r="AI158" s="1138"/>
      <c r="AJ158" s="1138"/>
      <c r="AK158" s="1138"/>
      <c r="AL158" s="1139"/>
      <c r="AM158" s="1137" t="str">
        <f>+AM83</f>
        <v>Program Name</v>
      </c>
      <c r="AN158" s="1138"/>
      <c r="AO158" s="1138"/>
      <c r="AP158" s="1138"/>
      <c r="AQ158" s="1139"/>
      <c r="AR158" s="1137" t="str">
        <f>+AR83</f>
        <v>Program Name</v>
      </c>
      <c r="AS158" s="1138"/>
      <c r="AT158" s="1138"/>
      <c r="AU158" s="1138"/>
      <c r="AV158" s="1139"/>
      <c r="AW158" s="1137" t="str">
        <f>+AW83</f>
        <v>Program Name</v>
      </c>
      <c r="AX158" s="1138"/>
      <c r="AY158" s="1138"/>
      <c r="AZ158" s="1138"/>
      <c r="BA158" s="1139"/>
      <c r="BB158" s="1137" t="str">
        <f>+BB83</f>
        <v>Program Name</v>
      </c>
      <c r="BC158" s="1138"/>
      <c r="BD158" s="1138"/>
      <c r="BE158" s="1138"/>
      <c r="BF158" s="1139"/>
      <c r="BG158" s="1137" t="str">
        <f>+BG83</f>
        <v>Program Name</v>
      </c>
      <c r="BH158" s="1138"/>
      <c r="BI158" s="1138"/>
      <c r="BJ158" s="1138"/>
      <c r="BK158" s="1139"/>
      <c r="BL158" s="31"/>
      <c r="BM158" s="232" t="s">
        <v>33</v>
      </c>
    </row>
    <row r="159" spans="1:66" s="1" customFormat="1" ht="13.5">
      <c r="A159" s="644" t="s">
        <v>31</v>
      </c>
      <c r="B159" s="654"/>
      <c r="C159" s="1136"/>
      <c r="D159" s="1146" t="str">
        <f>+D84</f>
        <v>Funding Source</v>
      </c>
      <c r="E159" s="1147"/>
      <c r="F159" s="1147"/>
      <c r="G159" s="1147"/>
      <c r="H159" s="1148"/>
      <c r="I159" s="1146" t="str">
        <f>+I84</f>
        <v>Funding Source</v>
      </c>
      <c r="J159" s="1147"/>
      <c r="K159" s="1147"/>
      <c r="L159" s="1147"/>
      <c r="M159" s="1148"/>
      <c r="N159" s="1146" t="str">
        <f>+N84</f>
        <v>Funding Source</v>
      </c>
      <c r="O159" s="1147"/>
      <c r="P159" s="1147"/>
      <c r="Q159" s="1147"/>
      <c r="R159" s="1148"/>
      <c r="S159" s="1146" t="str">
        <f>+S84</f>
        <v>Funding Source</v>
      </c>
      <c r="T159" s="1147"/>
      <c r="U159" s="1147"/>
      <c r="V159" s="1147"/>
      <c r="W159" s="1148"/>
      <c r="X159" s="1146" t="str">
        <f>+X84</f>
        <v>Funding Source</v>
      </c>
      <c r="Y159" s="1147"/>
      <c r="Z159" s="1147"/>
      <c r="AA159" s="1147"/>
      <c r="AB159" s="1148"/>
      <c r="AC159" s="1146" t="str">
        <f>+AC84</f>
        <v>Funding Source</v>
      </c>
      <c r="AD159" s="1147"/>
      <c r="AE159" s="1147"/>
      <c r="AF159" s="1147"/>
      <c r="AG159" s="1148"/>
      <c r="AH159" s="1146" t="str">
        <f>+AH84</f>
        <v>Funding Source</v>
      </c>
      <c r="AI159" s="1147"/>
      <c r="AJ159" s="1147"/>
      <c r="AK159" s="1147"/>
      <c r="AL159" s="1148"/>
      <c r="AM159" s="1146" t="str">
        <f>+AM84</f>
        <v>Funding Source</v>
      </c>
      <c r="AN159" s="1147"/>
      <c r="AO159" s="1147"/>
      <c r="AP159" s="1147"/>
      <c r="AQ159" s="1148"/>
      <c r="AR159" s="1146" t="str">
        <f>+AR84</f>
        <v>Funding Source</v>
      </c>
      <c r="AS159" s="1147"/>
      <c r="AT159" s="1147"/>
      <c r="AU159" s="1147"/>
      <c r="AV159" s="1148"/>
      <c r="AW159" s="1146" t="str">
        <f>+AW84</f>
        <v>Funding Source</v>
      </c>
      <c r="AX159" s="1147"/>
      <c r="AY159" s="1147"/>
      <c r="AZ159" s="1147"/>
      <c r="BA159" s="1148"/>
      <c r="BB159" s="1146" t="str">
        <f>+BB84</f>
        <v>Funding Source</v>
      </c>
      <c r="BC159" s="1147"/>
      <c r="BD159" s="1147"/>
      <c r="BE159" s="1147"/>
      <c r="BF159" s="1148"/>
      <c r="BG159" s="1146" t="str">
        <f>+BG84</f>
        <v>Funding Source</v>
      </c>
      <c r="BH159" s="1147"/>
      <c r="BI159" s="1147"/>
      <c r="BJ159" s="1147"/>
      <c r="BK159" s="1148"/>
      <c r="BL159" s="31"/>
      <c r="BM159" s="233"/>
    </row>
    <row r="160" spans="1:66" s="30" customFormat="1" ht="21.6" customHeight="1">
      <c r="A160" s="646"/>
      <c r="B160" s="655"/>
      <c r="C160" s="669" t="s">
        <v>233</v>
      </c>
      <c r="D160" s="329" t="s">
        <v>67</v>
      </c>
      <c r="E160" s="1010" t="s">
        <v>68</v>
      </c>
      <c r="F160" s="330" t="s">
        <v>69</v>
      </c>
      <c r="G160" s="331" t="s">
        <v>70</v>
      </c>
      <c r="H160" s="332" t="s">
        <v>71</v>
      </c>
      <c r="I160" s="329" t="s">
        <v>67</v>
      </c>
      <c r="J160" s="1010" t="s">
        <v>68</v>
      </c>
      <c r="K160" s="330" t="s">
        <v>69</v>
      </c>
      <c r="L160" s="331" t="s">
        <v>70</v>
      </c>
      <c r="M160" s="333" t="s">
        <v>71</v>
      </c>
      <c r="N160" s="329" t="s">
        <v>67</v>
      </c>
      <c r="O160" s="1010" t="s">
        <v>68</v>
      </c>
      <c r="P160" s="330" t="s">
        <v>69</v>
      </c>
      <c r="Q160" s="331" t="s">
        <v>70</v>
      </c>
      <c r="R160" s="333" t="s">
        <v>71</v>
      </c>
      <c r="S160" s="329" t="s">
        <v>67</v>
      </c>
      <c r="T160" s="1010" t="s">
        <v>68</v>
      </c>
      <c r="U160" s="330" t="s">
        <v>69</v>
      </c>
      <c r="V160" s="331" t="s">
        <v>70</v>
      </c>
      <c r="W160" s="333" t="s">
        <v>71</v>
      </c>
      <c r="X160" s="329" t="s">
        <v>67</v>
      </c>
      <c r="Y160" s="1010" t="s">
        <v>68</v>
      </c>
      <c r="Z160" s="330" t="s">
        <v>69</v>
      </c>
      <c r="AA160" s="331" t="s">
        <v>70</v>
      </c>
      <c r="AB160" s="333" t="s">
        <v>71</v>
      </c>
      <c r="AC160" s="329" t="s">
        <v>67</v>
      </c>
      <c r="AD160" s="1010" t="s">
        <v>68</v>
      </c>
      <c r="AE160" s="330" t="s">
        <v>69</v>
      </c>
      <c r="AF160" s="331" t="s">
        <v>70</v>
      </c>
      <c r="AG160" s="333" t="s">
        <v>71</v>
      </c>
      <c r="AH160" s="329" t="s">
        <v>67</v>
      </c>
      <c r="AI160" s="1010" t="s">
        <v>68</v>
      </c>
      <c r="AJ160" s="330" t="s">
        <v>69</v>
      </c>
      <c r="AK160" s="331" t="s">
        <v>70</v>
      </c>
      <c r="AL160" s="333" t="s">
        <v>71</v>
      </c>
      <c r="AM160" s="329" t="s">
        <v>67</v>
      </c>
      <c r="AN160" s="1010" t="s">
        <v>68</v>
      </c>
      <c r="AO160" s="330" t="s">
        <v>69</v>
      </c>
      <c r="AP160" s="331" t="s">
        <v>70</v>
      </c>
      <c r="AQ160" s="333" t="s">
        <v>71</v>
      </c>
      <c r="AR160" s="329" t="s">
        <v>67</v>
      </c>
      <c r="AS160" s="1010" t="s">
        <v>68</v>
      </c>
      <c r="AT160" s="330" t="s">
        <v>69</v>
      </c>
      <c r="AU160" s="331" t="s">
        <v>70</v>
      </c>
      <c r="AV160" s="333" t="s">
        <v>71</v>
      </c>
      <c r="AW160" s="329" t="s">
        <v>67</v>
      </c>
      <c r="AX160" s="1010" t="s">
        <v>68</v>
      </c>
      <c r="AY160" s="330" t="s">
        <v>69</v>
      </c>
      <c r="AZ160" s="331" t="s">
        <v>70</v>
      </c>
      <c r="BA160" s="333" t="s">
        <v>71</v>
      </c>
      <c r="BB160" s="329" t="s">
        <v>67</v>
      </c>
      <c r="BC160" s="1010" t="s">
        <v>68</v>
      </c>
      <c r="BD160" s="330" t="s">
        <v>69</v>
      </c>
      <c r="BE160" s="331" t="s">
        <v>70</v>
      </c>
      <c r="BF160" s="333" t="s">
        <v>71</v>
      </c>
      <c r="BG160" s="329" t="s">
        <v>67</v>
      </c>
      <c r="BH160" s="1010" t="s">
        <v>68</v>
      </c>
      <c r="BI160" s="330" t="s">
        <v>69</v>
      </c>
      <c r="BJ160" s="331" t="s">
        <v>70</v>
      </c>
      <c r="BK160" s="333" t="s">
        <v>71</v>
      </c>
      <c r="BM160" s="334" t="s">
        <v>68</v>
      </c>
    </row>
    <row r="161" spans="1:66" s="30" customFormat="1" ht="12.75">
      <c r="A161" s="399">
        <v>1</v>
      </c>
      <c r="B161" s="648" t="str">
        <f>$B$11</f>
        <v>Salaries</v>
      </c>
      <c r="C161" s="555">
        <f>+E161+J161+O161+T161+Y161+AD161+AI161+AN161+AS161+AX161+BC161+BH161</f>
        <v>0</v>
      </c>
      <c r="D161" s="1028">
        <f t="shared" ref="D161:D207" si="458">D86</f>
        <v>0</v>
      </c>
      <c r="E161" s="570"/>
      <c r="F161" s="391">
        <f>+F86+E161</f>
        <v>0</v>
      </c>
      <c r="G161" s="386">
        <f>D161-F161</f>
        <v>0</v>
      </c>
      <c r="H161" s="365" t="str">
        <f>IF(D161=0,"    ",F161/D161)</f>
        <v xml:space="preserve">    </v>
      </c>
      <c r="I161" s="667">
        <f t="shared" ref="I161:I207" si="459">I86</f>
        <v>0</v>
      </c>
      <c r="J161" s="570"/>
      <c r="K161" s="391">
        <f>+K86+J161</f>
        <v>0</v>
      </c>
      <c r="L161" s="386">
        <f>I161-K161</f>
        <v>0</v>
      </c>
      <c r="M161" s="365" t="str">
        <f>IF(I161=0,"    ",K161/I161)</f>
        <v xml:space="preserve">    </v>
      </c>
      <c r="N161" s="667">
        <f t="shared" ref="N161:N207" si="460">N86</f>
        <v>0</v>
      </c>
      <c r="O161" s="570"/>
      <c r="P161" s="391">
        <f>+P86+O161</f>
        <v>0</v>
      </c>
      <c r="Q161" s="386">
        <f>N161-P161</f>
        <v>0</v>
      </c>
      <c r="R161" s="365" t="str">
        <f>IF(N161=0,"    ",P161/N161)</f>
        <v xml:space="preserve">    </v>
      </c>
      <c r="S161" s="667">
        <f t="shared" ref="S161:S207" si="461">S86</f>
        <v>0</v>
      </c>
      <c r="T161" s="570"/>
      <c r="U161" s="391">
        <f>+U86+T161</f>
        <v>0</v>
      </c>
      <c r="V161" s="386">
        <f>S161-U161</f>
        <v>0</v>
      </c>
      <c r="W161" s="365" t="str">
        <f>IF(S161=0,"    ",U161/S161)</f>
        <v xml:space="preserve">    </v>
      </c>
      <c r="X161" s="667">
        <f t="shared" ref="X161:X207" si="462">X86</f>
        <v>0</v>
      </c>
      <c r="Y161" s="570"/>
      <c r="Z161" s="391">
        <f>+Z86+Y161</f>
        <v>0</v>
      </c>
      <c r="AA161" s="386">
        <f>X161-Z161</f>
        <v>0</v>
      </c>
      <c r="AB161" s="365" t="str">
        <f>IF(X161=0,"    ",Z161/X161)</f>
        <v xml:space="preserve">    </v>
      </c>
      <c r="AC161" s="667">
        <f t="shared" ref="AC161:AC207" si="463">AC86</f>
        <v>0</v>
      </c>
      <c r="AD161" s="570"/>
      <c r="AE161" s="391">
        <f>+AE86+AD161</f>
        <v>0</v>
      </c>
      <c r="AF161" s="386">
        <f>AC161-AE161</f>
        <v>0</v>
      </c>
      <c r="AG161" s="365" t="str">
        <f>IF(AC161=0,"    ",AE161/AC161)</f>
        <v xml:space="preserve">    </v>
      </c>
      <c r="AH161" s="667">
        <f t="shared" ref="AH161:AH207" si="464">AH86</f>
        <v>0</v>
      </c>
      <c r="AI161" s="570"/>
      <c r="AJ161" s="391">
        <f>+AJ86+AI161</f>
        <v>0</v>
      </c>
      <c r="AK161" s="386">
        <f>AH161-AJ161</f>
        <v>0</v>
      </c>
      <c r="AL161" s="365" t="str">
        <f>IF(AH161=0,"    ",AJ161/AH161)</f>
        <v xml:space="preserve">    </v>
      </c>
      <c r="AM161" s="667">
        <f t="shared" ref="AM161:AM207" si="465">AM86</f>
        <v>0</v>
      </c>
      <c r="AN161" s="570"/>
      <c r="AO161" s="391">
        <f>+AO86+AN161</f>
        <v>0</v>
      </c>
      <c r="AP161" s="386">
        <f>AM161-AO161</f>
        <v>0</v>
      </c>
      <c r="AQ161" s="365" t="str">
        <f>IF(AM161=0,"    ",AO161/AM161)</f>
        <v xml:space="preserve">    </v>
      </c>
      <c r="AR161" s="667">
        <f t="shared" ref="AR161:AR207" si="466">AR86</f>
        <v>0</v>
      </c>
      <c r="AS161" s="570"/>
      <c r="AT161" s="391">
        <f>+AT86+AS161</f>
        <v>0</v>
      </c>
      <c r="AU161" s="386">
        <f>AR161-AT161</f>
        <v>0</v>
      </c>
      <c r="AV161" s="365" t="str">
        <f>IF(AR161=0,"    ",AT161/AR161)</f>
        <v xml:space="preserve">    </v>
      </c>
      <c r="AW161" s="667">
        <f t="shared" ref="AW161:AW207" si="467">AW86</f>
        <v>0</v>
      </c>
      <c r="AX161" s="570"/>
      <c r="AY161" s="391">
        <f>+AY86+AX161</f>
        <v>0</v>
      </c>
      <c r="AZ161" s="386">
        <f>AW161-AY161</f>
        <v>0</v>
      </c>
      <c r="BA161" s="365" t="str">
        <f>IF(AW161=0,"    ",AY161/AW161)</f>
        <v xml:space="preserve">    </v>
      </c>
      <c r="BB161" s="667">
        <f t="shared" ref="BB161:BB207" si="468">BB86</f>
        <v>0</v>
      </c>
      <c r="BC161" s="570"/>
      <c r="BD161" s="391">
        <f>+BD86+BC161</f>
        <v>0</v>
      </c>
      <c r="BE161" s="386">
        <f>BB161-BD161</f>
        <v>0</v>
      </c>
      <c r="BF161" s="365" t="str">
        <f>IF(BB161=0,"    ",BD161/BB161)</f>
        <v xml:space="preserve">    </v>
      </c>
      <c r="BG161" s="667">
        <f t="shared" ref="BG161:BG207" si="469">BG86</f>
        <v>0</v>
      </c>
      <c r="BH161" s="570"/>
      <c r="BI161" s="391">
        <f>+BI86+BH161</f>
        <v>0</v>
      </c>
      <c r="BJ161" s="386">
        <f>BG161-BI161</f>
        <v>0</v>
      </c>
      <c r="BK161" s="365" t="str">
        <f>IF(BG161=0,"    ",BI161/BG161)</f>
        <v xml:space="preserve">    </v>
      </c>
      <c r="BL161" s="395"/>
      <c r="BM161" s="383">
        <f t="shared" ref="BM161:BM219" si="470">E161+J161+O161+T161+Y161+AD161+AI161+AN161+AS161+AX161+BC161+BH161</f>
        <v>0</v>
      </c>
    </row>
    <row r="162" spans="1:66" s="30" customFormat="1" ht="12.75">
      <c r="A162" s="399">
        <v>2</v>
      </c>
      <c r="B162" s="648" t="str">
        <f>$B$12</f>
        <v>Employee Benefits</v>
      </c>
      <c r="C162" s="556">
        <f t="shared" ref="C162:C209" si="471">+E162+J162+O162+T162+Y162+AD162+AI162+AN162+AS162+AX162+BC162+BH162</f>
        <v>0</v>
      </c>
      <c r="D162" s="1029">
        <f t="shared" si="458"/>
        <v>0</v>
      </c>
      <c r="E162" s="570"/>
      <c r="F162" s="391">
        <f>+F87+E162</f>
        <v>0</v>
      </c>
      <c r="G162" s="386">
        <f>D162-F162</f>
        <v>0</v>
      </c>
      <c r="H162" s="366" t="str">
        <f>IF(D162=0,"    ",F162/D162)</f>
        <v xml:space="preserve">    </v>
      </c>
      <c r="I162" s="668">
        <f t="shared" si="459"/>
        <v>0</v>
      </c>
      <c r="J162" s="570"/>
      <c r="K162" s="391">
        <f>+K87+J162</f>
        <v>0</v>
      </c>
      <c r="L162" s="386">
        <f>I162-K162</f>
        <v>0</v>
      </c>
      <c r="M162" s="366" t="str">
        <f>IF(I162=0,"    ",K162/I162)</f>
        <v xml:space="preserve">    </v>
      </c>
      <c r="N162" s="668">
        <f t="shared" si="460"/>
        <v>0</v>
      </c>
      <c r="O162" s="570"/>
      <c r="P162" s="391">
        <f>+P87+O162</f>
        <v>0</v>
      </c>
      <c r="Q162" s="386">
        <f>N162-P162</f>
        <v>0</v>
      </c>
      <c r="R162" s="366" t="str">
        <f>IF(N162=0,"    ",P162/N162)</f>
        <v xml:space="preserve">    </v>
      </c>
      <c r="S162" s="668">
        <f t="shared" si="461"/>
        <v>0</v>
      </c>
      <c r="T162" s="570"/>
      <c r="U162" s="391">
        <f>+U87+T162</f>
        <v>0</v>
      </c>
      <c r="V162" s="386">
        <f>S162-U162</f>
        <v>0</v>
      </c>
      <c r="W162" s="366" t="str">
        <f>IF(S162=0,"    ",U162/S162)</f>
        <v xml:space="preserve">    </v>
      </c>
      <c r="X162" s="668">
        <f t="shared" si="462"/>
        <v>0</v>
      </c>
      <c r="Y162" s="570"/>
      <c r="Z162" s="391">
        <f>+Z87+Y162</f>
        <v>0</v>
      </c>
      <c r="AA162" s="386">
        <f>X162-Z162</f>
        <v>0</v>
      </c>
      <c r="AB162" s="366" t="str">
        <f>IF(X162=0,"    ",Z162/X162)</f>
        <v xml:space="preserve">    </v>
      </c>
      <c r="AC162" s="668">
        <f t="shared" si="463"/>
        <v>0</v>
      </c>
      <c r="AD162" s="570"/>
      <c r="AE162" s="391">
        <f>+AE87+AD162</f>
        <v>0</v>
      </c>
      <c r="AF162" s="386">
        <f>AC162-AE162</f>
        <v>0</v>
      </c>
      <c r="AG162" s="366" t="str">
        <f>IF(AC162=0,"    ",AE162/AC162)</f>
        <v xml:space="preserve">    </v>
      </c>
      <c r="AH162" s="668">
        <f t="shared" si="464"/>
        <v>0</v>
      </c>
      <c r="AI162" s="570"/>
      <c r="AJ162" s="391">
        <f>+AJ87+AI162</f>
        <v>0</v>
      </c>
      <c r="AK162" s="386">
        <f>AH162-AJ162</f>
        <v>0</v>
      </c>
      <c r="AL162" s="366" t="str">
        <f>IF(AH162=0,"    ",AJ162/AH162)</f>
        <v xml:space="preserve">    </v>
      </c>
      <c r="AM162" s="668">
        <f t="shared" si="465"/>
        <v>0</v>
      </c>
      <c r="AN162" s="570"/>
      <c r="AO162" s="391">
        <f>+AO87+AN162</f>
        <v>0</v>
      </c>
      <c r="AP162" s="386">
        <f>AM162-AO162</f>
        <v>0</v>
      </c>
      <c r="AQ162" s="366" t="str">
        <f>IF(AM162=0,"    ",AO162/AM162)</f>
        <v xml:space="preserve">    </v>
      </c>
      <c r="AR162" s="668">
        <f t="shared" si="466"/>
        <v>0</v>
      </c>
      <c r="AS162" s="570"/>
      <c r="AT162" s="391">
        <f>+AT87+AS162</f>
        <v>0</v>
      </c>
      <c r="AU162" s="386">
        <f>AR162-AT162</f>
        <v>0</v>
      </c>
      <c r="AV162" s="366" t="str">
        <f>IF(AR162=0,"    ",AT162/AR162)</f>
        <v xml:space="preserve">    </v>
      </c>
      <c r="AW162" s="668">
        <f t="shared" si="467"/>
        <v>0</v>
      </c>
      <c r="AX162" s="570"/>
      <c r="AY162" s="391">
        <f>+AY87+AX162</f>
        <v>0</v>
      </c>
      <c r="AZ162" s="386">
        <f>AW162-AY162</f>
        <v>0</v>
      </c>
      <c r="BA162" s="366" t="str">
        <f>IF(AW162=0,"    ",AY162/AW162)</f>
        <v xml:space="preserve">    </v>
      </c>
      <c r="BB162" s="668">
        <f t="shared" si="468"/>
        <v>0</v>
      </c>
      <c r="BC162" s="570"/>
      <c r="BD162" s="391">
        <f>+BD87+BC162</f>
        <v>0</v>
      </c>
      <c r="BE162" s="386">
        <f>BB162-BD162</f>
        <v>0</v>
      </c>
      <c r="BF162" s="366" t="str">
        <f>IF(BB162=0,"    ",BD162/BB162)</f>
        <v xml:space="preserve">    </v>
      </c>
      <c r="BG162" s="668">
        <f t="shared" si="469"/>
        <v>0</v>
      </c>
      <c r="BH162" s="570"/>
      <c r="BI162" s="391">
        <f>+BI87+BH162</f>
        <v>0</v>
      </c>
      <c r="BJ162" s="386">
        <f>BG162-BI162</f>
        <v>0</v>
      </c>
      <c r="BK162" s="366" t="str">
        <f>IF(BG162=0,"    ",BI162/BG162)</f>
        <v xml:space="preserve">    </v>
      </c>
      <c r="BL162" s="395"/>
      <c r="BM162" s="383">
        <f t="shared" si="470"/>
        <v>0</v>
      </c>
    </row>
    <row r="163" spans="1:66" s="30" customFormat="1" ht="12.75">
      <c r="A163" s="399">
        <v>3</v>
      </c>
      <c r="B163" s="890" t="str">
        <f>B88</f>
        <v>Salaries &amp; Benefits Total</v>
      </c>
      <c r="C163" s="891">
        <f t="shared" si="471"/>
        <v>0</v>
      </c>
      <c r="D163" s="845">
        <f t="shared" ref="D163" si="472">SUM(D161:D162)</f>
        <v>0</v>
      </c>
      <c r="E163" s="845">
        <f t="shared" ref="E163" si="473">SUM(E161:E162)</f>
        <v>0</v>
      </c>
      <c r="F163" s="873">
        <f t="shared" ref="F163:G163" si="474">SUM(F161:F162)</f>
        <v>0</v>
      </c>
      <c r="G163" s="873">
        <f t="shared" si="474"/>
        <v>0</v>
      </c>
      <c r="H163" s="874" t="str">
        <f>IF(D163=0,"    ",F163/D163)</f>
        <v xml:space="preserve">    </v>
      </c>
      <c r="I163" s="845">
        <f t="shared" ref="I163" si="475">SUM(I161:I162)</f>
        <v>0</v>
      </c>
      <c r="J163" s="845">
        <f t="shared" ref="J163:L163" si="476">SUM(J161:J162)</f>
        <v>0</v>
      </c>
      <c r="K163" s="876">
        <f t="shared" si="476"/>
        <v>0</v>
      </c>
      <c r="L163" s="876">
        <f t="shared" si="476"/>
        <v>0</v>
      </c>
      <c r="M163" s="874" t="str">
        <f>IF(I163=0,"    ",K163/I163)</f>
        <v xml:space="preserve">    </v>
      </c>
      <c r="N163" s="845">
        <f t="shared" ref="N163" si="477">SUM(N161:N162)</f>
        <v>0</v>
      </c>
      <c r="O163" s="845">
        <f t="shared" ref="O163:Q163" si="478">SUM(O161:O162)</f>
        <v>0</v>
      </c>
      <c r="P163" s="876">
        <f t="shared" si="478"/>
        <v>0</v>
      </c>
      <c r="Q163" s="876">
        <f t="shared" si="478"/>
        <v>0</v>
      </c>
      <c r="R163" s="874" t="str">
        <f>IF(N163=0,"    ",P163/N163)</f>
        <v xml:space="preserve">    </v>
      </c>
      <c r="S163" s="845">
        <f t="shared" ref="S163" si="479">SUM(S161:S162)</f>
        <v>0</v>
      </c>
      <c r="T163" s="845">
        <f t="shared" ref="T163:V163" si="480">SUM(T161:T162)</f>
        <v>0</v>
      </c>
      <c r="U163" s="876">
        <f t="shared" si="480"/>
        <v>0</v>
      </c>
      <c r="V163" s="876">
        <f t="shared" si="480"/>
        <v>0</v>
      </c>
      <c r="W163" s="874" t="str">
        <f>IF(S163=0,"    ",U163/S163)</f>
        <v xml:space="preserve">    </v>
      </c>
      <c r="X163" s="845">
        <f t="shared" ref="X163" si="481">SUM(X161:X162)</f>
        <v>0</v>
      </c>
      <c r="Y163" s="845">
        <f t="shared" ref="Y163:AA163" si="482">SUM(Y161:Y162)</f>
        <v>0</v>
      </c>
      <c r="Z163" s="876">
        <f t="shared" si="482"/>
        <v>0</v>
      </c>
      <c r="AA163" s="876">
        <f t="shared" si="482"/>
        <v>0</v>
      </c>
      <c r="AB163" s="874" t="str">
        <f>IF(X163=0,"    ",Z163/X163)</f>
        <v xml:space="preserve">    </v>
      </c>
      <c r="AC163" s="845">
        <f t="shared" ref="AC163" si="483">SUM(AC161:AC162)</f>
        <v>0</v>
      </c>
      <c r="AD163" s="845">
        <f t="shared" ref="AD163:AF163" si="484">SUM(AD161:AD162)</f>
        <v>0</v>
      </c>
      <c r="AE163" s="876">
        <f t="shared" si="484"/>
        <v>0</v>
      </c>
      <c r="AF163" s="876">
        <f t="shared" si="484"/>
        <v>0</v>
      </c>
      <c r="AG163" s="874" t="str">
        <f>IF(AC163=0,"    ",AE163/AC163)</f>
        <v xml:space="preserve">    </v>
      </c>
      <c r="AH163" s="845">
        <f t="shared" ref="AH163" si="485">SUM(AH161:AH162)</f>
        <v>0</v>
      </c>
      <c r="AI163" s="845">
        <f t="shared" ref="AI163:AK163" si="486">SUM(AI161:AI162)</f>
        <v>0</v>
      </c>
      <c r="AJ163" s="876">
        <f t="shared" si="486"/>
        <v>0</v>
      </c>
      <c r="AK163" s="876">
        <f t="shared" si="486"/>
        <v>0</v>
      </c>
      <c r="AL163" s="874" t="str">
        <f>IF(AH163=0,"    ",AJ163/AH163)</f>
        <v xml:space="preserve">    </v>
      </c>
      <c r="AM163" s="845">
        <f t="shared" ref="AM163" si="487">SUM(AM161:AM162)</f>
        <v>0</v>
      </c>
      <c r="AN163" s="845">
        <f t="shared" ref="AN163:AP163" si="488">SUM(AN161:AN162)</f>
        <v>0</v>
      </c>
      <c r="AO163" s="876">
        <f t="shared" si="488"/>
        <v>0</v>
      </c>
      <c r="AP163" s="876">
        <f t="shared" si="488"/>
        <v>0</v>
      </c>
      <c r="AQ163" s="874" t="str">
        <f>IF(AM163=0,"    ",AO163/AM163)</f>
        <v xml:space="preserve">    </v>
      </c>
      <c r="AR163" s="845">
        <f t="shared" ref="AR163" si="489">SUM(AR161:AR162)</f>
        <v>0</v>
      </c>
      <c r="AS163" s="845">
        <f t="shared" ref="AS163:AU163" si="490">SUM(AS161:AS162)</f>
        <v>0</v>
      </c>
      <c r="AT163" s="876">
        <f t="shared" si="490"/>
        <v>0</v>
      </c>
      <c r="AU163" s="876">
        <f t="shared" si="490"/>
        <v>0</v>
      </c>
      <c r="AV163" s="874" t="str">
        <f>IF(AR163=0,"    ",AT163/AR163)</f>
        <v xml:space="preserve">    </v>
      </c>
      <c r="AW163" s="845">
        <f t="shared" ref="AW163" si="491">SUM(AW161:AW162)</f>
        <v>0</v>
      </c>
      <c r="AX163" s="845">
        <f t="shared" ref="AX163:AZ163" si="492">SUM(AX161:AX162)</f>
        <v>0</v>
      </c>
      <c r="AY163" s="876">
        <f t="shared" si="492"/>
        <v>0</v>
      </c>
      <c r="AZ163" s="876">
        <f t="shared" si="492"/>
        <v>0</v>
      </c>
      <c r="BA163" s="874" t="str">
        <f>IF(AW163=0,"    ",AY163/AW163)</f>
        <v xml:space="preserve">    </v>
      </c>
      <c r="BB163" s="845">
        <f t="shared" ref="BB163" si="493">SUM(BB161:BB162)</f>
        <v>0</v>
      </c>
      <c r="BC163" s="845">
        <f t="shared" ref="BC163:BE163" si="494">SUM(BC161:BC162)</f>
        <v>0</v>
      </c>
      <c r="BD163" s="876">
        <f t="shared" si="494"/>
        <v>0</v>
      </c>
      <c r="BE163" s="876">
        <f t="shared" si="494"/>
        <v>0</v>
      </c>
      <c r="BF163" s="874" t="str">
        <f>IF(BB163=0,"    ",BD163/BB163)</f>
        <v xml:space="preserve">    </v>
      </c>
      <c r="BG163" s="845">
        <f t="shared" ref="BG163" si="495">SUM(BG161:BG162)</f>
        <v>0</v>
      </c>
      <c r="BH163" s="845">
        <f t="shared" ref="BH163:BJ163" si="496">SUM(BH161:BH162)</f>
        <v>0</v>
      </c>
      <c r="BI163" s="876">
        <f t="shared" si="496"/>
        <v>0</v>
      </c>
      <c r="BJ163" s="876">
        <f t="shared" si="496"/>
        <v>0</v>
      </c>
      <c r="BK163" s="874" t="str">
        <f>IF(BG163=0,"    ",BI163/BG163)</f>
        <v xml:space="preserve">    </v>
      </c>
      <c r="BL163" s="395"/>
      <c r="BM163" s="383">
        <f t="shared" si="470"/>
        <v>0</v>
      </c>
    </row>
    <row r="164" spans="1:66" s="5" customFormat="1" ht="12.75">
      <c r="A164" s="633">
        <v>4</v>
      </c>
      <c r="B164" s="401" t="str">
        <f>B89</f>
        <v>*Consultants (from Supplemental B)</v>
      </c>
      <c r="C164" s="371">
        <f t="shared" si="471"/>
        <v>0</v>
      </c>
      <c r="D164" s="659">
        <f t="shared" si="458"/>
        <v>0</v>
      </c>
      <c r="E164" s="570"/>
      <c r="F164" s="391">
        <f t="shared" ref="F164:F204" si="497">+F89+E164</f>
        <v>0</v>
      </c>
      <c r="G164" s="386">
        <f t="shared" ref="G164:G209" si="498">D164-F164</f>
        <v>0</v>
      </c>
      <c r="H164" s="366" t="str">
        <f>IF(D164=0,"    ",F164/D164)</f>
        <v xml:space="preserve">    </v>
      </c>
      <c r="I164" s="849">
        <f t="shared" si="459"/>
        <v>0</v>
      </c>
      <c r="J164" s="570"/>
      <c r="K164" s="391">
        <f t="shared" ref="K164:K204" si="499">+K89+J164</f>
        <v>0</v>
      </c>
      <c r="L164" s="386">
        <f t="shared" ref="L164:L209" si="500">I164-K164</f>
        <v>0</v>
      </c>
      <c r="M164" s="366" t="str">
        <f>IF(I164=0,"    ",K164/I164)</f>
        <v xml:space="preserve">    </v>
      </c>
      <c r="N164" s="849">
        <f t="shared" si="460"/>
        <v>0</v>
      </c>
      <c r="O164" s="570"/>
      <c r="P164" s="391">
        <f t="shared" ref="P164:P204" si="501">+P89+O164</f>
        <v>0</v>
      </c>
      <c r="Q164" s="386">
        <f t="shared" ref="Q164:Q209" si="502">N164-P164</f>
        <v>0</v>
      </c>
      <c r="R164" s="366" t="str">
        <f>IF(N164=0,"    ",P164/N164)</f>
        <v xml:space="preserve">    </v>
      </c>
      <c r="S164" s="849">
        <f t="shared" si="461"/>
        <v>0</v>
      </c>
      <c r="T164" s="570"/>
      <c r="U164" s="391">
        <f t="shared" ref="U164:U204" si="503">+U89+T164</f>
        <v>0</v>
      </c>
      <c r="V164" s="386">
        <f t="shared" ref="V164:V209" si="504">S164-U164</f>
        <v>0</v>
      </c>
      <c r="W164" s="366" t="str">
        <f>IF(S164=0,"    ",U164/S164)</f>
        <v xml:space="preserve">    </v>
      </c>
      <c r="X164" s="849">
        <f t="shared" si="462"/>
        <v>0</v>
      </c>
      <c r="Y164" s="570"/>
      <c r="Z164" s="391">
        <f t="shared" ref="Z164:Z204" si="505">+Z89+Y164</f>
        <v>0</v>
      </c>
      <c r="AA164" s="386">
        <f t="shared" ref="AA164:AA209" si="506">X164-Z164</f>
        <v>0</v>
      </c>
      <c r="AB164" s="366" t="str">
        <f>IF(X164=0,"    ",Z164/X164)</f>
        <v xml:space="preserve">    </v>
      </c>
      <c r="AC164" s="849">
        <f t="shared" si="463"/>
        <v>0</v>
      </c>
      <c r="AD164" s="570"/>
      <c r="AE164" s="391">
        <f t="shared" ref="AE164:AE204" si="507">+AE89+AD164</f>
        <v>0</v>
      </c>
      <c r="AF164" s="386">
        <f t="shared" ref="AF164:AF209" si="508">AC164-AE164</f>
        <v>0</v>
      </c>
      <c r="AG164" s="366" t="str">
        <f>IF(AC164=0,"    ",AE164/AC164)</f>
        <v xml:space="preserve">    </v>
      </c>
      <c r="AH164" s="849">
        <f t="shared" si="464"/>
        <v>0</v>
      </c>
      <c r="AI164" s="570"/>
      <c r="AJ164" s="391">
        <f t="shared" ref="AJ164:AJ204" si="509">+AJ89+AI164</f>
        <v>0</v>
      </c>
      <c r="AK164" s="386">
        <f t="shared" ref="AK164:AK209" si="510">AH164-AJ164</f>
        <v>0</v>
      </c>
      <c r="AL164" s="366" t="str">
        <f>IF(AH164=0,"    ",AJ164/AH164)</f>
        <v xml:space="preserve">    </v>
      </c>
      <c r="AM164" s="849">
        <f t="shared" si="465"/>
        <v>0</v>
      </c>
      <c r="AN164" s="570"/>
      <c r="AO164" s="391">
        <f t="shared" ref="AO164:AO204" si="511">+AO89+AN164</f>
        <v>0</v>
      </c>
      <c r="AP164" s="386">
        <f t="shared" ref="AP164:AP209" si="512">AM164-AO164</f>
        <v>0</v>
      </c>
      <c r="AQ164" s="366" t="str">
        <f>IF(AM164=0,"    ",AO164/AM164)</f>
        <v xml:space="preserve">    </v>
      </c>
      <c r="AR164" s="849">
        <f t="shared" si="466"/>
        <v>0</v>
      </c>
      <c r="AS164" s="570"/>
      <c r="AT164" s="391">
        <f t="shared" ref="AT164:AT204" si="513">+AT89+AS164</f>
        <v>0</v>
      </c>
      <c r="AU164" s="386">
        <f t="shared" ref="AU164:AU209" si="514">AR164-AT164</f>
        <v>0</v>
      </c>
      <c r="AV164" s="366" t="str">
        <f>IF(AR164=0,"    ",AT164/AR164)</f>
        <v xml:space="preserve">    </v>
      </c>
      <c r="AW164" s="849">
        <f t="shared" si="467"/>
        <v>0</v>
      </c>
      <c r="AX164" s="570"/>
      <c r="AY164" s="391">
        <f t="shared" ref="AY164:AY204" si="515">+AY89+AX164</f>
        <v>0</v>
      </c>
      <c r="AZ164" s="386">
        <f t="shared" ref="AZ164:AZ209" si="516">AW164-AY164</f>
        <v>0</v>
      </c>
      <c r="BA164" s="366" t="str">
        <f>IF(AW164=0,"    ",AY164/AW164)</f>
        <v xml:space="preserve">    </v>
      </c>
      <c r="BB164" s="849">
        <f t="shared" si="468"/>
        <v>0</v>
      </c>
      <c r="BC164" s="570"/>
      <c r="BD164" s="391">
        <f t="shared" ref="BD164:BD204" si="517">+BD89+BC164</f>
        <v>0</v>
      </c>
      <c r="BE164" s="386">
        <f t="shared" ref="BE164:BE209" si="518">BB164-BD164</f>
        <v>0</v>
      </c>
      <c r="BF164" s="366" t="str">
        <f>IF(BB164=0,"    ",BD164/BB164)</f>
        <v xml:space="preserve">    </v>
      </c>
      <c r="BG164" s="849">
        <f t="shared" si="469"/>
        <v>0</v>
      </c>
      <c r="BH164" s="570"/>
      <c r="BI164" s="391">
        <f t="shared" ref="BI164:BI204" si="519">+BI89+BH164</f>
        <v>0</v>
      </c>
      <c r="BJ164" s="386">
        <f t="shared" ref="BJ164:BJ209" si="520">BG164-BI164</f>
        <v>0</v>
      </c>
      <c r="BK164" s="366" t="str">
        <f>IF(BG164=0,"    ",BI164/BG164)</f>
        <v xml:space="preserve">    </v>
      </c>
      <c r="BM164" s="383">
        <f t="shared" si="470"/>
        <v>0</v>
      </c>
      <c r="BN164" s="7"/>
    </row>
    <row r="165" spans="1:66" s="5" customFormat="1" ht="12.75">
      <c r="A165" s="633">
        <v>5</v>
      </c>
      <c r="B165" s="648" t="str">
        <f t="shared" ref="B165:B207" si="521">B90</f>
        <v>**Flex Fund</v>
      </c>
      <c r="C165" s="375">
        <f t="shared" si="471"/>
        <v>0</v>
      </c>
      <c r="D165" s="659">
        <f t="shared" si="458"/>
        <v>0</v>
      </c>
      <c r="E165" s="570"/>
      <c r="F165" s="391">
        <f t="shared" si="497"/>
        <v>0</v>
      </c>
      <c r="G165" s="386">
        <f t="shared" si="498"/>
        <v>0</v>
      </c>
      <c r="H165" s="366" t="str">
        <f t="shared" ref="H165:H209" si="522">IF(D165=0,"    ",F165/D165)</f>
        <v xml:space="preserve">    </v>
      </c>
      <c r="I165" s="849">
        <f t="shared" si="459"/>
        <v>0</v>
      </c>
      <c r="J165" s="570"/>
      <c r="K165" s="391">
        <f t="shared" si="499"/>
        <v>0</v>
      </c>
      <c r="L165" s="386">
        <f t="shared" si="500"/>
        <v>0</v>
      </c>
      <c r="M165" s="366" t="str">
        <f t="shared" ref="M165:M209" si="523">IF(I165=0,"    ",K165/I165)</f>
        <v xml:space="preserve">    </v>
      </c>
      <c r="N165" s="849">
        <f t="shared" si="460"/>
        <v>0</v>
      </c>
      <c r="O165" s="570"/>
      <c r="P165" s="391">
        <f t="shared" si="501"/>
        <v>0</v>
      </c>
      <c r="Q165" s="386">
        <f t="shared" si="502"/>
        <v>0</v>
      </c>
      <c r="R165" s="366" t="str">
        <f t="shared" ref="R165:R209" si="524">IF(N165=0,"    ",P165/N165)</f>
        <v xml:space="preserve">    </v>
      </c>
      <c r="S165" s="849">
        <f t="shared" si="461"/>
        <v>0</v>
      </c>
      <c r="T165" s="570"/>
      <c r="U165" s="391">
        <f t="shared" si="503"/>
        <v>0</v>
      </c>
      <c r="V165" s="386">
        <f t="shared" si="504"/>
        <v>0</v>
      </c>
      <c r="W165" s="366" t="str">
        <f t="shared" ref="W165:W209" si="525">IF(S165=0,"    ",U165/S165)</f>
        <v xml:space="preserve">    </v>
      </c>
      <c r="X165" s="849">
        <f t="shared" si="462"/>
        <v>0</v>
      </c>
      <c r="Y165" s="570"/>
      <c r="Z165" s="391">
        <f t="shared" si="505"/>
        <v>0</v>
      </c>
      <c r="AA165" s="386">
        <f t="shared" si="506"/>
        <v>0</v>
      </c>
      <c r="AB165" s="366" t="str">
        <f t="shared" ref="AB165:AB209" si="526">IF(X165=0,"    ",Z165/X165)</f>
        <v xml:space="preserve">    </v>
      </c>
      <c r="AC165" s="849">
        <f t="shared" si="463"/>
        <v>0</v>
      </c>
      <c r="AD165" s="570"/>
      <c r="AE165" s="391">
        <f t="shared" si="507"/>
        <v>0</v>
      </c>
      <c r="AF165" s="386">
        <f t="shared" si="508"/>
        <v>0</v>
      </c>
      <c r="AG165" s="366" t="str">
        <f t="shared" ref="AG165:AG209" si="527">IF(AC165=0,"    ",AE165/AC165)</f>
        <v xml:space="preserve">    </v>
      </c>
      <c r="AH165" s="849">
        <f t="shared" si="464"/>
        <v>0</v>
      </c>
      <c r="AI165" s="570"/>
      <c r="AJ165" s="391">
        <f t="shared" si="509"/>
        <v>0</v>
      </c>
      <c r="AK165" s="386">
        <f t="shared" si="510"/>
        <v>0</v>
      </c>
      <c r="AL165" s="366" t="str">
        <f t="shared" ref="AL165:AL209" si="528">IF(AH165=0,"    ",AJ165/AH165)</f>
        <v xml:space="preserve">    </v>
      </c>
      <c r="AM165" s="849">
        <f t="shared" si="465"/>
        <v>0</v>
      </c>
      <c r="AN165" s="570"/>
      <c r="AO165" s="391">
        <f t="shared" si="511"/>
        <v>0</v>
      </c>
      <c r="AP165" s="386">
        <f t="shared" si="512"/>
        <v>0</v>
      </c>
      <c r="AQ165" s="366" t="str">
        <f t="shared" ref="AQ165:AQ209" si="529">IF(AM165=0,"    ",AO165/AM165)</f>
        <v xml:space="preserve">    </v>
      </c>
      <c r="AR165" s="849">
        <f t="shared" si="466"/>
        <v>0</v>
      </c>
      <c r="AS165" s="570"/>
      <c r="AT165" s="391">
        <f t="shared" si="513"/>
        <v>0</v>
      </c>
      <c r="AU165" s="386">
        <f t="shared" si="514"/>
        <v>0</v>
      </c>
      <c r="AV165" s="366" t="str">
        <f t="shared" ref="AV165:AV209" si="530">IF(AR165=0,"    ",AT165/AR165)</f>
        <v xml:space="preserve">    </v>
      </c>
      <c r="AW165" s="849">
        <f t="shared" si="467"/>
        <v>0</v>
      </c>
      <c r="AX165" s="570"/>
      <c r="AY165" s="391">
        <f t="shared" si="515"/>
        <v>0</v>
      </c>
      <c r="AZ165" s="386">
        <f t="shared" si="516"/>
        <v>0</v>
      </c>
      <c r="BA165" s="366" t="str">
        <f t="shared" ref="BA165:BA209" si="531">IF(AW165=0,"    ",AY165/AW165)</f>
        <v xml:space="preserve">    </v>
      </c>
      <c r="BB165" s="849">
        <f t="shared" si="468"/>
        <v>0</v>
      </c>
      <c r="BC165" s="570"/>
      <c r="BD165" s="391">
        <f t="shared" si="517"/>
        <v>0</v>
      </c>
      <c r="BE165" s="386">
        <f t="shared" si="518"/>
        <v>0</v>
      </c>
      <c r="BF165" s="366" t="str">
        <f t="shared" ref="BF165:BF209" si="532">IF(BB165=0,"    ",BD165/BB165)</f>
        <v xml:space="preserve">    </v>
      </c>
      <c r="BG165" s="849">
        <f t="shared" si="469"/>
        <v>0</v>
      </c>
      <c r="BH165" s="570"/>
      <c r="BI165" s="391">
        <f t="shared" si="519"/>
        <v>0</v>
      </c>
      <c r="BJ165" s="386">
        <f t="shared" si="520"/>
        <v>0</v>
      </c>
      <c r="BK165" s="366" t="str">
        <f t="shared" ref="BK165:BK209" si="533">IF(BG165=0,"    ",BI165/BG165)</f>
        <v xml:space="preserve">    </v>
      </c>
      <c r="BM165" s="383">
        <f t="shared" si="470"/>
        <v>0</v>
      </c>
      <c r="BN165" s="7"/>
    </row>
    <row r="166" spans="1:66" s="5" customFormat="1" ht="12.75">
      <c r="A166" s="633">
        <v>6</v>
      </c>
      <c r="B166" s="648" t="str">
        <f t="shared" si="521"/>
        <v>*Gift Cards</v>
      </c>
      <c r="C166" s="375">
        <f t="shared" si="471"/>
        <v>0</v>
      </c>
      <c r="D166" s="659">
        <f t="shared" si="458"/>
        <v>0</v>
      </c>
      <c r="E166" s="570"/>
      <c r="F166" s="391">
        <f t="shared" si="497"/>
        <v>0</v>
      </c>
      <c r="G166" s="386">
        <f t="shared" si="498"/>
        <v>0</v>
      </c>
      <c r="H166" s="366" t="str">
        <f t="shared" si="522"/>
        <v xml:space="preserve">    </v>
      </c>
      <c r="I166" s="849">
        <f t="shared" si="459"/>
        <v>0</v>
      </c>
      <c r="J166" s="570"/>
      <c r="K166" s="391">
        <f t="shared" si="499"/>
        <v>0</v>
      </c>
      <c r="L166" s="386">
        <f t="shared" si="500"/>
        <v>0</v>
      </c>
      <c r="M166" s="366" t="str">
        <f t="shared" si="523"/>
        <v xml:space="preserve">    </v>
      </c>
      <c r="N166" s="849">
        <f t="shared" si="460"/>
        <v>0</v>
      </c>
      <c r="O166" s="570"/>
      <c r="P166" s="391">
        <f t="shared" si="501"/>
        <v>0</v>
      </c>
      <c r="Q166" s="386">
        <f t="shared" si="502"/>
        <v>0</v>
      </c>
      <c r="R166" s="366" t="str">
        <f t="shared" si="524"/>
        <v xml:space="preserve">    </v>
      </c>
      <c r="S166" s="849">
        <f t="shared" si="461"/>
        <v>0</v>
      </c>
      <c r="T166" s="570"/>
      <c r="U166" s="391">
        <f t="shared" si="503"/>
        <v>0</v>
      </c>
      <c r="V166" s="386">
        <f t="shared" si="504"/>
        <v>0</v>
      </c>
      <c r="W166" s="366" t="str">
        <f t="shared" si="525"/>
        <v xml:space="preserve">    </v>
      </c>
      <c r="X166" s="849">
        <f t="shared" si="462"/>
        <v>0</v>
      </c>
      <c r="Y166" s="570"/>
      <c r="Z166" s="391">
        <f t="shared" si="505"/>
        <v>0</v>
      </c>
      <c r="AA166" s="386">
        <f t="shared" si="506"/>
        <v>0</v>
      </c>
      <c r="AB166" s="366" t="str">
        <f t="shared" si="526"/>
        <v xml:space="preserve">    </v>
      </c>
      <c r="AC166" s="849">
        <f t="shared" si="463"/>
        <v>0</v>
      </c>
      <c r="AD166" s="570"/>
      <c r="AE166" s="391">
        <f t="shared" si="507"/>
        <v>0</v>
      </c>
      <c r="AF166" s="386">
        <f t="shared" si="508"/>
        <v>0</v>
      </c>
      <c r="AG166" s="366" t="str">
        <f t="shared" si="527"/>
        <v xml:space="preserve">    </v>
      </c>
      <c r="AH166" s="849">
        <f t="shared" si="464"/>
        <v>0</v>
      </c>
      <c r="AI166" s="570"/>
      <c r="AJ166" s="391">
        <f t="shared" si="509"/>
        <v>0</v>
      </c>
      <c r="AK166" s="386">
        <f t="shared" si="510"/>
        <v>0</v>
      </c>
      <c r="AL166" s="366" t="str">
        <f t="shared" si="528"/>
        <v xml:space="preserve">    </v>
      </c>
      <c r="AM166" s="849">
        <f t="shared" si="465"/>
        <v>0</v>
      </c>
      <c r="AN166" s="570"/>
      <c r="AO166" s="391">
        <f t="shared" si="511"/>
        <v>0</v>
      </c>
      <c r="AP166" s="386">
        <f t="shared" si="512"/>
        <v>0</v>
      </c>
      <c r="AQ166" s="366" t="str">
        <f t="shared" si="529"/>
        <v xml:space="preserve">    </v>
      </c>
      <c r="AR166" s="849">
        <f t="shared" si="466"/>
        <v>0</v>
      </c>
      <c r="AS166" s="570"/>
      <c r="AT166" s="391">
        <f t="shared" si="513"/>
        <v>0</v>
      </c>
      <c r="AU166" s="386">
        <f t="shared" si="514"/>
        <v>0</v>
      </c>
      <c r="AV166" s="366" t="str">
        <f t="shared" si="530"/>
        <v xml:space="preserve">    </v>
      </c>
      <c r="AW166" s="849">
        <f t="shared" si="467"/>
        <v>0</v>
      </c>
      <c r="AX166" s="570"/>
      <c r="AY166" s="391">
        <f t="shared" si="515"/>
        <v>0</v>
      </c>
      <c r="AZ166" s="386">
        <f t="shared" si="516"/>
        <v>0</v>
      </c>
      <c r="BA166" s="366" t="str">
        <f t="shared" si="531"/>
        <v xml:space="preserve">    </v>
      </c>
      <c r="BB166" s="849">
        <f t="shared" si="468"/>
        <v>0</v>
      </c>
      <c r="BC166" s="570"/>
      <c r="BD166" s="391">
        <f t="shared" si="517"/>
        <v>0</v>
      </c>
      <c r="BE166" s="386">
        <f t="shared" si="518"/>
        <v>0</v>
      </c>
      <c r="BF166" s="366" t="str">
        <f t="shared" si="532"/>
        <v xml:space="preserve">    </v>
      </c>
      <c r="BG166" s="849">
        <f t="shared" si="469"/>
        <v>0</v>
      </c>
      <c r="BH166" s="570"/>
      <c r="BI166" s="391">
        <f t="shared" si="519"/>
        <v>0</v>
      </c>
      <c r="BJ166" s="386">
        <f t="shared" si="520"/>
        <v>0</v>
      </c>
      <c r="BK166" s="366" t="str">
        <f t="shared" si="533"/>
        <v xml:space="preserve">    </v>
      </c>
      <c r="BM166" s="383">
        <f t="shared" si="470"/>
        <v>0</v>
      </c>
      <c r="BN166" s="7"/>
    </row>
    <row r="167" spans="1:66" s="5" customFormat="1" ht="12.75">
      <c r="A167" s="633">
        <v>7</v>
      </c>
      <c r="B167" s="648" t="str">
        <f t="shared" si="521"/>
        <v>*Interest Expense</v>
      </c>
      <c r="C167" s="375">
        <f t="shared" si="471"/>
        <v>0</v>
      </c>
      <c r="D167" s="659">
        <f t="shared" si="458"/>
        <v>0</v>
      </c>
      <c r="E167" s="570"/>
      <c r="F167" s="391">
        <f t="shared" si="497"/>
        <v>0</v>
      </c>
      <c r="G167" s="386">
        <f t="shared" si="498"/>
        <v>0</v>
      </c>
      <c r="H167" s="366" t="str">
        <f t="shared" si="522"/>
        <v xml:space="preserve">    </v>
      </c>
      <c r="I167" s="849">
        <f t="shared" si="459"/>
        <v>0</v>
      </c>
      <c r="J167" s="570"/>
      <c r="K167" s="391">
        <f t="shared" si="499"/>
        <v>0</v>
      </c>
      <c r="L167" s="386">
        <f t="shared" si="500"/>
        <v>0</v>
      </c>
      <c r="M167" s="366" t="str">
        <f t="shared" si="523"/>
        <v xml:space="preserve">    </v>
      </c>
      <c r="N167" s="849">
        <f t="shared" si="460"/>
        <v>0</v>
      </c>
      <c r="O167" s="570"/>
      <c r="P167" s="391">
        <f t="shared" si="501"/>
        <v>0</v>
      </c>
      <c r="Q167" s="386">
        <f t="shared" si="502"/>
        <v>0</v>
      </c>
      <c r="R167" s="366" t="str">
        <f t="shared" si="524"/>
        <v xml:space="preserve">    </v>
      </c>
      <c r="S167" s="849">
        <f t="shared" si="461"/>
        <v>0</v>
      </c>
      <c r="T167" s="570"/>
      <c r="U167" s="391">
        <f t="shared" si="503"/>
        <v>0</v>
      </c>
      <c r="V167" s="386">
        <f t="shared" si="504"/>
        <v>0</v>
      </c>
      <c r="W167" s="366" t="str">
        <f t="shared" si="525"/>
        <v xml:space="preserve">    </v>
      </c>
      <c r="X167" s="849">
        <f t="shared" si="462"/>
        <v>0</v>
      </c>
      <c r="Y167" s="570"/>
      <c r="Z167" s="391">
        <f t="shared" si="505"/>
        <v>0</v>
      </c>
      <c r="AA167" s="386">
        <f t="shared" si="506"/>
        <v>0</v>
      </c>
      <c r="AB167" s="366" t="str">
        <f t="shared" si="526"/>
        <v xml:space="preserve">    </v>
      </c>
      <c r="AC167" s="849">
        <f t="shared" si="463"/>
        <v>0</v>
      </c>
      <c r="AD167" s="570"/>
      <c r="AE167" s="391">
        <f t="shared" si="507"/>
        <v>0</v>
      </c>
      <c r="AF167" s="386">
        <f t="shared" si="508"/>
        <v>0</v>
      </c>
      <c r="AG167" s="366" t="str">
        <f t="shared" si="527"/>
        <v xml:space="preserve">    </v>
      </c>
      <c r="AH167" s="849">
        <f t="shared" si="464"/>
        <v>0</v>
      </c>
      <c r="AI167" s="570"/>
      <c r="AJ167" s="391">
        <f t="shared" si="509"/>
        <v>0</v>
      </c>
      <c r="AK167" s="386">
        <f t="shared" si="510"/>
        <v>0</v>
      </c>
      <c r="AL167" s="366" t="str">
        <f t="shared" si="528"/>
        <v xml:space="preserve">    </v>
      </c>
      <c r="AM167" s="849">
        <f t="shared" si="465"/>
        <v>0</v>
      </c>
      <c r="AN167" s="570"/>
      <c r="AO167" s="391">
        <f t="shared" si="511"/>
        <v>0</v>
      </c>
      <c r="AP167" s="386">
        <f t="shared" si="512"/>
        <v>0</v>
      </c>
      <c r="AQ167" s="366" t="str">
        <f t="shared" si="529"/>
        <v xml:space="preserve">    </v>
      </c>
      <c r="AR167" s="849">
        <f t="shared" si="466"/>
        <v>0</v>
      </c>
      <c r="AS167" s="570"/>
      <c r="AT167" s="391">
        <f t="shared" si="513"/>
        <v>0</v>
      </c>
      <c r="AU167" s="386">
        <f t="shared" si="514"/>
        <v>0</v>
      </c>
      <c r="AV167" s="366" t="str">
        <f t="shared" si="530"/>
        <v xml:space="preserve">    </v>
      </c>
      <c r="AW167" s="849">
        <f t="shared" si="467"/>
        <v>0</v>
      </c>
      <c r="AX167" s="570"/>
      <c r="AY167" s="391">
        <f t="shared" si="515"/>
        <v>0</v>
      </c>
      <c r="AZ167" s="386">
        <f t="shared" si="516"/>
        <v>0</v>
      </c>
      <c r="BA167" s="366" t="str">
        <f t="shared" si="531"/>
        <v xml:space="preserve">    </v>
      </c>
      <c r="BB167" s="849">
        <f t="shared" si="468"/>
        <v>0</v>
      </c>
      <c r="BC167" s="570"/>
      <c r="BD167" s="391">
        <f t="shared" si="517"/>
        <v>0</v>
      </c>
      <c r="BE167" s="386">
        <f t="shared" si="518"/>
        <v>0</v>
      </c>
      <c r="BF167" s="366" t="str">
        <f t="shared" si="532"/>
        <v xml:space="preserve">    </v>
      </c>
      <c r="BG167" s="849">
        <f t="shared" si="469"/>
        <v>0</v>
      </c>
      <c r="BH167" s="570"/>
      <c r="BI167" s="391">
        <f t="shared" si="519"/>
        <v>0</v>
      </c>
      <c r="BJ167" s="386">
        <f t="shared" si="520"/>
        <v>0</v>
      </c>
      <c r="BK167" s="366" t="str">
        <f t="shared" si="533"/>
        <v xml:space="preserve">    </v>
      </c>
      <c r="BM167" s="383">
        <f t="shared" si="470"/>
        <v>0</v>
      </c>
      <c r="BN167" s="7"/>
    </row>
    <row r="168" spans="1:66" s="5" customFormat="1" ht="12.75">
      <c r="A168" s="633">
        <v>8</v>
      </c>
      <c r="B168" s="648" t="str">
        <f t="shared" si="521"/>
        <v>*Leasehold Improvements</v>
      </c>
      <c r="C168" s="375">
        <f t="shared" si="471"/>
        <v>0</v>
      </c>
      <c r="D168" s="659">
        <f t="shared" si="458"/>
        <v>0</v>
      </c>
      <c r="E168" s="570"/>
      <c r="F168" s="391">
        <f t="shared" si="497"/>
        <v>0</v>
      </c>
      <c r="G168" s="386">
        <f t="shared" si="498"/>
        <v>0</v>
      </c>
      <c r="H168" s="366" t="str">
        <f t="shared" si="522"/>
        <v xml:space="preserve">    </v>
      </c>
      <c r="I168" s="849">
        <f t="shared" si="459"/>
        <v>0</v>
      </c>
      <c r="J168" s="570"/>
      <c r="K168" s="391">
        <f t="shared" si="499"/>
        <v>0</v>
      </c>
      <c r="L168" s="386">
        <f t="shared" si="500"/>
        <v>0</v>
      </c>
      <c r="M168" s="366" t="str">
        <f t="shared" si="523"/>
        <v xml:space="preserve">    </v>
      </c>
      <c r="N168" s="849">
        <f t="shared" si="460"/>
        <v>0</v>
      </c>
      <c r="O168" s="570"/>
      <c r="P168" s="391">
        <f t="shared" si="501"/>
        <v>0</v>
      </c>
      <c r="Q168" s="386">
        <f t="shared" si="502"/>
        <v>0</v>
      </c>
      <c r="R168" s="366" t="str">
        <f t="shared" si="524"/>
        <v xml:space="preserve">    </v>
      </c>
      <c r="S168" s="849">
        <f t="shared" si="461"/>
        <v>0</v>
      </c>
      <c r="T168" s="570"/>
      <c r="U168" s="391">
        <f t="shared" si="503"/>
        <v>0</v>
      </c>
      <c r="V168" s="386">
        <f t="shared" si="504"/>
        <v>0</v>
      </c>
      <c r="W168" s="366" t="str">
        <f t="shared" si="525"/>
        <v xml:space="preserve">    </v>
      </c>
      <c r="X168" s="849">
        <f t="shared" si="462"/>
        <v>0</v>
      </c>
      <c r="Y168" s="570"/>
      <c r="Z168" s="391">
        <f t="shared" si="505"/>
        <v>0</v>
      </c>
      <c r="AA168" s="386">
        <f t="shared" si="506"/>
        <v>0</v>
      </c>
      <c r="AB168" s="366" t="str">
        <f t="shared" si="526"/>
        <v xml:space="preserve">    </v>
      </c>
      <c r="AC168" s="849">
        <f t="shared" si="463"/>
        <v>0</v>
      </c>
      <c r="AD168" s="570"/>
      <c r="AE168" s="391">
        <f t="shared" si="507"/>
        <v>0</v>
      </c>
      <c r="AF168" s="386">
        <f t="shared" si="508"/>
        <v>0</v>
      </c>
      <c r="AG168" s="366" t="str">
        <f t="shared" si="527"/>
        <v xml:space="preserve">    </v>
      </c>
      <c r="AH168" s="849">
        <f t="shared" si="464"/>
        <v>0</v>
      </c>
      <c r="AI168" s="570"/>
      <c r="AJ168" s="391">
        <f t="shared" si="509"/>
        <v>0</v>
      </c>
      <c r="AK168" s="386">
        <f t="shared" si="510"/>
        <v>0</v>
      </c>
      <c r="AL168" s="366" t="str">
        <f t="shared" si="528"/>
        <v xml:space="preserve">    </v>
      </c>
      <c r="AM168" s="849">
        <f t="shared" si="465"/>
        <v>0</v>
      </c>
      <c r="AN168" s="570"/>
      <c r="AO168" s="391">
        <f t="shared" si="511"/>
        <v>0</v>
      </c>
      <c r="AP168" s="386">
        <f t="shared" si="512"/>
        <v>0</v>
      </c>
      <c r="AQ168" s="366" t="str">
        <f t="shared" si="529"/>
        <v xml:space="preserve">    </v>
      </c>
      <c r="AR168" s="849">
        <f t="shared" si="466"/>
        <v>0</v>
      </c>
      <c r="AS168" s="570"/>
      <c r="AT168" s="391">
        <f t="shared" si="513"/>
        <v>0</v>
      </c>
      <c r="AU168" s="386">
        <f t="shared" si="514"/>
        <v>0</v>
      </c>
      <c r="AV168" s="366" t="str">
        <f t="shared" si="530"/>
        <v xml:space="preserve">    </v>
      </c>
      <c r="AW168" s="849">
        <f t="shared" si="467"/>
        <v>0</v>
      </c>
      <c r="AX168" s="570"/>
      <c r="AY168" s="391">
        <f t="shared" si="515"/>
        <v>0</v>
      </c>
      <c r="AZ168" s="386">
        <f t="shared" si="516"/>
        <v>0</v>
      </c>
      <c r="BA168" s="366" t="str">
        <f t="shared" si="531"/>
        <v xml:space="preserve">    </v>
      </c>
      <c r="BB168" s="849">
        <f t="shared" si="468"/>
        <v>0</v>
      </c>
      <c r="BC168" s="570"/>
      <c r="BD168" s="391">
        <f t="shared" si="517"/>
        <v>0</v>
      </c>
      <c r="BE168" s="386">
        <f t="shared" si="518"/>
        <v>0</v>
      </c>
      <c r="BF168" s="366" t="str">
        <f t="shared" si="532"/>
        <v xml:space="preserve">    </v>
      </c>
      <c r="BG168" s="849">
        <f t="shared" si="469"/>
        <v>0</v>
      </c>
      <c r="BH168" s="570"/>
      <c r="BI168" s="391">
        <f t="shared" si="519"/>
        <v>0</v>
      </c>
      <c r="BJ168" s="386">
        <f t="shared" si="520"/>
        <v>0</v>
      </c>
      <c r="BK168" s="366" t="str">
        <f t="shared" si="533"/>
        <v xml:space="preserve">    </v>
      </c>
      <c r="BM168" s="383">
        <f t="shared" si="470"/>
        <v>0</v>
      </c>
      <c r="BN168" s="7"/>
    </row>
    <row r="169" spans="1:66" s="5" customFormat="1" ht="12.75">
      <c r="A169" s="633">
        <v>9</v>
      </c>
      <c r="B169" s="648" t="str">
        <f t="shared" si="521"/>
        <v>*Subcontracts (from Supplemental B)</v>
      </c>
      <c r="C169" s="376">
        <f t="shared" si="471"/>
        <v>0</v>
      </c>
      <c r="D169" s="659">
        <f t="shared" si="458"/>
        <v>0</v>
      </c>
      <c r="E169" s="570"/>
      <c r="F169" s="391">
        <f t="shared" si="497"/>
        <v>0</v>
      </c>
      <c r="G169" s="386">
        <f t="shared" si="498"/>
        <v>0</v>
      </c>
      <c r="H169" s="366" t="str">
        <f t="shared" si="522"/>
        <v xml:space="preserve">    </v>
      </c>
      <c r="I169" s="849">
        <f t="shared" si="459"/>
        <v>0</v>
      </c>
      <c r="J169" s="570"/>
      <c r="K169" s="391">
        <f t="shared" si="499"/>
        <v>0</v>
      </c>
      <c r="L169" s="386">
        <f t="shared" si="500"/>
        <v>0</v>
      </c>
      <c r="M169" s="366" t="str">
        <f t="shared" si="523"/>
        <v xml:space="preserve">    </v>
      </c>
      <c r="N169" s="849">
        <f t="shared" si="460"/>
        <v>0</v>
      </c>
      <c r="O169" s="570"/>
      <c r="P169" s="391">
        <f t="shared" si="501"/>
        <v>0</v>
      </c>
      <c r="Q169" s="386">
        <f t="shared" si="502"/>
        <v>0</v>
      </c>
      <c r="R169" s="366" t="str">
        <f t="shared" si="524"/>
        <v xml:space="preserve">    </v>
      </c>
      <c r="S169" s="849">
        <f t="shared" si="461"/>
        <v>0</v>
      </c>
      <c r="T169" s="570"/>
      <c r="U169" s="391">
        <f t="shared" si="503"/>
        <v>0</v>
      </c>
      <c r="V169" s="386">
        <f t="shared" si="504"/>
        <v>0</v>
      </c>
      <c r="W169" s="366" t="str">
        <f t="shared" si="525"/>
        <v xml:space="preserve">    </v>
      </c>
      <c r="X169" s="849">
        <f t="shared" si="462"/>
        <v>0</v>
      </c>
      <c r="Y169" s="570"/>
      <c r="Z169" s="391">
        <f t="shared" si="505"/>
        <v>0</v>
      </c>
      <c r="AA169" s="386">
        <f t="shared" si="506"/>
        <v>0</v>
      </c>
      <c r="AB169" s="366" t="str">
        <f t="shared" si="526"/>
        <v xml:space="preserve">    </v>
      </c>
      <c r="AC169" s="849">
        <f t="shared" si="463"/>
        <v>0</v>
      </c>
      <c r="AD169" s="570"/>
      <c r="AE169" s="391">
        <f t="shared" si="507"/>
        <v>0</v>
      </c>
      <c r="AF169" s="386">
        <f t="shared" si="508"/>
        <v>0</v>
      </c>
      <c r="AG169" s="366" t="str">
        <f t="shared" si="527"/>
        <v xml:space="preserve">    </v>
      </c>
      <c r="AH169" s="849">
        <f t="shared" si="464"/>
        <v>0</v>
      </c>
      <c r="AI169" s="570"/>
      <c r="AJ169" s="391">
        <f t="shared" si="509"/>
        <v>0</v>
      </c>
      <c r="AK169" s="386">
        <f t="shared" si="510"/>
        <v>0</v>
      </c>
      <c r="AL169" s="366" t="str">
        <f t="shared" si="528"/>
        <v xml:space="preserve">    </v>
      </c>
      <c r="AM169" s="849">
        <f t="shared" si="465"/>
        <v>0</v>
      </c>
      <c r="AN169" s="570"/>
      <c r="AO169" s="391">
        <f t="shared" si="511"/>
        <v>0</v>
      </c>
      <c r="AP169" s="386">
        <f t="shared" si="512"/>
        <v>0</v>
      </c>
      <c r="AQ169" s="366" t="str">
        <f t="shared" si="529"/>
        <v xml:space="preserve">    </v>
      </c>
      <c r="AR169" s="849">
        <f t="shared" si="466"/>
        <v>0</v>
      </c>
      <c r="AS169" s="570"/>
      <c r="AT169" s="391">
        <f t="shared" si="513"/>
        <v>0</v>
      </c>
      <c r="AU169" s="386">
        <f t="shared" si="514"/>
        <v>0</v>
      </c>
      <c r="AV169" s="366" t="str">
        <f t="shared" si="530"/>
        <v xml:space="preserve">    </v>
      </c>
      <c r="AW169" s="849">
        <f t="shared" si="467"/>
        <v>0</v>
      </c>
      <c r="AX169" s="570"/>
      <c r="AY169" s="391">
        <f t="shared" si="515"/>
        <v>0</v>
      </c>
      <c r="AZ169" s="386">
        <f t="shared" si="516"/>
        <v>0</v>
      </c>
      <c r="BA169" s="366" t="str">
        <f t="shared" si="531"/>
        <v xml:space="preserve">    </v>
      </c>
      <c r="BB169" s="849">
        <f t="shared" si="468"/>
        <v>0</v>
      </c>
      <c r="BC169" s="570"/>
      <c r="BD169" s="391">
        <f t="shared" si="517"/>
        <v>0</v>
      </c>
      <c r="BE169" s="386">
        <f t="shared" si="518"/>
        <v>0</v>
      </c>
      <c r="BF169" s="366" t="str">
        <f t="shared" si="532"/>
        <v xml:space="preserve">    </v>
      </c>
      <c r="BG169" s="849">
        <f t="shared" si="469"/>
        <v>0</v>
      </c>
      <c r="BH169" s="570"/>
      <c r="BI169" s="391">
        <f t="shared" si="519"/>
        <v>0</v>
      </c>
      <c r="BJ169" s="386">
        <f t="shared" si="520"/>
        <v>0</v>
      </c>
      <c r="BK169" s="366" t="str">
        <f t="shared" si="533"/>
        <v xml:space="preserve">    </v>
      </c>
      <c r="BM169" s="383">
        <f t="shared" si="470"/>
        <v>0</v>
      </c>
      <c r="BN169" s="7"/>
    </row>
    <row r="170" spans="1:66" s="5" customFormat="1" ht="12.75">
      <c r="A170" s="633">
        <v>10</v>
      </c>
      <c r="B170" s="895" t="str">
        <f t="shared" si="521"/>
        <v>Building &amp; Facility Cost</v>
      </c>
      <c r="C170" s="377">
        <f t="shared" si="471"/>
        <v>0</v>
      </c>
      <c r="D170" s="659">
        <f t="shared" si="458"/>
        <v>0</v>
      </c>
      <c r="E170" s="570"/>
      <c r="F170" s="391">
        <f t="shared" si="497"/>
        <v>0</v>
      </c>
      <c r="G170" s="386">
        <f t="shared" si="498"/>
        <v>0</v>
      </c>
      <c r="H170" s="366" t="str">
        <f t="shared" si="522"/>
        <v xml:space="preserve">    </v>
      </c>
      <c r="I170" s="849">
        <f t="shared" si="459"/>
        <v>0</v>
      </c>
      <c r="J170" s="570"/>
      <c r="K170" s="391">
        <f t="shared" si="499"/>
        <v>0</v>
      </c>
      <c r="L170" s="386">
        <f t="shared" si="500"/>
        <v>0</v>
      </c>
      <c r="M170" s="366" t="str">
        <f t="shared" si="523"/>
        <v xml:space="preserve">    </v>
      </c>
      <c r="N170" s="849">
        <f t="shared" si="460"/>
        <v>0</v>
      </c>
      <c r="O170" s="570"/>
      <c r="P170" s="391">
        <f t="shared" si="501"/>
        <v>0</v>
      </c>
      <c r="Q170" s="386">
        <f t="shared" si="502"/>
        <v>0</v>
      </c>
      <c r="R170" s="366" t="str">
        <f t="shared" si="524"/>
        <v xml:space="preserve">    </v>
      </c>
      <c r="S170" s="849">
        <f t="shared" si="461"/>
        <v>0</v>
      </c>
      <c r="T170" s="570"/>
      <c r="U170" s="391">
        <f t="shared" si="503"/>
        <v>0</v>
      </c>
      <c r="V170" s="386">
        <f t="shared" si="504"/>
        <v>0</v>
      </c>
      <c r="W170" s="366" t="str">
        <f t="shared" si="525"/>
        <v xml:space="preserve">    </v>
      </c>
      <c r="X170" s="849">
        <f t="shared" si="462"/>
        <v>0</v>
      </c>
      <c r="Y170" s="570"/>
      <c r="Z170" s="391">
        <f t="shared" si="505"/>
        <v>0</v>
      </c>
      <c r="AA170" s="386">
        <f t="shared" si="506"/>
        <v>0</v>
      </c>
      <c r="AB170" s="366" t="str">
        <f t="shared" si="526"/>
        <v xml:space="preserve">    </v>
      </c>
      <c r="AC170" s="849">
        <f t="shared" si="463"/>
        <v>0</v>
      </c>
      <c r="AD170" s="570"/>
      <c r="AE170" s="391">
        <f t="shared" si="507"/>
        <v>0</v>
      </c>
      <c r="AF170" s="386">
        <f t="shared" si="508"/>
        <v>0</v>
      </c>
      <c r="AG170" s="366" t="str">
        <f t="shared" si="527"/>
        <v xml:space="preserve">    </v>
      </c>
      <c r="AH170" s="849">
        <f t="shared" si="464"/>
        <v>0</v>
      </c>
      <c r="AI170" s="570"/>
      <c r="AJ170" s="391">
        <f t="shared" si="509"/>
        <v>0</v>
      </c>
      <c r="AK170" s="386">
        <f t="shared" si="510"/>
        <v>0</v>
      </c>
      <c r="AL170" s="366" t="str">
        <f t="shared" si="528"/>
        <v xml:space="preserve">    </v>
      </c>
      <c r="AM170" s="849">
        <f t="shared" si="465"/>
        <v>0</v>
      </c>
      <c r="AN170" s="570"/>
      <c r="AO170" s="391">
        <f t="shared" si="511"/>
        <v>0</v>
      </c>
      <c r="AP170" s="386">
        <f t="shared" si="512"/>
        <v>0</v>
      </c>
      <c r="AQ170" s="366" t="str">
        <f t="shared" si="529"/>
        <v xml:space="preserve">    </v>
      </c>
      <c r="AR170" s="849">
        <f t="shared" si="466"/>
        <v>0</v>
      </c>
      <c r="AS170" s="570"/>
      <c r="AT170" s="391">
        <f t="shared" si="513"/>
        <v>0</v>
      </c>
      <c r="AU170" s="386">
        <f t="shared" si="514"/>
        <v>0</v>
      </c>
      <c r="AV170" s="366" t="str">
        <f t="shared" si="530"/>
        <v xml:space="preserve">    </v>
      </c>
      <c r="AW170" s="849">
        <f t="shared" si="467"/>
        <v>0</v>
      </c>
      <c r="AX170" s="570"/>
      <c r="AY170" s="391">
        <f t="shared" si="515"/>
        <v>0</v>
      </c>
      <c r="AZ170" s="386">
        <f t="shared" si="516"/>
        <v>0</v>
      </c>
      <c r="BA170" s="366" t="str">
        <f t="shared" si="531"/>
        <v xml:space="preserve">    </v>
      </c>
      <c r="BB170" s="849">
        <f t="shared" si="468"/>
        <v>0</v>
      </c>
      <c r="BC170" s="570"/>
      <c r="BD170" s="391">
        <f t="shared" si="517"/>
        <v>0</v>
      </c>
      <c r="BE170" s="386">
        <f t="shared" si="518"/>
        <v>0</v>
      </c>
      <c r="BF170" s="366" t="str">
        <f t="shared" si="532"/>
        <v xml:space="preserve">    </v>
      </c>
      <c r="BG170" s="849">
        <f t="shared" si="469"/>
        <v>0</v>
      </c>
      <c r="BH170" s="570"/>
      <c r="BI170" s="391">
        <f t="shared" si="519"/>
        <v>0</v>
      </c>
      <c r="BJ170" s="386">
        <f t="shared" si="520"/>
        <v>0</v>
      </c>
      <c r="BK170" s="366" t="str">
        <f t="shared" si="533"/>
        <v xml:space="preserve">    </v>
      </c>
      <c r="BM170" s="383">
        <f t="shared" si="470"/>
        <v>0</v>
      </c>
      <c r="BN170" s="7"/>
    </row>
    <row r="171" spans="1:66" s="5" customFormat="1" ht="12.75">
      <c r="A171" s="633">
        <v>11</v>
      </c>
      <c r="B171" s="895" t="str">
        <f t="shared" si="521"/>
        <v>Equipment Use Cost</v>
      </c>
      <c r="C171" s="377">
        <f t="shared" si="471"/>
        <v>0</v>
      </c>
      <c r="D171" s="659">
        <f t="shared" si="458"/>
        <v>0</v>
      </c>
      <c r="E171" s="570"/>
      <c r="F171" s="391">
        <f t="shared" si="497"/>
        <v>0</v>
      </c>
      <c r="G171" s="386">
        <f t="shared" si="498"/>
        <v>0</v>
      </c>
      <c r="H171" s="366" t="str">
        <f t="shared" si="522"/>
        <v xml:space="preserve">    </v>
      </c>
      <c r="I171" s="849">
        <f t="shared" si="459"/>
        <v>0</v>
      </c>
      <c r="J171" s="570"/>
      <c r="K171" s="391">
        <f t="shared" si="499"/>
        <v>0</v>
      </c>
      <c r="L171" s="386">
        <f t="shared" si="500"/>
        <v>0</v>
      </c>
      <c r="M171" s="366" t="str">
        <f t="shared" si="523"/>
        <v xml:space="preserve">    </v>
      </c>
      <c r="N171" s="849">
        <f t="shared" si="460"/>
        <v>0</v>
      </c>
      <c r="O171" s="570"/>
      <c r="P171" s="391">
        <f t="shared" si="501"/>
        <v>0</v>
      </c>
      <c r="Q171" s="386">
        <f t="shared" si="502"/>
        <v>0</v>
      </c>
      <c r="R171" s="366" t="str">
        <f t="shared" si="524"/>
        <v xml:space="preserve">    </v>
      </c>
      <c r="S171" s="849">
        <f t="shared" si="461"/>
        <v>0</v>
      </c>
      <c r="T171" s="570"/>
      <c r="U171" s="391">
        <f t="shared" si="503"/>
        <v>0</v>
      </c>
      <c r="V171" s="386">
        <f t="shared" si="504"/>
        <v>0</v>
      </c>
      <c r="W171" s="366" t="str">
        <f t="shared" si="525"/>
        <v xml:space="preserve">    </v>
      </c>
      <c r="X171" s="849">
        <f t="shared" si="462"/>
        <v>0</v>
      </c>
      <c r="Y171" s="570"/>
      <c r="Z171" s="391">
        <f t="shared" si="505"/>
        <v>0</v>
      </c>
      <c r="AA171" s="386">
        <f t="shared" si="506"/>
        <v>0</v>
      </c>
      <c r="AB171" s="366" t="str">
        <f t="shared" si="526"/>
        <v xml:space="preserve">    </v>
      </c>
      <c r="AC171" s="849">
        <f t="shared" si="463"/>
        <v>0</v>
      </c>
      <c r="AD171" s="570"/>
      <c r="AE171" s="391">
        <f t="shared" si="507"/>
        <v>0</v>
      </c>
      <c r="AF171" s="386">
        <f t="shared" si="508"/>
        <v>0</v>
      </c>
      <c r="AG171" s="366" t="str">
        <f t="shared" si="527"/>
        <v xml:space="preserve">    </v>
      </c>
      <c r="AH171" s="849">
        <f t="shared" si="464"/>
        <v>0</v>
      </c>
      <c r="AI171" s="570"/>
      <c r="AJ171" s="391">
        <f t="shared" si="509"/>
        <v>0</v>
      </c>
      <c r="AK171" s="386">
        <f t="shared" si="510"/>
        <v>0</v>
      </c>
      <c r="AL171" s="366" t="str">
        <f t="shared" si="528"/>
        <v xml:space="preserve">    </v>
      </c>
      <c r="AM171" s="849">
        <f t="shared" si="465"/>
        <v>0</v>
      </c>
      <c r="AN171" s="570"/>
      <c r="AO171" s="391">
        <f t="shared" si="511"/>
        <v>0</v>
      </c>
      <c r="AP171" s="386">
        <f t="shared" si="512"/>
        <v>0</v>
      </c>
      <c r="AQ171" s="366" t="str">
        <f t="shared" si="529"/>
        <v xml:space="preserve">    </v>
      </c>
      <c r="AR171" s="849">
        <f t="shared" si="466"/>
        <v>0</v>
      </c>
      <c r="AS171" s="570"/>
      <c r="AT171" s="391">
        <f t="shared" si="513"/>
        <v>0</v>
      </c>
      <c r="AU171" s="386">
        <f t="shared" si="514"/>
        <v>0</v>
      </c>
      <c r="AV171" s="366" t="str">
        <f t="shared" si="530"/>
        <v xml:space="preserve">    </v>
      </c>
      <c r="AW171" s="849">
        <f t="shared" si="467"/>
        <v>0</v>
      </c>
      <c r="AX171" s="570"/>
      <c r="AY171" s="391">
        <f t="shared" si="515"/>
        <v>0</v>
      </c>
      <c r="AZ171" s="386">
        <f t="shared" si="516"/>
        <v>0</v>
      </c>
      <c r="BA171" s="366" t="str">
        <f t="shared" si="531"/>
        <v xml:space="preserve">    </v>
      </c>
      <c r="BB171" s="849">
        <f t="shared" si="468"/>
        <v>0</v>
      </c>
      <c r="BC171" s="570"/>
      <c r="BD171" s="391">
        <f t="shared" si="517"/>
        <v>0</v>
      </c>
      <c r="BE171" s="386">
        <f t="shared" si="518"/>
        <v>0</v>
      </c>
      <c r="BF171" s="366" t="str">
        <f t="shared" si="532"/>
        <v xml:space="preserve">    </v>
      </c>
      <c r="BG171" s="849">
        <f t="shared" si="469"/>
        <v>0</v>
      </c>
      <c r="BH171" s="570"/>
      <c r="BI171" s="391">
        <f t="shared" si="519"/>
        <v>0</v>
      </c>
      <c r="BJ171" s="386">
        <f t="shared" si="520"/>
        <v>0</v>
      </c>
      <c r="BK171" s="366" t="str">
        <f t="shared" si="533"/>
        <v xml:space="preserve">    </v>
      </c>
      <c r="BM171" s="383">
        <f t="shared" si="470"/>
        <v>0</v>
      </c>
      <c r="BN171" s="7"/>
    </row>
    <row r="172" spans="1:66" s="5" customFormat="1" ht="12.75">
      <c r="A172" s="633">
        <v>12</v>
      </c>
      <c r="B172" s="895" t="str">
        <f t="shared" si="521"/>
        <v>Telecommunications &amp; Utilities</v>
      </c>
      <c r="C172" s="377">
        <f t="shared" si="471"/>
        <v>0</v>
      </c>
      <c r="D172" s="659">
        <f t="shared" si="458"/>
        <v>0</v>
      </c>
      <c r="E172" s="570"/>
      <c r="F172" s="391">
        <f t="shared" si="497"/>
        <v>0</v>
      </c>
      <c r="G172" s="386">
        <f t="shared" si="498"/>
        <v>0</v>
      </c>
      <c r="H172" s="366" t="str">
        <f t="shared" si="522"/>
        <v xml:space="preserve">    </v>
      </c>
      <c r="I172" s="849">
        <f t="shared" si="459"/>
        <v>0</v>
      </c>
      <c r="J172" s="570"/>
      <c r="K172" s="391">
        <f t="shared" si="499"/>
        <v>0</v>
      </c>
      <c r="L172" s="386">
        <f t="shared" si="500"/>
        <v>0</v>
      </c>
      <c r="M172" s="366" t="str">
        <f t="shared" si="523"/>
        <v xml:space="preserve">    </v>
      </c>
      <c r="N172" s="849">
        <f t="shared" si="460"/>
        <v>0</v>
      </c>
      <c r="O172" s="570"/>
      <c r="P172" s="391">
        <f t="shared" si="501"/>
        <v>0</v>
      </c>
      <c r="Q172" s="386">
        <f t="shared" si="502"/>
        <v>0</v>
      </c>
      <c r="R172" s="366" t="str">
        <f t="shared" si="524"/>
        <v xml:space="preserve">    </v>
      </c>
      <c r="S172" s="849">
        <f t="shared" si="461"/>
        <v>0</v>
      </c>
      <c r="T172" s="570"/>
      <c r="U172" s="391">
        <f t="shared" si="503"/>
        <v>0</v>
      </c>
      <c r="V172" s="386">
        <f t="shared" si="504"/>
        <v>0</v>
      </c>
      <c r="W172" s="366" t="str">
        <f t="shared" si="525"/>
        <v xml:space="preserve">    </v>
      </c>
      <c r="X172" s="849">
        <f t="shared" si="462"/>
        <v>0</v>
      </c>
      <c r="Y172" s="570"/>
      <c r="Z172" s="391">
        <f t="shared" si="505"/>
        <v>0</v>
      </c>
      <c r="AA172" s="386">
        <f t="shared" si="506"/>
        <v>0</v>
      </c>
      <c r="AB172" s="366" t="str">
        <f t="shared" si="526"/>
        <v xml:space="preserve">    </v>
      </c>
      <c r="AC172" s="849">
        <f t="shared" si="463"/>
        <v>0</v>
      </c>
      <c r="AD172" s="570"/>
      <c r="AE172" s="391">
        <f t="shared" si="507"/>
        <v>0</v>
      </c>
      <c r="AF172" s="386">
        <f t="shared" si="508"/>
        <v>0</v>
      </c>
      <c r="AG172" s="366" t="str">
        <f t="shared" si="527"/>
        <v xml:space="preserve">    </v>
      </c>
      <c r="AH172" s="849">
        <f t="shared" si="464"/>
        <v>0</v>
      </c>
      <c r="AI172" s="570"/>
      <c r="AJ172" s="391">
        <f t="shared" si="509"/>
        <v>0</v>
      </c>
      <c r="AK172" s="386">
        <f t="shared" si="510"/>
        <v>0</v>
      </c>
      <c r="AL172" s="366" t="str">
        <f t="shared" si="528"/>
        <v xml:space="preserve">    </v>
      </c>
      <c r="AM172" s="849">
        <f t="shared" si="465"/>
        <v>0</v>
      </c>
      <c r="AN172" s="570"/>
      <c r="AO172" s="391">
        <f t="shared" si="511"/>
        <v>0</v>
      </c>
      <c r="AP172" s="386">
        <f t="shared" si="512"/>
        <v>0</v>
      </c>
      <c r="AQ172" s="366" t="str">
        <f t="shared" si="529"/>
        <v xml:space="preserve">    </v>
      </c>
      <c r="AR172" s="849">
        <f t="shared" si="466"/>
        <v>0</v>
      </c>
      <c r="AS172" s="570"/>
      <c r="AT172" s="391">
        <f t="shared" si="513"/>
        <v>0</v>
      </c>
      <c r="AU172" s="386">
        <f t="shared" si="514"/>
        <v>0</v>
      </c>
      <c r="AV172" s="366" t="str">
        <f t="shared" si="530"/>
        <v xml:space="preserve">    </v>
      </c>
      <c r="AW172" s="849">
        <f t="shared" si="467"/>
        <v>0</v>
      </c>
      <c r="AX172" s="570"/>
      <c r="AY172" s="391">
        <f t="shared" si="515"/>
        <v>0</v>
      </c>
      <c r="AZ172" s="386">
        <f t="shared" si="516"/>
        <v>0</v>
      </c>
      <c r="BA172" s="366" t="str">
        <f t="shared" si="531"/>
        <v xml:space="preserve">    </v>
      </c>
      <c r="BB172" s="849">
        <f t="shared" si="468"/>
        <v>0</v>
      </c>
      <c r="BC172" s="570"/>
      <c r="BD172" s="391">
        <f t="shared" si="517"/>
        <v>0</v>
      </c>
      <c r="BE172" s="386">
        <f t="shared" si="518"/>
        <v>0</v>
      </c>
      <c r="BF172" s="366" t="str">
        <f t="shared" si="532"/>
        <v xml:space="preserve">    </v>
      </c>
      <c r="BG172" s="849">
        <f t="shared" si="469"/>
        <v>0</v>
      </c>
      <c r="BH172" s="570"/>
      <c r="BI172" s="391">
        <f t="shared" si="519"/>
        <v>0</v>
      </c>
      <c r="BJ172" s="386">
        <f t="shared" si="520"/>
        <v>0</v>
      </c>
      <c r="BK172" s="366" t="str">
        <f t="shared" si="533"/>
        <v xml:space="preserve">    </v>
      </c>
      <c r="BM172" s="383">
        <f t="shared" si="470"/>
        <v>0</v>
      </c>
      <c r="BN172" s="7"/>
    </row>
    <row r="173" spans="1:66" s="5" customFormat="1" ht="22.5">
      <c r="A173" s="633">
        <v>13</v>
      </c>
      <c r="B173" s="895" t="str">
        <f t="shared" si="521"/>
        <v>Minor Equipment/Furniture/Fixtures (per BHS Policy)</v>
      </c>
      <c r="C173" s="377">
        <f t="shared" si="471"/>
        <v>0</v>
      </c>
      <c r="D173" s="659">
        <f t="shared" si="458"/>
        <v>0</v>
      </c>
      <c r="E173" s="570"/>
      <c r="F173" s="391">
        <f t="shared" si="497"/>
        <v>0</v>
      </c>
      <c r="G173" s="386">
        <f t="shared" si="498"/>
        <v>0</v>
      </c>
      <c r="H173" s="366" t="str">
        <f t="shared" si="522"/>
        <v xml:space="preserve">    </v>
      </c>
      <c r="I173" s="849">
        <f t="shared" si="459"/>
        <v>0</v>
      </c>
      <c r="J173" s="570"/>
      <c r="K173" s="391">
        <f t="shared" si="499"/>
        <v>0</v>
      </c>
      <c r="L173" s="386">
        <f t="shared" si="500"/>
        <v>0</v>
      </c>
      <c r="M173" s="366" t="str">
        <f t="shared" si="523"/>
        <v xml:space="preserve">    </v>
      </c>
      <c r="N173" s="849">
        <f t="shared" si="460"/>
        <v>0</v>
      </c>
      <c r="O173" s="570"/>
      <c r="P173" s="391">
        <f t="shared" si="501"/>
        <v>0</v>
      </c>
      <c r="Q173" s="386">
        <f t="shared" si="502"/>
        <v>0</v>
      </c>
      <c r="R173" s="366" t="str">
        <f t="shared" si="524"/>
        <v xml:space="preserve">    </v>
      </c>
      <c r="S173" s="849">
        <f t="shared" si="461"/>
        <v>0</v>
      </c>
      <c r="T173" s="570"/>
      <c r="U173" s="391">
        <f t="shared" si="503"/>
        <v>0</v>
      </c>
      <c r="V173" s="386">
        <f t="shared" si="504"/>
        <v>0</v>
      </c>
      <c r="W173" s="366" t="str">
        <f t="shared" si="525"/>
        <v xml:space="preserve">    </v>
      </c>
      <c r="X173" s="849">
        <f t="shared" si="462"/>
        <v>0</v>
      </c>
      <c r="Y173" s="570"/>
      <c r="Z173" s="391">
        <f t="shared" si="505"/>
        <v>0</v>
      </c>
      <c r="AA173" s="386">
        <f t="shared" si="506"/>
        <v>0</v>
      </c>
      <c r="AB173" s="366" t="str">
        <f t="shared" si="526"/>
        <v xml:space="preserve">    </v>
      </c>
      <c r="AC173" s="849">
        <f t="shared" si="463"/>
        <v>0</v>
      </c>
      <c r="AD173" s="570"/>
      <c r="AE173" s="391">
        <f t="shared" si="507"/>
        <v>0</v>
      </c>
      <c r="AF173" s="386">
        <f t="shared" si="508"/>
        <v>0</v>
      </c>
      <c r="AG173" s="366" t="str">
        <f t="shared" si="527"/>
        <v xml:space="preserve">    </v>
      </c>
      <c r="AH173" s="849">
        <f t="shared" si="464"/>
        <v>0</v>
      </c>
      <c r="AI173" s="570"/>
      <c r="AJ173" s="391">
        <f t="shared" si="509"/>
        <v>0</v>
      </c>
      <c r="AK173" s="386">
        <f t="shared" si="510"/>
        <v>0</v>
      </c>
      <c r="AL173" s="366" t="str">
        <f t="shared" si="528"/>
        <v xml:space="preserve">    </v>
      </c>
      <c r="AM173" s="849">
        <f t="shared" si="465"/>
        <v>0</v>
      </c>
      <c r="AN173" s="570"/>
      <c r="AO173" s="391">
        <f t="shared" si="511"/>
        <v>0</v>
      </c>
      <c r="AP173" s="386">
        <f t="shared" si="512"/>
        <v>0</v>
      </c>
      <c r="AQ173" s="366" t="str">
        <f t="shared" si="529"/>
        <v xml:space="preserve">    </v>
      </c>
      <c r="AR173" s="849">
        <f t="shared" si="466"/>
        <v>0</v>
      </c>
      <c r="AS173" s="570"/>
      <c r="AT173" s="391">
        <f t="shared" si="513"/>
        <v>0</v>
      </c>
      <c r="AU173" s="386">
        <f t="shared" si="514"/>
        <v>0</v>
      </c>
      <c r="AV173" s="366" t="str">
        <f t="shared" si="530"/>
        <v xml:space="preserve">    </v>
      </c>
      <c r="AW173" s="849">
        <f t="shared" si="467"/>
        <v>0</v>
      </c>
      <c r="AX173" s="570"/>
      <c r="AY173" s="391">
        <f t="shared" si="515"/>
        <v>0</v>
      </c>
      <c r="AZ173" s="386">
        <f t="shared" si="516"/>
        <v>0</v>
      </c>
      <c r="BA173" s="366" t="str">
        <f t="shared" si="531"/>
        <v xml:space="preserve">    </v>
      </c>
      <c r="BB173" s="849">
        <f t="shared" si="468"/>
        <v>0</v>
      </c>
      <c r="BC173" s="570"/>
      <c r="BD173" s="391">
        <f t="shared" si="517"/>
        <v>0</v>
      </c>
      <c r="BE173" s="386">
        <f t="shared" si="518"/>
        <v>0</v>
      </c>
      <c r="BF173" s="366" t="str">
        <f t="shared" si="532"/>
        <v xml:space="preserve">    </v>
      </c>
      <c r="BG173" s="849">
        <f t="shared" si="469"/>
        <v>0</v>
      </c>
      <c r="BH173" s="570"/>
      <c r="BI173" s="391">
        <f t="shared" si="519"/>
        <v>0</v>
      </c>
      <c r="BJ173" s="386">
        <f t="shared" si="520"/>
        <v>0</v>
      </c>
      <c r="BK173" s="366" t="str">
        <f t="shared" si="533"/>
        <v xml:space="preserve">    </v>
      </c>
      <c r="BM173" s="383">
        <f t="shared" si="470"/>
        <v>0</v>
      </c>
      <c r="BN173" s="7"/>
    </row>
    <row r="174" spans="1:66" s="5" customFormat="1" ht="22.5">
      <c r="A174" s="633">
        <v>14</v>
      </c>
      <c r="B174" s="895" t="str">
        <f t="shared" si="521"/>
        <v>Supplies (Medical, Office, Printing &amp; Other Supplies)</v>
      </c>
      <c r="C174" s="377">
        <f t="shared" si="471"/>
        <v>0</v>
      </c>
      <c r="D174" s="659">
        <f t="shared" si="458"/>
        <v>0</v>
      </c>
      <c r="E174" s="570"/>
      <c r="F174" s="391">
        <f t="shared" si="497"/>
        <v>0</v>
      </c>
      <c r="G174" s="386">
        <f t="shared" si="498"/>
        <v>0</v>
      </c>
      <c r="H174" s="366" t="str">
        <f t="shared" si="522"/>
        <v xml:space="preserve">    </v>
      </c>
      <c r="I174" s="849">
        <f t="shared" si="459"/>
        <v>0</v>
      </c>
      <c r="J174" s="570"/>
      <c r="K174" s="391">
        <f t="shared" si="499"/>
        <v>0</v>
      </c>
      <c r="L174" s="386">
        <f t="shared" si="500"/>
        <v>0</v>
      </c>
      <c r="M174" s="366" t="str">
        <f t="shared" si="523"/>
        <v xml:space="preserve">    </v>
      </c>
      <c r="N174" s="849">
        <f t="shared" si="460"/>
        <v>0</v>
      </c>
      <c r="O174" s="570"/>
      <c r="P174" s="391">
        <f t="shared" si="501"/>
        <v>0</v>
      </c>
      <c r="Q174" s="386">
        <f t="shared" si="502"/>
        <v>0</v>
      </c>
      <c r="R174" s="366" t="str">
        <f t="shared" si="524"/>
        <v xml:space="preserve">    </v>
      </c>
      <c r="S174" s="849">
        <f t="shared" si="461"/>
        <v>0</v>
      </c>
      <c r="T174" s="570"/>
      <c r="U174" s="391">
        <f t="shared" si="503"/>
        <v>0</v>
      </c>
      <c r="V174" s="386">
        <f t="shared" si="504"/>
        <v>0</v>
      </c>
      <c r="W174" s="366" t="str">
        <f t="shared" si="525"/>
        <v xml:space="preserve">    </v>
      </c>
      <c r="X174" s="849">
        <f t="shared" si="462"/>
        <v>0</v>
      </c>
      <c r="Y174" s="570"/>
      <c r="Z174" s="391">
        <f t="shared" si="505"/>
        <v>0</v>
      </c>
      <c r="AA174" s="386">
        <f t="shared" si="506"/>
        <v>0</v>
      </c>
      <c r="AB174" s="366" t="str">
        <f t="shared" si="526"/>
        <v xml:space="preserve">    </v>
      </c>
      <c r="AC174" s="849">
        <f t="shared" si="463"/>
        <v>0</v>
      </c>
      <c r="AD174" s="570"/>
      <c r="AE174" s="391">
        <f t="shared" si="507"/>
        <v>0</v>
      </c>
      <c r="AF174" s="386">
        <f t="shared" si="508"/>
        <v>0</v>
      </c>
      <c r="AG174" s="366" t="str">
        <f t="shared" si="527"/>
        <v xml:space="preserve">    </v>
      </c>
      <c r="AH174" s="849">
        <f t="shared" si="464"/>
        <v>0</v>
      </c>
      <c r="AI174" s="570"/>
      <c r="AJ174" s="391">
        <f t="shared" si="509"/>
        <v>0</v>
      </c>
      <c r="AK174" s="386">
        <f t="shared" si="510"/>
        <v>0</v>
      </c>
      <c r="AL174" s="366" t="str">
        <f t="shared" si="528"/>
        <v xml:space="preserve">    </v>
      </c>
      <c r="AM174" s="849">
        <f t="shared" si="465"/>
        <v>0</v>
      </c>
      <c r="AN174" s="570"/>
      <c r="AO174" s="391">
        <f t="shared" si="511"/>
        <v>0</v>
      </c>
      <c r="AP174" s="386">
        <f t="shared" si="512"/>
        <v>0</v>
      </c>
      <c r="AQ174" s="366" t="str">
        <f t="shared" si="529"/>
        <v xml:space="preserve">    </v>
      </c>
      <c r="AR174" s="849">
        <f t="shared" si="466"/>
        <v>0</v>
      </c>
      <c r="AS174" s="570"/>
      <c r="AT174" s="391">
        <f t="shared" si="513"/>
        <v>0</v>
      </c>
      <c r="AU174" s="386">
        <f t="shared" si="514"/>
        <v>0</v>
      </c>
      <c r="AV174" s="366" t="str">
        <f t="shared" si="530"/>
        <v xml:space="preserve">    </v>
      </c>
      <c r="AW174" s="849">
        <f t="shared" si="467"/>
        <v>0</v>
      </c>
      <c r="AX174" s="570"/>
      <c r="AY174" s="391">
        <f t="shared" si="515"/>
        <v>0</v>
      </c>
      <c r="AZ174" s="386">
        <f t="shared" si="516"/>
        <v>0</v>
      </c>
      <c r="BA174" s="366" t="str">
        <f t="shared" si="531"/>
        <v xml:space="preserve">    </v>
      </c>
      <c r="BB174" s="849">
        <f t="shared" si="468"/>
        <v>0</v>
      </c>
      <c r="BC174" s="570"/>
      <c r="BD174" s="391">
        <f t="shared" si="517"/>
        <v>0</v>
      </c>
      <c r="BE174" s="386">
        <f t="shared" si="518"/>
        <v>0</v>
      </c>
      <c r="BF174" s="366" t="str">
        <f t="shared" si="532"/>
        <v xml:space="preserve">    </v>
      </c>
      <c r="BG174" s="849">
        <f t="shared" si="469"/>
        <v>0</v>
      </c>
      <c r="BH174" s="570"/>
      <c r="BI174" s="391">
        <f t="shared" si="519"/>
        <v>0</v>
      </c>
      <c r="BJ174" s="386">
        <f t="shared" si="520"/>
        <v>0</v>
      </c>
      <c r="BK174" s="366" t="str">
        <f t="shared" si="533"/>
        <v xml:space="preserve">    </v>
      </c>
      <c r="BM174" s="383">
        <f t="shared" si="470"/>
        <v>0</v>
      </c>
      <c r="BN174" s="7"/>
    </row>
    <row r="175" spans="1:66" s="5" customFormat="1" ht="12.75">
      <c r="A175" s="633">
        <v>15</v>
      </c>
      <c r="B175" s="895" t="str">
        <f t="shared" si="521"/>
        <v>Drug Testing</v>
      </c>
      <c r="C175" s="377">
        <f t="shared" si="471"/>
        <v>0</v>
      </c>
      <c r="D175" s="659">
        <f t="shared" si="458"/>
        <v>0</v>
      </c>
      <c r="E175" s="570"/>
      <c r="F175" s="391">
        <f t="shared" si="497"/>
        <v>0</v>
      </c>
      <c r="G175" s="386">
        <f t="shared" si="498"/>
        <v>0</v>
      </c>
      <c r="H175" s="366" t="str">
        <f t="shared" si="522"/>
        <v xml:space="preserve">    </v>
      </c>
      <c r="I175" s="849">
        <f t="shared" si="459"/>
        <v>0</v>
      </c>
      <c r="J175" s="570"/>
      <c r="K175" s="391">
        <f t="shared" si="499"/>
        <v>0</v>
      </c>
      <c r="L175" s="386">
        <f t="shared" si="500"/>
        <v>0</v>
      </c>
      <c r="M175" s="366" t="str">
        <f t="shared" si="523"/>
        <v xml:space="preserve">    </v>
      </c>
      <c r="N175" s="849">
        <f t="shared" si="460"/>
        <v>0</v>
      </c>
      <c r="O175" s="570"/>
      <c r="P175" s="391">
        <f t="shared" si="501"/>
        <v>0</v>
      </c>
      <c r="Q175" s="386">
        <f t="shared" si="502"/>
        <v>0</v>
      </c>
      <c r="R175" s="366" t="str">
        <f t="shared" si="524"/>
        <v xml:space="preserve">    </v>
      </c>
      <c r="S175" s="849">
        <f t="shared" si="461"/>
        <v>0</v>
      </c>
      <c r="T175" s="570"/>
      <c r="U175" s="391">
        <f t="shared" si="503"/>
        <v>0</v>
      </c>
      <c r="V175" s="386">
        <f t="shared" si="504"/>
        <v>0</v>
      </c>
      <c r="W175" s="366" t="str">
        <f t="shared" si="525"/>
        <v xml:space="preserve">    </v>
      </c>
      <c r="X175" s="849">
        <f t="shared" si="462"/>
        <v>0</v>
      </c>
      <c r="Y175" s="570"/>
      <c r="Z175" s="391">
        <f t="shared" si="505"/>
        <v>0</v>
      </c>
      <c r="AA175" s="386">
        <f t="shared" si="506"/>
        <v>0</v>
      </c>
      <c r="AB175" s="366" t="str">
        <f t="shared" si="526"/>
        <v xml:space="preserve">    </v>
      </c>
      <c r="AC175" s="849">
        <f t="shared" si="463"/>
        <v>0</v>
      </c>
      <c r="AD175" s="570"/>
      <c r="AE175" s="391">
        <f t="shared" si="507"/>
        <v>0</v>
      </c>
      <c r="AF175" s="386">
        <f t="shared" si="508"/>
        <v>0</v>
      </c>
      <c r="AG175" s="366" t="str">
        <f t="shared" si="527"/>
        <v xml:space="preserve">    </v>
      </c>
      <c r="AH175" s="849">
        <f t="shared" si="464"/>
        <v>0</v>
      </c>
      <c r="AI175" s="570"/>
      <c r="AJ175" s="391">
        <f t="shared" si="509"/>
        <v>0</v>
      </c>
      <c r="AK175" s="386">
        <f t="shared" si="510"/>
        <v>0</v>
      </c>
      <c r="AL175" s="366" t="str">
        <f t="shared" si="528"/>
        <v xml:space="preserve">    </v>
      </c>
      <c r="AM175" s="849">
        <f t="shared" si="465"/>
        <v>0</v>
      </c>
      <c r="AN175" s="570"/>
      <c r="AO175" s="391">
        <f t="shared" si="511"/>
        <v>0</v>
      </c>
      <c r="AP175" s="386">
        <f t="shared" si="512"/>
        <v>0</v>
      </c>
      <c r="AQ175" s="366" t="str">
        <f t="shared" si="529"/>
        <v xml:space="preserve">    </v>
      </c>
      <c r="AR175" s="849">
        <f t="shared" si="466"/>
        <v>0</v>
      </c>
      <c r="AS175" s="570"/>
      <c r="AT175" s="391">
        <f t="shared" si="513"/>
        <v>0</v>
      </c>
      <c r="AU175" s="386">
        <f t="shared" si="514"/>
        <v>0</v>
      </c>
      <c r="AV175" s="366" t="str">
        <f t="shared" si="530"/>
        <v xml:space="preserve">    </v>
      </c>
      <c r="AW175" s="849">
        <f t="shared" si="467"/>
        <v>0</v>
      </c>
      <c r="AX175" s="570"/>
      <c r="AY175" s="391">
        <f t="shared" si="515"/>
        <v>0</v>
      </c>
      <c r="AZ175" s="386">
        <f t="shared" si="516"/>
        <v>0</v>
      </c>
      <c r="BA175" s="366" t="str">
        <f t="shared" si="531"/>
        <v xml:space="preserve">    </v>
      </c>
      <c r="BB175" s="849">
        <f t="shared" si="468"/>
        <v>0</v>
      </c>
      <c r="BC175" s="570"/>
      <c r="BD175" s="391">
        <f t="shared" si="517"/>
        <v>0</v>
      </c>
      <c r="BE175" s="386">
        <f t="shared" si="518"/>
        <v>0</v>
      </c>
      <c r="BF175" s="366" t="str">
        <f t="shared" si="532"/>
        <v xml:space="preserve">    </v>
      </c>
      <c r="BG175" s="849">
        <f t="shared" si="469"/>
        <v>0</v>
      </c>
      <c r="BH175" s="570"/>
      <c r="BI175" s="391">
        <f t="shared" si="519"/>
        <v>0</v>
      </c>
      <c r="BJ175" s="386">
        <f t="shared" si="520"/>
        <v>0</v>
      </c>
      <c r="BK175" s="366" t="str">
        <f t="shared" si="533"/>
        <v xml:space="preserve">    </v>
      </c>
      <c r="BM175" s="383">
        <f t="shared" si="470"/>
        <v>0</v>
      </c>
      <c r="BN175" s="7"/>
    </row>
    <row r="176" spans="1:66" s="5" customFormat="1" ht="12.75">
      <c r="A176" s="633">
        <v>16</v>
      </c>
      <c r="B176" s="895" t="str">
        <f t="shared" si="521"/>
        <v>Laboratory Services/non-drug testing</v>
      </c>
      <c r="C176" s="377">
        <f t="shared" si="471"/>
        <v>0</v>
      </c>
      <c r="D176" s="659">
        <f t="shared" si="458"/>
        <v>0</v>
      </c>
      <c r="E176" s="570"/>
      <c r="F176" s="391">
        <f t="shared" si="497"/>
        <v>0</v>
      </c>
      <c r="G176" s="386">
        <f t="shared" si="498"/>
        <v>0</v>
      </c>
      <c r="H176" s="366" t="str">
        <f t="shared" si="522"/>
        <v xml:space="preserve">    </v>
      </c>
      <c r="I176" s="849">
        <f t="shared" si="459"/>
        <v>0</v>
      </c>
      <c r="J176" s="570"/>
      <c r="K176" s="391">
        <f t="shared" si="499"/>
        <v>0</v>
      </c>
      <c r="L176" s="386">
        <f t="shared" si="500"/>
        <v>0</v>
      </c>
      <c r="M176" s="366" t="str">
        <f t="shared" si="523"/>
        <v xml:space="preserve">    </v>
      </c>
      <c r="N176" s="849">
        <f t="shared" si="460"/>
        <v>0</v>
      </c>
      <c r="O176" s="570"/>
      <c r="P176" s="391">
        <f t="shared" si="501"/>
        <v>0</v>
      </c>
      <c r="Q176" s="386">
        <f t="shared" si="502"/>
        <v>0</v>
      </c>
      <c r="R176" s="366" t="str">
        <f t="shared" si="524"/>
        <v xml:space="preserve">    </v>
      </c>
      <c r="S176" s="849">
        <f t="shared" si="461"/>
        <v>0</v>
      </c>
      <c r="T176" s="570"/>
      <c r="U176" s="391">
        <f t="shared" si="503"/>
        <v>0</v>
      </c>
      <c r="V176" s="386">
        <f t="shared" si="504"/>
        <v>0</v>
      </c>
      <c r="W176" s="366" t="str">
        <f t="shared" si="525"/>
        <v xml:space="preserve">    </v>
      </c>
      <c r="X176" s="849">
        <f t="shared" si="462"/>
        <v>0</v>
      </c>
      <c r="Y176" s="570"/>
      <c r="Z176" s="391">
        <f t="shared" si="505"/>
        <v>0</v>
      </c>
      <c r="AA176" s="386">
        <f t="shared" si="506"/>
        <v>0</v>
      </c>
      <c r="AB176" s="366" t="str">
        <f t="shared" si="526"/>
        <v xml:space="preserve">    </v>
      </c>
      <c r="AC176" s="849">
        <f t="shared" si="463"/>
        <v>0</v>
      </c>
      <c r="AD176" s="570"/>
      <c r="AE176" s="391">
        <f t="shared" si="507"/>
        <v>0</v>
      </c>
      <c r="AF176" s="386">
        <f t="shared" si="508"/>
        <v>0</v>
      </c>
      <c r="AG176" s="366" t="str">
        <f t="shared" si="527"/>
        <v xml:space="preserve">    </v>
      </c>
      <c r="AH176" s="849">
        <f t="shared" si="464"/>
        <v>0</v>
      </c>
      <c r="AI176" s="570"/>
      <c r="AJ176" s="391">
        <f t="shared" si="509"/>
        <v>0</v>
      </c>
      <c r="AK176" s="386">
        <f t="shared" si="510"/>
        <v>0</v>
      </c>
      <c r="AL176" s="366" t="str">
        <f t="shared" si="528"/>
        <v xml:space="preserve">    </v>
      </c>
      <c r="AM176" s="849">
        <f t="shared" si="465"/>
        <v>0</v>
      </c>
      <c r="AN176" s="570"/>
      <c r="AO176" s="391">
        <f t="shared" si="511"/>
        <v>0</v>
      </c>
      <c r="AP176" s="386">
        <f t="shared" si="512"/>
        <v>0</v>
      </c>
      <c r="AQ176" s="366" t="str">
        <f t="shared" si="529"/>
        <v xml:space="preserve">    </v>
      </c>
      <c r="AR176" s="849">
        <f t="shared" si="466"/>
        <v>0</v>
      </c>
      <c r="AS176" s="570"/>
      <c r="AT176" s="391">
        <f t="shared" si="513"/>
        <v>0</v>
      </c>
      <c r="AU176" s="386">
        <f t="shared" si="514"/>
        <v>0</v>
      </c>
      <c r="AV176" s="366" t="str">
        <f t="shared" si="530"/>
        <v xml:space="preserve">    </v>
      </c>
      <c r="AW176" s="849">
        <f t="shared" si="467"/>
        <v>0</v>
      </c>
      <c r="AX176" s="570"/>
      <c r="AY176" s="391">
        <f t="shared" si="515"/>
        <v>0</v>
      </c>
      <c r="AZ176" s="386">
        <f t="shared" si="516"/>
        <v>0</v>
      </c>
      <c r="BA176" s="366" t="str">
        <f t="shared" si="531"/>
        <v xml:space="preserve">    </v>
      </c>
      <c r="BB176" s="849">
        <f t="shared" si="468"/>
        <v>0</v>
      </c>
      <c r="BC176" s="570"/>
      <c r="BD176" s="391">
        <f t="shared" si="517"/>
        <v>0</v>
      </c>
      <c r="BE176" s="386">
        <f t="shared" si="518"/>
        <v>0</v>
      </c>
      <c r="BF176" s="366" t="str">
        <f t="shared" si="532"/>
        <v xml:space="preserve">    </v>
      </c>
      <c r="BG176" s="849">
        <f t="shared" si="469"/>
        <v>0</v>
      </c>
      <c r="BH176" s="570"/>
      <c r="BI176" s="391">
        <f t="shared" si="519"/>
        <v>0</v>
      </c>
      <c r="BJ176" s="386">
        <f t="shared" si="520"/>
        <v>0</v>
      </c>
      <c r="BK176" s="366" t="str">
        <f t="shared" si="533"/>
        <v xml:space="preserve">    </v>
      </c>
      <c r="BM176" s="383">
        <f t="shared" si="470"/>
        <v>0</v>
      </c>
      <c r="BN176" s="7"/>
    </row>
    <row r="177" spans="1:66" s="5" customFormat="1" ht="12.75">
      <c r="A177" s="633">
        <v>17</v>
      </c>
      <c r="B177" s="895" t="str">
        <f t="shared" si="521"/>
        <v>Pharmaceutical</v>
      </c>
      <c r="C177" s="377">
        <f t="shared" si="471"/>
        <v>0</v>
      </c>
      <c r="D177" s="659">
        <f t="shared" si="458"/>
        <v>0</v>
      </c>
      <c r="E177" s="570"/>
      <c r="F177" s="391">
        <f t="shared" si="497"/>
        <v>0</v>
      </c>
      <c r="G177" s="386">
        <f t="shared" si="498"/>
        <v>0</v>
      </c>
      <c r="H177" s="366" t="str">
        <f t="shared" si="522"/>
        <v xml:space="preserve">    </v>
      </c>
      <c r="I177" s="849">
        <f t="shared" si="459"/>
        <v>0</v>
      </c>
      <c r="J177" s="570"/>
      <c r="K177" s="391">
        <f t="shared" si="499"/>
        <v>0</v>
      </c>
      <c r="L177" s="386">
        <f t="shared" si="500"/>
        <v>0</v>
      </c>
      <c r="M177" s="366" t="str">
        <f t="shared" si="523"/>
        <v xml:space="preserve">    </v>
      </c>
      <c r="N177" s="849">
        <f t="shared" si="460"/>
        <v>0</v>
      </c>
      <c r="O177" s="570"/>
      <c r="P177" s="391">
        <f t="shared" si="501"/>
        <v>0</v>
      </c>
      <c r="Q177" s="386">
        <f t="shared" si="502"/>
        <v>0</v>
      </c>
      <c r="R177" s="366" t="str">
        <f t="shared" si="524"/>
        <v xml:space="preserve">    </v>
      </c>
      <c r="S177" s="849">
        <f t="shared" si="461"/>
        <v>0</v>
      </c>
      <c r="T177" s="570"/>
      <c r="U177" s="391">
        <f t="shared" si="503"/>
        <v>0</v>
      </c>
      <c r="V177" s="386">
        <f t="shared" si="504"/>
        <v>0</v>
      </c>
      <c r="W177" s="366" t="str">
        <f t="shared" si="525"/>
        <v xml:space="preserve">    </v>
      </c>
      <c r="X177" s="849">
        <f t="shared" si="462"/>
        <v>0</v>
      </c>
      <c r="Y177" s="570"/>
      <c r="Z177" s="391">
        <f t="shared" si="505"/>
        <v>0</v>
      </c>
      <c r="AA177" s="386">
        <f t="shared" si="506"/>
        <v>0</v>
      </c>
      <c r="AB177" s="366" t="str">
        <f t="shared" si="526"/>
        <v xml:space="preserve">    </v>
      </c>
      <c r="AC177" s="849">
        <f t="shared" si="463"/>
        <v>0</v>
      </c>
      <c r="AD177" s="570"/>
      <c r="AE177" s="391">
        <f t="shared" si="507"/>
        <v>0</v>
      </c>
      <c r="AF177" s="386">
        <f t="shared" si="508"/>
        <v>0</v>
      </c>
      <c r="AG177" s="366" t="str">
        <f t="shared" si="527"/>
        <v xml:space="preserve">    </v>
      </c>
      <c r="AH177" s="849">
        <f t="shared" si="464"/>
        <v>0</v>
      </c>
      <c r="AI177" s="570"/>
      <c r="AJ177" s="391">
        <f t="shared" si="509"/>
        <v>0</v>
      </c>
      <c r="AK177" s="386">
        <f t="shared" si="510"/>
        <v>0</v>
      </c>
      <c r="AL177" s="366" t="str">
        <f t="shared" si="528"/>
        <v xml:space="preserve">    </v>
      </c>
      <c r="AM177" s="849">
        <f t="shared" si="465"/>
        <v>0</v>
      </c>
      <c r="AN177" s="570"/>
      <c r="AO177" s="391">
        <f t="shared" si="511"/>
        <v>0</v>
      </c>
      <c r="AP177" s="386">
        <f t="shared" si="512"/>
        <v>0</v>
      </c>
      <c r="AQ177" s="366" t="str">
        <f t="shared" si="529"/>
        <v xml:space="preserve">    </v>
      </c>
      <c r="AR177" s="849">
        <f t="shared" si="466"/>
        <v>0</v>
      </c>
      <c r="AS177" s="570"/>
      <c r="AT177" s="391">
        <f t="shared" si="513"/>
        <v>0</v>
      </c>
      <c r="AU177" s="386">
        <f t="shared" si="514"/>
        <v>0</v>
      </c>
      <c r="AV177" s="366" t="str">
        <f t="shared" si="530"/>
        <v xml:space="preserve">    </v>
      </c>
      <c r="AW177" s="849">
        <f t="shared" si="467"/>
        <v>0</v>
      </c>
      <c r="AX177" s="570"/>
      <c r="AY177" s="391">
        <f t="shared" si="515"/>
        <v>0</v>
      </c>
      <c r="AZ177" s="386">
        <f t="shared" si="516"/>
        <v>0</v>
      </c>
      <c r="BA177" s="366" t="str">
        <f t="shared" si="531"/>
        <v xml:space="preserve">    </v>
      </c>
      <c r="BB177" s="849">
        <f t="shared" si="468"/>
        <v>0</v>
      </c>
      <c r="BC177" s="570"/>
      <c r="BD177" s="391">
        <f t="shared" si="517"/>
        <v>0</v>
      </c>
      <c r="BE177" s="386">
        <f t="shared" si="518"/>
        <v>0</v>
      </c>
      <c r="BF177" s="366" t="str">
        <f t="shared" si="532"/>
        <v xml:space="preserve">    </v>
      </c>
      <c r="BG177" s="849">
        <f t="shared" si="469"/>
        <v>0</v>
      </c>
      <c r="BH177" s="570"/>
      <c r="BI177" s="391">
        <f t="shared" si="519"/>
        <v>0</v>
      </c>
      <c r="BJ177" s="386">
        <f t="shared" si="520"/>
        <v>0</v>
      </c>
      <c r="BK177" s="366" t="str">
        <f t="shared" si="533"/>
        <v xml:space="preserve">    </v>
      </c>
      <c r="BM177" s="383">
        <f t="shared" si="470"/>
        <v>0</v>
      </c>
      <c r="BN177" s="7"/>
    </row>
    <row r="178" spans="1:66" s="5" customFormat="1" ht="12.75">
      <c r="A178" s="633">
        <v>18</v>
      </c>
      <c r="B178" s="895" t="str">
        <f t="shared" si="521"/>
        <v>24 Hour Program:  Food &amp; Personal Need Items</v>
      </c>
      <c r="C178" s="377">
        <f t="shared" si="471"/>
        <v>0</v>
      </c>
      <c r="D178" s="1030">
        <f t="shared" si="458"/>
        <v>0</v>
      </c>
      <c r="E178" s="570"/>
      <c r="F178" s="391">
        <f t="shared" si="497"/>
        <v>0</v>
      </c>
      <c r="G178" s="386">
        <f t="shared" si="498"/>
        <v>0</v>
      </c>
      <c r="H178" s="366" t="str">
        <f t="shared" si="522"/>
        <v xml:space="preserve">    </v>
      </c>
      <c r="I178" s="850">
        <f t="shared" si="459"/>
        <v>0</v>
      </c>
      <c r="J178" s="570"/>
      <c r="K178" s="391">
        <f t="shared" si="499"/>
        <v>0</v>
      </c>
      <c r="L178" s="386">
        <f t="shared" si="500"/>
        <v>0</v>
      </c>
      <c r="M178" s="366" t="str">
        <f t="shared" si="523"/>
        <v xml:space="preserve">    </v>
      </c>
      <c r="N178" s="850">
        <f t="shared" si="460"/>
        <v>0</v>
      </c>
      <c r="O178" s="570"/>
      <c r="P178" s="391">
        <f t="shared" si="501"/>
        <v>0</v>
      </c>
      <c r="Q178" s="386">
        <f t="shared" si="502"/>
        <v>0</v>
      </c>
      <c r="R178" s="366" t="str">
        <f t="shared" si="524"/>
        <v xml:space="preserve">    </v>
      </c>
      <c r="S178" s="850">
        <f t="shared" si="461"/>
        <v>0</v>
      </c>
      <c r="T178" s="570"/>
      <c r="U178" s="391">
        <f t="shared" si="503"/>
        <v>0</v>
      </c>
      <c r="V178" s="386">
        <f t="shared" si="504"/>
        <v>0</v>
      </c>
      <c r="W178" s="366" t="str">
        <f t="shared" si="525"/>
        <v xml:space="preserve">    </v>
      </c>
      <c r="X178" s="850">
        <f t="shared" si="462"/>
        <v>0</v>
      </c>
      <c r="Y178" s="570"/>
      <c r="Z178" s="391">
        <f t="shared" si="505"/>
        <v>0</v>
      </c>
      <c r="AA178" s="386">
        <f t="shared" si="506"/>
        <v>0</v>
      </c>
      <c r="AB178" s="366" t="str">
        <f t="shared" si="526"/>
        <v xml:space="preserve">    </v>
      </c>
      <c r="AC178" s="850">
        <f t="shared" si="463"/>
        <v>0</v>
      </c>
      <c r="AD178" s="570"/>
      <c r="AE178" s="391">
        <f t="shared" si="507"/>
        <v>0</v>
      </c>
      <c r="AF178" s="386">
        <f t="shared" si="508"/>
        <v>0</v>
      </c>
      <c r="AG178" s="366" t="str">
        <f t="shared" si="527"/>
        <v xml:space="preserve">    </v>
      </c>
      <c r="AH178" s="850">
        <f t="shared" si="464"/>
        <v>0</v>
      </c>
      <c r="AI178" s="570"/>
      <c r="AJ178" s="391">
        <f t="shared" si="509"/>
        <v>0</v>
      </c>
      <c r="AK178" s="386">
        <f t="shared" si="510"/>
        <v>0</v>
      </c>
      <c r="AL178" s="366" t="str">
        <f t="shared" si="528"/>
        <v xml:space="preserve">    </v>
      </c>
      <c r="AM178" s="850">
        <f t="shared" si="465"/>
        <v>0</v>
      </c>
      <c r="AN178" s="570"/>
      <c r="AO178" s="391">
        <f t="shared" si="511"/>
        <v>0</v>
      </c>
      <c r="AP178" s="386">
        <f t="shared" si="512"/>
        <v>0</v>
      </c>
      <c r="AQ178" s="366" t="str">
        <f t="shared" si="529"/>
        <v xml:space="preserve">    </v>
      </c>
      <c r="AR178" s="850">
        <f t="shared" si="466"/>
        <v>0</v>
      </c>
      <c r="AS178" s="570"/>
      <c r="AT178" s="391">
        <f t="shared" si="513"/>
        <v>0</v>
      </c>
      <c r="AU178" s="386">
        <f t="shared" si="514"/>
        <v>0</v>
      </c>
      <c r="AV178" s="366" t="str">
        <f t="shared" si="530"/>
        <v xml:space="preserve">    </v>
      </c>
      <c r="AW178" s="850">
        <f t="shared" si="467"/>
        <v>0</v>
      </c>
      <c r="AX178" s="570"/>
      <c r="AY178" s="391">
        <f t="shared" si="515"/>
        <v>0</v>
      </c>
      <c r="AZ178" s="386">
        <f t="shared" si="516"/>
        <v>0</v>
      </c>
      <c r="BA178" s="366" t="str">
        <f t="shared" si="531"/>
        <v xml:space="preserve">    </v>
      </c>
      <c r="BB178" s="850">
        <f t="shared" si="468"/>
        <v>0</v>
      </c>
      <c r="BC178" s="570"/>
      <c r="BD178" s="391">
        <f t="shared" si="517"/>
        <v>0</v>
      </c>
      <c r="BE178" s="386">
        <f t="shared" si="518"/>
        <v>0</v>
      </c>
      <c r="BF178" s="366" t="str">
        <f t="shared" si="532"/>
        <v xml:space="preserve">    </v>
      </c>
      <c r="BG178" s="850">
        <f t="shared" si="469"/>
        <v>0</v>
      </c>
      <c r="BH178" s="570"/>
      <c r="BI178" s="391">
        <f t="shared" si="519"/>
        <v>0</v>
      </c>
      <c r="BJ178" s="386">
        <f t="shared" si="520"/>
        <v>0</v>
      </c>
      <c r="BK178" s="366" t="str">
        <f t="shared" si="533"/>
        <v xml:space="preserve">    </v>
      </c>
      <c r="BM178" s="383">
        <f t="shared" si="470"/>
        <v>0</v>
      </c>
      <c r="BN178" s="7"/>
    </row>
    <row r="179" spans="1:66" s="5" customFormat="1" ht="12.75">
      <c r="A179" s="633">
        <v>19</v>
      </c>
      <c r="B179" s="895" t="str">
        <f t="shared" si="521"/>
        <v>Client Transportation</v>
      </c>
      <c r="C179" s="377">
        <f t="shared" si="471"/>
        <v>0</v>
      </c>
      <c r="D179" s="1030">
        <f t="shared" si="458"/>
        <v>0</v>
      </c>
      <c r="E179" s="570"/>
      <c r="F179" s="391">
        <f t="shared" si="497"/>
        <v>0</v>
      </c>
      <c r="G179" s="386">
        <f t="shared" si="498"/>
        <v>0</v>
      </c>
      <c r="H179" s="366" t="str">
        <f t="shared" si="522"/>
        <v xml:space="preserve">    </v>
      </c>
      <c r="I179" s="850">
        <f t="shared" si="459"/>
        <v>0</v>
      </c>
      <c r="J179" s="570"/>
      <c r="K179" s="391">
        <f t="shared" si="499"/>
        <v>0</v>
      </c>
      <c r="L179" s="386">
        <f t="shared" si="500"/>
        <v>0</v>
      </c>
      <c r="M179" s="366" t="str">
        <f t="shared" si="523"/>
        <v xml:space="preserve">    </v>
      </c>
      <c r="N179" s="850">
        <f t="shared" si="460"/>
        <v>0</v>
      </c>
      <c r="O179" s="570"/>
      <c r="P179" s="391">
        <f t="shared" si="501"/>
        <v>0</v>
      </c>
      <c r="Q179" s="386">
        <f t="shared" si="502"/>
        <v>0</v>
      </c>
      <c r="R179" s="366" t="str">
        <f t="shared" si="524"/>
        <v xml:space="preserve">    </v>
      </c>
      <c r="S179" s="850">
        <f t="shared" si="461"/>
        <v>0</v>
      </c>
      <c r="T179" s="570"/>
      <c r="U179" s="391">
        <f t="shared" si="503"/>
        <v>0</v>
      </c>
      <c r="V179" s="386">
        <f t="shared" si="504"/>
        <v>0</v>
      </c>
      <c r="W179" s="366" t="str">
        <f t="shared" si="525"/>
        <v xml:space="preserve">    </v>
      </c>
      <c r="X179" s="850">
        <f t="shared" si="462"/>
        <v>0</v>
      </c>
      <c r="Y179" s="570"/>
      <c r="Z179" s="391">
        <f t="shared" si="505"/>
        <v>0</v>
      </c>
      <c r="AA179" s="386">
        <f t="shared" si="506"/>
        <v>0</v>
      </c>
      <c r="AB179" s="366" t="str">
        <f t="shared" si="526"/>
        <v xml:space="preserve">    </v>
      </c>
      <c r="AC179" s="850">
        <f t="shared" si="463"/>
        <v>0</v>
      </c>
      <c r="AD179" s="570"/>
      <c r="AE179" s="391">
        <f t="shared" si="507"/>
        <v>0</v>
      </c>
      <c r="AF179" s="386">
        <f t="shared" si="508"/>
        <v>0</v>
      </c>
      <c r="AG179" s="366" t="str">
        <f t="shared" si="527"/>
        <v xml:space="preserve">    </v>
      </c>
      <c r="AH179" s="850">
        <f t="shared" si="464"/>
        <v>0</v>
      </c>
      <c r="AI179" s="570"/>
      <c r="AJ179" s="391">
        <f t="shared" si="509"/>
        <v>0</v>
      </c>
      <c r="AK179" s="386">
        <f t="shared" si="510"/>
        <v>0</v>
      </c>
      <c r="AL179" s="366" t="str">
        <f t="shared" si="528"/>
        <v xml:space="preserve">    </v>
      </c>
      <c r="AM179" s="850">
        <f t="shared" si="465"/>
        <v>0</v>
      </c>
      <c r="AN179" s="570"/>
      <c r="AO179" s="391">
        <f t="shared" si="511"/>
        <v>0</v>
      </c>
      <c r="AP179" s="386">
        <f t="shared" si="512"/>
        <v>0</v>
      </c>
      <c r="AQ179" s="366" t="str">
        <f t="shared" si="529"/>
        <v xml:space="preserve">    </v>
      </c>
      <c r="AR179" s="850">
        <f t="shared" si="466"/>
        <v>0</v>
      </c>
      <c r="AS179" s="570"/>
      <c r="AT179" s="391">
        <f t="shared" si="513"/>
        <v>0</v>
      </c>
      <c r="AU179" s="386">
        <f t="shared" si="514"/>
        <v>0</v>
      </c>
      <c r="AV179" s="366" t="str">
        <f t="shared" si="530"/>
        <v xml:space="preserve">    </v>
      </c>
      <c r="AW179" s="850">
        <f t="shared" si="467"/>
        <v>0</v>
      </c>
      <c r="AX179" s="570"/>
      <c r="AY179" s="391">
        <f t="shared" si="515"/>
        <v>0</v>
      </c>
      <c r="AZ179" s="386">
        <f t="shared" si="516"/>
        <v>0</v>
      </c>
      <c r="BA179" s="366" t="str">
        <f t="shared" si="531"/>
        <v xml:space="preserve">    </v>
      </c>
      <c r="BB179" s="850">
        <f t="shared" si="468"/>
        <v>0</v>
      </c>
      <c r="BC179" s="570"/>
      <c r="BD179" s="391">
        <f t="shared" si="517"/>
        <v>0</v>
      </c>
      <c r="BE179" s="386">
        <f t="shared" si="518"/>
        <v>0</v>
      </c>
      <c r="BF179" s="366" t="str">
        <f t="shared" si="532"/>
        <v xml:space="preserve">    </v>
      </c>
      <c r="BG179" s="850">
        <f t="shared" si="469"/>
        <v>0</v>
      </c>
      <c r="BH179" s="570"/>
      <c r="BI179" s="391">
        <f t="shared" si="519"/>
        <v>0</v>
      </c>
      <c r="BJ179" s="386">
        <f t="shared" si="520"/>
        <v>0</v>
      </c>
      <c r="BK179" s="366" t="str">
        <f t="shared" si="533"/>
        <v xml:space="preserve">    </v>
      </c>
      <c r="BM179" s="383">
        <f t="shared" si="470"/>
        <v>0</v>
      </c>
      <c r="BN179" s="7"/>
    </row>
    <row r="180" spans="1:66" s="5" customFormat="1" ht="12.75">
      <c r="A180" s="633">
        <v>20</v>
      </c>
      <c r="B180" s="895" t="str">
        <f t="shared" si="521"/>
        <v>Travel</v>
      </c>
      <c r="C180" s="378">
        <f t="shared" si="471"/>
        <v>0</v>
      </c>
      <c r="D180" s="659">
        <f t="shared" si="458"/>
        <v>0</v>
      </c>
      <c r="E180" s="570"/>
      <c r="F180" s="391">
        <f t="shared" si="497"/>
        <v>0</v>
      </c>
      <c r="G180" s="386">
        <f t="shared" si="498"/>
        <v>0</v>
      </c>
      <c r="H180" s="366" t="str">
        <f t="shared" si="522"/>
        <v xml:space="preserve">    </v>
      </c>
      <c r="I180" s="849">
        <f t="shared" si="459"/>
        <v>0</v>
      </c>
      <c r="J180" s="570"/>
      <c r="K180" s="391">
        <f t="shared" si="499"/>
        <v>0</v>
      </c>
      <c r="L180" s="386">
        <f t="shared" si="500"/>
        <v>0</v>
      </c>
      <c r="M180" s="366" t="str">
        <f t="shared" si="523"/>
        <v xml:space="preserve">    </v>
      </c>
      <c r="N180" s="849">
        <f t="shared" si="460"/>
        <v>0</v>
      </c>
      <c r="O180" s="570"/>
      <c r="P180" s="391">
        <f t="shared" si="501"/>
        <v>0</v>
      </c>
      <c r="Q180" s="386">
        <f t="shared" si="502"/>
        <v>0</v>
      </c>
      <c r="R180" s="366" t="str">
        <f t="shared" si="524"/>
        <v xml:space="preserve">    </v>
      </c>
      <c r="S180" s="849">
        <f t="shared" si="461"/>
        <v>0</v>
      </c>
      <c r="T180" s="570"/>
      <c r="U180" s="391">
        <f t="shared" si="503"/>
        <v>0</v>
      </c>
      <c r="V180" s="386">
        <f t="shared" si="504"/>
        <v>0</v>
      </c>
      <c r="W180" s="366" t="str">
        <f t="shared" si="525"/>
        <v xml:space="preserve">    </v>
      </c>
      <c r="X180" s="849">
        <f t="shared" si="462"/>
        <v>0</v>
      </c>
      <c r="Y180" s="570"/>
      <c r="Z180" s="391">
        <f t="shared" si="505"/>
        <v>0</v>
      </c>
      <c r="AA180" s="386">
        <f t="shared" si="506"/>
        <v>0</v>
      </c>
      <c r="AB180" s="366" t="str">
        <f t="shared" si="526"/>
        <v xml:space="preserve">    </v>
      </c>
      <c r="AC180" s="849">
        <f t="shared" si="463"/>
        <v>0</v>
      </c>
      <c r="AD180" s="570"/>
      <c r="AE180" s="391">
        <f t="shared" si="507"/>
        <v>0</v>
      </c>
      <c r="AF180" s="386">
        <f t="shared" si="508"/>
        <v>0</v>
      </c>
      <c r="AG180" s="366" t="str">
        <f t="shared" si="527"/>
        <v xml:space="preserve">    </v>
      </c>
      <c r="AH180" s="849">
        <f t="shared" si="464"/>
        <v>0</v>
      </c>
      <c r="AI180" s="570"/>
      <c r="AJ180" s="391">
        <f t="shared" si="509"/>
        <v>0</v>
      </c>
      <c r="AK180" s="386">
        <f t="shared" si="510"/>
        <v>0</v>
      </c>
      <c r="AL180" s="366" t="str">
        <f t="shared" si="528"/>
        <v xml:space="preserve">    </v>
      </c>
      <c r="AM180" s="849">
        <f t="shared" si="465"/>
        <v>0</v>
      </c>
      <c r="AN180" s="570"/>
      <c r="AO180" s="391">
        <f t="shared" si="511"/>
        <v>0</v>
      </c>
      <c r="AP180" s="386">
        <f t="shared" si="512"/>
        <v>0</v>
      </c>
      <c r="AQ180" s="366" t="str">
        <f t="shared" si="529"/>
        <v xml:space="preserve">    </v>
      </c>
      <c r="AR180" s="849">
        <f t="shared" si="466"/>
        <v>0</v>
      </c>
      <c r="AS180" s="570"/>
      <c r="AT180" s="391">
        <f t="shared" si="513"/>
        <v>0</v>
      </c>
      <c r="AU180" s="386">
        <f t="shared" si="514"/>
        <v>0</v>
      </c>
      <c r="AV180" s="366" t="str">
        <f t="shared" si="530"/>
        <v xml:space="preserve">    </v>
      </c>
      <c r="AW180" s="849">
        <f t="shared" si="467"/>
        <v>0</v>
      </c>
      <c r="AX180" s="570"/>
      <c r="AY180" s="391">
        <f t="shared" si="515"/>
        <v>0</v>
      </c>
      <c r="AZ180" s="386">
        <f t="shared" si="516"/>
        <v>0</v>
      </c>
      <c r="BA180" s="366" t="str">
        <f t="shared" si="531"/>
        <v xml:space="preserve">    </v>
      </c>
      <c r="BB180" s="849">
        <f t="shared" si="468"/>
        <v>0</v>
      </c>
      <c r="BC180" s="570"/>
      <c r="BD180" s="391">
        <f t="shared" si="517"/>
        <v>0</v>
      </c>
      <c r="BE180" s="386">
        <f t="shared" si="518"/>
        <v>0</v>
      </c>
      <c r="BF180" s="366" t="str">
        <f t="shared" si="532"/>
        <v xml:space="preserve">    </v>
      </c>
      <c r="BG180" s="849">
        <f t="shared" si="469"/>
        <v>0</v>
      </c>
      <c r="BH180" s="570"/>
      <c r="BI180" s="391">
        <f t="shared" si="519"/>
        <v>0</v>
      </c>
      <c r="BJ180" s="386">
        <f t="shared" si="520"/>
        <v>0</v>
      </c>
      <c r="BK180" s="366" t="str">
        <f t="shared" si="533"/>
        <v xml:space="preserve">    </v>
      </c>
      <c r="BM180" s="383">
        <f t="shared" si="470"/>
        <v>0</v>
      </c>
      <c r="BN180" s="7"/>
    </row>
    <row r="181" spans="1:66" s="5" customFormat="1" ht="22.5">
      <c r="A181" s="633">
        <v>21</v>
      </c>
      <c r="B181" s="895" t="str">
        <f t="shared" si="521"/>
        <v>Office Costs (Finance/Legal/Fees/Taxes/Insurance)</v>
      </c>
      <c r="C181" s="378">
        <f t="shared" si="471"/>
        <v>0</v>
      </c>
      <c r="D181" s="659">
        <f t="shared" si="458"/>
        <v>0</v>
      </c>
      <c r="E181" s="570"/>
      <c r="F181" s="391">
        <f t="shared" si="497"/>
        <v>0</v>
      </c>
      <c r="G181" s="386">
        <f t="shared" si="498"/>
        <v>0</v>
      </c>
      <c r="H181" s="366" t="str">
        <f t="shared" si="522"/>
        <v xml:space="preserve">    </v>
      </c>
      <c r="I181" s="849">
        <f t="shared" si="459"/>
        <v>0</v>
      </c>
      <c r="J181" s="570"/>
      <c r="K181" s="391">
        <f t="shared" si="499"/>
        <v>0</v>
      </c>
      <c r="L181" s="386">
        <f t="shared" si="500"/>
        <v>0</v>
      </c>
      <c r="M181" s="366" t="str">
        <f t="shared" si="523"/>
        <v xml:space="preserve">    </v>
      </c>
      <c r="N181" s="849">
        <f t="shared" si="460"/>
        <v>0</v>
      </c>
      <c r="O181" s="570"/>
      <c r="P181" s="391">
        <f t="shared" si="501"/>
        <v>0</v>
      </c>
      <c r="Q181" s="386">
        <f t="shared" si="502"/>
        <v>0</v>
      </c>
      <c r="R181" s="366" t="str">
        <f t="shared" si="524"/>
        <v xml:space="preserve">    </v>
      </c>
      <c r="S181" s="849">
        <f t="shared" si="461"/>
        <v>0</v>
      </c>
      <c r="T181" s="570"/>
      <c r="U181" s="391">
        <f t="shared" si="503"/>
        <v>0</v>
      </c>
      <c r="V181" s="386">
        <f t="shared" si="504"/>
        <v>0</v>
      </c>
      <c r="W181" s="366" t="str">
        <f t="shared" si="525"/>
        <v xml:space="preserve">    </v>
      </c>
      <c r="X181" s="849">
        <f t="shared" si="462"/>
        <v>0</v>
      </c>
      <c r="Y181" s="570"/>
      <c r="Z181" s="391">
        <f t="shared" si="505"/>
        <v>0</v>
      </c>
      <c r="AA181" s="386">
        <f t="shared" si="506"/>
        <v>0</v>
      </c>
      <c r="AB181" s="366" t="str">
        <f t="shared" si="526"/>
        <v xml:space="preserve">    </v>
      </c>
      <c r="AC181" s="849">
        <f t="shared" si="463"/>
        <v>0</v>
      </c>
      <c r="AD181" s="570"/>
      <c r="AE181" s="391">
        <f t="shared" si="507"/>
        <v>0</v>
      </c>
      <c r="AF181" s="386">
        <f t="shared" si="508"/>
        <v>0</v>
      </c>
      <c r="AG181" s="366" t="str">
        <f t="shared" si="527"/>
        <v xml:space="preserve">    </v>
      </c>
      <c r="AH181" s="849">
        <f t="shared" si="464"/>
        <v>0</v>
      </c>
      <c r="AI181" s="570"/>
      <c r="AJ181" s="391">
        <f t="shared" si="509"/>
        <v>0</v>
      </c>
      <c r="AK181" s="386">
        <f t="shared" si="510"/>
        <v>0</v>
      </c>
      <c r="AL181" s="366" t="str">
        <f t="shared" si="528"/>
        <v xml:space="preserve">    </v>
      </c>
      <c r="AM181" s="849">
        <f t="shared" si="465"/>
        <v>0</v>
      </c>
      <c r="AN181" s="570"/>
      <c r="AO181" s="391">
        <f t="shared" si="511"/>
        <v>0</v>
      </c>
      <c r="AP181" s="386">
        <f t="shared" si="512"/>
        <v>0</v>
      </c>
      <c r="AQ181" s="366" t="str">
        <f t="shared" si="529"/>
        <v xml:space="preserve">    </v>
      </c>
      <c r="AR181" s="849">
        <f t="shared" si="466"/>
        <v>0</v>
      </c>
      <c r="AS181" s="570"/>
      <c r="AT181" s="391">
        <f t="shared" si="513"/>
        <v>0</v>
      </c>
      <c r="AU181" s="386">
        <f t="shared" si="514"/>
        <v>0</v>
      </c>
      <c r="AV181" s="366" t="str">
        <f t="shared" si="530"/>
        <v xml:space="preserve">    </v>
      </c>
      <c r="AW181" s="849">
        <f t="shared" si="467"/>
        <v>0</v>
      </c>
      <c r="AX181" s="570"/>
      <c r="AY181" s="391">
        <f t="shared" si="515"/>
        <v>0</v>
      </c>
      <c r="AZ181" s="386">
        <f t="shared" si="516"/>
        <v>0</v>
      </c>
      <c r="BA181" s="366" t="str">
        <f t="shared" si="531"/>
        <v xml:space="preserve">    </v>
      </c>
      <c r="BB181" s="849">
        <f t="shared" si="468"/>
        <v>0</v>
      </c>
      <c r="BC181" s="570"/>
      <c r="BD181" s="391">
        <f t="shared" si="517"/>
        <v>0</v>
      </c>
      <c r="BE181" s="386">
        <f t="shared" si="518"/>
        <v>0</v>
      </c>
      <c r="BF181" s="366" t="str">
        <f t="shared" si="532"/>
        <v xml:space="preserve">    </v>
      </c>
      <c r="BG181" s="849">
        <f t="shared" si="469"/>
        <v>0</v>
      </c>
      <c r="BH181" s="570"/>
      <c r="BI181" s="391">
        <f t="shared" si="519"/>
        <v>0</v>
      </c>
      <c r="BJ181" s="386">
        <f t="shared" si="520"/>
        <v>0</v>
      </c>
      <c r="BK181" s="366" t="str">
        <f t="shared" si="533"/>
        <v xml:space="preserve">    </v>
      </c>
      <c r="BM181" s="383">
        <f t="shared" si="470"/>
        <v>0</v>
      </c>
      <c r="BN181" s="7"/>
    </row>
    <row r="182" spans="1:66" s="5" customFormat="1" ht="12.75">
      <c r="A182" s="633">
        <v>22</v>
      </c>
      <c r="B182" s="895" t="str">
        <f t="shared" si="521"/>
        <v>Staff Development/Training/Education</v>
      </c>
      <c r="C182" s="377">
        <f t="shared" si="471"/>
        <v>0</v>
      </c>
      <c r="D182" s="1030">
        <f t="shared" si="458"/>
        <v>0</v>
      </c>
      <c r="E182" s="570"/>
      <c r="F182" s="391">
        <f t="shared" si="497"/>
        <v>0</v>
      </c>
      <c r="G182" s="386">
        <f t="shared" si="498"/>
        <v>0</v>
      </c>
      <c r="H182" s="366" t="str">
        <f t="shared" si="522"/>
        <v xml:space="preserve">    </v>
      </c>
      <c r="I182" s="850">
        <f t="shared" si="459"/>
        <v>0</v>
      </c>
      <c r="J182" s="570"/>
      <c r="K182" s="391">
        <f t="shared" si="499"/>
        <v>0</v>
      </c>
      <c r="L182" s="386">
        <f t="shared" si="500"/>
        <v>0</v>
      </c>
      <c r="M182" s="366" t="str">
        <f t="shared" si="523"/>
        <v xml:space="preserve">    </v>
      </c>
      <c r="N182" s="850">
        <f t="shared" si="460"/>
        <v>0</v>
      </c>
      <c r="O182" s="570"/>
      <c r="P182" s="391">
        <f t="shared" si="501"/>
        <v>0</v>
      </c>
      <c r="Q182" s="386">
        <f t="shared" si="502"/>
        <v>0</v>
      </c>
      <c r="R182" s="366" t="str">
        <f t="shared" si="524"/>
        <v xml:space="preserve">    </v>
      </c>
      <c r="S182" s="850">
        <f t="shared" si="461"/>
        <v>0</v>
      </c>
      <c r="T182" s="570"/>
      <c r="U182" s="391">
        <f t="shared" si="503"/>
        <v>0</v>
      </c>
      <c r="V182" s="386">
        <f t="shared" si="504"/>
        <v>0</v>
      </c>
      <c r="W182" s="366" t="str">
        <f t="shared" si="525"/>
        <v xml:space="preserve">    </v>
      </c>
      <c r="X182" s="850">
        <f t="shared" si="462"/>
        <v>0</v>
      </c>
      <c r="Y182" s="570"/>
      <c r="Z182" s="391">
        <f t="shared" si="505"/>
        <v>0</v>
      </c>
      <c r="AA182" s="386">
        <f t="shared" si="506"/>
        <v>0</v>
      </c>
      <c r="AB182" s="366" t="str">
        <f t="shared" si="526"/>
        <v xml:space="preserve">    </v>
      </c>
      <c r="AC182" s="850">
        <f t="shared" si="463"/>
        <v>0</v>
      </c>
      <c r="AD182" s="570"/>
      <c r="AE182" s="391">
        <f t="shared" si="507"/>
        <v>0</v>
      </c>
      <c r="AF182" s="386">
        <f t="shared" si="508"/>
        <v>0</v>
      </c>
      <c r="AG182" s="366" t="str">
        <f t="shared" si="527"/>
        <v xml:space="preserve">    </v>
      </c>
      <c r="AH182" s="850">
        <f t="shared" si="464"/>
        <v>0</v>
      </c>
      <c r="AI182" s="570"/>
      <c r="AJ182" s="391">
        <f t="shared" si="509"/>
        <v>0</v>
      </c>
      <c r="AK182" s="386">
        <f t="shared" si="510"/>
        <v>0</v>
      </c>
      <c r="AL182" s="366" t="str">
        <f t="shared" si="528"/>
        <v xml:space="preserve">    </v>
      </c>
      <c r="AM182" s="850">
        <f t="shared" si="465"/>
        <v>0</v>
      </c>
      <c r="AN182" s="570"/>
      <c r="AO182" s="391">
        <f t="shared" si="511"/>
        <v>0</v>
      </c>
      <c r="AP182" s="386">
        <f t="shared" si="512"/>
        <v>0</v>
      </c>
      <c r="AQ182" s="366" t="str">
        <f t="shared" si="529"/>
        <v xml:space="preserve">    </v>
      </c>
      <c r="AR182" s="850">
        <f t="shared" si="466"/>
        <v>0</v>
      </c>
      <c r="AS182" s="570"/>
      <c r="AT182" s="391">
        <f t="shared" si="513"/>
        <v>0</v>
      </c>
      <c r="AU182" s="386">
        <f t="shared" si="514"/>
        <v>0</v>
      </c>
      <c r="AV182" s="366" t="str">
        <f t="shared" si="530"/>
        <v xml:space="preserve">    </v>
      </c>
      <c r="AW182" s="850">
        <f t="shared" si="467"/>
        <v>0</v>
      </c>
      <c r="AX182" s="570"/>
      <c r="AY182" s="391">
        <f t="shared" si="515"/>
        <v>0</v>
      </c>
      <c r="AZ182" s="386">
        <f t="shared" si="516"/>
        <v>0</v>
      </c>
      <c r="BA182" s="366" t="str">
        <f t="shared" si="531"/>
        <v xml:space="preserve">    </v>
      </c>
      <c r="BB182" s="850">
        <f t="shared" si="468"/>
        <v>0</v>
      </c>
      <c r="BC182" s="570"/>
      <c r="BD182" s="391">
        <f t="shared" si="517"/>
        <v>0</v>
      </c>
      <c r="BE182" s="386">
        <f t="shared" si="518"/>
        <v>0</v>
      </c>
      <c r="BF182" s="366" t="str">
        <f t="shared" si="532"/>
        <v xml:space="preserve">    </v>
      </c>
      <c r="BG182" s="850">
        <f t="shared" si="469"/>
        <v>0</v>
      </c>
      <c r="BH182" s="570"/>
      <c r="BI182" s="391">
        <f t="shared" si="519"/>
        <v>0</v>
      </c>
      <c r="BJ182" s="386">
        <f t="shared" si="520"/>
        <v>0</v>
      </c>
      <c r="BK182" s="366" t="str">
        <f t="shared" si="533"/>
        <v xml:space="preserve">    </v>
      </c>
      <c r="BM182" s="383">
        <f t="shared" si="470"/>
        <v>0</v>
      </c>
      <c r="BN182" s="7"/>
    </row>
    <row r="183" spans="1:66" s="5" customFormat="1" ht="12.75">
      <c r="A183" s="633">
        <v>23</v>
      </c>
      <c r="B183" s="895" t="str">
        <f t="shared" si="521"/>
        <v>Other Business Services</v>
      </c>
      <c r="C183" s="377">
        <f t="shared" si="471"/>
        <v>0</v>
      </c>
      <c r="D183" s="659">
        <f t="shared" si="458"/>
        <v>0</v>
      </c>
      <c r="E183" s="570"/>
      <c r="F183" s="391">
        <f t="shared" si="497"/>
        <v>0</v>
      </c>
      <c r="G183" s="386">
        <f t="shared" si="498"/>
        <v>0</v>
      </c>
      <c r="H183" s="366" t="str">
        <f t="shared" si="522"/>
        <v xml:space="preserve">    </v>
      </c>
      <c r="I183" s="849">
        <f t="shared" si="459"/>
        <v>0</v>
      </c>
      <c r="J183" s="570"/>
      <c r="K183" s="391">
        <f t="shared" si="499"/>
        <v>0</v>
      </c>
      <c r="L183" s="386">
        <f t="shared" si="500"/>
        <v>0</v>
      </c>
      <c r="M183" s="366" t="str">
        <f t="shared" si="523"/>
        <v xml:space="preserve">    </v>
      </c>
      <c r="N183" s="849">
        <f t="shared" si="460"/>
        <v>0</v>
      </c>
      <c r="O183" s="570"/>
      <c r="P183" s="391">
        <f t="shared" si="501"/>
        <v>0</v>
      </c>
      <c r="Q183" s="386">
        <f t="shared" si="502"/>
        <v>0</v>
      </c>
      <c r="R183" s="366" t="str">
        <f t="shared" si="524"/>
        <v xml:space="preserve">    </v>
      </c>
      <c r="S183" s="849">
        <f t="shared" si="461"/>
        <v>0</v>
      </c>
      <c r="T183" s="570"/>
      <c r="U183" s="391">
        <f t="shared" si="503"/>
        <v>0</v>
      </c>
      <c r="V183" s="386">
        <f t="shared" si="504"/>
        <v>0</v>
      </c>
      <c r="W183" s="366" t="str">
        <f t="shared" si="525"/>
        <v xml:space="preserve">    </v>
      </c>
      <c r="X183" s="849">
        <f t="shared" si="462"/>
        <v>0</v>
      </c>
      <c r="Y183" s="570"/>
      <c r="Z183" s="391">
        <f t="shared" si="505"/>
        <v>0</v>
      </c>
      <c r="AA183" s="386">
        <f t="shared" si="506"/>
        <v>0</v>
      </c>
      <c r="AB183" s="366" t="str">
        <f t="shared" si="526"/>
        <v xml:space="preserve">    </v>
      </c>
      <c r="AC183" s="849">
        <f t="shared" si="463"/>
        <v>0</v>
      </c>
      <c r="AD183" s="570"/>
      <c r="AE183" s="391">
        <f t="shared" si="507"/>
        <v>0</v>
      </c>
      <c r="AF183" s="386">
        <f t="shared" si="508"/>
        <v>0</v>
      </c>
      <c r="AG183" s="366" t="str">
        <f t="shared" si="527"/>
        <v xml:space="preserve">    </v>
      </c>
      <c r="AH183" s="849">
        <f t="shared" si="464"/>
        <v>0</v>
      </c>
      <c r="AI183" s="570"/>
      <c r="AJ183" s="391">
        <f t="shared" si="509"/>
        <v>0</v>
      </c>
      <c r="AK183" s="386">
        <f t="shared" si="510"/>
        <v>0</v>
      </c>
      <c r="AL183" s="366" t="str">
        <f t="shared" si="528"/>
        <v xml:space="preserve">    </v>
      </c>
      <c r="AM183" s="849">
        <f t="shared" si="465"/>
        <v>0</v>
      </c>
      <c r="AN183" s="570"/>
      <c r="AO183" s="391">
        <f t="shared" si="511"/>
        <v>0</v>
      </c>
      <c r="AP183" s="386">
        <f t="shared" si="512"/>
        <v>0</v>
      </c>
      <c r="AQ183" s="366" t="str">
        <f t="shared" si="529"/>
        <v xml:space="preserve">    </v>
      </c>
      <c r="AR183" s="849">
        <f t="shared" si="466"/>
        <v>0</v>
      </c>
      <c r="AS183" s="570"/>
      <c r="AT183" s="391">
        <f t="shared" si="513"/>
        <v>0</v>
      </c>
      <c r="AU183" s="386">
        <f t="shared" si="514"/>
        <v>0</v>
      </c>
      <c r="AV183" s="366" t="str">
        <f t="shared" si="530"/>
        <v xml:space="preserve">    </v>
      </c>
      <c r="AW183" s="849">
        <f t="shared" si="467"/>
        <v>0</v>
      </c>
      <c r="AX183" s="570"/>
      <c r="AY183" s="391">
        <f t="shared" si="515"/>
        <v>0</v>
      </c>
      <c r="AZ183" s="386">
        <f t="shared" si="516"/>
        <v>0</v>
      </c>
      <c r="BA183" s="366" t="str">
        <f t="shared" si="531"/>
        <v xml:space="preserve">    </v>
      </c>
      <c r="BB183" s="849">
        <f t="shared" si="468"/>
        <v>0</v>
      </c>
      <c r="BC183" s="570"/>
      <c r="BD183" s="391">
        <f t="shared" si="517"/>
        <v>0</v>
      </c>
      <c r="BE183" s="386">
        <f t="shared" si="518"/>
        <v>0</v>
      </c>
      <c r="BF183" s="366" t="str">
        <f t="shared" si="532"/>
        <v xml:space="preserve">    </v>
      </c>
      <c r="BG183" s="849">
        <f t="shared" si="469"/>
        <v>0</v>
      </c>
      <c r="BH183" s="570"/>
      <c r="BI183" s="391">
        <f t="shared" si="519"/>
        <v>0</v>
      </c>
      <c r="BJ183" s="386">
        <f t="shared" si="520"/>
        <v>0</v>
      </c>
      <c r="BK183" s="366" t="str">
        <f t="shared" si="533"/>
        <v xml:space="preserve">    </v>
      </c>
      <c r="BM183" s="383">
        <f t="shared" si="470"/>
        <v>0</v>
      </c>
      <c r="BN183" s="7"/>
    </row>
    <row r="184" spans="1:66" s="5" customFormat="1" ht="12.75">
      <c r="A184" s="633">
        <v>24</v>
      </c>
      <c r="B184" s="895" t="str">
        <f t="shared" si="521"/>
        <v>Interpreter Services</v>
      </c>
      <c r="C184" s="377">
        <f t="shared" si="471"/>
        <v>0</v>
      </c>
      <c r="D184" s="659">
        <f t="shared" si="458"/>
        <v>0</v>
      </c>
      <c r="E184" s="570"/>
      <c r="F184" s="391">
        <f t="shared" si="497"/>
        <v>0</v>
      </c>
      <c r="G184" s="386">
        <f t="shared" si="498"/>
        <v>0</v>
      </c>
      <c r="H184" s="366" t="str">
        <f t="shared" si="522"/>
        <v xml:space="preserve">    </v>
      </c>
      <c r="I184" s="849">
        <f t="shared" si="459"/>
        <v>0</v>
      </c>
      <c r="J184" s="570"/>
      <c r="K184" s="391">
        <f t="shared" si="499"/>
        <v>0</v>
      </c>
      <c r="L184" s="386">
        <f t="shared" si="500"/>
        <v>0</v>
      </c>
      <c r="M184" s="366" t="str">
        <f t="shared" si="523"/>
        <v xml:space="preserve">    </v>
      </c>
      <c r="N184" s="849">
        <f t="shared" si="460"/>
        <v>0</v>
      </c>
      <c r="O184" s="570"/>
      <c r="P184" s="391">
        <f t="shared" si="501"/>
        <v>0</v>
      </c>
      <c r="Q184" s="386">
        <f t="shared" si="502"/>
        <v>0</v>
      </c>
      <c r="R184" s="366" t="str">
        <f t="shared" si="524"/>
        <v xml:space="preserve">    </v>
      </c>
      <c r="S184" s="849">
        <f t="shared" si="461"/>
        <v>0</v>
      </c>
      <c r="T184" s="570"/>
      <c r="U184" s="391">
        <f t="shared" si="503"/>
        <v>0</v>
      </c>
      <c r="V184" s="386">
        <f t="shared" si="504"/>
        <v>0</v>
      </c>
      <c r="W184" s="366" t="str">
        <f t="shared" si="525"/>
        <v xml:space="preserve">    </v>
      </c>
      <c r="X184" s="849">
        <f t="shared" si="462"/>
        <v>0</v>
      </c>
      <c r="Y184" s="570"/>
      <c r="Z184" s="391">
        <f t="shared" si="505"/>
        <v>0</v>
      </c>
      <c r="AA184" s="386">
        <f t="shared" si="506"/>
        <v>0</v>
      </c>
      <c r="AB184" s="366" t="str">
        <f t="shared" si="526"/>
        <v xml:space="preserve">    </v>
      </c>
      <c r="AC184" s="849">
        <f t="shared" si="463"/>
        <v>0</v>
      </c>
      <c r="AD184" s="570"/>
      <c r="AE184" s="391">
        <f t="shared" si="507"/>
        <v>0</v>
      </c>
      <c r="AF184" s="386">
        <f t="shared" si="508"/>
        <v>0</v>
      </c>
      <c r="AG184" s="366" t="str">
        <f t="shared" si="527"/>
        <v xml:space="preserve">    </v>
      </c>
      <c r="AH184" s="849">
        <f t="shared" si="464"/>
        <v>0</v>
      </c>
      <c r="AI184" s="570"/>
      <c r="AJ184" s="391">
        <f t="shared" si="509"/>
        <v>0</v>
      </c>
      <c r="AK184" s="386">
        <f t="shared" si="510"/>
        <v>0</v>
      </c>
      <c r="AL184" s="366" t="str">
        <f t="shared" si="528"/>
        <v xml:space="preserve">    </v>
      </c>
      <c r="AM184" s="849">
        <f t="shared" si="465"/>
        <v>0</v>
      </c>
      <c r="AN184" s="570"/>
      <c r="AO184" s="391">
        <f t="shared" si="511"/>
        <v>0</v>
      </c>
      <c r="AP184" s="386">
        <f t="shared" si="512"/>
        <v>0</v>
      </c>
      <c r="AQ184" s="366" t="str">
        <f t="shared" si="529"/>
        <v xml:space="preserve">    </v>
      </c>
      <c r="AR184" s="849">
        <f t="shared" si="466"/>
        <v>0</v>
      </c>
      <c r="AS184" s="570"/>
      <c r="AT184" s="391">
        <f t="shared" si="513"/>
        <v>0</v>
      </c>
      <c r="AU184" s="386">
        <f t="shared" si="514"/>
        <v>0</v>
      </c>
      <c r="AV184" s="366" t="str">
        <f t="shared" si="530"/>
        <v xml:space="preserve">    </v>
      </c>
      <c r="AW184" s="849">
        <f t="shared" si="467"/>
        <v>0</v>
      </c>
      <c r="AX184" s="570"/>
      <c r="AY184" s="391">
        <f t="shared" si="515"/>
        <v>0</v>
      </c>
      <c r="AZ184" s="386">
        <f t="shared" si="516"/>
        <v>0</v>
      </c>
      <c r="BA184" s="366" t="str">
        <f t="shared" si="531"/>
        <v xml:space="preserve">    </v>
      </c>
      <c r="BB184" s="849">
        <f t="shared" si="468"/>
        <v>0</v>
      </c>
      <c r="BC184" s="570"/>
      <c r="BD184" s="391">
        <f t="shared" si="517"/>
        <v>0</v>
      </c>
      <c r="BE184" s="386">
        <f t="shared" si="518"/>
        <v>0</v>
      </c>
      <c r="BF184" s="366" t="str">
        <f t="shared" si="532"/>
        <v xml:space="preserve">    </v>
      </c>
      <c r="BG184" s="849">
        <f t="shared" si="469"/>
        <v>0</v>
      </c>
      <c r="BH184" s="570"/>
      <c r="BI184" s="391">
        <f t="shared" si="519"/>
        <v>0</v>
      </c>
      <c r="BJ184" s="386">
        <f t="shared" si="520"/>
        <v>0</v>
      </c>
      <c r="BK184" s="366" t="str">
        <f t="shared" si="533"/>
        <v xml:space="preserve">    </v>
      </c>
      <c r="BM184" s="383">
        <f t="shared" si="470"/>
        <v>0</v>
      </c>
      <c r="BN184" s="7"/>
    </row>
    <row r="185" spans="1:66" s="5" customFormat="1" ht="12.75">
      <c r="A185" s="633">
        <v>25</v>
      </c>
      <c r="B185" s="895" t="str">
        <f t="shared" si="521"/>
        <v>* Member Housing</v>
      </c>
      <c r="C185" s="377">
        <f t="shared" si="471"/>
        <v>0</v>
      </c>
      <c r="D185" s="659">
        <f t="shared" si="458"/>
        <v>0</v>
      </c>
      <c r="E185" s="570"/>
      <c r="F185" s="391">
        <f t="shared" si="497"/>
        <v>0</v>
      </c>
      <c r="G185" s="386">
        <f t="shared" si="498"/>
        <v>0</v>
      </c>
      <c r="H185" s="366" t="str">
        <f t="shared" si="522"/>
        <v xml:space="preserve">    </v>
      </c>
      <c r="I185" s="849">
        <f t="shared" si="459"/>
        <v>0</v>
      </c>
      <c r="J185" s="570"/>
      <c r="K185" s="391">
        <f t="shared" si="499"/>
        <v>0</v>
      </c>
      <c r="L185" s="386">
        <f t="shared" si="500"/>
        <v>0</v>
      </c>
      <c r="M185" s="366" t="str">
        <f t="shared" si="523"/>
        <v xml:space="preserve">    </v>
      </c>
      <c r="N185" s="849">
        <f t="shared" si="460"/>
        <v>0</v>
      </c>
      <c r="O185" s="570"/>
      <c r="P185" s="391">
        <f t="shared" si="501"/>
        <v>0</v>
      </c>
      <c r="Q185" s="386">
        <f t="shared" si="502"/>
        <v>0</v>
      </c>
      <c r="R185" s="366" t="str">
        <f t="shared" si="524"/>
        <v xml:space="preserve">    </v>
      </c>
      <c r="S185" s="849">
        <f t="shared" si="461"/>
        <v>0</v>
      </c>
      <c r="T185" s="570"/>
      <c r="U185" s="391">
        <f t="shared" si="503"/>
        <v>0</v>
      </c>
      <c r="V185" s="386">
        <f t="shared" si="504"/>
        <v>0</v>
      </c>
      <c r="W185" s="366" t="str">
        <f t="shared" si="525"/>
        <v xml:space="preserve">    </v>
      </c>
      <c r="X185" s="849">
        <f t="shared" si="462"/>
        <v>0</v>
      </c>
      <c r="Y185" s="570"/>
      <c r="Z185" s="391">
        <f t="shared" si="505"/>
        <v>0</v>
      </c>
      <c r="AA185" s="386">
        <f t="shared" si="506"/>
        <v>0</v>
      </c>
      <c r="AB185" s="366" t="str">
        <f t="shared" si="526"/>
        <v xml:space="preserve">    </v>
      </c>
      <c r="AC185" s="849">
        <f t="shared" si="463"/>
        <v>0</v>
      </c>
      <c r="AD185" s="570"/>
      <c r="AE185" s="391">
        <f t="shared" si="507"/>
        <v>0</v>
      </c>
      <c r="AF185" s="386">
        <f t="shared" si="508"/>
        <v>0</v>
      </c>
      <c r="AG185" s="366" t="str">
        <f t="shared" si="527"/>
        <v xml:space="preserve">    </v>
      </c>
      <c r="AH185" s="849">
        <f t="shared" si="464"/>
        <v>0</v>
      </c>
      <c r="AI185" s="570"/>
      <c r="AJ185" s="391">
        <f t="shared" si="509"/>
        <v>0</v>
      </c>
      <c r="AK185" s="386">
        <f t="shared" si="510"/>
        <v>0</v>
      </c>
      <c r="AL185" s="366" t="str">
        <f t="shared" si="528"/>
        <v xml:space="preserve">    </v>
      </c>
      <c r="AM185" s="849">
        <f t="shared" si="465"/>
        <v>0</v>
      </c>
      <c r="AN185" s="570"/>
      <c r="AO185" s="391">
        <f t="shared" si="511"/>
        <v>0</v>
      </c>
      <c r="AP185" s="386">
        <f t="shared" si="512"/>
        <v>0</v>
      </c>
      <c r="AQ185" s="366" t="str">
        <f t="shared" si="529"/>
        <v xml:space="preserve">    </v>
      </c>
      <c r="AR185" s="849">
        <f t="shared" si="466"/>
        <v>0</v>
      </c>
      <c r="AS185" s="570"/>
      <c r="AT185" s="391">
        <f t="shared" si="513"/>
        <v>0</v>
      </c>
      <c r="AU185" s="386">
        <f t="shared" si="514"/>
        <v>0</v>
      </c>
      <c r="AV185" s="366" t="str">
        <f t="shared" si="530"/>
        <v xml:space="preserve">    </v>
      </c>
      <c r="AW185" s="849">
        <f t="shared" si="467"/>
        <v>0</v>
      </c>
      <c r="AX185" s="570"/>
      <c r="AY185" s="391">
        <f t="shared" si="515"/>
        <v>0</v>
      </c>
      <c r="AZ185" s="386">
        <f t="shared" si="516"/>
        <v>0</v>
      </c>
      <c r="BA185" s="366" t="str">
        <f t="shared" si="531"/>
        <v xml:space="preserve">    </v>
      </c>
      <c r="BB185" s="849">
        <f t="shared" si="468"/>
        <v>0</v>
      </c>
      <c r="BC185" s="570"/>
      <c r="BD185" s="391">
        <f t="shared" si="517"/>
        <v>0</v>
      </c>
      <c r="BE185" s="386">
        <f t="shared" si="518"/>
        <v>0</v>
      </c>
      <c r="BF185" s="366" t="str">
        <f t="shared" si="532"/>
        <v xml:space="preserve">    </v>
      </c>
      <c r="BG185" s="849">
        <f t="shared" si="469"/>
        <v>0</v>
      </c>
      <c r="BH185" s="570"/>
      <c r="BI185" s="391">
        <f t="shared" si="519"/>
        <v>0</v>
      </c>
      <c r="BJ185" s="386">
        <f t="shared" si="520"/>
        <v>0</v>
      </c>
      <c r="BK185" s="366" t="str">
        <f t="shared" si="533"/>
        <v xml:space="preserve">    </v>
      </c>
      <c r="BM185" s="383">
        <f t="shared" si="470"/>
        <v>0</v>
      </c>
      <c r="BN185" s="7"/>
    </row>
    <row r="186" spans="1:66" s="5" customFormat="1" ht="12.75">
      <c r="A186" s="633">
        <v>26</v>
      </c>
      <c r="B186" s="895" t="str">
        <f t="shared" si="521"/>
        <v>* Augmented Member Housing</v>
      </c>
      <c r="C186" s="377">
        <f t="shared" si="471"/>
        <v>0</v>
      </c>
      <c r="D186" s="659">
        <f t="shared" si="458"/>
        <v>0</v>
      </c>
      <c r="E186" s="570"/>
      <c r="F186" s="391">
        <f t="shared" si="497"/>
        <v>0</v>
      </c>
      <c r="G186" s="386">
        <f t="shared" si="498"/>
        <v>0</v>
      </c>
      <c r="H186" s="366" t="str">
        <f t="shared" si="522"/>
        <v xml:space="preserve">    </v>
      </c>
      <c r="I186" s="849">
        <f t="shared" si="459"/>
        <v>0</v>
      </c>
      <c r="J186" s="570"/>
      <c r="K186" s="391">
        <f t="shared" si="499"/>
        <v>0</v>
      </c>
      <c r="L186" s="386">
        <f t="shared" si="500"/>
        <v>0</v>
      </c>
      <c r="M186" s="366" t="str">
        <f t="shared" si="523"/>
        <v xml:space="preserve">    </v>
      </c>
      <c r="N186" s="849">
        <f t="shared" si="460"/>
        <v>0</v>
      </c>
      <c r="O186" s="570"/>
      <c r="P186" s="391">
        <f t="shared" si="501"/>
        <v>0</v>
      </c>
      <c r="Q186" s="386">
        <f t="shared" si="502"/>
        <v>0</v>
      </c>
      <c r="R186" s="366" t="str">
        <f t="shared" si="524"/>
        <v xml:space="preserve">    </v>
      </c>
      <c r="S186" s="849">
        <f t="shared" si="461"/>
        <v>0</v>
      </c>
      <c r="T186" s="570"/>
      <c r="U186" s="391">
        <f t="shared" si="503"/>
        <v>0</v>
      </c>
      <c r="V186" s="386">
        <f t="shared" si="504"/>
        <v>0</v>
      </c>
      <c r="W186" s="366" t="str">
        <f t="shared" si="525"/>
        <v xml:space="preserve">    </v>
      </c>
      <c r="X186" s="849">
        <f t="shared" si="462"/>
        <v>0</v>
      </c>
      <c r="Y186" s="570"/>
      <c r="Z186" s="391">
        <f t="shared" si="505"/>
        <v>0</v>
      </c>
      <c r="AA186" s="386">
        <f t="shared" si="506"/>
        <v>0</v>
      </c>
      <c r="AB186" s="366" t="str">
        <f t="shared" si="526"/>
        <v xml:space="preserve">    </v>
      </c>
      <c r="AC186" s="849">
        <f t="shared" si="463"/>
        <v>0</v>
      </c>
      <c r="AD186" s="570"/>
      <c r="AE186" s="391">
        <f t="shared" si="507"/>
        <v>0</v>
      </c>
      <c r="AF186" s="386">
        <f t="shared" si="508"/>
        <v>0</v>
      </c>
      <c r="AG186" s="366" t="str">
        <f t="shared" si="527"/>
        <v xml:space="preserve">    </v>
      </c>
      <c r="AH186" s="849">
        <f t="shared" si="464"/>
        <v>0</v>
      </c>
      <c r="AI186" s="570"/>
      <c r="AJ186" s="391">
        <f t="shared" si="509"/>
        <v>0</v>
      </c>
      <c r="AK186" s="386">
        <f t="shared" si="510"/>
        <v>0</v>
      </c>
      <c r="AL186" s="366" t="str">
        <f t="shared" si="528"/>
        <v xml:space="preserve">    </v>
      </c>
      <c r="AM186" s="849">
        <f t="shared" si="465"/>
        <v>0</v>
      </c>
      <c r="AN186" s="570"/>
      <c r="AO186" s="391">
        <f t="shared" si="511"/>
        <v>0</v>
      </c>
      <c r="AP186" s="386">
        <f t="shared" si="512"/>
        <v>0</v>
      </c>
      <c r="AQ186" s="366" t="str">
        <f t="shared" si="529"/>
        <v xml:space="preserve">    </v>
      </c>
      <c r="AR186" s="849">
        <f t="shared" si="466"/>
        <v>0</v>
      </c>
      <c r="AS186" s="570"/>
      <c r="AT186" s="391">
        <f t="shared" si="513"/>
        <v>0</v>
      </c>
      <c r="AU186" s="386">
        <f t="shared" si="514"/>
        <v>0</v>
      </c>
      <c r="AV186" s="366" t="str">
        <f t="shared" si="530"/>
        <v xml:space="preserve">    </v>
      </c>
      <c r="AW186" s="849">
        <f t="shared" si="467"/>
        <v>0</v>
      </c>
      <c r="AX186" s="570"/>
      <c r="AY186" s="391">
        <f t="shared" si="515"/>
        <v>0</v>
      </c>
      <c r="AZ186" s="386">
        <f t="shared" si="516"/>
        <v>0</v>
      </c>
      <c r="BA186" s="366" t="str">
        <f t="shared" si="531"/>
        <v xml:space="preserve">    </v>
      </c>
      <c r="BB186" s="849">
        <f t="shared" si="468"/>
        <v>0</v>
      </c>
      <c r="BC186" s="570"/>
      <c r="BD186" s="391">
        <f t="shared" si="517"/>
        <v>0</v>
      </c>
      <c r="BE186" s="386">
        <f t="shared" si="518"/>
        <v>0</v>
      </c>
      <c r="BF186" s="366" t="str">
        <f t="shared" si="532"/>
        <v xml:space="preserve">    </v>
      </c>
      <c r="BG186" s="849">
        <f t="shared" si="469"/>
        <v>0</v>
      </c>
      <c r="BH186" s="570"/>
      <c r="BI186" s="391">
        <f t="shared" si="519"/>
        <v>0</v>
      </c>
      <c r="BJ186" s="386">
        <f t="shared" si="520"/>
        <v>0</v>
      </c>
      <c r="BK186" s="366" t="str">
        <f t="shared" si="533"/>
        <v xml:space="preserve">    </v>
      </c>
      <c r="BM186" s="383">
        <f t="shared" si="470"/>
        <v>0</v>
      </c>
      <c r="BN186" s="7"/>
    </row>
    <row r="187" spans="1:66" s="5" customFormat="1" ht="12.75">
      <c r="A187" s="633">
        <v>27</v>
      </c>
      <c r="B187" s="895" t="str">
        <f t="shared" si="521"/>
        <v>Other: (list)</v>
      </c>
      <c r="C187" s="377">
        <f t="shared" si="471"/>
        <v>0</v>
      </c>
      <c r="D187" s="659">
        <f t="shared" si="458"/>
        <v>0</v>
      </c>
      <c r="E187" s="570"/>
      <c r="F187" s="391">
        <f t="shared" si="497"/>
        <v>0</v>
      </c>
      <c r="G187" s="386">
        <f t="shared" si="498"/>
        <v>0</v>
      </c>
      <c r="H187" s="366" t="str">
        <f t="shared" si="522"/>
        <v xml:space="preserve">    </v>
      </c>
      <c r="I187" s="849">
        <f t="shared" si="459"/>
        <v>0</v>
      </c>
      <c r="J187" s="570"/>
      <c r="K187" s="391">
        <f t="shared" si="499"/>
        <v>0</v>
      </c>
      <c r="L187" s="386">
        <f t="shared" si="500"/>
        <v>0</v>
      </c>
      <c r="M187" s="366" t="str">
        <f t="shared" si="523"/>
        <v xml:space="preserve">    </v>
      </c>
      <c r="N187" s="849">
        <f t="shared" si="460"/>
        <v>0</v>
      </c>
      <c r="O187" s="570"/>
      <c r="P187" s="391">
        <f t="shared" si="501"/>
        <v>0</v>
      </c>
      <c r="Q187" s="386">
        <f t="shared" si="502"/>
        <v>0</v>
      </c>
      <c r="R187" s="366" t="str">
        <f t="shared" si="524"/>
        <v xml:space="preserve">    </v>
      </c>
      <c r="S187" s="849">
        <f t="shared" si="461"/>
        <v>0</v>
      </c>
      <c r="T187" s="570"/>
      <c r="U187" s="391">
        <f t="shared" si="503"/>
        <v>0</v>
      </c>
      <c r="V187" s="386">
        <f t="shared" si="504"/>
        <v>0</v>
      </c>
      <c r="W187" s="366" t="str">
        <f t="shared" si="525"/>
        <v xml:space="preserve">    </v>
      </c>
      <c r="X187" s="849">
        <f t="shared" si="462"/>
        <v>0</v>
      </c>
      <c r="Y187" s="570"/>
      <c r="Z187" s="391">
        <f t="shared" si="505"/>
        <v>0</v>
      </c>
      <c r="AA187" s="386">
        <f t="shared" si="506"/>
        <v>0</v>
      </c>
      <c r="AB187" s="366" t="str">
        <f t="shared" si="526"/>
        <v xml:space="preserve">    </v>
      </c>
      <c r="AC187" s="849">
        <f t="shared" si="463"/>
        <v>0</v>
      </c>
      <c r="AD187" s="570"/>
      <c r="AE187" s="391">
        <f t="shared" si="507"/>
        <v>0</v>
      </c>
      <c r="AF187" s="386">
        <f t="shared" si="508"/>
        <v>0</v>
      </c>
      <c r="AG187" s="366" t="str">
        <f t="shared" si="527"/>
        <v xml:space="preserve">    </v>
      </c>
      <c r="AH187" s="849">
        <f t="shared" si="464"/>
        <v>0</v>
      </c>
      <c r="AI187" s="570"/>
      <c r="AJ187" s="391">
        <f t="shared" si="509"/>
        <v>0</v>
      </c>
      <c r="AK187" s="386">
        <f t="shared" si="510"/>
        <v>0</v>
      </c>
      <c r="AL187" s="366" t="str">
        <f t="shared" si="528"/>
        <v xml:space="preserve">    </v>
      </c>
      <c r="AM187" s="849">
        <f t="shared" si="465"/>
        <v>0</v>
      </c>
      <c r="AN187" s="570"/>
      <c r="AO187" s="391">
        <f t="shared" si="511"/>
        <v>0</v>
      </c>
      <c r="AP187" s="386">
        <f t="shared" si="512"/>
        <v>0</v>
      </c>
      <c r="AQ187" s="366" t="str">
        <f t="shared" si="529"/>
        <v xml:space="preserve">    </v>
      </c>
      <c r="AR187" s="849">
        <f t="shared" si="466"/>
        <v>0</v>
      </c>
      <c r="AS187" s="570"/>
      <c r="AT187" s="391">
        <f t="shared" si="513"/>
        <v>0</v>
      </c>
      <c r="AU187" s="386">
        <f t="shared" si="514"/>
        <v>0</v>
      </c>
      <c r="AV187" s="366" t="str">
        <f t="shared" si="530"/>
        <v xml:space="preserve">    </v>
      </c>
      <c r="AW187" s="849">
        <f t="shared" si="467"/>
        <v>0</v>
      </c>
      <c r="AX187" s="570"/>
      <c r="AY187" s="391">
        <f t="shared" si="515"/>
        <v>0</v>
      </c>
      <c r="AZ187" s="386">
        <f t="shared" si="516"/>
        <v>0</v>
      </c>
      <c r="BA187" s="366" t="str">
        <f t="shared" si="531"/>
        <v xml:space="preserve">    </v>
      </c>
      <c r="BB187" s="849">
        <f t="shared" si="468"/>
        <v>0</v>
      </c>
      <c r="BC187" s="570"/>
      <c r="BD187" s="391">
        <f t="shared" si="517"/>
        <v>0</v>
      </c>
      <c r="BE187" s="386">
        <f t="shared" si="518"/>
        <v>0</v>
      </c>
      <c r="BF187" s="366" t="str">
        <f t="shared" si="532"/>
        <v xml:space="preserve">    </v>
      </c>
      <c r="BG187" s="849">
        <f t="shared" si="469"/>
        <v>0</v>
      </c>
      <c r="BH187" s="570"/>
      <c r="BI187" s="391">
        <f t="shared" si="519"/>
        <v>0</v>
      </c>
      <c r="BJ187" s="386">
        <f t="shared" si="520"/>
        <v>0</v>
      </c>
      <c r="BK187" s="366" t="str">
        <f t="shared" si="533"/>
        <v xml:space="preserve">    </v>
      </c>
      <c r="BM187" s="383">
        <f t="shared" si="470"/>
        <v>0</v>
      </c>
      <c r="BN187" s="7"/>
    </row>
    <row r="188" spans="1:66" s="5" customFormat="1" ht="12.75">
      <c r="A188" s="633">
        <v>28</v>
      </c>
      <c r="B188" s="895" t="str">
        <f t="shared" si="521"/>
        <v>Other: (list)</v>
      </c>
      <c r="C188" s="377">
        <f t="shared" si="471"/>
        <v>0</v>
      </c>
      <c r="D188" s="659">
        <f t="shared" si="458"/>
        <v>0</v>
      </c>
      <c r="E188" s="570"/>
      <c r="F188" s="391">
        <f t="shared" si="497"/>
        <v>0</v>
      </c>
      <c r="G188" s="386">
        <f t="shared" si="498"/>
        <v>0</v>
      </c>
      <c r="H188" s="366" t="str">
        <f t="shared" si="522"/>
        <v xml:space="preserve">    </v>
      </c>
      <c r="I188" s="849">
        <f t="shared" si="459"/>
        <v>0</v>
      </c>
      <c r="J188" s="570"/>
      <c r="K188" s="391">
        <f t="shared" si="499"/>
        <v>0</v>
      </c>
      <c r="L188" s="386">
        <f t="shared" si="500"/>
        <v>0</v>
      </c>
      <c r="M188" s="366" t="str">
        <f t="shared" si="523"/>
        <v xml:space="preserve">    </v>
      </c>
      <c r="N188" s="849">
        <f t="shared" si="460"/>
        <v>0</v>
      </c>
      <c r="O188" s="570"/>
      <c r="P188" s="391">
        <f t="shared" si="501"/>
        <v>0</v>
      </c>
      <c r="Q188" s="386">
        <f t="shared" si="502"/>
        <v>0</v>
      </c>
      <c r="R188" s="366" t="str">
        <f t="shared" si="524"/>
        <v xml:space="preserve">    </v>
      </c>
      <c r="S188" s="849">
        <f t="shared" si="461"/>
        <v>0</v>
      </c>
      <c r="T188" s="570"/>
      <c r="U188" s="391">
        <f t="shared" si="503"/>
        <v>0</v>
      </c>
      <c r="V188" s="386">
        <f t="shared" si="504"/>
        <v>0</v>
      </c>
      <c r="W188" s="366" t="str">
        <f t="shared" si="525"/>
        <v xml:space="preserve">    </v>
      </c>
      <c r="X188" s="849">
        <f t="shared" si="462"/>
        <v>0</v>
      </c>
      <c r="Y188" s="570"/>
      <c r="Z188" s="391">
        <f t="shared" si="505"/>
        <v>0</v>
      </c>
      <c r="AA188" s="386">
        <f t="shared" si="506"/>
        <v>0</v>
      </c>
      <c r="AB188" s="366" t="str">
        <f t="shared" si="526"/>
        <v xml:space="preserve">    </v>
      </c>
      <c r="AC188" s="849">
        <f t="shared" si="463"/>
        <v>0</v>
      </c>
      <c r="AD188" s="570"/>
      <c r="AE188" s="391">
        <f t="shared" si="507"/>
        <v>0</v>
      </c>
      <c r="AF188" s="386">
        <f t="shared" si="508"/>
        <v>0</v>
      </c>
      <c r="AG188" s="366" t="str">
        <f t="shared" si="527"/>
        <v xml:space="preserve">    </v>
      </c>
      <c r="AH188" s="849">
        <f t="shared" si="464"/>
        <v>0</v>
      </c>
      <c r="AI188" s="570"/>
      <c r="AJ188" s="391">
        <f t="shared" si="509"/>
        <v>0</v>
      </c>
      <c r="AK188" s="386">
        <f t="shared" si="510"/>
        <v>0</v>
      </c>
      <c r="AL188" s="366" t="str">
        <f t="shared" si="528"/>
        <v xml:space="preserve">    </v>
      </c>
      <c r="AM188" s="849">
        <f t="shared" si="465"/>
        <v>0</v>
      </c>
      <c r="AN188" s="570"/>
      <c r="AO188" s="391">
        <f t="shared" si="511"/>
        <v>0</v>
      </c>
      <c r="AP188" s="386">
        <f t="shared" si="512"/>
        <v>0</v>
      </c>
      <c r="AQ188" s="366" t="str">
        <f t="shared" si="529"/>
        <v xml:space="preserve">    </v>
      </c>
      <c r="AR188" s="849">
        <f t="shared" si="466"/>
        <v>0</v>
      </c>
      <c r="AS188" s="570"/>
      <c r="AT188" s="391">
        <f t="shared" si="513"/>
        <v>0</v>
      </c>
      <c r="AU188" s="386">
        <f t="shared" si="514"/>
        <v>0</v>
      </c>
      <c r="AV188" s="366" t="str">
        <f t="shared" si="530"/>
        <v xml:space="preserve">    </v>
      </c>
      <c r="AW188" s="849">
        <f t="shared" si="467"/>
        <v>0</v>
      </c>
      <c r="AX188" s="570"/>
      <c r="AY188" s="391">
        <f t="shared" si="515"/>
        <v>0</v>
      </c>
      <c r="AZ188" s="386">
        <f t="shared" si="516"/>
        <v>0</v>
      </c>
      <c r="BA188" s="366" t="str">
        <f t="shared" si="531"/>
        <v xml:space="preserve">    </v>
      </c>
      <c r="BB188" s="849">
        <f t="shared" si="468"/>
        <v>0</v>
      </c>
      <c r="BC188" s="570"/>
      <c r="BD188" s="391">
        <f t="shared" si="517"/>
        <v>0</v>
      </c>
      <c r="BE188" s="386">
        <f t="shared" si="518"/>
        <v>0</v>
      </c>
      <c r="BF188" s="366" t="str">
        <f t="shared" si="532"/>
        <v xml:space="preserve">    </v>
      </c>
      <c r="BG188" s="849">
        <f t="shared" si="469"/>
        <v>0</v>
      </c>
      <c r="BH188" s="570"/>
      <c r="BI188" s="391">
        <f t="shared" si="519"/>
        <v>0</v>
      </c>
      <c r="BJ188" s="386">
        <f t="shared" si="520"/>
        <v>0</v>
      </c>
      <c r="BK188" s="366" t="str">
        <f t="shared" si="533"/>
        <v xml:space="preserve">    </v>
      </c>
      <c r="BM188" s="383">
        <f t="shared" si="470"/>
        <v>0</v>
      </c>
      <c r="BN188" s="7"/>
    </row>
    <row r="189" spans="1:66" s="5" customFormat="1" ht="12.75">
      <c r="A189" s="633">
        <v>29</v>
      </c>
      <c r="B189" s="895" t="str">
        <f t="shared" si="521"/>
        <v>Other: (list)</v>
      </c>
      <c r="C189" s="377">
        <f t="shared" si="471"/>
        <v>0</v>
      </c>
      <c r="D189" s="659">
        <f t="shared" si="458"/>
        <v>0</v>
      </c>
      <c r="E189" s="570"/>
      <c r="F189" s="391">
        <f t="shared" si="497"/>
        <v>0</v>
      </c>
      <c r="G189" s="386">
        <f t="shared" si="498"/>
        <v>0</v>
      </c>
      <c r="H189" s="366" t="str">
        <f t="shared" si="522"/>
        <v xml:space="preserve">    </v>
      </c>
      <c r="I189" s="849">
        <f t="shared" si="459"/>
        <v>0</v>
      </c>
      <c r="J189" s="570"/>
      <c r="K189" s="391">
        <f t="shared" si="499"/>
        <v>0</v>
      </c>
      <c r="L189" s="386">
        <f t="shared" si="500"/>
        <v>0</v>
      </c>
      <c r="M189" s="366" t="str">
        <f t="shared" si="523"/>
        <v xml:space="preserve">    </v>
      </c>
      <c r="N189" s="849">
        <f t="shared" si="460"/>
        <v>0</v>
      </c>
      <c r="O189" s="570"/>
      <c r="P189" s="391">
        <f t="shared" si="501"/>
        <v>0</v>
      </c>
      <c r="Q189" s="386">
        <f t="shared" si="502"/>
        <v>0</v>
      </c>
      <c r="R189" s="366" t="str">
        <f t="shared" si="524"/>
        <v xml:space="preserve">    </v>
      </c>
      <c r="S189" s="849">
        <f t="shared" si="461"/>
        <v>0</v>
      </c>
      <c r="T189" s="570"/>
      <c r="U189" s="391">
        <f t="shared" si="503"/>
        <v>0</v>
      </c>
      <c r="V189" s="386">
        <f t="shared" si="504"/>
        <v>0</v>
      </c>
      <c r="W189" s="366" t="str">
        <f t="shared" si="525"/>
        <v xml:space="preserve">    </v>
      </c>
      <c r="X189" s="849">
        <f t="shared" si="462"/>
        <v>0</v>
      </c>
      <c r="Y189" s="570"/>
      <c r="Z189" s="391">
        <f t="shared" si="505"/>
        <v>0</v>
      </c>
      <c r="AA189" s="386">
        <f t="shared" si="506"/>
        <v>0</v>
      </c>
      <c r="AB189" s="366" t="str">
        <f t="shared" si="526"/>
        <v xml:space="preserve">    </v>
      </c>
      <c r="AC189" s="849">
        <f t="shared" si="463"/>
        <v>0</v>
      </c>
      <c r="AD189" s="570"/>
      <c r="AE189" s="391">
        <f t="shared" si="507"/>
        <v>0</v>
      </c>
      <c r="AF189" s="386">
        <f t="shared" si="508"/>
        <v>0</v>
      </c>
      <c r="AG189" s="366" t="str">
        <f t="shared" si="527"/>
        <v xml:space="preserve">    </v>
      </c>
      <c r="AH189" s="849">
        <f t="shared" si="464"/>
        <v>0</v>
      </c>
      <c r="AI189" s="570"/>
      <c r="AJ189" s="391">
        <f t="shared" si="509"/>
        <v>0</v>
      </c>
      <c r="AK189" s="386">
        <f t="shared" si="510"/>
        <v>0</v>
      </c>
      <c r="AL189" s="366" t="str">
        <f t="shared" si="528"/>
        <v xml:space="preserve">    </v>
      </c>
      <c r="AM189" s="849">
        <f t="shared" si="465"/>
        <v>0</v>
      </c>
      <c r="AN189" s="570"/>
      <c r="AO189" s="391">
        <f t="shared" si="511"/>
        <v>0</v>
      </c>
      <c r="AP189" s="386">
        <f t="shared" si="512"/>
        <v>0</v>
      </c>
      <c r="AQ189" s="366" t="str">
        <f t="shared" si="529"/>
        <v xml:space="preserve">    </v>
      </c>
      <c r="AR189" s="849">
        <f t="shared" si="466"/>
        <v>0</v>
      </c>
      <c r="AS189" s="570"/>
      <c r="AT189" s="391">
        <f t="shared" si="513"/>
        <v>0</v>
      </c>
      <c r="AU189" s="386">
        <f t="shared" si="514"/>
        <v>0</v>
      </c>
      <c r="AV189" s="366" t="str">
        <f t="shared" si="530"/>
        <v xml:space="preserve">    </v>
      </c>
      <c r="AW189" s="849">
        <f t="shared" si="467"/>
        <v>0</v>
      </c>
      <c r="AX189" s="570"/>
      <c r="AY189" s="391">
        <f t="shared" si="515"/>
        <v>0</v>
      </c>
      <c r="AZ189" s="386">
        <f t="shared" si="516"/>
        <v>0</v>
      </c>
      <c r="BA189" s="366" t="str">
        <f t="shared" si="531"/>
        <v xml:space="preserve">    </v>
      </c>
      <c r="BB189" s="849">
        <f t="shared" si="468"/>
        <v>0</v>
      </c>
      <c r="BC189" s="570"/>
      <c r="BD189" s="391">
        <f t="shared" si="517"/>
        <v>0</v>
      </c>
      <c r="BE189" s="386">
        <f t="shared" si="518"/>
        <v>0</v>
      </c>
      <c r="BF189" s="366" t="str">
        <f t="shared" si="532"/>
        <v xml:space="preserve">    </v>
      </c>
      <c r="BG189" s="849">
        <f t="shared" si="469"/>
        <v>0</v>
      </c>
      <c r="BH189" s="570"/>
      <c r="BI189" s="391">
        <f t="shared" si="519"/>
        <v>0</v>
      </c>
      <c r="BJ189" s="386">
        <f t="shared" si="520"/>
        <v>0</v>
      </c>
      <c r="BK189" s="366" t="str">
        <f t="shared" si="533"/>
        <v xml:space="preserve">    </v>
      </c>
      <c r="BM189" s="383">
        <f t="shared" si="470"/>
        <v>0</v>
      </c>
      <c r="BN189" s="7"/>
    </row>
    <row r="190" spans="1:66" s="5" customFormat="1" ht="12.75">
      <c r="A190" s="633">
        <v>30</v>
      </c>
      <c r="B190" s="895" t="str">
        <f t="shared" si="521"/>
        <v>Other: (list)</v>
      </c>
      <c r="C190" s="377">
        <f t="shared" si="471"/>
        <v>0</v>
      </c>
      <c r="D190" s="659">
        <f t="shared" si="458"/>
        <v>0</v>
      </c>
      <c r="E190" s="570"/>
      <c r="F190" s="391">
        <f t="shared" si="497"/>
        <v>0</v>
      </c>
      <c r="G190" s="386">
        <f t="shared" si="498"/>
        <v>0</v>
      </c>
      <c r="H190" s="366" t="str">
        <f t="shared" si="522"/>
        <v xml:space="preserve">    </v>
      </c>
      <c r="I190" s="849">
        <f t="shared" si="459"/>
        <v>0</v>
      </c>
      <c r="J190" s="570"/>
      <c r="K190" s="391">
        <f t="shared" si="499"/>
        <v>0</v>
      </c>
      <c r="L190" s="386">
        <f t="shared" si="500"/>
        <v>0</v>
      </c>
      <c r="M190" s="366" t="str">
        <f t="shared" si="523"/>
        <v xml:space="preserve">    </v>
      </c>
      <c r="N190" s="849">
        <f t="shared" si="460"/>
        <v>0</v>
      </c>
      <c r="O190" s="570"/>
      <c r="P190" s="391">
        <f t="shared" si="501"/>
        <v>0</v>
      </c>
      <c r="Q190" s="386">
        <f t="shared" si="502"/>
        <v>0</v>
      </c>
      <c r="R190" s="366" t="str">
        <f t="shared" si="524"/>
        <v xml:space="preserve">    </v>
      </c>
      <c r="S190" s="849">
        <f t="shared" si="461"/>
        <v>0</v>
      </c>
      <c r="T190" s="570"/>
      <c r="U190" s="391">
        <f t="shared" si="503"/>
        <v>0</v>
      </c>
      <c r="V190" s="386">
        <f t="shared" si="504"/>
        <v>0</v>
      </c>
      <c r="W190" s="366" t="str">
        <f t="shared" si="525"/>
        <v xml:space="preserve">    </v>
      </c>
      <c r="X190" s="849">
        <f t="shared" si="462"/>
        <v>0</v>
      </c>
      <c r="Y190" s="570"/>
      <c r="Z190" s="391">
        <f t="shared" si="505"/>
        <v>0</v>
      </c>
      <c r="AA190" s="386">
        <f t="shared" si="506"/>
        <v>0</v>
      </c>
      <c r="AB190" s="366" t="str">
        <f t="shared" si="526"/>
        <v xml:space="preserve">    </v>
      </c>
      <c r="AC190" s="849">
        <f t="shared" si="463"/>
        <v>0</v>
      </c>
      <c r="AD190" s="570"/>
      <c r="AE190" s="391">
        <f t="shared" si="507"/>
        <v>0</v>
      </c>
      <c r="AF190" s="386">
        <f t="shared" si="508"/>
        <v>0</v>
      </c>
      <c r="AG190" s="366" t="str">
        <f t="shared" si="527"/>
        <v xml:space="preserve">    </v>
      </c>
      <c r="AH190" s="849">
        <f t="shared" si="464"/>
        <v>0</v>
      </c>
      <c r="AI190" s="570"/>
      <c r="AJ190" s="391">
        <f t="shared" si="509"/>
        <v>0</v>
      </c>
      <c r="AK190" s="386">
        <f t="shared" si="510"/>
        <v>0</v>
      </c>
      <c r="AL190" s="366" t="str">
        <f t="shared" si="528"/>
        <v xml:space="preserve">    </v>
      </c>
      <c r="AM190" s="849">
        <f t="shared" si="465"/>
        <v>0</v>
      </c>
      <c r="AN190" s="570"/>
      <c r="AO190" s="391">
        <f t="shared" si="511"/>
        <v>0</v>
      </c>
      <c r="AP190" s="386">
        <f t="shared" si="512"/>
        <v>0</v>
      </c>
      <c r="AQ190" s="366" t="str">
        <f t="shared" si="529"/>
        <v xml:space="preserve">    </v>
      </c>
      <c r="AR190" s="849">
        <f t="shared" si="466"/>
        <v>0</v>
      </c>
      <c r="AS190" s="570"/>
      <c r="AT190" s="391">
        <f t="shared" si="513"/>
        <v>0</v>
      </c>
      <c r="AU190" s="386">
        <f t="shared" si="514"/>
        <v>0</v>
      </c>
      <c r="AV190" s="366" t="str">
        <f t="shared" si="530"/>
        <v xml:space="preserve">    </v>
      </c>
      <c r="AW190" s="849">
        <f t="shared" si="467"/>
        <v>0</v>
      </c>
      <c r="AX190" s="570"/>
      <c r="AY190" s="391">
        <f t="shared" si="515"/>
        <v>0</v>
      </c>
      <c r="AZ190" s="386">
        <f t="shared" si="516"/>
        <v>0</v>
      </c>
      <c r="BA190" s="366" t="str">
        <f t="shared" si="531"/>
        <v xml:space="preserve">    </v>
      </c>
      <c r="BB190" s="849">
        <f t="shared" si="468"/>
        <v>0</v>
      </c>
      <c r="BC190" s="570"/>
      <c r="BD190" s="391">
        <f t="shared" si="517"/>
        <v>0</v>
      </c>
      <c r="BE190" s="386">
        <f t="shared" si="518"/>
        <v>0</v>
      </c>
      <c r="BF190" s="366" t="str">
        <f t="shared" si="532"/>
        <v xml:space="preserve">    </v>
      </c>
      <c r="BG190" s="849">
        <f t="shared" si="469"/>
        <v>0</v>
      </c>
      <c r="BH190" s="570"/>
      <c r="BI190" s="391">
        <f t="shared" si="519"/>
        <v>0</v>
      </c>
      <c r="BJ190" s="386">
        <f t="shared" si="520"/>
        <v>0</v>
      </c>
      <c r="BK190" s="366" t="str">
        <f t="shared" si="533"/>
        <v xml:space="preserve">    </v>
      </c>
      <c r="BM190" s="383">
        <f t="shared" si="470"/>
        <v>0</v>
      </c>
      <c r="BN190" s="7"/>
    </row>
    <row r="191" spans="1:66" s="5" customFormat="1" ht="12.75">
      <c r="A191" s="633">
        <v>31</v>
      </c>
      <c r="B191" s="895" t="str">
        <f t="shared" si="521"/>
        <v>Other: (list)</v>
      </c>
      <c r="C191" s="377">
        <f t="shared" si="471"/>
        <v>0</v>
      </c>
      <c r="D191" s="659">
        <f t="shared" si="458"/>
        <v>0</v>
      </c>
      <c r="E191" s="570"/>
      <c r="F191" s="391">
        <f t="shared" si="497"/>
        <v>0</v>
      </c>
      <c r="G191" s="386">
        <f t="shared" si="498"/>
        <v>0</v>
      </c>
      <c r="H191" s="366" t="str">
        <f t="shared" si="522"/>
        <v xml:space="preserve">    </v>
      </c>
      <c r="I191" s="849">
        <f t="shared" si="459"/>
        <v>0</v>
      </c>
      <c r="J191" s="570"/>
      <c r="K191" s="391">
        <f t="shared" si="499"/>
        <v>0</v>
      </c>
      <c r="L191" s="386">
        <f t="shared" si="500"/>
        <v>0</v>
      </c>
      <c r="M191" s="366" t="str">
        <f t="shared" si="523"/>
        <v xml:space="preserve">    </v>
      </c>
      <c r="N191" s="849">
        <f t="shared" si="460"/>
        <v>0</v>
      </c>
      <c r="O191" s="570"/>
      <c r="P191" s="391">
        <f t="shared" si="501"/>
        <v>0</v>
      </c>
      <c r="Q191" s="386">
        <f t="shared" si="502"/>
        <v>0</v>
      </c>
      <c r="R191" s="366" t="str">
        <f t="shared" si="524"/>
        <v xml:space="preserve">    </v>
      </c>
      <c r="S191" s="849">
        <f t="shared" si="461"/>
        <v>0</v>
      </c>
      <c r="T191" s="570"/>
      <c r="U191" s="391">
        <f t="shared" si="503"/>
        <v>0</v>
      </c>
      <c r="V191" s="386">
        <f t="shared" si="504"/>
        <v>0</v>
      </c>
      <c r="W191" s="366" t="str">
        <f t="shared" si="525"/>
        <v xml:space="preserve">    </v>
      </c>
      <c r="X191" s="849">
        <f t="shared" si="462"/>
        <v>0</v>
      </c>
      <c r="Y191" s="570"/>
      <c r="Z191" s="391">
        <f t="shared" si="505"/>
        <v>0</v>
      </c>
      <c r="AA191" s="386">
        <f t="shared" si="506"/>
        <v>0</v>
      </c>
      <c r="AB191" s="366" t="str">
        <f t="shared" si="526"/>
        <v xml:space="preserve">    </v>
      </c>
      <c r="AC191" s="849">
        <f t="shared" si="463"/>
        <v>0</v>
      </c>
      <c r="AD191" s="570"/>
      <c r="AE191" s="391">
        <f t="shared" si="507"/>
        <v>0</v>
      </c>
      <c r="AF191" s="386">
        <f t="shared" si="508"/>
        <v>0</v>
      </c>
      <c r="AG191" s="366" t="str">
        <f t="shared" si="527"/>
        <v xml:space="preserve">    </v>
      </c>
      <c r="AH191" s="849">
        <f t="shared" si="464"/>
        <v>0</v>
      </c>
      <c r="AI191" s="570"/>
      <c r="AJ191" s="391">
        <f t="shared" si="509"/>
        <v>0</v>
      </c>
      <c r="AK191" s="386">
        <f t="shared" si="510"/>
        <v>0</v>
      </c>
      <c r="AL191" s="366" t="str">
        <f t="shared" si="528"/>
        <v xml:space="preserve">    </v>
      </c>
      <c r="AM191" s="849">
        <f t="shared" si="465"/>
        <v>0</v>
      </c>
      <c r="AN191" s="570"/>
      <c r="AO191" s="391">
        <f t="shared" si="511"/>
        <v>0</v>
      </c>
      <c r="AP191" s="386">
        <f t="shared" si="512"/>
        <v>0</v>
      </c>
      <c r="AQ191" s="366" t="str">
        <f t="shared" si="529"/>
        <v xml:space="preserve">    </v>
      </c>
      <c r="AR191" s="849">
        <f t="shared" si="466"/>
        <v>0</v>
      </c>
      <c r="AS191" s="570"/>
      <c r="AT191" s="391">
        <f t="shared" si="513"/>
        <v>0</v>
      </c>
      <c r="AU191" s="386">
        <f t="shared" si="514"/>
        <v>0</v>
      </c>
      <c r="AV191" s="366" t="str">
        <f t="shared" si="530"/>
        <v xml:space="preserve">    </v>
      </c>
      <c r="AW191" s="849">
        <f t="shared" si="467"/>
        <v>0</v>
      </c>
      <c r="AX191" s="570"/>
      <c r="AY191" s="391">
        <f t="shared" si="515"/>
        <v>0</v>
      </c>
      <c r="AZ191" s="386">
        <f t="shared" si="516"/>
        <v>0</v>
      </c>
      <c r="BA191" s="366" t="str">
        <f t="shared" si="531"/>
        <v xml:space="preserve">    </v>
      </c>
      <c r="BB191" s="849">
        <f t="shared" si="468"/>
        <v>0</v>
      </c>
      <c r="BC191" s="570"/>
      <c r="BD191" s="391">
        <f t="shared" si="517"/>
        <v>0</v>
      </c>
      <c r="BE191" s="386">
        <f t="shared" si="518"/>
        <v>0</v>
      </c>
      <c r="BF191" s="366" t="str">
        <f t="shared" si="532"/>
        <v xml:space="preserve">    </v>
      </c>
      <c r="BG191" s="849">
        <f t="shared" si="469"/>
        <v>0</v>
      </c>
      <c r="BH191" s="570"/>
      <c r="BI191" s="391">
        <f t="shared" si="519"/>
        <v>0</v>
      </c>
      <c r="BJ191" s="386">
        <f t="shared" si="520"/>
        <v>0</v>
      </c>
      <c r="BK191" s="366" t="str">
        <f t="shared" si="533"/>
        <v xml:space="preserve">    </v>
      </c>
      <c r="BM191" s="383">
        <f t="shared" si="470"/>
        <v>0</v>
      </c>
      <c r="BN191" s="7"/>
    </row>
    <row r="192" spans="1:66" s="5" customFormat="1" ht="12.75">
      <c r="A192" s="633">
        <v>32</v>
      </c>
      <c r="B192" s="895" t="str">
        <f t="shared" si="521"/>
        <v>Other: (list)</v>
      </c>
      <c r="C192" s="379">
        <f t="shared" si="471"/>
        <v>0</v>
      </c>
      <c r="D192" s="659">
        <f t="shared" si="458"/>
        <v>0</v>
      </c>
      <c r="E192" s="570"/>
      <c r="F192" s="391">
        <f t="shared" si="497"/>
        <v>0</v>
      </c>
      <c r="G192" s="386">
        <f t="shared" si="498"/>
        <v>0</v>
      </c>
      <c r="H192" s="366" t="str">
        <f t="shared" si="522"/>
        <v xml:space="preserve">    </v>
      </c>
      <c r="I192" s="849">
        <f t="shared" si="459"/>
        <v>0</v>
      </c>
      <c r="J192" s="570"/>
      <c r="K192" s="391">
        <f t="shared" si="499"/>
        <v>0</v>
      </c>
      <c r="L192" s="386">
        <f t="shared" si="500"/>
        <v>0</v>
      </c>
      <c r="M192" s="366" t="str">
        <f t="shared" si="523"/>
        <v xml:space="preserve">    </v>
      </c>
      <c r="N192" s="849">
        <f t="shared" si="460"/>
        <v>0</v>
      </c>
      <c r="O192" s="570"/>
      <c r="P192" s="391">
        <f t="shared" si="501"/>
        <v>0</v>
      </c>
      <c r="Q192" s="386">
        <f t="shared" si="502"/>
        <v>0</v>
      </c>
      <c r="R192" s="366" t="str">
        <f t="shared" si="524"/>
        <v xml:space="preserve">    </v>
      </c>
      <c r="S192" s="849">
        <f t="shared" si="461"/>
        <v>0</v>
      </c>
      <c r="T192" s="570"/>
      <c r="U192" s="391">
        <f t="shared" si="503"/>
        <v>0</v>
      </c>
      <c r="V192" s="386">
        <f t="shared" si="504"/>
        <v>0</v>
      </c>
      <c r="W192" s="366" t="str">
        <f t="shared" si="525"/>
        <v xml:space="preserve">    </v>
      </c>
      <c r="X192" s="849">
        <f t="shared" si="462"/>
        <v>0</v>
      </c>
      <c r="Y192" s="570"/>
      <c r="Z192" s="391">
        <f t="shared" si="505"/>
        <v>0</v>
      </c>
      <c r="AA192" s="386">
        <f t="shared" si="506"/>
        <v>0</v>
      </c>
      <c r="AB192" s="366" t="str">
        <f t="shared" si="526"/>
        <v xml:space="preserve">    </v>
      </c>
      <c r="AC192" s="849">
        <f t="shared" si="463"/>
        <v>0</v>
      </c>
      <c r="AD192" s="570"/>
      <c r="AE192" s="391">
        <f t="shared" si="507"/>
        <v>0</v>
      </c>
      <c r="AF192" s="386">
        <f t="shared" si="508"/>
        <v>0</v>
      </c>
      <c r="AG192" s="366" t="str">
        <f t="shared" si="527"/>
        <v xml:space="preserve">    </v>
      </c>
      <c r="AH192" s="849">
        <f t="shared" si="464"/>
        <v>0</v>
      </c>
      <c r="AI192" s="570"/>
      <c r="AJ192" s="391">
        <f t="shared" si="509"/>
        <v>0</v>
      </c>
      <c r="AK192" s="386">
        <f t="shared" si="510"/>
        <v>0</v>
      </c>
      <c r="AL192" s="366" t="str">
        <f t="shared" si="528"/>
        <v xml:space="preserve">    </v>
      </c>
      <c r="AM192" s="849">
        <f t="shared" si="465"/>
        <v>0</v>
      </c>
      <c r="AN192" s="570"/>
      <c r="AO192" s="391">
        <f t="shared" si="511"/>
        <v>0</v>
      </c>
      <c r="AP192" s="386">
        <f t="shared" si="512"/>
        <v>0</v>
      </c>
      <c r="AQ192" s="366" t="str">
        <f t="shared" si="529"/>
        <v xml:space="preserve">    </v>
      </c>
      <c r="AR192" s="849">
        <f t="shared" si="466"/>
        <v>0</v>
      </c>
      <c r="AS192" s="570"/>
      <c r="AT192" s="391">
        <f t="shared" si="513"/>
        <v>0</v>
      </c>
      <c r="AU192" s="386">
        <f t="shared" si="514"/>
        <v>0</v>
      </c>
      <c r="AV192" s="366" t="str">
        <f t="shared" si="530"/>
        <v xml:space="preserve">    </v>
      </c>
      <c r="AW192" s="849">
        <f t="shared" si="467"/>
        <v>0</v>
      </c>
      <c r="AX192" s="570"/>
      <c r="AY192" s="391">
        <f t="shared" si="515"/>
        <v>0</v>
      </c>
      <c r="AZ192" s="386">
        <f t="shared" si="516"/>
        <v>0</v>
      </c>
      <c r="BA192" s="366" t="str">
        <f t="shared" si="531"/>
        <v xml:space="preserve">    </v>
      </c>
      <c r="BB192" s="849">
        <f t="shared" si="468"/>
        <v>0</v>
      </c>
      <c r="BC192" s="570"/>
      <c r="BD192" s="391">
        <f t="shared" si="517"/>
        <v>0</v>
      </c>
      <c r="BE192" s="386">
        <f t="shared" si="518"/>
        <v>0</v>
      </c>
      <c r="BF192" s="366" t="str">
        <f t="shared" si="532"/>
        <v xml:space="preserve">    </v>
      </c>
      <c r="BG192" s="849">
        <f t="shared" si="469"/>
        <v>0</v>
      </c>
      <c r="BH192" s="570"/>
      <c r="BI192" s="391">
        <f t="shared" si="519"/>
        <v>0</v>
      </c>
      <c r="BJ192" s="386">
        <f t="shared" si="520"/>
        <v>0</v>
      </c>
      <c r="BK192" s="366" t="str">
        <f t="shared" si="533"/>
        <v xml:space="preserve">    </v>
      </c>
      <c r="BM192" s="383">
        <f t="shared" si="470"/>
        <v>0</v>
      </c>
      <c r="BN192" s="7"/>
    </row>
    <row r="193" spans="1:66" s="5" customFormat="1" ht="12.75">
      <c r="A193" s="633">
        <v>33</v>
      </c>
      <c r="B193" s="895" t="str">
        <f t="shared" si="521"/>
        <v>Other: (list)</v>
      </c>
      <c r="C193" s="378">
        <f t="shared" si="471"/>
        <v>0</v>
      </c>
      <c r="D193" s="659">
        <f t="shared" si="458"/>
        <v>0</v>
      </c>
      <c r="E193" s="570"/>
      <c r="F193" s="391">
        <f t="shared" si="497"/>
        <v>0</v>
      </c>
      <c r="G193" s="386">
        <f t="shared" si="498"/>
        <v>0</v>
      </c>
      <c r="H193" s="366" t="str">
        <f t="shared" si="522"/>
        <v xml:space="preserve">    </v>
      </c>
      <c r="I193" s="849">
        <f t="shared" si="459"/>
        <v>0</v>
      </c>
      <c r="J193" s="570"/>
      <c r="K193" s="391">
        <f t="shared" si="499"/>
        <v>0</v>
      </c>
      <c r="L193" s="386">
        <f t="shared" si="500"/>
        <v>0</v>
      </c>
      <c r="M193" s="366" t="str">
        <f t="shared" si="523"/>
        <v xml:space="preserve">    </v>
      </c>
      <c r="N193" s="849">
        <f t="shared" si="460"/>
        <v>0</v>
      </c>
      <c r="O193" s="570"/>
      <c r="P193" s="391">
        <f t="shared" si="501"/>
        <v>0</v>
      </c>
      <c r="Q193" s="386">
        <f t="shared" si="502"/>
        <v>0</v>
      </c>
      <c r="R193" s="366" t="str">
        <f t="shared" si="524"/>
        <v xml:space="preserve">    </v>
      </c>
      <c r="S193" s="849">
        <f t="shared" si="461"/>
        <v>0</v>
      </c>
      <c r="T193" s="570"/>
      <c r="U193" s="391">
        <f t="shared" si="503"/>
        <v>0</v>
      </c>
      <c r="V193" s="386">
        <f t="shared" si="504"/>
        <v>0</v>
      </c>
      <c r="W193" s="366" t="str">
        <f t="shared" si="525"/>
        <v xml:space="preserve">    </v>
      </c>
      <c r="X193" s="849">
        <f t="shared" si="462"/>
        <v>0</v>
      </c>
      <c r="Y193" s="570"/>
      <c r="Z193" s="391">
        <f t="shared" si="505"/>
        <v>0</v>
      </c>
      <c r="AA193" s="386">
        <f t="shared" si="506"/>
        <v>0</v>
      </c>
      <c r="AB193" s="366" t="str">
        <f t="shared" si="526"/>
        <v xml:space="preserve">    </v>
      </c>
      <c r="AC193" s="849">
        <f t="shared" si="463"/>
        <v>0</v>
      </c>
      <c r="AD193" s="570"/>
      <c r="AE193" s="391">
        <f t="shared" si="507"/>
        <v>0</v>
      </c>
      <c r="AF193" s="386">
        <f t="shared" si="508"/>
        <v>0</v>
      </c>
      <c r="AG193" s="366" t="str">
        <f t="shared" si="527"/>
        <v xml:space="preserve">    </v>
      </c>
      <c r="AH193" s="849">
        <f t="shared" si="464"/>
        <v>0</v>
      </c>
      <c r="AI193" s="570"/>
      <c r="AJ193" s="391">
        <f t="shared" si="509"/>
        <v>0</v>
      </c>
      <c r="AK193" s="386">
        <f t="shared" si="510"/>
        <v>0</v>
      </c>
      <c r="AL193" s="366" t="str">
        <f t="shared" si="528"/>
        <v xml:space="preserve">    </v>
      </c>
      <c r="AM193" s="849">
        <f t="shared" si="465"/>
        <v>0</v>
      </c>
      <c r="AN193" s="570"/>
      <c r="AO193" s="391">
        <f t="shared" si="511"/>
        <v>0</v>
      </c>
      <c r="AP193" s="386">
        <f t="shared" si="512"/>
        <v>0</v>
      </c>
      <c r="AQ193" s="366" t="str">
        <f t="shared" si="529"/>
        <v xml:space="preserve">    </v>
      </c>
      <c r="AR193" s="849">
        <f t="shared" si="466"/>
        <v>0</v>
      </c>
      <c r="AS193" s="570"/>
      <c r="AT193" s="391">
        <f t="shared" si="513"/>
        <v>0</v>
      </c>
      <c r="AU193" s="386">
        <f t="shared" si="514"/>
        <v>0</v>
      </c>
      <c r="AV193" s="366" t="str">
        <f t="shared" si="530"/>
        <v xml:space="preserve">    </v>
      </c>
      <c r="AW193" s="849">
        <f t="shared" si="467"/>
        <v>0</v>
      </c>
      <c r="AX193" s="570"/>
      <c r="AY193" s="391">
        <f t="shared" si="515"/>
        <v>0</v>
      </c>
      <c r="AZ193" s="386">
        <f t="shared" si="516"/>
        <v>0</v>
      </c>
      <c r="BA193" s="366" t="str">
        <f t="shared" si="531"/>
        <v xml:space="preserve">    </v>
      </c>
      <c r="BB193" s="849">
        <f t="shared" si="468"/>
        <v>0</v>
      </c>
      <c r="BC193" s="570"/>
      <c r="BD193" s="391">
        <f t="shared" si="517"/>
        <v>0</v>
      </c>
      <c r="BE193" s="386">
        <f t="shared" si="518"/>
        <v>0</v>
      </c>
      <c r="BF193" s="366" t="str">
        <f t="shared" si="532"/>
        <v xml:space="preserve">    </v>
      </c>
      <c r="BG193" s="849">
        <f t="shared" si="469"/>
        <v>0</v>
      </c>
      <c r="BH193" s="570"/>
      <c r="BI193" s="391">
        <f t="shared" si="519"/>
        <v>0</v>
      </c>
      <c r="BJ193" s="386">
        <f t="shared" si="520"/>
        <v>0</v>
      </c>
      <c r="BK193" s="366" t="str">
        <f t="shared" si="533"/>
        <v xml:space="preserve">    </v>
      </c>
      <c r="BM193" s="383">
        <f t="shared" si="470"/>
        <v>0</v>
      </c>
      <c r="BN193" s="7"/>
    </row>
    <row r="194" spans="1:66" s="5" customFormat="1" ht="12.75">
      <c r="A194" s="633">
        <v>34</v>
      </c>
      <c r="B194" s="895" t="str">
        <f t="shared" si="521"/>
        <v>Other: (list)</v>
      </c>
      <c r="C194" s="557">
        <f t="shared" si="471"/>
        <v>0</v>
      </c>
      <c r="D194" s="659">
        <f t="shared" si="458"/>
        <v>0</v>
      </c>
      <c r="E194" s="570"/>
      <c r="F194" s="391">
        <f t="shared" si="497"/>
        <v>0</v>
      </c>
      <c r="G194" s="386">
        <f t="shared" si="498"/>
        <v>0</v>
      </c>
      <c r="H194" s="366" t="str">
        <f t="shared" si="522"/>
        <v xml:space="preserve">    </v>
      </c>
      <c r="I194" s="849">
        <f t="shared" si="459"/>
        <v>0</v>
      </c>
      <c r="J194" s="570"/>
      <c r="K194" s="391">
        <f t="shared" si="499"/>
        <v>0</v>
      </c>
      <c r="L194" s="386">
        <f t="shared" si="500"/>
        <v>0</v>
      </c>
      <c r="M194" s="366" t="str">
        <f t="shared" si="523"/>
        <v xml:space="preserve">    </v>
      </c>
      <c r="N194" s="849">
        <f t="shared" si="460"/>
        <v>0</v>
      </c>
      <c r="O194" s="570"/>
      <c r="P194" s="391">
        <f t="shared" si="501"/>
        <v>0</v>
      </c>
      <c r="Q194" s="386">
        <f t="shared" si="502"/>
        <v>0</v>
      </c>
      <c r="R194" s="366" t="str">
        <f t="shared" si="524"/>
        <v xml:space="preserve">    </v>
      </c>
      <c r="S194" s="849">
        <f t="shared" si="461"/>
        <v>0</v>
      </c>
      <c r="T194" s="570"/>
      <c r="U194" s="391">
        <f t="shared" si="503"/>
        <v>0</v>
      </c>
      <c r="V194" s="386">
        <f t="shared" si="504"/>
        <v>0</v>
      </c>
      <c r="W194" s="366" t="str">
        <f t="shared" si="525"/>
        <v xml:space="preserve">    </v>
      </c>
      <c r="X194" s="849">
        <f t="shared" si="462"/>
        <v>0</v>
      </c>
      <c r="Y194" s="570"/>
      <c r="Z194" s="391">
        <f t="shared" si="505"/>
        <v>0</v>
      </c>
      <c r="AA194" s="386">
        <f t="shared" si="506"/>
        <v>0</v>
      </c>
      <c r="AB194" s="366" t="str">
        <f t="shared" si="526"/>
        <v xml:space="preserve">    </v>
      </c>
      <c r="AC194" s="849">
        <f t="shared" si="463"/>
        <v>0</v>
      </c>
      <c r="AD194" s="570"/>
      <c r="AE194" s="391">
        <f t="shared" si="507"/>
        <v>0</v>
      </c>
      <c r="AF194" s="386">
        <f t="shared" si="508"/>
        <v>0</v>
      </c>
      <c r="AG194" s="366" t="str">
        <f t="shared" si="527"/>
        <v xml:space="preserve">    </v>
      </c>
      <c r="AH194" s="849">
        <f t="shared" si="464"/>
        <v>0</v>
      </c>
      <c r="AI194" s="570"/>
      <c r="AJ194" s="391">
        <f t="shared" si="509"/>
        <v>0</v>
      </c>
      <c r="AK194" s="386">
        <f t="shared" si="510"/>
        <v>0</v>
      </c>
      <c r="AL194" s="366" t="str">
        <f t="shared" si="528"/>
        <v xml:space="preserve">    </v>
      </c>
      <c r="AM194" s="849">
        <f t="shared" si="465"/>
        <v>0</v>
      </c>
      <c r="AN194" s="570"/>
      <c r="AO194" s="391">
        <f t="shared" si="511"/>
        <v>0</v>
      </c>
      <c r="AP194" s="386">
        <f t="shared" si="512"/>
        <v>0</v>
      </c>
      <c r="AQ194" s="366" t="str">
        <f t="shared" si="529"/>
        <v xml:space="preserve">    </v>
      </c>
      <c r="AR194" s="849">
        <f t="shared" si="466"/>
        <v>0</v>
      </c>
      <c r="AS194" s="570"/>
      <c r="AT194" s="391">
        <f t="shared" si="513"/>
        <v>0</v>
      </c>
      <c r="AU194" s="386">
        <f t="shared" si="514"/>
        <v>0</v>
      </c>
      <c r="AV194" s="366" t="str">
        <f t="shared" si="530"/>
        <v xml:space="preserve">    </v>
      </c>
      <c r="AW194" s="849">
        <f t="shared" si="467"/>
        <v>0</v>
      </c>
      <c r="AX194" s="570"/>
      <c r="AY194" s="391">
        <f t="shared" si="515"/>
        <v>0</v>
      </c>
      <c r="AZ194" s="386">
        <f t="shared" si="516"/>
        <v>0</v>
      </c>
      <c r="BA194" s="366" t="str">
        <f t="shared" si="531"/>
        <v xml:space="preserve">    </v>
      </c>
      <c r="BB194" s="849">
        <f t="shared" si="468"/>
        <v>0</v>
      </c>
      <c r="BC194" s="570"/>
      <c r="BD194" s="391">
        <f t="shared" si="517"/>
        <v>0</v>
      </c>
      <c r="BE194" s="386">
        <f t="shared" si="518"/>
        <v>0</v>
      </c>
      <c r="BF194" s="366" t="str">
        <f t="shared" si="532"/>
        <v xml:space="preserve">    </v>
      </c>
      <c r="BG194" s="849">
        <f t="shared" si="469"/>
        <v>0</v>
      </c>
      <c r="BH194" s="570"/>
      <c r="BI194" s="391">
        <f t="shared" si="519"/>
        <v>0</v>
      </c>
      <c r="BJ194" s="386">
        <f t="shared" si="520"/>
        <v>0</v>
      </c>
      <c r="BK194" s="366" t="str">
        <f t="shared" si="533"/>
        <v xml:space="preserve">    </v>
      </c>
      <c r="BM194" s="383">
        <f t="shared" si="470"/>
        <v>0</v>
      </c>
      <c r="BN194" s="7"/>
    </row>
    <row r="195" spans="1:66" s="5" customFormat="1" ht="12.75">
      <c r="A195" s="633">
        <v>35</v>
      </c>
      <c r="B195" s="895" t="str">
        <f t="shared" si="521"/>
        <v>Other: (list)</v>
      </c>
      <c r="C195" s="557">
        <f t="shared" si="471"/>
        <v>0</v>
      </c>
      <c r="D195" s="659">
        <f t="shared" si="458"/>
        <v>0</v>
      </c>
      <c r="E195" s="570"/>
      <c r="F195" s="391">
        <f t="shared" si="497"/>
        <v>0</v>
      </c>
      <c r="G195" s="386">
        <f t="shared" si="498"/>
        <v>0</v>
      </c>
      <c r="H195" s="366" t="str">
        <f t="shared" si="522"/>
        <v xml:space="preserve">    </v>
      </c>
      <c r="I195" s="849">
        <f t="shared" si="459"/>
        <v>0</v>
      </c>
      <c r="J195" s="570"/>
      <c r="K195" s="391">
        <f t="shared" si="499"/>
        <v>0</v>
      </c>
      <c r="L195" s="386">
        <f t="shared" si="500"/>
        <v>0</v>
      </c>
      <c r="M195" s="366" t="str">
        <f t="shared" si="523"/>
        <v xml:space="preserve">    </v>
      </c>
      <c r="N195" s="849">
        <f t="shared" si="460"/>
        <v>0</v>
      </c>
      <c r="O195" s="570"/>
      <c r="P195" s="391">
        <f t="shared" si="501"/>
        <v>0</v>
      </c>
      <c r="Q195" s="386">
        <f t="shared" si="502"/>
        <v>0</v>
      </c>
      <c r="R195" s="366" t="str">
        <f t="shared" si="524"/>
        <v xml:space="preserve">    </v>
      </c>
      <c r="S195" s="849">
        <f t="shared" si="461"/>
        <v>0</v>
      </c>
      <c r="T195" s="570"/>
      <c r="U195" s="391">
        <f t="shared" si="503"/>
        <v>0</v>
      </c>
      <c r="V195" s="386">
        <f t="shared" si="504"/>
        <v>0</v>
      </c>
      <c r="W195" s="366" t="str">
        <f t="shared" si="525"/>
        <v xml:space="preserve">    </v>
      </c>
      <c r="X195" s="849">
        <f t="shared" si="462"/>
        <v>0</v>
      </c>
      <c r="Y195" s="570"/>
      <c r="Z195" s="391">
        <f t="shared" si="505"/>
        <v>0</v>
      </c>
      <c r="AA195" s="386">
        <f t="shared" si="506"/>
        <v>0</v>
      </c>
      <c r="AB195" s="366" t="str">
        <f t="shared" si="526"/>
        <v xml:space="preserve">    </v>
      </c>
      <c r="AC195" s="849">
        <f t="shared" si="463"/>
        <v>0</v>
      </c>
      <c r="AD195" s="570"/>
      <c r="AE195" s="391">
        <f t="shared" si="507"/>
        <v>0</v>
      </c>
      <c r="AF195" s="386">
        <f t="shared" si="508"/>
        <v>0</v>
      </c>
      <c r="AG195" s="366" t="str">
        <f t="shared" si="527"/>
        <v xml:space="preserve">    </v>
      </c>
      <c r="AH195" s="849">
        <f t="shared" si="464"/>
        <v>0</v>
      </c>
      <c r="AI195" s="570"/>
      <c r="AJ195" s="391">
        <f t="shared" si="509"/>
        <v>0</v>
      </c>
      <c r="AK195" s="386">
        <f t="shared" si="510"/>
        <v>0</v>
      </c>
      <c r="AL195" s="366" t="str">
        <f t="shared" si="528"/>
        <v xml:space="preserve">    </v>
      </c>
      <c r="AM195" s="849">
        <f t="shared" si="465"/>
        <v>0</v>
      </c>
      <c r="AN195" s="570"/>
      <c r="AO195" s="391">
        <f t="shared" si="511"/>
        <v>0</v>
      </c>
      <c r="AP195" s="386">
        <f t="shared" si="512"/>
        <v>0</v>
      </c>
      <c r="AQ195" s="366" t="str">
        <f t="shared" si="529"/>
        <v xml:space="preserve">    </v>
      </c>
      <c r="AR195" s="849">
        <f t="shared" si="466"/>
        <v>0</v>
      </c>
      <c r="AS195" s="570"/>
      <c r="AT195" s="391">
        <f t="shared" si="513"/>
        <v>0</v>
      </c>
      <c r="AU195" s="386">
        <f t="shared" si="514"/>
        <v>0</v>
      </c>
      <c r="AV195" s="366" t="str">
        <f t="shared" si="530"/>
        <v xml:space="preserve">    </v>
      </c>
      <c r="AW195" s="849">
        <f t="shared" si="467"/>
        <v>0</v>
      </c>
      <c r="AX195" s="570"/>
      <c r="AY195" s="391">
        <f t="shared" si="515"/>
        <v>0</v>
      </c>
      <c r="AZ195" s="386">
        <f t="shared" si="516"/>
        <v>0</v>
      </c>
      <c r="BA195" s="366" t="str">
        <f t="shared" si="531"/>
        <v xml:space="preserve">    </v>
      </c>
      <c r="BB195" s="849">
        <f t="shared" si="468"/>
        <v>0</v>
      </c>
      <c r="BC195" s="570"/>
      <c r="BD195" s="391">
        <f t="shared" si="517"/>
        <v>0</v>
      </c>
      <c r="BE195" s="386">
        <f t="shared" si="518"/>
        <v>0</v>
      </c>
      <c r="BF195" s="366" t="str">
        <f t="shared" si="532"/>
        <v xml:space="preserve">    </v>
      </c>
      <c r="BG195" s="849">
        <f t="shared" si="469"/>
        <v>0</v>
      </c>
      <c r="BH195" s="570"/>
      <c r="BI195" s="391">
        <f t="shared" si="519"/>
        <v>0</v>
      </c>
      <c r="BJ195" s="386">
        <f t="shared" si="520"/>
        <v>0</v>
      </c>
      <c r="BK195" s="366" t="str">
        <f t="shared" si="533"/>
        <v xml:space="preserve">    </v>
      </c>
      <c r="BM195" s="383">
        <f t="shared" si="470"/>
        <v>0</v>
      </c>
      <c r="BN195" s="7"/>
    </row>
    <row r="196" spans="1:66" s="5" customFormat="1" ht="12.75">
      <c r="A196" s="633">
        <v>36</v>
      </c>
      <c r="B196" s="895" t="str">
        <f t="shared" si="521"/>
        <v>Other: (list)</v>
      </c>
      <c r="C196" s="557">
        <f t="shared" si="471"/>
        <v>0</v>
      </c>
      <c r="D196" s="659">
        <f t="shared" si="458"/>
        <v>0</v>
      </c>
      <c r="E196" s="570"/>
      <c r="F196" s="391">
        <f t="shared" si="497"/>
        <v>0</v>
      </c>
      <c r="G196" s="386">
        <f t="shared" si="498"/>
        <v>0</v>
      </c>
      <c r="H196" s="366" t="str">
        <f t="shared" si="522"/>
        <v xml:space="preserve">    </v>
      </c>
      <c r="I196" s="849">
        <f t="shared" si="459"/>
        <v>0</v>
      </c>
      <c r="J196" s="570"/>
      <c r="K196" s="391">
        <f t="shared" si="499"/>
        <v>0</v>
      </c>
      <c r="L196" s="386">
        <f t="shared" si="500"/>
        <v>0</v>
      </c>
      <c r="M196" s="366" t="str">
        <f t="shared" si="523"/>
        <v xml:space="preserve">    </v>
      </c>
      <c r="N196" s="849">
        <f t="shared" si="460"/>
        <v>0</v>
      </c>
      <c r="O196" s="570"/>
      <c r="P196" s="391">
        <f t="shared" si="501"/>
        <v>0</v>
      </c>
      <c r="Q196" s="386">
        <f t="shared" si="502"/>
        <v>0</v>
      </c>
      <c r="R196" s="366" t="str">
        <f t="shared" si="524"/>
        <v xml:space="preserve">    </v>
      </c>
      <c r="S196" s="849">
        <f t="shared" si="461"/>
        <v>0</v>
      </c>
      <c r="T196" s="570"/>
      <c r="U196" s="391">
        <f t="shared" si="503"/>
        <v>0</v>
      </c>
      <c r="V196" s="386">
        <f t="shared" si="504"/>
        <v>0</v>
      </c>
      <c r="W196" s="366" t="str">
        <f t="shared" si="525"/>
        <v xml:space="preserve">    </v>
      </c>
      <c r="X196" s="849">
        <f t="shared" si="462"/>
        <v>0</v>
      </c>
      <c r="Y196" s="570"/>
      <c r="Z196" s="391">
        <f t="shared" si="505"/>
        <v>0</v>
      </c>
      <c r="AA196" s="386">
        <f t="shared" si="506"/>
        <v>0</v>
      </c>
      <c r="AB196" s="366" t="str">
        <f t="shared" si="526"/>
        <v xml:space="preserve">    </v>
      </c>
      <c r="AC196" s="849">
        <f t="shared" si="463"/>
        <v>0</v>
      </c>
      <c r="AD196" s="570"/>
      <c r="AE196" s="391">
        <f t="shared" si="507"/>
        <v>0</v>
      </c>
      <c r="AF196" s="386">
        <f t="shared" si="508"/>
        <v>0</v>
      </c>
      <c r="AG196" s="366" t="str">
        <f t="shared" si="527"/>
        <v xml:space="preserve">    </v>
      </c>
      <c r="AH196" s="849">
        <f t="shared" si="464"/>
        <v>0</v>
      </c>
      <c r="AI196" s="570"/>
      <c r="AJ196" s="391">
        <f t="shared" si="509"/>
        <v>0</v>
      </c>
      <c r="AK196" s="386">
        <f t="shared" si="510"/>
        <v>0</v>
      </c>
      <c r="AL196" s="366" t="str">
        <f t="shared" si="528"/>
        <v xml:space="preserve">    </v>
      </c>
      <c r="AM196" s="849">
        <f t="shared" si="465"/>
        <v>0</v>
      </c>
      <c r="AN196" s="570"/>
      <c r="AO196" s="391">
        <f t="shared" si="511"/>
        <v>0</v>
      </c>
      <c r="AP196" s="386">
        <f t="shared" si="512"/>
        <v>0</v>
      </c>
      <c r="AQ196" s="366" t="str">
        <f t="shared" si="529"/>
        <v xml:space="preserve">    </v>
      </c>
      <c r="AR196" s="849">
        <f t="shared" si="466"/>
        <v>0</v>
      </c>
      <c r="AS196" s="570"/>
      <c r="AT196" s="391">
        <f t="shared" si="513"/>
        <v>0</v>
      </c>
      <c r="AU196" s="386">
        <f t="shared" si="514"/>
        <v>0</v>
      </c>
      <c r="AV196" s="366" t="str">
        <f t="shared" si="530"/>
        <v xml:space="preserve">    </v>
      </c>
      <c r="AW196" s="849">
        <f t="shared" si="467"/>
        <v>0</v>
      </c>
      <c r="AX196" s="570"/>
      <c r="AY196" s="391">
        <f t="shared" si="515"/>
        <v>0</v>
      </c>
      <c r="AZ196" s="386">
        <f t="shared" si="516"/>
        <v>0</v>
      </c>
      <c r="BA196" s="366" t="str">
        <f t="shared" si="531"/>
        <v xml:space="preserve">    </v>
      </c>
      <c r="BB196" s="849">
        <f t="shared" si="468"/>
        <v>0</v>
      </c>
      <c r="BC196" s="570"/>
      <c r="BD196" s="391">
        <f t="shared" si="517"/>
        <v>0</v>
      </c>
      <c r="BE196" s="386">
        <f t="shared" si="518"/>
        <v>0</v>
      </c>
      <c r="BF196" s="366" t="str">
        <f t="shared" si="532"/>
        <v xml:space="preserve">    </v>
      </c>
      <c r="BG196" s="849">
        <f t="shared" si="469"/>
        <v>0</v>
      </c>
      <c r="BH196" s="570"/>
      <c r="BI196" s="391">
        <f t="shared" si="519"/>
        <v>0</v>
      </c>
      <c r="BJ196" s="386">
        <f t="shared" si="520"/>
        <v>0</v>
      </c>
      <c r="BK196" s="366" t="str">
        <f t="shared" si="533"/>
        <v xml:space="preserve">    </v>
      </c>
      <c r="BM196" s="383">
        <f t="shared" si="470"/>
        <v>0</v>
      </c>
      <c r="BN196" s="7"/>
    </row>
    <row r="197" spans="1:66" s="5" customFormat="1" ht="12.75">
      <c r="A197" s="633">
        <v>37</v>
      </c>
      <c r="B197" s="895" t="str">
        <f t="shared" si="521"/>
        <v>Other: (list)</v>
      </c>
      <c r="C197" s="557">
        <f t="shared" si="471"/>
        <v>0</v>
      </c>
      <c r="D197" s="659">
        <f t="shared" si="458"/>
        <v>0</v>
      </c>
      <c r="E197" s="570"/>
      <c r="F197" s="391">
        <f t="shared" si="497"/>
        <v>0</v>
      </c>
      <c r="G197" s="386">
        <f t="shared" si="498"/>
        <v>0</v>
      </c>
      <c r="H197" s="366" t="str">
        <f t="shared" si="522"/>
        <v xml:space="preserve">    </v>
      </c>
      <c r="I197" s="849">
        <f t="shared" si="459"/>
        <v>0</v>
      </c>
      <c r="J197" s="570"/>
      <c r="K197" s="391">
        <f t="shared" si="499"/>
        <v>0</v>
      </c>
      <c r="L197" s="386">
        <f t="shared" si="500"/>
        <v>0</v>
      </c>
      <c r="M197" s="366" t="str">
        <f t="shared" si="523"/>
        <v xml:space="preserve">    </v>
      </c>
      <c r="N197" s="849">
        <f t="shared" si="460"/>
        <v>0</v>
      </c>
      <c r="O197" s="570"/>
      <c r="P197" s="391">
        <f t="shared" si="501"/>
        <v>0</v>
      </c>
      <c r="Q197" s="386">
        <f t="shared" si="502"/>
        <v>0</v>
      </c>
      <c r="R197" s="366" t="str">
        <f t="shared" si="524"/>
        <v xml:space="preserve">    </v>
      </c>
      <c r="S197" s="849">
        <f t="shared" si="461"/>
        <v>0</v>
      </c>
      <c r="T197" s="570"/>
      <c r="U197" s="391">
        <f t="shared" si="503"/>
        <v>0</v>
      </c>
      <c r="V197" s="386">
        <f t="shared" si="504"/>
        <v>0</v>
      </c>
      <c r="W197" s="366" t="str">
        <f t="shared" si="525"/>
        <v xml:space="preserve">    </v>
      </c>
      <c r="X197" s="849">
        <f t="shared" si="462"/>
        <v>0</v>
      </c>
      <c r="Y197" s="570"/>
      <c r="Z197" s="391">
        <f t="shared" si="505"/>
        <v>0</v>
      </c>
      <c r="AA197" s="386">
        <f t="shared" si="506"/>
        <v>0</v>
      </c>
      <c r="AB197" s="366" t="str">
        <f t="shared" si="526"/>
        <v xml:space="preserve">    </v>
      </c>
      <c r="AC197" s="849">
        <f t="shared" si="463"/>
        <v>0</v>
      </c>
      <c r="AD197" s="570"/>
      <c r="AE197" s="391">
        <f t="shared" si="507"/>
        <v>0</v>
      </c>
      <c r="AF197" s="386">
        <f t="shared" si="508"/>
        <v>0</v>
      </c>
      <c r="AG197" s="366" t="str">
        <f t="shared" si="527"/>
        <v xml:space="preserve">    </v>
      </c>
      <c r="AH197" s="849">
        <f t="shared" si="464"/>
        <v>0</v>
      </c>
      <c r="AI197" s="570"/>
      <c r="AJ197" s="391">
        <f t="shared" si="509"/>
        <v>0</v>
      </c>
      <c r="AK197" s="386">
        <f t="shared" si="510"/>
        <v>0</v>
      </c>
      <c r="AL197" s="366" t="str">
        <f t="shared" si="528"/>
        <v xml:space="preserve">    </v>
      </c>
      <c r="AM197" s="849">
        <f t="shared" si="465"/>
        <v>0</v>
      </c>
      <c r="AN197" s="570"/>
      <c r="AO197" s="391">
        <f t="shared" si="511"/>
        <v>0</v>
      </c>
      <c r="AP197" s="386">
        <f t="shared" si="512"/>
        <v>0</v>
      </c>
      <c r="AQ197" s="366" t="str">
        <f t="shared" si="529"/>
        <v xml:space="preserve">    </v>
      </c>
      <c r="AR197" s="849">
        <f t="shared" si="466"/>
        <v>0</v>
      </c>
      <c r="AS197" s="570"/>
      <c r="AT197" s="391">
        <f t="shared" si="513"/>
        <v>0</v>
      </c>
      <c r="AU197" s="386">
        <f t="shared" si="514"/>
        <v>0</v>
      </c>
      <c r="AV197" s="366" t="str">
        <f t="shared" si="530"/>
        <v xml:space="preserve">    </v>
      </c>
      <c r="AW197" s="849">
        <f t="shared" si="467"/>
        <v>0</v>
      </c>
      <c r="AX197" s="570"/>
      <c r="AY197" s="391">
        <f t="shared" si="515"/>
        <v>0</v>
      </c>
      <c r="AZ197" s="386">
        <f t="shared" si="516"/>
        <v>0</v>
      </c>
      <c r="BA197" s="366" t="str">
        <f t="shared" si="531"/>
        <v xml:space="preserve">    </v>
      </c>
      <c r="BB197" s="849">
        <f t="shared" si="468"/>
        <v>0</v>
      </c>
      <c r="BC197" s="570"/>
      <c r="BD197" s="391">
        <f t="shared" si="517"/>
        <v>0</v>
      </c>
      <c r="BE197" s="386">
        <f t="shared" si="518"/>
        <v>0</v>
      </c>
      <c r="BF197" s="366" t="str">
        <f t="shared" si="532"/>
        <v xml:space="preserve">    </v>
      </c>
      <c r="BG197" s="849">
        <f t="shared" si="469"/>
        <v>0</v>
      </c>
      <c r="BH197" s="570"/>
      <c r="BI197" s="391">
        <f t="shared" si="519"/>
        <v>0</v>
      </c>
      <c r="BJ197" s="386">
        <f t="shared" si="520"/>
        <v>0</v>
      </c>
      <c r="BK197" s="366" t="str">
        <f t="shared" si="533"/>
        <v xml:space="preserve">    </v>
      </c>
      <c r="BM197" s="383">
        <f t="shared" si="470"/>
        <v>0</v>
      </c>
      <c r="BN197" s="7"/>
    </row>
    <row r="198" spans="1:66" s="5" customFormat="1" ht="12.75">
      <c r="A198" s="633">
        <v>38</v>
      </c>
      <c r="B198" s="895" t="str">
        <f t="shared" si="521"/>
        <v>Other: (list)</v>
      </c>
      <c r="C198" s="557">
        <f t="shared" si="471"/>
        <v>0</v>
      </c>
      <c r="D198" s="659">
        <f t="shared" si="458"/>
        <v>0</v>
      </c>
      <c r="E198" s="570"/>
      <c r="F198" s="391">
        <f t="shared" si="497"/>
        <v>0</v>
      </c>
      <c r="G198" s="386">
        <f t="shared" si="498"/>
        <v>0</v>
      </c>
      <c r="H198" s="366" t="str">
        <f t="shared" si="522"/>
        <v xml:space="preserve">    </v>
      </c>
      <c r="I198" s="849">
        <f t="shared" si="459"/>
        <v>0</v>
      </c>
      <c r="J198" s="570"/>
      <c r="K198" s="391">
        <f t="shared" si="499"/>
        <v>0</v>
      </c>
      <c r="L198" s="386">
        <f t="shared" si="500"/>
        <v>0</v>
      </c>
      <c r="M198" s="366" t="str">
        <f t="shared" si="523"/>
        <v xml:space="preserve">    </v>
      </c>
      <c r="N198" s="849">
        <f t="shared" si="460"/>
        <v>0</v>
      </c>
      <c r="O198" s="570"/>
      <c r="P198" s="391">
        <f t="shared" si="501"/>
        <v>0</v>
      </c>
      <c r="Q198" s="386">
        <f t="shared" si="502"/>
        <v>0</v>
      </c>
      <c r="R198" s="366" t="str">
        <f t="shared" si="524"/>
        <v xml:space="preserve">    </v>
      </c>
      <c r="S198" s="849">
        <f t="shared" si="461"/>
        <v>0</v>
      </c>
      <c r="T198" s="570"/>
      <c r="U198" s="391">
        <f t="shared" si="503"/>
        <v>0</v>
      </c>
      <c r="V198" s="386">
        <f t="shared" si="504"/>
        <v>0</v>
      </c>
      <c r="W198" s="366" t="str">
        <f t="shared" si="525"/>
        <v xml:space="preserve">    </v>
      </c>
      <c r="X198" s="849">
        <f t="shared" si="462"/>
        <v>0</v>
      </c>
      <c r="Y198" s="570"/>
      <c r="Z198" s="391">
        <f t="shared" si="505"/>
        <v>0</v>
      </c>
      <c r="AA198" s="386">
        <f t="shared" si="506"/>
        <v>0</v>
      </c>
      <c r="AB198" s="366" t="str">
        <f t="shared" si="526"/>
        <v xml:space="preserve">    </v>
      </c>
      <c r="AC198" s="849">
        <f t="shared" si="463"/>
        <v>0</v>
      </c>
      <c r="AD198" s="570"/>
      <c r="AE198" s="391">
        <f t="shared" si="507"/>
        <v>0</v>
      </c>
      <c r="AF198" s="386">
        <f t="shared" si="508"/>
        <v>0</v>
      </c>
      <c r="AG198" s="366" t="str">
        <f t="shared" si="527"/>
        <v xml:space="preserve">    </v>
      </c>
      <c r="AH198" s="849">
        <f t="shared" si="464"/>
        <v>0</v>
      </c>
      <c r="AI198" s="570"/>
      <c r="AJ198" s="391">
        <f t="shared" si="509"/>
        <v>0</v>
      </c>
      <c r="AK198" s="386">
        <f t="shared" si="510"/>
        <v>0</v>
      </c>
      <c r="AL198" s="366" t="str">
        <f t="shared" si="528"/>
        <v xml:space="preserve">    </v>
      </c>
      <c r="AM198" s="849">
        <f t="shared" si="465"/>
        <v>0</v>
      </c>
      <c r="AN198" s="570"/>
      <c r="AO198" s="391">
        <f t="shared" si="511"/>
        <v>0</v>
      </c>
      <c r="AP198" s="386">
        <f t="shared" si="512"/>
        <v>0</v>
      </c>
      <c r="AQ198" s="366" t="str">
        <f t="shared" si="529"/>
        <v xml:space="preserve">    </v>
      </c>
      <c r="AR198" s="849">
        <f t="shared" si="466"/>
        <v>0</v>
      </c>
      <c r="AS198" s="570"/>
      <c r="AT198" s="391">
        <f t="shared" si="513"/>
        <v>0</v>
      </c>
      <c r="AU198" s="386">
        <f t="shared" si="514"/>
        <v>0</v>
      </c>
      <c r="AV198" s="366" t="str">
        <f t="shared" si="530"/>
        <v xml:space="preserve">    </v>
      </c>
      <c r="AW198" s="849">
        <f t="shared" si="467"/>
        <v>0</v>
      </c>
      <c r="AX198" s="570"/>
      <c r="AY198" s="391">
        <f t="shared" si="515"/>
        <v>0</v>
      </c>
      <c r="AZ198" s="386">
        <f t="shared" si="516"/>
        <v>0</v>
      </c>
      <c r="BA198" s="366" t="str">
        <f t="shared" si="531"/>
        <v xml:space="preserve">    </v>
      </c>
      <c r="BB198" s="849">
        <f t="shared" si="468"/>
        <v>0</v>
      </c>
      <c r="BC198" s="570"/>
      <c r="BD198" s="391">
        <f t="shared" si="517"/>
        <v>0</v>
      </c>
      <c r="BE198" s="386">
        <f t="shared" si="518"/>
        <v>0</v>
      </c>
      <c r="BF198" s="366" t="str">
        <f t="shared" si="532"/>
        <v xml:space="preserve">    </v>
      </c>
      <c r="BG198" s="849">
        <f t="shared" si="469"/>
        <v>0</v>
      </c>
      <c r="BH198" s="570"/>
      <c r="BI198" s="391">
        <f t="shared" si="519"/>
        <v>0</v>
      </c>
      <c r="BJ198" s="386">
        <f t="shared" si="520"/>
        <v>0</v>
      </c>
      <c r="BK198" s="366" t="str">
        <f t="shared" si="533"/>
        <v xml:space="preserve">    </v>
      </c>
      <c r="BM198" s="383">
        <f t="shared" si="470"/>
        <v>0</v>
      </c>
      <c r="BN198" s="7"/>
    </row>
    <row r="199" spans="1:66" s="5" customFormat="1" ht="12.75">
      <c r="A199" s="633">
        <v>39</v>
      </c>
      <c r="B199" s="896" t="str">
        <f t="shared" si="521"/>
        <v>Other: (list)</v>
      </c>
      <c r="C199" s="557">
        <f t="shared" si="471"/>
        <v>0</v>
      </c>
      <c r="D199" s="659">
        <f t="shared" si="458"/>
        <v>0</v>
      </c>
      <c r="E199" s="570"/>
      <c r="F199" s="391">
        <f t="shared" si="497"/>
        <v>0</v>
      </c>
      <c r="G199" s="386">
        <f t="shared" si="498"/>
        <v>0</v>
      </c>
      <c r="H199" s="366" t="str">
        <f t="shared" si="522"/>
        <v xml:space="preserve">    </v>
      </c>
      <c r="I199" s="849">
        <f t="shared" si="459"/>
        <v>0</v>
      </c>
      <c r="J199" s="570"/>
      <c r="K199" s="391">
        <f t="shared" si="499"/>
        <v>0</v>
      </c>
      <c r="L199" s="386">
        <f t="shared" si="500"/>
        <v>0</v>
      </c>
      <c r="M199" s="366" t="str">
        <f t="shared" si="523"/>
        <v xml:space="preserve">    </v>
      </c>
      <c r="N199" s="849">
        <f t="shared" si="460"/>
        <v>0</v>
      </c>
      <c r="O199" s="570"/>
      <c r="P199" s="391">
        <f t="shared" si="501"/>
        <v>0</v>
      </c>
      <c r="Q199" s="386">
        <f t="shared" si="502"/>
        <v>0</v>
      </c>
      <c r="R199" s="366" t="str">
        <f t="shared" si="524"/>
        <v xml:space="preserve">    </v>
      </c>
      <c r="S199" s="849">
        <f t="shared" si="461"/>
        <v>0</v>
      </c>
      <c r="T199" s="570"/>
      <c r="U199" s="391">
        <f t="shared" si="503"/>
        <v>0</v>
      </c>
      <c r="V199" s="386">
        <f t="shared" si="504"/>
        <v>0</v>
      </c>
      <c r="W199" s="366" t="str">
        <f t="shared" si="525"/>
        <v xml:space="preserve">    </v>
      </c>
      <c r="X199" s="849">
        <f t="shared" si="462"/>
        <v>0</v>
      </c>
      <c r="Y199" s="570"/>
      <c r="Z199" s="391">
        <f t="shared" si="505"/>
        <v>0</v>
      </c>
      <c r="AA199" s="386">
        <f t="shared" si="506"/>
        <v>0</v>
      </c>
      <c r="AB199" s="366" t="str">
        <f t="shared" si="526"/>
        <v xml:space="preserve">    </v>
      </c>
      <c r="AC199" s="849">
        <f t="shared" si="463"/>
        <v>0</v>
      </c>
      <c r="AD199" s="570"/>
      <c r="AE199" s="391">
        <f t="shared" si="507"/>
        <v>0</v>
      </c>
      <c r="AF199" s="386">
        <f t="shared" si="508"/>
        <v>0</v>
      </c>
      <c r="AG199" s="366" t="str">
        <f t="shared" si="527"/>
        <v xml:space="preserve">    </v>
      </c>
      <c r="AH199" s="849">
        <f t="shared" si="464"/>
        <v>0</v>
      </c>
      <c r="AI199" s="570"/>
      <c r="AJ199" s="391">
        <f t="shared" si="509"/>
        <v>0</v>
      </c>
      <c r="AK199" s="386">
        <f t="shared" si="510"/>
        <v>0</v>
      </c>
      <c r="AL199" s="366" t="str">
        <f t="shared" si="528"/>
        <v xml:space="preserve">    </v>
      </c>
      <c r="AM199" s="849">
        <f t="shared" si="465"/>
        <v>0</v>
      </c>
      <c r="AN199" s="570"/>
      <c r="AO199" s="391">
        <f t="shared" si="511"/>
        <v>0</v>
      </c>
      <c r="AP199" s="386">
        <f t="shared" si="512"/>
        <v>0</v>
      </c>
      <c r="AQ199" s="366" t="str">
        <f t="shared" si="529"/>
        <v xml:space="preserve">    </v>
      </c>
      <c r="AR199" s="849">
        <f t="shared" si="466"/>
        <v>0</v>
      </c>
      <c r="AS199" s="570"/>
      <c r="AT199" s="391">
        <f t="shared" si="513"/>
        <v>0</v>
      </c>
      <c r="AU199" s="386">
        <f t="shared" si="514"/>
        <v>0</v>
      </c>
      <c r="AV199" s="366" t="str">
        <f t="shared" si="530"/>
        <v xml:space="preserve">    </v>
      </c>
      <c r="AW199" s="849">
        <f t="shared" si="467"/>
        <v>0</v>
      </c>
      <c r="AX199" s="570"/>
      <c r="AY199" s="391">
        <f t="shared" si="515"/>
        <v>0</v>
      </c>
      <c r="AZ199" s="386">
        <f t="shared" si="516"/>
        <v>0</v>
      </c>
      <c r="BA199" s="366" t="str">
        <f t="shared" si="531"/>
        <v xml:space="preserve">    </v>
      </c>
      <c r="BB199" s="849">
        <f t="shared" si="468"/>
        <v>0</v>
      </c>
      <c r="BC199" s="570"/>
      <c r="BD199" s="391">
        <f t="shared" si="517"/>
        <v>0</v>
      </c>
      <c r="BE199" s="386">
        <f t="shared" si="518"/>
        <v>0</v>
      </c>
      <c r="BF199" s="366" t="str">
        <f t="shared" si="532"/>
        <v xml:space="preserve">    </v>
      </c>
      <c r="BG199" s="849">
        <f t="shared" si="469"/>
        <v>0</v>
      </c>
      <c r="BH199" s="570"/>
      <c r="BI199" s="391">
        <f t="shared" si="519"/>
        <v>0</v>
      </c>
      <c r="BJ199" s="386">
        <f t="shared" si="520"/>
        <v>0</v>
      </c>
      <c r="BK199" s="366" t="str">
        <f t="shared" si="533"/>
        <v xml:space="preserve">    </v>
      </c>
      <c r="BM199" s="383">
        <f t="shared" si="470"/>
        <v>0</v>
      </c>
      <c r="BN199" s="7"/>
    </row>
    <row r="200" spans="1:66" s="5" customFormat="1" ht="12.75" customHeight="1">
      <c r="A200" s="633">
        <v>40</v>
      </c>
      <c r="B200" s="895" t="str">
        <f t="shared" si="521"/>
        <v>Other: (list)</v>
      </c>
      <c r="C200" s="557">
        <f t="shared" si="471"/>
        <v>0</v>
      </c>
      <c r="D200" s="659">
        <f t="shared" si="458"/>
        <v>0</v>
      </c>
      <c r="E200" s="570"/>
      <c r="F200" s="391">
        <f t="shared" si="497"/>
        <v>0</v>
      </c>
      <c r="G200" s="386">
        <f t="shared" si="498"/>
        <v>0</v>
      </c>
      <c r="H200" s="366" t="str">
        <f t="shared" si="522"/>
        <v xml:space="preserve">    </v>
      </c>
      <c r="I200" s="849">
        <f t="shared" si="459"/>
        <v>0</v>
      </c>
      <c r="J200" s="570"/>
      <c r="K200" s="391">
        <f t="shared" si="499"/>
        <v>0</v>
      </c>
      <c r="L200" s="386">
        <f t="shared" si="500"/>
        <v>0</v>
      </c>
      <c r="M200" s="366" t="str">
        <f t="shared" si="523"/>
        <v xml:space="preserve">    </v>
      </c>
      <c r="N200" s="849">
        <f t="shared" si="460"/>
        <v>0</v>
      </c>
      <c r="O200" s="570"/>
      <c r="P200" s="391">
        <f t="shared" si="501"/>
        <v>0</v>
      </c>
      <c r="Q200" s="386">
        <f t="shared" si="502"/>
        <v>0</v>
      </c>
      <c r="R200" s="366" t="str">
        <f t="shared" si="524"/>
        <v xml:space="preserve">    </v>
      </c>
      <c r="S200" s="849">
        <f t="shared" si="461"/>
        <v>0</v>
      </c>
      <c r="T200" s="570"/>
      <c r="U200" s="391">
        <f t="shared" si="503"/>
        <v>0</v>
      </c>
      <c r="V200" s="386">
        <f t="shared" si="504"/>
        <v>0</v>
      </c>
      <c r="W200" s="366" t="str">
        <f t="shared" si="525"/>
        <v xml:space="preserve">    </v>
      </c>
      <c r="X200" s="849">
        <f t="shared" si="462"/>
        <v>0</v>
      </c>
      <c r="Y200" s="570"/>
      <c r="Z200" s="391">
        <f t="shared" si="505"/>
        <v>0</v>
      </c>
      <c r="AA200" s="386">
        <f t="shared" si="506"/>
        <v>0</v>
      </c>
      <c r="AB200" s="366" t="str">
        <f t="shared" si="526"/>
        <v xml:space="preserve">    </v>
      </c>
      <c r="AC200" s="849">
        <f t="shared" si="463"/>
        <v>0</v>
      </c>
      <c r="AD200" s="570"/>
      <c r="AE200" s="391">
        <f t="shared" si="507"/>
        <v>0</v>
      </c>
      <c r="AF200" s="386">
        <f t="shared" si="508"/>
        <v>0</v>
      </c>
      <c r="AG200" s="366" t="str">
        <f t="shared" si="527"/>
        <v xml:space="preserve">    </v>
      </c>
      <c r="AH200" s="849">
        <f t="shared" si="464"/>
        <v>0</v>
      </c>
      <c r="AI200" s="570"/>
      <c r="AJ200" s="391">
        <f t="shared" si="509"/>
        <v>0</v>
      </c>
      <c r="AK200" s="386">
        <f t="shared" si="510"/>
        <v>0</v>
      </c>
      <c r="AL200" s="366" t="str">
        <f t="shared" si="528"/>
        <v xml:space="preserve">    </v>
      </c>
      <c r="AM200" s="849">
        <f t="shared" si="465"/>
        <v>0</v>
      </c>
      <c r="AN200" s="570"/>
      <c r="AO200" s="391">
        <f t="shared" si="511"/>
        <v>0</v>
      </c>
      <c r="AP200" s="386">
        <f t="shared" si="512"/>
        <v>0</v>
      </c>
      <c r="AQ200" s="366" t="str">
        <f t="shared" si="529"/>
        <v xml:space="preserve">    </v>
      </c>
      <c r="AR200" s="849">
        <f t="shared" si="466"/>
        <v>0</v>
      </c>
      <c r="AS200" s="570"/>
      <c r="AT200" s="391">
        <f t="shared" si="513"/>
        <v>0</v>
      </c>
      <c r="AU200" s="386">
        <f t="shared" si="514"/>
        <v>0</v>
      </c>
      <c r="AV200" s="366" t="str">
        <f t="shared" si="530"/>
        <v xml:space="preserve">    </v>
      </c>
      <c r="AW200" s="849">
        <f t="shared" si="467"/>
        <v>0</v>
      </c>
      <c r="AX200" s="570"/>
      <c r="AY200" s="391">
        <f t="shared" si="515"/>
        <v>0</v>
      </c>
      <c r="AZ200" s="386">
        <f t="shared" si="516"/>
        <v>0</v>
      </c>
      <c r="BA200" s="366" t="str">
        <f t="shared" si="531"/>
        <v xml:space="preserve">    </v>
      </c>
      <c r="BB200" s="849">
        <f t="shared" si="468"/>
        <v>0</v>
      </c>
      <c r="BC200" s="570"/>
      <c r="BD200" s="391">
        <f t="shared" si="517"/>
        <v>0</v>
      </c>
      <c r="BE200" s="386">
        <f t="shared" si="518"/>
        <v>0</v>
      </c>
      <c r="BF200" s="366" t="str">
        <f t="shared" si="532"/>
        <v xml:space="preserve">    </v>
      </c>
      <c r="BG200" s="849">
        <f t="shared" si="469"/>
        <v>0</v>
      </c>
      <c r="BH200" s="570"/>
      <c r="BI200" s="391">
        <f t="shared" si="519"/>
        <v>0</v>
      </c>
      <c r="BJ200" s="386">
        <f t="shared" si="520"/>
        <v>0</v>
      </c>
      <c r="BK200" s="366" t="str">
        <f t="shared" si="533"/>
        <v xml:space="preserve">    </v>
      </c>
      <c r="BM200" s="383">
        <f t="shared" si="470"/>
        <v>0</v>
      </c>
      <c r="BN200" s="7"/>
    </row>
    <row r="201" spans="1:66" s="5" customFormat="1" ht="12.75" customHeight="1">
      <c r="A201" s="633">
        <v>41</v>
      </c>
      <c r="B201" s="895" t="str">
        <f t="shared" si="521"/>
        <v>Other: (list)</v>
      </c>
      <c r="C201" s="557">
        <f t="shared" si="471"/>
        <v>0</v>
      </c>
      <c r="D201" s="659">
        <f t="shared" si="458"/>
        <v>0</v>
      </c>
      <c r="E201" s="570"/>
      <c r="F201" s="391">
        <f t="shared" si="497"/>
        <v>0</v>
      </c>
      <c r="G201" s="386">
        <f t="shared" si="498"/>
        <v>0</v>
      </c>
      <c r="H201" s="366" t="str">
        <f t="shared" si="522"/>
        <v xml:space="preserve">    </v>
      </c>
      <c r="I201" s="849">
        <f t="shared" si="459"/>
        <v>0</v>
      </c>
      <c r="J201" s="570"/>
      <c r="K201" s="391">
        <f t="shared" si="499"/>
        <v>0</v>
      </c>
      <c r="L201" s="386">
        <f t="shared" si="500"/>
        <v>0</v>
      </c>
      <c r="M201" s="366" t="str">
        <f t="shared" si="523"/>
        <v xml:space="preserve">    </v>
      </c>
      <c r="N201" s="849">
        <f t="shared" si="460"/>
        <v>0</v>
      </c>
      <c r="O201" s="570"/>
      <c r="P201" s="391">
        <f t="shared" si="501"/>
        <v>0</v>
      </c>
      <c r="Q201" s="386">
        <f t="shared" si="502"/>
        <v>0</v>
      </c>
      <c r="R201" s="366" t="str">
        <f t="shared" si="524"/>
        <v xml:space="preserve">    </v>
      </c>
      <c r="S201" s="849">
        <f t="shared" si="461"/>
        <v>0</v>
      </c>
      <c r="T201" s="570"/>
      <c r="U201" s="391">
        <f t="shared" si="503"/>
        <v>0</v>
      </c>
      <c r="V201" s="386">
        <f t="shared" si="504"/>
        <v>0</v>
      </c>
      <c r="W201" s="366" t="str">
        <f t="shared" si="525"/>
        <v xml:space="preserve">    </v>
      </c>
      <c r="X201" s="849">
        <f t="shared" si="462"/>
        <v>0</v>
      </c>
      <c r="Y201" s="570"/>
      <c r="Z201" s="391">
        <f t="shared" si="505"/>
        <v>0</v>
      </c>
      <c r="AA201" s="386">
        <f t="shared" si="506"/>
        <v>0</v>
      </c>
      <c r="AB201" s="366" t="str">
        <f t="shared" si="526"/>
        <v xml:space="preserve">    </v>
      </c>
      <c r="AC201" s="849">
        <f t="shared" si="463"/>
        <v>0</v>
      </c>
      <c r="AD201" s="570"/>
      <c r="AE201" s="391">
        <f t="shared" si="507"/>
        <v>0</v>
      </c>
      <c r="AF201" s="386">
        <f t="shared" si="508"/>
        <v>0</v>
      </c>
      <c r="AG201" s="366" t="str">
        <f t="shared" si="527"/>
        <v xml:space="preserve">    </v>
      </c>
      <c r="AH201" s="849">
        <f t="shared" si="464"/>
        <v>0</v>
      </c>
      <c r="AI201" s="570"/>
      <c r="AJ201" s="391">
        <f t="shared" si="509"/>
        <v>0</v>
      </c>
      <c r="AK201" s="386">
        <f t="shared" si="510"/>
        <v>0</v>
      </c>
      <c r="AL201" s="366" t="str">
        <f t="shared" si="528"/>
        <v xml:space="preserve">    </v>
      </c>
      <c r="AM201" s="849">
        <f t="shared" si="465"/>
        <v>0</v>
      </c>
      <c r="AN201" s="570"/>
      <c r="AO201" s="391">
        <f t="shared" si="511"/>
        <v>0</v>
      </c>
      <c r="AP201" s="386">
        <f t="shared" si="512"/>
        <v>0</v>
      </c>
      <c r="AQ201" s="366" t="str">
        <f t="shared" si="529"/>
        <v xml:space="preserve">    </v>
      </c>
      <c r="AR201" s="849">
        <f t="shared" si="466"/>
        <v>0</v>
      </c>
      <c r="AS201" s="570"/>
      <c r="AT201" s="391">
        <f t="shared" si="513"/>
        <v>0</v>
      </c>
      <c r="AU201" s="386">
        <f t="shared" si="514"/>
        <v>0</v>
      </c>
      <c r="AV201" s="366" t="str">
        <f t="shared" si="530"/>
        <v xml:space="preserve">    </v>
      </c>
      <c r="AW201" s="849">
        <f t="shared" si="467"/>
        <v>0</v>
      </c>
      <c r="AX201" s="570"/>
      <c r="AY201" s="391">
        <f t="shared" si="515"/>
        <v>0</v>
      </c>
      <c r="AZ201" s="386">
        <f t="shared" si="516"/>
        <v>0</v>
      </c>
      <c r="BA201" s="366" t="str">
        <f t="shared" si="531"/>
        <v xml:space="preserve">    </v>
      </c>
      <c r="BB201" s="849">
        <f t="shared" si="468"/>
        <v>0</v>
      </c>
      <c r="BC201" s="570"/>
      <c r="BD201" s="391">
        <f t="shared" si="517"/>
        <v>0</v>
      </c>
      <c r="BE201" s="386">
        <f t="shared" si="518"/>
        <v>0</v>
      </c>
      <c r="BF201" s="366" t="str">
        <f t="shared" si="532"/>
        <v xml:space="preserve">    </v>
      </c>
      <c r="BG201" s="849">
        <f t="shared" si="469"/>
        <v>0</v>
      </c>
      <c r="BH201" s="570"/>
      <c r="BI201" s="391">
        <f t="shared" si="519"/>
        <v>0</v>
      </c>
      <c r="BJ201" s="386">
        <f t="shared" si="520"/>
        <v>0</v>
      </c>
      <c r="BK201" s="366" t="str">
        <f t="shared" si="533"/>
        <v xml:space="preserve">    </v>
      </c>
      <c r="BM201" s="383">
        <f t="shared" si="470"/>
        <v>0</v>
      </c>
      <c r="BN201" s="7"/>
    </row>
    <row r="202" spans="1:66" s="5" customFormat="1" ht="12.75" customHeight="1">
      <c r="A202" s="633">
        <v>42</v>
      </c>
      <c r="B202" s="895" t="str">
        <f t="shared" si="521"/>
        <v>Other: (list)</v>
      </c>
      <c r="C202" s="557">
        <f t="shared" si="471"/>
        <v>0</v>
      </c>
      <c r="D202" s="659">
        <f t="shared" si="458"/>
        <v>0</v>
      </c>
      <c r="E202" s="570"/>
      <c r="F202" s="391">
        <f t="shared" si="497"/>
        <v>0</v>
      </c>
      <c r="G202" s="386">
        <f t="shared" si="498"/>
        <v>0</v>
      </c>
      <c r="H202" s="366" t="str">
        <f t="shared" si="522"/>
        <v xml:space="preserve">    </v>
      </c>
      <c r="I202" s="849">
        <f t="shared" si="459"/>
        <v>0</v>
      </c>
      <c r="J202" s="570"/>
      <c r="K202" s="391">
        <f t="shared" si="499"/>
        <v>0</v>
      </c>
      <c r="L202" s="386">
        <f t="shared" si="500"/>
        <v>0</v>
      </c>
      <c r="M202" s="366" t="str">
        <f t="shared" si="523"/>
        <v xml:space="preserve">    </v>
      </c>
      <c r="N202" s="849">
        <f t="shared" si="460"/>
        <v>0</v>
      </c>
      <c r="O202" s="570"/>
      <c r="P202" s="391">
        <f t="shared" si="501"/>
        <v>0</v>
      </c>
      <c r="Q202" s="386">
        <f t="shared" si="502"/>
        <v>0</v>
      </c>
      <c r="R202" s="366" t="str">
        <f t="shared" si="524"/>
        <v xml:space="preserve">    </v>
      </c>
      <c r="S202" s="849">
        <f t="shared" si="461"/>
        <v>0</v>
      </c>
      <c r="T202" s="570"/>
      <c r="U202" s="391">
        <f t="shared" si="503"/>
        <v>0</v>
      </c>
      <c r="V202" s="386">
        <f t="shared" si="504"/>
        <v>0</v>
      </c>
      <c r="W202" s="366" t="str">
        <f t="shared" si="525"/>
        <v xml:space="preserve">    </v>
      </c>
      <c r="X202" s="849">
        <f t="shared" si="462"/>
        <v>0</v>
      </c>
      <c r="Y202" s="570"/>
      <c r="Z202" s="391">
        <f t="shared" si="505"/>
        <v>0</v>
      </c>
      <c r="AA202" s="386">
        <f t="shared" si="506"/>
        <v>0</v>
      </c>
      <c r="AB202" s="366" t="str">
        <f t="shared" si="526"/>
        <v xml:space="preserve">    </v>
      </c>
      <c r="AC202" s="849">
        <f t="shared" si="463"/>
        <v>0</v>
      </c>
      <c r="AD202" s="570"/>
      <c r="AE202" s="391">
        <f t="shared" si="507"/>
        <v>0</v>
      </c>
      <c r="AF202" s="386">
        <f t="shared" si="508"/>
        <v>0</v>
      </c>
      <c r="AG202" s="366" t="str">
        <f t="shared" si="527"/>
        <v xml:space="preserve">    </v>
      </c>
      <c r="AH202" s="849">
        <f t="shared" si="464"/>
        <v>0</v>
      </c>
      <c r="AI202" s="570"/>
      <c r="AJ202" s="391">
        <f t="shared" si="509"/>
        <v>0</v>
      </c>
      <c r="AK202" s="386">
        <f t="shared" si="510"/>
        <v>0</v>
      </c>
      <c r="AL202" s="366" t="str">
        <f t="shared" si="528"/>
        <v xml:space="preserve">    </v>
      </c>
      <c r="AM202" s="849">
        <f t="shared" si="465"/>
        <v>0</v>
      </c>
      <c r="AN202" s="570"/>
      <c r="AO202" s="391">
        <f t="shared" si="511"/>
        <v>0</v>
      </c>
      <c r="AP202" s="386">
        <f t="shared" si="512"/>
        <v>0</v>
      </c>
      <c r="AQ202" s="366" t="str">
        <f t="shared" si="529"/>
        <v xml:space="preserve">    </v>
      </c>
      <c r="AR202" s="849">
        <f t="shared" si="466"/>
        <v>0</v>
      </c>
      <c r="AS202" s="570"/>
      <c r="AT202" s="391">
        <f t="shared" si="513"/>
        <v>0</v>
      </c>
      <c r="AU202" s="386">
        <f t="shared" si="514"/>
        <v>0</v>
      </c>
      <c r="AV202" s="366" t="str">
        <f t="shared" si="530"/>
        <v xml:space="preserve">    </v>
      </c>
      <c r="AW202" s="849">
        <f t="shared" si="467"/>
        <v>0</v>
      </c>
      <c r="AX202" s="570"/>
      <c r="AY202" s="391">
        <f t="shared" si="515"/>
        <v>0</v>
      </c>
      <c r="AZ202" s="386">
        <f t="shared" si="516"/>
        <v>0</v>
      </c>
      <c r="BA202" s="366" t="str">
        <f t="shared" si="531"/>
        <v xml:space="preserve">    </v>
      </c>
      <c r="BB202" s="849">
        <f t="shared" si="468"/>
        <v>0</v>
      </c>
      <c r="BC202" s="570"/>
      <c r="BD202" s="391">
        <f t="shared" si="517"/>
        <v>0</v>
      </c>
      <c r="BE202" s="386">
        <f t="shared" si="518"/>
        <v>0</v>
      </c>
      <c r="BF202" s="366" t="str">
        <f t="shared" si="532"/>
        <v xml:space="preserve">    </v>
      </c>
      <c r="BG202" s="849">
        <f t="shared" si="469"/>
        <v>0</v>
      </c>
      <c r="BH202" s="570"/>
      <c r="BI202" s="391">
        <f t="shared" si="519"/>
        <v>0</v>
      </c>
      <c r="BJ202" s="386">
        <f t="shared" si="520"/>
        <v>0</v>
      </c>
      <c r="BK202" s="366" t="str">
        <f t="shared" si="533"/>
        <v xml:space="preserve">    </v>
      </c>
      <c r="BM202" s="383">
        <f t="shared" si="470"/>
        <v>0</v>
      </c>
      <c r="BN202" s="7"/>
    </row>
    <row r="203" spans="1:66" s="5" customFormat="1" ht="12.75" customHeight="1">
      <c r="A203" s="633">
        <v>43</v>
      </c>
      <c r="B203" s="895" t="str">
        <f t="shared" si="521"/>
        <v>Other: (list)</v>
      </c>
      <c r="C203" s="557">
        <f t="shared" si="471"/>
        <v>0</v>
      </c>
      <c r="D203" s="659">
        <f t="shared" si="458"/>
        <v>0</v>
      </c>
      <c r="E203" s="570"/>
      <c r="F203" s="391">
        <f t="shared" si="497"/>
        <v>0</v>
      </c>
      <c r="G203" s="386">
        <f t="shared" si="498"/>
        <v>0</v>
      </c>
      <c r="H203" s="366" t="str">
        <f t="shared" si="522"/>
        <v xml:space="preserve">    </v>
      </c>
      <c r="I203" s="849">
        <f t="shared" si="459"/>
        <v>0</v>
      </c>
      <c r="J203" s="570"/>
      <c r="K203" s="391">
        <f t="shared" si="499"/>
        <v>0</v>
      </c>
      <c r="L203" s="386">
        <f t="shared" si="500"/>
        <v>0</v>
      </c>
      <c r="M203" s="366" t="str">
        <f t="shared" si="523"/>
        <v xml:space="preserve">    </v>
      </c>
      <c r="N203" s="849">
        <f t="shared" si="460"/>
        <v>0</v>
      </c>
      <c r="O203" s="570"/>
      <c r="P203" s="391">
        <f t="shared" si="501"/>
        <v>0</v>
      </c>
      <c r="Q203" s="386">
        <f t="shared" si="502"/>
        <v>0</v>
      </c>
      <c r="R203" s="366" t="str">
        <f t="shared" si="524"/>
        <v xml:space="preserve">    </v>
      </c>
      <c r="S203" s="849">
        <f t="shared" si="461"/>
        <v>0</v>
      </c>
      <c r="T203" s="570"/>
      <c r="U203" s="391">
        <f t="shared" si="503"/>
        <v>0</v>
      </c>
      <c r="V203" s="386">
        <f t="shared" si="504"/>
        <v>0</v>
      </c>
      <c r="W203" s="366" t="str">
        <f t="shared" si="525"/>
        <v xml:space="preserve">    </v>
      </c>
      <c r="X203" s="849">
        <f t="shared" si="462"/>
        <v>0</v>
      </c>
      <c r="Y203" s="570"/>
      <c r="Z203" s="391">
        <f t="shared" si="505"/>
        <v>0</v>
      </c>
      <c r="AA203" s="386">
        <f t="shared" si="506"/>
        <v>0</v>
      </c>
      <c r="AB203" s="366" t="str">
        <f t="shared" si="526"/>
        <v xml:space="preserve">    </v>
      </c>
      <c r="AC203" s="849">
        <f t="shared" si="463"/>
        <v>0</v>
      </c>
      <c r="AD203" s="570"/>
      <c r="AE203" s="391">
        <f t="shared" si="507"/>
        <v>0</v>
      </c>
      <c r="AF203" s="386">
        <f t="shared" si="508"/>
        <v>0</v>
      </c>
      <c r="AG203" s="366" t="str">
        <f t="shared" si="527"/>
        <v xml:space="preserve">    </v>
      </c>
      <c r="AH203" s="849">
        <f t="shared" si="464"/>
        <v>0</v>
      </c>
      <c r="AI203" s="570"/>
      <c r="AJ203" s="391">
        <f t="shared" si="509"/>
        <v>0</v>
      </c>
      <c r="AK203" s="386">
        <f t="shared" si="510"/>
        <v>0</v>
      </c>
      <c r="AL203" s="366" t="str">
        <f t="shared" si="528"/>
        <v xml:space="preserve">    </v>
      </c>
      <c r="AM203" s="849">
        <f t="shared" si="465"/>
        <v>0</v>
      </c>
      <c r="AN203" s="570"/>
      <c r="AO203" s="391">
        <f t="shared" si="511"/>
        <v>0</v>
      </c>
      <c r="AP203" s="386">
        <f t="shared" si="512"/>
        <v>0</v>
      </c>
      <c r="AQ203" s="366" t="str">
        <f t="shared" si="529"/>
        <v xml:space="preserve">    </v>
      </c>
      <c r="AR203" s="849">
        <f t="shared" si="466"/>
        <v>0</v>
      </c>
      <c r="AS203" s="570"/>
      <c r="AT203" s="391">
        <f t="shared" si="513"/>
        <v>0</v>
      </c>
      <c r="AU203" s="386">
        <f t="shared" si="514"/>
        <v>0</v>
      </c>
      <c r="AV203" s="366" t="str">
        <f t="shared" si="530"/>
        <v xml:space="preserve">    </v>
      </c>
      <c r="AW203" s="849">
        <f t="shared" si="467"/>
        <v>0</v>
      </c>
      <c r="AX203" s="570"/>
      <c r="AY203" s="391">
        <f t="shared" si="515"/>
        <v>0</v>
      </c>
      <c r="AZ203" s="386">
        <f t="shared" si="516"/>
        <v>0</v>
      </c>
      <c r="BA203" s="366" t="str">
        <f t="shared" si="531"/>
        <v xml:space="preserve">    </v>
      </c>
      <c r="BB203" s="849">
        <f t="shared" si="468"/>
        <v>0</v>
      </c>
      <c r="BC203" s="570"/>
      <c r="BD203" s="391">
        <f t="shared" si="517"/>
        <v>0</v>
      </c>
      <c r="BE203" s="386">
        <f t="shared" si="518"/>
        <v>0</v>
      </c>
      <c r="BF203" s="366" t="str">
        <f t="shared" si="532"/>
        <v xml:space="preserve">    </v>
      </c>
      <c r="BG203" s="849">
        <f t="shared" si="469"/>
        <v>0</v>
      </c>
      <c r="BH203" s="570"/>
      <c r="BI203" s="391">
        <f t="shared" si="519"/>
        <v>0</v>
      </c>
      <c r="BJ203" s="386">
        <f t="shared" si="520"/>
        <v>0</v>
      </c>
      <c r="BK203" s="366" t="str">
        <f t="shared" si="533"/>
        <v xml:space="preserve">    </v>
      </c>
      <c r="BM203" s="383">
        <f t="shared" si="470"/>
        <v>0</v>
      </c>
      <c r="BN203" s="7"/>
    </row>
    <row r="204" spans="1:66" s="5" customFormat="1" ht="12.75" customHeight="1">
      <c r="A204" s="633">
        <v>44</v>
      </c>
      <c r="B204" s="895" t="str">
        <f t="shared" si="521"/>
        <v>Other: (list)</v>
      </c>
      <c r="C204" s="557">
        <f t="shared" si="471"/>
        <v>0</v>
      </c>
      <c r="D204" s="659">
        <f t="shared" si="458"/>
        <v>0</v>
      </c>
      <c r="E204" s="570"/>
      <c r="F204" s="391">
        <f t="shared" si="497"/>
        <v>0</v>
      </c>
      <c r="G204" s="386">
        <f t="shared" si="498"/>
        <v>0</v>
      </c>
      <c r="H204" s="366" t="str">
        <f t="shared" si="522"/>
        <v xml:space="preserve">    </v>
      </c>
      <c r="I204" s="849">
        <f t="shared" si="459"/>
        <v>0</v>
      </c>
      <c r="J204" s="570"/>
      <c r="K204" s="391">
        <f t="shared" si="499"/>
        <v>0</v>
      </c>
      <c r="L204" s="386">
        <f t="shared" si="500"/>
        <v>0</v>
      </c>
      <c r="M204" s="366" t="str">
        <f t="shared" si="523"/>
        <v xml:space="preserve">    </v>
      </c>
      <c r="N204" s="849">
        <f t="shared" si="460"/>
        <v>0</v>
      </c>
      <c r="O204" s="570"/>
      <c r="P204" s="391">
        <f t="shared" si="501"/>
        <v>0</v>
      </c>
      <c r="Q204" s="386">
        <f t="shared" si="502"/>
        <v>0</v>
      </c>
      <c r="R204" s="366" t="str">
        <f t="shared" si="524"/>
        <v xml:space="preserve">    </v>
      </c>
      <c r="S204" s="849">
        <f t="shared" si="461"/>
        <v>0</v>
      </c>
      <c r="T204" s="570"/>
      <c r="U204" s="391">
        <f t="shared" si="503"/>
        <v>0</v>
      </c>
      <c r="V204" s="386">
        <f t="shared" si="504"/>
        <v>0</v>
      </c>
      <c r="W204" s="366" t="str">
        <f t="shared" si="525"/>
        <v xml:space="preserve">    </v>
      </c>
      <c r="X204" s="849">
        <f t="shared" si="462"/>
        <v>0</v>
      </c>
      <c r="Y204" s="570"/>
      <c r="Z204" s="391">
        <f t="shared" si="505"/>
        <v>0</v>
      </c>
      <c r="AA204" s="386">
        <f t="shared" si="506"/>
        <v>0</v>
      </c>
      <c r="AB204" s="366" t="str">
        <f t="shared" si="526"/>
        <v xml:space="preserve">    </v>
      </c>
      <c r="AC204" s="849">
        <f t="shared" si="463"/>
        <v>0</v>
      </c>
      <c r="AD204" s="570"/>
      <c r="AE204" s="391">
        <f t="shared" si="507"/>
        <v>0</v>
      </c>
      <c r="AF204" s="386">
        <f t="shared" si="508"/>
        <v>0</v>
      </c>
      <c r="AG204" s="366" t="str">
        <f t="shared" si="527"/>
        <v xml:space="preserve">    </v>
      </c>
      <c r="AH204" s="849">
        <f t="shared" si="464"/>
        <v>0</v>
      </c>
      <c r="AI204" s="570"/>
      <c r="AJ204" s="391">
        <f t="shared" si="509"/>
        <v>0</v>
      </c>
      <c r="AK204" s="386">
        <f t="shared" si="510"/>
        <v>0</v>
      </c>
      <c r="AL204" s="366" t="str">
        <f t="shared" si="528"/>
        <v xml:space="preserve">    </v>
      </c>
      <c r="AM204" s="849">
        <f t="shared" si="465"/>
        <v>0</v>
      </c>
      <c r="AN204" s="570"/>
      <c r="AO204" s="391">
        <f t="shared" si="511"/>
        <v>0</v>
      </c>
      <c r="AP204" s="386">
        <f t="shared" si="512"/>
        <v>0</v>
      </c>
      <c r="AQ204" s="366" t="str">
        <f t="shared" si="529"/>
        <v xml:space="preserve">    </v>
      </c>
      <c r="AR204" s="849">
        <f t="shared" si="466"/>
        <v>0</v>
      </c>
      <c r="AS204" s="570"/>
      <c r="AT204" s="391">
        <f t="shared" si="513"/>
        <v>0</v>
      </c>
      <c r="AU204" s="386">
        <f t="shared" si="514"/>
        <v>0</v>
      </c>
      <c r="AV204" s="366" t="str">
        <f t="shared" si="530"/>
        <v xml:space="preserve">    </v>
      </c>
      <c r="AW204" s="849">
        <f t="shared" si="467"/>
        <v>0</v>
      </c>
      <c r="AX204" s="570"/>
      <c r="AY204" s="391">
        <f t="shared" si="515"/>
        <v>0</v>
      </c>
      <c r="AZ204" s="386">
        <f t="shared" si="516"/>
        <v>0</v>
      </c>
      <c r="BA204" s="366" t="str">
        <f t="shared" si="531"/>
        <v xml:space="preserve">    </v>
      </c>
      <c r="BB204" s="849">
        <f t="shared" si="468"/>
        <v>0</v>
      </c>
      <c r="BC204" s="570"/>
      <c r="BD204" s="391">
        <f t="shared" si="517"/>
        <v>0</v>
      </c>
      <c r="BE204" s="386">
        <f t="shared" si="518"/>
        <v>0</v>
      </c>
      <c r="BF204" s="366" t="str">
        <f t="shared" si="532"/>
        <v xml:space="preserve">    </v>
      </c>
      <c r="BG204" s="849">
        <f t="shared" si="469"/>
        <v>0</v>
      </c>
      <c r="BH204" s="570"/>
      <c r="BI204" s="391">
        <f t="shared" si="519"/>
        <v>0</v>
      </c>
      <c r="BJ204" s="386">
        <f t="shared" si="520"/>
        <v>0</v>
      </c>
      <c r="BK204" s="366" t="str">
        <f t="shared" si="533"/>
        <v xml:space="preserve">    </v>
      </c>
      <c r="BM204" s="383">
        <f t="shared" si="470"/>
        <v>0</v>
      </c>
      <c r="BN204" s="7"/>
    </row>
    <row r="205" spans="1:66" s="52" customFormat="1" ht="12.75">
      <c r="A205" s="635">
        <v>45</v>
      </c>
      <c r="B205" s="846" t="str">
        <f>B130</f>
        <v xml:space="preserve">Sub-total Operating Expenses </v>
      </c>
      <c r="C205" s="871">
        <f t="shared" si="471"/>
        <v>0</v>
      </c>
      <c r="D205" s="845">
        <f>SUM(D164:D204)</f>
        <v>0</v>
      </c>
      <c r="E205" s="845">
        <f>SUM(E164:E204)</f>
        <v>0</v>
      </c>
      <c r="F205" s="873">
        <f>SUM(F164:F204)</f>
        <v>0</v>
      </c>
      <c r="G205" s="873">
        <f t="shared" si="498"/>
        <v>0</v>
      </c>
      <c r="H205" s="874" t="str">
        <f t="shared" si="522"/>
        <v xml:space="preserve">    </v>
      </c>
      <c r="I205" s="845">
        <f>SUM(I164:I204)</f>
        <v>0</v>
      </c>
      <c r="J205" s="845">
        <f>SUM(J164:J204)</f>
        <v>0</v>
      </c>
      <c r="K205" s="876">
        <f>SUM(K164:K204)</f>
        <v>0</v>
      </c>
      <c r="L205" s="876">
        <f t="shared" si="500"/>
        <v>0</v>
      </c>
      <c r="M205" s="874" t="str">
        <f t="shared" si="523"/>
        <v xml:space="preserve">    </v>
      </c>
      <c r="N205" s="845">
        <f>SUM(N164:N204)</f>
        <v>0</v>
      </c>
      <c r="O205" s="845">
        <f>SUM(O164:O204)</f>
        <v>0</v>
      </c>
      <c r="P205" s="876">
        <f>SUM(P164:P204)</f>
        <v>0</v>
      </c>
      <c r="Q205" s="876">
        <f t="shared" si="502"/>
        <v>0</v>
      </c>
      <c r="R205" s="874" t="str">
        <f t="shared" si="524"/>
        <v xml:space="preserve">    </v>
      </c>
      <c r="S205" s="845">
        <f>SUM(S164:S204)</f>
        <v>0</v>
      </c>
      <c r="T205" s="845">
        <f>SUM(T164:T204)</f>
        <v>0</v>
      </c>
      <c r="U205" s="876">
        <f>SUM(U164:U204)</f>
        <v>0</v>
      </c>
      <c r="V205" s="876">
        <f t="shared" si="504"/>
        <v>0</v>
      </c>
      <c r="W205" s="874" t="str">
        <f t="shared" si="525"/>
        <v xml:space="preserve">    </v>
      </c>
      <c r="X205" s="845">
        <f>SUM(X164:X204)</f>
        <v>0</v>
      </c>
      <c r="Y205" s="845">
        <f>SUM(Y164:Y204)</f>
        <v>0</v>
      </c>
      <c r="Z205" s="876">
        <f>SUM(Z164:Z204)</f>
        <v>0</v>
      </c>
      <c r="AA205" s="876">
        <f t="shared" si="506"/>
        <v>0</v>
      </c>
      <c r="AB205" s="874" t="str">
        <f t="shared" si="526"/>
        <v xml:space="preserve">    </v>
      </c>
      <c r="AC205" s="845">
        <f>SUM(AC164:AC204)</f>
        <v>0</v>
      </c>
      <c r="AD205" s="845">
        <f>SUM(AD164:AD204)</f>
        <v>0</v>
      </c>
      <c r="AE205" s="876">
        <f>SUM(AE164:AE204)</f>
        <v>0</v>
      </c>
      <c r="AF205" s="876">
        <f t="shared" si="508"/>
        <v>0</v>
      </c>
      <c r="AG205" s="874" t="str">
        <f t="shared" si="527"/>
        <v xml:space="preserve">    </v>
      </c>
      <c r="AH205" s="845">
        <f>SUM(AH164:AH204)</f>
        <v>0</v>
      </c>
      <c r="AI205" s="845">
        <f>SUM(AI164:AI204)</f>
        <v>0</v>
      </c>
      <c r="AJ205" s="876">
        <f>SUM(AJ164:AJ204)</f>
        <v>0</v>
      </c>
      <c r="AK205" s="876">
        <f t="shared" si="510"/>
        <v>0</v>
      </c>
      <c r="AL205" s="874" t="str">
        <f t="shared" si="528"/>
        <v xml:space="preserve">    </v>
      </c>
      <c r="AM205" s="845">
        <f>SUM(AM164:AM204)</f>
        <v>0</v>
      </c>
      <c r="AN205" s="845">
        <f>SUM(AN164:AN204)</f>
        <v>0</v>
      </c>
      <c r="AO205" s="876">
        <f>SUM(AO164:AO204)</f>
        <v>0</v>
      </c>
      <c r="AP205" s="876">
        <f t="shared" si="512"/>
        <v>0</v>
      </c>
      <c r="AQ205" s="874" t="str">
        <f t="shared" si="529"/>
        <v xml:space="preserve">    </v>
      </c>
      <c r="AR205" s="845">
        <f>SUM(AR164:AR204)</f>
        <v>0</v>
      </c>
      <c r="AS205" s="845">
        <f>SUM(AS164:AS204)</f>
        <v>0</v>
      </c>
      <c r="AT205" s="876">
        <f>SUM(AT164:AT204)</f>
        <v>0</v>
      </c>
      <c r="AU205" s="876">
        <f t="shared" si="514"/>
        <v>0</v>
      </c>
      <c r="AV205" s="874" t="str">
        <f t="shared" si="530"/>
        <v xml:space="preserve">    </v>
      </c>
      <c r="AW205" s="845">
        <f>SUM(AW164:AW204)</f>
        <v>0</v>
      </c>
      <c r="AX205" s="845">
        <f>SUM(AX164:AX204)</f>
        <v>0</v>
      </c>
      <c r="AY205" s="876">
        <f>SUM(AY164:AY204)</f>
        <v>0</v>
      </c>
      <c r="AZ205" s="876">
        <f t="shared" si="516"/>
        <v>0</v>
      </c>
      <c r="BA205" s="874" t="str">
        <f t="shared" si="531"/>
        <v xml:space="preserve">    </v>
      </c>
      <c r="BB205" s="845">
        <f>SUM(BB164:BB204)</f>
        <v>0</v>
      </c>
      <c r="BC205" s="845">
        <f>SUM(BC164:BC204)</f>
        <v>0</v>
      </c>
      <c r="BD205" s="876">
        <f>SUM(BD164:BD204)</f>
        <v>0</v>
      </c>
      <c r="BE205" s="876">
        <f t="shared" si="518"/>
        <v>0</v>
      </c>
      <c r="BF205" s="874" t="str">
        <f t="shared" si="532"/>
        <v xml:space="preserve">    </v>
      </c>
      <c r="BG205" s="845">
        <f>SUM(BG164:BG204)</f>
        <v>0</v>
      </c>
      <c r="BH205" s="845">
        <f>SUM(BH164:BH204)</f>
        <v>0</v>
      </c>
      <c r="BI205" s="876">
        <f>SUM(BI164:BI204)</f>
        <v>0</v>
      </c>
      <c r="BJ205" s="876">
        <f t="shared" si="520"/>
        <v>0</v>
      </c>
      <c r="BK205" s="874" t="str">
        <f t="shared" si="533"/>
        <v xml:space="preserve">    </v>
      </c>
      <c r="BM205" s="383">
        <f t="shared" si="470"/>
        <v>0</v>
      </c>
      <c r="BN205" s="51"/>
    </row>
    <row r="206" spans="1:66" s="5" customFormat="1" ht="12.75">
      <c r="A206" s="634">
        <v>46</v>
      </c>
      <c r="B206" s="895" t="str">
        <f t="shared" si="521"/>
        <v>*Fixed Assets</v>
      </c>
      <c r="C206" s="378">
        <f t="shared" si="471"/>
        <v>0</v>
      </c>
      <c r="D206" s="659">
        <f t="shared" si="458"/>
        <v>0</v>
      </c>
      <c r="E206" s="570"/>
      <c r="F206" s="391">
        <f>+F131+E206</f>
        <v>0</v>
      </c>
      <c r="G206" s="387">
        <f t="shared" si="498"/>
        <v>0</v>
      </c>
      <c r="H206" s="367" t="str">
        <f t="shared" si="522"/>
        <v xml:space="preserve">    </v>
      </c>
      <c r="I206" s="849">
        <f t="shared" si="459"/>
        <v>0</v>
      </c>
      <c r="J206" s="570"/>
      <c r="K206" s="391">
        <f>+K131+J206</f>
        <v>0</v>
      </c>
      <c r="L206" s="387">
        <f t="shared" si="500"/>
        <v>0</v>
      </c>
      <c r="M206" s="367" t="str">
        <f t="shared" si="523"/>
        <v xml:space="preserve">    </v>
      </c>
      <c r="N206" s="849">
        <f t="shared" si="460"/>
        <v>0</v>
      </c>
      <c r="O206" s="570"/>
      <c r="P206" s="391">
        <f>+P131+O206</f>
        <v>0</v>
      </c>
      <c r="Q206" s="387">
        <f t="shared" si="502"/>
        <v>0</v>
      </c>
      <c r="R206" s="367" t="str">
        <f t="shared" si="524"/>
        <v xml:space="preserve">    </v>
      </c>
      <c r="S206" s="849">
        <f t="shared" si="461"/>
        <v>0</v>
      </c>
      <c r="T206" s="570"/>
      <c r="U206" s="391">
        <f>+U131+T206</f>
        <v>0</v>
      </c>
      <c r="V206" s="387">
        <f t="shared" si="504"/>
        <v>0</v>
      </c>
      <c r="W206" s="367" t="str">
        <f t="shared" si="525"/>
        <v xml:space="preserve">    </v>
      </c>
      <c r="X206" s="849">
        <f t="shared" si="462"/>
        <v>0</v>
      </c>
      <c r="Y206" s="570"/>
      <c r="Z206" s="391">
        <f>+Z131+Y206</f>
        <v>0</v>
      </c>
      <c r="AA206" s="387">
        <f t="shared" si="506"/>
        <v>0</v>
      </c>
      <c r="AB206" s="367" t="str">
        <f t="shared" si="526"/>
        <v xml:space="preserve">    </v>
      </c>
      <c r="AC206" s="849">
        <f t="shared" si="463"/>
        <v>0</v>
      </c>
      <c r="AD206" s="570"/>
      <c r="AE206" s="391">
        <f>+AE131+AD206</f>
        <v>0</v>
      </c>
      <c r="AF206" s="387">
        <f t="shared" si="508"/>
        <v>0</v>
      </c>
      <c r="AG206" s="367" t="str">
        <f t="shared" si="527"/>
        <v xml:space="preserve">    </v>
      </c>
      <c r="AH206" s="849">
        <f t="shared" si="464"/>
        <v>0</v>
      </c>
      <c r="AI206" s="570"/>
      <c r="AJ206" s="391">
        <f>+AJ131+AI206</f>
        <v>0</v>
      </c>
      <c r="AK206" s="387">
        <f t="shared" si="510"/>
        <v>0</v>
      </c>
      <c r="AL206" s="367" t="str">
        <f t="shared" si="528"/>
        <v xml:space="preserve">    </v>
      </c>
      <c r="AM206" s="849">
        <f t="shared" si="465"/>
        <v>0</v>
      </c>
      <c r="AN206" s="570"/>
      <c r="AO206" s="391">
        <f>+AO131+AN206</f>
        <v>0</v>
      </c>
      <c r="AP206" s="387">
        <f t="shared" si="512"/>
        <v>0</v>
      </c>
      <c r="AQ206" s="367" t="str">
        <f t="shared" si="529"/>
        <v xml:space="preserve">    </v>
      </c>
      <c r="AR206" s="849">
        <f t="shared" si="466"/>
        <v>0</v>
      </c>
      <c r="AS206" s="570"/>
      <c r="AT206" s="391">
        <f>+AT131+AS206</f>
        <v>0</v>
      </c>
      <c r="AU206" s="387">
        <f t="shared" si="514"/>
        <v>0</v>
      </c>
      <c r="AV206" s="367" t="str">
        <f t="shared" si="530"/>
        <v xml:space="preserve">    </v>
      </c>
      <c r="AW206" s="849">
        <f t="shared" si="467"/>
        <v>0</v>
      </c>
      <c r="AX206" s="570"/>
      <c r="AY206" s="391">
        <f>+AY131+AX206</f>
        <v>0</v>
      </c>
      <c r="AZ206" s="387">
        <f t="shared" si="516"/>
        <v>0</v>
      </c>
      <c r="BA206" s="367" t="str">
        <f t="shared" si="531"/>
        <v xml:space="preserve">    </v>
      </c>
      <c r="BB206" s="849">
        <f t="shared" si="468"/>
        <v>0</v>
      </c>
      <c r="BC206" s="570"/>
      <c r="BD206" s="391">
        <f>+BD131+BC206</f>
        <v>0</v>
      </c>
      <c r="BE206" s="387">
        <f t="shared" si="518"/>
        <v>0</v>
      </c>
      <c r="BF206" s="367" t="str">
        <f t="shared" si="532"/>
        <v xml:space="preserve">    </v>
      </c>
      <c r="BG206" s="849">
        <f t="shared" si="469"/>
        <v>0</v>
      </c>
      <c r="BH206" s="570"/>
      <c r="BI206" s="391">
        <f>+BI131+BH206</f>
        <v>0</v>
      </c>
      <c r="BJ206" s="387">
        <f t="shared" si="520"/>
        <v>0</v>
      </c>
      <c r="BK206" s="367" t="str">
        <f t="shared" si="533"/>
        <v xml:space="preserve">    </v>
      </c>
      <c r="BM206" s="383">
        <f t="shared" si="470"/>
        <v>0</v>
      </c>
      <c r="BN206" s="7"/>
    </row>
    <row r="207" spans="1:66" s="28" customFormat="1" ht="12.75" customHeight="1">
      <c r="A207" s="634">
        <v>47</v>
      </c>
      <c r="B207" s="895" t="str">
        <f t="shared" si="521"/>
        <v>*Indirect Costs</v>
      </c>
      <c r="C207" s="378">
        <f t="shared" si="471"/>
        <v>0</v>
      </c>
      <c r="D207" s="412">
        <f t="shared" si="458"/>
        <v>0</v>
      </c>
      <c r="E207" s="570"/>
      <c r="F207" s="391">
        <f>+F132+E207</f>
        <v>0</v>
      </c>
      <c r="G207" s="387">
        <f t="shared" si="498"/>
        <v>0</v>
      </c>
      <c r="H207" s="367" t="str">
        <f t="shared" si="522"/>
        <v xml:space="preserve">    </v>
      </c>
      <c r="I207" s="851">
        <f t="shared" si="459"/>
        <v>0</v>
      </c>
      <c r="J207" s="570"/>
      <c r="K207" s="391">
        <f>+K132+J207</f>
        <v>0</v>
      </c>
      <c r="L207" s="387">
        <f t="shared" si="500"/>
        <v>0</v>
      </c>
      <c r="M207" s="367" t="str">
        <f t="shared" si="523"/>
        <v xml:space="preserve">    </v>
      </c>
      <c r="N207" s="851">
        <f t="shared" si="460"/>
        <v>0</v>
      </c>
      <c r="O207" s="570"/>
      <c r="P207" s="391">
        <f>+P132+O207</f>
        <v>0</v>
      </c>
      <c r="Q207" s="387">
        <f t="shared" si="502"/>
        <v>0</v>
      </c>
      <c r="R207" s="367" t="str">
        <f t="shared" si="524"/>
        <v xml:space="preserve">    </v>
      </c>
      <c r="S207" s="851">
        <f t="shared" si="461"/>
        <v>0</v>
      </c>
      <c r="T207" s="570"/>
      <c r="U207" s="391">
        <f>+U132+T207</f>
        <v>0</v>
      </c>
      <c r="V207" s="387">
        <f t="shared" si="504"/>
        <v>0</v>
      </c>
      <c r="W207" s="367" t="str">
        <f t="shared" si="525"/>
        <v xml:space="preserve">    </v>
      </c>
      <c r="X207" s="851">
        <f t="shared" si="462"/>
        <v>0</v>
      </c>
      <c r="Y207" s="570"/>
      <c r="Z207" s="391">
        <f>+Z132+Y207</f>
        <v>0</v>
      </c>
      <c r="AA207" s="387">
        <f t="shared" si="506"/>
        <v>0</v>
      </c>
      <c r="AB207" s="367" t="str">
        <f t="shared" si="526"/>
        <v xml:space="preserve">    </v>
      </c>
      <c r="AC207" s="851">
        <f t="shared" si="463"/>
        <v>0</v>
      </c>
      <c r="AD207" s="570"/>
      <c r="AE207" s="391">
        <f>+AE132+AD207</f>
        <v>0</v>
      </c>
      <c r="AF207" s="387">
        <f t="shared" si="508"/>
        <v>0</v>
      </c>
      <c r="AG207" s="367" t="str">
        <f t="shared" si="527"/>
        <v xml:space="preserve">    </v>
      </c>
      <c r="AH207" s="851">
        <f t="shared" si="464"/>
        <v>0</v>
      </c>
      <c r="AI207" s="570"/>
      <c r="AJ207" s="391">
        <f>+AJ132+AI207</f>
        <v>0</v>
      </c>
      <c r="AK207" s="387">
        <f t="shared" si="510"/>
        <v>0</v>
      </c>
      <c r="AL207" s="367" t="str">
        <f t="shared" si="528"/>
        <v xml:space="preserve">    </v>
      </c>
      <c r="AM207" s="851">
        <f t="shared" si="465"/>
        <v>0</v>
      </c>
      <c r="AN207" s="570"/>
      <c r="AO207" s="391">
        <f>+AO132+AN207</f>
        <v>0</v>
      </c>
      <c r="AP207" s="387">
        <f t="shared" si="512"/>
        <v>0</v>
      </c>
      <c r="AQ207" s="367" t="str">
        <f t="shared" si="529"/>
        <v xml:space="preserve">    </v>
      </c>
      <c r="AR207" s="851">
        <f t="shared" si="466"/>
        <v>0</v>
      </c>
      <c r="AS207" s="570"/>
      <c r="AT207" s="391">
        <f>+AT132+AS207</f>
        <v>0</v>
      </c>
      <c r="AU207" s="387">
        <f t="shared" si="514"/>
        <v>0</v>
      </c>
      <c r="AV207" s="367" t="str">
        <f t="shared" si="530"/>
        <v xml:space="preserve">    </v>
      </c>
      <c r="AW207" s="851">
        <f t="shared" si="467"/>
        <v>0</v>
      </c>
      <c r="AX207" s="570"/>
      <c r="AY207" s="391">
        <f>+AY132+AX207</f>
        <v>0</v>
      </c>
      <c r="AZ207" s="387">
        <f t="shared" si="516"/>
        <v>0</v>
      </c>
      <c r="BA207" s="367" t="str">
        <f t="shared" si="531"/>
        <v xml:space="preserve">    </v>
      </c>
      <c r="BB207" s="851">
        <f t="shared" si="468"/>
        <v>0</v>
      </c>
      <c r="BC207" s="570"/>
      <c r="BD207" s="391">
        <f>+BD132+BC207</f>
        <v>0</v>
      </c>
      <c r="BE207" s="387">
        <f t="shared" si="518"/>
        <v>0</v>
      </c>
      <c r="BF207" s="367" t="str">
        <f t="shared" si="532"/>
        <v xml:space="preserve">    </v>
      </c>
      <c r="BG207" s="851">
        <f t="shared" si="469"/>
        <v>0</v>
      </c>
      <c r="BH207" s="570"/>
      <c r="BI207" s="391">
        <f>+BI132+BH207</f>
        <v>0</v>
      </c>
      <c r="BJ207" s="387">
        <f t="shared" si="520"/>
        <v>0</v>
      </c>
      <c r="BK207" s="367" t="str">
        <f t="shared" si="533"/>
        <v xml:space="preserve">    </v>
      </c>
      <c r="BL207" s="5"/>
      <c r="BM207" s="383">
        <f t="shared" si="470"/>
        <v>0</v>
      </c>
      <c r="BN207" s="29"/>
    </row>
    <row r="208" spans="1:66" s="55" customFormat="1" ht="13.9" customHeight="1">
      <c r="A208" s="635">
        <v>48</v>
      </c>
      <c r="B208" s="846" t="str">
        <f>B133</f>
        <v>Total Operating Expenses</v>
      </c>
      <c r="C208" s="877">
        <f t="shared" si="471"/>
        <v>0</v>
      </c>
      <c r="D208" s="845">
        <f t="shared" ref="D208:F208" si="534">D205+D206+D207</f>
        <v>0</v>
      </c>
      <c r="E208" s="845">
        <f t="shared" si="534"/>
        <v>0</v>
      </c>
      <c r="F208" s="873">
        <f t="shared" si="534"/>
        <v>0</v>
      </c>
      <c r="G208" s="873">
        <f t="shared" si="498"/>
        <v>0</v>
      </c>
      <c r="H208" s="874" t="str">
        <f t="shared" si="522"/>
        <v xml:space="preserve">    </v>
      </c>
      <c r="I208" s="845">
        <f t="shared" ref="I208:K208" si="535">I205+I206+I207</f>
        <v>0</v>
      </c>
      <c r="J208" s="845">
        <f t="shared" si="535"/>
        <v>0</v>
      </c>
      <c r="K208" s="876">
        <f t="shared" si="535"/>
        <v>0</v>
      </c>
      <c r="L208" s="876">
        <f t="shared" si="500"/>
        <v>0</v>
      </c>
      <c r="M208" s="874" t="str">
        <f t="shared" si="523"/>
        <v xml:space="preserve">    </v>
      </c>
      <c r="N208" s="845">
        <f t="shared" ref="N208:P208" si="536">N205+N206+N207</f>
        <v>0</v>
      </c>
      <c r="O208" s="845">
        <f t="shared" si="536"/>
        <v>0</v>
      </c>
      <c r="P208" s="876">
        <f t="shared" si="536"/>
        <v>0</v>
      </c>
      <c r="Q208" s="876">
        <f t="shared" si="502"/>
        <v>0</v>
      </c>
      <c r="R208" s="874" t="str">
        <f t="shared" si="524"/>
        <v xml:space="preserve">    </v>
      </c>
      <c r="S208" s="845">
        <f t="shared" ref="S208:U208" si="537">S205+S206+S207</f>
        <v>0</v>
      </c>
      <c r="T208" s="845">
        <f t="shared" si="537"/>
        <v>0</v>
      </c>
      <c r="U208" s="876">
        <f t="shared" si="537"/>
        <v>0</v>
      </c>
      <c r="V208" s="876">
        <f t="shared" si="504"/>
        <v>0</v>
      </c>
      <c r="W208" s="874" t="str">
        <f t="shared" si="525"/>
        <v xml:space="preserve">    </v>
      </c>
      <c r="X208" s="845">
        <f t="shared" ref="X208:Z208" si="538">X205+X206+X207</f>
        <v>0</v>
      </c>
      <c r="Y208" s="845">
        <f t="shared" si="538"/>
        <v>0</v>
      </c>
      <c r="Z208" s="876">
        <f t="shared" si="538"/>
        <v>0</v>
      </c>
      <c r="AA208" s="876">
        <f t="shared" si="506"/>
        <v>0</v>
      </c>
      <c r="AB208" s="874" t="str">
        <f t="shared" si="526"/>
        <v xml:space="preserve">    </v>
      </c>
      <c r="AC208" s="845">
        <f t="shared" ref="AC208:AE208" si="539">AC205+AC206+AC207</f>
        <v>0</v>
      </c>
      <c r="AD208" s="845">
        <f t="shared" si="539"/>
        <v>0</v>
      </c>
      <c r="AE208" s="876">
        <f t="shared" si="539"/>
        <v>0</v>
      </c>
      <c r="AF208" s="876">
        <f t="shared" si="508"/>
        <v>0</v>
      </c>
      <c r="AG208" s="874" t="str">
        <f t="shared" si="527"/>
        <v xml:space="preserve">    </v>
      </c>
      <c r="AH208" s="845">
        <f t="shared" ref="AH208:AJ208" si="540">AH205+AH206+AH207</f>
        <v>0</v>
      </c>
      <c r="AI208" s="845">
        <f t="shared" si="540"/>
        <v>0</v>
      </c>
      <c r="AJ208" s="876">
        <f t="shared" si="540"/>
        <v>0</v>
      </c>
      <c r="AK208" s="876">
        <f t="shared" si="510"/>
        <v>0</v>
      </c>
      <c r="AL208" s="874" t="str">
        <f t="shared" si="528"/>
        <v xml:space="preserve">    </v>
      </c>
      <c r="AM208" s="845">
        <f t="shared" ref="AM208:AO208" si="541">AM205+AM206+AM207</f>
        <v>0</v>
      </c>
      <c r="AN208" s="845">
        <f t="shared" si="541"/>
        <v>0</v>
      </c>
      <c r="AO208" s="876">
        <f t="shared" si="541"/>
        <v>0</v>
      </c>
      <c r="AP208" s="876">
        <f t="shared" si="512"/>
        <v>0</v>
      </c>
      <c r="AQ208" s="874" t="str">
        <f t="shared" si="529"/>
        <v xml:space="preserve">    </v>
      </c>
      <c r="AR208" s="845">
        <f t="shared" ref="AR208:AT208" si="542">AR205+AR206+AR207</f>
        <v>0</v>
      </c>
      <c r="AS208" s="845">
        <f t="shared" si="542"/>
        <v>0</v>
      </c>
      <c r="AT208" s="876">
        <f t="shared" si="542"/>
        <v>0</v>
      </c>
      <c r="AU208" s="876">
        <f t="shared" si="514"/>
        <v>0</v>
      </c>
      <c r="AV208" s="874" t="str">
        <f t="shared" si="530"/>
        <v xml:space="preserve">    </v>
      </c>
      <c r="AW208" s="845">
        <f t="shared" ref="AW208:AY208" si="543">AW205+AW206+AW207</f>
        <v>0</v>
      </c>
      <c r="AX208" s="845">
        <f t="shared" si="543"/>
        <v>0</v>
      </c>
      <c r="AY208" s="876">
        <f t="shared" si="543"/>
        <v>0</v>
      </c>
      <c r="AZ208" s="876">
        <f t="shared" si="516"/>
        <v>0</v>
      </c>
      <c r="BA208" s="874" t="str">
        <f t="shared" si="531"/>
        <v xml:space="preserve">    </v>
      </c>
      <c r="BB208" s="845">
        <f t="shared" ref="BB208:BD208" si="544">BB205+BB206+BB207</f>
        <v>0</v>
      </c>
      <c r="BC208" s="845">
        <f t="shared" si="544"/>
        <v>0</v>
      </c>
      <c r="BD208" s="876">
        <f t="shared" si="544"/>
        <v>0</v>
      </c>
      <c r="BE208" s="876">
        <f t="shared" si="518"/>
        <v>0</v>
      </c>
      <c r="BF208" s="874" t="str">
        <f t="shared" si="532"/>
        <v xml:space="preserve">    </v>
      </c>
      <c r="BG208" s="845">
        <f t="shared" ref="BG208:BI208" si="545">BG205+BG206+BG207</f>
        <v>0</v>
      </c>
      <c r="BH208" s="845">
        <f t="shared" si="545"/>
        <v>0</v>
      </c>
      <c r="BI208" s="876">
        <f t="shared" si="545"/>
        <v>0</v>
      </c>
      <c r="BJ208" s="876">
        <f t="shared" si="520"/>
        <v>0</v>
      </c>
      <c r="BK208" s="874" t="str">
        <f t="shared" si="533"/>
        <v xml:space="preserve">    </v>
      </c>
      <c r="BL208" s="52"/>
      <c r="BM208" s="383">
        <f t="shared" si="470"/>
        <v>0</v>
      </c>
    </row>
    <row r="209" spans="1:66" s="55" customFormat="1" ht="12.75" customHeight="1">
      <c r="A209" s="635">
        <v>49</v>
      </c>
      <c r="B209" s="858" t="str">
        <f>B134</f>
        <v>GROSS COST</v>
      </c>
      <c r="C209" s="859">
        <f t="shared" si="471"/>
        <v>0</v>
      </c>
      <c r="D209" s="847">
        <f>D208+D163</f>
        <v>0</v>
      </c>
      <c r="E209" s="847">
        <f>E208+E163</f>
        <v>0</v>
      </c>
      <c r="F209" s="862">
        <f>F208+F163</f>
        <v>0</v>
      </c>
      <c r="G209" s="862">
        <f t="shared" si="498"/>
        <v>0</v>
      </c>
      <c r="H209" s="863" t="str">
        <f t="shared" si="522"/>
        <v xml:space="preserve">    </v>
      </c>
      <c r="I209" s="847">
        <f>I208+I163</f>
        <v>0</v>
      </c>
      <c r="J209" s="847">
        <f>J208+J163</f>
        <v>0</v>
      </c>
      <c r="K209" s="866">
        <f>K208+K163</f>
        <v>0</v>
      </c>
      <c r="L209" s="866">
        <f t="shared" si="500"/>
        <v>0</v>
      </c>
      <c r="M209" s="863" t="str">
        <f t="shared" si="523"/>
        <v xml:space="preserve">    </v>
      </c>
      <c r="N209" s="847">
        <f>N208+N163</f>
        <v>0</v>
      </c>
      <c r="O209" s="847">
        <f>O208+O163</f>
        <v>0</v>
      </c>
      <c r="P209" s="866">
        <f>P208+P163</f>
        <v>0</v>
      </c>
      <c r="Q209" s="866">
        <f t="shared" si="502"/>
        <v>0</v>
      </c>
      <c r="R209" s="863" t="str">
        <f t="shared" si="524"/>
        <v xml:space="preserve">    </v>
      </c>
      <c r="S209" s="847">
        <f>S208+S163</f>
        <v>0</v>
      </c>
      <c r="T209" s="847">
        <f>T208+T163</f>
        <v>0</v>
      </c>
      <c r="U209" s="866">
        <f>U208+U163</f>
        <v>0</v>
      </c>
      <c r="V209" s="866">
        <f t="shared" si="504"/>
        <v>0</v>
      </c>
      <c r="W209" s="863" t="str">
        <f t="shared" si="525"/>
        <v xml:space="preserve">    </v>
      </c>
      <c r="X209" s="847">
        <f>X208+X163</f>
        <v>0</v>
      </c>
      <c r="Y209" s="847">
        <f>Y208+Y163</f>
        <v>0</v>
      </c>
      <c r="Z209" s="866">
        <f>Z208+Z163</f>
        <v>0</v>
      </c>
      <c r="AA209" s="866">
        <f t="shared" si="506"/>
        <v>0</v>
      </c>
      <c r="AB209" s="863" t="str">
        <f t="shared" si="526"/>
        <v xml:space="preserve">    </v>
      </c>
      <c r="AC209" s="847">
        <f>AC208+AC163</f>
        <v>0</v>
      </c>
      <c r="AD209" s="847">
        <f>AD208+AD163</f>
        <v>0</v>
      </c>
      <c r="AE209" s="866">
        <f>AE208+AE163</f>
        <v>0</v>
      </c>
      <c r="AF209" s="866">
        <f t="shared" si="508"/>
        <v>0</v>
      </c>
      <c r="AG209" s="863" t="str">
        <f t="shared" si="527"/>
        <v xml:space="preserve">    </v>
      </c>
      <c r="AH209" s="847">
        <f>AH208+AH163</f>
        <v>0</v>
      </c>
      <c r="AI209" s="847">
        <f>AI208+AI163</f>
        <v>0</v>
      </c>
      <c r="AJ209" s="866">
        <f>AJ208+AJ163</f>
        <v>0</v>
      </c>
      <c r="AK209" s="866">
        <f t="shared" si="510"/>
        <v>0</v>
      </c>
      <c r="AL209" s="863" t="str">
        <f t="shared" si="528"/>
        <v xml:space="preserve">    </v>
      </c>
      <c r="AM209" s="847">
        <f>AM208+AM163</f>
        <v>0</v>
      </c>
      <c r="AN209" s="847">
        <f>AN208+AN163</f>
        <v>0</v>
      </c>
      <c r="AO209" s="866">
        <f>AO208+AO163</f>
        <v>0</v>
      </c>
      <c r="AP209" s="866">
        <f t="shared" si="512"/>
        <v>0</v>
      </c>
      <c r="AQ209" s="863" t="str">
        <f t="shared" si="529"/>
        <v xml:space="preserve">    </v>
      </c>
      <c r="AR209" s="847">
        <f>AR208+AR163</f>
        <v>0</v>
      </c>
      <c r="AS209" s="847">
        <f>AS208+AS163</f>
        <v>0</v>
      </c>
      <c r="AT209" s="866">
        <f>AT208+AT163</f>
        <v>0</v>
      </c>
      <c r="AU209" s="866">
        <f t="shared" si="514"/>
        <v>0</v>
      </c>
      <c r="AV209" s="863" t="str">
        <f t="shared" si="530"/>
        <v xml:space="preserve">    </v>
      </c>
      <c r="AW209" s="847">
        <f>AW208+AW163</f>
        <v>0</v>
      </c>
      <c r="AX209" s="847">
        <f>AX208+AX163</f>
        <v>0</v>
      </c>
      <c r="AY209" s="866">
        <f>AY208+AY163</f>
        <v>0</v>
      </c>
      <c r="AZ209" s="866">
        <f t="shared" si="516"/>
        <v>0</v>
      </c>
      <c r="BA209" s="863" t="str">
        <f t="shared" si="531"/>
        <v xml:space="preserve">    </v>
      </c>
      <c r="BB209" s="847">
        <f>BB208+BB163</f>
        <v>0</v>
      </c>
      <c r="BC209" s="847">
        <f>BC208+BC163</f>
        <v>0</v>
      </c>
      <c r="BD209" s="866">
        <f>BD208+BD163</f>
        <v>0</v>
      </c>
      <c r="BE209" s="866">
        <f t="shared" si="518"/>
        <v>0</v>
      </c>
      <c r="BF209" s="863" t="str">
        <f t="shared" si="532"/>
        <v xml:space="preserve">    </v>
      </c>
      <c r="BG209" s="847">
        <f>BG208+BG163</f>
        <v>0</v>
      </c>
      <c r="BH209" s="847">
        <f>BH208+BH163</f>
        <v>0</v>
      </c>
      <c r="BI209" s="866">
        <f>BI208+BI163</f>
        <v>0</v>
      </c>
      <c r="BJ209" s="866">
        <f t="shared" si="520"/>
        <v>0</v>
      </c>
      <c r="BK209" s="863" t="str">
        <f t="shared" si="533"/>
        <v xml:space="preserve">    </v>
      </c>
      <c r="BL209" s="405"/>
      <c r="BM209" s="383">
        <f t="shared" si="470"/>
        <v>0</v>
      </c>
    </row>
    <row r="210" spans="1:66" s="50" customFormat="1" ht="10.9" customHeight="1">
      <c r="A210" s="635">
        <v>50</v>
      </c>
      <c r="B210" s="649" t="str">
        <f>B135</f>
        <v>Less: Contract Revenues</v>
      </c>
      <c r="C210" s="376"/>
      <c r="D210" s="404"/>
      <c r="E210" s="390"/>
      <c r="F210" s="389"/>
      <c r="G210" s="387"/>
      <c r="H210" s="367"/>
      <c r="I210" s="852"/>
      <c r="J210" s="390"/>
      <c r="K210" s="389"/>
      <c r="L210" s="387"/>
      <c r="M210" s="367"/>
      <c r="N210" s="852"/>
      <c r="O210" s="390"/>
      <c r="P210" s="389"/>
      <c r="Q210" s="387"/>
      <c r="R210" s="367"/>
      <c r="S210" s="852"/>
      <c r="T210" s="390"/>
      <c r="U210" s="389"/>
      <c r="V210" s="387"/>
      <c r="W210" s="367"/>
      <c r="X210" s="852"/>
      <c r="Y210" s="390"/>
      <c r="Z210" s="389"/>
      <c r="AA210" s="387"/>
      <c r="AB210" s="367"/>
      <c r="AC210" s="852"/>
      <c r="AD210" s="390"/>
      <c r="AE210" s="389"/>
      <c r="AF210" s="387"/>
      <c r="AG210" s="367"/>
      <c r="AH210" s="852"/>
      <c r="AI210" s="390"/>
      <c r="AJ210" s="389"/>
      <c r="AK210" s="387"/>
      <c r="AL210" s="367"/>
      <c r="AM210" s="852"/>
      <c r="AN210" s="390"/>
      <c r="AO210" s="389"/>
      <c r="AP210" s="387"/>
      <c r="AQ210" s="367"/>
      <c r="AR210" s="852"/>
      <c r="AS210" s="390"/>
      <c r="AT210" s="389"/>
      <c r="AU210" s="387"/>
      <c r="AV210" s="367"/>
      <c r="AW210" s="852"/>
      <c r="AX210" s="390"/>
      <c r="AY210" s="389"/>
      <c r="AZ210" s="387"/>
      <c r="BA210" s="367"/>
      <c r="BB210" s="852"/>
      <c r="BC210" s="390"/>
      <c r="BD210" s="389"/>
      <c r="BE210" s="387"/>
      <c r="BF210" s="367"/>
      <c r="BG210" s="852"/>
      <c r="BH210" s="390"/>
      <c r="BI210" s="389"/>
      <c r="BJ210" s="387"/>
      <c r="BK210" s="367"/>
      <c r="BL210" s="405"/>
      <c r="BM210" s="383">
        <f t="shared" si="470"/>
        <v>0</v>
      </c>
    </row>
    <row r="211" spans="1:66" s="1" customFormat="1" ht="12.75">
      <c r="A211" s="634">
        <v>51</v>
      </c>
      <c r="B211" s="895" t="str">
        <f t="shared" ref="B211:B214" si="546">B136</f>
        <v>Participant Fees</v>
      </c>
      <c r="C211" s="378">
        <f t="shared" ref="C211:C219" si="547">+E211+J211+O211+T211+Y211+AD211+AI211+AN211+AS211+AX211+BC211+BH211</f>
        <v>0</v>
      </c>
      <c r="D211" s="412">
        <f t="shared" ref="D211:D218" si="548">D136</f>
        <v>0</v>
      </c>
      <c r="E211" s="570"/>
      <c r="F211" s="391">
        <f>+F136+E211</f>
        <v>0</v>
      </c>
      <c r="G211" s="387">
        <f t="shared" ref="G211:G215" si="549">D211-F211</f>
        <v>0</v>
      </c>
      <c r="H211" s="367" t="str">
        <f t="shared" ref="H211:H219" si="550">IF(D211=0,"    ",F211/D211)</f>
        <v xml:space="preserve">    </v>
      </c>
      <c r="I211" s="851">
        <f t="shared" ref="I211:I218" si="551">I136</f>
        <v>0</v>
      </c>
      <c r="J211" s="570"/>
      <c r="K211" s="391">
        <f>+K136+J211</f>
        <v>0</v>
      </c>
      <c r="L211" s="387">
        <f t="shared" ref="L211:L215" si="552">I211-K211</f>
        <v>0</v>
      </c>
      <c r="M211" s="367" t="str">
        <f t="shared" ref="M211:M219" si="553">IF(I211=0,"    ",K211/I211)</f>
        <v xml:space="preserve">    </v>
      </c>
      <c r="N211" s="851">
        <f t="shared" ref="N211:N218" si="554">N136</f>
        <v>0</v>
      </c>
      <c r="O211" s="570"/>
      <c r="P211" s="391">
        <f>+P136+O211</f>
        <v>0</v>
      </c>
      <c r="Q211" s="387">
        <f t="shared" ref="Q211:Q215" si="555">N211-P211</f>
        <v>0</v>
      </c>
      <c r="R211" s="367" t="str">
        <f t="shared" ref="R211:R219" si="556">IF(N211=0,"    ",P211/N211)</f>
        <v xml:space="preserve">    </v>
      </c>
      <c r="S211" s="851">
        <f t="shared" ref="S211:S218" si="557">S136</f>
        <v>0</v>
      </c>
      <c r="T211" s="570"/>
      <c r="U211" s="391">
        <f>+U136+T211</f>
        <v>0</v>
      </c>
      <c r="V211" s="387">
        <f t="shared" ref="V211:V215" si="558">S211-U211</f>
        <v>0</v>
      </c>
      <c r="W211" s="367" t="str">
        <f t="shared" ref="W211:W219" si="559">IF(S211=0,"    ",U211/S211)</f>
        <v xml:space="preserve">    </v>
      </c>
      <c r="X211" s="851">
        <f t="shared" ref="X211:X218" si="560">X136</f>
        <v>0</v>
      </c>
      <c r="Y211" s="570"/>
      <c r="Z211" s="391">
        <f>+Z136+Y211</f>
        <v>0</v>
      </c>
      <c r="AA211" s="387">
        <f t="shared" ref="AA211:AA215" si="561">X211-Z211</f>
        <v>0</v>
      </c>
      <c r="AB211" s="367" t="str">
        <f t="shared" ref="AB211:AB219" si="562">IF(X211=0,"    ",Z211/X211)</f>
        <v xml:space="preserve">    </v>
      </c>
      <c r="AC211" s="851">
        <f t="shared" ref="AC211:AC218" si="563">AC136</f>
        <v>0</v>
      </c>
      <c r="AD211" s="570"/>
      <c r="AE211" s="391">
        <f>+AE136+AD211</f>
        <v>0</v>
      </c>
      <c r="AF211" s="387">
        <f t="shared" ref="AF211:AF215" si="564">AC211-AE211</f>
        <v>0</v>
      </c>
      <c r="AG211" s="367" t="str">
        <f t="shared" ref="AG211:AG219" si="565">IF(AC211=0,"    ",AE211/AC211)</f>
        <v xml:space="preserve">    </v>
      </c>
      <c r="AH211" s="851">
        <f t="shared" ref="AH211:AH218" si="566">AH136</f>
        <v>0</v>
      </c>
      <c r="AI211" s="570"/>
      <c r="AJ211" s="391">
        <f>+AJ136+AI211</f>
        <v>0</v>
      </c>
      <c r="AK211" s="387">
        <f t="shared" ref="AK211:AK215" si="567">AH211-AJ211</f>
        <v>0</v>
      </c>
      <c r="AL211" s="367" t="str">
        <f t="shared" ref="AL211:AL219" si="568">IF(AH211=0,"    ",AJ211/AH211)</f>
        <v xml:space="preserve">    </v>
      </c>
      <c r="AM211" s="851">
        <f t="shared" ref="AM211:AM218" si="569">AM136</f>
        <v>0</v>
      </c>
      <c r="AN211" s="570"/>
      <c r="AO211" s="391">
        <f>+AO136+AN211</f>
        <v>0</v>
      </c>
      <c r="AP211" s="387">
        <f t="shared" ref="AP211:AP215" si="570">AM211-AO211</f>
        <v>0</v>
      </c>
      <c r="AQ211" s="367" t="str">
        <f t="shared" ref="AQ211:AQ219" si="571">IF(AM211=0,"    ",AO211/AM211)</f>
        <v xml:space="preserve">    </v>
      </c>
      <c r="AR211" s="851">
        <f t="shared" ref="AR211:AR218" si="572">AR136</f>
        <v>0</v>
      </c>
      <c r="AS211" s="570"/>
      <c r="AT211" s="391">
        <f>+AT136+AS211</f>
        <v>0</v>
      </c>
      <c r="AU211" s="387">
        <f t="shared" ref="AU211:AU215" si="573">AR211-AT211</f>
        <v>0</v>
      </c>
      <c r="AV211" s="367" t="str">
        <f t="shared" ref="AV211:AV219" si="574">IF(AR211=0,"    ",AT211/AR211)</f>
        <v xml:space="preserve">    </v>
      </c>
      <c r="AW211" s="851">
        <f t="shared" ref="AW211:AW218" si="575">AW136</f>
        <v>0</v>
      </c>
      <c r="AX211" s="570"/>
      <c r="AY211" s="391">
        <f>+AY136+AX211</f>
        <v>0</v>
      </c>
      <c r="AZ211" s="387">
        <f t="shared" ref="AZ211:AZ215" si="576">AW211-AY211</f>
        <v>0</v>
      </c>
      <c r="BA211" s="367" t="str">
        <f t="shared" ref="BA211:BA219" si="577">IF(AW211=0,"    ",AY211/AW211)</f>
        <v xml:space="preserve">    </v>
      </c>
      <c r="BB211" s="851">
        <f t="shared" ref="BB211:BB218" si="578">BB136</f>
        <v>0</v>
      </c>
      <c r="BC211" s="570"/>
      <c r="BD211" s="391">
        <f>+BD136+BC211</f>
        <v>0</v>
      </c>
      <c r="BE211" s="387">
        <f t="shared" ref="BE211:BE215" si="579">BB211-BD211</f>
        <v>0</v>
      </c>
      <c r="BF211" s="367" t="str">
        <f t="shared" ref="BF211:BF219" si="580">IF(BB211=0,"    ",BD211/BB211)</f>
        <v xml:space="preserve">    </v>
      </c>
      <c r="BG211" s="851">
        <f t="shared" ref="BG211:BG218" si="581">BG136</f>
        <v>0</v>
      </c>
      <c r="BH211" s="570"/>
      <c r="BI211" s="391">
        <f>+BI136+BH211</f>
        <v>0</v>
      </c>
      <c r="BJ211" s="387">
        <f t="shared" ref="BJ211:BJ215" si="582">BG211-BI211</f>
        <v>0</v>
      </c>
      <c r="BK211" s="367" t="str">
        <f t="shared" ref="BK211:BK219" si="583">IF(BG211=0,"    ",BI211/BG211)</f>
        <v xml:space="preserve">    </v>
      </c>
      <c r="BL211" s="406"/>
      <c r="BM211" s="383">
        <f t="shared" si="470"/>
        <v>0</v>
      </c>
    </row>
    <row r="212" spans="1:66" s="1" customFormat="1" ht="12.75">
      <c r="A212" s="634">
        <v>52</v>
      </c>
      <c r="B212" s="895" t="str">
        <f t="shared" si="546"/>
        <v>Other Patient Insurance</v>
      </c>
      <c r="C212" s="378">
        <f t="shared" si="547"/>
        <v>0</v>
      </c>
      <c r="D212" s="412">
        <f t="shared" si="548"/>
        <v>0</v>
      </c>
      <c r="E212" s="570"/>
      <c r="F212" s="391">
        <f>+F137+E212</f>
        <v>0</v>
      </c>
      <c r="G212" s="387">
        <f t="shared" si="549"/>
        <v>0</v>
      </c>
      <c r="H212" s="367" t="str">
        <f t="shared" si="550"/>
        <v xml:space="preserve">    </v>
      </c>
      <c r="I212" s="851">
        <f t="shared" si="551"/>
        <v>0</v>
      </c>
      <c r="J212" s="570"/>
      <c r="K212" s="391">
        <f>+K137+J212</f>
        <v>0</v>
      </c>
      <c r="L212" s="387">
        <f t="shared" si="552"/>
        <v>0</v>
      </c>
      <c r="M212" s="367" t="str">
        <f t="shared" si="553"/>
        <v xml:space="preserve">    </v>
      </c>
      <c r="N212" s="851">
        <f t="shared" si="554"/>
        <v>0</v>
      </c>
      <c r="O212" s="570"/>
      <c r="P212" s="391">
        <f>+P137+O212</f>
        <v>0</v>
      </c>
      <c r="Q212" s="387">
        <f t="shared" si="555"/>
        <v>0</v>
      </c>
      <c r="R212" s="367" t="str">
        <f t="shared" si="556"/>
        <v xml:space="preserve">    </v>
      </c>
      <c r="S212" s="851">
        <f t="shared" si="557"/>
        <v>0</v>
      </c>
      <c r="T212" s="570"/>
      <c r="U212" s="391">
        <f>+U137+T212</f>
        <v>0</v>
      </c>
      <c r="V212" s="387">
        <f t="shared" si="558"/>
        <v>0</v>
      </c>
      <c r="W212" s="367" t="str">
        <f t="shared" si="559"/>
        <v xml:space="preserve">    </v>
      </c>
      <c r="X212" s="851">
        <f t="shared" si="560"/>
        <v>0</v>
      </c>
      <c r="Y212" s="570"/>
      <c r="Z212" s="391">
        <f>+Z137+Y212</f>
        <v>0</v>
      </c>
      <c r="AA212" s="387">
        <f t="shared" si="561"/>
        <v>0</v>
      </c>
      <c r="AB212" s="367" t="str">
        <f t="shared" si="562"/>
        <v xml:space="preserve">    </v>
      </c>
      <c r="AC212" s="851">
        <f t="shared" si="563"/>
        <v>0</v>
      </c>
      <c r="AD212" s="570"/>
      <c r="AE212" s="391">
        <f>+AE137+AD212</f>
        <v>0</v>
      </c>
      <c r="AF212" s="387">
        <f t="shared" si="564"/>
        <v>0</v>
      </c>
      <c r="AG212" s="367" t="str">
        <f t="shared" si="565"/>
        <v xml:space="preserve">    </v>
      </c>
      <c r="AH212" s="851">
        <f t="shared" si="566"/>
        <v>0</v>
      </c>
      <c r="AI212" s="570"/>
      <c r="AJ212" s="391">
        <f>+AJ137+AI212</f>
        <v>0</v>
      </c>
      <c r="AK212" s="387">
        <f t="shared" si="567"/>
        <v>0</v>
      </c>
      <c r="AL212" s="367" t="str">
        <f t="shared" si="568"/>
        <v xml:space="preserve">    </v>
      </c>
      <c r="AM212" s="851">
        <f t="shared" si="569"/>
        <v>0</v>
      </c>
      <c r="AN212" s="570"/>
      <c r="AO212" s="391">
        <f>+AO137+AN212</f>
        <v>0</v>
      </c>
      <c r="AP212" s="387">
        <f t="shared" si="570"/>
        <v>0</v>
      </c>
      <c r="AQ212" s="367" t="str">
        <f t="shared" si="571"/>
        <v xml:space="preserve">    </v>
      </c>
      <c r="AR212" s="851">
        <f t="shared" si="572"/>
        <v>0</v>
      </c>
      <c r="AS212" s="570"/>
      <c r="AT212" s="391">
        <f>+AT137+AS212</f>
        <v>0</v>
      </c>
      <c r="AU212" s="387">
        <f t="shared" si="573"/>
        <v>0</v>
      </c>
      <c r="AV212" s="367" t="str">
        <f t="shared" si="574"/>
        <v xml:space="preserve">    </v>
      </c>
      <c r="AW212" s="851">
        <f t="shared" si="575"/>
        <v>0</v>
      </c>
      <c r="AX212" s="570"/>
      <c r="AY212" s="391">
        <f>+AY137+AX212</f>
        <v>0</v>
      </c>
      <c r="AZ212" s="387">
        <f t="shared" si="576"/>
        <v>0</v>
      </c>
      <c r="BA212" s="367" t="str">
        <f t="shared" si="577"/>
        <v xml:space="preserve">    </v>
      </c>
      <c r="BB212" s="851">
        <f t="shared" si="578"/>
        <v>0</v>
      </c>
      <c r="BC212" s="570"/>
      <c r="BD212" s="391">
        <f>+BD137+BC212</f>
        <v>0</v>
      </c>
      <c r="BE212" s="387">
        <f t="shared" si="579"/>
        <v>0</v>
      </c>
      <c r="BF212" s="367" t="str">
        <f t="shared" si="580"/>
        <v xml:space="preserve">    </v>
      </c>
      <c r="BG212" s="851">
        <f t="shared" si="581"/>
        <v>0</v>
      </c>
      <c r="BH212" s="570"/>
      <c r="BI212" s="391">
        <f>+BI137+BH212</f>
        <v>0</v>
      </c>
      <c r="BJ212" s="387">
        <f t="shared" si="582"/>
        <v>0</v>
      </c>
      <c r="BK212" s="367" t="str">
        <f t="shared" si="583"/>
        <v xml:space="preserve">    </v>
      </c>
      <c r="BL212" s="406"/>
      <c r="BM212" s="383">
        <f t="shared" si="470"/>
        <v>0</v>
      </c>
    </row>
    <row r="213" spans="1:66" s="1" customFormat="1" ht="12.75">
      <c r="A213" s="634">
        <v>53</v>
      </c>
      <c r="B213" s="895" t="str">
        <f t="shared" si="546"/>
        <v>Medicare</v>
      </c>
      <c r="C213" s="378">
        <f t="shared" si="547"/>
        <v>0</v>
      </c>
      <c r="D213" s="412">
        <f t="shared" si="548"/>
        <v>0</v>
      </c>
      <c r="E213" s="570"/>
      <c r="F213" s="391">
        <f>+F138+E213</f>
        <v>0</v>
      </c>
      <c r="G213" s="387">
        <f t="shared" si="549"/>
        <v>0</v>
      </c>
      <c r="H213" s="367" t="str">
        <f t="shared" si="550"/>
        <v xml:space="preserve">    </v>
      </c>
      <c r="I213" s="851">
        <f t="shared" si="551"/>
        <v>0</v>
      </c>
      <c r="J213" s="570"/>
      <c r="K213" s="391">
        <f>+K138+J213</f>
        <v>0</v>
      </c>
      <c r="L213" s="387">
        <f t="shared" si="552"/>
        <v>0</v>
      </c>
      <c r="M213" s="367" t="str">
        <f t="shared" si="553"/>
        <v xml:space="preserve">    </v>
      </c>
      <c r="N213" s="851">
        <f t="shared" si="554"/>
        <v>0</v>
      </c>
      <c r="O213" s="570"/>
      <c r="P213" s="391">
        <f>+P138+O213</f>
        <v>0</v>
      </c>
      <c r="Q213" s="387">
        <f t="shared" si="555"/>
        <v>0</v>
      </c>
      <c r="R213" s="367" t="str">
        <f t="shared" si="556"/>
        <v xml:space="preserve">    </v>
      </c>
      <c r="S213" s="851">
        <f t="shared" si="557"/>
        <v>0</v>
      </c>
      <c r="T213" s="570"/>
      <c r="U213" s="391">
        <f>+U138+T213</f>
        <v>0</v>
      </c>
      <c r="V213" s="387">
        <f t="shared" si="558"/>
        <v>0</v>
      </c>
      <c r="W213" s="367" t="str">
        <f t="shared" si="559"/>
        <v xml:space="preserve">    </v>
      </c>
      <c r="X213" s="851">
        <f t="shared" si="560"/>
        <v>0</v>
      </c>
      <c r="Y213" s="570"/>
      <c r="Z213" s="391">
        <f>+Z138+Y213</f>
        <v>0</v>
      </c>
      <c r="AA213" s="387">
        <f t="shared" si="561"/>
        <v>0</v>
      </c>
      <c r="AB213" s="367" t="str">
        <f t="shared" si="562"/>
        <v xml:space="preserve">    </v>
      </c>
      <c r="AC213" s="851">
        <f t="shared" si="563"/>
        <v>0</v>
      </c>
      <c r="AD213" s="570"/>
      <c r="AE213" s="391">
        <f>+AE138+AD213</f>
        <v>0</v>
      </c>
      <c r="AF213" s="387">
        <f t="shared" si="564"/>
        <v>0</v>
      </c>
      <c r="AG213" s="367" t="str">
        <f t="shared" si="565"/>
        <v xml:space="preserve">    </v>
      </c>
      <c r="AH213" s="851">
        <f t="shared" si="566"/>
        <v>0</v>
      </c>
      <c r="AI213" s="570"/>
      <c r="AJ213" s="391">
        <f>+AJ138+AI213</f>
        <v>0</v>
      </c>
      <c r="AK213" s="387">
        <f t="shared" si="567"/>
        <v>0</v>
      </c>
      <c r="AL213" s="367" t="str">
        <f t="shared" si="568"/>
        <v xml:space="preserve">    </v>
      </c>
      <c r="AM213" s="851">
        <f t="shared" si="569"/>
        <v>0</v>
      </c>
      <c r="AN213" s="570"/>
      <c r="AO213" s="391">
        <f>+AO138+AN213</f>
        <v>0</v>
      </c>
      <c r="AP213" s="387">
        <f t="shared" si="570"/>
        <v>0</v>
      </c>
      <c r="AQ213" s="367" t="str">
        <f t="shared" si="571"/>
        <v xml:space="preserve">    </v>
      </c>
      <c r="AR213" s="851">
        <f t="shared" si="572"/>
        <v>0</v>
      </c>
      <c r="AS213" s="570"/>
      <c r="AT213" s="391">
        <f>+AT138+AS213</f>
        <v>0</v>
      </c>
      <c r="AU213" s="387">
        <f t="shared" si="573"/>
        <v>0</v>
      </c>
      <c r="AV213" s="367" t="str">
        <f t="shared" si="574"/>
        <v xml:space="preserve">    </v>
      </c>
      <c r="AW213" s="851">
        <f t="shared" si="575"/>
        <v>0</v>
      </c>
      <c r="AX213" s="570"/>
      <c r="AY213" s="391">
        <f>+AY138+AX213</f>
        <v>0</v>
      </c>
      <c r="AZ213" s="387">
        <f t="shared" si="576"/>
        <v>0</v>
      </c>
      <c r="BA213" s="367" t="str">
        <f t="shared" si="577"/>
        <v xml:space="preserve">    </v>
      </c>
      <c r="BB213" s="851">
        <f t="shared" si="578"/>
        <v>0</v>
      </c>
      <c r="BC213" s="570"/>
      <c r="BD213" s="391">
        <f>+BD138+BC213</f>
        <v>0</v>
      </c>
      <c r="BE213" s="387">
        <f t="shared" si="579"/>
        <v>0</v>
      </c>
      <c r="BF213" s="367" t="str">
        <f t="shared" si="580"/>
        <v xml:space="preserve">    </v>
      </c>
      <c r="BG213" s="851">
        <f t="shared" si="581"/>
        <v>0</v>
      </c>
      <c r="BH213" s="570"/>
      <c r="BI213" s="391">
        <f>+BI138+BH213</f>
        <v>0</v>
      </c>
      <c r="BJ213" s="387">
        <f t="shared" si="582"/>
        <v>0</v>
      </c>
      <c r="BK213" s="367" t="str">
        <f t="shared" si="583"/>
        <v xml:space="preserve">    </v>
      </c>
      <c r="BL213" s="406"/>
      <c r="BM213" s="383">
        <f t="shared" si="470"/>
        <v>0</v>
      </c>
    </row>
    <row r="214" spans="1:66" s="1" customFormat="1" ht="12.75">
      <c r="A214" s="634">
        <v>54</v>
      </c>
      <c r="B214" s="895" t="str">
        <f t="shared" si="546"/>
        <v xml:space="preserve">Other Revenues: </v>
      </c>
      <c r="C214" s="378">
        <f t="shared" si="547"/>
        <v>0</v>
      </c>
      <c r="D214" s="412">
        <f t="shared" si="548"/>
        <v>0</v>
      </c>
      <c r="E214" s="570"/>
      <c r="F214" s="391">
        <f>+F139+E214</f>
        <v>0</v>
      </c>
      <c r="G214" s="387">
        <f t="shared" si="549"/>
        <v>0</v>
      </c>
      <c r="H214" s="367" t="str">
        <f t="shared" si="550"/>
        <v xml:space="preserve">    </v>
      </c>
      <c r="I214" s="851">
        <f t="shared" si="551"/>
        <v>0</v>
      </c>
      <c r="J214" s="570"/>
      <c r="K214" s="391">
        <f>+K139+J214</f>
        <v>0</v>
      </c>
      <c r="L214" s="387">
        <f t="shared" si="552"/>
        <v>0</v>
      </c>
      <c r="M214" s="367" t="str">
        <f t="shared" si="553"/>
        <v xml:space="preserve">    </v>
      </c>
      <c r="N214" s="851">
        <f t="shared" si="554"/>
        <v>0</v>
      </c>
      <c r="O214" s="570"/>
      <c r="P214" s="391">
        <f>+P139+O214</f>
        <v>0</v>
      </c>
      <c r="Q214" s="387">
        <f t="shared" si="555"/>
        <v>0</v>
      </c>
      <c r="R214" s="367" t="str">
        <f t="shared" si="556"/>
        <v xml:space="preserve">    </v>
      </c>
      <c r="S214" s="851">
        <f t="shared" si="557"/>
        <v>0</v>
      </c>
      <c r="T214" s="570"/>
      <c r="U214" s="391">
        <f>+U139+T214</f>
        <v>0</v>
      </c>
      <c r="V214" s="387">
        <f t="shared" si="558"/>
        <v>0</v>
      </c>
      <c r="W214" s="367" t="str">
        <f t="shared" si="559"/>
        <v xml:space="preserve">    </v>
      </c>
      <c r="X214" s="851">
        <f t="shared" si="560"/>
        <v>0</v>
      </c>
      <c r="Y214" s="570"/>
      <c r="Z214" s="391">
        <f>+Z139+Y214</f>
        <v>0</v>
      </c>
      <c r="AA214" s="387">
        <f t="shared" si="561"/>
        <v>0</v>
      </c>
      <c r="AB214" s="367" t="str">
        <f t="shared" si="562"/>
        <v xml:space="preserve">    </v>
      </c>
      <c r="AC214" s="851">
        <f t="shared" si="563"/>
        <v>0</v>
      </c>
      <c r="AD214" s="570"/>
      <c r="AE214" s="391">
        <f>+AE139+AD214</f>
        <v>0</v>
      </c>
      <c r="AF214" s="387">
        <f t="shared" si="564"/>
        <v>0</v>
      </c>
      <c r="AG214" s="367" t="str">
        <f t="shared" si="565"/>
        <v xml:space="preserve">    </v>
      </c>
      <c r="AH214" s="851">
        <f t="shared" si="566"/>
        <v>0</v>
      </c>
      <c r="AI214" s="570"/>
      <c r="AJ214" s="391">
        <f>+AJ139+AI214</f>
        <v>0</v>
      </c>
      <c r="AK214" s="387">
        <f t="shared" si="567"/>
        <v>0</v>
      </c>
      <c r="AL214" s="367" t="str">
        <f t="shared" si="568"/>
        <v xml:space="preserve">    </v>
      </c>
      <c r="AM214" s="851">
        <f t="shared" si="569"/>
        <v>0</v>
      </c>
      <c r="AN214" s="570"/>
      <c r="AO214" s="391">
        <f>+AO139+AN214</f>
        <v>0</v>
      </c>
      <c r="AP214" s="387">
        <f t="shared" si="570"/>
        <v>0</v>
      </c>
      <c r="AQ214" s="367" t="str">
        <f t="shared" si="571"/>
        <v xml:space="preserve">    </v>
      </c>
      <c r="AR214" s="851">
        <f t="shared" si="572"/>
        <v>0</v>
      </c>
      <c r="AS214" s="570"/>
      <c r="AT214" s="391">
        <f>+AT139+AS214</f>
        <v>0</v>
      </c>
      <c r="AU214" s="387">
        <f t="shared" si="573"/>
        <v>0</v>
      </c>
      <c r="AV214" s="367" t="str">
        <f t="shared" si="574"/>
        <v xml:space="preserve">    </v>
      </c>
      <c r="AW214" s="851">
        <f t="shared" si="575"/>
        <v>0</v>
      </c>
      <c r="AX214" s="570"/>
      <c r="AY214" s="391">
        <f>+AY139+AX214</f>
        <v>0</v>
      </c>
      <c r="AZ214" s="387">
        <f t="shared" si="576"/>
        <v>0</v>
      </c>
      <c r="BA214" s="367" t="str">
        <f t="shared" si="577"/>
        <v xml:space="preserve">    </v>
      </c>
      <c r="BB214" s="851">
        <f t="shared" si="578"/>
        <v>0</v>
      </c>
      <c r="BC214" s="570"/>
      <c r="BD214" s="391">
        <f>+BD139+BC214</f>
        <v>0</v>
      </c>
      <c r="BE214" s="387">
        <f t="shared" si="579"/>
        <v>0</v>
      </c>
      <c r="BF214" s="367" t="str">
        <f t="shared" si="580"/>
        <v xml:space="preserve">    </v>
      </c>
      <c r="BG214" s="851">
        <f t="shared" si="581"/>
        <v>0</v>
      </c>
      <c r="BH214" s="570"/>
      <c r="BI214" s="391">
        <f>+BI139+BH214</f>
        <v>0</v>
      </c>
      <c r="BJ214" s="387">
        <f t="shared" si="582"/>
        <v>0</v>
      </c>
      <c r="BK214" s="367" t="str">
        <f t="shared" si="583"/>
        <v xml:space="preserve">    </v>
      </c>
      <c r="BL214" s="406"/>
      <c r="BM214" s="383">
        <f t="shared" si="470"/>
        <v>0</v>
      </c>
    </row>
    <row r="215" spans="1:66" customFormat="1" ht="12.75">
      <c r="A215" s="634">
        <v>55</v>
      </c>
      <c r="B215" s="846" t="str">
        <f>B140</f>
        <v>TOTAL CONTRACT REVENUES</v>
      </c>
      <c r="C215" s="877">
        <f t="shared" si="547"/>
        <v>0</v>
      </c>
      <c r="D215" s="845">
        <f t="shared" ref="D215" si="584">SUM(D211:D214)</f>
        <v>0</v>
      </c>
      <c r="E215" s="845">
        <f>SUM(E211:E214)</f>
        <v>0</v>
      </c>
      <c r="F215" s="873">
        <f t="shared" ref="F215" si="585">SUM(F211:F214)</f>
        <v>0</v>
      </c>
      <c r="G215" s="873">
        <f t="shared" si="549"/>
        <v>0</v>
      </c>
      <c r="H215" s="874" t="str">
        <f t="shared" si="550"/>
        <v xml:space="preserve">    </v>
      </c>
      <c r="I215" s="845">
        <f t="shared" ref="I215" si="586">SUM(I211:I214)</f>
        <v>0</v>
      </c>
      <c r="J215" s="845">
        <f>SUM(J211:J214)</f>
        <v>0</v>
      </c>
      <c r="K215" s="876">
        <f t="shared" ref="K215" si="587">SUM(K211:K214)</f>
        <v>0</v>
      </c>
      <c r="L215" s="876">
        <f t="shared" si="552"/>
        <v>0</v>
      </c>
      <c r="M215" s="874" t="str">
        <f t="shared" si="553"/>
        <v xml:space="preserve">    </v>
      </c>
      <c r="N215" s="845">
        <f t="shared" ref="N215" si="588">SUM(N211:N214)</f>
        <v>0</v>
      </c>
      <c r="O215" s="845">
        <f>SUM(O211:O214)</f>
        <v>0</v>
      </c>
      <c r="P215" s="876">
        <f t="shared" ref="P215" si="589">SUM(P211:P214)</f>
        <v>0</v>
      </c>
      <c r="Q215" s="876">
        <f t="shared" si="555"/>
        <v>0</v>
      </c>
      <c r="R215" s="874" t="str">
        <f t="shared" si="556"/>
        <v xml:space="preserve">    </v>
      </c>
      <c r="S215" s="845">
        <f t="shared" ref="S215" si="590">SUM(S211:S214)</f>
        <v>0</v>
      </c>
      <c r="T215" s="845">
        <f>SUM(T211:T214)</f>
        <v>0</v>
      </c>
      <c r="U215" s="876">
        <f t="shared" ref="U215" si="591">SUM(U211:U214)</f>
        <v>0</v>
      </c>
      <c r="V215" s="876">
        <f t="shared" si="558"/>
        <v>0</v>
      </c>
      <c r="W215" s="874" t="str">
        <f t="shared" si="559"/>
        <v xml:space="preserve">    </v>
      </c>
      <c r="X215" s="845">
        <f t="shared" ref="X215" si="592">SUM(X211:X214)</f>
        <v>0</v>
      </c>
      <c r="Y215" s="845">
        <f>SUM(Y211:Y214)</f>
        <v>0</v>
      </c>
      <c r="Z215" s="876">
        <f t="shared" ref="Z215" si="593">SUM(Z211:Z214)</f>
        <v>0</v>
      </c>
      <c r="AA215" s="876">
        <f t="shared" si="561"/>
        <v>0</v>
      </c>
      <c r="AB215" s="874" t="str">
        <f t="shared" si="562"/>
        <v xml:space="preserve">    </v>
      </c>
      <c r="AC215" s="845">
        <f t="shared" ref="AC215" si="594">SUM(AC211:AC214)</f>
        <v>0</v>
      </c>
      <c r="AD215" s="845">
        <f>SUM(AD211:AD214)</f>
        <v>0</v>
      </c>
      <c r="AE215" s="876">
        <f t="shared" ref="AE215" si="595">SUM(AE211:AE214)</f>
        <v>0</v>
      </c>
      <c r="AF215" s="876">
        <f t="shared" si="564"/>
        <v>0</v>
      </c>
      <c r="AG215" s="874" t="str">
        <f t="shared" si="565"/>
        <v xml:space="preserve">    </v>
      </c>
      <c r="AH215" s="845">
        <f t="shared" ref="AH215" si="596">SUM(AH211:AH214)</f>
        <v>0</v>
      </c>
      <c r="AI215" s="845">
        <f>SUM(AI211:AI214)</f>
        <v>0</v>
      </c>
      <c r="AJ215" s="876">
        <f t="shared" ref="AJ215" si="597">SUM(AJ211:AJ214)</f>
        <v>0</v>
      </c>
      <c r="AK215" s="876">
        <f t="shared" si="567"/>
        <v>0</v>
      </c>
      <c r="AL215" s="874" t="str">
        <f t="shared" si="568"/>
        <v xml:space="preserve">    </v>
      </c>
      <c r="AM215" s="845">
        <f t="shared" ref="AM215" si="598">SUM(AM211:AM214)</f>
        <v>0</v>
      </c>
      <c r="AN215" s="845">
        <f>SUM(AN211:AN214)</f>
        <v>0</v>
      </c>
      <c r="AO215" s="876">
        <f t="shared" ref="AO215" si="599">SUM(AO211:AO214)</f>
        <v>0</v>
      </c>
      <c r="AP215" s="876">
        <f t="shared" si="570"/>
        <v>0</v>
      </c>
      <c r="AQ215" s="874" t="str">
        <f t="shared" si="571"/>
        <v xml:space="preserve">    </v>
      </c>
      <c r="AR215" s="845">
        <f t="shared" ref="AR215" si="600">SUM(AR211:AR214)</f>
        <v>0</v>
      </c>
      <c r="AS215" s="845">
        <f>SUM(AS211:AS214)</f>
        <v>0</v>
      </c>
      <c r="AT215" s="876">
        <f t="shared" ref="AT215" si="601">SUM(AT211:AT214)</f>
        <v>0</v>
      </c>
      <c r="AU215" s="876">
        <f t="shared" si="573"/>
        <v>0</v>
      </c>
      <c r="AV215" s="874" t="str">
        <f t="shared" si="574"/>
        <v xml:space="preserve">    </v>
      </c>
      <c r="AW215" s="845">
        <f t="shared" ref="AW215" si="602">SUM(AW211:AW214)</f>
        <v>0</v>
      </c>
      <c r="AX215" s="845">
        <f>SUM(AX211:AX214)</f>
        <v>0</v>
      </c>
      <c r="AY215" s="876">
        <f t="shared" ref="AY215" si="603">SUM(AY211:AY214)</f>
        <v>0</v>
      </c>
      <c r="AZ215" s="876">
        <f t="shared" si="576"/>
        <v>0</v>
      </c>
      <c r="BA215" s="874" t="str">
        <f t="shared" si="577"/>
        <v xml:space="preserve">    </v>
      </c>
      <c r="BB215" s="845">
        <f t="shared" ref="BB215" si="604">SUM(BB211:BB214)</f>
        <v>0</v>
      </c>
      <c r="BC215" s="845">
        <f>SUM(BC211:BC214)</f>
        <v>0</v>
      </c>
      <c r="BD215" s="876">
        <f t="shared" ref="BD215" si="605">SUM(BD211:BD214)</f>
        <v>0</v>
      </c>
      <c r="BE215" s="876">
        <f t="shared" si="579"/>
        <v>0</v>
      </c>
      <c r="BF215" s="874" t="str">
        <f t="shared" si="580"/>
        <v xml:space="preserve">    </v>
      </c>
      <c r="BG215" s="845">
        <f t="shared" ref="BG215" si="606">SUM(BG211:BG214)</f>
        <v>0</v>
      </c>
      <c r="BH215" s="845">
        <f>SUM(BH211:BH214)</f>
        <v>0</v>
      </c>
      <c r="BI215" s="876">
        <f t="shared" ref="BI215" si="607">SUM(BI211:BI214)</f>
        <v>0</v>
      </c>
      <c r="BJ215" s="876">
        <f t="shared" si="582"/>
        <v>0</v>
      </c>
      <c r="BK215" s="874" t="str">
        <f t="shared" si="583"/>
        <v xml:space="preserve">    </v>
      </c>
      <c r="BL215" s="5"/>
      <c r="BM215" s="383">
        <f t="shared" si="470"/>
        <v>0</v>
      </c>
    </row>
    <row r="216" spans="1:66" customFormat="1" ht="12.75">
      <c r="A216" s="650">
        <v>56</v>
      </c>
      <c r="B216" s="883" t="str">
        <f>B141</f>
        <v>Net Expense Prior to Adjustments</v>
      </c>
      <c r="C216" s="871">
        <f t="shared" si="547"/>
        <v>0</v>
      </c>
      <c r="D216" s="886">
        <f>+D209-D215</f>
        <v>0</v>
      </c>
      <c r="E216" s="886">
        <f>+E209-E215</f>
        <v>0</v>
      </c>
      <c r="F216" s="887">
        <f>+F209-F215</f>
        <v>0</v>
      </c>
      <c r="G216" s="887">
        <f>+G209-G215</f>
        <v>0</v>
      </c>
      <c r="H216" s="874" t="str">
        <f t="shared" si="550"/>
        <v xml:space="preserve">    </v>
      </c>
      <c r="I216" s="892">
        <f t="shared" si="551"/>
        <v>0</v>
      </c>
      <c r="J216" s="886">
        <f>+J209-J215</f>
        <v>0</v>
      </c>
      <c r="K216" s="889">
        <f>+K209-K215</f>
        <v>0</v>
      </c>
      <c r="L216" s="889">
        <f>+L209-L215</f>
        <v>0</v>
      </c>
      <c r="M216" s="874" t="str">
        <f t="shared" si="553"/>
        <v xml:space="preserve">    </v>
      </c>
      <c r="N216" s="892">
        <f t="shared" si="554"/>
        <v>0</v>
      </c>
      <c r="O216" s="886">
        <f>+O209-O215</f>
        <v>0</v>
      </c>
      <c r="P216" s="889">
        <f>+P209-P215</f>
        <v>0</v>
      </c>
      <c r="Q216" s="889">
        <f>+Q209-Q215</f>
        <v>0</v>
      </c>
      <c r="R216" s="874" t="str">
        <f t="shared" si="556"/>
        <v xml:space="preserve">    </v>
      </c>
      <c r="S216" s="892">
        <f t="shared" si="557"/>
        <v>0</v>
      </c>
      <c r="T216" s="886">
        <f>+T209-T215</f>
        <v>0</v>
      </c>
      <c r="U216" s="889">
        <f>+U209-U215</f>
        <v>0</v>
      </c>
      <c r="V216" s="889">
        <f>+V209-V215</f>
        <v>0</v>
      </c>
      <c r="W216" s="874" t="str">
        <f t="shared" si="559"/>
        <v xml:space="preserve">    </v>
      </c>
      <c r="X216" s="892">
        <f t="shared" si="560"/>
        <v>0</v>
      </c>
      <c r="Y216" s="886">
        <f>+Y209-Y215</f>
        <v>0</v>
      </c>
      <c r="Z216" s="889">
        <f>+Z209-Z215</f>
        <v>0</v>
      </c>
      <c r="AA216" s="889">
        <f>+AA209-AA215</f>
        <v>0</v>
      </c>
      <c r="AB216" s="874" t="str">
        <f t="shared" si="562"/>
        <v xml:space="preserve">    </v>
      </c>
      <c r="AC216" s="892">
        <f t="shared" si="563"/>
        <v>0</v>
      </c>
      <c r="AD216" s="886">
        <f>+AD209-AD215</f>
        <v>0</v>
      </c>
      <c r="AE216" s="889">
        <f>+AE209-AE215</f>
        <v>0</v>
      </c>
      <c r="AF216" s="889">
        <f>+AF209-AF215</f>
        <v>0</v>
      </c>
      <c r="AG216" s="874" t="str">
        <f t="shared" si="565"/>
        <v xml:space="preserve">    </v>
      </c>
      <c r="AH216" s="892">
        <f t="shared" si="566"/>
        <v>0</v>
      </c>
      <c r="AI216" s="886">
        <f>+AI209-AI215</f>
        <v>0</v>
      </c>
      <c r="AJ216" s="889">
        <f>+AJ209-AJ215</f>
        <v>0</v>
      </c>
      <c r="AK216" s="889">
        <f>+AK209-AK215</f>
        <v>0</v>
      </c>
      <c r="AL216" s="874" t="str">
        <f t="shared" si="568"/>
        <v xml:space="preserve">    </v>
      </c>
      <c r="AM216" s="892">
        <f t="shared" si="569"/>
        <v>0</v>
      </c>
      <c r="AN216" s="886">
        <f>+AN209-AN215</f>
        <v>0</v>
      </c>
      <c r="AO216" s="889">
        <f>+AO209-AO215</f>
        <v>0</v>
      </c>
      <c r="AP216" s="889">
        <f>+AP209-AP215</f>
        <v>0</v>
      </c>
      <c r="AQ216" s="874" t="str">
        <f t="shared" si="571"/>
        <v xml:space="preserve">    </v>
      </c>
      <c r="AR216" s="892">
        <f t="shared" si="572"/>
        <v>0</v>
      </c>
      <c r="AS216" s="886">
        <f>+AS209-AS215</f>
        <v>0</v>
      </c>
      <c r="AT216" s="889">
        <f>+AT209-AT215</f>
        <v>0</v>
      </c>
      <c r="AU216" s="889">
        <f>+AU209-AU215</f>
        <v>0</v>
      </c>
      <c r="AV216" s="874" t="str">
        <f t="shared" si="574"/>
        <v xml:space="preserve">    </v>
      </c>
      <c r="AW216" s="892">
        <f t="shared" si="575"/>
        <v>0</v>
      </c>
      <c r="AX216" s="886">
        <f>+AX209-AX215</f>
        <v>0</v>
      </c>
      <c r="AY216" s="889">
        <f>+AY209-AY215</f>
        <v>0</v>
      </c>
      <c r="AZ216" s="889">
        <f>+AZ209-AZ215</f>
        <v>0</v>
      </c>
      <c r="BA216" s="874" t="str">
        <f t="shared" si="577"/>
        <v xml:space="preserve">    </v>
      </c>
      <c r="BB216" s="892">
        <f t="shared" si="578"/>
        <v>0</v>
      </c>
      <c r="BC216" s="886">
        <f>+BC209-BC215</f>
        <v>0</v>
      </c>
      <c r="BD216" s="889">
        <f>+BD209-BD215</f>
        <v>0</v>
      </c>
      <c r="BE216" s="889">
        <f>+BE209-BE215</f>
        <v>0</v>
      </c>
      <c r="BF216" s="874" t="str">
        <f t="shared" si="580"/>
        <v xml:space="preserve">    </v>
      </c>
      <c r="BG216" s="892">
        <f t="shared" si="581"/>
        <v>0</v>
      </c>
      <c r="BH216" s="886">
        <f>+BH209-BH215</f>
        <v>0</v>
      </c>
      <c r="BI216" s="889">
        <f>+BI209-BI215</f>
        <v>0</v>
      </c>
      <c r="BJ216" s="889">
        <f>+BJ209-BJ215</f>
        <v>0</v>
      </c>
      <c r="BK216" s="874" t="str">
        <f t="shared" si="583"/>
        <v xml:space="preserve">    </v>
      </c>
      <c r="BL216" s="5"/>
      <c r="BM216" s="383">
        <f t="shared" si="470"/>
        <v>0</v>
      </c>
    </row>
    <row r="217" spans="1:66" s="1" customFormat="1" ht="12.75">
      <c r="A217" s="650">
        <v>57</v>
      </c>
      <c r="B217" s="651" t="str">
        <f>B142</f>
        <v>Disallowance (enter as negative)</v>
      </c>
      <c r="C217" s="558">
        <f t="shared" si="547"/>
        <v>0</v>
      </c>
      <c r="D217" s="1031">
        <f t="shared" si="548"/>
        <v>0</v>
      </c>
      <c r="E217" s="570"/>
      <c r="F217" s="391">
        <f>+F142+E217</f>
        <v>0</v>
      </c>
      <c r="G217" s="387">
        <f t="shared" ref="G217:G218" si="608">D217-F217</f>
        <v>0</v>
      </c>
      <c r="H217" s="367" t="str">
        <f t="shared" si="550"/>
        <v xml:space="preserve">    </v>
      </c>
      <c r="I217" s="853">
        <f t="shared" si="551"/>
        <v>0</v>
      </c>
      <c r="J217" s="570"/>
      <c r="K217" s="391">
        <f>+K142+J217</f>
        <v>0</v>
      </c>
      <c r="L217" s="387">
        <f t="shared" ref="L217:L218" si="609">I217-K217</f>
        <v>0</v>
      </c>
      <c r="M217" s="367" t="str">
        <f t="shared" si="553"/>
        <v xml:space="preserve">    </v>
      </c>
      <c r="N217" s="853">
        <f t="shared" si="554"/>
        <v>0</v>
      </c>
      <c r="O217" s="570"/>
      <c r="P217" s="407">
        <f>+P142+O217</f>
        <v>0</v>
      </c>
      <c r="Q217" s="387">
        <f t="shared" ref="Q217:Q218" si="610">N217-P217</f>
        <v>0</v>
      </c>
      <c r="R217" s="367" t="str">
        <f t="shared" si="556"/>
        <v xml:space="preserve">    </v>
      </c>
      <c r="S217" s="853">
        <f t="shared" si="557"/>
        <v>0</v>
      </c>
      <c r="T217" s="570"/>
      <c r="U217" s="407">
        <f>+U142+T217</f>
        <v>0</v>
      </c>
      <c r="V217" s="387">
        <f t="shared" ref="V217:V218" si="611">S217-U217</f>
        <v>0</v>
      </c>
      <c r="W217" s="367" t="str">
        <f t="shared" si="559"/>
        <v xml:space="preserve">    </v>
      </c>
      <c r="X217" s="853">
        <f t="shared" si="560"/>
        <v>0</v>
      </c>
      <c r="Y217" s="570"/>
      <c r="Z217" s="407">
        <f>+Z142+Y217</f>
        <v>0</v>
      </c>
      <c r="AA217" s="387">
        <f t="shared" ref="AA217:AA218" si="612">X217-Z217</f>
        <v>0</v>
      </c>
      <c r="AB217" s="367" t="str">
        <f t="shared" si="562"/>
        <v xml:space="preserve">    </v>
      </c>
      <c r="AC217" s="853">
        <f t="shared" si="563"/>
        <v>0</v>
      </c>
      <c r="AD217" s="570"/>
      <c r="AE217" s="407">
        <f>+AE142+AD217</f>
        <v>0</v>
      </c>
      <c r="AF217" s="387">
        <f t="shared" ref="AF217:AF218" si="613">AC217-AE217</f>
        <v>0</v>
      </c>
      <c r="AG217" s="367" t="str">
        <f t="shared" si="565"/>
        <v xml:space="preserve">    </v>
      </c>
      <c r="AH217" s="853">
        <f t="shared" si="566"/>
        <v>0</v>
      </c>
      <c r="AI217" s="570"/>
      <c r="AJ217" s="391">
        <f>+AJ142+AI217</f>
        <v>0</v>
      </c>
      <c r="AK217" s="387">
        <f t="shared" ref="AK217:AK218" si="614">AH217-AJ217</f>
        <v>0</v>
      </c>
      <c r="AL217" s="367" t="str">
        <f t="shared" si="568"/>
        <v xml:space="preserve">    </v>
      </c>
      <c r="AM217" s="853">
        <f t="shared" si="569"/>
        <v>0</v>
      </c>
      <c r="AN217" s="570"/>
      <c r="AO217" s="407">
        <f>+AO142+AN217</f>
        <v>0</v>
      </c>
      <c r="AP217" s="387">
        <f t="shared" ref="AP217:AP218" si="615">AM217-AO217</f>
        <v>0</v>
      </c>
      <c r="AQ217" s="367" t="str">
        <f t="shared" si="571"/>
        <v xml:space="preserve">    </v>
      </c>
      <c r="AR217" s="853">
        <f t="shared" si="572"/>
        <v>0</v>
      </c>
      <c r="AS217" s="570"/>
      <c r="AT217" s="407">
        <f>+AT142+AS217</f>
        <v>0</v>
      </c>
      <c r="AU217" s="387">
        <f t="shared" ref="AU217:AU218" si="616">AR217-AT217</f>
        <v>0</v>
      </c>
      <c r="AV217" s="367" t="str">
        <f t="shared" si="574"/>
        <v xml:space="preserve">    </v>
      </c>
      <c r="AW217" s="853">
        <f t="shared" si="575"/>
        <v>0</v>
      </c>
      <c r="AX217" s="570"/>
      <c r="AY217" s="407">
        <f>+AY142+AX217</f>
        <v>0</v>
      </c>
      <c r="AZ217" s="387">
        <f t="shared" ref="AZ217:AZ218" si="617">AW217-AY217</f>
        <v>0</v>
      </c>
      <c r="BA217" s="367" t="str">
        <f t="shared" si="577"/>
        <v xml:space="preserve">    </v>
      </c>
      <c r="BB217" s="853">
        <f t="shared" si="578"/>
        <v>0</v>
      </c>
      <c r="BC217" s="570"/>
      <c r="BD217" s="407">
        <f>+BD142+BC217</f>
        <v>0</v>
      </c>
      <c r="BE217" s="387">
        <f t="shared" ref="BE217:BE218" si="618">BB217-BD217</f>
        <v>0</v>
      </c>
      <c r="BF217" s="367" t="str">
        <f t="shared" si="580"/>
        <v xml:space="preserve">    </v>
      </c>
      <c r="BG217" s="853">
        <f t="shared" si="581"/>
        <v>0</v>
      </c>
      <c r="BH217" s="570"/>
      <c r="BI217" s="407">
        <f>+BI142+BH217</f>
        <v>0</v>
      </c>
      <c r="BJ217" s="387">
        <f t="shared" ref="BJ217:BJ218" si="619">BG217-BI217</f>
        <v>0</v>
      </c>
      <c r="BK217" s="367" t="str">
        <f t="shared" si="583"/>
        <v xml:space="preserve">    </v>
      </c>
      <c r="BL217" s="406"/>
      <c r="BM217" s="383">
        <f t="shared" si="470"/>
        <v>0</v>
      </c>
    </row>
    <row r="218" spans="1:66" s="1" customFormat="1" ht="12.75">
      <c r="A218" s="650">
        <v>58</v>
      </c>
      <c r="B218" s="651" t="str">
        <f>B143</f>
        <v>Adj. Due to Rate Cap (enter as neg)  SUD only</v>
      </c>
      <c r="C218" s="558">
        <f t="shared" si="547"/>
        <v>0</v>
      </c>
      <c r="D218" s="1032">
        <f t="shared" si="548"/>
        <v>0</v>
      </c>
      <c r="E218" s="570"/>
      <c r="F218" s="385">
        <f>+F143+E218</f>
        <v>0</v>
      </c>
      <c r="G218" s="387">
        <f t="shared" si="608"/>
        <v>0</v>
      </c>
      <c r="H218" s="367" t="str">
        <f t="shared" si="550"/>
        <v xml:space="preserve">    </v>
      </c>
      <c r="I218" s="854">
        <f t="shared" si="551"/>
        <v>0</v>
      </c>
      <c r="J218" s="570"/>
      <c r="K218" s="385">
        <f>+K143+J218</f>
        <v>0</v>
      </c>
      <c r="L218" s="387">
        <f t="shared" si="609"/>
        <v>0</v>
      </c>
      <c r="M218" s="367" t="str">
        <f t="shared" si="553"/>
        <v xml:space="preserve">    </v>
      </c>
      <c r="N218" s="854">
        <f t="shared" si="554"/>
        <v>0</v>
      </c>
      <c r="O218" s="570"/>
      <c r="P218" s="385">
        <f>+P143+O218</f>
        <v>0</v>
      </c>
      <c r="Q218" s="387">
        <f t="shared" si="610"/>
        <v>0</v>
      </c>
      <c r="R218" s="367" t="str">
        <f t="shared" si="556"/>
        <v xml:space="preserve">    </v>
      </c>
      <c r="S218" s="854">
        <f t="shared" si="557"/>
        <v>0</v>
      </c>
      <c r="T218" s="570"/>
      <c r="U218" s="385">
        <f>+U143+T218</f>
        <v>0</v>
      </c>
      <c r="V218" s="387">
        <f t="shared" si="611"/>
        <v>0</v>
      </c>
      <c r="W218" s="367" t="str">
        <f t="shared" si="559"/>
        <v xml:space="preserve">    </v>
      </c>
      <c r="X218" s="854">
        <f t="shared" si="560"/>
        <v>0</v>
      </c>
      <c r="Y218" s="570"/>
      <c r="Z218" s="385">
        <f>+Z143+Y218</f>
        <v>0</v>
      </c>
      <c r="AA218" s="387">
        <f t="shared" si="612"/>
        <v>0</v>
      </c>
      <c r="AB218" s="367" t="str">
        <f t="shared" si="562"/>
        <v xml:space="preserve">    </v>
      </c>
      <c r="AC218" s="854">
        <f t="shared" si="563"/>
        <v>0</v>
      </c>
      <c r="AD218" s="570"/>
      <c r="AE218" s="385">
        <f>+AE143+AD218</f>
        <v>0</v>
      </c>
      <c r="AF218" s="387">
        <f t="shared" si="613"/>
        <v>0</v>
      </c>
      <c r="AG218" s="367" t="str">
        <f t="shared" si="565"/>
        <v xml:space="preserve">    </v>
      </c>
      <c r="AH218" s="854">
        <f t="shared" si="566"/>
        <v>0</v>
      </c>
      <c r="AI218" s="570"/>
      <c r="AJ218" s="385">
        <f>+AJ143+AI218</f>
        <v>0</v>
      </c>
      <c r="AK218" s="387">
        <f t="shared" si="614"/>
        <v>0</v>
      </c>
      <c r="AL218" s="367" t="str">
        <f t="shared" si="568"/>
        <v xml:space="preserve">    </v>
      </c>
      <c r="AM218" s="854">
        <f t="shared" si="569"/>
        <v>0</v>
      </c>
      <c r="AN218" s="570"/>
      <c r="AO218" s="385">
        <f>+AO143+AN218</f>
        <v>0</v>
      </c>
      <c r="AP218" s="387">
        <f t="shared" si="615"/>
        <v>0</v>
      </c>
      <c r="AQ218" s="367" t="str">
        <f t="shared" si="571"/>
        <v xml:space="preserve">    </v>
      </c>
      <c r="AR218" s="854">
        <f t="shared" si="572"/>
        <v>0</v>
      </c>
      <c r="AS218" s="570"/>
      <c r="AT218" s="385">
        <f>+AT143+AS218</f>
        <v>0</v>
      </c>
      <c r="AU218" s="387">
        <f t="shared" si="616"/>
        <v>0</v>
      </c>
      <c r="AV218" s="367" t="str">
        <f t="shared" si="574"/>
        <v xml:space="preserve">    </v>
      </c>
      <c r="AW218" s="854">
        <f t="shared" si="575"/>
        <v>0</v>
      </c>
      <c r="AX218" s="570"/>
      <c r="AY218" s="385">
        <f>+AY143+AX218</f>
        <v>0</v>
      </c>
      <c r="AZ218" s="387">
        <f t="shared" si="617"/>
        <v>0</v>
      </c>
      <c r="BA218" s="367" t="str">
        <f t="shared" si="577"/>
        <v xml:space="preserve">    </v>
      </c>
      <c r="BB218" s="854">
        <f t="shared" si="578"/>
        <v>0</v>
      </c>
      <c r="BC218" s="570"/>
      <c r="BD218" s="385">
        <f>+BD143+BC218</f>
        <v>0</v>
      </c>
      <c r="BE218" s="387">
        <f t="shared" si="618"/>
        <v>0</v>
      </c>
      <c r="BF218" s="367" t="str">
        <f t="shared" si="580"/>
        <v xml:space="preserve">    </v>
      </c>
      <c r="BG218" s="854">
        <f t="shared" si="581"/>
        <v>0</v>
      </c>
      <c r="BH218" s="570"/>
      <c r="BI218" s="385">
        <f>+BI143+BH218</f>
        <v>0</v>
      </c>
      <c r="BJ218" s="387">
        <f t="shared" si="619"/>
        <v>0</v>
      </c>
      <c r="BK218" s="367" t="str">
        <f t="shared" si="583"/>
        <v xml:space="preserve">    </v>
      </c>
      <c r="BL218" s="406"/>
      <c r="BM218" s="383">
        <f t="shared" si="470"/>
        <v>0</v>
      </c>
    </row>
    <row r="219" spans="1:66" s="18" customFormat="1" ht="13.5" thickBot="1">
      <c r="A219" s="656">
        <v>59</v>
      </c>
      <c r="B219" s="855" t="str">
        <f>B144</f>
        <v>NET INVOICE AMOUNT</v>
      </c>
      <c r="C219" s="856">
        <f t="shared" si="547"/>
        <v>0</v>
      </c>
      <c r="D219" s="848">
        <f>+D216+D217+D218</f>
        <v>0</v>
      </c>
      <c r="E219" s="848">
        <f>+E216+E217+E218</f>
        <v>0</v>
      </c>
      <c r="F219" s="868">
        <f>+F216+F217+F218</f>
        <v>0</v>
      </c>
      <c r="G219" s="868">
        <f>+G216+G217+G218</f>
        <v>0</v>
      </c>
      <c r="H219" s="857" t="str">
        <f t="shared" si="550"/>
        <v xml:space="preserve">    </v>
      </c>
      <c r="I219" s="848">
        <f>+I216+I217+I218</f>
        <v>0</v>
      </c>
      <c r="J219" s="848">
        <f>+J216+J217+J218</f>
        <v>0</v>
      </c>
      <c r="K219" s="870">
        <f>+K216+K217+K218</f>
        <v>0</v>
      </c>
      <c r="L219" s="870">
        <f>+L216+L217+L218</f>
        <v>0</v>
      </c>
      <c r="M219" s="857" t="str">
        <f t="shared" si="553"/>
        <v xml:space="preserve">    </v>
      </c>
      <c r="N219" s="848">
        <f>+N216+N217+N218</f>
        <v>0</v>
      </c>
      <c r="O219" s="848">
        <f>+O216+O217+O218</f>
        <v>0</v>
      </c>
      <c r="P219" s="870">
        <f>+P216+P217+P218</f>
        <v>0</v>
      </c>
      <c r="Q219" s="870">
        <f>+Q216+Q217+Q218</f>
        <v>0</v>
      </c>
      <c r="R219" s="857" t="str">
        <f t="shared" si="556"/>
        <v xml:space="preserve">    </v>
      </c>
      <c r="S219" s="848">
        <f>+S216+S217+S218</f>
        <v>0</v>
      </c>
      <c r="T219" s="848">
        <f>+T216+T217+T218</f>
        <v>0</v>
      </c>
      <c r="U219" s="870">
        <f>+U216+U217+U218</f>
        <v>0</v>
      </c>
      <c r="V219" s="870">
        <f>+V216+V217+V218</f>
        <v>0</v>
      </c>
      <c r="W219" s="857" t="str">
        <f t="shared" si="559"/>
        <v xml:space="preserve">    </v>
      </c>
      <c r="X219" s="848">
        <f>+X216+X217+X218</f>
        <v>0</v>
      </c>
      <c r="Y219" s="848">
        <f>+Y216+Y217+Y218</f>
        <v>0</v>
      </c>
      <c r="Z219" s="870">
        <f>+Z216+Z217+Z218</f>
        <v>0</v>
      </c>
      <c r="AA219" s="870">
        <f>+AA216+AA217+AA218</f>
        <v>0</v>
      </c>
      <c r="AB219" s="857" t="str">
        <f t="shared" si="562"/>
        <v xml:space="preserve">    </v>
      </c>
      <c r="AC219" s="848">
        <f>+AC216+AC217+AC218</f>
        <v>0</v>
      </c>
      <c r="AD219" s="848">
        <f>+AD216+AD217+AD218</f>
        <v>0</v>
      </c>
      <c r="AE219" s="870">
        <f>+AE216+AE217+AE218</f>
        <v>0</v>
      </c>
      <c r="AF219" s="870">
        <f>+AF216+AF217+AF218</f>
        <v>0</v>
      </c>
      <c r="AG219" s="857" t="str">
        <f t="shared" si="565"/>
        <v xml:space="preserve">    </v>
      </c>
      <c r="AH219" s="848">
        <f>+AH216+AH217+AH218</f>
        <v>0</v>
      </c>
      <c r="AI219" s="848">
        <f>+AI216+AI217+AI218</f>
        <v>0</v>
      </c>
      <c r="AJ219" s="870">
        <f>+AJ216+AJ217+AJ218</f>
        <v>0</v>
      </c>
      <c r="AK219" s="870">
        <f>+AK216+AK217+AK218</f>
        <v>0</v>
      </c>
      <c r="AL219" s="857" t="str">
        <f t="shared" si="568"/>
        <v xml:space="preserve">    </v>
      </c>
      <c r="AM219" s="848">
        <f>+AM216+AM217+AM218</f>
        <v>0</v>
      </c>
      <c r="AN219" s="848">
        <f>+AN216+AN217+AN218</f>
        <v>0</v>
      </c>
      <c r="AO219" s="870">
        <f>+AO216+AO217+AO218</f>
        <v>0</v>
      </c>
      <c r="AP219" s="870">
        <f>+AP216+AP217+AP218</f>
        <v>0</v>
      </c>
      <c r="AQ219" s="857" t="str">
        <f t="shared" si="571"/>
        <v xml:space="preserve">    </v>
      </c>
      <c r="AR219" s="848">
        <f>+AR216+AR217+AR218</f>
        <v>0</v>
      </c>
      <c r="AS219" s="848">
        <f>+AS216+AS217+AS218</f>
        <v>0</v>
      </c>
      <c r="AT219" s="870">
        <f>+AT216+AT217+AT218</f>
        <v>0</v>
      </c>
      <c r="AU219" s="870">
        <f>+AU216+AU217+AU218</f>
        <v>0</v>
      </c>
      <c r="AV219" s="857" t="str">
        <f t="shared" si="574"/>
        <v xml:space="preserve">    </v>
      </c>
      <c r="AW219" s="848">
        <f>+AW216+AW217+AW218</f>
        <v>0</v>
      </c>
      <c r="AX219" s="848">
        <f>+AX216+AX217+AX218</f>
        <v>0</v>
      </c>
      <c r="AY219" s="870">
        <f>+AY216+AY217+AY218</f>
        <v>0</v>
      </c>
      <c r="AZ219" s="870">
        <f>+AZ216+AZ217+AZ218</f>
        <v>0</v>
      </c>
      <c r="BA219" s="857" t="str">
        <f t="shared" si="577"/>
        <v xml:space="preserve">    </v>
      </c>
      <c r="BB219" s="848">
        <f>+BB216+BB217+BB218</f>
        <v>0</v>
      </c>
      <c r="BC219" s="848">
        <f>+BC216+BC217+BC218</f>
        <v>0</v>
      </c>
      <c r="BD219" s="870">
        <f>+BD216+BD217+BD218</f>
        <v>0</v>
      </c>
      <c r="BE219" s="870">
        <f>+BE216+BE217+BE218</f>
        <v>0</v>
      </c>
      <c r="BF219" s="857" t="str">
        <f t="shared" si="580"/>
        <v xml:space="preserve">    </v>
      </c>
      <c r="BG219" s="848">
        <f>+BG216+BG217+BG218</f>
        <v>0</v>
      </c>
      <c r="BH219" s="848">
        <f>+BH216+BH217+BH218</f>
        <v>0</v>
      </c>
      <c r="BI219" s="870">
        <f>+BI216+BI217+BI218</f>
        <v>0</v>
      </c>
      <c r="BJ219" s="870">
        <f>+BJ216+BJ217+BJ218</f>
        <v>0</v>
      </c>
      <c r="BK219" s="857" t="str">
        <f t="shared" si="583"/>
        <v xml:space="preserve">    </v>
      </c>
      <c r="BL219" s="405"/>
      <c r="BM219" s="383">
        <f t="shared" si="470"/>
        <v>0</v>
      </c>
    </row>
    <row r="220" spans="1:66" customFormat="1" ht="15" customHeight="1" thickTop="1">
      <c r="A220" s="1151" t="s">
        <v>247</v>
      </c>
      <c r="B220" s="1151"/>
      <c r="C220" s="657"/>
      <c r="D220" s="636" t="str">
        <f>D70</f>
        <v>Certification of Exclusion and Debarment (Article 4 or 8)</v>
      </c>
      <c r="E220" s="1011"/>
      <c r="F220" s="636"/>
      <c r="G220" s="636"/>
      <c r="H220" s="636"/>
      <c r="I220" s="636" t="str">
        <f>D70</f>
        <v>Certification of Exclusion and Debarment (Article 4 or 8)</v>
      </c>
      <c r="J220" s="636"/>
      <c r="K220" s="636"/>
      <c r="L220" s="636"/>
      <c r="M220" s="636"/>
      <c r="N220" s="636" t="str">
        <f>D70</f>
        <v>Certification of Exclusion and Debarment (Article 4 or 8)</v>
      </c>
      <c r="O220" s="636"/>
      <c r="P220" s="636"/>
      <c r="Q220" s="636"/>
      <c r="R220" s="636"/>
      <c r="S220" s="636" t="str">
        <f>D70</f>
        <v>Certification of Exclusion and Debarment (Article 4 or 8)</v>
      </c>
      <c r="T220" s="636"/>
      <c r="U220" s="636"/>
      <c r="V220" s="636"/>
      <c r="W220" s="636"/>
      <c r="X220" s="636" t="str">
        <f>D70</f>
        <v>Certification of Exclusion and Debarment (Article 4 or 8)</v>
      </c>
      <c r="Y220" s="636"/>
      <c r="Z220" s="636"/>
      <c r="AA220" s="636"/>
      <c r="AB220" s="636"/>
      <c r="AC220" s="636" t="str">
        <f>D70</f>
        <v>Certification of Exclusion and Debarment (Article 4 or 8)</v>
      </c>
      <c r="AD220" s="636"/>
      <c r="AE220" s="636"/>
      <c r="AF220" s="636"/>
      <c r="AG220" s="636"/>
      <c r="AH220" s="636" t="str">
        <f>D70</f>
        <v>Certification of Exclusion and Debarment (Article 4 or 8)</v>
      </c>
      <c r="AI220" s="636"/>
      <c r="AJ220" s="636"/>
      <c r="AK220" s="636"/>
      <c r="AL220" s="636"/>
      <c r="AM220" s="636" t="str">
        <f>D70</f>
        <v>Certification of Exclusion and Debarment (Article 4 or 8)</v>
      </c>
      <c r="AN220" s="636"/>
      <c r="AO220" s="636"/>
      <c r="AP220" s="636"/>
      <c r="AQ220" s="636"/>
      <c r="AR220" s="636" t="str">
        <f>D70</f>
        <v>Certification of Exclusion and Debarment (Article 4 or 8)</v>
      </c>
      <c r="AS220" s="636"/>
      <c r="AT220" s="636"/>
      <c r="AU220" s="636"/>
      <c r="AV220" s="636"/>
      <c r="AW220" s="636" t="str">
        <f>D70</f>
        <v>Certification of Exclusion and Debarment (Article 4 or 8)</v>
      </c>
      <c r="AX220" s="636"/>
      <c r="AY220" s="636"/>
      <c r="AZ220" s="636"/>
      <c r="BA220" s="636"/>
      <c r="BB220" s="636" t="str">
        <f>D70</f>
        <v>Certification of Exclusion and Debarment (Article 4 or 8)</v>
      </c>
      <c r="BC220" s="636"/>
      <c r="BD220" s="636"/>
      <c r="BE220" s="636"/>
      <c r="BF220" s="636"/>
      <c r="BG220" s="636" t="str">
        <f>D70</f>
        <v>Certification of Exclusion and Debarment (Article 4 or 8)</v>
      </c>
      <c r="BH220" s="636"/>
      <c r="BI220" s="636"/>
      <c r="BJ220" s="636"/>
      <c r="BK220" s="636"/>
      <c r="BL220" s="244"/>
      <c r="BM220" s="244"/>
      <c r="BN220" s="244"/>
    </row>
    <row r="221" spans="1:66" customFormat="1" ht="75.75" customHeight="1" thickBot="1">
      <c r="A221" s="1152"/>
      <c r="B221" s="1152"/>
      <c r="C221" s="658"/>
      <c r="D221" s="1149" t="str">
        <f>D146</f>
        <v>Invoice Certification Language (MH)</v>
      </c>
      <c r="E221" s="1149"/>
      <c r="F221" s="1149"/>
      <c r="G221" s="1149"/>
      <c r="H221" s="1149"/>
      <c r="I221" s="1149" t="str">
        <f>D221</f>
        <v>Invoice Certification Language (MH)</v>
      </c>
      <c r="J221" s="1149"/>
      <c r="K221" s="1149"/>
      <c r="L221" s="1149"/>
      <c r="M221" s="1149"/>
      <c r="N221" s="1149" t="str">
        <f>I221</f>
        <v>Invoice Certification Language (MH)</v>
      </c>
      <c r="O221" s="1149"/>
      <c r="P221" s="1149"/>
      <c r="Q221" s="1149"/>
      <c r="R221" s="1149"/>
      <c r="S221" s="1149" t="str">
        <f>N221</f>
        <v>Invoice Certification Language (MH)</v>
      </c>
      <c r="T221" s="1149"/>
      <c r="U221" s="1149"/>
      <c r="V221" s="1149"/>
      <c r="W221" s="1149"/>
      <c r="X221" s="1149" t="str">
        <f>S221</f>
        <v>Invoice Certification Language (MH)</v>
      </c>
      <c r="Y221" s="1149"/>
      <c r="Z221" s="1149"/>
      <c r="AA221" s="1149"/>
      <c r="AB221" s="1149"/>
      <c r="AC221" s="1149" t="str">
        <f>X221</f>
        <v>Invoice Certification Language (MH)</v>
      </c>
      <c r="AD221" s="1149"/>
      <c r="AE221" s="1149"/>
      <c r="AF221" s="1149"/>
      <c r="AG221" s="1149"/>
      <c r="AH221" s="1149" t="str">
        <f>AC221</f>
        <v>Invoice Certification Language (MH)</v>
      </c>
      <c r="AI221" s="1149"/>
      <c r="AJ221" s="1149"/>
      <c r="AK221" s="1149"/>
      <c r="AL221" s="1149"/>
      <c r="AM221" s="1149" t="str">
        <f>AH221</f>
        <v>Invoice Certification Language (MH)</v>
      </c>
      <c r="AN221" s="1149"/>
      <c r="AO221" s="1149"/>
      <c r="AP221" s="1149"/>
      <c r="AQ221" s="1149"/>
      <c r="AR221" s="1149" t="str">
        <f>AM221</f>
        <v>Invoice Certification Language (MH)</v>
      </c>
      <c r="AS221" s="1149"/>
      <c r="AT221" s="1149"/>
      <c r="AU221" s="1149"/>
      <c r="AV221" s="1149"/>
      <c r="AW221" s="1149" t="str">
        <f>AR221</f>
        <v>Invoice Certification Language (MH)</v>
      </c>
      <c r="AX221" s="1149"/>
      <c r="AY221" s="1149"/>
      <c r="AZ221" s="1149"/>
      <c r="BA221" s="1149"/>
      <c r="BB221" s="1149" t="str">
        <f>AW221</f>
        <v>Invoice Certification Language (MH)</v>
      </c>
      <c r="BC221" s="1149"/>
      <c r="BD221" s="1149"/>
      <c r="BE221" s="1149"/>
      <c r="BF221" s="1149"/>
      <c r="BG221" s="1149" t="str">
        <f>BB221</f>
        <v>Invoice Certification Language (MH)</v>
      </c>
      <c r="BH221" s="1149"/>
      <c r="BI221" s="1149"/>
      <c r="BJ221" s="1149"/>
      <c r="BK221" s="1149"/>
      <c r="BL221" s="244"/>
      <c r="BM221" s="244"/>
      <c r="BN221" s="244"/>
    </row>
    <row r="222" spans="1:66" s="1" customFormat="1" ht="12" customHeight="1">
      <c r="A222" s="1173"/>
      <c r="B222" s="1174"/>
      <c r="C222" s="369"/>
      <c r="D222" s="1142"/>
      <c r="E222" s="1142"/>
      <c r="F222" s="1142"/>
      <c r="G222" s="1141"/>
      <c r="H222" s="1141"/>
      <c r="I222" s="1142"/>
      <c r="J222" s="1142"/>
      <c r="K222" s="1142"/>
      <c r="L222" s="1141"/>
      <c r="M222" s="1141"/>
      <c r="N222" s="1142"/>
      <c r="O222" s="1142"/>
      <c r="P222" s="1142"/>
      <c r="Q222" s="1141"/>
      <c r="R222" s="1141"/>
      <c r="S222" s="1142"/>
      <c r="T222" s="1142"/>
      <c r="U222" s="1142"/>
      <c r="V222" s="1141"/>
      <c r="W222" s="1141"/>
      <c r="X222" s="1142"/>
      <c r="Y222" s="1142"/>
      <c r="Z222" s="1142"/>
      <c r="AA222" s="1141"/>
      <c r="AB222" s="1141"/>
      <c r="AC222" s="1142"/>
      <c r="AD222" s="1142"/>
      <c r="AE222" s="1142"/>
      <c r="AF222" s="1141"/>
      <c r="AG222" s="1141"/>
      <c r="AH222" s="1142"/>
      <c r="AI222" s="1142"/>
      <c r="AJ222" s="1142"/>
      <c r="AK222" s="1141"/>
      <c r="AL222" s="1141"/>
      <c r="AM222" s="1142"/>
      <c r="AN222" s="1142"/>
      <c r="AO222" s="1142"/>
      <c r="AP222" s="1141"/>
      <c r="AQ222" s="1141"/>
      <c r="AR222" s="1142"/>
      <c r="AS222" s="1142"/>
      <c r="AT222" s="1142"/>
      <c r="AU222" s="1141"/>
      <c r="AV222" s="1141"/>
      <c r="AW222" s="1142"/>
      <c r="AX222" s="1142"/>
      <c r="AY222" s="1142"/>
      <c r="AZ222" s="1141"/>
      <c r="BA222" s="1141"/>
      <c r="BB222" s="1142"/>
      <c r="BC222" s="1142"/>
      <c r="BD222" s="1142"/>
      <c r="BE222" s="1141"/>
      <c r="BF222" s="1141"/>
      <c r="BG222" s="1142"/>
      <c r="BH222" s="1142"/>
      <c r="BI222" s="1142"/>
      <c r="BJ222" s="1141"/>
      <c r="BK222" s="1141"/>
      <c r="BM222"/>
    </row>
    <row r="223" spans="1:66" s="1" customFormat="1" ht="10.5" customHeight="1">
      <c r="A223" s="1175"/>
      <c r="B223" s="1176"/>
      <c r="C223" s="370"/>
      <c r="D223" s="1143" t="s">
        <v>313</v>
      </c>
      <c r="E223" s="1143"/>
      <c r="F223" s="1143"/>
      <c r="G223" s="96" t="s">
        <v>125</v>
      </c>
      <c r="H223" s="87"/>
      <c r="I223" s="1143" t="s">
        <v>313</v>
      </c>
      <c r="J223" s="1143"/>
      <c r="K223" s="1143"/>
      <c r="L223" s="96" t="s">
        <v>125</v>
      </c>
      <c r="M223" s="87"/>
      <c r="N223" s="1143" t="s">
        <v>313</v>
      </c>
      <c r="O223" s="1143"/>
      <c r="P223" s="1143"/>
      <c r="Q223" s="96" t="s">
        <v>125</v>
      </c>
      <c r="R223" s="87"/>
      <c r="S223" s="1143" t="s">
        <v>313</v>
      </c>
      <c r="T223" s="1143"/>
      <c r="U223" s="1143"/>
      <c r="V223" s="96" t="s">
        <v>125</v>
      </c>
      <c r="W223" s="87"/>
      <c r="X223" s="1143" t="s">
        <v>313</v>
      </c>
      <c r="Y223" s="1143"/>
      <c r="Z223" s="1143"/>
      <c r="AA223" s="96" t="s">
        <v>125</v>
      </c>
      <c r="AB223" s="87"/>
      <c r="AC223" s="1143" t="s">
        <v>313</v>
      </c>
      <c r="AD223" s="1143"/>
      <c r="AE223" s="1143"/>
      <c r="AF223" s="96" t="s">
        <v>125</v>
      </c>
      <c r="AG223" s="87"/>
      <c r="AH223" s="1143" t="s">
        <v>313</v>
      </c>
      <c r="AI223" s="1143"/>
      <c r="AJ223" s="1143"/>
      <c r="AK223" s="96" t="s">
        <v>125</v>
      </c>
      <c r="AL223" s="87"/>
      <c r="AM223" s="1143" t="s">
        <v>313</v>
      </c>
      <c r="AN223" s="1143"/>
      <c r="AO223" s="1143"/>
      <c r="AP223" s="96" t="s">
        <v>125</v>
      </c>
      <c r="AQ223" s="87"/>
      <c r="AR223" s="1143" t="s">
        <v>313</v>
      </c>
      <c r="AS223" s="1143"/>
      <c r="AT223" s="1143"/>
      <c r="AU223" s="96" t="s">
        <v>125</v>
      </c>
      <c r="AV223" s="87"/>
      <c r="AW223" s="1143" t="s">
        <v>313</v>
      </c>
      <c r="AX223" s="1143"/>
      <c r="AY223" s="1143"/>
      <c r="AZ223" s="96" t="s">
        <v>125</v>
      </c>
      <c r="BA223" s="87"/>
      <c r="BB223" s="1143" t="s">
        <v>313</v>
      </c>
      <c r="BC223" s="1143"/>
      <c r="BD223" s="1143"/>
      <c r="BE223" s="96" t="s">
        <v>125</v>
      </c>
      <c r="BF223" s="87"/>
      <c r="BG223" s="1143" t="s">
        <v>313</v>
      </c>
      <c r="BH223" s="1143"/>
      <c r="BI223" s="1143"/>
      <c r="BJ223" s="96" t="s">
        <v>125</v>
      </c>
      <c r="BK223" s="87"/>
      <c r="BM223"/>
    </row>
    <row r="224" spans="1:66" s="1" customFormat="1" ht="21" customHeight="1">
      <c r="A224" s="1175"/>
      <c r="B224" s="1176"/>
      <c r="C224" s="361"/>
      <c r="D224" s="1145"/>
      <c r="E224" s="1145"/>
      <c r="F224" s="1145"/>
      <c r="G224" s="1140"/>
      <c r="H224" s="1140"/>
      <c r="I224" s="1145"/>
      <c r="J224" s="1145"/>
      <c r="K224" s="1145"/>
      <c r="L224" s="1140"/>
      <c r="M224" s="1140"/>
      <c r="N224" s="1145"/>
      <c r="O224" s="1145"/>
      <c r="P224" s="1145"/>
      <c r="Q224" s="1140"/>
      <c r="R224" s="1140"/>
      <c r="S224" s="1145"/>
      <c r="T224" s="1145"/>
      <c r="U224" s="1145"/>
      <c r="V224" s="1140"/>
      <c r="W224" s="1140"/>
      <c r="X224" s="1145"/>
      <c r="Y224" s="1145"/>
      <c r="Z224" s="1145"/>
      <c r="AA224" s="1140"/>
      <c r="AB224" s="1140"/>
      <c r="AC224" s="1145"/>
      <c r="AD224" s="1145"/>
      <c r="AE224" s="1145"/>
      <c r="AF224" s="1140"/>
      <c r="AG224" s="1140"/>
      <c r="AH224" s="1145"/>
      <c r="AI224" s="1145"/>
      <c r="AJ224" s="1145"/>
      <c r="AK224" s="1140"/>
      <c r="AL224" s="1140"/>
      <c r="AM224" s="1145"/>
      <c r="AN224" s="1145"/>
      <c r="AO224" s="1145"/>
      <c r="AP224" s="1140"/>
      <c r="AQ224" s="1140"/>
      <c r="AR224" s="1145"/>
      <c r="AS224" s="1145"/>
      <c r="AT224" s="1145"/>
      <c r="AU224" s="1140"/>
      <c r="AV224" s="1140"/>
      <c r="AW224" s="1145"/>
      <c r="AX224" s="1145"/>
      <c r="AY224" s="1145"/>
      <c r="AZ224" s="1140"/>
      <c r="BA224" s="1140"/>
      <c r="BB224" s="1145"/>
      <c r="BC224" s="1145"/>
      <c r="BD224" s="1145"/>
      <c r="BE224" s="1140"/>
      <c r="BF224" s="1140"/>
      <c r="BG224" s="1145"/>
      <c r="BH224" s="1145"/>
      <c r="BI224" s="1145"/>
      <c r="BJ224" s="1140"/>
      <c r="BK224" s="1140"/>
      <c r="BM224"/>
    </row>
    <row r="225" spans="1:66" s="1" customFormat="1" ht="16.5" thickBot="1">
      <c r="A225" s="1177"/>
      <c r="B225" s="1178"/>
      <c r="C225" s="362"/>
      <c r="D225" s="1144" t="s">
        <v>80</v>
      </c>
      <c r="E225" s="1144"/>
      <c r="F225" s="94"/>
      <c r="G225" s="95" t="s">
        <v>81</v>
      </c>
      <c r="H225" s="87"/>
      <c r="I225" s="1144" t="s">
        <v>80</v>
      </c>
      <c r="J225" s="1144"/>
      <c r="K225" s="94"/>
      <c r="L225" s="95" t="s">
        <v>81</v>
      </c>
      <c r="M225" s="87"/>
      <c r="N225" s="1144" t="s">
        <v>80</v>
      </c>
      <c r="O225" s="1144"/>
      <c r="P225" s="94"/>
      <c r="Q225" s="95" t="s">
        <v>81</v>
      </c>
      <c r="R225" s="87"/>
      <c r="S225" s="1144" t="s">
        <v>80</v>
      </c>
      <c r="T225" s="1144"/>
      <c r="U225" s="94"/>
      <c r="V225" s="95" t="s">
        <v>81</v>
      </c>
      <c r="W225" s="87"/>
      <c r="X225" s="1144" t="s">
        <v>80</v>
      </c>
      <c r="Y225" s="1144"/>
      <c r="Z225" s="94"/>
      <c r="AA225" s="95" t="s">
        <v>81</v>
      </c>
      <c r="AB225" s="87"/>
      <c r="AC225" s="1144" t="s">
        <v>80</v>
      </c>
      <c r="AD225" s="1144"/>
      <c r="AE225" s="94"/>
      <c r="AF225" s="95" t="s">
        <v>81</v>
      </c>
      <c r="AG225" s="87"/>
      <c r="AH225" s="1144" t="s">
        <v>80</v>
      </c>
      <c r="AI225" s="1144"/>
      <c r="AJ225" s="94"/>
      <c r="AK225" s="95" t="s">
        <v>81</v>
      </c>
      <c r="AL225" s="87"/>
      <c r="AM225" s="1144" t="s">
        <v>80</v>
      </c>
      <c r="AN225" s="1144"/>
      <c r="AO225" s="94"/>
      <c r="AP225" s="95" t="s">
        <v>81</v>
      </c>
      <c r="AQ225" s="87"/>
      <c r="AR225" s="1144" t="s">
        <v>80</v>
      </c>
      <c r="AS225" s="1144"/>
      <c r="AT225" s="94"/>
      <c r="AU225" s="95" t="s">
        <v>81</v>
      </c>
      <c r="AV225" s="87"/>
      <c r="AW225" s="1144" t="s">
        <v>80</v>
      </c>
      <c r="AX225" s="1144"/>
      <c r="AY225" s="94"/>
      <c r="AZ225" s="95" t="s">
        <v>81</v>
      </c>
      <c r="BA225" s="87"/>
      <c r="BB225" s="1144" t="s">
        <v>80</v>
      </c>
      <c r="BC225" s="1144"/>
      <c r="BD225" s="94"/>
      <c r="BE225" s="95" t="s">
        <v>81</v>
      </c>
      <c r="BF225" s="87"/>
      <c r="BG225" s="1144" t="s">
        <v>80</v>
      </c>
      <c r="BH225" s="1144"/>
      <c r="BI225" s="94"/>
      <c r="BJ225" s="95" t="s">
        <v>81</v>
      </c>
      <c r="BK225" s="87"/>
      <c r="BM225"/>
    </row>
    <row r="226" spans="1:66" customFormat="1" ht="15.6" customHeight="1">
      <c r="A226" s="637" t="s">
        <v>242</v>
      </c>
      <c r="B226" s="88"/>
      <c r="C226" s="357"/>
      <c r="D226" s="88"/>
      <c r="E226" s="357"/>
      <c r="F226" s="88"/>
      <c r="G226" s="89"/>
      <c r="H226" s="90"/>
      <c r="I226" s="2"/>
      <c r="J226" s="2"/>
      <c r="K226" s="2"/>
      <c r="L226" s="2"/>
      <c r="M226" s="2"/>
      <c r="N226" s="2"/>
      <c r="O226" s="2"/>
      <c r="P226" s="3"/>
      <c r="Q226" s="3"/>
      <c r="R226" s="3"/>
      <c r="S226" s="15"/>
      <c r="T226" s="10"/>
      <c r="U226" s="10"/>
      <c r="V226" s="11"/>
      <c r="W226" s="25"/>
      <c r="X226" s="9"/>
      <c r="Y226" s="9"/>
      <c r="Z226" s="15"/>
      <c r="AA226" s="20"/>
      <c r="AB226" s="20"/>
      <c r="AC226" s="20"/>
      <c r="AD226" s="2"/>
      <c r="AE226" s="3"/>
      <c r="AF226" s="3"/>
      <c r="AG226" s="3"/>
      <c r="AH226" s="8"/>
      <c r="AI226" s="10"/>
      <c r="AJ226" s="10"/>
      <c r="AK226" s="11"/>
      <c r="AL226" s="21"/>
      <c r="AM226" s="22"/>
      <c r="AN226" s="22"/>
      <c r="AO226" s="8"/>
      <c r="AP226" s="8"/>
      <c r="AQ226" s="8"/>
      <c r="AR226" s="8"/>
      <c r="AS226" s="8"/>
      <c r="AT226" s="8"/>
      <c r="AU226" s="8"/>
      <c r="AV226" s="8"/>
      <c r="AW226" s="8"/>
      <c r="AX226" s="8"/>
      <c r="AY226" s="8"/>
      <c r="AZ226" s="8"/>
      <c r="BA226" s="8"/>
      <c r="BB226" s="8"/>
      <c r="BC226" s="8"/>
      <c r="BD226" s="8"/>
      <c r="BE226" s="8"/>
      <c r="BF226" s="8"/>
      <c r="BG226" s="8"/>
      <c r="BH226" s="8"/>
      <c r="BI226" s="8"/>
      <c r="BJ226" s="8"/>
      <c r="BK226" s="8"/>
      <c r="BL226" s="8"/>
      <c r="BM226" s="660"/>
      <c r="BN226" s="8"/>
    </row>
    <row r="227" spans="1:66" customFormat="1" ht="12.6" customHeight="1">
      <c r="A227" s="97" t="s">
        <v>243</v>
      </c>
      <c r="B227" s="88"/>
      <c r="C227" s="357"/>
      <c r="D227" s="87"/>
      <c r="E227" s="361"/>
      <c r="F227" s="93"/>
      <c r="G227" s="87"/>
      <c r="H227" s="90"/>
      <c r="I227" s="87"/>
      <c r="J227" s="87"/>
      <c r="K227" s="93"/>
      <c r="L227" s="87"/>
      <c r="M227" s="90"/>
      <c r="N227" s="15"/>
      <c r="O227" s="3"/>
      <c r="P227" s="3"/>
      <c r="Q227" s="3"/>
      <c r="R227" s="3"/>
      <c r="S227" s="9"/>
      <c r="T227" s="9"/>
      <c r="U227" s="9"/>
      <c r="V227" s="24"/>
      <c r="W227" s="25"/>
      <c r="X227" s="9"/>
      <c r="Y227" s="9"/>
      <c r="Z227" s="15"/>
      <c r="AD227" s="4"/>
      <c r="AE227" s="4"/>
      <c r="AF227" s="4"/>
      <c r="AG227" s="4"/>
      <c r="AH227" s="12"/>
      <c r="AI227" s="12"/>
      <c r="AJ227" s="12"/>
      <c r="AK227" s="13"/>
      <c r="AL227" s="14"/>
      <c r="AM227" s="12"/>
      <c r="AN227" s="12"/>
      <c r="AO227" s="15"/>
      <c r="AP227" s="15"/>
      <c r="AQ227" s="15"/>
      <c r="AR227" s="15"/>
      <c r="AS227" s="15"/>
      <c r="AT227" s="15"/>
      <c r="AU227" s="15"/>
      <c r="AV227" s="15"/>
      <c r="AW227" s="15"/>
      <c r="AX227" s="15"/>
      <c r="AY227" s="15"/>
      <c r="AZ227" s="15"/>
      <c r="BA227" s="15"/>
      <c r="BB227" s="15"/>
      <c r="BC227" s="15"/>
      <c r="BD227" s="15"/>
      <c r="BE227" s="15"/>
      <c r="BF227" s="15"/>
      <c r="BG227" s="15"/>
      <c r="BH227" s="15"/>
      <c r="BI227" s="15"/>
      <c r="BJ227" s="15"/>
      <c r="BK227" s="15"/>
      <c r="BL227" s="15"/>
      <c r="BM227" s="661"/>
      <c r="BN227" s="15"/>
    </row>
    <row r="228" spans="1:66" s="260" customFormat="1" ht="12">
      <c r="A228" s="638"/>
      <c r="B228" s="639"/>
      <c r="C228" s="358"/>
      <c r="D228" s="252" t="s">
        <v>21</v>
      </c>
      <c r="E228" s="1159" t="str">
        <f>+E3</f>
        <v>Contractor Name</v>
      </c>
      <c r="F228" s="1159"/>
      <c r="G228" s="1159"/>
      <c r="H228" s="1159"/>
      <c r="I228" s="253" t="s">
        <v>21</v>
      </c>
      <c r="J228" s="1150" t="str">
        <f>E228</f>
        <v>Contractor Name</v>
      </c>
      <c r="K228" s="1150"/>
      <c r="L228" s="1150"/>
      <c r="M228" s="1150"/>
      <c r="N228" s="291" t="s">
        <v>21</v>
      </c>
      <c r="O228" s="1150" t="str">
        <f>E228</f>
        <v>Contractor Name</v>
      </c>
      <c r="P228" s="1150"/>
      <c r="Q228" s="1150"/>
      <c r="R228" s="1150"/>
      <c r="S228" s="291" t="s">
        <v>21</v>
      </c>
      <c r="T228" s="1150" t="str">
        <f>E228</f>
        <v>Contractor Name</v>
      </c>
      <c r="U228" s="1150"/>
      <c r="V228" s="1150"/>
      <c r="W228" s="1150"/>
      <c r="X228" s="291" t="s">
        <v>21</v>
      </c>
      <c r="Y228" s="1150" t="str">
        <f>E228</f>
        <v>Contractor Name</v>
      </c>
      <c r="Z228" s="1150"/>
      <c r="AA228" s="1150"/>
      <c r="AB228" s="1150"/>
      <c r="AC228" s="291" t="s">
        <v>21</v>
      </c>
      <c r="AD228" s="1150" t="str">
        <f>E228</f>
        <v>Contractor Name</v>
      </c>
      <c r="AE228" s="1150"/>
      <c r="AF228" s="1150"/>
      <c r="AG228" s="1150"/>
      <c r="AH228" s="291" t="s">
        <v>21</v>
      </c>
      <c r="AI228" s="1150" t="str">
        <f>E228</f>
        <v>Contractor Name</v>
      </c>
      <c r="AJ228" s="1150"/>
      <c r="AK228" s="1150"/>
      <c r="AL228" s="1150"/>
      <c r="AM228" s="291" t="s">
        <v>21</v>
      </c>
      <c r="AN228" s="1150" t="str">
        <f>E228</f>
        <v>Contractor Name</v>
      </c>
      <c r="AO228" s="1150"/>
      <c r="AP228" s="1150"/>
      <c r="AQ228" s="1150"/>
      <c r="AR228" s="291" t="s">
        <v>21</v>
      </c>
      <c r="AS228" s="1150" t="str">
        <f>E228</f>
        <v>Contractor Name</v>
      </c>
      <c r="AT228" s="1150"/>
      <c r="AU228" s="1150"/>
      <c r="AV228" s="1150"/>
      <c r="AW228" s="291" t="s">
        <v>21</v>
      </c>
      <c r="AX228" s="1150" t="str">
        <f>J228</f>
        <v>Contractor Name</v>
      </c>
      <c r="AY228" s="1150"/>
      <c r="AZ228" s="1150"/>
      <c r="BA228" s="1150"/>
      <c r="BB228" s="291" t="s">
        <v>21</v>
      </c>
      <c r="BC228" s="1150" t="str">
        <f>O228</f>
        <v>Contractor Name</v>
      </c>
      <c r="BD228" s="1150"/>
      <c r="BE228" s="1150"/>
      <c r="BF228" s="1150"/>
      <c r="BG228" s="291" t="s">
        <v>21</v>
      </c>
      <c r="BH228" s="1150" t="str">
        <f>T228</f>
        <v>Contractor Name</v>
      </c>
      <c r="BI228" s="1150"/>
      <c r="BJ228" s="1150"/>
      <c r="BK228" s="1150"/>
      <c r="BL228" s="292"/>
      <c r="BM228" s="662"/>
      <c r="BN228" s="292"/>
    </row>
    <row r="229" spans="1:66" s="260" customFormat="1" ht="12.75">
      <c r="A229" s="97" t="s">
        <v>133</v>
      </c>
      <c r="B229" s="639"/>
      <c r="C229" s="358"/>
      <c r="D229" s="252" t="s">
        <v>20</v>
      </c>
      <c r="E229" s="1036" t="str">
        <f>+E4</f>
        <v>Contract Number</v>
      </c>
      <c r="F229" s="254"/>
      <c r="G229" s="255" t="s">
        <v>90</v>
      </c>
      <c r="H229" s="893"/>
      <c r="I229" s="92" t="s">
        <v>20</v>
      </c>
      <c r="J229" s="324" t="str">
        <f>E229</f>
        <v>Contract Number</v>
      </c>
      <c r="K229" s="293"/>
      <c r="L229" s="294" t="s">
        <v>90</v>
      </c>
      <c r="M229" s="295">
        <f>H229</f>
        <v>0</v>
      </c>
      <c r="N229" s="296" t="s">
        <v>20</v>
      </c>
      <c r="O229" s="325" t="str">
        <f>E229</f>
        <v>Contract Number</v>
      </c>
      <c r="P229" s="297"/>
      <c r="Q229" s="298" t="s">
        <v>90</v>
      </c>
      <c r="R229" s="299">
        <f>H229</f>
        <v>0</v>
      </c>
      <c r="S229" s="296" t="s">
        <v>20</v>
      </c>
      <c r="T229" s="300" t="str">
        <f>E229</f>
        <v>Contract Number</v>
      </c>
      <c r="U229" s="297"/>
      <c r="V229" s="298" t="s">
        <v>90</v>
      </c>
      <c r="W229" s="301">
        <f>H229</f>
        <v>0</v>
      </c>
      <c r="X229" s="296" t="s">
        <v>20</v>
      </c>
      <c r="Y229" s="300" t="str">
        <f>E229</f>
        <v>Contract Number</v>
      </c>
      <c r="Z229" s="297"/>
      <c r="AA229" s="298" t="s">
        <v>90</v>
      </c>
      <c r="AB229" s="301">
        <f>H229</f>
        <v>0</v>
      </c>
      <c r="AC229" s="296" t="s">
        <v>20</v>
      </c>
      <c r="AD229" s="300" t="str">
        <f>E229</f>
        <v>Contract Number</v>
      </c>
      <c r="AE229" s="297"/>
      <c r="AF229" s="298" t="s">
        <v>90</v>
      </c>
      <c r="AG229" s="301">
        <f>H229</f>
        <v>0</v>
      </c>
      <c r="AH229" s="296" t="s">
        <v>20</v>
      </c>
      <c r="AI229" s="300" t="str">
        <f>E229</f>
        <v>Contract Number</v>
      </c>
      <c r="AJ229" s="297"/>
      <c r="AK229" s="298" t="s">
        <v>90</v>
      </c>
      <c r="AL229" s="302">
        <f>H229</f>
        <v>0</v>
      </c>
      <c r="AM229" s="296" t="s">
        <v>20</v>
      </c>
      <c r="AN229" s="325" t="str">
        <f>E229</f>
        <v>Contract Number</v>
      </c>
      <c r="AO229" s="297"/>
      <c r="AP229" s="298" t="s">
        <v>90</v>
      </c>
      <c r="AQ229" s="302">
        <f>H229</f>
        <v>0</v>
      </c>
      <c r="AR229" s="296" t="s">
        <v>20</v>
      </c>
      <c r="AS229" s="325" t="str">
        <f>E229</f>
        <v>Contract Number</v>
      </c>
      <c r="AT229" s="297"/>
      <c r="AU229" s="298" t="s">
        <v>90</v>
      </c>
      <c r="AV229" s="303">
        <f>H229</f>
        <v>0</v>
      </c>
      <c r="AW229" s="296" t="s">
        <v>20</v>
      </c>
      <c r="AX229" s="325" t="str">
        <f>J229</f>
        <v>Contract Number</v>
      </c>
      <c r="AY229" s="297"/>
      <c r="AZ229" s="298" t="s">
        <v>90</v>
      </c>
      <c r="BA229" s="303">
        <f>M229</f>
        <v>0</v>
      </c>
      <c r="BB229" s="296" t="s">
        <v>20</v>
      </c>
      <c r="BC229" s="325" t="str">
        <f>O229</f>
        <v>Contract Number</v>
      </c>
      <c r="BD229" s="297"/>
      <c r="BE229" s="298" t="s">
        <v>90</v>
      </c>
      <c r="BF229" s="303">
        <f>R229</f>
        <v>0</v>
      </c>
      <c r="BG229" s="296" t="s">
        <v>20</v>
      </c>
      <c r="BH229" s="325" t="str">
        <f>T229</f>
        <v>Contract Number</v>
      </c>
      <c r="BI229" s="297"/>
      <c r="BJ229" s="298" t="s">
        <v>90</v>
      </c>
      <c r="BK229" s="303">
        <f>W229</f>
        <v>0</v>
      </c>
      <c r="BL229" s="304"/>
      <c r="BM229" s="663"/>
      <c r="BN229" s="304"/>
    </row>
    <row r="230" spans="1:66" s="260" customFormat="1" ht="17.45" customHeight="1">
      <c r="A230" s="93"/>
      <c r="B230" s="639"/>
      <c r="C230" s="358"/>
      <c r="D230" s="252" t="s">
        <v>126</v>
      </c>
      <c r="E230" s="1009" t="s">
        <v>127</v>
      </c>
      <c r="F230" s="257"/>
      <c r="G230" s="258" t="s">
        <v>122</v>
      </c>
      <c r="H230" s="257"/>
      <c r="I230" s="252" t="s">
        <v>120</v>
      </c>
      <c r="J230" s="305" t="s">
        <v>121</v>
      </c>
      <c r="K230" s="306">
        <f>F230</f>
        <v>0</v>
      </c>
      <c r="L230" s="298" t="s">
        <v>122</v>
      </c>
      <c r="M230" s="306">
        <f>H230</f>
        <v>0</v>
      </c>
      <c r="N230" s="296" t="s">
        <v>120</v>
      </c>
      <c r="O230" s="305" t="s">
        <v>121</v>
      </c>
      <c r="P230" s="306">
        <f>F230</f>
        <v>0</v>
      </c>
      <c r="Q230" s="298" t="s">
        <v>122</v>
      </c>
      <c r="R230" s="306">
        <f>H230</f>
        <v>0</v>
      </c>
      <c r="S230" s="296" t="s">
        <v>120</v>
      </c>
      <c r="T230" s="305" t="s">
        <v>121</v>
      </c>
      <c r="U230" s="306">
        <f>F230</f>
        <v>0</v>
      </c>
      <c r="V230" s="298" t="s">
        <v>122</v>
      </c>
      <c r="W230" s="306">
        <f>H230</f>
        <v>0</v>
      </c>
      <c r="X230" s="296" t="s">
        <v>120</v>
      </c>
      <c r="Y230" s="305" t="s">
        <v>121</v>
      </c>
      <c r="Z230" s="306">
        <f>F230</f>
        <v>0</v>
      </c>
      <c r="AA230" s="298" t="s">
        <v>122</v>
      </c>
      <c r="AB230" s="306">
        <f>H230</f>
        <v>0</v>
      </c>
      <c r="AC230" s="296" t="s">
        <v>120</v>
      </c>
      <c r="AD230" s="305" t="s">
        <v>121</v>
      </c>
      <c r="AE230" s="306">
        <f>F230</f>
        <v>0</v>
      </c>
      <c r="AF230" s="298" t="s">
        <v>122</v>
      </c>
      <c r="AG230" s="306">
        <f>H230</f>
        <v>0</v>
      </c>
      <c r="AH230" s="296" t="s">
        <v>120</v>
      </c>
      <c r="AI230" s="305" t="s">
        <v>121</v>
      </c>
      <c r="AJ230" s="306">
        <f>F230</f>
        <v>0</v>
      </c>
      <c r="AK230" s="298" t="s">
        <v>122</v>
      </c>
      <c r="AL230" s="306">
        <f>H230</f>
        <v>0</v>
      </c>
      <c r="AM230" s="296" t="s">
        <v>120</v>
      </c>
      <c r="AN230" s="305" t="s">
        <v>121</v>
      </c>
      <c r="AO230" s="306">
        <f>F230</f>
        <v>0</v>
      </c>
      <c r="AP230" s="298" t="s">
        <v>122</v>
      </c>
      <c r="AQ230" s="306">
        <f>H230</f>
        <v>0</v>
      </c>
      <c r="AR230" s="296" t="s">
        <v>120</v>
      </c>
      <c r="AS230" s="305" t="s">
        <v>121</v>
      </c>
      <c r="AT230" s="306">
        <f>F230</f>
        <v>0</v>
      </c>
      <c r="AU230" s="298" t="s">
        <v>122</v>
      </c>
      <c r="AV230" s="306">
        <f>H230</f>
        <v>0</v>
      </c>
      <c r="AW230" s="296" t="s">
        <v>120</v>
      </c>
      <c r="AX230" s="305" t="s">
        <v>121</v>
      </c>
      <c r="AY230" s="306">
        <f>K230</f>
        <v>0</v>
      </c>
      <c r="AZ230" s="298" t="s">
        <v>122</v>
      </c>
      <c r="BA230" s="306">
        <f>M230</f>
        <v>0</v>
      </c>
      <c r="BB230" s="296" t="s">
        <v>120</v>
      </c>
      <c r="BC230" s="305" t="s">
        <v>121</v>
      </c>
      <c r="BD230" s="306">
        <f>P230</f>
        <v>0</v>
      </c>
      <c r="BE230" s="298" t="s">
        <v>122</v>
      </c>
      <c r="BF230" s="306">
        <f>R230</f>
        <v>0</v>
      </c>
      <c r="BG230" s="296" t="s">
        <v>120</v>
      </c>
      <c r="BH230" s="305" t="s">
        <v>121</v>
      </c>
      <c r="BI230" s="306">
        <f>U230</f>
        <v>0</v>
      </c>
      <c r="BJ230" s="298" t="s">
        <v>122</v>
      </c>
      <c r="BK230" s="306">
        <f>W230</f>
        <v>0</v>
      </c>
      <c r="BL230" s="304"/>
      <c r="BM230" s="663"/>
      <c r="BN230" s="304"/>
    </row>
    <row r="231" spans="1:66" s="260" customFormat="1" ht="15.75" customHeight="1">
      <c r="A231" s="93"/>
      <c r="B231" s="97"/>
      <c r="C231" s="359"/>
      <c r="D231" s="1160" t="s">
        <v>124</v>
      </c>
      <c r="E231" s="1160"/>
      <c r="F231" s="1160"/>
      <c r="G231" s="1161">
        <f>E294+J294+O294+T294+Y294+AD294+AI294+AN294+AS294+AX294+BC294+BH294</f>
        <v>0</v>
      </c>
      <c r="H231" s="259"/>
      <c r="J231" s="292"/>
      <c r="K231" s="292"/>
      <c r="L231" s="292"/>
      <c r="M231" s="292"/>
      <c r="N231" s="292"/>
      <c r="O231" s="292"/>
      <c r="P231" s="292"/>
      <c r="Q231" s="292"/>
      <c r="R231" s="292"/>
      <c r="S231" s="292"/>
      <c r="T231" s="292"/>
      <c r="U231" s="292"/>
      <c r="V231" s="292"/>
      <c r="W231" s="292"/>
      <c r="X231" s="292"/>
      <c r="Y231" s="292"/>
      <c r="Z231" s="292"/>
      <c r="AA231" s="292"/>
      <c r="AB231" s="292"/>
      <c r="AC231" s="292"/>
      <c r="AD231" s="292"/>
      <c r="AE231" s="292"/>
      <c r="AF231" s="292"/>
      <c r="AG231" s="292"/>
      <c r="AH231" s="292"/>
      <c r="AI231" s="292"/>
      <c r="AJ231" s="292"/>
      <c r="AK231" s="292"/>
      <c r="AL231" s="292"/>
      <c r="AM231" s="292"/>
      <c r="AN231" s="292"/>
      <c r="AO231" s="292"/>
      <c r="AP231" s="292"/>
      <c r="AQ231" s="292"/>
      <c r="AR231" s="292"/>
      <c r="AS231" s="292"/>
      <c r="AT231" s="292"/>
      <c r="AU231" s="292"/>
      <c r="AV231" s="292"/>
      <c r="AW231" s="292"/>
      <c r="AX231" s="292"/>
      <c r="AY231" s="292"/>
      <c r="AZ231" s="292"/>
      <c r="BA231" s="292"/>
      <c r="BB231" s="292"/>
      <c r="BC231" s="292"/>
      <c r="BD231" s="292"/>
      <c r="BE231" s="292"/>
      <c r="BF231" s="292"/>
      <c r="BG231" s="292"/>
      <c r="BH231" s="292"/>
      <c r="BI231" s="292"/>
      <c r="BJ231" s="292"/>
      <c r="BK231" s="292"/>
      <c r="BL231" s="308"/>
      <c r="BM231" s="665"/>
      <c r="BN231" s="308"/>
    </row>
    <row r="232" spans="1:66" s="1" customFormat="1" ht="5.45" customHeight="1" thickBot="1">
      <c r="A232" s="640"/>
      <c r="B232" s="641"/>
      <c r="C232" s="360"/>
      <c r="D232" s="261"/>
      <c r="E232" s="360"/>
      <c r="F232" s="261"/>
      <c r="G232" s="1162"/>
      <c r="H232" s="91"/>
      <c r="I232" s="16"/>
      <c r="J232" s="16"/>
      <c r="K232" s="32"/>
      <c r="L232" s="16"/>
      <c r="M232" s="16"/>
      <c r="N232" s="16"/>
      <c r="R232" s="262"/>
      <c r="S232" s="262"/>
      <c r="T232" s="262"/>
      <c r="U232" s="262"/>
      <c r="V232" s="262"/>
      <c r="W232" s="262"/>
      <c r="X232" s="262"/>
      <c r="Y232" s="262"/>
      <c r="Z232" s="262"/>
      <c r="AA232" s="262"/>
      <c r="AB232" s="262"/>
      <c r="AC232" s="262"/>
      <c r="AD232" s="262"/>
      <c r="AE232" s="20"/>
      <c r="AF232" s="20"/>
      <c r="AG232" s="20"/>
      <c r="AH232" s="20"/>
      <c r="BM232"/>
    </row>
    <row r="233" spans="1:66" s="1" customFormat="1" ht="14.25" customHeight="1" thickTop="1">
      <c r="A233" s="642" t="s">
        <v>30</v>
      </c>
      <c r="B233" s="653"/>
      <c r="C233" s="1135" t="s">
        <v>232</v>
      </c>
      <c r="D233" s="1137" t="str">
        <f>+D158</f>
        <v>Program Name</v>
      </c>
      <c r="E233" s="1138"/>
      <c r="F233" s="1138"/>
      <c r="G233" s="1138"/>
      <c r="H233" s="1139"/>
      <c r="I233" s="1137" t="str">
        <f>+I158</f>
        <v>Program Name</v>
      </c>
      <c r="J233" s="1138"/>
      <c r="K233" s="1138"/>
      <c r="L233" s="1138"/>
      <c r="M233" s="1139"/>
      <c r="N233" s="1137" t="str">
        <f>+N158</f>
        <v>Program Name</v>
      </c>
      <c r="O233" s="1138"/>
      <c r="P233" s="1138"/>
      <c r="Q233" s="1138"/>
      <c r="R233" s="1139"/>
      <c r="S233" s="1137" t="str">
        <f>+S158</f>
        <v>Program Name</v>
      </c>
      <c r="T233" s="1138"/>
      <c r="U233" s="1138"/>
      <c r="V233" s="1138"/>
      <c r="W233" s="1139"/>
      <c r="X233" s="1137" t="str">
        <f>+X158</f>
        <v>Program Name</v>
      </c>
      <c r="Y233" s="1138"/>
      <c r="Z233" s="1138"/>
      <c r="AA233" s="1138"/>
      <c r="AB233" s="1139"/>
      <c r="AC233" s="1137" t="str">
        <f>+AC158</f>
        <v>Program Name</v>
      </c>
      <c r="AD233" s="1138"/>
      <c r="AE233" s="1138"/>
      <c r="AF233" s="1138"/>
      <c r="AG233" s="1139"/>
      <c r="AH233" s="1137" t="str">
        <f>+AH158</f>
        <v>Program Name</v>
      </c>
      <c r="AI233" s="1138"/>
      <c r="AJ233" s="1138"/>
      <c r="AK233" s="1138"/>
      <c r="AL233" s="1139"/>
      <c r="AM233" s="1137" t="str">
        <f>+AM158</f>
        <v>Program Name</v>
      </c>
      <c r="AN233" s="1138"/>
      <c r="AO233" s="1138"/>
      <c r="AP233" s="1138"/>
      <c r="AQ233" s="1139"/>
      <c r="AR233" s="1137" t="str">
        <f>+AR158</f>
        <v>Program Name</v>
      </c>
      <c r="AS233" s="1138"/>
      <c r="AT233" s="1138"/>
      <c r="AU233" s="1138"/>
      <c r="AV233" s="1139"/>
      <c r="AW233" s="1137" t="str">
        <f>+AW158</f>
        <v>Program Name</v>
      </c>
      <c r="AX233" s="1138"/>
      <c r="AY233" s="1138"/>
      <c r="AZ233" s="1138"/>
      <c r="BA233" s="1139"/>
      <c r="BB233" s="1137" t="str">
        <f>+BB158</f>
        <v>Program Name</v>
      </c>
      <c r="BC233" s="1138"/>
      <c r="BD233" s="1138"/>
      <c r="BE233" s="1138"/>
      <c r="BF233" s="1139"/>
      <c r="BG233" s="1137" t="str">
        <f>+BG158</f>
        <v>Program Name</v>
      </c>
      <c r="BH233" s="1138"/>
      <c r="BI233" s="1138"/>
      <c r="BJ233" s="1138"/>
      <c r="BK233" s="1139"/>
      <c r="BL233" s="31"/>
      <c r="BM233" s="232" t="s">
        <v>33</v>
      </c>
    </row>
    <row r="234" spans="1:66" s="1" customFormat="1" ht="13.5">
      <c r="A234" s="644" t="s">
        <v>31</v>
      </c>
      <c r="B234" s="654"/>
      <c r="C234" s="1136"/>
      <c r="D234" s="1146" t="str">
        <f>+D159</f>
        <v>Funding Source</v>
      </c>
      <c r="E234" s="1147"/>
      <c r="F234" s="1147"/>
      <c r="G234" s="1147"/>
      <c r="H234" s="1148"/>
      <c r="I234" s="1146" t="str">
        <f>+I159</f>
        <v>Funding Source</v>
      </c>
      <c r="J234" s="1147"/>
      <c r="K234" s="1147"/>
      <c r="L234" s="1147"/>
      <c r="M234" s="1148"/>
      <c r="N234" s="1146" t="str">
        <f>+N159</f>
        <v>Funding Source</v>
      </c>
      <c r="O234" s="1147"/>
      <c r="P234" s="1147"/>
      <c r="Q234" s="1147"/>
      <c r="R234" s="1148"/>
      <c r="S234" s="1146" t="str">
        <f>+S159</f>
        <v>Funding Source</v>
      </c>
      <c r="T234" s="1147"/>
      <c r="U234" s="1147"/>
      <c r="V234" s="1147"/>
      <c r="W234" s="1148"/>
      <c r="X234" s="1146" t="str">
        <f>+X159</f>
        <v>Funding Source</v>
      </c>
      <c r="Y234" s="1147"/>
      <c r="Z234" s="1147"/>
      <c r="AA234" s="1147"/>
      <c r="AB234" s="1148"/>
      <c r="AC234" s="1146" t="str">
        <f>+AC159</f>
        <v>Funding Source</v>
      </c>
      <c r="AD234" s="1147"/>
      <c r="AE234" s="1147"/>
      <c r="AF234" s="1147"/>
      <c r="AG234" s="1148"/>
      <c r="AH234" s="1146" t="str">
        <f>+AH159</f>
        <v>Funding Source</v>
      </c>
      <c r="AI234" s="1147"/>
      <c r="AJ234" s="1147"/>
      <c r="AK234" s="1147"/>
      <c r="AL234" s="1148"/>
      <c r="AM234" s="1146" t="str">
        <f>+AM159</f>
        <v>Funding Source</v>
      </c>
      <c r="AN234" s="1147"/>
      <c r="AO234" s="1147"/>
      <c r="AP234" s="1147"/>
      <c r="AQ234" s="1148"/>
      <c r="AR234" s="1146" t="str">
        <f>+AR159</f>
        <v>Funding Source</v>
      </c>
      <c r="AS234" s="1147"/>
      <c r="AT234" s="1147"/>
      <c r="AU234" s="1147"/>
      <c r="AV234" s="1148"/>
      <c r="AW234" s="1146" t="str">
        <f>+AW159</f>
        <v>Funding Source</v>
      </c>
      <c r="AX234" s="1147"/>
      <c r="AY234" s="1147"/>
      <c r="AZ234" s="1147"/>
      <c r="BA234" s="1148"/>
      <c r="BB234" s="1146" t="str">
        <f>+BB159</f>
        <v>Funding Source</v>
      </c>
      <c r="BC234" s="1147"/>
      <c r="BD234" s="1147"/>
      <c r="BE234" s="1147"/>
      <c r="BF234" s="1148"/>
      <c r="BG234" s="1146" t="str">
        <f>+BG159</f>
        <v>Funding Source</v>
      </c>
      <c r="BH234" s="1147"/>
      <c r="BI234" s="1147"/>
      <c r="BJ234" s="1147"/>
      <c r="BK234" s="1148"/>
      <c r="BL234" s="31"/>
      <c r="BM234" s="233"/>
    </row>
    <row r="235" spans="1:66" s="30" customFormat="1" ht="21.6" customHeight="1">
      <c r="A235" s="646"/>
      <c r="B235" s="655"/>
      <c r="C235" s="669" t="s">
        <v>233</v>
      </c>
      <c r="D235" s="329" t="s">
        <v>67</v>
      </c>
      <c r="E235" s="1010" t="s">
        <v>68</v>
      </c>
      <c r="F235" s="330" t="s">
        <v>69</v>
      </c>
      <c r="G235" s="331" t="s">
        <v>70</v>
      </c>
      <c r="H235" s="332" t="s">
        <v>71</v>
      </c>
      <c r="I235" s="329" t="s">
        <v>67</v>
      </c>
      <c r="J235" s="1010" t="s">
        <v>68</v>
      </c>
      <c r="K235" s="330" t="s">
        <v>69</v>
      </c>
      <c r="L235" s="331" t="s">
        <v>70</v>
      </c>
      <c r="M235" s="333" t="s">
        <v>71</v>
      </c>
      <c r="N235" s="329" t="s">
        <v>67</v>
      </c>
      <c r="O235" s="1010" t="s">
        <v>68</v>
      </c>
      <c r="P235" s="330" t="s">
        <v>69</v>
      </c>
      <c r="Q235" s="331" t="s">
        <v>70</v>
      </c>
      <c r="R235" s="333" t="s">
        <v>71</v>
      </c>
      <c r="S235" s="329" t="s">
        <v>67</v>
      </c>
      <c r="T235" s="1010" t="s">
        <v>68</v>
      </c>
      <c r="U235" s="330" t="s">
        <v>69</v>
      </c>
      <c r="V235" s="331" t="s">
        <v>70</v>
      </c>
      <c r="W235" s="333" t="s">
        <v>71</v>
      </c>
      <c r="X235" s="329" t="s">
        <v>67</v>
      </c>
      <c r="Y235" s="1010" t="s">
        <v>68</v>
      </c>
      <c r="Z235" s="330" t="s">
        <v>69</v>
      </c>
      <c r="AA235" s="331" t="s">
        <v>70</v>
      </c>
      <c r="AB235" s="333" t="s">
        <v>71</v>
      </c>
      <c r="AC235" s="329" t="s">
        <v>67</v>
      </c>
      <c r="AD235" s="1010" t="s">
        <v>68</v>
      </c>
      <c r="AE235" s="330" t="s">
        <v>69</v>
      </c>
      <c r="AF235" s="331" t="s">
        <v>70</v>
      </c>
      <c r="AG235" s="333" t="s">
        <v>71</v>
      </c>
      <c r="AH235" s="329" t="s">
        <v>67</v>
      </c>
      <c r="AI235" s="1010" t="s">
        <v>68</v>
      </c>
      <c r="AJ235" s="330" t="s">
        <v>69</v>
      </c>
      <c r="AK235" s="331" t="s">
        <v>70</v>
      </c>
      <c r="AL235" s="333" t="s">
        <v>71</v>
      </c>
      <c r="AM235" s="329" t="s">
        <v>67</v>
      </c>
      <c r="AN235" s="1010" t="s">
        <v>68</v>
      </c>
      <c r="AO235" s="330" t="s">
        <v>69</v>
      </c>
      <c r="AP235" s="331" t="s">
        <v>70</v>
      </c>
      <c r="AQ235" s="333" t="s">
        <v>71</v>
      </c>
      <c r="AR235" s="329" t="s">
        <v>67</v>
      </c>
      <c r="AS235" s="1010" t="s">
        <v>68</v>
      </c>
      <c r="AT235" s="330" t="s">
        <v>69</v>
      </c>
      <c r="AU235" s="331" t="s">
        <v>70</v>
      </c>
      <c r="AV235" s="333" t="s">
        <v>71</v>
      </c>
      <c r="AW235" s="329" t="s">
        <v>67</v>
      </c>
      <c r="AX235" s="1010" t="s">
        <v>68</v>
      </c>
      <c r="AY235" s="330" t="s">
        <v>69</v>
      </c>
      <c r="AZ235" s="331" t="s">
        <v>70</v>
      </c>
      <c r="BA235" s="333" t="s">
        <v>71</v>
      </c>
      <c r="BB235" s="329" t="s">
        <v>67</v>
      </c>
      <c r="BC235" s="1010" t="s">
        <v>68</v>
      </c>
      <c r="BD235" s="330" t="s">
        <v>69</v>
      </c>
      <c r="BE235" s="331" t="s">
        <v>70</v>
      </c>
      <c r="BF235" s="333" t="s">
        <v>71</v>
      </c>
      <c r="BG235" s="329" t="s">
        <v>67</v>
      </c>
      <c r="BH235" s="1010" t="s">
        <v>68</v>
      </c>
      <c r="BI235" s="330" t="s">
        <v>69</v>
      </c>
      <c r="BJ235" s="331" t="s">
        <v>70</v>
      </c>
      <c r="BK235" s="333" t="s">
        <v>71</v>
      </c>
      <c r="BM235" s="334" t="s">
        <v>68</v>
      </c>
    </row>
    <row r="236" spans="1:66" s="30" customFormat="1" ht="12.75">
      <c r="A236" s="399">
        <v>1</v>
      </c>
      <c r="B236" s="648" t="str">
        <f>$B$11</f>
        <v>Salaries</v>
      </c>
      <c r="C236" s="555">
        <f>+E236+J236+O236+T236+Y236+AD236+AI236+AN236+AS236+AX236+BC236+BH236</f>
        <v>0</v>
      </c>
      <c r="D236" s="1028">
        <f t="shared" ref="D236:D282" si="620">D161</f>
        <v>0</v>
      </c>
      <c r="E236" s="570"/>
      <c r="F236" s="391">
        <f>+F161+E236</f>
        <v>0</v>
      </c>
      <c r="G236" s="386">
        <f>D236-F236</f>
        <v>0</v>
      </c>
      <c r="H236" s="365" t="str">
        <f>IF(D236=0,"    ",F236/D236)</f>
        <v xml:space="preserve">    </v>
      </c>
      <c r="I236" s="667">
        <f t="shared" ref="I236:I282" si="621">I161</f>
        <v>0</v>
      </c>
      <c r="J236" s="570"/>
      <c r="K236" s="391">
        <f>+K161+J236</f>
        <v>0</v>
      </c>
      <c r="L236" s="386">
        <f>I236-K236</f>
        <v>0</v>
      </c>
      <c r="M236" s="365" t="str">
        <f>IF(I236=0,"    ",K236/I236)</f>
        <v xml:space="preserve">    </v>
      </c>
      <c r="N236" s="667">
        <f t="shared" ref="N236:N282" si="622">N161</f>
        <v>0</v>
      </c>
      <c r="O236" s="570"/>
      <c r="P236" s="391">
        <f>+P161+O236</f>
        <v>0</v>
      </c>
      <c r="Q236" s="386">
        <f>N236-P236</f>
        <v>0</v>
      </c>
      <c r="R236" s="365" t="str">
        <f>IF(N236=0,"    ",P236/N236)</f>
        <v xml:space="preserve">    </v>
      </c>
      <c r="S236" s="667">
        <f t="shared" ref="S236:S282" si="623">S161</f>
        <v>0</v>
      </c>
      <c r="T236" s="570"/>
      <c r="U236" s="391">
        <f>+U161+T236</f>
        <v>0</v>
      </c>
      <c r="V236" s="386">
        <f>S236-U236</f>
        <v>0</v>
      </c>
      <c r="W236" s="365" t="str">
        <f>IF(S236=0,"    ",U236/S236)</f>
        <v xml:space="preserve">    </v>
      </c>
      <c r="X236" s="667">
        <f t="shared" ref="X236:X282" si="624">X161</f>
        <v>0</v>
      </c>
      <c r="Y236" s="570"/>
      <c r="Z236" s="391">
        <f>+Z161+Y236</f>
        <v>0</v>
      </c>
      <c r="AA236" s="386">
        <f>X236-Z236</f>
        <v>0</v>
      </c>
      <c r="AB236" s="365" t="str">
        <f>IF(X236=0,"    ",Z236/X236)</f>
        <v xml:space="preserve">    </v>
      </c>
      <c r="AC236" s="667">
        <f t="shared" ref="AC236:AC282" si="625">AC161</f>
        <v>0</v>
      </c>
      <c r="AD236" s="570"/>
      <c r="AE236" s="391">
        <f>+AE161+AD236</f>
        <v>0</v>
      </c>
      <c r="AF236" s="386">
        <f>AC236-AE236</f>
        <v>0</v>
      </c>
      <c r="AG236" s="365" t="str">
        <f>IF(AC236=0,"    ",AE236/AC236)</f>
        <v xml:space="preserve">    </v>
      </c>
      <c r="AH236" s="667">
        <f t="shared" ref="AH236:AH282" si="626">AH161</f>
        <v>0</v>
      </c>
      <c r="AI236" s="570"/>
      <c r="AJ236" s="391">
        <f>+AJ161+AI236</f>
        <v>0</v>
      </c>
      <c r="AK236" s="386">
        <f>AH236-AJ236</f>
        <v>0</v>
      </c>
      <c r="AL236" s="365" t="str">
        <f>IF(AH236=0,"    ",AJ236/AH236)</f>
        <v xml:space="preserve">    </v>
      </c>
      <c r="AM236" s="667">
        <f t="shared" ref="AM236:AM282" si="627">AM161</f>
        <v>0</v>
      </c>
      <c r="AN236" s="570"/>
      <c r="AO236" s="391">
        <f>+AO161+AN236</f>
        <v>0</v>
      </c>
      <c r="AP236" s="386">
        <f>AM236-AO236</f>
        <v>0</v>
      </c>
      <c r="AQ236" s="365" t="str">
        <f>IF(AM236=0,"    ",AO236/AM236)</f>
        <v xml:space="preserve">    </v>
      </c>
      <c r="AR236" s="667">
        <f t="shared" ref="AR236:AR282" si="628">AR161</f>
        <v>0</v>
      </c>
      <c r="AS236" s="570"/>
      <c r="AT236" s="391">
        <f>+AT161+AS236</f>
        <v>0</v>
      </c>
      <c r="AU236" s="386">
        <f>AR236-AT236</f>
        <v>0</v>
      </c>
      <c r="AV236" s="365" t="str">
        <f>IF(AR236=0,"    ",AT236/AR236)</f>
        <v xml:space="preserve">    </v>
      </c>
      <c r="AW236" s="667">
        <f t="shared" ref="AW236:AW282" si="629">AW161</f>
        <v>0</v>
      </c>
      <c r="AX236" s="570"/>
      <c r="AY236" s="391">
        <f>+AY161+AX236</f>
        <v>0</v>
      </c>
      <c r="AZ236" s="386">
        <f>AW236-AY236</f>
        <v>0</v>
      </c>
      <c r="BA236" s="365" t="str">
        <f>IF(AW236=0,"    ",AY236/AW236)</f>
        <v xml:space="preserve">    </v>
      </c>
      <c r="BB236" s="667">
        <f t="shared" ref="BB236:BB282" si="630">BB161</f>
        <v>0</v>
      </c>
      <c r="BC236" s="570"/>
      <c r="BD236" s="391">
        <f>+BD161+BC236</f>
        <v>0</v>
      </c>
      <c r="BE236" s="386">
        <f>BB236-BD236</f>
        <v>0</v>
      </c>
      <c r="BF236" s="365" t="str">
        <f>IF(BB236=0,"    ",BD236/BB236)</f>
        <v xml:space="preserve">    </v>
      </c>
      <c r="BG236" s="667">
        <f t="shared" ref="BG236:BG282" si="631">BG161</f>
        <v>0</v>
      </c>
      <c r="BH236" s="570"/>
      <c r="BI236" s="391">
        <f>+BI161+BH236</f>
        <v>0</v>
      </c>
      <c r="BJ236" s="386">
        <f>BG236-BI236</f>
        <v>0</v>
      </c>
      <c r="BK236" s="365" t="str">
        <f>IF(BG236=0,"    ",BI236/BG236)</f>
        <v xml:space="preserve">    </v>
      </c>
      <c r="BL236" s="395"/>
      <c r="BM236" s="383">
        <f t="shared" ref="BM236:BM294" si="632">E236+J236+O236+T236+Y236+AD236+AI236+AN236+AS236+AX236+BC236+BH236</f>
        <v>0</v>
      </c>
    </row>
    <row r="237" spans="1:66" s="30" customFormat="1" ht="12.75">
      <c r="A237" s="399">
        <v>2</v>
      </c>
      <c r="B237" s="648" t="str">
        <f>$B$12</f>
        <v>Employee Benefits</v>
      </c>
      <c r="C237" s="556">
        <f t="shared" ref="C237:C284" si="633">+E237+J237+O237+T237+Y237+AD237+AI237+AN237+AS237+AX237+BC237+BH237</f>
        <v>0</v>
      </c>
      <c r="D237" s="1029">
        <f t="shared" si="620"/>
        <v>0</v>
      </c>
      <c r="E237" s="570"/>
      <c r="F237" s="391">
        <f>+F162+E237</f>
        <v>0</v>
      </c>
      <c r="G237" s="386">
        <f>D237-F237</f>
        <v>0</v>
      </c>
      <c r="H237" s="366" t="str">
        <f>IF(D237=0,"    ",F237/D237)</f>
        <v xml:space="preserve">    </v>
      </c>
      <c r="I237" s="668">
        <f t="shared" si="621"/>
        <v>0</v>
      </c>
      <c r="J237" s="570"/>
      <c r="K237" s="391">
        <f>+K162+J237</f>
        <v>0</v>
      </c>
      <c r="L237" s="386">
        <f>I237-K237</f>
        <v>0</v>
      </c>
      <c r="M237" s="366" t="str">
        <f>IF(I237=0,"    ",K237/I237)</f>
        <v xml:space="preserve">    </v>
      </c>
      <c r="N237" s="668">
        <f t="shared" si="622"/>
        <v>0</v>
      </c>
      <c r="O237" s="570"/>
      <c r="P237" s="391">
        <f>+P162+O237</f>
        <v>0</v>
      </c>
      <c r="Q237" s="386">
        <f>N237-P237</f>
        <v>0</v>
      </c>
      <c r="R237" s="366" t="str">
        <f>IF(N237=0,"    ",P237/N237)</f>
        <v xml:space="preserve">    </v>
      </c>
      <c r="S237" s="668">
        <f t="shared" si="623"/>
        <v>0</v>
      </c>
      <c r="T237" s="570"/>
      <c r="U237" s="391">
        <f>+U162+T237</f>
        <v>0</v>
      </c>
      <c r="V237" s="386">
        <f>S237-U237</f>
        <v>0</v>
      </c>
      <c r="W237" s="366" t="str">
        <f>IF(S237=0,"    ",U237/S237)</f>
        <v xml:space="preserve">    </v>
      </c>
      <c r="X237" s="668">
        <f t="shared" si="624"/>
        <v>0</v>
      </c>
      <c r="Y237" s="570"/>
      <c r="Z237" s="391">
        <f>+Z162+Y237</f>
        <v>0</v>
      </c>
      <c r="AA237" s="386">
        <f>X237-Z237</f>
        <v>0</v>
      </c>
      <c r="AB237" s="366" t="str">
        <f>IF(X237=0,"    ",Z237/X237)</f>
        <v xml:space="preserve">    </v>
      </c>
      <c r="AC237" s="668">
        <f t="shared" si="625"/>
        <v>0</v>
      </c>
      <c r="AD237" s="570"/>
      <c r="AE237" s="391">
        <f>+AE162+AD237</f>
        <v>0</v>
      </c>
      <c r="AF237" s="386">
        <f>AC237-AE237</f>
        <v>0</v>
      </c>
      <c r="AG237" s="366" t="str">
        <f>IF(AC237=0,"    ",AE237/AC237)</f>
        <v xml:space="preserve">    </v>
      </c>
      <c r="AH237" s="668">
        <f t="shared" si="626"/>
        <v>0</v>
      </c>
      <c r="AI237" s="570"/>
      <c r="AJ237" s="391">
        <f>+AJ162+AI237</f>
        <v>0</v>
      </c>
      <c r="AK237" s="386">
        <f>AH237-AJ237</f>
        <v>0</v>
      </c>
      <c r="AL237" s="366" t="str">
        <f>IF(AH237=0,"    ",AJ237/AH237)</f>
        <v xml:space="preserve">    </v>
      </c>
      <c r="AM237" s="668">
        <f t="shared" si="627"/>
        <v>0</v>
      </c>
      <c r="AN237" s="570"/>
      <c r="AO237" s="391">
        <f>+AO162+AN237</f>
        <v>0</v>
      </c>
      <c r="AP237" s="386">
        <f>AM237-AO237</f>
        <v>0</v>
      </c>
      <c r="AQ237" s="366" t="str">
        <f>IF(AM237=0,"    ",AO237/AM237)</f>
        <v xml:space="preserve">    </v>
      </c>
      <c r="AR237" s="668">
        <f t="shared" si="628"/>
        <v>0</v>
      </c>
      <c r="AS237" s="570"/>
      <c r="AT237" s="391">
        <f>+AT162+AS237</f>
        <v>0</v>
      </c>
      <c r="AU237" s="386">
        <f>AR237-AT237</f>
        <v>0</v>
      </c>
      <c r="AV237" s="366" t="str">
        <f>IF(AR237=0,"    ",AT237/AR237)</f>
        <v xml:space="preserve">    </v>
      </c>
      <c r="AW237" s="668">
        <f t="shared" si="629"/>
        <v>0</v>
      </c>
      <c r="AX237" s="570"/>
      <c r="AY237" s="391">
        <f>+AY162+AX237</f>
        <v>0</v>
      </c>
      <c r="AZ237" s="386">
        <f>AW237-AY237</f>
        <v>0</v>
      </c>
      <c r="BA237" s="366" t="str">
        <f>IF(AW237=0,"    ",AY237/AW237)</f>
        <v xml:space="preserve">    </v>
      </c>
      <c r="BB237" s="668">
        <f t="shared" si="630"/>
        <v>0</v>
      </c>
      <c r="BC237" s="570"/>
      <c r="BD237" s="391">
        <f>+BD162+BC237</f>
        <v>0</v>
      </c>
      <c r="BE237" s="386">
        <f>BB237-BD237</f>
        <v>0</v>
      </c>
      <c r="BF237" s="366" t="str">
        <f>IF(BB237=0,"    ",BD237/BB237)</f>
        <v xml:space="preserve">    </v>
      </c>
      <c r="BG237" s="668">
        <f t="shared" si="631"/>
        <v>0</v>
      </c>
      <c r="BH237" s="570"/>
      <c r="BI237" s="391">
        <f>+BI162+BH237</f>
        <v>0</v>
      </c>
      <c r="BJ237" s="386">
        <f>BG237-BI237</f>
        <v>0</v>
      </c>
      <c r="BK237" s="366" t="str">
        <f>IF(BG237=0,"    ",BI237/BG237)</f>
        <v xml:space="preserve">    </v>
      </c>
      <c r="BL237" s="395"/>
      <c r="BM237" s="383">
        <f t="shared" si="632"/>
        <v>0</v>
      </c>
    </row>
    <row r="238" spans="1:66" s="30" customFormat="1" ht="12.75">
      <c r="A238" s="399">
        <v>3</v>
      </c>
      <c r="B238" s="890" t="str">
        <f>B163</f>
        <v>Salaries &amp; Benefits Total</v>
      </c>
      <c r="C238" s="891">
        <f t="shared" si="633"/>
        <v>0</v>
      </c>
      <c r="D238" s="845">
        <f t="shared" ref="D238" si="634">SUM(D236:D237)</f>
        <v>0</v>
      </c>
      <c r="E238" s="845">
        <f t="shared" ref="E238" si="635">SUM(E236:E237)</f>
        <v>0</v>
      </c>
      <c r="F238" s="873">
        <f t="shared" ref="F238:G238" si="636">SUM(F236:F237)</f>
        <v>0</v>
      </c>
      <c r="G238" s="873">
        <f t="shared" si="636"/>
        <v>0</v>
      </c>
      <c r="H238" s="874" t="str">
        <f>IF(D238=0,"    ",F238/D238)</f>
        <v xml:space="preserve">    </v>
      </c>
      <c r="I238" s="845">
        <f t="shared" ref="I238" si="637">SUM(I236:I237)</f>
        <v>0</v>
      </c>
      <c r="J238" s="845">
        <f t="shared" ref="J238:L238" si="638">SUM(J236:J237)</f>
        <v>0</v>
      </c>
      <c r="K238" s="876">
        <f t="shared" si="638"/>
        <v>0</v>
      </c>
      <c r="L238" s="876">
        <f t="shared" si="638"/>
        <v>0</v>
      </c>
      <c r="M238" s="874" t="str">
        <f>IF(I238=0,"    ",K238/I238)</f>
        <v xml:space="preserve">    </v>
      </c>
      <c r="N238" s="845">
        <f t="shared" ref="N238" si="639">SUM(N236:N237)</f>
        <v>0</v>
      </c>
      <c r="O238" s="845">
        <f t="shared" ref="O238:Q238" si="640">SUM(O236:O237)</f>
        <v>0</v>
      </c>
      <c r="P238" s="876">
        <f t="shared" si="640"/>
        <v>0</v>
      </c>
      <c r="Q238" s="876">
        <f t="shared" si="640"/>
        <v>0</v>
      </c>
      <c r="R238" s="874" t="str">
        <f>IF(N238=0,"    ",P238/N238)</f>
        <v xml:space="preserve">    </v>
      </c>
      <c r="S238" s="845">
        <f t="shared" ref="S238" si="641">SUM(S236:S237)</f>
        <v>0</v>
      </c>
      <c r="T238" s="845">
        <f t="shared" ref="T238:V238" si="642">SUM(T236:T237)</f>
        <v>0</v>
      </c>
      <c r="U238" s="876">
        <f t="shared" si="642"/>
        <v>0</v>
      </c>
      <c r="V238" s="876">
        <f t="shared" si="642"/>
        <v>0</v>
      </c>
      <c r="W238" s="874" t="str">
        <f>IF(S238=0,"    ",U238/S238)</f>
        <v xml:space="preserve">    </v>
      </c>
      <c r="X238" s="845">
        <f t="shared" ref="X238" si="643">SUM(X236:X237)</f>
        <v>0</v>
      </c>
      <c r="Y238" s="845">
        <f t="shared" ref="Y238:AA238" si="644">SUM(Y236:Y237)</f>
        <v>0</v>
      </c>
      <c r="Z238" s="876">
        <f t="shared" si="644"/>
        <v>0</v>
      </c>
      <c r="AA238" s="876">
        <f t="shared" si="644"/>
        <v>0</v>
      </c>
      <c r="AB238" s="874" t="str">
        <f>IF(X238=0,"    ",Z238/X238)</f>
        <v xml:space="preserve">    </v>
      </c>
      <c r="AC238" s="845">
        <f t="shared" ref="AC238" si="645">SUM(AC236:AC237)</f>
        <v>0</v>
      </c>
      <c r="AD238" s="845">
        <f t="shared" ref="AD238:AF238" si="646">SUM(AD236:AD237)</f>
        <v>0</v>
      </c>
      <c r="AE238" s="876">
        <f t="shared" si="646"/>
        <v>0</v>
      </c>
      <c r="AF238" s="876">
        <f t="shared" si="646"/>
        <v>0</v>
      </c>
      <c r="AG238" s="874" t="str">
        <f>IF(AC238=0,"    ",AE238/AC238)</f>
        <v xml:space="preserve">    </v>
      </c>
      <c r="AH238" s="845">
        <f t="shared" ref="AH238" si="647">SUM(AH236:AH237)</f>
        <v>0</v>
      </c>
      <c r="AI238" s="845">
        <f t="shared" ref="AI238:AK238" si="648">SUM(AI236:AI237)</f>
        <v>0</v>
      </c>
      <c r="AJ238" s="876">
        <f t="shared" si="648"/>
        <v>0</v>
      </c>
      <c r="AK238" s="876">
        <f t="shared" si="648"/>
        <v>0</v>
      </c>
      <c r="AL238" s="874" t="str">
        <f>IF(AH238=0,"    ",AJ238/AH238)</f>
        <v xml:space="preserve">    </v>
      </c>
      <c r="AM238" s="845">
        <f t="shared" ref="AM238" si="649">SUM(AM236:AM237)</f>
        <v>0</v>
      </c>
      <c r="AN238" s="845">
        <f t="shared" ref="AN238:AP238" si="650">SUM(AN236:AN237)</f>
        <v>0</v>
      </c>
      <c r="AO238" s="876">
        <f t="shared" si="650"/>
        <v>0</v>
      </c>
      <c r="AP238" s="876">
        <f t="shared" si="650"/>
        <v>0</v>
      </c>
      <c r="AQ238" s="874" t="str">
        <f>IF(AM238=0,"    ",AO238/AM238)</f>
        <v xml:space="preserve">    </v>
      </c>
      <c r="AR238" s="845">
        <f t="shared" ref="AR238" si="651">SUM(AR236:AR237)</f>
        <v>0</v>
      </c>
      <c r="AS238" s="845">
        <f t="shared" ref="AS238:AU238" si="652">SUM(AS236:AS237)</f>
        <v>0</v>
      </c>
      <c r="AT238" s="876">
        <f t="shared" si="652"/>
        <v>0</v>
      </c>
      <c r="AU238" s="876">
        <f t="shared" si="652"/>
        <v>0</v>
      </c>
      <c r="AV238" s="874" t="str">
        <f>IF(AR238=0,"    ",AT238/AR238)</f>
        <v xml:space="preserve">    </v>
      </c>
      <c r="AW238" s="845">
        <f t="shared" ref="AW238" si="653">SUM(AW236:AW237)</f>
        <v>0</v>
      </c>
      <c r="AX238" s="845">
        <f t="shared" ref="AX238:AZ238" si="654">SUM(AX236:AX237)</f>
        <v>0</v>
      </c>
      <c r="AY238" s="876">
        <f t="shared" si="654"/>
        <v>0</v>
      </c>
      <c r="AZ238" s="876">
        <f t="shared" si="654"/>
        <v>0</v>
      </c>
      <c r="BA238" s="874" t="str">
        <f>IF(AW238=0,"    ",AY238/AW238)</f>
        <v xml:space="preserve">    </v>
      </c>
      <c r="BB238" s="845">
        <f t="shared" ref="BB238" si="655">SUM(BB236:BB237)</f>
        <v>0</v>
      </c>
      <c r="BC238" s="845">
        <f t="shared" ref="BC238:BE238" si="656">SUM(BC236:BC237)</f>
        <v>0</v>
      </c>
      <c r="BD238" s="876">
        <f t="shared" si="656"/>
        <v>0</v>
      </c>
      <c r="BE238" s="876">
        <f t="shared" si="656"/>
        <v>0</v>
      </c>
      <c r="BF238" s="874" t="str">
        <f>IF(BB238=0,"    ",BD238/BB238)</f>
        <v xml:space="preserve">    </v>
      </c>
      <c r="BG238" s="845">
        <f t="shared" ref="BG238" si="657">SUM(BG236:BG237)</f>
        <v>0</v>
      </c>
      <c r="BH238" s="845">
        <f t="shared" ref="BH238:BJ238" si="658">SUM(BH236:BH237)</f>
        <v>0</v>
      </c>
      <c r="BI238" s="876">
        <f t="shared" si="658"/>
        <v>0</v>
      </c>
      <c r="BJ238" s="876">
        <f t="shared" si="658"/>
        <v>0</v>
      </c>
      <c r="BK238" s="874" t="str">
        <f>IF(BG238=0,"    ",BI238/BG238)</f>
        <v xml:space="preserve">    </v>
      </c>
      <c r="BL238" s="395"/>
      <c r="BM238" s="383">
        <f t="shared" si="632"/>
        <v>0</v>
      </c>
    </row>
    <row r="239" spans="1:66" s="5" customFormat="1" ht="12.75">
      <c r="A239" s="633">
        <v>4</v>
      </c>
      <c r="B239" s="401" t="str">
        <f>B164</f>
        <v>*Consultants (from Supplemental B)</v>
      </c>
      <c r="C239" s="371">
        <f t="shared" si="633"/>
        <v>0</v>
      </c>
      <c r="D239" s="659">
        <f t="shared" si="620"/>
        <v>0</v>
      </c>
      <c r="E239" s="570"/>
      <c r="F239" s="391">
        <f t="shared" ref="F239:F279" si="659">+F164+E239</f>
        <v>0</v>
      </c>
      <c r="G239" s="386">
        <f t="shared" ref="G239:G284" si="660">D239-F239</f>
        <v>0</v>
      </c>
      <c r="H239" s="366" t="str">
        <f>IF(D239=0,"    ",F239/D239)</f>
        <v xml:space="preserve">    </v>
      </c>
      <c r="I239" s="849">
        <f t="shared" si="621"/>
        <v>0</v>
      </c>
      <c r="J239" s="570"/>
      <c r="K239" s="391">
        <f t="shared" ref="K239:K279" si="661">+K164+J239</f>
        <v>0</v>
      </c>
      <c r="L239" s="386">
        <f t="shared" ref="L239:L284" si="662">I239-K239</f>
        <v>0</v>
      </c>
      <c r="M239" s="366" t="str">
        <f>IF(I239=0,"    ",K239/I239)</f>
        <v xml:space="preserve">    </v>
      </c>
      <c r="N239" s="849">
        <f t="shared" si="622"/>
        <v>0</v>
      </c>
      <c r="O239" s="570"/>
      <c r="P239" s="391">
        <f t="shared" ref="P239:P279" si="663">+P164+O239</f>
        <v>0</v>
      </c>
      <c r="Q239" s="386">
        <f t="shared" ref="Q239:Q284" si="664">N239-P239</f>
        <v>0</v>
      </c>
      <c r="R239" s="366" t="str">
        <f>IF(N239=0,"    ",P239/N239)</f>
        <v xml:space="preserve">    </v>
      </c>
      <c r="S239" s="849">
        <f t="shared" si="623"/>
        <v>0</v>
      </c>
      <c r="T239" s="570"/>
      <c r="U239" s="391">
        <f t="shared" ref="U239:U279" si="665">+U164+T239</f>
        <v>0</v>
      </c>
      <c r="V239" s="386">
        <f t="shared" ref="V239:V284" si="666">S239-U239</f>
        <v>0</v>
      </c>
      <c r="W239" s="366" t="str">
        <f>IF(S239=0,"    ",U239/S239)</f>
        <v xml:space="preserve">    </v>
      </c>
      <c r="X239" s="849">
        <f t="shared" si="624"/>
        <v>0</v>
      </c>
      <c r="Y239" s="570"/>
      <c r="Z239" s="391">
        <f t="shared" ref="Z239:Z279" si="667">+Z164+Y239</f>
        <v>0</v>
      </c>
      <c r="AA239" s="386">
        <f t="shared" ref="AA239:AA284" si="668">X239-Z239</f>
        <v>0</v>
      </c>
      <c r="AB239" s="366" t="str">
        <f>IF(X239=0,"    ",Z239/X239)</f>
        <v xml:space="preserve">    </v>
      </c>
      <c r="AC239" s="849">
        <f t="shared" si="625"/>
        <v>0</v>
      </c>
      <c r="AD239" s="570"/>
      <c r="AE239" s="391">
        <f t="shared" ref="AE239:AE279" si="669">+AE164+AD239</f>
        <v>0</v>
      </c>
      <c r="AF239" s="386">
        <f t="shared" ref="AF239:AF284" si="670">AC239-AE239</f>
        <v>0</v>
      </c>
      <c r="AG239" s="366" t="str">
        <f>IF(AC239=0,"    ",AE239/AC239)</f>
        <v xml:space="preserve">    </v>
      </c>
      <c r="AH239" s="849">
        <f t="shared" si="626"/>
        <v>0</v>
      </c>
      <c r="AI239" s="570"/>
      <c r="AJ239" s="391">
        <f t="shared" ref="AJ239:AJ279" si="671">+AJ164+AI239</f>
        <v>0</v>
      </c>
      <c r="AK239" s="386">
        <f t="shared" ref="AK239:AK284" si="672">AH239-AJ239</f>
        <v>0</v>
      </c>
      <c r="AL239" s="366" t="str">
        <f>IF(AH239=0,"    ",AJ239/AH239)</f>
        <v xml:space="preserve">    </v>
      </c>
      <c r="AM239" s="849">
        <f t="shared" si="627"/>
        <v>0</v>
      </c>
      <c r="AN239" s="570"/>
      <c r="AO239" s="391">
        <f t="shared" ref="AO239:AO279" si="673">+AO164+AN239</f>
        <v>0</v>
      </c>
      <c r="AP239" s="386">
        <f t="shared" ref="AP239:AP284" si="674">AM239-AO239</f>
        <v>0</v>
      </c>
      <c r="AQ239" s="366" t="str">
        <f>IF(AM239=0,"    ",AO239/AM239)</f>
        <v xml:space="preserve">    </v>
      </c>
      <c r="AR239" s="849">
        <f t="shared" si="628"/>
        <v>0</v>
      </c>
      <c r="AS239" s="570"/>
      <c r="AT239" s="391">
        <f t="shared" ref="AT239:AT279" si="675">+AT164+AS239</f>
        <v>0</v>
      </c>
      <c r="AU239" s="386">
        <f t="shared" ref="AU239:AU284" si="676">AR239-AT239</f>
        <v>0</v>
      </c>
      <c r="AV239" s="366" t="str">
        <f>IF(AR239=0,"    ",AT239/AR239)</f>
        <v xml:space="preserve">    </v>
      </c>
      <c r="AW239" s="849">
        <f t="shared" si="629"/>
        <v>0</v>
      </c>
      <c r="AX239" s="570"/>
      <c r="AY239" s="391">
        <f t="shared" ref="AY239:AY279" si="677">+AY164+AX239</f>
        <v>0</v>
      </c>
      <c r="AZ239" s="386">
        <f t="shared" ref="AZ239:AZ284" si="678">AW239-AY239</f>
        <v>0</v>
      </c>
      <c r="BA239" s="366" t="str">
        <f>IF(AW239=0,"    ",AY239/AW239)</f>
        <v xml:space="preserve">    </v>
      </c>
      <c r="BB239" s="849">
        <f t="shared" si="630"/>
        <v>0</v>
      </c>
      <c r="BC239" s="570"/>
      <c r="BD239" s="391">
        <f t="shared" ref="BD239:BD279" si="679">+BD164+BC239</f>
        <v>0</v>
      </c>
      <c r="BE239" s="386">
        <f t="shared" ref="BE239:BE284" si="680">BB239-BD239</f>
        <v>0</v>
      </c>
      <c r="BF239" s="366" t="str">
        <f>IF(BB239=0,"    ",BD239/BB239)</f>
        <v xml:space="preserve">    </v>
      </c>
      <c r="BG239" s="849">
        <f t="shared" si="631"/>
        <v>0</v>
      </c>
      <c r="BH239" s="570"/>
      <c r="BI239" s="391">
        <f t="shared" ref="BI239:BI279" si="681">+BI164+BH239</f>
        <v>0</v>
      </c>
      <c r="BJ239" s="386">
        <f t="shared" ref="BJ239:BJ284" si="682">BG239-BI239</f>
        <v>0</v>
      </c>
      <c r="BK239" s="366" t="str">
        <f>IF(BG239=0,"    ",BI239/BG239)</f>
        <v xml:space="preserve">    </v>
      </c>
      <c r="BM239" s="383">
        <f t="shared" si="632"/>
        <v>0</v>
      </c>
      <c r="BN239" s="7"/>
    </row>
    <row r="240" spans="1:66" s="5" customFormat="1" ht="12.75">
      <c r="A240" s="633">
        <v>5</v>
      </c>
      <c r="B240" s="648" t="str">
        <f t="shared" ref="B240:B282" si="683">B165</f>
        <v>**Flex Fund</v>
      </c>
      <c r="C240" s="375">
        <f t="shared" si="633"/>
        <v>0</v>
      </c>
      <c r="D240" s="659">
        <f t="shared" si="620"/>
        <v>0</v>
      </c>
      <c r="E240" s="570"/>
      <c r="F240" s="391">
        <f t="shared" si="659"/>
        <v>0</v>
      </c>
      <c r="G240" s="386">
        <f t="shared" si="660"/>
        <v>0</v>
      </c>
      <c r="H240" s="366" t="str">
        <f t="shared" ref="H240:H284" si="684">IF(D240=0,"    ",F240/D240)</f>
        <v xml:space="preserve">    </v>
      </c>
      <c r="I240" s="849">
        <f t="shared" si="621"/>
        <v>0</v>
      </c>
      <c r="J240" s="570"/>
      <c r="K240" s="391">
        <f t="shared" si="661"/>
        <v>0</v>
      </c>
      <c r="L240" s="386">
        <f t="shared" si="662"/>
        <v>0</v>
      </c>
      <c r="M240" s="366" t="str">
        <f t="shared" ref="M240:M284" si="685">IF(I240=0,"    ",K240/I240)</f>
        <v xml:space="preserve">    </v>
      </c>
      <c r="N240" s="849">
        <f t="shared" si="622"/>
        <v>0</v>
      </c>
      <c r="O240" s="570"/>
      <c r="P240" s="391">
        <f t="shared" si="663"/>
        <v>0</v>
      </c>
      <c r="Q240" s="386">
        <f t="shared" si="664"/>
        <v>0</v>
      </c>
      <c r="R240" s="366" t="str">
        <f t="shared" ref="R240:R284" si="686">IF(N240=0,"    ",P240/N240)</f>
        <v xml:space="preserve">    </v>
      </c>
      <c r="S240" s="849">
        <f t="shared" si="623"/>
        <v>0</v>
      </c>
      <c r="T240" s="570"/>
      <c r="U240" s="391">
        <f t="shared" si="665"/>
        <v>0</v>
      </c>
      <c r="V240" s="386">
        <f t="shared" si="666"/>
        <v>0</v>
      </c>
      <c r="W240" s="366" t="str">
        <f t="shared" ref="W240:W284" si="687">IF(S240=0,"    ",U240/S240)</f>
        <v xml:space="preserve">    </v>
      </c>
      <c r="X240" s="849">
        <f t="shared" si="624"/>
        <v>0</v>
      </c>
      <c r="Y240" s="570"/>
      <c r="Z240" s="391">
        <f t="shared" si="667"/>
        <v>0</v>
      </c>
      <c r="AA240" s="386">
        <f t="shared" si="668"/>
        <v>0</v>
      </c>
      <c r="AB240" s="366" t="str">
        <f t="shared" ref="AB240:AB284" si="688">IF(X240=0,"    ",Z240/X240)</f>
        <v xml:space="preserve">    </v>
      </c>
      <c r="AC240" s="849">
        <f t="shared" si="625"/>
        <v>0</v>
      </c>
      <c r="AD240" s="570"/>
      <c r="AE240" s="391">
        <f t="shared" si="669"/>
        <v>0</v>
      </c>
      <c r="AF240" s="386">
        <f t="shared" si="670"/>
        <v>0</v>
      </c>
      <c r="AG240" s="366" t="str">
        <f t="shared" ref="AG240:AG284" si="689">IF(AC240=0,"    ",AE240/AC240)</f>
        <v xml:space="preserve">    </v>
      </c>
      <c r="AH240" s="849">
        <f t="shared" si="626"/>
        <v>0</v>
      </c>
      <c r="AI240" s="570"/>
      <c r="AJ240" s="391">
        <f t="shared" si="671"/>
        <v>0</v>
      </c>
      <c r="AK240" s="386">
        <f t="shared" si="672"/>
        <v>0</v>
      </c>
      <c r="AL240" s="366" t="str">
        <f t="shared" ref="AL240:AL284" si="690">IF(AH240=0,"    ",AJ240/AH240)</f>
        <v xml:space="preserve">    </v>
      </c>
      <c r="AM240" s="849">
        <f t="shared" si="627"/>
        <v>0</v>
      </c>
      <c r="AN240" s="570"/>
      <c r="AO240" s="391">
        <f t="shared" si="673"/>
        <v>0</v>
      </c>
      <c r="AP240" s="386">
        <f t="shared" si="674"/>
        <v>0</v>
      </c>
      <c r="AQ240" s="366" t="str">
        <f t="shared" ref="AQ240:AQ284" si="691">IF(AM240=0,"    ",AO240/AM240)</f>
        <v xml:space="preserve">    </v>
      </c>
      <c r="AR240" s="849">
        <f t="shared" si="628"/>
        <v>0</v>
      </c>
      <c r="AS240" s="570"/>
      <c r="AT240" s="391">
        <f t="shared" si="675"/>
        <v>0</v>
      </c>
      <c r="AU240" s="386">
        <f t="shared" si="676"/>
        <v>0</v>
      </c>
      <c r="AV240" s="366" t="str">
        <f t="shared" ref="AV240:AV284" si="692">IF(AR240=0,"    ",AT240/AR240)</f>
        <v xml:space="preserve">    </v>
      </c>
      <c r="AW240" s="849">
        <f t="shared" si="629"/>
        <v>0</v>
      </c>
      <c r="AX240" s="570"/>
      <c r="AY240" s="391">
        <f t="shared" si="677"/>
        <v>0</v>
      </c>
      <c r="AZ240" s="386">
        <f t="shared" si="678"/>
        <v>0</v>
      </c>
      <c r="BA240" s="366" t="str">
        <f t="shared" ref="BA240:BA284" si="693">IF(AW240=0,"    ",AY240/AW240)</f>
        <v xml:space="preserve">    </v>
      </c>
      <c r="BB240" s="849">
        <f t="shared" si="630"/>
        <v>0</v>
      </c>
      <c r="BC240" s="570"/>
      <c r="BD240" s="391">
        <f t="shared" si="679"/>
        <v>0</v>
      </c>
      <c r="BE240" s="386">
        <f t="shared" si="680"/>
        <v>0</v>
      </c>
      <c r="BF240" s="366" t="str">
        <f t="shared" ref="BF240:BF284" si="694">IF(BB240=0,"    ",BD240/BB240)</f>
        <v xml:space="preserve">    </v>
      </c>
      <c r="BG240" s="849">
        <f t="shared" si="631"/>
        <v>0</v>
      </c>
      <c r="BH240" s="570"/>
      <c r="BI240" s="391">
        <f t="shared" si="681"/>
        <v>0</v>
      </c>
      <c r="BJ240" s="386">
        <f t="shared" si="682"/>
        <v>0</v>
      </c>
      <c r="BK240" s="366" t="str">
        <f t="shared" ref="BK240:BK284" si="695">IF(BG240=0,"    ",BI240/BG240)</f>
        <v xml:space="preserve">    </v>
      </c>
      <c r="BM240" s="383">
        <f t="shared" si="632"/>
        <v>0</v>
      </c>
      <c r="BN240" s="7"/>
    </row>
    <row r="241" spans="1:66" s="5" customFormat="1" ht="12.75">
      <c r="A241" s="633">
        <v>6</v>
      </c>
      <c r="B241" s="648" t="str">
        <f t="shared" si="683"/>
        <v>*Gift Cards</v>
      </c>
      <c r="C241" s="375">
        <f t="shared" si="633"/>
        <v>0</v>
      </c>
      <c r="D241" s="659">
        <f t="shared" si="620"/>
        <v>0</v>
      </c>
      <c r="E241" s="570"/>
      <c r="F241" s="391">
        <f t="shared" si="659"/>
        <v>0</v>
      </c>
      <c r="G241" s="386">
        <f t="shared" si="660"/>
        <v>0</v>
      </c>
      <c r="H241" s="366" t="str">
        <f t="shared" si="684"/>
        <v xml:space="preserve">    </v>
      </c>
      <c r="I241" s="849">
        <f t="shared" si="621"/>
        <v>0</v>
      </c>
      <c r="J241" s="570"/>
      <c r="K241" s="391">
        <f t="shared" si="661"/>
        <v>0</v>
      </c>
      <c r="L241" s="386">
        <f t="shared" si="662"/>
        <v>0</v>
      </c>
      <c r="M241" s="366" t="str">
        <f t="shared" si="685"/>
        <v xml:space="preserve">    </v>
      </c>
      <c r="N241" s="849">
        <f t="shared" si="622"/>
        <v>0</v>
      </c>
      <c r="O241" s="570"/>
      <c r="P241" s="391">
        <f t="shared" si="663"/>
        <v>0</v>
      </c>
      <c r="Q241" s="386">
        <f t="shared" si="664"/>
        <v>0</v>
      </c>
      <c r="R241" s="366" t="str">
        <f t="shared" si="686"/>
        <v xml:space="preserve">    </v>
      </c>
      <c r="S241" s="849">
        <f t="shared" si="623"/>
        <v>0</v>
      </c>
      <c r="T241" s="570"/>
      <c r="U241" s="391">
        <f t="shared" si="665"/>
        <v>0</v>
      </c>
      <c r="V241" s="386">
        <f t="shared" si="666"/>
        <v>0</v>
      </c>
      <c r="W241" s="366" t="str">
        <f t="shared" si="687"/>
        <v xml:space="preserve">    </v>
      </c>
      <c r="X241" s="849">
        <f t="shared" si="624"/>
        <v>0</v>
      </c>
      <c r="Y241" s="570"/>
      <c r="Z241" s="391">
        <f t="shared" si="667"/>
        <v>0</v>
      </c>
      <c r="AA241" s="386">
        <f t="shared" si="668"/>
        <v>0</v>
      </c>
      <c r="AB241" s="366" t="str">
        <f t="shared" si="688"/>
        <v xml:space="preserve">    </v>
      </c>
      <c r="AC241" s="849">
        <f t="shared" si="625"/>
        <v>0</v>
      </c>
      <c r="AD241" s="570"/>
      <c r="AE241" s="391">
        <f t="shared" si="669"/>
        <v>0</v>
      </c>
      <c r="AF241" s="386">
        <f t="shared" si="670"/>
        <v>0</v>
      </c>
      <c r="AG241" s="366" t="str">
        <f t="shared" si="689"/>
        <v xml:space="preserve">    </v>
      </c>
      <c r="AH241" s="849">
        <f t="shared" si="626"/>
        <v>0</v>
      </c>
      <c r="AI241" s="570"/>
      <c r="AJ241" s="391">
        <f t="shared" si="671"/>
        <v>0</v>
      </c>
      <c r="AK241" s="386">
        <f t="shared" si="672"/>
        <v>0</v>
      </c>
      <c r="AL241" s="366" t="str">
        <f t="shared" si="690"/>
        <v xml:space="preserve">    </v>
      </c>
      <c r="AM241" s="849">
        <f t="shared" si="627"/>
        <v>0</v>
      </c>
      <c r="AN241" s="570"/>
      <c r="AO241" s="391">
        <f t="shared" si="673"/>
        <v>0</v>
      </c>
      <c r="AP241" s="386">
        <f t="shared" si="674"/>
        <v>0</v>
      </c>
      <c r="AQ241" s="366" t="str">
        <f t="shared" si="691"/>
        <v xml:space="preserve">    </v>
      </c>
      <c r="AR241" s="849">
        <f t="shared" si="628"/>
        <v>0</v>
      </c>
      <c r="AS241" s="570"/>
      <c r="AT241" s="391">
        <f t="shared" si="675"/>
        <v>0</v>
      </c>
      <c r="AU241" s="386">
        <f t="shared" si="676"/>
        <v>0</v>
      </c>
      <c r="AV241" s="366" t="str">
        <f t="shared" si="692"/>
        <v xml:space="preserve">    </v>
      </c>
      <c r="AW241" s="849">
        <f t="shared" si="629"/>
        <v>0</v>
      </c>
      <c r="AX241" s="570"/>
      <c r="AY241" s="391">
        <f t="shared" si="677"/>
        <v>0</v>
      </c>
      <c r="AZ241" s="386">
        <f t="shared" si="678"/>
        <v>0</v>
      </c>
      <c r="BA241" s="366" t="str">
        <f t="shared" si="693"/>
        <v xml:space="preserve">    </v>
      </c>
      <c r="BB241" s="849">
        <f t="shared" si="630"/>
        <v>0</v>
      </c>
      <c r="BC241" s="570"/>
      <c r="BD241" s="391">
        <f t="shared" si="679"/>
        <v>0</v>
      </c>
      <c r="BE241" s="386">
        <f t="shared" si="680"/>
        <v>0</v>
      </c>
      <c r="BF241" s="366" t="str">
        <f t="shared" si="694"/>
        <v xml:space="preserve">    </v>
      </c>
      <c r="BG241" s="849">
        <f t="shared" si="631"/>
        <v>0</v>
      </c>
      <c r="BH241" s="570"/>
      <c r="BI241" s="391">
        <f t="shared" si="681"/>
        <v>0</v>
      </c>
      <c r="BJ241" s="386">
        <f t="shared" si="682"/>
        <v>0</v>
      </c>
      <c r="BK241" s="366" t="str">
        <f t="shared" si="695"/>
        <v xml:space="preserve">    </v>
      </c>
      <c r="BM241" s="383">
        <f t="shared" si="632"/>
        <v>0</v>
      </c>
      <c r="BN241" s="7"/>
    </row>
    <row r="242" spans="1:66" s="5" customFormat="1" ht="12.75">
      <c r="A242" s="633">
        <v>7</v>
      </c>
      <c r="B242" s="648" t="str">
        <f t="shared" si="683"/>
        <v>*Interest Expense</v>
      </c>
      <c r="C242" s="375">
        <f t="shared" si="633"/>
        <v>0</v>
      </c>
      <c r="D242" s="659">
        <f t="shared" si="620"/>
        <v>0</v>
      </c>
      <c r="E242" s="570"/>
      <c r="F242" s="391">
        <f t="shared" si="659"/>
        <v>0</v>
      </c>
      <c r="G242" s="386">
        <f t="shared" si="660"/>
        <v>0</v>
      </c>
      <c r="H242" s="366" t="str">
        <f t="shared" si="684"/>
        <v xml:space="preserve">    </v>
      </c>
      <c r="I242" s="849">
        <f t="shared" si="621"/>
        <v>0</v>
      </c>
      <c r="J242" s="570"/>
      <c r="K242" s="391">
        <f t="shared" si="661"/>
        <v>0</v>
      </c>
      <c r="L242" s="386">
        <f t="shared" si="662"/>
        <v>0</v>
      </c>
      <c r="M242" s="366" t="str">
        <f t="shared" si="685"/>
        <v xml:space="preserve">    </v>
      </c>
      <c r="N242" s="849">
        <f t="shared" si="622"/>
        <v>0</v>
      </c>
      <c r="O242" s="570"/>
      <c r="P242" s="391">
        <f t="shared" si="663"/>
        <v>0</v>
      </c>
      <c r="Q242" s="386">
        <f t="shared" si="664"/>
        <v>0</v>
      </c>
      <c r="R242" s="366" t="str">
        <f t="shared" si="686"/>
        <v xml:space="preserve">    </v>
      </c>
      <c r="S242" s="849">
        <f t="shared" si="623"/>
        <v>0</v>
      </c>
      <c r="T242" s="570"/>
      <c r="U242" s="391">
        <f t="shared" si="665"/>
        <v>0</v>
      </c>
      <c r="V242" s="386">
        <f t="shared" si="666"/>
        <v>0</v>
      </c>
      <c r="W242" s="366" t="str">
        <f t="shared" si="687"/>
        <v xml:space="preserve">    </v>
      </c>
      <c r="X242" s="849">
        <f t="shared" si="624"/>
        <v>0</v>
      </c>
      <c r="Y242" s="570"/>
      <c r="Z242" s="391">
        <f t="shared" si="667"/>
        <v>0</v>
      </c>
      <c r="AA242" s="386">
        <f t="shared" si="668"/>
        <v>0</v>
      </c>
      <c r="AB242" s="366" t="str">
        <f t="shared" si="688"/>
        <v xml:space="preserve">    </v>
      </c>
      <c r="AC242" s="849">
        <f t="shared" si="625"/>
        <v>0</v>
      </c>
      <c r="AD242" s="570"/>
      <c r="AE242" s="391">
        <f t="shared" si="669"/>
        <v>0</v>
      </c>
      <c r="AF242" s="386">
        <f t="shared" si="670"/>
        <v>0</v>
      </c>
      <c r="AG242" s="366" t="str">
        <f t="shared" si="689"/>
        <v xml:space="preserve">    </v>
      </c>
      <c r="AH242" s="849">
        <f t="shared" si="626"/>
        <v>0</v>
      </c>
      <c r="AI242" s="570"/>
      <c r="AJ242" s="391">
        <f t="shared" si="671"/>
        <v>0</v>
      </c>
      <c r="AK242" s="386">
        <f t="shared" si="672"/>
        <v>0</v>
      </c>
      <c r="AL242" s="366" t="str">
        <f t="shared" si="690"/>
        <v xml:space="preserve">    </v>
      </c>
      <c r="AM242" s="849">
        <f t="shared" si="627"/>
        <v>0</v>
      </c>
      <c r="AN242" s="570"/>
      <c r="AO242" s="391">
        <f t="shared" si="673"/>
        <v>0</v>
      </c>
      <c r="AP242" s="386">
        <f t="shared" si="674"/>
        <v>0</v>
      </c>
      <c r="AQ242" s="366" t="str">
        <f t="shared" si="691"/>
        <v xml:space="preserve">    </v>
      </c>
      <c r="AR242" s="849">
        <f t="shared" si="628"/>
        <v>0</v>
      </c>
      <c r="AS242" s="570"/>
      <c r="AT242" s="391">
        <f t="shared" si="675"/>
        <v>0</v>
      </c>
      <c r="AU242" s="386">
        <f t="shared" si="676"/>
        <v>0</v>
      </c>
      <c r="AV242" s="366" t="str">
        <f t="shared" si="692"/>
        <v xml:space="preserve">    </v>
      </c>
      <c r="AW242" s="849">
        <f t="shared" si="629"/>
        <v>0</v>
      </c>
      <c r="AX242" s="570"/>
      <c r="AY242" s="391">
        <f t="shared" si="677"/>
        <v>0</v>
      </c>
      <c r="AZ242" s="386">
        <f t="shared" si="678"/>
        <v>0</v>
      </c>
      <c r="BA242" s="366" t="str">
        <f t="shared" si="693"/>
        <v xml:space="preserve">    </v>
      </c>
      <c r="BB242" s="849">
        <f t="shared" si="630"/>
        <v>0</v>
      </c>
      <c r="BC242" s="570"/>
      <c r="BD242" s="391">
        <f t="shared" si="679"/>
        <v>0</v>
      </c>
      <c r="BE242" s="386">
        <f t="shared" si="680"/>
        <v>0</v>
      </c>
      <c r="BF242" s="366" t="str">
        <f t="shared" si="694"/>
        <v xml:space="preserve">    </v>
      </c>
      <c r="BG242" s="849">
        <f t="shared" si="631"/>
        <v>0</v>
      </c>
      <c r="BH242" s="570"/>
      <c r="BI242" s="391">
        <f t="shared" si="681"/>
        <v>0</v>
      </c>
      <c r="BJ242" s="386">
        <f t="shared" si="682"/>
        <v>0</v>
      </c>
      <c r="BK242" s="366" t="str">
        <f t="shared" si="695"/>
        <v xml:space="preserve">    </v>
      </c>
      <c r="BM242" s="383">
        <f t="shared" si="632"/>
        <v>0</v>
      </c>
      <c r="BN242" s="7"/>
    </row>
    <row r="243" spans="1:66" s="5" customFormat="1" ht="12.75">
      <c r="A243" s="633">
        <v>8</v>
      </c>
      <c r="B243" s="648" t="str">
        <f t="shared" si="683"/>
        <v>*Leasehold Improvements</v>
      </c>
      <c r="C243" s="375">
        <f t="shared" si="633"/>
        <v>0</v>
      </c>
      <c r="D243" s="659">
        <f t="shared" si="620"/>
        <v>0</v>
      </c>
      <c r="E243" s="570"/>
      <c r="F243" s="391">
        <f t="shared" si="659"/>
        <v>0</v>
      </c>
      <c r="G243" s="386">
        <f t="shared" si="660"/>
        <v>0</v>
      </c>
      <c r="H243" s="366" t="str">
        <f t="shared" si="684"/>
        <v xml:space="preserve">    </v>
      </c>
      <c r="I243" s="849">
        <f t="shared" si="621"/>
        <v>0</v>
      </c>
      <c r="J243" s="570"/>
      <c r="K243" s="391">
        <f t="shared" si="661"/>
        <v>0</v>
      </c>
      <c r="L243" s="386">
        <f t="shared" si="662"/>
        <v>0</v>
      </c>
      <c r="M243" s="366" t="str">
        <f t="shared" si="685"/>
        <v xml:space="preserve">    </v>
      </c>
      <c r="N243" s="849">
        <f t="shared" si="622"/>
        <v>0</v>
      </c>
      <c r="O243" s="570"/>
      <c r="P243" s="391">
        <f t="shared" si="663"/>
        <v>0</v>
      </c>
      <c r="Q243" s="386">
        <f t="shared" si="664"/>
        <v>0</v>
      </c>
      <c r="R243" s="366" t="str">
        <f t="shared" si="686"/>
        <v xml:space="preserve">    </v>
      </c>
      <c r="S243" s="849">
        <f t="shared" si="623"/>
        <v>0</v>
      </c>
      <c r="T243" s="570"/>
      <c r="U243" s="391">
        <f t="shared" si="665"/>
        <v>0</v>
      </c>
      <c r="V243" s="386">
        <f t="shared" si="666"/>
        <v>0</v>
      </c>
      <c r="W243" s="366" t="str">
        <f t="shared" si="687"/>
        <v xml:space="preserve">    </v>
      </c>
      <c r="X243" s="849">
        <f t="shared" si="624"/>
        <v>0</v>
      </c>
      <c r="Y243" s="570"/>
      <c r="Z243" s="391">
        <f t="shared" si="667"/>
        <v>0</v>
      </c>
      <c r="AA243" s="386">
        <f t="shared" si="668"/>
        <v>0</v>
      </c>
      <c r="AB243" s="366" t="str">
        <f t="shared" si="688"/>
        <v xml:space="preserve">    </v>
      </c>
      <c r="AC243" s="849">
        <f t="shared" si="625"/>
        <v>0</v>
      </c>
      <c r="AD243" s="570"/>
      <c r="AE243" s="391">
        <f t="shared" si="669"/>
        <v>0</v>
      </c>
      <c r="AF243" s="386">
        <f t="shared" si="670"/>
        <v>0</v>
      </c>
      <c r="AG243" s="366" t="str">
        <f t="shared" si="689"/>
        <v xml:space="preserve">    </v>
      </c>
      <c r="AH243" s="849">
        <f t="shared" si="626"/>
        <v>0</v>
      </c>
      <c r="AI243" s="570"/>
      <c r="AJ243" s="391">
        <f t="shared" si="671"/>
        <v>0</v>
      </c>
      <c r="AK243" s="386">
        <f t="shared" si="672"/>
        <v>0</v>
      </c>
      <c r="AL243" s="366" t="str">
        <f t="shared" si="690"/>
        <v xml:space="preserve">    </v>
      </c>
      <c r="AM243" s="849">
        <f t="shared" si="627"/>
        <v>0</v>
      </c>
      <c r="AN243" s="570"/>
      <c r="AO243" s="391">
        <f t="shared" si="673"/>
        <v>0</v>
      </c>
      <c r="AP243" s="386">
        <f t="shared" si="674"/>
        <v>0</v>
      </c>
      <c r="AQ243" s="366" t="str">
        <f t="shared" si="691"/>
        <v xml:space="preserve">    </v>
      </c>
      <c r="AR243" s="849">
        <f t="shared" si="628"/>
        <v>0</v>
      </c>
      <c r="AS243" s="570"/>
      <c r="AT243" s="391">
        <f t="shared" si="675"/>
        <v>0</v>
      </c>
      <c r="AU243" s="386">
        <f t="shared" si="676"/>
        <v>0</v>
      </c>
      <c r="AV243" s="366" t="str">
        <f t="shared" si="692"/>
        <v xml:space="preserve">    </v>
      </c>
      <c r="AW243" s="849">
        <f t="shared" si="629"/>
        <v>0</v>
      </c>
      <c r="AX243" s="570"/>
      <c r="AY243" s="391">
        <f t="shared" si="677"/>
        <v>0</v>
      </c>
      <c r="AZ243" s="386">
        <f t="shared" si="678"/>
        <v>0</v>
      </c>
      <c r="BA243" s="366" t="str">
        <f t="shared" si="693"/>
        <v xml:space="preserve">    </v>
      </c>
      <c r="BB243" s="849">
        <f t="shared" si="630"/>
        <v>0</v>
      </c>
      <c r="BC243" s="570"/>
      <c r="BD243" s="391">
        <f t="shared" si="679"/>
        <v>0</v>
      </c>
      <c r="BE243" s="386">
        <f t="shared" si="680"/>
        <v>0</v>
      </c>
      <c r="BF243" s="366" t="str">
        <f t="shared" si="694"/>
        <v xml:space="preserve">    </v>
      </c>
      <c r="BG243" s="849">
        <f t="shared" si="631"/>
        <v>0</v>
      </c>
      <c r="BH243" s="570"/>
      <c r="BI243" s="391">
        <f t="shared" si="681"/>
        <v>0</v>
      </c>
      <c r="BJ243" s="386">
        <f t="shared" si="682"/>
        <v>0</v>
      </c>
      <c r="BK243" s="366" t="str">
        <f t="shared" si="695"/>
        <v xml:space="preserve">    </v>
      </c>
      <c r="BM243" s="383">
        <f t="shared" si="632"/>
        <v>0</v>
      </c>
      <c r="BN243" s="7"/>
    </row>
    <row r="244" spans="1:66" s="5" customFormat="1" ht="12.75">
      <c r="A244" s="633">
        <v>9</v>
      </c>
      <c r="B244" s="648" t="str">
        <f t="shared" si="683"/>
        <v>*Subcontracts (from Supplemental B)</v>
      </c>
      <c r="C244" s="376">
        <f t="shared" si="633"/>
        <v>0</v>
      </c>
      <c r="D244" s="659">
        <f t="shared" si="620"/>
        <v>0</v>
      </c>
      <c r="E244" s="570"/>
      <c r="F244" s="391">
        <f t="shared" si="659"/>
        <v>0</v>
      </c>
      <c r="G244" s="386">
        <f t="shared" si="660"/>
        <v>0</v>
      </c>
      <c r="H244" s="366" t="str">
        <f t="shared" si="684"/>
        <v xml:space="preserve">    </v>
      </c>
      <c r="I244" s="849">
        <f t="shared" si="621"/>
        <v>0</v>
      </c>
      <c r="J244" s="570"/>
      <c r="K244" s="391">
        <f t="shared" si="661"/>
        <v>0</v>
      </c>
      <c r="L244" s="386">
        <f t="shared" si="662"/>
        <v>0</v>
      </c>
      <c r="M244" s="366" t="str">
        <f t="shared" si="685"/>
        <v xml:space="preserve">    </v>
      </c>
      <c r="N244" s="849">
        <f t="shared" si="622"/>
        <v>0</v>
      </c>
      <c r="O244" s="570"/>
      <c r="P244" s="391">
        <f t="shared" si="663"/>
        <v>0</v>
      </c>
      <c r="Q244" s="386">
        <f t="shared" si="664"/>
        <v>0</v>
      </c>
      <c r="R244" s="366" t="str">
        <f t="shared" si="686"/>
        <v xml:space="preserve">    </v>
      </c>
      <c r="S244" s="849">
        <f t="shared" si="623"/>
        <v>0</v>
      </c>
      <c r="T244" s="570"/>
      <c r="U244" s="391">
        <f t="shared" si="665"/>
        <v>0</v>
      </c>
      <c r="V244" s="386">
        <f t="shared" si="666"/>
        <v>0</v>
      </c>
      <c r="W244" s="366" t="str">
        <f t="shared" si="687"/>
        <v xml:space="preserve">    </v>
      </c>
      <c r="X244" s="849">
        <f t="shared" si="624"/>
        <v>0</v>
      </c>
      <c r="Y244" s="570"/>
      <c r="Z244" s="391">
        <f t="shared" si="667"/>
        <v>0</v>
      </c>
      <c r="AA244" s="386">
        <f t="shared" si="668"/>
        <v>0</v>
      </c>
      <c r="AB244" s="366" t="str">
        <f t="shared" si="688"/>
        <v xml:space="preserve">    </v>
      </c>
      <c r="AC244" s="849">
        <f t="shared" si="625"/>
        <v>0</v>
      </c>
      <c r="AD244" s="570"/>
      <c r="AE244" s="391">
        <f t="shared" si="669"/>
        <v>0</v>
      </c>
      <c r="AF244" s="386">
        <f t="shared" si="670"/>
        <v>0</v>
      </c>
      <c r="AG244" s="366" t="str">
        <f t="shared" si="689"/>
        <v xml:space="preserve">    </v>
      </c>
      <c r="AH244" s="849">
        <f t="shared" si="626"/>
        <v>0</v>
      </c>
      <c r="AI244" s="570"/>
      <c r="AJ244" s="391">
        <f t="shared" si="671"/>
        <v>0</v>
      </c>
      <c r="AK244" s="386">
        <f t="shared" si="672"/>
        <v>0</v>
      </c>
      <c r="AL244" s="366" t="str">
        <f t="shared" si="690"/>
        <v xml:space="preserve">    </v>
      </c>
      <c r="AM244" s="849">
        <f t="shared" si="627"/>
        <v>0</v>
      </c>
      <c r="AN244" s="570"/>
      <c r="AO244" s="391">
        <f t="shared" si="673"/>
        <v>0</v>
      </c>
      <c r="AP244" s="386">
        <f t="shared" si="674"/>
        <v>0</v>
      </c>
      <c r="AQ244" s="366" t="str">
        <f t="shared" si="691"/>
        <v xml:space="preserve">    </v>
      </c>
      <c r="AR244" s="849">
        <f t="shared" si="628"/>
        <v>0</v>
      </c>
      <c r="AS244" s="570"/>
      <c r="AT244" s="391">
        <f t="shared" si="675"/>
        <v>0</v>
      </c>
      <c r="AU244" s="386">
        <f t="shared" si="676"/>
        <v>0</v>
      </c>
      <c r="AV244" s="366" t="str">
        <f t="shared" si="692"/>
        <v xml:space="preserve">    </v>
      </c>
      <c r="AW244" s="849">
        <f t="shared" si="629"/>
        <v>0</v>
      </c>
      <c r="AX244" s="570"/>
      <c r="AY244" s="391">
        <f t="shared" si="677"/>
        <v>0</v>
      </c>
      <c r="AZ244" s="386">
        <f t="shared" si="678"/>
        <v>0</v>
      </c>
      <c r="BA244" s="366" t="str">
        <f t="shared" si="693"/>
        <v xml:space="preserve">    </v>
      </c>
      <c r="BB244" s="849">
        <f t="shared" si="630"/>
        <v>0</v>
      </c>
      <c r="BC244" s="570"/>
      <c r="BD244" s="391">
        <f t="shared" si="679"/>
        <v>0</v>
      </c>
      <c r="BE244" s="386">
        <f t="shared" si="680"/>
        <v>0</v>
      </c>
      <c r="BF244" s="366" t="str">
        <f t="shared" si="694"/>
        <v xml:space="preserve">    </v>
      </c>
      <c r="BG244" s="849">
        <f t="shared" si="631"/>
        <v>0</v>
      </c>
      <c r="BH244" s="570"/>
      <c r="BI244" s="391">
        <f t="shared" si="681"/>
        <v>0</v>
      </c>
      <c r="BJ244" s="386">
        <f t="shared" si="682"/>
        <v>0</v>
      </c>
      <c r="BK244" s="366" t="str">
        <f t="shared" si="695"/>
        <v xml:space="preserve">    </v>
      </c>
      <c r="BM244" s="383">
        <f t="shared" si="632"/>
        <v>0</v>
      </c>
      <c r="BN244" s="7"/>
    </row>
    <row r="245" spans="1:66" s="5" customFormat="1" ht="12.75">
      <c r="A245" s="633">
        <v>10</v>
      </c>
      <c r="B245" s="895" t="str">
        <f t="shared" si="683"/>
        <v>Building &amp; Facility Cost</v>
      </c>
      <c r="C245" s="377">
        <f t="shared" si="633"/>
        <v>0</v>
      </c>
      <c r="D245" s="659">
        <f t="shared" si="620"/>
        <v>0</v>
      </c>
      <c r="E245" s="570"/>
      <c r="F245" s="391">
        <f t="shared" si="659"/>
        <v>0</v>
      </c>
      <c r="G245" s="386">
        <f t="shared" si="660"/>
        <v>0</v>
      </c>
      <c r="H245" s="366" t="str">
        <f t="shared" si="684"/>
        <v xml:space="preserve">    </v>
      </c>
      <c r="I245" s="849">
        <f t="shared" si="621"/>
        <v>0</v>
      </c>
      <c r="J245" s="570"/>
      <c r="K245" s="391">
        <f t="shared" si="661"/>
        <v>0</v>
      </c>
      <c r="L245" s="386">
        <f t="shared" si="662"/>
        <v>0</v>
      </c>
      <c r="M245" s="366" t="str">
        <f t="shared" si="685"/>
        <v xml:space="preserve">    </v>
      </c>
      <c r="N245" s="849">
        <f t="shared" si="622"/>
        <v>0</v>
      </c>
      <c r="O245" s="570"/>
      <c r="P245" s="391">
        <f t="shared" si="663"/>
        <v>0</v>
      </c>
      <c r="Q245" s="386">
        <f t="shared" si="664"/>
        <v>0</v>
      </c>
      <c r="R245" s="366" t="str">
        <f t="shared" si="686"/>
        <v xml:space="preserve">    </v>
      </c>
      <c r="S245" s="849">
        <f t="shared" si="623"/>
        <v>0</v>
      </c>
      <c r="T245" s="570"/>
      <c r="U245" s="391">
        <f t="shared" si="665"/>
        <v>0</v>
      </c>
      <c r="V245" s="386">
        <f t="shared" si="666"/>
        <v>0</v>
      </c>
      <c r="W245" s="366" t="str">
        <f t="shared" si="687"/>
        <v xml:space="preserve">    </v>
      </c>
      <c r="X245" s="849">
        <f t="shared" si="624"/>
        <v>0</v>
      </c>
      <c r="Y245" s="570"/>
      <c r="Z245" s="391">
        <f t="shared" si="667"/>
        <v>0</v>
      </c>
      <c r="AA245" s="386">
        <f t="shared" si="668"/>
        <v>0</v>
      </c>
      <c r="AB245" s="366" t="str">
        <f t="shared" si="688"/>
        <v xml:space="preserve">    </v>
      </c>
      <c r="AC245" s="849">
        <f t="shared" si="625"/>
        <v>0</v>
      </c>
      <c r="AD245" s="570"/>
      <c r="AE245" s="391">
        <f t="shared" si="669"/>
        <v>0</v>
      </c>
      <c r="AF245" s="386">
        <f t="shared" si="670"/>
        <v>0</v>
      </c>
      <c r="AG245" s="366" t="str">
        <f t="shared" si="689"/>
        <v xml:space="preserve">    </v>
      </c>
      <c r="AH245" s="849">
        <f t="shared" si="626"/>
        <v>0</v>
      </c>
      <c r="AI245" s="570"/>
      <c r="AJ245" s="391">
        <f t="shared" si="671"/>
        <v>0</v>
      </c>
      <c r="AK245" s="386">
        <f t="shared" si="672"/>
        <v>0</v>
      </c>
      <c r="AL245" s="366" t="str">
        <f t="shared" si="690"/>
        <v xml:space="preserve">    </v>
      </c>
      <c r="AM245" s="849">
        <f t="shared" si="627"/>
        <v>0</v>
      </c>
      <c r="AN245" s="570"/>
      <c r="AO245" s="391">
        <f t="shared" si="673"/>
        <v>0</v>
      </c>
      <c r="AP245" s="386">
        <f t="shared" si="674"/>
        <v>0</v>
      </c>
      <c r="AQ245" s="366" t="str">
        <f t="shared" si="691"/>
        <v xml:space="preserve">    </v>
      </c>
      <c r="AR245" s="849">
        <f t="shared" si="628"/>
        <v>0</v>
      </c>
      <c r="AS245" s="570"/>
      <c r="AT245" s="391">
        <f t="shared" si="675"/>
        <v>0</v>
      </c>
      <c r="AU245" s="386">
        <f t="shared" si="676"/>
        <v>0</v>
      </c>
      <c r="AV245" s="366" t="str">
        <f t="shared" si="692"/>
        <v xml:space="preserve">    </v>
      </c>
      <c r="AW245" s="849">
        <f t="shared" si="629"/>
        <v>0</v>
      </c>
      <c r="AX245" s="570"/>
      <c r="AY245" s="391">
        <f t="shared" si="677"/>
        <v>0</v>
      </c>
      <c r="AZ245" s="386">
        <f t="shared" si="678"/>
        <v>0</v>
      </c>
      <c r="BA245" s="366" t="str">
        <f t="shared" si="693"/>
        <v xml:space="preserve">    </v>
      </c>
      <c r="BB245" s="849">
        <f t="shared" si="630"/>
        <v>0</v>
      </c>
      <c r="BC245" s="570"/>
      <c r="BD245" s="391">
        <f t="shared" si="679"/>
        <v>0</v>
      </c>
      <c r="BE245" s="386">
        <f t="shared" si="680"/>
        <v>0</v>
      </c>
      <c r="BF245" s="366" t="str">
        <f t="shared" si="694"/>
        <v xml:space="preserve">    </v>
      </c>
      <c r="BG245" s="849">
        <f t="shared" si="631"/>
        <v>0</v>
      </c>
      <c r="BH245" s="570"/>
      <c r="BI245" s="391">
        <f t="shared" si="681"/>
        <v>0</v>
      </c>
      <c r="BJ245" s="386">
        <f t="shared" si="682"/>
        <v>0</v>
      </c>
      <c r="BK245" s="366" t="str">
        <f t="shared" si="695"/>
        <v xml:space="preserve">    </v>
      </c>
      <c r="BM245" s="383">
        <f t="shared" si="632"/>
        <v>0</v>
      </c>
      <c r="BN245" s="7"/>
    </row>
    <row r="246" spans="1:66" s="5" customFormat="1" ht="12.75">
      <c r="A246" s="633">
        <v>11</v>
      </c>
      <c r="B246" s="895" t="str">
        <f t="shared" si="683"/>
        <v>Equipment Use Cost</v>
      </c>
      <c r="C246" s="377">
        <f t="shared" si="633"/>
        <v>0</v>
      </c>
      <c r="D246" s="659">
        <f t="shared" si="620"/>
        <v>0</v>
      </c>
      <c r="E246" s="570"/>
      <c r="F246" s="391">
        <f t="shared" si="659"/>
        <v>0</v>
      </c>
      <c r="G246" s="386">
        <f t="shared" si="660"/>
        <v>0</v>
      </c>
      <c r="H246" s="366" t="str">
        <f t="shared" si="684"/>
        <v xml:space="preserve">    </v>
      </c>
      <c r="I246" s="849">
        <f t="shared" si="621"/>
        <v>0</v>
      </c>
      <c r="J246" s="570"/>
      <c r="K246" s="391">
        <f t="shared" si="661"/>
        <v>0</v>
      </c>
      <c r="L246" s="386">
        <f t="shared" si="662"/>
        <v>0</v>
      </c>
      <c r="M246" s="366" t="str">
        <f t="shared" si="685"/>
        <v xml:space="preserve">    </v>
      </c>
      <c r="N246" s="849">
        <f t="shared" si="622"/>
        <v>0</v>
      </c>
      <c r="O246" s="570"/>
      <c r="P246" s="391">
        <f t="shared" si="663"/>
        <v>0</v>
      </c>
      <c r="Q246" s="386">
        <f t="shared" si="664"/>
        <v>0</v>
      </c>
      <c r="R246" s="366" t="str">
        <f t="shared" si="686"/>
        <v xml:space="preserve">    </v>
      </c>
      <c r="S246" s="849">
        <f t="shared" si="623"/>
        <v>0</v>
      </c>
      <c r="T246" s="570"/>
      <c r="U246" s="391">
        <f t="shared" si="665"/>
        <v>0</v>
      </c>
      <c r="V246" s="386">
        <f t="shared" si="666"/>
        <v>0</v>
      </c>
      <c r="W246" s="366" t="str">
        <f t="shared" si="687"/>
        <v xml:space="preserve">    </v>
      </c>
      <c r="X246" s="849">
        <f t="shared" si="624"/>
        <v>0</v>
      </c>
      <c r="Y246" s="570"/>
      <c r="Z246" s="391">
        <f t="shared" si="667"/>
        <v>0</v>
      </c>
      <c r="AA246" s="386">
        <f t="shared" si="668"/>
        <v>0</v>
      </c>
      <c r="AB246" s="366" t="str">
        <f t="shared" si="688"/>
        <v xml:space="preserve">    </v>
      </c>
      <c r="AC246" s="849">
        <f t="shared" si="625"/>
        <v>0</v>
      </c>
      <c r="AD246" s="570"/>
      <c r="AE246" s="391">
        <f t="shared" si="669"/>
        <v>0</v>
      </c>
      <c r="AF246" s="386">
        <f t="shared" si="670"/>
        <v>0</v>
      </c>
      <c r="AG246" s="366" t="str">
        <f t="shared" si="689"/>
        <v xml:space="preserve">    </v>
      </c>
      <c r="AH246" s="849">
        <f t="shared" si="626"/>
        <v>0</v>
      </c>
      <c r="AI246" s="570"/>
      <c r="AJ246" s="391">
        <f t="shared" si="671"/>
        <v>0</v>
      </c>
      <c r="AK246" s="386">
        <f t="shared" si="672"/>
        <v>0</v>
      </c>
      <c r="AL246" s="366" t="str">
        <f t="shared" si="690"/>
        <v xml:space="preserve">    </v>
      </c>
      <c r="AM246" s="849">
        <f t="shared" si="627"/>
        <v>0</v>
      </c>
      <c r="AN246" s="570"/>
      <c r="AO246" s="391">
        <f t="shared" si="673"/>
        <v>0</v>
      </c>
      <c r="AP246" s="386">
        <f t="shared" si="674"/>
        <v>0</v>
      </c>
      <c r="AQ246" s="366" t="str">
        <f t="shared" si="691"/>
        <v xml:space="preserve">    </v>
      </c>
      <c r="AR246" s="849">
        <f t="shared" si="628"/>
        <v>0</v>
      </c>
      <c r="AS246" s="570"/>
      <c r="AT246" s="391">
        <f t="shared" si="675"/>
        <v>0</v>
      </c>
      <c r="AU246" s="386">
        <f t="shared" si="676"/>
        <v>0</v>
      </c>
      <c r="AV246" s="366" t="str">
        <f t="shared" si="692"/>
        <v xml:space="preserve">    </v>
      </c>
      <c r="AW246" s="849">
        <f t="shared" si="629"/>
        <v>0</v>
      </c>
      <c r="AX246" s="570"/>
      <c r="AY246" s="391">
        <f t="shared" si="677"/>
        <v>0</v>
      </c>
      <c r="AZ246" s="386">
        <f t="shared" si="678"/>
        <v>0</v>
      </c>
      <c r="BA246" s="366" t="str">
        <f t="shared" si="693"/>
        <v xml:space="preserve">    </v>
      </c>
      <c r="BB246" s="849">
        <f t="shared" si="630"/>
        <v>0</v>
      </c>
      <c r="BC246" s="570"/>
      <c r="BD246" s="391">
        <f t="shared" si="679"/>
        <v>0</v>
      </c>
      <c r="BE246" s="386">
        <f t="shared" si="680"/>
        <v>0</v>
      </c>
      <c r="BF246" s="366" t="str">
        <f t="shared" si="694"/>
        <v xml:space="preserve">    </v>
      </c>
      <c r="BG246" s="849">
        <f t="shared" si="631"/>
        <v>0</v>
      </c>
      <c r="BH246" s="570"/>
      <c r="BI246" s="391">
        <f t="shared" si="681"/>
        <v>0</v>
      </c>
      <c r="BJ246" s="386">
        <f t="shared" si="682"/>
        <v>0</v>
      </c>
      <c r="BK246" s="366" t="str">
        <f t="shared" si="695"/>
        <v xml:space="preserve">    </v>
      </c>
      <c r="BM246" s="383">
        <f t="shared" si="632"/>
        <v>0</v>
      </c>
      <c r="BN246" s="7"/>
    </row>
    <row r="247" spans="1:66" s="5" customFormat="1" ht="12.75">
      <c r="A247" s="633">
        <v>12</v>
      </c>
      <c r="B247" s="895" t="str">
        <f t="shared" si="683"/>
        <v>Telecommunications &amp; Utilities</v>
      </c>
      <c r="C247" s="377">
        <f t="shared" si="633"/>
        <v>0</v>
      </c>
      <c r="D247" s="659">
        <f t="shared" si="620"/>
        <v>0</v>
      </c>
      <c r="E247" s="570"/>
      <c r="F247" s="391">
        <f t="shared" si="659"/>
        <v>0</v>
      </c>
      <c r="G247" s="386">
        <f t="shared" si="660"/>
        <v>0</v>
      </c>
      <c r="H247" s="366" t="str">
        <f t="shared" si="684"/>
        <v xml:space="preserve">    </v>
      </c>
      <c r="I247" s="849">
        <f t="shared" si="621"/>
        <v>0</v>
      </c>
      <c r="J247" s="570"/>
      <c r="K247" s="391">
        <f t="shared" si="661"/>
        <v>0</v>
      </c>
      <c r="L247" s="386">
        <f t="shared" si="662"/>
        <v>0</v>
      </c>
      <c r="M247" s="366" t="str">
        <f t="shared" si="685"/>
        <v xml:space="preserve">    </v>
      </c>
      <c r="N247" s="849">
        <f t="shared" si="622"/>
        <v>0</v>
      </c>
      <c r="O247" s="570"/>
      <c r="P247" s="391">
        <f t="shared" si="663"/>
        <v>0</v>
      </c>
      <c r="Q247" s="386">
        <f t="shared" si="664"/>
        <v>0</v>
      </c>
      <c r="R247" s="366" t="str">
        <f t="shared" si="686"/>
        <v xml:space="preserve">    </v>
      </c>
      <c r="S247" s="849">
        <f t="shared" si="623"/>
        <v>0</v>
      </c>
      <c r="T247" s="570"/>
      <c r="U247" s="391">
        <f t="shared" si="665"/>
        <v>0</v>
      </c>
      <c r="V247" s="386">
        <f t="shared" si="666"/>
        <v>0</v>
      </c>
      <c r="W247" s="366" t="str">
        <f t="shared" si="687"/>
        <v xml:space="preserve">    </v>
      </c>
      <c r="X247" s="849">
        <f t="shared" si="624"/>
        <v>0</v>
      </c>
      <c r="Y247" s="570"/>
      <c r="Z247" s="391">
        <f t="shared" si="667"/>
        <v>0</v>
      </c>
      <c r="AA247" s="386">
        <f t="shared" si="668"/>
        <v>0</v>
      </c>
      <c r="AB247" s="366" t="str">
        <f t="shared" si="688"/>
        <v xml:space="preserve">    </v>
      </c>
      <c r="AC247" s="849">
        <f t="shared" si="625"/>
        <v>0</v>
      </c>
      <c r="AD247" s="570"/>
      <c r="AE247" s="391">
        <f t="shared" si="669"/>
        <v>0</v>
      </c>
      <c r="AF247" s="386">
        <f t="shared" si="670"/>
        <v>0</v>
      </c>
      <c r="AG247" s="366" t="str">
        <f t="shared" si="689"/>
        <v xml:space="preserve">    </v>
      </c>
      <c r="AH247" s="849">
        <f t="shared" si="626"/>
        <v>0</v>
      </c>
      <c r="AI247" s="570"/>
      <c r="AJ247" s="391">
        <f t="shared" si="671"/>
        <v>0</v>
      </c>
      <c r="AK247" s="386">
        <f t="shared" si="672"/>
        <v>0</v>
      </c>
      <c r="AL247" s="366" t="str">
        <f t="shared" si="690"/>
        <v xml:space="preserve">    </v>
      </c>
      <c r="AM247" s="849">
        <f t="shared" si="627"/>
        <v>0</v>
      </c>
      <c r="AN247" s="570"/>
      <c r="AO247" s="391">
        <f t="shared" si="673"/>
        <v>0</v>
      </c>
      <c r="AP247" s="386">
        <f t="shared" si="674"/>
        <v>0</v>
      </c>
      <c r="AQ247" s="366" t="str">
        <f t="shared" si="691"/>
        <v xml:space="preserve">    </v>
      </c>
      <c r="AR247" s="849">
        <f t="shared" si="628"/>
        <v>0</v>
      </c>
      <c r="AS247" s="570"/>
      <c r="AT247" s="391">
        <f t="shared" si="675"/>
        <v>0</v>
      </c>
      <c r="AU247" s="386">
        <f t="shared" si="676"/>
        <v>0</v>
      </c>
      <c r="AV247" s="366" t="str">
        <f t="shared" si="692"/>
        <v xml:space="preserve">    </v>
      </c>
      <c r="AW247" s="849">
        <f t="shared" si="629"/>
        <v>0</v>
      </c>
      <c r="AX247" s="570"/>
      <c r="AY247" s="391">
        <f t="shared" si="677"/>
        <v>0</v>
      </c>
      <c r="AZ247" s="386">
        <f t="shared" si="678"/>
        <v>0</v>
      </c>
      <c r="BA247" s="366" t="str">
        <f t="shared" si="693"/>
        <v xml:space="preserve">    </v>
      </c>
      <c r="BB247" s="849">
        <f t="shared" si="630"/>
        <v>0</v>
      </c>
      <c r="BC247" s="570"/>
      <c r="BD247" s="391">
        <f t="shared" si="679"/>
        <v>0</v>
      </c>
      <c r="BE247" s="386">
        <f t="shared" si="680"/>
        <v>0</v>
      </c>
      <c r="BF247" s="366" t="str">
        <f t="shared" si="694"/>
        <v xml:space="preserve">    </v>
      </c>
      <c r="BG247" s="849">
        <f t="shared" si="631"/>
        <v>0</v>
      </c>
      <c r="BH247" s="570"/>
      <c r="BI247" s="391">
        <f t="shared" si="681"/>
        <v>0</v>
      </c>
      <c r="BJ247" s="386">
        <f t="shared" si="682"/>
        <v>0</v>
      </c>
      <c r="BK247" s="366" t="str">
        <f t="shared" si="695"/>
        <v xml:space="preserve">    </v>
      </c>
      <c r="BM247" s="383">
        <f t="shared" si="632"/>
        <v>0</v>
      </c>
      <c r="BN247" s="7"/>
    </row>
    <row r="248" spans="1:66" s="5" customFormat="1" ht="22.5">
      <c r="A248" s="633">
        <v>13</v>
      </c>
      <c r="B248" s="895" t="str">
        <f t="shared" si="683"/>
        <v>Minor Equipment/Furniture/Fixtures (per BHS Policy)</v>
      </c>
      <c r="C248" s="377">
        <f t="shared" si="633"/>
        <v>0</v>
      </c>
      <c r="D248" s="659">
        <f t="shared" si="620"/>
        <v>0</v>
      </c>
      <c r="E248" s="570"/>
      <c r="F248" s="391">
        <f t="shared" si="659"/>
        <v>0</v>
      </c>
      <c r="G248" s="386">
        <f t="shared" si="660"/>
        <v>0</v>
      </c>
      <c r="H248" s="366" t="str">
        <f t="shared" si="684"/>
        <v xml:space="preserve">    </v>
      </c>
      <c r="I248" s="849">
        <f t="shared" si="621"/>
        <v>0</v>
      </c>
      <c r="J248" s="570"/>
      <c r="K248" s="391">
        <f t="shared" si="661"/>
        <v>0</v>
      </c>
      <c r="L248" s="386">
        <f t="shared" si="662"/>
        <v>0</v>
      </c>
      <c r="M248" s="366" t="str">
        <f t="shared" si="685"/>
        <v xml:space="preserve">    </v>
      </c>
      <c r="N248" s="849">
        <f t="shared" si="622"/>
        <v>0</v>
      </c>
      <c r="O248" s="570"/>
      <c r="P248" s="391">
        <f t="shared" si="663"/>
        <v>0</v>
      </c>
      <c r="Q248" s="386">
        <f t="shared" si="664"/>
        <v>0</v>
      </c>
      <c r="R248" s="366" t="str">
        <f t="shared" si="686"/>
        <v xml:space="preserve">    </v>
      </c>
      <c r="S248" s="849">
        <f t="shared" si="623"/>
        <v>0</v>
      </c>
      <c r="T248" s="570"/>
      <c r="U248" s="391">
        <f t="shared" si="665"/>
        <v>0</v>
      </c>
      <c r="V248" s="386">
        <f t="shared" si="666"/>
        <v>0</v>
      </c>
      <c r="W248" s="366" t="str">
        <f t="shared" si="687"/>
        <v xml:space="preserve">    </v>
      </c>
      <c r="X248" s="849">
        <f t="shared" si="624"/>
        <v>0</v>
      </c>
      <c r="Y248" s="570"/>
      <c r="Z248" s="391">
        <f t="shared" si="667"/>
        <v>0</v>
      </c>
      <c r="AA248" s="386">
        <f t="shared" si="668"/>
        <v>0</v>
      </c>
      <c r="AB248" s="366" t="str">
        <f t="shared" si="688"/>
        <v xml:space="preserve">    </v>
      </c>
      <c r="AC248" s="849">
        <f t="shared" si="625"/>
        <v>0</v>
      </c>
      <c r="AD248" s="570"/>
      <c r="AE248" s="391">
        <f t="shared" si="669"/>
        <v>0</v>
      </c>
      <c r="AF248" s="386">
        <f t="shared" si="670"/>
        <v>0</v>
      </c>
      <c r="AG248" s="366" t="str">
        <f t="shared" si="689"/>
        <v xml:space="preserve">    </v>
      </c>
      <c r="AH248" s="849">
        <f t="shared" si="626"/>
        <v>0</v>
      </c>
      <c r="AI248" s="570"/>
      <c r="AJ248" s="391">
        <f t="shared" si="671"/>
        <v>0</v>
      </c>
      <c r="AK248" s="386">
        <f t="shared" si="672"/>
        <v>0</v>
      </c>
      <c r="AL248" s="366" t="str">
        <f t="shared" si="690"/>
        <v xml:space="preserve">    </v>
      </c>
      <c r="AM248" s="849">
        <f t="shared" si="627"/>
        <v>0</v>
      </c>
      <c r="AN248" s="570"/>
      <c r="AO248" s="391">
        <f t="shared" si="673"/>
        <v>0</v>
      </c>
      <c r="AP248" s="386">
        <f t="shared" si="674"/>
        <v>0</v>
      </c>
      <c r="AQ248" s="366" t="str">
        <f t="shared" si="691"/>
        <v xml:space="preserve">    </v>
      </c>
      <c r="AR248" s="849">
        <f t="shared" si="628"/>
        <v>0</v>
      </c>
      <c r="AS248" s="570"/>
      <c r="AT248" s="391">
        <f t="shared" si="675"/>
        <v>0</v>
      </c>
      <c r="AU248" s="386">
        <f t="shared" si="676"/>
        <v>0</v>
      </c>
      <c r="AV248" s="366" t="str">
        <f t="shared" si="692"/>
        <v xml:space="preserve">    </v>
      </c>
      <c r="AW248" s="849">
        <f t="shared" si="629"/>
        <v>0</v>
      </c>
      <c r="AX248" s="570"/>
      <c r="AY248" s="391">
        <f t="shared" si="677"/>
        <v>0</v>
      </c>
      <c r="AZ248" s="386">
        <f t="shared" si="678"/>
        <v>0</v>
      </c>
      <c r="BA248" s="366" t="str">
        <f t="shared" si="693"/>
        <v xml:space="preserve">    </v>
      </c>
      <c r="BB248" s="849">
        <f t="shared" si="630"/>
        <v>0</v>
      </c>
      <c r="BC248" s="570"/>
      <c r="BD248" s="391">
        <f t="shared" si="679"/>
        <v>0</v>
      </c>
      <c r="BE248" s="386">
        <f t="shared" si="680"/>
        <v>0</v>
      </c>
      <c r="BF248" s="366" t="str">
        <f t="shared" si="694"/>
        <v xml:space="preserve">    </v>
      </c>
      <c r="BG248" s="849">
        <f t="shared" si="631"/>
        <v>0</v>
      </c>
      <c r="BH248" s="570"/>
      <c r="BI248" s="391">
        <f t="shared" si="681"/>
        <v>0</v>
      </c>
      <c r="BJ248" s="386">
        <f t="shared" si="682"/>
        <v>0</v>
      </c>
      <c r="BK248" s="366" t="str">
        <f t="shared" si="695"/>
        <v xml:space="preserve">    </v>
      </c>
      <c r="BM248" s="383">
        <f t="shared" si="632"/>
        <v>0</v>
      </c>
      <c r="BN248" s="7"/>
    </row>
    <row r="249" spans="1:66" s="5" customFormat="1" ht="22.5">
      <c r="A249" s="633">
        <v>14</v>
      </c>
      <c r="B249" s="895" t="str">
        <f t="shared" si="683"/>
        <v>Supplies (Medical, Office, Printing &amp; Other Supplies)</v>
      </c>
      <c r="C249" s="377">
        <f t="shared" si="633"/>
        <v>0</v>
      </c>
      <c r="D249" s="659">
        <f t="shared" si="620"/>
        <v>0</v>
      </c>
      <c r="E249" s="570"/>
      <c r="F249" s="391">
        <f t="shared" si="659"/>
        <v>0</v>
      </c>
      <c r="G249" s="386">
        <f t="shared" si="660"/>
        <v>0</v>
      </c>
      <c r="H249" s="366" t="str">
        <f t="shared" si="684"/>
        <v xml:space="preserve">    </v>
      </c>
      <c r="I249" s="849">
        <f t="shared" si="621"/>
        <v>0</v>
      </c>
      <c r="J249" s="570"/>
      <c r="K249" s="391">
        <f t="shared" si="661"/>
        <v>0</v>
      </c>
      <c r="L249" s="386">
        <f t="shared" si="662"/>
        <v>0</v>
      </c>
      <c r="M249" s="366" t="str">
        <f t="shared" si="685"/>
        <v xml:space="preserve">    </v>
      </c>
      <c r="N249" s="849">
        <f t="shared" si="622"/>
        <v>0</v>
      </c>
      <c r="O249" s="570"/>
      <c r="P249" s="391">
        <f t="shared" si="663"/>
        <v>0</v>
      </c>
      <c r="Q249" s="386">
        <f t="shared" si="664"/>
        <v>0</v>
      </c>
      <c r="R249" s="366" t="str">
        <f t="shared" si="686"/>
        <v xml:space="preserve">    </v>
      </c>
      <c r="S249" s="849">
        <f t="shared" si="623"/>
        <v>0</v>
      </c>
      <c r="T249" s="570"/>
      <c r="U249" s="391">
        <f t="shared" si="665"/>
        <v>0</v>
      </c>
      <c r="V249" s="386">
        <f t="shared" si="666"/>
        <v>0</v>
      </c>
      <c r="W249" s="366" t="str">
        <f t="shared" si="687"/>
        <v xml:space="preserve">    </v>
      </c>
      <c r="X249" s="849">
        <f t="shared" si="624"/>
        <v>0</v>
      </c>
      <c r="Y249" s="570"/>
      <c r="Z249" s="391">
        <f t="shared" si="667"/>
        <v>0</v>
      </c>
      <c r="AA249" s="386">
        <f t="shared" si="668"/>
        <v>0</v>
      </c>
      <c r="AB249" s="366" t="str">
        <f t="shared" si="688"/>
        <v xml:space="preserve">    </v>
      </c>
      <c r="AC249" s="849">
        <f t="shared" si="625"/>
        <v>0</v>
      </c>
      <c r="AD249" s="570"/>
      <c r="AE249" s="391">
        <f t="shared" si="669"/>
        <v>0</v>
      </c>
      <c r="AF249" s="386">
        <f t="shared" si="670"/>
        <v>0</v>
      </c>
      <c r="AG249" s="366" t="str">
        <f t="shared" si="689"/>
        <v xml:space="preserve">    </v>
      </c>
      <c r="AH249" s="849">
        <f t="shared" si="626"/>
        <v>0</v>
      </c>
      <c r="AI249" s="570"/>
      <c r="AJ249" s="391">
        <f t="shared" si="671"/>
        <v>0</v>
      </c>
      <c r="AK249" s="386">
        <f t="shared" si="672"/>
        <v>0</v>
      </c>
      <c r="AL249" s="366" t="str">
        <f t="shared" si="690"/>
        <v xml:space="preserve">    </v>
      </c>
      <c r="AM249" s="849">
        <f t="shared" si="627"/>
        <v>0</v>
      </c>
      <c r="AN249" s="570"/>
      <c r="AO249" s="391">
        <f t="shared" si="673"/>
        <v>0</v>
      </c>
      <c r="AP249" s="386">
        <f t="shared" si="674"/>
        <v>0</v>
      </c>
      <c r="AQ249" s="366" t="str">
        <f t="shared" si="691"/>
        <v xml:space="preserve">    </v>
      </c>
      <c r="AR249" s="849">
        <f t="shared" si="628"/>
        <v>0</v>
      </c>
      <c r="AS249" s="570"/>
      <c r="AT249" s="391">
        <f t="shared" si="675"/>
        <v>0</v>
      </c>
      <c r="AU249" s="386">
        <f t="shared" si="676"/>
        <v>0</v>
      </c>
      <c r="AV249" s="366" t="str">
        <f t="shared" si="692"/>
        <v xml:space="preserve">    </v>
      </c>
      <c r="AW249" s="849">
        <f t="shared" si="629"/>
        <v>0</v>
      </c>
      <c r="AX249" s="570"/>
      <c r="AY249" s="391">
        <f t="shared" si="677"/>
        <v>0</v>
      </c>
      <c r="AZ249" s="386">
        <f t="shared" si="678"/>
        <v>0</v>
      </c>
      <c r="BA249" s="366" t="str">
        <f t="shared" si="693"/>
        <v xml:space="preserve">    </v>
      </c>
      <c r="BB249" s="849">
        <f t="shared" si="630"/>
        <v>0</v>
      </c>
      <c r="BC249" s="570"/>
      <c r="BD249" s="391">
        <f t="shared" si="679"/>
        <v>0</v>
      </c>
      <c r="BE249" s="386">
        <f t="shared" si="680"/>
        <v>0</v>
      </c>
      <c r="BF249" s="366" t="str">
        <f t="shared" si="694"/>
        <v xml:space="preserve">    </v>
      </c>
      <c r="BG249" s="849">
        <f t="shared" si="631"/>
        <v>0</v>
      </c>
      <c r="BH249" s="570"/>
      <c r="BI249" s="391">
        <f t="shared" si="681"/>
        <v>0</v>
      </c>
      <c r="BJ249" s="386">
        <f t="shared" si="682"/>
        <v>0</v>
      </c>
      <c r="BK249" s="366" t="str">
        <f t="shared" si="695"/>
        <v xml:space="preserve">    </v>
      </c>
      <c r="BM249" s="383">
        <f t="shared" si="632"/>
        <v>0</v>
      </c>
      <c r="BN249" s="7"/>
    </row>
    <row r="250" spans="1:66" s="5" customFormat="1" ht="12.75">
      <c r="A250" s="633">
        <v>15</v>
      </c>
      <c r="B250" s="895" t="str">
        <f t="shared" si="683"/>
        <v>Drug Testing</v>
      </c>
      <c r="C250" s="377">
        <f t="shared" si="633"/>
        <v>0</v>
      </c>
      <c r="D250" s="659">
        <f t="shared" si="620"/>
        <v>0</v>
      </c>
      <c r="E250" s="570"/>
      <c r="F250" s="391">
        <f t="shared" si="659"/>
        <v>0</v>
      </c>
      <c r="G250" s="386">
        <f t="shared" si="660"/>
        <v>0</v>
      </c>
      <c r="H250" s="366" t="str">
        <f t="shared" si="684"/>
        <v xml:space="preserve">    </v>
      </c>
      <c r="I250" s="849">
        <f t="shared" si="621"/>
        <v>0</v>
      </c>
      <c r="J250" s="570"/>
      <c r="K250" s="391">
        <f t="shared" si="661"/>
        <v>0</v>
      </c>
      <c r="L250" s="386">
        <f t="shared" si="662"/>
        <v>0</v>
      </c>
      <c r="M250" s="366" t="str">
        <f t="shared" si="685"/>
        <v xml:space="preserve">    </v>
      </c>
      <c r="N250" s="849">
        <f t="shared" si="622"/>
        <v>0</v>
      </c>
      <c r="O250" s="570"/>
      <c r="P250" s="391">
        <f t="shared" si="663"/>
        <v>0</v>
      </c>
      <c r="Q250" s="386">
        <f t="shared" si="664"/>
        <v>0</v>
      </c>
      <c r="R250" s="366" t="str">
        <f t="shared" si="686"/>
        <v xml:space="preserve">    </v>
      </c>
      <c r="S250" s="849">
        <f t="shared" si="623"/>
        <v>0</v>
      </c>
      <c r="T250" s="570"/>
      <c r="U250" s="391">
        <f t="shared" si="665"/>
        <v>0</v>
      </c>
      <c r="V250" s="386">
        <f t="shared" si="666"/>
        <v>0</v>
      </c>
      <c r="W250" s="366" t="str">
        <f t="shared" si="687"/>
        <v xml:space="preserve">    </v>
      </c>
      <c r="X250" s="849">
        <f t="shared" si="624"/>
        <v>0</v>
      </c>
      <c r="Y250" s="570"/>
      <c r="Z250" s="391">
        <f t="shared" si="667"/>
        <v>0</v>
      </c>
      <c r="AA250" s="386">
        <f t="shared" si="668"/>
        <v>0</v>
      </c>
      <c r="AB250" s="366" t="str">
        <f t="shared" si="688"/>
        <v xml:space="preserve">    </v>
      </c>
      <c r="AC250" s="849">
        <f t="shared" si="625"/>
        <v>0</v>
      </c>
      <c r="AD250" s="570"/>
      <c r="AE250" s="391">
        <f t="shared" si="669"/>
        <v>0</v>
      </c>
      <c r="AF250" s="386">
        <f t="shared" si="670"/>
        <v>0</v>
      </c>
      <c r="AG250" s="366" t="str">
        <f t="shared" si="689"/>
        <v xml:space="preserve">    </v>
      </c>
      <c r="AH250" s="849">
        <f t="shared" si="626"/>
        <v>0</v>
      </c>
      <c r="AI250" s="570"/>
      <c r="AJ250" s="391">
        <f t="shared" si="671"/>
        <v>0</v>
      </c>
      <c r="AK250" s="386">
        <f t="shared" si="672"/>
        <v>0</v>
      </c>
      <c r="AL250" s="366" t="str">
        <f t="shared" si="690"/>
        <v xml:space="preserve">    </v>
      </c>
      <c r="AM250" s="849">
        <f t="shared" si="627"/>
        <v>0</v>
      </c>
      <c r="AN250" s="570"/>
      <c r="AO250" s="391">
        <f t="shared" si="673"/>
        <v>0</v>
      </c>
      <c r="AP250" s="386">
        <f t="shared" si="674"/>
        <v>0</v>
      </c>
      <c r="AQ250" s="366" t="str">
        <f t="shared" si="691"/>
        <v xml:space="preserve">    </v>
      </c>
      <c r="AR250" s="849">
        <f t="shared" si="628"/>
        <v>0</v>
      </c>
      <c r="AS250" s="570"/>
      <c r="AT250" s="391">
        <f t="shared" si="675"/>
        <v>0</v>
      </c>
      <c r="AU250" s="386">
        <f t="shared" si="676"/>
        <v>0</v>
      </c>
      <c r="AV250" s="366" t="str">
        <f t="shared" si="692"/>
        <v xml:space="preserve">    </v>
      </c>
      <c r="AW250" s="849">
        <f t="shared" si="629"/>
        <v>0</v>
      </c>
      <c r="AX250" s="570"/>
      <c r="AY250" s="391">
        <f t="shared" si="677"/>
        <v>0</v>
      </c>
      <c r="AZ250" s="386">
        <f t="shared" si="678"/>
        <v>0</v>
      </c>
      <c r="BA250" s="366" t="str">
        <f t="shared" si="693"/>
        <v xml:space="preserve">    </v>
      </c>
      <c r="BB250" s="849">
        <f t="shared" si="630"/>
        <v>0</v>
      </c>
      <c r="BC250" s="570"/>
      <c r="BD250" s="391">
        <f t="shared" si="679"/>
        <v>0</v>
      </c>
      <c r="BE250" s="386">
        <f t="shared" si="680"/>
        <v>0</v>
      </c>
      <c r="BF250" s="366" t="str">
        <f t="shared" si="694"/>
        <v xml:space="preserve">    </v>
      </c>
      <c r="BG250" s="849">
        <f t="shared" si="631"/>
        <v>0</v>
      </c>
      <c r="BH250" s="570"/>
      <c r="BI250" s="391">
        <f t="shared" si="681"/>
        <v>0</v>
      </c>
      <c r="BJ250" s="386">
        <f t="shared" si="682"/>
        <v>0</v>
      </c>
      <c r="BK250" s="366" t="str">
        <f t="shared" si="695"/>
        <v xml:space="preserve">    </v>
      </c>
      <c r="BM250" s="383">
        <f t="shared" si="632"/>
        <v>0</v>
      </c>
      <c r="BN250" s="7"/>
    </row>
    <row r="251" spans="1:66" s="5" customFormat="1" ht="12.75">
      <c r="A251" s="633">
        <v>16</v>
      </c>
      <c r="B251" s="895" t="str">
        <f t="shared" si="683"/>
        <v>Laboratory Services/non-drug testing</v>
      </c>
      <c r="C251" s="377">
        <f t="shared" si="633"/>
        <v>0</v>
      </c>
      <c r="D251" s="659">
        <f t="shared" si="620"/>
        <v>0</v>
      </c>
      <c r="E251" s="570"/>
      <c r="F251" s="391">
        <f t="shared" si="659"/>
        <v>0</v>
      </c>
      <c r="G251" s="386">
        <f t="shared" si="660"/>
        <v>0</v>
      </c>
      <c r="H251" s="366" t="str">
        <f t="shared" si="684"/>
        <v xml:space="preserve">    </v>
      </c>
      <c r="I251" s="849">
        <f t="shared" si="621"/>
        <v>0</v>
      </c>
      <c r="J251" s="570"/>
      <c r="K251" s="391">
        <f t="shared" si="661"/>
        <v>0</v>
      </c>
      <c r="L251" s="386">
        <f t="shared" si="662"/>
        <v>0</v>
      </c>
      <c r="M251" s="366" t="str">
        <f t="shared" si="685"/>
        <v xml:space="preserve">    </v>
      </c>
      <c r="N251" s="849">
        <f t="shared" si="622"/>
        <v>0</v>
      </c>
      <c r="O251" s="570"/>
      <c r="P251" s="391">
        <f t="shared" si="663"/>
        <v>0</v>
      </c>
      <c r="Q251" s="386">
        <f t="shared" si="664"/>
        <v>0</v>
      </c>
      <c r="R251" s="366" t="str">
        <f t="shared" si="686"/>
        <v xml:space="preserve">    </v>
      </c>
      <c r="S251" s="849">
        <f t="shared" si="623"/>
        <v>0</v>
      </c>
      <c r="T251" s="570"/>
      <c r="U251" s="391">
        <f t="shared" si="665"/>
        <v>0</v>
      </c>
      <c r="V251" s="386">
        <f t="shared" si="666"/>
        <v>0</v>
      </c>
      <c r="W251" s="366" t="str">
        <f t="shared" si="687"/>
        <v xml:space="preserve">    </v>
      </c>
      <c r="X251" s="849">
        <f t="shared" si="624"/>
        <v>0</v>
      </c>
      <c r="Y251" s="570"/>
      <c r="Z251" s="391">
        <f t="shared" si="667"/>
        <v>0</v>
      </c>
      <c r="AA251" s="386">
        <f t="shared" si="668"/>
        <v>0</v>
      </c>
      <c r="AB251" s="366" t="str">
        <f t="shared" si="688"/>
        <v xml:space="preserve">    </v>
      </c>
      <c r="AC251" s="849">
        <f t="shared" si="625"/>
        <v>0</v>
      </c>
      <c r="AD251" s="570"/>
      <c r="AE251" s="391">
        <f t="shared" si="669"/>
        <v>0</v>
      </c>
      <c r="AF251" s="386">
        <f t="shared" si="670"/>
        <v>0</v>
      </c>
      <c r="AG251" s="366" t="str">
        <f t="shared" si="689"/>
        <v xml:space="preserve">    </v>
      </c>
      <c r="AH251" s="849">
        <f t="shared" si="626"/>
        <v>0</v>
      </c>
      <c r="AI251" s="570"/>
      <c r="AJ251" s="391">
        <f t="shared" si="671"/>
        <v>0</v>
      </c>
      <c r="AK251" s="386">
        <f t="shared" si="672"/>
        <v>0</v>
      </c>
      <c r="AL251" s="366" t="str">
        <f t="shared" si="690"/>
        <v xml:space="preserve">    </v>
      </c>
      <c r="AM251" s="849">
        <f t="shared" si="627"/>
        <v>0</v>
      </c>
      <c r="AN251" s="570"/>
      <c r="AO251" s="391">
        <f t="shared" si="673"/>
        <v>0</v>
      </c>
      <c r="AP251" s="386">
        <f t="shared" si="674"/>
        <v>0</v>
      </c>
      <c r="AQ251" s="366" t="str">
        <f t="shared" si="691"/>
        <v xml:space="preserve">    </v>
      </c>
      <c r="AR251" s="849">
        <f t="shared" si="628"/>
        <v>0</v>
      </c>
      <c r="AS251" s="570"/>
      <c r="AT251" s="391">
        <f t="shared" si="675"/>
        <v>0</v>
      </c>
      <c r="AU251" s="386">
        <f t="shared" si="676"/>
        <v>0</v>
      </c>
      <c r="AV251" s="366" t="str">
        <f t="shared" si="692"/>
        <v xml:space="preserve">    </v>
      </c>
      <c r="AW251" s="849">
        <f t="shared" si="629"/>
        <v>0</v>
      </c>
      <c r="AX251" s="570"/>
      <c r="AY251" s="391">
        <f t="shared" si="677"/>
        <v>0</v>
      </c>
      <c r="AZ251" s="386">
        <f t="shared" si="678"/>
        <v>0</v>
      </c>
      <c r="BA251" s="366" t="str">
        <f t="shared" si="693"/>
        <v xml:space="preserve">    </v>
      </c>
      <c r="BB251" s="849">
        <f t="shared" si="630"/>
        <v>0</v>
      </c>
      <c r="BC251" s="570"/>
      <c r="BD251" s="391">
        <f t="shared" si="679"/>
        <v>0</v>
      </c>
      <c r="BE251" s="386">
        <f t="shared" si="680"/>
        <v>0</v>
      </c>
      <c r="BF251" s="366" t="str">
        <f t="shared" si="694"/>
        <v xml:space="preserve">    </v>
      </c>
      <c r="BG251" s="849">
        <f t="shared" si="631"/>
        <v>0</v>
      </c>
      <c r="BH251" s="570"/>
      <c r="BI251" s="391">
        <f t="shared" si="681"/>
        <v>0</v>
      </c>
      <c r="BJ251" s="386">
        <f t="shared" si="682"/>
        <v>0</v>
      </c>
      <c r="BK251" s="366" t="str">
        <f t="shared" si="695"/>
        <v xml:space="preserve">    </v>
      </c>
      <c r="BM251" s="383">
        <f t="shared" si="632"/>
        <v>0</v>
      </c>
      <c r="BN251" s="7"/>
    </row>
    <row r="252" spans="1:66" s="5" customFormat="1" ht="12.75">
      <c r="A252" s="633">
        <v>17</v>
      </c>
      <c r="B252" s="895" t="str">
        <f t="shared" si="683"/>
        <v>Pharmaceutical</v>
      </c>
      <c r="C252" s="377">
        <f t="shared" si="633"/>
        <v>0</v>
      </c>
      <c r="D252" s="659">
        <f t="shared" si="620"/>
        <v>0</v>
      </c>
      <c r="E252" s="570"/>
      <c r="F252" s="391">
        <f t="shared" si="659"/>
        <v>0</v>
      </c>
      <c r="G252" s="386">
        <f t="shared" si="660"/>
        <v>0</v>
      </c>
      <c r="H252" s="366" t="str">
        <f t="shared" si="684"/>
        <v xml:space="preserve">    </v>
      </c>
      <c r="I252" s="849">
        <f t="shared" si="621"/>
        <v>0</v>
      </c>
      <c r="J252" s="570"/>
      <c r="K252" s="391">
        <f t="shared" si="661"/>
        <v>0</v>
      </c>
      <c r="L252" s="386">
        <f t="shared" si="662"/>
        <v>0</v>
      </c>
      <c r="M252" s="366" t="str">
        <f t="shared" si="685"/>
        <v xml:space="preserve">    </v>
      </c>
      <c r="N252" s="849">
        <f t="shared" si="622"/>
        <v>0</v>
      </c>
      <c r="O252" s="570"/>
      <c r="P252" s="391">
        <f t="shared" si="663"/>
        <v>0</v>
      </c>
      <c r="Q252" s="386">
        <f t="shared" si="664"/>
        <v>0</v>
      </c>
      <c r="R252" s="366" t="str">
        <f t="shared" si="686"/>
        <v xml:space="preserve">    </v>
      </c>
      <c r="S252" s="849">
        <f t="shared" si="623"/>
        <v>0</v>
      </c>
      <c r="T252" s="570"/>
      <c r="U252" s="391">
        <f t="shared" si="665"/>
        <v>0</v>
      </c>
      <c r="V252" s="386">
        <f t="shared" si="666"/>
        <v>0</v>
      </c>
      <c r="W252" s="366" t="str">
        <f t="shared" si="687"/>
        <v xml:space="preserve">    </v>
      </c>
      <c r="X252" s="849">
        <f t="shared" si="624"/>
        <v>0</v>
      </c>
      <c r="Y252" s="570"/>
      <c r="Z252" s="391">
        <f t="shared" si="667"/>
        <v>0</v>
      </c>
      <c r="AA252" s="386">
        <f t="shared" si="668"/>
        <v>0</v>
      </c>
      <c r="AB252" s="366" t="str">
        <f t="shared" si="688"/>
        <v xml:space="preserve">    </v>
      </c>
      <c r="AC252" s="849">
        <f t="shared" si="625"/>
        <v>0</v>
      </c>
      <c r="AD252" s="570"/>
      <c r="AE252" s="391">
        <f t="shared" si="669"/>
        <v>0</v>
      </c>
      <c r="AF252" s="386">
        <f t="shared" si="670"/>
        <v>0</v>
      </c>
      <c r="AG252" s="366" t="str">
        <f t="shared" si="689"/>
        <v xml:space="preserve">    </v>
      </c>
      <c r="AH252" s="849">
        <f t="shared" si="626"/>
        <v>0</v>
      </c>
      <c r="AI252" s="570"/>
      <c r="AJ252" s="391">
        <f t="shared" si="671"/>
        <v>0</v>
      </c>
      <c r="AK252" s="386">
        <f t="shared" si="672"/>
        <v>0</v>
      </c>
      <c r="AL252" s="366" t="str">
        <f t="shared" si="690"/>
        <v xml:space="preserve">    </v>
      </c>
      <c r="AM252" s="849">
        <f t="shared" si="627"/>
        <v>0</v>
      </c>
      <c r="AN252" s="570"/>
      <c r="AO252" s="391">
        <f t="shared" si="673"/>
        <v>0</v>
      </c>
      <c r="AP252" s="386">
        <f t="shared" si="674"/>
        <v>0</v>
      </c>
      <c r="AQ252" s="366" t="str">
        <f t="shared" si="691"/>
        <v xml:space="preserve">    </v>
      </c>
      <c r="AR252" s="849">
        <f t="shared" si="628"/>
        <v>0</v>
      </c>
      <c r="AS252" s="570"/>
      <c r="AT252" s="391">
        <f t="shared" si="675"/>
        <v>0</v>
      </c>
      <c r="AU252" s="386">
        <f t="shared" si="676"/>
        <v>0</v>
      </c>
      <c r="AV252" s="366" t="str">
        <f t="shared" si="692"/>
        <v xml:space="preserve">    </v>
      </c>
      <c r="AW252" s="849">
        <f t="shared" si="629"/>
        <v>0</v>
      </c>
      <c r="AX252" s="570"/>
      <c r="AY252" s="391">
        <f t="shared" si="677"/>
        <v>0</v>
      </c>
      <c r="AZ252" s="386">
        <f t="shared" si="678"/>
        <v>0</v>
      </c>
      <c r="BA252" s="366" t="str">
        <f t="shared" si="693"/>
        <v xml:space="preserve">    </v>
      </c>
      <c r="BB252" s="849">
        <f t="shared" si="630"/>
        <v>0</v>
      </c>
      <c r="BC252" s="570"/>
      <c r="BD252" s="391">
        <f t="shared" si="679"/>
        <v>0</v>
      </c>
      <c r="BE252" s="386">
        <f t="shared" si="680"/>
        <v>0</v>
      </c>
      <c r="BF252" s="366" t="str">
        <f t="shared" si="694"/>
        <v xml:space="preserve">    </v>
      </c>
      <c r="BG252" s="849">
        <f t="shared" si="631"/>
        <v>0</v>
      </c>
      <c r="BH252" s="570"/>
      <c r="BI252" s="391">
        <f t="shared" si="681"/>
        <v>0</v>
      </c>
      <c r="BJ252" s="386">
        <f t="shared" si="682"/>
        <v>0</v>
      </c>
      <c r="BK252" s="366" t="str">
        <f t="shared" si="695"/>
        <v xml:space="preserve">    </v>
      </c>
      <c r="BM252" s="383">
        <f t="shared" si="632"/>
        <v>0</v>
      </c>
      <c r="BN252" s="7"/>
    </row>
    <row r="253" spans="1:66" s="5" customFormat="1" ht="12.75">
      <c r="A253" s="633">
        <v>18</v>
      </c>
      <c r="B253" s="895" t="str">
        <f t="shared" si="683"/>
        <v>24 Hour Program:  Food &amp; Personal Need Items</v>
      </c>
      <c r="C253" s="377">
        <f t="shared" si="633"/>
        <v>0</v>
      </c>
      <c r="D253" s="1030">
        <f t="shared" si="620"/>
        <v>0</v>
      </c>
      <c r="E253" s="570"/>
      <c r="F253" s="391">
        <f t="shared" si="659"/>
        <v>0</v>
      </c>
      <c r="G253" s="386">
        <f t="shared" si="660"/>
        <v>0</v>
      </c>
      <c r="H253" s="366" t="str">
        <f t="shared" si="684"/>
        <v xml:space="preserve">    </v>
      </c>
      <c r="I253" s="850">
        <f t="shared" si="621"/>
        <v>0</v>
      </c>
      <c r="J253" s="570"/>
      <c r="K253" s="391">
        <f t="shared" si="661"/>
        <v>0</v>
      </c>
      <c r="L253" s="386">
        <f t="shared" si="662"/>
        <v>0</v>
      </c>
      <c r="M253" s="366" t="str">
        <f t="shared" si="685"/>
        <v xml:space="preserve">    </v>
      </c>
      <c r="N253" s="850">
        <f t="shared" si="622"/>
        <v>0</v>
      </c>
      <c r="O253" s="570"/>
      <c r="P253" s="391">
        <f t="shared" si="663"/>
        <v>0</v>
      </c>
      <c r="Q253" s="386">
        <f t="shared" si="664"/>
        <v>0</v>
      </c>
      <c r="R253" s="366" t="str">
        <f t="shared" si="686"/>
        <v xml:space="preserve">    </v>
      </c>
      <c r="S253" s="850">
        <f t="shared" si="623"/>
        <v>0</v>
      </c>
      <c r="T253" s="570"/>
      <c r="U253" s="391">
        <f t="shared" si="665"/>
        <v>0</v>
      </c>
      <c r="V253" s="386">
        <f t="shared" si="666"/>
        <v>0</v>
      </c>
      <c r="W253" s="366" t="str">
        <f t="shared" si="687"/>
        <v xml:space="preserve">    </v>
      </c>
      <c r="X253" s="850">
        <f t="shared" si="624"/>
        <v>0</v>
      </c>
      <c r="Y253" s="570"/>
      <c r="Z253" s="391">
        <f t="shared" si="667"/>
        <v>0</v>
      </c>
      <c r="AA253" s="386">
        <f t="shared" si="668"/>
        <v>0</v>
      </c>
      <c r="AB253" s="366" t="str">
        <f t="shared" si="688"/>
        <v xml:space="preserve">    </v>
      </c>
      <c r="AC253" s="850">
        <f t="shared" si="625"/>
        <v>0</v>
      </c>
      <c r="AD253" s="570"/>
      <c r="AE253" s="391">
        <f t="shared" si="669"/>
        <v>0</v>
      </c>
      <c r="AF253" s="386">
        <f t="shared" si="670"/>
        <v>0</v>
      </c>
      <c r="AG253" s="366" t="str">
        <f t="shared" si="689"/>
        <v xml:space="preserve">    </v>
      </c>
      <c r="AH253" s="850">
        <f t="shared" si="626"/>
        <v>0</v>
      </c>
      <c r="AI253" s="570"/>
      <c r="AJ253" s="391">
        <f t="shared" si="671"/>
        <v>0</v>
      </c>
      <c r="AK253" s="386">
        <f t="shared" si="672"/>
        <v>0</v>
      </c>
      <c r="AL253" s="366" t="str">
        <f t="shared" si="690"/>
        <v xml:space="preserve">    </v>
      </c>
      <c r="AM253" s="850">
        <f t="shared" si="627"/>
        <v>0</v>
      </c>
      <c r="AN253" s="570"/>
      <c r="AO253" s="391">
        <f t="shared" si="673"/>
        <v>0</v>
      </c>
      <c r="AP253" s="386">
        <f t="shared" si="674"/>
        <v>0</v>
      </c>
      <c r="AQ253" s="366" t="str">
        <f t="shared" si="691"/>
        <v xml:space="preserve">    </v>
      </c>
      <c r="AR253" s="850">
        <f t="shared" si="628"/>
        <v>0</v>
      </c>
      <c r="AS253" s="570"/>
      <c r="AT253" s="391">
        <f t="shared" si="675"/>
        <v>0</v>
      </c>
      <c r="AU253" s="386">
        <f t="shared" si="676"/>
        <v>0</v>
      </c>
      <c r="AV253" s="366" t="str">
        <f t="shared" si="692"/>
        <v xml:space="preserve">    </v>
      </c>
      <c r="AW253" s="850">
        <f t="shared" si="629"/>
        <v>0</v>
      </c>
      <c r="AX253" s="570"/>
      <c r="AY253" s="391">
        <f t="shared" si="677"/>
        <v>0</v>
      </c>
      <c r="AZ253" s="386">
        <f t="shared" si="678"/>
        <v>0</v>
      </c>
      <c r="BA253" s="366" t="str">
        <f t="shared" si="693"/>
        <v xml:space="preserve">    </v>
      </c>
      <c r="BB253" s="850">
        <f t="shared" si="630"/>
        <v>0</v>
      </c>
      <c r="BC253" s="570"/>
      <c r="BD253" s="391">
        <f t="shared" si="679"/>
        <v>0</v>
      </c>
      <c r="BE253" s="386">
        <f t="shared" si="680"/>
        <v>0</v>
      </c>
      <c r="BF253" s="366" t="str">
        <f t="shared" si="694"/>
        <v xml:space="preserve">    </v>
      </c>
      <c r="BG253" s="850">
        <f t="shared" si="631"/>
        <v>0</v>
      </c>
      <c r="BH253" s="570"/>
      <c r="BI253" s="391">
        <f t="shared" si="681"/>
        <v>0</v>
      </c>
      <c r="BJ253" s="386">
        <f t="shared" si="682"/>
        <v>0</v>
      </c>
      <c r="BK253" s="366" t="str">
        <f t="shared" si="695"/>
        <v xml:space="preserve">    </v>
      </c>
      <c r="BM253" s="383">
        <f t="shared" si="632"/>
        <v>0</v>
      </c>
      <c r="BN253" s="7"/>
    </row>
    <row r="254" spans="1:66" s="5" customFormat="1" ht="12.75">
      <c r="A254" s="633">
        <v>19</v>
      </c>
      <c r="B254" s="895" t="str">
        <f t="shared" si="683"/>
        <v>Client Transportation</v>
      </c>
      <c r="C254" s="377">
        <f t="shared" si="633"/>
        <v>0</v>
      </c>
      <c r="D254" s="1030">
        <f t="shared" si="620"/>
        <v>0</v>
      </c>
      <c r="E254" s="570"/>
      <c r="F254" s="391">
        <f t="shared" si="659"/>
        <v>0</v>
      </c>
      <c r="G254" s="386">
        <f t="shared" si="660"/>
        <v>0</v>
      </c>
      <c r="H254" s="366" t="str">
        <f t="shared" si="684"/>
        <v xml:space="preserve">    </v>
      </c>
      <c r="I254" s="850">
        <f t="shared" si="621"/>
        <v>0</v>
      </c>
      <c r="J254" s="570"/>
      <c r="K254" s="391">
        <f t="shared" si="661"/>
        <v>0</v>
      </c>
      <c r="L254" s="386">
        <f t="shared" si="662"/>
        <v>0</v>
      </c>
      <c r="M254" s="366" t="str">
        <f t="shared" si="685"/>
        <v xml:space="preserve">    </v>
      </c>
      <c r="N254" s="850">
        <f t="shared" si="622"/>
        <v>0</v>
      </c>
      <c r="O254" s="570"/>
      <c r="P254" s="391">
        <f t="shared" si="663"/>
        <v>0</v>
      </c>
      <c r="Q254" s="386">
        <f t="shared" si="664"/>
        <v>0</v>
      </c>
      <c r="R254" s="366" t="str">
        <f t="shared" si="686"/>
        <v xml:space="preserve">    </v>
      </c>
      <c r="S254" s="850">
        <f t="shared" si="623"/>
        <v>0</v>
      </c>
      <c r="T254" s="570"/>
      <c r="U254" s="391">
        <f t="shared" si="665"/>
        <v>0</v>
      </c>
      <c r="V254" s="386">
        <f t="shared" si="666"/>
        <v>0</v>
      </c>
      <c r="W254" s="366" t="str">
        <f t="shared" si="687"/>
        <v xml:space="preserve">    </v>
      </c>
      <c r="X254" s="850">
        <f t="shared" si="624"/>
        <v>0</v>
      </c>
      <c r="Y254" s="570"/>
      <c r="Z254" s="391">
        <f t="shared" si="667"/>
        <v>0</v>
      </c>
      <c r="AA254" s="386">
        <f t="shared" si="668"/>
        <v>0</v>
      </c>
      <c r="AB254" s="366" t="str">
        <f t="shared" si="688"/>
        <v xml:space="preserve">    </v>
      </c>
      <c r="AC254" s="850">
        <f t="shared" si="625"/>
        <v>0</v>
      </c>
      <c r="AD254" s="570"/>
      <c r="AE254" s="391">
        <f t="shared" si="669"/>
        <v>0</v>
      </c>
      <c r="AF254" s="386">
        <f t="shared" si="670"/>
        <v>0</v>
      </c>
      <c r="AG254" s="366" t="str">
        <f t="shared" si="689"/>
        <v xml:space="preserve">    </v>
      </c>
      <c r="AH254" s="850">
        <f t="shared" si="626"/>
        <v>0</v>
      </c>
      <c r="AI254" s="570"/>
      <c r="AJ254" s="391">
        <f t="shared" si="671"/>
        <v>0</v>
      </c>
      <c r="AK254" s="386">
        <f t="shared" si="672"/>
        <v>0</v>
      </c>
      <c r="AL254" s="366" t="str">
        <f t="shared" si="690"/>
        <v xml:space="preserve">    </v>
      </c>
      <c r="AM254" s="850">
        <f t="shared" si="627"/>
        <v>0</v>
      </c>
      <c r="AN254" s="570"/>
      <c r="AO254" s="391">
        <f t="shared" si="673"/>
        <v>0</v>
      </c>
      <c r="AP254" s="386">
        <f t="shared" si="674"/>
        <v>0</v>
      </c>
      <c r="AQ254" s="366" t="str">
        <f t="shared" si="691"/>
        <v xml:space="preserve">    </v>
      </c>
      <c r="AR254" s="850">
        <f t="shared" si="628"/>
        <v>0</v>
      </c>
      <c r="AS254" s="570"/>
      <c r="AT254" s="391">
        <f t="shared" si="675"/>
        <v>0</v>
      </c>
      <c r="AU254" s="386">
        <f t="shared" si="676"/>
        <v>0</v>
      </c>
      <c r="AV254" s="366" t="str">
        <f t="shared" si="692"/>
        <v xml:space="preserve">    </v>
      </c>
      <c r="AW254" s="850">
        <f t="shared" si="629"/>
        <v>0</v>
      </c>
      <c r="AX254" s="570"/>
      <c r="AY254" s="391">
        <f t="shared" si="677"/>
        <v>0</v>
      </c>
      <c r="AZ254" s="386">
        <f t="shared" si="678"/>
        <v>0</v>
      </c>
      <c r="BA254" s="366" t="str">
        <f t="shared" si="693"/>
        <v xml:space="preserve">    </v>
      </c>
      <c r="BB254" s="850">
        <f t="shared" si="630"/>
        <v>0</v>
      </c>
      <c r="BC254" s="570"/>
      <c r="BD254" s="391">
        <f t="shared" si="679"/>
        <v>0</v>
      </c>
      <c r="BE254" s="386">
        <f t="shared" si="680"/>
        <v>0</v>
      </c>
      <c r="BF254" s="366" t="str">
        <f t="shared" si="694"/>
        <v xml:space="preserve">    </v>
      </c>
      <c r="BG254" s="850">
        <f t="shared" si="631"/>
        <v>0</v>
      </c>
      <c r="BH254" s="570"/>
      <c r="BI254" s="391">
        <f t="shared" si="681"/>
        <v>0</v>
      </c>
      <c r="BJ254" s="386">
        <f t="shared" si="682"/>
        <v>0</v>
      </c>
      <c r="BK254" s="366" t="str">
        <f t="shared" si="695"/>
        <v xml:space="preserve">    </v>
      </c>
      <c r="BM254" s="383">
        <f t="shared" si="632"/>
        <v>0</v>
      </c>
      <c r="BN254" s="7"/>
    </row>
    <row r="255" spans="1:66" s="5" customFormat="1" ht="12.75">
      <c r="A255" s="633">
        <v>20</v>
      </c>
      <c r="B255" s="895" t="str">
        <f t="shared" si="683"/>
        <v>Travel</v>
      </c>
      <c r="C255" s="378">
        <f t="shared" si="633"/>
        <v>0</v>
      </c>
      <c r="D255" s="659">
        <f t="shared" si="620"/>
        <v>0</v>
      </c>
      <c r="E255" s="570"/>
      <c r="F255" s="391">
        <f t="shared" si="659"/>
        <v>0</v>
      </c>
      <c r="G255" s="386">
        <f t="shared" si="660"/>
        <v>0</v>
      </c>
      <c r="H255" s="366" t="str">
        <f t="shared" si="684"/>
        <v xml:space="preserve">    </v>
      </c>
      <c r="I255" s="849">
        <f t="shared" si="621"/>
        <v>0</v>
      </c>
      <c r="J255" s="570"/>
      <c r="K255" s="391">
        <f t="shared" si="661"/>
        <v>0</v>
      </c>
      <c r="L255" s="386">
        <f t="shared" si="662"/>
        <v>0</v>
      </c>
      <c r="M255" s="366" t="str">
        <f t="shared" si="685"/>
        <v xml:space="preserve">    </v>
      </c>
      <c r="N255" s="849">
        <f t="shared" si="622"/>
        <v>0</v>
      </c>
      <c r="O255" s="570"/>
      <c r="P255" s="391">
        <f t="shared" si="663"/>
        <v>0</v>
      </c>
      <c r="Q255" s="386">
        <f t="shared" si="664"/>
        <v>0</v>
      </c>
      <c r="R255" s="366" t="str">
        <f t="shared" si="686"/>
        <v xml:space="preserve">    </v>
      </c>
      <c r="S255" s="849">
        <f t="shared" si="623"/>
        <v>0</v>
      </c>
      <c r="T255" s="570"/>
      <c r="U255" s="391">
        <f t="shared" si="665"/>
        <v>0</v>
      </c>
      <c r="V255" s="386">
        <f t="shared" si="666"/>
        <v>0</v>
      </c>
      <c r="W255" s="366" t="str">
        <f t="shared" si="687"/>
        <v xml:space="preserve">    </v>
      </c>
      <c r="X255" s="849">
        <f t="shared" si="624"/>
        <v>0</v>
      </c>
      <c r="Y255" s="570"/>
      <c r="Z255" s="391">
        <f t="shared" si="667"/>
        <v>0</v>
      </c>
      <c r="AA255" s="386">
        <f t="shared" si="668"/>
        <v>0</v>
      </c>
      <c r="AB255" s="366" t="str">
        <f t="shared" si="688"/>
        <v xml:space="preserve">    </v>
      </c>
      <c r="AC255" s="849">
        <f t="shared" si="625"/>
        <v>0</v>
      </c>
      <c r="AD255" s="570"/>
      <c r="AE255" s="391">
        <f t="shared" si="669"/>
        <v>0</v>
      </c>
      <c r="AF255" s="386">
        <f t="shared" si="670"/>
        <v>0</v>
      </c>
      <c r="AG255" s="366" t="str">
        <f t="shared" si="689"/>
        <v xml:space="preserve">    </v>
      </c>
      <c r="AH255" s="849">
        <f t="shared" si="626"/>
        <v>0</v>
      </c>
      <c r="AI255" s="570"/>
      <c r="AJ255" s="391">
        <f t="shared" si="671"/>
        <v>0</v>
      </c>
      <c r="AK255" s="386">
        <f t="shared" si="672"/>
        <v>0</v>
      </c>
      <c r="AL255" s="366" t="str">
        <f t="shared" si="690"/>
        <v xml:space="preserve">    </v>
      </c>
      <c r="AM255" s="849">
        <f t="shared" si="627"/>
        <v>0</v>
      </c>
      <c r="AN255" s="570"/>
      <c r="AO255" s="391">
        <f t="shared" si="673"/>
        <v>0</v>
      </c>
      <c r="AP255" s="386">
        <f t="shared" si="674"/>
        <v>0</v>
      </c>
      <c r="AQ255" s="366" t="str">
        <f t="shared" si="691"/>
        <v xml:space="preserve">    </v>
      </c>
      <c r="AR255" s="849">
        <f t="shared" si="628"/>
        <v>0</v>
      </c>
      <c r="AS255" s="570"/>
      <c r="AT255" s="391">
        <f t="shared" si="675"/>
        <v>0</v>
      </c>
      <c r="AU255" s="386">
        <f t="shared" si="676"/>
        <v>0</v>
      </c>
      <c r="AV255" s="366" t="str">
        <f t="shared" si="692"/>
        <v xml:space="preserve">    </v>
      </c>
      <c r="AW255" s="849">
        <f t="shared" si="629"/>
        <v>0</v>
      </c>
      <c r="AX255" s="570"/>
      <c r="AY255" s="391">
        <f t="shared" si="677"/>
        <v>0</v>
      </c>
      <c r="AZ255" s="386">
        <f t="shared" si="678"/>
        <v>0</v>
      </c>
      <c r="BA255" s="366" t="str">
        <f t="shared" si="693"/>
        <v xml:space="preserve">    </v>
      </c>
      <c r="BB255" s="849">
        <f t="shared" si="630"/>
        <v>0</v>
      </c>
      <c r="BC255" s="570"/>
      <c r="BD255" s="391">
        <f t="shared" si="679"/>
        <v>0</v>
      </c>
      <c r="BE255" s="386">
        <f t="shared" si="680"/>
        <v>0</v>
      </c>
      <c r="BF255" s="366" t="str">
        <f t="shared" si="694"/>
        <v xml:space="preserve">    </v>
      </c>
      <c r="BG255" s="849">
        <f t="shared" si="631"/>
        <v>0</v>
      </c>
      <c r="BH255" s="570"/>
      <c r="BI255" s="391">
        <f t="shared" si="681"/>
        <v>0</v>
      </c>
      <c r="BJ255" s="386">
        <f t="shared" si="682"/>
        <v>0</v>
      </c>
      <c r="BK255" s="366" t="str">
        <f t="shared" si="695"/>
        <v xml:space="preserve">    </v>
      </c>
      <c r="BM255" s="383">
        <f t="shared" si="632"/>
        <v>0</v>
      </c>
      <c r="BN255" s="7"/>
    </row>
    <row r="256" spans="1:66" s="5" customFormat="1" ht="22.5">
      <c r="A256" s="633">
        <v>21</v>
      </c>
      <c r="B256" s="895" t="str">
        <f t="shared" si="683"/>
        <v>Office Costs (Finance/Legal/Fees/Taxes/Insurance)</v>
      </c>
      <c r="C256" s="378">
        <f t="shared" si="633"/>
        <v>0</v>
      </c>
      <c r="D256" s="659">
        <f t="shared" si="620"/>
        <v>0</v>
      </c>
      <c r="E256" s="570"/>
      <c r="F256" s="391">
        <f t="shared" si="659"/>
        <v>0</v>
      </c>
      <c r="G256" s="386">
        <f t="shared" si="660"/>
        <v>0</v>
      </c>
      <c r="H256" s="366" t="str">
        <f t="shared" si="684"/>
        <v xml:space="preserve">    </v>
      </c>
      <c r="I256" s="849">
        <f t="shared" si="621"/>
        <v>0</v>
      </c>
      <c r="J256" s="570"/>
      <c r="K256" s="391">
        <f t="shared" si="661"/>
        <v>0</v>
      </c>
      <c r="L256" s="386">
        <f t="shared" si="662"/>
        <v>0</v>
      </c>
      <c r="M256" s="366" t="str">
        <f t="shared" si="685"/>
        <v xml:space="preserve">    </v>
      </c>
      <c r="N256" s="849">
        <f t="shared" si="622"/>
        <v>0</v>
      </c>
      <c r="O256" s="570"/>
      <c r="P256" s="391">
        <f t="shared" si="663"/>
        <v>0</v>
      </c>
      <c r="Q256" s="386">
        <f t="shared" si="664"/>
        <v>0</v>
      </c>
      <c r="R256" s="366" t="str">
        <f t="shared" si="686"/>
        <v xml:space="preserve">    </v>
      </c>
      <c r="S256" s="849">
        <f t="shared" si="623"/>
        <v>0</v>
      </c>
      <c r="T256" s="570"/>
      <c r="U256" s="391">
        <f t="shared" si="665"/>
        <v>0</v>
      </c>
      <c r="V256" s="386">
        <f t="shared" si="666"/>
        <v>0</v>
      </c>
      <c r="W256" s="366" t="str">
        <f t="shared" si="687"/>
        <v xml:space="preserve">    </v>
      </c>
      <c r="X256" s="849">
        <f t="shared" si="624"/>
        <v>0</v>
      </c>
      <c r="Y256" s="570"/>
      <c r="Z256" s="391">
        <f t="shared" si="667"/>
        <v>0</v>
      </c>
      <c r="AA256" s="386">
        <f t="shared" si="668"/>
        <v>0</v>
      </c>
      <c r="AB256" s="366" t="str">
        <f t="shared" si="688"/>
        <v xml:space="preserve">    </v>
      </c>
      <c r="AC256" s="849">
        <f t="shared" si="625"/>
        <v>0</v>
      </c>
      <c r="AD256" s="570"/>
      <c r="AE256" s="391">
        <f t="shared" si="669"/>
        <v>0</v>
      </c>
      <c r="AF256" s="386">
        <f t="shared" si="670"/>
        <v>0</v>
      </c>
      <c r="AG256" s="366" t="str">
        <f t="shared" si="689"/>
        <v xml:space="preserve">    </v>
      </c>
      <c r="AH256" s="849">
        <f t="shared" si="626"/>
        <v>0</v>
      </c>
      <c r="AI256" s="570"/>
      <c r="AJ256" s="391">
        <f t="shared" si="671"/>
        <v>0</v>
      </c>
      <c r="AK256" s="386">
        <f t="shared" si="672"/>
        <v>0</v>
      </c>
      <c r="AL256" s="366" t="str">
        <f t="shared" si="690"/>
        <v xml:space="preserve">    </v>
      </c>
      <c r="AM256" s="849">
        <f t="shared" si="627"/>
        <v>0</v>
      </c>
      <c r="AN256" s="570"/>
      <c r="AO256" s="391">
        <f t="shared" si="673"/>
        <v>0</v>
      </c>
      <c r="AP256" s="386">
        <f t="shared" si="674"/>
        <v>0</v>
      </c>
      <c r="AQ256" s="366" t="str">
        <f t="shared" si="691"/>
        <v xml:space="preserve">    </v>
      </c>
      <c r="AR256" s="849">
        <f t="shared" si="628"/>
        <v>0</v>
      </c>
      <c r="AS256" s="570"/>
      <c r="AT256" s="391">
        <f t="shared" si="675"/>
        <v>0</v>
      </c>
      <c r="AU256" s="386">
        <f t="shared" si="676"/>
        <v>0</v>
      </c>
      <c r="AV256" s="366" t="str">
        <f t="shared" si="692"/>
        <v xml:space="preserve">    </v>
      </c>
      <c r="AW256" s="849">
        <f t="shared" si="629"/>
        <v>0</v>
      </c>
      <c r="AX256" s="570"/>
      <c r="AY256" s="391">
        <f t="shared" si="677"/>
        <v>0</v>
      </c>
      <c r="AZ256" s="386">
        <f t="shared" si="678"/>
        <v>0</v>
      </c>
      <c r="BA256" s="366" t="str">
        <f t="shared" si="693"/>
        <v xml:space="preserve">    </v>
      </c>
      <c r="BB256" s="849">
        <f t="shared" si="630"/>
        <v>0</v>
      </c>
      <c r="BC256" s="570"/>
      <c r="BD256" s="391">
        <f t="shared" si="679"/>
        <v>0</v>
      </c>
      <c r="BE256" s="386">
        <f t="shared" si="680"/>
        <v>0</v>
      </c>
      <c r="BF256" s="366" t="str">
        <f t="shared" si="694"/>
        <v xml:space="preserve">    </v>
      </c>
      <c r="BG256" s="849">
        <f t="shared" si="631"/>
        <v>0</v>
      </c>
      <c r="BH256" s="570"/>
      <c r="BI256" s="391">
        <f t="shared" si="681"/>
        <v>0</v>
      </c>
      <c r="BJ256" s="386">
        <f t="shared" si="682"/>
        <v>0</v>
      </c>
      <c r="BK256" s="366" t="str">
        <f t="shared" si="695"/>
        <v xml:space="preserve">    </v>
      </c>
      <c r="BM256" s="383">
        <f t="shared" si="632"/>
        <v>0</v>
      </c>
      <c r="BN256" s="7"/>
    </row>
    <row r="257" spans="1:66" s="5" customFormat="1" ht="12.75">
      <c r="A257" s="633">
        <v>22</v>
      </c>
      <c r="B257" s="895" t="str">
        <f t="shared" si="683"/>
        <v>Staff Development/Training/Education</v>
      </c>
      <c r="C257" s="377">
        <f t="shared" si="633"/>
        <v>0</v>
      </c>
      <c r="D257" s="1030">
        <f t="shared" si="620"/>
        <v>0</v>
      </c>
      <c r="E257" s="570"/>
      <c r="F257" s="391">
        <f t="shared" si="659"/>
        <v>0</v>
      </c>
      <c r="G257" s="386">
        <f t="shared" si="660"/>
        <v>0</v>
      </c>
      <c r="H257" s="366" t="str">
        <f t="shared" si="684"/>
        <v xml:space="preserve">    </v>
      </c>
      <c r="I257" s="850">
        <f t="shared" si="621"/>
        <v>0</v>
      </c>
      <c r="J257" s="570"/>
      <c r="K257" s="391">
        <f t="shared" si="661"/>
        <v>0</v>
      </c>
      <c r="L257" s="386">
        <f t="shared" si="662"/>
        <v>0</v>
      </c>
      <c r="M257" s="366" t="str">
        <f t="shared" si="685"/>
        <v xml:space="preserve">    </v>
      </c>
      <c r="N257" s="850">
        <f t="shared" si="622"/>
        <v>0</v>
      </c>
      <c r="O257" s="570"/>
      <c r="P257" s="391">
        <f t="shared" si="663"/>
        <v>0</v>
      </c>
      <c r="Q257" s="386">
        <f t="shared" si="664"/>
        <v>0</v>
      </c>
      <c r="R257" s="366" t="str">
        <f t="shared" si="686"/>
        <v xml:space="preserve">    </v>
      </c>
      <c r="S257" s="850">
        <f t="shared" si="623"/>
        <v>0</v>
      </c>
      <c r="T257" s="570"/>
      <c r="U257" s="391">
        <f t="shared" si="665"/>
        <v>0</v>
      </c>
      <c r="V257" s="386">
        <f t="shared" si="666"/>
        <v>0</v>
      </c>
      <c r="W257" s="366" t="str">
        <f t="shared" si="687"/>
        <v xml:space="preserve">    </v>
      </c>
      <c r="X257" s="850">
        <f t="shared" si="624"/>
        <v>0</v>
      </c>
      <c r="Y257" s="570"/>
      <c r="Z257" s="391">
        <f t="shared" si="667"/>
        <v>0</v>
      </c>
      <c r="AA257" s="386">
        <f t="shared" si="668"/>
        <v>0</v>
      </c>
      <c r="AB257" s="366" t="str">
        <f t="shared" si="688"/>
        <v xml:space="preserve">    </v>
      </c>
      <c r="AC257" s="850">
        <f t="shared" si="625"/>
        <v>0</v>
      </c>
      <c r="AD257" s="570"/>
      <c r="AE257" s="391">
        <f t="shared" si="669"/>
        <v>0</v>
      </c>
      <c r="AF257" s="386">
        <f t="shared" si="670"/>
        <v>0</v>
      </c>
      <c r="AG257" s="366" t="str">
        <f t="shared" si="689"/>
        <v xml:space="preserve">    </v>
      </c>
      <c r="AH257" s="850">
        <f t="shared" si="626"/>
        <v>0</v>
      </c>
      <c r="AI257" s="570"/>
      <c r="AJ257" s="391">
        <f t="shared" si="671"/>
        <v>0</v>
      </c>
      <c r="AK257" s="386">
        <f t="shared" si="672"/>
        <v>0</v>
      </c>
      <c r="AL257" s="366" t="str">
        <f t="shared" si="690"/>
        <v xml:space="preserve">    </v>
      </c>
      <c r="AM257" s="850">
        <f t="shared" si="627"/>
        <v>0</v>
      </c>
      <c r="AN257" s="570"/>
      <c r="AO257" s="391">
        <f t="shared" si="673"/>
        <v>0</v>
      </c>
      <c r="AP257" s="386">
        <f t="shared" si="674"/>
        <v>0</v>
      </c>
      <c r="AQ257" s="366" t="str">
        <f t="shared" si="691"/>
        <v xml:space="preserve">    </v>
      </c>
      <c r="AR257" s="850">
        <f t="shared" si="628"/>
        <v>0</v>
      </c>
      <c r="AS257" s="570"/>
      <c r="AT257" s="391">
        <f t="shared" si="675"/>
        <v>0</v>
      </c>
      <c r="AU257" s="386">
        <f t="shared" si="676"/>
        <v>0</v>
      </c>
      <c r="AV257" s="366" t="str">
        <f t="shared" si="692"/>
        <v xml:space="preserve">    </v>
      </c>
      <c r="AW257" s="850">
        <f t="shared" si="629"/>
        <v>0</v>
      </c>
      <c r="AX257" s="570"/>
      <c r="AY257" s="391">
        <f t="shared" si="677"/>
        <v>0</v>
      </c>
      <c r="AZ257" s="386">
        <f t="shared" si="678"/>
        <v>0</v>
      </c>
      <c r="BA257" s="366" t="str">
        <f t="shared" si="693"/>
        <v xml:space="preserve">    </v>
      </c>
      <c r="BB257" s="850">
        <f t="shared" si="630"/>
        <v>0</v>
      </c>
      <c r="BC257" s="570"/>
      <c r="BD257" s="391">
        <f t="shared" si="679"/>
        <v>0</v>
      </c>
      <c r="BE257" s="386">
        <f t="shared" si="680"/>
        <v>0</v>
      </c>
      <c r="BF257" s="366" t="str">
        <f t="shared" si="694"/>
        <v xml:space="preserve">    </v>
      </c>
      <c r="BG257" s="850">
        <f t="shared" si="631"/>
        <v>0</v>
      </c>
      <c r="BH257" s="570"/>
      <c r="BI257" s="391">
        <f t="shared" si="681"/>
        <v>0</v>
      </c>
      <c r="BJ257" s="386">
        <f t="shared" si="682"/>
        <v>0</v>
      </c>
      <c r="BK257" s="366" t="str">
        <f t="shared" si="695"/>
        <v xml:space="preserve">    </v>
      </c>
      <c r="BM257" s="383">
        <f t="shared" si="632"/>
        <v>0</v>
      </c>
      <c r="BN257" s="7"/>
    </row>
    <row r="258" spans="1:66" s="5" customFormat="1" ht="12.75">
      <c r="A258" s="633">
        <v>23</v>
      </c>
      <c r="B258" s="895" t="str">
        <f t="shared" si="683"/>
        <v>Other Business Services</v>
      </c>
      <c r="C258" s="377">
        <f t="shared" si="633"/>
        <v>0</v>
      </c>
      <c r="D258" s="659">
        <f t="shared" si="620"/>
        <v>0</v>
      </c>
      <c r="E258" s="570"/>
      <c r="F258" s="391">
        <f t="shared" si="659"/>
        <v>0</v>
      </c>
      <c r="G258" s="386">
        <f t="shared" si="660"/>
        <v>0</v>
      </c>
      <c r="H258" s="366" t="str">
        <f t="shared" si="684"/>
        <v xml:space="preserve">    </v>
      </c>
      <c r="I258" s="849">
        <f t="shared" si="621"/>
        <v>0</v>
      </c>
      <c r="J258" s="570"/>
      <c r="K258" s="391">
        <f t="shared" si="661"/>
        <v>0</v>
      </c>
      <c r="L258" s="386">
        <f t="shared" si="662"/>
        <v>0</v>
      </c>
      <c r="M258" s="366" t="str">
        <f t="shared" si="685"/>
        <v xml:space="preserve">    </v>
      </c>
      <c r="N258" s="849">
        <f t="shared" si="622"/>
        <v>0</v>
      </c>
      <c r="O258" s="570"/>
      <c r="P258" s="391">
        <f t="shared" si="663"/>
        <v>0</v>
      </c>
      <c r="Q258" s="386">
        <f t="shared" si="664"/>
        <v>0</v>
      </c>
      <c r="R258" s="366" t="str">
        <f t="shared" si="686"/>
        <v xml:space="preserve">    </v>
      </c>
      <c r="S258" s="849">
        <f t="shared" si="623"/>
        <v>0</v>
      </c>
      <c r="T258" s="570"/>
      <c r="U258" s="391">
        <f t="shared" si="665"/>
        <v>0</v>
      </c>
      <c r="V258" s="386">
        <f t="shared" si="666"/>
        <v>0</v>
      </c>
      <c r="W258" s="366" t="str">
        <f t="shared" si="687"/>
        <v xml:space="preserve">    </v>
      </c>
      <c r="X258" s="849">
        <f t="shared" si="624"/>
        <v>0</v>
      </c>
      <c r="Y258" s="570"/>
      <c r="Z258" s="391">
        <f t="shared" si="667"/>
        <v>0</v>
      </c>
      <c r="AA258" s="386">
        <f t="shared" si="668"/>
        <v>0</v>
      </c>
      <c r="AB258" s="366" t="str">
        <f t="shared" si="688"/>
        <v xml:space="preserve">    </v>
      </c>
      <c r="AC258" s="849">
        <f t="shared" si="625"/>
        <v>0</v>
      </c>
      <c r="AD258" s="570"/>
      <c r="AE258" s="391">
        <f t="shared" si="669"/>
        <v>0</v>
      </c>
      <c r="AF258" s="386">
        <f t="shared" si="670"/>
        <v>0</v>
      </c>
      <c r="AG258" s="366" t="str">
        <f t="shared" si="689"/>
        <v xml:space="preserve">    </v>
      </c>
      <c r="AH258" s="849">
        <f t="shared" si="626"/>
        <v>0</v>
      </c>
      <c r="AI258" s="570"/>
      <c r="AJ258" s="391">
        <f t="shared" si="671"/>
        <v>0</v>
      </c>
      <c r="AK258" s="386">
        <f t="shared" si="672"/>
        <v>0</v>
      </c>
      <c r="AL258" s="366" t="str">
        <f t="shared" si="690"/>
        <v xml:space="preserve">    </v>
      </c>
      <c r="AM258" s="849">
        <f t="shared" si="627"/>
        <v>0</v>
      </c>
      <c r="AN258" s="570"/>
      <c r="AO258" s="391">
        <f t="shared" si="673"/>
        <v>0</v>
      </c>
      <c r="AP258" s="386">
        <f t="shared" si="674"/>
        <v>0</v>
      </c>
      <c r="AQ258" s="366" t="str">
        <f t="shared" si="691"/>
        <v xml:space="preserve">    </v>
      </c>
      <c r="AR258" s="849">
        <f t="shared" si="628"/>
        <v>0</v>
      </c>
      <c r="AS258" s="570"/>
      <c r="AT258" s="391">
        <f t="shared" si="675"/>
        <v>0</v>
      </c>
      <c r="AU258" s="386">
        <f t="shared" si="676"/>
        <v>0</v>
      </c>
      <c r="AV258" s="366" t="str">
        <f t="shared" si="692"/>
        <v xml:space="preserve">    </v>
      </c>
      <c r="AW258" s="849">
        <f t="shared" si="629"/>
        <v>0</v>
      </c>
      <c r="AX258" s="570"/>
      <c r="AY258" s="391">
        <f t="shared" si="677"/>
        <v>0</v>
      </c>
      <c r="AZ258" s="386">
        <f t="shared" si="678"/>
        <v>0</v>
      </c>
      <c r="BA258" s="366" t="str">
        <f t="shared" si="693"/>
        <v xml:space="preserve">    </v>
      </c>
      <c r="BB258" s="849">
        <f t="shared" si="630"/>
        <v>0</v>
      </c>
      <c r="BC258" s="570"/>
      <c r="BD258" s="391">
        <f t="shared" si="679"/>
        <v>0</v>
      </c>
      <c r="BE258" s="386">
        <f t="shared" si="680"/>
        <v>0</v>
      </c>
      <c r="BF258" s="366" t="str">
        <f t="shared" si="694"/>
        <v xml:space="preserve">    </v>
      </c>
      <c r="BG258" s="849">
        <f t="shared" si="631"/>
        <v>0</v>
      </c>
      <c r="BH258" s="570"/>
      <c r="BI258" s="391">
        <f t="shared" si="681"/>
        <v>0</v>
      </c>
      <c r="BJ258" s="386">
        <f t="shared" si="682"/>
        <v>0</v>
      </c>
      <c r="BK258" s="366" t="str">
        <f t="shared" si="695"/>
        <v xml:space="preserve">    </v>
      </c>
      <c r="BM258" s="383">
        <f t="shared" si="632"/>
        <v>0</v>
      </c>
      <c r="BN258" s="7"/>
    </row>
    <row r="259" spans="1:66" s="5" customFormat="1" ht="12.75">
      <c r="A259" s="633">
        <v>24</v>
      </c>
      <c r="B259" s="895" t="str">
        <f t="shared" si="683"/>
        <v>Interpreter Services</v>
      </c>
      <c r="C259" s="377">
        <f t="shared" si="633"/>
        <v>0</v>
      </c>
      <c r="D259" s="659">
        <f t="shared" si="620"/>
        <v>0</v>
      </c>
      <c r="E259" s="570"/>
      <c r="F259" s="391">
        <f t="shared" si="659"/>
        <v>0</v>
      </c>
      <c r="G259" s="386">
        <f t="shared" si="660"/>
        <v>0</v>
      </c>
      <c r="H259" s="366" t="str">
        <f t="shared" si="684"/>
        <v xml:space="preserve">    </v>
      </c>
      <c r="I259" s="849">
        <f t="shared" si="621"/>
        <v>0</v>
      </c>
      <c r="J259" s="570"/>
      <c r="K259" s="391">
        <f t="shared" si="661"/>
        <v>0</v>
      </c>
      <c r="L259" s="386">
        <f t="shared" si="662"/>
        <v>0</v>
      </c>
      <c r="M259" s="366" t="str">
        <f t="shared" si="685"/>
        <v xml:space="preserve">    </v>
      </c>
      <c r="N259" s="849">
        <f t="shared" si="622"/>
        <v>0</v>
      </c>
      <c r="O259" s="570"/>
      <c r="P259" s="391">
        <f t="shared" si="663"/>
        <v>0</v>
      </c>
      <c r="Q259" s="386">
        <f t="shared" si="664"/>
        <v>0</v>
      </c>
      <c r="R259" s="366" t="str">
        <f t="shared" si="686"/>
        <v xml:space="preserve">    </v>
      </c>
      <c r="S259" s="849">
        <f t="shared" si="623"/>
        <v>0</v>
      </c>
      <c r="T259" s="570"/>
      <c r="U259" s="391">
        <f t="shared" si="665"/>
        <v>0</v>
      </c>
      <c r="V259" s="386">
        <f t="shared" si="666"/>
        <v>0</v>
      </c>
      <c r="W259" s="366" t="str">
        <f t="shared" si="687"/>
        <v xml:space="preserve">    </v>
      </c>
      <c r="X259" s="849">
        <f t="shared" si="624"/>
        <v>0</v>
      </c>
      <c r="Y259" s="570"/>
      <c r="Z259" s="391">
        <f t="shared" si="667"/>
        <v>0</v>
      </c>
      <c r="AA259" s="386">
        <f t="shared" si="668"/>
        <v>0</v>
      </c>
      <c r="AB259" s="366" t="str">
        <f t="shared" si="688"/>
        <v xml:space="preserve">    </v>
      </c>
      <c r="AC259" s="849">
        <f t="shared" si="625"/>
        <v>0</v>
      </c>
      <c r="AD259" s="570"/>
      <c r="AE259" s="391">
        <f t="shared" si="669"/>
        <v>0</v>
      </c>
      <c r="AF259" s="386">
        <f t="shared" si="670"/>
        <v>0</v>
      </c>
      <c r="AG259" s="366" t="str">
        <f t="shared" si="689"/>
        <v xml:space="preserve">    </v>
      </c>
      <c r="AH259" s="849">
        <f t="shared" si="626"/>
        <v>0</v>
      </c>
      <c r="AI259" s="570"/>
      <c r="AJ259" s="391">
        <f t="shared" si="671"/>
        <v>0</v>
      </c>
      <c r="AK259" s="386">
        <f t="shared" si="672"/>
        <v>0</v>
      </c>
      <c r="AL259" s="366" t="str">
        <f t="shared" si="690"/>
        <v xml:space="preserve">    </v>
      </c>
      <c r="AM259" s="849">
        <f t="shared" si="627"/>
        <v>0</v>
      </c>
      <c r="AN259" s="570"/>
      <c r="AO259" s="391">
        <f t="shared" si="673"/>
        <v>0</v>
      </c>
      <c r="AP259" s="386">
        <f t="shared" si="674"/>
        <v>0</v>
      </c>
      <c r="AQ259" s="366" t="str">
        <f t="shared" si="691"/>
        <v xml:space="preserve">    </v>
      </c>
      <c r="AR259" s="849">
        <f t="shared" si="628"/>
        <v>0</v>
      </c>
      <c r="AS259" s="570"/>
      <c r="AT259" s="391">
        <f t="shared" si="675"/>
        <v>0</v>
      </c>
      <c r="AU259" s="386">
        <f t="shared" si="676"/>
        <v>0</v>
      </c>
      <c r="AV259" s="366" t="str">
        <f t="shared" si="692"/>
        <v xml:space="preserve">    </v>
      </c>
      <c r="AW259" s="849">
        <f t="shared" si="629"/>
        <v>0</v>
      </c>
      <c r="AX259" s="570"/>
      <c r="AY259" s="391">
        <f t="shared" si="677"/>
        <v>0</v>
      </c>
      <c r="AZ259" s="386">
        <f t="shared" si="678"/>
        <v>0</v>
      </c>
      <c r="BA259" s="366" t="str">
        <f t="shared" si="693"/>
        <v xml:space="preserve">    </v>
      </c>
      <c r="BB259" s="849">
        <f t="shared" si="630"/>
        <v>0</v>
      </c>
      <c r="BC259" s="570"/>
      <c r="BD259" s="391">
        <f t="shared" si="679"/>
        <v>0</v>
      </c>
      <c r="BE259" s="386">
        <f t="shared" si="680"/>
        <v>0</v>
      </c>
      <c r="BF259" s="366" t="str">
        <f t="shared" si="694"/>
        <v xml:space="preserve">    </v>
      </c>
      <c r="BG259" s="849">
        <f t="shared" si="631"/>
        <v>0</v>
      </c>
      <c r="BH259" s="570"/>
      <c r="BI259" s="391">
        <f t="shared" si="681"/>
        <v>0</v>
      </c>
      <c r="BJ259" s="386">
        <f t="shared" si="682"/>
        <v>0</v>
      </c>
      <c r="BK259" s="366" t="str">
        <f t="shared" si="695"/>
        <v xml:space="preserve">    </v>
      </c>
      <c r="BM259" s="383">
        <f t="shared" si="632"/>
        <v>0</v>
      </c>
      <c r="BN259" s="7"/>
    </row>
    <row r="260" spans="1:66" s="5" customFormat="1" ht="12.75">
      <c r="A260" s="633">
        <v>25</v>
      </c>
      <c r="B260" s="895" t="str">
        <f t="shared" si="683"/>
        <v>* Member Housing</v>
      </c>
      <c r="C260" s="377">
        <f t="shared" si="633"/>
        <v>0</v>
      </c>
      <c r="D260" s="659">
        <f t="shared" si="620"/>
        <v>0</v>
      </c>
      <c r="E260" s="570"/>
      <c r="F260" s="391">
        <f t="shared" si="659"/>
        <v>0</v>
      </c>
      <c r="G260" s="386">
        <f t="shared" si="660"/>
        <v>0</v>
      </c>
      <c r="H260" s="366" t="str">
        <f t="shared" si="684"/>
        <v xml:space="preserve">    </v>
      </c>
      <c r="I260" s="849">
        <f t="shared" si="621"/>
        <v>0</v>
      </c>
      <c r="J260" s="570"/>
      <c r="K260" s="391">
        <f t="shared" si="661"/>
        <v>0</v>
      </c>
      <c r="L260" s="386">
        <f t="shared" si="662"/>
        <v>0</v>
      </c>
      <c r="M260" s="366" t="str">
        <f t="shared" si="685"/>
        <v xml:space="preserve">    </v>
      </c>
      <c r="N260" s="849">
        <f t="shared" si="622"/>
        <v>0</v>
      </c>
      <c r="O260" s="570"/>
      <c r="P260" s="391">
        <f t="shared" si="663"/>
        <v>0</v>
      </c>
      <c r="Q260" s="386">
        <f t="shared" si="664"/>
        <v>0</v>
      </c>
      <c r="R260" s="366" t="str">
        <f t="shared" si="686"/>
        <v xml:space="preserve">    </v>
      </c>
      <c r="S260" s="849">
        <f t="shared" si="623"/>
        <v>0</v>
      </c>
      <c r="T260" s="570"/>
      <c r="U260" s="391">
        <f t="shared" si="665"/>
        <v>0</v>
      </c>
      <c r="V260" s="386">
        <f t="shared" si="666"/>
        <v>0</v>
      </c>
      <c r="W260" s="366" t="str">
        <f t="shared" si="687"/>
        <v xml:space="preserve">    </v>
      </c>
      <c r="X260" s="849">
        <f t="shared" si="624"/>
        <v>0</v>
      </c>
      <c r="Y260" s="570"/>
      <c r="Z260" s="391">
        <f t="shared" si="667"/>
        <v>0</v>
      </c>
      <c r="AA260" s="386">
        <f t="shared" si="668"/>
        <v>0</v>
      </c>
      <c r="AB260" s="366" t="str">
        <f t="shared" si="688"/>
        <v xml:space="preserve">    </v>
      </c>
      <c r="AC260" s="849">
        <f t="shared" si="625"/>
        <v>0</v>
      </c>
      <c r="AD260" s="570"/>
      <c r="AE260" s="391">
        <f t="shared" si="669"/>
        <v>0</v>
      </c>
      <c r="AF260" s="386">
        <f t="shared" si="670"/>
        <v>0</v>
      </c>
      <c r="AG260" s="366" t="str">
        <f t="shared" si="689"/>
        <v xml:space="preserve">    </v>
      </c>
      <c r="AH260" s="849">
        <f t="shared" si="626"/>
        <v>0</v>
      </c>
      <c r="AI260" s="570"/>
      <c r="AJ260" s="391">
        <f t="shared" si="671"/>
        <v>0</v>
      </c>
      <c r="AK260" s="386">
        <f t="shared" si="672"/>
        <v>0</v>
      </c>
      <c r="AL260" s="366" t="str">
        <f t="shared" si="690"/>
        <v xml:space="preserve">    </v>
      </c>
      <c r="AM260" s="849">
        <f t="shared" si="627"/>
        <v>0</v>
      </c>
      <c r="AN260" s="570"/>
      <c r="AO260" s="391">
        <f t="shared" si="673"/>
        <v>0</v>
      </c>
      <c r="AP260" s="386">
        <f t="shared" si="674"/>
        <v>0</v>
      </c>
      <c r="AQ260" s="366" t="str">
        <f t="shared" si="691"/>
        <v xml:space="preserve">    </v>
      </c>
      <c r="AR260" s="849">
        <f t="shared" si="628"/>
        <v>0</v>
      </c>
      <c r="AS260" s="570"/>
      <c r="AT260" s="391">
        <f t="shared" si="675"/>
        <v>0</v>
      </c>
      <c r="AU260" s="386">
        <f t="shared" si="676"/>
        <v>0</v>
      </c>
      <c r="AV260" s="366" t="str">
        <f t="shared" si="692"/>
        <v xml:space="preserve">    </v>
      </c>
      <c r="AW260" s="849">
        <f t="shared" si="629"/>
        <v>0</v>
      </c>
      <c r="AX260" s="570"/>
      <c r="AY260" s="391">
        <f t="shared" si="677"/>
        <v>0</v>
      </c>
      <c r="AZ260" s="386">
        <f t="shared" si="678"/>
        <v>0</v>
      </c>
      <c r="BA260" s="366" t="str">
        <f t="shared" si="693"/>
        <v xml:space="preserve">    </v>
      </c>
      <c r="BB260" s="849">
        <f t="shared" si="630"/>
        <v>0</v>
      </c>
      <c r="BC260" s="570"/>
      <c r="BD260" s="391">
        <f t="shared" si="679"/>
        <v>0</v>
      </c>
      <c r="BE260" s="386">
        <f t="shared" si="680"/>
        <v>0</v>
      </c>
      <c r="BF260" s="366" t="str">
        <f t="shared" si="694"/>
        <v xml:space="preserve">    </v>
      </c>
      <c r="BG260" s="849">
        <f t="shared" si="631"/>
        <v>0</v>
      </c>
      <c r="BH260" s="570"/>
      <c r="BI260" s="391">
        <f t="shared" si="681"/>
        <v>0</v>
      </c>
      <c r="BJ260" s="386">
        <f t="shared" si="682"/>
        <v>0</v>
      </c>
      <c r="BK260" s="366" t="str">
        <f t="shared" si="695"/>
        <v xml:space="preserve">    </v>
      </c>
      <c r="BM260" s="383">
        <f t="shared" si="632"/>
        <v>0</v>
      </c>
      <c r="BN260" s="7"/>
    </row>
    <row r="261" spans="1:66" s="5" customFormat="1" ht="12.75">
      <c r="A261" s="633">
        <v>26</v>
      </c>
      <c r="B261" s="895" t="str">
        <f t="shared" si="683"/>
        <v>* Augmented Member Housing</v>
      </c>
      <c r="C261" s="377">
        <f t="shared" si="633"/>
        <v>0</v>
      </c>
      <c r="D261" s="659">
        <f t="shared" si="620"/>
        <v>0</v>
      </c>
      <c r="E261" s="570"/>
      <c r="F261" s="391">
        <f t="shared" si="659"/>
        <v>0</v>
      </c>
      <c r="G261" s="386">
        <f t="shared" si="660"/>
        <v>0</v>
      </c>
      <c r="H261" s="366" t="str">
        <f t="shared" si="684"/>
        <v xml:space="preserve">    </v>
      </c>
      <c r="I261" s="849">
        <f t="shared" si="621"/>
        <v>0</v>
      </c>
      <c r="J261" s="570"/>
      <c r="K261" s="391">
        <f t="shared" si="661"/>
        <v>0</v>
      </c>
      <c r="L261" s="386">
        <f t="shared" si="662"/>
        <v>0</v>
      </c>
      <c r="M261" s="366" t="str">
        <f t="shared" si="685"/>
        <v xml:space="preserve">    </v>
      </c>
      <c r="N261" s="849">
        <f t="shared" si="622"/>
        <v>0</v>
      </c>
      <c r="O261" s="570"/>
      <c r="P261" s="391">
        <f t="shared" si="663"/>
        <v>0</v>
      </c>
      <c r="Q261" s="386">
        <f t="shared" si="664"/>
        <v>0</v>
      </c>
      <c r="R261" s="366" t="str">
        <f t="shared" si="686"/>
        <v xml:space="preserve">    </v>
      </c>
      <c r="S261" s="849">
        <f t="shared" si="623"/>
        <v>0</v>
      </c>
      <c r="T261" s="570"/>
      <c r="U261" s="391">
        <f t="shared" si="665"/>
        <v>0</v>
      </c>
      <c r="V261" s="386">
        <f t="shared" si="666"/>
        <v>0</v>
      </c>
      <c r="W261" s="366" t="str">
        <f t="shared" si="687"/>
        <v xml:space="preserve">    </v>
      </c>
      <c r="X261" s="849">
        <f t="shared" si="624"/>
        <v>0</v>
      </c>
      <c r="Y261" s="570"/>
      <c r="Z261" s="391">
        <f t="shared" si="667"/>
        <v>0</v>
      </c>
      <c r="AA261" s="386">
        <f t="shared" si="668"/>
        <v>0</v>
      </c>
      <c r="AB261" s="366" t="str">
        <f t="shared" si="688"/>
        <v xml:space="preserve">    </v>
      </c>
      <c r="AC261" s="849">
        <f t="shared" si="625"/>
        <v>0</v>
      </c>
      <c r="AD261" s="570"/>
      <c r="AE261" s="391">
        <f t="shared" si="669"/>
        <v>0</v>
      </c>
      <c r="AF261" s="386">
        <f t="shared" si="670"/>
        <v>0</v>
      </c>
      <c r="AG261" s="366" t="str">
        <f t="shared" si="689"/>
        <v xml:space="preserve">    </v>
      </c>
      <c r="AH261" s="849">
        <f t="shared" si="626"/>
        <v>0</v>
      </c>
      <c r="AI261" s="570"/>
      <c r="AJ261" s="391">
        <f t="shared" si="671"/>
        <v>0</v>
      </c>
      <c r="AK261" s="386">
        <f t="shared" si="672"/>
        <v>0</v>
      </c>
      <c r="AL261" s="366" t="str">
        <f t="shared" si="690"/>
        <v xml:space="preserve">    </v>
      </c>
      <c r="AM261" s="849">
        <f t="shared" si="627"/>
        <v>0</v>
      </c>
      <c r="AN261" s="570"/>
      <c r="AO261" s="391">
        <f t="shared" si="673"/>
        <v>0</v>
      </c>
      <c r="AP261" s="386">
        <f t="shared" si="674"/>
        <v>0</v>
      </c>
      <c r="AQ261" s="366" t="str">
        <f t="shared" si="691"/>
        <v xml:space="preserve">    </v>
      </c>
      <c r="AR261" s="849">
        <f t="shared" si="628"/>
        <v>0</v>
      </c>
      <c r="AS261" s="570"/>
      <c r="AT261" s="391">
        <f t="shared" si="675"/>
        <v>0</v>
      </c>
      <c r="AU261" s="386">
        <f t="shared" si="676"/>
        <v>0</v>
      </c>
      <c r="AV261" s="366" t="str">
        <f t="shared" si="692"/>
        <v xml:space="preserve">    </v>
      </c>
      <c r="AW261" s="849">
        <f t="shared" si="629"/>
        <v>0</v>
      </c>
      <c r="AX261" s="570"/>
      <c r="AY261" s="391">
        <f t="shared" si="677"/>
        <v>0</v>
      </c>
      <c r="AZ261" s="386">
        <f t="shared" si="678"/>
        <v>0</v>
      </c>
      <c r="BA261" s="366" t="str">
        <f t="shared" si="693"/>
        <v xml:space="preserve">    </v>
      </c>
      <c r="BB261" s="849">
        <f t="shared" si="630"/>
        <v>0</v>
      </c>
      <c r="BC261" s="570"/>
      <c r="BD261" s="391">
        <f t="shared" si="679"/>
        <v>0</v>
      </c>
      <c r="BE261" s="386">
        <f t="shared" si="680"/>
        <v>0</v>
      </c>
      <c r="BF261" s="366" t="str">
        <f t="shared" si="694"/>
        <v xml:space="preserve">    </v>
      </c>
      <c r="BG261" s="849">
        <f t="shared" si="631"/>
        <v>0</v>
      </c>
      <c r="BH261" s="570"/>
      <c r="BI261" s="391">
        <f t="shared" si="681"/>
        <v>0</v>
      </c>
      <c r="BJ261" s="386">
        <f t="shared" si="682"/>
        <v>0</v>
      </c>
      <c r="BK261" s="366" t="str">
        <f t="shared" si="695"/>
        <v xml:space="preserve">    </v>
      </c>
      <c r="BM261" s="383">
        <f t="shared" si="632"/>
        <v>0</v>
      </c>
      <c r="BN261" s="7"/>
    </row>
    <row r="262" spans="1:66" s="5" customFormat="1" ht="12.75">
      <c r="A262" s="633">
        <v>27</v>
      </c>
      <c r="B262" s="895" t="str">
        <f t="shared" si="683"/>
        <v>Other: (list)</v>
      </c>
      <c r="C262" s="377">
        <f t="shared" si="633"/>
        <v>0</v>
      </c>
      <c r="D262" s="659">
        <f t="shared" si="620"/>
        <v>0</v>
      </c>
      <c r="E262" s="570"/>
      <c r="F262" s="391">
        <f t="shared" si="659"/>
        <v>0</v>
      </c>
      <c r="G262" s="386">
        <f t="shared" si="660"/>
        <v>0</v>
      </c>
      <c r="H262" s="366" t="str">
        <f t="shared" si="684"/>
        <v xml:space="preserve">    </v>
      </c>
      <c r="I262" s="849">
        <f t="shared" si="621"/>
        <v>0</v>
      </c>
      <c r="J262" s="570"/>
      <c r="K262" s="391">
        <f t="shared" si="661"/>
        <v>0</v>
      </c>
      <c r="L262" s="386">
        <f t="shared" si="662"/>
        <v>0</v>
      </c>
      <c r="M262" s="366" t="str">
        <f t="shared" si="685"/>
        <v xml:space="preserve">    </v>
      </c>
      <c r="N262" s="849">
        <f t="shared" si="622"/>
        <v>0</v>
      </c>
      <c r="O262" s="570"/>
      <c r="P262" s="391">
        <f t="shared" si="663"/>
        <v>0</v>
      </c>
      <c r="Q262" s="386">
        <f t="shared" si="664"/>
        <v>0</v>
      </c>
      <c r="R262" s="366" t="str">
        <f t="shared" si="686"/>
        <v xml:space="preserve">    </v>
      </c>
      <c r="S262" s="849">
        <f t="shared" si="623"/>
        <v>0</v>
      </c>
      <c r="T262" s="570"/>
      <c r="U262" s="391">
        <f t="shared" si="665"/>
        <v>0</v>
      </c>
      <c r="V262" s="386">
        <f t="shared" si="666"/>
        <v>0</v>
      </c>
      <c r="W262" s="366" t="str">
        <f t="shared" si="687"/>
        <v xml:space="preserve">    </v>
      </c>
      <c r="X262" s="849">
        <f t="shared" si="624"/>
        <v>0</v>
      </c>
      <c r="Y262" s="570"/>
      <c r="Z262" s="391">
        <f t="shared" si="667"/>
        <v>0</v>
      </c>
      <c r="AA262" s="386">
        <f t="shared" si="668"/>
        <v>0</v>
      </c>
      <c r="AB262" s="366" t="str">
        <f t="shared" si="688"/>
        <v xml:space="preserve">    </v>
      </c>
      <c r="AC262" s="849">
        <f t="shared" si="625"/>
        <v>0</v>
      </c>
      <c r="AD262" s="570"/>
      <c r="AE262" s="391">
        <f t="shared" si="669"/>
        <v>0</v>
      </c>
      <c r="AF262" s="386">
        <f t="shared" si="670"/>
        <v>0</v>
      </c>
      <c r="AG262" s="366" t="str">
        <f t="shared" si="689"/>
        <v xml:space="preserve">    </v>
      </c>
      <c r="AH262" s="849">
        <f t="shared" si="626"/>
        <v>0</v>
      </c>
      <c r="AI262" s="570"/>
      <c r="AJ262" s="391">
        <f t="shared" si="671"/>
        <v>0</v>
      </c>
      <c r="AK262" s="386">
        <f t="shared" si="672"/>
        <v>0</v>
      </c>
      <c r="AL262" s="366" t="str">
        <f t="shared" si="690"/>
        <v xml:space="preserve">    </v>
      </c>
      <c r="AM262" s="849">
        <f t="shared" si="627"/>
        <v>0</v>
      </c>
      <c r="AN262" s="570"/>
      <c r="AO262" s="391">
        <f t="shared" si="673"/>
        <v>0</v>
      </c>
      <c r="AP262" s="386">
        <f t="shared" si="674"/>
        <v>0</v>
      </c>
      <c r="AQ262" s="366" t="str">
        <f t="shared" si="691"/>
        <v xml:space="preserve">    </v>
      </c>
      <c r="AR262" s="849">
        <f t="shared" si="628"/>
        <v>0</v>
      </c>
      <c r="AS262" s="570"/>
      <c r="AT262" s="391">
        <f t="shared" si="675"/>
        <v>0</v>
      </c>
      <c r="AU262" s="386">
        <f t="shared" si="676"/>
        <v>0</v>
      </c>
      <c r="AV262" s="366" t="str">
        <f t="shared" si="692"/>
        <v xml:space="preserve">    </v>
      </c>
      <c r="AW262" s="849">
        <f t="shared" si="629"/>
        <v>0</v>
      </c>
      <c r="AX262" s="570"/>
      <c r="AY262" s="391">
        <f t="shared" si="677"/>
        <v>0</v>
      </c>
      <c r="AZ262" s="386">
        <f t="shared" si="678"/>
        <v>0</v>
      </c>
      <c r="BA262" s="366" t="str">
        <f t="shared" si="693"/>
        <v xml:space="preserve">    </v>
      </c>
      <c r="BB262" s="849">
        <f t="shared" si="630"/>
        <v>0</v>
      </c>
      <c r="BC262" s="570"/>
      <c r="BD262" s="391">
        <f t="shared" si="679"/>
        <v>0</v>
      </c>
      <c r="BE262" s="386">
        <f t="shared" si="680"/>
        <v>0</v>
      </c>
      <c r="BF262" s="366" t="str">
        <f t="shared" si="694"/>
        <v xml:space="preserve">    </v>
      </c>
      <c r="BG262" s="849">
        <f t="shared" si="631"/>
        <v>0</v>
      </c>
      <c r="BH262" s="570"/>
      <c r="BI262" s="391">
        <f t="shared" si="681"/>
        <v>0</v>
      </c>
      <c r="BJ262" s="386">
        <f t="shared" si="682"/>
        <v>0</v>
      </c>
      <c r="BK262" s="366" t="str">
        <f t="shared" si="695"/>
        <v xml:space="preserve">    </v>
      </c>
      <c r="BM262" s="383">
        <f t="shared" si="632"/>
        <v>0</v>
      </c>
      <c r="BN262" s="7"/>
    </row>
    <row r="263" spans="1:66" s="5" customFormat="1" ht="12.75">
      <c r="A263" s="633">
        <v>28</v>
      </c>
      <c r="B263" s="895" t="str">
        <f t="shared" si="683"/>
        <v>Other: (list)</v>
      </c>
      <c r="C263" s="377">
        <f t="shared" si="633"/>
        <v>0</v>
      </c>
      <c r="D263" s="659">
        <f t="shared" si="620"/>
        <v>0</v>
      </c>
      <c r="E263" s="570"/>
      <c r="F263" s="391">
        <f t="shared" si="659"/>
        <v>0</v>
      </c>
      <c r="G263" s="386">
        <f t="shared" si="660"/>
        <v>0</v>
      </c>
      <c r="H263" s="366" t="str">
        <f t="shared" si="684"/>
        <v xml:space="preserve">    </v>
      </c>
      <c r="I263" s="849">
        <f t="shared" si="621"/>
        <v>0</v>
      </c>
      <c r="J263" s="570"/>
      <c r="K263" s="391">
        <f t="shared" si="661"/>
        <v>0</v>
      </c>
      <c r="L263" s="386">
        <f t="shared" si="662"/>
        <v>0</v>
      </c>
      <c r="M263" s="366" t="str">
        <f t="shared" si="685"/>
        <v xml:space="preserve">    </v>
      </c>
      <c r="N263" s="849">
        <f t="shared" si="622"/>
        <v>0</v>
      </c>
      <c r="O263" s="570"/>
      <c r="P263" s="391">
        <f t="shared" si="663"/>
        <v>0</v>
      </c>
      <c r="Q263" s="386">
        <f t="shared" si="664"/>
        <v>0</v>
      </c>
      <c r="R263" s="366" t="str">
        <f t="shared" si="686"/>
        <v xml:space="preserve">    </v>
      </c>
      <c r="S263" s="849">
        <f t="shared" si="623"/>
        <v>0</v>
      </c>
      <c r="T263" s="570"/>
      <c r="U263" s="391">
        <f t="shared" si="665"/>
        <v>0</v>
      </c>
      <c r="V263" s="386">
        <f t="shared" si="666"/>
        <v>0</v>
      </c>
      <c r="W263" s="366" t="str">
        <f t="shared" si="687"/>
        <v xml:space="preserve">    </v>
      </c>
      <c r="X263" s="849">
        <f t="shared" si="624"/>
        <v>0</v>
      </c>
      <c r="Y263" s="570"/>
      <c r="Z263" s="391">
        <f t="shared" si="667"/>
        <v>0</v>
      </c>
      <c r="AA263" s="386">
        <f t="shared" si="668"/>
        <v>0</v>
      </c>
      <c r="AB263" s="366" t="str">
        <f t="shared" si="688"/>
        <v xml:space="preserve">    </v>
      </c>
      <c r="AC263" s="849">
        <f t="shared" si="625"/>
        <v>0</v>
      </c>
      <c r="AD263" s="570"/>
      <c r="AE263" s="391">
        <f t="shared" si="669"/>
        <v>0</v>
      </c>
      <c r="AF263" s="386">
        <f t="shared" si="670"/>
        <v>0</v>
      </c>
      <c r="AG263" s="366" t="str">
        <f t="shared" si="689"/>
        <v xml:space="preserve">    </v>
      </c>
      <c r="AH263" s="849">
        <f t="shared" si="626"/>
        <v>0</v>
      </c>
      <c r="AI263" s="570"/>
      <c r="AJ263" s="391">
        <f t="shared" si="671"/>
        <v>0</v>
      </c>
      <c r="AK263" s="386">
        <f t="shared" si="672"/>
        <v>0</v>
      </c>
      <c r="AL263" s="366" t="str">
        <f t="shared" si="690"/>
        <v xml:space="preserve">    </v>
      </c>
      <c r="AM263" s="849">
        <f t="shared" si="627"/>
        <v>0</v>
      </c>
      <c r="AN263" s="570"/>
      <c r="AO263" s="391">
        <f t="shared" si="673"/>
        <v>0</v>
      </c>
      <c r="AP263" s="386">
        <f t="shared" si="674"/>
        <v>0</v>
      </c>
      <c r="AQ263" s="366" t="str">
        <f t="shared" si="691"/>
        <v xml:space="preserve">    </v>
      </c>
      <c r="AR263" s="849">
        <f t="shared" si="628"/>
        <v>0</v>
      </c>
      <c r="AS263" s="570"/>
      <c r="AT263" s="391">
        <f t="shared" si="675"/>
        <v>0</v>
      </c>
      <c r="AU263" s="386">
        <f t="shared" si="676"/>
        <v>0</v>
      </c>
      <c r="AV263" s="366" t="str">
        <f t="shared" si="692"/>
        <v xml:space="preserve">    </v>
      </c>
      <c r="AW263" s="849">
        <f t="shared" si="629"/>
        <v>0</v>
      </c>
      <c r="AX263" s="570"/>
      <c r="AY263" s="391">
        <f t="shared" si="677"/>
        <v>0</v>
      </c>
      <c r="AZ263" s="386">
        <f t="shared" si="678"/>
        <v>0</v>
      </c>
      <c r="BA263" s="366" t="str">
        <f t="shared" si="693"/>
        <v xml:space="preserve">    </v>
      </c>
      <c r="BB263" s="849">
        <f t="shared" si="630"/>
        <v>0</v>
      </c>
      <c r="BC263" s="570"/>
      <c r="BD263" s="391">
        <f t="shared" si="679"/>
        <v>0</v>
      </c>
      <c r="BE263" s="386">
        <f t="shared" si="680"/>
        <v>0</v>
      </c>
      <c r="BF263" s="366" t="str">
        <f t="shared" si="694"/>
        <v xml:space="preserve">    </v>
      </c>
      <c r="BG263" s="849">
        <f t="shared" si="631"/>
        <v>0</v>
      </c>
      <c r="BH263" s="570"/>
      <c r="BI263" s="391">
        <f t="shared" si="681"/>
        <v>0</v>
      </c>
      <c r="BJ263" s="386">
        <f t="shared" si="682"/>
        <v>0</v>
      </c>
      <c r="BK263" s="366" t="str">
        <f t="shared" si="695"/>
        <v xml:space="preserve">    </v>
      </c>
      <c r="BM263" s="383">
        <f t="shared" si="632"/>
        <v>0</v>
      </c>
      <c r="BN263" s="7"/>
    </row>
    <row r="264" spans="1:66" s="5" customFormat="1" ht="12.75">
      <c r="A264" s="633">
        <v>29</v>
      </c>
      <c r="B264" s="895" t="str">
        <f t="shared" si="683"/>
        <v>Other: (list)</v>
      </c>
      <c r="C264" s="377">
        <f t="shared" si="633"/>
        <v>0</v>
      </c>
      <c r="D264" s="659">
        <f t="shared" si="620"/>
        <v>0</v>
      </c>
      <c r="E264" s="570"/>
      <c r="F264" s="391">
        <f t="shared" si="659"/>
        <v>0</v>
      </c>
      <c r="G264" s="386">
        <f t="shared" si="660"/>
        <v>0</v>
      </c>
      <c r="H264" s="366" t="str">
        <f t="shared" si="684"/>
        <v xml:space="preserve">    </v>
      </c>
      <c r="I264" s="849">
        <f t="shared" si="621"/>
        <v>0</v>
      </c>
      <c r="J264" s="570"/>
      <c r="K264" s="391">
        <f t="shared" si="661"/>
        <v>0</v>
      </c>
      <c r="L264" s="386">
        <f t="shared" si="662"/>
        <v>0</v>
      </c>
      <c r="M264" s="366" t="str">
        <f t="shared" si="685"/>
        <v xml:space="preserve">    </v>
      </c>
      <c r="N264" s="849">
        <f t="shared" si="622"/>
        <v>0</v>
      </c>
      <c r="O264" s="570"/>
      <c r="P264" s="391">
        <f t="shared" si="663"/>
        <v>0</v>
      </c>
      <c r="Q264" s="386">
        <f t="shared" si="664"/>
        <v>0</v>
      </c>
      <c r="R264" s="366" t="str">
        <f t="shared" si="686"/>
        <v xml:space="preserve">    </v>
      </c>
      <c r="S264" s="849">
        <f t="shared" si="623"/>
        <v>0</v>
      </c>
      <c r="T264" s="570"/>
      <c r="U264" s="391">
        <f t="shared" si="665"/>
        <v>0</v>
      </c>
      <c r="V264" s="386">
        <f t="shared" si="666"/>
        <v>0</v>
      </c>
      <c r="W264" s="366" t="str">
        <f t="shared" si="687"/>
        <v xml:space="preserve">    </v>
      </c>
      <c r="X264" s="849">
        <f t="shared" si="624"/>
        <v>0</v>
      </c>
      <c r="Y264" s="570"/>
      <c r="Z264" s="391">
        <f t="shared" si="667"/>
        <v>0</v>
      </c>
      <c r="AA264" s="386">
        <f t="shared" si="668"/>
        <v>0</v>
      </c>
      <c r="AB264" s="366" t="str">
        <f t="shared" si="688"/>
        <v xml:space="preserve">    </v>
      </c>
      <c r="AC264" s="849">
        <f t="shared" si="625"/>
        <v>0</v>
      </c>
      <c r="AD264" s="570"/>
      <c r="AE264" s="391">
        <f t="shared" si="669"/>
        <v>0</v>
      </c>
      <c r="AF264" s="386">
        <f t="shared" si="670"/>
        <v>0</v>
      </c>
      <c r="AG264" s="366" t="str">
        <f t="shared" si="689"/>
        <v xml:space="preserve">    </v>
      </c>
      <c r="AH264" s="849">
        <f t="shared" si="626"/>
        <v>0</v>
      </c>
      <c r="AI264" s="570"/>
      <c r="AJ264" s="391">
        <f t="shared" si="671"/>
        <v>0</v>
      </c>
      <c r="AK264" s="386">
        <f t="shared" si="672"/>
        <v>0</v>
      </c>
      <c r="AL264" s="366" t="str">
        <f t="shared" si="690"/>
        <v xml:space="preserve">    </v>
      </c>
      <c r="AM264" s="849">
        <f t="shared" si="627"/>
        <v>0</v>
      </c>
      <c r="AN264" s="570"/>
      <c r="AO264" s="391">
        <f t="shared" si="673"/>
        <v>0</v>
      </c>
      <c r="AP264" s="386">
        <f t="shared" si="674"/>
        <v>0</v>
      </c>
      <c r="AQ264" s="366" t="str">
        <f t="shared" si="691"/>
        <v xml:space="preserve">    </v>
      </c>
      <c r="AR264" s="849">
        <f t="shared" si="628"/>
        <v>0</v>
      </c>
      <c r="AS264" s="570"/>
      <c r="AT264" s="391">
        <f t="shared" si="675"/>
        <v>0</v>
      </c>
      <c r="AU264" s="386">
        <f t="shared" si="676"/>
        <v>0</v>
      </c>
      <c r="AV264" s="366" t="str">
        <f t="shared" si="692"/>
        <v xml:space="preserve">    </v>
      </c>
      <c r="AW264" s="849">
        <f t="shared" si="629"/>
        <v>0</v>
      </c>
      <c r="AX264" s="570"/>
      <c r="AY264" s="391">
        <f t="shared" si="677"/>
        <v>0</v>
      </c>
      <c r="AZ264" s="386">
        <f t="shared" si="678"/>
        <v>0</v>
      </c>
      <c r="BA264" s="366" t="str">
        <f t="shared" si="693"/>
        <v xml:space="preserve">    </v>
      </c>
      <c r="BB264" s="849">
        <f t="shared" si="630"/>
        <v>0</v>
      </c>
      <c r="BC264" s="570"/>
      <c r="BD264" s="391">
        <f t="shared" si="679"/>
        <v>0</v>
      </c>
      <c r="BE264" s="386">
        <f t="shared" si="680"/>
        <v>0</v>
      </c>
      <c r="BF264" s="366" t="str">
        <f t="shared" si="694"/>
        <v xml:space="preserve">    </v>
      </c>
      <c r="BG264" s="849">
        <f t="shared" si="631"/>
        <v>0</v>
      </c>
      <c r="BH264" s="570"/>
      <c r="BI264" s="391">
        <f t="shared" si="681"/>
        <v>0</v>
      </c>
      <c r="BJ264" s="386">
        <f t="shared" si="682"/>
        <v>0</v>
      </c>
      <c r="BK264" s="366" t="str">
        <f t="shared" si="695"/>
        <v xml:space="preserve">    </v>
      </c>
      <c r="BM264" s="383">
        <f t="shared" si="632"/>
        <v>0</v>
      </c>
      <c r="BN264" s="7"/>
    </row>
    <row r="265" spans="1:66" s="5" customFormat="1" ht="12.75">
      <c r="A265" s="633">
        <v>30</v>
      </c>
      <c r="B265" s="895" t="str">
        <f t="shared" si="683"/>
        <v>Other: (list)</v>
      </c>
      <c r="C265" s="377">
        <f t="shared" si="633"/>
        <v>0</v>
      </c>
      <c r="D265" s="659">
        <f t="shared" si="620"/>
        <v>0</v>
      </c>
      <c r="E265" s="570"/>
      <c r="F265" s="391">
        <f t="shared" si="659"/>
        <v>0</v>
      </c>
      <c r="G265" s="386">
        <f t="shared" si="660"/>
        <v>0</v>
      </c>
      <c r="H265" s="366" t="str">
        <f t="shared" si="684"/>
        <v xml:space="preserve">    </v>
      </c>
      <c r="I265" s="849">
        <f t="shared" si="621"/>
        <v>0</v>
      </c>
      <c r="J265" s="570"/>
      <c r="K265" s="391">
        <f t="shared" si="661"/>
        <v>0</v>
      </c>
      <c r="L265" s="386">
        <f t="shared" si="662"/>
        <v>0</v>
      </c>
      <c r="M265" s="366" t="str">
        <f t="shared" si="685"/>
        <v xml:space="preserve">    </v>
      </c>
      <c r="N265" s="849">
        <f t="shared" si="622"/>
        <v>0</v>
      </c>
      <c r="O265" s="570"/>
      <c r="P265" s="391">
        <f t="shared" si="663"/>
        <v>0</v>
      </c>
      <c r="Q265" s="386">
        <f t="shared" si="664"/>
        <v>0</v>
      </c>
      <c r="R265" s="366" t="str">
        <f t="shared" si="686"/>
        <v xml:space="preserve">    </v>
      </c>
      <c r="S265" s="849">
        <f t="shared" si="623"/>
        <v>0</v>
      </c>
      <c r="T265" s="570"/>
      <c r="U265" s="391">
        <f t="shared" si="665"/>
        <v>0</v>
      </c>
      <c r="V265" s="386">
        <f t="shared" si="666"/>
        <v>0</v>
      </c>
      <c r="W265" s="366" t="str">
        <f t="shared" si="687"/>
        <v xml:space="preserve">    </v>
      </c>
      <c r="X265" s="849">
        <f t="shared" si="624"/>
        <v>0</v>
      </c>
      <c r="Y265" s="570"/>
      <c r="Z265" s="391">
        <f t="shared" si="667"/>
        <v>0</v>
      </c>
      <c r="AA265" s="386">
        <f t="shared" si="668"/>
        <v>0</v>
      </c>
      <c r="AB265" s="366" t="str">
        <f t="shared" si="688"/>
        <v xml:space="preserve">    </v>
      </c>
      <c r="AC265" s="849">
        <f t="shared" si="625"/>
        <v>0</v>
      </c>
      <c r="AD265" s="570"/>
      <c r="AE265" s="391">
        <f t="shared" si="669"/>
        <v>0</v>
      </c>
      <c r="AF265" s="386">
        <f t="shared" si="670"/>
        <v>0</v>
      </c>
      <c r="AG265" s="366" t="str">
        <f t="shared" si="689"/>
        <v xml:space="preserve">    </v>
      </c>
      <c r="AH265" s="849">
        <f t="shared" si="626"/>
        <v>0</v>
      </c>
      <c r="AI265" s="570"/>
      <c r="AJ265" s="391">
        <f t="shared" si="671"/>
        <v>0</v>
      </c>
      <c r="AK265" s="386">
        <f t="shared" si="672"/>
        <v>0</v>
      </c>
      <c r="AL265" s="366" t="str">
        <f t="shared" si="690"/>
        <v xml:space="preserve">    </v>
      </c>
      <c r="AM265" s="849">
        <f t="shared" si="627"/>
        <v>0</v>
      </c>
      <c r="AN265" s="570"/>
      <c r="AO265" s="391">
        <f t="shared" si="673"/>
        <v>0</v>
      </c>
      <c r="AP265" s="386">
        <f t="shared" si="674"/>
        <v>0</v>
      </c>
      <c r="AQ265" s="366" t="str">
        <f t="shared" si="691"/>
        <v xml:space="preserve">    </v>
      </c>
      <c r="AR265" s="849">
        <f t="shared" si="628"/>
        <v>0</v>
      </c>
      <c r="AS265" s="570"/>
      <c r="AT265" s="391">
        <f t="shared" si="675"/>
        <v>0</v>
      </c>
      <c r="AU265" s="386">
        <f t="shared" si="676"/>
        <v>0</v>
      </c>
      <c r="AV265" s="366" t="str">
        <f t="shared" si="692"/>
        <v xml:space="preserve">    </v>
      </c>
      <c r="AW265" s="849">
        <f t="shared" si="629"/>
        <v>0</v>
      </c>
      <c r="AX265" s="570"/>
      <c r="AY265" s="391">
        <f t="shared" si="677"/>
        <v>0</v>
      </c>
      <c r="AZ265" s="386">
        <f t="shared" si="678"/>
        <v>0</v>
      </c>
      <c r="BA265" s="366" t="str">
        <f t="shared" si="693"/>
        <v xml:space="preserve">    </v>
      </c>
      <c r="BB265" s="849">
        <f t="shared" si="630"/>
        <v>0</v>
      </c>
      <c r="BC265" s="570"/>
      <c r="BD265" s="391">
        <f t="shared" si="679"/>
        <v>0</v>
      </c>
      <c r="BE265" s="386">
        <f t="shared" si="680"/>
        <v>0</v>
      </c>
      <c r="BF265" s="366" t="str">
        <f t="shared" si="694"/>
        <v xml:space="preserve">    </v>
      </c>
      <c r="BG265" s="849">
        <f t="shared" si="631"/>
        <v>0</v>
      </c>
      <c r="BH265" s="570"/>
      <c r="BI265" s="391">
        <f t="shared" si="681"/>
        <v>0</v>
      </c>
      <c r="BJ265" s="386">
        <f t="shared" si="682"/>
        <v>0</v>
      </c>
      <c r="BK265" s="366" t="str">
        <f t="shared" si="695"/>
        <v xml:space="preserve">    </v>
      </c>
      <c r="BM265" s="383">
        <f t="shared" si="632"/>
        <v>0</v>
      </c>
      <c r="BN265" s="7"/>
    </row>
    <row r="266" spans="1:66" s="5" customFormat="1" ht="12.75">
      <c r="A266" s="633">
        <v>31</v>
      </c>
      <c r="B266" s="895" t="str">
        <f t="shared" si="683"/>
        <v>Other: (list)</v>
      </c>
      <c r="C266" s="377">
        <f t="shared" si="633"/>
        <v>0</v>
      </c>
      <c r="D266" s="659">
        <f t="shared" si="620"/>
        <v>0</v>
      </c>
      <c r="E266" s="570"/>
      <c r="F266" s="391">
        <f t="shared" si="659"/>
        <v>0</v>
      </c>
      <c r="G266" s="386">
        <f t="shared" si="660"/>
        <v>0</v>
      </c>
      <c r="H266" s="366" t="str">
        <f t="shared" si="684"/>
        <v xml:space="preserve">    </v>
      </c>
      <c r="I266" s="849">
        <f t="shared" si="621"/>
        <v>0</v>
      </c>
      <c r="J266" s="570"/>
      <c r="K266" s="391">
        <f t="shared" si="661"/>
        <v>0</v>
      </c>
      <c r="L266" s="386">
        <f t="shared" si="662"/>
        <v>0</v>
      </c>
      <c r="M266" s="366" t="str">
        <f t="shared" si="685"/>
        <v xml:space="preserve">    </v>
      </c>
      <c r="N266" s="849">
        <f t="shared" si="622"/>
        <v>0</v>
      </c>
      <c r="O266" s="570"/>
      <c r="P266" s="391">
        <f t="shared" si="663"/>
        <v>0</v>
      </c>
      <c r="Q266" s="386">
        <f t="shared" si="664"/>
        <v>0</v>
      </c>
      <c r="R266" s="366" t="str">
        <f t="shared" si="686"/>
        <v xml:space="preserve">    </v>
      </c>
      <c r="S266" s="849">
        <f t="shared" si="623"/>
        <v>0</v>
      </c>
      <c r="T266" s="570"/>
      <c r="U266" s="391">
        <f t="shared" si="665"/>
        <v>0</v>
      </c>
      <c r="V266" s="386">
        <f t="shared" si="666"/>
        <v>0</v>
      </c>
      <c r="W266" s="366" t="str">
        <f t="shared" si="687"/>
        <v xml:space="preserve">    </v>
      </c>
      <c r="X266" s="849">
        <f t="shared" si="624"/>
        <v>0</v>
      </c>
      <c r="Y266" s="570"/>
      <c r="Z266" s="391">
        <f t="shared" si="667"/>
        <v>0</v>
      </c>
      <c r="AA266" s="386">
        <f t="shared" si="668"/>
        <v>0</v>
      </c>
      <c r="AB266" s="366" t="str">
        <f t="shared" si="688"/>
        <v xml:space="preserve">    </v>
      </c>
      <c r="AC266" s="849">
        <f t="shared" si="625"/>
        <v>0</v>
      </c>
      <c r="AD266" s="570"/>
      <c r="AE266" s="391">
        <f t="shared" si="669"/>
        <v>0</v>
      </c>
      <c r="AF266" s="386">
        <f t="shared" si="670"/>
        <v>0</v>
      </c>
      <c r="AG266" s="366" t="str">
        <f t="shared" si="689"/>
        <v xml:space="preserve">    </v>
      </c>
      <c r="AH266" s="849">
        <f t="shared" si="626"/>
        <v>0</v>
      </c>
      <c r="AI266" s="570"/>
      <c r="AJ266" s="391">
        <f t="shared" si="671"/>
        <v>0</v>
      </c>
      <c r="AK266" s="386">
        <f t="shared" si="672"/>
        <v>0</v>
      </c>
      <c r="AL266" s="366" t="str">
        <f t="shared" si="690"/>
        <v xml:space="preserve">    </v>
      </c>
      <c r="AM266" s="849">
        <f t="shared" si="627"/>
        <v>0</v>
      </c>
      <c r="AN266" s="570"/>
      <c r="AO266" s="391">
        <f t="shared" si="673"/>
        <v>0</v>
      </c>
      <c r="AP266" s="386">
        <f t="shared" si="674"/>
        <v>0</v>
      </c>
      <c r="AQ266" s="366" t="str">
        <f t="shared" si="691"/>
        <v xml:space="preserve">    </v>
      </c>
      <c r="AR266" s="849">
        <f t="shared" si="628"/>
        <v>0</v>
      </c>
      <c r="AS266" s="570"/>
      <c r="AT266" s="391">
        <f t="shared" si="675"/>
        <v>0</v>
      </c>
      <c r="AU266" s="386">
        <f t="shared" si="676"/>
        <v>0</v>
      </c>
      <c r="AV266" s="366" t="str">
        <f t="shared" si="692"/>
        <v xml:space="preserve">    </v>
      </c>
      <c r="AW266" s="849">
        <f t="shared" si="629"/>
        <v>0</v>
      </c>
      <c r="AX266" s="570"/>
      <c r="AY266" s="391">
        <f t="shared" si="677"/>
        <v>0</v>
      </c>
      <c r="AZ266" s="386">
        <f t="shared" si="678"/>
        <v>0</v>
      </c>
      <c r="BA266" s="366" t="str">
        <f t="shared" si="693"/>
        <v xml:space="preserve">    </v>
      </c>
      <c r="BB266" s="849">
        <f t="shared" si="630"/>
        <v>0</v>
      </c>
      <c r="BC266" s="570"/>
      <c r="BD266" s="391">
        <f t="shared" si="679"/>
        <v>0</v>
      </c>
      <c r="BE266" s="386">
        <f t="shared" si="680"/>
        <v>0</v>
      </c>
      <c r="BF266" s="366" t="str">
        <f t="shared" si="694"/>
        <v xml:space="preserve">    </v>
      </c>
      <c r="BG266" s="849">
        <f t="shared" si="631"/>
        <v>0</v>
      </c>
      <c r="BH266" s="570"/>
      <c r="BI266" s="391">
        <f t="shared" si="681"/>
        <v>0</v>
      </c>
      <c r="BJ266" s="386">
        <f t="shared" si="682"/>
        <v>0</v>
      </c>
      <c r="BK266" s="366" t="str">
        <f t="shared" si="695"/>
        <v xml:space="preserve">    </v>
      </c>
      <c r="BM266" s="383">
        <f t="shared" si="632"/>
        <v>0</v>
      </c>
      <c r="BN266" s="7"/>
    </row>
    <row r="267" spans="1:66" s="5" customFormat="1" ht="12.75">
      <c r="A267" s="633">
        <v>32</v>
      </c>
      <c r="B267" s="895" t="str">
        <f t="shared" si="683"/>
        <v>Other: (list)</v>
      </c>
      <c r="C267" s="379">
        <f t="shared" si="633"/>
        <v>0</v>
      </c>
      <c r="D267" s="659">
        <f t="shared" si="620"/>
        <v>0</v>
      </c>
      <c r="E267" s="570"/>
      <c r="F267" s="391">
        <f t="shared" si="659"/>
        <v>0</v>
      </c>
      <c r="G267" s="386">
        <f t="shared" si="660"/>
        <v>0</v>
      </c>
      <c r="H267" s="366" t="str">
        <f t="shared" si="684"/>
        <v xml:space="preserve">    </v>
      </c>
      <c r="I267" s="849">
        <f t="shared" si="621"/>
        <v>0</v>
      </c>
      <c r="J267" s="570"/>
      <c r="K267" s="391">
        <f t="shared" si="661"/>
        <v>0</v>
      </c>
      <c r="L267" s="386">
        <f t="shared" si="662"/>
        <v>0</v>
      </c>
      <c r="M267" s="366" t="str">
        <f t="shared" si="685"/>
        <v xml:space="preserve">    </v>
      </c>
      <c r="N267" s="849">
        <f t="shared" si="622"/>
        <v>0</v>
      </c>
      <c r="O267" s="570"/>
      <c r="P267" s="391">
        <f t="shared" si="663"/>
        <v>0</v>
      </c>
      <c r="Q267" s="386">
        <f t="shared" si="664"/>
        <v>0</v>
      </c>
      <c r="R267" s="366" t="str">
        <f t="shared" si="686"/>
        <v xml:space="preserve">    </v>
      </c>
      <c r="S267" s="849">
        <f t="shared" si="623"/>
        <v>0</v>
      </c>
      <c r="T267" s="570"/>
      <c r="U267" s="391">
        <f t="shared" si="665"/>
        <v>0</v>
      </c>
      <c r="V267" s="386">
        <f t="shared" si="666"/>
        <v>0</v>
      </c>
      <c r="W267" s="366" t="str">
        <f t="shared" si="687"/>
        <v xml:space="preserve">    </v>
      </c>
      <c r="X267" s="849">
        <f t="shared" si="624"/>
        <v>0</v>
      </c>
      <c r="Y267" s="570"/>
      <c r="Z267" s="391">
        <f t="shared" si="667"/>
        <v>0</v>
      </c>
      <c r="AA267" s="386">
        <f t="shared" si="668"/>
        <v>0</v>
      </c>
      <c r="AB267" s="366" t="str">
        <f t="shared" si="688"/>
        <v xml:space="preserve">    </v>
      </c>
      <c r="AC267" s="849">
        <f t="shared" si="625"/>
        <v>0</v>
      </c>
      <c r="AD267" s="570"/>
      <c r="AE267" s="391">
        <f t="shared" si="669"/>
        <v>0</v>
      </c>
      <c r="AF267" s="386">
        <f t="shared" si="670"/>
        <v>0</v>
      </c>
      <c r="AG267" s="366" t="str">
        <f t="shared" si="689"/>
        <v xml:space="preserve">    </v>
      </c>
      <c r="AH267" s="849">
        <f t="shared" si="626"/>
        <v>0</v>
      </c>
      <c r="AI267" s="570"/>
      <c r="AJ267" s="391">
        <f t="shared" si="671"/>
        <v>0</v>
      </c>
      <c r="AK267" s="386">
        <f t="shared" si="672"/>
        <v>0</v>
      </c>
      <c r="AL267" s="366" t="str">
        <f t="shared" si="690"/>
        <v xml:space="preserve">    </v>
      </c>
      <c r="AM267" s="849">
        <f t="shared" si="627"/>
        <v>0</v>
      </c>
      <c r="AN267" s="570"/>
      <c r="AO267" s="391">
        <f t="shared" si="673"/>
        <v>0</v>
      </c>
      <c r="AP267" s="386">
        <f t="shared" si="674"/>
        <v>0</v>
      </c>
      <c r="AQ267" s="366" t="str">
        <f t="shared" si="691"/>
        <v xml:space="preserve">    </v>
      </c>
      <c r="AR267" s="849">
        <f t="shared" si="628"/>
        <v>0</v>
      </c>
      <c r="AS267" s="570"/>
      <c r="AT267" s="391">
        <f t="shared" si="675"/>
        <v>0</v>
      </c>
      <c r="AU267" s="386">
        <f t="shared" si="676"/>
        <v>0</v>
      </c>
      <c r="AV267" s="366" t="str">
        <f t="shared" si="692"/>
        <v xml:space="preserve">    </v>
      </c>
      <c r="AW267" s="849">
        <f t="shared" si="629"/>
        <v>0</v>
      </c>
      <c r="AX267" s="570"/>
      <c r="AY267" s="391">
        <f t="shared" si="677"/>
        <v>0</v>
      </c>
      <c r="AZ267" s="386">
        <f t="shared" si="678"/>
        <v>0</v>
      </c>
      <c r="BA267" s="366" t="str">
        <f t="shared" si="693"/>
        <v xml:space="preserve">    </v>
      </c>
      <c r="BB267" s="849">
        <f t="shared" si="630"/>
        <v>0</v>
      </c>
      <c r="BC267" s="570"/>
      <c r="BD267" s="391">
        <f t="shared" si="679"/>
        <v>0</v>
      </c>
      <c r="BE267" s="386">
        <f t="shared" si="680"/>
        <v>0</v>
      </c>
      <c r="BF267" s="366" t="str">
        <f t="shared" si="694"/>
        <v xml:space="preserve">    </v>
      </c>
      <c r="BG267" s="849">
        <f t="shared" si="631"/>
        <v>0</v>
      </c>
      <c r="BH267" s="570"/>
      <c r="BI267" s="391">
        <f t="shared" si="681"/>
        <v>0</v>
      </c>
      <c r="BJ267" s="386">
        <f t="shared" si="682"/>
        <v>0</v>
      </c>
      <c r="BK267" s="366" t="str">
        <f t="shared" si="695"/>
        <v xml:space="preserve">    </v>
      </c>
      <c r="BM267" s="383">
        <f t="shared" si="632"/>
        <v>0</v>
      </c>
      <c r="BN267" s="7"/>
    </row>
    <row r="268" spans="1:66" s="5" customFormat="1" ht="12.75">
      <c r="A268" s="633">
        <v>33</v>
      </c>
      <c r="B268" s="895" t="str">
        <f t="shared" si="683"/>
        <v>Other: (list)</v>
      </c>
      <c r="C268" s="378">
        <f t="shared" si="633"/>
        <v>0</v>
      </c>
      <c r="D268" s="659">
        <f t="shared" si="620"/>
        <v>0</v>
      </c>
      <c r="E268" s="570"/>
      <c r="F268" s="391">
        <f t="shared" si="659"/>
        <v>0</v>
      </c>
      <c r="G268" s="386">
        <f t="shared" si="660"/>
        <v>0</v>
      </c>
      <c r="H268" s="366" t="str">
        <f t="shared" si="684"/>
        <v xml:space="preserve">    </v>
      </c>
      <c r="I268" s="849">
        <f t="shared" si="621"/>
        <v>0</v>
      </c>
      <c r="J268" s="570"/>
      <c r="K268" s="391">
        <f t="shared" si="661"/>
        <v>0</v>
      </c>
      <c r="L268" s="386">
        <f t="shared" si="662"/>
        <v>0</v>
      </c>
      <c r="M268" s="366" t="str">
        <f t="shared" si="685"/>
        <v xml:space="preserve">    </v>
      </c>
      <c r="N268" s="849">
        <f t="shared" si="622"/>
        <v>0</v>
      </c>
      <c r="O268" s="570"/>
      <c r="P268" s="391">
        <f t="shared" si="663"/>
        <v>0</v>
      </c>
      <c r="Q268" s="386">
        <f t="shared" si="664"/>
        <v>0</v>
      </c>
      <c r="R268" s="366" t="str">
        <f t="shared" si="686"/>
        <v xml:space="preserve">    </v>
      </c>
      <c r="S268" s="849">
        <f t="shared" si="623"/>
        <v>0</v>
      </c>
      <c r="T268" s="570"/>
      <c r="U268" s="391">
        <f t="shared" si="665"/>
        <v>0</v>
      </c>
      <c r="V268" s="386">
        <f t="shared" si="666"/>
        <v>0</v>
      </c>
      <c r="W268" s="366" t="str">
        <f t="shared" si="687"/>
        <v xml:space="preserve">    </v>
      </c>
      <c r="X268" s="849">
        <f t="shared" si="624"/>
        <v>0</v>
      </c>
      <c r="Y268" s="570"/>
      <c r="Z268" s="391">
        <f t="shared" si="667"/>
        <v>0</v>
      </c>
      <c r="AA268" s="386">
        <f t="shared" si="668"/>
        <v>0</v>
      </c>
      <c r="AB268" s="366" t="str">
        <f t="shared" si="688"/>
        <v xml:space="preserve">    </v>
      </c>
      <c r="AC268" s="849">
        <f t="shared" si="625"/>
        <v>0</v>
      </c>
      <c r="AD268" s="570"/>
      <c r="AE268" s="391">
        <f t="shared" si="669"/>
        <v>0</v>
      </c>
      <c r="AF268" s="386">
        <f t="shared" si="670"/>
        <v>0</v>
      </c>
      <c r="AG268" s="366" t="str">
        <f t="shared" si="689"/>
        <v xml:space="preserve">    </v>
      </c>
      <c r="AH268" s="849">
        <f t="shared" si="626"/>
        <v>0</v>
      </c>
      <c r="AI268" s="570"/>
      <c r="AJ268" s="391">
        <f t="shared" si="671"/>
        <v>0</v>
      </c>
      <c r="AK268" s="386">
        <f t="shared" si="672"/>
        <v>0</v>
      </c>
      <c r="AL268" s="366" t="str">
        <f t="shared" si="690"/>
        <v xml:space="preserve">    </v>
      </c>
      <c r="AM268" s="849">
        <f t="shared" si="627"/>
        <v>0</v>
      </c>
      <c r="AN268" s="570"/>
      <c r="AO268" s="391">
        <f t="shared" si="673"/>
        <v>0</v>
      </c>
      <c r="AP268" s="386">
        <f t="shared" si="674"/>
        <v>0</v>
      </c>
      <c r="AQ268" s="366" t="str">
        <f t="shared" si="691"/>
        <v xml:space="preserve">    </v>
      </c>
      <c r="AR268" s="849">
        <f t="shared" si="628"/>
        <v>0</v>
      </c>
      <c r="AS268" s="570"/>
      <c r="AT268" s="391">
        <f t="shared" si="675"/>
        <v>0</v>
      </c>
      <c r="AU268" s="386">
        <f t="shared" si="676"/>
        <v>0</v>
      </c>
      <c r="AV268" s="366" t="str">
        <f t="shared" si="692"/>
        <v xml:space="preserve">    </v>
      </c>
      <c r="AW268" s="849">
        <f t="shared" si="629"/>
        <v>0</v>
      </c>
      <c r="AX268" s="570"/>
      <c r="AY268" s="391">
        <f t="shared" si="677"/>
        <v>0</v>
      </c>
      <c r="AZ268" s="386">
        <f t="shared" si="678"/>
        <v>0</v>
      </c>
      <c r="BA268" s="366" t="str">
        <f t="shared" si="693"/>
        <v xml:space="preserve">    </v>
      </c>
      <c r="BB268" s="849">
        <f t="shared" si="630"/>
        <v>0</v>
      </c>
      <c r="BC268" s="570"/>
      <c r="BD268" s="391">
        <f t="shared" si="679"/>
        <v>0</v>
      </c>
      <c r="BE268" s="386">
        <f t="shared" si="680"/>
        <v>0</v>
      </c>
      <c r="BF268" s="366" t="str">
        <f t="shared" si="694"/>
        <v xml:space="preserve">    </v>
      </c>
      <c r="BG268" s="849">
        <f t="shared" si="631"/>
        <v>0</v>
      </c>
      <c r="BH268" s="570"/>
      <c r="BI268" s="391">
        <f t="shared" si="681"/>
        <v>0</v>
      </c>
      <c r="BJ268" s="386">
        <f t="shared" si="682"/>
        <v>0</v>
      </c>
      <c r="BK268" s="366" t="str">
        <f t="shared" si="695"/>
        <v xml:space="preserve">    </v>
      </c>
      <c r="BM268" s="383">
        <f t="shared" si="632"/>
        <v>0</v>
      </c>
      <c r="BN268" s="7"/>
    </row>
    <row r="269" spans="1:66" s="5" customFormat="1" ht="12.75">
      <c r="A269" s="633">
        <v>34</v>
      </c>
      <c r="B269" s="895" t="str">
        <f t="shared" si="683"/>
        <v>Other: (list)</v>
      </c>
      <c r="C269" s="557">
        <f t="shared" si="633"/>
        <v>0</v>
      </c>
      <c r="D269" s="659">
        <f t="shared" si="620"/>
        <v>0</v>
      </c>
      <c r="E269" s="570"/>
      <c r="F269" s="391">
        <f t="shared" si="659"/>
        <v>0</v>
      </c>
      <c r="G269" s="386">
        <f t="shared" si="660"/>
        <v>0</v>
      </c>
      <c r="H269" s="366" t="str">
        <f t="shared" si="684"/>
        <v xml:space="preserve">    </v>
      </c>
      <c r="I269" s="849">
        <f t="shared" si="621"/>
        <v>0</v>
      </c>
      <c r="J269" s="570"/>
      <c r="K269" s="391">
        <f t="shared" si="661"/>
        <v>0</v>
      </c>
      <c r="L269" s="386">
        <f t="shared" si="662"/>
        <v>0</v>
      </c>
      <c r="M269" s="366" t="str">
        <f t="shared" si="685"/>
        <v xml:space="preserve">    </v>
      </c>
      <c r="N269" s="849">
        <f t="shared" si="622"/>
        <v>0</v>
      </c>
      <c r="O269" s="570"/>
      <c r="P269" s="391">
        <f t="shared" si="663"/>
        <v>0</v>
      </c>
      <c r="Q269" s="386">
        <f t="shared" si="664"/>
        <v>0</v>
      </c>
      <c r="R269" s="366" t="str">
        <f t="shared" si="686"/>
        <v xml:space="preserve">    </v>
      </c>
      <c r="S269" s="849">
        <f t="shared" si="623"/>
        <v>0</v>
      </c>
      <c r="T269" s="570"/>
      <c r="U269" s="391">
        <f t="shared" si="665"/>
        <v>0</v>
      </c>
      <c r="V269" s="386">
        <f t="shared" si="666"/>
        <v>0</v>
      </c>
      <c r="W269" s="366" t="str">
        <f t="shared" si="687"/>
        <v xml:space="preserve">    </v>
      </c>
      <c r="X269" s="849">
        <f t="shared" si="624"/>
        <v>0</v>
      </c>
      <c r="Y269" s="570"/>
      <c r="Z269" s="391">
        <f t="shared" si="667"/>
        <v>0</v>
      </c>
      <c r="AA269" s="386">
        <f t="shared" si="668"/>
        <v>0</v>
      </c>
      <c r="AB269" s="366" t="str">
        <f t="shared" si="688"/>
        <v xml:space="preserve">    </v>
      </c>
      <c r="AC269" s="849">
        <f t="shared" si="625"/>
        <v>0</v>
      </c>
      <c r="AD269" s="570"/>
      <c r="AE269" s="391">
        <f t="shared" si="669"/>
        <v>0</v>
      </c>
      <c r="AF269" s="386">
        <f t="shared" si="670"/>
        <v>0</v>
      </c>
      <c r="AG269" s="366" t="str">
        <f t="shared" si="689"/>
        <v xml:space="preserve">    </v>
      </c>
      <c r="AH269" s="849">
        <f t="shared" si="626"/>
        <v>0</v>
      </c>
      <c r="AI269" s="570"/>
      <c r="AJ269" s="391">
        <f t="shared" si="671"/>
        <v>0</v>
      </c>
      <c r="AK269" s="386">
        <f t="shared" si="672"/>
        <v>0</v>
      </c>
      <c r="AL269" s="366" t="str">
        <f t="shared" si="690"/>
        <v xml:space="preserve">    </v>
      </c>
      <c r="AM269" s="849">
        <f t="shared" si="627"/>
        <v>0</v>
      </c>
      <c r="AN269" s="570"/>
      <c r="AO269" s="391">
        <f t="shared" si="673"/>
        <v>0</v>
      </c>
      <c r="AP269" s="386">
        <f t="shared" si="674"/>
        <v>0</v>
      </c>
      <c r="AQ269" s="366" t="str">
        <f t="shared" si="691"/>
        <v xml:space="preserve">    </v>
      </c>
      <c r="AR269" s="849">
        <f t="shared" si="628"/>
        <v>0</v>
      </c>
      <c r="AS269" s="570"/>
      <c r="AT269" s="391">
        <f t="shared" si="675"/>
        <v>0</v>
      </c>
      <c r="AU269" s="386">
        <f t="shared" si="676"/>
        <v>0</v>
      </c>
      <c r="AV269" s="366" t="str">
        <f t="shared" si="692"/>
        <v xml:space="preserve">    </v>
      </c>
      <c r="AW269" s="849">
        <f t="shared" si="629"/>
        <v>0</v>
      </c>
      <c r="AX269" s="570"/>
      <c r="AY269" s="391">
        <f t="shared" si="677"/>
        <v>0</v>
      </c>
      <c r="AZ269" s="386">
        <f t="shared" si="678"/>
        <v>0</v>
      </c>
      <c r="BA269" s="366" t="str">
        <f t="shared" si="693"/>
        <v xml:space="preserve">    </v>
      </c>
      <c r="BB269" s="849">
        <f t="shared" si="630"/>
        <v>0</v>
      </c>
      <c r="BC269" s="570"/>
      <c r="BD269" s="391">
        <f t="shared" si="679"/>
        <v>0</v>
      </c>
      <c r="BE269" s="386">
        <f t="shared" si="680"/>
        <v>0</v>
      </c>
      <c r="BF269" s="366" t="str">
        <f t="shared" si="694"/>
        <v xml:space="preserve">    </v>
      </c>
      <c r="BG269" s="849">
        <f t="shared" si="631"/>
        <v>0</v>
      </c>
      <c r="BH269" s="570"/>
      <c r="BI269" s="391">
        <f t="shared" si="681"/>
        <v>0</v>
      </c>
      <c r="BJ269" s="386">
        <f t="shared" si="682"/>
        <v>0</v>
      </c>
      <c r="BK269" s="366" t="str">
        <f t="shared" si="695"/>
        <v xml:space="preserve">    </v>
      </c>
      <c r="BM269" s="383">
        <f t="shared" si="632"/>
        <v>0</v>
      </c>
      <c r="BN269" s="7"/>
    </row>
    <row r="270" spans="1:66" s="5" customFormat="1" ht="12.75">
      <c r="A270" s="633">
        <v>35</v>
      </c>
      <c r="B270" s="895" t="str">
        <f t="shared" si="683"/>
        <v>Other: (list)</v>
      </c>
      <c r="C270" s="557">
        <f t="shared" si="633"/>
        <v>0</v>
      </c>
      <c r="D270" s="659">
        <f t="shared" si="620"/>
        <v>0</v>
      </c>
      <c r="E270" s="570"/>
      <c r="F270" s="391">
        <f t="shared" si="659"/>
        <v>0</v>
      </c>
      <c r="G270" s="386">
        <f t="shared" si="660"/>
        <v>0</v>
      </c>
      <c r="H270" s="366" t="str">
        <f t="shared" si="684"/>
        <v xml:space="preserve">    </v>
      </c>
      <c r="I270" s="849">
        <f t="shared" si="621"/>
        <v>0</v>
      </c>
      <c r="J270" s="570"/>
      <c r="K270" s="391">
        <f t="shared" si="661"/>
        <v>0</v>
      </c>
      <c r="L270" s="386">
        <f t="shared" si="662"/>
        <v>0</v>
      </c>
      <c r="M270" s="366" t="str">
        <f t="shared" si="685"/>
        <v xml:space="preserve">    </v>
      </c>
      <c r="N270" s="849">
        <f t="shared" si="622"/>
        <v>0</v>
      </c>
      <c r="O270" s="570"/>
      <c r="P270" s="391">
        <f t="shared" si="663"/>
        <v>0</v>
      </c>
      <c r="Q270" s="386">
        <f t="shared" si="664"/>
        <v>0</v>
      </c>
      <c r="R270" s="366" t="str">
        <f t="shared" si="686"/>
        <v xml:space="preserve">    </v>
      </c>
      <c r="S270" s="849">
        <f t="shared" si="623"/>
        <v>0</v>
      </c>
      <c r="T270" s="570"/>
      <c r="U270" s="391">
        <f t="shared" si="665"/>
        <v>0</v>
      </c>
      <c r="V270" s="386">
        <f t="shared" si="666"/>
        <v>0</v>
      </c>
      <c r="W270" s="366" t="str">
        <f t="shared" si="687"/>
        <v xml:space="preserve">    </v>
      </c>
      <c r="X270" s="849">
        <f t="shared" si="624"/>
        <v>0</v>
      </c>
      <c r="Y270" s="570"/>
      <c r="Z270" s="391">
        <f t="shared" si="667"/>
        <v>0</v>
      </c>
      <c r="AA270" s="386">
        <f t="shared" si="668"/>
        <v>0</v>
      </c>
      <c r="AB270" s="366" t="str">
        <f t="shared" si="688"/>
        <v xml:space="preserve">    </v>
      </c>
      <c r="AC270" s="849">
        <f t="shared" si="625"/>
        <v>0</v>
      </c>
      <c r="AD270" s="570"/>
      <c r="AE270" s="391">
        <f t="shared" si="669"/>
        <v>0</v>
      </c>
      <c r="AF270" s="386">
        <f t="shared" si="670"/>
        <v>0</v>
      </c>
      <c r="AG270" s="366" t="str">
        <f t="shared" si="689"/>
        <v xml:space="preserve">    </v>
      </c>
      <c r="AH270" s="849">
        <f t="shared" si="626"/>
        <v>0</v>
      </c>
      <c r="AI270" s="570"/>
      <c r="AJ270" s="391">
        <f t="shared" si="671"/>
        <v>0</v>
      </c>
      <c r="AK270" s="386">
        <f t="shared" si="672"/>
        <v>0</v>
      </c>
      <c r="AL270" s="366" t="str">
        <f t="shared" si="690"/>
        <v xml:space="preserve">    </v>
      </c>
      <c r="AM270" s="849">
        <f t="shared" si="627"/>
        <v>0</v>
      </c>
      <c r="AN270" s="570"/>
      <c r="AO270" s="391">
        <f t="shared" si="673"/>
        <v>0</v>
      </c>
      <c r="AP270" s="386">
        <f t="shared" si="674"/>
        <v>0</v>
      </c>
      <c r="AQ270" s="366" t="str">
        <f t="shared" si="691"/>
        <v xml:space="preserve">    </v>
      </c>
      <c r="AR270" s="849">
        <f t="shared" si="628"/>
        <v>0</v>
      </c>
      <c r="AS270" s="570"/>
      <c r="AT270" s="391">
        <f t="shared" si="675"/>
        <v>0</v>
      </c>
      <c r="AU270" s="386">
        <f t="shared" si="676"/>
        <v>0</v>
      </c>
      <c r="AV270" s="366" t="str">
        <f t="shared" si="692"/>
        <v xml:space="preserve">    </v>
      </c>
      <c r="AW270" s="849">
        <f t="shared" si="629"/>
        <v>0</v>
      </c>
      <c r="AX270" s="570"/>
      <c r="AY270" s="391">
        <f t="shared" si="677"/>
        <v>0</v>
      </c>
      <c r="AZ270" s="386">
        <f t="shared" si="678"/>
        <v>0</v>
      </c>
      <c r="BA270" s="366" t="str">
        <f t="shared" si="693"/>
        <v xml:space="preserve">    </v>
      </c>
      <c r="BB270" s="849">
        <f t="shared" si="630"/>
        <v>0</v>
      </c>
      <c r="BC270" s="570"/>
      <c r="BD270" s="391">
        <f t="shared" si="679"/>
        <v>0</v>
      </c>
      <c r="BE270" s="386">
        <f t="shared" si="680"/>
        <v>0</v>
      </c>
      <c r="BF270" s="366" t="str">
        <f t="shared" si="694"/>
        <v xml:space="preserve">    </v>
      </c>
      <c r="BG270" s="849">
        <f t="shared" si="631"/>
        <v>0</v>
      </c>
      <c r="BH270" s="570"/>
      <c r="BI270" s="391">
        <f t="shared" si="681"/>
        <v>0</v>
      </c>
      <c r="BJ270" s="386">
        <f t="shared" si="682"/>
        <v>0</v>
      </c>
      <c r="BK270" s="366" t="str">
        <f t="shared" si="695"/>
        <v xml:space="preserve">    </v>
      </c>
      <c r="BM270" s="383">
        <f t="shared" si="632"/>
        <v>0</v>
      </c>
      <c r="BN270" s="7"/>
    </row>
    <row r="271" spans="1:66" s="5" customFormat="1" ht="12.75">
      <c r="A271" s="633">
        <v>36</v>
      </c>
      <c r="B271" s="895" t="str">
        <f t="shared" si="683"/>
        <v>Other: (list)</v>
      </c>
      <c r="C271" s="557">
        <f t="shared" si="633"/>
        <v>0</v>
      </c>
      <c r="D271" s="659">
        <f t="shared" si="620"/>
        <v>0</v>
      </c>
      <c r="E271" s="570"/>
      <c r="F271" s="391">
        <f t="shared" si="659"/>
        <v>0</v>
      </c>
      <c r="G271" s="386">
        <f t="shared" si="660"/>
        <v>0</v>
      </c>
      <c r="H271" s="366" t="str">
        <f t="shared" si="684"/>
        <v xml:space="preserve">    </v>
      </c>
      <c r="I271" s="849">
        <f t="shared" si="621"/>
        <v>0</v>
      </c>
      <c r="J271" s="570"/>
      <c r="K271" s="391">
        <f t="shared" si="661"/>
        <v>0</v>
      </c>
      <c r="L271" s="386">
        <f t="shared" si="662"/>
        <v>0</v>
      </c>
      <c r="M271" s="366" t="str">
        <f t="shared" si="685"/>
        <v xml:space="preserve">    </v>
      </c>
      <c r="N271" s="849">
        <f t="shared" si="622"/>
        <v>0</v>
      </c>
      <c r="O271" s="570"/>
      <c r="P271" s="391">
        <f t="shared" si="663"/>
        <v>0</v>
      </c>
      <c r="Q271" s="386">
        <f t="shared" si="664"/>
        <v>0</v>
      </c>
      <c r="R271" s="366" t="str">
        <f t="shared" si="686"/>
        <v xml:space="preserve">    </v>
      </c>
      <c r="S271" s="849">
        <f t="shared" si="623"/>
        <v>0</v>
      </c>
      <c r="T271" s="570"/>
      <c r="U271" s="391">
        <f t="shared" si="665"/>
        <v>0</v>
      </c>
      <c r="V271" s="386">
        <f t="shared" si="666"/>
        <v>0</v>
      </c>
      <c r="W271" s="366" t="str">
        <f t="shared" si="687"/>
        <v xml:space="preserve">    </v>
      </c>
      <c r="X271" s="849">
        <f t="shared" si="624"/>
        <v>0</v>
      </c>
      <c r="Y271" s="570"/>
      <c r="Z271" s="391">
        <f t="shared" si="667"/>
        <v>0</v>
      </c>
      <c r="AA271" s="386">
        <f t="shared" si="668"/>
        <v>0</v>
      </c>
      <c r="AB271" s="366" t="str">
        <f t="shared" si="688"/>
        <v xml:space="preserve">    </v>
      </c>
      <c r="AC271" s="849">
        <f t="shared" si="625"/>
        <v>0</v>
      </c>
      <c r="AD271" s="570"/>
      <c r="AE271" s="391">
        <f t="shared" si="669"/>
        <v>0</v>
      </c>
      <c r="AF271" s="386">
        <f t="shared" si="670"/>
        <v>0</v>
      </c>
      <c r="AG271" s="366" t="str">
        <f t="shared" si="689"/>
        <v xml:space="preserve">    </v>
      </c>
      <c r="AH271" s="849">
        <f t="shared" si="626"/>
        <v>0</v>
      </c>
      <c r="AI271" s="570"/>
      <c r="AJ271" s="391">
        <f t="shared" si="671"/>
        <v>0</v>
      </c>
      <c r="AK271" s="386">
        <f t="shared" si="672"/>
        <v>0</v>
      </c>
      <c r="AL271" s="366" t="str">
        <f t="shared" si="690"/>
        <v xml:space="preserve">    </v>
      </c>
      <c r="AM271" s="849">
        <f t="shared" si="627"/>
        <v>0</v>
      </c>
      <c r="AN271" s="570"/>
      <c r="AO271" s="391">
        <f t="shared" si="673"/>
        <v>0</v>
      </c>
      <c r="AP271" s="386">
        <f t="shared" si="674"/>
        <v>0</v>
      </c>
      <c r="AQ271" s="366" t="str">
        <f t="shared" si="691"/>
        <v xml:space="preserve">    </v>
      </c>
      <c r="AR271" s="849">
        <f t="shared" si="628"/>
        <v>0</v>
      </c>
      <c r="AS271" s="570"/>
      <c r="AT271" s="391">
        <f t="shared" si="675"/>
        <v>0</v>
      </c>
      <c r="AU271" s="386">
        <f t="shared" si="676"/>
        <v>0</v>
      </c>
      <c r="AV271" s="366" t="str">
        <f t="shared" si="692"/>
        <v xml:space="preserve">    </v>
      </c>
      <c r="AW271" s="849">
        <f t="shared" si="629"/>
        <v>0</v>
      </c>
      <c r="AX271" s="570"/>
      <c r="AY271" s="391">
        <f t="shared" si="677"/>
        <v>0</v>
      </c>
      <c r="AZ271" s="386">
        <f t="shared" si="678"/>
        <v>0</v>
      </c>
      <c r="BA271" s="366" t="str">
        <f t="shared" si="693"/>
        <v xml:space="preserve">    </v>
      </c>
      <c r="BB271" s="849">
        <f t="shared" si="630"/>
        <v>0</v>
      </c>
      <c r="BC271" s="570"/>
      <c r="BD271" s="391">
        <f t="shared" si="679"/>
        <v>0</v>
      </c>
      <c r="BE271" s="386">
        <f t="shared" si="680"/>
        <v>0</v>
      </c>
      <c r="BF271" s="366" t="str">
        <f t="shared" si="694"/>
        <v xml:space="preserve">    </v>
      </c>
      <c r="BG271" s="849">
        <f t="shared" si="631"/>
        <v>0</v>
      </c>
      <c r="BH271" s="570"/>
      <c r="BI271" s="391">
        <f t="shared" si="681"/>
        <v>0</v>
      </c>
      <c r="BJ271" s="386">
        <f t="shared" si="682"/>
        <v>0</v>
      </c>
      <c r="BK271" s="366" t="str">
        <f t="shared" si="695"/>
        <v xml:space="preserve">    </v>
      </c>
      <c r="BM271" s="383">
        <f t="shared" si="632"/>
        <v>0</v>
      </c>
      <c r="BN271" s="7"/>
    </row>
    <row r="272" spans="1:66" s="5" customFormat="1" ht="12.75">
      <c r="A272" s="633">
        <v>37</v>
      </c>
      <c r="B272" s="895" t="str">
        <f t="shared" si="683"/>
        <v>Other: (list)</v>
      </c>
      <c r="C272" s="557">
        <f t="shared" si="633"/>
        <v>0</v>
      </c>
      <c r="D272" s="659">
        <f t="shared" si="620"/>
        <v>0</v>
      </c>
      <c r="E272" s="570"/>
      <c r="F272" s="391">
        <f t="shared" si="659"/>
        <v>0</v>
      </c>
      <c r="G272" s="386">
        <f t="shared" si="660"/>
        <v>0</v>
      </c>
      <c r="H272" s="366" t="str">
        <f t="shared" si="684"/>
        <v xml:space="preserve">    </v>
      </c>
      <c r="I272" s="849">
        <f t="shared" si="621"/>
        <v>0</v>
      </c>
      <c r="J272" s="570"/>
      <c r="K272" s="391">
        <f t="shared" si="661"/>
        <v>0</v>
      </c>
      <c r="L272" s="386">
        <f t="shared" si="662"/>
        <v>0</v>
      </c>
      <c r="M272" s="366" t="str">
        <f t="shared" si="685"/>
        <v xml:space="preserve">    </v>
      </c>
      <c r="N272" s="849">
        <f t="shared" si="622"/>
        <v>0</v>
      </c>
      <c r="O272" s="570"/>
      <c r="P272" s="391">
        <f t="shared" si="663"/>
        <v>0</v>
      </c>
      <c r="Q272" s="386">
        <f t="shared" si="664"/>
        <v>0</v>
      </c>
      <c r="R272" s="366" t="str">
        <f t="shared" si="686"/>
        <v xml:space="preserve">    </v>
      </c>
      <c r="S272" s="849">
        <f t="shared" si="623"/>
        <v>0</v>
      </c>
      <c r="T272" s="570"/>
      <c r="U272" s="391">
        <f t="shared" si="665"/>
        <v>0</v>
      </c>
      <c r="V272" s="386">
        <f t="shared" si="666"/>
        <v>0</v>
      </c>
      <c r="W272" s="366" t="str">
        <f t="shared" si="687"/>
        <v xml:space="preserve">    </v>
      </c>
      <c r="X272" s="849">
        <f t="shared" si="624"/>
        <v>0</v>
      </c>
      <c r="Y272" s="570"/>
      <c r="Z272" s="391">
        <f t="shared" si="667"/>
        <v>0</v>
      </c>
      <c r="AA272" s="386">
        <f t="shared" si="668"/>
        <v>0</v>
      </c>
      <c r="AB272" s="366" t="str">
        <f t="shared" si="688"/>
        <v xml:space="preserve">    </v>
      </c>
      <c r="AC272" s="849">
        <f t="shared" si="625"/>
        <v>0</v>
      </c>
      <c r="AD272" s="570"/>
      <c r="AE272" s="391">
        <f t="shared" si="669"/>
        <v>0</v>
      </c>
      <c r="AF272" s="386">
        <f t="shared" si="670"/>
        <v>0</v>
      </c>
      <c r="AG272" s="366" t="str">
        <f t="shared" si="689"/>
        <v xml:space="preserve">    </v>
      </c>
      <c r="AH272" s="849">
        <f t="shared" si="626"/>
        <v>0</v>
      </c>
      <c r="AI272" s="570"/>
      <c r="AJ272" s="391">
        <f t="shared" si="671"/>
        <v>0</v>
      </c>
      <c r="AK272" s="386">
        <f t="shared" si="672"/>
        <v>0</v>
      </c>
      <c r="AL272" s="366" t="str">
        <f t="shared" si="690"/>
        <v xml:space="preserve">    </v>
      </c>
      <c r="AM272" s="849">
        <f t="shared" si="627"/>
        <v>0</v>
      </c>
      <c r="AN272" s="570"/>
      <c r="AO272" s="391">
        <f t="shared" si="673"/>
        <v>0</v>
      </c>
      <c r="AP272" s="386">
        <f t="shared" si="674"/>
        <v>0</v>
      </c>
      <c r="AQ272" s="366" t="str">
        <f t="shared" si="691"/>
        <v xml:space="preserve">    </v>
      </c>
      <c r="AR272" s="849">
        <f t="shared" si="628"/>
        <v>0</v>
      </c>
      <c r="AS272" s="570"/>
      <c r="AT272" s="391">
        <f t="shared" si="675"/>
        <v>0</v>
      </c>
      <c r="AU272" s="386">
        <f t="shared" si="676"/>
        <v>0</v>
      </c>
      <c r="AV272" s="366" t="str">
        <f t="shared" si="692"/>
        <v xml:space="preserve">    </v>
      </c>
      <c r="AW272" s="849">
        <f t="shared" si="629"/>
        <v>0</v>
      </c>
      <c r="AX272" s="570"/>
      <c r="AY272" s="391">
        <f t="shared" si="677"/>
        <v>0</v>
      </c>
      <c r="AZ272" s="386">
        <f t="shared" si="678"/>
        <v>0</v>
      </c>
      <c r="BA272" s="366" t="str">
        <f t="shared" si="693"/>
        <v xml:space="preserve">    </v>
      </c>
      <c r="BB272" s="849">
        <f t="shared" si="630"/>
        <v>0</v>
      </c>
      <c r="BC272" s="570"/>
      <c r="BD272" s="391">
        <f t="shared" si="679"/>
        <v>0</v>
      </c>
      <c r="BE272" s="386">
        <f t="shared" si="680"/>
        <v>0</v>
      </c>
      <c r="BF272" s="366" t="str">
        <f t="shared" si="694"/>
        <v xml:space="preserve">    </v>
      </c>
      <c r="BG272" s="849">
        <f t="shared" si="631"/>
        <v>0</v>
      </c>
      <c r="BH272" s="570"/>
      <c r="BI272" s="391">
        <f t="shared" si="681"/>
        <v>0</v>
      </c>
      <c r="BJ272" s="386">
        <f t="shared" si="682"/>
        <v>0</v>
      </c>
      <c r="BK272" s="366" t="str">
        <f t="shared" si="695"/>
        <v xml:space="preserve">    </v>
      </c>
      <c r="BM272" s="383">
        <f t="shared" si="632"/>
        <v>0</v>
      </c>
      <c r="BN272" s="7"/>
    </row>
    <row r="273" spans="1:66" s="5" customFormat="1" ht="12.75">
      <c r="A273" s="633">
        <v>38</v>
      </c>
      <c r="B273" s="895" t="str">
        <f t="shared" si="683"/>
        <v>Other: (list)</v>
      </c>
      <c r="C273" s="557">
        <f t="shared" si="633"/>
        <v>0</v>
      </c>
      <c r="D273" s="659">
        <f t="shared" si="620"/>
        <v>0</v>
      </c>
      <c r="E273" s="570"/>
      <c r="F273" s="391">
        <f t="shared" si="659"/>
        <v>0</v>
      </c>
      <c r="G273" s="386">
        <f t="shared" si="660"/>
        <v>0</v>
      </c>
      <c r="H273" s="366" t="str">
        <f t="shared" si="684"/>
        <v xml:space="preserve">    </v>
      </c>
      <c r="I273" s="849">
        <f t="shared" si="621"/>
        <v>0</v>
      </c>
      <c r="J273" s="570"/>
      <c r="K273" s="391">
        <f t="shared" si="661"/>
        <v>0</v>
      </c>
      <c r="L273" s="386">
        <f t="shared" si="662"/>
        <v>0</v>
      </c>
      <c r="M273" s="366" t="str">
        <f t="shared" si="685"/>
        <v xml:space="preserve">    </v>
      </c>
      <c r="N273" s="849">
        <f t="shared" si="622"/>
        <v>0</v>
      </c>
      <c r="O273" s="570"/>
      <c r="P273" s="391">
        <f t="shared" si="663"/>
        <v>0</v>
      </c>
      <c r="Q273" s="386">
        <f t="shared" si="664"/>
        <v>0</v>
      </c>
      <c r="R273" s="366" t="str">
        <f t="shared" si="686"/>
        <v xml:space="preserve">    </v>
      </c>
      <c r="S273" s="849">
        <f t="shared" si="623"/>
        <v>0</v>
      </c>
      <c r="T273" s="570"/>
      <c r="U273" s="391">
        <f t="shared" si="665"/>
        <v>0</v>
      </c>
      <c r="V273" s="386">
        <f t="shared" si="666"/>
        <v>0</v>
      </c>
      <c r="W273" s="366" t="str">
        <f t="shared" si="687"/>
        <v xml:space="preserve">    </v>
      </c>
      <c r="X273" s="849">
        <f t="shared" si="624"/>
        <v>0</v>
      </c>
      <c r="Y273" s="570"/>
      <c r="Z273" s="391">
        <f t="shared" si="667"/>
        <v>0</v>
      </c>
      <c r="AA273" s="386">
        <f t="shared" si="668"/>
        <v>0</v>
      </c>
      <c r="AB273" s="366" t="str">
        <f t="shared" si="688"/>
        <v xml:space="preserve">    </v>
      </c>
      <c r="AC273" s="849">
        <f t="shared" si="625"/>
        <v>0</v>
      </c>
      <c r="AD273" s="570"/>
      <c r="AE273" s="391">
        <f t="shared" si="669"/>
        <v>0</v>
      </c>
      <c r="AF273" s="386">
        <f t="shared" si="670"/>
        <v>0</v>
      </c>
      <c r="AG273" s="366" t="str">
        <f t="shared" si="689"/>
        <v xml:space="preserve">    </v>
      </c>
      <c r="AH273" s="849">
        <f t="shared" si="626"/>
        <v>0</v>
      </c>
      <c r="AI273" s="570"/>
      <c r="AJ273" s="391">
        <f t="shared" si="671"/>
        <v>0</v>
      </c>
      <c r="AK273" s="386">
        <f t="shared" si="672"/>
        <v>0</v>
      </c>
      <c r="AL273" s="366" t="str">
        <f t="shared" si="690"/>
        <v xml:space="preserve">    </v>
      </c>
      <c r="AM273" s="849">
        <f t="shared" si="627"/>
        <v>0</v>
      </c>
      <c r="AN273" s="570"/>
      <c r="AO273" s="391">
        <f t="shared" si="673"/>
        <v>0</v>
      </c>
      <c r="AP273" s="386">
        <f t="shared" si="674"/>
        <v>0</v>
      </c>
      <c r="AQ273" s="366" t="str">
        <f t="shared" si="691"/>
        <v xml:space="preserve">    </v>
      </c>
      <c r="AR273" s="849">
        <f t="shared" si="628"/>
        <v>0</v>
      </c>
      <c r="AS273" s="570"/>
      <c r="AT273" s="391">
        <f t="shared" si="675"/>
        <v>0</v>
      </c>
      <c r="AU273" s="386">
        <f t="shared" si="676"/>
        <v>0</v>
      </c>
      <c r="AV273" s="366" t="str">
        <f t="shared" si="692"/>
        <v xml:space="preserve">    </v>
      </c>
      <c r="AW273" s="849">
        <f t="shared" si="629"/>
        <v>0</v>
      </c>
      <c r="AX273" s="570"/>
      <c r="AY273" s="391">
        <f t="shared" si="677"/>
        <v>0</v>
      </c>
      <c r="AZ273" s="386">
        <f t="shared" si="678"/>
        <v>0</v>
      </c>
      <c r="BA273" s="366" t="str">
        <f t="shared" si="693"/>
        <v xml:space="preserve">    </v>
      </c>
      <c r="BB273" s="849">
        <f t="shared" si="630"/>
        <v>0</v>
      </c>
      <c r="BC273" s="570"/>
      <c r="BD273" s="391">
        <f t="shared" si="679"/>
        <v>0</v>
      </c>
      <c r="BE273" s="386">
        <f t="shared" si="680"/>
        <v>0</v>
      </c>
      <c r="BF273" s="366" t="str">
        <f t="shared" si="694"/>
        <v xml:space="preserve">    </v>
      </c>
      <c r="BG273" s="849">
        <f t="shared" si="631"/>
        <v>0</v>
      </c>
      <c r="BH273" s="570"/>
      <c r="BI273" s="391">
        <f t="shared" si="681"/>
        <v>0</v>
      </c>
      <c r="BJ273" s="386">
        <f t="shared" si="682"/>
        <v>0</v>
      </c>
      <c r="BK273" s="366" t="str">
        <f t="shared" si="695"/>
        <v xml:space="preserve">    </v>
      </c>
      <c r="BM273" s="383">
        <f t="shared" si="632"/>
        <v>0</v>
      </c>
      <c r="BN273" s="7"/>
    </row>
    <row r="274" spans="1:66" s="5" customFormat="1" ht="12.75">
      <c r="A274" s="633">
        <v>39</v>
      </c>
      <c r="B274" s="896" t="str">
        <f t="shared" si="683"/>
        <v>Other: (list)</v>
      </c>
      <c r="C274" s="557">
        <f t="shared" si="633"/>
        <v>0</v>
      </c>
      <c r="D274" s="659">
        <f t="shared" si="620"/>
        <v>0</v>
      </c>
      <c r="E274" s="570"/>
      <c r="F274" s="391">
        <f t="shared" si="659"/>
        <v>0</v>
      </c>
      <c r="G274" s="386">
        <f t="shared" si="660"/>
        <v>0</v>
      </c>
      <c r="H274" s="366" t="str">
        <f t="shared" si="684"/>
        <v xml:space="preserve">    </v>
      </c>
      <c r="I274" s="849">
        <f t="shared" si="621"/>
        <v>0</v>
      </c>
      <c r="J274" s="570"/>
      <c r="K274" s="391">
        <f t="shared" si="661"/>
        <v>0</v>
      </c>
      <c r="L274" s="386">
        <f t="shared" si="662"/>
        <v>0</v>
      </c>
      <c r="M274" s="366" t="str">
        <f t="shared" si="685"/>
        <v xml:space="preserve">    </v>
      </c>
      <c r="N274" s="849">
        <f t="shared" si="622"/>
        <v>0</v>
      </c>
      <c r="O274" s="570"/>
      <c r="P274" s="391">
        <f t="shared" si="663"/>
        <v>0</v>
      </c>
      <c r="Q274" s="386">
        <f t="shared" si="664"/>
        <v>0</v>
      </c>
      <c r="R274" s="366" t="str">
        <f t="shared" si="686"/>
        <v xml:space="preserve">    </v>
      </c>
      <c r="S274" s="849">
        <f t="shared" si="623"/>
        <v>0</v>
      </c>
      <c r="T274" s="570"/>
      <c r="U274" s="391">
        <f t="shared" si="665"/>
        <v>0</v>
      </c>
      <c r="V274" s="386">
        <f t="shared" si="666"/>
        <v>0</v>
      </c>
      <c r="W274" s="366" t="str">
        <f t="shared" si="687"/>
        <v xml:space="preserve">    </v>
      </c>
      <c r="X274" s="849">
        <f t="shared" si="624"/>
        <v>0</v>
      </c>
      <c r="Y274" s="570"/>
      <c r="Z274" s="391">
        <f t="shared" si="667"/>
        <v>0</v>
      </c>
      <c r="AA274" s="386">
        <f t="shared" si="668"/>
        <v>0</v>
      </c>
      <c r="AB274" s="366" t="str">
        <f t="shared" si="688"/>
        <v xml:space="preserve">    </v>
      </c>
      <c r="AC274" s="849">
        <f t="shared" si="625"/>
        <v>0</v>
      </c>
      <c r="AD274" s="570"/>
      <c r="AE274" s="391">
        <f t="shared" si="669"/>
        <v>0</v>
      </c>
      <c r="AF274" s="386">
        <f t="shared" si="670"/>
        <v>0</v>
      </c>
      <c r="AG274" s="366" t="str">
        <f t="shared" si="689"/>
        <v xml:space="preserve">    </v>
      </c>
      <c r="AH274" s="849">
        <f t="shared" si="626"/>
        <v>0</v>
      </c>
      <c r="AI274" s="570"/>
      <c r="AJ274" s="391">
        <f t="shared" si="671"/>
        <v>0</v>
      </c>
      <c r="AK274" s="386">
        <f t="shared" si="672"/>
        <v>0</v>
      </c>
      <c r="AL274" s="366" t="str">
        <f t="shared" si="690"/>
        <v xml:space="preserve">    </v>
      </c>
      <c r="AM274" s="849">
        <f t="shared" si="627"/>
        <v>0</v>
      </c>
      <c r="AN274" s="570"/>
      <c r="AO274" s="391">
        <f t="shared" si="673"/>
        <v>0</v>
      </c>
      <c r="AP274" s="386">
        <f t="shared" si="674"/>
        <v>0</v>
      </c>
      <c r="AQ274" s="366" t="str">
        <f t="shared" si="691"/>
        <v xml:space="preserve">    </v>
      </c>
      <c r="AR274" s="849">
        <f t="shared" si="628"/>
        <v>0</v>
      </c>
      <c r="AS274" s="570"/>
      <c r="AT274" s="391">
        <f t="shared" si="675"/>
        <v>0</v>
      </c>
      <c r="AU274" s="386">
        <f t="shared" si="676"/>
        <v>0</v>
      </c>
      <c r="AV274" s="366" t="str">
        <f t="shared" si="692"/>
        <v xml:space="preserve">    </v>
      </c>
      <c r="AW274" s="849">
        <f t="shared" si="629"/>
        <v>0</v>
      </c>
      <c r="AX274" s="570"/>
      <c r="AY274" s="391">
        <f t="shared" si="677"/>
        <v>0</v>
      </c>
      <c r="AZ274" s="386">
        <f t="shared" si="678"/>
        <v>0</v>
      </c>
      <c r="BA274" s="366" t="str">
        <f t="shared" si="693"/>
        <v xml:space="preserve">    </v>
      </c>
      <c r="BB274" s="849">
        <f t="shared" si="630"/>
        <v>0</v>
      </c>
      <c r="BC274" s="570"/>
      <c r="BD274" s="391">
        <f t="shared" si="679"/>
        <v>0</v>
      </c>
      <c r="BE274" s="386">
        <f t="shared" si="680"/>
        <v>0</v>
      </c>
      <c r="BF274" s="366" t="str">
        <f t="shared" si="694"/>
        <v xml:space="preserve">    </v>
      </c>
      <c r="BG274" s="849">
        <f t="shared" si="631"/>
        <v>0</v>
      </c>
      <c r="BH274" s="570"/>
      <c r="BI274" s="391">
        <f t="shared" si="681"/>
        <v>0</v>
      </c>
      <c r="BJ274" s="386">
        <f t="shared" si="682"/>
        <v>0</v>
      </c>
      <c r="BK274" s="366" t="str">
        <f t="shared" si="695"/>
        <v xml:space="preserve">    </v>
      </c>
      <c r="BM274" s="383">
        <f t="shared" si="632"/>
        <v>0</v>
      </c>
      <c r="BN274" s="7"/>
    </row>
    <row r="275" spans="1:66" s="5" customFormat="1" ht="12.75" customHeight="1">
      <c r="A275" s="633">
        <v>40</v>
      </c>
      <c r="B275" s="895" t="str">
        <f t="shared" si="683"/>
        <v>Other: (list)</v>
      </c>
      <c r="C275" s="557">
        <f t="shared" si="633"/>
        <v>0</v>
      </c>
      <c r="D275" s="659">
        <f t="shared" si="620"/>
        <v>0</v>
      </c>
      <c r="E275" s="570"/>
      <c r="F275" s="391">
        <f t="shared" si="659"/>
        <v>0</v>
      </c>
      <c r="G275" s="386">
        <f t="shared" si="660"/>
        <v>0</v>
      </c>
      <c r="H275" s="366" t="str">
        <f t="shared" si="684"/>
        <v xml:space="preserve">    </v>
      </c>
      <c r="I275" s="849">
        <f t="shared" si="621"/>
        <v>0</v>
      </c>
      <c r="J275" s="570"/>
      <c r="K275" s="391">
        <f t="shared" si="661"/>
        <v>0</v>
      </c>
      <c r="L275" s="386">
        <f t="shared" si="662"/>
        <v>0</v>
      </c>
      <c r="M275" s="366" t="str">
        <f t="shared" si="685"/>
        <v xml:space="preserve">    </v>
      </c>
      <c r="N275" s="849">
        <f t="shared" si="622"/>
        <v>0</v>
      </c>
      <c r="O275" s="570"/>
      <c r="P275" s="391">
        <f t="shared" si="663"/>
        <v>0</v>
      </c>
      <c r="Q275" s="386">
        <f t="shared" si="664"/>
        <v>0</v>
      </c>
      <c r="R275" s="366" t="str">
        <f t="shared" si="686"/>
        <v xml:space="preserve">    </v>
      </c>
      <c r="S275" s="849">
        <f t="shared" si="623"/>
        <v>0</v>
      </c>
      <c r="T275" s="570"/>
      <c r="U275" s="391">
        <f t="shared" si="665"/>
        <v>0</v>
      </c>
      <c r="V275" s="386">
        <f t="shared" si="666"/>
        <v>0</v>
      </c>
      <c r="W275" s="366" t="str">
        <f t="shared" si="687"/>
        <v xml:space="preserve">    </v>
      </c>
      <c r="X275" s="849">
        <f t="shared" si="624"/>
        <v>0</v>
      </c>
      <c r="Y275" s="570"/>
      <c r="Z275" s="391">
        <f t="shared" si="667"/>
        <v>0</v>
      </c>
      <c r="AA275" s="386">
        <f t="shared" si="668"/>
        <v>0</v>
      </c>
      <c r="AB275" s="366" t="str">
        <f t="shared" si="688"/>
        <v xml:space="preserve">    </v>
      </c>
      <c r="AC275" s="849">
        <f t="shared" si="625"/>
        <v>0</v>
      </c>
      <c r="AD275" s="570"/>
      <c r="AE275" s="391">
        <f t="shared" si="669"/>
        <v>0</v>
      </c>
      <c r="AF275" s="386">
        <f t="shared" si="670"/>
        <v>0</v>
      </c>
      <c r="AG275" s="366" t="str">
        <f t="shared" si="689"/>
        <v xml:space="preserve">    </v>
      </c>
      <c r="AH275" s="849">
        <f t="shared" si="626"/>
        <v>0</v>
      </c>
      <c r="AI275" s="570"/>
      <c r="AJ275" s="391">
        <f t="shared" si="671"/>
        <v>0</v>
      </c>
      <c r="AK275" s="386">
        <f t="shared" si="672"/>
        <v>0</v>
      </c>
      <c r="AL275" s="366" t="str">
        <f t="shared" si="690"/>
        <v xml:space="preserve">    </v>
      </c>
      <c r="AM275" s="849">
        <f t="shared" si="627"/>
        <v>0</v>
      </c>
      <c r="AN275" s="570"/>
      <c r="AO275" s="391">
        <f t="shared" si="673"/>
        <v>0</v>
      </c>
      <c r="AP275" s="386">
        <f t="shared" si="674"/>
        <v>0</v>
      </c>
      <c r="AQ275" s="366" t="str">
        <f t="shared" si="691"/>
        <v xml:space="preserve">    </v>
      </c>
      <c r="AR275" s="849">
        <f t="shared" si="628"/>
        <v>0</v>
      </c>
      <c r="AS275" s="570"/>
      <c r="AT275" s="391">
        <f t="shared" si="675"/>
        <v>0</v>
      </c>
      <c r="AU275" s="386">
        <f t="shared" si="676"/>
        <v>0</v>
      </c>
      <c r="AV275" s="366" t="str">
        <f t="shared" si="692"/>
        <v xml:space="preserve">    </v>
      </c>
      <c r="AW275" s="849">
        <f t="shared" si="629"/>
        <v>0</v>
      </c>
      <c r="AX275" s="570"/>
      <c r="AY275" s="391">
        <f t="shared" si="677"/>
        <v>0</v>
      </c>
      <c r="AZ275" s="386">
        <f t="shared" si="678"/>
        <v>0</v>
      </c>
      <c r="BA275" s="366" t="str">
        <f t="shared" si="693"/>
        <v xml:space="preserve">    </v>
      </c>
      <c r="BB275" s="849">
        <f t="shared" si="630"/>
        <v>0</v>
      </c>
      <c r="BC275" s="570"/>
      <c r="BD275" s="391">
        <f t="shared" si="679"/>
        <v>0</v>
      </c>
      <c r="BE275" s="386">
        <f t="shared" si="680"/>
        <v>0</v>
      </c>
      <c r="BF275" s="366" t="str">
        <f t="shared" si="694"/>
        <v xml:space="preserve">    </v>
      </c>
      <c r="BG275" s="849">
        <f t="shared" si="631"/>
        <v>0</v>
      </c>
      <c r="BH275" s="570"/>
      <c r="BI275" s="391">
        <f t="shared" si="681"/>
        <v>0</v>
      </c>
      <c r="BJ275" s="386">
        <f t="shared" si="682"/>
        <v>0</v>
      </c>
      <c r="BK275" s="366" t="str">
        <f t="shared" si="695"/>
        <v xml:space="preserve">    </v>
      </c>
      <c r="BM275" s="383">
        <f t="shared" si="632"/>
        <v>0</v>
      </c>
      <c r="BN275" s="7"/>
    </row>
    <row r="276" spans="1:66" s="5" customFormat="1" ht="12.75" customHeight="1">
      <c r="A276" s="633">
        <v>41</v>
      </c>
      <c r="B276" s="895" t="str">
        <f t="shared" si="683"/>
        <v>Other: (list)</v>
      </c>
      <c r="C276" s="557">
        <f t="shared" si="633"/>
        <v>0</v>
      </c>
      <c r="D276" s="659">
        <f t="shared" si="620"/>
        <v>0</v>
      </c>
      <c r="E276" s="570"/>
      <c r="F276" s="391">
        <f t="shared" si="659"/>
        <v>0</v>
      </c>
      <c r="G276" s="386">
        <f t="shared" si="660"/>
        <v>0</v>
      </c>
      <c r="H276" s="366" t="str">
        <f t="shared" si="684"/>
        <v xml:space="preserve">    </v>
      </c>
      <c r="I276" s="849">
        <f t="shared" si="621"/>
        <v>0</v>
      </c>
      <c r="J276" s="570"/>
      <c r="K276" s="391">
        <f t="shared" si="661"/>
        <v>0</v>
      </c>
      <c r="L276" s="386">
        <f t="shared" si="662"/>
        <v>0</v>
      </c>
      <c r="M276" s="366" t="str">
        <f t="shared" si="685"/>
        <v xml:space="preserve">    </v>
      </c>
      <c r="N276" s="849">
        <f t="shared" si="622"/>
        <v>0</v>
      </c>
      <c r="O276" s="570"/>
      <c r="P276" s="391">
        <f t="shared" si="663"/>
        <v>0</v>
      </c>
      <c r="Q276" s="386">
        <f t="shared" si="664"/>
        <v>0</v>
      </c>
      <c r="R276" s="366" t="str">
        <f t="shared" si="686"/>
        <v xml:space="preserve">    </v>
      </c>
      <c r="S276" s="849">
        <f t="shared" si="623"/>
        <v>0</v>
      </c>
      <c r="T276" s="570"/>
      <c r="U276" s="391">
        <f t="shared" si="665"/>
        <v>0</v>
      </c>
      <c r="V276" s="386">
        <f t="shared" si="666"/>
        <v>0</v>
      </c>
      <c r="W276" s="366" t="str">
        <f t="shared" si="687"/>
        <v xml:space="preserve">    </v>
      </c>
      <c r="X276" s="849">
        <f t="shared" si="624"/>
        <v>0</v>
      </c>
      <c r="Y276" s="570"/>
      <c r="Z276" s="391">
        <f t="shared" si="667"/>
        <v>0</v>
      </c>
      <c r="AA276" s="386">
        <f t="shared" si="668"/>
        <v>0</v>
      </c>
      <c r="AB276" s="366" t="str">
        <f t="shared" si="688"/>
        <v xml:space="preserve">    </v>
      </c>
      <c r="AC276" s="849">
        <f t="shared" si="625"/>
        <v>0</v>
      </c>
      <c r="AD276" s="570"/>
      <c r="AE276" s="391">
        <f t="shared" si="669"/>
        <v>0</v>
      </c>
      <c r="AF276" s="386">
        <f t="shared" si="670"/>
        <v>0</v>
      </c>
      <c r="AG276" s="366" t="str">
        <f t="shared" si="689"/>
        <v xml:space="preserve">    </v>
      </c>
      <c r="AH276" s="849">
        <f t="shared" si="626"/>
        <v>0</v>
      </c>
      <c r="AI276" s="570"/>
      <c r="AJ276" s="391">
        <f t="shared" si="671"/>
        <v>0</v>
      </c>
      <c r="AK276" s="386">
        <f t="shared" si="672"/>
        <v>0</v>
      </c>
      <c r="AL276" s="366" t="str">
        <f t="shared" si="690"/>
        <v xml:space="preserve">    </v>
      </c>
      <c r="AM276" s="849">
        <f t="shared" si="627"/>
        <v>0</v>
      </c>
      <c r="AN276" s="570"/>
      <c r="AO276" s="391">
        <f t="shared" si="673"/>
        <v>0</v>
      </c>
      <c r="AP276" s="386">
        <f t="shared" si="674"/>
        <v>0</v>
      </c>
      <c r="AQ276" s="366" t="str">
        <f t="shared" si="691"/>
        <v xml:space="preserve">    </v>
      </c>
      <c r="AR276" s="849">
        <f t="shared" si="628"/>
        <v>0</v>
      </c>
      <c r="AS276" s="570"/>
      <c r="AT276" s="391">
        <f t="shared" si="675"/>
        <v>0</v>
      </c>
      <c r="AU276" s="386">
        <f t="shared" si="676"/>
        <v>0</v>
      </c>
      <c r="AV276" s="366" t="str">
        <f t="shared" si="692"/>
        <v xml:space="preserve">    </v>
      </c>
      <c r="AW276" s="849">
        <f t="shared" si="629"/>
        <v>0</v>
      </c>
      <c r="AX276" s="570"/>
      <c r="AY276" s="391">
        <f t="shared" si="677"/>
        <v>0</v>
      </c>
      <c r="AZ276" s="386">
        <f t="shared" si="678"/>
        <v>0</v>
      </c>
      <c r="BA276" s="366" t="str">
        <f t="shared" si="693"/>
        <v xml:space="preserve">    </v>
      </c>
      <c r="BB276" s="849">
        <f t="shared" si="630"/>
        <v>0</v>
      </c>
      <c r="BC276" s="570"/>
      <c r="BD276" s="391">
        <f t="shared" si="679"/>
        <v>0</v>
      </c>
      <c r="BE276" s="386">
        <f t="shared" si="680"/>
        <v>0</v>
      </c>
      <c r="BF276" s="366" t="str">
        <f t="shared" si="694"/>
        <v xml:space="preserve">    </v>
      </c>
      <c r="BG276" s="849">
        <f t="shared" si="631"/>
        <v>0</v>
      </c>
      <c r="BH276" s="570"/>
      <c r="BI276" s="391">
        <f t="shared" si="681"/>
        <v>0</v>
      </c>
      <c r="BJ276" s="386">
        <f t="shared" si="682"/>
        <v>0</v>
      </c>
      <c r="BK276" s="366" t="str">
        <f t="shared" si="695"/>
        <v xml:space="preserve">    </v>
      </c>
      <c r="BM276" s="383">
        <f t="shared" si="632"/>
        <v>0</v>
      </c>
      <c r="BN276" s="7"/>
    </row>
    <row r="277" spans="1:66" s="5" customFormat="1" ht="12.75" customHeight="1">
      <c r="A277" s="633">
        <v>42</v>
      </c>
      <c r="B277" s="895" t="str">
        <f t="shared" si="683"/>
        <v>Other: (list)</v>
      </c>
      <c r="C277" s="557">
        <f t="shared" si="633"/>
        <v>0</v>
      </c>
      <c r="D277" s="659">
        <f t="shared" si="620"/>
        <v>0</v>
      </c>
      <c r="E277" s="570"/>
      <c r="F277" s="391">
        <f t="shared" si="659"/>
        <v>0</v>
      </c>
      <c r="G277" s="386">
        <f t="shared" si="660"/>
        <v>0</v>
      </c>
      <c r="H277" s="366" t="str">
        <f t="shared" si="684"/>
        <v xml:space="preserve">    </v>
      </c>
      <c r="I277" s="849">
        <f t="shared" si="621"/>
        <v>0</v>
      </c>
      <c r="J277" s="570"/>
      <c r="K277" s="391">
        <f t="shared" si="661"/>
        <v>0</v>
      </c>
      <c r="L277" s="386">
        <f t="shared" si="662"/>
        <v>0</v>
      </c>
      <c r="M277" s="366" t="str">
        <f t="shared" si="685"/>
        <v xml:space="preserve">    </v>
      </c>
      <c r="N277" s="849">
        <f t="shared" si="622"/>
        <v>0</v>
      </c>
      <c r="O277" s="570"/>
      <c r="P277" s="391">
        <f t="shared" si="663"/>
        <v>0</v>
      </c>
      <c r="Q277" s="386">
        <f t="shared" si="664"/>
        <v>0</v>
      </c>
      <c r="R277" s="366" t="str">
        <f t="shared" si="686"/>
        <v xml:space="preserve">    </v>
      </c>
      <c r="S277" s="849">
        <f t="shared" si="623"/>
        <v>0</v>
      </c>
      <c r="T277" s="570"/>
      <c r="U277" s="391">
        <f t="shared" si="665"/>
        <v>0</v>
      </c>
      <c r="V277" s="386">
        <f t="shared" si="666"/>
        <v>0</v>
      </c>
      <c r="W277" s="366" t="str">
        <f t="shared" si="687"/>
        <v xml:space="preserve">    </v>
      </c>
      <c r="X277" s="849">
        <f t="shared" si="624"/>
        <v>0</v>
      </c>
      <c r="Y277" s="570"/>
      <c r="Z277" s="391">
        <f t="shared" si="667"/>
        <v>0</v>
      </c>
      <c r="AA277" s="386">
        <f t="shared" si="668"/>
        <v>0</v>
      </c>
      <c r="AB277" s="366" t="str">
        <f t="shared" si="688"/>
        <v xml:space="preserve">    </v>
      </c>
      <c r="AC277" s="849">
        <f t="shared" si="625"/>
        <v>0</v>
      </c>
      <c r="AD277" s="570"/>
      <c r="AE277" s="391">
        <f t="shared" si="669"/>
        <v>0</v>
      </c>
      <c r="AF277" s="386">
        <f t="shared" si="670"/>
        <v>0</v>
      </c>
      <c r="AG277" s="366" t="str">
        <f t="shared" si="689"/>
        <v xml:space="preserve">    </v>
      </c>
      <c r="AH277" s="849">
        <f t="shared" si="626"/>
        <v>0</v>
      </c>
      <c r="AI277" s="570"/>
      <c r="AJ277" s="391">
        <f t="shared" si="671"/>
        <v>0</v>
      </c>
      <c r="AK277" s="386">
        <f t="shared" si="672"/>
        <v>0</v>
      </c>
      <c r="AL277" s="366" t="str">
        <f t="shared" si="690"/>
        <v xml:space="preserve">    </v>
      </c>
      <c r="AM277" s="849">
        <f t="shared" si="627"/>
        <v>0</v>
      </c>
      <c r="AN277" s="570"/>
      <c r="AO277" s="391">
        <f t="shared" si="673"/>
        <v>0</v>
      </c>
      <c r="AP277" s="386">
        <f t="shared" si="674"/>
        <v>0</v>
      </c>
      <c r="AQ277" s="366" t="str">
        <f t="shared" si="691"/>
        <v xml:space="preserve">    </v>
      </c>
      <c r="AR277" s="849">
        <f t="shared" si="628"/>
        <v>0</v>
      </c>
      <c r="AS277" s="570"/>
      <c r="AT277" s="391">
        <f t="shared" si="675"/>
        <v>0</v>
      </c>
      <c r="AU277" s="386">
        <f t="shared" si="676"/>
        <v>0</v>
      </c>
      <c r="AV277" s="366" t="str">
        <f t="shared" si="692"/>
        <v xml:space="preserve">    </v>
      </c>
      <c r="AW277" s="849">
        <f t="shared" si="629"/>
        <v>0</v>
      </c>
      <c r="AX277" s="570"/>
      <c r="AY277" s="391">
        <f t="shared" si="677"/>
        <v>0</v>
      </c>
      <c r="AZ277" s="386">
        <f t="shared" si="678"/>
        <v>0</v>
      </c>
      <c r="BA277" s="366" t="str">
        <f t="shared" si="693"/>
        <v xml:space="preserve">    </v>
      </c>
      <c r="BB277" s="849">
        <f t="shared" si="630"/>
        <v>0</v>
      </c>
      <c r="BC277" s="570"/>
      <c r="BD277" s="391">
        <f t="shared" si="679"/>
        <v>0</v>
      </c>
      <c r="BE277" s="386">
        <f t="shared" si="680"/>
        <v>0</v>
      </c>
      <c r="BF277" s="366" t="str">
        <f t="shared" si="694"/>
        <v xml:space="preserve">    </v>
      </c>
      <c r="BG277" s="849">
        <f t="shared" si="631"/>
        <v>0</v>
      </c>
      <c r="BH277" s="570"/>
      <c r="BI277" s="391">
        <f t="shared" si="681"/>
        <v>0</v>
      </c>
      <c r="BJ277" s="386">
        <f t="shared" si="682"/>
        <v>0</v>
      </c>
      <c r="BK277" s="366" t="str">
        <f t="shared" si="695"/>
        <v xml:space="preserve">    </v>
      </c>
      <c r="BM277" s="383">
        <f t="shared" si="632"/>
        <v>0</v>
      </c>
      <c r="BN277" s="7"/>
    </row>
    <row r="278" spans="1:66" s="5" customFormat="1" ht="12.75" customHeight="1">
      <c r="A278" s="633">
        <v>43</v>
      </c>
      <c r="B278" s="895" t="str">
        <f t="shared" si="683"/>
        <v>Other: (list)</v>
      </c>
      <c r="C278" s="557">
        <f t="shared" si="633"/>
        <v>0</v>
      </c>
      <c r="D278" s="659">
        <f t="shared" si="620"/>
        <v>0</v>
      </c>
      <c r="E278" s="570"/>
      <c r="F278" s="391">
        <f t="shared" si="659"/>
        <v>0</v>
      </c>
      <c r="G278" s="386">
        <f t="shared" si="660"/>
        <v>0</v>
      </c>
      <c r="H278" s="366" t="str">
        <f t="shared" si="684"/>
        <v xml:space="preserve">    </v>
      </c>
      <c r="I278" s="849">
        <f t="shared" si="621"/>
        <v>0</v>
      </c>
      <c r="J278" s="570"/>
      <c r="K278" s="391">
        <f t="shared" si="661"/>
        <v>0</v>
      </c>
      <c r="L278" s="386">
        <f t="shared" si="662"/>
        <v>0</v>
      </c>
      <c r="M278" s="366" t="str">
        <f t="shared" si="685"/>
        <v xml:space="preserve">    </v>
      </c>
      <c r="N278" s="849">
        <f t="shared" si="622"/>
        <v>0</v>
      </c>
      <c r="O278" s="570"/>
      <c r="P278" s="391">
        <f t="shared" si="663"/>
        <v>0</v>
      </c>
      <c r="Q278" s="386">
        <f t="shared" si="664"/>
        <v>0</v>
      </c>
      <c r="R278" s="366" t="str">
        <f t="shared" si="686"/>
        <v xml:space="preserve">    </v>
      </c>
      <c r="S278" s="849">
        <f t="shared" si="623"/>
        <v>0</v>
      </c>
      <c r="T278" s="570"/>
      <c r="U278" s="391">
        <f t="shared" si="665"/>
        <v>0</v>
      </c>
      <c r="V278" s="386">
        <f t="shared" si="666"/>
        <v>0</v>
      </c>
      <c r="W278" s="366" t="str">
        <f t="shared" si="687"/>
        <v xml:space="preserve">    </v>
      </c>
      <c r="X278" s="849">
        <f t="shared" si="624"/>
        <v>0</v>
      </c>
      <c r="Y278" s="570"/>
      <c r="Z278" s="391">
        <f t="shared" si="667"/>
        <v>0</v>
      </c>
      <c r="AA278" s="386">
        <f t="shared" si="668"/>
        <v>0</v>
      </c>
      <c r="AB278" s="366" t="str">
        <f t="shared" si="688"/>
        <v xml:space="preserve">    </v>
      </c>
      <c r="AC278" s="849">
        <f t="shared" si="625"/>
        <v>0</v>
      </c>
      <c r="AD278" s="570"/>
      <c r="AE278" s="391">
        <f t="shared" si="669"/>
        <v>0</v>
      </c>
      <c r="AF278" s="386">
        <f t="shared" si="670"/>
        <v>0</v>
      </c>
      <c r="AG278" s="366" t="str">
        <f t="shared" si="689"/>
        <v xml:space="preserve">    </v>
      </c>
      <c r="AH278" s="849">
        <f t="shared" si="626"/>
        <v>0</v>
      </c>
      <c r="AI278" s="570"/>
      <c r="AJ278" s="391">
        <f t="shared" si="671"/>
        <v>0</v>
      </c>
      <c r="AK278" s="386">
        <f t="shared" si="672"/>
        <v>0</v>
      </c>
      <c r="AL278" s="366" t="str">
        <f t="shared" si="690"/>
        <v xml:space="preserve">    </v>
      </c>
      <c r="AM278" s="849">
        <f t="shared" si="627"/>
        <v>0</v>
      </c>
      <c r="AN278" s="570"/>
      <c r="AO278" s="391">
        <f t="shared" si="673"/>
        <v>0</v>
      </c>
      <c r="AP278" s="386">
        <f t="shared" si="674"/>
        <v>0</v>
      </c>
      <c r="AQ278" s="366" t="str">
        <f t="shared" si="691"/>
        <v xml:space="preserve">    </v>
      </c>
      <c r="AR278" s="849">
        <f t="shared" si="628"/>
        <v>0</v>
      </c>
      <c r="AS278" s="570"/>
      <c r="AT278" s="391">
        <f t="shared" si="675"/>
        <v>0</v>
      </c>
      <c r="AU278" s="386">
        <f t="shared" si="676"/>
        <v>0</v>
      </c>
      <c r="AV278" s="366" t="str">
        <f t="shared" si="692"/>
        <v xml:space="preserve">    </v>
      </c>
      <c r="AW278" s="849">
        <f t="shared" si="629"/>
        <v>0</v>
      </c>
      <c r="AX278" s="570"/>
      <c r="AY278" s="391">
        <f t="shared" si="677"/>
        <v>0</v>
      </c>
      <c r="AZ278" s="386">
        <f t="shared" si="678"/>
        <v>0</v>
      </c>
      <c r="BA278" s="366" t="str">
        <f t="shared" si="693"/>
        <v xml:space="preserve">    </v>
      </c>
      <c r="BB278" s="849">
        <f t="shared" si="630"/>
        <v>0</v>
      </c>
      <c r="BC278" s="570"/>
      <c r="BD278" s="391">
        <f t="shared" si="679"/>
        <v>0</v>
      </c>
      <c r="BE278" s="386">
        <f t="shared" si="680"/>
        <v>0</v>
      </c>
      <c r="BF278" s="366" t="str">
        <f t="shared" si="694"/>
        <v xml:space="preserve">    </v>
      </c>
      <c r="BG278" s="849">
        <f t="shared" si="631"/>
        <v>0</v>
      </c>
      <c r="BH278" s="570"/>
      <c r="BI278" s="391">
        <f t="shared" si="681"/>
        <v>0</v>
      </c>
      <c r="BJ278" s="386">
        <f t="shared" si="682"/>
        <v>0</v>
      </c>
      <c r="BK278" s="366" t="str">
        <f t="shared" si="695"/>
        <v xml:space="preserve">    </v>
      </c>
      <c r="BM278" s="383">
        <f t="shared" si="632"/>
        <v>0</v>
      </c>
      <c r="BN278" s="7"/>
    </row>
    <row r="279" spans="1:66" s="5" customFormat="1" ht="12.75" customHeight="1">
      <c r="A279" s="633">
        <v>44</v>
      </c>
      <c r="B279" s="895" t="str">
        <f t="shared" si="683"/>
        <v>Other: (list)</v>
      </c>
      <c r="C279" s="557">
        <f t="shared" si="633"/>
        <v>0</v>
      </c>
      <c r="D279" s="659">
        <f t="shared" si="620"/>
        <v>0</v>
      </c>
      <c r="E279" s="570"/>
      <c r="F279" s="391">
        <f t="shared" si="659"/>
        <v>0</v>
      </c>
      <c r="G279" s="386">
        <f t="shared" si="660"/>
        <v>0</v>
      </c>
      <c r="H279" s="366" t="str">
        <f t="shared" si="684"/>
        <v xml:space="preserve">    </v>
      </c>
      <c r="I279" s="849">
        <f t="shared" si="621"/>
        <v>0</v>
      </c>
      <c r="J279" s="570"/>
      <c r="K279" s="391">
        <f t="shared" si="661"/>
        <v>0</v>
      </c>
      <c r="L279" s="386">
        <f t="shared" si="662"/>
        <v>0</v>
      </c>
      <c r="M279" s="366" t="str">
        <f t="shared" si="685"/>
        <v xml:space="preserve">    </v>
      </c>
      <c r="N279" s="849">
        <f t="shared" si="622"/>
        <v>0</v>
      </c>
      <c r="O279" s="570"/>
      <c r="P279" s="391">
        <f t="shared" si="663"/>
        <v>0</v>
      </c>
      <c r="Q279" s="386">
        <f t="shared" si="664"/>
        <v>0</v>
      </c>
      <c r="R279" s="366" t="str">
        <f t="shared" si="686"/>
        <v xml:space="preserve">    </v>
      </c>
      <c r="S279" s="849">
        <f t="shared" si="623"/>
        <v>0</v>
      </c>
      <c r="T279" s="570"/>
      <c r="U279" s="391">
        <f t="shared" si="665"/>
        <v>0</v>
      </c>
      <c r="V279" s="386">
        <f t="shared" si="666"/>
        <v>0</v>
      </c>
      <c r="W279" s="366" t="str">
        <f t="shared" si="687"/>
        <v xml:space="preserve">    </v>
      </c>
      <c r="X279" s="849">
        <f t="shared" si="624"/>
        <v>0</v>
      </c>
      <c r="Y279" s="570"/>
      <c r="Z279" s="391">
        <f t="shared" si="667"/>
        <v>0</v>
      </c>
      <c r="AA279" s="386">
        <f t="shared" si="668"/>
        <v>0</v>
      </c>
      <c r="AB279" s="366" t="str">
        <f t="shared" si="688"/>
        <v xml:space="preserve">    </v>
      </c>
      <c r="AC279" s="849">
        <f t="shared" si="625"/>
        <v>0</v>
      </c>
      <c r="AD279" s="570"/>
      <c r="AE279" s="391">
        <f t="shared" si="669"/>
        <v>0</v>
      </c>
      <c r="AF279" s="386">
        <f t="shared" si="670"/>
        <v>0</v>
      </c>
      <c r="AG279" s="366" t="str">
        <f t="shared" si="689"/>
        <v xml:space="preserve">    </v>
      </c>
      <c r="AH279" s="849">
        <f t="shared" si="626"/>
        <v>0</v>
      </c>
      <c r="AI279" s="570"/>
      <c r="AJ279" s="391">
        <f t="shared" si="671"/>
        <v>0</v>
      </c>
      <c r="AK279" s="386">
        <f t="shared" si="672"/>
        <v>0</v>
      </c>
      <c r="AL279" s="366" t="str">
        <f t="shared" si="690"/>
        <v xml:space="preserve">    </v>
      </c>
      <c r="AM279" s="849">
        <f t="shared" si="627"/>
        <v>0</v>
      </c>
      <c r="AN279" s="570"/>
      <c r="AO279" s="391">
        <f t="shared" si="673"/>
        <v>0</v>
      </c>
      <c r="AP279" s="386">
        <f t="shared" si="674"/>
        <v>0</v>
      </c>
      <c r="AQ279" s="366" t="str">
        <f t="shared" si="691"/>
        <v xml:space="preserve">    </v>
      </c>
      <c r="AR279" s="849">
        <f t="shared" si="628"/>
        <v>0</v>
      </c>
      <c r="AS279" s="570"/>
      <c r="AT279" s="391">
        <f t="shared" si="675"/>
        <v>0</v>
      </c>
      <c r="AU279" s="386">
        <f t="shared" si="676"/>
        <v>0</v>
      </c>
      <c r="AV279" s="366" t="str">
        <f t="shared" si="692"/>
        <v xml:space="preserve">    </v>
      </c>
      <c r="AW279" s="849">
        <f t="shared" si="629"/>
        <v>0</v>
      </c>
      <c r="AX279" s="570"/>
      <c r="AY279" s="391">
        <f t="shared" si="677"/>
        <v>0</v>
      </c>
      <c r="AZ279" s="386">
        <f t="shared" si="678"/>
        <v>0</v>
      </c>
      <c r="BA279" s="366" t="str">
        <f t="shared" si="693"/>
        <v xml:space="preserve">    </v>
      </c>
      <c r="BB279" s="849">
        <f t="shared" si="630"/>
        <v>0</v>
      </c>
      <c r="BC279" s="570"/>
      <c r="BD279" s="391">
        <f t="shared" si="679"/>
        <v>0</v>
      </c>
      <c r="BE279" s="386">
        <f t="shared" si="680"/>
        <v>0</v>
      </c>
      <c r="BF279" s="366" t="str">
        <f t="shared" si="694"/>
        <v xml:space="preserve">    </v>
      </c>
      <c r="BG279" s="849">
        <f t="shared" si="631"/>
        <v>0</v>
      </c>
      <c r="BH279" s="570"/>
      <c r="BI279" s="391">
        <f t="shared" si="681"/>
        <v>0</v>
      </c>
      <c r="BJ279" s="386">
        <f t="shared" si="682"/>
        <v>0</v>
      </c>
      <c r="BK279" s="366" t="str">
        <f t="shared" si="695"/>
        <v xml:space="preserve">    </v>
      </c>
      <c r="BM279" s="383">
        <f t="shared" si="632"/>
        <v>0</v>
      </c>
      <c r="BN279" s="7"/>
    </row>
    <row r="280" spans="1:66" s="52" customFormat="1" ht="12.75">
      <c r="A280" s="635">
        <v>45</v>
      </c>
      <c r="B280" s="846" t="str">
        <f>B205</f>
        <v xml:space="preserve">Sub-total Operating Expenses </v>
      </c>
      <c r="C280" s="871">
        <f t="shared" si="633"/>
        <v>0</v>
      </c>
      <c r="D280" s="845">
        <f>SUM(D239:D279)</f>
        <v>0</v>
      </c>
      <c r="E280" s="845">
        <f>SUM(E239:E279)</f>
        <v>0</v>
      </c>
      <c r="F280" s="873">
        <f>SUM(F239:F279)</f>
        <v>0</v>
      </c>
      <c r="G280" s="873">
        <f t="shared" si="660"/>
        <v>0</v>
      </c>
      <c r="H280" s="874" t="str">
        <f t="shared" si="684"/>
        <v xml:space="preserve">    </v>
      </c>
      <c r="I280" s="845">
        <f>SUM(I239:I279)</f>
        <v>0</v>
      </c>
      <c r="J280" s="845">
        <f>SUM(J239:J279)</f>
        <v>0</v>
      </c>
      <c r="K280" s="876">
        <f>SUM(K239:K279)</f>
        <v>0</v>
      </c>
      <c r="L280" s="876">
        <f t="shared" si="662"/>
        <v>0</v>
      </c>
      <c r="M280" s="874" t="str">
        <f t="shared" si="685"/>
        <v xml:space="preserve">    </v>
      </c>
      <c r="N280" s="845">
        <f>SUM(N239:N279)</f>
        <v>0</v>
      </c>
      <c r="O280" s="845">
        <f>SUM(O239:O279)</f>
        <v>0</v>
      </c>
      <c r="P280" s="876">
        <f>SUM(P239:P279)</f>
        <v>0</v>
      </c>
      <c r="Q280" s="876">
        <f t="shared" si="664"/>
        <v>0</v>
      </c>
      <c r="R280" s="874" t="str">
        <f t="shared" si="686"/>
        <v xml:space="preserve">    </v>
      </c>
      <c r="S280" s="845">
        <f>SUM(S239:S279)</f>
        <v>0</v>
      </c>
      <c r="T280" s="845">
        <f>SUM(T239:T279)</f>
        <v>0</v>
      </c>
      <c r="U280" s="876">
        <f>SUM(U239:U279)</f>
        <v>0</v>
      </c>
      <c r="V280" s="876">
        <f t="shared" si="666"/>
        <v>0</v>
      </c>
      <c r="W280" s="874" t="str">
        <f t="shared" si="687"/>
        <v xml:space="preserve">    </v>
      </c>
      <c r="X280" s="845">
        <f>SUM(X239:X279)</f>
        <v>0</v>
      </c>
      <c r="Y280" s="845">
        <f>SUM(Y239:Y279)</f>
        <v>0</v>
      </c>
      <c r="Z280" s="876">
        <f>SUM(Z239:Z279)</f>
        <v>0</v>
      </c>
      <c r="AA280" s="876">
        <f t="shared" si="668"/>
        <v>0</v>
      </c>
      <c r="AB280" s="874" t="str">
        <f t="shared" si="688"/>
        <v xml:space="preserve">    </v>
      </c>
      <c r="AC280" s="845">
        <f>SUM(AC239:AC279)</f>
        <v>0</v>
      </c>
      <c r="AD280" s="845">
        <f>SUM(AD239:AD279)</f>
        <v>0</v>
      </c>
      <c r="AE280" s="876">
        <f>SUM(AE239:AE279)</f>
        <v>0</v>
      </c>
      <c r="AF280" s="876">
        <f t="shared" si="670"/>
        <v>0</v>
      </c>
      <c r="AG280" s="874" t="str">
        <f t="shared" si="689"/>
        <v xml:space="preserve">    </v>
      </c>
      <c r="AH280" s="845">
        <f>SUM(AH239:AH279)</f>
        <v>0</v>
      </c>
      <c r="AI280" s="845">
        <f>SUM(AI239:AI279)</f>
        <v>0</v>
      </c>
      <c r="AJ280" s="876">
        <f>SUM(AJ239:AJ279)</f>
        <v>0</v>
      </c>
      <c r="AK280" s="876">
        <f t="shared" si="672"/>
        <v>0</v>
      </c>
      <c r="AL280" s="874" t="str">
        <f t="shared" si="690"/>
        <v xml:space="preserve">    </v>
      </c>
      <c r="AM280" s="845">
        <f>SUM(AM239:AM279)</f>
        <v>0</v>
      </c>
      <c r="AN280" s="845">
        <f>SUM(AN239:AN279)</f>
        <v>0</v>
      </c>
      <c r="AO280" s="876">
        <f>SUM(AO239:AO279)</f>
        <v>0</v>
      </c>
      <c r="AP280" s="876">
        <f t="shared" si="674"/>
        <v>0</v>
      </c>
      <c r="AQ280" s="874" t="str">
        <f t="shared" si="691"/>
        <v xml:space="preserve">    </v>
      </c>
      <c r="AR280" s="845">
        <f>SUM(AR239:AR279)</f>
        <v>0</v>
      </c>
      <c r="AS280" s="845">
        <f>SUM(AS239:AS279)</f>
        <v>0</v>
      </c>
      <c r="AT280" s="876">
        <f>SUM(AT239:AT279)</f>
        <v>0</v>
      </c>
      <c r="AU280" s="876">
        <f t="shared" si="676"/>
        <v>0</v>
      </c>
      <c r="AV280" s="874" t="str">
        <f t="shared" si="692"/>
        <v xml:space="preserve">    </v>
      </c>
      <c r="AW280" s="845">
        <f>SUM(AW239:AW279)</f>
        <v>0</v>
      </c>
      <c r="AX280" s="845">
        <f>SUM(AX239:AX279)</f>
        <v>0</v>
      </c>
      <c r="AY280" s="876">
        <f>SUM(AY239:AY279)</f>
        <v>0</v>
      </c>
      <c r="AZ280" s="876">
        <f t="shared" si="678"/>
        <v>0</v>
      </c>
      <c r="BA280" s="874" t="str">
        <f t="shared" si="693"/>
        <v xml:space="preserve">    </v>
      </c>
      <c r="BB280" s="845">
        <f>SUM(BB239:BB279)</f>
        <v>0</v>
      </c>
      <c r="BC280" s="845">
        <f>SUM(BC239:BC279)</f>
        <v>0</v>
      </c>
      <c r="BD280" s="876">
        <f>SUM(BD239:BD279)</f>
        <v>0</v>
      </c>
      <c r="BE280" s="876">
        <f t="shared" si="680"/>
        <v>0</v>
      </c>
      <c r="BF280" s="874" t="str">
        <f t="shared" si="694"/>
        <v xml:space="preserve">    </v>
      </c>
      <c r="BG280" s="845">
        <f>SUM(BG239:BG279)</f>
        <v>0</v>
      </c>
      <c r="BH280" s="845">
        <f>SUM(BH239:BH279)</f>
        <v>0</v>
      </c>
      <c r="BI280" s="876">
        <f>SUM(BI239:BI279)</f>
        <v>0</v>
      </c>
      <c r="BJ280" s="876">
        <f t="shared" si="682"/>
        <v>0</v>
      </c>
      <c r="BK280" s="874" t="str">
        <f t="shared" si="695"/>
        <v xml:space="preserve">    </v>
      </c>
      <c r="BM280" s="383">
        <f t="shared" si="632"/>
        <v>0</v>
      </c>
      <c r="BN280" s="51"/>
    </row>
    <row r="281" spans="1:66" s="5" customFormat="1" ht="12.75">
      <c r="A281" s="634">
        <v>46</v>
      </c>
      <c r="B281" s="895" t="str">
        <f t="shared" si="683"/>
        <v>*Fixed Assets</v>
      </c>
      <c r="C281" s="378">
        <f t="shared" si="633"/>
        <v>0</v>
      </c>
      <c r="D281" s="659">
        <f t="shared" si="620"/>
        <v>0</v>
      </c>
      <c r="E281" s="570"/>
      <c r="F281" s="391">
        <f>+F206+E281</f>
        <v>0</v>
      </c>
      <c r="G281" s="387">
        <f t="shared" si="660"/>
        <v>0</v>
      </c>
      <c r="H281" s="367" t="str">
        <f t="shared" si="684"/>
        <v xml:space="preserve">    </v>
      </c>
      <c r="I281" s="849">
        <f t="shared" si="621"/>
        <v>0</v>
      </c>
      <c r="J281" s="570"/>
      <c r="K281" s="391">
        <f>+K206+J281</f>
        <v>0</v>
      </c>
      <c r="L281" s="387">
        <f t="shared" si="662"/>
        <v>0</v>
      </c>
      <c r="M281" s="367" t="str">
        <f t="shared" si="685"/>
        <v xml:space="preserve">    </v>
      </c>
      <c r="N281" s="849">
        <f t="shared" si="622"/>
        <v>0</v>
      </c>
      <c r="O281" s="570"/>
      <c r="P281" s="391">
        <f>+P206+O281</f>
        <v>0</v>
      </c>
      <c r="Q281" s="387">
        <f t="shared" si="664"/>
        <v>0</v>
      </c>
      <c r="R281" s="367" t="str">
        <f t="shared" si="686"/>
        <v xml:space="preserve">    </v>
      </c>
      <c r="S281" s="849">
        <f t="shared" si="623"/>
        <v>0</v>
      </c>
      <c r="T281" s="570"/>
      <c r="U281" s="391">
        <f>+U206+T281</f>
        <v>0</v>
      </c>
      <c r="V281" s="387">
        <f t="shared" si="666"/>
        <v>0</v>
      </c>
      <c r="W281" s="367" t="str">
        <f t="shared" si="687"/>
        <v xml:space="preserve">    </v>
      </c>
      <c r="X281" s="849">
        <f t="shared" si="624"/>
        <v>0</v>
      </c>
      <c r="Y281" s="570"/>
      <c r="Z281" s="391">
        <f>+Z206+Y281</f>
        <v>0</v>
      </c>
      <c r="AA281" s="387">
        <f t="shared" si="668"/>
        <v>0</v>
      </c>
      <c r="AB281" s="367" t="str">
        <f t="shared" si="688"/>
        <v xml:space="preserve">    </v>
      </c>
      <c r="AC281" s="849">
        <f t="shared" si="625"/>
        <v>0</v>
      </c>
      <c r="AD281" s="570"/>
      <c r="AE281" s="391">
        <f>+AE206+AD281</f>
        <v>0</v>
      </c>
      <c r="AF281" s="387">
        <f t="shared" si="670"/>
        <v>0</v>
      </c>
      <c r="AG281" s="367" t="str">
        <f t="shared" si="689"/>
        <v xml:space="preserve">    </v>
      </c>
      <c r="AH281" s="849">
        <f t="shared" si="626"/>
        <v>0</v>
      </c>
      <c r="AI281" s="570"/>
      <c r="AJ281" s="391">
        <f>+AJ206+AI281</f>
        <v>0</v>
      </c>
      <c r="AK281" s="387">
        <f t="shared" si="672"/>
        <v>0</v>
      </c>
      <c r="AL281" s="367" t="str">
        <f t="shared" si="690"/>
        <v xml:space="preserve">    </v>
      </c>
      <c r="AM281" s="849">
        <f t="shared" si="627"/>
        <v>0</v>
      </c>
      <c r="AN281" s="570"/>
      <c r="AO281" s="391">
        <f>+AO206+AN281</f>
        <v>0</v>
      </c>
      <c r="AP281" s="387">
        <f t="shared" si="674"/>
        <v>0</v>
      </c>
      <c r="AQ281" s="367" t="str">
        <f t="shared" si="691"/>
        <v xml:space="preserve">    </v>
      </c>
      <c r="AR281" s="849">
        <f t="shared" si="628"/>
        <v>0</v>
      </c>
      <c r="AS281" s="570"/>
      <c r="AT281" s="391">
        <f>+AT206+AS281</f>
        <v>0</v>
      </c>
      <c r="AU281" s="387">
        <f t="shared" si="676"/>
        <v>0</v>
      </c>
      <c r="AV281" s="367" t="str">
        <f t="shared" si="692"/>
        <v xml:space="preserve">    </v>
      </c>
      <c r="AW281" s="849">
        <f t="shared" si="629"/>
        <v>0</v>
      </c>
      <c r="AX281" s="570"/>
      <c r="AY281" s="391">
        <f>+AY206+AX281</f>
        <v>0</v>
      </c>
      <c r="AZ281" s="387">
        <f t="shared" si="678"/>
        <v>0</v>
      </c>
      <c r="BA281" s="367" t="str">
        <f t="shared" si="693"/>
        <v xml:space="preserve">    </v>
      </c>
      <c r="BB281" s="849">
        <f t="shared" si="630"/>
        <v>0</v>
      </c>
      <c r="BC281" s="570"/>
      <c r="BD281" s="391">
        <f>+BD206+BC281</f>
        <v>0</v>
      </c>
      <c r="BE281" s="387">
        <f t="shared" si="680"/>
        <v>0</v>
      </c>
      <c r="BF281" s="367" t="str">
        <f t="shared" si="694"/>
        <v xml:space="preserve">    </v>
      </c>
      <c r="BG281" s="849">
        <f t="shared" si="631"/>
        <v>0</v>
      </c>
      <c r="BH281" s="570"/>
      <c r="BI281" s="391">
        <f>+BI206+BH281</f>
        <v>0</v>
      </c>
      <c r="BJ281" s="387">
        <f t="shared" si="682"/>
        <v>0</v>
      </c>
      <c r="BK281" s="367" t="str">
        <f t="shared" si="695"/>
        <v xml:space="preserve">    </v>
      </c>
      <c r="BM281" s="383">
        <f t="shared" si="632"/>
        <v>0</v>
      </c>
      <c r="BN281" s="7"/>
    </row>
    <row r="282" spans="1:66" s="28" customFormat="1" ht="12.75" customHeight="1">
      <c r="A282" s="634">
        <v>47</v>
      </c>
      <c r="B282" s="895" t="str">
        <f t="shared" si="683"/>
        <v>*Indirect Costs</v>
      </c>
      <c r="C282" s="378">
        <f t="shared" si="633"/>
        <v>0</v>
      </c>
      <c r="D282" s="412">
        <f t="shared" si="620"/>
        <v>0</v>
      </c>
      <c r="E282" s="570"/>
      <c r="F282" s="391">
        <f>+F207+E282</f>
        <v>0</v>
      </c>
      <c r="G282" s="387">
        <f t="shared" si="660"/>
        <v>0</v>
      </c>
      <c r="H282" s="367" t="str">
        <f t="shared" si="684"/>
        <v xml:space="preserve">    </v>
      </c>
      <c r="I282" s="851">
        <f t="shared" si="621"/>
        <v>0</v>
      </c>
      <c r="J282" s="570"/>
      <c r="K282" s="391">
        <f>+K207+J282</f>
        <v>0</v>
      </c>
      <c r="L282" s="387">
        <f t="shared" si="662"/>
        <v>0</v>
      </c>
      <c r="M282" s="367" t="str">
        <f t="shared" si="685"/>
        <v xml:space="preserve">    </v>
      </c>
      <c r="N282" s="851">
        <f t="shared" si="622"/>
        <v>0</v>
      </c>
      <c r="O282" s="570"/>
      <c r="P282" s="391">
        <f>+P207+O282</f>
        <v>0</v>
      </c>
      <c r="Q282" s="387">
        <f t="shared" si="664"/>
        <v>0</v>
      </c>
      <c r="R282" s="367" t="str">
        <f t="shared" si="686"/>
        <v xml:space="preserve">    </v>
      </c>
      <c r="S282" s="851">
        <f t="shared" si="623"/>
        <v>0</v>
      </c>
      <c r="T282" s="570"/>
      <c r="U282" s="391">
        <f>+U207+T282</f>
        <v>0</v>
      </c>
      <c r="V282" s="387">
        <f t="shared" si="666"/>
        <v>0</v>
      </c>
      <c r="W282" s="367" t="str">
        <f t="shared" si="687"/>
        <v xml:space="preserve">    </v>
      </c>
      <c r="X282" s="851">
        <f t="shared" si="624"/>
        <v>0</v>
      </c>
      <c r="Y282" s="570"/>
      <c r="Z282" s="391">
        <f>+Z207+Y282</f>
        <v>0</v>
      </c>
      <c r="AA282" s="387">
        <f t="shared" si="668"/>
        <v>0</v>
      </c>
      <c r="AB282" s="367" t="str">
        <f t="shared" si="688"/>
        <v xml:space="preserve">    </v>
      </c>
      <c r="AC282" s="851">
        <f t="shared" si="625"/>
        <v>0</v>
      </c>
      <c r="AD282" s="570"/>
      <c r="AE282" s="391">
        <f>+AE207+AD282</f>
        <v>0</v>
      </c>
      <c r="AF282" s="387">
        <f t="shared" si="670"/>
        <v>0</v>
      </c>
      <c r="AG282" s="367" t="str">
        <f t="shared" si="689"/>
        <v xml:space="preserve">    </v>
      </c>
      <c r="AH282" s="851">
        <f t="shared" si="626"/>
        <v>0</v>
      </c>
      <c r="AI282" s="570"/>
      <c r="AJ282" s="391">
        <f>+AJ207+AI282</f>
        <v>0</v>
      </c>
      <c r="AK282" s="387">
        <f t="shared" si="672"/>
        <v>0</v>
      </c>
      <c r="AL282" s="367" t="str">
        <f t="shared" si="690"/>
        <v xml:space="preserve">    </v>
      </c>
      <c r="AM282" s="851">
        <f t="shared" si="627"/>
        <v>0</v>
      </c>
      <c r="AN282" s="570"/>
      <c r="AO282" s="391">
        <f>+AO207+AN282</f>
        <v>0</v>
      </c>
      <c r="AP282" s="387">
        <f t="shared" si="674"/>
        <v>0</v>
      </c>
      <c r="AQ282" s="367" t="str">
        <f t="shared" si="691"/>
        <v xml:space="preserve">    </v>
      </c>
      <c r="AR282" s="851">
        <f t="shared" si="628"/>
        <v>0</v>
      </c>
      <c r="AS282" s="570"/>
      <c r="AT282" s="391">
        <f>+AT207+AS282</f>
        <v>0</v>
      </c>
      <c r="AU282" s="387">
        <f t="shared" si="676"/>
        <v>0</v>
      </c>
      <c r="AV282" s="367" t="str">
        <f t="shared" si="692"/>
        <v xml:space="preserve">    </v>
      </c>
      <c r="AW282" s="851">
        <f t="shared" si="629"/>
        <v>0</v>
      </c>
      <c r="AX282" s="570"/>
      <c r="AY282" s="391">
        <f>+AY207+AX282</f>
        <v>0</v>
      </c>
      <c r="AZ282" s="387">
        <f t="shared" si="678"/>
        <v>0</v>
      </c>
      <c r="BA282" s="367" t="str">
        <f t="shared" si="693"/>
        <v xml:space="preserve">    </v>
      </c>
      <c r="BB282" s="851">
        <f t="shared" si="630"/>
        <v>0</v>
      </c>
      <c r="BC282" s="570"/>
      <c r="BD282" s="391">
        <f>+BD207+BC282</f>
        <v>0</v>
      </c>
      <c r="BE282" s="387">
        <f t="shared" si="680"/>
        <v>0</v>
      </c>
      <c r="BF282" s="367" t="str">
        <f t="shared" si="694"/>
        <v xml:space="preserve">    </v>
      </c>
      <c r="BG282" s="851">
        <f t="shared" si="631"/>
        <v>0</v>
      </c>
      <c r="BH282" s="570"/>
      <c r="BI282" s="391">
        <f>+BI207+BH282</f>
        <v>0</v>
      </c>
      <c r="BJ282" s="387">
        <f t="shared" si="682"/>
        <v>0</v>
      </c>
      <c r="BK282" s="367" t="str">
        <f t="shared" si="695"/>
        <v xml:space="preserve">    </v>
      </c>
      <c r="BL282" s="5"/>
      <c r="BM282" s="383">
        <f t="shared" si="632"/>
        <v>0</v>
      </c>
      <c r="BN282" s="29"/>
    </row>
    <row r="283" spans="1:66" s="55" customFormat="1" ht="13.9" customHeight="1">
      <c r="A283" s="635">
        <v>48</v>
      </c>
      <c r="B283" s="846" t="str">
        <f>B208</f>
        <v>Total Operating Expenses</v>
      </c>
      <c r="C283" s="877">
        <f t="shared" si="633"/>
        <v>0</v>
      </c>
      <c r="D283" s="845">
        <f t="shared" ref="D283:F283" si="696">D280+D281+D282</f>
        <v>0</v>
      </c>
      <c r="E283" s="845">
        <f t="shared" si="696"/>
        <v>0</v>
      </c>
      <c r="F283" s="873">
        <f t="shared" si="696"/>
        <v>0</v>
      </c>
      <c r="G283" s="873">
        <f t="shared" si="660"/>
        <v>0</v>
      </c>
      <c r="H283" s="874" t="str">
        <f t="shared" si="684"/>
        <v xml:space="preserve">    </v>
      </c>
      <c r="I283" s="845">
        <f t="shared" ref="I283:K283" si="697">I280+I281+I282</f>
        <v>0</v>
      </c>
      <c r="J283" s="845">
        <f t="shared" si="697"/>
        <v>0</v>
      </c>
      <c r="K283" s="876">
        <f t="shared" si="697"/>
        <v>0</v>
      </c>
      <c r="L283" s="876">
        <f t="shared" si="662"/>
        <v>0</v>
      </c>
      <c r="M283" s="874" t="str">
        <f t="shared" si="685"/>
        <v xml:space="preserve">    </v>
      </c>
      <c r="N283" s="845">
        <f t="shared" ref="N283:P283" si="698">N280+N281+N282</f>
        <v>0</v>
      </c>
      <c r="O283" s="845">
        <f t="shared" si="698"/>
        <v>0</v>
      </c>
      <c r="P283" s="876">
        <f t="shared" si="698"/>
        <v>0</v>
      </c>
      <c r="Q283" s="876">
        <f t="shared" si="664"/>
        <v>0</v>
      </c>
      <c r="R283" s="874" t="str">
        <f t="shared" si="686"/>
        <v xml:space="preserve">    </v>
      </c>
      <c r="S283" s="845">
        <f t="shared" ref="S283:U283" si="699">S280+S281+S282</f>
        <v>0</v>
      </c>
      <c r="T283" s="845">
        <f t="shared" si="699"/>
        <v>0</v>
      </c>
      <c r="U283" s="876">
        <f t="shared" si="699"/>
        <v>0</v>
      </c>
      <c r="V283" s="876">
        <f t="shared" si="666"/>
        <v>0</v>
      </c>
      <c r="W283" s="874" t="str">
        <f t="shared" si="687"/>
        <v xml:space="preserve">    </v>
      </c>
      <c r="X283" s="845">
        <f t="shared" ref="X283:Z283" si="700">X280+X281+X282</f>
        <v>0</v>
      </c>
      <c r="Y283" s="845">
        <f t="shared" si="700"/>
        <v>0</v>
      </c>
      <c r="Z283" s="876">
        <f t="shared" si="700"/>
        <v>0</v>
      </c>
      <c r="AA283" s="876">
        <f t="shared" si="668"/>
        <v>0</v>
      </c>
      <c r="AB283" s="874" t="str">
        <f t="shared" si="688"/>
        <v xml:space="preserve">    </v>
      </c>
      <c r="AC283" s="845">
        <f t="shared" ref="AC283:AE283" si="701">AC280+AC281+AC282</f>
        <v>0</v>
      </c>
      <c r="AD283" s="845">
        <f t="shared" si="701"/>
        <v>0</v>
      </c>
      <c r="AE283" s="876">
        <f t="shared" si="701"/>
        <v>0</v>
      </c>
      <c r="AF283" s="876">
        <f t="shared" si="670"/>
        <v>0</v>
      </c>
      <c r="AG283" s="874" t="str">
        <f t="shared" si="689"/>
        <v xml:space="preserve">    </v>
      </c>
      <c r="AH283" s="845">
        <f t="shared" ref="AH283:AJ283" si="702">AH280+AH281+AH282</f>
        <v>0</v>
      </c>
      <c r="AI283" s="845">
        <f t="shared" si="702"/>
        <v>0</v>
      </c>
      <c r="AJ283" s="876">
        <f t="shared" si="702"/>
        <v>0</v>
      </c>
      <c r="AK283" s="876">
        <f t="shared" si="672"/>
        <v>0</v>
      </c>
      <c r="AL283" s="874" t="str">
        <f t="shared" si="690"/>
        <v xml:space="preserve">    </v>
      </c>
      <c r="AM283" s="845">
        <f t="shared" ref="AM283:AO283" si="703">AM280+AM281+AM282</f>
        <v>0</v>
      </c>
      <c r="AN283" s="845">
        <f t="shared" si="703"/>
        <v>0</v>
      </c>
      <c r="AO283" s="876">
        <f t="shared" si="703"/>
        <v>0</v>
      </c>
      <c r="AP283" s="876">
        <f t="shared" si="674"/>
        <v>0</v>
      </c>
      <c r="AQ283" s="874" t="str">
        <f t="shared" si="691"/>
        <v xml:space="preserve">    </v>
      </c>
      <c r="AR283" s="845">
        <f t="shared" ref="AR283:AT283" si="704">AR280+AR281+AR282</f>
        <v>0</v>
      </c>
      <c r="AS283" s="845">
        <f t="shared" si="704"/>
        <v>0</v>
      </c>
      <c r="AT283" s="876">
        <f t="shared" si="704"/>
        <v>0</v>
      </c>
      <c r="AU283" s="876">
        <f t="shared" si="676"/>
        <v>0</v>
      </c>
      <c r="AV283" s="874" t="str">
        <f t="shared" si="692"/>
        <v xml:space="preserve">    </v>
      </c>
      <c r="AW283" s="845">
        <f t="shared" ref="AW283:AY283" si="705">AW280+AW281+AW282</f>
        <v>0</v>
      </c>
      <c r="AX283" s="845">
        <f t="shared" si="705"/>
        <v>0</v>
      </c>
      <c r="AY283" s="876">
        <f t="shared" si="705"/>
        <v>0</v>
      </c>
      <c r="AZ283" s="876">
        <f t="shared" si="678"/>
        <v>0</v>
      </c>
      <c r="BA283" s="874" t="str">
        <f t="shared" si="693"/>
        <v xml:space="preserve">    </v>
      </c>
      <c r="BB283" s="845">
        <f t="shared" ref="BB283:BD283" si="706">BB280+BB281+BB282</f>
        <v>0</v>
      </c>
      <c r="BC283" s="845">
        <f t="shared" si="706"/>
        <v>0</v>
      </c>
      <c r="BD283" s="876">
        <f t="shared" si="706"/>
        <v>0</v>
      </c>
      <c r="BE283" s="876">
        <f t="shared" si="680"/>
        <v>0</v>
      </c>
      <c r="BF283" s="874" t="str">
        <f t="shared" si="694"/>
        <v xml:space="preserve">    </v>
      </c>
      <c r="BG283" s="845">
        <f t="shared" ref="BG283:BI283" si="707">BG280+BG281+BG282</f>
        <v>0</v>
      </c>
      <c r="BH283" s="845">
        <f t="shared" si="707"/>
        <v>0</v>
      </c>
      <c r="BI283" s="876">
        <f t="shared" si="707"/>
        <v>0</v>
      </c>
      <c r="BJ283" s="876">
        <f t="shared" si="682"/>
        <v>0</v>
      </c>
      <c r="BK283" s="874" t="str">
        <f t="shared" si="695"/>
        <v xml:space="preserve">    </v>
      </c>
      <c r="BL283" s="52"/>
      <c r="BM283" s="383">
        <f t="shared" si="632"/>
        <v>0</v>
      </c>
    </row>
    <row r="284" spans="1:66" s="55" customFormat="1" ht="12.75" customHeight="1">
      <c r="A284" s="635">
        <v>49</v>
      </c>
      <c r="B284" s="858" t="str">
        <f>B209</f>
        <v>GROSS COST</v>
      </c>
      <c r="C284" s="859">
        <f t="shared" si="633"/>
        <v>0</v>
      </c>
      <c r="D284" s="847">
        <f>D283+D238</f>
        <v>0</v>
      </c>
      <c r="E284" s="847">
        <f>E283+E238</f>
        <v>0</v>
      </c>
      <c r="F284" s="862">
        <f>F283+F238</f>
        <v>0</v>
      </c>
      <c r="G284" s="862">
        <f t="shared" si="660"/>
        <v>0</v>
      </c>
      <c r="H284" s="863" t="str">
        <f t="shared" si="684"/>
        <v xml:space="preserve">    </v>
      </c>
      <c r="I284" s="847">
        <f>I283+I238</f>
        <v>0</v>
      </c>
      <c r="J284" s="847">
        <f>J283+J238</f>
        <v>0</v>
      </c>
      <c r="K284" s="866">
        <f>K283+K238</f>
        <v>0</v>
      </c>
      <c r="L284" s="866">
        <f t="shared" si="662"/>
        <v>0</v>
      </c>
      <c r="M284" s="863" t="str">
        <f t="shared" si="685"/>
        <v xml:space="preserve">    </v>
      </c>
      <c r="N284" s="847">
        <f>N283+N238</f>
        <v>0</v>
      </c>
      <c r="O284" s="847">
        <f>O283+O238</f>
        <v>0</v>
      </c>
      <c r="P284" s="866">
        <f>P283+P238</f>
        <v>0</v>
      </c>
      <c r="Q284" s="866">
        <f t="shared" si="664"/>
        <v>0</v>
      </c>
      <c r="R284" s="863" t="str">
        <f t="shared" si="686"/>
        <v xml:space="preserve">    </v>
      </c>
      <c r="S284" s="847">
        <f>S283+S238</f>
        <v>0</v>
      </c>
      <c r="T284" s="847">
        <f>T283+T238</f>
        <v>0</v>
      </c>
      <c r="U284" s="866">
        <f>U283+U238</f>
        <v>0</v>
      </c>
      <c r="V284" s="866">
        <f t="shared" si="666"/>
        <v>0</v>
      </c>
      <c r="W284" s="863" t="str">
        <f t="shared" si="687"/>
        <v xml:space="preserve">    </v>
      </c>
      <c r="X284" s="847">
        <f>X283+X238</f>
        <v>0</v>
      </c>
      <c r="Y284" s="847">
        <f>Y283+Y238</f>
        <v>0</v>
      </c>
      <c r="Z284" s="866">
        <f>Z283+Z238</f>
        <v>0</v>
      </c>
      <c r="AA284" s="866">
        <f t="shared" si="668"/>
        <v>0</v>
      </c>
      <c r="AB284" s="863" t="str">
        <f t="shared" si="688"/>
        <v xml:space="preserve">    </v>
      </c>
      <c r="AC284" s="847">
        <f>AC283+AC238</f>
        <v>0</v>
      </c>
      <c r="AD284" s="847">
        <f>AD283+AD238</f>
        <v>0</v>
      </c>
      <c r="AE284" s="866">
        <f>AE283+AE238</f>
        <v>0</v>
      </c>
      <c r="AF284" s="866">
        <f t="shared" si="670"/>
        <v>0</v>
      </c>
      <c r="AG284" s="863" t="str">
        <f t="shared" si="689"/>
        <v xml:space="preserve">    </v>
      </c>
      <c r="AH284" s="847">
        <f>AH283+AH238</f>
        <v>0</v>
      </c>
      <c r="AI284" s="847">
        <f>AI283+AI238</f>
        <v>0</v>
      </c>
      <c r="AJ284" s="866">
        <f>AJ283+AJ238</f>
        <v>0</v>
      </c>
      <c r="AK284" s="866">
        <f t="shared" si="672"/>
        <v>0</v>
      </c>
      <c r="AL284" s="863" t="str">
        <f t="shared" si="690"/>
        <v xml:space="preserve">    </v>
      </c>
      <c r="AM284" s="847">
        <f>AM283+AM238</f>
        <v>0</v>
      </c>
      <c r="AN284" s="847">
        <f>AN283+AN238</f>
        <v>0</v>
      </c>
      <c r="AO284" s="866">
        <f>AO283+AO238</f>
        <v>0</v>
      </c>
      <c r="AP284" s="866">
        <f t="shared" si="674"/>
        <v>0</v>
      </c>
      <c r="AQ284" s="863" t="str">
        <f t="shared" si="691"/>
        <v xml:space="preserve">    </v>
      </c>
      <c r="AR284" s="847">
        <f>AR283+AR238</f>
        <v>0</v>
      </c>
      <c r="AS284" s="847">
        <f>AS283+AS238</f>
        <v>0</v>
      </c>
      <c r="AT284" s="866">
        <f>AT283+AT238</f>
        <v>0</v>
      </c>
      <c r="AU284" s="866">
        <f t="shared" si="676"/>
        <v>0</v>
      </c>
      <c r="AV284" s="863" t="str">
        <f t="shared" si="692"/>
        <v xml:space="preserve">    </v>
      </c>
      <c r="AW284" s="847">
        <f>AW283+AW238</f>
        <v>0</v>
      </c>
      <c r="AX284" s="847">
        <f>AX283+AX238</f>
        <v>0</v>
      </c>
      <c r="AY284" s="866">
        <f>AY283+AY238</f>
        <v>0</v>
      </c>
      <c r="AZ284" s="866">
        <f t="shared" si="678"/>
        <v>0</v>
      </c>
      <c r="BA284" s="863" t="str">
        <f t="shared" si="693"/>
        <v xml:space="preserve">    </v>
      </c>
      <c r="BB284" s="847">
        <f>BB283+BB238</f>
        <v>0</v>
      </c>
      <c r="BC284" s="847">
        <f>BC283+BC238</f>
        <v>0</v>
      </c>
      <c r="BD284" s="866">
        <f>BD283+BD238</f>
        <v>0</v>
      </c>
      <c r="BE284" s="866">
        <f t="shared" si="680"/>
        <v>0</v>
      </c>
      <c r="BF284" s="863" t="str">
        <f t="shared" si="694"/>
        <v xml:space="preserve">    </v>
      </c>
      <c r="BG284" s="847">
        <f>BG283+BG238</f>
        <v>0</v>
      </c>
      <c r="BH284" s="847">
        <f>BH283+BH238</f>
        <v>0</v>
      </c>
      <c r="BI284" s="866">
        <f>BI283+BI238</f>
        <v>0</v>
      </c>
      <c r="BJ284" s="866">
        <f t="shared" si="682"/>
        <v>0</v>
      </c>
      <c r="BK284" s="863" t="str">
        <f t="shared" si="695"/>
        <v xml:space="preserve">    </v>
      </c>
      <c r="BL284" s="405"/>
      <c r="BM284" s="383">
        <f t="shared" si="632"/>
        <v>0</v>
      </c>
    </row>
    <row r="285" spans="1:66" s="50" customFormat="1" ht="10.9" customHeight="1">
      <c r="A285" s="635">
        <v>50</v>
      </c>
      <c r="B285" s="649" t="str">
        <f>B210</f>
        <v>Less: Contract Revenues</v>
      </c>
      <c r="C285" s="376"/>
      <c r="D285" s="404"/>
      <c r="E285" s="390"/>
      <c r="F285" s="389"/>
      <c r="G285" s="387"/>
      <c r="H285" s="367"/>
      <c r="I285" s="852"/>
      <c r="J285" s="390"/>
      <c r="K285" s="389"/>
      <c r="L285" s="387"/>
      <c r="M285" s="367"/>
      <c r="N285" s="852"/>
      <c r="O285" s="390"/>
      <c r="P285" s="389"/>
      <c r="Q285" s="387"/>
      <c r="R285" s="367"/>
      <c r="S285" s="852"/>
      <c r="T285" s="390"/>
      <c r="U285" s="389"/>
      <c r="V285" s="387"/>
      <c r="W285" s="367"/>
      <c r="X285" s="852"/>
      <c r="Y285" s="390"/>
      <c r="Z285" s="389"/>
      <c r="AA285" s="387"/>
      <c r="AB285" s="367"/>
      <c r="AC285" s="852"/>
      <c r="AD285" s="390"/>
      <c r="AE285" s="389"/>
      <c r="AF285" s="387"/>
      <c r="AG285" s="367"/>
      <c r="AH285" s="852"/>
      <c r="AI285" s="390"/>
      <c r="AJ285" s="389"/>
      <c r="AK285" s="387"/>
      <c r="AL285" s="367"/>
      <c r="AM285" s="852"/>
      <c r="AN285" s="390"/>
      <c r="AO285" s="389"/>
      <c r="AP285" s="387"/>
      <c r="AQ285" s="367"/>
      <c r="AR285" s="852"/>
      <c r="AS285" s="390"/>
      <c r="AT285" s="389"/>
      <c r="AU285" s="387"/>
      <c r="AV285" s="367"/>
      <c r="AW285" s="852"/>
      <c r="AX285" s="390"/>
      <c r="AY285" s="389"/>
      <c r="AZ285" s="387"/>
      <c r="BA285" s="367"/>
      <c r="BB285" s="852"/>
      <c r="BC285" s="390"/>
      <c r="BD285" s="389"/>
      <c r="BE285" s="387"/>
      <c r="BF285" s="367"/>
      <c r="BG285" s="852"/>
      <c r="BH285" s="390"/>
      <c r="BI285" s="389"/>
      <c r="BJ285" s="387"/>
      <c r="BK285" s="367"/>
      <c r="BL285" s="405"/>
      <c r="BM285" s="383">
        <f t="shared" si="632"/>
        <v>0</v>
      </c>
    </row>
    <row r="286" spans="1:66" s="1" customFormat="1" ht="12.75">
      <c r="A286" s="634">
        <v>51</v>
      </c>
      <c r="B286" s="895" t="str">
        <f t="shared" ref="B286:B289" si="708">B211</f>
        <v>Participant Fees</v>
      </c>
      <c r="C286" s="378">
        <f t="shared" ref="C286:C294" si="709">+E286+J286+O286+T286+Y286+AD286+AI286+AN286+AS286+AX286+BC286+BH286</f>
        <v>0</v>
      </c>
      <c r="D286" s="412">
        <f t="shared" ref="D286:D293" si="710">D211</f>
        <v>0</v>
      </c>
      <c r="E286" s="570"/>
      <c r="F286" s="391">
        <f>+F211+E286</f>
        <v>0</v>
      </c>
      <c r="G286" s="387">
        <f t="shared" ref="G286:G290" si="711">D286-F286</f>
        <v>0</v>
      </c>
      <c r="H286" s="367" t="str">
        <f t="shared" ref="H286:H294" si="712">IF(D286=0,"    ",F286/D286)</f>
        <v xml:space="preserve">    </v>
      </c>
      <c r="I286" s="851">
        <f t="shared" ref="I286:I293" si="713">I211</f>
        <v>0</v>
      </c>
      <c r="J286" s="570"/>
      <c r="K286" s="391">
        <f>+K211+J286</f>
        <v>0</v>
      </c>
      <c r="L286" s="387">
        <f t="shared" ref="L286:L290" si="714">I286-K286</f>
        <v>0</v>
      </c>
      <c r="M286" s="367" t="str">
        <f t="shared" ref="M286:M294" si="715">IF(I286=0,"    ",K286/I286)</f>
        <v xml:space="preserve">    </v>
      </c>
      <c r="N286" s="851">
        <f t="shared" ref="N286:N293" si="716">N211</f>
        <v>0</v>
      </c>
      <c r="O286" s="570"/>
      <c r="P286" s="391">
        <f>+P211+O286</f>
        <v>0</v>
      </c>
      <c r="Q286" s="387">
        <f t="shared" ref="Q286:Q290" si="717">N286-P286</f>
        <v>0</v>
      </c>
      <c r="R286" s="367" t="str">
        <f t="shared" ref="R286:R294" si="718">IF(N286=0,"    ",P286/N286)</f>
        <v xml:space="preserve">    </v>
      </c>
      <c r="S286" s="851">
        <f t="shared" ref="S286:S293" si="719">S211</f>
        <v>0</v>
      </c>
      <c r="T286" s="570"/>
      <c r="U286" s="391">
        <f>+U211+T286</f>
        <v>0</v>
      </c>
      <c r="V286" s="387">
        <f t="shared" ref="V286:V290" si="720">S286-U286</f>
        <v>0</v>
      </c>
      <c r="W286" s="367" t="str">
        <f t="shared" ref="W286:W294" si="721">IF(S286=0,"    ",U286/S286)</f>
        <v xml:space="preserve">    </v>
      </c>
      <c r="X286" s="851">
        <f t="shared" ref="X286:X293" si="722">X211</f>
        <v>0</v>
      </c>
      <c r="Y286" s="570"/>
      <c r="Z286" s="391">
        <f>+Z211+Y286</f>
        <v>0</v>
      </c>
      <c r="AA286" s="387">
        <f t="shared" ref="AA286:AA290" si="723">X286-Z286</f>
        <v>0</v>
      </c>
      <c r="AB286" s="367" t="str">
        <f t="shared" ref="AB286:AB294" si="724">IF(X286=0,"    ",Z286/X286)</f>
        <v xml:space="preserve">    </v>
      </c>
      <c r="AC286" s="851">
        <f t="shared" ref="AC286:AC293" si="725">AC211</f>
        <v>0</v>
      </c>
      <c r="AD286" s="570"/>
      <c r="AE286" s="391">
        <f>+AE211+AD286</f>
        <v>0</v>
      </c>
      <c r="AF286" s="387">
        <f t="shared" ref="AF286:AF290" si="726">AC286-AE286</f>
        <v>0</v>
      </c>
      <c r="AG286" s="367" t="str">
        <f t="shared" ref="AG286:AG294" si="727">IF(AC286=0,"    ",AE286/AC286)</f>
        <v xml:space="preserve">    </v>
      </c>
      <c r="AH286" s="851">
        <f t="shared" ref="AH286:AH293" si="728">AH211</f>
        <v>0</v>
      </c>
      <c r="AI286" s="570"/>
      <c r="AJ286" s="391">
        <f>+AJ211+AI286</f>
        <v>0</v>
      </c>
      <c r="AK286" s="387">
        <f t="shared" ref="AK286:AK290" si="729">AH286-AJ286</f>
        <v>0</v>
      </c>
      <c r="AL286" s="367" t="str">
        <f t="shared" ref="AL286:AL294" si="730">IF(AH286=0,"    ",AJ286/AH286)</f>
        <v xml:space="preserve">    </v>
      </c>
      <c r="AM286" s="851">
        <f t="shared" ref="AM286:AM293" si="731">AM211</f>
        <v>0</v>
      </c>
      <c r="AN286" s="570"/>
      <c r="AO286" s="391">
        <f>+AO211+AN286</f>
        <v>0</v>
      </c>
      <c r="AP286" s="387">
        <f t="shared" ref="AP286:AP290" si="732">AM286-AO286</f>
        <v>0</v>
      </c>
      <c r="AQ286" s="367" t="str">
        <f t="shared" ref="AQ286:AQ294" si="733">IF(AM286=0,"    ",AO286/AM286)</f>
        <v xml:space="preserve">    </v>
      </c>
      <c r="AR286" s="851">
        <f t="shared" ref="AR286:AR293" si="734">AR211</f>
        <v>0</v>
      </c>
      <c r="AS286" s="570"/>
      <c r="AT286" s="391">
        <f>+AT211+AS286</f>
        <v>0</v>
      </c>
      <c r="AU286" s="387">
        <f t="shared" ref="AU286:AU290" si="735">AR286-AT286</f>
        <v>0</v>
      </c>
      <c r="AV286" s="367" t="str">
        <f t="shared" ref="AV286:AV294" si="736">IF(AR286=0,"    ",AT286/AR286)</f>
        <v xml:space="preserve">    </v>
      </c>
      <c r="AW286" s="851">
        <f t="shared" ref="AW286:AW293" si="737">AW211</f>
        <v>0</v>
      </c>
      <c r="AX286" s="570"/>
      <c r="AY286" s="391">
        <f>+AY211+AX286</f>
        <v>0</v>
      </c>
      <c r="AZ286" s="387">
        <f t="shared" ref="AZ286:AZ290" si="738">AW286-AY286</f>
        <v>0</v>
      </c>
      <c r="BA286" s="367" t="str">
        <f t="shared" ref="BA286:BA294" si="739">IF(AW286=0,"    ",AY286/AW286)</f>
        <v xml:space="preserve">    </v>
      </c>
      <c r="BB286" s="851">
        <f t="shared" ref="BB286:BB293" si="740">BB211</f>
        <v>0</v>
      </c>
      <c r="BC286" s="570"/>
      <c r="BD286" s="391">
        <f>+BD211+BC286</f>
        <v>0</v>
      </c>
      <c r="BE286" s="387">
        <f t="shared" ref="BE286:BE290" si="741">BB286-BD286</f>
        <v>0</v>
      </c>
      <c r="BF286" s="367" t="str">
        <f t="shared" ref="BF286:BF294" si="742">IF(BB286=0,"    ",BD286/BB286)</f>
        <v xml:space="preserve">    </v>
      </c>
      <c r="BG286" s="851">
        <f t="shared" ref="BG286:BG293" si="743">BG211</f>
        <v>0</v>
      </c>
      <c r="BH286" s="570"/>
      <c r="BI286" s="391">
        <f>+BI211+BH286</f>
        <v>0</v>
      </c>
      <c r="BJ286" s="387">
        <f t="shared" ref="BJ286:BJ290" si="744">BG286-BI286</f>
        <v>0</v>
      </c>
      <c r="BK286" s="367" t="str">
        <f t="shared" ref="BK286:BK294" si="745">IF(BG286=0,"    ",BI286/BG286)</f>
        <v xml:space="preserve">    </v>
      </c>
      <c r="BL286" s="406"/>
      <c r="BM286" s="383">
        <f t="shared" si="632"/>
        <v>0</v>
      </c>
    </row>
    <row r="287" spans="1:66" s="1" customFormat="1" ht="12.75">
      <c r="A287" s="634">
        <v>52</v>
      </c>
      <c r="B287" s="895" t="str">
        <f t="shared" si="708"/>
        <v>Other Patient Insurance</v>
      </c>
      <c r="C287" s="378">
        <f t="shared" si="709"/>
        <v>0</v>
      </c>
      <c r="D287" s="412">
        <f t="shared" si="710"/>
        <v>0</v>
      </c>
      <c r="E287" s="570"/>
      <c r="F287" s="391">
        <f>+F212+E287</f>
        <v>0</v>
      </c>
      <c r="G287" s="387">
        <f t="shared" si="711"/>
        <v>0</v>
      </c>
      <c r="H287" s="367" t="str">
        <f t="shared" si="712"/>
        <v xml:space="preserve">    </v>
      </c>
      <c r="I287" s="851">
        <f t="shared" si="713"/>
        <v>0</v>
      </c>
      <c r="J287" s="570"/>
      <c r="K287" s="391">
        <f>+K212+J287</f>
        <v>0</v>
      </c>
      <c r="L287" s="387">
        <f t="shared" si="714"/>
        <v>0</v>
      </c>
      <c r="M287" s="367" t="str">
        <f t="shared" si="715"/>
        <v xml:space="preserve">    </v>
      </c>
      <c r="N287" s="851">
        <f t="shared" si="716"/>
        <v>0</v>
      </c>
      <c r="O287" s="570"/>
      <c r="P287" s="391">
        <f>+P212+O287</f>
        <v>0</v>
      </c>
      <c r="Q287" s="387">
        <f t="shared" si="717"/>
        <v>0</v>
      </c>
      <c r="R287" s="367" t="str">
        <f t="shared" si="718"/>
        <v xml:space="preserve">    </v>
      </c>
      <c r="S287" s="851">
        <f t="shared" si="719"/>
        <v>0</v>
      </c>
      <c r="T287" s="570"/>
      <c r="U287" s="391">
        <f>+U212+T287</f>
        <v>0</v>
      </c>
      <c r="V287" s="387">
        <f t="shared" si="720"/>
        <v>0</v>
      </c>
      <c r="W287" s="367" t="str">
        <f t="shared" si="721"/>
        <v xml:space="preserve">    </v>
      </c>
      <c r="X287" s="851">
        <f t="shared" si="722"/>
        <v>0</v>
      </c>
      <c r="Y287" s="570"/>
      <c r="Z287" s="391">
        <f>+Z212+Y287</f>
        <v>0</v>
      </c>
      <c r="AA287" s="387">
        <f t="shared" si="723"/>
        <v>0</v>
      </c>
      <c r="AB287" s="367" t="str">
        <f t="shared" si="724"/>
        <v xml:space="preserve">    </v>
      </c>
      <c r="AC287" s="851">
        <f t="shared" si="725"/>
        <v>0</v>
      </c>
      <c r="AD287" s="570"/>
      <c r="AE287" s="391">
        <f>+AE212+AD287</f>
        <v>0</v>
      </c>
      <c r="AF287" s="387">
        <f t="shared" si="726"/>
        <v>0</v>
      </c>
      <c r="AG287" s="367" t="str">
        <f t="shared" si="727"/>
        <v xml:space="preserve">    </v>
      </c>
      <c r="AH287" s="851">
        <f t="shared" si="728"/>
        <v>0</v>
      </c>
      <c r="AI287" s="570"/>
      <c r="AJ287" s="391">
        <f>+AJ212+AI287</f>
        <v>0</v>
      </c>
      <c r="AK287" s="387">
        <f t="shared" si="729"/>
        <v>0</v>
      </c>
      <c r="AL287" s="367" t="str">
        <f t="shared" si="730"/>
        <v xml:space="preserve">    </v>
      </c>
      <c r="AM287" s="851">
        <f t="shared" si="731"/>
        <v>0</v>
      </c>
      <c r="AN287" s="570"/>
      <c r="AO287" s="391">
        <f>+AO212+AN287</f>
        <v>0</v>
      </c>
      <c r="AP287" s="387">
        <f t="shared" si="732"/>
        <v>0</v>
      </c>
      <c r="AQ287" s="367" t="str">
        <f t="shared" si="733"/>
        <v xml:space="preserve">    </v>
      </c>
      <c r="AR287" s="851">
        <f t="shared" si="734"/>
        <v>0</v>
      </c>
      <c r="AS287" s="570"/>
      <c r="AT287" s="391">
        <f>+AT212+AS287</f>
        <v>0</v>
      </c>
      <c r="AU287" s="387">
        <f t="shared" si="735"/>
        <v>0</v>
      </c>
      <c r="AV287" s="367" t="str">
        <f t="shared" si="736"/>
        <v xml:space="preserve">    </v>
      </c>
      <c r="AW287" s="851">
        <f t="shared" si="737"/>
        <v>0</v>
      </c>
      <c r="AX287" s="570"/>
      <c r="AY287" s="391">
        <f>+AY212+AX287</f>
        <v>0</v>
      </c>
      <c r="AZ287" s="387">
        <f t="shared" si="738"/>
        <v>0</v>
      </c>
      <c r="BA287" s="367" t="str">
        <f t="shared" si="739"/>
        <v xml:space="preserve">    </v>
      </c>
      <c r="BB287" s="851">
        <f t="shared" si="740"/>
        <v>0</v>
      </c>
      <c r="BC287" s="570"/>
      <c r="BD287" s="391">
        <f>+BD212+BC287</f>
        <v>0</v>
      </c>
      <c r="BE287" s="387">
        <f t="shared" si="741"/>
        <v>0</v>
      </c>
      <c r="BF287" s="367" t="str">
        <f t="shared" si="742"/>
        <v xml:space="preserve">    </v>
      </c>
      <c r="BG287" s="851">
        <f t="shared" si="743"/>
        <v>0</v>
      </c>
      <c r="BH287" s="570"/>
      <c r="BI287" s="391">
        <f>+BI212+BH287</f>
        <v>0</v>
      </c>
      <c r="BJ287" s="387">
        <f t="shared" si="744"/>
        <v>0</v>
      </c>
      <c r="BK287" s="367" t="str">
        <f t="shared" si="745"/>
        <v xml:space="preserve">    </v>
      </c>
      <c r="BL287" s="406"/>
      <c r="BM287" s="383">
        <f t="shared" si="632"/>
        <v>0</v>
      </c>
    </row>
    <row r="288" spans="1:66" s="1" customFormat="1" ht="12.75">
      <c r="A288" s="634">
        <v>53</v>
      </c>
      <c r="B288" s="895" t="str">
        <f t="shared" si="708"/>
        <v>Medicare</v>
      </c>
      <c r="C288" s="378">
        <f t="shared" si="709"/>
        <v>0</v>
      </c>
      <c r="D288" s="412">
        <f t="shared" si="710"/>
        <v>0</v>
      </c>
      <c r="E288" s="570"/>
      <c r="F288" s="391">
        <f>+F213+E288</f>
        <v>0</v>
      </c>
      <c r="G288" s="387">
        <f t="shared" si="711"/>
        <v>0</v>
      </c>
      <c r="H288" s="367" t="str">
        <f t="shared" si="712"/>
        <v xml:space="preserve">    </v>
      </c>
      <c r="I288" s="851">
        <f t="shared" si="713"/>
        <v>0</v>
      </c>
      <c r="J288" s="570"/>
      <c r="K288" s="391">
        <f>+K213+J288</f>
        <v>0</v>
      </c>
      <c r="L288" s="387">
        <f t="shared" si="714"/>
        <v>0</v>
      </c>
      <c r="M288" s="367" t="str">
        <f t="shared" si="715"/>
        <v xml:space="preserve">    </v>
      </c>
      <c r="N288" s="851">
        <f t="shared" si="716"/>
        <v>0</v>
      </c>
      <c r="O288" s="570"/>
      <c r="P288" s="391">
        <f>+P213+O288</f>
        <v>0</v>
      </c>
      <c r="Q288" s="387">
        <f t="shared" si="717"/>
        <v>0</v>
      </c>
      <c r="R288" s="367" t="str">
        <f t="shared" si="718"/>
        <v xml:space="preserve">    </v>
      </c>
      <c r="S288" s="851">
        <f t="shared" si="719"/>
        <v>0</v>
      </c>
      <c r="T288" s="570"/>
      <c r="U288" s="391">
        <f>+U213+T288</f>
        <v>0</v>
      </c>
      <c r="V288" s="387">
        <f t="shared" si="720"/>
        <v>0</v>
      </c>
      <c r="W288" s="367" t="str">
        <f t="shared" si="721"/>
        <v xml:space="preserve">    </v>
      </c>
      <c r="X288" s="851">
        <f t="shared" si="722"/>
        <v>0</v>
      </c>
      <c r="Y288" s="570"/>
      <c r="Z288" s="391">
        <f>+Z213+Y288</f>
        <v>0</v>
      </c>
      <c r="AA288" s="387">
        <f t="shared" si="723"/>
        <v>0</v>
      </c>
      <c r="AB288" s="367" t="str">
        <f t="shared" si="724"/>
        <v xml:space="preserve">    </v>
      </c>
      <c r="AC288" s="851">
        <f t="shared" si="725"/>
        <v>0</v>
      </c>
      <c r="AD288" s="570"/>
      <c r="AE288" s="391">
        <f>+AE213+AD288</f>
        <v>0</v>
      </c>
      <c r="AF288" s="387">
        <f t="shared" si="726"/>
        <v>0</v>
      </c>
      <c r="AG288" s="367" t="str">
        <f t="shared" si="727"/>
        <v xml:space="preserve">    </v>
      </c>
      <c r="AH288" s="851">
        <f t="shared" si="728"/>
        <v>0</v>
      </c>
      <c r="AI288" s="570"/>
      <c r="AJ288" s="391">
        <f>+AJ213+AI288</f>
        <v>0</v>
      </c>
      <c r="AK288" s="387">
        <f t="shared" si="729"/>
        <v>0</v>
      </c>
      <c r="AL288" s="367" t="str">
        <f t="shared" si="730"/>
        <v xml:space="preserve">    </v>
      </c>
      <c r="AM288" s="851">
        <f t="shared" si="731"/>
        <v>0</v>
      </c>
      <c r="AN288" s="570"/>
      <c r="AO288" s="391">
        <f>+AO213+AN288</f>
        <v>0</v>
      </c>
      <c r="AP288" s="387">
        <f t="shared" si="732"/>
        <v>0</v>
      </c>
      <c r="AQ288" s="367" t="str">
        <f t="shared" si="733"/>
        <v xml:space="preserve">    </v>
      </c>
      <c r="AR288" s="851">
        <f t="shared" si="734"/>
        <v>0</v>
      </c>
      <c r="AS288" s="570"/>
      <c r="AT288" s="391">
        <f>+AT213+AS288</f>
        <v>0</v>
      </c>
      <c r="AU288" s="387">
        <f t="shared" si="735"/>
        <v>0</v>
      </c>
      <c r="AV288" s="367" t="str">
        <f t="shared" si="736"/>
        <v xml:space="preserve">    </v>
      </c>
      <c r="AW288" s="851">
        <f t="shared" si="737"/>
        <v>0</v>
      </c>
      <c r="AX288" s="570"/>
      <c r="AY288" s="391">
        <f>+AY213+AX288</f>
        <v>0</v>
      </c>
      <c r="AZ288" s="387">
        <f t="shared" si="738"/>
        <v>0</v>
      </c>
      <c r="BA288" s="367" t="str">
        <f t="shared" si="739"/>
        <v xml:space="preserve">    </v>
      </c>
      <c r="BB288" s="851">
        <f t="shared" si="740"/>
        <v>0</v>
      </c>
      <c r="BC288" s="570"/>
      <c r="BD288" s="391">
        <f>+BD213+BC288</f>
        <v>0</v>
      </c>
      <c r="BE288" s="387">
        <f t="shared" si="741"/>
        <v>0</v>
      </c>
      <c r="BF288" s="367" t="str">
        <f t="shared" si="742"/>
        <v xml:space="preserve">    </v>
      </c>
      <c r="BG288" s="851">
        <f t="shared" si="743"/>
        <v>0</v>
      </c>
      <c r="BH288" s="570"/>
      <c r="BI288" s="391">
        <f>+BI213+BH288</f>
        <v>0</v>
      </c>
      <c r="BJ288" s="387">
        <f t="shared" si="744"/>
        <v>0</v>
      </c>
      <c r="BK288" s="367" t="str">
        <f t="shared" si="745"/>
        <v xml:space="preserve">    </v>
      </c>
      <c r="BL288" s="406"/>
      <c r="BM288" s="383">
        <f t="shared" si="632"/>
        <v>0</v>
      </c>
    </row>
    <row r="289" spans="1:66" s="1" customFormat="1" ht="12.75">
      <c r="A289" s="634">
        <v>54</v>
      </c>
      <c r="B289" s="895" t="str">
        <f t="shared" si="708"/>
        <v xml:space="preserve">Other Revenues: </v>
      </c>
      <c r="C289" s="378">
        <f t="shared" si="709"/>
        <v>0</v>
      </c>
      <c r="D289" s="412">
        <f t="shared" si="710"/>
        <v>0</v>
      </c>
      <c r="E289" s="570"/>
      <c r="F289" s="391">
        <f>+F214+E289</f>
        <v>0</v>
      </c>
      <c r="G289" s="387">
        <f t="shared" si="711"/>
        <v>0</v>
      </c>
      <c r="H289" s="367" t="str">
        <f t="shared" si="712"/>
        <v xml:space="preserve">    </v>
      </c>
      <c r="I289" s="851">
        <f t="shared" si="713"/>
        <v>0</v>
      </c>
      <c r="J289" s="570"/>
      <c r="K289" s="391">
        <f>+K214+J289</f>
        <v>0</v>
      </c>
      <c r="L289" s="387">
        <f t="shared" si="714"/>
        <v>0</v>
      </c>
      <c r="M289" s="367" t="str">
        <f t="shared" si="715"/>
        <v xml:space="preserve">    </v>
      </c>
      <c r="N289" s="851">
        <f t="shared" si="716"/>
        <v>0</v>
      </c>
      <c r="O289" s="570"/>
      <c r="P289" s="391">
        <f>+P214+O289</f>
        <v>0</v>
      </c>
      <c r="Q289" s="387">
        <f t="shared" si="717"/>
        <v>0</v>
      </c>
      <c r="R289" s="367" t="str">
        <f t="shared" si="718"/>
        <v xml:space="preserve">    </v>
      </c>
      <c r="S289" s="851">
        <f t="shared" si="719"/>
        <v>0</v>
      </c>
      <c r="T289" s="570"/>
      <c r="U289" s="391">
        <f>+U214+T289</f>
        <v>0</v>
      </c>
      <c r="V289" s="387">
        <f t="shared" si="720"/>
        <v>0</v>
      </c>
      <c r="W289" s="367" t="str">
        <f t="shared" si="721"/>
        <v xml:space="preserve">    </v>
      </c>
      <c r="X289" s="851">
        <f t="shared" si="722"/>
        <v>0</v>
      </c>
      <c r="Y289" s="570"/>
      <c r="Z289" s="391">
        <f>+Z214+Y289</f>
        <v>0</v>
      </c>
      <c r="AA289" s="387">
        <f t="shared" si="723"/>
        <v>0</v>
      </c>
      <c r="AB289" s="367" t="str">
        <f t="shared" si="724"/>
        <v xml:space="preserve">    </v>
      </c>
      <c r="AC289" s="851">
        <f t="shared" si="725"/>
        <v>0</v>
      </c>
      <c r="AD289" s="570"/>
      <c r="AE289" s="391">
        <f>+AE214+AD289</f>
        <v>0</v>
      </c>
      <c r="AF289" s="387">
        <f t="shared" si="726"/>
        <v>0</v>
      </c>
      <c r="AG289" s="367" t="str">
        <f t="shared" si="727"/>
        <v xml:space="preserve">    </v>
      </c>
      <c r="AH289" s="851">
        <f t="shared" si="728"/>
        <v>0</v>
      </c>
      <c r="AI289" s="570"/>
      <c r="AJ289" s="391">
        <f>+AJ214+AI289</f>
        <v>0</v>
      </c>
      <c r="AK289" s="387">
        <f t="shared" si="729"/>
        <v>0</v>
      </c>
      <c r="AL289" s="367" t="str">
        <f t="shared" si="730"/>
        <v xml:space="preserve">    </v>
      </c>
      <c r="AM289" s="851">
        <f t="shared" si="731"/>
        <v>0</v>
      </c>
      <c r="AN289" s="570"/>
      <c r="AO289" s="391">
        <f>+AO214+AN289</f>
        <v>0</v>
      </c>
      <c r="AP289" s="387">
        <f t="shared" si="732"/>
        <v>0</v>
      </c>
      <c r="AQ289" s="367" t="str">
        <f t="shared" si="733"/>
        <v xml:space="preserve">    </v>
      </c>
      <c r="AR289" s="851">
        <f t="shared" si="734"/>
        <v>0</v>
      </c>
      <c r="AS289" s="570"/>
      <c r="AT289" s="391">
        <f>+AT214+AS289</f>
        <v>0</v>
      </c>
      <c r="AU289" s="387">
        <f t="shared" si="735"/>
        <v>0</v>
      </c>
      <c r="AV289" s="367" t="str">
        <f t="shared" si="736"/>
        <v xml:space="preserve">    </v>
      </c>
      <c r="AW289" s="851">
        <f t="shared" si="737"/>
        <v>0</v>
      </c>
      <c r="AX289" s="570"/>
      <c r="AY289" s="391">
        <f>+AY214+AX289</f>
        <v>0</v>
      </c>
      <c r="AZ289" s="387">
        <f t="shared" si="738"/>
        <v>0</v>
      </c>
      <c r="BA289" s="367" t="str">
        <f t="shared" si="739"/>
        <v xml:space="preserve">    </v>
      </c>
      <c r="BB289" s="851">
        <f t="shared" si="740"/>
        <v>0</v>
      </c>
      <c r="BC289" s="570"/>
      <c r="BD289" s="391">
        <f>+BD214+BC289</f>
        <v>0</v>
      </c>
      <c r="BE289" s="387">
        <f t="shared" si="741"/>
        <v>0</v>
      </c>
      <c r="BF289" s="367" t="str">
        <f t="shared" si="742"/>
        <v xml:space="preserve">    </v>
      </c>
      <c r="BG289" s="851">
        <f t="shared" si="743"/>
        <v>0</v>
      </c>
      <c r="BH289" s="570"/>
      <c r="BI289" s="391">
        <f>+BI214+BH289</f>
        <v>0</v>
      </c>
      <c r="BJ289" s="387">
        <f t="shared" si="744"/>
        <v>0</v>
      </c>
      <c r="BK289" s="367" t="str">
        <f t="shared" si="745"/>
        <v xml:space="preserve">    </v>
      </c>
      <c r="BL289" s="406"/>
      <c r="BM289" s="383">
        <f t="shared" si="632"/>
        <v>0</v>
      </c>
    </row>
    <row r="290" spans="1:66" customFormat="1" ht="12.75">
      <c r="A290" s="634">
        <v>55</v>
      </c>
      <c r="B290" s="846" t="str">
        <f>B215</f>
        <v>TOTAL CONTRACT REVENUES</v>
      </c>
      <c r="C290" s="877">
        <f t="shared" si="709"/>
        <v>0</v>
      </c>
      <c r="D290" s="845">
        <f t="shared" ref="D290" si="746">SUM(D286:D289)</f>
        <v>0</v>
      </c>
      <c r="E290" s="845">
        <f>SUM(E286:E289)</f>
        <v>0</v>
      </c>
      <c r="F290" s="873">
        <f t="shared" ref="F290" si="747">SUM(F286:F289)</f>
        <v>0</v>
      </c>
      <c r="G290" s="873">
        <f t="shared" si="711"/>
        <v>0</v>
      </c>
      <c r="H290" s="874" t="str">
        <f t="shared" si="712"/>
        <v xml:space="preserve">    </v>
      </c>
      <c r="I290" s="845">
        <f t="shared" ref="I290" si="748">SUM(I286:I289)</f>
        <v>0</v>
      </c>
      <c r="J290" s="845">
        <f>SUM(J286:J289)</f>
        <v>0</v>
      </c>
      <c r="K290" s="876">
        <f t="shared" ref="K290" si="749">SUM(K286:K289)</f>
        <v>0</v>
      </c>
      <c r="L290" s="876">
        <f t="shared" si="714"/>
        <v>0</v>
      </c>
      <c r="M290" s="874" t="str">
        <f t="shared" si="715"/>
        <v xml:space="preserve">    </v>
      </c>
      <c r="N290" s="845">
        <f t="shared" ref="N290" si="750">SUM(N286:N289)</f>
        <v>0</v>
      </c>
      <c r="O290" s="845">
        <f>SUM(O286:O289)</f>
        <v>0</v>
      </c>
      <c r="P290" s="876">
        <f t="shared" ref="P290" si="751">SUM(P286:P289)</f>
        <v>0</v>
      </c>
      <c r="Q290" s="876">
        <f t="shared" si="717"/>
        <v>0</v>
      </c>
      <c r="R290" s="874" t="str">
        <f t="shared" si="718"/>
        <v xml:space="preserve">    </v>
      </c>
      <c r="S290" s="845">
        <f t="shared" ref="S290" si="752">SUM(S286:S289)</f>
        <v>0</v>
      </c>
      <c r="T290" s="845">
        <f>SUM(T286:T289)</f>
        <v>0</v>
      </c>
      <c r="U290" s="876">
        <f t="shared" ref="U290" si="753">SUM(U286:U289)</f>
        <v>0</v>
      </c>
      <c r="V290" s="876">
        <f t="shared" si="720"/>
        <v>0</v>
      </c>
      <c r="W290" s="874" t="str">
        <f t="shared" si="721"/>
        <v xml:space="preserve">    </v>
      </c>
      <c r="X290" s="845">
        <f t="shared" ref="X290" si="754">SUM(X286:X289)</f>
        <v>0</v>
      </c>
      <c r="Y290" s="845">
        <f>SUM(Y286:Y289)</f>
        <v>0</v>
      </c>
      <c r="Z290" s="876">
        <f t="shared" ref="Z290" si="755">SUM(Z286:Z289)</f>
        <v>0</v>
      </c>
      <c r="AA290" s="876">
        <f t="shared" si="723"/>
        <v>0</v>
      </c>
      <c r="AB290" s="874" t="str">
        <f t="shared" si="724"/>
        <v xml:space="preserve">    </v>
      </c>
      <c r="AC290" s="845">
        <f t="shared" ref="AC290" si="756">SUM(AC286:AC289)</f>
        <v>0</v>
      </c>
      <c r="AD290" s="845">
        <f>SUM(AD286:AD289)</f>
        <v>0</v>
      </c>
      <c r="AE290" s="876">
        <f t="shared" ref="AE290" si="757">SUM(AE286:AE289)</f>
        <v>0</v>
      </c>
      <c r="AF290" s="876">
        <f t="shared" si="726"/>
        <v>0</v>
      </c>
      <c r="AG290" s="874" t="str">
        <f t="shared" si="727"/>
        <v xml:space="preserve">    </v>
      </c>
      <c r="AH290" s="845">
        <f t="shared" ref="AH290" si="758">SUM(AH286:AH289)</f>
        <v>0</v>
      </c>
      <c r="AI290" s="845">
        <f>SUM(AI286:AI289)</f>
        <v>0</v>
      </c>
      <c r="AJ290" s="876">
        <f t="shared" ref="AJ290" si="759">SUM(AJ286:AJ289)</f>
        <v>0</v>
      </c>
      <c r="AK290" s="876">
        <f t="shared" si="729"/>
        <v>0</v>
      </c>
      <c r="AL290" s="874" t="str">
        <f t="shared" si="730"/>
        <v xml:space="preserve">    </v>
      </c>
      <c r="AM290" s="845">
        <f t="shared" ref="AM290" si="760">SUM(AM286:AM289)</f>
        <v>0</v>
      </c>
      <c r="AN290" s="845">
        <f>SUM(AN286:AN289)</f>
        <v>0</v>
      </c>
      <c r="AO290" s="876">
        <f t="shared" ref="AO290" si="761">SUM(AO286:AO289)</f>
        <v>0</v>
      </c>
      <c r="AP290" s="876">
        <f t="shared" si="732"/>
        <v>0</v>
      </c>
      <c r="AQ290" s="874" t="str">
        <f t="shared" si="733"/>
        <v xml:space="preserve">    </v>
      </c>
      <c r="AR290" s="845">
        <f t="shared" ref="AR290" si="762">SUM(AR286:AR289)</f>
        <v>0</v>
      </c>
      <c r="AS290" s="845">
        <f>SUM(AS286:AS289)</f>
        <v>0</v>
      </c>
      <c r="AT290" s="876">
        <f t="shared" ref="AT290" si="763">SUM(AT286:AT289)</f>
        <v>0</v>
      </c>
      <c r="AU290" s="876">
        <f t="shared" si="735"/>
        <v>0</v>
      </c>
      <c r="AV290" s="874" t="str">
        <f t="shared" si="736"/>
        <v xml:space="preserve">    </v>
      </c>
      <c r="AW290" s="845">
        <f t="shared" ref="AW290" si="764">SUM(AW286:AW289)</f>
        <v>0</v>
      </c>
      <c r="AX290" s="845">
        <f>SUM(AX286:AX289)</f>
        <v>0</v>
      </c>
      <c r="AY290" s="876">
        <f t="shared" ref="AY290" si="765">SUM(AY286:AY289)</f>
        <v>0</v>
      </c>
      <c r="AZ290" s="876">
        <f t="shared" si="738"/>
        <v>0</v>
      </c>
      <c r="BA290" s="874" t="str">
        <f t="shared" si="739"/>
        <v xml:space="preserve">    </v>
      </c>
      <c r="BB290" s="845">
        <f t="shared" ref="BB290" si="766">SUM(BB286:BB289)</f>
        <v>0</v>
      </c>
      <c r="BC290" s="845">
        <f>SUM(BC286:BC289)</f>
        <v>0</v>
      </c>
      <c r="BD290" s="876">
        <f t="shared" ref="BD290" si="767">SUM(BD286:BD289)</f>
        <v>0</v>
      </c>
      <c r="BE290" s="876">
        <f t="shared" si="741"/>
        <v>0</v>
      </c>
      <c r="BF290" s="874" t="str">
        <f t="shared" si="742"/>
        <v xml:space="preserve">    </v>
      </c>
      <c r="BG290" s="845">
        <f t="shared" ref="BG290" si="768">SUM(BG286:BG289)</f>
        <v>0</v>
      </c>
      <c r="BH290" s="845">
        <f>SUM(BH286:BH289)</f>
        <v>0</v>
      </c>
      <c r="BI290" s="876">
        <f t="shared" ref="BI290" si="769">SUM(BI286:BI289)</f>
        <v>0</v>
      </c>
      <c r="BJ290" s="876">
        <f t="shared" si="744"/>
        <v>0</v>
      </c>
      <c r="BK290" s="874" t="str">
        <f t="shared" si="745"/>
        <v xml:space="preserve">    </v>
      </c>
      <c r="BL290" s="5"/>
      <c r="BM290" s="383">
        <f t="shared" si="632"/>
        <v>0</v>
      </c>
    </row>
    <row r="291" spans="1:66" customFormat="1" ht="12.75">
      <c r="A291" s="650">
        <v>56</v>
      </c>
      <c r="B291" s="883" t="str">
        <f>B216</f>
        <v>Net Expense Prior to Adjustments</v>
      </c>
      <c r="C291" s="871">
        <f t="shared" si="709"/>
        <v>0</v>
      </c>
      <c r="D291" s="886">
        <f>+D284-D290</f>
        <v>0</v>
      </c>
      <c r="E291" s="886">
        <f>+E284-E290</f>
        <v>0</v>
      </c>
      <c r="F291" s="887">
        <f>+F284-F290</f>
        <v>0</v>
      </c>
      <c r="G291" s="887">
        <f>+G284-G290</f>
        <v>0</v>
      </c>
      <c r="H291" s="874" t="str">
        <f t="shared" si="712"/>
        <v xml:space="preserve">    </v>
      </c>
      <c r="I291" s="892">
        <f t="shared" si="713"/>
        <v>0</v>
      </c>
      <c r="J291" s="886">
        <f>+J284-J290</f>
        <v>0</v>
      </c>
      <c r="K291" s="889">
        <f>+K284-K290</f>
        <v>0</v>
      </c>
      <c r="L291" s="889">
        <f>+L284-L290</f>
        <v>0</v>
      </c>
      <c r="M291" s="874" t="str">
        <f t="shared" si="715"/>
        <v xml:space="preserve">    </v>
      </c>
      <c r="N291" s="892">
        <f t="shared" si="716"/>
        <v>0</v>
      </c>
      <c r="O291" s="886">
        <f>+O284-O290</f>
        <v>0</v>
      </c>
      <c r="P291" s="889">
        <f>+P284-P290</f>
        <v>0</v>
      </c>
      <c r="Q291" s="889">
        <f>+Q284-Q290</f>
        <v>0</v>
      </c>
      <c r="R291" s="874" t="str">
        <f t="shared" si="718"/>
        <v xml:space="preserve">    </v>
      </c>
      <c r="S291" s="892">
        <f t="shared" si="719"/>
        <v>0</v>
      </c>
      <c r="T291" s="886">
        <f>+T284-T290</f>
        <v>0</v>
      </c>
      <c r="U291" s="889">
        <f>+U284-U290</f>
        <v>0</v>
      </c>
      <c r="V291" s="889">
        <f>+V284-V290</f>
        <v>0</v>
      </c>
      <c r="W291" s="874" t="str">
        <f t="shared" si="721"/>
        <v xml:space="preserve">    </v>
      </c>
      <c r="X291" s="892">
        <f t="shared" si="722"/>
        <v>0</v>
      </c>
      <c r="Y291" s="886">
        <f>+Y284-Y290</f>
        <v>0</v>
      </c>
      <c r="Z291" s="889">
        <f>+Z284-Z290</f>
        <v>0</v>
      </c>
      <c r="AA291" s="889">
        <f>+AA284-AA290</f>
        <v>0</v>
      </c>
      <c r="AB291" s="874" t="str">
        <f t="shared" si="724"/>
        <v xml:space="preserve">    </v>
      </c>
      <c r="AC291" s="892">
        <f t="shared" si="725"/>
        <v>0</v>
      </c>
      <c r="AD291" s="886">
        <f>+AD284-AD290</f>
        <v>0</v>
      </c>
      <c r="AE291" s="889">
        <f>+AE284-AE290</f>
        <v>0</v>
      </c>
      <c r="AF291" s="889">
        <f>+AF284-AF290</f>
        <v>0</v>
      </c>
      <c r="AG291" s="874" t="str">
        <f t="shared" si="727"/>
        <v xml:space="preserve">    </v>
      </c>
      <c r="AH291" s="892">
        <f t="shared" si="728"/>
        <v>0</v>
      </c>
      <c r="AI291" s="886">
        <f>+AI284-AI290</f>
        <v>0</v>
      </c>
      <c r="AJ291" s="889">
        <f>+AJ284-AJ290</f>
        <v>0</v>
      </c>
      <c r="AK291" s="889">
        <f>+AK284-AK290</f>
        <v>0</v>
      </c>
      <c r="AL291" s="874" t="str">
        <f t="shared" si="730"/>
        <v xml:space="preserve">    </v>
      </c>
      <c r="AM291" s="892">
        <f t="shared" si="731"/>
        <v>0</v>
      </c>
      <c r="AN291" s="886">
        <f>+AN284-AN290</f>
        <v>0</v>
      </c>
      <c r="AO291" s="889">
        <f>+AO284-AO290</f>
        <v>0</v>
      </c>
      <c r="AP291" s="889">
        <f>+AP284-AP290</f>
        <v>0</v>
      </c>
      <c r="AQ291" s="874" t="str">
        <f t="shared" si="733"/>
        <v xml:space="preserve">    </v>
      </c>
      <c r="AR291" s="892">
        <f t="shared" si="734"/>
        <v>0</v>
      </c>
      <c r="AS291" s="886">
        <f>+AS284-AS290</f>
        <v>0</v>
      </c>
      <c r="AT291" s="889">
        <f>+AT284-AT290</f>
        <v>0</v>
      </c>
      <c r="AU291" s="889">
        <f>+AU284-AU290</f>
        <v>0</v>
      </c>
      <c r="AV291" s="874" t="str">
        <f t="shared" si="736"/>
        <v xml:space="preserve">    </v>
      </c>
      <c r="AW291" s="892">
        <f t="shared" si="737"/>
        <v>0</v>
      </c>
      <c r="AX291" s="886">
        <f>+AX284-AX290</f>
        <v>0</v>
      </c>
      <c r="AY291" s="889">
        <f>+AY284-AY290</f>
        <v>0</v>
      </c>
      <c r="AZ291" s="889">
        <f>+AZ284-AZ290</f>
        <v>0</v>
      </c>
      <c r="BA291" s="874" t="str">
        <f t="shared" si="739"/>
        <v xml:space="preserve">    </v>
      </c>
      <c r="BB291" s="892">
        <f t="shared" si="740"/>
        <v>0</v>
      </c>
      <c r="BC291" s="886">
        <f>+BC284-BC290</f>
        <v>0</v>
      </c>
      <c r="BD291" s="889">
        <f>+BD284-BD290</f>
        <v>0</v>
      </c>
      <c r="BE291" s="889">
        <f>+BE284-BE290</f>
        <v>0</v>
      </c>
      <c r="BF291" s="874" t="str">
        <f t="shared" si="742"/>
        <v xml:space="preserve">    </v>
      </c>
      <c r="BG291" s="892">
        <f t="shared" si="743"/>
        <v>0</v>
      </c>
      <c r="BH291" s="886">
        <f>+BH284-BH290</f>
        <v>0</v>
      </c>
      <c r="BI291" s="889">
        <f>+BI284-BI290</f>
        <v>0</v>
      </c>
      <c r="BJ291" s="889">
        <f>+BJ284-BJ290</f>
        <v>0</v>
      </c>
      <c r="BK291" s="874" t="str">
        <f t="shared" si="745"/>
        <v xml:space="preserve">    </v>
      </c>
      <c r="BL291" s="5"/>
      <c r="BM291" s="383">
        <f t="shared" si="632"/>
        <v>0</v>
      </c>
    </row>
    <row r="292" spans="1:66" s="1" customFormat="1" ht="12.75">
      <c r="A292" s="650">
        <v>57</v>
      </c>
      <c r="B292" s="651" t="str">
        <f>B217</f>
        <v>Disallowance (enter as negative)</v>
      </c>
      <c r="C292" s="558">
        <f t="shared" si="709"/>
        <v>0</v>
      </c>
      <c r="D292" s="1031">
        <f t="shared" si="710"/>
        <v>0</v>
      </c>
      <c r="E292" s="570"/>
      <c r="F292" s="391">
        <f>+F217+E292</f>
        <v>0</v>
      </c>
      <c r="G292" s="387">
        <f t="shared" ref="G292:G293" si="770">D292-F292</f>
        <v>0</v>
      </c>
      <c r="H292" s="367" t="str">
        <f t="shared" si="712"/>
        <v xml:space="preserve">    </v>
      </c>
      <c r="I292" s="853">
        <f t="shared" si="713"/>
        <v>0</v>
      </c>
      <c r="J292" s="570"/>
      <c r="K292" s="391">
        <f>+K217+J292</f>
        <v>0</v>
      </c>
      <c r="L292" s="387">
        <f t="shared" ref="L292:L293" si="771">I292-K292</f>
        <v>0</v>
      </c>
      <c r="M292" s="367" t="str">
        <f t="shared" si="715"/>
        <v xml:space="preserve">    </v>
      </c>
      <c r="N292" s="853">
        <f t="shared" si="716"/>
        <v>0</v>
      </c>
      <c r="O292" s="570"/>
      <c r="P292" s="407">
        <f>+P217+O292</f>
        <v>0</v>
      </c>
      <c r="Q292" s="387">
        <f t="shared" ref="Q292:Q293" si="772">N292-P292</f>
        <v>0</v>
      </c>
      <c r="R292" s="367" t="str">
        <f t="shared" si="718"/>
        <v xml:space="preserve">    </v>
      </c>
      <c r="S292" s="853">
        <f t="shared" si="719"/>
        <v>0</v>
      </c>
      <c r="T292" s="570"/>
      <c r="U292" s="407">
        <f>+U217+T292</f>
        <v>0</v>
      </c>
      <c r="V292" s="387">
        <f t="shared" ref="V292:V293" si="773">S292-U292</f>
        <v>0</v>
      </c>
      <c r="W292" s="367" t="str">
        <f t="shared" si="721"/>
        <v xml:space="preserve">    </v>
      </c>
      <c r="X292" s="853">
        <f t="shared" si="722"/>
        <v>0</v>
      </c>
      <c r="Y292" s="570"/>
      <c r="Z292" s="407">
        <f>+Z217+Y292</f>
        <v>0</v>
      </c>
      <c r="AA292" s="387">
        <f t="shared" ref="AA292:AA293" si="774">X292-Z292</f>
        <v>0</v>
      </c>
      <c r="AB292" s="367" t="str">
        <f t="shared" si="724"/>
        <v xml:space="preserve">    </v>
      </c>
      <c r="AC292" s="853">
        <f t="shared" si="725"/>
        <v>0</v>
      </c>
      <c r="AD292" s="570"/>
      <c r="AE292" s="407">
        <f>+AE217+AD292</f>
        <v>0</v>
      </c>
      <c r="AF292" s="387">
        <f t="shared" ref="AF292:AF293" si="775">AC292-AE292</f>
        <v>0</v>
      </c>
      <c r="AG292" s="367" t="str">
        <f t="shared" si="727"/>
        <v xml:space="preserve">    </v>
      </c>
      <c r="AH292" s="853">
        <f t="shared" si="728"/>
        <v>0</v>
      </c>
      <c r="AI292" s="570"/>
      <c r="AJ292" s="391">
        <f>+AJ217+AI292</f>
        <v>0</v>
      </c>
      <c r="AK292" s="387">
        <f t="shared" ref="AK292:AK293" si="776">AH292-AJ292</f>
        <v>0</v>
      </c>
      <c r="AL292" s="367" t="str">
        <f t="shared" si="730"/>
        <v xml:space="preserve">    </v>
      </c>
      <c r="AM292" s="853">
        <f t="shared" si="731"/>
        <v>0</v>
      </c>
      <c r="AN292" s="570"/>
      <c r="AO292" s="407">
        <f>+AO217+AN292</f>
        <v>0</v>
      </c>
      <c r="AP292" s="387">
        <f t="shared" ref="AP292:AP293" si="777">AM292-AO292</f>
        <v>0</v>
      </c>
      <c r="AQ292" s="367" t="str">
        <f t="shared" si="733"/>
        <v xml:space="preserve">    </v>
      </c>
      <c r="AR292" s="853">
        <f t="shared" si="734"/>
        <v>0</v>
      </c>
      <c r="AS292" s="570"/>
      <c r="AT292" s="407">
        <f>+AT217+AS292</f>
        <v>0</v>
      </c>
      <c r="AU292" s="387">
        <f t="shared" ref="AU292:AU293" si="778">AR292-AT292</f>
        <v>0</v>
      </c>
      <c r="AV292" s="367" t="str">
        <f t="shared" si="736"/>
        <v xml:space="preserve">    </v>
      </c>
      <c r="AW292" s="853">
        <f t="shared" si="737"/>
        <v>0</v>
      </c>
      <c r="AX292" s="570"/>
      <c r="AY292" s="407">
        <f>+AY217+AX292</f>
        <v>0</v>
      </c>
      <c r="AZ292" s="387">
        <f t="shared" ref="AZ292:AZ293" si="779">AW292-AY292</f>
        <v>0</v>
      </c>
      <c r="BA292" s="367" t="str">
        <f t="shared" si="739"/>
        <v xml:space="preserve">    </v>
      </c>
      <c r="BB292" s="853">
        <f t="shared" si="740"/>
        <v>0</v>
      </c>
      <c r="BC292" s="570"/>
      <c r="BD292" s="407">
        <f>+BD217+BC292</f>
        <v>0</v>
      </c>
      <c r="BE292" s="387">
        <f t="shared" ref="BE292:BE293" si="780">BB292-BD292</f>
        <v>0</v>
      </c>
      <c r="BF292" s="367" t="str">
        <f t="shared" si="742"/>
        <v xml:space="preserve">    </v>
      </c>
      <c r="BG292" s="853">
        <f t="shared" si="743"/>
        <v>0</v>
      </c>
      <c r="BH292" s="570"/>
      <c r="BI292" s="407">
        <f>+BI217+BH292</f>
        <v>0</v>
      </c>
      <c r="BJ292" s="387">
        <f t="shared" ref="BJ292:BJ293" si="781">BG292-BI292</f>
        <v>0</v>
      </c>
      <c r="BK292" s="367" t="str">
        <f t="shared" si="745"/>
        <v xml:space="preserve">    </v>
      </c>
      <c r="BL292" s="406"/>
      <c r="BM292" s="383">
        <f t="shared" si="632"/>
        <v>0</v>
      </c>
    </row>
    <row r="293" spans="1:66" s="1" customFormat="1" ht="12.75">
      <c r="A293" s="650">
        <v>58</v>
      </c>
      <c r="B293" s="651" t="str">
        <f>B218</f>
        <v>Adj. Due to Rate Cap (enter as neg)  SUD only</v>
      </c>
      <c r="C293" s="558">
        <f t="shared" si="709"/>
        <v>0</v>
      </c>
      <c r="D293" s="1032">
        <f t="shared" si="710"/>
        <v>0</v>
      </c>
      <c r="E293" s="570"/>
      <c r="F293" s="385">
        <f>+F218+E293</f>
        <v>0</v>
      </c>
      <c r="G293" s="387">
        <f t="shared" si="770"/>
        <v>0</v>
      </c>
      <c r="H293" s="367" t="str">
        <f t="shared" si="712"/>
        <v xml:space="preserve">    </v>
      </c>
      <c r="I293" s="854">
        <f t="shared" si="713"/>
        <v>0</v>
      </c>
      <c r="J293" s="570"/>
      <c r="K293" s="385">
        <f>+K218+J293</f>
        <v>0</v>
      </c>
      <c r="L293" s="387">
        <f t="shared" si="771"/>
        <v>0</v>
      </c>
      <c r="M293" s="367" t="str">
        <f t="shared" si="715"/>
        <v xml:space="preserve">    </v>
      </c>
      <c r="N293" s="854">
        <f t="shared" si="716"/>
        <v>0</v>
      </c>
      <c r="O293" s="570"/>
      <c r="P293" s="385">
        <f>+P218+O293</f>
        <v>0</v>
      </c>
      <c r="Q293" s="387">
        <f t="shared" si="772"/>
        <v>0</v>
      </c>
      <c r="R293" s="367" t="str">
        <f t="shared" si="718"/>
        <v xml:space="preserve">    </v>
      </c>
      <c r="S293" s="854">
        <f t="shared" si="719"/>
        <v>0</v>
      </c>
      <c r="T293" s="570"/>
      <c r="U293" s="385">
        <f>+U218+T293</f>
        <v>0</v>
      </c>
      <c r="V293" s="387">
        <f t="shared" si="773"/>
        <v>0</v>
      </c>
      <c r="W293" s="367" t="str">
        <f t="shared" si="721"/>
        <v xml:space="preserve">    </v>
      </c>
      <c r="X293" s="854">
        <f t="shared" si="722"/>
        <v>0</v>
      </c>
      <c r="Y293" s="570"/>
      <c r="Z293" s="385">
        <f>+Z218+Y293</f>
        <v>0</v>
      </c>
      <c r="AA293" s="387">
        <f t="shared" si="774"/>
        <v>0</v>
      </c>
      <c r="AB293" s="367" t="str">
        <f t="shared" si="724"/>
        <v xml:space="preserve">    </v>
      </c>
      <c r="AC293" s="854">
        <f t="shared" si="725"/>
        <v>0</v>
      </c>
      <c r="AD293" s="570"/>
      <c r="AE293" s="385">
        <f>+AE218+AD293</f>
        <v>0</v>
      </c>
      <c r="AF293" s="387">
        <f t="shared" si="775"/>
        <v>0</v>
      </c>
      <c r="AG293" s="367" t="str">
        <f t="shared" si="727"/>
        <v xml:space="preserve">    </v>
      </c>
      <c r="AH293" s="854">
        <f t="shared" si="728"/>
        <v>0</v>
      </c>
      <c r="AI293" s="570"/>
      <c r="AJ293" s="385">
        <f>+AJ218+AI293</f>
        <v>0</v>
      </c>
      <c r="AK293" s="387">
        <f t="shared" si="776"/>
        <v>0</v>
      </c>
      <c r="AL293" s="367" t="str">
        <f t="shared" si="730"/>
        <v xml:space="preserve">    </v>
      </c>
      <c r="AM293" s="854">
        <f t="shared" si="731"/>
        <v>0</v>
      </c>
      <c r="AN293" s="570"/>
      <c r="AO293" s="385">
        <f>+AO218+AN293</f>
        <v>0</v>
      </c>
      <c r="AP293" s="387">
        <f t="shared" si="777"/>
        <v>0</v>
      </c>
      <c r="AQ293" s="367" t="str">
        <f t="shared" si="733"/>
        <v xml:space="preserve">    </v>
      </c>
      <c r="AR293" s="854">
        <f t="shared" si="734"/>
        <v>0</v>
      </c>
      <c r="AS293" s="570"/>
      <c r="AT293" s="385">
        <f>+AT218+AS293</f>
        <v>0</v>
      </c>
      <c r="AU293" s="387">
        <f t="shared" si="778"/>
        <v>0</v>
      </c>
      <c r="AV293" s="367" t="str">
        <f t="shared" si="736"/>
        <v xml:space="preserve">    </v>
      </c>
      <c r="AW293" s="854">
        <f t="shared" si="737"/>
        <v>0</v>
      </c>
      <c r="AX293" s="570"/>
      <c r="AY293" s="385">
        <f>+AY218+AX293</f>
        <v>0</v>
      </c>
      <c r="AZ293" s="387">
        <f t="shared" si="779"/>
        <v>0</v>
      </c>
      <c r="BA293" s="367" t="str">
        <f t="shared" si="739"/>
        <v xml:space="preserve">    </v>
      </c>
      <c r="BB293" s="854">
        <f t="shared" si="740"/>
        <v>0</v>
      </c>
      <c r="BC293" s="570"/>
      <c r="BD293" s="385">
        <f>+BD218+BC293</f>
        <v>0</v>
      </c>
      <c r="BE293" s="387">
        <f t="shared" si="780"/>
        <v>0</v>
      </c>
      <c r="BF293" s="367" t="str">
        <f t="shared" si="742"/>
        <v xml:space="preserve">    </v>
      </c>
      <c r="BG293" s="854">
        <f t="shared" si="743"/>
        <v>0</v>
      </c>
      <c r="BH293" s="570"/>
      <c r="BI293" s="385">
        <f>+BI218+BH293</f>
        <v>0</v>
      </c>
      <c r="BJ293" s="387">
        <f t="shared" si="781"/>
        <v>0</v>
      </c>
      <c r="BK293" s="367" t="str">
        <f t="shared" si="745"/>
        <v xml:space="preserve">    </v>
      </c>
      <c r="BL293" s="406"/>
      <c r="BM293" s="383">
        <f t="shared" si="632"/>
        <v>0</v>
      </c>
    </row>
    <row r="294" spans="1:66" s="18" customFormat="1" ht="13.5" thickBot="1">
      <c r="A294" s="656">
        <v>59</v>
      </c>
      <c r="B294" s="855" t="str">
        <f>B219</f>
        <v>NET INVOICE AMOUNT</v>
      </c>
      <c r="C294" s="856">
        <f t="shared" si="709"/>
        <v>0</v>
      </c>
      <c r="D294" s="848">
        <f>+D291+D292+D293</f>
        <v>0</v>
      </c>
      <c r="E294" s="848">
        <f>+E291+E292+E293</f>
        <v>0</v>
      </c>
      <c r="F294" s="868">
        <f>+F291+F292+F293</f>
        <v>0</v>
      </c>
      <c r="G294" s="868">
        <f>+G291+G292+G293</f>
        <v>0</v>
      </c>
      <c r="H294" s="857" t="str">
        <f t="shared" si="712"/>
        <v xml:space="preserve">    </v>
      </c>
      <c r="I294" s="848">
        <f>+I291+I292+I293</f>
        <v>0</v>
      </c>
      <c r="J294" s="848">
        <f>+J291+J292+J293</f>
        <v>0</v>
      </c>
      <c r="K294" s="870">
        <f>+K291+K292+K293</f>
        <v>0</v>
      </c>
      <c r="L294" s="870">
        <f>+L291+L292+L293</f>
        <v>0</v>
      </c>
      <c r="M294" s="857" t="str">
        <f t="shared" si="715"/>
        <v xml:space="preserve">    </v>
      </c>
      <c r="N294" s="848">
        <f>+N291+N292+N293</f>
        <v>0</v>
      </c>
      <c r="O294" s="848">
        <f>+O291+O292+O293</f>
        <v>0</v>
      </c>
      <c r="P294" s="870">
        <f>+P291+P292+P293</f>
        <v>0</v>
      </c>
      <c r="Q294" s="870">
        <f>+Q291+Q292+Q293</f>
        <v>0</v>
      </c>
      <c r="R294" s="857" t="str">
        <f t="shared" si="718"/>
        <v xml:space="preserve">    </v>
      </c>
      <c r="S294" s="848">
        <f>+S291+S292+S293</f>
        <v>0</v>
      </c>
      <c r="T294" s="848">
        <f>+T291+T292+T293</f>
        <v>0</v>
      </c>
      <c r="U294" s="870">
        <f>+U291+U292+U293</f>
        <v>0</v>
      </c>
      <c r="V294" s="870">
        <f>+V291+V292+V293</f>
        <v>0</v>
      </c>
      <c r="W294" s="857" t="str">
        <f t="shared" si="721"/>
        <v xml:space="preserve">    </v>
      </c>
      <c r="X294" s="848">
        <f>+X291+X292+X293</f>
        <v>0</v>
      </c>
      <c r="Y294" s="848">
        <f>+Y291+Y292+Y293</f>
        <v>0</v>
      </c>
      <c r="Z294" s="870">
        <f>+Z291+Z292+Z293</f>
        <v>0</v>
      </c>
      <c r="AA294" s="870">
        <f>+AA291+AA292+AA293</f>
        <v>0</v>
      </c>
      <c r="AB294" s="857" t="str">
        <f t="shared" si="724"/>
        <v xml:space="preserve">    </v>
      </c>
      <c r="AC294" s="848">
        <f>+AC291+AC292+AC293</f>
        <v>0</v>
      </c>
      <c r="AD294" s="848">
        <f>+AD291+AD292+AD293</f>
        <v>0</v>
      </c>
      <c r="AE294" s="870">
        <f>+AE291+AE292+AE293</f>
        <v>0</v>
      </c>
      <c r="AF294" s="870">
        <f>+AF291+AF292+AF293</f>
        <v>0</v>
      </c>
      <c r="AG294" s="857" t="str">
        <f t="shared" si="727"/>
        <v xml:space="preserve">    </v>
      </c>
      <c r="AH294" s="848">
        <f>+AH291+AH292+AH293</f>
        <v>0</v>
      </c>
      <c r="AI294" s="848">
        <f>+AI291+AI292+AI293</f>
        <v>0</v>
      </c>
      <c r="AJ294" s="870">
        <f>+AJ291+AJ292+AJ293</f>
        <v>0</v>
      </c>
      <c r="AK294" s="870">
        <f>+AK291+AK292+AK293</f>
        <v>0</v>
      </c>
      <c r="AL294" s="857" t="str">
        <f t="shared" si="730"/>
        <v xml:space="preserve">    </v>
      </c>
      <c r="AM294" s="848">
        <f>+AM291+AM292+AM293</f>
        <v>0</v>
      </c>
      <c r="AN294" s="848">
        <f>+AN291+AN292+AN293</f>
        <v>0</v>
      </c>
      <c r="AO294" s="870">
        <f>+AO291+AO292+AO293</f>
        <v>0</v>
      </c>
      <c r="AP294" s="870">
        <f>+AP291+AP292+AP293</f>
        <v>0</v>
      </c>
      <c r="AQ294" s="857" t="str">
        <f t="shared" si="733"/>
        <v xml:space="preserve">    </v>
      </c>
      <c r="AR294" s="848">
        <f>+AR291+AR292+AR293</f>
        <v>0</v>
      </c>
      <c r="AS294" s="848">
        <f>+AS291+AS292+AS293</f>
        <v>0</v>
      </c>
      <c r="AT294" s="870">
        <f>+AT291+AT292+AT293</f>
        <v>0</v>
      </c>
      <c r="AU294" s="870">
        <f>+AU291+AU292+AU293</f>
        <v>0</v>
      </c>
      <c r="AV294" s="857" t="str">
        <f t="shared" si="736"/>
        <v xml:space="preserve">    </v>
      </c>
      <c r="AW294" s="848">
        <f>+AW291+AW292+AW293</f>
        <v>0</v>
      </c>
      <c r="AX294" s="848">
        <f>+AX291+AX292+AX293</f>
        <v>0</v>
      </c>
      <c r="AY294" s="870">
        <f>+AY291+AY292+AY293</f>
        <v>0</v>
      </c>
      <c r="AZ294" s="870">
        <f>+AZ291+AZ292+AZ293</f>
        <v>0</v>
      </c>
      <c r="BA294" s="857" t="str">
        <f t="shared" si="739"/>
        <v xml:space="preserve">    </v>
      </c>
      <c r="BB294" s="848">
        <f>+BB291+BB292+BB293</f>
        <v>0</v>
      </c>
      <c r="BC294" s="848">
        <f>+BC291+BC292+BC293</f>
        <v>0</v>
      </c>
      <c r="BD294" s="870">
        <f>+BD291+BD292+BD293</f>
        <v>0</v>
      </c>
      <c r="BE294" s="870">
        <f>+BE291+BE292+BE293</f>
        <v>0</v>
      </c>
      <c r="BF294" s="857" t="str">
        <f t="shared" si="742"/>
        <v xml:space="preserve">    </v>
      </c>
      <c r="BG294" s="848">
        <f>+BG291+BG292+BG293</f>
        <v>0</v>
      </c>
      <c r="BH294" s="848">
        <f>+BH291+BH292+BH293</f>
        <v>0</v>
      </c>
      <c r="BI294" s="870">
        <f>+BI291+BI292+BI293</f>
        <v>0</v>
      </c>
      <c r="BJ294" s="870">
        <f>+BJ291+BJ292+BJ293</f>
        <v>0</v>
      </c>
      <c r="BK294" s="857" t="str">
        <f t="shared" si="745"/>
        <v xml:space="preserve">    </v>
      </c>
      <c r="BL294" s="405"/>
      <c r="BM294" s="383">
        <f t="shared" si="632"/>
        <v>0</v>
      </c>
    </row>
    <row r="295" spans="1:66" customFormat="1" ht="15" customHeight="1" thickTop="1">
      <c r="A295" s="1151" t="s">
        <v>247</v>
      </c>
      <c r="B295" s="1151"/>
      <c r="C295" s="657"/>
      <c r="D295" s="636" t="str">
        <f>D70</f>
        <v>Certification of Exclusion and Debarment (Article 4 or 8)</v>
      </c>
      <c r="E295" s="1011"/>
      <c r="F295" s="636"/>
      <c r="G295" s="636"/>
      <c r="H295" s="636"/>
      <c r="I295" s="636" t="str">
        <f>D70</f>
        <v>Certification of Exclusion and Debarment (Article 4 or 8)</v>
      </c>
      <c r="J295" s="636"/>
      <c r="K295" s="636"/>
      <c r="L295" s="636"/>
      <c r="M295" s="636"/>
      <c r="N295" s="636" t="str">
        <f>D70</f>
        <v>Certification of Exclusion and Debarment (Article 4 or 8)</v>
      </c>
      <c r="O295" s="636"/>
      <c r="P295" s="636"/>
      <c r="Q295" s="636"/>
      <c r="R295" s="636"/>
      <c r="S295" s="636" t="str">
        <f>D70</f>
        <v>Certification of Exclusion and Debarment (Article 4 or 8)</v>
      </c>
      <c r="T295" s="636"/>
      <c r="U295" s="636"/>
      <c r="V295" s="636"/>
      <c r="W295" s="636"/>
      <c r="X295" s="636" t="str">
        <f>D70</f>
        <v>Certification of Exclusion and Debarment (Article 4 or 8)</v>
      </c>
      <c r="Y295" s="636"/>
      <c r="Z295" s="636"/>
      <c r="AA295" s="636"/>
      <c r="AB295" s="636"/>
      <c r="AC295" s="636" t="str">
        <f>D70</f>
        <v>Certification of Exclusion and Debarment (Article 4 or 8)</v>
      </c>
      <c r="AD295" s="636"/>
      <c r="AE295" s="636"/>
      <c r="AF295" s="636"/>
      <c r="AG295" s="636"/>
      <c r="AH295" s="636" t="str">
        <f>D70</f>
        <v>Certification of Exclusion and Debarment (Article 4 or 8)</v>
      </c>
      <c r="AI295" s="636"/>
      <c r="AJ295" s="636"/>
      <c r="AK295" s="636"/>
      <c r="AL295" s="636"/>
      <c r="AM295" s="636" t="str">
        <f>D70</f>
        <v>Certification of Exclusion and Debarment (Article 4 or 8)</v>
      </c>
      <c r="AN295" s="636"/>
      <c r="AO295" s="636"/>
      <c r="AP295" s="636"/>
      <c r="AQ295" s="636"/>
      <c r="AR295" s="636" t="str">
        <f>D70</f>
        <v>Certification of Exclusion and Debarment (Article 4 or 8)</v>
      </c>
      <c r="AS295" s="636"/>
      <c r="AT295" s="636"/>
      <c r="AU295" s="636"/>
      <c r="AV295" s="636"/>
      <c r="AW295" s="636" t="str">
        <f>D70</f>
        <v>Certification of Exclusion and Debarment (Article 4 or 8)</v>
      </c>
      <c r="AX295" s="636"/>
      <c r="AY295" s="636"/>
      <c r="AZ295" s="636"/>
      <c r="BA295" s="636"/>
      <c r="BB295" s="636" t="str">
        <f>D70</f>
        <v>Certification of Exclusion and Debarment (Article 4 or 8)</v>
      </c>
      <c r="BC295" s="636"/>
      <c r="BD295" s="636"/>
      <c r="BE295" s="636"/>
      <c r="BF295" s="636"/>
      <c r="BG295" s="636" t="str">
        <f>D70</f>
        <v>Certification of Exclusion and Debarment (Article 4 or 8)</v>
      </c>
      <c r="BH295" s="636"/>
      <c r="BI295" s="636"/>
      <c r="BJ295" s="636"/>
      <c r="BK295" s="636"/>
      <c r="BL295" s="244"/>
      <c r="BM295" s="244"/>
      <c r="BN295" s="244"/>
    </row>
    <row r="296" spans="1:66" customFormat="1" ht="75.75" customHeight="1" thickBot="1">
      <c r="A296" s="1152"/>
      <c r="B296" s="1152"/>
      <c r="C296" s="658"/>
      <c r="D296" s="1149" t="str">
        <f>D221</f>
        <v>Invoice Certification Language (MH)</v>
      </c>
      <c r="E296" s="1149"/>
      <c r="F296" s="1149"/>
      <c r="G296" s="1149"/>
      <c r="H296" s="1149"/>
      <c r="I296" s="1149" t="str">
        <f>D296</f>
        <v>Invoice Certification Language (MH)</v>
      </c>
      <c r="J296" s="1149"/>
      <c r="K296" s="1149"/>
      <c r="L296" s="1149"/>
      <c r="M296" s="1149"/>
      <c r="N296" s="1149" t="str">
        <f>I296</f>
        <v>Invoice Certification Language (MH)</v>
      </c>
      <c r="O296" s="1149"/>
      <c r="P296" s="1149"/>
      <c r="Q296" s="1149"/>
      <c r="R296" s="1149"/>
      <c r="S296" s="1149" t="str">
        <f>N296</f>
        <v>Invoice Certification Language (MH)</v>
      </c>
      <c r="T296" s="1149"/>
      <c r="U296" s="1149"/>
      <c r="V296" s="1149"/>
      <c r="W296" s="1149"/>
      <c r="X296" s="1149" t="str">
        <f>S296</f>
        <v>Invoice Certification Language (MH)</v>
      </c>
      <c r="Y296" s="1149"/>
      <c r="Z296" s="1149"/>
      <c r="AA296" s="1149"/>
      <c r="AB296" s="1149"/>
      <c r="AC296" s="1149" t="str">
        <f>X296</f>
        <v>Invoice Certification Language (MH)</v>
      </c>
      <c r="AD296" s="1149"/>
      <c r="AE296" s="1149"/>
      <c r="AF296" s="1149"/>
      <c r="AG296" s="1149"/>
      <c r="AH296" s="1149" t="str">
        <f>AC296</f>
        <v>Invoice Certification Language (MH)</v>
      </c>
      <c r="AI296" s="1149"/>
      <c r="AJ296" s="1149"/>
      <c r="AK296" s="1149"/>
      <c r="AL296" s="1149"/>
      <c r="AM296" s="1149" t="str">
        <f>AH296</f>
        <v>Invoice Certification Language (MH)</v>
      </c>
      <c r="AN296" s="1149"/>
      <c r="AO296" s="1149"/>
      <c r="AP296" s="1149"/>
      <c r="AQ296" s="1149"/>
      <c r="AR296" s="1149" t="str">
        <f>AM296</f>
        <v>Invoice Certification Language (MH)</v>
      </c>
      <c r="AS296" s="1149"/>
      <c r="AT296" s="1149"/>
      <c r="AU296" s="1149"/>
      <c r="AV296" s="1149"/>
      <c r="AW296" s="1149" t="str">
        <f>AR296</f>
        <v>Invoice Certification Language (MH)</v>
      </c>
      <c r="AX296" s="1149"/>
      <c r="AY296" s="1149"/>
      <c r="AZ296" s="1149"/>
      <c r="BA296" s="1149"/>
      <c r="BB296" s="1149" t="str">
        <f>AW296</f>
        <v>Invoice Certification Language (MH)</v>
      </c>
      <c r="BC296" s="1149"/>
      <c r="BD296" s="1149"/>
      <c r="BE296" s="1149"/>
      <c r="BF296" s="1149"/>
      <c r="BG296" s="1149" t="str">
        <f>BB296</f>
        <v>Invoice Certification Language (MH)</v>
      </c>
      <c r="BH296" s="1149"/>
      <c r="BI296" s="1149"/>
      <c r="BJ296" s="1149"/>
      <c r="BK296" s="1149"/>
      <c r="BL296" s="244"/>
      <c r="BM296" s="244"/>
      <c r="BN296" s="244"/>
    </row>
    <row r="297" spans="1:66" s="1" customFormat="1" ht="12" customHeight="1">
      <c r="A297" s="1167"/>
      <c r="B297" s="1168"/>
      <c r="C297" s="369"/>
      <c r="D297" s="1142"/>
      <c r="E297" s="1142"/>
      <c r="F297" s="1142"/>
      <c r="G297" s="1141"/>
      <c r="H297" s="1141"/>
      <c r="I297" s="1142"/>
      <c r="J297" s="1142"/>
      <c r="K297" s="1142"/>
      <c r="L297" s="1141"/>
      <c r="M297" s="1141"/>
      <c r="N297" s="1142"/>
      <c r="O297" s="1142"/>
      <c r="P297" s="1142"/>
      <c r="Q297" s="1141"/>
      <c r="R297" s="1141"/>
      <c r="S297" s="1142"/>
      <c r="T297" s="1142"/>
      <c r="U297" s="1142"/>
      <c r="V297" s="1141"/>
      <c r="W297" s="1141"/>
      <c r="X297" s="1142"/>
      <c r="Y297" s="1142"/>
      <c r="Z297" s="1142"/>
      <c r="AA297" s="1141"/>
      <c r="AB297" s="1141"/>
      <c r="AC297" s="1142"/>
      <c r="AD297" s="1142"/>
      <c r="AE297" s="1142"/>
      <c r="AF297" s="1141"/>
      <c r="AG297" s="1141"/>
      <c r="AH297" s="1142"/>
      <c r="AI297" s="1142"/>
      <c r="AJ297" s="1142"/>
      <c r="AK297" s="1141"/>
      <c r="AL297" s="1141"/>
      <c r="AM297" s="1142"/>
      <c r="AN297" s="1142"/>
      <c r="AO297" s="1142"/>
      <c r="AP297" s="1141"/>
      <c r="AQ297" s="1141"/>
      <c r="AR297" s="1142"/>
      <c r="AS297" s="1142"/>
      <c r="AT297" s="1142"/>
      <c r="AU297" s="1141"/>
      <c r="AV297" s="1141"/>
      <c r="AW297" s="1142"/>
      <c r="AX297" s="1142"/>
      <c r="AY297" s="1142"/>
      <c r="AZ297" s="1141"/>
      <c r="BA297" s="1141"/>
      <c r="BB297" s="1142"/>
      <c r="BC297" s="1142"/>
      <c r="BD297" s="1142"/>
      <c r="BE297" s="1141"/>
      <c r="BF297" s="1141"/>
      <c r="BG297" s="1142"/>
      <c r="BH297" s="1142"/>
      <c r="BI297" s="1142"/>
      <c r="BJ297" s="1141"/>
      <c r="BK297" s="1141"/>
      <c r="BM297"/>
    </row>
    <row r="298" spans="1:66" s="1" customFormat="1" ht="10.5" customHeight="1">
      <c r="A298" s="1169"/>
      <c r="B298" s="1170"/>
      <c r="C298" s="370"/>
      <c r="D298" s="1143" t="s">
        <v>313</v>
      </c>
      <c r="E298" s="1143"/>
      <c r="F298" s="1143"/>
      <c r="G298" s="96" t="s">
        <v>125</v>
      </c>
      <c r="H298" s="87"/>
      <c r="I298" s="1143" t="s">
        <v>313</v>
      </c>
      <c r="J298" s="1143"/>
      <c r="K298" s="1143"/>
      <c r="L298" s="96" t="s">
        <v>125</v>
      </c>
      <c r="M298" s="87"/>
      <c r="N298" s="1143" t="s">
        <v>313</v>
      </c>
      <c r="O298" s="1143"/>
      <c r="P298" s="1143"/>
      <c r="Q298" s="96" t="s">
        <v>125</v>
      </c>
      <c r="R298" s="87"/>
      <c r="S298" s="1143" t="s">
        <v>313</v>
      </c>
      <c r="T298" s="1143"/>
      <c r="U298" s="1143"/>
      <c r="V298" s="96" t="s">
        <v>125</v>
      </c>
      <c r="W298" s="87"/>
      <c r="X298" s="1143" t="s">
        <v>313</v>
      </c>
      <c r="Y298" s="1143"/>
      <c r="Z298" s="1143"/>
      <c r="AA298" s="96" t="s">
        <v>125</v>
      </c>
      <c r="AB298" s="87"/>
      <c r="AC298" s="1143" t="s">
        <v>313</v>
      </c>
      <c r="AD298" s="1143"/>
      <c r="AE298" s="1143"/>
      <c r="AF298" s="96" t="s">
        <v>125</v>
      </c>
      <c r="AG298" s="87"/>
      <c r="AH298" s="1143" t="s">
        <v>313</v>
      </c>
      <c r="AI298" s="1143"/>
      <c r="AJ298" s="1143"/>
      <c r="AK298" s="96" t="s">
        <v>125</v>
      </c>
      <c r="AL298" s="87"/>
      <c r="AM298" s="1143" t="s">
        <v>313</v>
      </c>
      <c r="AN298" s="1143"/>
      <c r="AO298" s="1143"/>
      <c r="AP298" s="96" t="s">
        <v>125</v>
      </c>
      <c r="AQ298" s="87"/>
      <c r="AR298" s="1143" t="s">
        <v>313</v>
      </c>
      <c r="AS298" s="1143"/>
      <c r="AT298" s="1143"/>
      <c r="AU298" s="96" t="s">
        <v>125</v>
      </c>
      <c r="AV298" s="87"/>
      <c r="AW298" s="1143" t="s">
        <v>313</v>
      </c>
      <c r="AX298" s="1143"/>
      <c r="AY298" s="1143"/>
      <c r="AZ298" s="96" t="s">
        <v>125</v>
      </c>
      <c r="BA298" s="87"/>
      <c r="BB298" s="1143" t="s">
        <v>313</v>
      </c>
      <c r="BC298" s="1143"/>
      <c r="BD298" s="1143"/>
      <c r="BE298" s="96" t="s">
        <v>125</v>
      </c>
      <c r="BF298" s="87"/>
      <c r="BG298" s="1143" t="s">
        <v>313</v>
      </c>
      <c r="BH298" s="1143"/>
      <c r="BI298" s="1143"/>
      <c r="BJ298" s="96" t="s">
        <v>125</v>
      </c>
      <c r="BK298" s="87"/>
      <c r="BM298"/>
    </row>
    <row r="299" spans="1:66" s="1" customFormat="1" ht="21" customHeight="1">
      <c r="A299" s="1169"/>
      <c r="B299" s="1170"/>
      <c r="C299" s="361"/>
      <c r="D299" s="1145"/>
      <c r="E299" s="1145"/>
      <c r="F299" s="1145"/>
      <c r="G299" s="1140"/>
      <c r="H299" s="1140"/>
      <c r="I299" s="1145"/>
      <c r="J299" s="1145"/>
      <c r="K299" s="1145"/>
      <c r="L299" s="1140"/>
      <c r="M299" s="1140"/>
      <c r="N299" s="1145"/>
      <c r="O299" s="1145"/>
      <c r="P299" s="1145"/>
      <c r="Q299" s="1140"/>
      <c r="R299" s="1140"/>
      <c r="S299" s="1145"/>
      <c r="T299" s="1145"/>
      <c r="U299" s="1145"/>
      <c r="V299" s="1140"/>
      <c r="W299" s="1140"/>
      <c r="X299" s="1145"/>
      <c r="Y299" s="1145"/>
      <c r="Z299" s="1145"/>
      <c r="AA299" s="1140"/>
      <c r="AB299" s="1140"/>
      <c r="AC299" s="1145"/>
      <c r="AD299" s="1145"/>
      <c r="AE299" s="1145"/>
      <c r="AF299" s="1140"/>
      <c r="AG299" s="1140"/>
      <c r="AH299" s="1145"/>
      <c r="AI299" s="1145"/>
      <c r="AJ299" s="1145"/>
      <c r="AK299" s="1140"/>
      <c r="AL299" s="1140"/>
      <c r="AM299" s="1145"/>
      <c r="AN299" s="1145"/>
      <c r="AO299" s="1145"/>
      <c r="AP299" s="1140"/>
      <c r="AQ299" s="1140"/>
      <c r="AR299" s="1145"/>
      <c r="AS299" s="1145"/>
      <c r="AT299" s="1145"/>
      <c r="AU299" s="1140"/>
      <c r="AV299" s="1140"/>
      <c r="AW299" s="1145"/>
      <c r="AX299" s="1145"/>
      <c r="AY299" s="1145"/>
      <c r="AZ299" s="1140"/>
      <c r="BA299" s="1140"/>
      <c r="BB299" s="1145"/>
      <c r="BC299" s="1145"/>
      <c r="BD299" s="1145"/>
      <c r="BE299" s="1140"/>
      <c r="BF299" s="1140"/>
      <c r="BG299" s="1145"/>
      <c r="BH299" s="1145"/>
      <c r="BI299" s="1145"/>
      <c r="BJ299" s="1140"/>
      <c r="BK299" s="1140"/>
      <c r="BM299"/>
    </row>
    <row r="300" spans="1:66" s="1" customFormat="1" ht="16.5" thickBot="1">
      <c r="A300" s="1171"/>
      <c r="B300" s="1172"/>
      <c r="C300" s="362"/>
      <c r="D300" s="1144" t="s">
        <v>80</v>
      </c>
      <c r="E300" s="1144"/>
      <c r="F300" s="94"/>
      <c r="G300" s="95" t="s">
        <v>81</v>
      </c>
      <c r="H300" s="87"/>
      <c r="I300" s="1144" t="s">
        <v>80</v>
      </c>
      <c r="J300" s="1144"/>
      <c r="K300" s="94"/>
      <c r="L300" s="95" t="s">
        <v>81</v>
      </c>
      <c r="M300" s="87"/>
      <c r="N300" s="1144" t="s">
        <v>80</v>
      </c>
      <c r="O300" s="1144"/>
      <c r="P300" s="94"/>
      <c r="Q300" s="95" t="s">
        <v>81</v>
      </c>
      <c r="R300" s="87"/>
      <c r="S300" s="1144" t="s">
        <v>80</v>
      </c>
      <c r="T300" s="1144"/>
      <c r="U300" s="94"/>
      <c r="V300" s="95" t="s">
        <v>81</v>
      </c>
      <c r="W300" s="87"/>
      <c r="X300" s="1144" t="s">
        <v>80</v>
      </c>
      <c r="Y300" s="1144"/>
      <c r="Z300" s="94"/>
      <c r="AA300" s="95" t="s">
        <v>81</v>
      </c>
      <c r="AB300" s="87"/>
      <c r="AC300" s="1144" t="s">
        <v>80</v>
      </c>
      <c r="AD300" s="1144"/>
      <c r="AE300" s="94"/>
      <c r="AF300" s="95" t="s">
        <v>81</v>
      </c>
      <c r="AG300" s="87"/>
      <c r="AH300" s="1144" t="s">
        <v>80</v>
      </c>
      <c r="AI300" s="1144"/>
      <c r="AJ300" s="94"/>
      <c r="AK300" s="95" t="s">
        <v>81</v>
      </c>
      <c r="AL300" s="87"/>
      <c r="AM300" s="1144" t="s">
        <v>80</v>
      </c>
      <c r="AN300" s="1144"/>
      <c r="AO300" s="94"/>
      <c r="AP300" s="95" t="s">
        <v>81</v>
      </c>
      <c r="AQ300" s="87"/>
      <c r="AR300" s="1144" t="s">
        <v>80</v>
      </c>
      <c r="AS300" s="1144"/>
      <c r="AT300" s="94"/>
      <c r="AU300" s="95" t="s">
        <v>81</v>
      </c>
      <c r="AV300" s="87"/>
      <c r="AW300" s="1144" t="s">
        <v>80</v>
      </c>
      <c r="AX300" s="1144"/>
      <c r="AY300" s="94"/>
      <c r="AZ300" s="95" t="s">
        <v>81</v>
      </c>
      <c r="BA300" s="87"/>
      <c r="BB300" s="1144" t="s">
        <v>80</v>
      </c>
      <c r="BC300" s="1144"/>
      <c r="BD300" s="94"/>
      <c r="BE300" s="95" t="s">
        <v>81</v>
      </c>
      <c r="BF300" s="87"/>
      <c r="BG300" s="1144" t="s">
        <v>80</v>
      </c>
      <c r="BH300" s="1144"/>
      <c r="BI300" s="94"/>
      <c r="BJ300" s="95" t="s">
        <v>81</v>
      </c>
      <c r="BK300" s="87"/>
      <c r="BM300"/>
    </row>
    <row r="301" spans="1:66" customFormat="1" ht="15.6" customHeight="1">
      <c r="A301" s="637" t="s">
        <v>242</v>
      </c>
      <c r="B301" s="88"/>
      <c r="C301" s="357"/>
      <c r="D301" s="88"/>
      <c r="E301" s="357"/>
      <c r="F301" s="88"/>
      <c r="G301" s="89"/>
      <c r="H301" s="90"/>
      <c r="I301" s="2"/>
      <c r="J301" s="2"/>
      <c r="K301" s="2"/>
      <c r="L301" s="2"/>
      <c r="M301" s="2"/>
      <c r="N301" s="2"/>
      <c r="O301" s="2"/>
      <c r="P301" s="3"/>
      <c r="Q301" s="3"/>
      <c r="R301" s="3"/>
      <c r="S301" s="15"/>
      <c r="T301" s="10"/>
      <c r="U301" s="10"/>
      <c r="V301" s="11"/>
      <c r="W301" s="25"/>
      <c r="X301" s="9"/>
      <c r="Y301" s="9"/>
      <c r="Z301" s="15"/>
      <c r="AA301" s="20"/>
      <c r="AB301" s="20"/>
      <c r="AC301" s="20"/>
      <c r="AD301" s="2"/>
      <c r="AE301" s="3"/>
      <c r="AF301" s="3"/>
      <c r="AG301" s="3"/>
      <c r="AH301" s="8"/>
      <c r="AI301" s="10"/>
      <c r="AJ301" s="10"/>
      <c r="AK301" s="11"/>
      <c r="AL301" s="21"/>
      <c r="AM301" s="22"/>
      <c r="AN301" s="22"/>
      <c r="AO301" s="8"/>
      <c r="AP301" s="8"/>
      <c r="AQ301" s="8"/>
      <c r="AR301" s="8"/>
      <c r="AS301" s="8"/>
      <c r="AT301" s="8"/>
      <c r="AU301" s="8"/>
      <c r="AV301" s="8"/>
      <c r="AW301" s="8"/>
      <c r="AX301" s="8"/>
      <c r="AY301" s="8"/>
      <c r="AZ301" s="8"/>
      <c r="BA301" s="8"/>
      <c r="BB301" s="8"/>
      <c r="BC301" s="8"/>
      <c r="BD301" s="8"/>
      <c r="BE301" s="8"/>
      <c r="BF301" s="8"/>
      <c r="BG301" s="8"/>
      <c r="BH301" s="8"/>
      <c r="BI301" s="8"/>
      <c r="BJ301" s="8"/>
      <c r="BK301" s="8"/>
      <c r="BL301" s="8"/>
      <c r="BM301" s="660"/>
      <c r="BN301" s="8"/>
    </row>
    <row r="302" spans="1:66" customFormat="1" ht="12.6" customHeight="1">
      <c r="A302" s="97" t="s">
        <v>243</v>
      </c>
      <c r="B302" s="88"/>
      <c r="C302" s="357"/>
      <c r="D302" s="87"/>
      <c r="E302" s="361"/>
      <c r="F302" s="93"/>
      <c r="G302" s="87"/>
      <c r="H302" s="90"/>
      <c r="I302" s="309"/>
      <c r="J302" s="309"/>
      <c r="K302" s="310"/>
      <c r="L302" s="309"/>
      <c r="M302" s="311"/>
      <c r="N302" s="312"/>
      <c r="O302" s="313"/>
      <c r="P302" s="313"/>
      <c r="Q302" s="313"/>
      <c r="R302" s="313"/>
      <c r="S302" s="10"/>
      <c r="T302" s="10"/>
      <c r="U302" s="10"/>
      <c r="V302" s="314"/>
      <c r="W302" s="315"/>
      <c r="X302" s="10"/>
      <c r="Y302" s="10"/>
      <c r="Z302" s="312"/>
      <c r="AA302" s="244"/>
      <c r="AB302" s="244"/>
      <c r="AC302" s="244"/>
      <c r="AD302" s="316"/>
      <c r="AE302" s="316"/>
      <c r="AF302" s="316"/>
      <c r="AG302" s="316"/>
      <c r="AH302" s="317"/>
      <c r="AI302" s="317"/>
      <c r="AJ302" s="317"/>
      <c r="AK302" s="318"/>
      <c r="AL302" s="319"/>
      <c r="AM302" s="317"/>
      <c r="AN302" s="317"/>
      <c r="AO302" s="312"/>
      <c r="AP302" s="312"/>
      <c r="AQ302" s="312"/>
      <c r="AR302" s="312"/>
      <c r="AS302" s="312"/>
      <c r="AT302" s="312"/>
      <c r="AU302" s="312"/>
      <c r="AV302" s="312"/>
      <c r="AW302" s="312"/>
      <c r="AX302" s="312"/>
      <c r="AY302" s="312"/>
      <c r="AZ302" s="312"/>
      <c r="BA302" s="312"/>
      <c r="BB302" s="312"/>
      <c r="BC302" s="312"/>
      <c r="BD302" s="312"/>
      <c r="BE302" s="312"/>
      <c r="BF302" s="312"/>
      <c r="BG302" s="312"/>
      <c r="BH302" s="312"/>
      <c r="BI302" s="312"/>
      <c r="BJ302" s="312"/>
      <c r="BK302" s="312"/>
      <c r="BL302" s="312"/>
      <c r="BM302" s="666"/>
      <c r="BN302" s="15"/>
    </row>
    <row r="303" spans="1:66" s="260" customFormat="1" ht="12">
      <c r="A303" s="638"/>
      <c r="B303" s="639"/>
      <c r="C303" s="358"/>
      <c r="D303" s="252" t="s">
        <v>21</v>
      </c>
      <c r="E303" s="1159" t="str">
        <f>+E3</f>
        <v>Contractor Name</v>
      </c>
      <c r="F303" s="1159"/>
      <c r="G303" s="1159"/>
      <c r="H303" s="1159"/>
      <c r="I303" s="291" t="s">
        <v>21</v>
      </c>
      <c r="J303" s="1150" t="str">
        <f>E303</f>
        <v>Contractor Name</v>
      </c>
      <c r="K303" s="1150"/>
      <c r="L303" s="1150"/>
      <c r="M303" s="1150"/>
      <c r="N303" s="291" t="s">
        <v>21</v>
      </c>
      <c r="O303" s="1150" t="str">
        <f>E303</f>
        <v>Contractor Name</v>
      </c>
      <c r="P303" s="1150"/>
      <c r="Q303" s="1150"/>
      <c r="R303" s="1150"/>
      <c r="S303" s="291" t="s">
        <v>21</v>
      </c>
      <c r="T303" s="1150" t="str">
        <f>E303</f>
        <v>Contractor Name</v>
      </c>
      <c r="U303" s="1150"/>
      <c r="V303" s="1150"/>
      <c r="W303" s="1150"/>
      <c r="X303" s="291" t="s">
        <v>21</v>
      </c>
      <c r="Y303" s="1150" t="str">
        <f>E303</f>
        <v>Contractor Name</v>
      </c>
      <c r="Z303" s="1150"/>
      <c r="AA303" s="1150"/>
      <c r="AB303" s="1150"/>
      <c r="AC303" s="291" t="s">
        <v>21</v>
      </c>
      <c r="AD303" s="1150" t="str">
        <f>E303</f>
        <v>Contractor Name</v>
      </c>
      <c r="AE303" s="1150"/>
      <c r="AF303" s="1150"/>
      <c r="AG303" s="1150"/>
      <c r="AH303" s="291" t="s">
        <v>21</v>
      </c>
      <c r="AI303" s="1150" t="str">
        <f>E303</f>
        <v>Contractor Name</v>
      </c>
      <c r="AJ303" s="1150"/>
      <c r="AK303" s="1150"/>
      <c r="AL303" s="1150"/>
      <c r="AM303" s="291" t="s">
        <v>21</v>
      </c>
      <c r="AN303" s="1150" t="str">
        <f>E303</f>
        <v>Contractor Name</v>
      </c>
      <c r="AO303" s="1150"/>
      <c r="AP303" s="1150"/>
      <c r="AQ303" s="1150"/>
      <c r="AR303" s="291" t="s">
        <v>21</v>
      </c>
      <c r="AS303" s="1150" t="str">
        <f>E303</f>
        <v>Contractor Name</v>
      </c>
      <c r="AT303" s="1150"/>
      <c r="AU303" s="1150"/>
      <c r="AV303" s="1150"/>
      <c r="AW303" s="291" t="s">
        <v>21</v>
      </c>
      <c r="AX303" s="1150" t="str">
        <f>J303</f>
        <v>Contractor Name</v>
      </c>
      <c r="AY303" s="1150"/>
      <c r="AZ303" s="1150"/>
      <c r="BA303" s="1150"/>
      <c r="BB303" s="291" t="s">
        <v>21</v>
      </c>
      <c r="BC303" s="1150" t="str">
        <f>O303</f>
        <v>Contractor Name</v>
      </c>
      <c r="BD303" s="1150"/>
      <c r="BE303" s="1150"/>
      <c r="BF303" s="1150"/>
      <c r="BG303" s="291" t="s">
        <v>21</v>
      </c>
      <c r="BH303" s="1150" t="str">
        <f>T303</f>
        <v>Contractor Name</v>
      </c>
      <c r="BI303" s="1150"/>
      <c r="BJ303" s="1150"/>
      <c r="BK303" s="1150"/>
      <c r="BL303" s="292"/>
      <c r="BM303" s="662"/>
    </row>
    <row r="304" spans="1:66" s="260" customFormat="1" ht="12.75">
      <c r="A304" s="97" t="s">
        <v>133</v>
      </c>
      <c r="B304" s="639"/>
      <c r="C304" s="358"/>
      <c r="D304" s="252" t="s">
        <v>20</v>
      </c>
      <c r="E304" s="1036" t="str">
        <f>+E4</f>
        <v>Contract Number</v>
      </c>
      <c r="F304" s="254"/>
      <c r="G304" s="255" t="s">
        <v>90</v>
      </c>
      <c r="H304" s="893"/>
      <c r="I304" s="307" t="s">
        <v>20</v>
      </c>
      <c r="J304" s="324" t="str">
        <f>E304</f>
        <v>Contract Number</v>
      </c>
      <c r="K304" s="293"/>
      <c r="L304" s="294" t="s">
        <v>90</v>
      </c>
      <c r="M304" s="295">
        <f>H304</f>
        <v>0</v>
      </c>
      <c r="N304" s="296" t="s">
        <v>20</v>
      </c>
      <c r="O304" s="325" t="str">
        <f>E304</f>
        <v>Contract Number</v>
      </c>
      <c r="P304" s="297"/>
      <c r="Q304" s="298" t="s">
        <v>90</v>
      </c>
      <c r="R304" s="299">
        <f>H304</f>
        <v>0</v>
      </c>
      <c r="S304" s="296" t="s">
        <v>20</v>
      </c>
      <c r="T304" s="300" t="str">
        <f>E304</f>
        <v>Contract Number</v>
      </c>
      <c r="U304" s="297"/>
      <c r="V304" s="298" t="s">
        <v>90</v>
      </c>
      <c r="W304" s="301">
        <f>H304</f>
        <v>0</v>
      </c>
      <c r="X304" s="296" t="s">
        <v>20</v>
      </c>
      <c r="Y304" s="300" t="str">
        <f>E304</f>
        <v>Contract Number</v>
      </c>
      <c r="Z304" s="297"/>
      <c r="AA304" s="298" t="s">
        <v>90</v>
      </c>
      <c r="AB304" s="301">
        <f>H304</f>
        <v>0</v>
      </c>
      <c r="AC304" s="296" t="s">
        <v>20</v>
      </c>
      <c r="AD304" s="300" t="str">
        <f>E304</f>
        <v>Contract Number</v>
      </c>
      <c r="AE304" s="297"/>
      <c r="AF304" s="298" t="s">
        <v>90</v>
      </c>
      <c r="AG304" s="301">
        <f>H304</f>
        <v>0</v>
      </c>
      <c r="AH304" s="296" t="s">
        <v>20</v>
      </c>
      <c r="AI304" s="300" t="str">
        <f>E304</f>
        <v>Contract Number</v>
      </c>
      <c r="AJ304" s="297"/>
      <c r="AK304" s="298" t="s">
        <v>90</v>
      </c>
      <c r="AL304" s="302">
        <f>H304</f>
        <v>0</v>
      </c>
      <c r="AM304" s="296" t="s">
        <v>20</v>
      </c>
      <c r="AN304" s="325" t="str">
        <f>E304</f>
        <v>Contract Number</v>
      </c>
      <c r="AO304" s="297"/>
      <c r="AP304" s="298" t="s">
        <v>90</v>
      </c>
      <c r="AQ304" s="302">
        <f>H304</f>
        <v>0</v>
      </c>
      <c r="AR304" s="296" t="s">
        <v>20</v>
      </c>
      <c r="AS304" s="325" t="str">
        <f>E304</f>
        <v>Contract Number</v>
      </c>
      <c r="AT304" s="297"/>
      <c r="AU304" s="298" t="s">
        <v>90</v>
      </c>
      <c r="AV304" s="303">
        <f>H304</f>
        <v>0</v>
      </c>
      <c r="AW304" s="296" t="s">
        <v>20</v>
      </c>
      <c r="AX304" s="325" t="str">
        <f>J304</f>
        <v>Contract Number</v>
      </c>
      <c r="AY304" s="297"/>
      <c r="AZ304" s="298" t="s">
        <v>90</v>
      </c>
      <c r="BA304" s="303">
        <f>M304</f>
        <v>0</v>
      </c>
      <c r="BB304" s="296" t="s">
        <v>20</v>
      </c>
      <c r="BC304" s="325" t="str">
        <f>O304</f>
        <v>Contract Number</v>
      </c>
      <c r="BD304" s="297"/>
      <c r="BE304" s="298" t="s">
        <v>90</v>
      </c>
      <c r="BF304" s="303">
        <f>R304</f>
        <v>0</v>
      </c>
      <c r="BG304" s="296" t="s">
        <v>20</v>
      </c>
      <c r="BH304" s="325" t="str">
        <f>T304</f>
        <v>Contract Number</v>
      </c>
      <c r="BI304" s="297"/>
      <c r="BJ304" s="298" t="s">
        <v>90</v>
      </c>
      <c r="BK304" s="303">
        <f>W304</f>
        <v>0</v>
      </c>
      <c r="BL304" s="304"/>
      <c r="BM304" s="663"/>
      <c r="BN304" s="283"/>
    </row>
    <row r="305" spans="1:66" s="260" customFormat="1" ht="17.45" customHeight="1">
      <c r="A305" s="93"/>
      <c r="B305" s="639"/>
      <c r="C305" s="358"/>
      <c r="D305" s="252" t="s">
        <v>126</v>
      </c>
      <c r="E305" s="1009" t="s">
        <v>127</v>
      </c>
      <c r="F305" s="257"/>
      <c r="G305" s="258" t="s">
        <v>122</v>
      </c>
      <c r="H305" s="257"/>
      <c r="I305" s="296" t="s">
        <v>120</v>
      </c>
      <c r="J305" s="305" t="s">
        <v>121</v>
      </c>
      <c r="K305" s="306">
        <f>F305</f>
        <v>0</v>
      </c>
      <c r="L305" s="298" t="s">
        <v>122</v>
      </c>
      <c r="M305" s="306">
        <f>H305</f>
        <v>0</v>
      </c>
      <c r="N305" s="296" t="s">
        <v>120</v>
      </c>
      <c r="O305" s="305" t="s">
        <v>121</v>
      </c>
      <c r="P305" s="306">
        <f>F305</f>
        <v>0</v>
      </c>
      <c r="Q305" s="298" t="s">
        <v>122</v>
      </c>
      <c r="R305" s="306">
        <f>H305</f>
        <v>0</v>
      </c>
      <c r="S305" s="296" t="s">
        <v>120</v>
      </c>
      <c r="T305" s="305" t="s">
        <v>121</v>
      </c>
      <c r="U305" s="306">
        <f>F305</f>
        <v>0</v>
      </c>
      <c r="V305" s="298" t="s">
        <v>122</v>
      </c>
      <c r="W305" s="306">
        <f>H305</f>
        <v>0</v>
      </c>
      <c r="X305" s="296" t="s">
        <v>120</v>
      </c>
      <c r="Y305" s="305" t="s">
        <v>121</v>
      </c>
      <c r="Z305" s="306">
        <f>F305</f>
        <v>0</v>
      </c>
      <c r="AA305" s="298" t="s">
        <v>122</v>
      </c>
      <c r="AB305" s="306">
        <f>H305</f>
        <v>0</v>
      </c>
      <c r="AC305" s="296" t="s">
        <v>120</v>
      </c>
      <c r="AD305" s="305" t="s">
        <v>121</v>
      </c>
      <c r="AE305" s="306">
        <f>F305</f>
        <v>0</v>
      </c>
      <c r="AF305" s="298" t="s">
        <v>122</v>
      </c>
      <c r="AG305" s="306">
        <f>H305</f>
        <v>0</v>
      </c>
      <c r="AH305" s="296" t="s">
        <v>120</v>
      </c>
      <c r="AI305" s="305" t="s">
        <v>121</v>
      </c>
      <c r="AJ305" s="306">
        <f>F305</f>
        <v>0</v>
      </c>
      <c r="AK305" s="298" t="s">
        <v>122</v>
      </c>
      <c r="AL305" s="306">
        <f>H305</f>
        <v>0</v>
      </c>
      <c r="AM305" s="296" t="s">
        <v>120</v>
      </c>
      <c r="AN305" s="305" t="s">
        <v>121</v>
      </c>
      <c r="AO305" s="306">
        <f>F305</f>
        <v>0</v>
      </c>
      <c r="AP305" s="298" t="s">
        <v>122</v>
      </c>
      <c r="AQ305" s="306">
        <f>H305</f>
        <v>0</v>
      </c>
      <c r="AR305" s="296" t="s">
        <v>120</v>
      </c>
      <c r="AS305" s="305" t="s">
        <v>121</v>
      </c>
      <c r="AT305" s="306">
        <f>F305</f>
        <v>0</v>
      </c>
      <c r="AU305" s="298" t="s">
        <v>122</v>
      </c>
      <c r="AV305" s="306">
        <f>H305</f>
        <v>0</v>
      </c>
      <c r="AW305" s="296" t="s">
        <v>120</v>
      </c>
      <c r="AX305" s="305" t="s">
        <v>121</v>
      </c>
      <c r="AY305" s="306">
        <f>K305</f>
        <v>0</v>
      </c>
      <c r="AZ305" s="298" t="s">
        <v>122</v>
      </c>
      <c r="BA305" s="306">
        <f>M305</f>
        <v>0</v>
      </c>
      <c r="BB305" s="296" t="s">
        <v>120</v>
      </c>
      <c r="BC305" s="305" t="s">
        <v>121</v>
      </c>
      <c r="BD305" s="306">
        <f>P305</f>
        <v>0</v>
      </c>
      <c r="BE305" s="298" t="s">
        <v>122</v>
      </c>
      <c r="BF305" s="306">
        <f>R305</f>
        <v>0</v>
      </c>
      <c r="BG305" s="296" t="s">
        <v>120</v>
      </c>
      <c r="BH305" s="305" t="s">
        <v>121</v>
      </c>
      <c r="BI305" s="306">
        <f>U305</f>
        <v>0</v>
      </c>
      <c r="BJ305" s="298" t="s">
        <v>122</v>
      </c>
      <c r="BK305" s="306">
        <f>W305</f>
        <v>0</v>
      </c>
      <c r="BL305" s="304"/>
      <c r="BM305" s="663"/>
      <c r="BN305" s="283"/>
    </row>
    <row r="306" spans="1:66" s="260" customFormat="1" ht="15.75" customHeight="1">
      <c r="A306" s="93"/>
      <c r="B306" s="97"/>
      <c r="C306" s="359"/>
      <c r="D306" s="1160" t="s">
        <v>124</v>
      </c>
      <c r="E306" s="1160"/>
      <c r="F306" s="1160"/>
      <c r="G306" s="1161">
        <f>E369+J369+O369+T369+Y369+AD369+AI369+AN369+AS369+AX369+BC369+BH369</f>
        <v>0</v>
      </c>
      <c r="H306" s="259"/>
      <c r="I306" s="292"/>
      <c r="J306" s="292"/>
      <c r="K306" s="292"/>
      <c r="L306" s="292"/>
      <c r="M306" s="292"/>
      <c r="N306" s="292"/>
      <c r="O306" s="292"/>
      <c r="P306" s="292"/>
      <c r="Q306" s="292"/>
      <c r="R306" s="292"/>
      <c r="S306" s="292"/>
      <c r="T306" s="292"/>
      <c r="U306" s="292"/>
      <c r="V306" s="292"/>
      <c r="W306" s="292"/>
      <c r="X306" s="292"/>
      <c r="Y306" s="292"/>
      <c r="Z306" s="292"/>
      <c r="AA306" s="292"/>
      <c r="AB306" s="292"/>
      <c r="AC306" s="292"/>
      <c r="AD306" s="292"/>
      <c r="AE306" s="292"/>
      <c r="AF306" s="292"/>
      <c r="AG306" s="292"/>
      <c r="AH306" s="292"/>
      <c r="AI306" s="292"/>
      <c r="AJ306" s="292"/>
      <c r="AK306" s="292"/>
      <c r="AL306" s="292"/>
      <c r="AM306" s="292"/>
      <c r="AN306" s="292"/>
      <c r="AO306" s="292"/>
      <c r="AP306" s="292"/>
      <c r="AQ306" s="292"/>
      <c r="AR306" s="292"/>
      <c r="AS306" s="292"/>
      <c r="AT306" s="292"/>
      <c r="AU306" s="292"/>
      <c r="AV306" s="292"/>
      <c r="AW306" s="292"/>
      <c r="AX306" s="292"/>
      <c r="AY306" s="292"/>
      <c r="AZ306" s="292"/>
      <c r="BA306" s="292"/>
      <c r="BB306" s="292"/>
      <c r="BC306" s="292"/>
      <c r="BD306" s="292"/>
      <c r="BE306" s="292"/>
      <c r="BF306" s="292"/>
      <c r="BG306" s="292"/>
      <c r="BH306" s="292"/>
      <c r="BI306" s="292"/>
      <c r="BJ306" s="292"/>
      <c r="BK306" s="292"/>
      <c r="BL306" s="308"/>
      <c r="BM306" s="665"/>
      <c r="BN306" s="284"/>
    </row>
    <row r="307" spans="1:66" s="1" customFormat="1" ht="5.45" customHeight="1" thickBot="1">
      <c r="A307" s="640"/>
      <c r="B307" s="641"/>
      <c r="C307" s="360"/>
      <c r="D307" s="261"/>
      <c r="E307" s="360"/>
      <c r="F307" s="261"/>
      <c r="G307" s="1162"/>
      <c r="H307" s="91"/>
      <c r="I307" s="16"/>
      <c r="J307" s="16"/>
      <c r="K307" s="32"/>
      <c r="L307" s="16"/>
      <c r="M307" s="16"/>
      <c r="N307" s="16"/>
      <c r="R307" s="262"/>
      <c r="S307" s="262"/>
      <c r="T307" s="262"/>
      <c r="U307" s="262"/>
      <c r="V307" s="262"/>
      <c r="W307" s="262"/>
      <c r="X307" s="262"/>
      <c r="Y307" s="262"/>
      <c r="Z307" s="262"/>
      <c r="AA307" s="262"/>
      <c r="AB307" s="262"/>
      <c r="AC307" s="262"/>
      <c r="AD307" s="262"/>
      <c r="AE307" s="20"/>
      <c r="AF307" s="20"/>
      <c r="AG307" s="20"/>
      <c r="AH307" s="20"/>
      <c r="BM307"/>
    </row>
    <row r="308" spans="1:66" s="1" customFormat="1" ht="14.25" customHeight="1" thickTop="1">
      <c r="A308" s="642" t="s">
        <v>30</v>
      </c>
      <c r="B308" s="653"/>
      <c r="C308" s="1135" t="s">
        <v>232</v>
      </c>
      <c r="D308" s="1137" t="str">
        <f>+D233</f>
        <v>Program Name</v>
      </c>
      <c r="E308" s="1138"/>
      <c r="F308" s="1138"/>
      <c r="G308" s="1138"/>
      <c r="H308" s="1139"/>
      <c r="I308" s="1137" t="str">
        <f>+I233</f>
        <v>Program Name</v>
      </c>
      <c r="J308" s="1138"/>
      <c r="K308" s="1138"/>
      <c r="L308" s="1138"/>
      <c r="M308" s="1139"/>
      <c r="N308" s="1137" t="str">
        <f>+N233</f>
        <v>Program Name</v>
      </c>
      <c r="O308" s="1138"/>
      <c r="P308" s="1138"/>
      <c r="Q308" s="1138"/>
      <c r="R308" s="1139"/>
      <c r="S308" s="1137" t="str">
        <f>+S233</f>
        <v>Program Name</v>
      </c>
      <c r="T308" s="1138"/>
      <c r="U308" s="1138"/>
      <c r="V308" s="1138"/>
      <c r="W308" s="1139"/>
      <c r="X308" s="1137" t="str">
        <f>+X233</f>
        <v>Program Name</v>
      </c>
      <c r="Y308" s="1138"/>
      <c r="Z308" s="1138"/>
      <c r="AA308" s="1138"/>
      <c r="AB308" s="1139"/>
      <c r="AC308" s="1137" t="str">
        <f>+AC233</f>
        <v>Program Name</v>
      </c>
      <c r="AD308" s="1138"/>
      <c r="AE308" s="1138"/>
      <c r="AF308" s="1138"/>
      <c r="AG308" s="1139"/>
      <c r="AH308" s="1137" t="str">
        <f>+AH233</f>
        <v>Program Name</v>
      </c>
      <c r="AI308" s="1138"/>
      <c r="AJ308" s="1138"/>
      <c r="AK308" s="1138"/>
      <c r="AL308" s="1139"/>
      <c r="AM308" s="1137" t="str">
        <f>+AM233</f>
        <v>Program Name</v>
      </c>
      <c r="AN308" s="1138"/>
      <c r="AO308" s="1138"/>
      <c r="AP308" s="1138"/>
      <c r="AQ308" s="1139"/>
      <c r="AR308" s="1137" t="str">
        <f>+AR233</f>
        <v>Program Name</v>
      </c>
      <c r="AS308" s="1138"/>
      <c r="AT308" s="1138"/>
      <c r="AU308" s="1138"/>
      <c r="AV308" s="1139"/>
      <c r="AW308" s="1137" t="str">
        <f>+AW233</f>
        <v>Program Name</v>
      </c>
      <c r="AX308" s="1138"/>
      <c r="AY308" s="1138"/>
      <c r="AZ308" s="1138"/>
      <c r="BA308" s="1139"/>
      <c r="BB308" s="1137" t="str">
        <f>+BB233</f>
        <v>Program Name</v>
      </c>
      <c r="BC308" s="1138"/>
      <c r="BD308" s="1138"/>
      <c r="BE308" s="1138"/>
      <c r="BF308" s="1139"/>
      <c r="BG308" s="1137" t="str">
        <f>+BG233</f>
        <v>Program Name</v>
      </c>
      <c r="BH308" s="1138"/>
      <c r="BI308" s="1138"/>
      <c r="BJ308" s="1138"/>
      <c r="BK308" s="1139"/>
      <c r="BL308" s="31"/>
      <c r="BM308" s="232" t="s">
        <v>33</v>
      </c>
    </row>
    <row r="309" spans="1:66" s="1" customFormat="1" ht="13.5">
      <c r="A309" s="644" t="s">
        <v>31</v>
      </c>
      <c r="B309" s="654"/>
      <c r="C309" s="1136"/>
      <c r="D309" s="1146" t="str">
        <f>+D234</f>
        <v>Funding Source</v>
      </c>
      <c r="E309" s="1147"/>
      <c r="F309" s="1147"/>
      <c r="G309" s="1147"/>
      <c r="H309" s="1148"/>
      <c r="I309" s="1146" t="str">
        <f>+I234</f>
        <v>Funding Source</v>
      </c>
      <c r="J309" s="1147"/>
      <c r="K309" s="1147"/>
      <c r="L309" s="1147"/>
      <c r="M309" s="1148"/>
      <c r="N309" s="1146" t="str">
        <f>+N234</f>
        <v>Funding Source</v>
      </c>
      <c r="O309" s="1147"/>
      <c r="P309" s="1147"/>
      <c r="Q309" s="1147"/>
      <c r="R309" s="1148"/>
      <c r="S309" s="1146" t="str">
        <f>+S234</f>
        <v>Funding Source</v>
      </c>
      <c r="T309" s="1147"/>
      <c r="U309" s="1147"/>
      <c r="V309" s="1147"/>
      <c r="W309" s="1148"/>
      <c r="X309" s="1146" t="str">
        <f>+X234</f>
        <v>Funding Source</v>
      </c>
      <c r="Y309" s="1147"/>
      <c r="Z309" s="1147"/>
      <c r="AA309" s="1147"/>
      <c r="AB309" s="1148"/>
      <c r="AC309" s="1146" t="str">
        <f>+AC234</f>
        <v>Funding Source</v>
      </c>
      <c r="AD309" s="1147"/>
      <c r="AE309" s="1147"/>
      <c r="AF309" s="1147"/>
      <c r="AG309" s="1148"/>
      <c r="AH309" s="1146" t="str">
        <f>+AH234</f>
        <v>Funding Source</v>
      </c>
      <c r="AI309" s="1147"/>
      <c r="AJ309" s="1147"/>
      <c r="AK309" s="1147"/>
      <c r="AL309" s="1148"/>
      <c r="AM309" s="1146" t="str">
        <f>+AM234</f>
        <v>Funding Source</v>
      </c>
      <c r="AN309" s="1147"/>
      <c r="AO309" s="1147"/>
      <c r="AP309" s="1147"/>
      <c r="AQ309" s="1148"/>
      <c r="AR309" s="1146" t="str">
        <f>+AR234</f>
        <v>Funding Source</v>
      </c>
      <c r="AS309" s="1147"/>
      <c r="AT309" s="1147"/>
      <c r="AU309" s="1147"/>
      <c r="AV309" s="1148"/>
      <c r="AW309" s="1146" t="str">
        <f>+AW234</f>
        <v>Funding Source</v>
      </c>
      <c r="AX309" s="1147"/>
      <c r="AY309" s="1147"/>
      <c r="AZ309" s="1147"/>
      <c r="BA309" s="1148"/>
      <c r="BB309" s="1146" t="str">
        <f>+BB234</f>
        <v>Funding Source</v>
      </c>
      <c r="BC309" s="1147"/>
      <c r="BD309" s="1147"/>
      <c r="BE309" s="1147"/>
      <c r="BF309" s="1148"/>
      <c r="BG309" s="1146" t="str">
        <f>+BG234</f>
        <v>Funding Source</v>
      </c>
      <c r="BH309" s="1147"/>
      <c r="BI309" s="1147"/>
      <c r="BJ309" s="1147"/>
      <c r="BK309" s="1148"/>
      <c r="BL309" s="31"/>
      <c r="BM309" s="233"/>
    </row>
    <row r="310" spans="1:66" s="30" customFormat="1" ht="21.6" customHeight="1">
      <c r="A310" s="646"/>
      <c r="B310" s="655"/>
      <c r="C310" s="669" t="s">
        <v>233</v>
      </c>
      <c r="D310" s="329" t="s">
        <v>67</v>
      </c>
      <c r="E310" s="1010" t="s">
        <v>68</v>
      </c>
      <c r="F310" s="330" t="s">
        <v>69</v>
      </c>
      <c r="G310" s="331" t="s">
        <v>70</v>
      </c>
      <c r="H310" s="332" t="s">
        <v>71</v>
      </c>
      <c r="I310" s="329" t="s">
        <v>67</v>
      </c>
      <c r="J310" s="1010" t="s">
        <v>68</v>
      </c>
      <c r="K310" s="330" t="s">
        <v>69</v>
      </c>
      <c r="L310" s="331" t="s">
        <v>70</v>
      </c>
      <c r="M310" s="333" t="s">
        <v>71</v>
      </c>
      <c r="N310" s="329" t="s">
        <v>67</v>
      </c>
      <c r="O310" s="1010" t="s">
        <v>68</v>
      </c>
      <c r="P310" s="330" t="s">
        <v>69</v>
      </c>
      <c r="Q310" s="331" t="s">
        <v>70</v>
      </c>
      <c r="R310" s="333" t="s">
        <v>71</v>
      </c>
      <c r="S310" s="329" t="s">
        <v>67</v>
      </c>
      <c r="T310" s="1010" t="s">
        <v>68</v>
      </c>
      <c r="U310" s="330" t="s">
        <v>69</v>
      </c>
      <c r="V310" s="331" t="s">
        <v>70</v>
      </c>
      <c r="W310" s="333" t="s">
        <v>71</v>
      </c>
      <c r="X310" s="329" t="s">
        <v>67</v>
      </c>
      <c r="Y310" s="1010" t="s">
        <v>68</v>
      </c>
      <c r="Z310" s="330" t="s">
        <v>69</v>
      </c>
      <c r="AA310" s="331" t="s">
        <v>70</v>
      </c>
      <c r="AB310" s="333" t="s">
        <v>71</v>
      </c>
      <c r="AC310" s="329" t="s">
        <v>67</v>
      </c>
      <c r="AD310" s="1010" t="s">
        <v>68</v>
      </c>
      <c r="AE310" s="330" t="s">
        <v>69</v>
      </c>
      <c r="AF310" s="331" t="s">
        <v>70</v>
      </c>
      <c r="AG310" s="333" t="s">
        <v>71</v>
      </c>
      <c r="AH310" s="329" t="s">
        <v>67</v>
      </c>
      <c r="AI310" s="1010" t="s">
        <v>68</v>
      </c>
      <c r="AJ310" s="330" t="s">
        <v>69</v>
      </c>
      <c r="AK310" s="331" t="s">
        <v>70</v>
      </c>
      <c r="AL310" s="333" t="s">
        <v>71</v>
      </c>
      <c r="AM310" s="329" t="s">
        <v>67</v>
      </c>
      <c r="AN310" s="1010" t="s">
        <v>68</v>
      </c>
      <c r="AO310" s="330" t="s">
        <v>69</v>
      </c>
      <c r="AP310" s="331" t="s">
        <v>70</v>
      </c>
      <c r="AQ310" s="333" t="s">
        <v>71</v>
      </c>
      <c r="AR310" s="329" t="s">
        <v>67</v>
      </c>
      <c r="AS310" s="1010" t="s">
        <v>68</v>
      </c>
      <c r="AT310" s="330" t="s">
        <v>69</v>
      </c>
      <c r="AU310" s="331" t="s">
        <v>70</v>
      </c>
      <c r="AV310" s="333" t="s">
        <v>71</v>
      </c>
      <c r="AW310" s="329" t="s">
        <v>67</v>
      </c>
      <c r="AX310" s="1010" t="s">
        <v>68</v>
      </c>
      <c r="AY310" s="330" t="s">
        <v>69</v>
      </c>
      <c r="AZ310" s="331" t="s">
        <v>70</v>
      </c>
      <c r="BA310" s="333" t="s">
        <v>71</v>
      </c>
      <c r="BB310" s="329" t="s">
        <v>67</v>
      </c>
      <c r="BC310" s="1010" t="s">
        <v>68</v>
      </c>
      <c r="BD310" s="330" t="s">
        <v>69</v>
      </c>
      <c r="BE310" s="331" t="s">
        <v>70</v>
      </c>
      <c r="BF310" s="333" t="s">
        <v>71</v>
      </c>
      <c r="BG310" s="329" t="s">
        <v>67</v>
      </c>
      <c r="BH310" s="1010" t="s">
        <v>68</v>
      </c>
      <c r="BI310" s="330" t="s">
        <v>69</v>
      </c>
      <c r="BJ310" s="331" t="s">
        <v>70</v>
      </c>
      <c r="BK310" s="333" t="s">
        <v>71</v>
      </c>
      <c r="BM310" s="334" t="s">
        <v>68</v>
      </c>
    </row>
    <row r="311" spans="1:66" s="30" customFormat="1" ht="12.75">
      <c r="A311" s="399">
        <v>1</v>
      </c>
      <c r="B311" s="648" t="str">
        <f>$B$11</f>
        <v>Salaries</v>
      </c>
      <c r="C311" s="555">
        <f>+E311+J311+O311+T311+Y311+AD311+AI311+AN311+AS311+AX311+BC311+BH311</f>
        <v>0</v>
      </c>
      <c r="D311" s="1028">
        <f t="shared" ref="D311:D357" si="782">D236</f>
        <v>0</v>
      </c>
      <c r="E311" s="570"/>
      <c r="F311" s="391">
        <f>+F236+E311</f>
        <v>0</v>
      </c>
      <c r="G311" s="386">
        <f>D311-F311</f>
        <v>0</v>
      </c>
      <c r="H311" s="365" t="str">
        <f>IF(D311=0,"    ",F311/D311)</f>
        <v xml:space="preserve">    </v>
      </c>
      <c r="I311" s="667">
        <f t="shared" ref="I311:I357" si="783">I236</f>
        <v>0</v>
      </c>
      <c r="J311" s="570"/>
      <c r="K311" s="391">
        <f>+K236+J311</f>
        <v>0</v>
      </c>
      <c r="L311" s="386">
        <f>I311-K311</f>
        <v>0</v>
      </c>
      <c r="M311" s="365" t="str">
        <f>IF(I311=0,"    ",K311/I311)</f>
        <v xml:space="preserve">    </v>
      </c>
      <c r="N311" s="667">
        <f t="shared" ref="N311:N357" si="784">N236</f>
        <v>0</v>
      </c>
      <c r="O311" s="570"/>
      <c r="P311" s="391">
        <f>+P236+O311</f>
        <v>0</v>
      </c>
      <c r="Q311" s="386">
        <f>N311-P311</f>
        <v>0</v>
      </c>
      <c r="R311" s="365" t="str">
        <f>IF(N311=0,"    ",P311/N311)</f>
        <v xml:space="preserve">    </v>
      </c>
      <c r="S311" s="667">
        <f t="shared" ref="S311:S357" si="785">S236</f>
        <v>0</v>
      </c>
      <c r="T311" s="570"/>
      <c r="U311" s="391">
        <f>+U236+T311</f>
        <v>0</v>
      </c>
      <c r="V311" s="386">
        <f>S311-U311</f>
        <v>0</v>
      </c>
      <c r="W311" s="365" t="str">
        <f>IF(S311=0,"    ",U311/S311)</f>
        <v xml:space="preserve">    </v>
      </c>
      <c r="X311" s="667">
        <f t="shared" ref="X311:X357" si="786">X236</f>
        <v>0</v>
      </c>
      <c r="Y311" s="570"/>
      <c r="Z311" s="391">
        <f>+Z236+Y311</f>
        <v>0</v>
      </c>
      <c r="AA311" s="386">
        <f>X311-Z311</f>
        <v>0</v>
      </c>
      <c r="AB311" s="365" t="str">
        <f>IF(X311=0,"    ",Z311/X311)</f>
        <v xml:space="preserve">    </v>
      </c>
      <c r="AC311" s="667">
        <f t="shared" ref="AC311:AC357" si="787">AC236</f>
        <v>0</v>
      </c>
      <c r="AD311" s="570"/>
      <c r="AE311" s="391">
        <f>+AE236+AD311</f>
        <v>0</v>
      </c>
      <c r="AF311" s="386">
        <f>AC311-AE311</f>
        <v>0</v>
      </c>
      <c r="AG311" s="365" t="str">
        <f>IF(AC311=0,"    ",AE311/AC311)</f>
        <v xml:space="preserve">    </v>
      </c>
      <c r="AH311" s="667">
        <f t="shared" ref="AH311:AH357" si="788">AH236</f>
        <v>0</v>
      </c>
      <c r="AI311" s="570"/>
      <c r="AJ311" s="391">
        <f>+AJ236+AI311</f>
        <v>0</v>
      </c>
      <c r="AK311" s="386">
        <f>AH311-AJ311</f>
        <v>0</v>
      </c>
      <c r="AL311" s="365" t="str">
        <f>IF(AH311=0,"    ",AJ311/AH311)</f>
        <v xml:space="preserve">    </v>
      </c>
      <c r="AM311" s="667">
        <f t="shared" ref="AM311:AM357" si="789">AM236</f>
        <v>0</v>
      </c>
      <c r="AN311" s="570"/>
      <c r="AO311" s="391">
        <f>+AO236+AN311</f>
        <v>0</v>
      </c>
      <c r="AP311" s="386">
        <f>AM311-AO311</f>
        <v>0</v>
      </c>
      <c r="AQ311" s="365" t="str">
        <f>IF(AM311=0,"    ",AO311/AM311)</f>
        <v xml:space="preserve">    </v>
      </c>
      <c r="AR311" s="667">
        <f t="shared" ref="AR311:AR357" si="790">AR236</f>
        <v>0</v>
      </c>
      <c r="AS311" s="570"/>
      <c r="AT311" s="391">
        <f>+AT236+AS311</f>
        <v>0</v>
      </c>
      <c r="AU311" s="386">
        <f>AR311-AT311</f>
        <v>0</v>
      </c>
      <c r="AV311" s="365" t="str">
        <f>IF(AR311=0,"    ",AT311/AR311)</f>
        <v xml:space="preserve">    </v>
      </c>
      <c r="AW311" s="667">
        <f t="shared" ref="AW311:AW357" si="791">AW236</f>
        <v>0</v>
      </c>
      <c r="AX311" s="570"/>
      <c r="AY311" s="391">
        <f>+AY236+AX311</f>
        <v>0</v>
      </c>
      <c r="AZ311" s="386">
        <f>AW311-AY311</f>
        <v>0</v>
      </c>
      <c r="BA311" s="365" t="str">
        <f>IF(AW311=0,"    ",AY311/AW311)</f>
        <v xml:space="preserve">    </v>
      </c>
      <c r="BB311" s="667">
        <f t="shared" ref="BB311:BB357" si="792">BB236</f>
        <v>0</v>
      </c>
      <c r="BC311" s="570"/>
      <c r="BD311" s="391">
        <f>+BD236+BC311</f>
        <v>0</v>
      </c>
      <c r="BE311" s="386">
        <f>BB311-BD311</f>
        <v>0</v>
      </c>
      <c r="BF311" s="365" t="str">
        <f>IF(BB311=0,"    ",BD311/BB311)</f>
        <v xml:space="preserve">    </v>
      </c>
      <c r="BG311" s="667">
        <f t="shared" ref="BG311:BG357" si="793">BG236</f>
        <v>0</v>
      </c>
      <c r="BH311" s="570"/>
      <c r="BI311" s="391">
        <f>+BI236+BH311</f>
        <v>0</v>
      </c>
      <c r="BJ311" s="386">
        <f>BG311-BI311</f>
        <v>0</v>
      </c>
      <c r="BK311" s="365" t="str">
        <f>IF(BG311=0,"    ",BI311/BG311)</f>
        <v xml:space="preserve">    </v>
      </c>
      <c r="BL311" s="395"/>
      <c r="BM311" s="383">
        <f t="shared" ref="BM311:BM369" si="794">E311+J311+O311+T311+Y311+AD311+AI311+AN311+AS311+AX311+BC311+BH311</f>
        <v>0</v>
      </c>
    </row>
    <row r="312" spans="1:66" s="30" customFormat="1" ht="12.75">
      <c r="A312" s="399">
        <v>2</v>
      </c>
      <c r="B312" s="648" t="str">
        <f>$B$12</f>
        <v>Employee Benefits</v>
      </c>
      <c r="C312" s="556">
        <f t="shared" ref="C312:C359" si="795">+E312+J312+O312+T312+Y312+AD312+AI312+AN312+AS312+AX312+BC312+BH312</f>
        <v>0</v>
      </c>
      <c r="D312" s="1029">
        <f t="shared" si="782"/>
        <v>0</v>
      </c>
      <c r="E312" s="570"/>
      <c r="F312" s="391">
        <f>+F237+E312</f>
        <v>0</v>
      </c>
      <c r="G312" s="386">
        <f>D312-F312</f>
        <v>0</v>
      </c>
      <c r="H312" s="366" t="str">
        <f>IF(D312=0,"    ",F312/D312)</f>
        <v xml:space="preserve">    </v>
      </c>
      <c r="I312" s="668">
        <f t="shared" si="783"/>
        <v>0</v>
      </c>
      <c r="J312" s="570"/>
      <c r="K312" s="391">
        <f>+K237+J312</f>
        <v>0</v>
      </c>
      <c r="L312" s="386">
        <f>I312-K312</f>
        <v>0</v>
      </c>
      <c r="M312" s="366" t="str">
        <f>IF(I312=0,"    ",K312/I312)</f>
        <v xml:space="preserve">    </v>
      </c>
      <c r="N312" s="668">
        <f t="shared" si="784"/>
        <v>0</v>
      </c>
      <c r="O312" s="570"/>
      <c r="P312" s="391">
        <f>+P237+O312</f>
        <v>0</v>
      </c>
      <c r="Q312" s="386">
        <f>N312-P312</f>
        <v>0</v>
      </c>
      <c r="R312" s="366" t="str">
        <f>IF(N312=0,"    ",P312/N312)</f>
        <v xml:space="preserve">    </v>
      </c>
      <c r="S312" s="668">
        <f t="shared" si="785"/>
        <v>0</v>
      </c>
      <c r="T312" s="570"/>
      <c r="U312" s="391">
        <f>+U237+T312</f>
        <v>0</v>
      </c>
      <c r="V312" s="386">
        <f>S312-U312</f>
        <v>0</v>
      </c>
      <c r="W312" s="366" t="str">
        <f>IF(S312=0,"    ",U312/S312)</f>
        <v xml:space="preserve">    </v>
      </c>
      <c r="X312" s="668">
        <f t="shared" si="786"/>
        <v>0</v>
      </c>
      <c r="Y312" s="570"/>
      <c r="Z312" s="391">
        <f>+Z237+Y312</f>
        <v>0</v>
      </c>
      <c r="AA312" s="386">
        <f>X312-Z312</f>
        <v>0</v>
      </c>
      <c r="AB312" s="366" t="str">
        <f>IF(X312=0,"    ",Z312/X312)</f>
        <v xml:space="preserve">    </v>
      </c>
      <c r="AC312" s="668">
        <f t="shared" si="787"/>
        <v>0</v>
      </c>
      <c r="AD312" s="570"/>
      <c r="AE312" s="391">
        <f>+AE237+AD312</f>
        <v>0</v>
      </c>
      <c r="AF312" s="386">
        <f>AC312-AE312</f>
        <v>0</v>
      </c>
      <c r="AG312" s="366" t="str">
        <f>IF(AC312=0,"    ",AE312/AC312)</f>
        <v xml:space="preserve">    </v>
      </c>
      <c r="AH312" s="668">
        <f t="shared" si="788"/>
        <v>0</v>
      </c>
      <c r="AI312" s="570"/>
      <c r="AJ312" s="391">
        <f>+AJ237+AI312</f>
        <v>0</v>
      </c>
      <c r="AK312" s="386">
        <f>AH312-AJ312</f>
        <v>0</v>
      </c>
      <c r="AL312" s="366" t="str">
        <f>IF(AH312=0,"    ",AJ312/AH312)</f>
        <v xml:space="preserve">    </v>
      </c>
      <c r="AM312" s="668">
        <f t="shared" si="789"/>
        <v>0</v>
      </c>
      <c r="AN312" s="570"/>
      <c r="AO312" s="391">
        <f>+AO237+AN312</f>
        <v>0</v>
      </c>
      <c r="AP312" s="386">
        <f>AM312-AO312</f>
        <v>0</v>
      </c>
      <c r="AQ312" s="366" t="str">
        <f>IF(AM312=0,"    ",AO312/AM312)</f>
        <v xml:space="preserve">    </v>
      </c>
      <c r="AR312" s="668">
        <f t="shared" si="790"/>
        <v>0</v>
      </c>
      <c r="AS312" s="570"/>
      <c r="AT312" s="391">
        <f>+AT237+AS312</f>
        <v>0</v>
      </c>
      <c r="AU312" s="386">
        <f>AR312-AT312</f>
        <v>0</v>
      </c>
      <c r="AV312" s="366" t="str">
        <f>IF(AR312=0,"    ",AT312/AR312)</f>
        <v xml:space="preserve">    </v>
      </c>
      <c r="AW312" s="668">
        <f t="shared" si="791"/>
        <v>0</v>
      </c>
      <c r="AX312" s="570"/>
      <c r="AY312" s="391">
        <f>+AY237+AX312</f>
        <v>0</v>
      </c>
      <c r="AZ312" s="386">
        <f>AW312-AY312</f>
        <v>0</v>
      </c>
      <c r="BA312" s="366" t="str">
        <f>IF(AW312=0,"    ",AY312/AW312)</f>
        <v xml:space="preserve">    </v>
      </c>
      <c r="BB312" s="668">
        <f t="shared" si="792"/>
        <v>0</v>
      </c>
      <c r="BC312" s="570"/>
      <c r="BD312" s="391">
        <f>+BD237+BC312</f>
        <v>0</v>
      </c>
      <c r="BE312" s="386">
        <f>BB312-BD312</f>
        <v>0</v>
      </c>
      <c r="BF312" s="366" t="str">
        <f>IF(BB312=0,"    ",BD312/BB312)</f>
        <v xml:space="preserve">    </v>
      </c>
      <c r="BG312" s="668">
        <f t="shared" si="793"/>
        <v>0</v>
      </c>
      <c r="BH312" s="570"/>
      <c r="BI312" s="391">
        <f>+BI237+BH312</f>
        <v>0</v>
      </c>
      <c r="BJ312" s="386">
        <f>BG312-BI312</f>
        <v>0</v>
      </c>
      <c r="BK312" s="366" t="str">
        <f>IF(BG312=0,"    ",BI312/BG312)</f>
        <v xml:space="preserve">    </v>
      </c>
      <c r="BL312" s="395"/>
      <c r="BM312" s="383">
        <f t="shared" si="794"/>
        <v>0</v>
      </c>
    </row>
    <row r="313" spans="1:66" s="30" customFormat="1" ht="12.75">
      <c r="A313" s="399">
        <v>3</v>
      </c>
      <c r="B313" s="890" t="str">
        <f>B238</f>
        <v>Salaries &amp; Benefits Total</v>
      </c>
      <c r="C313" s="891">
        <f t="shared" si="795"/>
        <v>0</v>
      </c>
      <c r="D313" s="845">
        <f t="shared" ref="D313" si="796">SUM(D311:D312)</f>
        <v>0</v>
      </c>
      <c r="E313" s="845">
        <f t="shared" ref="E313" si="797">SUM(E311:E312)</f>
        <v>0</v>
      </c>
      <c r="F313" s="873">
        <f t="shared" ref="F313:G313" si="798">SUM(F311:F312)</f>
        <v>0</v>
      </c>
      <c r="G313" s="873">
        <f t="shared" si="798"/>
        <v>0</v>
      </c>
      <c r="H313" s="874" t="str">
        <f>IF(D313=0,"    ",F313/D313)</f>
        <v xml:space="preserve">    </v>
      </c>
      <c r="I313" s="845">
        <f t="shared" ref="I313" si="799">SUM(I311:I312)</f>
        <v>0</v>
      </c>
      <c r="J313" s="845">
        <f t="shared" ref="J313:L313" si="800">SUM(J311:J312)</f>
        <v>0</v>
      </c>
      <c r="K313" s="876">
        <f t="shared" si="800"/>
        <v>0</v>
      </c>
      <c r="L313" s="876">
        <f t="shared" si="800"/>
        <v>0</v>
      </c>
      <c r="M313" s="874" t="str">
        <f>IF(I313=0,"    ",K313/I313)</f>
        <v xml:space="preserve">    </v>
      </c>
      <c r="N313" s="845">
        <f t="shared" ref="N313" si="801">SUM(N311:N312)</f>
        <v>0</v>
      </c>
      <c r="O313" s="845">
        <f t="shared" ref="O313:Q313" si="802">SUM(O311:O312)</f>
        <v>0</v>
      </c>
      <c r="P313" s="876">
        <f t="shared" si="802"/>
        <v>0</v>
      </c>
      <c r="Q313" s="876">
        <f t="shared" si="802"/>
        <v>0</v>
      </c>
      <c r="R313" s="874" t="str">
        <f>IF(N313=0,"    ",P313/N313)</f>
        <v xml:space="preserve">    </v>
      </c>
      <c r="S313" s="845">
        <f t="shared" ref="S313" si="803">SUM(S311:S312)</f>
        <v>0</v>
      </c>
      <c r="T313" s="845">
        <f t="shared" ref="T313:V313" si="804">SUM(T311:T312)</f>
        <v>0</v>
      </c>
      <c r="U313" s="876">
        <f t="shared" si="804"/>
        <v>0</v>
      </c>
      <c r="V313" s="876">
        <f t="shared" si="804"/>
        <v>0</v>
      </c>
      <c r="W313" s="874" t="str">
        <f>IF(S313=0,"    ",U313/S313)</f>
        <v xml:space="preserve">    </v>
      </c>
      <c r="X313" s="845">
        <f t="shared" ref="X313" si="805">SUM(X311:X312)</f>
        <v>0</v>
      </c>
      <c r="Y313" s="845">
        <f t="shared" ref="Y313:AA313" si="806">SUM(Y311:Y312)</f>
        <v>0</v>
      </c>
      <c r="Z313" s="876">
        <f t="shared" si="806"/>
        <v>0</v>
      </c>
      <c r="AA313" s="876">
        <f t="shared" si="806"/>
        <v>0</v>
      </c>
      <c r="AB313" s="874" t="str">
        <f>IF(X313=0,"    ",Z313/X313)</f>
        <v xml:space="preserve">    </v>
      </c>
      <c r="AC313" s="845">
        <f t="shared" ref="AC313" si="807">SUM(AC311:AC312)</f>
        <v>0</v>
      </c>
      <c r="AD313" s="845">
        <f t="shared" ref="AD313:AF313" si="808">SUM(AD311:AD312)</f>
        <v>0</v>
      </c>
      <c r="AE313" s="876">
        <f t="shared" si="808"/>
        <v>0</v>
      </c>
      <c r="AF313" s="876">
        <f t="shared" si="808"/>
        <v>0</v>
      </c>
      <c r="AG313" s="874" t="str">
        <f>IF(AC313=0,"    ",AE313/AC313)</f>
        <v xml:space="preserve">    </v>
      </c>
      <c r="AH313" s="845">
        <f t="shared" ref="AH313" si="809">SUM(AH311:AH312)</f>
        <v>0</v>
      </c>
      <c r="AI313" s="845">
        <f t="shared" ref="AI313:AK313" si="810">SUM(AI311:AI312)</f>
        <v>0</v>
      </c>
      <c r="AJ313" s="876">
        <f t="shared" si="810"/>
        <v>0</v>
      </c>
      <c r="AK313" s="876">
        <f t="shared" si="810"/>
        <v>0</v>
      </c>
      <c r="AL313" s="874" t="str">
        <f>IF(AH313=0,"    ",AJ313/AH313)</f>
        <v xml:space="preserve">    </v>
      </c>
      <c r="AM313" s="845">
        <f t="shared" ref="AM313" si="811">SUM(AM311:AM312)</f>
        <v>0</v>
      </c>
      <c r="AN313" s="845">
        <f t="shared" ref="AN313:AP313" si="812">SUM(AN311:AN312)</f>
        <v>0</v>
      </c>
      <c r="AO313" s="876">
        <f t="shared" si="812"/>
        <v>0</v>
      </c>
      <c r="AP313" s="876">
        <f t="shared" si="812"/>
        <v>0</v>
      </c>
      <c r="AQ313" s="874" t="str">
        <f>IF(AM313=0,"    ",AO313/AM313)</f>
        <v xml:space="preserve">    </v>
      </c>
      <c r="AR313" s="845">
        <f t="shared" ref="AR313" si="813">SUM(AR311:AR312)</f>
        <v>0</v>
      </c>
      <c r="AS313" s="845">
        <f t="shared" ref="AS313:AU313" si="814">SUM(AS311:AS312)</f>
        <v>0</v>
      </c>
      <c r="AT313" s="876">
        <f t="shared" si="814"/>
        <v>0</v>
      </c>
      <c r="AU313" s="876">
        <f t="shared" si="814"/>
        <v>0</v>
      </c>
      <c r="AV313" s="874" t="str">
        <f>IF(AR313=0,"    ",AT313/AR313)</f>
        <v xml:space="preserve">    </v>
      </c>
      <c r="AW313" s="845">
        <f t="shared" ref="AW313" si="815">SUM(AW311:AW312)</f>
        <v>0</v>
      </c>
      <c r="AX313" s="845">
        <f t="shared" ref="AX313:AZ313" si="816">SUM(AX311:AX312)</f>
        <v>0</v>
      </c>
      <c r="AY313" s="876">
        <f t="shared" si="816"/>
        <v>0</v>
      </c>
      <c r="AZ313" s="876">
        <f t="shared" si="816"/>
        <v>0</v>
      </c>
      <c r="BA313" s="874" t="str">
        <f>IF(AW313=0,"    ",AY313/AW313)</f>
        <v xml:space="preserve">    </v>
      </c>
      <c r="BB313" s="845">
        <f t="shared" ref="BB313" si="817">SUM(BB311:BB312)</f>
        <v>0</v>
      </c>
      <c r="BC313" s="845">
        <f t="shared" ref="BC313:BE313" si="818">SUM(BC311:BC312)</f>
        <v>0</v>
      </c>
      <c r="BD313" s="876">
        <f t="shared" si="818"/>
        <v>0</v>
      </c>
      <c r="BE313" s="876">
        <f t="shared" si="818"/>
        <v>0</v>
      </c>
      <c r="BF313" s="874" t="str">
        <f>IF(BB313=0,"    ",BD313/BB313)</f>
        <v xml:space="preserve">    </v>
      </c>
      <c r="BG313" s="845">
        <f t="shared" ref="BG313" si="819">SUM(BG311:BG312)</f>
        <v>0</v>
      </c>
      <c r="BH313" s="845">
        <f t="shared" ref="BH313:BJ313" si="820">SUM(BH311:BH312)</f>
        <v>0</v>
      </c>
      <c r="BI313" s="876">
        <f t="shared" si="820"/>
        <v>0</v>
      </c>
      <c r="BJ313" s="876">
        <f t="shared" si="820"/>
        <v>0</v>
      </c>
      <c r="BK313" s="874" t="str">
        <f>IF(BG313=0,"    ",BI313/BG313)</f>
        <v xml:space="preserve">    </v>
      </c>
      <c r="BL313" s="395"/>
      <c r="BM313" s="383">
        <f t="shared" si="794"/>
        <v>0</v>
      </c>
    </row>
    <row r="314" spans="1:66" s="5" customFormat="1" ht="12.75">
      <c r="A314" s="633">
        <v>4</v>
      </c>
      <c r="B314" s="401" t="str">
        <f>B239</f>
        <v>*Consultants (from Supplemental B)</v>
      </c>
      <c r="C314" s="371">
        <f t="shared" si="795"/>
        <v>0</v>
      </c>
      <c r="D314" s="659">
        <f t="shared" si="782"/>
        <v>0</v>
      </c>
      <c r="E314" s="570"/>
      <c r="F314" s="391">
        <f t="shared" ref="F314:F354" si="821">+F239+E314</f>
        <v>0</v>
      </c>
      <c r="G314" s="386">
        <f t="shared" ref="G314:G359" si="822">D314-F314</f>
        <v>0</v>
      </c>
      <c r="H314" s="366" t="str">
        <f>IF(D314=0,"    ",F314/D314)</f>
        <v xml:space="preserve">    </v>
      </c>
      <c r="I314" s="849">
        <f t="shared" si="783"/>
        <v>0</v>
      </c>
      <c r="J314" s="570"/>
      <c r="K314" s="391">
        <f t="shared" ref="K314:K354" si="823">+K239+J314</f>
        <v>0</v>
      </c>
      <c r="L314" s="386">
        <f t="shared" ref="L314:L359" si="824">I314-K314</f>
        <v>0</v>
      </c>
      <c r="M314" s="366" t="str">
        <f>IF(I314=0,"    ",K314/I314)</f>
        <v xml:space="preserve">    </v>
      </c>
      <c r="N314" s="849">
        <f t="shared" si="784"/>
        <v>0</v>
      </c>
      <c r="O314" s="570"/>
      <c r="P314" s="391">
        <f t="shared" ref="P314:P354" si="825">+P239+O314</f>
        <v>0</v>
      </c>
      <c r="Q314" s="386">
        <f t="shared" ref="Q314:Q359" si="826">N314-P314</f>
        <v>0</v>
      </c>
      <c r="R314" s="366" t="str">
        <f>IF(N314=0,"    ",P314/N314)</f>
        <v xml:space="preserve">    </v>
      </c>
      <c r="S314" s="849">
        <f t="shared" si="785"/>
        <v>0</v>
      </c>
      <c r="T314" s="570"/>
      <c r="U314" s="391">
        <f t="shared" ref="U314:U354" si="827">+U239+T314</f>
        <v>0</v>
      </c>
      <c r="V314" s="386">
        <f t="shared" ref="V314:V359" si="828">S314-U314</f>
        <v>0</v>
      </c>
      <c r="W314" s="366" t="str">
        <f>IF(S314=0,"    ",U314/S314)</f>
        <v xml:space="preserve">    </v>
      </c>
      <c r="X314" s="849">
        <f t="shared" si="786"/>
        <v>0</v>
      </c>
      <c r="Y314" s="570"/>
      <c r="Z314" s="391">
        <f t="shared" ref="Z314:Z354" si="829">+Z239+Y314</f>
        <v>0</v>
      </c>
      <c r="AA314" s="386">
        <f t="shared" ref="AA314:AA359" si="830">X314-Z314</f>
        <v>0</v>
      </c>
      <c r="AB314" s="366" t="str">
        <f>IF(X314=0,"    ",Z314/X314)</f>
        <v xml:space="preserve">    </v>
      </c>
      <c r="AC314" s="849">
        <f t="shared" si="787"/>
        <v>0</v>
      </c>
      <c r="AD314" s="570"/>
      <c r="AE314" s="391">
        <f t="shared" ref="AE314:AE354" si="831">+AE239+AD314</f>
        <v>0</v>
      </c>
      <c r="AF314" s="386">
        <f t="shared" ref="AF314:AF359" si="832">AC314-AE314</f>
        <v>0</v>
      </c>
      <c r="AG314" s="366" t="str">
        <f>IF(AC314=0,"    ",AE314/AC314)</f>
        <v xml:space="preserve">    </v>
      </c>
      <c r="AH314" s="849">
        <f t="shared" si="788"/>
        <v>0</v>
      </c>
      <c r="AI314" s="570"/>
      <c r="AJ314" s="391">
        <f t="shared" ref="AJ314:AJ354" si="833">+AJ239+AI314</f>
        <v>0</v>
      </c>
      <c r="AK314" s="386">
        <f t="shared" ref="AK314:AK359" si="834">AH314-AJ314</f>
        <v>0</v>
      </c>
      <c r="AL314" s="366" t="str">
        <f>IF(AH314=0,"    ",AJ314/AH314)</f>
        <v xml:space="preserve">    </v>
      </c>
      <c r="AM314" s="849">
        <f t="shared" si="789"/>
        <v>0</v>
      </c>
      <c r="AN314" s="570"/>
      <c r="AO314" s="391">
        <f t="shared" ref="AO314:AO354" si="835">+AO239+AN314</f>
        <v>0</v>
      </c>
      <c r="AP314" s="386">
        <f t="shared" ref="AP314:AP359" si="836">AM314-AO314</f>
        <v>0</v>
      </c>
      <c r="AQ314" s="366" t="str">
        <f>IF(AM314=0,"    ",AO314/AM314)</f>
        <v xml:space="preserve">    </v>
      </c>
      <c r="AR314" s="849">
        <f t="shared" si="790"/>
        <v>0</v>
      </c>
      <c r="AS314" s="570"/>
      <c r="AT314" s="391">
        <f t="shared" ref="AT314:AT354" si="837">+AT239+AS314</f>
        <v>0</v>
      </c>
      <c r="AU314" s="386">
        <f t="shared" ref="AU314:AU359" si="838">AR314-AT314</f>
        <v>0</v>
      </c>
      <c r="AV314" s="366" t="str">
        <f>IF(AR314=0,"    ",AT314/AR314)</f>
        <v xml:space="preserve">    </v>
      </c>
      <c r="AW314" s="849">
        <f t="shared" si="791"/>
        <v>0</v>
      </c>
      <c r="AX314" s="570"/>
      <c r="AY314" s="391">
        <f t="shared" ref="AY314:AY354" si="839">+AY239+AX314</f>
        <v>0</v>
      </c>
      <c r="AZ314" s="386">
        <f t="shared" ref="AZ314:AZ359" si="840">AW314-AY314</f>
        <v>0</v>
      </c>
      <c r="BA314" s="366" t="str">
        <f>IF(AW314=0,"    ",AY314/AW314)</f>
        <v xml:space="preserve">    </v>
      </c>
      <c r="BB314" s="849">
        <f t="shared" si="792"/>
        <v>0</v>
      </c>
      <c r="BC314" s="570"/>
      <c r="BD314" s="391">
        <f t="shared" ref="BD314:BD354" si="841">+BD239+BC314</f>
        <v>0</v>
      </c>
      <c r="BE314" s="386">
        <f t="shared" ref="BE314:BE359" si="842">BB314-BD314</f>
        <v>0</v>
      </c>
      <c r="BF314" s="366" t="str">
        <f>IF(BB314=0,"    ",BD314/BB314)</f>
        <v xml:space="preserve">    </v>
      </c>
      <c r="BG314" s="849">
        <f t="shared" si="793"/>
        <v>0</v>
      </c>
      <c r="BH314" s="570"/>
      <c r="BI314" s="391">
        <f t="shared" ref="BI314:BI354" si="843">+BI239+BH314</f>
        <v>0</v>
      </c>
      <c r="BJ314" s="386">
        <f t="shared" ref="BJ314:BJ359" si="844">BG314-BI314</f>
        <v>0</v>
      </c>
      <c r="BK314" s="366" t="str">
        <f>IF(BG314=0,"    ",BI314/BG314)</f>
        <v xml:space="preserve">    </v>
      </c>
      <c r="BM314" s="383">
        <f t="shared" si="794"/>
        <v>0</v>
      </c>
      <c r="BN314" s="7"/>
    </row>
    <row r="315" spans="1:66" s="5" customFormat="1" ht="12.75">
      <c r="A315" s="633">
        <v>5</v>
      </c>
      <c r="B315" s="648" t="str">
        <f t="shared" ref="B315:B357" si="845">B240</f>
        <v>**Flex Fund</v>
      </c>
      <c r="C315" s="375">
        <f t="shared" si="795"/>
        <v>0</v>
      </c>
      <c r="D315" s="659">
        <f t="shared" si="782"/>
        <v>0</v>
      </c>
      <c r="E315" s="570"/>
      <c r="F315" s="391">
        <f t="shared" si="821"/>
        <v>0</v>
      </c>
      <c r="G315" s="386">
        <f t="shared" si="822"/>
        <v>0</v>
      </c>
      <c r="H315" s="366" t="str">
        <f t="shared" ref="H315:H359" si="846">IF(D315=0,"    ",F315/D315)</f>
        <v xml:space="preserve">    </v>
      </c>
      <c r="I315" s="849">
        <f t="shared" si="783"/>
        <v>0</v>
      </c>
      <c r="J315" s="570"/>
      <c r="K315" s="391">
        <f t="shared" si="823"/>
        <v>0</v>
      </c>
      <c r="L315" s="386">
        <f t="shared" si="824"/>
        <v>0</v>
      </c>
      <c r="M315" s="366" t="str">
        <f t="shared" ref="M315:M359" si="847">IF(I315=0,"    ",K315/I315)</f>
        <v xml:space="preserve">    </v>
      </c>
      <c r="N315" s="849">
        <f t="shared" si="784"/>
        <v>0</v>
      </c>
      <c r="O315" s="570"/>
      <c r="P315" s="391">
        <f t="shared" si="825"/>
        <v>0</v>
      </c>
      <c r="Q315" s="386">
        <f t="shared" si="826"/>
        <v>0</v>
      </c>
      <c r="R315" s="366" t="str">
        <f t="shared" ref="R315:R359" si="848">IF(N315=0,"    ",P315/N315)</f>
        <v xml:space="preserve">    </v>
      </c>
      <c r="S315" s="849">
        <f t="shared" si="785"/>
        <v>0</v>
      </c>
      <c r="T315" s="570"/>
      <c r="U315" s="391">
        <f t="shared" si="827"/>
        <v>0</v>
      </c>
      <c r="V315" s="386">
        <f t="shared" si="828"/>
        <v>0</v>
      </c>
      <c r="W315" s="366" t="str">
        <f t="shared" ref="W315:W359" si="849">IF(S315=0,"    ",U315/S315)</f>
        <v xml:space="preserve">    </v>
      </c>
      <c r="X315" s="849">
        <f t="shared" si="786"/>
        <v>0</v>
      </c>
      <c r="Y315" s="570"/>
      <c r="Z315" s="391">
        <f t="shared" si="829"/>
        <v>0</v>
      </c>
      <c r="AA315" s="386">
        <f t="shared" si="830"/>
        <v>0</v>
      </c>
      <c r="AB315" s="366" t="str">
        <f t="shared" ref="AB315:AB359" si="850">IF(X315=0,"    ",Z315/X315)</f>
        <v xml:space="preserve">    </v>
      </c>
      <c r="AC315" s="849">
        <f t="shared" si="787"/>
        <v>0</v>
      </c>
      <c r="AD315" s="570"/>
      <c r="AE315" s="391">
        <f t="shared" si="831"/>
        <v>0</v>
      </c>
      <c r="AF315" s="386">
        <f t="shared" si="832"/>
        <v>0</v>
      </c>
      <c r="AG315" s="366" t="str">
        <f t="shared" ref="AG315:AG359" si="851">IF(AC315=0,"    ",AE315/AC315)</f>
        <v xml:space="preserve">    </v>
      </c>
      <c r="AH315" s="849">
        <f t="shared" si="788"/>
        <v>0</v>
      </c>
      <c r="AI315" s="570"/>
      <c r="AJ315" s="391">
        <f t="shared" si="833"/>
        <v>0</v>
      </c>
      <c r="AK315" s="386">
        <f t="shared" si="834"/>
        <v>0</v>
      </c>
      <c r="AL315" s="366" t="str">
        <f t="shared" ref="AL315:AL359" si="852">IF(AH315=0,"    ",AJ315/AH315)</f>
        <v xml:space="preserve">    </v>
      </c>
      <c r="AM315" s="849">
        <f t="shared" si="789"/>
        <v>0</v>
      </c>
      <c r="AN315" s="570"/>
      <c r="AO315" s="391">
        <f t="shared" si="835"/>
        <v>0</v>
      </c>
      <c r="AP315" s="386">
        <f t="shared" si="836"/>
        <v>0</v>
      </c>
      <c r="AQ315" s="366" t="str">
        <f t="shared" ref="AQ315:AQ359" si="853">IF(AM315=0,"    ",AO315/AM315)</f>
        <v xml:space="preserve">    </v>
      </c>
      <c r="AR315" s="849">
        <f t="shared" si="790"/>
        <v>0</v>
      </c>
      <c r="AS315" s="570"/>
      <c r="AT315" s="391">
        <f t="shared" si="837"/>
        <v>0</v>
      </c>
      <c r="AU315" s="386">
        <f t="shared" si="838"/>
        <v>0</v>
      </c>
      <c r="AV315" s="366" t="str">
        <f t="shared" ref="AV315:AV359" si="854">IF(AR315=0,"    ",AT315/AR315)</f>
        <v xml:space="preserve">    </v>
      </c>
      <c r="AW315" s="849">
        <f t="shared" si="791"/>
        <v>0</v>
      </c>
      <c r="AX315" s="570"/>
      <c r="AY315" s="391">
        <f t="shared" si="839"/>
        <v>0</v>
      </c>
      <c r="AZ315" s="386">
        <f t="shared" si="840"/>
        <v>0</v>
      </c>
      <c r="BA315" s="366" t="str">
        <f t="shared" ref="BA315:BA359" si="855">IF(AW315=0,"    ",AY315/AW315)</f>
        <v xml:space="preserve">    </v>
      </c>
      <c r="BB315" s="849">
        <f t="shared" si="792"/>
        <v>0</v>
      </c>
      <c r="BC315" s="570"/>
      <c r="BD315" s="391">
        <f t="shared" si="841"/>
        <v>0</v>
      </c>
      <c r="BE315" s="386">
        <f t="shared" si="842"/>
        <v>0</v>
      </c>
      <c r="BF315" s="366" t="str">
        <f t="shared" ref="BF315:BF359" si="856">IF(BB315=0,"    ",BD315/BB315)</f>
        <v xml:space="preserve">    </v>
      </c>
      <c r="BG315" s="849">
        <f t="shared" si="793"/>
        <v>0</v>
      </c>
      <c r="BH315" s="570"/>
      <c r="BI315" s="391">
        <f t="shared" si="843"/>
        <v>0</v>
      </c>
      <c r="BJ315" s="386">
        <f t="shared" si="844"/>
        <v>0</v>
      </c>
      <c r="BK315" s="366" t="str">
        <f t="shared" ref="BK315:BK359" si="857">IF(BG315=0,"    ",BI315/BG315)</f>
        <v xml:space="preserve">    </v>
      </c>
      <c r="BM315" s="383">
        <f t="shared" si="794"/>
        <v>0</v>
      </c>
      <c r="BN315" s="7"/>
    </row>
    <row r="316" spans="1:66" s="5" customFormat="1" ht="12.75">
      <c r="A316" s="633">
        <v>6</v>
      </c>
      <c r="B316" s="648" t="str">
        <f t="shared" si="845"/>
        <v>*Gift Cards</v>
      </c>
      <c r="C316" s="375">
        <f t="shared" si="795"/>
        <v>0</v>
      </c>
      <c r="D316" s="659">
        <f t="shared" si="782"/>
        <v>0</v>
      </c>
      <c r="E316" s="570"/>
      <c r="F316" s="391">
        <f t="shared" si="821"/>
        <v>0</v>
      </c>
      <c r="G316" s="386">
        <f t="shared" si="822"/>
        <v>0</v>
      </c>
      <c r="H316" s="366" t="str">
        <f t="shared" si="846"/>
        <v xml:space="preserve">    </v>
      </c>
      <c r="I316" s="849">
        <f t="shared" si="783"/>
        <v>0</v>
      </c>
      <c r="J316" s="570"/>
      <c r="K316" s="391">
        <f t="shared" si="823"/>
        <v>0</v>
      </c>
      <c r="L316" s="386">
        <f t="shared" si="824"/>
        <v>0</v>
      </c>
      <c r="M316" s="366" t="str">
        <f t="shared" si="847"/>
        <v xml:space="preserve">    </v>
      </c>
      <c r="N316" s="849">
        <f t="shared" si="784"/>
        <v>0</v>
      </c>
      <c r="O316" s="570"/>
      <c r="P316" s="391">
        <f t="shared" si="825"/>
        <v>0</v>
      </c>
      <c r="Q316" s="386">
        <f t="shared" si="826"/>
        <v>0</v>
      </c>
      <c r="R316" s="366" t="str">
        <f t="shared" si="848"/>
        <v xml:space="preserve">    </v>
      </c>
      <c r="S316" s="849">
        <f t="shared" si="785"/>
        <v>0</v>
      </c>
      <c r="T316" s="570"/>
      <c r="U316" s="391">
        <f t="shared" si="827"/>
        <v>0</v>
      </c>
      <c r="V316" s="386">
        <f t="shared" si="828"/>
        <v>0</v>
      </c>
      <c r="W316" s="366" t="str">
        <f t="shared" si="849"/>
        <v xml:space="preserve">    </v>
      </c>
      <c r="X316" s="849">
        <f t="shared" si="786"/>
        <v>0</v>
      </c>
      <c r="Y316" s="570"/>
      <c r="Z316" s="391">
        <f t="shared" si="829"/>
        <v>0</v>
      </c>
      <c r="AA316" s="386">
        <f t="shared" si="830"/>
        <v>0</v>
      </c>
      <c r="AB316" s="366" t="str">
        <f t="shared" si="850"/>
        <v xml:space="preserve">    </v>
      </c>
      <c r="AC316" s="849">
        <f t="shared" si="787"/>
        <v>0</v>
      </c>
      <c r="AD316" s="570"/>
      <c r="AE316" s="391">
        <f t="shared" si="831"/>
        <v>0</v>
      </c>
      <c r="AF316" s="386">
        <f t="shared" si="832"/>
        <v>0</v>
      </c>
      <c r="AG316" s="366" t="str">
        <f t="shared" si="851"/>
        <v xml:space="preserve">    </v>
      </c>
      <c r="AH316" s="849">
        <f t="shared" si="788"/>
        <v>0</v>
      </c>
      <c r="AI316" s="570"/>
      <c r="AJ316" s="391">
        <f t="shared" si="833"/>
        <v>0</v>
      </c>
      <c r="AK316" s="386">
        <f t="shared" si="834"/>
        <v>0</v>
      </c>
      <c r="AL316" s="366" t="str">
        <f t="shared" si="852"/>
        <v xml:space="preserve">    </v>
      </c>
      <c r="AM316" s="849">
        <f t="shared" si="789"/>
        <v>0</v>
      </c>
      <c r="AN316" s="570"/>
      <c r="AO316" s="391">
        <f t="shared" si="835"/>
        <v>0</v>
      </c>
      <c r="AP316" s="386">
        <f t="shared" si="836"/>
        <v>0</v>
      </c>
      <c r="AQ316" s="366" t="str">
        <f t="shared" si="853"/>
        <v xml:space="preserve">    </v>
      </c>
      <c r="AR316" s="849">
        <f t="shared" si="790"/>
        <v>0</v>
      </c>
      <c r="AS316" s="570"/>
      <c r="AT316" s="391">
        <f t="shared" si="837"/>
        <v>0</v>
      </c>
      <c r="AU316" s="386">
        <f t="shared" si="838"/>
        <v>0</v>
      </c>
      <c r="AV316" s="366" t="str">
        <f t="shared" si="854"/>
        <v xml:space="preserve">    </v>
      </c>
      <c r="AW316" s="849">
        <f t="shared" si="791"/>
        <v>0</v>
      </c>
      <c r="AX316" s="570"/>
      <c r="AY316" s="391">
        <f t="shared" si="839"/>
        <v>0</v>
      </c>
      <c r="AZ316" s="386">
        <f t="shared" si="840"/>
        <v>0</v>
      </c>
      <c r="BA316" s="366" t="str">
        <f t="shared" si="855"/>
        <v xml:space="preserve">    </v>
      </c>
      <c r="BB316" s="849">
        <f t="shared" si="792"/>
        <v>0</v>
      </c>
      <c r="BC316" s="570"/>
      <c r="BD316" s="391">
        <f t="shared" si="841"/>
        <v>0</v>
      </c>
      <c r="BE316" s="386">
        <f t="shared" si="842"/>
        <v>0</v>
      </c>
      <c r="BF316" s="366" t="str">
        <f t="shared" si="856"/>
        <v xml:space="preserve">    </v>
      </c>
      <c r="BG316" s="849">
        <f t="shared" si="793"/>
        <v>0</v>
      </c>
      <c r="BH316" s="570"/>
      <c r="BI316" s="391">
        <f t="shared" si="843"/>
        <v>0</v>
      </c>
      <c r="BJ316" s="386">
        <f t="shared" si="844"/>
        <v>0</v>
      </c>
      <c r="BK316" s="366" t="str">
        <f t="shared" si="857"/>
        <v xml:space="preserve">    </v>
      </c>
      <c r="BM316" s="383">
        <f t="shared" si="794"/>
        <v>0</v>
      </c>
      <c r="BN316" s="7"/>
    </row>
    <row r="317" spans="1:66" s="5" customFormat="1" ht="12.75">
      <c r="A317" s="633">
        <v>7</v>
      </c>
      <c r="B317" s="648" t="str">
        <f t="shared" si="845"/>
        <v>*Interest Expense</v>
      </c>
      <c r="C317" s="375">
        <f t="shared" si="795"/>
        <v>0</v>
      </c>
      <c r="D317" s="659">
        <f t="shared" si="782"/>
        <v>0</v>
      </c>
      <c r="E317" s="570"/>
      <c r="F317" s="391">
        <f t="shared" si="821"/>
        <v>0</v>
      </c>
      <c r="G317" s="386">
        <f t="shared" si="822"/>
        <v>0</v>
      </c>
      <c r="H317" s="366" t="str">
        <f t="shared" si="846"/>
        <v xml:space="preserve">    </v>
      </c>
      <c r="I317" s="849">
        <f t="shared" si="783"/>
        <v>0</v>
      </c>
      <c r="J317" s="570"/>
      <c r="K317" s="391">
        <f t="shared" si="823"/>
        <v>0</v>
      </c>
      <c r="L317" s="386">
        <f t="shared" si="824"/>
        <v>0</v>
      </c>
      <c r="M317" s="366" t="str">
        <f t="shared" si="847"/>
        <v xml:space="preserve">    </v>
      </c>
      <c r="N317" s="849">
        <f t="shared" si="784"/>
        <v>0</v>
      </c>
      <c r="O317" s="570"/>
      <c r="P317" s="391">
        <f t="shared" si="825"/>
        <v>0</v>
      </c>
      <c r="Q317" s="386">
        <f t="shared" si="826"/>
        <v>0</v>
      </c>
      <c r="R317" s="366" t="str">
        <f t="shared" si="848"/>
        <v xml:space="preserve">    </v>
      </c>
      <c r="S317" s="849">
        <f t="shared" si="785"/>
        <v>0</v>
      </c>
      <c r="T317" s="570"/>
      <c r="U317" s="391">
        <f t="shared" si="827"/>
        <v>0</v>
      </c>
      <c r="V317" s="386">
        <f t="shared" si="828"/>
        <v>0</v>
      </c>
      <c r="W317" s="366" t="str">
        <f t="shared" si="849"/>
        <v xml:space="preserve">    </v>
      </c>
      <c r="X317" s="849">
        <f t="shared" si="786"/>
        <v>0</v>
      </c>
      <c r="Y317" s="570"/>
      <c r="Z317" s="391">
        <f t="shared" si="829"/>
        <v>0</v>
      </c>
      <c r="AA317" s="386">
        <f t="shared" si="830"/>
        <v>0</v>
      </c>
      <c r="AB317" s="366" t="str">
        <f t="shared" si="850"/>
        <v xml:space="preserve">    </v>
      </c>
      <c r="AC317" s="849">
        <f t="shared" si="787"/>
        <v>0</v>
      </c>
      <c r="AD317" s="570"/>
      <c r="AE317" s="391">
        <f t="shared" si="831"/>
        <v>0</v>
      </c>
      <c r="AF317" s="386">
        <f t="shared" si="832"/>
        <v>0</v>
      </c>
      <c r="AG317" s="366" t="str">
        <f t="shared" si="851"/>
        <v xml:space="preserve">    </v>
      </c>
      <c r="AH317" s="849">
        <f t="shared" si="788"/>
        <v>0</v>
      </c>
      <c r="AI317" s="570"/>
      <c r="AJ317" s="391">
        <f t="shared" si="833"/>
        <v>0</v>
      </c>
      <c r="AK317" s="386">
        <f t="shared" si="834"/>
        <v>0</v>
      </c>
      <c r="AL317" s="366" t="str">
        <f t="shared" si="852"/>
        <v xml:space="preserve">    </v>
      </c>
      <c r="AM317" s="849">
        <f t="shared" si="789"/>
        <v>0</v>
      </c>
      <c r="AN317" s="570"/>
      <c r="AO317" s="391">
        <f t="shared" si="835"/>
        <v>0</v>
      </c>
      <c r="AP317" s="386">
        <f t="shared" si="836"/>
        <v>0</v>
      </c>
      <c r="AQ317" s="366" t="str">
        <f t="shared" si="853"/>
        <v xml:space="preserve">    </v>
      </c>
      <c r="AR317" s="849">
        <f t="shared" si="790"/>
        <v>0</v>
      </c>
      <c r="AS317" s="570"/>
      <c r="AT317" s="391">
        <f t="shared" si="837"/>
        <v>0</v>
      </c>
      <c r="AU317" s="386">
        <f t="shared" si="838"/>
        <v>0</v>
      </c>
      <c r="AV317" s="366" t="str">
        <f t="shared" si="854"/>
        <v xml:space="preserve">    </v>
      </c>
      <c r="AW317" s="849">
        <f t="shared" si="791"/>
        <v>0</v>
      </c>
      <c r="AX317" s="570"/>
      <c r="AY317" s="391">
        <f t="shared" si="839"/>
        <v>0</v>
      </c>
      <c r="AZ317" s="386">
        <f t="shared" si="840"/>
        <v>0</v>
      </c>
      <c r="BA317" s="366" t="str">
        <f t="shared" si="855"/>
        <v xml:space="preserve">    </v>
      </c>
      <c r="BB317" s="849">
        <f t="shared" si="792"/>
        <v>0</v>
      </c>
      <c r="BC317" s="570"/>
      <c r="BD317" s="391">
        <f t="shared" si="841"/>
        <v>0</v>
      </c>
      <c r="BE317" s="386">
        <f t="shared" si="842"/>
        <v>0</v>
      </c>
      <c r="BF317" s="366" t="str">
        <f t="shared" si="856"/>
        <v xml:space="preserve">    </v>
      </c>
      <c r="BG317" s="849">
        <f t="shared" si="793"/>
        <v>0</v>
      </c>
      <c r="BH317" s="570"/>
      <c r="BI317" s="391">
        <f t="shared" si="843"/>
        <v>0</v>
      </c>
      <c r="BJ317" s="386">
        <f t="shared" si="844"/>
        <v>0</v>
      </c>
      <c r="BK317" s="366" t="str">
        <f t="shared" si="857"/>
        <v xml:space="preserve">    </v>
      </c>
      <c r="BM317" s="383">
        <f t="shared" si="794"/>
        <v>0</v>
      </c>
      <c r="BN317" s="7"/>
    </row>
    <row r="318" spans="1:66" s="5" customFormat="1" ht="12.75">
      <c r="A318" s="633">
        <v>8</v>
      </c>
      <c r="B318" s="648" t="str">
        <f t="shared" si="845"/>
        <v>*Leasehold Improvements</v>
      </c>
      <c r="C318" s="375">
        <f t="shared" si="795"/>
        <v>0</v>
      </c>
      <c r="D318" s="659">
        <f t="shared" si="782"/>
        <v>0</v>
      </c>
      <c r="E318" s="570"/>
      <c r="F318" s="391">
        <f t="shared" si="821"/>
        <v>0</v>
      </c>
      <c r="G318" s="386">
        <f t="shared" si="822"/>
        <v>0</v>
      </c>
      <c r="H318" s="366" t="str">
        <f t="shared" si="846"/>
        <v xml:space="preserve">    </v>
      </c>
      <c r="I318" s="849">
        <f t="shared" si="783"/>
        <v>0</v>
      </c>
      <c r="J318" s="570"/>
      <c r="K318" s="391">
        <f t="shared" si="823"/>
        <v>0</v>
      </c>
      <c r="L318" s="386">
        <f t="shared" si="824"/>
        <v>0</v>
      </c>
      <c r="M318" s="366" t="str">
        <f t="shared" si="847"/>
        <v xml:space="preserve">    </v>
      </c>
      <c r="N318" s="849">
        <f t="shared" si="784"/>
        <v>0</v>
      </c>
      <c r="O318" s="570"/>
      <c r="P318" s="391">
        <f t="shared" si="825"/>
        <v>0</v>
      </c>
      <c r="Q318" s="386">
        <f t="shared" si="826"/>
        <v>0</v>
      </c>
      <c r="R318" s="366" t="str">
        <f t="shared" si="848"/>
        <v xml:space="preserve">    </v>
      </c>
      <c r="S318" s="849">
        <f t="shared" si="785"/>
        <v>0</v>
      </c>
      <c r="T318" s="570"/>
      <c r="U318" s="391">
        <f t="shared" si="827"/>
        <v>0</v>
      </c>
      <c r="V318" s="386">
        <f t="shared" si="828"/>
        <v>0</v>
      </c>
      <c r="W318" s="366" t="str">
        <f t="shared" si="849"/>
        <v xml:space="preserve">    </v>
      </c>
      <c r="X318" s="849">
        <f t="shared" si="786"/>
        <v>0</v>
      </c>
      <c r="Y318" s="570"/>
      <c r="Z318" s="391">
        <f t="shared" si="829"/>
        <v>0</v>
      </c>
      <c r="AA318" s="386">
        <f t="shared" si="830"/>
        <v>0</v>
      </c>
      <c r="AB318" s="366" t="str">
        <f t="shared" si="850"/>
        <v xml:space="preserve">    </v>
      </c>
      <c r="AC318" s="849">
        <f t="shared" si="787"/>
        <v>0</v>
      </c>
      <c r="AD318" s="570"/>
      <c r="AE318" s="391">
        <f t="shared" si="831"/>
        <v>0</v>
      </c>
      <c r="AF318" s="386">
        <f t="shared" si="832"/>
        <v>0</v>
      </c>
      <c r="AG318" s="366" t="str">
        <f t="shared" si="851"/>
        <v xml:space="preserve">    </v>
      </c>
      <c r="AH318" s="849">
        <f t="shared" si="788"/>
        <v>0</v>
      </c>
      <c r="AI318" s="570"/>
      <c r="AJ318" s="391">
        <f t="shared" si="833"/>
        <v>0</v>
      </c>
      <c r="AK318" s="386">
        <f t="shared" si="834"/>
        <v>0</v>
      </c>
      <c r="AL318" s="366" t="str">
        <f t="shared" si="852"/>
        <v xml:space="preserve">    </v>
      </c>
      <c r="AM318" s="849">
        <f t="shared" si="789"/>
        <v>0</v>
      </c>
      <c r="AN318" s="570"/>
      <c r="AO318" s="391">
        <f t="shared" si="835"/>
        <v>0</v>
      </c>
      <c r="AP318" s="386">
        <f t="shared" si="836"/>
        <v>0</v>
      </c>
      <c r="AQ318" s="366" t="str">
        <f t="shared" si="853"/>
        <v xml:space="preserve">    </v>
      </c>
      <c r="AR318" s="849">
        <f t="shared" si="790"/>
        <v>0</v>
      </c>
      <c r="AS318" s="570"/>
      <c r="AT318" s="391">
        <f t="shared" si="837"/>
        <v>0</v>
      </c>
      <c r="AU318" s="386">
        <f t="shared" si="838"/>
        <v>0</v>
      </c>
      <c r="AV318" s="366" t="str">
        <f t="shared" si="854"/>
        <v xml:space="preserve">    </v>
      </c>
      <c r="AW318" s="849">
        <f t="shared" si="791"/>
        <v>0</v>
      </c>
      <c r="AX318" s="570"/>
      <c r="AY318" s="391">
        <f t="shared" si="839"/>
        <v>0</v>
      </c>
      <c r="AZ318" s="386">
        <f t="shared" si="840"/>
        <v>0</v>
      </c>
      <c r="BA318" s="366" t="str">
        <f t="shared" si="855"/>
        <v xml:space="preserve">    </v>
      </c>
      <c r="BB318" s="849">
        <f t="shared" si="792"/>
        <v>0</v>
      </c>
      <c r="BC318" s="570"/>
      <c r="BD318" s="391">
        <f t="shared" si="841"/>
        <v>0</v>
      </c>
      <c r="BE318" s="386">
        <f t="shared" si="842"/>
        <v>0</v>
      </c>
      <c r="BF318" s="366" t="str">
        <f t="shared" si="856"/>
        <v xml:space="preserve">    </v>
      </c>
      <c r="BG318" s="849">
        <f t="shared" si="793"/>
        <v>0</v>
      </c>
      <c r="BH318" s="570"/>
      <c r="BI318" s="391">
        <f t="shared" si="843"/>
        <v>0</v>
      </c>
      <c r="BJ318" s="386">
        <f t="shared" si="844"/>
        <v>0</v>
      </c>
      <c r="BK318" s="366" t="str">
        <f t="shared" si="857"/>
        <v xml:space="preserve">    </v>
      </c>
      <c r="BM318" s="383">
        <f t="shared" si="794"/>
        <v>0</v>
      </c>
      <c r="BN318" s="7"/>
    </row>
    <row r="319" spans="1:66" s="5" customFormat="1" ht="12.75">
      <c r="A319" s="633">
        <v>9</v>
      </c>
      <c r="B319" s="648" t="str">
        <f t="shared" si="845"/>
        <v>*Subcontracts (from Supplemental B)</v>
      </c>
      <c r="C319" s="376">
        <f t="shared" si="795"/>
        <v>0</v>
      </c>
      <c r="D319" s="659">
        <f t="shared" si="782"/>
        <v>0</v>
      </c>
      <c r="E319" s="570"/>
      <c r="F319" s="391">
        <f t="shared" si="821"/>
        <v>0</v>
      </c>
      <c r="G319" s="386">
        <f t="shared" si="822"/>
        <v>0</v>
      </c>
      <c r="H319" s="366" t="str">
        <f t="shared" si="846"/>
        <v xml:space="preserve">    </v>
      </c>
      <c r="I319" s="849">
        <f t="shared" si="783"/>
        <v>0</v>
      </c>
      <c r="J319" s="570"/>
      <c r="K319" s="391">
        <f t="shared" si="823"/>
        <v>0</v>
      </c>
      <c r="L319" s="386">
        <f t="shared" si="824"/>
        <v>0</v>
      </c>
      <c r="M319" s="366" t="str">
        <f t="shared" si="847"/>
        <v xml:space="preserve">    </v>
      </c>
      <c r="N319" s="849">
        <f t="shared" si="784"/>
        <v>0</v>
      </c>
      <c r="O319" s="570"/>
      <c r="P319" s="391">
        <f t="shared" si="825"/>
        <v>0</v>
      </c>
      <c r="Q319" s="386">
        <f t="shared" si="826"/>
        <v>0</v>
      </c>
      <c r="R319" s="366" t="str">
        <f t="shared" si="848"/>
        <v xml:space="preserve">    </v>
      </c>
      <c r="S319" s="849">
        <f t="shared" si="785"/>
        <v>0</v>
      </c>
      <c r="T319" s="570"/>
      <c r="U319" s="391">
        <f t="shared" si="827"/>
        <v>0</v>
      </c>
      <c r="V319" s="386">
        <f t="shared" si="828"/>
        <v>0</v>
      </c>
      <c r="W319" s="366" t="str">
        <f t="shared" si="849"/>
        <v xml:space="preserve">    </v>
      </c>
      <c r="X319" s="849">
        <f t="shared" si="786"/>
        <v>0</v>
      </c>
      <c r="Y319" s="570"/>
      <c r="Z319" s="391">
        <f t="shared" si="829"/>
        <v>0</v>
      </c>
      <c r="AA319" s="386">
        <f t="shared" si="830"/>
        <v>0</v>
      </c>
      <c r="AB319" s="366" t="str">
        <f t="shared" si="850"/>
        <v xml:space="preserve">    </v>
      </c>
      <c r="AC319" s="849">
        <f t="shared" si="787"/>
        <v>0</v>
      </c>
      <c r="AD319" s="570"/>
      <c r="AE319" s="391">
        <f t="shared" si="831"/>
        <v>0</v>
      </c>
      <c r="AF319" s="386">
        <f t="shared" si="832"/>
        <v>0</v>
      </c>
      <c r="AG319" s="366" t="str">
        <f t="shared" si="851"/>
        <v xml:space="preserve">    </v>
      </c>
      <c r="AH319" s="849">
        <f t="shared" si="788"/>
        <v>0</v>
      </c>
      <c r="AI319" s="570"/>
      <c r="AJ319" s="391">
        <f t="shared" si="833"/>
        <v>0</v>
      </c>
      <c r="AK319" s="386">
        <f t="shared" si="834"/>
        <v>0</v>
      </c>
      <c r="AL319" s="366" t="str">
        <f t="shared" si="852"/>
        <v xml:space="preserve">    </v>
      </c>
      <c r="AM319" s="849">
        <f t="shared" si="789"/>
        <v>0</v>
      </c>
      <c r="AN319" s="570"/>
      <c r="AO319" s="391">
        <f t="shared" si="835"/>
        <v>0</v>
      </c>
      <c r="AP319" s="386">
        <f t="shared" si="836"/>
        <v>0</v>
      </c>
      <c r="AQ319" s="366" t="str">
        <f t="shared" si="853"/>
        <v xml:space="preserve">    </v>
      </c>
      <c r="AR319" s="849">
        <f t="shared" si="790"/>
        <v>0</v>
      </c>
      <c r="AS319" s="570"/>
      <c r="AT319" s="391">
        <f t="shared" si="837"/>
        <v>0</v>
      </c>
      <c r="AU319" s="386">
        <f t="shared" si="838"/>
        <v>0</v>
      </c>
      <c r="AV319" s="366" t="str">
        <f t="shared" si="854"/>
        <v xml:space="preserve">    </v>
      </c>
      <c r="AW319" s="849">
        <f t="shared" si="791"/>
        <v>0</v>
      </c>
      <c r="AX319" s="570"/>
      <c r="AY319" s="391">
        <f t="shared" si="839"/>
        <v>0</v>
      </c>
      <c r="AZ319" s="386">
        <f t="shared" si="840"/>
        <v>0</v>
      </c>
      <c r="BA319" s="366" t="str">
        <f t="shared" si="855"/>
        <v xml:space="preserve">    </v>
      </c>
      <c r="BB319" s="849">
        <f t="shared" si="792"/>
        <v>0</v>
      </c>
      <c r="BC319" s="570"/>
      <c r="BD319" s="391">
        <f t="shared" si="841"/>
        <v>0</v>
      </c>
      <c r="BE319" s="386">
        <f t="shared" si="842"/>
        <v>0</v>
      </c>
      <c r="BF319" s="366" t="str">
        <f t="shared" si="856"/>
        <v xml:space="preserve">    </v>
      </c>
      <c r="BG319" s="849">
        <f t="shared" si="793"/>
        <v>0</v>
      </c>
      <c r="BH319" s="570"/>
      <c r="BI319" s="391">
        <f t="shared" si="843"/>
        <v>0</v>
      </c>
      <c r="BJ319" s="386">
        <f t="shared" si="844"/>
        <v>0</v>
      </c>
      <c r="BK319" s="366" t="str">
        <f t="shared" si="857"/>
        <v xml:space="preserve">    </v>
      </c>
      <c r="BM319" s="383">
        <f t="shared" si="794"/>
        <v>0</v>
      </c>
      <c r="BN319" s="7"/>
    </row>
    <row r="320" spans="1:66" s="5" customFormat="1" ht="12.75">
      <c r="A320" s="633">
        <v>10</v>
      </c>
      <c r="B320" s="895" t="str">
        <f t="shared" si="845"/>
        <v>Building &amp; Facility Cost</v>
      </c>
      <c r="C320" s="377">
        <f t="shared" si="795"/>
        <v>0</v>
      </c>
      <c r="D320" s="659">
        <f t="shared" si="782"/>
        <v>0</v>
      </c>
      <c r="E320" s="570"/>
      <c r="F320" s="391">
        <f t="shared" si="821"/>
        <v>0</v>
      </c>
      <c r="G320" s="386">
        <f t="shared" si="822"/>
        <v>0</v>
      </c>
      <c r="H320" s="366" t="str">
        <f t="shared" si="846"/>
        <v xml:space="preserve">    </v>
      </c>
      <c r="I320" s="849">
        <f t="shared" si="783"/>
        <v>0</v>
      </c>
      <c r="J320" s="570"/>
      <c r="K320" s="391">
        <f t="shared" si="823"/>
        <v>0</v>
      </c>
      <c r="L320" s="386">
        <f t="shared" si="824"/>
        <v>0</v>
      </c>
      <c r="M320" s="366" t="str">
        <f t="shared" si="847"/>
        <v xml:space="preserve">    </v>
      </c>
      <c r="N320" s="849">
        <f t="shared" si="784"/>
        <v>0</v>
      </c>
      <c r="O320" s="570"/>
      <c r="P320" s="391">
        <f t="shared" si="825"/>
        <v>0</v>
      </c>
      <c r="Q320" s="386">
        <f t="shared" si="826"/>
        <v>0</v>
      </c>
      <c r="R320" s="366" t="str">
        <f t="shared" si="848"/>
        <v xml:space="preserve">    </v>
      </c>
      <c r="S320" s="849">
        <f t="shared" si="785"/>
        <v>0</v>
      </c>
      <c r="T320" s="570"/>
      <c r="U320" s="391">
        <f t="shared" si="827"/>
        <v>0</v>
      </c>
      <c r="V320" s="386">
        <f t="shared" si="828"/>
        <v>0</v>
      </c>
      <c r="W320" s="366" t="str">
        <f t="shared" si="849"/>
        <v xml:space="preserve">    </v>
      </c>
      <c r="X320" s="849">
        <f t="shared" si="786"/>
        <v>0</v>
      </c>
      <c r="Y320" s="570"/>
      <c r="Z320" s="391">
        <f t="shared" si="829"/>
        <v>0</v>
      </c>
      <c r="AA320" s="386">
        <f t="shared" si="830"/>
        <v>0</v>
      </c>
      <c r="AB320" s="366" t="str">
        <f t="shared" si="850"/>
        <v xml:space="preserve">    </v>
      </c>
      <c r="AC320" s="849">
        <f t="shared" si="787"/>
        <v>0</v>
      </c>
      <c r="AD320" s="570"/>
      <c r="AE320" s="391">
        <f t="shared" si="831"/>
        <v>0</v>
      </c>
      <c r="AF320" s="386">
        <f t="shared" si="832"/>
        <v>0</v>
      </c>
      <c r="AG320" s="366" t="str">
        <f t="shared" si="851"/>
        <v xml:space="preserve">    </v>
      </c>
      <c r="AH320" s="849">
        <f t="shared" si="788"/>
        <v>0</v>
      </c>
      <c r="AI320" s="570"/>
      <c r="AJ320" s="391">
        <f t="shared" si="833"/>
        <v>0</v>
      </c>
      <c r="AK320" s="386">
        <f t="shared" si="834"/>
        <v>0</v>
      </c>
      <c r="AL320" s="366" t="str">
        <f t="shared" si="852"/>
        <v xml:space="preserve">    </v>
      </c>
      <c r="AM320" s="849">
        <f t="shared" si="789"/>
        <v>0</v>
      </c>
      <c r="AN320" s="570"/>
      <c r="AO320" s="391">
        <f t="shared" si="835"/>
        <v>0</v>
      </c>
      <c r="AP320" s="386">
        <f t="shared" si="836"/>
        <v>0</v>
      </c>
      <c r="AQ320" s="366" t="str">
        <f t="shared" si="853"/>
        <v xml:space="preserve">    </v>
      </c>
      <c r="AR320" s="849">
        <f t="shared" si="790"/>
        <v>0</v>
      </c>
      <c r="AS320" s="570"/>
      <c r="AT320" s="391">
        <f t="shared" si="837"/>
        <v>0</v>
      </c>
      <c r="AU320" s="386">
        <f t="shared" si="838"/>
        <v>0</v>
      </c>
      <c r="AV320" s="366" t="str">
        <f t="shared" si="854"/>
        <v xml:space="preserve">    </v>
      </c>
      <c r="AW320" s="849">
        <f t="shared" si="791"/>
        <v>0</v>
      </c>
      <c r="AX320" s="570"/>
      <c r="AY320" s="391">
        <f t="shared" si="839"/>
        <v>0</v>
      </c>
      <c r="AZ320" s="386">
        <f t="shared" si="840"/>
        <v>0</v>
      </c>
      <c r="BA320" s="366" t="str">
        <f t="shared" si="855"/>
        <v xml:space="preserve">    </v>
      </c>
      <c r="BB320" s="849">
        <f t="shared" si="792"/>
        <v>0</v>
      </c>
      <c r="BC320" s="570"/>
      <c r="BD320" s="391">
        <f t="shared" si="841"/>
        <v>0</v>
      </c>
      <c r="BE320" s="386">
        <f t="shared" si="842"/>
        <v>0</v>
      </c>
      <c r="BF320" s="366" t="str">
        <f t="shared" si="856"/>
        <v xml:space="preserve">    </v>
      </c>
      <c r="BG320" s="849">
        <f t="shared" si="793"/>
        <v>0</v>
      </c>
      <c r="BH320" s="570"/>
      <c r="BI320" s="391">
        <f t="shared" si="843"/>
        <v>0</v>
      </c>
      <c r="BJ320" s="386">
        <f t="shared" si="844"/>
        <v>0</v>
      </c>
      <c r="BK320" s="366" t="str">
        <f t="shared" si="857"/>
        <v xml:space="preserve">    </v>
      </c>
      <c r="BM320" s="383">
        <f t="shared" si="794"/>
        <v>0</v>
      </c>
      <c r="BN320" s="7"/>
    </row>
    <row r="321" spans="1:66" s="5" customFormat="1" ht="12.75">
      <c r="A321" s="633">
        <v>11</v>
      </c>
      <c r="B321" s="895" t="str">
        <f t="shared" si="845"/>
        <v>Equipment Use Cost</v>
      </c>
      <c r="C321" s="377">
        <f t="shared" si="795"/>
        <v>0</v>
      </c>
      <c r="D321" s="659">
        <f t="shared" si="782"/>
        <v>0</v>
      </c>
      <c r="E321" s="570"/>
      <c r="F321" s="391">
        <f t="shared" si="821"/>
        <v>0</v>
      </c>
      <c r="G321" s="386">
        <f t="shared" si="822"/>
        <v>0</v>
      </c>
      <c r="H321" s="366" t="str">
        <f t="shared" si="846"/>
        <v xml:space="preserve">    </v>
      </c>
      <c r="I321" s="849">
        <f t="shared" si="783"/>
        <v>0</v>
      </c>
      <c r="J321" s="570"/>
      <c r="K321" s="391">
        <f t="shared" si="823"/>
        <v>0</v>
      </c>
      <c r="L321" s="386">
        <f t="shared" si="824"/>
        <v>0</v>
      </c>
      <c r="M321" s="366" t="str">
        <f t="shared" si="847"/>
        <v xml:space="preserve">    </v>
      </c>
      <c r="N321" s="849">
        <f t="shared" si="784"/>
        <v>0</v>
      </c>
      <c r="O321" s="570"/>
      <c r="P321" s="391">
        <f t="shared" si="825"/>
        <v>0</v>
      </c>
      <c r="Q321" s="386">
        <f t="shared" si="826"/>
        <v>0</v>
      </c>
      <c r="R321" s="366" t="str">
        <f t="shared" si="848"/>
        <v xml:space="preserve">    </v>
      </c>
      <c r="S321" s="849">
        <f t="shared" si="785"/>
        <v>0</v>
      </c>
      <c r="T321" s="570"/>
      <c r="U321" s="391">
        <f t="shared" si="827"/>
        <v>0</v>
      </c>
      <c r="V321" s="386">
        <f t="shared" si="828"/>
        <v>0</v>
      </c>
      <c r="W321" s="366" t="str">
        <f t="shared" si="849"/>
        <v xml:space="preserve">    </v>
      </c>
      <c r="X321" s="849">
        <f t="shared" si="786"/>
        <v>0</v>
      </c>
      <c r="Y321" s="570"/>
      <c r="Z321" s="391">
        <f t="shared" si="829"/>
        <v>0</v>
      </c>
      <c r="AA321" s="386">
        <f t="shared" si="830"/>
        <v>0</v>
      </c>
      <c r="AB321" s="366" t="str">
        <f t="shared" si="850"/>
        <v xml:space="preserve">    </v>
      </c>
      <c r="AC321" s="849">
        <f t="shared" si="787"/>
        <v>0</v>
      </c>
      <c r="AD321" s="570"/>
      <c r="AE321" s="391">
        <f t="shared" si="831"/>
        <v>0</v>
      </c>
      <c r="AF321" s="386">
        <f t="shared" si="832"/>
        <v>0</v>
      </c>
      <c r="AG321" s="366" t="str">
        <f t="shared" si="851"/>
        <v xml:space="preserve">    </v>
      </c>
      <c r="AH321" s="849">
        <f t="shared" si="788"/>
        <v>0</v>
      </c>
      <c r="AI321" s="570"/>
      <c r="AJ321" s="391">
        <f t="shared" si="833"/>
        <v>0</v>
      </c>
      <c r="AK321" s="386">
        <f t="shared" si="834"/>
        <v>0</v>
      </c>
      <c r="AL321" s="366" t="str">
        <f t="shared" si="852"/>
        <v xml:space="preserve">    </v>
      </c>
      <c r="AM321" s="849">
        <f t="shared" si="789"/>
        <v>0</v>
      </c>
      <c r="AN321" s="570"/>
      <c r="AO321" s="391">
        <f t="shared" si="835"/>
        <v>0</v>
      </c>
      <c r="AP321" s="386">
        <f t="shared" si="836"/>
        <v>0</v>
      </c>
      <c r="AQ321" s="366" t="str">
        <f t="shared" si="853"/>
        <v xml:space="preserve">    </v>
      </c>
      <c r="AR321" s="849">
        <f t="shared" si="790"/>
        <v>0</v>
      </c>
      <c r="AS321" s="570"/>
      <c r="AT321" s="391">
        <f t="shared" si="837"/>
        <v>0</v>
      </c>
      <c r="AU321" s="386">
        <f t="shared" si="838"/>
        <v>0</v>
      </c>
      <c r="AV321" s="366" t="str">
        <f t="shared" si="854"/>
        <v xml:space="preserve">    </v>
      </c>
      <c r="AW321" s="849">
        <f t="shared" si="791"/>
        <v>0</v>
      </c>
      <c r="AX321" s="570"/>
      <c r="AY321" s="391">
        <f t="shared" si="839"/>
        <v>0</v>
      </c>
      <c r="AZ321" s="386">
        <f t="shared" si="840"/>
        <v>0</v>
      </c>
      <c r="BA321" s="366" t="str">
        <f t="shared" si="855"/>
        <v xml:space="preserve">    </v>
      </c>
      <c r="BB321" s="849">
        <f t="shared" si="792"/>
        <v>0</v>
      </c>
      <c r="BC321" s="570"/>
      <c r="BD321" s="391">
        <f t="shared" si="841"/>
        <v>0</v>
      </c>
      <c r="BE321" s="386">
        <f t="shared" si="842"/>
        <v>0</v>
      </c>
      <c r="BF321" s="366" t="str">
        <f t="shared" si="856"/>
        <v xml:space="preserve">    </v>
      </c>
      <c r="BG321" s="849">
        <f t="shared" si="793"/>
        <v>0</v>
      </c>
      <c r="BH321" s="570"/>
      <c r="BI321" s="391">
        <f t="shared" si="843"/>
        <v>0</v>
      </c>
      <c r="BJ321" s="386">
        <f t="shared" si="844"/>
        <v>0</v>
      </c>
      <c r="BK321" s="366" t="str">
        <f t="shared" si="857"/>
        <v xml:space="preserve">    </v>
      </c>
      <c r="BM321" s="383">
        <f t="shared" si="794"/>
        <v>0</v>
      </c>
      <c r="BN321" s="7"/>
    </row>
    <row r="322" spans="1:66" s="5" customFormat="1" ht="12.75">
      <c r="A322" s="633">
        <v>12</v>
      </c>
      <c r="B322" s="895" t="str">
        <f t="shared" si="845"/>
        <v>Telecommunications &amp; Utilities</v>
      </c>
      <c r="C322" s="377">
        <f t="shared" si="795"/>
        <v>0</v>
      </c>
      <c r="D322" s="659">
        <f t="shared" si="782"/>
        <v>0</v>
      </c>
      <c r="E322" s="570"/>
      <c r="F322" s="391">
        <f t="shared" si="821"/>
        <v>0</v>
      </c>
      <c r="G322" s="386">
        <f t="shared" si="822"/>
        <v>0</v>
      </c>
      <c r="H322" s="366" t="str">
        <f t="shared" si="846"/>
        <v xml:space="preserve">    </v>
      </c>
      <c r="I322" s="849">
        <f t="shared" si="783"/>
        <v>0</v>
      </c>
      <c r="J322" s="570"/>
      <c r="K322" s="391">
        <f t="shared" si="823"/>
        <v>0</v>
      </c>
      <c r="L322" s="386">
        <f t="shared" si="824"/>
        <v>0</v>
      </c>
      <c r="M322" s="366" t="str">
        <f t="shared" si="847"/>
        <v xml:space="preserve">    </v>
      </c>
      <c r="N322" s="849">
        <f t="shared" si="784"/>
        <v>0</v>
      </c>
      <c r="O322" s="570"/>
      <c r="P322" s="391">
        <f t="shared" si="825"/>
        <v>0</v>
      </c>
      <c r="Q322" s="386">
        <f t="shared" si="826"/>
        <v>0</v>
      </c>
      <c r="R322" s="366" t="str">
        <f t="shared" si="848"/>
        <v xml:space="preserve">    </v>
      </c>
      <c r="S322" s="849">
        <f t="shared" si="785"/>
        <v>0</v>
      </c>
      <c r="T322" s="570"/>
      <c r="U322" s="391">
        <f t="shared" si="827"/>
        <v>0</v>
      </c>
      <c r="V322" s="386">
        <f t="shared" si="828"/>
        <v>0</v>
      </c>
      <c r="W322" s="366" t="str">
        <f t="shared" si="849"/>
        <v xml:space="preserve">    </v>
      </c>
      <c r="X322" s="849">
        <f t="shared" si="786"/>
        <v>0</v>
      </c>
      <c r="Y322" s="570"/>
      <c r="Z322" s="391">
        <f t="shared" si="829"/>
        <v>0</v>
      </c>
      <c r="AA322" s="386">
        <f t="shared" si="830"/>
        <v>0</v>
      </c>
      <c r="AB322" s="366" t="str">
        <f t="shared" si="850"/>
        <v xml:space="preserve">    </v>
      </c>
      <c r="AC322" s="849">
        <f t="shared" si="787"/>
        <v>0</v>
      </c>
      <c r="AD322" s="570"/>
      <c r="AE322" s="391">
        <f t="shared" si="831"/>
        <v>0</v>
      </c>
      <c r="AF322" s="386">
        <f t="shared" si="832"/>
        <v>0</v>
      </c>
      <c r="AG322" s="366" t="str">
        <f t="shared" si="851"/>
        <v xml:space="preserve">    </v>
      </c>
      <c r="AH322" s="849">
        <f t="shared" si="788"/>
        <v>0</v>
      </c>
      <c r="AI322" s="570"/>
      <c r="AJ322" s="391">
        <f t="shared" si="833"/>
        <v>0</v>
      </c>
      <c r="AK322" s="386">
        <f t="shared" si="834"/>
        <v>0</v>
      </c>
      <c r="AL322" s="366" t="str">
        <f t="shared" si="852"/>
        <v xml:space="preserve">    </v>
      </c>
      <c r="AM322" s="849">
        <f t="shared" si="789"/>
        <v>0</v>
      </c>
      <c r="AN322" s="570"/>
      <c r="AO322" s="391">
        <f t="shared" si="835"/>
        <v>0</v>
      </c>
      <c r="AP322" s="386">
        <f t="shared" si="836"/>
        <v>0</v>
      </c>
      <c r="AQ322" s="366" t="str">
        <f t="shared" si="853"/>
        <v xml:space="preserve">    </v>
      </c>
      <c r="AR322" s="849">
        <f t="shared" si="790"/>
        <v>0</v>
      </c>
      <c r="AS322" s="570"/>
      <c r="AT322" s="391">
        <f t="shared" si="837"/>
        <v>0</v>
      </c>
      <c r="AU322" s="386">
        <f t="shared" si="838"/>
        <v>0</v>
      </c>
      <c r="AV322" s="366" t="str">
        <f t="shared" si="854"/>
        <v xml:space="preserve">    </v>
      </c>
      <c r="AW322" s="849">
        <f t="shared" si="791"/>
        <v>0</v>
      </c>
      <c r="AX322" s="570"/>
      <c r="AY322" s="391">
        <f t="shared" si="839"/>
        <v>0</v>
      </c>
      <c r="AZ322" s="386">
        <f t="shared" si="840"/>
        <v>0</v>
      </c>
      <c r="BA322" s="366" t="str">
        <f t="shared" si="855"/>
        <v xml:space="preserve">    </v>
      </c>
      <c r="BB322" s="849">
        <f t="shared" si="792"/>
        <v>0</v>
      </c>
      <c r="BC322" s="570"/>
      <c r="BD322" s="391">
        <f t="shared" si="841"/>
        <v>0</v>
      </c>
      <c r="BE322" s="386">
        <f t="shared" si="842"/>
        <v>0</v>
      </c>
      <c r="BF322" s="366" t="str">
        <f t="shared" si="856"/>
        <v xml:space="preserve">    </v>
      </c>
      <c r="BG322" s="849">
        <f t="shared" si="793"/>
        <v>0</v>
      </c>
      <c r="BH322" s="570"/>
      <c r="BI322" s="391">
        <f t="shared" si="843"/>
        <v>0</v>
      </c>
      <c r="BJ322" s="386">
        <f t="shared" si="844"/>
        <v>0</v>
      </c>
      <c r="BK322" s="366" t="str">
        <f t="shared" si="857"/>
        <v xml:space="preserve">    </v>
      </c>
      <c r="BM322" s="383">
        <f t="shared" si="794"/>
        <v>0</v>
      </c>
      <c r="BN322" s="7"/>
    </row>
    <row r="323" spans="1:66" s="5" customFormat="1" ht="22.5">
      <c r="A323" s="633">
        <v>13</v>
      </c>
      <c r="B323" s="895" t="str">
        <f t="shared" si="845"/>
        <v>Minor Equipment/Furniture/Fixtures (per BHS Policy)</v>
      </c>
      <c r="C323" s="377">
        <f t="shared" si="795"/>
        <v>0</v>
      </c>
      <c r="D323" s="659">
        <f t="shared" si="782"/>
        <v>0</v>
      </c>
      <c r="E323" s="570"/>
      <c r="F323" s="391">
        <f t="shared" si="821"/>
        <v>0</v>
      </c>
      <c r="G323" s="386">
        <f t="shared" si="822"/>
        <v>0</v>
      </c>
      <c r="H323" s="366" t="str">
        <f t="shared" si="846"/>
        <v xml:space="preserve">    </v>
      </c>
      <c r="I323" s="849">
        <f t="shared" si="783"/>
        <v>0</v>
      </c>
      <c r="J323" s="570"/>
      <c r="K323" s="391">
        <f t="shared" si="823"/>
        <v>0</v>
      </c>
      <c r="L323" s="386">
        <f t="shared" si="824"/>
        <v>0</v>
      </c>
      <c r="M323" s="366" t="str">
        <f t="shared" si="847"/>
        <v xml:space="preserve">    </v>
      </c>
      <c r="N323" s="849">
        <f t="shared" si="784"/>
        <v>0</v>
      </c>
      <c r="O323" s="570"/>
      <c r="P323" s="391">
        <f t="shared" si="825"/>
        <v>0</v>
      </c>
      <c r="Q323" s="386">
        <f t="shared" si="826"/>
        <v>0</v>
      </c>
      <c r="R323" s="366" t="str">
        <f t="shared" si="848"/>
        <v xml:space="preserve">    </v>
      </c>
      <c r="S323" s="849">
        <f t="shared" si="785"/>
        <v>0</v>
      </c>
      <c r="T323" s="570"/>
      <c r="U323" s="391">
        <f t="shared" si="827"/>
        <v>0</v>
      </c>
      <c r="V323" s="386">
        <f t="shared" si="828"/>
        <v>0</v>
      </c>
      <c r="W323" s="366" t="str">
        <f t="shared" si="849"/>
        <v xml:space="preserve">    </v>
      </c>
      <c r="X323" s="849">
        <f t="shared" si="786"/>
        <v>0</v>
      </c>
      <c r="Y323" s="570"/>
      <c r="Z323" s="391">
        <f t="shared" si="829"/>
        <v>0</v>
      </c>
      <c r="AA323" s="386">
        <f t="shared" si="830"/>
        <v>0</v>
      </c>
      <c r="AB323" s="366" t="str">
        <f t="shared" si="850"/>
        <v xml:space="preserve">    </v>
      </c>
      <c r="AC323" s="849">
        <f t="shared" si="787"/>
        <v>0</v>
      </c>
      <c r="AD323" s="570"/>
      <c r="AE323" s="391">
        <f t="shared" si="831"/>
        <v>0</v>
      </c>
      <c r="AF323" s="386">
        <f t="shared" si="832"/>
        <v>0</v>
      </c>
      <c r="AG323" s="366" t="str">
        <f t="shared" si="851"/>
        <v xml:space="preserve">    </v>
      </c>
      <c r="AH323" s="849">
        <f t="shared" si="788"/>
        <v>0</v>
      </c>
      <c r="AI323" s="570"/>
      <c r="AJ323" s="391">
        <f t="shared" si="833"/>
        <v>0</v>
      </c>
      <c r="AK323" s="386">
        <f t="shared" si="834"/>
        <v>0</v>
      </c>
      <c r="AL323" s="366" t="str">
        <f t="shared" si="852"/>
        <v xml:space="preserve">    </v>
      </c>
      <c r="AM323" s="849">
        <f t="shared" si="789"/>
        <v>0</v>
      </c>
      <c r="AN323" s="570"/>
      <c r="AO323" s="391">
        <f t="shared" si="835"/>
        <v>0</v>
      </c>
      <c r="AP323" s="386">
        <f t="shared" si="836"/>
        <v>0</v>
      </c>
      <c r="AQ323" s="366" t="str">
        <f t="shared" si="853"/>
        <v xml:space="preserve">    </v>
      </c>
      <c r="AR323" s="849">
        <f t="shared" si="790"/>
        <v>0</v>
      </c>
      <c r="AS323" s="570"/>
      <c r="AT323" s="391">
        <f t="shared" si="837"/>
        <v>0</v>
      </c>
      <c r="AU323" s="386">
        <f t="shared" si="838"/>
        <v>0</v>
      </c>
      <c r="AV323" s="366" t="str">
        <f t="shared" si="854"/>
        <v xml:space="preserve">    </v>
      </c>
      <c r="AW323" s="849">
        <f t="shared" si="791"/>
        <v>0</v>
      </c>
      <c r="AX323" s="570"/>
      <c r="AY323" s="391">
        <f t="shared" si="839"/>
        <v>0</v>
      </c>
      <c r="AZ323" s="386">
        <f t="shared" si="840"/>
        <v>0</v>
      </c>
      <c r="BA323" s="366" t="str">
        <f t="shared" si="855"/>
        <v xml:space="preserve">    </v>
      </c>
      <c r="BB323" s="849">
        <f t="shared" si="792"/>
        <v>0</v>
      </c>
      <c r="BC323" s="570"/>
      <c r="BD323" s="391">
        <f t="shared" si="841"/>
        <v>0</v>
      </c>
      <c r="BE323" s="386">
        <f t="shared" si="842"/>
        <v>0</v>
      </c>
      <c r="BF323" s="366" t="str">
        <f t="shared" si="856"/>
        <v xml:space="preserve">    </v>
      </c>
      <c r="BG323" s="849">
        <f t="shared" si="793"/>
        <v>0</v>
      </c>
      <c r="BH323" s="570"/>
      <c r="BI323" s="391">
        <f t="shared" si="843"/>
        <v>0</v>
      </c>
      <c r="BJ323" s="386">
        <f t="shared" si="844"/>
        <v>0</v>
      </c>
      <c r="BK323" s="366" t="str">
        <f t="shared" si="857"/>
        <v xml:space="preserve">    </v>
      </c>
      <c r="BM323" s="383">
        <f t="shared" si="794"/>
        <v>0</v>
      </c>
      <c r="BN323" s="7"/>
    </row>
    <row r="324" spans="1:66" s="5" customFormat="1" ht="22.5">
      <c r="A324" s="633">
        <v>14</v>
      </c>
      <c r="B324" s="895" t="str">
        <f t="shared" si="845"/>
        <v>Supplies (Medical, Office, Printing &amp; Other Supplies)</v>
      </c>
      <c r="C324" s="377">
        <f t="shared" si="795"/>
        <v>0</v>
      </c>
      <c r="D324" s="659">
        <f t="shared" si="782"/>
        <v>0</v>
      </c>
      <c r="E324" s="570"/>
      <c r="F324" s="391">
        <f t="shared" si="821"/>
        <v>0</v>
      </c>
      <c r="G324" s="386">
        <f t="shared" si="822"/>
        <v>0</v>
      </c>
      <c r="H324" s="366" t="str">
        <f t="shared" si="846"/>
        <v xml:space="preserve">    </v>
      </c>
      <c r="I324" s="849">
        <f t="shared" si="783"/>
        <v>0</v>
      </c>
      <c r="J324" s="570"/>
      <c r="K324" s="391">
        <f t="shared" si="823"/>
        <v>0</v>
      </c>
      <c r="L324" s="386">
        <f t="shared" si="824"/>
        <v>0</v>
      </c>
      <c r="M324" s="366" t="str">
        <f t="shared" si="847"/>
        <v xml:space="preserve">    </v>
      </c>
      <c r="N324" s="849">
        <f t="shared" si="784"/>
        <v>0</v>
      </c>
      <c r="O324" s="570"/>
      <c r="P324" s="391">
        <f t="shared" si="825"/>
        <v>0</v>
      </c>
      <c r="Q324" s="386">
        <f t="shared" si="826"/>
        <v>0</v>
      </c>
      <c r="R324" s="366" t="str">
        <f t="shared" si="848"/>
        <v xml:space="preserve">    </v>
      </c>
      <c r="S324" s="849">
        <f t="shared" si="785"/>
        <v>0</v>
      </c>
      <c r="T324" s="570"/>
      <c r="U324" s="391">
        <f t="shared" si="827"/>
        <v>0</v>
      </c>
      <c r="V324" s="386">
        <f t="shared" si="828"/>
        <v>0</v>
      </c>
      <c r="W324" s="366" t="str">
        <f t="shared" si="849"/>
        <v xml:space="preserve">    </v>
      </c>
      <c r="X324" s="849">
        <f t="shared" si="786"/>
        <v>0</v>
      </c>
      <c r="Y324" s="570"/>
      <c r="Z324" s="391">
        <f t="shared" si="829"/>
        <v>0</v>
      </c>
      <c r="AA324" s="386">
        <f t="shared" si="830"/>
        <v>0</v>
      </c>
      <c r="AB324" s="366" t="str">
        <f t="shared" si="850"/>
        <v xml:space="preserve">    </v>
      </c>
      <c r="AC324" s="849">
        <f t="shared" si="787"/>
        <v>0</v>
      </c>
      <c r="AD324" s="570"/>
      <c r="AE324" s="391">
        <f t="shared" si="831"/>
        <v>0</v>
      </c>
      <c r="AF324" s="386">
        <f t="shared" si="832"/>
        <v>0</v>
      </c>
      <c r="AG324" s="366" t="str">
        <f t="shared" si="851"/>
        <v xml:space="preserve">    </v>
      </c>
      <c r="AH324" s="849">
        <f t="shared" si="788"/>
        <v>0</v>
      </c>
      <c r="AI324" s="570"/>
      <c r="AJ324" s="391">
        <f t="shared" si="833"/>
        <v>0</v>
      </c>
      <c r="AK324" s="386">
        <f t="shared" si="834"/>
        <v>0</v>
      </c>
      <c r="AL324" s="366" t="str">
        <f t="shared" si="852"/>
        <v xml:space="preserve">    </v>
      </c>
      <c r="AM324" s="849">
        <f t="shared" si="789"/>
        <v>0</v>
      </c>
      <c r="AN324" s="570"/>
      <c r="AO324" s="391">
        <f t="shared" si="835"/>
        <v>0</v>
      </c>
      <c r="AP324" s="386">
        <f t="shared" si="836"/>
        <v>0</v>
      </c>
      <c r="AQ324" s="366" t="str">
        <f t="shared" si="853"/>
        <v xml:space="preserve">    </v>
      </c>
      <c r="AR324" s="849">
        <f t="shared" si="790"/>
        <v>0</v>
      </c>
      <c r="AS324" s="570"/>
      <c r="AT324" s="391">
        <f t="shared" si="837"/>
        <v>0</v>
      </c>
      <c r="AU324" s="386">
        <f t="shared" si="838"/>
        <v>0</v>
      </c>
      <c r="AV324" s="366" t="str">
        <f t="shared" si="854"/>
        <v xml:space="preserve">    </v>
      </c>
      <c r="AW324" s="849">
        <f t="shared" si="791"/>
        <v>0</v>
      </c>
      <c r="AX324" s="570"/>
      <c r="AY324" s="391">
        <f t="shared" si="839"/>
        <v>0</v>
      </c>
      <c r="AZ324" s="386">
        <f t="shared" si="840"/>
        <v>0</v>
      </c>
      <c r="BA324" s="366" t="str">
        <f t="shared" si="855"/>
        <v xml:space="preserve">    </v>
      </c>
      <c r="BB324" s="849">
        <f t="shared" si="792"/>
        <v>0</v>
      </c>
      <c r="BC324" s="570"/>
      <c r="BD324" s="391">
        <f t="shared" si="841"/>
        <v>0</v>
      </c>
      <c r="BE324" s="386">
        <f t="shared" si="842"/>
        <v>0</v>
      </c>
      <c r="BF324" s="366" t="str">
        <f t="shared" si="856"/>
        <v xml:space="preserve">    </v>
      </c>
      <c r="BG324" s="849">
        <f t="shared" si="793"/>
        <v>0</v>
      </c>
      <c r="BH324" s="570"/>
      <c r="BI324" s="391">
        <f t="shared" si="843"/>
        <v>0</v>
      </c>
      <c r="BJ324" s="386">
        <f t="shared" si="844"/>
        <v>0</v>
      </c>
      <c r="BK324" s="366" t="str">
        <f t="shared" si="857"/>
        <v xml:space="preserve">    </v>
      </c>
      <c r="BM324" s="383">
        <f t="shared" si="794"/>
        <v>0</v>
      </c>
      <c r="BN324" s="7"/>
    </row>
    <row r="325" spans="1:66" s="5" customFormat="1" ht="12.75">
      <c r="A325" s="633">
        <v>15</v>
      </c>
      <c r="B325" s="895" t="str">
        <f t="shared" si="845"/>
        <v>Drug Testing</v>
      </c>
      <c r="C325" s="377">
        <f t="shared" si="795"/>
        <v>0</v>
      </c>
      <c r="D325" s="659">
        <f t="shared" si="782"/>
        <v>0</v>
      </c>
      <c r="E325" s="570"/>
      <c r="F325" s="391">
        <f t="shared" si="821"/>
        <v>0</v>
      </c>
      <c r="G325" s="386">
        <f t="shared" si="822"/>
        <v>0</v>
      </c>
      <c r="H325" s="366" t="str">
        <f t="shared" si="846"/>
        <v xml:space="preserve">    </v>
      </c>
      <c r="I325" s="849">
        <f t="shared" si="783"/>
        <v>0</v>
      </c>
      <c r="J325" s="570"/>
      <c r="K325" s="391">
        <f t="shared" si="823"/>
        <v>0</v>
      </c>
      <c r="L325" s="386">
        <f t="shared" si="824"/>
        <v>0</v>
      </c>
      <c r="M325" s="366" t="str">
        <f t="shared" si="847"/>
        <v xml:space="preserve">    </v>
      </c>
      <c r="N325" s="849">
        <f t="shared" si="784"/>
        <v>0</v>
      </c>
      <c r="O325" s="570"/>
      <c r="P325" s="391">
        <f t="shared" si="825"/>
        <v>0</v>
      </c>
      <c r="Q325" s="386">
        <f t="shared" si="826"/>
        <v>0</v>
      </c>
      <c r="R325" s="366" t="str">
        <f t="shared" si="848"/>
        <v xml:space="preserve">    </v>
      </c>
      <c r="S325" s="849">
        <f t="shared" si="785"/>
        <v>0</v>
      </c>
      <c r="T325" s="570"/>
      <c r="U325" s="391">
        <f t="shared" si="827"/>
        <v>0</v>
      </c>
      <c r="V325" s="386">
        <f t="shared" si="828"/>
        <v>0</v>
      </c>
      <c r="W325" s="366" t="str">
        <f t="shared" si="849"/>
        <v xml:space="preserve">    </v>
      </c>
      <c r="X325" s="849">
        <f t="shared" si="786"/>
        <v>0</v>
      </c>
      <c r="Y325" s="570"/>
      <c r="Z325" s="391">
        <f t="shared" si="829"/>
        <v>0</v>
      </c>
      <c r="AA325" s="386">
        <f t="shared" si="830"/>
        <v>0</v>
      </c>
      <c r="AB325" s="366" t="str">
        <f t="shared" si="850"/>
        <v xml:space="preserve">    </v>
      </c>
      <c r="AC325" s="849">
        <f t="shared" si="787"/>
        <v>0</v>
      </c>
      <c r="AD325" s="570"/>
      <c r="AE325" s="391">
        <f t="shared" si="831"/>
        <v>0</v>
      </c>
      <c r="AF325" s="386">
        <f t="shared" si="832"/>
        <v>0</v>
      </c>
      <c r="AG325" s="366" t="str">
        <f t="shared" si="851"/>
        <v xml:space="preserve">    </v>
      </c>
      <c r="AH325" s="849">
        <f t="shared" si="788"/>
        <v>0</v>
      </c>
      <c r="AI325" s="570"/>
      <c r="AJ325" s="391">
        <f t="shared" si="833"/>
        <v>0</v>
      </c>
      <c r="AK325" s="386">
        <f t="shared" si="834"/>
        <v>0</v>
      </c>
      <c r="AL325" s="366" t="str">
        <f t="shared" si="852"/>
        <v xml:space="preserve">    </v>
      </c>
      <c r="AM325" s="849">
        <f t="shared" si="789"/>
        <v>0</v>
      </c>
      <c r="AN325" s="570"/>
      <c r="AO325" s="391">
        <f t="shared" si="835"/>
        <v>0</v>
      </c>
      <c r="AP325" s="386">
        <f t="shared" si="836"/>
        <v>0</v>
      </c>
      <c r="AQ325" s="366" t="str">
        <f t="shared" si="853"/>
        <v xml:space="preserve">    </v>
      </c>
      <c r="AR325" s="849">
        <f t="shared" si="790"/>
        <v>0</v>
      </c>
      <c r="AS325" s="570"/>
      <c r="AT325" s="391">
        <f t="shared" si="837"/>
        <v>0</v>
      </c>
      <c r="AU325" s="386">
        <f t="shared" si="838"/>
        <v>0</v>
      </c>
      <c r="AV325" s="366" t="str">
        <f t="shared" si="854"/>
        <v xml:space="preserve">    </v>
      </c>
      <c r="AW325" s="849">
        <f t="shared" si="791"/>
        <v>0</v>
      </c>
      <c r="AX325" s="570"/>
      <c r="AY325" s="391">
        <f t="shared" si="839"/>
        <v>0</v>
      </c>
      <c r="AZ325" s="386">
        <f t="shared" si="840"/>
        <v>0</v>
      </c>
      <c r="BA325" s="366" t="str">
        <f t="shared" si="855"/>
        <v xml:space="preserve">    </v>
      </c>
      <c r="BB325" s="849">
        <f t="shared" si="792"/>
        <v>0</v>
      </c>
      <c r="BC325" s="570"/>
      <c r="BD325" s="391">
        <f t="shared" si="841"/>
        <v>0</v>
      </c>
      <c r="BE325" s="386">
        <f t="shared" si="842"/>
        <v>0</v>
      </c>
      <c r="BF325" s="366" t="str">
        <f t="shared" si="856"/>
        <v xml:space="preserve">    </v>
      </c>
      <c r="BG325" s="849">
        <f t="shared" si="793"/>
        <v>0</v>
      </c>
      <c r="BH325" s="570"/>
      <c r="BI325" s="391">
        <f t="shared" si="843"/>
        <v>0</v>
      </c>
      <c r="BJ325" s="386">
        <f t="shared" si="844"/>
        <v>0</v>
      </c>
      <c r="BK325" s="366" t="str">
        <f t="shared" si="857"/>
        <v xml:space="preserve">    </v>
      </c>
      <c r="BM325" s="383">
        <f t="shared" si="794"/>
        <v>0</v>
      </c>
      <c r="BN325" s="7"/>
    </row>
    <row r="326" spans="1:66" s="5" customFormat="1" ht="12.75">
      <c r="A326" s="633">
        <v>16</v>
      </c>
      <c r="B326" s="895" t="str">
        <f t="shared" si="845"/>
        <v>Laboratory Services/non-drug testing</v>
      </c>
      <c r="C326" s="377">
        <f t="shared" si="795"/>
        <v>0</v>
      </c>
      <c r="D326" s="659">
        <f t="shared" si="782"/>
        <v>0</v>
      </c>
      <c r="E326" s="570"/>
      <c r="F326" s="391">
        <f t="shared" si="821"/>
        <v>0</v>
      </c>
      <c r="G326" s="386">
        <f t="shared" si="822"/>
        <v>0</v>
      </c>
      <c r="H326" s="366" t="str">
        <f t="shared" si="846"/>
        <v xml:space="preserve">    </v>
      </c>
      <c r="I326" s="849">
        <f t="shared" si="783"/>
        <v>0</v>
      </c>
      <c r="J326" s="570"/>
      <c r="K326" s="391">
        <f t="shared" si="823"/>
        <v>0</v>
      </c>
      <c r="L326" s="386">
        <f t="shared" si="824"/>
        <v>0</v>
      </c>
      <c r="M326" s="366" t="str">
        <f t="shared" si="847"/>
        <v xml:space="preserve">    </v>
      </c>
      <c r="N326" s="849">
        <f t="shared" si="784"/>
        <v>0</v>
      </c>
      <c r="O326" s="570"/>
      <c r="P326" s="391">
        <f t="shared" si="825"/>
        <v>0</v>
      </c>
      <c r="Q326" s="386">
        <f t="shared" si="826"/>
        <v>0</v>
      </c>
      <c r="R326" s="366" t="str">
        <f t="shared" si="848"/>
        <v xml:space="preserve">    </v>
      </c>
      <c r="S326" s="849">
        <f t="shared" si="785"/>
        <v>0</v>
      </c>
      <c r="T326" s="570"/>
      <c r="U326" s="391">
        <f t="shared" si="827"/>
        <v>0</v>
      </c>
      <c r="V326" s="386">
        <f t="shared" si="828"/>
        <v>0</v>
      </c>
      <c r="W326" s="366" t="str">
        <f t="shared" si="849"/>
        <v xml:space="preserve">    </v>
      </c>
      <c r="X326" s="849">
        <f t="shared" si="786"/>
        <v>0</v>
      </c>
      <c r="Y326" s="570"/>
      <c r="Z326" s="391">
        <f t="shared" si="829"/>
        <v>0</v>
      </c>
      <c r="AA326" s="386">
        <f t="shared" si="830"/>
        <v>0</v>
      </c>
      <c r="AB326" s="366" t="str">
        <f t="shared" si="850"/>
        <v xml:space="preserve">    </v>
      </c>
      <c r="AC326" s="849">
        <f t="shared" si="787"/>
        <v>0</v>
      </c>
      <c r="AD326" s="570"/>
      <c r="AE326" s="391">
        <f t="shared" si="831"/>
        <v>0</v>
      </c>
      <c r="AF326" s="386">
        <f t="shared" si="832"/>
        <v>0</v>
      </c>
      <c r="AG326" s="366" t="str">
        <f t="shared" si="851"/>
        <v xml:space="preserve">    </v>
      </c>
      <c r="AH326" s="849">
        <f t="shared" si="788"/>
        <v>0</v>
      </c>
      <c r="AI326" s="570"/>
      <c r="AJ326" s="391">
        <f t="shared" si="833"/>
        <v>0</v>
      </c>
      <c r="AK326" s="386">
        <f t="shared" si="834"/>
        <v>0</v>
      </c>
      <c r="AL326" s="366" t="str">
        <f t="shared" si="852"/>
        <v xml:space="preserve">    </v>
      </c>
      <c r="AM326" s="849">
        <f t="shared" si="789"/>
        <v>0</v>
      </c>
      <c r="AN326" s="570"/>
      <c r="AO326" s="391">
        <f t="shared" si="835"/>
        <v>0</v>
      </c>
      <c r="AP326" s="386">
        <f t="shared" si="836"/>
        <v>0</v>
      </c>
      <c r="AQ326" s="366" t="str">
        <f t="shared" si="853"/>
        <v xml:space="preserve">    </v>
      </c>
      <c r="AR326" s="849">
        <f t="shared" si="790"/>
        <v>0</v>
      </c>
      <c r="AS326" s="570"/>
      <c r="AT326" s="391">
        <f t="shared" si="837"/>
        <v>0</v>
      </c>
      <c r="AU326" s="386">
        <f t="shared" si="838"/>
        <v>0</v>
      </c>
      <c r="AV326" s="366" t="str">
        <f t="shared" si="854"/>
        <v xml:space="preserve">    </v>
      </c>
      <c r="AW326" s="849">
        <f t="shared" si="791"/>
        <v>0</v>
      </c>
      <c r="AX326" s="570"/>
      <c r="AY326" s="391">
        <f t="shared" si="839"/>
        <v>0</v>
      </c>
      <c r="AZ326" s="386">
        <f t="shared" si="840"/>
        <v>0</v>
      </c>
      <c r="BA326" s="366" t="str">
        <f t="shared" si="855"/>
        <v xml:space="preserve">    </v>
      </c>
      <c r="BB326" s="849">
        <f t="shared" si="792"/>
        <v>0</v>
      </c>
      <c r="BC326" s="570"/>
      <c r="BD326" s="391">
        <f t="shared" si="841"/>
        <v>0</v>
      </c>
      <c r="BE326" s="386">
        <f t="shared" si="842"/>
        <v>0</v>
      </c>
      <c r="BF326" s="366" t="str">
        <f t="shared" si="856"/>
        <v xml:space="preserve">    </v>
      </c>
      <c r="BG326" s="849">
        <f t="shared" si="793"/>
        <v>0</v>
      </c>
      <c r="BH326" s="570"/>
      <c r="BI326" s="391">
        <f t="shared" si="843"/>
        <v>0</v>
      </c>
      <c r="BJ326" s="386">
        <f t="shared" si="844"/>
        <v>0</v>
      </c>
      <c r="BK326" s="366" t="str">
        <f t="shared" si="857"/>
        <v xml:space="preserve">    </v>
      </c>
      <c r="BM326" s="383">
        <f t="shared" si="794"/>
        <v>0</v>
      </c>
      <c r="BN326" s="7"/>
    </row>
    <row r="327" spans="1:66" s="5" customFormat="1" ht="12.75">
      <c r="A327" s="633">
        <v>17</v>
      </c>
      <c r="B327" s="895" t="str">
        <f t="shared" si="845"/>
        <v>Pharmaceutical</v>
      </c>
      <c r="C327" s="377">
        <f t="shared" si="795"/>
        <v>0</v>
      </c>
      <c r="D327" s="659">
        <f t="shared" si="782"/>
        <v>0</v>
      </c>
      <c r="E327" s="570"/>
      <c r="F327" s="391">
        <f t="shared" si="821"/>
        <v>0</v>
      </c>
      <c r="G327" s="386">
        <f t="shared" si="822"/>
        <v>0</v>
      </c>
      <c r="H327" s="366" t="str">
        <f t="shared" si="846"/>
        <v xml:space="preserve">    </v>
      </c>
      <c r="I327" s="849">
        <f t="shared" si="783"/>
        <v>0</v>
      </c>
      <c r="J327" s="570"/>
      <c r="K327" s="391">
        <f t="shared" si="823"/>
        <v>0</v>
      </c>
      <c r="L327" s="386">
        <f t="shared" si="824"/>
        <v>0</v>
      </c>
      <c r="M327" s="366" t="str">
        <f t="shared" si="847"/>
        <v xml:space="preserve">    </v>
      </c>
      <c r="N327" s="849">
        <f t="shared" si="784"/>
        <v>0</v>
      </c>
      <c r="O327" s="570"/>
      <c r="P327" s="391">
        <f t="shared" si="825"/>
        <v>0</v>
      </c>
      <c r="Q327" s="386">
        <f t="shared" si="826"/>
        <v>0</v>
      </c>
      <c r="R327" s="366" t="str">
        <f t="shared" si="848"/>
        <v xml:space="preserve">    </v>
      </c>
      <c r="S327" s="849">
        <f t="shared" si="785"/>
        <v>0</v>
      </c>
      <c r="T327" s="570"/>
      <c r="U327" s="391">
        <f t="shared" si="827"/>
        <v>0</v>
      </c>
      <c r="V327" s="386">
        <f t="shared" si="828"/>
        <v>0</v>
      </c>
      <c r="W327" s="366" t="str">
        <f t="shared" si="849"/>
        <v xml:space="preserve">    </v>
      </c>
      <c r="X327" s="849">
        <f t="shared" si="786"/>
        <v>0</v>
      </c>
      <c r="Y327" s="570"/>
      <c r="Z327" s="391">
        <f t="shared" si="829"/>
        <v>0</v>
      </c>
      <c r="AA327" s="386">
        <f t="shared" si="830"/>
        <v>0</v>
      </c>
      <c r="AB327" s="366" t="str">
        <f t="shared" si="850"/>
        <v xml:space="preserve">    </v>
      </c>
      <c r="AC327" s="849">
        <f t="shared" si="787"/>
        <v>0</v>
      </c>
      <c r="AD327" s="570"/>
      <c r="AE327" s="391">
        <f t="shared" si="831"/>
        <v>0</v>
      </c>
      <c r="AF327" s="386">
        <f t="shared" si="832"/>
        <v>0</v>
      </c>
      <c r="AG327" s="366" t="str">
        <f t="shared" si="851"/>
        <v xml:space="preserve">    </v>
      </c>
      <c r="AH327" s="849">
        <f t="shared" si="788"/>
        <v>0</v>
      </c>
      <c r="AI327" s="570"/>
      <c r="AJ327" s="391">
        <f t="shared" si="833"/>
        <v>0</v>
      </c>
      <c r="AK327" s="386">
        <f t="shared" si="834"/>
        <v>0</v>
      </c>
      <c r="AL327" s="366" t="str">
        <f t="shared" si="852"/>
        <v xml:space="preserve">    </v>
      </c>
      <c r="AM327" s="849">
        <f t="shared" si="789"/>
        <v>0</v>
      </c>
      <c r="AN327" s="570"/>
      <c r="AO327" s="391">
        <f t="shared" si="835"/>
        <v>0</v>
      </c>
      <c r="AP327" s="386">
        <f t="shared" si="836"/>
        <v>0</v>
      </c>
      <c r="AQ327" s="366" t="str">
        <f t="shared" si="853"/>
        <v xml:space="preserve">    </v>
      </c>
      <c r="AR327" s="849">
        <f t="shared" si="790"/>
        <v>0</v>
      </c>
      <c r="AS327" s="570"/>
      <c r="AT327" s="391">
        <f t="shared" si="837"/>
        <v>0</v>
      </c>
      <c r="AU327" s="386">
        <f t="shared" si="838"/>
        <v>0</v>
      </c>
      <c r="AV327" s="366" t="str">
        <f t="shared" si="854"/>
        <v xml:space="preserve">    </v>
      </c>
      <c r="AW327" s="849">
        <f t="shared" si="791"/>
        <v>0</v>
      </c>
      <c r="AX327" s="570"/>
      <c r="AY327" s="391">
        <f t="shared" si="839"/>
        <v>0</v>
      </c>
      <c r="AZ327" s="386">
        <f t="shared" si="840"/>
        <v>0</v>
      </c>
      <c r="BA327" s="366" t="str">
        <f t="shared" si="855"/>
        <v xml:space="preserve">    </v>
      </c>
      <c r="BB327" s="849">
        <f t="shared" si="792"/>
        <v>0</v>
      </c>
      <c r="BC327" s="570"/>
      <c r="BD327" s="391">
        <f t="shared" si="841"/>
        <v>0</v>
      </c>
      <c r="BE327" s="386">
        <f t="shared" si="842"/>
        <v>0</v>
      </c>
      <c r="BF327" s="366" t="str">
        <f t="shared" si="856"/>
        <v xml:space="preserve">    </v>
      </c>
      <c r="BG327" s="849">
        <f t="shared" si="793"/>
        <v>0</v>
      </c>
      <c r="BH327" s="570"/>
      <c r="BI327" s="391">
        <f t="shared" si="843"/>
        <v>0</v>
      </c>
      <c r="BJ327" s="386">
        <f t="shared" si="844"/>
        <v>0</v>
      </c>
      <c r="BK327" s="366" t="str">
        <f t="shared" si="857"/>
        <v xml:space="preserve">    </v>
      </c>
      <c r="BM327" s="383">
        <f t="shared" si="794"/>
        <v>0</v>
      </c>
      <c r="BN327" s="7"/>
    </row>
    <row r="328" spans="1:66" s="5" customFormat="1" ht="12.75">
      <c r="A328" s="633">
        <v>18</v>
      </c>
      <c r="B328" s="895" t="str">
        <f t="shared" si="845"/>
        <v>24 Hour Program:  Food &amp; Personal Need Items</v>
      </c>
      <c r="C328" s="377">
        <f t="shared" si="795"/>
        <v>0</v>
      </c>
      <c r="D328" s="1030">
        <f t="shared" si="782"/>
        <v>0</v>
      </c>
      <c r="E328" s="570"/>
      <c r="F328" s="391">
        <f t="shared" si="821"/>
        <v>0</v>
      </c>
      <c r="G328" s="386">
        <f t="shared" si="822"/>
        <v>0</v>
      </c>
      <c r="H328" s="366" t="str">
        <f t="shared" si="846"/>
        <v xml:space="preserve">    </v>
      </c>
      <c r="I328" s="850">
        <f t="shared" si="783"/>
        <v>0</v>
      </c>
      <c r="J328" s="570"/>
      <c r="K328" s="391">
        <f t="shared" si="823"/>
        <v>0</v>
      </c>
      <c r="L328" s="386">
        <f t="shared" si="824"/>
        <v>0</v>
      </c>
      <c r="M328" s="366" t="str">
        <f t="shared" si="847"/>
        <v xml:space="preserve">    </v>
      </c>
      <c r="N328" s="850">
        <f t="shared" si="784"/>
        <v>0</v>
      </c>
      <c r="O328" s="570"/>
      <c r="P328" s="391">
        <f t="shared" si="825"/>
        <v>0</v>
      </c>
      <c r="Q328" s="386">
        <f t="shared" si="826"/>
        <v>0</v>
      </c>
      <c r="R328" s="366" t="str">
        <f t="shared" si="848"/>
        <v xml:space="preserve">    </v>
      </c>
      <c r="S328" s="850">
        <f t="shared" si="785"/>
        <v>0</v>
      </c>
      <c r="T328" s="570"/>
      <c r="U328" s="391">
        <f t="shared" si="827"/>
        <v>0</v>
      </c>
      <c r="V328" s="386">
        <f t="shared" si="828"/>
        <v>0</v>
      </c>
      <c r="W328" s="366" t="str">
        <f t="shared" si="849"/>
        <v xml:space="preserve">    </v>
      </c>
      <c r="X328" s="850">
        <f t="shared" si="786"/>
        <v>0</v>
      </c>
      <c r="Y328" s="570"/>
      <c r="Z328" s="391">
        <f t="shared" si="829"/>
        <v>0</v>
      </c>
      <c r="AA328" s="386">
        <f t="shared" si="830"/>
        <v>0</v>
      </c>
      <c r="AB328" s="366" t="str">
        <f t="shared" si="850"/>
        <v xml:space="preserve">    </v>
      </c>
      <c r="AC328" s="850">
        <f t="shared" si="787"/>
        <v>0</v>
      </c>
      <c r="AD328" s="570"/>
      <c r="AE328" s="391">
        <f t="shared" si="831"/>
        <v>0</v>
      </c>
      <c r="AF328" s="386">
        <f t="shared" si="832"/>
        <v>0</v>
      </c>
      <c r="AG328" s="366" t="str">
        <f t="shared" si="851"/>
        <v xml:space="preserve">    </v>
      </c>
      <c r="AH328" s="850">
        <f t="shared" si="788"/>
        <v>0</v>
      </c>
      <c r="AI328" s="570"/>
      <c r="AJ328" s="391">
        <f t="shared" si="833"/>
        <v>0</v>
      </c>
      <c r="AK328" s="386">
        <f t="shared" si="834"/>
        <v>0</v>
      </c>
      <c r="AL328" s="366" t="str">
        <f t="shared" si="852"/>
        <v xml:space="preserve">    </v>
      </c>
      <c r="AM328" s="850">
        <f t="shared" si="789"/>
        <v>0</v>
      </c>
      <c r="AN328" s="570"/>
      <c r="AO328" s="391">
        <f t="shared" si="835"/>
        <v>0</v>
      </c>
      <c r="AP328" s="386">
        <f t="shared" si="836"/>
        <v>0</v>
      </c>
      <c r="AQ328" s="366" t="str">
        <f t="shared" si="853"/>
        <v xml:space="preserve">    </v>
      </c>
      <c r="AR328" s="850">
        <f t="shared" si="790"/>
        <v>0</v>
      </c>
      <c r="AS328" s="570"/>
      <c r="AT328" s="391">
        <f t="shared" si="837"/>
        <v>0</v>
      </c>
      <c r="AU328" s="386">
        <f t="shared" si="838"/>
        <v>0</v>
      </c>
      <c r="AV328" s="366" t="str">
        <f t="shared" si="854"/>
        <v xml:space="preserve">    </v>
      </c>
      <c r="AW328" s="850">
        <f t="shared" si="791"/>
        <v>0</v>
      </c>
      <c r="AX328" s="570"/>
      <c r="AY328" s="391">
        <f t="shared" si="839"/>
        <v>0</v>
      </c>
      <c r="AZ328" s="386">
        <f t="shared" si="840"/>
        <v>0</v>
      </c>
      <c r="BA328" s="366" t="str">
        <f t="shared" si="855"/>
        <v xml:space="preserve">    </v>
      </c>
      <c r="BB328" s="850">
        <f t="shared" si="792"/>
        <v>0</v>
      </c>
      <c r="BC328" s="570"/>
      <c r="BD328" s="391">
        <f t="shared" si="841"/>
        <v>0</v>
      </c>
      <c r="BE328" s="386">
        <f t="shared" si="842"/>
        <v>0</v>
      </c>
      <c r="BF328" s="366" t="str">
        <f t="shared" si="856"/>
        <v xml:space="preserve">    </v>
      </c>
      <c r="BG328" s="850">
        <f t="shared" si="793"/>
        <v>0</v>
      </c>
      <c r="BH328" s="570"/>
      <c r="BI328" s="391">
        <f t="shared" si="843"/>
        <v>0</v>
      </c>
      <c r="BJ328" s="386">
        <f t="shared" si="844"/>
        <v>0</v>
      </c>
      <c r="BK328" s="366" t="str">
        <f t="shared" si="857"/>
        <v xml:space="preserve">    </v>
      </c>
      <c r="BM328" s="383">
        <f t="shared" si="794"/>
        <v>0</v>
      </c>
      <c r="BN328" s="7"/>
    </row>
    <row r="329" spans="1:66" s="5" customFormat="1" ht="12.75">
      <c r="A329" s="633">
        <v>19</v>
      </c>
      <c r="B329" s="895" t="str">
        <f t="shared" si="845"/>
        <v>Client Transportation</v>
      </c>
      <c r="C329" s="377">
        <f t="shared" si="795"/>
        <v>0</v>
      </c>
      <c r="D329" s="1030">
        <f t="shared" si="782"/>
        <v>0</v>
      </c>
      <c r="E329" s="570"/>
      <c r="F329" s="391">
        <f t="shared" si="821"/>
        <v>0</v>
      </c>
      <c r="G329" s="386">
        <f t="shared" si="822"/>
        <v>0</v>
      </c>
      <c r="H329" s="366" t="str">
        <f t="shared" si="846"/>
        <v xml:space="preserve">    </v>
      </c>
      <c r="I329" s="850">
        <f t="shared" si="783"/>
        <v>0</v>
      </c>
      <c r="J329" s="570"/>
      <c r="K329" s="391">
        <f t="shared" si="823"/>
        <v>0</v>
      </c>
      <c r="L329" s="386">
        <f t="shared" si="824"/>
        <v>0</v>
      </c>
      <c r="M329" s="366" t="str">
        <f t="shared" si="847"/>
        <v xml:space="preserve">    </v>
      </c>
      <c r="N329" s="850">
        <f t="shared" si="784"/>
        <v>0</v>
      </c>
      <c r="O329" s="570"/>
      <c r="P329" s="391">
        <f t="shared" si="825"/>
        <v>0</v>
      </c>
      <c r="Q329" s="386">
        <f t="shared" si="826"/>
        <v>0</v>
      </c>
      <c r="R329" s="366" t="str">
        <f t="shared" si="848"/>
        <v xml:space="preserve">    </v>
      </c>
      <c r="S329" s="850">
        <f t="shared" si="785"/>
        <v>0</v>
      </c>
      <c r="T329" s="570"/>
      <c r="U329" s="391">
        <f t="shared" si="827"/>
        <v>0</v>
      </c>
      <c r="V329" s="386">
        <f t="shared" si="828"/>
        <v>0</v>
      </c>
      <c r="W329" s="366" t="str">
        <f t="shared" si="849"/>
        <v xml:space="preserve">    </v>
      </c>
      <c r="X329" s="850">
        <f t="shared" si="786"/>
        <v>0</v>
      </c>
      <c r="Y329" s="570"/>
      <c r="Z329" s="391">
        <f t="shared" si="829"/>
        <v>0</v>
      </c>
      <c r="AA329" s="386">
        <f t="shared" si="830"/>
        <v>0</v>
      </c>
      <c r="AB329" s="366" t="str">
        <f t="shared" si="850"/>
        <v xml:space="preserve">    </v>
      </c>
      <c r="AC329" s="850">
        <f t="shared" si="787"/>
        <v>0</v>
      </c>
      <c r="AD329" s="570"/>
      <c r="AE329" s="391">
        <f t="shared" si="831"/>
        <v>0</v>
      </c>
      <c r="AF329" s="386">
        <f t="shared" si="832"/>
        <v>0</v>
      </c>
      <c r="AG329" s="366" t="str">
        <f t="shared" si="851"/>
        <v xml:space="preserve">    </v>
      </c>
      <c r="AH329" s="850">
        <f t="shared" si="788"/>
        <v>0</v>
      </c>
      <c r="AI329" s="570"/>
      <c r="AJ329" s="391">
        <f t="shared" si="833"/>
        <v>0</v>
      </c>
      <c r="AK329" s="386">
        <f t="shared" si="834"/>
        <v>0</v>
      </c>
      <c r="AL329" s="366" t="str">
        <f t="shared" si="852"/>
        <v xml:space="preserve">    </v>
      </c>
      <c r="AM329" s="850">
        <f t="shared" si="789"/>
        <v>0</v>
      </c>
      <c r="AN329" s="570"/>
      <c r="AO329" s="391">
        <f t="shared" si="835"/>
        <v>0</v>
      </c>
      <c r="AP329" s="386">
        <f t="shared" si="836"/>
        <v>0</v>
      </c>
      <c r="AQ329" s="366" t="str">
        <f t="shared" si="853"/>
        <v xml:space="preserve">    </v>
      </c>
      <c r="AR329" s="850">
        <f t="shared" si="790"/>
        <v>0</v>
      </c>
      <c r="AS329" s="570"/>
      <c r="AT329" s="391">
        <f t="shared" si="837"/>
        <v>0</v>
      </c>
      <c r="AU329" s="386">
        <f t="shared" si="838"/>
        <v>0</v>
      </c>
      <c r="AV329" s="366" t="str">
        <f t="shared" si="854"/>
        <v xml:space="preserve">    </v>
      </c>
      <c r="AW329" s="850">
        <f t="shared" si="791"/>
        <v>0</v>
      </c>
      <c r="AX329" s="570"/>
      <c r="AY329" s="391">
        <f t="shared" si="839"/>
        <v>0</v>
      </c>
      <c r="AZ329" s="386">
        <f t="shared" si="840"/>
        <v>0</v>
      </c>
      <c r="BA329" s="366" t="str">
        <f t="shared" si="855"/>
        <v xml:space="preserve">    </v>
      </c>
      <c r="BB329" s="850">
        <f t="shared" si="792"/>
        <v>0</v>
      </c>
      <c r="BC329" s="570"/>
      <c r="BD329" s="391">
        <f t="shared" si="841"/>
        <v>0</v>
      </c>
      <c r="BE329" s="386">
        <f t="shared" si="842"/>
        <v>0</v>
      </c>
      <c r="BF329" s="366" t="str">
        <f t="shared" si="856"/>
        <v xml:space="preserve">    </v>
      </c>
      <c r="BG329" s="850">
        <f t="shared" si="793"/>
        <v>0</v>
      </c>
      <c r="BH329" s="570"/>
      <c r="BI329" s="391">
        <f t="shared" si="843"/>
        <v>0</v>
      </c>
      <c r="BJ329" s="386">
        <f t="shared" si="844"/>
        <v>0</v>
      </c>
      <c r="BK329" s="366" t="str">
        <f t="shared" si="857"/>
        <v xml:space="preserve">    </v>
      </c>
      <c r="BM329" s="383">
        <f t="shared" si="794"/>
        <v>0</v>
      </c>
      <c r="BN329" s="7"/>
    </row>
    <row r="330" spans="1:66" s="5" customFormat="1" ht="12.75">
      <c r="A330" s="633">
        <v>20</v>
      </c>
      <c r="B330" s="895" t="str">
        <f t="shared" si="845"/>
        <v>Travel</v>
      </c>
      <c r="C330" s="378">
        <f t="shared" si="795"/>
        <v>0</v>
      </c>
      <c r="D330" s="659">
        <f t="shared" si="782"/>
        <v>0</v>
      </c>
      <c r="E330" s="570"/>
      <c r="F330" s="391">
        <f t="shared" si="821"/>
        <v>0</v>
      </c>
      <c r="G330" s="386">
        <f t="shared" si="822"/>
        <v>0</v>
      </c>
      <c r="H330" s="366" t="str">
        <f t="shared" si="846"/>
        <v xml:space="preserve">    </v>
      </c>
      <c r="I330" s="849">
        <f t="shared" si="783"/>
        <v>0</v>
      </c>
      <c r="J330" s="570"/>
      <c r="K330" s="391">
        <f t="shared" si="823"/>
        <v>0</v>
      </c>
      <c r="L330" s="386">
        <f t="shared" si="824"/>
        <v>0</v>
      </c>
      <c r="M330" s="366" t="str">
        <f t="shared" si="847"/>
        <v xml:space="preserve">    </v>
      </c>
      <c r="N330" s="849">
        <f t="shared" si="784"/>
        <v>0</v>
      </c>
      <c r="O330" s="570"/>
      <c r="P330" s="391">
        <f t="shared" si="825"/>
        <v>0</v>
      </c>
      <c r="Q330" s="386">
        <f t="shared" si="826"/>
        <v>0</v>
      </c>
      <c r="R330" s="366" t="str">
        <f t="shared" si="848"/>
        <v xml:space="preserve">    </v>
      </c>
      <c r="S330" s="849">
        <f t="shared" si="785"/>
        <v>0</v>
      </c>
      <c r="T330" s="570"/>
      <c r="U330" s="391">
        <f t="shared" si="827"/>
        <v>0</v>
      </c>
      <c r="V330" s="386">
        <f t="shared" si="828"/>
        <v>0</v>
      </c>
      <c r="W330" s="366" t="str">
        <f t="shared" si="849"/>
        <v xml:space="preserve">    </v>
      </c>
      <c r="X330" s="849">
        <f t="shared" si="786"/>
        <v>0</v>
      </c>
      <c r="Y330" s="570"/>
      <c r="Z330" s="391">
        <f t="shared" si="829"/>
        <v>0</v>
      </c>
      <c r="AA330" s="386">
        <f t="shared" si="830"/>
        <v>0</v>
      </c>
      <c r="AB330" s="366" t="str">
        <f t="shared" si="850"/>
        <v xml:space="preserve">    </v>
      </c>
      <c r="AC330" s="849">
        <f t="shared" si="787"/>
        <v>0</v>
      </c>
      <c r="AD330" s="570"/>
      <c r="AE330" s="391">
        <f t="shared" si="831"/>
        <v>0</v>
      </c>
      <c r="AF330" s="386">
        <f t="shared" si="832"/>
        <v>0</v>
      </c>
      <c r="AG330" s="366" t="str">
        <f t="shared" si="851"/>
        <v xml:space="preserve">    </v>
      </c>
      <c r="AH330" s="849">
        <f t="shared" si="788"/>
        <v>0</v>
      </c>
      <c r="AI330" s="570"/>
      <c r="AJ330" s="391">
        <f t="shared" si="833"/>
        <v>0</v>
      </c>
      <c r="AK330" s="386">
        <f t="shared" si="834"/>
        <v>0</v>
      </c>
      <c r="AL330" s="366" t="str">
        <f t="shared" si="852"/>
        <v xml:space="preserve">    </v>
      </c>
      <c r="AM330" s="849">
        <f t="shared" si="789"/>
        <v>0</v>
      </c>
      <c r="AN330" s="570"/>
      <c r="AO330" s="391">
        <f t="shared" si="835"/>
        <v>0</v>
      </c>
      <c r="AP330" s="386">
        <f t="shared" si="836"/>
        <v>0</v>
      </c>
      <c r="AQ330" s="366" t="str">
        <f t="shared" si="853"/>
        <v xml:space="preserve">    </v>
      </c>
      <c r="AR330" s="849">
        <f t="shared" si="790"/>
        <v>0</v>
      </c>
      <c r="AS330" s="570"/>
      <c r="AT330" s="391">
        <f t="shared" si="837"/>
        <v>0</v>
      </c>
      <c r="AU330" s="386">
        <f t="shared" si="838"/>
        <v>0</v>
      </c>
      <c r="AV330" s="366" t="str">
        <f t="shared" si="854"/>
        <v xml:space="preserve">    </v>
      </c>
      <c r="AW330" s="849">
        <f t="shared" si="791"/>
        <v>0</v>
      </c>
      <c r="AX330" s="570"/>
      <c r="AY330" s="391">
        <f t="shared" si="839"/>
        <v>0</v>
      </c>
      <c r="AZ330" s="386">
        <f t="shared" si="840"/>
        <v>0</v>
      </c>
      <c r="BA330" s="366" t="str">
        <f t="shared" si="855"/>
        <v xml:space="preserve">    </v>
      </c>
      <c r="BB330" s="849">
        <f t="shared" si="792"/>
        <v>0</v>
      </c>
      <c r="BC330" s="570"/>
      <c r="BD330" s="391">
        <f t="shared" si="841"/>
        <v>0</v>
      </c>
      <c r="BE330" s="386">
        <f t="shared" si="842"/>
        <v>0</v>
      </c>
      <c r="BF330" s="366" t="str">
        <f t="shared" si="856"/>
        <v xml:space="preserve">    </v>
      </c>
      <c r="BG330" s="849">
        <f t="shared" si="793"/>
        <v>0</v>
      </c>
      <c r="BH330" s="570"/>
      <c r="BI330" s="391">
        <f t="shared" si="843"/>
        <v>0</v>
      </c>
      <c r="BJ330" s="386">
        <f t="shared" si="844"/>
        <v>0</v>
      </c>
      <c r="BK330" s="366" t="str">
        <f t="shared" si="857"/>
        <v xml:space="preserve">    </v>
      </c>
      <c r="BM330" s="383">
        <f t="shared" si="794"/>
        <v>0</v>
      </c>
      <c r="BN330" s="7"/>
    </row>
    <row r="331" spans="1:66" s="5" customFormat="1" ht="22.5">
      <c r="A331" s="633">
        <v>21</v>
      </c>
      <c r="B331" s="895" t="str">
        <f t="shared" si="845"/>
        <v>Office Costs (Finance/Legal/Fees/Taxes/Insurance)</v>
      </c>
      <c r="C331" s="378">
        <f t="shared" si="795"/>
        <v>0</v>
      </c>
      <c r="D331" s="659">
        <f t="shared" si="782"/>
        <v>0</v>
      </c>
      <c r="E331" s="570"/>
      <c r="F331" s="391">
        <f t="shared" si="821"/>
        <v>0</v>
      </c>
      <c r="G331" s="386">
        <f t="shared" si="822"/>
        <v>0</v>
      </c>
      <c r="H331" s="366" t="str">
        <f t="shared" si="846"/>
        <v xml:space="preserve">    </v>
      </c>
      <c r="I331" s="849">
        <f t="shared" si="783"/>
        <v>0</v>
      </c>
      <c r="J331" s="570"/>
      <c r="K331" s="391">
        <f t="shared" si="823"/>
        <v>0</v>
      </c>
      <c r="L331" s="386">
        <f t="shared" si="824"/>
        <v>0</v>
      </c>
      <c r="M331" s="366" t="str">
        <f t="shared" si="847"/>
        <v xml:space="preserve">    </v>
      </c>
      <c r="N331" s="849">
        <f t="shared" si="784"/>
        <v>0</v>
      </c>
      <c r="O331" s="570"/>
      <c r="P331" s="391">
        <f t="shared" si="825"/>
        <v>0</v>
      </c>
      <c r="Q331" s="386">
        <f t="shared" si="826"/>
        <v>0</v>
      </c>
      <c r="R331" s="366" t="str">
        <f t="shared" si="848"/>
        <v xml:space="preserve">    </v>
      </c>
      <c r="S331" s="849">
        <f t="shared" si="785"/>
        <v>0</v>
      </c>
      <c r="T331" s="570"/>
      <c r="U331" s="391">
        <f t="shared" si="827"/>
        <v>0</v>
      </c>
      <c r="V331" s="386">
        <f t="shared" si="828"/>
        <v>0</v>
      </c>
      <c r="W331" s="366" t="str">
        <f t="shared" si="849"/>
        <v xml:space="preserve">    </v>
      </c>
      <c r="X331" s="849">
        <f t="shared" si="786"/>
        <v>0</v>
      </c>
      <c r="Y331" s="570"/>
      <c r="Z331" s="391">
        <f t="shared" si="829"/>
        <v>0</v>
      </c>
      <c r="AA331" s="386">
        <f t="shared" si="830"/>
        <v>0</v>
      </c>
      <c r="AB331" s="366" t="str">
        <f t="shared" si="850"/>
        <v xml:space="preserve">    </v>
      </c>
      <c r="AC331" s="849">
        <f t="shared" si="787"/>
        <v>0</v>
      </c>
      <c r="AD331" s="570"/>
      <c r="AE331" s="391">
        <f t="shared" si="831"/>
        <v>0</v>
      </c>
      <c r="AF331" s="386">
        <f t="shared" si="832"/>
        <v>0</v>
      </c>
      <c r="AG331" s="366" t="str">
        <f t="shared" si="851"/>
        <v xml:space="preserve">    </v>
      </c>
      <c r="AH331" s="849">
        <f t="shared" si="788"/>
        <v>0</v>
      </c>
      <c r="AI331" s="570"/>
      <c r="AJ331" s="391">
        <f t="shared" si="833"/>
        <v>0</v>
      </c>
      <c r="AK331" s="386">
        <f t="shared" si="834"/>
        <v>0</v>
      </c>
      <c r="AL331" s="366" t="str">
        <f t="shared" si="852"/>
        <v xml:space="preserve">    </v>
      </c>
      <c r="AM331" s="849">
        <f t="shared" si="789"/>
        <v>0</v>
      </c>
      <c r="AN331" s="570"/>
      <c r="AO331" s="391">
        <f t="shared" si="835"/>
        <v>0</v>
      </c>
      <c r="AP331" s="386">
        <f t="shared" si="836"/>
        <v>0</v>
      </c>
      <c r="AQ331" s="366" t="str">
        <f t="shared" si="853"/>
        <v xml:space="preserve">    </v>
      </c>
      <c r="AR331" s="849">
        <f t="shared" si="790"/>
        <v>0</v>
      </c>
      <c r="AS331" s="570"/>
      <c r="AT331" s="391">
        <f t="shared" si="837"/>
        <v>0</v>
      </c>
      <c r="AU331" s="386">
        <f t="shared" si="838"/>
        <v>0</v>
      </c>
      <c r="AV331" s="366" t="str">
        <f t="shared" si="854"/>
        <v xml:space="preserve">    </v>
      </c>
      <c r="AW331" s="849">
        <f t="shared" si="791"/>
        <v>0</v>
      </c>
      <c r="AX331" s="570"/>
      <c r="AY331" s="391">
        <f t="shared" si="839"/>
        <v>0</v>
      </c>
      <c r="AZ331" s="386">
        <f t="shared" si="840"/>
        <v>0</v>
      </c>
      <c r="BA331" s="366" t="str">
        <f t="shared" si="855"/>
        <v xml:space="preserve">    </v>
      </c>
      <c r="BB331" s="849">
        <f t="shared" si="792"/>
        <v>0</v>
      </c>
      <c r="BC331" s="570"/>
      <c r="BD331" s="391">
        <f t="shared" si="841"/>
        <v>0</v>
      </c>
      <c r="BE331" s="386">
        <f t="shared" si="842"/>
        <v>0</v>
      </c>
      <c r="BF331" s="366" t="str">
        <f t="shared" si="856"/>
        <v xml:space="preserve">    </v>
      </c>
      <c r="BG331" s="849">
        <f t="shared" si="793"/>
        <v>0</v>
      </c>
      <c r="BH331" s="570"/>
      <c r="BI331" s="391">
        <f t="shared" si="843"/>
        <v>0</v>
      </c>
      <c r="BJ331" s="386">
        <f t="shared" si="844"/>
        <v>0</v>
      </c>
      <c r="BK331" s="366" t="str">
        <f t="shared" si="857"/>
        <v xml:space="preserve">    </v>
      </c>
      <c r="BM331" s="383">
        <f t="shared" si="794"/>
        <v>0</v>
      </c>
      <c r="BN331" s="7"/>
    </row>
    <row r="332" spans="1:66" s="5" customFormat="1" ht="12.75">
      <c r="A332" s="633">
        <v>22</v>
      </c>
      <c r="B332" s="895" t="str">
        <f t="shared" si="845"/>
        <v>Staff Development/Training/Education</v>
      </c>
      <c r="C332" s="377">
        <f t="shared" si="795"/>
        <v>0</v>
      </c>
      <c r="D332" s="1030">
        <f t="shared" si="782"/>
        <v>0</v>
      </c>
      <c r="E332" s="570"/>
      <c r="F332" s="391">
        <f t="shared" si="821"/>
        <v>0</v>
      </c>
      <c r="G332" s="386">
        <f t="shared" si="822"/>
        <v>0</v>
      </c>
      <c r="H332" s="366" t="str">
        <f t="shared" si="846"/>
        <v xml:space="preserve">    </v>
      </c>
      <c r="I332" s="850">
        <f t="shared" si="783"/>
        <v>0</v>
      </c>
      <c r="J332" s="570"/>
      <c r="K332" s="391">
        <f t="shared" si="823"/>
        <v>0</v>
      </c>
      <c r="L332" s="386">
        <f t="shared" si="824"/>
        <v>0</v>
      </c>
      <c r="M332" s="366" t="str">
        <f t="shared" si="847"/>
        <v xml:space="preserve">    </v>
      </c>
      <c r="N332" s="850">
        <f t="shared" si="784"/>
        <v>0</v>
      </c>
      <c r="O332" s="570"/>
      <c r="P332" s="391">
        <f t="shared" si="825"/>
        <v>0</v>
      </c>
      <c r="Q332" s="386">
        <f t="shared" si="826"/>
        <v>0</v>
      </c>
      <c r="R332" s="366" t="str">
        <f t="shared" si="848"/>
        <v xml:space="preserve">    </v>
      </c>
      <c r="S332" s="850">
        <f t="shared" si="785"/>
        <v>0</v>
      </c>
      <c r="T332" s="570"/>
      <c r="U332" s="391">
        <f t="shared" si="827"/>
        <v>0</v>
      </c>
      <c r="V332" s="386">
        <f t="shared" si="828"/>
        <v>0</v>
      </c>
      <c r="W332" s="366" t="str">
        <f t="shared" si="849"/>
        <v xml:space="preserve">    </v>
      </c>
      <c r="X332" s="850">
        <f t="shared" si="786"/>
        <v>0</v>
      </c>
      <c r="Y332" s="570"/>
      <c r="Z332" s="391">
        <f t="shared" si="829"/>
        <v>0</v>
      </c>
      <c r="AA332" s="386">
        <f t="shared" si="830"/>
        <v>0</v>
      </c>
      <c r="AB332" s="366" t="str">
        <f t="shared" si="850"/>
        <v xml:space="preserve">    </v>
      </c>
      <c r="AC332" s="850">
        <f t="shared" si="787"/>
        <v>0</v>
      </c>
      <c r="AD332" s="570"/>
      <c r="AE332" s="391">
        <f t="shared" si="831"/>
        <v>0</v>
      </c>
      <c r="AF332" s="386">
        <f t="shared" si="832"/>
        <v>0</v>
      </c>
      <c r="AG332" s="366" t="str">
        <f t="shared" si="851"/>
        <v xml:space="preserve">    </v>
      </c>
      <c r="AH332" s="850">
        <f t="shared" si="788"/>
        <v>0</v>
      </c>
      <c r="AI332" s="570"/>
      <c r="AJ332" s="391">
        <f t="shared" si="833"/>
        <v>0</v>
      </c>
      <c r="AK332" s="386">
        <f t="shared" si="834"/>
        <v>0</v>
      </c>
      <c r="AL332" s="366" t="str">
        <f t="shared" si="852"/>
        <v xml:space="preserve">    </v>
      </c>
      <c r="AM332" s="850">
        <f t="shared" si="789"/>
        <v>0</v>
      </c>
      <c r="AN332" s="570"/>
      <c r="AO332" s="391">
        <f t="shared" si="835"/>
        <v>0</v>
      </c>
      <c r="AP332" s="386">
        <f t="shared" si="836"/>
        <v>0</v>
      </c>
      <c r="AQ332" s="366" t="str">
        <f t="shared" si="853"/>
        <v xml:space="preserve">    </v>
      </c>
      <c r="AR332" s="850">
        <f t="shared" si="790"/>
        <v>0</v>
      </c>
      <c r="AS332" s="570"/>
      <c r="AT332" s="391">
        <f t="shared" si="837"/>
        <v>0</v>
      </c>
      <c r="AU332" s="386">
        <f t="shared" si="838"/>
        <v>0</v>
      </c>
      <c r="AV332" s="366" t="str">
        <f t="shared" si="854"/>
        <v xml:space="preserve">    </v>
      </c>
      <c r="AW332" s="850">
        <f t="shared" si="791"/>
        <v>0</v>
      </c>
      <c r="AX332" s="570"/>
      <c r="AY332" s="391">
        <f t="shared" si="839"/>
        <v>0</v>
      </c>
      <c r="AZ332" s="386">
        <f t="shared" si="840"/>
        <v>0</v>
      </c>
      <c r="BA332" s="366" t="str">
        <f t="shared" si="855"/>
        <v xml:space="preserve">    </v>
      </c>
      <c r="BB332" s="850">
        <f t="shared" si="792"/>
        <v>0</v>
      </c>
      <c r="BC332" s="570"/>
      <c r="BD332" s="391">
        <f t="shared" si="841"/>
        <v>0</v>
      </c>
      <c r="BE332" s="386">
        <f t="shared" si="842"/>
        <v>0</v>
      </c>
      <c r="BF332" s="366" t="str">
        <f t="shared" si="856"/>
        <v xml:space="preserve">    </v>
      </c>
      <c r="BG332" s="850">
        <f t="shared" si="793"/>
        <v>0</v>
      </c>
      <c r="BH332" s="570"/>
      <c r="BI332" s="391">
        <f t="shared" si="843"/>
        <v>0</v>
      </c>
      <c r="BJ332" s="386">
        <f t="shared" si="844"/>
        <v>0</v>
      </c>
      <c r="BK332" s="366" t="str">
        <f t="shared" si="857"/>
        <v xml:space="preserve">    </v>
      </c>
      <c r="BM332" s="383">
        <f t="shared" si="794"/>
        <v>0</v>
      </c>
      <c r="BN332" s="7"/>
    </row>
    <row r="333" spans="1:66" s="5" customFormat="1" ht="12.75">
      <c r="A333" s="633">
        <v>23</v>
      </c>
      <c r="B333" s="895" t="str">
        <f t="shared" si="845"/>
        <v>Other Business Services</v>
      </c>
      <c r="C333" s="377">
        <f t="shared" si="795"/>
        <v>0</v>
      </c>
      <c r="D333" s="659">
        <f t="shared" si="782"/>
        <v>0</v>
      </c>
      <c r="E333" s="570"/>
      <c r="F333" s="391">
        <f t="shared" si="821"/>
        <v>0</v>
      </c>
      <c r="G333" s="386">
        <f t="shared" si="822"/>
        <v>0</v>
      </c>
      <c r="H333" s="366" t="str">
        <f t="shared" si="846"/>
        <v xml:space="preserve">    </v>
      </c>
      <c r="I333" s="849">
        <f t="shared" si="783"/>
        <v>0</v>
      </c>
      <c r="J333" s="570"/>
      <c r="K333" s="391">
        <f t="shared" si="823"/>
        <v>0</v>
      </c>
      <c r="L333" s="386">
        <f t="shared" si="824"/>
        <v>0</v>
      </c>
      <c r="M333" s="366" t="str">
        <f t="shared" si="847"/>
        <v xml:space="preserve">    </v>
      </c>
      <c r="N333" s="849">
        <f t="shared" si="784"/>
        <v>0</v>
      </c>
      <c r="O333" s="570"/>
      <c r="P333" s="391">
        <f t="shared" si="825"/>
        <v>0</v>
      </c>
      <c r="Q333" s="386">
        <f t="shared" si="826"/>
        <v>0</v>
      </c>
      <c r="R333" s="366" t="str">
        <f t="shared" si="848"/>
        <v xml:space="preserve">    </v>
      </c>
      <c r="S333" s="849">
        <f t="shared" si="785"/>
        <v>0</v>
      </c>
      <c r="T333" s="570"/>
      <c r="U333" s="391">
        <f t="shared" si="827"/>
        <v>0</v>
      </c>
      <c r="V333" s="386">
        <f t="shared" si="828"/>
        <v>0</v>
      </c>
      <c r="W333" s="366" t="str">
        <f t="shared" si="849"/>
        <v xml:space="preserve">    </v>
      </c>
      <c r="X333" s="849">
        <f t="shared" si="786"/>
        <v>0</v>
      </c>
      <c r="Y333" s="570"/>
      <c r="Z333" s="391">
        <f t="shared" si="829"/>
        <v>0</v>
      </c>
      <c r="AA333" s="386">
        <f t="shared" si="830"/>
        <v>0</v>
      </c>
      <c r="AB333" s="366" t="str">
        <f t="shared" si="850"/>
        <v xml:space="preserve">    </v>
      </c>
      <c r="AC333" s="849">
        <f t="shared" si="787"/>
        <v>0</v>
      </c>
      <c r="AD333" s="570"/>
      <c r="AE333" s="391">
        <f t="shared" si="831"/>
        <v>0</v>
      </c>
      <c r="AF333" s="386">
        <f t="shared" si="832"/>
        <v>0</v>
      </c>
      <c r="AG333" s="366" t="str">
        <f t="shared" si="851"/>
        <v xml:space="preserve">    </v>
      </c>
      <c r="AH333" s="849">
        <f t="shared" si="788"/>
        <v>0</v>
      </c>
      <c r="AI333" s="570"/>
      <c r="AJ333" s="391">
        <f t="shared" si="833"/>
        <v>0</v>
      </c>
      <c r="AK333" s="386">
        <f t="shared" si="834"/>
        <v>0</v>
      </c>
      <c r="AL333" s="366" t="str">
        <f t="shared" si="852"/>
        <v xml:space="preserve">    </v>
      </c>
      <c r="AM333" s="849">
        <f t="shared" si="789"/>
        <v>0</v>
      </c>
      <c r="AN333" s="570"/>
      <c r="AO333" s="391">
        <f t="shared" si="835"/>
        <v>0</v>
      </c>
      <c r="AP333" s="386">
        <f t="shared" si="836"/>
        <v>0</v>
      </c>
      <c r="AQ333" s="366" t="str">
        <f t="shared" si="853"/>
        <v xml:space="preserve">    </v>
      </c>
      <c r="AR333" s="849">
        <f t="shared" si="790"/>
        <v>0</v>
      </c>
      <c r="AS333" s="570"/>
      <c r="AT333" s="391">
        <f t="shared" si="837"/>
        <v>0</v>
      </c>
      <c r="AU333" s="386">
        <f t="shared" si="838"/>
        <v>0</v>
      </c>
      <c r="AV333" s="366" t="str">
        <f t="shared" si="854"/>
        <v xml:space="preserve">    </v>
      </c>
      <c r="AW333" s="849">
        <f t="shared" si="791"/>
        <v>0</v>
      </c>
      <c r="AX333" s="570"/>
      <c r="AY333" s="391">
        <f t="shared" si="839"/>
        <v>0</v>
      </c>
      <c r="AZ333" s="386">
        <f t="shared" si="840"/>
        <v>0</v>
      </c>
      <c r="BA333" s="366" t="str">
        <f t="shared" si="855"/>
        <v xml:space="preserve">    </v>
      </c>
      <c r="BB333" s="849">
        <f t="shared" si="792"/>
        <v>0</v>
      </c>
      <c r="BC333" s="570"/>
      <c r="BD333" s="391">
        <f t="shared" si="841"/>
        <v>0</v>
      </c>
      <c r="BE333" s="386">
        <f t="shared" si="842"/>
        <v>0</v>
      </c>
      <c r="BF333" s="366" t="str">
        <f t="shared" si="856"/>
        <v xml:space="preserve">    </v>
      </c>
      <c r="BG333" s="849">
        <f t="shared" si="793"/>
        <v>0</v>
      </c>
      <c r="BH333" s="570"/>
      <c r="BI333" s="391">
        <f t="shared" si="843"/>
        <v>0</v>
      </c>
      <c r="BJ333" s="386">
        <f t="shared" si="844"/>
        <v>0</v>
      </c>
      <c r="BK333" s="366" t="str">
        <f t="shared" si="857"/>
        <v xml:space="preserve">    </v>
      </c>
      <c r="BM333" s="383">
        <f t="shared" si="794"/>
        <v>0</v>
      </c>
      <c r="BN333" s="7"/>
    </row>
    <row r="334" spans="1:66" s="5" customFormat="1" ht="12.75">
      <c r="A334" s="633">
        <v>24</v>
      </c>
      <c r="B334" s="895" t="str">
        <f t="shared" si="845"/>
        <v>Interpreter Services</v>
      </c>
      <c r="C334" s="377">
        <f t="shared" si="795"/>
        <v>0</v>
      </c>
      <c r="D334" s="659">
        <f t="shared" si="782"/>
        <v>0</v>
      </c>
      <c r="E334" s="570"/>
      <c r="F334" s="391">
        <f t="shared" si="821"/>
        <v>0</v>
      </c>
      <c r="G334" s="386">
        <f t="shared" si="822"/>
        <v>0</v>
      </c>
      <c r="H334" s="366" t="str">
        <f t="shared" si="846"/>
        <v xml:space="preserve">    </v>
      </c>
      <c r="I334" s="849">
        <f t="shared" si="783"/>
        <v>0</v>
      </c>
      <c r="J334" s="570"/>
      <c r="K334" s="391">
        <f t="shared" si="823"/>
        <v>0</v>
      </c>
      <c r="L334" s="386">
        <f t="shared" si="824"/>
        <v>0</v>
      </c>
      <c r="M334" s="366" t="str">
        <f t="shared" si="847"/>
        <v xml:space="preserve">    </v>
      </c>
      <c r="N334" s="849">
        <f t="shared" si="784"/>
        <v>0</v>
      </c>
      <c r="O334" s="570"/>
      <c r="P334" s="391">
        <f t="shared" si="825"/>
        <v>0</v>
      </c>
      <c r="Q334" s="386">
        <f t="shared" si="826"/>
        <v>0</v>
      </c>
      <c r="R334" s="366" t="str">
        <f t="shared" si="848"/>
        <v xml:space="preserve">    </v>
      </c>
      <c r="S334" s="849">
        <f t="shared" si="785"/>
        <v>0</v>
      </c>
      <c r="T334" s="570"/>
      <c r="U334" s="391">
        <f t="shared" si="827"/>
        <v>0</v>
      </c>
      <c r="V334" s="386">
        <f t="shared" si="828"/>
        <v>0</v>
      </c>
      <c r="W334" s="366" t="str">
        <f t="shared" si="849"/>
        <v xml:space="preserve">    </v>
      </c>
      <c r="X334" s="849">
        <f t="shared" si="786"/>
        <v>0</v>
      </c>
      <c r="Y334" s="570"/>
      <c r="Z334" s="391">
        <f t="shared" si="829"/>
        <v>0</v>
      </c>
      <c r="AA334" s="386">
        <f t="shared" si="830"/>
        <v>0</v>
      </c>
      <c r="AB334" s="366" t="str">
        <f t="shared" si="850"/>
        <v xml:space="preserve">    </v>
      </c>
      <c r="AC334" s="849">
        <f t="shared" si="787"/>
        <v>0</v>
      </c>
      <c r="AD334" s="570"/>
      <c r="AE334" s="391">
        <f t="shared" si="831"/>
        <v>0</v>
      </c>
      <c r="AF334" s="386">
        <f t="shared" si="832"/>
        <v>0</v>
      </c>
      <c r="AG334" s="366" t="str">
        <f t="shared" si="851"/>
        <v xml:space="preserve">    </v>
      </c>
      <c r="AH334" s="849">
        <f t="shared" si="788"/>
        <v>0</v>
      </c>
      <c r="AI334" s="570"/>
      <c r="AJ334" s="391">
        <f t="shared" si="833"/>
        <v>0</v>
      </c>
      <c r="AK334" s="386">
        <f t="shared" si="834"/>
        <v>0</v>
      </c>
      <c r="AL334" s="366" t="str">
        <f t="shared" si="852"/>
        <v xml:space="preserve">    </v>
      </c>
      <c r="AM334" s="849">
        <f t="shared" si="789"/>
        <v>0</v>
      </c>
      <c r="AN334" s="570"/>
      <c r="AO334" s="391">
        <f t="shared" si="835"/>
        <v>0</v>
      </c>
      <c r="AP334" s="386">
        <f t="shared" si="836"/>
        <v>0</v>
      </c>
      <c r="AQ334" s="366" t="str">
        <f t="shared" si="853"/>
        <v xml:space="preserve">    </v>
      </c>
      <c r="AR334" s="849">
        <f t="shared" si="790"/>
        <v>0</v>
      </c>
      <c r="AS334" s="570"/>
      <c r="AT334" s="391">
        <f t="shared" si="837"/>
        <v>0</v>
      </c>
      <c r="AU334" s="386">
        <f t="shared" si="838"/>
        <v>0</v>
      </c>
      <c r="AV334" s="366" t="str">
        <f t="shared" si="854"/>
        <v xml:space="preserve">    </v>
      </c>
      <c r="AW334" s="849">
        <f t="shared" si="791"/>
        <v>0</v>
      </c>
      <c r="AX334" s="570"/>
      <c r="AY334" s="391">
        <f t="shared" si="839"/>
        <v>0</v>
      </c>
      <c r="AZ334" s="386">
        <f t="shared" si="840"/>
        <v>0</v>
      </c>
      <c r="BA334" s="366" t="str">
        <f t="shared" si="855"/>
        <v xml:space="preserve">    </v>
      </c>
      <c r="BB334" s="849">
        <f t="shared" si="792"/>
        <v>0</v>
      </c>
      <c r="BC334" s="570"/>
      <c r="BD334" s="391">
        <f t="shared" si="841"/>
        <v>0</v>
      </c>
      <c r="BE334" s="386">
        <f t="shared" si="842"/>
        <v>0</v>
      </c>
      <c r="BF334" s="366" t="str">
        <f t="shared" si="856"/>
        <v xml:space="preserve">    </v>
      </c>
      <c r="BG334" s="849">
        <f t="shared" si="793"/>
        <v>0</v>
      </c>
      <c r="BH334" s="570"/>
      <c r="BI334" s="391">
        <f t="shared" si="843"/>
        <v>0</v>
      </c>
      <c r="BJ334" s="386">
        <f t="shared" si="844"/>
        <v>0</v>
      </c>
      <c r="BK334" s="366" t="str">
        <f t="shared" si="857"/>
        <v xml:space="preserve">    </v>
      </c>
      <c r="BM334" s="383">
        <f t="shared" si="794"/>
        <v>0</v>
      </c>
      <c r="BN334" s="7"/>
    </row>
    <row r="335" spans="1:66" s="5" customFormat="1" ht="12.75">
      <c r="A335" s="633">
        <v>25</v>
      </c>
      <c r="B335" s="895" t="str">
        <f t="shared" si="845"/>
        <v>* Member Housing</v>
      </c>
      <c r="C335" s="377">
        <f t="shared" si="795"/>
        <v>0</v>
      </c>
      <c r="D335" s="659">
        <f t="shared" si="782"/>
        <v>0</v>
      </c>
      <c r="E335" s="570"/>
      <c r="F335" s="391">
        <f t="shared" si="821"/>
        <v>0</v>
      </c>
      <c r="G335" s="386">
        <f t="shared" si="822"/>
        <v>0</v>
      </c>
      <c r="H335" s="366" t="str">
        <f t="shared" si="846"/>
        <v xml:space="preserve">    </v>
      </c>
      <c r="I335" s="849">
        <f t="shared" si="783"/>
        <v>0</v>
      </c>
      <c r="J335" s="570"/>
      <c r="K335" s="391">
        <f t="shared" si="823"/>
        <v>0</v>
      </c>
      <c r="L335" s="386">
        <f t="shared" si="824"/>
        <v>0</v>
      </c>
      <c r="M335" s="366" t="str">
        <f t="shared" si="847"/>
        <v xml:space="preserve">    </v>
      </c>
      <c r="N335" s="849">
        <f t="shared" si="784"/>
        <v>0</v>
      </c>
      <c r="O335" s="570"/>
      <c r="P335" s="391">
        <f t="shared" si="825"/>
        <v>0</v>
      </c>
      <c r="Q335" s="386">
        <f t="shared" si="826"/>
        <v>0</v>
      </c>
      <c r="R335" s="366" t="str">
        <f t="shared" si="848"/>
        <v xml:space="preserve">    </v>
      </c>
      <c r="S335" s="849">
        <f t="shared" si="785"/>
        <v>0</v>
      </c>
      <c r="T335" s="570"/>
      <c r="U335" s="391">
        <f t="shared" si="827"/>
        <v>0</v>
      </c>
      <c r="V335" s="386">
        <f t="shared" si="828"/>
        <v>0</v>
      </c>
      <c r="W335" s="366" t="str">
        <f t="shared" si="849"/>
        <v xml:space="preserve">    </v>
      </c>
      <c r="X335" s="849">
        <f t="shared" si="786"/>
        <v>0</v>
      </c>
      <c r="Y335" s="570"/>
      <c r="Z335" s="391">
        <f t="shared" si="829"/>
        <v>0</v>
      </c>
      <c r="AA335" s="386">
        <f t="shared" si="830"/>
        <v>0</v>
      </c>
      <c r="AB335" s="366" t="str">
        <f t="shared" si="850"/>
        <v xml:space="preserve">    </v>
      </c>
      <c r="AC335" s="849">
        <f t="shared" si="787"/>
        <v>0</v>
      </c>
      <c r="AD335" s="570"/>
      <c r="AE335" s="391">
        <f t="shared" si="831"/>
        <v>0</v>
      </c>
      <c r="AF335" s="386">
        <f t="shared" si="832"/>
        <v>0</v>
      </c>
      <c r="AG335" s="366" t="str">
        <f t="shared" si="851"/>
        <v xml:space="preserve">    </v>
      </c>
      <c r="AH335" s="849">
        <f t="shared" si="788"/>
        <v>0</v>
      </c>
      <c r="AI335" s="570"/>
      <c r="AJ335" s="391">
        <f t="shared" si="833"/>
        <v>0</v>
      </c>
      <c r="AK335" s="386">
        <f t="shared" si="834"/>
        <v>0</v>
      </c>
      <c r="AL335" s="366" t="str">
        <f t="shared" si="852"/>
        <v xml:space="preserve">    </v>
      </c>
      <c r="AM335" s="849">
        <f t="shared" si="789"/>
        <v>0</v>
      </c>
      <c r="AN335" s="570"/>
      <c r="AO335" s="391">
        <f t="shared" si="835"/>
        <v>0</v>
      </c>
      <c r="AP335" s="386">
        <f t="shared" si="836"/>
        <v>0</v>
      </c>
      <c r="AQ335" s="366" t="str">
        <f t="shared" si="853"/>
        <v xml:space="preserve">    </v>
      </c>
      <c r="AR335" s="849">
        <f t="shared" si="790"/>
        <v>0</v>
      </c>
      <c r="AS335" s="570"/>
      <c r="AT335" s="391">
        <f t="shared" si="837"/>
        <v>0</v>
      </c>
      <c r="AU335" s="386">
        <f t="shared" si="838"/>
        <v>0</v>
      </c>
      <c r="AV335" s="366" t="str">
        <f t="shared" si="854"/>
        <v xml:space="preserve">    </v>
      </c>
      <c r="AW335" s="849">
        <f t="shared" si="791"/>
        <v>0</v>
      </c>
      <c r="AX335" s="570"/>
      <c r="AY335" s="391">
        <f t="shared" si="839"/>
        <v>0</v>
      </c>
      <c r="AZ335" s="386">
        <f t="shared" si="840"/>
        <v>0</v>
      </c>
      <c r="BA335" s="366" t="str">
        <f t="shared" si="855"/>
        <v xml:space="preserve">    </v>
      </c>
      <c r="BB335" s="849">
        <f t="shared" si="792"/>
        <v>0</v>
      </c>
      <c r="BC335" s="570"/>
      <c r="BD335" s="391">
        <f t="shared" si="841"/>
        <v>0</v>
      </c>
      <c r="BE335" s="386">
        <f t="shared" si="842"/>
        <v>0</v>
      </c>
      <c r="BF335" s="366" t="str">
        <f t="shared" si="856"/>
        <v xml:space="preserve">    </v>
      </c>
      <c r="BG335" s="849">
        <f t="shared" si="793"/>
        <v>0</v>
      </c>
      <c r="BH335" s="570"/>
      <c r="BI335" s="391">
        <f t="shared" si="843"/>
        <v>0</v>
      </c>
      <c r="BJ335" s="386">
        <f t="shared" si="844"/>
        <v>0</v>
      </c>
      <c r="BK335" s="366" t="str">
        <f t="shared" si="857"/>
        <v xml:space="preserve">    </v>
      </c>
      <c r="BM335" s="383">
        <f t="shared" si="794"/>
        <v>0</v>
      </c>
      <c r="BN335" s="7"/>
    </row>
    <row r="336" spans="1:66" s="5" customFormat="1" ht="12.75">
      <c r="A336" s="633">
        <v>26</v>
      </c>
      <c r="B336" s="895" t="str">
        <f t="shared" si="845"/>
        <v>* Augmented Member Housing</v>
      </c>
      <c r="C336" s="377">
        <f t="shared" si="795"/>
        <v>0</v>
      </c>
      <c r="D336" s="659">
        <f t="shared" si="782"/>
        <v>0</v>
      </c>
      <c r="E336" s="570"/>
      <c r="F336" s="391">
        <f t="shared" si="821"/>
        <v>0</v>
      </c>
      <c r="G336" s="386">
        <f t="shared" si="822"/>
        <v>0</v>
      </c>
      <c r="H336" s="366" t="str">
        <f t="shared" si="846"/>
        <v xml:space="preserve">    </v>
      </c>
      <c r="I336" s="849">
        <f t="shared" si="783"/>
        <v>0</v>
      </c>
      <c r="J336" s="570"/>
      <c r="K336" s="391">
        <f t="shared" si="823"/>
        <v>0</v>
      </c>
      <c r="L336" s="386">
        <f t="shared" si="824"/>
        <v>0</v>
      </c>
      <c r="M336" s="366" t="str">
        <f t="shared" si="847"/>
        <v xml:space="preserve">    </v>
      </c>
      <c r="N336" s="849">
        <f t="shared" si="784"/>
        <v>0</v>
      </c>
      <c r="O336" s="570"/>
      <c r="P336" s="391">
        <f t="shared" si="825"/>
        <v>0</v>
      </c>
      <c r="Q336" s="386">
        <f t="shared" si="826"/>
        <v>0</v>
      </c>
      <c r="R336" s="366" t="str">
        <f t="shared" si="848"/>
        <v xml:space="preserve">    </v>
      </c>
      <c r="S336" s="849">
        <f t="shared" si="785"/>
        <v>0</v>
      </c>
      <c r="T336" s="570"/>
      <c r="U336" s="391">
        <f t="shared" si="827"/>
        <v>0</v>
      </c>
      <c r="V336" s="386">
        <f t="shared" si="828"/>
        <v>0</v>
      </c>
      <c r="W336" s="366" t="str">
        <f t="shared" si="849"/>
        <v xml:space="preserve">    </v>
      </c>
      <c r="X336" s="849">
        <f t="shared" si="786"/>
        <v>0</v>
      </c>
      <c r="Y336" s="570"/>
      <c r="Z336" s="391">
        <f t="shared" si="829"/>
        <v>0</v>
      </c>
      <c r="AA336" s="386">
        <f t="shared" si="830"/>
        <v>0</v>
      </c>
      <c r="AB336" s="366" t="str">
        <f t="shared" si="850"/>
        <v xml:space="preserve">    </v>
      </c>
      <c r="AC336" s="849">
        <f t="shared" si="787"/>
        <v>0</v>
      </c>
      <c r="AD336" s="570"/>
      <c r="AE336" s="391">
        <f t="shared" si="831"/>
        <v>0</v>
      </c>
      <c r="AF336" s="386">
        <f t="shared" si="832"/>
        <v>0</v>
      </c>
      <c r="AG336" s="366" t="str">
        <f t="shared" si="851"/>
        <v xml:space="preserve">    </v>
      </c>
      <c r="AH336" s="849">
        <f t="shared" si="788"/>
        <v>0</v>
      </c>
      <c r="AI336" s="570"/>
      <c r="AJ336" s="391">
        <f t="shared" si="833"/>
        <v>0</v>
      </c>
      <c r="AK336" s="386">
        <f t="shared" si="834"/>
        <v>0</v>
      </c>
      <c r="AL336" s="366" t="str">
        <f t="shared" si="852"/>
        <v xml:space="preserve">    </v>
      </c>
      <c r="AM336" s="849">
        <f t="shared" si="789"/>
        <v>0</v>
      </c>
      <c r="AN336" s="570"/>
      <c r="AO336" s="391">
        <f t="shared" si="835"/>
        <v>0</v>
      </c>
      <c r="AP336" s="386">
        <f t="shared" si="836"/>
        <v>0</v>
      </c>
      <c r="AQ336" s="366" t="str">
        <f t="shared" si="853"/>
        <v xml:space="preserve">    </v>
      </c>
      <c r="AR336" s="849">
        <f t="shared" si="790"/>
        <v>0</v>
      </c>
      <c r="AS336" s="570"/>
      <c r="AT336" s="391">
        <f t="shared" si="837"/>
        <v>0</v>
      </c>
      <c r="AU336" s="386">
        <f t="shared" si="838"/>
        <v>0</v>
      </c>
      <c r="AV336" s="366" t="str">
        <f t="shared" si="854"/>
        <v xml:space="preserve">    </v>
      </c>
      <c r="AW336" s="849">
        <f t="shared" si="791"/>
        <v>0</v>
      </c>
      <c r="AX336" s="570"/>
      <c r="AY336" s="391">
        <f t="shared" si="839"/>
        <v>0</v>
      </c>
      <c r="AZ336" s="386">
        <f t="shared" si="840"/>
        <v>0</v>
      </c>
      <c r="BA336" s="366" t="str">
        <f t="shared" si="855"/>
        <v xml:space="preserve">    </v>
      </c>
      <c r="BB336" s="849">
        <f t="shared" si="792"/>
        <v>0</v>
      </c>
      <c r="BC336" s="570"/>
      <c r="BD336" s="391">
        <f t="shared" si="841"/>
        <v>0</v>
      </c>
      <c r="BE336" s="386">
        <f t="shared" si="842"/>
        <v>0</v>
      </c>
      <c r="BF336" s="366" t="str">
        <f t="shared" si="856"/>
        <v xml:space="preserve">    </v>
      </c>
      <c r="BG336" s="849">
        <f t="shared" si="793"/>
        <v>0</v>
      </c>
      <c r="BH336" s="570"/>
      <c r="BI336" s="391">
        <f t="shared" si="843"/>
        <v>0</v>
      </c>
      <c r="BJ336" s="386">
        <f t="shared" si="844"/>
        <v>0</v>
      </c>
      <c r="BK336" s="366" t="str">
        <f t="shared" si="857"/>
        <v xml:space="preserve">    </v>
      </c>
      <c r="BM336" s="383">
        <f t="shared" si="794"/>
        <v>0</v>
      </c>
      <c r="BN336" s="7"/>
    </row>
    <row r="337" spans="1:66" s="5" customFormat="1" ht="12.75">
      <c r="A337" s="633">
        <v>27</v>
      </c>
      <c r="B337" s="895" t="str">
        <f t="shared" si="845"/>
        <v>Other: (list)</v>
      </c>
      <c r="C337" s="377">
        <f t="shared" si="795"/>
        <v>0</v>
      </c>
      <c r="D337" s="659">
        <f t="shared" si="782"/>
        <v>0</v>
      </c>
      <c r="E337" s="570"/>
      <c r="F337" s="391">
        <f t="shared" si="821"/>
        <v>0</v>
      </c>
      <c r="G337" s="386">
        <f t="shared" si="822"/>
        <v>0</v>
      </c>
      <c r="H337" s="366" t="str">
        <f t="shared" si="846"/>
        <v xml:space="preserve">    </v>
      </c>
      <c r="I337" s="849">
        <f t="shared" si="783"/>
        <v>0</v>
      </c>
      <c r="J337" s="570"/>
      <c r="K337" s="391">
        <f t="shared" si="823"/>
        <v>0</v>
      </c>
      <c r="L337" s="386">
        <f t="shared" si="824"/>
        <v>0</v>
      </c>
      <c r="M337" s="366" t="str">
        <f t="shared" si="847"/>
        <v xml:space="preserve">    </v>
      </c>
      <c r="N337" s="849">
        <f t="shared" si="784"/>
        <v>0</v>
      </c>
      <c r="O337" s="570"/>
      <c r="P337" s="391">
        <f t="shared" si="825"/>
        <v>0</v>
      </c>
      <c r="Q337" s="386">
        <f t="shared" si="826"/>
        <v>0</v>
      </c>
      <c r="R337" s="366" t="str">
        <f t="shared" si="848"/>
        <v xml:space="preserve">    </v>
      </c>
      <c r="S337" s="849">
        <f t="shared" si="785"/>
        <v>0</v>
      </c>
      <c r="T337" s="570"/>
      <c r="U337" s="391">
        <f t="shared" si="827"/>
        <v>0</v>
      </c>
      <c r="V337" s="386">
        <f t="shared" si="828"/>
        <v>0</v>
      </c>
      <c r="W337" s="366" t="str">
        <f t="shared" si="849"/>
        <v xml:space="preserve">    </v>
      </c>
      <c r="X337" s="849">
        <f t="shared" si="786"/>
        <v>0</v>
      </c>
      <c r="Y337" s="570"/>
      <c r="Z337" s="391">
        <f t="shared" si="829"/>
        <v>0</v>
      </c>
      <c r="AA337" s="386">
        <f t="shared" si="830"/>
        <v>0</v>
      </c>
      <c r="AB337" s="366" t="str">
        <f t="shared" si="850"/>
        <v xml:space="preserve">    </v>
      </c>
      <c r="AC337" s="849">
        <f t="shared" si="787"/>
        <v>0</v>
      </c>
      <c r="AD337" s="570"/>
      <c r="AE337" s="391">
        <f t="shared" si="831"/>
        <v>0</v>
      </c>
      <c r="AF337" s="386">
        <f t="shared" si="832"/>
        <v>0</v>
      </c>
      <c r="AG337" s="366" t="str">
        <f t="shared" si="851"/>
        <v xml:space="preserve">    </v>
      </c>
      <c r="AH337" s="849">
        <f t="shared" si="788"/>
        <v>0</v>
      </c>
      <c r="AI337" s="570"/>
      <c r="AJ337" s="391">
        <f t="shared" si="833"/>
        <v>0</v>
      </c>
      <c r="AK337" s="386">
        <f t="shared" si="834"/>
        <v>0</v>
      </c>
      <c r="AL337" s="366" t="str">
        <f t="shared" si="852"/>
        <v xml:space="preserve">    </v>
      </c>
      <c r="AM337" s="849">
        <f t="shared" si="789"/>
        <v>0</v>
      </c>
      <c r="AN337" s="570"/>
      <c r="AO337" s="391">
        <f t="shared" si="835"/>
        <v>0</v>
      </c>
      <c r="AP337" s="386">
        <f t="shared" si="836"/>
        <v>0</v>
      </c>
      <c r="AQ337" s="366" t="str">
        <f t="shared" si="853"/>
        <v xml:space="preserve">    </v>
      </c>
      <c r="AR337" s="849">
        <f t="shared" si="790"/>
        <v>0</v>
      </c>
      <c r="AS337" s="570"/>
      <c r="AT337" s="391">
        <f t="shared" si="837"/>
        <v>0</v>
      </c>
      <c r="AU337" s="386">
        <f t="shared" si="838"/>
        <v>0</v>
      </c>
      <c r="AV337" s="366" t="str">
        <f t="shared" si="854"/>
        <v xml:space="preserve">    </v>
      </c>
      <c r="AW337" s="849">
        <f t="shared" si="791"/>
        <v>0</v>
      </c>
      <c r="AX337" s="570"/>
      <c r="AY337" s="391">
        <f t="shared" si="839"/>
        <v>0</v>
      </c>
      <c r="AZ337" s="386">
        <f t="shared" si="840"/>
        <v>0</v>
      </c>
      <c r="BA337" s="366" t="str">
        <f t="shared" si="855"/>
        <v xml:space="preserve">    </v>
      </c>
      <c r="BB337" s="849">
        <f t="shared" si="792"/>
        <v>0</v>
      </c>
      <c r="BC337" s="570"/>
      <c r="BD337" s="391">
        <f t="shared" si="841"/>
        <v>0</v>
      </c>
      <c r="BE337" s="386">
        <f t="shared" si="842"/>
        <v>0</v>
      </c>
      <c r="BF337" s="366" t="str">
        <f t="shared" si="856"/>
        <v xml:space="preserve">    </v>
      </c>
      <c r="BG337" s="849">
        <f t="shared" si="793"/>
        <v>0</v>
      </c>
      <c r="BH337" s="570"/>
      <c r="BI337" s="391">
        <f t="shared" si="843"/>
        <v>0</v>
      </c>
      <c r="BJ337" s="386">
        <f t="shared" si="844"/>
        <v>0</v>
      </c>
      <c r="BK337" s="366" t="str">
        <f t="shared" si="857"/>
        <v xml:space="preserve">    </v>
      </c>
      <c r="BM337" s="383">
        <f t="shared" si="794"/>
        <v>0</v>
      </c>
      <c r="BN337" s="7"/>
    </row>
    <row r="338" spans="1:66" s="5" customFormat="1" ht="12.75">
      <c r="A338" s="633">
        <v>28</v>
      </c>
      <c r="B338" s="895" t="str">
        <f t="shared" si="845"/>
        <v>Other: (list)</v>
      </c>
      <c r="C338" s="377">
        <f t="shared" si="795"/>
        <v>0</v>
      </c>
      <c r="D338" s="659">
        <f t="shared" si="782"/>
        <v>0</v>
      </c>
      <c r="E338" s="570"/>
      <c r="F338" s="391">
        <f t="shared" si="821"/>
        <v>0</v>
      </c>
      <c r="G338" s="386">
        <f t="shared" si="822"/>
        <v>0</v>
      </c>
      <c r="H338" s="366" t="str">
        <f t="shared" si="846"/>
        <v xml:space="preserve">    </v>
      </c>
      <c r="I338" s="849">
        <f t="shared" si="783"/>
        <v>0</v>
      </c>
      <c r="J338" s="570"/>
      <c r="K338" s="391">
        <f t="shared" si="823"/>
        <v>0</v>
      </c>
      <c r="L338" s="386">
        <f t="shared" si="824"/>
        <v>0</v>
      </c>
      <c r="M338" s="366" t="str">
        <f t="shared" si="847"/>
        <v xml:space="preserve">    </v>
      </c>
      <c r="N338" s="849">
        <f t="shared" si="784"/>
        <v>0</v>
      </c>
      <c r="O338" s="570"/>
      <c r="P338" s="391">
        <f t="shared" si="825"/>
        <v>0</v>
      </c>
      <c r="Q338" s="386">
        <f t="shared" si="826"/>
        <v>0</v>
      </c>
      <c r="R338" s="366" t="str">
        <f t="shared" si="848"/>
        <v xml:space="preserve">    </v>
      </c>
      <c r="S338" s="849">
        <f t="shared" si="785"/>
        <v>0</v>
      </c>
      <c r="T338" s="570"/>
      <c r="U338" s="391">
        <f t="shared" si="827"/>
        <v>0</v>
      </c>
      <c r="V338" s="386">
        <f t="shared" si="828"/>
        <v>0</v>
      </c>
      <c r="W338" s="366" t="str">
        <f t="shared" si="849"/>
        <v xml:space="preserve">    </v>
      </c>
      <c r="X338" s="849">
        <f t="shared" si="786"/>
        <v>0</v>
      </c>
      <c r="Y338" s="570"/>
      <c r="Z338" s="391">
        <f t="shared" si="829"/>
        <v>0</v>
      </c>
      <c r="AA338" s="386">
        <f t="shared" si="830"/>
        <v>0</v>
      </c>
      <c r="AB338" s="366" t="str">
        <f t="shared" si="850"/>
        <v xml:space="preserve">    </v>
      </c>
      <c r="AC338" s="849">
        <f t="shared" si="787"/>
        <v>0</v>
      </c>
      <c r="AD338" s="570"/>
      <c r="AE338" s="391">
        <f t="shared" si="831"/>
        <v>0</v>
      </c>
      <c r="AF338" s="386">
        <f t="shared" si="832"/>
        <v>0</v>
      </c>
      <c r="AG338" s="366" t="str">
        <f t="shared" si="851"/>
        <v xml:space="preserve">    </v>
      </c>
      <c r="AH338" s="849">
        <f t="shared" si="788"/>
        <v>0</v>
      </c>
      <c r="AI338" s="570"/>
      <c r="AJ338" s="391">
        <f t="shared" si="833"/>
        <v>0</v>
      </c>
      <c r="AK338" s="386">
        <f t="shared" si="834"/>
        <v>0</v>
      </c>
      <c r="AL338" s="366" t="str">
        <f t="shared" si="852"/>
        <v xml:space="preserve">    </v>
      </c>
      <c r="AM338" s="849">
        <f t="shared" si="789"/>
        <v>0</v>
      </c>
      <c r="AN338" s="570"/>
      <c r="AO338" s="391">
        <f t="shared" si="835"/>
        <v>0</v>
      </c>
      <c r="AP338" s="386">
        <f t="shared" si="836"/>
        <v>0</v>
      </c>
      <c r="AQ338" s="366" t="str">
        <f t="shared" si="853"/>
        <v xml:space="preserve">    </v>
      </c>
      <c r="AR338" s="849">
        <f t="shared" si="790"/>
        <v>0</v>
      </c>
      <c r="AS338" s="570"/>
      <c r="AT338" s="391">
        <f t="shared" si="837"/>
        <v>0</v>
      </c>
      <c r="AU338" s="386">
        <f t="shared" si="838"/>
        <v>0</v>
      </c>
      <c r="AV338" s="366" t="str">
        <f t="shared" si="854"/>
        <v xml:space="preserve">    </v>
      </c>
      <c r="AW338" s="849">
        <f t="shared" si="791"/>
        <v>0</v>
      </c>
      <c r="AX338" s="570"/>
      <c r="AY338" s="391">
        <f t="shared" si="839"/>
        <v>0</v>
      </c>
      <c r="AZ338" s="386">
        <f t="shared" si="840"/>
        <v>0</v>
      </c>
      <c r="BA338" s="366" t="str">
        <f t="shared" si="855"/>
        <v xml:space="preserve">    </v>
      </c>
      <c r="BB338" s="849">
        <f t="shared" si="792"/>
        <v>0</v>
      </c>
      <c r="BC338" s="570"/>
      <c r="BD338" s="391">
        <f t="shared" si="841"/>
        <v>0</v>
      </c>
      <c r="BE338" s="386">
        <f t="shared" si="842"/>
        <v>0</v>
      </c>
      <c r="BF338" s="366" t="str">
        <f t="shared" si="856"/>
        <v xml:space="preserve">    </v>
      </c>
      <c r="BG338" s="849">
        <f t="shared" si="793"/>
        <v>0</v>
      </c>
      <c r="BH338" s="570"/>
      <c r="BI338" s="391">
        <f t="shared" si="843"/>
        <v>0</v>
      </c>
      <c r="BJ338" s="386">
        <f t="shared" si="844"/>
        <v>0</v>
      </c>
      <c r="BK338" s="366" t="str">
        <f t="shared" si="857"/>
        <v xml:space="preserve">    </v>
      </c>
      <c r="BM338" s="383">
        <f t="shared" si="794"/>
        <v>0</v>
      </c>
      <c r="BN338" s="7"/>
    </row>
    <row r="339" spans="1:66" s="5" customFormat="1" ht="12.75">
      <c r="A339" s="633">
        <v>29</v>
      </c>
      <c r="B339" s="895" t="str">
        <f t="shared" si="845"/>
        <v>Other: (list)</v>
      </c>
      <c r="C339" s="377">
        <f t="shared" si="795"/>
        <v>0</v>
      </c>
      <c r="D339" s="659">
        <f t="shared" si="782"/>
        <v>0</v>
      </c>
      <c r="E339" s="570"/>
      <c r="F339" s="391">
        <f t="shared" si="821"/>
        <v>0</v>
      </c>
      <c r="G339" s="386">
        <f t="shared" si="822"/>
        <v>0</v>
      </c>
      <c r="H339" s="366" t="str">
        <f t="shared" si="846"/>
        <v xml:space="preserve">    </v>
      </c>
      <c r="I339" s="849">
        <f t="shared" si="783"/>
        <v>0</v>
      </c>
      <c r="J339" s="570"/>
      <c r="K339" s="391">
        <f t="shared" si="823"/>
        <v>0</v>
      </c>
      <c r="L339" s="386">
        <f t="shared" si="824"/>
        <v>0</v>
      </c>
      <c r="M339" s="366" t="str">
        <f t="shared" si="847"/>
        <v xml:space="preserve">    </v>
      </c>
      <c r="N339" s="849">
        <f t="shared" si="784"/>
        <v>0</v>
      </c>
      <c r="O339" s="570"/>
      <c r="P339" s="391">
        <f t="shared" si="825"/>
        <v>0</v>
      </c>
      <c r="Q339" s="386">
        <f t="shared" si="826"/>
        <v>0</v>
      </c>
      <c r="R339" s="366" t="str">
        <f t="shared" si="848"/>
        <v xml:space="preserve">    </v>
      </c>
      <c r="S339" s="849">
        <f t="shared" si="785"/>
        <v>0</v>
      </c>
      <c r="T339" s="570"/>
      <c r="U339" s="391">
        <f t="shared" si="827"/>
        <v>0</v>
      </c>
      <c r="V339" s="386">
        <f t="shared" si="828"/>
        <v>0</v>
      </c>
      <c r="W339" s="366" t="str">
        <f t="shared" si="849"/>
        <v xml:space="preserve">    </v>
      </c>
      <c r="X339" s="849">
        <f t="shared" si="786"/>
        <v>0</v>
      </c>
      <c r="Y339" s="570"/>
      <c r="Z339" s="391">
        <f t="shared" si="829"/>
        <v>0</v>
      </c>
      <c r="AA339" s="386">
        <f t="shared" si="830"/>
        <v>0</v>
      </c>
      <c r="AB339" s="366" t="str">
        <f t="shared" si="850"/>
        <v xml:space="preserve">    </v>
      </c>
      <c r="AC339" s="849">
        <f t="shared" si="787"/>
        <v>0</v>
      </c>
      <c r="AD339" s="570"/>
      <c r="AE339" s="391">
        <f t="shared" si="831"/>
        <v>0</v>
      </c>
      <c r="AF339" s="386">
        <f t="shared" si="832"/>
        <v>0</v>
      </c>
      <c r="AG339" s="366" t="str">
        <f t="shared" si="851"/>
        <v xml:space="preserve">    </v>
      </c>
      <c r="AH339" s="849">
        <f t="shared" si="788"/>
        <v>0</v>
      </c>
      <c r="AI339" s="570"/>
      <c r="AJ339" s="391">
        <f t="shared" si="833"/>
        <v>0</v>
      </c>
      <c r="AK339" s="386">
        <f t="shared" si="834"/>
        <v>0</v>
      </c>
      <c r="AL339" s="366" t="str">
        <f t="shared" si="852"/>
        <v xml:space="preserve">    </v>
      </c>
      <c r="AM339" s="849">
        <f t="shared" si="789"/>
        <v>0</v>
      </c>
      <c r="AN339" s="570"/>
      <c r="AO339" s="391">
        <f t="shared" si="835"/>
        <v>0</v>
      </c>
      <c r="AP339" s="386">
        <f t="shared" si="836"/>
        <v>0</v>
      </c>
      <c r="AQ339" s="366" t="str">
        <f t="shared" si="853"/>
        <v xml:space="preserve">    </v>
      </c>
      <c r="AR339" s="849">
        <f t="shared" si="790"/>
        <v>0</v>
      </c>
      <c r="AS339" s="570"/>
      <c r="AT339" s="391">
        <f t="shared" si="837"/>
        <v>0</v>
      </c>
      <c r="AU339" s="386">
        <f t="shared" si="838"/>
        <v>0</v>
      </c>
      <c r="AV339" s="366" t="str">
        <f t="shared" si="854"/>
        <v xml:space="preserve">    </v>
      </c>
      <c r="AW339" s="849">
        <f t="shared" si="791"/>
        <v>0</v>
      </c>
      <c r="AX339" s="570"/>
      <c r="AY339" s="391">
        <f t="shared" si="839"/>
        <v>0</v>
      </c>
      <c r="AZ339" s="386">
        <f t="shared" si="840"/>
        <v>0</v>
      </c>
      <c r="BA339" s="366" t="str">
        <f t="shared" si="855"/>
        <v xml:space="preserve">    </v>
      </c>
      <c r="BB339" s="849">
        <f t="shared" si="792"/>
        <v>0</v>
      </c>
      <c r="BC339" s="570"/>
      <c r="BD339" s="391">
        <f t="shared" si="841"/>
        <v>0</v>
      </c>
      <c r="BE339" s="386">
        <f t="shared" si="842"/>
        <v>0</v>
      </c>
      <c r="BF339" s="366" t="str">
        <f t="shared" si="856"/>
        <v xml:space="preserve">    </v>
      </c>
      <c r="BG339" s="849">
        <f t="shared" si="793"/>
        <v>0</v>
      </c>
      <c r="BH339" s="570"/>
      <c r="BI339" s="391">
        <f t="shared" si="843"/>
        <v>0</v>
      </c>
      <c r="BJ339" s="386">
        <f t="shared" si="844"/>
        <v>0</v>
      </c>
      <c r="BK339" s="366" t="str">
        <f t="shared" si="857"/>
        <v xml:space="preserve">    </v>
      </c>
      <c r="BM339" s="383">
        <f t="shared" si="794"/>
        <v>0</v>
      </c>
      <c r="BN339" s="7"/>
    </row>
    <row r="340" spans="1:66" s="5" customFormat="1" ht="12.75">
      <c r="A340" s="633">
        <v>30</v>
      </c>
      <c r="B340" s="895" t="str">
        <f t="shared" si="845"/>
        <v>Other: (list)</v>
      </c>
      <c r="C340" s="377">
        <f t="shared" si="795"/>
        <v>0</v>
      </c>
      <c r="D340" s="659">
        <f t="shared" si="782"/>
        <v>0</v>
      </c>
      <c r="E340" s="570"/>
      <c r="F340" s="391">
        <f t="shared" si="821"/>
        <v>0</v>
      </c>
      <c r="G340" s="386">
        <f t="shared" si="822"/>
        <v>0</v>
      </c>
      <c r="H340" s="366" t="str">
        <f t="shared" si="846"/>
        <v xml:space="preserve">    </v>
      </c>
      <c r="I340" s="849">
        <f t="shared" si="783"/>
        <v>0</v>
      </c>
      <c r="J340" s="570"/>
      <c r="K340" s="391">
        <f t="shared" si="823"/>
        <v>0</v>
      </c>
      <c r="L340" s="386">
        <f t="shared" si="824"/>
        <v>0</v>
      </c>
      <c r="M340" s="366" t="str">
        <f t="shared" si="847"/>
        <v xml:space="preserve">    </v>
      </c>
      <c r="N340" s="849">
        <f t="shared" si="784"/>
        <v>0</v>
      </c>
      <c r="O340" s="570"/>
      <c r="P340" s="391">
        <f t="shared" si="825"/>
        <v>0</v>
      </c>
      <c r="Q340" s="386">
        <f t="shared" si="826"/>
        <v>0</v>
      </c>
      <c r="R340" s="366" t="str">
        <f t="shared" si="848"/>
        <v xml:space="preserve">    </v>
      </c>
      <c r="S340" s="849">
        <f t="shared" si="785"/>
        <v>0</v>
      </c>
      <c r="T340" s="570"/>
      <c r="U340" s="391">
        <f t="shared" si="827"/>
        <v>0</v>
      </c>
      <c r="V340" s="386">
        <f t="shared" si="828"/>
        <v>0</v>
      </c>
      <c r="W340" s="366" t="str">
        <f t="shared" si="849"/>
        <v xml:space="preserve">    </v>
      </c>
      <c r="X340" s="849">
        <f t="shared" si="786"/>
        <v>0</v>
      </c>
      <c r="Y340" s="570"/>
      <c r="Z340" s="391">
        <f t="shared" si="829"/>
        <v>0</v>
      </c>
      <c r="AA340" s="386">
        <f t="shared" si="830"/>
        <v>0</v>
      </c>
      <c r="AB340" s="366" t="str">
        <f t="shared" si="850"/>
        <v xml:space="preserve">    </v>
      </c>
      <c r="AC340" s="849">
        <f t="shared" si="787"/>
        <v>0</v>
      </c>
      <c r="AD340" s="570"/>
      <c r="AE340" s="391">
        <f t="shared" si="831"/>
        <v>0</v>
      </c>
      <c r="AF340" s="386">
        <f t="shared" si="832"/>
        <v>0</v>
      </c>
      <c r="AG340" s="366" t="str">
        <f t="shared" si="851"/>
        <v xml:space="preserve">    </v>
      </c>
      <c r="AH340" s="849">
        <f t="shared" si="788"/>
        <v>0</v>
      </c>
      <c r="AI340" s="570"/>
      <c r="AJ340" s="391">
        <f t="shared" si="833"/>
        <v>0</v>
      </c>
      <c r="AK340" s="386">
        <f t="shared" si="834"/>
        <v>0</v>
      </c>
      <c r="AL340" s="366" t="str">
        <f t="shared" si="852"/>
        <v xml:space="preserve">    </v>
      </c>
      <c r="AM340" s="849">
        <f t="shared" si="789"/>
        <v>0</v>
      </c>
      <c r="AN340" s="570"/>
      <c r="AO340" s="391">
        <f t="shared" si="835"/>
        <v>0</v>
      </c>
      <c r="AP340" s="386">
        <f t="shared" si="836"/>
        <v>0</v>
      </c>
      <c r="AQ340" s="366" t="str">
        <f t="shared" si="853"/>
        <v xml:space="preserve">    </v>
      </c>
      <c r="AR340" s="849">
        <f t="shared" si="790"/>
        <v>0</v>
      </c>
      <c r="AS340" s="570"/>
      <c r="AT340" s="391">
        <f t="shared" si="837"/>
        <v>0</v>
      </c>
      <c r="AU340" s="386">
        <f t="shared" si="838"/>
        <v>0</v>
      </c>
      <c r="AV340" s="366" t="str">
        <f t="shared" si="854"/>
        <v xml:space="preserve">    </v>
      </c>
      <c r="AW340" s="849">
        <f t="shared" si="791"/>
        <v>0</v>
      </c>
      <c r="AX340" s="570"/>
      <c r="AY340" s="391">
        <f t="shared" si="839"/>
        <v>0</v>
      </c>
      <c r="AZ340" s="386">
        <f t="shared" si="840"/>
        <v>0</v>
      </c>
      <c r="BA340" s="366" t="str">
        <f t="shared" si="855"/>
        <v xml:space="preserve">    </v>
      </c>
      <c r="BB340" s="849">
        <f t="shared" si="792"/>
        <v>0</v>
      </c>
      <c r="BC340" s="570"/>
      <c r="BD340" s="391">
        <f t="shared" si="841"/>
        <v>0</v>
      </c>
      <c r="BE340" s="386">
        <f t="shared" si="842"/>
        <v>0</v>
      </c>
      <c r="BF340" s="366" t="str">
        <f t="shared" si="856"/>
        <v xml:space="preserve">    </v>
      </c>
      <c r="BG340" s="849">
        <f t="shared" si="793"/>
        <v>0</v>
      </c>
      <c r="BH340" s="570"/>
      <c r="BI340" s="391">
        <f t="shared" si="843"/>
        <v>0</v>
      </c>
      <c r="BJ340" s="386">
        <f t="shared" si="844"/>
        <v>0</v>
      </c>
      <c r="BK340" s="366" t="str">
        <f t="shared" si="857"/>
        <v xml:space="preserve">    </v>
      </c>
      <c r="BM340" s="383">
        <f t="shared" si="794"/>
        <v>0</v>
      </c>
      <c r="BN340" s="7"/>
    </row>
    <row r="341" spans="1:66" s="5" customFormat="1" ht="12.75">
      <c r="A341" s="633">
        <v>31</v>
      </c>
      <c r="B341" s="895" t="str">
        <f t="shared" si="845"/>
        <v>Other: (list)</v>
      </c>
      <c r="C341" s="377">
        <f t="shared" si="795"/>
        <v>0</v>
      </c>
      <c r="D341" s="659">
        <f t="shared" si="782"/>
        <v>0</v>
      </c>
      <c r="E341" s="570"/>
      <c r="F341" s="391">
        <f t="shared" si="821"/>
        <v>0</v>
      </c>
      <c r="G341" s="386">
        <f t="shared" si="822"/>
        <v>0</v>
      </c>
      <c r="H341" s="366" t="str">
        <f t="shared" si="846"/>
        <v xml:space="preserve">    </v>
      </c>
      <c r="I341" s="849">
        <f t="shared" si="783"/>
        <v>0</v>
      </c>
      <c r="J341" s="570"/>
      <c r="K341" s="391">
        <f t="shared" si="823"/>
        <v>0</v>
      </c>
      <c r="L341" s="386">
        <f t="shared" si="824"/>
        <v>0</v>
      </c>
      <c r="M341" s="366" t="str">
        <f t="shared" si="847"/>
        <v xml:space="preserve">    </v>
      </c>
      <c r="N341" s="849">
        <f t="shared" si="784"/>
        <v>0</v>
      </c>
      <c r="O341" s="570"/>
      <c r="P341" s="391">
        <f t="shared" si="825"/>
        <v>0</v>
      </c>
      <c r="Q341" s="386">
        <f t="shared" si="826"/>
        <v>0</v>
      </c>
      <c r="R341" s="366" t="str">
        <f t="shared" si="848"/>
        <v xml:space="preserve">    </v>
      </c>
      <c r="S341" s="849">
        <f t="shared" si="785"/>
        <v>0</v>
      </c>
      <c r="T341" s="570"/>
      <c r="U341" s="391">
        <f t="shared" si="827"/>
        <v>0</v>
      </c>
      <c r="V341" s="386">
        <f t="shared" si="828"/>
        <v>0</v>
      </c>
      <c r="W341" s="366" t="str">
        <f t="shared" si="849"/>
        <v xml:space="preserve">    </v>
      </c>
      <c r="X341" s="849">
        <f t="shared" si="786"/>
        <v>0</v>
      </c>
      <c r="Y341" s="570"/>
      <c r="Z341" s="391">
        <f t="shared" si="829"/>
        <v>0</v>
      </c>
      <c r="AA341" s="386">
        <f t="shared" si="830"/>
        <v>0</v>
      </c>
      <c r="AB341" s="366" t="str">
        <f t="shared" si="850"/>
        <v xml:space="preserve">    </v>
      </c>
      <c r="AC341" s="849">
        <f t="shared" si="787"/>
        <v>0</v>
      </c>
      <c r="AD341" s="570"/>
      <c r="AE341" s="391">
        <f t="shared" si="831"/>
        <v>0</v>
      </c>
      <c r="AF341" s="386">
        <f t="shared" si="832"/>
        <v>0</v>
      </c>
      <c r="AG341" s="366" t="str">
        <f t="shared" si="851"/>
        <v xml:space="preserve">    </v>
      </c>
      <c r="AH341" s="849">
        <f t="shared" si="788"/>
        <v>0</v>
      </c>
      <c r="AI341" s="570"/>
      <c r="AJ341" s="391">
        <f t="shared" si="833"/>
        <v>0</v>
      </c>
      <c r="AK341" s="386">
        <f t="shared" si="834"/>
        <v>0</v>
      </c>
      <c r="AL341" s="366" t="str">
        <f t="shared" si="852"/>
        <v xml:space="preserve">    </v>
      </c>
      <c r="AM341" s="849">
        <f t="shared" si="789"/>
        <v>0</v>
      </c>
      <c r="AN341" s="570"/>
      <c r="AO341" s="391">
        <f t="shared" si="835"/>
        <v>0</v>
      </c>
      <c r="AP341" s="386">
        <f t="shared" si="836"/>
        <v>0</v>
      </c>
      <c r="AQ341" s="366" t="str">
        <f t="shared" si="853"/>
        <v xml:space="preserve">    </v>
      </c>
      <c r="AR341" s="849">
        <f t="shared" si="790"/>
        <v>0</v>
      </c>
      <c r="AS341" s="570"/>
      <c r="AT341" s="391">
        <f t="shared" si="837"/>
        <v>0</v>
      </c>
      <c r="AU341" s="386">
        <f t="shared" si="838"/>
        <v>0</v>
      </c>
      <c r="AV341" s="366" t="str">
        <f t="shared" si="854"/>
        <v xml:space="preserve">    </v>
      </c>
      <c r="AW341" s="849">
        <f t="shared" si="791"/>
        <v>0</v>
      </c>
      <c r="AX341" s="570"/>
      <c r="AY341" s="391">
        <f t="shared" si="839"/>
        <v>0</v>
      </c>
      <c r="AZ341" s="386">
        <f t="shared" si="840"/>
        <v>0</v>
      </c>
      <c r="BA341" s="366" t="str">
        <f t="shared" si="855"/>
        <v xml:space="preserve">    </v>
      </c>
      <c r="BB341" s="849">
        <f t="shared" si="792"/>
        <v>0</v>
      </c>
      <c r="BC341" s="570"/>
      <c r="BD341" s="391">
        <f t="shared" si="841"/>
        <v>0</v>
      </c>
      <c r="BE341" s="386">
        <f t="shared" si="842"/>
        <v>0</v>
      </c>
      <c r="BF341" s="366" t="str">
        <f t="shared" si="856"/>
        <v xml:space="preserve">    </v>
      </c>
      <c r="BG341" s="849">
        <f t="shared" si="793"/>
        <v>0</v>
      </c>
      <c r="BH341" s="570"/>
      <c r="BI341" s="391">
        <f t="shared" si="843"/>
        <v>0</v>
      </c>
      <c r="BJ341" s="386">
        <f t="shared" si="844"/>
        <v>0</v>
      </c>
      <c r="BK341" s="366" t="str">
        <f t="shared" si="857"/>
        <v xml:space="preserve">    </v>
      </c>
      <c r="BM341" s="383">
        <f t="shared" si="794"/>
        <v>0</v>
      </c>
      <c r="BN341" s="7"/>
    </row>
    <row r="342" spans="1:66" s="5" customFormat="1" ht="12.75">
      <c r="A342" s="633">
        <v>32</v>
      </c>
      <c r="B342" s="895" t="str">
        <f t="shared" si="845"/>
        <v>Other: (list)</v>
      </c>
      <c r="C342" s="379">
        <f t="shared" si="795"/>
        <v>0</v>
      </c>
      <c r="D342" s="659">
        <f t="shared" si="782"/>
        <v>0</v>
      </c>
      <c r="E342" s="570"/>
      <c r="F342" s="391">
        <f t="shared" si="821"/>
        <v>0</v>
      </c>
      <c r="G342" s="386">
        <f t="shared" si="822"/>
        <v>0</v>
      </c>
      <c r="H342" s="366" t="str">
        <f t="shared" si="846"/>
        <v xml:space="preserve">    </v>
      </c>
      <c r="I342" s="849">
        <f t="shared" si="783"/>
        <v>0</v>
      </c>
      <c r="J342" s="570"/>
      <c r="K342" s="391">
        <f t="shared" si="823"/>
        <v>0</v>
      </c>
      <c r="L342" s="386">
        <f t="shared" si="824"/>
        <v>0</v>
      </c>
      <c r="M342" s="366" t="str">
        <f t="shared" si="847"/>
        <v xml:space="preserve">    </v>
      </c>
      <c r="N342" s="849">
        <f t="shared" si="784"/>
        <v>0</v>
      </c>
      <c r="O342" s="570"/>
      <c r="P342" s="391">
        <f t="shared" si="825"/>
        <v>0</v>
      </c>
      <c r="Q342" s="386">
        <f t="shared" si="826"/>
        <v>0</v>
      </c>
      <c r="R342" s="366" t="str">
        <f t="shared" si="848"/>
        <v xml:space="preserve">    </v>
      </c>
      <c r="S342" s="849">
        <f t="shared" si="785"/>
        <v>0</v>
      </c>
      <c r="T342" s="570"/>
      <c r="U342" s="391">
        <f t="shared" si="827"/>
        <v>0</v>
      </c>
      <c r="V342" s="386">
        <f t="shared" si="828"/>
        <v>0</v>
      </c>
      <c r="W342" s="366" t="str">
        <f t="shared" si="849"/>
        <v xml:space="preserve">    </v>
      </c>
      <c r="X342" s="849">
        <f t="shared" si="786"/>
        <v>0</v>
      </c>
      <c r="Y342" s="570"/>
      <c r="Z342" s="391">
        <f t="shared" si="829"/>
        <v>0</v>
      </c>
      <c r="AA342" s="386">
        <f t="shared" si="830"/>
        <v>0</v>
      </c>
      <c r="AB342" s="366" t="str">
        <f t="shared" si="850"/>
        <v xml:space="preserve">    </v>
      </c>
      <c r="AC342" s="849">
        <f t="shared" si="787"/>
        <v>0</v>
      </c>
      <c r="AD342" s="570"/>
      <c r="AE342" s="391">
        <f t="shared" si="831"/>
        <v>0</v>
      </c>
      <c r="AF342" s="386">
        <f t="shared" si="832"/>
        <v>0</v>
      </c>
      <c r="AG342" s="366" t="str">
        <f t="shared" si="851"/>
        <v xml:space="preserve">    </v>
      </c>
      <c r="AH342" s="849">
        <f t="shared" si="788"/>
        <v>0</v>
      </c>
      <c r="AI342" s="570"/>
      <c r="AJ342" s="391">
        <f t="shared" si="833"/>
        <v>0</v>
      </c>
      <c r="AK342" s="386">
        <f t="shared" si="834"/>
        <v>0</v>
      </c>
      <c r="AL342" s="366" t="str">
        <f t="shared" si="852"/>
        <v xml:space="preserve">    </v>
      </c>
      <c r="AM342" s="849">
        <f t="shared" si="789"/>
        <v>0</v>
      </c>
      <c r="AN342" s="570"/>
      <c r="AO342" s="391">
        <f t="shared" si="835"/>
        <v>0</v>
      </c>
      <c r="AP342" s="386">
        <f t="shared" si="836"/>
        <v>0</v>
      </c>
      <c r="AQ342" s="366" t="str">
        <f t="shared" si="853"/>
        <v xml:space="preserve">    </v>
      </c>
      <c r="AR342" s="849">
        <f t="shared" si="790"/>
        <v>0</v>
      </c>
      <c r="AS342" s="570"/>
      <c r="AT342" s="391">
        <f t="shared" si="837"/>
        <v>0</v>
      </c>
      <c r="AU342" s="386">
        <f t="shared" si="838"/>
        <v>0</v>
      </c>
      <c r="AV342" s="366" t="str">
        <f t="shared" si="854"/>
        <v xml:space="preserve">    </v>
      </c>
      <c r="AW342" s="849">
        <f t="shared" si="791"/>
        <v>0</v>
      </c>
      <c r="AX342" s="570"/>
      <c r="AY342" s="391">
        <f t="shared" si="839"/>
        <v>0</v>
      </c>
      <c r="AZ342" s="386">
        <f t="shared" si="840"/>
        <v>0</v>
      </c>
      <c r="BA342" s="366" t="str">
        <f t="shared" si="855"/>
        <v xml:space="preserve">    </v>
      </c>
      <c r="BB342" s="849">
        <f t="shared" si="792"/>
        <v>0</v>
      </c>
      <c r="BC342" s="570"/>
      <c r="BD342" s="391">
        <f t="shared" si="841"/>
        <v>0</v>
      </c>
      <c r="BE342" s="386">
        <f t="shared" si="842"/>
        <v>0</v>
      </c>
      <c r="BF342" s="366" t="str">
        <f t="shared" si="856"/>
        <v xml:space="preserve">    </v>
      </c>
      <c r="BG342" s="849">
        <f t="shared" si="793"/>
        <v>0</v>
      </c>
      <c r="BH342" s="570"/>
      <c r="BI342" s="391">
        <f t="shared" si="843"/>
        <v>0</v>
      </c>
      <c r="BJ342" s="386">
        <f t="shared" si="844"/>
        <v>0</v>
      </c>
      <c r="BK342" s="366" t="str">
        <f t="shared" si="857"/>
        <v xml:space="preserve">    </v>
      </c>
      <c r="BM342" s="383">
        <f t="shared" si="794"/>
        <v>0</v>
      </c>
      <c r="BN342" s="7"/>
    </row>
    <row r="343" spans="1:66" s="5" customFormat="1" ht="12.75">
      <c r="A343" s="633">
        <v>33</v>
      </c>
      <c r="B343" s="895" t="str">
        <f t="shared" si="845"/>
        <v>Other: (list)</v>
      </c>
      <c r="C343" s="378">
        <f t="shared" si="795"/>
        <v>0</v>
      </c>
      <c r="D343" s="659">
        <f t="shared" si="782"/>
        <v>0</v>
      </c>
      <c r="E343" s="570"/>
      <c r="F343" s="391">
        <f t="shared" si="821"/>
        <v>0</v>
      </c>
      <c r="G343" s="386">
        <f t="shared" si="822"/>
        <v>0</v>
      </c>
      <c r="H343" s="366" t="str">
        <f t="shared" si="846"/>
        <v xml:space="preserve">    </v>
      </c>
      <c r="I343" s="849">
        <f t="shared" si="783"/>
        <v>0</v>
      </c>
      <c r="J343" s="570"/>
      <c r="K343" s="391">
        <f t="shared" si="823"/>
        <v>0</v>
      </c>
      <c r="L343" s="386">
        <f t="shared" si="824"/>
        <v>0</v>
      </c>
      <c r="M343" s="366" t="str">
        <f t="shared" si="847"/>
        <v xml:space="preserve">    </v>
      </c>
      <c r="N343" s="849">
        <f t="shared" si="784"/>
        <v>0</v>
      </c>
      <c r="O343" s="570"/>
      <c r="P343" s="391">
        <f t="shared" si="825"/>
        <v>0</v>
      </c>
      <c r="Q343" s="386">
        <f t="shared" si="826"/>
        <v>0</v>
      </c>
      <c r="R343" s="366" t="str">
        <f t="shared" si="848"/>
        <v xml:space="preserve">    </v>
      </c>
      <c r="S343" s="849">
        <f t="shared" si="785"/>
        <v>0</v>
      </c>
      <c r="T343" s="570"/>
      <c r="U343" s="391">
        <f t="shared" si="827"/>
        <v>0</v>
      </c>
      <c r="V343" s="386">
        <f t="shared" si="828"/>
        <v>0</v>
      </c>
      <c r="W343" s="366" t="str">
        <f t="shared" si="849"/>
        <v xml:space="preserve">    </v>
      </c>
      <c r="X343" s="849">
        <f t="shared" si="786"/>
        <v>0</v>
      </c>
      <c r="Y343" s="570"/>
      <c r="Z343" s="391">
        <f t="shared" si="829"/>
        <v>0</v>
      </c>
      <c r="AA343" s="386">
        <f t="shared" si="830"/>
        <v>0</v>
      </c>
      <c r="AB343" s="366" t="str">
        <f t="shared" si="850"/>
        <v xml:space="preserve">    </v>
      </c>
      <c r="AC343" s="849">
        <f t="shared" si="787"/>
        <v>0</v>
      </c>
      <c r="AD343" s="570"/>
      <c r="AE343" s="391">
        <f t="shared" si="831"/>
        <v>0</v>
      </c>
      <c r="AF343" s="386">
        <f t="shared" si="832"/>
        <v>0</v>
      </c>
      <c r="AG343" s="366" t="str">
        <f t="shared" si="851"/>
        <v xml:space="preserve">    </v>
      </c>
      <c r="AH343" s="849">
        <f t="shared" si="788"/>
        <v>0</v>
      </c>
      <c r="AI343" s="570"/>
      <c r="AJ343" s="391">
        <f t="shared" si="833"/>
        <v>0</v>
      </c>
      <c r="AK343" s="386">
        <f t="shared" si="834"/>
        <v>0</v>
      </c>
      <c r="AL343" s="366" t="str">
        <f t="shared" si="852"/>
        <v xml:space="preserve">    </v>
      </c>
      <c r="AM343" s="849">
        <f t="shared" si="789"/>
        <v>0</v>
      </c>
      <c r="AN343" s="570"/>
      <c r="AO343" s="391">
        <f t="shared" si="835"/>
        <v>0</v>
      </c>
      <c r="AP343" s="386">
        <f t="shared" si="836"/>
        <v>0</v>
      </c>
      <c r="AQ343" s="366" t="str">
        <f t="shared" si="853"/>
        <v xml:space="preserve">    </v>
      </c>
      <c r="AR343" s="849">
        <f t="shared" si="790"/>
        <v>0</v>
      </c>
      <c r="AS343" s="570"/>
      <c r="AT343" s="391">
        <f t="shared" si="837"/>
        <v>0</v>
      </c>
      <c r="AU343" s="386">
        <f t="shared" si="838"/>
        <v>0</v>
      </c>
      <c r="AV343" s="366" t="str">
        <f t="shared" si="854"/>
        <v xml:space="preserve">    </v>
      </c>
      <c r="AW343" s="849">
        <f t="shared" si="791"/>
        <v>0</v>
      </c>
      <c r="AX343" s="570"/>
      <c r="AY343" s="391">
        <f t="shared" si="839"/>
        <v>0</v>
      </c>
      <c r="AZ343" s="386">
        <f t="shared" si="840"/>
        <v>0</v>
      </c>
      <c r="BA343" s="366" t="str">
        <f t="shared" si="855"/>
        <v xml:space="preserve">    </v>
      </c>
      <c r="BB343" s="849">
        <f t="shared" si="792"/>
        <v>0</v>
      </c>
      <c r="BC343" s="570"/>
      <c r="BD343" s="391">
        <f t="shared" si="841"/>
        <v>0</v>
      </c>
      <c r="BE343" s="386">
        <f t="shared" si="842"/>
        <v>0</v>
      </c>
      <c r="BF343" s="366" t="str">
        <f t="shared" si="856"/>
        <v xml:space="preserve">    </v>
      </c>
      <c r="BG343" s="849">
        <f t="shared" si="793"/>
        <v>0</v>
      </c>
      <c r="BH343" s="570"/>
      <c r="BI343" s="391">
        <f t="shared" si="843"/>
        <v>0</v>
      </c>
      <c r="BJ343" s="386">
        <f t="shared" si="844"/>
        <v>0</v>
      </c>
      <c r="BK343" s="366" t="str">
        <f t="shared" si="857"/>
        <v xml:space="preserve">    </v>
      </c>
      <c r="BM343" s="383">
        <f t="shared" si="794"/>
        <v>0</v>
      </c>
      <c r="BN343" s="7"/>
    </row>
    <row r="344" spans="1:66" s="5" customFormat="1" ht="12.75">
      <c r="A344" s="633">
        <v>34</v>
      </c>
      <c r="B344" s="895" t="str">
        <f t="shared" si="845"/>
        <v>Other: (list)</v>
      </c>
      <c r="C344" s="557">
        <f t="shared" si="795"/>
        <v>0</v>
      </c>
      <c r="D344" s="659">
        <f t="shared" si="782"/>
        <v>0</v>
      </c>
      <c r="E344" s="570"/>
      <c r="F344" s="391">
        <f t="shared" si="821"/>
        <v>0</v>
      </c>
      <c r="G344" s="386">
        <f t="shared" si="822"/>
        <v>0</v>
      </c>
      <c r="H344" s="366" t="str">
        <f t="shared" si="846"/>
        <v xml:space="preserve">    </v>
      </c>
      <c r="I344" s="849">
        <f t="shared" si="783"/>
        <v>0</v>
      </c>
      <c r="J344" s="570"/>
      <c r="K344" s="391">
        <f t="shared" si="823"/>
        <v>0</v>
      </c>
      <c r="L344" s="386">
        <f t="shared" si="824"/>
        <v>0</v>
      </c>
      <c r="M344" s="366" t="str">
        <f t="shared" si="847"/>
        <v xml:space="preserve">    </v>
      </c>
      <c r="N344" s="849">
        <f t="shared" si="784"/>
        <v>0</v>
      </c>
      <c r="O344" s="570"/>
      <c r="P344" s="391">
        <f t="shared" si="825"/>
        <v>0</v>
      </c>
      <c r="Q344" s="386">
        <f t="shared" si="826"/>
        <v>0</v>
      </c>
      <c r="R344" s="366" t="str">
        <f t="shared" si="848"/>
        <v xml:space="preserve">    </v>
      </c>
      <c r="S344" s="849">
        <f t="shared" si="785"/>
        <v>0</v>
      </c>
      <c r="T344" s="570"/>
      <c r="U344" s="391">
        <f t="shared" si="827"/>
        <v>0</v>
      </c>
      <c r="V344" s="386">
        <f t="shared" si="828"/>
        <v>0</v>
      </c>
      <c r="W344" s="366" t="str">
        <f t="shared" si="849"/>
        <v xml:space="preserve">    </v>
      </c>
      <c r="X344" s="849">
        <f t="shared" si="786"/>
        <v>0</v>
      </c>
      <c r="Y344" s="570"/>
      <c r="Z344" s="391">
        <f t="shared" si="829"/>
        <v>0</v>
      </c>
      <c r="AA344" s="386">
        <f t="shared" si="830"/>
        <v>0</v>
      </c>
      <c r="AB344" s="366" t="str">
        <f t="shared" si="850"/>
        <v xml:space="preserve">    </v>
      </c>
      <c r="AC344" s="849">
        <f t="shared" si="787"/>
        <v>0</v>
      </c>
      <c r="AD344" s="570"/>
      <c r="AE344" s="391">
        <f t="shared" si="831"/>
        <v>0</v>
      </c>
      <c r="AF344" s="386">
        <f t="shared" si="832"/>
        <v>0</v>
      </c>
      <c r="AG344" s="366" t="str">
        <f t="shared" si="851"/>
        <v xml:space="preserve">    </v>
      </c>
      <c r="AH344" s="849">
        <f t="shared" si="788"/>
        <v>0</v>
      </c>
      <c r="AI344" s="570"/>
      <c r="AJ344" s="391">
        <f t="shared" si="833"/>
        <v>0</v>
      </c>
      <c r="AK344" s="386">
        <f t="shared" si="834"/>
        <v>0</v>
      </c>
      <c r="AL344" s="366" t="str">
        <f t="shared" si="852"/>
        <v xml:space="preserve">    </v>
      </c>
      <c r="AM344" s="849">
        <f t="shared" si="789"/>
        <v>0</v>
      </c>
      <c r="AN344" s="570"/>
      <c r="AO344" s="391">
        <f t="shared" si="835"/>
        <v>0</v>
      </c>
      <c r="AP344" s="386">
        <f t="shared" si="836"/>
        <v>0</v>
      </c>
      <c r="AQ344" s="366" t="str">
        <f t="shared" si="853"/>
        <v xml:space="preserve">    </v>
      </c>
      <c r="AR344" s="849">
        <f t="shared" si="790"/>
        <v>0</v>
      </c>
      <c r="AS344" s="570"/>
      <c r="AT344" s="391">
        <f t="shared" si="837"/>
        <v>0</v>
      </c>
      <c r="AU344" s="386">
        <f t="shared" si="838"/>
        <v>0</v>
      </c>
      <c r="AV344" s="366" t="str">
        <f t="shared" si="854"/>
        <v xml:space="preserve">    </v>
      </c>
      <c r="AW344" s="849">
        <f t="shared" si="791"/>
        <v>0</v>
      </c>
      <c r="AX344" s="570"/>
      <c r="AY344" s="391">
        <f t="shared" si="839"/>
        <v>0</v>
      </c>
      <c r="AZ344" s="386">
        <f t="shared" si="840"/>
        <v>0</v>
      </c>
      <c r="BA344" s="366" t="str">
        <f t="shared" si="855"/>
        <v xml:space="preserve">    </v>
      </c>
      <c r="BB344" s="849">
        <f t="shared" si="792"/>
        <v>0</v>
      </c>
      <c r="BC344" s="570"/>
      <c r="BD344" s="391">
        <f t="shared" si="841"/>
        <v>0</v>
      </c>
      <c r="BE344" s="386">
        <f t="shared" si="842"/>
        <v>0</v>
      </c>
      <c r="BF344" s="366" t="str">
        <f t="shared" si="856"/>
        <v xml:space="preserve">    </v>
      </c>
      <c r="BG344" s="849">
        <f t="shared" si="793"/>
        <v>0</v>
      </c>
      <c r="BH344" s="570"/>
      <c r="BI344" s="391">
        <f t="shared" si="843"/>
        <v>0</v>
      </c>
      <c r="BJ344" s="386">
        <f t="shared" si="844"/>
        <v>0</v>
      </c>
      <c r="BK344" s="366" t="str">
        <f t="shared" si="857"/>
        <v xml:space="preserve">    </v>
      </c>
      <c r="BM344" s="383">
        <f t="shared" si="794"/>
        <v>0</v>
      </c>
      <c r="BN344" s="7"/>
    </row>
    <row r="345" spans="1:66" s="5" customFormat="1" ht="12.75">
      <c r="A345" s="633">
        <v>35</v>
      </c>
      <c r="B345" s="895" t="str">
        <f t="shared" si="845"/>
        <v>Other: (list)</v>
      </c>
      <c r="C345" s="557">
        <f t="shared" si="795"/>
        <v>0</v>
      </c>
      <c r="D345" s="659">
        <f t="shared" si="782"/>
        <v>0</v>
      </c>
      <c r="E345" s="570"/>
      <c r="F345" s="391">
        <f t="shared" si="821"/>
        <v>0</v>
      </c>
      <c r="G345" s="386">
        <f t="shared" si="822"/>
        <v>0</v>
      </c>
      <c r="H345" s="366" t="str">
        <f t="shared" si="846"/>
        <v xml:space="preserve">    </v>
      </c>
      <c r="I345" s="849">
        <f t="shared" si="783"/>
        <v>0</v>
      </c>
      <c r="J345" s="570"/>
      <c r="K345" s="391">
        <f t="shared" si="823"/>
        <v>0</v>
      </c>
      <c r="L345" s="386">
        <f t="shared" si="824"/>
        <v>0</v>
      </c>
      <c r="M345" s="366" t="str">
        <f t="shared" si="847"/>
        <v xml:space="preserve">    </v>
      </c>
      <c r="N345" s="849">
        <f t="shared" si="784"/>
        <v>0</v>
      </c>
      <c r="O345" s="570"/>
      <c r="P345" s="391">
        <f t="shared" si="825"/>
        <v>0</v>
      </c>
      <c r="Q345" s="386">
        <f t="shared" si="826"/>
        <v>0</v>
      </c>
      <c r="R345" s="366" t="str">
        <f t="shared" si="848"/>
        <v xml:space="preserve">    </v>
      </c>
      <c r="S345" s="849">
        <f t="shared" si="785"/>
        <v>0</v>
      </c>
      <c r="T345" s="570"/>
      <c r="U345" s="391">
        <f t="shared" si="827"/>
        <v>0</v>
      </c>
      <c r="V345" s="386">
        <f t="shared" si="828"/>
        <v>0</v>
      </c>
      <c r="W345" s="366" t="str">
        <f t="shared" si="849"/>
        <v xml:space="preserve">    </v>
      </c>
      <c r="X345" s="849">
        <f t="shared" si="786"/>
        <v>0</v>
      </c>
      <c r="Y345" s="570"/>
      <c r="Z345" s="391">
        <f t="shared" si="829"/>
        <v>0</v>
      </c>
      <c r="AA345" s="386">
        <f t="shared" si="830"/>
        <v>0</v>
      </c>
      <c r="AB345" s="366" t="str">
        <f t="shared" si="850"/>
        <v xml:space="preserve">    </v>
      </c>
      <c r="AC345" s="849">
        <f t="shared" si="787"/>
        <v>0</v>
      </c>
      <c r="AD345" s="570"/>
      <c r="AE345" s="391">
        <f t="shared" si="831"/>
        <v>0</v>
      </c>
      <c r="AF345" s="386">
        <f t="shared" si="832"/>
        <v>0</v>
      </c>
      <c r="AG345" s="366" t="str">
        <f t="shared" si="851"/>
        <v xml:space="preserve">    </v>
      </c>
      <c r="AH345" s="849">
        <f t="shared" si="788"/>
        <v>0</v>
      </c>
      <c r="AI345" s="570"/>
      <c r="AJ345" s="391">
        <f t="shared" si="833"/>
        <v>0</v>
      </c>
      <c r="AK345" s="386">
        <f t="shared" si="834"/>
        <v>0</v>
      </c>
      <c r="AL345" s="366" t="str">
        <f t="shared" si="852"/>
        <v xml:space="preserve">    </v>
      </c>
      <c r="AM345" s="849">
        <f t="shared" si="789"/>
        <v>0</v>
      </c>
      <c r="AN345" s="570"/>
      <c r="AO345" s="391">
        <f t="shared" si="835"/>
        <v>0</v>
      </c>
      <c r="AP345" s="386">
        <f t="shared" si="836"/>
        <v>0</v>
      </c>
      <c r="AQ345" s="366" t="str">
        <f t="shared" si="853"/>
        <v xml:space="preserve">    </v>
      </c>
      <c r="AR345" s="849">
        <f t="shared" si="790"/>
        <v>0</v>
      </c>
      <c r="AS345" s="570"/>
      <c r="AT345" s="391">
        <f t="shared" si="837"/>
        <v>0</v>
      </c>
      <c r="AU345" s="386">
        <f t="shared" si="838"/>
        <v>0</v>
      </c>
      <c r="AV345" s="366" t="str">
        <f t="shared" si="854"/>
        <v xml:space="preserve">    </v>
      </c>
      <c r="AW345" s="849">
        <f t="shared" si="791"/>
        <v>0</v>
      </c>
      <c r="AX345" s="570"/>
      <c r="AY345" s="391">
        <f t="shared" si="839"/>
        <v>0</v>
      </c>
      <c r="AZ345" s="386">
        <f t="shared" si="840"/>
        <v>0</v>
      </c>
      <c r="BA345" s="366" t="str">
        <f t="shared" si="855"/>
        <v xml:space="preserve">    </v>
      </c>
      <c r="BB345" s="849">
        <f t="shared" si="792"/>
        <v>0</v>
      </c>
      <c r="BC345" s="570"/>
      <c r="BD345" s="391">
        <f t="shared" si="841"/>
        <v>0</v>
      </c>
      <c r="BE345" s="386">
        <f t="shared" si="842"/>
        <v>0</v>
      </c>
      <c r="BF345" s="366" t="str">
        <f t="shared" si="856"/>
        <v xml:space="preserve">    </v>
      </c>
      <c r="BG345" s="849">
        <f t="shared" si="793"/>
        <v>0</v>
      </c>
      <c r="BH345" s="570"/>
      <c r="BI345" s="391">
        <f t="shared" si="843"/>
        <v>0</v>
      </c>
      <c r="BJ345" s="386">
        <f t="shared" si="844"/>
        <v>0</v>
      </c>
      <c r="BK345" s="366" t="str">
        <f t="shared" si="857"/>
        <v xml:space="preserve">    </v>
      </c>
      <c r="BM345" s="383">
        <f t="shared" si="794"/>
        <v>0</v>
      </c>
      <c r="BN345" s="7"/>
    </row>
    <row r="346" spans="1:66" s="5" customFormat="1" ht="12.75">
      <c r="A346" s="633">
        <v>36</v>
      </c>
      <c r="B346" s="895" t="str">
        <f t="shared" si="845"/>
        <v>Other: (list)</v>
      </c>
      <c r="C346" s="557">
        <f t="shared" si="795"/>
        <v>0</v>
      </c>
      <c r="D346" s="659">
        <f t="shared" si="782"/>
        <v>0</v>
      </c>
      <c r="E346" s="570"/>
      <c r="F346" s="391">
        <f t="shared" si="821"/>
        <v>0</v>
      </c>
      <c r="G346" s="386">
        <f t="shared" si="822"/>
        <v>0</v>
      </c>
      <c r="H346" s="366" t="str">
        <f t="shared" si="846"/>
        <v xml:space="preserve">    </v>
      </c>
      <c r="I346" s="849">
        <f t="shared" si="783"/>
        <v>0</v>
      </c>
      <c r="J346" s="570"/>
      <c r="K346" s="391">
        <f t="shared" si="823"/>
        <v>0</v>
      </c>
      <c r="L346" s="386">
        <f t="shared" si="824"/>
        <v>0</v>
      </c>
      <c r="M346" s="366" t="str">
        <f t="shared" si="847"/>
        <v xml:space="preserve">    </v>
      </c>
      <c r="N346" s="849">
        <f t="shared" si="784"/>
        <v>0</v>
      </c>
      <c r="O346" s="570"/>
      <c r="P346" s="391">
        <f t="shared" si="825"/>
        <v>0</v>
      </c>
      <c r="Q346" s="386">
        <f t="shared" si="826"/>
        <v>0</v>
      </c>
      <c r="R346" s="366" t="str">
        <f t="shared" si="848"/>
        <v xml:space="preserve">    </v>
      </c>
      <c r="S346" s="849">
        <f t="shared" si="785"/>
        <v>0</v>
      </c>
      <c r="T346" s="570"/>
      <c r="U346" s="391">
        <f t="shared" si="827"/>
        <v>0</v>
      </c>
      <c r="V346" s="386">
        <f t="shared" si="828"/>
        <v>0</v>
      </c>
      <c r="W346" s="366" t="str">
        <f t="shared" si="849"/>
        <v xml:space="preserve">    </v>
      </c>
      <c r="X346" s="849">
        <f t="shared" si="786"/>
        <v>0</v>
      </c>
      <c r="Y346" s="570"/>
      <c r="Z346" s="391">
        <f t="shared" si="829"/>
        <v>0</v>
      </c>
      <c r="AA346" s="386">
        <f t="shared" si="830"/>
        <v>0</v>
      </c>
      <c r="AB346" s="366" t="str">
        <f t="shared" si="850"/>
        <v xml:space="preserve">    </v>
      </c>
      <c r="AC346" s="849">
        <f t="shared" si="787"/>
        <v>0</v>
      </c>
      <c r="AD346" s="570"/>
      <c r="AE346" s="391">
        <f t="shared" si="831"/>
        <v>0</v>
      </c>
      <c r="AF346" s="386">
        <f t="shared" si="832"/>
        <v>0</v>
      </c>
      <c r="AG346" s="366" t="str">
        <f t="shared" si="851"/>
        <v xml:space="preserve">    </v>
      </c>
      <c r="AH346" s="849">
        <f t="shared" si="788"/>
        <v>0</v>
      </c>
      <c r="AI346" s="570"/>
      <c r="AJ346" s="391">
        <f t="shared" si="833"/>
        <v>0</v>
      </c>
      <c r="AK346" s="386">
        <f t="shared" si="834"/>
        <v>0</v>
      </c>
      <c r="AL346" s="366" t="str">
        <f t="shared" si="852"/>
        <v xml:space="preserve">    </v>
      </c>
      <c r="AM346" s="849">
        <f t="shared" si="789"/>
        <v>0</v>
      </c>
      <c r="AN346" s="570"/>
      <c r="AO346" s="391">
        <f t="shared" si="835"/>
        <v>0</v>
      </c>
      <c r="AP346" s="386">
        <f t="shared" si="836"/>
        <v>0</v>
      </c>
      <c r="AQ346" s="366" t="str">
        <f t="shared" si="853"/>
        <v xml:space="preserve">    </v>
      </c>
      <c r="AR346" s="849">
        <f t="shared" si="790"/>
        <v>0</v>
      </c>
      <c r="AS346" s="570"/>
      <c r="AT346" s="391">
        <f t="shared" si="837"/>
        <v>0</v>
      </c>
      <c r="AU346" s="386">
        <f t="shared" si="838"/>
        <v>0</v>
      </c>
      <c r="AV346" s="366" t="str">
        <f t="shared" si="854"/>
        <v xml:space="preserve">    </v>
      </c>
      <c r="AW346" s="849">
        <f t="shared" si="791"/>
        <v>0</v>
      </c>
      <c r="AX346" s="570"/>
      <c r="AY346" s="391">
        <f t="shared" si="839"/>
        <v>0</v>
      </c>
      <c r="AZ346" s="386">
        <f t="shared" si="840"/>
        <v>0</v>
      </c>
      <c r="BA346" s="366" t="str">
        <f t="shared" si="855"/>
        <v xml:space="preserve">    </v>
      </c>
      <c r="BB346" s="849">
        <f t="shared" si="792"/>
        <v>0</v>
      </c>
      <c r="BC346" s="570"/>
      <c r="BD346" s="391">
        <f t="shared" si="841"/>
        <v>0</v>
      </c>
      <c r="BE346" s="386">
        <f t="shared" si="842"/>
        <v>0</v>
      </c>
      <c r="BF346" s="366" t="str">
        <f t="shared" si="856"/>
        <v xml:space="preserve">    </v>
      </c>
      <c r="BG346" s="849">
        <f t="shared" si="793"/>
        <v>0</v>
      </c>
      <c r="BH346" s="570"/>
      <c r="BI346" s="391">
        <f t="shared" si="843"/>
        <v>0</v>
      </c>
      <c r="BJ346" s="386">
        <f t="shared" si="844"/>
        <v>0</v>
      </c>
      <c r="BK346" s="366" t="str">
        <f t="shared" si="857"/>
        <v xml:space="preserve">    </v>
      </c>
      <c r="BM346" s="383">
        <f t="shared" si="794"/>
        <v>0</v>
      </c>
      <c r="BN346" s="7"/>
    </row>
    <row r="347" spans="1:66" s="5" customFormat="1" ht="12.75">
      <c r="A347" s="633">
        <v>37</v>
      </c>
      <c r="B347" s="895" t="str">
        <f t="shared" si="845"/>
        <v>Other: (list)</v>
      </c>
      <c r="C347" s="557">
        <f t="shared" si="795"/>
        <v>0</v>
      </c>
      <c r="D347" s="659">
        <f t="shared" si="782"/>
        <v>0</v>
      </c>
      <c r="E347" s="570"/>
      <c r="F347" s="391">
        <f t="shared" si="821"/>
        <v>0</v>
      </c>
      <c r="G347" s="386">
        <f t="shared" si="822"/>
        <v>0</v>
      </c>
      <c r="H347" s="366" t="str">
        <f t="shared" si="846"/>
        <v xml:space="preserve">    </v>
      </c>
      <c r="I347" s="849">
        <f t="shared" si="783"/>
        <v>0</v>
      </c>
      <c r="J347" s="570"/>
      <c r="K347" s="391">
        <f t="shared" si="823"/>
        <v>0</v>
      </c>
      <c r="L347" s="386">
        <f t="shared" si="824"/>
        <v>0</v>
      </c>
      <c r="M347" s="366" t="str">
        <f t="shared" si="847"/>
        <v xml:space="preserve">    </v>
      </c>
      <c r="N347" s="849">
        <f t="shared" si="784"/>
        <v>0</v>
      </c>
      <c r="O347" s="570"/>
      <c r="P347" s="391">
        <f t="shared" si="825"/>
        <v>0</v>
      </c>
      <c r="Q347" s="386">
        <f t="shared" si="826"/>
        <v>0</v>
      </c>
      <c r="R347" s="366" t="str">
        <f t="shared" si="848"/>
        <v xml:space="preserve">    </v>
      </c>
      <c r="S347" s="849">
        <f t="shared" si="785"/>
        <v>0</v>
      </c>
      <c r="T347" s="570"/>
      <c r="U347" s="391">
        <f t="shared" si="827"/>
        <v>0</v>
      </c>
      <c r="V347" s="386">
        <f t="shared" si="828"/>
        <v>0</v>
      </c>
      <c r="W347" s="366" t="str">
        <f t="shared" si="849"/>
        <v xml:space="preserve">    </v>
      </c>
      <c r="X347" s="849">
        <f t="shared" si="786"/>
        <v>0</v>
      </c>
      <c r="Y347" s="570"/>
      <c r="Z347" s="391">
        <f t="shared" si="829"/>
        <v>0</v>
      </c>
      <c r="AA347" s="386">
        <f t="shared" si="830"/>
        <v>0</v>
      </c>
      <c r="AB347" s="366" t="str">
        <f t="shared" si="850"/>
        <v xml:space="preserve">    </v>
      </c>
      <c r="AC347" s="849">
        <f t="shared" si="787"/>
        <v>0</v>
      </c>
      <c r="AD347" s="570"/>
      <c r="AE347" s="391">
        <f t="shared" si="831"/>
        <v>0</v>
      </c>
      <c r="AF347" s="386">
        <f t="shared" si="832"/>
        <v>0</v>
      </c>
      <c r="AG347" s="366" t="str">
        <f t="shared" si="851"/>
        <v xml:space="preserve">    </v>
      </c>
      <c r="AH347" s="849">
        <f t="shared" si="788"/>
        <v>0</v>
      </c>
      <c r="AI347" s="570"/>
      <c r="AJ347" s="391">
        <f t="shared" si="833"/>
        <v>0</v>
      </c>
      <c r="AK347" s="386">
        <f t="shared" si="834"/>
        <v>0</v>
      </c>
      <c r="AL347" s="366" t="str">
        <f t="shared" si="852"/>
        <v xml:space="preserve">    </v>
      </c>
      <c r="AM347" s="849">
        <f t="shared" si="789"/>
        <v>0</v>
      </c>
      <c r="AN347" s="570"/>
      <c r="AO347" s="391">
        <f t="shared" si="835"/>
        <v>0</v>
      </c>
      <c r="AP347" s="386">
        <f t="shared" si="836"/>
        <v>0</v>
      </c>
      <c r="AQ347" s="366" t="str">
        <f t="shared" si="853"/>
        <v xml:space="preserve">    </v>
      </c>
      <c r="AR347" s="849">
        <f t="shared" si="790"/>
        <v>0</v>
      </c>
      <c r="AS347" s="570"/>
      <c r="AT347" s="391">
        <f t="shared" si="837"/>
        <v>0</v>
      </c>
      <c r="AU347" s="386">
        <f t="shared" si="838"/>
        <v>0</v>
      </c>
      <c r="AV347" s="366" t="str">
        <f t="shared" si="854"/>
        <v xml:space="preserve">    </v>
      </c>
      <c r="AW347" s="849">
        <f t="shared" si="791"/>
        <v>0</v>
      </c>
      <c r="AX347" s="570"/>
      <c r="AY347" s="391">
        <f t="shared" si="839"/>
        <v>0</v>
      </c>
      <c r="AZ347" s="386">
        <f t="shared" si="840"/>
        <v>0</v>
      </c>
      <c r="BA347" s="366" t="str">
        <f t="shared" si="855"/>
        <v xml:space="preserve">    </v>
      </c>
      <c r="BB347" s="849">
        <f t="shared" si="792"/>
        <v>0</v>
      </c>
      <c r="BC347" s="570"/>
      <c r="BD347" s="391">
        <f t="shared" si="841"/>
        <v>0</v>
      </c>
      <c r="BE347" s="386">
        <f t="shared" si="842"/>
        <v>0</v>
      </c>
      <c r="BF347" s="366" t="str">
        <f t="shared" si="856"/>
        <v xml:space="preserve">    </v>
      </c>
      <c r="BG347" s="849">
        <f t="shared" si="793"/>
        <v>0</v>
      </c>
      <c r="BH347" s="570"/>
      <c r="BI347" s="391">
        <f t="shared" si="843"/>
        <v>0</v>
      </c>
      <c r="BJ347" s="386">
        <f t="shared" si="844"/>
        <v>0</v>
      </c>
      <c r="BK347" s="366" t="str">
        <f t="shared" si="857"/>
        <v xml:space="preserve">    </v>
      </c>
      <c r="BM347" s="383">
        <f t="shared" si="794"/>
        <v>0</v>
      </c>
      <c r="BN347" s="7"/>
    </row>
    <row r="348" spans="1:66" s="5" customFormat="1" ht="12.75">
      <c r="A348" s="633">
        <v>38</v>
      </c>
      <c r="B348" s="895" t="str">
        <f t="shared" si="845"/>
        <v>Other: (list)</v>
      </c>
      <c r="C348" s="557">
        <f t="shared" si="795"/>
        <v>0</v>
      </c>
      <c r="D348" s="659">
        <f t="shared" si="782"/>
        <v>0</v>
      </c>
      <c r="E348" s="570"/>
      <c r="F348" s="391">
        <f t="shared" si="821"/>
        <v>0</v>
      </c>
      <c r="G348" s="386">
        <f t="shared" si="822"/>
        <v>0</v>
      </c>
      <c r="H348" s="366" t="str">
        <f t="shared" si="846"/>
        <v xml:space="preserve">    </v>
      </c>
      <c r="I348" s="849">
        <f t="shared" si="783"/>
        <v>0</v>
      </c>
      <c r="J348" s="570"/>
      <c r="K348" s="391">
        <f t="shared" si="823"/>
        <v>0</v>
      </c>
      <c r="L348" s="386">
        <f t="shared" si="824"/>
        <v>0</v>
      </c>
      <c r="M348" s="366" t="str">
        <f t="shared" si="847"/>
        <v xml:space="preserve">    </v>
      </c>
      <c r="N348" s="849">
        <f t="shared" si="784"/>
        <v>0</v>
      </c>
      <c r="O348" s="570"/>
      <c r="P348" s="391">
        <f t="shared" si="825"/>
        <v>0</v>
      </c>
      <c r="Q348" s="386">
        <f t="shared" si="826"/>
        <v>0</v>
      </c>
      <c r="R348" s="366" t="str">
        <f t="shared" si="848"/>
        <v xml:space="preserve">    </v>
      </c>
      <c r="S348" s="849">
        <f t="shared" si="785"/>
        <v>0</v>
      </c>
      <c r="T348" s="570"/>
      <c r="U348" s="391">
        <f t="shared" si="827"/>
        <v>0</v>
      </c>
      <c r="V348" s="386">
        <f t="shared" si="828"/>
        <v>0</v>
      </c>
      <c r="W348" s="366" t="str">
        <f t="shared" si="849"/>
        <v xml:space="preserve">    </v>
      </c>
      <c r="X348" s="849">
        <f t="shared" si="786"/>
        <v>0</v>
      </c>
      <c r="Y348" s="570"/>
      <c r="Z348" s="391">
        <f t="shared" si="829"/>
        <v>0</v>
      </c>
      <c r="AA348" s="386">
        <f t="shared" si="830"/>
        <v>0</v>
      </c>
      <c r="AB348" s="366" t="str">
        <f t="shared" si="850"/>
        <v xml:space="preserve">    </v>
      </c>
      <c r="AC348" s="849">
        <f t="shared" si="787"/>
        <v>0</v>
      </c>
      <c r="AD348" s="570"/>
      <c r="AE348" s="391">
        <f t="shared" si="831"/>
        <v>0</v>
      </c>
      <c r="AF348" s="386">
        <f t="shared" si="832"/>
        <v>0</v>
      </c>
      <c r="AG348" s="366" t="str">
        <f t="shared" si="851"/>
        <v xml:space="preserve">    </v>
      </c>
      <c r="AH348" s="849">
        <f t="shared" si="788"/>
        <v>0</v>
      </c>
      <c r="AI348" s="570"/>
      <c r="AJ348" s="391">
        <f t="shared" si="833"/>
        <v>0</v>
      </c>
      <c r="AK348" s="386">
        <f t="shared" si="834"/>
        <v>0</v>
      </c>
      <c r="AL348" s="366" t="str">
        <f t="shared" si="852"/>
        <v xml:space="preserve">    </v>
      </c>
      <c r="AM348" s="849">
        <f t="shared" si="789"/>
        <v>0</v>
      </c>
      <c r="AN348" s="570"/>
      <c r="AO348" s="391">
        <f t="shared" si="835"/>
        <v>0</v>
      </c>
      <c r="AP348" s="386">
        <f t="shared" si="836"/>
        <v>0</v>
      </c>
      <c r="AQ348" s="366" t="str">
        <f t="shared" si="853"/>
        <v xml:space="preserve">    </v>
      </c>
      <c r="AR348" s="849">
        <f t="shared" si="790"/>
        <v>0</v>
      </c>
      <c r="AS348" s="570"/>
      <c r="AT348" s="391">
        <f t="shared" si="837"/>
        <v>0</v>
      </c>
      <c r="AU348" s="386">
        <f t="shared" si="838"/>
        <v>0</v>
      </c>
      <c r="AV348" s="366" t="str">
        <f t="shared" si="854"/>
        <v xml:space="preserve">    </v>
      </c>
      <c r="AW348" s="849">
        <f t="shared" si="791"/>
        <v>0</v>
      </c>
      <c r="AX348" s="570"/>
      <c r="AY348" s="391">
        <f t="shared" si="839"/>
        <v>0</v>
      </c>
      <c r="AZ348" s="386">
        <f t="shared" si="840"/>
        <v>0</v>
      </c>
      <c r="BA348" s="366" t="str">
        <f t="shared" si="855"/>
        <v xml:space="preserve">    </v>
      </c>
      <c r="BB348" s="849">
        <f t="shared" si="792"/>
        <v>0</v>
      </c>
      <c r="BC348" s="570"/>
      <c r="BD348" s="391">
        <f t="shared" si="841"/>
        <v>0</v>
      </c>
      <c r="BE348" s="386">
        <f t="shared" si="842"/>
        <v>0</v>
      </c>
      <c r="BF348" s="366" t="str">
        <f t="shared" si="856"/>
        <v xml:space="preserve">    </v>
      </c>
      <c r="BG348" s="849">
        <f t="shared" si="793"/>
        <v>0</v>
      </c>
      <c r="BH348" s="570"/>
      <c r="BI348" s="391">
        <f t="shared" si="843"/>
        <v>0</v>
      </c>
      <c r="BJ348" s="386">
        <f t="shared" si="844"/>
        <v>0</v>
      </c>
      <c r="BK348" s="366" t="str">
        <f t="shared" si="857"/>
        <v xml:space="preserve">    </v>
      </c>
      <c r="BM348" s="383">
        <f t="shared" si="794"/>
        <v>0</v>
      </c>
      <c r="BN348" s="7"/>
    </row>
    <row r="349" spans="1:66" s="5" customFormat="1" ht="12.75">
      <c r="A349" s="633">
        <v>39</v>
      </c>
      <c r="B349" s="896" t="str">
        <f t="shared" si="845"/>
        <v>Other: (list)</v>
      </c>
      <c r="C349" s="557">
        <f t="shared" si="795"/>
        <v>0</v>
      </c>
      <c r="D349" s="659">
        <f t="shared" si="782"/>
        <v>0</v>
      </c>
      <c r="E349" s="570"/>
      <c r="F349" s="391">
        <f t="shared" si="821"/>
        <v>0</v>
      </c>
      <c r="G349" s="386">
        <f t="shared" si="822"/>
        <v>0</v>
      </c>
      <c r="H349" s="366" t="str">
        <f t="shared" si="846"/>
        <v xml:space="preserve">    </v>
      </c>
      <c r="I349" s="849">
        <f t="shared" si="783"/>
        <v>0</v>
      </c>
      <c r="J349" s="570"/>
      <c r="K349" s="391">
        <f t="shared" si="823"/>
        <v>0</v>
      </c>
      <c r="L349" s="386">
        <f t="shared" si="824"/>
        <v>0</v>
      </c>
      <c r="M349" s="366" t="str">
        <f t="shared" si="847"/>
        <v xml:space="preserve">    </v>
      </c>
      <c r="N349" s="849">
        <f t="shared" si="784"/>
        <v>0</v>
      </c>
      <c r="O349" s="570"/>
      <c r="P349" s="391">
        <f t="shared" si="825"/>
        <v>0</v>
      </c>
      <c r="Q349" s="386">
        <f t="shared" si="826"/>
        <v>0</v>
      </c>
      <c r="R349" s="366" t="str">
        <f t="shared" si="848"/>
        <v xml:space="preserve">    </v>
      </c>
      <c r="S349" s="849">
        <f t="shared" si="785"/>
        <v>0</v>
      </c>
      <c r="T349" s="570"/>
      <c r="U349" s="391">
        <f t="shared" si="827"/>
        <v>0</v>
      </c>
      <c r="V349" s="386">
        <f t="shared" si="828"/>
        <v>0</v>
      </c>
      <c r="W349" s="366" t="str">
        <f t="shared" si="849"/>
        <v xml:space="preserve">    </v>
      </c>
      <c r="X349" s="849">
        <f t="shared" si="786"/>
        <v>0</v>
      </c>
      <c r="Y349" s="570"/>
      <c r="Z349" s="391">
        <f t="shared" si="829"/>
        <v>0</v>
      </c>
      <c r="AA349" s="386">
        <f t="shared" si="830"/>
        <v>0</v>
      </c>
      <c r="AB349" s="366" t="str">
        <f t="shared" si="850"/>
        <v xml:space="preserve">    </v>
      </c>
      <c r="AC349" s="849">
        <f t="shared" si="787"/>
        <v>0</v>
      </c>
      <c r="AD349" s="570"/>
      <c r="AE349" s="391">
        <f t="shared" si="831"/>
        <v>0</v>
      </c>
      <c r="AF349" s="386">
        <f t="shared" si="832"/>
        <v>0</v>
      </c>
      <c r="AG349" s="366" t="str">
        <f t="shared" si="851"/>
        <v xml:space="preserve">    </v>
      </c>
      <c r="AH349" s="849">
        <f t="shared" si="788"/>
        <v>0</v>
      </c>
      <c r="AI349" s="570"/>
      <c r="AJ349" s="391">
        <f t="shared" si="833"/>
        <v>0</v>
      </c>
      <c r="AK349" s="386">
        <f t="shared" si="834"/>
        <v>0</v>
      </c>
      <c r="AL349" s="366" t="str">
        <f t="shared" si="852"/>
        <v xml:space="preserve">    </v>
      </c>
      <c r="AM349" s="849">
        <f t="shared" si="789"/>
        <v>0</v>
      </c>
      <c r="AN349" s="570"/>
      <c r="AO349" s="391">
        <f t="shared" si="835"/>
        <v>0</v>
      </c>
      <c r="AP349" s="386">
        <f t="shared" si="836"/>
        <v>0</v>
      </c>
      <c r="AQ349" s="366" t="str">
        <f t="shared" si="853"/>
        <v xml:space="preserve">    </v>
      </c>
      <c r="AR349" s="849">
        <f t="shared" si="790"/>
        <v>0</v>
      </c>
      <c r="AS349" s="570"/>
      <c r="AT349" s="391">
        <f t="shared" si="837"/>
        <v>0</v>
      </c>
      <c r="AU349" s="386">
        <f t="shared" si="838"/>
        <v>0</v>
      </c>
      <c r="AV349" s="366" t="str">
        <f t="shared" si="854"/>
        <v xml:space="preserve">    </v>
      </c>
      <c r="AW349" s="849">
        <f t="shared" si="791"/>
        <v>0</v>
      </c>
      <c r="AX349" s="570"/>
      <c r="AY349" s="391">
        <f t="shared" si="839"/>
        <v>0</v>
      </c>
      <c r="AZ349" s="386">
        <f t="shared" si="840"/>
        <v>0</v>
      </c>
      <c r="BA349" s="366" t="str">
        <f t="shared" si="855"/>
        <v xml:space="preserve">    </v>
      </c>
      <c r="BB349" s="849">
        <f t="shared" si="792"/>
        <v>0</v>
      </c>
      <c r="BC349" s="570"/>
      <c r="BD349" s="391">
        <f t="shared" si="841"/>
        <v>0</v>
      </c>
      <c r="BE349" s="386">
        <f t="shared" si="842"/>
        <v>0</v>
      </c>
      <c r="BF349" s="366" t="str">
        <f t="shared" si="856"/>
        <v xml:space="preserve">    </v>
      </c>
      <c r="BG349" s="849">
        <f t="shared" si="793"/>
        <v>0</v>
      </c>
      <c r="BH349" s="570"/>
      <c r="BI349" s="391">
        <f t="shared" si="843"/>
        <v>0</v>
      </c>
      <c r="BJ349" s="386">
        <f t="shared" si="844"/>
        <v>0</v>
      </c>
      <c r="BK349" s="366" t="str">
        <f t="shared" si="857"/>
        <v xml:space="preserve">    </v>
      </c>
      <c r="BM349" s="383">
        <f t="shared" si="794"/>
        <v>0</v>
      </c>
      <c r="BN349" s="7"/>
    </row>
    <row r="350" spans="1:66" s="5" customFormat="1" ht="12.75" customHeight="1">
      <c r="A350" s="633">
        <v>40</v>
      </c>
      <c r="B350" s="895" t="str">
        <f t="shared" si="845"/>
        <v>Other: (list)</v>
      </c>
      <c r="C350" s="557">
        <f t="shared" si="795"/>
        <v>0</v>
      </c>
      <c r="D350" s="659">
        <f t="shared" si="782"/>
        <v>0</v>
      </c>
      <c r="E350" s="570"/>
      <c r="F350" s="391">
        <f t="shared" si="821"/>
        <v>0</v>
      </c>
      <c r="G350" s="386">
        <f t="shared" si="822"/>
        <v>0</v>
      </c>
      <c r="H350" s="366" t="str">
        <f t="shared" si="846"/>
        <v xml:space="preserve">    </v>
      </c>
      <c r="I350" s="849">
        <f t="shared" si="783"/>
        <v>0</v>
      </c>
      <c r="J350" s="570"/>
      <c r="K350" s="391">
        <f t="shared" si="823"/>
        <v>0</v>
      </c>
      <c r="L350" s="386">
        <f t="shared" si="824"/>
        <v>0</v>
      </c>
      <c r="M350" s="366" t="str">
        <f t="shared" si="847"/>
        <v xml:space="preserve">    </v>
      </c>
      <c r="N350" s="849">
        <f t="shared" si="784"/>
        <v>0</v>
      </c>
      <c r="O350" s="570"/>
      <c r="P350" s="391">
        <f t="shared" si="825"/>
        <v>0</v>
      </c>
      <c r="Q350" s="386">
        <f t="shared" si="826"/>
        <v>0</v>
      </c>
      <c r="R350" s="366" t="str">
        <f t="shared" si="848"/>
        <v xml:space="preserve">    </v>
      </c>
      <c r="S350" s="849">
        <f t="shared" si="785"/>
        <v>0</v>
      </c>
      <c r="T350" s="570"/>
      <c r="U350" s="391">
        <f t="shared" si="827"/>
        <v>0</v>
      </c>
      <c r="V350" s="386">
        <f t="shared" si="828"/>
        <v>0</v>
      </c>
      <c r="W350" s="366" t="str">
        <f t="shared" si="849"/>
        <v xml:space="preserve">    </v>
      </c>
      <c r="X350" s="849">
        <f t="shared" si="786"/>
        <v>0</v>
      </c>
      <c r="Y350" s="570"/>
      <c r="Z350" s="391">
        <f t="shared" si="829"/>
        <v>0</v>
      </c>
      <c r="AA350" s="386">
        <f t="shared" si="830"/>
        <v>0</v>
      </c>
      <c r="AB350" s="366" t="str">
        <f t="shared" si="850"/>
        <v xml:space="preserve">    </v>
      </c>
      <c r="AC350" s="849">
        <f t="shared" si="787"/>
        <v>0</v>
      </c>
      <c r="AD350" s="570"/>
      <c r="AE350" s="391">
        <f t="shared" si="831"/>
        <v>0</v>
      </c>
      <c r="AF350" s="386">
        <f t="shared" si="832"/>
        <v>0</v>
      </c>
      <c r="AG350" s="366" t="str">
        <f t="shared" si="851"/>
        <v xml:space="preserve">    </v>
      </c>
      <c r="AH350" s="849">
        <f t="shared" si="788"/>
        <v>0</v>
      </c>
      <c r="AI350" s="570"/>
      <c r="AJ350" s="391">
        <f t="shared" si="833"/>
        <v>0</v>
      </c>
      <c r="AK350" s="386">
        <f t="shared" si="834"/>
        <v>0</v>
      </c>
      <c r="AL350" s="366" t="str">
        <f t="shared" si="852"/>
        <v xml:space="preserve">    </v>
      </c>
      <c r="AM350" s="849">
        <f t="shared" si="789"/>
        <v>0</v>
      </c>
      <c r="AN350" s="570"/>
      <c r="AO350" s="391">
        <f t="shared" si="835"/>
        <v>0</v>
      </c>
      <c r="AP350" s="386">
        <f t="shared" si="836"/>
        <v>0</v>
      </c>
      <c r="AQ350" s="366" t="str">
        <f t="shared" si="853"/>
        <v xml:space="preserve">    </v>
      </c>
      <c r="AR350" s="849">
        <f t="shared" si="790"/>
        <v>0</v>
      </c>
      <c r="AS350" s="570"/>
      <c r="AT350" s="391">
        <f t="shared" si="837"/>
        <v>0</v>
      </c>
      <c r="AU350" s="386">
        <f t="shared" si="838"/>
        <v>0</v>
      </c>
      <c r="AV350" s="366" t="str">
        <f t="shared" si="854"/>
        <v xml:space="preserve">    </v>
      </c>
      <c r="AW350" s="849">
        <f t="shared" si="791"/>
        <v>0</v>
      </c>
      <c r="AX350" s="570"/>
      <c r="AY350" s="391">
        <f t="shared" si="839"/>
        <v>0</v>
      </c>
      <c r="AZ350" s="386">
        <f t="shared" si="840"/>
        <v>0</v>
      </c>
      <c r="BA350" s="366" t="str">
        <f t="shared" si="855"/>
        <v xml:space="preserve">    </v>
      </c>
      <c r="BB350" s="849">
        <f t="shared" si="792"/>
        <v>0</v>
      </c>
      <c r="BC350" s="570"/>
      <c r="BD350" s="391">
        <f t="shared" si="841"/>
        <v>0</v>
      </c>
      <c r="BE350" s="386">
        <f t="shared" si="842"/>
        <v>0</v>
      </c>
      <c r="BF350" s="366" t="str">
        <f t="shared" si="856"/>
        <v xml:space="preserve">    </v>
      </c>
      <c r="BG350" s="849">
        <f t="shared" si="793"/>
        <v>0</v>
      </c>
      <c r="BH350" s="570"/>
      <c r="BI350" s="391">
        <f t="shared" si="843"/>
        <v>0</v>
      </c>
      <c r="BJ350" s="386">
        <f t="shared" si="844"/>
        <v>0</v>
      </c>
      <c r="BK350" s="366" t="str">
        <f t="shared" si="857"/>
        <v xml:space="preserve">    </v>
      </c>
      <c r="BM350" s="383">
        <f t="shared" si="794"/>
        <v>0</v>
      </c>
      <c r="BN350" s="7"/>
    </row>
    <row r="351" spans="1:66" s="5" customFormat="1" ht="12.75" customHeight="1">
      <c r="A351" s="633">
        <v>41</v>
      </c>
      <c r="B351" s="895" t="str">
        <f t="shared" si="845"/>
        <v>Other: (list)</v>
      </c>
      <c r="C351" s="557">
        <f t="shared" si="795"/>
        <v>0</v>
      </c>
      <c r="D351" s="659">
        <f t="shared" si="782"/>
        <v>0</v>
      </c>
      <c r="E351" s="570"/>
      <c r="F351" s="391">
        <f t="shared" si="821"/>
        <v>0</v>
      </c>
      <c r="G351" s="386">
        <f t="shared" si="822"/>
        <v>0</v>
      </c>
      <c r="H351" s="366" t="str">
        <f t="shared" si="846"/>
        <v xml:space="preserve">    </v>
      </c>
      <c r="I351" s="849">
        <f t="shared" si="783"/>
        <v>0</v>
      </c>
      <c r="J351" s="570"/>
      <c r="K351" s="391">
        <f t="shared" si="823"/>
        <v>0</v>
      </c>
      <c r="L351" s="386">
        <f t="shared" si="824"/>
        <v>0</v>
      </c>
      <c r="M351" s="366" t="str">
        <f t="shared" si="847"/>
        <v xml:space="preserve">    </v>
      </c>
      <c r="N351" s="849">
        <f t="shared" si="784"/>
        <v>0</v>
      </c>
      <c r="O351" s="570"/>
      <c r="P351" s="391">
        <f t="shared" si="825"/>
        <v>0</v>
      </c>
      <c r="Q351" s="386">
        <f t="shared" si="826"/>
        <v>0</v>
      </c>
      <c r="R351" s="366" t="str">
        <f t="shared" si="848"/>
        <v xml:space="preserve">    </v>
      </c>
      <c r="S351" s="849">
        <f t="shared" si="785"/>
        <v>0</v>
      </c>
      <c r="T351" s="570"/>
      <c r="U351" s="391">
        <f t="shared" si="827"/>
        <v>0</v>
      </c>
      <c r="V351" s="386">
        <f t="shared" si="828"/>
        <v>0</v>
      </c>
      <c r="W351" s="366" t="str">
        <f t="shared" si="849"/>
        <v xml:space="preserve">    </v>
      </c>
      <c r="X351" s="849">
        <f t="shared" si="786"/>
        <v>0</v>
      </c>
      <c r="Y351" s="570"/>
      <c r="Z351" s="391">
        <f t="shared" si="829"/>
        <v>0</v>
      </c>
      <c r="AA351" s="386">
        <f t="shared" si="830"/>
        <v>0</v>
      </c>
      <c r="AB351" s="366" t="str">
        <f t="shared" si="850"/>
        <v xml:space="preserve">    </v>
      </c>
      <c r="AC351" s="849">
        <f t="shared" si="787"/>
        <v>0</v>
      </c>
      <c r="AD351" s="570"/>
      <c r="AE351" s="391">
        <f t="shared" si="831"/>
        <v>0</v>
      </c>
      <c r="AF351" s="386">
        <f t="shared" si="832"/>
        <v>0</v>
      </c>
      <c r="AG351" s="366" t="str">
        <f t="shared" si="851"/>
        <v xml:space="preserve">    </v>
      </c>
      <c r="AH351" s="849">
        <f t="shared" si="788"/>
        <v>0</v>
      </c>
      <c r="AI351" s="570"/>
      <c r="AJ351" s="391">
        <f t="shared" si="833"/>
        <v>0</v>
      </c>
      <c r="AK351" s="386">
        <f t="shared" si="834"/>
        <v>0</v>
      </c>
      <c r="AL351" s="366" t="str">
        <f t="shared" si="852"/>
        <v xml:space="preserve">    </v>
      </c>
      <c r="AM351" s="849">
        <f t="shared" si="789"/>
        <v>0</v>
      </c>
      <c r="AN351" s="570"/>
      <c r="AO351" s="391">
        <f t="shared" si="835"/>
        <v>0</v>
      </c>
      <c r="AP351" s="386">
        <f t="shared" si="836"/>
        <v>0</v>
      </c>
      <c r="AQ351" s="366" t="str">
        <f t="shared" si="853"/>
        <v xml:space="preserve">    </v>
      </c>
      <c r="AR351" s="849">
        <f t="shared" si="790"/>
        <v>0</v>
      </c>
      <c r="AS351" s="570"/>
      <c r="AT351" s="391">
        <f t="shared" si="837"/>
        <v>0</v>
      </c>
      <c r="AU351" s="386">
        <f t="shared" si="838"/>
        <v>0</v>
      </c>
      <c r="AV351" s="366" t="str">
        <f t="shared" si="854"/>
        <v xml:space="preserve">    </v>
      </c>
      <c r="AW351" s="849">
        <f t="shared" si="791"/>
        <v>0</v>
      </c>
      <c r="AX351" s="570"/>
      <c r="AY351" s="391">
        <f t="shared" si="839"/>
        <v>0</v>
      </c>
      <c r="AZ351" s="386">
        <f t="shared" si="840"/>
        <v>0</v>
      </c>
      <c r="BA351" s="366" t="str">
        <f t="shared" si="855"/>
        <v xml:space="preserve">    </v>
      </c>
      <c r="BB351" s="849">
        <f t="shared" si="792"/>
        <v>0</v>
      </c>
      <c r="BC351" s="570"/>
      <c r="BD351" s="391">
        <f t="shared" si="841"/>
        <v>0</v>
      </c>
      <c r="BE351" s="386">
        <f t="shared" si="842"/>
        <v>0</v>
      </c>
      <c r="BF351" s="366" t="str">
        <f t="shared" si="856"/>
        <v xml:space="preserve">    </v>
      </c>
      <c r="BG351" s="849">
        <f t="shared" si="793"/>
        <v>0</v>
      </c>
      <c r="BH351" s="570"/>
      <c r="BI351" s="391">
        <f t="shared" si="843"/>
        <v>0</v>
      </c>
      <c r="BJ351" s="386">
        <f t="shared" si="844"/>
        <v>0</v>
      </c>
      <c r="BK351" s="366" t="str">
        <f t="shared" si="857"/>
        <v xml:space="preserve">    </v>
      </c>
      <c r="BM351" s="383">
        <f t="shared" si="794"/>
        <v>0</v>
      </c>
      <c r="BN351" s="7"/>
    </row>
    <row r="352" spans="1:66" s="5" customFormat="1" ht="12.75" customHeight="1">
      <c r="A352" s="633">
        <v>42</v>
      </c>
      <c r="B352" s="895" t="str">
        <f t="shared" si="845"/>
        <v>Other: (list)</v>
      </c>
      <c r="C352" s="557">
        <f t="shared" si="795"/>
        <v>0</v>
      </c>
      <c r="D352" s="659">
        <f t="shared" si="782"/>
        <v>0</v>
      </c>
      <c r="E352" s="570"/>
      <c r="F352" s="391">
        <f t="shared" si="821"/>
        <v>0</v>
      </c>
      <c r="G352" s="386">
        <f t="shared" si="822"/>
        <v>0</v>
      </c>
      <c r="H352" s="366" t="str">
        <f t="shared" si="846"/>
        <v xml:space="preserve">    </v>
      </c>
      <c r="I352" s="849">
        <f t="shared" si="783"/>
        <v>0</v>
      </c>
      <c r="J352" s="570"/>
      <c r="K352" s="391">
        <f t="shared" si="823"/>
        <v>0</v>
      </c>
      <c r="L352" s="386">
        <f t="shared" si="824"/>
        <v>0</v>
      </c>
      <c r="M352" s="366" t="str">
        <f t="shared" si="847"/>
        <v xml:space="preserve">    </v>
      </c>
      <c r="N352" s="849">
        <f t="shared" si="784"/>
        <v>0</v>
      </c>
      <c r="O352" s="570"/>
      <c r="P352" s="391">
        <f t="shared" si="825"/>
        <v>0</v>
      </c>
      <c r="Q352" s="386">
        <f t="shared" si="826"/>
        <v>0</v>
      </c>
      <c r="R352" s="366" t="str">
        <f t="shared" si="848"/>
        <v xml:space="preserve">    </v>
      </c>
      <c r="S352" s="849">
        <f t="shared" si="785"/>
        <v>0</v>
      </c>
      <c r="T352" s="570"/>
      <c r="U352" s="391">
        <f t="shared" si="827"/>
        <v>0</v>
      </c>
      <c r="V352" s="386">
        <f t="shared" si="828"/>
        <v>0</v>
      </c>
      <c r="W352" s="366" t="str">
        <f t="shared" si="849"/>
        <v xml:space="preserve">    </v>
      </c>
      <c r="X352" s="849">
        <f t="shared" si="786"/>
        <v>0</v>
      </c>
      <c r="Y352" s="570"/>
      <c r="Z352" s="391">
        <f t="shared" si="829"/>
        <v>0</v>
      </c>
      <c r="AA352" s="386">
        <f t="shared" si="830"/>
        <v>0</v>
      </c>
      <c r="AB352" s="366" t="str">
        <f t="shared" si="850"/>
        <v xml:space="preserve">    </v>
      </c>
      <c r="AC352" s="849">
        <f t="shared" si="787"/>
        <v>0</v>
      </c>
      <c r="AD352" s="570"/>
      <c r="AE352" s="391">
        <f t="shared" si="831"/>
        <v>0</v>
      </c>
      <c r="AF352" s="386">
        <f t="shared" si="832"/>
        <v>0</v>
      </c>
      <c r="AG352" s="366" t="str">
        <f t="shared" si="851"/>
        <v xml:space="preserve">    </v>
      </c>
      <c r="AH352" s="849">
        <f t="shared" si="788"/>
        <v>0</v>
      </c>
      <c r="AI352" s="570"/>
      <c r="AJ352" s="391">
        <f t="shared" si="833"/>
        <v>0</v>
      </c>
      <c r="AK352" s="386">
        <f t="shared" si="834"/>
        <v>0</v>
      </c>
      <c r="AL352" s="366" t="str">
        <f t="shared" si="852"/>
        <v xml:space="preserve">    </v>
      </c>
      <c r="AM352" s="849">
        <f t="shared" si="789"/>
        <v>0</v>
      </c>
      <c r="AN352" s="570"/>
      <c r="AO352" s="391">
        <f t="shared" si="835"/>
        <v>0</v>
      </c>
      <c r="AP352" s="386">
        <f t="shared" si="836"/>
        <v>0</v>
      </c>
      <c r="AQ352" s="366" t="str">
        <f t="shared" si="853"/>
        <v xml:space="preserve">    </v>
      </c>
      <c r="AR352" s="849">
        <f t="shared" si="790"/>
        <v>0</v>
      </c>
      <c r="AS352" s="570"/>
      <c r="AT352" s="391">
        <f t="shared" si="837"/>
        <v>0</v>
      </c>
      <c r="AU352" s="386">
        <f t="shared" si="838"/>
        <v>0</v>
      </c>
      <c r="AV352" s="366" t="str">
        <f t="shared" si="854"/>
        <v xml:space="preserve">    </v>
      </c>
      <c r="AW352" s="849">
        <f t="shared" si="791"/>
        <v>0</v>
      </c>
      <c r="AX352" s="570"/>
      <c r="AY352" s="391">
        <f t="shared" si="839"/>
        <v>0</v>
      </c>
      <c r="AZ352" s="386">
        <f t="shared" si="840"/>
        <v>0</v>
      </c>
      <c r="BA352" s="366" t="str">
        <f t="shared" si="855"/>
        <v xml:space="preserve">    </v>
      </c>
      <c r="BB352" s="849">
        <f t="shared" si="792"/>
        <v>0</v>
      </c>
      <c r="BC352" s="570"/>
      <c r="BD352" s="391">
        <f t="shared" si="841"/>
        <v>0</v>
      </c>
      <c r="BE352" s="386">
        <f t="shared" si="842"/>
        <v>0</v>
      </c>
      <c r="BF352" s="366" t="str">
        <f t="shared" si="856"/>
        <v xml:space="preserve">    </v>
      </c>
      <c r="BG352" s="849">
        <f t="shared" si="793"/>
        <v>0</v>
      </c>
      <c r="BH352" s="570"/>
      <c r="BI352" s="391">
        <f t="shared" si="843"/>
        <v>0</v>
      </c>
      <c r="BJ352" s="386">
        <f t="shared" si="844"/>
        <v>0</v>
      </c>
      <c r="BK352" s="366" t="str">
        <f t="shared" si="857"/>
        <v xml:space="preserve">    </v>
      </c>
      <c r="BM352" s="383">
        <f t="shared" si="794"/>
        <v>0</v>
      </c>
      <c r="BN352" s="7"/>
    </row>
    <row r="353" spans="1:66" s="5" customFormat="1" ht="12.75" customHeight="1">
      <c r="A353" s="633">
        <v>43</v>
      </c>
      <c r="B353" s="895" t="str">
        <f t="shared" si="845"/>
        <v>Other: (list)</v>
      </c>
      <c r="C353" s="557">
        <f t="shared" si="795"/>
        <v>0</v>
      </c>
      <c r="D353" s="659">
        <f t="shared" si="782"/>
        <v>0</v>
      </c>
      <c r="E353" s="570"/>
      <c r="F353" s="391">
        <f t="shared" si="821"/>
        <v>0</v>
      </c>
      <c r="G353" s="386">
        <f t="shared" si="822"/>
        <v>0</v>
      </c>
      <c r="H353" s="366" t="str">
        <f t="shared" si="846"/>
        <v xml:space="preserve">    </v>
      </c>
      <c r="I353" s="849">
        <f t="shared" si="783"/>
        <v>0</v>
      </c>
      <c r="J353" s="570"/>
      <c r="K353" s="391">
        <f t="shared" si="823"/>
        <v>0</v>
      </c>
      <c r="L353" s="386">
        <f t="shared" si="824"/>
        <v>0</v>
      </c>
      <c r="M353" s="366" t="str">
        <f t="shared" si="847"/>
        <v xml:space="preserve">    </v>
      </c>
      <c r="N353" s="849">
        <f t="shared" si="784"/>
        <v>0</v>
      </c>
      <c r="O353" s="570"/>
      <c r="P353" s="391">
        <f t="shared" si="825"/>
        <v>0</v>
      </c>
      <c r="Q353" s="386">
        <f t="shared" si="826"/>
        <v>0</v>
      </c>
      <c r="R353" s="366" t="str">
        <f t="shared" si="848"/>
        <v xml:space="preserve">    </v>
      </c>
      <c r="S353" s="849">
        <f t="shared" si="785"/>
        <v>0</v>
      </c>
      <c r="T353" s="570"/>
      <c r="U353" s="391">
        <f t="shared" si="827"/>
        <v>0</v>
      </c>
      <c r="V353" s="386">
        <f t="shared" si="828"/>
        <v>0</v>
      </c>
      <c r="W353" s="366" t="str">
        <f t="shared" si="849"/>
        <v xml:space="preserve">    </v>
      </c>
      <c r="X353" s="849">
        <f t="shared" si="786"/>
        <v>0</v>
      </c>
      <c r="Y353" s="570"/>
      <c r="Z353" s="391">
        <f t="shared" si="829"/>
        <v>0</v>
      </c>
      <c r="AA353" s="386">
        <f t="shared" si="830"/>
        <v>0</v>
      </c>
      <c r="AB353" s="366" t="str">
        <f t="shared" si="850"/>
        <v xml:space="preserve">    </v>
      </c>
      <c r="AC353" s="849">
        <f t="shared" si="787"/>
        <v>0</v>
      </c>
      <c r="AD353" s="570"/>
      <c r="AE353" s="391">
        <f t="shared" si="831"/>
        <v>0</v>
      </c>
      <c r="AF353" s="386">
        <f t="shared" si="832"/>
        <v>0</v>
      </c>
      <c r="AG353" s="366" t="str">
        <f t="shared" si="851"/>
        <v xml:space="preserve">    </v>
      </c>
      <c r="AH353" s="849">
        <f t="shared" si="788"/>
        <v>0</v>
      </c>
      <c r="AI353" s="570"/>
      <c r="AJ353" s="391">
        <f t="shared" si="833"/>
        <v>0</v>
      </c>
      <c r="AK353" s="386">
        <f t="shared" si="834"/>
        <v>0</v>
      </c>
      <c r="AL353" s="366" t="str">
        <f t="shared" si="852"/>
        <v xml:space="preserve">    </v>
      </c>
      <c r="AM353" s="849">
        <f t="shared" si="789"/>
        <v>0</v>
      </c>
      <c r="AN353" s="570"/>
      <c r="AO353" s="391">
        <f t="shared" si="835"/>
        <v>0</v>
      </c>
      <c r="AP353" s="386">
        <f t="shared" si="836"/>
        <v>0</v>
      </c>
      <c r="AQ353" s="366" t="str">
        <f t="shared" si="853"/>
        <v xml:space="preserve">    </v>
      </c>
      <c r="AR353" s="849">
        <f t="shared" si="790"/>
        <v>0</v>
      </c>
      <c r="AS353" s="570"/>
      <c r="AT353" s="391">
        <f t="shared" si="837"/>
        <v>0</v>
      </c>
      <c r="AU353" s="386">
        <f t="shared" si="838"/>
        <v>0</v>
      </c>
      <c r="AV353" s="366" t="str">
        <f t="shared" si="854"/>
        <v xml:space="preserve">    </v>
      </c>
      <c r="AW353" s="849">
        <f t="shared" si="791"/>
        <v>0</v>
      </c>
      <c r="AX353" s="570"/>
      <c r="AY353" s="391">
        <f t="shared" si="839"/>
        <v>0</v>
      </c>
      <c r="AZ353" s="386">
        <f t="shared" si="840"/>
        <v>0</v>
      </c>
      <c r="BA353" s="366" t="str">
        <f t="shared" si="855"/>
        <v xml:space="preserve">    </v>
      </c>
      <c r="BB353" s="849">
        <f t="shared" si="792"/>
        <v>0</v>
      </c>
      <c r="BC353" s="570"/>
      <c r="BD353" s="391">
        <f t="shared" si="841"/>
        <v>0</v>
      </c>
      <c r="BE353" s="386">
        <f t="shared" si="842"/>
        <v>0</v>
      </c>
      <c r="BF353" s="366" t="str">
        <f t="shared" si="856"/>
        <v xml:space="preserve">    </v>
      </c>
      <c r="BG353" s="849">
        <f t="shared" si="793"/>
        <v>0</v>
      </c>
      <c r="BH353" s="570"/>
      <c r="BI353" s="391">
        <f t="shared" si="843"/>
        <v>0</v>
      </c>
      <c r="BJ353" s="386">
        <f t="shared" si="844"/>
        <v>0</v>
      </c>
      <c r="BK353" s="366" t="str">
        <f t="shared" si="857"/>
        <v xml:space="preserve">    </v>
      </c>
      <c r="BM353" s="383">
        <f t="shared" si="794"/>
        <v>0</v>
      </c>
      <c r="BN353" s="7"/>
    </row>
    <row r="354" spans="1:66" s="5" customFormat="1" ht="12.75" customHeight="1">
      <c r="A354" s="633">
        <v>44</v>
      </c>
      <c r="B354" s="895" t="str">
        <f t="shared" si="845"/>
        <v>Other: (list)</v>
      </c>
      <c r="C354" s="557">
        <f t="shared" si="795"/>
        <v>0</v>
      </c>
      <c r="D354" s="659">
        <f t="shared" si="782"/>
        <v>0</v>
      </c>
      <c r="E354" s="570"/>
      <c r="F354" s="391">
        <f t="shared" si="821"/>
        <v>0</v>
      </c>
      <c r="G354" s="386">
        <f t="shared" si="822"/>
        <v>0</v>
      </c>
      <c r="H354" s="366" t="str">
        <f t="shared" si="846"/>
        <v xml:space="preserve">    </v>
      </c>
      <c r="I354" s="849">
        <f t="shared" si="783"/>
        <v>0</v>
      </c>
      <c r="J354" s="570"/>
      <c r="K354" s="391">
        <f t="shared" si="823"/>
        <v>0</v>
      </c>
      <c r="L354" s="386">
        <f t="shared" si="824"/>
        <v>0</v>
      </c>
      <c r="M354" s="366" t="str">
        <f t="shared" si="847"/>
        <v xml:space="preserve">    </v>
      </c>
      <c r="N354" s="849">
        <f t="shared" si="784"/>
        <v>0</v>
      </c>
      <c r="O354" s="570"/>
      <c r="P354" s="391">
        <f t="shared" si="825"/>
        <v>0</v>
      </c>
      <c r="Q354" s="386">
        <f t="shared" si="826"/>
        <v>0</v>
      </c>
      <c r="R354" s="366" t="str">
        <f t="shared" si="848"/>
        <v xml:space="preserve">    </v>
      </c>
      <c r="S354" s="849">
        <f t="shared" si="785"/>
        <v>0</v>
      </c>
      <c r="T354" s="570"/>
      <c r="U354" s="391">
        <f t="shared" si="827"/>
        <v>0</v>
      </c>
      <c r="V354" s="386">
        <f t="shared" si="828"/>
        <v>0</v>
      </c>
      <c r="W354" s="366" t="str">
        <f t="shared" si="849"/>
        <v xml:space="preserve">    </v>
      </c>
      <c r="X354" s="849">
        <f t="shared" si="786"/>
        <v>0</v>
      </c>
      <c r="Y354" s="570"/>
      <c r="Z354" s="391">
        <f t="shared" si="829"/>
        <v>0</v>
      </c>
      <c r="AA354" s="386">
        <f t="shared" si="830"/>
        <v>0</v>
      </c>
      <c r="AB354" s="366" t="str">
        <f t="shared" si="850"/>
        <v xml:space="preserve">    </v>
      </c>
      <c r="AC354" s="849">
        <f t="shared" si="787"/>
        <v>0</v>
      </c>
      <c r="AD354" s="570"/>
      <c r="AE354" s="391">
        <f t="shared" si="831"/>
        <v>0</v>
      </c>
      <c r="AF354" s="386">
        <f t="shared" si="832"/>
        <v>0</v>
      </c>
      <c r="AG354" s="366" t="str">
        <f t="shared" si="851"/>
        <v xml:space="preserve">    </v>
      </c>
      <c r="AH354" s="849">
        <f t="shared" si="788"/>
        <v>0</v>
      </c>
      <c r="AI354" s="570"/>
      <c r="AJ354" s="391">
        <f t="shared" si="833"/>
        <v>0</v>
      </c>
      <c r="AK354" s="386">
        <f t="shared" si="834"/>
        <v>0</v>
      </c>
      <c r="AL354" s="366" t="str">
        <f t="shared" si="852"/>
        <v xml:space="preserve">    </v>
      </c>
      <c r="AM354" s="849">
        <f t="shared" si="789"/>
        <v>0</v>
      </c>
      <c r="AN354" s="570"/>
      <c r="AO354" s="391">
        <f t="shared" si="835"/>
        <v>0</v>
      </c>
      <c r="AP354" s="386">
        <f t="shared" si="836"/>
        <v>0</v>
      </c>
      <c r="AQ354" s="366" t="str">
        <f t="shared" si="853"/>
        <v xml:space="preserve">    </v>
      </c>
      <c r="AR354" s="849">
        <f t="shared" si="790"/>
        <v>0</v>
      </c>
      <c r="AS354" s="570"/>
      <c r="AT354" s="391">
        <f t="shared" si="837"/>
        <v>0</v>
      </c>
      <c r="AU354" s="386">
        <f t="shared" si="838"/>
        <v>0</v>
      </c>
      <c r="AV354" s="366" t="str">
        <f t="shared" si="854"/>
        <v xml:space="preserve">    </v>
      </c>
      <c r="AW354" s="849">
        <f t="shared" si="791"/>
        <v>0</v>
      </c>
      <c r="AX354" s="570"/>
      <c r="AY354" s="391">
        <f t="shared" si="839"/>
        <v>0</v>
      </c>
      <c r="AZ354" s="386">
        <f t="shared" si="840"/>
        <v>0</v>
      </c>
      <c r="BA354" s="366" t="str">
        <f t="shared" si="855"/>
        <v xml:space="preserve">    </v>
      </c>
      <c r="BB354" s="849">
        <f t="shared" si="792"/>
        <v>0</v>
      </c>
      <c r="BC354" s="570"/>
      <c r="BD354" s="391">
        <f t="shared" si="841"/>
        <v>0</v>
      </c>
      <c r="BE354" s="386">
        <f t="shared" si="842"/>
        <v>0</v>
      </c>
      <c r="BF354" s="366" t="str">
        <f t="shared" si="856"/>
        <v xml:space="preserve">    </v>
      </c>
      <c r="BG354" s="849">
        <f t="shared" si="793"/>
        <v>0</v>
      </c>
      <c r="BH354" s="570"/>
      <c r="BI354" s="391">
        <f t="shared" si="843"/>
        <v>0</v>
      </c>
      <c r="BJ354" s="386">
        <f t="shared" si="844"/>
        <v>0</v>
      </c>
      <c r="BK354" s="366" t="str">
        <f t="shared" si="857"/>
        <v xml:space="preserve">    </v>
      </c>
      <c r="BM354" s="383">
        <f t="shared" si="794"/>
        <v>0</v>
      </c>
      <c r="BN354" s="7"/>
    </row>
    <row r="355" spans="1:66" s="52" customFormat="1" ht="12.75">
      <c r="A355" s="635">
        <v>45</v>
      </c>
      <c r="B355" s="846" t="str">
        <f>B280</f>
        <v xml:space="preserve">Sub-total Operating Expenses </v>
      </c>
      <c r="C355" s="871">
        <f t="shared" si="795"/>
        <v>0</v>
      </c>
      <c r="D355" s="845">
        <f>SUM(D314:D354)</f>
        <v>0</v>
      </c>
      <c r="E355" s="845">
        <f>SUM(E314:E354)</f>
        <v>0</v>
      </c>
      <c r="F355" s="873">
        <f>SUM(F314:F354)</f>
        <v>0</v>
      </c>
      <c r="G355" s="873">
        <f t="shared" si="822"/>
        <v>0</v>
      </c>
      <c r="H355" s="874" t="str">
        <f t="shared" si="846"/>
        <v xml:space="preserve">    </v>
      </c>
      <c r="I355" s="845">
        <f>SUM(I314:I354)</f>
        <v>0</v>
      </c>
      <c r="J355" s="845">
        <f>SUM(J314:J354)</f>
        <v>0</v>
      </c>
      <c r="K355" s="876">
        <f>SUM(K314:K354)</f>
        <v>0</v>
      </c>
      <c r="L355" s="876">
        <f t="shared" si="824"/>
        <v>0</v>
      </c>
      <c r="M355" s="874" t="str">
        <f t="shared" si="847"/>
        <v xml:space="preserve">    </v>
      </c>
      <c r="N355" s="845">
        <f>SUM(N314:N354)</f>
        <v>0</v>
      </c>
      <c r="O355" s="845">
        <f>SUM(O314:O354)</f>
        <v>0</v>
      </c>
      <c r="P355" s="876">
        <f>SUM(P314:P354)</f>
        <v>0</v>
      </c>
      <c r="Q355" s="876">
        <f t="shared" si="826"/>
        <v>0</v>
      </c>
      <c r="R355" s="874" t="str">
        <f t="shared" si="848"/>
        <v xml:space="preserve">    </v>
      </c>
      <c r="S355" s="845">
        <f>SUM(S314:S354)</f>
        <v>0</v>
      </c>
      <c r="T355" s="845">
        <f>SUM(T314:T354)</f>
        <v>0</v>
      </c>
      <c r="U355" s="876">
        <f>SUM(U314:U354)</f>
        <v>0</v>
      </c>
      <c r="V355" s="876">
        <f t="shared" si="828"/>
        <v>0</v>
      </c>
      <c r="W355" s="874" t="str">
        <f t="shared" si="849"/>
        <v xml:space="preserve">    </v>
      </c>
      <c r="X355" s="845">
        <f>SUM(X314:X354)</f>
        <v>0</v>
      </c>
      <c r="Y355" s="845">
        <f>SUM(Y314:Y354)</f>
        <v>0</v>
      </c>
      <c r="Z355" s="876">
        <f>SUM(Z314:Z354)</f>
        <v>0</v>
      </c>
      <c r="AA355" s="876">
        <f t="shared" si="830"/>
        <v>0</v>
      </c>
      <c r="AB355" s="874" t="str">
        <f t="shared" si="850"/>
        <v xml:space="preserve">    </v>
      </c>
      <c r="AC355" s="845">
        <f>SUM(AC314:AC354)</f>
        <v>0</v>
      </c>
      <c r="AD355" s="845">
        <f>SUM(AD314:AD354)</f>
        <v>0</v>
      </c>
      <c r="AE355" s="876">
        <f>SUM(AE314:AE354)</f>
        <v>0</v>
      </c>
      <c r="AF355" s="876">
        <f t="shared" si="832"/>
        <v>0</v>
      </c>
      <c r="AG355" s="874" t="str">
        <f t="shared" si="851"/>
        <v xml:space="preserve">    </v>
      </c>
      <c r="AH355" s="845">
        <f>SUM(AH314:AH354)</f>
        <v>0</v>
      </c>
      <c r="AI355" s="845">
        <f>SUM(AI314:AI354)</f>
        <v>0</v>
      </c>
      <c r="AJ355" s="876">
        <f>SUM(AJ314:AJ354)</f>
        <v>0</v>
      </c>
      <c r="AK355" s="876">
        <f t="shared" si="834"/>
        <v>0</v>
      </c>
      <c r="AL355" s="874" t="str">
        <f t="shared" si="852"/>
        <v xml:space="preserve">    </v>
      </c>
      <c r="AM355" s="845">
        <f>SUM(AM314:AM354)</f>
        <v>0</v>
      </c>
      <c r="AN355" s="845">
        <f>SUM(AN314:AN354)</f>
        <v>0</v>
      </c>
      <c r="AO355" s="876">
        <f>SUM(AO314:AO354)</f>
        <v>0</v>
      </c>
      <c r="AP355" s="876">
        <f t="shared" si="836"/>
        <v>0</v>
      </c>
      <c r="AQ355" s="874" t="str">
        <f t="shared" si="853"/>
        <v xml:space="preserve">    </v>
      </c>
      <c r="AR355" s="845">
        <f>SUM(AR314:AR354)</f>
        <v>0</v>
      </c>
      <c r="AS355" s="845">
        <f>SUM(AS314:AS354)</f>
        <v>0</v>
      </c>
      <c r="AT355" s="876">
        <f>SUM(AT314:AT354)</f>
        <v>0</v>
      </c>
      <c r="AU355" s="876">
        <f t="shared" si="838"/>
        <v>0</v>
      </c>
      <c r="AV355" s="874" t="str">
        <f t="shared" si="854"/>
        <v xml:space="preserve">    </v>
      </c>
      <c r="AW355" s="845">
        <f>SUM(AW314:AW354)</f>
        <v>0</v>
      </c>
      <c r="AX355" s="845">
        <f>SUM(AX314:AX354)</f>
        <v>0</v>
      </c>
      <c r="AY355" s="876">
        <f>SUM(AY314:AY354)</f>
        <v>0</v>
      </c>
      <c r="AZ355" s="876">
        <f t="shared" si="840"/>
        <v>0</v>
      </c>
      <c r="BA355" s="874" t="str">
        <f t="shared" si="855"/>
        <v xml:space="preserve">    </v>
      </c>
      <c r="BB355" s="845">
        <f>SUM(BB314:BB354)</f>
        <v>0</v>
      </c>
      <c r="BC355" s="845">
        <f>SUM(BC314:BC354)</f>
        <v>0</v>
      </c>
      <c r="BD355" s="876">
        <f>SUM(BD314:BD354)</f>
        <v>0</v>
      </c>
      <c r="BE355" s="876">
        <f t="shared" si="842"/>
        <v>0</v>
      </c>
      <c r="BF355" s="874" t="str">
        <f t="shared" si="856"/>
        <v xml:space="preserve">    </v>
      </c>
      <c r="BG355" s="845">
        <f>SUM(BG314:BG354)</f>
        <v>0</v>
      </c>
      <c r="BH355" s="845">
        <f>SUM(BH314:BH354)</f>
        <v>0</v>
      </c>
      <c r="BI355" s="876">
        <f>SUM(BI314:BI354)</f>
        <v>0</v>
      </c>
      <c r="BJ355" s="876">
        <f t="shared" si="844"/>
        <v>0</v>
      </c>
      <c r="BK355" s="874" t="str">
        <f t="shared" si="857"/>
        <v xml:space="preserve">    </v>
      </c>
      <c r="BM355" s="383">
        <f t="shared" si="794"/>
        <v>0</v>
      </c>
      <c r="BN355" s="51"/>
    </row>
    <row r="356" spans="1:66" s="5" customFormat="1" ht="12.75">
      <c r="A356" s="634">
        <v>46</v>
      </c>
      <c r="B356" s="895" t="str">
        <f t="shared" si="845"/>
        <v>*Fixed Assets</v>
      </c>
      <c r="C356" s="378">
        <f t="shared" si="795"/>
        <v>0</v>
      </c>
      <c r="D356" s="659">
        <f t="shared" si="782"/>
        <v>0</v>
      </c>
      <c r="E356" s="570"/>
      <c r="F356" s="391">
        <f>+F281+E356</f>
        <v>0</v>
      </c>
      <c r="G356" s="387">
        <f t="shared" si="822"/>
        <v>0</v>
      </c>
      <c r="H356" s="367" t="str">
        <f t="shared" si="846"/>
        <v xml:space="preserve">    </v>
      </c>
      <c r="I356" s="849">
        <f t="shared" si="783"/>
        <v>0</v>
      </c>
      <c r="J356" s="570"/>
      <c r="K356" s="391">
        <f>+K281+J356</f>
        <v>0</v>
      </c>
      <c r="L356" s="387">
        <f t="shared" si="824"/>
        <v>0</v>
      </c>
      <c r="M356" s="367" t="str">
        <f t="shared" si="847"/>
        <v xml:space="preserve">    </v>
      </c>
      <c r="N356" s="849">
        <f t="shared" si="784"/>
        <v>0</v>
      </c>
      <c r="O356" s="570"/>
      <c r="P356" s="391">
        <f>+P281+O356</f>
        <v>0</v>
      </c>
      <c r="Q356" s="387">
        <f t="shared" si="826"/>
        <v>0</v>
      </c>
      <c r="R356" s="367" t="str">
        <f t="shared" si="848"/>
        <v xml:space="preserve">    </v>
      </c>
      <c r="S356" s="849">
        <f t="shared" si="785"/>
        <v>0</v>
      </c>
      <c r="T356" s="570"/>
      <c r="U356" s="391">
        <f>+U281+T356</f>
        <v>0</v>
      </c>
      <c r="V356" s="387">
        <f t="shared" si="828"/>
        <v>0</v>
      </c>
      <c r="W356" s="367" t="str">
        <f t="shared" si="849"/>
        <v xml:space="preserve">    </v>
      </c>
      <c r="X356" s="849">
        <f t="shared" si="786"/>
        <v>0</v>
      </c>
      <c r="Y356" s="570"/>
      <c r="Z356" s="391">
        <f>+Z281+Y356</f>
        <v>0</v>
      </c>
      <c r="AA356" s="387">
        <f t="shared" si="830"/>
        <v>0</v>
      </c>
      <c r="AB356" s="367" t="str">
        <f t="shared" si="850"/>
        <v xml:space="preserve">    </v>
      </c>
      <c r="AC356" s="849">
        <f t="shared" si="787"/>
        <v>0</v>
      </c>
      <c r="AD356" s="570"/>
      <c r="AE356" s="391">
        <f>+AE281+AD356</f>
        <v>0</v>
      </c>
      <c r="AF356" s="387">
        <f t="shared" si="832"/>
        <v>0</v>
      </c>
      <c r="AG356" s="367" t="str">
        <f t="shared" si="851"/>
        <v xml:space="preserve">    </v>
      </c>
      <c r="AH356" s="849">
        <f t="shared" si="788"/>
        <v>0</v>
      </c>
      <c r="AI356" s="570"/>
      <c r="AJ356" s="391">
        <f>+AJ281+AI356</f>
        <v>0</v>
      </c>
      <c r="AK356" s="387">
        <f t="shared" si="834"/>
        <v>0</v>
      </c>
      <c r="AL356" s="367" t="str">
        <f t="shared" si="852"/>
        <v xml:space="preserve">    </v>
      </c>
      <c r="AM356" s="849">
        <f t="shared" si="789"/>
        <v>0</v>
      </c>
      <c r="AN356" s="570"/>
      <c r="AO356" s="391">
        <f>+AO281+AN356</f>
        <v>0</v>
      </c>
      <c r="AP356" s="387">
        <f t="shared" si="836"/>
        <v>0</v>
      </c>
      <c r="AQ356" s="367" t="str">
        <f t="shared" si="853"/>
        <v xml:space="preserve">    </v>
      </c>
      <c r="AR356" s="849">
        <f t="shared" si="790"/>
        <v>0</v>
      </c>
      <c r="AS356" s="570"/>
      <c r="AT356" s="391">
        <f>+AT281+AS356</f>
        <v>0</v>
      </c>
      <c r="AU356" s="387">
        <f t="shared" si="838"/>
        <v>0</v>
      </c>
      <c r="AV356" s="367" t="str">
        <f t="shared" si="854"/>
        <v xml:space="preserve">    </v>
      </c>
      <c r="AW356" s="849">
        <f t="shared" si="791"/>
        <v>0</v>
      </c>
      <c r="AX356" s="570"/>
      <c r="AY356" s="391">
        <f>+AY281+AX356</f>
        <v>0</v>
      </c>
      <c r="AZ356" s="387">
        <f t="shared" si="840"/>
        <v>0</v>
      </c>
      <c r="BA356" s="367" t="str">
        <f t="shared" si="855"/>
        <v xml:space="preserve">    </v>
      </c>
      <c r="BB356" s="849">
        <f t="shared" si="792"/>
        <v>0</v>
      </c>
      <c r="BC356" s="570"/>
      <c r="BD356" s="391">
        <f>+BD281+BC356</f>
        <v>0</v>
      </c>
      <c r="BE356" s="387">
        <f t="shared" si="842"/>
        <v>0</v>
      </c>
      <c r="BF356" s="367" t="str">
        <f t="shared" si="856"/>
        <v xml:space="preserve">    </v>
      </c>
      <c r="BG356" s="849">
        <f t="shared" si="793"/>
        <v>0</v>
      </c>
      <c r="BH356" s="570"/>
      <c r="BI356" s="391">
        <f>+BI281+BH356</f>
        <v>0</v>
      </c>
      <c r="BJ356" s="387">
        <f t="shared" si="844"/>
        <v>0</v>
      </c>
      <c r="BK356" s="367" t="str">
        <f t="shared" si="857"/>
        <v xml:space="preserve">    </v>
      </c>
      <c r="BM356" s="383">
        <f t="shared" si="794"/>
        <v>0</v>
      </c>
      <c r="BN356" s="7"/>
    </row>
    <row r="357" spans="1:66" s="28" customFormat="1" ht="12.75" customHeight="1">
      <c r="A357" s="634">
        <v>47</v>
      </c>
      <c r="B357" s="895" t="str">
        <f t="shared" si="845"/>
        <v>*Indirect Costs</v>
      </c>
      <c r="C357" s="378">
        <f t="shared" si="795"/>
        <v>0</v>
      </c>
      <c r="D357" s="412">
        <f t="shared" si="782"/>
        <v>0</v>
      </c>
      <c r="E357" s="570"/>
      <c r="F357" s="391">
        <f>+F282+E357</f>
        <v>0</v>
      </c>
      <c r="G357" s="387">
        <f t="shared" si="822"/>
        <v>0</v>
      </c>
      <c r="H357" s="367" t="str">
        <f t="shared" si="846"/>
        <v xml:space="preserve">    </v>
      </c>
      <c r="I357" s="851">
        <f t="shared" si="783"/>
        <v>0</v>
      </c>
      <c r="J357" s="570"/>
      <c r="K357" s="391">
        <f>+K282+J357</f>
        <v>0</v>
      </c>
      <c r="L357" s="387">
        <f t="shared" si="824"/>
        <v>0</v>
      </c>
      <c r="M357" s="367" t="str">
        <f t="shared" si="847"/>
        <v xml:space="preserve">    </v>
      </c>
      <c r="N357" s="851">
        <f t="shared" si="784"/>
        <v>0</v>
      </c>
      <c r="O357" s="570"/>
      <c r="P357" s="391">
        <f>+P282+O357</f>
        <v>0</v>
      </c>
      <c r="Q357" s="387">
        <f t="shared" si="826"/>
        <v>0</v>
      </c>
      <c r="R357" s="367" t="str">
        <f t="shared" si="848"/>
        <v xml:space="preserve">    </v>
      </c>
      <c r="S357" s="851">
        <f t="shared" si="785"/>
        <v>0</v>
      </c>
      <c r="T357" s="570"/>
      <c r="U357" s="391">
        <f>+U282+T357</f>
        <v>0</v>
      </c>
      <c r="V357" s="387">
        <f t="shared" si="828"/>
        <v>0</v>
      </c>
      <c r="W357" s="367" t="str">
        <f t="shared" si="849"/>
        <v xml:space="preserve">    </v>
      </c>
      <c r="X357" s="851">
        <f t="shared" si="786"/>
        <v>0</v>
      </c>
      <c r="Y357" s="570"/>
      <c r="Z357" s="391">
        <f>+Z282+Y357</f>
        <v>0</v>
      </c>
      <c r="AA357" s="387">
        <f t="shared" si="830"/>
        <v>0</v>
      </c>
      <c r="AB357" s="367" t="str">
        <f t="shared" si="850"/>
        <v xml:space="preserve">    </v>
      </c>
      <c r="AC357" s="851">
        <f t="shared" si="787"/>
        <v>0</v>
      </c>
      <c r="AD357" s="570"/>
      <c r="AE357" s="391">
        <f>+AE282+AD357</f>
        <v>0</v>
      </c>
      <c r="AF357" s="387">
        <f t="shared" si="832"/>
        <v>0</v>
      </c>
      <c r="AG357" s="367" t="str">
        <f t="shared" si="851"/>
        <v xml:space="preserve">    </v>
      </c>
      <c r="AH357" s="851">
        <f t="shared" si="788"/>
        <v>0</v>
      </c>
      <c r="AI357" s="570"/>
      <c r="AJ357" s="391">
        <f>+AJ282+AI357</f>
        <v>0</v>
      </c>
      <c r="AK357" s="387">
        <f t="shared" si="834"/>
        <v>0</v>
      </c>
      <c r="AL357" s="367" t="str">
        <f t="shared" si="852"/>
        <v xml:space="preserve">    </v>
      </c>
      <c r="AM357" s="851">
        <f t="shared" si="789"/>
        <v>0</v>
      </c>
      <c r="AN357" s="570"/>
      <c r="AO357" s="391">
        <f>+AO282+AN357</f>
        <v>0</v>
      </c>
      <c r="AP357" s="387">
        <f t="shared" si="836"/>
        <v>0</v>
      </c>
      <c r="AQ357" s="367" t="str">
        <f t="shared" si="853"/>
        <v xml:space="preserve">    </v>
      </c>
      <c r="AR357" s="851">
        <f t="shared" si="790"/>
        <v>0</v>
      </c>
      <c r="AS357" s="570"/>
      <c r="AT357" s="391">
        <f>+AT282+AS357</f>
        <v>0</v>
      </c>
      <c r="AU357" s="387">
        <f t="shared" si="838"/>
        <v>0</v>
      </c>
      <c r="AV357" s="367" t="str">
        <f t="shared" si="854"/>
        <v xml:space="preserve">    </v>
      </c>
      <c r="AW357" s="851">
        <f t="shared" si="791"/>
        <v>0</v>
      </c>
      <c r="AX357" s="570"/>
      <c r="AY357" s="391">
        <f>+AY282+AX357</f>
        <v>0</v>
      </c>
      <c r="AZ357" s="387">
        <f t="shared" si="840"/>
        <v>0</v>
      </c>
      <c r="BA357" s="367" t="str">
        <f t="shared" si="855"/>
        <v xml:space="preserve">    </v>
      </c>
      <c r="BB357" s="851">
        <f t="shared" si="792"/>
        <v>0</v>
      </c>
      <c r="BC357" s="570"/>
      <c r="BD357" s="391">
        <f>+BD282+BC357</f>
        <v>0</v>
      </c>
      <c r="BE357" s="387">
        <f t="shared" si="842"/>
        <v>0</v>
      </c>
      <c r="BF357" s="367" t="str">
        <f t="shared" si="856"/>
        <v xml:space="preserve">    </v>
      </c>
      <c r="BG357" s="851">
        <f t="shared" si="793"/>
        <v>0</v>
      </c>
      <c r="BH357" s="570"/>
      <c r="BI357" s="391">
        <f>+BI282+BH357</f>
        <v>0</v>
      </c>
      <c r="BJ357" s="387">
        <f t="shared" si="844"/>
        <v>0</v>
      </c>
      <c r="BK357" s="367" t="str">
        <f t="shared" si="857"/>
        <v xml:space="preserve">    </v>
      </c>
      <c r="BL357" s="5"/>
      <c r="BM357" s="383">
        <f t="shared" si="794"/>
        <v>0</v>
      </c>
      <c r="BN357" s="29"/>
    </row>
    <row r="358" spans="1:66" s="55" customFormat="1" ht="13.9" customHeight="1">
      <c r="A358" s="635">
        <v>48</v>
      </c>
      <c r="B358" s="846" t="str">
        <f>B283</f>
        <v>Total Operating Expenses</v>
      </c>
      <c r="C358" s="877">
        <f t="shared" si="795"/>
        <v>0</v>
      </c>
      <c r="D358" s="845">
        <f t="shared" ref="D358:F358" si="858">D355+D356+D357</f>
        <v>0</v>
      </c>
      <c r="E358" s="845">
        <f t="shared" si="858"/>
        <v>0</v>
      </c>
      <c r="F358" s="873">
        <f t="shared" si="858"/>
        <v>0</v>
      </c>
      <c r="G358" s="873">
        <f t="shared" si="822"/>
        <v>0</v>
      </c>
      <c r="H358" s="874" t="str">
        <f t="shared" si="846"/>
        <v xml:space="preserve">    </v>
      </c>
      <c r="I358" s="845">
        <f t="shared" ref="I358:K358" si="859">I355+I356+I357</f>
        <v>0</v>
      </c>
      <c r="J358" s="845">
        <f t="shared" si="859"/>
        <v>0</v>
      </c>
      <c r="K358" s="876">
        <f t="shared" si="859"/>
        <v>0</v>
      </c>
      <c r="L358" s="876">
        <f t="shared" si="824"/>
        <v>0</v>
      </c>
      <c r="M358" s="874" t="str">
        <f t="shared" si="847"/>
        <v xml:space="preserve">    </v>
      </c>
      <c r="N358" s="845">
        <f t="shared" ref="N358:P358" si="860">N355+N356+N357</f>
        <v>0</v>
      </c>
      <c r="O358" s="845">
        <f t="shared" si="860"/>
        <v>0</v>
      </c>
      <c r="P358" s="876">
        <f t="shared" si="860"/>
        <v>0</v>
      </c>
      <c r="Q358" s="876">
        <f t="shared" si="826"/>
        <v>0</v>
      </c>
      <c r="R358" s="874" t="str">
        <f t="shared" si="848"/>
        <v xml:space="preserve">    </v>
      </c>
      <c r="S358" s="845">
        <f t="shared" ref="S358:U358" si="861">S355+S356+S357</f>
        <v>0</v>
      </c>
      <c r="T358" s="845">
        <f t="shared" si="861"/>
        <v>0</v>
      </c>
      <c r="U358" s="876">
        <f t="shared" si="861"/>
        <v>0</v>
      </c>
      <c r="V358" s="876">
        <f t="shared" si="828"/>
        <v>0</v>
      </c>
      <c r="W358" s="874" t="str">
        <f t="shared" si="849"/>
        <v xml:space="preserve">    </v>
      </c>
      <c r="X358" s="845">
        <f t="shared" ref="X358:Z358" si="862">X355+X356+X357</f>
        <v>0</v>
      </c>
      <c r="Y358" s="845">
        <f t="shared" si="862"/>
        <v>0</v>
      </c>
      <c r="Z358" s="876">
        <f t="shared" si="862"/>
        <v>0</v>
      </c>
      <c r="AA358" s="876">
        <f t="shared" si="830"/>
        <v>0</v>
      </c>
      <c r="AB358" s="874" t="str">
        <f t="shared" si="850"/>
        <v xml:space="preserve">    </v>
      </c>
      <c r="AC358" s="845">
        <f t="shared" ref="AC358:AE358" si="863">AC355+AC356+AC357</f>
        <v>0</v>
      </c>
      <c r="AD358" s="845">
        <f t="shared" si="863"/>
        <v>0</v>
      </c>
      <c r="AE358" s="876">
        <f t="shared" si="863"/>
        <v>0</v>
      </c>
      <c r="AF358" s="876">
        <f t="shared" si="832"/>
        <v>0</v>
      </c>
      <c r="AG358" s="874" t="str">
        <f t="shared" si="851"/>
        <v xml:space="preserve">    </v>
      </c>
      <c r="AH358" s="845">
        <f t="shared" ref="AH358:AJ358" si="864">AH355+AH356+AH357</f>
        <v>0</v>
      </c>
      <c r="AI358" s="845">
        <f t="shared" si="864"/>
        <v>0</v>
      </c>
      <c r="AJ358" s="876">
        <f t="shared" si="864"/>
        <v>0</v>
      </c>
      <c r="AK358" s="876">
        <f t="shared" si="834"/>
        <v>0</v>
      </c>
      <c r="AL358" s="874" t="str">
        <f t="shared" si="852"/>
        <v xml:space="preserve">    </v>
      </c>
      <c r="AM358" s="845">
        <f t="shared" ref="AM358:AO358" si="865">AM355+AM356+AM357</f>
        <v>0</v>
      </c>
      <c r="AN358" s="845">
        <f t="shared" si="865"/>
        <v>0</v>
      </c>
      <c r="AO358" s="876">
        <f t="shared" si="865"/>
        <v>0</v>
      </c>
      <c r="AP358" s="876">
        <f t="shared" si="836"/>
        <v>0</v>
      </c>
      <c r="AQ358" s="874" t="str">
        <f t="shared" si="853"/>
        <v xml:space="preserve">    </v>
      </c>
      <c r="AR358" s="845">
        <f t="shared" ref="AR358:AT358" si="866">AR355+AR356+AR357</f>
        <v>0</v>
      </c>
      <c r="AS358" s="845">
        <f t="shared" si="866"/>
        <v>0</v>
      </c>
      <c r="AT358" s="876">
        <f t="shared" si="866"/>
        <v>0</v>
      </c>
      <c r="AU358" s="876">
        <f t="shared" si="838"/>
        <v>0</v>
      </c>
      <c r="AV358" s="874" t="str">
        <f t="shared" si="854"/>
        <v xml:space="preserve">    </v>
      </c>
      <c r="AW358" s="845">
        <f t="shared" ref="AW358:AY358" si="867">AW355+AW356+AW357</f>
        <v>0</v>
      </c>
      <c r="AX358" s="845">
        <f t="shared" si="867"/>
        <v>0</v>
      </c>
      <c r="AY358" s="876">
        <f t="shared" si="867"/>
        <v>0</v>
      </c>
      <c r="AZ358" s="876">
        <f t="shared" si="840"/>
        <v>0</v>
      </c>
      <c r="BA358" s="874" t="str">
        <f t="shared" si="855"/>
        <v xml:space="preserve">    </v>
      </c>
      <c r="BB358" s="845">
        <f t="shared" ref="BB358:BD358" si="868">BB355+BB356+BB357</f>
        <v>0</v>
      </c>
      <c r="BC358" s="845">
        <f t="shared" si="868"/>
        <v>0</v>
      </c>
      <c r="BD358" s="876">
        <f t="shared" si="868"/>
        <v>0</v>
      </c>
      <c r="BE358" s="876">
        <f t="shared" si="842"/>
        <v>0</v>
      </c>
      <c r="BF358" s="874" t="str">
        <f t="shared" si="856"/>
        <v xml:space="preserve">    </v>
      </c>
      <c r="BG358" s="845">
        <f t="shared" ref="BG358:BI358" si="869">BG355+BG356+BG357</f>
        <v>0</v>
      </c>
      <c r="BH358" s="845">
        <f t="shared" si="869"/>
        <v>0</v>
      </c>
      <c r="BI358" s="876">
        <f t="shared" si="869"/>
        <v>0</v>
      </c>
      <c r="BJ358" s="876">
        <f t="shared" si="844"/>
        <v>0</v>
      </c>
      <c r="BK358" s="874" t="str">
        <f t="shared" si="857"/>
        <v xml:space="preserve">    </v>
      </c>
      <c r="BL358" s="52"/>
      <c r="BM358" s="383">
        <f t="shared" si="794"/>
        <v>0</v>
      </c>
    </row>
    <row r="359" spans="1:66" s="55" customFormat="1" ht="12.75" customHeight="1">
      <c r="A359" s="635">
        <v>49</v>
      </c>
      <c r="B359" s="858" t="str">
        <f>B284</f>
        <v>GROSS COST</v>
      </c>
      <c r="C359" s="859">
        <f t="shared" si="795"/>
        <v>0</v>
      </c>
      <c r="D359" s="847">
        <f>D358+D313</f>
        <v>0</v>
      </c>
      <c r="E359" s="847">
        <f>E358+E313</f>
        <v>0</v>
      </c>
      <c r="F359" s="862">
        <f>F358+F313</f>
        <v>0</v>
      </c>
      <c r="G359" s="862">
        <f t="shared" si="822"/>
        <v>0</v>
      </c>
      <c r="H359" s="863" t="str">
        <f t="shared" si="846"/>
        <v xml:space="preserve">    </v>
      </c>
      <c r="I359" s="847">
        <f>I358+I313</f>
        <v>0</v>
      </c>
      <c r="J359" s="847">
        <f>J358+J313</f>
        <v>0</v>
      </c>
      <c r="K359" s="866">
        <f>K358+K313</f>
        <v>0</v>
      </c>
      <c r="L359" s="866">
        <f t="shared" si="824"/>
        <v>0</v>
      </c>
      <c r="M359" s="863" t="str">
        <f t="shared" si="847"/>
        <v xml:space="preserve">    </v>
      </c>
      <c r="N359" s="847">
        <f>N358+N313</f>
        <v>0</v>
      </c>
      <c r="O359" s="847">
        <f>O358+O313</f>
        <v>0</v>
      </c>
      <c r="P359" s="866">
        <f>P358+P313</f>
        <v>0</v>
      </c>
      <c r="Q359" s="866">
        <f t="shared" si="826"/>
        <v>0</v>
      </c>
      <c r="R359" s="863" t="str">
        <f t="shared" si="848"/>
        <v xml:space="preserve">    </v>
      </c>
      <c r="S359" s="847">
        <f>S358+S313</f>
        <v>0</v>
      </c>
      <c r="T359" s="847">
        <f>T358+T313</f>
        <v>0</v>
      </c>
      <c r="U359" s="866">
        <f>U358+U313</f>
        <v>0</v>
      </c>
      <c r="V359" s="866">
        <f t="shared" si="828"/>
        <v>0</v>
      </c>
      <c r="W359" s="863" t="str">
        <f t="shared" si="849"/>
        <v xml:space="preserve">    </v>
      </c>
      <c r="X359" s="847">
        <f>X358+X313</f>
        <v>0</v>
      </c>
      <c r="Y359" s="847">
        <f>Y358+Y313</f>
        <v>0</v>
      </c>
      <c r="Z359" s="866">
        <f>Z358+Z313</f>
        <v>0</v>
      </c>
      <c r="AA359" s="866">
        <f t="shared" si="830"/>
        <v>0</v>
      </c>
      <c r="AB359" s="863" t="str">
        <f t="shared" si="850"/>
        <v xml:space="preserve">    </v>
      </c>
      <c r="AC359" s="847">
        <f>AC358+AC313</f>
        <v>0</v>
      </c>
      <c r="AD359" s="847">
        <f>AD358+AD313</f>
        <v>0</v>
      </c>
      <c r="AE359" s="866">
        <f>AE358+AE313</f>
        <v>0</v>
      </c>
      <c r="AF359" s="866">
        <f t="shared" si="832"/>
        <v>0</v>
      </c>
      <c r="AG359" s="863" t="str">
        <f t="shared" si="851"/>
        <v xml:space="preserve">    </v>
      </c>
      <c r="AH359" s="847">
        <f>AH358+AH313</f>
        <v>0</v>
      </c>
      <c r="AI359" s="847">
        <f>AI358+AI313</f>
        <v>0</v>
      </c>
      <c r="AJ359" s="866">
        <f>AJ358+AJ313</f>
        <v>0</v>
      </c>
      <c r="AK359" s="866">
        <f t="shared" si="834"/>
        <v>0</v>
      </c>
      <c r="AL359" s="863" t="str">
        <f t="shared" si="852"/>
        <v xml:space="preserve">    </v>
      </c>
      <c r="AM359" s="847">
        <f>AM358+AM313</f>
        <v>0</v>
      </c>
      <c r="AN359" s="847">
        <f>AN358+AN313</f>
        <v>0</v>
      </c>
      <c r="AO359" s="866">
        <f>AO358+AO313</f>
        <v>0</v>
      </c>
      <c r="AP359" s="866">
        <f t="shared" si="836"/>
        <v>0</v>
      </c>
      <c r="AQ359" s="863" t="str">
        <f t="shared" si="853"/>
        <v xml:space="preserve">    </v>
      </c>
      <c r="AR359" s="847">
        <f>AR358+AR313</f>
        <v>0</v>
      </c>
      <c r="AS359" s="847">
        <f>AS358+AS313</f>
        <v>0</v>
      </c>
      <c r="AT359" s="866">
        <f>AT358+AT313</f>
        <v>0</v>
      </c>
      <c r="AU359" s="866">
        <f t="shared" si="838"/>
        <v>0</v>
      </c>
      <c r="AV359" s="863" t="str">
        <f t="shared" si="854"/>
        <v xml:space="preserve">    </v>
      </c>
      <c r="AW359" s="847">
        <f>AW358+AW313</f>
        <v>0</v>
      </c>
      <c r="AX359" s="847">
        <f>AX358+AX313</f>
        <v>0</v>
      </c>
      <c r="AY359" s="866">
        <f>AY358+AY313</f>
        <v>0</v>
      </c>
      <c r="AZ359" s="866">
        <f t="shared" si="840"/>
        <v>0</v>
      </c>
      <c r="BA359" s="863" t="str">
        <f t="shared" si="855"/>
        <v xml:space="preserve">    </v>
      </c>
      <c r="BB359" s="847">
        <f>BB358+BB313</f>
        <v>0</v>
      </c>
      <c r="BC359" s="847">
        <f>BC358+BC313</f>
        <v>0</v>
      </c>
      <c r="BD359" s="866">
        <f>BD358+BD313</f>
        <v>0</v>
      </c>
      <c r="BE359" s="866">
        <f t="shared" si="842"/>
        <v>0</v>
      </c>
      <c r="BF359" s="863" t="str">
        <f t="shared" si="856"/>
        <v xml:space="preserve">    </v>
      </c>
      <c r="BG359" s="847">
        <f>BG358+BG313</f>
        <v>0</v>
      </c>
      <c r="BH359" s="847">
        <f>BH358+BH313</f>
        <v>0</v>
      </c>
      <c r="BI359" s="866">
        <f>BI358+BI313</f>
        <v>0</v>
      </c>
      <c r="BJ359" s="866">
        <f t="shared" si="844"/>
        <v>0</v>
      </c>
      <c r="BK359" s="863" t="str">
        <f t="shared" si="857"/>
        <v xml:space="preserve">    </v>
      </c>
      <c r="BL359" s="405"/>
      <c r="BM359" s="383">
        <f t="shared" si="794"/>
        <v>0</v>
      </c>
    </row>
    <row r="360" spans="1:66" s="50" customFormat="1" ht="10.9" customHeight="1">
      <c r="A360" s="635">
        <v>50</v>
      </c>
      <c r="B360" s="649" t="str">
        <f>B285</f>
        <v>Less: Contract Revenues</v>
      </c>
      <c r="C360" s="376"/>
      <c r="D360" s="404"/>
      <c r="E360" s="390"/>
      <c r="F360" s="389"/>
      <c r="G360" s="387"/>
      <c r="H360" s="367"/>
      <c r="I360" s="852"/>
      <c r="J360" s="390"/>
      <c r="K360" s="389"/>
      <c r="L360" s="387"/>
      <c r="M360" s="367"/>
      <c r="N360" s="852"/>
      <c r="O360" s="390"/>
      <c r="P360" s="389"/>
      <c r="Q360" s="387"/>
      <c r="R360" s="367"/>
      <c r="S360" s="852"/>
      <c r="T360" s="390"/>
      <c r="U360" s="389"/>
      <c r="V360" s="387"/>
      <c r="W360" s="367"/>
      <c r="X360" s="852"/>
      <c r="Y360" s="390"/>
      <c r="Z360" s="389"/>
      <c r="AA360" s="387"/>
      <c r="AB360" s="367"/>
      <c r="AC360" s="852"/>
      <c r="AD360" s="390"/>
      <c r="AE360" s="389"/>
      <c r="AF360" s="387"/>
      <c r="AG360" s="367"/>
      <c r="AH360" s="852"/>
      <c r="AI360" s="390"/>
      <c r="AJ360" s="389"/>
      <c r="AK360" s="387"/>
      <c r="AL360" s="367"/>
      <c r="AM360" s="852"/>
      <c r="AN360" s="390"/>
      <c r="AO360" s="389"/>
      <c r="AP360" s="387"/>
      <c r="AQ360" s="367"/>
      <c r="AR360" s="852"/>
      <c r="AS360" s="390"/>
      <c r="AT360" s="389"/>
      <c r="AU360" s="387"/>
      <c r="AV360" s="367"/>
      <c r="AW360" s="852"/>
      <c r="AX360" s="390"/>
      <c r="AY360" s="389"/>
      <c r="AZ360" s="387"/>
      <c r="BA360" s="367"/>
      <c r="BB360" s="852"/>
      <c r="BC360" s="390"/>
      <c r="BD360" s="389"/>
      <c r="BE360" s="387"/>
      <c r="BF360" s="367"/>
      <c r="BG360" s="852"/>
      <c r="BH360" s="390"/>
      <c r="BI360" s="389"/>
      <c r="BJ360" s="387"/>
      <c r="BK360" s="367"/>
      <c r="BL360" s="405"/>
      <c r="BM360" s="383">
        <f t="shared" si="794"/>
        <v>0</v>
      </c>
    </row>
    <row r="361" spans="1:66" s="1" customFormat="1" ht="12.75">
      <c r="A361" s="634">
        <v>51</v>
      </c>
      <c r="B361" s="895" t="str">
        <f t="shared" ref="B361:B364" si="870">B286</f>
        <v>Participant Fees</v>
      </c>
      <c r="C361" s="378">
        <f t="shared" ref="C361:C369" si="871">+E361+J361+O361+T361+Y361+AD361+AI361+AN361+AS361+AX361+BC361+BH361</f>
        <v>0</v>
      </c>
      <c r="D361" s="412">
        <f t="shared" ref="D361:D368" si="872">D286</f>
        <v>0</v>
      </c>
      <c r="E361" s="570"/>
      <c r="F361" s="391">
        <f>+F286+E361</f>
        <v>0</v>
      </c>
      <c r="G361" s="387">
        <f t="shared" ref="G361:G365" si="873">D361-F361</f>
        <v>0</v>
      </c>
      <c r="H361" s="367" t="str">
        <f t="shared" ref="H361:H369" si="874">IF(D361=0,"    ",F361/D361)</f>
        <v xml:space="preserve">    </v>
      </c>
      <c r="I361" s="851">
        <f t="shared" ref="I361:I368" si="875">I286</f>
        <v>0</v>
      </c>
      <c r="J361" s="570"/>
      <c r="K361" s="391">
        <f>+K286+J361</f>
        <v>0</v>
      </c>
      <c r="L361" s="387">
        <f t="shared" ref="L361:L365" si="876">I361-K361</f>
        <v>0</v>
      </c>
      <c r="M361" s="367" t="str">
        <f t="shared" ref="M361:M369" si="877">IF(I361=0,"    ",K361/I361)</f>
        <v xml:space="preserve">    </v>
      </c>
      <c r="N361" s="851">
        <f t="shared" ref="N361:N368" si="878">N286</f>
        <v>0</v>
      </c>
      <c r="O361" s="570"/>
      <c r="P361" s="391">
        <f>+P286+O361</f>
        <v>0</v>
      </c>
      <c r="Q361" s="387">
        <f t="shared" ref="Q361:Q365" si="879">N361-P361</f>
        <v>0</v>
      </c>
      <c r="R361" s="367" t="str">
        <f t="shared" ref="R361:R369" si="880">IF(N361=0,"    ",P361/N361)</f>
        <v xml:space="preserve">    </v>
      </c>
      <c r="S361" s="851">
        <f t="shared" ref="S361:S368" si="881">S286</f>
        <v>0</v>
      </c>
      <c r="T361" s="570"/>
      <c r="U361" s="391">
        <f>+U286+T361</f>
        <v>0</v>
      </c>
      <c r="V361" s="387">
        <f t="shared" ref="V361:V365" si="882">S361-U361</f>
        <v>0</v>
      </c>
      <c r="W361" s="367" t="str">
        <f t="shared" ref="W361:W369" si="883">IF(S361=0,"    ",U361/S361)</f>
        <v xml:space="preserve">    </v>
      </c>
      <c r="X361" s="851">
        <f t="shared" ref="X361:X368" si="884">X286</f>
        <v>0</v>
      </c>
      <c r="Y361" s="570"/>
      <c r="Z361" s="391">
        <f>+Z286+Y361</f>
        <v>0</v>
      </c>
      <c r="AA361" s="387">
        <f t="shared" ref="AA361:AA365" si="885">X361-Z361</f>
        <v>0</v>
      </c>
      <c r="AB361" s="367" t="str">
        <f t="shared" ref="AB361:AB369" si="886">IF(X361=0,"    ",Z361/X361)</f>
        <v xml:space="preserve">    </v>
      </c>
      <c r="AC361" s="851">
        <f t="shared" ref="AC361:AC368" si="887">AC286</f>
        <v>0</v>
      </c>
      <c r="AD361" s="570"/>
      <c r="AE361" s="391">
        <f>+AE286+AD361</f>
        <v>0</v>
      </c>
      <c r="AF361" s="387">
        <f t="shared" ref="AF361:AF365" si="888">AC361-AE361</f>
        <v>0</v>
      </c>
      <c r="AG361" s="367" t="str">
        <f t="shared" ref="AG361:AG369" si="889">IF(AC361=0,"    ",AE361/AC361)</f>
        <v xml:space="preserve">    </v>
      </c>
      <c r="AH361" s="851">
        <f t="shared" ref="AH361:AH368" si="890">AH286</f>
        <v>0</v>
      </c>
      <c r="AI361" s="570"/>
      <c r="AJ361" s="391">
        <f>+AJ286+AI361</f>
        <v>0</v>
      </c>
      <c r="AK361" s="387">
        <f t="shared" ref="AK361:AK365" si="891">AH361-AJ361</f>
        <v>0</v>
      </c>
      <c r="AL361" s="367" t="str">
        <f t="shared" ref="AL361:AL369" si="892">IF(AH361=0,"    ",AJ361/AH361)</f>
        <v xml:space="preserve">    </v>
      </c>
      <c r="AM361" s="851">
        <f t="shared" ref="AM361:AM368" si="893">AM286</f>
        <v>0</v>
      </c>
      <c r="AN361" s="570"/>
      <c r="AO361" s="391">
        <f>+AO286+AN361</f>
        <v>0</v>
      </c>
      <c r="AP361" s="387">
        <f t="shared" ref="AP361:AP365" si="894">AM361-AO361</f>
        <v>0</v>
      </c>
      <c r="AQ361" s="367" t="str">
        <f t="shared" ref="AQ361:AQ369" si="895">IF(AM361=0,"    ",AO361/AM361)</f>
        <v xml:space="preserve">    </v>
      </c>
      <c r="AR361" s="851">
        <f t="shared" ref="AR361:AR368" si="896">AR286</f>
        <v>0</v>
      </c>
      <c r="AS361" s="570"/>
      <c r="AT361" s="391">
        <f>+AT286+AS361</f>
        <v>0</v>
      </c>
      <c r="AU361" s="387">
        <f t="shared" ref="AU361:AU365" si="897">AR361-AT361</f>
        <v>0</v>
      </c>
      <c r="AV361" s="367" t="str">
        <f t="shared" ref="AV361:AV369" si="898">IF(AR361=0,"    ",AT361/AR361)</f>
        <v xml:space="preserve">    </v>
      </c>
      <c r="AW361" s="851">
        <f t="shared" ref="AW361:AW368" si="899">AW286</f>
        <v>0</v>
      </c>
      <c r="AX361" s="570"/>
      <c r="AY361" s="391">
        <f>+AY286+AX361</f>
        <v>0</v>
      </c>
      <c r="AZ361" s="387">
        <f t="shared" ref="AZ361:AZ365" si="900">AW361-AY361</f>
        <v>0</v>
      </c>
      <c r="BA361" s="367" t="str">
        <f t="shared" ref="BA361:BA369" si="901">IF(AW361=0,"    ",AY361/AW361)</f>
        <v xml:space="preserve">    </v>
      </c>
      <c r="BB361" s="851">
        <f t="shared" ref="BB361:BB368" si="902">BB286</f>
        <v>0</v>
      </c>
      <c r="BC361" s="570"/>
      <c r="BD361" s="391">
        <f>+BD286+BC361</f>
        <v>0</v>
      </c>
      <c r="BE361" s="387">
        <f t="shared" ref="BE361:BE365" si="903">BB361-BD361</f>
        <v>0</v>
      </c>
      <c r="BF361" s="367" t="str">
        <f t="shared" ref="BF361:BF369" si="904">IF(BB361=0,"    ",BD361/BB361)</f>
        <v xml:space="preserve">    </v>
      </c>
      <c r="BG361" s="851">
        <f t="shared" ref="BG361:BG368" si="905">BG286</f>
        <v>0</v>
      </c>
      <c r="BH361" s="570"/>
      <c r="BI361" s="391">
        <f>+BI286+BH361</f>
        <v>0</v>
      </c>
      <c r="BJ361" s="387">
        <f t="shared" ref="BJ361:BJ365" si="906">BG361-BI361</f>
        <v>0</v>
      </c>
      <c r="BK361" s="367" t="str">
        <f t="shared" ref="BK361:BK369" si="907">IF(BG361=0,"    ",BI361/BG361)</f>
        <v xml:space="preserve">    </v>
      </c>
      <c r="BL361" s="406"/>
      <c r="BM361" s="383">
        <f t="shared" si="794"/>
        <v>0</v>
      </c>
    </row>
    <row r="362" spans="1:66" s="1" customFormat="1" ht="12.75">
      <c r="A362" s="634">
        <v>52</v>
      </c>
      <c r="B362" s="895" t="str">
        <f t="shared" si="870"/>
        <v>Other Patient Insurance</v>
      </c>
      <c r="C362" s="378">
        <f t="shared" si="871"/>
        <v>0</v>
      </c>
      <c r="D362" s="412">
        <f t="shared" si="872"/>
        <v>0</v>
      </c>
      <c r="E362" s="570"/>
      <c r="F362" s="391">
        <f>+F287+E362</f>
        <v>0</v>
      </c>
      <c r="G362" s="387">
        <f t="shared" si="873"/>
        <v>0</v>
      </c>
      <c r="H362" s="367" t="str">
        <f t="shared" si="874"/>
        <v xml:space="preserve">    </v>
      </c>
      <c r="I362" s="851">
        <f t="shared" si="875"/>
        <v>0</v>
      </c>
      <c r="J362" s="570"/>
      <c r="K362" s="391">
        <f>+K287+J362</f>
        <v>0</v>
      </c>
      <c r="L362" s="387">
        <f t="shared" si="876"/>
        <v>0</v>
      </c>
      <c r="M362" s="367" t="str">
        <f t="shared" si="877"/>
        <v xml:space="preserve">    </v>
      </c>
      <c r="N362" s="851">
        <f t="shared" si="878"/>
        <v>0</v>
      </c>
      <c r="O362" s="570"/>
      <c r="P362" s="391">
        <f>+P287+O362</f>
        <v>0</v>
      </c>
      <c r="Q362" s="387">
        <f t="shared" si="879"/>
        <v>0</v>
      </c>
      <c r="R362" s="367" t="str">
        <f t="shared" si="880"/>
        <v xml:space="preserve">    </v>
      </c>
      <c r="S362" s="851">
        <f t="shared" si="881"/>
        <v>0</v>
      </c>
      <c r="T362" s="570"/>
      <c r="U362" s="391">
        <f>+U287+T362</f>
        <v>0</v>
      </c>
      <c r="V362" s="387">
        <f t="shared" si="882"/>
        <v>0</v>
      </c>
      <c r="W362" s="367" t="str">
        <f t="shared" si="883"/>
        <v xml:space="preserve">    </v>
      </c>
      <c r="X362" s="851">
        <f t="shared" si="884"/>
        <v>0</v>
      </c>
      <c r="Y362" s="570"/>
      <c r="Z362" s="391">
        <f>+Z287+Y362</f>
        <v>0</v>
      </c>
      <c r="AA362" s="387">
        <f t="shared" si="885"/>
        <v>0</v>
      </c>
      <c r="AB362" s="367" t="str">
        <f t="shared" si="886"/>
        <v xml:space="preserve">    </v>
      </c>
      <c r="AC362" s="851">
        <f t="shared" si="887"/>
        <v>0</v>
      </c>
      <c r="AD362" s="570"/>
      <c r="AE362" s="391">
        <f>+AE287+AD362</f>
        <v>0</v>
      </c>
      <c r="AF362" s="387">
        <f t="shared" si="888"/>
        <v>0</v>
      </c>
      <c r="AG362" s="367" t="str">
        <f t="shared" si="889"/>
        <v xml:space="preserve">    </v>
      </c>
      <c r="AH362" s="851">
        <f t="shared" si="890"/>
        <v>0</v>
      </c>
      <c r="AI362" s="570"/>
      <c r="AJ362" s="391">
        <f>+AJ287+AI362</f>
        <v>0</v>
      </c>
      <c r="AK362" s="387">
        <f t="shared" si="891"/>
        <v>0</v>
      </c>
      <c r="AL362" s="367" t="str">
        <f t="shared" si="892"/>
        <v xml:space="preserve">    </v>
      </c>
      <c r="AM362" s="851">
        <f t="shared" si="893"/>
        <v>0</v>
      </c>
      <c r="AN362" s="570"/>
      <c r="AO362" s="391">
        <f>+AO287+AN362</f>
        <v>0</v>
      </c>
      <c r="AP362" s="387">
        <f t="shared" si="894"/>
        <v>0</v>
      </c>
      <c r="AQ362" s="367" t="str">
        <f t="shared" si="895"/>
        <v xml:space="preserve">    </v>
      </c>
      <c r="AR362" s="851">
        <f t="shared" si="896"/>
        <v>0</v>
      </c>
      <c r="AS362" s="570"/>
      <c r="AT362" s="391">
        <f>+AT287+AS362</f>
        <v>0</v>
      </c>
      <c r="AU362" s="387">
        <f t="shared" si="897"/>
        <v>0</v>
      </c>
      <c r="AV362" s="367" t="str">
        <f t="shared" si="898"/>
        <v xml:space="preserve">    </v>
      </c>
      <c r="AW362" s="851">
        <f t="shared" si="899"/>
        <v>0</v>
      </c>
      <c r="AX362" s="570"/>
      <c r="AY362" s="391">
        <f>+AY287+AX362</f>
        <v>0</v>
      </c>
      <c r="AZ362" s="387">
        <f t="shared" si="900"/>
        <v>0</v>
      </c>
      <c r="BA362" s="367" t="str">
        <f t="shared" si="901"/>
        <v xml:space="preserve">    </v>
      </c>
      <c r="BB362" s="851">
        <f t="shared" si="902"/>
        <v>0</v>
      </c>
      <c r="BC362" s="570"/>
      <c r="BD362" s="391">
        <f>+BD287+BC362</f>
        <v>0</v>
      </c>
      <c r="BE362" s="387">
        <f t="shared" si="903"/>
        <v>0</v>
      </c>
      <c r="BF362" s="367" t="str">
        <f t="shared" si="904"/>
        <v xml:space="preserve">    </v>
      </c>
      <c r="BG362" s="851">
        <f t="shared" si="905"/>
        <v>0</v>
      </c>
      <c r="BH362" s="570"/>
      <c r="BI362" s="391">
        <f>+BI287+BH362</f>
        <v>0</v>
      </c>
      <c r="BJ362" s="387">
        <f t="shared" si="906"/>
        <v>0</v>
      </c>
      <c r="BK362" s="367" t="str">
        <f t="shared" si="907"/>
        <v xml:space="preserve">    </v>
      </c>
      <c r="BL362" s="406"/>
      <c r="BM362" s="383">
        <f t="shared" si="794"/>
        <v>0</v>
      </c>
    </row>
    <row r="363" spans="1:66" s="1" customFormat="1" ht="12.75">
      <c r="A363" s="634">
        <v>53</v>
      </c>
      <c r="B363" s="895" t="str">
        <f t="shared" si="870"/>
        <v>Medicare</v>
      </c>
      <c r="C363" s="378">
        <f t="shared" si="871"/>
        <v>0</v>
      </c>
      <c r="D363" s="412">
        <f t="shared" si="872"/>
        <v>0</v>
      </c>
      <c r="E363" s="570"/>
      <c r="F363" s="391">
        <f>+F288+E363</f>
        <v>0</v>
      </c>
      <c r="G363" s="387">
        <f t="shared" si="873"/>
        <v>0</v>
      </c>
      <c r="H363" s="367" t="str">
        <f t="shared" si="874"/>
        <v xml:space="preserve">    </v>
      </c>
      <c r="I363" s="851">
        <f t="shared" si="875"/>
        <v>0</v>
      </c>
      <c r="J363" s="570"/>
      <c r="K363" s="391">
        <f>+K288+J363</f>
        <v>0</v>
      </c>
      <c r="L363" s="387">
        <f t="shared" si="876"/>
        <v>0</v>
      </c>
      <c r="M363" s="367" t="str">
        <f t="shared" si="877"/>
        <v xml:space="preserve">    </v>
      </c>
      <c r="N363" s="851">
        <f t="shared" si="878"/>
        <v>0</v>
      </c>
      <c r="O363" s="570"/>
      <c r="P363" s="391">
        <f>+P288+O363</f>
        <v>0</v>
      </c>
      <c r="Q363" s="387">
        <f t="shared" si="879"/>
        <v>0</v>
      </c>
      <c r="R363" s="367" t="str">
        <f t="shared" si="880"/>
        <v xml:space="preserve">    </v>
      </c>
      <c r="S363" s="851">
        <f t="shared" si="881"/>
        <v>0</v>
      </c>
      <c r="T363" s="570"/>
      <c r="U363" s="391">
        <f>+U288+T363</f>
        <v>0</v>
      </c>
      <c r="V363" s="387">
        <f t="shared" si="882"/>
        <v>0</v>
      </c>
      <c r="W363" s="367" t="str">
        <f t="shared" si="883"/>
        <v xml:space="preserve">    </v>
      </c>
      <c r="X363" s="851">
        <f t="shared" si="884"/>
        <v>0</v>
      </c>
      <c r="Y363" s="570"/>
      <c r="Z363" s="391">
        <f>+Z288+Y363</f>
        <v>0</v>
      </c>
      <c r="AA363" s="387">
        <f t="shared" si="885"/>
        <v>0</v>
      </c>
      <c r="AB363" s="367" t="str">
        <f t="shared" si="886"/>
        <v xml:space="preserve">    </v>
      </c>
      <c r="AC363" s="851">
        <f t="shared" si="887"/>
        <v>0</v>
      </c>
      <c r="AD363" s="570"/>
      <c r="AE363" s="391">
        <f>+AE288+AD363</f>
        <v>0</v>
      </c>
      <c r="AF363" s="387">
        <f t="shared" si="888"/>
        <v>0</v>
      </c>
      <c r="AG363" s="367" t="str">
        <f t="shared" si="889"/>
        <v xml:space="preserve">    </v>
      </c>
      <c r="AH363" s="851">
        <f t="shared" si="890"/>
        <v>0</v>
      </c>
      <c r="AI363" s="570"/>
      <c r="AJ363" s="391">
        <f>+AJ288+AI363</f>
        <v>0</v>
      </c>
      <c r="AK363" s="387">
        <f t="shared" si="891"/>
        <v>0</v>
      </c>
      <c r="AL363" s="367" t="str">
        <f t="shared" si="892"/>
        <v xml:space="preserve">    </v>
      </c>
      <c r="AM363" s="851">
        <f t="shared" si="893"/>
        <v>0</v>
      </c>
      <c r="AN363" s="570"/>
      <c r="AO363" s="391">
        <f>+AO288+AN363</f>
        <v>0</v>
      </c>
      <c r="AP363" s="387">
        <f t="shared" si="894"/>
        <v>0</v>
      </c>
      <c r="AQ363" s="367" t="str">
        <f t="shared" si="895"/>
        <v xml:space="preserve">    </v>
      </c>
      <c r="AR363" s="851">
        <f t="shared" si="896"/>
        <v>0</v>
      </c>
      <c r="AS363" s="570"/>
      <c r="AT363" s="391">
        <f>+AT288+AS363</f>
        <v>0</v>
      </c>
      <c r="AU363" s="387">
        <f t="shared" si="897"/>
        <v>0</v>
      </c>
      <c r="AV363" s="367" t="str">
        <f t="shared" si="898"/>
        <v xml:space="preserve">    </v>
      </c>
      <c r="AW363" s="851">
        <f t="shared" si="899"/>
        <v>0</v>
      </c>
      <c r="AX363" s="570"/>
      <c r="AY363" s="391">
        <f>+AY288+AX363</f>
        <v>0</v>
      </c>
      <c r="AZ363" s="387">
        <f t="shared" si="900"/>
        <v>0</v>
      </c>
      <c r="BA363" s="367" t="str">
        <f t="shared" si="901"/>
        <v xml:space="preserve">    </v>
      </c>
      <c r="BB363" s="851">
        <f t="shared" si="902"/>
        <v>0</v>
      </c>
      <c r="BC363" s="570"/>
      <c r="BD363" s="391">
        <f>+BD288+BC363</f>
        <v>0</v>
      </c>
      <c r="BE363" s="387">
        <f t="shared" si="903"/>
        <v>0</v>
      </c>
      <c r="BF363" s="367" t="str">
        <f t="shared" si="904"/>
        <v xml:space="preserve">    </v>
      </c>
      <c r="BG363" s="851">
        <f t="shared" si="905"/>
        <v>0</v>
      </c>
      <c r="BH363" s="570"/>
      <c r="BI363" s="391">
        <f>+BI288+BH363</f>
        <v>0</v>
      </c>
      <c r="BJ363" s="387">
        <f t="shared" si="906"/>
        <v>0</v>
      </c>
      <c r="BK363" s="367" t="str">
        <f t="shared" si="907"/>
        <v xml:space="preserve">    </v>
      </c>
      <c r="BL363" s="406"/>
      <c r="BM363" s="383">
        <f t="shared" si="794"/>
        <v>0</v>
      </c>
    </row>
    <row r="364" spans="1:66" s="1" customFormat="1" ht="12.75">
      <c r="A364" s="634">
        <v>54</v>
      </c>
      <c r="B364" s="895" t="str">
        <f t="shared" si="870"/>
        <v xml:space="preserve">Other Revenues: </v>
      </c>
      <c r="C364" s="378">
        <f t="shared" si="871"/>
        <v>0</v>
      </c>
      <c r="D364" s="412">
        <f t="shared" si="872"/>
        <v>0</v>
      </c>
      <c r="E364" s="570"/>
      <c r="F364" s="391">
        <f>+F289+E364</f>
        <v>0</v>
      </c>
      <c r="G364" s="387">
        <f t="shared" si="873"/>
        <v>0</v>
      </c>
      <c r="H364" s="367" t="str">
        <f t="shared" si="874"/>
        <v xml:space="preserve">    </v>
      </c>
      <c r="I364" s="851">
        <f t="shared" si="875"/>
        <v>0</v>
      </c>
      <c r="J364" s="570"/>
      <c r="K364" s="391">
        <f>+K289+J364</f>
        <v>0</v>
      </c>
      <c r="L364" s="387">
        <f t="shared" si="876"/>
        <v>0</v>
      </c>
      <c r="M364" s="367" t="str">
        <f t="shared" si="877"/>
        <v xml:space="preserve">    </v>
      </c>
      <c r="N364" s="851">
        <f t="shared" si="878"/>
        <v>0</v>
      </c>
      <c r="O364" s="570"/>
      <c r="P364" s="391">
        <f>+P289+O364</f>
        <v>0</v>
      </c>
      <c r="Q364" s="387">
        <f t="shared" si="879"/>
        <v>0</v>
      </c>
      <c r="R364" s="367" t="str">
        <f t="shared" si="880"/>
        <v xml:space="preserve">    </v>
      </c>
      <c r="S364" s="851">
        <f t="shared" si="881"/>
        <v>0</v>
      </c>
      <c r="T364" s="570"/>
      <c r="U364" s="391">
        <f>+U289+T364</f>
        <v>0</v>
      </c>
      <c r="V364" s="387">
        <f t="shared" si="882"/>
        <v>0</v>
      </c>
      <c r="W364" s="367" t="str">
        <f t="shared" si="883"/>
        <v xml:space="preserve">    </v>
      </c>
      <c r="X364" s="851">
        <f t="shared" si="884"/>
        <v>0</v>
      </c>
      <c r="Y364" s="570"/>
      <c r="Z364" s="391">
        <f>+Z289+Y364</f>
        <v>0</v>
      </c>
      <c r="AA364" s="387">
        <f t="shared" si="885"/>
        <v>0</v>
      </c>
      <c r="AB364" s="367" t="str">
        <f t="shared" si="886"/>
        <v xml:space="preserve">    </v>
      </c>
      <c r="AC364" s="851">
        <f t="shared" si="887"/>
        <v>0</v>
      </c>
      <c r="AD364" s="570"/>
      <c r="AE364" s="391">
        <f>+AE289+AD364</f>
        <v>0</v>
      </c>
      <c r="AF364" s="387">
        <f t="shared" si="888"/>
        <v>0</v>
      </c>
      <c r="AG364" s="367" t="str">
        <f t="shared" si="889"/>
        <v xml:space="preserve">    </v>
      </c>
      <c r="AH364" s="851">
        <f t="shared" si="890"/>
        <v>0</v>
      </c>
      <c r="AI364" s="570"/>
      <c r="AJ364" s="391">
        <f>+AJ289+AI364</f>
        <v>0</v>
      </c>
      <c r="AK364" s="387">
        <f t="shared" si="891"/>
        <v>0</v>
      </c>
      <c r="AL364" s="367" t="str">
        <f t="shared" si="892"/>
        <v xml:space="preserve">    </v>
      </c>
      <c r="AM364" s="851">
        <f t="shared" si="893"/>
        <v>0</v>
      </c>
      <c r="AN364" s="570"/>
      <c r="AO364" s="391">
        <f>+AO289+AN364</f>
        <v>0</v>
      </c>
      <c r="AP364" s="387">
        <f t="shared" si="894"/>
        <v>0</v>
      </c>
      <c r="AQ364" s="367" t="str">
        <f t="shared" si="895"/>
        <v xml:space="preserve">    </v>
      </c>
      <c r="AR364" s="851">
        <f t="shared" si="896"/>
        <v>0</v>
      </c>
      <c r="AS364" s="570"/>
      <c r="AT364" s="391">
        <f>+AT289+AS364</f>
        <v>0</v>
      </c>
      <c r="AU364" s="387">
        <f t="shared" si="897"/>
        <v>0</v>
      </c>
      <c r="AV364" s="367" t="str">
        <f t="shared" si="898"/>
        <v xml:space="preserve">    </v>
      </c>
      <c r="AW364" s="851">
        <f t="shared" si="899"/>
        <v>0</v>
      </c>
      <c r="AX364" s="570"/>
      <c r="AY364" s="391">
        <f>+AY289+AX364</f>
        <v>0</v>
      </c>
      <c r="AZ364" s="387">
        <f t="shared" si="900"/>
        <v>0</v>
      </c>
      <c r="BA364" s="367" t="str">
        <f t="shared" si="901"/>
        <v xml:space="preserve">    </v>
      </c>
      <c r="BB364" s="851">
        <f t="shared" si="902"/>
        <v>0</v>
      </c>
      <c r="BC364" s="570"/>
      <c r="BD364" s="391">
        <f>+BD289+BC364</f>
        <v>0</v>
      </c>
      <c r="BE364" s="387">
        <f t="shared" si="903"/>
        <v>0</v>
      </c>
      <c r="BF364" s="367" t="str">
        <f t="shared" si="904"/>
        <v xml:space="preserve">    </v>
      </c>
      <c r="BG364" s="851">
        <f t="shared" si="905"/>
        <v>0</v>
      </c>
      <c r="BH364" s="570"/>
      <c r="BI364" s="391">
        <f>+BI289+BH364</f>
        <v>0</v>
      </c>
      <c r="BJ364" s="387">
        <f t="shared" si="906"/>
        <v>0</v>
      </c>
      <c r="BK364" s="367" t="str">
        <f t="shared" si="907"/>
        <v xml:space="preserve">    </v>
      </c>
      <c r="BL364" s="406"/>
      <c r="BM364" s="383">
        <f t="shared" si="794"/>
        <v>0</v>
      </c>
    </row>
    <row r="365" spans="1:66" customFormat="1" ht="12.75">
      <c r="A365" s="634">
        <v>55</v>
      </c>
      <c r="B365" s="846" t="str">
        <f>B290</f>
        <v>TOTAL CONTRACT REVENUES</v>
      </c>
      <c r="C365" s="877">
        <f t="shared" si="871"/>
        <v>0</v>
      </c>
      <c r="D365" s="845">
        <f t="shared" ref="D365" si="908">SUM(D361:D364)</f>
        <v>0</v>
      </c>
      <c r="E365" s="845">
        <f>SUM(E361:E364)</f>
        <v>0</v>
      </c>
      <c r="F365" s="873">
        <f t="shared" ref="F365" si="909">SUM(F361:F364)</f>
        <v>0</v>
      </c>
      <c r="G365" s="873">
        <f t="shared" si="873"/>
        <v>0</v>
      </c>
      <c r="H365" s="874" t="str">
        <f t="shared" si="874"/>
        <v xml:space="preserve">    </v>
      </c>
      <c r="I365" s="845">
        <f t="shared" ref="I365" si="910">SUM(I361:I364)</f>
        <v>0</v>
      </c>
      <c r="J365" s="845">
        <f>SUM(J361:J364)</f>
        <v>0</v>
      </c>
      <c r="K365" s="876">
        <f t="shared" ref="K365" si="911">SUM(K361:K364)</f>
        <v>0</v>
      </c>
      <c r="L365" s="876">
        <f t="shared" si="876"/>
        <v>0</v>
      </c>
      <c r="M365" s="874" t="str">
        <f t="shared" si="877"/>
        <v xml:space="preserve">    </v>
      </c>
      <c r="N365" s="845">
        <f t="shared" ref="N365" si="912">SUM(N361:N364)</f>
        <v>0</v>
      </c>
      <c r="O365" s="845">
        <f>SUM(O361:O364)</f>
        <v>0</v>
      </c>
      <c r="P365" s="876">
        <f t="shared" ref="P365" si="913">SUM(P361:P364)</f>
        <v>0</v>
      </c>
      <c r="Q365" s="876">
        <f t="shared" si="879"/>
        <v>0</v>
      </c>
      <c r="R365" s="874" t="str">
        <f t="shared" si="880"/>
        <v xml:space="preserve">    </v>
      </c>
      <c r="S365" s="845">
        <f t="shared" ref="S365" si="914">SUM(S361:S364)</f>
        <v>0</v>
      </c>
      <c r="T365" s="845">
        <f>SUM(T361:T364)</f>
        <v>0</v>
      </c>
      <c r="U365" s="876">
        <f t="shared" ref="U365" si="915">SUM(U361:U364)</f>
        <v>0</v>
      </c>
      <c r="V365" s="876">
        <f t="shared" si="882"/>
        <v>0</v>
      </c>
      <c r="W365" s="874" t="str">
        <f t="shared" si="883"/>
        <v xml:space="preserve">    </v>
      </c>
      <c r="X365" s="845">
        <f t="shared" ref="X365" si="916">SUM(X361:X364)</f>
        <v>0</v>
      </c>
      <c r="Y365" s="845">
        <f>SUM(Y361:Y364)</f>
        <v>0</v>
      </c>
      <c r="Z365" s="876">
        <f t="shared" ref="Z365" si="917">SUM(Z361:Z364)</f>
        <v>0</v>
      </c>
      <c r="AA365" s="876">
        <f t="shared" si="885"/>
        <v>0</v>
      </c>
      <c r="AB365" s="874" t="str">
        <f t="shared" si="886"/>
        <v xml:space="preserve">    </v>
      </c>
      <c r="AC365" s="845">
        <f t="shared" ref="AC365" si="918">SUM(AC361:AC364)</f>
        <v>0</v>
      </c>
      <c r="AD365" s="845">
        <f>SUM(AD361:AD364)</f>
        <v>0</v>
      </c>
      <c r="AE365" s="876">
        <f t="shared" ref="AE365" si="919">SUM(AE361:AE364)</f>
        <v>0</v>
      </c>
      <c r="AF365" s="876">
        <f t="shared" si="888"/>
        <v>0</v>
      </c>
      <c r="AG365" s="874" t="str">
        <f t="shared" si="889"/>
        <v xml:space="preserve">    </v>
      </c>
      <c r="AH365" s="845">
        <f t="shared" ref="AH365" si="920">SUM(AH361:AH364)</f>
        <v>0</v>
      </c>
      <c r="AI365" s="845">
        <f>SUM(AI361:AI364)</f>
        <v>0</v>
      </c>
      <c r="AJ365" s="876">
        <f t="shared" ref="AJ365" si="921">SUM(AJ361:AJ364)</f>
        <v>0</v>
      </c>
      <c r="AK365" s="876">
        <f t="shared" si="891"/>
        <v>0</v>
      </c>
      <c r="AL365" s="874" t="str">
        <f t="shared" si="892"/>
        <v xml:space="preserve">    </v>
      </c>
      <c r="AM365" s="845">
        <f t="shared" ref="AM365" si="922">SUM(AM361:AM364)</f>
        <v>0</v>
      </c>
      <c r="AN365" s="845">
        <f>SUM(AN361:AN364)</f>
        <v>0</v>
      </c>
      <c r="AO365" s="876">
        <f t="shared" ref="AO365" si="923">SUM(AO361:AO364)</f>
        <v>0</v>
      </c>
      <c r="AP365" s="876">
        <f t="shared" si="894"/>
        <v>0</v>
      </c>
      <c r="AQ365" s="874" t="str">
        <f t="shared" si="895"/>
        <v xml:space="preserve">    </v>
      </c>
      <c r="AR365" s="845">
        <f t="shared" ref="AR365" si="924">SUM(AR361:AR364)</f>
        <v>0</v>
      </c>
      <c r="AS365" s="845">
        <f>SUM(AS361:AS364)</f>
        <v>0</v>
      </c>
      <c r="AT365" s="876">
        <f t="shared" ref="AT365" si="925">SUM(AT361:AT364)</f>
        <v>0</v>
      </c>
      <c r="AU365" s="876">
        <f t="shared" si="897"/>
        <v>0</v>
      </c>
      <c r="AV365" s="874" t="str">
        <f t="shared" si="898"/>
        <v xml:space="preserve">    </v>
      </c>
      <c r="AW365" s="845">
        <f t="shared" ref="AW365" si="926">SUM(AW361:AW364)</f>
        <v>0</v>
      </c>
      <c r="AX365" s="845">
        <f>SUM(AX361:AX364)</f>
        <v>0</v>
      </c>
      <c r="AY365" s="876">
        <f t="shared" ref="AY365" si="927">SUM(AY361:AY364)</f>
        <v>0</v>
      </c>
      <c r="AZ365" s="876">
        <f t="shared" si="900"/>
        <v>0</v>
      </c>
      <c r="BA365" s="874" t="str">
        <f t="shared" si="901"/>
        <v xml:space="preserve">    </v>
      </c>
      <c r="BB365" s="845">
        <f t="shared" ref="BB365" si="928">SUM(BB361:BB364)</f>
        <v>0</v>
      </c>
      <c r="BC365" s="845">
        <f>SUM(BC361:BC364)</f>
        <v>0</v>
      </c>
      <c r="BD365" s="876">
        <f t="shared" ref="BD365" si="929">SUM(BD361:BD364)</f>
        <v>0</v>
      </c>
      <c r="BE365" s="876">
        <f t="shared" si="903"/>
        <v>0</v>
      </c>
      <c r="BF365" s="874" t="str">
        <f t="shared" si="904"/>
        <v xml:space="preserve">    </v>
      </c>
      <c r="BG365" s="845">
        <f t="shared" ref="BG365" si="930">SUM(BG361:BG364)</f>
        <v>0</v>
      </c>
      <c r="BH365" s="845">
        <f>SUM(BH361:BH364)</f>
        <v>0</v>
      </c>
      <c r="BI365" s="876">
        <f t="shared" ref="BI365" si="931">SUM(BI361:BI364)</f>
        <v>0</v>
      </c>
      <c r="BJ365" s="876">
        <f t="shared" si="906"/>
        <v>0</v>
      </c>
      <c r="BK365" s="874" t="str">
        <f t="shared" si="907"/>
        <v xml:space="preserve">    </v>
      </c>
      <c r="BL365" s="5"/>
      <c r="BM365" s="383">
        <f t="shared" si="794"/>
        <v>0</v>
      </c>
    </row>
    <row r="366" spans="1:66" customFormat="1" ht="12.75">
      <c r="A366" s="650">
        <v>56</v>
      </c>
      <c r="B366" s="883" t="str">
        <f>B291</f>
        <v>Net Expense Prior to Adjustments</v>
      </c>
      <c r="C366" s="871">
        <f t="shared" si="871"/>
        <v>0</v>
      </c>
      <c r="D366" s="886">
        <f>+D359-D365</f>
        <v>0</v>
      </c>
      <c r="E366" s="886">
        <f>+E359-E365</f>
        <v>0</v>
      </c>
      <c r="F366" s="887">
        <f>+F359-F365</f>
        <v>0</v>
      </c>
      <c r="G366" s="887">
        <f>+G359-G365</f>
        <v>0</v>
      </c>
      <c r="H366" s="874" t="str">
        <f t="shared" si="874"/>
        <v xml:space="preserve">    </v>
      </c>
      <c r="I366" s="892">
        <f t="shared" si="875"/>
        <v>0</v>
      </c>
      <c r="J366" s="886">
        <f>+J359-J365</f>
        <v>0</v>
      </c>
      <c r="K366" s="889">
        <f>+K359-K365</f>
        <v>0</v>
      </c>
      <c r="L366" s="889">
        <f>+L359-L365</f>
        <v>0</v>
      </c>
      <c r="M366" s="874" t="str">
        <f t="shared" si="877"/>
        <v xml:space="preserve">    </v>
      </c>
      <c r="N366" s="892">
        <f t="shared" si="878"/>
        <v>0</v>
      </c>
      <c r="O366" s="886">
        <f>+O359-O365</f>
        <v>0</v>
      </c>
      <c r="P366" s="889">
        <f>+P359-P365</f>
        <v>0</v>
      </c>
      <c r="Q366" s="889">
        <f>+Q359-Q365</f>
        <v>0</v>
      </c>
      <c r="R366" s="874" t="str">
        <f t="shared" si="880"/>
        <v xml:space="preserve">    </v>
      </c>
      <c r="S366" s="892">
        <f t="shared" si="881"/>
        <v>0</v>
      </c>
      <c r="T366" s="886">
        <f>+T359-T365</f>
        <v>0</v>
      </c>
      <c r="U366" s="889">
        <f>+U359-U365</f>
        <v>0</v>
      </c>
      <c r="V366" s="889">
        <f>+V359-V365</f>
        <v>0</v>
      </c>
      <c r="W366" s="874" t="str">
        <f t="shared" si="883"/>
        <v xml:space="preserve">    </v>
      </c>
      <c r="X366" s="892">
        <f t="shared" si="884"/>
        <v>0</v>
      </c>
      <c r="Y366" s="886">
        <f>+Y359-Y365</f>
        <v>0</v>
      </c>
      <c r="Z366" s="889">
        <f>+Z359-Z365</f>
        <v>0</v>
      </c>
      <c r="AA366" s="889">
        <f>+AA359-AA365</f>
        <v>0</v>
      </c>
      <c r="AB366" s="874" t="str">
        <f t="shared" si="886"/>
        <v xml:space="preserve">    </v>
      </c>
      <c r="AC366" s="892">
        <f t="shared" si="887"/>
        <v>0</v>
      </c>
      <c r="AD366" s="886">
        <f>+AD359-AD365</f>
        <v>0</v>
      </c>
      <c r="AE366" s="889">
        <f>+AE359-AE365</f>
        <v>0</v>
      </c>
      <c r="AF366" s="889">
        <f>+AF359-AF365</f>
        <v>0</v>
      </c>
      <c r="AG366" s="874" t="str">
        <f t="shared" si="889"/>
        <v xml:space="preserve">    </v>
      </c>
      <c r="AH366" s="892">
        <f t="shared" si="890"/>
        <v>0</v>
      </c>
      <c r="AI366" s="886">
        <f>+AI359-AI365</f>
        <v>0</v>
      </c>
      <c r="AJ366" s="889">
        <f>+AJ359-AJ365</f>
        <v>0</v>
      </c>
      <c r="AK366" s="889">
        <f>+AK359-AK365</f>
        <v>0</v>
      </c>
      <c r="AL366" s="874" t="str">
        <f t="shared" si="892"/>
        <v xml:space="preserve">    </v>
      </c>
      <c r="AM366" s="892">
        <f t="shared" si="893"/>
        <v>0</v>
      </c>
      <c r="AN366" s="886">
        <f>+AN359-AN365</f>
        <v>0</v>
      </c>
      <c r="AO366" s="889">
        <f>+AO359-AO365</f>
        <v>0</v>
      </c>
      <c r="AP366" s="889">
        <f>+AP359-AP365</f>
        <v>0</v>
      </c>
      <c r="AQ366" s="874" t="str">
        <f t="shared" si="895"/>
        <v xml:space="preserve">    </v>
      </c>
      <c r="AR366" s="892">
        <f t="shared" si="896"/>
        <v>0</v>
      </c>
      <c r="AS366" s="886">
        <f>+AS359-AS365</f>
        <v>0</v>
      </c>
      <c r="AT366" s="889">
        <f>+AT359-AT365</f>
        <v>0</v>
      </c>
      <c r="AU366" s="889">
        <f>+AU359-AU365</f>
        <v>0</v>
      </c>
      <c r="AV366" s="874" t="str">
        <f t="shared" si="898"/>
        <v xml:space="preserve">    </v>
      </c>
      <c r="AW366" s="892">
        <f t="shared" si="899"/>
        <v>0</v>
      </c>
      <c r="AX366" s="886">
        <f>+AX359-AX365</f>
        <v>0</v>
      </c>
      <c r="AY366" s="889">
        <f>+AY359-AY365</f>
        <v>0</v>
      </c>
      <c r="AZ366" s="889">
        <f>+AZ359-AZ365</f>
        <v>0</v>
      </c>
      <c r="BA366" s="874" t="str">
        <f t="shared" si="901"/>
        <v xml:space="preserve">    </v>
      </c>
      <c r="BB366" s="892">
        <f t="shared" si="902"/>
        <v>0</v>
      </c>
      <c r="BC366" s="886">
        <f>+BC359-BC365</f>
        <v>0</v>
      </c>
      <c r="BD366" s="889">
        <f>+BD359-BD365</f>
        <v>0</v>
      </c>
      <c r="BE366" s="889">
        <f>+BE359-BE365</f>
        <v>0</v>
      </c>
      <c r="BF366" s="874" t="str">
        <f t="shared" si="904"/>
        <v xml:space="preserve">    </v>
      </c>
      <c r="BG366" s="892">
        <f t="shared" si="905"/>
        <v>0</v>
      </c>
      <c r="BH366" s="886">
        <f>+BH359-BH365</f>
        <v>0</v>
      </c>
      <c r="BI366" s="889">
        <f>+BI359-BI365</f>
        <v>0</v>
      </c>
      <c r="BJ366" s="889">
        <f>+BJ359-BJ365</f>
        <v>0</v>
      </c>
      <c r="BK366" s="874" t="str">
        <f t="shared" si="907"/>
        <v xml:space="preserve">    </v>
      </c>
      <c r="BL366" s="5"/>
      <c r="BM366" s="383">
        <f t="shared" si="794"/>
        <v>0</v>
      </c>
    </row>
    <row r="367" spans="1:66" s="1" customFormat="1" ht="12.75">
      <c r="A367" s="650">
        <v>57</v>
      </c>
      <c r="B367" s="651" t="str">
        <f>B292</f>
        <v>Disallowance (enter as negative)</v>
      </c>
      <c r="C367" s="558">
        <f t="shared" si="871"/>
        <v>0</v>
      </c>
      <c r="D367" s="1031">
        <f t="shared" si="872"/>
        <v>0</v>
      </c>
      <c r="E367" s="570"/>
      <c r="F367" s="391">
        <f>+F292+E367</f>
        <v>0</v>
      </c>
      <c r="G367" s="387">
        <f t="shared" ref="G367:G368" si="932">D367-F367</f>
        <v>0</v>
      </c>
      <c r="H367" s="367" t="str">
        <f t="shared" si="874"/>
        <v xml:space="preserve">    </v>
      </c>
      <c r="I367" s="853">
        <f t="shared" si="875"/>
        <v>0</v>
      </c>
      <c r="J367" s="570"/>
      <c r="K367" s="391">
        <f>+K292+J367</f>
        <v>0</v>
      </c>
      <c r="L367" s="387">
        <f t="shared" ref="L367:L368" si="933">I367-K367</f>
        <v>0</v>
      </c>
      <c r="M367" s="367" t="str">
        <f t="shared" si="877"/>
        <v xml:space="preserve">    </v>
      </c>
      <c r="N367" s="853">
        <f t="shared" si="878"/>
        <v>0</v>
      </c>
      <c r="O367" s="570"/>
      <c r="P367" s="407">
        <f>+P292+O367</f>
        <v>0</v>
      </c>
      <c r="Q367" s="387">
        <f t="shared" ref="Q367:Q368" si="934">N367-P367</f>
        <v>0</v>
      </c>
      <c r="R367" s="367" t="str">
        <f t="shared" si="880"/>
        <v xml:space="preserve">    </v>
      </c>
      <c r="S367" s="853">
        <f t="shared" si="881"/>
        <v>0</v>
      </c>
      <c r="T367" s="570"/>
      <c r="U367" s="407">
        <f>+U292+T367</f>
        <v>0</v>
      </c>
      <c r="V367" s="387">
        <f t="shared" ref="V367:V368" si="935">S367-U367</f>
        <v>0</v>
      </c>
      <c r="W367" s="367" t="str">
        <f t="shared" si="883"/>
        <v xml:space="preserve">    </v>
      </c>
      <c r="X367" s="853">
        <f t="shared" si="884"/>
        <v>0</v>
      </c>
      <c r="Y367" s="570"/>
      <c r="Z367" s="407">
        <f>+Z292+Y367</f>
        <v>0</v>
      </c>
      <c r="AA367" s="387">
        <f t="shared" ref="AA367:AA368" si="936">X367-Z367</f>
        <v>0</v>
      </c>
      <c r="AB367" s="367" t="str">
        <f t="shared" si="886"/>
        <v xml:space="preserve">    </v>
      </c>
      <c r="AC367" s="853">
        <f t="shared" si="887"/>
        <v>0</v>
      </c>
      <c r="AD367" s="570"/>
      <c r="AE367" s="407">
        <f>+AE292+AD367</f>
        <v>0</v>
      </c>
      <c r="AF367" s="387">
        <f t="shared" ref="AF367:AF368" si="937">AC367-AE367</f>
        <v>0</v>
      </c>
      <c r="AG367" s="367" t="str">
        <f t="shared" si="889"/>
        <v xml:space="preserve">    </v>
      </c>
      <c r="AH367" s="853">
        <f t="shared" si="890"/>
        <v>0</v>
      </c>
      <c r="AI367" s="570"/>
      <c r="AJ367" s="391">
        <f>+AJ292+AI367</f>
        <v>0</v>
      </c>
      <c r="AK367" s="387">
        <f t="shared" ref="AK367:AK368" si="938">AH367-AJ367</f>
        <v>0</v>
      </c>
      <c r="AL367" s="367" t="str">
        <f t="shared" si="892"/>
        <v xml:space="preserve">    </v>
      </c>
      <c r="AM367" s="853">
        <f t="shared" si="893"/>
        <v>0</v>
      </c>
      <c r="AN367" s="570"/>
      <c r="AO367" s="407">
        <f>+AO292+AN367</f>
        <v>0</v>
      </c>
      <c r="AP367" s="387">
        <f t="shared" ref="AP367:AP368" si="939">AM367-AO367</f>
        <v>0</v>
      </c>
      <c r="AQ367" s="367" t="str">
        <f t="shared" si="895"/>
        <v xml:space="preserve">    </v>
      </c>
      <c r="AR367" s="853">
        <f t="shared" si="896"/>
        <v>0</v>
      </c>
      <c r="AS367" s="570"/>
      <c r="AT367" s="407">
        <f>+AT292+AS367</f>
        <v>0</v>
      </c>
      <c r="AU367" s="387">
        <f t="shared" ref="AU367:AU368" si="940">AR367-AT367</f>
        <v>0</v>
      </c>
      <c r="AV367" s="367" t="str">
        <f t="shared" si="898"/>
        <v xml:space="preserve">    </v>
      </c>
      <c r="AW367" s="853">
        <f t="shared" si="899"/>
        <v>0</v>
      </c>
      <c r="AX367" s="570"/>
      <c r="AY367" s="407">
        <f>+AY292+AX367</f>
        <v>0</v>
      </c>
      <c r="AZ367" s="387">
        <f t="shared" ref="AZ367:AZ368" si="941">AW367-AY367</f>
        <v>0</v>
      </c>
      <c r="BA367" s="367" t="str">
        <f t="shared" si="901"/>
        <v xml:space="preserve">    </v>
      </c>
      <c r="BB367" s="853">
        <f t="shared" si="902"/>
        <v>0</v>
      </c>
      <c r="BC367" s="570"/>
      <c r="BD367" s="407">
        <f>+BD292+BC367</f>
        <v>0</v>
      </c>
      <c r="BE367" s="387">
        <f t="shared" ref="BE367:BE368" si="942">BB367-BD367</f>
        <v>0</v>
      </c>
      <c r="BF367" s="367" t="str">
        <f t="shared" si="904"/>
        <v xml:space="preserve">    </v>
      </c>
      <c r="BG367" s="853">
        <f t="shared" si="905"/>
        <v>0</v>
      </c>
      <c r="BH367" s="570"/>
      <c r="BI367" s="407">
        <f>+BI292+BH367</f>
        <v>0</v>
      </c>
      <c r="BJ367" s="387">
        <f t="shared" ref="BJ367:BJ368" si="943">BG367-BI367</f>
        <v>0</v>
      </c>
      <c r="BK367" s="367" t="str">
        <f t="shared" si="907"/>
        <v xml:space="preserve">    </v>
      </c>
      <c r="BL367" s="406"/>
      <c r="BM367" s="383">
        <f t="shared" si="794"/>
        <v>0</v>
      </c>
    </row>
    <row r="368" spans="1:66" s="1" customFormat="1" ht="12.75">
      <c r="A368" s="650">
        <v>58</v>
      </c>
      <c r="B368" s="651" t="str">
        <f>B293</f>
        <v>Adj. Due to Rate Cap (enter as neg)  SUD only</v>
      </c>
      <c r="C368" s="558">
        <f t="shared" si="871"/>
        <v>0</v>
      </c>
      <c r="D368" s="1032">
        <f t="shared" si="872"/>
        <v>0</v>
      </c>
      <c r="E368" s="570"/>
      <c r="F368" s="385">
        <f>+F293+E368</f>
        <v>0</v>
      </c>
      <c r="G368" s="387">
        <f t="shared" si="932"/>
        <v>0</v>
      </c>
      <c r="H368" s="367" t="str">
        <f t="shared" si="874"/>
        <v xml:space="preserve">    </v>
      </c>
      <c r="I368" s="854">
        <f t="shared" si="875"/>
        <v>0</v>
      </c>
      <c r="J368" s="570"/>
      <c r="K368" s="385">
        <f>+K293+J368</f>
        <v>0</v>
      </c>
      <c r="L368" s="387">
        <f t="shared" si="933"/>
        <v>0</v>
      </c>
      <c r="M368" s="367" t="str">
        <f t="shared" si="877"/>
        <v xml:space="preserve">    </v>
      </c>
      <c r="N368" s="854">
        <f t="shared" si="878"/>
        <v>0</v>
      </c>
      <c r="O368" s="570"/>
      <c r="P368" s="385">
        <f>+P293+O368</f>
        <v>0</v>
      </c>
      <c r="Q368" s="387">
        <f t="shared" si="934"/>
        <v>0</v>
      </c>
      <c r="R368" s="367" t="str">
        <f t="shared" si="880"/>
        <v xml:space="preserve">    </v>
      </c>
      <c r="S368" s="854">
        <f t="shared" si="881"/>
        <v>0</v>
      </c>
      <c r="T368" s="570"/>
      <c r="U368" s="385">
        <f>+U293+T368</f>
        <v>0</v>
      </c>
      <c r="V368" s="387">
        <f t="shared" si="935"/>
        <v>0</v>
      </c>
      <c r="W368" s="367" t="str">
        <f t="shared" si="883"/>
        <v xml:space="preserve">    </v>
      </c>
      <c r="X368" s="854">
        <f t="shared" si="884"/>
        <v>0</v>
      </c>
      <c r="Y368" s="570"/>
      <c r="Z368" s="385">
        <f>+Z293+Y368</f>
        <v>0</v>
      </c>
      <c r="AA368" s="387">
        <f t="shared" si="936"/>
        <v>0</v>
      </c>
      <c r="AB368" s="367" t="str">
        <f t="shared" si="886"/>
        <v xml:space="preserve">    </v>
      </c>
      <c r="AC368" s="854">
        <f t="shared" si="887"/>
        <v>0</v>
      </c>
      <c r="AD368" s="570"/>
      <c r="AE368" s="385">
        <f>+AE293+AD368</f>
        <v>0</v>
      </c>
      <c r="AF368" s="387">
        <f t="shared" si="937"/>
        <v>0</v>
      </c>
      <c r="AG368" s="367" t="str">
        <f t="shared" si="889"/>
        <v xml:space="preserve">    </v>
      </c>
      <c r="AH368" s="854">
        <f t="shared" si="890"/>
        <v>0</v>
      </c>
      <c r="AI368" s="570"/>
      <c r="AJ368" s="385">
        <f>+AJ293+AI368</f>
        <v>0</v>
      </c>
      <c r="AK368" s="387">
        <f t="shared" si="938"/>
        <v>0</v>
      </c>
      <c r="AL368" s="367" t="str">
        <f t="shared" si="892"/>
        <v xml:space="preserve">    </v>
      </c>
      <c r="AM368" s="854">
        <f t="shared" si="893"/>
        <v>0</v>
      </c>
      <c r="AN368" s="570"/>
      <c r="AO368" s="385">
        <f>+AO293+AN368</f>
        <v>0</v>
      </c>
      <c r="AP368" s="387">
        <f t="shared" si="939"/>
        <v>0</v>
      </c>
      <c r="AQ368" s="367" t="str">
        <f t="shared" si="895"/>
        <v xml:space="preserve">    </v>
      </c>
      <c r="AR368" s="854">
        <f t="shared" si="896"/>
        <v>0</v>
      </c>
      <c r="AS368" s="570"/>
      <c r="AT368" s="385">
        <f>+AT293+AS368</f>
        <v>0</v>
      </c>
      <c r="AU368" s="387">
        <f t="shared" si="940"/>
        <v>0</v>
      </c>
      <c r="AV368" s="367" t="str">
        <f t="shared" si="898"/>
        <v xml:space="preserve">    </v>
      </c>
      <c r="AW368" s="854">
        <f t="shared" si="899"/>
        <v>0</v>
      </c>
      <c r="AX368" s="570"/>
      <c r="AY368" s="385">
        <f>+AY293+AX368</f>
        <v>0</v>
      </c>
      <c r="AZ368" s="387">
        <f t="shared" si="941"/>
        <v>0</v>
      </c>
      <c r="BA368" s="367" t="str">
        <f t="shared" si="901"/>
        <v xml:space="preserve">    </v>
      </c>
      <c r="BB368" s="854">
        <f t="shared" si="902"/>
        <v>0</v>
      </c>
      <c r="BC368" s="570"/>
      <c r="BD368" s="385">
        <f>+BD293+BC368</f>
        <v>0</v>
      </c>
      <c r="BE368" s="387">
        <f t="shared" si="942"/>
        <v>0</v>
      </c>
      <c r="BF368" s="367" t="str">
        <f t="shared" si="904"/>
        <v xml:space="preserve">    </v>
      </c>
      <c r="BG368" s="854">
        <f t="shared" si="905"/>
        <v>0</v>
      </c>
      <c r="BH368" s="570"/>
      <c r="BI368" s="385">
        <f>+BI293+BH368</f>
        <v>0</v>
      </c>
      <c r="BJ368" s="387">
        <f t="shared" si="943"/>
        <v>0</v>
      </c>
      <c r="BK368" s="367" t="str">
        <f t="shared" si="907"/>
        <v xml:space="preserve">    </v>
      </c>
      <c r="BL368" s="406"/>
      <c r="BM368" s="383">
        <f t="shared" si="794"/>
        <v>0</v>
      </c>
    </row>
    <row r="369" spans="1:68" s="18" customFormat="1" ht="13.5" thickBot="1">
      <c r="A369" s="656">
        <v>59</v>
      </c>
      <c r="B369" s="855" t="str">
        <f>B294</f>
        <v>NET INVOICE AMOUNT</v>
      </c>
      <c r="C369" s="856">
        <f t="shared" si="871"/>
        <v>0</v>
      </c>
      <c r="D369" s="848">
        <f>+D366+D367+D368</f>
        <v>0</v>
      </c>
      <c r="E369" s="848">
        <f>+E366+E367+E368</f>
        <v>0</v>
      </c>
      <c r="F369" s="868">
        <f>+F366+F367+F368</f>
        <v>0</v>
      </c>
      <c r="G369" s="868">
        <f>+G366+G367+G368</f>
        <v>0</v>
      </c>
      <c r="H369" s="857" t="str">
        <f t="shared" si="874"/>
        <v xml:space="preserve">    </v>
      </c>
      <c r="I369" s="848">
        <f>+I366+I367+I368</f>
        <v>0</v>
      </c>
      <c r="J369" s="848">
        <f>+J366+J367+J368</f>
        <v>0</v>
      </c>
      <c r="K369" s="870">
        <f>+K366+K367+K368</f>
        <v>0</v>
      </c>
      <c r="L369" s="870">
        <f>+L366+L367+L368</f>
        <v>0</v>
      </c>
      <c r="M369" s="857" t="str">
        <f t="shared" si="877"/>
        <v xml:space="preserve">    </v>
      </c>
      <c r="N369" s="848">
        <f>+N366+N367+N368</f>
        <v>0</v>
      </c>
      <c r="O369" s="848">
        <f>+O366+O367+O368</f>
        <v>0</v>
      </c>
      <c r="P369" s="870">
        <f>+P366+P367+P368</f>
        <v>0</v>
      </c>
      <c r="Q369" s="870">
        <f>+Q366+Q367+Q368</f>
        <v>0</v>
      </c>
      <c r="R369" s="857" t="str">
        <f t="shared" si="880"/>
        <v xml:space="preserve">    </v>
      </c>
      <c r="S369" s="848">
        <f>+S366+S367+S368</f>
        <v>0</v>
      </c>
      <c r="T369" s="848">
        <f>+T366+T367+T368</f>
        <v>0</v>
      </c>
      <c r="U369" s="870">
        <f>+U366+U367+U368</f>
        <v>0</v>
      </c>
      <c r="V369" s="870">
        <f>+V366+V367+V368</f>
        <v>0</v>
      </c>
      <c r="W369" s="857" t="str">
        <f t="shared" si="883"/>
        <v xml:space="preserve">    </v>
      </c>
      <c r="X369" s="848">
        <f>+X366+X367+X368</f>
        <v>0</v>
      </c>
      <c r="Y369" s="848">
        <f>+Y366+Y367+Y368</f>
        <v>0</v>
      </c>
      <c r="Z369" s="870">
        <f>+Z366+Z367+Z368</f>
        <v>0</v>
      </c>
      <c r="AA369" s="870">
        <f>+AA366+AA367+AA368</f>
        <v>0</v>
      </c>
      <c r="AB369" s="857" t="str">
        <f t="shared" si="886"/>
        <v xml:space="preserve">    </v>
      </c>
      <c r="AC369" s="848">
        <f>+AC366+AC367+AC368</f>
        <v>0</v>
      </c>
      <c r="AD369" s="848">
        <f>+AD366+AD367+AD368</f>
        <v>0</v>
      </c>
      <c r="AE369" s="870">
        <f>+AE366+AE367+AE368</f>
        <v>0</v>
      </c>
      <c r="AF369" s="870">
        <f>+AF366+AF367+AF368</f>
        <v>0</v>
      </c>
      <c r="AG369" s="857" t="str">
        <f t="shared" si="889"/>
        <v xml:space="preserve">    </v>
      </c>
      <c r="AH369" s="848">
        <f>+AH366+AH367+AH368</f>
        <v>0</v>
      </c>
      <c r="AI369" s="848">
        <f>+AI366+AI367+AI368</f>
        <v>0</v>
      </c>
      <c r="AJ369" s="870">
        <f>+AJ366+AJ367+AJ368</f>
        <v>0</v>
      </c>
      <c r="AK369" s="870">
        <f>+AK366+AK367+AK368</f>
        <v>0</v>
      </c>
      <c r="AL369" s="857" t="str">
        <f t="shared" si="892"/>
        <v xml:space="preserve">    </v>
      </c>
      <c r="AM369" s="848">
        <f>+AM366+AM367+AM368</f>
        <v>0</v>
      </c>
      <c r="AN369" s="848">
        <f>+AN366+AN367+AN368</f>
        <v>0</v>
      </c>
      <c r="AO369" s="870">
        <f>+AO366+AO367+AO368</f>
        <v>0</v>
      </c>
      <c r="AP369" s="870">
        <f>+AP366+AP367+AP368</f>
        <v>0</v>
      </c>
      <c r="AQ369" s="857" t="str">
        <f t="shared" si="895"/>
        <v xml:space="preserve">    </v>
      </c>
      <c r="AR369" s="848">
        <f>+AR366+AR367+AR368</f>
        <v>0</v>
      </c>
      <c r="AS369" s="848">
        <f>+AS366+AS367+AS368</f>
        <v>0</v>
      </c>
      <c r="AT369" s="870">
        <f>+AT366+AT367+AT368</f>
        <v>0</v>
      </c>
      <c r="AU369" s="870">
        <f>+AU366+AU367+AU368</f>
        <v>0</v>
      </c>
      <c r="AV369" s="857" t="str">
        <f t="shared" si="898"/>
        <v xml:space="preserve">    </v>
      </c>
      <c r="AW369" s="848">
        <f>+AW366+AW367+AW368</f>
        <v>0</v>
      </c>
      <c r="AX369" s="848">
        <f>+AX366+AX367+AX368</f>
        <v>0</v>
      </c>
      <c r="AY369" s="870">
        <f>+AY366+AY367+AY368</f>
        <v>0</v>
      </c>
      <c r="AZ369" s="870">
        <f>+AZ366+AZ367+AZ368</f>
        <v>0</v>
      </c>
      <c r="BA369" s="857" t="str">
        <f t="shared" si="901"/>
        <v xml:space="preserve">    </v>
      </c>
      <c r="BB369" s="848">
        <f>+BB366+BB367+BB368</f>
        <v>0</v>
      </c>
      <c r="BC369" s="848">
        <f>+BC366+BC367+BC368</f>
        <v>0</v>
      </c>
      <c r="BD369" s="870">
        <f>+BD366+BD367+BD368</f>
        <v>0</v>
      </c>
      <c r="BE369" s="870">
        <f>+BE366+BE367+BE368</f>
        <v>0</v>
      </c>
      <c r="BF369" s="857" t="str">
        <f t="shared" si="904"/>
        <v xml:space="preserve">    </v>
      </c>
      <c r="BG369" s="848">
        <f>+BG366+BG367+BG368</f>
        <v>0</v>
      </c>
      <c r="BH369" s="848">
        <f>+BH366+BH367+BH368</f>
        <v>0</v>
      </c>
      <c r="BI369" s="870">
        <f>+BI366+BI367+BI368</f>
        <v>0</v>
      </c>
      <c r="BJ369" s="870">
        <f>+BJ366+BJ367+BJ368</f>
        <v>0</v>
      </c>
      <c r="BK369" s="857" t="str">
        <f t="shared" si="907"/>
        <v xml:space="preserve">    </v>
      </c>
      <c r="BL369" s="405"/>
      <c r="BM369" s="383">
        <f t="shared" si="794"/>
        <v>0</v>
      </c>
    </row>
    <row r="370" spans="1:68" customFormat="1" ht="15" customHeight="1" thickTop="1">
      <c r="A370" s="1151" t="s">
        <v>247</v>
      </c>
      <c r="B370" s="1151"/>
      <c r="C370" s="657"/>
      <c r="D370" s="636" t="str">
        <f>D70</f>
        <v>Certification of Exclusion and Debarment (Article 4 or 8)</v>
      </c>
      <c r="E370" s="1011"/>
      <c r="F370" s="636"/>
      <c r="G370" s="636"/>
      <c r="H370" s="636"/>
      <c r="I370" s="636" t="str">
        <f>D70</f>
        <v>Certification of Exclusion and Debarment (Article 4 or 8)</v>
      </c>
      <c r="J370" s="636"/>
      <c r="K370" s="636"/>
      <c r="L370" s="636"/>
      <c r="M370" s="636"/>
      <c r="N370" s="636" t="str">
        <f>D70</f>
        <v>Certification of Exclusion and Debarment (Article 4 or 8)</v>
      </c>
      <c r="O370" s="636"/>
      <c r="P370" s="636"/>
      <c r="Q370" s="636"/>
      <c r="R370" s="636"/>
      <c r="S370" s="636" t="str">
        <f>D70</f>
        <v>Certification of Exclusion and Debarment (Article 4 or 8)</v>
      </c>
      <c r="T370" s="636"/>
      <c r="U370" s="636"/>
      <c r="V370" s="636"/>
      <c r="W370" s="636"/>
      <c r="X370" s="636" t="str">
        <f>D70</f>
        <v>Certification of Exclusion and Debarment (Article 4 or 8)</v>
      </c>
      <c r="Y370" s="636"/>
      <c r="Z370" s="636"/>
      <c r="AA370" s="636"/>
      <c r="AB370" s="636"/>
      <c r="AC370" s="636" t="str">
        <f>D70</f>
        <v>Certification of Exclusion and Debarment (Article 4 or 8)</v>
      </c>
      <c r="AD370" s="636"/>
      <c r="AE370" s="636"/>
      <c r="AF370" s="636"/>
      <c r="AG370" s="636"/>
      <c r="AH370" s="636" t="str">
        <f>D70</f>
        <v>Certification of Exclusion and Debarment (Article 4 or 8)</v>
      </c>
      <c r="AI370" s="636"/>
      <c r="AJ370" s="636"/>
      <c r="AK370" s="636"/>
      <c r="AL370" s="636"/>
      <c r="AM370" s="636" t="str">
        <f>D70</f>
        <v>Certification of Exclusion and Debarment (Article 4 or 8)</v>
      </c>
      <c r="AN370" s="636"/>
      <c r="AO370" s="636"/>
      <c r="AP370" s="636"/>
      <c r="AQ370" s="636"/>
      <c r="AR370" s="636" t="str">
        <f>D70</f>
        <v>Certification of Exclusion and Debarment (Article 4 or 8)</v>
      </c>
      <c r="AS370" s="636"/>
      <c r="AT370" s="636"/>
      <c r="AU370" s="636"/>
      <c r="AV370" s="636"/>
      <c r="AW370" s="636" t="str">
        <f>D70</f>
        <v>Certification of Exclusion and Debarment (Article 4 or 8)</v>
      </c>
      <c r="AX370" s="636"/>
      <c r="AY370" s="636"/>
      <c r="AZ370" s="636"/>
      <c r="BA370" s="636"/>
      <c r="BB370" s="636" t="str">
        <f>D70</f>
        <v>Certification of Exclusion and Debarment (Article 4 or 8)</v>
      </c>
      <c r="BC370" s="636"/>
      <c r="BD370" s="636"/>
      <c r="BE370" s="636"/>
      <c r="BF370" s="636"/>
      <c r="BG370" s="636" t="str">
        <f>D70</f>
        <v>Certification of Exclusion and Debarment (Article 4 or 8)</v>
      </c>
      <c r="BH370" s="636"/>
      <c r="BI370" s="636"/>
      <c r="BJ370" s="636"/>
      <c r="BK370" s="636"/>
      <c r="BL370" s="244"/>
      <c r="BM370" s="244"/>
      <c r="BN370" s="244"/>
    </row>
    <row r="371" spans="1:68" customFormat="1" ht="75.75" customHeight="1" thickBot="1">
      <c r="A371" s="1152"/>
      <c r="B371" s="1152"/>
      <c r="C371" s="658"/>
      <c r="D371" s="1149" t="str">
        <f>D296</f>
        <v>Invoice Certification Language (MH)</v>
      </c>
      <c r="E371" s="1149"/>
      <c r="F371" s="1149"/>
      <c r="G371" s="1149"/>
      <c r="H371" s="1149"/>
      <c r="I371" s="1149" t="str">
        <f>D371</f>
        <v>Invoice Certification Language (MH)</v>
      </c>
      <c r="J371" s="1149"/>
      <c r="K371" s="1149"/>
      <c r="L371" s="1149"/>
      <c r="M371" s="1149"/>
      <c r="N371" s="1149" t="str">
        <f>I371</f>
        <v>Invoice Certification Language (MH)</v>
      </c>
      <c r="O371" s="1149"/>
      <c r="P371" s="1149"/>
      <c r="Q371" s="1149"/>
      <c r="R371" s="1149"/>
      <c r="S371" s="1149" t="str">
        <f>N371</f>
        <v>Invoice Certification Language (MH)</v>
      </c>
      <c r="T371" s="1149"/>
      <c r="U371" s="1149"/>
      <c r="V371" s="1149"/>
      <c r="W371" s="1149"/>
      <c r="X371" s="1149" t="str">
        <f>S371</f>
        <v>Invoice Certification Language (MH)</v>
      </c>
      <c r="Y371" s="1149"/>
      <c r="Z371" s="1149"/>
      <c r="AA371" s="1149"/>
      <c r="AB371" s="1149"/>
      <c r="AC371" s="1149" t="str">
        <f>X371</f>
        <v>Invoice Certification Language (MH)</v>
      </c>
      <c r="AD371" s="1149"/>
      <c r="AE371" s="1149"/>
      <c r="AF371" s="1149"/>
      <c r="AG371" s="1149"/>
      <c r="AH371" s="1149" t="str">
        <f>AC371</f>
        <v>Invoice Certification Language (MH)</v>
      </c>
      <c r="AI371" s="1149"/>
      <c r="AJ371" s="1149"/>
      <c r="AK371" s="1149"/>
      <c r="AL371" s="1149"/>
      <c r="AM371" s="1149" t="str">
        <f>AH371</f>
        <v>Invoice Certification Language (MH)</v>
      </c>
      <c r="AN371" s="1149"/>
      <c r="AO371" s="1149"/>
      <c r="AP371" s="1149"/>
      <c r="AQ371" s="1149"/>
      <c r="AR371" s="1149" t="str">
        <f>AM371</f>
        <v>Invoice Certification Language (MH)</v>
      </c>
      <c r="AS371" s="1149"/>
      <c r="AT371" s="1149"/>
      <c r="AU371" s="1149"/>
      <c r="AV371" s="1149"/>
      <c r="AW371" s="1149" t="str">
        <f>AR371</f>
        <v>Invoice Certification Language (MH)</v>
      </c>
      <c r="AX371" s="1149"/>
      <c r="AY371" s="1149"/>
      <c r="AZ371" s="1149"/>
      <c r="BA371" s="1149"/>
      <c r="BB371" s="1149" t="str">
        <f>AW371</f>
        <v>Invoice Certification Language (MH)</v>
      </c>
      <c r="BC371" s="1149"/>
      <c r="BD371" s="1149"/>
      <c r="BE371" s="1149"/>
      <c r="BF371" s="1149"/>
      <c r="BG371" s="1149" t="str">
        <f>BB371</f>
        <v>Invoice Certification Language (MH)</v>
      </c>
      <c r="BH371" s="1149"/>
      <c r="BI371" s="1149"/>
      <c r="BJ371" s="1149"/>
      <c r="BK371" s="1149"/>
      <c r="BL371" s="244"/>
      <c r="BM371" s="244"/>
      <c r="BN371" s="244"/>
    </row>
    <row r="372" spans="1:68" s="1" customFormat="1" ht="12" customHeight="1">
      <c r="A372" s="1167"/>
      <c r="B372" s="1168"/>
      <c r="C372" s="369"/>
      <c r="D372" s="1142"/>
      <c r="E372" s="1142"/>
      <c r="F372" s="1142"/>
      <c r="G372" s="1141"/>
      <c r="H372" s="1141"/>
      <c r="I372" s="1142"/>
      <c r="J372" s="1142"/>
      <c r="K372" s="1142"/>
      <c r="L372" s="1141"/>
      <c r="M372" s="1141"/>
      <c r="N372" s="1142"/>
      <c r="O372" s="1142"/>
      <c r="P372" s="1142"/>
      <c r="Q372" s="1141"/>
      <c r="R372" s="1141"/>
      <c r="S372" s="1142"/>
      <c r="T372" s="1142"/>
      <c r="U372" s="1142"/>
      <c r="V372" s="1141"/>
      <c r="W372" s="1141"/>
      <c r="X372" s="1142"/>
      <c r="Y372" s="1142"/>
      <c r="Z372" s="1142"/>
      <c r="AA372" s="1141"/>
      <c r="AB372" s="1141"/>
      <c r="AC372" s="1142"/>
      <c r="AD372" s="1142"/>
      <c r="AE372" s="1142"/>
      <c r="AF372" s="1141"/>
      <c r="AG372" s="1141"/>
      <c r="AH372" s="1142"/>
      <c r="AI372" s="1142"/>
      <c r="AJ372" s="1142"/>
      <c r="AK372" s="1141"/>
      <c r="AL372" s="1141"/>
      <c r="AM372" s="1142"/>
      <c r="AN372" s="1142"/>
      <c r="AO372" s="1142"/>
      <c r="AP372" s="1141"/>
      <c r="AQ372" s="1141"/>
      <c r="AR372" s="1142"/>
      <c r="AS372" s="1142"/>
      <c r="AT372" s="1142"/>
      <c r="AU372" s="1141"/>
      <c r="AV372" s="1141"/>
      <c r="AW372" s="1142"/>
      <c r="AX372" s="1142"/>
      <c r="AY372" s="1142"/>
      <c r="AZ372" s="1141"/>
      <c r="BA372" s="1141"/>
      <c r="BB372" s="1142"/>
      <c r="BC372" s="1142"/>
      <c r="BD372" s="1142"/>
      <c r="BE372" s="1141"/>
      <c r="BF372" s="1141"/>
      <c r="BG372" s="1142"/>
      <c r="BH372" s="1142"/>
      <c r="BI372" s="1142"/>
      <c r="BJ372" s="1141"/>
      <c r="BK372" s="1141"/>
      <c r="BM372"/>
    </row>
    <row r="373" spans="1:68" s="1" customFormat="1" ht="10.5" customHeight="1">
      <c r="A373" s="1169"/>
      <c r="B373" s="1170"/>
      <c r="C373" s="370"/>
      <c r="D373" s="1143" t="s">
        <v>313</v>
      </c>
      <c r="E373" s="1143"/>
      <c r="F373" s="1143"/>
      <c r="G373" s="96" t="s">
        <v>125</v>
      </c>
      <c r="H373" s="87"/>
      <c r="I373" s="1143" t="s">
        <v>313</v>
      </c>
      <c r="J373" s="1143"/>
      <c r="K373" s="1143"/>
      <c r="L373" s="96" t="s">
        <v>125</v>
      </c>
      <c r="M373" s="87"/>
      <c r="N373" s="1143" t="s">
        <v>313</v>
      </c>
      <c r="O373" s="1143"/>
      <c r="P373" s="1143"/>
      <c r="Q373" s="96" t="s">
        <v>125</v>
      </c>
      <c r="R373" s="87"/>
      <c r="S373" s="1143" t="s">
        <v>313</v>
      </c>
      <c r="T373" s="1143"/>
      <c r="U373" s="1143"/>
      <c r="V373" s="96" t="s">
        <v>125</v>
      </c>
      <c r="W373" s="87"/>
      <c r="X373" s="1143" t="s">
        <v>313</v>
      </c>
      <c r="Y373" s="1143"/>
      <c r="Z373" s="1143"/>
      <c r="AA373" s="96" t="s">
        <v>125</v>
      </c>
      <c r="AB373" s="87"/>
      <c r="AC373" s="1143" t="s">
        <v>313</v>
      </c>
      <c r="AD373" s="1143"/>
      <c r="AE373" s="1143"/>
      <c r="AF373" s="96" t="s">
        <v>125</v>
      </c>
      <c r="AG373" s="87"/>
      <c r="AH373" s="1143" t="s">
        <v>313</v>
      </c>
      <c r="AI373" s="1143"/>
      <c r="AJ373" s="1143"/>
      <c r="AK373" s="96" t="s">
        <v>125</v>
      </c>
      <c r="AL373" s="87"/>
      <c r="AM373" s="1143" t="s">
        <v>313</v>
      </c>
      <c r="AN373" s="1143"/>
      <c r="AO373" s="1143"/>
      <c r="AP373" s="96" t="s">
        <v>125</v>
      </c>
      <c r="AQ373" s="87"/>
      <c r="AR373" s="1143" t="s">
        <v>313</v>
      </c>
      <c r="AS373" s="1143"/>
      <c r="AT373" s="1143"/>
      <c r="AU373" s="96" t="s">
        <v>125</v>
      </c>
      <c r="AV373" s="87"/>
      <c r="AW373" s="1143" t="s">
        <v>313</v>
      </c>
      <c r="AX373" s="1143"/>
      <c r="AY373" s="1143"/>
      <c r="AZ373" s="96" t="s">
        <v>125</v>
      </c>
      <c r="BA373" s="87"/>
      <c r="BB373" s="1143" t="s">
        <v>313</v>
      </c>
      <c r="BC373" s="1143"/>
      <c r="BD373" s="1143"/>
      <c r="BE373" s="96" t="s">
        <v>125</v>
      </c>
      <c r="BF373" s="87"/>
      <c r="BG373" s="1143" t="s">
        <v>313</v>
      </c>
      <c r="BH373" s="1143"/>
      <c r="BI373" s="1143"/>
      <c r="BJ373" s="96" t="s">
        <v>125</v>
      </c>
      <c r="BK373" s="87"/>
      <c r="BM373"/>
    </row>
    <row r="374" spans="1:68" s="1" customFormat="1" ht="21" customHeight="1">
      <c r="A374" s="1169"/>
      <c r="B374" s="1170"/>
      <c r="C374" s="361"/>
      <c r="D374" s="1145"/>
      <c r="E374" s="1145"/>
      <c r="F374" s="1145"/>
      <c r="G374" s="1140"/>
      <c r="H374" s="1140"/>
      <c r="I374" s="1145"/>
      <c r="J374" s="1145"/>
      <c r="K374" s="1145"/>
      <c r="L374" s="1140"/>
      <c r="M374" s="1140"/>
      <c r="N374" s="1145"/>
      <c r="O374" s="1145"/>
      <c r="P374" s="1145"/>
      <c r="Q374" s="1140"/>
      <c r="R374" s="1140"/>
      <c r="S374" s="1145"/>
      <c r="T374" s="1145"/>
      <c r="U374" s="1145"/>
      <c r="V374" s="1140"/>
      <c r="W374" s="1140"/>
      <c r="X374" s="1145"/>
      <c r="Y374" s="1145"/>
      <c r="Z374" s="1145"/>
      <c r="AA374" s="1140"/>
      <c r="AB374" s="1140"/>
      <c r="AC374" s="1145"/>
      <c r="AD374" s="1145"/>
      <c r="AE374" s="1145"/>
      <c r="AF374" s="1140"/>
      <c r="AG374" s="1140"/>
      <c r="AH374" s="1145"/>
      <c r="AI374" s="1145"/>
      <c r="AJ374" s="1145"/>
      <c r="AK374" s="1140"/>
      <c r="AL374" s="1140"/>
      <c r="AM374" s="1145"/>
      <c r="AN374" s="1145"/>
      <c r="AO374" s="1145"/>
      <c r="AP374" s="1140"/>
      <c r="AQ374" s="1140"/>
      <c r="AR374" s="1145"/>
      <c r="AS374" s="1145"/>
      <c r="AT374" s="1145"/>
      <c r="AU374" s="1140"/>
      <c r="AV374" s="1140"/>
      <c r="AW374" s="1145"/>
      <c r="AX374" s="1145"/>
      <c r="AY374" s="1145"/>
      <c r="AZ374" s="1140"/>
      <c r="BA374" s="1140"/>
      <c r="BB374" s="1145"/>
      <c r="BC374" s="1145"/>
      <c r="BD374" s="1145"/>
      <c r="BE374" s="1140"/>
      <c r="BF374" s="1140"/>
      <c r="BG374" s="1145"/>
      <c r="BH374" s="1145"/>
      <c r="BI374" s="1145"/>
      <c r="BJ374" s="1140"/>
      <c r="BK374" s="1140"/>
      <c r="BM374"/>
    </row>
    <row r="375" spans="1:68" s="1" customFormat="1" ht="16.5" thickBot="1">
      <c r="A375" s="1171"/>
      <c r="B375" s="1172"/>
      <c r="C375" s="362"/>
      <c r="D375" s="1144" t="s">
        <v>80</v>
      </c>
      <c r="E375" s="1144"/>
      <c r="F375" s="94"/>
      <c r="G375" s="95" t="s">
        <v>81</v>
      </c>
      <c r="H375" s="87"/>
      <c r="I375" s="1144" t="s">
        <v>80</v>
      </c>
      <c r="J375" s="1144"/>
      <c r="K375" s="94"/>
      <c r="L375" s="95" t="s">
        <v>81</v>
      </c>
      <c r="M375" s="87"/>
      <c r="N375" s="1144" t="s">
        <v>80</v>
      </c>
      <c r="O375" s="1144"/>
      <c r="P375" s="94"/>
      <c r="Q375" s="95" t="s">
        <v>81</v>
      </c>
      <c r="R375" s="87"/>
      <c r="S375" s="1144" t="s">
        <v>80</v>
      </c>
      <c r="T375" s="1144"/>
      <c r="U375" s="94"/>
      <c r="V375" s="95" t="s">
        <v>81</v>
      </c>
      <c r="W375" s="87"/>
      <c r="X375" s="1144" t="s">
        <v>80</v>
      </c>
      <c r="Y375" s="1144"/>
      <c r="Z375" s="94"/>
      <c r="AA375" s="95" t="s">
        <v>81</v>
      </c>
      <c r="AB375" s="87"/>
      <c r="AC375" s="1144" t="s">
        <v>80</v>
      </c>
      <c r="AD375" s="1144"/>
      <c r="AE375" s="94"/>
      <c r="AF375" s="95" t="s">
        <v>81</v>
      </c>
      <c r="AG375" s="87"/>
      <c r="AH375" s="1144" t="s">
        <v>80</v>
      </c>
      <c r="AI375" s="1144"/>
      <c r="AJ375" s="94"/>
      <c r="AK375" s="95" t="s">
        <v>81</v>
      </c>
      <c r="AL375" s="87"/>
      <c r="AM375" s="1144" t="s">
        <v>80</v>
      </c>
      <c r="AN375" s="1144"/>
      <c r="AO375" s="94"/>
      <c r="AP375" s="95" t="s">
        <v>81</v>
      </c>
      <c r="AQ375" s="87"/>
      <c r="AR375" s="1144" t="s">
        <v>80</v>
      </c>
      <c r="AS375" s="1144"/>
      <c r="AT375" s="94"/>
      <c r="AU375" s="95" t="s">
        <v>81</v>
      </c>
      <c r="AV375" s="87"/>
      <c r="AW375" s="1144" t="s">
        <v>80</v>
      </c>
      <c r="AX375" s="1144"/>
      <c r="AY375" s="94"/>
      <c r="AZ375" s="95" t="s">
        <v>81</v>
      </c>
      <c r="BA375" s="87"/>
      <c r="BB375" s="1144" t="s">
        <v>80</v>
      </c>
      <c r="BC375" s="1144"/>
      <c r="BD375" s="94"/>
      <c r="BE375" s="95" t="s">
        <v>81</v>
      </c>
      <c r="BF375" s="87"/>
      <c r="BG375" s="1144" t="s">
        <v>80</v>
      </c>
      <c r="BH375" s="1144"/>
      <c r="BI375" s="94"/>
      <c r="BJ375" s="95" t="s">
        <v>81</v>
      </c>
      <c r="BK375" s="87"/>
      <c r="BM375"/>
    </row>
    <row r="376" spans="1:68" customFormat="1" ht="15.6" customHeight="1">
      <c r="A376" s="637" t="s">
        <v>242</v>
      </c>
      <c r="B376" s="88"/>
      <c r="C376" s="357"/>
      <c r="D376" s="88"/>
      <c r="E376" s="357"/>
      <c r="F376" s="88"/>
      <c r="G376" s="89"/>
      <c r="H376" s="90"/>
      <c r="I376" s="2"/>
      <c r="J376" s="2"/>
      <c r="K376" s="2"/>
      <c r="L376" s="2"/>
      <c r="M376" s="2"/>
      <c r="N376" s="2"/>
      <c r="O376" s="2"/>
      <c r="P376" s="3"/>
      <c r="Q376" s="3"/>
      <c r="R376" s="3"/>
      <c r="S376" s="15"/>
      <c r="T376" s="10"/>
      <c r="U376" s="10"/>
      <c r="V376" s="11"/>
      <c r="W376" s="25"/>
      <c r="X376" s="9"/>
      <c r="Y376" s="9"/>
      <c r="Z376" s="15"/>
      <c r="AA376" s="20"/>
      <c r="AB376" s="20"/>
      <c r="AC376" s="20"/>
      <c r="AD376" s="2"/>
      <c r="AE376" s="3"/>
      <c r="AF376" s="3"/>
      <c r="AG376" s="3"/>
      <c r="AH376" s="8"/>
      <c r="AI376" s="10"/>
      <c r="AJ376" s="10"/>
      <c r="AK376" s="11"/>
      <c r="AL376" s="21"/>
      <c r="AM376" s="22"/>
      <c r="AN376" s="22"/>
      <c r="AO376" s="8"/>
      <c r="AP376" s="8"/>
      <c r="AQ376" s="8"/>
      <c r="AR376" s="8"/>
      <c r="AS376" s="8"/>
      <c r="AT376" s="8"/>
      <c r="AU376" s="8"/>
      <c r="AV376" s="8"/>
      <c r="AW376" s="8"/>
      <c r="AX376" s="8"/>
      <c r="AY376" s="8"/>
      <c r="AZ376" s="8"/>
      <c r="BA376" s="8"/>
      <c r="BB376" s="8"/>
      <c r="BC376" s="8"/>
      <c r="BD376" s="8"/>
      <c r="BE376" s="8"/>
      <c r="BF376" s="8"/>
      <c r="BG376" s="8"/>
      <c r="BH376" s="8"/>
      <c r="BI376" s="8"/>
      <c r="BJ376" s="8"/>
      <c r="BK376" s="8"/>
      <c r="BL376" s="8"/>
      <c r="BM376" s="660"/>
      <c r="BN376" s="8"/>
    </row>
    <row r="377" spans="1:68" customFormat="1" ht="12.6" customHeight="1">
      <c r="A377" s="97" t="s">
        <v>243</v>
      </c>
      <c r="B377" s="88"/>
      <c r="C377" s="357"/>
      <c r="D377" s="87"/>
      <c r="E377" s="361"/>
      <c r="F377" s="93"/>
      <c r="G377" s="87"/>
      <c r="H377" s="90"/>
      <c r="I377" s="87"/>
      <c r="J377" s="87"/>
      <c r="K377" s="93"/>
      <c r="L377" s="87"/>
      <c r="M377" s="90"/>
      <c r="N377" s="15"/>
      <c r="O377" s="3"/>
      <c r="P377" s="3"/>
      <c r="Q377" s="3"/>
      <c r="R377" s="3"/>
      <c r="S377" s="9"/>
      <c r="T377" s="9"/>
      <c r="U377" s="9"/>
      <c r="V377" s="24"/>
      <c r="W377" s="25"/>
      <c r="X377" s="9"/>
      <c r="Y377" s="9"/>
      <c r="Z377" s="15"/>
      <c r="AD377" s="4"/>
      <c r="AE377" s="4"/>
      <c r="AF377" s="4"/>
      <c r="AG377" s="4"/>
      <c r="AH377" s="12"/>
      <c r="AI377" s="12"/>
      <c r="AJ377" s="12"/>
      <c r="AK377" s="13"/>
      <c r="AL377" s="14"/>
      <c r="AM377" s="12"/>
      <c r="AN377" s="12"/>
      <c r="AO377" s="15"/>
      <c r="AP377" s="15"/>
      <c r="AQ377" s="15"/>
      <c r="AR377" s="15"/>
      <c r="AS377" s="15"/>
      <c r="AT377" s="15"/>
      <c r="AU377" s="15"/>
      <c r="AV377" s="15"/>
      <c r="AW377" s="15"/>
      <c r="AX377" s="15"/>
      <c r="AY377" s="15"/>
      <c r="AZ377" s="15"/>
      <c r="BA377" s="15"/>
      <c r="BB377" s="15"/>
      <c r="BC377" s="15"/>
      <c r="BD377" s="15"/>
      <c r="BE377" s="15"/>
      <c r="BF377" s="15"/>
      <c r="BG377" s="15"/>
      <c r="BH377" s="15"/>
      <c r="BI377" s="15"/>
      <c r="BJ377" s="15"/>
      <c r="BK377" s="15"/>
      <c r="BL377" s="15"/>
      <c r="BM377" s="661"/>
      <c r="BN377" s="15"/>
    </row>
    <row r="378" spans="1:68" s="260" customFormat="1" ht="12">
      <c r="A378" s="638"/>
      <c r="B378" s="639"/>
      <c r="C378" s="358"/>
      <c r="D378" s="252" t="s">
        <v>21</v>
      </c>
      <c r="E378" s="1159" t="str">
        <f>+E3</f>
        <v>Contractor Name</v>
      </c>
      <c r="F378" s="1159"/>
      <c r="G378" s="1159"/>
      <c r="H378" s="1159"/>
      <c r="I378" s="291" t="s">
        <v>21</v>
      </c>
      <c r="J378" s="1150" t="str">
        <f>E378</f>
        <v>Contractor Name</v>
      </c>
      <c r="K378" s="1150"/>
      <c r="L378" s="1150"/>
      <c r="M378" s="1150"/>
      <c r="N378" s="291" t="s">
        <v>21</v>
      </c>
      <c r="O378" s="1150" t="str">
        <f>E378</f>
        <v>Contractor Name</v>
      </c>
      <c r="P378" s="1150"/>
      <c r="Q378" s="1150"/>
      <c r="R378" s="1150"/>
      <c r="S378" s="291" t="s">
        <v>21</v>
      </c>
      <c r="T378" s="1150" t="str">
        <f>E378</f>
        <v>Contractor Name</v>
      </c>
      <c r="U378" s="1150"/>
      <c r="V378" s="1150"/>
      <c r="W378" s="1150"/>
      <c r="X378" s="291" t="s">
        <v>21</v>
      </c>
      <c r="Y378" s="1150" t="str">
        <f>E378</f>
        <v>Contractor Name</v>
      </c>
      <c r="Z378" s="1150"/>
      <c r="AA378" s="1150"/>
      <c r="AB378" s="1150"/>
      <c r="AC378" s="291" t="s">
        <v>21</v>
      </c>
      <c r="AD378" s="1150" t="str">
        <f>E378</f>
        <v>Contractor Name</v>
      </c>
      <c r="AE378" s="1150"/>
      <c r="AF378" s="1150"/>
      <c r="AG378" s="1150"/>
      <c r="AH378" s="291" t="s">
        <v>21</v>
      </c>
      <c r="AI378" s="1150" t="str">
        <f>E378</f>
        <v>Contractor Name</v>
      </c>
      <c r="AJ378" s="1150"/>
      <c r="AK378" s="1150"/>
      <c r="AL378" s="1150"/>
      <c r="AM378" s="291" t="s">
        <v>21</v>
      </c>
      <c r="AN378" s="1150" t="str">
        <f>E378</f>
        <v>Contractor Name</v>
      </c>
      <c r="AO378" s="1150"/>
      <c r="AP378" s="1150"/>
      <c r="AQ378" s="1150"/>
      <c r="AR378" s="291" t="s">
        <v>21</v>
      </c>
      <c r="AS378" s="1150" t="str">
        <f>E378</f>
        <v>Contractor Name</v>
      </c>
      <c r="AT378" s="1150"/>
      <c r="AU378" s="1150"/>
      <c r="AV378" s="1150"/>
      <c r="AW378" s="291" t="s">
        <v>21</v>
      </c>
      <c r="AX378" s="1150" t="str">
        <f>J378</f>
        <v>Contractor Name</v>
      </c>
      <c r="AY378" s="1150"/>
      <c r="AZ378" s="1150"/>
      <c r="BA378" s="1150"/>
      <c r="BB378" s="291" t="s">
        <v>21</v>
      </c>
      <c r="BC378" s="1150" t="str">
        <f>O378</f>
        <v>Contractor Name</v>
      </c>
      <c r="BD378" s="1150"/>
      <c r="BE378" s="1150"/>
      <c r="BF378" s="1150"/>
      <c r="BG378" s="291" t="s">
        <v>21</v>
      </c>
      <c r="BH378" s="1150" t="str">
        <f>T378</f>
        <v>Contractor Name</v>
      </c>
      <c r="BI378" s="1150"/>
      <c r="BJ378" s="1150"/>
      <c r="BK378" s="1150"/>
      <c r="BL378" s="292"/>
      <c r="BM378" s="662"/>
      <c r="BN378" s="292"/>
      <c r="BO378" s="292"/>
      <c r="BP378" s="292"/>
    </row>
    <row r="379" spans="1:68" s="260" customFormat="1" ht="12.75">
      <c r="A379" s="97" t="s">
        <v>133</v>
      </c>
      <c r="B379" s="639"/>
      <c r="C379" s="358"/>
      <c r="D379" s="252" t="s">
        <v>20</v>
      </c>
      <c r="E379" s="1036" t="str">
        <f>+E4</f>
        <v>Contract Number</v>
      </c>
      <c r="F379" s="254"/>
      <c r="G379" s="255" t="s">
        <v>90</v>
      </c>
      <c r="H379" s="893"/>
      <c r="I379" s="307" t="s">
        <v>20</v>
      </c>
      <c r="J379" s="324" t="str">
        <f>E379</f>
        <v>Contract Number</v>
      </c>
      <c r="K379" s="293"/>
      <c r="L379" s="294" t="s">
        <v>90</v>
      </c>
      <c r="M379" s="295">
        <f>H379</f>
        <v>0</v>
      </c>
      <c r="N379" s="296" t="s">
        <v>20</v>
      </c>
      <c r="O379" s="325" t="str">
        <f>E379</f>
        <v>Contract Number</v>
      </c>
      <c r="P379" s="297"/>
      <c r="Q379" s="298" t="s">
        <v>90</v>
      </c>
      <c r="R379" s="299">
        <f>H379</f>
        <v>0</v>
      </c>
      <c r="S379" s="296" t="s">
        <v>20</v>
      </c>
      <c r="T379" s="300" t="str">
        <f>E379</f>
        <v>Contract Number</v>
      </c>
      <c r="U379" s="297"/>
      <c r="V379" s="298" t="s">
        <v>90</v>
      </c>
      <c r="W379" s="301">
        <f>H379</f>
        <v>0</v>
      </c>
      <c r="X379" s="296" t="s">
        <v>20</v>
      </c>
      <c r="Y379" s="300" t="str">
        <f>E379</f>
        <v>Contract Number</v>
      </c>
      <c r="Z379" s="297"/>
      <c r="AA379" s="298" t="s">
        <v>90</v>
      </c>
      <c r="AB379" s="301">
        <f>H379</f>
        <v>0</v>
      </c>
      <c r="AC379" s="296" t="s">
        <v>20</v>
      </c>
      <c r="AD379" s="300" t="str">
        <f>E379</f>
        <v>Contract Number</v>
      </c>
      <c r="AE379" s="297"/>
      <c r="AF379" s="298" t="s">
        <v>90</v>
      </c>
      <c r="AG379" s="301">
        <f>H379</f>
        <v>0</v>
      </c>
      <c r="AH379" s="296" t="s">
        <v>20</v>
      </c>
      <c r="AI379" s="300" t="str">
        <f>E379</f>
        <v>Contract Number</v>
      </c>
      <c r="AJ379" s="297"/>
      <c r="AK379" s="298" t="s">
        <v>90</v>
      </c>
      <c r="AL379" s="302">
        <f>H379</f>
        <v>0</v>
      </c>
      <c r="AM379" s="296" t="s">
        <v>20</v>
      </c>
      <c r="AN379" s="325" t="str">
        <f>E379</f>
        <v>Contract Number</v>
      </c>
      <c r="AO379" s="297"/>
      <c r="AP379" s="298" t="s">
        <v>90</v>
      </c>
      <c r="AQ379" s="302">
        <f>H379</f>
        <v>0</v>
      </c>
      <c r="AR379" s="296" t="s">
        <v>20</v>
      </c>
      <c r="AS379" s="325" t="str">
        <f>E379</f>
        <v>Contract Number</v>
      </c>
      <c r="AT379" s="297"/>
      <c r="AU379" s="298" t="s">
        <v>90</v>
      </c>
      <c r="AV379" s="303">
        <f>H379</f>
        <v>0</v>
      </c>
      <c r="AW379" s="296" t="s">
        <v>20</v>
      </c>
      <c r="AX379" s="325" t="str">
        <f>J379</f>
        <v>Contract Number</v>
      </c>
      <c r="AY379" s="297"/>
      <c r="AZ379" s="298" t="s">
        <v>90</v>
      </c>
      <c r="BA379" s="303">
        <f>M379</f>
        <v>0</v>
      </c>
      <c r="BB379" s="296" t="s">
        <v>20</v>
      </c>
      <c r="BC379" s="325" t="str">
        <f>O379</f>
        <v>Contract Number</v>
      </c>
      <c r="BD379" s="297"/>
      <c r="BE379" s="298" t="s">
        <v>90</v>
      </c>
      <c r="BF379" s="303">
        <f>R379</f>
        <v>0</v>
      </c>
      <c r="BG379" s="296" t="s">
        <v>20</v>
      </c>
      <c r="BH379" s="325" t="str">
        <f>T379</f>
        <v>Contract Number</v>
      </c>
      <c r="BI379" s="297"/>
      <c r="BJ379" s="298" t="s">
        <v>90</v>
      </c>
      <c r="BK379" s="303">
        <f>W379</f>
        <v>0</v>
      </c>
      <c r="BL379" s="304"/>
      <c r="BM379" s="663"/>
      <c r="BN379" s="304"/>
      <c r="BO379" s="292"/>
      <c r="BP379" s="292"/>
    </row>
    <row r="380" spans="1:68" s="260" customFormat="1" ht="17.45" customHeight="1">
      <c r="A380" s="93"/>
      <c r="B380" s="639"/>
      <c r="C380" s="358"/>
      <c r="D380" s="252" t="s">
        <v>126</v>
      </c>
      <c r="E380" s="1009" t="s">
        <v>127</v>
      </c>
      <c r="F380" s="257"/>
      <c r="G380" s="258" t="s">
        <v>122</v>
      </c>
      <c r="H380" s="257"/>
      <c r="I380" s="296" t="s">
        <v>120</v>
      </c>
      <c r="J380" s="305" t="s">
        <v>121</v>
      </c>
      <c r="K380" s="306">
        <f>F380</f>
        <v>0</v>
      </c>
      <c r="L380" s="298" t="s">
        <v>122</v>
      </c>
      <c r="M380" s="306">
        <f>H380</f>
        <v>0</v>
      </c>
      <c r="N380" s="296" t="s">
        <v>120</v>
      </c>
      <c r="O380" s="305" t="s">
        <v>121</v>
      </c>
      <c r="P380" s="306">
        <f>F380</f>
        <v>0</v>
      </c>
      <c r="Q380" s="298" t="s">
        <v>122</v>
      </c>
      <c r="R380" s="306">
        <f>H380</f>
        <v>0</v>
      </c>
      <c r="S380" s="296" t="s">
        <v>120</v>
      </c>
      <c r="T380" s="305" t="s">
        <v>121</v>
      </c>
      <c r="U380" s="306">
        <f>F380</f>
        <v>0</v>
      </c>
      <c r="V380" s="298" t="s">
        <v>122</v>
      </c>
      <c r="W380" s="306">
        <f>H380</f>
        <v>0</v>
      </c>
      <c r="X380" s="296" t="s">
        <v>120</v>
      </c>
      <c r="Y380" s="305" t="s">
        <v>121</v>
      </c>
      <c r="Z380" s="306">
        <f>F380</f>
        <v>0</v>
      </c>
      <c r="AA380" s="298" t="s">
        <v>122</v>
      </c>
      <c r="AB380" s="306">
        <f>H380</f>
        <v>0</v>
      </c>
      <c r="AC380" s="296" t="s">
        <v>120</v>
      </c>
      <c r="AD380" s="305" t="s">
        <v>121</v>
      </c>
      <c r="AE380" s="306">
        <f>F380</f>
        <v>0</v>
      </c>
      <c r="AF380" s="298" t="s">
        <v>122</v>
      </c>
      <c r="AG380" s="306">
        <f>H380</f>
        <v>0</v>
      </c>
      <c r="AH380" s="296" t="s">
        <v>120</v>
      </c>
      <c r="AI380" s="305" t="s">
        <v>121</v>
      </c>
      <c r="AJ380" s="306">
        <f>F380</f>
        <v>0</v>
      </c>
      <c r="AK380" s="298" t="s">
        <v>122</v>
      </c>
      <c r="AL380" s="306">
        <f>H380</f>
        <v>0</v>
      </c>
      <c r="AM380" s="296" t="s">
        <v>120</v>
      </c>
      <c r="AN380" s="305" t="s">
        <v>121</v>
      </c>
      <c r="AO380" s="306">
        <f>F380</f>
        <v>0</v>
      </c>
      <c r="AP380" s="298" t="s">
        <v>122</v>
      </c>
      <c r="AQ380" s="306">
        <f>H380</f>
        <v>0</v>
      </c>
      <c r="AR380" s="296" t="s">
        <v>120</v>
      </c>
      <c r="AS380" s="305" t="s">
        <v>121</v>
      </c>
      <c r="AT380" s="306">
        <f>F380</f>
        <v>0</v>
      </c>
      <c r="AU380" s="298" t="s">
        <v>122</v>
      </c>
      <c r="AV380" s="306">
        <f>H380</f>
        <v>0</v>
      </c>
      <c r="AW380" s="296" t="s">
        <v>120</v>
      </c>
      <c r="AX380" s="305" t="s">
        <v>121</v>
      </c>
      <c r="AY380" s="306">
        <f>K380</f>
        <v>0</v>
      </c>
      <c r="AZ380" s="298" t="s">
        <v>122</v>
      </c>
      <c r="BA380" s="306">
        <f>M380</f>
        <v>0</v>
      </c>
      <c r="BB380" s="296" t="s">
        <v>120</v>
      </c>
      <c r="BC380" s="305" t="s">
        <v>121</v>
      </c>
      <c r="BD380" s="306">
        <f>P380</f>
        <v>0</v>
      </c>
      <c r="BE380" s="298" t="s">
        <v>122</v>
      </c>
      <c r="BF380" s="306">
        <f>R380</f>
        <v>0</v>
      </c>
      <c r="BG380" s="296" t="s">
        <v>120</v>
      </c>
      <c r="BH380" s="305" t="s">
        <v>121</v>
      </c>
      <c r="BI380" s="306">
        <f>U380</f>
        <v>0</v>
      </c>
      <c r="BJ380" s="298" t="s">
        <v>122</v>
      </c>
      <c r="BK380" s="306">
        <f>W380</f>
        <v>0</v>
      </c>
      <c r="BL380" s="304"/>
      <c r="BM380" s="663"/>
      <c r="BN380" s="304"/>
      <c r="BO380" s="292"/>
      <c r="BP380" s="292"/>
    </row>
    <row r="381" spans="1:68" s="260" customFormat="1" ht="15.75" customHeight="1">
      <c r="A381" s="93"/>
      <c r="B381" s="97"/>
      <c r="C381" s="359"/>
      <c r="D381" s="1160" t="s">
        <v>124</v>
      </c>
      <c r="E381" s="1160"/>
      <c r="F381" s="1160"/>
      <c r="G381" s="1161">
        <f>E444+J444+O444+T444+Y444+AD444+AI444+AN444+AS444+AX444+BC444+BH444</f>
        <v>0</v>
      </c>
      <c r="H381" s="259"/>
      <c r="I381" s="292"/>
      <c r="J381" s="292"/>
      <c r="K381" s="292"/>
      <c r="L381" s="292"/>
      <c r="M381" s="292"/>
      <c r="N381" s="292"/>
      <c r="O381" s="292"/>
      <c r="P381" s="292"/>
      <c r="Q381" s="292"/>
      <c r="R381" s="292"/>
      <c r="S381" s="292"/>
      <c r="T381" s="292"/>
      <c r="U381" s="292"/>
      <c r="V381" s="292"/>
      <c r="W381" s="292"/>
      <c r="X381" s="292"/>
      <c r="Y381" s="292"/>
      <c r="Z381" s="292"/>
      <c r="AA381" s="292"/>
      <c r="AB381" s="292"/>
      <c r="AC381" s="292"/>
      <c r="AD381" s="292"/>
      <c r="AE381" s="292"/>
      <c r="AF381" s="292"/>
      <c r="AG381" s="292"/>
      <c r="AH381" s="292"/>
      <c r="AI381" s="292"/>
      <c r="AJ381" s="292"/>
      <c r="AK381" s="292"/>
      <c r="AL381" s="292"/>
      <c r="AM381" s="292"/>
      <c r="AN381" s="292"/>
      <c r="AO381" s="292"/>
      <c r="AP381" s="292"/>
      <c r="AQ381" s="292"/>
      <c r="AR381" s="292"/>
      <c r="AS381" s="292"/>
      <c r="AT381" s="292"/>
      <c r="AU381" s="292"/>
      <c r="AV381" s="292"/>
      <c r="AW381" s="292"/>
      <c r="AX381" s="292"/>
      <c r="AY381" s="292"/>
      <c r="AZ381" s="292"/>
      <c r="BA381" s="292"/>
      <c r="BB381" s="292"/>
      <c r="BC381" s="292"/>
      <c r="BD381" s="292"/>
      <c r="BE381" s="292"/>
      <c r="BF381" s="292"/>
      <c r="BG381" s="292"/>
      <c r="BH381" s="292"/>
      <c r="BI381" s="292"/>
      <c r="BJ381" s="292"/>
      <c r="BK381" s="292"/>
      <c r="BL381" s="308"/>
      <c r="BM381" s="665"/>
      <c r="BN381" s="308"/>
      <c r="BO381" s="292"/>
      <c r="BP381" s="292"/>
    </row>
    <row r="382" spans="1:68" s="1" customFormat="1" ht="5.45" customHeight="1" thickBot="1">
      <c r="A382" s="640"/>
      <c r="B382" s="641"/>
      <c r="C382" s="360"/>
      <c r="D382" s="261"/>
      <c r="E382" s="360"/>
      <c r="F382" s="261"/>
      <c r="G382" s="1162"/>
      <c r="H382" s="91"/>
      <c r="I382" s="320"/>
      <c r="J382" s="320"/>
      <c r="K382" s="321"/>
      <c r="L382" s="320"/>
      <c r="M382" s="320"/>
      <c r="N382" s="320"/>
      <c r="O382" s="23"/>
      <c r="P382" s="23"/>
      <c r="Q382" s="23"/>
      <c r="R382" s="322"/>
      <c r="S382" s="322"/>
      <c r="T382" s="322"/>
      <c r="U382" s="322"/>
      <c r="V382" s="322"/>
      <c r="W382" s="322"/>
      <c r="X382" s="322"/>
      <c r="Y382" s="322"/>
      <c r="Z382" s="322"/>
      <c r="AA382" s="322"/>
      <c r="AB382" s="322"/>
      <c r="AC382" s="322"/>
      <c r="AD382" s="322"/>
      <c r="AE382" s="323"/>
      <c r="AF382" s="323"/>
      <c r="AG382" s="323"/>
      <c r="AH382" s="323"/>
      <c r="AI382" s="23"/>
      <c r="AJ382" s="23"/>
      <c r="AK382" s="23"/>
      <c r="AL382" s="23"/>
      <c r="AM382" s="23"/>
      <c r="AN382" s="23"/>
      <c r="AO382" s="23"/>
      <c r="AP382" s="23"/>
      <c r="AQ382" s="23"/>
      <c r="AR382" s="23"/>
      <c r="AS382" s="23"/>
      <c r="AT382" s="23"/>
      <c r="AU382" s="23"/>
      <c r="AV382" s="23"/>
      <c r="AW382" s="23"/>
      <c r="AX382" s="23"/>
      <c r="AY382" s="23"/>
      <c r="AZ382" s="23"/>
      <c r="BA382" s="23"/>
      <c r="BB382" s="23"/>
      <c r="BC382" s="23"/>
      <c r="BD382" s="23"/>
      <c r="BE382" s="23"/>
      <c r="BF382" s="23"/>
      <c r="BG382" s="23"/>
      <c r="BH382" s="23"/>
      <c r="BI382" s="23"/>
      <c r="BJ382" s="23"/>
      <c r="BK382" s="23"/>
      <c r="BL382" s="23"/>
      <c r="BM382" s="244"/>
      <c r="BN382" s="23"/>
      <c r="BO382" s="23"/>
      <c r="BP382" s="23"/>
    </row>
    <row r="383" spans="1:68" s="1" customFormat="1" ht="14.25" customHeight="1" thickTop="1">
      <c r="A383" s="642" t="s">
        <v>30</v>
      </c>
      <c r="B383" s="653"/>
      <c r="C383" s="1135" t="s">
        <v>232</v>
      </c>
      <c r="D383" s="1137" t="str">
        <f>+D308</f>
        <v>Program Name</v>
      </c>
      <c r="E383" s="1138"/>
      <c r="F383" s="1138"/>
      <c r="G383" s="1138"/>
      <c r="H383" s="1139"/>
      <c r="I383" s="1137" t="str">
        <f>+I308</f>
        <v>Program Name</v>
      </c>
      <c r="J383" s="1138"/>
      <c r="K383" s="1138"/>
      <c r="L383" s="1138"/>
      <c r="M383" s="1139"/>
      <c r="N383" s="1137" t="str">
        <f>+N308</f>
        <v>Program Name</v>
      </c>
      <c r="O383" s="1138"/>
      <c r="P383" s="1138"/>
      <c r="Q383" s="1138"/>
      <c r="R383" s="1139"/>
      <c r="S383" s="1137" t="str">
        <f>+S308</f>
        <v>Program Name</v>
      </c>
      <c r="T383" s="1138"/>
      <c r="U383" s="1138"/>
      <c r="V383" s="1138"/>
      <c r="W383" s="1139"/>
      <c r="X383" s="1137" t="str">
        <f>+X308</f>
        <v>Program Name</v>
      </c>
      <c r="Y383" s="1138"/>
      <c r="Z383" s="1138"/>
      <c r="AA383" s="1138"/>
      <c r="AB383" s="1139"/>
      <c r="AC383" s="1137" t="str">
        <f>+AC308</f>
        <v>Program Name</v>
      </c>
      <c r="AD383" s="1138"/>
      <c r="AE383" s="1138"/>
      <c r="AF383" s="1138"/>
      <c r="AG383" s="1139"/>
      <c r="AH383" s="1137" t="str">
        <f>+AH308</f>
        <v>Program Name</v>
      </c>
      <c r="AI383" s="1138"/>
      <c r="AJ383" s="1138"/>
      <c r="AK383" s="1138"/>
      <c r="AL383" s="1139"/>
      <c r="AM383" s="1137" t="str">
        <f>+AM308</f>
        <v>Program Name</v>
      </c>
      <c r="AN383" s="1138"/>
      <c r="AO383" s="1138"/>
      <c r="AP383" s="1138"/>
      <c r="AQ383" s="1139"/>
      <c r="AR383" s="1137" t="str">
        <f>+AR308</f>
        <v>Program Name</v>
      </c>
      <c r="AS383" s="1138"/>
      <c r="AT383" s="1138"/>
      <c r="AU383" s="1138"/>
      <c r="AV383" s="1139"/>
      <c r="AW383" s="1137" t="str">
        <f>+AW308</f>
        <v>Program Name</v>
      </c>
      <c r="AX383" s="1138"/>
      <c r="AY383" s="1138"/>
      <c r="AZ383" s="1138"/>
      <c r="BA383" s="1139"/>
      <c r="BB383" s="1137" t="str">
        <f>+BB308</f>
        <v>Program Name</v>
      </c>
      <c r="BC383" s="1138"/>
      <c r="BD383" s="1138"/>
      <c r="BE383" s="1138"/>
      <c r="BF383" s="1139"/>
      <c r="BG383" s="1137" t="str">
        <f>+BG308</f>
        <v>Program Name</v>
      </c>
      <c r="BH383" s="1138"/>
      <c r="BI383" s="1138"/>
      <c r="BJ383" s="1138"/>
      <c r="BK383" s="1139"/>
      <c r="BL383" s="31"/>
      <c r="BM383" s="232" t="s">
        <v>33</v>
      </c>
    </row>
    <row r="384" spans="1:68" s="1" customFormat="1" ht="13.5">
      <c r="A384" s="644" t="s">
        <v>31</v>
      </c>
      <c r="B384" s="654"/>
      <c r="C384" s="1136"/>
      <c r="D384" s="1146" t="str">
        <f>+D309</f>
        <v>Funding Source</v>
      </c>
      <c r="E384" s="1147"/>
      <c r="F384" s="1147"/>
      <c r="G384" s="1147"/>
      <c r="H384" s="1148"/>
      <c r="I384" s="1146" t="str">
        <f>+I309</f>
        <v>Funding Source</v>
      </c>
      <c r="J384" s="1147"/>
      <c r="K384" s="1147"/>
      <c r="L384" s="1147"/>
      <c r="M384" s="1148"/>
      <c r="N384" s="1146" t="str">
        <f>+N309</f>
        <v>Funding Source</v>
      </c>
      <c r="O384" s="1147"/>
      <c r="P384" s="1147"/>
      <c r="Q384" s="1147"/>
      <c r="R384" s="1148"/>
      <c r="S384" s="1146" t="str">
        <f>+S309</f>
        <v>Funding Source</v>
      </c>
      <c r="T384" s="1147"/>
      <c r="U384" s="1147"/>
      <c r="V384" s="1147"/>
      <c r="W384" s="1148"/>
      <c r="X384" s="1146" t="str">
        <f>+X309</f>
        <v>Funding Source</v>
      </c>
      <c r="Y384" s="1147"/>
      <c r="Z384" s="1147"/>
      <c r="AA384" s="1147"/>
      <c r="AB384" s="1148"/>
      <c r="AC384" s="1146" t="str">
        <f>+AC309</f>
        <v>Funding Source</v>
      </c>
      <c r="AD384" s="1147"/>
      <c r="AE384" s="1147"/>
      <c r="AF384" s="1147"/>
      <c r="AG384" s="1148"/>
      <c r="AH384" s="1146" t="str">
        <f>+AH309</f>
        <v>Funding Source</v>
      </c>
      <c r="AI384" s="1147"/>
      <c r="AJ384" s="1147"/>
      <c r="AK384" s="1147"/>
      <c r="AL384" s="1148"/>
      <c r="AM384" s="1146" t="str">
        <f>+AM309</f>
        <v>Funding Source</v>
      </c>
      <c r="AN384" s="1147"/>
      <c r="AO384" s="1147"/>
      <c r="AP384" s="1147"/>
      <c r="AQ384" s="1148"/>
      <c r="AR384" s="1146" t="str">
        <f>+AR309</f>
        <v>Funding Source</v>
      </c>
      <c r="AS384" s="1147"/>
      <c r="AT384" s="1147"/>
      <c r="AU384" s="1147"/>
      <c r="AV384" s="1148"/>
      <c r="AW384" s="1146" t="str">
        <f>+AW309</f>
        <v>Funding Source</v>
      </c>
      <c r="AX384" s="1147"/>
      <c r="AY384" s="1147"/>
      <c r="AZ384" s="1147"/>
      <c r="BA384" s="1148"/>
      <c r="BB384" s="1146" t="str">
        <f>+BB309</f>
        <v>Funding Source</v>
      </c>
      <c r="BC384" s="1147"/>
      <c r="BD384" s="1147"/>
      <c r="BE384" s="1147"/>
      <c r="BF384" s="1148"/>
      <c r="BG384" s="1146" t="str">
        <f>+BG309</f>
        <v>Funding Source</v>
      </c>
      <c r="BH384" s="1147"/>
      <c r="BI384" s="1147"/>
      <c r="BJ384" s="1147"/>
      <c r="BK384" s="1148"/>
      <c r="BL384" s="31"/>
      <c r="BM384" s="233"/>
    </row>
    <row r="385" spans="1:66" s="30" customFormat="1" ht="21.6" customHeight="1">
      <c r="A385" s="646"/>
      <c r="B385" s="655"/>
      <c r="C385" s="669" t="s">
        <v>233</v>
      </c>
      <c r="D385" s="329" t="s">
        <v>67</v>
      </c>
      <c r="E385" s="1010" t="s">
        <v>68</v>
      </c>
      <c r="F385" s="330" t="s">
        <v>69</v>
      </c>
      <c r="G385" s="331" t="s">
        <v>70</v>
      </c>
      <c r="H385" s="332" t="s">
        <v>71</v>
      </c>
      <c r="I385" s="329" t="s">
        <v>67</v>
      </c>
      <c r="J385" s="1010" t="s">
        <v>68</v>
      </c>
      <c r="K385" s="330" t="s">
        <v>69</v>
      </c>
      <c r="L385" s="331" t="s">
        <v>70</v>
      </c>
      <c r="M385" s="333" t="s">
        <v>71</v>
      </c>
      <c r="N385" s="329" t="s">
        <v>67</v>
      </c>
      <c r="O385" s="1010" t="s">
        <v>68</v>
      </c>
      <c r="P385" s="330" t="s">
        <v>69</v>
      </c>
      <c r="Q385" s="331" t="s">
        <v>70</v>
      </c>
      <c r="R385" s="333" t="s">
        <v>71</v>
      </c>
      <c r="S385" s="329" t="s">
        <v>67</v>
      </c>
      <c r="T385" s="1010" t="s">
        <v>68</v>
      </c>
      <c r="U385" s="330" t="s">
        <v>69</v>
      </c>
      <c r="V385" s="331" t="s">
        <v>70</v>
      </c>
      <c r="W385" s="333" t="s">
        <v>71</v>
      </c>
      <c r="X385" s="329" t="s">
        <v>67</v>
      </c>
      <c r="Y385" s="1010" t="s">
        <v>68</v>
      </c>
      <c r="Z385" s="330" t="s">
        <v>69</v>
      </c>
      <c r="AA385" s="331" t="s">
        <v>70</v>
      </c>
      <c r="AB385" s="333" t="s">
        <v>71</v>
      </c>
      <c r="AC385" s="329" t="s">
        <v>67</v>
      </c>
      <c r="AD385" s="1010" t="s">
        <v>68</v>
      </c>
      <c r="AE385" s="330" t="s">
        <v>69</v>
      </c>
      <c r="AF385" s="331" t="s">
        <v>70</v>
      </c>
      <c r="AG385" s="333" t="s">
        <v>71</v>
      </c>
      <c r="AH385" s="329" t="s">
        <v>67</v>
      </c>
      <c r="AI385" s="1010" t="s">
        <v>68</v>
      </c>
      <c r="AJ385" s="330" t="s">
        <v>69</v>
      </c>
      <c r="AK385" s="331" t="s">
        <v>70</v>
      </c>
      <c r="AL385" s="333" t="s">
        <v>71</v>
      </c>
      <c r="AM385" s="329" t="s">
        <v>67</v>
      </c>
      <c r="AN385" s="1010" t="s">
        <v>68</v>
      </c>
      <c r="AO385" s="330" t="s">
        <v>69</v>
      </c>
      <c r="AP385" s="331" t="s">
        <v>70</v>
      </c>
      <c r="AQ385" s="333" t="s">
        <v>71</v>
      </c>
      <c r="AR385" s="329" t="s">
        <v>67</v>
      </c>
      <c r="AS385" s="1010" t="s">
        <v>68</v>
      </c>
      <c r="AT385" s="330" t="s">
        <v>69</v>
      </c>
      <c r="AU385" s="331" t="s">
        <v>70</v>
      </c>
      <c r="AV385" s="333" t="s">
        <v>71</v>
      </c>
      <c r="AW385" s="329" t="s">
        <v>67</v>
      </c>
      <c r="AX385" s="1010" t="s">
        <v>68</v>
      </c>
      <c r="AY385" s="330" t="s">
        <v>69</v>
      </c>
      <c r="AZ385" s="331" t="s">
        <v>70</v>
      </c>
      <c r="BA385" s="333" t="s">
        <v>71</v>
      </c>
      <c r="BB385" s="329" t="s">
        <v>67</v>
      </c>
      <c r="BC385" s="1010" t="s">
        <v>68</v>
      </c>
      <c r="BD385" s="330" t="s">
        <v>69</v>
      </c>
      <c r="BE385" s="331" t="s">
        <v>70</v>
      </c>
      <c r="BF385" s="333" t="s">
        <v>71</v>
      </c>
      <c r="BG385" s="329" t="s">
        <v>67</v>
      </c>
      <c r="BH385" s="1010" t="s">
        <v>68</v>
      </c>
      <c r="BI385" s="330" t="s">
        <v>69</v>
      </c>
      <c r="BJ385" s="331" t="s">
        <v>70</v>
      </c>
      <c r="BK385" s="333" t="s">
        <v>71</v>
      </c>
      <c r="BM385" s="334" t="s">
        <v>68</v>
      </c>
    </row>
    <row r="386" spans="1:66" s="30" customFormat="1" ht="12.75">
      <c r="A386" s="399">
        <v>1</v>
      </c>
      <c r="B386" s="648" t="str">
        <f>$B$11</f>
        <v>Salaries</v>
      </c>
      <c r="C386" s="555">
        <f>+E386+J386+O386+T386+Y386+AD386+AI386+AN386+AS386+AX386+BC386+BH386</f>
        <v>0</v>
      </c>
      <c r="D386" s="1028">
        <f t="shared" ref="D386:D432" si="944">D311</f>
        <v>0</v>
      </c>
      <c r="E386" s="570"/>
      <c r="F386" s="391">
        <f>+F311+E386</f>
        <v>0</v>
      </c>
      <c r="G386" s="386">
        <f>D386-F386</f>
        <v>0</v>
      </c>
      <c r="H386" s="365" t="str">
        <f>IF(D386=0,"    ",F386/D386)</f>
        <v xml:space="preserve">    </v>
      </c>
      <c r="I386" s="667">
        <f t="shared" ref="I386:I432" si="945">I311</f>
        <v>0</v>
      </c>
      <c r="J386" s="570"/>
      <c r="K386" s="391">
        <f>+K311+J386</f>
        <v>0</v>
      </c>
      <c r="L386" s="386">
        <f>I386-K386</f>
        <v>0</v>
      </c>
      <c r="M386" s="365" t="str">
        <f>IF(I386=0,"    ",K386/I386)</f>
        <v xml:space="preserve">    </v>
      </c>
      <c r="N386" s="667">
        <f t="shared" ref="N386:N432" si="946">N311</f>
        <v>0</v>
      </c>
      <c r="O386" s="570"/>
      <c r="P386" s="391">
        <f>+P311+O386</f>
        <v>0</v>
      </c>
      <c r="Q386" s="386">
        <f>N386-P386</f>
        <v>0</v>
      </c>
      <c r="R386" s="365" t="str">
        <f>IF(N386=0,"    ",P386/N386)</f>
        <v xml:space="preserve">    </v>
      </c>
      <c r="S386" s="667">
        <f t="shared" ref="S386:S432" si="947">S311</f>
        <v>0</v>
      </c>
      <c r="T386" s="570"/>
      <c r="U386" s="391">
        <f>+U311+T386</f>
        <v>0</v>
      </c>
      <c r="V386" s="386">
        <f>S386-U386</f>
        <v>0</v>
      </c>
      <c r="W386" s="365" t="str">
        <f>IF(S386=0,"    ",U386/S386)</f>
        <v xml:space="preserve">    </v>
      </c>
      <c r="X386" s="667">
        <f t="shared" ref="X386:X432" si="948">X311</f>
        <v>0</v>
      </c>
      <c r="Y386" s="570"/>
      <c r="Z386" s="391">
        <f>+Z311+Y386</f>
        <v>0</v>
      </c>
      <c r="AA386" s="386">
        <f>X386-Z386</f>
        <v>0</v>
      </c>
      <c r="AB386" s="365" t="str">
        <f>IF(X386=0,"    ",Z386/X386)</f>
        <v xml:space="preserve">    </v>
      </c>
      <c r="AC386" s="667">
        <f t="shared" ref="AC386:AC432" si="949">AC311</f>
        <v>0</v>
      </c>
      <c r="AD386" s="570"/>
      <c r="AE386" s="391">
        <f>+AE311+AD386</f>
        <v>0</v>
      </c>
      <c r="AF386" s="386">
        <f>AC386-AE386</f>
        <v>0</v>
      </c>
      <c r="AG386" s="365" t="str">
        <f>IF(AC386=0,"    ",AE386/AC386)</f>
        <v xml:space="preserve">    </v>
      </c>
      <c r="AH386" s="667">
        <f t="shared" ref="AH386:AH432" si="950">AH311</f>
        <v>0</v>
      </c>
      <c r="AI386" s="570"/>
      <c r="AJ386" s="391">
        <f>+AJ311+AI386</f>
        <v>0</v>
      </c>
      <c r="AK386" s="386">
        <f>AH386-AJ386</f>
        <v>0</v>
      </c>
      <c r="AL386" s="365" t="str">
        <f>IF(AH386=0,"    ",AJ386/AH386)</f>
        <v xml:space="preserve">    </v>
      </c>
      <c r="AM386" s="667">
        <f t="shared" ref="AM386:AM432" si="951">AM311</f>
        <v>0</v>
      </c>
      <c r="AN386" s="570"/>
      <c r="AO386" s="391">
        <f>+AO311+AN386</f>
        <v>0</v>
      </c>
      <c r="AP386" s="386">
        <f>AM386-AO386</f>
        <v>0</v>
      </c>
      <c r="AQ386" s="365" t="str">
        <f>IF(AM386=0,"    ",AO386/AM386)</f>
        <v xml:space="preserve">    </v>
      </c>
      <c r="AR386" s="667">
        <f t="shared" ref="AR386:AR432" si="952">AR311</f>
        <v>0</v>
      </c>
      <c r="AS386" s="570"/>
      <c r="AT386" s="391">
        <f>+AT311+AS386</f>
        <v>0</v>
      </c>
      <c r="AU386" s="386">
        <f>AR386-AT386</f>
        <v>0</v>
      </c>
      <c r="AV386" s="365" t="str">
        <f>IF(AR386=0,"    ",AT386/AR386)</f>
        <v xml:space="preserve">    </v>
      </c>
      <c r="AW386" s="667">
        <f t="shared" ref="AW386:AW432" si="953">AW311</f>
        <v>0</v>
      </c>
      <c r="AX386" s="570"/>
      <c r="AY386" s="391">
        <f>+AY311+AX386</f>
        <v>0</v>
      </c>
      <c r="AZ386" s="386">
        <f>AW386-AY386</f>
        <v>0</v>
      </c>
      <c r="BA386" s="365" t="str">
        <f>IF(AW386=0,"    ",AY386/AW386)</f>
        <v xml:space="preserve">    </v>
      </c>
      <c r="BB386" s="667">
        <f t="shared" ref="BB386:BB432" si="954">BB311</f>
        <v>0</v>
      </c>
      <c r="BC386" s="570"/>
      <c r="BD386" s="391">
        <f>+BD311+BC386</f>
        <v>0</v>
      </c>
      <c r="BE386" s="386">
        <f>BB386-BD386</f>
        <v>0</v>
      </c>
      <c r="BF386" s="365" t="str">
        <f>IF(BB386=0,"    ",BD386/BB386)</f>
        <v xml:space="preserve">    </v>
      </c>
      <c r="BG386" s="667">
        <f t="shared" ref="BG386:BG432" si="955">BG311</f>
        <v>0</v>
      </c>
      <c r="BH386" s="570"/>
      <c r="BI386" s="391">
        <f>+BI311+BH386</f>
        <v>0</v>
      </c>
      <c r="BJ386" s="386">
        <f>BG386-BI386</f>
        <v>0</v>
      </c>
      <c r="BK386" s="365" t="str">
        <f>IF(BG386=0,"    ",BI386/BG386)</f>
        <v xml:space="preserve">    </v>
      </c>
      <c r="BL386" s="395"/>
      <c r="BM386" s="383">
        <f t="shared" ref="BM386:BM444" si="956">E386+J386+O386+T386+Y386+AD386+AI386+AN386+AS386+AX386+BC386+BH386</f>
        <v>0</v>
      </c>
    </row>
    <row r="387" spans="1:66" s="30" customFormat="1" ht="12.75">
      <c r="A387" s="399">
        <v>2</v>
      </c>
      <c r="B387" s="648" t="str">
        <f>$B$12</f>
        <v>Employee Benefits</v>
      </c>
      <c r="C387" s="556">
        <f t="shared" ref="C387:C434" si="957">+E387+J387+O387+T387+Y387+AD387+AI387+AN387+AS387+AX387+BC387+BH387</f>
        <v>0</v>
      </c>
      <c r="D387" s="1029">
        <f t="shared" si="944"/>
        <v>0</v>
      </c>
      <c r="E387" s="570"/>
      <c r="F387" s="391">
        <f>+F312+E387</f>
        <v>0</v>
      </c>
      <c r="G387" s="386">
        <f>D387-F387</f>
        <v>0</v>
      </c>
      <c r="H387" s="366" t="str">
        <f>IF(D387=0,"    ",F387/D387)</f>
        <v xml:space="preserve">    </v>
      </c>
      <c r="I387" s="668">
        <f t="shared" si="945"/>
        <v>0</v>
      </c>
      <c r="J387" s="570"/>
      <c r="K387" s="391">
        <f>+K312+J387</f>
        <v>0</v>
      </c>
      <c r="L387" s="386">
        <f>I387-K387</f>
        <v>0</v>
      </c>
      <c r="M387" s="366" t="str">
        <f>IF(I387=0,"    ",K387/I387)</f>
        <v xml:space="preserve">    </v>
      </c>
      <c r="N387" s="668">
        <f t="shared" si="946"/>
        <v>0</v>
      </c>
      <c r="O387" s="570"/>
      <c r="P387" s="391">
        <f>+P312+O387</f>
        <v>0</v>
      </c>
      <c r="Q387" s="386">
        <f>N387-P387</f>
        <v>0</v>
      </c>
      <c r="R387" s="366" t="str">
        <f>IF(N387=0,"    ",P387/N387)</f>
        <v xml:space="preserve">    </v>
      </c>
      <c r="S387" s="668">
        <f t="shared" si="947"/>
        <v>0</v>
      </c>
      <c r="T387" s="570"/>
      <c r="U387" s="391">
        <f>+U312+T387</f>
        <v>0</v>
      </c>
      <c r="V387" s="386">
        <f>S387-U387</f>
        <v>0</v>
      </c>
      <c r="W387" s="366" t="str">
        <f>IF(S387=0,"    ",U387/S387)</f>
        <v xml:space="preserve">    </v>
      </c>
      <c r="X387" s="668">
        <f t="shared" si="948"/>
        <v>0</v>
      </c>
      <c r="Y387" s="570"/>
      <c r="Z387" s="391">
        <f>+Z312+Y387</f>
        <v>0</v>
      </c>
      <c r="AA387" s="386">
        <f>X387-Z387</f>
        <v>0</v>
      </c>
      <c r="AB387" s="366" t="str">
        <f>IF(X387=0,"    ",Z387/X387)</f>
        <v xml:space="preserve">    </v>
      </c>
      <c r="AC387" s="668">
        <f t="shared" si="949"/>
        <v>0</v>
      </c>
      <c r="AD387" s="570"/>
      <c r="AE387" s="391">
        <f>+AE312+AD387</f>
        <v>0</v>
      </c>
      <c r="AF387" s="386">
        <f>AC387-AE387</f>
        <v>0</v>
      </c>
      <c r="AG387" s="366" t="str">
        <f>IF(AC387=0,"    ",AE387/AC387)</f>
        <v xml:space="preserve">    </v>
      </c>
      <c r="AH387" s="668">
        <f t="shared" si="950"/>
        <v>0</v>
      </c>
      <c r="AI387" s="570"/>
      <c r="AJ387" s="391">
        <f>+AJ312+AI387</f>
        <v>0</v>
      </c>
      <c r="AK387" s="386">
        <f>AH387-AJ387</f>
        <v>0</v>
      </c>
      <c r="AL387" s="366" t="str">
        <f>IF(AH387=0,"    ",AJ387/AH387)</f>
        <v xml:space="preserve">    </v>
      </c>
      <c r="AM387" s="668">
        <f t="shared" si="951"/>
        <v>0</v>
      </c>
      <c r="AN387" s="570"/>
      <c r="AO387" s="391">
        <f>+AO312+AN387</f>
        <v>0</v>
      </c>
      <c r="AP387" s="386">
        <f>AM387-AO387</f>
        <v>0</v>
      </c>
      <c r="AQ387" s="366" t="str">
        <f>IF(AM387=0,"    ",AO387/AM387)</f>
        <v xml:space="preserve">    </v>
      </c>
      <c r="AR387" s="668">
        <f t="shared" si="952"/>
        <v>0</v>
      </c>
      <c r="AS387" s="570"/>
      <c r="AT387" s="391">
        <f>+AT312+AS387</f>
        <v>0</v>
      </c>
      <c r="AU387" s="386">
        <f>AR387-AT387</f>
        <v>0</v>
      </c>
      <c r="AV387" s="366" t="str">
        <f>IF(AR387=0,"    ",AT387/AR387)</f>
        <v xml:space="preserve">    </v>
      </c>
      <c r="AW387" s="668">
        <f t="shared" si="953"/>
        <v>0</v>
      </c>
      <c r="AX387" s="570"/>
      <c r="AY387" s="391">
        <f>+AY312+AX387</f>
        <v>0</v>
      </c>
      <c r="AZ387" s="386">
        <f>AW387-AY387</f>
        <v>0</v>
      </c>
      <c r="BA387" s="366" t="str">
        <f>IF(AW387=0,"    ",AY387/AW387)</f>
        <v xml:space="preserve">    </v>
      </c>
      <c r="BB387" s="668">
        <f t="shared" si="954"/>
        <v>0</v>
      </c>
      <c r="BC387" s="570"/>
      <c r="BD387" s="391">
        <f>+BD312+BC387</f>
        <v>0</v>
      </c>
      <c r="BE387" s="386">
        <f>BB387-BD387</f>
        <v>0</v>
      </c>
      <c r="BF387" s="366" t="str">
        <f>IF(BB387=0,"    ",BD387/BB387)</f>
        <v xml:space="preserve">    </v>
      </c>
      <c r="BG387" s="668">
        <f t="shared" si="955"/>
        <v>0</v>
      </c>
      <c r="BH387" s="570"/>
      <c r="BI387" s="391">
        <f>+BI312+BH387</f>
        <v>0</v>
      </c>
      <c r="BJ387" s="386">
        <f>BG387-BI387</f>
        <v>0</v>
      </c>
      <c r="BK387" s="366" t="str">
        <f>IF(BG387=0,"    ",BI387/BG387)</f>
        <v xml:space="preserve">    </v>
      </c>
      <c r="BL387" s="395"/>
      <c r="BM387" s="383">
        <f t="shared" si="956"/>
        <v>0</v>
      </c>
    </row>
    <row r="388" spans="1:66" s="30" customFormat="1" ht="12.75">
      <c r="A388" s="399">
        <v>3</v>
      </c>
      <c r="B388" s="890" t="str">
        <f>B313</f>
        <v>Salaries &amp; Benefits Total</v>
      </c>
      <c r="C388" s="891">
        <f t="shared" si="957"/>
        <v>0</v>
      </c>
      <c r="D388" s="845">
        <f t="shared" ref="D388" si="958">SUM(D386:D387)</f>
        <v>0</v>
      </c>
      <c r="E388" s="845">
        <f t="shared" ref="E388" si="959">SUM(E386:E387)</f>
        <v>0</v>
      </c>
      <c r="F388" s="873">
        <f t="shared" ref="F388:G388" si="960">SUM(F386:F387)</f>
        <v>0</v>
      </c>
      <c r="G388" s="873">
        <f t="shared" si="960"/>
        <v>0</v>
      </c>
      <c r="H388" s="874" t="str">
        <f>IF(D388=0,"    ",F388/D388)</f>
        <v xml:space="preserve">    </v>
      </c>
      <c r="I388" s="845">
        <f t="shared" ref="I388" si="961">SUM(I386:I387)</f>
        <v>0</v>
      </c>
      <c r="J388" s="845">
        <f t="shared" ref="J388:L388" si="962">SUM(J386:J387)</f>
        <v>0</v>
      </c>
      <c r="K388" s="876">
        <f t="shared" si="962"/>
        <v>0</v>
      </c>
      <c r="L388" s="876">
        <f t="shared" si="962"/>
        <v>0</v>
      </c>
      <c r="M388" s="874" t="str">
        <f>IF(I388=0,"    ",K388/I388)</f>
        <v xml:space="preserve">    </v>
      </c>
      <c r="N388" s="845">
        <f t="shared" ref="N388" si="963">SUM(N386:N387)</f>
        <v>0</v>
      </c>
      <c r="O388" s="845">
        <f t="shared" ref="O388:Q388" si="964">SUM(O386:O387)</f>
        <v>0</v>
      </c>
      <c r="P388" s="876">
        <f t="shared" si="964"/>
        <v>0</v>
      </c>
      <c r="Q388" s="876">
        <f t="shared" si="964"/>
        <v>0</v>
      </c>
      <c r="R388" s="874" t="str">
        <f>IF(N388=0,"    ",P388/N388)</f>
        <v xml:space="preserve">    </v>
      </c>
      <c r="S388" s="845">
        <f t="shared" ref="S388" si="965">SUM(S386:S387)</f>
        <v>0</v>
      </c>
      <c r="T388" s="845">
        <f t="shared" ref="T388:V388" si="966">SUM(T386:T387)</f>
        <v>0</v>
      </c>
      <c r="U388" s="876">
        <f t="shared" si="966"/>
        <v>0</v>
      </c>
      <c r="V388" s="876">
        <f t="shared" si="966"/>
        <v>0</v>
      </c>
      <c r="W388" s="874" t="str">
        <f>IF(S388=0,"    ",U388/S388)</f>
        <v xml:space="preserve">    </v>
      </c>
      <c r="X388" s="845">
        <f t="shared" ref="X388" si="967">SUM(X386:X387)</f>
        <v>0</v>
      </c>
      <c r="Y388" s="845">
        <f t="shared" ref="Y388:AA388" si="968">SUM(Y386:Y387)</f>
        <v>0</v>
      </c>
      <c r="Z388" s="876">
        <f t="shared" si="968"/>
        <v>0</v>
      </c>
      <c r="AA388" s="876">
        <f t="shared" si="968"/>
        <v>0</v>
      </c>
      <c r="AB388" s="874" t="str">
        <f>IF(X388=0,"    ",Z388/X388)</f>
        <v xml:space="preserve">    </v>
      </c>
      <c r="AC388" s="845">
        <f t="shared" ref="AC388" si="969">SUM(AC386:AC387)</f>
        <v>0</v>
      </c>
      <c r="AD388" s="845">
        <f t="shared" ref="AD388:AF388" si="970">SUM(AD386:AD387)</f>
        <v>0</v>
      </c>
      <c r="AE388" s="876">
        <f t="shared" si="970"/>
        <v>0</v>
      </c>
      <c r="AF388" s="876">
        <f t="shared" si="970"/>
        <v>0</v>
      </c>
      <c r="AG388" s="874" t="str">
        <f>IF(AC388=0,"    ",AE388/AC388)</f>
        <v xml:space="preserve">    </v>
      </c>
      <c r="AH388" s="845">
        <f t="shared" ref="AH388" si="971">SUM(AH386:AH387)</f>
        <v>0</v>
      </c>
      <c r="AI388" s="845">
        <f t="shared" ref="AI388:AK388" si="972">SUM(AI386:AI387)</f>
        <v>0</v>
      </c>
      <c r="AJ388" s="876">
        <f t="shared" si="972"/>
        <v>0</v>
      </c>
      <c r="AK388" s="876">
        <f t="shared" si="972"/>
        <v>0</v>
      </c>
      <c r="AL388" s="874" t="str">
        <f>IF(AH388=0,"    ",AJ388/AH388)</f>
        <v xml:space="preserve">    </v>
      </c>
      <c r="AM388" s="845">
        <f t="shared" ref="AM388" si="973">SUM(AM386:AM387)</f>
        <v>0</v>
      </c>
      <c r="AN388" s="845">
        <f t="shared" ref="AN388:AP388" si="974">SUM(AN386:AN387)</f>
        <v>0</v>
      </c>
      <c r="AO388" s="876">
        <f t="shared" si="974"/>
        <v>0</v>
      </c>
      <c r="AP388" s="876">
        <f t="shared" si="974"/>
        <v>0</v>
      </c>
      <c r="AQ388" s="874" t="str">
        <f>IF(AM388=0,"    ",AO388/AM388)</f>
        <v xml:space="preserve">    </v>
      </c>
      <c r="AR388" s="845">
        <f t="shared" ref="AR388" si="975">SUM(AR386:AR387)</f>
        <v>0</v>
      </c>
      <c r="AS388" s="845">
        <f t="shared" ref="AS388:AU388" si="976">SUM(AS386:AS387)</f>
        <v>0</v>
      </c>
      <c r="AT388" s="876">
        <f t="shared" si="976"/>
        <v>0</v>
      </c>
      <c r="AU388" s="876">
        <f t="shared" si="976"/>
        <v>0</v>
      </c>
      <c r="AV388" s="874" t="str">
        <f>IF(AR388=0,"    ",AT388/AR388)</f>
        <v xml:space="preserve">    </v>
      </c>
      <c r="AW388" s="845">
        <f t="shared" ref="AW388" si="977">SUM(AW386:AW387)</f>
        <v>0</v>
      </c>
      <c r="AX388" s="845">
        <f t="shared" ref="AX388:AZ388" si="978">SUM(AX386:AX387)</f>
        <v>0</v>
      </c>
      <c r="AY388" s="876">
        <f t="shared" si="978"/>
        <v>0</v>
      </c>
      <c r="AZ388" s="876">
        <f t="shared" si="978"/>
        <v>0</v>
      </c>
      <c r="BA388" s="874" t="str">
        <f>IF(AW388=0,"    ",AY388/AW388)</f>
        <v xml:space="preserve">    </v>
      </c>
      <c r="BB388" s="845">
        <f t="shared" ref="BB388" si="979">SUM(BB386:BB387)</f>
        <v>0</v>
      </c>
      <c r="BC388" s="845">
        <f t="shared" ref="BC388:BE388" si="980">SUM(BC386:BC387)</f>
        <v>0</v>
      </c>
      <c r="BD388" s="876">
        <f t="shared" si="980"/>
        <v>0</v>
      </c>
      <c r="BE388" s="876">
        <f t="shared" si="980"/>
        <v>0</v>
      </c>
      <c r="BF388" s="874" t="str">
        <f>IF(BB388=0,"    ",BD388/BB388)</f>
        <v xml:space="preserve">    </v>
      </c>
      <c r="BG388" s="845">
        <f t="shared" ref="BG388" si="981">SUM(BG386:BG387)</f>
        <v>0</v>
      </c>
      <c r="BH388" s="845">
        <f t="shared" ref="BH388:BJ388" si="982">SUM(BH386:BH387)</f>
        <v>0</v>
      </c>
      <c r="BI388" s="876">
        <f t="shared" si="982"/>
        <v>0</v>
      </c>
      <c r="BJ388" s="876">
        <f t="shared" si="982"/>
        <v>0</v>
      </c>
      <c r="BK388" s="874" t="str">
        <f>IF(BG388=0,"    ",BI388/BG388)</f>
        <v xml:space="preserve">    </v>
      </c>
      <c r="BL388" s="395"/>
      <c r="BM388" s="383">
        <f t="shared" si="956"/>
        <v>0</v>
      </c>
    </row>
    <row r="389" spans="1:66" s="5" customFormat="1" ht="12.75">
      <c r="A389" s="633">
        <v>4</v>
      </c>
      <c r="B389" s="401" t="str">
        <f>B314</f>
        <v>*Consultants (from Supplemental B)</v>
      </c>
      <c r="C389" s="371">
        <f t="shared" si="957"/>
        <v>0</v>
      </c>
      <c r="D389" s="659">
        <f t="shared" si="944"/>
        <v>0</v>
      </c>
      <c r="E389" s="570"/>
      <c r="F389" s="391">
        <f t="shared" ref="F389:F429" si="983">+F314+E389</f>
        <v>0</v>
      </c>
      <c r="G389" s="386">
        <f t="shared" ref="G389:G434" si="984">D389-F389</f>
        <v>0</v>
      </c>
      <c r="H389" s="366" t="str">
        <f>IF(D389=0,"    ",F389/D389)</f>
        <v xml:space="preserve">    </v>
      </c>
      <c r="I389" s="849">
        <f t="shared" si="945"/>
        <v>0</v>
      </c>
      <c r="J389" s="570"/>
      <c r="K389" s="391">
        <f t="shared" ref="K389:K429" si="985">+K314+J389</f>
        <v>0</v>
      </c>
      <c r="L389" s="386">
        <f t="shared" ref="L389:L434" si="986">I389-K389</f>
        <v>0</v>
      </c>
      <c r="M389" s="366" t="str">
        <f>IF(I389=0,"    ",K389/I389)</f>
        <v xml:space="preserve">    </v>
      </c>
      <c r="N389" s="849">
        <f t="shared" si="946"/>
        <v>0</v>
      </c>
      <c r="O389" s="570"/>
      <c r="P389" s="391">
        <f t="shared" ref="P389:P429" si="987">+P314+O389</f>
        <v>0</v>
      </c>
      <c r="Q389" s="386">
        <f t="shared" ref="Q389:Q434" si="988">N389-P389</f>
        <v>0</v>
      </c>
      <c r="R389" s="366" t="str">
        <f>IF(N389=0,"    ",P389/N389)</f>
        <v xml:space="preserve">    </v>
      </c>
      <c r="S389" s="849">
        <f t="shared" si="947"/>
        <v>0</v>
      </c>
      <c r="T389" s="570"/>
      <c r="U389" s="391">
        <f t="shared" ref="U389:U429" si="989">+U314+T389</f>
        <v>0</v>
      </c>
      <c r="V389" s="386">
        <f t="shared" ref="V389:V434" si="990">S389-U389</f>
        <v>0</v>
      </c>
      <c r="W389" s="366" t="str">
        <f>IF(S389=0,"    ",U389/S389)</f>
        <v xml:space="preserve">    </v>
      </c>
      <c r="X389" s="849">
        <f t="shared" si="948"/>
        <v>0</v>
      </c>
      <c r="Y389" s="570"/>
      <c r="Z389" s="391">
        <f t="shared" ref="Z389:Z429" si="991">+Z314+Y389</f>
        <v>0</v>
      </c>
      <c r="AA389" s="386">
        <f t="shared" ref="AA389:AA434" si="992">X389-Z389</f>
        <v>0</v>
      </c>
      <c r="AB389" s="366" t="str">
        <f>IF(X389=0,"    ",Z389/X389)</f>
        <v xml:space="preserve">    </v>
      </c>
      <c r="AC389" s="849">
        <f t="shared" si="949"/>
        <v>0</v>
      </c>
      <c r="AD389" s="570"/>
      <c r="AE389" s="391">
        <f t="shared" ref="AE389:AE429" si="993">+AE314+AD389</f>
        <v>0</v>
      </c>
      <c r="AF389" s="386">
        <f t="shared" ref="AF389:AF434" si="994">AC389-AE389</f>
        <v>0</v>
      </c>
      <c r="AG389" s="366" t="str">
        <f>IF(AC389=0,"    ",AE389/AC389)</f>
        <v xml:space="preserve">    </v>
      </c>
      <c r="AH389" s="849">
        <f t="shared" si="950"/>
        <v>0</v>
      </c>
      <c r="AI389" s="570"/>
      <c r="AJ389" s="391">
        <f t="shared" ref="AJ389:AJ429" si="995">+AJ314+AI389</f>
        <v>0</v>
      </c>
      <c r="AK389" s="386">
        <f t="shared" ref="AK389:AK434" si="996">AH389-AJ389</f>
        <v>0</v>
      </c>
      <c r="AL389" s="366" t="str">
        <f>IF(AH389=0,"    ",AJ389/AH389)</f>
        <v xml:space="preserve">    </v>
      </c>
      <c r="AM389" s="849">
        <f t="shared" si="951"/>
        <v>0</v>
      </c>
      <c r="AN389" s="570"/>
      <c r="AO389" s="391">
        <f t="shared" ref="AO389:AO429" si="997">+AO314+AN389</f>
        <v>0</v>
      </c>
      <c r="AP389" s="386">
        <f t="shared" ref="AP389:AP434" si="998">AM389-AO389</f>
        <v>0</v>
      </c>
      <c r="AQ389" s="366" t="str">
        <f>IF(AM389=0,"    ",AO389/AM389)</f>
        <v xml:space="preserve">    </v>
      </c>
      <c r="AR389" s="849">
        <f t="shared" si="952"/>
        <v>0</v>
      </c>
      <c r="AS389" s="570"/>
      <c r="AT389" s="391">
        <f t="shared" ref="AT389:AT429" si="999">+AT314+AS389</f>
        <v>0</v>
      </c>
      <c r="AU389" s="386">
        <f t="shared" ref="AU389:AU434" si="1000">AR389-AT389</f>
        <v>0</v>
      </c>
      <c r="AV389" s="366" t="str">
        <f>IF(AR389=0,"    ",AT389/AR389)</f>
        <v xml:space="preserve">    </v>
      </c>
      <c r="AW389" s="849">
        <f t="shared" si="953"/>
        <v>0</v>
      </c>
      <c r="AX389" s="570"/>
      <c r="AY389" s="391">
        <f t="shared" ref="AY389:AY429" si="1001">+AY314+AX389</f>
        <v>0</v>
      </c>
      <c r="AZ389" s="386">
        <f t="shared" ref="AZ389:AZ434" si="1002">AW389-AY389</f>
        <v>0</v>
      </c>
      <c r="BA389" s="366" t="str">
        <f>IF(AW389=0,"    ",AY389/AW389)</f>
        <v xml:space="preserve">    </v>
      </c>
      <c r="BB389" s="849">
        <f t="shared" si="954"/>
        <v>0</v>
      </c>
      <c r="BC389" s="570"/>
      <c r="BD389" s="391">
        <f t="shared" ref="BD389:BD429" si="1003">+BD314+BC389</f>
        <v>0</v>
      </c>
      <c r="BE389" s="386">
        <f t="shared" ref="BE389:BE434" si="1004">BB389-BD389</f>
        <v>0</v>
      </c>
      <c r="BF389" s="366" t="str">
        <f>IF(BB389=0,"    ",BD389/BB389)</f>
        <v xml:space="preserve">    </v>
      </c>
      <c r="BG389" s="849">
        <f t="shared" si="955"/>
        <v>0</v>
      </c>
      <c r="BH389" s="570"/>
      <c r="BI389" s="391">
        <f t="shared" ref="BI389:BI429" si="1005">+BI314+BH389</f>
        <v>0</v>
      </c>
      <c r="BJ389" s="386">
        <f t="shared" ref="BJ389:BJ434" si="1006">BG389-BI389</f>
        <v>0</v>
      </c>
      <c r="BK389" s="366" t="str">
        <f>IF(BG389=0,"    ",BI389/BG389)</f>
        <v xml:space="preserve">    </v>
      </c>
      <c r="BM389" s="383">
        <f t="shared" si="956"/>
        <v>0</v>
      </c>
      <c r="BN389" s="7"/>
    </row>
    <row r="390" spans="1:66" s="5" customFormat="1" ht="12.75">
      <c r="A390" s="633">
        <v>5</v>
      </c>
      <c r="B390" s="648" t="str">
        <f t="shared" ref="B390:B432" si="1007">B315</f>
        <v>**Flex Fund</v>
      </c>
      <c r="C390" s="375">
        <f t="shared" si="957"/>
        <v>0</v>
      </c>
      <c r="D390" s="659">
        <f t="shared" si="944"/>
        <v>0</v>
      </c>
      <c r="E390" s="570"/>
      <c r="F390" s="391">
        <f t="shared" si="983"/>
        <v>0</v>
      </c>
      <c r="G390" s="386">
        <f t="shared" si="984"/>
        <v>0</v>
      </c>
      <c r="H390" s="366" t="str">
        <f t="shared" ref="H390:H434" si="1008">IF(D390=0,"    ",F390/D390)</f>
        <v xml:space="preserve">    </v>
      </c>
      <c r="I390" s="849">
        <f t="shared" si="945"/>
        <v>0</v>
      </c>
      <c r="J390" s="570"/>
      <c r="K390" s="391">
        <f t="shared" si="985"/>
        <v>0</v>
      </c>
      <c r="L390" s="386">
        <f t="shared" si="986"/>
        <v>0</v>
      </c>
      <c r="M390" s="366" t="str">
        <f t="shared" ref="M390:M434" si="1009">IF(I390=0,"    ",K390/I390)</f>
        <v xml:space="preserve">    </v>
      </c>
      <c r="N390" s="849">
        <f t="shared" si="946"/>
        <v>0</v>
      </c>
      <c r="O390" s="570"/>
      <c r="P390" s="391">
        <f t="shared" si="987"/>
        <v>0</v>
      </c>
      <c r="Q390" s="386">
        <f t="shared" si="988"/>
        <v>0</v>
      </c>
      <c r="R390" s="366" t="str">
        <f t="shared" ref="R390:R434" si="1010">IF(N390=0,"    ",P390/N390)</f>
        <v xml:space="preserve">    </v>
      </c>
      <c r="S390" s="849">
        <f t="shared" si="947"/>
        <v>0</v>
      </c>
      <c r="T390" s="570"/>
      <c r="U390" s="391">
        <f t="shared" si="989"/>
        <v>0</v>
      </c>
      <c r="V390" s="386">
        <f t="shared" si="990"/>
        <v>0</v>
      </c>
      <c r="W390" s="366" t="str">
        <f t="shared" ref="W390:W434" si="1011">IF(S390=0,"    ",U390/S390)</f>
        <v xml:space="preserve">    </v>
      </c>
      <c r="X390" s="849">
        <f t="shared" si="948"/>
        <v>0</v>
      </c>
      <c r="Y390" s="570"/>
      <c r="Z390" s="391">
        <f t="shared" si="991"/>
        <v>0</v>
      </c>
      <c r="AA390" s="386">
        <f t="shared" si="992"/>
        <v>0</v>
      </c>
      <c r="AB390" s="366" t="str">
        <f t="shared" ref="AB390:AB434" si="1012">IF(X390=0,"    ",Z390/X390)</f>
        <v xml:space="preserve">    </v>
      </c>
      <c r="AC390" s="849">
        <f t="shared" si="949"/>
        <v>0</v>
      </c>
      <c r="AD390" s="570"/>
      <c r="AE390" s="391">
        <f t="shared" si="993"/>
        <v>0</v>
      </c>
      <c r="AF390" s="386">
        <f t="shared" si="994"/>
        <v>0</v>
      </c>
      <c r="AG390" s="366" t="str">
        <f t="shared" ref="AG390:AG434" si="1013">IF(AC390=0,"    ",AE390/AC390)</f>
        <v xml:space="preserve">    </v>
      </c>
      <c r="AH390" s="849">
        <f t="shared" si="950"/>
        <v>0</v>
      </c>
      <c r="AI390" s="570"/>
      <c r="AJ390" s="391">
        <f t="shared" si="995"/>
        <v>0</v>
      </c>
      <c r="AK390" s="386">
        <f t="shared" si="996"/>
        <v>0</v>
      </c>
      <c r="AL390" s="366" t="str">
        <f t="shared" ref="AL390:AL434" si="1014">IF(AH390=0,"    ",AJ390/AH390)</f>
        <v xml:space="preserve">    </v>
      </c>
      <c r="AM390" s="849">
        <f t="shared" si="951"/>
        <v>0</v>
      </c>
      <c r="AN390" s="570"/>
      <c r="AO390" s="391">
        <f t="shared" si="997"/>
        <v>0</v>
      </c>
      <c r="AP390" s="386">
        <f t="shared" si="998"/>
        <v>0</v>
      </c>
      <c r="AQ390" s="366" t="str">
        <f t="shared" ref="AQ390:AQ434" si="1015">IF(AM390=0,"    ",AO390/AM390)</f>
        <v xml:space="preserve">    </v>
      </c>
      <c r="AR390" s="849">
        <f t="shared" si="952"/>
        <v>0</v>
      </c>
      <c r="AS390" s="570"/>
      <c r="AT390" s="391">
        <f t="shared" si="999"/>
        <v>0</v>
      </c>
      <c r="AU390" s="386">
        <f t="shared" si="1000"/>
        <v>0</v>
      </c>
      <c r="AV390" s="366" t="str">
        <f t="shared" ref="AV390:AV434" si="1016">IF(AR390=0,"    ",AT390/AR390)</f>
        <v xml:space="preserve">    </v>
      </c>
      <c r="AW390" s="849">
        <f t="shared" si="953"/>
        <v>0</v>
      </c>
      <c r="AX390" s="570"/>
      <c r="AY390" s="391">
        <f t="shared" si="1001"/>
        <v>0</v>
      </c>
      <c r="AZ390" s="386">
        <f t="shared" si="1002"/>
        <v>0</v>
      </c>
      <c r="BA390" s="366" t="str">
        <f t="shared" ref="BA390:BA434" si="1017">IF(AW390=0,"    ",AY390/AW390)</f>
        <v xml:space="preserve">    </v>
      </c>
      <c r="BB390" s="849">
        <f t="shared" si="954"/>
        <v>0</v>
      </c>
      <c r="BC390" s="570"/>
      <c r="BD390" s="391">
        <f t="shared" si="1003"/>
        <v>0</v>
      </c>
      <c r="BE390" s="386">
        <f t="shared" si="1004"/>
        <v>0</v>
      </c>
      <c r="BF390" s="366" t="str">
        <f t="shared" ref="BF390:BF434" si="1018">IF(BB390=0,"    ",BD390/BB390)</f>
        <v xml:space="preserve">    </v>
      </c>
      <c r="BG390" s="849">
        <f t="shared" si="955"/>
        <v>0</v>
      </c>
      <c r="BH390" s="570"/>
      <c r="BI390" s="391">
        <f t="shared" si="1005"/>
        <v>0</v>
      </c>
      <c r="BJ390" s="386">
        <f t="shared" si="1006"/>
        <v>0</v>
      </c>
      <c r="BK390" s="366" t="str">
        <f t="shared" ref="BK390:BK434" si="1019">IF(BG390=0,"    ",BI390/BG390)</f>
        <v xml:space="preserve">    </v>
      </c>
      <c r="BM390" s="383">
        <f t="shared" si="956"/>
        <v>0</v>
      </c>
      <c r="BN390" s="7"/>
    </row>
    <row r="391" spans="1:66" s="5" customFormat="1" ht="12.75">
      <c r="A391" s="633">
        <v>6</v>
      </c>
      <c r="B391" s="648" t="str">
        <f t="shared" si="1007"/>
        <v>*Gift Cards</v>
      </c>
      <c r="C391" s="375">
        <f t="shared" si="957"/>
        <v>0</v>
      </c>
      <c r="D391" s="659">
        <f t="shared" si="944"/>
        <v>0</v>
      </c>
      <c r="E391" s="570"/>
      <c r="F391" s="391">
        <f t="shared" si="983"/>
        <v>0</v>
      </c>
      <c r="G391" s="386">
        <f t="shared" si="984"/>
        <v>0</v>
      </c>
      <c r="H391" s="366" t="str">
        <f t="shared" si="1008"/>
        <v xml:space="preserve">    </v>
      </c>
      <c r="I391" s="849">
        <f t="shared" si="945"/>
        <v>0</v>
      </c>
      <c r="J391" s="570"/>
      <c r="K391" s="391">
        <f t="shared" si="985"/>
        <v>0</v>
      </c>
      <c r="L391" s="386">
        <f t="shared" si="986"/>
        <v>0</v>
      </c>
      <c r="M391" s="366" t="str">
        <f t="shared" si="1009"/>
        <v xml:space="preserve">    </v>
      </c>
      <c r="N391" s="849">
        <f t="shared" si="946"/>
        <v>0</v>
      </c>
      <c r="O391" s="570"/>
      <c r="P391" s="391">
        <f t="shared" si="987"/>
        <v>0</v>
      </c>
      <c r="Q391" s="386">
        <f t="shared" si="988"/>
        <v>0</v>
      </c>
      <c r="R391" s="366" t="str">
        <f t="shared" si="1010"/>
        <v xml:space="preserve">    </v>
      </c>
      <c r="S391" s="849">
        <f t="shared" si="947"/>
        <v>0</v>
      </c>
      <c r="T391" s="570"/>
      <c r="U391" s="391">
        <f t="shared" si="989"/>
        <v>0</v>
      </c>
      <c r="V391" s="386">
        <f t="shared" si="990"/>
        <v>0</v>
      </c>
      <c r="W391" s="366" t="str">
        <f t="shared" si="1011"/>
        <v xml:space="preserve">    </v>
      </c>
      <c r="X391" s="849">
        <f t="shared" si="948"/>
        <v>0</v>
      </c>
      <c r="Y391" s="570"/>
      <c r="Z391" s="391">
        <f t="shared" si="991"/>
        <v>0</v>
      </c>
      <c r="AA391" s="386">
        <f t="shared" si="992"/>
        <v>0</v>
      </c>
      <c r="AB391" s="366" t="str">
        <f t="shared" si="1012"/>
        <v xml:space="preserve">    </v>
      </c>
      <c r="AC391" s="849">
        <f t="shared" si="949"/>
        <v>0</v>
      </c>
      <c r="AD391" s="570"/>
      <c r="AE391" s="391">
        <f t="shared" si="993"/>
        <v>0</v>
      </c>
      <c r="AF391" s="386">
        <f t="shared" si="994"/>
        <v>0</v>
      </c>
      <c r="AG391" s="366" t="str">
        <f t="shared" si="1013"/>
        <v xml:space="preserve">    </v>
      </c>
      <c r="AH391" s="849">
        <f t="shared" si="950"/>
        <v>0</v>
      </c>
      <c r="AI391" s="570"/>
      <c r="AJ391" s="391">
        <f t="shared" si="995"/>
        <v>0</v>
      </c>
      <c r="AK391" s="386">
        <f t="shared" si="996"/>
        <v>0</v>
      </c>
      <c r="AL391" s="366" t="str">
        <f t="shared" si="1014"/>
        <v xml:space="preserve">    </v>
      </c>
      <c r="AM391" s="849">
        <f t="shared" si="951"/>
        <v>0</v>
      </c>
      <c r="AN391" s="570"/>
      <c r="AO391" s="391">
        <f t="shared" si="997"/>
        <v>0</v>
      </c>
      <c r="AP391" s="386">
        <f t="shared" si="998"/>
        <v>0</v>
      </c>
      <c r="AQ391" s="366" t="str">
        <f t="shared" si="1015"/>
        <v xml:space="preserve">    </v>
      </c>
      <c r="AR391" s="849">
        <f t="shared" si="952"/>
        <v>0</v>
      </c>
      <c r="AS391" s="570"/>
      <c r="AT391" s="391">
        <f t="shared" si="999"/>
        <v>0</v>
      </c>
      <c r="AU391" s="386">
        <f t="shared" si="1000"/>
        <v>0</v>
      </c>
      <c r="AV391" s="366" t="str">
        <f t="shared" si="1016"/>
        <v xml:space="preserve">    </v>
      </c>
      <c r="AW391" s="849">
        <f t="shared" si="953"/>
        <v>0</v>
      </c>
      <c r="AX391" s="570"/>
      <c r="AY391" s="391">
        <f t="shared" si="1001"/>
        <v>0</v>
      </c>
      <c r="AZ391" s="386">
        <f t="shared" si="1002"/>
        <v>0</v>
      </c>
      <c r="BA391" s="366" t="str">
        <f t="shared" si="1017"/>
        <v xml:space="preserve">    </v>
      </c>
      <c r="BB391" s="849">
        <f t="shared" si="954"/>
        <v>0</v>
      </c>
      <c r="BC391" s="570"/>
      <c r="BD391" s="391">
        <f t="shared" si="1003"/>
        <v>0</v>
      </c>
      <c r="BE391" s="386">
        <f t="shared" si="1004"/>
        <v>0</v>
      </c>
      <c r="BF391" s="366" t="str">
        <f t="shared" si="1018"/>
        <v xml:space="preserve">    </v>
      </c>
      <c r="BG391" s="849">
        <f t="shared" si="955"/>
        <v>0</v>
      </c>
      <c r="BH391" s="570"/>
      <c r="BI391" s="391">
        <f t="shared" si="1005"/>
        <v>0</v>
      </c>
      <c r="BJ391" s="386">
        <f t="shared" si="1006"/>
        <v>0</v>
      </c>
      <c r="BK391" s="366" t="str">
        <f t="shared" si="1019"/>
        <v xml:space="preserve">    </v>
      </c>
      <c r="BM391" s="383">
        <f t="shared" si="956"/>
        <v>0</v>
      </c>
      <c r="BN391" s="7"/>
    </row>
    <row r="392" spans="1:66" s="5" customFormat="1" ht="12.75">
      <c r="A392" s="633">
        <v>7</v>
      </c>
      <c r="B392" s="648" t="str">
        <f t="shared" si="1007"/>
        <v>*Interest Expense</v>
      </c>
      <c r="C392" s="375">
        <f t="shared" si="957"/>
        <v>0</v>
      </c>
      <c r="D392" s="659">
        <f t="shared" si="944"/>
        <v>0</v>
      </c>
      <c r="E392" s="570"/>
      <c r="F392" s="391">
        <f t="shared" si="983"/>
        <v>0</v>
      </c>
      <c r="G392" s="386">
        <f t="shared" si="984"/>
        <v>0</v>
      </c>
      <c r="H392" s="366" t="str">
        <f t="shared" si="1008"/>
        <v xml:space="preserve">    </v>
      </c>
      <c r="I392" s="849">
        <f t="shared" si="945"/>
        <v>0</v>
      </c>
      <c r="J392" s="570"/>
      <c r="K392" s="391">
        <f t="shared" si="985"/>
        <v>0</v>
      </c>
      <c r="L392" s="386">
        <f t="shared" si="986"/>
        <v>0</v>
      </c>
      <c r="M392" s="366" t="str">
        <f t="shared" si="1009"/>
        <v xml:space="preserve">    </v>
      </c>
      <c r="N392" s="849">
        <f t="shared" si="946"/>
        <v>0</v>
      </c>
      <c r="O392" s="570"/>
      <c r="P392" s="391">
        <f t="shared" si="987"/>
        <v>0</v>
      </c>
      <c r="Q392" s="386">
        <f t="shared" si="988"/>
        <v>0</v>
      </c>
      <c r="R392" s="366" t="str">
        <f t="shared" si="1010"/>
        <v xml:space="preserve">    </v>
      </c>
      <c r="S392" s="849">
        <f t="shared" si="947"/>
        <v>0</v>
      </c>
      <c r="T392" s="570"/>
      <c r="U392" s="391">
        <f t="shared" si="989"/>
        <v>0</v>
      </c>
      <c r="V392" s="386">
        <f t="shared" si="990"/>
        <v>0</v>
      </c>
      <c r="W392" s="366" t="str">
        <f t="shared" si="1011"/>
        <v xml:space="preserve">    </v>
      </c>
      <c r="X392" s="849">
        <f t="shared" si="948"/>
        <v>0</v>
      </c>
      <c r="Y392" s="570"/>
      <c r="Z392" s="391">
        <f t="shared" si="991"/>
        <v>0</v>
      </c>
      <c r="AA392" s="386">
        <f t="shared" si="992"/>
        <v>0</v>
      </c>
      <c r="AB392" s="366" t="str">
        <f t="shared" si="1012"/>
        <v xml:space="preserve">    </v>
      </c>
      <c r="AC392" s="849">
        <f t="shared" si="949"/>
        <v>0</v>
      </c>
      <c r="AD392" s="570"/>
      <c r="AE392" s="391">
        <f t="shared" si="993"/>
        <v>0</v>
      </c>
      <c r="AF392" s="386">
        <f t="shared" si="994"/>
        <v>0</v>
      </c>
      <c r="AG392" s="366" t="str">
        <f t="shared" si="1013"/>
        <v xml:space="preserve">    </v>
      </c>
      <c r="AH392" s="849">
        <f t="shared" si="950"/>
        <v>0</v>
      </c>
      <c r="AI392" s="570"/>
      <c r="AJ392" s="391">
        <f t="shared" si="995"/>
        <v>0</v>
      </c>
      <c r="AK392" s="386">
        <f t="shared" si="996"/>
        <v>0</v>
      </c>
      <c r="AL392" s="366" t="str">
        <f t="shared" si="1014"/>
        <v xml:space="preserve">    </v>
      </c>
      <c r="AM392" s="849">
        <f t="shared" si="951"/>
        <v>0</v>
      </c>
      <c r="AN392" s="570"/>
      <c r="AO392" s="391">
        <f t="shared" si="997"/>
        <v>0</v>
      </c>
      <c r="AP392" s="386">
        <f t="shared" si="998"/>
        <v>0</v>
      </c>
      <c r="AQ392" s="366" t="str">
        <f t="shared" si="1015"/>
        <v xml:space="preserve">    </v>
      </c>
      <c r="AR392" s="849">
        <f t="shared" si="952"/>
        <v>0</v>
      </c>
      <c r="AS392" s="570"/>
      <c r="AT392" s="391">
        <f t="shared" si="999"/>
        <v>0</v>
      </c>
      <c r="AU392" s="386">
        <f t="shared" si="1000"/>
        <v>0</v>
      </c>
      <c r="AV392" s="366" t="str">
        <f t="shared" si="1016"/>
        <v xml:space="preserve">    </v>
      </c>
      <c r="AW392" s="849">
        <f t="shared" si="953"/>
        <v>0</v>
      </c>
      <c r="AX392" s="570"/>
      <c r="AY392" s="391">
        <f t="shared" si="1001"/>
        <v>0</v>
      </c>
      <c r="AZ392" s="386">
        <f t="shared" si="1002"/>
        <v>0</v>
      </c>
      <c r="BA392" s="366" t="str">
        <f t="shared" si="1017"/>
        <v xml:space="preserve">    </v>
      </c>
      <c r="BB392" s="849">
        <f t="shared" si="954"/>
        <v>0</v>
      </c>
      <c r="BC392" s="570"/>
      <c r="BD392" s="391">
        <f t="shared" si="1003"/>
        <v>0</v>
      </c>
      <c r="BE392" s="386">
        <f t="shared" si="1004"/>
        <v>0</v>
      </c>
      <c r="BF392" s="366" t="str">
        <f t="shared" si="1018"/>
        <v xml:space="preserve">    </v>
      </c>
      <c r="BG392" s="849">
        <f t="shared" si="955"/>
        <v>0</v>
      </c>
      <c r="BH392" s="570"/>
      <c r="BI392" s="391">
        <f t="shared" si="1005"/>
        <v>0</v>
      </c>
      <c r="BJ392" s="386">
        <f t="shared" si="1006"/>
        <v>0</v>
      </c>
      <c r="BK392" s="366" t="str">
        <f t="shared" si="1019"/>
        <v xml:space="preserve">    </v>
      </c>
      <c r="BM392" s="383">
        <f t="shared" si="956"/>
        <v>0</v>
      </c>
      <c r="BN392" s="7"/>
    </row>
    <row r="393" spans="1:66" s="5" customFormat="1" ht="12.75">
      <c r="A393" s="633">
        <v>8</v>
      </c>
      <c r="B393" s="648" t="str">
        <f t="shared" si="1007"/>
        <v>*Leasehold Improvements</v>
      </c>
      <c r="C393" s="375">
        <f t="shared" si="957"/>
        <v>0</v>
      </c>
      <c r="D393" s="659">
        <f t="shared" si="944"/>
        <v>0</v>
      </c>
      <c r="E393" s="570"/>
      <c r="F393" s="391">
        <f t="shared" si="983"/>
        <v>0</v>
      </c>
      <c r="G393" s="386">
        <f t="shared" si="984"/>
        <v>0</v>
      </c>
      <c r="H393" s="366" t="str">
        <f t="shared" si="1008"/>
        <v xml:space="preserve">    </v>
      </c>
      <c r="I393" s="849">
        <f t="shared" si="945"/>
        <v>0</v>
      </c>
      <c r="J393" s="570"/>
      <c r="K393" s="391">
        <f t="shared" si="985"/>
        <v>0</v>
      </c>
      <c r="L393" s="386">
        <f t="shared" si="986"/>
        <v>0</v>
      </c>
      <c r="M393" s="366" t="str">
        <f t="shared" si="1009"/>
        <v xml:space="preserve">    </v>
      </c>
      <c r="N393" s="849">
        <f t="shared" si="946"/>
        <v>0</v>
      </c>
      <c r="O393" s="570"/>
      <c r="P393" s="391">
        <f t="shared" si="987"/>
        <v>0</v>
      </c>
      <c r="Q393" s="386">
        <f t="shared" si="988"/>
        <v>0</v>
      </c>
      <c r="R393" s="366" t="str">
        <f t="shared" si="1010"/>
        <v xml:space="preserve">    </v>
      </c>
      <c r="S393" s="849">
        <f t="shared" si="947"/>
        <v>0</v>
      </c>
      <c r="T393" s="570"/>
      <c r="U393" s="391">
        <f t="shared" si="989"/>
        <v>0</v>
      </c>
      <c r="V393" s="386">
        <f t="shared" si="990"/>
        <v>0</v>
      </c>
      <c r="W393" s="366" t="str">
        <f t="shared" si="1011"/>
        <v xml:space="preserve">    </v>
      </c>
      <c r="X393" s="849">
        <f t="shared" si="948"/>
        <v>0</v>
      </c>
      <c r="Y393" s="570"/>
      <c r="Z393" s="391">
        <f t="shared" si="991"/>
        <v>0</v>
      </c>
      <c r="AA393" s="386">
        <f t="shared" si="992"/>
        <v>0</v>
      </c>
      <c r="AB393" s="366" t="str">
        <f t="shared" si="1012"/>
        <v xml:space="preserve">    </v>
      </c>
      <c r="AC393" s="849">
        <f t="shared" si="949"/>
        <v>0</v>
      </c>
      <c r="AD393" s="570"/>
      <c r="AE393" s="391">
        <f t="shared" si="993"/>
        <v>0</v>
      </c>
      <c r="AF393" s="386">
        <f t="shared" si="994"/>
        <v>0</v>
      </c>
      <c r="AG393" s="366" t="str">
        <f t="shared" si="1013"/>
        <v xml:space="preserve">    </v>
      </c>
      <c r="AH393" s="849">
        <f t="shared" si="950"/>
        <v>0</v>
      </c>
      <c r="AI393" s="570"/>
      <c r="AJ393" s="391">
        <f t="shared" si="995"/>
        <v>0</v>
      </c>
      <c r="AK393" s="386">
        <f t="shared" si="996"/>
        <v>0</v>
      </c>
      <c r="AL393" s="366" t="str">
        <f t="shared" si="1014"/>
        <v xml:space="preserve">    </v>
      </c>
      <c r="AM393" s="849">
        <f t="shared" si="951"/>
        <v>0</v>
      </c>
      <c r="AN393" s="570"/>
      <c r="AO393" s="391">
        <f t="shared" si="997"/>
        <v>0</v>
      </c>
      <c r="AP393" s="386">
        <f t="shared" si="998"/>
        <v>0</v>
      </c>
      <c r="AQ393" s="366" t="str">
        <f t="shared" si="1015"/>
        <v xml:space="preserve">    </v>
      </c>
      <c r="AR393" s="849">
        <f t="shared" si="952"/>
        <v>0</v>
      </c>
      <c r="AS393" s="570"/>
      <c r="AT393" s="391">
        <f t="shared" si="999"/>
        <v>0</v>
      </c>
      <c r="AU393" s="386">
        <f t="shared" si="1000"/>
        <v>0</v>
      </c>
      <c r="AV393" s="366" t="str">
        <f t="shared" si="1016"/>
        <v xml:space="preserve">    </v>
      </c>
      <c r="AW393" s="849">
        <f t="shared" si="953"/>
        <v>0</v>
      </c>
      <c r="AX393" s="570"/>
      <c r="AY393" s="391">
        <f t="shared" si="1001"/>
        <v>0</v>
      </c>
      <c r="AZ393" s="386">
        <f t="shared" si="1002"/>
        <v>0</v>
      </c>
      <c r="BA393" s="366" t="str">
        <f t="shared" si="1017"/>
        <v xml:space="preserve">    </v>
      </c>
      <c r="BB393" s="849">
        <f t="shared" si="954"/>
        <v>0</v>
      </c>
      <c r="BC393" s="570"/>
      <c r="BD393" s="391">
        <f t="shared" si="1003"/>
        <v>0</v>
      </c>
      <c r="BE393" s="386">
        <f t="shared" si="1004"/>
        <v>0</v>
      </c>
      <c r="BF393" s="366" t="str">
        <f t="shared" si="1018"/>
        <v xml:space="preserve">    </v>
      </c>
      <c r="BG393" s="849">
        <f t="shared" si="955"/>
        <v>0</v>
      </c>
      <c r="BH393" s="570"/>
      <c r="BI393" s="391">
        <f t="shared" si="1005"/>
        <v>0</v>
      </c>
      <c r="BJ393" s="386">
        <f t="shared" si="1006"/>
        <v>0</v>
      </c>
      <c r="BK393" s="366" t="str">
        <f t="shared" si="1019"/>
        <v xml:space="preserve">    </v>
      </c>
      <c r="BM393" s="383">
        <f t="shared" si="956"/>
        <v>0</v>
      </c>
      <c r="BN393" s="7"/>
    </row>
    <row r="394" spans="1:66" s="5" customFormat="1" ht="12.75">
      <c r="A394" s="633">
        <v>9</v>
      </c>
      <c r="B394" s="648" t="str">
        <f t="shared" si="1007"/>
        <v>*Subcontracts (from Supplemental B)</v>
      </c>
      <c r="C394" s="376">
        <f t="shared" si="957"/>
        <v>0</v>
      </c>
      <c r="D394" s="659">
        <f t="shared" si="944"/>
        <v>0</v>
      </c>
      <c r="E394" s="570"/>
      <c r="F394" s="391">
        <f t="shared" si="983"/>
        <v>0</v>
      </c>
      <c r="G394" s="386">
        <f t="shared" si="984"/>
        <v>0</v>
      </c>
      <c r="H394" s="366" t="str">
        <f t="shared" si="1008"/>
        <v xml:space="preserve">    </v>
      </c>
      <c r="I394" s="849">
        <f t="shared" si="945"/>
        <v>0</v>
      </c>
      <c r="J394" s="570"/>
      <c r="K394" s="391">
        <f t="shared" si="985"/>
        <v>0</v>
      </c>
      <c r="L394" s="386">
        <f t="shared" si="986"/>
        <v>0</v>
      </c>
      <c r="M394" s="366" t="str">
        <f t="shared" si="1009"/>
        <v xml:space="preserve">    </v>
      </c>
      <c r="N394" s="849">
        <f t="shared" si="946"/>
        <v>0</v>
      </c>
      <c r="O394" s="570"/>
      <c r="P394" s="391">
        <f t="shared" si="987"/>
        <v>0</v>
      </c>
      <c r="Q394" s="386">
        <f t="shared" si="988"/>
        <v>0</v>
      </c>
      <c r="R394" s="366" t="str">
        <f t="shared" si="1010"/>
        <v xml:space="preserve">    </v>
      </c>
      <c r="S394" s="849">
        <f t="shared" si="947"/>
        <v>0</v>
      </c>
      <c r="T394" s="570"/>
      <c r="U394" s="391">
        <f t="shared" si="989"/>
        <v>0</v>
      </c>
      <c r="V394" s="386">
        <f t="shared" si="990"/>
        <v>0</v>
      </c>
      <c r="W394" s="366" t="str">
        <f t="shared" si="1011"/>
        <v xml:space="preserve">    </v>
      </c>
      <c r="X394" s="849">
        <f t="shared" si="948"/>
        <v>0</v>
      </c>
      <c r="Y394" s="570"/>
      <c r="Z394" s="391">
        <f t="shared" si="991"/>
        <v>0</v>
      </c>
      <c r="AA394" s="386">
        <f t="shared" si="992"/>
        <v>0</v>
      </c>
      <c r="AB394" s="366" t="str">
        <f t="shared" si="1012"/>
        <v xml:space="preserve">    </v>
      </c>
      <c r="AC394" s="849">
        <f t="shared" si="949"/>
        <v>0</v>
      </c>
      <c r="AD394" s="570"/>
      <c r="AE394" s="391">
        <f t="shared" si="993"/>
        <v>0</v>
      </c>
      <c r="AF394" s="386">
        <f t="shared" si="994"/>
        <v>0</v>
      </c>
      <c r="AG394" s="366" t="str">
        <f t="shared" si="1013"/>
        <v xml:space="preserve">    </v>
      </c>
      <c r="AH394" s="849">
        <f t="shared" si="950"/>
        <v>0</v>
      </c>
      <c r="AI394" s="570"/>
      <c r="AJ394" s="391">
        <f t="shared" si="995"/>
        <v>0</v>
      </c>
      <c r="AK394" s="386">
        <f t="shared" si="996"/>
        <v>0</v>
      </c>
      <c r="AL394" s="366" t="str">
        <f t="shared" si="1014"/>
        <v xml:space="preserve">    </v>
      </c>
      <c r="AM394" s="849">
        <f t="shared" si="951"/>
        <v>0</v>
      </c>
      <c r="AN394" s="570"/>
      <c r="AO394" s="391">
        <f t="shared" si="997"/>
        <v>0</v>
      </c>
      <c r="AP394" s="386">
        <f t="shared" si="998"/>
        <v>0</v>
      </c>
      <c r="AQ394" s="366" t="str">
        <f t="shared" si="1015"/>
        <v xml:space="preserve">    </v>
      </c>
      <c r="AR394" s="849">
        <f t="shared" si="952"/>
        <v>0</v>
      </c>
      <c r="AS394" s="570"/>
      <c r="AT394" s="391">
        <f t="shared" si="999"/>
        <v>0</v>
      </c>
      <c r="AU394" s="386">
        <f t="shared" si="1000"/>
        <v>0</v>
      </c>
      <c r="AV394" s="366" t="str">
        <f t="shared" si="1016"/>
        <v xml:space="preserve">    </v>
      </c>
      <c r="AW394" s="849">
        <f t="shared" si="953"/>
        <v>0</v>
      </c>
      <c r="AX394" s="570"/>
      <c r="AY394" s="391">
        <f t="shared" si="1001"/>
        <v>0</v>
      </c>
      <c r="AZ394" s="386">
        <f t="shared" si="1002"/>
        <v>0</v>
      </c>
      <c r="BA394" s="366" t="str">
        <f t="shared" si="1017"/>
        <v xml:space="preserve">    </v>
      </c>
      <c r="BB394" s="849">
        <f t="shared" si="954"/>
        <v>0</v>
      </c>
      <c r="BC394" s="570"/>
      <c r="BD394" s="391">
        <f t="shared" si="1003"/>
        <v>0</v>
      </c>
      <c r="BE394" s="386">
        <f t="shared" si="1004"/>
        <v>0</v>
      </c>
      <c r="BF394" s="366" t="str">
        <f t="shared" si="1018"/>
        <v xml:space="preserve">    </v>
      </c>
      <c r="BG394" s="849">
        <f t="shared" si="955"/>
        <v>0</v>
      </c>
      <c r="BH394" s="570"/>
      <c r="BI394" s="391">
        <f t="shared" si="1005"/>
        <v>0</v>
      </c>
      <c r="BJ394" s="386">
        <f t="shared" si="1006"/>
        <v>0</v>
      </c>
      <c r="BK394" s="366" t="str">
        <f t="shared" si="1019"/>
        <v xml:space="preserve">    </v>
      </c>
      <c r="BM394" s="383">
        <f t="shared" si="956"/>
        <v>0</v>
      </c>
      <c r="BN394" s="7"/>
    </row>
    <row r="395" spans="1:66" s="5" customFormat="1" ht="12.75">
      <c r="A395" s="633">
        <v>10</v>
      </c>
      <c r="B395" s="895" t="str">
        <f t="shared" si="1007"/>
        <v>Building &amp; Facility Cost</v>
      </c>
      <c r="C395" s="377">
        <f t="shared" si="957"/>
        <v>0</v>
      </c>
      <c r="D395" s="659">
        <f t="shared" si="944"/>
        <v>0</v>
      </c>
      <c r="E395" s="570"/>
      <c r="F395" s="391">
        <f t="shared" si="983"/>
        <v>0</v>
      </c>
      <c r="G395" s="386">
        <f t="shared" si="984"/>
        <v>0</v>
      </c>
      <c r="H395" s="366" t="str">
        <f t="shared" si="1008"/>
        <v xml:space="preserve">    </v>
      </c>
      <c r="I395" s="849">
        <f t="shared" si="945"/>
        <v>0</v>
      </c>
      <c r="J395" s="570"/>
      <c r="K395" s="391">
        <f t="shared" si="985"/>
        <v>0</v>
      </c>
      <c r="L395" s="386">
        <f t="shared" si="986"/>
        <v>0</v>
      </c>
      <c r="M395" s="366" t="str">
        <f t="shared" si="1009"/>
        <v xml:space="preserve">    </v>
      </c>
      <c r="N395" s="849">
        <f t="shared" si="946"/>
        <v>0</v>
      </c>
      <c r="O395" s="570"/>
      <c r="P395" s="391">
        <f t="shared" si="987"/>
        <v>0</v>
      </c>
      <c r="Q395" s="386">
        <f t="shared" si="988"/>
        <v>0</v>
      </c>
      <c r="R395" s="366" t="str">
        <f t="shared" si="1010"/>
        <v xml:space="preserve">    </v>
      </c>
      <c r="S395" s="849">
        <f t="shared" si="947"/>
        <v>0</v>
      </c>
      <c r="T395" s="570"/>
      <c r="U395" s="391">
        <f t="shared" si="989"/>
        <v>0</v>
      </c>
      <c r="V395" s="386">
        <f t="shared" si="990"/>
        <v>0</v>
      </c>
      <c r="W395" s="366" t="str">
        <f t="shared" si="1011"/>
        <v xml:space="preserve">    </v>
      </c>
      <c r="X395" s="849">
        <f t="shared" si="948"/>
        <v>0</v>
      </c>
      <c r="Y395" s="570"/>
      <c r="Z395" s="391">
        <f t="shared" si="991"/>
        <v>0</v>
      </c>
      <c r="AA395" s="386">
        <f t="shared" si="992"/>
        <v>0</v>
      </c>
      <c r="AB395" s="366" t="str">
        <f t="shared" si="1012"/>
        <v xml:space="preserve">    </v>
      </c>
      <c r="AC395" s="849">
        <f t="shared" si="949"/>
        <v>0</v>
      </c>
      <c r="AD395" s="570"/>
      <c r="AE395" s="391">
        <f t="shared" si="993"/>
        <v>0</v>
      </c>
      <c r="AF395" s="386">
        <f t="shared" si="994"/>
        <v>0</v>
      </c>
      <c r="AG395" s="366" t="str">
        <f t="shared" si="1013"/>
        <v xml:space="preserve">    </v>
      </c>
      <c r="AH395" s="849">
        <f t="shared" si="950"/>
        <v>0</v>
      </c>
      <c r="AI395" s="570"/>
      <c r="AJ395" s="391">
        <f t="shared" si="995"/>
        <v>0</v>
      </c>
      <c r="AK395" s="386">
        <f t="shared" si="996"/>
        <v>0</v>
      </c>
      <c r="AL395" s="366" t="str">
        <f t="shared" si="1014"/>
        <v xml:space="preserve">    </v>
      </c>
      <c r="AM395" s="849">
        <f t="shared" si="951"/>
        <v>0</v>
      </c>
      <c r="AN395" s="570"/>
      <c r="AO395" s="391">
        <f t="shared" si="997"/>
        <v>0</v>
      </c>
      <c r="AP395" s="386">
        <f t="shared" si="998"/>
        <v>0</v>
      </c>
      <c r="AQ395" s="366" t="str">
        <f t="shared" si="1015"/>
        <v xml:space="preserve">    </v>
      </c>
      <c r="AR395" s="849">
        <f t="shared" si="952"/>
        <v>0</v>
      </c>
      <c r="AS395" s="570"/>
      <c r="AT395" s="391">
        <f t="shared" si="999"/>
        <v>0</v>
      </c>
      <c r="AU395" s="386">
        <f t="shared" si="1000"/>
        <v>0</v>
      </c>
      <c r="AV395" s="366" t="str">
        <f t="shared" si="1016"/>
        <v xml:space="preserve">    </v>
      </c>
      <c r="AW395" s="849">
        <f t="shared" si="953"/>
        <v>0</v>
      </c>
      <c r="AX395" s="570"/>
      <c r="AY395" s="391">
        <f t="shared" si="1001"/>
        <v>0</v>
      </c>
      <c r="AZ395" s="386">
        <f t="shared" si="1002"/>
        <v>0</v>
      </c>
      <c r="BA395" s="366" t="str">
        <f t="shared" si="1017"/>
        <v xml:space="preserve">    </v>
      </c>
      <c r="BB395" s="849">
        <f t="shared" si="954"/>
        <v>0</v>
      </c>
      <c r="BC395" s="570"/>
      <c r="BD395" s="391">
        <f t="shared" si="1003"/>
        <v>0</v>
      </c>
      <c r="BE395" s="386">
        <f t="shared" si="1004"/>
        <v>0</v>
      </c>
      <c r="BF395" s="366" t="str">
        <f t="shared" si="1018"/>
        <v xml:space="preserve">    </v>
      </c>
      <c r="BG395" s="849">
        <f t="shared" si="955"/>
        <v>0</v>
      </c>
      <c r="BH395" s="570"/>
      <c r="BI395" s="391">
        <f t="shared" si="1005"/>
        <v>0</v>
      </c>
      <c r="BJ395" s="386">
        <f t="shared" si="1006"/>
        <v>0</v>
      </c>
      <c r="BK395" s="366" t="str">
        <f t="shared" si="1019"/>
        <v xml:space="preserve">    </v>
      </c>
      <c r="BM395" s="383">
        <f t="shared" si="956"/>
        <v>0</v>
      </c>
      <c r="BN395" s="7"/>
    </row>
    <row r="396" spans="1:66" s="5" customFormat="1" ht="12.75">
      <c r="A396" s="633">
        <v>11</v>
      </c>
      <c r="B396" s="895" t="str">
        <f t="shared" si="1007"/>
        <v>Equipment Use Cost</v>
      </c>
      <c r="C396" s="377">
        <f t="shared" si="957"/>
        <v>0</v>
      </c>
      <c r="D396" s="659">
        <f t="shared" si="944"/>
        <v>0</v>
      </c>
      <c r="E396" s="570"/>
      <c r="F396" s="391">
        <f t="shared" si="983"/>
        <v>0</v>
      </c>
      <c r="G396" s="386">
        <f t="shared" si="984"/>
        <v>0</v>
      </c>
      <c r="H396" s="366" t="str">
        <f t="shared" si="1008"/>
        <v xml:space="preserve">    </v>
      </c>
      <c r="I396" s="849">
        <f t="shared" si="945"/>
        <v>0</v>
      </c>
      <c r="J396" s="570"/>
      <c r="K396" s="391">
        <f t="shared" si="985"/>
        <v>0</v>
      </c>
      <c r="L396" s="386">
        <f t="shared" si="986"/>
        <v>0</v>
      </c>
      <c r="M396" s="366" t="str">
        <f t="shared" si="1009"/>
        <v xml:space="preserve">    </v>
      </c>
      <c r="N396" s="849">
        <f t="shared" si="946"/>
        <v>0</v>
      </c>
      <c r="O396" s="570"/>
      <c r="P396" s="391">
        <f t="shared" si="987"/>
        <v>0</v>
      </c>
      <c r="Q396" s="386">
        <f t="shared" si="988"/>
        <v>0</v>
      </c>
      <c r="R396" s="366" t="str">
        <f t="shared" si="1010"/>
        <v xml:space="preserve">    </v>
      </c>
      <c r="S396" s="849">
        <f t="shared" si="947"/>
        <v>0</v>
      </c>
      <c r="T396" s="570"/>
      <c r="U396" s="391">
        <f t="shared" si="989"/>
        <v>0</v>
      </c>
      <c r="V396" s="386">
        <f t="shared" si="990"/>
        <v>0</v>
      </c>
      <c r="W396" s="366" t="str">
        <f t="shared" si="1011"/>
        <v xml:space="preserve">    </v>
      </c>
      <c r="X396" s="849">
        <f t="shared" si="948"/>
        <v>0</v>
      </c>
      <c r="Y396" s="570"/>
      <c r="Z396" s="391">
        <f t="shared" si="991"/>
        <v>0</v>
      </c>
      <c r="AA396" s="386">
        <f t="shared" si="992"/>
        <v>0</v>
      </c>
      <c r="AB396" s="366" t="str">
        <f t="shared" si="1012"/>
        <v xml:space="preserve">    </v>
      </c>
      <c r="AC396" s="849">
        <f t="shared" si="949"/>
        <v>0</v>
      </c>
      <c r="AD396" s="570"/>
      <c r="AE396" s="391">
        <f t="shared" si="993"/>
        <v>0</v>
      </c>
      <c r="AF396" s="386">
        <f t="shared" si="994"/>
        <v>0</v>
      </c>
      <c r="AG396" s="366" t="str">
        <f t="shared" si="1013"/>
        <v xml:space="preserve">    </v>
      </c>
      <c r="AH396" s="849">
        <f t="shared" si="950"/>
        <v>0</v>
      </c>
      <c r="AI396" s="570"/>
      <c r="AJ396" s="391">
        <f t="shared" si="995"/>
        <v>0</v>
      </c>
      <c r="AK396" s="386">
        <f t="shared" si="996"/>
        <v>0</v>
      </c>
      <c r="AL396" s="366" t="str">
        <f t="shared" si="1014"/>
        <v xml:space="preserve">    </v>
      </c>
      <c r="AM396" s="849">
        <f t="shared" si="951"/>
        <v>0</v>
      </c>
      <c r="AN396" s="570"/>
      <c r="AO396" s="391">
        <f t="shared" si="997"/>
        <v>0</v>
      </c>
      <c r="AP396" s="386">
        <f t="shared" si="998"/>
        <v>0</v>
      </c>
      <c r="AQ396" s="366" t="str">
        <f t="shared" si="1015"/>
        <v xml:space="preserve">    </v>
      </c>
      <c r="AR396" s="849">
        <f t="shared" si="952"/>
        <v>0</v>
      </c>
      <c r="AS396" s="570"/>
      <c r="AT396" s="391">
        <f t="shared" si="999"/>
        <v>0</v>
      </c>
      <c r="AU396" s="386">
        <f t="shared" si="1000"/>
        <v>0</v>
      </c>
      <c r="AV396" s="366" t="str">
        <f t="shared" si="1016"/>
        <v xml:space="preserve">    </v>
      </c>
      <c r="AW396" s="849">
        <f t="shared" si="953"/>
        <v>0</v>
      </c>
      <c r="AX396" s="570"/>
      <c r="AY396" s="391">
        <f t="shared" si="1001"/>
        <v>0</v>
      </c>
      <c r="AZ396" s="386">
        <f t="shared" si="1002"/>
        <v>0</v>
      </c>
      <c r="BA396" s="366" t="str">
        <f t="shared" si="1017"/>
        <v xml:space="preserve">    </v>
      </c>
      <c r="BB396" s="849">
        <f t="shared" si="954"/>
        <v>0</v>
      </c>
      <c r="BC396" s="570"/>
      <c r="BD396" s="391">
        <f t="shared" si="1003"/>
        <v>0</v>
      </c>
      <c r="BE396" s="386">
        <f t="shared" si="1004"/>
        <v>0</v>
      </c>
      <c r="BF396" s="366" t="str">
        <f t="shared" si="1018"/>
        <v xml:space="preserve">    </v>
      </c>
      <c r="BG396" s="849">
        <f t="shared" si="955"/>
        <v>0</v>
      </c>
      <c r="BH396" s="570"/>
      <c r="BI396" s="391">
        <f t="shared" si="1005"/>
        <v>0</v>
      </c>
      <c r="BJ396" s="386">
        <f t="shared" si="1006"/>
        <v>0</v>
      </c>
      <c r="BK396" s="366" t="str">
        <f t="shared" si="1019"/>
        <v xml:space="preserve">    </v>
      </c>
      <c r="BM396" s="383">
        <f t="shared" si="956"/>
        <v>0</v>
      </c>
      <c r="BN396" s="7"/>
    </row>
    <row r="397" spans="1:66" s="5" customFormat="1" ht="12.75">
      <c r="A397" s="633">
        <v>12</v>
      </c>
      <c r="B397" s="895" t="str">
        <f t="shared" si="1007"/>
        <v>Telecommunications &amp; Utilities</v>
      </c>
      <c r="C397" s="377">
        <f t="shared" si="957"/>
        <v>0</v>
      </c>
      <c r="D397" s="659">
        <f t="shared" si="944"/>
        <v>0</v>
      </c>
      <c r="E397" s="570"/>
      <c r="F397" s="391">
        <f t="shared" si="983"/>
        <v>0</v>
      </c>
      <c r="G397" s="386">
        <f t="shared" si="984"/>
        <v>0</v>
      </c>
      <c r="H397" s="366" t="str">
        <f t="shared" si="1008"/>
        <v xml:space="preserve">    </v>
      </c>
      <c r="I397" s="849">
        <f t="shared" si="945"/>
        <v>0</v>
      </c>
      <c r="J397" s="570"/>
      <c r="K397" s="391">
        <f t="shared" si="985"/>
        <v>0</v>
      </c>
      <c r="L397" s="386">
        <f t="shared" si="986"/>
        <v>0</v>
      </c>
      <c r="M397" s="366" t="str">
        <f t="shared" si="1009"/>
        <v xml:space="preserve">    </v>
      </c>
      <c r="N397" s="849">
        <f t="shared" si="946"/>
        <v>0</v>
      </c>
      <c r="O397" s="570"/>
      <c r="P397" s="391">
        <f t="shared" si="987"/>
        <v>0</v>
      </c>
      <c r="Q397" s="386">
        <f t="shared" si="988"/>
        <v>0</v>
      </c>
      <c r="R397" s="366" t="str">
        <f t="shared" si="1010"/>
        <v xml:space="preserve">    </v>
      </c>
      <c r="S397" s="849">
        <f t="shared" si="947"/>
        <v>0</v>
      </c>
      <c r="T397" s="570"/>
      <c r="U397" s="391">
        <f t="shared" si="989"/>
        <v>0</v>
      </c>
      <c r="V397" s="386">
        <f t="shared" si="990"/>
        <v>0</v>
      </c>
      <c r="W397" s="366" t="str">
        <f t="shared" si="1011"/>
        <v xml:space="preserve">    </v>
      </c>
      <c r="X397" s="849">
        <f t="shared" si="948"/>
        <v>0</v>
      </c>
      <c r="Y397" s="570"/>
      <c r="Z397" s="391">
        <f t="shared" si="991"/>
        <v>0</v>
      </c>
      <c r="AA397" s="386">
        <f t="shared" si="992"/>
        <v>0</v>
      </c>
      <c r="AB397" s="366" t="str">
        <f t="shared" si="1012"/>
        <v xml:space="preserve">    </v>
      </c>
      <c r="AC397" s="849">
        <f t="shared" si="949"/>
        <v>0</v>
      </c>
      <c r="AD397" s="570"/>
      <c r="AE397" s="391">
        <f t="shared" si="993"/>
        <v>0</v>
      </c>
      <c r="AF397" s="386">
        <f t="shared" si="994"/>
        <v>0</v>
      </c>
      <c r="AG397" s="366" t="str">
        <f t="shared" si="1013"/>
        <v xml:space="preserve">    </v>
      </c>
      <c r="AH397" s="849">
        <f t="shared" si="950"/>
        <v>0</v>
      </c>
      <c r="AI397" s="570"/>
      <c r="AJ397" s="391">
        <f t="shared" si="995"/>
        <v>0</v>
      </c>
      <c r="AK397" s="386">
        <f t="shared" si="996"/>
        <v>0</v>
      </c>
      <c r="AL397" s="366" t="str">
        <f t="shared" si="1014"/>
        <v xml:space="preserve">    </v>
      </c>
      <c r="AM397" s="849">
        <f t="shared" si="951"/>
        <v>0</v>
      </c>
      <c r="AN397" s="570"/>
      <c r="AO397" s="391">
        <f t="shared" si="997"/>
        <v>0</v>
      </c>
      <c r="AP397" s="386">
        <f t="shared" si="998"/>
        <v>0</v>
      </c>
      <c r="AQ397" s="366" t="str">
        <f t="shared" si="1015"/>
        <v xml:space="preserve">    </v>
      </c>
      <c r="AR397" s="849">
        <f t="shared" si="952"/>
        <v>0</v>
      </c>
      <c r="AS397" s="570"/>
      <c r="AT397" s="391">
        <f t="shared" si="999"/>
        <v>0</v>
      </c>
      <c r="AU397" s="386">
        <f t="shared" si="1000"/>
        <v>0</v>
      </c>
      <c r="AV397" s="366" t="str">
        <f t="shared" si="1016"/>
        <v xml:space="preserve">    </v>
      </c>
      <c r="AW397" s="849">
        <f t="shared" si="953"/>
        <v>0</v>
      </c>
      <c r="AX397" s="570"/>
      <c r="AY397" s="391">
        <f t="shared" si="1001"/>
        <v>0</v>
      </c>
      <c r="AZ397" s="386">
        <f t="shared" si="1002"/>
        <v>0</v>
      </c>
      <c r="BA397" s="366" t="str">
        <f t="shared" si="1017"/>
        <v xml:space="preserve">    </v>
      </c>
      <c r="BB397" s="849">
        <f t="shared" si="954"/>
        <v>0</v>
      </c>
      <c r="BC397" s="570"/>
      <c r="BD397" s="391">
        <f t="shared" si="1003"/>
        <v>0</v>
      </c>
      <c r="BE397" s="386">
        <f t="shared" si="1004"/>
        <v>0</v>
      </c>
      <c r="BF397" s="366" t="str">
        <f t="shared" si="1018"/>
        <v xml:space="preserve">    </v>
      </c>
      <c r="BG397" s="849">
        <f t="shared" si="955"/>
        <v>0</v>
      </c>
      <c r="BH397" s="570"/>
      <c r="BI397" s="391">
        <f t="shared" si="1005"/>
        <v>0</v>
      </c>
      <c r="BJ397" s="386">
        <f t="shared" si="1006"/>
        <v>0</v>
      </c>
      <c r="BK397" s="366" t="str">
        <f t="shared" si="1019"/>
        <v xml:space="preserve">    </v>
      </c>
      <c r="BM397" s="383">
        <f t="shared" si="956"/>
        <v>0</v>
      </c>
      <c r="BN397" s="7"/>
    </row>
    <row r="398" spans="1:66" s="5" customFormat="1" ht="22.5">
      <c r="A398" s="633">
        <v>13</v>
      </c>
      <c r="B398" s="895" t="str">
        <f t="shared" si="1007"/>
        <v>Minor Equipment/Furniture/Fixtures (per BHS Policy)</v>
      </c>
      <c r="C398" s="377">
        <f t="shared" si="957"/>
        <v>0</v>
      </c>
      <c r="D398" s="659">
        <f t="shared" si="944"/>
        <v>0</v>
      </c>
      <c r="E398" s="570"/>
      <c r="F398" s="391">
        <f t="shared" si="983"/>
        <v>0</v>
      </c>
      <c r="G398" s="386">
        <f t="shared" si="984"/>
        <v>0</v>
      </c>
      <c r="H398" s="366" t="str">
        <f t="shared" si="1008"/>
        <v xml:space="preserve">    </v>
      </c>
      <c r="I398" s="849">
        <f t="shared" si="945"/>
        <v>0</v>
      </c>
      <c r="J398" s="570"/>
      <c r="K398" s="391">
        <f t="shared" si="985"/>
        <v>0</v>
      </c>
      <c r="L398" s="386">
        <f t="shared" si="986"/>
        <v>0</v>
      </c>
      <c r="M398" s="366" t="str">
        <f t="shared" si="1009"/>
        <v xml:space="preserve">    </v>
      </c>
      <c r="N398" s="849">
        <f t="shared" si="946"/>
        <v>0</v>
      </c>
      <c r="O398" s="570"/>
      <c r="P398" s="391">
        <f t="shared" si="987"/>
        <v>0</v>
      </c>
      <c r="Q398" s="386">
        <f t="shared" si="988"/>
        <v>0</v>
      </c>
      <c r="R398" s="366" t="str">
        <f t="shared" si="1010"/>
        <v xml:space="preserve">    </v>
      </c>
      <c r="S398" s="849">
        <f t="shared" si="947"/>
        <v>0</v>
      </c>
      <c r="T398" s="570"/>
      <c r="U398" s="391">
        <f t="shared" si="989"/>
        <v>0</v>
      </c>
      <c r="V398" s="386">
        <f t="shared" si="990"/>
        <v>0</v>
      </c>
      <c r="W398" s="366" t="str">
        <f t="shared" si="1011"/>
        <v xml:space="preserve">    </v>
      </c>
      <c r="X398" s="849">
        <f t="shared" si="948"/>
        <v>0</v>
      </c>
      <c r="Y398" s="570"/>
      <c r="Z398" s="391">
        <f t="shared" si="991"/>
        <v>0</v>
      </c>
      <c r="AA398" s="386">
        <f t="shared" si="992"/>
        <v>0</v>
      </c>
      <c r="AB398" s="366" t="str">
        <f t="shared" si="1012"/>
        <v xml:space="preserve">    </v>
      </c>
      <c r="AC398" s="849">
        <f t="shared" si="949"/>
        <v>0</v>
      </c>
      <c r="AD398" s="570"/>
      <c r="AE398" s="391">
        <f t="shared" si="993"/>
        <v>0</v>
      </c>
      <c r="AF398" s="386">
        <f t="shared" si="994"/>
        <v>0</v>
      </c>
      <c r="AG398" s="366" t="str">
        <f t="shared" si="1013"/>
        <v xml:space="preserve">    </v>
      </c>
      <c r="AH398" s="849">
        <f t="shared" si="950"/>
        <v>0</v>
      </c>
      <c r="AI398" s="570"/>
      <c r="AJ398" s="391">
        <f t="shared" si="995"/>
        <v>0</v>
      </c>
      <c r="AK398" s="386">
        <f t="shared" si="996"/>
        <v>0</v>
      </c>
      <c r="AL398" s="366" t="str">
        <f t="shared" si="1014"/>
        <v xml:space="preserve">    </v>
      </c>
      <c r="AM398" s="849">
        <f t="shared" si="951"/>
        <v>0</v>
      </c>
      <c r="AN398" s="570"/>
      <c r="AO398" s="391">
        <f t="shared" si="997"/>
        <v>0</v>
      </c>
      <c r="AP398" s="386">
        <f t="shared" si="998"/>
        <v>0</v>
      </c>
      <c r="AQ398" s="366" t="str">
        <f t="shared" si="1015"/>
        <v xml:space="preserve">    </v>
      </c>
      <c r="AR398" s="849">
        <f t="shared" si="952"/>
        <v>0</v>
      </c>
      <c r="AS398" s="570"/>
      <c r="AT398" s="391">
        <f t="shared" si="999"/>
        <v>0</v>
      </c>
      <c r="AU398" s="386">
        <f t="shared" si="1000"/>
        <v>0</v>
      </c>
      <c r="AV398" s="366" t="str">
        <f t="shared" si="1016"/>
        <v xml:space="preserve">    </v>
      </c>
      <c r="AW398" s="849">
        <f t="shared" si="953"/>
        <v>0</v>
      </c>
      <c r="AX398" s="570"/>
      <c r="AY398" s="391">
        <f t="shared" si="1001"/>
        <v>0</v>
      </c>
      <c r="AZ398" s="386">
        <f t="shared" si="1002"/>
        <v>0</v>
      </c>
      <c r="BA398" s="366" t="str">
        <f t="shared" si="1017"/>
        <v xml:space="preserve">    </v>
      </c>
      <c r="BB398" s="849">
        <f t="shared" si="954"/>
        <v>0</v>
      </c>
      <c r="BC398" s="570"/>
      <c r="BD398" s="391">
        <f t="shared" si="1003"/>
        <v>0</v>
      </c>
      <c r="BE398" s="386">
        <f t="shared" si="1004"/>
        <v>0</v>
      </c>
      <c r="BF398" s="366" t="str">
        <f t="shared" si="1018"/>
        <v xml:space="preserve">    </v>
      </c>
      <c r="BG398" s="849">
        <f t="shared" si="955"/>
        <v>0</v>
      </c>
      <c r="BH398" s="570"/>
      <c r="BI398" s="391">
        <f t="shared" si="1005"/>
        <v>0</v>
      </c>
      <c r="BJ398" s="386">
        <f t="shared" si="1006"/>
        <v>0</v>
      </c>
      <c r="BK398" s="366" t="str">
        <f t="shared" si="1019"/>
        <v xml:space="preserve">    </v>
      </c>
      <c r="BM398" s="383">
        <f t="shared" si="956"/>
        <v>0</v>
      </c>
      <c r="BN398" s="7"/>
    </row>
    <row r="399" spans="1:66" s="5" customFormat="1" ht="22.5">
      <c r="A399" s="633">
        <v>14</v>
      </c>
      <c r="B399" s="895" t="str">
        <f t="shared" si="1007"/>
        <v>Supplies (Medical, Office, Printing &amp; Other Supplies)</v>
      </c>
      <c r="C399" s="377">
        <f t="shared" si="957"/>
        <v>0</v>
      </c>
      <c r="D399" s="659">
        <f t="shared" si="944"/>
        <v>0</v>
      </c>
      <c r="E399" s="570"/>
      <c r="F399" s="391">
        <f t="shared" si="983"/>
        <v>0</v>
      </c>
      <c r="G399" s="386">
        <f t="shared" si="984"/>
        <v>0</v>
      </c>
      <c r="H399" s="366" t="str">
        <f t="shared" si="1008"/>
        <v xml:space="preserve">    </v>
      </c>
      <c r="I399" s="849">
        <f t="shared" si="945"/>
        <v>0</v>
      </c>
      <c r="J399" s="570"/>
      <c r="K399" s="391">
        <f t="shared" si="985"/>
        <v>0</v>
      </c>
      <c r="L399" s="386">
        <f t="shared" si="986"/>
        <v>0</v>
      </c>
      <c r="M399" s="366" t="str">
        <f t="shared" si="1009"/>
        <v xml:space="preserve">    </v>
      </c>
      <c r="N399" s="849">
        <f t="shared" si="946"/>
        <v>0</v>
      </c>
      <c r="O399" s="570"/>
      <c r="P399" s="391">
        <f t="shared" si="987"/>
        <v>0</v>
      </c>
      <c r="Q399" s="386">
        <f t="shared" si="988"/>
        <v>0</v>
      </c>
      <c r="R399" s="366" t="str">
        <f t="shared" si="1010"/>
        <v xml:space="preserve">    </v>
      </c>
      <c r="S399" s="849">
        <f t="shared" si="947"/>
        <v>0</v>
      </c>
      <c r="T399" s="570"/>
      <c r="U399" s="391">
        <f t="shared" si="989"/>
        <v>0</v>
      </c>
      <c r="V399" s="386">
        <f t="shared" si="990"/>
        <v>0</v>
      </c>
      <c r="W399" s="366" t="str">
        <f t="shared" si="1011"/>
        <v xml:space="preserve">    </v>
      </c>
      <c r="X399" s="849">
        <f t="shared" si="948"/>
        <v>0</v>
      </c>
      <c r="Y399" s="570"/>
      <c r="Z399" s="391">
        <f t="shared" si="991"/>
        <v>0</v>
      </c>
      <c r="AA399" s="386">
        <f t="shared" si="992"/>
        <v>0</v>
      </c>
      <c r="AB399" s="366" t="str">
        <f t="shared" si="1012"/>
        <v xml:space="preserve">    </v>
      </c>
      <c r="AC399" s="849">
        <f t="shared" si="949"/>
        <v>0</v>
      </c>
      <c r="AD399" s="570"/>
      <c r="AE399" s="391">
        <f t="shared" si="993"/>
        <v>0</v>
      </c>
      <c r="AF399" s="386">
        <f t="shared" si="994"/>
        <v>0</v>
      </c>
      <c r="AG399" s="366" t="str">
        <f t="shared" si="1013"/>
        <v xml:space="preserve">    </v>
      </c>
      <c r="AH399" s="849">
        <f t="shared" si="950"/>
        <v>0</v>
      </c>
      <c r="AI399" s="570"/>
      <c r="AJ399" s="391">
        <f t="shared" si="995"/>
        <v>0</v>
      </c>
      <c r="AK399" s="386">
        <f t="shared" si="996"/>
        <v>0</v>
      </c>
      <c r="AL399" s="366" t="str">
        <f t="shared" si="1014"/>
        <v xml:space="preserve">    </v>
      </c>
      <c r="AM399" s="849">
        <f t="shared" si="951"/>
        <v>0</v>
      </c>
      <c r="AN399" s="570"/>
      <c r="AO399" s="391">
        <f t="shared" si="997"/>
        <v>0</v>
      </c>
      <c r="AP399" s="386">
        <f t="shared" si="998"/>
        <v>0</v>
      </c>
      <c r="AQ399" s="366" t="str">
        <f t="shared" si="1015"/>
        <v xml:space="preserve">    </v>
      </c>
      <c r="AR399" s="849">
        <f t="shared" si="952"/>
        <v>0</v>
      </c>
      <c r="AS399" s="570"/>
      <c r="AT399" s="391">
        <f t="shared" si="999"/>
        <v>0</v>
      </c>
      <c r="AU399" s="386">
        <f t="shared" si="1000"/>
        <v>0</v>
      </c>
      <c r="AV399" s="366" t="str">
        <f t="shared" si="1016"/>
        <v xml:space="preserve">    </v>
      </c>
      <c r="AW399" s="849">
        <f t="shared" si="953"/>
        <v>0</v>
      </c>
      <c r="AX399" s="570"/>
      <c r="AY399" s="391">
        <f t="shared" si="1001"/>
        <v>0</v>
      </c>
      <c r="AZ399" s="386">
        <f t="shared" si="1002"/>
        <v>0</v>
      </c>
      <c r="BA399" s="366" t="str">
        <f t="shared" si="1017"/>
        <v xml:space="preserve">    </v>
      </c>
      <c r="BB399" s="849">
        <f t="shared" si="954"/>
        <v>0</v>
      </c>
      <c r="BC399" s="570"/>
      <c r="BD399" s="391">
        <f t="shared" si="1003"/>
        <v>0</v>
      </c>
      <c r="BE399" s="386">
        <f t="shared" si="1004"/>
        <v>0</v>
      </c>
      <c r="BF399" s="366" t="str">
        <f t="shared" si="1018"/>
        <v xml:space="preserve">    </v>
      </c>
      <c r="BG399" s="849">
        <f t="shared" si="955"/>
        <v>0</v>
      </c>
      <c r="BH399" s="570"/>
      <c r="BI399" s="391">
        <f t="shared" si="1005"/>
        <v>0</v>
      </c>
      <c r="BJ399" s="386">
        <f t="shared" si="1006"/>
        <v>0</v>
      </c>
      <c r="BK399" s="366" t="str">
        <f t="shared" si="1019"/>
        <v xml:space="preserve">    </v>
      </c>
      <c r="BM399" s="383">
        <f t="shared" si="956"/>
        <v>0</v>
      </c>
      <c r="BN399" s="7"/>
    </row>
    <row r="400" spans="1:66" s="5" customFormat="1" ht="12.75">
      <c r="A400" s="633">
        <v>15</v>
      </c>
      <c r="B400" s="895" t="str">
        <f t="shared" si="1007"/>
        <v>Drug Testing</v>
      </c>
      <c r="C400" s="377">
        <f t="shared" si="957"/>
        <v>0</v>
      </c>
      <c r="D400" s="659">
        <f t="shared" si="944"/>
        <v>0</v>
      </c>
      <c r="E400" s="570"/>
      <c r="F400" s="391">
        <f t="shared" si="983"/>
        <v>0</v>
      </c>
      <c r="G400" s="386">
        <f t="shared" si="984"/>
        <v>0</v>
      </c>
      <c r="H400" s="366" t="str">
        <f t="shared" si="1008"/>
        <v xml:space="preserve">    </v>
      </c>
      <c r="I400" s="849">
        <f t="shared" si="945"/>
        <v>0</v>
      </c>
      <c r="J400" s="570"/>
      <c r="K400" s="391">
        <f t="shared" si="985"/>
        <v>0</v>
      </c>
      <c r="L400" s="386">
        <f t="shared" si="986"/>
        <v>0</v>
      </c>
      <c r="M400" s="366" t="str">
        <f t="shared" si="1009"/>
        <v xml:space="preserve">    </v>
      </c>
      <c r="N400" s="849">
        <f t="shared" si="946"/>
        <v>0</v>
      </c>
      <c r="O400" s="570"/>
      <c r="P400" s="391">
        <f t="shared" si="987"/>
        <v>0</v>
      </c>
      <c r="Q400" s="386">
        <f t="shared" si="988"/>
        <v>0</v>
      </c>
      <c r="R400" s="366" t="str">
        <f t="shared" si="1010"/>
        <v xml:space="preserve">    </v>
      </c>
      <c r="S400" s="849">
        <f t="shared" si="947"/>
        <v>0</v>
      </c>
      <c r="T400" s="570"/>
      <c r="U400" s="391">
        <f t="shared" si="989"/>
        <v>0</v>
      </c>
      <c r="V400" s="386">
        <f t="shared" si="990"/>
        <v>0</v>
      </c>
      <c r="W400" s="366" t="str">
        <f t="shared" si="1011"/>
        <v xml:space="preserve">    </v>
      </c>
      <c r="X400" s="849">
        <f t="shared" si="948"/>
        <v>0</v>
      </c>
      <c r="Y400" s="570"/>
      <c r="Z400" s="391">
        <f t="shared" si="991"/>
        <v>0</v>
      </c>
      <c r="AA400" s="386">
        <f t="shared" si="992"/>
        <v>0</v>
      </c>
      <c r="AB400" s="366" t="str">
        <f t="shared" si="1012"/>
        <v xml:space="preserve">    </v>
      </c>
      <c r="AC400" s="849">
        <f t="shared" si="949"/>
        <v>0</v>
      </c>
      <c r="AD400" s="570"/>
      <c r="AE400" s="391">
        <f t="shared" si="993"/>
        <v>0</v>
      </c>
      <c r="AF400" s="386">
        <f t="shared" si="994"/>
        <v>0</v>
      </c>
      <c r="AG400" s="366" t="str">
        <f t="shared" si="1013"/>
        <v xml:space="preserve">    </v>
      </c>
      <c r="AH400" s="849">
        <f t="shared" si="950"/>
        <v>0</v>
      </c>
      <c r="AI400" s="570"/>
      <c r="AJ400" s="391">
        <f t="shared" si="995"/>
        <v>0</v>
      </c>
      <c r="AK400" s="386">
        <f t="shared" si="996"/>
        <v>0</v>
      </c>
      <c r="AL400" s="366" t="str">
        <f t="shared" si="1014"/>
        <v xml:space="preserve">    </v>
      </c>
      <c r="AM400" s="849">
        <f t="shared" si="951"/>
        <v>0</v>
      </c>
      <c r="AN400" s="570"/>
      <c r="AO400" s="391">
        <f t="shared" si="997"/>
        <v>0</v>
      </c>
      <c r="AP400" s="386">
        <f t="shared" si="998"/>
        <v>0</v>
      </c>
      <c r="AQ400" s="366" t="str">
        <f t="shared" si="1015"/>
        <v xml:space="preserve">    </v>
      </c>
      <c r="AR400" s="849">
        <f t="shared" si="952"/>
        <v>0</v>
      </c>
      <c r="AS400" s="570"/>
      <c r="AT400" s="391">
        <f t="shared" si="999"/>
        <v>0</v>
      </c>
      <c r="AU400" s="386">
        <f t="shared" si="1000"/>
        <v>0</v>
      </c>
      <c r="AV400" s="366" t="str">
        <f t="shared" si="1016"/>
        <v xml:space="preserve">    </v>
      </c>
      <c r="AW400" s="849">
        <f t="shared" si="953"/>
        <v>0</v>
      </c>
      <c r="AX400" s="570"/>
      <c r="AY400" s="391">
        <f t="shared" si="1001"/>
        <v>0</v>
      </c>
      <c r="AZ400" s="386">
        <f t="shared" si="1002"/>
        <v>0</v>
      </c>
      <c r="BA400" s="366" t="str">
        <f t="shared" si="1017"/>
        <v xml:space="preserve">    </v>
      </c>
      <c r="BB400" s="849">
        <f t="shared" si="954"/>
        <v>0</v>
      </c>
      <c r="BC400" s="570"/>
      <c r="BD400" s="391">
        <f t="shared" si="1003"/>
        <v>0</v>
      </c>
      <c r="BE400" s="386">
        <f t="shared" si="1004"/>
        <v>0</v>
      </c>
      <c r="BF400" s="366" t="str">
        <f t="shared" si="1018"/>
        <v xml:space="preserve">    </v>
      </c>
      <c r="BG400" s="849">
        <f t="shared" si="955"/>
        <v>0</v>
      </c>
      <c r="BH400" s="570"/>
      <c r="BI400" s="391">
        <f t="shared" si="1005"/>
        <v>0</v>
      </c>
      <c r="BJ400" s="386">
        <f t="shared" si="1006"/>
        <v>0</v>
      </c>
      <c r="BK400" s="366" t="str">
        <f t="shared" si="1019"/>
        <v xml:space="preserve">    </v>
      </c>
      <c r="BM400" s="383">
        <f t="shared" si="956"/>
        <v>0</v>
      </c>
      <c r="BN400" s="7"/>
    </row>
    <row r="401" spans="1:66" s="5" customFormat="1" ht="12.75">
      <c r="A401" s="633">
        <v>16</v>
      </c>
      <c r="B401" s="895" t="str">
        <f t="shared" si="1007"/>
        <v>Laboratory Services/non-drug testing</v>
      </c>
      <c r="C401" s="377">
        <f t="shared" si="957"/>
        <v>0</v>
      </c>
      <c r="D401" s="659">
        <f t="shared" si="944"/>
        <v>0</v>
      </c>
      <c r="E401" s="570"/>
      <c r="F401" s="391">
        <f t="shared" si="983"/>
        <v>0</v>
      </c>
      <c r="G401" s="386">
        <f t="shared" si="984"/>
        <v>0</v>
      </c>
      <c r="H401" s="366" t="str">
        <f t="shared" si="1008"/>
        <v xml:space="preserve">    </v>
      </c>
      <c r="I401" s="849">
        <f t="shared" si="945"/>
        <v>0</v>
      </c>
      <c r="J401" s="570"/>
      <c r="K401" s="391">
        <f t="shared" si="985"/>
        <v>0</v>
      </c>
      <c r="L401" s="386">
        <f t="shared" si="986"/>
        <v>0</v>
      </c>
      <c r="M401" s="366" t="str">
        <f t="shared" si="1009"/>
        <v xml:space="preserve">    </v>
      </c>
      <c r="N401" s="849">
        <f t="shared" si="946"/>
        <v>0</v>
      </c>
      <c r="O401" s="570"/>
      <c r="P401" s="391">
        <f t="shared" si="987"/>
        <v>0</v>
      </c>
      <c r="Q401" s="386">
        <f t="shared" si="988"/>
        <v>0</v>
      </c>
      <c r="R401" s="366" t="str">
        <f t="shared" si="1010"/>
        <v xml:space="preserve">    </v>
      </c>
      <c r="S401" s="849">
        <f t="shared" si="947"/>
        <v>0</v>
      </c>
      <c r="T401" s="570"/>
      <c r="U401" s="391">
        <f t="shared" si="989"/>
        <v>0</v>
      </c>
      <c r="V401" s="386">
        <f t="shared" si="990"/>
        <v>0</v>
      </c>
      <c r="W401" s="366" t="str">
        <f t="shared" si="1011"/>
        <v xml:space="preserve">    </v>
      </c>
      <c r="X401" s="849">
        <f t="shared" si="948"/>
        <v>0</v>
      </c>
      <c r="Y401" s="570"/>
      <c r="Z401" s="391">
        <f t="shared" si="991"/>
        <v>0</v>
      </c>
      <c r="AA401" s="386">
        <f t="shared" si="992"/>
        <v>0</v>
      </c>
      <c r="AB401" s="366" t="str">
        <f t="shared" si="1012"/>
        <v xml:space="preserve">    </v>
      </c>
      <c r="AC401" s="849">
        <f t="shared" si="949"/>
        <v>0</v>
      </c>
      <c r="AD401" s="570"/>
      <c r="AE401" s="391">
        <f t="shared" si="993"/>
        <v>0</v>
      </c>
      <c r="AF401" s="386">
        <f t="shared" si="994"/>
        <v>0</v>
      </c>
      <c r="AG401" s="366" t="str">
        <f t="shared" si="1013"/>
        <v xml:space="preserve">    </v>
      </c>
      <c r="AH401" s="849">
        <f t="shared" si="950"/>
        <v>0</v>
      </c>
      <c r="AI401" s="570"/>
      <c r="AJ401" s="391">
        <f t="shared" si="995"/>
        <v>0</v>
      </c>
      <c r="AK401" s="386">
        <f t="shared" si="996"/>
        <v>0</v>
      </c>
      <c r="AL401" s="366" t="str">
        <f t="shared" si="1014"/>
        <v xml:space="preserve">    </v>
      </c>
      <c r="AM401" s="849">
        <f t="shared" si="951"/>
        <v>0</v>
      </c>
      <c r="AN401" s="570"/>
      <c r="AO401" s="391">
        <f t="shared" si="997"/>
        <v>0</v>
      </c>
      <c r="AP401" s="386">
        <f t="shared" si="998"/>
        <v>0</v>
      </c>
      <c r="AQ401" s="366" t="str">
        <f t="shared" si="1015"/>
        <v xml:space="preserve">    </v>
      </c>
      <c r="AR401" s="849">
        <f t="shared" si="952"/>
        <v>0</v>
      </c>
      <c r="AS401" s="570"/>
      <c r="AT401" s="391">
        <f t="shared" si="999"/>
        <v>0</v>
      </c>
      <c r="AU401" s="386">
        <f t="shared" si="1000"/>
        <v>0</v>
      </c>
      <c r="AV401" s="366" t="str">
        <f t="shared" si="1016"/>
        <v xml:space="preserve">    </v>
      </c>
      <c r="AW401" s="849">
        <f t="shared" si="953"/>
        <v>0</v>
      </c>
      <c r="AX401" s="570"/>
      <c r="AY401" s="391">
        <f t="shared" si="1001"/>
        <v>0</v>
      </c>
      <c r="AZ401" s="386">
        <f t="shared" si="1002"/>
        <v>0</v>
      </c>
      <c r="BA401" s="366" t="str">
        <f t="shared" si="1017"/>
        <v xml:space="preserve">    </v>
      </c>
      <c r="BB401" s="849">
        <f t="shared" si="954"/>
        <v>0</v>
      </c>
      <c r="BC401" s="570"/>
      <c r="BD401" s="391">
        <f t="shared" si="1003"/>
        <v>0</v>
      </c>
      <c r="BE401" s="386">
        <f t="shared" si="1004"/>
        <v>0</v>
      </c>
      <c r="BF401" s="366" t="str">
        <f t="shared" si="1018"/>
        <v xml:space="preserve">    </v>
      </c>
      <c r="BG401" s="849">
        <f t="shared" si="955"/>
        <v>0</v>
      </c>
      <c r="BH401" s="570"/>
      <c r="BI401" s="391">
        <f t="shared" si="1005"/>
        <v>0</v>
      </c>
      <c r="BJ401" s="386">
        <f t="shared" si="1006"/>
        <v>0</v>
      </c>
      <c r="BK401" s="366" t="str">
        <f t="shared" si="1019"/>
        <v xml:space="preserve">    </v>
      </c>
      <c r="BM401" s="383">
        <f t="shared" si="956"/>
        <v>0</v>
      </c>
      <c r="BN401" s="7"/>
    </row>
    <row r="402" spans="1:66" s="5" customFormat="1" ht="12.75">
      <c r="A402" s="633">
        <v>17</v>
      </c>
      <c r="B402" s="895" t="str">
        <f t="shared" si="1007"/>
        <v>Pharmaceutical</v>
      </c>
      <c r="C402" s="377">
        <f t="shared" si="957"/>
        <v>0</v>
      </c>
      <c r="D402" s="659">
        <f t="shared" si="944"/>
        <v>0</v>
      </c>
      <c r="E402" s="570"/>
      <c r="F402" s="391">
        <f t="shared" si="983"/>
        <v>0</v>
      </c>
      <c r="G402" s="386">
        <f t="shared" si="984"/>
        <v>0</v>
      </c>
      <c r="H402" s="366" t="str">
        <f t="shared" si="1008"/>
        <v xml:space="preserve">    </v>
      </c>
      <c r="I402" s="849">
        <f t="shared" si="945"/>
        <v>0</v>
      </c>
      <c r="J402" s="570"/>
      <c r="K402" s="391">
        <f t="shared" si="985"/>
        <v>0</v>
      </c>
      <c r="L402" s="386">
        <f t="shared" si="986"/>
        <v>0</v>
      </c>
      <c r="M402" s="366" t="str">
        <f t="shared" si="1009"/>
        <v xml:space="preserve">    </v>
      </c>
      <c r="N402" s="849">
        <f t="shared" si="946"/>
        <v>0</v>
      </c>
      <c r="O402" s="570"/>
      <c r="P402" s="391">
        <f t="shared" si="987"/>
        <v>0</v>
      </c>
      <c r="Q402" s="386">
        <f t="shared" si="988"/>
        <v>0</v>
      </c>
      <c r="R402" s="366" t="str">
        <f t="shared" si="1010"/>
        <v xml:space="preserve">    </v>
      </c>
      <c r="S402" s="849">
        <f t="shared" si="947"/>
        <v>0</v>
      </c>
      <c r="T402" s="570"/>
      <c r="U402" s="391">
        <f t="shared" si="989"/>
        <v>0</v>
      </c>
      <c r="V402" s="386">
        <f t="shared" si="990"/>
        <v>0</v>
      </c>
      <c r="W402" s="366" t="str">
        <f t="shared" si="1011"/>
        <v xml:space="preserve">    </v>
      </c>
      <c r="X402" s="849">
        <f t="shared" si="948"/>
        <v>0</v>
      </c>
      <c r="Y402" s="570"/>
      <c r="Z402" s="391">
        <f t="shared" si="991"/>
        <v>0</v>
      </c>
      <c r="AA402" s="386">
        <f t="shared" si="992"/>
        <v>0</v>
      </c>
      <c r="AB402" s="366" t="str">
        <f t="shared" si="1012"/>
        <v xml:space="preserve">    </v>
      </c>
      <c r="AC402" s="849">
        <f t="shared" si="949"/>
        <v>0</v>
      </c>
      <c r="AD402" s="570"/>
      <c r="AE402" s="391">
        <f t="shared" si="993"/>
        <v>0</v>
      </c>
      <c r="AF402" s="386">
        <f t="shared" si="994"/>
        <v>0</v>
      </c>
      <c r="AG402" s="366" t="str">
        <f t="shared" si="1013"/>
        <v xml:space="preserve">    </v>
      </c>
      <c r="AH402" s="849">
        <f t="shared" si="950"/>
        <v>0</v>
      </c>
      <c r="AI402" s="570"/>
      <c r="AJ402" s="391">
        <f t="shared" si="995"/>
        <v>0</v>
      </c>
      <c r="AK402" s="386">
        <f t="shared" si="996"/>
        <v>0</v>
      </c>
      <c r="AL402" s="366" t="str">
        <f t="shared" si="1014"/>
        <v xml:space="preserve">    </v>
      </c>
      <c r="AM402" s="849">
        <f t="shared" si="951"/>
        <v>0</v>
      </c>
      <c r="AN402" s="570"/>
      <c r="AO402" s="391">
        <f t="shared" si="997"/>
        <v>0</v>
      </c>
      <c r="AP402" s="386">
        <f t="shared" si="998"/>
        <v>0</v>
      </c>
      <c r="AQ402" s="366" t="str">
        <f t="shared" si="1015"/>
        <v xml:space="preserve">    </v>
      </c>
      <c r="AR402" s="849">
        <f t="shared" si="952"/>
        <v>0</v>
      </c>
      <c r="AS402" s="570"/>
      <c r="AT402" s="391">
        <f t="shared" si="999"/>
        <v>0</v>
      </c>
      <c r="AU402" s="386">
        <f t="shared" si="1000"/>
        <v>0</v>
      </c>
      <c r="AV402" s="366" t="str">
        <f t="shared" si="1016"/>
        <v xml:space="preserve">    </v>
      </c>
      <c r="AW402" s="849">
        <f t="shared" si="953"/>
        <v>0</v>
      </c>
      <c r="AX402" s="570"/>
      <c r="AY402" s="391">
        <f t="shared" si="1001"/>
        <v>0</v>
      </c>
      <c r="AZ402" s="386">
        <f t="shared" si="1002"/>
        <v>0</v>
      </c>
      <c r="BA402" s="366" t="str">
        <f t="shared" si="1017"/>
        <v xml:space="preserve">    </v>
      </c>
      <c r="BB402" s="849">
        <f t="shared" si="954"/>
        <v>0</v>
      </c>
      <c r="BC402" s="570"/>
      <c r="BD402" s="391">
        <f t="shared" si="1003"/>
        <v>0</v>
      </c>
      <c r="BE402" s="386">
        <f t="shared" si="1004"/>
        <v>0</v>
      </c>
      <c r="BF402" s="366" t="str">
        <f t="shared" si="1018"/>
        <v xml:space="preserve">    </v>
      </c>
      <c r="BG402" s="849">
        <f t="shared" si="955"/>
        <v>0</v>
      </c>
      <c r="BH402" s="570"/>
      <c r="BI402" s="391">
        <f t="shared" si="1005"/>
        <v>0</v>
      </c>
      <c r="BJ402" s="386">
        <f t="shared" si="1006"/>
        <v>0</v>
      </c>
      <c r="BK402" s="366" t="str">
        <f t="shared" si="1019"/>
        <v xml:space="preserve">    </v>
      </c>
      <c r="BM402" s="383">
        <f t="shared" si="956"/>
        <v>0</v>
      </c>
      <c r="BN402" s="7"/>
    </row>
    <row r="403" spans="1:66" s="5" customFormat="1" ht="12.75">
      <c r="A403" s="633">
        <v>18</v>
      </c>
      <c r="B403" s="895" t="str">
        <f t="shared" si="1007"/>
        <v>24 Hour Program:  Food &amp; Personal Need Items</v>
      </c>
      <c r="C403" s="377">
        <f t="shared" si="957"/>
        <v>0</v>
      </c>
      <c r="D403" s="1030">
        <f t="shared" si="944"/>
        <v>0</v>
      </c>
      <c r="E403" s="570"/>
      <c r="F403" s="391">
        <f t="shared" si="983"/>
        <v>0</v>
      </c>
      <c r="G403" s="386">
        <f t="shared" si="984"/>
        <v>0</v>
      </c>
      <c r="H403" s="366" t="str">
        <f t="shared" si="1008"/>
        <v xml:space="preserve">    </v>
      </c>
      <c r="I403" s="850">
        <f t="shared" si="945"/>
        <v>0</v>
      </c>
      <c r="J403" s="570"/>
      <c r="K403" s="391">
        <f t="shared" si="985"/>
        <v>0</v>
      </c>
      <c r="L403" s="386">
        <f t="shared" si="986"/>
        <v>0</v>
      </c>
      <c r="M403" s="366" t="str">
        <f t="shared" si="1009"/>
        <v xml:space="preserve">    </v>
      </c>
      <c r="N403" s="850">
        <f t="shared" si="946"/>
        <v>0</v>
      </c>
      <c r="O403" s="570"/>
      <c r="P403" s="391">
        <f t="shared" si="987"/>
        <v>0</v>
      </c>
      <c r="Q403" s="386">
        <f t="shared" si="988"/>
        <v>0</v>
      </c>
      <c r="R403" s="366" t="str">
        <f t="shared" si="1010"/>
        <v xml:space="preserve">    </v>
      </c>
      <c r="S403" s="850">
        <f t="shared" si="947"/>
        <v>0</v>
      </c>
      <c r="T403" s="570"/>
      <c r="U403" s="391">
        <f t="shared" si="989"/>
        <v>0</v>
      </c>
      <c r="V403" s="386">
        <f t="shared" si="990"/>
        <v>0</v>
      </c>
      <c r="W403" s="366" t="str">
        <f t="shared" si="1011"/>
        <v xml:space="preserve">    </v>
      </c>
      <c r="X403" s="850">
        <f t="shared" si="948"/>
        <v>0</v>
      </c>
      <c r="Y403" s="570"/>
      <c r="Z403" s="391">
        <f t="shared" si="991"/>
        <v>0</v>
      </c>
      <c r="AA403" s="386">
        <f t="shared" si="992"/>
        <v>0</v>
      </c>
      <c r="AB403" s="366" t="str">
        <f t="shared" si="1012"/>
        <v xml:space="preserve">    </v>
      </c>
      <c r="AC403" s="850">
        <f t="shared" si="949"/>
        <v>0</v>
      </c>
      <c r="AD403" s="570"/>
      <c r="AE403" s="391">
        <f t="shared" si="993"/>
        <v>0</v>
      </c>
      <c r="AF403" s="386">
        <f t="shared" si="994"/>
        <v>0</v>
      </c>
      <c r="AG403" s="366" t="str">
        <f t="shared" si="1013"/>
        <v xml:space="preserve">    </v>
      </c>
      <c r="AH403" s="850">
        <f t="shared" si="950"/>
        <v>0</v>
      </c>
      <c r="AI403" s="570"/>
      <c r="AJ403" s="391">
        <f t="shared" si="995"/>
        <v>0</v>
      </c>
      <c r="AK403" s="386">
        <f t="shared" si="996"/>
        <v>0</v>
      </c>
      <c r="AL403" s="366" t="str">
        <f t="shared" si="1014"/>
        <v xml:space="preserve">    </v>
      </c>
      <c r="AM403" s="850">
        <f t="shared" si="951"/>
        <v>0</v>
      </c>
      <c r="AN403" s="570"/>
      <c r="AO403" s="391">
        <f t="shared" si="997"/>
        <v>0</v>
      </c>
      <c r="AP403" s="386">
        <f t="shared" si="998"/>
        <v>0</v>
      </c>
      <c r="AQ403" s="366" t="str">
        <f t="shared" si="1015"/>
        <v xml:space="preserve">    </v>
      </c>
      <c r="AR403" s="850">
        <f t="shared" si="952"/>
        <v>0</v>
      </c>
      <c r="AS403" s="570"/>
      <c r="AT403" s="391">
        <f t="shared" si="999"/>
        <v>0</v>
      </c>
      <c r="AU403" s="386">
        <f t="shared" si="1000"/>
        <v>0</v>
      </c>
      <c r="AV403" s="366" t="str">
        <f t="shared" si="1016"/>
        <v xml:space="preserve">    </v>
      </c>
      <c r="AW403" s="850">
        <f t="shared" si="953"/>
        <v>0</v>
      </c>
      <c r="AX403" s="570"/>
      <c r="AY403" s="391">
        <f t="shared" si="1001"/>
        <v>0</v>
      </c>
      <c r="AZ403" s="386">
        <f t="shared" si="1002"/>
        <v>0</v>
      </c>
      <c r="BA403" s="366" t="str">
        <f t="shared" si="1017"/>
        <v xml:space="preserve">    </v>
      </c>
      <c r="BB403" s="850">
        <f t="shared" si="954"/>
        <v>0</v>
      </c>
      <c r="BC403" s="570"/>
      <c r="BD403" s="391">
        <f t="shared" si="1003"/>
        <v>0</v>
      </c>
      <c r="BE403" s="386">
        <f t="shared" si="1004"/>
        <v>0</v>
      </c>
      <c r="BF403" s="366" t="str">
        <f t="shared" si="1018"/>
        <v xml:space="preserve">    </v>
      </c>
      <c r="BG403" s="850">
        <f t="shared" si="955"/>
        <v>0</v>
      </c>
      <c r="BH403" s="570"/>
      <c r="BI403" s="391">
        <f t="shared" si="1005"/>
        <v>0</v>
      </c>
      <c r="BJ403" s="386">
        <f t="shared" si="1006"/>
        <v>0</v>
      </c>
      <c r="BK403" s="366" t="str">
        <f t="shared" si="1019"/>
        <v xml:space="preserve">    </v>
      </c>
      <c r="BM403" s="383">
        <f t="shared" si="956"/>
        <v>0</v>
      </c>
      <c r="BN403" s="7"/>
    </row>
    <row r="404" spans="1:66" s="5" customFormat="1" ht="12.75">
      <c r="A404" s="633">
        <v>19</v>
      </c>
      <c r="B404" s="895" t="str">
        <f t="shared" si="1007"/>
        <v>Client Transportation</v>
      </c>
      <c r="C404" s="377">
        <f t="shared" si="957"/>
        <v>0</v>
      </c>
      <c r="D404" s="1030">
        <f t="shared" si="944"/>
        <v>0</v>
      </c>
      <c r="E404" s="570"/>
      <c r="F404" s="391">
        <f t="shared" si="983"/>
        <v>0</v>
      </c>
      <c r="G404" s="386">
        <f t="shared" si="984"/>
        <v>0</v>
      </c>
      <c r="H404" s="366" t="str">
        <f t="shared" si="1008"/>
        <v xml:space="preserve">    </v>
      </c>
      <c r="I404" s="850">
        <f t="shared" si="945"/>
        <v>0</v>
      </c>
      <c r="J404" s="570"/>
      <c r="K404" s="391">
        <f t="shared" si="985"/>
        <v>0</v>
      </c>
      <c r="L404" s="386">
        <f t="shared" si="986"/>
        <v>0</v>
      </c>
      <c r="M404" s="366" t="str">
        <f t="shared" si="1009"/>
        <v xml:space="preserve">    </v>
      </c>
      <c r="N404" s="850">
        <f t="shared" si="946"/>
        <v>0</v>
      </c>
      <c r="O404" s="570"/>
      <c r="P404" s="391">
        <f t="shared" si="987"/>
        <v>0</v>
      </c>
      <c r="Q404" s="386">
        <f t="shared" si="988"/>
        <v>0</v>
      </c>
      <c r="R404" s="366" t="str">
        <f t="shared" si="1010"/>
        <v xml:space="preserve">    </v>
      </c>
      <c r="S404" s="850">
        <f t="shared" si="947"/>
        <v>0</v>
      </c>
      <c r="T404" s="570"/>
      <c r="U404" s="391">
        <f t="shared" si="989"/>
        <v>0</v>
      </c>
      <c r="V404" s="386">
        <f t="shared" si="990"/>
        <v>0</v>
      </c>
      <c r="W404" s="366" t="str">
        <f t="shared" si="1011"/>
        <v xml:space="preserve">    </v>
      </c>
      <c r="X404" s="850">
        <f t="shared" si="948"/>
        <v>0</v>
      </c>
      <c r="Y404" s="570"/>
      <c r="Z404" s="391">
        <f t="shared" si="991"/>
        <v>0</v>
      </c>
      <c r="AA404" s="386">
        <f t="shared" si="992"/>
        <v>0</v>
      </c>
      <c r="AB404" s="366" t="str">
        <f t="shared" si="1012"/>
        <v xml:space="preserve">    </v>
      </c>
      <c r="AC404" s="850">
        <f t="shared" si="949"/>
        <v>0</v>
      </c>
      <c r="AD404" s="570"/>
      <c r="AE404" s="391">
        <f t="shared" si="993"/>
        <v>0</v>
      </c>
      <c r="AF404" s="386">
        <f t="shared" si="994"/>
        <v>0</v>
      </c>
      <c r="AG404" s="366" t="str">
        <f t="shared" si="1013"/>
        <v xml:space="preserve">    </v>
      </c>
      <c r="AH404" s="850">
        <f t="shared" si="950"/>
        <v>0</v>
      </c>
      <c r="AI404" s="570"/>
      <c r="AJ404" s="391">
        <f t="shared" si="995"/>
        <v>0</v>
      </c>
      <c r="AK404" s="386">
        <f t="shared" si="996"/>
        <v>0</v>
      </c>
      <c r="AL404" s="366" t="str">
        <f t="shared" si="1014"/>
        <v xml:space="preserve">    </v>
      </c>
      <c r="AM404" s="850">
        <f t="shared" si="951"/>
        <v>0</v>
      </c>
      <c r="AN404" s="570"/>
      <c r="AO404" s="391">
        <f t="shared" si="997"/>
        <v>0</v>
      </c>
      <c r="AP404" s="386">
        <f t="shared" si="998"/>
        <v>0</v>
      </c>
      <c r="AQ404" s="366" t="str">
        <f t="shared" si="1015"/>
        <v xml:space="preserve">    </v>
      </c>
      <c r="AR404" s="850">
        <f t="shared" si="952"/>
        <v>0</v>
      </c>
      <c r="AS404" s="570"/>
      <c r="AT404" s="391">
        <f t="shared" si="999"/>
        <v>0</v>
      </c>
      <c r="AU404" s="386">
        <f t="shared" si="1000"/>
        <v>0</v>
      </c>
      <c r="AV404" s="366" t="str">
        <f t="shared" si="1016"/>
        <v xml:space="preserve">    </v>
      </c>
      <c r="AW404" s="850">
        <f t="shared" si="953"/>
        <v>0</v>
      </c>
      <c r="AX404" s="570"/>
      <c r="AY404" s="391">
        <f t="shared" si="1001"/>
        <v>0</v>
      </c>
      <c r="AZ404" s="386">
        <f t="shared" si="1002"/>
        <v>0</v>
      </c>
      <c r="BA404" s="366" t="str">
        <f t="shared" si="1017"/>
        <v xml:space="preserve">    </v>
      </c>
      <c r="BB404" s="850">
        <f t="shared" si="954"/>
        <v>0</v>
      </c>
      <c r="BC404" s="570"/>
      <c r="BD404" s="391">
        <f t="shared" si="1003"/>
        <v>0</v>
      </c>
      <c r="BE404" s="386">
        <f t="shared" si="1004"/>
        <v>0</v>
      </c>
      <c r="BF404" s="366" t="str">
        <f t="shared" si="1018"/>
        <v xml:space="preserve">    </v>
      </c>
      <c r="BG404" s="850">
        <f t="shared" si="955"/>
        <v>0</v>
      </c>
      <c r="BH404" s="570"/>
      <c r="BI404" s="391">
        <f t="shared" si="1005"/>
        <v>0</v>
      </c>
      <c r="BJ404" s="386">
        <f t="shared" si="1006"/>
        <v>0</v>
      </c>
      <c r="BK404" s="366" t="str">
        <f t="shared" si="1019"/>
        <v xml:space="preserve">    </v>
      </c>
      <c r="BM404" s="383">
        <f t="shared" si="956"/>
        <v>0</v>
      </c>
      <c r="BN404" s="7"/>
    </row>
    <row r="405" spans="1:66" s="5" customFormat="1" ht="12.75">
      <c r="A405" s="633">
        <v>20</v>
      </c>
      <c r="B405" s="895" t="str">
        <f t="shared" si="1007"/>
        <v>Travel</v>
      </c>
      <c r="C405" s="378">
        <f t="shared" si="957"/>
        <v>0</v>
      </c>
      <c r="D405" s="659">
        <f t="shared" si="944"/>
        <v>0</v>
      </c>
      <c r="E405" s="570"/>
      <c r="F405" s="391">
        <f t="shared" si="983"/>
        <v>0</v>
      </c>
      <c r="G405" s="386">
        <f t="shared" si="984"/>
        <v>0</v>
      </c>
      <c r="H405" s="366" t="str">
        <f t="shared" si="1008"/>
        <v xml:space="preserve">    </v>
      </c>
      <c r="I405" s="849">
        <f t="shared" si="945"/>
        <v>0</v>
      </c>
      <c r="J405" s="570"/>
      <c r="K405" s="391">
        <f t="shared" si="985"/>
        <v>0</v>
      </c>
      <c r="L405" s="386">
        <f t="shared" si="986"/>
        <v>0</v>
      </c>
      <c r="M405" s="366" t="str">
        <f t="shared" si="1009"/>
        <v xml:space="preserve">    </v>
      </c>
      <c r="N405" s="849">
        <f t="shared" si="946"/>
        <v>0</v>
      </c>
      <c r="O405" s="570"/>
      <c r="P405" s="391">
        <f t="shared" si="987"/>
        <v>0</v>
      </c>
      <c r="Q405" s="386">
        <f t="shared" si="988"/>
        <v>0</v>
      </c>
      <c r="R405" s="366" t="str">
        <f t="shared" si="1010"/>
        <v xml:space="preserve">    </v>
      </c>
      <c r="S405" s="849">
        <f t="shared" si="947"/>
        <v>0</v>
      </c>
      <c r="T405" s="570"/>
      <c r="U405" s="391">
        <f t="shared" si="989"/>
        <v>0</v>
      </c>
      <c r="V405" s="386">
        <f t="shared" si="990"/>
        <v>0</v>
      </c>
      <c r="W405" s="366" t="str">
        <f t="shared" si="1011"/>
        <v xml:space="preserve">    </v>
      </c>
      <c r="X405" s="849">
        <f t="shared" si="948"/>
        <v>0</v>
      </c>
      <c r="Y405" s="570"/>
      <c r="Z405" s="391">
        <f t="shared" si="991"/>
        <v>0</v>
      </c>
      <c r="AA405" s="386">
        <f t="shared" si="992"/>
        <v>0</v>
      </c>
      <c r="AB405" s="366" t="str">
        <f t="shared" si="1012"/>
        <v xml:space="preserve">    </v>
      </c>
      <c r="AC405" s="849">
        <f t="shared" si="949"/>
        <v>0</v>
      </c>
      <c r="AD405" s="570"/>
      <c r="AE405" s="391">
        <f t="shared" si="993"/>
        <v>0</v>
      </c>
      <c r="AF405" s="386">
        <f t="shared" si="994"/>
        <v>0</v>
      </c>
      <c r="AG405" s="366" t="str">
        <f t="shared" si="1013"/>
        <v xml:space="preserve">    </v>
      </c>
      <c r="AH405" s="849">
        <f t="shared" si="950"/>
        <v>0</v>
      </c>
      <c r="AI405" s="570"/>
      <c r="AJ405" s="391">
        <f t="shared" si="995"/>
        <v>0</v>
      </c>
      <c r="AK405" s="386">
        <f t="shared" si="996"/>
        <v>0</v>
      </c>
      <c r="AL405" s="366" t="str">
        <f t="shared" si="1014"/>
        <v xml:space="preserve">    </v>
      </c>
      <c r="AM405" s="849">
        <f t="shared" si="951"/>
        <v>0</v>
      </c>
      <c r="AN405" s="570"/>
      <c r="AO405" s="391">
        <f t="shared" si="997"/>
        <v>0</v>
      </c>
      <c r="AP405" s="386">
        <f t="shared" si="998"/>
        <v>0</v>
      </c>
      <c r="AQ405" s="366" t="str">
        <f t="shared" si="1015"/>
        <v xml:space="preserve">    </v>
      </c>
      <c r="AR405" s="849">
        <f t="shared" si="952"/>
        <v>0</v>
      </c>
      <c r="AS405" s="570"/>
      <c r="AT405" s="391">
        <f t="shared" si="999"/>
        <v>0</v>
      </c>
      <c r="AU405" s="386">
        <f t="shared" si="1000"/>
        <v>0</v>
      </c>
      <c r="AV405" s="366" t="str">
        <f t="shared" si="1016"/>
        <v xml:space="preserve">    </v>
      </c>
      <c r="AW405" s="849">
        <f t="shared" si="953"/>
        <v>0</v>
      </c>
      <c r="AX405" s="570"/>
      <c r="AY405" s="391">
        <f t="shared" si="1001"/>
        <v>0</v>
      </c>
      <c r="AZ405" s="386">
        <f t="shared" si="1002"/>
        <v>0</v>
      </c>
      <c r="BA405" s="366" t="str">
        <f t="shared" si="1017"/>
        <v xml:space="preserve">    </v>
      </c>
      <c r="BB405" s="849">
        <f t="shared" si="954"/>
        <v>0</v>
      </c>
      <c r="BC405" s="570"/>
      <c r="BD405" s="391">
        <f t="shared" si="1003"/>
        <v>0</v>
      </c>
      <c r="BE405" s="386">
        <f t="shared" si="1004"/>
        <v>0</v>
      </c>
      <c r="BF405" s="366" t="str">
        <f t="shared" si="1018"/>
        <v xml:space="preserve">    </v>
      </c>
      <c r="BG405" s="849">
        <f t="shared" si="955"/>
        <v>0</v>
      </c>
      <c r="BH405" s="570"/>
      <c r="BI405" s="391">
        <f t="shared" si="1005"/>
        <v>0</v>
      </c>
      <c r="BJ405" s="386">
        <f t="shared" si="1006"/>
        <v>0</v>
      </c>
      <c r="BK405" s="366" t="str">
        <f t="shared" si="1019"/>
        <v xml:space="preserve">    </v>
      </c>
      <c r="BM405" s="383">
        <f t="shared" si="956"/>
        <v>0</v>
      </c>
      <c r="BN405" s="7"/>
    </row>
    <row r="406" spans="1:66" s="5" customFormat="1" ht="22.5">
      <c r="A406" s="633">
        <v>21</v>
      </c>
      <c r="B406" s="895" t="str">
        <f t="shared" si="1007"/>
        <v>Office Costs (Finance/Legal/Fees/Taxes/Insurance)</v>
      </c>
      <c r="C406" s="378">
        <f t="shared" si="957"/>
        <v>0</v>
      </c>
      <c r="D406" s="659">
        <f t="shared" si="944"/>
        <v>0</v>
      </c>
      <c r="E406" s="570"/>
      <c r="F406" s="391">
        <f t="shared" si="983"/>
        <v>0</v>
      </c>
      <c r="G406" s="386">
        <f t="shared" si="984"/>
        <v>0</v>
      </c>
      <c r="H406" s="366" t="str">
        <f t="shared" si="1008"/>
        <v xml:space="preserve">    </v>
      </c>
      <c r="I406" s="849">
        <f t="shared" si="945"/>
        <v>0</v>
      </c>
      <c r="J406" s="570"/>
      <c r="K406" s="391">
        <f t="shared" si="985"/>
        <v>0</v>
      </c>
      <c r="L406" s="386">
        <f t="shared" si="986"/>
        <v>0</v>
      </c>
      <c r="M406" s="366" t="str">
        <f t="shared" si="1009"/>
        <v xml:space="preserve">    </v>
      </c>
      <c r="N406" s="849">
        <f t="shared" si="946"/>
        <v>0</v>
      </c>
      <c r="O406" s="570"/>
      <c r="P406" s="391">
        <f t="shared" si="987"/>
        <v>0</v>
      </c>
      <c r="Q406" s="386">
        <f t="shared" si="988"/>
        <v>0</v>
      </c>
      <c r="R406" s="366" t="str">
        <f t="shared" si="1010"/>
        <v xml:space="preserve">    </v>
      </c>
      <c r="S406" s="849">
        <f t="shared" si="947"/>
        <v>0</v>
      </c>
      <c r="T406" s="570"/>
      <c r="U406" s="391">
        <f t="shared" si="989"/>
        <v>0</v>
      </c>
      <c r="V406" s="386">
        <f t="shared" si="990"/>
        <v>0</v>
      </c>
      <c r="W406" s="366" t="str">
        <f t="shared" si="1011"/>
        <v xml:space="preserve">    </v>
      </c>
      <c r="X406" s="849">
        <f t="shared" si="948"/>
        <v>0</v>
      </c>
      <c r="Y406" s="570"/>
      <c r="Z406" s="391">
        <f t="shared" si="991"/>
        <v>0</v>
      </c>
      <c r="AA406" s="386">
        <f t="shared" si="992"/>
        <v>0</v>
      </c>
      <c r="AB406" s="366" t="str">
        <f t="shared" si="1012"/>
        <v xml:space="preserve">    </v>
      </c>
      <c r="AC406" s="849">
        <f t="shared" si="949"/>
        <v>0</v>
      </c>
      <c r="AD406" s="570"/>
      <c r="AE406" s="391">
        <f t="shared" si="993"/>
        <v>0</v>
      </c>
      <c r="AF406" s="386">
        <f t="shared" si="994"/>
        <v>0</v>
      </c>
      <c r="AG406" s="366" t="str">
        <f t="shared" si="1013"/>
        <v xml:space="preserve">    </v>
      </c>
      <c r="AH406" s="849">
        <f t="shared" si="950"/>
        <v>0</v>
      </c>
      <c r="AI406" s="570"/>
      <c r="AJ406" s="391">
        <f t="shared" si="995"/>
        <v>0</v>
      </c>
      <c r="AK406" s="386">
        <f t="shared" si="996"/>
        <v>0</v>
      </c>
      <c r="AL406" s="366" t="str">
        <f t="shared" si="1014"/>
        <v xml:space="preserve">    </v>
      </c>
      <c r="AM406" s="849">
        <f t="shared" si="951"/>
        <v>0</v>
      </c>
      <c r="AN406" s="570"/>
      <c r="AO406" s="391">
        <f t="shared" si="997"/>
        <v>0</v>
      </c>
      <c r="AP406" s="386">
        <f t="shared" si="998"/>
        <v>0</v>
      </c>
      <c r="AQ406" s="366" t="str">
        <f t="shared" si="1015"/>
        <v xml:space="preserve">    </v>
      </c>
      <c r="AR406" s="849">
        <f t="shared" si="952"/>
        <v>0</v>
      </c>
      <c r="AS406" s="570"/>
      <c r="AT406" s="391">
        <f t="shared" si="999"/>
        <v>0</v>
      </c>
      <c r="AU406" s="386">
        <f t="shared" si="1000"/>
        <v>0</v>
      </c>
      <c r="AV406" s="366" t="str">
        <f t="shared" si="1016"/>
        <v xml:space="preserve">    </v>
      </c>
      <c r="AW406" s="849">
        <f t="shared" si="953"/>
        <v>0</v>
      </c>
      <c r="AX406" s="570"/>
      <c r="AY406" s="391">
        <f t="shared" si="1001"/>
        <v>0</v>
      </c>
      <c r="AZ406" s="386">
        <f t="shared" si="1002"/>
        <v>0</v>
      </c>
      <c r="BA406" s="366" t="str">
        <f t="shared" si="1017"/>
        <v xml:space="preserve">    </v>
      </c>
      <c r="BB406" s="849">
        <f t="shared" si="954"/>
        <v>0</v>
      </c>
      <c r="BC406" s="570"/>
      <c r="BD406" s="391">
        <f t="shared" si="1003"/>
        <v>0</v>
      </c>
      <c r="BE406" s="386">
        <f t="shared" si="1004"/>
        <v>0</v>
      </c>
      <c r="BF406" s="366" t="str">
        <f t="shared" si="1018"/>
        <v xml:space="preserve">    </v>
      </c>
      <c r="BG406" s="849">
        <f t="shared" si="955"/>
        <v>0</v>
      </c>
      <c r="BH406" s="570"/>
      <c r="BI406" s="391">
        <f t="shared" si="1005"/>
        <v>0</v>
      </c>
      <c r="BJ406" s="386">
        <f t="shared" si="1006"/>
        <v>0</v>
      </c>
      <c r="BK406" s="366" t="str">
        <f t="shared" si="1019"/>
        <v xml:space="preserve">    </v>
      </c>
      <c r="BM406" s="383">
        <f t="shared" si="956"/>
        <v>0</v>
      </c>
      <c r="BN406" s="7"/>
    </row>
    <row r="407" spans="1:66" s="5" customFormat="1" ht="12.75">
      <c r="A407" s="633">
        <v>22</v>
      </c>
      <c r="B407" s="895" t="str">
        <f t="shared" si="1007"/>
        <v>Staff Development/Training/Education</v>
      </c>
      <c r="C407" s="377">
        <f t="shared" si="957"/>
        <v>0</v>
      </c>
      <c r="D407" s="1030">
        <f t="shared" si="944"/>
        <v>0</v>
      </c>
      <c r="E407" s="570"/>
      <c r="F407" s="391">
        <f t="shared" si="983"/>
        <v>0</v>
      </c>
      <c r="G407" s="386">
        <f t="shared" si="984"/>
        <v>0</v>
      </c>
      <c r="H407" s="366" t="str">
        <f t="shared" si="1008"/>
        <v xml:space="preserve">    </v>
      </c>
      <c r="I407" s="850">
        <f t="shared" si="945"/>
        <v>0</v>
      </c>
      <c r="J407" s="570"/>
      <c r="K407" s="391">
        <f t="shared" si="985"/>
        <v>0</v>
      </c>
      <c r="L407" s="386">
        <f t="shared" si="986"/>
        <v>0</v>
      </c>
      <c r="M407" s="366" t="str">
        <f t="shared" si="1009"/>
        <v xml:space="preserve">    </v>
      </c>
      <c r="N407" s="850">
        <f t="shared" si="946"/>
        <v>0</v>
      </c>
      <c r="O407" s="570"/>
      <c r="P407" s="391">
        <f t="shared" si="987"/>
        <v>0</v>
      </c>
      <c r="Q407" s="386">
        <f t="shared" si="988"/>
        <v>0</v>
      </c>
      <c r="R407" s="366" t="str">
        <f t="shared" si="1010"/>
        <v xml:space="preserve">    </v>
      </c>
      <c r="S407" s="850">
        <f t="shared" si="947"/>
        <v>0</v>
      </c>
      <c r="T407" s="570"/>
      <c r="U407" s="391">
        <f t="shared" si="989"/>
        <v>0</v>
      </c>
      <c r="V407" s="386">
        <f t="shared" si="990"/>
        <v>0</v>
      </c>
      <c r="W407" s="366" t="str">
        <f t="shared" si="1011"/>
        <v xml:space="preserve">    </v>
      </c>
      <c r="X407" s="850">
        <f t="shared" si="948"/>
        <v>0</v>
      </c>
      <c r="Y407" s="570"/>
      <c r="Z407" s="391">
        <f t="shared" si="991"/>
        <v>0</v>
      </c>
      <c r="AA407" s="386">
        <f t="shared" si="992"/>
        <v>0</v>
      </c>
      <c r="AB407" s="366" t="str">
        <f t="shared" si="1012"/>
        <v xml:space="preserve">    </v>
      </c>
      <c r="AC407" s="850">
        <f t="shared" si="949"/>
        <v>0</v>
      </c>
      <c r="AD407" s="570"/>
      <c r="AE407" s="391">
        <f t="shared" si="993"/>
        <v>0</v>
      </c>
      <c r="AF407" s="386">
        <f t="shared" si="994"/>
        <v>0</v>
      </c>
      <c r="AG407" s="366" t="str">
        <f t="shared" si="1013"/>
        <v xml:space="preserve">    </v>
      </c>
      <c r="AH407" s="850">
        <f t="shared" si="950"/>
        <v>0</v>
      </c>
      <c r="AI407" s="570"/>
      <c r="AJ407" s="391">
        <f t="shared" si="995"/>
        <v>0</v>
      </c>
      <c r="AK407" s="386">
        <f t="shared" si="996"/>
        <v>0</v>
      </c>
      <c r="AL407" s="366" t="str">
        <f t="shared" si="1014"/>
        <v xml:space="preserve">    </v>
      </c>
      <c r="AM407" s="850">
        <f t="shared" si="951"/>
        <v>0</v>
      </c>
      <c r="AN407" s="570"/>
      <c r="AO407" s="391">
        <f t="shared" si="997"/>
        <v>0</v>
      </c>
      <c r="AP407" s="386">
        <f t="shared" si="998"/>
        <v>0</v>
      </c>
      <c r="AQ407" s="366" t="str">
        <f t="shared" si="1015"/>
        <v xml:space="preserve">    </v>
      </c>
      <c r="AR407" s="850">
        <f t="shared" si="952"/>
        <v>0</v>
      </c>
      <c r="AS407" s="570"/>
      <c r="AT407" s="391">
        <f t="shared" si="999"/>
        <v>0</v>
      </c>
      <c r="AU407" s="386">
        <f t="shared" si="1000"/>
        <v>0</v>
      </c>
      <c r="AV407" s="366" t="str">
        <f t="shared" si="1016"/>
        <v xml:space="preserve">    </v>
      </c>
      <c r="AW407" s="850">
        <f t="shared" si="953"/>
        <v>0</v>
      </c>
      <c r="AX407" s="570"/>
      <c r="AY407" s="391">
        <f t="shared" si="1001"/>
        <v>0</v>
      </c>
      <c r="AZ407" s="386">
        <f t="shared" si="1002"/>
        <v>0</v>
      </c>
      <c r="BA407" s="366" t="str">
        <f t="shared" si="1017"/>
        <v xml:space="preserve">    </v>
      </c>
      <c r="BB407" s="850">
        <f t="shared" si="954"/>
        <v>0</v>
      </c>
      <c r="BC407" s="570"/>
      <c r="BD407" s="391">
        <f t="shared" si="1003"/>
        <v>0</v>
      </c>
      <c r="BE407" s="386">
        <f t="shared" si="1004"/>
        <v>0</v>
      </c>
      <c r="BF407" s="366" t="str">
        <f t="shared" si="1018"/>
        <v xml:space="preserve">    </v>
      </c>
      <c r="BG407" s="850">
        <f t="shared" si="955"/>
        <v>0</v>
      </c>
      <c r="BH407" s="570"/>
      <c r="BI407" s="391">
        <f t="shared" si="1005"/>
        <v>0</v>
      </c>
      <c r="BJ407" s="386">
        <f t="shared" si="1006"/>
        <v>0</v>
      </c>
      <c r="BK407" s="366" t="str">
        <f t="shared" si="1019"/>
        <v xml:space="preserve">    </v>
      </c>
      <c r="BM407" s="383">
        <f t="shared" si="956"/>
        <v>0</v>
      </c>
      <c r="BN407" s="7"/>
    </row>
    <row r="408" spans="1:66" s="5" customFormat="1" ht="12.75">
      <c r="A408" s="633">
        <v>23</v>
      </c>
      <c r="B408" s="895" t="str">
        <f t="shared" si="1007"/>
        <v>Other Business Services</v>
      </c>
      <c r="C408" s="377">
        <f t="shared" si="957"/>
        <v>0</v>
      </c>
      <c r="D408" s="659">
        <f t="shared" si="944"/>
        <v>0</v>
      </c>
      <c r="E408" s="570"/>
      <c r="F408" s="391">
        <f t="shared" si="983"/>
        <v>0</v>
      </c>
      <c r="G408" s="386">
        <f t="shared" si="984"/>
        <v>0</v>
      </c>
      <c r="H408" s="366" t="str">
        <f t="shared" si="1008"/>
        <v xml:space="preserve">    </v>
      </c>
      <c r="I408" s="849">
        <f t="shared" si="945"/>
        <v>0</v>
      </c>
      <c r="J408" s="570"/>
      <c r="K408" s="391">
        <f t="shared" si="985"/>
        <v>0</v>
      </c>
      <c r="L408" s="386">
        <f t="shared" si="986"/>
        <v>0</v>
      </c>
      <c r="M408" s="366" t="str">
        <f t="shared" si="1009"/>
        <v xml:space="preserve">    </v>
      </c>
      <c r="N408" s="849">
        <f t="shared" si="946"/>
        <v>0</v>
      </c>
      <c r="O408" s="570"/>
      <c r="P408" s="391">
        <f t="shared" si="987"/>
        <v>0</v>
      </c>
      <c r="Q408" s="386">
        <f t="shared" si="988"/>
        <v>0</v>
      </c>
      <c r="R408" s="366" t="str">
        <f t="shared" si="1010"/>
        <v xml:space="preserve">    </v>
      </c>
      <c r="S408" s="849">
        <f t="shared" si="947"/>
        <v>0</v>
      </c>
      <c r="T408" s="570"/>
      <c r="U408" s="391">
        <f t="shared" si="989"/>
        <v>0</v>
      </c>
      <c r="V408" s="386">
        <f t="shared" si="990"/>
        <v>0</v>
      </c>
      <c r="W408" s="366" t="str">
        <f t="shared" si="1011"/>
        <v xml:space="preserve">    </v>
      </c>
      <c r="X408" s="849">
        <f t="shared" si="948"/>
        <v>0</v>
      </c>
      <c r="Y408" s="570"/>
      <c r="Z408" s="391">
        <f t="shared" si="991"/>
        <v>0</v>
      </c>
      <c r="AA408" s="386">
        <f t="shared" si="992"/>
        <v>0</v>
      </c>
      <c r="AB408" s="366" t="str">
        <f t="shared" si="1012"/>
        <v xml:space="preserve">    </v>
      </c>
      <c r="AC408" s="849">
        <f t="shared" si="949"/>
        <v>0</v>
      </c>
      <c r="AD408" s="570"/>
      <c r="AE408" s="391">
        <f t="shared" si="993"/>
        <v>0</v>
      </c>
      <c r="AF408" s="386">
        <f t="shared" si="994"/>
        <v>0</v>
      </c>
      <c r="AG408" s="366" t="str">
        <f t="shared" si="1013"/>
        <v xml:space="preserve">    </v>
      </c>
      <c r="AH408" s="849">
        <f t="shared" si="950"/>
        <v>0</v>
      </c>
      <c r="AI408" s="570"/>
      <c r="AJ408" s="391">
        <f t="shared" si="995"/>
        <v>0</v>
      </c>
      <c r="AK408" s="386">
        <f t="shared" si="996"/>
        <v>0</v>
      </c>
      <c r="AL408" s="366" t="str">
        <f t="shared" si="1014"/>
        <v xml:space="preserve">    </v>
      </c>
      <c r="AM408" s="849">
        <f t="shared" si="951"/>
        <v>0</v>
      </c>
      <c r="AN408" s="570"/>
      <c r="AO408" s="391">
        <f t="shared" si="997"/>
        <v>0</v>
      </c>
      <c r="AP408" s="386">
        <f t="shared" si="998"/>
        <v>0</v>
      </c>
      <c r="AQ408" s="366" t="str">
        <f t="shared" si="1015"/>
        <v xml:space="preserve">    </v>
      </c>
      <c r="AR408" s="849">
        <f t="shared" si="952"/>
        <v>0</v>
      </c>
      <c r="AS408" s="570"/>
      <c r="AT408" s="391">
        <f t="shared" si="999"/>
        <v>0</v>
      </c>
      <c r="AU408" s="386">
        <f t="shared" si="1000"/>
        <v>0</v>
      </c>
      <c r="AV408" s="366" t="str">
        <f t="shared" si="1016"/>
        <v xml:space="preserve">    </v>
      </c>
      <c r="AW408" s="849">
        <f t="shared" si="953"/>
        <v>0</v>
      </c>
      <c r="AX408" s="570"/>
      <c r="AY408" s="391">
        <f t="shared" si="1001"/>
        <v>0</v>
      </c>
      <c r="AZ408" s="386">
        <f t="shared" si="1002"/>
        <v>0</v>
      </c>
      <c r="BA408" s="366" t="str">
        <f t="shared" si="1017"/>
        <v xml:space="preserve">    </v>
      </c>
      <c r="BB408" s="849">
        <f t="shared" si="954"/>
        <v>0</v>
      </c>
      <c r="BC408" s="570"/>
      <c r="BD408" s="391">
        <f t="shared" si="1003"/>
        <v>0</v>
      </c>
      <c r="BE408" s="386">
        <f t="shared" si="1004"/>
        <v>0</v>
      </c>
      <c r="BF408" s="366" t="str">
        <f t="shared" si="1018"/>
        <v xml:space="preserve">    </v>
      </c>
      <c r="BG408" s="849">
        <f t="shared" si="955"/>
        <v>0</v>
      </c>
      <c r="BH408" s="570"/>
      <c r="BI408" s="391">
        <f t="shared" si="1005"/>
        <v>0</v>
      </c>
      <c r="BJ408" s="386">
        <f t="shared" si="1006"/>
        <v>0</v>
      </c>
      <c r="BK408" s="366" t="str">
        <f t="shared" si="1019"/>
        <v xml:space="preserve">    </v>
      </c>
      <c r="BM408" s="383">
        <f t="shared" si="956"/>
        <v>0</v>
      </c>
      <c r="BN408" s="7"/>
    </row>
    <row r="409" spans="1:66" s="5" customFormat="1" ht="12.75">
      <c r="A409" s="633">
        <v>24</v>
      </c>
      <c r="B409" s="895" t="str">
        <f t="shared" si="1007"/>
        <v>Interpreter Services</v>
      </c>
      <c r="C409" s="377">
        <f t="shared" si="957"/>
        <v>0</v>
      </c>
      <c r="D409" s="659">
        <f t="shared" si="944"/>
        <v>0</v>
      </c>
      <c r="E409" s="570"/>
      <c r="F409" s="391">
        <f t="shared" si="983"/>
        <v>0</v>
      </c>
      <c r="G409" s="386">
        <f t="shared" si="984"/>
        <v>0</v>
      </c>
      <c r="H409" s="366" t="str">
        <f t="shared" si="1008"/>
        <v xml:space="preserve">    </v>
      </c>
      <c r="I409" s="849">
        <f t="shared" si="945"/>
        <v>0</v>
      </c>
      <c r="J409" s="570"/>
      <c r="K409" s="391">
        <f t="shared" si="985"/>
        <v>0</v>
      </c>
      <c r="L409" s="386">
        <f t="shared" si="986"/>
        <v>0</v>
      </c>
      <c r="M409" s="366" t="str">
        <f t="shared" si="1009"/>
        <v xml:space="preserve">    </v>
      </c>
      <c r="N409" s="849">
        <f t="shared" si="946"/>
        <v>0</v>
      </c>
      <c r="O409" s="570"/>
      <c r="P409" s="391">
        <f t="shared" si="987"/>
        <v>0</v>
      </c>
      <c r="Q409" s="386">
        <f t="shared" si="988"/>
        <v>0</v>
      </c>
      <c r="R409" s="366" t="str">
        <f t="shared" si="1010"/>
        <v xml:space="preserve">    </v>
      </c>
      <c r="S409" s="849">
        <f t="shared" si="947"/>
        <v>0</v>
      </c>
      <c r="T409" s="570"/>
      <c r="U409" s="391">
        <f t="shared" si="989"/>
        <v>0</v>
      </c>
      <c r="V409" s="386">
        <f t="shared" si="990"/>
        <v>0</v>
      </c>
      <c r="W409" s="366" t="str">
        <f t="shared" si="1011"/>
        <v xml:space="preserve">    </v>
      </c>
      <c r="X409" s="849">
        <f t="shared" si="948"/>
        <v>0</v>
      </c>
      <c r="Y409" s="570"/>
      <c r="Z409" s="391">
        <f t="shared" si="991"/>
        <v>0</v>
      </c>
      <c r="AA409" s="386">
        <f t="shared" si="992"/>
        <v>0</v>
      </c>
      <c r="AB409" s="366" t="str">
        <f t="shared" si="1012"/>
        <v xml:space="preserve">    </v>
      </c>
      <c r="AC409" s="849">
        <f t="shared" si="949"/>
        <v>0</v>
      </c>
      <c r="AD409" s="570"/>
      <c r="AE409" s="391">
        <f t="shared" si="993"/>
        <v>0</v>
      </c>
      <c r="AF409" s="386">
        <f t="shared" si="994"/>
        <v>0</v>
      </c>
      <c r="AG409" s="366" t="str">
        <f t="shared" si="1013"/>
        <v xml:space="preserve">    </v>
      </c>
      <c r="AH409" s="849">
        <f t="shared" si="950"/>
        <v>0</v>
      </c>
      <c r="AI409" s="570"/>
      <c r="AJ409" s="391">
        <f t="shared" si="995"/>
        <v>0</v>
      </c>
      <c r="AK409" s="386">
        <f t="shared" si="996"/>
        <v>0</v>
      </c>
      <c r="AL409" s="366" t="str">
        <f t="shared" si="1014"/>
        <v xml:space="preserve">    </v>
      </c>
      <c r="AM409" s="849">
        <f t="shared" si="951"/>
        <v>0</v>
      </c>
      <c r="AN409" s="570"/>
      <c r="AO409" s="391">
        <f t="shared" si="997"/>
        <v>0</v>
      </c>
      <c r="AP409" s="386">
        <f t="shared" si="998"/>
        <v>0</v>
      </c>
      <c r="AQ409" s="366" t="str">
        <f t="shared" si="1015"/>
        <v xml:space="preserve">    </v>
      </c>
      <c r="AR409" s="849">
        <f t="shared" si="952"/>
        <v>0</v>
      </c>
      <c r="AS409" s="570"/>
      <c r="AT409" s="391">
        <f t="shared" si="999"/>
        <v>0</v>
      </c>
      <c r="AU409" s="386">
        <f t="shared" si="1000"/>
        <v>0</v>
      </c>
      <c r="AV409" s="366" t="str">
        <f t="shared" si="1016"/>
        <v xml:space="preserve">    </v>
      </c>
      <c r="AW409" s="849">
        <f t="shared" si="953"/>
        <v>0</v>
      </c>
      <c r="AX409" s="570"/>
      <c r="AY409" s="391">
        <f t="shared" si="1001"/>
        <v>0</v>
      </c>
      <c r="AZ409" s="386">
        <f t="shared" si="1002"/>
        <v>0</v>
      </c>
      <c r="BA409" s="366" t="str">
        <f t="shared" si="1017"/>
        <v xml:space="preserve">    </v>
      </c>
      <c r="BB409" s="849">
        <f t="shared" si="954"/>
        <v>0</v>
      </c>
      <c r="BC409" s="570"/>
      <c r="BD409" s="391">
        <f t="shared" si="1003"/>
        <v>0</v>
      </c>
      <c r="BE409" s="386">
        <f t="shared" si="1004"/>
        <v>0</v>
      </c>
      <c r="BF409" s="366" t="str">
        <f t="shared" si="1018"/>
        <v xml:space="preserve">    </v>
      </c>
      <c r="BG409" s="849">
        <f t="shared" si="955"/>
        <v>0</v>
      </c>
      <c r="BH409" s="570"/>
      <c r="BI409" s="391">
        <f t="shared" si="1005"/>
        <v>0</v>
      </c>
      <c r="BJ409" s="386">
        <f t="shared" si="1006"/>
        <v>0</v>
      </c>
      <c r="BK409" s="366" t="str">
        <f t="shared" si="1019"/>
        <v xml:space="preserve">    </v>
      </c>
      <c r="BM409" s="383">
        <f t="shared" si="956"/>
        <v>0</v>
      </c>
      <c r="BN409" s="7"/>
    </row>
    <row r="410" spans="1:66" s="5" customFormat="1" ht="12.75">
      <c r="A410" s="633">
        <v>25</v>
      </c>
      <c r="B410" s="895" t="str">
        <f t="shared" si="1007"/>
        <v>* Member Housing</v>
      </c>
      <c r="C410" s="377">
        <f t="shared" si="957"/>
        <v>0</v>
      </c>
      <c r="D410" s="659">
        <f t="shared" si="944"/>
        <v>0</v>
      </c>
      <c r="E410" s="570"/>
      <c r="F410" s="391">
        <f t="shared" si="983"/>
        <v>0</v>
      </c>
      <c r="G410" s="386">
        <f t="shared" si="984"/>
        <v>0</v>
      </c>
      <c r="H410" s="366" t="str">
        <f t="shared" si="1008"/>
        <v xml:space="preserve">    </v>
      </c>
      <c r="I410" s="849">
        <f t="shared" si="945"/>
        <v>0</v>
      </c>
      <c r="J410" s="570"/>
      <c r="K410" s="391">
        <f t="shared" si="985"/>
        <v>0</v>
      </c>
      <c r="L410" s="386">
        <f t="shared" si="986"/>
        <v>0</v>
      </c>
      <c r="M410" s="366" t="str">
        <f t="shared" si="1009"/>
        <v xml:space="preserve">    </v>
      </c>
      <c r="N410" s="849">
        <f t="shared" si="946"/>
        <v>0</v>
      </c>
      <c r="O410" s="570"/>
      <c r="P410" s="391">
        <f t="shared" si="987"/>
        <v>0</v>
      </c>
      <c r="Q410" s="386">
        <f t="shared" si="988"/>
        <v>0</v>
      </c>
      <c r="R410" s="366" t="str">
        <f t="shared" si="1010"/>
        <v xml:space="preserve">    </v>
      </c>
      <c r="S410" s="849">
        <f t="shared" si="947"/>
        <v>0</v>
      </c>
      <c r="T410" s="570"/>
      <c r="U410" s="391">
        <f t="shared" si="989"/>
        <v>0</v>
      </c>
      <c r="V410" s="386">
        <f t="shared" si="990"/>
        <v>0</v>
      </c>
      <c r="W410" s="366" t="str">
        <f t="shared" si="1011"/>
        <v xml:space="preserve">    </v>
      </c>
      <c r="X410" s="849">
        <f t="shared" si="948"/>
        <v>0</v>
      </c>
      <c r="Y410" s="570"/>
      <c r="Z410" s="391">
        <f t="shared" si="991"/>
        <v>0</v>
      </c>
      <c r="AA410" s="386">
        <f t="shared" si="992"/>
        <v>0</v>
      </c>
      <c r="AB410" s="366" t="str">
        <f t="shared" si="1012"/>
        <v xml:space="preserve">    </v>
      </c>
      <c r="AC410" s="849">
        <f t="shared" si="949"/>
        <v>0</v>
      </c>
      <c r="AD410" s="570"/>
      <c r="AE410" s="391">
        <f t="shared" si="993"/>
        <v>0</v>
      </c>
      <c r="AF410" s="386">
        <f t="shared" si="994"/>
        <v>0</v>
      </c>
      <c r="AG410" s="366" t="str">
        <f t="shared" si="1013"/>
        <v xml:space="preserve">    </v>
      </c>
      <c r="AH410" s="849">
        <f t="shared" si="950"/>
        <v>0</v>
      </c>
      <c r="AI410" s="570"/>
      <c r="AJ410" s="391">
        <f t="shared" si="995"/>
        <v>0</v>
      </c>
      <c r="AK410" s="386">
        <f t="shared" si="996"/>
        <v>0</v>
      </c>
      <c r="AL410" s="366" t="str">
        <f t="shared" si="1014"/>
        <v xml:space="preserve">    </v>
      </c>
      <c r="AM410" s="849">
        <f t="shared" si="951"/>
        <v>0</v>
      </c>
      <c r="AN410" s="570"/>
      <c r="AO410" s="391">
        <f t="shared" si="997"/>
        <v>0</v>
      </c>
      <c r="AP410" s="386">
        <f t="shared" si="998"/>
        <v>0</v>
      </c>
      <c r="AQ410" s="366" t="str">
        <f t="shared" si="1015"/>
        <v xml:space="preserve">    </v>
      </c>
      <c r="AR410" s="849">
        <f t="shared" si="952"/>
        <v>0</v>
      </c>
      <c r="AS410" s="570"/>
      <c r="AT410" s="391">
        <f t="shared" si="999"/>
        <v>0</v>
      </c>
      <c r="AU410" s="386">
        <f t="shared" si="1000"/>
        <v>0</v>
      </c>
      <c r="AV410" s="366" t="str">
        <f t="shared" si="1016"/>
        <v xml:space="preserve">    </v>
      </c>
      <c r="AW410" s="849">
        <f t="shared" si="953"/>
        <v>0</v>
      </c>
      <c r="AX410" s="570"/>
      <c r="AY410" s="391">
        <f t="shared" si="1001"/>
        <v>0</v>
      </c>
      <c r="AZ410" s="386">
        <f t="shared" si="1002"/>
        <v>0</v>
      </c>
      <c r="BA410" s="366" t="str">
        <f t="shared" si="1017"/>
        <v xml:space="preserve">    </v>
      </c>
      <c r="BB410" s="849">
        <f t="shared" si="954"/>
        <v>0</v>
      </c>
      <c r="BC410" s="570"/>
      <c r="BD410" s="391">
        <f t="shared" si="1003"/>
        <v>0</v>
      </c>
      <c r="BE410" s="386">
        <f t="shared" si="1004"/>
        <v>0</v>
      </c>
      <c r="BF410" s="366" t="str">
        <f t="shared" si="1018"/>
        <v xml:space="preserve">    </v>
      </c>
      <c r="BG410" s="849">
        <f t="shared" si="955"/>
        <v>0</v>
      </c>
      <c r="BH410" s="570"/>
      <c r="BI410" s="391">
        <f t="shared" si="1005"/>
        <v>0</v>
      </c>
      <c r="BJ410" s="386">
        <f t="shared" si="1006"/>
        <v>0</v>
      </c>
      <c r="BK410" s="366" t="str">
        <f t="shared" si="1019"/>
        <v xml:space="preserve">    </v>
      </c>
      <c r="BM410" s="383">
        <f t="shared" si="956"/>
        <v>0</v>
      </c>
      <c r="BN410" s="7"/>
    </row>
    <row r="411" spans="1:66" s="5" customFormat="1" ht="12.75">
      <c r="A411" s="633">
        <v>26</v>
      </c>
      <c r="B411" s="895" t="str">
        <f t="shared" si="1007"/>
        <v>* Augmented Member Housing</v>
      </c>
      <c r="C411" s="377">
        <f t="shared" si="957"/>
        <v>0</v>
      </c>
      <c r="D411" s="659">
        <f t="shared" si="944"/>
        <v>0</v>
      </c>
      <c r="E411" s="570"/>
      <c r="F411" s="391">
        <f t="shared" si="983"/>
        <v>0</v>
      </c>
      <c r="G411" s="386">
        <f t="shared" si="984"/>
        <v>0</v>
      </c>
      <c r="H411" s="366" t="str">
        <f t="shared" si="1008"/>
        <v xml:space="preserve">    </v>
      </c>
      <c r="I411" s="849">
        <f t="shared" si="945"/>
        <v>0</v>
      </c>
      <c r="J411" s="570"/>
      <c r="K411" s="391">
        <f t="shared" si="985"/>
        <v>0</v>
      </c>
      <c r="L411" s="386">
        <f t="shared" si="986"/>
        <v>0</v>
      </c>
      <c r="M411" s="366" t="str">
        <f t="shared" si="1009"/>
        <v xml:space="preserve">    </v>
      </c>
      <c r="N411" s="849">
        <f t="shared" si="946"/>
        <v>0</v>
      </c>
      <c r="O411" s="570"/>
      <c r="P411" s="391">
        <f t="shared" si="987"/>
        <v>0</v>
      </c>
      <c r="Q411" s="386">
        <f t="shared" si="988"/>
        <v>0</v>
      </c>
      <c r="R411" s="366" t="str">
        <f t="shared" si="1010"/>
        <v xml:space="preserve">    </v>
      </c>
      <c r="S411" s="849">
        <f t="shared" si="947"/>
        <v>0</v>
      </c>
      <c r="T411" s="570"/>
      <c r="U411" s="391">
        <f t="shared" si="989"/>
        <v>0</v>
      </c>
      <c r="V411" s="386">
        <f t="shared" si="990"/>
        <v>0</v>
      </c>
      <c r="W411" s="366" t="str">
        <f t="shared" si="1011"/>
        <v xml:space="preserve">    </v>
      </c>
      <c r="X411" s="849">
        <f t="shared" si="948"/>
        <v>0</v>
      </c>
      <c r="Y411" s="570"/>
      <c r="Z411" s="391">
        <f t="shared" si="991"/>
        <v>0</v>
      </c>
      <c r="AA411" s="386">
        <f t="shared" si="992"/>
        <v>0</v>
      </c>
      <c r="AB411" s="366" t="str">
        <f t="shared" si="1012"/>
        <v xml:space="preserve">    </v>
      </c>
      <c r="AC411" s="849">
        <f t="shared" si="949"/>
        <v>0</v>
      </c>
      <c r="AD411" s="570"/>
      <c r="AE411" s="391">
        <f t="shared" si="993"/>
        <v>0</v>
      </c>
      <c r="AF411" s="386">
        <f t="shared" si="994"/>
        <v>0</v>
      </c>
      <c r="AG411" s="366" t="str">
        <f t="shared" si="1013"/>
        <v xml:space="preserve">    </v>
      </c>
      <c r="AH411" s="849">
        <f t="shared" si="950"/>
        <v>0</v>
      </c>
      <c r="AI411" s="570"/>
      <c r="AJ411" s="391">
        <f t="shared" si="995"/>
        <v>0</v>
      </c>
      <c r="AK411" s="386">
        <f t="shared" si="996"/>
        <v>0</v>
      </c>
      <c r="AL411" s="366" t="str">
        <f t="shared" si="1014"/>
        <v xml:space="preserve">    </v>
      </c>
      <c r="AM411" s="849">
        <f t="shared" si="951"/>
        <v>0</v>
      </c>
      <c r="AN411" s="570"/>
      <c r="AO411" s="391">
        <f t="shared" si="997"/>
        <v>0</v>
      </c>
      <c r="AP411" s="386">
        <f t="shared" si="998"/>
        <v>0</v>
      </c>
      <c r="AQ411" s="366" t="str">
        <f t="shared" si="1015"/>
        <v xml:space="preserve">    </v>
      </c>
      <c r="AR411" s="849">
        <f t="shared" si="952"/>
        <v>0</v>
      </c>
      <c r="AS411" s="570"/>
      <c r="AT411" s="391">
        <f t="shared" si="999"/>
        <v>0</v>
      </c>
      <c r="AU411" s="386">
        <f t="shared" si="1000"/>
        <v>0</v>
      </c>
      <c r="AV411" s="366" t="str">
        <f t="shared" si="1016"/>
        <v xml:space="preserve">    </v>
      </c>
      <c r="AW411" s="849">
        <f t="shared" si="953"/>
        <v>0</v>
      </c>
      <c r="AX411" s="570"/>
      <c r="AY411" s="391">
        <f t="shared" si="1001"/>
        <v>0</v>
      </c>
      <c r="AZ411" s="386">
        <f t="shared" si="1002"/>
        <v>0</v>
      </c>
      <c r="BA411" s="366" t="str">
        <f t="shared" si="1017"/>
        <v xml:space="preserve">    </v>
      </c>
      <c r="BB411" s="849">
        <f t="shared" si="954"/>
        <v>0</v>
      </c>
      <c r="BC411" s="570"/>
      <c r="BD411" s="391">
        <f t="shared" si="1003"/>
        <v>0</v>
      </c>
      <c r="BE411" s="386">
        <f t="shared" si="1004"/>
        <v>0</v>
      </c>
      <c r="BF411" s="366" t="str">
        <f t="shared" si="1018"/>
        <v xml:space="preserve">    </v>
      </c>
      <c r="BG411" s="849">
        <f t="shared" si="955"/>
        <v>0</v>
      </c>
      <c r="BH411" s="570"/>
      <c r="BI411" s="391">
        <f t="shared" si="1005"/>
        <v>0</v>
      </c>
      <c r="BJ411" s="386">
        <f t="shared" si="1006"/>
        <v>0</v>
      </c>
      <c r="BK411" s="366" t="str">
        <f t="shared" si="1019"/>
        <v xml:space="preserve">    </v>
      </c>
      <c r="BM411" s="383">
        <f t="shared" si="956"/>
        <v>0</v>
      </c>
      <c r="BN411" s="7"/>
    </row>
    <row r="412" spans="1:66" s="5" customFormat="1" ht="12.75">
      <c r="A412" s="633">
        <v>27</v>
      </c>
      <c r="B412" s="895" t="str">
        <f t="shared" si="1007"/>
        <v>Other: (list)</v>
      </c>
      <c r="C412" s="377">
        <f t="shared" si="957"/>
        <v>0</v>
      </c>
      <c r="D412" s="659">
        <f t="shared" si="944"/>
        <v>0</v>
      </c>
      <c r="E412" s="570"/>
      <c r="F412" s="391">
        <f t="shared" si="983"/>
        <v>0</v>
      </c>
      <c r="G412" s="386">
        <f t="shared" si="984"/>
        <v>0</v>
      </c>
      <c r="H412" s="366" t="str">
        <f t="shared" si="1008"/>
        <v xml:space="preserve">    </v>
      </c>
      <c r="I412" s="849">
        <f t="shared" si="945"/>
        <v>0</v>
      </c>
      <c r="J412" s="570"/>
      <c r="K412" s="391">
        <f t="shared" si="985"/>
        <v>0</v>
      </c>
      <c r="L412" s="386">
        <f t="shared" si="986"/>
        <v>0</v>
      </c>
      <c r="M412" s="366" t="str">
        <f t="shared" si="1009"/>
        <v xml:space="preserve">    </v>
      </c>
      <c r="N412" s="849">
        <f t="shared" si="946"/>
        <v>0</v>
      </c>
      <c r="O412" s="570"/>
      <c r="P412" s="391">
        <f t="shared" si="987"/>
        <v>0</v>
      </c>
      <c r="Q412" s="386">
        <f t="shared" si="988"/>
        <v>0</v>
      </c>
      <c r="R412" s="366" t="str">
        <f t="shared" si="1010"/>
        <v xml:space="preserve">    </v>
      </c>
      <c r="S412" s="849">
        <f t="shared" si="947"/>
        <v>0</v>
      </c>
      <c r="T412" s="570"/>
      <c r="U412" s="391">
        <f t="shared" si="989"/>
        <v>0</v>
      </c>
      <c r="V412" s="386">
        <f t="shared" si="990"/>
        <v>0</v>
      </c>
      <c r="W412" s="366" t="str">
        <f t="shared" si="1011"/>
        <v xml:space="preserve">    </v>
      </c>
      <c r="X412" s="849">
        <f t="shared" si="948"/>
        <v>0</v>
      </c>
      <c r="Y412" s="570"/>
      <c r="Z412" s="391">
        <f t="shared" si="991"/>
        <v>0</v>
      </c>
      <c r="AA412" s="386">
        <f t="shared" si="992"/>
        <v>0</v>
      </c>
      <c r="AB412" s="366" t="str">
        <f t="shared" si="1012"/>
        <v xml:space="preserve">    </v>
      </c>
      <c r="AC412" s="849">
        <f t="shared" si="949"/>
        <v>0</v>
      </c>
      <c r="AD412" s="570"/>
      <c r="AE412" s="391">
        <f t="shared" si="993"/>
        <v>0</v>
      </c>
      <c r="AF412" s="386">
        <f t="shared" si="994"/>
        <v>0</v>
      </c>
      <c r="AG412" s="366" t="str">
        <f t="shared" si="1013"/>
        <v xml:space="preserve">    </v>
      </c>
      <c r="AH412" s="849">
        <f t="shared" si="950"/>
        <v>0</v>
      </c>
      <c r="AI412" s="570"/>
      <c r="AJ412" s="391">
        <f t="shared" si="995"/>
        <v>0</v>
      </c>
      <c r="AK412" s="386">
        <f t="shared" si="996"/>
        <v>0</v>
      </c>
      <c r="AL412" s="366" t="str">
        <f t="shared" si="1014"/>
        <v xml:space="preserve">    </v>
      </c>
      <c r="AM412" s="849">
        <f t="shared" si="951"/>
        <v>0</v>
      </c>
      <c r="AN412" s="570"/>
      <c r="AO412" s="391">
        <f t="shared" si="997"/>
        <v>0</v>
      </c>
      <c r="AP412" s="386">
        <f t="shared" si="998"/>
        <v>0</v>
      </c>
      <c r="AQ412" s="366" t="str">
        <f t="shared" si="1015"/>
        <v xml:space="preserve">    </v>
      </c>
      <c r="AR412" s="849">
        <f t="shared" si="952"/>
        <v>0</v>
      </c>
      <c r="AS412" s="570"/>
      <c r="AT412" s="391">
        <f t="shared" si="999"/>
        <v>0</v>
      </c>
      <c r="AU412" s="386">
        <f t="shared" si="1000"/>
        <v>0</v>
      </c>
      <c r="AV412" s="366" t="str">
        <f t="shared" si="1016"/>
        <v xml:space="preserve">    </v>
      </c>
      <c r="AW412" s="849">
        <f t="shared" si="953"/>
        <v>0</v>
      </c>
      <c r="AX412" s="570"/>
      <c r="AY412" s="391">
        <f t="shared" si="1001"/>
        <v>0</v>
      </c>
      <c r="AZ412" s="386">
        <f t="shared" si="1002"/>
        <v>0</v>
      </c>
      <c r="BA412" s="366" t="str">
        <f t="shared" si="1017"/>
        <v xml:space="preserve">    </v>
      </c>
      <c r="BB412" s="849">
        <f t="shared" si="954"/>
        <v>0</v>
      </c>
      <c r="BC412" s="570"/>
      <c r="BD412" s="391">
        <f t="shared" si="1003"/>
        <v>0</v>
      </c>
      <c r="BE412" s="386">
        <f t="shared" si="1004"/>
        <v>0</v>
      </c>
      <c r="BF412" s="366" t="str">
        <f t="shared" si="1018"/>
        <v xml:space="preserve">    </v>
      </c>
      <c r="BG412" s="849">
        <f t="shared" si="955"/>
        <v>0</v>
      </c>
      <c r="BH412" s="570"/>
      <c r="BI412" s="391">
        <f t="shared" si="1005"/>
        <v>0</v>
      </c>
      <c r="BJ412" s="386">
        <f t="shared" si="1006"/>
        <v>0</v>
      </c>
      <c r="BK412" s="366" t="str">
        <f t="shared" si="1019"/>
        <v xml:space="preserve">    </v>
      </c>
      <c r="BM412" s="383">
        <f t="shared" si="956"/>
        <v>0</v>
      </c>
      <c r="BN412" s="7"/>
    </row>
    <row r="413" spans="1:66" s="5" customFormat="1" ht="12.75">
      <c r="A413" s="633">
        <v>28</v>
      </c>
      <c r="B413" s="895" t="str">
        <f t="shared" si="1007"/>
        <v>Other: (list)</v>
      </c>
      <c r="C413" s="377">
        <f t="shared" si="957"/>
        <v>0</v>
      </c>
      <c r="D413" s="659">
        <f t="shared" si="944"/>
        <v>0</v>
      </c>
      <c r="E413" s="570"/>
      <c r="F413" s="391">
        <f t="shared" si="983"/>
        <v>0</v>
      </c>
      <c r="G413" s="386">
        <f t="shared" si="984"/>
        <v>0</v>
      </c>
      <c r="H413" s="366" t="str">
        <f t="shared" si="1008"/>
        <v xml:space="preserve">    </v>
      </c>
      <c r="I413" s="849">
        <f t="shared" si="945"/>
        <v>0</v>
      </c>
      <c r="J413" s="570"/>
      <c r="K413" s="391">
        <f t="shared" si="985"/>
        <v>0</v>
      </c>
      <c r="L413" s="386">
        <f t="shared" si="986"/>
        <v>0</v>
      </c>
      <c r="M413" s="366" t="str">
        <f t="shared" si="1009"/>
        <v xml:space="preserve">    </v>
      </c>
      <c r="N413" s="849">
        <f t="shared" si="946"/>
        <v>0</v>
      </c>
      <c r="O413" s="570"/>
      <c r="P413" s="391">
        <f t="shared" si="987"/>
        <v>0</v>
      </c>
      <c r="Q413" s="386">
        <f t="shared" si="988"/>
        <v>0</v>
      </c>
      <c r="R413" s="366" t="str">
        <f t="shared" si="1010"/>
        <v xml:space="preserve">    </v>
      </c>
      <c r="S413" s="849">
        <f t="shared" si="947"/>
        <v>0</v>
      </c>
      <c r="T413" s="570"/>
      <c r="U413" s="391">
        <f t="shared" si="989"/>
        <v>0</v>
      </c>
      <c r="V413" s="386">
        <f t="shared" si="990"/>
        <v>0</v>
      </c>
      <c r="W413" s="366" t="str">
        <f t="shared" si="1011"/>
        <v xml:space="preserve">    </v>
      </c>
      <c r="X413" s="849">
        <f t="shared" si="948"/>
        <v>0</v>
      </c>
      <c r="Y413" s="570"/>
      <c r="Z413" s="391">
        <f t="shared" si="991"/>
        <v>0</v>
      </c>
      <c r="AA413" s="386">
        <f t="shared" si="992"/>
        <v>0</v>
      </c>
      <c r="AB413" s="366" t="str">
        <f t="shared" si="1012"/>
        <v xml:space="preserve">    </v>
      </c>
      <c r="AC413" s="849">
        <f t="shared" si="949"/>
        <v>0</v>
      </c>
      <c r="AD413" s="570"/>
      <c r="AE413" s="391">
        <f t="shared" si="993"/>
        <v>0</v>
      </c>
      <c r="AF413" s="386">
        <f t="shared" si="994"/>
        <v>0</v>
      </c>
      <c r="AG413" s="366" t="str">
        <f t="shared" si="1013"/>
        <v xml:space="preserve">    </v>
      </c>
      <c r="AH413" s="849">
        <f t="shared" si="950"/>
        <v>0</v>
      </c>
      <c r="AI413" s="570"/>
      <c r="AJ413" s="391">
        <f t="shared" si="995"/>
        <v>0</v>
      </c>
      <c r="AK413" s="386">
        <f t="shared" si="996"/>
        <v>0</v>
      </c>
      <c r="AL413" s="366" t="str">
        <f t="shared" si="1014"/>
        <v xml:space="preserve">    </v>
      </c>
      <c r="AM413" s="849">
        <f t="shared" si="951"/>
        <v>0</v>
      </c>
      <c r="AN413" s="570"/>
      <c r="AO413" s="391">
        <f t="shared" si="997"/>
        <v>0</v>
      </c>
      <c r="AP413" s="386">
        <f t="shared" si="998"/>
        <v>0</v>
      </c>
      <c r="AQ413" s="366" t="str">
        <f t="shared" si="1015"/>
        <v xml:space="preserve">    </v>
      </c>
      <c r="AR413" s="849">
        <f t="shared" si="952"/>
        <v>0</v>
      </c>
      <c r="AS413" s="570"/>
      <c r="AT413" s="391">
        <f t="shared" si="999"/>
        <v>0</v>
      </c>
      <c r="AU413" s="386">
        <f t="shared" si="1000"/>
        <v>0</v>
      </c>
      <c r="AV413" s="366" t="str">
        <f t="shared" si="1016"/>
        <v xml:space="preserve">    </v>
      </c>
      <c r="AW413" s="849">
        <f t="shared" si="953"/>
        <v>0</v>
      </c>
      <c r="AX413" s="570"/>
      <c r="AY413" s="391">
        <f t="shared" si="1001"/>
        <v>0</v>
      </c>
      <c r="AZ413" s="386">
        <f t="shared" si="1002"/>
        <v>0</v>
      </c>
      <c r="BA413" s="366" t="str">
        <f t="shared" si="1017"/>
        <v xml:space="preserve">    </v>
      </c>
      <c r="BB413" s="849">
        <f t="shared" si="954"/>
        <v>0</v>
      </c>
      <c r="BC413" s="570"/>
      <c r="BD413" s="391">
        <f t="shared" si="1003"/>
        <v>0</v>
      </c>
      <c r="BE413" s="386">
        <f t="shared" si="1004"/>
        <v>0</v>
      </c>
      <c r="BF413" s="366" t="str">
        <f t="shared" si="1018"/>
        <v xml:space="preserve">    </v>
      </c>
      <c r="BG413" s="849">
        <f t="shared" si="955"/>
        <v>0</v>
      </c>
      <c r="BH413" s="570"/>
      <c r="BI413" s="391">
        <f t="shared" si="1005"/>
        <v>0</v>
      </c>
      <c r="BJ413" s="386">
        <f t="shared" si="1006"/>
        <v>0</v>
      </c>
      <c r="BK413" s="366" t="str">
        <f t="shared" si="1019"/>
        <v xml:space="preserve">    </v>
      </c>
      <c r="BM413" s="383">
        <f t="shared" si="956"/>
        <v>0</v>
      </c>
      <c r="BN413" s="7"/>
    </row>
    <row r="414" spans="1:66" s="5" customFormat="1" ht="12.75">
      <c r="A414" s="633">
        <v>29</v>
      </c>
      <c r="B414" s="895" t="str">
        <f t="shared" si="1007"/>
        <v>Other: (list)</v>
      </c>
      <c r="C414" s="377">
        <f t="shared" si="957"/>
        <v>0</v>
      </c>
      <c r="D414" s="659">
        <f t="shared" si="944"/>
        <v>0</v>
      </c>
      <c r="E414" s="570"/>
      <c r="F414" s="391">
        <f t="shared" si="983"/>
        <v>0</v>
      </c>
      <c r="G414" s="386">
        <f t="shared" si="984"/>
        <v>0</v>
      </c>
      <c r="H414" s="366" t="str">
        <f t="shared" si="1008"/>
        <v xml:space="preserve">    </v>
      </c>
      <c r="I414" s="849">
        <f t="shared" si="945"/>
        <v>0</v>
      </c>
      <c r="J414" s="570"/>
      <c r="K414" s="391">
        <f t="shared" si="985"/>
        <v>0</v>
      </c>
      <c r="L414" s="386">
        <f t="shared" si="986"/>
        <v>0</v>
      </c>
      <c r="M414" s="366" t="str">
        <f t="shared" si="1009"/>
        <v xml:space="preserve">    </v>
      </c>
      <c r="N414" s="849">
        <f t="shared" si="946"/>
        <v>0</v>
      </c>
      <c r="O414" s="570"/>
      <c r="P414" s="391">
        <f t="shared" si="987"/>
        <v>0</v>
      </c>
      <c r="Q414" s="386">
        <f t="shared" si="988"/>
        <v>0</v>
      </c>
      <c r="R414" s="366" t="str">
        <f t="shared" si="1010"/>
        <v xml:space="preserve">    </v>
      </c>
      <c r="S414" s="849">
        <f t="shared" si="947"/>
        <v>0</v>
      </c>
      <c r="T414" s="570"/>
      <c r="U414" s="391">
        <f t="shared" si="989"/>
        <v>0</v>
      </c>
      <c r="V414" s="386">
        <f t="shared" si="990"/>
        <v>0</v>
      </c>
      <c r="W414" s="366" t="str">
        <f t="shared" si="1011"/>
        <v xml:space="preserve">    </v>
      </c>
      <c r="X414" s="849">
        <f t="shared" si="948"/>
        <v>0</v>
      </c>
      <c r="Y414" s="570"/>
      <c r="Z414" s="391">
        <f t="shared" si="991"/>
        <v>0</v>
      </c>
      <c r="AA414" s="386">
        <f t="shared" si="992"/>
        <v>0</v>
      </c>
      <c r="AB414" s="366" t="str">
        <f t="shared" si="1012"/>
        <v xml:space="preserve">    </v>
      </c>
      <c r="AC414" s="849">
        <f t="shared" si="949"/>
        <v>0</v>
      </c>
      <c r="AD414" s="570"/>
      <c r="AE414" s="391">
        <f t="shared" si="993"/>
        <v>0</v>
      </c>
      <c r="AF414" s="386">
        <f t="shared" si="994"/>
        <v>0</v>
      </c>
      <c r="AG414" s="366" t="str">
        <f t="shared" si="1013"/>
        <v xml:space="preserve">    </v>
      </c>
      <c r="AH414" s="849">
        <f t="shared" si="950"/>
        <v>0</v>
      </c>
      <c r="AI414" s="570"/>
      <c r="AJ414" s="391">
        <f t="shared" si="995"/>
        <v>0</v>
      </c>
      <c r="AK414" s="386">
        <f t="shared" si="996"/>
        <v>0</v>
      </c>
      <c r="AL414" s="366" t="str">
        <f t="shared" si="1014"/>
        <v xml:space="preserve">    </v>
      </c>
      <c r="AM414" s="849">
        <f t="shared" si="951"/>
        <v>0</v>
      </c>
      <c r="AN414" s="570"/>
      <c r="AO414" s="391">
        <f t="shared" si="997"/>
        <v>0</v>
      </c>
      <c r="AP414" s="386">
        <f t="shared" si="998"/>
        <v>0</v>
      </c>
      <c r="AQ414" s="366" t="str">
        <f t="shared" si="1015"/>
        <v xml:space="preserve">    </v>
      </c>
      <c r="AR414" s="849">
        <f t="shared" si="952"/>
        <v>0</v>
      </c>
      <c r="AS414" s="570"/>
      <c r="AT414" s="391">
        <f t="shared" si="999"/>
        <v>0</v>
      </c>
      <c r="AU414" s="386">
        <f t="shared" si="1000"/>
        <v>0</v>
      </c>
      <c r="AV414" s="366" t="str">
        <f t="shared" si="1016"/>
        <v xml:space="preserve">    </v>
      </c>
      <c r="AW414" s="849">
        <f t="shared" si="953"/>
        <v>0</v>
      </c>
      <c r="AX414" s="570"/>
      <c r="AY414" s="391">
        <f t="shared" si="1001"/>
        <v>0</v>
      </c>
      <c r="AZ414" s="386">
        <f t="shared" si="1002"/>
        <v>0</v>
      </c>
      <c r="BA414" s="366" t="str">
        <f t="shared" si="1017"/>
        <v xml:space="preserve">    </v>
      </c>
      <c r="BB414" s="849">
        <f t="shared" si="954"/>
        <v>0</v>
      </c>
      <c r="BC414" s="570"/>
      <c r="BD414" s="391">
        <f t="shared" si="1003"/>
        <v>0</v>
      </c>
      <c r="BE414" s="386">
        <f t="shared" si="1004"/>
        <v>0</v>
      </c>
      <c r="BF414" s="366" t="str">
        <f t="shared" si="1018"/>
        <v xml:space="preserve">    </v>
      </c>
      <c r="BG414" s="849">
        <f t="shared" si="955"/>
        <v>0</v>
      </c>
      <c r="BH414" s="570"/>
      <c r="BI414" s="391">
        <f t="shared" si="1005"/>
        <v>0</v>
      </c>
      <c r="BJ414" s="386">
        <f t="shared" si="1006"/>
        <v>0</v>
      </c>
      <c r="BK414" s="366" t="str">
        <f t="shared" si="1019"/>
        <v xml:space="preserve">    </v>
      </c>
      <c r="BM414" s="383">
        <f t="shared" si="956"/>
        <v>0</v>
      </c>
      <c r="BN414" s="7"/>
    </row>
    <row r="415" spans="1:66" s="5" customFormat="1" ht="12.75">
      <c r="A415" s="633">
        <v>30</v>
      </c>
      <c r="B415" s="895" t="str">
        <f t="shared" si="1007"/>
        <v>Other: (list)</v>
      </c>
      <c r="C415" s="377">
        <f t="shared" si="957"/>
        <v>0</v>
      </c>
      <c r="D415" s="659">
        <f t="shared" si="944"/>
        <v>0</v>
      </c>
      <c r="E415" s="570"/>
      <c r="F415" s="391">
        <f t="shared" si="983"/>
        <v>0</v>
      </c>
      <c r="G415" s="386">
        <f t="shared" si="984"/>
        <v>0</v>
      </c>
      <c r="H415" s="366" t="str">
        <f t="shared" si="1008"/>
        <v xml:space="preserve">    </v>
      </c>
      <c r="I415" s="849">
        <f t="shared" si="945"/>
        <v>0</v>
      </c>
      <c r="J415" s="570"/>
      <c r="K415" s="391">
        <f t="shared" si="985"/>
        <v>0</v>
      </c>
      <c r="L415" s="386">
        <f t="shared" si="986"/>
        <v>0</v>
      </c>
      <c r="M415" s="366" t="str">
        <f t="shared" si="1009"/>
        <v xml:space="preserve">    </v>
      </c>
      <c r="N415" s="849">
        <f t="shared" si="946"/>
        <v>0</v>
      </c>
      <c r="O415" s="570"/>
      <c r="P415" s="391">
        <f t="shared" si="987"/>
        <v>0</v>
      </c>
      <c r="Q415" s="386">
        <f t="shared" si="988"/>
        <v>0</v>
      </c>
      <c r="R415" s="366" t="str">
        <f t="shared" si="1010"/>
        <v xml:space="preserve">    </v>
      </c>
      <c r="S415" s="849">
        <f t="shared" si="947"/>
        <v>0</v>
      </c>
      <c r="T415" s="570"/>
      <c r="U415" s="391">
        <f t="shared" si="989"/>
        <v>0</v>
      </c>
      <c r="V415" s="386">
        <f t="shared" si="990"/>
        <v>0</v>
      </c>
      <c r="W415" s="366" t="str">
        <f t="shared" si="1011"/>
        <v xml:space="preserve">    </v>
      </c>
      <c r="X415" s="849">
        <f t="shared" si="948"/>
        <v>0</v>
      </c>
      <c r="Y415" s="570"/>
      <c r="Z415" s="391">
        <f t="shared" si="991"/>
        <v>0</v>
      </c>
      <c r="AA415" s="386">
        <f t="shared" si="992"/>
        <v>0</v>
      </c>
      <c r="AB415" s="366" t="str">
        <f t="shared" si="1012"/>
        <v xml:space="preserve">    </v>
      </c>
      <c r="AC415" s="849">
        <f t="shared" si="949"/>
        <v>0</v>
      </c>
      <c r="AD415" s="570"/>
      <c r="AE415" s="391">
        <f t="shared" si="993"/>
        <v>0</v>
      </c>
      <c r="AF415" s="386">
        <f t="shared" si="994"/>
        <v>0</v>
      </c>
      <c r="AG415" s="366" t="str">
        <f t="shared" si="1013"/>
        <v xml:space="preserve">    </v>
      </c>
      <c r="AH415" s="849">
        <f t="shared" si="950"/>
        <v>0</v>
      </c>
      <c r="AI415" s="570"/>
      <c r="AJ415" s="391">
        <f t="shared" si="995"/>
        <v>0</v>
      </c>
      <c r="AK415" s="386">
        <f t="shared" si="996"/>
        <v>0</v>
      </c>
      <c r="AL415" s="366" t="str">
        <f t="shared" si="1014"/>
        <v xml:space="preserve">    </v>
      </c>
      <c r="AM415" s="849">
        <f t="shared" si="951"/>
        <v>0</v>
      </c>
      <c r="AN415" s="570"/>
      <c r="AO415" s="391">
        <f t="shared" si="997"/>
        <v>0</v>
      </c>
      <c r="AP415" s="386">
        <f t="shared" si="998"/>
        <v>0</v>
      </c>
      <c r="AQ415" s="366" t="str">
        <f t="shared" si="1015"/>
        <v xml:space="preserve">    </v>
      </c>
      <c r="AR415" s="849">
        <f t="shared" si="952"/>
        <v>0</v>
      </c>
      <c r="AS415" s="570"/>
      <c r="AT415" s="391">
        <f t="shared" si="999"/>
        <v>0</v>
      </c>
      <c r="AU415" s="386">
        <f t="shared" si="1000"/>
        <v>0</v>
      </c>
      <c r="AV415" s="366" t="str">
        <f t="shared" si="1016"/>
        <v xml:space="preserve">    </v>
      </c>
      <c r="AW415" s="849">
        <f t="shared" si="953"/>
        <v>0</v>
      </c>
      <c r="AX415" s="570"/>
      <c r="AY415" s="391">
        <f t="shared" si="1001"/>
        <v>0</v>
      </c>
      <c r="AZ415" s="386">
        <f t="shared" si="1002"/>
        <v>0</v>
      </c>
      <c r="BA415" s="366" t="str">
        <f t="shared" si="1017"/>
        <v xml:space="preserve">    </v>
      </c>
      <c r="BB415" s="849">
        <f t="shared" si="954"/>
        <v>0</v>
      </c>
      <c r="BC415" s="570"/>
      <c r="BD415" s="391">
        <f t="shared" si="1003"/>
        <v>0</v>
      </c>
      <c r="BE415" s="386">
        <f t="shared" si="1004"/>
        <v>0</v>
      </c>
      <c r="BF415" s="366" t="str">
        <f t="shared" si="1018"/>
        <v xml:space="preserve">    </v>
      </c>
      <c r="BG415" s="849">
        <f t="shared" si="955"/>
        <v>0</v>
      </c>
      <c r="BH415" s="570"/>
      <c r="BI415" s="391">
        <f t="shared" si="1005"/>
        <v>0</v>
      </c>
      <c r="BJ415" s="386">
        <f t="shared" si="1006"/>
        <v>0</v>
      </c>
      <c r="BK415" s="366" t="str">
        <f t="shared" si="1019"/>
        <v xml:space="preserve">    </v>
      </c>
      <c r="BM415" s="383">
        <f t="shared" si="956"/>
        <v>0</v>
      </c>
      <c r="BN415" s="7"/>
    </row>
    <row r="416" spans="1:66" s="5" customFormat="1" ht="12.75">
      <c r="A416" s="633">
        <v>31</v>
      </c>
      <c r="B416" s="895" t="str">
        <f t="shared" si="1007"/>
        <v>Other: (list)</v>
      </c>
      <c r="C416" s="377">
        <f t="shared" si="957"/>
        <v>0</v>
      </c>
      <c r="D416" s="659">
        <f t="shared" si="944"/>
        <v>0</v>
      </c>
      <c r="E416" s="570"/>
      <c r="F416" s="391">
        <f t="shared" si="983"/>
        <v>0</v>
      </c>
      <c r="G416" s="386">
        <f t="shared" si="984"/>
        <v>0</v>
      </c>
      <c r="H416" s="366" t="str">
        <f t="shared" si="1008"/>
        <v xml:space="preserve">    </v>
      </c>
      <c r="I416" s="849">
        <f t="shared" si="945"/>
        <v>0</v>
      </c>
      <c r="J416" s="570"/>
      <c r="K416" s="391">
        <f t="shared" si="985"/>
        <v>0</v>
      </c>
      <c r="L416" s="386">
        <f t="shared" si="986"/>
        <v>0</v>
      </c>
      <c r="M416" s="366" t="str">
        <f t="shared" si="1009"/>
        <v xml:space="preserve">    </v>
      </c>
      <c r="N416" s="849">
        <f t="shared" si="946"/>
        <v>0</v>
      </c>
      <c r="O416" s="570"/>
      <c r="P416" s="391">
        <f t="shared" si="987"/>
        <v>0</v>
      </c>
      <c r="Q416" s="386">
        <f t="shared" si="988"/>
        <v>0</v>
      </c>
      <c r="R416" s="366" t="str">
        <f t="shared" si="1010"/>
        <v xml:space="preserve">    </v>
      </c>
      <c r="S416" s="849">
        <f t="shared" si="947"/>
        <v>0</v>
      </c>
      <c r="T416" s="570"/>
      <c r="U416" s="391">
        <f t="shared" si="989"/>
        <v>0</v>
      </c>
      <c r="V416" s="386">
        <f t="shared" si="990"/>
        <v>0</v>
      </c>
      <c r="W416" s="366" t="str">
        <f t="shared" si="1011"/>
        <v xml:space="preserve">    </v>
      </c>
      <c r="X416" s="849">
        <f t="shared" si="948"/>
        <v>0</v>
      </c>
      <c r="Y416" s="570"/>
      <c r="Z416" s="391">
        <f t="shared" si="991"/>
        <v>0</v>
      </c>
      <c r="AA416" s="386">
        <f t="shared" si="992"/>
        <v>0</v>
      </c>
      <c r="AB416" s="366" t="str">
        <f t="shared" si="1012"/>
        <v xml:space="preserve">    </v>
      </c>
      <c r="AC416" s="849">
        <f t="shared" si="949"/>
        <v>0</v>
      </c>
      <c r="AD416" s="570"/>
      <c r="AE416" s="391">
        <f t="shared" si="993"/>
        <v>0</v>
      </c>
      <c r="AF416" s="386">
        <f t="shared" si="994"/>
        <v>0</v>
      </c>
      <c r="AG416" s="366" t="str">
        <f t="shared" si="1013"/>
        <v xml:space="preserve">    </v>
      </c>
      <c r="AH416" s="849">
        <f t="shared" si="950"/>
        <v>0</v>
      </c>
      <c r="AI416" s="570"/>
      <c r="AJ416" s="391">
        <f t="shared" si="995"/>
        <v>0</v>
      </c>
      <c r="AK416" s="386">
        <f t="shared" si="996"/>
        <v>0</v>
      </c>
      <c r="AL416" s="366" t="str">
        <f t="shared" si="1014"/>
        <v xml:space="preserve">    </v>
      </c>
      <c r="AM416" s="849">
        <f t="shared" si="951"/>
        <v>0</v>
      </c>
      <c r="AN416" s="570"/>
      <c r="AO416" s="391">
        <f t="shared" si="997"/>
        <v>0</v>
      </c>
      <c r="AP416" s="386">
        <f t="shared" si="998"/>
        <v>0</v>
      </c>
      <c r="AQ416" s="366" t="str">
        <f t="shared" si="1015"/>
        <v xml:space="preserve">    </v>
      </c>
      <c r="AR416" s="849">
        <f t="shared" si="952"/>
        <v>0</v>
      </c>
      <c r="AS416" s="570"/>
      <c r="AT416" s="391">
        <f t="shared" si="999"/>
        <v>0</v>
      </c>
      <c r="AU416" s="386">
        <f t="shared" si="1000"/>
        <v>0</v>
      </c>
      <c r="AV416" s="366" t="str">
        <f t="shared" si="1016"/>
        <v xml:space="preserve">    </v>
      </c>
      <c r="AW416" s="849">
        <f t="shared" si="953"/>
        <v>0</v>
      </c>
      <c r="AX416" s="570"/>
      <c r="AY416" s="391">
        <f t="shared" si="1001"/>
        <v>0</v>
      </c>
      <c r="AZ416" s="386">
        <f t="shared" si="1002"/>
        <v>0</v>
      </c>
      <c r="BA416" s="366" t="str">
        <f t="shared" si="1017"/>
        <v xml:space="preserve">    </v>
      </c>
      <c r="BB416" s="849">
        <f t="shared" si="954"/>
        <v>0</v>
      </c>
      <c r="BC416" s="570"/>
      <c r="BD416" s="391">
        <f t="shared" si="1003"/>
        <v>0</v>
      </c>
      <c r="BE416" s="386">
        <f t="shared" si="1004"/>
        <v>0</v>
      </c>
      <c r="BF416" s="366" t="str">
        <f t="shared" si="1018"/>
        <v xml:space="preserve">    </v>
      </c>
      <c r="BG416" s="849">
        <f t="shared" si="955"/>
        <v>0</v>
      </c>
      <c r="BH416" s="570"/>
      <c r="BI416" s="391">
        <f t="shared" si="1005"/>
        <v>0</v>
      </c>
      <c r="BJ416" s="386">
        <f t="shared" si="1006"/>
        <v>0</v>
      </c>
      <c r="BK416" s="366" t="str">
        <f t="shared" si="1019"/>
        <v xml:space="preserve">    </v>
      </c>
      <c r="BM416" s="383">
        <f t="shared" si="956"/>
        <v>0</v>
      </c>
      <c r="BN416" s="7"/>
    </row>
    <row r="417" spans="1:66" s="5" customFormat="1" ht="12.75">
      <c r="A417" s="633">
        <v>32</v>
      </c>
      <c r="B417" s="895" t="str">
        <f t="shared" si="1007"/>
        <v>Other: (list)</v>
      </c>
      <c r="C417" s="379">
        <f t="shared" si="957"/>
        <v>0</v>
      </c>
      <c r="D417" s="659">
        <f t="shared" si="944"/>
        <v>0</v>
      </c>
      <c r="E417" s="570"/>
      <c r="F417" s="391">
        <f t="shared" si="983"/>
        <v>0</v>
      </c>
      <c r="G417" s="386">
        <f t="shared" si="984"/>
        <v>0</v>
      </c>
      <c r="H417" s="366" t="str">
        <f t="shared" si="1008"/>
        <v xml:space="preserve">    </v>
      </c>
      <c r="I417" s="849">
        <f t="shared" si="945"/>
        <v>0</v>
      </c>
      <c r="J417" s="570"/>
      <c r="K417" s="391">
        <f t="shared" si="985"/>
        <v>0</v>
      </c>
      <c r="L417" s="386">
        <f t="shared" si="986"/>
        <v>0</v>
      </c>
      <c r="M417" s="366" t="str">
        <f t="shared" si="1009"/>
        <v xml:space="preserve">    </v>
      </c>
      <c r="N417" s="849">
        <f t="shared" si="946"/>
        <v>0</v>
      </c>
      <c r="O417" s="570"/>
      <c r="P417" s="391">
        <f t="shared" si="987"/>
        <v>0</v>
      </c>
      <c r="Q417" s="386">
        <f t="shared" si="988"/>
        <v>0</v>
      </c>
      <c r="R417" s="366" t="str">
        <f t="shared" si="1010"/>
        <v xml:space="preserve">    </v>
      </c>
      <c r="S417" s="849">
        <f t="shared" si="947"/>
        <v>0</v>
      </c>
      <c r="T417" s="570"/>
      <c r="U417" s="391">
        <f t="shared" si="989"/>
        <v>0</v>
      </c>
      <c r="V417" s="386">
        <f t="shared" si="990"/>
        <v>0</v>
      </c>
      <c r="W417" s="366" t="str">
        <f t="shared" si="1011"/>
        <v xml:space="preserve">    </v>
      </c>
      <c r="X417" s="849">
        <f t="shared" si="948"/>
        <v>0</v>
      </c>
      <c r="Y417" s="570"/>
      <c r="Z417" s="391">
        <f t="shared" si="991"/>
        <v>0</v>
      </c>
      <c r="AA417" s="386">
        <f t="shared" si="992"/>
        <v>0</v>
      </c>
      <c r="AB417" s="366" t="str">
        <f t="shared" si="1012"/>
        <v xml:space="preserve">    </v>
      </c>
      <c r="AC417" s="849">
        <f t="shared" si="949"/>
        <v>0</v>
      </c>
      <c r="AD417" s="570"/>
      <c r="AE417" s="391">
        <f t="shared" si="993"/>
        <v>0</v>
      </c>
      <c r="AF417" s="386">
        <f t="shared" si="994"/>
        <v>0</v>
      </c>
      <c r="AG417" s="366" t="str">
        <f t="shared" si="1013"/>
        <v xml:space="preserve">    </v>
      </c>
      <c r="AH417" s="849">
        <f t="shared" si="950"/>
        <v>0</v>
      </c>
      <c r="AI417" s="570"/>
      <c r="AJ417" s="391">
        <f t="shared" si="995"/>
        <v>0</v>
      </c>
      <c r="AK417" s="386">
        <f t="shared" si="996"/>
        <v>0</v>
      </c>
      <c r="AL417" s="366" t="str">
        <f t="shared" si="1014"/>
        <v xml:space="preserve">    </v>
      </c>
      <c r="AM417" s="849">
        <f t="shared" si="951"/>
        <v>0</v>
      </c>
      <c r="AN417" s="570"/>
      <c r="AO417" s="391">
        <f t="shared" si="997"/>
        <v>0</v>
      </c>
      <c r="AP417" s="386">
        <f t="shared" si="998"/>
        <v>0</v>
      </c>
      <c r="AQ417" s="366" t="str">
        <f t="shared" si="1015"/>
        <v xml:space="preserve">    </v>
      </c>
      <c r="AR417" s="849">
        <f t="shared" si="952"/>
        <v>0</v>
      </c>
      <c r="AS417" s="570"/>
      <c r="AT417" s="391">
        <f t="shared" si="999"/>
        <v>0</v>
      </c>
      <c r="AU417" s="386">
        <f t="shared" si="1000"/>
        <v>0</v>
      </c>
      <c r="AV417" s="366" t="str">
        <f t="shared" si="1016"/>
        <v xml:space="preserve">    </v>
      </c>
      <c r="AW417" s="849">
        <f t="shared" si="953"/>
        <v>0</v>
      </c>
      <c r="AX417" s="570"/>
      <c r="AY417" s="391">
        <f t="shared" si="1001"/>
        <v>0</v>
      </c>
      <c r="AZ417" s="386">
        <f t="shared" si="1002"/>
        <v>0</v>
      </c>
      <c r="BA417" s="366" t="str">
        <f t="shared" si="1017"/>
        <v xml:space="preserve">    </v>
      </c>
      <c r="BB417" s="849">
        <f t="shared" si="954"/>
        <v>0</v>
      </c>
      <c r="BC417" s="570"/>
      <c r="BD417" s="391">
        <f t="shared" si="1003"/>
        <v>0</v>
      </c>
      <c r="BE417" s="386">
        <f t="shared" si="1004"/>
        <v>0</v>
      </c>
      <c r="BF417" s="366" t="str">
        <f t="shared" si="1018"/>
        <v xml:space="preserve">    </v>
      </c>
      <c r="BG417" s="849">
        <f t="shared" si="955"/>
        <v>0</v>
      </c>
      <c r="BH417" s="570"/>
      <c r="BI417" s="391">
        <f t="shared" si="1005"/>
        <v>0</v>
      </c>
      <c r="BJ417" s="386">
        <f t="shared" si="1006"/>
        <v>0</v>
      </c>
      <c r="BK417" s="366" t="str">
        <f t="shared" si="1019"/>
        <v xml:space="preserve">    </v>
      </c>
      <c r="BM417" s="383">
        <f t="shared" si="956"/>
        <v>0</v>
      </c>
      <c r="BN417" s="7"/>
    </row>
    <row r="418" spans="1:66" s="5" customFormat="1" ht="12.75">
      <c r="A418" s="633">
        <v>33</v>
      </c>
      <c r="B418" s="895" t="str">
        <f t="shared" si="1007"/>
        <v>Other: (list)</v>
      </c>
      <c r="C418" s="378">
        <f t="shared" si="957"/>
        <v>0</v>
      </c>
      <c r="D418" s="659">
        <f t="shared" si="944"/>
        <v>0</v>
      </c>
      <c r="E418" s="570"/>
      <c r="F418" s="391">
        <f t="shared" si="983"/>
        <v>0</v>
      </c>
      <c r="G418" s="386">
        <f t="shared" si="984"/>
        <v>0</v>
      </c>
      <c r="H418" s="366" t="str">
        <f t="shared" si="1008"/>
        <v xml:space="preserve">    </v>
      </c>
      <c r="I418" s="849">
        <f t="shared" si="945"/>
        <v>0</v>
      </c>
      <c r="J418" s="570"/>
      <c r="K418" s="391">
        <f t="shared" si="985"/>
        <v>0</v>
      </c>
      <c r="L418" s="386">
        <f t="shared" si="986"/>
        <v>0</v>
      </c>
      <c r="M418" s="366" t="str">
        <f t="shared" si="1009"/>
        <v xml:space="preserve">    </v>
      </c>
      <c r="N418" s="849">
        <f t="shared" si="946"/>
        <v>0</v>
      </c>
      <c r="O418" s="570"/>
      <c r="P418" s="391">
        <f t="shared" si="987"/>
        <v>0</v>
      </c>
      <c r="Q418" s="386">
        <f t="shared" si="988"/>
        <v>0</v>
      </c>
      <c r="R418" s="366" t="str">
        <f t="shared" si="1010"/>
        <v xml:space="preserve">    </v>
      </c>
      <c r="S418" s="849">
        <f t="shared" si="947"/>
        <v>0</v>
      </c>
      <c r="T418" s="570"/>
      <c r="U418" s="391">
        <f t="shared" si="989"/>
        <v>0</v>
      </c>
      <c r="V418" s="386">
        <f t="shared" si="990"/>
        <v>0</v>
      </c>
      <c r="W418" s="366" t="str">
        <f t="shared" si="1011"/>
        <v xml:space="preserve">    </v>
      </c>
      <c r="X418" s="849">
        <f t="shared" si="948"/>
        <v>0</v>
      </c>
      <c r="Y418" s="570"/>
      <c r="Z418" s="391">
        <f t="shared" si="991"/>
        <v>0</v>
      </c>
      <c r="AA418" s="386">
        <f t="shared" si="992"/>
        <v>0</v>
      </c>
      <c r="AB418" s="366" t="str">
        <f t="shared" si="1012"/>
        <v xml:space="preserve">    </v>
      </c>
      <c r="AC418" s="849">
        <f t="shared" si="949"/>
        <v>0</v>
      </c>
      <c r="AD418" s="570"/>
      <c r="AE418" s="391">
        <f t="shared" si="993"/>
        <v>0</v>
      </c>
      <c r="AF418" s="386">
        <f t="shared" si="994"/>
        <v>0</v>
      </c>
      <c r="AG418" s="366" t="str">
        <f t="shared" si="1013"/>
        <v xml:space="preserve">    </v>
      </c>
      <c r="AH418" s="849">
        <f t="shared" si="950"/>
        <v>0</v>
      </c>
      <c r="AI418" s="570"/>
      <c r="AJ418" s="391">
        <f t="shared" si="995"/>
        <v>0</v>
      </c>
      <c r="AK418" s="386">
        <f t="shared" si="996"/>
        <v>0</v>
      </c>
      <c r="AL418" s="366" t="str">
        <f t="shared" si="1014"/>
        <v xml:space="preserve">    </v>
      </c>
      <c r="AM418" s="849">
        <f t="shared" si="951"/>
        <v>0</v>
      </c>
      <c r="AN418" s="570"/>
      <c r="AO418" s="391">
        <f t="shared" si="997"/>
        <v>0</v>
      </c>
      <c r="AP418" s="386">
        <f t="shared" si="998"/>
        <v>0</v>
      </c>
      <c r="AQ418" s="366" t="str">
        <f t="shared" si="1015"/>
        <v xml:space="preserve">    </v>
      </c>
      <c r="AR418" s="849">
        <f t="shared" si="952"/>
        <v>0</v>
      </c>
      <c r="AS418" s="570"/>
      <c r="AT418" s="391">
        <f t="shared" si="999"/>
        <v>0</v>
      </c>
      <c r="AU418" s="386">
        <f t="shared" si="1000"/>
        <v>0</v>
      </c>
      <c r="AV418" s="366" t="str">
        <f t="shared" si="1016"/>
        <v xml:space="preserve">    </v>
      </c>
      <c r="AW418" s="849">
        <f t="shared" si="953"/>
        <v>0</v>
      </c>
      <c r="AX418" s="570"/>
      <c r="AY418" s="391">
        <f t="shared" si="1001"/>
        <v>0</v>
      </c>
      <c r="AZ418" s="386">
        <f t="shared" si="1002"/>
        <v>0</v>
      </c>
      <c r="BA418" s="366" t="str">
        <f t="shared" si="1017"/>
        <v xml:space="preserve">    </v>
      </c>
      <c r="BB418" s="849">
        <f t="shared" si="954"/>
        <v>0</v>
      </c>
      <c r="BC418" s="570"/>
      <c r="BD418" s="391">
        <f t="shared" si="1003"/>
        <v>0</v>
      </c>
      <c r="BE418" s="386">
        <f t="shared" si="1004"/>
        <v>0</v>
      </c>
      <c r="BF418" s="366" t="str">
        <f t="shared" si="1018"/>
        <v xml:space="preserve">    </v>
      </c>
      <c r="BG418" s="849">
        <f t="shared" si="955"/>
        <v>0</v>
      </c>
      <c r="BH418" s="570"/>
      <c r="BI418" s="391">
        <f t="shared" si="1005"/>
        <v>0</v>
      </c>
      <c r="BJ418" s="386">
        <f t="shared" si="1006"/>
        <v>0</v>
      </c>
      <c r="BK418" s="366" t="str">
        <f t="shared" si="1019"/>
        <v xml:space="preserve">    </v>
      </c>
      <c r="BM418" s="383">
        <f t="shared" si="956"/>
        <v>0</v>
      </c>
      <c r="BN418" s="7"/>
    </row>
    <row r="419" spans="1:66" s="5" customFormat="1" ht="12.75">
      <c r="A419" s="633">
        <v>34</v>
      </c>
      <c r="B419" s="895" t="str">
        <f t="shared" si="1007"/>
        <v>Other: (list)</v>
      </c>
      <c r="C419" s="557">
        <f t="shared" si="957"/>
        <v>0</v>
      </c>
      <c r="D419" s="659">
        <f t="shared" si="944"/>
        <v>0</v>
      </c>
      <c r="E419" s="570"/>
      <c r="F419" s="391">
        <f t="shared" si="983"/>
        <v>0</v>
      </c>
      <c r="G419" s="386">
        <f t="shared" si="984"/>
        <v>0</v>
      </c>
      <c r="H419" s="366" t="str">
        <f t="shared" si="1008"/>
        <v xml:space="preserve">    </v>
      </c>
      <c r="I419" s="849">
        <f t="shared" si="945"/>
        <v>0</v>
      </c>
      <c r="J419" s="570"/>
      <c r="K419" s="391">
        <f t="shared" si="985"/>
        <v>0</v>
      </c>
      <c r="L419" s="386">
        <f t="shared" si="986"/>
        <v>0</v>
      </c>
      <c r="M419" s="366" t="str">
        <f t="shared" si="1009"/>
        <v xml:space="preserve">    </v>
      </c>
      <c r="N419" s="849">
        <f t="shared" si="946"/>
        <v>0</v>
      </c>
      <c r="O419" s="570"/>
      <c r="P419" s="391">
        <f t="shared" si="987"/>
        <v>0</v>
      </c>
      <c r="Q419" s="386">
        <f t="shared" si="988"/>
        <v>0</v>
      </c>
      <c r="R419" s="366" t="str">
        <f t="shared" si="1010"/>
        <v xml:space="preserve">    </v>
      </c>
      <c r="S419" s="849">
        <f t="shared" si="947"/>
        <v>0</v>
      </c>
      <c r="T419" s="570"/>
      <c r="U419" s="391">
        <f t="shared" si="989"/>
        <v>0</v>
      </c>
      <c r="V419" s="386">
        <f t="shared" si="990"/>
        <v>0</v>
      </c>
      <c r="W419" s="366" t="str">
        <f t="shared" si="1011"/>
        <v xml:space="preserve">    </v>
      </c>
      <c r="X419" s="849">
        <f t="shared" si="948"/>
        <v>0</v>
      </c>
      <c r="Y419" s="570"/>
      <c r="Z419" s="391">
        <f t="shared" si="991"/>
        <v>0</v>
      </c>
      <c r="AA419" s="386">
        <f t="shared" si="992"/>
        <v>0</v>
      </c>
      <c r="AB419" s="366" t="str">
        <f t="shared" si="1012"/>
        <v xml:space="preserve">    </v>
      </c>
      <c r="AC419" s="849">
        <f t="shared" si="949"/>
        <v>0</v>
      </c>
      <c r="AD419" s="570"/>
      <c r="AE419" s="391">
        <f t="shared" si="993"/>
        <v>0</v>
      </c>
      <c r="AF419" s="386">
        <f t="shared" si="994"/>
        <v>0</v>
      </c>
      <c r="AG419" s="366" t="str">
        <f t="shared" si="1013"/>
        <v xml:space="preserve">    </v>
      </c>
      <c r="AH419" s="849">
        <f t="shared" si="950"/>
        <v>0</v>
      </c>
      <c r="AI419" s="570"/>
      <c r="AJ419" s="391">
        <f t="shared" si="995"/>
        <v>0</v>
      </c>
      <c r="AK419" s="386">
        <f t="shared" si="996"/>
        <v>0</v>
      </c>
      <c r="AL419" s="366" t="str">
        <f t="shared" si="1014"/>
        <v xml:space="preserve">    </v>
      </c>
      <c r="AM419" s="849">
        <f t="shared" si="951"/>
        <v>0</v>
      </c>
      <c r="AN419" s="570"/>
      <c r="AO419" s="391">
        <f t="shared" si="997"/>
        <v>0</v>
      </c>
      <c r="AP419" s="386">
        <f t="shared" si="998"/>
        <v>0</v>
      </c>
      <c r="AQ419" s="366" t="str">
        <f t="shared" si="1015"/>
        <v xml:space="preserve">    </v>
      </c>
      <c r="AR419" s="849">
        <f t="shared" si="952"/>
        <v>0</v>
      </c>
      <c r="AS419" s="570"/>
      <c r="AT419" s="391">
        <f t="shared" si="999"/>
        <v>0</v>
      </c>
      <c r="AU419" s="386">
        <f t="shared" si="1000"/>
        <v>0</v>
      </c>
      <c r="AV419" s="366" t="str">
        <f t="shared" si="1016"/>
        <v xml:space="preserve">    </v>
      </c>
      <c r="AW419" s="849">
        <f t="shared" si="953"/>
        <v>0</v>
      </c>
      <c r="AX419" s="570"/>
      <c r="AY419" s="391">
        <f t="shared" si="1001"/>
        <v>0</v>
      </c>
      <c r="AZ419" s="386">
        <f t="shared" si="1002"/>
        <v>0</v>
      </c>
      <c r="BA419" s="366" t="str">
        <f t="shared" si="1017"/>
        <v xml:space="preserve">    </v>
      </c>
      <c r="BB419" s="849">
        <f t="shared" si="954"/>
        <v>0</v>
      </c>
      <c r="BC419" s="570"/>
      <c r="BD419" s="391">
        <f t="shared" si="1003"/>
        <v>0</v>
      </c>
      <c r="BE419" s="386">
        <f t="shared" si="1004"/>
        <v>0</v>
      </c>
      <c r="BF419" s="366" t="str">
        <f t="shared" si="1018"/>
        <v xml:space="preserve">    </v>
      </c>
      <c r="BG419" s="849">
        <f t="shared" si="955"/>
        <v>0</v>
      </c>
      <c r="BH419" s="570"/>
      <c r="BI419" s="391">
        <f t="shared" si="1005"/>
        <v>0</v>
      </c>
      <c r="BJ419" s="386">
        <f t="shared" si="1006"/>
        <v>0</v>
      </c>
      <c r="BK419" s="366" t="str">
        <f t="shared" si="1019"/>
        <v xml:space="preserve">    </v>
      </c>
      <c r="BM419" s="383">
        <f t="shared" si="956"/>
        <v>0</v>
      </c>
      <c r="BN419" s="7"/>
    </row>
    <row r="420" spans="1:66" s="5" customFormat="1" ht="12.75">
      <c r="A420" s="633">
        <v>35</v>
      </c>
      <c r="B420" s="895" t="str">
        <f t="shared" si="1007"/>
        <v>Other: (list)</v>
      </c>
      <c r="C420" s="557">
        <f t="shared" si="957"/>
        <v>0</v>
      </c>
      <c r="D420" s="659">
        <f t="shared" si="944"/>
        <v>0</v>
      </c>
      <c r="E420" s="570"/>
      <c r="F420" s="391">
        <f t="shared" si="983"/>
        <v>0</v>
      </c>
      <c r="G420" s="386">
        <f t="shared" si="984"/>
        <v>0</v>
      </c>
      <c r="H420" s="366" t="str">
        <f t="shared" si="1008"/>
        <v xml:space="preserve">    </v>
      </c>
      <c r="I420" s="849">
        <f t="shared" si="945"/>
        <v>0</v>
      </c>
      <c r="J420" s="570"/>
      <c r="K420" s="391">
        <f t="shared" si="985"/>
        <v>0</v>
      </c>
      <c r="L420" s="386">
        <f t="shared" si="986"/>
        <v>0</v>
      </c>
      <c r="M420" s="366" t="str">
        <f t="shared" si="1009"/>
        <v xml:space="preserve">    </v>
      </c>
      <c r="N420" s="849">
        <f t="shared" si="946"/>
        <v>0</v>
      </c>
      <c r="O420" s="570"/>
      <c r="P420" s="391">
        <f t="shared" si="987"/>
        <v>0</v>
      </c>
      <c r="Q420" s="386">
        <f t="shared" si="988"/>
        <v>0</v>
      </c>
      <c r="R420" s="366" t="str">
        <f t="shared" si="1010"/>
        <v xml:space="preserve">    </v>
      </c>
      <c r="S420" s="849">
        <f t="shared" si="947"/>
        <v>0</v>
      </c>
      <c r="T420" s="570"/>
      <c r="U420" s="391">
        <f t="shared" si="989"/>
        <v>0</v>
      </c>
      <c r="V420" s="386">
        <f t="shared" si="990"/>
        <v>0</v>
      </c>
      <c r="W420" s="366" t="str">
        <f t="shared" si="1011"/>
        <v xml:space="preserve">    </v>
      </c>
      <c r="X420" s="849">
        <f t="shared" si="948"/>
        <v>0</v>
      </c>
      <c r="Y420" s="570"/>
      <c r="Z420" s="391">
        <f t="shared" si="991"/>
        <v>0</v>
      </c>
      <c r="AA420" s="386">
        <f t="shared" si="992"/>
        <v>0</v>
      </c>
      <c r="AB420" s="366" t="str">
        <f t="shared" si="1012"/>
        <v xml:space="preserve">    </v>
      </c>
      <c r="AC420" s="849">
        <f t="shared" si="949"/>
        <v>0</v>
      </c>
      <c r="AD420" s="570"/>
      <c r="AE420" s="391">
        <f t="shared" si="993"/>
        <v>0</v>
      </c>
      <c r="AF420" s="386">
        <f t="shared" si="994"/>
        <v>0</v>
      </c>
      <c r="AG420" s="366" t="str">
        <f t="shared" si="1013"/>
        <v xml:space="preserve">    </v>
      </c>
      <c r="AH420" s="849">
        <f t="shared" si="950"/>
        <v>0</v>
      </c>
      <c r="AI420" s="570"/>
      <c r="AJ420" s="391">
        <f t="shared" si="995"/>
        <v>0</v>
      </c>
      <c r="AK420" s="386">
        <f t="shared" si="996"/>
        <v>0</v>
      </c>
      <c r="AL420" s="366" t="str">
        <f t="shared" si="1014"/>
        <v xml:space="preserve">    </v>
      </c>
      <c r="AM420" s="849">
        <f t="shared" si="951"/>
        <v>0</v>
      </c>
      <c r="AN420" s="570"/>
      <c r="AO420" s="391">
        <f t="shared" si="997"/>
        <v>0</v>
      </c>
      <c r="AP420" s="386">
        <f t="shared" si="998"/>
        <v>0</v>
      </c>
      <c r="AQ420" s="366" t="str">
        <f t="shared" si="1015"/>
        <v xml:space="preserve">    </v>
      </c>
      <c r="AR420" s="849">
        <f t="shared" si="952"/>
        <v>0</v>
      </c>
      <c r="AS420" s="570"/>
      <c r="AT420" s="391">
        <f t="shared" si="999"/>
        <v>0</v>
      </c>
      <c r="AU420" s="386">
        <f t="shared" si="1000"/>
        <v>0</v>
      </c>
      <c r="AV420" s="366" t="str">
        <f t="shared" si="1016"/>
        <v xml:space="preserve">    </v>
      </c>
      <c r="AW420" s="849">
        <f t="shared" si="953"/>
        <v>0</v>
      </c>
      <c r="AX420" s="570"/>
      <c r="AY420" s="391">
        <f t="shared" si="1001"/>
        <v>0</v>
      </c>
      <c r="AZ420" s="386">
        <f t="shared" si="1002"/>
        <v>0</v>
      </c>
      <c r="BA420" s="366" t="str">
        <f t="shared" si="1017"/>
        <v xml:space="preserve">    </v>
      </c>
      <c r="BB420" s="849">
        <f t="shared" si="954"/>
        <v>0</v>
      </c>
      <c r="BC420" s="570"/>
      <c r="BD420" s="391">
        <f t="shared" si="1003"/>
        <v>0</v>
      </c>
      <c r="BE420" s="386">
        <f t="shared" si="1004"/>
        <v>0</v>
      </c>
      <c r="BF420" s="366" t="str">
        <f t="shared" si="1018"/>
        <v xml:space="preserve">    </v>
      </c>
      <c r="BG420" s="849">
        <f t="shared" si="955"/>
        <v>0</v>
      </c>
      <c r="BH420" s="570"/>
      <c r="BI420" s="391">
        <f t="shared" si="1005"/>
        <v>0</v>
      </c>
      <c r="BJ420" s="386">
        <f t="shared" si="1006"/>
        <v>0</v>
      </c>
      <c r="BK420" s="366" t="str">
        <f t="shared" si="1019"/>
        <v xml:space="preserve">    </v>
      </c>
      <c r="BM420" s="383">
        <f t="shared" si="956"/>
        <v>0</v>
      </c>
      <c r="BN420" s="7"/>
    </row>
    <row r="421" spans="1:66" s="5" customFormat="1" ht="12.75">
      <c r="A421" s="633">
        <v>36</v>
      </c>
      <c r="B421" s="895" t="str">
        <f t="shared" si="1007"/>
        <v>Other: (list)</v>
      </c>
      <c r="C421" s="557">
        <f t="shared" si="957"/>
        <v>0</v>
      </c>
      <c r="D421" s="659">
        <f t="shared" si="944"/>
        <v>0</v>
      </c>
      <c r="E421" s="570"/>
      <c r="F421" s="391">
        <f t="shared" si="983"/>
        <v>0</v>
      </c>
      <c r="G421" s="386">
        <f t="shared" si="984"/>
        <v>0</v>
      </c>
      <c r="H421" s="366" t="str">
        <f t="shared" si="1008"/>
        <v xml:space="preserve">    </v>
      </c>
      <c r="I421" s="849">
        <f t="shared" si="945"/>
        <v>0</v>
      </c>
      <c r="J421" s="570"/>
      <c r="K421" s="391">
        <f t="shared" si="985"/>
        <v>0</v>
      </c>
      <c r="L421" s="386">
        <f t="shared" si="986"/>
        <v>0</v>
      </c>
      <c r="M421" s="366" t="str">
        <f t="shared" si="1009"/>
        <v xml:space="preserve">    </v>
      </c>
      <c r="N421" s="849">
        <f t="shared" si="946"/>
        <v>0</v>
      </c>
      <c r="O421" s="570"/>
      <c r="P421" s="391">
        <f t="shared" si="987"/>
        <v>0</v>
      </c>
      <c r="Q421" s="386">
        <f t="shared" si="988"/>
        <v>0</v>
      </c>
      <c r="R421" s="366" t="str">
        <f t="shared" si="1010"/>
        <v xml:space="preserve">    </v>
      </c>
      <c r="S421" s="849">
        <f t="shared" si="947"/>
        <v>0</v>
      </c>
      <c r="T421" s="570"/>
      <c r="U421" s="391">
        <f t="shared" si="989"/>
        <v>0</v>
      </c>
      <c r="V421" s="386">
        <f t="shared" si="990"/>
        <v>0</v>
      </c>
      <c r="W421" s="366" t="str">
        <f t="shared" si="1011"/>
        <v xml:space="preserve">    </v>
      </c>
      <c r="X421" s="849">
        <f t="shared" si="948"/>
        <v>0</v>
      </c>
      <c r="Y421" s="570"/>
      <c r="Z421" s="391">
        <f t="shared" si="991"/>
        <v>0</v>
      </c>
      <c r="AA421" s="386">
        <f t="shared" si="992"/>
        <v>0</v>
      </c>
      <c r="AB421" s="366" t="str">
        <f t="shared" si="1012"/>
        <v xml:space="preserve">    </v>
      </c>
      <c r="AC421" s="849">
        <f t="shared" si="949"/>
        <v>0</v>
      </c>
      <c r="AD421" s="570"/>
      <c r="AE421" s="391">
        <f t="shared" si="993"/>
        <v>0</v>
      </c>
      <c r="AF421" s="386">
        <f t="shared" si="994"/>
        <v>0</v>
      </c>
      <c r="AG421" s="366" t="str">
        <f t="shared" si="1013"/>
        <v xml:space="preserve">    </v>
      </c>
      <c r="AH421" s="849">
        <f t="shared" si="950"/>
        <v>0</v>
      </c>
      <c r="AI421" s="570"/>
      <c r="AJ421" s="391">
        <f t="shared" si="995"/>
        <v>0</v>
      </c>
      <c r="AK421" s="386">
        <f t="shared" si="996"/>
        <v>0</v>
      </c>
      <c r="AL421" s="366" t="str">
        <f t="shared" si="1014"/>
        <v xml:space="preserve">    </v>
      </c>
      <c r="AM421" s="849">
        <f t="shared" si="951"/>
        <v>0</v>
      </c>
      <c r="AN421" s="570"/>
      <c r="AO421" s="391">
        <f t="shared" si="997"/>
        <v>0</v>
      </c>
      <c r="AP421" s="386">
        <f t="shared" si="998"/>
        <v>0</v>
      </c>
      <c r="AQ421" s="366" t="str">
        <f t="shared" si="1015"/>
        <v xml:space="preserve">    </v>
      </c>
      <c r="AR421" s="849">
        <f t="shared" si="952"/>
        <v>0</v>
      </c>
      <c r="AS421" s="570"/>
      <c r="AT421" s="391">
        <f t="shared" si="999"/>
        <v>0</v>
      </c>
      <c r="AU421" s="386">
        <f t="shared" si="1000"/>
        <v>0</v>
      </c>
      <c r="AV421" s="366" t="str">
        <f t="shared" si="1016"/>
        <v xml:space="preserve">    </v>
      </c>
      <c r="AW421" s="849">
        <f t="shared" si="953"/>
        <v>0</v>
      </c>
      <c r="AX421" s="570"/>
      <c r="AY421" s="391">
        <f t="shared" si="1001"/>
        <v>0</v>
      </c>
      <c r="AZ421" s="386">
        <f t="shared" si="1002"/>
        <v>0</v>
      </c>
      <c r="BA421" s="366" t="str">
        <f t="shared" si="1017"/>
        <v xml:space="preserve">    </v>
      </c>
      <c r="BB421" s="849">
        <f t="shared" si="954"/>
        <v>0</v>
      </c>
      <c r="BC421" s="570"/>
      <c r="BD421" s="391">
        <f t="shared" si="1003"/>
        <v>0</v>
      </c>
      <c r="BE421" s="386">
        <f t="shared" si="1004"/>
        <v>0</v>
      </c>
      <c r="BF421" s="366" t="str">
        <f t="shared" si="1018"/>
        <v xml:space="preserve">    </v>
      </c>
      <c r="BG421" s="849">
        <f t="shared" si="955"/>
        <v>0</v>
      </c>
      <c r="BH421" s="570"/>
      <c r="BI421" s="391">
        <f t="shared" si="1005"/>
        <v>0</v>
      </c>
      <c r="BJ421" s="386">
        <f t="shared" si="1006"/>
        <v>0</v>
      </c>
      <c r="BK421" s="366" t="str">
        <f t="shared" si="1019"/>
        <v xml:space="preserve">    </v>
      </c>
      <c r="BM421" s="383">
        <f t="shared" si="956"/>
        <v>0</v>
      </c>
      <c r="BN421" s="7"/>
    </row>
    <row r="422" spans="1:66" s="5" customFormat="1" ht="12.75">
      <c r="A422" s="633">
        <v>37</v>
      </c>
      <c r="B422" s="895" t="str">
        <f t="shared" si="1007"/>
        <v>Other: (list)</v>
      </c>
      <c r="C422" s="557">
        <f t="shared" si="957"/>
        <v>0</v>
      </c>
      <c r="D422" s="659">
        <f t="shared" si="944"/>
        <v>0</v>
      </c>
      <c r="E422" s="570"/>
      <c r="F422" s="391">
        <f t="shared" si="983"/>
        <v>0</v>
      </c>
      <c r="G422" s="386">
        <f t="shared" si="984"/>
        <v>0</v>
      </c>
      <c r="H422" s="366" t="str">
        <f t="shared" si="1008"/>
        <v xml:space="preserve">    </v>
      </c>
      <c r="I422" s="849">
        <f t="shared" si="945"/>
        <v>0</v>
      </c>
      <c r="J422" s="570"/>
      <c r="K422" s="391">
        <f t="shared" si="985"/>
        <v>0</v>
      </c>
      <c r="L422" s="386">
        <f t="shared" si="986"/>
        <v>0</v>
      </c>
      <c r="M422" s="366" t="str">
        <f t="shared" si="1009"/>
        <v xml:space="preserve">    </v>
      </c>
      <c r="N422" s="849">
        <f t="shared" si="946"/>
        <v>0</v>
      </c>
      <c r="O422" s="570"/>
      <c r="P422" s="391">
        <f t="shared" si="987"/>
        <v>0</v>
      </c>
      <c r="Q422" s="386">
        <f t="shared" si="988"/>
        <v>0</v>
      </c>
      <c r="R422" s="366" t="str">
        <f t="shared" si="1010"/>
        <v xml:space="preserve">    </v>
      </c>
      <c r="S422" s="849">
        <f t="shared" si="947"/>
        <v>0</v>
      </c>
      <c r="T422" s="570"/>
      <c r="U422" s="391">
        <f t="shared" si="989"/>
        <v>0</v>
      </c>
      <c r="V422" s="386">
        <f t="shared" si="990"/>
        <v>0</v>
      </c>
      <c r="W422" s="366" t="str">
        <f t="shared" si="1011"/>
        <v xml:space="preserve">    </v>
      </c>
      <c r="X422" s="849">
        <f t="shared" si="948"/>
        <v>0</v>
      </c>
      <c r="Y422" s="570"/>
      <c r="Z422" s="391">
        <f t="shared" si="991"/>
        <v>0</v>
      </c>
      <c r="AA422" s="386">
        <f t="shared" si="992"/>
        <v>0</v>
      </c>
      <c r="AB422" s="366" t="str">
        <f t="shared" si="1012"/>
        <v xml:space="preserve">    </v>
      </c>
      <c r="AC422" s="849">
        <f t="shared" si="949"/>
        <v>0</v>
      </c>
      <c r="AD422" s="570"/>
      <c r="AE422" s="391">
        <f t="shared" si="993"/>
        <v>0</v>
      </c>
      <c r="AF422" s="386">
        <f t="shared" si="994"/>
        <v>0</v>
      </c>
      <c r="AG422" s="366" t="str">
        <f t="shared" si="1013"/>
        <v xml:space="preserve">    </v>
      </c>
      <c r="AH422" s="849">
        <f t="shared" si="950"/>
        <v>0</v>
      </c>
      <c r="AI422" s="570"/>
      <c r="AJ422" s="391">
        <f t="shared" si="995"/>
        <v>0</v>
      </c>
      <c r="AK422" s="386">
        <f t="shared" si="996"/>
        <v>0</v>
      </c>
      <c r="AL422" s="366" t="str">
        <f t="shared" si="1014"/>
        <v xml:space="preserve">    </v>
      </c>
      <c r="AM422" s="849">
        <f t="shared" si="951"/>
        <v>0</v>
      </c>
      <c r="AN422" s="570"/>
      <c r="AO422" s="391">
        <f t="shared" si="997"/>
        <v>0</v>
      </c>
      <c r="AP422" s="386">
        <f t="shared" si="998"/>
        <v>0</v>
      </c>
      <c r="AQ422" s="366" t="str">
        <f t="shared" si="1015"/>
        <v xml:space="preserve">    </v>
      </c>
      <c r="AR422" s="849">
        <f t="shared" si="952"/>
        <v>0</v>
      </c>
      <c r="AS422" s="570"/>
      <c r="AT422" s="391">
        <f t="shared" si="999"/>
        <v>0</v>
      </c>
      <c r="AU422" s="386">
        <f t="shared" si="1000"/>
        <v>0</v>
      </c>
      <c r="AV422" s="366" t="str">
        <f t="shared" si="1016"/>
        <v xml:space="preserve">    </v>
      </c>
      <c r="AW422" s="849">
        <f t="shared" si="953"/>
        <v>0</v>
      </c>
      <c r="AX422" s="570"/>
      <c r="AY422" s="391">
        <f t="shared" si="1001"/>
        <v>0</v>
      </c>
      <c r="AZ422" s="386">
        <f t="shared" si="1002"/>
        <v>0</v>
      </c>
      <c r="BA422" s="366" t="str">
        <f t="shared" si="1017"/>
        <v xml:space="preserve">    </v>
      </c>
      <c r="BB422" s="849">
        <f t="shared" si="954"/>
        <v>0</v>
      </c>
      <c r="BC422" s="570"/>
      <c r="BD422" s="391">
        <f t="shared" si="1003"/>
        <v>0</v>
      </c>
      <c r="BE422" s="386">
        <f t="shared" si="1004"/>
        <v>0</v>
      </c>
      <c r="BF422" s="366" t="str">
        <f t="shared" si="1018"/>
        <v xml:space="preserve">    </v>
      </c>
      <c r="BG422" s="849">
        <f t="shared" si="955"/>
        <v>0</v>
      </c>
      <c r="BH422" s="570"/>
      <c r="BI422" s="391">
        <f t="shared" si="1005"/>
        <v>0</v>
      </c>
      <c r="BJ422" s="386">
        <f t="shared" si="1006"/>
        <v>0</v>
      </c>
      <c r="BK422" s="366" t="str">
        <f t="shared" si="1019"/>
        <v xml:space="preserve">    </v>
      </c>
      <c r="BM422" s="383">
        <f t="shared" si="956"/>
        <v>0</v>
      </c>
      <c r="BN422" s="7"/>
    </row>
    <row r="423" spans="1:66" s="5" customFormat="1" ht="12.75">
      <c r="A423" s="633">
        <v>38</v>
      </c>
      <c r="B423" s="895" t="str">
        <f t="shared" si="1007"/>
        <v>Other: (list)</v>
      </c>
      <c r="C423" s="557">
        <f t="shared" si="957"/>
        <v>0</v>
      </c>
      <c r="D423" s="659">
        <f t="shared" si="944"/>
        <v>0</v>
      </c>
      <c r="E423" s="570"/>
      <c r="F423" s="391">
        <f t="shared" si="983"/>
        <v>0</v>
      </c>
      <c r="G423" s="386">
        <f t="shared" si="984"/>
        <v>0</v>
      </c>
      <c r="H423" s="366" t="str">
        <f t="shared" si="1008"/>
        <v xml:space="preserve">    </v>
      </c>
      <c r="I423" s="849">
        <f t="shared" si="945"/>
        <v>0</v>
      </c>
      <c r="J423" s="570"/>
      <c r="K423" s="391">
        <f t="shared" si="985"/>
        <v>0</v>
      </c>
      <c r="L423" s="386">
        <f t="shared" si="986"/>
        <v>0</v>
      </c>
      <c r="M423" s="366" t="str">
        <f t="shared" si="1009"/>
        <v xml:space="preserve">    </v>
      </c>
      <c r="N423" s="849">
        <f t="shared" si="946"/>
        <v>0</v>
      </c>
      <c r="O423" s="570"/>
      <c r="P423" s="391">
        <f t="shared" si="987"/>
        <v>0</v>
      </c>
      <c r="Q423" s="386">
        <f t="shared" si="988"/>
        <v>0</v>
      </c>
      <c r="R423" s="366" t="str">
        <f t="shared" si="1010"/>
        <v xml:space="preserve">    </v>
      </c>
      <c r="S423" s="849">
        <f t="shared" si="947"/>
        <v>0</v>
      </c>
      <c r="T423" s="570"/>
      <c r="U423" s="391">
        <f t="shared" si="989"/>
        <v>0</v>
      </c>
      <c r="V423" s="386">
        <f t="shared" si="990"/>
        <v>0</v>
      </c>
      <c r="W423" s="366" t="str">
        <f t="shared" si="1011"/>
        <v xml:space="preserve">    </v>
      </c>
      <c r="X423" s="849">
        <f t="shared" si="948"/>
        <v>0</v>
      </c>
      <c r="Y423" s="570"/>
      <c r="Z423" s="391">
        <f t="shared" si="991"/>
        <v>0</v>
      </c>
      <c r="AA423" s="386">
        <f t="shared" si="992"/>
        <v>0</v>
      </c>
      <c r="AB423" s="366" t="str">
        <f t="shared" si="1012"/>
        <v xml:space="preserve">    </v>
      </c>
      <c r="AC423" s="849">
        <f t="shared" si="949"/>
        <v>0</v>
      </c>
      <c r="AD423" s="570"/>
      <c r="AE423" s="391">
        <f t="shared" si="993"/>
        <v>0</v>
      </c>
      <c r="AF423" s="386">
        <f t="shared" si="994"/>
        <v>0</v>
      </c>
      <c r="AG423" s="366" t="str">
        <f t="shared" si="1013"/>
        <v xml:space="preserve">    </v>
      </c>
      <c r="AH423" s="849">
        <f t="shared" si="950"/>
        <v>0</v>
      </c>
      <c r="AI423" s="570"/>
      <c r="AJ423" s="391">
        <f t="shared" si="995"/>
        <v>0</v>
      </c>
      <c r="AK423" s="386">
        <f t="shared" si="996"/>
        <v>0</v>
      </c>
      <c r="AL423" s="366" t="str">
        <f t="shared" si="1014"/>
        <v xml:space="preserve">    </v>
      </c>
      <c r="AM423" s="849">
        <f t="shared" si="951"/>
        <v>0</v>
      </c>
      <c r="AN423" s="570"/>
      <c r="AO423" s="391">
        <f t="shared" si="997"/>
        <v>0</v>
      </c>
      <c r="AP423" s="386">
        <f t="shared" si="998"/>
        <v>0</v>
      </c>
      <c r="AQ423" s="366" t="str">
        <f t="shared" si="1015"/>
        <v xml:space="preserve">    </v>
      </c>
      <c r="AR423" s="849">
        <f t="shared" si="952"/>
        <v>0</v>
      </c>
      <c r="AS423" s="570"/>
      <c r="AT423" s="391">
        <f t="shared" si="999"/>
        <v>0</v>
      </c>
      <c r="AU423" s="386">
        <f t="shared" si="1000"/>
        <v>0</v>
      </c>
      <c r="AV423" s="366" t="str">
        <f t="shared" si="1016"/>
        <v xml:space="preserve">    </v>
      </c>
      <c r="AW423" s="849">
        <f t="shared" si="953"/>
        <v>0</v>
      </c>
      <c r="AX423" s="570"/>
      <c r="AY423" s="391">
        <f t="shared" si="1001"/>
        <v>0</v>
      </c>
      <c r="AZ423" s="386">
        <f t="shared" si="1002"/>
        <v>0</v>
      </c>
      <c r="BA423" s="366" t="str">
        <f t="shared" si="1017"/>
        <v xml:space="preserve">    </v>
      </c>
      <c r="BB423" s="849">
        <f t="shared" si="954"/>
        <v>0</v>
      </c>
      <c r="BC423" s="570"/>
      <c r="BD423" s="391">
        <f t="shared" si="1003"/>
        <v>0</v>
      </c>
      <c r="BE423" s="386">
        <f t="shared" si="1004"/>
        <v>0</v>
      </c>
      <c r="BF423" s="366" t="str">
        <f t="shared" si="1018"/>
        <v xml:space="preserve">    </v>
      </c>
      <c r="BG423" s="849">
        <f t="shared" si="955"/>
        <v>0</v>
      </c>
      <c r="BH423" s="570"/>
      <c r="BI423" s="391">
        <f t="shared" si="1005"/>
        <v>0</v>
      </c>
      <c r="BJ423" s="386">
        <f t="shared" si="1006"/>
        <v>0</v>
      </c>
      <c r="BK423" s="366" t="str">
        <f t="shared" si="1019"/>
        <v xml:space="preserve">    </v>
      </c>
      <c r="BM423" s="383">
        <f t="shared" si="956"/>
        <v>0</v>
      </c>
      <c r="BN423" s="7"/>
    </row>
    <row r="424" spans="1:66" s="5" customFormat="1" ht="12.75">
      <c r="A424" s="633">
        <v>39</v>
      </c>
      <c r="B424" s="896" t="str">
        <f t="shared" si="1007"/>
        <v>Other: (list)</v>
      </c>
      <c r="C424" s="557">
        <f t="shared" si="957"/>
        <v>0</v>
      </c>
      <c r="D424" s="659">
        <f t="shared" si="944"/>
        <v>0</v>
      </c>
      <c r="E424" s="570"/>
      <c r="F424" s="391">
        <f t="shared" si="983"/>
        <v>0</v>
      </c>
      <c r="G424" s="386">
        <f t="shared" si="984"/>
        <v>0</v>
      </c>
      <c r="H424" s="366" t="str">
        <f t="shared" si="1008"/>
        <v xml:space="preserve">    </v>
      </c>
      <c r="I424" s="849">
        <f t="shared" si="945"/>
        <v>0</v>
      </c>
      <c r="J424" s="570"/>
      <c r="K424" s="391">
        <f t="shared" si="985"/>
        <v>0</v>
      </c>
      <c r="L424" s="386">
        <f t="shared" si="986"/>
        <v>0</v>
      </c>
      <c r="M424" s="366" t="str">
        <f t="shared" si="1009"/>
        <v xml:space="preserve">    </v>
      </c>
      <c r="N424" s="849">
        <f t="shared" si="946"/>
        <v>0</v>
      </c>
      <c r="O424" s="570"/>
      <c r="P424" s="391">
        <f t="shared" si="987"/>
        <v>0</v>
      </c>
      <c r="Q424" s="386">
        <f t="shared" si="988"/>
        <v>0</v>
      </c>
      <c r="R424" s="366" t="str">
        <f t="shared" si="1010"/>
        <v xml:space="preserve">    </v>
      </c>
      <c r="S424" s="849">
        <f t="shared" si="947"/>
        <v>0</v>
      </c>
      <c r="T424" s="570"/>
      <c r="U424" s="391">
        <f t="shared" si="989"/>
        <v>0</v>
      </c>
      <c r="V424" s="386">
        <f t="shared" si="990"/>
        <v>0</v>
      </c>
      <c r="W424" s="366" t="str">
        <f t="shared" si="1011"/>
        <v xml:space="preserve">    </v>
      </c>
      <c r="X424" s="849">
        <f t="shared" si="948"/>
        <v>0</v>
      </c>
      <c r="Y424" s="570"/>
      <c r="Z424" s="391">
        <f t="shared" si="991"/>
        <v>0</v>
      </c>
      <c r="AA424" s="386">
        <f t="shared" si="992"/>
        <v>0</v>
      </c>
      <c r="AB424" s="366" t="str">
        <f t="shared" si="1012"/>
        <v xml:space="preserve">    </v>
      </c>
      <c r="AC424" s="849">
        <f t="shared" si="949"/>
        <v>0</v>
      </c>
      <c r="AD424" s="570"/>
      <c r="AE424" s="391">
        <f t="shared" si="993"/>
        <v>0</v>
      </c>
      <c r="AF424" s="386">
        <f t="shared" si="994"/>
        <v>0</v>
      </c>
      <c r="AG424" s="366" t="str">
        <f t="shared" si="1013"/>
        <v xml:space="preserve">    </v>
      </c>
      <c r="AH424" s="849">
        <f t="shared" si="950"/>
        <v>0</v>
      </c>
      <c r="AI424" s="570"/>
      <c r="AJ424" s="391">
        <f t="shared" si="995"/>
        <v>0</v>
      </c>
      <c r="AK424" s="386">
        <f t="shared" si="996"/>
        <v>0</v>
      </c>
      <c r="AL424" s="366" t="str">
        <f t="shared" si="1014"/>
        <v xml:space="preserve">    </v>
      </c>
      <c r="AM424" s="849">
        <f t="shared" si="951"/>
        <v>0</v>
      </c>
      <c r="AN424" s="570"/>
      <c r="AO424" s="391">
        <f t="shared" si="997"/>
        <v>0</v>
      </c>
      <c r="AP424" s="386">
        <f t="shared" si="998"/>
        <v>0</v>
      </c>
      <c r="AQ424" s="366" t="str">
        <f t="shared" si="1015"/>
        <v xml:space="preserve">    </v>
      </c>
      <c r="AR424" s="849">
        <f t="shared" si="952"/>
        <v>0</v>
      </c>
      <c r="AS424" s="570"/>
      <c r="AT424" s="391">
        <f t="shared" si="999"/>
        <v>0</v>
      </c>
      <c r="AU424" s="386">
        <f t="shared" si="1000"/>
        <v>0</v>
      </c>
      <c r="AV424" s="366" t="str">
        <f t="shared" si="1016"/>
        <v xml:space="preserve">    </v>
      </c>
      <c r="AW424" s="849">
        <f t="shared" si="953"/>
        <v>0</v>
      </c>
      <c r="AX424" s="570"/>
      <c r="AY424" s="391">
        <f t="shared" si="1001"/>
        <v>0</v>
      </c>
      <c r="AZ424" s="386">
        <f t="shared" si="1002"/>
        <v>0</v>
      </c>
      <c r="BA424" s="366" t="str">
        <f t="shared" si="1017"/>
        <v xml:space="preserve">    </v>
      </c>
      <c r="BB424" s="849">
        <f t="shared" si="954"/>
        <v>0</v>
      </c>
      <c r="BC424" s="570"/>
      <c r="BD424" s="391">
        <f t="shared" si="1003"/>
        <v>0</v>
      </c>
      <c r="BE424" s="386">
        <f t="shared" si="1004"/>
        <v>0</v>
      </c>
      <c r="BF424" s="366" t="str">
        <f t="shared" si="1018"/>
        <v xml:space="preserve">    </v>
      </c>
      <c r="BG424" s="849">
        <f t="shared" si="955"/>
        <v>0</v>
      </c>
      <c r="BH424" s="570"/>
      <c r="BI424" s="391">
        <f t="shared" si="1005"/>
        <v>0</v>
      </c>
      <c r="BJ424" s="386">
        <f t="shared" si="1006"/>
        <v>0</v>
      </c>
      <c r="BK424" s="366" t="str">
        <f t="shared" si="1019"/>
        <v xml:space="preserve">    </v>
      </c>
      <c r="BM424" s="383">
        <f t="shared" si="956"/>
        <v>0</v>
      </c>
      <c r="BN424" s="7"/>
    </row>
    <row r="425" spans="1:66" s="5" customFormat="1" ht="12.75" customHeight="1">
      <c r="A425" s="633">
        <v>40</v>
      </c>
      <c r="B425" s="895" t="str">
        <f t="shared" si="1007"/>
        <v>Other: (list)</v>
      </c>
      <c r="C425" s="557">
        <f t="shared" si="957"/>
        <v>0</v>
      </c>
      <c r="D425" s="659">
        <f t="shared" si="944"/>
        <v>0</v>
      </c>
      <c r="E425" s="570"/>
      <c r="F425" s="391">
        <f t="shared" si="983"/>
        <v>0</v>
      </c>
      <c r="G425" s="386">
        <f t="shared" si="984"/>
        <v>0</v>
      </c>
      <c r="H425" s="366" t="str">
        <f t="shared" si="1008"/>
        <v xml:space="preserve">    </v>
      </c>
      <c r="I425" s="849">
        <f t="shared" si="945"/>
        <v>0</v>
      </c>
      <c r="J425" s="570"/>
      <c r="K425" s="391">
        <f t="shared" si="985"/>
        <v>0</v>
      </c>
      <c r="L425" s="386">
        <f t="shared" si="986"/>
        <v>0</v>
      </c>
      <c r="M425" s="366" t="str">
        <f t="shared" si="1009"/>
        <v xml:space="preserve">    </v>
      </c>
      <c r="N425" s="849">
        <f t="shared" si="946"/>
        <v>0</v>
      </c>
      <c r="O425" s="570"/>
      <c r="P425" s="391">
        <f t="shared" si="987"/>
        <v>0</v>
      </c>
      <c r="Q425" s="386">
        <f t="shared" si="988"/>
        <v>0</v>
      </c>
      <c r="R425" s="366" t="str">
        <f t="shared" si="1010"/>
        <v xml:space="preserve">    </v>
      </c>
      <c r="S425" s="849">
        <f t="shared" si="947"/>
        <v>0</v>
      </c>
      <c r="T425" s="570"/>
      <c r="U425" s="391">
        <f t="shared" si="989"/>
        <v>0</v>
      </c>
      <c r="V425" s="386">
        <f t="shared" si="990"/>
        <v>0</v>
      </c>
      <c r="W425" s="366" t="str">
        <f t="shared" si="1011"/>
        <v xml:space="preserve">    </v>
      </c>
      <c r="X425" s="849">
        <f t="shared" si="948"/>
        <v>0</v>
      </c>
      <c r="Y425" s="570"/>
      <c r="Z425" s="391">
        <f t="shared" si="991"/>
        <v>0</v>
      </c>
      <c r="AA425" s="386">
        <f t="shared" si="992"/>
        <v>0</v>
      </c>
      <c r="AB425" s="366" t="str">
        <f t="shared" si="1012"/>
        <v xml:space="preserve">    </v>
      </c>
      <c r="AC425" s="849">
        <f t="shared" si="949"/>
        <v>0</v>
      </c>
      <c r="AD425" s="570"/>
      <c r="AE425" s="391">
        <f t="shared" si="993"/>
        <v>0</v>
      </c>
      <c r="AF425" s="386">
        <f t="shared" si="994"/>
        <v>0</v>
      </c>
      <c r="AG425" s="366" t="str">
        <f t="shared" si="1013"/>
        <v xml:space="preserve">    </v>
      </c>
      <c r="AH425" s="849">
        <f t="shared" si="950"/>
        <v>0</v>
      </c>
      <c r="AI425" s="570"/>
      <c r="AJ425" s="391">
        <f t="shared" si="995"/>
        <v>0</v>
      </c>
      <c r="AK425" s="386">
        <f t="shared" si="996"/>
        <v>0</v>
      </c>
      <c r="AL425" s="366" t="str">
        <f t="shared" si="1014"/>
        <v xml:space="preserve">    </v>
      </c>
      <c r="AM425" s="849">
        <f t="shared" si="951"/>
        <v>0</v>
      </c>
      <c r="AN425" s="570"/>
      <c r="AO425" s="391">
        <f t="shared" si="997"/>
        <v>0</v>
      </c>
      <c r="AP425" s="386">
        <f t="shared" si="998"/>
        <v>0</v>
      </c>
      <c r="AQ425" s="366" t="str">
        <f t="shared" si="1015"/>
        <v xml:space="preserve">    </v>
      </c>
      <c r="AR425" s="849">
        <f t="shared" si="952"/>
        <v>0</v>
      </c>
      <c r="AS425" s="570"/>
      <c r="AT425" s="391">
        <f t="shared" si="999"/>
        <v>0</v>
      </c>
      <c r="AU425" s="386">
        <f t="shared" si="1000"/>
        <v>0</v>
      </c>
      <c r="AV425" s="366" t="str">
        <f t="shared" si="1016"/>
        <v xml:space="preserve">    </v>
      </c>
      <c r="AW425" s="849">
        <f t="shared" si="953"/>
        <v>0</v>
      </c>
      <c r="AX425" s="570"/>
      <c r="AY425" s="391">
        <f t="shared" si="1001"/>
        <v>0</v>
      </c>
      <c r="AZ425" s="386">
        <f t="shared" si="1002"/>
        <v>0</v>
      </c>
      <c r="BA425" s="366" t="str">
        <f t="shared" si="1017"/>
        <v xml:space="preserve">    </v>
      </c>
      <c r="BB425" s="849">
        <f t="shared" si="954"/>
        <v>0</v>
      </c>
      <c r="BC425" s="570"/>
      <c r="BD425" s="391">
        <f t="shared" si="1003"/>
        <v>0</v>
      </c>
      <c r="BE425" s="386">
        <f t="shared" si="1004"/>
        <v>0</v>
      </c>
      <c r="BF425" s="366" t="str">
        <f t="shared" si="1018"/>
        <v xml:space="preserve">    </v>
      </c>
      <c r="BG425" s="849">
        <f t="shared" si="955"/>
        <v>0</v>
      </c>
      <c r="BH425" s="570"/>
      <c r="BI425" s="391">
        <f t="shared" si="1005"/>
        <v>0</v>
      </c>
      <c r="BJ425" s="386">
        <f t="shared" si="1006"/>
        <v>0</v>
      </c>
      <c r="BK425" s="366" t="str">
        <f t="shared" si="1019"/>
        <v xml:space="preserve">    </v>
      </c>
      <c r="BM425" s="383">
        <f t="shared" si="956"/>
        <v>0</v>
      </c>
      <c r="BN425" s="7"/>
    </row>
    <row r="426" spans="1:66" s="5" customFormat="1" ht="12.75" customHeight="1">
      <c r="A426" s="633">
        <v>41</v>
      </c>
      <c r="B426" s="895" t="str">
        <f t="shared" si="1007"/>
        <v>Other: (list)</v>
      </c>
      <c r="C426" s="557">
        <f t="shared" si="957"/>
        <v>0</v>
      </c>
      <c r="D426" s="659">
        <f t="shared" si="944"/>
        <v>0</v>
      </c>
      <c r="E426" s="570"/>
      <c r="F426" s="391">
        <f t="shared" si="983"/>
        <v>0</v>
      </c>
      <c r="G426" s="386">
        <f t="shared" si="984"/>
        <v>0</v>
      </c>
      <c r="H426" s="366" t="str">
        <f t="shared" si="1008"/>
        <v xml:space="preserve">    </v>
      </c>
      <c r="I426" s="849">
        <f t="shared" si="945"/>
        <v>0</v>
      </c>
      <c r="J426" s="570"/>
      <c r="K426" s="391">
        <f t="shared" si="985"/>
        <v>0</v>
      </c>
      <c r="L426" s="386">
        <f t="shared" si="986"/>
        <v>0</v>
      </c>
      <c r="M426" s="366" t="str">
        <f t="shared" si="1009"/>
        <v xml:space="preserve">    </v>
      </c>
      <c r="N426" s="849">
        <f t="shared" si="946"/>
        <v>0</v>
      </c>
      <c r="O426" s="570"/>
      <c r="P426" s="391">
        <f t="shared" si="987"/>
        <v>0</v>
      </c>
      <c r="Q426" s="386">
        <f t="shared" si="988"/>
        <v>0</v>
      </c>
      <c r="R426" s="366" t="str">
        <f t="shared" si="1010"/>
        <v xml:space="preserve">    </v>
      </c>
      <c r="S426" s="849">
        <f t="shared" si="947"/>
        <v>0</v>
      </c>
      <c r="T426" s="570"/>
      <c r="U426" s="391">
        <f t="shared" si="989"/>
        <v>0</v>
      </c>
      <c r="V426" s="386">
        <f t="shared" si="990"/>
        <v>0</v>
      </c>
      <c r="W426" s="366" t="str">
        <f t="shared" si="1011"/>
        <v xml:space="preserve">    </v>
      </c>
      <c r="X426" s="849">
        <f t="shared" si="948"/>
        <v>0</v>
      </c>
      <c r="Y426" s="570"/>
      <c r="Z426" s="391">
        <f t="shared" si="991"/>
        <v>0</v>
      </c>
      <c r="AA426" s="386">
        <f t="shared" si="992"/>
        <v>0</v>
      </c>
      <c r="AB426" s="366" t="str">
        <f t="shared" si="1012"/>
        <v xml:space="preserve">    </v>
      </c>
      <c r="AC426" s="849">
        <f t="shared" si="949"/>
        <v>0</v>
      </c>
      <c r="AD426" s="570"/>
      <c r="AE426" s="391">
        <f t="shared" si="993"/>
        <v>0</v>
      </c>
      <c r="AF426" s="386">
        <f t="shared" si="994"/>
        <v>0</v>
      </c>
      <c r="AG426" s="366" t="str">
        <f t="shared" si="1013"/>
        <v xml:space="preserve">    </v>
      </c>
      <c r="AH426" s="849">
        <f t="shared" si="950"/>
        <v>0</v>
      </c>
      <c r="AI426" s="570"/>
      <c r="AJ426" s="391">
        <f t="shared" si="995"/>
        <v>0</v>
      </c>
      <c r="AK426" s="386">
        <f t="shared" si="996"/>
        <v>0</v>
      </c>
      <c r="AL426" s="366" t="str">
        <f t="shared" si="1014"/>
        <v xml:space="preserve">    </v>
      </c>
      <c r="AM426" s="849">
        <f t="shared" si="951"/>
        <v>0</v>
      </c>
      <c r="AN426" s="570"/>
      <c r="AO426" s="391">
        <f t="shared" si="997"/>
        <v>0</v>
      </c>
      <c r="AP426" s="386">
        <f t="shared" si="998"/>
        <v>0</v>
      </c>
      <c r="AQ426" s="366" t="str">
        <f t="shared" si="1015"/>
        <v xml:space="preserve">    </v>
      </c>
      <c r="AR426" s="849">
        <f t="shared" si="952"/>
        <v>0</v>
      </c>
      <c r="AS426" s="570"/>
      <c r="AT426" s="391">
        <f t="shared" si="999"/>
        <v>0</v>
      </c>
      <c r="AU426" s="386">
        <f t="shared" si="1000"/>
        <v>0</v>
      </c>
      <c r="AV426" s="366" t="str">
        <f t="shared" si="1016"/>
        <v xml:space="preserve">    </v>
      </c>
      <c r="AW426" s="849">
        <f t="shared" si="953"/>
        <v>0</v>
      </c>
      <c r="AX426" s="570"/>
      <c r="AY426" s="391">
        <f t="shared" si="1001"/>
        <v>0</v>
      </c>
      <c r="AZ426" s="386">
        <f t="shared" si="1002"/>
        <v>0</v>
      </c>
      <c r="BA426" s="366" t="str">
        <f t="shared" si="1017"/>
        <v xml:space="preserve">    </v>
      </c>
      <c r="BB426" s="849">
        <f t="shared" si="954"/>
        <v>0</v>
      </c>
      <c r="BC426" s="570"/>
      <c r="BD426" s="391">
        <f t="shared" si="1003"/>
        <v>0</v>
      </c>
      <c r="BE426" s="386">
        <f t="shared" si="1004"/>
        <v>0</v>
      </c>
      <c r="BF426" s="366" t="str">
        <f t="shared" si="1018"/>
        <v xml:space="preserve">    </v>
      </c>
      <c r="BG426" s="849">
        <f t="shared" si="955"/>
        <v>0</v>
      </c>
      <c r="BH426" s="570"/>
      <c r="BI426" s="391">
        <f t="shared" si="1005"/>
        <v>0</v>
      </c>
      <c r="BJ426" s="386">
        <f t="shared" si="1006"/>
        <v>0</v>
      </c>
      <c r="BK426" s="366" t="str">
        <f t="shared" si="1019"/>
        <v xml:space="preserve">    </v>
      </c>
      <c r="BM426" s="383">
        <f t="shared" si="956"/>
        <v>0</v>
      </c>
      <c r="BN426" s="7"/>
    </row>
    <row r="427" spans="1:66" s="5" customFormat="1" ht="12.75" customHeight="1">
      <c r="A427" s="633">
        <v>42</v>
      </c>
      <c r="B427" s="895" t="str">
        <f t="shared" si="1007"/>
        <v>Other: (list)</v>
      </c>
      <c r="C427" s="557">
        <f t="shared" si="957"/>
        <v>0</v>
      </c>
      <c r="D427" s="659">
        <f t="shared" si="944"/>
        <v>0</v>
      </c>
      <c r="E427" s="570"/>
      <c r="F427" s="391">
        <f t="shared" si="983"/>
        <v>0</v>
      </c>
      <c r="G427" s="386">
        <f t="shared" si="984"/>
        <v>0</v>
      </c>
      <c r="H427" s="366" t="str">
        <f t="shared" si="1008"/>
        <v xml:space="preserve">    </v>
      </c>
      <c r="I427" s="849">
        <f t="shared" si="945"/>
        <v>0</v>
      </c>
      <c r="J427" s="570"/>
      <c r="K427" s="391">
        <f t="shared" si="985"/>
        <v>0</v>
      </c>
      <c r="L427" s="386">
        <f t="shared" si="986"/>
        <v>0</v>
      </c>
      <c r="M427" s="366" t="str">
        <f t="shared" si="1009"/>
        <v xml:space="preserve">    </v>
      </c>
      <c r="N427" s="849">
        <f t="shared" si="946"/>
        <v>0</v>
      </c>
      <c r="O427" s="570"/>
      <c r="P427" s="391">
        <f t="shared" si="987"/>
        <v>0</v>
      </c>
      <c r="Q427" s="386">
        <f t="shared" si="988"/>
        <v>0</v>
      </c>
      <c r="R427" s="366" t="str">
        <f t="shared" si="1010"/>
        <v xml:space="preserve">    </v>
      </c>
      <c r="S427" s="849">
        <f t="shared" si="947"/>
        <v>0</v>
      </c>
      <c r="T427" s="570"/>
      <c r="U427" s="391">
        <f t="shared" si="989"/>
        <v>0</v>
      </c>
      <c r="V427" s="386">
        <f t="shared" si="990"/>
        <v>0</v>
      </c>
      <c r="W427" s="366" t="str">
        <f t="shared" si="1011"/>
        <v xml:space="preserve">    </v>
      </c>
      <c r="X427" s="849">
        <f t="shared" si="948"/>
        <v>0</v>
      </c>
      <c r="Y427" s="570"/>
      <c r="Z427" s="391">
        <f t="shared" si="991"/>
        <v>0</v>
      </c>
      <c r="AA427" s="386">
        <f t="shared" si="992"/>
        <v>0</v>
      </c>
      <c r="AB427" s="366" t="str">
        <f t="shared" si="1012"/>
        <v xml:space="preserve">    </v>
      </c>
      <c r="AC427" s="849">
        <f t="shared" si="949"/>
        <v>0</v>
      </c>
      <c r="AD427" s="570"/>
      <c r="AE427" s="391">
        <f t="shared" si="993"/>
        <v>0</v>
      </c>
      <c r="AF427" s="386">
        <f t="shared" si="994"/>
        <v>0</v>
      </c>
      <c r="AG427" s="366" t="str">
        <f t="shared" si="1013"/>
        <v xml:space="preserve">    </v>
      </c>
      <c r="AH427" s="849">
        <f t="shared" si="950"/>
        <v>0</v>
      </c>
      <c r="AI427" s="570"/>
      <c r="AJ427" s="391">
        <f t="shared" si="995"/>
        <v>0</v>
      </c>
      <c r="AK427" s="386">
        <f t="shared" si="996"/>
        <v>0</v>
      </c>
      <c r="AL427" s="366" t="str">
        <f t="shared" si="1014"/>
        <v xml:space="preserve">    </v>
      </c>
      <c r="AM427" s="849">
        <f t="shared" si="951"/>
        <v>0</v>
      </c>
      <c r="AN427" s="570"/>
      <c r="AO427" s="391">
        <f t="shared" si="997"/>
        <v>0</v>
      </c>
      <c r="AP427" s="386">
        <f t="shared" si="998"/>
        <v>0</v>
      </c>
      <c r="AQ427" s="366" t="str">
        <f t="shared" si="1015"/>
        <v xml:space="preserve">    </v>
      </c>
      <c r="AR427" s="849">
        <f t="shared" si="952"/>
        <v>0</v>
      </c>
      <c r="AS427" s="570"/>
      <c r="AT427" s="391">
        <f t="shared" si="999"/>
        <v>0</v>
      </c>
      <c r="AU427" s="386">
        <f t="shared" si="1000"/>
        <v>0</v>
      </c>
      <c r="AV427" s="366" t="str">
        <f t="shared" si="1016"/>
        <v xml:space="preserve">    </v>
      </c>
      <c r="AW427" s="849">
        <f t="shared" si="953"/>
        <v>0</v>
      </c>
      <c r="AX427" s="570"/>
      <c r="AY427" s="391">
        <f t="shared" si="1001"/>
        <v>0</v>
      </c>
      <c r="AZ427" s="386">
        <f t="shared" si="1002"/>
        <v>0</v>
      </c>
      <c r="BA427" s="366" t="str">
        <f t="shared" si="1017"/>
        <v xml:space="preserve">    </v>
      </c>
      <c r="BB427" s="849">
        <f t="shared" si="954"/>
        <v>0</v>
      </c>
      <c r="BC427" s="570"/>
      <c r="BD427" s="391">
        <f t="shared" si="1003"/>
        <v>0</v>
      </c>
      <c r="BE427" s="386">
        <f t="shared" si="1004"/>
        <v>0</v>
      </c>
      <c r="BF427" s="366" t="str">
        <f t="shared" si="1018"/>
        <v xml:space="preserve">    </v>
      </c>
      <c r="BG427" s="849">
        <f t="shared" si="955"/>
        <v>0</v>
      </c>
      <c r="BH427" s="570"/>
      <c r="BI427" s="391">
        <f t="shared" si="1005"/>
        <v>0</v>
      </c>
      <c r="BJ427" s="386">
        <f t="shared" si="1006"/>
        <v>0</v>
      </c>
      <c r="BK427" s="366" t="str">
        <f t="shared" si="1019"/>
        <v xml:space="preserve">    </v>
      </c>
      <c r="BM427" s="383">
        <f t="shared" si="956"/>
        <v>0</v>
      </c>
      <c r="BN427" s="7"/>
    </row>
    <row r="428" spans="1:66" s="5" customFormat="1" ht="12.75" customHeight="1">
      <c r="A428" s="633">
        <v>43</v>
      </c>
      <c r="B428" s="895" t="str">
        <f t="shared" si="1007"/>
        <v>Other: (list)</v>
      </c>
      <c r="C428" s="557">
        <f t="shared" si="957"/>
        <v>0</v>
      </c>
      <c r="D428" s="659">
        <f t="shared" si="944"/>
        <v>0</v>
      </c>
      <c r="E428" s="570"/>
      <c r="F428" s="391">
        <f t="shared" si="983"/>
        <v>0</v>
      </c>
      <c r="G428" s="386">
        <f t="shared" si="984"/>
        <v>0</v>
      </c>
      <c r="H428" s="366" t="str">
        <f t="shared" si="1008"/>
        <v xml:space="preserve">    </v>
      </c>
      <c r="I428" s="849">
        <f t="shared" si="945"/>
        <v>0</v>
      </c>
      <c r="J428" s="570"/>
      <c r="K428" s="391">
        <f t="shared" si="985"/>
        <v>0</v>
      </c>
      <c r="L428" s="386">
        <f t="shared" si="986"/>
        <v>0</v>
      </c>
      <c r="M428" s="366" t="str">
        <f t="shared" si="1009"/>
        <v xml:space="preserve">    </v>
      </c>
      <c r="N428" s="849">
        <f t="shared" si="946"/>
        <v>0</v>
      </c>
      <c r="O428" s="570"/>
      <c r="P428" s="391">
        <f t="shared" si="987"/>
        <v>0</v>
      </c>
      <c r="Q428" s="386">
        <f t="shared" si="988"/>
        <v>0</v>
      </c>
      <c r="R428" s="366" t="str">
        <f t="shared" si="1010"/>
        <v xml:space="preserve">    </v>
      </c>
      <c r="S428" s="849">
        <f t="shared" si="947"/>
        <v>0</v>
      </c>
      <c r="T428" s="570"/>
      <c r="U428" s="391">
        <f t="shared" si="989"/>
        <v>0</v>
      </c>
      <c r="V428" s="386">
        <f t="shared" si="990"/>
        <v>0</v>
      </c>
      <c r="W428" s="366" t="str">
        <f t="shared" si="1011"/>
        <v xml:space="preserve">    </v>
      </c>
      <c r="X428" s="849">
        <f t="shared" si="948"/>
        <v>0</v>
      </c>
      <c r="Y428" s="570"/>
      <c r="Z428" s="391">
        <f t="shared" si="991"/>
        <v>0</v>
      </c>
      <c r="AA428" s="386">
        <f t="shared" si="992"/>
        <v>0</v>
      </c>
      <c r="AB428" s="366" t="str">
        <f t="shared" si="1012"/>
        <v xml:space="preserve">    </v>
      </c>
      <c r="AC428" s="849">
        <f t="shared" si="949"/>
        <v>0</v>
      </c>
      <c r="AD428" s="570"/>
      <c r="AE428" s="391">
        <f t="shared" si="993"/>
        <v>0</v>
      </c>
      <c r="AF428" s="386">
        <f t="shared" si="994"/>
        <v>0</v>
      </c>
      <c r="AG428" s="366" t="str">
        <f t="shared" si="1013"/>
        <v xml:space="preserve">    </v>
      </c>
      <c r="AH428" s="849">
        <f t="shared" si="950"/>
        <v>0</v>
      </c>
      <c r="AI428" s="570"/>
      <c r="AJ428" s="391">
        <f t="shared" si="995"/>
        <v>0</v>
      </c>
      <c r="AK428" s="386">
        <f t="shared" si="996"/>
        <v>0</v>
      </c>
      <c r="AL428" s="366" t="str">
        <f t="shared" si="1014"/>
        <v xml:space="preserve">    </v>
      </c>
      <c r="AM428" s="849">
        <f t="shared" si="951"/>
        <v>0</v>
      </c>
      <c r="AN428" s="570"/>
      <c r="AO428" s="391">
        <f t="shared" si="997"/>
        <v>0</v>
      </c>
      <c r="AP428" s="386">
        <f t="shared" si="998"/>
        <v>0</v>
      </c>
      <c r="AQ428" s="366" t="str">
        <f t="shared" si="1015"/>
        <v xml:space="preserve">    </v>
      </c>
      <c r="AR428" s="849">
        <f t="shared" si="952"/>
        <v>0</v>
      </c>
      <c r="AS428" s="570"/>
      <c r="AT428" s="391">
        <f t="shared" si="999"/>
        <v>0</v>
      </c>
      <c r="AU428" s="386">
        <f t="shared" si="1000"/>
        <v>0</v>
      </c>
      <c r="AV428" s="366" t="str">
        <f t="shared" si="1016"/>
        <v xml:space="preserve">    </v>
      </c>
      <c r="AW428" s="849">
        <f t="shared" si="953"/>
        <v>0</v>
      </c>
      <c r="AX428" s="570"/>
      <c r="AY428" s="391">
        <f t="shared" si="1001"/>
        <v>0</v>
      </c>
      <c r="AZ428" s="386">
        <f t="shared" si="1002"/>
        <v>0</v>
      </c>
      <c r="BA428" s="366" t="str">
        <f t="shared" si="1017"/>
        <v xml:space="preserve">    </v>
      </c>
      <c r="BB428" s="849">
        <f t="shared" si="954"/>
        <v>0</v>
      </c>
      <c r="BC428" s="570"/>
      <c r="BD428" s="391">
        <f t="shared" si="1003"/>
        <v>0</v>
      </c>
      <c r="BE428" s="386">
        <f t="shared" si="1004"/>
        <v>0</v>
      </c>
      <c r="BF428" s="366" t="str">
        <f t="shared" si="1018"/>
        <v xml:space="preserve">    </v>
      </c>
      <c r="BG428" s="849">
        <f t="shared" si="955"/>
        <v>0</v>
      </c>
      <c r="BH428" s="570"/>
      <c r="BI428" s="391">
        <f t="shared" si="1005"/>
        <v>0</v>
      </c>
      <c r="BJ428" s="386">
        <f t="shared" si="1006"/>
        <v>0</v>
      </c>
      <c r="BK428" s="366" t="str">
        <f t="shared" si="1019"/>
        <v xml:space="preserve">    </v>
      </c>
      <c r="BM428" s="383">
        <f t="shared" si="956"/>
        <v>0</v>
      </c>
      <c r="BN428" s="7"/>
    </row>
    <row r="429" spans="1:66" s="5" customFormat="1" ht="12.75" customHeight="1">
      <c r="A429" s="633">
        <v>44</v>
      </c>
      <c r="B429" s="895" t="str">
        <f t="shared" si="1007"/>
        <v>Other: (list)</v>
      </c>
      <c r="C429" s="557">
        <f t="shared" si="957"/>
        <v>0</v>
      </c>
      <c r="D429" s="659">
        <f t="shared" si="944"/>
        <v>0</v>
      </c>
      <c r="E429" s="570"/>
      <c r="F429" s="391">
        <f t="shared" si="983"/>
        <v>0</v>
      </c>
      <c r="G429" s="386">
        <f t="shared" si="984"/>
        <v>0</v>
      </c>
      <c r="H429" s="366" t="str">
        <f t="shared" si="1008"/>
        <v xml:space="preserve">    </v>
      </c>
      <c r="I429" s="849">
        <f t="shared" si="945"/>
        <v>0</v>
      </c>
      <c r="J429" s="570"/>
      <c r="K429" s="391">
        <f t="shared" si="985"/>
        <v>0</v>
      </c>
      <c r="L429" s="386">
        <f t="shared" si="986"/>
        <v>0</v>
      </c>
      <c r="M429" s="366" t="str">
        <f t="shared" si="1009"/>
        <v xml:space="preserve">    </v>
      </c>
      <c r="N429" s="849">
        <f t="shared" si="946"/>
        <v>0</v>
      </c>
      <c r="O429" s="570"/>
      <c r="P429" s="391">
        <f t="shared" si="987"/>
        <v>0</v>
      </c>
      <c r="Q429" s="386">
        <f t="shared" si="988"/>
        <v>0</v>
      </c>
      <c r="R429" s="366" t="str">
        <f t="shared" si="1010"/>
        <v xml:space="preserve">    </v>
      </c>
      <c r="S429" s="849">
        <f t="shared" si="947"/>
        <v>0</v>
      </c>
      <c r="T429" s="570"/>
      <c r="U429" s="391">
        <f t="shared" si="989"/>
        <v>0</v>
      </c>
      <c r="V429" s="386">
        <f t="shared" si="990"/>
        <v>0</v>
      </c>
      <c r="W429" s="366" t="str">
        <f t="shared" si="1011"/>
        <v xml:space="preserve">    </v>
      </c>
      <c r="X429" s="849">
        <f t="shared" si="948"/>
        <v>0</v>
      </c>
      <c r="Y429" s="570"/>
      <c r="Z429" s="391">
        <f t="shared" si="991"/>
        <v>0</v>
      </c>
      <c r="AA429" s="386">
        <f t="shared" si="992"/>
        <v>0</v>
      </c>
      <c r="AB429" s="366" t="str">
        <f t="shared" si="1012"/>
        <v xml:space="preserve">    </v>
      </c>
      <c r="AC429" s="849">
        <f t="shared" si="949"/>
        <v>0</v>
      </c>
      <c r="AD429" s="570"/>
      <c r="AE429" s="391">
        <f t="shared" si="993"/>
        <v>0</v>
      </c>
      <c r="AF429" s="386">
        <f t="shared" si="994"/>
        <v>0</v>
      </c>
      <c r="AG429" s="366" t="str">
        <f t="shared" si="1013"/>
        <v xml:space="preserve">    </v>
      </c>
      <c r="AH429" s="849">
        <f t="shared" si="950"/>
        <v>0</v>
      </c>
      <c r="AI429" s="570"/>
      <c r="AJ429" s="391">
        <f t="shared" si="995"/>
        <v>0</v>
      </c>
      <c r="AK429" s="386">
        <f t="shared" si="996"/>
        <v>0</v>
      </c>
      <c r="AL429" s="366" t="str">
        <f t="shared" si="1014"/>
        <v xml:space="preserve">    </v>
      </c>
      <c r="AM429" s="849">
        <f t="shared" si="951"/>
        <v>0</v>
      </c>
      <c r="AN429" s="570"/>
      <c r="AO429" s="391">
        <f t="shared" si="997"/>
        <v>0</v>
      </c>
      <c r="AP429" s="386">
        <f t="shared" si="998"/>
        <v>0</v>
      </c>
      <c r="AQ429" s="366" t="str">
        <f t="shared" si="1015"/>
        <v xml:space="preserve">    </v>
      </c>
      <c r="AR429" s="849">
        <f t="shared" si="952"/>
        <v>0</v>
      </c>
      <c r="AS429" s="570"/>
      <c r="AT429" s="391">
        <f t="shared" si="999"/>
        <v>0</v>
      </c>
      <c r="AU429" s="386">
        <f t="shared" si="1000"/>
        <v>0</v>
      </c>
      <c r="AV429" s="366" t="str">
        <f t="shared" si="1016"/>
        <v xml:space="preserve">    </v>
      </c>
      <c r="AW429" s="849">
        <f t="shared" si="953"/>
        <v>0</v>
      </c>
      <c r="AX429" s="570"/>
      <c r="AY429" s="391">
        <f t="shared" si="1001"/>
        <v>0</v>
      </c>
      <c r="AZ429" s="386">
        <f t="shared" si="1002"/>
        <v>0</v>
      </c>
      <c r="BA429" s="366" t="str">
        <f t="shared" si="1017"/>
        <v xml:space="preserve">    </v>
      </c>
      <c r="BB429" s="849">
        <f t="shared" si="954"/>
        <v>0</v>
      </c>
      <c r="BC429" s="570"/>
      <c r="BD429" s="391">
        <f t="shared" si="1003"/>
        <v>0</v>
      </c>
      <c r="BE429" s="386">
        <f t="shared" si="1004"/>
        <v>0</v>
      </c>
      <c r="BF429" s="366" t="str">
        <f t="shared" si="1018"/>
        <v xml:space="preserve">    </v>
      </c>
      <c r="BG429" s="849">
        <f t="shared" si="955"/>
        <v>0</v>
      </c>
      <c r="BH429" s="570"/>
      <c r="BI429" s="391">
        <f t="shared" si="1005"/>
        <v>0</v>
      </c>
      <c r="BJ429" s="386">
        <f t="shared" si="1006"/>
        <v>0</v>
      </c>
      <c r="BK429" s="366" t="str">
        <f t="shared" si="1019"/>
        <v xml:space="preserve">    </v>
      </c>
      <c r="BM429" s="383">
        <f t="shared" si="956"/>
        <v>0</v>
      </c>
      <c r="BN429" s="7"/>
    </row>
    <row r="430" spans="1:66" s="52" customFormat="1" ht="12.75">
      <c r="A430" s="635">
        <v>45</v>
      </c>
      <c r="B430" s="846" t="str">
        <f>B355</f>
        <v xml:space="preserve">Sub-total Operating Expenses </v>
      </c>
      <c r="C430" s="871">
        <f t="shared" si="957"/>
        <v>0</v>
      </c>
      <c r="D430" s="845">
        <f>SUM(D389:D429)</f>
        <v>0</v>
      </c>
      <c r="E430" s="845">
        <f>SUM(E389:E429)</f>
        <v>0</v>
      </c>
      <c r="F430" s="873">
        <f>SUM(F389:F429)</f>
        <v>0</v>
      </c>
      <c r="G430" s="873">
        <f t="shared" si="984"/>
        <v>0</v>
      </c>
      <c r="H430" s="874" t="str">
        <f t="shared" si="1008"/>
        <v xml:space="preserve">    </v>
      </c>
      <c r="I430" s="845">
        <f>SUM(I389:I429)</f>
        <v>0</v>
      </c>
      <c r="J430" s="845">
        <f>SUM(J389:J429)</f>
        <v>0</v>
      </c>
      <c r="K430" s="876">
        <f>SUM(K389:K429)</f>
        <v>0</v>
      </c>
      <c r="L430" s="876">
        <f t="shared" si="986"/>
        <v>0</v>
      </c>
      <c r="M430" s="874" t="str">
        <f t="shared" si="1009"/>
        <v xml:space="preserve">    </v>
      </c>
      <c r="N430" s="845">
        <f>SUM(N389:N429)</f>
        <v>0</v>
      </c>
      <c r="O430" s="845">
        <f>SUM(O389:O429)</f>
        <v>0</v>
      </c>
      <c r="P430" s="876">
        <f>SUM(P389:P429)</f>
        <v>0</v>
      </c>
      <c r="Q430" s="876">
        <f t="shared" si="988"/>
        <v>0</v>
      </c>
      <c r="R430" s="874" t="str">
        <f t="shared" si="1010"/>
        <v xml:space="preserve">    </v>
      </c>
      <c r="S430" s="845">
        <f>SUM(S389:S429)</f>
        <v>0</v>
      </c>
      <c r="T430" s="845">
        <f>SUM(T389:T429)</f>
        <v>0</v>
      </c>
      <c r="U430" s="876">
        <f>SUM(U389:U429)</f>
        <v>0</v>
      </c>
      <c r="V430" s="876">
        <f t="shared" si="990"/>
        <v>0</v>
      </c>
      <c r="W430" s="874" t="str">
        <f t="shared" si="1011"/>
        <v xml:space="preserve">    </v>
      </c>
      <c r="X430" s="845">
        <f>SUM(X389:X429)</f>
        <v>0</v>
      </c>
      <c r="Y430" s="845">
        <f>SUM(Y389:Y429)</f>
        <v>0</v>
      </c>
      <c r="Z430" s="876">
        <f>SUM(Z389:Z429)</f>
        <v>0</v>
      </c>
      <c r="AA430" s="876">
        <f t="shared" si="992"/>
        <v>0</v>
      </c>
      <c r="AB430" s="874" t="str">
        <f t="shared" si="1012"/>
        <v xml:space="preserve">    </v>
      </c>
      <c r="AC430" s="845">
        <f>SUM(AC389:AC429)</f>
        <v>0</v>
      </c>
      <c r="AD430" s="845">
        <f>SUM(AD389:AD429)</f>
        <v>0</v>
      </c>
      <c r="AE430" s="876">
        <f>SUM(AE389:AE429)</f>
        <v>0</v>
      </c>
      <c r="AF430" s="876">
        <f t="shared" si="994"/>
        <v>0</v>
      </c>
      <c r="AG430" s="874" t="str">
        <f t="shared" si="1013"/>
        <v xml:space="preserve">    </v>
      </c>
      <c r="AH430" s="845">
        <f>SUM(AH389:AH429)</f>
        <v>0</v>
      </c>
      <c r="AI430" s="845">
        <f>SUM(AI389:AI429)</f>
        <v>0</v>
      </c>
      <c r="AJ430" s="876">
        <f>SUM(AJ389:AJ429)</f>
        <v>0</v>
      </c>
      <c r="AK430" s="876">
        <f t="shared" si="996"/>
        <v>0</v>
      </c>
      <c r="AL430" s="874" t="str">
        <f t="shared" si="1014"/>
        <v xml:space="preserve">    </v>
      </c>
      <c r="AM430" s="845">
        <f>SUM(AM389:AM429)</f>
        <v>0</v>
      </c>
      <c r="AN430" s="845">
        <f>SUM(AN389:AN429)</f>
        <v>0</v>
      </c>
      <c r="AO430" s="876">
        <f>SUM(AO389:AO429)</f>
        <v>0</v>
      </c>
      <c r="AP430" s="876">
        <f t="shared" si="998"/>
        <v>0</v>
      </c>
      <c r="AQ430" s="874" t="str">
        <f t="shared" si="1015"/>
        <v xml:space="preserve">    </v>
      </c>
      <c r="AR430" s="845">
        <f>SUM(AR389:AR429)</f>
        <v>0</v>
      </c>
      <c r="AS430" s="845">
        <f>SUM(AS389:AS429)</f>
        <v>0</v>
      </c>
      <c r="AT430" s="876">
        <f>SUM(AT389:AT429)</f>
        <v>0</v>
      </c>
      <c r="AU430" s="876">
        <f t="shared" si="1000"/>
        <v>0</v>
      </c>
      <c r="AV430" s="874" t="str">
        <f t="shared" si="1016"/>
        <v xml:space="preserve">    </v>
      </c>
      <c r="AW430" s="845">
        <f>SUM(AW389:AW429)</f>
        <v>0</v>
      </c>
      <c r="AX430" s="845">
        <f>SUM(AX389:AX429)</f>
        <v>0</v>
      </c>
      <c r="AY430" s="876">
        <f>SUM(AY389:AY429)</f>
        <v>0</v>
      </c>
      <c r="AZ430" s="876">
        <f t="shared" si="1002"/>
        <v>0</v>
      </c>
      <c r="BA430" s="874" t="str">
        <f t="shared" si="1017"/>
        <v xml:space="preserve">    </v>
      </c>
      <c r="BB430" s="845">
        <f>SUM(BB389:BB429)</f>
        <v>0</v>
      </c>
      <c r="BC430" s="845">
        <f>SUM(BC389:BC429)</f>
        <v>0</v>
      </c>
      <c r="BD430" s="876">
        <f>SUM(BD389:BD429)</f>
        <v>0</v>
      </c>
      <c r="BE430" s="876">
        <f t="shared" si="1004"/>
        <v>0</v>
      </c>
      <c r="BF430" s="874" t="str">
        <f t="shared" si="1018"/>
        <v xml:space="preserve">    </v>
      </c>
      <c r="BG430" s="845">
        <f>SUM(BG389:BG429)</f>
        <v>0</v>
      </c>
      <c r="BH430" s="845">
        <f>SUM(BH389:BH429)</f>
        <v>0</v>
      </c>
      <c r="BI430" s="876">
        <f>SUM(BI389:BI429)</f>
        <v>0</v>
      </c>
      <c r="BJ430" s="876">
        <f t="shared" si="1006"/>
        <v>0</v>
      </c>
      <c r="BK430" s="874" t="str">
        <f t="shared" si="1019"/>
        <v xml:space="preserve">    </v>
      </c>
      <c r="BM430" s="383">
        <f t="shared" si="956"/>
        <v>0</v>
      </c>
      <c r="BN430" s="51"/>
    </row>
    <row r="431" spans="1:66" s="5" customFormat="1" ht="12.75">
      <c r="A431" s="634">
        <v>46</v>
      </c>
      <c r="B431" s="895" t="str">
        <f t="shared" si="1007"/>
        <v>*Fixed Assets</v>
      </c>
      <c r="C431" s="378">
        <f t="shared" si="957"/>
        <v>0</v>
      </c>
      <c r="D431" s="659">
        <f t="shared" si="944"/>
        <v>0</v>
      </c>
      <c r="E431" s="570"/>
      <c r="F431" s="391">
        <f>+F356+E431</f>
        <v>0</v>
      </c>
      <c r="G431" s="387">
        <f t="shared" si="984"/>
        <v>0</v>
      </c>
      <c r="H431" s="367" t="str">
        <f t="shared" si="1008"/>
        <v xml:space="preserve">    </v>
      </c>
      <c r="I431" s="849">
        <f t="shared" si="945"/>
        <v>0</v>
      </c>
      <c r="J431" s="570"/>
      <c r="K431" s="391">
        <f>+K356+J431</f>
        <v>0</v>
      </c>
      <c r="L431" s="387">
        <f t="shared" si="986"/>
        <v>0</v>
      </c>
      <c r="M431" s="367" t="str">
        <f t="shared" si="1009"/>
        <v xml:space="preserve">    </v>
      </c>
      <c r="N431" s="849">
        <f t="shared" si="946"/>
        <v>0</v>
      </c>
      <c r="O431" s="570"/>
      <c r="P431" s="391">
        <f>+P356+O431</f>
        <v>0</v>
      </c>
      <c r="Q431" s="387">
        <f t="shared" si="988"/>
        <v>0</v>
      </c>
      <c r="R431" s="367" t="str">
        <f t="shared" si="1010"/>
        <v xml:space="preserve">    </v>
      </c>
      <c r="S431" s="849">
        <f t="shared" si="947"/>
        <v>0</v>
      </c>
      <c r="T431" s="570"/>
      <c r="U431" s="391">
        <f>+U356+T431</f>
        <v>0</v>
      </c>
      <c r="V431" s="387">
        <f t="shared" si="990"/>
        <v>0</v>
      </c>
      <c r="W431" s="367" t="str">
        <f t="shared" si="1011"/>
        <v xml:space="preserve">    </v>
      </c>
      <c r="X431" s="849">
        <f t="shared" si="948"/>
        <v>0</v>
      </c>
      <c r="Y431" s="570"/>
      <c r="Z431" s="391">
        <f>+Z356+Y431</f>
        <v>0</v>
      </c>
      <c r="AA431" s="387">
        <f t="shared" si="992"/>
        <v>0</v>
      </c>
      <c r="AB431" s="367" t="str">
        <f t="shared" si="1012"/>
        <v xml:space="preserve">    </v>
      </c>
      <c r="AC431" s="849">
        <f t="shared" si="949"/>
        <v>0</v>
      </c>
      <c r="AD431" s="570"/>
      <c r="AE431" s="391">
        <f>+AE356+AD431</f>
        <v>0</v>
      </c>
      <c r="AF431" s="387">
        <f t="shared" si="994"/>
        <v>0</v>
      </c>
      <c r="AG431" s="367" t="str">
        <f t="shared" si="1013"/>
        <v xml:space="preserve">    </v>
      </c>
      <c r="AH431" s="849">
        <f t="shared" si="950"/>
        <v>0</v>
      </c>
      <c r="AI431" s="570"/>
      <c r="AJ431" s="391">
        <f>+AJ356+AI431</f>
        <v>0</v>
      </c>
      <c r="AK431" s="387">
        <f t="shared" si="996"/>
        <v>0</v>
      </c>
      <c r="AL431" s="367" t="str">
        <f t="shared" si="1014"/>
        <v xml:space="preserve">    </v>
      </c>
      <c r="AM431" s="849">
        <f t="shared" si="951"/>
        <v>0</v>
      </c>
      <c r="AN431" s="570"/>
      <c r="AO431" s="391">
        <f>+AO356+AN431</f>
        <v>0</v>
      </c>
      <c r="AP431" s="387">
        <f t="shared" si="998"/>
        <v>0</v>
      </c>
      <c r="AQ431" s="367" t="str">
        <f t="shared" si="1015"/>
        <v xml:space="preserve">    </v>
      </c>
      <c r="AR431" s="849">
        <f t="shared" si="952"/>
        <v>0</v>
      </c>
      <c r="AS431" s="570"/>
      <c r="AT431" s="391">
        <f>+AT356+AS431</f>
        <v>0</v>
      </c>
      <c r="AU431" s="387">
        <f t="shared" si="1000"/>
        <v>0</v>
      </c>
      <c r="AV431" s="367" t="str">
        <f t="shared" si="1016"/>
        <v xml:space="preserve">    </v>
      </c>
      <c r="AW431" s="849">
        <f t="shared" si="953"/>
        <v>0</v>
      </c>
      <c r="AX431" s="570"/>
      <c r="AY431" s="391">
        <f>+AY356+AX431</f>
        <v>0</v>
      </c>
      <c r="AZ431" s="387">
        <f t="shared" si="1002"/>
        <v>0</v>
      </c>
      <c r="BA431" s="367" t="str">
        <f t="shared" si="1017"/>
        <v xml:space="preserve">    </v>
      </c>
      <c r="BB431" s="849">
        <f t="shared" si="954"/>
        <v>0</v>
      </c>
      <c r="BC431" s="570"/>
      <c r="BD431" s="391">
        <f>+BD356+BC431</f>
        <v>0</v>
      </c>
      <c r="BE431" s="387">
        <f t="shared" si="1004"/>
        <v>0</v>
      </c>
      <c r="BF431" s="367" t="str">
        <f t="shared" si="1018"/>
        <v xml:space="preserve">    </v>
      </c>
      <c r="BG431" s="849">
        <f t="shared" si="955"/>
        <v>0</v>
      </c>
      <c r="BH431" s="570"/>
      <c r="BI431" s="391">
        <f>+BI356+BH431</f>
        <v>0</v>
      </c>
      <c r="BJ431" s="387">
        <f t="shared" si="1006"/>
        <v>0</v>
      </c>
      <c r="BK431" s="367" t="str">
        <f t="shared" si="1019"/>
        <v xml:space="preserve">    </v>
      </c>
      <c r="BM431" s="383">
        <f t="shared" si="956"/>
        <v>0</v>
      </c>
      <c r="BN431" s="7"/>
    </row>
    <row r="432" spans="1:66" s="28" customFormat="1" ht="12.75" customHeight="1">
      <c r="A432" s="634">
        <v>47</v>
      </c>
      <c r="B432" s="895" t="str">
        <f t="shared" si="1007"/>
        <v>*Indirect Costs</v>
      </c>
      <c r="C432" s="378">
        <f t="shared" si="957"/>
        <v>0</v>
      </c>
      <c r="D432" s="412">
        <f t="shared" si="944"/>
        <v>0</v>
      </c>
      <c r="E432" s="570"/>
      <c r="F432" s="391">
        <f>+F357+E432</f>
        <v>0</v>
      </c>
      <c r="G432" s="387">
        <f t="shared" si="984"/>
        <v>0</v>
      </c>
      <c r="H432" s="367" t="str">
        <f t="shared" si="1008"/>
        <v xml:space="preserve">    </v>
      </c>
      <c r="I432" s="851">
        <f t="shared" si="945"/>
        <v>0</v>
      </c>
      <c r="J432" s="570"/>
      <c r="K432" s="391">
        <f>+K357+J432</f>
        <v>0</v>
      </c>
      <c r="L432" s="387">
        <f t="shared" si="986"/>
        <v>0</v>
      </c>
      <c r="M432" s="367" t="str">
        <f t="shared" si="1009"/>
        <v xml:space="preserve">    </v>
      </c>
      <c r="N432" s="851">
        <f t="shared" si="946"/>
        <v>0</v>
      </c>
      <c r="O432" s="570"/>
      <c r="P432" s="391">
        <f>+P357+O432</f>
        <v>0</v>
      </c>
      <c r="Q432" s="387">
        <f t="shared" si="988"/>
        <v>0</v>
      </c>
      <c r="R432" s="367" t="str">
        <f t="shared" si="1010"/>
        <v xml:space="preserve">    </v>
      </c>
      <c r="S432" s="851">
        <f t="shared" si="947"/>
        <v>0</v>
      </c>
      <c r="T432" s="570"/>
      <c r="U432" s="391">
        <f>+U357+T432</f>
        <v>0</v>
      </c>
      <c r="V432" s="387">
        <f t="shared" si="990"/>
        <v>0</v>
      </c>
      <c r="W432" s="367" t="str">
        <f t="shared" si="1011"/>
        <v xml:space="preserve">    </v>
      </c>
      <c r="X432" s="851">
        <f t="shared" si="948"/>
        <v>0</v>
      </c>
      <c r="Y432" s="570"/>
      <c r="Z432" s="391">
        <f>+Z357+Y432</f>
        <v>0</v>
      </c>
      <c r="AA432" s="387">
        <f t="shared" si="992"/>
        <v>0</v>
      </c>
      <c r="AB432" s="367" t="str">
        <f t="shared" si="1012"/>
        <v xml:space="preserve">    </v>
      </c>
      <c r="AC432" s="851">
        <f t="shared" si="949"/>
        <v>0</v>
      </c>
      <c r="AD432" s="570"/>
      <c r="AE432" s="391">
        <f>+AE357+AD432</f>
        <v>0</v>
      </c>
      <c r="AF432" s="387">
        <f t="shared" si="994"/>
        <v>0</v>
      </c>
      <c r="AG432" s="367" t="str">
        <f t="shared" si="1013"/>
        <v xml:space="preserve">    </v>
      </c>
      <c r="AH432" s="851">
        <f t="shared" si="950"/>
        <v>0</v>
      </c>
      <c r="AI432" s="570"/>
      <c r="AJ432" s="391">
        <f>+AJ357+AI432</f>
        <v>0</v>
      </c>
      <c r="AK432" s="387">
        <f t="shared" si="996"/>
        <v>0</v>
      </c>
      <c r="AL432" s="367" t="str">
        <f t="shared" si="1014"/>
        <v xml:space="preserve">    </v>
      </c>
      <c r="AM432" s="851">
        <f t="shared" si="951"/>
        <v>0</v>
      </c>
      <c r="AN432" s="570"/>
      <c r="AO432" s="391">
        <f>+AO357+AN432</f>
        <v>0</v>
      </c>
      <c r="AP432" s="387">
        <f t="shared" si="998"/>
        <v>0</v>
      </c>
      <c r="AQ432" s="367" t="str">
        <f t="shared" si="1015"/>
        <v xml:space="preserve">    </v>
      </c>
      <c r="AR432" s="851">
        <f t="shared" si="952"/>
        <v>0</v>
      </c>
      <c r="AS432" s="570"/>
      <c r="AT432" s="391">
        <f>+AT357+AS432</f>
        <v>0</v>
      </c>
      <c r="AU432" s="387">
        <f t="shared" si="1000"/>
        <v>0</v>
      </c>
      <c r="AV432" s="367" t="str">
        <f t="shared" si="1016"/>
        <v xml:space="preserve">    </v>
      </c>
      <c r="AW432" s="851">
        <f t="shared" si="953"/>
        <v>0</v>
      </c>
      <c r="AX432" s="570"/>
      <c r="AY432" s="391">
        <f>+AY357+AX432</f>
        <v>0</v>
      </c>
      <c r="AZ432" s="387">
        <f t="shared" si="1002"/>
        <v>0</v>
      </c>
      <c r="BA432" s="367" t="str">
        <f t="shared" si="1017"/>
        <v xml:space="preserve">    </v>
      </c>
      <c r="BB432" s="851">
        <f t="shared" si="954"/>
        <v>0</v>
      </c>
      <c r="BC432" s="570"/>
      <c r="BD432" s="391">
        <f>+BD357+BC432</f>
        <v>0</v>
      </c>
      <c r="BE432" s="387">
        <f t="shared" si="1004"/>
        <v>0</v>
      </c>
      <c r="BF432" s="367" t="str">
        <f t="shared" si="1018"/>
        <v xml:space="preserve">    </v>
      </c>
      <c r="BG432" s="851">
        <f t="shared" si="955"/>
        <v>0</v>
      </c>
      <c r="BH432" s="570"/>
      <c r="BI432" s="391">
        <f>+BI357+BH432</f>
        <v>0</v>
      </c>
      <c r="BJ432" s="387">
        <f t="shared" si="1006"/>
        <v>0</v>
      </c>
      <c r="BK432" s="367" t="str">
        <f t="shared" si="1019"/>
        <v xml:space="preserve">    </v>
      </c>
      <c r="BL432" s="5"/>
      <c r="BM432" s="383">
        <f t="shared" si="956"/>
        <v>0</v>
      </c>
      <c r="BN432" s="29"/>
    </row>
    <row r="433" spans="1:66" s="55" customFormat="1" ht="13.9" customHeight="1">
      <c r="A433" s="635">
        <v>48</v>
      </c>
      <c r="B433" s="846" t="str">
        <f>B358</f>
        <v>Total Operating Expenses</v>
      </c>
      <c r="C433" s="877">
        <f t="shared" si="957"/>
        <v>0</v>
      </c>
      <c r="D433" s="845">
        <f t="shared" ref="D433:F433" si="1020">D430+D431+D432</f>
        <v>0</v>
      </c>
      <c r="E433" s="845">
        <f t="shared" si="1020"/>
        <v>0</v>
      </c>
      <c r="F433" s="873">
        <f t="shared" si="1020"/>
        <v>0</v>
      </c>
      <c r="G433" s="873">
        <f t="shared" si="984"/>
        <v>0</v>
      </c>
      <c r="H433" s="874" t="str">
        <f t="shared" si="1008"/>
        <v xml:space="preserve">    </v>
      </c>
      <c r="I433" s="845">
        <f t="shared" ref="I433:K433" si="1021">I430+I431+I432</f>
        <v>0</v>
      </c>
      <c r="J433" s="845">
        <f t="shared" si="1021"/>
        <v>0</v>
      </c>
      <c r="K433" s="876">
        <f t="shared" si="1021"/>
        <v>0</v>
      </c>
      <c r="L433" s="876">
        <f t="shared" si="986"/>
        <v>0</v>
      </c>
      <c r="M433" s="874" t="str">
        <f t="shared" si="1009"/>
        <v xml:space="preserve">    </v>
      </c>
      <c r="N433" s="845">
        <f t="shared" ref="N433:P433" si="1022">N430+N431+N432</f>
        <v>0</v>
      </c>
      <c r="O433" s="845">
        <f t="shared" si="1022"/>
        <v>0</v>
      </c>
      <c r="P433" s="876">
        <f t="shared" si="1022"/>
        <v>0</v>
      </c>
      <c r="Q433" s="876">
        <f t="shared" si="988"/>
        <v>0</v>
      </c>
      <c r="R433" s="874" t="str">
        <f t="shared" si="1010"/>
        <v xml:space="preserve">    </v>
      </c>
      <c r="S433" s="845">
        <f t="shared" ref="S433:U433" si="1023">S430+S431+S432</f>
        <v>0</v>
      </c>
      <c r="T433" s="845">
        <f t="shared" si="1023"/>
        <v>0</v>
      </c>
      <c r="U433" s="876">
        <f t="shared" si="1023"/>
        <v>0</v>
      </c>
      <c r="V433" s="876">
        <f t="shared" si="990"/>
        <v>0</v>
      </c>
      <c r="W433" s="874" t="str">
        <f t="shared" si="1011"/>
        <v xml:space="preserve">    </v>
      </c>
      <c r="X433" s="845">
        <f t="shared" ref="X433:Z433" si="1024">X430+X431+X432</f>
        <v>0</v>
      </c>
      <c r="Y433" s="845">
        <f t="shared" si="1024"/>
        <v>0</v>
      </c>
      <c r="Z433" s="876">
        <f t="shared" si="1024"/>
        <v>0</v>
      </c>
      <c r="AA433" s="876">
        <f t="shared" si="992"/>
        <v>0</v>
      </c>
      <c r="AB433" s="874" t="str">
        <f t="shared" si="1012"/>
        <v xml:space="preserve">    </v>
      </c>
      <c r="AC433" s="845">
        <f t="shared" ref="AC433:AE433" si="1025">AC430+AC431+AC432</f>
        <v>0</v>
      </c>
      <c r="AD433" s="845">
        <f t="shared" si="1025"/>
        <v>0</v>
      </c>
      <c r="AE433" s="876">
        <f t="shared" si="1025"/>
        <v>0</v>
      </c>
      <c r="AF433" s="876">
        <f t="shared" si="994"/>
        <v>0</v>
      </c>
      <c r="AG433" s="874" t="str">
        <f t="shared" si="1013"/>
        <v xml:space="preserve">    </v>
      </c>
      <c r="AH433" s="845">
        <f t="shared" ref="AH433:AJ433" si="1026">AH430+AH431+AH432</f>
        <v>0</v>
      </c>
      <c r="AI433" s="845">
        <f t="shared" si="1026"/>
        <v>0</v>
      </c>
      <c r="AJ433" s="876">
        <f t="shared" si="1026"/>
        <v>0</v>
      </c>
      <c r="AK433" s="876">
        <f t="shared" si="996"/>
        <v>0</v>
      </c>
      <c r="AL433" s="874" t="str">
        <f t="shared" si="1014"/>
        <v xml:space="preserve">    </v>
      </c>
      <c r="AM433" s="845">
        <f t="shared" ref="AM433:AO433" si="1027">AM430+AM431+AM432</f>
        <v>0</v>
      </c>
      <c r="AN433" s="845">
        <f t="shared" si="1027"/>
        <v>0</v>
      </c>
      <c r="AO433" s="876">
        <f t="shared" si="1027"/>
        <v>0</v>
      </c>
      <c r="AP433" s="876">
        <f t="shared" si="998"/>
        <v>0</v>
      </c>
      <c r="AQ433" s="874" t="str">
        <f t="shared" si="1015"/>
        <v xml:space="preserve">    </v>
      </c>
      <c r="AR433" s="845">
        <f t="shared" ref="AR433:AT433" si="1028">AR430+AR431+AR432</f>
        <v>0</v>
      </c>
      <c r="AS433" s="845">
        <f t="shared" si="1028"/>
        <v>0</v>
      </c>
      <c r="AT433" s="876">
        <f t="shared" si="1028"/>
        <v>0</v>
      </c>
      <c r="AU433" s="876">
        <f t="shared" si="1000"/>
        <v>0</v>
      </c>
      <c r="AV433" s="874" t="str">
        <f t="shared" si="1016"/>
        <v xml:space="preserve">    </v>
      </c>
      <c r="AW433" s="845">
        <f t="shared" ref="AW433:AY433" si="1029">AW430+AW431+AW432</f>
        <v>0</v>
      </c>
      <c r="AX433" s="845">
        <f t="shared" si="1029"/>
        <v>0</v>
      </c>
      <c r="AY433" s="876">
        <f t="shared" si="1029"/>
        <v>0</v>
      </c>
      <c r="AZ433" s="876">
        <f t="shared" si="1002"/>
        <v>0</v>
      </c>
      <c r="BA433" s="874" t="str">
        <f t="shared" si="1017"/>
        <v xml:space="preserve">    </v>
      </c>
      <c r="BB433" s="845">
        <f t="shared" ref="BB433:BD433" si="1030">BB430+BB431+BB432</f>
        <v>0</v>
      </c>
      <c r="BC433" s="845">
        <f t="shared" si="1030"/>
        <v>0</v>
      </c>
      <c r="BD433" s="876">
        <f t="shared" si="1030"/>
        <v>0</v>
      </c>
      <c r="BE433" s="876">
        <f t="shared" si="1004"/>
        <v>0</v>
      </c>
      <c r="BF433" s="874" t="str">
        <f t="shared" si="1018"/>
        <v xml:space="preserve">    </v>
      </c>
      <c r="BG433" s="845">
        <f t="shared" ref="BG433:BI433" si="1031">BG430+BG431+BG432</f>
        <v>0</v>
      </c>
      <c r="BH433" s="845">
        <f t="shared" si="1031"/>
        <v>0</v>
      </c>
      <c r="BI433" s="876">
        <f t="shared" si="1031"/>
        <v>0</v>
      </c>
      <c r="BJ433" s="876">
        <f t="shared" si="1006"/>
        <v>0</v>
      </c>
      <c r="BK433" s="874" t="str">
        <f t="shared" si="1019"/>
        <v xml:space="preserve">    </v>
      </c>
      <c r="BL433" s="52"/>
      <c r="BM433" s="383">
        <f t="shared" si="956"/>
        <v>0</v>
      </c>
    </row>
    <row r="434" spans="1:66" s="55" customFormat="1" ht="12.75" customHeight="1">
      <c r="A434" s="635">
        <v>49</v>
      </c>
      <c r="B434" s="858" t="str">
        <f>B359</f>
        <v>GROSS COST</v>
      </c>
      <c r="C434" s="859">
        <f t="shared" si="957"/>
        <v>0</v>
      </c>
      <c r="D434" s="847">
        <f>D433+D388</f>
        <v>0</v>
      </c>
      <c r="E434" s="847">
        <f>E433+E388</f>
        <v>0</v>
      </c>
      <c r="F434" s="862">
        <f>F433+F388</f>
        <v>0</v>
      </c>
      <c r="G434" s="862">
        <f t="shared" si="984"/>
        <v>0</v>
      </c>
      <c r="H434" s="863" t="str">
        <f t="shared" si="1008"/>
        <v xml:space="preserve">    </v>
      </c>
      <c r="I434" s="847">
        <f>I433+I388</f>
        <v>0</v>
      </c>
      <c r="J434" s="847">
        <f>J433+J388</f>
        <v>0</v>
      </c>
      <c r="K434" s="866">
        <f>K433+K388</f>
        <v>0</v>
      </c>
      <c r="L434" s="866">
        <f t="shared" si="986"/>
        <v>0</v>
      </c>
      <c r="M434" s="863" t="str">
        <f t="shared" si="1009"/>
        <v xml:space="preserve">    </v>
      </c>
      <c r="N434" s="847">
        <f>N433+N388</f>
        <v>0</v>
      </c>
      <c r="O434" s="847">
        <f>O433+O388</f>
        <v>0</v>
      </c>
      <c r="P434" s="866">
        <f>P433+P388</f>
        <v>0</v>
      </c>
      <c r="Q434" s="866">
        <f t="shared" si="988"/>
        <v>0</v>
      </c>
      <c r="R434" s="863" t="str">
        <f t="shared" si="1010"/>
        <v xml:space="preserve">    </v>
      </c>
      <c r="S434" s="847">
        <f>S433+S388</f>
        <v>0</v>
      </c>
      <c r="T434" s="847">
        <f>T433+T388</f>
        <v>0</v>
      </c>
      <c r="U434" s="866">
        <f>U433+U388</f>
        <v>0</v>
      </c>
      <c r="V434" s="866">
        <f t="shared" si="990"/>
        <v>0</v>
      </c>
      <c r="W434" s="863" t="str">
        <f t="shared" si="1011"/>
        <v xml:space="preserve">    </v>
      </c>
      <c r="X434" s="847">
        <f>X433+X388</f>
        <v>0</v>
      </c>
      <c r="Y434" s="847">
        <f>Y433+Y388</f>
        <v>0</v>
      </c>
      <c r="Z434" s="866">
        <f>Z433+Z388</f>
        <v>0</v>
      </c>
      <c r="AA434" s="866">
        <f t="shared" si="992"/>
        <v>0</v>
      </c>
      <c r="AB434" s="863" t="str">
        <f t="shared" si="1012"/>
        <v xml:space="preserve">    </v>
      </c>
      <c r="AC434" s="847">
        <f>AC433+AC388</f>
        <v>0</v>
      </c>
      <c r="AD434" s="847">
        <f>AD433+AD388</f>
        <v>0</v>
      </c>
      <c r="AE434" s="866">
        <f>AE433+AE388</f>
        <v>0</v>
      </c>
      <c r="AF434" s="866">
        <f t="shared" si="994"/>
        <v>0</v>
      </c>
      <c r="AG434" s="863" t="str">
        <f t="shared" si="1013"/>
        <v xml:space="preserve">    </v>
      </c>
      <c r="AH434" s="847">
        <f>AH433+AH388</f>
        <v>0</v>
      </c>
      <c r="AI434" s="847">
        <f>AI433+AI388</f>
        <v>0</v>
      </c>
      <c r="AJ434" s="866">
        <f>AJ433+AJ388</f>
        <v>0</v>
      </c>
      <c r="AK434" s="866">
        <f t="shared" si="996"/>
        <v>0</v>
      </c>
      <c r="AL434" s="863" t="str">
        <f t="shared" si="1014"/>
        <v xml:space="preserve">    </v>
      </c>
      <c r="AM434" s="847">
        <f>AM433+AM388</f>
        <v>0</v>
      </c>
      <c r="AN434" s="847">
        <f>AN433+AN388</f>
        <v>0</v>
      </c>
      <c r="AO434" s="866">
        <f>AO433+AO388</f>
        <v>0</v>
      </c>
      <c r="AP434" s="866">
        <f t="shared" si="998"/>
        <v>0</v>
      </c>
      <c r="AQ434" s="863" t="str">
        <f t="shared" si="1015"/>
        <v xml:space="preserve">    </v>
      </c>
      <c r="AR434" s="847">
        <f>AR433+AR388</f>
        <v>0</v>
      </c>
      <c r="AS434" s="847">
        <f>AS433+AS388</f>
        <v>0</v>
      </c>
      <c r="AT434" s="866">
        <f>AT433+AT388</f>
        <v>0</v>
      </c>
      <c r="AU434" s="866">
        <f t="shared" si="1000"/>
        <v>0</v>
      </c>
      <c r="AV434" s="863" t="str">
        <f t="shared" si="1016"/>
        <v xml:space="preserve">    </v>
      </c>
      <c r="AW434" s="847">
        <f>AW433+AW388</f>
        <v>0</v>
      </c>
      <c r="AX434" s="847">
        <f>AX433+AX388</f>
        <v>0</v>
      </c>
      <c r="AY434" s="866">
        <f>AY433+AY388</f>
        <v>0</v>
      </c>
      <c r="AZ434" s="866">
        <f t="shared" si="1002"/>
        <v>0</v>
      </c>
      <c r="BA434" s="863" t="str">
        <f t="shared" si="1017"/>
        <v xml:space="preserve">    </v>
      </c>
      <c r="BB434" s="847">
        <f>BB433+BB388</f>
        <v>0</v>
      </c>
      <c r="BC434" s="847">
        <f>BC433+BC388</f>
        <v>0</v>
      </c>
      <c r="BD434" s="866">
        <f>BD433+BD388</f>
        <v>0</v>
      </c>
      <c r="BE434" s="866">
        <f t="shared" si="1004"/>
        <v>0</v>
      </c>
      <c r="BF434" s="863" t="str">
        <f t="shared" si="1018"/>
        <v xml:space="preserve">    </v>
      </c>
      <c r="BG434" s="847">
        <f>BG433+BG388</f>
        <v>0</v>
      </c>
      <c r="BH434" s="847">
        <f>BH433+BH388</f>
        <v>0</v>
      </c>
      <c r="BI434" s="866">
        <f>BI433+BI388</f>
        <v>0</v>
      </c>
      <c r="BJ434" s="866">
        <f t="shared" si="1006"/>
        <v>0</v>
      </c>
      <c r="BK434" s="863" t="str">
        <f t="shared" si="1019"/>
        <v xml:space="preserve">    </v>
      </c>
      <c r="BL434" s="405"/>
      <c r="BM434" s="383">
        <f t="shared" si="956"/>
        <v>0</v>
      </c>
    </row>
    <row r="435" spans="1:66" s="50" customFormat="1" ht="10.9" customHeight="1">
      <c r="A435" s="635">
        <v>50</v>
      </c>
      <c r="B435" s="649" t="str">
        <f>B360</f>
        <v>Less: Contract Revenues</v>
      </c>
      <c r="C435" s="376"/>
      <c r="D435" s="404"/>
      <c r="E435" s="390"/>
      <c r="F435" s="389"/>
      <c r="G435" s="387"/>
      <c r="H435" s="367"/>
      <c r="I435" s="852"/>
      <c r="J435" s="390"/>
      <c r="K435" s="389"/>
      <c r="L435" s="387"/>
      <c r="M435" s="367"/>
      <c r="N435" s="852"/>
      <c r="O435" s="390"/>
      <c r="P435" s="389"/>
      <c r="Q435" s="387"/>
      <c r="R435" s="367"/>
      <c r="S435" s="852"/>
      <c r="T435" s="390"/>
      <c r="U435" s="389"/>
      <c r="V435" s="387"/>
      <c r="W435" s="367"/>
      <c r="X435" s="852"/>
      <c r="Y435" s="390"/>
      <c r="Z435" s="389"/>
      <c r="AA435" s="387"/>
      <c r="AB435" s="367"/>
      <c r="AC435" s="852"/>
      <c r="AD435" s="390"/>
      <c r="AE435" s="389"/>
      <c r="AF435" s="387"/>
      <c r="AG435" s="367"/>
      <c r="AH435" s="852"/>
      <c r="AI435" s="390"/>
      <c r="AJ435" s="389"/>
      <c r="AK435" s="387"/>
      <c r="AL435" s="367"/>
      <c r="AM435" s="852"/>
      <c r="AN435" s="390"/>
      <c r="AO435" s="389"/>
      <c r="AP435" s="387"/>
      <c r="AQ435" s="367"/>
      <c r="AR435" s="852"/>
      <c r="AS435" s="390"/>
      <c r="AT435" s="389"/>
      <c r="AU435" s="387"/>
      <c r="AV435" s="367"/>
      <c r="AW435" s="852"/>
      <c r="AX435" s="390"/>
      <c r="AY435" s="389"/>
      <c r="AZ435" s="387"/>
      <c r="BA435" s="367"/>
      <c r="BB435" s="852"/>
      <c r="BC435" s="390"/>
      <c r="BD435" s="389"/>
      <c r="BE435" s="387"/>
      <c r="BF435" s="367"/>
      <c r="BG435" s="852"/>
      <c r="BH435" s="390"/>
      <c r="BI435" s="389"/>
      <c r="BJ435" s="387"/>
      <c r="BK435" s="367"/>
      <c r="BL435" s="405"/>
      <c r="BM435" s="383">
        <f t="shared" si="956"/>
        <v>0</v>
      </c>
    </row>
    <row r="436" spans="1:66" s="1" customFormat="1" ht="12.75">
      <c r="A436" s="634">
        <v>51</v>
      </c>
      <c r="B436" s="895" t="str">
        <f t="shared" ref="B436:B439" si="1032">B361</f>
        <v>Participant Fees</v>
      </c>
      <c r="C436" s="378">
        <f t="shared" ref="C436:C444" si="1033">+E436+J436+O436+T436+Y436+AD436+AI436+AN436+AS436+AX436+BC436+BH436</f>
        <v>0</v>
      </c>
      <c r="D436" s="412">
        <f t="shared" ref="D436:D443" si="1034">D361</f>
        <v>0</v>
      </c>
      <c r="E436" s="570"/>
      <c r="F436" s="391">
        <f>+F361+E436</f>
        <v>0</v>
      </c>
      <c r="G436" s="387">
        <f t="shared" ref="G436:G440" si="1035">D436-F436</f>
        <v>0</v>
      </c>
      <c r="H436" s="367" t="str">
        <f t="shared" ref="H436:H444" si="1036">IF(D436=0,"    ",F436/D436)</f>
        <v xml:space="preserve">    </v>
      </c>
      <c r="I436" s="851">
        <f t="shared" ref="I436:I443" si="1037">I361</f>
        <v>0</v>
      </c>
      <c r="J436" s="570"/>
      <c r="K436" s="391">
        <f>+K361+J436</f>
        <v>0</v>
      </c>
      <c r="L436" s="387">
        <f t="shared" ref="L436:L440" si="1038">I436-K436</f>
        <v>0</v>
      </c>
      <c r="M436" s="367" t="str">
        <f t="shared" ref="M436:M444" si="1039">IF(I436=0,"    ",K436/I436)</f>
        <v xml:space="preserve">    </v>
      </c>
      <c r="N436" s="851">
        <f t="shared" ref="N436:N443" si="1040">N361</f>
        <v>0</v>
      </c>
      <c r="O436" s="570"/>
      <c r="P436" s="391">
        <f>+P361+O436</f>
        <v>0</v>
      </c>
      <c r="Q436" s="387">
        <f t="shared" ref="Q436:Q440" si="1041">N436-P436</f>
        <v>0</v>
      </c>
      <c r="R436" s="367" t="str">
        <f t="shared" ref="R436:R444" si="1042">IF(N436=0,"    ",P436/N436)</f>
        <v xml:space="preserve">    </v>
      </c>
      <c r="S436" s="851">
        <f t="shared" ref="S436:S443" si="1043">S361</f>
        <v>0</v>
      </c>
      <c r="T436" s="570"/>
      <c r="U436" s="391">
        <f>+U361+T436</f>
        <v>0</v>
      </c>
      <c r="V436" s="387">
        <f t="shared" ref="V436:V440" si="1044">S436-U436</f>
        <v>0</v>
      </c>
      <c r="W436" s="367" t="str">
        <f t="shared" ref="W436:W444" si="1045">IF(S436=0,"    ",U436/S436)</f>
        <v xml:space="preserve">    </v>
      </c>
      <c r="X436" s="851">
        <f t="shared" ref="X436:X443" si="1046">X361</f>
        <v>0</v>
      </c>
      <c r="Y436" s="570"/>
      <c r="Z436" s="391">
        <f>+Z361+Y436</f>
        <v>0</v>
      </c>
      <c r="AA436" s="387">
        <f t="shared" ref="AA436:AA440" si="1047">X436-Z436</f>
        <v>0</v>
      </c>
      <c r="AB436" s="367" t="str">
        <f t="shared" ref="AB436:AB444" si="1048">IF(X436=0,"    ",Z436/X436)</f>
        <v xml:space="preserve">    </v>
      </c>
      <c r="AC436" s="851">
        <f t="shared" ref="AC436:AC443" si="1049">AC361</f>
        <v>0</v>
      </c>
      <c r="AD436" s="570"/>
      <c r="AE436" s="391">
        <f>+AE361+AD436</f>
        <v>0</v>
      </c>
      <c r="AF436" s="387">
        <f t="shared" ref="AF436:AF440" si="1050">AC436-AE436</f>
        <v>0</v>
      </c>
      <c r="AG436" s="367" t="str">
        <f t="shared" ref="AG436:AG444" si="1051">IF(AC436=0,"    ",AE436/AC436)</f>
        <v xml:space="preserve">    </v>
      </c>
      <c r="AH436" s="851">
        <f t="shared" ref="AH436:AH443" si="1052">AH361</f>
        <v>0</v>
      </c>
      <c r="AI436" s="570"/>
      <c r="AJ436" s="391">
        <f>+AJ361+AI436</f>
        <v>0</v>
      </c>
      <c r="AK436" s="387">
        <f t="shared" ref="AK436:AK440" si="1053">AH436-AJ436</f>
        <v>0</v>
      </c>
      <c r="AL436" s="367" t="str">
        <f t="shared" ref="AL436:AL444" si="1054">IF(AH436=0,"    ",AJ436/AH436)</f>
        <v xml:space="preserve">    </v>
      </c>
      <c r="AM436" s="851">
        <f t="shared" ref="AM436:AM443" si="1055">AM361</f>
        <v>0</v>
      </c>
      <c r="AN436" s="570"/>
      <c r="AO436" s="391">
        <f>+AO361+AN436</f>
        <v>0</v>
      </c>
      <c r="AP436" s="387">
        <f t="shared" ref="AP436:AP440" si="1056">AM436-AO436</f>
        <v>0</v>
      </c>
      <c r="AQ436" s="367" t="str">
        <f t="shared" ref="AQ436:AQ444" si="1057">IF(AM436=0,"    ",AO436/AM436)</f>
        <v xml:space="preserve">    </v>
      </c>
      <c r="AR436" s="851">
        <f t="shared" ref="AR436:AR443" si="1058">AR361</f>
        <v>0</v>
      </c>
      <c r="AS436" s="570"/>
      <c r="AT436" s="391">
        <f>+AT361+AS436</f>
        <v>0</v>
      </c>
      <c r="AU436" s="387">
        <f t="shared" ref="AU436:AU440" si="1059">AR436-AT436</f>
        <v>0</v>
      </c>
      <c r="AV436" s="367" t="str">
        <f t="shared" ref="AV436:AV444" si="1060">IF(AR436=0,"    ",AT436/AR436)</f>
        <v xml:space="preserve">    </v>
      </c>
      <c r="AW436" s="851">
        <f t="shared" ref="AW436:AW443" si="1061">AW361</f>
        <v>0</v>
      </c>
      <c r="AX436" s="570"/>
      <c r="AY436" s="391">
        <f>+AY361+AX436</f>
        <v>0</v>
      </c>
      <c r="AZ436" s="387">
        <f t="shared" ref="AZ436:AZ440" si="1062">AW436-AY436</f>
        <v>0</v>
      </c>
      <c r="BA436" s="367" t="str">
        <f t="shared" ref="BA436:BA444" si="1063">IF(AW436=0,"    ",AY436/AW436)</f>
        <v xml:space="preserve">    </v>
      </c>
      <c r="BB436" s="851">
        <f t="shared" ref="BB436:BB443" si="1064">BB361</f>
        <v>0</v>
      </c>
      <c r="BC436" s="570"/>
      <c r="BD436" s="391">
        <f>+BD361+BC436</f>
        <v>0</v>
      </c>
      <c r="BE436" s="387">
        <f t="shared" ref="BE436:BE440" si="1065">BB436-BD436</f>
        <v>0</v>
      </c>
      <c r="BF436" s="367" t="str">
        <f t="shared" ref="BF436:BF444" si="1066">IF(BB436=0,"    ",BD436/BB436)</f>
        <v xml:space="preserve">    </v>
      </c>
      <c r="BG436" s="851">
        <f t="shared" ref="BG436:BG443" si="1067">BG361</f>
        <v>0</v>
      </c>
      <c r="BH436" s="570"/>
      <c r="BI436" s="391">
        <f>+BI361+BH436</f>
        <v>0</v>
      </c>
      <c r="BJ436" s="387">
        <f t="shared" ref="BJ436:BJ440" si="1068">BG436-BI436</f>
        <v>0</v>
      </c>
      <c r="BK436" s="367" t="str">
        <f t="shared" ref="BK436:BK444" si="1069">IF(BG436=0,"    ",BI436/BG436)</f>
        <v xml:space="preserve">    </v>
      </c>
      <c r="BL436" s="406"/>
      <c r="BM436" s="383">
        <f t="shared" si="956"/>
        <v>0</v>
      </c>
    </row>
    <row r="437" spans="1:66" s="1" customFormat="1" ht="12.75">
      <c r="A437" s="634">
        <v>52</v>
      </c>
      <c r="B437" s="895" t="str">
        <f t="shared" si="1032"/>
        <v>Other Patient Insurance</v>
      </c>
      <c r="C437" s="378">
        <f t="shared" si="1033"/>
        <v>0</v>
      </c>
      <c r="D437" s="412">
        <f t="shared" si="1034"/>
        <v>0</v>
      </c>
      <c r="E437" s="570"/>
      <c r="F437" s="391">
        <f>+F362+E437</f>
        <v>0</v>
      </c>
      <c r="G437" s="387">
        <f t="shared" si="1035"/>
        <v>0</v>
      </c>
      <c r="H437" s="367" t="str">
        <f t="shared" si="1036"/>
        <v xml:space="preserve">    </v>
      </c>
      <c r="I437" s="851">
        <f t="shared" si="1037"/>
        <v>0</v>
      </c>
      <c r="J437" s="570"/>
      <c r="K437" s="391">
        <f>+K362+J437</f>
        <v>0</v>
      </c>
      <c r="L437" s="387">
        <f t="shared" si="1038"/>
        <v>0</v>
      </c>
      <c r="M437" s="367" t="str">
        <f t="shared" si="1039"/>
        <v xml:space="preserve">    </v>
      </c>
      <c r="N437" s="851">
        <f t="shared" si="1040"/>
        <v>0</v>
      </c>
      <c r="O437" s="570"/>
      <c r="P437" s="391">
        <f>+P362+O437</f>
        <v>0</v>
      </c>
      <c r="Q437" s="387">
        <f t="shared" si="1041"/>
        <v>0</v>
      </c>
      <c r="R437" s="367" t="str">
        <f t="shared" si="1042"/>
        <v xml:space="preserve">    </v>
      </c>
      <c r="S437" s="851">
        <f t="shared" si="1043"/>
        <v>0</v>
      </c>
      <c r="T437" s="570"/>
      <c r="U437" s="391">
        <f>+U362+T437</f>
        <v>0</v>
      </c>
      <c r="V437" s="387">
        <f t="shared" si="1044"/>
        <v>0</v>
      </c>
      <c r="W437" s="367" t="str">
        <f t="shared" si="1045"/>
        <v xml:space="preserve">    </v>
      </c>
      <c r="X437" s="851">
        <f t="shared" si="1046"/>
        <v>0</v>
      </c>
      <c r="Y437" s="570"/>
      <c r="Z437" s="391">
        <f>+Z362+Y437</f>
        <v>0</v>
      </c>
      <c r="AA437" s="387">
        <f t="shared" si="1047"/>
        <v>0</v>
      </c>
      <c r="AB437" s="367" t="str">
        <f t="shared" si="1048"/>
        <v xml:space="preserve">    </v>
      </c>
      <c r="AC437" s="851">
        <f t="shared" si="1049"/>
        <v>0</v>
      </c>
      <c r="AD437" s="570"/>
      <c r="AE437" s="391">
        <f>+AE362+AD437</f>
        <v>0</v>
      </c>
      <c r="AF437" s="387">
        <f t="shared" si="1050"/>
        <v>0</v>
      </c>
      <c r="AG437" s="367" t="str">
        <f t="shared" si="1051"/>
        <v xml:space="preserve">    </v>
      </c>
      <c r="AH437" s="851">
        <f t="shared" si="1052"/>
        <v>0</v>
      </c>
      <c r="AI437" s="570"/>
      <c r="AJ437" s="391">
        <f>+AJ362+AI437</f>
        <v>0</v>
      </c>
      <c r="AK437" s="387">
        <f t="shared" si="1053"/>
        <v>0</v>
      </c>
      <c r="AL437" s="367" t="str">
        <f t="shared" si="1054"/>
        <v xml:space="preserve">    </v>
      </c>
      <c r="AM437" s="851">
        <f t="shared" si="1055"/>
        <v>0</v>
      </c>
      <c r="AN437" s="570"/>
      <c r="AO437" s="391">
        <f>+AO362+AN437</f>
        <v>0</v>
      </c>
      <c r="AP437" s="387">
        <f t="shared" si="1056"/>
        <v>0</v>
      </c>
      <c r="AQ437" s="367" t="str">
        <f t="shared" si="1057"/>
        <v xml:space="preserve">    </v>
      </c>
      <c r="AR437" s="851">
        <f t="shared" si="1058"/>
        <v>0</v>
      </c>
      <c r="AS437" s="570"/>
      <c r="AT437" s="391">
        <f>+AT362+AS437</f>
        <v>0</v>
      </c>
      <c r="AU437" s="387">
        <f t="shared" si="1059"/>
        <v>0</v>
      </c>
      <c r="AV437" s="367" t="str">
        <f t="shared" si="1060"/>
        <v xml:space="preserve">    </v>
      </c>
      <c r="AW437" s="851">
        <f t="shared" si="1061"/>
        <v>0</v>
      </c>
      <c r="AX437" s="570"/>
      <c r="AY437" s="391">
        <f>+AY362+AX437</f>
        <v>0</v>
      </c>
      <c r="AZ437" s="387">
        <f t="shared" si="1062"/>
        <v>0</v>
      </c>
      <c r="BA437" s="367" t="str">
        <f t="shared" si="1063"/>
        <v xml:space="preserve">    </v>
      </c>
      <c r="BB437" s="851">
        <f t="shared" si="1064"/>
        <v>0</v>
      </c>
      <c r="BC437" s="570"/>
      <c r="BD437" s="391">
        <f>+BD362+BC437</f>
        <v>0</v>
      </c>
      <c r="BE437" s="387">
        <f t="shared" si="1065"/>
        <v>0</v>
      </c>
      <c r="BF437" s="367" t="str">
        <f t="shared" si="1066"/>
        <v xml:space="preserve">    </v>
      </c>
      <c r="BG437" s="851">
        <f t="shared" si="1067"/>
        <v>0</v>
      </c>
      <c r="BH437" s="570"/>
      <c r="BI437" s="391">
        <f>+BI362+BH437</f>
        <v>0</v>
      </c>
      <c r="BJ437" s="387">
        <f t="shared" si="1068"/>
        <v>0</v>
      </c>
      <c r="BK437" s="367" t="str">
        <f t="shared" si="1069"/>
        <v xml:space="preserve">    </v>
      </c>
      <c r="BL437" s="406"/>
      <c r="BM437" s="383">
        <f t="shared" si="956"/>
        <v>0</v>
      </c>
    </row>
    <row r="438" spans="1:66" s="1" customFormat="1" ht="12.75">
      <c r="A438" s="634">
        <v>53</v>
      </c>
      <c r="B438" s="895" t="str">
        <f t="shared" si="1032"/>
        <v>Medicare</v>
      </c>
      <c r="C438" s="378">
        <f t="shared" si="1033"/>
        <v>0</v>
      </c>
      <c r="D438" s="412">
        <f t="shared" si="1034"/>
        <v>0</v>
      </c>
      <c r="E438" s="570"/>
      <c r="F438" s="391">
        <f>+F363+E438</f>
        <v>0</v>
      </c>
      <c r="G438" s="387">
        <f t="shared" si="1035"/>
        <v>0</v>
      </c>
      <c r="H438" s="367" t="str">
        <f t="shared" si="1036"/>
        <v xml:space="preserve">    </v>
      </c>
      <c r="I438" s="851">
        <f t="shared" si="1037"/>
        <v>0</v>
      </c>
      <c r="J438" s="570"/>
      <c r="K438" s="391">
        <f>+K363+J438</f>
        <v>0</v>
      </c>
      <c r="L438" s="387">
        <f t="shared" si="1038"/>
        <v>0</v>
      </c>
      <c r="M438" s="367" t="str">
        <f t="shared" si="1039"/>
        <v xml:space="preserve">    </v>
      </c>
      <c r="N438" s="851">
        <f t="shared" si="1040"/>
        <v>0</v>
      </c>
      <c r="O438" s="570"/>
      <c r="P438" s="391">
        <f>+P363+O438</f>
        <v>0</v>
      </c>
      <c r="Q438" s="387">
        <f t="shared" si="1041"/>
        <v>0</v>
      </c>
      <c r="R438" s="367" t="str">
        <f t="shared" si="1042"/>
        <v xml:space="preserve">    </v>
      </c>
      <c r="S438" s="851">
        <f t="shared" si="1043"/>
        <v>0</v>
      </c>
      <c r="T438" s="570"/>
      <c r="U438" s="391">
        <f>+U363+T438</f>
        <v>0</v>
      </c>
      <c r="V438" s="387">
        <f t="shared" si="1044"/>
        <v>0</v>
      </c>
      <c r="W438" s="367" t="str">
        <f t="shared" si="1045"/>
        <v xml:space="preserve">    </v>
      </c>
      <c r="X438" s="851">
        <f t="shared" si="1046"/>
        <v>0</v>
      </c>
      <c r="Y438" s="570"/>
      <c r="Z438" s="391">
        <f>+Z363+Y438</f>
        <v>0</v>
      </c>
      <c r="AA438" s="387">
        <f t="shared" si="1047"/>
        <v>0</v>
      </c>
      <c r="AB438" s="367" t="str">
        <f t="shared" si="1048"/>
        <v xml:space="preserve">    </v>
      </c>
      <c r="AC438" s="851">
        <f t="shared" si="1049"/>
        <v>0</v>
      </c>
      <c r="AD438" s="570"/>
      <c r="AE438" s="391">
        <f>+AE363+AD438</f>
        <v>0</v>
      </c>
      <c r="AF438" s="387">
        <f t="shared" si="1050"/>
        <v>0</v>
      </c>
      <c r="AG438" s="367" t="str">
        <f t="shared" si="1051"/>
        <v xml:space="preserve">    </v>
      </c>
      <c r="AH438" s="851">
        <f t="shared" si="1052"/>
        <v>0</v>
      </c>
      <c r="AI438" s="570"/>
      <c r="AJ438" s="391">
        <f>+AJ363+AI438</f>
        <v>0</v>
      </c>
      <c r="AK438" s="387">
        <f t="shared" si="1053"/>
        <v>0</v>
      </c>
      <c r="AL438" s="367" t="str">
        <f t="shared" si="1054"/>
        <v xml:space="preserve">    </v>
      </c>
      <c r="AM438" s="851">
        <f t="shared" si="1055"/>
        <v>0</v>
      </c>
      <c r="AN438" s="570"/>
      <c r="AO438" s="391">
        <f>+AO363+AN438</f>
        <v>0</v>
      </c>
      <c r="AP438" s="387">
        <f t="shared" si="1056"/>
        <v>0</v>
      </c>
      <c r="AQ438" s="367" t="str">
        <f t="shared" si="1057"/>
        <v xml:space="preserve">    </v>
      </c>
      <c r="AR438" s="851">
        <f t="shared" si="1058"/>
        <v>0</v>
      </c>
      <c r="AS438" s="570"/>
      <c r="AT438" s="391">
        <f>+AT363+AS438</f>
        <v>0</v>
      </c>
      <c r="AU438" s="387">
        <f t="shared" si="1059"/>
        <v>0</v>
      </c>
      <c r="AV438" s="367" t="str">
        <f t="shared" si="1060"/>
        <v xml:space="preserve">    </v>
      </c>
      <c r="AW438" s="851">
        <f t="shared" si="1061"/>
        <v>0</v>
      </c>
      <c r="AX438" s="570"/>
      <c r="AY438" s="391">
        <f>+AY363+AX438</f>
        <v>0</v>
      </c>
      <c r="AZ438" s="387">
        <f t="shared" si="1062"/>
        <v>0</v>
      </c>
      <c r="BA438" s="367" t="str">
        <f t="shared" si="1063"/>
        <v xml:space="preserve">    </v>
      </c>
      <c r="BB438" s="851">
        <f t="shared" si="1064"/>
        <v>0</v>
      </c>
      <c r="BC438" s="570"/>
      <c r="BD438" s="391">
        <f>+BD363+BC438</f>
        <v>0</v>
      </c>
      <c r="BE438" s="387">
        <f t="shared" si="1065"/>
        <v>0</v>
      </c>
      <c r="BF438" s="367" t="str">
        <f t="shared" si="1066"/>
        <v xml:space="preserve">    </v>
      </c>
      <c r="BG438" s="851">
        <f t="shared" si="1067"/>
        <v>0</v>
      </c>
      <c r="BH438" s="570"/>
      <c r="BI438" s="391">
        <f>+BI363+BH438</f>
        <v>0</v>
      </c>
      <c r="BJ438" s="387">
        <f t="shared" si="1068"/>
        <v>0</v>
      </c>
      <c r="BK438" s="367" t="str">
        <f t="shared" si="1069"/>
        <v xml:space="preserve">    </v>
      </c>
      <c r="BL438" s="406"/>
      <c r="BM438" s="383">
        <f t="shared" si="956"/>
        <v>0</v>
      </c>
    </row>
    <row r="439" spans="1:66" s="1" customFormat="1" ht="12.75">
      <c r="A439" s="634">
        <v>54</v>
      </c>
      <c r="B439" s="895" t="str">
        <f t="shared" si="1032"/>
        <v xml:space="preserve">Other Revenues: </v>
      </c>
      <c r="C439" s="378">
        <f t="shared" si="1033"/>
        <v>0</v>
      </c>
      <c r="D439" s="412">
        <f t="shared" si="1034"/>
        <v>0</v>
      </c>
      <c r="E439" s="570"/>
      <c r="F439" s="391">
        <f>+F364+E439</f>
        <v>0</v>
      </c>
      <c r="G439" s="387">
        <f t="shared" si="1035"/>
        <v>0</v>
      </c>
      <c r="H439" s="367" t="str">
        <f t="shared" si="1036"/>
        <v xml:space="preserve">    </v>
      </c>
      <c r="I439" s="851">
        <f t="shared" si="1037"/>
        <v>0</v>
      </c>
      <c r="J439" s="570"/>
      <c r="K439" s="391">
        <f>+K364+J439</f>
        <v>0</v>
      </c>
      <c r="L439" s="387">
        <f t="shared" si="1038"/>
        <v>0</v>
      </c>
      <c r="M439" s="367" t="str">
        <f t="shared" si="1039"/>
        <v xml:space="preserve">    </v>
      </c>
      <c r="N439" s="851">
        <f t="shared" si="1040"/>
        <v>0</v>
      </c>
      <c r="O439" s="570"/>
      <c r="P439" s="391">
        <f>+P364+O439</f>
        <v>0</v>
      </c>
      <c r="Q439" s="387">
        <f t="shared" si="1041"/>
        <v>0</v>
      </c>
      <c r="R439" s="367" t="str">
        <f t="shared" si="1042"/>
        <v xml:space="preserve">    </v>
      </c>
      <c r="S439" s="851">
        <f t="shared" si="1043"/>
        <v>0</v>
      </c>
      <c r="T439" s="570"/>
      <c r="U439" s="391">
        <f>+U364+T439</f>
        <v>0</v>
      </c>
      <c r="V439" s="387">
        <f t="shared" si="1044"/>
        <v>0</v>
      </c>
      <c r="W439" s="367" t="str">
        <f t="shared" si="1045"/>
        <v xml:space="preserve">    </v>
      </c>
      <c r="X439" s="851">
        <f t="shared" si="1046"/>
        <v>0</v>
      </c>
      <c r="Y439" s="570"/>
      <c r="Z439" s="391">
        <f>+Z364+Y439</f>
        <v>0</v>
      </c>
      <c r="AA439" s="387">
        <f t="shared" si="1047"/>
        <v>0</v>
      </c>
      <c r="AB439" s="367" t="str">
        <f t="shared" si="1048"/>
        <v xml:space="preserve">    </v>
      </c>
      <c r="AC439" s="851">
        <f t="shared" si="1049"/>
        <v>0</v>
      </c>
      <c r="AD439" s="570"/>
      <c r="AE439" s="391">
        <f>+AE364+AD439</f>
        <v>0</v>
      </c>
      <c r="AF439" s="387">
        <f t="shared" si="1050"/>
        <v>0</v>
      </c>
      <c r="AG439" s="367" t="str">
        <f t="shared" si="1051"/>
        <v xml:space="preserve">    </v>
      </c>
      <c r="AH439" s="851">
        <f t="shared" si="1052"/>
        <v>0</v>
      </c>
      <c r="AI439" s="570"/>
      <c r="AJ439" s="391">
        <f>+AJ364+AI439</f>
        <v>0</v>
      </c>
      <c r="AK439" s="387">
        <f t="shared" si="1053"/>
        <v>0</v>
      </c>
      <c r="AL439" s="367" t="str">
        <f t="shared" si="1054"/>
        <v xml:space="preserve">    </v>
      </c>
      <c r="AM439" s="851">
        <f t="shared" si="1055"/>
        <v>0</v>
      </c>
      <c r="AN439" s="570"/>
      <c r="AO439" s="391">
        <f>+AO364+AN439</f>
        <v>0</v>
      </c>
      <c r="AP439" s="387">
        <f t="shared" si="1056"/>
        <v>0</v>
      </c>
      <c r="AQ439" s="367" t="str">
        <f t="shared" si="1057"/>
        <v xml:space="preserve">    </v>
      </c>
      <c r="AR439" s="851">
        <f t="shared" si="1058"/>
        <v>0</v>
      </c>
      <c r="AS439" s="570"/>
      <c r="AT439" s="391">
        <f>+AT364+AS439</f>
        <v>0</v>
      </c>
      <c r="AU439" s="387">
        <f t="shared" si="1059"/>
        <v>0</v>
      </c>
      <c r="AV439" s="367" t="str">
        <f t="shared" si="1060"/>
        <v xml:space="preserve">    </v>
      </c>
      <c r="AW439" s="851">
        <f t="shared" si="1061"/>
        <v>0</v>
      </c>
      <c r="AX439" s="570"/>
      <c r="AY439" s="391">
        <f>+AY364+AX439</f>
        <v>0</v>
      </c>
      <c r="AZ439" s="387">
        <f t="shared" si="1062"/>
        <v>0</v>
      </c>
      <c r="BA439" s="367" t="str">
        <f t="shared" si="1063"/>
        <v xml:space="preserve">    </v>
      </c>
      <c r="BB439" s="851">
        <f t="shared" si="1064"/>
        <v>0</v>
      </c>
      <c r="BC439" s="570"/>
      <c r="BD439" s="391">
        <f>+BD364+BC439</f>
        <v>0</v>
      </c>
      <c r="BE439" s="387">
        <f t="shared" si="1065"/>
        <v>0</v>
      </c>
      <c r="BF439" s="367" t="str">
        <f t="shared" si="1066"/>
        <v xml:space="preserve">    </v>
      </c>
      <c r="BG439" s="851">
        <f t="shared" si="1067"/>
        <v>0</v>
      </c>
      <c r="BH439" s="570"/>
      <c r="BI439" s="391">
        <f>+BI364+BH439</f>
        <v>0</v>
      </c>
      <c r="BJ439" s="387">
        <f t="shared" si="1068"/>
        <v>0</v>
      </c>
      <c r="BK439" s="367" t="str">
        <f t="shared" si="1069"/>
        <v xml:space="preserve">    </v>
      </c>
      <c r="BL439" s="406"/>
      <c r="BM439" s="383">
        <f t="shared" si="956"/>
        <v>0</v>
      </c>
    </row>
    <row r="440" spans="1:66" customFormat="1" ht="12.75">
      <c r="A440" s="634">
        <v>55</v>
      </c>
      <c r="B440" s="846" t="str">
        <f>B365</f>
        <v>TOTAL CONTRACT REVENUES</v>
      </c>
      <c r="C440" s="877">
        <f t="shared" si="1033"/>
        <v>0</v>
      </c>
      <c r="D440" s="845">
        <f t="shared" ref="D440" si="1070">SUM(D436:D439)</f>
        <v>0</v>
      </c>
      <c r="E440" s="845">
        <f>SUM(E436:E439)</f>
        <v>0</v>
      </c>
      <c r="F440" s="873">
        <f t="shared" ref="F440" si="1071">SUM(F436:F439)</f>
        <v>0</v>
      </c>
      <c r="G440" s="873">
        <f t="shared" si="1035"/>
        <v>0</v>
      </c>
      <c r="H440" s="874" t="str">
        <f t="shared" si="1036"/>
        <v xml:space="preserve">    </v>
      </c>
      <c r="I440" s="845">
        <f t="shared" ref="I440" si="1072">SUM(I436:I439)</f>
        <v>0</v>
      </c>
      <c r="J440" s="845">
        <f>SUM(J436:J439)</f>
        <v>0</v>
      </c>
      <c r="K440" s="876">
        <f t="shared" ref="K440" si="1073">SUM(K436:K439)</f>
        <v>0</v>
      </c>
      <c r="L440" s="876">
        <f t="shared" si="1038"/>
        <v>0</v>
      </c>
      <c r="M440" s="874" t="str">
        <f t="shared" si="1039"/>
        <v xml:space="preserve">    </v>
      </c>
      <c r="N440" s="845">
        <f t="shared" ref="N440" si="1074">SUM(N436:N439)</f>
        <v>0</v>
      </c>
      <c r="O440" s="845">
        <f>SUM(O436:O439)</f>
        <v>0</v>
      </c>
      <c r="P440" s="876">
        <f t="shared" ref="P440" si="1075">SUM(P436:P439)</f>
        <v>0</v>
      </c>
      <c r="Q440" s="876">
        <f t="shared" si="1041"/>
        <v>0</v>
      </c>
      <c r="R440" s="874" t="str">
        <f t="shared" si="1042"/>
        <v xml:space="preserve">    </v>
      </c>
      <c r="S440" s="845">
        <f t="shared" ref="S440" si="1076">SUM(S436:S439)</f>
        <v>0</v>
      </c>
      <c r="T440" s="845">
        <f>SUM(T436:T439)</f>
        <v>0</v>
      </c>
      <c r="U440" s="876">
        <f t="shared" ref="U440" si="1077">SUM(U436:U439)</f>
        <v>0</v>
      </c>
      <c r="V440" s="876">
        <f t="shared" si="1044"/>
        <v>0</v>
      </c>
      <c r="W440" s="874" t="str">
        <f t="shared" si="1045"/>
        <v xml:space="preserve">    </v>
      </c>
      <c r="X440" s="845">
        <f t="shared" ref="X440" si="1078">SUM(X436:X439)</f>
        <v>0</v>
      </c>
      <c r="Y440" s="845">
        <f>SUM(Y436:Y439)</f>
        <v>0</v>
      </c>
      <c r="Z440" s="876">
        <f t="shared" ref="Z440" si="1079">SUM(Z436:Z439)</f>
        <v>0</v>
      </c>
      <c r="AA440" s="876">
        <f t="shared" si="1047"/>
        <v>0</v>
      </c>
      <c r="AB440" s="874" t="str">
        <f t="shared" si="1048"/>
        <v xml:space="preserve">    </v>
      </c>
      <c r="AC440" s="845">
        <f t="shared" ref="AC440" si="1080">SUM(AC436:AC439)</f>
        <v>0</v>
      </c>
      <c r="AD440" s="845">
        <f>SUM(AD436:AD439)</f>
        <v>0</v>
      </c>
      <c r="AE440" s="876">
        <f t="shared" ref="AE440" si="1081">SUM(AE436:AE439)</f>
        <v>0</v>
      </c>
      <c r="AF440" s="876">
        <f t="shared" si="1050"/>
        <v>0</v>
      </c>
      <c r="AG440" s="874" t="str">
        <f t="shared" si="1051"/>
        <v xml:space="preserve">    </v>
      </c>
      <c r="AH440" s="845">
        <f t="shared" ref="AH440" si="1082">SUM(AH436:AH439)</f>
        <v>0</v>
      </c>
      <c r="AI440" s="845">
        <f>SUM(AI436:AI439)</f>
        <v>0</v>
      </c>
      <c r="AJ440" s="876">
        <f t="shared" ref="AJ440" si="1083">SUM(AJ436:AJ439)</f>
        <v>0</v>
      </c>
      <c r="AK440" s="876">
        <f t="shared" si="1053"/>
        <v>0</v>
      </c>
      <c r="AL440" s="874" t="str">
        <f t="shared" si="1054"/>
        <v xml:space="preserve">    </v>
      </c>
      <c r="AM440" s="845">
        <f t="shared" ref="AM440" si="1084">SUM(AM436:AM439)</f>
        <v>0</v>
      </c>
      <c r="AN440" s="845">
        <f>SUM(AN436:AN439)</f>
        <v>0</v>
      </c>
      <c r="AO440" s="876">
        <f t="shared" ref="AO440" si="1085">SUM(AO436:AO439)</f>
        <v>0</v>
      </c>
      <c r="AP440" s="876">
        <f t="shared" si="1056"/>
        <v>0</v>
      </c>
      <c r="AQ440" s="874" t="str">
        <f t="shared" si="1057"/>
        <v xml:space="preserve">    </v>
      </c>
      <c r="AR440" s="845">
        <f t="shared" ref="AR440" si="1086">SUM(AR436:AR439)</f>
        <v>0</v>
      </c>
      <c r="AS440" s="845">
        <f>SUM(AS436:AS439)</f>
        <v>0</v>
      </c>
      <c r="AT440" s="876">
        <f t="shared" ref="AT440" si="1087">SUM(AT436:AT439)</f>
        <v>0</v>
      </c>
      <c r="AU440" s="876">
        <f t="shared" si="1059"/>
        <v>0</v>
      </c>
      <c r="AV440" s="874" t="str">
        <f t="shared" si="1060"/>
        <v xml:space="preserve">    </v>
      </c>
      <c r="AW440" s="845">
        <f t="shared" ref="AW440" si="1088">SUM(AW436:AW439)</f>
        <v>0</v>
      </c>
      <c r="AX440" s="845">
        <f>SUM(AX436:AX439)</f>
        <v>0</v>
      </c>
      <c r="AY440" s="876">
        <f t="shared" ref="AY440" si="1089">SUM(AY436:AY439)</f>
        <v>0</v>
      </c>
      <c r="AZ440" s="876">
        <f t="shared" si="1062"/>
        <v>0</v>
      </c>
      <c r="BA440" s="874" t="str">
        <f t="shared" si="1063"/>
        <v xml:space="preserve">    </v>
      </c>
      <c r="BB440" s="845">
        <f t="shared" ref="BB440" si="1090">SUM(BB436:BB439)</f>
        <v>0</v>
      </c>
      <c r="BC440" s="845">
        <f>SUM(BC436:BC439)</f>
        <v>0</v>
      </c>
      <c r="BD440" s="876">
        <f t="shared" ref="BD440" si="1091">SUM(BD436:BD439)</f>
        <v>0</v>
      </c>
      <c r="BE440" s="876">
        <f t="shared" si="1065"/>
        <v>0</v>
      </c>
      <c r="BF440" s="874" t="str">
        <f t="shared" si="1066"/>
        <v xml:space="preserve">    </v>
      </c>
      <c r="BG440" s="845">
        <f t="shared" ref="BG440" si="1092">SUM(BG436:BG439)</f>
        <v>0</v>
      </c>
      <c r="BH440" s="845">
        <f>SUM(BH436:BH439)</f>
        <v>0</v>
      </c>
      <c r="BI440" s="876">
        <f t="shared" ref="BI440" si="1093">SUM(BI436:BI439)</f>
        <v>0</v>
      </c>
      <c r="BJ440" s="876">
        <f t="shared" si="1068"/>
        <v>0</v>
      </c>
      <c r="BK440" s="874" t="str">
        <f t="shared" si="1069"/>
        <v xml:space="preserve">    </v>
      </c>
      <c r="BL440" s="5"/>
      <c r="BM440" s="383">
        <f t="shared" si="956"/>
        <v>0</v>
      </c>
    </row>
    <row r="441" spans="1:66" customFormat="1" ht="12.75">
      <c r="A441" s="650">
        <v>56</v>
      </c>
      <c r="B441" s="883" t="str">
        <f>B366</f>
        <v>Net Expense Prior to Adjustments</v>
      </c>
      <c r="C441" s="871">
        <f t="shared" si="1033"/>
        <v>0</v>
      </c>
      <c r="D441" s="886">
        <f>+D434-D440</f>
        <v>0</v>
      </c>
      <c r="E441" s="886">
        <f>+E434-E440</f>
        <v>0</v>
      </c>
      <c r="F441" s="887">
        <f>+F434-F440</f>
        <v>0</v>
      </c>
      <c r="G441" s="887">
        <f>+G434-G440</f>
        <v>0</v>
      </c>
      <c r="H441" s="874" t="str">
        <f t="shared" si="1036"/>
        <v xml:space="preserve">    </v>
      </c>
      <c r="I441" s="892">
        <f t="shared" si="1037"/>
        <v>0</v>
      </c>
      <c r="J441" s="886">
        <f>+J434-J440</f>
        <v>0</v>
      </c>
      <c r="K441" s="889">
        <f>+K434-K440</f>
        <v>0</v>
      </c>
      <c r="L441" s="889">
        <f>+L434-L440</f>
        <v>0</v>
      </c>
      <c r="M441" s="874" t="str">
        <f t="shared" si="1039"/>
        <v xml:space="preserve">    </v>
      </c>
      <c r="N441" s="892">
        <f t="shared" si="1040"/>
        <v>0</v>
      </c>
      <c r="O441" s="886">
        <f>+O434-O440</f>
        <v>0</v>
      </c>
      <c r="P441" s="889">
        <f>+P434-P440</f>
        <v>0</v>
      </c>
      <c r="Q441" s="889">
        <f>+Q434-Q440</f>
        <v>0</v>
      </c>
      <c r="R441" s="874" t="str">
        <f t="shared" si="1042"/>
        <v xml:space="preserve">    </v>
      </c>
      <c r="S441" s="892">
        <f t="shared" si="1043"/>
        <v>0</v>
      </c>
      <c r="T441" s="886">
        <f>+T434-T440</f>
        <v>0</v>
      </c>
      <c r="U441" s="889">
        <f>+U434-U440</f>
        <v>0</v>
      </c>
      <c r="V441" s="889">
        <f>+V434-V440</f>
        <v>0</v>
      </c>
      <c r="W441" s="874" t="str">
        <f t="shared" si="1045"/>
        <v xml:space="preserve">    </v>
      </c>
      <c r="X441" s="892">
        <f t="shared" si="1046"/>
        <v>0</v>
      </c>
      <c r="Y441" s="886">
        <f>+Y434-Y440</f>
        <v>0</v>
      </c>
      <c r="Z441" s="889">
        <f>+Z434-Z440</f>
        <v>0</v>
      </c>
      <c r="AA441" s="889">
        <f>+AA434-AA440</f>
        <v>0</v>
      </c>
      <c r="AB441" s="874" t="str">
        <f t="shared" si="1048"/>
        <v xml:space="preserve">    </v>
      </c>
      <c r="AC441" s="892">
        <f t="shared" si="1049"/>
        <v>0</v>
      </c>
      <c r="AD441" s="886">
        <f>+AD434-AD440</f>
        <v>0</v>
      </c>
      <c r="AE441" s="889">
        <f>+AE434-AE440</f>
        <v>0</v>
      </c>
      <c r="AF441" s="889">
        <f>+AF434-AF440</f>
        <v>0</v>
      </c>
      <c r="AG441" s="874" t="str">
        <f t="shared" si="1051"/>
        <v xml:space="preserve">    </v>
      </c>
      <c r="AH441" s="892">
        <f t="shared" si="1052"/>
        <v>0</v>
      </c>
      <c r="AI441" s="886">
        <f>+AI434-AI440</f>
        <v>0</v>
      </c>
      <c r="AJ441" s="889">
        <f>+AJ434-AJ440</f>
        <v>0</v>
      </c>
      <c r="AK441" s="889">
        <f>+AK434-AK440</f>
        <v>0</v>
      </c>
      <c r="AL441" s="874" t="str">
        <f t="shared" si="1054"/>
        <v xml:space="preserve">    </v>
      </c>
      <c r="AM441" s="892">
        <f t="shared" si="1055"/>
        <v>0</v>
      </c>
      <c r="AN441" s="886">
        <f>+AN434-AN440</f>
        <v>0</v>
      </c>
      <c r="AO441" s="889">
        <f>+AO434-AO440</f>
        <v>0</v>
      </c>
      <c r="AP441" s="889">
        <f>+AP434-AP440</f>
        <v>0</v>
      </c>
      <c r="AQ441" s="874" t="str">
        <f t="shared" si="1057"/>
        <v xml:space="preserve">    </v>
      </c>
      <c r="AR441" s="892">
        <f t="shared" si="1058"/>
        <v>0</v>
      </c>
      <c r="AS441" s="886">
        <f>+AS434-AS440</f>
        <v>0</v>
      </c>
      <c r="AT441" s="889">
        <f>+AT434-AT440</f>
        <v>0</v>
      </c>
      <c r="AU441" s="889">
        <f>+AU434-AU440</f>
        <v>0</v>
      </c>
      <c r="AV441" s="874" t="str">
        <f t="shared" si="1060"/>
        <v xml:space="preserve">    </v>
      </c>
      <c r="AW441" s="892">
        <f t="shared" si="1061"/>
        <v>0</v>
      </c>
      <c r="AX441" s="886">
        <f>+AX434-AX440</f>
        <v>0</v>
      </c>
      <c r="AY441" s="889">
        <f>+AY434-AY440</f>
        <v>0</v>
      </c>
      <c r="AZ441" s="889">
        <f>+AZ434-AZ440</f>
        <v>0</v>
      </c>
      <c r="BA441" s="874" t="str">
        <f t="shared" si="1063"/>
        <v xml:space="preserve">    </v>
      </c>
      <c r="BB441" s="892">
        <f t="shared" si="1064"/>
        <v>0</v>
      </c>
      <c r="BC441" s="886">
        <f>+BC434-BC440</f>
        <v>0</v>
      </c>
      <c r="BD441" s="889">
        <f>+BD434-BD440</f>
        <v>0</v>
      </c>
      <c r="BE441" s="889">
        <f>+BE434-BE440</f>
        <v>0</v>
      </c>
      <c r="BF441" s="874" t="str">
        <f t="shared" si="1066"/>
        <v xml:space="preserve">    </v>
      </c>
      <c r="BG441" s="892">
        <f t="shared" si="1067"/>
        <v>0</v>
      </c>
      <c r="BH441" s="886">
        <f>+BH434-BH440</f>
        <v>0</v>
      </c>
      <c r="BI441" s="889">
        <f>+BI434-BI440</f>
        <v>0</v>
      </c>
      <c r="BJ441" s="889">
        <f>+BJ434-BJ440</f>
        <v>0</v>
      </c>
      <c r="BK441" s="874" t="str">
        <f t="shared" si="1069"/>
        <v xml:space="preserve">    </v>
      </c>
      <c r="BL441" s="5"/>
      <c r="BM441" s="383">
        <f t="shared" si="956"/>
        <v>0</v>
      </c>
    </row>
    <row r="442" spans="1:66" s="1" customFormat="1" ht="12.75">
      <c r="A442" s="650">
        <v>57</v>
      </c>
      <c r="B442" s="651" t="str">
        <f>B367</f>
        <v>Disallowance (enter as negative)</v>
      </c>
      <c r="C442" s="558">
        <f t="shared" si="1033"/>
        <v>0</v>
      </c>
      <c r="D442" s="1031">
        <f t="shared" si="1034"/>
        <v>0</v>
      </c>
      <c r="E442" s="570"/>
      <c r="F442" s="391">
        <f>+F367+E442</f>
        <v>0</v>
      </c>
      <c r="G442" s="387">
        <f t="shared" ref="G442:G443" si="1094">D442-F442</f>
        <v>0</v>
      </c>
      <c r="H442" s="367" t="str">
        <f t="shared" si="1036"/>
        <v xml:space="preserve">    </v>
      </c>
      <c r="I442" s="853">
        <f t="shared" si="1037"/>
        <v>0</v>
      </c>
      <c r="J442" s="570"/>
      <c r="K442" s="391">
        <f>+K367+J442</f>
        <v>0</v>
      </c>
      <c r="L442" s="387">
        <f t="shared" ref="L442:L443" si="1095">I442-K442</f>
        <v>0</v>
      </c>
      <c r="M442" s="367" t="str">
        <f t="shared" si="1039"/>
        <v xml:space="preserve">    </v>
      </c>
      <c r="N442" s="853">
        <f t="shared" si="1040"/>
        <v>0</v>
      </c>
      <c r="O442" s="570"/>
      <c r="P442" s="407">
        <f>+P367+O442</f>
        <v>0</v>
      </c>
      <c r="Q442" s="387">
        <f t="shared" ref="Q442:Q443" si="1096">N442-P442</f>
        <v>0</v>
      </c>
      <c r="R442" s="367" t="str">
        <f t="shared" si="1042"/>
        <v xml:space="preserve">    </v>
      </c>
      <c r="S442" s="853">
        <f t="shared" si="1043"/>
        <v>0</v>
      </c>
      <c r="T442" s="570"/>
      <c r="U442" s="407">
        <f>+U367+T442</f>
        <v>0</v>
      </c>
      <c r="V442" s="387">
        <f t="shared" ref="V442:V443" si="1097">S442-U442</f>
        <v>0</v>
      </c>
      <c r="W442" s="367" t="str">
        <f t="shared" si="1045"/>
        <v xml:space="preserve">    </v>
      </c>
      <c r="X442" s="853">
        <f t="shared" si="1046"/>
        <v>0</v>
      </c>
      <c r="Y442" s="570"/>
      <c r="Z442" s="407">
        <f>+Z367+Y442</f>
        <v>0</v>
      </c>
      <c r="AA442" s="387">
        <f t="shared" ref="AA442:AA443" si="1098">X442-Z442</f>
        <v>0</v>
      </c>
      <c r="AB442" s="367" t="str">
        <f t="shared" si="1048"/>
        <v xml:space="preserve">    </v>
      </c>
      <c r="AC442" s="853">
        <f t="shared" si="1049"/>
        <v>0</v>
      </c>
      <c r="AD442" s="570"/>
      <c r="AE442" s="407">
        <f>+AE367+AD442</f>
        <v>0</v>
      </c>
      <c r="AF442" s="387">
        <f t="shared" ref="AF442:AF443" si="1099">AC442-AE442</f>
        <v>0</v>
      </c>
      <c r="AG442" s="367" t="str">
        <f t="shared" si="1051"/>
        <v xml:space="preserve">    </v>
      </c>
      <c r="AH442" s="853">
        <f t="shared" si="1052"/>
        <v>0</v>
      </c>
      <c r="AI442" s="570"/>
      <c r="AJ442" s="391">
        <f>+AJ367+AI442</f>
        <v>0</v>
      </c>
      <c r="AK442" s="387">
        <f t="shared" ref="AK442:AK443" si="1100">AH442-AJ442</f>
        <v>0</v>
      </c>
      <c r="AL442" s="367" t="str">
        <f t="shared" si="1054"/>
        <v xml:space="preserve">    </v>
      </c>
      <c r="AM442" s="853">
        <f t="shared" si="1055"/>
        <v>0</v>
      </c>
      <c r="AN442" s="570"/>
      <c r="AO442" s="407">
        <f>+AO367+AN442</f>
        <v>0</v>
      </c>
      <c r="AP442" s="387">
        <f t="shared" ref="AP442:AP443" si="1101">AM442-AO442</f>
        <v>0</v>
      </c>
      <c r="AQ442" s="367" t="str">
        <f t="shared" si="1057"/>
        <v xml:space="preserve">    </v>
      </c>
      <c r="AR442" s="853">
        <f t="shared" si="1058"/>
        <v>0</v>
      </c>
      <c r="AS442" s="570"/>
      <c r="AT442" s="407">
        <f>+AT367+AS442</f>
        <v>0</v>
      </c>
      <c r="AU442" s="387">
        <f t="shared" ref="AU442:AU443" si="1102">AR442-AT442</f>
        <v>0</v>
      </c>
      <c r="AV442" s="367" t="str">
        <f t="shared" si="1060"/>
        <v xml:space="preserve">    </v>
      </c>
      <c r="AW442" s="853">
        <f t="shared" si="1061"/>
        <v>0</v>
      </c>
      <c r="AX442" s="570"/>
      <c r="AY442" s="407">
        <f>+AY367+AX442</f>
        <v>0</v>
      </c>
      <c r="AZ442" s="387">
        <f t="shared" ref="AZ442:AZ443" si="1103">AW442-AY442</f>
        <v>0</v>
      </c>
      <c r="BA442" s="367" t="str">
        <f t="shared" si="1063"/>
        <v xml:space="preserve">    </v>
      </c>
      <c r="BB442" s="853">
        <f t="shared" si="1064"/>
        <v>0</v>
      </c>
      <c r="BC442" s="570"/>
      <c r="BD442" s="407">
        <f>+BD367+BC442</f>
        <v>0</v>
      </c>
      <c r="BE442" s="387">
        <f t="shared" ref="BE442:BE443" si="1104">BB442-BD442</f>
        <v>0</v>
      </c>
      <c r="BF442" s="367" t="str">
        <f t="shared" si="1066"/>
        <v xml:space="preserve">    </v>
      </c>
      <c r="BG442" s="853">
        <f t="shared" si="1067"/>
        <v>0</v>
      </c>
      <c r="BH442" s="570"/>
      <c r="BI442" s="407">
        <f>+BI367+BH442</f>
        <v>0</v>
      </c>
      <c r="BJ442" s="387">
        <f t="shared" ref="BJ442:BJ443" si="1105">BG442-BI442</f>
        <v>0</v>
      </c>
      <c r="BK442" s="367" t="str">
        <f t="shared" si="1069"/>
        <v xml:space="preserve">    </v>
      </c>
      <c r="BL442" s="406"/>
      <c r="BM442" s="383">
        <f t="shared" si="956"/>
        <v>0</v>
      </c>
    </row>
    <row r="443" spans="1:66" s="1" customFormat="1" ht="12.75">
      <c r="A443" s="650">
        <v>58</v>
      </c>
      <c r="B443" s="651" t="str">
        <f>B368</f>
        <v>Adj. Due to Rate Cap (enter as neg)  SUD only</v>
      </c>
      <c r="C443" s="558">
        <f t="shared" si="1033"/>
        <v>0</v>
      </c>
      <c r="D443" s="1032">
        <f t="shared" si="1034"/>
        <v>0</v>
      </c>
      <c r="E443" s="570"/>
      <c r="F443" s="385">
        <f>+F368+E443</f>
        <v>0</v>
      </c>
      <c r="G443" s="387">
        <f t="shared" si="1094"/>
        <v>0</v>
      </c>
      <c r="H443" s="367" t="str">
        <f t="shared" si="1036"/>
        <v xml:space="preserve">    </v>
      </c>
      <c r="I443" s="854">
        <f t="shared" si="1037"/>
        <v>0</v>
      </c>
      <c r="J443" s="570"/>
      <c r="K443" s="385">
        <f>+K368+J443</f>
        <v>0</v>
      </c>
      <c r="L443" s="387">
        <f t="shared" si="1095"/>
        <v>0</v>
      </c>
      <c r="M443" s="367" t="str">
        <f t="shared" si="1039"/>
        <v xml:space="preserve">    </v>
      </c>
      <c r="N443" s="854">
        <f t="shared" si="1040"/>
        <v>0</v>
      </c>
      <c r="O443" s="570"/>
      <c r="P443" s="385">
        <f>+P368+O443</f>
        <v>0</v>
      </c>
      <c r="Q443" s="387">
        <f t="shared" si="1096"/>
        <v>0</v>
      </c>
      <c r="R443" s="367" t="str">
        <f t="shared" si="1042"/>
        <v xml:space="preserve">    </v>
      </c>
      <c r="S443" s="854">
        <f t="shared" si="1043"/>
        <v>0</v>
      </c>
      <c r="T443" s="570"/>
      <c r="U443" s="385">
        <f>+U368+T443</f>
        <v>0</v>
      </c>
      <c r="V443" s="387">
        <f t="shared" si="1097"/>
        <v>0</v>
      </c>
      <c r="W443" s="367" t="str">
        <f t="shared" si="1045"/>
        <v xml:space="preserve">    </v>
      </c>
      <c r="X443" s="854">
        <f t="shared" si="1046"/>
        <v>0</v>
      </c>
      <c r="Y443" s="570"/>
      <c r="Z443" s="385">
        <f>+Z368+Y443</f>
        <v>0</v>
      </c>
      <c r="AA443" s="387">
        <f t="shared" si="1098"/>
        <v>0</v>
      </c>
      <c r="AB443" s="367" t="str">
        <f t="shared" si="1048"/>
        <v xml:space="preserve">    </v>
      </c>
      <c r="AC443" s="854">
        <f t="shared" si="1049"/>
        <v>0</v>
      </c>
      <c r="AD443" s="570"/>
      <c r="AE443" s="385">
        <f>+AE368+AD443</f>
        <v>0</v>
      </c>
      <c r="AF443" s="387">
        <f t="shared" si="1099"/>
        <v>0</v>
      </c>
      <c r="AG443" s="367" t="str">
        <f t="shared" si="1051"/>
        <v xml:space="preserve">    </v>
      </c>
      <c r="AH443" s="854">
        <f t="shared" si="1052"/>
        <v>0</v>
      </c>
      <c r="AI443" s="570"/>
      <c r="AJ443" s="385">
        <f>+AJ368+AI443</f>
        <v>0</v>
      </c>
      <c r="AK443" s="387">
        <f t="shared" si="1100"/>
        <v>0</v>
      </c>
      <c r="AL443" s="367" t="str">
        <f t="shared" si="1054"/>
        <v xml:space="preserve">    </v>
      </c>
      <c r="AM443" s="854">
        <f t="shared" si="1055"/>
        <v>0</v>
      </c>
      <c r="AN443" s="570"/>
      <c r="AO443" s="385">
        <f>+AO368+AN443</f>
        <v>0</v>
      </c>
      <c r="AP443" s="387">
        <f t="shared" si="1101"/>
        <v>0</v>
      </c>
      <c r="AQ443" s="367" t="str">
        <f t="shared" si="1057"/>
        <v xml:space="preserve">    </v>
      </c>
      <c r="AR443" s="854">
        <f t="shared" si="1058"/>
        <v>0</v>
      </c>
      <c r="AS443" s="570"/>
      <c r="AT443" s="385">
        <f>+AT368+AS443</f>
        <v>0</v>
      </c>
      <c r="AU443" s="387">
        <f t="shared" si="1102"/>
        <v>0</v>
      </c>
      <c r="AV443" s="367" t="str">
        <f t="shared" si="1060"/>
        <v xml:space="preserve">    </v>
      </c>
      <c r="AW443" s="854">
        <f t="shared" si="1061"/>
        <v>0</v>
      </c>
      <c r="AX443" s="570"/>
      <c r="AY443" s="385">
        <f>+AY368+AX443</f>
        <v>0</v>
      </c>
      <c r="AZ443" s="387">
        <f t="shared" si="1103"/>
        <v>0</v>
      </c>
      <c r="BA443" s="367" t="str">
        <f t="shared" si="1063"/>
        <v xml:space="preserve">    </v>
      </c>
      <c r="BB443" s="854">
        <f t="shared" si="1064"/>
        <v>0</v>
      </c>
      <c r="BC443" s="570"/>
      <c r="BD443" s="385">
        <f>+BD368+BC443</f>
        <v>0</v>
      </c>
      <c r="BE443" s="387">
        <f t="shared" si="1104"/>
        <v>0</v>
      </c>
      <c r="BF443" s="367" t="str">
        <f t="shared" si="1066"/>
        <v xml:space="preserve">    </v>
      </c>
      <c r="BG443" s="854">
        <f t="shared" si="1067"/>
        <v>0</v>
      </c>
      <c r="BH443" s="570"/>
      <c r="BI443" s="385">
        <f>+BI368+BH443</f>
        <v>0</v>
      </c>
      <c r="BJ443" s="387">
        <f t="shared" si="1105"/>
        <v>0</v>
      </c>
      <c r="BK443" s="367" t="str">
        <f t="shared" si="1069"/>
        <v xml:space="preserve">    </v>
      </c>
      <c r="BL443" s="406"/>
      <c r="BM443" s="383">
        <f t="shared" si="956"/>
        <v>0</v>
      </c>
    </row>
    <row r="444" spans="1:66" s="18" customFormat="1" ht="13.5" thickBot="1">
      <c r="A444" s="656">
        <v>59</v>
      </c>
      <c r="B444" s="855" t="str">
        <f>B369</f>
        <v>NET INVOICE AMOUNT</v>
      </c>
      <c r="C444" s="856">
        <f t="shared" si="1033"/>
        <v>0</v>
      </c>
      <c r="D444" s="848">
        <f>+D441+D442+D443</f>
        <v>0</v>
      </c>
      <c r="E444" s="848">
        <f>+E441+E442+E443</f>
        <v>0</v>
      </c>
      <c r="F444" s="868">
        <f>+F441+F442+F443</f>
        <v>0</v>
      </c>
      <c r="G444" s="868">
        <f>+G441+G442+G443</f>
        <v>0</v>
      </c>
      <c r="H444" s="857" t="str">
        <f t="shared" si="1036"/>
        <v xml:space="preserve">    </v>
      </c>
      <c r="I444" s="848">
        <f>+I441+I442+I443</f>
        <v>0</v>
      </c>
      <c r="J444" s="848">
        <f>+J441+J442+J443</f>
        <v>0</v>
      </c>
      <c r="K444" s="870">
        <f>+K441+K442+K443</f>
        <v>0</v>
      </c>
      <c r="L444" s="870">
        <f>+L441+L442+L443</f>
        <v>0</v>
      </c>
      <c r="M444" s="857" t="str">
        <f t="shared" si="1039"/>
        <v xml:space="preserve">    </v>
      </c>
      <c r="N444" s="848">
        <f>+N441+N442+N443</f>
        <v>0</v>
      </c>
      <c r="O444" s="848">
        <f>+O441+O442+O443</f>
        <v>0</v>
      </c>
      <c r="P444" s="870">
        <f>+P441+P442+P443</f>
        <v>0</v>
      </c>
      <c r="Q444" s="870">
        <f>+Q441+Q442+Q443</f>
        <v>0</v>
      </c>
      <c r="R444" s="857" t="str">
        <f t="shared" si="1042"/>
        <v xml:space="preserve">    </v>
      </c>
      <c r="S444" s="848">
        <f>+S441+S442+S443</f>
        <v>0</v>
      </c>
      <c r="T444" s="848">
        <f>+T441+T442+T443</f>
        <v>0</v>
      </c>
      <c r="U444" s="870">
        <f>+U441+U442+U443</f>
        <v>0</v>
      </c>
      <c r="V444" s="870">
        <f>+V441+V442+V443</f>
        <v>0</v>
      </c>
      <c r="W444" s="857" t="str">
        <f t="shared" si="1045"/>
        <v xml:space="preserve">    </v>
      </c>
      <c r="X444" s="848">
        <f>+X441+X442+X443</f>
        <v>0</v>
      </c>
      <c r="Y444" s="848">
        <f>+Y441+Y442+Y443</f>
        <v>0</v>
      </c>
      <c r="Z444" s="870">
        <f>+Z441+Z442+Z443</f>
        <v>0</v>
      </c>
      <c r="AA444" s="870">
        <f>+AA441+AA442+AA443</f>
        <v>0</v>
      </c>
      <c r="AB444" s="857" t="str">
        <f t="shared" si="1048"/>
        <v xml:space="preserve">    </v>
      </c>
      <c r="AC444" s="848">
        <f>+AC441+AC442+AC443</f>
        <v>0</v>
      </c>
      <c r="AD444" s="848">
        <f>+AD441+AD442+AD443</f>
        <v>0</v>
      </c>
      <c r="AE444" s="870">
        <f>+AE441+AE442+AE443</f>
        <v>0</v>
      </c>
      <c r="AF444" s="870">
        <f>+AF441+AF442+AF443</f>
        <v>0</v>
      </c>
      <c r="AG444" s="857" t="str">
        <f t="shared" si="1051"/>
        <v xml:space="preserve">    </v>
      </c>
      <c r="AH444" s="848">
        <f>+AH441+AH442+AH443</f>
        <v>0</v>
      </c>
      <c r="AI444" s="848">
        <f>+AI441+AI442+AI443</f>
        <v>0</v>
      </c>
      <c r="AJ444" s="870">
        <f>+AJ441+AJ442+AJ443</f>
        <v>0</v>
      </c>
      <c r="AK444" s="870">
        <f>+AK441+AK442+AK443</f>
        <v>0</v>
      </c>
      <c r="AL444" s="857" t="str">
        <f t="shared" si="1054"/>
        <v xml:space="preserve">    </v>
      </c>
      <c r="AM444" s="848">
        <f>+AM441+AM442+AM443</f>
        <v>0</v>
      </c>
      <c r="AN444" s="848">
        <f>+AN441+AN442+AN443</f>
        <v>0</v>
      </c>
      <c r="AO444" s="870">
        <f>+AO441+AO442+AO443</f>
        <v>0</v>
      </c>
      <c r="AP444" s="870">
        <f>+AP441+AP442+AP443</f>
        <v>0</v>
      </c>
      <c r="AQ444" s="857" t="str">
        <f t="shared" si="1057"/>
        <v xml:space="preserve">    </v>
      </c>
      <c r="AR444" s="848">
        <f>+AR441+AR442+AR443</f>
        <v>0</v>
      </c>
      <c r="AS444" s="848">
        <f>+AS441+AS442+AS443</f>
        <v>0</v>
      </c>
      <c r="AT444" s="870">
        <f>+AT441+AT442+AT443</f>
        <v>0</v>
      </c>
      <c r="AU444" s="870">
        <f>+AU441+AU442+AU443</f>
        <v>0</v>
      </c>
      <c r="AV444" s="857" t="str">
        <f t="shared" si="1060"/>
        <v xml:space="preserve">    </v>
      </c>
      <c r="AW444" s="848">
        <f>+AW441+AW442+AW443</f>
        <v>0</v>
      </c>
      <c r="AX444" s="848">
        <f>+AX441+AX442+AX443</f>
        <v>0</v>
      </c>
      <c r="AY444" s="870">
        <f>+AY441+AY442+AY443</f>
        <v>0</v>
      </c>
      <c r="AZ444" s="870">
        <f>+AZ441+AZ442+AZ443</f>
        <v>0</v>
      </c>
      <c r="BA444" s="857" t="str">
        <f t="shared" si="1063"/>
        <v xml:space="preserve">    </v>
      </c>
      <c r="BB444" s="848">
        <f>+BB441+BB442+BB443</f>
        <v>0</v>
      </c>
      <c r="BC444" s="848">
        <f>+BC441+BC442+BC443</f>
        <v>0</v>
      </c>
      <c r="BD444" s="870">
        <f>+BD441+BD442+BD443</f>
        <v>0</v>
      </c>
      <c r="BE444" s="870">
        <f>+BE441+BE442+BE443</f>
        <v>0</v>
      </c>
      <c r="BF444" s="857" t="str">
        <f t="shared" si="1066"/>
        <v xml:space="preserve">    </v>
      </c>
      <c r="BG444" s="848">
        <f>+BG441+BG442+BG443</f>
        <v>0</v>
      </c>
      <c r="BH444" s="848">
        <f>+BH441+BH442+BH443</f>
        <v>0</v>
      </c>
      <c r="BI444" s="870">
        <f>+BI441+BI442+BI443</f>
        <v>0</v>
      </c>
      <c r="BJ444" s="870">
        <f>+BJ441+BJ442+BJ443</f>
        <v>0</v>
      </c>
      <c r="BK444" s="857" t="str">
        <f t="shared" si="1069"/>
        <v xml:space="preserve">    </v>
      </c>
      <c r="BL444" s="405"/>
      <c r="BM444" s="383">
        <f t="shared" si="956"/>
        <v>0</v>
      </c>
    </row>
    <row r="445" spans="1:66" customFormat="1" ht="15" customHeight="1" thickTop="1">
      <c r="A445" s="1151" t="s">
        <v>247</v>
      </c>
      <c r="B445" s="1151"/>
      <c r="C445" s="657"/>
      <c r="D445" s="636" t="str">
        <f>D70</f>
        <v>Certification of Exclusion and Debarment (Article 4 or 8)</v>
      </c>
      <c r="E445" s="1011"/>
      <c r="F445" s="636"/>
      <c r="G445" s="636"/>
      <c r="H445" s="636"/>
      <c r="I445" s="636" t="str">
        <f>D70</f>
        <v>Certification of Exclusion and Debarment (Article 4 or 8)</v>
      </c>
      <c r="J445" s="636"/>
      <c r="K445" s="636"/>
      <c r="L445" s="636"/>
      <c r="M445" s="636"/>
      <c r="N445" s="636" t="str">
        <f>D70</f>
        <v>Certification of Exclusion and Debarment (Article 4 or 8)</v>
      </c>
      <c r="O445" s="636"/>
      <c r="P445" s="636"/>
      <c r="Q445" s="636"/>
      <c r="R445" s="636"/>
      <c r="S445" s="636" t="str">
        <f>D70</f>
        <v>Certification of Exclusion and Debarment (Article 4 or 8)</v>
      </c>
      <c r="T445" s="636"/>
      <c r="U445" s="636"/>
      <c r="V445" s="636"/>
      <c r="W445" s="636"/>
      <c r="X445" s="636" t="str">
        <f>D70</f>
        <v>Certification of Exclusion and Debarment (Article 4 or 8)</v>
      </c>
      <c r="Y445" s="636"/>
      <c r="Z445" s="636"/>
      <c r="AA445" s="636"/>
      <c r="AB445" s="636"/>
      <c r="AC445" s="636" t="str">
        <f>D70</f>
        <v>Certification of Exclusion and Debarment (Article 4 or 8)</v>
      </c>
      <c r="AD445" s="636"/>
      <c r="AE445" s="636"/>
      <c r="AF445" s="636"/>
      <c r="AG445" s="636"/>
      <c r="AH445" s="636" t="str">
        <f>D70</f>
        <v>Certification of Exclusion and Debarment (Article 4 or 8)</v>
      </c>
      <c r="AI445" s="636"/>
      <c r="AJ445" s="636"/>
      <c r="AK445" s="636"/>
      <c r="AL445" s="636"/>
      <c r="AM445" s="636" t="str">
        <f>D70</f>
        <v>Certification of Exclusion and Debarment (Article 4 or 8)</v>
      </c>
      <c r="AN445" s="636"/>
      <c r="AO445" s="636"/>
      <c r="AP445" s="636"/>
      <c r="AQ445" s="636"/>
      <c r="AR445" s="636" t="str">
        <f>D70</f>
        <v>Certification of Exclusion and Debarment (Article 4 or 8)</v>
      </c>
      <c r="AS445" s="636"/>
      <c r="AT445" s="636"/>
      <c r="AU445" s="636"/>
      <c r="AV445" s="636"/>
      <c r="AW445" s="636" t="str">
        <f>D70</f>
        <v>Certification of Exclusion and Debarment (Article 4 or 8)</v>
      </c>
      <c r="AX445" s="636"/>
      <c r="AY445" s="636"/>
      <c r="AZ445" s="636"/>
      <c r="BA445" s="636"/>
      <c r="BB445" s="636" t="str">
        <f>D70</f>
        <v>Certification of Exclusion and Debarment (Article 4 or 8)</v>
      </c>
      <c r="BC445" s="636"/>
      <c r="BD445" s="636"/>
      <c r="BE445" s="636"/>
      <c r="BF445" s="636"/>
      <c r="BG445" s="636" t="str">
        <f>D70</f>
        <v>Certification of Exclusion and Debarment (Article 4 or 8)</v>
      </c>
      <c r="BH445" s="636"/>
      <c r="BI445" s="636"/>
      <c r="BJ445" s="636"/>
      <c r="BK445" s="636"/>
      <c r="BL445" s="244"/>
      <c r="BM445" s="244"/>
      <c r="BN445" s="244"/>
    </row>
    <row r="446" spans="1:66" customFormat="1" ht="75.75" customHeight="1" thickBot="1">
      <c r="A446" s="1152"/>
      <c r="B446" s="1152"/>
      <c r="C446" s="658"/>
      <c r="D446" s="1149" t="str">
        <f>D371</f>
        <v>Invoice Certification Language (MH)</v>
      </c>
      <c r="E446" s="1149"/>
      <c r="F446" s="1149"/>
      <c r="G446" s="1149"/>
      <c r="H446" s="1149"/>
      <c r="I446" s="1149" t="str">
        <f>D446</f>
        <v>Invoice Certification Language (MH)</v>
      </c>
      <c r="J446" s="1149"/>
      <c r="K446" s="1149"/>
      <c r="L446" s="1149"/>
      <c r="M446" s="1149"/>
      <c r="N446" s="1149" t="str">
        <f>I446</f>
        <v>Invoice Certification Language (MH)</v>
      </c>
      <c r="O446" s="1149"/>
      <c r="P446" s="1149"/>
      <c r="Q446" s="1149"/>
      <c r="R446" s="1149"/>
      <c r="S446" s="1149" t="str">
        <f>N446</f>
        <v>Invoice Certification Language (MH)</v>
      </c>
      <c r="T446" s="1149"/>
      <c r="U446" s="1149"/>
      <c r="V446" s="1149"/>
      <c r="W446" s="1149"/>
      <c r="X446" s="1149" t="str">
        <f>S446</f>
        <v>Invoice Certification Language (MH)</v>
      </c>
      <c r="Y446" s="1149"/>
      <c r="Z446" s="1149"/>
      <c r="AA446" s="1149"/>
      <c r="AB446" s="1149"/>
      <c r="AC446" s="1149" t="str">
        <f>X446</f>
        <v>Invoice Certification Language (MH)</v>
      </c>
      <c r="AD446" s="1149"/>
      <c r="AE446" s="1149"/>
      <c r="AF446" s="1149"/>
      <c r="AG446" s="1149"/>
      <c r="AH446" s="1149" t="str">
        <f>AC446</f>
        <v>Invoice Certification Language (MH)</v>
      </c>
      <c r="AI446" s="1149"/>
      <c r="AJ446" s="1149"/>
      <c r="AK446" s="1149"/>
      <c r="AL446" s="1149"/>
      <c r="AM446" s="1149" t="str">
        <f>AH446</f>
        <v>Invoice Certification Language (MH)</v>
      </c>
      <c r="AN446" s="1149"/>
      <c r="AO446" s="1149"/>
      <c r="AP446" s="1149"/>
      <c r="AQ446" s="1149"/>
      <c r="AR446" s="1149" t="str">
        <f>AM446</f>
        <v>Invoice Certification Language (MH)</v>
      </c>
      <c r="AS446" s="1149"/>
      <c r="AT446" s="1149"/>
      <c r="AU446" s="1149"/>
      <c r="AV446" s="1149"/>
      <c r="AW446" s="1149" t="str">
        <f>AR446</f>
        <v>Invoice Certification Language (MH)</v>
      </c>
      <c r="AX446" s="1149"/>
      <c r="AY446" s="1149"/>
      <c r="AZ446" s="1149"/>
      <c r="BA446" s="1149"/>
      <c r="BB446" s="1149" t="str">
        <f>AW446</f>
        <v>Invoice Certification Language (MH)</v>
      </c>
      <c r="BC446" s="1149"/>
      <c r="BD446" s="1149"/>
      <c r="BE446" s="1149"/>
      <c r="BF446" s="1149"/>
      <c r="BG446" s="1149" t="str">
        <f>BB446</f>
        <v>Invoice Certification Language (MH)</v>
      </c>
      <c r="BH446" s="1149"/>
      <c r="BI446" s="1149"/>
      <c r="BJ446" s="1149"/>
      <c r="BK446" s="1149"/>
      <c r="BL446" s="244"/>
      <c r="BM446" s="244"/>
      <c r="BN446" s="244"/>
    </row>
    <row r="447" spans="1:66" s="1" customFormat="1" ht="12" customHeight="1">
      <c r="A447" s="1167"/>
      <c r="B447" s="1168"/>
      <c r="C447" s="369"/>
      <c r="D447" s="1142"/>
      <c r="E447" s="1142"/>
      <c r="F447" s="1142"/>
      <c r="G447" s="1141"/>
      <c r="H447" s="1141"/>
      <c r="I447" s="1142"/>
      <c r="J447" s="1142"/>
      <c r="K447" s="1142"/>
      <c r="L447" s="1141"/>
      <c r="M447" s="1141"/>
      <c r="N447" s="1142"/>
      <c r="O447" s="1142"/>
      <c r="P447" s="1142"/>
      <c r="Q447" s="1141"/>
      <c r="R447" s="1141"/>
      <c r="S447" s="1142"/>
      <c r="T447" s="1142"/>
      <c r="U447" s="1142"/>
      <c r="V447" s="1141"/>
      <c r="W447" s="1141"/>
      <c r="X447" s="1142"/>
      <c r="Y447" s="1142"/>
      <c r="Z447" s="1142"/>
      <c r="AA447" s="1141"/>
      <c r="AB447" s="1141"/>
      <c r="AC447" s="1142"/>
      <c r="AD447" s="1142"/>
      <c r="AE447" s="1142"/>
      <c r="AF447" s="1141"/>
      <c r="AG447" s="1141"/>
      <c r="AH447" s="1142"/>
      <c r="AI447" s="1142"/>
      <c r="AJ447" s="1142"/>
      <c r="AK447" s="1141"/>
      <c r="AL447" s="1141"/>
      <c r="AM447" s="1142"/>
      <c r="AN447" s="1142"/>
      <c r="AO447" s="1142"/>
      <c r="AP447" s="1141"/>
      <c r="AQ447" s="1141"/>
      <c r="AR447" s="1142"/>
      <c r="AS447" s="1142"/>
      <c r="AT447" s="1142"/>
      <c r="AU447" s="1141"/>
      <c r="AV447" s="1141"/>
      <c r="AW447" s="1142"/>
      <c r="AX447" s="1142"/>
      <c r="AY447" s="1142"/>
      <c r="AZ447" s="1141"/>
      <c r="BA447" s="1141"/>
      <c r="BB447" s="1142"/>
      <c r="BC447" s="1142"/>
      <c r="BD447" s="1142"/>
      <c r="BE447" s="1141"/>
      <c r="BF447" s="1141"/>
      <c r="BG447" s="1142"/>
      <c r="BH447" s="1142"/>
      <c r="BI447" s="1142"/>
      <c r="BJ447" s="1141"/>
      <c r="BK447" s="1141"/>
      <c r="BM447"/>
    </row>
    <row r="448" spans="1:66" s="1" customFormat="1" ht="10.5" customHeight="1">
      <c r="A448" s="1169"/>
      <c r="B448" s="1170"/>
      <c r="C448" s="370"/>
      <c r="D448" s="1143" t="s">
        <v>313</v>
      </c>
      <c r="E448" s="1143"/>
      <c r="F448" s="1143"/>
      <c r="G448" s="96" t="s">
        <v>125</v>
      </c>
      <c r="H448" s="87"/>
      <c r="I448" s="1143" t="s">
        <v>313</v>
      </c>
      <c r="J448" s="1143"/>
      <c r="K448" s="1143"/>
      <c r="L448" s="96" t="s">
        <v>125</v>
      </c>
      <c r="M448" s="87"/>
      <c r="N448" s="1143" t="s">
        <v>313</v>
      </c>
      <c r="O448" s="1143"/>
      <c r="P448" s="1143"/>
      <c r="Q448" s="96" t="s">
        <v>125</v>
      </c>
      <c r="R448" s="87"/>
      <c r="S448" s="1143" t="s">
        <v>313</v>
      </c>
      <c r="T448" s="1143"/>
      <c r="U448" s="1143"/>
      <c r="V448" s="96" t="s">
        <v>125</v>
      </c>
      <c r="W448" s="87"/>
      <c r="X448" s="1143" t="s">
        <v>313</v>
      </c>
      <c r="Y448" s="1143"/>
      <c r="Z448" s="1143"/>
      <c r="AA448" s="96" t="s">
        <v>125</v>
      </c>
      <c r="AB448" s="87"/>
      <c r="AC448" s="1143" t="s">
        <v>313</v>
      </c>
      <c r="AD448" s="1143"/>
      <c r="AE448" s="1143"/>
      <c r="AF448" s="96" t="s">
        <v>125</v>
      </c>
      <c r="AG448" s="87"/>
      <c r="AH448" s="1143" t="s">
        <v>313</v>
      </c>
      <c r="AI448" s="1143"/>
      <c r="AJ448" s="1143"/>
      <c r="AK448" s="96" t="s">
        <v>125</v>
      </c>
      <c r="AL448" s="87"/>
      <c r="AM448" s="1143" t="s">
        <v>313</v>
      </c>
      <c r="AN448" s="1143"/>
      <c r="AO448" s="1143"/>
      <c r="AP448" s="96" t="s">
        <v>125</v>
      </c>
      <c r="AQ448" s="87"/>
      <c r="AR448" s="1143" t="s">
        <v>313</v>
      </c>
      <c r="AS448" s="1143"/>
      <c r="AT448" s="1143"/>
      <c r="AU448" s="96" t="s">
        <v>125</v>
      </c>
      <c r="AV448" s="87"/>
      <c r="AW448" s="1143" t="s">
        <v>313</v>
      </c>
      <c r="AX448" s="1143"/>
      <c r="AY448" s="1143"/>
      <c r="AZ448" s="96" t="s">
        <v>125</v>
      </c>
      <c r="BA448" s="87"/>
      <c r="BB448" s="1143" t="s">
        <v>313</v>
      </c>
      <c r="BC448" s="1143"/>
      <c r="BD448" s="1143"/>
      <c r="BE448" s="96" t="s">
        <v>125</v>
      </c>
      <c r="BF448" s="87"/>
      <c r="BG448" s="1143" t="s">
        <v>313</v>
      </c>
      <c r="BH448" s="1143"/>
      <c r="BI448" s="1143"/>
      <c r="BJ448" s="96" t="s">
        <v>125</v>
      </c>
      <c r="BK448" s="87"/>
      <c r="BM448"/>
    </row>
    <row r="449" spans="1:66" s="1" customFormat="1" ht="21" customHeight="1">
      <c r="A449" s="1169"/>
      <c r="B449" s="1170"/>
      <c r="C449" s="361"/>
      <c r="D449" s="1145"/>
      <c r="E449" s="1145"/>
      <c r="F449" s="1145"/>
      <c r="G449" s="1140"/>
      <c r="H449" s="1140"/>
      <c r="I449" s="1145"/>
      <c r="J449" s="1145"/>
      <c r="K449" s="1145"/>
      <c r="L449" s="1140"/>
      <c r="M449" s="1140"/>
      <c r="N449" s="1145"/>
      <c r="O449" s="1145"/>
      <c r="P449" s="1145"/>
      <c r="Q449" s="1140"/>
      <c r="R449" s="1140"/>
      <c r="S449" s="1145"/>
      <c r="T449" s="1145"/>
      <c r="U449" s="1145"/>
      <c r="V449" s="1140"/>
      <c r="W449" s="1140"/>
      <c r="X449" s="1145"/>
      <c r="Y449" s="1145"/>
      <c r="Z449" s="1145"/>
      <c r="AA449" s="1140"/>
      <c r="AB449" s="1140"/>
      <c r="AC449" s="1145"/>
      <c r="AD449" s="1145"/>
      <c r="AE449" s="1145"/>
      <c r="AF449" s="1140"/>
      <c r="AG449" s="1140"/>
      <c r="AH449" s="1145"/>
      <c r="AI449" s="1145"/>
      <c r="AJ449" s="1145"/>
      <c r="AK449" s="1140"/>
      <c r="AL449" s="1140"/>
      <c r="AM449" s="1145"/>
      <c r="AN449" s="1145"/>
      <c r="AO449" s="1145"/>
      <c r="AP449" s="1140"/>
      <c r="AQ449" s="1140"/>
      <c r="AR449" s="1145"/>
      <c r="AS449" s="1145"/>
      <c r="AT449" s="1145"/>
      <c r="AU449" s="1140"/>
      <c r="AV449" s="1140"/>
      <c r="AW449" s="1145"/>
      <c r="AX449" s="1145"/>
      <c r="AY449" s="1145"/>
      <c r="AZ449" s="1140"/>
      <c r="BA449" s="1140"/>
      <c r="BB449" s="1145"/>
      <c r="BC449" s="1145"/>
      <c r="BD449" s="1145"/>
      <c r="BE449" s="1140"/>
      <c r="BF449" s="1140"/>
      <c r="BG449" s="1145"/>
      <c r="BH449" s="1145"/>
      <c r="BI449" s="1145"/>
      <c r="BJ449" s="1140"/>
      <c r="BK449" s="1140"/>
      <c r="BM449"/>
    </row>
    <row r="450" spans="1:66" s="1" customFormat="1" ht="16.5" thickBot="1">
      <c r="A450" s="1171"/>
      <c r="B450" s="1172"/>
      <c r="C450" s="362"/>
      <c r="D450" s="1144" t="s">
        <v>80</v>
      </c>
      <c r="E450" s="1144"/>
      <c r="F450" s="94"/>
      <c r="G450" s="95" t="s">
        <v>81</v>
      </c>
      <c r="H450" s="87"/>
      <c r="I450" s="1144" t="s">
        <v>80</v>
      </c>
      <c r="J450" s="1144"/>
      <c r="K450" s="94"/>
      <c r="L450" s="95" t="s">
        <v>81</v>
      </c>
      <c r="M450" s="87"/>
      <c r="N450" s="1144" t="s">
        <v>80</v>
      </c>
      <c r="O450" s="1144"/>
      <c r="P450" s="94"/>
      <c r="Q450" s="95" t="s">
        <v>81</v>
      </c>
      <c r="R450" s="87"/>
      <c r="S450" s="1144" t="s">
        <v>80</v>
      </c>
      <c r="T450" s="1144"/>
      <c r="U450" s="94"/>
      <c r="V450" s="95" t="s">
        <v>81</v>
      </c>
      <c r="W450" s="87"/>
      <c r="X450" s="1144" t="s">
        <v>80</v>
      </c>
      <c r="Y450" s="1144"/>
      <c r="Z450" s="94"/>
      <c r="AA450" s="95" t="s">
        <v>81</v>
      </c>
      <c r="AB450" s="87"/>
      <c r="AC450" s="1144" t="s">
        <v>80</v>
      </c>
      <c r="AD450" s="1144"/>
      <c r="AE450" s="94"/>
      <c r="AF450" s="95" t="s">
        <v>81</v>
      </c>
      <c r="AG450" s="87"/>
      <c r="AH450" s="1144" t="s">
        <v>80</v>
      </c>
      <c r="AI450" s="1144"/>
      <c r="AJ450" s="94"/>
      <c r="AK450" s="95" t="s">
        <v>81</v>
      </c>
      <c r="AL450" s="87"/>
      <c r="AM450" s="1144" t="s">
        <v>80</v>
      </c>
      <c r="AN450" s="1144"/>
      <c r="AO450" s="94"/>
      <c r="AP450" s="95" t="s">
        <v>81</v>
      </c>
      <c r="AQ450" s="87"/>
      <c r="AR450" s="1144" t="s">
        <v>80</v>
      </c>
      <c r="AS450" s="1144"/>
      <c r="AT450" s="94"/>
      <c r="AU450" s="95" t="s">
        <v>81</v>
      </c>
      <c r="AV450" s="87"/>
      <c r="AW450" s="1144" t="s">
        <v>80</v>
      </c>
      <c r="AX450" s="1144"/>
      <c r="AY450" s="94"/>
      <c r="AZ450" s="95" t="s">
        <v>81</v>
      </c>
      <c r="BA450" s="87"/>
      <c r="BB450" s="1144" t="s">
        <v>80</v>
      </c>
      <c r="BC450" s="1144"/>
      <c r="BD450" s="94"/>
      <c r="BE450" s="95" t="s">
        <v>81</v>
      </c>
      <c r="BF450" s="87"/>
      <c r="BG450" s="1144" t="s">
        <v>80</v>
      </c>
      <c r="BH450" s="1144"/>
      <c r="BI450" s="94"/>
      <c r="BJ450" s="95" t="s">
        <v>81</v>
      </c>
      <c r="BK450" s="87"/>
      <c r="BM450"/>
    </row>
    <row r="451" spans="1:66" customFormat="1" ht="15.6" customHeight="1">
      <c r="A451" s="637" t="s">
        <v>242</v>
      </c>
      <c r="B451" s="88"/>
      <c r="C451" s="357"/>
      <c r="D451" s="88"/>
      <c r="E451" s="357"/>
      <c r="F451" s="88"/>
      <c r="G451" s="89"/>
      <c r="H451" s="90"/>
      <c r="I451" s="2"/>
      <c r="J451" s="2"/>
      <c r="K451" s="2"/>
      <c r="L451" s="2"/>
      <c r="M451" s="2"/>
      <c r="N451" s="2"/>
      <c r="O451" s="2"/>
      <c r="P451" s="3"/>
      <c r="Q451" s="3"/>
      <c r="R451" s="3"/>
      <c r="S451" s="15"/>
      <c r="T451" s="10"/>
      <c r="U451" s="10"/>
      <c r="V451" s="11"/>
      <c r="W451" s="25"/>
      <c r="X451" s="9"/>
      <c r="Y451" s="9"/>
      <c r="Z451" s="15"/>
      <c r="AA451" s="20"/>
      <c r="AB451" s="20"/>
      <c r="AC451" s="20"/>
      <c r="AD451" s="2"/>
      <c r="AE451" s="3"/>
      <c r="AF451" s="3"/>
      <c r="AG451" s="3"/>
      <c r="AH451" s="8"/>
      <c r="AI451" s="10"/>
      <c r="AJ451" s="10"/>
      <c r="AK451" s="11"/>
      <c r="AL451" s="21"/>
      <c r="AM451" s="22"/>
      <c r="AN451" s="22"/>
      <c r="AO451" s="8"/>
      <c r="AP451" s="8"/>
      <c r="AQ451" s="8"/>
      <c r="AR451" s="8"/>
      <c r="AS451" s="8"/>
      <c r="AT451" s="8"/>
      <c r="AU451" s="8"/>
      <c r="AV451" s="8"/>
      <c r="AW451" s="8"/>
      <c r="AX451" s="8"/>
      <c r="AY451" s="8"/>
      <c r="AZ451" s="8"/>
      <c r="BA451" s="8"/>
      <c r="BB451" s="8"/>
      <c r="BC451" s="8"/>
      <c r="BD451" s="8"/>
      <c r="BE451" s="8"/>
      <c r="BF451" s="8"/>
      <c r="BG451" s="8"/>
      <c r="BH451" s="8"/>
      <c r="BI451" s="8"/>
      <c r="BJ451" s="8"/>
      <c r="BK451" s="8"/>
      <c r="BL451" s="8"/>
      <c r="BM451" s="660"/>
      <c r="BN451" s="8"/>
    </row>
    <row r="452" spans="1:66" customFormat="1" ht="12.6" customHeight="1">
      <c r="A452" s="97" t="s">
        <v>243</v>
      </c>
      <c r="B452" s="88"/>
      <c r="C452" s="357"/>
      <c r="D452" s="87"/>
      <c r="E452" s="361"/>
      <c r="F452" s="93"/>
      <c r="G452" s="87"/>
      <c r="H452" s="90"/>
      <c r="I452" s="87"/>
      <c r="J452" s="87"/>
      <c r="K452" s="93"/>
      <c r="L452" s="87"/>
      <c r="M452" s="90"/>
      <c r="N452" s="15"/>
      <c r="O452" s="3"/>
      <c r="P452" s="3"/>
      <c r="Q452" s="3"/>
      <c r="R452" s="3"/>
      <c r="S452" s="9"/>
      <c r="T452" s="9"/>
      <c r="U452" s="9"/>
      <c r="V452" s="24"/>
      <c r="W452" s="25"/>
      <c r="X452" s="9"/>
      <c r="Y452" s="9"/>
      <c r="Z452" s="15"/>
      <c r="AD452" s="4"/>
      <c r="AE452" s="4"/>
      <c r="AF452" s="4"/>
      <c r="AG452" s="4"/>
      <c r="AH452" s="12"/>
      <c r="AI452" s="12"/>
      <c r="AJ452" s="12"/>
      <c r="AK452" s="13"/>
      <c r="AL452" s="14"/>
      <c r="AM452" s="12"/>
      <c r="AN452" s="12"/>
      <c r="AO452" s="15"/>
      <c r="AP452" s="15"/>
      <c r="AQ452" s="15"/>
      <c r="AR452" s="15"/>
      <c r="AS452" s="15"/>
      <c r="AT452" s="15"/>
      <c r="AU452" s="15"/>
      <c r="AV452" s="15"/>
      <c r="AW452" s="15"/>
      <c r="AX452" s="15"/>
      <c r="AY452" s="15"/>
      <c r="AZ452" s="15"/>
      <c r="BA452" s="15"/>
      <c r="BB452" s="15"/>
      <c r="BC452" s="15"/>
      <c r="BD452" s="15"/>
      <c r="BE452" s="15"/>
      <c r="BF452" s="15"/>
      <c r="BG452" s="15"/>
      <c r="BH452" s="15"/>
      <c r="BI452" s="15"/>
      <c r="BJ452" s="15"/>
      <c r="BK452" s="15"/>
      <c r="BL452" s="15"/>
      <c r="BM452" s="661"/>
      <c r="BN452" s="15"/>
    </row>
    <row r="453" spans="1:66" s="260" customFormat="1" ht="12">
      <c r="A453" s="638"/>
      <c r="B453" s="639"/>
      <c r="C453" s="358"/>
      <c r="D453" s="252" t="s">
        <v>21</v>
      </c>
      <c r="E453" s="1159" t="str">
        <f>+E3</f>
        <v>Contractor Name</v>
      </c>
      <c r="F453" s="1159"/>
      <c r="G453" s="1159"/>
      <c r="H453" s="1159"/>
      <c r="I453" s="291" t="s">
        <v>21</v>
      </c>
      <c r="J453" s="1150" t="str">
        <f>E453</f>
        <v>Contractor Name</v>
      </c>
      <c r="K453" s="1150"/>
      <c r="L453" s="1150"/>
      <c r="M453" s="1150"/>
      <c r="N453" s="291" t="s">
        <v>21</v>
      </c>
      <c r="O453" s="1150" t="str">
        <f>E453</f>
        <v>Contractor Name</v>
      </c>
      <c r="P453" s="1150"/>
      <c r="Q453" s="1150"/>
      <c r="R453" s="1150"/>
      <c r="S453" s="291" t="s">
        <v>21</v>
      </c>
      <c r="T453" s="1150" t="str">
        <f>E453</f>
        <v>Contractor Name</v>
      </c>
      <c r="U453" s="1150"/>
      <c r="V453" s="1150"/>
      <c r="W453" s="1150"/>
      <c r="X453" s="291" t="s">
        <v>21</v>
      </c>
      <c r="Y453" s="1150" t="str">
        <f>E453</f>
        <v>Contractor Name</v>
      </c>
      <c r="Z453" s="1150"/>
      <c r="AA453" s="1150"/>
      <c r="AB453" s="1150"/>
      <c r="AC453" s="291" t="s">
        <v>21</v>
      </c>
      <c r="AD453" s="1150" t="str">
        <f>E453</f>
        <v>Contractor Name</v>
      </c>
      <c r="AE453" s="1150"/>
      <c r="AF453" s="1150"/>
      <c r="AG453" s="1150"/>
      <c r="AH453" s="291" t="s">
        <v>21</v>
      </c>
      <c r="AI453" s="1150" t="str">
        <f>E453</f>
        <v>Contractor Name</v>
      </c>
      <c r="AJ453" s="1150"/>
      <c r="AK453" s="1150"/>
      <c r="AL453" s="1150"/>
      <c r="AM453" s="291" t="s">
        <v>21</v>
      </c>
      <c r="AN453" s="1150" t="str">
        <f>E453</f>
        <v>Contractor Name</v>
      </c>
      <c r="AO453" s="1150"/>
      <c r="AP453" s="1150"/>
      <c r="AQ453" s="1150"/>
      <c r="AR453" s="291" t="s">
        <v>21</v>
      </c>
      <c r="AS453" s="1150" t="str">
        <f>E453</f>
        <v>Contractor Name</v>
      </c>
      <c r="AT453" s="1150"/>
      <c r="AU453" s="1150"/>
      <c r="AV453" s="1150"/>
      <c r="AW453" s="291" t="s">
        <v>21</v>
      </c>
      <c r="AX453" s="1150" t="str">
        <f>J453</f>
        <v>Contractor Name</v>
      </c>
      <c r="AY453" s="1150"/>
      <c r="AZ453" s="1150"/>
      <c r="BA453" s="1150"/>
      <c r="BB453" s="291" t="s">
        <v>21</v>
      </c>
      <c r="BC453" s="1150" t="str">
        <f>O453</f>
        <v>Contractor Name</v>
      </c>
      <c r="BD453" s="1150"/>
      <c r="BE453" s="1150"/>
      <c r="BF453" s="1150"/>
      <c r="BG453" s="291" t="s">
        <v>21</v>
      </c>
      <c r="BH453" s="1150" t="str">
        <f>T453</f>
        <v>Contractor Name</v>
      </c>
      <c r="BI453" s="1150"/>
      <c r="BJ453" s="1150"/>
      <c r="BK453" s="1150"/>
      <c r="BL453" s="292"/>
      <c r="BM453" s="662"/>
    </row>
    <row r="454" spans="1:66" s="260" customFormat="1" ht="12.75">
      <c r="A454" s="97" t="s">
        <v>133</v>
      </c>
      <c r="B454" s="639"/>
      <c r="C454" s="358"/>
      <c r="D454" s="252" t="s">
        <v>20</v>
      </c>
      <c r="E454" s="1036" t="str">
        <f>+E4</f>
        <v>Contract Number</v>
      </c>
      <c r="F454" s="254"/>
      <c r="G454" s="255" t="s">
        <v>90</v>
      </c>
      <c r="H454" s="893"/>
      <c r="I454" s="307" t="s">
        <v>20</v>
      </c>
      <c r="J454" s="324" t="str">
        <f>E454</f>
        <v>Contract Number</v>
      </c>
      <c r="K454" s="293"/>
      <c r="L454" s="294" t="s">
        <v>90</v>
      </c>
      <c r="M454" s="295">
        <f>H454</f>
        <v>0</v>
      </c>
      <c r="N454" s="296" t="s">
        <v>20</v>
      </c>
      <c r="O454" s="325" t="str">
        <f>E454</f>
        <v>Contract Number</v>
      </c>
      <c r="P454" s="297"/>
      <c r="Q454" s="298" t="s">
        <v>90</v>
      </c>
      <c r="R454" s="299">
        <f>H454</f>
        <v>0</v>
      </c>
      <c r="S454" s="296" t="s">
        <v>20</v>
      </c>
      <c r="T454" s="300" t="str">
        <f>E454</f>
        <v>Contract Number</v>
      </c>
      <c r="U454" s="297"/>
      <c r="V454" s="298" t="s">
        <v>90</v>
      </c>
      <c r="W454" s="301">
        <f>H454</f>
        <v>0</v>
      </c>
      <c r="X454" s="296" t="s">
        <v>20</v>
      </c>
      <c r="Y454" s="300" t="str">
        <f>E454</f>
        <v>Contract Number</v>
      </c>
      <c r="Z454" s="297"/>
      <c r="AA454" s="298" t="s">
        <v>90</v>
      </c>
      <c r="AB454" s="301">
        <f>H454</f>
        <v>0</v>
      </c>
      <c r="AC454" s="296" t="s">
        <v>20</v>
      </c>
      <c r="AD454" s="300" t="str">
        <f>E454</f>
        <v>Contract Number</v>
      </c>
      <c r="AE454" s="297"/>
      <c r="AF454" s="298" t="s">
        <v>90</v>
      </c>
      <c r="AG454" s="301">
        <f>H454</f>
        <v>0</v>
      </c>
      <c r="AH454" s="296" t="s">
        <v>20</v>
      </c>
      <c r="AI454" s="300" t="str">
        <f>E454</f>
        <v>Contract Number</v>
      </c>
      <c r="AJ454" s="297"/>
      <c r="AK454" s="298" t="s">
        <v>90</v>
      </c>
      <c r="AL454" s="302">
        <f>H454</f>
        <v>0</v>
      </c>
      <c r="AM454" s="296" t="s">
        <v>20</v>
      </c>
      <c r="AN454" s="325" t="str">
        <f>E454</f>
        <v>Contract Number</v>
      </c>
      <c r="AO454" s="297"/>
      <c r="AP454" s="298" t="s">
        <v>90</v>
      </c>
      <c r="AQ454" s="302">
        <f>H454</f>
        <v>0</v>
      </c>
      <c r="AR454" s="296" t="s">
        <v>20</v>
      </c>
      <c r="AS454" s="325" t="str">
        <f>E454</f>
        <v>Contract Number</v>
      </c>
      <c r="AT454" s="297"/>
      <c r="AU454" s="298" t="s">
        <v>90</v>
      </c>
      <c r="AV454" s="303">
        <f>H454</f>
        <v>0</v>
      </c>
      <c r="AW454" s="296" t="s">
        <v>20</v>
      </c>
      <c r="AX454" s="325" t="str">
        <f>J454</f>
        <v>Contract Number</v>
      </c>
      <c r="AY454" s="297"/>
      <c r="AZ454" s="298" t="s">
        <v>90</v>
      </c>
      <c r="BA454" s="303">
        <f>M454</f>
        <v>0</v>
      </c>
      <c r="BB454" s="296" t="s">
        <v>20</v>
      </c>
      <c r="BC454" s="325" t="str">
        <f>O454</f>
        <v>Contract Number</v>
      </c>
      <c r="BD454" s="297"/>
      <c r="BE454" s="298" t="s">
        <v>90</v>
      </c>
      <c r="BF454" s="303">
        <f>R454</f>
        <v>0</v>
      </c>
      <c r="BG454" s="296" t="s">
        <v>20</v>
      </c>
      <c r="BH454" s="325" t="str">
        <f>T454</f>
        <v>Contract Number</v>
      </c>
      <c r="BI454" s="297"/>
      <c r="BJ454" s="298" t="s">
        <v>90</v>
      </c>
      <c r="BK454" s="303">
        <f>W454</f>
        <v>0</v>
      </c>
      <c r="BL454" s="304"/>
      <c r="BM454" s="663"/>
      <c r="BN454" s="283"/>
    </row>
    <row r="455" spans="1:66" s="260" customFormat="1" ht="17.45" customHeight="1">
      <c r="A455" s="93"/>
      <c r="B455" s="639"/>
      <c r="C455" s="358"/>
      <c r="D455" s="252" t="s">
        <v>126</v>
      </c>
      <c r="E455" s="1009" t="s">
        <v>127</v>
      </c>
      <c r="F455" s="257"/>
      <c r="G455" s="258" t="s">
        <v>122</v>
      </c>
      <c r="H455" s="257"/>
      <c r="I455" s="296" t="s">
        <v>120</v>
      </c>
      <c r="J455" s="305" t="s">
        <v>121</v>
      </c>
      <c r="K455" s="306">
        <f>F455</f>
        <v>0</v>
      </c>
      <c r="L455" s="298" t="s">
        <v>122</v>
      </c>
      <c r="M455" s="306">
        <f>H455</f>
        <v>0</v>
      </c>
      <c r="N455" s="296" t="s">
        <v>120</v>
      </c>
      <c r="O455" s="305" t="s">
        <v>121</v>
      </c>
      <c r="P455" s="306">
        <f>F455</f>
        <v>0</v>
      </c>
      <c r="Q455" s="298" t="s">
        <v>122</v>
      </c>
      <c r="R455" s="306">
        <f>H455</f>
        <v>0</v>
      </c>
      <c r="S455" s="296" t="s">
        <v>120</v>
      </c>
      <c r="T455" s="305" t="s">
        <v>121</v>
      </c>
      <c r="U455" s="306">
        <f>F455</f>
        <v>0</v>
      </c>
      <c r="V455" s="298" t="s">
        <v>122</v>
      </c>
      <c r="W455" s="306">
        <f>H455</f>
        <v>0</v>
      </c>
      <c r="X455" s="296" t="s">
        <v>120</v>
      </c>
      <c r="Y455" s="305" t="s">
        <v>121</v>
      </c>
      <c r="Z455" s="306">
        <f>F455</f>
        <v>0</v>
      </c>
      <c r="AA455" s="298" t="s">
        <v>122</v>
      </c>
      <c r="AB455" s="306">
        <f>H455</f>
        <v>0</v>
      </c>
      <c r="AC455" s="296" t="s">
        <v>120</v>
      </c>
      <c r="AD455" s="305" t="s">
        <v>121</v>
      </c>
      <c r="AE455" s="306">
        <f>F455</f>
        <v>0</v>
      </c>
      <c r="AF455" s="298" t="s">
        <v>122</v>
      </c>
      <c r="AG455" s="306">
        <f>H455</f>
        <v>0</v>
      </c>
      <c r="AH455" s="296" t="s">
        <v>120</v>
      </c>
      <c r="AI455" s="305" t="s">
        <v>121</v>
      </c>
      <c r="AJ455" s="306">
        <f>F455</f>
        <v>0</v>
      </c>
      <c r="AK455" s="298" t="s">
        <v>122</v>
      </c>
      <c r="AL455" s="306">
        <f>H455</f>
        <v>0</v>
      </c>
      <c r="AM455" s="296" t="s">
        <v>120</v>
      </c>
      <c r="AN455" s="305" t="s">
        <v>121</v>
      </c>
      <c r="AO455" s="306">
        <f>F455</f>
        <v>0</v>
      </c>
      <c r="AP455" s="298" t="s">
        <v>122</v>
      </c>
      <c r="AQ455" s="306">
        <f>H455</f>
        <v>0</v>
      </c>
      <c r="AR455" s="296" t="s">
        <v>120</v>
      </c>
      <c r="AS455" s="305" t="s">
        <v>121</v>
      </c>
      <c r="AT455" s="306">
        <f>F455</f>
        <v>0</v>
      </c>
      <c r="AU455" s="298" t="s">
        <v>122</v>
      </c>
      <c r="AV455" s="306">
        <f>H455</f>
        <v>0</v>
      </c>
      <c r="AW455" s="296" t="s">
        <v>120</v>
      </c>
      <c r="AX455" s="305" t="s">
        <v>121</v>
      </c>
      <c r="AY455" s="306">
        <f>K455</f>
        <v>0</v>
      </c>
      <c r="AZ455" s="298" t="s">
        <v>122</v>
      </c>
      <c r="BA455" s="306">
        <f>M455</f>
        <v>0</v>
      </c>
      <c r="BB455" s="296" t="s">
        <v>120</v>
      </c>
      <c r="BC455" s="305" t="s">
        <v>121</v>
      </c>
      <c r="BD455" s="306">
        <f>P455</f>
        <v>0</v>
      </c>
      <c r="BE455" s="298" t="s">
        <v>122</v>
      </c>
      <c r="BF455" s="306">
        <f>R455</f>
        <v>0</v>
      </c>
      <c r="BG455" s="296" t="s">
        <v>120</v>
      </c>
      <c r="BH455" s="305" t="s">
        <v>121</v>
      </c>
      <c r="BI455" s="306">
        <f>U455</f>
        <v>0</v>
      </c>
      <c r="BJ455" s="298" t="s">
        <v>122</v>
      </c>
      <c r="BK455" s="306">
        <f>W455</f>
        <v>0</v>
      </c>
      <c r="BL455" s="304"/>
      <c r="BM455" s="663"/>
      <c r="BN455" s="283"/>
    </row>
    <row r="456" spans="1:66" s="260" customFormat="1" ht="15.75" customHeight="1">
      <c r="A456" s="93"/>
      <c r="B456" s="97"/>
      <c r="C456" s="359"/>
      <c r="D456" s="1160" t="s">
        <v>124</v>
      </c>
      <c r="E456" s="1160"/>
      <c r="F456" s="1160"/>
      <c r="G456" s="1161">
        <f>E519+J519+O519+T519+Y519+AD519+AI519+AN519+AS519+AX519+BC519+BH519</f>
        <v>0</v>
      </c>
      <c r="H456" s="259"/>
      <c r="I456" s="292"/>
      <c r="J456" s="292"/>
      <c r="K456" s="292"/>
      <c r="L456" s="292"/>
      <c r="M456" s="292"/>
      <c r="N456" s="292"/>
      <c r="O456" s="292"/>
      <c r="P456" s="292"/>
      <c r="Q456" s="292"/>
      <c r="R456" s="292"/>
      <c r="S456" s="292"/>
      <c r="T456" s="292"/>
      <c r="U456" s="292"/>
      <c r="V456" s="292"/>
      <c r="W456" s="292"/>
      <c r="X456" s="292"/>
      <c r="Y456" s="292"/>
      <c r="Z456" s="292"/>
      <c r="AA456" s="292"/>
      <c r="AB456" s="292"/>
      <c r="AC456" s="292"/>
      <c r="AD456" s="292"/>
      <c r="AE456" s="292"/>
      <c r="AF456" s="292"/>
      <c r="AG456" s="292"/>
      <c r="AH456" s="292"/>
      <c r="AI456" s="292"/>
      <c r="AJ456" s="292"/>
      <c r="AK456" s="292"/>
      <c r="AL456" s="292"/>
      <c r="AM456" s="292"/>
      <c r="AN456" s="292"/>
      <c r="AO456" s="292"/>
      <c r="AP456" s="292"/>
      <c r="AQ456" s="292"/>
      <c r="AR456" s="292"/>
      <c r="AS456" s="292"/>
      <c r="AT456" s="292"/>
      <c r="AU456" s="292"/>
      <c r="AV456" s="292"/>
      <c r="AW456" s="292"/>
      <c r="AX456" s="292"/>
      <c r="AY456" s="292"/>
      <c r="AZ456" s="292"/>
      <c r="BA456" s="292"/>
      <c r="BB456" s="292"/>
      <c r="BC456" s="292"/>
      <c r="BD456" s="292"/>
      <c r="BE456" s="292"/>
      <c r="BF456" s="292"/>
      <c r="BG456" s="292"/>
      <c r="BH456" s="292"/>
      <c r="BI456" s="292"/>
      <c r="BJ456" s="292"/>
      <c r="BK456" s="292"/>
      <c r="BL456" s="308"/>
      <c r="BM456" s="665"/>
      <c r="BN456" s="284"/>
    </row>
    <row r="457" spans="1:66" s="1" customFormat="1" ht="5.45" customHeight="1" thickBot="1">
      <c r="A457" s="640"/>
      <c r="B457" s="641"/>
      <c r="C457" s="360"/>
      <c r="D457" s="261"/>
      <c r="E457" s="360"/>
      <c r="F457" s="261"/>
      <c r="G457" s="1162"/>
      <c r="H457" s="91"/>
      <c r="I457" s="16"/>
      <c r="J457" s="16"/>
      <c r="K457" s="32"/>
      <c r="L457" s="16"/>
      <c r="M457" s="16"/>
      <c r="N457" s="16"/>
      <c r="R457" s="262"/>
      <c r="S457" s="262"/>
      <c r="T457" s="262"/>
      <c r="U457" s="262"/>
      <c r="V457" s="262"/>
      <c r="W457" s="262"/>
      <c r="X457" s="262"/>
      <c r="Y457" s="262"/>
      <c r="Z457" s="262"/>
      <c r="AA457" s="262"/>
      <c r="AB457" s="262"/>
      <c r="AC457" s="262"/>
      <c r="AD457" s="262"/>
      <c r="AE457" s="20"/>
      <c r="AF457" s="20"/>
      <c r="AG457" s="20"/>
      <c r="AH457" s="20"/>
      <c r="BM457"/>
    </row>
    <row r="458" spans="1:66" s="1" customFormat="1" ht="14.25" customHeight="1" thickTop="1">
      <c r="A458" s="642" t="s">
        <v>30</v>
      </c>
      <c r="B458" s="653"/>
      <c r="C458" s="1135" t="s">
        <v>232</v>
      </c>
      <c r="D458" s="1137" t="str">
        <f>+D383</f>
        <v>Program Name</v>
      </c>
      <c r="E458" s="1138"/>
      <c r="F458" s="1138"/>
      <c r="G458" s="1138"/>
      <c r="H458" s="1139"/>
      <c r="I458" s="1137" t="str">
        <f>+I383</f>
        <v>Program Name</v>
      </c>
      <c r="J458" s="1138"/>
      <c r="K458" s="1138"/>
      <c r="L458" s="1138"/>
      <c r="M458" s="1139"/>
      <c r="N458" s="1137" t="str">
        <f>+N383</f>
        <v>Program Name</v>
      </c>
      <c r="O458" s="1138"/>
      <c r="P458" s="1138"/>
      <c r="Q458" s="1138"/>
      <c r="R458" s="1139"/>
      <c r="S458" s="1137" t="str">
        <f>+S383</f>
        <v>Program Name</v>
      </c>
      <c r="T458" s="1138"/>
      <c r="U458" s="1138"/>
      <c r="V458" s="1138"/>
      <c r="W458" s="1139"/>
      <c r="X458" s="1137" t="str">
        <f>+X383</f>
        <v>Program Name</v>
      </c>
      <c r="Y458" s="1138"/>
      <c r="Z458" s="1138"/>
      <c r="AA458" s="1138"/>
      <c r="AB458" s="1139"/>
      <c r="AC458" s="1137" t="str">
        <f>+AC383</f>
        <v>Program Name</v>
      </c>
      <c r="AD458" s="1138"/>
      <c r="AE458" s="1138"/>
      <c r="AF458" s="1138"/>
      <c r="AG458" s="1139"/>
      <c r="AH458" s="1137" t="str">
        <f>+AH383</f>
        <v>Program Name</v>
      </c>
      <c r="AI458" s="1138"/>
      <c r="AJ458" s="1138"/>
      <c r="AK458" s="1138"/>
      <c r="AL458" s="1139"/>
      <c r="AM458" s="1137" t="str">
        <f>+AM383</f>
        <v>Program Name</v>
      </c>
      <c r="AN458" s="1138"/>
      <c r="AO458" s="1138"/>
      <c r="AP458" s="1138"/>
      <c r="AQ458" s="1139"/>
      <c r="AR458" s="1137" t="str">
        <f>+AR383</f>
        <v>Program Name</v>
      </c>
      <c r="AS458" s="1138"/>
      <c r="AT458" s="1138"/>
      <c r="AU458" s="1138"/>
      <c r="AV458" s="1139"/>
      <c r="AW458" s="1137" t="str">
        <f>+AW383</f>
        <v>Program Name</v>
      </c>
      <c r="AX458" s="1138"/>
      <c r="AY458" s="1138"/>
      <c r="AZ458" s="1138"/>
      <c r="BA458" s="1139"/>
      <c r="BB458" s="1137" t="str">
        <f>+BB383</f>
        <v>Program Name</v>
      </c>
      <c r="BC458" s="1138"/>
      <c r="BD458" s="1138"/>
      <c r="BE458" s="1138"/>
      <c r="BF458" s="1139"/>
      <c r="BG458" s="1137" t="str">
        <f>+BG383</f>
        <v>Program Name</v>
      </c>
      <c r="BH458" s="1138"/>
      <c r="BI458" s="1138"/>
      <c r="BJ458" s="1138"/>
      <c r="BK458" s="1139"/>
      <c r="BL458" s="31"/>
      <c r="BM458" s="232" t="s">
        <v>33</v>
      </c>
    </row>
    <row r="459" spans="1:66" s="1" customFormat="1" ht="13.5">
      <c r="A459" s="644" t="s">
        <v>31</v>
      </c>
      <c r="B459" s="654"/>
      <c r="C459" s="1136"/>
      <c r="D459" s="1146" t="str">
        <f>+D384</f>
        <v>Funding Source</v>
      </c>
      <c r="E459" s="1147"/>
      <c r="F459" s="1147"/>
      <c r="G459" s="1147"/>
      <c r="H459" s="1148"/>
      <c r="I459" s="1146" t="str">
        <f>+I384</f>
        <v>Funding Source</v>
      </c>
      <c r="J459" s="1147"/>
      <c r="K459" s="1147"/>
      <c r="L459" s="1147"/>
      <c r="M459" s="1148"/>
      <c r="N459" s="1146" t="str">
        <f>+N384</f>
        <v>Funding Source</v>
      </c>
      <c r="O459" s="1147"/>
      <c r="P459" s="1147"/>
      <c r="Q459" s="1147"/>
      <c r="R459" s="1148"/>
      <c r="S459" s="1146" t="str">
        <f>+S384</f>
        <v>Funding Source</v>
      </c>
      <c r="T459" s="1147"/>
      <c r="U459" s="1147"/>
      <c r="V459" s="1147"/>
      <c r="W459" s="1148"/>
      <c r="X459" s="1146" t="str">
        <f>+X384</f>
        <v>Funding Source</v>
      </c>
      <c r="Y459" s="1147"/>
      <c r="Z459" s="1147"/>
      <c r="AA459" s="1147"/>
      <c r="AB459" s="1148"/>
      <c r="AC459" s="1146" t="str">
        <f>+AC384</f>
        <v>Funding Source</v>
      </c>
      <c r="AD459" s="1147"/>
      <c r="AE459" s="1147"/>
      <c r="AF459" s="1147"/>
      <c r="AG459" s="1148"/>
      <c r="AH459" s="1146" t="str">
        <f>+AH384</f>
        <v>Funding Source</v>
      </c>
      <c r="AI459" s="1147"/>
      <c r="AJ459" s="1147"/>
      <c r="AK459" s="1147"/>
      <c r="AL459" s="1148"/>
      <c r="AM459" s="1146" t="str">
        <f>+AM384</f>
        <v>Funding Source</v>
      </c>
      <c r="AN459" s="1147"/>
      <c r="AO459" s="1147"/>
      <c r="AP459" s="1147"/>
      <c r="AQ459" s="1148"/>
      <c r="AR459" s="1146" t="str">
        <f>+AR384</f>
        <v>Funding Source</v>
      </c>
      <c r="AS459" s="1147"/>
      <c r="AT459" s="1147"/>
      <c r="AU459" s="1147"/>
      <c r="AV459" s="1148"/>
      <c r="AW459" s="1146" t="str">
        <f>+AW384</f>
        <v>Funding Source</v>
      </c>
      <c r="AX459" s="1147"/>
      <c r="AY459" s="1147"/>
      <c r="AZ459" s="1147"/>
      <c r="BA459" s="1148"/>
      <c r="BB459" s="1146" t="str">
        <f>+BB384</f>
        <v>Funding Source</v>
      </c>
      <c r="BC459" s="1147"/>
      <c r="BD459" s="1147"/>
      <c r="BE459" s="1147"/>
      <c r="BF459" s="1148"/>
      <c r="BG459" s="1146" t="str">
        <f>+BG384</f>
        <v>Funding Source</v>
      </c>
      <c r="BH459" s="1147"/>
      <c r="BI459" s="1147"/>
      <c r="BJ459" s="1147"/>
      <c r="BK459" s="1148"/>
      <c r="BL459" s="31"/>
      <c r="BM459" s="233"/>
    </row>
    <row r="460" spans="1:66" s="30" customFormat="1" ht="21.6" customHeight="1">
      <c r="A460" s="646"/>
      <c r="B460" s="655"/>
      <c r="C460" s="669" t="s">
        <v>233</v>
      </c>
      <c r="D460" s="329" t="s">
        <v>67</v>
      </c>
      <c r="E460" s="1010" t="s">
        <v>68</v>
      </c>
      <c r="F460" s="330" t="s">
        <v>69</v>
      </c>
      <c r="G460" s="331" t="s">
        <v>70</v>
      </c>
      <c r="H460" s="332" t="s">
        <v>71</v>
      </c>
      <c r="I460" s="329" t="s">
        <v>67</v>
      </c>
      <c r="J460" s="1010" t="s">
        <v>68</v>
      </c>
      <c r="K460" s="330" t="s">
        <v>69</v>
      </c>
      <c r="L460" s="331" t="s">
        <v>70</v>
      </c>
      <c r="M460" s="333" t="s">
        <v>71</v>
      </c>
      <c r="N460" s="329" t="s">
        <v>67</v>
      </c>
      <c r="O460" s="1010" t="s">
        <v>68</v>
      </c>
      <c r="P460" s="330" t="s">
        <v>69</v>
      </c>
      <c r="Q460" s="331" t="s">
        <v>70</v>
      </c>
      <c r="R460" s="333" t="s">
        <v>71</v>
      </c>
      <c r="S460" s="329" t="s">
        <v>67</v>
      </c>
      <c r="T460" s="1010" t="s">
        <v>68</v>
      </c>
      <c r="U460" s="330" t="s">
        <v>69</v>
      </c>
      <c r="V460" s="331" t="s">
        <v>70</v>
      </c>
      <c r="W460" s="333" t="s">
        <v>71</v>
      </c>
      <c r="X460" s="329" t="s">
        <v>67</v>
      </c>
      <c r="Y460" s="1010" t="s">
        <v>68</v>
      </c>
      <c r="Z460" s="330" t="s">
        <v>69</v>
      </c>
      <c r="AA460" s="331" t="s">
        <v>70</v>
      </c>
      <c r="AB460" s="333" t="s">
        <v>71</v>
      </c>
      <c r="AC460" s="329" t="s">
        <v>67</v>
      </c>
      <c r="AD460" s="1010" t="s">
        <v>68</v>
      </c>
      <c r="AE460" s="330" t="s">
        <v>69</v>
      </c>
      <c r="AF460" s="331" t="s">
        <v>70</v>
      </c>
      <c r="AG460" s="333" t="s">
        <v>71</v>
      </c>
      <c r="AH460" s="329" t="s">
        <v>67</v>
      </c>
      <c r="AI460" s="1010" t="s">
        <v>68</v>
      </c>
      <c r="AJ460" s="330" t="s">
        <v>69</v>
      </c>
      <c r="AK460" s="331" t="s">
        <v>70</v>
      </c>
      <c r="AL460" s="333" t="s">
        <v>71</v>
      </c>
      <c r="AM460" s="329" t="s">
        <v>67</v>
      </c>
      <c r="AN460" s="1010" t="s">
        <v>68</v>
      </c>
      <c r="AO460" s="330" t="s">
        <v>69</v>
      </c>
      <c r="AP460" s="331" t="s">
        <v>70</v>
      </c>
      <c r="AQ460" s="333" t="s">
        <v>71</v>
      </c>
      <c r="AR460" s="329" t="s">
        <v>67</v>
      </c>
      <c r="AS460" s="1010" t="s">
        <v>68</v>
      </c>
      <c r="AT460" s="330" t="s">
        <v>69</v>
      </c>
      <c r="AU460" s="331" t="s">
        <v>70</v>
      </c>
      <c r="AV460" s="333" t="s">
        <v>71</v>
      </c>
      <c r="AW460" s="329" t="s">
        <v>67</v>
      </c>
      <c r="AX460" s="1010" t="s">
        <v>68</v>
      </c>
      <c r="AY460" s="330" t="s">
        <v>69</v>
      </c>
      <c r="AZ460" s="331" t="s">
        <v>70</v>
      </c>
      <c r="BA460" s="333" t="s">
        <v>71</v>
      </c>
      <c r="BB460" s="329" t="s">
        <v>67</v>
      </c>
      <c r="BC460" s="1010" t="s">
        <v>68</v>
      </c>
      <c r="BD460" s="330" t="s">
        <v>69</v>
      </c>
      <c r="BE460" s="331" t="s">
        <v>70</v>
      </c>
      <c r="BF460" s="333" t="s">
        <v>71</v>
      </c>
      <c r="BG460" s="329" t="s">
        <v>67</v>
      </c>
      <c r="BH460" s="1010" t="s">
        <v>68</v>
      </c>
      <c r="BI460" s="330" t="s">
        <v>69</v>
      </c>
      <c r="BJ460" s="331" t="s">
        <v>70</v>
      </c>
      <c r="BK460" s="333" t="s">
        <v>71</v>
      </c>
      <c r="BM460" s="334" t="s">
        <v>68</v>
      </c>
    </row>
    <row r="461" spans="1:66" s="30" customFormat="1" ht="12.75">
      <c r="A461" s="399">
        <v>1</v>
      </c>
      <c r="B461" s="648" t="str">
        <f>$B$11</f>
        <v>Salaries</v>
      </c>
      <c r="C461" s="555">
        <f>+E461+J461+O461+T461+Y461+AD461+AI461+AN461+AS461+AX461+BC461+BH461</f>
        <v>0</v>
      </c>
      <c r="D461" s="1028">
        <f t="shared" ref="D461:D507" si="1106">D386</f>
        <v>0</v>
      </c>
      <c r="E461" s="570"/>
      <c r="F461" s="391">
        <f>+F386+E461</f>
        <v>0</v>
      </c>
      <c r="G461" s="386">
        <f>D461-F461</f>
        <v>0</v>
      </c>
      <c r="H461" s="365" t="str">
        <f>IF(D461=0,"    ",F461/D461)</f>
        <v xml:space="preserve">    </v>
      </c>
      <c r="I461" s="667">
        <f t="shared" ref="I461:I507" si="1107">I386</f>
        <v>0</v>
      </c>
      <c r="J461" s="570"/>
      <c r="K461" s="391">
        <f>+K386+J461</f>
        <v>0</v>
      </c>
      <c r="L461" s="386">
        <f>I461-K461</f>
        <v>0</v>
      </c>
      <c r="M461" s="365" t="str">
        <f>IF(I461=0,"    ",K461/I461)</f>
        <v xml:space="preserve">    </v>
      </c>
      <c r="N461" s="667">
        <f t="shared" ref="N461:N507" si="1108">N386</f>
        <v>0</v>
      </c>
      <c r="O461" s="570"/>
      <c r="P461" s="391">
        <f>+P386+O461</f>
        <v>0</v>
      </c>
      <c r="Q461" s="386">
        <f>N461-P461</f>
        <v>0</v>
      </c>
      <c r="R461" s="365" t="str">
        <f>IF(N461=0,"    ",P461/N461)</f>
        <v xml:space="preserve">    </v>
      </c>
      <c r="S461" s="667">
        <f t="shared" ref="S461:S507" si="1109">S386</f>
        <v>0</v>
      </c>
      <c r="T461" s="570"/>
      <c r="U461" s="391">
        <f>+U386+T461</f>
        <v>0</v>
      </c>
      <c r="V461" s="386">
        <f>S461-U461</f>
        <v>0</v>
      </c>
      <c r="W461" s="365" t="str">
        <f>IF(S461=0,"    ",U461/S461)</f>
        <v xml:space="preserve">    </v>
      </c>
      <c r="X461" s="667">
        <f t="shared" ref="X461:X507" si="1110">X386</f>
        <v>0</v>
      </c>
      <c r="Y461" s="570"/>
      <c r="Z461" s="391">
        <f>+Z386+Y461</f>
        <v>0</v>
      </c>
      <c r="AA461" s="386">
        <f>X461-Z461</f>
        <v>0</v>
      </c>
      <c r="AB461" s="365" t="str">
        <f>IF(X461=0,"    ",Z461/X461)</f>
        <v xml:space="preserve">    </v>
      </c>
      <c r="AC461" s="667">
        <f t="shared" ref="AC461:AC507" si="1111">AC386</f>
        <v>0</v>
      </c>
      <c r="AD461" s="570"/>
      <c r="AE461" s="391">
        <f>+AE386+AD461</f>
        <v>0</v>
      </c>
      <c r="AF461" s="386">
        <f>AC461-AE461</f>
        <v>0</v>
      </c>
      <c r="AG461" s="365" t="str">
        <f>IF(AC461=0,"    ",AE461/AC461)</f>
        <v xml:space="preserve">    </v>
      </c>
      <c r="AH461" s="667">
        <f t="shared" ref="AH461:AH507" si="1112">AH386</f>
        <v>0</v>
      </c>
      <c r="AI461" s="570"/>
      <c r="AJ461" s="391">
        <f>+AJ386+AI461</f>
        <v>0</v>
      </c>
      <c r="AK461" s="386">
        <f>AH461-AJ461</f>
        <v>0</v>
      </c>
      <c r="AL461" s="365" t="str">
        <f>IF(AH461=0,"    ",AJ461/AH461)</f>
        <v xml:space="preserve">    </v>
      </c>
      <c r="AM461" s="667">
        <f t="shared" ref="AM461:AM507" si="1113">AM386</f>
        <v>0</v>
      </c>
      <c r="AN461" s="570"/>
      <c r="AO461" s="391">
        <f>+AO386+AN461</f>
        <v>0</v>
      </c>
      <c r="AP461" s="386">
        <f>AM461-AO461</f>
        <v>0</v>
      </c>
      <c r="AQ461" s="365" t="str">
        <f>IF(AM461=0,"    ",AO461/AM461)</f>
        <v xml:space="preserve">    </v>
      </c>
      <c r="AR461" s="667">
        <f t="shared" ref="AR461:AR507" si="1114">AR386</f>
        <v>0</v>
      </c>
      <c r="AS461" s="570"/>
      <c r="AT461" s="391">
        <f>+AT386+AS461</f>
        <v>0</v>
      </c>
      <c r="AU461" s="386">
        <f>AR461-AT461</f>
        <v>0</v>
      </c>
      <c r="AV461" s="365" t="str">
        <f>IF(AR461=0,"    ",AT461/AR461)</f>
        <v xml:space="preserve">    </v>
      </c>
      <c r="AW461" s="667">
        <f t="shared" ref="AW461:AW507" si="1115">AW386</f>
        <v>0</v>
      </c>
      <c r="AX461" s="570"/>
      <c r="AY461" s="391">
        <f>+AY386+AX461</f>
        <v>0</v>
      </c>
      <c r="AZ461" s="386">
        <f>AW461-AY461</f>
        <v>0</v>
      </c>
      <c r="BA461" s="365" t="str">
        <f>IF(AW461=0,"    ",AY461/AW461)</f>
        <v xml:space="preserve">    </v>
      </c>
      <c r="BB461" s="667">
        <f t="shared" ref="BB461:BB507" si="1116">BB386</f>
        <v>0</v>
      </c>
      <c r="BC461" s="570"/>
      <c r="BD461" s="391">
        <f>+BD386+BC461</f>
        <v>0</v>
      </c>
      <c r="BE461" s="386">
        <f>BB461-BD461</f>
        <v>0</v>
      </c>
      <c r="BF461" s="365" t="str">
        <f>IF(BB461=0,"    ",BD461/BB461)</f>
        <v xml:space="preserve">    </v>
      </c>
      <c r="BG461" s="667">
        <f t="shared" ref="BG461:BG507" si="1117">BG386</f>
        <v>0</v>
      </c>
      <c r="BH461" s="570"/>
      <c r="BI461" s="391">
        <f>+BI386+BH461</f>
        <v>0</v>
      </c>
      <c r="BJ461" s="386">
        <f>BG461-BI461</f>
        <v>0</v>
      </c>
      <c r="BK461" s="365" t="str">
        <f>IF(BG461=0,"    ",BI461/BG461)</f>
        <v xml:space="preserve">    </v>
      </c>
      <c r="BL461" s="395"/>
      <c r="BM461" s="383">
        <f t="shared" ref="BM461:BM519" si="1118">E461+J461+O461+T461+Y461+AD461+AI461+AN461+AS461+AX461+BC461+BH461</f>
        <v>0</v>
      </c>
    </row>
    <row r="462" spans="1:66" s="30" customFormat="1" ht="12.75">
      <c r="A462" s="399">
        <v>2</v>
      </c>
      <c r="B462" s="648" t="str">
        <f>$B$12</f>
        <v>Employee Benefits</v>
      </c>
      <c r="C462" s="556">
        <f t="shared" ref="C462:C509" si="1119">+E462+J462+O462+T462+Y462+AD462+AI462+AN462+AS462+AX462+BC462+BH462</f>
        <v>0</v>
      </c>
      <c r="D462" s="1029">
        <f t="shared" si="1106"/>
        <v>0</v>
      </c>
      <c r="E462" s="570"/>
      <c r="F462" s="391">
        <f>+F387+E462</f>
        <v>0</v>
      </c>
      <c r="G462" s="386">
        <f>D462-F462</f>
        <v>0</v>
      </c>
      <c r="H462" s="366" t="str">
        <f>IF(D462=0,"    ",F462/D462)</f>
        <v xml:space="preserve">    </v>
      </c>
      <c r="I462" s="668">
        <f t="shared" si="1107"/>
        <v>0</v>
      </c>
      <c r="J462" s="570"/>
      <c r="K462" s="391">
        <f>+K387+J462</f>
        <v>0</v>
      </c>
      <c r="L462" s="386">
        <f>I462-K462</f>
        <v>0</v>
      </c>
      <c r="M462" s="366" t="str">
        <f>IF(I462=0,"    ",K462/I462)</f>
        <v xml:space="preserve">    </v>
      </c>
      <c r="N462" s="668">
        <f t="shared" si="1108"/>
        <v>0</v>
      </c>
      <c r="O462" s="570"/>
      <c r="P462" s="391">
        <f>+P387+O462</f>
        <v>0</v>
      </c>
      <c r="Q462" s="386">
        <f>N462-P462</f>
        <v>0</v>
      </c>
      <c r="R462" s="366" t="str">
        <f>IF(N462=0,"    ",P462/N462)</f>
        <v xml:space="preserve">    </v>
      </c>
      <c r="S462" s="668">
        <f t="shared" si="1109"/>
        <v>0</v>
      </c>
      <c r="T462" s="570"/>
      <c r="U462" s="391">
        <f>+U387+T462</f>
        <v>0</v>
      </c>
      <c r="V462" s="386">
        <f>S462-U462</f>
        <v>0</v>
      </c>
      <c r="W462" s="366" t="str">
        <f>IF(S462=0,"    ",U462/S462)</f>
        <v xml:space="preserve">    </v>
      </c>
      <c r="X462" s="668">
        <f t="shared" si="1110"/>
        <v>0</v>
      </c>
      <c r="Y462" s="570"/>
      <c r="Z462" s="391">
        <f>+Z387+Y462</f>
        <v>0</v>
      </c>
      <c r="AA462" s="386">
        <f>X462-Z462</f>
        <v>0</v>
      </c>
      <c r="AB462" s="366" t="str">
        <f>IF(X462=0,"    ",Z462/X462)</f>
        <v xml:space="preserve">    </v>
      </c>
      <c r="AC462" s="668">
        <f t="shared" si="1111"/>
        <v>0</v>
      </c>
      <c r="AD462" s="570"/>
      <c r="AE462" s="391">
        <f>+AE387+AD462</f>
        <v>0</v>
      </c>
      <c r="AF462" s="386">
        <f>AC462-AE462</f>
        <v>0</v>
      </c>
      <c r="AG462" s="366" t="str">
        <f>IF(AC462=0,"    ",AE462/AC462)</f>
        <v xml:space="preserve">    </v>
      </c>
      <c r="AH462" s="668">
        <f t="shared" si="1112"/>
        <v>0</v>
      </c>
      <c r="AI462" s="570"/>
      <c r="AJ462" s="391">
        <f>+AJ387+AI462</f>
        <v>0</v>
      </c>
      <c r="AK462" s="386">
        <f>AH462-AJ462</f>
        <v>0</v>
      </c>
      <c r="AL462" s="366" t="str">
        <f>IF(AH462=0,"    ",AJ462/AH462)</f>
        <v xml:space="preserve">    </v>
      </c>
      <c r="AM462" s="668">
        <f t="shared" si="1113"/>
        <v>0</v>
      </c>
      <c r="AN462" s="570"/>
      <c r="AO462" s="391">
        <f>+AO387+AN462</f>
        <v>0</v>
      </c>
      <c r="AP462" s="386">
        <f>AM462-AO462</f>
        <v>0</v>
      </c>
      <c r="AQ462" s="366" t="str">
        <f>IF(AM462=0,"    ",AO462/AM462)</f>
        <v xml:space="preserve">    </v>
      </c>
      <c r="AR462" s="668">
        <f t="shared" si="1114"/>
        <v>0</v>
      </c>
      <c r="AS462" s="570"/>
      <c r="AT462" s="391">
        <f>+AT387+AS462</f>
        <v>0</v>
      </c>
      <c r="AU462" s="386">
        <f>AR462-AT462</f>
        <v>0</v>
      </c>
      <c r="AV462" s="366" t="str">
        <f>IF(AR462=0,"    ",AT462/AR462)</f>
        <v xml:space="preserve">    </v>
      </c>
      <c r="AW462" s="668">
        <f t="shared" si="1115"/>
        <v>0</v>
      </c>
      <c r="AX462" s="570"/>
      <c r="AY462" s="391">
        <f>+AY387+AX462</f>
        <v>0</v>
      </c>
      <c r="AZ462" s="386">
        <f>AW462-AY462</f>
        <v>0</v>
      </c>
      <c r="BA462" s="366" t="str">
        <f>IF(AW462=0,"    ",AY462/AW462)</f>
        <v xml:space="preserve">    </v>
      </c>
      <c r="BB462" s="668">
        <f t="shared" si="1116"/>
        <v>0</v>
      </c>
      <c r="BC462" s="570"/>
      <c r="BD462" s="391">
        <f>+BD387+BC462</f>
        <v>0</v>
      </c>
      <c r="BE462" s="386">
        <f>BB462-BD462</f>
        <v>0</v>
      </c>
      <c r="BF462" s="366" t="str">
        <f>IF(BB462=0,"    ",BD462/BB462)</f>
        <v xml:space="preserve">    </v>
      </c>
      <c r="BG462" s="668">
        <f t="shared" si="1117"/>
        <v>0</v>
      </c>
      <c r="BH462" s="570"/>
      <c r="BI462" s="391">
        <f>+BI387+BH462</f>
        <v>0</v>
      </c>
      <c r="BJ462" s="386">
        <f>BG462-BI462</f>
        <v>0</v>
      </c>
      <c r="BK462" s="366" t="str">
        <f>IF(BG462=0,"    ",BI462/BG462)</f>
        <v xml:space="preserve">    </v>
      </c>
      <c r="BL462" s="395"/>
      <c r="BM462" s="383">
        <f t="shared" si="1118"/>
        <v>0</v>
      </c>
    </row>
    <row r="463" spans="1:66" s="30" customFormat="1" ht="12.75">
      <c r="A463" s="399">
        <v>3</v>
      </c>
      <c r="B463" s="890" t="str">
        <f>B388</f>
        <v>Salaries &amp; Benefits Total</v>
      </c>
      <c r="C463" s="891">
        <f t="shared" si="1119"/>
        <v>0</v>
      </c>
      <c r="D463" s="845">
        <f t="shared" ref="D463" si="1120">SUM(D461:D462)</f>
        <v>0</v>
      </c>
      <c r="E463" s="845">
        <f t="shared" ref="E463" si="1121">SUM(E461:E462)</f>
        <v>0</v>
      </c>
      <c r="F463" s="873">
        <f t="shared" ref="F463:G463" si="1122">SUM(F461:F462)</f>
        <v>0</v>
      </c>
      <c r="G463" s="873">
        <f t="shared" si="1122"/>
        <v>0</v>
      </c>
      <c r="H463" s="874" t="str">
        <f>IF(D463=0,"    ",F463/D463)</f>
        <v xml:space="preserve">    </v>
      </c>
      <c r="I463" s="845">
        <f t="shared" ref="I463" si="1123">SUM(I461:I462)</f>
        <v>0</v>
      </c>
      <c r="J463" s="845">
        <f t="shared" ref="J463:L463" si="1124">SUM(J461:J462)</f>
        <v>0</v>
      </c>
      <c r="K463" s="876">
        <f t="shared" si="1124"/>
        <v>0</v>
      </c>
      <c r="L463" s="876">
        <f t="shared" si="1124"/>
        <v>0</v>
      </c>
      <c r="M463" s="874" t="str">
        <f>IF(I463=0,"    ",K463/I463)</f>
        <v xml:space="preserve">    </v>
      </c>
      <c r="N463" s="845">
        <f t="shared" ref="N463" si="1125">SUM(N461:N462)</f>
        <v>0</v>
      </c>
      <c r="O463" s="845">
        <f t="shared" ref="O463:Q463" si="1126">SUM(O461:O462)</f>
        <v>0</v>
      </c>
      <c r="P463" s="876">
        <f t="shared" si="1126"/>
        <v>0</v>
      </c>
      <c r="Q463" s="876">
        <f t="shared" si="1126"/>
        <v>0</v>
      </c>
      <c r="R463" s="874" t="str">
        <f>IF(N463=0,"    ",P463/N463)</f>
        <v xml:space="preserve">    </v>
      </c>
      <c r="S463" s="845">
        <f t="shared" ref="S463" si="1127">SUM(S461:S462)</f>
        <v>0</v>
      </c>
      <c r="T463" s="845">
        <f t="shared" ref="T463:V463" si="1128">SUM(T461:T462)</f>
        <v>0</v>
      </c>
      <c r="U463" s="876">
        <f t="shared" si="1128"/>
        <v>0</v>
      </c>
      <c r="V463" s="876">
        <f t="shared" si="1128"/>
        <v>0</v>
      </c>
      <c r="W463" s="874" t="str">
        <f>IF(S463=0,"    ",U463/S463)</f>
        <v xml:space="preserve">    </v>
      </c>
      <c r="X463" s="845">
        <f t="shared" ref="X463" si="1129">SUM(X461:X462)</f>
        <v>0</v>
      </c>
      <c r="Y463" s="845">
        <f t="shared" ref="Y463:AA463" si="1130">SUM(Y461:Y462)</f>
        <v>0</v>
      </c>
      <c r="Z463" s="876">
        <f t="shared" si="1130"/>
        <v>0</v>
      </c>
      <c r="AA463" s="876">
        <f t="shared" si="1130"/>
        <v>0</v>
      </c>
      <c r="AB463" s="874" t="str">
        <f>IF(X463=0,"    ",Z463/X463)</f>
        <v xml:space="preserve">    </v>
      </c>
      <c r="AC463" s="845">
        <f t="shared" ref="AC463" si="1131">SUM(AC461:AC462)</f>
        <v>0</v>
      </c>
      <c r="AD463" s="845">
        <f t="shared" ref="AD463:AF463" si="1132">SUM(AD461:AD462)</f>
        <v>0</v>
      </c>
      <c r="AE463" s="876">
        <f t="shared" si="1132"/>
        <v>0</v>
      </c>
      <c r="AF463" s="876">
        <f t="shared" si="1132"/>
        <v>0</v>
      </c>
      <c r="AG463" s="874" t="str">
        <f>IF(AC463=0,"    ",AE463/AC463)</f>
        <v xml:space="preserve">    </v>
      </c>
      <c r="AH463" s="845">
        <f t="shared" ref="AH463" si="1133">SUM(AH461:AH462)</f>
        <v>0</v>
      </c>
      <c r="AI463" s="845">
        <f t="shared" ref="AI463:AK463" si="1134">SUM(AI461:AI462)</f>
        <v>0</v>
      </c>
      <c r="AJ463" s="876">
        <f t="shared" si="1134"/>
        <v>0</v>
      </c>
      <c r="AK463" s="876">
        <f t="shared" si="1134"/>
        <v>0</v>
      </c>
      <c r="AL463" s="874" t="str">
        <f>IF(AH463=0,"    ",AJ463/AH463)</f>
        <v xml:space="preserve">    </v>
      </c>
      <c r="AM463" s="845">
        <f t="shared" ref="AM463" si="1135">SUM(AM461:AM462)</f>
        <v>0</v>
      </c>
      <c r="AN463" s="845">
        <f t="shared" ref="AN463:AP463" si="1136">SUM(AN461:AN462)</f>
        <v>0</v>
      </c>
      <c r="AO463" s="876">
        <f t="shared" si="1136"/>
        <v>0</v>
      </c>
      <c r="AP463" s="876">
        <f t="shared" si="1136"/>
        <v>0</v>
      </c>
      <c r="AQ463" s="874" t="str">
        <f>IF(AM463=0,"    ",AO463/AM463)</f>
        <v xml:space="preserve">    </v>
      </c>
      <c r="AR463" s="845">
        <f t="shared" ref="AR463" si="1137">SUM(AR461:AR462)</f>
        <v>0</v>
      </c>
      <c r="AS463" s="845">
        <f t="shared" ref="AS463:AU463" si="1138">SUM(AS461:AS462)</f>
        <v>0</v>
      </c>
      <c r="AT463" s="876">
        <f t="shared" si="1138"/>
        <v>0</v>
      </c>
      <c r="AU463" s="876">
        <f t="shared" si="1138"/>
        <v>0</v>
      </c>
      <c r="AV463" s="874" t="str">
        <f>IF(AR463=0,"    ",AT463/AR463)</f>
        <v xml:space="preserve">    </v>
      </c>
      <c r="AW463" s="845">
        <f t="shared" ref="AW463" si="1139">SUM(AW461:AW462)</f>
        <v>0</v>
      </c>
      <c r="AX463" s="845">
        <f t="shared" ref="AX463:AZ463" si="1140">SUM(AX461:AX462)</f>
        <v>0</v>
      </c>
      <c r="AY463" s="876">
        <f t="shared" si="1140"/>
        <v>0</v>
      </c>
      <c r="AZ463" s="876">
        <f t="shared" si="1140"/>
        <v>0</v>
      </c>
      <c r="BA463" s="874" t="str">
        <f>IF(AW463=0,"    ",AY463/AW463)</f>
        <v xml:space="preserve">    </v>
      </c>
      <c r="BB463" s="845">
        <f t="shared" ref="BB463" si="1141">SUM(BB461:BB462)</f>
        <v>0</v>
      </c>
      <c r="BC463" s="845">
        <f t="shared" ref="BC463:BE463" si="1142">SUM(BC461:BC462)</f>
        <v>0</v>
      </c>
      <c r="BD463" s="876">
        <f t="shared" si="1142"/>
        <v>0</v>
      </c>
      <c r="BE463" s="876">
        <f t="shared" si="1142"/>
        <v>0</v>
      </c>
      <c r="BF463" s="874" t="str">
        <f>IF(BB463=0,"    ",BD463/BB463)</f>
        <v xml:space="preserve">    </v>
      </c>
      <c r="BG463" s="845">
        <f t="shared" ref="BG463" si="1143">SUM(BG461:BG462)</f>
        <v>0</v>
      </c>
      <c r="BH463" s="845">
        <f t="shared" ref="BH463:BJ463" si="1144">SUM(BH461:BH462)</f>
        <v>0</v>
      </c>
      <c r="BI463" s="876">
        <f t="shared" si="1144"/>
        <v>0</v>
      </c>
      <c r="BJ463" s="876">
        <f t="shared" si="1144"/>
        <v>0</v>
      </c>
      <c r="BK463" s="874" t="str">
        <f>IF(BG463=0,"    ",BI463/BG463)</f>
        <v xml:space="preserve">    </v>
      </c>
      <c r="BL463" s="395"/>
      <c r="BM463" s="383">
        <f t="shared" si="1118"/>
        <v>0</v>
      </c>
    </row>
    <row r="464" spans="1:66" s="5" customFormat="1" ht="12.75">
      <c r="A464" s="633">
        <v>4</v>
      </c>
      <c r="B464" s="401" t="str">
        <f>B389</f>
        <v>*Consultants (from Supplemental B)</v>
      </c>
      <c r="C464" s="371">
        <f t="shared" si="1119"/>
        <v>0</v>
      </c>
      <c r="D464" s="659">
        <f t="shared" si="1106"/>
        <v>0</v>
      </c>
      <c r="E464" s="570"/>
      <c r="F464" s="391">
        <f t="shared" ref="F464:F504" si="1145">+F389+E464</f>
        <v>0</v>
      </c>
      <c r="G464" s="386">
        <f t="shared" ref="G464:G509" si="1146">D464-F464</f>
        <v>0</v>
      </c>
      <c r="H464" s="366" t="str">
        <f>IF(D464=0,"    ",F464/D464)</f>
        <v xml:space="preserve">    </v>
      </c>
      <c r="I464" s="849">
        <f t="shared" si="1107"/>
        <v>0</v>
      </c>
      <c r="J464" s="570"/>
      <c r="K464" s="391">
        <f t="shared" ref="K464:K504" si="1147">+K389+J464</f>
        <v>0</v>
      </c>
      <c r="L464" s="386">
        <f t="shared" ref="L464:L509" si="1148">I464-K464</f>
        <v>0</v>
      </c>
      <c r="M464" s="366" t="str">
        <f>IF(I464=0,"    ",K464/I464)</f>
        <v xml:space="preserve">    </v>
      </c>
      <c r="N464" s="849">
        <f t="shared" si="1108"/>
        <v>0</v>
      </c>
      <c r="O464" s="570"/>
      <c r="P464" s="391">
        <f t="shared" ref="P464:P504" si="1149">+P389+O464</f>
        <v>0</v>
      </c>
      <c r="Q464" s="386">
        <f t="shared" ref="Q464:Q509" si="1150">N464-P464</f>
        <v>0</v>
      </c>
      <c r="R464" s="366" t="str">
        <f>IF(N464=0,"    ",P464/N464)</f>
        <v xml:space="preserve">    </v>
      </c>
      <c r="S464" s="849">
        <f t="shared" si="1109"/>
        <v>0</v>
      </c>
      <c r="T464" s="570"/>
      <c r="U464" s="391">
        <f t="shared" ref="U464:U504" si="1151">+U389+T464</f>
        <v>0</v>
      </c>
      <c r="V464" s="386">
        <f t="shared" ref="V464:V509" si="1152">S464-U464</f>
        <v>0</v>
      </c>
      <c r="W464" s="366" t="str">
        <f>IF(S464=0,"    ",U464/S464)</f>
        <v xml:space="preserve">    </v>
      </c>
      <c r="X464" s="849">
        <f t="shared" si="1110"/>
        <v>0</v>
      </c>
      <c r="Y464" s="570"/>
      <c r="Z464" s="391">
        <f t="shared" ref="Z464:Z504" si="1153">+Z389+Y464</f>
        <v>0</v>
      </c>
      <c r="AA464" s="386">
        <f t="shared" ref="AA464:AA509" si="1154">X464-Z464</f>
        <v>0</v>
      </c>
      <c r="AB464" s="366" t="str">
        <f>IF(X464=0,"    ",Z464/X464)</f>
        <v xml:space="preserve">    </v>
      </c>
      <c r="AC464" s="849">
        <f t="shared" si="1111"/>
        <v>0</v>
      </c>
      <c r="AD464" s="570"/>
      <c r="AE464" s="391">
        <f t="shared" ref="AE464:AE504" si="1155">+AE389+AD464</f>
        <v>0</v>
      </c>
      <c r="AF464" s="386">
        <f t="shared" ref="AF464:AF509" si="1156">AC464-AE464</f>
        <v>0</v>
      </c>
      <c r="AG464" s="366" t="str">
        <f>IF(AC464=0,"    ",AE464/AC464)</f>
        <v xml:space="preserve">    </v>
      </c>
      <c r="AH464" s="849">
        <f t="shared" si="1112"/>
        <v>0</v>
      </c>
      <c r="AI464" s="570"/>
      <c r="AJ464" s="391">
        <f t="shared" ref="AJ464:AJ504" si="1157">+AJ389+AI464</f>
        <v>0</v>
      </c>
      <c r="AK464" s="386">
        <f t="shared" ref="AK464:AK509" si="1158">AH464-AJ464</f>
        <v>0</v>
      </c>
      <c r="AL464" s="366" t="str">
        <f>IF(AH464=0,"    ",AJ464/AH464)</f>
        <v xml:space="preserve">    </v>
      </c>
      <c r="AM464" s="849">
        <f t="shared" si="1113"/>
        <v>0</v>
      </c>
      <c r="AN464" s="570"/>
      <c r="AO464" s="391">
        <f t="shared" ref="AO464:AO504" si="1159">+AO389+AN464</f>
        <v>0</v>
      </c>
      <c r="AP464" s="386">
        <f t="shared" ref="AP464:AP509" si="1160">AM464-AO464</f>
        <v>0</v>
      </c>
      <c r="AQ464" s="366" t="str">
        <f>IF(AM464=0,"    ",AO464/AM464)</f>
        <v xml:space="preserve">    </v>
      </c>
      <c r="AR464" s="849">
        <f t="shared" si="1114"/>
        <v>0</v>
      </c>
      <c r="AS464" s="570"/>
      <c r="AT464" s="391">
        <f t="shared" ref="AT464:AT504" si="1161">+AT389+AS464</f>
        <v>0</v>
      </c>
      <c r="AU464" s="386">
        <f t="shared" ref="AU464:AU509" si="1162">AR464-AT464</f>
        <v>0</v>
      </c>
      <c r="AV464" s="366" t="str">
        <f>IF(AR464=0,"    ",AT464/AR464)</f>
        <v xml:space="preserve">    </v>
      </c>
      <c r="AW464" s="849">
        <f t="shared" si="1115"/>
        <v>0</v>
      </c>
      <c r="AX464" s="570"/>
      <c r="AY464" s="391">
        <f t="shared" ref="AY464:AY504" si="1163">+AY389+AX464</f>
        <v>0</v>
      </c>
      <c r="AZ464" s="386">
        <f t="shared" ref="AZ464:AZ509" si="1164">AW464-AY464</f>
        <v>0</v>
      </c>
      <c r="BA464" s="366" t="str">
        <f>IF(AW464=0,"    ",AY464/AW464)</f>
        <v xml:space="preserve">    </v>
      </c>
      <c r="BB464" s="849">
        <f t="shared" si="1116"/>
        <v>0</v>
      </c>
      <c r="BC464" s="570"/>
      <c r="BD464" s="391">
        <f t="shared" ref="BD464:BD504" si="1165">+BD389+BC464</f>
        <v>0</v>
      </c>
      <c r="BE464" s="386">
        <f t="shared" ref="BE464:BE509" si="1166">BB464-BD464</f>
        <v>0</v>
      </c>
      <c r="BF464" s="366" t="str">
        <f>IF(BB464=0,"    ",BD464/BB464)</f>
        <v xml:space="preserve">    </v>
      </c>
      <c r="BG464" s="849">
        <f t="shared" si="1117"/>
        <v>0</v>
      </c>
      <c r="BH464" s="570"/>
      <c r="BI464" s="391">
        <f t="shared" ref="BI464:BI504" si="1167">+BI389+BH464</f>
        <v>0</v>
      </c>
      <c r="BJ464" s="386">
        <f t="shared" ref="BJ464:BJ509" si="1168">BG464-BI464</f>
        <v>0</v>
      </c>
      <c r="BK464" s="366" t="str">
        <f>IF(BG464=0,"    ",BI464/BG464)</f>
        <v xml:space="preserve">    </v>
      </c>
      <c r="BM464" s="383">
        <f t="shared" si="1118"/>
        <v>0</v>
      </c>
      <c r="BN464" s="7"/>
    </row>
    <row r="465" spans="1:66" s="5" customFormat="1" ht="12.75">
      <c r="A465" s="633">
        <v>5</v>
      </c>
      <c r="B465" s="648" t="str">
        <f t="shared" ref="B465:B507" si="1169">B390</f>
        <v>**Flex Fund</v>
      </c>
      <c r="C465" s="375">
        <f t="shared" si="1119"/>
        <v>0</v>
      </c>
      <c r="D465" s="659">
        <f t="shared" si="1106"/>
        <v>0</v>
      </c>
      <c r="E465" s="570"/>
      <c r="F465" s="391">
        <f t="shared" si="1145"/>
        <v>0</v>
      </c>
      <c r="G465" s="386">
        <f t="shared" si="1146"/>
        <v>0</v>
      </c>
      <c r="H465" s="366" t="str">
        <f t="shared" ref="H465:H509" si="1170">IF(D465=0,"    ",F465/D465)</f>
        <v xml:space="preserve">    </v>
      </c>
      <c r="I465" s="849">
        <f t="shared" si="1107"/>
        <v>0</v>
      </c>
      <c r="J465" s="570"/>
      <c r="K465" s="391">
        <f t="shared" si="1147"/>
        <v>0</v>
      </c>
      <c r="L465" s="386">
        <f t="shared" si="1148"/>
        <v>0</v>
      </c>
      <c r="M465" s="366" t="str">
        <f t="shared" ref="M465:M509" si="1171">IF(I465=0,"    ",K465/I465)</f>
        <v xml:space="preserve">    </v>
      </c>
      <c r="N465" s="849">
        <f t="shared" si="1108"/>
        <v>0</v>
      </c>
      <c r="O465" s="570"/>
      <c r="P465" s="391">
        <f t="shared" si="1149"/>
        <v>0</v>
      </c>
      <c r="Q465" s="386">
        <f t="shared" si="1150"/>
        <v>0</v>
      </c>
      <c r="R465" s="366" t="str">
        <f t="shared" ref="R465:R509" si="1172">IF(N465=0,"    ",P465/N465)</f>
        <v xml:space="preserve">    </v>
      </c>
      <c r="S465" s="849">
        <f t="shared" si="1109"/>
        <v>0</v>
      </c>
      <c r="T465" s="570"/>
      <c r="U465" s="391">
        <f t="shared" si="1151"/>
        <v>0</v>
      </c>
      <c r="V465" s="386">
        <f t="shared" si="1152"/>
        <v>0</v>
      </c>
      <c r="W465" s="366" t="str">
        <f t="shared" ref="W465:W509" si="1173">IF(S465=0,"    ",U465/S465)</f>
        <v xml:space="preserve">    </v>
      </c>
      <c r="X465" s="849">
        <f t="shared" si="1110"/>
        <v>0</v>
      </c>
      <c r="Y465" s="570"/>
      <c r="Z465" s="391">
        <f t="shared" si="1153"/>
        <v>0</v>
      </c>
      <c r="AA465" s="386">
        <f t="shared" si="1154"/>
        <v>0</v>
      </c>
      <c r="AB465" s="366" t="str">
        <f t="shared" ref="AB465:AB509" si="1174">IF(X465=0,"    ",Z465/X465)</f>
        <v xml:space="preserve">    </v>
      </c>
      <c r="AC465" s="849">
        <f t="shared" si="1111"/>
        <v>0</v>
      </c>
      <c r="AD465" s="570"/>
      <c r="AE465" s="391">
        <f t="shared" si="1155"/>
        <v>0</v>
      </c>
      <c r="AF465" s="386">
        <f t="shared" si="1156"/>
        <v>0</v>
      </c>
      <c r="AG465" s="366" t="str">
        <f t="shared" ref="AG465:AG509" si="1175">IF(AC465=0,"    ",AE465/AC465)</f>
        <v xml:space="preserve">    </v>
      </c>
      <c r="AH465" s="849">
        <f t="shared" si="1112"/>
        <v>0</v>
      </c>
      <c r="AI465" s="570"/>
      <c r="AJ465" s="391">
        <f t="shared" si="1157"/>
        <v>0</v>
      </c>
      <c r="AK465" s="386">
        <f t="shared" si="1158"/>
        <v>0</v>
      </c>
      <c r="AL465" s="366" t="str">
        <f t="shared" ref="AL465:AL509" si="1176">IF(AH465=0,"    ",AJ465/AH465)</f>
        <v xml:space="preserve">    </v>
      </c>
      <c r="AM465" s="849">
        <f t="shared" si="1113"/>
        <v>0</v>
      </c>
      <c r="AN465" s="570"/>
      <c r="AO465" s="391">
        <f t="shared" si="1159"/>
        <v>0</v>
      </c>
      <c r="AP465" s="386">
        <f t="shared" si="1160"/>
        <v>0</v>
      </c>
      <c r="AQ465" s="366" t="str">
        <f t="shared" ref="AQ465:AQ509" si="1177">IF(AM465=0,"    ",AO465/AM465)</f>
        <v xml:space="preserve">    </v>
      </c>
      <c r="AR465" s="849">
        <f t="shared" si="1114"/>
        <v>0</v>
      </c>
      <c r="AS465" s="570"/>
      <c r="AT465" s="391">
        <f t="shared" si="1161"/>
        <v>0</v>
      </c>
      <c r="AU465" s="386">
        <f t="shared" si="1162"/>
        <v>0</v>
      </c>
      <c r="AV465" s="366" t="str">
        <f t="shared" ref="AV465:AV509" si="1178">IF(AR465=0,"    ",AT465/AR465)</f>
        <v xml:space="preserve">    </v>
      </c>
      <c r="AW465" s="849">
        <f t="shared" si="1115"/>
        <v>0</v>
      </c>
      <c r="AX465" s="570"/>
      <c r="AY465" s="391">
        <f t="shared" si="1163"/>
        <v>0</v>
      </c>
      <c r="AZ465" s="386">
        <f t="shared" si="1164"/>
        <v>0</v>
      </c>
      <c r="BA465" s="366" t="str">
        <f t="shared" ref="BA465:BA509" si="1179">IF(AW465=0,"    ",AY465/AW465)</f>
        <v xml:space="preserve">    </v>
      </c>
      <c r="BB465" s="849">
        <f t="shared" si="1116"/>
        <v>0</v>
      </c>
      <c r="BC465" s="570"/>
      <c r="BD465" s="391">
        <f t="shared" si="1165"/>
        <v>0</v>
      </c>
      <c r="BE465" s="386">
        <f t="shared" si="1166"/>
        <v>0</v>
      </c>
      <c r="BF465" s="366" t="str">
        <f t="shared" ref="BF465:BF509" si="1180">IF(BB465=0,"    ",BD465/BB465)</f>
        <v xml:space="preserve">    </v>
      </c>
      <c r="BG465" s="849">
        <f t="shared" si="1117"/>
        <v>0</v>
      </c>
      <c r="BH465" s="570"/>
      <c r="BI465" s="391">
        <f t="shared" si="1167"/>
        <v>0</v>
      </c>
      <c r="BJ465" s="386">
        <f t="shared" si="1168"/>
        <v>0</v>
      </c>
      <c r="BK465" s="366" t="str">
        <f t="shared" ref="BK465:BK509" si="1181">IF(BG465=0,"    ",BI465/BG465)</f>
        <v xml:space="preserve">    </v>
      </c>
      <c r="BM465" s="383">
        <f t="shared" si="1118"/>
        <v>0</v>
      </c>
      <c r="BN465" s="7"/>
    </row>
    <row r="466" spans="1:66" s="5" customFormat="1" ht="12.75">
      <c r="A466" s="633">
        <v>6</v>
      </c>
      <c r="B466" s="648" t="str">
        <f t="shared" si="1169"/>
        <v>*Gift Cards</v>
      </c>
      <c r="C466" s="375">
        <f t="shared" si="1119"/>
        <v>0</v>
      </c>
      <c r="D466" s="659">
        <f t="shared" si="1106"/>
        <v>0</v>
      </c>
      <c r="E466" s="570"/>
      <c r="F466" s="391">
        <f t="shared" si="1145"/>
        <v>0</v>
      </c>
      <c r="G466" s="386">
        <f t="shared" si="1146"/>
        <v>0</v>
      </c>
      <c r="H466" s="366" t="str">
        <f t="shared" si="1170"/>
        <v xml:space="preserve">    </v>
      </c>
      <c r="I466" s="849">
        <f t="shared" si="1107"/>
        <v>0</v>
      </c>
      <c r="J466" s="570"/>
      <c r="K466" s="391">
        <f t="shared" si="1147"/>
        <v>0</v>
      </c>
      <c r="L466" s="386">
        <f t="shared" si="1148"/>
        <v>0</v>
      </c>
      <c r="M466" s="366" t="str">
        <f t="shared" si="1171"/>
        <v xml:space="preserve">    </v>
      </c>
      <c r="N466" s="849">
        <f t="shared" si="1108"/>
        <v>0</v>
      </c>
      <c r="O466" s="570"/>
      <c r="P466" s="391">
        <f t="shared" si="1149"/>
        <v>0</v>
      </c>
      <c r="Q466" s="386">
        <f t="shared" si="1150"/>
        <v>0</v>
      </c>
      <c r="R466" s="366" t="str">
        <f t="shared" si="1172"/>
        <v xml:space="preserve">    </v>
      </c>
      <c r="S466" s="849">
        <f t="shared" si="1109"/>
        <v>0</v>
      </c>
      <c r="T466" s="570"/>
      <c r="U466" s="391">
        <f t="shared" si="1151"/>
        <v>0</v>
      </c>
      <c r="V466" s="386">
        <f t="shared" si="1152"/>
        <v>0</v>
      </c>
      <c r="W466" s="366" t="str">
        <f t="shared" si="1173"/>
        <v xml:space="preserve">    </v>
      </c>
      <c r="X466" s="849">
        <f t="shared" si="1110"/>
        <v>0</v>
      </c>
      <c r="Y466" s="570"/>
      <c r="Z466" s="391">
        <f t="shared" si="1153"/>
        <v>0</v>
      </c>
      <c r="AA466" s="386">
        <f t="shared" si="1154"/>
        <v>0</v>
      </c>
      <c r="AB466" s="366" t="str">
        <f t="shared" si="1174"/>
        <v xml:space="preserve">    </v>
      </c>
      <c r="AC466" s="849">
        <f t="shared" si="1111"/>
        <v>0</v>
      </c>
      <c r="AD466" s="570"/>
      <c r="AE466" s="391">
        <f t="shared" si="1155"/>
        <v>0</v>
      </c>
      <c r="AF466" s="386">
        <f t="shared" si="1156"/>
        <v>0</v>
      </c>
      <c r="AG466" s="366" t="str">
        <f t="shared" si="1175"/>
        <v xml:space="preserve">    </v>
      </c>
      <c r="AH466" s="849">
        <f t="shared" si="1112"/>
        <v>0</v>
      </c>
      <c r="AI466" s="570"/>
      <c r="AJ466" s="391">
        <f t="shared" si="1157"/>
        <v>0</v>
      </c>
      <c r="AK466" s="386">
        <f t="shared" si="1158"/>
        <v>0</v>
      </c>
      <c r="AL466" s="366" t="str">
        <f t="shared" si="1176"/>
        <v xml:space="preserve">    </v>
      </c>
      <c r="AM466" s="849">
        <f t="shared" si="1113"/>
        <v>0</v>
      </c>
      <c r="AN466" s="570"/>
      <c r="AO466" s="391">
        <f t="shared" si="1159"/>
        <v>0</v>
      </c>
      <c r="AP466" s="386">
        <f t="shared" si="1160"/>
        <v>0</v>
      </c>
      <c r="AQ466" s="366" t="str">
        <f t="shared" si="1177"/>
        <v xml:space="preserve">    </v>
      </c>
      <c r="AR466" s="849">
        <f t="shared" si="1114"/>
        <v>0</v>
      </c>
      <c r="AS466" s="570"/>
      <c r="AT466" s="391">
        <f t="shared" si="1161"/>
        <v>0</v>
      </c>
      <c r="AU466" s="386">
        <f t="shared" si="1162"/>
        <v>0</v>
      </c>
      <c r="AV466" s="366" t="str">
        <f t="shared" si="1178"/>
        <v xml:space="preserve">    </v>
      </c>
      <c r="AW466" s="849">
        <f t="shared" si="1115"/>
        <v>0</v>
      </c>
      <c r="AX466" s="570"/>
      <c r="AY466" s="391">
        <f t="shared" si="1163"/>
        <v>0</v>
      </c>
      <c r="AZ466" s="386">
        <f t="shared" si="1164"/>
        <v>0</v>
      </c>
      <c r="BA466" s="366" t="str">
        <f t="shared" si="1179"/>
        <v xml:space="preserve">    </v>
      </c>
      <c r="BB466" s="849">
        <f t="shared" si="1116"/>
        <v>0</v>
      </c>
      <c r="BC466" s="570"/>
      <c r="BD466" s="391">
        <f t="shared" si="1165"/>
        <v>0</v>
      </c>
      <c r="BE466" s="386">
        <f t="shared" si="1166"/>
        <v>0</v>
      </c>
      <c r="BF466" s="366" t="str">
        <f t="shared" si="1180"/>
        <v xml:space="preserve">    </v>
      </c>
      <c r="BG466" s="849">
        <f t="shared" si="1117"/>
        <v>0</v>
      </c>
      <c r="BH466" s="570"/>
      <c r="BI466" s="391">
        <f t="shared" si="1167"/>
        <v>0</v>
      </c>
      <c r="BJ466" s="386">
        <f t="shared" si="1168"/>
        <v>0</v>
      </c>
      <c r="BK466" s="366" t="str">
        <f t="shared" si="1181"/>
        <v xml:space="preserve">    </v>
      </c>
      <c r="BM466" s="383">
        <f t="shared" si="1118"/>
        <v>0</v>
      </c>
      <c r="BN466" s="7"/>
    </row>
    <row r="467" spans="1:66" s="5" customFormat="1" ht="12.75">
      <c r="A467" s="633">
        <v>7</v>
      </c>
      <c r="B467" s="648" t="str">
        <f t="shared" si="1169"/>
        <v>*Interest Expense</v>
      </c>
      <c r="C467" s="375">
        <f t="shared" si="1119"/>
        <v>0</v>
      </c>
      <c r="D467" s="659">
        <f t="shared" si="1106"/>
        <v>0</v>
      </c>
      <c r="E467" s="570"/>
      <c r="F467" s="391">
        <f t="shared" si="1145"/>
        <v>0</v>
      </c>
      <c r="G467" s="386">
        <f t="shared" si="1146"/>
        <v>0</v>
      </c>
      <c r="H467" s="366" t="str">
        <f t="shared" si="1170"/>
        <v xml:space="preserve">    </v>
      </c>
      <c r="I467" s="849">
        <f t="shared" si="1107"/>
        <v>0</v>
      </c>
      <c r="J467" s="570"/>
      <c r="K467" s="391">
        <f t="shared" si="1147"/>
        <v>0</v>
      </c>
      <c r="L467" s="386">
        <f t="shared" si="1148"/>
        <v>0</v>
      </c>
      <c r="M467" s="366" t="str">
        <f t="shared" si="1171"/>
        <v xml:space="preserve">    </v>
      </c>
      <c r="N467" s="849">
        <f t="shared" si="1108"/>
        <v>0</v>
      </c>
      <c r="O467" s="570"/>
      <c r="P467" s="391">
        <f t="shared" si="1149"/>
        <v>0</v>
      </c>
      <c r="Q467" s="386">
        <f t="shared" si="1150"/>
        <v>0</v>
      </c>
      <c r="R467" s="366" t="str">
        <f t="shared" si="1172"/>
        <v xml:space="preserve">    </v>
      </c>
      <c r="S467" s="849">
        <f t="shared" si="1109"/>
        <v>0</v>
      </c>
      <c r="T467" s="570"/>
      <c r="U467" s="391">
        <f t="shared" si="1151"/>
        <v>0</v>
      </c>
      <c r="V467" s="386">
        <f t="shared" si="1152"/>
        <v>0</v>
      </c>
      <c r="W467" s="366" t="str">
        <f t="shared" si="1173"/>
        <v xml:space="preserve">    </v>
      </c>
      <c r="X467" s="849">
        <f t="shared" si="1110"/>
        <v>0</v>
      </c>
      <c r="Y467" s="570"/>
      <c r="Z467" s="391">
        <f t="shared" si="1153"/>
        <v>0</v>
      </c>
      <c r="AA467" s="386">
        <f t="shared" si="1154"/>
        <v>0</v>
      </c>
      <c r="AB467" s="366" t="str">
        <f t="shared" si="1174"/>
        <v xml:space="preserve">    </v>
      </c>
      <c r="AC467" s="849">
        <f t="shared" si="1111"/>
        <v>0</v>
      </c>
      <c r="AD467" s="570"/>
      <c r="AE467" s="391">
        <f t="shared" si="1155"/>
        <v>0</v>
      </c>
      <c r="AF467" s="386">
        <f t="shared" si="1156"/>
        <v>0</v>
      </c>
      <c r="AG467" s="366" t="str">
        <f t="shared" si="1175"/>
        <v xml:space="preserve">    </v>
      </c>
      <c r="AH467" s="849">
        <f t="shared" si="1112"/>
        <v>0</v>
      </c>
      <c r="AI467" s="570"/>
      <c r="AJ467" s="391">
        <f t="shared" si="1157"/>
        <v>0</v>
      </c>
      <c r="AK467" s="386">
        <f t="shared" si="1158"/>
        <v>0</v>
      </c>
      <c r="AL467" s="366" t="str">
        <f t="shared" si="1176"/>
        <v xml:space="preserve">    </v>
      </c>
      <c r="AM467" s="849">
        <f t="shared" si="1113"/>
        <v>0</v>
      </c>
      <c r="AN467" s="570"/>
      <c r="AO467" s="391">
        <f t="shared" si="1159"/>
        <v>0</v>
      </c>
      <c r="AP467" s="386">
        <f t="shared" si="1160"/>
        <v>0</v>
      </c>
      <c r="AQ467" s="366" t="str">
        <f t="shared" si="1177"/>
        <v xml:space="preserve">    </v>
      </c>
      <c r="AR467" s="849">
        <f t="shared" si="1114"/>
        <v>0</v>
      </c>
      <c r="AS467" s="570"/>
      <c r="AT467" s="391">
        <f t="shared" si="1161"/>
        <v>0</v>
      </c>
      <c r="AU467" s="386">
        <f t="shared" si="1162"/>
        <v>0</v>
      </c>
      <c r="AV467" s="366" t="str">
        <f t="shared" si="1178"/>
        <v xml:space="preserve">    </v>
      </c>
      <c r="AW467" s="849">
        <f t="shared" si="1115"/>
        <v>0</v>
      </c>
      <c r="AX467" s="570"/>
      <c r="AY467" s="391">
        <f t="shared" si="1163"/>
        <v>0</v>
      </c>
      <c r="AZ467" s="386">
        <f t="shared" si="1164"/>
        <v>0</v>
      </c>
      <c r="BA467" s="366" t="str">
        <f t="shared" si="1179"/>
        <v xml:space="preserve">    </v>
      </c>
      <c r="BB467" s="849">
        <f t="shared" si="1116"/>
        <v>0</v>
      </c>
      <c r="BC467" s="570"/>
      <c r="BD467" s="391">
        <f t="shared" si="1165"/>
        <v>0</v>
      </c>
      <c r="BE467" s="386">
        <f t="shared" si="1166"/>
        <v>0</v>
      </c>
      <c r="BF467" s="366" t="str">
        <f t="shared" si="1180"/>
        <v xml:space="preserve">    </v>
      </c>
      <c r="BG467" s="849">
        <f t="shared" si="1117"/>
        <v>0</v>
      </c>
      <c r="BH467" s="570"/>
      <c r="BI467" s="391">
        <f t="shared" si="1167"/>
        <v>0</v>
      </c>
      <c r="BJ467" s="386">
        <f t="shared" si="1168"/>
        <v>0</v>
      </c>
      <c r="BK467" s="366" t="str">
        <f t="shared" si="1181"/>
        <v xml:space="preserve">    </v>
      </c>
      <c r="BM467" s="383">
        <f t="shared" si="1118"/>
        <v>0</v>
      </c>
      <c r="BN467" s="7"/>
    </row>
    <row r="468" spans="1:66" s="5" customFormat="1" ht="12.75">
      <c r="A468" s="633">
        <v>8</v>
      </c>
      <c r="B468" s="648" t="str">
        <f t="shared" si="1169"/>
        <v>*Leasehold Improvements</v>
      </c>
      <c r="C468" s="375">
        <f t="shared" si="1119"/>
        <v>0</v>
      </c>
      <c r="D468" s="659">
        <f t="shared" si="1106"/>
        <v>0</v>
      </c>
      <c r="E468" s="570"/>
      <c r="F468" s="391">
        <f t="shared" si="1145"/>
        <v>0</v>
      </c>
      <c r="G468" s="386">
        <f t="shared" si="1146"/>
        <v>0</v>
      </c>
      <c r="H468" s="366" t="str">
        <f t="shared" si="1170"/>
        <v xml:space="preserve">    </v>
      </c>
      <c r="I468" s="849">
        <f t="shared" si="1107"/>
        <v>0</v>
      </c>
      <c r="J468" s="570"/>
      <c r="K468" s="391">
        <f t="shared" si="1147"/>
        <v>0</v>
      </c>
      <c r="L468" s="386">
        <f t="shared" si="1148"/>
        <v>0</v>
      </c>
      <c r="M468" s="366" t="str">
        <f t="shared" si="1171"/>
        <v xml:space="preserve">    </v>
      </c>
      <c r="N468" s="849">
        <f t="shared" si="1108"/>
        <v>0</v>
      </c>
      <c r="O468" s="570"/>
      <c r="P468" s="391">
        <f t="shared" si="1149"/>
        <v>0</v>
      </c>
      <c r="Q468" s="386">
        <f t="shared" si="1150"/>
        <v>0</v>
      </c>
      <c r="R468" s="366" t="str">
        <f t="shared" si="1172"/>
        <v xml:space="preserve">    </v>
      </c>
      <c r="S468" s="849">
        <f t="shared" si="1109"/>
        <v>0</v>
      </c>
      <c r="T468" s="570"/>
      <c r="U468" s="391">
        <f t="shared" si="1151"/>
        <v>0</v>
      </c>
      <c r="V468" s="386">
        <f t="shared" si="1152"/>
        <v>0</v>
      </c>
      <c r="W468" s="366" t="str">
        <f t="shared" si="1173"/>
        <v xml:space="preserve">    </v>
      </c>
      <c r="X468" s="849">
        <f t="shared" si="1110"/>
        <v>0</v>
      </c>
      <c r="Y468" s="570"/>
      <c r="Z468" s="391">
        <f t="shared" si="1153"/>
        <v>0</v>
      </c>
      <c r="AA468" s="386">
        <f t="shared" si="1154"/>
        <v>0</v>
      </c>
      <c r="AB468" s="366" t="str">
        <f t="shared" si="1174"/>
        <v xml:space="preserve">    </v>
      </c>
      <c r="AC468" s="849">
        <f t="shared" si="1111"/>
        <v>0</v>
      </c>
      <c r="AD468" s="570"/>
      <c r="AE468" s="391">
        <f t="shared" si="1155"/>
        <v>0</v>
      </c>
      <c r="AF468" s="386">
        <f t="shared" si="1156"/>
        <v>0</v>
      </c>
      <c r="AG468" s="366" t="str">
        <f t="shared" si="1175"/>
        <v xml:space="preserve">    </v>
      </c>
      <c r="AH468" s="849">
        <f t="shared" si="1112"/>
        <v>0</v>
      </c>
      <c r="AI468" s="570"/>
      <c r="AJ468" s="391">
        <f t="shared" si="1157"/>
        <v>0</v>
      </c>
      <c r="AK468" s="386">
        <f t="shared" si="1158"/>
        <v>0</v>
      </c>
      <c r="AL468" s="366" t="str">
        <f t="shared" si="1176"/>
        <v xml:space="preserve">    </v>
      </c>
      <c r="AM468" s="849">
        <f t="shared" si="1113"/>
        <v>0</v>
      </c>
      <c r="AN468" s="570"/>
      <c r="AO468" s="391">
        <f t="shared" si="1159"/>
        <v>0</v>
      </c>
      <c r="AP468" s="386">
        <f t="shared" si="1160"/>
        <v>0</v>
      </c>
      <c r="AQ468" s="366" t="str">
        <f t="shared" si="1177"/>
        <v xml:space="preserve">    </v>
      </c>
      <c r="AR468" s="849">
        <f t="shared" si="1114"/>
        <v>0</v>
      </c>
      <c r="AS468" s="570"/>
      <c r="AT468" s="391">
        <f t="shared" si="1161"/>
        <v>0</v>
      </c>
      <c r="AU468" s="386">
        <f t="shared" si="1162"/>
        <v>0</v>
      </c>
      <c r="AV468" s="366" t="str">
        <f t="shared" si="1178"/>
        <v xml:space="preserve">    </v>
      </c>
      <c r="AW468" s="849">
        <f t="shared" si="1115"/>
        <v>0</v>
      </c>
      <c r="AX468" s="570"/>
      <c r="AY468" s="391">
        <f t="shared" si="1163"/>
        <v>0</v>
      </c>
      <c r="AZ468" s="386">
        <f t="shared" si="1164"/>
        <v>0</v>
      </c>
      <c r="BA468" s="366" t="str">
        <f t="shared" si="1179"/>
        <v xml:space="preserve">    </v>
      </c>
      <c r="BB468" s="849">
        <f t="shared" si="1116"/>
        <v>0</v>
      </c>
      <c r="BC468" s="570"/>
      <c r="BD468" s="391">
        <f t="shared" si="1165"/>
        <v>0</v>
      </c>
      <c r="BE468" s="386">
        <f t="shared" si="1166"/>
        <v>0</v>
      </c>
      <c r="BF468" s="366" t="str">
        <f t="shared" si="1180"/>
        <v xml:space="preserve">    </v>
      </c>
      <c r="BG468" s="849">
        <f t="shared" si="1117"/>
        <v>0</v>
      </c>
      <c r="BH468" s="570"/>
      <c r="BI468" s="391">
        <f t="shared" si="1167"/>
        <v>0</v>
      </c>
      <c r="BJ468" s="386">
        <f t="shared" si="1168"/>
        <v>0</v>
      </c>
      <c r="BK468" s="366" t="str">
        <f t="shared" si="1181"/>
        <v xml:space="preserve">    </v>
      </c>
      <c r="BM468" s="383">
        <f t="shared" si="1118"/>
        <v>0</v>
      </c>
      <c r="BN468" s="7"/>
    </row>
    <row r="469" spans="1:66" s="5" customFormat="1" ht="12.75">
      <c r="A469" s="633">
        <v>9</v>
      </c>
      <c r="B469" s="648" t="str">
        <f t="shared" si="1169"/>
        <v>*Subcontracts (from Supplemental B)</v>
      </c>
      <c r="C469" s="376">
        <f t="shared" si="1119"/>
        <v>0</v>
      </c>
      <c r="D469" s="659">
        <f t="shared" si="1106"/>
        <v>0</v>
      </c>
      <c r="E469" s="570"/>
      <c r="F469" s="391">
        <f t="shared" si="1145"/>
        <v>0</v>
      </c>
      <c r="G469" s="386">
        <f t="shared" si="1146"/>
        <v>0</v>
      </c>
      <c r="H469" s="366" t="str">
        <f t="shared" si="1170"/>
        <v xml:space="preserve">    </v>
      </c>
      <c r="I469" s="849">
        <f t="shared" si="1107"/>
        <v>0</v>
      </c>
      <c r="J469" s="570"/>
      <c r="K469" s="391">
        <f t="shared" si="1147"/>
        <v>0</v>
      </c>
      <c r="L469" s="386">
        <f t="shared" si="1148"/>
        <v>0</v>
      </c>
      <c r="M469" s="366" t="str">
        <f t="shared" si="1171"/>
        <v xml:space="preserve">    </v>
      </c>
      <c r="N469" s="849">
        <f t="shared" si="1108"/>
        <v>0</v>
      </c>
      <c r="O469" s="570"/>
      <c r="P469" s="391">
        <f t="shared" si="1149"/>
        <v>0</v>
      </c>
      <c r="Q469" s="386">
        <f t="shared" si="1150"/>
        <v>0</v>
      </c>
      <c r="R469" s="366" t="str">
        <f t="shared" si="1172"/>
        <v xml:space="preserve">    </v>
      </c>
      <c r="S469" s="849">
        <f t="shared" si="1109"/>
        <v>0</v>
      </c>
      <c r="T469" s="570"/>
      <c r="U469" s="391">
        <f t="shared" si="1151"/>
        <v>0</v>
      </c>
      <c r="V469" s="386">
        <f t="shared" si="1152"/>
        <v>0</v>
      </c>
      <c r="W469" s="366" t="str">
        <f t="shared" si="1173"/>
        <v xml:space="preserve">    </v>
      </c>
      <c r="X469" s="849">
        <f t="shared" si="1110"/>
        <v>0</v>
      </c>
      <c r="Y469" s="570"/>
      <c r="Z469" s="391">
        <f t="shared" si="1153"/>
        <v>0</v>
      </c>
      <c r="AA469" s="386">
        <f t="shared" si="1154"/>
        <v>0</v>
      </c>
      <c r="AB469" s="366" t="str">
        <f t="shared" si="1174"/>
        <v xml:space="preserve">    </v>
      </c>
      <c r="AC469" s="849">
        <f t="shared" si="1111"/>
        <v>0</v>
      </c>
      <c r="AD469" s="570"/>
      <c r="AE469" s="391">
        <f t="shared" si="1155"/>
        <v>0</v>
      </c>
      <c r="AF469" s="386">
        <f t="shared" si="1156"/>
        <v>0</v>
      </c>
      <c r="AG469" s="366" t="str">
        <f t="shared" si="1175"/>
        <v xml:space="preserve">    </v>
      </c>
      <c r="AH469" s="849">
        <f t="shared" si="1112"/>
        <v>0</v>
      </c>
      <c r="AI469" s="570"/>
      <c r="AJ469" s="391">
        <f t="shared" si="1157"/>
        <v>0</v>
      </c>
      <c r="AK469" s="386">
        <f t="shared" si="1158"/>
        <v>0</v>
      </c>
      <c r="AL469" s="366" t="str">
        <f t="shared" si="1176"/>
        <v xml:space="preserve">    </v>
      </c>
      <c r="AM469" s="849">
        <f t="shared" si="1113"/>
        <v>0</v>
      </c>
      <c r="AN469" s="570"/>
      <c r="AO469" s="391">
        <f t="shared" si="1159"/>
        <v>0</v>
      </c>
      <c r="AP469" s="386">
        <f t="shared" si="1160"/>
        <v>0</v>
      </c>
      <c r="AQ469" s="366" t="str">
        <f t="shared" si="1177"/>
        <v xml:space="preserve">    </v>
      </c>
      <c r="AR469" s="849">
        <f t="shared" si="1114"/>
        <v>0</v>
      </c>
      <c r="AS469" s="570"/>
      <c r="AT469" s="391">
        <f t="shared" si="1161"/>
        <v>0</v>
      </c>
      <c r="AU469" s="386">
        <f t="shared" si="1162"/>
        <v>0</v>
      </c>
      <c r="AV469" s="366" t="str">
        <f t="shared" si="1178"/>
        <v xml:space="preserve">    </v>
      </c>
      <c r="AW469" s="849">
        <f t="shared" si="1115"/>
        <v>0</v>
      </c>
      <c r="AX469" s="570"/>
      <c r="AY469" s="391">
        <f t="shared" si="1163"/>
        <v>0</v>
      </c>
      <c r="AZ469" s="386">
        <f t="shared" si="1164"/>
        <v>0</v>
      </c>
      <c r="BA469" s="366" t="str">
        <f t="shared" si="1179"/>
        <v xml:space="preserve">    </v>
      </c>
      <c r="BB469" s="849">
        <f t="shared" si="1116"/>
        <v>0</v>
      </c>
      <c r="BC469" s="570"/>
      <c r="BD469" s="391">
        <f t="shared" si="1165"/>
        <v>0</v>
      </c>
      <c r="BE469" s="386">
        <f t="shared" si="1166"/>
        <v>0</v>
      </c>
      <c r="BF469" s="366" t="str">
        <f t="shared" si="1180"/>
        <v xml:space="preserve">    </v>
      </c>
      <c r="BG469" s="849">
        <f t="shared" si="1117"/>
        <v>0</v>
      </c>
      <c r="BH469" s="570"/>
      <c r="BI469" s="391">
        <f t="shared" si="1167"/>
        <v>0</v>
      </c>
      <c r="BJ469" s="386">
        <f t="shared" si="1168"/>
        <v>0</v>
      </c>
      <c r="BK469" s="366" t="str">
        <f t="shared" si="1181"/>
        <v xml:space="preserve">    </v>
      </c>
      <c r="BM469" s="383">
        <f t="shared" si="1118"/>
        <v>0</v>
      </c>
      <c r="BN469" s="7"/>
    </row>
    <row r="470" spans="1:66" s="5" customFormat="1" ht="12.75">
      <c r="A470" s="633">
        <v>10</v>
      </c>
      <c r="B470" s="895" t="str">
        <f t="shared" si="1169"/>
        <v>Building &amp; Facility Cost</v>
      </c>
      <c r="C470" s="377">
        <f t="shared" si="1119"/>
        <v>0</v>
      </c>
      <c r="D470" s="659">
        <f t="shared" si="1106"/>
        <v>0</v>
      </c>
      <c r="E470" s="570"/>
      <c r="F470" s="391">
        <f t="shared" si="1145"/>
        <v>0</v>
      </c>
      <c r="G470" s="386">
        <f t="shared" si="1146"/>
        <v>0</v>
      </c>
      <c r="H470" s="366" t="str">
        <f t="shared" si="1170"/>
        <v xml:space="preserve">    </v>
      </c>
      <c r="I470" s="849">
        <f t="shared" si="1107"/>
        <v>0</v>
      </c>
      <c r="J470" s="570"/>
      <c r="K470" s="391">
        <f t="shared" si="1147"/>
        <v>0</v>
      </c>
      <c r="L470" s="386">
        <f t="shared" si="1148"/>
        <v>0</v>
      </c>
      <c r="M470" s="366" t="str">
        <f t="shared" si="1171"/>
        <v xml:space="preserve">    </v>
      </c>
      <c r="N470" s="849">
        <f t="shared" si="1108"/>
        <v>0</v>
      </c>
      <c r="O470" s="570"/>
      <c r="P470" s="391">
        <f t="shared" si="1149"/>
        <v>0</v>
      </c>
      <c r="Q470" s="386">
        <f t="shared" si="1150"/>
        <v>0</v>
      </c>
      <c r="R470" s="366" t="str">
        <f t="shared" si="1172"/>
        <v xml:space="preserve">    </v>
      </c>
      <c r="S470" s="849">
        <f t="shared" si="1109"/>
        <v>0</v>
      </c>
      <c r="T470" s="570"/>
      <c r="U470" s="391">
        <f t="shared" si="1151"/>
        <v>0</v>
      </c>
      <c r="V470" s="386">
        <f t="shared" si="1152"/>
        <v>0</v>
      </c>
      <c r="W470" s="366" t="str">
        <f t="shared" si="1173"/>
        <v xml:space="preserve">    </v>
      </c>
      <c r="X470" s="849">
        <f t="shared" si="1110"/>
        <v>0</v>
      </c>
      <c r="Y470" s="570"/>
      <c r="Z470" s="391">
        <f t="shared" si="1153"/>
        <v>0</v>
      </c>
      <c r="AA470" s="386">
        <f t="shared" si="1154"/>
        <v>0</v>
      </c>
      <c r="AB470" s="366" t="str">
        <f t="shared" si="1174"/>
        <v xml:space="preserve">    </v>
      </c>
      <c r="AC470" s="849">
        <f t="shared" si="1111"/>
        <v>0</v>
      </c>
      <c r="AD470" s="570"/>
      <c r="AE470" s="391">
        <f t="shared" si="1155"/>
        <v>0</v>
      </c>
      <c r="AF470" s="386">
        <f t="shared" si="1156"/>
        <v>0</v>
      </c>
      <c r="AG470" s="366" t="str">
        <f t="shared" si="1175"/>
        <v xml:space="preserve">    </v>
      </c>
      <c r="AH470" s="849">
        <f t="shared" si="1112"/>
        <v>0</v>
      </c>
      <c r="AI470" s="570"/>
      <c r="AJ470" s="391">
        <f t="shared" si="1157"/>
        <v>0</v>
      </c>
      <c r="AK470" s="386">
        <f t="shared" si="1158"/>
        <v>0</v>
      </c>
      <c r="AL470" s="366" t="str">
        <f t="shared" si="1176"/>
        <v xml:space="preserve">    </v>
      </c>
      <c r="AM470" s="849">
        <f t="shared" si="1113"/>
        <v>0</v>
      </c>
      <c r="AN470" s="570"/>
      <c r="AO470" s="391">
        <f t="shared" si="1159"/>
        <v>0</v>
      </c>
      <c r="AP470" s="386">
        <f t="shared" si="1160"/>
        <v>0</v>
      </c>
      <c r="AQ470" s="366" t="str">
        <f t="shared" si="1177"/>
        <v xml:space="preserve">    </v>
      </c>
      <c r="AR470" s="849">
        <f t="shared" si="1114"/>
        <v>0</v>
      </c>
      <c r="AS470" s="570"/>
      <c r="AT470" s="391">
        <f t="shared" si="1161"/>
        <v>0</v>
      </c>
      <c r="AU470" s="386">
        <f t="shared" si="1162"/>
        <v>0</v>
      </c>
      <c r="AV470" s="366" t="str">
        <f t="shared" si="1178"/>
        <v xml:space="preserve">    </v>
      </c>
      <c r="AW470" s="849">
        <f t="shared" si="1115"/>
        <v>0</v>
      </c>
      <c r="AX470" s="570"/>
      <c r="AY470" s="391">
        <f t="shared" si="1163"/>
        <v>0</v>
      </c>
      <c r="AZ470" s="386">
        <f t="shared" si="1164"/>
        <v>0</v>
      </c>
      <c r="BA470" s="366" t="str">
        <f t="shared" si="1179"/>
        <v xml:space="preserve">    </v>
      </c>
      <c r="BB470" s="849">
        <f t="shared" si="1116"/>
        <v>0</v>
      </c>
      <c r="BC470" s="570"/>
      <c r="BD470" s="391">
        <f t="shared" si="1165"/>
        <v>0</v>
      </c>
      <c r="BE470" s="386">
        <f t="shared" si="1166"/>
        <v>0</v>
      </c>
      <c r="BF470" s="366" t="str">
        <f t="shared" si="1180"/>
        <v xml:space="preserve">    </v>
      </c>
      <c r="BG470" s="849">
        <f t="shared" si="1117"/>
        <v>0</v>
      </c>
      <c r="BH470" s="570"/>
      <c r="BI470" s="391">
        <f t="shared" si="1167"/>
        <v>0</v>
      </c>
      <c r="BJ470" s="386">
        <f t="shared" si="1168"/>
        <v>0</v>
      </c>
      <c r="BK470" s="366" t="str">
        <f t="shared" si="1181"/>
        <v xml:space="preserve">    </v>
      </c>
      <c r="BM470" s="383">
        <f t="shared" si="1118"/>
        <v>0</v>
      </c>
      <c r="BN470" s="7"/>
    </row>
    <row r="471" spans="1:66" s="5" customFormat="1" ht="12.75">
      <c r="A471" s="633">
        <v>11</v>
      </c>
      <c r="B471" s="895" t="str">
        <f t="shared" si="1169"/>
        <v>Equipment Use Cost</v>
      </c>
      <c r="C471" s="377">
        <f t="shared" si="1119"/>
        <v>0</v>
      </c>
      <c r="D471" s="659">
        <f t="shared" si="1106"/>
        <v>0</v>
      </c>
      <c r="E471" s="570"/>
      <c r="F471" s="391">
        <f t="shared" si="1145"/>
        <v>0</v>
      </c>
      <c r="G471" s="386">
        <f t="shared" si="1146"/>
        <v>0</v>
      </c>
      <c r="H471" s="366" t="str">
        <f t="shared" si="1170"/>
        <v xml:space="preserve">    </v>
      </c>
      <c r="I471" s="849">
        <f t="shared" si="1107"/>
        <v>0</v>
      </c>
      <c r="J471" s="570"/>
      <c r="K471" s="391">
        <f t="shared" si="1147"/>
        <v>0</v>
      </c>
      <c r="L471" s="386">
        <f t="shared" si="1148"/>
        <v>0</v>
      </c>
      <c r="M471" s="366" t="str">
        <f t="shared" si="1171"/>
        <v xml:space="preserve">    </v>
      </c>
      <c r="N471" s="849">
        <f t="shared" si="1108"/>
        <v>0</v>
      </c>
      <c r="O471" s="570"/>
      <c r="P471" s="391">
        <f t="shared" si="1149"/>
        <v>0</v>
      </c>
      <c r="Q471" s="386">
        <f t="shared" si="1150"/>
        <v>0</v>
      </c>
      <c r="R471" s="366" t="str">
        <f t="shared" si="1172"/>
        <v xml:space="preserve">    </v>
      </c>
      <c r="S471" s="849">
        <f t="shared" si="1109"/>
        <v>0</v>
      </c>
      <c r="T471" s="570"/>
      <c r="U471" s="391">
        <f t="shared" si="1151"/>
        <v>0</v>
      </c>
      <c r="V471" s="386">
        <f t="shared" si="1152"/>
        <v>0</v>
      </c>
      <c r="W471" s="366" t="str">
        <f t="shared" si="1173"/>
        <v xml:space="preserve">    </v>
      </c>
      <c r="X471" s="849">
        <f t="shared" si="1110"/>
        <v>0</v>
      </c>
      <c r="Y471" s="570"/>
      <c r="Z471" s="391">
        <f t="shared" si="1153"/>
        <v>0</v>
      </c>
      <c r="AA471" s="386">
        <f t="shared" si="1154"/>
        <v>0</v>
      </c>
      <c r="AB471" s="366" t="str">
        <f t="shared" si="1174"/>
        <v xml:space="preserve">    </v>
      </c>
      <c r="AC471" s="849">
        <f t="shared" si="1111"/>
        <v>0</v>
      </c>
      <c r="AD471" s="570"/>
      <c r="AE471" s="391">
        <f t="shared" si="1155"/>
        <v>0</v>
      </c>
      <c r="AF471" s="386">
        <f t="shared" si="1156"/>
        <v>0</v>
      </c>
      <c r="AG471" s="366" t="str">
        <f t="shared" si="1175"/>
        <v xml:space="preserve">    </v>
      </c>
      <c r="AH471" s="849">
        <f t="shared" si="1112"/>
        <v>0</v>
      </c>
      <c r="AI471" s="570"/>
      <c r="AJ471" s="391">
        <f t="shared" si="1157"/>
        <v>0</v>
      </c>
      <c r="AK471" s="386">
        <f t="shared" si="1158"/>
        <v>0</v>
      </c>
      <c r="AL471" s="366" t="str">
        <f t="shared" si="1176"/>
        <v xml:space="preserve">    </v>
      </c>
      <c r="AM471" s="849">
        <f t="shared" si="1113"/>
        <v>0</v>
      </c>
      <c r="AN471" s="570"/>
      <c r="AO471" s="391">
        <f t="shared" si="1159"/>
        <v>0</v>
      </c>
      <c r="AP471" s="386">
        <f t="shared" si="1160"/>
        <v>0</v>
      </c>
      <c r="AQ471" s="366" t="str">
        <f t="shared" si="1177"/>
        <v xml:space="preserve">    </v>
      </c>
      <c r="AR471" s="849">
        <f t="shared" si="1114"/>
        <v>0</v>
      </c>
      <c r="AS471" s="570"/>
      <c r="AT471" s="391">
        <f t="shared" si="1161"/>
        <v>0</v>
      </c>
      <c r="AU471" s="386">
        <f t="shared" si="1162"/>
        <v>0</v>
      </c>
      <c r="AV471" s="366" t="str">
        <f t="shared" si="1178"/>
        <v xml:space="preserve">    </v>
      </c>
      <c r="AW471" s="849">
        <f t="shared" si="1115"/>
        <v>0</v>
      </c>
      <c r="AX471" s="570"/>
      <c r="AY471" s="391">
        <f t="shared" si="1163"/>
        <v>0</v>
      </c>
      <c r="AZ471" s="386">
        <f t="shared" si="1164"/>
        <v>0</v>
      </c>
      <c r="BA471" s="366" t="str">
        <f t="shared" si="1179"/>
        <v xml:space="preserve">    </v>
      </c>
      <c r="BB471" s="849">
        <f t="shared" si="1116"/>
        <v>0</v>
      </c>
      <c r="BC471" s="570"/>
      <c r="BD471" s="391">
        <f t="shared" si="1165"/>
        <v>0</v>
      </c>
      <c r="BE471" s="386">
        <f t="shared" si="1166"/>
        <v>0</v>
      </c>
      <c r="BF471" s="366" t="str">
        <f t="shared" si="1180"/>
        <v xml:space="preserve">    </v>
      </c>
      <c r="BG471" s="849">
        <f t="shared" si="1117"/>
        <v>0</v>
      </c>
      <c r="BH471" s="570"/>
      <c r="BI471" s="391">
        <f t="shared" si="1167"/>
        <v>0</v>
      </c>
      <c r="BJ471" s="386">
        <f t="shared" si="1168"/>
        <v>0</v>
      </c>
      <c r="BK471" s="366" t="str">
        <f t="shared" si="1181"/>
        <v xml:space="preserve">    </v>
      </c>
      <c r="BM471" s="383">
        <f t="shared" si="1118"/>
        <v>0</v>
      </c>
      <c r="BN471" s="7"/>
    </row>
    <row r="472" spans="1:66" s="5" customFormat="1" ht="12.75">
      <c r="A472" s="633">
        <v>12</v>
      </c>
      <c r="B472" s="895" t="str">
        <f t="shared" si="1169"/>
        <v>Telecommunications &amp; Utilities</v>
      </c>
      <c r="C472" s="377">
        <f t="shared" si="1119"/>
        <v>0</v>
      </c>
      <c r="D472" s="659">
        <f t="shared" si="1106"/>
        <v>0</v>
      </c>
      <c r="E472" s="570"/>
      <c r="F472" s="391">
        <f t="shared" si="1145"/>
        <v>0</v>
      </c>
      <c r="G472" s="386">
        <f t="shared" si="1146"/>
        <v>0</v>
      </c>
      <c r="H472" s="366" t="str">
        <f t="shared" si="1170"/>
        <v xml:space="preserve">    </v>
      </c>
      <c r="I472" s="849">
        <f t="shared" si="1107"/>
        <v>0</v>
      </c>
      <c r="J472" s="570"/>
      <c r="K472" s="391">
        <f t="shared" si="1147"/>
        <v>0</v>
      </c>
      <c r="L472" s="386">
        <f t="shared" si="1148"/>
        <v>0</v>
      </c>
      <c r="M472" s="366" t="str">
        <f t="shared" si="1171"/>
        <v xml:space="preserve">    </v>
      </c>
      <c r="N472" s="849">
        <f t="shared" si="1108"/>
        <v>0</v>
      </c>
      <c r="O472" s="570"/>
      <c r="P472" s="391">
        <f t="shared" si="1149"/>
        <v>0</v>
      </c>
      <c r="Q472" s="386">
        <f t="shared" si="1150"/>
        <v>0</v>
      </c>
      <c r="R472" s="366" t="str">
        <f t="shared" si="1172"/>
        <v xml:space="preserve">    </v>
      </c>
      <c r="S472" s="849">
        <f t="shared" si="1109"/>
        <v>0</v>
      </c>
      <c r="T472" s="570"/>
      <c r="U472" s="391">
        <f t="shared" si="1151"/>
        <v>0</v>
      </c>
      <c r="V472" s="386">
        <f t="shared" si="1152"/>
        <v>0</v>
      </c>
      <c r="W472" s="366" t="str">
        <f t="shared" si="1173"/>
        <v xml:space="preserve">    </v>
      </c>
      <c r="X472" s="849">
        <f t="shared" si="1110"/>
        <v>0</v>
      </c>
      <c r="Y472" s="570"/>
      <c r="Z472" s="391">
        <f t="shared" si="1153"/>
        <v>0</v>
      </c>
      <c r="AA472" s="386">
        <f t="shared" si="1154"/>
        <v>0</v>
      </c>
      <c r="AB472" s="366" t="str">
        <f t="shared" si="1174"/>
        <v xml:space="preserve">    </v>
      </c>
      <c r="AC472" s="849">
        <f t="shared" si="1111"/>
        <v>0</v>
      </c>
      <c r="AD472" s="570"/>
      <c r="AE472" s="391">
        <f t="shared" si="1155"/>
        <v>0</v>
      </c>
      <c r="AF472" s="386">
        <f t="shared" si="1156"/>
        <v>0</v>
      </c>
      <c r="AG472" s="366" t="str">
        <f t="shared" si="1175"/>
        <v xml:space="preserve">    </v>
      </c>
      <c r="AH472" s="849">
        <f t="shared" si="1112"/>
        <v>0</v>
      </c>
      <c r="AI472" s="570"/>
      <c r="AJ472" s="391">
        <f t="shared" si="1157"/>
        <v>0</v>
      </c>
      <c r="AK472" s="386">
        <f t="shared" si="1158"/>
        <v>0</v>
      </c>
      <c r="AL472" s="366" t="str">
        <f t="shared" si="1176"/>
        <v xml:space="preserve">    </v>
      </c>
      <c r="AM472" s="849">
        <f t="shared" si="1113"/>
        <v>0</v>
      </c>
      <c r="AN472" s="570"/>
      <c r="AO472" s="391">
        <f t="shared" si="1159"/>
        <v>0</v>
      </c>
      <c r="AP472" s="386">
        <f t="shared" si="1160"/>
        <v>0</v>
      </c>
      <c r="AQ472" s="366" t="str">
        <f t="shared" si="1177"/>
        <v xml:space="preserve">    </v>
      </c>
      <c r="AR472" s="849">
        <f t="shared" si="1114"/>
        <v>0</v>
      </c>
      <c r="AS472" s="570"/>
      <c r="AT472" s="391">
        <f t="shared" si="1161"/>
        <v>0</v>
      </c>
      <c r="AU472" s="386">
        <f t="shared" si="1162"/>
        <v>0</v>
      </c>
      <c r="AV472" s="366" t="str">
        <f t="shared" si="1178"/>
        <v xml:space="preserve">    </v>
      </c>
      <c r="AW472" s="849">
        <f t="shared" si="1115"/>
        <v>0</v>
      </c>
      <c r="AX472" s="570"/>
      <c r="AY472" s="391">
        <f t="shared" si="1163"/>
        <v>0</v>
      </c>
      <c r="AZ472" s="386">
        <f t="shared" si="1164"/>
        <v>0</v>
      </c>
      <c r="BA472" s="366" t="str">
        <f t="shared" si="1179"/>
        <v xml:space="preserve">    </v>
      </c>
      <c r="BB472" s="849">
        <f t="shared" si="1116"/>
        <v>0</v>
      </c>
      <c r="BC472" s="570"/>
      <c r="BD472" s="391">
        <f t="shared" si="1165"/>
        <v>0</v>
      </c>
      <c r="BE472" s="386">
        <f t="shared" si="1166"/>
        <v>0</v>
      </c>
      <c r="BF472" s="366" t="str">
        <f t="shared" si="1180"/>
        <v xml:space="preserve">    </v>
      </c>
      <c r="BG472" s="849">
        <f t="shared" si="1117"/>
        <v>0</v>
      </c>
      <c r="BH472" s="570"/>
      <c r="BI472" s="391">
        <f t="shared" si="1167"/>
        <v>0</v>
      </c>
      <c r="BJ472" s="386">
        <f t="shared" si="1168"/>
        <v>0</v>
      </c>
      <c r="BK472" s="366" t="str">
        <f t="shared" si="1181"/>
        <v xml:space="preserve">    </v>
      </c>
      <c r="BM472" s="383">
        <f t="shared" si="1118"/>
        <v>0</v>
      </c>
      <c r="BN472" s="7"/>
    </row>
    <row r="473" spans="1:66" s="5" customFormat="1" ht="22.5">
      <c r="A473" s="633">
        <v>13</v>
      </c>
      <c r="B473" s="895" t="str">
        <f t="shared" si="1169"/>
        <v>Minor Equipment/Furniture/Fixtures (per BHS Policy)</v>
      </c>
      <c r="C473" s="377">
        <f t="shared" si="1119"/>
        <v>0</v>
      </c>
      <c r="D473" s="659">
        <f t="shared" si="1106"/>
        <v>0</v>
      </c>
      <c r="E473" s="570"/>
      <c r="F473" s="391">
        <f t="shared" si="1145"/>
        <v>0</v>
      </c>
      <c r="G473" s="386">
        <f t="shared" si="1146"/>
        <v>0</v>
      </c>
      <c r="H473" s="366" t="str">
        <f t="shared" si="1170"/>
        <v xml:space="preserve">    </v>
      </c>
      <c r="I473" s="849">
        <f t="shared" si="1107"/>
        <v>0</v>
      </c>
      <c r="J473" s="570"/>
      <c r="K473" s="391">
        <f t="shared" si="1147"/>
        <v>0</v>
      </c>
      <c r="L473" s="386">
        <f t="shared" si="1148"/>
        <v>0</v>
      </c>
      <c r="M473" s="366" t="str">
        <f t="shared" si="1171"/>
        <v xml:space="preserve">    </v>
      </c>
      <c r="N473" s="849">
        <f t="shared" si="1108"/>
        <v>0</v>
      </c>
      <c r="O473" s="570"/>
      <c r="P473" s="391">
        <f t="shared" si="1149"/>
        <v>0</v>
      </c>
      <c r="Q473" s="386">
        <f t="shared" si="1150"/>
        <v>0</v>
      </c>
      <c r="R473" s="366" t="str">
        <f t="shared" si="1172"/>
        <v xml:space="preserve">    </v>
      </c>
      <c r="S473" s="849">
        <f t="shared" si="1109"/>
        <v>0</v>
      </c>
      <c r="T473" s="570"/>
      <c r="U473" s="391">
        <f t="shared" si="1151"/>
        <v>0</v>
      </c>
      <c r="V473" s="386">
        <f t="shared" si="1152"/>
        <v>0</v>
      </c>
      <c r="W473" s="366" t="str">
        <f t="shared" si="1173"/>
        <v xml:space="preserve">    </v>
      </c>
      <c r="X473" s="849">
        <f t="shared" si="1110"/>
        <v>0</v>
      </c>
      <c r="Y473" s="570"/>
      <c r="Z473" s="391">
        <f t="shared" si="1153"/>
        <v>0</v>
      </c>
      <c r="AA473" s="386">
        <f t="shared" si="1154"/>
        <v>0</v>
      </c>
      <c r="AB473" s="366" t="str">
        <f t="shared" si="1174"/>
        <v xml:space="preserve">    </v>
      </c>
      <c r="AC473" s="849">
        <f t="shared" si="1111"/>
        <v>0</v>
      </c>
      <c r="AD473" s="570"/>
      <c r="AE473" s="391">
        <f t="shared" si="1155"/>
        <v>0</v>
      </c>
      <c r="AF473" s="386">
        <f t="shared" si="1156"/>
        <v>0</v>
      </c>
      <c r="AG473" s="366" t="str">
        <f t="shared" si="1175"/>
        <v xml:space="preserve">    </v>
      </c>
      <c r="AH473" s="849">
        <f t="shared" si="1112"/>
        <v>0</v>
      </c>
      <c r="AI473" s="570"/>
      <c r="AJ473" s="391">
        <f t="shared" si="1157"/>
        <v>0</v>
      </c>
      <c r="AK473" s="386">
        <f t="shared" si="1158"/>
        <v>0</v>
      </c>
      <c r="AL473" s="366" t="str">
        <f t="shared" si="1176"/>
        <v xml:space="preserve">    </v>
      </c>
      <c r="AM473" s="849">
        <f t="shared" si="1113"/>
        <v>0</v>
      </c>
      <c r="AN473" s="570"/>
      <c r="AO473" s="391">
        <f t="shared" si="1159"/>
        <v>0</v>
      </c>
      <c r="AP473" s="386">
        <f t="shared" si="1160"/>
        <v>0</v>
      </c>
      <c r="AQ473" s="366" t="str">
        <f t="shared" si="1177"/>
        <v xml:space="preserve">    </v>
      </c>
      <c r="AR473" s="849">
        <f t="shared" si="1114"/>
        <v>0</v>
      </c>
      <c r="AS473" s="570"/>
      <c r="AT473" s="391">
        <f t="shared" si="1161"/>
        <v>0</v>
      </c>
      <c r="AU473" s="386">
        <f t="shared" si="1162"/>
        <v>0</v>
      </c>
      <c r="AV473" s="366" t="str">
        <f t="shared" si="1178"/>
        <v xml:space="preserve">    </v>
      </c>
      <c r="AW473" s="849">
        <f t="shared" si="1115"/>
        <v>0</v>
      </c>
      <c r="AX473" s="570"/>
      <c r="AY473" s="391">
        <f t="shared" si="1163"/>
        <v>0</v>
      </c>
      <c r="AZ473" s="386">
        <f t="shared" si="1164"/>
        <v>0</v>
      </c>
      <c r="BA473" s="366" t="str">
        <f t="shared" si="1179"/>
        <v xml:space="preserve">    </v>
      </c>
      <c r="BB473" s="849">
        <f t="shared" si="1116"/>
        <v>0</v>
      </c>
      <c r="BC473" s="570"/>
      <c r="BD473" s="391">
        <f t="shared" si="1165"/>
        <v>0</v>
      </c>
      <c r="BE473" s="386">
        <f t="shared" si="1166"/>
        <v>0</v>
      </c>
      <c r="BF473" s="366" t="str">
        <f t="shared" si="1180"/>
        <v xml:space="preserve">    </v>
      </c>
      <c r="BG473" s="849">
        <f t="shared" si="1117"/>
        <v>0</v>
      </c>
      <c r="BH473" s="570"/>
      <c r="BI473" s="391">
        <f t="shared" si="1167"/>
        <v>0</v>
      </c>
      <c r="BJ473" s="386">
        <f t="shared" si="1168"/>
        <v>0</v>
      </c>
      <c r="BK473" s="366" t="str">
        <f t="shared" si="1181"/>
        <v xml:space="preserve">    </v>
      </c>
      <c r="BM473" s="383">
        <f t="shared" si="1118"/>
        <v>0</v>
      </c>
      <c r="BN473" s="7"/>
    </row>
    <row r="474" spans="1:66" s="5" customFormat="1" ht="22.5">
      <c r="A474" s="633">
        <v>14</v>
      </c>
      <c r="B474" s="895" t="str">
        <f t="shared" si="1169"/>
        <v>Supplies (Medical, Office, Printing &amp; Other Supplies)</v>
      </c>
      <c r="C474" s="377">
        <f t="shared" si="1119"/>
        <v>0</v>
      </c>
      <c r="D474" s="659">
        <f t="shared" si="1106"/>
        <v>0</v>
      </c>
      <c r="E474" s="570"/>
      <c r="F474" s="391">
        <f t="shared" si="1145"/>
        <v>0</v>
      </c>
      <c r="G474" s="386">
        <f t="shared" si="1146"/>
        <v>0</v>
      </c>
      <c r="H474" s="366" t="str">
        <f t="shared" si="1170"/>
        <v xml:space="preserve">    </v>
      </c>
      <c r="I474" s="849">
        <f t="shared" si="1107"/>
        <v>0</v>
      </c>
      <c r="J474" s="570"/>
      <c r="K474" s="391">
        <f t="shared" si="1147"/>
        <v>0</v>
      </c>
      <c r="L474" s="386">
        <f t="shared" si="1148"/>
        <v>0</v>
      </c>
      <c r="M474" s="366" t="str">
        <f t="shared" si="1171"/>
        <v xml:space="preserve">    </v>
      </c>
      <c r="N474" s="849">
        <f t="shared" si="1108"/>
        <v>0</v>
      </c>
      <c r="O474" s="570"/>
      <c r="P474" s="391">
        <f t="shared" si="1149"/>
        <v>0</v>
      </c>
      <c r="Q474" s="386">
        <f t="shared" si="1150"/>
        <v>0</v>
      </c>
      <c r="R474" s="366" t="str">
        <f t="shared" si="1172"/>
        <v xml:space="preserve">    </v>
      </c>
      <c r="S474" s="849">
        <f t="shared" si="1109"/>
        <v>0</v>
      </c>
      <c r="T474" s="570"/>
      <c r="U474" s="391">
        <f t="shared" si="1151"/>
        <v>0</v>
      </c>
      <c r="V474" s="386">
        <f t="shared" si="1152"/>
        <v>0</v>
      </c>
      <c r="W474" s="366" t="str">
        <f t="shared" si="1173"/>
        <v xml:space="preserve">    </v>
      </c>
      <c r="X474" s="849">
        <f t="shared" si="1110"/>
        <v>0</v>
      </c>
      <c r="Y474" s="570"/>
      <c r="Z474" s="391">
        <f t="shared" si="1153"/>
        <v>0</v>
      </c>
      <c r="AA474" s="386">
        <f t="shared" si="1154"/>
        <v>0</v>
      </c>
      <c r="AB474" s="366" t="str">
        <f t="shared" si="1174"/>
        <v xml:space="preserve">    </v>
      </c>
      <c r="AC474" s="849">
        <f t="shared" si="1111"/>
        <v>0</v>
      </c>
      <c r="AD474" s="570"/>
      <c r="AE474" s="391">
        <f t="shared" si="1155"/>
        <v>0</v>
      </c>
      <c r="AF474" s="386">
        <f t="shared" si="1156"/>
        <v>0</v>
      </c>
      <c r="AG474" s="366" t="str">
        <f t="shared" si="1175"/>
        <v xml:space="preserve">    </v>
      </c>
      <c r="AH474" s="849">
        <f t="shared" si="1112"/>
        <v>0</v>
      </c>
      <c r="AI474" s="570"/>
      <c r="AJ474" s="391">
        <f t="shared" si="1157"/>
        <v>0</v>
      </c>
      <c r="AK474" s="386">
        <f t="shared" si="1158"/>
        <v>0</v>
      </c>
      <c r="AL474" s="366" t="str">
        <f t="shared" si="1176"/>
        <v xml:space="preserve">    </v>
      </c>
      <c r="AM474" s="849">
        <f t="shared" si="1113"/>
        <v>0</v>
      </c>
      <c r="AN474" s="570"/>
      <c r="AO474" s="391">
        <f t="shared" si="1159"/>
        <v>0</v>
      </c>
      <c r="AP474" s="386">
        <f t="shared" si="1160"/>
        <v>0</v>
      </c>
      <c r="AQ474" s="366" t="str">
        <f t="shared" si="1177"/>
        <v xml:space="preserve">    </v>
      </c>
      <c r="AR474" s="849">
        <f t="shared" si="1114"/>
        <v>0</v>
      </c>
      <c r="AS474" s="570"/>
      <c r="AT474" s="391">
        <f t="shared" si="1161"/>
        <v>0</v>
      </c>
      <c r="AU474" s="386">
        <f t="shared" si="1162"/>
        <v>0</v>
      </c>
      <c r="AV474" s="366" t="str">
        <f t="shared" si="1178"/>
        <v xml:space="preserve">    </v>
      </c>
      <c r="AW474" s="849">
        <f t="shared" si="1115"/>
        <v>0</v>
      </c>
      <c r="AX474" s="570"/>
      <c r="AY474" s="391">
        <f t="shared" si="1163"/>
        <v>0</v>
      </c>
      <c r="AZ474" s="386">
        <f t="shared" si="1164"/>
        <v>0</v>
      </c>
      <c r="BA474" s="366" t="str">
        <f t="shared" si="1179"/>
        <v xml:space="preserve">    </v>
      </c>
      <c r="BB474" s="849">
        <f t="shared" si="1116"/>
        <v>0</v>
      </c>
      <c r="BC474" s="570"/>
      <c r="BD474" s="391">
        <f t="shared" si="1165"/>
        <v>0</v>
      </c>
      <c r="BE474" s="386">
        <f t="shared" si="1166"/>
        <v>0</v>
      </c>
      <c r="BF474" s="366" t="str">
        <f t="shared" si="1180"/>
        <v xml:space="preserve">    </v>
      </c>
      <c r="BG474" s="849">
        <f t="shared" si="1117"/>
        <v>0</v>
      </c>
      <c r="BH474" s="570"/>
      <c r="BI474" s="391">
        <f t="shared" si="1167"/>
        <v>0</v>
      </c>
      <c r="BJ474" s="386">
        <f t="shared" si="1168"/>
        <v>0</v>
      </c>
      <c r="BK474" s="366" t="str">
        <f t="shared" si="1181"/>
        <v xml:space="preserve">    </v>
      </c>
      <c r="BM474" s="383">
        <f t="shared" si="1118"/>
        <v>0</v>
      </c>
      <c r="BN474" s="7"/>
    </row>
    <row r="475" spans="1:66" s="5" customFormat="1" ht="12.75">
      <c r="A475" s="633">
        <v>15</v>
      </c>
      <c r="B475" s="895" t="str">
        <f t="shared" si="1169"/>
        <v>Drug Testing</v>
      </c>
      <c r="C475" s="377">
        <f t="shared" si="1119"/>
        <v>0</v>
      </c>
      <c r="D475" s="659">
        <f t="shared" si="1106"/>
        <v>0</v>
      </c>
      <c r="E475" s="570"/>
      <c r="F475" s="391">
        <f t="shared" si="1145"/>
        <v>0</v>
      </c>
      <c r="G475" s="386">
        <f t="shared" si="1146"/>
        <v>0</v>
      </c>
      <c r="H475" s="366" t="str">
        <f t="shared" si="1170"/>
        <v xml:space="preserve">    </v>
      </c>
      <c r="I475" s="849">
        <f t="shared" si="1107"/>
        <v>0</v>
      </c>
      <c r="J475" s="570"/>
      <c r="K475" s="391">
        <f t="shared" si="1147"/>
        <v>0</v>
      </c>
      <c r="L475" s="386">
        <f t="shared" si="1148"/>
        <v>0</v>
      </c>
      <c r="M475" s="366" t="str">
        <f t="shared" si="1171"/>
        <v xml:space="preserve">    </v>
      </c>
      <c r="N475" s="849">
        <f t="shared" si="1108"/>
        <v>0</v>
      </c>
      <c r="O475" s="570"/>
      <c r="P475" s="391">
        <f t="shared" si="1149"/>
        <v>0</v>
      </c>
      <c r="Q475" s="386">
        <f t="shared" si="1150"/>
        <v>0</v>
      </c>
      <c r="R475" s="366" t="str">
        <f t="shared" si="1172"/>
        <v xml:space="preserve">    </v>
      </c>
      <c r="S475" s="849">
        <f t="shared" si="1109"/>
        <v>0</v>
      </c>
      <c r="T475" s="570"/>
      <c r="U475" s="391">
        <f t="shared" si="1151"/>
        <v>0</v>
      </c>
      <c r="V475" s="386">
        <f t="shared" si="1152"/>
        <v>0</v>
      </c>
      <c r="W475" s="366" t="str">
        <f t="shared" si="1173"/>
        <v xml:space="preserve">    </v>
      </c>
      <c r="X475" s="849">
        <f t="shared" si="1110"/>
        <v>0</v>
      </c>
      <c r="Y475" s="570"/>
      <c r="Z475" s="391">
        <f t="shared" si="1153"/>
        <v>0</v>
      </c>
      <c r="AA475" s="386">
        <f t="shared" si="1154"/>
        <v>0</v>
      </c>
      <c r="AB475" s="366" t="str">
        <f t="shared" si="1174"/>
        <v xml:space="preserve">    </v>
      </c>
      <c r="AC475" s="849">
        <f t="shared" si="1111"/>
        <v>0</v>
      </c>
      <c r="AD475" s="570"/>
      <c r="AE475" s="391">
        <f t="shared" si="1155"/>
        <v>0</v>
      </c>
      <c r="AF475" s="386">
        <f t="shared" si="1156"/>
        <v>0</v>
      </c>
      <c r="AG475" s="366" t="str">
        <f t="shared" si="1175"/>
        <v xml:space="preserve">    </v>
      </c>
      <c r="AH475" s="849">
        <f t="shared" si="1112"/>
        <v>0</v>
      </c>
      <c r="AI475" s="570"/>
      <c r="AJ475" s="391">
        <f t="shared" si="1157"/>
        <v>0</v>
      </c>
      <c r="AK475" s="386">
        <f t="shared" si="1158"/>
        <v>0</v>
      </c>
      <c r="AL475" s="366" t="str">
        <f t="shared" si="1176"/>
        <v xml:space="preserve">    </v>
      </c>
      <c r="AM475" s="849">
        <f t="shared" si="1113"/>
        <v>0</v>
      </c>
      <c r="AN475" s="570"/>
      <c r="AO475" s="391">
        <f t="shared" si="1159"/>
        <v>0</v>
      </c>
      <c r="AP475" s="386">
        <f t="shared" si="1160"/>
        <v>0</v>
      </c>
      <c r="AQ475" s="366" t="str">
        <f t="shared" si="1177"/>
        <v xml:space="preserve">    </v>
      </c>
      <c r="AR475" s="849">
        <f t="shared" si="1114"/>
        <v>0</v>
      </c>
      <c r="AS475" s="570"/>
      <c r="AT475" s="391">
        <f t="shared" si="1161"/>
        <v>0</v>
      </c>
      <c r="AU475" s="386">
        <f t="shared" si="1162"/>
        <v>0</v>
      </c>
      <c r="AV475" s="366" t="str">
        <f t="shared" si="1178"/>
        <v xml:space="preserve">    </v>
      </c>
      <c r="AW475" s="849">
        <f t="shared" si="1115"/>
        <v>0</v>
      </c>
      <c r="AX475" s="570"/>
      <c r="AY475" s="391">
        <f t="shared" si="1163"/>
        <v>0</v>
      </c>
      <c r="AZ475" s="386">
        <f t="shared" si="1164"/>
        <v>0</v>
      </c>
      <c r="BA475" s="366" t="str">
        <f t="shared" si="1179"/>
        <v xml:space="preserve">    </v>
      </c>
      <c r="BB475" s="849">
        <f t="shared" si="1116"/>
        <v>0</v>
      </c>
      <c r="BC475" s="570"/>
      <c r="BD475" s="391">
        <f t="shared" si="1165"/>
        <v>0</v>
      </c>
      <c r="BE475" s="386">
        <f t="shared" si="1166"/>
        <v>0</v>
      </c>
      <c r="BF475" s="366" t="str">
        <f t="shared" si="1180"/>
        <v xml:space="preserve">    </v>
      </c>
      <c r="BG475" s="849">
        <f t="shared" si="1117"/>
        <v>0</v>
      </c>
      <c r="BH475" s="570"/>
      <c r="BI475" s="391">
        <f t="shared" si="1167"/>
        <v>0</v>
      </c>
      <c r="BJ475" s="386">
        <f t="shared" si="1168"/>
        <v>0</v>
      </c>
      <c r="BK475" s="366" t="str">
        <f t="shared" si="1181"/>
        <v xml:space="preserve">    </v>
      </c>
      <c r="BM475" s="383">
        <f t="shared" si="1118"/>
        <v>0</v>
      </c>
      <c r="BN475" s="7"/>
    </row>
    <row r="476" spans="1:66" s="5" customFormat="1" ht="12.75">
      <c r="A476" s="633">
        <v>16</v>
      </c>
      <c r="B476" s="895" t="str">
        <f t="shared" si="1169"/>
        <v>Laboratory Services/non-drug testing</v>
      </c>
      <c r="C476" s="377">
        <f t="shared" si="1119"/>
        <v>0</v>
      </c>
      <c r="D476" s="659">
        <f t="shared" si="1106"/>
        <v>0</v>
      </c>
      <c r="E476" s="570"/>
      <c r="F476" s="391">
        <f t="shared" si="1145"/>
        <v>0</v>
      </c>
      <c r="G476" s="386">
        <f t="shared" si="1146"/>
        <v>0</v>
      </c>
      <c r="H476" s="366" t="str">
        <f t="shared" si="1170"/>
        <v xml:space="preserve">    </v>
      </c>
      <c r="I476" s="849">
        <f t="shared" si="1107"/>
        <v>0</v>
      </c>
      <c r="J476" s="570"/>
      <c r="K476" s="391">
        <f t="shared" si="1147"/>
        <v>0</v>
      </c>
      <c r="L476" s="386">
        <f t="shared" si="1148"/>
        <v>0</v>
      </c>
      <c r="M476" s="366" t="str">
        <f t="shared" si="1171"/>
        <v xml:space="preserve">    </v>
      </c>
      <c r="N476" s="849">
        <f t="shared" si="1108"/>
        <v>0</v>
      </c>
      <c r="O476" s="570"/>
      <c r="P476" s="391">
        <f t="shared" si="1149"/>
        <v>0</v>
      </c>
      <c r="Q476" s="386">
        <f t="shared" si="1150"/>
        <v>0</v>
      </c>
      <c r="R476" s="366" t="str">
        <f t="shared" si="1172"/>
        <v xml:space="preserve">    </v>
      </c>
      <c r="S476" s="849">
        <f t="shared" si="1109"/>
        <v>0</v>
      </c>
      <c r="T476" s="570"/>
      <c r="U476" s="391">
        <f t="shared" si="1151"/>
        <v>0</v>
      </c>
      <c r="V476" s="386">
        <f t="shared" si="1152"/>
        <v>0</v>
      </c>
      <c r="W476" s="366" t="str">
        <f t="shared" si="1173"/>
        <v xml:space="preserve">    </v>
      </c>
      <c r="X476" s="849">
        <f t="shared" si="1110"/>
        <v>0</v>
      </c>
      <c r="Y476" s="570"/>
      <c r="Z476" s="391">
        <f t="shared" si="1153"/>
        <v>0</v>
      </c>
      <c r="AA476" s="386">
        <f t="shared" si="1154"/>
        <v>0</v>
      </c>
      <c r="AB476" s="366" t="str">
        <f t="shared" si="1174"/>
        <v xml:space="preserve">    </v>
      </c>
      <c r="AC476" s="849">
        <f t="shared" si="1111"/>
        <v>0</v>
      </c>
      <c r="AD476" s="570"/>
      <c r="AE476" s="391">
        <f t="shared" si="1155"/>
        <v>0</v>
      </c>
      <c r="AF476" s="386">
        <f t="shared" si="1156"/>
        <v>0</v>
      </c>
      <c r="AG476" s="366" t="str">
        <f t="shared" si="1175"/>
        <v xml:space="preserve">    </v>
      </c>
      <c r="AH476" s="849">
        <f t="shared" si="1112"/>
        <v>0</v>
      </c>
      <c r="AI476" s="570"/>
      <c r="AJ476" s="391">
        <f t="shared" si="1157"/>
        <v>0</v>
      </c>
      <c r="AK476" s="386">
        <f t="shared" si="1158"/>
        <v>0</v>
      </c>
      <c r="AL476" s="366" t="str">
        <f t="shared" si="1176"/>
        <v xml:space="preserve">    </v>
      </c>
      <c r="AM476" s="849">
        <f t="shared" si="1113"/>
        <v>0</v>
      </c>
      <c r="AN476" s="570"/>
      <c r="AO476" s="391">
        <f t="shared" si="1159"/>
        <v>0</v>
      </c>
      <c r="AP476" s="386">
        <f t="shared" si="1160"/>
        <v>0</v>
      </c>
      <c r="AQ476" s="366" t="str">
        <f t="shared" si="1177"/>
        <v xml:space="preserve">    </v>
      </c>
      <c r="AR476" s="849">
        <f t="shared" si="1114"/>
        <v>0</v>
      </c>
      <c r="AS476" s="570"/>
      <c r="AT476" s="391">
        <f t="shared" si="1161"/>
        <v>0</v>
      </c>
      <c r="AU476" s="386">
        <f t="shared" si="1162"/>
        <v>0</v>
      </c>
      <c r="AV476" s="366" t="str">
        <f t="shared" si="1178"/>
        <v xml:space="preserve">    </v>
      </c>
      <c r="AW476" s="849">
        <f t="shared" si="1115"/>
        <v>0</v>
      </c>
      <c r="AX476" s="570"/>
      <c r="AY476" s="391">
        <f t="shared" si="1163"/>
        <v>0</v>
      </c>
      <c r="AZ476" s="386">
        <f t="shared" si="1164"/>
        <v>0</v>
      </c>
      <c r="BA476" s="366" t="str">
        <f t="shared" si="1179"/>
        <v xml:space="preserve">    </v>
      </c>
      <c r="BB476" s="849">
        <f t="shared" si="1116"/>
        <v>0</v>
      </c>
      <c r="BC476" s="570"/>
      <c r="BD476" s="391">
        <f t="shared" si="1165"/>
        <v>0</v>
      </c>
      <c r="BE476" s="386">
        <f t="shared" si="1166"/>
        <v>0</v>
      </c>
      <c r="BF476" s="366" t="str">
        <f t="shared" si="1180"/>
        <v xml:space="preserve">    </v>
      </c>
      <c r="BG476" s="849">
        <f t="shared" si="1117"/>
        <v>0</v>
      </c>
      <c r="BH476" s="570"/>
      <c r="BI476" s="391">
        <f t="shared" si="1167"/>
        <v>0</v>
      </c>
      <c r="BJ476" s="386">
        <f t="shared" si="1168"/>
        <v>0</v>
      </c>
      <c r="BK476" s="366" t="str">
        <f t="shared" si="1181"/>
        <v xml:space="preserve">    </v>
      </c>
      <c r="BM476" s="383">
        <f t="shared" si="1118"/>
        <v>0</v>
      </c>
      <c r="BN476" s="7"/>
    </row>
    <row r="477" spans="1:66" s="5" customFormat="1" ht="12.75">
      <c r="A477" s="633">
        <v>17</v>
      </c>
      <c r="B477" s="895" t="str">
        <f t="shared" si="1169"/>
        <v>Pharmaceutical</v>
      </c>
      <c r="C477" s="377">
        <f t="shared" si="1119"/>
        <v>0</v>
      </c>
      <c r="D477" s="659">
        <f t="shared" si="1106"/>
        <v>0</v>
      </c>
      <c r="E477" s="570"/>
      <c r="F477" s="391">
        <f t="shared" si="1145"/>
        <v>0</v>
      </c>
      <c r="G477" s="386">
        <f t="shared" si="1146"/>
        <v>0</v>
      </c>
      <c r="H477" s="366" t="str">
        <f t="shared" si="1170"/>
        <v xml:space="preserve">    </v>
      </c>
      <c r="I477" s="849">
        <f t="shared" si="1107"/>
        <v>0</v>
      </c>
      <c r="J477" s="570"/>
      <c r="K477" s="391">
        <f t="shared" si="1147"/>
        <v>0</v>
      </c>
      <c r="L477" s="386">
        <f t="shared" si="1148"/>
        <v>0</v>
      </c>
      <c r="M477" s="366" t="str">
        <f t="shared" si="1171"/>
        <v xml:space="preserve">    </v>
      </c>
      <c r="N477" s="849">
        <f t="shared" si="1108"/>
        <v>0</v>
      </c>
      <c r="O477" s="570"/>
      <c r="P477" s="391">
        <f t="shared" si="1149"/>
        <v>0</v>
      </c>
      <c r="Q477" s="386">
        <f t="shared" si="1150"/>
        <v>0</v>
      </c>
      <c r="R477" s="366" t="str">
        <f t="shared" si="1172"/>
        <v xml:space="preserve">    </v>
      </c>
      <c r="S477" s="849">
        <f t="shared" si="1109"/>
        <v>0</v>
      </c>
      <c r="T477" s="570"/>
      <c r="U477" s="391">
        <f t="shared" si="1151"/>
        <v>0</v>
      </c>
      <c r="V477" s="386">
        <f t="shared" si="1152"/>
        <v>0</v>
      </c>
      <c r="W477" s="366" t="str">
        <f t="shared" si="1173"/>
        <v xml:space="preserve">    </v>
      </c>
      <c r="X477" s="849">
        <f t="shared" si="1110"/>
        <v>0</v>
      </c>
      <c r="Y477" s="570"/>
      <c r="Z477" s="391">
        <f t="shared" si="1153"/>
        <v>0</v>
      </c>
      <c r="AA477" s="386">
        <f t="shared" si="1154"/>
        <v>0</v>
      </c>
      <c r="AB477" s="366" t="str">
        <f t="shared" si="1174"/>
        <v xml:space="preserve">    </v>
      </c>
      <c r="AC477" s="849">
        <f t="shared" si="1111"/>
        <v>0</v>
      </c>
      <c r="AD477" s="570"/>
      <c r="AE477" s="391">
        <f t="shared" si="1155"/>
        <v>0</v>
      </c>
      <c r="AF477" s="386">
        <f t="shared" si="1156"/>
        <v>0</v>
      </c>
      <c r="AG477" s="366" t="str">
        <f t="shared" si="1175"/>
        <v xml:space="preserve">    </v>
      </c>
      <c r="AH477" s="849">
        <f t="shared" si="1112"/>
        <v>0</v>
      </c>
      <c r="AI477" s="570"/>
      <c r="AJ477" s="391">
        <f t="shared" si="1157"/>
        <v>0</v>
      </c>
      <c r="AK477" s="386">
        <f t="shared" si="1158"/>
        <v>0</v>
      </c>
      <c r="AL477" s="366" t="str">
        <f t="shared" si="1176"/>
        <v xml:space="preserve">    </v>
      </c>
      <c r="AM477" s="849">
        <f t="shared" si="1113"/>
        <v>0</v>
      </c>
      <c r="AN477" s="570"/>
      <c r="AO477" s="391">
        <f t="shared" si="1159"/>
        <v>0</v>
      </c>
      <c r="AP477" s="386">
        <f t="shared" si="1160"/>
        <v>0</v>
      </c>
      <c r="AQ477" s="366" t="str">
        <f t="shared" si="1177"/>
        <v xml:space="preserve">    </v>
      </c>
      <c r="AR477" s="849">
        <f t="shared" si="1114"/>
        <v>0</v>
      </c>
      <c r="AS477" s="570"/>
      <c r="AT477" s="391">
        <f t="shared" si="1161"/>
        <v>0</v>
      </c>
      <c r="AU477" s="386">
        <f t="shared" si="1162"/>
        <v>0</v>
      </c>
      <c r="AV477" s="366" t="str">
        <f t="shared" si="1178"/>
        <v xml:space="preserve">    </v>
      </c>
      <c r="AW477" s="849">
        <f t="shared" si="1115"/>
        <v>0</v>
      </c>
      <c r="AX477" s="570"/>
      <c r="AY477" s="391">
        <f t="shared" si="1163"/>
        <v>0</v>
      </c>
      <c r="AZ477" s="386">
        <f t="shared" si="1164"/>
        <v>0</v>
      </c>
      <c r="BA477" s="366" t="str">
        <f t="shared" si="1179"/>
        <v xml:space="preserve">    </v>
      </c>
      <c r="BB477" s="849">
        <f t="shared" si="1116"/>
        <v>0</v>
      </c>
      <c r="BC477" s="570"/>
      <c r="BD477" s="391">
        <f t="shared" si="1165"/>
        <v>0</v>
      </c>
      <c r="BE477" s="386">
        <f t="shared" si="1166"/>
        <v>0</v>
      </c>
      <c r="BF477" s="366" t="str">
        <f t="shared" si="1180"/>
        <v xml:space="preserve">    </v>
      </c>
      <c r="BG477" s="849">
        <f t="shared" si="1117"/>
        <v>0</v>
      </c>
      <c r="BH477" s="570"/>
      <c r="BI477" s="391">
        <f t="shared" si="1167"/>
        <v>0</v>
      </c>
      <c r="BJ477" s="386">
        <f t="shared" si="1168"/>
        <v>0</v>
      </c>
      <c r="BK477" s="366" t="str">
        <f t="shared" si="1181"/>
        <v xml:space="preserve">    </v>
      </c>
      <c r="BM477" s="383">
        <f t="shared" si="1118"/>
        <v>0</v>
      </c>
      <c r="BN477" s="7"/>
    </row>
    <row r="478" spans="1:66" s="5" customFormat="1" ht="12.75">
      <c r="A478" s="633">
        <v>18</v>
      </c>
      <c r="B478" s="895" t="str">
        <f t="shared" si="1169"/>
        <v>24 Hour Program:  Food &amp; Personal Need Items</v>
      </c>
      <c r="C478" s="377">
        <f t="shared" si="1119"/>
        <v>0</v>
      </c>
      <c r="D478" s="1030">
        <f t="shared" si="1106"/>
        <v>0</v>
      </c>
      <c r="E478" s="570"/>
      <c r="F478" s="391">
        <f t="shared" si="1145"/>
        <v>0</v>
      </c>
      <c r="G478" s="386">
        <f t="shared" si="1146"/>
        <v>0</v>
      </c>
      <c r="H478" s="366" t="str">
        <f t="shared" si="1170"/>
        <v xml:space="preserve">    </v>
      </c>
      <c r="I478" s="850">
        <f t="shared" si="1107"/>
        <v>0</v>
      </c>
      <c r="J478" s="570"/>
      <c r="K478" s="391">
        <f t="shared" si="1147"/>
        <v>0</v>
      </c>
      <c r="L478" s="386">
        <f t="shared" si="1148"/>
        <v>0</v>
      </c>
      <c r="M478" s="366" t="str">
        <f t="shared" si="1171"/>
        <v xml:space="preserve">    </v>
      </c>
      <c r="N478" s="850">
        <f t="shared" si="1108"/>
        <v>0</v>
      </c>
      <c r="O478" s="570"/>
      <c r="P478" s="391">
        <f t="shared" si="1149"/>
        <v>0</v>
      </c>
      <c r="Q478" s="386">
        <f t="shared" si="1150"/>
        <v>0</v>
      </c>
      <c r="R478" s="366" t="str">
        <f t="shared" si="1172"/>
        <v xml:space="preserve">    </v>
      </c>
      <c r="S478" s="850">
        <f t="shared" si="1109"/>
        <v>0</v>
      </c>
      <c r="T478" s="570"/>
      <c r="U478" s="391">
        <f t="shared" si="1151"/>
        <v>0</v>
      </c>
      <c r="V478" s="386">
        <f t="shared" si="1152"/>
        <v>0</v>
      </c>
      <c r="W478" s="366" t="str">
        <f t="shared" si="1173"/>
        <v xml:space="preserve">    </v>
      </c>
      <c r="X478" s="850">
        <f t="shared" si="1110"/>
        <v>0</v>
      </c>
      <c r="Y478" s="570"/>
      <c r="Z478" s="391">
        <f t="shared" si="1153"/>
        <v>0</v>
      </c>
      <c r="AA478" s="386">
        <f t="shared" si="1154"/>
        <v>0</v>
      </c>
      <c r="AB478" s="366" t="str">
        <f t="shared" si="1174"/>
        <v xml:space="preserve">    </v>
      </c>
      <c r="AC478" s="850">
        <f t="shared" si="1111"/>
        <v>0</v>
      </c>
      <c r="AD478" s="570"/>
      <c r="AE478" s="391">
        <f t="shared" si="1155"/>
        <v>0</v>
      </c>
      <c r="AF478" s="386">
        <f t="shared" si="1156"/>
        <v>0</v>
      </c>
      <c r="AG478" s="366" t="str">
        <f t="shared" si="1175"/>
        <v xml:space="preserve">    </v>
      </c>
      <c r="AH478" s="850">
        <f t="shared" si="1112"/>
        <v>0</v>
      </c>
      <c r="AI478" s="570"/>
      <c r="AJ478" s="391">
        <f t="shared" si="1157"/>
        <v>0</v>
      </c>
      <c r="AK478" s="386">
        <f t="shared" si="1158"/>
        <v>0</v>
      </c>
      <c r="AL478" s="366" t="str">
        <f t="shared" si="1176"/>
        <v xml:space="preserve">    </v>
      </c>
      <c r="AM478" s="850">
        <f t="shared" si="1113"/>
        <v>0</v>
      </c>
      <c r="AN478" s="570"/>
      <c r="AO478" s="391">
        <f t="shared" si="1159"/>
        <v>0</v>
      </c>
      <c r="AP478" s="386">
        <f t="shared" si="1160"/>
        <v>0</v>
      </c>
      <c r="AQ478" s="366" t="str">
        <f t="shared" si="1177"/>
        <v xml:space="preserve">    </v>
      </c>
      <c r="AR478" s="850">
        <f t="shared" si="1114"/>
        <v>0</v>
      </c>
      <c r="AS478" s="570"/>
      <c r="AT478" s="391">
        <f t="shared" si="1161"/>
        <v>0</v>
      </c>
      <c r="AU478" s="386">
        <f t="shared" si="1162"/>
        <v>0</v>
      </c>
      <c r="AV478" s="366" t="str">
        <f t="shared" si="1178"/>
        <v xml:space="preserve">    </v>
      </c>
      <c r="AW478" s="850">
        <f t="shared" si="1115"/>
        <v>0</v>
      </c>
      <c r="AX478" s="570"/>
      <c r="AY478" s="391">
        <f t="shared" si="1163"/>
        <v>0</v>
      </c>
      <c r="AZ478" s="386">
        <f t="shared" si="1164"/>
        <v>0</v>
      </c>
      <c r="BA478" s="366" t="str">
        <f t="shared" si="1179"/>
        <v xml:space="preserve">    </v>
      </c>
      <c r="BB478" s="850">
        <f t="shared" si="1116"/>
        <v>0</v>
      </c>
      <c r="BC478" s="570"/>
      <c r="BD478" s="391">
        <f t="shared" si="1165"/>
        <v>0</v>
      </c>
      <c r="BE478" s="386">
        <f t="shared" si="1166"/>
        <v>0</v>
      </c>
      <c r="BF478" s="366" t="str">
        <f t="shared" si="1180"/>
        <v xml:space="preserve">    </v>
      </c>
      <c r="BG478" s="850">
        <f t="shared" si="1117"/>
        <v>0</v>
      </c>
      <c r="BH478" s="570"/>
      <c r="BI478" s="391">
        <f t="shared" si="1167"/>
        <v>0</v>
      </c>
      <c r="BJ478" s="386">
        <f t="shared" si="1168"/>
        <v>0</v>
      </c>
      <c r="BK478" s="366" t="str">
        <f t="shared" si="1181"/>
        <v xml:space="preserve">    </v>
      </c>
      <c r="BM478" s="383">
        <f t="shared" si="1118"/>
        <v>0</v>
      </c>
      <c r="BN478" s="7"/>
    </row>
    <row r="479" spans="1:66" s="5" customFormat="1" ht="12.75">
      <c r="A479" s="633">
        <v>19</v>
      </c>
      <c r="B479" s="895" t="str">
        <f t="shared" si="1169"/>
        <v>Client Transportation</v>
      </c>
      <c r="C479" s="377">
        <f t="shared" si="1119"/>
        <v>0</v>
      </c>
      <c r="D479" s="1030">
        <f t="shared" si="1106"/>
        <v>0</v>
      </c>
      <c r="E479" s="570"/>
      <c r="F479" s="391">
        <f t="shared" si="1145"/>
        <v>0</v>
      </c>
      <c r="G479" s="386">
        <f t="shared" si="1146"/>
        <v>0</v>
      </c>
      <c r="H479" s="366" t="str">
        <f t="shared" si="1170"/>
        <v xml:space="preserve">    </v>
      </c>
      <c r="I479" s="850">
        <f t="shared" si="1107"/>
        <v>0</v>
      </c>
      <c r="J479" s="570"/>
      <c r="K479" s="391">
        <f t="shared" si="1147"/>
        <v>0</v>
      </c>
      <c r="L479" s="386">
        <f t="shared" si="1148"/>
        <v>0</v>
      </c>
      <c r="M479" s="366" t="str">
        <f t="shared" si="1171"/>
        <v xml:space="preserve">    </v>
      </c>
      <c r="N479" s="850">
        <f t="shared" si="1108"/>
        <v>0</v>
      </c>
      <c r="O479" s="570"/>
      <c r="P479" s="391">
        <f t="shared" si="1149"/>
        <v>0</v>
      </c>
      <c r="Q479" s="386">
        <f t="shared" si="1150"/>
        <v>0</v>
      </c>
      <c r="R479" s="366" t="str">
        <f t="shared" si="1172"/>
        <v xml:space="preserve">    </v>
      </c>
      <c r="S479" s="850">
        <f t="shared" si="1109"/>
        <v>0</v>
      </c>
      <c r="T479" s="570"/>
      <c r="U479" s="391">
        <f t="shared" si="1151"/>
        <v>0</v>
      </c>
      <c r="V479" s="386">
        <f t="shared" si="1152"/>
        <v>0</v>
      </c>
      <c r="W479" s="366" t="str">
        <f t="shared" si="1173"/>
        <v xml:space="preserve">    </v>
      </c>
      <c r="X479" s="850">
        <f t="shared" si="1110"/>
        <v>0</v>
      </c>
      <c r="Y479" s="570"/>
      <c r="Z479" s="391">
        <f t="shared" si="1153"/>
        <v>0</v>
      </c>
      <c r="AA479" s="386">
        <f t="shared" si="1154"/>
        <v>0</v>
      </c>
      <c r="AB479" s="366" t="str">
        <f t="shared" si="1174"/>
        <v xml:space="preserve">    </v>
      </c>
      <c r="AC479" s="850">
        <f t="shared" si="1111"/>
        <v>0</v>
      </c>
      <c r="AD479" s="570"/>
      <c r="AE479" s="391">
        <f t="shared" si="1155"/>
        <v>0</v>
      </c>
      <c r="AF479" s="386">
        <f t="shared" si="1156"/>
        <v>0</v>
      </c>
      <c r="AG479" s="366" t="str">
        <f t="shared" si="1175"/>
        <v xml:space="preserve">    </v>
      </c>
      <c r="AH479" s="850">
        <f t="shared" si="1112"/>
        <v>0</v>
      </c>
      <c r="AI479" s="570"/>
      <c r="AJ479" s="391">
        <f t="shared" si="1157"/>
        <v>0</v>
      </c>
      <c r="AK479" s="386">
        <f t="shared" si="1158"/>
        <v>0</v>
      </c>
      <c r="AL479" s="366" t="str">
        <f t="shared" si="1176"/>
        <v xml:space="preserve">    </v>
      </c>
      <c r="AM479" s="850">
        <f t="shared" si="1113"/>
        <v>0</v>
      </c>
      <c r="AN479" s="570"/>
      <c r="AO479" s="391">
        <f t="shared" si="1159"/>
        <v>0</v>
      </c>
      <c r="AP479" s="386">
        <f t="shared" si="1160"/>
        <v>0</v>
      </c>
      <c r="AQ479" s="366" t="str">
        <f t="shared" si="1177"/>
        <v xml:space="preserve">    </v>
      </c>
      <c r="AR479" s="850">
        <f t="shared" si="1114"/>
        <v>0</v>
      </c>
      <c r="AS479" s="570"/>
      <c r="AT479" s="391">
        <f t="shared" si="1161"/>
        <v>0</v>
      </c>
      <c r="AU479" s="386">
        <f t="shared" si="1162"/>
        <v>0</v>
      </c>
      <c r="AV479" s="366" t="str">
        <f t="shared" si="1178"/>
        <v xml:space="preserve">    </v>
      </c>
      <c r="AW479" s="850">
        <f t="shared" si="1115"/>
        <v>0</v>
      </c>
      <c r="AX479" s="570"/>
      <c r="AY479" s="391">
        <f t="shared" si="1163"/>
        <v>0</v>
      </c>
      <c r="AZ479" s="386">
        <f t="shared" si="1164"/>
        <v>0</v>
      </c>
      <c r="BA479" s="366" t="str">
        <f t="shared" si="1179"/>
        <v xml:space="preserve">    </v>
      </c>
      <c r="BB479" s="850">
        <f t="shared" si="1116"/>
        <v>0</v>
      </c>
      <c r="BC479" s="570"/>
      <c r="BD479" s="391">
        <f t="shared" si="1165"/>
        <v>0</v>
      </c>
      <c r="BE479" s="386">
        <f t="shared" si="1166"/>
        <v>0</v>
      </c>
      <c r="BF479" s="366" t="str">
        <f t="shared" si="1180"/>
        <v xml:space="preserve">    </v>
      </c>
      <c r="BG479" s="850">
        <f t="shared" si="1117"/>
        <v>0</v>
      </c>
      <c r="BH479" s="570"/>
      <c r="BI479" s="391">
        <f t="shared" si="1167"/>
        <v>0</v>
      </c>
      <c r="BJ479" s="386">
        <f t="shared" si="1168"/>
        <v>0</v>
      </c>
      <c r="BK479" s="366" t="str">
        <f t="shared" si="1181"/>
        <v xml:space="preserve">    </v>
      </c>
      <c r="BM479" s="383">
        <f t="shared" si="1118"/>
        <v>0</v>
      </c>
      <c r="BN479" s="7"/>
    </row>
    <row r="480" spans="1:66" s="5" customFormat="1" ht="12.75">
      <c r="A480" s="633">
        <v>20</v>
      </c>
      <c r="B480" s="895" t="str">
        <f t="shared" si="1169"/>
        <v>Travel</v>
      </c>
      <c r="C480" s="378">
        <f t="shared" si="1119"/>
        <v>0</v>
      </c>
      <c r="D480" s="659">
        <f t="shared" si="1106"/>
        <v>0</v>
      </c>
      <c r="E480" s="570"/>
      <c r="F480" s="391">
        <f t="shared" si="1145"/>
        <v>0</v>
      </c>
      <c r="G480" s="386">
        <f t="shared" si="1146"/>
        <v>0</v>
      </c>
      <c r="H480" s="366" t="str">
        <f t="shared" si="1170"/>
        <v xml:space="preserve">    </v>
      </c>
      <c r="I480" s="849">
        <f t="shared" si="1107"/>
        <v>0</v>
      </c>
      <c r="J480" s="570"/>
      <c r="K480" s="391">
        <f t="shared" si="1147"/>
        <v>0</v>
      </c>
      <c r="L480" s="386">
        <f t="shared" si="1148"/>
        <v>0</v>
      </c>
      <c r="M480" s="366" t="str">
        <f t="shared" si="1171"/>
        <v xml:space="preserve">    </v>
      </c>
      <c r="N480" s="849">
        <f t="shared" si="1108"/>
        <v>0</v>
      </c>
      <c r="O480" s="570"/>
      <c r="P480" s="391">
        <f t="shared" si="1149"/>
        <v>0</v>
      </c>
      <c r="Q480" s="386">
        <f t="shared" si="1150"/>
        <v>0</v>
      </c>
      <c r="R480" s="366" t="str">
        <f t="shared" si="1172"/>
        <v xml:space="preserve">    </v>
      </c>
      <c r="S480" s="849">
        <f t="shared" si="1109"/>
        <v>0</v>
      </c>
      <c r="T480" s="570"/>
      <c r="U480" s="391">
        <f t="shared" si="1151"/>
        <v>0</v>
      </c>
      <c r="V480" s="386">
        <f t="shared" si="1152"/>
        <v>0</v>
      </c>
      <c r="W480" s="366" t="str">
        <f t="shared" si="1173"/>
        <v xml:space="preserve">    </v>
      </c>
      <c r="X480" s="849">
        <f t="shared" si="1110"/>
        <v>0</v>
      </c>
      <c r="Y480" s="570"/>
      <c r="Z480" s="391">
        <f t="shared" si="1153"/>
        <v>0</v>
      </c>
      <c r="AA480" s="386">
        <f t="shared" si="1154"/>
        <v>0</v>
      </c>
      <c r="AB480" s="366" t="str">
        <f t="shared" si="1174"/>
        <v xml:space="preserve">    </v>
      </c>
      <c r="AC480" s="849">
        <f t="shared" si="1111"/>
        <v>0</v>
      </c>
      <c r="AD480" s="570"/>
      <c r="AE480" s="391">
        <f t="shared" si="1155"/>
        <v>0</v>
      </c>
      <c r="AF480" s="386">
        <f t="shared" si="1156"/>
        <v>0</v>
      </c>
      <c r="AG480" s="366" t="str">
        <f t="shared" si="1175"/>
        <v xml:space="preserve">    </v>
      </c>
      <c r="AH480" s="849">
        <f t="shared" si="1112"/>
        <v>0</v>
      </c>
      <c r="AI480" s="570"/>
      <c r="AJ480" s="391">
        <f t="shared" si="1157"/>
        <v>0</v>
      </c>
      <c r="AK480" s="386">
        <f t="shared" si="1158"/>
        <v>0</v>
      </c>
      <c r="AL480" s="366" t="str">
        <f t="shared" si="1176"/>
        <v xml:space="preserve">    </v>
      </c>
      <c r="AM480" s="849">
        <f t="shared" si="1113"/>
        <v>0</v>
      </c>
      <c r="AN480" s="570"/>
      <c r="AO480" s="391">
        <f t="shared" si="1159"/>
        <v>0</v>
      </c>
      <c r="AP480" s="386">
        <f t="shared" si="1160"/>
        <v>0</v>
      </c>
      <c r="AQ480" s="366" t="str">
        <f t="shared" si="1177"/>
        <v xml:space="preserve">    </v>
      </c>
      <c r="AR480" s="849">
        <f t="shared" si="1114"/>
        <v>0</v>
      </c>
      <c r="AS480" s="570"/>
      <c r="AT480" s="391">
        <f t="shared" si="1161"/>
        <v>0</v>
      </c>
      <c r="AU480" s="386">
        <f t="shared" si="1162"/>
        <v>0</v>
      </c>
      <c r="AV480" s="366" t="str">
        <f t="shared" si="1178"/>
        <v xml:space="preserve">    </v>
      </c>
      <c r="AW480" s="849">
        <f t="shared" si="1115"/>
        <v>0</v>
      </c>
      <c r="AX480" s="570"/>
      <c r="AY480" s="391">
        <f t="shared" si="1163"/>
        <v>0</v>
      </c>
      <c r="AZ480" s="386">
        <f t="shared" si="1164"/>
        <v>0</v>
      </c>
      <c r="BA480" s="366" t="str">
        <f t="shared" si="1179"/>
        <v xml:space="preserve">    </v>
      </c>
      <c r="BB480" s="849">
        <f t="shared" si="1116"/>
        <v>0</v>
      </c>
      <c r="BC480" s="570"/>
      <c r="BD480" s="391">
        <f t="shared" si="1165"/>
        <v>0</v>
      </c>
      <c r="BE480" s="386">
        <f t="shared" si="1166"/>
        <v>0</v>
      </c>
      <c r="BF480" s="366" t="str">
        <f t="shared" si="1180"/>
        <v xml:space="preserve">    </v>
      </c>
      <c r="BG480" s="849">
        <f t="shared" si="1117"/>
        <v>0</v>
      </c>
      <c r="BH480" s="570"/>
      <c r="BI480" s="391">
        <f t="shared" si="1167"/>
        <v>0</v>
      </c>
      <c r="BJ480" s="386">
        <f t="shared" si="1168"/>
        <v>0</v>
      </c>
      <c r="BK480" s="366" t="str">
        <f t="shared" si="1181"/>
        <v xml:space="preserve">    </v>
      </c>
      <c r="BM480" s="383">
        <f t="shared" si="1118"/>
        <v>0</v>
      </c>
      <c r="BN480" s="7"/>
    </row>
    <row r="481" spans="1:66" s="5" customFormat="1" ht="22.5">
      <c r="A481" s="633">
        <v>21</v>
      </c>
      <c r="B481" s="895" t="str">
        <f t="shared" si="1169"/>
        <v>Office Costs (Finance/Legal/Fees/Taxes/Insurance)</v>
      </c>
      <c r="C481" s="378">
        <f t="shared" si="1119"/>
        <v>0</v>
      </c>
      <c r="D481" s="659">
        <f t="shared" si="1106"/>
        <v>0</v>
      </c>
      <c r="E481" s="570"/>
      <c r="F481" s="391">
        <f t="shared" si="1145"/>
        <v>0</v>
      </c>
      <c r="G481" s="386">
        <f t="shared" si="1146"/>
        <v>0</v>
      </c>
      <c r="H481" s="366" t="str">
        <f t="shared" si="1170"/>
        <v xml:space="preserve">    </v>
      </c>
      <c r="I481" s="849">
        <f t="shared" si="1107"/>
        <v>0</v>
      </c>
      <c r="J481" s="570"/>
      <c r="K481" s="391">
        <f t="shared" si="1147"/>
        <v>0</v>
      </c>
      <c r="L481" s="386">
        <f t="shared" si="1148"/>
        <v>0</v>
      </c>
      <c r="M481" s="366" t="str">
        <f t="shared" si="1171"/>
        <v xml:space="preserve">    </v>
      </c>
      <c r="N481" s="849">
        <f t="shared" si="1108"/>
        <v>0</v>
      </c>
      <c r="O481" s="570"/>
      <c r="P481" s="391">
        <f t="shared" si="1149"/>
        <v>0</v>
      </c>
      <c r="Q481" s="386">
        <f t="shared" si="1150"/>
        <v>0</v>
      </c>
      <c r="R481" s="366" t="str">
        <f t="shared" si="1172"/>
        <v xml:space="preserve">    </v>
      </c>
      <c r="S481" s="849">
        <f t="shared" si="1109"/>
        <v>0</v>
      </c>
      <c r="T481" s="570"/>
      <c r="U481" s="391">
        <f t="shared" si="1151"/>
        <v>0</v>
      </c>
      <c r="V481" s="386">
        <f t="shared" si="1152"/>
        <v>0</v>
      </c>
      <c r="W481" s="366" t="str">
        <f t="shared" si="1173"/>
        <v xml:space="preserve">    </v>
      </c>
      <c r="X481" s="849">
        <f t="shared" si="1110"/>
        <v>0</v>
      </c>
      <c r="Y481" s="570"/>
      <c r="Z481" s="391">
        <f t="shared" si="1153"/>
        <v>0</v>
      </c>
      <c r="AA481" s="386">
        <f t="shared" si="1154"/>
        <v>0</v>
      </c>
      <c r="AB481" s="366" t="str">
        <f t="shared" si="1174"/>
        <v xml:space="preserve">    </v>
      </c>
      <c r="AC481" s="849">
        <f t="shared" si="1111"/>
        <v>0</v>
      </c>
      <c r="AD481" s="570"/>
      <c r="AE481" s="391">
        <f t="shared" si="1155"/>
        <v>0</v>
      </c>
      <c r="AF481" s="386">
        <f t="shared" si="1156"/>
        <v>0</v>
      </c>
      <c r="AG481" s="366" t="str">
        <f t="shared" si="1175"/>
        <v xml:space="preserve">    </v>
      </c>
      <c r="AH481" s="849">
        <f t="shared" si="1112"/>
        <v>0</v>
      </c>
      <c r="AI481" s="570"/>
      <c r="AJ481" s="391">
        <f t="shared" si="1157"/>
        <v>0</v>
      </c>
      <c r="AK481" s="386">
        <f t="shared" si="1158"/>
        <v>0</v>
      </c>
      <c r="AL481" s="366" t="str">
        <f t="shared" si="1176"/>
        <v xml:space="preserve">    </v>
      </c>
      <c r="AM481" s="849">
        <f t="shared" si="1113"/>
        <v>0</v>
      </c>
      <c r="AN481" s="570"/>
      <c r="AO481" s="391">
        <f t="shared" si="1159"/>
        <v>0</v>
      </c>
      <c r="AP481" s="386">
        <f t="shared" si="1160"/>
        <v>0</v>
      </c>
      <c r="AQ481" s="366" t="str">
        <f t="shared" si="1177"/>
        <v xml:space="preserve">    </v>
      </c>
      <c r="AR481" s="849">
        <f t="shared" si="1114"/>
        <v>0</v>
      </c>
      <c r="AS481" s="570"/>
      <c r="AT481" s="391">
        <f t="shared" si="1161"/>
        <v>0</v>
      </c>
      <c r="AU481" s="386">
        <f t="shared" si="1162"/>
        <v>0</v>
      </c>
      <c r="AV481" s="366" t="str">
        <f t="shared" si="1178"/>
        <v xml:space="preserve">    </v>
      </c>
      <c r="AW481" s="849">
        <f t="shared" si="1115"/>
        <v>0</v>
      </c>
      <c r="AX481" s="570"/>
      <c r="AY481" s="391">
        <f t="shared" si="1163"/>
        <v>0</v>
      </c>
      <c r="AZ481" s="386">
        <f t="shared" si="1164"/>
        <v>0</v>
      </c>
      <c r="BA481" s="366" t="str">
        <f t="shared" si="1179"/>
        <v xml:space="preserve">    </v>
      </c>
      <c r="BB481" s="849">
        <f t="shared" si="1116"/>
        <v>0</v>
      </c>
      <c r="BC481" s="570"/>
      <c r="BD481" s="391">
        <f t="shared" si="1165"/>
        <v>0</v>
      </c>
      <c r="BE481" s="386">
        <f t="shared" si="1166"/>
        <v>0</v>
      </c>
      <c r="BF481" s="366" t="str">
        <f t="shared" si="1180"/>
        <v xml:space="preserve">    </v>
      </c>
      <c r="BG481" s="849">
        <f t="shared" si="1117"/>
        <v>0</v>
      </c>
      <c r="BH481" s="570"/>
      <c r="BI481" s="391">
        <f t="shared" si="1167"/>
        <v>0</v>
      </c>
      <c r="BJ481" s="386">
        <f t="shared" si="1168"/>
        <v>0</v>
      </c>
      <c r="BK481" s="366" t="str">
        <f t="shared" si="1181"/>
        <v xml:space="preserve">    </v>
      </c>
      <c r="BM481" s="383">
        <f t="shared" si="1118"/>
        <v>0</v>
      </c>
      <c r="BN481" s="7"/>
    </row>
    <row r="482" spans="1:66" s="5" customFormat="1" ht="12.75">
      <c r="A482" s="633">
        <v>22</v>
      </c>
      <c r="B482" s="895" t="str">
        <f t="shared" si="1169"/>
        <v>Staff Development/Training/Education</v>
      </c>
      <c r="C482" s="377">
        <f t="shared" si="1119"/>
        <v>0</v>
      </c>
      <c r="D482" s="1030">
        <f t="shared" si="1106"/>
        <v>0</v>
      </c>
      <c r="E482" s="570"/>
      <c r="F482" s="391">
        <f t="shared" si="1145"/>
        <v>0</v>
      </c>
      <c r="G482" s="386">
        <f t="shared" si="1146"/>
        <v>0</v>
      </c>
      <c r="H482" s="366" t="str">
        <f t="shared" si="1170"/>
        <v xml:space="preserve">    </v>
      </c>
      <c r="I482" s="850">
        <f t="shared" si="1107"/>
        <v>0</v>
      </c>
      <c r="J482" s="570"/>
      <c r="K482" s="391">
        <f t="shared" si="1147"/>
        <v>0</v>
      </c>
      <c r="L482" s="386">
        <f t="shared" si="1148"/>
        <v>0</v>
      </c>
      <c r="M482" s="366" t="str">
        <f t="shared" si="1171"/>
        <v xml:space="preserve">    </v>
      </c>
      <c r="N482" s="850">
        <f t="shared" si="1108"/>
        <v>0</v>
      </c>
      <c r="O482" s="570"/>
      <c r="P482" s="391">
        <f t="shared" si="1149"/>
        <v>0</v>
      </c>
      <c r="Q482" s="386">
        <f t="shared" si="1150"/>
        <v>0</v>
      </c>
      <c r="R482" s="366" t="str">
        <f t="shared" si="1172"/>
        <v xml:space="preserve">    </v>
      </c>
      <c r="S482" s="850">
        <f t="shared" si="1109"/>
        <v>0</v>
      </c>
      <c r="T482" s="570"/>
      <c r="U482" s="391">
        <f t="shared" si="1151"/>
        <v>0</v>
      </c>
      <c r="V482" s="386">
        <f t="shared" si="1152"/>
        <v>0</v>
      </c>
      <c r="W482" s="366" t="str">
        <f t="shared" si="1173"/>
        <v xml:space="preserve">    </v>
      </c>
      <c r="X482" s="850">
        <f t="shared" si="1110"/>
        <v>0</v>
      </c>
      <c r="Y482" s="570"/>
      <c r="Z482" s="391">
        <f t="shared" si="1153"/>
        <v>0</v>
      </c>
      <c r="AA482" s="386">
        <f t="shared" si="1154"/>
        <v>0</v>
      </c>
      <c r="AB482" s="366" t="str">
        <f t="shared" si="1174"/>
        <v xml:space="preserve">    </v>
      </c>
      <c r="AC482" s="850">
        <f t="shared" si="1111"/>
        <v>0</v>
      </c>
      <c r="AD482" s="570"/>
      <c r="AE482" s="391">
        <f t="shared" si="1155"/>
        <v>0</v>
      </c>
      <c r="AF482" s="386">
        <f t="shared" si="1156"/>
        <v>0</v>
      </c>
      <c r="AG482" s="366" t="str">
        <f t="shared" si="1175"/>
        <v xml:space="preserve">    </v>
      </c>
      <c r="AH482" s="850">
        <f t="shared" si="1112"/>
        <v>0</v>
      </c>
      <c r="AI482" s="570"/>
      <c r="AJ482" s="391">
        <f t="shared" si="1157"/>
        <v>0</v>
      </c>
      <c r="AK482" s="386">
        <f t="shared" si="1158"/>
        <v>0</v>
      </c>
      <c r="AL482" s="366" t="str">
        <f t="shared" si="1176"/>
        <v xml:space="preserve">    </v>
      </c>
      <c r="AM482" s="850">
        <f t="shared" si="1113"/>
        <v>0</v>
      </c>
      <c r="AN482" s="570"/>
      <c r="AO482" s="391">
        <f t="shared" si="1159"/>
        <v>0</v>
      </c>
      <c r="AP482" s="386">
        <f t="shared" si="1160"/>
        <v>0</v>
      </c>
      <c r="AQ482" s="366" t="str">
        <f t="shared" si="1177"/>
        <v xml:space="preserve">    </v>
      </c>
      <c r="AR482" s="850">
        <f t="shared" si="1114"/>
        <v>0</v>
      </c>
      <c r="AS482" s="570"/>
      <c r="AT482" s="391">
        <f t="shared" si="1161"/>
        <v>0</v>
      </c>
      <c r="AU482" s="386">
        <f t="shared" si="1162"/>
        <v>0</v>
      </c>
      <c r="AV482" s="366" t="str">
        <f t="shared" si="1178"/>
        <v xml:space="preserve">    </v>
      </c>
      <c r="AW482" s="850">
        <f t="shared" si="1115"/>
        <v>0</v>
      </c>
      <c r="AX482" s="570"/>
      <c r="AY482" s="391">
        <f t="shared" si="1163"/>
        <v>0</v>
      </c>
      <c r="AZ482" s="386">
        <f t="shared" si="1164"/>
        <v>0</v>
      </c>
      <c r="BA482" s="366" t="str">
        <f t="shared" si="1179"/>
        <v xml:space="preserve">    </v>
      </c>
      <c r="BB482" s="850">
        <f t="shared" si="1116"/>
        <v>0</v>
      </c>
      <c r="BC482" s="570"/>
      <c r="BD482" s="391">
        <f t="shared" si="1165"/>
        <v>0</v>
      </c>
      <c r="BE482" s="386">
        <f t="shared" si="1166"/>
        <v>0</v>
      </c>
      <c r="BF482" s="366" t="str">
        <f t="shared" si="1180"/>
        <v xml:space="preserve">    </v>
      </c>
      <c r="BG482" s="850">
        <f t="shared" si="1117"/>
        <v>0</v>
      </c>
      <c r="BH482" s="570"/>
      <c r="BI482" s="391">
        <f t="shared" si="1167"/>
        <v>0</v>
      </c>
      <c r="BJ482" s="386">
        <f t="shared" si="1168"/>
        <v>0</v>
      </c>
      <c r="BK482" s="366" t="str">
        <f t="shared" si="1181"/>
        <v xml:space="preserve">    </v>
      </c>
      <c r="BM482" s="383">
        <f t="shared" si="1118"/>
        <v>0</v>
      </c>
      <c r="BN482" s="7"/>
    </row>
    <row r="483" spans="1:66" s="5" customFormat="1" ht="12.75">
      <c r="A483" s="633">
        <v>23</v>
      </c>
      <c r="B483" s="895" t="str">
        <f t="shared" si="1169"/>
        <v>Other Business Services</v>
      </c>
      <c r="C483" s="377">
        <f t="shared" si="1119"/>
        <v>0</v>
      </c>
      <c r="D483" s="659">
        <f t="shared" si="1106"/>
        <v>0</v>
      </c>
      <c r="E483" s="570"/>
      <c r="F483" s="391">
        <f t="shared" si="1145"/>
        <v>0</v>
      </c>
      <c r="G483" s="386">
        <f t="shared" si="1146"/>
        <v>0</v>
      </c>
      <c r="H483" s="366" t="str">
        <f t="shared" si="1170"/>
        <v xml:space="preserve">    </v>
      </c>
      <c r="I483" s="849">
        <f t="shared" si="1107"/>
        <v>0</v>
      </c>
      <c r="J483" s="570"/>
      <c r="K483" s="391">
        <f t="shared" si="1147"/>
        <v>0</v>
      </c>
      <c r="L483" s="386">
        <f t="shared" si="1148"/>
        <v>0</v>
      </c>
      <c r="M483" s="366" t="str">
        <f t="shared" si="1171"/>
        <v xml:space="preserve">    </v>
      </c>
      <c r="N483" s="849">
        <f t="shared" si="1108"/>
        <v>0</v>
      </c>
      <c r="O483" s="570"/>
      <c r="P483" s="391">
        <f t="shared" si="1149"/>
        <v>0</v>
      </c>
      <c r="Q483" s="386">
        <f t="shared" si="1150"/>
        <v>0</v>
      </c>
      <c r="R483" s="366" t="str">
        <f t="shared" si="1172"/>
        <v xml:space="preserve">    </v>
      </c>
      <c r="S483" s="849">
        <f t="shared" si="1109"/>
        <v>0</v>
      </c>
      <c r="T483" s="570"/>
      <c r="U483" s="391">
        <f t="shared" si="1151"/>
        <v>0</v>
      </c>
      <c r="V483" s="386">
        <f t="shared" si="1152"/>
        <v>0</v>
      </c>
      <c r="W483" s="366" t="str">
        <f t="shared" si="1173"/>
        <v xml:space="preserve">    </v>
      </c>
      <c r="X483" s="849">
        <f t="shared" si="1110"/>
        <v>0</v>
      </c>
      <c r="Y483" s="570"/>
      <c r="Z483" s="391">
        <f t="shared" si="1153"/>
        <v>0</v>
      </c>
      <c r="AA483" s="386">
        <f t="shared" si="1154"/>
        <v>0</v>
      </c>
      <c r="AB483" s="366" t="str">
        <f t="shared" si="1174"/>
        <v xml:space="preserve">    </v>
      </c>
      <c r="AC483" s="849">
        <f t="shared" si="1111"/>
        <v>0</v>
      </c>
      <c r="AD483" s="570"/>
      <c r="AE483" s="391">
        <f t="shared" si="1155"/>
        <v>0</v>
      </c>
      <c r="AF483" s="386">
        <f t="shared" si="1156"/>
        <v>0</v>
      </c>
      <c r="AG483" s="366" t="str">
        <f t="shared" si="1175"/>
        <v xml:space="preserve">    </v>
      </c>
      <c r="AH483" s="849">
        <f t="shared" si="1112"/>
        <v>0</v>
      </c>
      <c r="AI483" s="570"/>
      <c r="AJ483" s="391">
        <f t="shared" si="1157"/>
        <v>0</v>
      </c>
      <c r="AK483" s="386">
        <f t="shared" si="1158"/>
        <v>0</v>
      </c>
      <c r="AL483" s="366" t="str">
        <f t="shared" si="1176"/>
        <v xml:space="preserve">    </v>
      </c>
      <c r="AM483" s="849">
        <f t="shared" si="1113"/>
        <v>0</v>
      </c>
      <c r="AN483" s="570"/>
      <c r="AO483" s="391">
        <f t="shared" si="1159"/>
        <v>0</v>
      </c>
      <c r="AP483" s="386">
        <f t="shared" si="1160"/>
        <v>0</v>
      </c>
      <c r="AQ483" s="366" t="str">
        <f t="shared" si="1177"/>
        <v xml:space="preserve">    </v>
      </c>
      <c r="AR483" s="849">
        <f t="shared" si="1114"/>
        <v>0</v>
      </c>
      <c r="AS483" s="570"/>
      <c r="AT483" s="391">
        <f t="shared" si="1161"/>
        <v>0</v>
      </c>
      <c r="AU483" s="386">
        <f t="shared" si="1162"/>
        <v>0</v>
      </c>
      <c r="AV483" s="366" t="str">
        <f t="shared" si="1178"/>
        <v xml:space="preserve">    </v>
      </c>
      <c r="AW483" s="849">
        <f t="shared" si="1115"/>
        <v>0</v>
      </c>
      <c r="AX483" s="570"/>
      <c r="AY483" s="391">
        <f t="shared" si="1163"/>
        <v>0</v>
      </c>
      <c r="AZ483" s="386">
        <f t="shared" si="1164"/>
        <v>0</v>
      </c>
      <c r="BA483" s="366" t="str">
        <f t="shared" si="1179"/>
        <v xml:space="preserve">    </v>
      </c>
      <c r="BB483" s="849">
        <f t="shared" si="1116"/>
        <v>0</v>
      </c>
      <c r="BC483" s="570"/>
      <c r="BD483" s="391">
        <f t="shared" si="1165"/>
        <v>0</v>
      </c>
      <c r="BE483" s="386">
        <f t="shared" si="1166"/>
        <v>0</v>
      </c>
      <c r="BF483" s="366" t="str">
        <f t="shared" si="1180"/>
        <v xml:space="preserve">    </v>
      </c>
      <c r="BG483" s="849">
        <f t="shared" si="1117"/>
        <v>0</v>
      </c>
      <c r="BH483" s="570"/>
      <c r="BI483" s="391">
        <f t="shared" si="1167"/>
        <v>0</v>
      </c>
      <c r="BJ483" s="386">
        <f t="shared" si="1168"/>
        <v>0</v>
      </c>
      <c r="BK483" s="366" t="str">
        <f t="shared" si="1181"/>
        <v xml:space="preserve">    </v>
      </c>
      <c r="BM483" s="383">
        <f t="shared" si="1118"/>
        <v>0</v>
      </c>
      <c r="BN483" s="7"/>
    </row>
    <row r="484" spans="1:66" s="5" customFormat="1" ht="12.75">
      <c r="A484" s="633">
        <v>24</v>
      </c>
      <c r="B484" s="895" t="str">
        <f t="shared" si="1169"/>
        <v>Interpreter Services</v>
      </c>
      <c r="C484" s="377">
        <f t="shared" si="1119"/>
        <v>0</v>
      </c>
      <c r="D484" s="659">
        <f t="shared" si="1106"/>
        <v>0</v>
      </c>
      <c r="E484" s="570"/>
      <c r="F484" s="391">
        <f t="shared" si="1145"/>
        <v>0</v>
      </c>
      <c r="G484" s="386">
        <f t="shared" si="1146"/>
        <v>0</v>
      </c>
      <c r="H484" s="366" t="str">
        <f t="shared" si="1170"/>
        <v xml:space="preserve">    </v>
      </c>
      <c r="I484" s="849">
        <f t="shared" si="1107"/>
        <v>0</v>
      </c>
      <c r="J484" s="570"/>
      <c r="K484" s="391">
        <f t="shared" si="1147"/>
        <v>0</v>
      </c>
      <c r="L484" s="386">
        <f t="shared" si="1148"/>
        <v>0</v>
      </c>
      <c r="M484" s="366" t="str">
        <f t="shared" si="1171"/>
        <v xml:space="preserve">    </v>
      </c>
      <c r="N484" s="849">
        <f t="shared" si="1108"/>
        <v>0</v>
      </c>
      <c r="O484" s="570"/>
      <c r="P484" s="391">
        <f t="shared" si="1149"/>
        <v>0</v>
      </c>
      <c r="Q484" s="386">
        <f t="shared" si="1150"/>
        <v>0</v>
      </c>
      <c r="R484" s="366" t="str">
        <f t="shared" si="1172"/>
        <v xml:space="preserve">    </v>
      </c>
      <c r="S484" s="849">
        <f t="shared" si="1109"/>
        <v>0</v>
      </c>
      <c r="T484" s="570"/>
      <c r="U484" s="391">
        <f t="shared" si="1151"/>
        <v>0</v>
      </c>
      <c r="V484" s="386">
        <f t="shared" si="1152"/>
        <v>0</v>
      </c>
      <c r="W484" s="366" t="str">
        <f t="shared" si="1173"/>
        <v xml:space="preserve">    </v>
      </c>
      <c r="X484" s="849">
        <f t="shared" si="1110"/>
        <v>0</v>
      </c>
      <c r="Y484" s="570"/>
      <c r="Z484" s="391">
        <f t="shared" si="1153"/>
        <v>0</v>
      </c>
      <c r="AA484" s="386">
        <f t="shared" si="1154"/>
        <v>0</v>
      </c>
      <c r="AB484" s="366" t="str">
        <f t="shared" si="1174"/>
        <v xml:space="preserve">    </v>
      </c>
      <c r="AC484" s="849">
        <f t="shared" si="1111"/>
        <v>0</v>
      </c>
      <c r="AD484" s="570"/>
      <c r="AE484" s="391">
        <f t="shared" si="1155"/>
        <v>0</v>
      </c>
      <c r="AF484" s="386">
        <f t="shared" si="1156"/>
        <v>0</v>
      </c>
      <c r="AG484" s="366" t="str">
        <f t="shared" si="1175"/>
        <v xml:space="preserve">    </v>
      </c>
      <c r="AH484" s="849">
        <f t="shared" si="1112"/>
        <v>0</v>
      </c>
      <c r="AI484" s="570"/>
      <c r="AJ484" s="391">
        <f t="shared" si="1157"/>
        <v>0</v>
      </c>
      <c r="AK484" s="386">
        <f t="shared" si="1158"/>
        <v>0</v>
      </c>
      <c r="AL484" s="366" t="str">
        <f t="shared" si="1176"/>
        <v xml:space="preserve">    </v>
      </c>
      <c r="AM484" s="849">
        <f t="shared" si="1113"/>
        <v>0</v>
      </c>
      <c r="AN484" s="570"/>
      <c r="AO484" s="391">
        <f t="shared" si="1159"/>
        <v>0</v>
      </c>
      <c r="AP484" s="386">
        <f t="shared" si="1160"/>
        <v>0</v>
      </c>
      <c r="AQ484" s="366" t="str">
        <f t="shared" si="1177"/>
        <v xml:space="preserve">    </v>
      </c>
      <c r="AR484" s="849">
        <f t="shared" si="1114"/>
        <v>0</v>
      </c>
      <c r="AS484" s="570"/>
      <c r="AT484" s="391">
        <f t="shared" si="1161"/>
        <v>0</v>
      </c>
      <c r="AU484" s="386">
        <f t="shared" si="1162"/>
        <v>0</v>
      </c>
      <c r="AV484" s="366" t="str">
        <f t="shared" si="1178"/>
        <v xml:space="preserve">    </v>
      </c>
      <c r="AW484" s="849">
        <f t="shared" si="1115"/>
        <v>0</v>
      </c>
      <c r="AX484" s="570"/>
      <c r="AY484" s="391">
        <f t="shared" si="1163"/>
        <v>0</v>
      </c>
      <c r="AZ484" s="386">
        <f t="shared" si="1164"/>
        <v>0</v>
      </c>
      <c r="BA484" s="366" t="str">
        <f t="shared" si="1179"/>
        <v xml:space="preserve">    </v>
      </c>
      <c r="BB484" s="849">
        <f t="shared" si="1116"/>
        <v>0</v>
      </c>
      <c r="BC484" s="570"/>
      <c r="BD484" s="391">
        <f t="shared" si="1165"/>
        <v>0</v>
      </c>
      <c r="BE484" s="386">
        <f t="shared" si="1166"/>
        <v>0</v>
      </c>
      <c r="BF484" s="366" t="str">
        <f t="shared" si="1180"/>
        <v xml:space="preserve">    </v>
      </c>
      <c r="BG484" s="849">
        <f t="shared" si="1117"/>
        <v>0</v>
      </c>
      <c r="BH484" s="570"/>
      <c r="BI484" s="391">
        <f t="shared" si="1167"/>
        <v>0</v>
      </c>
      <c r="BJ484" s="386">
        <f t="shared" si="1168"/>
        <v>0</v>
      </c>
      <c r="BK484" s="366" t="str">
        <f t="shared" si="1181"/>
        <v xml:space="preserve">    </v>
      </c>
      <c r="BM484" s="383">
        <f t="shared" si="1118"/>
        <v>0</v>
      </c>
      <c r="BN484" s="7"/>
    </row>
    <row r="485" spans="1:66" s="5" customFormat="1" ht="12.75">
      <c r="A485" s="633">
        <v>25</v>
      </c>
      <c r="B485" s="895" t="str">
        <f t="shared" si="1169"/>
        <v>* Member Housing</v>
      </c>
      <c r="C485" s="377">
        <f t="shared" si="1119"/>
        <v>0</v>
      </c>
      <c r="D485" s="659">
        <f t="shared" si="1106"/>
        <v>0</v>
      </c>
      <c r="E485" s="570"/>
      <c r="F485" s="391">
        <f t="shared" si="1145"/>
        <v>0</v>
      </c>
      <c r="G485" s="386">
        <f t="shared" si="1146"/>
        <v>0</v>
      </c>
      <c r="H485" s="366" t="str">
        <f t="shared" si="1170"/>
        <v xml:space="preserve">    </v>
      </c>
      <c r="I485" s="849">
        <f t="shared" si="1107"/>
        <v>0</v>
      </c>
      <c r="J485" s="570"/>
      <c r="K485" s="391">
        <f t="shared" si="1147"/>
        <v>0</v>
      </c>
      <c r="L485" s="386">
        <f t="shared" si="1148"/>
        <v>0</v>
      </c>
      <c r="M485" s="366" t="str">
        <f t="shared" si="1171"/>
        <v xml:space="preserve">    </v>
      </c>
      <c r="N485" s="849">
        <f t="shared" si="1108"/>
        <v>0</v>
      </c>
      <c r="O485" s="570"/>
      <c r="P485" s="391">
        <f t="shared" si="1149"/>
        <v>0</v>
      </c>
      <c r="Q485" s="386">
        <f t="shared" si="1150"/>
        <v>0</v>
      </c>
      <c r="R485" s="366" t="str">
        <f t="shared" si="1172"/>
        <v xml:space="preserve">    </v>
      </c>
      <c r="S485" s="849">
        <f t="shared" si="1109"/>
        <v>0</v>
      </c>
      <c r="T485" s="570"/>
      <c r="U485" s="391">
        <f t="shared" si="1151"/>
        <v>0</v>
      </c>
      <c r="V485" s="386">
        <f t="shared" si="1152"/>
        <v>0</v>
      </c>
      <c r="W485" s="366" t="str">
        <f t="shared" si="1173"/>
        <v xml:space="preserve">    </v>
      </c>
      <c r="X485" s="849">
        <f t="shared" si="1110"/>
        <v>0</v>
      </c>
      <c r="Y485" s="570"/>
      <c r="Z485" s="391">
        <f t="shared" si="1153"/>
        <v>0</v>
      </c>
      <c r="AA485" s="386">
        <f t="shared" si="1154"/>
        <v>0</v>
      </c>
      <c r="AB485" s="366" t="str">
        <f t="shared" si="1174"/>
        <v xml:space="preserve">    </v>
      </c>
      <c r="AC485" s="849">
        <f t="shared" si="1111"/>
        <v>0</v>
      </c>
      <c r="AD485" s="570"/>
      <c r="AE485" s="391">
        <f t="shared" si="1155"/>
        <v>0</v>
      </c>
      <c r="AF485" s="386">
        <f t="shared" si="1156"/>
        <v>0</v>
      </c>
      <c r="AG485" s="366" t="str">
        <f t="shared" si="1175"/>
        <v xml:space="preserve">    </v>
      </c>
      <c r="AH485" s="849">
        <f t="shared" si="1112"/>
        <v>0</v>
      </c>
      <c r="AI485" s="570"/>
      <c r="AJ485" s="391">
        <f t="shared" si="1157"/>
        <v>0</v>
      </c>
      <c r="AK485" s="386">
        <f t="shared" si="1158"/>
        <v>0</v>
      </c>
      <c r="AL485" s="366" t="str">
        <f t="shared" si="1176"/>
        <v xml:space="preserve">    </v>
      </c>
      <c r="AM485" s="849">
        <f t="shared" si="1113"/>
        <v>0</v>
      </c>
      <c r="AN485" s="570"/>
      <c r="AO485" s="391">
        <f t="shared" si="1159"/>
        <v>0</v>
      </c>
      <c r="AP485" s="386">
        <f t="shared" si="1160"/>
        <v>0</v>
      </c>
      <c r="AQ485" s="366" t="str">
        <f t="shared" si="1177"/>
        <v xml:space="preserve">    </v>
      </c>
      <c r="AR485" s="849">
        <f t="shared" si="1114"/>
        <v>0</v>
      </c>
      <c r="AS485" s="570"/>
      <c r="AT485" s="391">
        <f t="shared" si="1161"/>
        <v>0</v>
      </c>
      <c r="AU485" s="386">
        <f t="shared" si="1162"/>
        <v>0</v>
      </c>
      <c r="AV485" s="366" t="str">
        <f t="shared" si="1178"/>
        <v xml:space="preserve">    </v>
      </c>
      <c r="AW485" s="849">
        <f t="shared" si="1115"/>
        <v>0</v>
      </c>
      <c r="AX485" s="570"/>
      <c r="AY485" s="391">
        <f t="shared" si="1163"/>
        <v>0</v>
      </c>
      <c r="AZ485" s="386">
        <f t="shared" si="1164"/>
        <v>0</v>
      </c>
      <c r="BA485" s="366" t="str">
        <f t="shared" si="1179"/>
        <v xml:space="preserve">    </v>
      </c>
      <c r="BB485" s="849">
        <f t="shared" si="1116"/>
        <v>0</v>
      </c>
      <c r="BC485" s="570"/>
      <c r="BD485" s="391">
        <f t="shared" si="1165"/>
        <v>0</v>
      </c>
      <c r="BE485" s="386">
        <f t="shared" si="1166"/>
        <v>0</v>
      </c>
      <c r="BF485" s="366" t="str">
        <f t="shared" si="1180"/>
        <v xml:space="preserve">    </v>
      </c>
      <c r="BG485" s="849">
        <f t="shared" si="1117"/>
        <v>0</v>
      </c>
      <c r="BH485" s="570"/>
      <c r="BI485" s="391">
        <f t="shared" si="1167"/>
        <v>0</v>
      </c>
      <c r="BJ485" s="386">
        <f t="shared" si="1168"/>
        <v>0</v>
      </c>
      <c r="BK485" s="366" t="str">
        <f t="shared" si="1181"/>
        <v xml:space="preserve">    </v>
      </c>
      <c r="BM485" s="383">
        <f t="shared" si="1118"/>
        <v>0</v>
      </c>
      <c r="BN485" s="7"/>
    </row>
    <row r="486" spans="1:66" s="5" customFormat="1" ht="12.75">
      <c r="A486" s="633">
        <v>26</v>
      </c>
      <c r="B486" s="895" t="str">
        <f t="shared" si="1169"/>
        <v>* Augmented Member Housing</v>
      </c>
      <c r="C486" s="377">
        <f t="shared" si="1119"/>
        <v>0</v>
      </c>
      <c r="D486" s="659">
        <f t="shared" si="1106"/>
        <v>0</v>
      </c>
      <c r="E486" s="570"/>
      <c r="F486" s="391">
        <f t="shared" si="1145"/>
        <v>0</v>
      </c>
      <c r="G486" s="386">
        <f t="shared" si="1146"/>
        <v>0</v>
      </c>
      <c r="H486" s="366" t="str">
        <f t="shared" si="1170"/>
        <v xml:space="preserve">    </v>
      </c>
      <c r="I486" s="849">
        <f t="shared" si="1107"/>
        <v>0</v>
      </c>
      <c r="J486" s="570"/>
      <c r="K486" s="391">
        <f t="shared" si="1147"/>
        <v>0</v>
      </c>
      <c r="L486" s="386">
        <f t="shared" si="1148"/>
        <v>0</v>
      </c>
      <c r="M486" s="366" t="str">
        <f t="shared" si="1171"/>
        <v xml:space="preserve">    </v>
      </c>
      <c r="N486" s="849">
        <f t="shared" si="1108"/>
        <v>0</v>
      </c>
      <c r="O486" s="570"/>
      <c r="P486" s="391">
        <f t="shared" si="1149"/>
        <v>0</v>
      </c>
      <c r="Q486" s="386">
        <f t="shared" si="1150"/>
        <v>0</v>
      </c>
      <c r="R486" s="366" t="str">
        <f t="shared" si="1172"/>
        <v xml:space="preserve">    </v>
      </c>
      <c r="S486" s="849">
        <f t="shared" si="1109"/>
        <v>0</v>
      </c>
      <c r="T486" s="570"/>
      <c r="U486" s="391">
        <f t="shared" si="1151"/>
        <v>0</v>
      </c>
      <c r="V486" s="386">
        <f t="shared" si="1152"/>
        <v>0</v>
      </c>
      <c r="W486" s="366" t="str">
        <f t="shared" si="1173"/>
        <v xml:space="preserve">    </v>
      </c>
      <c r="X486" s="849">
        <f t="shared" si="1110"/>
        <v>0</v>
      </c>
      <c r="Y486" s="570"/>
      <c r="Z486" s="391">
        <f t="shared" si="1153"/>
        <v>0</v>
      </c>
      <c r="AA486" s="386">
        <f t="shared" si="1154"/>
        <v>0</v>
      </c>
      <c r="AB486" s="366" t="str">
        <f t="shared" si="1174"/>
        <v xml:space="preserve">    </v>
      </c>
      <c r="AC486" s="849">
        <f t="shared" si="1111"/>
        <v>0</v>
      </c>
      <c r="AD486" s="570"/>
      <c r="AE486" s="391">
        <f t="shared" si="1155"/>
        <v>0</v>
      </c>
      <c r="AF486" s="386">
        <f t="shared" si="1156"/>
        <v>0</v>
      </c>
      <c r="AG486" s="366" t="str">
        <f t="shared" si="1175"/>
        <v xml:space="preserve">    </v>
      </c>
      <c r="AH486" s="849">
        <f t="shared" si="1112"/>
        <v>0</v>
      </c>
      <c r="AI486" s="570"/>
      <c r="AJ486" s="391">
        <f t="shared" si="1157"/>
        <v>0</v>
      </c>
      <c r="AK486" s="386">
        <f t="shared" si="1158"/>
        <v>0</v>
      </c>
      <c r="AL486" s="366" t="str">
        <f t="shared" si="1176"/>
        <v xml:space="preserve">    </v>
      </c>
      <c r="AM486" s="849">
        <f t="shared" si="1113"/>
        <v>0</v>
      </c>
      <c r="AN486" s="570"/>
      <c r="AO486" s="391">
        <f t="shared" si="1159"/>
        <v>0</v>
      </c>
      <c r="AP486" s="386">
        <f t="shared" si="1160"/>
        <v>0</v>
      </c>
      <c r="AQ486" s="366" t="str">
        <f t="shared" si="1177"/>
        <v xml:space="preserve">    </v>
      </c>
      <c r="AR486" s="849">
        <f t="shared" si="1114"/>
        <v>0</v>
      </c>
      <c r="AS486" s="570"/>
      <c r="AT486" s="391">
        <f t="shared" si="1161"/>
        <v>0</v>
      </c>
      <c r="AU486" s="386">
        <f t="shared" si="1162"/>
        <v>0</v>
      </c>
      <c r="AV486" s="366" t="str">
        <f t="shared" si="1178"/>
        <v xml:space="preserve">    </v>
      </c>
      <c r="AW486" s="849">
        <f t="shared" si="1115"/>
        <v>0</v>
      </c>
      <c r="AX486" s="570"/>
      <c r="AY486" s="391">
        <f t="shared" si="1163"/>
        <v>0</v>
      </c>
      <c r="AZ486" s="386">
        <f t="shared" si="1164"/>
        <v>0</v>
      </c>
      <c r="BA486" s="366" t="str">
        <f t="shared" si="1179"/>
        <v xml:space="preserve">    </v>
      </c>
      <c r="BB486" s="849">
        <f t="shared" si="1116"/>
        <v>0</v>
      </c>
      <c r="BC486" s="570"/>
      <c r="BD486" s="391">
        <f t="shared" si="1165"/>
        <v>0</v>
      </c>
      <c r="BE486" s="386">
        <f t="shared" si="1166"/>
        <v>0</v>
      </c>
      <c r="BF486" s="366" t="str">
        <f t="shared" si="1180"/>
        <v xml:space="preserve">    </v>
      </c>
      <c r="BG486" s="849">
        <f t="shared" si="1117"/>
        <v>0</v>
      </c>
      <c r="BH486" s="570"/>
      <c r="BI486" s="391">
        <f t="shared" si="1167"/>
        <v>0</v>
      </c>
      <c r="BJ486" s="386">
        <f t="shared" si="1168"/>
        <v>0</v>
      </c>
      <c r="BK486" s="366" t="str">
        <f t="shared" si="1181"/>
        <v xml:space="preserve">    </v>
      </c>
      <c r="BM486" s="383">
        <f t="shared" si="1118"/>
        <v>0</v>
      </c>
      <c r="BN486" s="7"/>
    </row>
    <row r="487" spans="1:66" s="5" customFormat="1" ht="12.75">
      <c r="A487" s="633">
        <v>27</v>
      </c>
      <c r="B487" s="895" t="str">
        <f t="shared" si="1169"/>
        <v>Other: (list)</v>
      </c>
      <c r="C487" s="377">
        <f t="shared" si="1119"/>
        <v>0</v>
      </c>
      <c r="D487" s="659">
        <f t="shared" si="1106"/>
        <v>0</v>
      </c>
      <c r="E487" s="570"/>
      <c r="F487" s="391">
        <f t="shared" si="1145"/>
        <v>0</v>
      </c>
      <c r="G487" s="386">
        <f t="shared" si="1146"/>
        <v>0</v>
      </c>
      <c r="H487" s="366" t="str">
        <f t="shared" si="1170"/>
        <v xml:space="preserve">    </v>
      </c>
      <c r="I487" s="849">
        <f t="shared" si="1107"/>
        <v>0</v>
      </c>
      <c r="J487" s="570"/>
      <c r="K487" s="391">
        <f t="shared" si="1147"/>
        <v>0</v>
      </c>
      <c r="L487" s="386">
        <f t="shared" si="1148"/>
        <v>0</v>
      </c>
      <c r="M487" s="366" t="str">
        <f t="shared" si="1171"/>
        <v xml:space="preserve">    </v>
      </c>
      <c r="N487" s="849">
        <f t="shared" si="1108"/>
        <v>0</v>
      </c>
      <c r="O487" s="570"/>
      <c r="P487" s="391">
        <f t="shared" si="1149"/>
        <v>0</v>
      </c>
      <c r="Q487" s="386">
        <f t="shared" si="1150"/>
        <v>0</v>
      </c>
      <c r="R487" s="366" t="str">
        <f t="shared" si="1172"/>
        <v xml:space="preserve">    </v>
      </c>
      <c r="S487" s="849">
        <f t="shared" si="1109"/>
        <v>0</v>
      </c>
      <c r="T487" s="570"/>
      <c r="U487" s="391">
        <f t="shared" si="1151"/>
        <v>0</v>
      </c>
      <c r="V487" s="386">
        <f t="shared" si="1152"/>
        <v>0</v>
      </c>
      <c r="W487" s="366" t="str">
        <f t="shared" si="1173"/>
        <v xml:space="preserve">    </v>
      </c>
      <c r="X487" s="849">
        <f t="shared" si="1110"/>
        <v>0</v>
      </c>
      <c r="Y487" s="570"/>
      <c r="Z487" s="391">
        <f t="shared" si="1153"/>
        <v>0</v>
      </c>
      <c r="AA487" s="386">
        <f t="shared" si="1154"/>
        <v>0</v>
      </c>
      <c r="AB487" s="366" t="str">
        <f t="shared" si="1174"/>
        <v xml:space="preserve">    </v>
      </c>
      <c r="AC487" s="849">
        <f t="shared" si="1111"/>
        <v>0</v>
      </c>
      <c r="AD487" s="570"/>
      <c r="AE487" s="391">
        <f t="shared" si="1155"/>
        <v>0</v>
      </c>
      <c r="AF487" s="386">
        <f t="shared" si="1156"/>
        <v>0</v>
      </c>
      <c r="AG487" s="366" t="str">
        <f t="shared" si="1175"/>
        <v xml:space="preserve">    </v>
      </c>
      <c r="AH487" s="849">
        <f t="shared" si="1112"/>
        <v>0</v>
      </c>
      <c r="AI487" s="570"/>
      <c r="AJ487" s="391">
        <f t="shared" si="1157"/>
        <v>0</v>
      </c>
      <c r="AK487" s="386">
        <f t="shared" si="1158"/>
        <v>0</v>
      </c>
      <c r="AL487" s="366" t="str">
        <f t="shared" si="1176"/>
        <v xml:space="preserve">    </v>
      </c>
      <c r="AM487" s="849">
        <f t="shared" si="1113"/>
        <v>0</v>
      </c>
      <c r="AN487" s="570"/>
      <c r="AO487" s="391">
        <f t="shared" si="1159"/>
        <v>0</v>
      </c>
      <c r="AP487" s="386">
        <f t="shared" si="1160"/>
        <v>0</v>
      </c>
      <c r="AQ487" s="366" t="str">
        <f t="shared" si="1177"/>
        <v xml:space="preserve">    </v>
      </c>
      <c r="AR487" s="849">
        <f t="shared" si="1114"/>
        <v>0</v>
      </c>
      <c r="AS487" s="570"/>
      <c r="AT487" s="391">
        <f t="shared" si="1161"/>
        <v>0</v>
      </c>
      <c r="AU487" s="386">
        <f t="shared" si="1162"/>
        <v>0</v>
      </c>
      <c r="AV487" s="366" t="str">
        <f t="shared" si="1178"/>
        <v xml:space="preserve">    </v>
      </c>
      <c r="AW487" s="849">
        <f t="shared" si="1115"/>
        <v>0</v>
      </c>
      <c r="AX487" s="570"/>
      <c r="AY487" s="391">
        <f t="shared" si="1163"/>
        <v>0</v>
      </c>
      <c r="AZ487" s="386">
        <f t="shared" si="1164"/>
        <v>0</v>
      </c>
      <c r="BA487" s="366" t="str">
        <f t="shared" si="1179"/>
        <v xml:space="preserve">    </v>
      </c>
      <c r="BB487" s="849">
        <f t="shared" si="1116"/>
        <v>0</v>
      </c>
      <c r="BC487" s="570"/>
      <c r="BD487" s="391">
        <f t="shared" si="1165"/>
        <v>0</v>
      </c>
      <c r="BE487" s="386">
        <f t="shared" si="1166"/>
        <v>0</v>
      </c>
      <c r="BF487" s="366" t="str">
        <f t="shared" si="1180"/>
        <v xml:space="preserve">    </v>
      </c>
      <c r="BG487" s="849">
        <f t="shared" si="1117"/>
        <v>0</v>
      </c>
      <c r="BH487" s="570"/>
      <c r="BI487" s="391">
        <f t="shared" si="1167"/>
        <v>0</v>
      </c>
      <c r="BJ487" s="386">
        <f t="shared" si="1168"/>
        <v>0</v>
      </c>
      <c r="BK487" s="366" t="str">
        <f t="shared" si="1181"/>
        <v xml:space="preserve">    </v>
      </c>
      <c r="BM487" s="383">
        <f t="shared" si="1118"/>
        <v>0</v>
      </c>
      <c r="BN487" s="7"/>
    </row>
    <row r="488" spans="1:66" s="5" customFormat="1" ht="12.75">
      <c r="A488" s="633">
        <v>28</v>
      </c>
      <c r="B488" s="895" t="str">
        <f t="shared" si="1169"/>
        <v>Other: (list)</v>
      </c>
      <c r="C488" s="377">
        <f t="shared" si="1119"/>
        <v>0</v>
      </c>
      <c r="D488" s="659">
        <f t="shared" si="1106"/>
        <v>0</v>
      </c>
      <c r="E488" s="570"/>
      <c r="F488" s="391">
        <f t="shared" si="1145"/>
        <v>0</v>
      </c>
      <c r="G488" s="386">
        <f t="shared" si="1146"/>
        <v>0</v>
      </c>
      <c r="H488" s="366" t="str">
        <f t="shared" si="1170"/>
        <v xml:space="preserve">    </v>
      </c>
      <c r="I488" s="849">
        <f t="shared" si="1107"/>
        <v>0</v>
      </c>
      <c r="J488" s="570"/>
      <c r="K488" s="391">
        <f t="shared" si="1147"/>
        <v>0</v>
      </c>
      <c r="L488" s="386">
        <f t="shared" si="1148"/>
        <v>0</v>
      </c>
      <c r="M488" s="366" t="str">
        <f t="shared" si="1171"/>
        <v xml:space="preserve">    </v>
      </c>
      <c r="N488" s="849">
        <f t="shared" si="1108"/>
        <v>0</v>
      </c>
      <c r="O488" s="570"/>
      <c r="P488" s="391">
        <f t="shared" si="1149"/>
        <v>0</v>
      </c>
      <c r="Q488" s="386">
        <f t="shared" si="1150"/>
        <v>0</v>
      </c>
      <c r="R488" s="366" t="str">
        <f t="shared" si="1172"/>
        <v xml:space="preserve">    </v>
      </c>
      <c r="S488" s="849">
        <f t="shared" si="1109"/>
        <v>0</v>
      </c>
      <c r="T488" s="570"/>
      <c r="U488" s="391">
        <f t="shared" si="1151"/>
        <v>0</v>
      </c>
      <c r="V488" s="386">
        <f t="shared" si="1152"/>
        <v>0</v>
      </c>
      <c r="W488" s="366" t="str">
        <f t="shared" si="1173"/>
        <v xml:space="preserve">    </v>
      </c>
      <c r="X488" s="849">
        <f t="shared" si="1110"/>
        <v>0</v>
      </c>
      <c r="Y488" s="570"/>
      <c r="Z488" s="391">
        <f t="shared" si="1153"/>
        <v>0</v>
      </c>
      <c r="AA488" s="386">
        <f t="shared" si="1154"/>
        <v>0</v>
      </c>
      <c r="AB488" s="366" t="str">
        <f t="shared" si="1174"/>
        <v xml:space="preserve">    </v>
      </c>
      <c r="AC488" s="849">
        <f t="shared" si="1111"/>
        <v>0</v>
      </c>
      <c r="AD488" s="570"/>
      <c r="AE488" s="391">
        <f t="shared" si="1155"/>
        <v>0</v>
      </c>
      <c r="AF488" s="386">
        <f t="shared" si="1156"/>
        <v>0</v>
      </c>
      <c r="AG488" s="366" t="str">
        <f t="shared" si="1175"/>
        <v xml:space="preserve">    </v>
      </c>
      <c r="AH488" s="849">
        <f t="shared" si="1112"/>
        <v>0</v>
      </c>
      <c r="AI488" s="570"/>
      <c r="AJ488" s="391">
        <f t="shared" si="1157"/>
        <v>0</v>
      </c>
      <c r="AK488" s="386">
        <f t="shared" si="1158"/>
        <v>0</v>
      </c>
      <c r="AL488" s="366" t="str">
        <f t="shared" si="1176"/>
        <v xml:space="preserve">    </v>
      </c>
      <c r="AM488" s="849">
        <f t="shared" si="1113"/>
        <v>0</v>
      </c>
      <c r="AN488" s="570"/>
      <c r="AO488" s="391">
        <f t="shared" si="1159"/>
        <v>0</v>
      </c>
      <c r="AP488" s="386">
        <f t="shared" si="1160"/>
        <v>0</v>
      </c>
      <c r="AQ488" s="366" t="str">
        <f t="shared" si="1177"/>
        <v xml:space="preserve">    </v>
      </c>
      <c r="AR488" s="849">
        <f t="shared" si="1114"/>
        <v>0</v>
      </c>
      <c r="AS488" s="570"/>
      <c r="AT488" s="391">
        <f t="shared" si="1161"/>
        <v>0</v>
      </c>
      <c r="AU488" s="386">
        <f t="shared" si="1162"/>
        <v>0</v>
      </c>
      <c r="AV488" s="366" t="str">
        <f t="shared" si="1178"/>
        <v xml:space="preserve">    </v>
      </c>
      <c r="AW488" s="849">
        <f t="shared" si="1115"/>
        <v>0</v>
      </c>
      <c r="AX488" s="570"/>
      <c r="AY488" s="391">
        <f t="shared" si="1163"/>
        <v>0</v>
      </c>
      <c r="AZ488" s="386">
        <f t="shared" si="1164"/>
        <v>0</v>
      </c>
      <c r="BA488" s="366" t="str">
        <f t="shared" si="1179"/>
        <v xml:space="preserve">    </v>
      </c>
      <c r="BB488" s="849">
        <f t="shared" si="1116"/>
        <v>0</v>
      </c>
      <c r="BC488" s="570"/>
      <c r="BD488" s="391">
        <f t="shared" si="1165"/>
        <v>0</v>
      </c>
      <c r="BE488" s="386">
        <f t="shared" si="1166"/>
        <v>0</v>
      </c>
      <c r="BF488" s="366" t="str">
        <f t="shared" si="1180"/>
        <v xml:space="preserve">    </v>
      </c>
      <c r="BG488" s="849">
        <f t="shared" si="1117"/>
        <v>0</v>
      </c>
      <c r="BH488" s="570"/>
      <c r="BI488" s="391">
        <f t="shared" si="1167"/>
        <v>0</v>
      </c>
      <c r="BJ488" s="386">
        <f t="shared" si="1168"/>
        <v>0</v>
      </c>
      <c r="BK488" s="366" t="str">
        <f t="shared" si="1181"/>
        <v xml:space="preserve">    </v>
      </c>
      <c r="BM488" s="383">
        <f t="shared" si="1118"/>
        <v>0</v>
      </c>
      <c r="BN488" s="7"/>
    </row>
    <row r="489" spans="1:66" s="5" customFormat="1" ht="12.75">
      <c r="A489" s="633">
        <v>29</v>
      </c>
      <c r="B489" s="895" t="str">
        <f t="shared" si="1169"/>
        <v>Other: (list)</v>
      </c>
      <c r="C489" s="377">
        <f t="shared" si="1119"/>
        <v>0</v>
      </c>
      <c r="D489" s="659">
        <f t="shared" si="1106"/>
        <v>0</v>
      </c>
      <c r="E489" s="570"/>
      <c r="F489" s="391">
        <f t="shared" si="1145"/>
        <v>0</v>
      </c>
      <c r="G489" s="386">
        <f t="shared" si="1146"/>
        <v>0</v>
      </c>
      <c r="H489" s="366" t="str">
        <f t="shared" si="1170"/>
        <v xml:space="preserve">    </v>
      </c>
      <c r="I489" s="849">
        <f t="shared" si="1107"/>
        <v>0</v>
      </c>
      <c r="J489" s="570"/>
      <c r="K489" s="391">
        <f t="shared" si="1147"/>
        <v>0</v>
      </c>
      <c r="L489" s="386">
        <f t="shared" si="1148"/>
        <v>0</v>
      </c>
      <c r="M489" s="366" t="str">
        <f t="shared" si="1171"/>
        <v xml:space="preserve">    </v>
      </c>
      <c r="N489" s="849">
        <f t="shared" si="1108"/>
        <v>0</v>
      </c>
      <c r="O489" s="570"/>
      <c r="P489" s="391">
        <f t="shared" si="1149"/>
        <v>0</v>
      </c>
      <c r="Q489" s="386">
        <f t="shared" si="1150"/>
        <v>0</v>
      </c>
      <c r="R489" s="366" t="str">
        <f t="shared" si="1172"/>
        <v xml:space="preserve">    </v>
      </c>
      <c r="S489" s="849">
        <f t="shared" si="1109"/>
        <v>0</v>
      </c>
      <c r="T489" s="570"/>
      <c r="U489" s="391">
        <f t="shared" si="1151"/>
        <v>0</v>
      </c>
      <c r="V489" s="386">
        <f t="shared" si="1152"/>
        <v>0</v>
      </c>
      <c r="W489" s="366" t="str">
        <f t="shared" si="1173"/>
        <v xml:space="preserve">    </v>
      </c>
      <c r="X489" s="849">
        <f t="shared" si="1110"/>
        <v>0</v>
      </c>
      <c r="Y489" s="570"/>
      <c r="Z489" s="391">
        <f t="shared" si="1153"/>
        <v>0</v>
      </c>
      <c r="AA489" s="386">
        <f t="shared" si="1154"/>
        <v>0</v>
      </c>
      <c r="AB489" s="366" t="str">
        <f t="shared" si="1174"/>
        <v xml:space="preserve">    </v>
      </c>
      <c r="AC489" s="849">
        <f t="shared" si="1111"/>
        <v>0</v>
      </c>
      <c r="AD489" s="570"/>
      <c r="AE489" s="391">
        <f t="shared" si="1155"/>
        <v>0</v>
      </c>
      <c r="AF489" s="386">
        <f t="shared" si="1156"/>
        <v>0</v>
      </c>
      <c r="AG489" s="366" t="str">
        <f t="shared" si="1175"/>
        <v xml:space="preserve">    </v>
      </c>
      <c r="AH489" s="849">
        <f t="shared" si="1112"/>
        <v>0</v>
      </c>
      <c r="AI489" s="570"/>
      <c r="AJ489" s="391">
        <f t="shared" si="1157"/>
        <v>0</v>
      </c>
      <c r="AK489" s="386">
        <f t="shared" si="1158"/>
        <v>0</v>
      </c>
      <c r="AL489" s="366" t="str">
        <f t="shared" si="1176"/>
        <v xml:space="preserve">    </v>
      </c>
      <c r="AM489" s="849">
        <f t="shared" si="1113"/>
        <v>0</v>
      </c>
      <c r="AN489" s="570"/>
      <c r="AO489" s="391">
        <f t="shared" si="1159"/>
        <v>0</v>
      </c>
      <c r="AP489" s="386">
        <f t="shared" si="1160"/>
        <v>0</v>
      </c>
      <c r="AQ489" s="366" t="str">
        <f t="shared" si="1177"/>
        <v xml:space="preserve">    </v>
      </c>
      <c r="AR489" s="849">
        <f t="shared" si="1114"/>
        <v>0</v>
      </c>
      <c r="AS489" s="570"/>
      <c r="AT489" s="391">
        <f t="shared" si="1161"/>
        <v>0</v>
      </c>
      <c r="AU489" s="386">
        <f t="shared" si="1162"/>
        <v>0</v>
      </c>
      <c r="AV489" s="366" t="str">
        <f t="shared" si="1178"/>
        <v xml:space="preserve">    </v>
      </c>
      <c r="AW489" s="849">
        <f t="shared" si="1115"/>
        <v>0</v>
      </c>
      <c r="AX489" s="570"/>
      <c r="AY489" s="391">
        <f t="shared" si="1163"/>
        <v>0</v>
      </c>
      <c r="AZ489" s="386">
        <f t="shared" si="1164"/>
        <v>0</v>
      </c>
      <c r="BA489" s="366" t="str">
        <f t="shared" si="1179"/>
        <v xml:space="preserve">    </v>
      </c>
      <c r="BB489" s="849">
        <f t="shared" si="1116"/>
        <v>0</v>
      </c>
      <c r="BC489" s="570"/>
      <c r="BD489" s="391">
        <f t="shared" si="1165"/>
        <v>0</v>
      </c>
      <c r="BE489" s="386">
        <f t="shared" si="1166"/>
        <v>0</v>
      </c>
      <c r="BF489" s="366" t="str">
        <f t="shared" si="1180"/>
        <v xml:space="preserve">    </v>
      </c>
      <c r="BG489" s="849">
        <f t="shared" si="1117"/>
        <v>0</v>
      </c>
      <c r="BH489" s="570"/>
      <c r="BI489" s="391">
        <f t="shared" si="1167"/>
        <v>0</v>
      </c>
      <c r="BJ489" s="386">
        <f t="shared" si="1168"/>
        <v>0</v>
      </c>
      <c r="BK489" s="366" t="str">
        <f t="shared" si="1181"/>
        <v xml:space="preserve">    </v>
      </c>
      <c r="BM489" s="383">
        <f t="shared" si="1118"/>
        <v>0</v>
      </c>
      <c r="BN489" s="7"/>
    </row>
    <row r="490" spans="1:66" s="5" customFormat="1" ht="12.75">
      <c r="A490" s="633">
        <v>30</v>
      </c>
      <c r="B490" s="895" t="str">
        <f t="shared" si="1169"/>
        <v>Other: (list)</v>
      </c>
      <c r="C490" s="377">
        <f t="shared" si="1119"/>
        <v>0</v>
      </c>
      <c r="D490" s="659">
        <f t="shared" si="1106"/>
        <v>0</v>
      </c>
      <c r="E490" s="570"/>
      <c r="F490" s="391">
        <f t="shared" si="1145"/>
        <v>0</v>
      </c>
      <c r="G490" s="386">
        <f t="shared" si="1146"/>
        <v>0</v>
      </c>
      <c r="H490" s="366" t="str">
        <f t="shared" si="1170"/>
        <v xml:space="preserve">    </v>
      </c>
      <c r="I490" s="849">
        <f t="shared" si="1107"/>
        <v>0</v>
      </c>
      <c r="J490" s="570"/>
      <c r="K490" s="391">
        <f t="shared" si="1147"/>
        <v>0</v>
      </c>
      <c r="L490" s="386">
        <f t="shared" si="1148"/>
        <v>0</v>
      </c>
      <c r="M490" s="366" t="str">
        <f t="shared" si="1171"/>
        <v xml:space="preserve">    </v>
      </c>
      <c r="N490" s="849">
        <f t="shared" si="1108"/>
        <v>0</v>
      </c>
      <c r="O490" s="570"/>
      <c r="P490" s="391">
        <f t="shared" si="1149"/>
        <v>0</v>
      </c>
      <c r="Q490" s="386">
        <f t="shared" si="1150"/>
        <v>0</v>
      </c>
      <c r="R490" s="366" t="str">
        <f t="shared" si="1172"/>
        <v xml:space="preserve">    </v>
      </c>
      <c r="S490" s="849">
        <f t="shared" si="1109"/>
        <v>0</v>
      </c>
      <c r="T490" s="570"/>
      <c r="U490" s="391">
        <f t="shared" si="1151"/>
        <v>0</v>
      </c>
      <c r="V490" s="386">
        <f t="shared" si="1152"/>
        <v>0</v>
      </c>
      <c r="W490" s="366" t="str">
        <f t="shared" si="1173"/>
        <v xml:space="preserve">    </v>
      </c>
      <c r="X490" s="849">
        <f t="shared" si="1110"/>
        <v>0</v>
      </c>
      <c r="Y490" s="570"/>
      <c r="Z490" s="391">
        <f t="shared" si="1153"/>
        <v>0</v>
      </c>
      <c r="AA490" s="386">
        <f t="shared" si="1154"/>
        <v>0</v>
      </c>
      <c r="AB490" s="366" t="str">
        <f t="shared" si="1174"/>
        <v xml:space="preserve">    </v>
      </c>
      <c r="AC490" s="849">
        <f t="shared" si="1111"/>
        <v>0</v>
      </c>
      <c r="AD490" s="570"/>
      <c r="AE490" s="391">
        <f t="shared" si="1155"/>
        <v>0</v>
      </c>
      <c r="AF490" s="386">
        <f t="shared" si="1156"/>
        <v>0</v>
      </c>
      <c r="AG490" s="366" t="str">
        <f t="shared" si="1175"/>
        <v xml:space="preserve">    </v>
      </c>
      <c r="AH490" s="849">
        <f t="shared" si="1112"/>
        <v>0</v>
      </c>
      <c r="AI490" s="570"/>
      <c r="AJ490" s="391">
        <f t="shared" si="1157"/>
        <v>0</v>
      </c>
      <c r="AK490" s="386">
        <f t="shared" si="1158"/>
        <v>0</v>
      </c>
      <c r="AL490" s="366" t="str">
        <f t="shared" si="1176"/>
        <v xml:space="preserve">    </v>
      </c>
      <c r="AM490" s="849">
        <f t="shared" si="1113"/>
        <v>0</v>
      </c>
      <c r="AN490" s="570"/>
      <c r="AO490" s="391">
        <f t="shared" si="1159"/>
        <v>0</v>
      </c>
      <c r="AP490" s="386">
        <f t="shared" si="1160"/>
        <v>0</v>
      </c>
      <c r="AQ490" s="366" t="str">
        <f t="shared" si="1177"/>
        <v xml:space="preserve">    </v>
      </c>
      <c r="AR490" s="849">
        <f t="shared" si="1114"/>
        <v>0</v>
      </c>
      <c r="AS490" s="570"/>
      <c r="AT490" s="391">
        <f t="shared" si="1161"/>
        <v>0</v>
      </c>
      <c r="AU490" s="386">
        <f t="shared" si="1162"/>
        <v>0</v>
      </c>
      <c r="AV490" s="366" t="str">
        <f t="shared" si="1178"/>
        <v xml:space="preserve">    </v>
      </c>
      <c r="AW490" s="849">
        <f t="shared" si="1115"/>
        <v>0</v>
      </c>
      <c r="AX490" s="570"/>
      <c r="AY490" s="391">
        <f t="shared" si="1163"/>
        <v>0</v>
      </c>
      <c r="AZ490" s="386">
        <f t="shared" si="1164"/>
        <v>0</v>
      </c>
      <c r="BA490" s="366" t="str">
        <f t="shared" si="1179"/>
        <v xml:space="preserve">    </v>
      </c>
      <c r="BB490" s="849">
        <f t="shared" si="1116"/>
        <v>0</v>
      </c>
      <c r="BC490" s="570"/>
      <c r="BD490" s="391">
        <f t="shared" si="1165"/>
        <v>0</v>
      </c>
      <c r="BE490" s="386">
        <f t="shared" si="1166"/>
        <v>0</v>
      </c>
      <c r="BF490" s="366" t="str">
        <f t="shared" si="1180"/>
        <v xml:space="preserve">    </v>
      </c>
      <c r="BG490" s="849">
        <f t="shared" si="1117"/>
        <v>0</v>
      </c>
      <c r="BH490" s="570"/>
      <c r="BI490" s="391">
        <f t="shared" si="1167"/>
        <v>0</v>
      </c>
      <c r="BJ490" s="386">
        <f t="shared" si="1168"/>
        <v>0</v>
      </c>
      <c r="BK490" s="366" t="str">
        <f t="shared" si="1181"/>
        <v xml:space="preserve">    </v>
      </c>
      <c r="BM490" s="383">
        <f t="shared" si="1118"/>
        <v>0</v>
      </c>
      <c r="BN490" s="7"/>
    </row>
    <row r="491" spans="1:66" s="5" customFormat="1" ht="12.75">
      <c r="A491" s="633">
        <v>31</v>
      </c>
      <c r="B491" s="895" t="str">
        <f t="shared" si="1169"/>
        <v>Other: (list)</v>
      </c>
      <c r="C491" s="377">
        <f t="shared" si="1119"/>
        <v>0</v>
      </c>
      <c r="D491" s="659">
        <f t="shared" si="1106"/>
        <v>0</v>
      </c>
      <c r="E491" s="570"/>
      <c r="F491" s="391">
        <f t="shared" si="1145"/>
        <v>0</v>
      </c>
      <c r="G491" s="386">
        <f t="shared" si="1146"/>
        <v>0</v>
      </c>
      <c r="H491" s="366" t="str">
        <f t="shared" si="1170"/>
        <v xml:space="preserve">    </v>
      </c>
      <c r="I491" s="849">
        <f t="shared" si="1107"/>
        <v>0</v>
      </c>
      <c r="J491" s="570"/>
      <c r="K491" s="391">
        <f t="shared" si="1147"/>
        <v>0</v>
      </c>
      <c r="L491" s="386">
        <f t="shared" si="1148"/>
        <v>0</v>
      </c>
      <c r="M491" s="366" t="str">
        <f t="shared" si="1171"/>
        <v xml:space="preserve">    </v>
      </c>
      <c r="N491" s="849">
        <f t="shared" si="1108"/>
        <v>0</v>
      </c>
      <c r="O491" s="570"/>
      <c r="P491" s="391">
        <f t="shared" si="1149"/>
        <v>0</v>
      </c>
      <c r="Q491" s="386">
        <f t="shared" si="1150"/>
        <v>0</v>
      </c>
      <c r="R491" s="366" t="str">
        <f t="shared" si="1172"/>
        <v xml:space="preserve">    </v>
      </c>
      <c r="S491" s="849">
        <f t="shared" si="1109"/>
        <v>0</v>
      </c>
      <c r="T491" s="570"/>
      <c r="U491" s="391">
        <f t="shared" si="1151"/>
        <v>0</v>
      </c>
      <c r="V491" s="386">
        <f t="shared" si="1152"/>
        <v>0</v>
      </c>
      <c r="W491" s="366" t="str">
        <f t="shared" si="1173"/>
        <v xml:space="preserve">    </v>
      </c>
      <c r="X491" s="849">
        <f t="shared" si="1110"/>
        <v>0</v>
      </c>
      <c r="Y491" s="570"/>
      <c r="Z491" s="391">
        <f t="shared" si="1153"/>
        <v>0</v>
      </c>
      <c r="AA491" s="386">
        <f t="shared" si="1154"/>
        <v>0</v>
      </c>
      <c r="AB491" s="366" t="str">
        <f t="shared" si="1174"/>
        <v xml:space="preserve">    </v>
      </c>
      <c r="AC491" s="849">
        <f t="shared" si="1111"/>
        <v>0</v>
      </c>
      <c r="AD491" s="570"/>
      <c r="AE491" s="391">
        <f t="shared" si="1155"/>
        <v>0</v>
      </c>
      <c r="AF491" s="386">
        <f t="shared" si="1156"/>
        <v>0</v>
      </c>
      <c r="AG491" s="366" t="str">
        <f t="shared" si="1175"/>
        <v xml:space="preserve">    </v>
      </c>
      <c r="AH491" s="849">
        <f t="shared" si="1112"/>
        <v>0</v>
      </c>
      <c r="AI491" s="570"/>
      <c r="AJ491" s="391">
        <f t="shared" si="1157"/>
        <v>0</v>
      </c>
      <c r="AK491" s="386">
        <f t="shared" si="1158"/>
        <v>0</v>
      </c>
      <c r="AL491" s="366" t="str">
        <f t="shared" si="1176"/>
        <v xml:space="preserve">    </v>
      </c>
      <c r="AM491" s="849">
        <f t="shared" si="1113"/>
        <v>0</v>
      </c>
      <c r="AN491" s="570"/>
      <c r="AO491" s="391">
        <f t="shared" si="1159"/>
        <v>0</v>
      </c>
      <c r="AP491" s="386">
        <f t="shared" si="1160"/>
        <v>0</v>
      </c>
      <c r="AQ491" s="366" t="str">
        <f t="shared" si="1177"/>
        <v xml:space="preserve">    </v>
      </c>
      <c r="AR491" s="849">
        <f t="shared" si="1114"/>
        <v>0</v>
      </c>
      <c r="AS491" s="570"/>
      <c r="AT491" s="391">
        <f t="shared" si="1161"/>
        <v>0</v>
      </c>
      <c r="AU491" s="386">
        <f t="shared" si="1162"/>
        <v>0</v>
      </c>
      <c r="AV491" s="366" t="str">
        <f t="shared" si="1178"/>
        <v xml:space="preserve">    </v>
      </c>
      <c r="AW491" s="849">
        <f t="shared" si="1115"/>
        <v>0</v>
      </c>
      <c r="AX491" s="570"/>
      <c r="AY491" s="391">
        <f t="shared" si="1163"/>
        <v>0</v>
      </c>
      <c r="AZ491" s="386">
        <f t="shared" si="1164"/>
        <v>0</v>
      </c>
      <c r="BA491" s="366" t="str">
        <f t="shared" si="1179"/>
        <v xml:space="preserve">    </v>
      </c>
      <c r="BB491" s="849">
        <f t="shared" si="1116"/>
        <v>0</v>
      </c>
      <c r="BC491" s="570"/>
      <c r="BD491" s="391">
        <f t="shared" si="1165"/>
        <v>0</v>
      </c>
      <c r="BE491" s="386">
        <f t="shared" si="1166"/>
        <v>0</v>
      </c>
      <c r="BF491" s="366" t="str">
        <f t="shared" si="1180"/>
        <v xml:space="preserve">    </v>
      </c>
      <c r="BG491" s="849">
        <f t="shared" si="1117"/>
        <v>0</v>
      </c>
      <c r="BH491" s="570"/>
      <c r="BI491" s="391">
        <f t="shared" si="1167"/>
        <v>0</v>
      </c>
      <c r="BJ491" s="386">
        <f t="shared" si="1168"/>
        <v>0</v>
      </c>
      <c r="BK491" s="366" t="str">
        <f t="shared" si="1181"/>
        <v xml:space="preserve">    </v>
      </c>
      <c r="BM491" s="383">
        <f t="shared" si="1118"/>
        <v>0</v>
      </c>
      <c r="BN491" s="7"/>
    </row>
    <row r="492" spans="1:66" s="5" customFormat="1" ht="12.75">
      <c r="A492" s="633">
        <v>32</v>
      </c>
      <c r="B492" s="895" t="str">
        <f t="shared" si="1169"/>
        <v>Other: (list)</v>
      </c>
      <c r="C492" s="379">
        <f t="shared" si="1119"/>
        <v>0</v>
      </c>
      <c r="D492" s="659">
        <f t="shared" si="1106"/>
        <v>0</v>
      </c>
      <c r="E492" s="570"/>
      <c r="F492" s="391">
        <f t="shared" si="1145"/>
        <v>0</v>
      </c>
      <c r="G492" s="386">
        <f t="shared" si="1146"/>
        <v>0</v>
      </c>
      <c r="H492" s="366" t="str">
        <f t="shared" si="1170"/>
        <v xml:space="preserve">    </v>
      </c>
      <c r="I492" s="849">
        <f t="shared" si="1107"/>
        <v>0</v>
      </c>
      <c r="J492" s="570"/>
      <c r="K492" s="391">
        <f t="shared" si="1147"/>
        <v>0</v>
      </c>
      <c r="L492" s="386">
        <f t="shared" si="1148"/>
        <v>0</v>
      </c>
      <c r="M492" s="366" t="str">
        <f t="shared" si="1171"/>
        <v xml:space="preserve">    </v>
      </c>
      <c r="N492" s="849">
        <f t="shared" si="1108"/>
        <v>0</v>
      </c>
      <c r="O492" s="570"/>
      <c r="P492" s="391">
        <f t="shared" si="1149"/>
        <v>0</v>
      </c>
      <c r="Q492" s="386">
        <f t="shared" si="1150"/>
        <v>0</v>
      </c>
      <c r="R492" s="366" t="str">
        <f t="shared" si="1172"/>
        <v xml:space="preserve">    </v>
      </c>
      <c r="S492" s="849">
        <f t="shared" si="1109"/>
        <v>0</v>
      </c>
      <c r="T492" s="570"/>
      <c r="U492" s="391">
        <f t="shared" si="1151"/>
        <v>0</v>
      </c>
      <c r="V492" s="386">
        <f t="shared" si="1152"/>
        <v>0</v>
      </c>
      <c r="W492" s="366" t="str">
        <f t="shared" si="1173"/>
        <v xml:space="preserve">    </v>
      </c>
      <c r="X492" s="849">
        <f t="shared" si="1110"/>
        <v>0</v>
      </c>
      <c r="Y492" s="570"/>
      <c r="Z492" s="391">
        <f t="shared" si="1153"/>
        <v>0</v>
      </c>
      <c r="AA492" s="386">
        <f t="shared" si="1154"/>
        <v>0</v>
      </c>
      <c r="AB492" s="366" t="str">
        <f t="shared" si="1174"/>
        <v xml:space="preserve">    </v>
      </c>
      <c r="AC492" s="849">
        <f t="shared" si="1111"/>
        <v>0</v>
      </c>
      <c r="AD492" s="570"/>
      <c r="AE492" s="391">
        <f t="shared" si="1155"/>
        <v>0</v>
      </c>
      <c r="AF492" s="386">
        <f t="shared" si="1156"/>
        <v>0</v>
      </c>
      <c r="AG492" s="366" t="str">
        <f t="shared" si="1175"/>
        <v xml:space="preserve">    </v>
      </c>
      <c r="AH492" s="849">
        <f t="shared" si="1112"/>
        <v>0</v>
      </c>
      <c r="AI492" s="570"/>
      <c r="AJ492" s="391">
        <f t="shared" si="1157"/>
        <v>0</v>
      </c>
      <c r="AK492" s="386">
        <f t="shared" si="1158"/>
        <v>0</v>
      </c>
      <c r="AL492" s="366" t="str">
        <f t="shared" si="1176"/>
        <v xml:space="preserve">    </v>
      </c>
      <c r="AM492" s="849">
        <f t="shared" si="1113"/>
        <v>0</v>
      </c>
      <c r="AN492" s="570"/>
      <c r="AO492" s="391">
        <f t="shared" si="1159"/>
        <v>0</v>
      </c>
      <c r="AP492" s="386">
        <f t="shared" si="1160"/>
        <v>0</v>
      </c>
      <c r="AQ492" s="366" t="str">
        <f t="shared" si="1177"/>
        <v xml:space="preserve">    </v>
      </c>
      <c r="AR492" s="849">
        <f t="shared" si="1114"/>
        <v>0</v>
      </c>
      <c r="AS492" s="570"/>
      <c r="AT492" s="391">
        <f t="shared" si="1161"/>
        <v>0</v>
      </c>
      <c r="AU492" s="386">
        <f t="shared" si="1162"/>
        <v>0</v>
      </c>
      <c r="AV492" s="366" t="str">
        <f t="shared" si="1178"/>
        <v xml:space="preserve">    </v>
      </c>
      <c r="AW492" s="849">
        <f t="shared" si="1115"/>
        <v>0</v>
      </c>
      <c r="AX492" s="570"/>
      <c r="AY492" s="391">
        <f t="shared" si="1163"/>
        <v>0</v>
      </c>
      <c r="AZ492" s="386">
        <f t="shared" si="1164"/>
        <v>0</v>
      </c>
      <c r="BA492" s="366" t="str">
        <f t="shared" si="1179"/>
        <v xml:space="preserve">    </v>
      </c>
      <c r="BB492" s="849">
        <f t="shared" si="1116"/>
        <v>0</v>
      </c>
      <c r="BC492" s="570"/>
      <c r="BD492" s="391">
        <f t="shared" si="1165"/>
        <v>0</v>
      </c>
      <c r="BE492" s="386">
        <f t="shared" si="1166"/>
        <v>0</v>
      </c>
      <c r="BF492" s="366" t="str">
        <f t="shared" si="1180"/>
        <v xml:space="preserve">    </v>
      </c>
      <c r="BG492" s="849">
        <f t="shared" si="1117"/>
        <v>0</v>
      </c>
      <c r="BH492" s="570"/>
      <c r="BI492" s="391">
        <f t="shared" si="1167"/>
        <v>0</v>
      </c>
      <c r="BJ492" s="386">
        <f t="shared" si="1168"/>
        <v>0</v>
      </c>
      <c r="BK492" s="366" t="str">
        <f t="shared" si="1181"/>
        <v xml:space="preserve">    </v>
      </c>
      <c r="BM492" s="383">
        <f t="shared" si="1118"/>
        <v>0</v>
      </c>
      <c r="BN492" s="7"/>
    </row>
    <row r="493" spans="1:66" s="5" customFormat="1" ht="12.75">
      <c r="A493" s="633">
        <v>33</v>
      </c>
      <c r="B493" s="895" t="str">
        <f t="shared" si="1169"/>
        <v>Other: (list)</v>
      </c>
      <c r="C493" s="378">
        <f t="shared" si="1119"/>
        <v>0</v>
      </c>
      <c r="D493" s="659">
        <f t="shared" si="1106"/>
        <v>0</v>
      </c>
      <c r="E493" s="570"/>
      <c r="F493" s="391">
        <f t="shared" si="1145"/>
        <v>0</v>
      </c>
      <c r="G493" s="386">
        <f t="shared" si="1146"/>
        <v>0</v>
      </c>
      <c r="H493" s="366" t="str">
        <f t="shared" si="1170"/>
        <v xml:space="preserve">    </v>
      </c>
      <c r="I493" s="849">
        <f t="shared" si="1107"/>
        <v>0</v>
      </c>
      <c r="J493" s="570"/>
      <c r="K493" s="391">
        <f t="shared" si="1147"/>
        <v>0</v>
      </c>
      <c r="L493" s="386">
        <f t="shared" si="1148"/>
        <v>0</v>
      </c>
      <c r="M493" s="366" t="str">
        <f t="shared" si="1171"/>
        <v xml:space="preserve">    </v>
      </c>
      <c r="N493" s="849">
        <f t="shared" si="1108"/>
        <v>0</v>
      </c>
      <c r="O493" s="570"/>
      <c r="P493" s="391">
        <f t="shared" si="1149"/>
        <v>0</v>
      </c>
      <c r="Q493" s="386">
        <f t="shared" si="1150"/>
        <v>0</v>
      </c>
      <c r="R493" s="366" t="str">
        <f t="shared" si="1172"/>
        <v xml:space="preserve">    </v>
      </c>
      <c r="S493" s="849">
        <f t="shared" si="1109"/>
        <v>0</v>
      </c>
      <c r="T493" s="570"/>
      <c r="U493" s="391">
        <f t="shared" si="1151"/>
        <v>0</v>
      </c>
      <c r="V493" s="386">
        <f t="shared" si="1152"/>
        <v>0</v>
      </c>
      <c r="W493" s="366" t="str">
        <f t="shared" si="1173"/>
        <v xml:space="preserve">    </v>
      </c>
      <c r="X493" s="849">
        <f t="shared" si="1110"/>
        <v>0</v>
      </c>
      <c r="Y493" s="570"/>
      <c r="Z493" s="391">
        <f t="shared" si="1153"/>
        <v>0</v>
      </c>
      <c r="AA493" s="386">
        <f t="shared" si="1154"/>
        <v>0</v>
      </c>
      <c r="AB493" s="366" t="str">
        <f t="shared" si="1174"/>
        <v xml:space="preserve">    </v>
      </c>
      <c r="AC493" s="849">
        <f t="shared" si="1111"/>
        <v>0</v>
      </c>
      <c r="AD493" s="570"/>
      <c r="AE493" s="391">
        <f t="shared" si="1155"/>
        <v>0</v>
      </c>
      <c r="AF493" s="386">
        <f t="shared" si="1156"/>
        <v>0</v>
      </c>
      <c r="AG493" s="366" t="str">
        <f t="shared" si="1175"/>
        <v xml:space="preserve">    </v>
      </c>
      <c r="AH493" s="849">
        <f t="shared" si="1112"/>
        <v>0</v>
      </c>
      <c r="AI493" s="570"/>
      <c r="AJ493" s="391">
        <f t="shared" si="1157"/>
        <v>0</v>
      </c>
      <c r="AK493" s="386">
        <f t="shared" si="1158"/>
        <v>0</v>
      </c>
      <c r="AL493" s="366" t="str">
        <f t="shared" si="1176"/>
        <v xml:space="preserve">    </v>
      </c>
      <c r="AM493" s="849">
        <f t="shared" si="1113"/>
        <v>0</v>
      </c>
      <c r="AN493" s="570"/>
      <c r="AO493" s="391">
        <f t="shared" si="1159"/>
        <v>0</v>
      </c>
      <c r="AP493" s="386">
        <f t="shared" si="1160"/>
        <v>0</v>
      </c>
      <c r="AQ493" s="366" t="str">
        <f t="shared" si="1177"/>
        <v xml:space="preserve">    </v>
      </c>
      <c r="AR493" s="849">
        <f t="shared" si="1114"/>
        <v>0</v>
      </c>
      <c r="AS493" s="570"/>
      <c r="AT493" s="391">
        <f t="shared" si="1161"/>
        <v>0</v>
      </c>
      <c r="AU493" s="386">
        <f t="shared" si="1162"/>
        <v>0</v>
      </c>
      <c r="AV493" s="366" t="str">
        <f t="shared" si="1178"/>
        <v xml:space="preserve">    </v>
      </c>
      <c r="AW493" s="849">
        <f t="shared" si="1115"/>
        <v>0</v>
      </c>
      <c r="AX493" s="570"/>
      <c r="AY493" s="391">
        <f t="shared" si="1163"/>
        <v>0</v>
      </c>
      <c r="AZ493" s="386">
        <f t="shared" si="1164"/>
        <v>0</v>
      </c>
      <c r="BA493" s="366" t="str">
        <f t="shared" si="1179"/>
        <v xml:space="preserve">    </v>
      </c>
      <c r="BB493" s="849">
        <f t="shared" si="1116"/>
        <v>0</v>
      </c>
      <c r="BC493" s="570"/>
      <c r="BD493" s="391">
        <f t="shared" si="1165"/>
        <v>0</v>
      </c>
      <c r="BE493" s="386">
        <f t="shared" si="1166"/>
        <v>0</v>
      </c>
      <c r="BF493" s="366" t="str">
        <f t="shared" si="1180"/>
        <v xml:space="preserve">    </v>
      </c>
      <c r="BG493" s="849">
        <f t="shared" si="1117"/>
        <v>0</v>
      </c>
      <c r="BH493" s="570"/>
      <c r="BI493" s="391">
        <f t="shared" si="1167"/>
        <v>0</v>
      </c>
      <c r="BJ493" s="386">
        <f t="shared" si="1168"/>
        <v>0</v>
      </c>
      <c r="BK493" s="366" t="str">
        <f t="shared" si="1181"/>
        <v xml:space="preserve">    </v>
      </c>
      <c r="BM493" s="383">
        <f t="shared" si="1118"/>
        <v>0</v>
      </c>
      <c r="BN493" s="7"/>
    </row>
    <row r="494" spans="1:66" s="5" customFormat="1" ht="12.75">
      <c r="A494" s="633">
        <v>34</v>
      </c>
      <c r="B494" s="895" t="str">
        <f t="shared" si="1169"/>
        <v>Other: (list)</v>
      </c>
      <c r="C494" s="557">
        <f t="shared" si="1119"/>
        <v>0</v>
      </c>
      <c r="D494" s="659">
        <f t="shared" si="1106"/>
        <v>0</v>
      </c>
      <c r="E494" s="570"/>
      <c r="F494" s="391">
        <f t="shared" si="1145"/>
        <v>0</v>
      </c>
      <c r="G494" s="386">
        <f t="shared" si="1146"/>
        <v>0</v>
      </c>
      <c r="H494" s="366" t="str">
        <f t="shared" si="1170"/>
        <v xml:space="preserve">    </v>
      </c>
      <c r="I494" s="849">
        <f t="shared" si="1107"/>
        <v>0</v>
      </c>
      <c r="J494" s="570"/>
      <c r="K494" s="391">
        <f t="shared" si="1147"/>
        <v>0</v>
      </c>
      <c r="L494" s="386">
        <f t="shared" si="1148"/>
        <v>0</v>
      </c>
      <c r="M494" s="366" t="str">
        <f t="shared" si="1171"/>
        <v xml:space="preserve">    </v>
      </c>
      <c r="N494" s="849">
        <f t="shared" si="1108"/>
        <v>0</v>
      </c>
      <c r="O494" s="570"/>
      <c r="P494" s="391">
        <f t="shared" si="1149"/>
        <v>0</v>
      </c>
      <c r="Q494" s="386">
        <f t="shared" si="1150"/>
        <v>0</v>
      </c>
      <c r="R494" s="366" t="str">
        <f t="shared" si="1172"/>
        <v xml:space="preserve">    </v>
      </c>
      <c r="S494" s="849">
        <f t="shared" si="1109"/>
        <v>0</v>
      </c>
      <c r="T494" s="570"/>
      <c r="U494" s="391">
        <f t="shared" si="1151"/>
        <v>0</v>
      </c>
      <c r="V494" s="386">
        <f t="shared" si="1152"/>
        <v>0</v>
      </c>
      <c r="W494" s="366" t="str">
        <f t="shared" si="1173"/>
        <v xml:space="preserve">    </v>
      </c>
      <c r="X494" s="849">
        <f t="shared" si="1110"/>
        <v>0</v>
      </c>
      <c r="Y494" s="570"/>
      <c r="Z494" s="391">
        <f t="shared" si="1153"/>
        <v>0</v>
      </c>
      <c r="AA494" s="386">
        <f t="shared" si="1154"/>
        <v>0</v>
      </c>
      <c r="AB494" s="366" t="str">
        <f t="shared" si="1174"/>
        <v xml:space="preserve">    </v>
      </c>
      <c r="AC494" s="849">
        <f t="shared" si="1111"/>
        <v>0</v>
      </c>
      <c r="AD494" s="570"/>
      <c r="AE494" s="391">
        <f t="shared" si="1155"/>
        <v>0</v>
      </c>
      <c r="AF494" s="386">
        <f t="shared" si="1156"/>
        <v>0</v>
      </c>
      <c r="AG494" s="366" t="str">
        <f t="shared" si="1175"/>
        <v xml:space="preserve">    </v>
      </c>
      <c r="AH494" s="849">
        <f t="shared" si="1112"/>
        <v>0</v>
      </c>
      <c r="AI494" s="570"/>
      <c r="AJ494" s="391">
        <f t="shared" si="1157"/>
        <v>0</v>
      </c>
      <c r="AK494" s="386">
        <f t="shared" si="1158"/>
        <v>0</v>
      </c>
      <c r="AL494" s="366" t="str">
        <f t="shared" si="1176"/>
        <v xml:space="preserve">    </v>
      </c>
      <c r="AM494" s="849">
        <f t="shared" si="1113"/>
        <v>0</v>
      </c>
      <c r="AN494" s="570"/>
      <c r="AO494" s="391">
        <f t="shared" si="1159"/>
        <v>0</v>
      </c>
      <c r="AP494" s="386">
        <f t="shared" si="1160"/>
        <v>0</v>
      </c>
      <c r="AQ494" s="366" t="str">
        <f t="shared" si="1177"/>
        <v xml:space="preserve">    </v>
      </c>
      <c r="AR494" s="849">
        <f t="shared" si="1114"/>
        <v>0</v>
      </c>
      <c r="AS494" s="570"/>
      <c r="AT494" s="391">
        <f t="shared" si="1161"/>
        <v>0</v>
      </c>
      <c r="AU494" s="386">
        <f t="shared" si="1162"/>
        <v>0</v>
      </c>
      <c r="AV494" s="366" t="str">
        <f t="shared" si="1178"/>
        <v xml:space="preserve">    </v>
      </c>
      <c r="AW494" s="849">
        <f t="shared" si="1115"/>
        <v>0</v>
      </c>
      <c r="AX494" s="570"/>
      <c r="AY494" s="391">
        <f t="shared" si="1163"/>
        <v>0</v>
      </c>
      <c r="AZ494" s="386">
        <f t="shared" si="1164"/>
        <v>0</v>
      </c>
      <c r="BA494" s="366" t="str">
        <f t="shared" si="1179"/>
        <v xml:space="preserve">    </v>
      </c>
      <c r="BB494" s="849">
        <f t="shared" si="1116"/>
        <v>0</v>
      </c>
      <c r="BC494" s="570"/>
      <c r="BD494" s="391">
        <f t="shared" si="1165"/>
        <v>0</v>
      </c>
      <c r="BE494" s="386">
        <f t="shared" si="1166"/>
        <v>0</v>
      </c>
      <c r="BF494" s="366" t="str">
        <f t="shared" si="1180"/>
        <v xml:space="preserve">    </v>
      </c>
      <c r="BG494" s="849">
        <f t="shared" si="1117"/>
        <v>0</v>
      </c>
      <c r="BH494" s="570"/>
      <c r="BI494" s="391">
        <f t="shared" si="1167"/>
        <v>0</v>
      </c>
      <c r="BJ494" s="386">
        <f t="shared" si="1168"/>
        <v>0</v>
      </c>
      <c r="BK494" s="366" t="str">
        <f t="shared" si="1181"/>
        <v xml:space="preserve">    </v>
      </c>
      <c r="BM494" s="383">
        <f t="shared" si="1118"/>
        <v>0</v>
      </c>
      <c r="BN494" s="7"/>
    </row>
    <row r="495" spans="1:66" s="5" customFormat="1" ht="12.75">
      <c r="A495" s="633">
        <v>35</v>
      </c>
      <c r="B495" s="895" t="str">
        <f t="shared" si="1169"/>
        <v>Other: (list)</v>
      </c>
      <c r="C495" s="557">
        <f t="shared" si="1119"/>
        <v>0</v>
      </c>
      <c r="D495" s="659">
        <f t="shared" si="1106"/>
        <v>0</v>
      </c>
      <c r="E495" s="570"/>
      <c r="F495" s="391">
        <f t="shared" si="1145"/>
        <v>0</v>
      </c>
      <c r="G495" s="386">
        <f t="shared" si="1146"/>
        <v>0</v>
      </c>
      <c r="H495" s="366" t="str">
        <f t="shared" si="1170"/>
        <v xml:space="preserve">    </v>
      </c>
      <c r="I495" s="849">
        <f t="shared" si="1107"/>
        <v>0</v>
      </c>
      <c r="J495" s="570"/>
      <c r="K495" s="391">
        <f t="shared" si="1147"/>
        <v>0</v>
      </c>
      <c r="L495" s="386">
        <f t="shared" si="1148"/>
        <v>0</v>
      </c>
      <c r="M495" s="366" t="str">
        <f t="shared" si="1171"/>
        <v xml:space="preserve">    </v>
      </c>
      <c r="N495" s="849">
        <f t="shared" si="1108"/>
        <v>0</v>
      </c>
      <c r="O495" s="570"/>
      <c r="P495" s="391">
        <f t="shared" si="1149"/>
        <v>0</v>
      </c>
      <c r="Q495" s="386">
        <f t="shared" si="1150"/>
        <v>0</v>
      </c>
      <c r="R495" s="366" t="str">
        <f t="shared" si="1172"/>
        <v xml:space="preserve">    </v>
      </c>
      <c r="S495" s="849">
        <f t="shared" si="1109"/>
        <v>0</v>
      </c>
      <c r="T495" s="570"/>
      <c r="U495" s="391">
        <f t="shared" si="1151"/>
        <v>0</v>
      </c>
      <c r="V495" s="386">
        <f t="shared" si="1152"/>
        <v>0</v>
      </c>
      <c r="W495" s="366" t="str">
        <f t="shared" si="1173"/>
        <v xml:space="preserve">    </v>
      </c>
      <c r="X495" s="849">
        <f t="shared" si="1110"/>
        <v>0</v>
      </c>
      <c r="Y495" s="570"/>
      <c r="Z495" s="391">
        <f t="shared" si="1153"/>
        <v>0</v>
      </c>
      <c r="AA495" s="386">
        <f t="shared" si="1154"/>
        <v>0</v>
      </c>
      <c r="AB495" s="366" t="str">
        <f t="shared" si="1174"/>
        <v xml:space="preserve">    </v>
      </c>
      <c r="AC495" s="849">
        <f t="shared" si="1111"/>
        <v>0</v>
      </c>
      <c r="AD495" s="570"/>
      <c r="AE495" s="391">
        <f t="shared" si="1155"/>
        <v>0</v>
      </c>
      <c r="AF495" s="386">
        <f t="shared" si="1156"/>
        <v>0</v>
      </c>
      <c r="AG495" s="366" t="str">
        <f t="shared" si="1175"/>
        <v xml:space="preserve">    </v>
      </c>
      <c r="AH495" s="849">
        <f t="shared" si="1112"/>
        <v>0</v>
      </c>
      <c r="AI495" s="570"/>
      <c r="AJ495" s="391">
        <f t="shared" si="1157"/>
        <v>0</v>
      </c>
      <c r="AK495" s="386">
        <f t="shared" si="1158"/>
        <v>0</v>
      </c>
      <c r="AL495" s="366" t="str">
        <f t="shared" si="1176"/>
        <v xml:space="preserve">    </v>
      </c>
      <c r="AM495" s="849">
        <f t="shared" si="1113"/>
        <v>0</v>
      </c>
      <c r="AN495" s="570"/>
      <c r="AO495" s="391">
        <f t="shared" si="1159"/>
        <v>0</v>
      </c>
      <c r="AP495" s="386">
        <f t="shared" si="1160"/>
        <v>0</v>
      </c>
      <c r="AQ495" s="366" t="str">
        <f t="shared" si="1177"/>
        <v xml:space="preserve">    </v>
      </c>
      <c r="AR495" s="849">
        <f t="shared" si="1114"/>
        <v>0</v>
      </c>
      <c r="AS495" s="570"/>
      <c r="AT495" s="391">
        <f t="shared" si="1161"/>
        <v>0</v>
      </c>
      <c r="AU495" s="386">
        <f t="shared" si="1162"/>
        <v>0</v>
      </c>
      <c r="AV495" s="366" t="str">
        <f t="shared" si="1178"/>
        <v xml:space="preserve">    </v>
      </c>
      <c r="AW495" s="849">
        <f t="shared" si="1115"/>
        <v>0</v>
      </c>
      <c r="AX495" s="570"/>
      <c r="AY495" s="391">
        <f t="shared" si="1163"/>
        <v>0</v>
      </c>
      <c r="AZ495" s="386">
        <f t="shared" si="1164"/>
        <v>0</v>
      </c>
      <c r="BA495" s="366" t="str">
        <f t="shared" si="1179"/>
        <v xml:space="preserve">    </v>
      </c>
      <c r="BB495" s="849">
        <f t="shared" si="1116"/>
        <v>0</v>
      </c>
      <c r="BC495" s="570"/>
      <c r="BD495" s="391">
        <f t="shared" si="1165"/>
        <v>0</v>
      </c>
      <c r="BE495" s="386">
        <f t="shared" si="1166"/>
        <v>0</v>
      </c>
      <c r="BF495" s="366" t="str">
        <f t="shared" si="1180"/>
        <v xml:space="preserve">    </v>
      </c>
      <c r="BG495" s="849">
        <f t="shared" si="1117"/>
        <v>0</v>
      </c>
      <c r="BH495" s="570"/>
      <c r="BI495" s="391">
        <f t="shared" si="1167"/>
        <v>0</v>
      </c>
      <c r="BJ495" s="386">
        <f t="shared" si="1168"/>
        <v>0</v>
      </c>
      <c r="BK495" s="366" t="str">
        <f t="shared" si="1181"/>
        <v xml:space="preserve">    </v>
      </c>
      <c r="BM495" s="383">
        <f t="shared" si="1118"/>
        <v>0</v>
      </c>
      <c r="BN495" s="7"/>
    </row>
    <row r="496" spans="1:66" s="5" customFormat="1" ht="12.75">
      <c r="A496" s="633">
        <v>36</v>
      </c>
      <c r="B496" s="895" t="str">
        <f t="shared" si="1169"/>
        <v>Other: (list)</v>
      </c>
      <c r="C496" s="557">
        <f t="shared" si="1119"/>
        <v>0</v>
      </c>
      <c r="D496" s="659">
        <f t="shared" si="1106"/>
        <v>0</v>
      </c>
      <c r="E496" s="570"/>
      <c r="F496" s="391">
        <f t="shared" si="1145"/>
        <v>0</v>
      </c>
      <c r="G496" s="386">
        <f t="shared" si="1146"/>
        <v>0</v>
      </c>
      <c r="H496" s="366" t="str">
        <f t="shared" si="1170"/>
        <v xml:space="preserve">    </v>
      </c>
      <c r="I496" s="849">
        <f t="shared" si="1107"/>
        <v>0</v>
      </c>
      <c r="J496" s="570"/>
      <c r="K496" s="391">
        <f t="shared" si="1147"/>
        <v>0</v>
      </c>
      <c r="L496" s="386">
        <f t="shared" si="1148"/>
        <v>0</v>
      </c>
      <c r="M496" s="366" t="str">
        <f t="shared" si="1171"/>
        <v xml:space="preserve">    </v>
      </c>
      <c r="N496" s="849">
        <f t="shared" si="1108"/>
        <v>0</v>
      </c>
      <c r="O496" s="570"/>
      <c r="P496" s="391">
        <f t="shared" si="1149"/>
        <v>0</v>
      </c>
      <c r="Q496" s="386">
        <f t="shared" si="1150"/>
        <v>0</v>
      </c>
      <c r="R496" s="366" t="str">
        <f t="shared" si="1172"/>
        <v xml:space="preserve">    </v>
      </c>
      <c r="S496" s="849">
        <f t="shared" si="1109"/>
        <v>0</v>
      </c>
      <c r="T496" s="570"/>
      <c r="U496" s="391">
        <f t="shared" si="1151"/>
        <v>0</v>
      </c>
      <c r="V496" s="386">
        <f t="shared" si="1152"/>
        <v>0</v>
      </c>
      <c r="W496" s="366" t="str">
        <f t="shared" si="1173"/>
        <v xml:space="preserve">    </v>
      </c>
      <c r="X496" s="849">
        <f t="shared" si="1110"/>
        <v>0</v>
      </c>
      <c r="Y496" s="570"/>
      <c r="Z496" s="391">
        <f t="shared" si="1153"/>
        <v>0</v>
      </c>
      <c r="AA496" s="386">
        <f t="shared" si="1154"/>
        <v>0</v>
      </c>
      <c r="AB496" s="366" t="str">
        <f t="shared" si="1174"/>
        <v xml:space="preserve">    </v>
      </c>
      <c r="AC496" s="849">
        <f t="shared" si="1111"/>
        <v>0</v>
      </c>
      <c r="AD496" s="570"/>
      <c r="AE496" s="391">
        <f t="shared" si="1155"/>
        <v>0</v>
      </c>
      <c r="AF496" s="386">
        <f t="shared" si="1156"/>
        <v>0</v>
      </c>
      <c r="AG496" s="366" t="str">
        <f t="shared" si="1175"/>
        <v xml:space="preserve">    </v>
      </c>
      <c r="AH496" s="849">
        <f t="shared" si="1112"/>
        <v>0</v>
      </c>
      <c r="AI496" s="570"/>
      <c r="AJ496" s="391">
        <f t="shared" si="1157"/>
        <v>0</v>
      </c>
      <c r="AK496" s="386">
        <f t="shared" si="1158"/>
        <v>0</v>
      </c>
      <c r="AL496" s="366" t="str">
        <f t="shared" si="1176"/>
        <v xml:space="preserve">    </v>
      </c>
      <c r="AM496" s="849">
        <f t="shared" si="1113"/>
        <v>0</v>
      </c>
      <c r="AN496" s="570"/>
      <c r="AO496" s="391">
        <f t="shared" si="1159"/>
        <v>0</v>
      </c>
      <c r="AP496" s="386">
        <f t="shared" si="1160"/>
        <v>0</v>
      </c>
      <c r="AQ496" s="366" t="str">
        <f t="shared" si="1177"/>
        <v xml:space="preserve">    </v>
      </c>
      <c r="AR496" s="849">
        <f t="shared" si="1114"/>
        <v>0</v>
      </c>
      <c r="AS496" s="570"/>
      <c r="AT496" s="391">
        <f t="shared" si="1161"/>
        <v>0</v>
      </c>
      <c r="AU496" s="386">
        <f t="shared" si="1162"/>
        <v>0</v>
      </c>
      <c r="AV496" s="366" t="str">
        <f t="shared" si="1178"/>
        <v xml:space="preserve">    </v>
      </c>
      <c r="AW496" s="849">
        <f t="shared" si="1115"/>
        <v>0</v>
      </c>
      <c r="AX496" s="570"/>
      <c r="AY496" s="391">
        <f t="shared" si="1163"/>
        <v>0</v>
      </c>
      <c r="AZ496" s="386">
        <f t="shared" si="1164"/>
        <v>0</v>
      </c>
      <c r="BA496" s="366" t="str">
        <f t="shared" si="1179"/>
        <v xml:space="preserve">    </v>
      </c>
      <c r="BB496" s="849">
        <f t="shared" si="1116"/>
        <v>0</v>
      </c>
      <c r="BC496" s="570"/>
      <c r="BD496" s="391">
        <f t="shared" si="1165"/>
        <v>0</v>
      </c>
      <c r="BE496" s="386">
        <f t="shared" si="1166"/>
        <v>0</v>
      </c>
      <c r="BF496" s="366" t="str">
        <f t="shared" si="1180"/>
        <v xml:space="preserve">    </v>
      </c>
      <c r="BG496" s="849">
        <f t="shared" si="1117"/>
        <v>0</v>
      </c>
      <c r="BH496" s="570"/>
      <c r="BI496" s="391">
        <f t="shared" si="1167"/>
        <v>0</v>
      </c>
      <c r="BJ496" s="386">
        <f t="shared" si="1168"/>
        <v>0</v>
      </c>
      <c r="BK496" s="366" t="str">
        <f t="shared" si="1181"/>
        <v xml:space="preserve">    </v>
      </c>
      <c r="BM496" s="383">
        <f t="shared" si="1118"/>
        <v>0</v>
      </c>
      <c r="BN496" s="7"/>
    </row>
    <row r="497" spans="1:66" s="5" customFormat="1" ht="12.75">
      <c r="A497" s="633">
        <v>37</v>
      </c>
      <c r="B497" s="895" t="str">
        <f t="shared" si="1169"/>
        <v>Other: (list)</v>
      </c>
      <c r="C497" s="557">
        <f t="shared" si="1119"/>
        <v>0</v>
      </c>
      <c r="D497" s="659">
        <f t="shared" si="1106"/>
        <v>0</v>
      </c>
      <c r="E497" s="570"/>
      <c r="F497" s="391">
        <f t="shared" si="1145"/>
        <v>0</v>
      </c>
      <c r="G497" s="386">
        <f t="shared" si="1146"/>
        <v>0</v>
      </c>
      <c r="H497" s="366" t="str">
        <f t="shared" si="1170"/>
        <v xml:space="preserve">    </v>
      </c>
      <c r="I497" s="849">
        <f t="shared" si="1107"/>
        <v>0</v>
      </c>
      <c r="J497" s="570"/>
      <c r="K497" s="391">
        <f t="shared" si="1147"/>
        <v>0</v>
      </c>
      <c r="L497" s="386">
        <f t="shared" si="1148"/>
        <v>0</v>
      </c>
      <c r="M497" s="366" t="str">
        <f t="shared" si="1171"/>
        <v xml:space="preserve">    </v>
      </c>
      <c r="N497" s="849">
        <f t="shared" si="1108"/>
        <v>0</v>
      </c>
      <c r="O497" s="570"/>
      <c r="P497" s="391">
        <f t="shared" si="1149"/>
        <v>0</v>
      </c>
      <c r="Q497" s="386">
        <f t="shared" si="1150"/>
        <v>0</v>
      </c>
      <c r="R497" s="366" t="str">
        <f t="shared" si="1172"/>
        <v xml:space="preserve">    </v>
      </c>
      <c r="S497" s="849">
        <f t="shared" si="1109"/>
        <v>0</v>
      </c>
      <c r="T497" s="570"/>
      <c r="U497" s="391">
        <f t="shared" si="1151"/>
        <v>0</v>
      </c>
      <c r="V497" s="386">
        <f t="shared" si="1152"/>
        <v>0</v>
      </c>
      <c r="W497" s="366" t="str">
        <f t="shared" si="1173"/>
        <v xml:space="preserve">    </v>
      </c>
      <c r="X497" s="849">
        <f t="shared" si="1110"/>
        <v>0</v>
      </c>
      <c r="Y497" s="570"/>
      <c r="Z497" s="391">
        <f t="shared" si="1153"/>
        <v>0</v>
      </c>
      <c r="AA497" s="386">
        <f t="shared" si="1154"/>
        <v>0</v>
      </c>
      <c r="AB497" s="366" t="str">
        <f t="shared" si="1174"/>
        <v xml:space="preserve">    </v>
      </c>
      <c r="AC497" s="849">
        <f t="shared" si="1111"/>
        <v>0</v>
      </c>
      <c r="AD497" s="570"/>
      <c r="AE497" s="391">
        <f t="shared" si="1155"/>
        <v>0</v>
      </c>
      <c r="AF497" s="386">
        <f t="shared" si="1156"/>
        <v>0</v>
      </c>
      <c r="AG497" s="366" t="str">
        <f t="shared" si="1175"/>
        <v xml:space="preserve">    </v>
      </c>
      <c r="AH497" s="849">
        <f t="shared" si="1112"/>
        <v>0</v>
      </c>
      <c r="AI497" s="570"/>
      <c r="AJ497" s="391">
        <f t="shared" si="1157"/>
        <v>0</v>
      </c>
      <c r="AK497" s="386">
        <f t="shared" si="1158"/>
        <v>0</v>
      </c>
      <c r="AL497" s="366" t="str">
        <f t="shared" si="1176"/>
        <v xml:space="preserve">    </v>
      </c>
      <c r="AM497" s="849">
        <f t="shared" si="1113"/>
        <v>0</v>
      </c>
      <c r="AN497" s="570"/>
      <c r="AO497" s="391">
        <f t="shared" si="1159"/>
        <v>0</v>
      </c>
      <c r="AP497" s="386">
        <f t="shared" si="1160"/>
        <v>0</v>
      </c>
      <c r="AQ497" s="366" t="str">
        <f t="shared" si="1177"/>
        <v xml:space="preserve">    </v>
      </c>
      <c r="AR497" s="849">
        <f t="shared" si="1114"/>
        <v>0</v>
      </c>
      <c r="AS497" s="570"/>
      <c r="AT497" s="391">
        <f t="shared" si="1161"/>
        <v>0</v>
      </c>
      <c r="AU497" s="386">
        <f t="shared" si="1162"/>
        <v>0</v>
      </c>
      <c r="AV497" s="366" t="str">
        <f t="shared" si="1178"/>
        <v xml:space="preserve">    </v>
      </c>
      <c r="AW497" s="849">
        <f t="shared" si="1115"/>
        <v>0</v>
      </c>
      <c r="AX497" s="570"/>
      <c r="AY497" s="391">
        <f t="shared" si="1163"/>
        <v>0</v>
      </c>
      <c r="AZ497" s="386">
        <f t="shared" si="1164"/>
        <v>0</v>
      </c>
      <c r="BA497" s="366" t="str">
        <f t="shared" si="1179"/>
        <v xml:space="preserve">    </v>
      </c>
      <c r="BB497" s="849">
        <f t="shared" si="1116"/>
        <v>0</v>
      </c>
      <c r="BC497" s="570"/>
      <c r="BD497" s="391">
        <f t="shared" si="1165"/>
        <v>0</v>
      </c>
      <c r="BE497" s="386">
        <f t="shared" si="1166"/>
        <v>0</v>
      </c>
      <c r="BF497" s="366" t="str">
        <f t="shared" si="1180"/>
        <v xml:space="preserve">    </v>
      </c>
      <c r="BG497" s="849">
        <f t="shared" si="1117"/>
        <v>0</v>
      </c>
      <c r="BH497" s="570"/>
      <c r="BI497" s="391">
        <f t="shared" si="1167"/>
        <v>0</v>
      </c>
      <c r="BJ497" s="386">
        <f t="shared" si="1168"/>
        <v>0</v>
      </c>
      <c r="BK497" s="366" t="str">
        <f t="shared" si="1181"/>
        <v xml:space="preserve">    </v>
      </c>
      <c r="BM497" s="383">
        <f t="shared" si="1118"/>
        <v>0</v>
      </c>
      <c r="BN497" s="7"/>
    </row>
    <row r="498" spans="1:66" s="5" customFormat="1" ht="12.75">
      <c r="A498" s="633">
        <v>38</v>
      </c>
      <c r="B498" s="895" t="str">
        <f t="shared" si="1169"/>
        <v>Other: (list)</v>
      </c>
      <c r="C498" s="557">
        <f t="shared" si="1119"/>
        <v>0</v>
      </c>
      <c r="D498" s="659">
        <f t="shared" si="1106"/>
        <v>0</v>
      </c>
      <c r="E498" s="570"/>
      <c r="F498" s="391">
        <f t="shared" si="1145"/>
        <v>0</v>
      </c>
      <c r="G498" s="386">
        <f t="shared" si="1146"/>
        <v>0</v>
      </c>
      <c r="H498" s="366" t="str">
        <f t="shared" si="1170"/>
        <v xml:space="preserve">    </v>
      </c>
      <c r="I498" s="849">
        <f t="shared" si="1107"/>
        <v>0</v>
      </c>
      <c r="J498" s="570"/>
      <c r="K498" s="391">
        <f t="shared" si="1147"/>
        <v>0</v>
      </c>
      <c r="L498" s="386">
        <f t="shared" si="1148"/>
        <v>0</v>
      </c>
      <c r="M498" s="366" t="str">
        <f t="shared" si="1171"/>
        <v xml:space="preserve">    </v>
      </c>
      <c r="N498" s="849">
        <f t="shared" si="1108"/>
        <v>0</v>
      </c>
      <c r="O498" s="570"/>
      <c r="P498" s="391">
        <f t="shared" si="1149"/>
        <v>0</v>
      </c>
      <c r="Q498" s="386">
        <f t="shared" si="1150"/>
        <v>0</v>
      </c>
      <c r="R498" s="366" t="str">
        <f t="shared" si="1172"/>
        <v xml:space="preserve">    </v>
      </c>
      <c r="S498" s="849">
        <f t="shared" si="1109"/>
        <v>0</v>
      </c>
      <c r="T498" s="570"/>
      <c r="U498" s="391">
        <f t="shared" si="1151"/>
        <v>0</v>
      </c>
      <c r="V498" s="386">
        <f t="shared" si="1152"/>
        <v>0</v>
      </c>
      <c r="W498" s="366" t="str">
        <f t="shared" si="1173"/>
        <v xml:space="preserve">    </v>
      </c>
      <c r="X498" s="849">
        <f t="shared" si="1110"/>
        <v>0</v>
      </c>
      <c r="Y498" s="570"/>
      <c r="Z498" s="391">
        <f t="shared" si="1153"/>
        <v>0</v>
      </c>
      <c r="AA498" s="386">
        <f t="shared" si="1154"/>
        <v>0</v>
      </c>
      <c r="AB498" s="366" t="str">
        <f t="shared" si="1174"/>
        <v xml:space="preserve">    </v>
      </c>
      <c r="AC498" s="849">
        <f t="shared" si="1111"/>
        <v>0</v>
      </c>
      <c r="AD498" s="570"/>
      <c r="AE498" s="391">
        <f t="shared" si="1155"/>
        <v>0</v>
      </c>
      <c r="AF498" s="386">
        <f t="shared" si="1156"/>
        <v>0</v>
      </c>
      <c r="AG498" s="366" t="str">
        <f t="shared" si="1175"/>
        <v xml:space="preserve">    </v>
      </c>
      <c r="AH498" s="849">
        <f t="shared" si="1112"/>
        <v>0</v>
      </c>
      <c r="AI498" s="570"/>
      <c r="AJ498" s="391">
        <f t="shared" si="1157"/>
        <v>0</v>
      </c>
      <c r="AK498" s="386">
        <f t="shared" si="1158"/>
        <v>0</v>
      </c>
      <c r="AL498" s="366" t="str">
        <f t="shared" si="1176"/>
        <v xml:space="preserve">    </v>
      </c>
      <c r="AM498" s="849">
        <f t="shared" si="1113"/>
        <v>0</v>
      </c>
      <c r="AN498" s="570"/>
      <c r="AO498" s="391">
        <f t="shared" si="1159"/>
        <v>0</v>
      </c>
      <c r="AP498" s="386">
        <f t="shared" si="1160"/>
        <v>0</v>
      </c>
      <c r="AQ498" s="366" t="str">
        <f t="shared" si="1177"/>
        <v xml:space="preserve">    </v>
      </c>
      <c r="AR498" s="849">
        <f t="shared" si="1114"/>
        <v>0</v>
      </c>
      <c r="AS498" s="570"/>
      <c r="AT498" s="391">
        <f t="shared" si="1161"/>
        <v>0</v>
      </c>
      <c r="AU498" s="386">
        <f t="shared" si="1162"/>
        <v>0</v>
      </c>
      <c r="AV498" s="366" t="str">
        <f t="shared" si="1178"/>
        <v xml:space="preserve">    </v>
      </c>
      <c r="AW498" s="849">
        <f t="shared" si="1115"/>
        <v>0</v>
      </c>
      <c r="AX498" s="570"/>
      <c r="AY498" s="391">
        <f t="shared" si="1163"/>
        <v>0</v>
      </c>
      <c r="AZ498" s="386">
        <f t="shared" si="1164"/>
        <v>0</v>
      </c>
      <c r="BA498" s="366" t="str">
        <f t="shared" si="1179"/>
        <v xml:space="preserve">    </v>
      </c>
      <c r="BB498" s="849">
        <f t="shared" si="1116"/>
        <v>0</v>
      </c>
      <c r="BC498" s="570"/>
      <c r="BD498" s="391">
        <f t="shared" si="1165"/>
        <v>0</v>
      </c>
      <c r="BE498" s="386">
        <f t="shared" si="1166"/>
        <v>0</v>
      </c>
      <c r="BF498" s="366" t="str">
        <f t="shared" si="1180"/>
        <v xml:space="preserve">    </v>
      </c>
      <c r="BG498" s="849">
        <f t="shared" si="1117"/>
        <v>0</v>
      </c>
      <c r="BH498" s="570"/>
      <c r="BI498" s="391">
        <f t="shared" si="1167"/>
        <v>0</v>
      </c>
      <c r="BJ498" s="386">
        <f t="shared" si="1168"/>
        <v>0</v>
      </c>
      <c r="BK498" s="366" t="str">
        <f t="shared" si="1181"/>
        <v xml:space="preserve">    </v>
      </c>
      <c r="BM498" s="383">
        <f t="shared" si="1118"/>
        <v>0</v>
      </c>
      <c r="BN498" s="7"/>
    </row>
    <row r="499" spans="1:66" s="5" customFormat="1" ht="12.75">
      <c r="A499" s="633">
        <v>39</v>
      </c>
      <c r="B499" s="896" t="str">
        <f t="shared" si="1169"/>
        <v>Other: (list)</v>
      </c>
      <c r="C499" s="557">
        <f t="shared" si="1119"/>
        <v>0</v>
      </c>
      <c r="D499" s="659">
        <f t="shared" si="1106"/>
        <v>0</v>
      </c>
      <c r="E499" s="570"/>
      <c r="F499" s="391">
        <f t="shared" si="1145"/>
        <v>0</v>
      </c>
      <c r="G499" s="386">
        <f t="shared" si="1146"/>
        <v>0</v>
      </c>
      <c r="H499" s="366" t="str">
        <f t="shared" si="1170"/>
        <v xml:space="preserve">    </v>
      </c>
      <c r="I499" s="849">
        <f t="shared" si="1107"/>
        <v>0</v>
      </c>
      <c r="J499" s="570"/>
      <c r="K499" s="391">
        <f t="shared" si="1147"/>
        <v>0</v>
      </c>
      <c r="L499" s="386">
        <f t="shared" si="1148"/>
        <v>0</v>
      </c>
      <c r="M499" s="366" t="str">
        <f t="shared" si="1171"/>
        <v xml:space="preserve">    </v>
      </c>
      <c r="N499" s="849">
        <f t="shared" si="1108"/>
        <v>0</v>
      </c>
      <c r="O499" s="570"/>
      <c r="P499" s="391">
        <f t="shared" si="1149"/>
        <v>0</v>
      </c>
      <c r="Q499" s="386">
        <f t="shared" si="1150"/>
        <v>0</v>
      </c>
      <c r="R499" s="366" t="str">
        <f t="shared" si="1172"/>
        <v xml:space="preserve">    </v>
      </c>
      <c r="S499" s="849">
        <f t="shared" si="1109"/>
        <v>0</v>
      </c>
      <c r="T499" s="570"/>
      <c r="U499" s="391">
        <f t="shared" si="1151"/>
        <v>0</v>
      </c>
      <c r="V499" s="386">
        <f t="shared" si="1152"/>
        <v>0</v>
      </c>
      <c r="W499" s="366" t="str">
        <f t="shared" si="1173"/>
        <v xml:space="preserve">    </v>
      </c>
      <c r="X499" s="849">
        <f t="shared" si="1110"/>
        <v>0</v>
      </c>
      <c r="Y499" s="570"/>
      <c r="Z499" s="391">
        <f t="shared" si="1153"/>
        <v>0</v>
      </c>
      <c r="AA499" s="386">
        <f t="shared" si="1154"/>
        <v>0</v>
      </c>
      <c r="AB499" s="366" t="str">
        <f t="shared" si="1174"/>
        <v xml:space="preserve">    </v>
      </c>
      <c r="AC499" s="849">
        <f t="shared" si="1111"/>
        <v>0</v>
      </c>
      <c r="AD499" s="570"/>
      <c r="AE499" s="391">
        <f t="shared" si="1155"/>
        <v>0</v>
      </c>
      <c r="AF499" s="386">
        <f t="shared" si="1156"/>
        <v>0</v>
      </c>
      <c r="AG499" s="366" t="str">
        <f t="shared" si="1175"/>
        <v xml:space="preserve">    </v>
      </c>
      <c r="AH499" s="849">
        <f t="shared" si="1112"/>
        <v>0</v>
      </c>
      <c r="AI499" s="570"/>
      <c r="AJ499" s="391">
        <f t="shared" si="1157"/>
        <v>0</v>
      </c>
      <c r="AK499" s="386">
        <f t="shared" si="1158"/>
        <v>0</v>
      </c>
      <c r="AL499" s="366" t="str">
        <f t="shared" si="1176"/>
        <v xml:space="preserve">    </v>
      </c>
      <c r="AM499" s="849">
        <f t="shared" si="1113"/>
        <v>0</v>
      </c>
      <c r="AN499" s="570"/>
      <c r="AO499" s="391">
        <f t="shared" si="1159"/>
        <v>0</v>
      </c>
      <c r="AP499" s="386">
        <f t="shared" si="1160"/>
        <v>0</v>
      </c>
      <c r="AQ499" s="366" t="str">
        <f t="shared" si="1177"/>
        <v xml:space="preserve">    </v>
      </c>
      <c r="AR499" s="849">
        <f t="shared" si="1114"/>
        <v>0</v>
      </c>
      <c r="AS499" s="570"/>
      <c r="AT499" s="391">
        <f t="shared" si="1161"/>
        <v>0</v>
      </c>
      <c r="AU499" s="386">
        <f t="shared" si="1162"/>
        <v>0</v>
      </c>
      <c r="AV499" s="366" t="str">
        <f t="shared" si="1178"/>
        <v xml:space="preserve">    </v>
      </c>
      <c r="AW499" s="849">
        <f t="shared" si="1115"/>
        <v>0</v>
      </c>
      <c r="AX499" s="570"/>
      <c r="AY499" s="391">
        <f t="shared" si="1163"/>
        <v>0</v>
      </c>
      <c r="AZ499" s="386">
        <f t="shared" si="1164"/>
        <v>0</v>
      </c>
      <c r="BA499" s="366" t="str">
        <f t="shared" si="1179"/>
        <v xml:space="preserve">    </v>
      </c>
      <c r="BB499" s="849">
        <f t="shared" si="1116"/>
        <v>0</v>
      </c>
      <c r="BC499" s="570"/>
      <c r="BD499" s="391">
        <f t="shared" si="1165"/>
        <v>0</v>
      </c>
      <c r="BE499" s="386">
        <f t="shared" si="1166"/>
        <v>0</v>
      </c>
      <c r="BF499" s="366" t="str">
        <f t="shared" si="1180"/>
        <v xml:space="preserve">    </v>
      </c>
      <c r="BG499" s="849">
        <f t="shared" si="1117"/>
        <v>0</v>
      </c>
      <c r="BH499" s="570"/>
      <c r="BI499" s="391">
        <f t="shared" si="1167"/>
        <v>0</v>
      </c>
      <c r="BJ499" s="386">
        <f t="shared" si="1168"/>
        <v>0</v>
      </c>
      <c r="BK499" s="366" t="str">
        <f t="shared" si="1181"/>
        <v xml:space="preserve">    </v>
      </c>
      <c r="BM499" s="383">
        <f t="shared" si="1118"/>
        <v>0</v>
      </c>
      <c r="BN499" s="7"/>
    </row>
    <row r="500" spans="1:66" s="5" customFormat="1" ht="12.75" customHeight="1">
      <c r="A500" s="633">
        <v>40</v>
      </c>
      <c r="B500" s="895" t="str">
        <f t="shared" si="1169"/>
        <v>Other: (list)</v>
      </c>
      <c r="C500" s="557">
        <f t="shared" si="1119"/>
        <v>0</v>
      </c>
      <c r="D500" s="659">
        <f t="shared" si="1106"/>
        <v>0</v>
      </c>
      <c r="E500" s="570"/>
      <c r="F500" s="391">
        <f t="shared" si="1145"/>
        <v>0</v>
      </c>
      <c r="G500" s="386">
        <f t="shared" si="1146"/>
        <v>0</v>
      </c>
      <c r="H500" s="366" t="str">
        <f t="shared" si="1170"/>
        <v xml:space="preserve">    </v>
      </c>
      <c r="I500" s="849">
        <f t="shared" si="1107"/>
        <v>0</v>
      </c>
      <c r="J500" s="570"/>
      <c r="K500" s="391">
        <f t="shared" si="1147"/>
        <v>0</v>
      </c>
      <c r="L500" s="386">
        <f t="shared" si="1148"/>
        <v>0</v>
      </c>
      <c r="M500" s="366" t="str">
        <f t="shared" si="1171"/>
        <v xml:space="preserve">    </v>
      </c>
      <c r="N500" s="849">
        <f t="shared" si="1108"/>
        <v>0</v>
      </c>
      <c r="O500" s="570"/>
      <c r="P500" s="391">
        <f t="shared" si="1149"/>
        <v>0</v>
      </c>
      <c r="Q500" s="386">
        <f t="shared" si="1150"/>
        <v>0</v>
      </c>
      <c r="R500" s="366" t="str">
        <f t="shared" si="1172"/>
        <v xml:space="preserve">    </v>
      </c>
      <c r="S500" s="849">
        <f t="shared" si="1109"/>
        <v>0</v>
      </c>
      <c r="T500" s="570"/>
      <c r="U500" s="391">
        <f t="shared" si="1151"/>
        <v>0</v>
      </c>
      <c r="V500" s="386">
        <f t="shared" si="1152"/>
        <v>0</v>
      </c>
      <c r="W500" s="366" t="str">
        <f t="shared" si="1173"/>
        <v xml:space="preserve">    </v>
      </c>
      <c r="X500" s="849">
        <f t="shared" si="1110"/>
        <v>0</v>
      </c>
      <c r="Y500" s="570"/>
      <c r="Z500" s="391">
        <f t="shared" si="1153"/>
        <v>0</v>
      </c>
      <c r="AA500" s="386">
        <f t="shared" si="1154"/>
        <v>0</v>
      </c>
      <c r="AB500" s="366" t="str">
        <f t="shared" si="1174"/>
        <v xml:space="preserve">    </v>
      </c>
      <c r="AC500" s="849">
        <f t="shared" si="1111"/>
        <v>0</v>
      </c>
      <c r="AD500" s="570"/>
      <c r="AE500" s="391">
        <f t="shared" si="1155"/>
        <v>0</v>
      </c>
      <c r="AF500" s="386">
        <f t="shared" si="1156"/>
        <v>0</v>
      </c>
      <c r="AG500" s="366" t="str">
        <f t="shared" si="1175"/>
        <v xml:space="preserve">    </v>
      </c>
      <c r="AH500" s="849">
        <f t="shared" si="1112"/>
        <v>0</v>
      </c>
      <c r="AI500" s="570"/>
      <c r="AJ500" s="391">
        <f t="shared" si="1157"/>
        <v>0</v>
      </c>
      <c r="AK500" s="386">
        <f t="shared" si="1158"/>
        <v>0</v>
      </c>
      <c r="AL500" s="366" t="str">
        <f t="shared" si="1176"/>
        <v xml:space="preserve">    </v>
      </c>
      <c r="AM500" s="849">
        <f t="shared" si="1113"/>
        <v>0</v>
      </c>
      <c r="AN500" s="570"/>
      <c r="AO500" s="391">
        <f t="shared" si="1159"/>
        <v>0</v>
      </c>
      <c r="AP500" s="386">
        <f t="shared" si="1160"/>
        <v>0</v>
      </c>
      <c r="AQ500" s="366" t="str">
        <f t="shared" si="1177"/>
        <v xml:space="preserve">    </v>
      </c>
      <c r="AR500" s="849">
        <f t="shared" si="1114"/>
        <v>0</v>
      </c>
      <c r="AS500" s="570"/>
      <c r="AT500" s="391">
        <f t="shared" si="1161"/>
        <v>0</v>
      </c>
      <c r="AU500" s="386">
        <f t="shared" si="1162"/>
        <v>0</v>
      </c>
      <c r="AV500" s="366" t="str">
        <f t="shared" si="1178"/>
        <v xml:space="preserve">    </v>
      </c>
      <c r="AW500" s="849">
        <f t="shared" si="1115"/>
        <v>0</v>
      </c>
      <c r="AX500" s="570"/>
      <c r="AY500" s="391">
        <f t="shared" si="1163"/>
        <v>0</v>
      </c>
      <c r="AZ500" s="386">
        <f t="shared" si="1164"/>
        <v>0</v>
      </c>
      <c r="BA500" s="366" t="str">
        <f t="shared" si="1179"/>
        <v xml:space="preserve">    </v>
      </c>
      <c r="BB500" s="849">
        <f t="shared" si="1116"/>
        <v>0</v>
      </c>
      <c r="BC500" s="570"/>
      <c r="BD500" s="391">
        <f t="shared" si="1165"/>
        <v>0</v>
      </c>
      <c r="BE500" s="386">
        <f t="shared" si="1166"/>
        <v>0</v>
      </c>
      <c r="BF500" s="366" t="str">
        <f t="shared" si="1180"/>
        <v xml:space="preserve">    </v>
      </c>
      <c r="BG500" s="849">
        <f t="shared" si="1117"/>
        <v>0</v>
      </c>
      <c r="BH500" s="570"/>
      <c r="BI500" s="391">
        <f t="shared" si="1167"/>
        <v>0</v>
      </c>
      <c r="BJ500" s="386">
        <f t="shared" si="1168"/>
        <v>0</v>
      </c>
      <c r="BK500" s="366" t="str">
        <f t="shared" si="1181"/>
        <v xml:space="preserve">    </v>
      </c>
      <c r="BM500" s="383">
        <f t="shared" si="1118"/>
        <v>0</v>
      </c>
      <c r="BN500" s="7"/>
    </row>
    <row r="501" spans="1:66" s="5" customFormat="1" ht="12.75" customHeight="1">
      <c r="A501" s="633">
        <v>41</v>
      </c>
      <c r="B501" s="895" t="str">
        <f t="shared" si="1169"/>
        <v>Other: (list)</v>
      </c>
      <c r="C501" s="557">
        <f t="shared" si="1119"/>
        <v>0</v>
      </c>
      <c r="D501" s="659">
        <f t="shared" si="1106"/>
        <v>0</v>
      </c>
      <c r="E501" s="570"/>
      <c r="F501" s="391">
        <f t="shared" si="1145"/>
        <v>0</v>
      </c>
      <c r="G501" s="386">
        <f t="shared" si="1146"/>
        <v>0</v>
      </c>
      <c r="H501" s="366" t="str">
        <f t="shared" si="1170"/>
        <v xml:space="preserve">    </v>
      </c>
      <c r="I501" s="849">
        <f t="shared" si="1107"/>
        <v>0</v>
      </c>
      <c r="J501" s="570"/>
      <c r="K501" s="391">
        <f t="shared" si="1147"/>
        <v>0</v>
      </c>
      <c r="L501" s="386">
        <f t="shared" si="1148"/>
        <v>0</v>
      </c>
      <c r="M501" s="366" t="str">
        <f t="shared" si="1171"/>
        <v xml:space="preserve">    </v>
      </c>
      <c r="N501" s="849">
        <f t="shared" si="1108"/>
        <v>0</v>
      </c>
      <c r="O501" s="570"/>
      <c r="P501" s="391">
        <f t="shared" si="1149"/>
        <v>0</v>
      </c>
      <c r="Q501" s="386">
        <f t="shared" si="1150"/>
        <v>0</v>
      </c>
      <c r="R501" s="366" t="str">
        <f t="shared" si="1172"/>
        <v xml:space="preserve">    </v>
      </c>
      <c r="S501" s="849">
        <f t="shared" si="1109"/>
        <v>0</v>
      </c>
      <c r="T501" s="570"/>
      <c r="U501" s="391">
        <f t="shared" si="1151"/>
        <v>0</v>
      </c>
      <c r="V501" s="386">
        <f t="shared" si="1152"/>
        <v>0</v>
      </c>
      <c r="W501" s="366" t="str">
        <f t="shared" si="1173"/>
        <v xml:space="preserve">    </v>
      </c>
      <c r="X501" s="849">
        <f t="shared" si="1110"/>
        <v>0</v>
      </c>
      <c r="Y501" s="570"/>
      <c r="Z501" s="391">
        <f t="shared" si="1153"/>
        <v>0</v>
      </c>
      <c r="AA501" s="386">
        <f t="shared" si="1154"/>
        <v>0</v>
      </c>
      <c r="AB501" s="366" t="str">
        <f t="shared" si="1174"/>
        <v xml:space="preserve">    </v>
      </c>
      <c r="AC501" s="849">
        <f t="shared" si="1111"/>
        <v>0</v>
      </c>
      <c r="AD501" s="570"/>
      <c r="AE501" s="391">
        <f t="shared" si="1155"/>
        <v>0</v>
      </c>
      <c r="AF501" s="386">
        <f t="shared" si="1156"/>
        <v>0</v>
      </c>
      <c r="AG501" s="366" t="str">
        <f t="shared" si="1175"/>
        <v xml:space="preserve">    </v>
      </c>
      <c r="AH501" s="849">
        <f t="shared" si="1112"/>
        <v>0</v>
      </c>
      <c r="AI501" s="570"/>
      <c r="AJ501" s="391">
        <f t="shared" si="1157"/>
        <v>0</v>
      </c>
      <c r="AK501" s="386">
        <f t="shared" si="1158"/>
        <v>0</v>
      </c>
      <c r="AL501" s="366" t="str">
        <f t="shared" si="1176"/>
        <v xml:space="preserve">    </v>
      </c>
      <c r="AM501" s="849">
        <f t="shared" si="1113"/>
        <v>0</v>
      </c>
      <c r="AN501" s="570"/>
      <c r="AO501" s="391">
        <f t="shared" si="1159"/>
        <v>0</v>
      </c>
      <c r="AP501" s="386">
        <f t="shared" si="1160"/>
        <v>0</v>
      </c>
      <c r="AQ501" s="366" t="str">
        <f t="shared" si="1177"/>
        <v xml:space="preserve">    </v>
      </c>
      <c r="AR501" s="849">
        <f t="shared" si="1114"/>
        <v>0</v>
      </c>
      <c r="AS501" s="570"/>
      <c r="AT501" s="391">
        <f t="shared" si="1161"/>
        <v>0</v>
      </c>
      <c r="AU501" s="386">
        <f t="shared" si="1162"/>
        <v>0</v>
      </c>
      <c r="AV501" s="366" t="str">
        <f t="shared" si="1178"/>
        <v xml:space="preserve">    </v>
      </c>
      <c r="AW501" s="849">
        <f t="shared" si="1115"/>
        <v>0</v>
      </c>
      <c r="AX501" s="570"/>
      <c r="AY501" s="391">
        <f t="shared" si="1163"/>
        <v>0</v>
      </c>
      <c r="AZ501" s="386">
        <f t="shared" si="1164"/>
        <v>0</v>
      </c>
      <c r="BA501" s="366" t="str">
        <f t="shared" si="1179"/>
        <v xml:space="preserve">    </v>
      </c>
      <c r="BB501" s="849">
        <f t="shared" si="1116"/>
        <v>0</v>
      </c>
      <c r="BC501" s="570"/>
      <c r="BD501" s="391">
        <f t="shared" si="1165"/>
        <v>0</v>
      </c>
      <c r="BE501" s="386">
        <f t="shared" si="1166"/>
        <v>0</v>
      </c>
      <c r="BF501" s="366" t="str">
        <f t="shared" si="1180"/>
        <v xml:space="preserve">    </v>
      </c>
      <c r="BG501" s="849">
        <f t="shared" si="1117"/>
        <v>0</v>
      </c>
      <c r="BH501" s="570"/>
      <c r="BI501" s="391">
        <f t="shared" si="1167"/>
        <v>0</v>
      </c>
      <c r="BJ501" s="386">
        <f t="shared" si="1168"/>
        <v>0</v>
      </c>
      <c r="BK501" s="366" t="str">
        <f t="shared" si="1181"/>
        <v xml:space="preserve">    </v>
      </c>
      <c r="BM501" s="383">
        <f t="shared" si="1118"/>
        <v>0</v>
      </c>
      <c r="BN501" s="7"/>
    </row>
    <row r="502" spans="1:66" s="5" customFormat="1" ht="12.75" customHeight="1">
      <c r="A502" s="633">
        <v>42</v>
      </c>
      <c r="B502" s="895" t="str">
        <f t="shared" si="1169"/>
        <v>Other: (list)</v>
      </c>
      <c r="C502" s="557">
        <f t="shared" si="1119"/>
        <v>0</v>
      </c>
      <c r="D502" s="659">
        <f t="shared" si="1106"/>
        <v>0</v>
      </c>
      <c r="E502" s="570"/>
      <c r="F502" s="391">
        <f t="shared" si="1145"/>
        <v>0</v>
      </c>
      <c r="G502" s="386">
        <f t="shared" si="1146"/>
        <v>0</v>
      </c>
      <c r="H502" s="366" t="str">
        <f t="shared" si="1170"/>
        <v xml:space="preserve">    </v>
      </c>
      <c r="I502" s="849">
        <f t="shared" si="1107"/>
        <v>0</v>
      </c>
      <c r="J502" s="570"/>
      <c r="K502" s="391">
        <f t="shared" si="1147"/>
        <v>0</v>
      </c>
      <c r="L502" s="386">
        <f t="shared" si="1148"/>
        <v>0</v>
      </c>
      <c r="M502" s="366" t="str">
        <f t="shared" si="1171"/>
        <v xml:space="preserve">    </v>
      </c>
      <c r="N502" s="849">
        <f t="shared" si="1108"/>
        <v>0</v>
      </c>
      <c r="O502" s="570"/>
      <c r="P502" s="391">
        <f t="shared" si="1149"/>
        <v>0</v>
      </c>
      <c r="Q502" s="386">
        <f t="shared" si="1150"/>
        <v>0</v>
      </c>
      <c r="R502" s="366" t="str">
        <f t="shared" si="1172"/>
        <v xml:space="preserve">    </v>
      </c>
      <c r="S502" s="849">
        <f t="shared" si="1109"/>
        <v>0</v>
      </c>
      <c r="T502" s="570"/>
      <c r="U502" s="391">
        <f t="shared" si="1151"/>
        <v>0</v>
      </c>
      <c r="V502" s="386">
        <f t="shared" si="1152"/>
        <v>0</v>
      </c>
      <c r="W502" s="366" t="str">
        <f t="shared" si="1173"/>
        <v xml:space="preserve">    </v>
      </c>
      <c r="X502" s="849">
        <f t="shared" si="1110"/>
        <v>0</v>
      </c>
      <c r="Y502" s="570"/>
      <c r="Z502" s="391">
        <f t="shared" si="1153"/>
        <v>0</v>
      </c>
      <c r="AA502" s="386">
        <f t="shared" si="1154"/>
        <v>0</v>
      </c>
      <c r="AB502" s="366" t="str">
        <f t="shared" si="1174"/>
        <v xml:space="preserve">    </v>
      </c>
      <c r="AC502" s="849">
        <f t="shared" si="1111"/>
        <v>0</v>
      </c>
      <c r="AD502" s="570"/>
      <c r="AE502" s="391">
        <f t="shared" si="1155"/>
        <v>0</v>
      </c>
      <c r="AF502" s="386">
        <f t="shared" si="1156"/>
        <v>0</v>
      </c>
      <c r="AG502" s="366" t="str">
        <f t="shared" si="1175"/>
        <v xml:space="preserve">    </v>
      </c>
      <c r="AH502" s="849">
        <f t="shared" si="1112"/>
        <v>0</v>
      </c>
      <c r="AI502" s="570"/>
      <c r="AJ502" s="391">
        <f t="shared" si="1157"/>
        <v>0</v>
      </c>
      <c r="AK502" s="386">
        <f t="shared" si="1158"/>
        <v>0</v>
      </c>
      <c r="AL502" s="366" t="str">
        <f t="shared" si="1176"/>
        <v xml:space="preserve">    </v>
      </c>
      <c r="AM502" s="849">
        <f t="shared" si="1113"/>
        <v>0</v>
      </c>
      <c r="AN502" s="570"/>
      <c r="AO502" s="391">
        <f t="shared" si="1159"/>
        <v>0</v>
      </c>
      <c r="AP502" s="386">
        <f t="shared" si="1160"/>
        <v>0</v>
      </c>
      <c r="AQ502" s="366" t="str">
        <f t="shared" si="1177"/>
        <v xml:space="preserve">    </v>
      </c>
      <c r="AR502" s="849">
        <f t="shared" si="1114"/>
        <v>0</v>
      </c>
      <c r="AS502" s="570"/>
      <c r="AT502" s="391">
        <f t="shared" si="1161"/>
        <v>0</v>
      </c>
      <c r="AU502" s="386">
        <f t="shared" si="1162"/>
        <v>0</v>
      </c>
      <c r="AV502" s="366" t="str">
        <f t="shared" si="1178"/>
        <v xml:space="preserve">    </v>
      </c>
      <c r="AW502" s="849">
        <f t="shared" si="1115"/>
        <v>0</v>
      </c>
      <c r="AX502" s="570"/>
      <c r="AY502" s="391">
        <f t="shared" si="1163"/>
        <v>0</v>
      </c>
      <c r="AZ502" s="386">
        <f t="shared" si="1164"/>
        <v>0</v>
      </c>
      <c r="BA502" s="366" t="str">
        <f t="shared" si="1179"/>
        <v xml:space="preserve">    </v>
      </c>
      <c r="BB502" s="849">
        <f t="shared" si="1116"/>
        <v>0</v>
      </c>
      <c r="BC502" s="570"/>
      <c r="BD502" s="391">
        <f t="shared" si="1165"/>
        <v>0</v>
      </c>
      <c r="BE502" s="386">
        <f t="shared" si="1166"/>
        <v>0</v>
      </c>
      <c r="BF502" s="366" t="str">
        <f t="shared" si="1180"/>
        <v xml:space="preserve">    </v>
      </c>
      <c r="BG502" s="849">
        <f t="shared" si="1117"/>
        <v>0</v>
      </c>
      <c r="BH502" s="570"/>
      <c r="BI502" s="391">
        <f t="shared" si="1167"/>
        <v>0</v>
      </c>
      <c r="BJ502" s="386">
        <f t="shared" si="1168"/>
        <v>0</v>
      </c>
      <c r="BK502" s="366" t="str">
        <f t="shared" si="1181"/>
        <v xml:space="preserve">    </v>
      </c>
      <c r="BM502" s="383">
        <f t="shared" si="1118"/>
        <v>0</v>
      </c>
      <c r="BN502" s="7"/>
    </row>
    <row r="503" spans="1:66" s="5" customFormat="1" ht="12.75" customHeight="1">
      <c r="A503" s="633">
        <v>43</v>
      </c>
      <c r="B503" s="895" t="str">
        <f t="shared" si="1169"/>
        <v>Other: (list)</v>
      </c>
      <c r="C503" s="557">
        <f t="shared" si="1119"/>
        <v>0</v>
      </c>
      <c r="D503" s="659">
        <f t="shared" si="1106"/>
        <v>0</v>
      </c>
      <c r="E503" s="570"/>
      <c r="F503" s="391">
        <f t="shared" si="1145"/>
        <v>0</v>
      </c>
      <c r="G503" s="386">
        <f t="shared" si="1146"/>
        <v>0</v>
      </c>
      <c r="H503" s="366" t="str">
        <f t="shared" si="1170"/>
        <v xml:space="preserve">    </v>
      </c>
      <c r="I503" s="849">
        <f t="shared" si="1107"/>
        <v>0</v>
      </c>
      <c r="J503" s="570"/>
      <c r="K503" s="391">
        <f t="shared" si="1147"/>
        <v>0</v>
      </c>
      <c r="L503" s="386">
        <f t="shared" si="1148"/>
        <v>0</v>
      </c>
      <c r="M503" s="366" t="str">
        <f t="shared" si="1171"/>
        <v xml:space="preserve">    </v>
      </c>
      <c r="N503" s="849">
        <f t="shared" si="1108"/>
        <v>0</v>
      </c>
      <c r="O503" s="570"/>
      <c r="P503" s="391">
        <f t="shared" si="1149"/>
        <v>0</v>
      </c>
      <c r="Q503" s="386">
        <f t="shared" si="1150"/>
        <v>0</v>
      </c>
      <c r="R503" s="366" t="str">
        <f t="shared" si="1172"/>
        <v xml:space="preserve">    </v>
      </c>
      <c r="S503" s="849">
        <f t="shared" si="1109"/>
        <v>0</v>
      </c>
      <c r="T503" s="570"/>
      <c r="U503" s="391">
        <f t="shared" si="1151"/>
        <v>0</v>
      </c>
      <c r="V503" s="386">
        <f t="shared" si="1152"/>
        <v>0</v>
      </c>
      <c r="W503" s="366" t="str">
        <f t="shared" si="1173"/>
        <v xml:space="preserve">    </v>
      </c>
      <c r="X503" s="849">
        <f t="shared" si="1110"/>
        <v>0</v>
      </c>
      <c r="Y503" s="570"/>
      <c r="Z503" s="391">
        <f t="shared" si="1153"/>
        <v>0</v>
      </c>
      <c r="AA503" s="386">
        <f t="shared" si="1154"/>
        <v>0</v>
      </c>
      <c r="AB503" s="366" t="str">
        <f t="shared" si="1174"/>
        <v xml:space="preserve">    </v>
      </c>
      <c r="AC503" s="849">
        <f t="shared" si="1111"/>
        <v>0</v>
      </c>
      <c r="AD503" s="570"/>
      <c r="AE503" s="391">
        <f t="shared" si="1155"/>
        <v>0</v>
      </c>
      <c r="AF503" s="386">
        <f t="shared" si="1156"/>
        <v>0</v>
      </c>
      <c r="AG503" s="366" t="str">
        <f t="shared" si="1175"/>
        <v xml:space="preserve">    </v>
      </c>
      <c r="AH503" s="849">
        <f t="shared" si="1112"/>
        <v>0</v>
      </c>
      <c r="AI503" s="570"/>
      <c r="AJ503" s="391">
        <f t="shared" si="1157"/>
        <v>0</v>
      </c>
      <c r="AK503" s="386">
        <f t="shared" si="1158"/>
        <v>0</v>
      </c>
      <c r="AL503" s="366" t="str">
        <f t="shared" si="1176"/>
        <v xml:space="preserve">    </v>
      </c>
      <c r="AM503" s="849">
        <f t="shared" si="1113"/>
        <v>0</v>
      </c>
      <c r="AN503" s="570"/>
      <c r="AO503" s="391">
        <f t="shared" si="1159"/>
        <v>0</v>
      </c>
      <c r="AP503" s="386">
        <f t="shared" si="1160"/>
        <v>0</v>
      </c>
      <c r="AQ503" s="366" t="str">
        <f t="shared" si="1177"/>
        <v xml:space="preserve">    </v>
      </c>
      <c r="AR503" s="849">
        <f t="shared" si="1114"/>
        <v>0</v>
      </c>
      <c r="AS503" s="570"/>
      <c r="AT503" s="391">
        <f t="shared" si="1161"/>
        <v>0</v>
      </c>
      <c r="AU503" s="386">
        <f t="shared" si="1162"/>
        <v>0</v>
      </c>
      <c r="AV503" s="366" t="str">
        <f t="shared" si="1178"/>
        <v xml:space="preserve">    </v>
      </c>
      <c r="AW503" s="849">
        <f t="shared" si="1115"/>
        <v>0</v>
      </c>
      <c r="AX503" s="570"/>
      <c r="AY503" s="391">
        <f t="shared" si="1163"/>
        <v>0</v>
      </c>
      <c r="AZ503" s="386">
        <f t="shared" si="1164"/>
        <v>0</v>
      </c>
      <c r="BA503" s="366" t="str">
        <f t="shared" si="1179"/>
        <v xml:space="preserve">    </v>
      </c>
      <c r="BB503" s="849">
        <f t="shared" si="1116"/>
        <v>0</v>
      </c>
      <c r="BC503" s="570"/>
      <c r="BD503" s="391">
        <f t="shared" si="1165"/>
        <v>0</v>
      </c>
      <c r="BE503" s="386">
        <f t="shared" si="1166"/>
        <v>0</v>
      </c>
      <c r="BF503" s="366" t="str">
        <f t="shared" si="1180"/>
        <v xml:space="preserve">    </v>
      </c>
      <c r="BG503" s="849">
        <f t="shared" si="1117"/>
        <v>0</v>
      </c>
      <c r="BH503" s="570"/>
      <c r="BI503" s="391">
        <f t="shared" si="1167"/>
        <v>0</v>
      </c>
      <c r="BJ503" s="386">
        <f t="shared" si="1168"/>
        <v>0</v>
      </c>
      <c r="BK503" s="366" t="str">
        <f t="shared" si="1181"/>
        <v xml:space="preserve">    </v>
      </c>
      <c r="BM503" s="383">
        <f t="shared" si="1118"/>
        <v>0</v>
      </c>
      <c r="BN503" s="7"/>
    </row>
    <row r="504" spans="1:66" s="5" customFormat="1" ht="12.75" customHeight="1">
      <c r="A504" s="633">
        <v>44</v>
      </c>
      <c r="B504" s="895" t="str">
        <f t="shared" si="1169"/>
        <v>Other: (list)</v>
      </c>
      <c r="C504" s="557">
        <f t="shared" si="1119"/>
        <v>0</v>
      </c>
      <c r="D504" s="659">
        <f t="shared" si="1106"/>
        <v>0</v>
      </c>
      <c r="E504" s="570"/>
      <c r="F504" s="391">
        <f t="shared" si="1145"/>
        <v>0</v>
      </c>
      <c r="G504" s="386">
        <f t="shared" si="1146"/>
        <v>0</v>
      </c>
      <c r="H504" s="366" t="str">
        <f t="shared" si="1170"/>
        <v xml:space="preserve">    </v>
      </c>
      <c r="I504" s="849">
        <f t="shared" si="1107"/>
        <v>0</v>
      </c>
      <c r="J504" s="570"/>
      <c r="K504" s="391">
        <f t="shared" si="1147"/>
        <v>0</v>
      </c>
      <c r="L504" s="386">
        <f t="shared" si="1148"/>
        <v>0</v>
      </c>
      <c r="M504" s="366" t="str">
        <f t="shared" si="1171"/>
        <v xml:space="preserve">    </v>
      </c>
      <c r="N504" s="849">
        <f t="shared" si="1108"/>
        <v>0</v>
      </c>
      <c r="O504" s="570"/>
      <c r="P504" s="391">
        <f t="shared" si="1149"/>
        <v>0</v>
      </c>
      <c r="Q504" s="386">
        <f t="shared" si="1150"/>
        <v>0</v>
      </c>
      <c r="R504" s="366" t="str">
        <f t="shared" si="1172"/>
        <v xml:space="preserve">    </v>
      </c>
      <c r="S504" s="849">
        <f t="shared" si="1109"/>
        <v>0</v>
      </c>
      <c r="T504" s="570"/>
      <c r="U504" s="391">
        <f t="shared" si="1151"/>
        <v>0</v>
      </c>
      <c r="V504" s="386">
        <f t="shared" si="1152"/>
        <v>0</v>
      </c>
      <c r="W504" s="366" t="str">
        <f t="shared" si="1173"/>
        <v xml:space="preserve">    </v>
      </c>
      <c r="X504" s="849">
        <f t="shared" si="1110"/>
        <v>0</v>
      </c>
      <c r="Y504" s="570"/>
      <c r="Z504" s="391">
        <f t="shared" si="1153"/>
        <v>0</v>
      </c>
      <c r="AA504" s="386">
        <f t="shared" si="1154"/>
        <v>0</v>
      </c>
      <c r="AB504" s="366" t="str">
        <f t="shared" si="1174"/>
        <v xml:space="preserve">    </v>
      </c>
      <c r="AC504" s="849">
        <f t="shared" si="1111"/>
        <v>0</v>
      </c>
      <c r="AD504" s="570"/>
      <c r="AE504" s="391">
        <f t="shared" si="1155"/>
        <v>0</v>
      </c>
      <c r="AF504" s="386">
        <f t="shared" si="1156"/>
        <v>0</v>
      </c>
      <c r="AG504" s="366" t="str">
        <f t="shared" si="1175"/>
        <v xml:space="preserve">    </v>
      </c>
      <c r="AH504" s="849">
        <f t="shared" si="1112"/>
        <v>0</v>
      </c>
      <c r="AI504" s="570"/>
      <c r="AJ504" s="391">
        <f t="shared" si="1157"/>
        <v>0</v>
      </c>
      <c r="AK504" s="386">
        <f t="shared" si="1158"/>
        <v>0</v>
      </c>
      <c r="AL504" s="366" t="str">
        <f t="shared" si="1176"/>
        <v xml:space="preserve">    </v>
      </c>
      <c r="AM504" s="849">
        <f t="shared" si="1113"/>
        <v>0</v>
      </c>
      <c r="AN504" s="570"/>
      <c r="AO504" s="391">
        <f t="shared" si="1159"/>
        <v>0</v>
      </c>
      <c r="AP504" s="386">
        <f t="shared" si="1160"/>
        <v>0</v>
      </c>
      <c r="AQ504" s="366" t="str">
        <f t="shared" si="1177"/>
        <v xml:space="preserve">    </v>
      </c>
      <c r="AR504" s="849">
        <f t="shared" si="1114"/>
        <v>0</v>
      </c>
      <c r="AS504" s="570"/>
      <c r="AT504" s="391">
        <f t="shared" si="1161"/>
        <v>0</v>
      </c>
      <c r="AU504" s="386">
        <f t="shared" si="1162"/>
        <v>0</v>
      </c>
      <c r="AV504" s="366" t="str">
        <f t="shared" si="1178"/>
        <v xml:space="preserve">    </v>
      </c>
      <c r="AW504" s="849">
        <f t="shared" si="1115"/>
        <v>0</v>
      </c>
      <c r="AX504" s="570"/>
      <c r="AY504" s="391">
        <f t="shared" si="1163"/>
        <v>0</v>
      </c>
      <c r="AZ504" s="386">
        <f t="shared" si="1164"/>
        <v>0</v>
      </c>
      <c r="BA504" s="366" t="str">
        <f t="shared" si="1179"/>
        <v xml:space="preserve">    </v>
      </c>
      <c r="BB504" s="849">
        <f t="shared" si="1116"/>
        <v>0</v>
      </c>
      <c r="BC504" s="570"/>
      <c r="BD504" s="391">
        <f t="shared" si="1165"/>
        <v>0</v>
      </c>
      <c r="BE504" s="386">
        <f t="shared" si="1166"/>
        <v>0</v>
      </c>
      <c r="BF504" s="366" t="str">
        <f t="shared" si="1180"/>
        <v xml:space="preserve">    </v>
      </c>
      <c r="BG504" s="849">
        <f t="shared" si="1117"/>
        <v>0</v>
      </c>
      <c r="BH504" s="570"/>
      <c r="BI504" s="391">
        <f t="shared" si="1167"/>
        <v>0</v>
      </c>
      <c r="BJ504" s="386">
        <f t="shared" si="1168"/>
        <v>0</v>
      </c>
      <c r="BK504" s="366" t="str">
        <f t="shared" si="1181"/>
        <v xml:space="preserve">    </v>
      </c>
      <c r="BM504" s="383">
        <f t="shared" si="1118"/>
        <v>0</v>
      </c>
      <c r="BN504" s="7"/>
    </row>
    <row r="505" spans="1:66" s="52" customFormat="1" ht="12.75">
      <c r="A505" s="635">
        <v>45</v>
      </c>
      <c r="B505" s="846" t="str">
        <f>B430</f>
        <v xml:space="preserve">Sub-total Operating Expenses </v>
      </c>
      <c r="C505" s="871">
        <f t="shared" si="1119"/>
        <v>0</v>
      </c>
      <c r="D505" s="845">
        <f>SUM(D464:D504)</f>
        <v>0</v>
      </c>
      <c r="E505" s="845">
        <f>SUM(E464:E504)</f>
        <v>0</v>
      </c>
      <c r="F505" s="873">
        <f>SUM(F464:F504)</f>
        <v>0</v>
      </c>
      <c r="G505" s="873">
        <f t="shared" si="1146"/>
        <v>0</v>
      </c>
      <c r="H505" s="874" t="str">
        <f t="shared" si="1170"/>
        <v xml:space="preserve">    </v>
      </c>
      <c r="I505" s="845">
        <f>SUM(I464:I504)</f>
        <v>0</v>
      </c>
      <c r="J505" s="845">
        <f>SUM(J464:J504)</f>
        <v>0</v>
      </c>
      <c r="K505" s="876">
        <f>SUM(K464:K504)</f>
        <v>0</v>
      </c>
      <c r="L505" s="876">
        <f t="shared" si="1148"/>
        <v>0</v>
      </c>
      <c r="M505" s="874" t="str">
        <f t="shared" si="1171"/>
        <v xml:space="preserve">    </v>
      </c>
      <c r="N505" s="845">
        <f>SUM(N464:N504)</f>
        <v>0</v>
      </c>
      <c r="O505" s="845">
        <f>SUM(O464:O504)</f>
        <v>0</v>
      </c>
      <c r="P505" s="876">
        <f>SUM(P464:P504)</f>
        <v>0</v>
      </c>
      <c r="Q505" s="876">
        <f t="shared" si="1150"/>
        <v>0</v>
      </c>
      <c r="R505" s="874" t="str">
        <f t="shared" si="1172"/>
        <v xml:space="preserve">    </v>
      </c>
      <c r="S505" s="845">
        <f>SUM(S464:S504)</f>
        <v>0</v>
      </c>
      <c r="T505" s="845">
        <f>SUM(T464:T504)</f>
        <v>0</v>
      </c>
      <c r="U505" s="876">
        <f>SUM(U464:U504)</f>
        <v>0</v>
      </c>
      <c r="V505" s="876">
        <f t="shared" si="1152"/>
        <v>0</v>
      </c>
      <c r="W505" s="874" t="str">
        <f t="shared" si="1173"/>
        <v xml:space="preserve">    </v>
      </c>
      <c r="X505" s="845">
        <f>SUM(X464:X504)</f>
        <v>0</v>
      </c>
      <c r="Y505" s="845">
        <f>SUM(Y464:Y504)</f>
        <v>0</v>
      </c>
      <c r="Z505" s="876">
        <f>SUM(Z464:Z504)</f>
        <v>0</v>
      </c>
      <c r="AA505" s="876">
        <f t="shared" si="1154"/>
        <v>0</v>
      </c>
      <c r="AB505" s="874" t="str">
        <f t="shared" si="1174"/>
        <v xml:space="preserve">    </v>
      </c>
      <c r="AC505" s="845">
        <f>SUM(AC464:AC504)</f>
        <v>0</v>
      </c>
      <c r="AD505" s="845">
        <f>SUM(AD464:AD504)</f>
        <v>0</v>
      </c>
      <c r="AE505" s="876">
        <f>SUM(AE464:AE504)</f>
        <v>0</v>
      </c>
      <c r="AF505" s="876">
        <f t="shared" si="1156"/>
        <v>0</v>
      </c>
      <c r="AG505" s="874" t="str">
        <f t="shared" si="1175"/>
        <v xml:space="preserve">    </v>
      </c>
      <c r="AH505" s="845">
        <f>SUM(AH464:AH504)</f>
        <v>0</v>
      </c>
      <c r="AI505" s="845">
        <f>SUM(AI464:AI504)</f>
        <v>0</v>
      </c>
      <c r="AJ505" s="876">
        <f>SUM(AJ464:AJ504)</f>
        <v>0</v>
      </c>
      <c r="AK505" s="876">
        <f t="shared" si="1158"/>
        <v>0</v>
      </c>
      <c r="AL505" s="874" t="str">
        <f t="shared" si="1176"/>
        <v xml:space="preserve">    </v>
      </c>
      <c r="AM505" s="845">
        <f>SUM(AM464:AM504)</f>
        <v>0</v>
      </c>
      <c r="AN505" s="845">
        <f>SUM(AN464:AN504)</f>
        <v>0</v>
      </c>
      <c r="AO505" s="876">
        <f>SUM(AO464:AO504)</f>
        <v>0</v>
      </c>
      <c r="AP505" s="876">
        <f t="shared" si="1160"/>
        <v>0</v>
      </c>
      <c r="AQ505" s="874" t="str">
        <f t="shared" si="1177"/>
        <v xml:space="preserve">    </v>
      </c>
      <c r="AR505" s="845">
        <f>SUM(AR464:AR504)</f>
        <v>0</v>
      </c>
      <c r="AS505" s="845">
        <f>SUM(AS464:AS504)</f>
        <v>0</v>
      </c>
      <c r="AT505" s="876">
        <f>SUM(AT464:AT504)</f>
        <v>0</v>
      </c>
      <c r="AU505" s="876">
        <f t="shared" si="1162"/>
        <v>0</v>
      </c>
      <c r="AV505" s="874" t="str">
        <f t="shared" si="1178"/>
        <v xml:space="preserve">    </v>
      </c>
      <c r="AW505" s="845">
        <f>SUM(AW464:AW504)</f>
        <v>0</v>
      </c>
      <c r="AX505" s="845">
        <f>SUM(AX464:AX504)</f>
        <v>0</v>
      </c>
      <c r="AY505" s="876">
        <f>SUM(AY464:AY504)</f>
        <v>0</v>
      </c>
      <c r="AZ505" s="876">
        <f t="shared" si="1164"/>
        <v>0</v>
      </c>
      <c r="BA505" s="874" t="str">
        <f t="shared" si="1179"/>
        <v xml:space="preserve">    </v>
      </c>
      <c r="BB505" s="845">
        <f>SUM(BB464:BB504)</f>
        <v>0</v>
      </c>
      <c r="BC505" s="845">
        <f>SUM(BC464:BC504)</f>
        <v>0</v>
      </c>
      <c r="BD505" s="876">
        <f>SUM(BD464:BD504)</f>
        <v>0</v>
      </c>
      <c r="BE505" s="876">
        <f t="shared" si="1166"/>
        <v>0</v>
      </c>
      <c r="BF505" s="874" t="str">
        <f t="shared" si="1180"/>
        <v xml:space="preserve">    </v>
      </c>
      <c r="BG505" s="845">
        <f>SUM(BG464:BG504)</f>
        <v>0</v>
      </c>
      <c r="BH505" s="845">
        <f>SUM(BH464:BH504)</f>
        <v>0</v>
      </c>
      <c r="BI505" s="876">
        <f>SUM(BI464:BI504)</f>
        <v>0</v>
      </c>
      <c r="BJ505" s="876">
        <f t="shared" si="1168"/>
        <v>0</v>
      </c>
      <c r="BK505" s="874" t="str">
        <f t="shared" si="1181"/>
        <v xml:space="preserve">    </v>
      </c>
      <c r="BM505" s="383">
        <f t="shared" si="1118"/>
        <v>0</v>
      </c>
      <c r="BN505" s="51"/>
    </row>
    <row r="506" spans="1:66" s="5" customFormat="1" ht="12.75">
      <c r="A506" s="634">
        <v>46</v>
      </c>
      <c r="B506" s="895" t="str">
        <f t="shared" si="1169"/>
        <v>*Fixed Assets</v>
      </c>
      <c r="C506" s="378">
        <f t="shared" si="1119"/>
        <v>0</v>
      </c>
      <c r="D506" s="659">
        <f t="shared" si="1106"/>
        <v>0</v>
      </c>
      <c r="E506" s="570"/>
      <c r="F506" s="391">
        <f>+F431+E506</f>
        <v>0</v>
      </c>
      <c r="G506" s="387">
        <f t="shared" si="1146"/>
        <v>0</v>
      </c>
      <c r="H506" s="367" t="str">
        <f t="shared" si="1170"/>
        <v xml:space="preserve">    </v>
      </c>
      <c r="I506" s="849">
        <f t="shared" si="1107"/>
        <v>0</v>
      </c>
      <c r="J506" s="570"/>
      <c r="K506" s="391">
        <f>+K431+J506</f>
        <v>0</v>
      </c>
      <c r="L506" s="387">
        <f t="shared" si="1148"/>
        <v>0</v>
      </c>
      <c r="M506" s="367" t="str">
        <f t="shared" si="1171"/>
        <v xml:space="preserve">    </v>
      </c>
      <c r="N506" s="849">
        <f t="shared" si="1108"/>
        <v>0</v>
      </c>
      <c r="O506" s="570"/>
      <c r="P506" s="391">
        <f>+P431+O506</f>
        <v>0</v>
      </c>
      <c r="Q506" s="387">
        <f t="shared" si="1150"/>
        <v>0</v>
      </c>
      <c r="R506" s="367" t="str">
        <f t="shared" si="1172"/>
        <v xml:space="preserve">    </v>
      </c>
      <c r="S506" s="849">
        <f t="shared" si="1109"/>
        <v>0</v>
      </c>
      <c r="T506" s="570"/>
      <c r="U506" s="391">
        <f>+U431+T506</f>
        <v>0</v>
      </c>
      <c r="V506" s="387">
        <f t="shared" si="1152"/>
        <v>0</v>
      </c>
      <c r="W506" s="367" t="str">
        <f t="shared" si="1173"/>
        <v xml:space="preserve">    </v>
      </c>
      <c r="X506" s="849">
        <f t="shared" si="1110"/>
        <v>0</v>
      </c>
      <c r="Y506" s="570"/>
      <c r="Z506" s="391">
        <f>+Z431+Y506</f>
        <v>0</v>
      </c>
      <c r="AA506" s="387">
        <f t="shared" si="1154"/>
        <v>0</v>
      </c>
      <c r="AB506" s="367" t="str">
        <f t="shared" si="1174"/>
        <v xml:space="preserve">    </v>
      </c>
      <c r="AC506" s="849">
        <f t="shared" si="1111"/>
        <v>0</v>
      </c>
      <c r="AD506" s="570"/>
      <c r="AE506" s="391">
        <f>+AE431+AD506</f>
        <v>0</v>
      </c>
      <c r="AF506" s="387">
        <f t="shared" si="1156"/>
        <v>0</v>
      </c>
      <c r="AG506" s="367" t="str">
        <f t="shared" si="1175"/>
        <v xml:space="preserve">    </v>
      </c>
      <c r="AH506" s="849">
        <f t="shared" si="1112"/>
        <v>0</v>
      </c>
      <c r="AI506" s="570"/>
      <c r="AJ506" s="391">
        <f>+AJ431+AI506</f>
        <v>0</v>
      </c>
      <c r="AK506" s="387">
        <f t="shared" si="1158"/>
        <v>0</v>
      </c>
      <c r="AL506" s="367" t="str">
        <f t="shared" si="1176"/>
        <v xml:space="preserve">    </v>
      </c>
      <c r="AM506" s="849">
        <f t="shared" si="1113"/>
        <v>0</v>
      </c>
      <c r="AN506" s="570"/>
      <c r="AO506" s="391">
        <f>+AO431+AN506</f>
        <v>0</v>
      </c>
      <c r="AP506" s="387">
        <f t="shared" si="1160"/>
        <v>0</v>
      </c>
      <c r="AQ506" s="367" t="str">
        <f t="shared" si="1177"/>
        <v xml:space="preserve">    </v>
      </c>
      <c r="AR506" s="849">
        <f t="shared" si="1114"/>
        <v>0</v>
      </c>
      <c r="AS506" s="570"/>
      <c r="AT506" s="391">
        <f>+AT431+AS506</f>
        <v>0</v>
      </c>
      <c r="AU506" s="387">
        <f t="shared" si="1162"/>
        <v>0</v>
      </c>
      <c r="AV506" s="367" t="str">
        <f t="shared" si="1178"/>
        <v xml:space="preserve">    </v>
      </c>
      <c r="AW506" s="849">
        <f t="shared" si="1115"/>
        <v>0</v>
      </c>
      <c r="AX506" s="570"/>
      <c r="AY506" s="391">
        <f>+AY431+AX506</f>
        <v>0</v>
      </c>
      <c r="AZ506" s="387">
        <f t="shared" si="1164"/>
        <v>0</v>
      </c>
      <c r="BA506" s="367" t="str">
        <f t="shared" si="1179"/>
        <v xml:space="preserve">    </v>
      </c>
      <c r="BB506" s="849">
        <f t="shared" si="1116"/>
        <v>0</v>
      </c>
      <c r="BC506" s="570"/>
      <c r="BD506" s="391">
        <f>+BD431+BC506</f>
        <v>0</v>
      </c>
      <c r="BE506" s="387">
        <f t="shared" si="1166"/>
        <v>0</v>
      </c>
      <c r="BF506" s="367" t="str">
        <f t="shared" si="1180"/>
        <v xml:space="preserve">    </v>
      </c>
      <c r="BG506" s="849">
        <f t="shared" si="1117"/>
        <v>0</v>
      </c>
      <c r="BH506" s="570"/>
      <c r="BI506" s="391">
        <f>+BI431+BH506</f>
        <v>0</v>
      </c>
      <c r="BJ506" s="387">
        <f t="shared" si="1168"/>
        <v>0</v>
      </c>
      <c r="BK506" s="367" t="str">
        <f t="shared" si="1181"/>
        <v xml:space="preserve">    </v>
      </c>
      <c r="BM506" s="383">
        <f t="shared" si="1118"/>
        <v>0</v>
      </c>
      <c r="BN506" s="7"/>
    </row>
    <row r="507" spans="1:66" s="28" customFormat="1" ht="12.75" customHeight="1">
      <c r="A507" s="634">
        <v>47</v>
      </c>
      <c r="B507" s="895" t="str">
        <f t="shared" si="1169"/>
        <v>*Indirect Costs</v>
      </c>
      <c r="C507" s="378">
        <f t="shared" si="1119"/>
        <v>0</v>
      </c>
      <c r="D507" s="412">
        <f t="shared" si="1106"/>
        <v>0</v>
      </c>
      <c r="E507" s="570"/>
      <c r="F507" s="391">
        <f>+F432+E507</f>
        <v>0</v>
      </c>
      <c r="G507" s="387">
        <f t="shared" si="1146"/>
        <v>0</v>
      </c>
      <c r="H507" s="367" t="str">
        <f t="shared" si="1170"/>
        <v xml:space="preserve">    </v>
      </c>
      <c r="I507" s="851">
        <f t="shared" si="1107"/>
        <v>0</v>
      </c>
      <c r="J507" s="570"/>
      <c r="K507" s="391">
        <f>+K432+J507</f>
        <v>0</v>
      </c>
      <c r="L507" s="387">
        <f t="shared" si="1148"/>
        <v>0</v>
      </c>
      <c r="M507" s="367" t="str">
        <f t="shared" si="1171"/>
        <v xml:space="preserve">    </v>
      </c>
      <c r="N507" s="851">
        <f t="shared" si="1108"/>
        <v>0</v>
      </c>
      <c r="O507" s="570"/>
      <c r="P507" s="391">
        <f>+P432+O507</f>
        <v>0</v>
      </c>
      <c r="Q507" s="387">
        <f t="shared" si="1150"/>
        <v>0</v>
      </c>
      <c r="R507" s="367" t="str">
        <f t="shared" si="1172"/>
        <v xml:space="preserve">    </v>
      </c>
      <c r="S507" s="851">
        <f t="shared" si="1109"/>
        <v>0</v>
      </c>
      <c r="T507" s="570"/>
      <c r="U507" s="391">
        <f>+U432+T507</f>
        <v>0</v>
      </c>
      <c r="V507" s="387">
        <f t="shared" si="1152"/>
        <v>0</v>
      </c>
      <c r="W507" s="367" t="str">
        <f t="shared" si="1173"/>
        <v xml:space="preserve">    </v>
      </c>
      <c r="X507" s="851">
        <f t="shared" si="1110"/>
        <v>0</v>
      </c>
      <c r="Y507" s="570"/>
      <c r="Z507" s="391">
        <f>+Z432+Y507</f>
        <v>0</v>
      </c>
      <c r="AA507" s="387">
        <f t="shared" si="1154"/>
        <v>0</v>
      </c>
      <c r="AB507" s="367" t="str">
        <f t="shared" si="1174"/>
        <v xml:space="preserve">    </v>
      </c>
      <c r="AC507" s="851">
        <f t="shared" si="1111"/>
        <v>0</v>
      </c>
      <c r="AD507" s="570"/>
      <c r="AE507" s="391">
        <f>+AE432+AD507</f>
        <v>0</v>
      </c>
      <c r="AF507" s="387">
        <f t="shared" si="1156"/>
        <v>0</v>
      </c>
      <c r="AG507" s="367" t="str">
        <f t="shared" si="1175"/>
        <v xml:space="preserve">    </v>
      </c>
      <c r="AH507" s="851">
        <f t="shared" si="1112"/>
        <v>0</v>
      </c>
      <c r="AI507" s="570"/>
      <c r="AJ507" s="391">
        <f>+AJ432+AI507</f>
        <v>0</v>
      </c>
      <c r="AK507" s="387">
        <f t="shared" si="1158"/>
        <v>0</v>
      </c>
      <c r="AL507" s="367" t="str">
        <f t="shared" si="1176"/>
        <v xml:space="preserve">    </v>
      </c>
      <c r="AM507" s="851">
        <f t="shared" si="1113"/>
        <v>0</v>
      </c>
      <c r="AN507" s="570"/>
      <c r="AO507" s="391">
        <f>+AO432+AN507</f>
        <v>0</v>
      </c>
      <c r="AP507" s="387">
        <f t="shared" si="1160"/>
        <v>0</v>
      </c>
      <c r="AQ507" s="367" t="str">
        <f t="shared" si="1177"/>
        <v xml:space="preserve">    </v>
      </c>
      <c r="AR507" s="851">
        <f t="shared" si="1114"/>
        <v>0</v>
      </c>
      <c r="AS507" s="570"/>
      <c r="AT507" s="391">
        <f>+AT432+AS507</f>
        <v>0</v>
      </c>
      <c r="AU507" s="387">
        <f t="shared" si="1162"/>
        <v>0</v>
      </c>
      <c r="AV507" s="367" t="str">
        <f t="shared" si="1178"/>
        <v xml:space="preserve">    </v>
      </c>
      <c r="AW507" s="851">
        <f t="shared" si="1115"/>
        <v>0</v>
      </c>
      <c r="AX507" s="570"/>
      <c r="AY507" s="391">
        <f>+AY432+AX507</f>
        <v>0</v>
      </c>
      <c r="AZ507" s="387">
        <f t="shared" si="1164"/>
        <v>0</v>
      </c>
      <c r="BA507" s="367" t="str">
        <f t="shared" si="1179"/>
        <v xml:space="preserve">    </v>
      </c>
      <c r="BB507" s="851">
        <f t="shared" si="1116"/>
        <v>0</v>
      </c>
      <c r="BC507" s="570"/>
      <c r="BD507" s="391">
        <f>+BD432+BC507</f>
        <v>0</v>
      </c>
      <c r="BE507" s="387">
        <f t="shared" si="1166"/>
        <v>0</v>
      </c>
      <c r="BF507" s="367" t="str">
        <f t="shared" si="1180"/>
        <v xml:space="preserve">    </v>
      </c>
      <c r="BG507" s="851">
        <f t="shared" si="1117"/>
        <v>0</v>
      </c>
      <c r="BH507" s="570"/>
      <c r="BI507" s="391">
        <f>+BI432+BH507</f>
        <v>0</v>
      </c>
      <c r="BJ507" s="387">
        <f t="shared" si="1168"/>
        <v>0</v>
      </c>
      <c r="BK507" s="367" t="str">
        <f t="shared" si="1181"/>
        <v xml:space="preserve">    </v>
      </c>
      <c r="BL507" s="5"/>
      <c r="BM507" s="383">
        <f t="shared" si="1118"/>
        <v>0</v>
      </c>
      <c r="BN507" s="29"/>
    </row>
    <row r="508" spans="1:66" s="55" customFormat="1" ht="13.9" customHeight="1">
      <c r="A508" s="635">
        <v>48</v>
      </c>
      <c r="B508" s="846" t="str">
        <f>B433</f>
        <v>Total Operating Expenses</v>
      </c>
      <c r="C508" s="877">
        <f t="shared" si="1119"/>
        <v>0</v>
      </c>
      <c r="D508" s="845">
        <f t="shared" ref="D508:F508" si="1182">D505+D506+D507</f>
        <v>0</v>
      </c>
      <c r="E508" s="845">
        <f t="shared" si="1182"/>
        <v>0</v>
      </c>
      <c r="F508" s="873">
        <f t="shared" si="1182"/>
        <v>0</v>
      </c>
      <c r="G508" s="873">
        <f t="shared" si="1146"/>
        <v>0</v>
      </c>
      <c r="H508" s="874" t="str">
        <f t="shared" si="1170"/>
        <v xml:space="preserve">    </v>
      </c>
      <c r="I508" s="845">
        <f t="shared" ref="I508:K508" si="1183">I505+I506+I507</f>
        <v>0</v>
      </c>
      <c r="J508" s="845">
        <f t="shared" si="1183"/>
        <v>0</v>
      </c>
      <c r="K508" s="876">
        <f t="shared" si="1183"/>
        <v>0</v>
      </c>
      <c r="L508" s="876">
        <f t="shared" si="1148"/>
        <v>0</v>
      </c>
      <c r="M508" s="874" t="str">
        <f t="shared" si="1171"/>
        <v xml:space="preserve">    </v>
      </c>
      <c r="N508" s="845">
        <f t="shared" ref="N508:P508" si="1184">N505+N506+N507</f>
        <v>0</v>
      </c>
      <c r="O508" s="845">
        <f t="shared" si="1184"/>
        <v>0</v>
      </c>
      <c r="P508" s="876">
        <f t="shared" si="1184"/>
        <v>0</v>
      </c>
      <c r="Q508" s="876">
        <f t="shared" si="1150"/>
        <v>0</v>
      </c>
      <c r="R508" s="874" t="str">
        <f t="shared" si="1172"/>
        <v xml:space="preserve">    </v>
      </c>
      <c r="S508" s="845">
        <f t="shared" ref="S508:U508" si="1185">S505+S506+S507</f>
        <v>0</v>
      </c>
      <c r="T508" s="845">
        <f t="shared" si="1185"/>
        <v>0</v>
      </c>
      <c r="U508" s="876">
        <f t="shared" si="1185"/>
        <v>0</v>
      </c>
      <c r="V508" s="876">
        <f t="shared" si="1152"/>
        <v>0</v>
      </c>
      <c r="W508" s="874" t="str">
        <f t="shared" si="1173"/>
        <v xml:space="preserve">    </v>
      </c>
      <c r="X508" s="845">
        <f t="shared" ref="X508:Z508" si="1186">X505+X506+X507</f>
        <v>0</v>
      </c>
      <c r="Y508" s="845">
        <f t="shared" si="1186"/>
        <v>0</v>
      </c>
      <c r="Z508" s="876">
        <f t="shared" si="1186"/>
        <v>0</v>
      </c>
      <c r="AA508" s="876">
        <f t="shared" si="1154"/>
        <v>0</v>
      </c>
      <c r="AB508" s="874" t="str">
        <f t="shared" si="1174"/>
        <v xml:space="preserve">    </v>
      </c>
      <c r="AC508" s="845">
        <f t="shared" ref="AC508:AE508" si="1187">AC505+AC506+AC507</f>
        <v>0</v>
      </c>
      <c r="AD508" s="845">
        <f t="shared" si="1187"/>
        <v>0</v>
      </c>
      <c r="AE508" s="876">
        <f t="shared" si="1187"/>
        <v>0</v>
      </c>
      <c r="AF508" s="876">
        <f t="shared" si="1156"/>
        <v>0</v>
      </c>
      <c r="AG508" s="874" t="str">
        <f t="shared" si="1175"/>
        <v xml:space="preserve">    </v>
      </c>
      <c r="AH508" s="845">
        <f t="shared" ref="AH508:AJ508" si="1188">AH505+AH506+AH507</f>
        <v>0</v>
      </c>
      <c r="AI508" s="845">
        <f t="shared" si="1188"/>
        <v>0</v>
      </c>
      <c r="AJ508" s="876">
        <f t="shared" si="1188"/>
        <v>0</v>
      </c>
      <c r="AK508" s="876">
        <f t="shared" si="1158"/>
        <v>0</v>
      </c>
      <c r="AL508" s="874" t="str">
        <f t="shared" si="1176"/>
        <v xml:space="preserve">    </v>
      </c>
      <c r="AM508" s="845">
        <f t="shared" ref="AM508:AO508" si="1189">AM505+AM506+AM507</f>
        <v>0</v>
      </c>
      <c r="AN508" s="845">
        <f t="shared" si="1189"/>
        <v>0</v>
      </c>
      <c r="AO508" s="876">
        <f t="shared" si="1189"/>
        <v>0</v>
      </c>
      <c r="AP508" s="876">
        <f t="shared" si="1160"/>
        <v>0</v>
      </c>
      <c r="AQ508" s="874" t="str">
        <f t="shared" si="1177"/>
        <v xml:space="preserve">    </v>
      </c>
      <c r="AR508" s="845">
        <f t="shared" ref="AR508:AT508" si="1190">AR505+AR506+AR507</f>
        <v>0</v>
      </c>
      <c r="AS508" s="845">
        <f t="shared" si="1190"/>
        <v>0</v>
      </c>
      <c r="AT508" s="876">
        <f t="shared" si="1190"/>
        <v>0</v>
      </c>
      <c r="AU508" s="876">
        <f t="shared" si="1162"/>
        <v>0</v>
      </c>
      <c r="AV508" s="874" t="str">
        <f t="shared" si="1178"/>
        <v xml:space="preserve">    </v>
      </c>
      <c r="AW508" s="845">
        <f t="shared" ref="AW508:AY508" si="1191">AW505+AW506+AW507</f>
        <v>0</v>
      </c>
      <c r="AX508" s="845">
        <f t="shared" si="1191"/>
        <v>0</v>
      </c>
      <c r="AY508" s="876">
        <f t="shared" si="1191"/>
        <v>0</v>
      </c>
      <c r="AZ508" s="876">
        <f t="shared" si="1164"/>
        <v>0</v>
      </c>
      <c r="BA508" s="874" t="str">
        <f t="shared" si="1179"/>
        <v xml:space="preserve">    </v>
      </c>
      <c r="BB508" s="845">
        <f t="shared" ref="BB508:BD508" si="1192">BB505+BB506+BB507</f>
        <v>0</v>
      </c>
      <c r="BC508" s="845">
        <f t="shared" si="1192"/>
        <v>0</v>
      </c>
      <c r="BD508" s="876">
        <f t="shared" si="1192"/>
        <v>0</v>
      </c>
      <c r="BE508" s="876">
        <f t="shared" si="1166"/>
        <v>0</v>
      </c>
      <c r="BF508" s="874" t="str">
        <f t="shared" si="1180"/>
        <v xml:space="preserve">    </v>
      </c>
      <c r="BG508" s="845">
        <f t="shared" ref="BG508:BI508" si="1193">BG505+BG506+BG507</f>
        <v>0</v>
      </c>
      <c r="BH508" s="845">
        <f t="shared" si="1193"/>
        <v>0</v>
      </c>
      <c r="BI508" s="876">
        <f t="shared" si="1193"/>
        <v>0</v>
      </c>
      <c r="BJ508" s="876">
        <f t="shared" si="1168"/>
        <v>0</v>
      </c>
      <c r="BK508" s="874" t="str">
        <f t="shared" si="1181"/>
        <v xml:space="preserve">    </v>
      </c>
      <c r="BL508" s="52"/>
      <c r="BM508" s="383">
        <f t="shared" si="1118"/>
        <v>0</v>
      </c>
    </row>
    <row r="509" spans="1:66" s="55" customFormat="1" ht="12.75" customHeight="1">
      <c r="A509" s="635">
        <v>49</v>
      </c>
      <c r="B509" s="858" t="str">
        <f>B434</f>
        <v>GROSS COST</v>
      </c>
      <c r="C509" s="859">
        <f t="shared" si="1119"/>
        <v>0</v>
      </c>
      <c r="D509" s="847">
        <f>D508+D463</f>
        <v>0</v>
      </c>
      <c r="E509" s="847">
        <f>E508+E463</f>
        <v>0</v>
      </c>
      <c r="F509" s="862">
        <f>F508+F463</f>
        <v>0</v>
      </c>
      <c r="G509" s="862">
        <f t="shared" si="1146"/>
        <v>0</v>
      </c>
      <c r="H509" s="863" t="str">
        <f t="shared" si="1170"/>
        <v xml:space="preserve">    </v>
      </c>
      <c r="I509" s="847">
        <f>I508+I463</f>
        <v>0</v>
      </c>
      <c r="J509" s="847">
        <f>J508+J463</f>
        <v>0</v>
      </c>
      <c r="K509" s="866">
        <f>K508+K463</f>
        <v>0</v>
      </c>
      <c r="L509" s="866">
        <f t="shared" si="1148"/>
        <v>0</v>
      </c>
      <c r="M509" s="863" t="str">
        <f t="shared" si="1171"/>
        <v xml:space="preserve">    </v>
      </c>
      <c r="N509" s="847">
        <f>N508+N463</f>
        <v>0</v>
      </c>
      <c r="O509" s="847">
        <f>O508+O463</f>
        <v>0</v>
      </c>
      <c r="P509" s="866">
        <f>P508+P463</f>
        <v>0</v>
      </c>
      <c r="Q509" s="866">
        <f t="shared" si="1150"/>
        <v>0</v>
      </c>
      <c r="R509" s="863" t="str">
        <f t="shared" si="1172"/>
        <v xml:space="preserve">    </v>
      </c>
      <c r="S509" s="847">
        <f>S508+S463</f>
        <v>0</v>
      </c>
      <c r="T509" s="847">
        <f>T508+T463</f>
        <v>0</v>
      </c>
      <c r="U509" s="866">
        <f>U508+U463</f>
        <v>0</v>
      </c>
      <c r="V509" s="866">
        <f t="shared" si="1152"/>
        <v>0</v>
      </c>
      <c r="W509" s="863" t="str">
        <f t="shared" si="1173"/>
        <v xml:space="preserve">    </v>
      </c>
      <c r="X509" s="847">
        <f>X508+X463</f>
        <v>0</v>
      </c>
      <c r="Y509" s="847">
        <f>Y508+Y463</f>
        <v>0</v>
      </c>
      <c r="Z509" s="866">
        <f>Z508+Z463</f>
        <v>0</v>
      </c>
      <c r="AA509" s="866">
        <f t="shared" si="1154"/>
        <v>0</v>
      </c>
      <c r="AB509" s="863" t="str">
        <f t="shared" si="1174"/>
        <v xml:space="preserve">    </v>
      </c>
      <c r="AC509" s="847">
        <f>AC508+AC463</f>
        <v>0</v>
      </c>
      <c r="AD509" s="847">
        <f>AD508+AD463</f>
        <v>0</v>
      </c>
      <c r="AE509" s="866">
        <f>AE508+AE463</f>
        <v>0</v>
      </c>
      <c r="AF509" s="866">
        <f t="shared" si="1156"/>
        <v>0</v>
      </c>
      <c r="AG509" s="863" t="str">
        <f t="shared" si="1175"/>
        <v xml:space="preserve">    </v>
      </c>
      <c r="AH509" s="847">
        <f>AH508+AH463</f>
        <v>0</v>
      </c>
      <c r="AI509" s="847">
        <f>AI508+AI463</f>
        <v>0</v>
      </c>
      <c r="AJ509" s="866">
        <f>AJ508+AJ463</f>
        <v>0</v>
      </c>
      <c r="AK509" s="866">
        <f t="shared" si="1158"/>
        <v>0</v>
      </c>
      <c r="AL509" s="863" t="str">
        <f t="shared" si="1176"/>
        <v xml:space="preserve">    </v>
      </c>
      <c r="AM509" s="847">
        <f>AM508+AM463</f>
        <v>0</v>
      </c>
      <c r="AN509" s="847">
        <f>AN508+AN463</f>
        <v>0</v>
      </c>
      <c r="AO509" s="866">
        <f>AO508+AO463</f>
        <v>0</v>
      </c>
      <c r="AP509" s="866">
        <f t="shared" si="1160"/>
        <v>0</v>
      </c>
      <c r="AQ509" s="863" t="str">
        <f t="shared" si="1177"/>
        <v xml:space="preserve">    </v>
      </c>
      <c r="AR509" s="847">
        <f>AR508+AR463</f>
        <v>0</v>
      </c>
      <c r="AS509" s="847">
        <f>AS508+AS463</f>
        <v>0</v>
      </c>
      <c r="AT509" s="866">
        <f>AT508+AT463</f>
        <v>0</v>
      </c>
      <c r="AU509" s="866">
        <f t="shared" si="1162"/>
        <v>0</v>
      </c>
      <c r="AV509" s="863" t="str">
        <f t="shared" si="1178"/>
        <v xml:space="preserve">    </v>
      </c>
      <c r="AW509" s="847">
        <f>AW508+AW463</f>
        <v>0</v>
      </c>
      <c r="AX509" s="847">
        <f>AX508+AX463</f>
        <v>0</v>
      </c>
      <c r="AY509" s="866">
        <f>AY508+AY463</f>
        <v>0</v>
      </c>
      <c r="AZ509" s="866">
        <f t="shared" si="1164"/>
        <v>0</v>
      </c>
      <c r="BA509" s="863" t="str">
        <f t="shared" si="1179"/>
        <v xml:space="preserve">    </v>
      </c>
      <c r="BB509" s="847">
        <f>BB508+BB463</f>
        <v>0</v>
      </c>
      <c r="BC509" s="847">
        <f>BC508+BC463</f>
        <v>0</v>
      </c>
      <c r="BD509" s="866">
        <f>BD508+BD463</f>
        <v>0</v>
      </c>
      <c r="BE509" s="866">
        <f t="shared" si="1166"/>
        <v>0</v>
      </c>
      <c r="BF509" s="863" t="str">
        <f t="shared" si="1180"/>
        <v xml:space="preserve">    </v>
      </c>
      <c r="BG509" s="847">
        <f>BG508+BG463</f>
        <v>0</v>
      </c>
      <c r="BH509" s="847">
        <f>BH508+BH463</f>
        <v>0</v>
      </c>
      <c r="BI509" s="866">
        <f>BI508+BI463</f>
        <v>0</v>
      </c>
      <c r="BJ509" s="866">
        <f t="shared" si="1168"/>
        <v>0</v>
      </c>
      <c r="BK509" s="863" t="str">
        <f t="shared" si="1181"/>
        <v xml:space="preserve">    </v>
      </c>
      <c r="BL509" s="405"/>
      <c r="BM509" s="383">
        <f t="shared" si="1118"/>
        <v>0</v>
      </c>
    </row>
    <row r="510" spans="1:66" s="50" customFormat="1" ht="10.9" customHeight="1">
      <c r="A510" s="635">
        <v>50</v>
      </c>
      <c r="B510" s="649" t="str">
        <f>B435</f>
        <v>Less: Contract Revenues</v>
      </c>
      <c r="C510" s="376"/>
      <c r="D510" s="404"/>
      <c r="E510" s="390"/>
      <c r="F510" s="389"/>
      <c r="G510" s="387"/>
      <c r="H510" s="367"/>
      <c r="I510" s="852"/>
      <c r="J510" s="390"/>
      <c r="K510" s="389"/>
      <c r="L510" s="387"/>
      <c r="M510" s="367"/>
      <c r="N510" s="852"/>
      <c r="O510" s="390"/>
      <c r="P510" s="389"/>
      <c r="Q510" s="387"/>
      <c r="R510" s="367"/>
      <c r="S510" s="852"/>
      <c r="T510" s="390"/>
      <c r="U510" s="389"/>
      <c r="V510" s="387"/>
      <c r="W510" s="367"/>
      <c r="X510" s="852"/>
      <c r="Y510" s="390"/>
      <c r="Z510" s="389"/>
      <c r="AA510" s="387"/>
      <c r="AB510" s="367"/>
      <c r="AC510" s="852"/>
      <c r="AD510" s="390"/>
      <c r="AE510" s="389"/>
      <c r="AF510" s="387"/>
      <c r="AG510" s="367"/>
      <c r="AH510" s="852"/>
      <c r="AI510" s="390"/>
      <c r="AJ510" s="389"/>
      <c r="AK510" s="387"/>
      <c r="AL510" s="367"/>
      <c r="AM510" s="852"/>
      <c r="AN510" s="390"/>
      <c r="AO510" s="389"/>
      <c r="AP510" s="387"/>
      <c r="AQ510" s="367"/>
      <c r="AR510" s="852"/>
      <c r="AS510" s="390"/>
      <c r="AT510" s="389"/>
      <c r="AU510" s="387"/>
      <c r="AV510" s="367"/>
      <c r="AW510" s="852"/>
      <c r="AX510" s="390"/>
      <c r="AY510" s="389"/>
      <c r="AZ510" s="387"/>
      <c r="BA510" s="367"/>
      <c r="BB510" s="852"/>
      <c r="BC510" s="390"/>
      <c r="BD510" s="389"/>
      <c r="BE510" s="387"/>
      <c r="BF510" s="367"/>
      <c r="BG510" s="852"/>
      <c r="BH510" s="390"/>
      <c r="BI510" s="389"/>
      <c r="BJ510" s="387"/>
      <c r="BK510" s="367"/>
      <c r="BL510" s="405"/>
      <c r="BM510" s="383">
        <f t="shared" si="1118"/>
        <v>0</v>
      </c>
    </row>
    <row r="511" spans="1:66" s="1" customFormat="1" ht="12.75">
      <c r="A511" s="634">
        <v>51</v>
      </c>
      <c r="B511" s="895" t="str">
        <f t="shared" ref="B511:B514" si="1194">B436</f>
        <v>Participant Fees</v>
      </c>
      <c r="C511" s="378">
        <f t="shared" ref="C511:C519" si="1195">+E511+J511+O511+T511+Y511+AD511+AI511+AN511+AS511+AX511+BC511+BH511</f>
        <v>0</v>
      </c>
      <c r="D511" s="412">
        <f t="shared" ref="D511:D518" si="1196">D436</f>
        <v>0</v>
      </c>
      <c r="E511" s="570"/>
      <c r="F511" s="391">
        <f>+F436+E511</f>
        <v>0</v>
      </c>
      <c r="G511" s="387">
        <f t="shared" ref="G511:G515" si="1197">D511-F511</f>
        <v>0</v>
      </c>
      <c r="H511" s="367" t="str">
        <f t="shared" ref="H511:H519" si="1198">IF(D511=0,"    ",F511/D511)</f>
        <v xml:space="preserve">    </v>
      </c>
      <c r="I511" s="851">
        <f t="shared" ref="I511:I518" si="1199">I436</f>
        <v>0</v>
      </c>
      <c r="J511" s="570"/>
      <c r="K511" s="391">
        <f>+K436+J511</f>
        <v>0</v>
      </c>
      <c r="L511" s="387">
        <f t="shared" ref="L511:L515" si="1200">I511-K511</f>
        <v>0</v>
      </c>
      <c r="M511" s="367" t="str">
        <f t="shared" ref="M511:M519" si="1201">IF(I511=0,"    ",K511/I511)</f>
        <v xml:space="preserve">    </v>
      </c>
      <c r="N511" s="851">
        <f t="shared" ref="N511:N518" si="1202">N436</f>
        <v>0</v>
      </c>
      <c r="O511" s="570"/>
      <c r="P511" s="391">
        <f>+P436+O511</f>
        <v>0</v>
      </c>
      <c r="Q511" s="387">
        <f t="shared" ref="Q511:Q515" si="1203">N511-P511</f>
        <v>0</v>
      </c>
      <c r="R511" s="367" t="str">
        <f t="shared" ref="R511:R519" si="1204">IF(N511=0,"    ",P511/N511)</f>
        <v xml:space="preserve">    </v>
      </c>
      <c r="S511" s="851">
        <f t="shared" ref="S511:S518" si="1205">S436</f>
        <v>0</v>
      </c>
      <c r="T511" s="570"/>
      <c r="U511" s="391">
        <f>+U436+T511</f>
        <v>0</v>
      </c>
      <c r="V511" s="387">
        <f t="shared" ref="V511:V515" si="1206">S511-U511</f>
        <v>0</v>
      </c>
      <c r="W511" s="367" t="str">
        <f t="shared" ref="W511:W519" si="1207">IF(S511=0,"    ",U511/S511)</f>
        <v xml:space="preserve">    </v>
      </c>
      <c r="X511" s="851">
        <f t="shared" ref="X511:X518" si="1208">X436</f>
        <v>0</v>
      </c>
      <c r="Y511" s="570"/>
      <c r="Z511" s="391">
        <f>+Z436+Y511</f>
        <v>0</v>
      </c>
      <c r="AA511" s="387">
        <f t="shared" ref="AA511:AA515" si="1209">X511-Z511</f>
        <v>0</v>
      </c>
      <c r="AB511" s="367" t="str">
        <f t="shared" ref="AB511:AB519" si="1210">IF(X511=0,"    ",Z511/X511)</f>
        <v xml:space="preserve">    </v>
      </c>
      <c r="AC511" s="851">
        <f t="shared" ref="AC511:AC518" si="1211">AC436</f>
        <v>0</v>
      </c>
      <c r="AD511" s="570"/>
      <c r="AE511" s="391">
        <f>+AE436+AD511</f>
        <v>0</v>
      </c>
      <c r="AF511" s="387">
        <f t="shared" ref="AF511:AF515" si="1212">AC511-AE511</f>
        <v>0</v>
      </c>
      <c r="AG511" s="367" t="str">
        <f t="shared" ref="AG511:AG519" si="1213">IF(AC511=0,"    ",AE511/AC511)</f>
        <v xml:space="preserve">    </v>
      </c>
      <c r="AH511" s="851">
        <f t="shared" ref="AH511:AH518" si="1214">AH436</f>
        <v>0</v>
      </c>
      <c r="AI511" s="570"/>
      <c r="AJ511" s="391">
        <f>+AJ436+AI511</f>
        <v>0</v>
      </c>
      <c r="AK511" s="387">
        <f t="shared" ref="AK511:AK515" si="1215">AH511-AJ511</f>
        <v>0</v>
      </c>
      <c r="AL511" s="367" t="str">
        <f t="shared" ref="AL511:AL519" si="1216">IF(AH511=0,"    ",AJ511/AH511)</f>
        <v xml:space="preserve">    </v>
      </c>
      <c r="AM511" s="851">
        <f t="shared" ref="AM511:AM518" si="1217">AM436</f>
        <v>0</v>
      </c>
      <c r="AN511" s="570"/>
      <c r="AO511" s="391">
        <f>+AO436+AN511</f>
        <v>0</v>
      </c>
      <c r="AP511" s="387">
        <f t="shared" ref="AP511:AP515" si="1218">AM511-AO511</f>
        <v>0</v>
      </c>
      <c r="AQ511" s="367" t="str">
        <f t="shared" ref="AQ511:AQ519" si="1219">IF(AM511=0,"    ",AO511/AM511)</f>
        <v xml:space="preserve">    </v>
      </c>
      <c r="AR511" s="851">
        <f t="shared" ref="AR511:AR518" si="1220">AR436</f>
        <v>0</v>
      </c>
      <c r="AS511" s="570"/>
      <c r="AT511" s="391">
        <f>+AT436+AS511</f>
        <v>0</v>
      </c>
      <c r="AU511" s="387">
        <f t="shared" ref="AU511:AU515" si="1221">AR511-AT511</f>
        <v>0</v>
      </c>
      <c r="AV511" s="367" t="str">
        <f t="shared" ref="AV511:AV519" si="1222">IF(AR511=0,"    ",AT511/AR511)</f>
        <v xml:space="preserve">    </v>
      </c>
      <c r="AW511" s="851">
        <f t="shared" ref="AW511:AW518" si="1223">AW436</f>
        <v>0</v>
      </c>
      <c r="AX511" s="570"/>
      <c r="AY511" s="391">
        <f>+AY436+AX511</f>
        <v>0</v>
      </c>
      <c r="AZ511" s="387">
        <f t="shared" ref="AZ511:AZ515" si="1224">AW511-AY511</f>
        <v>0</v>
      </c>
      <c r="BA511" s="367" t="str">
        <f t="shared" ref="BA511:BA519" si="1225">IF(AW511=0,"    ",AY511/AW511)</f>
        <v xml:space="preserve">    </v>
      </c>
      <c r="BB511" s="851">
        <f t="shared" ref="BB511:BB518" si="1226">BB436</f>
        <v>0</v>
      </c>
      <c r="BC511" s="570"/>
      <c r="BD511" s="391">
        <f>+BD436+BC511</f>
        <v>0</v>
      </c>
      <c r="BE511" s="387">
        <f t="shared" ref="BE511:BE515" si="1227">BB511-BD511</f>
        <v>0</v>
      </c>
      <c r="BF511" s="367" t="str">
        <f t="shared" ref="BF511:BF519" si="1228">IF(BB511=0,"    ",BD511/BB511)</f>
        <v xml:space="preserve">    </v>
      </c>
      <c r="BG511" s="851">
        <f t="shared" ref="BG511:BG518" si="1229">BG436</f>
        <v>0</v>
      </c>
      <c r="BH511" s="570"/>
      <c r="BI511" s="391">
        <f>+BI436+BH511</f>
        <v>0</v>
      </c>
      <c r="BJ511" s="387">
        <f t="shared" ref="BJ511:BJ515" si="1230">BG511-BI511</f>
        <v>0</v>
      </c>
      <c r="BK511" s="367" t="str">
        <f t="shared" ref="BK511:BK519" si="1231">IF(BG511=0,"    ",BI511/BG511)</f>
        <v xml:space="preserve">    </v>
      </c>
      <c r="BL511" s="406"/>
      <c r="BM511" s="383">
        <f t="shared" si="1118"/>
        <v>0</v>
      </c>
    </row>
    <row r="512" spans="1:66" s="1" customFormat="1" ht="12.75">
      <c r="A512" s="634">
        <v>52</v>
      </c>
      <c r="B512" s="895" t="str">
        <f t="shared" si="1194"/>
        <v>Other Patient Insurance</v>
      </c>
      <c r="C512" s="378">
        <f t="shared" si="1195"/>
        <v>0</v>
      </c>
      <c r="D512" s="412">
        <f t="shared" si="1196"/>
        <v>0</v>
      </c>
      <c r="E512" s="570"/>
      <c r="F512" s="391">
        <f>+F437+E512</f>
        <v>0</v>
      </c>
      <c r="G512" s="387">
        <f t="shared" si="1197"/>
        <v>0</v>
      </c>
      <c r="H512" s="367" t="str">
        <f t="shared" si="1198"/>
        <v xml:space="preserve">    </v>
      </c>
      <c r="I512" s="851">
        <f t="shared" si="1199"/>
        <v>0</v>
      </c>
      <c r="J512" s="570"/>
      <c r="K512" s="391">
        <f>+K437+J512</f>
        <v>0</v>
      </c>
      <c r="L512" s="387">
        <f t="shared" si="1200"/>
        <v>0</v>
      </c>
      <c r="M512" s="367" t="str">
        <f t="shared" si="1201"/>
        <v xml:space="preserve">    </v>
      </c>
      <c r="N512" s="851">
        <f t="shared" si="1202"/>
        <v>0</v>
      </c>
      <c r="O512" s="570"/>
      <c r="P512" s="391">
        <f>+P437+O512</f>
        <v>0</v>
      </c>
      <c r="Q512" s="387">
        <f t="shared" si="1203"/>
        <v>0</v>
      </c>
      <c r="R512" s="367" t="str">
        <f t="shared" si="1204"/>
        <v xml:space="preserve">    </v>
      </c>
      <c r="S512" s="851">
        <f t="shared" si="1205"/>
        <v>0</v>
      </c>
      <c r="T512" s="570"/>
      <c r="U512" s="391">
        <f>+U437+T512</f>
        <v>0</v>
      </c>
      <c r="V512" s="387">
        <f t="shared" si="1206"/>
        <v>0</v>
      </c>
      <c r="W512" s="367" t="str">
        <f t="shared" si="1207"/>
        <v xml:space="preserve">    </v>
      </c>
      <c r="X512" s="851">
        <f t="shared" si="1208"/>
        <v>0</v>
      </c>
      <c r="Y512" s="570"/>
      <c r="Z512" s="391">
        <f>+Z437+Y512</f>
        <v>0</v>
      </c>
      <c r="AA512" s="387">
        <f t="shared" si="1209"/>
        <v>0</v>
      </c>
      <c r="AB512" s="367" t="str">
        <f t="shared" si="1210"/>
        <v xml:space="preserve">    </v>
      </c>
      <c r="AC512" s="851">
        <f t="shared" si="1211"/>
        <v>0</v>
      </c>
      <c r="AD512" s="570"/>
      <c r="AE512" s="391">
        <f>+AE437+AD512</f>
        <v>0</v>
      </c>
      <c r="AF512" s="387">
        <f t="shared" si="1212"/>
        <v>0</v>
      </c>
      <c r="AG512" s="367" t="str">
        <f t="shared" si="1213"/>
        <v xml:space="preserve">    </v>
      </c>
      <c r="AH512" s="851">
        <f t="shared" si="1214"/>
        <v>0</v>
      </c>
      <c r="AI512" s="570"/>
      <c r="AJ512" s="391">
        <f>+AJ437+AI512</f>
        <v>0</v>
      </c>
      <c r="AK512" s="387">
        <f t="shared" si="1215"/>
        <v>0</v>
      </c>
      <c r="AL512" s="367" t="str">
        <f t="shared" si="1216"/>
        <v xml:space="preserve">    </v>
      </c>
      <c r="AM512" s="851">
        <f t="shared" si="1217"/>
        <v>0</v>
      </c>
      <c r="AN512" s="570"/>
      <c r="AO512" s="391">
        <f>+AO437+AN512</f>
        <v>0</v>
      </c>
      <c r="AP512" s="387">
        <f t="shared" si="1218"/>
        <v>0</v>
      </c>
      <c r="AQ512" s="367" t="str">
        <f t="shared" si="1219"/>
        <v xml:space="preserve">    </v>
      </c>
      <c r="AR512" s="851">
        <f t="shared" si="1220"/>
        <v>0</v>
      </c>
      <c r="AS512" s="570"/>
      <c r="AT512" s="391">
        <f>+AT437+AS512</f>
        <v>0</v>
      </c>
      <c r="AU512" s="387">
        <f t="shared" si="1221"/>
        <v>0</v>
      </c>
      <c r="AV512" s="367" t="str">
        <f t="shared" si="1222"/>
        <v xml:space="preserve">    </v>
      </c>
      <c r="AW512" s="851">
        <f t="shared" si="1223"/>
        <v>0</v>
      </c>
      <c r="AX512" s="570"/>
      <c r="AY512" s="391">
        <f>+AY437+AX512</f>
        <v>0</v>
      </c>
      <c r="AZ512" s="387">
        <f t="shared" si="1224"/>
        <v>0</v>
      </c>
      <c r="BA512" s="367" t="str">
        <f t="shared" si="1225"/>
        <v xml:space="preserve">    </v>
      </c>
      <c r="BB512" s="851">
        <f t="shared" si="1226"/>
        <v>0</v>
      </c>
      <c r="BC512" s="570"/>
      <c r="BD512" s="391">
        <f>+BD437+BC512</f>
        <v>0</v>
      </c>
      <c r="BE512" s="387">
        <f t="shared" si="1227"/>
        <v>0</v>
      </c>
      <c r="BF512" s="367" t="str">
        <f t="shared" si="1228"/>
        <v xml:space="preserve">    </v>
      </c>
      <c r="BG512" s="851">
        <f t="shared" si="1229"/>
        <v>0</v>
      </c>
      <c r="BH512" s="570"/>
      <c r="BI512" s="391">
        <f>+BI437+BH512</f>
        <v>0</v>
      </c>
      <c r="BJ512" s="387">
        <f t="shared" si="1230"/>
        <v>0</v>
      </c>
      <c r="BK512" s="367" t="str">
        <f t="shared" si="1231"/>
        <v xml:space="preserve">    </v>
      </c>
      <c r="BL512" s="406"/>
      <c r="BM512" s="383">
        <f t="shared" si="1118"/>
        <v>0</v>
      </c>
    </row>
    <row r="513" spans="1:66" s="1" customFormat="1" ht="12.75">
      <c r="A513" s="634">
        <v>53</v>
      </c>
      <c r="B513" s="895" t="str">
        <f t="shared" si="1194"/>
        <v>Medicare</v>
      </c>
      <c r="C513" s="378">
        <f t="shared" si="1195"/>
        <v>0</v>
      </c>
      <c r="D513" s="412">
        <f t="shared" si="1196"/>
        <v>0</v>
      </c>
      <c r="E513" s="570"/>
      <c r="F513" s="391">
        <f>+F438+E513</f>
        <v>0</v>
      </c>
      <c r="G513" s="387">
        <f t="shared" si="1197"/>
        <v>0</v>
      </c>
      <c r="H513" s="367" t="str">
        <f t="shared" si="1198"/>
        <v xml:space="preserve">    </v>
      </c>
      <c r="I513" s="851">
        <f t="shared" si="1199"/>
        <v>0</v>
      </c>
      <c r="J513" s="570"/>
      <c r="K513" s="391">
        <f>+K438+J513</f>
        <v>0</v>
      </c>
      <c r="L513" s="387">
        <f t="shared" si="1200"/>
        <v>0</v>
      </c>
      <c r="M513" s="367" t="str">
        <f t="shared" si="1201"/>
        <v xml:space="preserve">    </v>
      </c>
      <c r="N513" s="851">
        <f t="shared" si="1202"/>
        <v>0</v>
      </c>
      <c r="O513" s="570"/>
      <c r="P513" s="391">
        <f>+P438+O513</f>
        <v>0</v>
      </c>
      <c r="Q513" s="387">
        <f t="shared" si="1203"/>
        <v>0</v>
      </c>
      <c r="R513" s="367" t="str">
        <f t="shared" si="1204"/>
        <v xml:space="preserve">    </v>
      </c>
      <c r="S513" s="851">
        <f t="shared" si="1205"/>
        <v>0</v>
      </c>
      <c r="T513" s="570"/>
      <c r="U513" s="391">
        <f>+U438+T513</f>
        <v>0</v>
      </c>
      <c r="V513" s="387">
        <f t="shared" si="1206"/>
        <v>0</v>
      </c>
      <c r="W513" s="367" t="str">
        <f t="shared" si="1207"/>
        <v xml:space="preserve">    </v>
      </c>
      <c r="X513" s="851">
        <f t="shared" si="1208"/>
        <v>0</v>
      </c>
      <c r="Y513" s="570"/>
      <c r="Z513" s="391">
        <f>+Z438+Y513</f>
        <v>0</v>
      </c>
      <c r="AA513" s="387">
        <f t="shared" si="1209"/>
        <v>0</v>
      </c>
      <c r="AB513" s="367" t="str">
        <f t="shared" si="1210"/>
        <v xml:space="preserve">    </v>
      </c>
      <c r="AC513" s="851">
        <f t="shared" si="1211"/>
        <v>0</v>
      </c>
      <c r="AD513" s="570"/>
      <c r="AE513" s="391">
        <f>+AE438+AD513</f>
        <v>0</v>
      </c>
      <c r="AF513" s="387">
        <f t="shared" si="1212"/>
        <v>0</v>
      </c>
      <c r="AG513" s="367" t="str">
        <f t="shared" si="1213"/>
        <v xml:space="preserve">    </v>
      </c>
      <c r="AH513" s="851">
        <f t="shared" si="1214"/>
        <v>0</v>
      </c>
      <c r="AI513" s="570"/>
      <c r="AJ513" s="391">
        <f>+AJ438+AI513</f>
        <v>0</v>
      </c>
      <c r="AK513" s="387">
        <f t="shared" si="1215"/>
        <v>0</v>
      </c>
      <c r="AL513" s="367" t="str">
        <f t="shared" si="1216"/>
        <v xml:space="preserve">    </v>
      </c>
      <c r="AM513" s="851">
        <f t="shared" si="1217"/>
        <v>0</v>
      </c>
      <c r="AN513" s="570"/>
      <c r="AO513" s="391">
        <f>+AO438+AN513</f>
        <v>0</v>
      </c>
      <c r="AP513" s="387">
        <f t="shared" si="1218"/>
        <v>0</v>
      </c>
      <c r="AQ513" s="367" t="str">
        <f t="shared" si="1219"/>
        <v xml:space="preserve">    </v>
      </c>
      <c r="AR513" s="851">
        <f t="shared" si="1220"/>
        <v>0</v>
      </c>
      <c r="AS513" s="570"/>
      <c r="AT513" s="391">
        <f>+AT438+AS513</f>
        <v>0</v>
      </c>
      <c r="AU513" s="387">
        <f t="shared" si="1221"/>
        <v>0</v>
      </c>
      <c r="AV513" s="367" t="str">
        <f t="shared" si="1222"/>
        <v xml:space="preserve">    </v>
      </c>
      <c r="AW513" s="851">
        <f t="shared" si="1223"/>
        <v>0</v>
      </c>
      <c r="AX513" s="570"/>
      <c r="AY513" s="391">
        <f>+AY438+AX513</f>
        <v>0</v>
      </c>
      <c r="AZ513" s="387">
        <f t="shared" si="1224"/>
        <v>0</v>
      </c>
      <c r="BA513" s="367" t="str">
        <f t="shared" si="1225"/>
        <v xml:space="preserve">    </v>
      </c>
      <c r="BB513" s="851">
        <f t="shared" si="1226"/>
        <v>0</v>
      </c>
      <c r="BC513" s="570"/>
      <c r="BD513" s="391">
        <f>+BD438+BC513</f>
        <v>0</v>
      </c>
      <c r="BE513" s="387">
        <f t="shared" si="1227"/>
        <v>0</v>
      </c>
      <c r="BF513" s="367" t="str">
        <f t="shared" si="1228"/>
        <v xml:space="preserve">    </v>
      </c>
      <c r="BG513" s="851">
        <f t="shared" si="1229"/>
        <v>0</v>
      </c>
      <c r="BH513" s="570"/>
      <c r="BI513" s="391">
        <f>+BI438+BH513</f>
        <v>0</v>
      </c>
      <c r="BJ513" s="387">
        <f t="shared" si="1230"/>
        <v>0</v>
      </c>
      <c r="BK513" s="367" t="str">
        <f t="shared" si="1231"/>
        <v xml:space="preserve">    </v>
      </c>
      <c r="BL513" s="406"/>
      <c r="BM513" s="383">
        <f t="shared" si="1118"/>
        <v>0</v>
      </c>
    </row>
    <row r="514" spans="1:66" s="1" customFormat="1" ht="12.75">
      <c r="A514" s="634">
        <v>54</v>
      </c>
      <c r="B514" s="895" t="str">
        <f t="shared" si="1194"/>
        <v xml:space="preserve">Other Revenues: </v>
      </c>
      <c r="C514" s="378">
        <f t="shared" si="1195"/>
        <v>0</v>
      </c>
      <c r="D514" s="412">
        <f t="shared" si="1196"/>
        <v>0</v>
      </c>
      <c r="E514" s="570"/>
      <c r="F514" s="391">
        <f>+F439+E514</f>
        <v>0</v>
      </c>
      <c r="G514" s="387">
        <f t="shared" si="1197"/>
        <v>0</v>
      </c>
      <c r="H514" s="367" t="str">
        <f t="shared" si="1198"/>
        <v xml:space="preserve">    </v>
      </c>
      <c r="I514" s="851">
        <f t="shared" si="1199"/>
        <v>0</v>
      </c>
      <c r="J514" s="570"/>
      <c r="K514" s="391">
        <f>+K439+J514</f>
        <v>0</v>
      </c>
      <c r="L514" s="387">
        <f t="shared" si="1200"/>
        <v>0</v>
      </c>
      <c r="M514" s="367" t="str">
        <f t="shared" si="1201"/>
        <v xml:space="preserve">    </v>
      </c>
      <c r="N514" s="851">
        <f t="shared" si="1202"/>
        <v>0</v>
      </c>
      <c r="O514" s="570"/>
      <c r="P514" s="391">
        <f>+P439+O514</f>
        <v>0</v>
      </c>
      <c r="Q514" s="387">
        <f t="shared" si="1203"/>
        <v>0</v>
      </c>
      <c r="R514" s="367" t="str">
        <f t="shared" si="1204"/>
        <v xml:space="preserve">    </v>
      </c>
      <c r="S514" s="851">
        <f t="shared" si="1205"/>
        <v>0</v>
      </c>
      <c r="T514" s="570"/>
      <c r="U514" s="391">
        <f>+U439+T514</f>
        <v>0</v>
      </c>
      <c r="V514" s="387">
        <f t="shared" si="1206"/>
        <v>0</v>
      </c>
      <c r="W514" s="367" t="str">
        <f t="shared" si="1207"/>
        <v xml:space="preserve">    </v>
      </c>
      <c r="X514" s="851">
        <f t="shared" si="1208"/>
        <v>0</v>
      </c>
      <c r="Y514" s="570"/>
      <c r="Z514" s="391">
        <f>+Z439+Y514</f>
        <v>0</v>
      </c>
      <c r="AA514" s="387">
        <f t="shared" si="1209"/>
        <v>0</v>
      </c>
      <c r="AB514" s="367" t="str">
        <f t="shared" si="1210"/>
        <v xml:space="preserve">    </v>
      </c>
      <c r="AC514" s="851">
        <f t="shared" si="1211"/>
        <v>0</v>
      </c>
      <c r="AD514" s="570"/>
      <c r="AE514" s="391">
        <f>+AE439+AD514</f>
        <v>0</v>
      </c>
      <c r="AF514" s="387">
        <f t="shared" si="1212"/>
        <v>0</v>
      </c>
      <c r="AG514" s="367" t="str">
        <f t="shared" si="1213"/>
        <v xml:space="preserve">    </v>
      </c>
      <c r="AH514" s="851">
        <f t="shared" si="1214"/>
        <v>0</v>
      </c>
      <c r="AI514" s="570"/>
      <c r="AJ514" s="391">
        <f>+AJ439+AI514</f>
        <v>0</v>
      </c>
      <c r="AK514" s="387">
        <f t="shared" si="1215"/>
        <v>0</v>
      </c>
      <c r="AL514" s="367" t="str">
        <f t="shared" si="1216"/>
        <v xml:space="preserve">    </v>
      </c>
      <c r="AM514" s="851">
        <f t="shared" si="1217"/>
        <v>0</v>
      </c>
      <c r="AN514" s="570"/>
      <c r="AO514" s="391">
        <f>+AO439+AN514</f>
        <v>0</v>
      </c>
      <c r="AP514" s="387">
        <f t="shared" si="1218"/>
        <v>0</v>
      </c>
      <c r="AQ514" s="367" t="str">
        <f t="shared" si="1219"/>
        <v xml:space="preserve">    </v>
      </c>
      <c r="AR514" s="851">
        <f t="shared" si="1220"/>
        <v>0</v>
      </c>
      <c r="AS514" s="570"/>
      <c r="AT514" s="391">
        <f>+AT439+AS514</f>
        <v>0</v>
      </c>
      <c r="AU514" s="387">
        <f t="shared" si="1221"/>
        <v>0</v>
      </c>
      <c r="AV514" s="367" t="str">
        <f t="shared" si="1222"/>
        <v xml:space="preserve">    </v>
      </c>
      <c r="AW514" s="851">
        <f t="shared" si="1223"/>
        <v>0</v>
      </c>
      <c r="AX514" s="570"/>
      <c r="AY514" s="391">
        <f>+AY439+AX514</f>
        <v>0</v>
      </c>
      <c r="AZ514" s="387">
        <f t="shared" si="1224"/>
        <v>0</v>
      </c>
      <c r="BA514" s="367" t="str">
        <f t="shared" si="1225"/>
        <v xml:space="preserve">    </v>
      </c>
      <c r="BB514" s="851">
        <f t="shared" si="1226"/>
        <v>0</v>
      </c>
      <c r="BC514" s="570"/>
      <c r="BD514" s="391">
        <f>+BD439+BC514</f>
        <v>0</v>
      </c>
      <c r="BE514" s="387">
        <f t="shared" si="1227"/>
        <v>0</v>
      </c>
      <c r="BF514" s="367" t="str">
        <f t="shared" si="1228"/>
        <v xml:space="preserve">    </v>
      </c>
      <c r="BG514" s="851">
        <f t="shared" si="1229"/>
        <v>0</v>
      </c>
      <c r="BH514" s="570"/>
      <c r="BI514" s="391">
        <f>+BI439+BH514</f>
        <v>0</v>
      </c>
      <c r="BJ514" s="387">
        <f t="shared" si="1230"/>
        <v>0</v>
      </c>
      <c r="BK514" s="367" t="str">
        <f t="shared" si="1231"/>
        <v xml:space="preserve">    </v>
      </c>
      <c r="BL514" s="406"/>
      <c r="BM514" s="383">
        <f t="shared" si="1118"/>
        <v>0</v>
      </c>
    </row>
    <row r="515" spans="1:66" customFormat="1" ht="12.75">
      <c r="A515" s="634">
        <v>55</v>
      </c>
      <c r="B515" s="846" t="str">
        <f>B440</f>
        <v>TOTAL CONTRACT REVENUES</v>
      </c>
      <c r="C515" s="877">
        <f t="shared" si="1195"/>
        <v>0</v>
      </c>
      <c r="D515" s="845">
        <f t="shared" ref="D515" si="1232">SUM(D511:D514)</f>
        <v>0</v>
      </c>
      <c r="E515" s="845">
        <f>SUM(E511:E514)</f>
        <v>0</v>
      </c>
      <c r="F515" s="873">
        <f t="shared" ref="F515" si="1233">SUM(F511:F514)</f>
        <v>0</v>
      </c>
      <c r="G515" s="873">
        <f t="shared" si="1197"/>
        <v>0</v>
      </c>
      <c r="H515" s="874" t="str">
        <f t="shared" si="1198"/>
        <v xml:space="preserve">    </v>
      </c>
      <c r="I515" s="845">
        <f t="shared" ref="I515" si="1234">SUM(I511:I514)</f>
        <v>0</v>
      </c>
      <c r="J515" s="845">
        <f>SUM(J511:J514)</f>
        <v>0</v>
      </c>
      <c r="K515" s="876">
        <f t="shared" ref="K515" si="1235">SUM(K511:K514)</f>
        <v>0</v>
      </c>
      <c r="L515" s="876">
        <f t="shared" si="1200"/>
        <v>0</v>
      </c>
      <c r="M515" s="874" t="str">
        <f t="shared" si="1201"/>
        <v xml:space="preserve">    </v>
      </c>
      <c r="N515" s="845">
        <f t="shared" ref="N515" si="1236">SUM(N511:N514)</f>
        <v>0</v>
      </c>
      <c r="O515" s="845">
        <f>SUM(O511:O514)</f>
        <v>0</v>
      </c>
      <c r="P515" s="876">
        <f t="shared" ref="P515" si="1237">SUM(P511:P514)</f>
        <v>0</v>
      </c>
      <c r="Q515" s="876">
        <f t="shared" si="1203"/>
        <v>0</v>
      </c>
      <c r="R515" s="874" t="str">
        <f t="shared" si="1204"/>
        <v xml:space="preserve">    </v>
      </c>
      <c r="S515" s="845">
        <f t="shared" ref="S515" si="1238">SUM(S511:S514)</f>
        <v>0</v>
      </c>
      <c r="T515" s="845">
        <f>SUM(T511:T514)</f>
        <v>0</v>
      </c>
      <c r="U515" s="876">
        <f t="shared" ref="U515" si="1239">SUM(U511:U514)</f>
        <v>0</v>
      </c>
      <c r="V515" s="876">
        <f t="shared" si="1206"/>
        <v>0</v>
      </c>
      <c r="W515" s="874" t="str">
        <f t="shared" si="1207"/>
        <v xml:space="preserve">    </v>
      </c>
      <c r="X515" s="845">
        <f t="shared" ref="X515" si="1240">SUM(X511:X514)</f>
        <v>0</v>
      </c>
      <c r="Y515" s="845">
        <f>SUM(Y511:Y514)</f>
        <v>0</v>
      </c>
      <c r="Z515" s="876">
        <f t="shared" ref="Z515" si="1241">SUM(Z511:Z514)</f>
        <v>0</v>
      </c>
      <c r="AA515" s="876">
        <f t="shared" si="1209"/>
        <v>0</v>
      </c>
      <c r="AB515" s="874" t="str">
        <f t="shared" si="1210"/>
        <v xml:space="preserve">    </v>
      </c>
      <c r="AC515" s="845">
        <f t="shared" ref="AC515" si="1242">SUM(AC511:AC514)</f>
        <v>0</v>
      </c>
      <c r="AD515" s="845">
        <f>SUM(AD511:AD514)</f>
        <v>0</v>
      </c>
      <c r="AE515" s="876">
        <f t="shared" ref="AE515" si="1243">SUM(AE511:AE514)</f>
        <v>0</v>
      </c>
      <c r="AF515" s="876">
        <f t="shared" si="1212"/>
        <v>0</v>
      </c>
      <c r="AG515" s="874" t="str">
        <f t="shared" si="1213"/>
        <v xml:space="preserve">    </v>
      </c>
      <c r="AH515" s="845">
        <f t="shared" ref="AH515" si="1244">SUM(AH511:AH514)</f>
        <v>0</v>
      </c>
      <c r="AI515" s="845">
        <f>SUM(AI511:AI514)</f>
        <v>0</v>
      </c>
      <c r="AJ515" s="876">
        <f t="shared" ref="AJ515" si="1245">SUM(AJ511:AJ514)</f>
        <v>0</v>
      </c>
      <c r="AK515" s="876">
        <f t="shared" si="1215"/>
        <v>0</v>
      </c>
      <c r="AL515" s="874" t="str">
        <f t="shared" si="1216"/>
        <v xml:space="preserve">    </v>
      </c>
      <c r="AM515" s="845">
        <f t="shared" ref="AM515" si="1246">SUM(AM511:AM514)</f>
        <v>0</v>
      </c>
      <c r="AN515" s="845">
        <f>SUM(AN511:AN514)</f>
        <v>0</v>
      </c>
      <c r="AO515" s="876">
        <f t="shared" ref="AO515" si="1247">SUM(AO511:AO514)</f>
        <v>0</v>
      </c>
      <c r="AP515" s="876">
        <f t="shared" si="1218"/>
        <v>0</v>
      </c>
      <c r="AQ515" s="874" t="str">
        <f t="shared" si="1219"/>
        <v xml:space="preserve">    </v>
      </c>
      <c r="AR515" s="845">
        <f t="shared" ref="AR515" si="1248">SUM(AR511:AR514)</f>
        <v>0</v>
      </c>
      <c r="AS515" s="845">
        <f>SUM(AS511:AS514)</f>
        <v>0</v>
      </c>
      <c r="AT515" s="876">
        <f t="shared" ref="AT515" si="1249">SUM(AT511:AT514)</f>
        <v>0</v>
      </c>
      <c r="AU515" s="876">
        <f t="shared" si="1221"/>
        <v>0</v>
      </c>
      <c r="AV515" s="874" t="str">
        <f t="shared" si="1222"/>
        <v xml:space="preserve">    </v>
      </c>
      <c r="AW515" s="845">
        <f t="shared" ref="AW515" si="1250">SUM(AW511:AW514)</f>
        <v>0</v>
      </c>
      <c r="AX515" s="845">
        <f>SUM(AX511:AX514)</f>
        <v>0</v>
      </c>
      <c r="AY515" s="876">
        <f t="shared" ref="AY515" si="1251">SUM(AY511:AY514)</f>
        <v>0</v>
      </c>
      <c r="AZ515" s="876">
        <f t="shared" si="1224"/>
        <v>0</v>
      </c>
      <c r="BA515" s="874" t="str">
        <f t="shared" si="1225"/>
        <v xml:space="preserve">    </v>
      </c>
      <c r="BB515" s="845">
        <f t="shared" ref="BB515" si="1252">SUM(BB511:BB514)</f>
        <v>0</v>
      </c>
      <c r="BC515" s="845">
        <f>SUM(BC511:BC514)</f>
        <v>0</v>
      </c>
      <c r="BD515" s="876">
        <f t="shared" ref="BD515" si="1253">SUM(BD511:BD514)</f>
        <v>0</v>
      </c>
      <c r="BE515" s="876">
        <f t="shared" si="1227"/>
        <v>0</v>
      </c>
      <c r="BF515" s="874" t="str">
        <f t="shared" si="1228"/>
        <v xml:space="preserve">    </v>
      </c>
      <c r="BG515" s="845">
        <f t="shared" ref="BG515" si="1254">SUM(BG511:BG514)</f>
        <v>0</v>
      </c>
      <c r="BH515" s="845">
        <f>SUM(BH511:BH514)</f>
        <v>0</v>
      </c>
      <c r="BI515" s="876">
        <f t="shared" ref="BI515" si="1255">SUM(BI511:BI514)</f>
        <v>0</v>
      </c>
      <c r="BJ515" s="876">
        <f t="shared" si="1230"/>
        <v>0</v>
      </c>
      <c r="BK515" s="874" t="str">
        <f t="shared" si="1231"/>
        <v xml:space="preserve">    </v>
      </c>
      <c r="BL515" s="5"/>
      <c r="BM515" s="383">
        <f t="shared" si="1118"/>
        <v>0</v>
      </c>
    </row>
    <row r="516" spans="1:66" customFormat="1" ht="12.75">
      <c r="A516" s="650">
        <v>56</v>
      </c>
      <c r="B516" s="883" t="str">
        <f>B441</f>
        <v>Net Expense Prior to Adjustments</v>
      </c>
      <c r="C516" s="871">
        <f t="shared" si="1195"/>
        <v>0</v>
      </c>
      <c r="D516" s="886">
        <f>+D509-D515</f>
        <v>0</v>
      </c>
      <c r="E516" s="886">
        <f>+E509-E515</f>
        <v>0</v>
      </c>
      <c r="F516" s="887">
        <f>+F509-F515</f>
        <v>0</v>
      </c>
      <c r="G516" s="887">
        <f>+G509-G515</f>
        <v>0</v>
      </c>
      <c r="H516" s="874" t="str">
        <f t="shared" si="1198"/>
        <v xml:space="preserve">    </v>
      </c>
      <c r="I516" s="892">
        <f t="shared" si="1199"/>
        <v>0</v>
      </c>
      <c r="J516" s="886">
        <f>+J509-J515</f>
        <v>0</v>
      </c>
      <c r="K516" s="889">
        <f>+K509-K515</f>
        <v>0</v>
      </c>
      <c r="L516" s="889">
        <f>+L509-L515</f>
        <v>0</v>
      </c>
      <c r="M516" s="874" t="str">
        <f t="shared" si="1201"/>
        <v xml:space="preserve">    </v>
      </c>
      <c r="N516" s="892">
        <f t="shared" si="1202"/>
        <v>0</v>
      </c>
      <c r="O516" s="886">
        <f>+O509-O515</f>
        <v>0</v>
      </c>
      <c r="P516" s="889">
        <f>+P509-P515</f>
        <v>0</v>
      </c>
      <c r="Q516" s="889">
        <f>+Q509-Q515</f>
        <v>0</v>
      </c>
      <c r="R516" s="874" t="str">
        <f t="shared" si="1204"/>
        <v xml:space="preserve">    </v>
      </c>
      <c r="S516" s="892">
        <f t="shared" si="1205"/>
        <v>0</v>
      </c>
      <c r="T516" s="886">
        <f>+T509-T515</f>
        <v>0</v>
      </c>
      <c r="U516" s="889">
        <f>+U509-U515</f>
        <v>0</v>
      </c>
      <c r="V516" s="889">
        <f>+V509-V515</f>
        <v>0</v>
      </c>
      <c r="W516" s="874" t="str">
        <f t="shared" si="1207"/>
        <v xml:space="preserve">    </v>
      </c>
      <c r="X516" s="892">
        <f t="shared" si="1208"/>
        <v>0</v>
      </c>
      <c r="Y516" s="886">
        <f>+Y509-Y515</f>
        <v>0</v>
      </c>
      <c r="Z516" s="889">
        <f>+Z509-Z515</f>
        <v>0</v>
      </c>
      <c r="AA516" s="889">
        <f>+AA509-AA515</f>
        <v>0</v>
      </c>
      <c r="AB516" s="874" t="str">
        <f t="shared" si="1210"/>
        <v xml:space="preserve">    </v>
      </c>
      <c r="AC516" s="892">
        <f t="shared" si="1211"/>
        <v>0</v>
      </c>
      <c r="AD516" s="886">
        <f>+AD509-AD515</f>
        <v>0</v>
      </c>
      <c r="AE516" s="889">
        <f>+AE509-AE515</f>
        <v>0</v>
      </c>
      <c r="AF516" s="889">
        <f>+AF509-AF515</f>
        <v>0</v>
      </c>
      <c r="AG516" s="874" t="str">
        <f t="shared" si="1213"/>
        <v xml:space="preserve">    </v>
      </c>
      <c r="AH516" s="892">
        <f t="shared" si="1214"/>
        <v>0</v>
      </c>
      <c r="AI516" s="886">
        <f>+AI509-AI515</f>
        <v>0</v>
      </c>
      <c r="AJ516" s="889">
        <f>+AJ509-AJ515</f>
        <v>0</v>
      </c>
      <c r="AK516" s="889">
        <f>+AK509-AK515</f>
        <v>0</v>
      </c>
      <c r="AL516" s="874" t="str">
        <f t="shared" si="1216"/>
        <v xml:space="preserve">    </v>
      </c>
      <c r="AM516" s="892">
        <f t="shared" si="1217"/>
        <v>0</v>
      </c>
      <c r="AN516" s="886">
        <f>+AN509-AN515</f>
        <v>0</v>
      </c>
      <c r="AO516" s="889">
        <f>+AO509-AO515</f>
        <v>0</v>
      </c>
      <c r="AP516" s="889">
        <f>+AP509-AP515</f>
        <v>0</v>
      </c>
      <c r="AQ516" s="874" t="str">
        <f t="shared" si="1219"/>
        <v xml:space="preserve">    </v>
      </c>
      <c r="AR516" s="892">
        <f t="shared" si="1220"/>
        <v>0</v>
      </c>
      <c r="AS516" s="886">
        <f>+AS509-AS515</f>
        <v>0</v>
      </c>
      <c r="AT516" s="889">
        <f>+AT509-AT515</f>
        <v>0</v>
      </c>
      <c r="AU516" s="889">
        <f>+AU509-AU515</f>
        <v>0</v>
      </c>
      <c r="AV516" s="874" t="str">
        <f t="shared" si="1222"/>
        <v xml:space="preserve">    </v>
      </c>
      <c r="AW516" s="892">
        <f t="shared" si="1223"/>
        <v>0</v>
      </c>
      <c r="AX516" s="886">
        <f>+AX509-AX515</f>
        <v>0</v>
      </c>
      <c r="AY516" s="889">
        <f>+AY509-AY515</f>
        <v>0</v>
      </c>
      <c r="AZ516" s="889">
        <f>+AZ509-AZ515</f>
        <v>0</v>
      </c>
      <c r="BA516" s="874" t="str">
        <f t="shared" si="1225"/>
        <v xml:space="preserve">    </v>
      </c>
      <c r="BB516" s="892">
        <f t="shared" si="1226"/>
        <v>0</v>
      </c>
      <c r="BC516" s="886">
        <f>+BC509-BC515</f>
        <v>0</v>
      </c>
      <c r="BD516" s="889">
        <f>+BD509-BD515</f>
        <v>0</v>
      </c>
      <c r="BE516" s="889">
        <f>+BE509-BE515</f>
        <v>0</v>
      </c>
      <c r="BF516" s="874" t="str">
        <f t="shared" si="1228"/>
        <v xml:space="preserve">    </v>
      </c>
      <c r="BG516" s="892">
        <f t="shared" si="1229"/>
        <v>0</v>
      </c>
      <c r="BH516" s="886">
        <f>+BH509-BH515</f>
        <v>0</v>
      </c>
      <c r="BI516" s="889">
        <f>+BI509-BI515</f>
        <v>0</v>
      </c>
      <c r="BJ516" s="889">
        <f>+BJ509-BJ515</f>
        <v>0</v>
      </c>
      <c r="BK516" s="874" t="str">
        <f t="shared" si="1231"/>
        <v xml:space="preserve">    </v>
      </c>
      <c r="BL516" s="5"/>
      <c r="BM516" s="383">
        <f t="shared" si="1118"/>
        <v>0</v>
      </c>
    </row>
    <row r="517" spans="1:66" s="1" customFormat="1" ht="12.75">
      <c r="A517" s="650">
        <v>57</v>
      </c>
      <c r="B517" s="651" t="str">
        <f>B442</f>
        <v>Disallowance (enter as negative)</v>
      </c>
      <c r="C517" s="558">
        <f t="shared" si="1195"/>
        <v>0</v>
      </c>
      <c r="D517" s="1031">
        <f t="shared" si="1196"/>
        <v>0</v>
      </c>
      <c r="E517" s="570"/>
      <c r="F517" s="391">
        <f>+F442+E517</f>
        <v>0</v>
      </c>
      <c r="G517" s="387">
        <f t="shared" ref="G517:G518" si="1256">D517-F517</f>
        <v>0</v>
      </c>
      <c r="H517" s="367" t="str">
        <f t="shared" si="1198"/>
        <v xml:space="preserve">    </v>
      </c>
      <c r="I517" s="853">
        <f t="shared" si="1199"/>
        <v>0</v>
      </c>
      <c r="J517" s="570"/>
      <c r="K517" s="391">
        <f>+K442+J517</f>
        <v>0</v>
      </c>
      <c r="L517" s="387">
        <f t="shared" ref="L517:L518" si="1257">I517-K517</f>
        <v>0</v>
      </c>
      <c r="M517" s="367" t="str">
        <f t="shared" si="1201"/>
        <v xml:space="preserve">    </v>
      </c>
      <c r="N517" s="853">
        <f t="shared" si="1202"/>
        <v>0</v>
      </c>
      <c r="O517" s="570"/>
      <c r="P517" s="407">
        <f>+P442+O517</f>
        <v>0</v>
      </c>
      <c r="Q517" s="387">
        <f t="shared" ref="Q517:Q518" si="1258">N517-P517</f>
        <v>0</v>
      </c>
      <c r="R517" s="367" t="str">
        <f t="shared" si="1204"/>
        <v xml:space="preserve">    </v>
      </c>
      <c r="S517" s="853">
        <f t="shared" si="1205"/>
        <v>0</v>
      </c>
      <c r="T517" s="570"/>
      <c r="U517" s="407">
        <f>+U442+T517</f>
        <v>0</v>
      </c>
      <c r="V517" s="387">
        <f t="shared" ref="V517:V518" si="1259">S517-U517</f>
        <v>0</v>
      </c>
      <c r="W517" s="367" t="str">
        <f t="shared" si="1207"/>
        <v xml:space="preserve">    </v>
      </c>
      <c r="X517" s="853">
        <f t="shared" si="1208"/>
        <v>0</v>
      </c>
      <c r="Y517" s="570"/>
      <c r="Z517" s="407">
        <f>+Z442+Y517</f>
        <v>0</v>
      </c>
      <c r="AA517" s="387">
        <f t="shared" ref="AA517:AA518" si="1260">X517-Z517</f>
        <v>0</v>
      </c>
      <c r="AB517" s="367" t="str">
        <f t="shared" si="1210"/>
        <v xml:space="preserve">    </v>
      </c>
      <c r="AC517" s="853">
        <f t="shared" si="1211"/>
        <v>0</v>
      </c>
      <c r="AD517" s="570"/>
      <c r="AE517" s="407">
        <f>+AE442+AD517</f>
        <v>0</v>
      </c>
      <c r="AF517" s="387">
        <f t="shared" ref="AF517:AF518" si="1261">AC517-AE517</f>
        <v>0</v>
      </c>
      <c r="AG517" s="367" t="str">
        <f t="shared" si="1213"/>
        <v xml:space="preserve">    </v>
      </c>
      <c r="AH517" s="853">
        <f t="shared" si="1214"/>
        <v>0</v>
      </c>
      <c r="AI517" s="570"/>
      <c r="AJ517" s="391">
        <f>+AJ442+AI517</f>
        <v>0</v>
      </c>
      <c r="AK517" s="387">
        <f t="shared" ref="AK517:AK518" si="1262">AH517-AJ517</f>
        <v>0</v>
      </c>
      <c r="AL517" s="367" t="str">
        <f t="shared" si="1216"/>
        <v xml:space="preserve">    </v>
      </c>
      <c r="AM517" s="853">
        <f t="shared" si="1217"/>
        <v>0</v>
      </c>
      <c r="AN517" s="570"/>
      <c r="AO517" s="407">
        <f>+AO442+AN517</f>
        <v>0</v>
      </c>
      <c r="AP517" s="387">
        <f t="shared" ref="AP517:AP518" si="1263">AM517-AO517</f>
        <v>0</v>
      </c>
      <c r="AQ517" s="367" t="str">
        <f t="shared" si="1219"/>
        <v xml:space="preserve">    </v>
      </c>
      <c r="AR517" s="853">
        <f t="shared" si="1220"/>
        <v>0</v>
      </c>
      <c r="AS517" s="570"/>
      <c r="AT517" s="407">
        <f>+AT442+AS517</f>
        <v>0</v>
      </c>
      <c r="AU517" s="387">
        <f t="shared" ref="AU517:AU518" si="1264">AR517-AT517</f>
        <v>0</v>
      </c>
      <c r="AV517" s="367" t="str">
        <f t="shared" si="1222"/>
        <v xml:space="preserve">    </v>
      </c>
      <c r="AW517" s="853">
        <f t="shared" si="1223"/>
        <v>0</v>
      </c>
      <c r="AX517" s="570"/>
      <c r="AY517" s="407">
        <f>+AY442+AX517</f>
        <v>0</v>
      </c>
      <c r="AZ517" s="387">
        <f t="shared" ref="AZ517:AZ518" si="1265">AW517-AY517</f>
        <v>0</v>
      </c>
      <c r="BA517" s="367" t="str">
        <f t="shared" si="1225"/>
        <v xml:space="preserve">    </v>
      </c>
      <c r="BB517" s="853">
        <f t="shared" si="1226"/>
        <v>0</v>
      </c>
      <c r="BC517" s="570"/>
      <c r="BD517" s="407">
        <f>+BD442+BC517</f>
        <v>0</v>
      </c>
      <c r="BE517" s="387">
        <f t="shared" ref="BE517:BE518" si="1266">BB517-BD517</f>
        <v>0</v>
      </c>
      <c r="BF517" s="367" t="str">
        <f t="shared" si="1228"/>
        <v xml:space="preserve">    </v>
      </c>
      <c r="BG517" s="853">
        <f t="shared" si="1229"/>
        <v>0</v>
      </c>
      <c r="BH517" s="570"/>
      <c r="BI517" s="407">
        <f>+BI442+BH517</f>
        <v>0</v>
      </c>
      <c r="BJ517" s="387">
        <f t="shared" ref="BJ517:BJ518" si="1267">BG517-BI517</f>
        <v>0</v>
      </c>
      <c r="BK517" s="367" t="str">
        <f t="shared" si="1231"/>
        <v xml:space="preserve">    </v>
      </c>
      <c r="BL517" s="406"/>
      <c r="BM517" s="383">
        <f t="shared" si="1118"/>
        <v>0</v>
      </c>
    </row>
    <row r="518" spans="1:66" s="1" customFormat="1" ht="12.75">
      <c r="A518" s="650">
        <v>58</v>
      </c>
      <c r="B518" s="651" t="str">
        <f>B443</f>
        <v>Adj. Due to Rate Cap (enter as neg)  SUD only</v>
      </c>
      <c r="C518" s="558">
        <f t="shared" si="1195"/>
        <v>0</v>
      </c>
      <c r="D518" s="1032">
        <f t="shared" si="1196"/>
        <v>0</v>
      </c>
      <c r="E518" s="570"/>
      <c r="F518" s="385">
        <f>+F443+E518</f>
        <v>0</v>
      </c>
      <c r="G518" s="387">
        <f t="shared" si="1256"/>
        <v>0</v>
      </c>
      <c r="H518" s="367" t="str">
        <f t="shared" si="1198"/>
        <v xml:space="preserve">    </v>
      </c>
      <c r="I518" s="854">
        <f t="shared" si="1199"/>
        <v>0</v>
      </c>
      <c r="J518" s="570"/>
      <c r="K518" s="385">
        <f>+K443+J518</f>
        <v>0</v>
      </c>
      <c r="L518" s="387">
        <f t="shared" si="1257"/>
        <v>0</v>
      </c>
      <c r="M518" s="367" t="str">
        <f t="shared" si="1201"/>
        <v xml:space="preserve">    </v>
      </c>
      <c r="N518" s="854">
        <f t="shared" si="1202"/>
        <v>0</v>
      </c>
      <c r="O518" s="570"/>
      <c r="P518" s="385">
        <f>+P443+O518</f>
        <v>0</v>
      </c>
      <c r="Q518" s="387">
        <f t="shared" si="1258"/>
        <v>0</v>
      </c>
      <c r="R518" s="367" t="str">
        <f t="shared" si="1204"/>
        <v xml:space="preserve">    </v>
      </c>
      <c r="S518" s="854">
        <f t="shared" si="1205"/>
        <v>0</v>
      </c>
      <c r="T518" s="570"/>
      <c r="U518" s="385">
        <f>+U443+T518</f>
        <v>0</v>
      </c>
      <c r="V518" s="387">
        <f t="shared" si="1259"/>
        <v>0</v>
      </c>
      <c r="W518" s="367" t="str">
        <f t="shared" si="1207"/>
        <v xml:space="preserve">    </v>
      </c>
      <c r="X518" s="854">
        <f t="shared" si="1208"/>
        <v>0</v>
      </c>
      <c r="Y518" s="570"/>
      <c r="Z518" s="385">
        <f>+Z443+Y518</f>
        <v>0</v>
      </c>
      <c r="AA518" s="387">
        <f t="shared" si="1260"/>
        <v>0</v>
      </c>
      <c r="AB518" s="367" t="str">
        <f t="shared" si="1210"/>
        <v xml:space="preserve">    </v>
      </c>
      <c r="AC518" s="854">
        <f t="shared" si="1211"/>
        <v>0</v>
      </c>
      <c r="AD518" s="570"/>
      <c r="AE518" s="385">
        <f>+AE443+AD518</f>
        <v>0</v>
      </c>
      <c r="AF518" s="387">
        <f t="shared" si="1261"/>
        <v>0</v>
      </c>
      <c r="AG518" s="367" t="str">
        <f t="shared" si="1213"/>
        <v xml:space="preserve">    </v>
      </c>
      <c r="AH518" s="854">
        <f t="shared" si="1214"/>
        <v>0</v>
      </c>
      <c r="AI518" s="570"/>
      <c r="AJ518" s="385">
        <f>+AJ443+AI518</f>
        <v>0</v>
      </c>
      <c r="AK518" s="387">
        <f t="shared" si="1262"/>
        <v>0</v>
      </c>
      <c r="AL518" s="367" t="str">
        <f t="shared" si="1216"/>
        <v xml:space="preserve">    </v>
      </c>
      <c r="AM518" s="854">
        <f t="shared" si="1217"/>
        <v>0</v>
      </c>
      <c r="AN518" s="570"/>
      <c r="AO518" s="385">
        <f>+AO443+AN518</f>
        <v>0</v>
      </c>
      <c r="AP518" s="387">
        <f t="shared" si="1263"/>
        <v>0</v>
      </c>
      <c r="AQ518" s="367" t="str">
        <f t="shared" si="1219"/>
        <v xml:space="preserve">    </v>
      </c>
      <c r="AR518" s="854">
        <f t="shared" si="1220"/>
        <v>0</v>
      </c>
      <c r="AS518" s="570"/>
      <c r="AT518" s="385">
        <f>+AT443+AS518</f>
        <v>0</v>
      </c>
      <c r="AU518" s="387">
        <f t="shared" si="1264"/>
        <v>0</v>
      </c>
      <c r="AV518" s="367" t="str">
        <f t="shared" si="1222"/>
        <v xml:space="preserve">    </v>
      </c>
      <c r="AW518" s="854">
        <f t="shared" si="1223"/>
        <v>0</v>
      </c>
      <c r="AX518" s="570"/>
      <c r="AY518" s="385">
        <f>+AY443+AX518</f>
        <v>0</v>
      </c>
      <c r="AZ518" s="387">
        <f t="shared" si="1265"/>
        <v>0</v>
      </c>
      <c r="BA518" s="367" t="str">
        <f t="shared" si="1225"/>
        <v xml:space="preserve">    </v>
      </c>
      <c r="BB518" s="854">
        <f t="shared" si="1226"/>
        <v>0</v>
      </c>
      <c r="BC518" s="570"/>
      <c r="BD518" s="385">
        <f>+BD443+BC518</f>
        <v>0</v>
      </c>
      <c r="BE518" s="387">
        <f t="shared" si="1266"/>
        <v>0</v>
      </c>
      <c r="BF518" s="367" t="str">
        <f t="shared" si="1228"/>
        <v xml:space="preserve">    </v>
      </c>
      <c r="BG518" s="854">
        <f t="shared" si="1229"/>
        <v>0</v>
      </c>
      <c r="BH518" s="570"/>
      <c r="BI518" s="385">
        <f>+BI443+BH518</f>
        <v>0</v>
      </c>
      <c r="BJ518" s="387">
        <f t="shared" si="1267"/>
        <v>0</v>
      </c>
      <c r="BK518" s="367" t="str">
        <f t="shared" si="1231"/>
        <v xml:space="preserve">    </v>
      </c>
      <c r="BL518" s="406"/>
      <c r="BM518" s="383">
        <f t="shared" si="1118"/>
        <v>0</v>
      </c>
    </row>
    <row r="519" spans="1:66" s="18" customFormat="1" ht="13.5" thickBot="1">
      <c r="A519" s="656">
        <v>59</v>
      </c>
      <c r="B519" s="855" t="str">
        <f>B444</f>
        <v>NET INVOICE AMOUNT</v>
      </c>
      <c r="C519" s="856">
        <f t="shared" si="1195"/>
        <v>0</v>
      </c>
      <c r="D519" s="848">
        <f>+D516+D517+D518</f>
        <v>0</v>
      </c>
      <c r="E519" s="848">
        <f>+E516+E517+E518</f>
        <v>0</v>
      </c>
      <c r="F519" s="868">
        <f>+F516+F517+F518</f>
        <v>0</v>
      </c>
      <c r="G519" s="868">
        <f>+G516+G517+G518</f>
        <v>0</v>
      </c>
      <c r="H519" s="857" t="str">
        <f t="shared" si="1198"/>
        <v xml:space="preserve">    </v>
      </c>
      <c r="I519" s="848">
        <f>+I516+I517+I518</f>
        <v>0</v>
      </c>
      <c r="J519" s="848">
        <f>+J516+J517+J518</f>
        <v>0</v>
      </c>
      <c r="K519" s="870">
        <f>+K516+K517+K518</f>
        <v>0</v>
      </c>
      <c r="L519" s="870">
        <f>+L516+L517+L518</f>
        <v>0</v>
      </c>
      <c r="M519" s="857" t="str">
        <f t="shared" si="1201"/>
        <v xml:space="preserve">    </v>
      </c>
      <c r="N519" s="848">
        <f>+N516+N517+N518</f>
        <v>0</v>
      </c>
      <c r="O519" s="848">
        <f>+O516+O517+O518</f>
        <v>0</v>
      </c>
      <c r="P519" s="870">
        <f>+P516+P517+P518</f>
        <v>0</v>
      </c>
      <c r="Q519" s="870">
        <f>+Q516+Q517+Q518</f>
        <v>0</v>
      </c>
      <c r="R519" s="857" t="str">
        <f t="shared" si="1204"/>
        <v xml:space="preserve">    </v>
      </c>
      <c r="S519" s="848">
        <f>+S516+S517+S518</f>
        <v>0</v>
      </c>
      <c r="T519" s="848">
        <f>+T516+T517+T518</f>
        <v>0</v>
      </c>
      <c r="U519" s="870">
        <f>+U516+U517+U518</f>
        <v>0</v>
      </c>
      <c r="V519" s="870">
        <f>+V516+V517+V518</f>
        <v>0</v>
      </c>
      <c r="W519" s="857" t="str">
        <f t="shared" si="1207"/>
        <v xml:space="preserve">    </v>
      </c>
      <c r="X519" s="848">
        <f>+X516+X517+X518</f>
        <v>0</v>
      </c>
      <c r="Y519" s="848">
        <f>+Y516+Y517+Y518</f>
        <v>0</v>
      </c>
      <c r="Z519" s="870">
        <f>+Z516+Z517+Z518</f>
        <v>0</v>
      </c>
      <c r="AA519" s="870">
        <f>+AA516+AA517+AA518</f>
        <v>0</v>
      </c>
      <c r="AB519" s="857" t="str">
        <f t="shared" si="1210"/>
        <v xml:space="preserve">    </v>
      </c>
      <c r="AC519" s="848">
        <f>+AC516+AC517+AC518</f>
        <v>0</v>
      </c>
      <c r="AD519" s="848">
        <f>+AD516+AD517+AD518</f>
        <v>0</v>
      </c>
      <c r="AE519" s="870">
        <f>+AE516+AE517+AE518</f>
        <v>0</v>
      </c>
      <c r="AF519" s="870">
        <f>+AF516+AF517+AF518</f>
        <v>0</v>
      </c>
      <c r="AG519" s="857" t="str">
        <f t="shared" si="1213"/>
        <v xml:space="preserve">    </v>
      </c>
      <c r="AH519" s="848">
        <f>+AH516+AH517+AH518</f>
        <v>0</v>
      </c>
      <c r="AI519" s="848">
        <f>+AI516+AI517+AI518</f>
        <v>0</v>
      </c>
      <c r="AJ519" s="870">
        <f>+AJ516+AJ517+AJ518</f>
        <v>0</v>
      </c>
      <c r="AK519" s="870">
        <f>+AK516+AK517+AK518</f>
        <v>0</v>
      </c>
      <c r="AL519" s="857" t="str">
        <f t="shared" si="1216"/>
        <v xml:space="preserve">    </v>
      </c>
      <c r="AM519" s="848">
        <f>+AM516+AM517+AM518</f>
        <v>0</v>
      </c>
      <c r="AN519" s="848">
        <f>+AN516+AN517+AN518</f>
        <v>0</v>
      </c>
      <c r="AO519" s="870">
        <f>+AO516+AO517+AO518</f>
        <v>0</v>
      </c>
      <c r="AP519" s="870">
        <f>+AP516+AP517+AP518</f>
        <v>0</v>
      </c>
      <c r="AQ519" s="857" t="str">
        <f t="shared" si="1219"/>
        <v xml:space="preserve">    </v>
      </c>
      <c r="AR519" s="848">
        <f>+AR516+AR517+AR518</f>
        <v>0</v>
      </c>
      <c r="AS519" s="848">
        <f>+AS516+AS517+AS518</f>
        <v>0</v>
      </c>
      <c r="AT519" s="870">
        <f>+AT516+AT517+AT518</f>
        <v>0</v>
      </c>
      <c r="AU519" s="870">
        <f>+AU516+AU517+AU518</f>
        <v>0</v>
      </c>
      <c r="AV519" s="857" t="str">
        <f t="shared" si="1222"/>
        <v xml:space="preserve">    </v>
      </c>
      <c r="AW519" s="848">
        <f>+AW516+AW517+AW518</f>
        <v>0</v>
      </c>
      <c r="AX519" s="848">
        <f>+AX516+AX517+AX518</f>
        <v>0</v>
      </c>
      <c r="AY519" s="870">
        <f>+AY516+AY517+AY518</f>
        <v>0</v>
      </c>
      <c r="AZ519" s="870">
        <f>+AZ516+AZ517+AZ518</f>
        <v>0</v>
      </c>
      <c r="BA519" s="857" t="str">
        <f t="shared" si="1225"/>
        <v xml:space="preserve">    </v>
      </c>
      <c r="BB519" s="848">
        <f>+BB516+BB517+BB518</f>
        <v>0</v>
      </c>
      <c r="BC519" s="848">
        <f>+BC516+BC517+BC518</f>
        <v>0</v>
      </c>
      <c r="BD519" s="870">
        <f>+BD516+BD517+BD518</f>
        <v>0</v>
      </c>
      <c r="BE519" s="870">
        <f>+BE516+BE517+BE518</f>
        <v>0</v>
      </c>
      <c r="BF519" s="857" t="str">
        <f t="shared" si="1228"/>
        <v xml:space="preserve">    </v>
      </c>
      <c r="BG519" s="848">
        <f>+BG516+BG517+BG518</f>
        <v>0</v>
      </c>
      <c r="BH519" s="848">
        <f>+BH516+BH517+BH518</f>
        <v>0</v>
      </c>
      <c r="BI519" s="870">
        <f>+BI516+BI517+BI518</f>
        <v>0</v>
      </c>
      <c r="BJ519" s="870">
        <f>+BJ516+BJ517+BJ518</f>
        <v>0</v>
      </c>
      <c r="BK519" s="857" t="str">
        <f t="shared" si="1231"/>
        <v xml:space="preserve">    </v>
      </c>
      <c r="BL519" s="405"/>
      <c r="BM519" s="383">
        <f t="shared" si="1118"/>
        <v>0</v>
      </c>
    </row>
    <row r="520" spans="1:66" customFormat="1" ht="15" customHeight="1" thickTop="1">
      <c r="A520" s="1151" t="s">
        <v>247</v>
      </c>
      <c r="B520" s="1151"/>
      <c r="C520" s="657"/>
      <c r="D520" s="636" t="str">
        <f>D70</f>
        <v>Certification of Exclusion and Debarment (Article 4 or 8)</v>
      </c>
      <c r="E520" s="1011"/>
      <c r="F520" s="636"/>
      <c r="G520" s="636"/>
      <c r="H520" s="636"/>
      <c r="I520" s="636" t="str">
        <f>D70</f>
        <v>Certification of Exclusion and Debarment (Article 4 or 8)</v>
      </c>
      <c r="J520" s="636"/>
      <c r="K520" s="636"/>
      <c r="L520" s="636"/>
      <c r="M520" s="636"/>
      <c r="N520" s="636" t="str">
        <f>D70</f>
        <v>Certification of Exclusion and Debarment (Article 4 or 8)</v>
      </c>
      <c r="O520" s="636"/>
      <c r="P520" s="636"/>
      <c r="Q520" s="636"/>
      <c r="R520" s="636"/>
      <c r="S520" s="636" t="str">
        <f>D70</f>
        <v>Certification of Exclusion and Debarment (Article 4 or 8)</v>
      </c>
      <c r="T520" s="636"/>
      <c r="U520" s="636"/>
      <c r="V520" s="636"/>
      <c r="W520" s="636"/>
      <c r="X520" s="636" t="str">
        <f>D70</f>
        <v>Certification of Exclusion and Debarment (Article 4 or 8)</v>
      </c>
      <c r="Y520" s="636"/>
      <c r="Z520" s="636"/>
      <c r="AA520" s="636"/>
      <c r="AB520" s="636"/>
      <c r="AC520" s="636" t="str">
        <f>D70</f>
        <v>Certification of Exclusion and Debarment (Article 4 or 8)</v>
      </c>
      <c r="AD520" s="636"/>
      <c r="AE520" s="636"/>
      <c r="AF520" s="636"/>
      <c r="AG520" s="636"/>
      <c r="AH520" s="636" t="str">
        <f>D70</f>
        <v>Certification of Exclusion and Debarment (Article 4 or 8)</v>
      </c>
      <c r="AI520" s="636"/>
      <c r="AJ520" s="636"/>
      <c r="AK520" s="636"/>
      <c r="AL520" s="636"/>
      <c r="AM520" s="636" t="str">
        <f>D70</f>
        <v>Certification of Exclusion and Debarment (Article 4 or 8)</v>
      </c>
      <c r="AN520" s="636"/>
      <c r="AO520" s="636"/>
      <c r="AP520" s="636"/>
      <c r="AQ520" s="636"/>
      <c r="AR520" s="636" t="str">
        <f>D70</f>
        <v>Certification of Exclusion and Debarment (Article 4 or 8)</v>
      </c>
      <c r="AS520" s="636"/>
      <c r="AT520" s="636"/>
      <c r="AU520" s="636"/>
      <c r="AV520" s="636"/>
      <c r="AW520" s="636" t="str">
        <f>D70</f>
        <v>Certification of Exclusion and Debarment (Article 4 or 8)</v>
      </c>
      <c r="AX520" s="636"/>
      <c r="AY520" s="636"/>
      <c r="AZ520" s="636"/>
      <c r="BA520" s="636"/>
      <c r="BB520" s="636" t="str">
        <f>D70</f>
        <v>Certification of Exclusion and Debarment (Article 4 or 8)</v>
      </c>
      <c r="BC520" s="636"/>
      <c r="BD520" s="636"/>
      <c r="BE520" s="636"/>
      <c r="BF520" s="636"/>
      <c r="BG520" s="636" t="str">
        <f>D70</f>
        <v>Certification of Exclusion and Debarment (Article 4 or 8)</v>
      </c>
      <c r="BH520" s="636"/>
      <c r="BI520" s="636"/>
      <c r="BJ520" s="636"/>
      <c r="BK520" s="636"/>
      <c r="BL520" s="244"/>
      <c r="BM520" s="244"/>
      <c r="BN520" s="244"/>
    </row>
    <row r="521" spans="1:66" customFormat="1" ht="75.75" customHeight="1" thickBot="1">
      <c r="A521" s="1152"/>
      <c r="B521" s="1152"/>
      <c r="C521" s="658"/>
      <c r="D521" s="1149" t="str">
        <f>D446</f>
        <v>Invoice Certification Language (MH)</v>
      </c>
      <c r="E521" s="1149"/>
      <c r="F521" s="1149"/>
      <c r="G521" s="1149"/>
      <c r="H521" s="1149"/>
      <c r="I521" s="1149" t="str">
        <f>D521</f>
        <v>Invoice Certification Language (MH)</v>
      </c>
      <c r="J521" s="1149"/>
      <c r="K521" s="1149"/>
      <c r="L521" s="1149"/>
      <c r="M521" s="1149"/>
      <c r="N521" s="1149" t="str">
        <f>I521</f>
        <v>Invoice Certification Language (MH)</v>
      </c>
      <c r="O521" s="1149"/>
      <c r="P521" s="1149"/>
      <c r="Q521" s="1149"/>
      <c r="R521" s="1149"/>
      <c r="S521" s="1149" t="str">
        <f>N521</f>
        <v>Invoice Certification Language (MH)</v>
      </c>
      <c r="T521" s="1149"/>
      <c r="U521" s="1149"/>
      <c r="V521" s="1149"/>
      <c r="W521" s="1149"/>
      <c r="X521" s="1149" t="str">
        <f>S521</f>
        <v>Invoice Certification Language (MH)</v>
      </c>
      <c r="Y521" s="1149"/>
      <c r="Z521" s="1149"/>
      <c r="AA521" s="1149"/>
      <c r="AB521" s="1149"/>
      <c r="AC521" s="1149" t="str">
        <f>X521</f>
        <v>Invoice Certification Language (MH)</v>
      </c>
      <c r="AD521" s="1149"/>
      <c r="AE521" s="1149"/>
      <c r="AF521" s="1149"/>
      <c r="AG521" s="1149"/>
      <c r="AH521" s="1149" t="str">
        <f>AC521</f>
        <v>Invoice Certification Language (MH)</v>
      </c>
      <c r="AI521" s="1149"/>
      <c r="AJ521" s="1149"/>
      <c r="AK521" s="1149"/>
      <c r="AL521" s="1149"/>
      <c r="AM521" s="1149" t="str">
        <f>AH521</f>
        <v>Invoice Certification Language (MH)</v>
      </c>
      <c r="AN521" s="1149"/>
      <c r="AO521" s="1149"/>
      <c r="AP521" s="1149"/>
      <c r="AQ521" s="1149"/>
      <c r="AR521" s="1149" t="str">
        <f>AM521</f>
        <v>Invoice Certification Language (MH)</v>
      </c>
      <c r="AS521" s="1149"/>
      <c r="AT521" s="1149"/>
      <c r="AU521" s="1149"/>
      <c r="AV521" s="1149"/>
      <c r="AW521" s="1149" t="str">
        <f>AR521</f>
        <v>Invoice Certification Language (MH)</v>
      </c>
      <c r="AX521" s="1149"/>
      <c r="AY521" s="1149"/>
      <c r="AZ521" s="1149"/>
      <c r="BA521" s="1149"/>
      <c r="BB521" s="1149" t="str">
        <f>AW521</f>
        <v>Invoice Certification Language (MH)</v>
      </c>
      <c r="BC521" s="1149"/>
      <c r="BD521" s="1149"/>
      <c r="BE521" s="1149"/>
      <c r="BF521" s="1149"/>
      <c r="BG521" s="1149" t="str">
        <f>BB521</f>
        <v>Invoice Certification Language (MH)</v>
      </c>
      <c r="BH521" s="1149"/>
      <c r="BI521" s="1149"/>
      <c r="BJ521" s="1149"/>
      <c r="BK521" s="1149"/>
      <c r="BL521" s="244"/>
      <c r="BM521" s="244"/>
      <c r="BN521" s="244"/>
    </row>
    <row r="522" spans="1:66" s="1" customFormat="1" ht="12" customHeight="1">
      <c r="A522" s="1167"/>
      <c r="B522" s="1168"/>
      <c r="C522" s="369"/>
      <c r="D522" s="1142"/>
      <c r="E522" s="1142"/>
      <c r="F522" s="1142"/>
      <c r="G522" s="1141"/>
      <c r="H522" s="1141"/>
      <c r="I522" s="1142"/>
      <c r="J522" s="1142"/>
      <c r="K522" s="1142"/>
      <c r="L522" s="1141"/>
      <c r="M522" s="1141"/>
      <c r="N522" s="1142"/>
      <c r="O522" s="1142"/>
      <c r="P522" s="1142"/>
      <c r="Q522" s="1141"/>
      <c r="R522" s="1141"/>
      <c r="S522" s="1142"/>
      <c r="T522" s="1142"/>
      <c r="U522" s="1142"/>
      <c r="V522" s="1141"/>
      <c r="W522" s="1141"/>
      <c r="X522" s="1142"/>
      <c r="Y522" s="1142"/>
      <c r="Z522" s="1142"/>
      <c r="AA522" s="1141"/>
      <c r="AB522" s="1141"/>
      <c r="AC522" s="1142"/>
      <c r="AD522" s="1142"/>
      <c r="AE522" s="1142"/>
      <c r="AF522" s="1141"/>
      <c r="AG522" s="1141"/>
      <c r="AH522" s="1142"/>
      <c r="AI522" s="1142"/>
      <c r="AJ522" s="1142"/>
      <c r="AK522" s="1141"/>
      <c r="AL522" s="1141"/>
      <c r="AM522" s="1142"/>
      <c r="AN522" s="1142"/>
      <c r="AO522" s="1142"/>
      <c r="AP522" s="1141"/>
      <c r="AQ522" s="1141"/>
      <c r="AR522" s="1142"/>
      <c r="AS522" s="1142"/>
      <c r="AT522" s="1142"/>
      <c r="AU522" s="1141"/>
      <c r="AV522" s="1141"/>
      <c r="AW522" s="1142"/>
      <c r="AX522" s="1142"/>
      <c r="AY522" s="1142"/>
      <c r="AZ522" s="1141"/>
      <c r="BA522" s="1141"/>
      <c r="BB522" s="1142"/>
      <c r="BC522" s="1142"/>
      <c r="BD522" s="1142"/>
      <c r="BE522" s="1141"/>
      <c r="BF522" s="1141"/>
      <c r="BG522" s="1142"/>
      <c r="BH522" s="1142"/>
      <c r="BI522" s="1142"/>
      <c r="BJ522" s="1141"/>
      <c r="BK522" s="1141"/>
      <c r="BM522"/>
    </row>
    <row r="523" spans="1:66" s="1" customFormat="1" ht="10.5" customHeight="1">
      <c r="A523" s="1169"/>
      <c r="B523" s="1170"/>
      <c r="C523" s="370"/>
      <c r="D523" s="1143" t="s">
        <v>313</v>
      </c>
      <c r="E523" s="1143"/>
      <c r="F523" s="1143"/>
      <c r="G523" s="96" t="s">
        <v>125</v>
      </c>
      <c r="H523" s="87"/>
      <c r="I523" s="1143" t="s">
        <v>313</v>
      </c>
      <c r="J523" s="1143"/>
      <c r="K523" s="1143"/>
      <c r="L523" s="96" t="s">
        <v>125</v>
      </c>
      <c r="M523" s="87"/>
      <c r="N523" s="1143" t="s">
        <v>313</v>
      </c>
      <c r="O523" s="1143"/>
      <c r="P523" s="1143"/>
      <c r="Q523" s="96" t="s">
        <v>125</v>
      </c>
      <c r="R523" s="87"/>
      <c r="S523" s="1143" t="s">
        <v>313</v>
      </c>
      <c r="T523" s="1143"/>
      <c r="U523" s="1143"/>
      <c r="V523" s="96" t="s">
        <v>125</v>
      </c>
      <c r="W523" s="87"/>
      <c r="X523" s="1143" t="s">
        <v>313</v>
      </c>
      <c r="Y523" s="1143"/>
      <c r="Z523" s="1143"/>
      <c r="AA523" s="96" t="s">
        <v>125</v>
      </c>
      <c r="AB523" s="87"/>
      <c r="AC523" s="1143" t="s">
        <v>313</v>
      </c>
      <c r="AD523" s="1143"/>
      <c r="AE523" s="1143"/>
      <c r="AF523" s="96" t="s">
        <v>125</v>
      </c>
      <c r="AG523" s="87"/>
      <c r="AH523" s="1143" t="s">
        <v>313</v>
      </c>
      <c r="AI523" s="1143"/>
      <c r="AJ523" s="1143"/>
      <c r="AK523" s="96" t="s">
        <v>125</v>
      </c>
      <c r="AL523" s="87"/>
      <c r="AM523" s="1143" t="s">
        <v>313</v>
      </c>
      <c r="AN523" s="1143"/>
      <c r="AO523" s="1143"/>
      <c r="AP523" s="96" t="s">
        <v>125</v>
      </c>
      <c r="AQ523" s="87"/>
      <c r="AR523" s="1143" t="s">
        <v>313</v>
      </c>
      <c r="AS523" s="1143"/>
      <c r="AT523" s="1143"/>
      <c r="AU523" s="96" t="s">
        <v>125</v>
      </c>
      <c r="AV523" s="87"/>
      <c r="AW523" s="1143" t="s">
        <v>313</v>
      </c>
      <c r="AX523" s="1143"/>
      <c r="AY523" s="1143"/>
      <c r="AZ523" s="96" t="s">
        <v>125</v>
      </c>
      <c r="BA523" s="87"/>
      <c r="BB523" s="1143" t="s">
        <v>313</v>
      </c>
      <c r="BC523" s="1143"/>
      <c r="BD523" s="1143"/>
      <c r="BE523" s="96" t="s">
        <v>125</v>
      </c>
      <c r="BF523" s="87"/>
      <c r="BG523" s="1143" t="s">
        <v>313</v>
      </c>
      <c r="BH523" s="1143"/>
      <c r="BI523" s="1143"/>
      <c r="BJ523" s="96" t="s">
        <v>125</v>
      </c>
      <c r="BK523" s="87"/>
      <c r="BM523"/>
    </row>
    <row r="524" spans="1:66" s="1" customFormat="1" ht="21" customHeight="1">
      <c r="A524" s="1169"/>
      <c r="B524" s="1170"/>
      <c r="C524" s="361"/>
      <c r="D524" s="1145"/>
      <c r="E524" s="1145"/>
      <c r="F524" s="1145"/>
      <c r="G524" s="1140"/>
      <c r="H524" s="1140"/>
      <c r="I524" s="1145"/>
      <c r="J524" s="1145"/>
      <c r="K524" s="1145"/>
      <c r="L524" s="1140"/>
      <c r="M524" s="1140"/>
      <c r="N524" s="1145"/>
      <c r="O524" s="1145"/>
      <c r="P524" s="1145"/>
      <c r="Q524" s="1140"/>
      <c r="R524" s="1140"/>
      <c r="S524" s="1145"/>
      <c r="T524" s="1145"/>
      <c r="U524" s="1145"/>
      <c r="V524" s="1140"/>
      <c r="W524" s="1140"/>
      <c r="X524" s="1145"/>
      <c r="Y524" s="1145"/>
      <c r="Z524" s="1145"/>
      <c r="AA524" s="1140"/>
      <c r="AB524" s="1140"/>
      <c r="AC524" s="1145"/>
      <c r="AD524" s="1145"/>
      <c r="AE524" s="1145"/>
      <c r="AF524" s="1140"/>
      <c r="AG524" s="1140"/>
      <c r="AH524" s="1145"/>
      <c r="AI524" s="1145"/>
      <c r="AJ524" s="1145"/>
      <c r="AK524" s="1140"/>
      <c r="AL524" s="1140"/>
      <c r="AM524" s="1145"/>
      <c r="AN524" s="1145"/>
      <c r="AO524" s="1145"/>
      <c r="AP524" s="1140"/>
      <c r="AQ524" s="1140"/>
      <c r="AR524" s="1145"/>
      <c r="AS524" s="1145"/>
      <c r="AT524" s="1145"/>
      <c r="AU524" s="1140"/>
      <c r="AV524" s="1140"/>
      <c r="AW524" s="1145"/>
      <c r="AX524" s="1145"/>
      <c r="AY524" s="1145"/>
      <c r="AZ524" s="1140"/>
      <c r="BA524" s="1140"/>
      <c r="BB524" s="1145"/>
      <c r="BC524" s="1145"/>
      <c r="BD524" s="1145"/>
      <c r="BE524" s="1140"/>
      <c r="BF524" s="1140"/>
      <c r="BG524" s="1145"/>
      <c r="BH524" s="1145"/>
      <c r="BI524" s="1145"/>
      <c r="BJ524" s="1140"/>
      <c r="BK524" s="1140"/>
      <c r="BM524"/>
    </row>
    <row r="525" spans="1:66" s="1" customFormat="1" ht="16.5" thickBot="1">
      <c r="A525" s="1171"/>
      <c r="B525" s="1172"/>
      <c r="C525" s="362"/>
      <c r="D525" s="1144" t="s">
        <v>80</v>
      </c>
      <c r="E525" s="1144"/>
      <c r="F525" s="94"/>
      <c r="G525" s="95" t="s">
        <v>81</v>
      </c>
      <c r="H525" s="87"/>
      <c r="I525" s="1144" t="s">
        <v>80</v>
      </c>
      <c r="J525" s="1144"/>
      <c r="K525" s="94"/>
      <c r="L525" s="95" t="s">
        <v>81</v>
      </c>
      <c r="M525" s="87"/>
      <c r="N525" s="1144" t="s">
        <v>80</v>
      </c>
      <c r="O525" s="1144"/>
      <c r="P525" s="94"/>
      <c r="Q525" s="95" t="s">
        <v>81</v>
      </c>
      <c r="R525" s="87"/>
      <c r="S525" s="1144" t="s">
        <v>80</v>
      </c>
      <c r="T525" s="1144"/>
      <c r="U525" s="94"/>
      <c r="V525" s="95" t="s">
        <v>81</v>
      </c>
      <c r="W525" s="87"/>
      <c r="X525" s="1144" t="s">
        <v>80</v>
      </c>
      <c r="Y525" s="1144"/>
      <c r="Z525" s="94"/>
      <c r="AA525" s="95" t="s">
        <v>81</v>
      </c>
      <c r="AB525" s="87"/>
      <c r="AC525" s="1144" t="s">
        <v>80</v>
      </c>
      <c r="AD525" s="1144"/>
      <c r="AE525" s="94"/>
      <c r="AF525" s="95" t="s">
        <v>81</v>
      </c>
      <c r="AG525" s="87"/>
      <c r="AH525" s="1144" t="s">
        <v>80</v>
      </c>
      <c r="AI525" s="1144"/>
      <c r="AJ525" s="94"/>
      <c r="AK525" s="95" t="s">
        <v>81</v>
      </c>
      <c r="AL525" s="87"/>
      <c r="AM525" s="1144" t="s">
        <v>80</v>
      </c>
      <c r="AN525" s="1144"/>
      <c r="AO525" s="94"/>
      <c r="AP525" s="95" t="s">
        <v>81</v>
      </c>
      <c r="AQ525" s="87"/>
      <c r="AR525" s="1144" t="s">
        <v>80</v>
      </c>
      <c r="AS525" s="1144"/>
      <c r="AT525" s="94"/>
      <c r="AU525" s="95" t="s">
        <v>81</v>
      </c>
      <c r="AV525" s="87"/>
      <c r="AW525" s="1144" t="s">
        <v>80</v>
      </c>
      <c r="AX525" s="1144"/>
      <c r="AY525" s="94"/>
      <c r="AZ525" s="95" t="s">
        <v>81</v>
      </c>
      <c r="BA525" s="87"/>
      <c r="BB525" s="1144" t="s">
        <v>80</v>
      </c>
      <c r="BC525" s="1144"/>
      <c r="BD525" s="94"/>
      <c r="BE525" s="95" t="s">
        <v>81</v>
      </c>
      <c r="BF525" s="87"/>
      <c r="BG525" s="1144" t="s">
        <v>80</v>
      </c>
      <c r="BH525" s="1144"/>
      <c r="BI525" s="94"/>
      <c r="BJ525" s="95" t="s">
        <v>81</v>
      </c>
      <c r="BK525" s="87"/>
      <c r="BM525"/>
    </row>
    <row r="526" spans="1:66" customFormat="1" ht="15.6" customHeight="1">
      <c r="A526" s="637" t="s">
        <v>242</v>
      </c>
      <c r="B526" s="88"/>
      <c r="C526" s="357"/>
      <c r="D526" s="88"/>
      <c r="E526" s="357"/>
      <c r="F526" s="88"/>
      <c r="G526" s="89"/>
      <c r="H526" s="90"/>
      <c r="I526" s="2"/>
      <c r="J526" s="2"/>
      <c r="K526" s="2"/>
      <c r="L526" s="2"/>
      <c r="M526" s="2"/>
      <c r="N526" s="2"/>
      <c r="O526" s="2"/>
      <c r="P526" s="3"/>
      <c r="Q526" s="3"/>
      <c r="R526" s="3"/>
      <c r="S526" s="15"/>
      <c r="T526" s="10"/>
      <c r="U526" s="10"/>
      <c r="V526" s="11"/>
      <c r="W526" s="25"/>
      <c r="X526" s="9"/>
      <c r="Y526" s="9"/>
      <c r="Z526" s="15"/>
      <c r="AA526" s="20"/>
      <c r="AB526" s="20"/>
      <c r="AC526" s="20"/>
      <c r="AD526" s="2"/>
      <c r="AE526" s="3"/>
      <c r="AF526" s="3"/>
      <c r="AG526" s="3"/>
      <c r="AH526" s="8"/>
      <c r="AI526" s="10"/>
      <c r="AJ526" s="10"/>
      <c r="AK526" s="11"/>
      <c r="AL526" s="21"/>
      <c r="AM526" s="22"/>
      <c r="AN526" s="22"/>
      <c r="AO526" s="8"/>
      <c r="AP526" s="8"/>
      <c r="AQ526" s="8"/>
      <c r="AR526" s="8"/>
      <c r="AS526" s="8"/>
      <c r="AT526" s="8"/>
      <c r="AU526" s="8"/>
      <c r="AV526" s="8"/>
      <c r="AW526" s="8"/>
      <c r="AX526" s="8"/>
      <c r="AY526" s="8"/>
      <c r="AZ526" s="8"/>
      <c r="BA526" s="8"/>
      <c r="BB526" s="8"/>
      <c r="BC526" s="8"/>
      <c r="BD526" s="8"/>
      <c r="BE526" s="8"/>
      <c r="BF526" s="8"/>
      <c r="BG526" s="8"/>
      <c r="BH526" s="8"/>
      <c r="BI526" s="8"/>
      <c r="BJ526" s="8"/>
      <c r="BK526" s="8"/>
      <c r="BL526" s="8"/>
      <c r="BM526" s="660"/>
      <c r="BN526" s="8"/>
    </row>
    <row r="527" spans="1:66" customFormat="1" ht="12.6" customHeight="1">
      <c r="A527" s="97" t="s">
        <v>243</v>
      </c>
      <c r="B527" s="88"/>
      <c r="C527" s="357"/>
      <c r="D527" s="87"/>
      <c r="E527" s="361"/>
      <c r="F527" s="93"/>
      <c r="G527" s="87"/>
      <c r="H527" s="90"/>
      <c r="I527" s="87"/>
      <c r="J527" s="87"/>
      <c r="K527" s="93"/>
      <c r="L527" s="87"/>
      <c r="M527" s="90"/>
      <c r="N527" s="15"/>
      <c r="O527" s="3"/>
      <c r="P527" s="3"/>
      <c r="Q527" s="3"/>
      <c r="R527" s="3"/>
      <c r="S527" s="9"/>
      <c r="T527" s="9"/>
      <c r="U527" s="9"/>
      <c r="V527" s="24"/>
      <c r="W527" s="25"/>
      <c r="X527" s="9"/>
      <c r="Y527" s="9"/>
      <c r="Z527" s="15"/>
      <c r="AD527" s="4"/>
      <c r="AE527" s="4"/>
      <c r="AF527" s="4"/>
      <c r="AG527" s="4"/>
      <c r="AH527" s="12"/>
      <c r="AI527" s="12"/>
      <c r="AJ527" s="12"/>
      <c r="AK527" s="13"/>
      <c r="AL527" s="14"/>
      <c r="AM527" s="12"/>
      <c r="AN527" s="12"/>
      <c r="AO527" s="15"/>
      <c r="AP527" s="15"/>
      <c r="AQ527" s="15"/>
      <c r="AR527" s="15"/>
      <c r="AS527" s="15"/>
      <c r="AT527" s="15"/>
      <c r="AU527" s="15"/>
      <c r="AV527" s="15"/>
      <c r="AW527" s="15"/>
      <c r="AX527" s="15"/>
      <c r="AY527" s="15"/>
      <c r="AZ527" s="15"/>
      <c r="BA527" s="15"/>
      <c r="BB527" s="15"/>
      <c r="BC527" s="15"/>
      <c r="BD527" s="15"/>
      <c r="BE527" s="15"/>
      <c r="BF527" s="15"/>
      <c r="BG527" s="15"/>
      <c r="BH527" s="15"/>
      <c r="BI527" s="15"/>
      <c r="BJ527" s="15"/>
      <c r="BK527" s="15"/>
      <c r="BL527" s="15"/>
      <c r="BM527" s="661"/>
      <c r="BN527" s="15"/>
    </row>
    <row r="528" spans="1:66" s="260" customFormat="1" ht="12">
      <c r="A528" s="638"/>
      <c r="B528" s="639"/>
      <c r="C528" s="358"/>
      <c r="D528" s="252" t="s">
        <v>21</v>
      </c>
      <c r="E528" s="1159" t="str">
        <f>+E3</f>
        <v>Contractor Name</v>
      </c>
      <c r="F528" s="1159"/>
      <c r="G528" s="1159"/>
      <c r="H528" s="1159"/>
      <c r="I528" s="291" t="s">
        <v>21</v>
      </c>
      <c r="J528" s="1150" t="str">
        <f>E528</f>
        <v>Contractor Name</v>
      </c>
      <c r="K528" s="1150"/>
      <c r="L528" s="1150"/>
      <c r="M528" s="1150"/>
      <c r="N528" s="291" t="s">
        <v>21</v>
      </c>
      <c r="O528" s="1150" t="str">
        <f>E528</f>
        <v>Contractor Name</v>
      </c>
      <c r="P528" s="1150"/>
      <c r="Q528" s="1150"/>
      <c r="R528" s="1150"/>
      <c r="S528" s="291" t="s">
        <v>21</v>
      </c>
      <c r="T528" s="1150" t="str">
        <f>E528</f>
        <v>Contractor Name</v>
      </c>
      <c r="U528" s="1150"/>
      <c r="V528" s="1150"/>
      <c r="W528" s="1150"/>
      <c r="X528" s="291" t="s">
        <v>21</v>
      </c>
      <c r="Y528" s="1150" t="str">
        <f>E528</f>
        <v>Contractor Name</v>
      </c>
      <c r="Z528" s="1150"/>
      <c r="AA528" s="1150"/>
      <c r="AB528" s="1150"/>
      <c r="AC528" s="291" t="s">
        <v>21</v>
      </c>
      <c r="AD528" s="1150" t="str">
        <f>E528</f>
        <v>Contractor Name</v>
      </c>
      <c r="AE528" s="1150"/>
      <c r="AF528" s="1150"/>
      <c r="AG528" s="1150"/>
      <c r="AH528" s="291" t="s">
        <v>21</v>
      </c>
      <c r="AI528" s="1150" t="str">
        <f>E528</f>
        <v>Contractor Name</v>
      </c>
      <c r="AJ528" s="1150"/>
      <c r="AK528" s="1150"/>
      <c r="AL528" s="1150"/>
      <c r="AM528" s="291" t="s">
        <v>21</v>
      </c>
      <c r="AN528" s="1150" t="str">
        <f>E528</f>
        <v>Contractor Name</v>
      </c>
      <c r="AO528" s="1150"/>
      <c r="AP528" s="1150"/>
      <c r="AQ528" s="1150"/>
      <c r="AR528" s="291" t="s">
        <v>21</v>
      </c>
      <c r="AS528" s="1150" t="str">
        <f>E528</f>
        <v>Contractor Name</v>
      </c>
      <c r="AT528" s="1150"/>
      <c r="AU528" s="1150"/>
      <c r="AV528" s="1150"/>
      <c r="AW528" s="291" t="s">
        <v>21</v>
      </c>
      <c r="AX528" s="1150" t="str">
        <f>J528</f>
        <v>Contractor Name</v>
      </c>
      <c r="AY528" s="1150"/>
      <c r="AZ528" s="1150"/>
      <c r="BA528" s="1150"/>
      <c r="BB528" s="291" t="s">
        <v>21</v>
      </c>
      <c r="BC528" s="1150" t="str">
        <f>O528</f>
        <v>Contractor Name</v>
      </c>
      <c r="BD528" s="1150"/>
      <c r="BE528" s="1150"/>
      <c r="BF528" s="1150"/>
      <c r="BG528" s="291" t="s">
        <v>21</v>
      </c>
      <c r="BH528" s="1150" t="str">
        <f>T528</f>
        <v>Contractor Name</v>
      </c>
      <c r="BI528" s="1150"/>
      <c r="BJ528" s="1150"/>
      <c r="BK528" s="1150"/>
      <c r="BL528" s="292"/>
      <c r="BM528" s="662"/>
      <c r="BN528" s="292"/>
    </row>
    <row r="529" spans="1:66" s="260" customFormat="1" ht="12.75">
      <c r="A529" s="97" t="s">
        <v>133</v>
      </c>
      <c r="B529" s="639"/>
      <c r="C529" s="358"/>
      <c r="D529" s="252" t="s">
        <v>20</v>
      </c>
      <c r="E529" s="1036" t="str">
        <f>+E4</f>
        <v>Contract Number</v>
      </c>
      <c r="F529" s="254"/>
      <c r="G529" s="255" t="s">
        <v>90</v>
      </c>
      <c r="H529" s="893"/>
      <c r="I529" s="307" t="s">
        <v>20</v>
      </c>
      <c r="J529" s="324" t="str">
        <f>E529</f>
        <v>Contract Number</v>
      </c>
      <c r="K529" s="293"/>
      <c r="L529" s="294" t="s">
        <v>90</v>
      </c>
      <c r="M529" s="295">
        <f>H529</f>
        <v>0</v>
      </c>
      <c r="N529" s="296" t="s">
        <v>20</v>
      </c>
      <c r="O529" s="325" t="str">
        <f>E529</f>
        <v>Contract Number</v>
      </c>
      <c r="P529" s="297"/>
      <c r="Q529" s="298" t="s">
        <v>90</v>
      </c>
      <c r="R529" s="299">
        <f>H529</f>
        <v>0</v>
      </c>
      <c r="S529" s="296" t="s">
        <v>20</v>
      </c>
      <c r="T529" s="300" t="str">
        <f>E529</f>
        <v>Contract Number</v>
      </c>
      <c r="U529" s="297"/>
      <c r="V529" s="298" t="s">
        <v>90</v>
      </c>
      <c r="W529" s="301">
        <f>H529</f>
        <v>0</v>
      </c>
      <c r="X529" s="296" t="s">
        <v>20</v>
      </c>
      <c r="Y529" s="300" t="str">
        <f>E529</f>
        <v>Contract Number</v>
      </c>
      <c r="Z529" s="297"/>
      <c r="AA529" s="298" t="s">
        <v>90</v>
      </c>
      <c r="AB529" s="301">
        <f>H529</f>
        <v>0</v>
      </c>
      <c r="AC529" s="296" t="s">
        <v>20</v>
      </c>
      <c r="AD529" s="300" t="str">
        <f>E529</f>
        <v>Contract Number</v>
      </c>
      <c r="AE529" s="297"/>
      <c r="AF529" s="298" t="s">
        <v>90</v>
      </c>
      <c r="AG529" s="301">
        <f>H529</f>
        <v>0</v>
      </c>
      <c r="AH529" s="296" t="s">
        <v>20</v>
      </c>
      <c r="AI529" s="300" t="str">
        <f>E529</f>
        <v>Contract Number</v>
      </c>
      <c r="AJ529" s="297"/>
      <c r="AK529" s="298" t="s">
        <v>90</v>
      </c>
      <c r="AL529" s="302">
        <f>H529</f>
        <v>0</v>
      </c>
      <c r="AM529" s="296" t="s">
        <v>20</v>
      </c>
      <c r="AN529" s="325" t="str">
        <f>E529</f>
        <v>Contract Number</v>
      </c>
      <c r="AO529" s="297"/>
      <c r="AP529" s="298" t="s">
        <v>90</v>
      </c>
      <c r="AQ529" s="302">
        <f>H529</f>
        <v>0</v>
      </c>
      <c r="AR529" s="296" t="s">
        <v>20</v>
      </c>
      <c r="AS529" s="325" t="str">
        <f>E529</f>
        <v>Contract Number</v>
      </c>
      <c r="AT529" s="297"/>
      <c r="AU529" s="298" t="s">
        <v>90</v>
      </c>
      <c r="AV529" s="303">
        <f>H529</f>
        <v>0</v>
      </c>
      <c r="AW529" s="296" t="s">
        <v>20</v>
      </c>
      <c r="AX529" s="325" t="str">
        <f>J529</f>
        <v>Contract Number</v>
      </c>
      <c r="AY529" s="297"/>
      <c r="AZ529" s="298" t="s">
        <v>90</v>
      </c>
      <c r="BA529" s="303">
        <f>M529</f>
        <v>0</v>
      </c>
      <c r="BB529" s="296" t="s">
        <v>20</v>
      </c>
      <c r="BC529" s="325" t="str">
        <f>O529</f>
        <v>Contract Number</v>
      </c>
      <c r="BD529" s="297"/>
      <c r="BE529" s="298" t="s">
        <v>90</v>
      </c>
      <c r="BF529" s="303">
        <f>R529</f>
        <v>0</v>
      </c>
      <c r="BG529" s="296" t="s">
        <v>20</v>
      </c>
      <c r="BH529" s="325" t="str">
        <f>T529</f>
        <v>Contract Number</v>
      </c>
      <c r="BI529" s="297"/>
      <c r="BJ529" s="298" t="s">
        <v>90</v>
      </c>
      <c r="BK529" s="303">
        <f>W529</f>
        <v>0</v>
      </c>
      <c r="BL529" s="304"/>
      <c r="BM529" s="663"/>
      <c r="BN529" s="304"/>
    </row>
    <row r="530" spans="1:66" s="260" customFormat="1" ht="17.45" customHeight="1">
      <c r="A530" s="93"/>
      <c r="B530" s="639"/>
      <c r="C530" s="358"/>
      <c r="D530" s="252" t="s">
        <v>126</v>
      </c>
      <c r="E530" s="1009" t="s">
        <v>127</v>
      </c>
      <c r="F530" s="257"/>
      <c r="G530" s="258" t="s">
        <v>122</v>
      </c>
      <c r="H530" s="257"/>
      <c r="I530" s="296" t="s">
        <v>120</v>
      </c>
      <c r="J530" s="305" t="s">
        <v>121</v>
      </c>
      <c r="K530" s="306">
        <f>F530</f>
        <v>0</v>
      </c>
      <c r="L530" s="298" t="s">
        <v>122</v>
      </c>
      <c r="M530" s="306">
        <f>H530</f>
        <v>0</v>
      </c>
      <c r="N530" s="296" t="s">
        <v>120</v>
      </c>
      <c r="O530" s="305" t="s">
        <v>121</v>
      </c>
      <c r="P530" s="306">
        <f>F530</f>
        <v>0</v>
      </c>
      <c r="Q530" s="298" t="s">
        <v>122</v>
      </c>
      <c r="R530" s="306">
        <f>H530</f>
        <v>0</v>
      </c>
      <c r="S530" s="296" t="s">
        <v>120</v>
      </c>
      <c r="T530" s="305" t="s">
        <v>121</v>
      </c>
      <c r="U530" s="306">
        <f>F530</f>
        <v>0</v>
      </c>
      <c r="V530" s="298" t="s">
        <v>122</v>
      </c>
      <c r="W530" s="306">
        <f>H530</f>
        <v>0</v>
      </c>
      <c r="X530" s="296" t="s">
        <v>120</v>
      </c>
      <c r="Y530" s="305" t="s">
        <v>121</v>
      </c>
      <c r="Z530" s="306">
        <f>F530</f>
        <v>0</v>
      </c>
      <c r="AA530" s="298" t="s">
        <v>122</v>
      </c>
      <c r="AB530" s="306">
        <f>H530</f>
        <v>0</v>
      </c>
      <c r="AC530" s="296" t="s">
        <v>120</v>
      </c>
      <c r="AD530" s="305" t="s">
        <v>121</v>
      </c>
      <c r="AE530" s="306">
        <f>F530</f>
        <v>0</v>
      </c>
      <c r="AF530" s="298" t="s">
        <v>122</v>
      </c>
      <c r="AG530" s="306">
        <f>H530</f>
        <v>0</v>
      </c>
      <c r="AH530" s="296" t="s">
        <v>120</v>
      </c>
      <c r="AI530" s="305" t="s">
        <v>121</v>
      </c>
      <c r="AJ530" s="306">
        <f>F530</f>
        <v>0</v>
      </c>
      <c r="AK530" s="298" t="s">
        <v>122</v>
      </c>
      <c r="AL530" s="306">
        <f>H530</f>
        <v>0</v>
      </c>
      <c r="AM530" s="296" t="s">
        <v>120</v>
      </c>
      <c r="AN530" s="305" t="s">
        <v>121</v>
      </c>
      <c r="AO530" s="306">
        <f>F530</f>
        <v>0</v>
      </c>
      <c r="AP530" s="298" t="s">
        <v>122</v>
      </c>
      <c r="AQ530" s="306">
        <f>H530</f>
        <v>0</v>
      </c>
      <c r="AR530" s="296" t="s">
        <v>120</v>
      </c>
      <c r="AS530" s="305" t="s">
        <v>121</v>
      </c>
      <c r="AT530" s="306">
        <f>F530</f>
        <v>0</v>
      </c>
      <c r="AU530" s="298" t="s">
        <v>122</v>
      </c>
      <c r="AV530" s="306">
        <f>H530</f>
        <v>0</v>
      </c>
      <c r="AW530" s="296" t="s">
        <v>120</v>
      </c>
      <c r="AX530" s="305" t="s">
        <v>121</v>
      </c>
      <c r="AY530" s="306">
        <f>K530</f>
        <v>0</v>
      </c>
      <c r="AZ530" s="298" t="s">
        <v>122</v>
      </c>
      <c r="BA530" s="306">
        <f>M530</f>
        <v>0</v>
      </c>
      <c r="BB530" s="296" t="s">
        <v>120</v>
      </c>
      <c r="BC530" s="305" t="s">
        <v>121</v>
      </c>
      <c r="BD530" s="306">
        <f>P530</f>
        <v>0</v>
      </c>
      <c r="BE530" s="298" t="s">
        <v>122</v>
      </c>
      <c r="BF530" s="306">
        <f>R530</f>
        <v>0</v>
      </c>
      <c r="BG530" s="296" t="s">
        <v>120</v>
      </c>
      <c r="BH530" s="305" t="s">
        <v>121</v>
      </c>
      <c r="BI530" s="306">
        <f>U530</f>
        <v>0</v>
      </c>
      <c r="BJ530" s="298" t="s">
        <v>122</v>
      </c>
      <c r="BK530" s="306">
        <f>W530</f>
        <v>0</v>
      </c>
      <c r="BL530" s="304"/>
      <c r="BM530" s="663"/>
      <c r="BN530" s="304"/>
    </row>
    <row r="531" spans="1:66" s="260" customFormat="1" ht="15.75" customHeight="1">
      <c r="A531" s="93"/>
      <c r="B531" s="97"/>
      <c r="C531" s="359"/>
      <c r="D531" s="1160" t="s">
        <v>124</v>
      </c>
      <c r="E531" s="1160"/>
      <c r="F531" s="1160"/>
      <c r="G531" s="1161">
        <f>E594+J594+O594+T594+Y594+AD594+AI594+AN594+AS594+AX594+BC594+BH594</f>
        <v>0</v>
      </c>
      <c r="H531" s="259"/>
      <c r="I531" s="292"/>
      <c r="J531" s="292"/>
      <c r="K531" s="292"/>
      <c r="L531" s="292"/>
      <c r="M531" s="292"/>
      <c r="N531" s="292"/>
      <c r="O531" s="292"/>
      <c r="P531" s="292"/>
      <c r="Q531" s="292"/>
      <c r="R531" s="292"/>
      <c r="S531" s="292"/>
      <c r="T531" s="292"/>
      <c r="U531" s="292"/>
      <c r="V531" s="292"/>
      <c r="W531" s="292"/>
      <c r="X531" s="292"/>
      <c r="Y531" s="292"/>
      <c r="Z531" s="292"/>
      <c r="AA531" s="292"/>
      <c r="AB531" s="292"/>
      <c r="AC531" s="292"/>
      <c r="AD531" s="292"/>
      <c r="AE531" s="292"/>
      <c r="AF531" s="292"/>
      <c r="AG531" s="292"/>
      <c r="AH531" s="292"/>
      <c r="AI531" s="292"/>
      <c r="AJ531" s="292"/>
      <c r="AK531" s="292"/>
      <c r="AL531" s="292"/>
      <c r="AM531" s="292"/>
      <c r="AN531" s="292"/>
      <c r="AO531" s="292"/>
      <c r="AP531" s="292"/>
      <c r="AQ531" s="292"/>
      <c r="AR531" s="292"/>
      <c r="AS531" s="292"/>
      <c r="AT531" s="292"/>
      <c r="AU531" s="292"/>
      <c r="AV531" s="292"/>
      <c r="AW531" s="292"/>
      <c r="AX531" s="292"/>
      <c r="AY531" s="292"/>
      <c r="AZ531" s="292"/>
      <c r="BA531" s="292"/>
      <c r="BB531" s="292"/>
      <c r="BC531" s="292"/>
      <c r="BD531" s="292"/>
      <c r="BE531" s="292"/>
      <c r="BF531" s="292"/>
      <c r="BG531" s="292"/>
      <c r="BH531" s="292"/>
      <c r="BI531" s="292"/>
      <c r="BJ531" s="292"/>
      <c r="BK531" s="292"/>
      <c r="BL531" s="308"/>
      <c r="BM531" s="665"/>
      <c r="BN531" s="308"/>
    </row>
    <row r="532" spans="1:66" s="1" customFormat="1" ht="5.45" customHeight="1" thickBot="1">
      <c r="A532" s="640"/>
      <c r="B532" s="641"/>
      <c r="C532" s="360"/>
      <c r="D532" s="261"/>
      <c r="E532" s="360"/>
      <c r="F532" s="261"/>
      <c r="G532" s="1162"/>
      <c r="H532" s="91"/>
      <c r="I532" s="16"/>
      <c r="J532" s="16"/>
      <c r="K532" s="32"/>
      <c r="L532" s="16"/>
      <c r="M532" s="16"/>
      <c r="N532" s="16"/>
      <c r="R532" s="262"/>
      <c r="S532" s="262"/>
      <c r="T532" s="262"/>
      <c r="U532" s="262"/>
      <c r="V532" s="262"/>
      <c r="W532" s="262"/>
      <c r="X532" s="262"/>
      <c r="Y532" s="262"/>
      <c r="Z532" s="262"/>
      <c r="AA532" s="262"/>
      <c r="AB532" s="262"/>
      <c r="AC532" s="262"/>
      <c r="AD532" s="262"/>
      <c r="AE532" s="20"/>
      <c r="AF532" s="20"/>
      <c r="AG532" s="20"/>
      <c r="AH532" s="20"/>
      <c r="BM532"/>
    </row>
    <row r="533" spans="1:66" s="1" customFormat="1" ht="14.25" customHeight="1" thickTop="1">
      <c r="A533" s="642" t="s">
        <v>30</v>
      </c>
      <c r="B533" s="653"/>
      <c r="C533" s="1135" t="s">
        <v>232</v>
      </c>
      <c r="D533" s="1137" t="str">
        <f>+D458</f>
        <v>Program Name</v>
      </c>
      <c r="E533" s="1138"/>
      <c r="F533" s="1138"/>
      <c r="G533" s="1138"/>
      <c r="H533" s="1139"/>
      <c r="I533" s="1137" t="str">
        <f>+I458</f>
        <v>Program Name</v>
      </c>
      <c r="J533" s="1138"/>
      <c r="K533" s="1138"/>
      <c r="L533" s="1138"/>
      <c r="M533" s="1139"/>
      <c r="N533" s="1137" t="str">
        <f>+N458</f>
        <v>Program Name</v>
      </c>
      <c r="O533" s="1138"/>
      <c r="P533" s="1138"/>
      <c r="Q533" s="1138"/>
      <c r="R533" s="1139"/>
      <c r="S533" s="1137" t="str">
        <f>+S458</f>
        <v>Program Name</v>
      </c>
      <c r="T533" s="1138"/>
      <c r="U533" s="1138"/>
      <c r="V533" s="1138"/>
      <c r="W533" s="1139"/>
      <c r="X533" s="1137" t="str">
        <f>+X458</f>
        <v>Program Name</v>
      </c>
      <c r="Y533" s="1138"/>
      <c r="Z533" s="1138"/>
      <c r="AA533" s="1138"/>
      <c r="AB533" s="1139"/>
      <c r="AC533" s="1137" t="str">
        <f>+AC458</f>
        <v>Program Name</v>
      </c>
      <c r="AD533" s="1138"/>
      <c r="AE533" s="1138"/>
      <c r="AF533" s="1138"/>
      <c r="AG533" s="1139"/>
      <c r="AH533" s="1137" t="str">
        <f>+AH458</f>
        <v>Program Name</v>
      </c>
      <c r="AI533" s="1138"/>
      <c r="AJ533" s="1138"/>
      <c r="AK533" s="1138"/>
      <c r="AL533" s="1139"/>
      <c r="AM533" s="1137" t="str">
        <f>+AM458</f>
        <v>Program Name</v>
      </c>
      <c r="AN533" s="1138"/>
      <c r="AO533" s="1138"/>
      <c r="AP533" s="1138"/>
      <c r="AQ533" s="1139"/>
      <c r="AR533" s="1137" t="str">
        <f>+AR458</f>
        <v>Program Name</v>
      </c>
      <c r="AS533" s="1138"/>
      <c r="AT533" s="1138"/>
      <c r="AU533" s="1138"/>
      <c r="AV533" s="1139"/>
      <c r="AW533" s="1137" t="str">
        <f>+AW458</f>
        <v>Program Name</v>
      </c>
      <c r="AX533" s="1138"/>
      <c r="AY533" s="1138"/>
      <c r="AZ533" s="1138"/>
      <c r="BA533" s="1139"/>
      <c r="BB533" s="1137" t="str">
        <f>+BB458</f>
        <v>Program Name</v>
      </c>
      <c r="BC533" s="1138"/>
      <c r="BD533" s="1138"/>
      <c r="BE533" s="1138"/>
      <c r="BF533" s="1139"/>
      <c r="BG533" s="1137" t="str">
        <f>+BG458</f>
        <v>Program Name</v>
      </c>
      <c r="BH533" s="1138"/>
      <c r="BI533" s="1138"/>
      <c r="BJ533" s="1138"/>
      <c r="BK533" s="1139"/>
      <c r="BL533" s="31"/>
      <c r="BM533" s="232" t="s">
        <v>33</v>
      </c>
    </row>
    <row r="534" spans="1:66" s="1" customFormat="1" ht="13.5">
      <c r="A534" s="644" t="s">
        <v>31</v>
      </c>
      <c r="B534" s="654"/>
      <c r="C534" s="1136"/>
      <c r="D534" s="1146" t="str">
        <f>+D459</f>
        <v>Funding Source</v>
      </c>
      <c r="E534" s="1147"/>
      <c r="F534" s="1147"/>
      <c r="G534" s="1147"/>
      <c r="H534" s="1148"/>
      <c r="I534" s="1146" t="str">
        <f>+I459</f>
        <v>Funding Source</v>
      </c>
      <c r="J534" s="1147"/>
      <c r="K534" s="1147"/>
      <c r="L534" s="1147"/>
      <c r="M534" s="1148"/>
      <c r="N534" s="1146" t="str">
        <f>+N459</f>
        <v>Funding Source</v>
      </c>
      <c r="O534" s="1147"/>
      <c r="P534" s="1147"/>
      <c r="Q534" s="1147"/>
      <c r="R534" s="1148"/>
      <c r="S534" s="1146" t="str">
        <f>+S459</f>
        <v>Funding Source</v>
      </c>
      <c r="T534" s="1147"/>
      <c r="U534" s="1147"/>
      <c r="V534" s="1147"/>
      <c r="W534" s="1148"/>
      <c r="X534" s="1146" t="str">
        <f>+X459</f>
        <v>Funding Source</v>
      </c>
      <c r="Y534" s="1147"/>
      <c r="Z534" s="1147"/>
      <c r="AA534" s="1147"/>
      <c r="AB534" s="1148"/>
      <c r="AC534" s="1146" t="str">
        <f>+AC459</f>
        <v>Funding Source</v>
      </c>
      <c r="AD534" s="1147"/>
      <c r="AE534" s="1147"/>
      <c r="AF534" s="1147"/>
      <c r="AG534" s="1148"/>
      <c r="AH534" s="1146" t="str">
        <f>+AH459</f>
        <v>Funding Source</v>
      </c>
      <c r="AI534" s="1147"/>
      <c r="AJ534" s="1147"/>
      <c r="AK534" s="1147"/>
      <c r="AL534" s="1148"/>
      <c r="AM534" s="1146" t="str">
        <f>+AM459</f>
        <v>Funding Source</v>
      </c>
      <c r="AN534" s="1147"/>
      <c r="AO534" s="1147"/>
      <c r="AP534" s="1147"/>
      <c r="AQ534" s="1148"/>
      <c r="AR534" s="1146" t="str">
        <f>+AR459</f>
        <v>Funding Source</v>
      </c>
      <c r="AS534" s="1147"/>
      <c r="AT534" s="1147"/>
      <c r="AU534" s="1147"/>
      <c r="AV534" s="1148"/>
      <c r="AW534" s="1146" t="str">
        <f>+AW459</f>
        <v>Funding Source</v>
      </c>
      <c r="AX534" s="1147"/>
      <c r="AY534" s="1147"/>
      <c r="AZ534" s="1147"/>
      <c r="BA534" s="1148"/>
      <c r="BB534" s="1146" t="str">
        <f>+BB459</f>
        <v>Funding Source</v>
      </c>
      <c r="BC534" s="1147"/>
      <c r="BD534" s="1147"/>
      <c r="BE534" s="1147"/>
      <c r="BF534" s="1148"/>
      <c r="BG534" s="1146" t="str">
        <f>+BG459</f>
        <v>Funding Source</v>
      </c>
      <c r="BH534" s="1147"/>
      <c r="BI534" s="1147"/>
      <c r="BJ534" s="1147"/>
      <c r="BK534" s="1148"/>
      <c r="BL534" s="31"/>
      <c r="BM534" s="233"/>
    </row>
    <row r="535" spans="1:66" s="30" customFormat="1" ht="21.6" customHeight="1">
      <c r="A535" s="646"/>
      <c r="B535" s="655"/>
      <c r="C535" s="669" t="s">
        <v>233</v>
      </c>
      <c r="D535" s="329" t="s">
        <v>67</v>
      </c>
      <c r="E535" s="1010" t="s">
        <v>68</v>
      </c>
      <c r="F535" s="330" t="s">
        <v>69</v>
      </c>
      <c r="G535" s="331" t="s">
        <v>70</v>
      </c>
      <c r="H535" s="332" t="s">
        <v>71</v>
      </c>
      <c r="I535" s="329" t="s">
        <v>67</v>
      </c>
      <c r="J535" s="1010" t="s">
        <v>68</v>
      </c>
      <c r="K535" s="330" t="s">
        <v>69</v>
      </c>
      <c r="L535" s="331" t="s">
        <v>70</v>
      </c>
      <c r="M535" s="333" t="s">
        <v>71</v>
      </c>
      <c r="N535" s="329" t="s">
        <v>67</v>
      </c>
      <c r="O535" s="1010" t="s">
        <v>68</v>
      </c>
      <c r="P535" s="330" t="s">
        <v>69</v>
      </c>
      <c r="Q535" s="331" t="s">
        <v>70</v>
      </c>
      <c r="R535" s="333" t="s">
        <v>71</v>
      </c>
      <c r="S535" s="329" t="s">
        <v>67</v>
      </c>
      <c r="T535" s="1010" t="s">
        <v>68</v>
      </c>
      <c r="U535" s="330" t="s">
        <v>69</v>
      </c>
      <c r="V535" s="331" t="s">
        <v>70</v>
      </c>
      <c r="W535" s="333" t="s">
        <v>71</v>
      </c>
      <c r="X535" s="329" t="s">
        <v>67</v>
      </c>
      <c r="Y535" s="1010" t="s">
        <v>68</v>
      </c>
      <c r="Z535" s="330" t="s">
        <v>69</v>
      </c>
      <c r="AA535" s="331" t="s">
        <v>70</v>
      </c>
      <c r="AB535" s="333" t="s">
        <v>71</v>
      </c>
      <c r="AC535" s="329" t="s">
        <v>67</v>
      </c>
      <c r="AD535" s="1010" t="s">
        <v>68</v>
      </c>
      <c r="AE535" s="330" t="s">
        <v>69</v>
      </c>
      <c r="AF535" s="331" t="s">
        <v>70</v>
      </c>
      <c r="AG535" s="333" t="s">
        <v>71</v>
      </c>
      <c r="AH535" s="329" t="s">
        <v>67</v>
      </c>
      <c r="AI535" s="1010" t="s">
        <v>68</v>
      </c>
      <c r="AJ535" s="330" t="s">
        <v>69</v>
      </c>
      <c r="AK535" s="331" t="s">
        <v>70</v>
      </c>
      <c r="AL535" s="333" t="s">
        <v>71</v>
      </c>
      <c r="AM535" s="329" t="s">
        <v>67</v>
      </c>
      <c r="AN535" s="1010" t="s">
        <v>68</v>
      </c>
      <c r="AO535" s="330" t="s">
        <v>69</v>
      </c>
      <c r="AP535" s="331" t="s">
        <v>70</v>
      </c>
      <c r="AQ535" s="333" t="s">
        <v>71</v>
      </c>
      <c r="AR535" s="329" t="s">
        <v>67</v>
      </c>
      <c r="AS535" s="1010" t="s">
        <v>68</v>
      </c>
      <c r="AT535" s="330" t="s">
        <v>69</v>
      </c>
      <c r="AU535" s="331" t="s">
        <v>70</v>
      </c>
      <c r="AV535" s="333" t="s">
        <v>71</v>
      </c>
      <c r="AW535" s="329" t="s">
        <v>67</v>
      </c>
      <c r="AX535" s="1010" t="s">
        <v>68</v>
      </c>
      <c r="AY535" s="330" t="s">
        <v>69</v>
      </c>
      <c r="AZ535" s="331" t="s">
        <v>70</v>
      </c>
      <c r="BA535" s="333" t="s">
        <v>71</v>
      </c>
      <c r="BB535" s="329" t="s">
        <v>67</v>
      </c>
      <c r="BC535" s="1010" t="s">
        <v>68</v>
      </c>
      <c r="BD535" s="330" t="s">
        <v>69</v>
      </c>
      <c r="BE535" s="331" t="s">
        <v>70</v>
      </c>
      <c r="BF535" s="333" t="s">
        <v>71</v>
      </c>
      <c r="BG535" s="329" t="s">
        <v>67</v>
      </c>
      <c r="BH535" s="1010" t="s">
        <v>68</v>
      </c>
      <c r="BI535" s="330" t="s">
        <v>69</v>
      </c>
      <c r="BJ535" s="331" t="s">
        <v>70</v>
      </c>
      <c r="BK535" s="333" t="s">
        <v>71</v>
      </c>
      <c r="BM535" s="334" t="s">
        <v>68</v>
      </c>
    </row>
    <row r="536" spans="1:66" s="30" customFormat="1" ht="12.75">
      <c r="A536" s="399">
        <v>1</v>
      </c>
      <c r="B536" s="648" t="str">
        <f>$B$11</f>
        <v>Salaries</v>
      </c>
      <c r="C536" s="555">
        <f>+E536+J536+O536+T536+Y536+AD536+AI536+AN536+AS536+AX536+BC536+BH536</f>
        <v>0</v>
      </c>
      <c r="D536" s="1028">
        <f t="shared" ref="D536:D582" si="1268">D461</f>
        <v>0</v>
      </c>
      <c r="E536" s="570"/>
      <c r="F536" s="391">
        <f>+F461+E536</f>
        <v>0</v>
      </c>
      <c r="G536" s="386">
        <f>D536-F536</f>
        <v>0</v>
      </c>
      <c r="H536" s="365" t="str">
        <f>IF(D536=0,"    ",F536/D536)</f>
        <v xml:space="preserve">    </v>
      </c>
      <c r="I536" s="667">
        <f t="shared" ref="I536:I582" si="1269">I461</f>
        <v>0</v>
      </c>
      <c r="J536" s="570"/>
      <c r="K536" s="391">
        <f>+K461+J536</f>
        <v>0</v>
      </c>
      <c r="L536" s="386">
        <f>I536-K536</f>
        <v>0</v>
      </c>
      <c r="M536" s="365" t="str">
        <f>IF(I536=0,"    ",K536/I536)</f>
        <v xml:space="preserve">    </v>
      </c>
      <c r="N536" s="667">
        <f t="shared" ref="N536:N582" si="1270">N461</f>
        <v>0</v>
      </c>
      <c r="O536" s="570"/>
      <c r="P536" s="391">
        <f>+P461+O536</f>
        <v>0</v>
      </c>
      <c r="Q536" s="386">
        <f>N536-P536</f>
        <v>0</v>
      </c>
      <c r="R536" s="365" t="str">
        <f>IF(N536=0,"    ",P536/N536)</f>
        <v xml:space="preserve">    </v>
      </c>
      <c r="S536" s="667">
        <f t="shared" ref="S536:S582" si="1271">S461</f>
        <v>0</v>
      </c>
      <c r="T536" s="570"/>
      <c r="U536" s="391">
        <f>+U461+T536</f>
        <v>0</v>
      </c>
      <c r="V536" s="386">
        <f>S536-U536</f>
        <v>0</v>
      </c>
      <c r="W536" s="365" t="str">
        <f>IF(S536=0,"    ",U536/S536)</f>
        <v xml:space="preserve">    </v>
      </c>
      <c r="X536" s="667">
        <f t="shared" ref="X536:X582" si="1272">X461</f>
        <v>0</v>
      </c>
      <c r="Y536" s="570"/>
      <c r="Z536" s="391">
        <f>+Z461+Y536</f>
        <v>0</v>
      </c>
      <c r="AA536" s="386">
        <f>X536-Z536</f>
        <v>0</v>
      </c>
      <c r="AB536" s="365" t="str">
        <f>IF(X536=0,"    ",Z536/X536)</f>
        <v xml:space="preserve">    </v>
      </c>
      <c r="AC536" s="667">
        <f t="shared" ref="AC536:AC582" si="1273">AC461</f>
        <v>0</v>
      </c>
      <c r="AD536" s="570"/>
      <c r="AE536" s="391">
        <f>+AE461+AD536</f>
        <v>0</v>
      </c>
      <c r="AF536" s="386">
        <f>AC536-AE536</f>
        <v>0</v>
      </c>
      <c r="AG536" s="365" t="str">
        <f>IF(AC536=0,"    ",AE536/AC536)</f>
        <v xml:space="preserve">    </v>
      </c>
      <c r="AH536" s="667">
        <f t="shared" ref="AH536:AH582" si="1274">AH461</f>
        <v>0</v>
      </c>
      <c r="AI536" s="570"/>
      <c r="AJ536" s="391">
        <f>+AJ461+AI536</f>
        <v>0</v>
      </c>
      <c r="AK536" s="386">
        <f>AH536-AJ536</f>
        <v>0</v>
      </c>
      <c r="AL536" s="365" t="str">
        <f>IF(AH536=0,"    ",AJ536/AH536)</f>
        <v xml:space="preserve">    </v>
      </c>
      <c r="AM536" s="667">
        <f t="shared" ref="AM536:AM582" si="1275">AM461</f>
        <v>0</v>
      </c>
      <c r="AN536" s="570"/>
      <c r="AO536" s="391">
        <f>+AO461+AN536</f>
        <v>0</v>
      </c>
      <c r="AP536" s="386">
        <f>AM536-AO536</f>
        <v>0</v>
      </c>
      <c r="AQ536" s="365" t="str">
        <f>IF(AM536=0,"    ",AO536/AM536)</f>
        <v xml:space="preserve">    </v>
      </c>
      <c r="AR536" s="667">
        <f t="shared" ref="AR536:AR582" si="1276">AR461</f>
        <v>0</v>
      </c>
      <c r="AS536" s="570"/>
      <c r="AT536" s="391">
        <f>+AT461+AS536</f>
        <v>0</v>
      </c>
      <c r="AU536" s="386">
        <f>AR536-AT536</f>
        <v>0</v>
      </c>
      <c r="AV536" s="365" t="str">
        <f>IF(AR536=0,"    ",AT536/AR536)</f>
        <v xml:space="preserve">    </v>
      </c>
      <c r="AW536" s="667">
        <f t="shared" ref="AW536:AW582" si="1277">AW461</f>
        <v>0</v>
      </c>
      <c r="AX536" s="570"/>
      <c r="AY536" s="391">
        <f>+AY461+AX536</f>
        <v>0</v>
      </c>
      <c r="AZ536" s="386">
        <f>AW536-AY536</f>
        <v>0</v>
      </c>
      <c r="BA536" s="365" t="str">
        <f>IF(AW536=0,"    ",AY536/AW536)</f>
        <v xml:space="preserve">    </v>
      </c>
      <c r="BB536" s="667">
        <f t="shared" ref="BB536:BB582" si="1278">BB461</f>
        <v>0</v>
      </c>
      <c r="BC536" s="570"/>
      <c r="BD536" s="391">
        <f>+BD461+BC536</f>
        <v>0</v>
      </c>
      <c r="BE536" s="386">
        <f>BB536-BD536</f>
        <v>0</v>
      </c>
      <c r="BF536" s="365" t="str">
        <f>IF(BB536=0,"    ",BD536/BB536)</f>
        <v xml:space="preserve">    </v>
      </c>
      <c r="BG536" s="667">
        <f t="shared" ref="BG536:BG582" si="1279">BG461</f>
        <v>0</v>
      </c>
      <c r="BH536" s="570"/>
      <c r="BI536" s="391">
        <f>+BI461+BH536</f>
        <v>0</v>
      </c>
      <c r="BJ536" s="386">
        <f>BG536-BI536</f>
        <v>0</v>
      </c>
      <c r="BK536" s="365" t="str">
        <f>IF(BG536=0,"    ",BI536/BG536)</f>
        <v xml:space="preserve">    </v>
      </c>
      <c r="BL536" s="395"/>
      <c r="BM536" s="383">
        <f t="shared" ref="BM536:BM594" si="1280">E536+J536+O536+T536+Y536+AD536+AI536+AN536+AS536+AX536+BC536+BH536</f>
        <v>0</v>
      </c>
    </row>
    <row r="537" spans="1:66" s="30" customFormat="1" ht="12.75">
      <c r="A537" s="399">
        <v>2</v>
      </c>
      <c r="B537" s="648" t="str">
        <f>$B$12</f>
        <v>Employee Benefits</v>
      </c>
      <c r="C537" s="556">
        <f t="shared" ref="C537:C584" si="1281">+E537+J537+O537+T537+Y537+AD537+AI537+AN537+AS537+AX537+BC537+BH537</f>
        <v>0</v>
      </c>
      <c r="D537" s="1029">
        <f t="shared" si="1268"/>
        <v>0</v>
      </c>
      <c r="E537" s="570"/>
      <c r="F537" s="391">
        <f>+F462+E537</f>
        <v>0</v>
      </c>
      <c r="G537" s="386">
        <f>D537-F537</f>
        <v>0</v>
      </c>
      <c r="H537" s="366" t="str">
        <f>IF(D537=0,"    ",F537/D537)</f>
        <v xml:space="preserve">    </v>
      </c>
      <c r="I537" s="668">
        <f t="shared" si="1269"/>
        <v>0</v>
      </c>
      <c r="J537" s="570"/>
      <c r="K537" s="391">
        <f>+K462+J537</f>
        <v>0</v>
      </c>
      <c r="L537" s="386">
        <f>I537-K537</f>
        <v>0</v>
      </c>
      <c r="M537" s="366" t="str">
        <f>IF(I537=0,"    ",K537/I537)</f>
        <v xml:space="preserve">    </v>
      </c>
      <c r="N537" s="668">
        <f t="shared" si="1270"/>
        <v>0</v>
      </c>
      <c r="O537" s="570"/>
      <c r="P537" s="391">
        <f>+P462+O537</f>
        <v>0</v>
      </c>
      <c r="Q537" s="386">
        <f>N537-P537</f>
        <v>0</v>
      </c>
      <c r="R537" s="366" t="str">
        <f>IF(N537=0,"    ",P537/N537)</f>
        <v xml:space="preserve">    </v>
      </c>
      <c r="S537" s="668">
        <f t="shared" si="1271"/>
        <v>0</v>
      </c>
      <c r="T537" s="570"/>
      <c r="U537" s="391">
        <f>+U462+T537</f>
        <v>0</v>
      </c>
      <c r="V537" s="386">
        <f>S537-U537</f>
        <v>0</v>
      </c>
      <c r="W537" s="366" t="str">
        <f>IF(S537=0,"    ",U537/S537)</f>
        <v xml:space="preserve">    </v>
      </c>
      <c r="X537" s="668">
        <f t="shared" si="1272"/>
        <v>0</v>
      </c>
      <c r="Y537" s="570"/>
      <c r="Z537" s="391">
        <f>+Z462+Y537</f>
        <v>0</v>
      </c>
      <c r="AA537" s="386">
        <f>X537-Z537</f>
        <v>0</v>
      </c>
      <c r="AB537" s="366" t="str">
        <f>IF(X537=0,"    ",Z537/X537)</f>
        <v xml:space="preserve">    </v>
      </c>
      <c r="AC537" s="668">
        <f t="shared" si="1273"/>
        <v>0</v>
      </c>
      <c r="AD537" s="570"/>
      <c r="AE537" s="391">
        <f>+AE462+AD537</f>
        <v>0</v>
      </c>
      <c r="AF537" s="386">
        <f>AC537-AE537</f>
        <v>0</v>
      </c>
      <c r="AG537" s="366" t="str">
        <f>IF(AC537=0,"    ",AE537/AC537)</f>
        <v xml:space="preserve">    </v>
      </c>
      <c r="AH537" s="668">
        <f t="shared" si="1274"/>
        <v>0</v>
      </c>
      <c r="AI537" s="570"/>
      <c r="AJ537" s="391">
        <f>+AJ462+AI537</f>
        <v>0</v>
      </c>
      <c r="AK537" s="386">
        <f>AH537-AJ537</f>
        <v>0</v>
      </c>
      <c r="AL537" s="366" t="str">
        <f>IF(AH537=0,"    ",AJ537/AH537)</f>
        <v xml:space="preserve">    </v>
      </c>
      <c r="AM537" s="668">
        <f t="shared" si="1275"/>
        <v>0</v>
      </c>
      <c r="AN537" s="570"/>
      <c r="AO537" s="391">
        <f>+AO462+AN537</f>
        <v>0</v>
      </c>
      <c r="AP537" s="386">
        <f>AM537-AO537</f>
        <v>0</v>
      </c>
      <c r="AQ537" s="366" t="str">
        <f>IF(AM537=0,"    ",AO537/AM537)</f>
        <v xml:space="preserve">    </v>
      </c>
      <c r="AR537" s="668">
        <f t="shared" si="1276"/>
        <v>0</v>
      </c>
      <c r="AS537" s="570"/>
      <c r="AT537" s="391">
        <f>+AT462+AS537</f>
        <v>0</v>
      </c>
      <c r="AU537" s="386">
        <f>AR537-AT537</f>
        <v>0</v>
      </c>
      <c r="AV537" s="366" t="str">
        <f>IF(AR537=0,"    ",AT537/AR537)</f>
        <v xml:space="preserve">    </v>
      </c>
      <c r="AW537" s="668">
        <f t="shared" si="1277"/>
        <v>0</v>
      </c>
      <c r="AX537" s="570"/>
      <c r="AY537" s="391">
        <f>+AY462+AX537</f>
        <v>0</v>
      </c>
      <c r="AZ537" s="386">
        <f>AW537-AY537</f>
        <v>0</v>
      </c>
      <c r="BA537" s="366" t="str">
        <f>IF(AW537=0,"    ",AY537/AW537)</f>
        <v xml:space="preserve">    </v>
      </c>
      <c r="BB537" s="668">
        <f t="shared" si="1278"/>
        <v>0</v>
      </c>
      <c r="BC537" s="570"/>
      <c r="BD537" s="391">
        <f>+BD462+BC537</f>
        <v>0</v>
      </c>
      <c r="BE537" s="386">
        <f>BB537-BD537</f>
        <v>0</v>
      </c>
      <c r="BF537" s="366" t="str">
        <f>IF(BB537=0,"    ",BD537/BB537)</f>
        <v xml:space="preserve">    </v>
      </c>
      <c r="BG537" s="668">
        <f t="shared" si="1279"/>
        <v>0</v>
      </c>
      <c r="BH537" s="570"/>
      <c r="BI537" s="391">
        <f>+BI462+BH537</f>
        <v>0</v>
      </c>
      <c r="BJ537" s="386">
        <f>BG537-BI537</f>
        <v>0</v>
      </c>
      <c r="BK537" s="366" t="str">
        <f>IF(BG537=0,"    ",BI537/BG537)</f>
        <v xml:space="preserve">    </v>
      </c>
      <c r="BL537" s="395"/>
      <c r="BM537" s="383">
        <f t="shared" si="1280"/>
        <v>0</v>
      </c>
    </row>
    <row r="538" spans="1:66" s="30" customFormat="1" ht="12.75">
      <c r="A538" s="399">
        <v>3</v>
      </c>
      <c r="B538" s="890" t="str">
        <f>B463</f>
        <v>Salaries &amp; Benefits Total</v>
      </c>
      <c r="C538" s="891">
        <f t="shared" si="1281"/>
        <v>0</v>
      </c>
      <c r="D538" s="845">
        <f t="shared" ref="D538" si="1282">SUM(D536:D537)</f>
        <v>0</v>
      </c>
      <c r="E538" s="845">
        <f t="shared" ref="E538" si="1283">SUM(E536:E537)</f>
        <v>0</v>
      </c>
      <c r="F538" s="873">
        <f t="shared" ref="F538:G538" si="1284">SUM(F536:F537)</f>
        <v>0</v>
      </c>
      <c r="G538" s="873">
        <f t="shared" si="1284"/>
        <v>0</v>
      </c>
      <c r="H538" s="874" t="str">
        <f>IF(D538=0,"    ",F538/D538)</f>
        <v xml:space="preserve">    </v>
      </c>
      <c r="I538" s="845">
        <f t="shared" ref="I538" si="1285">SUM(I536:I537)</f>
        <v>0</v>
      </c>
      <c r="J538" s="845">
        <f t="shared" ref="J538:L538" si="1286">SUM(J536:J537)</f>
        <v>0</v>
      </c>
      <c r="K538" s="876">
        <f t="shared" si="1286"/>
        <v>0</v>
      </c>
      <c r="L538" s="876">
        <f t="shared" si="1286"/>
        <v>0</v>
      </c>
      <c r="M538" s="874" t="str">
        <f>IF(I538=0,"    ",K538/I538)</f>
        <v xml:space="preserve">    </v>
      </c>
      <c r="N538" s="845">
        <f t="shared" ref="N538" si="1287">SUM(N536:N537)</f>
        <v>0</v>
      </c>
      <c r="O538" s="845">
        <f t="shared" ref="O538:Q538" si="1288">SUM(O536:O537)</f>
        <v>0</v>
      </c>
      <c r="P538" s="876">
        <f t="shared" si="1288"/>
        <v>0</v>
      </c>
      <c r="Q538" s="876">
        <f t="shared" si="1288"/>
        <v>0</v>
      </c>
      <c r="R538" s="874" t="str">
        <f>IF(N538=0,"    ",P538/N538)</f>
        <v xml:space="preserve">    </v>
      </c>
      <c r="S538" s="845">
        <f t="shared" ref="S538" si="1289">SUM(S536:S537)</f>
        <v>0</v>
      </c>
      <c r="T538" s="845">
        <f t="shared" ref="T538:V538" si="1290">SUM(T536:T537)</f>
        <v>0</v>
      </c>
      <c r="U538" s="876">
        <f t="shared" si="1290"/>
        <v>0</v>
      </c>
      <c r="V538" s="876">
        <f t="shared" si="1290"/>
        <v>0</v>
      </c>
      <c r="W538" s="874" t="str">
        <f>IF(S538=0,"    ",U538/S538)</f>
        <v xml:space="preserve">    </v>
      </c>
      <c r="X538" s="845">
        <f t="shared" ref="X538" si="1291">SUM(X536:X537)</f>
        <v>0</v>
      </c>
      <c r="Y538" s="845">
        <f t="shared" ref="Y538:AA538" si="1292">SUM(Y536:Y537)</f>
        <v>0</v>
      </c>
      <c r="Z538" s="876">
        <f t="shared" si="1292"/>
        <v>0</v>
      </c>
      <c r="AA538" s="876">
        <f t="shared" si="1292"/>
        <v>0</v>
      </c>
      <c r="AB538" s="874" t="str">
        <f>IF(X538=0,"    ",Z538/X538)</f>
        <v xml:space="preserve">    </v>
      </c>
      <c r="AC538" s="845">
        <f t="shared" ref="AC538" si="1293">SUM(AC536:AC537)</f>
        <v>0</v>
      </c>
      <c r="AD538" s="845">
        <f t="shared" ref="AD538:AF538" si="1294">SUM(AD536:AD537)</f>
        <v>0</v>
      </c>
      <c r="AE538" s="876">
        <f t="shared" si="1294"/>
        <v>0</v>
      </c>
      <c r="AF538" s="876">
        <f t="shared" si="1294"/>
        <v>0</v>
      </c>
      <c r="AG538" s="874" t="str">
        <f>IF(AC538=0,"    ",AE538/AC538)</f>
        <v xml:space="preserve">    </v>
      </c>
      <c r="AH538" s="845">
        <f t="shared" ref="AH538" si="1295">SUM(AH536:AH537)</f>
        <v>0</v>
      </c>
      <c r="AI538" s="845">
        <f t="shared" ref="AI538:AK538" si="1296">SUM(AI536:AI537)</f>
        <v>0</v>
      </c>
      <c r="AJ538" s="876">
        <f t="shared" si="1296"/>
        <v>0</v>
      </c>
      <c r="AK538" s="876">
        <f t="shared" si="1296"/>
        <v>0</v>
      </c>
      <c r="AL538" s="874" t="str">
        <f>IF(AH538=0,"    ",AJ538/AH538)</f>
        <v xml:space="preserve">    </v>
      </c>
      <c r="AM538" s="845">
        <f t="shared" ref="AM538" si="1297">SUM(AM536:AM537)</f>
        <v>0</v>
      </c>
      <c r="AN538" s="845">
        <f t="shared" ref="AN538:AP538" si="1298">SUM(AN536:AN537)</f>
        <v>0</v>
      </c>
      <c r="AO538" s="876">
        <f t="shared" si="1298"/>
        <v>0</v>
      </c>
      <c r="AP538" s="876">
        <f t="shared" si="1298"/>
        <v>0</v>
      </c>
      <c r="AQ538" s="874" t="str">
        <f>IF(AM538=0,"    ",AO538/AM538)</f>
        <v xml:space="preserve">    </v>
      </c>
      <c r="AR538" s="845">
        <f t="shared" ref="AR538" si="1299">SUM(AR536:AR537)</f>
        <v>0</v>
      </c>
      <c r="AS538" s="845">
        <f t="shared" ref="AS538:AU538" si="1300">SUM(AS536:AS537)</f>
        <v>0</v>
      </c>
      <c r="AT538" s="876">
        <f t="shared" si="1300"/>
        <v>0</v>
      </c>
      <c r="AU538" s="876">
        <f t="shared" si="1300"/>
        <v>0</v>
      </c>
      <c r="AV538" s="874" t="str">
        <f>IF(AR538=0,"    ",AT538/AR538)</f>
        <v xml:space="preserve">    </v>
      </c>
      <c r="AW538" s="845">
        <f t="shared" ref="AW538" si="1301">SUM(AW536:AW537)</f>
        <v>0</v>
      </c>
      <c r="AX538" s="845">
        <f t="shared" ref="AX538:AZ538" si="1302">SUM(AX536:AX537)</f>
        <v>0</v>
      </c>
      <c r="AY538" s="876">
        <f t="shared" si="1302"/>
        <v>0</v>
      </c>
      <c r="AZ538" s="876">
        <f t="shared" si="1302"/>
        <v>0</v>
      </c>
      <c r="BA538" s="874" t="str">
        <f>IF(AW538=0,"    ",AY538/AW538)</f>
        <v xml:space="preserve">    </v>
      </c>
      <c r="BB538" s="845">
        <f t="shared" ref="BB538" si="1303">SUM(BB536:BB537)</f>
        <v>0</v>
      </c>
      <c r="BC538" s="845">
        <f t="shared" ref="BC538:BE538" si="1304">SUM(BC536:BC537)</f>
        <v>0</v>
      </c>
      <c r="BD538" s="876">
        <f t="shared" si="1304"/>
        <v>0</v>
      </c>
      <c r="BE538" s="876">
        <f t="shared" si="1304"/>
        <v>0</v>
      </c>
      <c r="BF538" s="874" t="str">
        <f>IF(BB538=0,"    ",BD538/BB538)</f>
        <v xml:space="preserve">    </v>
      </c>
      <c r="BG538" s="845">
        <f t="shared" ref="BG538" si="1305">SUM(BG536:BG537)</f>
        <v>0</v>
      </c>
      <c r="BH538" s="845">
        <f t="shared" ref="BH538:BJ538" si="1306">SUM(BH536:BH537)</f>
        <v>0</v>
      </c>
      <c r="BI538" s="876">
        <f t="shared" si="1306"/>
        <v>0</v>
      </c>
      <c r="BJ538" s="876">
        <f t="shared" si="1306"/>
        <v>0</v>
      </c>
      <c r="BK538" s="874" t="str">
        <f>IF(BG538=0,"    ",BI538/BG538)</f>
        <v xml:space="preserve">    </v>
      </c>
      <c r="BL538" s="395"/>
      <c r="BM538" s="383">
        <f t="shared" si="1280"/>
        <v>0</v>
      </c>
    </row>
    <row r="539" spans="1:66" s="5" customFormat="1" ht="12.75">
      <c r="A539" s="633">
        <v>4</v>
      </c>
      <c r="B539" s="401" t="str">
        <f>B464</f>
        <v>*Consultants (from Supplemental B)</v>
      </c>
      <c r="C539" s="371">
        <f t="shared" si="1281"/>
        <v>0</v>
      </c>
      <c r="D539" s="659">
        <f t="shared" si="1268"/>
        <v>0</v>
      </c>
      <c r="E539" s="570"/>
      <c r="F539" s="391">
        <f t="shared" ref="F539:F579" si="1307">+F464+E539</f>
        <v>0</v>
      </c>
      <c r="G539" s="386">
        <f t="shared" ref="G539:G584" si="1308">D539-F539</f>
        <v>0</v>
      </c>
      <c r="H539" s="366" t="str">
        <f>IF(D539=0,"    ",F539/D539)</f>
        <v xml:space="preserve">    </v>
      </c>
      <c r="I539" s="849">
        <f t="shared" si="1269"/>
        <v>0</v>
      </c>
      <c r="J539" s="570"/>
      <c r="K539" s="391">
        <f t="shared" ref="K539:K579" si="1309">+K464+J539</f>
        <v>0</v>
      </c>
      <c r="L539" s="386">
        <f t="shared" ref="L539:L584" si="1310">I539-K539</f>
        <v>0</v>
      </c>
      <c r="M539" s="366" t="str">
        <f>IF(I539=0,"    ",K539/I539)</f>
        <v xml:space="preserve">    </v>
      </c>
      <c r="N539" s="849">
        <f t="shared" si="1270"/>
        <v>0</v>
      </c>
      <c r="O539" s="570"/>
      <c r="P539" s="391">
        <f t="shared" ref="P539:P579" si="1311">+P464+O539</f>
        <v>0</v>
      </c>
      <c r="Q539" s="386">
        <f t="shared" ref="Q539:Q584" si="1312">N539-P539</f>
        <v>0</v>
      </c>
      <c r="R539" s="366" t="str">
        <f>IF(N539=0,"    ",P539/N539)</f>
        <v xml:space="preserve">    </v>
      </c>
      <c r="S539" s="849">
        <f t="shared" si="1271"/>
        <v>0</v>
      </c>
      <c r="T539" s="570"/>
      <c r="U539" s="391">
        <f t="shared" ref="U539:U579" si="1313">+U464+T539</f>
        <v>0</v>
      </c>
      <c r="V539" s="386">
        <f t="shared" ref="V539:V584" si="1314">S539-U539</f>
        <v>0</v>
      </c>
      <c r="W539" s="366" t="str">
        <f>IF(S539=0,"    ",U539/S539)</f>
        <v xml:space="preserve">    </v>
      </c>
      <c r="X539" s="849">
        <f t="shared" si="1272"/>
        <v>0</v>
      </c>
      <c r="Y539" s="570"/>
      <c r="Z539" s="391">
        <f t="shared" ref="Z539:Z579" si="1315">+Z464+Y539</f>
        <v>0</v>
      </c>
      <c r="AA539" s="386">
        <f t="shared" ref="AA539:AA584" si="1316">X539-Z539</f>
        <v>0</v>
      </c>
      <c r="AB539" s="366" t="str">
        <f>IF(X539=0,"    ",Z539/X539)</f>
        <v xml:space="preserve">    </v>
      </c>
      <c r="AC539" s="849">
        <f t="shared" si="1273"/>
        <v>0</v>
      </c>
      <c r="AD539" s="570"/>
      <c r="AE539" s="391">
        <f t="shared" ref="AE539:AE579" si="1317">+AE464+AD539</f>
        <v>0</v>
      </c>
      <c r="AF539" s="386">
        <f t="shared" ref="AF539:AF584" si="1318">AC539-AE539</f>
        <v>0</v>
      </c>
      <c r="AG539" s="366" t="str">
        <f>IF(AC539=0,"    ",AE539/AC539)</f>
        <v xml:space="preserve">    </v>
      </c>
      <c r="AH539" s="849">
        <f t="shared" si="1274"/>
        <v>0</v>
      </c>
      <c r="AI539" s="570"/>
      <c r="AJ539" s="391">
        <f t="shared" ref="AJ539:AJ579" si="1319">+AJ464+AI539</f>
        <v>0</v>
      </c>
      <c r="AK539" s="386">
        <f t="shared" ref="AK539:AK584" si="1320">AH539-AJ539</f>
        <v>0</v>
      </c>
      <c r="AL539" s="366" t="str">
        <f>IF(AH539=0,"    ",AJ539/AH539)</f>
        <v xml:space="preserve">    </v>
      </c>
      <c r="AM539" s="849">
        <f t="shared" si="1275"/>
        <v>0</v>
      </c>
      <c r="AN539" s="570"/>
      <c r="AO539" s="391">
        <f t="shared" ref="AO539:AO579" si="1321">+AO464+AN539</f>
        <v>0</v>
      </c>
      <c r="AP539" s="386">
        <f t="shared" ref="AP539:AP584" si="1322">AM539-AO539</f>
        <v>0</v>
      </c>
      <c r="AQ539" s="366" t="str">
        <f>IF(AM539=0,"    ",AO539/AM539)</f>
        <v xml:space="preserve">    </v>
      </c>
      <c r="AR539" s="849">
        <f t="shared" si="1276"/>
        <v>0</v>
      </c>
      <c r="AS539" s="570"/>
      <c r="AT539" s="391">
        <f t="shared" ref="AT539:AT579" si="1323">+AT464+AS539</f>
        <v>0</v>
      </c>
      <c r="AU539" s="386">
        <f t="shared" ref="AU539:AU584" si="1324">AR539-AT539</f>
        <v>0</v>
      </c>
      <c r="AV539" s="366" t="str">
        <f>IF(AR539=0,"    ",AT539/AR539)</f>
        <v xml:space="preserve">    </v>
      </c>
      <c r="AW539" s="849">
        <f t="shared" si="1277"/>
        <v>0</v>
      </c>
      <c r="AX539" s="570"/>
      <c r="AY539" s="391">
        <f t="shared" ref="AY539:AY579" si="1325">+AY464+AX539</f>
        <v>0</v>
      </c>
      <c r="AZ539" s="386">
        <f t="shared" ref="AZ539:AZ584" si="1326">AW539-AY539</f>
        <v>0</v>
      </c>
      <c r="BA539" s="366" t="str">
        <f>IF(AW539=0,"    ",AY539/AW539)</f>
        <v xml:space="preserve">    </v>
      </c>
      <c r="BB539" s="849">
        <f t="shared" si="1278"/>
        <v>0</v>
      </c>
      <c r="BC539" s="570"/>
      <c r="BD539" s="391">
        <f t="shared" ref="BD539:BD579" si="1327">+BD464+BC539</f>
        <v>0</v>
      </c>
      <c r="BE539" s="386">
        <f t="shared" ref="BE539:BE584" si="1328">BB539-BD539</f>
        <v>0</v>
      </c>
      <c r="BF539" s="366" t="str">
        <f>IF(BB539=0,"    ",BD539/BB539)</f>
        <v xml:space="preserve">    </v>
      </c>
      <c r="BG539" s="849">
        <f t="shared" si="1279"/>
        <v>0</v>
      </c>
      <c r="BH539" s="570"/>
      <c r="BI539" s="391">
        <f t="shared" ref="BI539:BI579" si="1329">+BI464+BH539</f>
        <v>0</v>
      </c>
      <c r="BJ539" s="386">
        <f t="shared" ref="BJ539:BJ584" si="1330">BG539-BI539</f>
        <v>0</v>
      </c>
      <c r="BK539" s="366" t="str">
        <f>IF(BG539=0,"    ",BI539/BG539)</f>
        <v xml:space="preserve">    </v>
      </c>
      <c r="BM539" s="383">
        <f t="shared" si="1280"/>
        <v>0</v>
      </c>
      <c r="BN539" s="7"/>
    </row>
    <row r="540" spans="1:66" s="5" customFormat="1" ht="12.75">
      <c r="A540" s="633">
        <v>5</v>
      </c>
      <c r="B540" s="648" t="str">
        <f t="shared" ref="B540:B582" si="1331">B465</f>
        <v>**Flex Fund</v>
      </c>
      <c r="C540" s="375">
        <f t="shared" si="1281"/>
        <v>0</v>
      </c>
      <c r="D540" s="659">
        <f t="shared" si="1268"/>
        <v>0</v>
      </c>
      <c r="E540" s="570"/>
      <c r="F540" s="391">
        <f t="shared" si="1307"/>
        <v>0</v>
      </c>
      <c r="G540" s="386">
        <f t="shared" si="1308"/>
        <v>0</v>
      </c>
      <c r="H540" s="366" t="str">
        <f t="shared" ref="H540:H584" si="1332">IF(D540=0,"    ",F540/D540)</f>
        <v xml:space="preserve">    </v>
      </c>
      <c r="I540" s="849">
        <f t="shared" si="1269"/>
        <v>0</v>
      </c>
      <c r="J540" s="570"/>
      <c r="K540" s="391">
        <f t="shared" si="1309"/>
        <v>0</v>
      </c>
      <c r="L540" s="386">
        <f t="shared" si="1310"/>
        <v>0</v>
      </c>
      <c r="M540" s="366" t="str">
        <f t="shared" ref="M540:M584" si="1333">IF(I540=0,"    ",K540/I540)</f>
        <v xml:space="preserve">    </v>
      </c>
      <c r="N540" s="849">
        <f t="shared" si="1270"/>
        <v>0</v>
      </c>
      <c r="O540" s="570"/>
      <c r="P540" s="391">
        <f t="shared" si="1311"/>
        <v>0</v>
      </c>
      <c r="Q540" s="386">
        <f t="shared" si="1312"/>
        <v>0</v>
      </c>
      <c r="R540" s="366" t="str">
        <f t="shared" ref="R540:R584" si="1334">IF(N540=0,"    ",P540/N540)</f>
        <v xml:space="preserve">    </v>
      </c>
      <c r="S540" s="849">
        <f t="shared" si="1271"/>
        <v>0</v>
      </c>
      <c r="T540" s="570"/>
      <c r="U540" s="391">
        <f t="shared" si="1313"/>
        <v>0</v>
      </c>
      <c r="V540" s="386">
        <f t="shared" si="1314"/>
        <v>0</v>
      </c>
      <c r="W540" s="366" t="str">
        <f t="shared" ref="W540:W584" si="1335">IF(S540=0,"    ",U540/S540)</f>
        <v xml:space="preserve">    </v>
      </c>
      <c r="X540" s="849">
        <f t="shared" si="1272"/>
        <v>0</v>
      </c>
      <c r="Y540" s="570"/>
      <c r="Z540" s="391">
        <f t="shared" si="1315"/>
        <v>0</v>
      </c>
      <c r="AA540" s="386">
        <f t="shared" si="1316"/>
        <v>0</v>
      </c>
      <c r="AB540" s="366" t="str">
        <f t="shared" ref="AB540:AB584" si="1336">IF(X540=0,"    ",Z540/X540)</f>
        <v xml:space="preserve">    </v>
      </c>
      <c r="AC540" s="849">
        <f t="shared" si="1273"/>
        <v>0</v>
      </c>
      <c r="AD540" s="570"/>
      <c r="AE540" s="391">
        <f t="shared" si="1317"/>
        <v>0</v>
      </c>
      <c r="AF540" s="386">
        <f t="shared" si="1318"/>
        <v>0</v>
      </c>
      <c r="AG540" s="366" t="str">
        <f t="shared" ref="AG540:AG584" si="1337">IF(AC540=0,"    ",AE540/AC540)</f>
        <v xml:space="preserve">    </v>
      </c>
      <c r="AH540" s="849">
        <f t="shared" si="1274"/>
        <v>0</v>
      </c>
      <c r="AI540" s="570"/>
      <c r="AJ540" s="391">
        <f t="shared" si="1319"/>
        <v>0</v>
      </c>
      <c r="AK540" s="386">
        <f t="shared" si="1320"/>
        <v>0</v>
      </c>
      <c r="AL540" s="366" t="str">
        <f t="shared" ref="AL540:AL584" si="1338">IF(AH540=0,"    ",AJ540/AH540)</f>
        <v xml:space="preserve">    </v>
      </c>
      <c r="AM540" s="849">
        <f t="shared" si="1275"/>
        <v>0</v>
      </c>
      <c r="AN540" s="570"/>
      <c r="AO540" s="391">
        <f t="shared" si="1321"/>
        <v>0</v>
      </c>
      <c r="AP540" s="386">
        <f t="shared" si="1322"/>
        <v>0</v>
      </c>
      <c r="AQ540" s="366" t="str">
        <f t="shared" ref="AQ540:AQ584" si="1339">IF(AM540=0,"    ",AO540/AM540)</f>
        <v xml:space="preserve">    </v>
      </c>
      <c r="AR540" s="849">
        <f t="shared" si="1276"/>
        <v>0</v>
      </c>
      <c r="AS540" s="570"/>
      <c r="AT540" s="391">
        <f t="shared" si="1323"/>
        <v>0</v>
      </c>
      <c r="AU540" s="386">
        <f t="shared" si="1324"/>
        <v>0</v>
      </c>
      <c r="AV540" s="366" t="str">
        <f t="shared" ref="AV540:AV584" si="1340">IF(AR540=0,"    ",AT540/AR540)</f>
        <v xml:space="preserve">    </v>
      </c>
      <c r="AW540" s="849">
        <f t="shared" si="1277"/>
        <v>0</v>
      </c>
      <c r="AX540" s="570"/>
      <c r="AY540" s="391">
        <f t="shared" si="1325"/>
        <v>0</v>
      </c>
      <c r="AZ540" s="386">
        <f t="shared" si="1326"/>
        <v>0</v>
      </c>
      <c r="BA540" s="366" t="str">
        <f t="shared" ref="BA540:BA584" si="1341">IF(AW540=0,"    ",AY540/AW540)</f>
        <v xml:space="preserve">    </v>
      </c>
      <c r="BB540" s="849">
        <f t="shared" si="1278"/>
        <v>0</v>
      </c>
      <c r="BC540" s="570"/>
      <c r="BD540" s="391">
        <f t="shared" si="1327"/>
        <v>0</v>
      </c>
      <c r="BE540" s="386">
        <f t="shared" si="1328"/>
        <v>0</v>
      </c>
      <c r="BF540" s="366" t="str">
        <f t="shared" ref="BF540:BF584" si="1342">IF(BB540=0,"    ",BD540/BB540)</f>
        <v xml:space="preserve">    </v>
      </c>
      <c r="BG540" s="849">
        <f t="shared" si="1279"/>
        <v>0</v>
      </c>
      <c r="BH540" s="570"/>
      <c r="BI540" s="391">
        <f t="shared" si="1329"/>
        <v>0</v>
      </c>
      <c r="BJ540" s="386">
        <f t="shared" si="1330"/>
        <v>0</v>
      </c>
      <c r="BK540" s="366" t="str">
        <f t="shared" ref="BK540:BK584" si="1343">IF(BG540=0,"    ",BI540/BG540)</f>
        <v xml:space="preserve">    </v>
      </c>
      <c r="BM540" s="383">
        <f t="shared" si="1280"/>
        <v>0</v>
      </c>
      <c r="BN540" s="7"/>
    </row>
    <row r="541" spans="1:66" s="5" customFormat="1" ht="12.75">
      <c r="A541" s="633">
        <v>6</v>
      </c>
      <c r="B541" s="648" t="str">
        <f t="shared" si="1331"/>
        <v>*Gift Cards</v>
      </c>
      <c r="C541" s="375">
        <f t="shared" si="1281"/>
        <v>0</v>
      </c>
      <c r="D541" s="659">
        <f t="shared" si="1268"/>
        <v>0</v>
      </c>
      <c r="E541" s="570"/>
      <c r="F541" s="391">
        <f t="shared" si="1307"/>
        <v>0</v>
      </c>
      <c r="G541" s="386">
        <f t="shared" si="1308"/>
        <v>0</v>
      </c>
      <c r="H541" s="366" t="str">
        <f t="shared" si="1332"/>
        <v xml:space="preserve">    </v>
      </c>
      <c r="I541" s="849">
        <f t="shared" si="1269"/>
        <v>0</v>
      </c>
      <c r="J541" s="570"/>
      <c r="K541" s="391">
        <f t="shared" si="1309"/>
        <v>0</v>
      </c>
      <c r="L541" s="386">
        <f t="shared" si="1310"/>
        <v>0</v>
      </c>
      <c r="M541" s="366" t="str">
        <f t="shared" si="1333"/>
        <v xml:space="preserve">    </v>
      </c>
      <c r="N541" s="849">
        <f t="shared" si="1270"/>
        <v>0</v>
      </c>
      <c r="O541" s="570"/>
      <c r="P541" s="391">
        <f t="shared" si="1311"/>
        <v>0</v>
      </c>
      <c r="Q541" s="386">
        <f t="shared" si="1312"/>
        <v>0</v>
      </c>
      <c r="R541" s="366" t="str">
        <f t="shared" si="1334"/>
        <v xml:space="preserve">    </v>
      </c>
      <c r="S541" s="849">
        <f t="shared" si="1271"/>
        <v>0</v>
      </c>
      <c r="T541" s="570"/>
      <c r="U541" s="391">
        <f t="shared" si="1313"/>
        <v>0</v>
      </c>
      <c r="V541" s="386">
        <f t="shared" si="1314"/>
        <v>0</v>
      </c>
      <c r="W541" s="366" t="str">
        <f t="shared" si="1335"/>
        <v xml:space="preserve">    </v>
      </c>
      <c r="X541" s="849">
        <f t="shared" si="1272"/>
        <v>0</v>
      </c>
      <c r="Y541" s="570"/>
      <c r="Z541" s="391">
        <f t="shared" si="1315"/>
        <v>0</v>
      </c>
      <c r="AA541" s="386">
        <f t="shared" si="1316"/>
        <v>0</v>
      </c>
      <c r="AB541" s="366" t="str">
        <f t="shared" si="1336"/>
        <v xml:space="preserve">    </v>
      </c>
      <c r="AC541" s="849">
        <f t="shared" si="1273"/>
        <v>0</v>
      </c>
      <c r="AD541" s="570"/>
      <c r="AE541" s="391">
        <f t="shared" si="1317"/>
        <v>0</v>
      </c>
      <c r="AF541" s="386">
        <f t="shared" si="1318"/>
        <v>0</v>
      </c>
      <c r="AG541" s="366" t="str">
        <f t="shared" si="1337"/>
        <v xml:space="preserve">    </v>
      </c>
      <c r="AH541" s="849">
        <f t="shared" si="1274"/>
        <v>0</v>
      </c>
      <c r="AI541" s="570"/>
      <c r="AJ541" s="391">
        <f t="shared" si="1319"/>
        <v>0</v>
      </c>
      <c r="AK541" s="386">
        <f t="shared" si="1320"/>
        <v>0</v>
      </c>
      <c r="AL541" s="366" t="str">
        <f t="shared" si="1338"/>
        <v xml:space="preserve">    </v>
      </c>
      <c r="AM541" s="849">
        <f t="shared" si="1275"/>
        <v>0</v>
      </c>
      <c r="AN541" s="570"/>
      <c r="AO541" s="391">
        <f t="shared" si="1321"/>
        <v>0</v>
      </c>
      <c r="AP541" s="386">
        <f t="shared" si="1322"/>
        <v>0</v>
      </c>
      <c r="AQ541" s="366" t="str">
        <f t="shared" si="1339"/>
        <v xml:space="preserve">    </v>
      </c>
      <c r="AR541" s="849">
        <f t="shared" si="1276"/>
        <v>0</v>
      </c>
      <c r="AS541" s="570"/>
      <c r="AT541" s="391">
        <f t="shared" si="1323"/>
        <v>0</v>
      </c>
      <c r="AU541" s="386">
        <f t="shared" si="1324"/>
        <v>0</v>
      </c>
      <c r="AV541" s="366" t="str">
        <f t="shared" si="1340"/>
        <v xml:space="preserve">    </v>
      </c>
      <c r="AW541" s="849">
        <f t="shared" si="1277"/>
        <v>0</v>
      </c>
      <c r="AX541" s="570"/>
      <c r="AY541" s="391">
        <f t="shared" si="1325"/>
        <v>0</v>
      </c>
      <c r="AZ541" s="386">
        <f t="shared" si="1326"/>
        <v>0</v>
      </c>
      <c r="BA541" s="366" t="str">
        <f t="shared" si="1341"/>
        <v xml:space="preserve">    </v>
      </c>
      <c r="BB541" s="849">
        <f t="shared" si="1278"/>
        <v>0</v>
      </c>
      <c r="BC541" s="570"/>
      <c r="BD541" s="391">
        <f t="shared" si="1327"/>
        <v>0</v>
      </c>
      <c r="BE541" s="386">
        <f t="shared" si="1328"/>
        <v>0</v>
      </c>
      <c r="BF541" s="366" t="str">
        <f t="shared" si="1342"/>
        <v xml:space="preserve">    </v>
      </c>
      <c r="BG541" s="849">
        <f t="shared" si="1279"/>
        <v>0</v>
      </c>
      <c r="BH541" s="570"/>
      <c r="BI541" s="391">
        <f t="shared" si="1329"/>
        <v>0</v>
      </c>
      <c r="BJ541" s="386">
        <f t="shared" si="1330"/>
        <v>0</v>
      </c>
      <c r="BK541" s="366" t="str">
        <f t="shared" si="1343"/>
        <v xml:space="preserve">    </v>
      </c>
      <c r="BM541" s="383">
        <f t="shared" si="1280"/>
        <v>0</v>
      </c>
      <c r="BN541" s="7"/>
    </row>
    <row r="542" spans="1:66" s="5" customFormat="1" ht="12.75">
      <c r="A542" s="633">
        <v>7</v>
      </c>
      <c r="B542" s="648" t="str">
        <f t="shared" si="1331"/>
        <v>*Interest Expense</v>
      </c>
      <c r="C542" s="375">
        <f t="shared" si="1281"/>
        <v>0</v>
      </c>
      <c r="D542" s="659">
        <f t="shared" si="1268"/>
        <v>0</v>
      </c>
      <c r="E542" s="570"/>
      <c r="F542" s="391">
        <f t="shared" si="1307"/>
        <v>0</v>
      </c>
      <c r="G542" s="386">
        <f t="shared" si="1308"/>
        <v>0</v>
      </c>
      <c r="H542" s="366" t="str">
        <f t="shared" si="1332"/>
        <v xml:space="preserve">    </v>
      </c>
      <c r="I542" s="849">
        <f t="shared" si="1269"/>
        <v>0</v>
      </c>
      <c r="J542" s="570"/>
      <c r="K542" s="391">
        <f t="shared" si="1309"/>
        <v>0</v>
      </c>
      <c r="L542" s="386">
        <f t="shared" si="1310"/>
        <v>0</v>
      </c>
      <c r="M542" s="366" t="str">
        <f t="shared" si="1333"/>
        <v xml:space="preserve">    </v>
      </c>
      <c r="N542" s="849">
        <f t="shared" si="1270"/>
        <v>0</v>
      </c>
      <c r="O542" s="570"/>
      <c r="P542" s="391">
        <f t="shared" si="1311"/>
        <v>0</v>
      </c>
      <c r="Q542" s="386">
        <f t="shared" si="1312"/>
        <v>0</v>
      </c>
      <c r="R542" s="366" t="str">
        <f t="shared" si="1334"/>
        <v xml:space="preserve">    </v>
      </c>
      <c r="S542" s="849">
        <f t="shared" si="1271"/>
        <v>0</v>
      </c>
      <c r="T542" s="570"/>
      <c r="U542" s="391">
        <f t="shared" si="1313"/>
        <v>0</v>
      </c>
      <c r="V542" s="386">
        <f t="shared" si="1314"/>
        <v>0</v>
      </c>
      <c r="W542" s="366" t="str">
        <f t="shared" si="1335"/>
        <v xml:space="preserve">    </v>
      </c>
      <c r="X542" s="849">
        <f t="shared" si="1272"/>
        <v>0</v>
      </c>
      <c r="Y542" s="570"/>
      <c r="Z542" s="391">
        <f t="shared" si="1315"/>
        <v>0</v>
      </c>
      <c r="AA542" s="386">
        <f t="shared" si="1316"/>
        <v>0</v>
      </c>
      <c r="AB542" s="366" t="str">
        <f t="shared" si="1336"/>
        <v xml:space="preserve">    </v>
      </c>
      <c r="AC542" s="849">
        <f t="shared" si="1273"/>
        <v>0</v>
      </c>
      <c r="AD542" s="570"/>
      <c r="AE542" s="391">
        <f t="shared" si="1317"/>
        <v>0</v>
      </c>
      <c r="AF542" s="386">
        <f t="shared" si="1318"/>
        <v>0</v>
      </c>
      <c r="AG542" s="366" t="str">
        <f t="shared" si="1337"/>
        <v xml:space="preserve">    </v>
      </c>
      <c r="AH542" s="849">
        <f t="shared" si="1274"/>
        <v>0</v>
      </c>
      <c r="AI542" s="570"/>
      <c r="AJ542" s="391">
        <f t="shared" si="1319"/>
        <v>0</v>
      </c>
      <c r="AK542" s="386">
        <f t="shared" si="1320"/>
        <v>0</v>
      </c>
      <c r="AL542" s="366" t="str">
        <f t="shared" si="1338"/>
        <v xml:space="preserve">    </v>
      </c>
      <c r="AM542" s="849">
        <f t="shared" si="1275"/>
        <v>0</v>
      </c>
      <c r="AN542" s="570"/>
      <c r="AO542" s="391">
        <f t="shared" si="1321"/>
        <v>0</v>
      </c>
      <c r="AP542" s="386">
        <f t="shared" si="1322"/>
        <v>0</v>
      </c>
      <c r="AQ542" s="366" t="str">
        <f t="shared" si="1339"/>
        <v xml:space="preserve">    </v>
      </c>
      <c r="AR542" s="849">
        <f t="shared" si="1276"/>
        <v>0</v>
      </c>
      <c r="AS542" s="570"/>
      <c r="AT542" s="391">
        <f t="shared" si="1323"/>
        <v>0</v>
      </c>
      <c r="AU542" s="386">
        <f t="shared" si="1324"/>
        <v>0</v>
      </c>
      <c r="AV542" s="366" t="str">
        <f t="shared" si="1340"/>
        <v xml:space="preserve">    </v>
      </c>
      <c r="AW542" s="849">
        <f t="shared" si="1277"/>
        <v>0</v>
      </c>
      <c r="AX542" s="570"/>
      <c r="AY542" s="391">
        <f t="shared" si="1325"/>
        <v>0</v>
      </c>
      <c r="AZ542" s="386">
        <f t="shared" si="1326"/>
        <v>0</v>
      </c>
      <c r="BA542" s="366" t="str">
        <f t="shared" si="1341"/>
        <v xml:space="preserve">    </v>
      </c>
      <c r="BB542" s="849">
        <f t="shared" si="1278"/>
        <v>0</v>
      </c>
      <c r="BC542" s="570"/>
      <c r="BD542" s="391">
        <f t="shared" si="1327"/>
        <v>0</v>
      </c>
      <c r="BE542" s="386">
        <f t="shared" si="1328"/>
        <v>0</v>
      </c>
      <c r="BF542" s="366" t="str">
        <f t="shared" si="1342"/>
        <v xml:space="preserve">    </v>
      </c>
      <c r="BG542" s="849">
        <f t="shared" si="1279"/>
        <v>0</v>
      </c>
      <c r="BH542" s="570"/>
      <c r="BI542" s="391">
        <f t="shared" si="1329"/>
        <v>0</v>
      </c>
      <c r="BJ542" s="386">
        <f t="shared" si="1330"/>
        <v>0</v>
      </c>
      <c r="BK542" s="366" t="str">
        <f t="shared" si="1343"/>
        <v xml:space="preserve">    </v>
      </c>
      <c r="BM542" s="383">
        <f t="shared" si="1280"/>
        <v>0</v>
      </c>
      <c r="BN542" s="7"/>
    </row>
    <row r="543" spans="1:66" s="5" customFormat="1" ht="12.75">
      <c r="A543" s="633">
        <v>8</v>
      </c>
      <c r="B543" s="648" t="str">
        <f t="shared" si="1331"/>
        <v>*Leasehold Improvements</v>
      </c>
      <c r="C543" s="375">
        <f t="shared" si="1281"/>
        <v>0</v>
      </c>
      <c r="D543" s="659">
        <f t="shared" si="1268"/>
        <v>0</v>
      </c>
      <c r="E543" s="570"/>
      <c r="F543" s="391">
        <f t="shared" si="1307"/>
        <v>0</v>
      </c>
      <c r="G543" s="386">
        <f t="shared" si="1308"/>
        <v>0</v>
      </c>
      <c r="H543" s="366" t="str">
        <f t="shared" si="1332"/>
        <v xml:space="preserve">    </v>
      </c>
      <c r="I543" s="849">
        <f t="shared" si="1269"/>
        <v>0</v>
      </c>
      <c r="J543" s="570"/>
      <c r="K543" s="391">
        <f t="shared" si="1309"/>
        <v>0</v>
      </c>
      <c r="L543" s="386">
        <f t="shared" si="1310"/>
        <v>0</v>
      </c>
      <c r="M543" s="366" t="str">
        <f t="shared" si="1333"/>
        <v xml:space="preserve">    </v>
      </c>
      <c r="N543" s="849">
        <f t="shared" si="1270"/>
        <v>0</v>
      </c>
      <c r="O543" s="570"/>
      <c r="P543" s="391">
        <f t="shared" si="1311"/>
        <v>0</v>
      </c>
      <c r="Q543" s="386">
        <f t="shared" si="1312"/>
        <v>0</v>
      </c>
      <c r="R543" s="366" t="str">
        <f t="shared" si="1334"/>
        <v xml:space="preserve">    </v>
      </c>
      <c r="S543" s="849">
        <f t="shared" si="1271"/>
        <v>0</v>
      </c>
      <c r="T543" s="570"/>
      <c r="U543" s="391">
        <f t="shared" si="1313"/>
        <v>0</v>
      </c>
      <c r="V543" s="386">
        <f t="shared" si="1314"/>
        <v>0</v>
      </c>
      <c r="W543" s="366" t="str">
        <f t="shared" si="1335"/>
        <v xml:space="preserve">    </v>
      </c>
      <c r="X543" s="849">
        <f t="shared" si="1272"/>
        <v>0</v>
      </c>
      <c r="Y543" s="570"/>
      <c r="Z543" s="391">
        <f t="shared" si="1315"/>
        <v>0</v>
      </c>
      <c r="AA543" s="386">
        <f t="shared" si="1316"/>
        <v>0</v>
      </c>
      <c r="AB543" s="366" t="str">
        <f t="shared" si="1336"/>
        <v xml:space="preserve">    </v>
      </c>
      <c r="AC543" s="849">
        <f t="shared" si="1273"/>
        <v>0</v>
      </c>
      <c r="AD543" s="570"/>
      <c r="AE543" s="391">
        <f t="shared" si="1317"/>
        <v>0</v>
      </c>
      <c r="AF543" s="386">
        <f t="shared" si="1318"/>
        <v>0</v>
      </c>
      <c r="AG543" s="366" t="str">
        <f t="shared" si="1337"/>
        <v xml:space="preserve">    </v>
      </c>
      <c r="AH543" s="849">
        <f t="shared" si="1274"/>
        <v>0</v>
      </c>
      <c r="AI543" s="570"/>
      <c r="AJ543" s="391">
        <f t="shared" si="1319"/>
        <v>0</v>
      </c>
      <c r="AK543" s="386">
        <f t="shared" si="1320"/>
        <v>0</v>
      </c>
      <c r="AL543" s="366" t="str">
        <f t="shared" si="1338"/>
        <v xml:space="preserve">    </v>
      </c>
      <c r="AM543" s="849">
        <f t="shared" si="1275"/>
        <v>0</v>
      </c>
      <c r="AN543" s="570"/>
      <c r="AO543" s="391">
        <f t="shared" si="1321"/>
        <v>0</v>
      </c>
      <c r="AP543" s="386">
        <f t="shared" si="1322"/>
        <v>0</v>
      </c>
      <c r="AQ543" s="366" t="str">
        <f t="shared" si="1339"/>
        <v xml:space="preserve">    </v>
      </c>
      <c r="AR543" s="849">
        <f t="shared" si="1276"/>
        <v>0</v>
      </c>
      <c r="AS543" s="570"/>
      <c r="AT543" s="391">
        <f t="shared" si="1323"/>
        <v>0</v>
      </c>
      <c r="AU543" s="386">
        <f t="shared" si="1324"/>
        <v>0</v>
      </c>
      <c r="AV543" s="366" t="str">
        <f t="shared" si="1340"/>
        <v xml:space="preserve">    </v>
      </c>
      <c r="AW543" s="849">
        <f t="shared" si="1277"/>
        <v>0</v>
      </c>
      <c r="AX543" s="570"/>
      <c r="AY543" s="391">
        <f t="shared" si="1325"/>
        <v>0</v>
      </c>
      <c r="AZ543" s="386">
        <f t="shared" si="1326"/>
        <v>0</v>
      </c>
      <c r="BA543" s="366" t="str">
        <f t="shared" si="1341"/>
        <v xml:space="preserve">    </v>
      </c>
      <c r="BB543" s="849">
        <f t="shared" si="1278"/>
        <v>0</v>
      </c>
      <c r="BC543" s="570"/>
      <c r="BD543" s="391">
        <f t="shared" si="1327"/>
        <v>0</v>
      </c>
      <c r="BE543" s="386">
        <f t="shared" si="1328"/>
        <v>0</v>
      </c>
      <c r="BF543" s="366" t="str">
        <f t="shared" si="1342"/>
        <v xml:space="preserve">    </v>
      </c>
      <c r="BG543" s="849">
        <f t="shared" si="1279"/>
        <v>0</v>
      </c>
      <c r="BH543" s="570"/>
      <c r="BI543" s="391">
        <f t="shared" si="1329"/>
        <v>0</v>
      </c>
      <c r="BJ543" s="386">
        <f t="shared" si="1330"/>
        <v>0</v>
      </c>
      <c r="BK543" s="366" t="str">
        <f t="shared" si="1343"/>
        <v xml:space="preserve">    </v>
      </c>
      <c r="BM543" s="383">
        <f t="shared" si="1280"/>
        <v>0</v>
      </c>
      <c r="BN543" s="7"/>
    </row>
    <row r="544" spans="1:66" s="5" customFormat="1" ht="12.75">
      <c r="A544" s="633">
        <v>9</v>
      </c>
      <c r="B544" s="648" t="str">
        <f t="shared" si="1331"/>
        <v>*Subcontracts (from Supplemental B)</v>
      </c>
      <c r="C544" s="376">
        <f t="shared" si="1281"/>
        <v>0</v>
      </c>
      <c r="D544" s="659">
        <f t="shared" si="1268"/>
        <v>0</v>
      </c>
      <c r="E544" s="570"/>
      <c r="F544" s="391">
        <f t="shared" si="1307"/>
        <v>0</v>
      </c>
      <c r="G544" s="386">
        <f t="shared" si="1308"/>
        <v>0</v>
      </c>
      <c r="H544" s="366" t="str">
        <f t="shared" si="1332"/>
        <v xml:space="preserve">    </v>
      </c>
      <c r="I544" s="849">
        <f t="shared" si="1269"/>
        <v>0</v>
      </c>
      <c r="J544" s="570"/>
      <c r="K544" s="391">
        <f t="shared" si="1309"/>
        <v>0</v>
      </c>
      <c r="L544" s="386">
        <f t="shared" si="1310"/>
        <v>0</v>
      </c>
      <c r="M544" s="366" t="str">
        <f t="shared" si="1333"/>
        <v xml:space="preserve">    </v>
      </c>
      <c r="N544" s="849">
        <f t="shared" si="1270"/>
        <v>0</v>
      </c>
      <c r="O544" s="570"/>
      <c r="P544" s="391">
        <f t="shared" si="1311"/>
        <v>0</v>
      </c>
      <c r="Q544" s="386">
        <f t="shared" si="1312"/>
        <v>0</v>
      </c>
      <c r="R544" s="366" t="str">
        <f t="shared" si="1334"/>
        <v xml:space="preserve">    </v>
      </c>
      <c r="S544" s="849">
        <f t="shared" si="1271"/>
        <v>0</v>
      </c>
      <c r="T544" s="570"/>
      <c r="U544" s="391">
        <f t="shared" si="1313"/>
        <v>0</v>
      </c>
      <c r="V544" s="386">
        <f t="shared" si="1314"/>
        <v>0</v>
      </c>
      <c r="W544" s="366" t="str">
        <f t="shared" si="1335"/>
        <v xml:space="preserve">    </v>
      </c>
      <c r="X544" s="849">
        <f t="shared" si="1272"/>
        <v>0</v>
      </c>
      <c r="Y544" s="570"/>
      <c r="Z544" s="391">
        <f t="shared" si="1315"/>
        <v>0</v>
      </c>
      <c r="AA544" s="386">
        <f t="shared" si="1316"/>
        <v>0</v>
      </c>
      <c r="AB544" s="366" t="str">
        <f t="shared" si="1336"/>
        <v xml:space="preserve">    </v>
      </c>
      <c r="AC544" s="849">
        <f t="shared" si="1273"/>
        <v>0</v>
      </c>
      <c r="AD544" s="570"/>
      <c r="AE544" s="391">
        <f t="shared" si="1317"/>
        <v>0</v>
      </c>
      <c r="AF544" s="386">
        <f t="shared" si="1318"/>
        <v>0</v>
      </c>
      <c r="AG544" s="366" t="str">
        <f t="shared" si="1337"/>
        <v xml:space="preserve">    </v>
      </c>
      <c r="AH544" s="849">
        <f t="shared" si="1274"/>
        <v>0</v>
      </c>
      <c r="AI544" s="570"/>
      <c r="AJ544" s="391">
        <f t="shared" si="1319"/>
        <v>0</v>
      </c>
      <c r="AK544" s="386">
        <f t="shared" si="1320"/>
        <v>0</v>
      </c>
      <c r="AL544" s="366" t="str">
        <f t="shared" si="1338"/>
        <v xml:space="preserve">    </v>
      </c>
      <c r="AM544" s="849">
        <f t="shared" si="1275"/>
        <v>0</v>
      </c>
      <c r="AN544" s="570"/>
      <c r="AO544" s="391">
        <f t="shared" si="1321"/>
        <v>0</v>
      </c>
      <c r="AP544" s="386">
        <f t="shared" si="1322"/>
        <v>0</v>
      </c>
      <c r="AQ544" s="366" t="str">
        <f t="shared" si="1339"/>
        <v xml:space="preserve">    </v>
      </c>
      <c r="AR544" s="849">
        <f t="shared" si="1276"/>
        <v>0</v>
      </c>
      <c r="AS544" s="570"/>
      <c r="AT544" s="391">
        <f t="shared" si="1323"/>
        <v>0</v>
      </c>
      <c r="AU544" s="386">
        <f t="shared" si="1324"/>
        <v>0</v>
      </c>
      <c r="AV544" s="366" t="str">
        <f t="shared" si="1340"/>
        <v xml:space="preserve">    </v>
      </c>
      <c r="AW544" s="849">
        <f t="shared" si="1277"/>
        <v>0</v>
      </c>
      <c r="AX544" s="570"/>
      <c r="AY544" s="391">
        <f t="shared" si="1325"/>
        <v>0</v>
      </c>
      <c r="AZ544" s="386">
        <f t="shared" si="1326"/>
        <v>0</v>
      </c>
      <c r="BA544" s="366" t="str">
        <f t="shared" si="1341"/>
        <v xml:space="preserve">    </v>
      </c>
      <c r="BB544" s="849">
        <f t="shared" si="1278"/>
        <v>0</v>
      </c>
      <c r="BC544" s="570"/>
      <c r="BD544" s="391">
        <f t="shared" si="1327"/>
        <v>0</v>
      </c>
      <c r="BE544" s="386">
        <f t="shared" si="1328"/>
        <v>0</v>
      </c>
      <c r="BF544" s="366" t="str">
        <f t="shared" si="1342"/>
        <v xml:space="preserve">    </v>
      </c>
      <c r="BG544" s="849">
        <f t="shared" si="1279"/>
        <v>0</v>
      </c>
      <c r="BH544" s="570"/>
      <c r="BI544" s="391">
        <f t="shared" si="1329"/>
        <v>0</v>
      </c>
      <c r="BJ544" s="386">
        <f t="shared" si="1330"/>
        <v>0</v>
      </c>
      <c r="BK544" s="366" t="str">
        <f t="shared" si="1343"/>
        <v xml:space="preserve">    </v>
      </c>
      <c r="BM544" s="383">
        <f t="shared" si="1280"/>
        <v>0</v>
      </c>
      <c r="BN544" s="7"/>
    </row>
    <row r="545" spans="1:66" s="5" customFormat="1" ht="12.75">
      <c r="A545" s="633">
        <v>10</v>
      </c>
      <c r="B545" s="895" t="str">
        <f t="shared" si="1331"/>
        <v>Building &amp; Facility Cost</v>
      </c>
      <c r="C545" s="377">
        <f t="shared" si="1281"/>
        <v>0</v>
      </c>
      <c r="D545" s="659">
        <f t="shared" si="1268"/>
        <v>0</v>
      </c>
      <c r="E545" s="570"/>
      <c r="F545" s="391">
        <f t="shared" si="1307"/>
        <v>0</v>
      </c>
      <c r="G545" s="386">
        <f t="shared" si="1308"/>
        <v>0</v>
      </c>
      <c r="H545" s="366" t="str">
        <f t="shared" si="1332"/>
        <v xml:space="preserve">    </v>
      </c>
      <c r="I545" s="849">
        <f t="shared" si="1269"/>
        <v>0</v>
      </c>
      <c r="J545" s="570"/>
      <c r="K545" s="391">
        <f t="shared" si="1309"/>
        <v>0</v>
      </c>
      <c r="L545" s="386">
        <f t="shared" si="1310"/>
        <v>0</v>
      </c>
      <c r="M545" s="366" t="str">
        <f t="shared" si="1333"/>
        <v xml:space="preserve">    </v>
      </c>
      <c r="N545" s="849">
        <f t="shared" si="1270"/>
        <v>0</v>
      </c>
      <c r="O545" s="570"/>
      <c r="P545" s="391">
        <f t="shared" si="1311"/>
        <v>0</v>
      </c>
      <c r="Q545" s="386">
        <f t="shared" si="1312"/>
        <v>0</v>
      </c>
      <c r="R545" s="366" t="str">
        <f t="shared" si="1334"/>
        <v xml:space="preserve">    </v>
      </c>
      <c r="S545" s="849">
        <f t="shared" si="1271"/>
        <v>0</v>
      </c>
      <c r="T545" s="570"/>
      <c r="U545" s="391">
        <f t="shared" si="1313"/>
        <v>0</v>
      </c>
      <c r="V545" s="386">
        <f t="shared" si="1314"/>
        <v>0</v>
      </c>
      <c r="W545" s="366" t="str">
        <f t="shared" si="1335"/>
        <v xml:space="preserve">    </v>
      </c>
      <c r="X545" s="849">
        <f t="shared" si="1272"/>
        <v>0</v>
      </c>
      <c r="Y545" s="570"/>
      <c r="Z545" s="391">
        <f t="shared" si="1315"/>
        <v>0</v>
      </c>
      <c r="AA545" s="386">
        <f t="shared" si="1316"/>
        <v>0</v>
      </c>
      <c r="AB545" s="366" t="str">
        <f t="shared" si="1336"/>
        <v xml:space="preserve">    </v>
      </c>
      <c r="AC545" s="849">
        <f t="shared" si="1273"/>
        <v>0</v>
      </c>
      <c r="AD545" s="570"/>
      <c r="AE545" s="391">
        <f t="shared" si="1317"/>
        <v>0</v>
      </c>
      <c r="AF545" s="386">
        <f t="shared" si="1318"/>
        <v>0</v>
      </c>
      <c r="AG545" s="366" t="str">
        <f t="shared" si="1337"/>
        <v xml:space="preserve">    </v>
      </c>
      <c r="AH545" s="849">
        <f t="shared" si="1274"/>
        <v>0</v>
      </c>
      <c r="AI545" s="570"/>
      <c r="AJ545" s="391">
        <f t="shared" si="1319"/>
        <v>0</v>
      </c>
      <c r="AK545" s="386">
        <f t="shared" si="1320"/>
        <v>0</v>
      </c>
      <c r="AL545" s="366" t="str">
        <f t="shared" si="1338"/>
        <v xml:space="preserve">    </v>
      </c>
      <c r="AM545" s="849">
        <f t="shared" si="1275"/>
        <v>0</v>
      </c>
      <c r="AN545" s="570"/>
      <c r="AO545" s="391">
        <f t="shared" si="1321"/>
        <v>0</v>
      </c>
      <c r="AP545" s="386">
        <f t="shared" si="1322"/>
        <v>0</v>
      </c>
      <c r="AQ545" s="366" t="str">
        <f t="shared" si="1339"/>
        <v xml:space="preserve">    </v>
      </c>
      <c r="AR545" s="849">
        <f t="shared" si="1276"/>
        <v>0</v>
      </c>
      <c r="AS545" s="570"/>
      <c r="AT545" s="391">
        <f t="shared" si="1323"/>
        <v>0</v>
      </c>
      <c r="AU545" s="386">
        <f t="shared" si="1324"/>
        <v>0</v>
      </c>
      <c r="AV545" s="366" t="str">
        <f t="shared" si="1340"/>
        <v xml:space="preserve">    </v>
      </c>
      <c r="AW545" s="849">
        <f t="shared" si="1277"/>
        <v>0</v>
      </c>
      <c r="AX545" s="570"/>
      <c r="AY545" s="391">
        <f t="shared" si="1325"/>
        <v>0</v>
      </c>
      <c r="AZ545" s="386">
        <f t="shared" si="1326"/>
        <v>0</v>
      </c>
      <c r="BA545" s="366" t="str">
        <f t="shared" si="1341"/>
        <v xml:space="preserve">    </v>
      </c>
      <c r="BB545" s="849">
        <f t="shared" si="1278"/>
        <v>0</v>
      </c>
      <c r="BC545" s="570"/>
      <c r="BD545" s="391">
        <f t="shared" si="1327"/>
        <v>0</v>
      </c>
      <c r="BE545" s="386">
        <f t="shared" si="1328"/>
        <v>0</v>
      </c>
      <c r="BF545" s="366" t="str">
        <f t="shared" si="1342"/>
        <v xml:space="preserve">    </v>
      </c>
      <c r="BG545" s="849">
        <f t="shared" si="1279"/>
        <v>0</v>
      </c>
      <c r="BH545" s="570"/>
      <c r="BI545" s="391">
        <f t="shared" si="1329"/>
        <v>0</v>
      </c>
      <c r="BJ545" s="386">
        <f t="shared" si="1330"/>
        <v>0</v>
      </c>
      <c r="BK545" s="366" t="str">
        <f t="shared" si="1343"/>
        <v xml:space="preserve">    </v>
      </c>
      <c r="BM545" s="383">
        <f t="shared" si="1280"/>
        <v>0</v>
      </c>
      <c r="BN545" s="7"/>
    </row>
    <row r="546" spans="1:66" s="5" customFormat="1" ht="12.75">
      <c r="A546" s="633">
        <v>11</v>
      </c>
      <c r="B546" s="895" t="str">
        <f t="shared" si="1331"/>
        <v>Equipment Use Cost</v>
      </c>
      <c r="C546" s="377">
        <f t="shared" si="1281"/>
        <v>0</v>
      </c>
      <c r="D546" s="659">
        <f t="shared" si="1268"/>
        <v>0</v>
      </c>
      <c r="E546" s="570"/>
      <c r="F546" s="391">
        <f t="shared" si="1307"/>
        <v>0</v>
      </c>
      <c r="G546" s="386">
        <f t="shared" si="1308"/>
        <v>0</v>
      </c>
      <c r="H546" s="366" t="str">
        <f t="shared" si="1332"/>
        <v xml:space="preserve">    </v>
      </c>
      <c r="I546" s="849">
        <f t="shared" si="1269"/>
        <v>0</v>
      </c>
      <c r="J546" s="570"/>
      <c r="K546" s="391">
        <f t="shared" si="1309"/>
        <v>0</v>
      </c>
      <c r="L546" s="386">
        <f t="shared" si="1310"/>
        <v>0</v>
      </c>
      <c r="M546" s="366" t="str">
        <f t="shared" si="1333"/>
        <v xml:space="preserve">    </v>
      </c>
      <c r="N546" s="849">
        <f t="shared" si="1270"/>
        <v>0</v>
      </c>
      <c r="O546" s="570"/>
      <c r="P546" s="391">
        <f t="shared" si="1311"/>
        <v>0</v>
      </c>
      <c r="Q546" s="386">
        <f t="shared" si="1312"/>
        <v>0</v>
      </c>
      <c r="R546" s="366" t="str">
        <f t="shared" si="1334"/>
        <v xml:space="preserve">    </v>
      </c>
      <c r="S546" s="849">
        <f t="shared" si="1271"/>
        <v>0</v>
      </c>
      <c r="T546" s="570"/>
      <c r="U546" s="391">
        <f t="shared" si="1313"/>
        <v>0</v>
      </c>
      <c r="V546" s="386">
        <f t="shared" si="1314"/>
        <v>0</v>
      </c>
      <c r="W546" s="366" t="str">
        <f t="shared" si="1335"/>
        <v xml:space="preserve">    </v>
      </c>
      <c r="X546" s="849">
        <f t="shared" si="1272"/>
        <v>0</v>
      </c>
      <c r="Y546" s="570"/>
      <c r="Z546" s="391">
        <f t="shared" si="1315"/>
        <v>0</v>
      </c>
      <c r="AA546" s="386">
        <f t="shared" si="1316"/>
        <v>0</v>
      </c>
      <c r="AB546" s="366" t="str">
        <f t="shared" si="1336"/>
        <v xml:space="preserve">    </v>
      </c>
      <c r="AC546" s="849">
        <f t="shared" si="1273"/>
        <v>0</v>
      </c>
      <c r="AD546" s="570"/>
      <c r="AE546" s="391">
        <f t="shared" si="1317"/>
        <v>0</v>
      </c>
      <c r="AF546" s="386">
        <f t="shared" si="1318"/>
        <v>0</v>
      </c>
      <c r="AG546" s="366" t="str">
        <f t="shared" si="1337"/>
        <v xml:space="preserve">    </v>
      </c>
      <c r="AH546" s="849">
        <f t="shared" si="1274"/>
        <v>0</v>
      </c>
      <c r="AI546" s="570"/>
      <c r="AJ546" s="391">
        <f t="shared" si="1319"/>
        <v>0</v>
      </c>
      <c r="AK546" s="386">
        <f t="shared" si="1320"/>
        <v>0</v>
      </c>
      <c r="AL546" s="366" t="str">
        <f t="shared" si="1338"/>
        <v xml:space="preserve">    </v>
      </c>
      <c r="AM546" s="849">
        <f t="shared" si="1275"/>
        <v>0</v>
      </c>
      <c r="AN546" s="570"/>
      <c r="AO546" s="391">
        <f t="shared" si="1321"/>
        <v>0</v>
      </c>
      <c r="AP546" s="386">
        <f t="shared" si="1322"/>
        <v>0</v>
      </c>
      <c r="AQ546" s="366" t="str">
        <f t="shared" si="1339"/>
        <v xml:space="preserve">    </v>
      </c>
      <c r="AR546" s="849">
        <f t="shared" si="1276"/>
        <v>0</v>
      </c>
      <c r="AS546" s="570"/>
      <c r="AT546" s="391">
        <f t="shared" si="1323"/>
        <v>0</v>
      </c>
      <c r="AU546" s="386">
        <f t="shared" si="1324"/>
        <v>0</v>
      </c>
      <c r="AV546" s="366" t="str">
        <f t="shared" si="1340"/>
        <v xml:space="preserve">    </v>
      </c>
      <c r="AW546" s="849">
        <f t="shared" si="1277"/>
        <v>0</v>
      </c>
      <c r="AX546" s="570"/>
      <c r="AY546" s="391">
        <f t="shared" si="1325"/>
        <v>0</v>
      </c>
      <c r="AZ546" s="386">
        <f t="shared" si="1326"/>
        <v>0</v>
      </c>
      <c r="BA546" s="366" t="str">
        <f t="shared" si="1341"/>
        <v xml:space="preserve">    </v>
      </c>
      <c r="BB546" s="849">
        <f t="shared" si="1278"/>
        <v>0</v>
      </c>
      <c r="BC546" s="570"/>
      <c r="BD546" s="391">
        <f t="shared" si="1327"/>
        <v>0</v>
      </c>
      <c r="BE546" s="386">
        <f t="shared" si="1328"/>
        <v>0</v>
      </c>
      <c r="BF546" s="366" t="str">
        <f t="shared" si="1342"/>
        <v xml:space="preserve">    </v>
      </c>
      <c r="BG546" s="849">
        <f t="shared" si="1279"/>
        <v>0</v>
      </c>
      <c r="BH546" s="570"/>
      <c r="BI546" s="391">
        <f t="shared" si="1329"/>
        <v>0</v>
      </c>
      <c r="BJ546" s="386">
        <f t="shared" si="1330"/>
        <v>0</v>
      </c>
      <c r="BK546" s="366" t="str">
        <f t="shared" si="1343"/>
        <v xml:space="preserve">    </v>
      </c>
      <c r="BM546" s="383">
        <f t="shared" si="1280"/>
        <v>0</v>
      </c>
      <c r="BN546" s="7"/>
    </row>
    <row r="547" spans="1:66" s="5" customFormat="1" ht="12.75">
      <c r="A547" s="633">
        <v>12</v>
      </c>
      <c r="B547" s="895" t="str">
        <f t="shared" si="1331"/>
        <v>Telecommunications &amp; Utilities</v>
      </c>
      <c r="C547" s="377">
        <f t="shared" si="1281"/>
        <v>0</v>
      </c>
      <c r="D547" s="659">
        <f t="shared" si="1268"/>
        <v>0</v>
      </c>
      <c r="E547" s="570"/>
      <c r="F547" s="391">
        <f t="shared" si="1307"/>
        <v>0</v>
      </c>
      <c r="G547" s="386">
        <f t="shared" si="1308"/>
        <v>0</v>
      </c>
      <c r="H547" s="366" t="str">
        <f t="shared" si="1332"/>
        <v xml:space="preserve">    </v>
      </c>
      <c r="I547" s="849">
        <f t="shared" si="1269"/>
        <v>0</v>
      </c>
      <c r="J547" s="570"/>
      <c r="K547" s="391">
        <f t="shared" si="1309"/>
        <v>0</v>
      </c>
      <c r="L547" s="386">
        <f t="shared" si="1310"/>
        <v>0</v>
      </c>
      <c r="M547" s="366" t="str">
        <f t="shared" si="1333"/>
        <v xml:space="preserve">    </v>
      </c>
      <c r="N547" s="849">
        <f t="shared" si="1270"/>
        <v>0</v>
      </c>
      <c r="O547" s="570"/>
      <c r="P547" s="391">
        <f t="shared" si="1311"/>
        <v>0</v>
      </c>
      <c r="Q547" s="386">
        <f t="shared" si="1312"/>
        <v>0</v>
      </c>
      <c r="R547" s="366" t="str">
        <f t="shared" si="1334"/>
        <v xml:space="preserve">    </v>
      </c>
      <c r="S547" s="849">
        <f t="shared" si="1271"/>
        <v>0</v>
      </c>
      <c r="T547" s="570"/>
      <c r="U547" s="391">
        <f t="shared" si="1313"/>
        <v>0</v>
      </c>
      <c r="V547" s="386">
        <f t="shared" si="1314"/>
        <v>0</v>
      </c>
      <c r="W547" s="366" t="str">
        <f t="shared" si="1335"/>
        <v xml:space="preserve">    </v>
      </c>
      <c r="X547" s="849">
        <f t="shared" si="1272"/>
        <v>0</v>
      </c>
      <c r="Y547" s="570"/>
      <c r="Z547" s="391">
        <f t="shared" si="1315"/>
        <v>0</v>
      </c>
      <c r="AA547" s="386">
        <f t="shared" si="1316"/>
        <v>0</v>
      </c>
      <c r="AB547" s="366" t="str">
        <f t="shared" si="1336"/>
        <v xml:space="preserve">    </v>
      </c>
      <c r="AC547" s="849">
        <f t="shared" si="1273"/>
        <v>0</v>
      </c>
      <c r="AD547" s="570"/>
      <c r="AE547" s="391">
        <f t="shared" si="1317"/>
        <v>0</v>
      </c>
      <c r="AF547" s="386">
        <f t="shared" si="1318"/>
        <v>0</v>
      </c>
      <c r="AG547" s="366" t="str">
        <f t="shared" si="1337"/>
        <v xml:space="preserve">    </v>
      </c>
      <c r="AH547" s="849">
        <f t="shared" si="1274"/>
        <v>0</v>
      </c>
      <c r="AI547" s="570"/>
      <c r="AJ547" s="391">
        <f t="shared" si="1319"/>
        <v>0</v>
      </c>
      <c r="AK547" s="386">
        <f t="shared" si="1320"/>
        <v>0</v>
      </c>
      <c r="AL547" s="366" t="str">
        <f t="shared" si="1338"/>
        <v xml:space="preserve">    </v>
      </c>
      <c r="AM547" s="849">
        <f t="shared" si="1275"/>
        <v>0</v>
      </c>
      <c r="AN547" s="570"/>
      <c r="AO547" s="391">
        <f t="shared" si="1321"/>
        <v>0</v>
      </c>
      <c r="AP547" s="386">
        <f t="shared" si="1322"/>
        <v>0</v>
      </c>
      <c r="AQ547" s="366" t="str">
        <f t="shared" si="1339"/>
        <v xml:space="preserve">    </v>
      </c>
      <c r="AR547" s="849">
        <f t="shared" si="1276"/>
        <v>0</v>
      </c>
      <c r="AS547" s="570"/>
      <c r="AT547" s="391">
        <f t="shared" si="1323"/>
        <v>0</v>
      </c>
      <c r="AU547" s="386">
        <f t="shared" si="1324"/>
        <v>0</v>
      </c>
      <c r="AV547" s="366" t="str">
        <f t="shared" si="1340"/>
        <v xml:space="preserve">    </v>
      </c>
      <c r="AW547" s="849">
        <f t="shared" si="1277"/>
        <v>0</v>
      </c>
      <c r="AX547" s="570"/>
      <c r="AY547" s="391">
        <f t="shared" si="1325"/>
        <v>0</v>
      </c>
      <c r="AZ547" s="386">
        <f t="shared" si="1326"/>
        <v>0</v>
      </c>
      <c r="BA547" s="366" t="str">
        <f t="shared" si="1341"/>
        <v xml:space="preserve">    </v>
      </c>
      <c r="BB547" s="849">
        <f t="shared" si="1278"/>
        <v>0</v>
      </c>
      <c r="BC547" s="570"/>
      <c r="BD547" s="391">
        <f t="shared" si="1327"/>
        <v>0</v>
      </c>
      <c r="BE547" s="386">
        <f t="shared" si="1328"/>
        <v>0</v>
      </c>
      <c r="BF547" s="366" t="str">
        <f t="shared" si="1342"/>
        <v xml:space="preserve">    </v>
      </c>
      <c r="BG547" s="849">
        <f t="shared" si="1279"/>
        <v>0</v>
      </c>
      <c r="BH547" s="570"/>
      <c r="BI547" s="391">
        <f t="shared" si="1329"/>
        <v>0</v>
      </c>
      <c r="BJ547" s="386">
        <f t="shared" si="1330"/>
        <v>0</v>
      </c>
      <c r="BK547" s="366" t="str">
        <f t="shared" si="1343"/>
        <v xml:space="preserve">    </v>
      </c>
      <c r="BM547" s="383">
        <f t="shared" si="1280"/>
        <v>0</v>
      </c>
      <c r="BN547" s="7"/>
    </row>
    <row r="548" spans="1:66" s="5" customFormat="1" ht="22.5">
      <c r="A548" s="633">
        <v>13</v>
      </c>
      <c r="B548" s="895" t="str">
        <f t="shared" si="1331"/>
        <v>Minor Equipment/Furniture/Fixtures (per BHS Policy)</v>
      </c>
      <c r="C548" s="377">
        <f t="shared" si="1281"/>
        <v>0</v>
      </c>
      <c r="D548" s="659">
        <f t="shared" si="1268"/>
        <v>0</v>
      </c>
      <c r="E548" s="570"/>
      <c r="F548" s="391">
        <f t="shared" si="1307"/>
        <v>0</v>
      </c>
      <c r="G548" s="386">
        <f t="shared" si="1308"/>
        <v>0</v>
      </c>
      <c r="H548" s="366" t="str">
        <f t="shared" si="1332"/>
        <v xml:space="preserve">    </v>
      </c>
      <c r="I548" s="849">
        <f t="shared" si="1269"/>
        <v>0</v>
      </c>
      <c r="J548" s="570"/>
      <c r="K548" s="391">
        <f t="shared" si="1309"/>
        <v>0</v>
      </c>
      <c r="L548" s="386">
        <f t="shared" si="1310"/>
        <v>0</v>
      </c>
      <c r="M548" s="366" t="str">
        <f t="shared" si="1333"/>
        <v xml:space="preserve">    </v>
      </c>
      <c r="N548" s="849">
        <f t="shared" si="1270"/>
        <v>0</v>
      </c>
      <c r="O548" s="570"/>
      <c r="P548" s="391">
        <f t="shared" si="1311"/>
        <v>0</v>
      </c>
      <c r="Q548" s="386">
        <f t="shared" si="1312"/>
        <v>0</v>
      </c>
      <c r="R548" s="366" t="str">
        <f t="shared" si="1334"/>
        <v xml:space="preserve">    </v>
      </c>
      <c r="S548" s="849">
        <f t="shared" si="1271"/>
        <v>0</v>
      </c>
      <c r="T548" s="570"/>
      <c r="U548" s="391">
        <f t="shared" si="1313"/>
        <v>0</v>
      </c>
      <c r="V548" s="386">
        <f t="shared" si="1314"/>
        <v>0</v>
      </c>
      <c r="W548" s="366" t="str">
        <f t="shared" si="1335"/>
        <v xml:space="preserve">    </v>
      </c>
      <c r="X548" s="849">
        <f t="shared" si="1272"/>
        <v>0</v>
      </c>
      <c r="Y548" s="570"/>
      <c r="Z548" s="391">
        <f t="shared" si="1315"/>
        <v>0</v>
      </c>
      <c r="AA548" s="386">
        <f t="shared" si="1316"/>
        <v>0</v>
      </c>
      <c r="AB548" s="366" t="str">
        <f t="shared" si="1336"/>
        <v xml:space="preserve">    </v>
      </c>
      <c r="AC548" s="849">
        <f t="shared" si="1273"/>
        <v>0</v>
      </c>
      <c r="AD548" s="570"/>
      <c r="AE548" s="391">
        <f t="shared" si="1317"/>
        <v>0</v>
      </c>
      <c r="AF548" s="386">
        <f t="shared" si="1318"/>
        <v>0</v>
      </c>
      <c r="AG548" s="366" t="str">
        <f t="shared" si="1337"/>
        <v xml:space="preserve">    </v>
      </c>
      <c r="AH548" s="849">
        <f t="shared" si="1274"/>
        <v>0</v>
      </c>
      <c r="AI548" s="570"/>
      <c r="AJ548" s="391">
        <f t="shared" si="1319"/>
        <v>0</v>
      </c>
      <c r="AK548" s="386">
        <f t="shared" si="1320"/>
        <v>0</v>
      </c>
      <c r="AL548" s="366" t="str">
        <f t="shared" si="1338"/>
        <v xml:space="preserve">    </v>
      </c>
      <c r="AM548" s="849">
        <f t="shared" si="1275"/>
        <v>0</v>
      </c>
      <c r="AN548" s="570"/>
      <c r="AO548" s="391">
        <f t="shared" si="1321"/>
        <v>0</v>
      </c>
      <c r="AP548" s="386">
        <f t="shared" si="1322"/>
        <v>0</v>
      </c>
      <c r="AQ548" s="366" t="str">
        <f t="shared" si="1339"/>
        <v xml:space="preserve">    </v>
      </c>
      <c r="AR548" s="849">
        <f t="shared" si="1276"/>
        <v>0</v>
      </c>
      <c r="AS548" s="570"/>
      <c r="AT548" s="391">
        <f t="shared" si="1323"/>
        <v>0</v>
      </c>
      <c r="AU548" s="386">
        <f t="shared" si="1324"/>
        <v>0</v>
      </c>
      <c r="AV548" s="366" t="str">
        <f t="shared" si="1340"/>
        <v xml:space="preserve">    </v>
      </c>
      <c r="AW548" s="849">
        <f t="shared" si="1277"/>
        <v>0</v>
      </c>
      <c r="AX548" s="570"/>
      <c r="AY548" s="391">
        <f t="shared" si="1325"/>
        <v>0</v>
      </c>
      <c r="AZ548" s="386">
        <f t="shared" si="1326"/>
        <v>0</v>
      </c>
      <c r="BA548" s="366" t="str">
        <f t="shared" si="1341"/>
        <v xml:space="preserve">    </v>
      </c>
      <c r="BB548" s="849">
        <f t="shared" si="1278"/>
        <v>0</v>
      </c>
      <c r="BC548" s="570"/>
      <c r="BD548" s="391">
        <f t="shared" si="1327"/>
        <v>0</v>
      </c>
      <c r="BE548" s="386">
        <f t="shared" si="1328"/>
        <v>0</v>
      </c>
      <c r="BF548" s="366" t="str">
        <f t="shared" si="1342"/>
        <v xml:space="preserve">    </v>
      </c>
      <c r="BG548" s="849">
        <f t="shared" si="1279"/>
        <v>0</v>
      </c>
      <c r="BH548" s="570"/>
      <c r="BI548" s="391">
        <f t="shared" si="1329"/>
        <v>0</v>
      </c>
      <c r="BJ548" s="386">
        <f t="shared" si="1330"/>
        <v>0</v>
      </c>
      <c r="BK548" s="366" t="str">
        <f t="shared" si="1343"/>
        <v xml:space="preserve">    </v>
      </c>
      <c r="BM548" s="383">
        <f t="shared" si="1280"/>
        <v>0</v>
      </c>
      <c r="BN548" s="7"/>
    </row>
    <row r="549" spans="1:66" s="5" customFormat="1" ht="22.5">
      <c r="A549" s="633">
        <v>14</v>
      </c>
      <c r="B549" s="895" t="str">
        <f t="shared" si="1331"/>
        <v>Supplies (Medical, Office, Printing &amp; Other Supplies)</v>
      </c>
      <c r="C549" s="377">
        <f t="shared" si="1281"/>
        <v>0</v>
      </c>
      <c r="D549" s="659">
        <f t="shared" si="1268"/>
        <v>0</v>
      </c>
      <c r="E549" s="570"/>
      <c r="F549" s="391">
        <f t="shared" si="1307"/>
        <v>0</v>
      </c>
      <c r="G549" s="386">
        <f t="shared" si="1308"/>
        <v>0</v>
      </c>
      <c r="H549" s="366" t="str">
        <f t="shared" si="1332"/>
        <v xml:space="preserve">    </v>
      </c>
      <c r="I549" s="849">
        <f t="shared" si="1269"/>
        <v>0</v>
      </c>
      <c r="J549" s="570"/>
      <c r="K549" s="391">
        <f t="shared" si="1309"/>
        <v>0</v>
      </c>
      <c r="L549" s="386">
        <f t="shared" si="1310"/>
        <v>0</v>
      </c>
      <c r="M549" s="366" t="str">
        <f t="shared" si="1333"/>
        <v xml:space="preserve">    </v>
      </c>
      <c r="N549" s="849">
        <f t="shared" si="1270"/>
        <v>0</v>
      </c>
      <c r="O549" s="570"/>
      <c r="P549" s="391">
        <f t="shared" si="1311"/>
        <v>0</v>
      </c>
      <c r="Q549" s="386">
        <f t="shared" si="1312"/>
        <v>0</v>
      </c>
      <c r="R549" s="366" t="str">
        <f t="shared" si="1334"/>
        <v xml:space="preserve">    </v>
      </c>
      <c r="S549" s="849">
        <f t="shared" si="1271"/>
        <v>0</v>
      </c>
      <c r="T549" s="570"/>
      <c r="U549" s="391">
        <f t="shared" si="1313"/>
        <v>0</v>
      </c>
      <c r="V549" s="386">
        <f t="shared" si="1314"/>
        <v>0</v>
      </c>
      <c r="W549" s="366" t="str">
        <f t="shared" si="1335"/>
        <v xml:space="preserve">    </v>
      </c>
      <c r="X549" s="849">
        <f t="shared" si="1272"/>
        <v>0</v>
      </c>
      <c r="Y549" s="570"/>
      <c r="Z549" s="391">
        <f t="shared" si="1315"/>
        <v>0</v>
      </c>
      <c r="AA549" s="386">
        <f t="shared" si="1316"/>
        <v>0</v>
      </c>
      <c r="AB549" s="366" t="str">
        <f t="shared" si="1336"/>
        <v xml:space="preserve">    </v>
      </c>
      <c r="AC549" s="849">
        <f t="shared" si="1273"/>
        <v>0</v>
      </c>
      <c r="AD549" s="570"/>
      <c r="AE549" s="391">
        <f t="shared" si="1317"/>
        <v>0</v>
      </c>
      <c r="AF549" s="386">
        <f t="shared" si="1318"/>
        <v>0</v>
      </c>
      <c r="AG549" s="366" t="str">
        <f t="shared" si="1337"/>
        <v xml:space="preserve">    </v>
      </c>
      <c r="AH549" s="849">
        <f t="shared" si="1274"/>
        <v>0</v>
      </c>
      <c r="AI549" s="570"/>
      <c r="AJ549" s="391">
        <f t="shared" si="1319"/>
        <v>0</v>
      </c>
      <c r="AK549" s="386">
        <f t="shared" si="1320"/>
        <v>0</v>
      </c>
      <c r="AL549" s="366" t="str">
        <f t="shared" si="1338"/>
        <v xml:space="preserve">    </v>
      </c>
      <c r="AM549" s="849">
        <f t="shared" si="1275"/>
        <v>0</v>
      </c>
      <c r="AN549" s="570"/>
      <c r="AO549" s="391">
        <f t="shared" si="1321"/>
        <v>0</v>
      </c>
      <c r="AP549" s="386">
        <f t="shared" si="1322"/>
        <v>0</v>
      </c>
      <c r="AQ549" s="366" t="str">
        <f t="shared" si="1339"/>
        <v xml:space="preserve">    </v>
      </c>
      <c r="AR549" s="849">
        <f t="shared" si="1276"/>
        <v>0</v>
      </c>
      <c r="AS549" s="570"/>
      <c r="AT549" s="391">
        <f t="shared" si="1323"/>
        <v>0</v>
      </c>
      <c r="AU549" s="386">
        <f t="shared" si="1324"/>
        <v>0</v>
      </c>
      <c r="AV549" s="366" t="str">
        <f t="shared" si="1340"/>
        <v xml:space="preserve">    </v>
      </c>
      <c r="AW549" s="849">
        <f t="shared" si="1277"/>
        <v>0</v>
      </c>
      <c r="AX549" s="570"/>
      <c r="AY549" s="391">
        <f t="shared" si="1325"/>
        <v>0</v>
      </c>
      <c r="AZ549" s="386">
        <f t="shared" si="1326"/>
        <v>0</v>
      </c>
      <c r="BA549" s="366" t="str">
        <f t="shared" si="1341"/>
        <v xml:space="preserve">    </v>
      </c>
      <c r="BB549" s="849">
        <f t="shared" si="1278"/>
        <v>0</v>
      </c>
      <c r="BC549" s="570"/>
      <c r="BD549" s="391">
        <f t="shared" si="1327"/>
        <v>0</v>
      </c>
      <c r="BE549" s="386">
        <f t="shared" si="1328"/>
        <v>0</v>
      </c>
      <c r="BF549" s="366" t="str">
        <f t="shared" si="1342"/>
        <v xml:space="preserve">    </v>
      </c>
      <c r="BG549" s="849">
        <f t="shared" si="1279"/>
        <v>0</v>
      </c>
      <c r="BH549" s="570"/>
      <c r="BI549" s="391">
        <f t="shared" si="1329"/>
        <v>0</v>
      </c>
      <c r="BJ549" s="386">
        <f t="shared" si="1330"/>
        <v>0</v>
      </c>
      <c r="BK549" s="366" t="str">
        <f t="shared" si="1343"/>
        <v xml:space="preserve">    </v>
      </c>
      <c r="BM549" s="383">
        <f t="shared" si="1280"/>
        <v>0</v>
      </c>
      <c r="BN549" s="7"/>
    </row>
    <row r="550" spans="1:66" s="5" customFormat="1" ht="12.75">
      <c r="A550" s="633">
        <v>15</v>
      </c>
      <c r="B550" s="895" t="str">
        <f t="shared" si="1331"/>
        <v>Drug Testing</v>
      </c>
      <c r="C550" s="377">
        <f t="shared" si="1281"/>
        <v>0</v>
      </c>
      <c r="D550" s="659">
        <f t="shared" si="1268"/>
        <v>0</v>
      </c>
      <c r="E550" s="570"/>
      <c r="F550" s="391">
        <f t="shared" si="1307"/>
        <v>0</v>
      </c>
      <c r="G550" s="386">
        <f t="shared" si="1308"/>
        <v>0</v>
      </c>
      <c r="H550" s="366" t="str">
        <f t="shared" si="1332"/>
        <v xml:space="preserve">    </v>
      </c>
      <c r="I550" s="849">
        <f t="shared" si="1269"/>
        <v>0</v>
      </c>
      <c r="J550" s="570"/>
      <c r="K550" s="391">
        <f t="shared" si="1309"/>
        <v>0</v>
      </c>
      <c r="L550" s="386">
        <f t="shared" si="1310"/>
        <v>0</v>
      </c>
      <c r="M550" s="366" t="str">
        <f t="shared" si="1333"/>
        <v xml:space="preserve">    </v>
      </c>
      <c r="N550" s="849">
        <f t="shared" si="1270"/>
        <v>0</v>
      </c>
      <c r="O550" s="570"/>
      <c r="P550" s="391">
        <f t="shared" si="1311"/>
        <v>0</v>
      </c>
      <c r="Q550" s="386">
        <f t="shared" si="1312"/>
        <v>0</v>
      </c>
      <c r="R550" s="366" t="str">
        <f t="shared" si="1334"/>
        <v xml:space="preserve">    </v>
      </c>
      <c r="S550" s="849">
        <f t="shared" si="1271"/>
        <v>0</v>
      </c>
      <c r="T550" s="570"/>
      <c r="U550" s="391">
        <f t="shared" si="1313"/>
        <v>0</v>
      </c>
      <c r="V550" s="386">
        <f t="shared" si="1314"/>
        <v>0</v>
      </c>
      <c r="W550" s="366" t="str">
        <f t="shared" si="1335"/>
        <v xml:space="preserve">    </v>
      </c>
      <c r="X550" s="849">
        <f t="shared" si="1272"/>
        <v>0</v>
      </c>
      <c r="Y550" s="570"/>
      <c r="Z550" s="391">
        <f t="shared" si="1315"/>
        <v>0</v>
      </c>
      <c r="AA550" s="386">
        <f t="shared" si="1316"/>
        <v>0</v>
      </c>
      <c r="AB550" s="366" t="str">
        <f t="shared" si="1336"/>
        <v xml:space="preserve">    </v>
      </c>
      <c r="AC550" s="849">
        <f t="shared" si="1273"/>
        <v>0</v>
      </c>
      <c r="AD550" s="570"/>
      <c r="AE550" s="391">
        <f t="shared" si="1317"/>
        <v>0</v>
      </c>
      <c r="AF550" s="386">
        <f t="shared" si="1318"/>
        <v>0</v>
      </c>
      <c r="AG550" s="366" t="str">
        <f t="shared" si="1337"/>
        <v xml:space="preserve">    </v>
      </c>
      <c r="AH550" s="849">
        <f t="shared" si="1274"/>
        <v>0</v>
      </c>
      <c r="AI550" s="570"/>
      <c r="AJ550" s="391">
        <f t="shared" si="1319"/>
        <v>0</v>
      </c>
      <c r="AK550" s="386">
        <f t="shared" si="1320"/>
        <v>0</v>
      </c>
      <c r="AL550" s="366" t="str">
        <f t="shared" si="1338"/>
        <v xml:space="preserve">    </v>
      </c>
      <c r="AM550" s="849">
        <f t="shared" si="1275"/>
        <v>0</v>
      </c>
      <c r="AN550" s="570"/>
      <c r="AO550" s="391">
        <f t="shared" si="1321"/>
        <v>0</v>
      </c>
      <c r="AP550" s="386">
        <f t="shared" si="1322"/>
        <v>0</v>
      </c>
      <c r="AQ550" s="366" t="str">
        <f t="shared" si="1339"/>
        <v xml:space="preserve">    </v>
      </c>
      <c r="AR550" s="849">
        <f t="shared" si="1276"/>
        <v>0</v>
      </c>
      <c r="AS550" s="570"/>
      <c r="AT550" s="391">
        <f t="shared" si="1323"/>
        <v>0</v>
      </c>
      <c r="AU550" s="386">
        <f t="shared" si="1324"/>
        <v>0</v>
      </c>
      <c r="AV550" s="366" t="str">
        <f t="shared" si="1340"/>
        <v xml:space="preserve">    </v>
      </c>
      <c r="AW550" s="849">
        <f t="shared" si="1277"/>
        <v>0</v>
      </c>
      <c r="AX550" s="570"/>
      <c r="AY550" s="391">
        <f t="shared" si="1325"/>
        <v>0</v>
      </c>
      <c r="AZ550" s="386">
        <f t="shared" si="1326"/>
        <v>0</v>
      </c>
      <c r="BA550" s="366" t="str">
        <f t="shared" si="1341"/>
        <v xml:space="preserve">    </v>
      </c>
      <c r="BB550" s="849">
        <f t="shared" si="1278"/>
        <v>0</v>
      </c>
      <c r="BC550" s="570"/>
      <c r="BD550" s="391">
        <f t="shared" si="1327"/>
        <v>0</v>
      </c>
      <c r="BE550" s="386">
        <f t="shared" si="1328"/>
        <v>0</v>
      </c>
      <c r="BF550" s="366" t="str">
        <f t="shared" si="1342"/>
        <v xml:space="preserve">    </v>
      </c>
      <c r="BG550" s="849">
        <f t="shared" si="1279"/>
        <v>0</v>
      </c>
      <c r="BH550" s="570"/>
      <c r="BI550" s="391">
        <f t="shared" si="1329"/>
        <v>0</v>
      </c>
      <c r="BJ550" s="386">
        <f t="shared" si="1330"/>
        <v>0</v>
      </c>
      <c r="BK550" s="366" t="str">
        <f t="shared" si="1343"/>
        <v xml:space="preserve">    </v>
      </c>
      <c r="BM550" s="383">
        <f t="shared" si="1280"/>
        <v>0</v>
      </c>
      <c r="BN550" s="7"/>
    </row>
    <row r="551" spans="1:66" s="5" customFormat="1" ht="12.75">
      <c r="A551" s="633">
        <v>16</v>
      </c>
      <c r="B551" s="895" t="str">
        <f t="shared" si="1331"/>
        <v>Laboratory Services/non-drug testing</v>
      </c>
      <c r="C551" s="377">
        <f t="shared" si="1281"/>
        <v>0</v>
      </c>
      <c r="D551" s="659">
        <f t="shared" si="1268"/>
        <v>0</v>
      </c>
      <c r="E551" s="570"/>
      <c r="F551" s="391">
        <f t="shared" si="1307"/>
        <v>0</v>
      </c>
      <c r="G551" s="386">
        <f t="shared" si="1308"/>
        <v>0</v>
      </c>
      <c r="H551" s="366" t="str">
        <f t="shared" si="1332"/>
        <v xml:space="preserve">    </v>
      </c>
      <c r="I551" s="849">
        <f t="shared" si="1269"/>
        <v>0</v>
      </c>
      <c r="J551" s="570"/>
      <c r="K551" s="391">
        <f t="shared" si="1309"/>
        <v>0</v>
      </c>
      <c r="L551" s="386">
        <f t="shared" si="1310"/>
        <v>0</v>
      </c>
      <c r="M551" s="366" t="str">
        <f t="shared" si="1333"/>
        <v xml:space="preserve">    </v>
      </c>
      <c r="N551" s="849">
        <f t="shared" si="1270"/>
        <v>0</v>
      </c>
      <c r="O551" s="570"/>
      <c r="P551" s="391">
        <f t="shared" si="1311"/>
        <v>0</v>
      </c>
      <c r="Q551" s="386">
        <f t="shared" si="1312"/>
        <v>0</v>
      </c>
      <c r="R551" s="366" t="str">
        <f t="shared" si="1334"/>
        <v xml:space="preserve">    </v>
      </c>
      <c r="S551" s="849">
        <f t="shared" si="1271"/>
        <v>0</v>
      </c>
      <c r="T551" s="570"/>
      <c r="U551" s="391">
        <f t="shared" si="1313"/>
        <v>0</v>
      </c>
      <c r="V551" s="386">
        <f t="shared" si="1314"/>
        <v>0</v>
      </c>
      <c r="W551" s="366" t="str">
        <f t="shared" si="1335"/>
        <v xml:space="preserve">    </v>
      </c>
      <c r="X551" s="849">
        <f t="shared" si="1272"/>
        <v>0</v>
      </c>
      <c r="Y551" s="570"/>
      <c r="Z551" s="391">
        <f t="shared" si="1315"/>
        <v>0</v>
      </c>
      <c r="AA551" s="386">
        <f t="shared" si="1316"/>
        <v>0</v>
      </c>
      <c r="AB551" s="366" t="str">
        <f t="shared" si="1336"/>
        <v xml:space="preserve">    </v>
      </c>
      <c r="AC551" s="849">
        <f t="shared" si="1273"/>
        <v>0</v>
      </c>
      <c r="AD551" s="570"/>
      <c r="AE551" s="391">
        <f t="shared" si="1317"/>
        <v>0</v>
      </c>
      <c r="AF551" s="386">
        <f t="shared" si="1318"/>
        <v>0</v>
      </c>
      <c r="AG551" s="366" t="str">
        <f t="shared" si="1337"/>
        <v xml:space="preserve">    </v>
      </c>
      <c r="AH551" s="849">
        <f t="shared" si="1274"/>
        <v>0</v>
      </c>
      <c r="AI551" s="570"/>
      <c r="AJ551" s="391">
        <f t="shared" si="1319"/>
        <v>0</v>
      </c>
      <c r="AK551" s="386">
        <f t="shared" si="1320"/>
        <v>0</v>
      </c>
      <c r="AL551" s="366" t="str">
        <f t="shared" si="1338"/>
        <v xml:space="preserve">    </v>
      </c>
      <c r="AM551" s="849">
        <f t="shared" si="1275"/>
        <v>0</v>
      </c>
      <c r="AN551" s="570"/>
      <c r="AO551" s="391">
        <f t="shared" si="1321"/>
        <v>0</v>
      </c>
      <c r="AP551" s="386">
        <f t="shared" si="1322"/>
        <v>0</v>
      </c>
      <c r="AQ551" s="366" t="str">
        <f t="shared" si="1339"/>
        <v xml:space="preserve">    </v>
      </c>
      <c r="AR551" s="849">
        <f t="shared" si="1276"/>
        <v>0</v>
      </c>
      <c r="AS551" s="570"/>
      <c r="AT551" s="391">
        <f t="shared" si="1323"/>
        <v>0</v>
      </c>
      <c r="AU551" s="386">
        <f t="shared" si="1324"/>
        <v>0</v>
      </c>
      <c r="AV551" s="366" t="str">
        <f t="shared" si="1340"/>
        <v xml:space="preserve">    </v>
      </c>
      <c r="AW551" s="849">
        <f t="shared" si="1277"/>
        <v>0</v>
      </c>
      <c r="AX551" s="570"/>
      <c r="AY551" s="391">
        <f t="shared" si="1325"/>
        <v>0</v>
      </c>
      <c r="AZ551" s="386">
        <f t="shared" si="1326"/>
        <v>0</v>
      </c>
      <c r="BA551" s="366" t="str">
        <f t="shared" si="1341"/>
        <v xml:space="preserve">    </v>
      </c>
      <c r="BB551" s="849">
        <f t="shared" si="1278"/>
        <v>0</v>
      </c>
      <c r="BC551" s="570"/>
      <c r="BD551" s="391">
        <f t="shared" si="1327"/>
        <v>0</v>
      </c>
      <c r="BE551" s="386">
        <f t="shared" si="1328"/>
        <v>0</v>
      </c>
      <c r="BF551" s="366" t="str">
        <f t="shared" si="1342"/>
        <v xml:space="preserve">    </v>
      </c>
      <c r="BG551" s="849">
        <f t="shared" si="1279"/>
        <v>0</v>
      </c>
      <c r="BH551" s="570"/>
      <c r="BI551" s="391">
        <f t="shared" si="1329"/>
        <v>0</v>
      </c>
      <c r="BJ551" s="386">
        <f t="shared" si="1330"/>
        <v>0</v>
      </c>
      <c r="BK551" s="366" t="str">
        <f t="shared" si="1343"/>
        <v xml:space="preserve">    </v>
      </c>
      <c r="BM551" s="383">
        <f t="shared" si="1280"/>
        <v>0</v>
      </c>
      <c r="BN551" s="7"/>
    </row>
    <row r="552" spans="1:66" s="5" customFormat="1" ht="12.75">
      <c r="A552" s="633">
        <v>17</v>
      </c>
      <c r="B552" s="895" t="str">
        <f t="shared" si="1331"/>
        <v>Pharmaceutical</v>
      </c>
      <c r="C552" s="377">
        <f t="shared" si="1281"/>
        <v>0</v>
      </c>
      <c r="D552" s="659">
        <f t="shared" si="1268"/>
        <v>0</v>
      </c>
      <c r="E552" s="570"/>
      <c r="F552" s="391">
        <f t="shared" si="1307"/>
        <v>0</v>
      </c>
      <c r="G552" s="386">
        <f t="shared" si="1308"/>
        <v>0</v>
      </c>
      <c r="H552" s="366" t="str">
        <f t="shared" si="1332"/>
        <v xml:space="preserve">    </v>
      </c>
      <c r="I552" s="849">
        <f t="shared" si="1269"/>
        <v>0</v>
      </c>
      <c r="J552" s="570"/>
      <c r="K552" s="391">
        <f t="shared" si="1309"/>
        <v>0</v>
      </c>
      <c r="L552" s="386">
        <f t="shared" si="1310"/>
        <v>0</v>
      </c>
      <c r="M552" s="366" t="str">
        <f t="shared" si="1333"/>
        <v xml:space="preserve">    </v>
      </c>
      <c r="N552" s="849">
        <f t="shared" si="1270"/>
        <v>0</v>
      </c>
      <c r="O552" s="570"/>
      <c r="P552" s="391">
        <f t="shared" si="1311"/>
        <v>0</v>
      </c>
      <c r="Q552" s="386">
        <f t="shared" si="1312"/>
        <v>0</v>
      </c>
      <c r="R552" s="366" t="str">
        <f t="shared" si="1334"/>
        <v xml:space="preserve">    </v>
      </c>
      <c r="S552" s="849">
        <f t="shared" si="1271"/>
        <v>0</v>
      </c>
      <c r="T552" s="570"/>
      <c r="U552" s="391">
        <f t="shared" si="1313"/>
        <v>0</v>
      </c>
      <c r="V552" s="386">
        <f t="shared" si="1314"/>
        <v>0</v>
      </c>
      <c r="W552" s="366" t="str">
        <f t="shared" si="1335"/>
        <v xml:space="preserve">    </v>
      </c>
      <c r="X552" s="849">
        <f t="shared" si="1272"/>
        <v>0</v>
      </c>
      <c r="Y552" s="570"/>
      <c r="Z552" s="391">
        <f t="shared" si="1315"/>
        <v>0</v>
      </c>
      <c r="AA552" s="386">
        <f t="shared" si="1316"/>
        <v>0</v>
      </c>
      <c r="AB552" s="366" t="str">
        <f t="shared" si="1336"/>
        <v xml:space="preserve">    </v>
      </c>
      <c r="AC552" s="849">
        <f t="shared" si="1273"/>
        <v>0</v>
      </c>
      <c r="AD552" s="570"/>
      <c r="AE552" s="391">
        <f t="shared" si="1317"/>
        <v>0</v>
      </c>
      <c r="AF552" s="386">
        <f t="shared" si="1318"/>
        <v>0</v>
      </c>
      <c r="AG552" s="366" t="str">
        <f t="shared" si="1337"/>
        <v xml:space="preserve">    </v>
      </c>
      <c r="AH552" s="849">
        <f t="shared" si="1274"/>
        <v>0</v>
      </c>
      <c r="AI552" s="570"/>
      <c r="AJ552" s="391">
        <f t="shared" si="1319"/>
        <v>0</v>
      </c>
      <c r="AK552" s="386">
        <f t="shared" si="1320"/>
        <v>0</v>
      </c>
      <c r="AL552" s="366" t="str">
        <f t="shared" si="1338"/>
        <v xml:space="preserve">    </v>
      </c>
      <c r="AM552" s="849">
        <f t="shared" si="1275"/>
        <v>0</v>
      </c>
      <c r="AN552" s="570"/>
      <c r="AO552" s="391">
        <f t="shared" si="1321"/>
        <v>0</v>
      </c>
      <c r="AP552" s="386">
        <f t="shared" si="1322"/>
        <v>0</v>
      </c>
      <c r="AQ552" s="366" t="str">
        <f t="shared" si="1339"/>
        <v xml:space="preserve">    </v>
      </c>
      <c r="AR552" s="849">
        <f t="shared" si="1276"/>
        <v>0</v>
      </c>
      <c r="AS552" s="570"/>
      <c r="AT552" s="391">
        <f t="shared" si="1323"/>
        <v>0</v>
      </c>
      <c r="AU552" s="386">
        <f t="shared" si="1324"/>
        <v>0</v>
      </c>
      <c r="AV552" s="366" t="str">
        <f t="shared" si="1340"/>
        <v xml:space="preserve">    </v>
      </c>
      <c r="AW552" s="849">
        <f t="shared" si="1277"/>
        <v>0</v>
      </c>
      <c r="AX552" s="570"/>
      <c r="AY552" s="391">
        <f t="shared" si="1325"/>
        <v>0</v>
      </c>
      <c r="AZ552" s="386">
        <f t="shared" si="1326"/>
        <v>0</v>
      </c>
      <c r="BA552" s="366" t="str">
        <f t="shared" si="1341"/>
        <v xml:space="preserve">    </v>
      </c>
      <c r="BB552" s="849">
        <f t="shared" si="1278"/>
        <v>0</v>
      </c>
      <c r="BC552" s="570"/>
      <c r="BD552" s="391">
        <f t="shared" si="1327"/>
        <v>0</v>
      </c>
      <c r="BE552" s="386">
        <f t="shared" si="1328"/>
        <v>0</v>
      </c>
      <c r="BF552" s="366" t="str">
        <f t="shared" si="1342"/>
        <v xml:space="preserve">    </v>
      </c>
      <c r="BG552" s="849">
        <f t="shared" si="1279"/>
        <v>0</v>
      </c>
      <c r="BH552" s="570"/>
      <c r="BI552" s="391">
        <f t="shared" si="1329"/>
        <v>0</v>
      </c>
      <c r="BJ552" s="386">
        <f t="shared" si="1330"/>
        <v>0</v>
      </c>
      <c r="BK552" s="366" t="str">
        <f t="shared" si="1343"/>
        <v xml:space="preserve">    </v>
      </c>
      <c r="BM552" s="383">
        <f t="shared" si="1280"/>
        <v>0</v>
      </c>
      <c r="BN552" s="7"/>
    </row>
    <row r="553" spans="1:66" s="5" customFormat="1" ht="12.75">
      <c r="A553" s="633">
        <v>18</v>
      </c>
      <c r="B553" s="895" t="str">
        <f t="shared" si="1331"/>
        <v>24 Hour Program:  Food &amp; Personal Need Items</v>
      </c>
      <c r="C553" s="377">
        <f t="shared" si="1281"/>
        <v>0</v>
      </c>
      <c r="D553" s="1030">
        <f t="shared" si="1268"/>
        <v>0</v>
      </c>
      <c r="E553" s="570"/>
      <c r="F553" s="391">
        <f t="shared" si="1307"/>
        <v>0</v>
      </c>
      <c r="G553" s="386">
        <f t="shared" si="1308"/>
        <v>0</v>
      </c>
      <c r="H553" s="366" t="str">
        <f t="shared" si="1332"/>
        <v xml:space="preserve">    </v>
      </c>
      <c r="I553" s="850">
        <f t="shared" si="1269"/>
        <v>0</v>
      </c>
      <c r="J553" s="570"/>
      <c r="K553" s="391">
        <f t="shared" si="1309"/>
        <v>0</v>
      </c>
      <c r="L553" s="386">
        <f t="shared" si="1310"/>
        <v>0</v>
      </c>
      <c r="M553" s="366" t="str">
        <f t="shared" si="1333"/>
        <v xml:space="preserve">    </v>
      </c>
      <c r="N553" s="850">
        <f t="shared" si="1270"/>
        <v>0</v>
      </c>
      <c r="O553" s="570"/>
      <c r="P553" s="391">
        <f t="shared" si="1311"/>
        <v>0</v>
      </c>
      <c r="Q553" s="386">
        <f t="shared" si="1312"/>
        <v>0</v>
      </c>
      <c r="R553" s="366" t="str">
        <f t="shared" si="1334"/>
        <v xml:space="preserve">    </v>
      </c>
      <c r="S553" s="850">
        <f t="shared" si="1271"/>
        <v>0</v>
      </c>
      <c r="T553" s="570"/>
      <c r="U553" s="391">
        <f t="shared" si="1313"/>
        <v>0</v>
      </c>
      <c r="V553" s="386">
        <f t="shared" si="1314"/>
        <v>0</v>
      </c>
      <c r="W553" s="366" t="str">
        <f t="shared" si="1335"/>
        <v xml:space="preserve">    </v>
      </c>
      <c r="X553" s="850">
        <f t="shared" si="1272"/>
        <v>0</v>
      </c>
      <c r="Y553" s="570"/>
      <c r="Z553" s="391">
        <f t="shared" si="1315"/>
        <v>0</v>
      </c>
      <c r="AA553" s="386">
        <f t="shared" si="1316"/>
        <v>0</v>
      </c>
      <c r="AB553" s="366" t="str">
        <f t="shared" si="1336"/>
        <v xml:space="preserve">    </v>
      </c>
      <c r="AC553" s="850">
        <f t="shared" si="1273"/>
        <v>0</v>
      </c>
      <c r="AD553" s="570"/>
      <c r="AE553" s="391">
        <f t="shared" si="1317"/>
        <v>0</v>
      </c>
      <c r="AF553" s="386">
        <f t="shared" si="1318"/>
        <v>0</v>
      </c>
      <c r="AG553" s="366" t="str">
        <f t="shared" si="1337"/>
        <v xml:space="preserve">    </v>
      </c>
      <c r="AH553" s="850">
        <f t="shared" si="1274"/>
        <v>0</v>
      </c>
      <c r="AI553" s="570"/>
      <c r="AJ553" s="391">
        <f t="shared" si="1319"/>
        <v>0</v>
      </c>
      <c r="AK553" s="386">
        <f t="shared" si="1320"/>
        <v>0</v>
      </c>
      <c r="AL553" s="366" t="str">
        <f t="shared" si="1338"/>
        <v xml:space="preserve">    </v>
      </c>
      <c r="AM553" s="850">
        <f t="shared" si="1275"/>
        <v>0</v>
      </c>
      <c r="AN553" s="570"/>
      <c r="AO553" s="391">
        <f t="shared" si="1321"/>
        <v>0</v>
      </c>
      <c r="AP553" s="386">
        <f t="shared" si="1322"/>
        <v>0</v>
      </c>
      <c r="AQ553" s="366" t="str">
        <f t="shared" si="1339"/>
        <v xml:space="preserve">    </v>
      </c>
      <c r="AR553" s="850">
        <f t="shared" si="1276"/>
        <v>0</v>
      </c>
      <c r="AS553" s="570"/>
      <c r="AT553" s="391">
        <f t="shared" si="1323"/>
        <v>0</v>
      </c>
      <c r="AU553" s="386">
        <f t="shared" si="1324"/>
        <v>0</v>
      </c>
      <c r="AV553" s="366" t="str">
        <f t="shared" si="1340"/>
        <v xml:space="preserve">    </v>
      </c>
      <c r="AW553" s="850">
        <f t="shared" si="1277"/>
        <v>0</v>
      </c>
      <c r="AX553" s="570"/>
      <c r="AY553" s="391">
        <f t="shared" si="1325"/>
        <v>0</v>
      </c>
      <c r="AZ553" s="386">
        <f t="shared" si="1326"/>
        <v>0</v>
      </c>
      <c r="BA553" s="366" t="str">
        <f t="shared" si="1341"/>
        <v xml:space="preserve">    </v>
      </c>
      <c r="BB553" s="850">
        <f t="shared" si="1278"/>
        <v>0</v>
      </c>
      <c r="BC553" s="570"/>
      <c r="BD553" s="391">
        <f t="shared" si="1327"/>
        <v>0</v>
      </c>
      <c r="BE553" s="386">
        <f t="shared" si="1328"/>
        <v>0</v>
      </c>
      <c r="BF553" s="366" t="str">
        <f t="shared" si="1342"/>
        <v xml:space="preserve">    </v>
      </c>
      <c r="BG553" s="850">
        <f t="shared" si="1279"/>
        <v>0</v>
      </c>
      <c r="BH553" s="570"/>
      <c r="BI553" s="391">
        <f t="shared" si="1329"/>
        <v>0</v>
      </c>
      <c r="BJ553" s="386">
        <f t="shared" si="1330"/>
        <v>0</v>
      </c>
      <c r="BK553" s="366" t="str">
        <f t="shared" si="1343"/>
        <v xml:space="preserve">    </v>
      </c>
      <c r="BM553" s="383">
        <f t="shared" si="1280"/>
        <v>0</v>
      </c>
      <c r="BN553" s="7"/>
    </row>
    <row r="554" spans="1:66" s="5" customFormat="1" ht="12.75">
      <c r="A554" s="633">
        <v>19</v>
      </c>
      <c r="B554" s="895" t="str">
        <f t="shared" si="1331"/>
        <v>Client Transportation</v>
      </c>
      <c r="C554" s="377">
        <f t="shared" si="1281"/>
        <v>0</v>
      </c>
      <c r="D554" s="1030">
        <f t="shared" si="1268"/>
        <v>0</v>
      </c>
      <c r="E554" s="570"/>
      <c r="F554" s="391">
        <f t="shared" si="1307"/>
        <v>0</v>
      </c>
      <c r="G554" s="386">
        <f t="shared" si="1308"/>
        <v>0</v>
      </c>
      <c r="H554" s="366" t="str">
        <f t="shared" si="1332"/>
        <v xml:space="preserve">    </v>
      </c>
      <c r="I554" s="850">
        <f t="shared" si="1269"/>
        <v>0</v>
      </c>
      <c r="J554" s="570"/>
      <c r="K554" s="391">
        <f t="shared" si="1309"/>
        <v>0</v>
      </c>
      <c r="L554" s="386">
        <f t="shared" si="1310"/>
        <v>0</v>
      </c>
      <c r="M554" s="366" t="str">
        <f t="shared" si="1333"/>
        <v xml:space="preserve">    </v>
      </c>
      <c r="N554" s="850">
        <f t="shared" si="1270"/>
        <v>0</v>
      </c>
      <c r="O554" s="570"/>
      <c r="P554" s="391">
        <f t="shared" si="1311"/>
        <v>0</v>
      </c>
      <c r="Q554" s="386">
        <f t="shared" si="1312"/>
        <v>0</v>
      </c>
      <c r="R554" s="366" t="str">
        <f t="shared" si="1334"/>
        <v xml:space="preserve">    </v>
      </c>
      <c r="S554" s="850">
        <f t="shared" si="1271"/>
        <v>0</v>
      </c>
      <c r="T554" s="570"/>
      <c r="U554" s="391">
        <f t="shared" si="1313"/>
        <v>0</v>
      </c>
      <c r="V554" s="386">
        <f t="shared" si="1314"/>
        <v>0</v>
      </c>
      <c r="W554" s="366" t="str">
        <f t="shared" si="1335"/>
        <v xml:space="preserve">    </v>
      </c>
      <c r="X554" s="850">
        <f t="shared" si="1272"/>
        <v>0</v>
      </c>
      <c r="Y554" s="570"/>
      <c r="Z554" s="391">
        <f t="shared" si="1315"/>
        <v>0</v>
      </c>
      <c r="AA554" s="386">
        <f t="shared" si="1316"/>
        <v>0</v>
      </c>
      <c r="AB554" s="366" t="str">
        <f t="shared" si="1336"/>
        <v xml:space="preserve">    </v>
      </c>
      <c r="AC554" s="850">
        <f t="shared" si="1273"/>
        <v>0</v>
      </c>
      <c r="AD554" s="570"/>
      <c r="AE554" s="391">
        <f t="shared" si="1317"/>
        <v>0</v>
      </c>
      <c r="AF554" s="386">
        <f t="shared" si="1318"/>
        <v>0</v>
      </c>
      <c r="AG554" s="366" t="str">
        <f t="shared" si="1337"/>
        <v xml:space="preserve">    </v>
      </c>
      <c r="AH554" s="850">
        <f t="shared" si="1274"/>
        <v>0</v>
      </c>
      <c r="AI554" s="570"/>
      <c r="AJ554" s="391">
        <f t="shared" si="1319"/>
        <v>0</v>
      </c>
      <c r="AK554" s="386">
        <f t="shared" si="1320"/>
        <v>0</v>
      </c>
      <c r="AL554" s="366" t="str">
        <f t="shared" si="1338"/>
        <v xml:space="preserve">    </v>
      </c>
      <c r="AM554" s="850">
        <f t="shared" si="1275"/>
        <v>0</v>
      </c>
      <c r="AN554" s="570"/>
      <c r="AO554" s="391">
        <f t="shared" si="1321"/>
        <v>0</v>
      </c>
      <c r="AP554" s="386">
        <f t="shared" si="1322"/>
        <v>0</v>
      </c>
      <c r="AQ554" s="366" t="str">
        <f t="shared" si="1339"/>
        <v xml:space="preserve">    </v>
      </c>
      <c r="AR554" s="850">
        <f t="shared" si="1276"/>
        <v>0</v>
      </c>
      <c r="AS554" s="570"/>
      <c r="AT554" s="391">
        <f t="shared" si="1323"/>
        <v>0</v>
      </c>
      <c r="AU554" s="386">
        <f t="shared" si="1324"/>
        <v>0</v>
      </c>
      <c r="AV554" s="366" t="str">
        <f t="shared" si="1340"/>
        <v xml:space="preserve">    </v>
      </c>
      <c r="AW554" s="850">
        <f t="shared" si="1277"/>
        <v>0</v>
      </c>
      <c r="AX554" s="570"/>
      <c r="AY554" s="391">
        <f t="shared" si="1325"/>
        <v>0</v>
      </c>
      <c r="AZ554" s="386">
        <f t="shared" si="1326"/>
        <v>0</v>
      </c>
      <c r="BA554" s="366" t="str">
        <f t="shared" si="1341"/>
        <v xml:space="preserve">    </v>
      </c>
      <c r="BB554" s="850">
        <f t="shared" si="1278"/>
        <v>0</v>
      </c>
      <c r="BC554" s="570"/>
      <c r="BD554" s="391">
        <f t="shared" si="1327"/>
        <v>0</v>
      </c>
      <c r="BE554" s="386">
        <f t="shared" si="1328"/>
        <v>0</v>
      </c>
      <c r="BF554" s="366" t="str">
        <f t="shared" si="1342"/>
        <v xml:space="preserve">    </v>
      </c>
      <c r="BG554" s="850">
        <f t="shared" si="1279"/>
        <v>0</v>
      </c>
      <c r="BH554" s="570"/>
      <c r="BI554" s="391">
        <f t="shared" si="1329"/>
        <v>0</v>
      </c>
      <c r="BJ554" s="386">
        <f t="shared" si="1330"/>
        <v>0</v>
      </c>
      <c r="BK554" s="366" t="str">
        <f t="shared" si="1343"/>
        <v xml:space="preserve">    </v>
      </c>
      <c r="BM554" s="383">
        <f t="shared" si="1280"/>
        <v>0</v>
      </c>
      <c r="BN554" s="7"/>
    </row>
    <row r="555" spans="1:66" s="5" customFormat="1" ht="12.75">
      <c r="A555" s="633">
        <v>20</v>
      </c>
      <c r="B555" s="895" t="str">
        <f t="shared" si="1331"/>
        <v>Travel</v>
      </c>
      <c r="C555" s="378">
        <f t="shared" si="1281"/>
        <v>0</v>
      </c>
      <c r="D555" s="659">
        <f t="shared" si="1268"/>
        <v>0</v>
      </c>
      <c r="E555" s="570"/>
      <c r="F555" s="391">
        <f t="shared" si="1307"/>
        <v>0</v>
      </c>
      <c r="G555" s="386">
        <f t="shared" si="1308"/>
        <v>0</v>
      </c>
      <c r="H555" s="366" t="str">
        <f t="shared" si="1332"/>
        <v xml:space="preserve">    </v>
      </c>
      <c r="I555" s="849">
        <f t="shared" si="1269"/>
        <v>0</v>
      </c>
      <c r="J555" s="570"/>
      <c r="K555" s="391">
        <f t="shared" si="1309"/>
        <v>0</v>
      </c>
      <c r="L555" s="386">
        <f t="shared" si="1310"/>
        <v>0</v>
      </c>
      <c r="M555" s="366" t="str">
        <f t="shared" si="1333"/>
        <v xml:space="preserve">    </v>
      </c>
      <c r="N555" s="849">
        <f t="shared" si="1270"/>
        <v>0</v>
      </c>
      <c r="O555" s="570"/>
      <c r="P555" s="391">
        <f t="shared" si="1311"/>
        <v>0</v>
      </c>
      <c r="Q555" s="386">
        <f t="shared" si="1312"/>
        <v>0</v>
      </c>
      <c r="R555" s="366" t="str">
        <f t="shared" si="1334"/>
        <v xml:space="preserve">    </v>
      </c>
      <c r="S555" s="849">
        <f t="shared" si="1271"/>
        <v>0</v>
      </c>
      <c r="T555" s="570"/>
      <c r="U555" s="391">
        <f t="shared" si="1313"/>
        <v>0</v>
      </c>
      <c r="V555" s="386">
        <f t="shared" si="1314"/>
        <v>0</v>
      </c>
      <c r="W555" s="366" t="str">
        <f t="shared" si="1335"/>
        <v xml:space="preserve">    </v>
      </c>
      <c r="X555" s="849">
        <f t="shared" si="1272"/>
        <v>0</v>
      </c>
      <c r="Y555" s="570"/>
      <c r="Z555" s="391">
        <f t="shared" si="1315"/>
        <v>0</v>
      </c>
      <c r="AA555" s="386">
        <f t="shared" si="1316"/>
        <v>0</v>
      </c>
      <c r="AB555" s="366" t="str">
        <f t="shared" si="1336"/>
        <v xml:space="preserve">    </v>
      </c>
      <c r="AC555" s="849">
        <f t="shared" si="1273"/>
        <v>0</v>
      </c>
      <c r="AD555" s="570"/>
      <c r="AE555" s="391">
        <f t="shared" si="1317"/>
        <v>0</v>
      </c>
      <c r="AF555" s="386">
        <f t="shared" si="1318"/>
        <v>0</v>
      </c>
      <c r="AG555" s="366" t="str">
        <f t="shared" si="1337"/>
        <v xml:space="preserve">    </v>
      </c>
      <c r="AH555" s="849">
        <f t="shared" si="1274"/>
        <v>0</v>
      </c>
      <c r="AI555" s="570"/>
      <c r="AJ555" s="391">
        <f t="shared" si="1319"/>
        <v>0</v>
      </c>
      <c r="AK555" s="386">
        <f t="shared" si="1320"/>
        <v>0</v>
      </c>
      <c r="AL555" s="366" t="str">
        <f t="shared" si="1338"/>
        <v xml:space="preserve">    </v>
      </c>
      <c r="AM555" s="849">
        <f t="shared" si="1275"/>
        <v>0</v>
      </c>
      <c r="AN555" s="570"/>
      <c r="AO555" s="391">
        <f t="shared" si="1321"/>
        <v>0</v>
      </c>
      <c r="AP555" s="386">
        <f t="shared" si="1322"/>
        <v>0</v>
      </c>
      <c r="AQ555" s="366" t="str">
        <f t="shared" si="1339"/>
        <v xml:space="preserve">    </v>
      </c>
      <c r="AR555" s="849">
        <f t="shared" si="1276"/>
        <v>0</v>
      </c>
      <c r="AS555" s="570"/>
      <c r="AT555" s="391">
        <f t="shared" si="1323"/>
        <v>0</v>
      </c>
      <c r="AU555" s="386">
        <f t="shared" si="1324"/>
        <v>0</v>
      </c>
      <c r="AV555" s="366" t="str">
        <f t="shared" si="1340"/>
        <v xml:space="preserve">    </v>
      </c>
      <c r="AW555" s="849">
        <f t="shared" si="1277"/>
        <v>0</v>
      </c>
      <c r="AX555" s="570"/>
      <c r="AY555" s="391">
        <f t="shared" si="1325"/>
        <v>0</v>
      </c>
      <c r="AZ555" s="386">
        <f t="shared" si="1326"/>
        <v>0</v>
      </c>
      <c r="BA555" s="366" t="str">
        <f t="shared" si="1341"/>
        <v xml:space="preserve">    </v>
      </c>
      <c r="BB555" s="849">
        <f t="shared" si="1278"/>
        <v>0</v>
      </c>
      <c r="BC555" s="570"/>
      <c r="BD555" s="391">
        <f t="shared" si="1327"/>
        <v>0</v>
      </c>
      <c r="BE555" s="386">
        <f t="shared" si="1328"/>
        <v>0</v>
      </c>
      <c r="BF555" s="366" t="str">
        <f t="shared" si="1342"/>
        <v xml:space="preserve">    </v>
      </c>
      <c r="BG555" s="849">
        <f t="shared" si="1279"/>
        <v>0</v>
      </c>
      <c r="BH555" s="570"/>
      <c r="BI555" s="391">
        <f t="shared" si="1329"/>
        <v>0</v>
      </c>
      <c r="BJ555" s="386">
        <f t="shared" si="1330"/>
        <v>0</v>
      </c>
      <c r="BK555" s="366" t="str">
        <f t="shared" si="1343"/>
        <v xml:space="preserve">    </v>
      </c>
      <c r="BM555" s="383">
        <f t="shared" si="1280"/>
        <v>0</v>
      </c>
      <c r="BN555" s="7"/>
    </row>
    <row r="556" spans="1:66" s="5" customFormat="1" ht="22.5">
      <c r="A556" s="633">
        <v>21</v>
      </c>
      <c r="B556" s="895" t="str">
        <f t="shared" si="1331"/>
        <v>Office Costs (Finance/Legal/Fees/Taxes/Insurance)</v>
      </c>
      <c r="C556" s="378">
        <f t="shared" si="1281"/>
        <v>0</v>
      </c>
      <c r="D556" s="659">
        <f t="shared" si="1268"/>
        <v>0</v>
      </c>
      <c r="E556" s="570"/>
      <c r="F556" s="391">
        <f t="shared" si="1307"/>
        <v>0</v>
      </c>
      <c r="G556" s="386">
        <f t="shared" si="1308"/>
        <v>0</v>
      </c>
      <c r="H556" s="366" t="str">
        <f t="shared" si="1332"/>
        <v xml:space="preserve">    </v>
      </c>
      <c r="I556" s="849">
        <f t="shared" si="1269"/>
        <v>0</v>
      </c>
      <c r="J556" s="570"/>
      <c r="K556" s="391">
        <f t="shared" si="1309"/>
        <v>0</v>
      </c>
      <c r="L556" s="386">
        <f t="shared" si="1310"/>
        <v>0</v>
      </c>
      <c r="M556" s="366" t="str">
        <f t="shared" si="1333"/>
        <v xml:space="preserve">    </v>
      </c>
      <c r="N556" s="849">
        <f t="shared" si="1270"/>
        <v>0</v>
      </c>
      <c r="O556" s="570"/>
      <c r="P556" s="391">
        <f t="shared" si="1311"/>
        <v>0</v>
      </c>
      <c r="Q556" s="386">
        <f t="shared" si="1312"/>
        <v>0</v>
      </c>
      <c r="R556" s="366" t="str">
        <f t="shared" si="1334"/>
        <v xml:space="preserve">    </v>
      </c>
      <c r="S556" s="849">
        <f t="shared" si="1271"/>
        <v>0</v>
      </c>
      <c r="T556" s="570"/>
      <c r="U556" s="391">
        <f t="shared" si="1313"/>
        <v>0</v>
      </c>
      <c r="V556" s="386">
        <f t="shared" si="1314"/>
        <v>0</v>
      </c>
      <c r="W556" s="366" t="str">
        <f t="shared" si="1335"/>
        <v xml:space="preserve">    </v>
      </c>
      <c r="X556" s="849">
        <f t="shared" si="1272"/>
        <v>0</v>
      </c>
      <c r="Y556" s="570"/>
      <c r="Z556" s="391">
        <f t="shared" si="1315"/>
        <v>0</v>
      </c>
      <c r="AA556" s="386">
        <f t="shared" si="1316"/>
        <v>0</v>
      </c>
      <c r="AB556" s="366" t="str">
        <f t="shared" si="1336"/>
        <v xml:space="preserve">    </v>
      </c>
      <c r="AC556" s="849">
        <f t="shared" si="1273"/>
        <v>0</v>
      </c>
      <c r="AD556" s="570"/>
      <c r="AE556" s="391">
        <f t="shared" si="1317"/>
        <v>0</v>
      </c>
      <c r="AF556" s="386">
        <f t="shared" si="1318"/>
        <v>0</v>
      </c>
      <c r="AG556" s="366" t="str">
        <f t="shared" si="1337"/>
        <v xml:space="preserve">    </v>
      </c>
      <c r="AH556" s="849">
        <f t="shared" si="1274"/>
        <v>0</v>
      </c>
      <c r="AI556" s="570"/>
      <c r="AJ556" s="391">
        <f t="shared" si="1319"/>
        <v>0</v>
      </c>
      <c r="AK556" s="386">
        <f t="shared" si="1320"/>
        <v>0</v>
      </c>
      <c r="AL556" s="366" t="str">
        <f t="shared" si="1338"/>
        <v xml:space="preserve">    </v>
      </c>
      <c r="AM556" s="849">
        <f t="shared" si="1275"/>
        <v>0</v>
      </c>
      <c r="AN556" s="570"/>
      <c r="AO556" s="391">
        <f t="shared" si="1321"/>
        <v>0</v>
      </c>
      <c r="AP556" s="386">
        <f t="shared" si="1322"/>
        <v>0</v>
      </c>
      <c r="AQ556" s="366" t="str">
        <f t="shared" si="1339"/>
        <v xml:space="preserve">    </v>
      </c>
      <c r="AR556" s="849">
        <f t="shared" si="1276"/>
        <v>0</v>
      </c>
      <c r="AS556" s="570"/>
      <c r="AT556" s="391">
        <f t="shared" si="1323"/>
        <v>0</v>
      </c>
      <c r="AU556" s="386">
        <f t="shared" si="1324"/>
        <v>0</v>
      </c>
      <c r="AV556" s="366" t="str">
        <f t="shared" si="1340"/>
        <v xml:space="preserve">    </v>
      </c>
      <c r="AW556" s="849">
        <f t="shared" si="1277"/>
        <v>0</v>
      </c>
      <c r="AX556" s="570"/>
      <c r="AY556" s="391">
        <f t="shared" si="1325"/>
        <v>0</v>
      </c>
      <c r="AZ556" s="386">
        <f t="shared" si="1326"/>
        <v>0</v>
      </c>
      <c r="BA556" s="366" t="str">
        <f t="shared" si="1341"/>
        <v xml:space="preserve">    </v>
      </c>
      <c r="BB556" s="849">
        <f t="shared" si="1278"/>
        <v>0</v>
      </c>
      <c r="BC556" s="570"/>
      <c r="BD556" s="391">
        <f t="shared" si="1327"/>
        <v>0</v>
      </c>
      <c r="BE556" s="386">
        <f t="shared" si="1328"/>
        <v>0</v>
      </c>
      <c r="BF556" s="366" t="str">
        <f t="shared" si="1342"/>
        <v xml:space="preserve">    </v>
      </c>
      <c r="BG556" s="849">
        <f t="shared" si="1279"/>
        <v>0</v>
      </c>
      <c r="BH556" s="570"/>
      <c r="BI556" s="391">
        <f t="shared" si="1329"/>
        <v>0</v>
      </c>
      <c r="BJ556" s="386">
        <f t="shared" si="1330"/>
        <v>0</v>
      </c>
      <c r="BK556" s="366" t="str">
        <f t="shared" si="1343"/>
        <v xml:space="preserve">    </v>
      </c>
      <c r="BM556" s="383">
        <f t="shared" si="1280"/>
        <v>0</v>
      </c>
      <c r="BN556" s="7"/>
    </row>
    <row r="557" spans="1:66" s="5" customFormat="1" ht="12.75">
      <c r="A557" s="633">
        <v>22</v>
      </c>
      <c r="B557" s="895" t="str">
        <f t="shared" si="1331"/>
        <v>Staff Development/Training/Education</v>
      </c>
      <c r="C557" s="377">
        <f t="shared" si="1281"/>
        <v>0</v>
      </c>
      <c r="D557" s="1030">
        <f t="shared" si="1268"/>
        <v>0</v>
      </c>
      <c r="E557" s="570"/>
      <c r="F557" s="391">
        <f t="shared" si="1307"/>
        <v>0</v>
      </c>
      <c r="G557" s="386">
        <f t="shared" si="1308"/>
        <v>0</v>
      </c>
      <c r="H557" s="366" t="str">
        <f t="shared" si="1332"/>
        <v xml:space="preserve">    </v>
      </c>
      <c r="I557" s="850">
        <f t="shared" si="1269"/>
        <v>0</v>
      </c>
      <c r="J557" s="570"/>
      <c r="K557" s="391">
        <f t="shared" si="1309"/>
        <v>0</v>
      </c>
      <c r="L557" s="386">
        <f t="shared" si="1310"/>
        <v>0</v>
      </c>
      <c r="M557" s="366" t="str">
        <f t="shared" si="1333"/>
        <v xml:space="preserve">    </v>
      </c>
      <c r="N557" s="850">
        <f t="shared" si="1270"/>
        <v>0</v>
      </c>
      <c r="O557" s="570"/>
      <c r="P557" s="391">
        <f t="shared" si="1311"/>
        <v>0</v>
      </c>
      <c r="Q557" s="386">
        <f t="shared" si="1312"/>
        <v>0</v>
      </c>
      <c r="R557" s="366" t="str">
        <f t="shared" si="1334"/>
        <v xml:space="preserve">    </v>
      </c>
      <c r="S557" s="850">
        <f t="shared" si="1271"/>
        <v>0</v>
      </c>
      <c r="T557" s="570"/>
      <c r="U557" s="391">
        <f t="shared" si="1313"/>
        <v>0</v>
      </c>
      <c r="V557" s="386">
        <f t="shared" si="1314"/>
        <v>0</v>
      </c>
      <c r="W557" s="366" t="str">
        <f t="shared" si="1335"/>
        <v xml:space="preserve">    </v>
      </c>
      <c r="X557" s="850">
        <f t="shared" si="1272"/>
        <v>0</v>
      </c>
      <c r="Y557" s="570"/>
      <c r="Z557" s="391">
        <f t="shared" si="1315"/>
        <v>0</v>
      </c>
      <c r="AA557" s="386">
        <f t="shared" si="1316"/>
        <v>0</v>
      </c>
      <c r="AB557" s="366" t="str">
        <f t="shared" si="1336"/>
        <v xml:space="preserve">    </v>
      </c>
      <c r="AC557" s="850">
        <f t="shared" si="1273"/>
        <v>0</v>
      </c>
      <c r="AD557" s="570"/>
      <c r="AE557" s="391">
        <f t="shared" si="1317"/>
        <v>0</v>
      </c>
      <c r="AF557" s="386">
        <f t="shared" si="1318"/>
        <v>0</v>
      </c>
      <c r="AG557" s="366" t="str">
        <f t="shared" si="1337"/>
        <v xml:space="preserve">    </v>
      </c>
      <c r="AH557" s="850">
        <f t="shared" si="1274"/>
        <v>0</v>
      </c>
      <c r="AI557" s="570"/>
      <c r="AJ557" s="391">
        <f t="shared" si="1319"/>
        <v>0</v>
      </c>
      <c r="AK557" s="386">
        <f t="shared" si="1320"/>
        <v>0</v>
      </c>
      <c r="AL557" s="366" t="str">
        <f t="shared" si="1338"/>
        <v xml:space="preserve">    </v>
      </c>
      <c r="AM557" s="850">
        <f t="shared" si="1275"/>
        <v>0</v>
      </c>
      <c r="AN557" s="570"/>
      <c r="AO557" s="391">
        <f t="shared" si="1321"/>
        <v>0</v>
      </c>
      <c r="AP557" s="386">
        <f t="shared" si="1322"/>
        <v>0</v>
      </c>
      <c r="AQ557" s="366" t="str">
        <f t="shared" si="1339"/>
        <v xml:space="preserve">    </v>
      </c>
      <c r="AR557" s="850">
        <f t="shared" si="1276"/>
        <v>0</v>
      </c>
      <c r="AS557" s="570"/>
      <c r="AT557" s="391">
        <f t="shared" si="1323"/>
        <v>0</v>
      </c>
      <c r="AU557" s="386">
        <f t="shared" si="1324"/>
        <v>0</v>
      </c>
      <c r="AV557" s="366" t="str">
        <f t="shared" si="1340"/>
        <v xml:space="preserve">    </v>
      </c>
      <c r="AW557" s="850">
        <f t="shared" si="1277"/>
        <v>0</v>
      </c>
      <c r="AX557" s="570"/>
      <c r="AY557" s="391">
        <f t="shared" si="1325"/>
        <v>0</v>
      </c>
      <c r="AZ557" s="386">
        <f t="shared" si="1326"/>
        <v>0</v>
      </c>
      <c r="BA557" s="366" t="str">
        <f t="shared" si="1341"/>
        <v xml:space="preserve">    </v>
      </c>
      <c r="BB557" s="850">
        <f t="shared" si="1278"/>
        <v>0</v>
      </c>
      <c r="BC557" s="570"/>
      <c r="BD557" s="391">
        <f t="shared" si="1327"/>
        <v>0</v>
      </c>
      <c r="BE557" s="386">
        <f t="shared" si="1328"/>
        <v>0</v>
      </c>
      <c r="BF557" s="366" t="str">
        <f t="shared" si="1342"/>
        <v xml:space="preserve">    </v>
      </c>
      <c r="BG557" s="850">
        <f t="shared" si="1279"/>
        <v>0</v>
      </c>
      <c r="BH557" s="570"/>
      <c r="BI557" s="391">
        <f t="shared" si="1329"/>
        <v>0</v>
      </c>
      <c r="BJ557" s="386">
        <f t="shared" si="1330"/>
        <v>0</v>
      </c>
      <c r="BK557" s="366" t="str">
        <f t="shared" si="1343"/>
        <v xml:space="preserve">    </v>
      </c>
      <c r="BM557" s="383">
        <f t="shared" si="1280"/>
        <v>0</v>
      </c>
      <c r="BN557" s="7"/>
    </row>
    <row r="558" spans="1:66" s="5" customFormat="1" ht="12.75">
      <c r="A558" s="633">
        <v>23</v>
      </c>
      <c r="B558" s="895" t="str">
        <f t="shared" si="1331"/>
        <v>Other Business Services</v>
      </c>
      <c r="C558" s="377">
        <f t="shared" si="1281"/>
        <v>0</v>
      </c>
      <c r="D558" s="659">
        <f t="shared" si="1268"/>
        <v>0</v>
      </c>
      <c r="E558" s="570"/>
      <c r="F558" s="391">
        <f t="shared" si="1307"/>
        <v>0</v>
      </c>
      <c r="G558" s="386">
        <f t="shared" si="1308"/>
        <v>0</v>
      </c>
      <c r="H558" s="366" t="str">
        <f t="shared" si="1332"/>
        <v xml:space="preserve">    </v>
      </c>
      <c r="I558" s="849">
        <f t="shared" si="1269"/>
        <v>0</v>
      </c>
      <c r="J558" s="570"/>
      <c r="K558" s="391">
        <f t="shared" si="1309"/>
        <v>0</v>
      </c>
      <c r="L558" s="386">
        <f t="shared" si="1310"/>
        <v>0</v>
      </c>
      <c r="M558" s="366" t="str">
        <f t="shared" si="1333"/>
        <v xml:space="preserve">    </v>
      </c>
      <c r="N558" s="849">
        <f t="shared" si="1270"/>
        <v>0</v>
      </c>
      <c r="O558" s="570"/>
      <c r="P558" s="391">
        <f t="shared" si="1311"/>
        <v>0</v>
      </c>
      <c r="Q558" s="386">
        <f t="shared" si="1312"/>
        <v>0</v>
      </c>
      <c r="R558" s="366" t="str">
        <f t="shared" si="1334"/>
        <v xml:space="preserve">    </v>
      </c>
      <c r="S558" s="849">
        <f t="shared" si="1271"/>
        <v>0</v>
      </c>
      <c r="T558" s="570"/>
      <c r="U558" s="391">
        <f t="shared" si="1313"/>
        <v>0</v>
      </c>
      <c r="V558" s="386">
        <f t="shared" si="1314"/>
        <v>0</v>
      </c>
      <c r="W558" s="366" t="str">
        <f t="shared" si="1335"/>
        <v xml:space="preserve">    </v>
      </c>
      <c r="X558" s="849">
        <f t="shared" si="1272"/>
        <v>0</v>
      </c>
      <c r="Y558" s="570"/>
      <c r="Z558" s="391">
        <f t="shared" si="1315"/>
        <v>0</v>
      </c>
      <c r="AA558" s="386">
        <f t="shared" si="1316"/>
        <v>0</v>
      </c>
      <c r="AB558" s="366" t="str">
        <f t="shared" si="1336"/>
        <v xml:space="preserve">    </v>
      </c>
      <c r="AC558" s="849">
        <f t="shared" si="1273"/>
        <v>0</v>
      </c>
      <c r="AD558" s="570"/>
      <c r="AE558" s="391">
        <f t="shared" si="1317"/>
        <v>0</v>
      </c>
      <c r="AF558" s="386">
        <f t="shared" si="1318"/>
        <v>0</v>
      </c>
      <c r="AG558" s="366" t="str">
        <f t="shared" si="1337"/>
        <v xml:space="preserve">    </v>
      </c>
      <c r="AH558" s="849">
        <f t="shared" si="1274"/>
        <v>0</v>
      </c>
      <c r="AI558" s="570"/>
      <c r="AJ558" s="391">
        <f t="shared" si="1319"/>
        <v>0</v>
      </c>
      <c r="AK558" s="386">
        <f t="shared" si="1320"/>
        <v>0</v>
      </c>
      <c r="AL558" s="366" t="str">
        <f t="shared" si="1338"/>
        <v xml:space="preserve">    </v>
      </c>
      <c r="AM558" s="849">
        <f t="shared" si="1275"/>
        <v>0</v>
      </c>
      <c r="AN558" s="570"/>
      <c r="AO558" s="391">
        <f t="shared" si="1321"/>
        <v>0</v>
      </c>
      <c r="AP558" s="386">
        <f t="shared" si="1322"/>
        <v>0</v>
      </c>
      <c r="AQ558" s="366" t="str">
        <f t="shared" si="1339"/>
        <v xml:space="preserve">    </v>
      </c>
      <c r="AR558" s="849">
        <f t="shared" si="1276"/>
        <v>0</v>
      </c>
      <c r="AS558" s="570"/>
      <c r="AT558" s="391">
        <f t="shared" si="1323"/>
        <v>0</v>
      </c>
      <c r="AU558" s="386">
        <f t="shared" si="1324"/>
        <v>0</v>
      </c>
      <c r="AV558" s="366" t="str">
        <f t="shared" si="1340"/>
        <v xml:space="preserve">    </v>
      </c>
      <c r="AW558" s="849">
        <f t="shared" si="1277"/>
        <v>0</v>
      </c>
      <c r="AX558" s="570"/>
      <c r="AY558" s="391">
        <f t="shared" si="1325"/>
        <v>0</v>
      </c>
      <c r="AZ558" s="386">
        <f t="shared" si="1326"/>
        <v>0</v>
      </c>
      <c r="BA558" s="366" t="str">
        <f t="shared" si="1341"/>
        <v xml:space="preserve">    </v>
      </c>
      <c r="BB558" s="849">
        <f t="shared" si="1278"/>
        <v>0</v>
      </c>
      <c r="BC558" s="570"/>
      <c r="BD558" s="391">
        <f t="shared" si="1327"/>
        <v>0</v>
      </c>
      <c r="BE558" s="386">
        <f t="shared" si="1328"/>
        <v>0</v>
      </c>
      <c r="BF558" s="366" t="str">
        <f t="shared" si="1342"/>
        <v xml:space="preserve">    </v>
      </c>
      <c r="BG558" s="849">
        <f t="shared" si="1279"/>
        <v>0</v>
      </c>
      <c r="BH558" s="570"/>
      <c r="BI558" s="391">
        <f t="shared" si="1329"/>
        <v>0</v>
      </c>
      <c r="BJ558" s="386">
        <f t="shared" si="1330"/>
        <v>0</v>
      </c>
      <c r="BK558" s="366" t="str">
        <f t="shared" si="1343"/>
        <v xml:space="preserve">    </v>
      </c>
      <c r="BM558" s="383">
        <f t="shared" si="1280"/>
        <v>0</v>
      </c>
      <c r="BN558" s="7"/>
    </row>
    <row r="559" spans="1:66" s="5" customFormat="1" ht="12.75">
      <c r="A559" s="633">
        <v>24</v>
      </c>
      <c r="B559" s="895" t="str">
        <f t="shared" si="1331"/>
        <v>Interpreter Services</v>
      </c>
      <c r="C559" s="377">
        <f t="shared" si="1281"/>
        <v>0</v>
      </c>
      <c r="D559" s="659">
        <f t="shared" si="1268"/>
        <v>0</v>
      </c>
      <c r="E559" s="570"/>
      <c r="F559" s="391">
        <f t="shared" si="1307"/>
        <v>0</v>
      </c>
      <c r="G559" s="386">
        <f t="shared" si="1308"/>
        <v>0</v>
      </c>
      <c r="H559" s="366" t="str">
        <f t="shared" si="1332"/>
        <v xml:space="preserve">    </v>
      </c>
      <c r="I559" s="849">
        <f t="shared" si="1269"/>
        <v>0</v>
      </c>
      <c r="J559" s="570"/>
      <c r="K559" s="391">
        <f t="shared" si="1309"/>
        <v>0</v>
      </c>
      <c r="L559" s="386">
        <f t="shared" si="1310"/>
        <v>0</v>
      </c>
      <c r="M559" s="366" t="str">
        <f t="shared" si="1333"/>
        <v xml:space="preserve">    </v>
      </c>
      <c r="N559" s="849">
        <f t="shared" si="1270"/>
        <v>0</v>
      </c>
      <c r="O559" s="570"/>
      <c r="P559" s="391">
        <f t="shared" si="1311"/>
        <v>0</v>
      </c>
      <c r="Q559" s="386">
        <f t="shared" si="1312"/>
        <v>0</v>
      </c>
      <c r="R559" s="366" t="str">
        <f t="shared" si="1334"/>
        <v xml:space="preserve">    </v>
      </c>
      <c r="S559" s="849">
        <f t="shared" si="1271"/>
        <v>0</v>
      </c>
      <c r="T559" s="570"/>
      <c r="U559" s="391">
        <f t="shared" si="1313"/>
        <v>0</v>
      </c>
      <c r="V559" s="386">
        <f t="shared" si="1314"/>
        <v>0</v>
      </c>
      <c r="W559" s="366" t="str">
        <f t="shared" si="1335"/>
        <v xml:space="preserve">    </v>
      </c>
      <c r="X559" s="849">
        <f t="shared" si="1272"/>
        <v>0</v>
      </c>
      <c r="Y559" s="570"/>
      <c r="Z559" s="391">
        <f t="shared" si="1315"/>
        <v>0</v>
      </c>
      <c r="AA559" s="386">
        <f t="shared" si="1316"/>
        <v>0</v>
      </c>
      <c r="AB559" s="366" t="str">
        <f t="shared" si="1336"/>
        <v xml:space="preserve">    </v>
      </c>
      <c r="AC559" s="849">
        <f t="shared" si="1273"/>
        <v>0</v>
      </c>
      <c r="AD559" s="570"/>
      <c r="AE559" s="391">
        <f t="shared" si="1317"/>
        <v>0</v>
      </c>
      <c r="AF559" s="386">
        <f t="shared" si="1318"/>
        <v>0</v>
      </c>
      <c r="AG559" s="366" t="str">
        <f t="shared" si="1337"/>
        <v xml:space="preserve">    </v>
      </c>
      <c r="AH559" s="849">
        <f t="shared" si="1274"/>
        <v>0</v>
      </c>
      <c r="AI559" s="570"/>
      <c r="AJ559" s="391">
        <f t="shared" si="1319"/>
        <v>0</v>
      </c>
      <c r="AK559" s="386">
        <f t="shared" si="1320"/>
        <v>0</v>
      </c>
      <c r="AL559" s="366" t="str">
        <f t="shared" si="1338"/>
        <v xml:space="preserve">    </v>
      </c>
      <c r="AM559" s="849">
        <f t="shared" si="1275"/>
        <v>0</v>
      </c>
      <c r="AN559" s="570"/>
      <c r="AO559" s="391">
        <f t="shared" si="1321"/>
        <v>0</v>
      </c>
      <c r="AP559" s="386">
        <f t="shared" si="1322"/>
        <v>0</v>
      </c>
      <c r="AQ559" s="366" t="str">
        <f t="shared" si="1339"/>
        <v xml:space="preserve">    </v>
      </c>
      <c r="AR559" s="849">
        <f t="shared" si="1276"/>
        <v>0</v>
      </c>
      <c r="AS559" s="570"/>
      <c r="AT559" s="391">
        <f t="shared" si="1323"/>
        <v>0</v>
      </c>
      <c r="AU559" s="386">
        <f t="shared" si="1324"/>
        <v>0</v>
      </c>
      <c r="AV559" s="366" t="str">
        <f t="shared" si="1340"/>
        <v xml:space="preserve">    </v>
      </c>
      <c r="AW559" s="849">
        <f t="shared" si="1277"/>
        <v>0</v>
      </c>
      <c r="AX559" s="570"/>
      <c r="AY559" s="391">
        <f t="shared" si="1325"/>
        <v>0</v>
      </c>
      <c r="AZ559" s="386">
        <f t="shared" si="1326"/>
        <v>0</v>
      </c>
      <c r="BA559" s="366" t="str">
        <f t="shared" si="1341"/>
        <v xml:space="preserve">    </v>
      </c>
      <c r="BB559" s="849">
        <f t="shared" si="1278"/>
        <v>0</v>
      </c>
      <c r="BC559" s="570"/>
      <c r="BD559" s="391">
        <f t="shared" si="1327"/>
        <v>0</v>
      </c>
      <c r="BE559" s="386">
        <f t="shared" si="1328"/>
        <v>0</v>
      </c>
      <c r="BF559" s="366" t="str">
        <f t="shared" si="1342"/>
        <v xml:space="preserve">    </v>
      </c>
      <c r="BG559" s="849">
        <f t="shared" si="1279"/>
        <v>0</v>
      </c>
      <c r="BH559" s="570"/>
      <c r="BI559" s="391">
        <f t="shared" si="1329"/>
        <v>0</v>
      </c>
      <c r="BJ559" s="386">
        <f t="shared" si="1330"/>
        <v>0</v>
      </c>
      <c r="BK559" s="366" t="str">
        <f t="shared" si="1343"/>
        <v xml:space="preserve">    </v>
      </c>
      <c r="BM559" s="383">
        <f t="shared" si="1280"/>
        <v>0</v>
      </c>
      <c r="BN559" s="7"/>
    </row>
    <row r="560" spans="1:66" s="5" customFormat="1" ht="12.75">
      <c r="A560" s="633">
        <v>25</v>
      </c>
      <c r="B560" s="895" t="str">
        <f t="shared" si="1331"/>
        <v>* Member Housing</v>
      </c>
      <c r="C560" s="377">
        <f t="shared" si="1281"/>
        <v>0</v>
      </c>
      <c r="D560" s="659">
        <f t="shared" si="1268"/>
        <v>0</v>
      </c>
      <c r="E560" s="570"/>
      <c r="F560" s="391">
        <f t="shared" si="1307"/>
        <v>0</v>
      </c>
      <c r="G560" s="386">
        <f t="shared" si="1308"/>
        <v>0</v>
      </c>
      <c r="H560" s="366" t="str">
        <f t="shared" si="1332"/>
        <v xml:space="preserve">    </v>
      </c>
      <c r="I560" s="849">
        <f t="shared" si="1269"/>
        <v>0</v>
      </c>
      <c r="J560" s="570"/>
      <c r="K560" s="391">
        <f t="shared" si="1309"/>
        <v>0</v>
      </c>
      <c r="L560" s="386">
        <f t="shared" si="1310"/>
        <v>0</v>
      </c>
      <c r="M560" s="366" t="str">
        <f t="shared" si="1333"/>
        <v xml:space="preserve">    </v>
      </c>
      <c r="N560" s="849">
        <f t="shared" si="1270"/>
        <v>0</v>
      </c>
      <c r="O560" s="570"/>
      <c r="P560" s="391">
        <f t="shared" si="1311"/>
        <v>0</v>
      </c>
      <c r="Q560" s="386">
        <f t="shared" si="1312"/>
        <v>0</v>
      </c>
      <c r="R560" s="366" t="str">
        <f t="shared" si="1334"/>
        <v xml:space="preserve">    </v>
      </c>
      <c r="S560" s="849">
        <f t="shared" si="1271"/>
        <v>0</v>
      </c>
      <c r="T560" s="570"/>
      <c r="U560" s="391">
        <f t="shared" si="1313"/>
        <v>0</v>
      </c>
      <c r="V560" s="386">
        <f t="shared" si="1314"/>
        <v>0</v>
      </c>
      <c r="W560" s="366" t="str">
        <f t="shared" si="1335"/>
        <v xml:space="preserve">    </v>
      </c>
      <c r="X560" s="849">
        <f t="shared" si="1272"/>
        <v>0</v>
      </c>
      <c r="Y560" s="570"/>
      <c r="Z560" s="391">
        <f t="shared" si="1315"/>
        <v>0</v>
      </c>
      <c r="AA560" s="386">
        <f t="shared" si="1316"/>
        <v>0</v>
      </c>
      <c r="AB560" s="366" t="str">
        <f t="shared" si="1336"/>
        <v xml:space="preserve">    </v>
      </c>
      <c r="AC560" s="849">
        <f t="shared" si="1273"/>
        <v>0</v>
      </c>
      <c r="AD560" s="570"/>
      <c r="AE560" s="391">
        <f t="shared" si="1317"/>
        <v>0</v>
      </c>
      <c r="AF560" s="386">
        <f t="shared" si="1318"/>
        <v>0</v>
      </c>
      <c r="AG560" s="366" t="str">
        <f t="shared" si="1337"/>
        <v xml:space="preserve">    </v>
      </c>
      <c r="AH560" s="849">
        <f t="shared" si="1274"/>
        <v>0</v>
      </c>
      <c r="AI560" s="570"/>
      <c r="AJ560" s="391">
        <f t="shared" si="1319"/>
        <v>0</v>
      </c>
      <c r="AK560" s="386">
        <f t="shared" si="1320"/>
        <v>0</v>
      </c>
      <c r="AL560" s="366" t="str">
        <f t="shared" si="1338"/>
        <v xml:space="preserve">    </v>
      </c>
      <c r="AM560" s="849">
        <f t="shared" si="1275"/>
        <v>0</v>
      </c>
      <c r="AN560" s="570"/>
      <c r="AO560" s="391">
        <f t="shared" si="1321"/>
        <v>0</v>
      </c>
      <c r="AP560" s="386">
        <f t="shared" si="1322"/>
        <v>0</v>
      </c>
      <c r="AQ560" s="366" t="str">
        <f t="shared" si="1339"/>
        <v xml:space="preserve">    </v>
      </c>
      <c r="AR560" s="849">
        <f t="shared" si="1276"/>
        <v>0</v>
      </c>
      <c r="AS560" s="570"/>
      <c r="AT560" s="391">
        <f t="shared" si="1323"/>
        <v>0</v>
      </c>
      <c r="AU560" s="386">
        <f t="shared" si="1324"/>
        <v>0</v>
      </c>
      <c r="AV560" s="366" t="str">
        <f t="shared" si="1340"/>
        <v xml:space="preserve">    </v>
      </c>
      <c r="AW560" s="849">
        <f t="shared" si="1277"/>
        <v>0</v>
      </c>
      <c r="AX560" s="570"/>
      <c r="AY560" s="391">
        <f t="shared" si="1325"/>
        <v>0</v>
      </c>
      <c r="AZ560" s="386">
        <f t="shared" si="1326"/>
        <v>0</v>
      </c>
      <c r="BA560" s="366" t="str">
        <f t="shared" si="1341"/>
        <v xml:space="preserve">    </v>
      </c>
      <c r="BB560" s="849">
        <f t="shared" si="1278"/>
        <v>0</v>
      </c>
      <c r="BC560" s="570"/>
      <c r="BD560" s="391">
        <f t="shared" si="1327"/>
        <v>0</v>
      </c>
      <c r="BE560" s="386">
        <f t="shared" si="1328"/>
        <v>0</v>
      </c>
      <c r="BF560" s="366" t="str">
        <f t="shared" si="1342"/>
        <v xml:space="preserve">    </v>
      </c>
      <c r="BG560" s="849">
        <f t="shared" si="1279"/>
        <v>0</v>
      </c>
      <c r="BH560" s="570"/>
      <c r="BI560" s="391">
        <f t="shared" si="1329"/>
        <v>0</v>
      </c>
      <c r="BJ560" s="386">
        <f t="shared" si="1330"/>
        <v>0</v>
      </c>
      <c r="BK560" s="366" t="str">
        <f t="shared" si="1343"/>
        <v xml:space="preserve">    </v>
      </c>
      <c r="BM560" s="383">
        <f t="shared" si="1280"/>
        <v>0</v>
      </c>
      <c r="BN560" s="7"/>
    </row>
    <row r="561" spans="1:66" s="5" customFormat="1" ht="12.75">
      <c r="A561" s="633">
        <v>26</v>
      </c>
      <c r="B561" s="895" t="str">
        <f t="shared" si="1331"/>
        <v>* Augmented Member Housing</v>
      </c>
      <c r="C561" s="377">
        <f t="shared" si="1281"/>
        <v>0</v>
      </c>
      <c r="D561" s="659">
        <f t="shared" si="1268"/>
        <v>0</v>
      </c>
      <c r="E561" s="570"/>
      <c r="F561" s="391">
        <f t="shared" si="1307"/>
        <v>0</v>
      </c>
      <c r="G561" s="386">
        <f t="shared" si="1308"/>
        <v>0</v>
      </c>
      <c r="H561" s="366" t="str">
        <f t="shared" si="1332"/>
        <v xml:space="preserve">    </v>
      </c>
      <c r="I561" s="849">
        <f t="shared" si="1269"/>
        <v>0</v>
      </c>
      <c r="J561" s="570"/>
      <c r="K561" s="391">
        <f t="shared" si="1309"/>
        <v>0</v>
      </c>
      <c r="L561" s="386">
        <f t="shared" si="1310"/>
        <v>0</v>
      </c>
      <c r="M561" s="366" t="str">
        <f t="shared" si="1333"/>
        <v xml:space="preserve">    </v>
      </c>
      <c r="N561" s="849">
        <f t="shared" si="1270"/>
        <v>0</v>
      </c>
      <c r="O561" s="570"/>
      <c r="P561" s="391">
        <f t="shared" si="1311"/>
        <v>0</v>
      </c>
      <c r="Q561" s="386">
        <f t="shared" si="1312"/>
        <v>0</v>
      </c>
      <c r="R561" s="366" t="str">
        <f t="shared" si="1334"/>
        <v xml:space="preserve">    </v>
      </c>
      <c r="S561" s="849">
        <f t="shared" si="1271"/>
        <v>0</v>
      </c>
      <c r="T561" s="570"/>
      <c r="U561" s="391">
        <f t="shared" si="1313"/>
        <v>0</v>
      </c>
      <c r="V561" s="386">
        <f t="shared" si="1314"/>
        <v>0</v>
      </c>
      <c r="W561" s="366" t="str">
        <f t="shared" si="1335"/>
        <v xml:space="preserve">    </v>
      </c>
      <c r="X561" s="849">
        <f t="shared" si="1272"/>
        <v>0</v>
      </c>
      <c r="Y561" s="570"/>
      <c r="Z561" s="391">
        <f t="shared" si="1315"/>
        <v>0</v>
      </c>
      <c r="AA561" s="386">
        <f t="shared" si="1316"/>
        <v>0</v>
      </c>
      <c r="AB561" s="366" t="str">
        <f t="shared" si="1336"/>
        <v xml:space="preserve">    </v>
      </c>
      <c r="AC561" s="849">
        <f t="shared" si="1273"/>
        <v>0</v>
      </c>
      <c r="AD561" s="570"/>
      <c r="AE561" s="391">
        <f t="shared" si="1317"/>
        <v>0</v>
      </c>
      <c r="AF561" s="386">
        <f t="shared" si="1318"/>
        <v>0</v>
      </c>
      <c r="AG561" s="366" t="str">
        <f t="shared" si="1337"/>
        <v xml:space="preserve">    </v>
      </c>
      <c r="AH561" s="849">
        <f t="shared" si="1274"/>
        <v>0</v>
      </c>
      <c r="AI561" s="570"/>
      <c r="AJ561" s="391">
        <f t="shared" si="1319"/>
        <v>0</v>
      </c>
      <c r="AK561" s="386">
        <f t="shared" si="1320"/>
        <v>0</v>
      </c>
      <c r="AL561" s="366" t="str">
        <f t="shared" si="1338"/>
        <v xml:space="preserve">    </v>
      </c>
      <c r="AM561" s="849">
        <f t="shared" si="1275"/>
        <v>0</v>
      </c>
      <c r="AN561" s="570"/>
      <c r="AO561" s="391">
        <f t="shared" si="1321"/>
        <v>0</v>
      </c>
      <c r="AP561" s="386">
        <f t="shared" si="1322"/>
        <v>0</v>
      </c>
      <c r="AQ561" s="366" t="str">
        <f t="shared" si="1339"/>
        <v xml:space="preserve">    </v>
      </c>
      <c r="AR561" s="849">
        <f t="shared" si="1276"/>
        <v>0</v>
      </c>
      <c r="AS561" s="570"/>
      <c r="AT561" s="391">
        <f t="shared" si="1323"/>
        <v>0</v>
      </c>
      <c r="AU561" s="386">
        <f t="shared" si="1324"/>
        <v>0</v>
      </c>
      <c r="AV561" s="366" t="str">
        <f t="shared" si="1340"/>
        <v xml:space="preserve">    </v>
      </c>
      <c r="AW561" s="849">
        <f t="shared" si="1277"/>
        <v>0</v>
      </c>
      <c r="AX561" s="570"/>
      <c r="AY561" s="391">
        <f t="shared" si="1325"/>
        <v>0</v>
      </c>
      <c r="AZ561" s="386">
        <f t="shared" si="1326"/>
        <v>0</v>
      </c>
      <c r="BA561" s="366" t="str">
        <f t="shared" si="1341"/>
        <v xml:space="preserve">    </v>
      </c>
      <c r="BB561" s="849">
        <f t="shared" si="1278"/>
        <v>0</v>
      </c>
      <c r="BC561" s="570"/>
      <c r="BD561" s="391">
        <f t="shared" si="1327"/>
        <v>0</v>
      </c>
      <c r="BE561" s="386">
        <f t="shared" si="1328"/>
        <v>0</v>
      </c>
      <c r="BF561" s="366" t="str">
        <f t="shared" si="1342"/>
        <v xml:space="preserve">    </v>
      </c>
      <c r="BG561" s="849">
        <f t="shared" si="1279"/>
        <v>0</v>
      </c>
      <c r="BH561" s="570"/>
      <c r="BI561" s="391">
        <f t="shared" si="1329"/>
        <v>0</v>
      </c>
      <c r="BJ561" s="386">
        <f t="shared" si="1330"/>
        <v>0</v>
      </c>
      <c r="BK561" s="366" t="str">
        <f t="shared" si="1343"/>
        <v xml:space="preserve">    </v>
      </c>
      <c r="BM561" s="383">
        <f t="shared" si="1280"/>
        <v>0</v>
      </c>
      <c r="BN561" s="7"/>
    </row>
    <row r="562" spans="1:66" s="5" customFormat="1" ht="12.75">
      <c r="A562" s="633">
        <v>27</v>
      </c>
      <c r="B562" s="895" t="str">
        <f t="shared" si="1331"/>
        <v>Other: (list)</v>
      </c>
      <c r="C562" s="377">
        <f t="shared" si="1281"/>
        <v>0</v>
      </c>
      <c r="D562" s="659">
        <f t="shared" si="1268"/>
        <v>0</v>
      </c>
      <c r="E562" s="570"/>
      <c r="F562" s="391">
        <f t="shared" si="1307"/>
        <v>0</v>
      </c>
      <c r="G562" s="386">
        <f t="shared" si="1308"/>
        <v>0</v>
      </c>
      <c r="H562" s="366" t="str">
        <f t="shared" si="1332"/>
        <v xml:space="preserve">    </v>
      </c>
      <c r="I562" s="849">
        <f t="shared" si="1269"/>
        <v>0</v>
      </c>
      <c r="J562" s="570"/>
      <c r="K562" s="391">
        <f t="shared" si="1309"/>
        <v>0</v>
      </c>
      <c r="L562" s="386">
        <f t="shared" si="1310"/>
        <v>0</v>
      </c>
      <c r="M562" s="366" t="str">
        <f t="shared" si="1333"/>
        <v xml:space="preserve">    </v>
      </c>
      <c r="N562" s="849">
        <f t="shared" si="1270"/>
        <v>0</v>
      </c>
      <c r="O562" s="570"/>
      <c r="P562" s="391">
        <f t="shared" si="1311"/>
        <v>0</v>
      </c>
      <c r="Q562" s="386">
        <f t="shared" si="1312"/>
        <v>0</v>
      </c>
      <c r="R562" s="366" t="str">
        <f t="shared" si="1334"/>
        <v xml:space="preserve">    </v>
      </c>
      <c r="S562" s="849">
        <f t="shared" si="1271"/>
        <v>0</v>
      </c>
      <c r="T562" s="570"/>
      <c r="U562" s="391">
        <f t="shared" si="1313"/>
        <v>0</v>
      </c>
      <c r="V562" s="386">
        <f t="shared" si="1314"/>
        <v>0</v>
      </c>
      <c r="W562" s="366" t="str">
        <f t="shared" si="1335"/>
        <v xml:space="preserve">    </v>
      </c>
      <c r="X562" s="849">
        <f t="shared" si="1272"/>
        <v>0</v>
      </c>
      <c r="Y562" s="570"/>
      <c r="Z562" s="391">
        <f t="shared" si="1315"/>
        <v>0</v>
      </c>
      <c r="AA562" s="386">
        <f t="shared" si="1316"/>
        <v>0</v>
      </c>
      <c r="AB562" s="366" t="str">
        <f t="shared" si="1336"/>
        <v xml:space="preserve">    </v>
      </c>
      <c r="AC562" s="849">
        <f t="shared" si="1273"/>
        <v>0</v>
      </c>
      <c r="AD562" s="570"/>
      <c r="AE562" s="391">
        <f t="shared" si="1317"/>
        <v>0</v>
      </c>
      <c r="AF562" s="386">
        <f t="shared" si="1318"/>
        <v>0</v>
      </c>
      <c r="AG562" s="366" t="str">
        <f t="shared" si="1337"/>
        <v xml:space="preserve">    </v>
      </c>
      <c r="AH562" s="849">
        <f t="shared" si="1274"/>
        <v>0</v>
      </c>
      <c r="AI562" s="570"/>
      <c r="AJ562" s="391">
        <f t="shared" si="1319"/>
        <v>0</v>
      </c>
      <c r="AK562" s="386">
        <f t="shared" si="1320"/>
        <v>0</v>
      </c>
      <c r="AL562" s="366" t="str">
        <f t="shared" si="1338"/>
        <v xml:space="preserve">    </v>
      </c>
      <c r="AM562" s="849">
        <f t="shared" si="1275"/>
        <v>0</v>
      </c>
      <c r="AN562" s="570"/>
      <c r="AO562" s="391">
        <f t="shared" si="1321"/>
        <v>0</v>
      </c>
      <c r="AP562" s="386">
        <f t="shared" si="1322"/>
        <v>0</v>
      </c>
      <c r="AQ562" s="366" t="str">
        <f t="shared" si="1339"/>
        <v xml:space="preserve">    </v>
      </c>
      <c r="AR562" s="849">
        <f t="shared" si="1276"/>
        <v>0</v>
      </c>
      <c r="AS562" s="570"/>
      <c r="AT562" s="391">
        <f t="shared" si="1323"/>
        <v>0</v>
      </c>
      <c r="AU562" s="386">
        <f t="shared" si="1324"/>
        <v>0</v>
      </c>
      <c r="AV562" s="366" t="str">
        <f t="shared" si="1340"/>
        <v xml:space="preserve">    </v>
      </c>
      <c r="AW562" s="849">
        <f t="shared" si="1277"/>
        <v>0</v>
      </c>
      <c r="AX562" s="570"/>
      <c r="AY562" s="391">
        <f t="shared" si="1325"/>
        <v>0</v>
      </c>
      <c r="AZ562" s="386">
        <f t="shared" si="1326"/>
        <v>0</v>
      </c>
      <c r="BA562" s="366" t="str">
        <f t="shared" si="1341"/>
        <v xml:space="preserve">    </v>
      </c>
      <c r="BB562" s="849">
        <f t="shared" si="1278"/>
        <v>0</v>
      </c>
      <c r="BC562" s="570"/>
      <c r="BD562" s="391">
        <f t="shared" si="1327"/>
        <v>0</v>
      </c>
      <c r="BE562" s="386">
        <f t="shared" si="1328"/>
        <v>0</v>
      </c>
      <c r="BF562" s="366" t="str">
        <f t="shared" si="1342"/>
        <v xml:space="preserve">    </v>
      </c>
      <c r="BG562" s="849">
        <f t="shared" si="1279"/>
        <v>0</v>
      </c>
      <c r="BH562" s="570"/>
      <c r="BI562" s="391">
        <f t="shared" si="1329"/>
        <v>0</v>
      </c>
      <c r="BJ562" s="386">
        <f t="shared" si="1330"/>
        <v>0</v>
      </c>
      <c r="BK562" s="366" t="str">
        <f t="shared" si="1343"/>
        <v xml:space="preserve">    </v>
      </c>
      <c r="BM562" s="383">
        <f t="shared" si="1280"/>
        <v>0</v>
      </c>
      <c r="BN562" s="7"/>
    </row>
    <row r="563" spans="1:66" s="5" customFormat="1" ht="12.75">
      <c r="A563" s="633">
        <v>28</v>
      </c>
      <c r="B563" s="895" t="str">
        <f t="shared" si="1331"/>
        <v>Other: (list)</v>
      </c>
      <c r="C563" s="377">
        <f t="shared" si="1281"/>
        <v>0</v>
      </c>
      <c r="D563" s="659">
        <f t="shared" si="1268"/>
        <v>0</v>
      </c>
      <c r="E563" s="570"/>
      <c r="F563" s="391">
        <f t="shared" si="1307"/>
        <v>0</v>
      </c>
      <c r="G563" s="386">
        <f t="shared" si="1308"/>
        <v>0</v>
      </c>
      <c r="H563" s="366" t="str">
        <f t="shared" si="1332"/>
        <v xml:space="preserve">    </v>
      </c>
      <c r="I563" s="849">
        <f t="shared" si="1269"/>
        <v>0</v>
      </c>
      <c r="J563" s="570"/>
      <c r="K563" s="391">
        <f t="shared" si="1309"/>
        <v>0</v>
      </c>
      <c r="L563" s="386">
        <f t="shared" si="1310"/>
        <v>0</v>
      </c>
      <c r="M563" s="366" t="str">
        <f t="shared" si="1333"/>
        <v xml:space="preserve">    </v>
      </c>
      <c r="N563" s="849">
        <f t="shared" si="1270"/>
        <v>0</v>
      </c>
      <c r="O563" s="570"/>
      <c r="P563" s="391">
        <f t="shared" si="1311"/>
        <v>0</v>
      </c>
      <c r="Q563" s="386">
        <f t="shared" si="1312"/>
        <v>0</v>
      </c>
      <c r="R563" s="366" t="str">
        <f t="shared" si="1334"/>
        <v xml:space="preserve">    </v>
      </c>
      <c r="S563" s="849">
        <f t="shared" si="1271"/>
        <v>0</v>
      </c>
      <c r="T563" s="570"/>
      <c r="U563" s="391">
        <f t="shared" si="1313"/>
        <v>0</v>
      </c>
      <c r="V563" s="386">
        <f t="shared" si="1314"/>
        <v>0</v>
      </c>
      <c r="W563" s="366" t="str">
        <f t="shared" si="1335"/>
        <v xml:space="preserve">    </v>
      </c>
      <c r="X563" s="849">
        <f t="shared" si="1272"/>
        <v>0</v>
      </c>
      <c r="Y563" s="570"/>
      <c r="Z563" s="391">
        <f t="shared" si="1315"/>
        <v>0</v>
      </c>
      <c r="AA563" s="386">
        <f t="shared" si="1316"/>
        <v>0</v>
      </c>
      <c r="AB563" s="366" t="str">
        <f t="shared" si="1336"/>
        <v xml:space="preserve">    </v>
      </c>
      <c r="AC563" s="849">
        <f t="shared" si="1273"/>
        <v>0</v>
      </c>
      <c r="AD563" s="570"/>
      <c r="AE563" s="391">
        <f t="shared" si="1317"/>
        <v>0</v>
      </c>
      <c r="AF563" s="386">
        <f t="shared" si="1318"/>
        <v>0</v>
      </c>
      <c r="AG563" s="366" t="str">
        <f t="shared" si="1337"/>
        <v xml:space="preserve">    </v>
      </c>
      <c r="AH563" s="849">
        <f t="shared" si="1274"/>
        <v>0</v>
      </c>
      <c r="AI563" s="570"/>
      <c r="AJ563" s="391">
        <f t="shared" si="1319"/>
        <v>0</v>
      </c>
      <c r="AK563" s="386">
        <f t="shared" si="1320"/>
        <v>0</v>
      </c>
      <c r="AL563" s="366" t="str">
        <f t="shared" si="1338"/>
        <v xml:space="preserve">    </v>
      </c>
      <c r="AM563" s="849">
        <f t="shared" si="1275"/>
        <v>0</v>
      </c>
      <c r="AN563" s="570"/>
      <c r="AO563" s="391">
        <f t="shared" si="1321"/>
        <v>0</v>
      </c>
      <c r="AP563" s="386">
        <f t="shared" si="1322"/>
        <v>0</v>
      </c>
      <c r="AQ563" s="366" t="str">
        <f t="shared" si="1339"/>
        <v xml:space="preserve">    </v>
      </c>
      <c r="AR563" s="849">
        <f t="shared" si="1276"/>
        <v>0</v>
      </c>
      <c r="AS563" s="570"/>
      <c r="AT563" s="391">
        <f t="shared" si="1323"/>
        <v>0</v>
      </c>
      <c r="AU563" s="386">
        <f t="shared" si="1324"/>
        <v>0</v>
      </c>
      <c r="AV563" s="366" t="str">
        <f t="shared" si="1340"/>
        <v xml:space="preserve">    </v>
      </c>
      <c r="AW563" s="849">
        <f t="shared" si="1277"/>
        <v>0</v>
      </c>
      <c r="AX563" s="570"/>
      <c r="AY563" s="391">
        <f t="shared" si="1325"/>
        <v>0</v>
      </c>
      <c r="AZ563" s="386">
        <f t="shared" si="1326"/>
        <v>0</v>
      </c>
      <c r="BA563" s="366" t="str">
        <f t="shared" si="1341"/>
        <v xml:space="preserve">    </v>
      </c>
      <c r="BB563" s="849">
        <f t="shared" si="1278"/>
        <v>0</v>
      </c>
      <c r="BC563" s="570"/>
      <c r="BD563" s="391">
        <f t="shared" si="1327"/>
        <v>0</v>
      </c>
      <c r="BE563" s="386">
        <f t="shared" si="1328"/>
        <v>0</v>
      </c>
      <c r="BF563" s="366" t="str">
        <f t="shared" si="1342"/>
        <v xml:space="preserve">    </v>
      </c>
      <c r="BG563" s="849">
        <f t="shared" si="1279"/>
        <v>0</v>
      </c>
      <c r="BH563" s="570"/>
      <c r="BI563" s="391">
        <f t="shared" si="1329"/>
        <v>0</v>
      </c>
      <c r="BJ563" s="386">
        <f t="shared" si="1330"/>
        <v>0</v>
      </c>
      <c r="BK563" s="366" t="str">
        <f t="shared" si="1343"/>
        <v xml:space="preserve">    </v>
      </c>
      <c r="BM563" s="383">
        <f t="shared" si="1280"/>
        <v>0</v>
      </c>
      <c r="BN563" s="7"/>
    </row>
    <row r="564" spans="1:66" s="5" customFormat="1" ht="12.75">
      <c r="A564" s="633">
        <v>29</v>
      </c>
      <c r="B564" s="895" t="str">
        <f t="shared" si="1331"/>
        <v>Other: (list)</v>
      </c>
      <c r="C564" s="377">
        <f t="shared" si="1281"/>
        <v>0</v>
      </c>
      <c r="D564" s="659">
        <f t="shared" si="1268"/>
        <v>0</v>
      </c>
      <c r="E564" s="570"/>
      <c r="F564" s="391">
        <f t="shared" si="1307"/>
        <v>0</v>
      </c>
      <c r="G564" s="386">
        <f t="shared" si="1308"/>
        <v>0</v>
      </c>
      <c r="H564" s="366" t="str">
        <f t="shared" si="1332"/>
        <v xml:space="preserve">    </v>
      </c>
      <c r="I564" s="849">
        <f t="shared" si="1269"/>
        <v>0</v>
      </c>
      <c r="J564" s="570"/>
      <c r="K564" s="391">
        <f t="shared" si="1309"/>
        <v>0</v>
      </c>
      <c r="L564" s="386">
        <f t="shared" si="1310"/>
        <v>0</v>
      </c>
      <c r="M564" s="366" t="str">
        <f t="shared" si="1333"/>
        <v xml:space="preserve">    </v>
      </c>
      <c r="N564" s="849">
        <f t="shared" si="1270"/>
        <v>0</v>
      </c>
      <c r="O564" s="570"/>
      <c r="P564" s="391">
        <f t="shared" si="1311"/>
        <v>0</v>
      </c>
      <c r="Q564" s="386">
        <f t="shared" si="1312"/>
        <v>0</v>
      </c>
      <c r="R564" s="366" t="str">
        <f t="shared" si="1334"/>
        <v xml:space="preserve">    </v>
      </c>
      <c r="S564" s="849">
        <f t="shared" si="1271"/>
        <v>0</v>
      </c>
      <c r="T564" s="570"/>
      <c r="U564" s="391">
        <f t="shared" si="1313"/>
        <v>0</v>
      </c>
      <c r="V564" s="386">
        <f t="shared" si="1314"/>
        <v>0</v>
      </c>
      <c r="W564" s="366" t="str">
        <f t="shared" si="1335"/>
        <v xml:space="preserve">    </v>
      </c>
      <c r="X564" s="849">
        <f t="shared" si="1272"/>
        <v>0</v>
      </c>
      <c r="Y564" s="570"/>
      <c r="Z564" s="391">
        <f t="shared" si="1315"/>
        <v>0</v>
      </c>
      <c r="AA564" s="386">
        <f t="shared" si="1316"/>
        <v>0</v>
      </c>
      <c r="AB564" s="366" t="str">
        <f t="shared" si="1336"/>
        <v xml:space="preserve">    </v>
      </c>
      <c r="AC564" s="849">
        <f t="shared" si="1273"/>
        <v>0</v>
      </c>
      <c r="AD564" s="570"/>
      <c r="AE564" s="391">
        <f t="shared" si="1317"/>
        <v>0</v>
      </c>
      <c r="AF564" s="386">
        <f t="shared" si="1318"/>
        <v>0</v>
      </c>
      <c r="AG564" s="366" t="str">
        <f t="shared" si="1337"/>
        <v xml:space="preserve">    </v>
      </c>
      <c r="AH564" s="849">
        <f t="shared" si="1274"/>
        <v>0</v>
      </c>
      <c r="AI564" s="570"/>
      <c r="AJ564" s="391">
        <f t="shared" si="1319"/>
        <v>0</v>
      </c>
      <c r="AK564" s="386">
        <f t="shared" si="1320"/>
        <v>0</v>
      </c>
      <c r="AL564" s="366" t="str">
        <f t="shared" si="1338"/>
        <v xml:space="preserve">    </v>
      </c>
      <c r="AM564" s="849">
        <f t="shared" si="1275"/>
        <v>0</v>
      </c>
      <c r="AN564" s="570"/>
      <c r="AO564" s="391">
        <f t="shared" si="1321"/>
        <v>0</v>
      </c>
      <c r="AP564" s="386">
        <f t="shared" si="1322"/>
        <v>0</v>
      </c>
      <c r="AQ564" s="366" t="str">
        <f t="shared" si="1339"/>
        <v xml:space="preserve">    </v>
      </c>
      <c r="AR564" s="849">
        <f t="shared" si="1276"/>
        <v>0</v>
      </c>
      <c r="AS564" s="570"/>
      <c r="AT564" s="391">
        <f t="shared" si="1323"/>
        <v>0</v>
      </c>
      <c r="AU564" s="386">
        <f t="shared" si="1324"/>
        <v>0</v>
      </c>
      <c r="AV564" s="366" t="str">
        <f t="shared" si="1340"/>
        <v xml:space="preserve">    </v>
      </c>
      <c r="AW564" s="849">
        <f t="shared" si="1277"/>
        <v>0</v>
      </c>
      <c r="AX564" s="570"/>
      <c r="AY564" s="391">
        <f t="shared" si="1325"/>
        <v>0</v>
      </c>
      <c r="AZ564" s="386">
        <f t="shared" si="1326"/>
        <v>0</v>
      </c>
      <c r="BA564" s="366" t="str">
        <f t="shared" si="1341"/>
        <v xml:space="preserve">    </v>
      </c>
      <c r="BB564" s="849">
        <f t="shared" si="1278"/>
        <v>0</v>
      </c>
      <c r="BC564" s="570"/>
      <c r="BD564" s="391">
        <f t="shared" si="1327"/>
        <v>0</v>
      </c>
      <c r="BE564" s="386">
        <f t="shared" si="1328"/>
        <v>0</v>
      </c>
      <c r="BF564" s="366" t="str">
        <f t="shared" si="1342"/>
        <v xml:space="preserve">    </v>
      </c>
      <c r="BG564" s="849">
        <f t="shared" si="1279"/>
        <v>0</v>
      </c>
      <c r="BH564" s="570"/>
      <c r="BI564" s="391">
        <f t="shared" si="1329"/>
        <v>0</v>
      </c>
      <c r="BJ564" s="386">
        <f t="shared" si="1330"/>
        <v>0</v>
      </c>
      <c r="BK564" s="366" t="str">
        <f t="shared" si="1343"/>
        <v xml:space="preserve">    </v>
      </c>
      <c r="BM564" s="383">
        <f t="shared" si="1280"/>
        <v>0</v>
      </c>
      <c r="BN564" s="7"/>
    </row>
    <row r="565" spans="1:66" s="5" customFormat="1" ht="12.75">
      <c r="A565" s="633">
        <v>30</v>
      </c>
      <c r="B565" s="895" t="str">
        <f t="shared" si="1331"/>
        <v>Other: (list)</v>
      </c>
      <c r="C565" s="377">
        <f t="shared" si="1281"/>
        <v>0</v>
      </c>
      <c r="D565" s="659">
        <f t="shared" si="1268"/>
        <v>0</v>
      </c>
      <c r="E565" s="570"/>
      <c r="F565" s="391">
        <f t="shared" si="1307"/>
        <v>0</v>
      </c>
      <c r="G565" s="386">
        <f t="shared" si="1308"/>
        <v>0</v>
      </c>
      <c r="H565" s="366" t="str">
        <f t="shared" si="1332"/>
        <v xml:space="preserve">    </v>
      </c>
      <c r="I565" s="849">
        <f t="shared" si="1269"/>
        <v>0</v>
      </c>
      <c r="J565" s="570"/>
      <c r="K565" s="391">
        <f t="shared" si="1309"/>
        <v>0</v>
      </c>
      <c r="L565" s="386">
        <f t="shared" si="1310"/>
        <v>0</v>
      </c>
      <c r="M565" s="366" t="str">
        <f t="shared" si="1333"/>
        <v xml:space="preserve">    </v>
      </c>
      <c r="N565" s="849">
        <f t="shared" si="1270"/>
        <v>0</v>
      </c>
      <c r="O565" s="570"/>
      <c r="P565" s="391">
        <f t="shared" si="1311"/>
        <v>0</v>
      </c>
      <c r="Q565" s="386">
        <f t="shared" si="1312"/>
        <v>0</v>
      </c>
      <c r="R565" s="366" t="str">
        <f t="shared" si="1334"/>
        <v xml:space="preserve">    </v>
      </c>
      <c r="S565" s="849">
        <f t="shared" si="1271"/>
        <v>0</v>
      </c>
      <c r="T565" s="570"/>
      <c r="U565" s="391">
        <f t="shared" si="1313"/>
        <v>0</v>
      </c>
      <c r="V565" s="386">
        <f t="shared" si="1314"/>
        <v>0</v>
      </c>
      <c r="W565" s="366" t="str">
        <f t="shared" si="1335"/>
        <v xml:space="preserve">    </v>
      </c>
      <c r="X565" s="849">
        <f t="shared" si="1272"/>
        <v>0</v>
      </c>
      <c r="Y565" s="570"/>
      <c r="Z565" s="391">
        <f t="shared" si="1315"/>
        <v>0</v>
      </c>
      <c r="AA565" s="386">
        <f t="shared" si="1316"/>
        <v>0</v>
      </c>
      <c r="AB565" s="366" t="str">
        <f t="shared" si="1336"/>
        <v xml:space="preserve">    </v>
      </c>
      <c r="AC565" s="849">
        <f t="shared" si="1273"/>
        <v>0</v>
      </c>
      <c r="AD565" s="570"/>
      <c r="AE565" s="391">
        <f t="shared" si="1317"/>
        <v>0</v>
      </c>
      <c r="AF565" s="386">
        <f t="shared" si="1318"/>
        <v>0</v>
      </c>
      <c r="AG565" s="366" t="str">
        <f t="shared" si="1337"/>
        <v xml:space="preserve">    </v>
      </c>
      <c r="AH565" s="849">
        <f t="shared" si="1274"/>
        <v>0</v>
      </c>
      <c r="AI565" s="570"/>
      <c r="AJ565" s="391">
        <f t="shared" si="1319"/>
        <v>0</v>
      </c>
      <c r="AK565" s="386">
        <f t="shared" si="1320"/>
        <v>0</v>
      </c>
      <c r="AL565" s="366" t="str">
        <f t="shared" si="1338"/>
        <v xml:space="preserve">    </v>
      </c>
      <c r="AM565" s="849">
        <f t="shared" si="1275"/>
        <v>0</v>
      </c>
      <c r="AN565" s="570"/>
      <c r="AO565" s="391">
        <f t="shared" si="1321"/>
        <v>0</v>
      </c>
      <c r="AP565" s="386">
        <f t="shared" si="1322"/>
        <v>0</v>
      </c>
      <c r="AQ565" s="366" t="str">
        <f t="shared" si="1339"/>
        <v xml:space="preserve">    </v>
      </c>
      <c r="AR565" s="849">
        <f t="shared" si="1276"/>
        <v>0</v>
      </c>
      <c r="AS565" s="570"/>
      <c r="AT565" s="391">
        <f t="shared" si="1323"/>
        <v>0</v>
      </c>
      <c r="AU565" s="386">
        <f t="shared" si="1324"/>
        <v>0</v>
      </c>
      <c r="AV565" s="366" t="str">
        <f t="shared" si="1340"/>
        <v xml:space="preserve">    </v>
      </c>
      <c r="AW565" s="849">
        <f t="shared" si="1277"/>
        <v>0</v>
      </c>
      <c r="AX565" s="570"/>
      <c r="AY565" s="391">
        <f t="shared" si="1325"/>
        <v>0</v>
      </c>
      <c r="AZ565" s="386">
        <f t="shared" si="1326"/>
        <v>0</v>
      </c>
      <c r="BA565" s="366" t="str">
        <f t="shared" si="1341"/>
        <v xml:space="preserve">    </v>
      </c>
      <c r="BB565" s="849">
        <f t="shared" si="1278"/>
        <v>0</v>
      </c>
      <c r="BC565" s="570"/>
      <c r="BD565" s="391">
        <f t="shared" si="1327"/>
        <v>0</v>
      </c>
      <c r="BE565" s="386">
        <f t="shared" si="1328"/>
        <v>0</v>
      </c>
      <c r="BF565" s="366" t="str">
        <f t="shared" si="1342"/>
        <v xml:space="preserve">    </v>
      </c>
      <c r="BG565" s="849">
        <f t="shared" si="1279"/>
        <v>0</v>
      </c>
      <c r="BH565" s="570"/>
      <c r="BI565" s="391">
        <f t="shared" si="1329"/>
        <v>0</v>
      </c>
      <c r="BJ565" s="386">
        <f t="shared" si="1330"/>
        <v>0</v>
      </c>
      <c r="BK565" s="366" t="str">
        <f t="shared" si="1343"/>
        <v xml:space="preserve">    </v>
      </c>
      <c r="BM565" s="383">
        <f t="shared" si="1280"/>
        <v>0</v>
      </c>
      <c r="BN565" s="7"/>
    </row>
    <row r="566" spans="1:66" s="5" customFormat="1" ht="12.75">
      <c r="A566" s="633">
        <v>31</v>
      </c>
      <c r="B566" s="895" t="str">
        <f t="shared" si="1331"/>
        <v>Other: (list)</v>
      </c>
      <c r="C566" s="377">
        <f t="shared" si="1281"/>
        <v>0</v>
      </c>
      <c r="D566" s="659">
        <f t="shared" si="1268"/>
        <v>0</v>
      </c>
      <c r="E566" s="570"/>
      <c r="F566" s="391">
        <f t="shared" si="1307"/>
        <v>0</v>
      </c>
      <c r="G566" s="386">
        <f t="shared" si="1308"/>
        <v>0</v>
      </c>
      <c r="H566" s="366" t="str">
        <f t="shared" si="1332"/>
        <v xml:space="preserve">    </v>
      </c>
      <c r="I566" s="849">
        <f t="shared" si="1269"/>
        <v>0</v>
      </c>
      <c r="J566" s="570"/>
      <c r="K566" s="391">
        <f t="shared" si="1309"/>
        <v>0</v>
      </c>
      <c r="L566" s="386">
        <f t="shared" si="1310"/>
        <v>0</v>
      </c>
      <c r="M566" s="366" t="str">
        <f t="shared" si="1333"/>
        <v xml:space="preserve">    </v>
      </c>
      <c r="N566" s="849">
        <f t="shared" si="1270"/>
        <v>0</v>
      </c>
      <c r="O566" s="570"/>
      <c r="P566" s="391">
        <f t="shared" si="1311"/>
        <v>0</v>
      </c>
      <c r="Q566" s="386">
        <f t="shared" si="1312"/>
        <v>0</v>
      </c>
      <c r="R566" s="366" t="str">
        <f t="shared" si="1334"/>
        <v xml:space="preserve">    </v>
      </c>
      <c r="S566" s="849">
        <f t="shared" si="1271"/>
        <v>0</v>
      </c>
      <c r="T566" s="570"/>
      <c r="U566" s="391">
        <f t="shared" si="1313"/>
        <v>0</v>
      </c>
      <c r="V566" s="386">
        <f t="shared" si="1314"/>
        <v>0</v>
      </c>
      <c r="W566" s="366" t="str">
        <f t="shared" si="1335"/>
        <v xml:space="preserve">    </v>
      </c>
      <c r="X566" s="849">
        <f t="shared" si="1272"/>
        <v>0</v>
      </c>
      <c r="Y566" s="570"/>
      <c r="Z566" s="391">
        <f t="shared" si="1315"/>
        <v>0</v>
      </c>
      <c r="AA566" s="386">
        <f t="shared" si="1316"/>
        <v>0</v>
      </c>
      <c r="AB566" s="366" t="str">
        <f t="shared" si="1336"/>
        <v xml:space="preserve">    </v>
      </c>
      <c r="AC566" s="849">
        <f t="shared" si="1273"/>
        <v>0</v>
      </c>
      <c r="AD566" s="570"/>
      <c r="AE566" s="391">
        <f t="shared" si="1317"/>
        <v>0</v>
      </c>
      <c r="AF566" s="386">
        <f t="shared" si="1318"/>
        <v>0</v>
      </c>
      <c r="AG566" s="366" t="str">
        <f t="shared" si="1337"/>
        <v xml:space="preserve">    </v>
      </c>
      <c r="AH566" s="849">
        <f t="shared" si="1274"/>
        <v>0</v>
      </c>
      <c r="AI566" s="570"/>
      <c r="AJ566" s="391">
        <f t="shared" si="1319"/>
        <v>0</v>
      </c>
      <c r="AK566" s="386">
        <f t="shared" si="1320"/>
        <v>0</v>
      </c>
      <c r="AL566" s="366" t="str">
        <f t="shared" si="1338"/>
        <v xml:space="preserve">    </v>
      </c>
      <c r="AM566" s="849">
        <f t="shared" si="1275"/>
        <v>0</v>
      </c>
      <c r="AN566" s="570"/>
      <c r="AO566" s="391">
        <f t="shared" si="1321"/>
        <v>0</v>
      </c>
      <c r="AP566" s="386">
        <f t="shared" si="1322"/>
        <v>0</v>
      </c>
      <c r="AQ566" s="366" t="str">
        <f t="shared" si="1339"/>
        <v xml:space="preserve">    </v>
      </c>
      <c r="AR566" s="849">
        <f t="shared" si="1276"/>
        <v>0</v>
      </c>
      <c r="AS566" s="570"/>
      <c r="AT566" s="391">
        <f t="shared" si="1323"/>
        <v>0</v>
      </c>
      <c r="AU566" s="386">
        <f t="shared" si="1324"/>
        <v>0</v>
      </c>
      <c r="AV566" s="366" t="str">
        <f t="shared" si="1340"/>
        <v xml:space="preserve">    </v>
      </c>
      <c r="AW566" s="849">
        <f t="shared" si="1277"/>
        <v>0</v>
      </c>
      <c r="AX566" s="570"/>
      <c r="AY566" s="391">
        <f t="shared" si="1325"/>
        <v>0</v>
      </c>
      <c r="AZ566" s="386">
        <f t="shared" si="1326"/>
        <v>0</v>
      </c>
      <c r="BA566" s="366" t="str">
        <f t="shared" si="1341"/>
        <v xml:space="preserve">    </v>
      </c>
      <c r="BB566" s="849">
        <f t="shared" si="1278"/>
        <v>0</v>
      </c>
      <c r="BC566" s="570"/>
      <c r="BD566" s="391">
        <f t="shared" si="1327"/>
        <v>0</v>
      </c>
      <c r="BE566" s="386">
        <f t="shared" si="1328"/>
        <v>0</v>
      </c>
      <c r="BF566" s="366" t="str">
        <f t="shared" si="1342"/>
        <v xml:space="preserve">    </v>
      </c>
      <c r="BG566" s="849">
        <f t="shared" si="1279"/>
        <v>0</v>
      </c>
      <c r="BH566" s="570"/>
      <c r="BI566" s="391">
        <f t="shared" si="1329"/>
        <v>0</v>
      </c>
      <c r="BJ566" s="386">
        <f t="shared" si="1330"/>
        <v>0</v>
      </c>
      <c r="BK566" s="366" t="str">
        <f t="shared" si="1343"/>
        <v xml:space="preserve">    </v>
      </c>
      <c r="BM566" s="383">
        <f t="shared" si="1280"/>
        <v>0</v>
      </c>
      <c r="BN566" s="7"/>
    </row>
    <row r="567" spans="1:66" s="5" customFormat="1" ht="12.75">
      <c r="A567" s="633">
        <v>32</v>
      </c>
      <c r="B567" s="895" t="str">
        <f t="shared" si="1331"/>
        <v>Other: (list)</v>
      </c>
      <c r="C567" s="379">
        <f t="shared" si="1281"/>
        <v>0</v>
      </c>
      <c r="D567" s="659">
        <f t="shared" si="1268"/>
        <v>0</v>
      </c>
      <c r="E567" s="570"/>
      <c r="F567" s="391">
        <f t="shared" si="1307"/>
        <v>0</v>
      </c>
      <c r="G567" s="386">
        <f t="shared" si="1308"/>
        <v>0</v>
      </c>
      <c r="H567" s="366" t="str">
        <f t="shared" si="1332"/>
        <v xml:space="preserve">    </v>
      </c>
      <c r="I567" s="849">
        <f t="shared" si="1269"/>
        <v>0</v>
      </c>
      <c r="J567" s="570"/>
      <c r="K567" s="391">
        <f t="shared" si="1309"/>
        <v>0</v>
      </c>
      <c r="L567" s="386">
        <f t="shared" si="1310"/>
        <v>0</v>
      </c>
      <c r="M567" s="366" t="str">
        <f t="shared" si="1333"/>
        <v xml:space="preserve">    </v>
      </c>
      <c r="N567" s="849">
        <f t="shared" si="1270"/>
        <v>0</v>
      </c>
      <c r="O567" s="570"/>
      <c r="P567" s="391">
        <f t="shared" si="1311"/>
        <v>0</v>
      </c>
      <c r="Q567" s="386">
        <f t="shared" si="1312"/>
        <v>0</v>
      </c>
      <c r="R567" s="366" t="str">
        <f t="shared" si="1334"/>
        <v xml:space="preserve">    </v>
      </c>
      <c r="S567" s="849">
        <f t="shared" si="1271"/>
        <v>0</v>
      </c>
      <c r="T567" s="570"/>
      <c r="U567" s="391">
        <f t="shared" si="1313"/>
        <v>0</v>
      </c>
      <c r="V567" s="386">
        <f t="shared" si="1314"/>
        <v>0</v>
      </c>
      <c r="W567" s="366" t="str">
        <f t="shared" si="1335"/>
        <v xml:space="preserve">    </v>
      </c>
      <c r="X567" s="849">
        <f t="shared" si="1272"/>
        <v>0</v>
      </c>
      <c r="Y567" s="570"/>
      <c r="Z567" s="391">
        <f t="shared" si="1315"/>
        <v>0</v>
      </c>
      <c r="AA567" s="386">
        <f t="shared" si="1316"/>
        <v>0</v>
      </c>
      <c r="AB567" s="366" t="str">
        <f t="shared" si="1336"/>
        <v xml:space="preserve">    </v>
      </c>
      <c r="AC567" s="849">
        <f t="shared" si="1273"/>
        <v>0</v>
      </c>
      <c r="AD567" s="570"/>
      <c r="AE567" s="391">
        <f t="shared" si="1317"/>
        <v>0</v>
      </c>
      <c r="AF567" s="386">
        <f t="shared" si="1318"/>
        <v>0</v>
      </c>
      <c r="AG567" s="366" t="str">
        <f t="shared" si="1337"/>
        <v xml:space="preserve">    </v>
      </c>
      <c r="AH567" s="849">
        <f t="shared" si="1274"/>
        <v>0</v>
      </c>
      <c r="AI567" s="570"/>
      <c r="AJ567" s="391">
        <f t="shared" si="1319"/>
        <v>0</v>
      </c>
      <c r="AK567" s="386">
        <f t="shared" si="1320"/>
        <v>0</v>
      </c>
      <c r="AL567" s="366" t="str">
        <f t="shared" si="1338"/>
        <v xml:space="preserve">    </v>
      </c>
      <c r="AM567" s="849">
        <f t="shared" si="1275"/>
        <v>0</v>
      </c>
      <c r="AN567" s="570"/>
      <c r="AO567" s="391">
        <f t="shared" si="1321"/>
        <v>0</v>
      </c>
      <c r="AP567" s="386">
        <f t="shared" si="1322"/>
        <v>0</v>
      </c>
      <c r="AQ567" s="366" t="str">
        <f t="shared" si="1339"/>
        <v xml:space="preserve">    </v>
      </c>
      <c r="AR567" s="849">
        <f t="shared" si="1276"/>
        <v>0</v>
      </c>
      <c r="AS567" s="570"/>
      <c r="AT567" s="391">
        <f t="shared" si="1323"/>
        <v>0</v>
      </c>
      <c r="AU567" s="386">
        <f t="shared" si="1324"/>
        <v>0</v>
      </c>
      <c r="AV567" s="366" t="str">
        <f t="shared" si="1340"/>
        <v xml:space="preserve">    </v>
      </c>
      <c r="AW567" s="849">
        <f t="shared" si="1277"/>
        <v>0</v>
      </c>
      <c r="AX567" s="570"/>
      <c r="AY567" s="391">
        <f t="shared" si="1325"/>
        <v>0</v>
      </c>
      <c r="AZ567" s="386">
        <f t="shared" si="1326"/>
        <v>0</v>
      </c>
      <c r="BA567" s="366" t="str">
        <f t="shared" si="1341"/>
        <v xml:space="preserve">    </v>
      </c>
      <c r="BB567" s="849">
        <f t="shared" si="1278"/>
        <v>0</v>
      </c>
      <c r="BC567" s="570"/>
      <c r="BD567" s="391">
        <f t="shared" si="1327"/>
        <v>0</v>
      </c>
      <c r="BE567" s="386">
        <f t="shared" si="1328"/>
        <v>0</v>
      </c>
      <c r="BF567" s="366" t="str">
        <f t="shared" si="1342"/>
        <v xml:space="preserve">    </v>
      </c>
      <c r="BG567" s="849">
        <f t="shared" si="1279"/>
        <v>0</v>
      </c>
      <c r="BH567" s="570"/>
      <c r="BI567" s="391">
        <f t="shared" si="1329"/>
        <v>0</v>
      </c>
      <c r="BJ567" s="386">
        <f t="shared" si="1330"/>
        <v>0</v>
      </c>
      <c r="BK567" s="366" t="str">
        <f t="shared" si="1343"/>
        <v xml:space="preserve">    </v>
      </c>
      <c r="BM567" s="383">
        <f t="shared" si="1280"/>
        <v>0</v>
      </c>
      <c r="BN567" s="7"/>
    </row>
    <row r="568" spans="1:66" s="5" customFormat="1" ht="12.75">
      <c r="A568" s="633">
        <v>33</v>
      </c>
      <c r="B568" s="895" t="str">
        <f t="shared" si="1331"/>
        <v>Other: (list)</v>
      </c>
      <c r="C568" s="378">
        <f t="shared" si="1281"/>
        <v>0</v>
      </c>
      <c r="D568" s="659">
        <f t="shared" si="1268"/>
        <v>0</v>
      </c>
      <c r="E568" s="570"/>
      <c r="F568" s="391">
        <f t="shared" si="1307"/>
        <v>0</v>
      </c>
      <c r="G568" s="386">
        <f t="shared" si="1308"/>
        <v>0</v>
      </c>
      <c r="H568" s="366" t="str">
        <f t="shared" si="1332"/>
        <v xml:space="preserve">    </v>
      </c>
      <c r="I568" s="849">
        <f t="shared" si="1269"/>
        <v>0</v>
      </c>
      <c r="J568" s="570"/>
      <c r="K568" s="391">
        <f t="shared" si="1309"/>
        <v>0</v>
      </c>
      <c r="L568" s="386">
        <f t="shared" si="1310"/>
        <v>0</v>
      </c>
      <c r="M568" s="366" t="str">
        <f t="shared" si="1333"/>
        <v xml:space="preserve">    </v>
      </c>
      <c r="N568" s="849">
        <f t="shared" si="1270"/>
        <v>0</v>
      </c>
      <c r="O568" s="570"/>
      <c r="P568" s="391">
        <f t="shared" si="1311"/>
        <v>0</v>
      </c>
      <c r="Q568" s="386">
        <f t="shared" si="1312"/>
        <v>0</v>
      </c>
      <c r="R568" s="366" t="str">
        <f t="shared" si="1334"/>
        <v xml:space="preserve">    </v>
      </c>
      <c r="S568" s="849">
        <f t="shared" si="1271"/>
        <v>0</v>
      </c>
      <c r="T568" s="570"/>
      <c r="U568" s="391">
        <f t="shared" si="1313"/>
        <v>0</v>
      </c>
      <c r="V568" s="386">
        <f t="shared" si="1314"/>
        <v>0</v>
      </c>
      <c r="W568" s="366" t="str">
        <f t="shared" si="1335"/>
        <v xml:space="preserve">    </v>
      </c>
      <c r="X568" s="849">
        <f t="shared" si="1272"/>
        <v>0</v>
      </c>
      <c r="Y568" s="570"/>
      <c r="Z568" s="391">
        <f t="shared" si="1315"/>
        <v>0</v>
      </c>
      <c r="AA568" s="386">
        <f t="shared" si="1316"/>
        <v>0</v>
      </c>
      <c r="AB568" s="366" t="str">
        <f t="shared" si="1336"/>
        <v xml:space="preserve">    </v>
      </c>
      <c r="AC568" s="849">
        <f t="shared" si="1273"/>
        <v>0</v>
      </c>
      <c r="AD568" s="570"/>
      <c r="AE568" s="391">
        <f t="shared" si="1317"/>
        <v>0</v>
      </c>
      <c r="AF568" s="386">
        <f t="shared" si="1318"/>
        <v>0</v>
      </c>
      <c r="AG568" s="366" t="str">
        <f t="shared" si="1337"/>
        <v xml:space="preserve">    </v>
      </c>
      <c r="AH568" s="849">
        <f t="shared" si="1274"/>
        <v>0</v>
      </c>
      <c r="AI568" s="570"/>
      <c r="AJ568" s="391">
        <f t="shared" si="1319"/>
        <v>0</v>
      </c>
      <c r="AK568" s="386">
        <f t="shared" si="1320"/>
        <v>0</v>
      </c>
      <c r="AL568" s="366" t="str">
        <f t="shared" si="1338"/>
        <v xml:space="preserve">    </v>
      </c>
      <c r="AM568" s="849">
        <f t="shared" si="1275"/>
        <v>0</v>
      </c>
      <c r="AN568" s="570"/>
      <c r="AO568" s="391">
        <f t="shared" si="1321"/>
        <v>0</v>
      </c>
      <c r="AP568" s="386">
        <f t="shared" si="1322"/>
        <v>0</v>
      </c>
      <c r="AQ568" s="366" t="str">
        <f t="shared" si="1339"/>
        <v xml:space="preserve">    </v>
      </c>
      <c r="AR568" s="849">
        <f t="shared" si="1276"/>
        <v>0</v>
      </c>
      <c r="AS568" s="570"/>
      <c r="AT568" s="391">
        <f t="shared" si="1323"/>
        <v>0</v>
      </c>
      <c r="AU568" s="386">
        <f t="shared" si="1324"/>
        <v>0</v>
      </c>
      <c r="AV568" s="366" t="str">
        <f t="shared" si="1340"/>
        <v xml:space="preserve">    </v>
      </c>
      <c r="AW568" s="849">
        <f t="shared" si="1277"/>
        <v>0</v>
      </c>
      <c r="AX568" s="570"/>
      <c r="AY568" s="391">
        <f t="shared" si="1325"/>
        <v>0</v>
      </c>
      <c r="AZ568" s="386">
        <f t="shared" si="1326"/>
        <v>0</v>
      </c>
      <c r="BA568" s="366" t="str">
        <f t="shared" si="1341"/>
        <v xml:space="preserve">    </v>
      </c>
      <c r="BB568" s="849">
        <f t="shared" si="1278"/>
        <v>0</v>
      </c>
      <c r="BC568" s="570"/>
      <c r="BD568" s="391">
        <f t="shared" si="1327"/>
        <v>0</v>
      </c>
      <c r="BE568" s="386">
        <f t="shared" si="1328"/>
        <v>0</v>
      </c>
      <c r="BF568" s="366" t="str">
        <f t="shared" si="1342"/>
        <v xml:space="preserve">    </v>
      </c>
      <c r="BG568" s="849">
        <f t="shared" si="1279"/>
        <v>0</v>
      </c>
      <c r="BH568" s="570"/>
      <c r="BI568" s="391">
        <f t="shared" si="1329"/>
        <v>0</v>
      </c>
      <c r="BJ568" s="386">
        <f t="shared" si="1330"/>
        <v>0</v>
      </c>
      <c r="BK568" s="366" t="str">
        <f t="shared" si="1343"/>
        <v xml:space="preserve">    </v>
      </c>
      <c r="BM568" s="383">
        <f t="shared" si="1280"/>
        <v>0</v>
      </c>
      <c r="BN568" s="7"/>
    </row>
    <row r="569" spans="1:66" s="5" customFormat="1" ht="12.75">
      <c r="A569" s="633">
        <v>34</v>
      </c>
      <c r="B569" s="895" t="str">
        <f t="shared" si="1331"/>
        <v>Other: (list)</v>
      </c>
      <c r="C569" s="557">
        <f t="shared" si="1281"/>
        <v>0</v>
      </c>
      <c r="D569" s="659">
        <f t="shared" si="1268"/>
        <v>0</v>
      </c>
      <c r="E569" s="570"/>
      <c r="F569" s="391">
        <f t="shared" si="1307"/>
        <v>0</v>
      </c>
      <c r="G569" s="386">
        <f t="shared" si="1308"/>
        <v>0</v>
      </c>
      <c r="H569" s="366" t="str">
        <f t="shared" si="1332"/>
        <v xml:space="preserve">    </v>
      </c>
      <c r="I569" s="849">
        <f t="shared" si="1269"/>
        <v>0</v>
      </c>
      <c r="J569" s="570"/>
      <c r="K569" s="391">
        <f t="shared" si="1309"/>
        <v>0</v>
      </c>
      <c r="L569" s="386">
        <f t="shared" si="1310"/>
        <v>0</v>
      </c>
      <c r="M569" s="366" t="str">
        <f t="shared" si="1333"/>
        <v xml:space="preserve">    </v>
      </c>
      <c r="N569" s="849">
        <f t="shared" si="1270"/>
        <v>0</v>
      </c>
      <c r="O569" s="570"/>
      <c r="P569" s="391">
        <f t="shared" si="1311"/>
        <v>0</v>
      </c>
      <c r="Q569" s="386">
        <f t="shared" si="1312"/>
        <v>0</v>
      </c>
      <c r="R569" s="366" t="str">
        <f t="shared" si="1334"/>
        <v xml:space="preserve">    </v>
      </c>
      <c r="S569" s="849">
        <f t="shared" si="1271"/>
        <v>0</v>
      </c>
      <c r="T569" s="570"/>
      <c r="U569" s="391">
        <f t="shared" si="1313"/>
        <v>0</v>
      </c>
      <c r="V569" s="386">
        <f t="shared" si="1314"/>
        <v>0</v>
      </c>
      <c r="W569" s="366" t="str">
        <f t="shared" si="1335"/>
        <v xml:space="preserve">    </v>
      </c>
      <c r="X569" s="849">
        <f t="shared" si="1272"/>
        <v>0</v>
      </c>
      <c r="Y569" s="570"/>
      <c r="Z569" s="391">
        <f t="shared" si="1315"/>
        <v>0</v>
      </c>
      <c r="AA569" s="386">
        <f t="shared" si="1316"/>
        <v>0</v>
      </c>
      <c r="AB569" s="366" t="str">
        <f t="shared" si="1336"/>
        <v xml:space="preserve">    </v>
      </c>
      <c r="AC569" s="849">
        <f t="shared" si="1273"/>
        <v>0</v>
      </c>
      <c r="AD569" s="570"/>
      <c r="AE569" s="391">
        <f t="shared" si="1317"/>
        <v>0</v>
      </c>
      <c r="AF569" s="386">
        <f t="shared" si="1318"/>
        <v>0</v>
      </c>
      <c r="AG569" s="366" t="str">
        <f t="shared" si="1337"/>
        <v xml:space="preserve">    </v>
      </c>
      <c r="AH569" s="849">
        <f t="shared" si="1274"/>
        <v>0</v>
      </c>
      <c r="AI569" s="570"/>
      <c r="AJ569" s="391">
        <f t="shared" si="1319"/>
        <v>0</v>
      </c>
      <c r="AK569" s="386">
        <f t="shared" si="1320"/>
        <v>0</v>
      </c>
      <c r="AL569" s="366" t="str">
        <f t="shared" si="1338"/>
        <v xml:space="preserve">    </v>
      </c>
      <c r="AM569" s="849">
        <f t="shared" si="1275"/>
        <v>0</v>
      </c>
      <c r="AN569" s="570"/>
      <c r="AO569" s="391">
        <f t="shared" si="1321"/>
        <v>0</v>
      </c>
      <c r="AP569" s="386">
        <f t="shared" si="1322"/>
        <v>0</v>
      </c>
      <c r="AQ569" s="366" t="str">
        <f t="shared" si="1339"/>
        <v xml:space="preserve">    </v>
      </c>
      <c r="AR569" s="849">
        <f t="shared" si="1276"/>
        <v>0</v>
      </c>
      <c r="AS569" s="570"/>
      <c r="AT569" s="391">
        <f t="shared" si="1323"/>
        <v>0</v>
      </c>
      <c r="AU569" s="386">
        <f t="shared" si="1324"/>
        <v>0</v>
      </c>
      <c r="AV569" s="366" t="str">
        <f t="shared" si="1340"/>
        <v xml:space="preserve">    </v>
      </c>
      <c r="AW569" s="849">
        <f t="shared" si="1277"/>
        <v>0</v>
      </c>
      <c r="AX569" s="570"/>
      <c r="AY569" s="391">
        <f t="shared" si="1325"/>
        <v>0</v>
      </c>
      <c r="AZ569" s="386">
        <f t="shared" si="1326"/>
        <v>0</v>
      </c>
      <c r="BA569" s="366" t="str">
        <f t="shared" si="1341"/>
        <v xml:space="preserve">    </v>
      </c>
      <c r="BB569" s="849">
        <f t="shared" si="1278"/>
        <v>0</v>
      </c>
      <c r="BC569" s="570"/>
      <c r="BD569" s="391">
        <f t="shared" si="1327"/>
        <v>0</v>
      </c>
      <c r="BE569" s="386">
        <f t="shared" si="1328"/>
        <v>0</v>
      </c>
      <c r="BF569" s="366" t="str">
        <f t="shared" si="1342"/>
        <v xml:space="preserve">    </v>
      </c>
      <c r="BG569" s="849">
        <f t="shared" si="1279"/>
        <v>0</v>
      </c>
      <c r="BH569" s="570"/>
      <c r="BI569" s="391">
        <f t="shared" si="1329"/>
        <v>0</v>
      </c>
      <c r="BJ569" s="386">
        <f t="shared" si="1330"/>
        <v>0</v>
      </c>
      <c r="BK569" s="366" t="str">
        <f t="shared" si="1343"/>
        <v xml:space="preserve">    </v>
      </c>
      <c r="BM569" s="383">
        <f t="shared" si="1280"/>
        <v>0</v>
      </c>
      <c r="BN569" s="7"/>
    </row>
    <row r="570" spans="1:66" s="5" customFormat="1" ht="12.75">
      <c r="A570" s="633">
        <v>35</v>
      </c>
      <c r="B570" s="895" t="str">
        <f t="shared" si="1331"/>
        <v>Other: (list)</v>
      </c>
      <c r="C570" s="557">
        <f t="shared" si="1281"/>
        <v>0</v>
      </c>
      <c r="D570" s="659">
        <f t="shared" si="1268"/>
        <v>0</v>
      </c>
      <c r="E570" s="570"/>
      <c r="F570" s="391">
        <f t="shared" si="1307"/>
        <v>0</v>
      </c>
      <c r="G570" s="386">
        <f t="shared" si="1308"/>
        <v>0</v>
      </c>
      <c r="H570" s="366" t="str">
        <f t="shared" si="1332"/>
        <v xml:space="preserve">    </v>
      </c>
      <c r="I570" s="849">
        <f t="shared" si="1269"/>
        <v>0</v>
      </c>
      <c r="J570" s="570"/>
      <c r="K570" s="391">
        <f t="shared" si="1309"/>
        <v>0</v>
      </c>
      <c r="L570" s="386">
        <f t="shared" si="1310"/>
        <v>0</v>
      </c>
      <c r="M570" s="366" t="str">
        <f t="shared" si="1333"/>
        <v xml:space="preserve">    </v>
      </c>
      <c r="N570" s="849">
        <f t="shared" si="1270"/>
        <v>0</v>
      </c>
      <c r="O570" s="570"/>
      <c r="P570" s="391">
        <f t="shared" si="1311"/>
        <v>0</v>
      </c>
      <c r="Q570" s="386">
        <f t="shared" si="1312"/>
        <v>0</v>
      </c>
      <c r="R570" s="366" t="str">
        <f t="shared" si="1334"/>
        <v xml:space="preserve">    </v>
      </c>
      <c r="S570" s="849">
        <f t="shared" si="1271"/>
        <v>0</v>
      </c>
      <c r="T570" s="570"/>
      <c r="U570" s="391">
        <f t="shared" si="1313"/>
        <v>0</v>
      </c>
      <c r="V570" s="386">
        <f t="shared" si="1314"/>
        <v>0</v>
      </c>
      <c r="W570" s="366" t="str">
        <f t="shared" si="1335"/>
        <v xml:space="preserve">    </v>
      </c>
      <c r="X570" s="849">
        <f t="shared" si="1272"/>
        <v>0</v>
      </c>
      <c r="Y570" s="570"/>
      <c r="Z570" s="391">
        <f t="shared" si="1315"/>
        <v>0</v>
      </c>
      <c r="AA570" s="386">
        <f t="shared" si="1316"/>
        <v>0</v>
      </c>
      <c r="AB570" s="366" t="str">
        <f t="shared" si="1336"/>
        <v xml:space="preserve">    </v>
      </c>
      <c r="AC570" s="849">
        <f t="shared" si="1273"/>
        <v>0</v>
      </c>
      <c r="AD570" s="570"/>
      <c r="AE570" s="391">
        <f t="shared" si="1317"/>
        <v>0</v>
      </c>
      <c r="AF570" s="386">
        <f t="shared" si="1318"/>
        <v>0</v>
      </c>
      <c r="AG570" s="366" t="str">
        <f t="shared" si="1337"/>
        <v xml:space="preserve">    </v>
      </c>
      <c r="AH570" s="849">
        <f t="shared" si="1274"/>
        <v>0</v>
      </c>
      <c r="AI570" s="570"/>
      <c r="AJ570" s="391">
        <f t="shared" si="1319"/>
        <v>0</v>
      </c>
      <c r="AK570" s="386">
        <f t="shared" si="1320"/>
        <v>0</v>
      </c>
      <c r="AL570" s="366" t="str">
        <f t="shared" si="1338"/>
        <v xml:space="preserve">    </v>
      </c>
      <c r="AM570" s="849">
        <f t="shared" si="1275"/>
        <v>0</v>
      </c>
      <c r="AN570" s="570"/>
      <c r="AO570" s="391">
        <f t="shared" si="1321"/>
        <v>0</v>
      </c>
      <c r="AP570" s="386">
        <f t="shared" si="1322"/>
        <v>0</v>
      </c>
      <c r="AQ570" s="366" t="str">
        <f t="shared" si="1339"/>
        <v xml:space="preserve">    </v>
      </c>
      <c r="AR570" s="849">
        <f t="shared" si="1276"/>
        <v>0</v>
      </c>
      <c r="AS570" s="570"/>
      <c r="AT570" s="391">
        <f t="shared" si="1323"/>
        <v>0</v>
      </c>
      <c r="AU570" s="386">
        <f t="shared" si="1324"/>
        <v>0</v>
      </c>
      <c r="AV570" s="366" t="str">
        <f t="shared" si="1340"/>
        <v xml:space="preserve">    </v>
      </c>
      <c r="AW570" s="849">
        <f t="shared" si="1277"/>
        <v>0</v>
      </c>
      <c r="AX570" s="570"/>
      <c r="AY570" s="391">
        <f t="shared" si="1325"/>
        <v>0</v>
      </c>
      <c r="AZ570" s="386">
        <f t="shared" si="1326"/>
        <v>0</v>
      </c>
      <c r="BA570" s="366" t="str">
        <f t="shared" si="1341"/>
        <v xml:space="preserve">    </v>
      </c>
      <c r="BB570" s="849">
        <f t="shared" si="1278"/>
        <v>0</v>
      </c>
      <c r="BC570" s="570"/>
      <c r="BD570" s="391">
        <f t="shared" si="1327"/>
        <v>0</v>
      </c>
      <c r="BE570" s="386">
        <f t="shared" si="1328"/>
        <v>0</v>
      </c>
      <c r="BF570" s="366" t="str">
        <f t="shared" si="1342"/>
        <v xml:space="preserve">    </v>
      </c>
      <c r="BG570" s="849">
        <f t="shared" si="1279"/>
        <v>0</v>
      </c>
      <c r="BH570" s="570"/>
      <c r="BI570" s="391">
        <f t="shared" si="1329"/>
        <v>0</v>
      </c>
      <c r="BJ570" s="386">
        <f t="shared" si="1330"/>
        <v>0</v>
      </c>
      <c r="BK570" s="366" t="str">
        <f t="shared" si="1343"/>
        <v xml:space="preserve">    </v>
      </c>
      <c r="BM570" s="383">
        <f t="shared" si="1280"/>
        <v>0</v>
      </c>
      <c r="BN570" s="7"/>
    </row>
    <row r="571" spans="1:66" s="5" customFormat="1" ht="12.75">
      <c r="A571" s="633">
        <v>36</v>
      </c>
      <c r="B571" s="895" t="str">
        <f t="shared" si="1331"/>
        <v>Other: (list)</v>
      </c>
      <c r="C571" s="557">
        <f t="shared" si="1281"/>
        <v>0</v>
      </c>
      <c r="D571" s="659">
        <f t="shared" si="1268"/>
        <v>0</v>
      </c>
      <c r="E571" s="570"/>
      <c r="F571" s="391">
        <f t="shared" si="1307"/>
        <v>0</v>
      </c>
      <c r="G571" s="386">
        <f t="shared" si="1308"/>
        <v>0</v>
      </c>
      <c r="H571" s="366" t="str">
        <f t="shared" si="1332"/>
        <v xml:space="preserve">    </v>
      </c>
      <c r="I571" s="849">
        <f t="shared" si="1269"/>
        <v>0</v>
      </c>
      <c r="J571" s="570"/>
      <c r="K571" s="391">
        <f t="shared" si="1309"/>
        <v>0</v>
      </c>
      <c r="L571" s="386">
        <f t="shared" si="1310"/>
        <v>0</v>
      </c>
      <c r="M571" s="366" t="str">
        <f t="shared" si="1333"/>
        <v xml:space="preserve">    </v>
      </c>
      <c r="N571" s="849">
        <f t="shared" si="1270"/>
        <v>0</v>
      </c>
      <c r="O571" s="570"/>
      <c r="P571" s="391">
        <f t="shared" si="1311"/>
        <v>0</v>
      </c>
      <c r="Q571" s="386">
        <f t="shared" si="1312"/>
        <v>0</v>
      </c>
      <c r="R571" s="366" t="str">
        <f t="shared" si="1334"/>
        <v xml:space="preserve">    </v>
      </c>
      <c r="S571" s="849">
        <f t="shared" si="1271"/>
        <v>0</v>
      </c>
      <c r="T571" s="570"/>
      <c r="U571" s="391">
        <f t="shared" si="1313"/>
        <v>0</v>
      </c>
      <c r="V571" s="386">
        <f t="shared" si="1314"/>
        <v>0</v>
      </c>
      <c r="W571" s="366" t="str">
        <f t="shared" si="1335"/>
        <v xml:space="preserve">    </v>
      </c>
      <c r="X571" s="849">
        <f t="shared" si="1272"/>
        <v>0</v>
      </c>
      <c r="Y571" s="570"/>
      <c r="Z571" s="391">
        <f t="shared" si="1315"/>
        <v>0</v>
      </c>
      <c r="AA571" s="386">
        <f t="shared" si="1316"/>
        <v>0</v>
      </c>
      <c r="AB571" s="366" t="str">
        <f t="shared" si="1336"/>
        <v xml:space="preserve">    </v>
      </c>
      <c r="AC571" s="849">
        <f t="shared" si="1273"/>
        <v>0</v>
      </c>
      <c r="AD571" s="570"/>
      <c r="AE571" s="391">
        <f t="shared" si="1317"/>
        <v>0</v>
      </c>
      <c r="AF571" s="386">
        <f t="shared" si="1318"/>
        <v>0</v>
      </c>
      <c r="AG571" s="366" t="str">
        <f t="shared" si="1337"/>
        <v xml:space="preserve">    </v>
      </c>
      <c r="AH571" s="849">
        <f t="shared" si="1274"/>
        <v>0</v>
      </c>
      <c r="AI571" s="570"/>
      <c r="AJ571" s="391">
        <f t="shared" si="1319"/>
        <v>0</v>
      </c>
      <c r="AK571" s="386">
        <f t="shared" si="1320"/>
        <v>0</v>
      </c>
      <c r="AL571" s="366" t="str">
        <f t="shared" si="1338"/>
        <v xml:space="preserve">    </v>
      </c>
      <c r="AM571" s="849">
        <f t="shared" si="1275"/>
        <v>0</v>
      </c>
      <c r="AN571" s="570"/>
      <c r="AO571" s="391">
        <f t="shared" si="1321"/>
        <v>0</v>
      </c>
      <c r="AP571" s="386">
        <f t="shared" si="1322"/>
        <v>0</v>
      </c>
      <c r="AQ571" s="366" t="str">
        <f t="shared" si="1339"/>
        <v xml:space="preserve">    </v>
      </c>
      <c r="AR571" s="849">
        <f t="shared" si="1276"/>
        <v>0</v>
      </c>
      <c r="AS571" s="570"/>
      <c r="AT571" s="391">
        <f t="shared" si="1323"/>
        <v>0</v>
      </c>
      <c r="AU571" s="386">
        <f t="shared" si="1324"/>
        <v>0</v>
      </c>
      <c r="AV571" s="366" t="str">
        <f t="shared" si="1340"/>
        <v xml:space="preserve">    </v>
      </c>
      <c r="AW571" s="849">
        <f t="shared" si="1277"/>
        <v>0</v>
      </c>
      <c r="AX571" s="570"/>
      <c r="AY571" s="391">
        <f t="shared" si="1325"/>
        <v>0</v>
      </c>
      <c r="AZ571" s="386">
        <f t="shared" si="1326"/>
        <v>0</v>
      </c>
      <c r="BA571" s="366" t="str">
        <f t="shared" si="1341"/>
        <v xml:space="preserve">    </v>
      </c>
      <c r="BB571" s="849">
        <f t="shared" si="1278"/>
        <v>0</v>
      </c>
      <c r="BC571" s="570"/>
      <c r="BD571" s="391">
        <f t="shared" si="1327"/>
        <v>0</v>
      </c>
      <c r="BE571" s="386">
        <f t="shared" si="1328"/>
        <v>0</v>
      </c>
      <c r="BF571" s="366" t="str">
        <f t="shared" si="1342"/>
        <v xml:space="preserve">    </v>
      </c>
      <c r="BG571" s="849">
        <f t="shared" si="1279"/>
        <v>0</v>
      </c>
      <c r="BH571" s="570"/>
      <c r="BI571" s="391">
        <f t="shared" si="1329"/>
        <v>0</v>
      </c>
      <c r="BJ571" s="386">
        <f t="shared" si="1330"/>
        <v>0</v>
      </c>
      <c r="BK571" s="366" t="str">
        <f t="shared" si="1343"/>
        <v xml:space="preserve">    </v>
      </c>
      <c r="BM571" s="383">
        <f t="shared" si="1280"/>
        <v>0</v>
      </c>
      <c r="BN571" s="7"/>
    </row>
    <row r="572" spans="1:66" s="5" customFormat="1" ht="12.75">
      <c r="A572" s="633">
        <v>37</v>
      </c>
      <c r="B572" s="895" t="str">
        <f t="shared" si="1331"/>
        <v>Other: (list)</v>
      </c>
      <c r="C572" s="557">
        <f t="shared" si="1281"/>
        <v>0</v>
      </c>
      <c r="D572" s="659">
        <f t="shared" si="1268"/>
        <v>0</v>
      </c>
      <c r="E572" s="570"/>
      <c r="F572" s="391">
        <f t="shared" si="1307"/>
        <v>0</v>
      </c>
      <c r="G572" s="386">
        <f t="shared" si="1308"/>
        <v>0</v>
      </c>
      <c r="H572" s="366" t="str">
        <f t="shared" si="1332"/>
        <v xml:space="preserve">    </v>
      </c>
      <c r="I572" s="849">
        <f t="shared" si="1269"/>
        <v>0</v>
      </c>
      <c r="J572" s="570"/>
      <c r="K572" s="391">
        <f t="shared" si="1309"/>
        <v>0</v>
      </c>
      <c r="L572" s="386">
        <f t="shared" si="1310"/>
        <v>0</v>
      </c>
      <c r="M572" s="366" t="str">
        <f t="shared" si="1333"/>
        <v xml:space="preserve">    </v>
      </c>
      <c r="N572" s="849">
        <f t="shared" si="1270"/>
        <v>0</v>
      </c>
      <c r="O572" s="570"/>
      <c r="P572" s="391">
        <f t="shared" si="1311"/>
        <v>0</v>
      </c>
      <c r="Q572" s="386">
        <f t="shared" si="1312"/>
        <v>0</v>
      </c>
      <c r="R572" s="366" t="str">
        <f t="shared" si="1334"/>
        <v xml:space="preserve">    </v>
      </c>
      <c r="S572" s="849">
        <f t="shared" si="1271"/>
        <v>0</v>
      </c>
      <c r="T572" s="570"/>
      <c r="U572" s="391">
        <f t="shared" si="1313"/>
        <v>0</v>
      </c>
      <c r="V572" s="386">
        <f t="shared" si="1314"/>
        <v>0</v>
      </c>
      <c r="W572" s="366" t="str">
        <f t="shared" si="1335"/>
        <v xml:space="preserve">    </v>
      </c>
      <c r="X572" s="849">
        <f t="shared" si="1272"/>
        <v>0</v>
      </c>
      <c r="Y572" s="570"/>
      <c r="Z572" s="391">
        <f t="shared" si="1315"/>
        <v>0</v>
      </c>
      <c r="AA572" s="386">
        <f t="shared" si="1316"/>
        <v>0</v>
      </c>
      <c r="AB572" s="366" t="str">
        <f t="shared" si="1336"/>
        <v xml:space="preserve">    </v>
      </c>
      <c r="AC572" s="849">
        <f t="shared" si="1273"/>
        <v>0</v>
      </c>
      <c r="AD572" s="570"/>
      <c r="AE572" s="391">
        <f t="shared" si="1317"/>
        <v>0</v>
      </c>
      <c r="AF572" s="386">
        <f t="shared" si="1318"/>
        <v>0</v>
      </c>
      <c r="AG572" s="366" t="str">
        <f t="shared" si="1337"/>
        <v xml:space="preserve">    </v>
      </c>
      <c r="AH572" s="849">
        <f t="shared" si="1274"/>
        <v>0</v>
      </c>
      <c r="AI572" s="570"/>
      <c r="AJ572" s="391">
        <f t="shared" si="1319"/>
        <v>0</v>
      </c>
      <c r="AK572" s="386">
        <f t="shared" si="1320"/>
        <v>0</v>
      </c>
      <c r="AL572" s="366" t="str">
        <f t="shared" si="1338"/>
        <v xml:space="preserve">    </v>
      </c>
      <c r="AM572" s="849">
        <f t="shared" si="1275"/>
        <v>0</v>
      </c>
      <c r="AN572" s="570"/>
      <c r="AO572" s="391">
        <f t="shared" si="1321"/>
        <v>0</v>
      </c>
      <c r="AP572" s="386">
        <f t="shared" si="1322"/>
        <v>0</v>
      </c>
      <c r="AQ572" s="366" t="str">
        <f t="shared" si="1339"/>
        <v xml:space="preserve">    </v>
      </c>
      <c r="AR572" s="849">
        <f t="shared" si="1276"/>
        <v>0</v>
      </c>
      <c r="AS572" s="570"/>
      <c r="AT572" s="391">
        <f t="shared" si="1323"/>
        <v>0</v>
      </c>
      <c r="AU572" s="386">
        <f t="shared" si="1324"/>
        <v>0</v>
      </c>
      <c r="AV572" s="366" t="str">
        <f t="shared" si="1340"/>
        <v xml:space="preserve">    </v>
      </c>
      <c r="AW572" s="849">
        <f t="shared" si="1277"/>
        <v>0</v>
      </c>
      <c r="AX572" s="570"/>
      <c r="AY572" s="391">
        <f t="shared" si="1325"/>
        <v>0</v>
      </c>
      <c r="AZ572" s="386">
        <f t="shared" si="1326"/>
        <v>0</v>
      </c>
      <c r="BA572" s="366" t="str">
        <f t="shared" si="1341"/>
        <v xml:space="preserve">    </v>
      </c>
      <c r="BB572" s="849">
        <f t="shared" si="1278"/>
        <v>0</v>
      </c>
      <c r="BC572" s="570"/>
      <c r="BD572" s="391">
        <f t="shared" si="1327"/>
        <v>0</v>
      </c>
      <c r="BE572" s="386">
        <f t="shared" si="1328"/>
        <v>0</v>
      </c>
      <c r="BF572" s="366" t="str">
        <f t="shared" si="1342"/>
        <v xml:space="preserve">    </v>
      </c>
      <c r="BG572" s="849">
        <f t="shared" si="1279"/>
        <v>0</v>
      </c>
      <c r="BH572" s="570"/>
      <c r="BI572" s="391">
        <f t="shared" si="1329"/>
        <v>0</v>
      </c>
      <c r="BJ572" s="386">
        <f t="shared" si="1330"/>
        <v>0</v>
      </c>
      <c r="BK572" s="366" t="str">
        <f t="shared" si="1343"/>
        <v xml:space="preserve">    </v>
      </c>
      <c r="BM572" s="383">
        <f t="shared" si="1280"/>
        <v>0</v>
      </c>
      <c r="BN572" s="7"/>
    </row>
    <row r="573" spans="1:66" s="5" customFormat="1" ht="12.75">
      <c r="A573" s="633">
        <v>38</v>
      </c>
      <c r="B573" s="895" t="str">
        <f t="shared" si="1331"/>
        <v>Other: (list)</v>
      </c>
      <c r="C573" s="557">
        <f t="shared" si="1281"/>
        <v>0</v>
      </c>
      <c r="D573" s="659">
        <f t="shared" si="1268"/>
        <v>0</v>
      </c>
      <c r="E573" s="570"/>
      <c r="F573" s="391">
        <f t="shared" si="1307"/>
        <v>0</v>
      </c>
      <c r="G573" s="386">
        <f t="shared" si="1308"/>
        <v>0</v>
      </c>
      <c r="H573" s="366" t="str">
        <f t="shared" si="1332"/>
        <v xml:space="preserve">    </v>
      </c>
      <c r="I573" s="849">
        <f t="shared" si="1269"/>
        <v>0</v>
      </c>
      <c r="J573" s="570"/>
      <c r="K573" s="391">
        <f t="shared" si="1309"/>
        <v>0</v>
      </c>
      <c r="L573" s="386">
        <f t="shared" si="1310"/>
        <v>0</v>
      </c>
      <c r="M573" s="366" t="str">
        <f t="shared" si="1333"/>
        <v xml:space="preserve">    </v>
      </c>
      <c r="N573" s="849">
        <f t="shared" si="1270"/>
        <v>0</v>
      </c>
      <c r="O573" s="570"/>
      <c r="P573" s="391">
        <f t="shared" si="1311"/>
        <v>0</v>
      </c>
      <c r="Q573" s="386">
        <f t="shared" si="1312"/>
        <v>0</v>
      </c>
      <c r="R573" s="366" t="str">
        <f t="shared" si="1334"/>
        <v xml:space="preserve">    </v>
      </c>
      <c r="S573" s="849">
        <f t="shared" si="1271"/>
        <v>0</v>
      </c>
      <c r="T573" s="570"/>
      <c r="U573" s="391">
        <f t="shared" si="1313"/>
        <v>0</v>
      </c>
      <c r="V573" s="386">
        <f t="shared" si="1314"/>
        <v>0</v>
      </c>
      <c r="W573" s="366" t="str">
        <f t="shared" si="1335"/>
        <v xml:space="preserve">    </v>
      </c>
      <c r="X573" s="849">
        <f t="shared" si="1272"/>
        <v>0</v>
      </c>
      <c r="Y573" s="570"/>
      <c r="Z573" s="391">
        <f t="shared" si="1315"/>
        <v>0</v>
      </c>
      <c r="AA573" s="386">
        <f t="shared" si="1316"/>
        <v>0</v>
      </c>
      <c r="AB573" s="366" t="str">
        <f t="shared" si="1336"/>
        <v xml:space="preserve">    </v>
      </c>
      <c r="AC573" s="849">
        <f t="shared" si="1273"/>
        <v>0</v>
      </c>
      <c r="AD573" s="570"/>
      <c r="AE573" s="391">
        <f t="shared" si="1317"/>
        <v>0</v>
      </c>
      <c r="AF573" s="386">
        <f t="shared" si="1318"/>
        <v>0</v>
      </c>
      <c r="AG573" s="366" t="str">
        <f t="shared" si="1337"/>
        <v xml:space="preserve">    </v>
      </c>
      <c r="AH573" s="849">
        <f t="shared" si="1274"/>
        <v>0</v>
      </c>
      <c r="AI573" s="570"/>
      <c r="AJ573" s="391">
        <f t="shared" si="1319"/>
        <v>0</v>
      </c>
      <c r="AK573" s="386">
        <f t="shared" si="1320"/>
        <v>0</v>
      </c>
      <c r="AL573" s="366" t="str">
        <f t="shared" si="1338"/>
        <v xml:space="preserve">    </v>
      </c>
      <c r="AM573" s="849">
        <f t="shared" si="1275"/>
        <v>0</v>
      </c>
      <c r="AN573" s="570"/>
      <c r="AO573" s="391">
        <f t="shared" si="1321"/>
        <v>0</v>
      </c>
      <c r="AP573" s="386">
        <f t="shared" si="1322"/>
        <v>0</v>
      </c>
      <c r="AQ573" s="366" t="str">
        <f t="shared" si="1339"/>
        <v xml:space="preserve">    </v>
      </c>
      <c r="AR573" s="849">
        <f t="shared" si="1276"/>
        <v>0</v>
      </c>
      <c r="AS573" s="570"/>
      <c r="AT573" s="391">
        <f t="shared" si="1323"/>
        <v>0</v>
      </c>
      <c r="AU573" s="386">
        <f t="shared" si="1324"/>
        <v>0</v>
      </c>
      <c r="AV573" s="366" t="str">
        <f t="shared" si="1340"/>
        <v xml:space="preserve">    </v>
      </c>
      <c r="AW573" s="849">
        <f t="shared" si="1277"/>
        <v>0</v>
      </c>
      <c r="AX573" s="570"/>
      <c r="AY573" s="391">
        <f t="shared" si="1325"/>
        <v>0</v>
      </c>
      <c r="AZ573" s="386">
        <f t="shared" si="1326"/>
        <v>0</v>
      </c>
      <c r="BA573" s="366" t="str">
        <f t="shared" si="1341"/>
        <v xml:space="preserve">    </v>
      </c>
      <c r="BB573" s="849">
        <f t="shared" si="1278"/>
        <v>0</v>
      </c>
      <c r="BC573" s="570"/>
      <c r="BD573" s="391">
        <f t="shared" si="1327"/>
        <v>0</v>
      </c>
      <c r="BE573" s="386">
        <f t="shared" si="1328"/>
        <v>0</v>
      </c>
      <c r="BF573" s="366" t="str">
        <f t="shared" si="1342"/>
        <v xml:space="preserve">    </v>
      </c>
      <c r="BG573" s="849">
        <f t="shared" si="1279"/>
        <v>0</v>
      </c>
      <c r="BH573" s="570"/>
      <c r="BI573" s="391">
        <f t="shared" si="1329"/>
        <v>0</v>
      </c>
      <c r="BJ573" s="386">
        <f t="shared" si="1330"/>
        <v>0</v>
      </c>
      <c r="BK573" s="366" t="str">
        <f t="shared" si="1343"/>
        <v xml:space="preserve">    </v>
      </c>
      <c r="BM573" s="383">
        <f t="shared" si="1280"/>
        <v>0</v>
      </c>
      <c r="BN573" s="7"/>
    </row>
    <row r="574" spans="1:66" s="5" customFormat="1" ht="12.75">
      <c r="A574" s="633">
        <v>39</v>
      </c>
      <c r="B574" s="896" t="str">
        <f t="shared" si="1331"/>
        <v>Other: (list)</v>
      </c>
      <c r="C574" s="557">
        <f t="shared" si="1281"/>
        <v>0</v>
      </c>
      <c r="D574" s="659">
        <f t="shared" si="1268"/>
        <v>0</v>
      </c>
      <c r="E574" s="570"/>
      <c r="F574" s="391">
        <f t="shared" si="1307"/>
        <v>0</v>
      </c>
      <c r="G574" s="386">
        <f t="shared" si="1308"/>
        <v>0</v>
      </c>
      <c r="H574" s="366" t="str">
        <f t="shared" si="1332"/>
        <v xml:space="preserve">    </v>
      </c>
      <c r="I574" s="849">
        <f t="shared" si="1269"/>
        <v>0</v>
      </c>
      <c r="J574" s="570"/>
      <c r="K574" s="391">
        <f t="shared" si="1309"/>
        <v>0</v>
      </c>
      <c r="L574" s="386">
        <f t="shared" si="1310"/>
        <v>0</v>
      </c>
      <c r="M574" s="366" t="str">
        <f t="shared" si="1333"/>
        <v xml:space="preserve">    </v>
      </c>
      <c r="N574" s="849">
        <f t="shared" si="1270"/>
        <v>0</v>
      </c>
      <c r="O574" s="570"/>
      <c r="P574" s="391">
        <f t="shared" si="1311"/>
        <v>0</v>
      </c>
      <c r="Q574" s="386">
        <f t="shared" si="1312"/>
        <v>0</v>
      </c>
      <c r="R574" s="366" t="str">
        <f t="shared" si="1334"/>
        <v xml:space="preserve">    </v>
      </c>
      <c r="S574" s="849">
        <f t="shared" si="1271"/>
        <v>0</v>
      </c>
      <c r="T574" s="570"/>
      <c r="U574" s="391">
        <f t="shared" si="1313"/>
        <v>0</v>
      </c>
      <c r="V574" s="386">
        <f t="shared" si="1314"/>
        <v>0</v>
      </c>
      <c r="W574" s="366" t="str">
        <f t="shared" si="1335"/>
        <v xml:space="preserve">    </v>
      </c>
      <c r="X574" s="849">
        <f t="shared" si="1272"/>
        <v>0</v>
      </c>
      <c r="Y574" s="570"/>
      <c r="Z574" s="391">
        <f t="shared" si="1315"/>
        <v>0</v>
      </c>
      <c r="AA574" s="386">
        <f t="shared" si="1316"/>
        <v>0</v>
      </c>
      <c r="AB574" s="366" t="str">
        <f t="shared" si="1336"/>
        <v xml:space="preserve">    </v>
      </c>
      <c r="AC574" s="849">
        <f t="shared" si="1273"/>
        <v>0</v>
      </c>
      <c r="AD574" s="570"/>
      <c r="AE574" s="391">
        <f t="shared" si="1317"/>
        <v>0</v>
      </c>
      <c r="AF574" s="386">
        <f t="shared" si="1318"/>
        <v>0</v>
      </c>
      <c r="AG574" s="366" t="str">
        <f t="shared" si="1337"/>
        <v xml:space="preserve">    </v>
      </c>
      <c r="AH574" s="849">
        <f t="shared" si="1274"/>
        <v>0</v>
      </c>
      <c r="AI574" s="570"/>
      <c r="AJ574" s="391">
        <f t="shared" si="1319"/>
        <v>0</v>
      </c>
      <c r="AK574" s="386">
        <f t="shared" si="1320"/>
        <v>0</v>
      </c>
      <c r="AL574" s="366" t="str">
        <f t="shared" si="1338"/>
        <v xml:space="preserve">    </v>
      </c>
      <c r="AM574" s="849">
        <f t="shared" si="1275"/>
        <v>0</v>
      </c>
      <c r="AN574" s="570"/>
      <c r="AO574" s="391">
        <f t="shared" si="1321"/>
        <v>0</v>
      </c>
      <c r="AP574" s="386">
        <f t="shared" si="1322"/>
        <v>0</v>
      </c>
      <c r="AQ574" s="366" t="str">
        <f t="shared" si="1339"/>
        <v xml:space="preserve">    </v>
      </c>
      <c r="AR574" s="849">
        <f t="shared" si="1276"/>
        <v>0</v>
      </c>
      <c r="AS574" s="570"/>
      <c r="AT574" s="391">
        <f t="shared" si="1323"/>
        <v>0</v>
      </c>
      <c r="AU574" s="386">
        <f t="shared" si="1324"/>
        <v>0</v>
      </c>
      <c r="AV574" s="366" t="str">
        <f t="shared" si="1340"/>
        <v xml:space="preserve">    </v>
      </c>
      <c r="AW574" s="849">
        <f t="shared" si="1277"/>
        <v>0</v>
      </c>
      <c r="AX574" s="570"/>
      <c r="AY574" s="391">
        <f t="shared" si="1325"/>
        <v>0</v>
      </c>
      <c r="AZ574" s="386">
        <f t="shared" si="1326"/>
        <v>0</v>
      </c>
      <c r="BA574" s="366" t="str">
        <f t="shared" si="1341"/>
        <v xml:space="preserve">    </v>
      </c>
      <c r="BB574" s="849">
        <f t="shared" si="1278"/>
        <v>0</v>
      </c>
      <c r="BC574" s="570"/>
      <c r="BD574" s="391">
        <f t="shared" si="1327"/>
        <v>0</v>
      </c>
      <c r="BE574" s="386">
        <f t="shared" si="1328"/>
        <v>0</v>
      </c>
      <c r="BF574" s="366" t="str">
        <f t="shared" si="1342"/>
        <v xml:space="preserve">    </v>
      </c>
      <c r="BG574" s="849">
        <f t="shared" si="1279"/>
        <v>0</v>
      </c>
      <c r="BH574" s="570"/>
      <c r="BI574" s="391">
        <f t="shared" si="1329"/>
        <v>0</v>
      </c>
      <c r="BJ574" s="386">
        <f t="shared" si="1330"/>
        <v>0</v>
      </c>
      <c r="BK574" s="366" t="str">
        <f t="shared" si="1343"/>
        <v xml:space="preserve">    </v>
      </c>
      <c r="BM574" s="383">
        <f t="shared" si="1280"/>
        <v>0</v>
      </c>
      <c r="BN574" s="7"/>
    </row>
    <row r="575" spans="1:66" s="5" customFormat="1" ht="12.75" customHeight="1">
      <c r="A575" s="633">
        <v>40</v>
      </c>
      <c r="B575" s="895" t="str">
        <f t="shared" si="1331"/>
        <v>Other: (list)</v>
      </c>
      <c r="C575" s="557">
        <f t="shared" si="1281"/>
        <v>0</v>
      </c>
      <c r="D575" s="659">
        <f t="shared" si="1268"/>
        <v>0</v>
      </c>
      <c r="E575" s="570"/>
      <c r="F575" s="391">
        <f t="shared" si="1307"/>
        <v>0</v>
      </c>
      <c r="G575" s="386">
        <f t="shared" si="1308"/>
        <v>0</v>
      </c>
      <c r="H575" s="366" t="str">
        <f t="shared" si="1332"/>
        <v xml:space="preserve">    </v>
      </c>
      <c r="I575" s="849">
        <f t="shared" si="1269"/>
        <v>0</v>
      </c>
      <c r="J575" s="570"/>
      <c r="K575" s="391">
        <f t="shared" si="1309"/>
        <v>0</v>
      </c>
      <c r="L575" s="386">
        <f t="shared" si="1310"/>
        <v>0</v>
      </c>
      <c r="M575" s="366" t="str">
        <f t="shared" si="1333"/>
        <v xml:space="preserve">    </v>
      </c>
      <c r="N575" s="849">
        <f t="shared" si="1270"/>
        <v>0</v>
      </c>
      <c r="O575" s="570"/>
      <c r="P575" s="391">
        <f t="shared" si="1311"/>
        <v>0</v>
      </c>
      <c r="Q575" s="386">
        <f t="shared" si="1312"/>
        <v>0</v>
      </c>
      <c r="R575" s="366" t="str">
        <f t="shared" si="1334"/>
        <v xml:space="preserve">    </v>
      </c>
      <c r="S575" s="849">
        <f t="shared" si="1271"/>
        <v>0</v>
      </c>
      <c r="T575" s="570"/>
      <c r="U575" s="391">
        <f t="shared" si="1313"/>
        <v>0</v>
      </c>
      <c r="V575" s="386">
        <f t="shared" si="1314"/>
        <v>0</v>
      </c>
      <c r="W575" s="366" t="str">
        <f t="shared" si="1335"/>
        <v xml:space="preserve">    </v>
      </c>
      <c r="X575" s="849">
        <f t="shared" si="1272"/>
        <v>0</v>
      </c>
      <c r="Y575" s="570"/>
      <c r="Z575" s="391">
        <f t="shared" si="1315"/>
        <v>0</v>
      </c>
      <c r="AA575" s="386">
        <f t="shared" si="1316"/>
        <v>0</v>
      </c>
      <c r="AB575" s="366" t="str">
        <f t="shared" si="1336"/>
        <v xml:space="preserve">    </v>
      </c>
      <c r="AC575" s="849">
        <f t="shared" si="1273"/>
        <v>0</v>
      </c>
      <c r="AD575" s="570"/>
      <c r="AE575" s="391">
        <f t="shared" si="1317"/>
        <v>0</v>
      </c>
      <c r="AF575" s="386">
        <f t="shared" si="1318"/>
        <v>0</v>
      </c>
      <c r="AG575" s="366" t="str">
        <f t="shared" si="1337"/>
        <v xml:space="preserve">    </v>
      </c>
      <c r="AH575" s="849">
        <f t="shared" si="1274"/>
        <v>0</v>
      </c>
      <c r="AI575" s="570"/>
      <c r="AJ575" s="391">
        <f t="shared" si="1319"/>
        <v>0</v>
      </c>
      <c r="AK575" s="386">
        <f t="shared" si="1320"/>
        <v>0</v>
      </c>
      <c r="AL575" s="366" t="str">
        <f t="shared" si="1338"/>
        <v xml:space="preserve">    </v>
      </c>
      <c r="AM575" s="849">
        <f t="shared" si="1275"/>
        <v>0</v>
      </c>
      <c r="AN575" s="570"/>
      <c r="AO575" s="391">
        <f t="shared" si="1321"/>
        <v>0</v>
      </c>
      <c r="AP575" s="386">
        <f t="shared" si="1322"/>
        <v>0</v>
      </c>
      <c r="AQ575" s="366" t="str">
        <f t="shared" si="1339"/>
        <v xml:space="preserve">    </v>
      </c>
      <c r="AR575" s="849">
        <f t="shared" si="1276"/>
        <v>0</v>
      </c>
      <c r="AS575" s="570"/>
      <c r="AT575" s="391">
        <f t="shared" si="1323"/>
        <v>0</v>
      </c>
      <c r="AU575" s="386">
        <f t="shared" si="1324"/>
        <v>0</v>
      </c>
      <c r="AV575" s="366" t="str">
        <f t="shared" si="1340"/>
        <v xml:space="preserve">    </v>
      </c>
      <c r="AW575" s="849">
        <f t="shared" si="1277"/>
        <v>0</v>
      </c>
      <c r="AX575" s="570"/>
      <c r="AY575" s="391">
        <f t="shared" si="1325"/>
        <v>0</v>
      </c>
      <c r="AZ575" s="386">
        <f t="shared" si="1326"/>
        <v>0</v>
      </c>
      <c r="BA575" s="366" t="str">
        <f t="shared" si="1341"/>
        <v xml:space="preserve">    </v>
      </c>
      <c r="BB575" s="849">
        <f t="shared" si="1278"/>
        <v>0</v>
      </c>
      <c r="BC575" s="570"/>
      <c r="BD575" s="391">
        <f t="shared" si="1327"/>
        <v>0</v>
      </c>
      <c r="BE575" s="386">
        <f t="shared" si="1328"/>
        <v>0</v>
      </c>
      <c r="BF575" s="366" t="str">
        <f t="shared" si="1342"/>
        <v xml:space="preserve">    </v>
      </c>
      <c r="BG575" s="849">
        <f t="shared" si="1279"/>
        <v>0</v>
      </c>
      <c r="BH575" s="570"/>
      <c r="BI575" s="391">
        <f t="shared" si="1329"/>
        <v>0</v>
      </c>
      <c r="BJ575" s="386">
        <f t="shared" si="1330"/>
        <v>0</v>
      </c>
      <c r="BK575" s="366" t="str">
        <f t="shared" si="1343"/>
        <v xml:space="preserve">    </v>
      </c>
      <c r="BM575" s="383">
        <f t="shared" si="1280"/>
        <v>0</v>
      </c>
      <c r="BN575" s="7"/>
    </row>
    <row r="576" spans="1:66" s="5" customFormat="1" ht="12.75" customHeight="1">
      <c r="A576" s="633">
        <v>41</v>
      </c>
      <c r="B576" s="895" t="str">
        <f t="shared" si="1331"/>
        <v>Other: (list)</v>
      </c>
      <c r="C576" s="557">
        <f t="shared" si="1281"/>
        <v>0</v>
      </c>
      <c r="D576" s="659">
        <f t="shared" si="1268"/>
        <v>0</v>
      </c>
      <c r="E576" s="570"/>
      <c r="F576" s="391">
        <f t="shared" si="1307"/>
        <v>0</v>
      </c>
      <c r="G576" s="386">
        <f t="shared" si="1308"/>
        <v>0</v>
      </c>
      <c r="H576" s="366" t="str">
        <f t="shared" si="1332"/>
        <v xml:space="preserve">    </v>
      </c>
      <c r="I576" s="849">
        <f t="shared" si="1269"/>
        <v>0</v>
      </c>
      <c r="J576" s="570"/>
      <c r="K576" s="391">
        <f t="shared" si="1309"/>
        <v>0</v>
      </c>
      <c r="L576" s="386">
        <f t="shared" si="1310"/>
        <v>0</v>
      </c>
      <c r="M576" s="366" t="str">
        <f t="shared" si="1333"/>
        <v xml:space="preserve">    </v>
      </c>
      <c r="N576" s="849">
        <f t="shared" si="1270"/>
        <v>0</v>
      </c>
      <c r="O576" s="570"/>
      <c r="P576" s="391">
        <f t="shared" si="1311"/>
        <v>0</v>
      </c>
      <c r="Q576" s="386">
        <f t="shared" si="1312"/>
        <v>0</v>
      </c>
      <c r="R576" s="366" t="str">
        <f t="shared" si="1334"/>
        <v xml:space="preserve">    </v>
      </c>
      <c r="S576" s="849">
        <f t="shared" si="1271"/>
        <v>0</v>
      </c>
      <c r="T576" s="570"/>
      <c r="U576" s="391">
        <f t="shared" si="1313"/>
        <v>0</v>
      </c>
      <c r="V576" s="386">
        <f t="shared" si="1314"/>
        <v>0</v>
      </c>
      <c r="W576" s="366" t="str">
        <f t="shared" si="1335"/>
        <v xml:space="preserve">    </v>
      </c>
      <c r="X576" s="849">
        <f t="shared" si="1272"/>
        <v>0</v>
      </c>
      <c r="Y576" s="570"/>
      <c r="Z576" s="391">
        <f t="shared" si="1315"/>
        <v>0</v>
      </c>
      <c r="AA576" s="386">
        <f t="shared" si="1316"/>
        <v>0</v>
      </c>
      <c r="AB576" s="366" t="str">
        <f t="shared" si="1336"/>
        <v xml:space="preserve">    </v>
      </c>
      <c r="AC576" s="849">
        <f t="shared" si="1273"/>
        <v>0</v>
      </c>
      <c r="AD576" s="570"/>
      <c r="AE576" s="391">
        <f t="shared" si="1317"/>
        <v>0</v>
      </c>
      <c r="AF576" s="386">
        <f t="shared" si="1318"/>
        <v>0</v>
      </c>
      <c r="AG576" s="366" t="str">
        <f t="shared" si="1337"/>
        <v xml:space="preserve">    </v>
      </c>
      <c r="AH576" s="849">
        <f t="shared" si="1274"/>
        <v>0</v>
      </c>
      <c r="AI576" s="570"/>
      <c r="AJ576" s="391">
        <f t="shared" si="1319"/>
        <v>0</v>
      </c>
      <c r="AK576" s="386">
        <f t="shared" si="1320"/>
        <v>0</v>
      </c>
      <c r="AL576" s="366" t="str">
        <f t="shared" si="1338"/>
        <v xml:space="preserve">    </v>
      </c>
      <c r="AM576" s="849">
        <f t="shared" si="1275"/>
        <v>0</v>
      </c>
      <c r="AN576" s="570"/>
      <c r="AO576" s="391">
        <f t="shared" si="1321"/>
        <v>0</v>
      </c>
      <c r="AP576" s="386">
        <f t="shared" si="1322"/>
        <v>0</v>
      </c>
      <c r="AQ576" s="366" t="str">
        <f t="shared" si="1339"/>
        <v xml:space="preserve">    </v>
      </c>
      <c r="AR576" s="849">
        <f t="shared" si="1276"/>
        <v>0</v>
      </c>
      <c r="AS576" s="570"/>
      <c r="AT576" s="391">
        <f t="shared" si="1323"/>
        <v>0</v>
      </c>
      <c r="AU576" s="386">
        <f t="shared" si="1324"/>
        <v>0</v>
      </c>
      <c r="AV576" s="366" t="str">
        <f t="shared" si="1340"/>
        <v xml:space="preserve">    </v>
      </c>
      <c r="AW576" s="849">
        <f t="shared" si="1277"/>
        <v>0</v>
      </c>
      <c r="AX576" s="570"/>
      <c r="AY576" s="391">
        <f t="shared" si="1325"/>
        <v>0</v>
      </c>
      <c r="AZ576" s="386">
        <f t="shared" si="1326"/>
        <v>0</v>
      </c>
      <c r="BA576" s="366" t="str">
        <f t="shared" si="1341"/>
        <v xml:space="preserve">    </v>
      </c>
      <c r="BB576" s="849">
        <f t="shared" si="1278"/>
        <v>0</v>
      </c>
      <c r="BC576" s="570"/>
      <c r="BD576" s="391">
        <f t="shared" si="1327"/>
        <v>0</v>
      </c>
      <c r="BE576" s="386">
        <f t="shared" si="1328"/>
        <v>0</v>
      </c>
      <c r="BF576" s="366" t="str">
        <f t="shared" si="1342"/>
        <v xml:space="preserve">    </v>
      </c>
      <c r="BG576" s="849">
        <f t="shared" si="1279"/>
        <v>0</v>
      </c>
      <c r="BH576" s="570"/>
      <c r="BI576" s="391">
        <f t="shared" si="1329"/>
        <v>0</v>
      </c>
      <c r="BJ576" s="386">
        <f t="shared" si="1330"/>
        <v>0</v>
      </c>
      <c r="BK576" s="366" t="str">
        <f t="shared" si="1343"/>
        <v xml:space="preserve">    </v>
      </c>
      <c r="BM576" s="383">
        <f t="shared" si="1280"/>
        <v>0</v>
      </c>
      <c r="BN576" s="7"/>
    </row>
    <row r="577" spans="1:66" s="5" customFormat="1" ht="12.75" customHeight="1">
      <c r="A577" s="633">
        <v>42</v>
      </c>
      <c r="B577" s="895" t="str">
        <f t="shared" si="1331"/>
        <v>Other: (list)</v>
      </c>
      <c r="C577" s="557">
        <f t="shared" si="1281"/>
        <v>0</v>
      </c>
      <c r="D577" s="659">
        <f t="shared" si="1268"/>
        <v>0</v>
      </c>
      <c r="E577" s="570"/>
      <c r="F577" s="391">
        <f t="shared" si="1307"/>
        <v>0</v>
      </c>
      <c r="G577" s="386">
        <f t="shared" si="1308"/>
        <v>0</v>
      </c>
      <c r="H577" s="366" t="str">
        <f t="shared" si="1332"/>
        <v xml:space="preserve">    </v>
      </c>
      <c r="I577" s="849">
        <f t="shared" si="1269"/>
        <v>0</v>
      </c>
      <c r="J577" s="570"/>
      <c r="K577" s="391">
        <f t="shared" si="1309"/>
        <v>0</v>
      </c>
      <c r="L577" s="386">
        <f t="shared" si="1310"/>
        <v>0</v>
      </c>
      <c r="M577" s="366" t="str">
        <f t="shared" si="1333"/>
        <v xml:space="preserve">    </v>
      </c>
      <c r="N577" s="849">
        <f t="shared" si="1270"/>
        <v>0</v>
      </c>
      <c r="O577" s="570"/>
      <c r="P577" s="391">
        <f t="shared" si="1311"/>
        <v>0</v>
      </c>
      <c r="Q577" s="386">
        <f t="shared" si="1312"/>
        <v>0</v>
      </c>
      <c r="R577" s="366" t="str">
        <f t="shared" si="1334"/>
        <v xml:space="preserve">    </v>
      </c>
      <c r="S577" s="849">
        <f t="shared" si="1271"/>
        <v>0</v>
      </c>
      <c r="T577" s="570"/>
      <c r="U577" s="391">
        <f t="shared" si="1313"/>
        <v>0</v>
      </c>
      <c r="V577" s="386">
        <f t="shared" si="1314"/>
        <v>0</v>
      </c>
      <c r="W577" s="366" t="str">
        <f t="shared" si="1335"/>
        <v xml:space="preserve">    </v>
      </c>
      <c r="X577" s="849">
        <f t="shared" si="1272"/>
        <v>0</v>
      </c>
      <c r="Y577" s="570"/>
      <c r="Z577" s="391">
        <f t="shared" si="1315"/>
        <v>0</v>
      </c>
      <c r="AA577" s="386">
        <f t="shared" si="1316"/>
        <v>0</v>
      </c>
      <c r="AB577" s="366" t="str">
        <f t="shared" si="1336"/>
        <v xml:space="preserve">    </v>
      </c>
      <c r="AC577" s="849">
        <f t="shared" si="1273"/>
        <v>0</v>
      </c>
      <c r="AD577" s="570"/>
      <c r="AE577" s="391">
        <f t="shared" si="1317"/>
        <v>0</v>
      </c>
      <c r="AF577" s="386">
        <f t="shared" si="1318"/>
        <v>0</v>
      </c>
      <c r="AG577" s="366" t="str">
        <f t="shared" si="1337"/>
        <v xml:space="preserve">    </v>
      </c>
      <c r="AH577" s="849">
        <f t="shared" si="1274"/>
        <v>0</v>
      </c>
      <c r="AI577" s="570"/>
      <c r="AJ577" s="391">
        <f t="shared" si="1319"/>
        <v>0</v>
      </c>
      <c r="AK577" s="386">
        <f t="shared" si="1320"/>
        <v>0</v>
      </c>
      <c r="AL577" s="366" t="str">
        <f t="shared" si="1338"/>
        <v xml:space="preserve">    </v>
      </c>
      <c r="AM577" s="849">
        <f t="shared" si="1275"/>
        <v>0</v>
      </c>
      <c r="AN577" s="570"/>
      <c r="AO577" s="391">
        <f t="shared" si="1321"/>
        <v>0</v>
      </c>
      <c r="AP577" s="386">
        <f t="shared" si="1322"/>
        <v>0</v>
      </c>
      <c r="AQ577" s="366" t="str">
        <f t="shared" si="1339"/>
        <v xml:space="preserve">    </v>
      </c>
      <c r="AR577" s="849">
        <f t="shared" si="1276"/>
        <v>0</v>
      </c>
      <c r="AS577" s="570"/>
      <c r="AT577" s="391">
        <f t="shared" si="1323"/>
        <v>0</v>
      </c>
      <c r="AU577" s="386">
        <f t="shared" si="1324"/>
        <v>0</v>
      </c>
      <c r="AV577" s="366" t="str">
        <f t="shared" si="1340"/>
        <v xml:space="preserve">    </v>
      </c>
      <c r="AW577" s="849">
        <f t="shared" si="1277"/>
        <v>0</v>
      </c>
      <c r="AX577" s="570"/>
      <c r="AY577" s="391">
        <f t="shared" si="1325"/>
        <v>0</v>
      </c>
      <c r="AZ577" s="386">
        <f t="shared" si="1326"/>
        <v>0</v>
      </c>
      <c r="BA577" s="366" t="str">
        <f t="shared" si="1341"/>
        <v xml:space="preserve">    </v>
      </c>
      <c r="BB577" s="849">
        <f t="shared" si="1278"/>
        <v>0</v>
      </c>
      <c r="BC577" s="570"/>
      <c r="BD577" s="391">
        <f t="shared" si="1327"/>
        <v>0</v>
      </c>
      <c r="BE577" s="386">
        <f t="shared" si="1328"/>
        <v>0</v>
      </c>
      <c r="BF577" s="366" t="str">
        <f t="shared" si="1342"/>
        <v xml:space="preserve">    </v>
      </c>
      <c r="BG577" s="849">
        <f t="shared" si="1279"/>
        <v>0</v>
      </c>
      <c r="BH577" s="570"/>
      <c r="BI577" s="391">
        <f t="shared" si="1329"/>
        <v>0</v>
      </c>
      <c r="BJ577" s="386">
        <f t="shared" si="1330"/>
        <v>0</v>
      </c>
      <c r="BK577" s="366" t="str">
        <f t="shared" si="1343"/>
        <v xml:space="preserve">    </v>
      </c>
      <c r="BM577" s="383">
        <f t="shared" si="1280"/>
        <v>0</v>
      </c>
      <c r="BN577" s="7"/>
    </row>
    <row r="578" spans="1:66" s="5" customFormat="1" ht="12.75" customHeight="1">
      <c r="A578" s="633">
        <v>43</v>
      </c>
      <c r="B578" s="895" t="str">
        <f t="shared" si="1331"/>
        <v>Other: (list)</v>
      </c>
      <c r="C578" s="557">
        <f t="shared" si="1281"/>
        <v>0</v>
      </c>
      <c r="D578" s="659">
        <f t="shared" si="1268"/>
        <v>0</v>
      </c>
      <c r="E578" s="570"/>
      <c r="F578" s="391">
        <f t="shared" si="1307"/>
        <v>0</v>
      </c>
      <c r="G578" s="386">
        <f t="shared" si="1308"/>
        <v>0</v>
      </c>
      <c r="H578" s="366" t="str">
        <f t="shared" si="1332"/>
        <v xml:space="preserve">    </v>
      </c>
      <c r="I578" s="849">
        <f t="shared" si="1269"/>
        <v>0</v>
      </c>
      <c r="J578" s="570"/>
      <c r="K578" s="391">
        <f t="shared" si="1309"/>
        <v>0</v>
      </c>
      <c r="L578" s="386">
        <f t="shared" si="1310"/>
        <v>0</v>
      </c>
      <c r="M578" s="366" t="str">
        <f t="shared" si="1333"/>
        <v xml:space="preserve">    </v>
      </c>
      <c r="N578" s="849">
        <f t="shared" si="1270"/>
        <v>0</v>
      </c>
      <c r="O578" s="570"/>
      <c r="P578" s="391">
        <f t="shared" si="1311"/>
        <v>0</v>
      </c>
      <c r="Q578" s="386">
        <f t="shared" si="1312"/>
        <v>0</v>
      </c>
      <c r="R578" s="366" t="str">
        <f t="shared" si="1334"/>
        <v xml:space="preserve">    </v>
      </c>
      <c r="S578" s="849">
        <f t="shared" si="1271"/>
        <v>0</v>
      </c>
      <c r="T578" s="570"/>
      <c r="U578" s="391">
        <f t="shared" si="1313"/>
        <v>0</v>
      </c>
      <c r="V578" s="386">
        <f t="shared" si="1314"/>
        <v>0</v>
      </c>
      <c r="W578" s="366" t="str">
        <f t="shared" si="1335"/>
        <v xml:space="preserve">    </v>
      </c>
      <c r="X578" s="849">
        <f t="shared" si="1272"/>
        <v>0</v>
      </c>
      <c r="Y578" s="570"/>
      <c r="Z578" s="391">
        <f t="shared" si="1315"/>
        <v>0</v>
      </c>
      <c r="AA578" s="386">
        <f t="shared" si="1316"/>
        <v>0</v>
      </c>
      <c r="AB578" s="366" t="str">
        <f t="shared" si="1336"/>
        <v xml:space="preserve">    </v>
      </c>
      <c r="AC578" s="849">
        <f t="shared" si="1273"/>
        <v>0</v>
      </c>
      <c r="AD578" s="570"/>
      <c r="AE578" s="391">
        <f t="shared" si="1317"/>
        <v>0</v>
      </c>
      <c r="AF578" s="386">
        <f t="shared" si="1318"/>
        <v>0</v>
      </c>
      <c r="AG578" s="366" t="str">
        <f t="shared" si="1337"/>
        <v xml:space="preserve">    </v>
      </c>
      <c r="AH578" s="849">
        <f t="shared" si="1274"/>
        <v>0</v>
      </c>
      <c r="AI578" s="570"/>
      <c r="AJ578" s="391">
        <f t="shared" si="1319"/>
        <v>0</v>
      </c>
      <c r="AK578" s="386">
        <f t="shared" si="1320"/>
        <v>0</v>
      </c>
      <c r="AL578" s="366" t="str">
        <f t="shared" si="1338"/>
        <v xml:space="preserve">    </v>
      </c>
      <c r="AM578" s="849">
        <f t="shared" si="1275"/>
        <v>0</v>
      </c>
      <c r="AN578" s="570"/>
      <c r="AO578" s="391">
        <f t="shared" si="1321"/>
        <v>0</v>
      </c>
      <c r="AP578" s="386">
        <f t="shared" si="1322"/>
        <v>0</v>
      </c>
      <c r="AQ578" s="366" t="str">
        <f t="shared" si="1339"/>
        <v xml:space="preserve">    </v>
      </c>
      <c r="AR578" s="849">
        <f t="shared" si="1276"/>
        <v>0</v>
      </c>
      <c r="AS578" s="570"/>
      <c r="AT578" s="391">
        <f t="shared" si="1323"/>
        <v>0</v>
      </c>
      <c r="AU578" s="386">
        <f t="shared" si="1324"/>
        <v>0</v>
      </c>
      <c r="AV578" s="366" t="str">
        <f t="shared" si="1340"/>
        <v xml:space="preserve">    </v>
      </c>
      <c r="AW578" s="849">
        <f t="shared" si="1277"/>
        <v>0</v>
      </c>
      <c r="AX578" s="570"/>
      <c r="AY578" s="391">
        <f t="shared" si="1325"/>
        <v>0</v>
      </c>
      <c r="AZ578" s="386">
        <f t="shared" si="1326"/>
        <v>0</v>
      </c>
      <c r="BA578" s="366" t="str">
        <f t="shared" si="1341"/>
        <v xml:space="preserve">    </v>
      </c>
      <c r="BB578" s="849">
        <f t="shared" si="1278"/>
        <v>0</v>
      </c>
      <c r="BC578" s="570"/>
      <c r="BD578" s="391">
        <f t="shared" si="1327"/>
        <v>0</v>
      </c>
      <c r="BE578" s="386">
        <f t="shared" si="1328"/>
        <v>0</v>
      </c>
      <c r="BF578" s="366" t="str">
        <f t="shared" si="1342"/>
        <v xml:space="preserve">    </v>
      </c>
      <c r="BG578" s="849">
        <f t="shared" si="1279"/>
        <v>0</v>
      </c>
      <c r="BH578" s="570"/>
      <c r="BI578" s="391">
        <f t="shared" si="1329"/>
        <v>0</v>
      </c>
      <c r="BJ578" s="386">
        <f t="shared" si="1330"/>
        <v>0</v>
      </c>
      <c r="BK578" s="366" t="str">
        <f t="shared" si="1343"/>
        <v xml:space="preserve">    </v>
      </c>
      <c r="BM578" s="383">
        <f t="shared" si="1280"/>
        <v>0</v>
      </c>
      <c r="BN578" s="7"/>
    </row>
    <row r="579" spans="1:66" s="5" customFormat="1" ht="12.75" customHeight="1">
      <c r="A579" s="633">
        <v>44</v>
      </c>
      <c r="B579" s="895" t="str">
        <f t="shared" si="1331"/>
        <v>Other: (list)</v>
      </c>
      <c r="C579" s="557">
        <f t="shared" si="1281"/>
        <v>0</v>
      </c>
      <c r="D579" s="659">
        <f t="shared" si="1268"/>
        <v>0</v>
      </c>
      <c r="E579" s="570"/>
      <c r="F579" s="391">
        <f t="shared" si="1307"/>
        <v>0</v>
      </c>
      <c r="G579" s="386">
        <f t="shared" si="1308"/>
        <v>0</v>
      </c>
      <c r="H579" s="366" t="str">
        <f t="shared" si="1332"/>
        <v xml:space="preserve">    </v>
      </c>
      <c r="I579" s="849">
        <f t="shared" si="1269"/>
        <v>0</v>
      </c>
      <c r="J579" s="570"/>
      <c r="K579" s="391">
        <f t="shared" si="1309"/>
        <v>0</v>
      </c>
      <c r="L579" s="386">
        <f t="shared" si="1310"/>
        <v>0</v>
      </c>
      <c r="M579" s="366" t="str">
        <f t="shared" si="1333"/>
        <v xml:space="preserve">    </v>
      </c>
      <c r="N579" s="849">
        <f t="shared" si="1270"/>
        <v>0</v>
      </c>
      <c r="O579" s="570"/>
      <c r="P579" s="391">
        <f t="shared" si="1311"/>
        <v>0</v>
      </c>
      <c r="Q579" s="386">
        <f t="shared" si="1312"/>
        <v>0</v>
      </c>
      <c r="R579" s="366" t="str">
        <f t="shared" si="1334"/>
        <v xml:space="preserve">    </v>
      </c>
      <c r="S579" s="849">
        <f t="shared" si="1271"/>
        <v>0</v>
      </c>
      <c r="T579" s="570"/>
      <c r="U579" s="391">
        <f t="shared" si="1313"/>
        <v>0</v>
      </c>
      <c r="V579" s="386">
        <f t="shared" si="1314"/>
        <v>0</v>
      </c>
      <c r="W579" s="366" t="str">
        <f t="shared" si="1335"/>
        <v xml:space="preserve">    </v>
      </c>
      <c r="X579" s="849">
        <f t="shared" si="1272"/>
        <v>0</v>
      </c>
      <c r="Y579" s="570"/>
      <c r="Z579" s="391">
        <f t="shared" si="1315"/>
        <v>0</v>
      </c>
      <c r="AA579" s="386">
        <f t="shared" si="1316"/>
        <v>0</v>
      </c>
      <c r="AB579" s="366" t="str">
        <f t="shared" si="1336"/>
        <v xml:space="preserve">    </v>
      </c>
      <c r="AC579" s="849">
        <f t="shared" si="1273"/>
        <v>0</v>
      </c>
      <c r="AD579" s="570"/>
      <c r="AE579" s="391">
        <f t="shared" si="1317"/>
        <v>0</v>
      </c>
      <c r="AF579" s="386">
        <f t="shared" si="1318"/>
        <v>0</v>
      </c>
      <c r="AG579" s="366" t="str">
        <f t="shared" si="1337"/>
        <v xml:space="preserve">    </v>
      </c>
      <c r="AH579" s="849">
        <f t="shared" si="1274"/>
        <v>0</v>
      </c>
      <c r="AI579" s="570"/>
      <c r="AJ579" s="391">
        <f t="shared" si="1319"/>
        <v>0</v>
      </c>
      <c r="AK579" s="386">
        <f t="shared" si="1320"/>
        <v>0</v>
      </c>
      <c r="AL579" s="366" t="str">
        <f t="shared" si="1338"/>
        <v xml:space="preserve">    </v>
      </c>
      <c r="AM579" s="849">
        <f t="shared" si="1275"/>
        <v>0</v>
      </c>
      <c r="AN579" s="570"/>
      <c r="AO579" s="391">
        <f t="shared" si="1321"/>
        <v>0</v>
      </c>
      <c r="AP579" s="386">
        <f t="shared" si="1322"/>
        <v>0</v>
      </c>
      <c r="AQ579" s="366" t="str">
        <f t="shared" si="1339"/>
        <v xml:space="preserve">    </v>
      </c>
      <c r="AR579" s="849">
        <f t="shared" si="1276"/>
        <v>0</v>
      </c>
      <c r="AS579" s="570"/>
      <c r="AT579" s="391">
        <f t="shared" si="1323"/>
        <v>0</v>
      </c>
      <c r="AU579" s="386">
        <f t="shared" si="1324"/>
        <v>0</v>
      </c>
      <c r="AV579" s="366" t="str">
        <f t="shared" si="1340"/>
        <v xml:space="preserve">    </v>
      </c>
      <c r="AW579" s="849">
        <f t="shared" si="1277"/>
        <v>0</v>
      </c>
      <c r="AX579" s="570"/>
      <c r="AY579" s="391">
        <f t="shared" si="1325"/>
        <v>0</v>
      </c>
      <c r="AZ579" s="386">
        <f t="shared" si="1326"/>
        <v>0</v>
      </c>
      <c r="BA579" s="366" t="str">
        <f t="shared" si="1341"/>
        <v xml:space="preserve">    </v>
      </c>
      <c r="BB579" s="849">
        <f t="shared" si="1278"/>
        <v>0</v>
      </c>
      <c r="BC579" s="570"/>
      <c r="BD579" s="391">
        <f t="shared" si="1327"/>
        <v>0</v>
      </c>
      <c r="BE579" s="386">
        <f t="shared" si="1328"/>
        <v>0</v>
      </c>
      <c r="BF579" s="366" t="str">
        <f t="shared" si="1342"/>
        <v xml:space="preserve">    </v>
      </c>
      <c r="BG579" s="849">
        <f t="shared" si="1279"/>
        <v>0</v>
      </c>
      <c r="BH579" s="570"/>
      <c r="BI579" s="391">
        <f t="shared" si="1329"/>
        <v>0</v>
      </c>
      <c r="BJ579" s="386">
        <f t="shared" si="1330"/>
        <v>0</v>
      </c>
      <c r="BK579" s="366" t="str">
        <f t="shared" si="1343"/>
        <v xml:space="preserve">    </v>
      </c>
      <c r="BM579" s="383">
        <f t="shared" si="1280"/>
        <v>0</v>
      </c>
      <c r="BN579" s="7"/>
    </row>
    <row r="580" spans="1:66" s="52" customFormat="1" ht="12.75">
      <c r="A580" s="635">
        <v>45</v>
      </c>
      <c r="B580" s="846" t="str">
        <f>B505</f>
        <v xml:space="preserve">Sub-total Operating Expenses </v>
      </c>
      <c r="C580" s="871">
        <f t="shared" si="1281"/>
        <v>0</v>
      </c>
      <c r="D580" s="845">
        <f>SUM(D539:D579)</f>
        <v>0</v>
      </c>
      <c r="E580" s="845">
        <f>SUM(E539:E579)</f>
        <v>0</v>
      </c>
      <c r="F580" s="873">
        <f>SUM(F539:F579)</f>
        <v>0</v>
      </c>
      <c r="G580" s="873">
        <f t="shared" si="1308"/>
        <v>0</v>
      </c>
      <c r="H580" s="874" t="str">
        <f t="shared" si="1332"/>
        <v xml:space="preserve">    </v>
      </c>
      <c r="I580" s="845">
        <f>SUM(I539:I579)</f>
        <v>0</v>
      </c>
      <c r="J580" s="845">
        <f>SUM(J539:J579)</f>
        <v>0</v>
      </c>
      <c r="K580" s="876">
        <f>SUM(K539:K579)</f>
        <v>0</v>
      </c>
      <c r="L580" s="876">
        <f t="shared" si="1310"/>
        <v>0</v>
      </c>
      <c r="M580" s="874" t="str">
        <f t="shared" si="1333"/>
        <v xml:space="preserve">    </v>
      </c>
      <c r="N580" s="845">
        <f>SUM(N539:N579)</f>
        <v>0</v>
      </c>
      <c r="O580" s="845">
        <f>SUM(O539:O579)</f>
        <v>0</v>
      </c>
      <c r="P580" s="876">
        <f>SUM(P539:P579)</f>
        <v>0</v>
      </c>
      <c r="Q580" s="876">
        <f t="shared" si="1312"/>
        <v>0</v>
      </c>
      <c r="R580" s="874" t="str">
        <f t="shared" si="1334"/>
        <v xml:space="preserve">    </v>
      </c>
      <c r="S580" s="845">
        <f>SUM(S539:S579)</f>
        <v>0</v>
      </c>
      <c r="T580" s="845">
        <f>SUM(T539:T579)</f>
        <v>0</v>
      </c>
      <c r="U580" s="876">
        <f>SUM(U539:U579)</f>
        <v>0</v>
      </c>
      <c r="V580" s="876">
        <f t="shared" si="1314"/>
        <v>0</v>
      </c>
      <c r="W580" s="874" t="str">
        <f t="shared" si="1335"/>
        <v xml:space="preserve">    </v>
      </c>
      <c r="X580" s="845">
        <f>SUM(X539:X579)</f>
        <v>0</v>
      </c>
      <c r="Y580" s="845">
        <f>SUM(Y539:Y579)</f>
        <v>0</v>
      </c>
      <c r="Z580" s="876">
        <f>SUM(Z539:Z579)</f>
        <v>0</v>
      </c>
      <c r="AA580" s="876">
        <f t="shared" si="1316"/>
        <v>0</v>
      </c>
      <c r="AB580" s="874" t="str">
        <f t="shared" si="1336"/>
        <v xml:space="preserve">    </v>
      </c>
      <c r="AC580" s="845">
        <f>SUM(AC539:AC579)</f>
        <v>0</v>
      </c>
      <c r="AD580" s="845">
        <f>SUM(AD539:AD579)</f>
        <v>0</v>
      </c>
      <c r="AE580" s="876">
        <f>SUM(AE539:AE579)</f>
        <v>0</v>
      </c>
      <c r="AF580" s="876">
        <f t="shared" si="1318"/>
        <v>0</v>
      </c>
      <c r="AG580" s="874" t="str">
        <f t="shared" si="1337"/>
        <v xml:space="preserve">    </v>
      </c>
      <c r="AH580" s="845">
        <f>SUM(AH539:AH579)</f>
        <v>0</v>
      </c>
      <c r="AI580" s="845">
        <f>SUM(AI539:AI579)</f>
        <v>0</v>
      </c>
      <c r="AJ580" s="876">
        <f>SUM(AJ539:AJ579)</f>
        <v>0</v>
      </c>
      <c r="AK580" s="876">
        <f t="shared" si="1320"/>
        <v>0</v>
      </c>
      <c r="AL580" s="874" t="str">
        <f t="shared" si="1338"/>
        <v xml:space="preserve">    </v>
      </c>
      <c r="AM580" s="845">
        <f>SUM(AM539:AM579)</f>
        <v>0</v>
      </c>
      <c r="AN580" s="845">
        <f>SUM(AN539:AN579)</f>
        <v>0</v>
      </c>
      <c r="AO580" s="876">
        <f>SUM(AO539:AO579)</f>
        <v>0</v>
      </c>
      <c r="AP580" s="876">
        <f t="shared" si="1322"/>
        <v>0</v>
      </c>
      <c r="AQ580" s="874" t="str">
        <f t="shared" si="1339"/>
        <v xml:space="preserve">    </v>
      </c>
      <c r="AR580" s="845">
        <f>SUM(AR539:AR579)</f>
        <v>0</v>
      </c>
      <c r="AS580" s="845">
        <f>SUM(AS539:AS579)</f>
        <v>0</v>
      </c>
      <c r="AT580" s="876">
        <f>SUM(AT539:AT579)</f>
        <v>0</v>
      </c>
      <c r="AU580" s="876">
        <f t="shared" si="1324"/>
        <v>0</v>
      </c>
      <c r="AV580" s="874" t="str">
        <f t="shared" si="1340"/>
        <v xml:space="preserve">    </v>
      </c>
      <c r="AW580" s="845">
        <f>SUM(AW539:AW579)</f>
        <v>0</v>
      </c>
      <c r="AX580" s="845">
        <f>SUM(AX539:AX579)</f>
        <v>0</v>
      </c>
      <c r="AY580" s="876">
        <f>SUM(AY539:AY579)</f>
        <v>0</v>
      </c>
      <c r="AZ580" s="876">
        <f t="shared" si="1326"/>
        <v>0</v>
      </c>
      <c r="BA580" s="874" t="str">
        <f t="shared" si="1341"/>
        <v xml:space="preserve">    </v>
      </c>
      <c r="BB580" s="845">
        <f>SUM(BB539:BB579)</f>
        <v>0</v>
      </c>
      <c r="BC580" s="845">
        <f>SUM(BC539:BC579)</f>
        <v>0</v>
      </c>
      <c r="BD580" s="876">
        <f>SUM(BD539:BD579)</f>
        <v>0</v>
      </c>
      <c r="BE580" s="876">
        <f t="shared" si="1328"/>
        <v>0</v>
      </c>
      <c r="BF580" s="874" t="str">
        <f t="shared" si="1342"/>
        <v xml:space="preserve">    </v>
      </c>
      <c r="BG580" s="845">
        <f>SUM(BG539:BG579)</f>
        <v>0</v>
      </c>
      <c r="BH580" s="845">
        <f>SUM(BH539:BH579)</f>
        <v>0</v>
      </c>
      <c r="BI580" s="876">
        <f>SUM(BI539:BI579)</f>
        <v>0</v>
      </c>
      <c r="BJ580" s="876">
        <f t="shared" si="1330"/>
        <v>0</v>
      </c>
      <c r="BK580" s="874" t="str">
        <f t="shared" si="1343"/>
        <v xml:space="preserve">    </v>
      </c>
      <c r="BM580" s="383">
        <f t="shared" si="1280"/>
        <v>0</v>
      </c>
      <c r="BN580" s="51"/>
    </row>
    <row r="581" spans="1:66" s="5" customFormat="1" ht="12.75">
      <c r="A581" s="634">
        <v>46</v>
      </c>
      <c r="B581" s="895" t="str">
        <f t="shared" si="1331"/>
        <v>*Fixed Assets</v>
      </c>
      <c r="C581" s="378">
        <f t="shared" si="1281"/>
        <v>0</v>
      </c>
      <c r="D581" s="659">
        <f t="shared" si="1268"/>
        <v>0</v>
      </c>
      <c r="E581" s="570"/>
      <c r="F581" s="391">
        <f>+F506+E581</f>
        <v>0</v>
      </c>
      <c r="G581" s="387">
        <f t="shared" si="1308"/>
        <v>0</v>
      </c>
      <c r="H581" s="367" t="str">
        <f t="shared" si="1332"/>
        <v xml:space="preserve">    </v>
      </c>
      <c r="I581" s="849">
        <f t="shared" si="1269"/>
        <v>0</v>
      </c>
      <c r="J581" s="570"/>
      <c r="K581" s="391">
        <f>+K506+J581</f>
        <v>0</v>
      </c>
      <c r="L581" s="387">
        <f t="shared" si="1310"/>
        <v>0</v>
      </c>
      <c r="M581" s="367" t="str">
        <f t="shared" si="1333"/>
        <v xml:space="preserve">    </v>
      </c>
      <c r="N581" s="849">
        <f t="shared" si="1270"/>
        <v>0</v>
      </c>
      <c r="O581" s="570"/>
      <c r="P581" s="391">
        <f>+P506+O581</f>
        <v>0</v>
      </c>
      <c r="Q581" s="387">
        <f t="shared" si="1312"/>
        <v>0</v>
      </c>
      <c r="R581" s="367" t="str">
        <f t="shared" si="1334"/>
        <v xml:space="preserve">    </v>
      </c>
      <c r="S581" s="849">
        <f t="shared" si="1271"/>
        <v>0</v>
      </c>
      <c r="T581" s="570"/>
      <c r="U581" s="391">
        <f>+U506+T581</f>
        <v>0</v>
      </c>
      <c r="V581" s="387">
        <f t="shared" si="1314"/>
        <v>0</v>
      </c>
      <c r="W581" s="367" t="str">
        <f t="shared" si="1335"/>
        <v xml:space="preserve">    </v>
      </c>
      <c r="X581" s="849">
        <f t="shared" si="1272"/>
        <v>0</v>
      </c>
      <c r="Y581" s="570"/>
      <c r="Z581" s="391">
        <f>+Z506+Y581</f>
        <v>0</v>
      </c>
      <c r="AA581" s="387">
        <f t="shared" si="1316"/>
        <v>0</v>
      </c>
      <c r="AB581" s="367" t="str">
        <f t="shared" si="1336"/>
        <v xml:space="preserve">    </v>
      </c>
      <c r="AC581" s="849">
        <f t="shared" si="1273"/>
        <v>0</v>
      </c>
      <c r="AD581" s="570"/>
      <c r="AE581" s="391">
        <f>+AE506+AD581</f>
        <v>0</v>
      </c>
      <c r="AF581" s="387">
        <f t="shared" si="1318"/>
        <v>0</v>
      </c>
      <c r="AG581" s="367" t="str">
        <f t="shared" si="1337"/>
        <v xml:space="preserve">    </v>
      </c>
      <c r="AH581" s="849">
        <f t="shared" si="1274"/>
        <v>0</v>
      </c>
      <c r="AI581" s="570"/>
      <c r="AJ581" s="391">
        <f>+AJ506+AI581</f>
        <v>0</v>
      </c>
      <c r="AK581" s="387">
        <f t="shared" si="1320"/>
        <v>0</v>
      </c>
      <c r="AL581" s="367" t="str">
        <f t="shared" si="1338"/>
        <v xml:space="preserve">    </v>
      </c>
      <c r="AM581" s="849">
        <f t="shared" si="1275"/>
        <v>0</v>
      </c>
      <c r="AN581" s="570"/>
      <c r="AO581" s="391">
        <f>+AO506+AN581</f>
        <v>0</v>
      </c>
      <c r="AP581" s="387">
        <f t="shared" si="1322"/>
        <v>0</v>
      </c>
      <c r="AQ581" s="367" t="str">
        <f t="shared" si="1339"/>
        <v xml:space="preserve">    </v>
      </c>
      <c r="AR581" s="849">
        <f t="shared" si="1276"/>
        <v>0</v>
      </c>
      <c r="AS581" s="570"/>
      <c r="AT581" s="391">
        <f>+AT506+AS581</f>
        <v>0</v>
      </c>
      <c r="AU581" s="387">
        <f t="shared" si="1324"/>
        <v>0</v>
      </c>
      <c r="AV581" s="367" t="str">
        <f t="shared" si="1340"/>
        <v xml:space="preserve">    </v>
      </c>
      <c r="AW581" s="849">
        <f t="shared" si="1277"/>
        <v>0</v>
      </c>
      <c r="AX581" s="570"/>
      <c r="AY581" s="391">
        <f>+AY506+AX581</f>
        <v>0</v>
      </c>
      <c r="AZ581" s="387">
        <f t="shared" si="1326"/>
        <v>0</v>
      </c>
      <c r="BA581" s="367" t="str">
        <f t="shared" si="1341"/>
        <v xml:space="preserve">    </v>
      </c>
      <c r="BB581" s="849">
        <f t="shared" si="1278"/>
        <v>0</v>
      </c>
      <c r="BC581" s="570"/>
      <c r="BD581" s="391">
        <f>+BD506+BC581</f>
        <v>0</v>
      </c>
      <c r="BE581" s="387">
        <f t="shared" si="1328"/>
        <v>0</v>
      </c>
      <c r="BF581" s="367" t="str">
        <f t="shared" si="1342"/>
        <v xml:space="preserve">    </v>
      </c>
      <c r="BG581" s="849">
        <f t="shared" si="1279"/>
        <v>0</v>
      </c>
      <c r="BH581" s="570"/>
      <c r="BI581" s="391">
        <f>+BI506+BH581</f>
        <v>0</v>
      </c>
      <c r="BJ581" s="387">
        <f t="shared" si="1330"/>
        <v>0</v>
      </c>
      <c r="BK581" s="367" t="str">
        <f t="shared" si="1343"/>
        <v xml:space="preserve">    </v>
      </c>
      <c r="BM581" s="383">
        <f t="shared" si="1280"/>
        <v>0</v>
      </c>
      <c r="BN581" s="7"/>
    </row>
    <row r="582" spans="1:66" s="28" customFormat="1" ht="12.75" customHeight="1">
      <c r="A582" s="634">
        <v>47</v>
      </c>
      <c r="B582" s="895" t="str">
        <f t="shared" si="1331"/>
        <v>*Indirect Costs</v>
      </c>
      <c r="C582" s="378">
        <f t="shared" si="1281"/>
        <v>0</v>
      </c>
      <c r="D582" s="412">
        <f t="shared" si="1268"/>
        <v>0</v>
      </c>
      <c r="E582" s="570"/>
      <c r="F582" s="391">
        <f>+F507+E582</f>
        <v>0</v>
      </c>
      <c r="G582" s="387">
        <f t="shared" si="1308"/>
        <v>0</v>
      </c>
      <c r="H582" s="367" t="str">
        <f t="shared" si="1332"/>
        <v xml:space="preserve">    </v>
      </c>
      <c r="I582" s="851">
        <f t="shared" si="1269"/>
        <v>0</v>
      </c>
      <c r="J582" s="570"/>
      <c r="K582" s="391">
        <f>+K507+J582</f>
        <v>0</v>
      </c>
      <c r="L582" s="387">
        <f t="shared" si="1310"/>
        <v>0</v>
      </c>
      <c r="M582" s="367" t="str">
        <f t="shared" si="1333"/>
        <v xml:space="preserve">    </v>
      </c>
      <c r="N582" s="851">
        <f t="shared" si="1270"/>
        <v>0</v>
      </c>
      <c r="O582" s="570"/>
      <c r="P582" s="391">
        <f>+P507+O582</f>
        <v>0</v>
      </c>
      <c r="Q582" s="387">
        <f t="shared" si="1312"/>
        <v>0</v>
      </c>
      <c r="R582" s="367" t="str">
        <f t="shared" si="1334"/>
        <v xml:space="preserve">    </v>
      </c>
      <c r="S582" s="851">
        <f t="shared" si="1271"/>
        <v>0</v>
      </c>
      <c r="T582" s="570"/>
      <c r="U582" s="391">
        <f>+U507+T582</f>
        <v>0</v>
      </c>
      <c r="V582" s="387">
        <f t="shared" si="1314"/>
        <v>0</v>
      </c>
      <c r="W582" s="367" t="str">
        <f t="shared" si="1335"/>
        <v xml:space="preserve">    </v>
      </c>
      <c r="X582" s="851">
        <f t="shared" si="1272"/>
        <v>0</v>
      </c>
      <c r="Y582" s="570"/>
      <c r="Z582" s="391">
        <f>+Z507+Y582</f>
        <v>0</v>
      </c>
      <c r="AA582" s="387">
        <f t="shared" si="1316"/>
        <v>0</v>
      </c>
      <c r="AB582" s="367" t="str">
        <f t="shared" si="1336"/>
        <v xml:space="preserve">    </v>
      </c>
      <c r="AC582" s="851">
        <f t="shared" si="1273"/>
        <v>0</v>
      </c>
      <c r="AD582" s="570"/>
      <c r="AE582" s="391">
        <f>+AE507+AD582</f>
        <v>0</v>
      </c>
      <c r="AF582" s="387">
        <f t="shared" si="1318"/>
        <v>0</v>
      </c>
      <c r="AG582" s="367" t="str">
        <f t="shared" si="1337"/>
        <v xml:space="preserve">    </v>
      </c>
      <c r="AH582" s="851">
        <f t="shared" si="1274"/>
        <v>0</v>
      </c>
      <c r="AI582" s="570"/>
      <c r="AJ582" s="391">
        <f>+AJ507+AI582</f>
        <v>0</v>
      </c>
      <c r="AK582" s="387">
        <f t="shared" si="1320"/>
        <v>0</v>
      </c>
      <c r="AL582" s="367" t="str">
        <f t="shared" si="1338"/>
        <v xml:space="preserve">    </v>
      </c>
      <c r="AM582" s="851">
        <f t="shared" si="1275"/>
        <v>0</v>
      </c>
      <c r="AN582" s="570"/>
      <c r="AO582" s="391">
        <f>+AO507+AN582</f>
        <v>0</v>
      </c>
      <c r="AP582" s="387">
        <f t="shared" si="1322"/>
        <v>0</v>
      </c>
      <c r="AQ582" s="367" t="str">
        <f t="shared" si="1339"/>
        <v xml:space="preserve">    </v>
      </c>
      <c r="AR582" s="851">
        <f t="shared" si="1276"/>
        <v>0</v>
      </c>
      <c r="AS582" s="570"/>
      <c r="AT582" s="391">
        <f>+AT507+AS582</f>
        <v>0</v>
      </c>
      <c r="AU582" s="387">
        <f t="shared" si="1324"/>
        <v>0</v>
      </c>
      <c r="AV582" s="367" t="str">
        <f t="shared" si="1340"/>
        <v xml:space="preserve">    </v>
      </c>
      <c r="AW582" s="851">
        <f t="shared" si="1277"/>
        <v>0</v>
      </c>
      <c r="AX582" s="570"/>
      <c r="AY582" s="391">
        <f>+AY507+AX582</f>
        <v>0</v>
      </c>
      <c r="AZ582" s="387">
        <f t="shared" si="1326"/>
        <v>0</v>
      </c>
      <c r="BA582" s="367" t="str">
        <f t="shared" si="1341"/>
        <v xml:space="preserve">    </v>
      </c>
      <c r="BB582" s="851">
        <f t="shared" si="1278"/>
        <v>0</v>
      </c>
      <c r="BC582" s="570"/>
      <c r="BD582" s="391">
        <f>+BD507+BC582</f>
        <v>0</v>
      </c>
      <c r="BE582" s="387">
        <f t="shared" si="1328"/>
        <v>0</v>
      </c>
      <c r="BF582" s="367" t="str">
        <f t="shared" si="1342"/>
        <v xml:space="preserve">    </v>
      </c>
      <c r="BG582" s="851">
        <f t="shared" si="1279"/>
        <v>0</v>
      </c>
      <c r="BH582" s="570"/>
      <c r="BI582" s="391">
        <f>+BI507+BH582</f>
        <v>0</v>
      </c>
      <c r="BJ582" s="387">
        <f t="shared" si="1330"/>
        <v>0</v>
      </c>
      <c r="BK582" s="367" t="str">
        <f t="shared" si="1343"/>
        <v xml:space="preserve">    </v>
      </c>
      <c r="BL582" s="5"/>
      <c r="BM582" s="383">
        <f t="shared" si="1280"/>
        <v>0</v>
      </c>
      <c r="BN582" s="29"/>
    </row>
    <row r="583" spans="1:66" s="55" customFormat="1" ht="13.9" customHeight="1">
      <c r="A583" s="635">
        <v>48</v>
      </c>
      <c r="B583" s="846" t="str">
        <f>B508</f>
        <v>Total Operating Expenses</v>
      </c>
      <c r="C583" s="877">
        <f t="shared" si="1281"/>
        <v>0</v>
      </c>
      <c r="D583" s="845">
        <f t="shared" ref="D583:F583" si="1344">D580+D581+D582</f>
        <v>0</v>
      </c>
      <c r="E583" s="845">
        <f t="shared" si="1344"/>
        <v>0</v>
      </c>
      <c r="F583" s="873">
        <f t="shared" si="1344"/>
        <v>0</v>
      </c>
      <c r="G583" s="873">
        <f t="shared" si="1308"/>
        <v>0</v>
      </c>
      <c r="H583" s="874" t="str">
        <f t="shared" si="1332"/>
        <v xml:space="preserve">    </v>
      </c>
      <c r="I583" s="845">
        <f t="shared" ref="I583:K583" si="1345">I580+I581+I582</f>
        <v>0</v>
      </c>
      <c r="J583" s="845">
        <f t="shared" si="1345"/>
        <v>0</v>
      </c>
      <c r="K583" s="876">
        <f t="shared" si="1345"/>
        <v>0</v>
      </c>
      <c r="L583" s="876">
        <f t="shared" si="1310"/>
        <v>0</v>
      </c>
      <c r="M583" s="874" t="str">
        <f t="shared" si="1333"/>
        <v xml:space="preserve">    </v>
      </c>
      <c r="N583" s="845">
        <f t="shared" ref="N583:P583" si="1346">N580+N581+N582</f>
        <v>0</v>
      </c>
      <c r="O583" s="845">
        <f t="shared" si="1346"/>
        <v>0</v>
      </c>
      <c r="P583" s="876">
        <f t="shared" si="1346"/>
        <v>0</v>
      </c>
      <c r="Q583" s="876">
        <f t="shared" si="1312"/>
        <v>0</v>
      </c>
      <c r="R583" s="874" t="str">
        <f t="shared" si="1334"/>
        <v xml:space="preserve">    </v>
      </c>
      <c r="S583" s="845">
        <f t="shared" ref="S583:U583" si="1347">S580+S581+S582</f>
        <v>0</v>
      </c>
      <c r="T583" s="845">
        <f t="shared" si="1347"/>
        <v>0</v>
      </c>
      <c r="U583" s="876">
        <f t="shared" si="1347"/>
        <v>0</v>
      </c>
      <c r="V583" s="876">
        <f t="shared" si="1314"/>
        <v>0</v>
      </c>
      <c r="W583" s="874" t="str">
        <f t="shared" si="1335"/>
        <v xml:space="preserve">    </v>
      </c>
      <c r="X583" s="845">
        <f t="shared" ref="X583:Z583" si="1348">X580+X581+X582</f>
        <v>0</v>
      </c>
      <c r="Y583" s="845">
        <f t="shared" si="1348"/>
        <v>0</v>
      </c>
      <c r="Z583" s="876">
        <f t="shared" si="1348"/>
        <v>0</v>
      </c>
      <c r="AA583" s="876">
        <f t="shared" si="1316"/>
        <v>0</v>
      </c>
      <c r="AB583" s="874" t="str">
        <f t="shared" si="1336"/>
        <v xml:space="preserve">    </v>
      </c>
      <c r="AC583" s="845">
        <f t="shared" ref="AC583:AE583" si="1349">AC580+AC581+AC582</f>
        <v>0</v>
      </c>
      <c r="AD583" s="845">
        <f t="shared" si="1349"/>
        <v>0</v>
      </c>
      <c r="AE583" s="876">
        <f t="shared" si="1349"/>
        <v>0</v>
      </c>
      <c r="AF583" s="876">
        <f t="shared" si="1318"/>
        <v>0</v>
      </c>
      <c r="AG583" s="874" t="str">
        <f t="shared" si="1337"/>
        <v xml:space="preserve">    </v>
      </c>
      <c r="AH583" s="845">
        <f t="shared" ref="AH583:AJ583" si="1350">AH580+AH581+AH582</f>
        <v>0</v>
      </c>
      <c r="AI583" s="845">
        <f t="shared" si="1350"/>
        <v>0</v>
      </c>
      <c r="AJ583" s="876">
        <f t="shared" si="1350"/>
        <v>0</v>
      </c>
      <c r="AK583" s="876">
        <f t="shared" si="1320"/>
        <v>0</v>
      </c>
      <c r="AL583" s="874" t="str">
        <f t="shared" si="1338"/>
        <v xml:space="preserve">    </v>
      </c>
      <c r="AM583" s="845">
        <f t="shared" ref="AM583:AO583" si="1351">AM580+AM581+AM582</f>
        <v>0</v>
      </c>
      <c r="AN583" s="845">
        <f t="shared" si="1351"/>
        <v>0</v>
      </c>
      <c r="AO583" s="876">
        <f t="shared" si="1351"/>
        <v>0</v>
      </c>
      <c r="AP583" s="876">
        <f t="shared" si="1322"/>
        <v>0</v>
      </c>
      <c r="AQ583" s="874" t="str">
        <f t="shared" si="1339"/>
        <v xml:space="preserve">    </v>
      </c>
      <c r="AR583" s="845">
        <f t="shared" ref="AR583:AT583" si="1352">AR580+AR581+AR582</f>
        <v>0</v>
      </c>
      <c r="AS583" s="845">
        <f t="shared" si="1352"/>
        <v>0</v>
      </c>
      <c r="AT583" s="876">
        <f t="shared" si="1352"/>
        <v>0</v>
      </c>
      <c r="AU583" s="876">
        <f t="shared" si="1324"/>
        <v>0</v>
      </c>
      <c r="AV583" s="874" t="str">
        <f t="shared" si="1340"/>
        <v xml:space="preserve">    </v>
      </c>
      <c r="AW583" s="845">
        <f t="shared" ref="AW583:AY583" si="1353">AW580+AW581+AW582</f>
        <v>0</v>
      </c>
      <c r="AX583" s="845">
        <f t="shared" si="1353"/>
        <v>0</v>
      </c>
      <c r="AY583" s="876">
        <f t="shared" si="1353"/>
        <v>0</v>
      </c>
      <c r="AZ583" s="876">
        <f t="shared" si="1326"/>
        <v>0</v>
      </c>
      <c r="BA583" s="874" t="str">
        <f t="shared" si="1341"/>
        <v xml:space="preserve">    </v>
      </c>
      <c r="BB583" s="845">
        <f t="shared" ref="BB583:BD583" si="1354">BB580+BB581+BB582</f>
        <v>0</v>
      </c>
      <c r="BC583" s="845">
        <f t="shared" si="1354"/>
        <v>0</v>
      </c>
      <c r="BD583" s="876">
        <f t="shared" si="1354"/>
        <v>0</v>
      </c>
      <c r="BE583" s="876">
        <f t="shared" si="1328"/>
        <v>0</v>
      </c>
      <c r="BF583" s="874" t="str">
        <f t="shared" si="1342"/>
        <v xml:space="preserve">    </v>
      </c>
      <c r="BG583" s="845">
        <f t="shared" ref="BG583:BI583" si="1355">BG580+BG581+BG582</f>
        <v>0</v>
      </c>
      <c r="BH583" s="845">
        <f t="shared" si="1355"/>
        <v>0</v>
      </c>
      <c r="BI583" s="876">
        <f t="shared" si="1355"/>
        <v>0</v>
      </c>
      <c r="BJ583" s="876">
        <f t="shared" si="1330"/>
        <v>0</v>
      </c>
      <c r="BK583" s="874" t="str">
        <f t="shared" si="1343"/>
        <v xml:space="preserve">    </v>
      </c>
      <c r="BL583" s="52"/>
      <c r="BM583" s="383">
        <f t="shared" si="1280"/>
        <v>0</v>
      </c>
    </row>
    <row r="584" spans="1:66" s="55" customFormat="1" ht="12.75" customHeight="1">
      <c r="A584" s="635">
        <v>49</v>
      </c>
      <c r="B584" s="858" t="str">
        <f>B509</f>
        <v>GROSS COST</v>
      </c>
      <c r="C584" s="859">
        <f t="shared" si="1281"/>
        <v>0</v>
      </c>
      <c r="D584" s="847">
        <f>D583+D538</f>
        <v>0</v>
      </c>
      <c r="E584" s="847">
        <f>E583+E538</f>
        <v>0</v>
      </c>
      <c r="F584" s="862">
        <f>F583+F538</f>
        <v>0</v>
      </c>
      <c r="G584" s="862">
        <f t="shared" si="1308"/>
        <v>0</v>
      </c>
      <c r="H584" s="863" t="str">
        <f t="shared" si="1332"/>
        <v xml:space="preserve">    </v>
      </c>
      <c r="I584" s="847">
        <f>I583+I538</f>
        <v>0</v>
      </c>
      <c r="J584" s="847">
        <f>J583+J538</f>
        <v>0</v>
      </c>
      <c r="K584" s="866">
        <f>K583+K538</f>
        <v>0</v>
      </c>
      <c r="L584" s="866">
        <f t="shared" si="1310"/>
        <v>0</v>
      </c>
      <c r="M584" s="863" t="str">
        <f t="shared" si="1333"/>
        <v xml:space="preserve">    </v>
      </c>
      <c r="N584" s="847">
        <f>N583+N538</f>
        <v>0</v>
      </c>
      <c r="O584" s="847">
        <f>O583+O538</f>
        <v>0</v>
      </c>
      <c r="P584" s="866">
        <f>P583+P538</f>
        <v>0</v>
      </c>
      <c r="Q584" s="866">
        <f t="shared" si="1312"/>
        <v>0</v>
      </c>
      <c r="R584" s="863" t="str">
        <f t="shared" si="1334"/>
        <v xml:space="preserve">    </v>
      </c>
      <c r="S584" s="847">
        <f>S583+S538</f>
        <v>0</v>
      </c>
      <c r="T584" s="847">
        <f>T583+T538</f>
        <v>0</v>
      </c>
      <c r="U584" s="866">
        <f>U583+U538</f>
        <v>0</v>
      </c>
      <c r="V584" s="866">
        <f t="shared" si="1314"/>
        <v>0</v>
      </c>
      <c r="W584" s="863" t="str">
        <f t="shared" si="1335"/>
        <v xml:space="preserve">    </v>
      </c>
      <c r="X584" s="847">
        <f>X583+X538</f>
        <v>0</v>
      </c>
      <c r="Y584" s="847">
        <f>Y583+Y538</f>
        <v>0</v>
      </c>
      <c r="Z584" s="866">
        <f>Z583+Z538</f>
        <v>0</v>
      </c>
      <c r="AA584" s="866">
        <f t="shared" si="1316"/>
        <v>0</v>
      </c>
      <c r="AB584" s="863" t="str">
        <f t="shared" si="1336"/>
        <v xml:space="preserve">    </v>
      </c>
      <c r="AC584" s="847">
        <f>AC583+AC538</f>
        <v>0</v>
      </c>
      <c r="AD584" s="847">
        <f>AD583+AD538</f>
        <v>0</v>
      </c>
      <c r="AE584" s="866">
        <f>AE583+AE538</f>
        <v>0</v>
      </c>
      <c r="AF584" s="866">
        <f t="shared" si="1318"/>
        <v>0</v>
      </c>
      <c r="AG584" s="863" t="str">
        <f t="shared" si="1337"/>
        <v xml:space="preserve">    </v>
      </c>
      <c r="AH584" s="847">
        <f>AH583+AH538</f>
        <v>0</v>
      </c>
      <c r="AI584" s="847">
        <f>AI583+AI538</f>
        <v>0</v>
      </c>
      <c r="AJ584" s="866">
        <f>AJ583+AJ538</f>
        <v>0</v>
      </c>
      <c r="AK584" s="866">
        <f t="shared" si="1320"/>
        <v>0</v>
      </c>
      <c r="AL584" s="863" t="str">
        <f t="shared" si="1338"/>
        <v xml:space="preserve">    </v>
      </c>
      <c r="AM584" s="847">
        <f>AM583+AM538</f>
        <v>0</v>
      </c>
      <c r="AN584" s="847">
        <f>AN583+AN538</f>
        <v>0</v>
      </c>
      <c r="AO584" s="866">
        <f>AO583+AO538</f>
        <v>0</v>
      </c>
      <c r="AP584" s="866">
        <f t="shared" si="1322"/>
        <v>0</v>
      </c>
      <c r="AQ584" s="863" t="str">
        <f t="shared" si="1339"/>
        <v xml:space="preserve">    </v>
      </c>
      <c r="AR584" s="847">
        <f>AR583+AR538</f>
        <v>0</v>
      </c>
      <c r="AS584" s="847">
        <f>AS583+AS538</f>
        <v>0</v>
      </c>
      <c r="AT584" s="866">
        <f>AT583+AT538</f>
        <v>0</v>
      </c>
      <c r="AU584" s="866">
        <f t="shared" si="1324"/>
        <v>0</v>
      </c>
      <c r="AV584" s="863" t="str">
        <f t="shared" si="1340"/>
        <v xml:space="preserve">    </v>
      </c>
      <c r="AW584" s="847">
        <f>AW583+AW538</f>
        <v>0</v>
      </c>
      <c r="AX584" s="847">
        <f>AX583+AX538</f>
        <v>0</v>
      </c>
      <c r="AY584" s="866">
        <f>AY583+AY538</f>
        <v>0</v>
      </c>
      <c r="AZ584" s="866">
        <f t="shared" si="1326"/>
        <v>0</v>
      </c>
      <c r="BA584" s="863" t="str">
        <f t="shared" si="1341"/>
        <v xml:space="preserve">    </v>
      </c>
      <c r="BB584" s="847">
        <f>BB583+BB538</f>
        <v>0</v>
      </c>
      <c r="BC584" s="847">
        <f>BC583+BC538</f>
        <v>0</v>
      </c>
      <c r="BD584" s="866">
        <f>BD583+BD538</f>
        <v>0</v>
      </c>
      <c r="BE584" s="866">
        <f t="shared" si="1328"/>
        <v>0</v>
      </c>
      <c r="BF584" s="863" t="str">
        <f t="shared" si="1342"/>
        <v xml:space="preserve">    </v>
      </c>
      <c r="BG584" s="847">
        <f>BG583+BG538</f>
        <v>0</v>
      </c>
      <c r="BH584" s="847">
        <f>BH583+BH538</f>
        <v>0</v>
      </c>
      <c r="BI584" s="866">
        <f>BI583+BI538</f>
        <v>0</v>
      </c>
      <c r="BJ584" s="866">
        <f t="shared" si="1330"/>
        <v>0</v>
      </c>
      <c r="BK584" s="863" t="str">
        <f t="shared" si="1343"/>
        <v xml:space="preserve">    </v>
      </c>
      <c r="BL584" s="405"/>
      <c r="BM584" s="383">
        <f t="shared" si="1280"/>
        <v>0</v>
      </c>
    </row>
    <row r="585" spans="1:66" s="50" customFormat="1" ht="10.9" customHeight="1">
      <c r="A585" s="635">
        <v>50</v>
      </c>
      <c r="B585" s="649" t="str">
        <f>B510</f>
        <v>Less: Contract Revenues</v>
      </c>
      <c r="C585" s="376"/>
      <c r="D585" s="404"/>
      <c r="E585" s="390"/>
      <c r="F585" s="389"/>
      <c r="G585" s="387"/>
      <c r="H585" s="367"/>
      <c r="I585" s="852"/>
      <c r="J585" s="390"/>
      <c r="K585" s="389"/>
      <c r="L585" s="387"/>
      <c r="M585" s="367"/>
      <c r="N585" s="852"/>
      <c r="O585" s="390"/>
      <c r="P585" s="389"/>
      <c r="Q585" s="387"/>
      <c r="R585" s="367"/>
      <c r="S585" s="852"/>
      <c r="T585" s="390"/>
      <c r="U585" s="389"/>
      <c r="V585" s="387"/>
      <c r="W585" s="367"/>
      <c r="X585" s="852"/>
      <c r="Y585" s="390"/>
      <c r="Z585" s="389"/>
      <c r="AA585" s="387"/>
      <c r="AB585" s="367"/>
      <c r="AC585" s="852"/>
      <c r="AD585" s="390"/>
      <c r="AE585" s="389"/>
      <c r="AF585" s="387"/>
      <c r="AG585" s="367"/>
      <c r="AH585" s="852"/>
      <c r="AI585" s="390"/>
      <c r="AJ585" s="389"/>
      <c r="AK585" s="387"/>
      <c r="AL585" s="367"/>
      <c r="AM585" s="852"/>
      <c r="AN585" s="390"/>
      <c r="AO585" s="389"/>
      <c r="AP585" s="387"/>
      <c r="AQ585" s="367"/>
      <c r="AR585" s="852"/>
      <c r="AS585" s="390"/>
      <c r="AT585" s="389"/>
      <c r="AU585" s="387"/>
      <c r="AV585" s="367"/>
      <c r="AW585" s="852"/>
      <c r="AX585" s="390"/>
      <c r="AY585" s="389"/>
      <c r="AZ585" s="387"/>
      <c r="BA585" s="367"/>
      <c r="BB585" s="852"/>
      <c r="BC585" s="390"/>
      <c r="BD585" s="389"/>
      <c r="BE585" s="387"/>
      <c r="BF585" s="367"/>
      <c r="BG585" s="852"/>
      <c r="BH585" s="390"/>
      <c r="BI585" s="389"/>
      <c r="BJ585" s="387"/>
      <c r="BK585" s="367"/>
      <c r="BL585" s="405"/>
      <c r="BM585" s="383">
        <f t="shared" si="1280"/>
        <v>0</v>
      </c>
    </row>
    <row r="586" spans="1:66" s="1" customFormat="1" ht="12.75">
      <c r="A586" s="634">
        <v>51</v>
      </c>
      <c r="B586" s="895" t="str">
        <f t="shared" ref="B586:B589" si="1356">B511</f>
        <v>Participant Fees</v>
      </c>
      <c r="C586" s="378">
        <f t="shared" ref="C586:C594" si="1357">+E586+J586+O586+T586+Y586+AD586+AI586+AN586+AS586+AX586+BC586+BH586</f>
        <v>0</v>
      </c>
      <c r="D586" s="412">
        <f t="shared" ref="D586:D593" si="1358">D511</f>
        <v>0</v>
      </c>
      <c r="E586" s="570"/>
      <c r="F586" s="391">
        <f>+F511+E586</f>
        <v>0</v>
      </c>
      <c r="G586" s="387">
        <f t="shared" ref="G586:G590" si="1359">D586-F586</f>
        <v>0</v>
      </c>
      <c r="H586" s="367" t="str">
        <f t="shared" ref="H586:H594" si="1360">IF(D586=0,"    ",F586/D586)</f>
        <v xml:space="preserve">    </v>
      </c>
      <c r="I586" s="851">
        <f t="shared" ref="I586:I593" si="1361">I511</f>
        <v>0</v>
      </c>
      <c r="J586" s="570"/>
      <c r="K586" s="391">
        <f>+K511+J586</f>
        <v>0</v>
      </c>
      <c r="L586" s="387">
        <f t="shared" ref="L586:L590" si="1362">I586-K586</f>
        <v>0</v>
      </c>
      <c r="M586" s="367" t="str">
        <f t="shared" ref="M586:M594" si="1363">IF(I586=0,"    ",K586/I586)</f>
        <v xml:space="preserve">    </v>
      </c>
      <c r="N586" s="851">
        <f t="shared" ref="N586:N593" si="1364">N511</f>
        <v>0</v>
      </c>
      <c r="O586" s="570"/>
      <c r="P586" s="391">
        <f>+P511+O586</f>
        <v>0</v>
      </c>
      <c r="Q586" s="387">
        <f t="shared" ref="Q586:Q590" si="1365">N586-P586</f>
        <v>0</v>
      </c>
      <c r="R586" s="367" t="str">
        <f t="shared" ref="R586:R594" si="1366">IF(N586=0,"    ",P586/N586)</f>
        <v xml:space="preserve">    </v>
      </c>
      <c r="S586" s="851">
        <f t="shared" ref="S586:S593" si="1367">S511</f>
        <v>0</v>
      </c>
      <c r="T586" s="570"/>
      <c r="U586" s="391">
        <f>+U511+T586</f>
        <v>0</v>
      </c>
      <c r="V586" s="387">
        <f t="shared" ref="V586:V590" si="1368">S586-U586</f>
        <v>0</v>
      </c>
      <c r="W586" s="367" t="str">
        <f t="shared" ref="W586:W594" si="1369">IF(S586=0,"    ",U586/S586)</f>
        <v xml:space="preserve">    </v>
      </c>
      <c r="X586" s="851">
        <f t="shared" ref="X586:X593" si="1370">X511</f>
        <v>0</v>
      </c>
      <c r="Y586" s="570"/>
      <c r="Z586" s="391">
        <f>+Z511+Y586</f>
        <v>0</v>
      </c>
      <c r="AA586" s="387">
        <f t="shared" ref="AA586:AA590" si="1371">X586-Z586</f>
        <v>0</v>
      </c>
      <c r="AB586" s="367" t="str">
        <f t="shared" ref="AB586:AB594" si="1372">IF(X586=0,"    ",Z586/X586)</f>
        <v xml:space="preserve">    </v>
      </c>
      <c r="AC586" s="851">
        <f t="shared" ref="AC586:AC593" si="1373">AC511</f>
        <v>0</v>
      </c>
      <c r="AD586" s="570"/>
      <c r="AE586" s="391">
        <f>+AE511+AD586</f>
        <v>0</v>
      </c>
      <c r="AF586" s="387">
        <f t="shared" ref="AF586:AF590" si="1374">AC586-AE586</f>
        <v>0</v>
      </c>
      <c r="AG586" s="367" t="str">
        <f t="shared" ref="AG586:AG594" si="1375">IF(AC586=0,"    ",AE586/AC586)</f>
        <v xml:space="preserve">    </v>
      </c>
      <c r="AH586" s="851">
        <f t="shared" ref="AH586:AH593" si="1376">AH511</f>
        <v>0</v>
      </c>
      <c r="AI586" s="570"/>
      <c r="AJ586" s="391">
        <f>+AJ511+AI586</f>
        <v>0</v>
      </c>
      <c r="AK586" s="387">
        <f t="shared" ref="AK586:AK590" si="1377">AH586-AJ586</f>
        <v>0</v>
      </c>
      <c r="AL586" s="367" t="str">
        <f t="shared" ref="AL586:AL594" si="1378">IF(AH586=0,"    ",AJ586/AH586)</f>
        <v xml:space="preserve">    </v>
      </c>
      <c r="AM586" s="851">
        <f t="shared" ref="AM586:AM593" si="1379">AM511</f>
        <v>0</v>
      </c>
      <c r="AN586" s="570"/>
      <c r="AO586" s="391">
        <f>+AO511+AN586</f>
        <v>0</v>
      </c>
      <c r="AP586" s="387">
        <f t="shared" ref="AP586:AP590" si="1380">AM586-AO586</f>
        <v>0</v>
      </c>
      <c r="AQ586" s="367" t="str">
        <f t="shared" ref="AQ586:AQ594" si="1381">IF(AM586=0,"    ",AO586/AM586)</f>
        <v xml:space="preserve">    </v>
      </c>
      <c r="AR586" s="851">
        <f t="shared" ref="AR586:AR593" si="1382">AR511</f>
        <v>0</v>
      </c>
      <c r="AS586" s="570"/>
      <c r="AT586" s="391">
        <f>+AT511+AS586</f>
        <v>0</v>
      </c>
      <c r="AU586" s="387">
        <f t="shared" ref="AU586:AU590" si="1383">AR586-AT586</f>
        <v>0</v>
      </c>
      <c r="AV586" s="367" t="str">
        <f t="shared" ref="AV586:AV594" si="1384">IF(AR586=0,"    ",AT586/AR586)</f>
        <v xml:space="preserve">    </v>
      </c>
      <c r="AW586" s="851">
        <f t="shared" ref="AW586:AW593" si="1385">AW511</f>
        <v>0</v>
      </c>
      <c r="AX586" s="570"/>
      <c r="AY586" s="391">
        <f>+AY511+AX586</f>
        <v>0</v>
      </c>
      <c r="AZ586" s="387">
        <f t="shared" ref="AZ586:AZ590" si="1386">AW586-AY586</f>
        <v>0</v>
      </c>
      <c r="BA586" s="367" t="str">
        <f t="shared" ref="BA586:BA594" si="1387">IF(AW586=0,"    ",AY586/AW586)</f>
        <v xml:space="preserve">    </v>
      </c>
      <c r="BB586" s="851">
        <f t="shared" ref="BB586:BB593" si="1388">BB511</f>
        <v>0</v>
      </c>
      <c r="BC586" s="570"/>
      <c r="BD586" s="391">
        <f>+BD511+BC586</f>
        <v>0</v>
      </c>
      <c r="BE586" s="387">
        <f t="shared" ref="BE586:BE590" si="1389">BB586-BD586</f>
        <v>0</v>
      </c>
      <c r="BF586" s="367" t="str">
        <f t="shared" ref="BF586:BF594" si="1390">IF(BB586=0,"    ",BD586/BB586)</f>
        <v xml:space="preserve">    </v>
      </c>
      <c r="BG586" s="851">
        <f t="shared" ref="BG586:BG593" si="1391">BG511</f>
        <v>0</v>
      </c>
      <c r="BH586" s="570"/>
      <c r="BI586" s="391">
        <f>+BI511+BH586</f>
        <v>0</v>
      </c>
      <c r="BJ586" s="387">
        <f t="shared" ref="BJ586:BJ590" si="1392">BG586-BI586</f>
        <v>0</v>
      </c>
      <c r="BK586" s="367" t="str">
        <f t="shared" ref="BK586:BK594" si="1393">IF(BG586=0,"    ",BI586/BG586)</f>
        <v xml:space="preserve">    </v>
      </c>
      <c r="BL586" s="406"/>
      <c r="BM586" s="383">
        <f t="shared" si="1280"/>
        <v>0</v>
      </c>
    </row>
    <row r="587" spans="1:66" s="1" customFormat="1" ht="12.75">
      <c r="A587" s="634">
        <v>52</v>
      </c>
      <c r="B587" s="895" t="str">
        <f t="shared" si="1356"/>
        <v>Other Patient Insurance</v>
      </c>
      <c r="C587" s="378">
        <f t="shared" si="1357"/>
        <v>0</v>
      </c>
      <c r="D587" s="412">
        <f t="shared" si="1358"/>
        <v>0</v>
      </c>
      <c r="E587" s="570"/>
      <c r="F587" s="391">
        <f>+F512+E587</f>
        <v>0</v>
      </c>
      <c r="G587" s="387">
        <f t="shared" si="1359"/>
        <v>0</v>
      </c>
      <c r="H587" s="367" t="str">
        <f t="shared" si="1360"/>
        <v xml:space="preserve">    </v>
      </c>
      <c r="I587" s="851">
        <f t="shared" si="1361"/>
        <v>0</v>
      </c>
      <c r="J587" s="570"/>
      <c r="K587" s="391">
        <f>+K512+J587</f>
        <v>0</v>
      </c>
      <c r="L587" s="387">
        <f t="shared" si="1362"/>
        <v>0</v>
      </c>
      <c r="M587" s="367" t="str">
        <f t="shared" si="1363"/>
        <v xml:space="preserve">    </v>
      </c>
      <c r="N587" s="851">
        <f t="shared" si="1364"/>
        <v>0</v>
      </c>
      <c r="O587" s="570"/>
      <c r="P587" s="391">
        <f>+P512+O587</f>
        <v>0</v>
      </c>
      <c r="Q587" s="387">
        <f t="shared" si="1365"/>
        <v>0</v>
      </c>
      <c r="R587" s="367" t="str">
        <f t="shared" si="1366"/>
        <v xml:space="preserve">    </v>
      </c>
      <c r="S587" s="851">
        <f t="shared" si="1367"/>
        <v>0</v>
      </c>
      <c r="T587" s="570"/>
      <c r="U587" s="391">
        <f>+U512+T587</f>
        <v>0</v>
      </c>
      <c r="V587" s="387">
        <f t="shared" si="1368"/>
        <v>0</v>
      </c>
      <c r="W587" s="367" t="str">
        <f t="shared" si="1369"/>
        <v xml:space="preserve">    </v>
      </c>
      <c r="X587" s="851">
        <f t="shared" si="1370"/>
        <v>0</v>
      </c>
      <c r="Y587" s="570"/>
      <c r="Z587" s="391">
        <f>+Z512+Y587</f>
        <v>0</v>
      </c>
      <c r="AA587" s="387">
        <f t="shared" si="1371"/>
        <v>0</v>
      </c>
      <c r="AB587" s="367" t="str">
        <f t="shared" si="1372"/>
        <v xml:space="preserve">    </v>
      </c>
      <c r="AC587" s="851">
        <f t="shared" si="1373"/>
        <v>0</v>
      </c>
      <c r="AD587" s="570"/>
      <c r="AE587" s="391">
        <f>+AE512+AD587</f>
        <v>0</v>
      </c>
      <c r="AF587" s="387">
        <f t="shared" si="1374"/>
        <v>0</v>
      </c>
      <c r="AG587" s="367" t="str">
        <f t="shared" si="1375"/>
        <v xml:space="preserve">    </v>
      </c>
      <c r="AH587" s="851">
        <f t="shared" si="1376"/>
        <v>0</v>
      </c>
      <c r="AI587" s="570"/>
      <c r="AJ587" s="391">
        <f>+AJ512+AI587</f>
        <v>0</v>
      </c>
      <c r="AK587" s="387">
        <f t="shared" si="1377"/>
        <v>0</v>
      </c>
      <c r="AL587" s="367" t="str">
        <f t="shared" si="1378"/>
        <v xml:space="preserve">    </v>
      </c>
      <c r="AM587" s="851">
        <f t="shared" si="1379"/>
        <v>0</v>
      </c>
      <c r="AN587" s="570"/>
      <c r="AO587" s="391">
        <f>+AO512+AN587</f>
        <v>0</v>
      </c>
      <c r="AP587" s="387">
        <f t="shared" si="1380"/>
        <v>0</v>
      </c>
      <c r="AQ587" s="367" t="str">
        <f t="shared" si="1381"/>
        <v xml:space="preserve">    </v>
      </c>
      <c r="AR587" s="851">
        <f t="shared" si="1382"/>
        <v>0</v>
      </c>
      <c r="AS587" s="570"/>
      <c r="AT587" s="391">
        <f>+AT512+AS587</f>
        <v>0</v>
      </c>
      <c r="AU587" s="387">
        <f t="shared" si="1383"/>
        <v>0</v>
      </c>
      <c r="AV587" s="367" t="str">
        <f t="shared" si="1384"/>
        <v xml:space="preserve">    </v>
      </c>
      <c r="AW587" s="851">
        <f t="shared" si="1385"/>
        <v>0</v>
      </c>
      <c r="AX587" s="570"/>
      <c r="AY587" s="391">
        <f>+AY512+AX587</f>
        <v>0</v>
      </c>
      <c r="AZ587" s="387">
        <f t="shared" si="1386"/>
        <v>0</v>
      </c>
      <c r="BA587" s="367" t="str">
        <f t="shared" si="1387"/>
        <v xml:space="preserve">    </v>
      </c>
      <c r="BB587" s="851">
        <f t="shared" si="1388"/>
        <v>0</v>
      </c>
      <c r="BC587" s="570"/>
      <c r="BD587" s="391">
        <f>+BD512+BC587</f>
        <v>0</v>
      </c>
      <c r="BE587" s="387">
        <f t="shared" si="1389"/>
        <v>0</v>
      </c>
      <c r="BF587" s="367" t="str">
        <f t="shared" si="1390"/>
        <v xml:space="preserve">    </v>
      </c>
      <c r="BG587" s="851">
        <f t="shared" si="1391"/>
        <v>0</v>
      </c>
      <c r="BH587" s="570"/>
      <c r="BI587" s="391">
        <f>+BI512+BH587</f>
        <v>0</v>
      </c>
      <c r="BJ587" s="387">
        <f t="shared" si="1392"/>
        <v>0</v>
      </c>
      <c r="BK587" s="367" t="str">
        <f t="shared" si="1393"/>
        <v xml:space="preserve">    </v>
      </c>
      <c r="BL587" s="406"/>
      <c r="BM587" s="383">
        <f t="shared" si="1280"/>
        <v>0</v>
      </c>
    </row>
    <row r="588" spans="1:66" s="1" customFormat="1" ht="12.75">
      <c r="A588" s="634">
        <v>53</v>
      </c>
      <c r="B588" s="895" t="str">
        <f t="shared" si="1356"/>
        <v>Medicare</v>
      </c>
      <c r="C588" s="378">
        <f t="shared" si="1357"/>
        <v>0</v>
      </c>
      <c r="D588" s="412">
        <f t="shared" si="1358"/>
        <v>0</v>
      </c>
      <c r="E588" s="570"/>
      <c r="F588" s="391">
        <f>+F513+E588</f>
        <v>0</v>
      </c>
      <c r="G588" s="387">
        <f t="shared" si="1359"/>
        <v>0</v>
      </c>
      <c r="H588" s="367" t="str">
        <f t="shared" si="1360"/>
        <v xml:space="preserve">    </v>
      </c>
      <c r="I588" s="851">
        <f t="shared" si="1361"/>
        <v>0</v>
      </c>
      <c r="J588" s="570"/>
      <c r="K588" s="391">
        <f>+K513+J588</f>
        <v>0</v>
      </c>
      <c r="L588" s="387">
        <f t="shared" si="1362"/>
        <v>0</v>
      </c>
      <c r="M588" s="367" t="str">
        <f t="shared" si="1363"/>
        <v xml:space="preserve">    </v>
      </c>
      <c r="N588" s="851">
        <f t="shared" si="1364"/>
        <v>0</v>
      </c>
      <c r="O588" s="570"/>
      <c r="P588" s="391">
        <f>+P513+O588</f>
        <v>0</v>
      </c>
      <c r="Q588" s="387">
        <f t="shared" si="1365"/>
        <v>0</v>
      </c>
      <c r="R588" s="367" t="str">
        <f t="shared" si="1366"/>
        <v xml:space="preserve">    </v>
      </c>
      <c r="S588" s="851">
        <f t="shared" si="1367"/>
        <v>0</v>
      </c>
      <c r="T588" s="570"/>
      <c r="U588" s="391">
        <f>+U513+T588</f>
        <v>0</v>
      </c>
      <c r="V588" s="387">
        <f t="shared" si="1368"/>
        <v>0</v>
      </c>
      <c r="W588" s="367" t="str">
        <f t="shared" si="1369"/>
        <v xml:space="preserve">    </v>
      </c>
      <c r="X588" s="851">
        <f t="shared" si="1370"/>
        <v>0</v>
      </c>
      <c r="Y588" s="570"/>
      <c r="Z588" s="391">
        <f>+Z513+Y588</f>
        <v>0</v>
      </c>
      <c r="AA588" s="387">
        <f t="shared" si="1371"/>
        <v>0</v>
      </c>
      <c r="AB588" s="367" t="str">
        <f t="shared" si="1372"/>
        <v xml:space="preserve">    </v>
      </c>
      <c r="AC588" s="851">
        <f t="shared" si="1373"/>
        <v>0</v>
      </c>
      <c r="AD588" s="570"/>
      <c r="AE588" s="391">
        <f>+AE513+AD588</f>
        <v>0</v>
      </c>
      <c r="AF588" s="387">
        <f t="shared" si="1374"/>
        <v>0</v>
      </c>
      <c r="AG588" s="367" t="str">
        <f t="shared" si="1375"/>
        <v xml:space="preserve">    </v>
      </c>
      <c r="AH588" s="851">
        <f t="shared" si="1376"/>
        <v>0</v>
      </c>
      <c r="AI588" s="570"/>
      <c r="AJ588" s="391">
        <f>+AJ513+AI588</f>
        <v>0</v>
      </c>
      <c r="AK588" s="387">
        <f t="shared" si="1377"/>
        <v>0</v>
      </c>
      <c r="AL588" s="367" t="str">
        <f t="shared" si="1378"/>
        <v xml:space="preserve">    </v>
      </c>
      <c r="AM588" s="851">
        <f t="shared" si="1379"/>
        <v>0</v>
      </c>
      <c r="AN588" s="570"/>
      <c r="AO588" s="391">
        <f>+AO513+AN588</f>
        <v>0</v>
      </c>
      <c r="AP588" s="387">
        <f t="shared" si="1380"/>
        <v>0</v>
      </c>
      <c r="AQ588" s="367" t="str">
        <f t="shared" si="1381"/>
        <v xml:space="preserve">    </v>
      </c>
      <c r="AR588" s="851">
        <f t="shared" si="1382"/>
        <v>0</v>
      </c>
      <c r="AS588" s="570"/>
      <c r="AT588" s="391">
        <f>+AT513+AS588</f>
        <v>0</v>
      </c>
      <c r="AU588" s="387">
        <f t="shared" si="1383"/>
        <v>0</v>
      </c>
      <c r="AV588" s="367" t="str">
        <f t="shared" si="1384"/>
        <v xml:space="preserve">    </v>
      </c>
      <c r="AW588" s="851">
        <f t="shared" si="1385"/>
        <v>0</v>
      </c>
      <c r="AX588" s="570"/>
      <c r="AY588" s="391">
        <f>+AY513+AX588</f>
        <v>0</v>
      </c>
      <c r="AZ588" s="387">
        <f t="shared" si="1386"/>
        <v>0</v>
      </c>
      <c r="BA588" s="367" t="str">
        <f t="shared" si="1387"/>
        <v xml:space="preserve">    </v>
      </c>
      <c r="BB588" s="851">
        <f t="shared" si="1388"/>
        <v>0</v>
      </c>
      <c r="BC588" s="570"/>
      <c r="BD588" s="391">
        <f>+BD513+BC588</f>
        <v>0</v>
      </c>
      <c r="BE588" s="387">
        <f t="shared" si="1389"/>
        <v>0</v>
      </c>
      <c r="BF588" s="367" t="str">
        <f t="shared" si="1390"/>
        <v xml:space="preserve">    </v>
      </c>
      <c r="BG588" s="851">
        <f t="shared" si="1391"/>
        <v>0</v>
      </c>
      <c r="BH588" s="570"/>
      <c r="BI588" s="391">
        <f>+BI513+BH588</f>
        <v>0</v>
      </c>
      <c r="BJ588" s="387">
        <f t="shared" si="1392"/>
        <v>0</v>
      </c>
      <c r="BK588" s="367" t="str">
        <f t="shared" si="1393"/>
        <v xml:space="preserve">    </v>
      </c>
      <c r="BL588" s="406"/>
      <c r="BM588" s="383">
        <f t="shared" si="1280"/>
        <v>0</v>
      </c>
    </row>
    <row r="589" spans="1:66" s="1" customFormat="1" ht="12.75">
      <c r="A589" s="634">
        <v>54</v>
      </c>
      <c r="B589" s="895" t="str">
        <f t="shared" si="1356"/>
        <v xml:space="preserve">Other Revenues: </v>
      </c>
      <c r="C589" s="378">
        <f t="shared" si="1357"/>
        <v>0</v>
      </c>
      <c r="D589" s="412">
        <f t="shared" si="1358"/>
        <v>0</v>
      </c>
      <c r="E589" s="570"/>
      <c r="F589" s="391">
        <f>+F514+E589</f>
        <v>0</v>
      </c>
      <c r="G589" s="387">
        <f t="shared" si="1359"/>
        <v>0</v>
      </c>
      <c r="H589" s="367" t="str">
        <f t="shared" si="1360"/>
        <v xml:space="preserve">    </v>
      </c>
      <c r="I589" s="851">
        <f t="shared" si="1361"/>
        <v>0</v>
      </c>
      <c r="J589" s="570"/>
      <c r="K589" s="391">
        <f>+K514+J589</f>
        <v>0</v>
      </c>
      <c r="L589" s="387">
        <f t="shared" si="1362"/>
        <v>0</v>
      </c>
      <c r="M589" s="367" t="str">
        <f t="shared" si="1363"/>
        <v xml:space="preserve">    </v>
      </c>
      <c r="N589" s="851">
        <f t="shared" si="1364"/>
        <v>0</v>
      </c>
      <c r="O589" s="570"/>
      <c r="P589" s="391">
        <f>+P514+O589</f>
        <v>0</v>
      </c>
      <c r="Q589" s="387">
        <f t="shared" si="1365"/>
        <v>0</v>
      </c>
      <c r="R589" s="367" t="str">
        <f t="shared" si="1366"/>
        <v xml:space="preserve">    </v>
      </c>
      <c r="S589" s="851">
        <f t="shared" si="1367"/>
        <v>0</v>
      </c>
      <c r="T589" s="570"/>
      <c r="U589" s="391">
        <f>+U514+T589</f>
        <v>0</v>
      </c>
      <c r="V589" s="387">
        <f t="shared" si="1368"/>
        <v>0</v>
      </c>
      <c r="W589" s="367" t="str">
        <f t="shared" si="1369"/>
        <v xml:space="preserve">    </v>
      </c>
      <c r="X589" s="851">
        <f t="shared" si="1370"/>
        <v>0</v>
      </c>
      <c r="Y589" s="570"/>
      <c r="Z589" s="391">
        <f>+Z514+Y589</f>
        <v>0</v>
      </c>
      <c r="AA589" s="387">
        <f t="shared" si="1371"/>
        <v>0</v>
      </c>
      <c r="AB589" s="367" t="str">
        <f t="shared" si="1372"/>
        <v xml:space="preserve">    </v>
      </c>
      <c r="AC589" s="851">
        <f t="shared" si="1373"/>
        <v>0</v>
      </c>
      <c r="AD589" s="570"/>
      <c r="AE589" s="391">
        <f>+AE514+AD589</f>
        <v>0</v>
      </c>
      <c r="AF589" s="387">
        <f t="shared" si="1374"/>
        <v>0</v>
      </c>
      <c r="AG589" s="367" t="str">
        <f t="shared" si="1375"/>
        <v xml:space="preserve">    </v>
      </c>
      <c r="AH589" s="851">
        <f t="shared" si="1376"/>
        <v>0</v>
      </c>
      <c r="AI589" s="570"/>
      <c r="AJ589" s="391">
        <f>+AJ514+AI589</f>
        <v>0</v>
      </c>
      <c r="AK589" s="387">
        <f t="shared" si="1377"/>
        <v>0</v>
      </c>
      <c r="AL589" s="367" t="str">
        <f t="shared" si="1378"/>
        <v xml:space="preserve">    </v>
      </c>
      <c r="AM589" s="851">
        <f t="shared" si="1379"/>
        <v>0</v>
      </c>
      <c r="AN589" s="570"/>
      <c r="AO589" s="391">
        <f>+AO514+AN589</f>
        <v>0</v>
      </c>
      <c r="AP589" s="387">
        <f t="shared" si="1380"/>
        <v>0</v>
      </c>
      <c r="AQ589" s="367" t="str">
        <f t="shared" si="1381"/>
        <v xml:space="preserve">    </v>
      </c>
      <c r="AR589" s="851">
        <f t="shared" si="1382"/>
        <v>0</v>
      </c>
      <c r="AS589" s="570"/>
      <c r="AT589" s="391">
        <f>+AT514+AS589</f>
        <v>0</v>
      </c>
      <c r="AU589" s="387">
        <f t="shared" si="1383"/>
        <v>0</v>
      </c>
      <c r="AV589" s="367" t="str">
        <f t="shared" si="1384"/>
        <v xml:space="preserve">    </v>
      </c>
      <c r="AW589" s="851">
        <f t="shared" si="1385"/>
        <v>0</v>
      </c>
      <c r="AX589" s="570"/>
      <c r="AY589" s="391">
        <f>+AY514+AX589</f>
        <v>0</v>
      </c>
      <c r="AZ589" s="387">
        <f t="shared" si="1386"/>
        <v>0</v>
      </c>
      <c r="BA589" s="367" t="str">
        <f t="shared" si="1387"/>
        <v xml:space="preserve">    </v>
      </c>
      <c r="BB589" s="851">
        <f t="shared" si="1388"/>
        <v>0</v>
      </c>
      <c r="BC589" s="570"/>
      <c r="BD589" s="391">
        <f>+BD514+BC589</f>
        <v>0</v>
      </c>
      <c r="BE589" s="387">
        <f t="shared" si="1389"/>
        <v>0</v>
      </c>
      <c r="BF589" s="367" t="str">
        <f t="shared" si="1390"/>
        <v xml:space="preserve">    </v>
      </c>
      <c r="BG589" s="851">
        <f t="shared" si="1391"/>
        <v>0</v>
      </c>
      <c r="BH589" s="570"/>
      <c r="BI589" s="391">
        <f>+BI514+BH589</f>
        <v>0</v>
      </c>
      <c r="BJ589" s="387">
        <f t="shared" si="1392"/>
        <v>0</v>
      </c>
      <c r="BK589" s="367" t="str">
        <f t="shared" si="1393"/>
        <v xml:space="preserve">    </v>
      </c>
      <c r="BL589" s="406"/>
      <c r="BM589" s="383">
        <f t="shared" si="1280"/>
        <v>0</v>
      </c>
    </row>
    <row r="590" spans="1:66" customFormat="1" ht="12.75">
      <c r="A590" s="634">
        <v>55</v>
      </c>
      <c r="B590" s="846" t="str">
        <f>B515</f>
        <v>TOTAL CONTRACT REVENUES</v>
      </c>
      <c r="C590" s="877">
        <f t="shared" si="1357"/>
        <v>0</v>
      </c>
      <c r="D590" s="845">
        <f t="shared" ref="D590" si="1394">SUM(D586:D589)</f>
        <v>0</v>
      </c>
      <c r="E590" s="845">
        <f>SUM(E586:E589)</f>
        <v>0</v>
      </c>
      <c r="F590" s="873">
        <f t="shared" ref="F590" si="1395">SUM(F586:F589)</f>
        <v>0</v>
      </c>
      <c r="G590" s="873">
        <f t="shared" si="1359"/>
        <v>0</v>
      </c>
      <c r="H590" s="874" t="str">
        <f t="shared" si="1360"/>
        <v xml:space="preserve">    </v>
      </c>
      <c r="I590" s="845">
        <f t="shared" ref="I590" si="1396">SUM(I586:I589)</f>
        <v>0</v>
      </c>
      <c r="J590" s="845">
        <f>SUM(J586:J589)</f>
        <v>0</v>
      </c>
      <c r="K590" s="876">
        <f t="shared" ref="K590" si="1397">SUM(K586:K589)</f>
        <v>0</v>
      </c>
      <c r="L590" s="876">
        <f t="shared" si="1362"/>
        <v>0</v>
      </c>
      <c r="M590" s="874" t="str">
        <f t="shared" si="1363"/>
        <v xml:space="preserve">    </v>
      </c>
      <c r="N590" s="845">
        <f t="shared" ref="N590" si="1398">SUM(N586:N589)</f>
        <v>0</v>
      </c>
      <c r="O590" s="845">
        <f>SUM(O586:O589)</f>
        <v>0</v>
      </c>
      <c r="P590" s="876">
        <f t="shared" ref="P590" si="1399">SUM(P586:P589)</f>
        <v>0</v>
      </c>
      <c r="Q590" s="876">
        <f t="shared" si="1365"/>
        <v>0</v>
      </c>
      <c r="R590" s="874" t="str">
        <f t="shared" si="1366"/>
        <v xml:space="preserve">    </v>
      </c>
      <c r="S590" s="845">
        <f t="shared" ref="S590" si="1400">SUM(S586:S589)</f>
        <v>0</v>
      </c>
      <c r="T590" s="845">
        <f>SUM(T586:T589)</f>
        <v>0</v>
      </c>
      <c r="U590" s="876">
        <f t="shared" ref="U590" si="1401">SUM(U586:U589)</f>
        <v>0</v>
      </c>
      <c r="V590" s="876">
        <f t="shared" si="1368"/>
        <v>0</v>
      </c>
      <c r="W590" s="874" t="str">
        <f t="shared" si="1369"/>
        <v xml:space="preserve">    </v>
      </c>
      <c r="X590" s="845">
        <f t="shared" ref="X590" si="1402">SUM(X586:X589)</f>
        <v>0</v>
      </c>
      <c r="Y590" s="845">
        <f>SUM(Y586:Y589)</f>
        <v>0</v>
      </c>
      <c r="Z590" s="876">
        <f t="shared" ref="Z590" si="1403">SUM(Z586:Z589)</f>
        <v>0</v>
      </c>
      <c r="AA590" s="876">
        <f t="shared" si="1371"/>
        <v>0</v>
      </c>
      <c r="AB590" s="874" t="str">
        <f t="shared" si="1372"/>
        <v xml:space="preserve">    </v>
      </c>
      <c r="AC590" s="845">
        <f t="shared" ref="AC590" si="1404">SUM(AC586:AC589)</f>
        <v>0</v>
      </c>
      <c r="AD590" s="845">
        <f>SUM(AD586:AD589)</f>
        <v>0</v>
      </c>
      <c r="AE590" s="876">
        <f t="shared" ref="AE590" si="1405">SUM(AE586:AE589)</f>
        <v>0</v>
      </c>
      <c r="AF590" s="876">
        <f t="shared" si="1374"/>
        <v>0</v>
      </c>
      <c r="AG590" s="874" t="str">
        <f t="shared" si="1375"/>
        <v xml:space="preserve">    </v>
      </c>
      <c r="AH590" s="845">
        <f t="shared" ref="AH590" si="1406">SUM(AH586:AH589)</f>
        <v>0</v>
      </c>
      <c r="AI590" s="845">
        <f>SUM(AI586:AI589)</f>
        <v>0</v>
      </c>
      <c r="AJ590" s="876">
        <f t="shared" ref="AJ590" si="1407">SUM(AJ586:AJ589)</f>
        <v>0</v>
      </c>
      <c r="AK590" s="876">
        <f t="shared" si="1377"/>
        <v>0</v>
      </c>
      <c r="AL590" s="874" t="str">
        <f t="shared" si="1378"/>
        <v xml:space="preserve">    </v>
      </c>
      <c r="AM590" s="845">
        <f t="shared" ref="AM590" si="1408">SUM(AM586:AM589)</f>
        <v>0</v>
      </c>
      <c r="AN590" s="845">
        <f>SUM(AN586:AN589)</f>
        <v>0</v>
      </c>
      <c r="AO590" s="876">
        <f t="shared" ref="AO590" si="1409">SUM(AO586:AO589)</f>
        <v>0</v>
      </c>
      <c r="AP590" s="876">
        <f t="shared" si="1380"/>
        <v>0</v>
      </c>
      <c r="AQ590" s="874" t="str">
        <f t="shared" si="1381"/>
        <v xml:space="preserve">    </v>
      </c>
      <c r="AR590" s="845">
        <f t="shared" ref="AR590" si="1410">SUM(AR586:AR589)</f>
        <v>0</v>
      </c>
      <c r="AS590" s="845">
        <f>SUM(AS586:AS589)</f>
        <v>0</v>
      </c>
      <c r="AT590" s="876">
        <f t="shared" ref="AT590" si="1411">SUM(AT586:AT589)</f>
        <v>0</v>
      </c>
      <c r="AU590" s="876">
        <f t="shared" si="1383"/>
        <v>0</v>
      </c>
      <c r="AV590" s="874" t="str">
        <f t="shared" si="1384"/>
        <v xml:space="preserve">    </v>
      </c>
      <c r="AW590" s="845">
        <f t="shared" ref="AW590" si="1412">SUM(AW586:AW589)</f>
        <v>0</v>
      </c>
      <c r="AX590" s="845">
        <f>SUM(AX586:AX589)</f>
        <v>0</v>
      </c>
      <c r="AY590" s="876">
        <f t="shared" ref="AY590" si="1413">SUM(AY586:AY589)</f>
        <v>0</v>
      </c>
      <c r="AZ590" s="876">
        <f t="shared" si="1386"/>
        <v>0</v>
      </c>
      <c r="BA590" s="874" t="str">
        <f t="shared" si="1387"/>
        <v xml:space="preserve">    </v>
      </c>
      <c r="BB590" s="845">
        <f t="shared" ref="BB590" si="1414">SUM(BB586:BB589)</f>
        <v>0</v>
      </c>
      <c r="BC590" s="845">
        <f>SUM(BC586:BC589)</f>
        <v>0</v>
      </c>
      <c r="BD590" s="876">
        <f t="shared" ref="BD590" si="1415">SUM(BD586:BD589)</f>
        <v>0</v>
      </c>
      <c r="BE590" s="876">
        <f t="shared" si="1389"/>
        <v>0</v>
      </c>
      <c r="BF590" s="874" t="str">
        <f t="shared" si="1390"/>
        <v xml:space="preserve">    </v>
      </c>
      <c r="BG590" s="845">
        <f t="shared" ref="BG590" si="1416">SUM(BG586:BG589)</f>
        <v>0</v>
      </c>
      <c r="BH590" s="845">
        <f>SUM(BH586:BH589)</f>
        <v>0</v>
      </c>
      <c r="BI590" s="876">
        <f t="shared" ref="BI590" si="1417">SUM(BI586:BI589)</f>
        <v>0</v>
      </c>
      <c r="BJ590" s="876">
        <f t="shared" si="1392"/>
        <v>0</v>
      </c>
      <c r="BK590" s="874" t="str">
        <f t="shared" si="1393"/>
        <v xml:space="preserve">    </v>
      </c>
      <c r="BL590" s="5"/>
      <c r="BM590" s="383">
        <f t="shared" si="1280"/>
        <v>0</v>
      </c>
    </row>
    <row r="591" spans="1:66" customFormat="1" ht="12.75">
      <c r="A591" s="650">
        <v>56</v>
      </c>
      <c r="B591" s="883" t="str">
        <f>B516</f>
        <v>Net Expense Prior to Adjustments</v>
      </c>
      <c r="C591" s="871">
        <f t="shared" si="1357"/>
        <v>0</v>
      </c>
      <c r="D591" s="886">
        <f>+D584-D590</f>
        <v>0</v>
      </c>
      <c r="E591" s="886">
        <f>+E584-E590</f>
        <v>0</v>
      </c>
      <c r="F591" s="887">
        <f>+F584-F590</f>
        <v>0</v>
      </c>
      <c r="G591" s="887">
        <f>+G584-G590</f>
        <v>0</v>
      </c>
      <c r="H591" s="874" t="str">
        <f t="shared" si="1360"/>
        <v xml:space="preserve">    </v>
      </c>
      <c r="I591" s="892">
        <f t="shared" si="1361"/>
        <v>0</v>
      </c>
      <c r="J591" s="886">
        <f>+J584-J590</f>
        <v>0</v>
      </c>
      <c r="K591" s="889">
        <f>+K584-K590</f>
        <v>0</v>
      </c>
      <c r="L591" s="889">
        <f>+L584-L590</f>
        <v>0</v>
      </c>
      <c r="M591" s="874" t="str">
        <f t="shared" si="1363"/>
        <v xml:space="preserve">    </v>
      </c>
      <c r="N591" s="892">
        <f t="shared" si="1364"/>
        <v>0</v>
      </c>
      <c r="O591" s="886">
        <f>+O584-O590</f>
        <v>0</v>
      </c>
      <c r="P591" s="889">
        <f>+P584-P590</f>
        <v>0</v>
      </c>
      <c r="Q591" s="889">
        <f>+Q584-Q590</f>
        <v>0</v>
      </c>
      <c r="R591" s="874" t="str">
        <f t="shared" si="1366"/>
        <v xml:space="preserve">    </v>
      </c>
      <c r="S591" s="892">
        <f t="shared" si="1367"/>
        <v>0</v>
      </c>
      <c r="T591" s="886">
        <f>+T584-T590</f>
        <v>0</v>
      </c>
      <c r="U591" s="889">
        <f>+U584-U590</f>
        <v>0</v>
      </c>
      <c r="V591" s="889">
        <f>+V584-V590</f>
        <v>0</v>
      </c>
      <c r="W591" s="874" t="str">
        <f t="shared" si="1369"/>
        <v xml:space="preserve">    </v>
      </c>
      <c r="X591" s="892">
        <f t="shared" si="1370"/>
        <v>0</v>
      </c>
      <c r="Y591" s="886">
        <f>+Y584-Y590</f>
        <v>0</v>
      </c>
      <c r="Z591" s="889">
        <f>+Z584-Z590</f>
        <v>0</v>
      </c>
      <c r="AA591" s="889">
        <f>+AA584-AA590</f>
        <v>0</v>
      </c>
      <c r="AB591" s="874" t="str">
        <f t="shared" si="1372"/>
        <v xml:space="preserve">    </v>
      </c>
      <c r="AC591" s="892">
        <f t="shared" si="1373"/>
        <v>0</v>
      </c>
      <c r="AD591" s="886">
        <f>+AD584-AD590</f>
        <v>0</v>
      </c>
      <c r="AE591" s="889">
        <f>+AE584-AE590</f>
        <v>0</v>
      </c>
      <c r="AF591" s="889">
        <f>+AF584-AF590</f>
        <v>0</v>
      </c>
      <c r="AG591" s="874" t="str">
        <f t="shared" si="1375"/>
        <v xml:space="preserve">    </v>
      </c>
      <c r="AH591" s="892">
        <f t="shared" si="1376"/>
        <v>0</v>
      </c>
      <c r="AI591" s="886">
        <f>+AI584-AI590</f>
        <v>0</v>
      </c>
      <c r="AJ591" s="889">
        <f>+AJ584-AJ590</f>
        <v>0</v>
      </c>
      <c r="AK591" s="889">
        <f>+AK584-AK590</f>
        <v>0</v>
      </c>
      <c r="AL591" s="874" t="str">
        <f t="shared" si="1378"/>
        <v xml:space="preserve">    </v>
      </c>
      <c r="AM591" s="892">
        <f t="shared" si="1379"/>
        <v>0</v>
      </c>
      <c r="AN591" s="886">
        <f>+AN584-AN590</f>
        <v>0</v>
      </c>
      <c r="AO591" s="889">
        <f>+AO584-AO590</f>
        <v>0</v>
      </c>
      <c r="AP591" s="889">
        <f>+AP584-AP590</f>
        <v>0</v>
      </c>
      <c r="AQ591" s="874" t="str">
        <f t="shared" si="1381"/>
        <v xml:space="preserve">    </v>
      </c>
      <c r="AR591" s="892">
        <f t="shared" si="1382"/>
        <v>0</v>
      </c>
      <c r="AS591" s="886">
        <f>+AS584-AS590</f>
        <v>0</v>
      </c>
      <c r="AT591" s="889">
        <f>+AT584-AT590</f>
        <v>0</v>
      </c>
      <c r="AU591" s="889">
        <f>+AU584-AU590</f>
        <v>0</v>
      </c>
      <c r="AV591" s="874" t="str">
        <f t="shared" si="1384"/>
        <v xml:space="preserve">    </v>
      </c>
      <c r="AW591" s="892">
        <f t="shared" si="1385"/>
        <v>0</v>
      </c>
      <c r="AX591" s="886">
        <f>+AX584-AX590</f>
        <v>0</v>
      </c>
      <c r="AY591" s="889">
        <f>+AY584-AY590</f>
        <v>0</v>
      </c>
      <c r="AZ591" s="889">
        <f>+AZ584-AZ590</f>
        <v>0</v>
      </c>
      <c r="BA591" s="874" t="str">
        <f t="shared" si="1387"/>
        <v xml:space="preserve">    </v>
      </c>
      <c r="BB591" s="892">
        <f t="shared" si="1388"/>
        <v>0</v>
      </c>
      <c r="BC591" s="886">
        <f>+BC584-BC590</f>
        <v>0</v>
      </c>
      <c r="BD591" s="889">
        <f>+BD584-BD590</f>
        <v>0</v>
      </c>
      <c r="BE591" s="889">
        <f>+BE584-BE590</f>
        <v>0</v>
      </c>
      <c r="BF591" s="874" t="str">
        <f t="shared" si="1390"/>
        <v xml:space="preserve">    </v>
      </c>
      <c r="BG591" s="892">
        <f t="shared" si="1391"/>
        <v>0</v>
      </c>
      <c r="BH591" s="886">
        <f>+BH584-BH590</f>
        <v>0</v>
      </c>
      <c r="BI591" s="889">
        <f>+BI584-BI590</f>
        <v>0</v>
      </c>
      <c r="BJ591" s="889">
        <f>+BJ584-BJ590</f>
        <v>0</v>
      </c>
      <c r="BK591" s="874" t="str">
        <f t="shared" si="1393"/>
        <v xml:space="preserve">    </v>
      </c>
      <c r="BL591" s="5"/>
      <c r="BM591" s="383">
        <f t="shared" si="1280"/>
        <v>0</v>
      </c>
    </row>
    <row r="592" spans="1:66" s="1" customFormat="1" ht="12.75">
      <c r="A592" s="650">
        <v>57</v>
      </c>
      <c r="B592" s="651" t="str">
        <f>B517</f>
        <v>Disallowance (enter as negative)</v>
      </c>
      <c r="C592" s="558">
        <f t="shared" si="1357"/>
        <v>0</v>
      </c>
      <c r="D592" s="1031">
        <f t="shared" si="1358"/>
        <v>0</v>
      </c>
      <c r="E592" s="570"/>
      <c r="F592" s="391">
        <f>+F517+E592</f>
        <v>0</v>
      </c>
      <c r="G592" s="387">
        <f t="shared" ref="G592:G593" si="1418">D592-F592</f>
        <v>0</v>
      </c>
      <c r="H592" s="367" t="str">
        <f t="shared" si="1360"/>
        <v xml:space="preserve">    </v>
      </c>
      <c r="I592" s="853">
        <f t="shared" si="1361"/>
        <v>0</v>
      </c>
      <c r="J592" s="570"/>
      <c r="K592" s="391">
        <f>+K517+J592</f>
        <v>0</v>
      </c>
      <c r="L592" s="387">
        <f t="shared" ref="L592:L593" si="1419">I592-K592</f>
        <v>0</v>
      </c>
      <c r="M592" s="367" t="str">
        <f t="shared" si="1363"/>
        <v xml:space="preserve">    </v>
      </c>
      <c r="N592" s="853">
        <f t="shared" si="1364"/>
        <v>0</v>
      </c>
      <c r="O592" s="570"/>
      <c r="P592" s="407">
        <f>+P517+O592</f>
        <v>0</v>
      </c>
      <c r="Q592" s="387">
        <f t="shared" ref="Q592:Q593" si="1420">N592-P592</f>
        <v>0</v>
      </c>
      <c r="R592" s="367" t="str">
        <f t="shared" si="1366"/>
        <v xml:space="preserve">    </v>
      </c>
      <c r="S592" s="853">
        <f t="shared" si="1367"/>
        <v>0</v>
      </c>
      <c r="T592" s="570"/>
      <c r="U592" s="407">
        <f>+U517+T592</f>
        <v>0</v>
      </c>
      <c r="V592" s="387">
        <f t="shared" ref="V592:V593" si="1421">S592-U592</f>
        <v>0</v>
      </c>
      <c r="W592" s="367" t="str">
        <f t="shared" si="1369"/>
        <v xml:space="preserve">    </v>
      </c>
      <c r="X592" s="853">
        <f t="shared" si="1370"/>
        <v>0</v>
      </c>
      <c r="Y592" s="570"/>
      <c r="Z592" s="407">
        <f>+Z517+Y592</f>
        <v>0</v>
      </c>
      <c r="AA592" s="387">
        <f t="shared" ref="AA592:AA593" si="1422">X592-Z592</f>
        <v>0</v>
      </c>
      <c r="AB592" s="367" t="str">
        <f t="shared" si="1372"/>
        <v xml:space="preserve">    </v>
      </c>
      <c r="AC592" s="853">
        <f t="shared" si="1373"/>
        <v>0</v>
      </c>
      <c r="AD592" s="570"/>
      <c r="AE592" s="407">
        <f>+AE517+AD592</f>
        <v>0</v>
      </c>
      <c r="AF592" s="387">
        <f t="shared" ref="AF592:AF593" si="1423">AC592-AE592</f>
        <v>0</v>
      </c>
      <c r="AG592" s="367" t="str">
        <f t="shared" si="1375"/>
        <v xml:space="preserve">    </v>
      </c>
      <c r="AH592" s="853">
        <f t="shared" si="1376"/>
        <v>0</v>
      </c>
      <c r="AI592" s="570"/>
      <c r="AJ592" s="391">
        <f>+AJ517+AI592</f>
        <v>0</v>
      </c>
      <c r="AK592" s="387">
        <f t="shared" ref="AK592:AK593" si="1424">AH592-AJ592</f>
        <v>0</v>
      </c>
      <c r="AL592" s="367" t="str">
        <f t="shared" si="1378"/>
        <v xml:space="preserve">    </v>
      </c>
      <c r="AM592" s="853">
        <f t="shared" si="1379"/>
        <v>0</v>
      </c>
      <c r="AN592" s="570"/>
      <c r="AO592" s="407">
        <f>+AO517+AN592</f>
        <v>0</v>
      </c>
      <c r="AP592" s="387">
        <f t="shared" ref="AP592:AP593" si="1425">AM592-AO592</f>
        <v>0</v>
      </c>
      <c r="AQ592" s="367" t="str">
        <f t="shared" si="1381"/>
        <v xml:space="preserve">    </v>
      </c>
      <c r="AR592" s="853">
        <f t="shared" si="1382"/>
        <v>0</v>
      </c>
      <c r="AS592" s="570"/>
      <c r="AT592" s="407">
        <f>+AT517+AS592</f>
        <v>0</v>
      </c>
      <c r="AU592" s="387">
        <f t="shared" ref="AU592:AU593" si="1426">AR592-AT592</f>
        <v>0</v>
      </c>
      <c r="AV592" s="367" t="str">
        <f t="shared" si="1384"/>
        <v xml:space="preserve">    </v>
      </c>
      <c r="AW592" s="853">
        <f t="shared" si="1385"/>
        <v>0</v>
      </c>
      <c r="AX592" s="570"/>
      <c r="AY592" s="407">
        <f>+AY517+AX592</f>
        <v>0</v>
      </c>
      <c r="AZ592" s="387">
        <f t="shared" ref="AZ592:AZ593" si="1427">AW592-AY592</f>
        <v>0</v>
      </c>
      <c r="BA592" s="367" t="str">
        <f t="shared" si="1387"/>
        <v xml:space="preserve">    </v>
      </c>
      <c r="BB592" s="853">
        <f t="shared" si="1388"/>
        <v>0</v>
      </c>
      <c r="BC592" s="570"/>
      <c r="BD592" s="407">
        <f>+BD517+BC592</f>
        <v>0</v>
      </c>
      <c r="BE592" s="387">
        <f t="shared" ref="BE592:BE593" si="1428">BB592-BD592</f>
        <v>0</v>
      </c>
      <c r="BF592" s="367" t="str">
        <f t="shared" si="1390"/>
        <v xml:space="preserve">    </v>
      </c>
      <c r="BG592" s="853">
        <f t="shared" si="1391"/>
        <v>0</v>
      </c>
      <c r="BH592" s="570"/>
      <c r="BI592" s="407">
        <f>+BI517+BH592</f>
        <v>0</v>
      </c>
      <c r="BJ592" s="387">
        <f t="shared" ref="BJ592:BJ593" si="1429">BG592-BI592</f>
        <v>0</v>
      </c>
      <c r="BK592" s="367" t="str">
        <f t="shared" si="1393"/>
        <v xml:space="preserve">    </v>
      </c>
      <c r="BL592" s="406"/>
      <c r="BM592" s="383">
        <f t="shared" si="1280"/>
        <v>0</v>
      </c>
    </row>
    <row r="593" spans="1:66" s="1" customFormat="1" ht="12.75">
      <c r="A593" s="650">
        <v>58</v>
      </c>
      <c r="B593" s="651" t="str">
        <f>B518</f>
        <v>Adj. Due to Rate Cap (enter as neg)  SUD only</v>
      </c>
      <c r="C593" s="558">
        <f t="shared" si="1357"/>
        <v>0</v>
      </c>
      <c r="D593" s="1032">
        <f t="shared" si="1358"/>
        <v>0</v>
      </c>
      <c r="E593" s="570"/>
      <c r="F593" s="385">
        <f>+F518+E593</f>
        <v>0</v>
      </c>
      <c r="G593" s="387">
        <f t="shared" si="1418"/>
        <v>0</v>
      </c>
      <c r="H593" s="367" t="str">
        <f t="shared" si="1360"/>
        <v xml:space="preserve">    </v>
      </c>
      <c r="I593" s="854">
        <f t="shared" si="1361"/>
        <v>0</v>
      </c>
      <c r="J593" s="570"/>
      <c r="K593" s="385">
        <f>+K518+J593</f>
        <v>0</v>
      </c>
      <c r="L593" s="387">
        <f t="shared" si="1419"/>
        <v>0</v>
      </c>
      <c r="M593" s="367" t="str">
        <f t="shared" si="1363"/>
        <v xml:space="preserve">    </v>
      </c>
      <c r="N593" s="854">
        <f t="shared" si="1364"/>
        <v>0</v>
      </c>
      <c r="O593" s="570"/>
      <c r="P593" s="385">
        <f>+P518+O593</f>
        <v>0</v>
      </c>
      <c r="Q593" s="387">
        <f t="shared" si="1420"/>
        <v>0</v>
      </c>
      <c r="R593" s="367" t="str">
        <f t="shared" si="1366"/>
        <v xml:space="preserve">    </v>
      </c>
      <c r="S593" s="854">
        <f t="shared" si="1367"/>
        <v>0</v>
      </c>
      <c r="T593" s="570"/>
      <c r="U593" s="385">
        <f>+U518+T593</f>
        <v>0</v>
      </c>
      <c r="V593" s="387">
        <f t="shared" si="1421"/>
        <v>0</v>
      </c>
      <c r="W593" s="367" t="str">
        <f t="shared" si="1369"/>
        <v xml:space="preserve">    </v>
      </c>
      <c r="X593" s="854">
        <f t="shared" si="1370"/>
        <v>0</v>
      </c>
      <c r="Y593" s="570"/>
      <c r="Z593" s="385">
        <f>+Z518+Y593</f>
        <v>0</v>
      </c>
      <c r="AA593" s="387">
        <f t="shared" si="1422"/>
        <v>0</v>
      </c>
      <c r="AB593" s="367" t="str">
        <f t="shared" si="1372"/>
        <v xml:space="preserve">    </v>
      </c>
      <c r="AC593" s="854">
        <f t="shared" si="1373"/>
        <v>0</v>
      </c>
      <c r="AD593" s="570"/>
      <c r="AE593" s="385">
        <f>+AE518+AD593</f>
        <v>0</v>
      </c>
      <c r="AF593" s="387">
        <f t="shared" si="1423"/>
        <v>0</v>
      </c>
      <c r="AG593" s="367" t="str">
        <f t="shared" si="1375"/>
        <v xml:space="preserve">    </v>
      </c>
      <c r="AH593" s="854">
        <f t="shared" si="1376"/>
        <v>0</v>
      </c>
      <c r="AI593" s="570"/>
      <c r="AJ593" s="385">
        <f>+AJ518+AI593</f>
        <v>0</v>
      </c>
      <c r="AK593" s="387">
        <f t="shared" si="1424"/>
        <v>0</v>
      </c>
      <c r="AL593" s="367" t="str">
        <f t="shared" si="1378"/>
        <v xml:space="preserve">    </v>
      </c>
      <c r="AM593" s="854">
        <f t="shared" si="1379"/>
        <v>0</v>
      </c>
      <c r="AN593" s="570"/>
      <c r="AO593" s="385">
        <f>+AO518+AN593</f>
        <v>0</v>
      </c>
      <c r="AP593" s="387">
        <f t="shared" si="1425"/>
        <v>0</v>
      </c>
      <c r="AQ593" s="367" t="str">
        <f t="shared" si="1381"/>
        <v xml:space="preserve">    </v>
      </c>
      <c r="AR593" s="854">
        <f t="shared" si="1382"/>
        <v>0</v>
      </c>
      <c r="AS593" s="570"/>
      <c r="AT593" s="385">
        <f>+AT518+AS593</f>
        <v>0</v>
      </c>
      <c r="AU593" s="387">
        <f t="shared" si="1426"/>
        <v>0</v>
      </c>
      <c r="AV593" s="367" t="str">
        <f t="shared" si="1384"/>
        <v xml:space="preserve">    </v>
      </c>
      <c r="AW593" s="854">
        <f t="shared" si="1385"/>
        <v>0</v>
      </c>
      <c r="AX593" s="570"/>
      <c r="AY593" s="385">
        <f>+AY518+AX593</f>
        <v>0</v>
      </c>
      <c r="AZ593" s="387">
        <f t="shared" si="1427"/>
        <v>0</v>
      </c>
      <c r="BA593" s="367" t="str">
        <f t="shared" si="1387"/>
        <v xml:space="preserve">    </v>
      </c>
      <c r="BB593" s="854">
        <f t="shared" si="1388"/>
        <v>0</v>
      </c>
      <c r="BC593" s="570"/>
      <c r="BD593" s="385">
        <f>+BD518+BC593</f>
        <v>0</v>
      </c>
      <c r="BE593" s="387">
        <f t="shared" si="1428"/>
        <v>0</v>
      </c>
      <c r="BF593" s="367" t="str">
        <f t="shared" si="1390"/>
        <v xml:space="preserve">    </v>
      </c>
      <c r="BG593" s="854">
        <f t="shared" si="1391"/>
        <v>0</v>
      </c>
      <c r="BH593" s="570"/>
      <c r="BI593" s="385">
        <f>+BI518+BH593</f>
        <v>0</v>
      </c>
      <c r="BJ593" s="387">
        <f t="shared" si="1429"/>
        <v>0</v>
      </c>
      <c r="BK593" s="367" t="str">
        <f t="shared" si="1393"/>
        <v xml:space="preserve">    </v>
      </c>
      <c r="BL593" s="406"/>
      <c r="BM593" s="383">
        <f t="shared" si="1280"/>
        <v>0</v>
      </c>
    </row>
    <row r="594" spans="1:66" s="18" customFormat="1" ht="13.5" thickBot="1">
      <c r="A594" s="656">
        <v>59</v>
      </c>
      <c r="B594" s="855" t="str">
        <f>B519</f>
        <v>NET INVOICE AMOUNT</v>
      </c>
      <c r="C594" s="856">
        <f t="shared" si="1357"/>
        <v>0</v>
      </c>
      <c r="D594" s="848">
        <f>+D591+D592+D593</f>
        <v>0</v>
      </c>
      <c r="E594" s="848">
        <f>+E591+E592+E593</f>
        <v>0</v>
      </c>
      <c r="F594" s="868">
        <f>+F591+F592+F593</f>
        <v>0</v>
      </c>
      <c r="G594" s="868">
        <f>+G591+G592+G593</f>
        <v>0</v>
      </c>
      <c r="H594" s="857" t="str">
        <f t="shared" si="1360"/>
        <v xml:space="preserve">    </v>
      </c>
      <c r="I594" s="848">
        <f>+I591+I592+I593</f>
        <v>0</v>
      </c>
      <c r="J594" s="848">
        <f>+J591+J592+J593</f>
        <v>0</v>
      </c>
      <c r="K594" s="870">
        <f>+K591+K592+K593</f>
        <v>0</v>
      </c>
      <c r="L594" s="870">
        <f>+L591+L592+L593</f>
        <v>0</v>
      </c>
      <c r="M594" s="857" t="str">
        <f t="shared" si="1363"/>
        <v xml:space="preserve">    </v>
      </c>
      <c r="N594" s="848">
        <f>+N591+N592+N593</f>
        <v>0</v>
      </c>
      <c r="O594" s="848">
        <f>+O591+O592+O593</f>
        <v>0</v>
      </c>
      <c r="P594" s="870">
        <f>+P591+P592+P593</f>
        <v>0</v>
      </c>
      <c r="Q594" s="870">
        <f>+Q591+Q592+Q593</f>
        <v>0</v>
      </c>
      <c r="R594" s="857" t="str">
        <f t="shared" si="1366"/>
        <v xml:space="preserve">    </v>
      </c>
      <c r="S594" s="848">
        <f>+S591+S592+S593</f>
        <v>0</v>
      </c>
      <c r="T594" s="848">
        <f>+T591+T592+T593</f>
        <v>0</v>
      </c>
      <c r="U594" s="870">
        <f>+U591+U592+U593</f>
        <v>0</v>
      </c>
      <c r="V594" s="870">
        <f>+V591+V592+V593</f>
        <v>0</v>
      </c>
      <c r="W594" s="857" t="str">
        <f t="shared" si="1369"/>
        <v xml:space="preserve">    </v>
      </c>
      <c r="X594" s="848">
        <f>+X591+X592+X593</f>
        <v>0</v>
      </c>
      <c r="Y594" s="848">
        <f>+Y591+Y592+Y593</f>
        <v>0</v>
      </c>
      <c r="Z594" s="870">
        <f>+Z591+Z592+Z593</f>
        <v>0</v>
      </c>
      <c r="AA594" s="870">
        <f>+AA591+AA592+AA593</f>
        <v>0</v>
      </c>
      <c r="AB594" s="857" t="str">
        <f t="shared" si="1372"/>
        <v xml:space="preserve">    </v>
      </c>
      <c r="AC594" s="848">
        <f>+AC591+AC592+AC593</f>
        <v>0</v>
      </c>
      <c r="AD594" s="848">
        <f>+AD591+AD592+AD593</f>
        <v>0</v>
      </c>
      <c r="AE594" s="870">
        <f>+AE591+AE592+AE593</f>
        <v>0</v>
      </c>
      <c r="AF594" s="870">
        <f>+AF591+AF592+AF593</f>
        <v>0</v>
      </c>
      <c r="AG594" s="857" t="str">
        <f t="shared" si="1375"/>
        <v xml:space="preserve">    </v>
      </c>
      <c r="AH594" s="848">
        <f>+AH591+AH592+AH593</f>
        <v>0</v>
      </c>
      <c r="AI594" s="848">
        <f>+AI591+AI592+AI593</f>
        <v>0</v>
      </c>
      <c r="AJ594" s="870">
        <f>+AJ591+AJ592+AJ593</f>
        <v>0</v>
      </c>
      <c r="AK594" s="870">
        <f>+AK591+AK592+AK593</f>
        <v>0</v>
      </c>
      <c r="AL594" s="857" t="str">
        <f t="shared" si="1378"/>
        <v xml:space="preserve">    </v>
      </c>
      <c r="AM594" s="848">
        <f>+AM591+AM592+AM593</f>
        <v>0</v>
      </c>
      <c r="AN594" s="848">
        <f>+AN591+AN592+AN593</f>
        <v>0</v>
      </c>
      <c r="AO594" s="870">
        <f>+AO591+AO592+AO593</f>
        <v>0</v>
      </c>
      <c r="AP594" s="870">
        <f>+AP591+AP592+AP593</f>
        <v>0</v>
      </c>
      <c r="AQ594" s="857" t="str">
        <f t="shared" si="1381"/>
        <v xml:space="preserve">    </v>
      </c>
      <c r="AR594" s="848">
        <f>+AR591+AR592+AR593</f>
        <v>0</v>
      </c>
      <c r="AS594" s="848">
        <f>+AS591+AS592+AS593</f>
        <v>0</v>
      </c>
      <c r="AT594" s="870">
        <f>+AT591+AT592+AT593</f>
        <v>0</v>
      </c>
      <c r="AU594" s="870">
        <f>+AU591+AU592+AU593</f>
        <v>0</v>
      </c>
      <c r="AV594" s="857" t="str">
        <f t="shared" si="1384"/>
        <v xml:space="preserve">    </v>
      </c>
      <c r="AW594" s="848">
        <f>+AW591+AW592+AW593</f>
        <v>0</v>
      </c>
      <c r="AX594" s="848">
        <f>+AX591+AX592+AX593</f>
        <v>0</v>
      </c>
      <c r="AY594" s="870">
        <f>+AY591+AY592+AY593</f>
        <v>0</v>
      </c>
      <c r="AZ594" s="870">
        <f>+AZ591+AZ592+AZ593</f>
        <v>0</v>
      </c>
      <c r="BA594" s="857" t="str">
        <f t="shared" si="1387"/>
        <v xml:space="preserve">    </v>
      </c>
      <c r="BB594" s="848">
        <f>+BB591+BB592+BB593</f>
        <v>0</v>
      </c>
      <c r="BC594" s="848">
        <f>+BC591+BC592+BC593</f>
        <v>0</v>
      </c>
      <c r="BD594" s="870">
        <f>+BD591+BD592+BD593</f>
        <v>0</v>
      </c>
      <c r="BE594" s="870">
        <f>+BE591+BE592+BE593</f>
        <v>0</v>
      </c>
      <c r="BF594" s="857" t="str">
        <f t="shared" si="1390"/>
        <v xml:space="preserve">    </v>
      </c>
      <c r="BG594" s="848">
        <f>+BG591+BG592+BG593</f>
        <v>0</v>
      </c>
      <c r="BH594" s="848">
        <f>+BH591+BH592+BH593</f>
        <v>0</v>
      </c>
      <c r="BI594" s="870">
        <f>+BI591+BI592+BI593</f>
        <v>0</v>
      </c>
      <c r="BJ594" s="870">
        <f>+BJ591+BJ592+BJ593</f>
        <v>0</v>
      </c>
      <c r="BK594" s="857" t="str">
        <f t="shared" si="1393"/>
        <v xml:space="preserve">    </v>
      </c>
      <c r="BL594" s="405"/>
      <c r="BM594" s="383">
        <f t="shared" si="1280"/>
        <v>0</v>
      </c>
    </row>
    <row r="595" spans="1:66" customFormat="1" ht="15" customHeight="1" thickTop="1">
      <c r="A595" s="1151" t="s">
        <v>247</v>
      </c>
      <c r="B595" s="1151"/>
      <c r="C595" s="657"/>
      <c r="D595" s="636" t="str">
        <f>D70</f>
        <v>Certification of Exclusion and Debarment (Article 4 or 8)</v>
      </c>
      <c r="E595" s="1011"/>
      <c r="F595" s="636"/>
      <c r="G595" s="636"/>
      <c r="H595" s="636"/>
      <c r="I595" s="636" t="str">
        <f>D70</f>
        <v>Certification of Exclusion and Debarment (Article 4 or 8)</v>
      </c>
      <c r="J595" s="636"/>
      <c r="K595" s="636"/>
      <c r="L595" s="636"/>
      <c r="M595" s="636"/>
      <c r="N595" s="636" t="str">
        <f>D70</f>
        <v>Certification of Exclusion and Debarment (Article 4 or 8)</v>
      </c>
      <c r="O595" s="636"/>
      <c r="P595" s="636"/>
      <c r="Q595" s="636"/>
      <c r="R595" s="636"/>
      <c r="S595" s="636" t="str">
        <f>D70</f>
        <v>Certification of Exclusion and Debarment (Article 4 or 8)</v>
      </c>
      <c r="T595" s="636"/>
      <c r="U595" s="636"/>
      <c r="V595" s="636"/>
      <c r="W595" s="636"/>
      <c r="X595" s="636" t="str">
        <f>D70</f>
        <v>Certification of Exclusion and Debarment (Article 4 or 8)</v>
      </c>
      <c r="Y595" s="636"/>
      <c r="Z595" s="636"/>
      <c r="AA595" s="636"/>
      <c r="AB595" s="636"/>
      <c r="AC595" s="636" t="str">
        <f>D70</f>
        <v>Certification of Exclusion and Debarment (Article 4 or 8)</v>
      </c>
      <c r="AD595" s="636"/>
      <c r="AE595" s="636"/>
      <c r="AF595" s="636"/>
      <c r="AG595" s="636"/>
      <c r="AH595" s="636" t="str">
        <f>D70</f>
        <v>Certification of Exclusion and Debarment (Article 4 or 8)</v>
      </c>
      <c r="AI595" s="636"/>
      <c r="AJ595" s="636"/>
      <c r="AK595" s="636"/>
      <c r="AL595" s="636"/>
      <c r="AM595" s="636" t="str">
        <f>D70</f>
        <v>Certification of Exclusion and Debarment (Article 4 or 8)</v>
      </c>
      <c r="AN595" s="636"/>
      <c r="AO595" s="636"/>
      <c r="AP595" s="636"/>
      <c r="AQ595" s="636"/>
      <c r="AR595" s="636" t="str">
        <f>D70</f>
        <v>Certification of Exclusion and Debarment (Article 4 or 8)</v>
      </c>
      <c r="AS595" s="636"/>
      <c r="AT595" s="636"/>
      <c r="AU595" s="636"/>
      <c r="AV595" s="636"/>
      <c r="AW595" s="636" t="str">
        <f>D70</f>
        <v>Certification of Exclusion and Debarment (Article 4 or 8)</v>
      </c>
      <c r="AX595" s="636"/>
      <c r="AY595" s="636"/>
      <c r="AZ595" s="636"/>
      <c r="BA595" s="636"/>
      <c r="BB595" s="636" t="str">
        <f>D70</f>
        <v>Certification of Exclusion and Debarment (Article 4 or 8)</v>
      </c>
      <c r="BC595" s="636"/>
      <c r="BD595" s="636"/>
      <c r="BE595" s="636"/>
      <c r="BF595" s="636"/>
      <c r="BG595" s="636" t="str">
        <f>D70</f>
        <v>Certification of Exclusion and Debarment (Article 4 or 8)</v>
      </c>
      <c r="BH595" s="636"/>
      <c r="BI595" s="636"/>
      <c r="BJ595" s="636"/>
      <c r="BK595" s="636"/>
      <c r="BL595" s="244"/>
      <c r="BM595" s="244"/>
      <c r="BN595" s="244"/>
    </row>
    <row r="596" spans="1:66" customFormat="1" ht="75.75" customHeight="1" thickBot="1">
      <c r="A596" s="1152"/>
      <c r="B596" s="1152"/>
      <c r="C596" s="658"/>
      <c r="D596" s="1149" t="str">
        <f>D521</f>
        <v>Invoice Certification Language (MH)</v>
      </c>
      <c r="E596" s="1149"/>
      <c r="F596" s="1149"/>
      <c r="G596" s="1149"/>
      <c r="H596" s="1149"/>
      <c r="I596" s="1149" t="str">
        <f>D596</f>
        <v>Invoice Certification Language (MH)</v>
      </c>
      <c r="J596" s="1149"/>
      <c r="K596" s="1149"/>
      <c r="L596" s="1149"/>
      <c r="M596" s="1149"/>
      <c r="N596" s="1149" t="str">
        <f>I596</f>
        <v>Invoice Certification Language (MH)</v>
      </c>
      <c r="O596" s="1149"/>
      <c r="P596" s="1149"/>
      <c r="Q596" s="1149"/>
      <c r="R596" s="1149"/>
      <c r="S596" s="1149" t="str">
        <f>N596</f>
        <v>Invoice Certification Language (MH)</v>
      </c>
      <c r="T596" s="1149"/>
      <c r="U596" s="1149"/>
      <c r="V596" s="1149"/>
      <c r="W596" s="1149"/>
      <c r="X596" s="1149" t="str">
        <f>S596</f>
        <v>Invoice Certification Language (MH)</v>
      </c>
      <c r="Y596" s="1149"/>
      <c r="Z596" s="1149"/>
      <c r="AA596" s="1149"/>
      <c r="AB596" s="1149"/>
      <c r="AC596" s="1149" t="str">
        <f>X596</f>
        <v>Invoice Certification Language (MH)</v>
      </c>
      <c r="AD596" s="1149"/>
      <c r="AE596" s="1149"/>
      <c r="AF596" s="1149"/>
      <c r="AG596" s="1149"/>
      <c r="AH596" s="1149" t="str">
        <f>AC596</f>
        <v>Invoice Certification Language (MH)</v>
      </c>
      <c r="AI596" s="1149"/>
      <c r="AJ596" s="1149"/>
      <c r="AK596" s="1149"/>
      <c r="AL596" s="1149"/>
      <c r="AM596" s="1149" t="str">
        <f>AH596</f>
        <v>Invoice Certification Language (MH)</v>
      </c>
      <c r="AN596" s="1149"/>
      <c r="AO596" s="1149"/>
      <c r="AP596" s="1149"/>
      <c r="AQ596" s="1149"/>
      <c r="AR596" s="1149" t="str">
        <f>AM596</f>
        <v>Invoice Certification Language (MH)</v>
      </c>
      <c r="AS596" s="1149"/>
      <c r="AT596" s="1149"/>
      <c r="AU596" s="1149"/>
      <c r="AV596" s="1149"/>
      <c r="AW596" s="1149" t="str">
        <f>AR596</f>
        <v>Invoice Certification Language (MH)</v>
      </c>
      <c r="AX596" s="1149"/>
      <c r="AY596" s="1149"/>
      <c r="AZ596" s="1149"/>
      <c r="BA596" s="1149"/>
      <c r="BB596" s="1149" t="str">
        <f>AW596</f>
        <v>Invoice Certification Language (MH)</v>
      </c>
      <c r="BC596" s="1149"/>
      <c r="BD596" s="1149"/>
      <c r="BE596" s="1149"/>
      <c r="BF596" s="1149"/>
      <c r="BG596" s="1149" t="str">
        <f>BB596</f>
        <v>Invoice Certification Language (MH)</v>
      </c>
      <c r="BH596" s="1149"/>
      <c r="BI596" s="1149"/>
      <c r="BJ596" s="1149"/>
      <c r="BK596" s="1149"/>
      <c r="BL596" s="244"/>
      <c r="BM596" s="244"/>
      <c r="BN596" s="244"/>
    </row>
    <row r="597" spans="1:66" s="1" customFormat="1" ht="12" customHeight="1">
      <c r="A597" s="1167"/>
      <c r="B597" s="1168"/>
      <c r="C597" s="369"/>
      <c r="D597" s="1142"/>
      <c r="E597" s="1142"/>
      <c r="F597" s="1142"/>
      <c r="G597" s="1141"/>
      <c r="H597" s="1141"/>
      <c r="I597" s="1142"/>
      <c r="J597" s="1142"/>
      <c r="K597" s="1142"/>
      <c r="L597" s="1141"/>
      <c r="M597" s="1141"/>
      <c r="N597" s="1142"/>
      <c r="O597" s="1142"/>
      <c r="P597" s="1142"/>
      <c r="Q597" s="1141"/>
      <c r="R597" s="1141"/>
      <c r="S597" s="1142"/>
      <c r="T597" s="1142"/>
      <c r="U597" s="1142"/>
      <c r="V597" s="1141"/>
      <c r="W597" s="1141"/>
      <c r="X597" s="1142"/>
      <c r="Y597" s="1142"/>
      <c r="Z597" s="1142"/>
      <c r="AA597" s="1141"/>
      <c r="AB597" s="1141"/>
      <c r="AC597" s="1142"/>
      <c r="AD597" s="1142"/>
      <c r="AE597" s="1142"/>
      <c r="AF597" s="1141"/>
      <c r="AG597" s="1141"/>
      <c r="AH597" s="1142"/>
      <c r="AI597" s="1142"/>
      <c r="AJ597" s="1142"/>
      <c r="AK597" s="1141"/>
      <c r="AL597" s="1141"/>
      <c r="AM597" s="1142"/>
      <c r="AN597" s="1142"/>
      <c r="AO597" s="1142"/>
      <c r="AP597" s="1141"/>
      <c r="AQ597" s="1141"/>
      <c r="AR597" s="1142"/>
      <c r="AS597" s="1142"/>
      <c r="AT597" s="1142"/>
      <c r="AU597" s="1141"/>
      <c r="AV597" s="1141"/>
      <c r="AW597" s="1142"/>
      <c r="AX597" s="1142"/>
      <c r="AY597" s="1142"/>
      <c r="AZ597" s="1141"/>
      <c r="BA597" s="1141"/>
      <c r="BB597" s="1142"/>
      <c r="BC597" s="1142"/>
      <c r="BD597" s="1142"/>
      <c r="BE597" s="1141"/>
      <c r="BF597" s="1141"/>
      <c r="BG597" s="1142"/>
      <c r="BH597" s="1142"/>
      <c r="BI597" s="1142"/>
      <c r="BJ597" s="1141"/>
      <c r="BK597" s="1141"/>
      <c r="BM597"/>
    </row>
    <row r="598" spans="1:66" s="1" customFormat="1" ht="10.5" customHeight="1">
      <c r="A598" s="1169"/>
      <c r="B598" s="1170"/>
      <c r="C598" s="370"/>
      <c r="D598" s="1143" t="s">
        <v>313</v>
      </c>
      <c r="E598" s="1143"/>
      <c r="F598" s="1143"/>
      <c r="G598" s="96" t="s">
        <v>125</v>
      </c>
      <c r="H598" s="87"/>
      <c r="I598" s="1143" t="s">
        <v>313</v>
      </c>
      <c r="J598" s="1143"/>
      <c r="K598" s="1143"/>
      <c r="L598" s="96" t="s">
        <v>125</v>
      </c>
      <c r="M598" s="87"/>
      <c r="N598" s="1143" t="s">
        <v>313</v>
      </c>
      <c r="O598" s="1143"/>
      <c r="P598" s="1143"/>
      <c r="Q598" s="96" t="s">
        <v>125</v>
      </c>
      <c r="R598" s="87"/>
      <c r="S598" s="1143" t="s">
        <v>313</v>
      </c>
      <c r="T598" s="1143"/>
      <c r="U598" s="1143"/>
      <c r="V598" s="96" t="s">
        <v>125</v>
      </c>
      <c r="W598" s="87"/>
      <c r="X598" s="1143" t="s">
        <v>313</v>
      </c>
      <c r="Y598" s="1143"/>
      <c r="Z598" s="1143"/>
      <c r="AA598" s="96" t="s">
        <v>125</v>
      </c>
      <c r="AB598" s="87"/>
      <c r="AC598" s="1143" t="s">
        <v>313</v>
      </c>
      <c r="AD598" s="1143"/>
      <c r="AE598" s="1143"/>
      <c r="AF598" s="96" t="s">
        <v>125</v>
      </c>
      <c r="AG598" s="87"/>
      <c r="AH598" s="1143" t="s">
        <v>313</v>
      </c>
      <c r="AI598" s="1143"/>
      <c r="AJ598" s="1143"/>
      <c r="AK598" s="96" t="s">
        <v>125</v>
      </c>
      <c r="AL598" s="87"/>
      <c r="AM598" s="1143" t="s">
        <v>313</v>
      </c>
      <c r="AN598" s="1143"/>
      <c r="AO598" s="1143"/>
      <c r="AP598" s="96" t="s">
        <v>125</v>
      </c>
      <c r="AQ598" s="87"/>
      <c r="AR598" s="1143" t="s">
        <v>313</v>
      </c>
      <c r="AS598" s="1143"/>
      <c r="AT598" s="1143"/>
      <c r="AU598" s="96" t="s">
        <v>125</v>
      </c>
      <c r="AV598" s="87"/>
      <c r="AW598" s="1143" t="s">
        <v>313</v>
      </c>
      <c r="AX598" s="1143"/>
      <c r="AY598" s="1143"/>
      <c r="AZ598" s="96" t="s">
        <v>125</v>
      </c>
      <c r="BA598" s="87"/>
      <c r="BB598" s="1143" t="s">
        <v>313</v>
      </c>
      <c r="BC598" s="1143"/>
      <c r="BD598" s="1143"/>
      <c r="BE598" s="96" t="s">
        <v>125</v>
      </c>
      <c r="BF598" s="87"/>
      <c r="BG598" s="1143" t="s">
        <v>313</v>
      </c>
      <c r="BH598" s="1143"/>
      <c r="BI598" s="1143"/>
      <c r="BJ598" s="96" t="s">
        <v>125</v>
      </c>
      <c r="BK598" s="87"/>
      <c r="BM598"/>
    </row>
    <row r="599" spans="1:66" s="1" customFormat="1" ht="21" customHeight="1">
      <c r="A599" s="1169"/>
      <c r="B599" s="1170"/>
      <c r="C599" s="361"/>
      <c r="D599" s="1145"/>
      <c r="E599" s="1145"/>
      <c r="F599" s="1145"/>
      <c r="G599" s="1140"/>
      <c r="H599" s="1140"/>
      <c r="I599" s="1145"/>
      <c r="J599" s="1145"/>
      <c r="K599" s="1145"/>
      <c r="L599" s="1140"/>
      <c r="M599" s="1140"/>
      <c r="N599" s="1145"/>
      <c r="O599" s="1145"/>
      <c r="P599" s="1145"/>
      <c r="Q599" s="1140"/>
      <c r="R599" s="1140"/>
      <c r="S599" s="1145"/>
      <c r="T599" s="1145"/>
      <c r="U599" s="1145"/>
      <c r="V599" s="1140"/>
      <c r="W599" s="1140"/>
      <c r="X599" s="1145"/>
      <c r="Y599" s="1145"/>
      <c r="Z599" s="1145"/>
      <c r="AA599" s="1140"/>
      <c r="AB599" s="1140"/>
      <c r="AC599" s="1145"/>
      <c r="AD599" s="1145"/>
      <c r="AE599" s="1145"/>
      <c r="AF599" s="1140"/>
      <c r="AG599" s="1140"/>
      <c r="AH599" s="1145"/>
      <c r="AI599" s="1145"/>
      <c r="AJ599" s="1145"/>
      <c r="AK599" s="1140"/>
      <c r="AL599" s="1140"/>
      <c r="AM599" s="1145"/>
      <c r="AN599" s="1145"/>
      <c r="AO599" s="1145"/>
      <c r="AP599" s="1140"/>
      <c r="AQ599" s="1140"/>
      <c r="AR599" s="1145"/>
      <c r="AS599" s="1145"/>
      <c r="AT599" s="1145"/>
      <c r="AU599" s="1140"/>
      <c r="AV599" s="1140"/>
      <c r="AW599" s="1145"/>
      <c r="AX599" s="1145"/>
      <c r="AY599" s="1145"/>
      <c r="AZ599" s="1140"/>
      <c r="BA599" s="1140"/>
      <c r="BB599" s="1145"/>
      <c r="BC599" s="1145"/>
      <c r="BD599" s="1145"/>
      <c r="BE599" s="1140"/>
      <c r="BF599" s="1140"/>
      <c r="BG599" s="1145"/>
      <c r="BH599" s="1145"/>
      <c r="BI599" s="1145"/>
      <c r="BJ599" s="1140"/>
      <c r="BK599" s="1140"/>
      <c r="BM599"/>
    </row>
    <row r="600" spans="1:66" s="1" customFormat="1" ht="16.5" thickBot="1">
      <c r="A600" s="1171"/>
      <c r="B600" s="1172"/>
      <c r="C600" s="362"/>
      <c r="D600" s="1144" t="s">
        <v>80</v>
      </c>
      <c r="E600" s="1144"/>
      <c r="F600" s="94"/>
      <c r="G600" s="95" t="s">
        <v>81</v>
      </c>
      <c r="H600" s="87"/>
      <c r="I600" s="1144" t="s">
        <v>80</v>
      </c>
      <c r="J600" s="1144"/>
      <c r="K600" s="94"/>
      <c r="L600" s="95" t="s">
        <v>81</v>
      </c>
      <c r="M600" s="87"/>
      <c r="N600" s="1144" t="s">
        <v>80</v>
      </c>
      <c r="O600" s="1144"/>
      <c r="P600" s="94"/>
      <c r="Q600" s="95" t="s">
        <v>81</v>
      </c>
      <c r="R600" s="87"/>
      <c r="S600" s="1144" t="s">
        <v>80</v>
      </c>
      <c r="T600" s="1144"/>
      <c r="U600" s="94"/>
      <c r="V600" s="95" t="s">
        <v>81</v>
      </c>
      <c r="W600" s="87"/>
      <c r="X600" s="1144" t="s">
        <v>80</v>
      </c>
      <c r="Y600" s="1144"/>
      <c r="Z600" s="94"/>
      <c r="AA600" s="95" t="s">
        <v>81</v>
      </c>
      <c r="AB600" s="87"/>
      <c r="AC600" s="1144" t="s">
        <v>80</v>
      </c>
      <c r="AD600" s="1144"/>
      <c r="AE600" s="94"/>
      <c r="AF600" s="95" t="s">
        <v>81</v>
      </c>
      <c r="AG600" s="87"/>
      <c r="AH600" s="1144" t="s">
        <v>80</v>
      </c>
      <c r="AI600" s="1144"/>
      <c r="AJ600" s="94"/>
      <c r="AK600" s="95" t="s">
        <v>81</v>
      </c>
      <c r="AL600" s="87"/>
      <c r="AM600" s="1144" t="s">
        <v>80</v>
      </c>
      <c r="AN600" s="1144"/>
      <c r="AO600" s="94"/>
      <c r="AP600" s="95" t="s">
        <v>81</v>
      </c>
      <c r="AQ600" s="87"/>
      <c r="AR600" s="1144" t="s">
        <v>80</v>
      </c>
      <c r="AS600" s="1144"/>
      <c r="AT600" s="94"/>
      <c r="AU600" s="95" t="s">
        <v>81</v>
      </c>
      <c r="AV600" s="87"/>
      <c r="AW600" s="1144" t="s">
        <v>80</v>
      </c>
      <c r="AX600" s="1144"/>
      <c r="AY600" s="94"/>
      <c r="AZ600" s="95" t="s">
        <v>81</v>
      </c>
      <c r="BA600" s="87"/>
      <c r="BB600" s="1144" t="s">
        <v>80</v>
      </c>
      <c r="BC600" s="1144"/>
      <c r="BD600" s="94"/>
      <c r="BE600" s="95" t="s">
        <v>81</v>
      </c>
      <c r="BF600" s="87"/>
      <c r="BG600" s="1144" t="s">
        <v>80</v>
      </c>
      <c r="BH600" s="1144"/>
      <c r="BI600" s="94"/>
      <c r="BJ600" s="95" t="s">
        <v>81</v>
      </c>
      <c r="BK600" s="87"/>
      <c r="BM600"/>
    </row>
    <row r="601" spans="1:66" customFormat="1" ht="15.6" customHeight="1">
      <c r="A601" s="637" t="s">
        <v>242</v>
      </c>
      <c r="B601" s="88"/>
      <c r="C601" s="357"/>
      <c r="D601" s="88"/>
      <c r="E601" s="357"/>
      <c r="F601" s="88"/>
      <c r="G601" s="89"/>
      <c r="H601" s="90"/>
      <c r="I601" s="2"/>
      <c r="J601" s="2"/>
      <c r="K601" s="2"/>
      <c r="L601" s="2"/>
      <c r="M601" s="2"/>
      <c r="N601" s="2"/>
      <c r="O601" s="2"/>
      <c r="P601" s="3"/>
      <c r="Q601" s="3"/>
      <c r="R601" s="3"/>
      <c r="S601" s="15"/>
      <c r="T601" s="10"/>
      <c r="U601" s="10"/>
      <c r="V601" s="11"/>
      <c r="W601" s="25"/>
      <c r="X601" s="9"/>
      <c r="Y601" s="9"/>
      <c r="Z601" s="15"/>
      <c r="AA601" s="20"/>
      <c r="AB601" s="20"/>
      <c r="AC601" s="20"/>
      <c r="AD601" s="2"/>
      <c r="AE601" s="3"/>
      <c r="AF601" s="3"/>
      <c r="AG601" s="3"/>
      <c r="AH601" s="8"/>
      <c r="AI601" s="10"/>
      <c r="AJ601" s="10"/>
      <c r="AK601" s="11"/>
      <c r="AL601" s="21"/>
      <c r="AM601" s="22"/>
      <c r="AN601" s="22"/>
      <c r="AO601" s="8"/>
      <c r="AP601" s="8"/>
      <c r="AQ601" s="8"/>
      <c r="AR601" s="8"/>
      <c r="AS601" s="8"/>
      <c r="AT601" s="8"/>
      <c r="AU601" s="8"/>
      <c r="AV601" s="8"/>
      <c r="AW601" s="8"/>
      <c r="AX601" s="8"/>
      <c r="AY601" s="8"/>
      <c r="AZ601" s="8"/>
      <c r="BA601" s="8"/>
      <c r="BB601" s="8"/>
      <c r="BC601" s="8"/>
      <c r="BD601" s="8"/>
      <c r="BE601" s="8"/>
      <c r="BF601" s="8"/>
      <c r="BG601" s="8"/>
      <c r="BH601" s="8"/>
      <c r="BI601" s="8"/>
      <c r="BJ601" s="8"/>
      <c r="BK601" s="8"/>
      <c r="BL601" s="8"/>
      <c r="BM601" s="660"/>
      <c r="BN601" s="8"/>
    </row>
    <row r="602" spans="1:66" customFormat="1" ht="12.6" customHeight="1">
      <c r="A602" s="97" t="s">
        <v>243</v>
      </c>
      <c r="B602" s="88"/>
      <c r="C602" s="357"/>
      <c r="D602" s="87"/>
      <c r="E602" s="361"/>
      <c r="F602" s="93"/>
      <c r="G602" s="87"/>
      <c r="H602" s="90"/>
      <c r="I602" s="87"/>
      <c r="J602" s="87"/>
      <c r="K602" s="93"/>
      <c r="L602" s="87"/>
      <c r="M602" s="90"/>
      <c r="N602" s="15"/>
      <c r="O602" s="3"/>
      <c r="P602" s="3"/>
      <c r="Q602" s="3"/>
      <c r="R602" s="3"/>
      <c r="S602" s="9"/>
      <c r="T602" s="9"/>
      <c r="U602" s="9"/>
      <c r="V602" s="24"/>
      <c r="W602" s="25"/>
      <c r="X602" s="9"/>
      <c r="Y602" s="9"/>
      <c r="Z602" s="15"/>
      <c r="AD602" s="4"/>
      <c r="AE602" s="4"/>
      <c r="AF602" s="4"/>
      <c r="AG602" s="4"/>
      <c r="AH602" s="12"/>
      <c r="AI602" s="12"/>
      <c r="AJ602" s="12"/>
      <c r="AK602" s="13"/>
      <c r="AL602" s="14"/>
      <c r="AM602" s="12"/>
      <c r="AN602" s="12"/>
      <c r="AO602" s="15"/>
      <c r="AP602" s="15"/>
      <c r="AQ602" s="15"/>
      <c r="AR602" s="15"/>
      <c r="AS602" s="15"/>
      <c r="AT602" s="15"/>
      <c r="AU602" s="15"/>
      <c r="AV602" s="15"/>
      <c r="AW602" s="15"/>
      <c r="AX602" s="15"/>
      <c r="AY602" s="15"/>
      <c r="AZ602" s="15"/>
      <c r="BA602" s="15"/>
      <c r="BB602" s="15"/>
      <c r="BC602" s="15"/>
      <c r="BD602" s="15"/>
      <c r="BE602" s="15"/>
      <c r="BF602" s="15"/>
      <c r="BG602" s="15"/>
      <c r="BH602" s="15"/>
      <c r="BI602" s="15"/>
      <c r="BJ602" s="15"/>
      <c r="BK602" s="15"/>
      <c r="BL602" s="15"/>
      <c r="BM602" s="661"/>
      <c r="BN602" s="15"/>
    </row>
    <row r="603" spans="1:66" s="260" customFormat="1" ht="12">
      <c r="A603" s="638"/>
      <c r="B603" s="639"/>
      <c r="C603" s="358"/>
      <c r="D603" s="252" t="s">
        <v>21</v>
      </c>
      <c r="E603" s="1159" t="str">
        <f>+E3</f>
        <v>Contractor Name</v>
      </c>
      <c r="F603" s="1159"/>
      <c r="G603" s="1159"/>
      <c r="H603" s="1159"/>
      <c r="I603" s="291" t="s">
        <v>21</v>
      </c>
      <c r="J603" s="1150" t="str">
        <f>E603</f>
        <v>Contractor Name</v>
      </c>
      <c r="K603" s="1150"/>
      <c r="L603" s="1150"/>
      <c r="M603" s="1150"/>
      <c r="N603" s="291" t="s">
        <v>21</v>
      </c>
      <c r="O603" s="1150" t="str">
        <f>E603</f>
        <v>Contractor Name</v>
      </c>
      <c r="P603" s="1150"/>
      <c r="Q603" s="1150"/>
      <c r="R603" s="1150"/>
      <c r="S603" s="291" t="s">
        <v>21</v>
      </c>
      <c r="T603" s="1150" t="str">
        <f>E603</f>
        <v>Contractor Name</v>
      </c>
      <c r="U603" s="1150"/>
      <c r="V603" s="1150"/>
      <c r="W603" s="1150"/>
      <c r="X603" s="291" t="s">
        <v>21</v>
      </c>
      <c r="Y603" s="1150" t="str">
        <f>E603</f>
        <v>Contractor Name</v>
      </c>
      <c r="Z603" s="1150"/>
      <c r="AA603" s="1150"/>
      <c r="AB603" s="1150"/>
      <c r="AC603" s="291" t="s">
        <v>21</v>
      </c>
      <c r="AD603" s="1150" t="str">
        <f>E603</f>
        <v>Contractor Name</v>
      </c>
      <c r="AE603" s="1150"/>
      <c r="AF603" s="1150"/>
      <c r="AG603" s="1150"/>
      <c r="AH603" s="291" t="s">
        <v>21</v>
      </c>
      <c r="AI603" s="1150" t="str">
        <f>E603</f>
        <v>Contractor Name</v>
      </c>
      <c r="AJ603" s="1150"/>
      <c r="AK603" s="1150"/>
      <c r="AL603" s="1150"/>
      <c r="AM603" s="291" t="s">
        <v>21</v>
      </c>
      <c r="AN603" s="1150" t="str">
        <f>E603</f>
        <v>Contractor Name</v>
      </c>
      <c r="AO603" s="1150"/>
      <c r="AP603" s="1150"/>
      <c r="AQ603" s="1150"/>
      <c r="AR603" s="291" t="s">
        <v>21</v>
      </c>
      <c r="AS603" s="1150" t="str">
        <f>E603</f>
        <v>Contractor Name</v>
      </c>
      <c r="AT603" s="1150"/>
      <c r="AU603" s="1150"/>
      <c r="AV603" s="1150"/>
      <c r="AW603" s="291" t="s">
        <v>21</v>
      </c>
      <c r="AX603" s="1150" t="str">
        <f>J603</f>
        <v>Contractor Name</v>
      </c>
      <c r="AY603" s="1150"/>
      <c r="AZ603" s="1150"/>
      <c r="BA603" s="1150"/>
      <c r="BB603" s="291" t="s">
        <v>21</v>
      </c>
      <c r="BC603" s="1150" t="str">
        <f>O603</f>
        <v>Contractor Name</v>
      </c>
      <c r="BD603" s="1150"/>
      <c r="BE603" s="1150"/>
      <c r="BF603" s="1150"/>
      <c r="BG603" s="291" t="s">
        <v>21</v>
      </c>
      <c r="BH603" s="1150" t="str">
        <f>T603</f>
        <v>Contractor Name</v>
      </c>
      <c r="BI603" s="1150"/>
      <c r="BJ603" s="1150"/>
      <c r="BK603" s="1150"/>
      <c r="BL603" s="292"/>
      <c r="BM603" s="662"/>
      <c r="BN603" s="292"/>
    </row>
    <row r="604" spans="1:66" s="260" customFormat="1" ht="12.75">
      <c r="A604" s="97" t="s">
        <v>133</v>
      </c>
      <c r="B604" s="639"/>
      <c r="C604" s="358"/>
      <c r="D604" s="252" t="s">
        <v>20</v>
      </c>
      <c r="E604" s="1036" t="str">
        <f>+E4</f>
        <v>Contract Number</v>
      </c>
      <c r="F604" s="254"/>
      <c r="G604" s="255" t="s">
        <v>90</v>
      </c>
      <c r="H604" s="893"/>
      <c r="I604" s="307" t="s">
        <v>20</v>
      </c>
      <c r="J604" s="324" t="str">
        <f>E604</f>
        <v>Contract Number</v>
      </c>
      <c r="K604" s="293"/>
      <c r="L604" s="294" t="s">
        <v>90</v>
      </c>
      <c r="M604" s="295">
        <f>H604</f>
        <v>0</v>
      </c>
      <c r="N604" s="296" t="s">
        <v>20</v>
      </c>
      <c r="O604" s="325" t="str">
        <f>E604</f>
        <v>Contract Number</v>
      </c>
      <c r="P604" s="297"/>
      <c r="Q604" s="298" t="s">
        <v>90</v>
      </c>
      <c r="R604" s="299">
        <f>H604</f>
        <v>0</v>
      </c>
      <c r="S604" s="296" t="s">
        <v>20</v>
      </c>
      <c r="T604" s="300" t="str">
        <f>E604</f>
        <v>Contract Number</v>
      </c>
      <c r="U604" s="297"/>
      <c r="V604" s="298" t="s">
        <v>90</v>
      </c>
      <c r="W604" s="301">
        <f>H604</f>
        <v>0</v>
      </c>
      <c r="X604" s="296" t="s">
        <v>20</v>
      </c>
      <c r="Y604" s="300" t="str">
        <f>E604</f>
        <v>Contract Number</v>
      </c>
      <c r="Z604" s="297"/>
      <c r="AA604" s="298" t="s">
        <v>90</v>
      </c>
      <c r="AB604" s="301">
        <f>H604</f>
        <v>0</v>
      </c>
      <c r="AC604" s="296" t="s">
        <v>20</v>
      </c>
      <c r="AD604" s="300" t="str">
        <f>E604</f>
        <v>Contract Number</v>
      </c>
      <c r="AE604" s="297"/>
      <c r="AF604" s="298" t="s">
        <v>90</v>
      </c>
      <c r="AG604" s="301">
        <f>H604</f>
        <v>0</v>
      </c>
      <c r="AH604" s="296" t="s">
        <v>20</v>
      </c>
      <c r="AI604" s="300" t="str">
        <f>E604</f>
        <v>Contract Number</v>
      </c>
      <c r="AJ604" s="297"/>
      <c r="AK604" s="298" t="s">
        <v>90</v>
      </c>
      <c r="AL604" s="302">
        <f>H604</f>
        <v>0</v>
      </c>
      <c r="AM604" s="296" t="s">
        <v>20</v>
      </c>
      <c r="AN604" s="325" t="str">
        <f>E604</f>
        <v>Contract Number</v>
      </c>
      <c r="AO604" s="297"/>
      <c r="AP604" s="298" t="s">
        <v>90</v>
      </c>
      <c r="AQ604" s="302">
        <f>H604</f>
        <v>0</v>
      </c>
      <c r="AR604" s="296" t="s">
        <v>20</v>
      </c>
      <c r="AS604" s="325" t="str">
        <f>E604</f>
        <v>Contract Number</v>
      </c>
      <c r="AT604" s="297"/>
      <c r="AU604" s="298" t="s">
        <v>90</v>
      </c>
      <c r="AV604" s="303">
        <f>H604</f>
        <v>0</v>
      </c>
      <c r="AW604" s="296" t="s">
        <v>20</v>
      </c>
      <c r="AX604" s="325" t="str">
        <f>J604</f>
        <v>Contract Number</v>
      </c>
      <c r="AY604" s="297"/>
      <c r="AZ604" s="298" t="s">
        <v>90</v>
      </c>
      <c r="BA604" s="303">
        <f>M604</f>
        <v>0</v>
      </c>
      <c r="BB604" s="296" t="s">
        <v>20</v>
      </c>
      <c r="BC604" s="325" t="str">
        <f>O604</f>
        <v>Contract Number</v>
      </c>
      <c r="BD604" s="297"/>
      <c r="BE604" s="298" t="s">
        <v>90</v>
      </c>
      <c r="BF604" s="303">
        <f>R604</f>
        <v>0</v>
      </c>
      <c r="BG604" s="296" t="s">
        <v>20</v>
      </c>
      <c r="BH604" s="325" t="str">
        <f>T604</f>
        <v>Contract Number</v>
      </c>
      <c r="BI604" s="297"/>
      <c r="BJ604" s="298" t="s">
        <v>90</v>
      </c>
      <c r="BK604" s="303">
        <f>W604</f>
        <v>0</v>
      </c>
      <c r="BL604" s="304"/>
      <c r="BM604" s="663"/>
      <c r="BN604" s="304"/>
    </row>
    <row r="605" spans="1:66" s="260" customFormat="1" ht="17.45" customHeight="1">
      <c r="A605" s="93"/>
      <c r="B605" s="639"/>
      <c r="C605" s="358"/>
      <c r="D605" s="252" t="s">
        <v>126</v>
      </c>
      <c r="E605" s="1009" t="s">
        <v>127</v>
      </c>
      <c r="F605" s="257"/>
      <c r="G605" s="258" t="s">
        <v>122</v>
      </c>
      <c r="H605" s="257"/>
      <c r="I605" s="296" t="s">
        <v>120</v>
      </c>
      <c r="J605" s="305" t="s">
        <v>121</v>
      </c>
      <c r="K605" s="306">
        <f>F605</f>
        <v>0</v>
      </c>
      <c r="L605" s="298" t="s">
        <v>122</v>
      </c>
      <c r="M605" s="306">
        <f>H605</f>
        <v>0</v>
      </c>
      <c r="N605" s="296" t="s">
        <v>120</v>
      </c>
      <c r="O605" s="305" t="s">
        <v>121</v>
      </c>
      <c r="P605" s="306">
        <f>F605</f>
        <v>0</v>
      </c>
      <c r="Q605" s="298" t="s">
        <v>122</v>
      </c>
      <c r="R605" s="306">
        <f>H605</f>
        <v>0</v>
      </c>
      <c r="S605" s="296" t="s">
        <v>120</v>
      </c>
      <c r="T605" s="305" t="s">
        <v>121</v>
      </c>
      <c r="U605" s="306">
        <f>F605</f>
        <v>0</v>
      </c>
      <c r="V605" s="298" t="s">
        <v>122</v>
      </c>
      <c r="W605" s="306">
        <f>H605</f>
        <v>0</v>
      </c>
      <c r="X605" s="296" t="s">
        <v>120</v>
      </c>
      <c r="Y605" s="305" t="s">
        <v>121</v>
      </c>
      <c r="Z605" s="306">
        <f>F605</f>
        <v>0</v>
      </c>
      <c r="AA605" s="298" t="s">
        <v>122</v>
      </c>
      <c r="AB605" s="306">
        <f>H605</f>
        <v>0</v>
      </c>
      <c r="AC605" s="296" t="s">
        <v>120</v>
      </c>
      <c r="AD605" s="305" t="s">
        <v>121</v>
      </c>
      <c r="AE605" s="306">
        <f>F605</f>
        <v>0</v>
      </c>
      <c r="AF605" s="298" t="s">
        <v>122</v>
      </c>
      <c r="AG605" s="306">
        <f>H605</f>
        <v>0</v>
      </c>
      <c r="AH605" s="296" t="s">
        <v>120</v>
      </c>
      <c r="AI605" s="305" t="s">
        <v>121</v>
      </c>
      <c r="AJ605" s="306">
        <f>F605</f>
        <v>0</v>
      </c>
      <c r="AK605" s="298" t="s">
        <v>122</v>
      </c>
      <c r="AL605" s="306">
        <f>H605</f>
        <v>0</v>
      </c>
      <c r="AM605" s="296" t="s">
        <v>120</v>
      </c>
      <c r="AN605" s="305" t="s">
        <v>121</v>
      </c>
      <c r="AO605" s="306">
        <f>F605</f>
        <v>0</v>
      </c>
      <c r="AP605" s="298" t="s">
        <v>122</v>
      </c>
      <c r="AQ605" s="306">
        <f>H605</f>
        <v>0</v>
      </c>
      <c r="AR605" s="296" t="s">
        <v>120</v>
      </c>
      <c r="AS605" s="305" t="s">
        <v>121</v>
      </c>
      <c r="AT605" s="306">
        <f>F605</f>
        <v>0</v>
      </c>
      <c r="AU605" s="298" t="s">
        <v>122</v>
      </c>
      <c r="AV605" s="306">
        <f>H605</f>
        <v>0</v>
      </c>
      <c r="AW605" s="296" t="s">
        <v>120</v>
      </c>
      <c r="AX605" s="305" t="s">
        <v>121</v>
      </c>
      <c r="AY605" s="306">
        <f>K605</f>
        <v>0</v>
      </c>
      <c r="AZ605" s="298" t="s">
        <v>122</v>
      </c>
      <c r="BA605" s="306">
        <f>M605</f>
        <v>0</v>
      </c>
      <c r="BB605" s="296" t="s">
        <v>120</v>
      </c>
      <c r="BC605" s="305" t="s">
        <v>121</v>
      </c>
      <c r="BD605" s="306">
        <f>P605</f>
        <v>0</v>
      </c>
      <c r="BE605" s="298" t="s">
        <v>122</v>
      </c>
      <c r="BF605" s="306">
        <f>R605</f>
        <v>0</v>
      </c>
      <c r="BG605" s="296" t="s">
        <v>120</v>
      </c>
      <c r="BH605" s="305" t="s">
        <v>121</v>
      </c>
      <c r="BI605" s="306">
        <f>U605</f>
        <v>0</v>
      </c>
      <c r="BJ605" s="298" t="s">
        <v>122</v>
      </c>
      <c r="BK605" s="306">
        <f>W605</f>
        <v>0</v>
      </c>
      <c r="BL605" s="304"/>
      <c r="BM605" s="663"/>
      <c r="BN605" s="304"/>
    </row>
    <row r="606" spans="1:66" s="260" customFormat="1" ht="15.75" customHeight="1">
      <c r="A606" s="93"/>
      <c r="B606" s="97"/>
      <c r="C606" s="359"/>
      <c r="D606" s="1160" t="s">
        <v>124</v>
      </c>
      <c r="E606" s="1160"/>
      <c r="F606" s="1160"/>
      <c r="G606" s="1161">
        <f>E669+J669+O669+T669+Y669+AD669+AI669+AN669+AS669+AX669+BC669+BH669</f>
        <v>0</v>
      </c>
      <c r="H606" s="259"/>
      <c r="I606" s="292"/>
      <c r="J606" s="292"/>
      <c r="K606" s="292"/>
      <c r="L606" s="292"/>
      <c r="M606" s="292"/>
      <c r="N606" s="292"/>
      <c r="O606" s="292"/>
      <c r="P606" s="292"/>
      <c r="Q606" s="292"/>
      <c r="R606" s="292"/>
      <c r="S606" s="292"/>
      <c r="T606" s="292"/>
      <c r="U606" s="292"/>
      <c r="V606" s="292"/>
      <c r="W606" s="292"/>
      <c r="X606" s="292"/>
      <c r="Y606" s="292"/>
      <c r="Z606" s="292"/>
      <c r="AA606" s="292"/>
      <c r="AB606" s="292"/>
      <c r="AC606" s="292"/>
      <c r="AD606" s="292"/>
      <c r="AE606" s="292"/>
      <c r="AF606" s="292"/>
      <c r="AG606" s="292"/>
      <c r="AH606" s="292"/>
      <c r="AI606" s="292"/>
      <c r="AJ606" s="292"/>
      <c r="AK606" s="292"/>
      <c r="AL606" s="292"/>
      <c r="AM606" s="292"/>
      <c r="AN606" s="292"/>
      <c r="AO606" s="292"/>
      <c r="AP606" s="292"/>
      <c r="AQ606" s="292"/>
      <c r="AR606" s="292"/>
      <c r="AS606" s="292"/>
      <c r="AT606" s="292"/>
      <c r="AU606" s="292"/>
      <c r="AV606" s="292"/>
      <c r="AW606" s="292"/>
      <c r="AX606" s="292"/>
      <c r="AY606" s="292"/>
      <c r="AZ606" s="292"/>
      <c r="BA606" s="292"/>
      <c r="BB606" s="292"/>
      <c r="BC606" s="292"/>
      <c r="BD606" s="292"/>
      <c r="BE606" s="292"/>
      <c r="BF606" s="292"/>
      <c r="BG606" s="292"/>
      <c r="BH606" s="292"/>
      <c r="BI606" s="292"/>
      <c r="BJ606" s="292"/>
      <c r="BK606" s="292"/>
      <c r="BL606" s="308"/>
      <c r="BM606" s="665"/>
      <c r="BN606" s="308"/>
    </row>
    <row r="607" spans="1:66" s="1" customFormat="1" ht="5.45" customHeight="1" thickBot="1">
      <c r="A607" s="640"/>
      <c r="B607" s="641"/>
      <c r="C607" s="360"/>
      <c r="D607" s="261"/>
      <c r="E607" s="360"/>
      <c r="F607" s="261"/>
      <c r="G607" s="1162"/>
      <c r="H607" s="91"/>
      <c r="I607" s="16"/>
      <c r="J607" s="16"/>
      <c r="K607" s="32"/>
      <c r="L607" s="16"/>
      <c r="M607" s="16"/>
      <c r="N607" s="16"/>
      <c r="R607" s="262"/>
      <c r="S607" s="262"/>
      <c r="T607" s="262"/>
      <c r="U607" s="262"/>
      <c r="V607" s="262"/>
      <c r="W607" s="262"/>
      <c r="X607" s="262"/>
      <c r="Y607" s="262"/>
      <c r="Z607" s="262"/>
      <c r="AA607" s="262"/>
      <c r="AB607" s="262"/>
      <c r="AC607" s="262"/>
      <c r="AD607" s="262"/>
      <c r="AE607" s="20"/>
      <c r="AF607" s="20"/>
      <c r="AG607" s="20"/>
      <c r="AH607" s="20"/>
      <c r="BM607"/>
    </row>
    <row r="608" spans="1:66" s="1" customFormat="1" ht="14.25" customHeight="1" thickTop="1">
      <c r="A608" s="642" t="s">
        <v>30</v>
      </c>
      <c r="B608" s="653"/>
      <c r="C608" s="1135" t="s">
        <v>232</v>
      </c>
      <c r="D608" s="1137" t="str">
        <f>+D533</f>
        <v>Program Name</v>
      </c>
      <c r="E608" s="1138"/>
      <c r="F608" s="1138"/>
      <c r="G608" s="1138"/>
      <c r="H608" s="1139"/>
      <c r="I608" s="1137" t="str">
        <f>+I533</f>
        <v>Program Name</v>
      </c>
      <c r="J608" s="1138"/>
      <c r="K608" s="1138"/>
      <c r="L608" s="1138"/>
      <c r="M608" s="1139"/>
      <c r="N608" s="1137" t="str">
        <f>+N533</f>
        <v>Program Name</v>
      </c>
      <c r="O608" s="1138"/>
      <c r="P608" s="1138"/>
      <c r="Q608" s="1138"/>
      <c r="R608" s="1139"/>
      <c r="S608" s="1137" t="str">
        <f>+S533</f>
        <v>Program Name</v>
      </c>
      <c r="T608" s="1138"/>
      <c r="U608" s="1138"/>
      <c r="V608" s="1138"/>
      <c r="W608" s="1139"/>
      <c r="X608" s="1137" t="str">
        <f>+X533</f>
        <v>Program Name</v>
      </c>
      <c r="Y608" s="1138"/>
      <c r="Z608" s="1138"/>
      <c r="AA608" s="1138"/>
      <c r="AB608" s="1139"/>
      <c r="AC608" s="1137" t="str">
        <f>+AC533</f>
        <v>Program Name</v>
      </c>
      <c r="AD608" s="1138"/>
      <c r="AE608" s="1138"/>
      <c r="AF608" s="1138"/>
      <c r="AG608" s="1139"/>
      <c r="AH608" s="1137" t="str">
        <f>+AH533</f>
        <v>Program Name</v>
      </c>
      <c r="AI608" s="1138"/>
      <c r="AJ608" s="1138"/>
      <c r="AK608" s="1138"/>
      <c r="AL608" s="1139"/>
      <c r="AM608" s="1137" t="str">
        <f>+AM533</f>
        <v>Program Name</v>
      </c>
      <c r="AN608" s="1138"/>
      <c r="AO608" s="1138"/>
      <c r="AP608" s="1138"/>
      <c r="AQ608" s="1139"/>
      <c r="AR608" s="1137" t="str">
        <f>+AR533</f>
        <v>Program Name</v>
      </c>
      <c r="AS608" s="1138"/>
      <c r="AT608" s="1138"/>
      <c r="AU608" s="1138"/>
      <c r="AV608" s="1139"/>
      <c r="AW608" s="1137" t="str">
        <f>+AW533</f>
        <v>Program Name</v>
      </c>
      <c r="AX608" s="1138"/>
      <c r="AY608" s="1138"/>
      <c r="AZ608" s="1138"/>
      <c r="BA608" s="1139"/>
      <c r="BB608" s="1137" t="str">
        <f>+BB533</f>
        <v>Program Name</v>
      </c>
      <c r="BC608" s="1138"/>
      <c r="BD608" s="1138"/>
      <c r="BE608" s="1138"/>
      <c r="BF608" s="1139"/>
      <c r="BG608" s="1137" t="str">
        <f>+BG533</f>
        <v>Program Name</v>
      </c>
      <c r="BH608" s="1138"/>
      <c r="BI608" s="1138"/>
      <c r="BJ608" s="1138"/>
      <c r="BK608" s="1139"/>
      <c r="BL608" s="31"/>
      <c r="BM608" s="232" t="s">
        <v>33</v>
      </c>
    </row>
    <row r="609" spans="1:66" s="1" customFormat="1" ht="13.5">
      <c r="A609" s="644" t="s">
        <v>31</v>
      </c>
      <c r="B609" s="654"/>
      <c r="C609" s="1136"/>
      <c r="D609" s="1146" t="str">
        <f>+D534</f>
        <v>Funding Source</v>
      </c>
      <c r="E609" s="1147"/>
      <c r="F609" s="1147"/>
      <c r="G609" s="1147"/>
      <c r="H609" s="1148"/>
      <c r="I609" s="1146" t="str">
        <f>+I534</f>
        <v>Funding Source</v>
      </c>
      <c r="J609" s="1147"/>
      <c r="K609" s="1147"/>
      <c r="L609" s="1147"/>
      <c r="M609" s="1148"/>
      <c r="N609" s="1146" t="str">
        <f>+N534</f>
        <v>Funding Source</v>
      </c>
      <c r="O609" s="1147"/>
      <c r="P609" s="1147"/>
      <c r="Q609" s="1147"/>
      <c r="R609" s="1148"/>
      <c r="S609" s="1146" t="str">
        <f>+S534</f>
        <v>Funding Source</v>
      </c>
      <c r="T609" s="1147"/>
      <c r="U609" s="1147"/>
      <c r="V609" s="1147"/>
      <c r="W609" s="1148"/>
      <c r="X609" s="1146" t="str">
        <f>+X534</f>
        <v>Funding Source</v>
      </c>
      <c r="Y609" s="1147"/>
      <c r="Z609" s="1147"/>
      <c r="AA609" s="1147"/>
      <c r="AB609" s="1148"/>
      <c r="AC609" s="1146" t="str">
        <f>+AC534</f>
        <v>Funding Source</v>
      </c>
      <c r="AD609" s="1147"/>
      <c r="AE609" s="1147"/>
      <c r="AF609" s="1147"/>
      <c r="AG609" s="1148"/>
      <c r="AH609" s="1146" t="str">
        <f>+AH534</f>
        <v>Funding Source</v>
      </c>
      <c r="AI609" s="1147"/>
      <c r="AJ609" s="1147"/>
      <c r="AK609" s="1147"/>
      <c r="AL609" s="1148"/>
      <c r="AM609" s="1146" t="str">
        <f>+AM534</f>
        <v>Funding Source</v>
      </c>
      <c r="AN609" s="1147"/>
      <c r="AO609" s="1147"/>
      <c r="AP609" s="1147"/>
      <c r="AQ609" s="1148"/>
      <c r="AR609" s="1146" t="str">
        <f>+AR534</f>
        <v>Funding Source</v>
      </c>
      <c r="AS609" s="1147"/>
      <c r="AT609" s="1147"/>
      <c r="AU609" s="1147"/>
      <c r="AV609" s="1148"/>
      <c r="AW609" s="1146" t="str">
        <f>+AW534</f>
        <v>Funding Source</v>
      </c>
      <c r="AX609" s="1147"/>
      <c r="AY609" s="1147"/>
      <c r="AZ609" s="1147"/>
      <c r="BA609" s="1148"/>
      <c r="BB609" s="1146" t="str">
        <f>+BB534</f>
        <v>Funding Source</v>
      </c>
      <c r="BC609" s="1147"/>
      <c r="BD609" s="1147"/>
      <c r="BE609" s="1147"/>
      <c r="BF609" s="1148"/>
      <c r="BG609" s="1146" t="str">
        <f>+BG534</f>
        <v>Funding Source</v>
      </c>
      <c r="BH609" s="1147"/>
      <c r="BI609" s="1147"/>
      <c r="BJ609" s="1147"/>
      <c r="BK609" s="1148"/>
      <c r="BL609" s="31"/>
      <c r="BM609" s="233"/>
    </row>
    <row r="610" spans="1:66" s="30" customFormat="1" ht="21.6" customHeight="1">
      <c r="A610" s="646"/>
      <c r="B610" s="655"/>
      <c r="C610" s="669" t="s">
        <v>233</v>
      </c>
      <c r="D610" s="329" t="s">
        <v>67</v>
      </c>
      <c r="E610" s="1010" t="s">
        <v>68</v>
      </c>
      <c r="F610" s="330" t="s">
        <v>69</v>
      </c>
      <c r="G610" s="331" t="s">
        <v>70</v>
      </c>
      <c r="H610" s="332" t="s">
        <v>71</v>
      </c>
      <c r="I610" s="329" t="s">
        <v>67</v>
      </c>
      <c r="J610" s="1010" t="s">
        <v>68</v>
      </c>
      <c r="K610" s="330" t="s">
        <v>69</v>
      </c>
      <c r="L610" s="331" t="s">
        <v>70</v>
      </c>
      <c r="M610" s="333" t="s">
        <v>71</v>
      </c>
      <c r="N610" s="329" t="s">
        <v>67</v>
      </c>
      <c r="O610" s="1010" t="s">
        <v>68</v>
      </c>
      <c r="P610" s="330" t="s">
        <v>69</v>
      </c>
      <c r="Q610" s="331" t="s">
        <v>70</v>
      </c>
      <c r="R610" s="333" t="s">
        <v>71</v>
      </c>
      <c r="S610" s="329" t="s">
        <v>67</v>
      </c>
      <c r="T610" s="1010" t="s">
        <v>68</v>
      </c>
      <c r="U610" s="330" t="s">
        <v>69</v>
      </c>
      <c r="V610" s="331" t="s">
        <v>70</v>
      </c>
      <c r="W610" s="333" t="s">
        <v>71</v>
      </c>
      <c r="X610" s="329" t="s">
        <v>67</v>
      </c>
      <c r="Y610" s="1010" t="s">
        <v>68</v>
      </c>
      <c r="Z610" s="330" t="s">
        <v>69</v>
      </c>
      <c r="AA610" s="331" t="s">
        <v>70</v>
      </c>
      <c r="AB610" s="333" t="s">
        <v>71</v>
      </c>
      <c r="AC610" s="329" t="s">
        <v>67</v>
      </c>
      <c r="AD610" s="1010" t="s">
        <v>68</v>
      </c>
      <c r="AE610" s="330" t="s">
        <v>69</v>
      </c>
      <c r="AF610" s="331" t="s">
        <v>70</v>
      </c>
      <c r="AG610" s="333" t="s">
        <v>71</v>
      </c>
      <c r="AH610" s="329" t="s">
        <v>67</v>
      </c>
      <c r="AI610" s="1010" t="s">
        <v>68</v>
      </c>
      <c r="AJ610" s="330" t="s">
        <v>69</v>
      </c>
      <c r="AK610" s="331" t="s">
        <v>70</v>
      </c>
      <c r="AL610" s="333" t="s">
        <v>71</v>
      </c>
      <c r="AM610" s="329" t="s">
        <v>67</v>
      </c>
      <c r="AN610" s="1010" t="s">
        <v>68</v>
      </c>
      <c r="AO610" s="330" t="s">
        <v>69</v>
      </c>
      <c r="AP610" s="331" t="s">
        <v>70</v>
      </c>
      <c r="AQ610" s="333" t="s">
        <v>71</v>
      </c>
      <c r="AR610" s="329" t="s">
        <v>67</v>
      </c>
      <c r="AS610" s="1010" t="s">
        <v>68</v>
      </c>
      <c r="AT610" s="330" t="s">
        <v>69</v>
      </c>
      <c r="AU610" s="331" t="s">
        <v>70</v>
      </c>
      <c r="AV610" s="333" t="s">
        <v>71</v>
      </c>
      <c r="AW610" s="329" t="s">
        <v>67</v>
      </c>
      <c r="AX610" s="1010" t="s">
        <v>68</v>
      </c>
      <c r="AY610" s="330" t="s">
        <v>69</v>
      </c>
      <c r="AZ610" s="331" t="s">
        <v>70</v>
      </c>
      <c r="BA610" s="333" t="s">
        <v>71</v>
      </c>
      <c r="BB610" s="329" t="s">
        <v>67</v>
      </c>
      <c r="BC610" s="1010" t="s">
        <v>68</v>
      </c>
      <c r="BD610" s="330" t="s">
        <v>69</v>
      </c>
      <c r="BE610" s="331" t="s">
        <v>70</v>
      </c>
      <c r="BF610" s="333" t="s">
        <v>71</v>
      </c>
      <c r="BG610" s="329" t="s">
        <v>67</v>
      </c>
      <c r="BH610" s="1010" t="s">
        <v>68</v>
      </c>
      <c r="BI610" s="330" t="s">
        <v>69</v>
      </c>
      <c r="BJ610" s="331" t="s">
        <v>70</v>
      </c>
      <c r="BK610" s="333" t="s">
        <v>71</v>
      </c>
      <c r="BM610" s="334" t="s">
        <v>68</v>
      </c>
    </row>
    <row r="611" spans="1:66" s="30" customFormat="1" ht="12.75">
      <c r="A611" s="399">
        <v>1</v>
      </c>
      <c r="B611" s="648" t="str">
        <f>$B$11</f>
        <v>Salaries</v>
      </c>
      <c r="C611" s="555">
        <f>+E611+J611+O611+T611+Y611+AD611+AI611+AN611+AS611+AX611+BC611+BH611</f>
        <v>0</v>
      </c>
      <c r="D611" s="1028">
        <f t="shared" ref="D611:D657" si="1430">D536</f>
        <v>0</v>
      </c>
      <c r="E611" s="570"/>
      <c r="F611" s="391">
        <f>+F536+E611</f>
        <v>0</v>
      </c>
      <c r="G611" s="386">
        <f>D611-F611</f>
        <v>0</v>
      </c>
      <c r="H611" s="365" t="str">
        <f>IF(D611=0,"    ",F611/D611)</f>
        <v xml:space="preserve">    </v>
      </c>
      <c r="I611" s="667">
        <f t="shared" ref="I611:I657" si="1431">I536</f>
        <v>0</v>
      </c>
      <c r="J611" s="570"/>
      <c r="K611" s="391">
        <f>+K536+J611</f>
        <v>0</v>
      </c>
      <c r="L611" s="386">
        <f>I611-K611</f>
        <v>0</v>
      </c>
      <c r="M611" s="365" t="str">
        <f>IF(I611=0,"    ",K611/I611)</f>
        <v xml:space="preserve">    </v>
      </c>
      <c r="N611" s="667">
        <f t="shared" ref="N611:N657" si="1432">N536</f>
        <v>0</v>
      </c>
      <c r="O611" s="570"/>
      <c r="P611" s="391">
        <f>+P536+O611</f>
        <v>0</v>
      </c>
      <c r="Q611" s="386">
        <f>N611-P611</f>
        <v>0</v>
      </c>
      <c r="R611" s="365" t="str">
        <f>IF(N611=0,"    ",P611/N611)</f>
        <v xml:space="preserve">    </v>
      </c>
      <c r="S611" s="667">
        <f t="shared" ref="S611:S657" si="1433">S536</f>
        <v>0</v>
      </c>
      <c r="T611" s="570"/>
      <c r="U611" s="391">
        <f>+U536+T611</f>
        <v>0</v>
      </c>
      <c r="V611" s="386">
        <f>S611-U611</f>
        <v>0</v>
      </c>
      <c r="W611" s="365" t="str">
        <f>IF(S611=0,"    ",U611/S611)</f>
        <v xml:space="preserve">    </v>
      </c>
      <c r="X611" s="667">
        <f t="shared" ref="X611:X657" si="1434">X536</f>
        <v>0</v>
      </c>
      <c r="Y611" s="570"/>
      <c r="Z611" s="391">
        <f>+Z536+Y611</f>
        <v>0</v>
      </c>
      <c r="AA611" s="386">
        <f>X611-Z611</f>
        <v>0</v>
      </c>
      <c r="AB611" s="365" t="str">
        <f>IF(X611=0,"    ",Z611/X611)</f>
        <v xml:space="preserve">    </v>
      </c>
      <c r="AC611" s="667">
        <f t="shared" ref="AC611:AC657" si="1435">AC536</f>
        <v>0</v>
      </c>
      <c r="AD611" s="570"/>
      <c r="AE611" s="391">
        <f>+AE536+AD611</f>
        <v>0</v>
      </c>
      <c r="AF611" s="386">
        <f>AC611-AE611</f>
        <v>0</v>
      </c>
      <c r="AG611" s="365" t="str">
        <f>IF(AC611=0,"    ",AE611/AC611)</f>
        <v xml:space="preserve">    </v>
      </c>
      <c r="AH611" s="667">
        <f t="shared" ref="AH611:AH657" si="1436">AH536</f>
        <v>0</v>
      </c>
      <c r="AI611" s="570"/>
      <c r="AJ611" s="391">
        <f>+AJ536+AI611</f>
        <v>0</v>
      </c>
      <c r="AK611" s="386">
        <f>AH611-AJ611</f>
        <v>0</v>
      </c>
      <c r="AL611" s="365" t="str">
        <f>IF(AH611=0,"    ",AJ611/AH611)</f>
        <v xml:space="preserve">    </v>
      </c>
      <c r="AM611" s="667">
        <f t="shared" ref="AM611:AM657" si="1437">AM536</f>
        <v>0</v>
      </c>
      <c r="AN611" s="570"/>
      <c r="AO611" s="391">
        <f>+AO536+AN611</f>
        <v>0</v>
      </c>
      <c r="AP611" s="386">
        <f>AM611-AO611</f>
        <v>0</v>
      </c>
      <c r="AQ611" s="365" t="str">
        <f>IF(AM611=0,"    ",AO611/AM611)</f>
        <v xml:space="preserve">    </v>
      </c>
      <c r="AR611" s="667">
        <f t="shared" ref="AR611:AR657" si="1438">AR536</f>
        <v>0</v>
      </c>
      <c r="AS611" s="570"/>
      <c r="AT611" s="391">
        <f>+AT536+AS611</f>
        <v>0</v>
      </c>
      <c r="AU611" s="386">
        <f>AR611-AT611</f>
        <v>0</v>
      </c>
      <c r="AV611" s="365" t="str">
        <f>IF(AR611=0,"    ",AT611/AR611)</f>
        <v xml:space="preserve">    </v>
      </c>
      <c r="AW611" s="667">
        <f t="shared" ref="AW611:AW657" si="1439">AW536</f>
        <v>0</v>
      </c>
      <c r="AX611" s="570"/>
      <c r="AY611" s="391">
        <f>+AY536+AX611</f>
        <v>0</v>
      </c>
      <c r="AZ611" s="386">
        <f>AW611-AY611</f>
        <v>0</v>
      </c>
      <c r="BA611" s="365" t="str">
        <f>IF(AW611=0,"    ",AY611/AW611)</f>
        <v xml:space="preserve">    </v>
      </c>
      <c r="BB611" s="667">
        <f t="shared" ref="BB611:BB657" si="1440">BB536</f>
        <v>0</v>
      </c>
      <c r="BC611" s="570"/>
      <c r="BD611" s="391">
        <f>+BD536+BC611</f>
        <v>0</v>
      </c>
      <c r="BE611" s="386">
        <f>BB611-BD611</f>
        <v>0</v>
      </c>
      <c r="BF611" s="365" t="str">
        <f>IF(BB611=0,"    ",BD611/BB611)</f>
        <v xml:space="preserve">    </v>
      </c>
      <c r="BG611" s="667">
        <f t="shared" ref="BG611:BG657" si="1441">BG536</f>
        <v>0</v>
      </c>
      <c r="BH611" s="570"/>
      <c r="BI611" s="391">
        <f>+BI536+BH611</f>
        <v>0</v>
      </c>
      <c r="BJ611" s="386">
        <f>BG611-BI611</f>
        <v>0</v>
      </c>
      <c r="BK611" s="365" t="str">
        <f>IF(BG611=0,"    ",BI611/BG611)</f>
        <v xml:space="preserve">    </v>
      </c>
      <c r="BL611" s="395"/>
      <c r="BM611" s="383">
        <f t="shared" ref="BM611:BM669" si="1442">E611+J611+O611+T611+Y611+AD611+AI611+AN611+AS611+AX611+BC611+BH611</f>
        <v>0</v>
      </c>
    </row>
    <row r="612" spans="1:66" s="30" customFormat="1" ht="12.75">
      <c r="A612" s="399">
        <v>2</v>
      </c>
      <c r="B612" s="648" t="str">
        <f>$B$12</f>
        <v>Employee Benefits</v>
      </c>
      <c r="C612" s="556">
        <f t="shared" ref="C612:C659" si="1443">+E612+J612+O612+T612+Y612+AD612+AI612+AN612+AS612+AX612+BC612+BH612</f>
        <v>0</v>
      </c>
      <c r="D612" s="1029">
        <f t="shared" si="1430"/>
        <v>0</v>
      </c>
      <c r="E612" s="570"/>
      <c r="F612" s="391">
        <f>+F537+E612</f>
        <v>0</v>
      </c>
      <c r="G612" s="386">
        <f>D612-F612</f>
        <v>0</v>
      </c>
      <c r="H612" s="366" t="str">
        <f>IF(D612=0,"    ",F612/D612)</f>
        <v xml:space="preserve">    </v>
      </c>
      <c r="I612" s="668">
        <f t="shared" si="1431"/>
        <v>0</v>
      </c>
      <c r="J612" s="570"/>
      <c r="K612" s="391">
        <f>+K537+J612</f>
        <v>0</v>
      </c>
      <c r="L612" s="386">
        <f>I612-K612</f>
        <v>0</v>
      </c>
      <c r="M612" s="366" t="str">
        <f>IF(I612=0,"    ",K612/I612)</f>
        <v xml:space="preserve">    </v>
      </c>
      <c r="N612" s="668">
        <f t="shared" si="1432"/>
        <v>0</v>
      </c>
      <c r="O612" s="570"/>
      <c r="P612" s="391">
        <f>+P537+O612</f>
        <v>0</v>
      </c>
      <c r="Q612" s="386">
        <f>N612-P612</f>
        <v>0</v>
      </c>
      <c r="R612" s="366" t="str">
        <f>IF(N612=0,"    ",P612/N612)</f>
        <v xml:space="preserve">    </v>
      </c>
      <c r="S612" s="668">
        <f t="shared" si="1433"/>
        <v>0</v>
      </c>
      <c r="T612" s="570"/>
      <c r="U612" s="391">
        <f>+U537+T612</f>
        <v>0</v>
      </c>
      <c r="V612" s="386">
        <f>S612-U612</f>
        <v>0</v>
      </c>
      <c r="W612" s="366" t="str">
        <f>IF(S612=0,"    ",U612/S612)</f>
        <v xml:space="preserve">    </v>
      </c>
      <c r="X612" s="668">
        <f t="shared" si="1434"/>
        <v>0</v>
      </c>
      <c r="Y612" s="570"/>
      <c r="Z612" s="391">
        <f>+Z537+Y612</f>
        <v>0</v>
      </c>
      <c r="AA612" s="386">
        <f>X612-Z612</f>
        <v>0</v>
      </c>
      <c r="AB612" s="366" t="str">
        <f>IF(X612=0,"    ",Z612/X612)</f>
        <v xml:space="preserve">    </v>
      </c>
      <c r="AC612" s="668">
        <f t="shared" si="1435"/>
        <v>0</v>
      </c>
      <c r="AD612" s="570"/>
      <c r="AE612" s="391">
        <f>+AE537+AD612</f>
        <v>0</v>
      </c>
      <c r="AF612" s="386">
        <f>AC612-AE612</f>
        <v>0</v>
      </c>
      <c r="AG612" s="366" t="str">
        <f>IF(AC612=0,"    ",AE612/AC612)</f>
        <v xml:space="preserve">    </v>
      </c>
      <c r="AH612" s="668">
        <f t="shared" si="1436"/>
        <v>0</v>
      </c>
      <c r="AI612" s="570"/>
      <c r="AJ612" s="391">
        <f>+AJ537+AI612</f>
        <v>0</v>
      </c>
      <c r="AK612" s="386">
        <f>AH612-AJ612</f>
        <v>0</v>
      </c>
      <c r="AL612" s="366" t="str">
        <f>IF(AH612=0,"    ",AJ612/AH612)</f>
        <v xml:space="preserve">    </v>
      </c>
      <c r="AM612" s="668">
        <f t="shared" si="1437"/>
        <v>0</v>
      </c>
      <c r="AN612" s="570"/>
      <c r="AO612" s="391">
        <f>+AO537+AN612</f>
        <v>0</v>
      </c>
      <c r="AP612" s="386">
        <f>AM612-AO612</f>
        <v>0</v>
      </c>
      <c r="AQ612" s="366" t="str">
        <f>IF(AM612=0,"    ",AO612/AM612)</f>
        <v xml:space="preserve">    </v>
      </c>
      <c r="AR612" s="668">
        <f t="shared" si="1438"/>
        <v>0</v>
      </c>
      <c r="AS612" s="570"/>
      <c r="AT612" s="391">
        <f>+AT537+AS612</f>
        <v>0</v>
      </c>
      <c r="AU612" s="386">
        <f>AR612-AT612</f>
        <v>0</v>
      </c>
      <c r="AV612" s="366" t="str">
        <f>IF(AR612=0,"    ",AT612/AR612)</f>
        <v xml:space="preserve">    </v>
      </c>
      <c r="AW612" s="668">
        <f t="shared" si="1439"/>
        <v>0</v>
      </c>
      <c r="AX612" s="570"/>
      <c r="AY612" s="391">
        <f>+AY537+AX612</f>
        <v>0</v>
      </c>
      <c r="AZ612" s="386">
        <f>AW612-AY612</f>
        <v>0</v>
      </c>
      <c r="BA612" s="366" t="str">
        <f>IF(AW612=0,"    ",AY612/AW612)</f>
        <v xml:space="preserve">    </v>
      </c>
      <c r="BB612" s="668">
        <f t="shared" si="1440"/>
        <v>0</v>
      </c>
      <c r="BC612" s="570"/>
      <c r="BD612" s="391">
        <f>+BD537+BC612</f>
        <v>0</v>
      </c>
      <c r="BE612" s="386">
        <f>BB612-BD612</f>
        <v>0</v>
      </c>
      <c r="BF612" s="366" t="str">
        <f>IF(BB612=0,"    ",BD612/BB612)</f>
        <v xml:space="preserve">    </v>
      </c>
      <c r="BG612" s="668">
        <f t="shared" si="1441"/>
        <v>0</v>
      </c>
      <c r="BH612" s="570"/>
      <c r="BI612" s="391">
        <f>+BI537+BH612</f>
        <v>0</v>
      </c>
      <c r="BJ612" s="386">
        <f>BG612-BI612</f>
        <v>0</v>
      </c>
      <c r="BK612" s="366" t="str">
        <f>IF(BG612=0,"    ",BI612/BG612)</f>
        <v xml:space="preserve">    </v>
      </c>
      <c r="BL612" s="395"/>
      <c r="BM612" s="383">
        <f t="shared" si="1442"/>
        <v>0</v>
      </c>
    </row>
    <row r="613" spans="1:66" s="30" customFormat="1" ht="12.75">
      <c r="A613" s="399">
        <v>3</v>
      </c>
      <c r="B613" s="890" t="str">
        <f>B538</f>
        <v>Salaries &amp; Benefits Total</v>
      </c>
      <c r="C613" s="891">
        <f t="shared" si="1443"/>
        <v>0</v>
      </c>
      <c r="D613" s="845">
        <f t="shared" ref="D613" si="1444">SUM(D611:D612)</f>
        <v>0</v>
      </c>
      <c r="E613" s="845">
        <f t="shared" ref="E613" si="1445">SUM(E611:E612)</f>
        <v>0</v>
      </c>
      <c r="F613" s="873">
        <f t="shared" ref="F613:G613" si="1446">SUM(F611:F612)</f>
        <v>0</v>
      </c>
      <c r="G613" s="873">
        <f t="shared" si="1446"/>
        <v>0</v>
      </c>
      <c r="H613" s="874" t="str">
        <f>IF(D613=0,"    ",F613/D613)</f>
        <v xml:space="preserve">    </v>
      </c>
      <c r="I613" s="845">
        <f t="shared" ref="I613" si="1447">SUM(I611:I612)</f>
        <v>0</v>
      </c>
      <c r="J613" s="845">
        <f t="shared" ref="J613:L613" si="1448">SUM(J611:J612)</f>
        <v>0</v>
      </c>
      <c r="K613" s="876">
        <f t="shared" si="1448"/>
        <v>0</v>
      </c>
      <c r="L613" s="876">
        <f t="shared" si="1448"/>
        <v>0</v>
      </c>
      <c r="M613" s="874" t="str">
        <f>IF(I613=0,"    ",K613/I613)</f>
        <v xml:space="preserve">    </v>
      </c>
      <c r="N613" s="845">
        <f t="shared" ref="N613" si="1449">SUM(N611:N612)</f>
        <v>0</v>
      </c>
      <c r="O613" s="845">
        <f t="shared" ref="O613:Q613" si="1450">SUM(O611:O612)</f>
        <v>0</v>
      </c>
      <c r="P613" s="876">
        <f t="shared" si="1450"/>
        <v>0</v>
      </c>
      <c r="Q613" s="876">
        <f t="shared" si="1450"/>
        <v>0</v>
      </c>
      <c r="R613" s="874" t="str">
        <f>IF(N613=0,"    ",P613/N613)</f>
        <v xml:space="preserve">    </v>
      </c>
      <c r="S613" s="845">
        <f t="shared" ref="S613" si="1451">SUM(S611:S612)</f>
        <v>0</v>
      </c>
      <c r="T613" s="845">
        <f t="shared" ref="T613:V613" si="1452">SUM(T611:T612)</f>
        <v>0</v>
      </c>
      <c r="U613" s="876">
        <f t="shared" si="1452"/>
        <v>0</v>
      </c>
      <c r="V613" s="876">
        <f t="shared" si="1452"/>
        <v>0</v>
      </c>
      <c r="W613" s="874" t="str">
        <f>IF(S613=0,"    ",U613/S613)</f>
        <v xml:space="preserve">    </v>
      </c>
      <c r="X613" s="845">
        <f t="shared" ref="X613" si="1453">SUM(X611:X612)</f>
        <v>0</v>
      </c>
      <c r="Y613" s="845">
        <f t="shared" ref="Y613:AA613" si="1454">SUM(Y611:Y612)</f>
        <v>0</v>
      </c>
      <c r="Z613" s="876">
        <f t="shared" si="1454"/>
        <v>0</v>
      </c>
      <c r="AA613" s="876">
        <f t="shared" si="1454"/>
        <v>0</v>
      </c>
      <c r="AB613" s="874" t="str">
        <f>IF(X613=0,"    ",Z613/X613)</f>
        <v xml:space="preserve">    </v>
      </c>
      <c r="AC613" s="845">
        <f t="shared" ref="AC613" si="1455">SUM(AC611:AC612)</f>
        <v>0</v>
      </c>
      <c r="AD613" s="845">
        <f t="shared" ref="AD613:AF613" si="1456">SUM(AD611:AD612)</f>
        <v>0</v>
      </c>
      <c r="AE613" s="876">
        <f t="shared" si="1456"/>
        <v>0</v>
      </c>
      <c r="AF613" s="876">
        <f t="shared" si="1456"/>
        <v>0</v>
      </c>
      <c r="AG613" s="874" t="str">
        <f>IF(AC613=0,"    ",AE613/AC613)</f>
        <v xml:space="preserve">    </v>
      </c>
      <c r="AH613" s="845">
        <f t="shared" ref="AH613" si="1457">SUM(AH611:AH612)</f>
        <v>0</v>
      </c>
      <c r="AI613" s="845">
        <f t="shared" ref="AI613:AK613" si="1458">SUM(AI611:AI612)</f>
        <v>0</v>
      </c>
      <c r="AJ613" s="876">
        <f t="shared" si="1458"/>
        <v>0</v>
      </c>
      <c r="AK613" s="876">
        <f t="shared" si="1458"/>
        <v>0</v>
      </c>
      <c r="AL613" s="874" t="str">
        <f>IF(AH613=0,"    ",AJ613/AH613)</f>
        <v xml:space="preserve">    </v>
      </c>
      <c r="AM613" s="845">
        <f t="shared" ref="AM613" si="1459">SUM(AM611:AM612)</f>
        <v>0</v>
      </c>
      <c r="AN613" s="845">
        <f t="shared" ref="AN613:AP613" si="1460">SUM(AN611:AN612)</f>
        <v>0</v>
      </c>
      <c r="AO613" s="876">
        <f t="shared" si="1460"/>
        <v>0</v>
      </c>
      <c r="AP613" s="876">
        <f t="shared" si="1460"/>
        <v>0</v>
      </c>
      <c r="AQ613" s="874" t="str">
        <f>IF(AM613=0,"    ",AO613/AM613)</f>
        <v xml:space="preserve">    </v>
      </c>
      <c r="AR613" s="845">
        <f t="shared" ref="AR613" si="1461">SUM(AR611:AR612)</f>
        <v>0</v>
      </c>
      <c r="AS613" s="845">
        <f t="shared" ref="AS613:AU613" si="1462">SUM(AS611:AS612)</f>
        <v>0</v>
      </c>
      <c r="AT613" s="876">
        <f t="shared" si="1462"/>
        <v>0</v>
      </c>
      <c r="AU613" s="876">
        <f t="shared" si="1462"/>
        <v>0</v>
      </c>
      <c r="AV613" s="874" t="str">
        <f>IF(AR613=0,"    ",AT613/AR613)</f>
        <v xml:space="preserve">    </v>
      </c>
      <c r="AW613" s="845">
        <f t="shared" ref="AW613" si="1463">SUM(AW611:AW612)</f>
        <v>0</v>
      </c>
      <c r="AX613" s="845">
        <f t="shared" ref="AX613:AZ613" si="1464">SUM(AX611:AX612)</f>
        <v>0</v>
      </c>
      <c r="AY613" s="876">
        <f t="shared" si="1464"/>
        <v>0</v>
      </c>
      <c r="AZ613" s="876">
        <f t="shared" si="1464"/>
        <v>0</v>
      </c>
      <c r="BA613" s="874" t="str">
        <f>IF(AW613=0,"    ",AY613/AW613)</f>
        <v xml:space="preserve">    </v>
      </c>
      <c r="BB613" s="845">
        <f t="shared" ref="BB613" si="1465">SUM(BB611:BB612)</f>
        <v>0</v>
      </c>
      <c r="BC613" s="845">
        <f t="shared" ref="BC613:BE613" si="1466">SUM(BC611:BC612)</f>
        <v>0</v>
      </c>
      <c r="BD613" s="876">
        <f t="shared" si="1466"/>
        <v>0</v>
      </c>
      <c r="BE613" s="876">
        <f t="shared" si="1466"/>
        <v>0</v>
      </c>
      <c r="BF613" s="874" t="str">
        <f>IF(BB613=0,"    ",BD613/BB613)</f>
        <v xml:space="preserve">    </v>
      </c>
      <c r="BG613" s="845">
        <f t="shared" ref="BG613" si="1467">SUM(BG611:BG612)</f>
        <v>0</v>
      </c>
      <c r="BH613" s="845">
        <f t="shared" ref="BH613:BJ613" si="1468">SUM(BH611:BH612)</f>
        <v>0</v>
      </c>
      <c r="BI613" s="876">
        <f t="shared" si="1468"/>
        <v>0</v>
      </c>
      <c r="BJ613" s="876">
        <f t="shared" si="1468"/>
        <v>0</v>
      </c>
      <c r="BK613" s="874" t="str">
        <f>IF(BG613=0,"    ",BI613/BG613)</f>
        <v xml:space="preserve">    </v>
      </c>
      <c r="BL613" s="395"/>
      <c r="BM613" s="383">
        <f t="shared" si="1442"/>
        <v>0</v>
      </c>
    </row>
    <row r="614" spans="1:66" s="5" customFormat="1" ht="12.75">
      <c r="A614" s="633">
        <v>4</v>
      </c>
      <c r="B614" s="401" t="str">
        <f>B539</f>
        <v>*Consultants (from Supplemental B)</v>
      </c>
      <c r="C614" s="371">
        <f t="shared" si="1443"/>
        <v>0</v>
      </c>
      <c r="D614" s="659">
        <f t="shared" si="1430"/>
        <v>0</v>
      </c>
      <c r="E614" s="570"/>
      <c r="F614" s="391">
        <f t="shared" ref="F614:F654" si="1469">+F539+E614</f>
        <v>0</v>
      </c>
      <c r="G614" s="386">
        <f t="shared" ref="G614:G659" si="1470">D614-F614</f>
        <v>0</v>
      </c>
      <c r="H614" s="366" t="str">
        <f>IF(D614=0,"    ",F614/D614)</f>
        <v xml:space="preserve">    </v>
      </c>
      <c r="I614" s="849">
        <f t="shared" si="1431"/>
        <v>0</v>
      </c>
      <c r="J614" s="570"/>
      <c r="K614" s="391">
        <f t="shared" ref="K614:K654" si="1471">+K539+J614</f>
        <v>0</v>
      </c>
      <c r="L614" s="386">
        <f t="shared" ref="L614:L659" si="1472">I614-K614</f>
        <v>0</v>
      </c>
      <c r="M614" s="366" t="str">
        <f>IF(I614=0,"    ",K614/I614)</f>
        <v xml:space="preserve">    </v>
      </c>
      <c r="N614" s="849">
        <f t="shared" si="1432"/>
        <v>0</v>
      </c>
      <c r="O614" s="570"/>
      <c r="P614" s="391">
        <f t="shared" ref="P614:P654" si="1473">+P539+O614</f>
        <v>0</v>
      </c>
      <c r="Q614" s="386">
        <f t="shared" ref="Q614:Q659" si="1474">N614-P614</f>
        <v>0</v>
      </c>
      <c r="R614" s="366" t="str">
        <f>IF(N614=0,"    ",P614/N614)</f>
        <v xml:space="preserve">    </v>
      </c>
      <c r="S614" s="849">
        <f t="shared" si="1433"/>
        <v>0</v>
      </c>
      <c r="T614" s="570"/>
      <c r="U614" s="391">
        <f t="shared" ref="U614:U654" si="1475">+U539+T614</f>
        <v>0</v>
      </c>
      <c r="V614" s="386">
        <f t="shared" ref="V614:V659" si="1476">S614-U614</f>
        <v>0</v>
      </c>
      <c r="W614" s="366" t="str">
        <f>IF(S614=0,"    ",U614/S614)</f>
        <v xml:space="preserve">    </v>
      </c>
      <c r="X614" s="849">
        <f t="shared" si="1434"/>
        <v>0</v>
      </c>
      <c r="Y614" s="570"/>
      <c r="Z614" s="391">
        <f t="shared" ref="Z614:Z654" si="1477">+Z539+Y614</f>
        <v>0</v>
      </c>
      <c r="AA614" s="386">
        <f t="shared" ref="AA614:AA659" si="1478">X614-Z614</f>
        <v>0</v>
      </c>
      <c r="AB614" s="366" t="str">
        <f>IF(X614=0,"    ",Z614/X614)</f>
        <v xml:space="preserve">    </v>
      </c>
      <c r="AC614" s="849">
        <f t="shared" si="1435"/>
        <v>0</v>
      </c>
      <c r="AD614" s="570"/>
      <c r="AE614" s="391">
        <f t="shared" ref="AE614:AE654" si="1479">+AE539+AD614</f>
        <v>0</v>
      </c>
      <c r="AF614" s="386">
        <f t="shared" ref="AF614:AF659" si="1480">AC614-AE614</f>
        <v>0</v>
      </c>
      <c r="AG614" s="366" t="str">
        <f>IF(AC614=0,"    ",AE614/AC614)</f>
        <v xml:space="preserve">    </v>
      </c>
      <c r="AH614" s="849">
        <f t="shared" si="1436"/>
        <v>0</v>
      </c>
      <c r="AI614" s="570"/>
      <c r="AJ614" s="391">
        <f t="shared" ref="AJ614:AJ654" si="1481">+AJ539+AI614</f>
        <v>0</v>
      </c>
      <c r="AK614" s="386">
        <f t="shared" ref="AK614:AK659" si="1482">AH614-AJ614</f>
        <v>0</v>
      </c>
      <c r="AL614" s="366" t="str">
        <f>IF(AH614=0,"    ",AJ614/AH614)</f>
        <v xml:space="preserve">    </v>
      </c>
      <c r="AM614" s="849">
        <f t="shared" si="1437"/>
        <v>0</v>
      </c>
      <c r="AN614" s="570"/>
      <c r="AO614" s="391">
        <f t="shared" ref="AO614:AO654" si="1483">+AO539+AN614</f>
        <v>0</v>
      </c>
      <c r="AP614" s="386">
        <f t="shared" ref="AP614:AP659" si="1484">AM614-AO614</f>
        <v>0</v>
      </c>
      <c r="AQ614" s="366" t="str">
        <f>IF(AM614=0,"    ",AO614/AM614)</f>
        <v xml:space="preserve">    </v>
      </c>
      <c r="AR614" s="849">
        <f t="shared" si="1438"/>
        <v>0</v>
      </c>
      <c r="AS614" s="570"/>
      <c r="AT614" s="391">
        <f t="shared" ref="AT614:AT654" si="1485">+AT539+AS614</f>
        <v>0</v>
      </c>
      <c r="AU614" s="386">
        <f t="shared" ref="AU614:AU659" si="1486">AR614-AT614</f>
        <v>0</v>
      </c>
      <c r="AV614" s="366" t="str">
        <f>IF(AR614=0,"    ",AT614/AR614)</f>
        <v xml:space="preserve">    </v>
      </c>
      <c r="AW614" s="849">
        <f t="shared" si="1439"/>
        <v>0</v>
      </c>
      <c r="AX614" s="570"/>
      <c r="AY614" s="391">
        <f t="shared" ref="AY614:AY654" si="1487">+AY539+AX614</f>
        <v>0</v>
      </c>
      <c r="AZ614" s="386">
        <f t="shared" ref="AZ614:AZ659" si="1488">AW614-AY614</f>
        <v>0</v>
      </c>
      <c r="BA614" s="366" t="str">
        <f>IF(AW614=0,"    ",AY614/AW614)</f>
        <v xml:space="preserve">    </v>
      </c>
      <c r="BB614" s="849">
        <f t="shared" si="1440"/>
        <v>0</v>
      </c>
      <c r="BC614" s="570"/>
      <c r="BD614" s="391">
        <f t="shared" ref="BD614:BD654" si="1489">+BD539+BC614</f>
        <v>0</v>
      </c>
      <c r="BE614" s="386">
        <f t="shared" ref="BE614:BE659" si="1490">BB614-BD614</f>
        <v>0</v>
      </c>
      <c r="BF614" s="366" t="str">
        <f>IF(BB614=0,"    ",BD614/BB614)</f>
        <v xml:space="preserve">    </v>
      </c>
      <c r="BG614" s="849">
        <f t="shared" si="1441"/>
        <v>0</v>
      </c>
      <c r="BH614" s="570"/>
      <c r="BI614" s="391">
        <f t="shared" ref="BI614:BI654" si="1491">+BI539+BH614</f>
        <v>0</v>
      </c>
      <c r="BJ614" s="386">
        <f t="shared" ref="BJ614:BJ659" si="1492">BG614-BI614</f>
        <v>0</v>
      </c>
      <c r="BK614" s="366" t="str">
        <f>IF(BG614=0,"    ",BI614/BG614)</f>
        <v xml:space="preserve">    </v>
      </c>
      <c r="BM614" s="383">
        <f t="shared" si="1442"/>
        <v>0</v>
      </c>
      <c r="BN614" s="7"/>
    </row>
    <row r="615" spans="1:66" s="5" customFormat="1" ht="12.75">
      <c r="A615" s="633">
        <v>5</v>
      </c>
      <c r="B615" s="648" t="str">
        <f t="shared" ref="B615:B657" si="1493">B540</f>
        <v>**Flex Fund</v>
      </c>
      <c r="C615" s="375">
        <f t="shared" si="1443"/>
        <v>0</v>
      </c>
      <c r="D615" s="659">
        <f t="shared" si="1430"/>
        <v>0</v>
      </c>
      <c r="E615" s="570"/>
      <c r="F615" s="391">
        <f t="shared" si="1469"/>
        <v>0</v>
      </c>
      <c r="G615" s="386">
        <f t="shared" si="1470"/>
        <v>0</v>
      </c>
      <c r="H615" s="366" t="str">
        <f t="shared" ref="H615:H659" si="1494">IF(D615=0,"    ",F615/D615)</f>
        <v xml:space="preserve">    </v>
      </c>
      <c r="I615" s="849">
        <f t="shared" si="1431"/>
        <v>0</v>
      </c>
      <c r="J615" s="570"/>
      <c r="K615" s="391">
        <f t="shared" si="1471"/>
        <v>0</v>
      </c>
      <c r="L615" s="386">
        <f t="shared" si="1472"/>
        <v>0</v>
      </c>
      <c r="M615" s="366" t="str">
        <f t="shared" ref="M615:M659" si="1495">IF(I615=0,"    ",K615/I615)</f>
        <v xml:space="preserve">    </v>
      </c>
      <c r="N615" s="849">
        <f t="shared" si="1432"/>
        <v>0</v>
      </c>
      <c r="O615" s="570"/>
      <c r="P615" s="391">
        <f t="shared" si="1473"/>
        <v>0</v>
      </c>
      <c r="Q615" s="386">
        <f t="shared" si="1474"/>
        <v>0</v>
      </c>
      <c r="R615" s="366" t="str">
        <f t="shared" ref="R615:R659" si="1496">IF(N615=0,"    ",P615/N615)</f>
        <v xml:space="preserve">    </v>
      </c>
      <c r="S615" s="849">
        <f t="shared" si="1433"/>
        <v>0</v>
      </c>
      <c r="T615" s="570"/>
      <c r="U615" s="391">
        <f t="shared" si="1475"/>
        <v>0</v>
      </c>
      <c r="V615" s="386">
        <f t="shared" si="1476"/>
        <v>0</v>
      </c>
      <c r="W615" s="366" t="str">
        <f t="shared" ref="W615:W659" si="1497">IF(S615=0,"    ",U615/S615)</f>
        <v xml:space="preserve">    </v>
      </c>
      <c r="X615" s="849">
        <f t="shared" si="1434"/>
        <v>0</v>
      </c>
      <c r="Y615" s="570"/>
      <c r="Z615" s="391">
        <f t="shared" si="1477"/>
        <v>0</v>
      </c>
      <c r="AA615" s="386">
        <f t="shared" si="1478"/>
        <v>0</v>
      </c>
      <c r="AB615" s="366" t="str">
        <f t="shared" ref="AB615:AB659" si="1498">IF(X615=0,"    ",Z615/X615)</f>
        <v xml:space="preserve">    </v>
      </c>
      <c r="AC615" s="849">
        <f t="shared" si="1435"/>
        <v>0</v>
      </c>
      <c r="AD615" s="570"/>
      <c r="AE615" s="391">
        <f t="shared" si="1479"/>
        <v>0</v>
      </c>
      <c r="AF615" s="386">
        <f t="shared" si="1480"/>
        <v>0</v>
      </c>
      <c r="AG615" s="366" t="str">
        <f t="shared" ref="AG615:AG659" si="1499">IF(AC615=0,"    ",AE615/AC615)</f>
        <v xml:space="preserve">    </v>
      </c>
      <c r="AH615" s="849">
        <f t="shared" si="1436"/>
        <v>0</v>
      </c>
      <c r="AI615" s="570"/>
      <c r="AJ615" s="391">
        <f t="shared" si="1481"/>
        <v>0</v>
      </c>
      <c r="AK615" s="386">
        <f t="shared" si="1482"/>
        <v>0</v>
      </c>
      <c r="AL615" s="366" t="str">
        <f t="shared" ref="AL615:AL659" si="1500">IF(AH615=0,"    ",AJ615/AH615)</f>
        <v xml:space="preserve">    </v>
      </c>
      <c r="AM615" s="849">
        <f t="shared" si="1437"/>
        <v>0</v>
      </c>
      <c r="AN615" s="570"/>
      <c r="AO615" s="391">
        <f t="shared" si="1483"/>
        <v>0</v>
      </c>
      <c r="AP615" s="386">
        <f t="shared" si="1484"/>
        <v>0</v>
      </c>
      <c r="AQ615" s="366" t="str">
        <f t="shared" ref="AQ615:AQ659" si="1501">IF(AM615=0,"    ",AO615/AM615)</f>
        <v xml:space="preserve">    </v>
      </c>
      <c r="AR615" s="849">
        <f t="shared" si="1438"/>
        <v>0</v>
      </c>
      <c r="AS615" s="570"/>
      <c r="AT615" s="391">
        <f t="shared" si="1485"/>
        <v>0</v>
      </c>
      <c r="AU615" s="386">
        <f t="shared" si="1486"/>
        <v>0</v>
      </c>
      <c r="AV615" s="366" t="str">
        <f t="shared" ref="AV615:AV659" si="1502">IF(AR615=0,"    ",AT615/AR615)</f>
        <v xml:space="preserve">    </v>
      </c>
      <c r="AW615" s="849">
        <f t="shared" si="1439"/>
        <v>0</v>
      </c>
      <c r="AX615" s="570"/>
      <c r="AY615" s="391">
        <f t="shared" si="1487"/>
        <v>0</v>
      </c>
      <c r="AZ615" s="386">
        <f t="shared" si="1488"/>
        <v>0</v>
      </c>
      <c r="BA615" s="366" t="str">
        <f t="shared" ref="BA615:BA659" si="1503">IF(AW615=0,"    ",AY615/AW615)</f>
        <v xml:space="preserve">    </v>
      </c>
      <c r="BB615" s="849">
        <f t="shared" si="1440"/>
        <v>0</v>
      </c>
      <c r="BC615" s="570"/>
      <c r="BD615" s="391">
        <f t="shared" si="1489"/>
        <v>0</v>
      </c>
      <c r="BE615" s="386">
        <f t="shared" si="1490"/>
        <v>0</v>
      </c>
      <c r="BF615" s="366" t="str">
        <f t="shared" ref="BF615:BF659" si="1504">IF(BB615=0,"    ",BD615/BB615)</f>
        <v xml:space="preserve">    </v>
      </c>
      <c r="BG615" s="849">
        <f t="shared" si="1441"/>
        <v>0</v>
      </c>
      <c r="BH615" s="570"/>
      <c r="BI615" s="391">
        <f t="shared" si="1491"/>
        <v>0</v>
      </c>
      <c r="BJ615" s="386">
        <f t="shared" si="1492"/>
        <v>0</v>
      </c>
      <c r="BK615" s="366" t="str">
        <f t="shared" ref="BK615:BK659" si="1505">IF(BG615=0,"    ",BI615/BG615)</f>
        <v xml:space="preserve">    </v>
      </c>
      <c r="BM615" s="383">
        <f t="shared" si="1442"/>
        <v>0</v>
      </c>
      <c r="BN615" s="7"/>
    </row>
    <row r="616" spans="1:66" s="5" customFormat="1" ht="12.75">
      <c r="A616" s="633">
        <v>6</v>
      </c>
      <c r="B616" s="648" t="str">
        <f t="shared" si="1493"/>
        <v>*Gift Cards</v>
      </c>
      <c r="C616" s="375">
        <f t="shared" si="1443"/>
        <v>0</v>
      </c>
      <c r="D616" s="659">
        <f t="shared" si="1430"/>
        <v>0</v>
      </c>
      <c r="E616" s="570"/>
      <c r="F616" s="391">
        <f t="shared" si="1469"/>
        <v>0</v>
      </c>
      <c r="G616" s="386">
        <f t="shared" si="1470"/>
        <v>0</v>
      </c>
      <c r="H616" s="366" t="str">
        <f t="shared" si="1494"/>
        <v xml:space="preserve">    </v>
      </c>
      <c r="I616" s="849">
        <f t="shared" si="1431"/>
        <v>0</v>
      </c>
      <c r="J616" s="570"/>
      <c r="K616" s="391">
        <f t="shared" si="1471"/>
        <v>0</v>
      </c>
      <c r="L616" s="386">
        <f t="shared" si="1472"/>
        <v>0</v>
      </c>
      <c r="M616" s="366" t="str">
        <f t="shared" si="1495"/>
        <v xml:space="preserve">    </v>
      </c>
      <c r="N616" s="849">
        <f t="shared" si="1432"/>
        <v>0</v>
      </c>
      <c r="O616" s="570"/>
      <c r="P616" s="391">
        <f t="shared" si="1473"/>
        <v>0</v>
      </c>
      <c r="Q616" s="386">
        <f t="shared" si="1474"/>
        <v>0</v>
      </c>
      <c r="R616" s="366" t="str">
        <f t="shared" si="1496"/>
        <v xml:space="preserve">    </v>
      </c>
      <c r="S616" s="849">
        <f t="shared" si="1433"/>
        <v>0</v>
      </c>
      <c r="T616" s="570"/>
      <c r="U616" s="391">
        <f t="shared" si="1475"/>
        <v>0</v>
      </c>
      <c r="V616" s="386">
        <f t="shared" si="1476"/>
        <v>0</v>
      </c>
      <c r="W616" s="366" t="str">
        <f t="shared" si="1497"/>
        <v xml:space="preserve">    </v>
      </c>
      <c r="X616" s="849">
        <f t="shared" si="1434"/>
        <v>0</v>
      </c>
      <c r="Y616" s="570"/>
      <c r="Z616" s="391">
        <f t="shared" si="1477"/>
        <v>0</v>
      </c>
      <c r="AA616" s="386">
        <f t="shared" si="1478"/>
        <v>0</v>
      </c>
      <c r="AB616" s="366" t="str">
        <f t="shared" si="1498"/>
        <v xml:space="preserve">    </v>
      </c>
      <c r="AC616" s="849">
        <f t="shared" si="1435"/>
        <v>0</v>
      </c>
      <c r="AD616" s="570"/>
      <c r="AE616" s="391">
        <f t="shared" si="1479"/>
        <v>0</v>
      </c>
      <c r="AF616" s="386">
        <f t="shared" si="1480"/>
        <v>0</v>
      </c>
      <c r="AG616" s="366" t="str">
        <f t="shared" si="1499"/>
        <v xml:space="preserve">    </v>
      </c>
      <c r="AH616" s="849">
        <f t="shared" si="1436"/>
        <v>0</v>
      </c>
      <c r="AI616" s="570"/>
      <c r="AJ616" s="391">
        <f t="shared" si="1481"/>
        <v>0</v>
      </c>
      <c r="AK616" s="386">
        <f t="shared" si="1482"/>
        <v>0</v>
      </c>
      <c r="AL616" s="366" t="str">
        <f t="shared" si="1500"/>
        <v xml:space="preserve">    </v>
      </c>
      <c r="AM616" s="849">
        <f t="shared" si="1437"/>
        <v>0</v>
      </c>
      <c r="AN616" s="570"/>
      <c r="AO616" s="391">
        <f t="shared" si="1483"/>
        <v>0</v>
      </c>
      <c r="AP616" s="386">
        <f t="shared" si="1484"/>
        <v>0</v>
      </c>
      <c r="AQ616" s="366" t="str">
        <f t="shared" si="1501"/>
        <v xml:space="preserve">    </v>
      </c>
      <c r="AR616" s="849">
        <f t="shared" si="1438"/>
        <v>0</v>
      </c>
      <c r="AS616" s="570"/>
      <c r="AT616" s="391">
        <f t="shared" si="1485"/>
        <v>0</v>
      </c>
      <c r="AU616" s="386">
        <f t="shared" si="1486"/>
        <v>0</v>
      </c>
      <c r="AV616" s="366" t="str">
        <f t="shared" si="1502"/>
        <v xml:space="preserve">    </v>
      </c>
      <c r="AW616" s="849">
        <f t="shared" si="1439"/>
        <v>0</v>
      </c>
      <c r="AX616" s="570"/>
      <c r="AY616" s="391">
        <f t="shared" si="1487"/>
        <v>0</v>
      </c>
      <c r="AZ616" s="386">
        <f t="shared" si="1488"/>
        <v>0</v>
      </c>
      <c r="BA616" s="366" t="str">
        <f t="shared" si="1503"/>
        <v xml:space="preserve">    </v>
      </c>
      <c r="BB616" s="849">
        <f t="shared" si="1440"/>
        <v>0</v>
      </c>
      <c r="BC616" s="570"/>
      <c r="BD616" s="391">
        <f t="shared" si="1489"/>
        <v>0</v>
      </c>
      <c r="BE616" s="386">
        <f t="shared" si="1490"/>
        <v>0</v>
      </c>
      <c r="BF616" s="366" t="str">
        <f t="shared" si="1504"/>
        <v xml:space="preserve">    </v>
      </c>
      <c r="BG616" s="849">
        <f t="shared" si="1441"/>
        <v>0</v>
      </c>
      <c r="BH616" s="570"/>
      <c r="BI616" s="391">
        <f t="shared" si="1491"/>
        <v>0</v>
      </c>
      <c r="BJ616" s="386">
        <f t="shared" si="1492"/>
        <v>0</v>
      </c>
      <c r="BK616" s="366" t="str">
        <f t="shared" si="1505"/>
        <v xml:space="preserve">    </v>
      </c>
      <c r="BM616" s="383">
        <f t="shared" si="1442"/>
        <v>0</v>
      </c>
      <c r="BN616" s="7"/>
    </row>
    <row r="617" spans="1:66" s="5" customFormat="1" ht="12.75">
      <c r="A617" s="633">
        <v>7</v>
      </c>
      <c r="B617" s="648" t="str">
        <f t="shared" si="1493"/>
        <v>*Interest Expense</v>
      </c>
      <c r="C617" s="375">
        <f t="shared" si="1443"/>
        <v>0</v>
      </c>
      <c r="D617" s="659">
        <f t="shared" si="1430"/>
        <v>0</v>
      </c>
      <c r="E617" s="570"/>
      <c r="F617" s="391">
        <f t="shared" si="1469"/>
        <v>0</v>
      </c>
      <c r="G617" s="386">
        <f t="shared" si="1470"/>
        <v>0</v>
      </c>
      <c r="H617" s="366" t="str">
        <f t="shared" si="1494"/>
        <v xml:space="preserve">    </v>
      </c>
      <c r="I617" s="849">
        <f t="shared" si="1431"/>
        <v>0</v>
      </c>
      <c r="J617" s="570"/>
      <c r="K617" s="391">
        <f t="shared" si="1471"/>
        <v>0</v>
      </c>
      <c r="L617" s="386">
        <f t="shared" si="1472"/>
        <v>0</v>
      </c>
      <c r="M617" s="366" t="str">
        <f t="shared" si="1495"/>
        <v xml:space="preserve">    </v>
      </c>
      <c r="N617" s="849">
        <f t="shared" si="1432"/>
        <v>0</v>
      </c>
      <c r="O617" s="570"/>
      <c r="P617" s="391">
        <f t="shared" si="1473"/>
        <v>0</v>
      </c>
      <c r="Q617" s="386">
        <f t="shared" si="1474"/>
        <v>0</v>
      </c>
      <c r="R617" s="366" t="str">
        <f t="shared" si="1496"/>
        <v xml:space="preserve">    </v>
      </c>
      <c r="S617" s="849">
        <f t="shared" si="1433"/>
        <v>0</v>
      </c>
      <c r="T617" s="570"/>
      <c r="U617" s="391">
        <f t="shared" si="1475"/>
        <v>0</v>
      </c>
      <c r="V617" s="386">
        <f t="shared" si="1476"/>
        <v>0</v>
      </c>
      <c r="W617" s="366" t="str">
        <f t="shared" si="1497"/>
        <v xml:space="preserve">    </v>
      </c>
      <c r="X617" s="849">
        <f t="shared" si="1434"/>
        <v>0</v>
      </c>
      <c r="Y617" s="570"/>
      <c r="Z617" s="391">
        <f t="shared" si="1477"/>
        <v>0</v>
      </c>
      <c r="AA617" s="386">
        <f t="shared" si="1478"/>
        <v>0</v>
      </c>
      <c r="AB617" s="366" t="str">
        <f t="shared" si="1498"/>
        <v xml:space="preserve">    </v>
      </c>
      <c r="AC617" s="849">
        <f t="shared" si="1435"/>
        <v>0</v>
      </c>
      <c r="AD617" s="570"/>
      <c r="AE617" s="391">
        <f t="shared" si="1479"/>
        <v>0</v>
      </c>
      <c r="AF617" s="386">
        <f t="shared" si="1480"/>
        <v>0</v>
      </c>
      <c r="AG617" s="366" t="str">
        <f t="shared" si="1499"/>
        <v xml:space="preserve">    </v>
      </c>
      <c r="AH617" s="849">
        <f t="shared" si="1436"/>
        <v>0</v>
      </c>
      <c r="AI617" s="570"/>
      <c r="AJ617" s="391">
        <f t="shared" si="1481"/>
        <v>0</v>
      </c>
      <c r="AK617" s="386">
        <f t="shared" si="1482"/>
        <v>0</v>
      </c>
      <c r="AL617" s="366" t="str">
        <f t="shared" si="1500"/>
        <v xml:space="preserve">    </v>
      </c>
      <c r="AM617" s="849">
        <f t="shared" si="1437"/>
        <v>0</v>
      </c>
      <c r="AN617" s="570"/>
      <c r="AO617" s="391">
        <f t="shared" si="1483"/>
        <v>0</v>
      </c>
      <c r="AP617" s="386">
        <f t="shared" si="1484"/>
        <v>0</v>
      </c>
      <c r="AQ617" s="366" t="str">
        <f t="shared" si="1501"/>
        <v xml:space="preserve">    </v>
      </c>
      <c r="AR617" s="849">
        <f t="shared" si="1438"/>
        <v>0</v>
      </c>
      <c r="AS617" s="570"/>
      <c r="AT617" s="391">
        <f t="shared" si="1485"/>
        <v>0</v>
      </c>
      <c r="AU617" s="386">
        <f t="shared" si="1486"/>
        <v>0</v>
      </c>
      <c r="AV617" s="366" t="str">
        <f t="shared" si="1502"/>
        <v xml:space="preserve">    </v>
      </c>
      <c r="AW617" s="849">
        <f t="shared" si="1439"/>
        <v>0</v>
      </c>
      <c r="AX617" s="570"/>
      <c r="AY617" s="391">
        <f t="shared" si="1487"/>
        <v>0</v>
      </c>
      <c r="AZ617" s="386">
        <f t="shared" si="1488"/>
        <v>0</v>
      </c>
      <c r="BA617" s="366" t="str">
        <f t="shared" si="1503"/>
        <v xml:space="preserve">    </v>
      </c>
      <c r="BB617" s="849">
        <f t="shared" si="1440"/>
        <v>0</v>
      </c>
      <c r="BC617" s="570"/>
      <c r="BD617" s="391">
        <f t="shared" si="1489"/>
        <v>0</v>
      </c>
      <c r="BE617" s="386">
        <f t="shared" si="1490"/>
        <v>0</v>
      </c>
      <c r="BF617" s="366" t="str">
        <f t="shared" si="1504"/>
        <v xml:space="preserve">    </v>
      </c>
      <c r="BG617" s="849">
        <f t="shared" si="1441"/>
        <v>0</v>
      </c>
      <c r="BH617" s="570"/>
      <c r="BI617" s="391">
        <f t="shared" si="1491"/>
        <v>0</v>
      </c>
      <c r="BJ617" s="386">
        <f t="shared" si="1492"/>
        <v>0</v>
      </c>
      <c r="BK617" s="366" t="str">
        <f t="shared" si="1505"/>
        <v xml:space="preserve">    </v>
      </c>
      <c r="BM617" s="383">
        <f t="shared" si="1442"/>
        <v>0</v>
      </c>
      <c r="BN617" s="7"/>
    </row>
    <row r="618" spans="1:66" s="5" customFormat="1" ht="12.75">
      <c r="A618" s="633">
        <v>8</v>
      </c>
      <c r="B618" s="648" t="str">
        <f t="shared" si="1493"/>
        <v>*Leasehold Improvements</v>
      </c>
      <c r="C618" s="375">
        <f t="shared" si="1443"/>
        <v>0</v>
      </c>
      <c r="D618" s="659">
        <f t="shared" si="1430"/>
        <v>0</v>
      </c>
      <c r="E618" s="570"/>
      <c r="F618" s="391">
        <f t="shared" si="1469"/>
        <v>0</v>
      </c>
      <c r="G618" s="386">
        <f t="shared" si="1470"/>
        <v>0</v>
      </c>
      <c r="H618" s="366" t="str">
        <f t="shared" si="1494"/>
        <v xml:space="preserve">    </v>
      </c>
      <c r="I618" s="849">
        <f t="shared" si="1431"/>
        <v>0</v>
      </c>
      <c r="J618" s="570"/>
      <c r="K618" s="391">
        <f t="shared" si="1471"/>
        <v>0</v>
      </c>
      <c r="L618" s="386">
        <f t="shared" si="1472"/>
        <v>0</v>
      </c>
      <c r="M618" s="366" t="str">
        <f t="shared" si="1495"/>
        <v xml:space="preserve">    </v>
      </c>
      <c r="N618" s="849">
        <f t="shared" si="1432"/>
        <v>0</v>
      </c>
      <c r="O618" s="570"/>
      <c r="P618" s="391">
        <f t="shared" si="1473"/>
        <v>0</v>
      </c>
      <c r="Q618" s="386">
        <f t="shared" si="1474"/>
        <v>0</v>
      </c>
      <c r="R618" s="366" t="str">
        <f t="shared" si="1496"/>
        <v xml:space="preserve">    </v>
      </c>
      <c r="S618" s="849">
        <f t="shared" si="1433"/>
        <v>0</v>
      </c>
      <c r="T618" s="570"/>
      <c r="U618" s="391">
        <f t="shared" si="1475"/>
        <v>0</v>
      </c>
      <c r="V618" s="386">
        <f t="shared" si="1476"/>
        <v>0</v>
      </c>
      <c r="W618" s="366" t="str">
        <f t="shared" si="1497"/>
        <v xml:space="preserve">    </v>
      </c>
      <c r="X618" s="849">
        <f t="shared" si="1434"/>
        <v>0</v>
      </c>
      <c r="Y618" s="570"/>
      <c r="Z618" s="391">
        <f t="shared" si="1477"/>
        <v>0</v>
      </c>
      <c r="AA618" s="386">
        <f t="shared" si="1478"/>
        <v>0</v>
      </c>
      <c r="AB618" s="366" t="str">
        <f t="shared" si="1498"/>
        <v xml:space="preserve">    </v>
      </c>
      <c r="AC618" s="849">
        <f t="shared" si="1435"/>
        <v>0</v>
      </c>
      <c r="AD618" s="570"/>
      <c r="AE618" s="391">
        <f t="shared" si="1479"/>
        <v>0</v>
      </c>
      <c r="AF618" s="386">
        <f t="shared" si="1480"/>
        <v>0</v>
      </c>
      <c r="AG618" s="366" t="str">
        <f t="shared" si="1499"/>
        <v xml:space="preserve">    </v>
      </c>
      <c r="AH618" s="849">
        <f t="shared" si="1436"/>
        <v>0</v>
      </c>
      <c r="AI618" s="570"/>
      <c r="AJ618" s="391">
        <f t="shared" si="1481"/>
        <v>0</v>
      </c>
      <c r="AK618" s="386">
        <f t="shared" si="1482"/>
        <v>0</v>
      </c>
      <c r="AL618" s="366" t="str">
        <f t="shared" si="1500"/>
        <v xml:space="preserve">    </v>
      </c>
      <c r="AM618" s="849">
        <f t="shared" si="1437"/>
        <v>0</v>
      </c>
      <c r="AN618" s="570"/>
      <c r="AO618" s="391">
        <f t="shared" si="1483"/>
        <v>0</v>
      </c>
      <c r="AP618" s="386">
        <f t="shared" si="1484"/>
        <v>0</v>
      </c>
      <c r="AQ618" s="366" t="str">
        <f t="shared" si="1501"/>
        <v xml:space="preserve">    </v>
      </c>
      <c r="AR618" s="849">
        <f t="shared" si="1438"/>
        <v>0</v>
      </c>
      <c r="AS618" s="570"/>
      <c r="AT618" s="391">
        <f t="shared" si="1485"/>
        <v>0</v>
      </c>
      <c r="AU618" s="386">
        <f t="shared" si="1486"/>
        <v>0</v>
      </c>
      <c r="AV618" s="366" t="str">
        <f t="shared" si="1502"/>
        <v xml:space="preserve">    </v>
      </c>
      <c r="AW618" s="849">
        <f t="shared" si="1439"/>
        <v>0</v>
      </c>
      <c r="AX618" s="570"/>
      <c r="AY618" s="391">
        <f t="shared" si="1487"/>
        <v>0</v>
      </c>
      <c r="AZ618" s="386">
        <f t="shared" si="1488"/>
        <v>0</v>
      </c>
      <c r="BA618" s="366" t="str">
        <f t="shared" si="1503"/>
        <v xml:space="preserve">    </v>
      </c>
      <c r="BB618" s="849">
        <f t="shared" si="1440"/>
        <v>0</v>
      </c>
      <c r="BC618" s="570"/>
      <c r="BD618" s="391">
        <f t="shared" si="1489"/>
        <v>0</v>
      </c>
      <c r="BE618" s="386">
        <f t="shared" si="1490"/>
        <v>0</v>
      </c>
      <c r="BF618" s="366" t="str">
        <f t="shared" si="1504"/>
        <v xml:space="preserve">    </v>
      </c>
      <c r="BG618" s="849">
        <f t="shared" si="1441"/>
        <v>0</v>
      </c>
      <c r="BH618" s="570"/>
      <c r="BI618" s="391">
        <f t="shared" si="1491"/>
        <v>0</v>
      </c>
      <c r="BJ618" s="386">
        <f t="shared" si="1492"/>
        <v>0</v>
      </c>
      <c r="BK618" s="366" t="str">
        <f t="shared" si="1505"/>
        <v xml:space="preserve">    </v>
      </c>
      <c r="BM618" s="383">
        <f t="shared" si="1442"/>
        <v>0</v>
      </c>
      <c r="BN618" s="7"/>
    </row>
    <row r="619" spans="1:66" s="5" customFormat="1" ht="12.75">
      <c r="A619" s="633">
        <v>9</v>
      </c>
      <c r="B619" s="648" t="str">
        <f t="shared" si="1493"/>
        <v>*Subcontracts (from Supplemental B)</v>
      </c>
      <c r="C619" s="376">
        <f t="shared" si="1443"/>
        <v>0</v>
      </c>
      <c r="D619" s="659">
        <f t="shared" si="1430"/>
        <v>0</v>
      </c>
      <c r="E619" s="570"/>
      <c r="F619" s="391">
        <f t="shared" si="1469"/>
        <v>0</v>
      </c>
      <c r="G619" s="386">
        <f t="shared" si="1470"/>
        <v>0</v>
      </c>
      <c r="H619" s="366" t="str">
        <f t="shared" si="1494"/>
        <v xml:space="preserve">    </v>
      </c>
      <c r="I619" s="849">
        <f t="shared" si="1431"/>
        <v>0</v>
      </c>
      <c r="J619" s="570"/>
      <c r="K619" s="391">
        <f t="shared" si="1471"/>
        <v>0</v>
      </c>
      <c r="L619" s="386">
        <f t="shared" si="1472"/>
        <v>0</v>
      </c>
      <c r="M619" s="366" t="str">
        <f t="shared" si="1495"/>
        <v xml:space="preserve">    </v>
      </c>
      <c r="N619" s="849">
        <f t="shared" si="1432"/>
        <v>0</v>
      </c>
      <c r="O619" s="570"/>
      <c r="P619" s="391">
        <f t="shared" si="1473"/>
        <v>0</v>
      </c>
      <c r="Q619" s="386">
        <f t="shared" si="1474"/>
        <v>0</v>
      </c>
      <c r="R619" s="366" t="str">
        <f t="shared" si="1496"/>
        <v xml:space="preserve">    </v>
      </c>
      <c r="S619" s="849">
        <f t="shared" si="1433"/>
        <v>0</v>
      </c>
      <c r="T619" s="570"/>
      <c r="U619" s="391">
        <f t="shared" si="1475"/>
        <v>0</v>
      </c>
      <c r="V619" s="386">
        <f t="shared" si="1476"/>
        <v>0</v>
      </c>
      <c r="W619" s="366" t="str">
        <f t="shared" si="1497"/>
        <v xml:space="preserve">    </v>
      </c>
      <c r="X619" s="849">
        <f t="shared" si="1434"/>
        <v>0</v>
      </c>
      <c r="Y619" s="570"/>
      <c r="Z619" s="391">
        <f t="shared" si="1477"/>
        <v>0</v>
      </c>
      <c r="AA619" s="386">
        <f t="shared" si="1478"/>
        <v>0</v>
      </c>
      <c r="AB619" s="366" t="str">
        <f t="shared" si="1498"/>
        <v xml:space="preserve">    </v>
      </c>
      <c r="AC619" s="849">
        <f t="shared" si="1435"/>
        <v>0</v>
      </c>
      <c r="AD619" s="570"/>
      <c r="AE619" s="391">
        <f t="shared" si="1479"/>
        <v>0</v>
      </c>
      <c r="AF619" s="386">
        <f t="shared" si="1480"/>
        <v>0</v>
      </c>
      <c r="AG619" s="366" t="str">
        <f t="shared" si="1499"/>
        <v xml:space="preserve">    </v>
      </c>
      <c r="AH619" s="849">
        <f t="shared" si="1436"/>
        <v>0</v>
      </c>
      <c r="AI619" s="570"/>
      <c r="AJ619" s="391">
        <f t="shared" si="1481"/>
        <v>0</v>
      </c>
      <c r="AK619" s="386">
        <f t="shared" si="1482"/>
        <v>0</v>
      </c>
      <c r="AL619" s="366" t="str">
        <f t="shared" si="1500"/>
        <v xml:space="preserve">    </v>
      </c>
      <c r="AM619" s="849">
        <f t="shared" si="1437"/>
        <v>0</v>
      </c>
      <c r="AN619" s="570"/>
      <c r="AO619" s="391">
        <f t="shared" si="1483"/>
        <v>0</v>
      </c>
      <c r="AP619" s="386">
        <f t="shared" si="1484"/>
        <v>0</v>
      </c>
      <c r="AQ619" s="366" t="str">
        <f t="shared" si="1501"/>
        <v xml:space="preserve">    </v>
      </c>
      <c r="AR619" s="849">
        <f t="shared" si="1438"/>
        <v>0</v>
      </c>
      <c r="AS619" s="570"/>
      <c r="AT619" s="391">
        <f t="shared" si="1485"/>
        <v>0</v>
      </c>
      <c r="AU619" s="386">
        <f t="shared" si="1486"/>
        <v>0</v>
      </c>
      <c r="AV619" s="366" t="str">
        <f t="shared" si="1502"/>
        <v xml:space="preserve">    </v>
      </c>
      <c r="AW619" s="849">
        <f t="shared" si="1439"/>
        <v>0</v>
      </c>
      <c r="AX619" s="570"/>
      <c r="AY619" s="391">
        <f t="shared" si="1487"/>
        <v>0</v>
      </c>
      <c r="AZ619" s="386">
        <f t="shared" si="1488"/>
        <v>0</v>
      </c>
      <c r="BA619" s="366" t="str">
        <f t="shared" si="1503"/>
        <v xml:space="preserve">    </v>
      </c>
      <c r="BB619" s="849">
        <f t="shared" si="1440"/>
        <v>0</v>
      </c>
      <c r="BC619" s="570"/>
      <c r="BD619" s="391">
        <f t="shared" si="1489"/>
        <v>0</v>
      </c>
      <c r="BE619" s="386">
        <f t="shared" si="1490"/>
        <v>0</v>
      </c>
      <c r="BF619" s="366" t="str">
        <f t="shared" si="1504"/>
        <v xml:space="preserve">    </v>
      </c>
      <c r="BG619" s="849">
        <f t="shared" si="1441"/>
        <v>0</v>
      </c>
      <c r="BH619" s="570"/>
      <c r="BI619" s="391">
        <f t="shared" si="1491"/>
        <v>0</v>
      </c>
      <c r="BJ619" s="386">
        <f t="shared" si="1492"/>
        <v>0</v>
      </c>
      <c r="BK619" s="366" t="str">
        <f t="shared" si="1505"/>
        <v xml:space="preserve">    </v>
      </c>
      <c r="BM619" s="383">
        <f t="shared" si="1442"/>
        <v>0</v>
      </c>
      <c r="BN619" s="7"/>
    </row>
    <row r="620" spans="1:66" s="5" customFormat="1" ht="12.75">
      <c r="A620" s="633">
        <v>10</v>
      </c>
      <c r="B620" s="895" t="str">
        <f t="shared" si="1493"/>
        <v>Building &amp; Facility Cost</v>
      </c>
      <c r="C620" s="377">
        <f t="shared" si="1443"/>
        <v>0</v>
      </c>
      <c r="D620" s="659">
        <f t="shared" si="1430"/>
        <v>0</v>
      </c>
      <c r="E620" s="570"/>
      <c r="F620" s="391">
        <f t="shared" si="1469"/>
        <v>0</v>
      </c>
      <c r="G620" s="386">
        <f t="shared" si="1470"/>
        <v>0</v>
      </c>
      <c r="H620" s="366" t="str">
        <f t="shared" si="1494"/>
        <v xml:space="preserve">    </v>
      </c>
      <c r="I620" s="849">
        <f t="shared" si="1431"/>
        <v>0</v>
      </c>
      <c r="J620" s="570"/>
      <c r="K620" s="391">
        <f t="shared" si="1471"/>
        <v>0</v>
      </c>
      <c r="L620" s="386">
        <f t="shared" si="1472"/>
        <v>0</v>
      </c>
      <c r="M620" s="366" t="str">
        <f t="shared" si="1495"/>
        <v xml:space="preserve">    </v>
      </c>
      <c r="N620" s="849">
        <f t="shared" si="1432"/>
        <v>0</v>
      </c>
      <c r="O620" s="570"/>
      <c r="P620" s="391">
        <f t="shared" si="1473"/>
        <v>0</v>
      </c>
      <c r="Q620" s="386">
        <f t="shared" si="1474"/>
        <v>0</v>
      </c>
      <c r="R620" s="366" t="str">
        <f t="shared" si="1496"/>
        <v xml:space="preserve">    </v>
      </c>
      <c r="S620" s="849">
        <f t="shared" si="1433"/>
        <v>0</v>
      </c>
      <c r="T620" s="570"/>
      <c r="U620" s="391">
        <f t="shared" si="1475"/>
        <v>0</v>
      </c>
      <c r="V620" s="386">
        <f t="shared" si="1476"/>
        <v>0</v>
      </c>
      <c r="W620" s="366" t="str">
        <f t="shared" si="1497"/>
        <v xml:space="preserve">    </v>
      </c>
      <c r="X620" s="849">
        <f t="shared" si="1434"/>
        <v>0</v>
      </c>
      <c r="Y620" s="570"/>
      <c r="Z620" s="391">
        <f t="shared" si="1477"/>
        <v>0</v>
      </c>
      <c r="AA620" s="386">
        <f t="shared" si="1478"/>
        <v>0</v>
      </c>
      <c r="AB620" s="366" t="str">
        <f t="shared" si="1498"/>
        <v xml:space="preserve">    </v>
      </c>
      <c r="AC620" s="849">
        <f t="shared" si="1435"/>
        <v>0</v>
      </c>
      <c r="AD620" s="570"/>
      <c r="AE620" s="391">
        <f t="shared" si="1479"/>
        <v>0</v>
      </c>
      <c r="AF620" s="386">
        <f t="shared" si="1480"/>
        <v>0</v>
      </c>
      <c r="AG620" s="366" t="str">
        <f t="shared" si="1499"/>
        <v xml:space="preserve">    </v>
      </c>
      <c r="AH620" s="849">
        <f t="shared" si="1436"/>
        <v>0</v>
      </c>
      <c r="AI620" s="570"/>
      <c r="AJ620" s="391">
        <f t="shared" si="1481"/>
        <v>0</v>
      </c>
      <c r="AK620" s="386">
        <f t="shared" si="1482"/>
        <v>0</v>
      </c>
      <c r="AL620" s="366" t="str">
        <f t="shared" si="1500"/>
        <v xml:space="preserve">    </v>
      </c>
      <c r="AM620" s="849">
        <f t="shared" si="1437"/>
        <v>0</v>
      </c>
      <c r="AN620" s="570"/>
      <c r="AO620" s="391">
        <f t="shared" si="1483"/>
        <v>0</v>
      </c>
      <c r="AP620" s="386">
        <f t="shared" si="1484"/>
        <v>0</v>
      </c>
      <c r="AQ620" s="366" t="str">
        <f t="shared" si="1501"/>
        <v xml:space="preserve">    </v>
      </c>
      <c r="AR620" s="849">
        <f t="shared" si="1438"/>
        <v>0</v>
      </c>
      <c r="AS620" s="570"/>
      <c r="AT620" s="391">
        <f t="shared" si="1485"/>
        <v>0</v>
      </c>
      <c r="AU620" s="386">
        <f t="shared" si="1486"/>
        <v>0</v>
      </c>
      <c r="AV620" s="366" t="str">
        <f t="shared" si="1502"/>
        <v xml:space="preserve">    </v>
      </c>
      <c r="AW620" s="849">
        <f t="shared" si="1439"/>
        <v>0</v>
      </c>
      <c r="AX620" s="570"/>
      <c r="AY620" s="391">
        <f t="shared" si="1487"/>
        <v>0</v>
      </c>
      <c r="AZ620" s="386">
        <f t="shared" si="1488"/>
        <v>0</v>
      </c>
      <c r="BA620" s="366" t="str">
        <f t="shared" si="1503"/>
        <v xml:space="preserve">    </v>
      </c>
      <c r="BB620" s="849">
        <f t="shared" si="1440"/>
        <v>0</v>
      </c>
      <c r="BC620" s="570"/>
      <c r="BD620" s="391">
        <f t="shared" si="1489"/>
        <v>0</v>
      </c>
      <c r="BE620" s="386">
        <f t="shared" si="1490"/>
        <v>0</v>
      </c>
      <c r="BF620" s="366" t="str">
        <f t="shared" si="1504"/>
        <v xml:space="preserve">    </v>
      </c>
      <c r="BG620" s="849">
        <f t="shared" si="1441"/>
        <v>0</v>
      </c>
      <c r="BH620" s="570"/>
      <c r="BI620" s="391">
        <f t="shared" si="1491"/>
        <v>0</v>
      </c>
      <c r="BJ620" s="386">
        <f t="shared" si="1492"/>
        <v>0</v>
      </c>
      <c r="BK620" s="366" t="str">
        <f t="shared" si="1505"/>
        <v xml:space="preserve">    </v>
      </c>
      <c r="BM620" s="383">
        <f t="shared" si="1442"/>
        <v>0</v>
      </c>
      <c r="BN620" s="7"/>
    </row>
    <row r="621" spans="1:66" s="5" customFormat="1" ht="12.75">
      <c r="A621" s="633">
        <v>11</v>
      </c>
      <c r="B621" s="895" t="str">
        <f t="shared" si="1493"/>
        <v>Equipment Use Cost</v>
      </c>
      <c r="C621" s="377">
        <f t="shared" si="1443"/>
        <v>0</v>
      </c>
      <c r="D621" s="659">
        <f t="shared" si="1430"/>
        <v>0</v>
      </c>
      <c r="E621" s="570"/>
      <c r="F621" s="391">
        <f t="shared" si="1469"/>
        <v>0</v>
      </c>
      <c r="G621" s="386">
        <f t="shared" si="1470"/>
        <v>0</v>
      </c>
      <c r="H621" s="366" t="str">
        <f t="shared" si="1494"/>
        <v xml:space="preserve">    </v>
      </c>
      <c r="I621" s="849">
        <f t="shared" si="1431"/>
        <v>0</v>
      </c>
      <c r="J621" s="570"/>
      <c r="K621" s="391">
        <f t="shared" si="1471"/>
        <v>0</v>
      </c>
      <c r="L621" s="386">
        <f t="shared" si="1472"/>
        <v>0</v>
      </c>
      <c r="M621" s="366" t="str">
        <f t="shared" si="1495"/>
        <v xml:space="preserve">    </v>
      </c>
      <c r="N621" s="849">
        <f t="shared" si="1432"/>
        <v>0</v>
      </c>
      <c r="O621" s="570"/>
      <c r="P621" s="391">
        <f t="shared" si="1473"/>
        <v>0</v>
      </c>
      <c r="Q621" s="386">
        <f t="shared" si="1474"/>
        <v>0</v>
      </c>
      <c r="R621" s="366" t="str">
        <f t="shared" si="1496"/>
        <v xml:space="preserve">    </v>
      </c>
      <c r="S621" s="849">
        <f t="shared" si="1433"/>
        <v>0</v>
      </c>
      <c r="T621" s="570"/>
      <c r="U621" s="391">
        <f t="shared" si="1475"/>
        <v>0</v>
      </c>
      <c r="V621" s="386">
        <f t="shared" si="1476"/>
        <v>0</v>
      </c>
      <c r="W621" s="366" t="str">
        <f t="shared" si="1497"/>
        <v xml:space="preserve">    </v>
      </c>
      <c r="X621" s="849">
        <f t="shared" si="1434"/>
        <v>0</v>
      </c>
      <c r="Y621" s="570"/>
      <c r="Z621" s="391">
        <f t="shared" si="1477"/>
        <v>0</v>
      </c>
      <c r="AA621" s="386">
        <f t="shared" si="1478"/>
        <v>0</v>
      </c>
      <c r="AB621" s="366" t="str">
        <f t="shared" si="1498"/>
        <v xml:space="preserve">    </v>
      </c>
      <c r="AC621" s="849">
        <f t="shared" si="1435"/>
        <v>0</v>
      </c>
      <c r="AD621" s="570"/>
      <c r="AE621" s="391">
        <f t="shared" si="1479"/>
        <v>0</v>
      </c>
      <c r="AF621" s="386">
        <f t="shared" si="1480"/>
        <v>0</v>
      </c>
      <c r="AG621" s="366" t="str">
        <f t="shared" si="1499"/>
        <v xml:space="preserve">    </v>
      </c>
      <c r="AH621" s="849">
        <f t="shared" si="1436"/>
        <v>0</v>
      </c>
      <c r="AI621" s="570"/>
      <c r="AJ621" s="391">
        <f t="shared" si="1481"/>
        <v>0</v>
      </c>
      <c r="AK621" s="386">
        <f t="shared" si="1482"/>
        <v>0</v>
      </c>
      <c r="AL621" s="366" t="str">
        <f t="shared" si="1500"/>
        <v xml:space="preserve">    </v>
      </c>
      <c r="AM621" s="849">
        <f t="shared" si="1437"/>
        <v>0</v>
      </c>
      <c r="AN621" s="570"/>
      <c r="AO621" s="391">
        <f t="shared" si="1483"/>
        <v>0</v>
      </c>
      <c r="AP621" s="386">
        <f t="shared" si="1484"/>
        <v>0</v>
      </c>
      <c r="AQ621" s="366" t="str">
        <f t="shared" si="1501"/>
        <v xml:space="preserve">    </v>
      </c>
      <c r="AR621" s="849">
        <f t="shared" si="1438"/>
        <v>0</v>
      </c>
      <c r="AS621" s="570"/>
      <c r="AT621" s="391">
        <f t="shared" si="1485"/>
        <v>0</v>
      </c>
      <c r="AU621" s="386">
        <f t="shared" si="1486"/>
        <v>0</v>
      </c>
      <c r="AV621" s="366" t="str">
        <f t="shared" si="1502"/>
        <v xml:space="preserve">    </v>
      </c>
      <c r="AW621" s="849">
        <f t="shared" si="1439"/>
        <v>0</v>
      </c>
      <c r="AX621" s="570"/>
      <c r="AY621" s="391">
        <f t="shared" si="1487"/>
        <v>0</v>
      </c>
      <c r="AZ621" s="386">
        <f t="shared" si="1488"/>
        <v>0</v>
      </c>
      <c r="BA621" s="366" t="str">
        <f t="shared" si="1503"/>
        <v xml:space="preserve">    </v>
      </c>
      <c r="BB621" s="849">
        <f t="shared" si="1440"/>
        <v>0</v>
      </c>
      <c r="BC621" s="570"/>
      <c r="BD621" s="391">
        <f t="shared" si="1489"/>
        <v>0</v>
      </c>
      <c r="BE621" s="386">
        <f t="shared" si="1490"/>
        <v>0</v>
      </c>
      <c r="BF621" s="366" t="str">
        <f t="shared" si="1504"/>
        <v xml:space="preserve">    </v>
      </c>
      <c r="BG621" s="849">
        <f t="shared" si="1441"/>
        <v>0</v>
      </c>
      <c r="BH621" s="570"/>
      <c r="BI621" s="391">
        <f t="shared" si="1491"/>
        <v>0</v>
      </c>
      <c r="BJ621" s="386">
        <f t="shared" si="1492"/>
        <v>0</v>
      </c>
      <c r="BK621" s="366" t="str">
        <f t="shared" si="1505"/>
        <v xml:space="preserve">    </v>
      </c>
      <c r="BM621" s="383">
        <f t="shared" si="1442"/>
        <v>0</v>
      </c>
      <c r="BN621" s="7"/>
    </row>
    <row r="622" spans="1:66" s="5" customFormat="1" ht="12.75">
      <c r="A622" s="633">
        <v>12</v>
      </c>
      <c r="B622" s="895" t="str">
        <f t="shared" si="1493"/>
        <v>Telecommunications &amp; Utilities</v>
      </c>
      <c r="C622" s="377">
        <f t="shared" si="1443"/>
        <v>0</v>
      </c>
      <c r="D622" s="659">
        <f t="shared" si="1430"/>
        <v>0</v>
      </c>
      <c r="E622" s="570"/>
      <c r="F622" s="391">
        <f t="shared" si="1469"/>
        <v>0</v>
      </c>
      <c r="G622" s="386">
        <f t="shared" si="1470"/>
        <v>0</v>
      </c>
      <c r="H622" s="366" t="str">
        <f t="shared" si="1494"/>
        <v xml:space="preserve">    </v>
      </c>
      <c r="I622" s="849">
        <f t="shared" si="1431"/>
        <v>0</v>
      </c>
      <c r="J622" s="570"/>
      <c r="K622" s="391">
        <f t="shared" si="1471"/>
        <v>0</v>
      </c>
      <c r="L622" s="386">
        <f t="shared" si="1472"/>
        <v>0</v>
      </c>
      <c r="M622" s="366" t="str">
        <f t="shared" si="1495"/>
        <v xml:space="preserve">    </v>
      </c>
      <c r="N622" s="849">
        <f t="shared" si="1432"/>
        <v>0</v>
      </c>
      <c r="O622" s="570"/>
      <c r="P622" s="391">
        <f t="shared" si="1473"/>
        <v>0</v>
      </c>
      <c r="Q622" s="386">
        <f t="shared" si="1474"/>
        <v>0</v>
      </c>
      <c r="R622" s="366" t="str">
        <f t="shared" si="1496"/>
        <v xml:space="preserve">    </v>
      </c>
      <c r="S622" s="849">
        <f t="shared" si="1433"/>
        <v>0</v>
      </c>
      <c r="T622" s="570"/>
      <c r="U622" s="391">
        <f t="shared" si="1475"/>
        <v>0</v>
      </c>
      <c r="V622" s="386">
        <f t="shared" si="1476"/>
        <v>0</v>
      </c>
      <c r="W622" s="366" t="str">
        <f t="shared" si="1497"/>
        <v xml:space="preserve">    </v>
      </c>
      <c r="X622" s="849">
        <f t="shared" si="1434"/>
        <v>0</v>
      </c>
      <c r="Y622" s="570"/>
      <c r="Z622" s="391">
        <f t="shared" si="1477"/>
        <v>0</v>
      </c>
      <c r="AA622" s="386">
        <f t="shared" si="1478"/>
        <v>0</v>
      </c>
      <c r="AB622" s="366" t="str">
        <f t="shared" si="1498"/>
        <v xml:space="preserve">    </v>
      </c>
      <c r="AC622" s="849">
        <f t="shared" si="1435"/>
        <v>0</v>
      </c>
      <c r="AD622" s="570"/>
      <c r="AE622" s="391">
        <f t="shared" si="1479"/>
        <v>0</v>
      </c>
      <c r="AF622" s="386">
        <f t="shared" si="1480"/>
        <v>0</v>
      </c>
      <c r="AG622" s="366" t="str">
        <f t="shared" si="1499"/>
        <v xml:space="preserve">    </v>
      </c>
      <c r="AH622" s="849">
        <f t="shared" si="1436"/>
        <v>0</v>
      </c>
      <c r="AI622" s="570"/>
      <c r="AJ622" s="391">
        <f t="shared" si="1481"/>
        <v>0</v>
      </c>
      <c r="AK622" s="386">
        <f t="shared" si="1482"/>
        <v>0</v>
      </c>
      <c r="AL622" s="366" t="str">
        <f t="shared" si="1500"/>
        <v xml:space="preserve">    </v>
      </c>
      <c r="AM622" s="849">
        <f t="shared" si="1437"/>
        <v>0</v>
      </c>
      <c r="AN622" s="570"/>
      <c r="AO622" s="391">
        <f t="shared" si="1483"/>
        <v>0</v>
      </c>
      <c r="AP622" s="386">
        <f t="shared" si="1484"/>
        <v>0</v>
      </c>
      <c r="AQ622" s="366" t="str">
        <f t="shared" si="1501"/>
        <v xml:space="preserve">    </v>
      </c>
      <c r="AR622" s="849">
        <f t="shared" si="1438"/>
        <v>0</v>
      </c>
      <c r="AS622" s="570"/>
      <c r="AT622" s="391">
        <f t="shared" si="1485"/>
        <v>0</v>
      </c>
      <c r="AU622" s="386">
        <f t="shared" si="1486"/>
        <v>0</v>
      </c>
      <c r="AV622" s="366" t="str">
        <f t="shared" si="1502"/>
        <v xml:space="preserve">    </v>
      </c>
      <c r="AW622" s="849">
        <f t="shared" si="1439"/>
        <v>0</v>
      </c>
      <c r="AX622" s="570"/>
      <c r="AY622" s="391">
        <f t="shared" si="1487"/>
        <v>0</v>
      </c>
      <c r="AZ622" s="386">
        <f t="shared" si="1488"/>
        <v>0</v>
      </c>
      <c r="BA622" s="366" t="str">
        <f t="shared" si="1503"/>
        <v xml:space="preserve">    </v>
      </c>
      <c r="BB622" s="849">
        <f t="shared" si="1440"/>
        <v>0</v>
      </c>
      <c r="BC622" s="570"/>
      <c r="BD622" s="391">
        <f t="shared" si="1489"/>
        <v>0</v>
      </c>
      <c r="BE622" s="386">
        <f t="shared" si="1490"/>
        <v>0</v>
      </c>
      <c r="BF622" s="366" t="str">
        <f t="shared" si="1504"/>
        <v xml:space="preserve">    </v>
      </c>
      <c r="BG622" s="849">
        <f t="shared" si="1441"/>
        <v>0</v>
      </c>
      <c r="BH622" s="570"/>
      <c r="BI622" s="391">
        <f t="shared" si="1491"/>
        <v>0</v>
      </c>
      <c r="BJ622" s="386">
        <f t="shared" si="1492"/>
        <v>0</v>
      </c>
      <c r="BK622" s="366" t="str">
        <f t="shared" si="1505"/>
        <v xml:space="preserve">    </v>
      </c>
      <c r="BM622" s="383">
        <f t="shared" si="1442"/>
        <v>0</v>
      </c>
      <c r="BN622" s="7"/>
    </row>
    <row r="623" spans="1:66" s="5" customFormat="1" ht="22.5">
      <c r="A623" s="633">
        <v>13</v>
      </c>
      <c r="B623" s="895" t="str">
        <f t="shared" si="1493"/>
        <v>Minor Equipment/Furniture/Fixtures (per BHS Policy)</v>
      </c>
      <c r="C623" s="377">
        <f t="shared" si="1443"/>
        <v>0</v>
      </c>
      <c r="D623" s="659">
        <f t="shared" si="1430"/>
        <v>0</v>
      </c>
      <c r="E623" s="570"/>
      <c r="F623" s="391">
        <f t="shared" si="1469"/>
        <v>0</v>
      </c>
      <c r="G623" s="386">
        <f t="shared" si="1470"/>
        <v>0</v>
      </c>
      <c r="H623" s="366" t="str">
        <f t="shared" si="1494"/>
        <v xml:space="preserve">    </v>
      </c>
      <c r="I623" s="849">
        <f t="shared" si="1431"/>
        <v>0</v>
      </c>
      <c r="J623" s="570"/>
      <c r="K623" s="391">
        <f t="shared" si="1471"/>
        <v>0</v>
      </c>
      <c r="L623" s="386">
        <f t="shared" si="1472"/>
        <v>0</v>
      </c>
      <c r="M623" s="366" t="str">
        <f t="shared" si="1495"/>
        <v xml:space="preserve">    </v>
      </c>
      <c r="N623" s="849">
        <f t="shared" si="1432"/>
        <v>0</v>
      </c>
      <c r="O623" s="570"/>
      <c r="P623" s="391">
        <f t="shared" si="1473"/>
        <v>0</v>
      </c>
      <c r="Q623" s="386">
        <f t="shared" si="1474"/>
        <v>0</v>
      </c>
      <c r="R623" s="366" t="str">
        <f t="shared" si="1496"/>
        <v xml:space="preserve">    </v>
      </c>
      <c r="S623" s="849">
        <f t="shared" si="1433"/>
        <v>0</v>
      </c>
      <c r="T623" s="570"/>
      <c r="U623" s="391">
        <f t="shared" si="1475"/>
        <v>0</v>
      </c>
      <c r="V623" s="386">
        <f t="shared" si="1476"/>
        <v>0</v>
      </c>
      <c r="W623" s="366" t="str">
        <f t="shared" si="1497"/>
        <v xml:space="preserve">    </v>
      </c>
      <c r="X623" s="849">
        <f t="shared" si="1434"/>
        <v>0</v>
      </c>
      <c r="Y623" s="570"/>
      <c r="Z623" s="391">
        <f t="shared" si="1477"/>
        <v>0</v>
      </c>
      <c r="AA623" s="386">
        <f t="shared" si="1478"/>
        <v>0</v>
      </c>
      <c r="AB623" s="366" t="str">
        <f t="shared" si="1498"/>
        <v xml:space="preserve">    </v>
      </c>
      <c r="AC623" s="849">
        <f t="shared" si="1435"/>
        <v>0</v>
      </c>
      <c r="AD623" s="570"/>
      <c r="AE623" s="391">
        <f t="shared" si="1479"/>
        <v>0</v>
      </c>
      <c r="AF623" s="386">
        <f t="shared" si="1480"/>
        <v>0</v>
      </c>
      <c r="AG623" s="366" t="str">
        <f t="shared" si="1499"/>
        <v xml:space="preserve">    </v>
      </c>
      <c r="AH623" s="849">
        <f t="shared" si="1436"/>
        <v>0</v>
      </c>
      <c r="AI623" s="570"/>
      <c r="AJ623" s="391">
        <f t="shared" si="1481"/>
        <v>0</v>
      </c>
      <c r="AK623" s="386">
        <f t="shared" si="1482"/>
        <v>0</v>
      </c>
      <c r="AL623" s="366" t="str">
        <f t="shared" si="1500"/>
        <v xml:space="preserve">    </v>
      </c>
      <c r="AM623" s="849">
        <f t="shared" si="1437"/>
        <v>0</v>
      </c>
      <c r="AN623" s="570"/>
      <c r="AO623" s="391">
        <f t="shared" si="1483"/>
        <v>0</v>
      </c>
      <c r="AP623" s="386">
        <f t="shared" si="1484"/>
        <v>0</v>
      </c>
      <c r="AQ623" s="366" t="str">
        <f t="shared" si="1501"/>
        <v xml:space="preserve">    </v>
      </c>
      <c r="AR623" s="849">
        <f t="shared" si="1438"/>
        <v>0</v>
      </c>
      <c r="AS623" s="570"/>
      <c r="AT623" s="391">
        <f t="shared" si="1485"/>
        <v>0</v>
      </c>
      <c r="AU623" s="386">
        <f t="shared" si="1486"/>
        <v>0</v>
      </c>
      <c r="AV623" s="366" t="str">
        <f t="shared" si="1502"/>
        <v xml:space="preserve">    </v>
      </c>
      <c r="AW623" s="849">
        <f t="shared" si="1439"/>
        <v>0</v>
      </c>
      <c r="AX623" s="570"/>
      <c r="AY623" s="391">
        <f t="shared" si="1487"/>
        <v>0</v>
      </c>
      <c r="AZ623" s="386">
        <f t="shared" si="1488"/>
        <v>0</v>
      </c>
      <c r="BA623" s="366" t="str">
        <f t="shared" si="1503"/>
        <v xml:space="preserve">    </v>
      </c>
      <c r="BB623" s="849">
        <f t="shared" si="1440"/>
        <v>0</v>
      </c>
      <c r="BC623" s="570"/>
      <c r="BD623" s="391">
        <f t="shared" si="1489"/>
        <v>0</v>
      </c>
      <c r="BE623" s="386">
        <f t="shared" si="1490"/>
        <v>0</v>
      </c>
      <c r="BF623" s="366" t="str">
        <f t="shared" si="1504"/>
        <v xml:space="preserve">    </v>
      </c>
      <c r="BG623" s="849">
        <f t="shared" si="1441"/>
        <v>0</v>
      </c>
      <c r="BH623" s="570"/>
      <c r="BI623" s="391">
        <f t="shared" si="1491"/>
        <v>0</v>
      </c>
      <c r="BJ623" s="386">
        <f t="shared" si="1492"/>
        <v>0</v>
      </c>
      <c r="BK623" s="366" t="str">
        <f t="shared" si="1505"/>
        <v xml:space="preserve">    </v>
      </c>
      <c r="BM623" s="383">
        <f t="shared" si="1442"/>
        <v>0</v>
      </c>
      <c r="BN623" s="7"/>
    </row>
    <row r="624" spans="1:66" s="5" customFormat="1" ht="22.5">
      <c r="A624" s="633">
        <v>14</v>
      </c>
      <c r="B624" s="895" t="str">
        <f t="shared" si="1493"/>
        <v>Supplies (Medical, Office, Printing &amp; Other Supplies)</v>
      </c>
      <c r="C624" s="377">
        <f t="shared" si="1443"/>
        <v>0</v>
      </c>
      <c r="D624" s="659">
        <f t="shared" si="1430"/>
        <v>0</v>
      </c>
      <c r="E624" s="570"/>
      <c r="F624" s="391">
        <f t="shared" si="1469"/>
        <v>0</v>
      </c>
      <c r="G624" s="386">
        <f t="shared" si="1470"/>
        <v>0</v>
      </c>
      <c r="H624" s="366" t="str">
        <f t="shared" si="1494"/>
        <v xml:space="preserve">    </v>
      </c>
      <c r="I624" s="849">
        <f t="shared" si="1431"/>
        <v>0</v>
      </c>
      <c r="J624" s="570"/>
      <c r="K624" s="391">
        <f t="shared" si="1471"/>
        <v>0</v>
      </c>
      <c r="L624" s="386">
        <f t="shared" si="1472"/>
        <v>0</v>
      </c>
      <c r="M624" s="366" t="str">
        <f t="shared" si="1495"/>
        <v xml:space="preserve">    </v>
      </c>
      <c r="N624" s="849">
        <f t="shared" si="1432"/>
        <v>0</v>
      </c>
      <c r="O624" s="570"/>
      <c r="P624" s="391">
        <f t="shared" si="1473"/>
        <v>0</v>
      </c>
      <c r="Q624" s="386">
        <f t="shared" si="1474"/>
        <v>0</v>
      </c>
      <c r="R624" s="366" t="str">
        <f t="shared" si="1496"/>
        <v xml:space="preserve">    </v>
      </c>
      <c r="S624" s="849">
        <f t="shared" si="1433"/>
        <v>0</v>
      </c>
      <c r="T624" s="570"/>
      <c r="U624" s="391">
        <f t="shared" si="1475"/>
        <v>0</v>
      </c>
      <c r="V624" s="386">
        <f t="shared" si="1476"/>
        <v>0</v>
      </c>
      <c r="W624" s="366" t="str">
        <f t="shared" si="1497"/>
        <v xml:space="preserve">    </v>
      </c>
      <c r="X624" s="849">
        <f t="shared" si="1434"/>
        <v>0</v>
      </c>
      <c r="Y624" s="570"/>
      <c r="Z624" s="391">
        <f t="shared" si="1477"/>
        <v>0</v>
      </c>
      <c r="AA624" s="386">
        <f t="shared" si="1478"/>
        <v>0</v>
      </c>
      <c r="AB624" s="366" t="str">
        <f t="shared" si="1498"/>
        <v xml:space="preserve">    </v>
      </c>
      <c r="AC624" s="849">
        <f t="shared" si="1435"/>
        <v>0</v>
      </c>
      <c r="AD624" s="570"/>
      <c r="AE624" s="391">
        <f t="shared" si="1479"/>
        <v>0</v>
      </c>
      <c r="AF624" s="386">
        <f t="shared" si="1480"/>
        <v>0</v>
      </c>
      <c r="AG624" s="366" t="str">
        <f t="shared" si="1499"/>
        <v xml:space="preserve">    </v>
      </c>
      <c r="AH624" s="849">
        <f t="shared" si="1436"/>
        <v>0</v>
      </c>
      <c r="AI624" s="570"/>
      <c r="AJ624" s="391">
        <f t="shared" si="1481"/>
        <v>0</v>
      </c>
      <c r="AK624" s="386">
        <f t="shared" si="1482"/>
        <v>0</v>
      </c>
      <c r="AL624" s="366" t="str">
        <f t="shared" si="1500"/>
        <v xml:space="preserve">    </v>
      </c>
      <c r="AM624" s="849">
        <f t="shared" si="1437"/>
        <v>0</v>
      </c>
      <c r="AN624" s="570"/>
      <c r="AO624" s="391">
        <f t="shared" si="1483"/>
        <v>0</v>
      </c>
      <c r="AP624" s="386">
        <f t="shared" si="1484"/>
        <v>0</v>
      </c>
      <c r="AQ624" s="366" t="str">
        <f t="shared" si="1501"/>
        <v xml:space="preserve">    </v>
      </c>
      <c r="AR624" s="849">
        <f t="shared" si="1438"/>
        <v>0</v>
      </c>
      <c r="AS624" s="570"/>
      <c r="AT624" s="391">
        <f t="shared" si="1485"/>
        <v>0</v>
      </c>
      <c r="AU624" s="386">
        <f t="shared" si="1486"/>
        <v>0</v>
      </c>
      <c r="AV624" s="366" t="str">
        <f t="shared" si="1502"/>
        <v xml:space="preserve">    </v>
      </c>
      <c r="AW624" s="849">
        <f t="shared" si="1439"/>
        <v>0</v>
      </c>
      <c r="AX624" s="570"/>
      <c r="AY624" s="391">
        <f t="shared" si="1487"/>
        <v>0</v>
      </c>
      <c r="AZ624" s="386">
        <f t="shared" si="1488"/>
        <v>0</v>
      </c>
      <c r="BA624" s="366" t="str">
        <f t="shared" si="1503"/>
        <v xml:space="preserve">    </v>
      </c>
      <c r="BB624" s="849">
        <f t="shared" si="1440"/>
        <v>0</v>
      </c>
      <c r="BC624" s="570"/>
      <c r="BD624" s="391">
        <f t="shared" si="1489"/>
        <v>0</v>
      </c>
      <c r="BE624" s="386">
        <f t="shared" si="1490"/>
        <v>0</v>
      </c>
      <c r="BF624" s="366" t="str">
        <f t="shared" si="1504"/>
        <v xml:space="preserve">    </v>
      </c>
      <c r="BG624" s="849">
        <f t="shared" si="1441"/>
        <v>0</v>
      </c>
      <c r="BH624" s="570"/>
      <c r="BI624" s="391">
        <f t="shared" si="1491"/>
        <v>0</v>
      </c>
      <c r="BJ624" s="386">
        <f t="shared" si="1492"/>
        <v>0</v>
      </c>
      <c r="BK624" s="366" t="str">
        <f t="shared" si="1505"/>
        <v xml:space="preserve">    </v>
      </c>
      <c r="BM624" s="383">
        <f t="shared" si="1442"/>
        <v>0</v>
      </c>
      <c r="BN624" s="7"/>
    </row>
    <row r="625" spans="1:66" s="5" customFormat="1" ht="12.75">
      <c r="A625" s="633">
        <v>15</v>
      </c>
      <c r="B625" s="895" t="str">
        <f t="shared" si="1493"/>
        <v>Drug Testing</v>
      </c>
      <c r="C625" s="377">
        <f t="shared" si="1443"/>
        <v>0</v>
      </c>
      <c r="D625" s="659">
        <f t="shared" si="1430"/>
        <v>0</v>
      </c>
      <c r="E625" s="570"/>
      <c r="F625" s="391">
        <f t="shared" si="1469"/>
        <v>0</v>
      </c>
      <c r="G625" s="386">
        <f t="shared" si="1470"/>
        <v>0</v>
      </c>
      <c r="H625" s="366" t="str">
        <f t="shared" si="1494"/>
        <v xml:space="preserve">    </v>
      </c>
      <c r="I625" s="849">
        <f t="shared" si="1431"/>
        <v>0</v>
      </c>
      <c r="J625" s="570"/>
      <c r="K625" s="391">
        <f t="shared" si="1471"/>
        <v>0</v>
      </c>
      <c r="L625" s="386">
        <f t="shared" si="1472"/>
        <v>0</v>
      </c>
      <c r="M625" s="366" t="str">
        <f t="shared" si="1495"/>
        <v xml:space="preserve">    </v>
      </c>
      <c r="N625" s="849">
        <f t="shared" si="1432"/>
        <v>0</v>
      </c>
      <c r="O625" s="570"/>
      <c r="P625" s="391">
        <f t="shared" si="1473"/>
        <v>0</v>
      </c>
      <c r="Q625" s="386">
        <f t="shared" si="1474"/>
        <v>0</v>
      </c>
      <c r="R625" s="366" t="str">
        <f t="shared" si="1496"/>
        <v xml:space="preserve">    </v>
      </c>
      <c r="S625" s="849">
        <f t="shared" si="1433"/>
        <v>0</v>
      </c>
      <c r="T625" s="570"/>
      <c r="U625" s="391">
        <f t="shared" si="1475"/>
        <v>0</v>
      </c>
      <c r="V625" s="386">
        <f t="shared" si="1476"/>
        <v>0</v>
      </c>
      <c r="W625" s="366" t="str">
        <f t="shared" si="1497"/>
        <v xml:space="preserve">    </v>
      </c>
      <c r="X625" s="849">
        <f t="shared" si="1434"/>
        <v>0</v>
      </c>
      <c r="Y625" s="570"/>
      <c r="Z625" s="391">
        <f t="shared" si="1477"/>
        <v>0</v>
      </c>
      <c r="AA625" s="386">
        <f t="shared" si="1478"/>
        <v>0</v>
      </c>
      <c r="AB625" s="366" t="str">
        <f t="shared" si="1498"/>
        <v xml:space="preserve">    </v>
      </c>
      <c r="AC625" s="849">
        <f t="shared" si="1435"/>
        <v>0</v>
      </c>
      <c r="AD625" s="570"/>
      <c r="AE625" s="391">
        <f t="shared" si="1479"/>
        <v>0</v>
      </c>
      <c r="AF625" s="386">
        <f t="shared" si="1480"/>
        <v>0</v>
      </c>
      <c r="AG625" s="366" t="str">
        <f t="shared" si="1499"/>
        <v xml:space="preserve">    </v>
      </c>
      <c r="AH625" s="849">
        <f t="shared" si="1436"/>
        <v>0</v>
      </c>
      <c r="AI625" s="570"/>
      <c r="AJ625" s="391">
        <f t="shared" si="1481"/>
        <v>0</v>
      </c>
      <c r="AK625" s="386">
        <f t="shared" si="1482"/>
        <v>0</v>
      </c>
      <c r="AL625" s="366" t="str">
        <f t="shared" si="1500"/>
        <v xml:space="preserve">    </v>
      </c>
      <c r="AM625" s="849">
        <f t="shared" si="1437"/>
        <v>0</v>
      </c>
      <c r="AN625" s="570"/>
      <c r="AO625" s="391">
        <f t="shared" si="1483"/>
        <v>0</v>
      </c>
      <c r="AP625" s="386">
        <f t="shared" si="1484"/>
        <v>0</v>
      </c>
      <c r="AQ625" s="366" t="str">
        <f t="shared" si="1501"/>
        <v xml:space="preserve">    </v>
      </c>
      <c r="AR625" s="849">
        <f t="shared" si="1438"/>
        <v>0</v>
      </c>
      <c r="AS625" s="570"/>
      <c r="AT625" s="391">
        <f t="shared" si="1485"/>
        <v>0</v>
      </c>
      <c r="AU625" s="386">
        <f t="shared" si="1486"/>
        <v>0</v>
      </c>
      <c r="AV625" s="366" t="str">
        <f t="shared" si="1502"/>
        <v xml:space="preserve">    </v>
      </c>
      <c r="AW625" s="849">
        <f t="shared" si="1439"/>
        <v>0</v>
      </c>
      <c r="AX625" s="570"/>
      <c r="AY625" s="391">
        <f t="shared" si="1487"/>
        <v>0</v>
      </c>
      <c r="AZ625" s="386">
        <f t="shared" si="1488"/>
        <v>0</v>
      </c>
      <c r="BA625" s="366" t="str">
        <f t="shared" si="1503"/>
        <v xml:space="preserve">    </v>
      </c>
      <c r="BB625" s="849">
        <f t="shared" si="1440"/>
        <v>0</v>
      </c>
      <c r="BC625" s="570"/>
      <c r="BD625" s="391">
        <f t="shared" si="1489"/>
        <v>0</v>
      </c>
      <c r="BE625" s="386">
        <f t="shared" si="1490"/>
        <v>0</v>
      </c>
      <c r="BF625" s="366" t="str">
        <f t="shared" si="1504"/>
        <v xml:space="preserve">    </v>
      </c>
      <c r="BG625" s="849">
        <f t="shared" si="1441"/>
        <v>0</v>
      </c>
      <c r="BH625" s="570"/>
      <c r="BI625" s="391">
        <f t="shared" si="1491"/>
        <v>0</v>
      </c>
      <c r="BJ625" s="386">
        <f t="shared" si="1492"/>
        <v>0</v>
      </c>
      <c r="BK625" s="366" t="str">
        <f t="shared" si="1505"/>
        <v xml:space="preserve">    </v>
      </c>
      <c r="BM625" s="383">
        <f t="shared" si="1442"/>
        <v>0</v>
      </c>
      <c r="BN625" s="7"/>
    </row>
    <row r="626" spans="1:66" s="5" customFormat="1" ht="12.75">
      <c r="A626" s="633">
        <v>16</v>
      </c>
      <c r="B626" s="895" t="str">
        <f t="shared" si="1493"/>
        <v>Laboratory Services/non-drug testing</v>
      </c>
      <c r="C626" s="377">
        <f t="shared" si="1443"/>
        <v>0</v>
      </c>
      <c r="D626" s="659">
        <f t="shared" si="1430"/>
        <v>0</v>
      </c>
      <c r="E626" s="570"/>
      <c r="F626" s="391">
        <f t="shared" si="1469"/>
        <v>0</v>
      </c>
      <c r="G626" s="386">
        <f t="shared" si="1470"/>
        <v>0</v>
      </c>
      <c r="H626" s="366" t="str">
        <f t="shared" si="1494"/>
        <v xml:space="preserve">    </v>
      </c>
      <c r="I626" s="849">
        <f t="shared" si="1431"/>
        <v>0</v>
      </c>
      <c r="J626" s="570"/>
      <c r="K626" s="391">
        <f t="shared" si="1471"/>
        <v>0</v>
      </c>
      <c r="L626" s="386">
        <f t="shared" si="1472"/>
        <v>0</v>
      </c>
      <c r="M626" s="366" t="str">
        <f t="shared" si="1495"/>
        <v xml:space="preserve">    </v>
      </c>
      <c r="N626" s="849">
        <f t="shared" si="1432"/>
        <v>0</v>
      </c>
      <c r="O626" s="570"/>
      <c r="P626" s="391">
        <f t="shared" si="1473"/>
        <v>0</v>
      </c>
      <c r="Q626" s="386">
        <f t="shared" si="1474"/>
        <v>0</v>
      </c>
      <c r="R626" s="366" t="str">
        <f t="shared" si="1496"/>
        <v xml:space="preserve">    </v>
      </c>
      <c r="S626" s="849">
        <f t="shared" si="1433"/>
        <v>0</v>
      </c>
      <c r="T626" s="570"/>
      <c r="U626" s="391">
        <f t="shared" si="1475"/>
        <v>0</v>
      </c>
      <c r="V626" s="386">
        <f t="shared" si="1476"/>
        <v>0</v>
      </c>
      <c r="W626" s="366" t="str">
        <f t="shared" si="1497"/>
        <v xml:space="preserve">    </v>
      </c>
      <c r="X626" s="849">
        <f t="shared" si="1434"/>
        <v>0</v>
      </c>
      <c r="Y626" s="570"/>
      <c r="Z626" s="391">
        <f t="shared" si="1477"/>
        <v>0</v>
      </c>
      <c r="AA626" s="386">
        <f t="shared" si="1478"/>
        <v>0</v>
      </c>
      <c r="AB626" s="366" t="str">
        <f t="shared" si="1498"/>
        <v xml:space="preserve">    </v>
      </c>
      <c r="AC626" s="849">
        <f t="shared" si="1435"/>
        <v>0</v>
      </c>
      <c r="AD626" s="570"/>
      <c r="AE626" s="391">
        <f t="shared" si="1479"/>
        <v>0</v>
      </c>
      <c r="AF626" s="386">
        <f t="shared" si="1480"/>
        <v>0</v>
      </c>
      <c r="AG626" s="366" t="str">
        <f t="shared" si="1499"/>
        <v xml:space="preserve">    </v>
      </c>
      <c r="AH626" s="849">
        <f t="shared" si="1436"/>
        <v>0</v>
      </c>
      <c r="AI626" s="570"/>
      <c r="AJ626" s="391">
        <f t="shared" si="1481"/>
        <v>0</v>
      </c>
      <c r="AK626" s="386">
        <f t="shared" si="1482"/>
        <v>0</v>
      </c>
      <c r="AL626" s="366" t="str">
        <f t="shared" si="1500"/>
        <v xml:space="preserve">    </v>
      </c>
      <c r="AM626" s="849">
        <f t="shared" si="1437"/>
        <v>0</v>
      </c>
      <c r="AN626" s="570"/>
      <c r="AO626" s="391">
        <f t="shared" si="1483"/>
        <v>0</v>
      </c>
      <c r="AP626" s="386">
        <f t="shared" si="1484"/>
        <v>0</v>
      </c>
      <c r="AQ626" s="366" t="str">
        <f t="shared" si="1501"/>
        <v xml:space="preserve">    </v>
      </c>
      <c r="AR626" s="849">
        <f t="shared" si="1438"/>
        <v>0</v>
      </c>
      <c r="AS626" s="570"/>
      <c r="AT626" s="391">
        <f t="shared" si="1485"/>
        <v>0</v>
      </c>
      <c r="AU626" s="386">
        <f t="shared" si="1486"/>
        <v>0</v>
      </c>
      <c r="AV626" s="366" t="str">
        <f t="shared" si="1502"/>
        <v xml:space="preserve">    </v>
      </c>
      <c r="AW626" s="849">
        <f t="shared" si="1439"/>
        <v>0</v>
      </c>
      <c r="AX626" s="570"/>
      <c r="AY626" s="391">
        <f t="shared" si="1487"/>
        <v>0</v>
      </c>
      <c r="AZ626" s="386">
        <f t="shared" si="1488"/>
        <v>0</v>
      </c>
      <c r="BA626" s="366" t="str">
        <f t="shared" si="1503"/>
        <v xml:space="preserve">    </v>
      </c>
      <c r="BB626" s="849">
        <f t="shared" si="1440"/>
        <v>0</v>
      </c>
      <c r="BC626" s="570"/>
      <c r="BD626" s="391">
        <f t="shared" si="1489"/>
        <v>0</v>
      </c>
      <c r="BE626" s="386">
        <f t="shared" si="1490"/>
        <v>0</v>
      </c>
      <c r="BF626" s="366" t="str">
        <f t="shared" si="1504"/>
        <v xml:space="preserve">    </v>
      </c>
      <c r="BG626" s="849">
        <f t="shared" si="1441"/>
        <v>0</v>
      </c>
      <c r="BH626" s="570"/>
      <c r="BI626" s="391">
        <f t="shared" si="1491"/>
        <v>0</v>
      </c>
      <c r="BJ626" s="386">
        <f t="shared" si="1492"/>
        <v>0</v>
      </c>
      <c r="BK626" s="366" t="str">
        <f t="shared" si="1505"/>
        <v xml:space="preserve">    </v>
      </c>
      <c r="BM626" s="383">
        <f t="shared" si="1442"/>
        <v>0</v>
      </c>
      <c r="BN626" s="7"/>
    </row>
    <row r="627" spans="1:66" s="5" customFormat="1" ht="12.75">
      <c r="A627" s="633">
        <v>17</v>
      </c>
      <c r="B627" s="895" t="str">
        <f t="shared" si="1493"/>
        <v>Pharmaceutical</v>
      </c>
      <c r="C627" s="377">
        <f t="shared" si="1443"/>
        <v>0</v>
      </c>
      <c r="D627" s="659">
        <f t="shared" si="1430"/>
        <v>0</v>
      </c>
      <c r="E627" s="570"/>
      <c r="F627" s="391">
        <f t="shared" si="1469"/>
        <v>0</v>
      </c>
      <c r="G627" s="386">
        <f t="shared" si="1470"/>
        <v>0</v>
      </c>
      <c r="H627" s="366" t="str">
        <f t="shared" si="1494"/>
        <v xml:space="preserve">    </v>
      </c>
      <c r="I627" s="849">
        <f t="shared" si="1431"/>
        <v>0</v>
      </c>
      <c r="J627" s="570"/>
      <c r="K627" s="391">
        <f t="shared" si="1471"/>
        <v>0</v>
      </c>
      <c r="L627" s="386">
        <f t="shared" si="1472"/>
        <v>0</v>
      </c>
      <c r="M627" s="366" t="str">
        <f t="shared" si="1495"/>
        <v xml:space="preserve">    </v>
      </c>
      <c r="N627" s="849">
        <f t="shared" si="1432"/>
        <v>0</v>
      </c>
      <c r="O627" s="570"/>
      <c r="P627" s="391">
        <f t="shared" si="1473"/>
        <v>0</v>
      </c>
      <c r="Q627" s="386">
        <f t="shared" si="1474"/>
        <v>0</v>
      </c>
      <c r="R627" s="366" t="str">
        <f t="shared" si="1496"/>
        <v xml:space="preserve">    </v>
      </c>
      <c r="S627" s="849">
        <f t="shared" si="1433"/>
        <v>0</v>
      </c>
      <c r="T627" s="570"/>
      <c r="U627" s="391">
        <f t="shared" si="1475"/>
        <v>0</v>
      </c>
      <c r="V627" s="386">
        <f t="shared" si="1476"/>
        <v>0</v>
      </c>
      <c r="W627" s="366" t="str">
        <f t="shared" si="1497"/>
        <v xml:space="preserve">    </v>
      </c>
      <c r="X627" s="849">
        <f t="shared" si="1434"/>
        <v>0</v>
      </c>
      <c r="Y627" s="570"/>
      <c r="Z627" s="391">
        <f t="shared" si="1477"/>
        <v>0</v>
      </c>
      <c r="AA627" s="386">
        <f t="shared" si="1478"/>
        <v>0</v>
      </c>
      <c r="AB627" s="366" t="str">
        <f t="shared" si="1498"/>
        <v xml:space="preserve">    </v>
      </c>
      <c r="AC627" s="849">
        <f t="shared" si="1435"/>
        <v>0</v>
      </c>
      <c r="AD627" s="570"/>
      <c r="AE627" s="391">
        <f t="shared" si="1479"/>
        <v>0</v>
      </c>
      <c r="AF627" s="386">
        <f t="shared" si="1480"/>
        <v>0</v>
      </c>
      <c r="AG627" s="366" t="str">
        <f t="shared" si="1499"/>
        <v xml:space="preserve">    </v>
      </c>
      <c r="AH627" s="849">
        <f t="shared" si="1436"/>
        <v>0</v>
      </c>
      <c r="AI627" s="570"/>
      <c r="AJ627" s="391">
        <f t="shared" si="1481"/>
        <v>0</v>
      </c>
      <c r="AK627" s="386">
        <f t="shared" si="1482"/>
        <v>0</v>
      </c>
      <c r="AL627" s="366" t="str">
        <f t="shared" si="1500"/>
        <v xml:space="preserve">    </v>
      </c>
      <c r="AM627" s="849">
        <f t="shared" si="1437"/>
        <v>0</v>
      </c>
      <c r="AN627" s="570"/>
      <c r="AO627" s="391">
        <f t="shared" si="1483"/>
        <v>0</v>
      </c>
      <c r="AP627" s="386">
        <f t="shared" si="1484"/>
        <v>0</v>
      </c>
      <c r="AQ627" s="366" t="str">
        <f t="shared" si="1501"/>
        <v xml:space="preserve">    </v>
      </c>
      <c r="AR627" s="849">
        <f t="shared" si="1438"/>
        <v>0</v>
      </c>
      <c r="AS627" s="570"/>
      <c r="AT627" s="391">
        <f t="shared" si="1485"/>
        <v>0</v>
      </c>
      <c r="AU627" s="386">
        <f t="shared" si="1486"/>
        <v>0</v>
      </c>
      <c r="AV627" s="366" t="str">
        <f t="shared" si="1502"/>
        <v xml:space="preserve">    </v>
      </c>
      <c r="AW627" s="849">
        <f t="shared" si="1439"/>
        <v>0</v>
      </c>
      <c r="AX627" s="570"/>
      <c r="AY627" s="391">
        <f t="shared" si="1487"/>
        <v>0</v>
      </c>
      <c r="AZ627" s="386">
        <f t="shared" si="1488"/>
        <v>0</v>
      </c>
      <c r="BA627" s="366" t="str">
        <f t="shared" si="1503"/>
        <v xml:space="preserve">    </v>
      </c>
      <c r="BB627" s="849">
        <f t="shared" si="1440"/>
        <v>0</v>
      </c>
      <c r="BC627" s="570"/>
      <c r="BD627" s="391">
        <f t="shared" si="1489"/>
        <v>0</v>
      </c>
      <c r="BE627" s="386">
        <f t="shared" si="1490"/>
        <v>0</v>
      </c>
      <c r="BF627" s="366" t="str">
        <f t="shared" si="1504"/>
        <v xml:space="preserve">    </v>
      </c>
      <c r="BG627" s="849">
        <f t="shared" si="1441"/>
        <v>0</v>
      </c>
      <c r="BH627" s="570"/>
      <c r="BI627" s="391">
        <f t="shared" si="1491"/>
        <v>0</v>
      </c>
      <c r="BJ627" s="386">
        <f t="shared" si="1492"/>
        <v>0</v>
      </c>
      <c r="BK627" s="366" t="str">
        <f t="shared" si="1505"/>
        <v xml:space="preserve">    </v>
      </c>
      <c r="BM627" s="383">
        <f t="shared" si="1442"/>
        <v>0</v>
      </c>
      <c r="BN627" s="7"/>
    </row>
    <row r="628" spans="1:66" s="5" customFormat="1" ht="12.75">
      <c r="A628" s="633">
        <v>18</v>
      </c>
      <c r="B628" s="895" t="str">
        <f t="shared" si="1493"/>
        <v>24 Hour Program:  Food &amp; Personal Need Items</v>
      </c>
      <c r="C628" s="377">
        <f t="shared" si="1443"/>
        <v>0</v>
      </c>
      <c r="D628" s="1030">
        <f t="shared" si="1430"/>
        <v>0</v>
      </c>
      <c r="E628" s="570"/>
      <c r="F628" s="391">
        <f t="shared" si="1469"/>
        <v>0</v>
      </c>
      <c r="G628" s="386">
        <f t="shared" si="1470"/>
        <v>0</v>
      </c>
      <c r="H628" s="366" t="str">
        <f t="shared" si="1494"/>
        <v xml:space="preserve">    </v>
      </c>
      <c r="I628" s="850">
        <f t="shared" si="1431"/>
        <v>0</v>
      </c>
      <c r="J628" s="570"/>
      <c r="K628" s="391">
        <f t="shared" si="1471"/>
        <v>0</v>
      </c>
      <c r="L628" s="386">
        <f t="shared" si="1472"/>
        <v>0</v>
      </c>
      <c r="M628" s="366" t="str">
        <f t="shared" si="1495"/>
        <v xml:space="preserve">    </v>
      </c>
      <c r="N628" s="850">
        <f t="shared" si="1432"/>
        <v>0</v>
      </c>
      <c r="O628" s="570"/>
      <c r="P628" s="391">
        <f t="shared" si="1473"/>
        <v>0</v>
      </c>
      <c r="Q628" s="386">
        <f t="shared" si="1474"/>
        <v>0</v>
      </c>
      <c r="R628" s="366" t="str">
        <f t="shared" si="1496"/>
        <v xml:space="preserve">    </v>
      </c>
      <c r="S628" s="850">
        <f t="shared" si="1433"/>
        <v>0</v>
      </c>
      <c r="T628" s="570"/>
      <c r="U628" s="391">
        <f t="shared" si="1475"/>
        <v>0</v>
      </c>
      <c r="V628" s="386">
        <f t="shared" si="1476"/>
        <v>0</v>
      </c>
      <c r="W628" s="366" t="str">
        <f t="shared" si="1497"/>
        <v xml:space="preserve">    </v>
      </c>
      <c r="X628" s="850">
        <f t="shared" si="1434"/>
        <v>0</v>
      </c>
      <c r="Y628" s="570"/>
      <c r="Z628" s="391">
        <f t="shared" si="1477"/>
        <v>0</v>
      </c>
      <c r="AA628" s="386">
        <f t="shared" si="1478"/>
        <v>0</v>
      </c>
      <c r="AB628" s="366" t="str">
        <f t="shared" si="1498"/>
        <v xml:space="preserve">    </v>
      </c>
      <c r="AC628" s="850">
        <f t="shared" si="1435"/>
        <v>0</v>
      </c>
      <c r="AD628" s="570"/>
      <c r="AE628" s="391">
        <f t="shared" si="1479"/>
        <v>0</v>
      </c>
      <c r="AF628" s="386">
        <f t="shared" si="1480"/>
        <v>0</v>
      </c>
      <c r="AG628" s="366" t="str">
        <f t="shared" si="1499"/>
        <v xml:space="preserve">    </v>
      </c>
      <c r="AH628" s="850">
        <f t="shared" si="1436"/>
        <v>0</v>
      </c>
      <c r="AI628" s="570"/>
      <c r="AJ628" s="391">
        <f t="shared" si="1481"/>
        <v>0</v>
      </c>
      <c r="AK628" s="386">
        <f t="shared" si="1482"/>
        <v>0</v>
      </c>
      <c r="AL628" s="366" t="str">
        <f t="shared" si="1500"/>
        <v xml:space="preserve">    </v>
      </c>
      <c r="AM628" s="850">
        <f t="shared" si="1437"/>
        <v>0</v>
      </c>
      <c r="AN628" s="570"/>
      <c r="AO628" s="391">
        <f t="shared" si="1483"/>
        <v>0</v>
      </c>
      <c r="AP628" s="386">
        <f t="shared" si="1484"/>
        <v>0</v>
      </c>
      <c r="AQ628" s="366" t="str">
        <f t="shared" si="1501"/>
        <v xml:space="preserve">    </v>
      </c>
      <c r="AR628" s="850">
        <f t="shared" si="1438"/>
        <v>0</v>
      </c>
      <c r="AS628" s="570"/>
      <c r="AT628" s="391">
        <f t="shared" si="1485"/>
        <v>0</v>
      </c>
      <c r="AU628" s="386">
        <f t="shared" si="1486"/>
        <v>0</v>
      </c>
      <c r="AV628" s="366" t="str">
        <f t="shared" si="1502"/>
        <v xml:space="preserve">    </v>
      </c>
      <c r="AW628" s="850">
        <f t="shared" si="1439"/>
        <v>0</v>
      </c>
      <c r="AX628" s="570"/>
      <c r="AY628" s="391">
        <f t="shared" si="1487"/>
        <v>0</v>
      </c>
      <c r="AZ628" s="386">
        <f t="shared" si="1488"/>
        <v>0</v>
      </c>
      <c r="BA628" s="366" t="str">
        <f t="shared" si="1503"/>
        <v xml:space="preserve">    </v>
      </c>
      <c r="BB628" s="850">
        <f t="shared" si="1440"/>
        <v>0</v>
      </c>
      <c r="BC628" s="570"/>
      <c r="BD628" s="391">
        <f t="shared" si="1489"/>
        <v>0</v>
      </c>
      <c r="BE628" s="386">
        <f t="shared" si="1490"/>
        <v>0</v>
      </c>
      <c r="BF628" s="366" t="str">
        <f t="shared" si="1504"/>
        <v xml:space="preserve">    </v>
      </c>
      <c r="BG628" s="850">
        <f t="shared" si="1441"/>
        <v>0</v>
      </c>
      <c r="BH628" s="570"/>
      <c r="BI628" s="391">
        <f t="shared" si="1491"/>
        <v>0</v>
      </c>
      <c r="BJ628" s="386">
        <f t="shared" si="1492"/>
        <v>0</v>
      </c>
      <c r="BK628" s="366" t="str">
        <f t="shared" si="1505"/>
        <v xml:space="preserve">    </v>
      </c>
      <c r="BM628" s="383">
        <f t="shared" si="1442"/>
        <v>0</v>
      </c>
      <c r="BN628" s="7"/>
    </row>
    <row r="629" spans="1:66" s="5" customFormat="1" ht="12.75">
      <c r="A629" s="633">
        <v>19</v>
      </c>
      <c r="B629" s="895" t="str">
        <f t="shared" si="1493"/>
        <v>Client Transportation</v>
      </c>
      <c r="C629" s="377">
        <f t="shared" si="1443"/>
        <v>0</v>
      </c>
      <c r="D629" s="1030">
        <f t="shared" si="1430"/>
        <v>0</v>
      </c>
      <c r="E629" s="570"/>
      <c r="F629" s="391">
        <f t="shared" si="1469"/>
        <v>0</v>
      </c>
      <c r="G629" s="386">
        <f t="shared" si="1470"/>
        <v>0</v>
      </c>
      <c r="H629" s="366" t="str">
        <f t="shared" si="1494"/>
        <v xml:space="preserve">    </v>
      </c>
      <c r="I629" s="850">
        <f t="shared" si="1431"/>
        <v>0</v>
      </c>
      <c r="J629" s="570"/>
      <c r="K629" s="391">
        <f t="shared" si="1471"/>
        <v>0</v>
      </c>
      <c r="L629" s="386">
        <f t="shared" si="1472"/>
        <v>0</v>
      </c>
      <c r="M629" s="366" t="str">
        <f t="shared" si="1495"/>
        <v xml:space="preserve">    </v>
      </c>
      <c r="N629" s="850">
        <f t="shared" si="1432"/>
        <v>0</v>
      </c>
      <c r="O629" s="570"/>
      <c r="P629" s="391">
        <f t="shared" si="1473"/>
        <v>0</v>
      </c>
      <c r="Q629" s="386">
        <f t="shared" si="1474"/>
        <v>0</v>
      </c>
      <c r="R629" s="366" t="str">
        <f t="shared" si="1496"/>
        <v xml:space="preserve">    </v>
      </c>
      <c r="S629" s="850">
        <f t="shared" si="1433"/>
        <v>0</v>
      </c>
      <c r="T629" s="570"/>
      <c r="U629" s="391">
        <f t="shared" si="1475"/>
        <v>0</v>
      </c>
      <c r="V629" s="386">
        <f t="shared" si="1476"/>
        <v>0</v>
      </c>
      <c r="W629" s="366" t="str">
        <f t="shared" si="1497"/>
        <v xml:space="preserve">    </v>
      </c>
      <c r="X629" s="850">
        <f t="shared" si="1434"/>
        <v>0</v>
      </c>
      <c r="Y629" s="570"/>
      <c r="Z629" s="391">
        <f t="shared" si="1477"/>
        <v>0</v>
      </c>
      <c r="AA629" s="386">
        <f t="shared" si="1478"/>
        <v>0</v>
      </c>
      <c r="AB629" s="366" t="str">
        <f t="shared" si="1498"/>
        <v xml:space="preserve">    </v>
      </c>
      <c r="AC629" s="850">
        <f t="shared" si="1435"/>
        <v>0</v>
      </c>
      <c r="AD629" s="570"/>
      <c r="AE629" s="391">
        <f t="shared" si="1479"/>
        <v>0</v>
      </c>
      <c r="AF629" s="386">
        <f t="shared" si="1480"/>
        <v>0</v>
      </c>
      <c r="AG629" s="366" t="str">
        <f t="shared" si="1499"/>
        <v xml:space="preserve">    </v>
      </c>
      <c r="AH629" s="850">
        <f t="shared" si="1436"/>
        <v>0</v>
      </c>
      <c r="AI629" s="570"/>
      <c r="AJ629" s="391">
        <f t="shared" si="1481"/>
        <v>0</v>
      </c>
      <c r="AK629" s="386">
        <f t="shared" si="1482"/>
        <v>0</v>
      </c>
      <c r="AL629" s="366" t="str">
        <f t="shared" si="1500"/>
        <v xml:space="preserve">    </v>
      </c>
      <c r="AM629" s="850">
        <f t="shared" si="1437"/>
        <v>0</v>
      </c>
      <c r="AN629" s="570"/>
      <c r="AO629" s="391">
        <f t="shared" si="1483"/>
        <v>0</v>
      </c>
      <c r="AP629" s="386">
        <f t="shared" si="1484"/>
        <v>0</v>
      </c>
      <c r="AQ629" s="366" t="str">
        <f t="shared" si="1501"/>
        <v xml:space="preserve">    </v>
      </c>
      <c r="AR629" s="850">
        <f t="shared" si="1438"/>
        <v>0</v>
      </c>
      <c r="AS629" s="570"/>
      <c r="AT629" s="391">
        <f t="shared" si="1485"/>
        <v>0</v>
      </c>
      <c r="AU629" s="386">
        <f t="shared" si="1486"/>
        <v>0</v>
      </c>
      <c r="AV629" s="366" t="str">
        <f t="shared" si="1502"/>
        <v xml:space="preserve">    </v>
      </c>
      <c r="AW629" s="850">
        <f t="shared" si="1439"/>
        <v>0</v>
      </c>
      <c r="AX629" s="570"/>
      <c r="AY629" s="391">
        <f t="shared" si="1487"/>
        <v>0</v>
      </c>
      <c r="AZ629" s="386">
        <f t="shared" si="1488"/>
        <v>0</v>
      </c>
      <c r="BA629" s="366" t="str">
        <f t="shared" si="1503"/>
        <v xml:space="preserve">    </v>
      </c>
      <c r="BB629" s="850">
        <f t="shared" si="1440"/>
        <v>0</v>
      </c>
      <c r="BC629" s="570"/>
      <c r="BD629" s="391">
        <f t="shared" si="1489"/>
        <v>0</v>
      </c>
      <c r="BE629" s="386">
        <f t="shared" si="1490"/>
        <v>0</v>
      </c>
      <c r="BF629" s="366" t="str">
        <f t="shared" si="1504"/>
        <v xml:space="preserve">    </v>
      </c>
      <c r="BG629" s="850">
        <f t="shared" si="1441"/>
        <v>0</v>
      </c>
      <c r="BH629" s="570"/>
      <c r="BI629" s="391">
        <f t="shared" si="1491"/>
        <v>0</v>
      </c>
      <c r="BJ629" s="386">
        <f t="shared" si="1492"/>
        <v>0</v>
      </c>
      <c r="BK629" s="366" t="str">
        <f t="shared" si="1505"/>
        <v xml:space="preserve">    </v>
      </c>
      <c r="BM629" s="383">
        <f t="shared" si="1442"/>
        <v>0</v>
      </c>
      <c r="BN629" s="7"/>
    </row>
    <row r="630" spans="1:66" s="5" customFormat="1" ht="12.75">
      <c r="A630" s="633">
        <v>20</v>
      </c>
      <c r="B630" s="895" t="str">
        <f t="shared" si="1493"/>
        <v>Travel</v>
      </c>
      <c r="C630" s="378">
        <f t="shared" si="1443"/>
        <v>0</v>
      </c>
      <c r="D630" s="659">
        <f t="shared" si="1430"/>
        <v>0</v>
      </c>
      <c r="E630" s="570"/>
      <c r="F630" s="391">
        <f t="shared" si="1469"/>
        <v>0</v>
      </c>
      <c r="G630" s="386">
        <f t="shared" si="1470"/>
        <v>0</v>
      </c>
      <c r="H630" s="366" t="str">
        <f t="shared" si="1494"/>
        <v xml:space="preserve">    </v>
      </c>
      <c r="I630" s="849">
        <f t="shared" si="1431"/>
        <v>0</v>
      </c>
      <c r="J630" s="570"/>
      <c r="K630" s="391">
        <f t="shared" si="1471"/>
        <v>0</v>
      </c>
      <c r="L630" s="386">
        <f t="shared" si="1472"/>
        <v>0</v>
      </c>
      <c r="M630" s="366" t="str">
        <f t="shared" si="1495"/>
        <v xml:space="preserve">    </v>
      </c>
      <c r="N630" s="849">
        <f t="shared" si="1432"/>
        <v>0</v>
      </c>
      <c r="O630" s="570"/>
      <c r="P630" s="391">
        <f t="shared" si="1473"/>
        <v>0</v>
      </c>
      <c r="Q630" s="386">
        <f t="shared" si="1474"/>
        <v>0</v>
      </c>
      <c r="R630" s="366" t="str">
        <f t="shared" si="1496"/>
        <v xml:space="preserve">    </v>
      </c>
      <c r="S630" s="849">
        <f t="shared" si="1433"/>
        <v>0</v>
      </c>
      <c r="T630" s="570"/>
      <c r="U630" s="391">
        <f t="shared" si="1475"/>
        <v>0</v>
      </c>
      <c r="V630" s="386">
        <f t="shared" si="1476"/>
        <v>0</v>
      </c>
      <c r="W630" s="366" t="str">
        <f t="shared" si="1497"/>
        <v xml:space="preserve">    </v>
      </c>
      <c r="X630" s="849">
        <f t="shared" si="1434"/>
        <v>0</v>
      </c>
      <c r="Y630" s="570"/>
      <c r="Z630" s="391">
        <f t="shared" si="1477"/>
        <v>0</v>
      </c>
      <c r="AA630" s="386">
        <f t="shared" si="1478"/>
        <v>0</v>
      </c>
      <c r="AB630" s="366" t="str">
        <f t="shared" si="1498"/>
        <v xml:space="preserve">    </v>
      </c>
      <c r="AC630" s="849">
        <f t="shared" si="1435"/>
        <v>0</v>
      </c>
      <c r="AD630" s="570"/>
      <c r="AE630" s="391">
        <f t="shared" si="1479"/>
        <v>0</v>
      </c>
      <c r="AF630" s="386">
        <f t="shared" si="1480"/>
        <v>0</v>
      </c>
      <c r="AG630" s="366" t="str">
        <f t="shared" si="1499"/>
        <v xml:space="preserve">    </v>
      </c>
      <c r="AH630" s="849">
        <f t="shared" si="1436"/>
        <v>0</v>
      </c>
      <c r="AI630" s="570"/>
      <c r="AJ630" s="391">
        <f t="shared" si="1481"/>
        <v>0</v>
      </c>
      <c r="AK630" s="386">
        <f t="shared" si="1482"/>
        <v>0</v>
      </c>
      <c r="AL630" s="366" t="str">
        <f t="shared" si="1500"/>
        <v xml:space="preserve">    </v>
      </c>
      <c r="AM630" s="849">
        <f t="shared" si="1437"/>
        <v>0</v>
      </c>
      <c r="AN630" s="570"/>
      <c r="AO630" s="391">
        <f t="shared" si="1483"/>
        <v>0</v>
      </c>
      <c r="AP630" s="386">
        <f t="shared" si="1484"/>
        <v>0</v>
      </c>
      <c r="AQ630" s="366" t="str">
        <f t="shared" si="1501"/>
        <v xml:space="preserve">    </v>
      </c>
      <c r="AR630" s="849">
        <f t="shared" si="1438"/>
        <v>0</v>
      </c>
      <c r="AS630" s="570"/>
      <c r="AT630" s="391">
        <f t="shared" si="1485"/>
        <v>0</v>
      </c>
      <c r="AU630" s="386">
        <f t="shared" si="1486"/>
        <v>0</v>
      </c>
      <c r="AV630" s="366" t="str">
        <f t="shared" si="1502"/>
        <v xml:space="preserve">    </v>
      </c>
      <c r="AW630" s="849">
        <f t="shared" si="1439"/>
        <v>0</v>
      </c>
      <c r="AX630" s="570"/>
      <c r="AY630" s="391">
        <f t="shared" si="1487"/>
        <v>0</v>
      </c>
      <c r="AZ630" s="386">
        <f t="shared" si="1488"/>
        <v>0</v>
      </c>
      <c r="BA630" s="366" t="str">
        <f t="shared" si="1503"/>
        <v xml:space="preserve">    </v>
      </c>
      <c r="BB630" s="849">
        <f t="shared" si="1440"/>
        <v>0</v>
      </c>
      <c r="BC630" s="570"/>
      <c r="BD630" s="391">
        <f t="shared" si="1489"/>
        <v>0</v>
      </c>
      <c r="BE630" s="386">
        <f t="shared" si="1490"/>
        <v>0</v>
      </c>
      <c r="BF630" s="366" t="str">
        <f t="shared" si="1504"/>
        <v xml:space="preserve">    </v>
      </c>
      <c r="BG630" s="849">
        <f t="shared" si="1441"/>
        <v>0</v>
      </c>
      <c r="BH630" s="570"/>
      <c r="BI630" s="391">
        <f t="shared" si="1491"/>
        <v>0</v>
      </c>
      <c r="BJ630" s="386">
        <f t="shared" si="1492"/>
        <v>0</v>
      </c>
      <c r="BK630" s="366" t="str">
        <f t="shared" si="1505"/>
        <v xml:space="preserve">    </v>
      </c>
      <c r="BM630" s="383">
        <f t="shared" si="1442"/>
        <v>0</v>
      </c>
      <c r="BN630" s="7"/>
    </row>
    <row r="631" spans="1:66" s="5" customFormat="1" ht="22.5">
      <c r="A631" s="633">
        <v>21</v>
      </c>
      <c r="B631" s="895" t="str">
        <f t="shared" si="1493"/>
        <v>Office Costs (Finance/Legal/Fees/Taxes/Insurance)</v>
      </c>
      <c r="C631" s="378">
        <f t="shared" si="1443"/>
        <v>0</v>
      </c>
      <c r="D631" s="659">
        <f t="shared" si="1430"/>
        <v>0</v>
      </c>
      <c r="E631" s="570"/>
      <c r="F631" s="391">
        <f t="shared" si="1469"/>
        <v>0</v>
      </c>
      <c r="G631" s="386">
        <f t="shared" si="1470"/>
        <v>0</v>
      </c>
      <c r="H631" s="366" t="str">
        <f t="shared" si="1494"/>
        <v xml:space="preserve">    </v>
      </c>
      <c r="I631" s="849">
        <f t="shared" si="1431"/>
        <v>0</v>
      </c>
      <c r="J631" s="570"/>
      <c r="K631" s="391">
        <f t="shared" si="1471"/>
        <v>0</v>
      </c>
      <c r="L631" s="386">
        <f t="shared" si="1472"/>
        <v>0</v>
      </c>
      <c r="M631" s="366" t="str">
        <f t="shared" si="1495"/>
        <v xml:space="preserve">    </v>
      </c>
      <c r="N631" s="849">
        <f t="shared" si="1432"/>
        <v>0</v>
      </c>
      <c r="O631" s="570"/>
      <c r="P631" s="391">
        <f t="shared" si="1473"/>
        <v>0</v>
      </c>
      <c r="Q631" s="386">
        <f t="shared" si="1474"/>
        <v>0</v>
      </c>
      <c r="R631" s="366" t="str">
        <f t="shared" si="1496"/>
        <v xml:space="preserve">    </v>
      </c>
      <c r="S631" s="849">
        <f t="shared" si="1433"/>
        <v>0</v>
      </c>
      <c r="T631" s="570"/>
      <c r="U631" s="391">
        <f t="shared" si="1475"/>
        <v>0</v>
      </c>
      <c r="V631" s="386">
        <f t="shared" si="1476"/>
        <v>0</v>
      </c>
      <c r="W631" s="366" t="str">
        <f t="shared" si="1497"/>
        <v xml:space="preserve">    </v>
      </c>
      <c r="X631" s="849">
        <f t="shared" si="1434"/>
        <v>0</v>
      </c>
      <c r="Y631" s="570"/>
      <c r="Z631" s="391">
        <f t="shared" si="1477"/>
        <v>0</v>
      </c>
      <c r="AA631" s="386">
        <f t="shared" si="1478"/>
        <v>0</v>
      </c>
      <c r="AB631" s="366" t="str">
        <f t="shared" si="1498"/>
        <v xml:space="preserve">    </v>
      </c>
      <c r="AC631" s="849">
        <f t="shared" si="1435"/>
        <v>0</v>
      </c>
      <c r="AD631" s="570"/>
      <c r="AE631" s="391">
        <f t="shared" si="1479"/>
        <v>0</v>
      </c>
      <c r="AF631" s="386">
        <f t="shared" si="1480"/>
        <v>0</v>
      </c>
      <c r="AG631" s="366" t="str">
        <f t="shared" si="1499"/>
        <v xml:space="preserve">    </v>
      </c>
      <c r="AH631" s="849">
        <f t="shared" si="1436"/>
        <v>0</v>
      </c>
      <c r="AI631" s="570"/>
      <c r="AJ631" s="391">
        <f t="shared" si="1481"/>
        <v>0</v>
      </c>
      <c r="AK631" s="386">
        <f t="shared" si="1482"/>
        <v>0</v>
      </c>
      <c r="AL631" s="366" t="str">
        <f t="shared" si="1500"/>
        <v xml:space="preserve">    </v>
      </c>
      <c r="AM631" s="849">
        <f t="shared" si="1437"/>
        <v>0</v>
      </c>
      <c r="AN631" s="570"/>
      <c r="AO631" s="391">
        <f t="shared" si="1483"/>
        <v>0</v>
      </c>
      <c r="AP631" s="386">
        <f t="shared" si="1484"/>
        <v>0</v>
      </c>
      <c r="AQ631" s="366" t="str">
        <f t="shared" si="1501"/>
        <v xml:space="preserve">    </v>
      </c>
      <c r="AR631" s="849">
        <f t="shared" si="1438"/>
        <v>0</v>
      </c>
      <c r="AS631" s="570"/>
      <c r="AT631" s="391">
        <f t="shared" si="1485"/>
        <v>0</v>
      </c>
      <c r="AU631" s="386">
        <f t="shared" si="1486"/>
        <v>0</v>
      </c>
      <c r="AV631" s="366" t="str">
        <f t="shared" si="1502"/>
        <v xml:space="preserve">    </v>
      </c>
      <c r="AW631" s="849">
        <f t="shared" si="1439"/>
        <v>0</v>
      </c>
      <c r="AX631" s="570"/>
      <c r="AY631" s="391">
        <f t="shared" si="1487"/>
        <v>0</v>
      </c>
      <c r="AZ631" s="386">
        <f t="shared" si="1488"/>
        <v>0</v>
      </c>
      <c r="BA631" s="366" t="str">
        <f t="shared" si="1503"/>
        <v xml:space="preserve">    </v>
      </c>
      <c r="BB631" s="849">
        <f t="shared" si="1440"/>
        <v>0</v>
      </c>
      <c r="BC631" s="570"/>
      <c r="BD631" s="391">
        <f t="shared" si="1489"/>
        <v>0</v>
      </c>
      <c r="BE631" s="386">
        <f t="shared" si="1490"/>
        <v>0</v>
      </c>
      <c r="BF631" s="366" t="str">
        <f t="shared" si="1504"/>
        <v xml:space="preserve">    </v>
      </c>
      <c r="BG631" s="849">
        <f t="shared" si="1441"/>
        <v>0</v>
      </c>
      <c r="BH631" s="570"/>
      <c r="BI631" s="391">
        <f t="shared" si="1491"/>
        <v>0</v>
      </c>
      <c r="BJ631" s="386">
        <f t="shared" si="1492"/>
        <v>0</v>
      </c>
      <c r="BK631" s="366" t="str">
        <f t="shared" si="1505"/>
        <v xml:space="preserve">    </v>
      </c>
      <c r="BM631" s="383">
        <f t="shared" si="1442"/>
        <v>0</v>
      </c>
      <c r="BN631" s="7"/>
    </row>
    <row r="632" spans="1:66" s="5" customFormat="1" ht="12.75">
      <c r="A632" s="633">
        <v>22</v>
      </c>
      <c r="B632" s="895" t="str">
        <f t="shared" si="1493"/>
        <v>Staff Development/Training/Education</v>
      </c>
      <c r="C632" s="377">
        <f t="shared" si="1443"/>
        <v>0</v>
      </c>
      <c r="D632" s="1030">
        <f t="shared" si="1430"/>
        <v>0</v>
      </c>
      <c r="E632" s="570"/>
      <c r="F632" s="391">
        <f t="shared" si="1469"/>
        <v>0</v>
      </c>
      <c r="G632" s="386">
        <f t="shared" si="1470"/>
        <v>0</v>
      </c>
      <c r="H632" s="366" t="str">
        <f t="shared" si="1494"/>
        <v xml:space="preserve">    </v>
      </c>
      <c r="I632" s="850">
        <f t="shared" si="1431"/>
        <v>0</v>
      </c>
      <c r="J632" s="570"/>
      <c r="K632" s="391">
        <f t="shared" si="1471"/>
        <v>0</v>
      </c>
      <c r="L632" s="386">
        <f t="shared" si="1472"/>
        <v>0</v>
      </c>
      <c r="M632" s="366" t="str">
        <f t="shared" si="1495"/>
        <v xml:space="preserve">    </v>
      </c>
      <c r="N632" s="850">
        <f t="shared" si="1432"/>
        <v>0</v>
      </c>
      <c r="O632" s="570"/>
      <c r="P632" s="391">
        <f t="shared" si="1473"/>
        <v>0</v>
      </c>
      <c r="Q632" s="386">
        <f t="shared" si="1474"/>
        <v>0</v>
      </c>
      <c r="R632" s="366" t="str">
        <f t="shared" si="1496"/>
        <v xml:space="preserve">    </v>
      </c>
      <c r="S632" s="850">
        <f t="shared" si="1433"/>
        <v>0</v>
      </c>
      <c r="T632" s="570"/>
      <c r="U632" s="391">
        <f t="shared" si="1475"/>
        <v>0</v>
      </c>
      <c r="V632" s="386">
        <f t="shared" si="1476"/>
        <v>0</v>
      </c>
      <c r="W632" s="366" t="str">
        <f t="shared" si="1497"/>
        <v xml:space="preserve">    </v>
      </c>
      <c r="X632" s="850">
        <f t="shared" si="1434"/>
        <v>0</v>
      </c>
      <c r="Y632" s="570"/>
      <c r="Z632" s="391">
        <f t="shared" si="1477"/>
        <v>0</v>
      </c>
      <c r="AA632" s="386">
        <f t="shared" si="1478"/>
        <v>0</v>
      </c>
      <c r="AB632" s="366" t="str">
        <f t="shared" si="1498"/>
        <v xml:space="preserve">    </v>
      </c>
      <c r="AC632" s="850">
        <f t="shared" si="1435"/>
        <v>0</v>
      </c>
      <c r="AD632" s="570"/>
      <c r="AE632" s="391">
        <f t="shared" si="1479"/>
        <v>0</v>
      </c>
      <c r="AF632" s="386">
        <f t="shared" si="1480"/>
        <v>0</v>
      </c>
      <c r="AG632" s="366" t="str">
        <f t="shared" si="1499"/>
        <v xml:space="preserve">    </v>
      </c>
      <c r="AH632" s="850">
        <f t="shared" si="1436"/>
        <v>0</v>
      </c>
      <c r="AI632" s="570"/>
      <c r="AJ632" s="391">
        <f t="shared" si="1481"/>
        <v>0</v>
      </c>
      <c r="AK632" s="386">
        <f t="shared" si="1482"/>
        <v>0</v>
      </c>
      <c r="AL632" s="366" t="str">
        <f t="shared" si="1500"/>
        <v xml:space="preserve">    </v>
      </c>
      <c r="AM632" s="850">
        <f t="shared" si="1437"/>
        <v>0</v>
      </c>
      <c r="AN632" s="570"/>
      <c r="AO632" s="391">
        <f t="shared" si="1483"/>
        <v>0</v>
      </c>
      <c r="AP632" s="386">
        <f t="shared" si="1484"/>
        <v>0</v>
      </c>
      <c r="AQ632" s="366" t="str">
        <f t="shared" si="1501"/>
        <v xml:space="preserve">    </v>
      </c>
      <c r="AR632" s="850">
        <f t="shared" si="1438"/>
        <v>0</v>
      </c>
      <c r="AS632" s="570"/>
      <c r="AT632" s="391">
        <f t="shared" si="1485"/>
        <v>0</v>
      </c>
      <c r="AU632" s="386">
        <f t="shared" si="1486"/>
        <v>0</v>
      </c>
      <c r="AV632" s="366" t="str">
        <f t="shared" si="1502"/>
        <v xml:space="preserve">    </v>
      </c>
      <c r="AW632" s="850">
        <f t="shared" si="1439"/>
        <v>0</v>
      </c>
      <c r="AX632" s="570"/>
      <c r="AY632" s="391">
        <f t="shared" si="1487"/>
        <v>0</v>
      </c>
      <c r="AZ632" s="386">
        <f t="shared" si="1488"/>
        <v>0</v>
      </c>
      <c r="BA632" s="366" t="str">
        <f t="shared" si="1503"/>
        <v xml:space="preserve">    </v>
      </c>
      <c r="BB632" s="850">
        <f t="shared" si="1440"/>
        <v>0</v>
      </c>
      <c r="BC632" s="570"/>
      <c r="BD632" s="391">
        <f t="shared" si="1489"/>
        <v>0</v>
      </c>
      <c r="BE632" s="386">
        <f t="shared" si="1490"/>
        <v>0</v>
      </c>
      <c r="BF632" s="366" t="str">
        <f t="shared" si="1504"/>
        <v xml:space="preserve">    </v>
      </c>
      <c r="BG632" s="850">
        <f t="shared" si="1441"/>
        <v>0</v>
      </c>
      <c r="BH632" s="570"/>
      <c r="BI632" s="391">
        <f t="shared" si="1491"/>
        <v>0</v>
      </c>
      <c r="BJ632" s="386">
        <f t="shared" si="1492"/>
        <v>0</v>
      </c>
      <c r="BK632" s="366" t="str">
        <f t="shared" si="1505"/>
        <v xml:space="preserve">    </v>
      </c>
      <c r="BM632" s="383">
        <f t="shared" si="1442"/>
        <v>0</v>
      </c>
      <c r="BN632" s="7"/>
    </row>
    <row r="633" spans="1:66" s="5" customFormat="1" ht="12.75">
      <c r="A633" s="633">
        <v>23</v>
      </c>
      <c r="B633" s="895" t="str">
        <f t="shared" si="1493"/>
        <v>Other Business Services</v>
      </c>
      <c r="C633" s="377">
        <f t="shared" si="1443"/>
        <v>0</v>
      </c>
      <c r="D633" s="659">
        <f t="shared" si="1430"/>
        <v>0</v>
      </c>
      <c r="E633" s="570"/>
      <c r="F633" s="391">
        <f t="shared" si="1469"/>
        <v>0</v>
      </c>
      <c r="G633" s="386">
        <f t="shared" si="1470"/>
        <v>0</v>
      </c>
      <c r="H633" s="366" t="str">
        <f t="shared" si="1494"/>
        <v xml:space="preserve">    </v>
      </c>
      <c r="I633" s="849">
        <f t="shared" si="1431"/>
        <v>0</v>
      </c>
      <c r="J633" s="570"/>
      <c r="K633" s="391">
        <f t="shared" si="1471"/>
        <v>0</v>
      </c>
      <c r="L633" s="386">
        <f t="shared" si="1472"/>
        <v>0</v>
      </c>
      <c r="M633" s="366" t="str">
        <f t="shared" si="1495"/>
        <v xml:space="preserve">    </v>
      </c>
      <c r="N633" s="849">
        <f t="shared" si="1432"/>
        <v>0</v>
      </c>
      <c r="O633" s="570"/>
      <c r="P633" s="391">
        <f t="shared" si="1473"/>
        <v>0</v>
      </c>
      <c r="Q633" s="386">
        <f t="shared" si="1474"/>
        <v>0</v>
      </c>
      <c r="R633" s="366" t="str">
        <f t="shared" si="1496"/>
        <v xml:space="preserve">    </v>
      </c>
      <c r="S633" s="849">
        <f t="shared" si="1433"/>
        <v>0</v>
      </c>
      <c r="T633" s="570"/>
      <c r="U633" s="391">
        <f t="shared" si="1475"/>
        <v>0</v>
      </c>
      <c r="V633" s="386">
        <f t="shared" si="1476"/>
        <v>0</v>
      </c>
      <c r="W633" s="366" t="str">
        <f t="shared" si="1497"/>
        <v xml:space="preserve">    </v>
      </c>
      <c r="X633" s="849">
        <f t="shared" si="1434"/>
        <v>0</v>
      </c>
      <c r="Y633" s="570"/>
      <c r="Z633" s="391">
        <f t="shared" si="1477"/>
        <v>0</v>
      </c>
      <c r="AA633" s="386">
        <f t="shared" si="1478"/>
        <v>0</v>
      </c>
      <c r="AB633" s="366" t="str">
        <f t="shared" si="1498"/>
        <v xml:space="preserve">    </v>
      </c>
      <c r="AC633" s="849">
        <f t="shared" si="1435"/>
        <v>0</v>
      </c>
      <c r="AD633" s="570"/>
      <c r="AE633" s="391">
        <f t="shared" si="1479"/>
        <v>0</v>
      </c>
      <c r="AF633" s="386">
        <f t="shared" si="1480"/>
        <v>0</v>
      </c>
      <c r="AG633" s="366" t="str">
        <f t="shared" si="1499"/>
        <v xml:space="preserve">    </v>
      </c>
      <c r="AH633" s="849">
        <f t="shared" si="1436"/>
        <v>0</v>
      </c>
      <c r="AI633" s="570"/>
      <c r="AJ633" s="391">
        <f t="shared" si="1481"/>
        <v>0</v>
      </c>
      <c r="AK633" s="386">
        <f t="shared" si="1482"/>
        <v>0</v>
      </c>
      <c r="AL633" s="366" t="str">
        <f t="shared" si="1500"/>
        <v xml:space="preserve">    </v>
      </c>
      <c r="AM633" s="849">
        <f t="shared" si="1437"/>
        <v>0</v>
      </c>
      <c r="AN633" s="570"/>
      <c r="AO633" s="391">
        <f t="shared" si="1483"/>
        <v>0</v>
      </c>
      <c r="AP633" s="386">
        <f t="shared" si="1484"/>
        <v>0</v>
      </c>
      <c r="AQ633" s="366" t="str">
        <f t="shared" si="1501"/>
        <v xml:space="preserve">    </v>
      </c>
      <c r="AR633" s="849">
        <f t="shared" si="1438"/>
        <v>0</v>
      </c>
      <c r="AS633" s="570"/>
      <c r="AT633" s="391">
        <f t="shared" si="1485"/>
        <v>0</v>
      </c>
      <c r="AU633" s="386">
        <f t="shared" si="1486"/>
        <v>0</v>
      </c>
      <c r="AV633" s="366" t="str">
        <f t="shared" si="1502"/>
        <v xml:space="preserve">    </v>
      </c>
      <c r="AW633" s="849">
        <f t="shared" si="1439"/>
        <v>0</v>
      </c>
      <c r="AX633" s="570"/>
      <c r="AY633" s="391">
        <f t="shared" si="1487"/>
        <v>0</v>
      </c>
      <c r="AZ633" s="386">
        <f t="shared" si="1488"/>
        <v>0</v>
      </c>
      <c r="BA633" s="366" t="str">
        <f t="shared" si="1503"/>
        <v xml:space="preserve">    </v>
      </c>
      <c r="BB633" s="849">
        <f t="shared" si="1440"/>
        <v>0</v>
      </c>
      <c r="BC633" s="570"/>
      <c r="BD633" s="391">
        <f t="shared" si="1489"/>
        <v>0</v>
      </c>
      <c r="BE633" s="386">
        <f t="shared" si="1490"/>
        <v>0</v>
      </c>
      <c r="BF633" s="366" t="str">
        <f t="shared" si="1504"/>
        <v xml:space="preserve">    </v>
      </c>
      <c r="BG633" s="849">
        <f t="shared" si="1441"/>
        <v>0</v>
      </c>
      <c r="BH633" s="570"/>
      <c r="BI633" s="391">
        <f t="shared" si="1491"/>
        <v>0</v>
      </c>
      <c r="BJ633" s="386">
        <f t="shared" si="1492"/>
        <v>0</v>
      </c>
      <c r="BK633" s="366" t="str">
        <f t="shared" si="1505"/>
        <v xml:space="preserve">    </v>
      </c>
      <c r="BM633" s="383">
        <f t="shared" si="1442"/>
        <v>0</v>
      </c>
      <c r="BN633" s="7"/>
    </row>
    <row r="634" spans="1:66" s="5" customFormat="1" ht="12.75">
      <c r="A634" s="633">
        <v>24</v>
      </c>
      <c r="B634" s="895" t="str">
        <f t="shared" si="1493"/>
        <v>Interpreter Services</v>
      </c>
      <c r="C634" s="377">
        <f t="shared" si="1443"/>
        <v>0</v>
      </c>
      <c r="D634" s="659">
        <f t="shared" si="1430"/>
        <v>0</v>
      </c>
      <c r="E634" s="570"/>
      <c r="F634" s="391">
        <f t="shared" si="1469"/>
        <v>0</v>
      </c>
      <c r="G634" s="386">
        <f t="shared" si="1470"/>
        <v>0</v>
      </c>
      <c r="H634" s="366" t="str">
        <f t="shared" si="1494"/>
        <v xml:space="preserve">    </v>
      </c>
      <c r="I634" s="849">
        <f t="shared" si="1431"/>
        <v>0</v>
      </c>
      <c r="J634" s="570"/>
      <c r="K634" s="391">
        <f t="shared" si="1471"/>
        <v>0</v>
      </c>
      <c r="L634" s="386">
        <f t="shared" si="1472"/>
        <v>0</v>
      </c>
      <c r="M634" s="366" t="str">
        <f t="shared" si="1495"/>
        <v xml:space="preserve">    </v>
      </c>
      <c r="N634" s="849">
        <f t="shared" si="1432"/>
        <v>0</v>
      </c>
      <c r="O634" s="570"/>
      <c r="P634" s="391">
        <f t="shared" si="1473"/>
        <v>0</v>
      </c>
      <c r="Q634" s="386">
        <f t="shared" si="1474"/>
        <v>0</v>
      </c>
      <c r="R634" s="366" t="str">
        <f t="shared" si="1496"/>
        <v xml:space="preserve">    </v>
      </c>
      <c r="S634" s="849">
        <f t="shared" si="1433"/>
        <v>0</v>
      </c>
      <c r="T634" s="570"/>
      <c r="U634" s="391">
        <f t="shared" si="1475"/>
        <v>0</v>
      </c>
      <c r="V634" s="386">
        <f t="shared" si="1476"/>
        <v>0</v>
      </c>
      <c r="W634" s="366" t="str">
        <f t="shared" si="1497"/>
        <v xml:space="preserve">    </v>
      </c>
      <c r="X634" s="849">
        <f t="shared" si="1434"/>
        <v>0</v>
      </c>
      <c r="Y634" s="570"/>
      <c r="Z634" s="391">
        <f t="shared" si="1477"/>
        <v>0</v>
      </c>
      <c r="AA634" s="386">
        <f t="shared" si="1478"/>
        <v>0</v>
      </c>
      <c r="AB634" s="366" t="str">
        <f t="shared" si="1498"/>
        <v xml:space="preserve">    </v>
      </c>
      <c r="AC634" s="849">
        <f t="shared" si="1435"/>
        <v>0</v>
      </c>
      <c r="AD634" s="570"/>
      <c r="AE634" s="391">
        <f t="shared" si="1479"/>
        <v>0</v>
      </c>
      <c r="AF634" s="386">
        <f t="shared" si="1480"/>
        <v>0</v>
      </c>
      <c r="AG634" s="366" t="str">
        <f t="shared" si="1499"/>
        <v xml:space="preserve">    </v>
      </c>
      <c r="AH634" s="849">
        <f t="shared" si="1436"/>
        <v>0</v>
      </c>
      <c r="AI634" s="570"/>
      <c r="AJ634" s="391">
        <f t="shared" si="1481"/>
        <v>0</v>
      </c>
      <c r="AK634" s="386">
        <f t="shared" si="1482"/>
        <v>0</v>
      </c>
      <c r="AL634" s="366" t="str">
        <f t="shared" si="1500"/>
        <v xml:space="preserve">    </v>
      </c>
      <c r="AM634" s="849">
        <f t="shared" si="1437"/>
        <v>0</v>
      </c>
      <c r="AN634" s="570"/>
      <c r="AO634" s="391">
        <f t="shared" si="1483"/>
        <v>0</v>
      </c>
      <c r="AP634" s="386">
        <f t="shared" si="1484"/>
        <v>0</v>
      </c>
      <c r="AQ634" s="366" t="str">
        <f t="shared" si="1501"/>
        <v xml:space="preserve">    </v>
      </c>
      <c r="AR634" s="849">
        <f t="shared" si="1438"/>
        <v>0</v>
      </c>
      <c r="AS634" s="570"/>
      <c r="AT634" s="391">
        <f t="shared" si="1485"/>
        <v>0</v>
      </c>
      <c r="AU634" s="386">
        <f t="shared" si="1486"/>
        <v>0</v>
      </c>
      <c r="AV634" s="366" t="str">
        <f t="shared" si="1502"/>
        <v xml:space="preserve">    </v>
      </c>
      <c r="AW634" s="849">
        <f t="shared" si="1439"/>
        <v>0</v>
      </c>
      <c r="AX634" s="570"/>
      <c r="AY634" s="391">
        <f t="shared" si="1487"/>
        <v>0</v>
      </c>
      <c r="AZ634" s="386">
        <f t="shared" si="1488"/>
        <v>0</v>
      </c>
      <c r="BA634" s="366" t="str">
        <f t="shared" si="1503"/>
        <v xml:space="preserve">    </v>
      </c>
      <c r="BB634" s="849">
        <f t="shared" si="1440"/>
        <v>0</v>
      </c>
      <c r="BC634" s="570"/>
      <c r="BD634" s="391">
        <f t="shared" si="1489"/>
        <v>0</v>
      </c>
      <c r="BE634" s="386">
        <f t="shared" si="1490"/>
        <v>0</v>
      </c>
      <c r="BF634" s="366" t="str">
        <f t="shared" si="1504"/>
        <v xml:space="preserve">    </v>
      </c>
      <c r="BG634" s="849">
        <f t="shared" si="1441"/>
        <v>0</v>
      </c>
      <c r="BH634" s="570"/>
      <c r="BI634" s="391">
        <f t="shared" si="1491"/>
        <v>0</v>
      </c>
      <c r="BJ634" s="386">
        <f t="shared" si="1492"/>
        <v>0</v>
      </c>
      <c r="BK634" s="366" t="str">
        <f t="shared" si="1505"/>
        <v xml:space="preserve">    </v>
      </c>
      <c r="BM634" s="383">
        <f t="shared" si="1442"/>
        <v>0</v>
      </c>
      <c r="BN634" s="7"/>
    </row>
    <row r="635" spans="1:66" s="5" customFormat="1" ht="12.75">
      <c r="A635" s="633">
        <v>25</v>
      </c>
      <c r="B635" s="895" t="str">
        <f t="shared" si="1493"/>
        <v>* Member Housing</v>
      </c>
      <c r="C635" s="377">
        <f t="shared" si="1443"/>
        <v>0</v>
      </c>
      <c r="D635" s="659">
        <f t="shared" si="1430"/>
        <v>0</v>
      </c>
      <c r="E635" s="570"/>
      <c r="F635" s="391">
        <f t="shared" si="1469"/>
        <v>0</v>
      </c>
      <c r="G635" s="386">
        <f t="shared" si="1470"/>
        <v>0</v>
      </c>
      <c r="H635" s="366" t="str">
        <f t="shared" si="1494"/>
        <v xml:space="preserve">    </v>
      </c>
      <c r="I635" s="849">
        <f t="shared" si="1431"/>
        <v>0</v>
      </c>
      <c r="J635" s="570"/>
      <c r="K635" s="391">
        <f t="shared" si="1471"/>
        <v>0</v>
      </c>
      <c r="L635" s="386">
        <f t="shared" si="1472"/>
        <v>0</v>
      </c>
      <c r="M635" s="366" t="str">
        <f t="shared" si="1495"/>
        <v xml:space="preserve">    </v>
      </c>
      <c r="N635" s="849">
        <f t="shared" si="1432"/>
        <v>0</v>
      </c>
      <c r="O635" s="570"/>
      <c r="P635" s="391">
        <f t="shared" si="1473"/>
        <v>0</v>
      </c>
      <c r="Q635" s="386">
        <f t="shared" si="1474"/>
        <v>0</v>
      </c>
      <c r="R635" s="366" t="str">
        <f t="shared" si="1496"/>
        <v xml:space="preserve">    </v>
      </c>
      <c r="S635" s="849">
        <f t="shared" si="1433"/>
        <v>0</v>
      </c>
      <c r="T635" s="570"/>
      <c r="U635" s="391">
        <f t="shared" si="1475"/>
        <v>0</v>
      </c>
      <c r="V635" s="386">
        <f t="shared" si="1476"/>
        <v>0</v>
      </c>
      <c r="W635" s="366" t="str">
        <f t="shared" si="1497"/>
        <v xml:space="preserve">    </v>
      </c>
      <c r="X635" s="849">
        <f t="shared" si="1434"/>
        <v>0</v>
      </c>
      <c r="Y635" s="570"/>
      <c r="Z635" s="391">
        <f t="shared" si="1477"/>
        <v>0</v>
      </c>
      <c r="AA635" s="386">
        <f t="shared" si="1478"/>
        <v>0</v>
      </c>
      <c r="AB635" s="366" t="str">
        <f t="shared" si="1498"/>
        <v xml:space="preserve">    </v>
      </c>
      <c r="AC635" s="849">
        <f t="shared" si="1435"/>
        <v>0</v>
      </c>
      <c r="AD635" s="570"/>
      <c r="AE635" s="391">
        <f t="shared" si="1479"/>
        <v>0</v>
      </c>
      <c r="AF635" s="386">
        <f t="shared" si="1480"/>
        <v>0</v>
      </c>
      <c r="AG635" s="366" t="str">
        <f t="shared" si="1499"/>
        <v xml:space="preserve">    </v>
      </c>
      <c r="AH635" s="849">
        <f t="shared" si="1436"/>
        <v>0</v>
      </c>
      <c r="AI635" s="570"/>
      <c r="AJ635" s="391">
        <f t="shared" si="1481"/>
        <v>0</v>
      </c>
      <c r="AK635" s="386">
        <f t="shared" si="1482"/>
        <v>0</v>
      </c>
      <c r="AL635" s="366" t="str">
        <f t="shared" si="1500"/>
        <v xml:space="preserve">    </v>
      </c>
      <c r="AM635" s="849">
        <f t="shared" si="1437"/>
        <v>0</v>
      </c>
      <c r="AN635" s="570"/>
      <c r="AO635" s="391">
        <f t="shared" si="1483"/>
        <v>0</v>
      </c>
      <c r="AP635" s="386">
        <f t="shared" si="1484"/>
        <v>0</v>
      </c>
      <c r="AQ635" s="366" t="str">
        <f t="shared" si="1501"/>
        <v xml:space="preserve">    </v>
      </c>
      <c r="AR635" s="849">
        <f t="shared" si="1438"/>
        <v>0</v>
      </c>
      <c r="AS635" s="570"/>
      <c r="AT635" s="391">
        <f t="shared" si="1485"/>
        <v>0</v>
      </c>
      <c r="AU635" s="386">
        <f t="shared" si="1486"/>
        <v>0</v>
      </c>
      <c r="AV635" s="366" t="str">
        <f t="shared" si="1502"/>
        <v xml:space="preserve">    </v>
      </c>
      <c r="AW635" s="849">
        <f t="shared" si="1439"/>
        <v>0</v>
      </c>
      <c r="AX635" s="570"/>
      <c r="AY635" s="391">
        <f t="shared" si="1487"/>
        <v>0</v>
      </c>
      <c r="AZ635" s="386">
        <f t="shared" si="1488"/>
        <v>0</v>
      </c>
      <c r="BA635" s="366" t="str">
        <f t="shared" si="1503"/>
        <v xml:space="preserve">    </v>
      </c>
      <c r="BB635" s="849">
        <f t="shared" si="1440"/>
        <v>0</v>
      </c>
      <c r="BC635" s="570"/>
      <c r="BD635" s="391">
        <f t="shared" si="1489"/>
        <v>0</v>
      </c>
      <c r="BE635" s="386">
        <f t="shared" si="1490"/>
        <v>0</v>
      </c>
      <c r="BF635" s="366" t="str">
        <f t="shared" si="1504"/>
        <v xml:space="preserve">    </v>
      </c>
      <c r="BG635" s="849">
        <f t="shared" si="1441"/>
        <v>0</v>
      </c>
      <c r="BH635" s="570"/>
      <c r="BI635" s="391">
        <f t="shared" si="1491"/>
        <v>0</v>
      </c>
      <c r="BJ635" s="386">
        <f t="shared" si="1492"/>
        <v>0</v>
      </c>
      <c r="BK635" s="366" t="str">
        <f t="shared" si="1505"/>
        <v xml:space="preserve">    </v>
      </c>
      <c r="BM635" s="383">
        <f t="shared" si="1442"/>
        <v>0</v>
      </c>
      <c r="BN635" s="7"/>
    </row>
    <row r="636" spans="1:66" s="5" customFormat="1" ht="12.75">
      <c r="A636" s="633">
        <v>26</v>
      </c>
      <c r="B636" s="895" t="str">
        <f t="shared" si="1493"/>
        <v>* Augmented Member Housing</v>
      </c>
      <c r="C636" s="377">
        <f t="shared" si="1443"/>
        <v>0</v>
      </c>
      <c r="D636" s="659">
        <f t="shared" si="1430"/>
        <v>0</v>
      </c>
      <c r="E636" s="570"/>
      <c r="F636" s="391">
        <f t="shared" si="1469"/>
        <v>0</v>
      </c>
      <c r="G636" s="386">
        <f t="shared" si="1470"/>
        <v>0</v>
      </c>
      <c r="H636" s="366" t="str">
        <f t="shared" si="1494"/>
        <v xml:space="preserve">    </v>
      </c>
      <c r="I636" s="849">
        <f t="shared" si="1431"/>
        <v>0</v>
      </c>
      <c r="J636" s="570"/>
      <c r="K636" s="391">
        <f t="shared" si="1471"/>
        <v>0</v>
      </c>
      <c r="L636" s="386">
        <f t="shared" si="1472"/>
        <v>0</v>
      </c>
      <c r="M636" s="366" t="str">
        <f t="shared" si="1495"/>
        <v xml:space="preserve">    </v>
      </c>
      <c r="N636" s="849">
        <f t="shared" si="1432"/>
        <v>0</v>
      </c>
      <c r="O636" s="570"/>
      <c r="P636" s="391">
        <f t="shared" si="1473"/>
        <v>0</v>
      </c>
      <c r="Q636" s="386">
        <f t="shared" si="1474"/>
        <v>0</v>
      </c>
      <c r="R636" s="366" t="str">
        <f t="shared" si="1496"/>
        <v xml:space="preserve">    </v>
      </c>
      <c r="S636" s="849">
        <f t="shared" si="1433"/>
        <v>0</v>
      </c>
      <c r="T636" s="570"/>
      <c r="U636" s="391">
        <f t="shared" si="1475"/>
        <v>0</v>
      </c>
      <c r="V636" s="386">
        <f t="shared" si="1476"/>
        <v>0</v>
      </c>
      <c r="W636" s="366" t="str">
        <f t="shared" si="1497"/>
        <v xml:space="preserve">    </v>
      </c>
      <c r="X636" s="849">
        <f t="shared" si="1434"/>
        <v>0</v>
      </c>
      <c r="Y636" s="570"/>
      <c r="Z636" s="391">
        <f t="shared" si="1477"/>
        <v>0</v>
      </c>
      <c r="AA636" s="386">
        <f t="shared" si="1478"/>
        <v>0</v>
      </c>
      <c r="AB636" s="366" t="str">
        <f t="shared" si="1498"/>
        <v xml:space="preserve">    </v>
      </c>
      <c r="AC636" s="849">
        <f t="shared" si="1435"/>
        <v>0</v>
      </c>
      <c r="AD636" s="570"/>
      <c r="AE636" s="391">
        <f t="shared" si="1479"/>
        <v>0</v>
      </c>
      <c r="AF636" s="386">
        <f t="shared" si="1480"/>
        <v>0</v>
      </c>
      <c r="AG636" s="366" t="str">
        <f t="shared" si="1499"/>
        <v xml:space="preserve">    </v>
      </c>
      <c r="AH636" s="849">
        <f t="shared" si="1436"/>
        <v>0</v>
      </c>
      <c r="AI636" s="570"/>
      <c r="AJ636" s="391">
        <f t="shared" si="1481"/>
        <v>0</v>
      </c>
      <c r="AK636" s="386">
        <f t="shared" si="1482"/>
        <v>0</v>
      </c>
      <c r="AL636" s="366" t="str">
        <f t="shared" si="1500"/>
        <v xml:space="preserve">    </v>
      </c>
      <c r="AM636" s="849">
        <f t="shared" si="1437"/>
        <v>0</v>
      </c>
      <c r="AN636" s="570"/>
      <c r="AO636" s="391">
        <f t="shared" si="1483"/>
        <v>0</v>
      </c>
      <c r="AP636" s="386">
        <f t="shared" si="1484"/>
        <v>0</v>
      </c>
      <c r="AQ636" s="366" t="str">
        <f t="shared" si="1501"/>
        <v xml:space="preserve">    </v>
      </c>
      <c r="AR636" s="849">
        <f t="shared" si="1438"/>
        <v>0</v>
      </c>
      <c r="AS636" s="570"/>
      <c r="AT636" s="391">
        <f t="shared" si="1485"/>
        <v>0</v>
      </c>
      <c r="AU636" s="386">
        <f t="shared" si="1486"/>
        <v>0</v>
      </c>
      <c r="AV636" s="366" t="str">
        <f t="shared" si="1502"/>
        <v xml:space="preserve">    </v>
      </c>
      <c r="AW636" s="849">
        <f t="shared" si="1439"/>
        <v>0</v>
      </c>
      <c r="AX636" s="570"/>
      <c r="AY636" s="391">
        <f t="shared" si="1487"/>
        <v>0</v>
      </c>
      <c r="AZ636" s="386">
        <f t="shared" si="1488"/>
        <v>0</v>
      </c>
      <c r="BA636" s="366" t="str">
        <f t="shared" si="1503"/>
        <v xml:space="preserve">    </v>
      </c>
      <c r="BB636" s="849">
        <f t="shared" si="1440"/>
        <v>0</v>
      </c>
      <c r="BC636" s="570"/>
      <c r="BD636" s="391">
        <f t="shared" si="1489"/>
        <v>0</v>
      </c>
      <c r="BE636" s="386">
        <f t="shared" si="1490"/>
        <v>0</v>
      </c>
      <c r="BF636" s="366" t="str">
        <f t="shared" si="1504"/>
        <v xml:space="preserve">    </v>
      </c>
      <c r="BG636" s="849">
        <f t="shared" si="1441"/>
        <v>0</v>
      </c>
      <c r="BH636" s="570"/>
      <c r="BI636" s="391">
        <f t="shared" si="1491"/>
        <v>0</v>
      </c>
      <c r="BJ636" s="386">
        <f t="shared" si="1492"/>
        <v>0</v>
      </c>
      <c r="BK636" s="366" t="str">
        <f t="shared" si="1505"/>
        <v xml:space="preserve">    </v>
      </c>
      <c r="BM636" s="383">
        <f t="shared" si="1442"/>
        <v>0</v>
      </c>
      <c r="BN636" s="7"/>
    </row>
    <row r="637" spans="1:66" s="5" customFormat="1" ht="12.75">
      <c r="A637" s="633">
        <v>27</v>
      </c>
      <c r="B637" s="895" t="str">
        <f t="shared" si="1493"/>
        <v>Other: (list)</v>
      </c>
      <c r="C637" s="377">
        <f t="shared" si="1443"/>
        <v>0</v>
      </c>
      <c r="D637" s="659">
        <f t="shared" si="1430"/>
        <v>0</v>
      </c>
      <c r="E637" s="570"/>
      <c r="F637" s="391">
        <f t="shared" si="1469"/>
        <v>0</v>
      </c>
      <c r="G637" s="386">
        <f t="shared" si="1470"/>
        <v>0</v>
      </c>
      <c r="H637" s="366" t="str">
        <f t="shared" si="1494"/>
        <v xml:space="preserve">    </v>
      </c>
      <c r="I637" s="849">
        <f t="shared" si="1431"/>
        <v>0</v>
      </c>
      <c r="J637" s="570"/>
      <c r="K637" s="391">
        <f t="shared" si="1471"/>
        <v>0</v>
      </c>
      <c r="L637" s="386">
        <f t="shared" si="1472"/>
        <v>0</v>
      </c>
      <c r="M637" s="366" t="str">
        <f t="shared" si="1495"/>
        <v xml:space="preserve">    </v>
      </c>
      <c r="N637" s="849">
        <f t="shared" si="1432"/>
        <v>0</v>
      </c>
      <c r="O637" s="570"/>
      <c r="P637" s="391">
        <f t="shared" si="1473"/>
        <v>0</v>
      </c>
      <c r="Q637" s="386">
        <f t="shared" si="1474"/>
        <v>0</v>
      </c>
      <c r="R637" s="366" t="str">
        <f t="shared" si="1496"/>
        <v xml:space="preserve">    </v>
      </c>
      <c r="S637" s="849">
        <f t="shared" si="1433"/>
        <v>0</v>
      </c>
      <c r="T637" s="570"/>
      <c r="U637" s="391">
        <f t="shared" si="1475"/>
        <v>0</v>
      </c>
      <c r="V637" s="386">
        <f t="shared" si="1476"/>
        <v>0</v>
      </c>
      <c r="W637" s="366" t="str">
        <f t="shared" si="1497"/>
        <v xml:space="preserve">    </v>
      </c>
      <c r="X637" s="849">
        <f t="shared" si="1434"/>
        <v>0</v>
      </c>
      <c r="Y637" s="570"/>
      <c r="Z637" s="391">
        <f t="shared" si="1477"/>
        <v>0</v>
      </c>
      <c r="AA637" s="386">
        <f t="shared" si="1478"/>
        <v>0</v>
      </c>
      <c r="AB637" s="366" t="str">
        <f t="shared" si="1498"/>
        <v xml:space="preserve">    </v>
      </c>
      <c r="AC637" s="849">
        <f t="shared" si="1435"/>
        <v>0</v>
      </c>
      <c r="AD637" s="570"/>
      <c r="AE637" s="391">
        <f t="shared" si="1479"/>
        <v>0</v>
      </c>
      <c r="AF637" s="386">
        <f t="shared" si="1480"/>
        <v>0</v>
      </c>
      <c r="AG637" s="366" t="str">
        <f t="shared" si="1499"/>
        <v xml:space="preserve">    </v>
      </c>
      <c r="AH637" s="849">
        <f t="shared" si="1436"/>
        <v>0</v>
      </c>
      <c r="AI637" s="570"/>
      <c r="AJ637" s="391">
        <f t="shared" si="1481"/>
        <v>0</v>
      </c>
      <c r="AK637" s="386">
        <f t="shared" si="1482"/>
        <v>0</v>
      </c>
      <c r="AL637" s="366" t="str">
        <f t="shared" si="1500"/>
        <v xml:space="preserve">    </v>
      </c>
      <c r="AM637" s="849">
        <f t="shared" si="1437"/>
        <v>0</v>
      </c>
      <c r="AN637" s="570"/>
      <c r="AO637" s="391">
        <f t="shared" si="1483"/>
        <v>0</v>
      </c>
      <c r="AP637" s="386">
        <f t="shared" si="1484"/>
        <v>0</v>
      </c>
      <c r="AQ637" s="366" t="str">
        <f t="shared" si="1501"/>
        <v xml:space="preserve">    </v>
      </c>
      <c r="AR637" s="849">
        <f t="shared" si="1438"/>
        <v>0</v>
      </c>
      <c r="AS637" s="570"/>
      <c r="AT637" s="391">
        <f t="shared" si="1485"/>
        <v>0</v>
      </c>
      <c r="AU637" s="386">
        <f t="shared" si="1486"/>
        <v>0</v>
      </c>
      <c r="AV637" s="366" t="str">
        <f t="shared" si="1502"/>
        <v xml:space="preserve">    </v>
      </c>
      <c r="AW637" s="849">
        <f t="shared" si="1439"/>
        <v>0</v>
      </c>
      <c r="AX637" s="570"/>
      <c r="AY637" s="391">
        <f t="shared" si="1487"/>
        <v>0</v>
      </c>
      <c r="AZ637" s="386">
        <f t="shared" si="1488"/>
        <v>0</v>
      </c>
      <c r="BA637" s="366" t="str">
        <f t="shared" si="1503"/>
        <v xml:space="preserve">    </v>
      </c>
      <c r="BB637" s="849">
        <f t="shared" si="1440"/>
        <v>0</v>
      </c>
      <c r="BC637" s="570"/>
      <c r="BD637" s="391">
        <f t="shared" si="1489"/>
        <v>0</v>
      </c>
      <c r="BE637" s="386">
        <f t="shared" si="1490"/>
        <v>0</v>
      </c>
      <c r="BF637" s="366" t="str">
        <f t="shared" si="1504"/>
        <v xml:space="preserve">    </v>
      </c>
      <c r="BG637" s="849">
        <f t="shared" si="1441"/>
        <v>0</v>
      </c>
      <c r="BH637" s="570"/>
      <c r="BI637" s="391">
        <f t="shared" si="1491"/>
        <v>0</v>
      </c>
      <c r="BJ637" s="386">
        <f t="shared" si="1492"/>
        <v>0</v>
      </c>
      <c r="BK637" s="366" t="str">
        <f t="shared" si="1505"/>
        <v xml:space="preserve">    </v>
      </c>
      <c r="BM637" s="383">
        <f t="shared" si="1442"/>
        <v>0</v>
      </c>
      <c r="BN637" s="7"/>
    </row>
    <row r="638" spans="1:66" s="5" customFormat="1" ht="12.75">
      <c r="A638" s="633">
        <v>28</v>
      </c>
      <c r="B638" s="895" t="str">
        <f t="shared" si="1493"/>
        <v>Other: (list)</v>
      </c>
      <c r="C638" s="377">
        <f t="shared" si="1443"/>
        <v>0</v>
      </c>
      <c r="D638" s="659">
        <f t="shared" si="1430"/>
        <v>0</v>
      </c>
      <c r="E638" s="570"/>
      <c r="F638" s="391">
        <f t="shared" si="1469"/>
        <v>0</v>
      </c>
      <c r="G638" s="386">
        <f t="shared" si="1470"/>
        <v>0</v>
      </c>
      <c r="H638" s="366" t="str">
        <f t="shared" si="1494"/>
        <v xml:space="preserve">    </v>
      </c>
      <c r="I638" s="849">
        <f t="shared" si="1431"/>
        <v>0</v>
      </c>
      <c r="J638" s="570"/>
      <c r="K638" s="391">
        <f t="shared" si="1471"/>
        <v>0</v>
      </c>
      <c r="L638" s="386">
        <f t="shared" si="1472"/>
        <v>0</v>
      </c>
      <c r="M638" s="366" t="str">
        <f t="shared" si="1495"/>
        <v xml:space="preserve">    </v>
      </c>
      <c r="N638" s="849">
        <f t="shared" si="1432"/>
        <v>0</v>
      </c>
      <c r="O638" s="570"/>
      <c r="P638" s="391">
        <f t="shared" si="1473"/>
        <v>0</v>
      </c>
      <c r="Q638" s="386">
        <f t="shared" si="1474"/>
        <v>0</v>
      </c>
      <c r="R638" s="366" t="str">
        <f t="shared" si="1496"/>
        <v xml:space="preserve">    </v>
      </c>
      <c r="S638" s="849">
        <f t="shared" si="1433"/>
        <v>0</v>
      </c>
      <c r="T638" s="570"/>
      <c r="U638" s="391">
        <f t="shared" si="1475"/>
        <v>0</v>
      </c>
      <c r="V638" s="386">
        <f t="shared" si="1476"/>
        <v>0</v>
      </c>
      <c r="W638" s="366" t="str">
        <f t="shared" si="1497"/>
        <v xml:space="preserve">    </v>
      </c>
      <c r="X638" s="849">
        <f t="shared" si="1434"/>
        <v>0</v>
      </c>
      <c r="Y638" s="570"/>
      <c r="Z638" s="391">
        <f t="shared" si="1477"/>
        <v>0</v>
      </c>
      <c r="AA638" s="386">
        <f t="shared" si="1478"/>
        <v>0</v>
      </c>
      <c r="AB638" s="366" t="str">
        <f t="shared" si="1498"/>
        <v xml:space="preserve">    </v>
      </c>
      <c r="AC638" s="849">
        <f t="shared" si="1435"/>
        <v>0</v>
      </c>
      <c r="AD638" s="570"/>
      <c r="AE638" s="391">
        <f t="shared" si="1479"/>
        <v>0</v>
      </c>
      <c r="AF638" s="386">
        <f t="shared" si="1480"/>
        <v>0</v>
      </c>
      <c r="AG638" s="366" t="str">
        <f t="shared" si="1499"/>
        <v xml:space="preserve">    </v>
      </c>
      <c r="AH638" s="849">
        <f t="shared" si="1436"/>
        <v>0</v>
      </c>
      <c r="AI638" s="570"/>
      <c r="AJ638" s="391">
        <f t="shared" si="1481"/>
        <v>0</v>
      </c>
      <c r="AK638" s="386">
        <f t="shared" si="1482"/>
        <v>0</v>
      </c>
      <c r="AL638" s="366" t="str">
        <f t="shared" si="1500"/>
        <v xml:space="preserve">    </v>
      </c>
      <c r="AM638" s="849">
        <f t="shared" si="1437"/>
        <v>0</v>
      </c>
      <c r="AN638" s="570"/>
      <c r="AO638" s="391">
        <f t="shared" si="1483"/>
        <v>0</v>
      </c>
      <c r="AP638" s="386">
        <f t="shared" si="1484"/>
        <v>0</v>
      </c>
      <c r="AQ638" s="366" t="str">
        <f t="shared" si="1501"/>
        <v xml:space="preserve">    </v>
      </c>
      <c r="AR638" s="849">
        <f t="shared" si="1438"/>
        <v>0</v>
      </c>
      <c r="AS638" s="570"/>
      <c r="AT638" s="391">
        <f t="shared" si="1485"/>
        <v>0</v>
      </c>
      <c r="AU638" s="386">
        <f t="shared" si="1486"/>
        <v>0</v>
      </c>
      <c r="AV638" s="366" t="str">
        <f t="shared" si="1502"/>
        <v xml:space="preserve">    </v>
      </c>
      <c r="AW638" s="849">
        <f t="shared" si="1439"/>
        <v>0</v>
      </c>
      <c r="AX638" s="570"/>
      <c r="AY638" s="391">
        <f t="shared" si="1487"/>
        <v>0</v>
      </c>
      <c r="AZ638" s="386">
        <f t="shared" si="1488"/>
        <v>0</v>
      </c>
      <c r="BA638" s="366" t="str">
        <f t="shared" si="1503"/>
        <v xml:space="preserve">    </v>
      </c>
      <c r="BB638" s="849">
        <f t="shared" si="1440"/>
        <v>0</v>
      </c>
      <c r="BC638" s="570"/>
      <c r="BD638" s="391">
        <f t="shared" si="1489"/>
        <v>0</v>
      </c>
      <c r="BE638" s="386">
        <f t="shared" si="1490"/>
        <v>0</v>
      </c>
      <c r="BF638" s="366" t="str">
        <f t="shared" si="1504"/>
        <v xml:space="preserve">    </v>
      </c>
      <c r="BG638" s="849">
        <f t="shared" si="1441"/>
        <v>0</v>
      </c>
      <c r="BH638" s="570"/>
      <c r="BI638" s="391">
        <f t="shared" si="1491"/>
        <v>0</v>
      </c>
      <c r="BJ638" s="386">
        <f t="shared" si="1492"/>
        <v>0</v>
      </c>
      <c r="BK638" s="366" t="str">
        <f t="shared" si="1505"/>
        <v xml:space="preserve">    </v>
      </c>
      <c r="BM638" s="383">
        <f t="shared" si="1442"/>
        <v>0</v>
      </c>
      <c r="BN638" s="7"/>
    </row>
    <row r="639" spans="1:66" s="5" customFormat="1" ht="12.75">
      <c r="A639" s="633">
        <v>29</v>
      </c>
      <c r="B639" s="895" t="str">
        <f t="shared" si="1493"/>
        <v>Other: (list)</v>
      </c>
      <c r="C639" s="377">
        <f t="shared" si="1443"/>
        <v>0</v>
      </c>
      <c r="D639" s="659">
        <f t="shared" si="1430"/>
        <v>0</v>
      </c>
      <c r="E639" s="570"/>
      <c r="F639" s="391">
        <f t="shared" si="1469"/>
        <v>0</v>
      </c>
      <c r="G639" s="386">
        <f t="shared" si="1470"/>
        <v>0</v>
      </c>
      <c r="H639" s="366" t="str">
        <f t="shared" si="1494"/>
        <v xml:space="preserve">    </v>
      </c>
      <c r="I639" s="849">
        <f t="shared" si="1431"/>
        <v>0</v>
      </c>
      <c r="J639" s="570"/>
      <c r="K639" s="391">
        <f t="shared" si="1471"/>
        <v>0</v>
      </c>
      <c r="L639" s="386">
        <f t="shared" si="1472"/>
        <v>0</v>
      </c>
      <c r="M639" s="366" t="str">
        <f t="shared" si="1495"/>
        <v xml:space="preserve">    </v>
      </c>
      <c r="N639" s="849">
        <f t="shared" si="1432"/>
        <v>0</v>
      </c>
      <c r="O639" s="570"/>
      <c r="P639" s="391">
        <f t="shared" si="1473"/>
        <v>0</v>
      </c>
      <c r="Q639" s="386">
        <f t="shared" si="1474"/>
        <v>0</v>
      </c>
      <c r="R639" s="366" t="str">
        <f t="shared" si="1496"/>
        <v xml:space="preserve">    </v>
      </c>
      <c r="S639" s="849">
        <f t="shared" si="1433"/>
        <v>0</v>
      </c>
      <c r="T639" s="570"/>
      <c r="U639" s="391">
        <f t="shared" si="1475"/>
        <v>0</v>
      </c>
      <c r="V639" s="386">
        <f t="shared" si="1476"/>
        <v>0</v>
      </c>
      <c r="W639" s="366" t="str">
        <f t="shared" si="1497"/>
        <v xml:space="preserve">    </v>
      </c>
      <c r="X639" s="849">
        <f t="shared" si="1434"/>
        <v>0</v>
      </c>
      <c r="Y639" s="570"/>
      <c r="Z639" s="391">
        <f t="shared" si="1477"/>
        <v>0</v>
      </c>
      <c r="AA639" s="386">
        <f t="shared" si="1478"/>
        <v>0</v>
      </c>
      <c r="AB639" s="366" t="str">
        <f t="shared" si="1498"/>
        <v xml:space="preserve">    </v>
      </c>
      <c r="AC639" s="849">
        <f t="shared" si="1435"/>
        <v>0</v>
      </c>
      <c r="AD639" s="570"/>
      <c r="AE639" s="391">
        <f t="shared" si="1479"/>
        <v>0</v>
      </c>
      <c r="AF639" s="386">
        <f t="shared" si="1480"/>
        <v>0</v>
      </c>
      <c r="AG639" s="366" t="str">
        <f t="shared" si="1499"/>
        <v xml:space="preserve">    </v>
      </c>
      <c r="AH639" s="849">
        <f t="shared" si="1436"/>
        <v>0</v>
      </c>
      <c r="AI639" s="570"/>
      <c r="AJ639" s="391">
        <f t="shared" si="1481"/>
        <v>0</v>
      </c>
      <c r="AK639" s="386">
        <f t="shared" si="1482"/>
        <v>0</v>
      </c>
      <c r="AL639" s="366" t="str">
        <f t="shared" si="1500"/>
        <v xml:space="preserve">    </v>
      </c>
      <c r="AM639" s="849">
        <f t="shared" si="1437"/>
        <v>0</v>
      </c>
      <c r="AN639" s="570"/>
      <c r="AO639" s="391">
        <f t="shared" si="1483"/>
        <v>0</v>
      </c>
      <c r="AP639" s="386">
        <f t="shared" si="1484"/>
        <v>0</v>
      </c>
      <c r="AQ639" s="366" t="str">
        <f t="shared" si="1501"/>
        <v xml:space="preserve">    </v>
      </c>
      <c r="AR639" s="849">
        <f t="shared" si="1438"/>
        <v>0</v>
      </c>
      <c r="AS639" s="570"/>
      <c r="AT639" s="391">
        <f t="shared" si="1485"/>
        <v>0</v>
      </c>
      <c r="AU639" s="386">
        <f t="shared" si="1486"/>
        <v>0</v>
      </c>
      <c r="AV639" s="366" t="str">
        <f t="shared" si="1502"/>
        <v xml:space="preserve">    </v>
      </c>
      <c r="AW639" s="849">
        <f t="shared" si="1439"/>
        <v>0</v>
      </c>
      <c r="AX639" s="570"/>
      <c r="AY639" s="391">
        <f t="shared" si="1487"/>
        <v>0</v>
      </c>
      <c r="AZ639" s="386">
        <f t="shared" si="1488"/>
        <v>0</v>
      </c>
      <c r="BA639" s="366" t="str">
        <f t="shared" si="1503"/>
        <v xml:space="preserve">    </v>
      </c>
      <c r="BB639" s="849">
        <f t="shared" si="1440"/>
        <v>0</v>
      </c>
      <c r="BC639" s="570"/>
      <c r="BD639" s="391">
        <f t="shared" si="1489"/>
        <v>0</v>
      </c>
      <c r="BE639" s="386">
        <f t="shared" si="1490"/>
        <v>0</v>
      </c>
      <c r="BF639" s="366" t="str">
        <f t="shared" si="1504"/>
        <v xml:space="preserve">    </v>
      </c>
      <c r="BG639" s="849">
        <f t="shared" si="1441"/>
        <v>0</v>
      </c>
      <c r="BH639" s="570"/>
      <c r="BI639" s="391">
        <f t="shared" si="1491"/>
        <v>0</v>
      </c>
      <c r="BJ639" s="386">
        <f t="shared" si="1492"/>
        <v>0</v>
      </c>
      <c r="BK639" s="366" t="str">
        <f t="shared" si="1505"/>
        <v xml:space="preserve">    </v>
      </c>
      <c r="BM639" s="383">
        <f t="shared" si="1442"/>
        <v>0</v>
      </c>
      <c r="BN639" s="7"/>
    </row>
    <row r="640" spans="1:66" s="5" customFormat="1" ht="12.75">
      <c r="A640" s="633">
        <v>30</v>
      </c>
      <c r="B640" s="895" t="str">
        <f t="shared" si="1493"/>
        <v>Other: (list)</v>
      </c>
      <c r="C640" s="377">
        <f t="shared" si="1443"/>
        <v>0</v>
      </c>
      <c r="D640" s="659">
        <f t="shared" si="1430"/>
        <v>0</v>
      </c>
      <c r="E640" s="570"/>
      <c r="F640" s="391">
        <f t="shared" si="1469"/>
        <v>0</v>
      </c>
      <c r="G640" s="386">
        <f t="shared" si="1470"/>
        <v>0</v>
      </c>
      <c r="H640" s="366" t="str">
        <f t="shared" si="1494"/>
        <v xml:space="preserve">    </v>
      </c>
      <c r="I640" s="849">
        <f t="shared" si="1431"/>
        <v>0</v>
      </c>
      <c r="J640" s="570"/>
      <c r="K640" s="391">
        <f t="shared" si="1471"/>
        <v>0</v>
      </c>
      <c r="L640" s="386">
        <f t="shared" si="1472"/>
        <v>0</v>
      </c>
      <c r="M640" s="366" t="str">
        <f t="shared" si="1495"/>
        <v xml:space="preserve">    </v>
      </c>
      <c r="N640" s="849">
        <f t="shared" si="1432"/>
        <v>0</v>
      </c>
      <c r="O640" s="570"/>
      <c r="P640" s="391">
        <f t="shared" si="1473"/>
        <v>0</v>
      </c>
      <c r="Q640" s="386">
        <f t="shared" si="1474"/>
        <v>0</v>
      </c>
      <c r="R640" s="366" t="str">
        <f t="shared" si="1496"/>
        <v xml:space="preserve">    </v>
      </c>
      <c r="S640" s="849">
        <f t="shared" si="1433"/>
        <v>0</v>
      </c>
      <c r="T640" s="570"/>
      <c r="U640" s="391">
        <f t="shared" si="1475"/>
        <v>0</v>
      </c>
      <c r="V640" s="386">
        <f t="shared" si="1476"/>
        <v>0</v>
      </c>
      <c r="W640" s="366" t="str">
        <f t="shared" si="1497"/>
        <v xml:space="preserve">    </v>
      </c>
      <c r="X640" s="849">
        <f t="shared" si="1434"/>
        <v>0</v>
      </c>
      <c r="Y640" s="570"/>
      <c r="Z640" s="391">
        <f t="shared" si="1477"/>
        <v>0</v>
      </c>
      <c r="AA640" s="386">
        <f t="shared" si="1478"/>
        <v>0</v>
      </c>
      <c r="AB640" s="366" t="str">
        <f t="shared" si="1498"/>
        <v xml:space="preserve">    </v>
      </c>
      <c r="AC640" s="849">
        <f t="shared" si="1435"/>
        <v>0</v>
      </c>
      <c r="AD640" s="570"/>
      <c r="AE640" s="391">
        <f t="shared" si="1479"/>
        <v>0</v>
      </c>
      <c r="AF640" s="386">
        <f t="shared" si="1480"/>
        <v>0</v>
      </c>
      <c r="AG640" s="366" t="str">
        <f t="shared" si="1499"/>
        <v xml:space="preserve">    </v>
      </c>
      <c r="AH640" s="849">
        <f t="shared" si="1436"/>
        <v>0</v>
      </c>
      <c r="AI640" s="570"/>
      <c r="AJ640" s="391">
        <f t="shared" si="1481"/>
        <v>0</v>
      </c>
      <c r="AK640" s="386">
        <f t="shared" si="1482"/>
        <v>0</v>
      </c>
      <c r="AL640" s="366" t="str">
        <f t="shared" si="1500"/>
        <v xml:space="preserve">    </v>
      </c>
      <c r="AM640" s="849">
        <f t="shared" si="1437"/>
        <v>0</v>
      </c>
      <c r="AN640" s="570"/>
      <c r="AO640" s="391">
        <f t="shared" si="1483"/>
        <v>0</v>
      </c>
      <c r="AP640" s="386">
        <f t="shared" si="1484"/>
        <v>0</v>
      </c>
      <c r="AQ640" s="366" t="str">
        <f t="shared" si="1501"/>
        <v xml:space="preserve">    </v>
      </c>
      <c r="AR640" s="849">
        <f t="shared" si="1438"/>
        <v>0</v>
      </c>
      <c r="AS640" s="570"/>
      <c r="AT640" s="391">
        <f t="shared" si="1485"/>
        <v>0</v>
      </c>
      <c r="AU640" s="386">
        <f t="shared" si="1486"/>
        <v>0</v>
      </c>
      <c r="AV640" s="366" t="str">
        <f t="shared" si="1502"/>
        <v xml:space="preserve">    </v>
      </c>
      <c r="AW640" s="849">
        <f t="shared" si="1439"/>
        <v>0</v>
      </c>
      <c r="AX640" s="570"/>
      <c r="AY640" s="391">
        <f t="shared" si="1487"/>
        <v>0</v>
      </c>
      <c r="AZ640" s="386">
        <f t="shared" si="1488"/>
        <v>0</v>
      </c>
      <c r="BA640" s="366" t="str">
        <f t="shared" si="1503"/>
        <v xml:space="preserve">    </v>
      </c>
      <c r="BB640" s="849">
        <f t="shared" si="1440"/>
        <v>0</v>
      </c>
      <c r="BC640" s="570"/>
      <c r="BD640" s="391">
        <f t="shared" si="1489"/>
        <v>0</v>
      </c>
      <c r="BE640" s="386">
        <f t="shared" si="1490"/>
        <v>0</v>
      </c>
      <c r="BF640" s="366" t="str">
        <f t="shared" si="1504"/>
        <v xml:space="preserve">    </v>
      </c>
      <c r="BG640" s="849">
        <f t="shared" si="1441"/>
        <v>0</v>
      </c>
      <c r="BH640" s="570"/>
      <c r="BI640" s="391">
        <f t="shared" si="1491"/>
        <v>0</v>
      </c>
      <c r="BJ640" s="386">
        <f t="shared" si="1492"/>
        <v>0</v>
      </c>
      <c r="BK640" s="366" t="str">
        <f t="shared" si="1505"/>
        <v xml:space="preserve">    </v>
      </c>
      <c r="BM640" s="383">
        <f t="shared" si="1442"/>
        <v>0</v>
      </c>
      <c r="BN640" s="7"/>
    </row>
    <row r="641" spans="1:66" s="5" customFormat="1" ht="12.75">
      <c r="A641" s="633">
        <v>31</v>
      </c>
      <c r="B641" s="895" t="str">
        <f t="shared" si="1493"/>
        <v>Other: (list)</v>
      </c>
      <c r="C641" s="377">
        <f t="shared" si="1443"/>
        <v>0</v>
      </c>
      <c r="D641" s="659">
        <f t="shared" si="1430"/>
        <v>0</v>
      </c>
      <c r="E641" s="570"/>
      <c r="F641" s="391">
        <f t="shared" si="1469"/>
        <v>0</v>
      </c>
      <c r="G641" s="386">
        <f t="shared" si="1470"/>
        <v>0</v>
      </c>
      <c r="H641" s="366" t="str">
        <f t="shared" si="1494"/>
        <v xml:space="preserve">    </v>
      </c>
      <c r="I641" s="849">
        <f t="shared" si="1431"/>
        <v>0</v>
      </c>
      <c r="J641" s="570"/>
      <c r="K641" s="391">
        <f t="shared" si="1471"/>
        <v>0</v>
      </c>
      <c r="L641" s="386">
        <f t="shared" si="1472"/>
        <v>0</v>
      </c>
      <c r="M641" s="366" t="str">
        <f t="shared" si="1495"/>
        <v xml:space="preserve">    </v>
      </c>
      <c r="N641" s="849">
        <f t="shared" si="1432"/>
        <v>0</v>
      </c>
      <c r="O641" s="570"/>
      <c r="P641" s="391">
        <f t="shared" si="1473"/>
        <v>0</v>
      </c>
      <c r="Q641" s="386">
        <f t="shared" si="1474"/>
        <v>0</v>
      </c>
      <c r="R641" s="366" t="str">
        <f t="shared" si="1496"/>
        <v xml:space="preserve">    </v>
      </c>
      <c r="S641" s="849">
        <f t="shared" si="1433"/>
        <v>0</v>
      </c>
      <c r="T641" s="570"/>
      <c r="U641" s="391">
        <f t="shared" si="1475"/>
        <v>0</v>
      </c>
      <c r="V641" s="386">
        <f t="shared" si="1476"/>
        <v>0</v>
      </c>
      <c r="W641" s="366" t="str">
        <f t="shared" si="1497"/>
        <v xml:space="preserve">    </v>
      </c>
      <c r="X641" s="849">
        <f t="shared" si="1434"/>
        <v>0</v>
      </c>
      <c r="Y641" s="570"/>
      <c r="Z641" s="391">
        <f t="shared" si="1477"/>
        <v>0</v>
      </c>
      <c r="AA641" s="386">
        <f t="shared" si="1478"/>
        <v>0</v>
      </c>
      <c r="AB641" s="366" t="str">
        <f t="shared" si="1498"/>
        <v xml:space="preserve">    </v>
      </c>
      <c r="AC641" s="849">
        <f t="shared" si="1435"/>
        <v>0</v>
      </c>
      <c r="AD641" s="570"/>
      <c r="AE641" s="391">
        <f t="shared" si="1479"/>
        <v>0</v>
      </c>
      <c r="AF641" s="386">
        <f t="shared" si="1480"/>
        <v>0</v>
      </c>
      <c r="AG641" s="366" t="str">
        <f t="shared" si="1499"/>
        <v xml:space="preserve">    </v>
      </c>
      <c r="AH641" s="849">
        <f t="shared" si="1436"/>
        <v>0</v>
      </c>
      <c r="AI641" s="570"/>
      <c r="AJ641" s="391">
        <f t="shared" si="1481"/>
        <v>0</v>
      </c>
      <c r="AK641" s="386">
        <f t="shared" si="1482"/>
        <v>0</v>
      </c>
      <c r="AL641" s="366" t="str">
        <f t="shared" si="1500"/>
        <v xml:space="preserve">    </v>
      </c>
      <c r="AM641" s="849">
        <f t="shared" si="1437"/>
        <v>0</v>
      </c>
      <c r="AN641" s="570"/>
      <c r="AO641" s="391">
        <f t="shared" si="1483"/>
        <v>0</v>
      </c>
      <c r="AP641" s="386">
        <f t="shared" si="1484"/>
        <v>0</v>
      </c>
      <c r="AQ641" s="366" t="str">
        <f t="shared" si="1501"/>
        <v xml:space="preserve">    </v>
      </c>
      <c r="AR641" s="849">
        <f t="shared" si="1438"/>
        <v>0</v>
      </c>
      <c r="AS641" s="570"/>
      <c r="AT641" s="391">
        <f t="shared" si="1485"/>
        <v>0</v>
      </c>
      <c r="AU641" s="386">
        <f t="shared" si="1486"/>
        <v>0</v>
      </c>
      <c r="AV641" s="366" t="str">
        <f t="shared" si="1502"/>
        <v xml:space="preserve">    </v>
      </c>
      <c r="AW641" s="849">
        <f t="shared" si="1439"/>
        <v>0</v>
      </c>
      <c r="AX641" s="570"/>
      <c r="AY641" s="391">
        <f t="shared" si="1487"/>
        <v>0</v>
      </c>
      <c r="AZ641" s="386">
        <f t="shared" si="1488"/>
        <v>0</v>
      </c>
      <c r="BA641" s="366" t="str">
        <f t="shared" si="1503"/>
        <v xml:space="preserve">    </v>
      </c>
      <c r="BB641" s="849">
        <f t="shared" si="1440"/>
        <v>0</v>
      </c>
      <c r="BC641" s="570"/>
      <c r="BD641" s="391">
        <f t="shared" si="1489"/>
        <v>0</v>
      </c>
      <c r="BE641" s="386">
        <f t="shared" si="1490"/>
        <v>0</v>
      </c>
      <c r="BF641" s="366" t="str">
        <f t="shared" si="1504"/>
        <v xml:space="preserve">    </v>
      </c>
      <c r="BG641" s="849">
        <f t="shared" si="1441"/>
        <v>0</v>
      </c>
      <c r="BH641" s="570"/>
      <c r="BI641" s="391">
        <f t="shared" si="1491"/>
        <v>0</v>
      </c>
      <c r="BJ641" s="386">
        <f t="shared" si="1492"/>
        <v>0</v>
      </c>
      <c r="BK641" s="366" t="str">
        <f t="shared" si="1505"/>
        <v xml:space="preserve">    </v>
      </c>
      <c r="BM641" s="383">
        <f t="shared" si="1442"/>
        <v>0</v>
      </c>
      <c r="BN641" s="7"/>
    </row>
    <row r="642" spans="1:66" s="5" customFormat="1" ht="12.75">
      <c r="A642" s="633">
        <v>32</v>
      </c>
      <c r="B642" s="895" t="str">
        <f t="shared" si="1493"/>
        <v>Other: (list)</v>
      </c>
      <c r="C642" s="379">
        <f t="shared" si="1443"/>
        <v>0</v>
      </c>
      <c r="D642" s="659">
        <f t="shared" si="1430"/>
        <v>0</v>
      </c>
      <c r="E642" s="570"/>
      <c r="F642" s="391">
        <f t="shared" si="1469"/>
        <v>0</v>
      </c>
      <c r="G642" s="386">
        <f t="shared" si="1470"/>
        <v>0</v>
      </c>
      <c r="H642" s="366" t="str">
        <f t="shared" si="1494"/>
        <v xml:space="preserve">    </v>
      </c>
      <c r="I642" s="849">
        <f t="shared" si="1431"/>
        <v>0</v>
      </c>
      <c r="J642" s="570"/>
      <c r="K642" s="391">
        <f t="shared" si="1471"/>
        <v>0</v>
      </c>
      <c r="L642" s="386">
        <f t="shared" si="1472"/>
        <v>0</v>
      </c>
      <c r="M642" s="366" t="str">
        <f t="shared" si="1495"/>
        <v xml:space="preserve">    </v>
      </c>
      <c r="N642" s="849">
        <f t="shared" si="1432"/>
        <v>0</v>
      </c>
      <c r="O642" s="570"/>
      <c r="P642" s="391">
        <f t="shared" si="1473"/>
        <v>0</v>
      </c>
      <c r="Q642" s="386">
        <f t="shared" si="1474"/>
        <v>0</v>
      </c>
      <c r="R642" s="366" t="str">
        <f t="shared" si="1496"/>
        <v xml:space="preserve">    </v>
      </c>
      <c r="S642" s="849">
        <f t="shared" si="1433"/>
        <v>0</v>
      </c>
      <c r="T642" s="570"/>
      <c r="U642" s="391">
        <f t="shared" si="1475"/>
        <v>0</v>
      </c>
      <c r="V642" s="386">
        <f t="shared" si="1476"/>
        <v>0</v>
      </c>
      <c r="W642" s="366" t="str">
        <f t="shared" si="1497"/>
        <v xml:space="preserve">    </v>
      </c>
      <c r="X642" s="849">
        <f t="shared" si="1434"/>
        <v>0</v>
      </c>
      <c r="Y642" s="570"/>
      <c r="Z642" s="391">
        <f t="shared" si="1477"/>
        <v>0</v>
      </c>
      <c r="AA642" s="386">
        <f t="shared" si="1478"/>
        <v>0</v>
      </c>
      <c r="AB642" s="366" t="str">
        <f t="shared" si="1498"/>
        <v xml:space="preserve">    </v>
      </c>
      <c r="AC642" s="849">
        <f t="shared" si="1435"/>
        <v>0</v>
      </c>
      <c r="AD642" s="570"/>
      <c r="AE642" s="391">
        <f t="shared" si="1479"/>
        <v>0</v>
      </c>
      <c r="AF642" s="386">
        <f t="shared" si="1480"/>
        <v>0</v>
      </c>
      <c r="AG642" s="366" t="str">
        <f t="shared" si="1499"/>
        <v xml:space="preserve">    </v>
      </c>
      <c r="AH642" s="849">
        <f t="shared" si="1436"/>
        <v>0</v>
      </c>
      <c r="AI642" s="570"/>
      <c r="AJ642" s="391">
        <f t="shared" si="1481"/>
        <v>0</v>
      </c>
      <c r="AK642" s="386">
        <f t="shared" si="1482"/>
        <v>0</v>
      </c>
      <c r="AL642" s="366" t="str">
        <f t="shared" si="1500"/>
        <v xml:space="preserve">    </v>
      </c>
      <c r="AM642" s="849">
        <f t="shared" si="1437"/>
        <v>0</v>
      </c>
      <c r="AN642" s="570"/>
      <c r="AO642" s="391">
        <f t="shared" si="1483"/>
        <v>0</v>
      </c>
      <c r="AP642" s="386">
        <f t="shared" si="1484"/>
        <v>0</v>
      </c>
      <c r="AQ642" s="366" t="str">
        <f t="shared" si="1501"/>
        <v xml:space="preserve">    </v>
      </c>
      <c r="AR642" s="849">
        <f t="shared" si="1438"/>
        <v>0</v>
      </c>
      <c r="AS642" s="570"/>
      <c r="AT642" s="391">
        <f t="shared" si="1485"/>
        <v>0</v>
      </c>
      <c r="AU642" s="386">
        <f t="shared" si="1486"/>
        <v>0</v>
      </c>
      <c r="AV642" s="366" t="str">
        <f t="shared" si="1502"/>
        <v xml:space="preserve">    </v>
      </c>
      <c r="AW642" s="849">
        <f t="shared" si="1439"/>
        <v>0</v>
      </c>
      <c r="AX642" s="570"/>
      <c r="AY642" s="391">
        <f t="shared" si="1487"/>
        <v>0</v>
      </c>
      <c r="AZ642" s="386">
        <f t="shared" si="1488"/>
        <v>0</v>
      </c>
      <c r="BA642" s="366" t="str">
        <f t="shared" si="1503"/>
        <v xml:space="preserve">    </v>
      </c>
      <c r="BB642" s="849">
        <f t="shared" si="1440"/>
        <v>0</v>
      </c>
      <c r="BC642" s="570"/>
      <c r="BD642" s="391">
        <f t="shared" si="1489"/>
        <v>0</v>
      </c>
      <c r="BE642" s="386">
        <f t="shared" si="1490"/>
        <v>0</v>
      </c>
      <c r="BF642" s="366" t="str">
        <f t="shared" si="1504"/>
        <v xml:space="preserve">    </v>
      </c>
      <c r="BG642" s="849">
        <f t="shared" si="1441"/>
        <v>0</v>
      </c>
      <c r="BH642" s="570"/>
      <c r="BI642" s="391">
        <f t="shared" si="1491"/>
        <v>0</v>
      </c>
      <c r="BJ642" s="386">
        <f t="shared" si="1492"/>
        <v>0</v>
      </c>
      <c r="BK642" s="366" t="str">
        <f t="shared" si="1505"/>
        <v xml:space="preserve">    </v>
      </c>
      <c r="BM642" s="383">
        <f t="shared" si="1442"/>
        <v>0</v>
      </c>
      <c r="BN642" s="7"/>
    </row>
    <row r="643" spans="1:66" s="5" customFormat="1" ht="12.75">
      <c r="A643" s="633">
        <v>33</v>
      </c>
      <c r="B643" s="895" t="str">
        <f t="shared" si="1493"/>
        <v>Other: (list)</v>
      </c>
      <c r="C643" s="378">
        <f t="shared" si="1443"/>
        <v>0</v>
      </c>
      <c r="D643" s="659">
        <f t="shared" si="1430"/>
        <v>0</v>
      </c>
      <c r="E643" s="570"/>
      <c r="F643" s="391">
        <f t="shared" si="1469"/>
        <v>0</v>
      </c>
      <c r="G643" s="386">
        <f t="shared" si="1470"/>
        <v>0</v>
      </c>
      <c r="H643" s="366" t="str">
        <f t="shared" si="1494"/>
        <v xml:space="preserve">    </v>
      </c>
      <c r="I643" s="849">
        <f t="shared" si="1431"/>
        <v>0</v>
      </c>
      <c r="J643" s="570"/>
      <c r="K643" s="391">
        <f t="shared" si="1471"/>
        <v>0</v>
      </c>
      <c r="L643" s="386">
        <f t="shared" si="1472"/>
        <v>0</v>
      </c>
      <c r="M643" s="366" t="str">
        <f t="shared" si="1495"/>
        <v xml:space="preserve">    </v>
      </c>
      <c r="N643" s="849">
        <f t="shared" si="1432"/>
        <v>0</v>
      </c>
      <c r="O643" s="570"/>
      <c r="P643" s="391">
        <f t="shared" si="1473"/>
        <v>0</v>
      </c>
      <c r="Q643" s="386">
        <f t="shared" si="1474"/>
        <v>0</v>
      </c>
      <c r="R643" s="366" t="str">
        <f t="shared" si="1496"/>
        <v xml:space="preserve">    </v>
      </c>
      <c r="S643" s="849">
        <f t="shared" si="1433"/>
        <v>0</v>
      </c>
      <c r="T643" s="570"/>
      <c r="U643" s="391">
        <f t="shared" si="1475"/>
        <v>0</v>
      </c>
      <c r="V643" s="386">
        <f t="shared" si="1476"/>
        <v>0</v>
      </c>
      <c r="W643" s="366" t="str">
        <f t="shared" si="1497"/>
        <v xml:space="preserve">    </v>
      </c>
      <c r="X643" s="849">
        <f t="shared" si="1434"/>
        <v>0</v>
      </c>
      <c r="Y643" s="570"/>
      <c r="Z643" s="391">
        <f t="shared" si="1477"/>
        <v>0</v>
      </c>
      <c r="AA643" s="386">
        <f t="shared" si="1478"/>
        <v>0</v>
      </c>
      <c r="AB643" s="366" t="str">
        <f t="shared" si="1498"/>
        <v xml:space="preserve">    </v>
      </c>
      <c r="AC643" s="849">
        <f t="shared" si="1435"/>
        <v>0</v>
      </c>
      <c r="AD643" s="570"/>
      <c r="AE643" s="391">
        <f t="shared" si="1479"/>
        <v>0</v>
      </c>
      <c r="AF643" s="386">
        <f t="shared" si="1480"/>
        <v>0</v>
      </c>
      <c r="AG643" s="366" t="str">
        <f t="shared" si="1499"/>
        <v xml:space="preserve">    </v>
      </c>
      <c r="AH643" s="849">
        <f t="shared" si="1436"/>
        <v>0</v>
      </c>
      <c r="AI643" s="570"/>
      <c r="AJ643" s="391">
        <f t="shared" si="1481"/>
        <v>0</v>
      </c>
      <c r="AK643" s="386">
        <f t="shared" si="1482"/>
        <v>0</v>
      </c>
      <c r="AL643" s="366" t="str">
        <f t="shared" si="1500"/>
        <v xml:space="preserve">    </v>
      </c>
      <c r="AM643" s="849">
        <f t="shared" si="1437"/>
        <v>0</v>
      </c>
      <c r="AN643" s="570"/>
      <c r="AO643" s="391">
        <f t="shared" si="1483"/>
        <v>0</v>
      </c>
      <c r="AP643" s="386">
        <f t="shared" si="1484"/>
        <v>0</v>
      </c>
      <c r="AQ643" s="366" t="str">
        <f t="shared" si="1501"/>
        <v xml:space="preserve">    </v>
      </c>
      <c r="AR643" s="849">
        <f t="shared" si="1438"/>
        <v>0</v>
      </c>
      <c r="AS643" s="570"/>
      <c r="AT643" s="391">
        <f t="shared" si="1485"/>
        <v>0</v>
      </c>
      <c r="AU643" s="386">
        <f t="shared" si="1486"/>
        <v>0</v>
      </c>
      <c r="AV643" s="366" t="str">
        <f t="shared" si="1502"/>
        <v xml:space="preserve">    </v>
      </c>
      <c r="AW643" s="849">
        <f t="shared" si="1439"/>
        <v>0</v>
      </c>
      <c r="AX643" s="570"/>
      <c r="AY643" s="391">
        <f t="shared" si="1487"/>
        <v>0</v>
      </c>
      <c r="AZ643" s="386">
        <f t="shared" si="1488"/>
        <v>0</v>
      </c>
      <c r="BA643" s="366" t="str">
        <f t="shared" si="1503"/>
        <v xml:space="preserve">    </v>
      </c>
      <c r="BB643" s="849">
        <f t="shared" si="1440"/>
        <v>0</v>
      </c>
      <c r="BC643" s="570"/>
      <c r="BD643" s="391">
        <f t="shared" si="1489"/>
        <v>0</v>
      </c>
      <c r="BE643" s="386">
        <f t="shared" si="1490"/>
        <v>0</v>
      </c>
      <c r="BF643" s="366" t="str">
        <f t="shared" si="1504"/>
        <v xml:space="preserve">    </v>
      </c>
      <c r="BG643" s="849">
        <f t="shared" si="1441"/>
        <v>0</v>
      </c>
      <c r="BH643" s="570"/>
      <c r="BI643" s="391">
        <f t="shared" si="1491"/>
        <v>0</v>
      </c>
      <c r="BJ643" s="386">
        <f t="shared" si="1492"/>
        <v>0</v>
      </c>
      <c r="BK643" s="366" t="str">
        <f t="shared" si="1505"/>
        <v xml:space="preserve">    </v>
      </c>
      <c r="BM643" s="383">
        <f t="shared" si="1442"/>
        <v>0</v>
      </c>
      <c r="BN643" s="7"/>
    </row>
    <row r="644" spans="1:66" s="5" customFormat="1" ht="12.75">
      <c r="A644" s="633">
        <v>34</v>
      </c>
      <c r="B644" s="895" t="str">
        <f t="shared" si="1493"/>
        <v>Other: (list)</v>
      </c>
      <c r="C644" s="557">
        <f t="shared" si="1443"/>
        <v>0</v>
      </c>
      <c r="D644" s="659">
        <f t="shared" si="1430"/>
        <v>0</v>
      </c>
      <c r="E644" s="570"/>
      <c r="F644" s="391">
        <f t="shared" si="1469"/>
        <v>0</v>
      </c>
      <c r="G644" s="386">
        <f t="shared" si="1470"/>
        <v>0</v>
      </c>
      <c r="H644" s="366" t="str">
        <f t="shared" si="1494"/>
        <v xml:space="preserve">    </v>
      </c>
      <c r="I644" s="849">
        <f t="shared" si="1431"/>
        <v>0</v>
      </c>
      <c r="J644" s="570"/>
      <c r="K644" s="391">
        <f t="shared" si="1471"/>
        <v>0</v>
      </c>
      <c r="L644" s="386">
        <f t="shared" si="1472"/>
        <v>0</v>
      </c>
      <c r="M644" s="366" t="str">
        <f t="shared" si="1495"/>
        <v xml:space="preserve">    </v>
      </c>
      <c r="N644" s="849">
        <f t="shared" si="1432"/>
        <v>0</v>
      </c>
      <c r="O644" s="570"/>
      <c r="P644" s="391">
        <f t="shared" si="1473"/>
        <v>0</v>
      </c>
      <c r="Q644" s="386">
        <f t="shared" si="1474"/>
        <v>0</v>
      </c>
      <c r="R644" s="366" t="str">
        <f t="shared" si="1496"/>
        <v xml:space="preserve">    </v>
      </c>
      <c r="S644" s="849">
        <f t="shared" si="1433"/>
        <v>0</v>
      </c>
      <c r="T644" s="570"/>
      <c r="U644" s="391">
        <f t="shared" si="1475"/>
        <v>0</v>
      </c>
      <c r="V644" s="386">
        <f t="shared" si="1476"/>
        <v>0</v>
      </c>
      <c r="W644" s="366" t="str">
        <f t="shared" si="1497"/>
        <v xml:space="preserve">    </v>
      </c>
      <c r="X644" s="849">
        <f t="shared" si="1434"/>
        <v>0</v>
      </c>
      <c r="Y644" s="570"/>
      <c r="Z644" s="391">
        <f t="shared" si="1477"/>
        <v>0</v>
      </c>
      <c r="AA644" s="386">
        <f t="shared" si="1478"/>
        <v>0</v>
      </c>
      <c r="AB644" s="366" t="str">
        <f t="shared" si="1498"/>
        <v xml:space="preserve">    </v>
      </c>
      <c r="AC644" s="849">
        <f t="shared" si="1435"/>
        <v>0</v>
      </c>
      <c r="AD644" s="570"/>
      <c r="AE644" s="391">
        <f t="shared" si="1479"/>
        <v>0</v>
      </c>
      <c r="AF644" s="386">
        <f t="shared" si="1480"/>
        <v>0</v>
      </c>
      <c r="AG644" s="366" t="str">
        <f t="shared" si="1499"/>
        <v xml:space="preserve">    </v>
      </c>
      <c r="AH644" s="849">
        <f t="shared" si="1436"/>
        <v>0</v>
      </c>
      <c r="AI644" s="570"/>
      <c r="AJ644" s="391">
        <f t="shared" si="1481"/>
        <v>0</v>
      </c>
      <c r="AK644" s="386">
        <f t="shared" si="1482"/>
        <v>0</v>
      </c>
      <c r="AL644" s="366" t="str">
        <f t="shared" si="1500"/>
        <v xml:space="preserve">    </v>
      </c>
      <c r="AM644" s="849">
        <f t="shared" si="1437"/>
        <v>0</v>
      </c>
      <c r="AN644" s="570"/>
      <c r="AO644" s="391">
        <f t="shared" si="1483"/>
        <v>0</v>
      </c>
      <c r="AP644" s="386">
        <f t="shared" si="1484"/>
        <v>0</v>
      </c>
      <c r="AQ644" s="366" t="str">
        <f t="shared" si="1501"/>
        <v xml:space="preserve">    </v>
      </c>
      <c r="AR644" s="849">
        <f t="shared" si="1438"/>
        <v>0</v>
      </c>
      <c r="AS644" s="570"/>
      <c r="AT644" s="391">
        <f t="shared" si="1485"/>
        <v>0</v>
      </c>
      <c r="AU644" s="386">
        <f t="shared" si="1486"/>
        <v>0</v>
      </c>
      <c r="AV644" s="366" t="str">
        <f t="shared" si="1502"/>
        <v xml:space="preserve">    </v>
      </c>
      <c r="AW644" s="849">
        <f t="shared" si="1439"/>
        <v>0</v>
      </c>
      <c r="AX644" s="570"/>
      <c r="AY644" s="391">
        <f t="shared" si="1487"/>
        <v>0</v>
      </c>
      <c r="AZ644" s="386">
        <f t="shared" si="1488"/>
        <v>0</v>
      </c>
      <c r="BA644" s="366" t="str">
        <f t="shared" si="1503"/>
        <v xml:space="preserve">    </v>
      </c>
      <c r="BB644" s="849">
        <f t="shared" si="1440"/>
        <v>0</v>
      </c>
      <c r="BC644" s="570"/>
      <c r="BD644" s="391">
        <f t="shared" si="1489"/>
        <v>0</v>
      </c>
      <c r="BE644" s="386">
        <f t="shared" si="1490"/>
        <v>0</v>
      </c>
      <c r="BF644" s="366" t="str">
        <f t="shared" si="1504"/>
        <v xml:space="preserve">    </v>
      </c>
      <c r="BG644" s="849">
        <f t="shared" si="1441"/>
        <v>0</v>
      </c>
      <c r="BH644" s="570"/>
      <c r="BI644" s="391">
        <f t="shared" si="1491"/>
        <v>0</v>
      </c>
      <c r="BJ644" s="386">
        <f t="shared" si="1492"/>
        <v>0</v>
      </c>
      <c r="BK644" s="366" t="str">
        <f t="shared" si="1505"/>
        <v xml:space="preserve">    </v>
      </c>
      <c r="BM644" s="383">
        <f t="shared" si="1442"/>
        <v>0</v>
      </c>
      <c r="BN644" s="7"/>
    </row>
    <row r="645" spans="1:66" s="5" customFormat="1" ht="12.75">
      <c r="A645" s="633">
        <v>35</v>
      </c>
      <c r="B645" s="895" t="str">
        <f t="shared" si="1493"/>
        <v>Other: (list)</v>
      </c>
      <c r="C645" s="557">
        <f t="shared" si="1443"/>
        <v>0</v>
      </c>
      <c r="D645" s="659">
        <f t="shared" si="1430"/>
        <v>0</v>
      </c>
      <c r="E645" s="570"/>
      <c r="F645" s="391">
        <f t="shared" si="1469"/>
        <v>0</v>
      </c>
      <c r="G645" s="386">
        <f t="shared" si="1470"/>
        <v>0</v>
      </c>
      <c r="H645" s="366" t="str">
        <f t="shared" si="1494"/>
        <v xml:space="preserve">    </v>
      </c>
      <c r="I645" s="849">
        <f t="shared" si="1431"/>
        <v>0</v>
      </c>
      <c r="J645" s="570"/>
      <c r="K645" s="391">
        <f t="shared" si="1471"/>
        <v>0</v>
      </c>
      <c r="L645" s="386">
        <f t="shared" si="1472"/>
        <v>0</v>
      </c>
      <c r="M645" s="366" t="str">
        <f t="shared" si="1495"/>
        <v xml:space="preserve">    </v>
      </c>
      <c r="N645" s="849">
        <f t="shared" si="1432"/>
        <v>0</v>
      </c>
      <c r="O645" s="570"/>
      <c r="P645" s="391">
        <f t="shared" si="1473"/>
        <v>0</v>
      </c>
      <c r="Q645" s="386">
        <f t="shared" si="1474"/>
        <v>0</v>
      </c>
      <c r="R645" s="366" t="str">
        <f t="shared" si="1496"/>
        <v xml:space="preserve">    </v>
      </c>
      <c r="S645" s="849">
        <f t="shared" si="1433"/>
        <v>0</v>
      </c>
      <c r="T645" s="570"/>
      <c r="U645" s="391">
        <f t="shared" si="1475"/>
        <v>0</v>
      </c>
      <c r="V645" s="386">
        <f t="shared" si="1476"/>
        <v>0</v>
      </c>
      <c r="W645" s="366" t="str">
        <f t="shared" si="1497"/>
        <v xml:space="preserve">    </v>
      </c>
      <c r="X645" s="849">
        <f t="shared" si="1434"/>
        <v>0</v>
      </c>
      <c r="Y645" s="570"/>
      <c r="Z645" s="391">
        <f t="shared" si="1477"/>
        <v>0</v>
      </c>
      <c r="AA645" s="386">
        <f t="shared" si="1478"/>
        <v>0</v>
      </c>
      <c r="AB645" s="366" t="str">
        <f t="shared" si="1498"/>
        <v xml:space="preserve">    </v>
      </c>
      <c r="AC645" s="849">
        <f t="shared" si="1435"/>
        <v>0</v>
      </c>
      <c r="AD645" s="570"/>
      <c r="AE645" s="391">
        <f t="shared" si="1479"/>
        <v>0</v>
      </c>
      <c r="AF645" s="386">
        <f t="shared" si="1480"/>
        <v>0</v>
      </c>
      <c r="AG645" s="366" t="str">
        <f t="shared" si="1499"/>
        <v xml:space="preserve">    </v>
      </c>
      <c r="AH645" s="849">
        <f t="shared" si="1436"/>
        <v>0</v>
      </c>
      <c r="AI645" s="570"/>
      <c r="AJ645" s="391">
        <f t="shared" si="1481"/>
        <v>0</v>
      </c>
      <c r="AK645" s="386">
        <f t="shared" si="1482"/>
        <v>0</v>
      </c>
      <c r="AL645" s="366" t="str">
        <f t="shared" si="1500"/>
        <v xml:space="preserve">    </v>
      </c>
      <c r="AM645" s="849">
        <f t="shared" si="1437"/>
        <v>0</v>
      </c>
      <c r="AN645" s="570"/>
      <c r="AO645" s="391">
        <f t="shared" si="1483"/>
        <v>0</v>
      </c>
      <c r="AP645" s="386">
        <f t="shared" si="1484"/>
        <v>0</v>
      </c>
      <c r="AQ645" s="366" t="str">
        <f t="shared" si="1501"/>
        <v xml:space="preserve">    </v>
      </c>
      <c r="AR645" s="849">
        <f t="shared" si="1438"/>
        <v>0</v>
      </c>
      <c r="AS645" s="570"/>
      <c r="AT645" s="391">
        <f t="shared" si="1485"/>
        <v>0</v>
      </c>
      <c r="AU645" s="386">
        <f t="shared" si="1486"/>
        <v>0</v>
      </c>
      <c r="AV645" s="366" t="str">
        <f t="shared" si="1502"/>
        <v xml:space="preserve">    </v>
      </c>
      <c r="AW645" s="849">
        <f t="shared" si="1439"/>
        <v>0</v>
      </c>
      <c r="AX645" s="570"/>
      <c r="AY645" s="391">
        <f t="shared" si="1487"/>
        <v>0</v>
      </c>
      <c r="AZ645" s="386">
        <f t="shared" si="1488"/>
        <v>0</v>
      </c>
      <c r="BA645" s="366" t="str">
        <f t="shared" si="1503"/>
        <v xml:space="preserve">    </v>
      </c>
      <c r="BB645" s="849">
        <f t="shared" si="1440"/>
        <v>0</v>
      </c>
      <c r="BC645" s="570"/>
      <c r="BD645" s="391">
        <f t="shared" si="1489"/>
        <v>0</v>
      </c>
      <c r="BE645" s="386">
        <f t="shared" si="1490"/>
        <v>0</v>
      </c>
      <c r="BF645" s="366" t="str">
        <f t="shared" si="1504"/>
        <v xml:space="preserve">    </v>
      </c>
      <c r="BG645" s="849">
        <f t="shared" si="1441"/>
        <v>0</v>
      </c>
      <c r="BH645" s="570"/>
      <c r="BI645" s="391">
        <f t="shared" si="1491"/>
        <v>0</v>
      </c>
      <c r="BJ645" s="386">
        <f t="shared" si="1492"/>
        <v>0</v>
      </c>
      <c r="BK645" s="366" t="str">
        <f t="shared" si="1505"/>
        <v xml:space="preserve">    </v>
      </c>
      <c r="BM645" s="383">
        <f t="shared" si="1442"/>
        <v>0</v>
      </c>
      <c r="BN645" s="7"/>
    </row>
    <row r="646" spans="1:66" s="5" customFormat="1" ht="12.75">
      <c r="A646" s="633">
        <v>36</v>
      </c>
      <c r="B646" s="895" t="str">
        <f t="shared" si="1493"/>
        <v>Other: (list)</v>
      </c>
      <c r="C646" s="557">
        <f t="shared" si="1443"/>
        <v>0</v>
      </c>
      <c r="D646" s="659">
        <f t="shared" si="1430"/>
        <v>0</v>
      </c>
      <c r="E646" s="570"/>
      <c r="F646" s="391">
        <f t="shared" si="1469"/>
        <v>0</v>
      </c>
      <c r="G646" s="386">
        <f t="shared" si="1470"/>
        <v>0</v>
      </c>
      <c r="H646" s="366" t="str">
        <f t="shared" si="1494"/>
        <v xml:space="preserve">    </v>
      </c>
      <c r="I646" s="849">
        <f t="shared" si="1431"/>
        <v>0</v>
      </c>
      <c r="J646" s="570"/>
      <c r="K646" s="391">
        <f t="shared" si="1471"/>
        <v>0</v>
      </c>
      <c r="L646" s="386">
        <f t="shared" si="1472"/>
        <v>0</v>
      </c>
      <c r="M646" s="366" t="str">
        <f t="shared" si="1495"/>
        <v xml:space="preserve">    </v>
      </c>
      <c r="N646" s="849">
        <f t="shared" si="1432"/>
        <v>0</v>
      </c>
      <c r="O646" s="570"/>
      <c r="P646" s="391">
        <f t="shared" si="1473"/>
        <v>0</v>
      </c>
      <c r="Q646" s="386">
        <f t="shared" si="1474"/>
        <v>0</v>
      </c>
      <c r="R646" s="366" t="str">
        <f t="shared" si="1496"/>
        <v xml:space="preserve">    </v>
      </c>
      <c r="S646" s="849">
        <f t="shared" si="1433"/>
        <v>0</v>
      </c>
      <c r="T646" s="570"/>
      <c r="U646" s="391">
        <f t="shared" si="1475"/>
        <v>0</v>
      </c>
      <c r="V646" s="386">
        <f t="shared" si="1476"/>
        <v>0</v>
      </c>
      <c r="W646" s="366" t="str">
        <f t="shared" si="1497"/>
        <v xml:space="preserve">    </v>
      </c>
      <c r="X646" s="849">
        <f t="shared" si="1434"/>
        <v>0</v>
      </c>
      <c r="Y646" s="570"/>
      <c r="Z646" s="391">
        <f t="shared" si="1477"/>
        <v>0</v>
      </c>
      <c r="AA646" s="386">
        <f t="shared" si="1478"/>
        <v>0</v>
      </c>
      <c r="AB646" s="366" t="str">
        <f t="shared" si="1498"/>
        <v xml:space="preserve">    </v>
      </c>
      <c r="AC646" s="849">
        <f t="shared" si="1435"/>
        <v>0</v>
      </c>
      <c r="AD646" s="570"/>
      <c r="AE646" s="391">
        <f t="shared" si="1479"/>
        <v>0</v>
      </c>
      <c r="AF646" s="386">
        <f t="shared" si="1480"/>
        <v>0</v>
      </c>
      <c r="AG646" s="366" t="str">
        <f t="shared" si="1499"/>
        <v xml:space="preserve">    </v>
      </c>
      <c r="AH646" s="849">
        <f t="shared" si="1436"/>
        <v>0</v>
      </c>
      <c r="AI646" s="570"/>
      <c r="AJ646" s="391">
        <f t="shared" si="1481"/>
        <v>0</v>
      </c>
      <c r="AK646" s="386">
        <f t="shared" si="1482"/>
        <v>0</v>
      </c>
      <c r="AL646" s="366" t="str">
        <f t="shared" si="1500"/>
        <v xml:space="preserve">    </v>
      </c>
      <c r="AM646" s="849">
        <f t="shared" si="1437"/>
        <v>0</v>
      </c>
      <c r="AN646" s="570"/>
      <c r="AO646" s="391">
        <f t="shared" si="1483"/>
        <v>0</v>
      </c>
      <c r="AP646" s="386">
        <f t="shared" si="1484"/>
        <v>0</v>
      </c>
      <c r="AQ646" s="366" t="str">
        <f t="shared" si="1501"/>
        <v xml:space="preserve">    </v>
      </c>
      <c r="AR646" s="849">
        <f t="shared" si="1438"/>
        <v>0</v>
      </c>
      <c r="AS646" s="570"/>
      <c r="AT646" s="391">
        <f t="shared" si="1485"/>
        <v>0</v>
      </c>
      <c r="AU646" s="386">
        <f t="shared" si="1486"/>
        <v>0</v>
      </c>
      <c r="AV646" s="366" t="str">
        <f t="shared" si="1502"/>
        <v xml:space="preserve">    </v>
      </c>
      <c r="AW646" s="849">
        <f t="shared" si="1439"/>
        <v>0</v>
      </c>
      <c r="AX646" s="570"/>
      <c r="AY646" s="391">
        <f t="shared" si="1487"/>
        <v>0</v>
      </c>
      <c r="AZ646" s="386">
        <f t="shared" si="1488"/>
        <v>0</v>
      </c>
      <c r="BA646" s="366" t="str">
        <f t="shared" si="1503"/>
        <v xml:space="preserve">    </v>
      </c>
      <c r="BB646" s="849">
        <f t="shared" si="1440"/>
        <v>0</v>
      </c>
      <c r="BC646" s="570"/>
      <c r="BD646" s="391">
        <f t="shared" si="1489"/>
        <v>0</v>
      </c>
      <c r="BE646" s="386">
        <f t="shared" si="1490"/>
        <v>0</v>
      </c>
      <c r="BF646" s="366" t="str">
        <f t="shared" si="1504"/>
        <v xml:space="preserve">    </v>
      </c>
      <c r="BG646" s="849">
        <f t="shared" si="1441"/>
        <v>0</v>
      </c>
      <c r="BH646" s="570"/>
      <c r="BI646" s="391">
        <f t="shared" si="1491"/>
        <v>0</v>
      </c>
      <c r="BJ646" s="386">
        <f t="shared" si="1492"/>
        <v>0</v>
      </c>
      <c r="BK646" s="366" t="str">
        <f t="shared" si="1505"/>
        <v xml:space="preserve">    </v>
      </c>
      <c r="BM646" s="383">
        <f t="shared" si="1442"/>
        <v>0</v>
      </c>
      <c r="BN646" s="7"/>
    </row>
    <row r="647" spans="1:66" s="5" customFormat="1" ht="12.75">
      <c r="A647" s="633">
        <v>37</v>
      </c>
      <c r="B647" s="895" t="str">
        <f t="shared" si="1493"/>
        <v>Other: (list)</v>
      </c>
      <c r="C647" s="557">
        <f t="shared" si="1443"/>
        <v>0</v>
      </c>
      <c r="D647" s="659">
        <f t="shared" si="1430"/>
        <v>0</v>
      </c>
      <c r="E647" s="570"/>
      <c r="F647" s="391">
        <f t="shared" si="1469"/>
        <v>0</v>
      </c>
      <c r="G647" s="386">
        <f t="shared" si="1470"/>
        <v>0</v>
      </c>
      <c r="H647" s="366" t="str">
        <f t="shared" si="1494"/>
        <v xml:space="preserve">    </v>
      </c>
      <c r="I647" s="849">
        <f t="shared" si="1431"/>
        <v>0</v>
      </c>
      <c r="J647" s="570"/>
      <c r="K647" s="391">
        <f t="shared" si="1471"/>
        <v>0</v>
      </c>
      <c r="L647" s="386">
        <f t="shared" si="1472"/>
        <v>0</v>
      </c>
      <c r="M647" s="366" t="str">
        <f t="shared" si="1495"/>
        <v xml:space="preserve">    </v>
      </c>
      <c r="N647" s="849">
        <f t="shared" si="1432"/>
        <v>0</v>
      </c>
      <c r="O647" s="570"/>
      <c r="P647" s="391">
        <f t="shared" si="1473"/>
        <v>0</v>
      </c>
      <c r="Q647" s="386">
        <f t="shared" si="1474"/>
        <v>0</v>
      </c>
      <c r="R647" s="366" t="str">
        <f t="shared" si="1496"/>
        <v xml:space="preserve">    </v>
      </c>
      <c r="S647" s="849">
        <f t="shared" si="1433"/>
        <v>0</v>
      </c>
      <c r="T647" s="570"/>
      <c r="U647" s="391">
        <f t="shared" si="1475"/>
        <v>0</v>
      </c>
      <c r="V647" s="386">
        <f t="shared" si="1476"/>
        <v>0</v>
      </c>
      <c r="W647" s="366" t="str">
        <f t="shared" si="1497"/>
        <v xml:space="preserve">    </v>
      </c>
      <c r="X647" s="849">
        <f t="shared" si="1434"/>
        <v>0</v>
      </c>
      <c r="Y647" s="570"/>
      <c r="Z647" s="391">
        <f t="shared" si="1477"/>
        <v>0</v>
      </c>
      <c r="AA647" s="386">
        <f t="shared" si="1478"/>
        <v>0</v>
      </c>
      <c r="AB647" s="366" t="str">
        <f t="shared" si="1498"/>
        <v xml:space="preserve">    </v>
      </c>
      <c r="AC647" s="849">
        <f t="shared" si="1435"/>
        <v>0</v>
      </c>
      <c r="AD647" s="570"/>
      <c r="AE647" s="391">
        <f t="shared" si="1479"/>
        <v>0</v>
      </c>
      <c r="AF647" s="386">
        <f t="shared" si="1480"/>
        <v>0</v>
      </c>
      <c r="AG647" s="366" t="str">
        <f t="shared" si="1499"/>
        <v xml:space="preserve">    </v>
      </c>
      <c r="AH647" s="849">
        <f t="shared" si="1436"/>
        <v>0</v>
      </c>
      <c r="AI647" s="570"/>
      <c r="AJ647" s="391">
        <f t="shared" si="1481"/>
        <v>0</v>
      </c>
      <c r="AK647" s="386">
        <f t="shared" si="1482"/>
        <v>0</v>
      </c>
      <c r="AL647" s="366" t="str">
        <f t="shared" si="1500"/>
        <v xml:space="preserve">    </v>
      </c>
      <c r="AM647" s="849">
        <f t="shared" si="1437"/>
        <v>0</v>
      </c>
      <c r="AN647" s="570"/>
      <c r="AO647" s="391">
        <f t="shared" si="1483"/>
        <v>0</v>
      </c>
      <c r="AP647" s="386">
        <f t="shared" si="1484"/>
        <v>0</v>
      </c>
      <c r="AQ647" s="366" t="str">
        <f t="shared" si="1501"/>
        <v xml:space="preserve">    </v>
      </c>
      <c r="AR647" s="849">
        <f t="shared" si="1438"/>
        <v>0</v>
      </c>
      <c r="AS647" s="570"/>
      <c r="AT647" s="391">
        <f t="shared" si="1485"/>
        <v>0</v>
      </c>
      <c r="AU647" s="386">
        <f t="shared" si="1486"/>
        <v>0</v>
      </c>
      <c r="AV647" s="366" t="str">
        <f t="shared" si="1502"/>
        <v xml:space="preserve">    </v>
      </c>
      <c r="AW647" s="849">
        <f t="shared" si="1439"/>
        <v>0</v>
      </c>
      <c r="AX647" s="570"/>
      <c r="AY647" s="391">
        <f t="shared" si="1487"/>
        <v>0</v>
      </c>
      <c r="AZ647" s="386">
        <f t="shared" si="1488"/>
        <v>0</v>
      </c>
      <c r="BA647" s="366" t="str">
        <f t="shared" si="1503"/>
        <v xml:space="preserve">    </v>
      </c>
      <c r="BB647" s="849">
        <f t="shared" si="1440"/>
        <v>0</v>
      </c>
      <c r="BC647" s="570"/>
      <c r="BD647" s="391">
        <f t="shared" si="1489"/>
        <v>0</v>
      </c>
      <c r="BE647" s="386">
        <f t="shared" si="1490"/>
        <v>0</v>
      </c>
      <c r="BF647" s="366" t="str">
        <f t="shared" si="1504"/>
        <v xml:space="preserve">    </v>
      </c>
      <c r="BG647" s="849">
        <f t="shared" si="1441"/>
        <v>0</v>
      </c>
      <c r="BH647" s="570"/>
      <c r="BI647" s="391">
        <f t="shared" si="1491"/>
        <v>0</v>
      </c>
      <c r="BJ647" s="386">
        <f t="shared" si="1492"/>
        <v>0</v>
      </c>
      <c r="BK647" s="366" t="str">
        <f t="shared" si="1505"/>
        <v xml:space="preserve">    </v>
      </c>
      <c r="BM647" s="383">
        <f t="shared" si="1442"/>
        <v>0</v>
      </c>
      <c r="BN647" s="7"/>
    </row>
    <row r="648" spans="1:66" s="5" customFormat="1" ht="12.75" hidden="1">
      <c r="A648" s="633">
        <v>38</v>
      </c>
      <c r="B648" s="895" t="str">
        <f t="shared" si="1493"/>
        <v>Other: (list)</v>
      </c>
      <c r="C648" s="557">
        <f t="shared" si="1443"/>
        <v>0</v>
      </c>
      <c r="D648" s="659">
        <f t="shared" si="1430"/>
        <v>0</v>
      </c>
      <c r="E648" s="570"/>
      <c r="F648" s="391">
        <f t="shared" si="1469"/>
        <v>0</v>
      </c>
      <c r="G648" s="386">
        <f t="shared" si="1470"/>
        <v>0</v>
      </c>
      <c r="H648" s="366" t="str">
        <f t="shared" si="1494"/>
        <v xml:space="preserve">    </v>
      </c>
      <c r="I648" s="849">
        <f t="shared" si="1431"/>
        <v>0</v>
      </c>
      <c r="J648" s="570"/>
      <c r="K648" s="391">
        <f t="shared" si="1471"/>
        <v>0</v>
      </c>
      <c r="L648" s="386">
        <f t="shared" si="1472"/>
        <v>0</v>
      </c>
      <c r="M648" s="366" t="str">
        <f t="shared" si="1495"/>
        <v xml:space="preserve">    </v>
      </c>
      <c r="N648" s="849">
        <f t="shared" si="1432"/>
        <v>0</v>
      </c>
      <c r="O648" s="570"/>
      <c r="P648" s="391">
        <f t="shared" si="1473"/>
        <v>0</v>
      </c>
      <c r="Q648" s="386">
        <f t="shared" si="1474"/>
        <v>0</v>
      </c>
      <c r="R648" s="366" t="str">
        <f t="shared" si="1496"/>
        <v xml:space="preserve">    </v>
      </c>
      <c r="S648" s="849">
        <f t="shared" si="1433"/>
        <v>0</v>
      </c>
      <c r="T648" s="570"/>
      <c r="U648" s="391">
        <f t="shared" si="1475"/>
        <v>0</v>
      </c>
      <c r="V648" s="386">
        <f t="shared" si="1476"/>
        <v>0</v>
      </c>
      <c r="W648" s="366" t="str">
        <f t="shared" si="1497"/>
        <v xml:space="preserve">    </v>
      </c>
      <c r="X648" s="849">
        <f t="shared" si="1434"/>
        <v>0</v>
      </c>
      <c r="Y648" s="570"/>
      <c r="Z648" s="391">
        <f t="shared" si="1477"/>
        <v>0</v>
      </c>
      <c r="AA648" s="386">
        <f t="shared" si="1478"/>
        <v>0</v>
      </c>
      <c r="AB648" s="366" t="str">
        <f t="shared" si="1498"/>
        <v xml:space="preserve">    </v>
      </c>
      <c r="AC648" s="849">
        <f t="shared" si="1435"/>
        <v>0</v>
      </c>
      <c r="AD648" s="570"/>
      <c r="AE648" s="391">
        <f t="shared" si="1479"/>
        <v>0</v>
      </c>
      <c r="AF648" s="386">
        <f t="shared" si="1480"/>
        <v>0</v>
      </c>
      <c r="AG648" s="366" t="str">
        <f t="shared" si="1499"/>
        <v xml:space="preserve">    </v>
      </c>
      <c r="AH648" s="849">
        <f t="shared" si="1436"/>
        <v>0</v>
      </c>
      <c r="AI648" s="570"/>
      <c r="AJ648" s="391">
        <f t="shared" si="1481"/>
        <v>0</v>
      </c>
      <c r="AK648" s="386">
        <f t="shared" si="1482"/>
        <v>0</v>
      </c>
      <c r="AL648" s="366" t="str">
        <f t="shared" si="1500"/>
        <v xml:space="preserve">    </v>
      </c>
      <c r="AM648" s="849">
        <f t="shared" si="1437"/>
        <v>0</v>
      </c>
      <c r="AN648" s="570"/>
      <c r="AO648" s="391">
        <f t="shared" si="1483"/>
        <v>0</v>
      </c>
      <c r="AP648" s="386">
        <f t="shared" si="1484"/>
        <v>0</v>
      </c>
      <c r="AQ648" s="366" t="str">
        <f t="shared" si="1501"/>
        <v xml:space="preserve">    </v>
      </c>
      <c r="AR648" s="849">
        <f t="shared" si="1438"/>
        <v>0</v>
      </c>
      <c r="AS648" s="570"/>
      <c r="AT648" s="391">
        <f t="shared" si="1485"/>
        <v>0</v>
      </c>
      <c r="AU648" s="386">
        <f t="shared" si="1486"/>
        <v>0</v>
      </c>
      <c r="AV648" s="366" t="str">
        <f t="shared" si="1502"/>
        <v xml:space="preserve">    </v>
      </c>
      <c r="AW648" s="849">
        <f t="shared" si="1439"/>
        <v>0</v>
      </c>
      <c r="AX648" s="570"/>
      <c r="AY648" s="391">
        <f t="shared" si="1487"/>
        <v>0</v>
      </c>
      <c r="AZ648" s="386">
        <f t="shared" si="1488"/>
        <v>0</v>
      </c>
      <c r="BA648" s="366" t="str">
        <f t="shared" si="1503"/>
        <v xml:space="preserve">    </v>
      </c>
      <c r="BB648" s="849">
        <f t="shared" si="1440"/>
        <v>0</v>
      </c>
      <c r="BC648" s="570"/>
      <c r="BD648" s="391">
        <f t="shared" si="1489"/>
        <v>0</v>
      </c>
      <c r="BE648" s="386">
        <f t="shared" si="1490"/>
        <v>0</v>
      </c>
      <c r="BF648" s="366" t="str">
        <f t="shared" si="1504"/>
        <v xml:space="preserve">    </v>
      </c>
      <c r="BG648" s="849">
        <f t="shared" si="1441"/>
        <v>0</v>
      </c>
      <c r="BH648" s="570"/>
      <c r="BI648" s="391">
        <f t="shared" si="1491"/>
        <v>0</v>
      </c>
      <c r="BJ648" s="386">
        <f t="shared" si="1492"/>
        <v>0</v>
      </c>
      <c r="BK648" s="366" t="str">
        <f t="shared" si="1505"/>
        <v xml:space="preserve">    </v>
      </c>
      <c r="BM648" s="383">
        <f t="shared" si="1442"/>
        <v>0</v>
      </c>
      <c r="BN648" s="7"/>
    </row>
    <row r="649" spans="1:66" s="5" customFormat="1" ht="12.75" hidden="1">
      <c r="A649" s="633">
        <v>39</v>
      </c>
      <c r="B649" s="896" t="str">
        <f t="shared" si="1493"/>
        <v>Other: (list)</v>
      </c>
      <c r="C649" s="557">
        <f t="shared" si="1443"/>
        <v>0</v>
      </c>
      <c r="D649" s="659">
        <f t="shared" si="1430"/>
        <v>0</v>
      </c>
      <c r="E649" s="570"/>
      <c r="F649" s="391">
        <f t="shared" si="1469"/>
        <v>0</v>
      </c>
      <c r="G649" s="386">
        <f t="shared" si="1470"/>
        <v>0</v>
      </c>
      <c r="H649" s="366" t="str">
        <f t="shared" si="1494"/>
        <v xml:space="preserve">    </v>
      </c>
      <c r="I649" s="849">
        <f t="shared" si="1431"/>
        <v>0</v>
      </c>
      <c r="J649" s="570"/>
      <c r="K649" s="391">
        <f t="shared" si="1471"/>
        <v>0</v>
      </c>
      <c r="L649" s="386">
        <f t="shared" si="1472"/>
        <v>0</v>
      </c>
      <c r="M649" s="366" t="str">
        <f t="shared" si="1495"/>
        <v xml:space="preserve">    </v>
      </c>
      <c r="N649" s="849">
        <f t="shared" si="1432"/>
        <v>0</v>
      </c>
      <c r="O649" s="570"/>
      <c r="P649" s="391">
        <f t="shared" si="1473"/>
        <v>0</v>
      </c>
      <c r="Q649" s="386">
        <f t="shared" si="1474"/>
        <v>0</v>
      </c>
      <c r="R649" s="366" t="str">
        <f t="shared" si="1496"/>
        <v xml:space="preserve">    </v>
      </c>
      <c r="S649" s="849">
        <f t="shared" si="1433"/>
        <v>0</v>
      </c>
      <c r="T649" s="570"/>
      <c r="U649" s="391">
        <f t="shared" si="1475"/>
        <v>0</v>
      </c>
      <c r="V649" s="386">
        <f t="shared" si="1476"/>
        <v>0</v>
      </c>
      <c r="W649" s="366" t="str">
        <f t="shared" si="1497"/>
        <v xml:space="preserve">    </v>
      </c>
      <c r="X649" s="849">
        <f t="shared" si="1434"/>
        <v>0</v>
      </c>
      <c r="Y649" s="570"/>
      <c r="Z649" s="391">
        <f t="shared" si="1477"/>
        <v>0</v>
      </c>
      <c r="AA649" s="386">
        <f t="shared" si="1478"/>
        <v>0</v>
      </c>
      <c r="AB649" s="366" t="str">
        <f t="shared" si="1498"/>
        <v xml:space="preserve">    </v>
      </c>
      <c r="AC649" s="849">
        <f t="shared" si="1435"/>
        <v>0</v>
      </c>
      <c r="AD649" s="570"/>
      <c r="AE649" s="391">
        <f t="shared" si="1479"/>
        <v>0</v>
      </c>
      <c r="AF649" s="386">
        <f t="shared" si="1480"/>
        <v>0</v>
      </c>
      <c r="AG649" s="366" t="str">
        <f t="shared" si="1499"/>
        <v xml:space="preserve">    </v>
      </c>
      <c r="AH649" s="849">
        <f t="shared" si="1436"/>
        <v>0</v>
      </c>
      <c r="AI649" s="570"/>
      <c r="AJ649" s="391">
        <f t="shared" si="1481"/>
        <v>0</v>
      </c>
      <c r="AK649" s="386">
        <f t="shared" si="1482"/>
        <v>0</v>
      </c>
      <c r="AL649" s="366" t="str">
        <f t="shared" si="1500"/>
        <v xml:space="preserve">    </v>
      </c>
      <c r="AM649" s="849">
        <f t="shared" si="1437"/>
        <v>0</v>
      </c>
      <c r="AN649" s="570"/>
      <c r="AO649" s="391">
        <f t="shared" si="1483"/>
        <v>0</v>
      </c>
      <c r="AP649" s="386">
        <f t="shared" si="1484"/>
        <v>0</v>
      </c>
      <c r="AQ649" s="366" t="str">
        <f t="shared" si="1501"/>
        <v xml:space="preserve">    </v>
      </c>
      <c r="AR649" s="849">
        <f t="shared" si="1438"/>
        <v>0</v>
      </c>
      <c r="AS649" s="570"/>
      <c r="AT649" s="391">
        <f t="shared" si="1485"/>
        <v>0</v>
      </c>
      <c r="AU649" s="386">
        <f t="shared" si="1486"/>
        <v>0</v>
      </c>
      <c r="AV649" s="366" t="str">
        <f t="shared" si="1502"/>
        <v xml:space="preserve">    </v>
      </c>
      <c r="AW649" s="849">
        <f t="shared" si="1439"/>
        <v>0</v>
      </c>
      <c r="AX649" s="570"/>
      <c r="AY649" s="391">
        <f t="shared" si="1487"/>
        <v>0</v>
      </c>
      <c r="AZ649" s="386">
        <f t="shared" si="1488"/>
        <v>0</v>
      </c>
      <c r="BA649" s="366" t="str">
        <f t="shared" si="1503"/>
        <v xml:space="preserve">    </v>
      </c>
      <c r="BB649" s="849">
        <f t="shared" si="1440"/>
        <v>0</v>
      </c>
      <c r="BC649" s="570"/>
      <c r="BD649" s="391">
        <f t="shared" si="1489"/>
        <v>0</v>
      </c>
      <c r="BE649" s="386">
        <f t="shared" si="1490"/>
        <v>0</v>
      </c>
      <c r="BF649" s="366" t="str">
        <f t="shared" si="1504"/>
        <v xml:space="preserve">    </v>
      </c>
      <c r="BG649" s="849">
        <f t="shared" si="1441"/>
        <v>0</v>
      </c>
      <c r="BH649" s="570"/>
      <c r="BI649" s="391">
        <f t="shared" si="1491"/>
        <v>0</v>
      </c>
      <c r="BJ649" s="386">
        <f t="shared" si="1492"/>
        <v>0</v>
      </c>
      <c r="BK649" s="366" t="str">
        <f t="shared" si="1505"/>
        <v xml:space="preserve">    </v>
      </c>
      <c r="BM649" s="383">
        <f t="shared" si="1442"/>
        <v>0</v>
      </c>
      <c r="BN649" s="7"/>
    </row>
    <row r="650" spans="1:66" s="5" customFormat="1" ht="12.75" hidden="1" customHeight="1">
      <c r="A650" s="633">
        <v>40</v>
      </c>
      <c r="B650" s="895" t="str">
        <f t="shared" si="1493"/>
        <v>Other: (list)</v>
      </c>
      <c r="C650" s="557">
        <f t="shared" si="1443"/>
        <v>0</v>
      </c>
      <c r="D650" s="659">
        <f t="shared" si="1430"/>
        <v>0</v>
      </c>
      <c r="E650" s="570"/>
      <c r="F650" s="391">
        <f t="shared" si="1469"/>
        <v>0</v>
      </c>
      <c r="G650" s="386">
        <f t="shared" si="1470"/>
        <v>0</v>
      </c>
      <c r="H650" s="366" t="str">
        <f t="shared" si="1494"/>
        <v xml:space="preserve">    </v>
      </c>
      <c r="I650" s="849">
        <f t="shared" si="1431"/>
        <v>0</v>
      </c>
      <c r="J650" s="570"/>
      <c r="K650" s="391">
        <f t="shared" si="1471"/>
        <v>0</v>
      </c>
      <c r="L650" s="386">
        <f t="shared" si="1472"/>
        <v>0</v>
      </c>
      <c r="M650" s="366" t="str">
        <f t="shared" si="1495"/>
        <v xml:space="preserve">    </v>
      </c>
      <c r="N650" s="849">
        <f t="shared" si="1432"/>
        <v>0</v>
      </c>
      <c r="O650" s="570"/>
      <c r="P650" s="391">
        <f t="shared" si="1473"/>
        <v>0</v>
      </c>
      <c r="Q650" s="386">
        <f t="shared" si="1474"/>
        <v>0</v>
      </c>
      <c r="R650" s="366" t="str">
        <f t="shared" si="1496"/>
        <v xml:space="preserve">    </v>
      </c>
      <c r="S650" s="849">
        <f t="shared" si="1433"/>
        <v>0</v>
      </c>
      <c r="T650" s="570"/>
      <c r="U650" s="391">
        <f t="shared" si="1475"/>
        <v>0</v>
      </c>
      <c r="V650" s="386">
        <f t="shared" si="1476"/>
        <v>0</v>
      </c>
      <c r="W650" s="366" t="str">
        <f t="shared" si="1497"/>
        <v xml:space="preserve">    </v>
      </c>
      <c r="X650" s="849">
        <f t="shared" si="1434"/>
        <v>0</v>
      </c>
      <c r="Y650" s="570"/>
      <c r="Z650" s="391">
        <f t="shared" si="1477"/>
        <v>0</v>
      </c>
      <c r="AA650" s="386">
        <f t="shared" si="1478"/>
        <v>0</v>
      </c>
      <c r="AB650" s="366" t="str">
        <f t="shared" si="1498"/>
        <v xml:space="preserve">    </v>
      </c>
      <c r="AC650" s="849">
        <f t="shared" si="1435"/>
        <v>0</v>
      </c>
      <c r="AD650" s="570"/>
      <c r="AE650" s="391">
        <f t="shared" si="1479"/>
        <v>0</v>
      </c>
      <c r="AF650" s="386">
        <f t="shared" si="1480"/>
        <v>0</v>
      </c>
      <c r="AG650" s="366" t="str">
        <f t="shared" si="1499"/>
        <v xml:space="preserve">    </v>
      </c>
      <c r="AH650" s="849">
        <f t="shared" si="1436"/>
        <v>0</v>
      </c>
      <c r="AI650" s="570"/>
      <c r="AJ650" s="391">
        <f t="shared" si="1481"/>
        <v>0</v>
      </c>
      <c r="AK650" s="386">
        <f t="shared" si="1482"/>
        <v>0</v>
      </c>
      <c r="AL650" s="366" t="str">
        <f t="shared" si="1500"/>
        <v xml:space="preserve">    </v>
      </c>
      <c r="AM650" s="849">
        <f t="shared" si="1437"/>
        <v>0</v>
      </c>
      <c r="AN650" s="570"/>
      <c r="AO650" s="391">
        <f t="shared" si="1483"/>
        <v>0</v>
      </c>
      <c r="AP650" s="386">
        <f t="shared" si="1484"/>
        <v>0</v>
      </c>
      <c r="AQ650" s="366" t="str">
        <f t="shared" si="1501"/>
        <v xml:space="preserve">    </v>
      </c>
      <c r="AR650" s="849">
        <f t="shared" si="1438"/>
        <v>0</v>
      </c>
      <c r="AS650" s="570"/>
      <c r="AT650" s="391">
        <f t="shared" si="1485"/>
        <v>0</v>
      </c>
      <c r="AU650" s="386">
        <f t="shared" si="1486"/>
        <v>0</v>
      </c>
      <c r="AV650" s="366" t="str">
        <f t="shared" si="1502"/>
        <v xml:space="preserve">    </v>
      </c>
      <c r="AW650" s="849">
        <f t="shared" si="1439"/>
        <v>0</v>
      </c>
      <c r="AX650" s="570"/>
      <c r="AY650" s="391">
        <f t="shared" si="1487"/>
        <v>0</v>
      </c>
      <c r="AZ650" s="386">
        <f t="shared" si="1488"/>
        <v>0</v>
      </c>
      <c r="BA650" s="366" t="str">
        <f t="shared" si="1503"/>
        <v xml:space="preserve">    </v>
      </c>
      <c r="BB650" s="849">
        <f t="shared" si="1440"/>
        <v>0</v>
      </c>
      <c r="BC650" s="570"/>
      <c r="BD650" s="391">
        <f t="shared" si="1489"/>
        <v>0</v>
      </c>
      <c r="BE650" s="386">
        <f t="shared" si="1490"/>
        <v>0</v>
      </c>
      <c r="BF650" s="366" t="str">
        <f t="shared" si="1504"/>
        <v xml:space="preserve">    </v>
      </c>
      <c r="BG650" s="849">
        <f t="shared" si="1441"/>
        <v>0</v>
      </c>
      <c r="BH650" s="570"/>
      <c r="BI650" s="391">
        <f t="shared" si="1491"/>
        <v>0</v>
      </c>
      <c r="BJ650" s="386">
        <f t="shared" si="1492"/>
        <v>0</v>
      </c>
      <c r="BK650" s="366" t="str">
        <f t="shared" si="1505"/>
        <v xml:space="preserve">    </v>
      </c>
      <c r="BM650" s="383">
        <f t="shared" si="1442"/>
        <v>0</v>
      </c>
      <c r="BN650" s="7"/>
    </row>
    <row r="651" spans="1:66" s="5" customFormat="1" ht="12.75" hidden="1" customHeight="1">
      <c r="A651" s="633">
        <v>41</v>
      </c>
      <c r="B651" s="895" t="str">
        <f t="shared" si="1493"/>
        <v>Other: (list)</v>
      </c>
      <c r="C651" s="557">
        <f t="shared" si="1443"/>
        <v>0</v>
      </c>
      <c r="D651" s="659">
        <f t="shared" si="1430"/>
        <v>0</v>
      </c>
      <c r="E651" s="570"/>
      <c r="F651" s="391">
        <f t="shared" si="1469"/>
        <v>0</v>
      </c>
      <c r="G651" s="386">
        <f t="shared" si="1470"/>
        <v>0</v>
      </c>
      <c r="H651" s="366" t="str">
        <f t="shared" si="1494"/>
        <v xml:space="preserve">    </v>
      </c>
      <c r="I651" s="849">
        <f t="shared" si="1431"/>
        <v>0</v>
      </c>
      <c r="J651" s="570"/>
      <c r="K651" s="391">
        <f t="shared" si="1471"/>
        <v>0</v>
      </c>
      <c r="L651" s="386">
        <f t="shared" si="1472"/>
        <v>0</v>
      </c>
      <c r="M651" s="366" t="str">
        <f t="shared" si="1495"/>
        <v xml:space="preserve">    </v>
      </c>
      <c r="N651" s="849">
        <f t="shared" si="1432"/>
        <v>0</v>
      </c>
      <c r="O651" s="570"/>
      <c r="P651" s="391">
        <f t="shared" si="1473"/>
        <v>0</v>
      </c>
      <c r="Q651" s="386">
        <f t="shared" si="1474"/>
        <v>0</v>
      </c>
      <c r="R651" s="366" t="str">
        <f t="shared" si="1496"/>
        <v xml:space="preserve">    </v>
      </c>
      <c r="S651" s="849">
        <f t="shared" si="1433"/>
        <v>0</v>
      </c>
      <c r="T651" s="570"/>
      <c r="U651" s="391">
        <f t="shared" si="1475"/>
        <v>0</v>
      </c>
      <c r="V651" s="386">
        <f t="shared" si="1476"/>
        <v>0</v>
      </c>
      <c r="W651" s="366" t="str">
        <f t="shared" si="1497"/>
        <v xml:space="preserve">    </v>
      </c>
      <c r="X651" s="849">
        <f t="shared" si="1434"/>
        <v>0</v>
      </c>
      <c r="Y651" s="570"/>
      <c r="Z651" s="391">
        <f t="shared" si="1477"/>
        <v>0</v>
      </c>
      <c r="AA651" s="386">
        <f t="shared" si="1478"/>
        <v>0</v>
      </c>
      <c r="AB651" s="366" t="str">
        <f t="shared" si="1498"/>
        <v xml:space="preserve">    </v>
      </c>
      <c r="AC651" s="849">
        <f t="shared" si="1435"/>
        <v>0</v>
      </c>
      <c r="AD651" s="570"/>
      <c r="AE651" s="391">
        <f t="shared" si="1479"/>
        <v>0</v>
      </c>
      <c r="AF651" s="386">
        <f t="shared" si="1480"/>
        <v>0</v>
      </c>
      <c r="AG651" s="366" t="str">
        <f t="shared" si="1499"/>
        <v xml:space="preserve">    </v>
      </c>
      <c r="AH651" s="849">
        <f t="shared" si="1436"/>
        <v>0</v>
      </c>
      <c r="AI651" s="570"/>
      <c r="AJ651" s="391">
        <f t="shared" si="1481"/>
        <v>0</v>
      </c>
      <c r="AK651" s="386">
        <f t="shared" si="1482"/>
        <v>0</v>
      </c>
      <c r="AL651" s="366" t="str">
        <f t="shared" si="1500"/>
        <v xml:space="preserve">    </v>
      </c>
      <c r="AM651" s="849">
        <f t="shared" si="1437"/>
        <v>0</v>
      </c>
      <c r="AN651" s="570"/>
      <c r="AO651" s="391">
        <f t="shared" si="1483"/>
        <v>0</v>
      </c>
      <c r="AP651" s="386">
        <f t="shared" si="1484"/>
        <v>0</v>
      </c>
      <c r="AQ651" s="366" t="str">
        <f t="shared" si="1501"/>
        <v xml:space="preserve">    </v>
      </c>
      <c r="AR651" s="849">
        <f t="shared" si="1438"/>
        <v>0</v>
      </c>
      <c r="AS651" s="570"/>
      <c r="AT651" s="391">
        <f t="shared" si="1485"/>
        <v>0</v>
      </c>
      <c r="AU651" s="386">
        <f t="shared" si="1486"/>
        <v>0</v>
      </c>
      <c r="AV651" s="366" t="str">
        <f t="shared" si="1502"/>
        <v xml:space="preserve">    </v>
      </c>
      <c r="AW651" s="849">
        <f t="shared" si="1439"/>
        <v>0</v>
      </c>
      <c r="AX651" s="570"/>
      <c r="AY651" s="391">
        <f t="shared" si="1487"/>
        <v>0</v>
      </c>
      <c r="AZ651" s="386">
        <f t="shared" si="1488"/>
        <v>0</v>
      </c>
      <c r="BA651" s="366" t="str">
        <f t="shared" si="1503"/>
        <v xml:space="preserve">    </v>
      </c>
      <c r="BB651" s="849">
        <f t="shared" si="1440"/>
        <v>0</v>
      </c>
      <c r="BC651" s="570"/>
      <c r="BD651" s="391">
        <f t="shared" si="1489"/>
        <v>0</v>
      </c>
      <c r="BE651" s="386">
        <f t="shared" si="1490"/>
        <v>0</v>
      </c>
      <c r="BF651" s="366" t="str">
        <f t="shared" si="1504"/>
        <v xml:space="preserve">    </v>
      </c>
      <c r="BG651" s="849">
        <f t="shared" si="1441"/>
        <v>0</v>
      </c>
      <c r="BH651" s="570"/>
      <c r="BI651" s="391">
        <f t="shared" si="1491"/>
        <v>0</v>
      </c>
      <c r="BJ651" s="386">
        <f t="shared" si="1492"/>
        <v>0</v>
      </c>
      <c r="BK651" s="366" t="str">
        <f t="shared" si="1505"/>
        <v xml:space="preserve">    </v>
      </c>
      <c r="BM651" s="383">
        <f t="shared" si="1442"/>
        <v>0</v>
      </c>
      <c r="BN651" s="7"/>
    </row>
    <row r="652" spans="1:66" s="5" customFormat="1" ht="12.75" hidden="1" customHeight="1">
      <c r="A652" s="633">
        <v>42</v>
      </c>
      <c r="B652" s="895" t="str">
        <f t="shared" si="1493"/>
        <v>Other: (list)</v>
      </c>
      <c r="C652" s="557">
        <f t="shared" si="1443"/>
        <v>0</v>
      </c>
      <c r="D652" s="659">
        <f t="shared" si="1430"/>
        <v>0</v>
      </c>
      <c r="E652" s="570"/>
      <c r="F652" s="391">
        <f t="shared" si="1469"/>
        <v>0</v>
      </c>
      <c r="G652" s="386">
        <f t="shared" si="1470"/>
        <v>0</v>
      </c>
      <c r="H652" s="366" t="str">
        <f t="shared" si="1494"/>
        <v xml:space="preserve">    </v>
      </c>
      <c r="I652" s="849">
        <f t="shared" si="1431"/>
        <v>0</v>
      </c>
      <c r="J652" s="570"/>
      <c r="K652" s="391">
        <f t="shared" si="1471"/>
        <v>0</v>
      </c>
      <c r="L652" s="386">
        <f t="shared" si="1472"/>
        <v>0</v>
      </c>
      <c r="M652" s="366" t="str">
        <f t="shared" si="1495"/>
        <v xml:space="preserve">    </v>
      </c>
      <c r="N652" s="849">
        <f t="shared" si="1432"/>
        <v>0</v>
      </c>
      <c r="O652" s="570"/>
      <c r="P652" s="391">
        <f t="shared" si="1473"/>
        <v>0</v>
      </c>
      <c r="Q652" s="386">
        <f t="shared" si="1474"/>
        <v>0</v>
      </c>
      <c r="R652" s="366" t="str">
        <f t="shared" si="1496"/>
        <v xml:space="preserve">    </v>
      </c>
      <c r="S652" s="849">
        <f t="shared" si="1433"/>
        <v>0</v>
      </c>
      <c r="T652" s="570"/>
      <c r="U652" s="391">
        <f t="shared" si="1475"/>
        <v>0</v>
      </c>
      <c r="V652" s="386">
        <f t="shared" si="1476"/>
        <v>0</v>
      </c>
      <c r="W652" s="366" t="str">
        <f t="shared" si="1497"/>
        <v xml:space="preserve">    </v>
      </c>
      <c r="X652" s="849">
        <f t="shared" si="1434"/>
        <v>0</v>
      </c>
      <c r="Y652" s="570"/>
      <c r="Z652" s="391">
        <f t="shared" si="1477"/>
        <v>0</v>
      </c>
      <c r="AA652" s="386">
        <f t="shared" si="1478"/>
        <v>0</v>
      </c>
      <c r="AB652" s="366" t="str">
        <f t="shared" si="1498"/>
        <v xml:space="preserve">    </v>
      </c>
      <c r="AC652" s="849">
        <f t="shared" si="1435"/>
        <v>0</v>
      </c>
      <c r="AD652" s="570"/>
      <c r="AE652" s="391">
        <f t="shared" si="1479"/>
        <v>0</v>
      </c>
      <c r="AF652" s="386">
        <f t="shared" si="1480"/>
        <v>0</v>
      </c>
      <c r="AG652" s="366" t="str">
        <f t="shared" si="1499"/>
        <v xml:space="preserve">    </v>
      </c>
      <c r="AH652" s="849">
        <f t="shared" si="1436"/>
        <v>0</v>
      </c>
      <c r="AI652" s="570"/>
      <c r="AJ652" s="391">
        <f t="shared" si="1481"/>
        <v>0</v>
      </c>
      <c r="AK652" s="386">
        <f t="shared" si="1482"/>
        <v>0</v>
      </c>
      <c r="AL652" s="366" t="str">
        <f t="shared" si="1500"/>
        <v xml:space="preserve">    </v>
      </c>
      <c r="AM652" s="849">
        <f t="shared" si="1437"/>
        <v>0</v>
      </c>
      <c r="AN652" s="570"/>
      <c r="AO652" s="391">
        <f t="shared" si="1483"/>
        <v>0</v>
      </c>
      <c r="AP652" s="386">
        <f t="shared" si="1484"/>
        <v>0</v>
      </c>
      <c r="AQ652" s="366" t="str">
        <f t="shared" si="1501"/>
        <v xml:space="preserve">    </v>
      </c>
      <c r="AR652" s="849">
        <f t="shared" si="1438"/>
        <v>0</v>
      </c>
      <c r="AS652" s="570"/>
      <c r="AT652" s="391">
        <f t="shared" si="1485"/>
        <v>0</v>
      </c>
      <c r="AU652" s="386">
        <f t="shared" si="1486"/>
        <v>0</v>
      </c>
      <c r="AV652" s="366" t="str">
        <f t="shared" si="1502"/>
        <v xml:space="preserve">    </v>
      </c>
      <c r="AW652" s="849">
        <f t="shared" si="1439"/>
        <v>0</v>
      </c>
      <c r="AX652" s="570"/>
      <c r="AY652" s="391">
        <f t="shared" si="1487"/>
        <v>0</v>
      </c>
      <c r="AZ652" s="386">
        <f t="shared" si="1488"/>
        <v>0</v>
      </c>
      <c r="BA652" s="366" t="str">
        <f t="shared" si="1503"/>
        <v xml:space="preserve">    </v>
      </c>
      <c r="BB652" s="849">
        <f t="shared" si="1440"/>
        <v>0</v>
      </c>
      <c r="BC652" s="570"/>
      <c r="BD652" s="391">
        <f t="shared" si="1489"/>
        <v>0</v>
      </c>
      <c r="BE652" s="386">
        <f t="shared" si="1490"/>
        <v>0</v>
      </c>
      <c r="BF652" s="366" t="str">
        <f t="shared" si="1504"/>
        <v xml:space="preserve">    </v>
      </c>
      <c r="BG652" s="849">
        <f t="shared" si="1441"/>
        <v>0</v>
      </c>
      <c r="BH652" s="570"/>
      <c r="BI652" s="391">
        <f t="shared" si="1491"/>
        <v>0</v>
      </c>
      <c r="BJ652" s="386">
        <f t="shared" si="1492"/>
        <v>0</v>
      </c>
      <c r="BK652" s="366" t="str">
        <f t="shared" si="1505"/>
        <v xml:space="preserve">    </v>
      </c>
      <c r="BM652" s="383">
        <f t="shared" si="1442"/>
        <v>0</v>
      </c>
      <c r="BN652" s="7"/>
    </row>
    <row r="653" spans="1:66" s="5" customFormat="1" ht="12.75" hidden="1" customHeight="1">
      <c r="A653" s="633">
        <v>43</v>
      </c>
      <c r="B653" s="895" t="str">
        <f t="shared" si="1493"/>
        <v>Other: (list)</v>
      </c>
      <c r="C653" s="557">
        <f t="shared" si="1443"/>
        <v>0</v>
      </c>
      <c r="D653" s="659">
        <f t="shared" si="1430"/>
        <v>0</v>
      </c>
      <c r="E653" s="570"/>
      <c r="F653" s="391">
        <f t="shared" si="1469"/>
        <v>0</v>
      </c>
      <c r="G653" s="386">
        <f t="shared" si="1470"/>
        <v>0</v>
      </c>
      <c r="H653" s="366" t="str">
        <f t="shared" si="1494"/>
        <v xml:space="preserve">    </v>
      </c>
      <c r="I653" s="849">
        <f t="shared" si="1431"/>
        <v>0</v>
      </c>
      <c r="J653" s="570"/>
      <c r="K653" s="391">
        <f t="shared" si="1471"/>
        <v>0</v>
      </c>
      <c r="L653" s="386">
        <f t="shared" si="1472"/>
        <v>0</v>
      </c>
      <c r="M653" s="366" t="str">
        <f t="shared" si="1495"/>
        <v xml:space="preserve">    </v>
      </c>
      <c r="N653" s="849">
        <f t="shared" si="1432"/>
        <v>0</v>
      </c>
      <c r="O653" s="570"/>
      <c r="P653" s="391">
        <f t="shared" si="1473"/>
        <v>0</v>
      </c>
      <c r="Q653" s="386">
        <f t="shared" si="1474"/>
        <v>0</v>
      </c>
      <c r="R653" s="366" t="str">
        <f t="shared" si="1496"/>
        <v xml:space="preserve">    </v>
      </c>
      <c r="S653" s="849">
        <f t="shared" si="1433"/>
        <v>0</v>
      </c>
      <c r="T653" s="570"/>
      <c r="U653" s="391">
        <f t="shared" si="1475"/>
        <v>0</v>
      </c>
      <c r="V653" s="386">
        <f t="shared" si="1476"/>
        <v>0</v>
      </c>
      <c r="W653" s="366" t="str">
        <f t="shared" si="1497"/>
        <v xml:space="preserve">    </v>
      </c>
      <c r="X653" s="849">
        <f t="shared" si="1434"/>
        <v>0</v>
      </c>
      <c r="Y653" s="570"/>
      <c r="Z653" s="391">
        <f t="shared" si="1477"/>
        <v>0</v>
      </c>
      <c r="AA653" s="386">
        <f t="shared" si="1478"/>
        <v>0</v>
      </c>
      <c r="AB653" s="366" t="str">
        <f t="shared" si="1498"/>
        <v xml:space="preserve">    </v>
      </c>
      <c r="AC653" s="849">
        <f t="shared" si="1435"/>
        <v>0</v>
      </c>
      <c r="AD653" s="570"/>
      <c r="AE653" s="391">
        <f t="shared" si="1479"/>
        <v>0</v>
      </c>
      <c r="AF653" s="386">
        <f t="shared" si="1480"/>
        <v>0</v>
      </c>
      <c r="AG653" s="366" t="str">
        <f t="shared" si="1499"/>
        <v xml:space="preserve">    </v>
      </c>
      <c r="AH653" s="849">
        <f t="shared" si="1436"/>
        <v>0</v>
      </c>
      <c r="AI653" s="570"/>
      <c r="AJ653" s="391">
        <f t="shared" si="1481"/>
        <v>0</v>
      </c>
      <c r="AK653" s="386">
        <f t="shared" si="1482"/>
        <v>0</v>
      </c>
      <c r="AL653" s="366" t="str">
        <f t="shared" si="1500"/>
        <v xml:space="preserve">    </v>
      </c>
      <c r="AM653" s="849">
        <f t="shared" si="1437"/>
        <v>0</v>
      </c>
      <c r="AN653" s="570"/>
      <c r="AO653" s="391">
        <f t="shared" si="1483"/>
        <v>0</v>
      </c>
      <c r="AP653" s="386">
        <f t="shared" si="1484"/>
        <v>0</v>
      </c>
      <c r="AQ653" s="366" t="str">
        <f t="shared" si="1501"/>
        <v xml:space="preserve">    </v>
      </c>
      <c r="AR653" s="849">
        <f t="shared" si="1438"/>
        <v>0</v>
      </c>
      <c r="AS653" s="570"/>
      <c r="AT653" s="391">
        <f t="shared" si="1485"/>
        <v>0</v>
      </c>
      <c r="AU653" s="386">
        <f t="shared" si="1486"/>
        <v>0</v>
      </c>
      <c r="AV653" s="366" t="str">
        <f t="shared" si="1502"/>
        <v xml:space="preserve">    </v>
      </c>
      <c r="AW653" s="849">
        <f t="shared" si="1439"/>
        <v>0</v>
      </c>
      <c r="AX653" s="570"/>
      <c r="AY653" s="391">
        <f t="shared" si="1487"/>
        <v>0</v>
      </c>
      <c r="AZ653" s="386">
        <f t="shared" si="1488"/>
        <v>0</v>
      </c>
      <c r="BA653" s="366" t="str">
        <f t="shared" si="1503"/>
        <v xml:space="preserve">    </v>
      </c>
      <c r="BB653" s="849">
        <f t="shared" si="1440"/>
        <v>0</v>
      </c>
      <c r="BC653" s="570"/>
      <c r="BD653" s="391">
        <f t="shared" si="1489"/>
        <v>0</v>
      </c>
      <c r="BE653" s="386">
        <f t="shared" si="1490"/>
        <v>0</v>
      </c>
      <c r="BF653" s="366" t="str">
        <f t="shared" si="1504"/>
        <v xml:space="preserve">    </v>
      </c>
      <c r="BG653" s="849">
        <f t="shared" si="1441"/>
        <v>0</v>
      </c>
      <c r="BH653" s="570"/>
      <c r="BI653" s="391">
        <f t="shared" si="1491"/>
        <v>0</v>
      </c>
      <c r="BJ653" s="386">
        <f t="shared" si="1492"/>
        <v>0</v>
      </c>
      <c r="BK653" s="366" t="str">
        <f t="shared" si="1505"/>
        <v xml:space="preserve">    </v>
      </c>
      <c r="BM653" s="383">
        <f t="shared" si="1442"/>
        <v>0</v>
      </c>
      <c r="BN653" s="7"/>
    </row>
    <row r="654" spans="1:66" s="5" customFormat="1" ht="12.75" hidden="1" customHeight="1">
      <c r="A654" s="633">
        <v>44</v>
      </c>
      <c r="B654" s="895" t="str">
        <f t="shared" si="1493"/>
        <v>Other: (list)</v>
      </c>
      <c r="C654" s="557">
        <f t="shared" si="1443"/>
        <v>0</v>
      </c>
      <c r="D654" s="659">
        <f t="shared" si="1430"/>
        <v>0</v>
      </c>
      <c r="E654" s="570"/>
      <c r="F654" s="391">
        <f t="shared" si="1469"/>
        <v>0</v>
      </c>
      <c r="G654" s="386">
        <f t="shared" si="1470"/>
        <v>0</v>
      </c>
      <c r="H654" s="366" t="str">
        <f t="shared" si="1494"/>
        <v xml:space="preserve">    </v>
      </c>
      <c r="I654" s="849">
        <f t="shared" si="1431"/>
        <v>0</v>
      </c>
      <c r="J654" s="570"/>
      <c r="K654" s="391">
        <f t="shared" si="1471"/>
        <v>0</v>
      </c>
      <c r="L654" s="386">
        <f t="shared" si="1472"/>
        <v>0</v>
      </c>
      <c r="M654" s="366" t="str">
        <f t="shared" si="1495"/>
        <v xml:space="preserve">    </v>
      </c>
      <c r="N654" s="849">
        <f t="shared" si="1432"/>
        <v>0</v>
      </c>
      <c r="O654" s="570"/>
      <c r="P654" s="391">
        <f t="shared" si="1473"/>
        <v>0</v>
      </c>
      <c r="Q654" s="386">
        <f t="shared" si="1474"/>
        <v>0</v>
      </c>
      <c r="R654" s="366" t="str">
        <f t="shared" si="1496"/>
        <v xml:space="preserve">    </v>
      </c>
      <c r="S654" s="849">
        <f t="shared" si="1433"/>
        <v>0</v>
      </c>
      <c r="T654" s="570"/>
      <c r="U654" s="391">
        <f t="shared" si="1475"/>
        <v>0</v>
      </c>
      <c r="V654" s="386">
        <f t="shared" si="1476"/>
        <v>0</v>
      </c>
      <c r="W654" s="366" t="str">
        <f t="shared" si="1497"/>
        <v xml:space="preserve">    </v>
      </c>
      <c r="X654" s="849">
        <f t="shared" si="1434"/>
        <v>0</v>
      </c>
      <c r="Y654" s="570"/>
      <c r="Z654" s="391">
        <f t="shared" si="1477"/>
        <v>0</v>
      </c>
      <c r="AA654" s="386">
        <f t="shared" si="1478"/>
        <v>0</v>
      </c>
      <c r="AB654" s="366" t="str">
        <f t="shared" si="1498"/>
        <v xml:space="preserve">    </v>
      </c>
      <c r="AC654" s="849">
        <f t="shared" si="1435"/>
        <v>0</v>
      </c>
      <c r="AD654" s="570"/>
      <c r="AE654" s="391">
        <f t="shared" si="1479"/>
        <v>0</v>
      </c>
      <c r="AF654" s="386">
        <f t="shared" si="1480"/>
        <v>0</v>
      </c>
      <c r="AG654" s="366" t="str">
        <f t="shared" si="1499"/>
        <v xml:space="preserve">    </v>
      </c>
      <c r="AH654" s="849">
        <f t="shared" si="1436"/>
        <v>0</v>
      </c>
      <c r="AI654" s="570"/>
      <c r="AJ654" s="391">
        <f t="shared" si="1481"/>
        <v>0</v>
      </c>
      <c r="AK654" s="386">
        <f t="shared" si="1482"/>
        <v>0</v>
      </c>
      <c r="AL654" s="366" t="str">
        <f t="shared" si="1500"/>
        <v xml:space="preserve">    </v>
      </c>
      <c r="AM654" s="849">
        <f t="shared" si="1437"/>
        <v>0</v>
      </c>
      <c r="AN654" s="570"/>
      <c r="AO654" s="391">
        <f t="shared" si="1483"/>
        <v>0</v>
      </c>
      <c r="AP654" s="386">
        <f t="shared" si="1484"/>
        <v>0</v>
      </c>
      <c r="AQ654" s="366" t="str">
        <f t="shared" si="1501"/>
        <v xml:space="preserve">    </v>
      </c>
      <c r="AR654" s="849">
        <f t="shared" si="1438"/>
        <v>0</v>
      </c>
      <c r="AS654" s="570"/>
      <c r="AT654" s="391">
        <f t="shared" si="1485"/>
        <v>0</v>
      </c>
      <c r="AU654" s="386">
        <f t="shared" si="1486"/>
        <v>0</v>
      </c>
      <c r="AV654" s="366" t="str">
        <f t="shared" si="1502"/>
        <v xml:space="preserve">    </v>
      </c>
      <c r="AW654" s="849">
        <f t="shared" si="1439"/>
        <v>0</v>
      </c>
      <c r="AX654" s="570"/>
      <c r="AY654" s="391">
        <f t="shared" si="1487"/>
        <v>0</v>
      </c>
      <c r="AZ654" s="386">
        <f t="shared" si="1488"/>
        <v>0</v>
      </c>
      <c r="BA654" s="366" t="str">
        <f t="shared" si="1503"/>
        <v xml:space="preserve">    </v>
      </c>
      <c r="BB654" s="849">
        <f t="shared" si="1440"/>
        <v>0</v>
      </c>
      <c r="BC654" s="570"/>
      <c r="BD654" s="391">
        <f t="shared" si="1489"/>
        <v>0</v>
      </c>
      <c r="BE654" s="386">
        <f t="shared" si="1490"/>
        <v>0</v>
      </c>
      <c r="BF654" s="366" t="str">
        <f t="shared" si="1504"/>
        <v xml:space="preserve">    </v>
      </c>
      <c r="BG654" s="849">
        <f t="shared" si="1441"/>
        <v>0</v>
      </c>
      <c r="BH654" s="570"/>
      <c r="BI654" s="391">
        <f t="shared" si="1491"/>
        <v>0</v>
      </c>
      <c r="BJ654" s="386">
        <f t="shared" si="1492"/>
        <v>0</v>
      </c>
      <c r="BK654" s="366" t="str">
        <f t="shared" si="1505"/>
        <v xml:space="preserve">    </v>
      </c>
      <c r="BM654" s="383">
        <f t="shared" si="1442"/>
        <v>0</v>
      </c>
      <c r="BN654" s="7"/>
    </row>
    <row r="655" spans="1:66" s="52" customFormat="1" ht="12.75">
      <c r="A655" s="635">
        <v>45</v>
      </c>
      <c r="B655" s="846" t="str">
        <f>B580</f>
        <v xml:space="preserve">Sub-total Operating Expenses </v>
      </c>
      <c r="C655" s="871">
        <f t="shared" si="1443"/>
        <v>0</v>
      </c>
      <c r="D655" s="845">
        <f>SUM(D614:D654)</f>
        <v>0</v>
      </c>
      <c r="E655" s="845">
        <f>SUM(E614:E654)</f>
        <v>0</v>
      </c>
      <c r="F655" s="873">
        <f>SUM(F614:F654)</f>
        <v>0</v>
      </c>
      <c r="G655" s="873">
        <f t="shared" si="1470"/>
        <v>0</v>
      </c>
      <c r="H655" s="874" t="str">
        <f t="shared" si="1494"/>
        <v xml:space="preserve">    </v>
      </c>
      <c r="I655" s="845">
        <f>SUM(I614:I654)</f>
        <v>0</v>
      </c>
      <c r="J655" s="845">
        <f>SUM(J614:J654)</f>
        <v>0</v>
      </c>
      <c r="K655" s="876">
        <f>SUM(K614:K654)</f>
        <v>0</v>
      </c>
      <c r="L655" s="876">
        <f t="shared" si="1472"/>
        <v>0</v>
      </c>
      <c r="M655" s="874" t="str">
        <f t="shared" si="1495"/>
        <v xml:space="preserve">    </v>
      </c>
      <c r="N655" s="845">
        <f>SUM(N614:N654)</f>
        <v>0</v>
      </c>
      <c r="O655" s="845">
        <f>SUM(O614:O654)</f>
        <v>0</v>
      </c>
      <c r="P655" s="876">
        <f>SUM(P614:P654)</f>
        <v>0</v>
      </c>
      <c r="Q655" s="876">
        <f t="shared" si="1474"/>
        <v>0</v>
      </c>
      <c r="R655" s="874" t="str">
        <f t="shared" si="1496"/>
        <v xml:space="preserve">    </v>
      </c>
      <c r="S655" s="845">
        <f>SUM(S614:S654)</f>
        <v>0</v>
      </c>
      <c r="T655" s="845">
        <f>SUM(T614:T654)</f>
        <v>0</v>
      </c>
      <c r="U655" s="876">
        <f>SUM(U614:U654)</f>
        <v>0</v>
      </c>
      <c r="V655" s="876">
        <f t="shared" si="1476"/>
        <v>0</v>
      </c>
      <c r="W655" s="874" t="str">
        <f t="shared" si="1497"/>
        <v xml:space="preserve">    </v>
      </c>
      <c r="X655" s="845">
        <f>SUM(X614:X654)</f>
        <v>0</v>
      </c>
      <c r="Y655" s="845">
        <f>SUM(Y614:Y654)</f>
        <v>0</v>
      </c>
      <c r="Z655" s="876">
        <f>SUM(Z614:Z654)</f>
        <v>0</v>
      </c>
      <c r="AA655" s="876">
        <f t="shared" si="1478"/>
        <v>0</v>
      </c>
      <c r="AB655" s="874" t="str">
        <f t="shared" si="1498"/>
        <v xml:space="preserve">    </v>
      </c>
      <c r="AC655" s="845">
        <f>SUM(AC614:AC654)</f>
        <v>0</v>
      </c>
      <c r="AD655" s="845">
        <f>SUM(AD614:AD654)</f>
        <v>0</v>
      </c>
      <c r="AE655" s="876">
        <f>SUM(AE614:AE654)</f>
        <v>0</v>
      </c>
      <c r="AF655" s="876">
        <f t="shared" si="1480"/>
        <v>0</v>
      </c>
      <c r="AG655" s="874" t="str">
        <f t="shared" si="1499"/>
        <v xml:space="preserve">    </v>
      </c>
      <c r="AH655" s="845">
        <f>SUM(AH614:AH654)</f>
        <v>0</v>
      </c>
      <c r="AI655" s="845">
        <f>SUM(AI614:AI654)</f>
        <v>0</v>
      </c>
      <c r="AJ655" s="876">
        <f>SUM(AJ614:AJ654)</f>
        <v>0</v>
      </c>
      <c r="AK655" s="876">
        <f t="shared" si="1482"/>
        <v>0</v>
      </c>
      <c r="AL655" s="874" t="str">
        <f t="shared" si="1500"/>
        <v xml:space="preserve">    </v>
      </c>
      <c r="AM655" s="845">
        <f>SUM(AM614:AM654)</f>
        <v>0</v>
      </c>
      <c r="AN655" s="845">
        <f>SUM(AN614:AN654)</f>
        <v>0</v>
      </c>
      <c r="AO655" s="876">
        <f>SUM(AO614:AO654)</f>
        <v>0</v>
      </c>
      <c r="AP655" s="876">
        <f t="shared" si="1484"/>
        <v>0</v>
      </c>
      <c r="AQ655" s="874" t="str">
        <f t="shared" si="1501"/>
        <v xml:space="preserve">    </v>
      </c>
      <c r="AR655" s="845">
        <f>SUM(AR614:AR654)</f>
        <v>0</v>
      </c>
      <c r="AS655" s="845">
        <f>SUM(AS614:AS654)</f>
        <v>0</v>
      </c>
      <c r="AT655" s="876">
        <f>SUM(AT614:AT654)</f>
        <v>0</v>
      </c>
      <c r="AU655" s="876">
        <f t="shared" si="1486"/>
        <v>0</v>
      </c>
      <c r="AV655" s="874" t="str">
        <f t="shared" si="1502"/>
        <v xml:space="preserve">    </v>
      </c>
      <c r="AW655" s="845">
        <f>SUM(AW614:AW654)</f>
        <v>0</v>
      </c>
      <c r="AX655" s="845">
        <f>SUM(AX614:AX654)</f>
        <v>0</v>
      </c>
      <c r="AY655" s="876">
        <f>SUM(AY614:AY654)</f>
        <v>0</v>
      </c>
      <c r="AZ655" s="876">
        <f t="shared" si="1488"/>
        <v>0</v>
      </c>
      <c r="BA655" s="874" t="str">
        <f t="shared" si="1503"/>
        <v xml:space="preserve">    </v>
      </c>
      <c r="BB655" s="845">
        <f>SUM(BB614:BB654)</f>
        <v>0</v>
      </c>
      <c r="BC655" s="845">
        <f>SUM(BC614:BC654)</f>
        <v>0</v>
      </c>
      <c r="BD655" s="876">
        <f>SUM(BD614:BD654)</f>
        <v>0</v>
      </c>
      <c r="BE655" s="876">
        <f t="shared" si="1490"/>
        <v>0</v>
      </c>
      <c r="BF655" s="874" t="str">
        <f t="shared" si="1504"/>
        <v xml:space="preserve">    </v>
      </c>
      <c r="BG655" s="845">
        <f>SUM(BG614:BG654)</f>
        <v>0</v>
      </c>
      <c r="BH655" s="845">
        <f>SUM(BH614:BH654)</f>
        <v>0</v>
      </c>
      <c r="BI655" s="876">
        <f>SUM(BI614:BI654)</f>
        <v>0</v>
      </c>
      <c r="BJ655" s="876">
        <f t="shared" si="1492"/>
        <v>0</v>
      </c>
      <c r="BK655" s="874" t="str">
        <f t="shared" si="1505"/>
        <v xml:space="preserve">    </v>
      </c>
      <c r="BM655" s="383">
        <f t="shared" si="1442"/>
        <v>0</v>
      </c>
      <c r="BN655" s="51"/>
    </row>
    <row r="656" spans="1:66" s="5" customFormat="1" ht="12.75">
      <c r="A656" s="634">
        <v>46</v>
      </c>
      <c r="B656" s="895" t="str">
        <f t="shared" si="1493"/>
        <v>*Fixed Assets</v>
      </c>
      <c r="C656" s="378">
        <f t="shared" si="1443"/>
        <v>0</v>
      </c>
      <c r="D656" s="659">
        <f t="shared" si="1430"/>
        <v>0</v>
      </c>
      <c r="E656" s="570"/>
      <c r="F656" s="391">
        <f>+F581+E656</f>
        <v>0</v>
      </c>
      <c r="G656" s="387">
        <f t="shared" si="1470"/>
        <v>0</v>
      </c>
      <c r="H656" s="367" t="str">
        <f t="shared" si="1494"/>
        <v xml:space="preserve">    </v>
      </c>
      <c r="I656" s="849">
        <f t="shared" si="1431"/>
        <v>0</v>
      </c>
      <c r="J656" s="570"/>
      <c r="K656" s="391">
        <f>+K581+J656</f>
        <v>0</v>
      </c>
      <c r="L656" s="387">
        <f t="shared" si="1472"/>
        <v>0</v>
      </c>
      <c r="M656" s="367" t="str">
        <f t="shared" si="1495"/>
        <v xml:space="preserve">    </v>
      </c>
      <c r="N656" s="849">
        <f t="shared" si="1432"/>
        <v>0</v>
      </c>
      <c r="O656" s="570"/>
      <c r="P656" s="391">
        <f>+P581+O656</f>
        <v>0</v>
      </c>
      <c r="Q656" s="387">
        <f t="shared" si="1474"/>
        <v>0</v>
      </c>
      <c r="R656" s="367" t="str">
        <f t="shared" si="1496"/>
        <v xml:space="preserve">    </v>
      </c>
      <c r="S656" s="849">
        <f t="shared" si="1433"/>
        <v>0</v>
      </c>
      <c r="T656" s="570"/>
      <c r="U656" s="391">
        <f>+U581+T656</f>
        <v>0</v>
      </c>
      <c r="V656" s="387">
        <f t="shared" si="1476"/>
        <v>0</v>
      </c>
      <c r="W656" s="367" t="str">
        <f t="shared" si="1497"/>
        <v xml:space="preserve">    </v>
      </c>
      <c r="X656" s="849">
        <f t="shared" si="1434"/>
        <v>0</v>
      </c>
      <c r="Y656" s="570"/>
      <c r="Z656" s="391">
        <f>+Z581+Y656</f>
        <v>0</v>
      </c>
      <c r="AA656" s="387">
        <f t="shared" si="1478"/>
        <v>0</v>
      </c>
      <c r="AB656" s="367" t="str">
        <f t="shared" si="1498"/>
        <v xml:space="preserve">    </v>
      </c>
      <c r="AC656" s="849">
        <f t="shared" si="1435"/>
        <v>0</v>
      </c>
      <c r="AD656" s="570"/>
      <c r="AE656" s="391">
        <f>+AE581+AD656</f>
        <v>0</v>
      </c>
      <c r="AF656" s="387">
        <f t="shared" si="1480"/>
        <v>0</v>
      </c>
      <c r="AG656" s="367" t="str">
        <f t="shared" si="1499"/>
        <v xml:space="preserve">    </v>
      </c>
      <c r="AH656" s="849">
        <f t="shared" si="1436"/>
        <v>0</v>
      </c>
      <c r="AI656" s="570"/>
      <c r="AJ656" s="391">
        <f>+AJ581+AI656</f>
        <v>0</v>
      </c>
      <c r="AK656" s="387">
        <f t="shared" si="1482"/>
        <v>0</v>
      </c>
      <c r="AL656" s="367" t="str">
        <f t="shared" si="1500"/>
        <v xml:space="preserve">    </v>
      </c>
      <c r="AM656" s="849">
        <f t="shared" si="1437"/>
        <v>0</v>
      </c>
      <c r="AN656" s="570"/>
      <c r="AO656" s="391">
        <f>+AO581+AN656</f>
        <v>0</v>
      </c>
      <c r="AP656" s="387">
        <f t="shared" si="1484"/>
        <v>0</v>
      </c>
      <c r="AQ656" s="367" t="str">
        <f t="shared" si="1501"/>
        <v xml:space="preserve">    </v>
      </c>
      <c r="AR656" s="849">
        <f t="shared" si="1438"/>
        <v>0</v>
      </c>
      <c r="AS656" s="570"/>
      <c r="AT656" s="391">
        <f>+AT581+AS656</f>
        <v>0</v>
      </c>
      <c r="AU656" s="387">
        <f t="shared" si="1486"/>
        <v>0</v>
      </c>
      <c r="AV656" s="367" t="str">
        <f t="shared" si="1502"/>
        <v xml:space="preserve">    </v>
      </c>
      <c r="AW656" s="849">
        <f t="shared" si="1439"/>
        <v>0</v>
      </c>
      <c r="AX656" s="570"/>
      <c r="AY656" s="391">
        <f>+AY581+AX656</f>
        <v>0</v>
      </c>
      <c r="AZ656" s="387">
        <f t="shared" si="1488"/>
        <v>0</v>
      </c>
      <c r="BA656" s="367" t="str">
        <f t="shared" si="1503"/>
        <v xml:space="preserve">    </v>
      </c>
      <c r="BB656" s="849">
        <f t="shared" si="1440"/>
        <v>0</v>
      </c>
      <c r="BC656" s="570"/>
      <c r="BD656" s="391">
        <f>+BD581+BC656</f>
        <v>0</v>
      </c>
      <c r="BE656" s="387">
        <f t="shared" si="1490"/>
        <v>0</v>
      </c>
      <c r="BF656" s="367" t="str">
        <f t="shared" si="1504"/>
        <v xml:space="preserve">    </v>
      </c>
      <c r="BG656" s="849">
        <f t="shared" si="1441"/>
        <v>0</v>
      </c>
      <c r="BH656" s="570"/>
      <c r="BI656" s="391">
        <f>+BI581+BH656</f>
        <v>0</v>
      </c>
      <c r="BJ656" s="387">
        <f t="shared" si="1492"/>
        <v>0</v>
      </c>
      <c r="BK656" s="367" t="str">
        <f t="shared" si="1505"/>
        <v xml:space="preserve">    </v>
      </c>
      <c r="BM656" s="383">
        <f t="shared" si="1442"/>
        <v>0</v>
      </c>
      <c r="BN656" s="7"/>
    </row>
    <row r="657" spans="1:66" s="28" customFormat="1" ht="12.75" customHeight="1">
      <c r="A657" s="634">
        <v>47</v>
      </c>
      <c r="B657" s="895" t="str">
        <f t="shared" si="1493"/>
        <v>*Indirect Costs</v>
      </c>
      <c r="C657" s="378">
        <f t="shared" si="1443"/>
        <v>0</v>
      </c>
      <c r="D657" s="412">
        <f t="shared" si="1430"/>
        <v>0</v>
      </c>
      <c r="E657" s="570"/>
      <c r="F657" s="391">
        <f>+F582+E657</f>
        <v>0</v>
      </c>
      <c r="G657" s="387">
        <f t="shared" si="1470"/>
        <v>0</v>
      </c>
      <c r="H657" s="367" t="str">
        <f t="shared" si="1494"/>
        <v xml:space="preserve">    </v>
      </c>
      <c r="I657" s="851">
        <f t="shared" si="1431"/>
        <v>0</v>
      </c>
      <c r="J657" s="570"/>
      <c r="K657" s="391">
        <f>+K582+J657</f>
        <v>0</v>
      </c>
      <c r="L657" s="387">
        <f t="shared" si="1472"/>
        <v>0</v>
      </c>
      <c r="M657" s="367" t="str">
        <f t="shared" si="1495"/>
        <v xml:space="preserve">    </v>
      </c>
      <c r="N657" s="851">
        <f t="shared" si="1432"/>
        <v>0</v>
      </c>
      <c r="O657" s="570"/>
      <c r="P657" s="391">
        <f>+P582+O657</f>
        <v>0</v>
      </c>
      <c r="Q657" s="387">
        <f t="shared" si="1474"/>
        <v>0</v>
      </c>
      <c r="R657" s="367" t="str">
        <f t="shared" si="1496"/>
        <v xml:space="preserve">    </v>
      </c>
      <c r="S657" s="851">
        <f t="shared" si="1433"/>
        <v>0</v>
      </c>
      <c r="T657" s="570"/>
      <c r="U657" s="391">
        <f>+U582+T657</f>
        <v>0</v>
      </c>
      <c r="V657" s="387">
        <f t="shared" si="1476"/>
        <v>0</v>
      </c>
      <c r="W657" s="367" t="str">
        <f t="shared" si="1497"/>
        <v xml:space="preserve">    </v>
      </c>
      <c r="X657" s="851">
        <f t="shared" si="1434"/>
        <v>0</v>
      </c>
      <c r="Y657" s="570"/>
      <c r="Z657" s="391">
        <f>+Z582+Y657</f>
        <v>0</v>
      </c>
      <c r="AA657" s="387">
        <f t="shared" si="1478"/>
        <v>0</v>
      </c>
      <c r="AB657" s="367" t="str">
        <f t="shared" si="1498"/>
        <v xml:space="preserve">    </v>
      </c>
      <c r="AC657" s="851">
        <f t="shared" si="1435"/>
        <v>0</v>
      </c>
      <c r="AD657" s="570"/>
      <c r="AE657" s="391">
        <f>+AE582+AD657</f>
        <v>0</v>
      </c>
      <c r="AF657" s="387">
        <f t="shared" si="1480"/>
        <v>0</v>
      </c>
      <c r="AG657" s="367" t="str">
        <f t="shared" si="1499"/>
        <v xml:space="preserve">    </v>
      </c>
      <c r="AH657" s="851">
        <f t="shared" si="1436"/>
        <v>0</v>
      </c>
      <c r="AI657" s="570"/>
      <c r="AJ657" s="391">
        <f>+AJ582+AI657</f>
        <v>0</v>
      </c>
      <c r="AK657" s="387">
        <f t="shared" si="1482"/>
        <v>0</v>
      </c>
      <c r="AL657" s="367" t="str">
        <f t="shared" si="1500"/>
        <v xml:space="preserve">    </v>
      </c>
      <c r="AM657" s="851">
        <f t="shared" si="1437"/>
        <v>0</v>
      </c>
      <c r="AN657" s="570"/>
      <c r="AO657" s="391">
        <f>+AO582+AN657</f>
        <v>0</v>
      </c>
      <c r="AP657" s="387">
        <f t="shared" si="1484"/>
        <v>0</v>
      </c>
      <c r="AQ657" s="367" t="str">
        <f t="shared" si="1501"/>
        <v xml:space="preserve">    </v>
      </c>
      <c r="AR657" s="851">
        <f t="shared" si="1438"/>
        <v>0</v>
      </c>
      <c r="AS657" s="570"/>
      <c r="AT657" s="391">
        <f>+AT582+AS657</f>
        <v>0</v>
      </c>
      <c r="AU657" s="387">
        <f t="shared" si="1486"/>
        <v>0</v>
      </c>
      <c r="AV657" s="367" t="str">
        <f t="shared" si="1502"/>
        <v xml:space="preserve">    </v>
      </c>
      <c r="AW657" s="851">
        <f t="shared" si="1439"/>
        <v>0</v>
      </c>
      <c r="AX657" s="570"/>
      <c r="AY657" s="391">
        <f>+AY582+AX657</f>
        <v>0</v>
      </c>
      <c r="AZ657" s="387">
        <f t="shared" si="1488"/>
        <v>0</v>
      </c>
      <c r="BA657" s="367" t="str">
        <f t="shared" si="1503"/>
        <v xml:space="preserve">    </v>
      </c>
      <c r="BB657" s="851">
        <f t="shared" si="1440"/>
        <v>0</v>
      </c>
      <c r="BC657" s="570"/>
      <c r="BD657" s="391">
        <f>+BD582+BC657</f>
        <v>0</v>
      </c>
      <c r="BE657" s="387">
        <f t="shared" si="1490"/>
        <v>0</v>
      </c>
      <c r="BF657" s="367" t="str">
        <f t="shared" si="1504"/>
        <v xml:space="preserve">    </v>
      </c>
      <c r="BG657" s="851">
        <f t="shared" si="1441"/>
        <v>0</v>
      </c>
      <c r="BH657" s="570"/>
      <c r="BI657" s="391">
        <f>+BI582+BH657</f>
        <v>0</v>
      </c>
      <c r="BJ657" s="387">
        <f t="shared" si="1492"/>
        <v>0</v>
      </c>
      <c r="BK657" s="367" t="str">
        <f t="shared" si="1505"/>
        <v xml:space="preserve">    </v>
      </c>
      <c r="BL657" s="5"/>
      <c r="BM657" s="383">
        <f t="shared" si="1442"/>
        <v>0</v>
      </c>
      <c r="BN657" s="29"/>
    </row>
    <row r="658" spans="1:66" s="55" customFormat="1" ht="13.9" customHeight="1">
      <c r="A658" s="635">
        <v>48</v>
      </c>
      <c r="B658" s="846" t="str">
        <f>B583</f>
        <v>Total Operating Expenses</v>
      </c>
      <c r="C658" s="877">
        <f t="shared" si="1443"/>
        <v>0</v>
      </c>
      <c r="D658" s="845">
        <f t="shared" ref="D658:F658" si="1506">D655+D656+D657</f>
        <v>0</v>
      </c>
      <c r="E658" s="845">
        <f t="shared" si="1506"/>
        <v>0</v>
      </c>
      <c r="F658" s="873">
        <f t="shared" si="1506"/>
        <v>0</v>
      </c>
      <c r="G658" s="873">
        <f t="shared" si="1470"/>
        <v>0</v>
      </c>
      <c r="H658" s="874" t="str">
        <f t="shared" si="1494"/>
        <v xml:space="preserve">    </v>
      </c>
      <c r="I658" s="845">
        <f t="shared" ref="I658:K658" si="1507">I655+I656+I657</f>
        <v>0</v>
      </c>
      <c r="J658" s="845">
        <f t="shared" si="1507"/>
        <v>0</v>
      </c>
      <c r="K658" s="876">
        <f t="shared" si="1507"/>
        <v>0</v>
      </c>
      <c r="L658" s="876">
        <f t="shared" si="1472"/>
        <v>0</v>
      </c>
      <c r="M658" s="874" t="str">
        <f t="shared" si="1495"/>
        <v xml:space="preserve">    </v>
      </c>
      <c r="N658" s="845">
        <f t="shared" ref="N658:P658" si="1508">N655+N656+N657</f>
        <v>0</v>
      </c>
      <c r="O658" s="845">
        <f t="shared" si="1508"/>
        <v>0</v>
      </c>
      <c r="P658" s="876">
        <f t="shared" si="1508"/>
        <v>0</v>
      </c>
      <c r="Q658" s="876">
        <f t="shared" si="1474"/>
        <v>0</v>
      </c>
      <c r="R658" s="874" t="str">
        <f t="shared" si="1496"/>
        <v xml:space="preserve">    </v>
      </c>
      <c r="S658" s="845">
        <f t="shared" ref="S658:U658" si="1509">S655+S656+S657</f>
        <v>0</v>
      </c>
      <c r="T658" s="845">
        <f t="shared" si="1509"/>
        <v>0</v>
      </c>
      <c r="U658" s="876">
        <f t="shared" si="1509"/>
        <v>0</v>
      </c>
      <c r="V658" s="876">
        <f t="shared" si="1476"/>
        <v>0</v>
      </c>
      <c r="W658" s="874" t="str">
        <f t="shared" si="1497"/>
        <v xml:space="preserve">    </v>
      </c>
      <c r="X658" s="845">
        <f t="shared" ref="X658:Z658" si="1510">X655+X656+X657</f>
        <v>0</v>
      </c>
      <c r="Y658" s="845">
        <f t="shared" si="1510"/>
        <v>0</v>
      </c>
      <c r="Z658" s="876">
        <f t="shared" si="1510"/>
        <v>0</v>
      </c>
      <c r="AA658" s="876">
        <f t="shared" si="1478"/>
        <v>0</v>
      </c>
      <c r="AB658" s="874" t="str">
        <f t="shared" si="1498"/>
        <v xml:space="preserve">    </v>
      </c>
      <c r="AC658" s="845">
        <f t="shared" ref="AC658:AE658" si="1511">AC655+AC656+AC657</f>
        <v>0</v>
      </c>
      <c r="AD658" s="845">
        <f t="shared" si="1511"/>
        <v>0</v>
      </c>
      <c r="AE658" s="876">
        <f t="shared" si="1511"/>
        <v>0</v>
      </c>
      <c r="AF658" s="876">
        <f t="shared" si="1480"/>
        <v>0</v>
      </c>
      <c r="AG658" s="874" t="str">
        <f t="shared" si="1499"/>
        <v xml:space="preserve">    </v>
      </c>
      <c r="AH658" s="845">
        <f t="shared" ref="AH658:AJ658" si="1512">AH655+AH656+AH657</f>
        <v>0</v>
      </c>
      <c r="AI658" s="845">
        <f t="shared" si="1512"/>
        <v>0</v>
      </c>
      <c r="AJ658" s="876">
        <f t="shared" si="1512"/>
        <v>0</v>
      </c>
      <c r="AK658" s="876">
        <f t="shared" si="1482"/>
        <v>0</v>
      </c>
      <c r="AL658" s="874" t="str">
        <f t="shared" si="1500"/>
        <v xml:space="preserve">    </v>
      </c>
      <c r="AM658" s="845">
        <f t="shared" ref="AM658:AO658" si="1513">AM655+AM656+AM657</f>
        <v>0</v>
      </c>
      <c r="AN658" s="845">
        <f t="shared" si="1513"/>
        <v>0</v>
      </c>
      <c r="AO658" s="876">
        <f t="shared" si="1513"/>
        <v>0</v>
      </c>
      <c r="AP658" s="876">
        <f t="shared" si="1484"/>
        <v>0</v>
      </c>
      <c r="AQ658" s="874" t="str">
        <f t="shared" si="1501"/>
        <v xml:space="preserve">    </v>
      </c>
      <c r="AR658" s="845">
        <f t="shared" ref="AR658:AT658" si="1514">AR655+AR656+AR657</f>
        <v>0</v>
      </c>
      <c r="AS658" s="845">
        <f t="shared" si="1514"/>
        <v>0</v>
      </c>
      <c r="AT658" s="876">
        <f t="shared" si="1514"/>
        <v>0</v>
      </c>
      <c r="AU658" s="876">
        <f t="shared" si="1486"/>
        <v>0</v>
      </c>
      <c r="AV658" s="874" t="str">
        <f t="shared" si="1502"/>
        <v xml:space="preserve">    </v>
      </c>
      <c r="AW658" s="845">
        <f t="shared" ref="AW658:AY658" si="1515">AW655+AW656+AW657</f>
        <v>0</v>
      </c>
      <c r="AX658" s="845">
        <f t="shared" si="1515"/>
        <v>0</v>
      </c>
      <c r="AY658" s="876">
        <f t="shared" si="1515"/>
        <v>0</v>
      </c>
      <c r="AZ658" s="876">
        <f t="shared" si="1488"/>
        <v>0</v>
      </c>
      <c r="BA658" s="874" t="str">
        <f t="shared" si="1503"/>
        <v xml:space="preserve">    </v>
      </c>
      <c r="BB658" s="845">
        <f t="shared" ref="BB658:BD658" si="1516">BB655+BB656+BB657</f>
        <v>0</v>
      </c>
      <c r="BC658" s="845">
        <f t="shared" si="1516"/>
        <v>0</v>
      </c>
      <c r="BD658" s="876">
        <f t="shared" si="1516"/>
        <v>0</v>
      </c>
      <c r="BE658" s="876">
        <f t="shared" si="1490"/>
        <v>0</v>
      </c>
      <c r="BF658" s="874" t="str">
        <f t="shared" si="1504"/>
        <v xml:space="preserve">    </v>
      </c>
      <c r="BG658" s="845">
        <f t="shared" ref="BG658:BI658" si="1517">BG655+BG656+BG657</f>
        <v>0</v>
      </c>
      <c r="BH658" s="845">
        <f t="shared" si="1517"/>
        <v>0</v>
      </c>
      <c r="BI658" s="876">
        <f t="shared" si="1517"/>
        <v>0</v>
      </c>
      <c r="BJ658" s="876">
        <f t="shared" si="1492"/>
        <v>0</v>
      </c>
      <c r="BK658" s="874" t="str">
        <f t="shared" si="1505"/>
        <v xml:space="preserve">    </v>
      </c>
      <c r="BL658" s="52"/>
      <c r="BM658" s="383">
        <f t="shared" si="1442"/>
        <v>0</v>
      </c>
    </row>
    <row r="659" spans="1:66" s="55" customFormat="1" ht="12.75" customHeight="1">
      <c r="A659" s="635">
        <v>49</v>
      </c>
      <c r="B659" s="858" t="str">
        <f>B584</f>
        <v>GROSS COST</v>
      </c>
      <c r="C659" s="859">
        <f t="shared" si="1443"/>
        <v>0</v>
      </c>
      <c r="D659" s="847">
        <f>D658+D613</f>
        <v>0</v>
      </c>
      <c r="E659" s="847">
        <f>E658+E613</f>
        <v>0</v>
      </c>
      <c r="F659" s="862">
        <f>F658+F613</f>
        <v>0</v>
      </c>
      <c r="G659" s="862">
        <f t="shared" si="1470"/>
        <v>0</v>
      </c>
      <c r="H659" s="863" t="str">
        <f t="shared" si="1494"/>
        <v xml:space="preserve">    </v>
      </c>
      <c r="I659" s="847">
        <f>I658+I613</f>
        <v>0</v>
      </c>
      <c r="J659" s="847">
        <f>J658+J613</f>
        <v>0</v>
      </c>
      <c r="K659" s="866">
        <f>K658+K613</f>
        <v>0</v>
      </c>
      <c r="L659" s="866">
        <f t="shared" si="1472"/>
        <v>0</v>
      </c>
      <c r="M659" s="863" t="str">
        <f t="shared" si="1495"/>
        <v xml:space="preserve">    </v>
      </c>
      <c r="N659" s="847">
        <f>N658+N613</f>
        <v>0</v>
      </c>
      <c r="O659" s="847">
        <f>O658+O613</f>
        <v>0</v>
      </c>
      <c r="P659" s="866">
        <f>P658+P613</f>
        <v>0</v>
      </c>
      <c r="Q659" s="866">
        <f t="shared" si="1474"/>
        <v>0</v>
      </c>
      <c r="R659" s="863" t="str">
        <f t="shared" si="1496"/>
        <v xml:space="preserve">    </v>
      </c>
      <c r="S659" s="847">
        <f>S658+S613</f>
        <v>0</v>
      </c>
      <c r="T659" s="847">
        <f>T658+T613</f>
        <v>0</v>
      </c>
      <c r="U659" s="866">
        <f>U658+U613</f>
        <v>0</v>
      </c>
      <c r="V659" s="866">
        <f t="shared" si="1476"/>
        <v>0</v>
      </c>
      <c r="W659" s="863" t="str">
        <f t="shared" si="1497"/>
        <v xml:space="preserve">    </v>
      </c>
      <c r="X659" s="847">
        <f>X658+X613</f>
        <v>0</v>
      </c>
      <c r="Y659" s="847">
        <f>Y658+Y613</f>
        <v>0</v>
      </c>
      <c r="Z659" s="866">
        <f>Z658+Z613</f>
        <v>0</v>
      </c>
      <c r="AA659" s="866">
        <f t="shared" si="1478"/>
        <v>0</v>
      </c>
      <c r="AB659" s="863" t="str">
        <f t="shared" si="1498"/>
        <v xml:space="preserve">    </v>
      </c>
      <c r="AC659" s="847">
        <f>AC658+AC613</f>
        <v>0</v>
      </c>
      <c r="AD659" s="847">
        <f>AD658+AD613</f>
        <v>0</v>
      </c>
      <c r="AE659" s="866">
        <f>AE658+AE613</f>
        <v>0</v>
      </c>
      <c r="AF659" s="866">
        <f t="shared" si="1480"/>
        <v>0</v>
      </c>
      <c r="AG659" s="863" t="str">
        <f t="shared" si="1499"/>
        <v xml:space="preserve">    </v>
      </c>
      <c r="AH659" s="847">
        <f>AH658+AH613</f>
        <v>0</v>
      </c>
      <c r="AI659" s="847">
        <f>AI658+AI613</f>
        <v>0</v>
      </c>
      <c r="AJ659" s="866">
        <f>AJ658+AJ613</f>
        <v>0</v>
      </c>
      <c r="AK659" s="866">
        <f t="shared" si="1482"/>
        <v>0</v>
      </c>
      <c r="AL659" s="863" t="str">
        <f t="shared" si="1500"/>
        <v xml:space="preserve">    </v>
      </c>
      <c r="AM659" s="847">
        <f>AM658+AM613</f>
        <v>0</v>
      </c>
      <c r="AN659" s="847">
        <f>AN658+AN613</f>
        <v>0</v>
      </c>
      <c r="AO659" s="866">
        <f>AO658+AO613</f>
        <v>0</v>
      </c>
      <c r="AP659" s="866">
        <f t="shared" si="1484"/>
        <v>0</v>
      </c>
      <c r="AQ659" s="863" t="str">
        <f t="shared" si="1501"/>
        <v xml:space="preserve">    </v>
      </c>
      <c r="AR659" s="847">
        <f>AR658+AR613</f>
        <v>0</v>
      </c>
      <c r="AS659" s="847">
        <f>AS658+AS613</f>
        <v>0</v>
      </c>
      <c r="AT659" s="866">
        <f>AT658+AT613</f>
        <v>0</v>
      </c>
      <c r="AU659" s="866">
        <f t="shared" si="1486"/>
        <v>0</v>
      </c>
      <c r="AV659" s="863" t="str">
        <f t="shared" si="1502"/>
        <v xml:space="preserve">    </v>
      </c>
      <c r="AW659" s="847">
        <f>AW658+AW613</f>
        <v>0</v>
      </c>
      <c r="AX659" s="847">
        <f>AX658+AX613</f>
        <v>0</v>
      </c>
      <c r="AY659" s="866">
        <f>AY658+AY613</f>
        <v>0</v>
      </c>
      <c r="AZ659" s="866">
        <f t="shared" si="1488"/>
        <v>0</v>
      </c>
      <c r="BA659" s="863" t="str">
        <f t="shared" si="1503"/>
        <v xml:space="preserve">    </v>
      </c>
      <c r="BB659" s="847">
        <f>BB658+BB613</f>
        <v>0</v>
      </c>
      <c r="BC659" s="847">
        <f>BC658+BC613</f>
        <v>0</v>
      </c>
      <c r="BD659" s="866">
        <f>BD658+BD613</f>
        <v>0</v>
      </c>
      <c r="BE659" s="866">
        <f t="shared" si="1490"/>
        <v>0</v>
      </c>
      <c r="BF659" s="863" t="str">
        <f t="shared" si="1504"/>
        <v xml:space="preserve">    </v>
      </c>
      <c r="BG659" s="847">
        <f>BG658+BG613</f>
        <v>0</v>
      </c>
      <c r="BH659" s="847">
        <f>BH658+BH613</f>
        <v>0</v>
      </c>
      <c r="BI659" s="866">
        <f>BI658+BI613</f>
        <v>0</v>
      </c>
      <c r="BJ659" s="866">
        <f t="shared" si="1492"/>
        <v>0</v>
      </c>
      <c r="BK659" s="863" t="str">
        <f t="shared" si="1505"/>
        <v xml:space="preserve">    </v>
      </c>
      <c r="BL659" s="405"/>
      <c r="BM659" s="383">
        <f t="shared" si="1442"/>
        <v>0</v>
      </c>
    </row>
    <row r="660" spans="1:66" s="50" customFormat="1" ht="10.9" customHeight="1">
      <c r="A660" s="635">
        <v>50</v>
      </c>
      <c r="B660" s="649" t="str">
        <f>B585</f>
        <v>Less: Contract Revenues</v>
      </c>
      <c r="C660" s="376"/>
      <c r="D660" s="404"/>
      <c r="E660" s="390"/>
      <c r="F660" s="389"/>
      <c r="G660" s="387"/>
      <c r="H660" s="367"/>
      <c r="I660" s="852"/>
      <c r="J660" s="390"/>
      <c r="K660" s="389"/>
      <c r="L660" s="387"/>
      <c r="M660" s="367"/>
      <c r="N660" s="852"/>
      <c r="O660" s="390"/>
      <c r="P660" s="389"/>
      <c r="Q660" s="387"/>
      <c r="R660" s="367"/>
      <c r="S660" s="852"/>
      <c r="T660" s="390"/>
      <c r="U660" s="389"/>
      <c r="V660" s="387"/>
      <c r="W660" s="367"/>
      <c r="X660" s="852"/>
      <c r="Y660" s="390"/>
      <c r="Z660" s="389"/>
      <c r="AA660" s="387"/>
      <c r="AB660" s="367"/>
      <c r="AC660" s="852"/>
      <c r="AD660" s="390"/>
      <c r="AE660" s="389"/>
      <c r="AF660" s="387"/>
      <c r="AG660" s="367"/>
      <c r="AH660" s="852"/>
      <c r="AI660" s="390"/>
      <c r="AJ660" s="389"/>
      <c r="AK660" s="387"/>
      <c r="AL660" s="367"/>
      <c r="AM660" s="852"/>
      <c r="AN660" s="390"/>
      <c r="AO660" s="389"/>
      <c r="AP660" s="387"/>
      <c r="AQ660" s="367"/>
      <c r="AR660" s="852"/>
      <c r="AS660" s="390"/>
      <c r="AT660" s="389"/>
      <c r="AU660" s="387"/>
      <c r="AV660" s="367"/>
      <c r="AW660" s="852"/>
      <c r="AX660" s="390"/>
      <c r="AY660" s="389"/>
      <c r="AZ660" s="387"/>
      <c r="BA660" s="367"/>
      <c r="BB660" s="852"/>
      <c r="BC660" s="390"/>
      <c r="BD660" s="389"/>
      <c r="BE660" s="387"/>
      <c r="BF660" s="367"/>
      <c r="BG660" s="852"/>
      <c r="BH660" s="390"/>
      <c r="BI660" s="389"/>
      <c r="BJ660" s="387"/>
      <c r="BK660" s="367"/>
      <c r="BL660" s="405"/>
      <c r="BM660" s="383">
        <f t="shared" si="1442"/>
        <v>0</v>
      </c>
    </row>
    <row r="661" spans="1:66" s="1" customFormat="1" ht="12.75">
      <c r="A661" s="634">
        <v>51</v>
      </c>
      <c r="B661" s="895" t="str">
        <f t="shared" ref="B661:B664" si="1518">B586</f>
        <v>Participant Fees</v>
      </c>
      <c r="C661" s="378">
        <f t="shared" ref="C661:C669" si="1519">+E661+J661+O661+T661+Y661+AD661+AI661+AN661+AS661+AX661+BC661+BH661</f>
        <v>0</v>
      </c>
      <c r="D661" s="412">
        <f t="shared" ref="D661:D668" si="1520">D586</f>
        <v>0</v>
      </c>
      <c r="E661" s="570"/>
      <c r="F661" s="391">
        <f>+F586+E661</f>
        <v>0</v>
      </c>
      <c r="G661" s="387">
        <f t="shared" ref="G661:G665" si="1521">D661-F661</f>
        <v>0</v>
      </c>
      <c r="H661" s="367" t="str">
        <f t="shared" ref="H661:H669" si="1522">IF(D661=0,"    ",F661/D661)</f>
        <v xml:space="preserve">    </v>
      </c>
      <c r="I661" s="851">
        <f t="shared" ref="I661:I668" si="1523">I586</f>
        <v>0</v>
      </c>
      <c r="J661" s="570"/>
      <c r="K661" s="391">
        <f>+K586+J661</f>
        <v>0</v>
      </c>
      <c r="L661" s="387">
        <f t="shared" ref="L661:L665" si="1524">I661-K661</f>
        <v>0</v>
      </c>
      <c r="M661" s="367" t="str">
        <f t="shared" ref="M661:M669" si="1525">IF(I661=0,"    ",K661/I661)</f>
        <v xml:space="preserve">    </v>
      </c>
      <c r="N661" s="851">
        <f t="shared" ref="N661:N668" si="1526">N586</f>
        <v>0</v>
      </c>
      <c r="O661" s="570"/>
      <c r="P661" s="391">
        <f>+P586+O661</f>
        <v>0</v>
      </c>
      <c r="Q661" s="387">
        <f t="shared" ref="Q661:Q665" si="1527">N661-P661</f>
        <v>0</v>
      </c>
      <c r="R661" s="367" t="str">
        <f t="shared" ref="R661:R669" si="1528">IF(N661=0,"    ",P661/N661)</f>
        <v xml:space="preserve">    </v>
      </c>
      <c r="S661" s="851">
        <f t="shared" ref="S661:S668" si="1529">S586</f>
        <v>0</v>
      </c>
      <c r="T661" s="570"/>
      <c r="U661" s="391">
        <f>+U586+T661</f>
        <v>0</v>
      </c>
      <c r="V661" s="387">
        <f t="shared" ref="V661:V665" si="1530">S661-U661</f>
        <v>0</v>
      </c>
      <c r="W661" s="367" t="str">
        <f t="shared" ref="W661:W669" si="1531">IF(S661=0,"    ",U661/S661)</f>
        <v xml:space="preserve">    </v>
      </c>
      <c r="X661" s="851">
        <f t="shared" ref="X661:X668" si="1532">X586</f>
        <v>0</v>
      </c>
      <c r="Y661" s="570"/>
      <c r="Z661" s="391">
        <f>+Z586+Y661</f>
        <v>0</v>
      </c>
      <c r="AA661" s="387">
        <f t="shared" ref="AA661:AA665" si="1533">X661-Z661</f>
        <v>0</v>
      </c>
      <c r="AB661" s="367" t="str">
        <f t="shared" ref="AB661:AB669" si="1534">IF(X661=0,"    ",Z661/X661)</f>
        <v xml:space="preserve">    </v>
      </c>
      <c r="AC661" s="851">
        <f t="shared" ref="AC661:AC668" si="1535">AC586</f>
        <v>0</v>
      </c>
      <c r="AD661" s="570"/>
      <c r="AE661" s="391">
        <f>+AE586+AD661</f>
        <v>0</v>
      </c>
      <c r="AF661" s="387">
        <f t="shared" ref="AF661:AF665" si="1536">AC661-AE661</f>
        <v>0</v>
      </c>
      <c r="AG661" s="367" t="str">
        <f t="shared" ref="AG661:AG669" si="1537">IF(AC661=0,"    ",AE661/AC661)</f>
        <v xml:space="preserve">    </v>
      </c>
      <c r="AH661" s="851">
        <f t="shared" ref="AH661:AH668" si="1538">AH586</f>
        <v>0</v>
      </c>
      <c r="AI661" s="570"/>
      <c r="AJ661" s="391">
        <f>+AJ586+AI661</f>
        <v>0</v>
      </c>
      <c r="AK661" s="387">
        <f t="shared" ref="AK661:AK665" si="1539">AH661-AJ661</f>
        <v>0</v>
      </c>
      <c r="AL661" s="367" t="str">
        <f t="shared" ref="AL661:AL669" si="1540">IF(AH661=0,"    ",AJ661/AH661)</f>
        <v xml:space="preserve">    </v>
      </c>
      <c r="AM661" s="851">
        <f t="shared" ref="AM661:AM668" si="1541">AM586</f>
        <v>0</v>
      </c>
      <c r="AN661" s="570"/>
      <c r="AO661" s="391">
        <f>+AO586+AN661</f>
        <v>0</v>
      </c>
      <c r="AP661" s="387">
        <f t="shared" ref="AP661:AP665" si="1542">AM661-AO661</f>
        <v>0</v>
      </c>
      <c r="AQ661" s="367" t="str">
        <f t="shared" ref="AQ661:AQ669" si="1543">IF(AM661=0,"    ",AO661/AM661)</f>
        <v xml:space="preserve">    </v>
      </c>
      <c r="AR661" s="851">
        <f t="shared" ref="AR661:AR668" si="1544">AR586</f>
        <v>0</v>
      </c>
      <c r="AS661" s="570"/>
      <c r="AT661" s="391">
        <f>+AT586+AS661</f>
        <v>0</v>
      </c>
      <c r="AU661" s="387">
        <f t="shared" ref="AU661:AU665" si="1545">AR661-AT661</f>
        <v>0</v>
      </c>
      <c r="AV661" s="367" t="str">
        <f t="shared" ref="AV661:AV669" si="1546">IF(AR661=0,"    ",AT661/AR661)</f>
        <v xml:space="preserve">    </v>
      </c>
      <c r="AW661" s="851">
        <f t="shared" ref="AW661:AW668" si="1547">AW586</f>
        <v>0</v>
      </c>
      <c r="AX661" s="570"/>
      <c r="AY661" s="391">
        <f>+AY586+AX661</f>
        <v>0</v>
      </c>
      <c r="AZ661" s="387">
        <f t="shared" ref="AZ661:AZ665" si="1548">AW661-AY661</f>
        <v>0</v>
      </c>
      <c r="BA661" s="367" t="str">
        <f t="shared" ref="BA661:BA669" si="1549">IF(AW661=0,"    ",AY661/AW661)</f>
        <v xml:space="preserve">    </v>
      </c>
      <c r="BB661" s="851">
        <f t="shared" ref="BB661:BB668" si="1550">BB586</f>
        <v>0</v>
      </c>
      <c r="BC661" s="570"/>
      <c r="BD661" s="391">
        <f>+BD586+BC661</f>
        <v>0</v>
      </c>
      <c r="BE661" s="387">
        <f t="shared" ref="BE661:BE665" si="1551">BB661-BD661</f>
        <v>0</v>
      </c>
      <c r="BF661" s="367" t="str">
        <f t="shared" ref="BF661:BF669" si="1552">IF(BB661=0,"    ",BD661/BB661)</f>
        <v xml:space="preserve">    </v>
      </c>
      <c r="BG661" s="851">
        <f t="shared" ref="BG661:BG668" si="1553">BG586</f>
        <v>0</v>
      </c>
      <c r="BH661" s="570"/>
      <c r="BI661" s="391">
        <f>+BI586+BH661</f>
        <v>0</v>
      </c>
      <c r="BJ661" s="387">
        <f t="shared" ref="BJ661:BJ665" si="1554">BG661-BI661</f>
        <v>0</v>
      </c>
      <c r="BK661" s="367" t="str">
        <f t="shared" ref="BK661:BK669" si="1555">IF(BG661=0,"    ",BI661/BG661)</f>
        <v xml:space="preserve">    </v>
      </c>
      <c r="BL661" s="406"/>
      <c r="BM661" s="383">
        <f t="shared" si="1442"/>
        <v>0</v>
      </c>
    </row>
    <row r="662" spans="1:66" s="1" customFormat="1" ht="12.75">
      <c r="A662" s="634">
        <v>52</v>
      </c>
      <c r="B662" s="895" t="str">
        <f t="shared" si="1518"/>
        <v>Other Patient Insurance</v>
      </c>
      <c r="C662" s="378">
        <f t="shared" si="1519"/>
        <v>0</v>
      </c>
      <c r="D662" s="412">
        <f t="shared" si="1520"/>
        <v>0</v>
      </c>
      <c r="E662" s="570"/>
      <c r="F662" s="391">
        <f>+F587+E662</f>
        <v>0</v>
      </c>
      <c r="G662" s="387">
        <f t="shared" si="1521"/>
        <v>0</v>
      </c>
      <c r="H662" s="367" t="str">
        <f t="shared" si="1522"/>
        <v xml:space="preserve">    </v>
      </c>
      <c r="I662" s="851">
        <f t="shared" si="1523"/>
        <v>0</v>
      </c>
      <c r="J662" s="570"/>
      <c r="K662" s="391">
        <f>+K587+J662</f>
        <v>0</v>
      </c>
      <c r="L662" s="387">
        <f t="shared" si="1524"/>
        <v>0</v>
      </c>
      <c r="M662" s="367" t="str">
        <f t="shared" si="1525"/>
        <v xml:space="preserve">    </v>
      </c>
      <c r="N662" s="851">
        <f t="shared" si="1526"/>
        <v>0</v>
      </c>
      <c r="O662" s="570"/>
      <c r="P662" s="391">
        <f>+P587+O662</f>
        <v>0</v>
      </c>
      <c r="Q662" s="387">
        <f t="shared" si="1527"/>
        <v>0</v>
      </c>
      <c r="R662" s="367" t="str">
        <f t="shared" si="1528"/>
        <v xml:space="preserve">    </v>
      </c>
      <c r="S662" s="851">
        <f t="shared" si="1529"/>
        <v>0</v>
      </c>
      <c r="T662" s="570"/>
      <c r="U662" s="391">
        <f>+U587+T662</f>
        <v>0</v>
      </c>
      <c r="V662" s="387">
        <f t="shared" si="1530"/>
        <v>0</v>
      </c>
      <c r="W662" s="367" t="str">
        <f t="shared" si="1531"/>
        <v xml:space="preserve">    </v>
      </c>
      <c r="X662" s="851">
        <f t="shared" si="1532"/>
        <v>0</v>
      </c>
      <c r="Y662" s="570"/>
      <c r="Z662" s="391">
        <f>+Z587+Y662</f>
        <v>0</v>
      </c>
      <c r="AA662" s="387">
        <f t="shared" si="1533"/>
        <v>0</v>
      </c>
      <c r="AB662" s="367" t="str">
        <f t="shared" si="1534"/>
        <v xml:space="preserve">    </v>
      </c>
      <c r="AC662" s="851">
        <f t="shared" si="1535"/>
        <v>0</v>
      </c>
      <c r="AD662" s="570"/>
      <c r="AE662" s="391">
        <f>+AE587+AD662</f>
        <v>0</v>
      </c>
      <c r="AF662" s="387">
        <f t="shared" si="1536"/>
        <v>0</v>
      </c>
      <c r="AG662" s="367" t="str">
        <f t="shared" si="1537"/>
        <v xml:space="preserve">    </v>
      </c>
      <c r="AH662" s="851">
        <f t="shared" si="1538"/>
        <v>0</v>
      </c>
      <c r="AI662" s="570"/>
      <c r="AJ662" s="391">
        <f>+AJ587+AI662</f>
        <v>0</v>
      </c>
      <c r="AK662" s="387">
        <f t="shared" si="1539"/>
        <v>0</v>
      </c>
      <c r="AL662" s="367" t="str">
        <f t="shared" si="1540"/>
        <v xml:space="preserve">    </v>
      </c>
      <c r="AM662" s="851">
        <f t="shared" si="1541"/>
        <v>0</v>
      </c>
      <c r="AN662" s="570"/>
      <c r="AO662" s="391">
        <f>+AO587+AN662</f>
        <v>0</v>
      </c>
      <c r="AP662" s="387">
        <f t="shared" si="1542"/>
        <v>0</v>
      </c>
      <c r="AQ662" s="367" t="str">
        <f t="shared" si="1543"/>
        <v xml:space="preserve">    </v>
      </c>
      <c r="AR662" s="851">
        <f t="shared" si="1544"/>
        <v>0</v>
      </c>
      <c r="AS662" s="570"/>
      <c r="AT662" s="391">
        <f>+AT587+AS662</f>
        <v>0</v>
      </c>
      <c r="AU662" s="387">
        <f t="shared" si="1545"/>
        <v>0</v>
      </c>
      <c r="AV662" s="367" t="str">
        <f t="shared" si="1546"/>
        <v xml:space="preserve">    </v>
      </c>
      <c r="AW662" s="851">
        <f t="shared" si="1547"/>
        <v>0</v>
      </c>
      <c r="AX662" s="570"/>
      <c r="AY662" s="391">
        <f>+AY587+AX662</f>
        <v>0</v>
      </c>
      <c r="AZ662" s="387">
        <f t="shared" si="1548"/>
        <v>0</v>
      </c>
      <c r="BA662" s="367" t="str">
        <f t="shared" si="1549"/>
        <v xml:space="preserve">    </v>
      </c>
      <c r="BB662" s="851">
        <f t="shared" si="1550"/>
        <v>0</v>
      </c>
      <c r="BC662" s="570"/>
      <c r="BD662" s="391">
        <f>+BD587+BC662</f>
        <v>0</v>
      </c>
      <c r="BE662" s="387">
        <f t="shared" si="1551"/>
        <v>0</v>
      </c>
      <c r="BF662" s="367" t="str">
        <f t="shared" si="1552"/>
        <v xml:space="preserve">    </v>
      </c>
      <c r="BG662" s="851">
        <f t="shared" si="1553"/>
        <v>0</v>
      </c>
      <c r="BH662" s="570"/>
      <c r="BI662" s="391">
        <f>+BI587+BH662</f>
        <v>0</v>
      </c>
      <c r="BJ662" s="387">
        <f t="shared" si="1554"/>
        <v>0</v>
      </c>
      <c r="BK662" s="367" t="str">
        <f t="shared" si="1555"/>
        <v xml:space="preserve">    </v>
      </c>
      <c r="BL662" s="406"/>
      <c r="BM662" s="383">
        <f t="shared" si="1442"/>
        <v>0</v>
      </c>
    </row>
    <row r="663" spans="1:66" s="1" customFormat="1" ht="12.75">
      <c r="A663" s="634">
        <v>53</v>
      </c>
      <c r="B663" s="895" t="str">
        <f t="shared" si="1518"/>
        <v>Medicare</v>
      </c>
      <c r="C663" s="378">
        <f t="shared" si="1519"/>
        <v>0</v>
      </c>
      <c r="D663" s="412">
        <f t="shared" si="1520"/>
        <v>0</v>
      </c>
      <c r="E663" s="570"/>
      <c r="F663" s="391">
        <f>+F588+E663</f>
        <v>0</v>
      </c>
      <c r="G663" s="387">
        <f t="shared" si="1521"/>
        <v>0</v>
      </c>
      <c r="H663" s="367" t="str">
        <f t="shared" si="1522"/>
        <v xml:space="preserve">    </v>
      </c>
      <c r="I663" s="851">
        <f t="shared" si="1523"/>
        <v>0</v>
      </c>
      <c r="J663" s="570"/>
      <c r="K663" s="391">
        <f>+K588+J663</f>
        <v>0</v>
      </c>
      <c r="L663" s="387">
        <f t="shared" si="1524"/>
        <v>0</v>
      </c>
      <c r="M663" s="367" t="str">
        <f t="shared" si="1525"/>
        <v xml:space="preserve">    </v>
      </c>
      <c r="N663" s="851">
        <f t="shared" si="1526"/>
        <v>0</v>
      </c>
      <c r="O663" s="570"/>
      <c r="P663" s="391">
        <f>+P588+O663</f>
        <v>0</v>
      </c>
      <c r="Q663" s="387">
        <f t="shared" si="1527"/>
        <v>0</v>
      </c>
      <c r="R663" s="367" t="str">
        <f t="shared" si="1528"/>
        <v xml:space="preserve">    </v>
      </c>
      <c r="S663" s="851">
        <f t="shared" si="1529"/>
        <v>0</v>
      </c>
      <c r="T663" s="570"/>
      <c r="U663" s="391">
        <f>+U588+T663</f>
        <v>0</v>
      </c>
      <c r="V663" s="387">
        <f t="shared" si="1530"/>
        <v>0</v>
      </c>
      <c r="W663" s="367" t="str">
        <f t="shared" si="1531"/>
        <v xml:space="preserve">    </v>
      </c>
      <c r="X663" s="851">
        <f t="shared" si="1532"/>
        <v>0</v>
      </c>
      <c r="Y663" s="570"/>
      <c r="Z663" s="391">
        <f>+Z588+Y663</f>
        <v>0</v>
      </c>
      <c r="AA663" s="387">
        <f t="shared" si="1533"/>
        <v>0</v>
      </c>
      <c r="AB663" s="367" t="str">
        <f t="shared" si="1534"/>
        <v xml:space="preserve">    </v>
      </c>
      <c r="AC663" s="851">
        <f t="shared" si="1535"/>
        <v>0</v>
      </c>
      <c r="AD663" s="570"/>
      <c r="AE663" s="391">
        <f>+AE588+AD663</f>
        <v>0</v>
      </c>
      <c r="AF663" s="387">
        <f t="shared" si="1536"/>
        <v>0</v>
      </c>
      <c r="AG663" s="367" t="str">
        <f t="shared" si="1537"/>
        <v xml:space="preserve">    </v>
      </c>
      <c r="AH663" s="851">
        <f t="shared" si="1538"/>
        <v>0</v>
      </c>
      <c r="AI663" s="570"/>
      <c r="AJ663" s="391">
        <f>+AJ588+AI663</f>
        <v>0</v>
      </c>
      <c r="AK663" s="387">
        <f t="shared" si="1539"/>
        <v>0</v>
      </c>
      <c r="AL663" s="367" t="str">
        <f t="shared" si="1540"/>
        <v xml:space="preserve">    </v>
      </c>
      <c r="AM663" s="851">
        <f t="shared" si="1541"/>
        <v>0</v>
      </c>
      <c r="AN663" s="570"/>
      <c r="AO663" s="391">
        <f>+AO588+AN663</f>
        <v>0</v>
      </c>
      <c r="AP663" s="387">
        <f t="shared" si="1542"/>
        <v>0</v>
      </c>
      <c r="AQ663" s="367" t="str">
        <f t="shared" si="1543"/>
        <v xml:space="preserve">    </v>
      </c>
      <c r="AR663" s="851">
        <f t="shared" si="1544"/>
        <v>0</v>
      </c>
      <c r="AS663" s="570"/>
      <c r="AT663" s="391">
        <f>+AT588+AS663</f>
        <v>0</v>
      </c>
      <c r="AU663" s="387">
        <f t="shared" si="1545"/>
        <v>0</v>
      </c>
      <c r="AV663" s="367" t="str">
        <f t="shared" si="1546"/>
        <v xml:space="preserve">    </v>
      </c>
      <c r="AW663" s="851">
        <f t="shared" si="1547"/>
        <v>0</v>
      </c>
      <c r="AX663" s="570"/>
      <c r="AY663" s="391">
        <f>+AY588+AX663</f>
        <v>0</v>
      </c>
      <c r="AZ663" s="387">
        <f t="shared" si="1548"/>
        <v>0</v>
      </c>
      <c r="BA663" s="367" t="str">
        <f t="shared" si="1549"/>
        <v xml:space="preserve">    </v>
      </c>
      <c r="BB663" s="851">
        <f t="shared" si="1550"/>
        <v>0</v>
      </c>
      <c r="BC663" s="570"/>
      <c r="BD663" s="391">
        <f>+BD588+BC663</f>
        <v>0</v>
      </c>
      <c r="BE663" s="387">
        <f t="shared" si="1551"/>
        <v>0</v>
      </c>
      <c r="BF663" s="367" t="str">
        <f t="shared" si="1552"/>
        <v xml:space="preserve">    </v>
      </c>
      <c r="BG663" s="851">
        <f t="shared" si="1553"/>
        <v>0</v>
      </c>
      <c r="BH663" s="570"/>
      <c r="BI663" s="391">
        <f>+BI588+BH663</f>
        <v>0</v>
      </c>
      <c r="BJ663" s="387">
        <f t="shared" si="1554"/>
        <v>0</v>
      </c>
      <c r="BK663" s="367" t="str">
        <f t="shared" si="1555"/>
        <v xml:space="preserve">    </v>
      </c>
      <c r="BL663" s="406"/>
      <c r="BM663" s="383">
        <f t="shared" si="1442"/>
        <v>0</v>
      </c>
    </row>
    <row r="664" spans="1:66" s="1" customFormat="1" ht="12.75">
      <c r="A664" s="634">
        <v>54</v>
      </c>
      <c r="B664" s="895" t="str">
        <f t="shared" si="1518"/>
        <v xml:space="preserve">Other Revenues: </v>
      </c>
      <c r="C664" s="378">
        <f t="shared" si="1519"/>
        <v>0</v>
      </c>
      <c r="D664" s="412">
        <f t="shared" si="1520"/>
        <v>0</v>
      </c>
      <c r="E664" s="570"/>
      <c r="F664" s="391">
        <f>+F589+E664</f>
        <v>0</v>
      </c>
      <c r="G664" s="387">
        <f t="shared" si="1521"/>
        <v>0</v>
      </c>
      <c r="H664" s="367" t="str">
        <f t="shared" si="1522"/>
        <v xml:space="preserve">    </v>
      </c>
      <c r="I664" s="851">
        <f t="shared" si="1523"/>
        <v>0</v>
      </c>
      <c r="J664" s="570"/>
      <c r="K664" s="391">
        <f>+K589+J664</f>
        <v>0</v>
      </c>
      <c r="L664" s="387">
        <f t="shared" si="1524"/>
        <v>0</v>
      </c>
      <c r="M664" s="367" t="str">
        <f t="shared" si="1525"/>
        <v xml:space="preserve">    </v>
      </c>
      <c r="N664" s="851">
        <f t="shared" si="1526"/>
        <v>0</v>
      </c>
      <c r="O664" s="570"/>
      <c r="P664" s="391">
        <f>+P589+O664</f>
        <v>0</v>
      </c>
      <c r="Q664" s="387">
        <f t="shared" si="1527"/>
        <v>0</v>
      </c>
      <c r="R664" s="367" t="str">
        <f t="shared" si="1528"/>
        <v xml:space="preserve">    </v>
      </c>
      <c r="S664" s="851">
        <f t="shared" si="1529"/>
        <v>0</v>
      </c>
      <c r="T664" s="570"/>
      <c r="U664" s="391">
        <f>+U589+T664</f>
        <v>0</v>
      </c>
      <c r="V664" s="387">
        <f t="shared" si="1530"/>
        <v>0</v>
      </c>
      <c r="W664" s="367" t="str">
        <f t="shared" si="1531"/>
        <v xml:space="preserve">    </v>
      </c>
      <c r="X664" s="851">
        <f t="shared" si="1532"/>
        <v>0</v>
      </c>
      <c r="Y664" s="570"/>
      <c r="Z664" s="391">
        <f>+Z589+Y664</f>
        <v>0</v>
      </c>
      <c r="AA664" s="387">
        <f t="shared" si="1533"/>
        <v>0</v>
      </c>
      <c r="AB664" s="367" t="str">
        <f t="shared" si="1534"/>
        <v xml:space="preserve">    </v>
      </c>
      <c r="AC664" s="851">
        <f t="shared" si="1535"/>
        <v>0</v>
      </c>
      <c r="AD664" s="570"/>
      <c r="AE664" s="391">
        <f>+AE589+AD664</f>
        <v>0</v>
      </c>
      <c r="AF664" s="387">
        <f t="shared" si="1536"/>
        <v>0</v>
      </c>
      <c r="AG664" s="367" t="str">
        <f t="shared" si="1537"/>
        <v xml:space="preserve">    </v>
      </c>
      <c r="AH664" s="851">
        <f t="shared" si="1538"/>
        <v>0</v>
      </c>
      <c r="AI664" s="570"/>
      <c r="AJ664" s="391">
        <f>+AJ589+AI664</f>
        <v>0</v>
      </c>
      <c r="AK664" s="387">
        <f t="shared" si="1539"/>
        <v>0</v>
      </c>
      <c r="AL664" s="367" t="str">
        <f t="shared" si="1540"/>
        <v xml:space="preserve">    </v>
      </c>
      <c r="AM664" s="851">
        <f t="shared" si="1541"/>
        <v>0</v>
      </c>
      <c r="AN664" s="570"/>
      <c r="AO664" s="391">
        <f>+AO589+AN664</f>
        <v>0</v>
      </c>
      <c r="AP664" s="387">
        <f t="shared" si="1542"/>
        <v>0</v>
      </c>
      <c r="AQ664" s="367" t="str">
        <f t="shared" si="1543"/>
        <v xml:space="preserve">    </v>
      </c>
      <c r="AR664" s="851">
        <f t="shared" si="1544"/>
        <v>0</v>
      </c>
      <c r="AS664" s="570"/>
      <c r="AT664" s="391">
        <f>+AT589+AS664</f>
        <v>0</v>
      </c>
      <c r="AU664" s="387">
        <f t="shared" si="1545"/>
        <v>0</v>
      </c>
      <c r="AV664" s="367" t="str">
        <f t="shared" si="1546"/>
        <v xml:space="preserve">    </v>
      </c>
      <c r="AW664" s="851">
        <f t="shared" si="1547"/>
        <v>0</v>
      </c>
      <c r="AX664" s="570"/>
      <c r="AY664" s="391">
        <f>+AY589+AX664</f>
        <v>0</v>
      </c>
      <c r="AZ664" s="387">
        <f t="shared" si="1548"/>
        <v>0</v>
      </c>
      <c r="BA664" s="367" t="str">
        <f t="shared" si="1549"/>
        <v xml:space="preserve">    </v>
      </c>
      <c r="BB664" s="851">
        <f t="shared" si="1550"/>
        <v>0</v>
      </c>
      <c r="BC664" s="570"/>
      <c r="BD664" s="391">
        <f>+BD589+BC664</f>
        <v>0</v>
      </c>
      <c r="BE664" s="387">
        <f t="shared" si="1551"/>
        <v>0</v>
      </c>
      <c r="BF664" s="367" t="str">
        <f t="shared" si="1552"/>
        <v xml:space="preserve">    </v>
      </c>
      <c r="BG664" s="851">
        <f t="shared" si="1553"/>
        <v>0</v>
      </c>
      <c r="BH664" s="570"/>
      <c r="BI664" s="391">
        <f>+BI589+BH664</f>
        <v>0</v>
      </c>
      <c r="BJ664" s="387">
        <f t="shared" si="1554"/>
        <v>0</v>
      </c>
      <c r="BK664" s="367" t="str">
        <f t="shared" si="1555"/>
        <v xml:space="preserve">    </v>
      </c>
      <c r="BL664" s="406"/>
      <c r="BM664" s="383">
        <f t="shared" si="1442"/>
        <v>0</v>
      </c>
    </row>
    <row r="665" spans="1:66" customFormat="1" ht="12.75">
      <c r="A665" s="634">
        <v>55</v>
      </c>
      <c r="B665" s="846" t="str">
        <f>B590</f>
        <v>TOTAL CONTRACT REVENUES</v>
      </c>
      <c r="C665" s="877">
        <f t="shared" si="1519"/>
        <v>0</v>
      </c>
      <c r="D665" s="845">
        <f t="shared" ref="D665" si="1556">SUM(D661:D664)</f>
        <v>0</v>
      </c>
      <c r="E665" s="845">
        <f>SUM(E661:E664)</f>
        <v>0</v>
      </c>
      <c r="F665" s="873">
        <f t="shared" ref="F665" si="1557">SUM(F661:F664)</f>
        <v>0</v>
      </c>
      <c r="G665" s="873">
        <f t="shared" si="1521"/>
        <v>0</v>
      </c>
      <c r="H665" s="874" t="str">
        <f t="shared" si="1522"/>
        <v xml:space="preserve">    </v>
      </c>
      <c r="I665" s="845">
        <f t="shared" ref="I665" si="1558">SUM(I661:I664)</f>
        <v>0</v>
      </c>
      <c r="J665" s="845">
        <f>SUM(J661:J664)</f>
        <v>0</v>
      </c>
      <c r="K665" s="876">
        <f t="shared" ref="K665" si="1559">SUM(K661:K664)</f>
        <v>0</v>
      </c>
      <c r="L665" s="876">
        <f t="shared" si="1524"/>
        <v>0</v>
      </c>
      <c r="M665" s="874" t="str">
        <f t="shared" si="1525"/>
        <v xml:space="preserve">    </v>
      </c>
      <c r="N665" s="845">
        <f t="shared" ref="N665" si="1560">SUM(N661:N664)</f>
        <v>0</v>
      </c>
      <c r="O665" s="845">
        <f>SUM(O661:O664)</f>
        <v>0</v>
      </c>
      <c r="P665" s="876">
        <f t="shared" ref="P665" si="1561">SUM(P661:P664)</f>
        <v>0</v>
      </c>
      <c r="Q665" s="876">
        <f t="shared" si="1527"/>
        <v>0</v>
      </c>
      <c r="R665" s="874" t="str">
        <f t="shared" si="1528"/>
        <v xml:space="preserve">    </v>
      </c>
      <c r="S665" s="845">
        <f t="shared" ref="S665" si="1562">SUM(S661:S664)</f>
        <v>0</v>
      </c>
      <c r="T665" s="845">
        <f>SUM(T661:T664)</f>
        <v>0</v>
      </c>
      <c r="U665" s="876">
        <f t="shared" ref="U665" si="1563">SUM(U661:U664)</f>
        <v>0</v>
      </c>
      <c r="V665" s="876">
        <f t="shared" si="1530"/>
        <v>0</v>
      </c>
      <c r="W665" s="874" t="str">
        <f t="shared" si="1531"/>
        <v xml:space="preserve">    </v>
      </c>
      <c r="X665" s="845">
        <f t="shared" ref="X665" si="1564">SUM(X661:X664)</f>
        <v>0</v>
      </c>
      <c r="Y665" s="845">
        <f>SUM(Y661:Y664)</f>
        <v>0</v>
      </c>
      <c r="Z665" s="876">
        <f t="shared" ref="Z665" si="1565">SUM(Z661:Z664)</f>
        <v>0</v>
      </c>
      <c r="AA665" s="876">
        <f t="shared" si="1533"/>
        <v>0</v>
      </c>
      <c r="AB665" s="874" t="str">
        <f t="shared" si="1534"/>
        <v xml:space="preserve">    </v>
      </c>
      <c r="AC665" s="845">
        <f t="shared" ref="AC665" si="1566">SUM(AC661:AC664)</f>
        <v>0</v>
      </c>
      <c r="AD665" s="845">
        <f>SUM(AD661:AD664)</f>
        <v>0</v>
      </c>
      <c r="AE665" s="876">
        <f t="shared" ref="AE665" si="1567">SUM(AE661:AE664)</f>
        <v>0</v>
      </c>
      <c r="AF665" s="876">
        <f t="shared" si="1536"/>
        <v>0</v>
      </c>
      <c r="AG665" s="874" t="str">
        <f t="shared" si="1537"/>
        <v xml:space="preserve">    </v>
      </c>
      <c r="AH665" s="845">
        <f t="shared" ref="AH665" si="1568">SUM(AH661:AH664)</f>
        <v>0</v>
      </c>
      <c r="AI665" s="845">
        <f>SUM(AI661:AI664)</f>
        <v>0</v>
      </c>
      <c r="AJ665" s="876">
        <f t="shared" ref="AJ665" si="1569">SUM(AJ661:AJ664)</f>
        <v>0</v>
      </c>
      <c r="AK665" s="876">
        <f t="shared" si="1539"/>
        <v>0</v>
      </c>
      <c r="AL665" s="874" t="str">
        <f t="shared" si="1540"/>
        <v xml:space="preserve">    </v>
      </c>
      <c r="AM665" s="845">
        <f t="shared" ref="AM665" si="1570">SUM(AM661:AM664)</f>
        <v>0</v>
      </c>
      <c r="AN665" s="845">
        <f>SUM(AN661:AN664)</f>
        <v>0</v>
      </c>
      <c r="AO665" s="876">
        <f t="shared" ref="AO665" si="1571">SUM(AO661:AO664)</f>
        <v>0</v>
      </c>
      <c r="AP665" s="876">
        <f t="shared" si="1542"/>
        <v>0</v>
      </c>
      <c r="AQ665" s="874" t="str">
        <f t="shared" si="1543"/>
        <v xml:space="preserve">    </v>
      </c>
      <c r="AR665" s="845">
        <f t="shared" ref="AR665" si="1572">SUM(AR661:AR664)</f>
        <v>0</v>
      </c>
      <c r="AS665" s="845">
        <f>SUM(AS661:AS664)</f>
        <v>0</v>
      </c>
      <c r="AT665" s="876">
        <f t="shared" ref="AT665" si="1573">SUM(AT661:AT664)</f>
        <v>0</v>
      </c>
      <c r="AU665" s="876">
        <f t="shared" si="1545"/>
        <v>0</v>
      </c>
      <c r="AV665" s="874" t="str">
        <f t="shared" si="1546"/>
        <v xml:space="preserve">    </v>
      </c>
      <c r="AW665" s="845">
        <f t="shared" ref="AW665" si="1574">SUM(AW661:AW664)</f>
        <v>0</v>
      </c>
      <c r="AX665" s="845">
        <f>SUM(AX661:AX664)</f>
        <v>0</v>
      </c>
      <c r="AY665" s="876">
        <f t="shared" ref="AY665" si="1575">SUM(AY661:AY664)</f>
        <v>0</v>
      </c>
      <c r="AZ665" s="876">
        <f t="shared" si="1548"/>
        <v>0</v>
      </c>
      <c r="BA665" s="874" t="str">
        <f t="shared" si="1549"/>
        <v xml:space="preserve">    </v>
      </c>
      <c r="BB665" s="845">
        <f t="shared" ref="BB665" si="1576">SUM(BB661:BB664)</f>
        <v>0</v>
      </c>
      <c r="BC665" s="845">
        <f>SUM(BC661:BC664)</f>
        <v>0</v>
      </c>
      <c r="BD665" s="876">
        <f t="shared" ref="BD665" si="1577">SUM(BD661:BD664)</f>
        <v>0</v>
      </c>
      <c r="BE665" s="876">
        <f t="shared" si="1551"/>
        <v>0</v>
      </c>
      <c r="BF665" s="874" t="str">
        <f t="shared" si="1552"/>
        <v xml:space="preserve">    </v>
      </c>
      <c r="BG665" s="845">
        <f t="shared" ref="BG665" si="1578">SUM(BG661:BG664)</f>
        <v>0</v>
      </c>
      <c r="BH665" s="845">
        <f>SUM(BH661:BH664)</f>
        <v>0</v>
      </c>
      <c r="BI665" s="876">
        <f t="shared" ref="BI665" si="1579">SUM(BI661:BI664)</f>
        <v>0</v>
      </c>
      <c r="BJ665" s="876">
        <f t="shared" si="1554"/>
        <v>0</v>
      </c>
      <c r="BK665" s="874" t="str">
        <f t="shared" si="1555"/>
        <v xml:space="preserve">    </v>
      </c>
      <c r="BL665" s="5"/>
      <c r="BM665" s="383">
        <f t="shared" si="1442"/>
        <v>0</v>
      </c>
    </row>
    <row r="666" spans="1:66" customFormat="1" ht="12.75">
      <c r="A666" s="650">
        <v>56</v>
      </c>
      <c r="B666" s="883" t="str">
        <f>B591</f>
        <v>Net Expense Prior to Adjustments</v>
      </c>
      <c r="C666" s="871">
        <f t="shared" si="1519"/>
        <v>0</v>
      </c>
      <c r="D666" s="886">
        <f>+D659-D665</f>
        <v>0</v>
      </c>
      <c r="E666" s="886">
        <f>+E659-E665</f>
        <v>0</v>
      </c>
      <c r="F666" s="887">
        <f>+F659-F665</f>
        <v>0</v>
      </c>
      <c r="G666" s="887">
        <f>+G659-G665</f>
        <v>0</v>
      </c>
      <c r="H666" s="874" t="str">
        <f t="shared" si="1522"/>
        <v xml:space="preserve">    </v>
      </c>
      <c r="I666" s="892">
        <f t="shared" si="1523"/>
        <v>0</v>
      </c>
      <c r="J666" s="886">
        <f>+J659-J665</f>
        <v>0</v>
      </c>
      <c r="K666" s="889">
        <f>+K659-K665</f>
        <v>0</v>
      </c>
      <c r="L666" s="889">
        <f>+L659-L665</f>
        <v>0</v>
      </c>
      <c r="M666" s="874" t="str">
        <f t="shared" si="1525"/>
        <v xml:space="preserve">    </v>
      </c>
      <c r="N666" s="892">
        <f t="shared" si="1526"/>
        <v>0</v>
      </c>
      <c r="O666" s="886">
        <f>+O659-O665</f>
        <v>0</v>
      </c>
      <c r="P666" s="889">
        <f>+P659-P665</f>
        <v>0</v>
      </c>
      <c r="Q666" s="889">
        <f>+Q659-Q665</f>
        <v>0</v>
      </c>
      <c r="R666" s="874" t="str">
        <f t="shared" si="1528"/>
        <v xml:space="preserve">    </v>
      </c>
      <c r="S666" s="892">
        <f t="shared" si="1529"/>
        <v>0</v>
      </c>
      <c r="T666" s="886">
        <f>+T659-T665</f>
        <v>0</v>
      </c>
      <c r="U666" s="889">
        <f>+U659-U665</f>
        <v>0</v>
      </c>
      <c r="V666" s="889">
        <f>+V659-V665</f>
        <v>0</v>
      </c>
      <c r="W666" s="874" t="str">
        <f t="shared" si="1531"/>
        <v xml:space="preserve">    </v>
      </c>
      <c r="X666" s="892">
        <f t="shared" si="1532"/>
        <v>0</v>
      </c>
      <c r="Y666" s="886">
        <f>+Y659-Y665</f>
        <v>0</v>
      </c>
      <c r="Z666" s="889">
        <f>+Z659-Z665</f>
        <v>0</v>
      </c>
      <c r="AA666" s="889">
        <f>+AA659-AA665</f>
        <v>0</v>
      </c>
      <c r="AB666" s="874" t="str">
        <f t="shared" si="1534"/>
        <v xml:space="preserve">    </v>
      </c>
      <c r="AC666" s="892">
        <f t="shared" si="1535"/>
        <v>0</v>
      </c>
      <c r="AD666" s="886">
        <f>+AD659-AD665</f>
        <v>0</v>
      </c>
      <c r="AE666" s="889">
        <f>+AE659-AE665</f>
        <v>0</v>
      </c>
      <c r="AF666" s="889">
        <f>+AF659-AF665</f>
        <v>0</v>
      </c>
      <c r="AG666" s="874" t="str">
        <f t="shared" si="1537"/>
        <v xml:space="preserve">    </v>
      </c>
      <c r="AH666" s="892">
        <f t="shared" si="1538"/>
        <v>0</v>
      </c>
      <c r="AI666" s="886">
        <f>+AI659-AI665</f>
        <v>0</v>
      </c>
      <c r="AJ666" s="889">
        <f>+AJ659-AJ665</f>
        <v>0</v>
      </c>
      <c r="AK666" s="889">
        <f>+AK659-AK665</f>
        <v>0</v>
      </c>
      <c r="AL666" s="874" t="str">
        <f t="shared" si="1540"/>
        <v xml:space="preserve">    </v>
      </c>
      <c r="AM666" s="892">
        <f t="shared" si="1541"/>
        <v>0</v>
      </c>
      <c r="AN666" s="886">
        <f>+AN659-AN665</f>
        <v>0</v>
      </c>
      <c r="AO666" s="889">
        <f>+AO659-AO665</f>
        <v>0</v>
      </c>
      <c r="AP666" s="889">
        <f>+AP659-AP665</f>
        <v>0</v>
      </c>
      <c r="AQ666" s="874" t="str">
        <f t="shared" si="1543"/>
        <v xml:space="preserve">    </v>
      </c>
      <c r="AR666" s="892">
        <f t="shared" si="1544"/>
        <v>0</v>
      </c>
      <c r="AS666" s="886">
        <f>+AS659-AS665</f>
        <v>0</v>
      </c>
      <c r="AT666" s="889">
        <f>+AT659-AT665</f>
        <v>0</v>
      </c>
      <c r="AU666" s="889">
        <f>+AU659-AU665</f>
        <v>0</v>
      </c>
      <c r="AV666" s="874" t="str">
        <f t="shared" si="1546"/>
        <v xml:space="preserve">    </v>
      </c>
      <c r="AW666" s="892">
        <f t="shared" si="1547"/>
        <v>0</v>
      </c>
      <c r="AX666" s="886">
        <f>+AX659-AX665</f>
        <v>0</v>
      </c>
      <c r="AY666" s="889">
        <f>+AY659-AY665</f>
        <v>0</v>
      </c>
      <c r="AZ666" s="889">
        <f>+AZ659-AZ665</f>
        <v>0</v>
      </c>
      <c r="BA666" s="874" t="str">
        <f t="shared" si="1549"/>
        <v xml:space="preserve">    </v>
      </c>
      <c r="BB666" s="892">
        <f t="shared" si="1550"/>
        <v>0</v>
      </c>
      <c r="BC666" s="886">
        <f>+BC659-BC665</f>
        <v>0</v>
      </c>
      <c r="BD666" s="889">
        <f>+BD659-BD665</f>
        <v>0</v>
      </c>
      <c r="BE666" s="889">
        <f>+BE659-BE665</f>
        <v>0</v>
      </c>
      <c r="BF666" s="874" t="str">
        <f t="shared" si="1552"/>
        <v xml:space="preserve">    </v>
      </c>
      <c r="BG666" s="892">
        <f t="shared" si="1553"/>
        <v>0</v>
      </c>
      <c r="BH666" s="886">
        <f>+BH659-BH665</f>
        <v>0</v>
      </c>
      <c r="BI666" s="889">
        <f>+BI659-BI665</f>
        <v>0</v>
      </c>
      <c r="BJ666" s="889">
        <f>+BJ659-BJ665</f>
        <v>0</v>
      </c>
      <c r="BK666" s="874" t="str">
        <f t="shared" si="1555"/>
        <v xml:space="preserve">    </v>
      </c>
      <c r="BL666" s="5"/>
      <c r="BM666" s="383">
        <f t="shared" si="1442"/>
        <v>0</v>
      </c>
    </row>
    <row r="667" spans="1:66" s="1" customFormat="1" ht="12.75">
      <c r="A667" s="650">
        <v>57</v>
      </c>
      <c r="B667" s="651" t="str">
        <f>B592</f>
        <v>Disallowance (enter as negative)</v>
      </c>
      <c r="C667" s="558">
        <f t="shared" si="1519"/>
        <v>0</v>
      </c>
      <c r="D667" s="1031">
        <f t="shared" si="1520"/>
        <v>0</v>
      </c>
      <c r="E667" s="570"/>
      <c r="F667" s="391">
        <f>+F592+E667</f>
        <v>0</v>
      </c>
      <c r="G667" s="387">
        <f t="shared" ref="G667:G668" si="1580">D667-F667</f>
        <v>0</v>
      </c>
      <c r="H667" s="367" t="str">
        <f t="shared" si="1522"/>
        <v xml:space="preserve">    </v>
      </c>
      <c r="I667" s="853">
        <f t="shared" si="1523"/>
        <v>0</v>
      </c>
      <c r="J667" s="570"/>
      <c r="K667" s="391">
        <f>+K592+J667</f>
        <v>0</v>
      </c>
      <c r="L667" s="387">
        <f t="shared" ref="L667:L668" si="1581">I667-K667</f>
        <v>0</v>
      </c>
      <c r="M667" s="367" t="str">
        <f t="shared" si="1525"/>
        <v xml:space="preserve">    </v>
      </c>
      <c r="N667" s="853">
        <f t="shared" si="1526"/>
        <v>0</v>
      </c>
      <c r="O667" s="570"/>
      <c r="P667" s="407">
        <f>+P592+O667</f>
        <v>0</v>
      </c>
      <c r="Q667" s="387">
        <f t="shared" ref="Q667:Q668" si="1582">N667-P667</f>
        <v>0</v>
      </c>
      <c r="R667" s="367" t="str">
        <f t="shared" si="1528"/>
        <v xml:space="preserve">    </v>
      </c>
      <c r="S667" s="853">
        <f t="shared" si="1529"/>
        <v>0</v>
      </c>
      <c r="T667" s="570"/>
      <c r="U667" s="407">
        <f>+U592+T667</f>
        <v>0</v>
      </c>
      <c r="V667" s="387">
        <f t="shared" ref="V667:V668" si="1583">S667-U667</f>
        <v>0</v>
      </c>
      <c r="W667" s="367" t="str">
        <f t="shared" si="1531"/>
        <v xml:space="preserve">    </v>
      </c>
      <c r="X667" s="853">
        <f t="shared" si="1532"/>
        <v>0</v>
      </c>
      <c r="Y667" s="570"/>
      <c r="Z667" s="407">
        <f>+Z592+Y667</f>
        <v>0</v>
      </c>
      <c r="AA667" s="387">
        <f t="shared" ref="AA667:AA668" si="1584">X667-Z667</f>
        <v>0</v>
      </c>
      <c r="AB667" s="367" t="str">
        <f t="shared" si="1534"/>
        <v xml:space="preserve">    </v>
      </c>
      <c r="AC667" s="853">
        <f t="shared" si="1535"/>
        <v>0</v>
      </c>
      <c r="AD667" s="570"/>
      <c r="AE667" s="407">
        <f>+AE592+AD667</f>
        <v>0</v>
      </c>
      <c r="AF667" s="387">
        <f t="shared" ref="AF667:AF668" si="1585">AC667-AE667</f>
        <v>0</v>
      </c>
      <c r="AG667" s="367" t="str">
        <f t="shared" si="1537"/>
        <v xml:space="preserve">    </v>
      </c>
      <c r="AH667" s="853">
        <f t="shared" si="1538"/>
        <v>0</v>
      </c>
      <c r="AI667" s="570"/>
      <c r="AJ667" s="391">
        <f>+AJ592+AI667</f>
        <v>0</v>
      </c>
      <c r="AK667" s="387">
        <f t="shared" ref="AK667:AK668" si="1586">AH667-AJ667</f>
        <v>0</v>
      </c>
      <c r="AL667" s="367" t="str">
        <f t="shared" si="1540"/>
        <v xml:space="preserve">    </v>
      </c>
      <c r="AM667" s="853">
        <f t="shared" si="1541"/>
        <v>0</v>
      </c>
      <c r="AN667" s="570"/>
      <c r="AO667" s="407">
        <f>+AO592+AN667</f>
        <v>0</v>
      </c>
      <c r="AP667" s="387">
        <f t="shared" ref="AP667:AP668" si="1587">AM667-AO667</f>
        <v>0</v>
      </c>
      <c r="AQ667" s="367" t="str">
        <f t="shared" si="1543"/>
        <v xml:space="preserve">    </v>
      </c>
      <c r="AR667" s="853">
        <f t="shared" si="1544"/>
        <v>0</v>
      </c>
      <c r="AS667" s="570"/>
      <c r="AT667" s="407">
        <f>+AT592+AS667</f>
        <v>0</v>
      </c>
      <c r="AU667" s="387">
        <f t="shared" ref="AU667:AU668" si="1588">AR667-AT667</f>
        <v>0</v>
      </c>
      <c r="AV667" s="367" t="str">
        <f t="shared" si="1546"/>
        <v xml:space="preserve">    </v>
      </c>
      <c r="AW667" s="853">
        <f t="shared" si="1547"/>
        <v>0</v>
      </c>
      <c r="AX667" s="570"/>
      <c r="AY667" s="407">
        <f>+AY592+AX667</f>
        <v>0</v>
      </c>
      <c r="AZ667" s="387">
        <f t="shared" ref="AZ667:AZ668" si="1589">AW667-AY667</f>
        <v>0</v>
      </c>
      <c r="BA667" s="367" t="str">
        <f t="shared" si="1549"/>
        <v xml:space="preserve">    </v>
      </c>
      <c r="BB667" s="853">
        <f t="shared" si="1550"/>
        <v>0</v>
      </c>
      <c r="BC667" s="570"/>
      <c r="BD667" s="407">
        <f>+BD592+BC667</f>
        <v>0</v>
      </c>
      <c r="BE667" s="387">
        <f t="shared" ref="BE667:BE668" si="1590">BB667-BD667</f>
        <v>0</v>
      </c>
      <c r="BF667" s="367" t="str">
        <f t="shared" si="1552"/>
        <v xml:space="preserve">    </v>
      </c>
      <c r="BG667" s="853">
        <f t="shared" si="1553"/>
        <v>0</v>
      </c>
      <c r="BH667" s="570"/>
      <c r="BI667" s="407">
        <f>+BI592+BH667</f>
        <v>0</v>
      </c>
      <c r="BJ667" s="387">
        <f t="shared" ref="BJ667:BJ668" si="1591">BG667-BI667</f>
        <v>0</v>
      </c>
      <c r="BK667" s="367" t="str">
        <f t="shared" si="1555"/>
        <v xml:space="preserve">    </v>
      </c>
      <c r="BL667" s="406"/>
      <c r="BM667" s="383">
        <f t="shared" si="1442"/>
        <v>0</v>
      </c>
    </row>
    <row r="668" spans="1:66" s="1" customFormat="1" ht="12.75">
      <c r="A668" s="650">
        <v>58</v>
      </c>
      <c r="B668" s="651" t="str">
        <f>B593</f>
        <v>Adj. Due to Rate Cap (enter as neg)  SUD only</v>
      </c>
      <c r="C668" s="558">
        <f t="shared" si="1519"/>
        <v>0</v>
      </c>
      <c r="D668" s="1032">
        <f t="shared" si="1520"/>
        <v>0</v>
      </c>
      <c r="E668" s="570"/>
      <c r="F668" s="385">
        <f>+F593+E668</f>
        <v>0</v>
      </c>
      <c r="G668" s="387">
        <f t="shared" si="1580"/>
        <v>0</v>
      </c>
      <c r="H668" s="367" t="str">
        <f t="shared" si="1522"/>
        <v xml:space="preserve">    </v>
      </c>
      <c r="I668" s="854">
        <f t="shared" si="1523"/>
        <v>0</v>
      </c>
      <c r="J668" s="570"/>
      <c r="K668" s="385">
        <f>+K593+J668</f>
        <v>0</v>
      </c>
      <c r="L668" s="387">
        <f t="shared" si="1581"/>
        <v>0</v>
      </c>
      <c r="M668" s="367" t="str">
        <f t="shared" si="1525"/>
        <v xml:space="preserve">    </v>
      </c>
      <c r="N668" s="854">
        <f t="shared" si="1526"/>
        <v>0</v>
      </c>
      <c r="O668" s="570"/>
      <c r="P668" s="385">
        <f>+P593+O668</f>
        <v>0</v>
      </c>
      <c r="Q668" s="387">
        <f t="shared" si="1582"/>
        <v>0</v>
      </c>
      <c r="R668" s="367" t="str">
        <f t="shared" si="1528"/>
        <v xml:space="preserve">    </v>
      </c>
      <c r="S668" s="854">
        <f t="shared" si="1529"/>
        <v>0</v>
      </c>
      <c r="T668" s="570"/>
      <c r="U668" s="385">
        <f>+U593+T668</f>
        <v>0</v>
      </c>
      <c r="V668" s="387">
        <f t="shared" si="1583"/>
        <v>0</v>
      </c>
      <c r="W668" s="367" t="str">
        <f t="shared" si="1531"/>
        <v xml:space="preserve">    </v>
      </c>
      <c r="X668" s="854">
        <f t="shared" si="1532"/>
        <v>0</v>
      </c>
      <c r="Y668" s="570"/>
      <c r="Z668" s="385">
        <f>+Z593+Y668</f>
        <v>0</v>
      </c>
      <c r="AA668" s="387">
        <f t="shared" si="1584"/>
        <v>0</v>
      </c>
      <c r="AB668" s="367" t="str">
        <f t="shared" si="1534"/>
        <v xml:space="preserve">    </v>
      </c>
      <c r="AC668" s="854">
        <f t="shared" si="1535"/>
        <v>0</v>
      </c>
      <c r="AD668" s="570"/>
      <c r="AE668" s="385">
        <f>+AE593+AD668</f>
        <v>0</v>
      </c>
      <c r="AF668" s="387">
        <f t="shared" si="1585"/>
        <v>0</v>
      </c>
      <c r="AG668" s="367" t="str">
        <f t="shared" si="1537"/>
        <v xml:space="preserve">    </v>
      </c>
      <c r="AH668" s="854">
        <f t="shared" si="1538"/>
        <v>0</v>
      </c>
      <c r="AI668" s="570"/>
      <c r="AJ668" s="385">
        <f>+AJ593+AI668</f>
        <v>0</v>
      </c>
      <c r="AK668" s="387">
        <f t="shared" si="1586"/>
        <v>0</v>
      </c>
      <c r="AL668" s="367" t="str">
        <f t="shared" si="1540"/>
        <v xml:space="preserve">    </v>
      </c>
      <c r="AM668" s="854">
        <f t="shared" si="1541"/>
        <v>0</v>
      </c>
      <c r="AN668" s="570"/>
      <c r="AO668" s="385">
        <f>+AO593+AN668</f>
        <v>0</v>
      </c>
      <c r="AP668" s="387">
        <f t="shared" si="1587"/>
        <v>0</v>
      </c>
      <c r="AQ668" s="367" t="str">
        <f t="shared" si="1543"/>
        <v xml:space="preserve">    </v>
      </c>
      <c r="AR668" s="854">
        <f t="shared" si="1544"/>
        <v>0</v>
      </c>
      <c r="AS668" s="570"/>
      <c r="AT668" s="385">
        <f>+AT593+AS668</f>
        <v>0</v>
      </c>
      <c r="AU668" s="387">
        <f t="shared" si="1588"/>
        <v>0</v>
      </c>
      <c r="AV668" s="367" t="str">
        <f t="shared" si="1546"/>
        <v xml:space="preserve">    </v>
      </c>
      <c r="AW668" s="854">
        <f t="shared" si="1547"/>
        <v>0</v>
      </c>
      <c r="AX668" s="570"/>
      <c r="AY668" s="385">
        <f>+AY593+AX668</f>
        <v>0</v>
      </c>
      <c r="AZ668" s="387">
        <f t="shared" si="1589"/>
        <v>0</v>
      </c>
      <c r="BA668" s="367" t="str">
        <f t="shared" si="1549"/>
        <v xml:space="preserve">    </v>
      </c>
      <c r="BB668" s="854">
        <f t="shared" si="1550"/>
        <v>0</v>
      </c>
      <c r="BC668" s="570"/>
      <c r="BD668" s="385">
        <f>+BD593+BC668</f>
        <v>0</v>
      </c>
      <c r="BE668" s="387">
        <f t="shared" si="1590"/>
        <v>0</v>
      </c>
      <c r="BF668" s="367" t="str">
        <f t="shared" si="1552"/>
        <v xml:space="preserve">    </v>
      </c>
      <c r="BG668" s="854">
        <f t="shared" si="1553"/>
        <v>0</v>
      </c>
      <c r="BH668" s="570"/>
      <c r="BI668" s="385">
        <f>+BI593+BH668</f>
        <v>0</v>
      </c>
      <c r="BJ668" s="387">
        <f t="shared" si="1591"/>
        <v>0</v>
      </c>
      <c r="BK668" s="367" t="str">
        <f t="shared" si="1555"/>
        <v xml:space="preserve">    </v>
      </c>
      <c r="BL668" s="406"/>
      <c r="BM668" s="383">
        <f t="shared" si="1442"/>
        <v>0</v>
      </c>
    </row>
    <row r="669" spans="1:66" s="18" customFormat="1" ht="13.5" thickBot="1">
      <c r="A669" s="656">
        <v>59</v>
      </c>
      <c r="B669" s="855" t="str">
        <f>B594</f>
        <v>NET INVOICE AMOUNT</v>
      </c>
      <c r="C669" s="856">
        <f t="shared" si="1519"/>
        <v>0</v>
      </c>
      <c r="D669" s="848">
        <f>+D666+D667+D668</f>
        <v>0</v>
      </c>
      <c r="E669" s="848">
        <f>+E666+E667+E668</f>
        <v>0</v>
      </c>
      <c r="F669" s="868">
        <f>+F666+F667+F668</f>
        <v>0</v>
      </c>
      <c r="G669" s="868">
        <f>+G666+G667+G668</f>
        <v>0</v>
      </c>
      <c r="H669" s="857" t="str">
        <f t="shared" si="1522"/>
        <v xml:space="preserve">    </v>
      </c>
      <c r="I669" s="848">
        <f>+I666+I667+I668</f>
        <v>0</v>
      </c>
      <c r="J669" s="848">
        <f>+J666+J667+J668</f>
        <v>0</v>
      </c>
      <c r="K669" s="870">
        <f>+K666+K667+K668</f>
        <v>0</v>
      </c>
      <c r="L669" s="870">
        <f>+L666+L667+L668</f>
        <v>0</v>
      </c>
      <c r="M669" s="857" t="str">
        <f t="shared" si="1525"/>
        <v xml:space="preserve">    </v>
      </c>
      <c r="N669" s="848">
        <f>+N666+N667+N668</f>
        <v>0</v>
      </c>
      <c r="O669" s="848">
        <f>+O666+O667+O668</f>
        <v>0</v>
      </c>
      <c r="P669" s="870">
        <f>+P666+P667+P668</f>
        <v>0</v>
      </c>
      <c r="Q669" s="870">
        <f>+Q666+Q667+Q668</f>
        <v>0</v>
      </c>
      <c r="R669" s="857" t="str">
        <f t="shared" si="1528"/>
        <v xml:space="preserve">    </v>
      </c>
      <c r="S669" s="848">
        <f>+S666+S667+S668</f>
        <v>0</v>
      </c>
      <c r="T669" s="848">
        <f>+T666+T667+T668</f>
        <v>0</v>
      </c>
      <c r="U669" s="870">
        <f>+U666+U667+U668</f>
        <v>0</v>
      </c>
      <c r="V669" s="870">
        <f>+V666+V667+V668</f>
        <v>0</v>
      </c>
      <c r="W669" s="857" t="str">
        <f t="shared" si="1531"/>
        <v xml:space="preserve">    </v>
      </c>
      <c r="X669" s="848">
        <f>+X666+X667+X668</f>
        <v>0</v>
      </c>
      <c r="Y669" s="848">
        <f>+Y666+Y667+Y668</f>
        <v>0</v>
      </c>
      <c r="Z669" s="870">
        <f>+Z666+Z667+Z668</f>
        <v>0</v>
      </c>
      <c r="AA669" s="870">
        <f>+AA666+AA667+AA668</f>
        <v>0</v>
      </c>
      <c r="AB669" s="857" t="str">
        <f t="shared" si="1534"/>
        <v xml:space="preserve">    </v>
      </c>
      <c r="AC669" s="848">
        <f>+AC666+AC667+AC668</f>
        <v>0</v>
      </c>
      <c r="AD669" s="848">
        <f>+AD666+AD667+AD668</f>
        <v>0</v>
      </c>
      <c r="AE669" s="870">
        <f>+AE666+AE667+AE668</f>
        <v>0</v>
      </c>
      <c r="AF669" s="870">
        <f>+AF666+AF667+AF668</f>
        <v>0</v>
      </c>
      <c r="AG669" s="857" t="str">
        <f t="shared" si="1537"/>
        <v xml:space="preserve">    </v>
      </c>
      <c r="AH669" s="848">
        <f>+AH666+AH667+AH668</f>
        <v>0</v>
      </c>
      <c r="AI669" s="848">
        <f>+AI666+AI667+AI668</f>
        <v>0</v>
      </c>
      <c r="AJ669" s="870">
        <f>+AJ666+AJ667+AJ668</f>
        <v>0</v>
      </c>
      <c r="AK669" s="870">
        <f>+AK666+AK667+AK668</f>
        <v>0</v>
      </c>
      <c r="AL669" s="857" t="str">
        <f t="shared" si="1540"/>
        <v xml:space="preserve">    </v>
      </c>
      <c r="AM669" s="848">
        <f>+AM666+AM667+AM668</f>
        <v>0</v>
      </c>
      <c r="AN669" s="848">
        <f>+AN666+AN667+AN668</f>
        <v>0</v>
      </c>
      <c r="AO669" s="870">
        <f>+AO666+AO667+AO668</f>
        <v>0</v>
      </c>
      <c r="AP669" s="870">
        <f>+AP666+AP667+AP668</f>
        <v>0</v>
      </c>
      <c r="AQ669" s="857" t="str">
        <f t="shared" si="1543"/>
        <v xml:space="preserve">    </v>
      </c>
      <c r="AR669" s="848">
        <f>+AR666+AR667+AR668</f>
        <v>0</v>
      </c>
      <c r="AS669" s="848">
        <f>+AS666+AS667+AS668</f>
        <v>0</v>
      </c>
      <c r="AT669" s="870">
        <f>+AT666+AT667+AT668</f>
        <v>0</v>
      </c>
      <c r="AU669" s="870">
        <f>+AU666+AU667+AU668</f>
        <v>0</v>
      </c>
      <c r="AV669" s="857" t="str">
        <f t="shared" si="1546"/>
        <v xml:space="preserve">    </v>
      </c>
      <c r="AW669" s="848">
        <f>+AW666+AW667+AW668</f>
        <v>0</v>
      </c>
      <c r="AX669" s="848">
        <f>+AX666+AX667+AX668</f>
        <v>0</v>
      </c>
      <c r="AY669" s="870">
        <f>+AY666+AY667+AY668</f>
        <v>0</v>
      </c>
      <c r="AZ669" s="870">
        <f>+AZ666+AZ667+AZ668</f>
        <v>0</v>
      </c>
      <c r="BA669" s="857" t="str">
        <f t="shared" si="1549"/>
        <v xml:space="preserve">    </v>
      </c>
      <c r="BB669" s="848">
        <f>+BB666+BB667+BB668</f>
        <v>0</v>
      </c>
      <c r="BC669" s="848">
        <f>+BC666+BC667+BC668</f>
        <v>0</v>
      </c>
      <c r="BD669" s="870">
        <f>+BD666+BD667+BD668</f>
        <v>0</v>
      </c>
      <c r="BE669" s="870">
        <f>+BE666+BE667+BE668</f>
        <v>0</v>
      </c>
      <c r="BF669" s="857" t="str">
        <f t="shared" si="1552"/>
        <v xml:space="preserve">    </v>
      </c>
      <c r="BG669" s="848">
        <f>+BG666+BG667+BG668</f>
        <v>0</v>
      </c>
      <c r="BH669" s="848">
        <f>+BH666+BH667+BH668</f>
        <v>0</v>
      </c>
      <c r="BI669" s="870">
        <f>+BI666+BI667+BI668</f>
        <v>0</v>
      </c>
      <c r="BJ669" s="870">
        <f>+BJ666+BJ667+BJ668</f>
        <v>0</v>
      </c>
      <c r="BK669" s="857" t="str">
        <f t="shared" si="1555"/>
        <v xml:space="preserve">    </v>
      </c>
      <c r="BL669" s="405"/>
      <c r="BM669" s="383">
        <f t="shared" si="1442"/>
        <v>0</v>
      </c>
    </row>
    <row r="670" spans="1:66" customFormat="1" ht="15" customHeight="1" thickTop="1">
      <c r="A670" s="1151" t="s">
        <v>247</v>
      </c>
      <c r="B670" s="1151"/>
      <c r="C670" s="657"/>
      <c r="D670" s="636" t="str">
        <f>D70</f>
        <v>Certification of Exclusion and Debarment (Article 4 or 8)</v>
      </c>
      <c r="E670" s="1011"/>
      <c r="F670" s="636"/>
      <c r="G670" s="636"/>
      <c r="H670" s="636"/>
      <c r="I670" s="636" t="str">
        <f>D70</f>
        <v>Certification of Exclusion and Debarment (Article 4 or 8)</v>
      </c>
      <c r="J670" s="636"/>
      <c r="K670" s="636"/>
      <c r="L670" s="636"/>
      <c r="M670" s="636"/>
      <c r="N670" s="636" t="str">
        <f>D70</f>
        <v>Certification of Exclusion and Debarment (Article 4 or 8)</v>
      </c>
      <c r="O670" s="636"/>
      <c r="P670" s="636"/>
      <c r="Q670" s="636"/>
      <c r="R670" s="636"/>
      <c r="S670" s="636" t="str">
        <f>D70</f>
        <v>Certification of Exclusion and Debarment (Article 4 or 8)</v>
      </c>
      <c r="T670" s="636"/>
      <c r="U670" s="636"/>
      <c r="V670" s="636"/>
      <c r="W670" s="636"/>
      <c r="X670" s="636" t="s">
        <v>119</v>
      </c>
      <c r="Y670" s="636"/>
      <c r="Z670" s="636"/>
      <c r="AA670" s="636"/>
      <c r="AB670" s="636"/>
      <c r="AC670" s="636" t="s">
        <v>119</v>
      </c>
      <c r="AD670" s="636"/>
      <c r="AE670" s="636"/>
      <c r="AF670" s="636"/>
      <c r="AG670" s="636"/>
      <c r="AH670" s="636" t="s">
        <v>119</v>
      </c>
      <c r="AI670" s="636"/>
      <c r="AJ670" s="636"/>
      <c r="AK670" s="636"/>
      <c r="AL670" s="636"/>
      <c r="AM670" s="636" t="s">
        <v>119</v>
      </c>
      <c r="AN670" s="636"/>
      <c r="AO670" s="636"/>
      <c r="AP670" s="636"/>
      <c r="AQ670" s="636"/>
      <c r="AR670" s="636" t="s">
        <v>119</v>
      </c>
      <c r="AS670" s="636"/>
      <c r="AT670" s="636"/>
      <c r="AU670" s="636"/>
      <c r="AV670" s="636"/>
      <c r="AW670" s="636" t="s">
        <v>119</v>
      </c>
      <c r="AX670" s="636"/>
      <c r="AY670" s="636"/>
      <c r="AZ670" s="636"/>
      <c r="BA670" s="636"/>
      <c r="BB670" s="636" t="s">
        <v>119</v>
      </c>
      <c r="BC670" s="636"/>
      <c r="BD670" s="636"/>
      <c r="BE670" s="636"/>
      <c r="BF670" s="636"/>
      <c r="BG670" s="636" t="s">
        <v>119</v>
      </c>
      <c r="BH670" s="636"/>
      <c r="BI670" s="636"/>
      <c r="BJ670" s="636"/>
      <c r="BK670" s="636"/>
      <c r="BL670" s="244"/>
      <c r="BM670" s="244"/>
      <c r="BN670" s="244"/>
    </row>
    <row r="671" spans="1:66" customFormat="1" ht="75.75" customHeight="1" thickBot="1">
      <c r="A671" s="1152"/>
      <c r="B671" s="1152"/>
      <c r="C671" s="658"/>
      <c r="D671" s="1149" t="str">
        <f>D596</f>
        <v>Invoice Certification Language (MH)</v>
      </c>
      <c r="E671" s="1149"/>
      <c r="F671" s="1149"/>
      <c r="G671" s="1149"/>
      <c r="H671" s="1149"/>
      <c r="I671" s="1149" t="str">
        <f>D671</f>
        <v>Invoice Certification Language (MH)</v>
      </c>
      <c r="J671" s="1149"/>
      <c r="K671" s="1149"/>
      <c r="L671" s="1149"/>
      <c r="M671" s="1149"/>
      <c r="N671" s="1149" t="str">
        <f>I671</f>
        <v>Invoice Certification Language (MH)</v>
      </c>
      <c r="O671" s="1149"/>
      <c r="P671" s="1149"/>
      <c r="Q671" s="1149"/>
      <c r="R671" s="1149"/>
      <c r="S671" s="1149" t="str">
        <f>N671</f>
        <v>Invoice Certification Language (MH)</v>
      </c>
      <c r="T671" s="1149"/>
      <c r="U671" s="1149"/>
      <c r="V671" s="1149"/>
      <c r="W671" s="1149"/>
      <c r="X671" s="1149" t="str">
        <f>S671</f>
        <v>Invoice Certification Language (MH)</v>
      </c>
      <c r="Y671" s="1149"/>
      <c r="Z671" s="1149"/>
      <c r="AA671" s="1149"/>
      <c r="AB671" s="1149"/>
      <c r="AC671" s="1149" t="str">
        <f>X671</f>
        <v>Invoice Certification Language (MH)</v>
      </c>
      <c r="AD671" s="1149"/>
      <c r="AE671" s="1149"/>
      <c r="AF671" s="1149"/>
      <c r="AG671" s="1149"/>
      <c r="AH671" s="1149" t="str">
        <f>AC671</f>
        <v>Invoice Certification Language (MH)</v>
      </c>
      <c r="AI671" s="1149"/>
      <c r="AJ671" s="1149"/>
      <c r="AK671" s="1149"/>
      <c r="AL671" s="1149"/>
      <c r="AM671" s="1149" t="str">
        <f>AH671</f>
        <v>Invoice Certification Language (MH)</v>
      </c>
      <c r="AN671" s="1149"/>
      <c r="AO671" s="1149"/>
      <c r="AP671" s="1149"/>
      <c r="AQ671" s="1149"/>
      <c r="AR671" s="1149" t="str">
        <f>AM671</f>
        <v>Invoice Certification Language (MH)</v>
      </c>
      <c r="AS671" s="1149"/>
      <c r="AT671" s="1149"/>
      <c r="AU671" s="1149"/>
      <c r="AV671" s="1149"/>
      <c r="AW671" s="1149" t="str">
        <f>AR671</f>
        <v>Invoice Certification Language (MH)</v>
      </c>
      <c r="AX671" s="1149"/>
      <c r="AY671" s="1149"/>
      <c r="AZ671" s="1149"/>
      <c r="BA671" s="1149"/>
      <c r="BB671" s="1149" t="str">
        <f>AW671</f>
        <v>Invoice Certification Language (MH)</v>
      </c>
      <c r="BC671" s="1149"/>
      <c r="BD671" s="1149"/>
      <c r="BE671" s="1149"/>
      <c r="BF671" s="1149"/>
      <c r="BG671" s="1149" t="str">
        <f>BB671</f>
        <v>Invoice Certification Language (MH)</v>
      </c>
      <c r="BH671" s="1149"/>
      <c r="BI671" s="1149"/>
      <c r="BJ671" s="1149"/>
      <c r="BK671" s="1149"/>
      <c r="BL671" s="244"/>
      <c r="BM671" s="244"/>
      <c r="BN671" s="244"/>
    </row>
    <row r="672" spans="1:66" s="1" customFormat="1" ht="12" customHeight="1">
      <c r="A672" s="1167"/>
      <c r="B672" s="1168"/>
      <c r="C672" s="369"/>
      <c r="D672" s="1142"/>
      <c r="E672" s="1142"/>
      <c r="F672" s="1142"/>
      <c r="G672" s="1141"/>
      <c r="H672" s="1141"/>
      <c r="I672" s="1142"/>
      <c r="J672" s="1142"/>
      <c r="K672" s="1142"/>
      <c r="L672" s="1141"/>
      <c r="M672" s="1141"/>
      <c r="N672" s="1142"/>
      <c r="O672" s="1142"/>
      <c r="P672" s="1142"/>
      <c r="Q672" s="1141"/>
      <c r="R672" s="1141"/>
      <c r="S672" s="1142"/>
      <c r="T672" s="1142"/>
      <c r="U672" s="1142"/>
      <c r="V672" s="1141"/>
      <c r="W672" s="1141"/>
      <c r="X672" s="1142"/>
      <c r="Y672" s="1142"/>
      <c r="Z672" s="1142"/>
      <c r="AA672" s="1141"/>
      <c r="AB672" s="1141"/>
      <c r="AC672" s="1142"/>
      <c r="AD672" s="1142"/>
      <c r="AE672" s="1142"/>
      <c r="AF672" s="1141"/>
      <c r="AG672" s="1141"/>
      <c r="AH672" s="1142"/>
      <c r="AI672" s="1142"/>
      <c r="AJ672" s="1142"/>
      <c r="AK672" s="1141"/>
      <c r="AL672" s="1141"/>
      <c r="AM672" s="1142"/>
      <c r="AN672" s="1142"/>
      <c r="AO672" s="1142"/>
      <c r="AP672" s="1141"/>
      <c r="AQ672" s="1141"/>
      <c r="AR672" s="1142"/>
      <c r="AS672" s="1142"/>
      <c r="AT672" s="1142"/>
      <c r="AU672" s="1141"/>
      <c r="AV672" s="1141"/>
      <c r="AW672" s="1142"/>
      <c r="AX672" s="1142"/>
      <c r="AY672" s="1142"/>
      <c r="AZ672" s="1141"/>
      <c r="BA672" s="1141"/>
      <c r="BB672" s="1142"/>
      <c r="BC672" s="1142"/>
      <c r="BD672" s="1142"/>
      <c r="BE672" s="1141"/>
      <c r="BF672" s="1141"/>
      <c r="BG672" s="1142"/>
      <c r="BH672" s="1142"/>
      <c r="BI672" s="1142"/>
      <c r="BJ672" s="1141"/>
      <c r="BK672" s="1141"/>
      <c r="BM672"/>
    </row>
    <row r="673" spans="1:66" s="1" customFormat="1" ht="10.5" customHeight="1">
      <c r="A673" s="1169"/>
      <c r="B673" s="1170"/>
      <c r="C673" s="370"/>
      <c r="D673" s="1143" t="s">
        <v>313</v>
      </c>
      <c r="E673" s="1143"/>
      <c r="F673" s="1143"/>
      <c r="G673" s="96" t="s">
        <v>125</v>
      </c>
      <c r="H673" s="87"/>
      <c r="I673" s="1143" t="s">
        <v>313</v>
      </c>
      <c r="J673" s="1143"/>
      <c r="K673" s="1143"/>
      <c r="L673" s="96" t="s">
        <v>125</v>
      </c>
      <c r="M673" s="87"/>
      <c r="N673" s="1143" t="s">
        <v>313</v>
      </c>
      <c r="O673" s="1143"/>
      <c r="P673" s="1143"/>
      <c r="Q673" s="96" t="s">
        <v>125</v>
      </c>
      <c r="R673" s="87"/>
      <c r="S673" s="1143" t="s">
        <v>313</v>
      </c>
      <c r="T673" s="1143"/>
      <c r="U673" s="1143"/>
      <c r="V673" s="96" t="s">
        <v>125</v>
      </c>
      <c r="W673" s="87"/>
      <c r="X673" s="1143" t="s">
        <v>313</v>
      </c>
      <c r="Y673" s="1143"/>
      <c r="Z673" s="1143"/>
      <c r="AA673" s="96" t="s">
        <v>125</v>
      </c>
      <c r="AB673" s="87"/>
      <c r="AC673" s="1143" t="s">
        <v>313</v>
      </c>
      <c r="AD673" s="1143"/>
      <c r="AE673" s="1143"/>
      <c r="AF673" s="96" t="s">
        <v>125</v>
      </c>
      <c r="AG673" s="87"/>
      <c r="AH673" s="1143" t="s">
        <v>313</v>
      </c>
      <c r="AI673" s="1143"/>
      <c r="AJ673" s="1143"/>
      <c r="AK673" s="96" t="s">
        <v>125</v>
      </c>
      <c r="AL673" s="87"/>
      <c r="AM673" s="1143" t="s">
        <v>313</v>
      </c>
      <c r="AN673" s="1143"/>
      <c r="AO673" s="1143"/>
      <c r="AP673" s="96" t="s">
        <v>125</v>
      </c>
      <c r="AQ673" s="87"/>
      <c r="AR673" s="1143" t="s">
        <v>313</v>
      </c>
      <c r="AS673" s="1143"/>
      <c r="AT673" s="1143"/>
      <c r="AU673" s="96" t="s">
        <v>125</v>
      </c>
      <c r="AV673" s="87"/>
      <c r="AW673" s="1143" t="s">
        <v>313</v>
      </c>
      <c r="AX673" s="1143"/>
      <c r="AY673" s="1143"/>
      <c r="AZ673" s="96" t="s">
        <v>125</v>
      </c>
      <c r="BA673" s="87"/>
      <c r="BB673" s="1143" t="s">
        <v>313</v>
      </c>
      <c r="BC673" s="1143"/>
      <c r="BD673" s="1143"/>
      <c r="BE673" s="96" t="s">
        <v>125</v>
      </c>
      <c r="BF673" s="87"/>
      <c r="BG673" s="1143" t="s">
        <v>313</v>
      </c>
      <c r="BH673" s="1143"/>
      <c r="BI673" s="1143"/>
      <c r="BJ673" s="96" t="s">
        <v>125</v>
      </c>
      <c r="BK673" s="87"/>
      <c r="BM673"/>
    </row>
    <row r="674" spans="1:66" s="1" customFormat="1" ht="21" customHeight="1">
      <c r="A674" s="1169"/>
      <c r="B674" s="1170"/>
      <c r="C674" s="361"/>
      <c r="D674" s="1145"/>
      <c r="E674" s="1145"/>
      <c r="F674" s="1145"/>
      <c r="G674" s="1140"/>
      <c r="H674" s="1140"/>
      <c r="I674" s="1145"/>
      <c r="J674" s="1145"/>
      <c r="K674" s="1145"/>
      <c r="L674" s="1140"/>
      <c r="M674" s="1140"/>
      <c r="N674" s="1145"/>
      <c r="O674" s="1145"/>
      <c r="P674" s="1145"/>
      <c r="Q674" s="1140"/>
      <c r="R674" s="1140"/>
      <c r="S674" s="1145"/>
      <c r="T674" s="1145"/>
      <c r="U674" s="1145"/>
      <c r="V674" s="1140"/>
      <c r="W674" s="1140"/>
      <c r="X674" s="1145"/>
      <c r="Y674" s="1145"/>
      <c r="Z674" s="1145"/>
      <c r="AA674" s="1140"/>
      <c r="AB674" s="1140"/>
      <c r="AC674" s="1145"/>
      <c r="AD674" s="1145"/>
      <c r="AE674" s="1145"/>
      <c r="AF674" s="1140"/>
      <c r="AG674" s="1140"/>
      <c r="AH674" s="1145"/>
      <c r="AI674" s="1145"/>
      <c r="AJ674" s="1145"/>
      <c r="AK674" s="1140"/>
      <c r="AL674" s="1140"/>
      <c r="AM674" s="1145"/>
      <c r="AN674" s="1145"/>
      <c r="AO674" s="1145"/>
      <c r="AP674" s="1140"/>
      <c r="AQ674" s="1140"/>
      <c r="AR674" s="1145"/>
      <c r="AS674" s="1145"/>
      <c r="AT674" s="1145"/>
      <c r="AU674" s="1140"/>
      <c r="AV674" s="1140"/>
      <c r="AW674" s="1145"/>
      <c r="AX674" s="1145"/>
      <c r="AY674" s="1145"/>
      <c r="AZ674" s="1140"/>
      <c r="BA674" s="1140"/>
      <c r="BB674" s="1145"/>
      <c r="BC674" s="1145"/>
      <c r="BD674" s="1145"/>
      <c r="BE674" s="1140"/>
      <c r="BF674" s="1140"/>
      <c r="BG674" s="1145"/>
      <c r="BH674" s="1145"/>
      <c r="BI674" s="1145"/>
      <c r="BJ674" s="1140"/>
      <c r="BK674" s="1140"/>
      <c r="BM674"/>
    </row>
    <row r="675" spans="1:66" s="1" customFormat="1" ht="16.5" thickBot="1">
      <c r="A675" s="1171"/>
      <c r="B675" s="1172"/>
      <c r="C675" s="362"/>
      <c r="D675" s="1144" t="s">
        <v>80</v>
      </c>
      <c r="E675" s="1144"/>
      <c r="F675" s="94"/>
      <c r="G675" s="95" t="s">
        <v>81</v>
      </c>
      <c r="H675" s="87"/>
      <c r="I675" s="1144" t="s">
        <v>80</v>
      </c>
      <c r="J675" s="1144"/>
      <c r="K675" s="94"/>
      <c r="L675" s="95" t="s">
        <v>81</v>
      </c>
      <c r="M675" s="87"/>
      <c r="N675" s="1144" t="s">
        <v>80</v>
      </c>
      <c r="O675" s="1144"/>
      <c r="P675" s="94"/>
      <c r="Q675" s="95" t="s">
        <v>81</v>
      </c>
      <c r="R675" s="87"/>
      <c r="S675" s="1144" t="s">
        <v>80</v>
      </c>
      <c r="T675" s="1144"/>
      <c r="U675" s="94"/>
      <c r="V675" s="95" t="s">
        <v>81</v>
      </c>
      <c r="W675" s="87"/>
      <c r="X675" s="1144" t="s">
        <v>80</v>
      </c>
      <c r="Y675" s="1144"/>
      <c r="Z675" s="94"/>
      <c r="AA675" s="95" t="s">
        <v>81</v>
      </c>
      <c r="AB675" s="87"/>
      <c r="AC675" s="1144" t="s">
        <v>80</v>
      </c>
      <c r="AD675" s="1144"/>
      <c r="AE675" s="94"/>
      <c r="AF675" s="95" t="s">
        <v>81</v>
      </c>
      <c r="AG675" s="87"/>
      <c r="AH675" s="1144" t="s">
        <v>80</v>
      </c>
      <c r="AI675" s="1144"/>
      <c r="AJ675" s="94"/>
      <c r="AK675" s="95" t="s">
        <v>81</v>
      </c>
      <c r="AL675" s="87"/>
      <c r="AM675" s="1144" t="s">
        <v>80</v>
      </c>
      <c r="AN675" s="1144"/>
      <c r="AO675" s="94"/>
      <c r="AP675" s="95" t="s">
        <v>81</v>
      </c>
      <c r="AQ675" s="87"/>
      <c r="AR675" s="1144" t="s">
        <v>80</v>
      </c>
      <c r="AS675" s="1144"/>
      <c r="AT675" s="94"/>
      <c r="AU675" s="95" t="s">
        <v>81</v>
      </c>
      <c r="AV675" s="87"/>
      <c r="AW675" s="1144" t="s">
        <v>80</v>
      </c>
      <c r="AX675" s="1144"/>
      <c r="AY675" s="94"/>
      <c r="AZ675" s="95" t="s">
        <v>81</v>
      </c>
      <c r="BA675" s="87"/>
      <c r="BB675" s="1144" t="s">
        <v>80</v>
      </c>
      <c r="BC675" s="1144"/>
      <c r="BD675" s="94"/>
      <c r="BE675" s="95" t="s">
        <v>81</v>
      </c>
      <c r="BF675" s="87"/>
      <c r="BG675" s="1144" t="s">
        <v>80</v>
      </c>
      <c r="BH675" s="1144"/>
      <c r="BI675" s="94"/>
      <c r="BJ675" s="95" t="s">
        <v>81</v>
      </c>
      <c r="BK675" s="87"/>
      <c r="BM675"/>
    </row>
    <row r="676" spans="1:66" customFormat="1" ht="15.6" customHeight="1">
      <c r="A676" s="637" t="s">
        <v>242</v>
      </c>
      <c r="B676" s="88"/>
      <c r="C676" s="357"/>
      <c r="D676" s="88"/>
      <c r="E676" s="357"/>
      <c r="F676" s="88"/>
      <c r="G676" s="89"/>
      <c r="H676" s="90"/>
      <c r="I676" s="2"/>
      <c r="J676" s="2"/>
      <c r="K676" s="2"/>
      <c r="L676" s="2"/>
      <c r="M676" s="2"/>
      <c r="N676" s="2"/>
      <c r="O676" s="2"/>
      <c r="P676" s="3"/>
      <c r="Q676" s="3"/>
      <c r="R676" s="3"/>
      <c r="S676" s="15"/>
      <c r="T676" s="10"/>
      <c r="U676" s="10"/>
      <c r="V676" s="11"/>
      <c r="W676" s="25"/>
      <c r="X676" s="9"/>
      <c r="Y676" s="9"/>
      <c r="Z676" s="15"/>
      <c r="AA676" s="20"/>
      <c r="AB676" s="20"/>
      <c r="AC676" s="20"/>
      <c r="AD676" s="2"/>
      <c r="AE676" s="3"/>
      <c r="AF676" s="3"/>
      <c r="AG676" s="3"/>
      <c r="AH676" s="8"/>
      <c r="AI676" s="10"/>
      <c r="AJ676" s="10"/>
      <c r="AK676" s="11"/>
      <c r="AL676" s="21"/>
      <c r="AM676" s="22"/>
      <c r="AN676" s="22"/>
      <c r="AO676" s="8"/>
      <c r="AP676" s="8"/>
      <c r="AQ676" s="8"/>
      <c r="AR676" s="8"/>
      <c r="AS676" s="8"/>
      <c r="AT676" s="8"/>
      <c r="AU676" s="8"/>
      <c r="AV676" s="8"/>
      <c r="AW676" s="8"/>
      <c r="AX676" s="8"/>
      <c r="AY676" s="8"/>
      <c r="AZ676" s="8"/>
      <c r="BA676" s="8"/>
      <c r="BB676" s="8"/>
      <c r="BC676" s="8"/>
      <c r="BD676" s="8"/>
      <c r="BE676" s="8"/>
      <c r="BF676" s="8"/>
      <c r="BG676" s="8"/>
      <c r="BH676" s="8"/>
      <c r="BI676" s="8"/>
      <c r="BJ676" s="8"/>
      <c r="BK676" s="8"/>
      <c r="BL676" s="8"/>
      <c r="BM676" s="660"/>
      <c r="BN676" s="8"/>
    </row>
    <row r="677" spans="1:66" customFormat="1" ht="12.6" customHeight="1">
      <c r="A677" s="97" t="s">
        <v>243</v>
      </c>
      <c r="B677" s="88"/>
      <c r="C677" s="357"/>
      <c r="D677" s="87"/>
      <c r="E677" s="361"/>
      <c r="F677" s="93"/>
      <c r="G677" s="87"/>
      <c r="H677" s="90"/>
      <c r="I677" s="87"/>
      <c r="J677" s="87"/>
      <c r="K677" s="93"/>
      <c r="L677" s="87"/>
      <c r="M677" s="90"/>
      <c r="N677" s="15"/>
      <c r="O677" s="3"/>
      <c r="P677" s="3"/>
      <c r="Q677" s="3"/>
      <c r="R677" s="3"/>
      <c r="S677" s="9"/>
      <c r="T677" s="9"/>
      <c r="U677" s="9"/>
      <c r="V677" s="24"/>
      <c r="W677" s="25"/>
      <c r="X677" s="9"/>
      <c r="Y677" s="9"/>
      <c r="Z677" s="15"/>
      <c r="AD677" s="4"/>
      <c r="AE677" s="4"/>
      <c r="AF677" s="4"/>
      <c r="AG677" s="4"/>
      <c r="AH677" s="12"/>
      <c r="AI677" s="12"/>
      <c r="AJ677" s="12"/>
      <c r="AK677" s="13"/>
      <c r="AL677" s="14"/>
      <c r="AM677" s="12"/>
      <c r="AN677" s="12"/>
      <c r="AO677" s="15"/>
      <c r="AP677" s="15"/>
      <c r="AQ677" s="15"/>
      <c r="AR677" s="15"/>
      <c r="AS677" s="15"/>
      <c r="AT677" s="15"/>
      <c r="AU677" s="15"/>
      <c r="AV677" s="15"/>
      <c r="AW677" s="15"/>
      <c r="AX677" s="15"/>
      <c r="AY677" s="15"/>
      <c r="AZ677" s="15"/>
      <c r="BA677" s="15"/>
      <c r="BB677" s="15"/>
      <c r="BC677" s="15"/>
      <c r="BD677" s="15"/>
      <c r="BE677" s="15"/>
      <c r="BF677" s="15"/>
      <c r="BG677" s="15"/>
      <c r="BH677" s="15"/>
      <c r="BI677" s="15"/>
      <c r="BJ677" s="15"/>
      <c r="BK677" s="15"/>
      <c r="BL677" s="15"/>
      <c r="BM677" s="661"/>
      <c r="BN677" s="15"/>
    </row>
    <row r="678" spans="1:66" s="260" customFormat="1" ht="12">
      <c r="A678" s="638"/>
      <c r="B678" s="639"/>
      <c r="C678" s="358"/>
      <c r="D678" s="252" t="s">
        <v>21</v>
      </c>
      <c r="E678" s="1159" t="str">
        <f>+E3</f>
        <v>Contractor Name</v>
      </c>
      <c r="F678" s="1159"/>
      <c r="G678" s="1159"/>
      <c r="H678" s="1159"/>
      <c r="I678" s="291" t="s">
        <v>21</v>
      </c>
      <c r="J678" s="1150" t="str">
        <f>E678</f>
        <v>Contractor Name</v>
      </c>
      <c r="K678" s="1150"/>
      <c r="L678" s="1150"/>
      <c r="M678" s="1150"/>
      <c r="N678" s="291" t="s">
        <v>21</v>
      </c>
      <c r="O678" s="1150" t="str">
        <f>E678</f>
        <v>Contractor Name</v>
      </c>
      <c r="P678" s="1150"/>
      <c r="Q678" s="1150"/>
      <c r="R678" s="1150"/>
      <c r="S678" s="291" t="s">
        <v>21</v>
      </c>
      <c r="T678" s="1150" t="str">
        <f>E678</f>
        <v>Contractor Name</v>
      </c>
      <c r="U678" s="1150"/>
      <c r="V678" s="1150"/>
      <c r="W678" s="1150"/>
      <c r="X678" s="291" t="s">
        <v>21</v>
      </c>
      <c r="Y678" s="1150" t="str">
        <f>E678</f>
        <v>Contractor Name</v>
      </c>
      <c r="Z678" s="1150"/>
      <c r="AA678" s="1150"/>
      <c r="AB678" s="1150"/>
      <c r="AC678" s="291" t="s">
        <v>21</v>
      </c>
      <c r="AD678" s="1150" t="str">
        <f>E678</f>
        <v>Contractor Name</v>
      </c>
      <c r="AE678" s="1150"/>
      <c r="AF678" s="1150"/>
      <c r="AG678" s="1150"/>
      <c r="AH678" s="291" t="s">
        <v>21</v>
      </c>
      <c r="AI678" s="1150" t="str">
        <f>E678</f>
        <v>Contractor Name</v>
      </c>
      <c r="AJ678" s="1150"/>
      <c r="AK678" s="1150"/>
      <c r="AL678" s="1150"/>
      <c r="AM678" s="291" t="s">
        <v>21</v>
      </c>
      <c r="AN678" s="1150" t="str">
        <f>E678</f>
        <v>Contractor Name</v>
      </c>
      <c r="AO678" s="1150"/>
      <c r="AP678" s="1150"/>
      <c r="AQ678" s="1150"/>
      <c r="AR678" s="291" t="s">
        <v>21</v>
      </c>
      <c r="AS678" s="1150" t="str">
        <f>E678</f>
        <v>Contractor Name</v>
      </c>
      <c r="AT678" s="1150"/>
      <c r="AU678" s="1150"/>
      <c r="AV678" s="1150"/>
      <c r="AW678" s="291" t="s">
        <v>21</v>
      </c>
      <c r="AX678" s="1150" t="str">
        <f>J678</f>
        <v>Contractor Name</v>
      </c>
      <c r="AY678" s="1150"/>
      <c r="AZ678" s="1150"/>
      <c r="BA678" s="1150"/>
      <c r="BB678" s="291" t="s">
        <v>21</v>
      </c>
      <c r="BC678" s="1150" t="str">
        <f>O678</f>
        <v>Contractor Name</v>
      </c>
      <c r="BD678" s="1150"/>
      <c r="BE678" s="1150"/>
      <c r="BF678" s="1150"/>
      <c r="BG678" s="291" t="s">
        <v>21</v>
      </c>
      <c r="BH678" s="1150" t="str">
        <f>T678</f>
        <v>Contractor Name</v>
      </c>
      <c r="BI678" s="1150"/>
      <c r="BJ678" s="1150"/>
      <c r="BK678" s="1150"/>
      <c r="BL678" s="292"/>
      <c r="BM678" s="662"/>
      <c r="BN678" s="292"/>
    </row>
    <row r="679" spans="1:66" s="260" customFormat="1" ht="12.75">
      <c r="A679" s="97" t="s">
        <v>133</v>
      </c>
      <c r="B679" s="639"/>
      <c r="C679" s="358"/>
      <c r="D679" s="252" t="s">
        <v>20</v>
      </c>
      <c r="E679" s="1036" t="str">
        <f>+E4</f>
        <v>Contract Number</v>
      </c>
      <c r="F679" s="254"/>
      <c r="G679" s="255" t="s">
        <v>90</v>
      </c>
      <c r="H679" s="893"/>
      <c r="I679" s="307" t="s">
        <v>20</v>
      </c>
      <c r="J679" s="324" t="str">
        <f>E679</f>
        <v>Contract Number</v>
      </c>
      <c r="K679" s="293"/>
      <c r="L679" s="294" t="s">
        <v>90</v>
      </c>
      <c r="M679" s="295">
        <f>H679</f>
        <v>0</v>
      </c>
      <c r="N679" s="296" t="s">
        <v>20</v>
      </c>
      <c r="O679" s="325" t="str">
        <f>E679</f>
        <v>Contract Number</v>
      </c>
      <c r="P679" s="297"/>
      <c r="Q679" s="298" t="s">
        <v>90</v>
      </c>
      <c r="R679" s="299">
        <f>H679</f>
        <v>0</v>
      </c>
      <c r="S679" s="296" t="s">
        <v>20</v>
      </c>
      <c r="T679" s="300" t="str">
        <f>E679</f>
        <v>Contract Number</v>
      </c>
      <c r="U679" s="297"/>
      <c r="V679" s="298" t="s">
        <v>90</v>
      </c>
      <c r="W679" s="301">
        <f>H679</f>
        <v>0</v>
      </c>
      <c r="X679" s="296" t="s">
        <v>20</v>
      </c>
      <c r="Y679" s="300" t="str">
        <f>E679</f>
        <v>Contract Number</v>
      </c>
      <c r="Z679" s="297"/>
      <c r="AA679" s="298" t="s">
        <v>90</v>
      </c>
      <c r="AB679" s="301">
        <f>H679</f>
        <v>0</v>
      </c>
      <c r="AC679" s="296" t="s">
        <v>20</v>
      </c>
      <c r="AD679" s="300" t="str">
        <f>E679</f>
        <v>Contract Number</v>
      </c>
      <c r="AE679" s="297"/>
      <c r="AF679" s="298" t="s">
        <v>90</v>
      </c>
      <c r="AG679" s="301">
        <f>H679</f>
        <v>0</v>
      </c>
      <c r="AH679" s="296" t="s">
        <v>20</v>
      </c>
      <c r="AI679" s="300" t="str">
        <f>E679</f>
        <v>Contract Number</v>
      </c>
      <c r="AJ679" s="297"/>
      <c r="AK679" s="298" t="s">
        <v>90</v>
      </c>
      <c r="AL679" s="302">
        <f>H679</f>
        <v>0</v>
      </c>
      <c r="AM679" s="296" t="s">
        <v>20</v>
      </c>
      <c r="AN679" s="325" t="str">
        <f>E679</f>
        <v>Contract Number</v>
      </c>
      <c r="AO679" s="297"/>
      <c r="AP679" s="298" t="s">
        <v>90</v>
      </c>
      <c r="AQ679" s="302">
        <f>H679</f>
        <v>0</v>
      </c>
      <c r="AR679" s="296" t="s">
        <v>20</v>
      </c>
      <c r="AS679" s="325" t="str">
        <f>E679</f>
        <v>Contract Number</v>
      </c>
      <c r="AT679" s="297"/>
      <c r="AU679" s="298" t="s">
        <v>90</v>
      </c>
      <c r="AV679" s="303">
        <f>H679</f>
        <v>0</v>
      </c>
      <c r="AW679" s="296" t="s">
        <v>20</v>
      </c>
      <c r="AX679" s="325" t="str">
        <f>J679</f>
        <v>Contract Number</v>
      </c>
      <c r="AY679" s="297"/>
      <c r="AZ679" s="298" t="s">
        <v>90</v>
      </c>
      <c r="BA679" s="303">
        <f>M679</f>
        <v>0</v>
      </c>
      <c r="BB679" s="296" t="s">
        <v>20</v>
      </c>
      <c r="BC679" s="325" t="str">
        <f>O679</f>
        <v>Contract Number</v>
      </c>
      <c r="BD679" s="297"/>
      <c r="BE679" s="298" t="s">
        <v>90</v>
      </c>
      <c r="BF679" s="303">
        <f>R679</f>
        <v>0</v>
      </c>
      <c r="BG679" s="296" t="s">
        <v>20</v>
      </c>
      <c r="BH679" s="325" t="str">
        <f>T679</f>
        <v>Contract Number</v>
      </c>
      <c r="BI679" s="297"/>
      <c r="BJ679" s="298" t="s">
        <v>90</v>
      </c>
      <c r="BK679" s="303">
        <f>W679</f>
        <v>0</v>
      </c>
      <c r="BL679" s="304"/>
      <c r="BM679" s="663"/>
      <c r="BN679" s="304"/>
    </row>
    <row r="680" spans="1:66" s="260" customFormat="1" ht="17.45" customHeight="1">
      <c r="A680" s="93"/>
      <c r="B680" s="639"/>
      <c r="C680" s="358"/>
      <c r="D680" s="252" t="s">
        <v>126</v>
      </c>
      <c r="E680" s="1009" t="s">
        <v>127</v>
      </c>
      <c r="F680" s="257"/>
      <c r="G680" s="258" t="s">
        <v>122</v>
      </c>
      <c r="H680" s="257"/>
      <c r="I680" s="296" t="s">
        <v>120</v>
      </c>
      <c r="J680" s="305" t="s">
        <v>121</v>
      </c>
      <c r="K680" s="306">
        <f>F680</f>
        <v>0</v>
      </c>
      <c r="L680" s="298" t="s">
        <v>122</v>
      </c>
      <c r="M680" s="306">
        <f>H680</f>
        <v>0</v>
      </c>
      <c r="N680" s="296" t="s">
        <v>120</v>
      </c>
      <c r="O680" s="305" t="s">
        <v>121</v>
      </c>
      <c r="P680" s="306">
        <f>F680</f>
        <v>0</v>
      </c>
      <c r="Q680" s="298" t="s">
        <v>122</v>
      </c>
      <c r="R680" s="306">
        <f>H680</f>
        <v>0</v>
      </c>
      <c r="S680" s="296" t="s">
        <v>120</v>
      </c>
      <c r="T680" s="305" t="s">
        <v>121</v>
      </c>
      <c r="U680" s="306">
        <f>F680</f>
        <v>0</v>
      </c>
      <c r="V680" s="298" t="s">
        <v>122</v>
      </c>
      <c r="W680" s="306">
        <f>H680</f>
        <v>0</v>
      </c>
      <c r="X680" s="296" t="s">
        <v>120</v>
      </c>
      <c r="Y680" s="305" t="s">
        <v>121</v>
      </c>
      <c r="Z680" s="306">
        <f>F680</f>
        <v>0</v>
      </c>
      <c r="AA680" s="298" t="s">
        <v>122</v>
      </c>
      <c r="AB680" s="306">
        <f>H680</f>
        <v>0</v>
      </c>
      <c r="AC680" s="296" t="s">
        <v>120</v>
      </c>
      <c r="AD680" s="305" t="s">
        <v>121</v>
      </c>
      <c r="AE680" s="306">
        <f>F680</f>
        <v>0</v>
      </c>
      <c r="AF680" s="298" t="s">
        <v>122</v>
      </c>
      <c r="AG680" s="306">
        <f>H680</f>
        <v>0</v>
      </c>
      <c r="AH680" s="296" t="s">
        <v>120</v>
      </c>
      <c r="AI680" s="305" t="s">
        <v>121</v>
      </c>
      <c r="AJ680" s="306">
        <f>F680</f>
        <v>0</v>
      </c>
      <c r="AK680" s="298" t="s">
        <v>122</v>
      </c>
      <c r="AL680" s="306">
        <f>H680</f>
        <v>0</v>
      </c>
      <c r="AM680" s="296" t="s">
        <v>120</v>
      </c>
      <c r="AN680" s="305" t="s">
        <v>121</v>
      </c>
      <c r="AO680" s="306">
        <f>F680</f>
        <v>0</v>
      </c>
      <c r="AP680" s="298" t="s">
        <v>122</v>
      </c>
      <c r="AQ680" s="306">
        <f>H680</f>
        <v>0</v>
      </c>
      <c r="AR680" s="296" t="s">
        <v>120</v>
      </c>
      <c r="AS680" s="305" t="s">
        <v>121</v>
      </c>
      <c r="AT680" s="306">
        <f>F680</f>
        <v>0</v>
      </c>
      <c r="AU680" s="298" t="s">
        <v>122</v>
      </c>
      <c r="AV680" s="306">
        <f>H680</f>
        <v>0</v>
      </c>
      <c r="AW680" s="296" t="s">
        <v>120</v>
      </c>
      <c r="AX680" s="305" t="s">
        <v>121</v>
      </c>
      <c r="AY680" s="306">
        <f>K680</f>
        <v>0</v>
      </c>
      <c r="AZ680" s="298" t="s">
        <v>122</v>
      </c>
      <c r="BA680" s="306">
        <f>M680</f>
        <v>0</v>
      </c>
      <c r="BB680" s="296" t="s">
        <v>120</v>
      </c>
      <c r="BC680" s="305" t="s">
        <v>121</v>
      </c>
      <c r="BD680" s="306">
        <f>P680</f>
        <v>0</v>
      </c>
      <c r="BE680" s="298" t="s">
        <v>122</v>
      </c>
      <c r="BF680" s="306">
        <f>R680</f>
        <v>0</v>
      </c>
      <c r="BG680" s="296" t="s">
        <v>120</v>
      </c>
      <c r="BH680" s="305" t="s">
        <v>121</v>
      </c>
      <c r="BI680" s="306">
        <f>U680</f>
        <v>0</v>
      </c>
      <c r="BJ680" s="298" t="s">
        <v>122</v>
      </c>
      <c r="BK680" s="306">
        <f>W680</f>
        <v>0</v>
      </c>
      <c r="BL680" s="304"/>
      <c r="BM680" s="663"/>
      <c r="BN680" s="304"/>
    </row>
    <row r="681" spans="1:66" s="260" customFormat="1" ht="15.75" customHeight="1">
      <c r="A681" s="93"/>
      <c r="B681" s="97"/>
      <c r="C681" s="359"/>
      <c r="D681" s="1160" t="s">
        <v>124</v>
      </c>
      <c r="E681" s="1160"/>
      <c r="F681" s="1160"/>
      <c r="G681" s="1161">
        <f>E744+J744+O744+T744+Y744+AD744+AI744+AN744+AS744+AX744+BC744+BH744</f>
        <v>0</v>
      </c>
      <c r="H681" s="259"/>
      <c r="I681" s="292"/>
      <c r="J681" s="292"/>
      <c r="K681" s="292"/>
      <c r="L681" s="292"/>
      <c r="M681" s="292"/>
      <c r="N681" s="292"/>
      <c r="O681" s="292"/>
      <c r="P681" s="292"/>
      <c r="Q681" s="292"/>
      <c r="R681" s="292"/>
      <c r="S681" s="292"/>
      <c r="T681" s="292"/>
      <c r="U681" s="292"/>
      <c r="V681" s="292"/>
      <c r="W681" s="292"/>
      <c r="X681" s="292"/>
      <c r="Y681" s="292"/>
      <c r="Z681" s="292"/>
      <c r="AA681" s="292"/>
      <c r="AB681" s="292"/>
      <c r="AC681" s="292"/>
      <c r="AD681" s="292"/>
      <c r="AE681" s="292"/>
      <c r="AF681" s="292"/>
      <c r="AG681" s="292"/>
      <c r="AH681" s="292"/>
      <c r="AI681" s="292"/>
      <c r="AJ681" s="292"/>
      <c r="AK681" s="292"/>
      <c r="AL681" s="292"/>
      <c r="AM681" s="292"/>
      <c r="AN681" s="292"/>
      <c r="AO681" s="292"/>
      <c r="AP681" s="292"/>
      <c r="AQ681" s="292"/>
      <c r="AR681" s="292"/>
      <c r="AS681" s="292"/>
      <c r="AT681" s="292"/>
      <c r="AU681" s="292"/>
      <c r="AV681" s="292"/>
      <c r="AW681" s="292"/>
      <c r="AX681" s="292"/>
      <c r="AY681" s="292"/>
      <c r="AZ681" s="292"/>
      <c r="BA681" s="292"/>
      <c r="BB681" s="292"/>
      <c r="BC681" s="292"/>
      <c r="BD681" s="292"/>
      <c r="BE681" s="292"/>
      <c r="BF681" s="292"/>
      <c r="BG681" s="292"/>
      <c r="BH681" s="292"/>
      <c r="BI681" s="292"/>
      <c r="BJ681" s="292"/>
      <c r="BK681" s="292"/>
      <c r="BL681" s="308"/>
      <c r="BM681" s="665"/>
      <c r="BN681" s="308"/>
    </row>
    <row r="682" spans="1:66" s="1" customFormat="1" ht="5.45" customHeight="1" thickBot="1">
      <c r="A682" s="640"/>
      <c r="B682" s="641"/>
      <c r="C682" s="360"/>
      <c r="D682" s="261"/>
      <c r="E682" s="360"/>
      <c r="F682" s="261"/>
      <c r="G682" s="1162"/>
      <c r="H682" s="91"/>
      <c r="I682" s="16"/>
      <c r="J682" s="16"/>
      <c r="K682" s="32"/>
      <c r="L682" s="16"/>
      <c r="M682" s="16"/>
      <c r="N682" s="16"/>
      <c r="R682" s="262"/>
      <c r="S682" s="262"/>
      <c r="T682" s="262"/>
      <c r="U682" s="262"/>
      <c r="V682" s="262"/>
      <c r="W682" s="262"/>
      <c r="X682" s="262"/>
      <c r="Y682" s="262"/>
      <c r="Z682" s="262"/>
      <c r="AA682" s="262"/>
      <c r="AB682" s="262"/>
      <c r="AC682" s="262"/>
      <c r="AD682" s="262"/>
      <c r="AE682" s="20"/>
      <c r="AF682" s="20"/>
      <c r="AG682" s="20"/>
      <c r="AH682" s="20"/>
      <c r="BM682"/>
    </row>
    <row r="683" spans="1:66" s="1" customFormat="1" ht="14.25" customHeight="1" thickTop="1">
      <c r="A683" s="642" t="s">
        <v>30</v>
      </c>
      <c r="B683" s="653"/>
      <c r="C683" s="1135" t="s">
        <v>232</v>
      </c>
      <c r="D683" s="1137" t="str">
        <f>+D608</f>
        <v>Program Name</v>
      </c>
      <c r="E683" s="1138"/>
      <c r="F683" s="1138"/>
      <c r="G683" s="1138"/>
      <c r="H683" s="1139"/>
      <c r="I683" s="1137" t="str">
        <f>+I608</f>
        <v>Program Name</v>
      </c>
      <c r="J683" s="1138"/>
      <c r="K683" s="1138"/>
      <c r="L683" s="1138"/>
      <c r="M683" s="1139"/>
      <c r="N683" s="1137" t="str">
        <f>+N608</f>
        <v>Program Name</v>
      </c>
      <c r="O683" s="1138"/>
      <c r="P683" s="1138"/>
      <c r="Q683" s="1138"/>
      <c r="R683" s="1139"/>
      <c r="S683" s="1137" t="str">
        <f>+S608</f>
        <v>Program Name</v>
      </c>
      <c r="T683" s="1138"/>
      <c r="U683" s="1138"/>
      <c r="V683" s="1138"/>
      <c r="W683" s="1139"/>
      <c r="X683" s="1137" t="str">
        <f>+X608</f>
        <v>Program Name</v>
      </c>
      <c r="Y683" s="1138"/>
      <c r="Z683" s="1138"/>
      <c r="AA683" s="1138"/>
      <c r="AB683" s="1139"/>
      <c r="AC683" s="1137" t="str">
        <f>+AC608</f>
        <v>Program Name</v>
      </c>
      <c r="AD683" s="1138"/>
      <c r="AE683" s="1138"/>
      <c r="AF683" s="1138"/>
      <c r="AG683" s="1139"/>
      <c r="AH683" s="1137" t="str">
        <f>+AH608</f>
        <v>Program Name</v>
      </c>
      <c r="AI683" s="1138"/>
      <c r="AJ683" s="1138"/>
      <c r="AK683" s="1138"/>
      <c r="AL683" s="1139"/>
      <c r="AM683" s="1137" t="str">
        <f>+AM608</f>
        <v>Program Name</v>
      </c>
      <c r="AN683" s="1138"/>
      <c r="AO683" s="1138"/>
      <c r="AP683" s="1138"/>
      <c r="AQ683" s="1139"/>
      <c r="AR683" s="1137" t="str">
        <f>+AR608</f>
        <v>Program Name</v>
      </c>
      <c r="AS683" s="1138"/>
      <c r="AT683" s="1138"/>
      <c r="AU683" s="1138"/>
      <c r="AV683" s="1139"/>
      <c r="AW683" s="1137" t="str">
        <f>+AW608</f>
        <v>Program Name</v>
      </c>
      <c r="AX683" s="1138"/>
      <c r="AY683" s="1138"/>
      <c r="AZ683" s="1138"/>
      <c r="BA683" s="1139"/>
      <c r="BB683" s="1137" t="str">
        <f>+BB608</f>
        <v>Program Name</v>
      </c>
      <c r="BC683" s="1138"/>
      <c r="BD683" s="1138"/>
      <c r="BE683" s="1138"/>
      <c r="BF683" s="1139"/>
      <c r="BG683" s="1137" t="str">
        <f>+BG608</f>
        <v>Program Name</v>
      </c>
      <c r="BH683" s="1138"/>
      <c r="BI683" s="1138"/>
      <c r="BJ683" s="1138"/>
      <c r="BK683" s="1139"/>
      <c r="BL683" s="31"/>
      <c r="BM683" s="232" t="s">
        <v>33</v>
      </c>
    </row>
    <row r="684" spans="1:66" s="1" customFormat="1" ht="13.5">
      <c r="A684" s="644" t="s">
        <v>31</v>
      </c>
      <c r="B684" s="654"/>
      <c r="C684" s="1136"/>
      <c r="D684" s="1146" t="str">
        <f>+D609</f>
        <v>Funding Source</v>
      </c>
      <c r="E684" s="1147"/>
      <c r="F684" s="1147"/>
      <c r="G684" s="1147"/>
      <c r="H684" s="1148"/>
      <c r="I684" s="1146" t="str">
        <f>+I609</f>
        <v>Funding Source</v>
      </c>
      <c r="J684" s="1147"/>
      <c r="K684" s="1147"/>
      <c r="L684" s="1147"/>
      <c r="M684" s="1148"/>
      <c r="N684" s="1146" t="str">
        <f>+N609</f>
        <v>Funding Source</v>
      </c>
      <c r="O684" s="1147"/>
      <c r="P684" s="1147"/>
      <c r="Q684" s="1147"/>
      <c r="R684" s="1148"/>
      <c r="S684" s="1146" t="str">
        <f>+S609</f>
        <v>Funding Source</v>
      </c>
      <c r="T684" s="1147"/>
      <c r="U684" s="1147"/>
      <c r="V684" s="1147"/>
      <c r="W684" s="1148"/>
      <c r="X684" s="1146" t="str">
        <f>+X609</f>
        <v>Funding Source</v>
      </c>
      <c r="Y684" s="1147"/>
      <c r="Z684" s="1147"/>
      <c r="AA684" s="1147"/>
      <c r="AB684" s="1148"/>
      <c r="AC684" s="1146" t="str">
        <f>+AC609</f>
        <v>Funding Source</v>
      </c>
      <c r="AD684" s="1147"/>
      <c r="AE684" s="1147"/>
      <c r="AF684" s="1147"/>
      <c r="AG684" s="1148"/>
      <c r="AH684" s="1146" t="str">
        <f>+AH609</f>
        <v>Funding Source</v>
      </c>
      <c r="AI684" s="1147"/>
      <c r="AJ684" s="1147"/>
      <c r="AK684" s="1147"/>
      <c r="AL684" s="1148"/>
      <c r="AM684" s="1146" t="str">
        <f>+AM609</f>
        <v>Funding Source</v>
      </c>
      <c r="AN684" s="1147"/>
      <c r="AO684" s="1147"/>
      <c r="AP684" s="1147"/>
      <c r="AQ684" s="1148"/>
      <c r="AR684" s="1146" t="str">
        <f>+AR609</f>
        <v>Funding Source</v>
      </c>
      <c r="AS684" s="1147"/>
      <c r="AT684" s="1147"/>
      <c r="AU684" s="1147"/>
      <c r="AV684" s="1148"/>
      <c r="AW684" s="1146" t="str">
        <f>+AW609</f>
        <v>Funding Source</v>
      </c>
      <c r="AX684" s="1147"/>
      <c r="AY684" s="1147"/>
      <c r="AZ684" s="1147"/>
      <c r="BA684" s="1148"/>
      <c r="BB684" s="1146" t="str">
        <f>+BB609</f>
        <v>Funding Source</v>
      </c>
      <c r="BC684" s="1147"/>
      <c r="BD684" s="1147"/>
      <c r="BE684" s="1147"/>
      <c r="BF684" s="1148"/>
      <c r="BG684" s="1146" t="str">
        <f>+BG609</f>
        <v>Funding Source</v>
      </c>
      <c r="BH684" s="1147"/>
      <c r="BI684" s="1147"/>
      <c r="BJ684" s="1147"/>
      <c r="BK684" s="1148"/>
      <c r="BL684" s="31"/>
      <c r="BM684" s="233"/>
    </row>
    <row r="685" spans="1:66" s="30" customFormat="1" ht="21.6" customHeight="1">
      <c r="A685" s="646"/>
      <c r="B685" s="655"/>
      <c r="C685" s="669" t="s">
        <v>233</v>
      </c>
      <c r="D685" s="329" t="s">
        <v>67</v>
      </c>
      <c r="E685" s="1010" t="s">
        <v>68</v>
      </c>
      <c r="F685" s="330" t="s">
        <v>69</v>
      </c>
      <c r="G685" s="331" t="s">
        <v>70</v>
      </c>
      <c r="H685" s="332" t="s">
        <v>71</v>
      </c>
      <c r="I685" s="329" t="s">
        <v>67</v>
      </c>
      <c r="J685" s="1010" t="s">
        <v>68</v>
      </c>
      <c r="K685" s="330" t="s">
        <v>69</v>
      </c>
      <c r="L685" s="331" t="s">
        <v>70</v>
      </c>
      <c r="M685" s="333" t="s">
        <v>71</v>
      </c>
      <c r="N685" s="329" t="s">
        <v>67</v>
      </c>
      <c r="O685" s="1010" t="s">
        <v>68</v>
      </c>
      <c r="P685" s="330" t="s">
        <v>69</v>
      </c>
      <c r="Q685" s="331" t="s">
        <v>70</v>
      </c>
      <c r="R685" s="333" t="s">
        <v>71</v>
      </c>
      <c r="S685" s="329" t="s">
        <v>67</v>
      </c>
      <c r="T685" s="1010" t="s">
        <v>68</v>
      </c>
      <c r="U685" s="330" t="s">
        <v>69</v>
      </c>
      <c r="V685" s="331" t="s">
        <v>70</v>
      </c>
      <c r="W685" s="333" t="s">
        <v>71</v>
      </c>
      <c r="X685" s="329" t="s">
        <v>67</v>
      </c>
      <c r="Y685" s="1010" t="s">
        <v>68</v>
      </c>
      <c r="Z685" s="330" t="s">
        <v>69</v>
      </c>
      <c r="AA685" s="331" t="s">
        <v>70</v>
      </c>
      <c r="AB685" s="333" t="s">
        <v>71</v>
      </c>
      <c r="AC685" s="329" t="s">
        <v>67</v>
      </c>
      <c r="AD685" s="1010" t="s">
        <v>68</v>
      </c>
      <c r="AE685" s="330" t="s">
        <v>69</v>
      </c>
      <c r="AF685" s="331" t="s">
        <v>70</v>
      </c>
      <c r="AG685" s="333" t="s">
        <v>71</v>
      </c>
      <c r="AH685" s="329" t="s">
        <v>67</v>
      </c>
      <c r="AI685" s="1010" t="s">
        <v>68</v>
      </c>
      <c r="AJ685" s="330" t="s">
        <v>69</v>
      </c>
      <c r="AK685" s="331" t="s">
        <v>70</v>
      </c>
      <c r="AL685" s="333" t="s">
        <v>71</v>
      </c>
      <c r="AM685" s="329" t="s">
        <v>67</v>
      </c>
      <c r="AN685" s="1010" t="s">
        <v>68</v>
      </c>
      <c r="AO685" s="330" t="s">
        <v>69</v>
      </c>
      <c r="AP685" s="331" t="s">
        <v>70</v>
      </c>
      <c r="AQ685" s="333" t="s">
        <v>71</v>
      </c>
      <c r="AR685" s="329" t="s">
        <v>67</v>
      </c>
      <c r="AS685" s="1010" t="s">
        <v>68</v>
      </c>
      <c r="AT685" s="330" t="s">
        <v>69</v>
      </c>
      <c r="AU685" s="331" t="s">
        <v>70</v>
      </c>
      <c r="AV685" s="333" t="s">
        <v>71</v>
      </c>
      <c r="AW685" s="329" t="s">
        <v>67</v>
      </c>
      <c r="AX685" s="1010" t="s">
        <v>68</v>
      </c>
      <c r="AY685" s="330" t="s">
        <v>69</v>
      </c>
      <c r="AZ685" s="331" t="s">
        <v>70</v>
      </c>
      <c r="BA685" s="333" t="s">
        <v>71</v>
      </c>
      <c r="BB685" s="329" t="s">
        <v>67</v>
      </c>
      <c r="BC685" s="1010" t="s">
        <v>68</v>
      </c>
      <c r="BD685" s="330" t="s">
        <v>69</v>
      </c>
      <c r="BE685" s="331" t="s">
        <v>70</v>
      </c>
      <c r="BF685" s="333" t="s">
        <v>71</v>
      </c>
      <c r="BG685" s="329" t="s">
        <v>67</v>
      </c>
      <c r="BH685" s="1010" t="s">
        <v>68</v>
      </c>
      <c r="BI685" s="330" t="s">
        <v>69</v>
      </c>
      <c r="BJ685" s="331" t="s">
        <v>70</v>
      </c>
      <c r="BK685" s="333" t="s">
        <v>71</v>
      </c>
      <c r="BM685" s="334" t="s">
        <v>68</v>
      </c>
    </row>
    <row r="686" spans="1:66" s="30" customFormat="1" ht="12.75">
      <c r="A686" s="399">
        <v>1</v>
      </c>
      <c r="B686" s="648" t="str">
        <f>$B$11</f>
        <v>Salaries</v>
      </c>
      <c r="C686" s="555">
        <f>+E686+J686+O686+T686+Y686+AD686+AI686+AN686+AS686+AX686+BC686+BH686</f>
        <v>0</v>
      </c>
      <c r="D686" s="1028">
        <f t="shared" ref="D686:D732" si="1592">D611</f>
        <v>0</v>
      </c>
      <c r="E686" s="570"/>
      <c r="F686" s="391">
        <f>+F611+E686</f>
        <v>0</v>
      </c>
      <c r="G686" s="386">
        <f>D686-F686</f>
        <v>0</v>
      </c>
      <c r="H686" s="365" t="str">
        <f>IF(D686=0,"    ",F686/D686)</f>
        <v xml:space="preserve">    </v>
      </c>
      <c r="I686" s="667">
        <f t="shared" ref="I686:I732" si="1593">I611</f>
        <v>0</v>
      </c>
      <c r="J686" s="570"/>
      <c r="K686" s="391">
        <f>+K611+J686</f>
        <v>0</v>
      </c>
      <c r="L686" s="386">
        <f>I686-K686</f>
        <v>0</v>
      </c>
      <c r="M686" s="365" t="str">
        <f>IF(I686=0,"    ",K686/I686)</f>
        <v xml:space="preserve">    </v>
      </c>
      <c r="N686" s="667">
        <f t="shared" ref="N686:N732" si="1594">N611</f>
        <v>0</v>
      </c>
      <c r="O686" s="570"/>
      <c r="P686" s="391">
        <f>+P611+O686</f>
        <v>0</v>
      </c>
      <c r="Q686" s="386">
        <f>N686-P686</f>
        <v>0</v>
      </c>
      <c r="R686" s="365" t="str">
        <f>IF(N686=0,"    ",P686/N686)</f>
        <v xml:space="preserve">    </v>
      </c>
      <c r="S686" s="667">
        <f t="shared" ref="S686:S732" si="1595">S611</f>
        <v>0</v>
      </c>
      <c r="T686" s="570"/>
      <c r="U686" s="391">
        <f>+U611+T686</f>
        <v>0</v>
      </c>
      <c r="V686" s="386">
        <f>S686-U686</f>
        <v>0</v>
      </c>
      <c r="W686" s="365" t="str">
        <f>IF(S686=0,"    ",U686/S686)</f>
        <v xml:space="preserve">    </v>
      </c>
      <c r="X686" s="667">
        <f t="shared" ref="X686:X732" si="1596">X611</f>
        <v>0</v>
      </c>
      <c r="Y686" s="570"/>
      <c r="Z686" s="391">
        <f>+Z611+Y686</f>
        <v>0</v>
      </c>
      <c r="AA686" s="386">
        <f>X686-Z686</f>
        <v>0</v>
      </c>
      <c r="AB686" s="365" t="str">
        <f>IF(X686=0,"    ",Z686/X686)</f>
        <v xml:space="preserve">    </v>
      </c>
      <c r="AC686" s="667">
        <f t="shared" ref="AC686:AC732" si="1597">AC611</f>
        <v>0</v>
      </c>
      <c r="AD686" s="570"/>
      <c r="AE686" s="391">
        <f>+AE611+AD686</f>
        <v>0</v>
      </c>
      <c r="AF686" s="386">
        <f>AC686-AE686</f>
        <v>0</v>
      </c>
      <c r="AG686" s="365" t="str">
        <f>IF(AC686=0,"    ",AE686/AC686)</f>
        <v xml:space="preserve">    </v>
      </c>
      <c r="AH686" s="667">
        <f t="shared" ref="AH686:AH732" si="1598">AH611</f>
        <v>0</v>
      </c>
      <c r="AI686" s="570"/>
      <c r="AJ686" s="391">
        <f>+AJ611+AI686</f>
        <v>0</v>
      </c>
      <c r="AK686" s="386">
        <f>AH686-AJ686</f>
        <v>0</v>
      </c>
      <c r="AL686" s="365" t="str">
        <f>IF(AH686=0,"    ",AJ686/AH686)</f>
        <v xml:space="preserve">    </v>
      </c>
      <c r="AM686" s="667">
        <f t="shared" ref="AM686:AM732" si="1599">AM611</f>
        <v>0</v>
      </c>
      <c r="AN686" s="570"/>
      <c r="AO686" s="391">
        <f>+AO611+AN686</f>
        <v>0</v>
      </c>
      <c r="AP686" s="386">
        <f>AM686-AO686</f>
        <v>0</v>
      </c>
      <c r="AQ686" s="365" t="str">
        <f>IF(AM686=0,"    ",AO686/AM686)</f>
        <v xml:space="preserve">    </v>
      </c>
      <c r="AR686" s="667">
        <f t="shared" ref="AR686:AR732" si="1600">AR611</f>
        <v>0</v>
      </c>
      <c r="AS686" s="570"/>
      <c r="AT686" s="391">
        <f>+AT611+AS686</f>
        <v>0</v>
      </c>
      <c r="AU686" s="386">
        <f>AR686-AT686</f>
        <v>0</v>
      </c>
      <c r="AV686" s="365" t="str">
        <f>IF(AR686=0,"    ",AT686/AR686)</f>
        <v xml:space="preserve">    </v>
      </c>
      <c r="AW686" s="667">
        <f t="shared" ref="AW686:AW732" si="1601">AW611</f>
        <v>0</v>
      </c>
      <c r="AX686" s="570"/>
      <c r="AY686" s="391">
        <f>+AY611+AX686</f>
        <v>0</v>
      </c>
      <c r="AZ686" s="386">
        <f>AW686-AY686</f>
        <v>0</v>
      </c>
      <c r="BA686" s="365" t="str">
        <f>IF(AW686=0,"    ",AY686/AW686)</f>
        <v xml:space="preserve">    </v>
      </c>
      <c r="BB686" s="667">
        <f t="shared" ref="BB686:BB732" si="1602">BB611</f>
        <v>0</v>
      </c>
      <c r="BC686" s="570"/>
      <c r="BD686" s="391">
        <f>+BD611+BC686</f>
        <v>0</v>
      </c>
      <c r="BE686" s="386">
        <f>BB686-BD686</f>
        <v>0</v>
      </c>
      <c r="BF686" s="365" t="str">
        <f>IF(BB686=0,"    ",BD686/BB686)</f>
        <v xml:space="preserve">    </v>
      </c>
      <c r="BG686" s="667">
        <f t="shared" ref="BG686:BG732" si="1603">BG611</f>
        <v>0</v>
      </c>
      <c r="BH686" s="570"/>
      <c r="BI686" s="391">
        <f>+BI611+BH686</f>
        <v>0</v>
      </c>
      <c r="BJ686" s="386">
        <f>BG686-BI686</f>
        <v>0</v>
      </c>
      <c r="BK686" s="365" t="str">
        <f>IF(BG686=0,"    ",BI686/BG686)</f>
        <v xml:space="preserve">    </v>
      </c>
      <c r="BL686" s="395"/>
      <c r="BM686" s="383">
        <f t="shared" ref="BM686:BM744" si="1604">E686+J686+O686+T686+Y686+AD686+AI686+AN686+AS686+AX686+BC686+BH686</f>
        <v>0</v>
      </c>
    </row>
    <row r="687" spans="1:66" s="30" customFormat="1" ht="12.75">
      <c r="A687" s="399">
        <v>2</v>
      </c>
      <c r="B687" s="648" t="str">
        <f>$B$12</f>
        <v>Employee Benefits</v>
      </c>
      <c r="C687" s="556">
        <f t="shared" ref="C687:C734" si="1605">+E687+J687+O687+T687+Y687+AD687+AI687+AN687+AS687+AX687+BC687+BH687</f>
        <v>0</v>
      </c>
      <c r="D687" s="1029">
        <f t="shared" si="1592"/>
        <v>0</v>
      </c>
      <c r="E687" s="570"/>
      <c r="F687" s="391">
        <f>+F612+E687</f>
        <v>0</v>
      </c>
      <c r="G687" s="386">
        <f>D687-F687</f>
        <v>0</v>
      </c>
      <c r="H687" s="366" t="str">
        <f>IF(D687=0,"    ",F687/D687)</f>
        <v xml:space="preserve">    </v>
      </c>
      <c r="I687" s="668">
        <f t="shared" si="1593"/>
        <v>0</v>
      </c>
      <c r="J687" s="570"/>
      <c r="K687" s="391">
        <f>+K612+J687</f>
        <v>0</v>
      </c>
      <c r="L687" s="386">
        <f>I687-K687</f>
        <v>0</v>
      </c>
      <c r="M687" s="366" t="str">
        <f>IF(I687=0,"    ",K687/I687)</f>
        <v xml:space="preserve">    </v>
      </c>
      <c r="N687" s="668">
        <f t="shared" si="1594"/>
        <v>0</v>
      </c>
      <c r="O687" s="570"/>
      <c r="P687" s="391">
        <f>+P612+O687</f>
        <v>0</v>
      </c>
      <c r="Q687" s="386">
        <f>N687-P687</f>
        <v>0</v>
      </c>
      <c r="R687" s="366" t="str">
        <f>IF(N687=0,"    ",P687/N687)</f>
        <v xml:space="preserve">    </v>
      </c>
      <c r="S687" s="668">
        <f t="shared" si="1595"/>
        <v>0</v>
      </c>
      <c r="T687" s="570"/>
      <c r="U687" s="391">
        <f>+U612+T687</f>
        <v>0</v>
      </c>
      <c r="V687" s="386">
        <f>S687-U687</f>
        <v>0</v>
      </c>
      <c r="W687" s="366" t="str">
        <f>IF(S687=0,"    ",U687/S687)</f>
        <v xml:space="preserve">    </v>
      </c>
      <c r="X687" s="668">
        <f t="shared" si="1596"/>
        <v>0</v>
      </c>
      <c r="Y687" s="570"/>
      <c r="Z687" s="391">
        <f>+Z612+Y687</f>
        <v>0</v>
      </c>
      <c r="AA687" s="386">
        <f>X687-Z687</f>
        <v>0</v>
      </c>
      <c r="AB687" s="366" t="str">
        <f>IF(X687=0,"    ",Z687/X687)</f>
        <v xml:space="preserve">    </v>
      </c>
      <c r="AC687" s="668">
        <f t="shared" si="1597"/>
        <v>0</v>
      </c>
      <c r="AD687" s="570"/>
      <c r="AE687" s="391">
        <f>+AE612+AD687</f>
        <v>0</v>
      </c>
      <c r="AF687" s="386">
        <f>AC687-AE687</f>
        <v>0</v>
      </c>
      <c r="AG687" s="366" t="str">
        <f>IF(AC687=0,"    ",AE687/AC687)</f>
        <v xml:space="preserve">    </v>
      </c>
      <c r="AH687" s="668">
        <f t="shared" si="1598"/>
        <v>0</v>
      </c>
      <c r="AI687" s="570"/>
      <c r="AJ687" s="391">
        <f>+AJ612+AI687</f>
        <v>0</v>
      </c>
      <c r="AK687" s="386">
        <f>AH687-AJ687</f>
        <v>0</v>
      </c>
      <c r="AL687" s="366" t="str">
        <f>IF(AH687=0,"    ",AJ687/AH687)</f>
        <v xml:space="preserve">    </v>
      </c>
      <c r="AM687" s="668">
        <f t="shared" si="1599"/>
        <v>0</v>
      </c>
      <c r="AN687" s="570"/>
      <c r="AO687" s="391">
        <f>+AO612+AN687</f>
        <v>0</v>
      </c>
      <c r="AP687" s="386">
        <f>AM687-AO687</f>
        <v>0</v>
      </c>
      <c r="AQ687" s="366" t="str">
        <f>IF(AM687=0,"    ",AO687/AM687)</f>
        <v xml:space="preserve">    </v>
      </c>
      <c r="AR687" s="668">
        <f t="shared" si="1600"/>
        <v>0</v>
      </c>
      <c r="AS687" s="570"/>
      <c r="AT687" s="391">
        <f>+AT612+AS687</f>
        <v>0</v>
      </c>
      <c r="AU687" s="386">
        <f>AR687-AT687</f>
        <v>0</v>
      </c>
      <c r="AV687" s="366" t="str">
        <f>IF(AR687=0,"    ",AT687/AR687)</f>
        <v xml:space="preserve">    </v>
      </c>
      <c r="AW687" s="668">
        <f t="shared" si="1601"/>
        <v>0</v>
      </c>
      <c r="AX687" s="570"/>
      <c r="AY687" s="391">
        <f>+AY612+AX687</f>
        <v>0</v>
      </c>
      <c r="AZ687" s="386">
        <f>AW687-AY687</f>
        <v>0</v>
      </c>
      <c r="BA687" s="366" t="str">
        <f>IF(AW687=0,"    ",AY687/AW687)</f>
        <v xml:space="preserve">    </v>
      </c>
      <c r="BB687" s="668">
        <f t="shared" si="1602"/>
        <v>0</v>
      </c>
      <c r="BC687" s="570"/>
      <c r="BD687" s="391">
        <f>+BD612+BC687</f>
        <v>0</v>
      </c>
      <c r="BE687" s="386">
        <f>BB687-BD687</f>
        <v>0</v>
      </c>
      <c r="BF687" s="366" t="str">
        <f>IF(BB687=0,"    ",BD687/BB687)</f>
        <v xml:space="preserve">    </v>
      </c>
      <c r="BG687" s="668">
        <f t="shared" si="1603"/>
        <v>0</v>
      </c>
      <c r="BH687" s="570"/>
      <c r="BI687" s="391">
        <f>+BI612+BH687</f>
        <v>0</v>
      </c>
      <c r="BJ687" s="386">
        <f>BG687-BI687</f>
        <v>0</v>
      </c>
      <c r="BK687" s="366" t="str">
        <f>IF(BG687=0,"    ",BI687/BG687)</f>
        <v xml:space="preserve">    </v>
      </c>
      <c r="BL687" s="395"/>
      <c r="BM687" s="383">
        <f t="shared" si="1604"/>
        <v>0</v>
      </c>
    </row>
    <row r="688" spans="1:66" s="30" customFormat="1" ht="12.75">
      <c r="A688" s="399">
        <v>3</v>
      </c>
      <c r="B688" s="890" t="str">
        <f>B613</f>
        <v>Salaries &amp; Benefits Total</v>
      </c>
      <c r="C688" s="891">
        <f t="shared" si="1605"/>
        <v>0</v>
      </c>
      <c r="D688" s="845">
        <f t="shared" ref="D688" si="1606">SUM(D686:D687)</f>
        <v>0</v>
      </c>
      <c r="E688" s="845">
        <f t="shared" ref="E688" si="1607">SUM(E686:E687)</f>
        <v>0</v>
      </c>
      <c r="F688" s="873">
        <f t="shared" ref="F688:G688" si="1608">SUM(F686:F687)</f>
        <v>0</v>
      </c>
      <c r="G688" s="873">
        <f t="shared" si="1608"/>
        <v>0</v>
      </c>
      <c r="H688" s="874" t="str">
        <f>IF(D688=0,"    ",F688/D688)</f>
        <v xml:space="preserve">    </v>
      </c>
      <c r="I688" s="845">
        <f t="shared" ref="I688" si="1609">SUM(I686:I687)</f>
        <v>0</v>
      </c>
      <c r="J688" s="845">
        <f t="shared" ref="J688:L688" si="1610">SUM(J686:J687)</f>
        <v>0</v>
      </c>
      <c r="K688" s="876">
        <f t="shared" si="1610"/>
        <v>0</v>
      </c>
      <c r="L688" s="876">
        <f t="shared" si="1610"/>
        <v>0</v>
      </c>
      <c r="M688" s="874" t="str">
        <f>IF(I688=0,"    ",K688/I688)</f>
        <v xml:space="preserve">    </v>
      </c>
      <c r="N688" s="845">
        <f t="shared" ref="N688" si="1611">SUM(N686:N687)</f>
        <v>0</v>
      </c>
      <c r="O688" s="845">
        <f t="shared" ref="O688:Q688" si="1612">SUM(O686:O687)</f>
        <v>0</v>
      </c>
      <c r="P688" s="876">
        <f t="shared" si="1612"/>
        <v>0</v>
      </c>
      <c r="Q688" s="876">
        <f t="shared" si="1612"/>
        <v>0</v>
      </c>
      <c r="R688" s="874" t="str">
        <f>IF(N688=0,"    ",P688/N688)</f>
        <v xml:space="preserve">    </v>
      </c>
      <c r="S688" s="845">
        <f t="shared" ref="S688" si="1613">SUM(S686:S687)</f>
        <v>0</v>
      </c>
      <c r="T688" s="845">
        <f t="shared" ref="T688:V688" si="1614">SUM(T686:T687)</f>
        <v>0</v>
      </c>
      <c r="U688" s="876">
        <f t="shared" si="1614"/>
        <v>0</v>
      </c>
      <c r="V688" s="876">
        <f t="shared" si="1614"/>
        <v>0</v>
      </c>
      <c r="W688" s="874" t="str">
        <f>IF(S688=0,"    ",U688/S688)</f>
        <v xml:space="preserve">    </v>
      </c>
      <c r="X688" s="845">
        <f t="shared" ref="X688" si="1615">SUM(X686:X687)</f>
        <v>0</v>
      </c>
      <c r="Y688" s="845">
        <f t="shared" ref="Y688:AA688" si="1616">SUM(Y686:Y687)</f>
        <v>0</v>
      </c>
      <c r="Z688" s="876">
        <f t="shared" si="1616"/>
        <v>0</v>
      </c>
      <c r="AA688" s="876">
        <f t="shared" si="1616"/>
        <v>0</v>
      </c>
      <c r="AB688" s="874" t="str">
        <f>IF(X688=0,"    ",Z688/X688)</f>
        <v xml:space="preserve">    </v>
      </c>
      <c r="AC688" s="845">
        <f t="shared" ref="AC688" si="1617">SUM(AC686:AC687)</f>
        <v>0</v>
      </c>
      <c r="AD688" s="845">
        <f t="shared" ref="AD688:AF688" si="1618">SUM(AD686:AD687)</f>
        <v>0</v>
      </c>
      <c r="AE688" s="876">
        <f t="shared" si="1618"/>
        <v>0</v>
      </c>
      <c r="AF688" s="876">
        <f t="shared" si="1618"/>
        <v>0</v>
      </c>
      <c r="AG688" s="874" t="str">
        <f>IF(AC688=0,"    ",AE688/AC688)</f>
        <v xml:space="preserve">    </v>
      </c>
      <c r="AH688" s="845">
        <f t="shared" ref="AH688" si="1619">SUM(AH686:AH687)</f>
        <v>0</v>
      </c>
      <c r="AI688" s="845">
        <f t="shared" ref="AI688:AK688" si="1620">SUM(AI686:AI687)</f>
        <v>0</v>
      </c>
      <c r="AJ688" s="876">
        <f t="shared" si="1620"/>
        <v>0</v>
      </c>
      <c r="AK688" s="876">
        <f t="shared" si="1620"/>
        <v>0</v>
      </c>
      <c r="AL688" s="874" t="str">
        <f>IF(AH688=0,"    ",AJ688/AH688)</f>
        <v xml:space="preserve">    </v>
      </c>
      <c r="AM688" s="845">
        <f t="shared" ref="AM688" si="1621">SUM(AM686:AM687)</f>
        <v>0</v>
      </c>
      <c r="AN688" s="845">
        <f t="shared" ref="AN688:AP688" si="1622">SUM(AN686:AN687)</f>
        <v>0</v>
      </c>
      <c r="AO688" s="876">
        <f t="shared" si="1622"/>
        <v>0</v>
      </c>
      <c r="AP688" s="876">
        <f t="shared" si="1622"/>
        <v>0</v>
      </c>
      <c r="AQ688" s="874" t="str">
        <f>IF(AM688=0,"    ",AO688/AM688)</f>
        <v xml:space="preserve">    </v>
      </c>
      <c r="AR688" s="845">
        <f t="shared" ref="AR688" si="1623">SUM(AR686:AR687)</f>
        <v>0</v>
      </c>
      <c r="AS688" s="845">
        <f t="shared" ref="AS688:AU688" si="1624">SUM(AS686:AS687)</f>
        <v>0</v>
      </c>
      <c r="AT688" s="876">
        <f t="shared" si="1624"/>
        <v>0</v>
      </c>
      <c r="AU688" s="876">
        <f t="shared" si="1624"/>
        <v>0</v>
      </c>
      <c r="AV688" s="874" t="str">
        <f>IF(AR688=0,"    ",AT688/AR688)</f>
        <v xml:space="preserve">    </v>
      </c>
      <c r="AW688" s="845">
        <f t="shared" ref="AW688" si="1625">SUM(AW686:AW687)</f>
        <v>0</v>
      </c>
      <c r="AX688" s="845">
        <f t="shared" ref="AX688:AZ688" si="1626">SUM(AX686:AX687)</f>
        <v>0</v>
      </c>
      <c r="AY688" s="876">
        <f t="shared" si="1626"/>
        <v>0</v>
      </c>
      <c r="AZ688" s="876">
        <f t="shared" si="1626"/>
        <v>0</v>
      </c>
      <c r="BA688" s="874" t="str">
        <f>IF(AW688=0,"    ",AY688/AW688)</f>
        <v xml:space="preserve">    </v>
      </c>
      <c r="BB688" s="845">
        <f t="shared" ref="BB688" si="1627">SUM(BB686:BB687)</f>
        <v>0</v>
      </c>
      <c r="BC688" s="845">
        <f t="shared" ref="BC688:BE688" si="1628">SUM(BC686:BC687)</f>
        <v>0</v>
      </c>
      <c r="BD688" s="876">
        <f t="shared" si="1628"/>
        <v>0</v>
      </c>
      <c r="BE688" s="876">
        <f t="shared" si="1628"/>
        <v>0</v>
      </c>
      <c r="BF688" s="874" t="str">
        <f>IF(BB688=0,"    ",BD688/BB688)</f>
        <v xml:space="preserve">    </v>
      </c>
      <c r="BG688" s="845">
        <f t="shared" ref="BG688" si="1629">SUM(BG686:BG687)</f>
        <v>0</v>
      </c>
      <c r="BH688" s="845">
        <f t="shared" ref="BH688:BJ688" si="1630">SUM(BH686:BH687)</f>
        <v>0</v>
      </c>
      <c r="BI688" s="876">
        <f t="shared" si="1630"/>
        <v>0</v>
      </c>
      <c r="BJ688" s="876">
        <f t="shared" si="1630"/>
        <v>0</v>
      </c>
      <c r="BK688" s="874" t="str">
        <f>IF(BG688=0,"    ",BI688/BG688)</f>
        <v xml:space="preserve">    </v>
      </c>
      <c r="BL688" s="395"/>
      <c r="BM688" s="383">
        <f t="shared" si="1604"/>
        <v>0</v>
      </c>
    </row>
    <row r="689" spans="1:66" s="5" customFormat="1" ht="12.75">
      <c r="A689" s="633">
        <v>4</v>
      </c>
      <c r="B689" s="401" t="str">
        <f>B614</f>
        <v>*Consultants (from Supplemental B)</v>
      </c>
      <c r="C689" s="371">
        <f t="shared" si="1605"/>
        <v>0</v>
      </c>
      <c r="D689" s="659">
        <f t="shared" si="1592"/>
        <v>0</v>
      </c>
      <c r="E689" s="570"/>
      <c r="F689" s="391">
        <f t="shared" ref="F689:F729" si="1631">+F614+E689</f>
        <v>0</v>
      </c>
      <c r="G689" s="386">
        <f t="shared" ref="G689:G734" si="1632">D689-F689</f>
        <v>0</v>
      </c>
      <c r="H689" s="366" t="str">
        <f>IF(D689=0,"    ",F689/D689)</f>
        <v xml:space="preserve">    </v>
      </c>
      <c r="I689" s="849">
        <f t="shared" si="1593"/>
        <v>0</v>
      </c>
      <c r="J689" s="570"/>
      <c r="K689" s="391">
        <f t="shared" ref="K689:K729" si="1633">+K614+J689</f>
        <v>0</v>
      </c>
      <c r="L689" s="386">
        <f t="shared" ref="L689:L734" si="1634">I689-K689</f>
        <v>0</v>
      </c>
      <c r="M689" s="366" t="str">
        <f>IF(I689=0,"    ",K689/I689)</f>
        <v xml:space="preserve">    </v>
      </c>
      <c r="N689" s="849">
        <f t="shared" si="1594"/>
        <v>0</v>
      </c>
      <c r="O689" s="570"/>
      <c r="P689" s="391">
        <f t="shared" ref="P689:P729" si="1635">+P614+O689</f>
        <v>0</v>
      </c>
      <c r="Q689" s="386">
        <f t="shared" ref="Q689:Q734" si="1636">N689-P689</f>
        <v>0</v>
      </c>
      <c r="R689" s="366" t="str">
        <f>IF(N689=0,"    ",P689/N689)</f>
        <v xml:space="preserve">    </v>
      </c>
      <c r="S689" s="849">
        <f t="shared" si="1595"/>
        <v>0</v>
      </c>
      <c r="T689" s="570"/>
      <c r="U689" s="391">
        <f t="shared" ref="U689:U729" si="1637">+U614+T689</f>
        <v>0</v>
      </c>
      <c r="V689" s="386">
        <f t="shared" ref="V689:V734" si="1638">S689-U689</f>
        <v>0</v>
      </c>
      <c r="W689" s="366" t="str">
        <f>IF(S689=0,"    ",U689/S689)</f>
        <v xml:space="preserve">    </v>
      </c>
      <c r="X689" s="849">
        <f t="shared" si="1596"/>
        <v>0</v>
      </c>
      <c r="Y689" s="570"/>
      <c r="Z689" s="391">
        <f t="shared" ref="Z689:Z729" si="1639">+Z614+Y689</f>
        <v>0</v>
      </c>
      <c r="AA689" s="386">
        <f t="shared" ref="AA689:AA734" si="1640">X689-Z689</f>
        <v>0</v>
      </c>
      <c r="AB689" s="366" t="str">
        <f>IF(X689=0,"    ",Z689/X689)</f>
        <v xml:space="preserve">    </v>
      </c>
      <c r="AC689" s="849">
        <f t="shared" si="1597"/>
        <v>0</v>
      </c>
      <c r="AD689" s="570"/>
      <c r="AE689" s="391">
        <f t="shared" ref="AE689:AE729" si="1641">+AE614+AD689</f>
        <v>0</v>
      </c>
      <c r="AF689" s="386">
        <f t="shared" ref="AF689:AF734" si="1642">AC689-AE689</f>
        <v>0</v>
      </c>
      <c r="AG689" s="366" t="str">
        <f>IF(AC689=0,"    ",AE689/AC689)</f>
        <v xml:space="preserve">    </v>
      </c>
      <c r="AH689" s="849">
        <f t="shared" si="1598"/>
        <v>0</v>
      </c>
      <c r="AI689" s="570"/>
      <c r="AJ689" s="391">
        <f t="shared" ref="AJ689:AJ729" si="1643">+AJ614+AI689</f>
        <v>0</v>
      </c>
      <c r="AK689" s="386">
        <f t="shared" ref="AK689:AK734" si="1644">AH689-AJ689</f>
        <v>0</v>
      </c>
      <c r="AL689" s="366" t="str">
        <f>IF(AH689=0,"    ",AJ689/AH689)</f>
        <v xml:space="preserve">    </v>
      </c>
      <c r="AM689" s="849">
        <f t="shared" si="1599"/>
        <v>0</v>
      </c>
      <c r="AN689" s="570"/>
      <c r="AO689" s="391">
        <f t="shared" ref="AO689:AO729" si="1645">+AO614+AN689</f>
        <v>0</v>
      </c>
      <c r="AP689" s="386">
        <f t="shared" ref="AP689:AP734" si="1646">AM689-AO689</f>
        <v>0</v>
      </c>
      <c r="AQ689" s="366" t="str">
        <f>IF(AM689=0,"    ",AO689/AM689)</f>
        <v xml:space="preserve">    </v>
      </c>
      <c r="AR689" s="849">
        <f t="shared" si="1600"/>
        <v>0</v>
      </c>
      <c r="AS689" s="570"/>
      <c r="AT689" s="391">
        <f t="shared" ref="AT689:AT729" si="1647">+AT614+AS689</f>
        <v>0</v>
      </c>
      <c r="AU689" s="386">
        <f t="shared" ref="AU689:AU734" si="1648">AR689-AT689</f>
        <v>0</v>
      </c>
      <c r="AV689" s="366" t="str">
        <f>IF(AR689=0,"    ",AT689/AR689)</f>
        <v xml:space="preserve">    </v>
      </c>
      <c r="AW689" s="849">
        <f t="shared" si="1601"/>
        <v>0</v>
      </c>
      <c r="AX689" s="570"/>
      <c r="AY689" s="391">
        <f t="shared" ref="AY689:AY729" si="1649">+AY614+AX689</f>
        <v>0</v>
      </c>
      <c r="AZ689" s="386">
        <f t="shared" ref="AZ689:AZ734" si="1650">AW689-AY689</f>
        <v>0</v>
      </c>
      <c r="BA689" s="366" t="str">
        <f>IF(AW689=0,"    ",AY689/AW689)</f>
        <v xml:space="preserve">    </v>
      </c>
      <c r="BB689" s="849">
        <f t="shared" si="1602"/>
        <v>0</v>
      </c>
      <c r="BC689" s="570"/>
      <c r="BD689" s="391">
        <f t="shared" ref="BD689:BD729" si="1651">+BD614+BC689</f>
        <v>0</v>
      </c>
      <c r="BE689" s="386">
        <f t="shared" ref="BE689:BE734" si="1652">BB689-BD689</f>
        <v>0</v>
      </c>
      <c r="BF689" s="366" t="str">
        <f>IF(BB689=0,"    ",BD689/BB689)</f>
        <v xml:space="preserve">    </v>
      </c>
      <c r="BG689" s="849">
        <f t="shared" si="1603"/>
        <v>0</v>
      </c>
      <c r="BH689" s="570"/>
      <c r="BI689" s="391">
        <f t="shared" ref="BI689:BI729" si="1653">+BI614+BH689</f>
        <v>0</v>
      </c>
      <c r="BJ689" s="386">
        <f t="shared" ref="BJ689:BJ734" si="1654">BG689-BI689</f>
        <v>0</v>
      </c>
      <c r="BK689" s="366" t="str">
        <f>IF(BG689=0,"    ",BI689/BG689)</f>
        <v xml:space="preserve">    </v>
      </c>
      <c r="BM689" s="383">
        <f t="shared" si="1604"/>
        <v>0</v>
      </c>
      <c r="BN689" s="7"/>
    </row>
    <row r="690" spans="1:66" s="5" customFormat="1" ht="12.75">
      <c r="A690" s="633">
        <v>5</v>
      </c>
      <c r="B690" s="648" t="str">
        <f t="shared" ref="B690:B732" si="1655">B615</f>
        <v>**Flex Fund</v>
      </c>
      <c r="C690" s="375">
        <f t="shared" si="1605"/>
        <v>0</v>
      </c>
      <c r="D690" s="659">
        <f t="shared" si="1592"/>
        <v>0</v>
      </c>
      <c r="E690" s="570"/>
      <c r="F690" s="391">
        <f t="shared" si="1631"/>
        <v>0</v>
      </c>
      <c r="G690" s="386">
        <f t="shared" si="1632"/>
        <v>0</v>
      </c>
      <c r="H690" s="366" t="str">
        <f t="shared" ref="H690:H734" si="1656">IF(D690=0,"    ",F690/D690)</f>
        <v xml:space="preserve">    </v>
      </c>
      <c r="I690" s="849">
        <f t="shared" si="1593"/>
        <v>0</v>
      </c>
      <c r="J690" s="570"/>
      <c r="K690" s="391">
        <f t="shared" si="1633"/>
        <v>0</v>
      </c>
      <c r="L690" s="386">
        <f t="shared" si="1634"/>
        <v>0</v>
      </c>
      <c r="M690" s="366" t="str">
        <f t="shared" ref="M690:M734" si="1657">IF(I690=0,"    ",K690/I690)</f>
        <v xml:space="preserve">    </v>
      </c>
      <c r="N690" s="849">
        <f t="shared" si="1594"/>
        <v>0</v>
      </c>
      <c r="O690" s="570"/>
      <c r="P690" s="391">
        <f t="shared" si="1635"/>
        <v>0</v>
      </c>
      <c r="Q690" s="386">
        <f t="shared" si="1636"/>
        <v>0</v>
      </c>
      <c r="R690" s="366" t="str">
        <f t="shared" ref="R690:R734" si="1658">IF(N690=0,"    ",P690/N690)</f>
        <v xml:space="preserve">    </v>
      </c>
      <c r="S690" s="849">
        <f t="shared" si="1595"/>
        <v>0</v>
      </c>
      <c r="T690" s="570"/>
      <c r="U690" s="391">
        <f t="shared" si="1637"/>
        <v>0</v>
      </c>
      <c r="V690" s="386">
        <f t="shared" si="1638"/>
        <v>0</v>
      </c>
      <c r="W690" s="366" t="str">
        <f t="shared" ref="W690:W734" si="1659">IF(S690=0,"    ",U690/S690)</f>
        <v xml:space="preserve">    </v>
      </c>
      <c r="X690" s="849">
        <f t="shared" si="1596"/>
        <v>0</v>
      </c>
      <c r="Y690" s="570"/>
      <c r="Z690" s="391">
        <f t="shared" si="1639"/>
        <v>0</v>
      </c>
      <c r="AA690" s="386">
        <f t="shared" si="1640"/>
        <v>0</v>
      </c>
      <c r="AB690" s="366" t="str">
        <f t="shared" ref="AB690:AB734" si="1660">IF(X690=0,"    ",Z690/X690)</f>
        <v xml:space="preserve">    </v>
      </c>
      <c r="AC690" s="849">
        <f t="shared" si="1597"/>
        <v>0</v>
      </c>
      <c r="AD690" s="570"/>
      <c r="AE690" s="391">
        <f t="shared" si="1641"/>
        <v>0</v>
      </c>
      <c r="AF690" s="386">
        <f t="shared" si="1642"/>
        <v>0</v>
      </c>
      <c r="AG690" s="366" t="str">
        <f t="shared" ref="AG690:AG734" si="1661">IF(AC690=0,"    ",AE690/AC690)</f>
        <v xml:space="preserve">    </v>
      </c>
      <c r="AH690" s="849">
        <f t="shared" si="1598"/>
        <v>0</v>
      </c>
      <c r="AI690" s="570"/>
      <c r="AJ690" s="391">
        <f t="shared" si="1643"/>
        <v>0</v>
      </c>
      <c r="AK690" s="386">
        <f t="shared" si="1644"/>
        <v>0</v>
      </c>
      <c r="AL690" s="366" t="str">
        <f t="shared" ref="AL690:AL734" si="1662">IF(AH690=0,"    ",AJ690/AH690)</f>
        <v xml:space="preserve">    </v>
      </c>
      <c r="AM690" s="849">
        <f t="shared" si="1599"/>
        <v>0</v>
      </c>
      <c r="AN690" s="570"/>
      <c r="AO690" s="391">
        <f t="shared" si="1645"/>
        <v>0</v>
      </c>
      <c r="AP690" s="386">
        <f t="shared" si="1646"/>
        <v>0</v>
      </c>
      <c r="AQ690" s="366" t="str">
        <f t="shared" ref="AQ690:AQ734" si="1663">IF(AM690=0,"    ",AO690/AM690)</f>
        <v xml:space="preserve">    </v>
      </c>
      <c r="AR690" s="849">
        <f t="shared" si="1600"/>
        <v>0</v>
      </c>
      <c r="AS690" s="570"/>
      <c r="AT690" s="391">
        <f t="shared" si="1647"/>
        <v>0</v>
      </c>
      <c r="AU690" s="386">
        <f t="shared" si="1648"/>
        <v>0</v>
      </c>
      <c r="AV690" s="366" t="str">
        <f t="shared" ref="AV690:AV734" si="1664">IF(AR690=0,"    ",AT690/AR690)</f>
        <v xml:space="preserve">    </v>
      </c>
      <c r="AW690" s="849">
        <f t="shared" si="1601"/>
        <v>0</v>
      </c>
      <c r="AX690" s="570"/>
      <c r="AY690" s="391">
        <f t="shared" si="1649"/>
        <v>0</v>
      </c>
      <c r="AZ690" s="386">
        <f t="shared" si="1650"/>
        <v>0</v>
      </c>
      <c r="BA690" s="366" t="str">
        <f t="shared" ref="BA690:BA734" si="1665">IF(AW690=0,"    ",AY690/AW690)</f>
        <v xml:space="preserve">    </v>
      </c>
      <c r="BB690" s="849">
        <f t="shared" si="1602"/>
        <v>0</v>
      </c>
      <c r="BC690" s="570"/>
      <c r="BD690" s="391">
        <f t="shared" si="1651"/>
        <v>0</v>
      </c>
      <c r="BE690" s="386">
        <f t="shared" si="1652"/>
        <v>0</v>
      </c>
      <c r="BF690" s="366" t="str">
        <f t="shared" ref="BF690:BF734" si="1666">IF(BB690=0,"    ",BD690/BB690)</f>
        <v xml:space="preserve">    </v>
      </c>
      <c r="BG690" s="849">
        <f t="shared" si="1603"/>
        <v>0</v>
      </c>
      <c r="BH690" s="570"/>
      <c r="BI690" s="391">
        <f t="shared" si="1653"/>
        <v>0</v>
      </c>
      <c r="BJ690" s="386">
        <f t="shared" si="1654"/>
        <v>0</v>
      </c>
      <c r="BK690" s="366" t="str">
        <f t="shared" ref="BK690:BK734" si="1667">IF(BG690=0,"    ",BI690/BG690)</f>
        <v xml:space="preserve">    </v>
      </c>
      <c r="BM690" s="383">
        <f t="shared" si="1604"/>
        <v>0</v>
      </c>
      <c r="BN690" s="7"/>
    </row>
    <row r="691" spans="1:66" s="5" customFormat="1" ht="12.75">
      <c r="A691" s="633">
        <v>6</v>
      </c>
      <c r="B691" s="648" t="str">
        <f t="shared" si="1655"/>
        <v>*Gift Cards</v>
      </c>
      <c r="C691" s="375">
        <f t="shared" si="1605"/>
        <v>0</v>
      </c>
      <c r="D691" s="659">
        <f t="shared" si="1592"/>
        <v>0</v>
      </c>
      <c r="E691" s="570"/>
      <c r="F691" s="391">
        <f t="shared" si="1631"/>
        <v>0</v>
      </c>
      <c r="G691" s="386">
        <f t="shared" si="1632"/>
        <v>0</v>
      </c>
      <c r="H691" s="366" t="str">
        <f t="shared" si="1656"/>
        <v xml:space="preserve">    </v>
      </c>
      <c r="I691" s="849">
        <f t="shared" si="1593"/>
        <v>0</v>
      </c>
      <c r="J691" s="570"/>
      <c r="K691" s="391">
        <f t="shared" si="1633"/>
        <v>0</v>
      </c>
      <c r="L691" s="386">
        <f t="shared" si="1634"/>
        <v>0</v>
      </c>
      <c r="M691" s="366" t="str">
        <f t="shared" si="1657"/>
        <v xml:space="preserve">    </v>
      </c>
      <c r="N691" s="849">
        <f t="shared" si="1594"/>
        <v>0</v>
      </c>
      <c r="O691" s="570"/>
      <c r="P691" s="391">
        <f t="shared" si="1635"/>
        <v>0</v>
      </c>
      <c r="Q691" s="386">
        <f t="shared" si="1636"/>
        <v>0</v>
      </c>
      <c r="R691" s="366" t="str">
        <f t="shared" si="1658"/>
        <v xml:space="preserve">    </v>
      </c>
      <c r="S691" s="849">
        <f t="shared" si="1595"/>
        <v>0</v>
      </c>
      <c r="T691" s="570"/>
      <c r="U691" s="391">
        <f t="shared" si="1637"/>
        <v>0</v>
      </c>
      <c r="V691" s="386">
        <f t="shared" si="1638"/>
        <v>0</v>
      </c>
      <c r="W691" s="366" t="str">
        <f t="shared" si="1659"/>
        <v xml:space="preserve">    </v>
      </c>
      <c r="X691" s="849">
        <f t="shared" si="1596"/>
        <v>0</v>
      </c>
      <c r="Y691" s="570"/>
      <c r="Z691" s="391">
        <f t="shared" si="1639"/>
        <v>0</v>
      </c>
      <c r="AA691" s="386">
        <f t="shared" si="1640"/>
        <v>0</v>
      </c>
      <c r="AB691" s="366" t="str">
        <f t="shared" si="1660"/>
        <v xml:space="preserve">    </v>
      </c>
      <c r="AC691" s="849">
        <f t="shared" si="1597"/>
        <v>0</v>
      </c>
      <c r="AD691" s="570"/>
      <c r="AE691" s="391">
        <f t="shared" si="1641"/>
        <v>0</v>
      </c>
      <c r="AF691" s="386">
        <f t="shared" si="1642"/>
        <v>0</v>
      </c>
      <c r="AG691" s="366" t="str">
        <f t="shared" si="1661"/>
        <v xml:space="preserve">    </v>
      </c>
      <c r="AH691" s="849">
        <f t="shared" si="1598"/>
        <v>0</v>
      </c>
      <c r="AI691" s="570"/>
      <c r="AJ691" s="391">
        <f t="shared" si="1643"/>
        <v>0</v>
      </c>
      <c r="AK691" s="386">
        <f t="shared" si="1644"/>
        <v>0</v>
      </c>
      <c r="AL691" s="366" t="str">
        <f t="shared" si="1662"/>
        <v xml:space="preserve">    </v>
      </c>
      <c r="AM691" s="849">
        <f t="shared" si="1599"/>
        <v>0</v>
      </c>
      <c r="AN691" s="570"/>
      <c r="AO691" s="391">
        <f t="shared" si="1645"/>
        <v>0</v>
      </c>
      <c r="AP691" s="386">
        <f t="shared" si="1646"/>
        <v>0</v>
      </c>
      <c r="AQ691" s="366" t="str">
        <f t="shared" si="1663"/>
        <v xml:space="preserve">    </v>
      </c>
      <c r="AR691" s="849">
        <f t="shared" si="1600"/>
        <v>0</v>
      </c>
      <c r="AS691" s="570"/>
      <c r="AT691" s="391">
        <f t="shared" si="1647"/>
        <v>0</v>
      </c>
      <c r="AU691" s="386">
        <f t="shared" si="1648"/>
        <v>0</v>
      </c>
      <c r="AV691" s="366" t="str">
        <f t="shared" si="1664"/>
        <v xml:space="preserve">    </v>
      </c>
      <c r="AW691" s="849">
        <f t="shared" si="1601"/>
        <v>0</v>
      </c>
      <c r="AX691" s="570"/>
      <c r="AY691" s="391">
        <f t="shared" si="1649"/>
        <v>0</v>
      </c>
      <c r="AZ691" s="386">
        <f t="shared" si="1650"/>
        <v>0</v>
      </c>
      <c r="BA691" s="366" t="str">
        <f t="shared" si="1665"/>
        <v xml:space="preserve">    </v>
      </c>
      <c r="BB691" s="849">
        <f t="shared" si="1602"/>
        <v>0</v>
      </c>
      <c r="BC691" s="570"/>
      <c r="BD691" s="391">
        <f t="shared" si="1651"/>
        <v>0</v>
      </c>
      <c r="BE691" s="386">
        <f t="shared" si="1652"/>
        <v>0</v>
      </c>
      <c r="BF691" s="366" t="str">
        <f t="shared" si="1666"/>
        <v xml:space="preserve">    </v>
      </c>
      <c r="BG691" s="849">
        <f t="shared" si="1603"/>
        <v>0</v>
      </c>
      <c r="BH691" s="570"/>
      <c r="BI691" s="391">
        <f t="shared" si="1653"/>
        <v>0</v>
      </c>
      <c r="BJ691" s="386">
        <f t="shared" si="1654"/>
        <v>0</v>
      </c>
      <c r="BK691" s="366" t="str">
        <f t="shared" si="1667"/>
        <v xml:space="preserve">    </v>
      </c>
      <c r="BM691" s="383">
        <f t="shared" si="1604"/>
        <v>0</v>
      </c>
      <c r="BN691" s="7"/>
    </row>
    <row r="692" spans="1:66" s="5" customFormat="1" ht="12.75">
      <c r="A692" s="633">
        <v>7</v>
      </c>
      <c r="B692" s="648" t="str">
        <f t="shared" si="1655"/>
        <v>*Interest Expense</v>
      </c>
      <c r="C692" s="375">
        <f t="shared" si="1605"/>
        <v>0</v>
      </c>
      <c r="D692" s="659">
        <f t="shared" si="1592"/>
        <v>0</v>
      </c>
      <c r="E692" s="570"/>
      <c r="F692" s="391">
        <f t="shared" si="1631"/>
        <v>0</v>
      </c>
      <c r="G692" s="386">
        <f t="shared" si="1632"/>
        <v>0</v>
      </c>
      <c r="H692" s="366" t="str">
        <f t="shared" si="1656"/>
        <v xml:space="preserve">    </v>
      </c>
      <c r="I692" s="849">
        <f t="shared" si="1593"/>
        <v>0</v>
      </c>
      <c r="J692" s="570"/>
      <c r="K692" s="391">
        <f t="shared" si="1633"/>
        <v>0</v>
      </c>
      <c r="L692" s="386">
        <f t="shared" si="1634"/>
        <v>0</v>
      </c>
      <c r="M692" s="366" t="str">
        <f t="shared" si="1657"/>
        <v xml:space="preserve">    </v>
      </c>
      <c r="N692" s="849">
        <f t="shared" si="1594"/>
        <v>0</v>
      </c>
      <c r="O692" s="570"/>
      <c r="P692" s="391">
        <f t="shared" si="1635"/>
        <v>0</v>
      </c>
      <c r="Q692" s="386">
        <f t="shared" si="1636"/>
        <v>0</v>
      </c>
      <c r="R692" s="366" t="str">
        <f t="shared" si="1658"/>
        <v xml:space="preserve">    </v>
      </c>
      <c r="S692" s="849">
        <f t="shared" si="1595"/>
        <v>0</v>
      </c>
      <c r="T692" s="570"/>
      <c r="U692" s="391">
        <f t="shared" si="1637"/>
        <v>0</v>
      </c>
      <c r="V692" s="386">
        <f t="shared" si="1638"/>
        <v>0</v>
      </c>
      <c r="W692" s="366" t="str">
        <f t="shared" si="1659"/>
        <v xml:space="preserve">    </v>
      </c>
      <c r="X692" s="849">
        <f t="shared" si="1596"/>
        <v>0</v>
      </c>
      <c r="Y692" s="570"/>
      <c r="Z692" s="391">
        <f t="shared" si="1639"/>
        <v>0</v>
      </c>
      <c r="AA692" s="386">
        <f t="shared" si="1640"/>
        <v>0</v>
      </c>
      <c r="AB692" s="366" t="str">
        <f t="shared" si="1660"/>
        <v xml:space="preserve">    </v>
      </c>
      <c r="AC692" s="849">
        <f t="shared" si="1597"/>
        <v>0</v>
      </c>
      <c r="AD692" s="570"/>
      <c r="AE692" s="391">
        <f t="shared" si="1641"/>
        <v>0</v>
      </c>
      <c r="AF692" s="386">
        <f t="shared" si="1642"/>
        <v>0</v>
      </c>
      <c r="AG692" s="366" t="str">
        <f t="shared" si="1661"/>
        <v xml:space="preserve">    </v>
      </c>
      <c r="AH692" s="849">
        <f t="shared" si="1598"/>
        <v>0</v>
      </c>
      <c r="AI692" s="570"/>
      <c r="AJ692" s="391">
        <f t="shared" si="1643"/>
        <v>0</v>
      </c>
      <c r="AK692" s="386">
        <f t="shared" si="1644"/>
        <v>0</v>
      </c>
      <c r="AL692" s="366" t="str">
        <f t="shared" si="1662"/>
        <v xml:space="preserve">    </v>
      </c>
      <c r="AM692" s="849">
        <f t="shared" si="1599"/>
        <v>0</v>
      </c>
      <c r="AN692" s="570"/>
      <c r="AO692" s="391">
        <f t="shared" si="1645"/>
        <v>0</v>
      </c>
      <c r="AP692" s="386">
        <f t="shared" si="1646"/>
        <v>0</v>
      </c>
      <c r="AQ692" s="366" t="str">
        <f t="shared" si="1663"/>
        <v xml:space="preserve">    </v>
      </c>
      <c r="AR692" s="849">
        <f t="shared" si="1600"/>
        <v>0</v>
      </c>
      <c r="AS692" s="570"/>
      <c r="AT692" s="391">
        <f t="shared" si="1647"/>
        <v>0</v>
      </c>
      <c r="AU692" s="386">
        <f t="shared" si="1648"/>
        <v>0</v>
      </c>
      <c r="AV692" s="366" t="str">
        <f t="shared" si="1664"/>
        <v xml:space="preserve">    </v>
      </c>
      <c r="AW692" s="849">
        <f t="shared" si="1601"/>
        <v>0</v>
      </c>
      <c r="AX692" s="570"/>
      <c r="AY692" s="391">
        <f t="shared" si="1649"/>
        <v>0</v>
      </c>
      <c r="AZ692" s="386">
        <f t="shared" si="1650"/>
        <v>0</v>
      </c>
      <c r="BA692" s="366" t="str">
        <f t="shared" si="1665"/>
        <v xml:space="preserve">    </v>
      </c>
      <c r="BB692" s="849">
        <f t="shared" si="1602"/>
        <v>0</v>
      </c>
      <c r="BC692" s="570"/>
      <c r="BD692" s="391">
        <f t="shared" si="1651"/>
        <v>0</v>
      </c>
      <c r="BE692" s="386">
        <f t="shared" si="1652"/>
        <v>0</v>
      </c>
      <c r="BF692" s="366" t="str">
        <f t="shared" si="1666"/>
        <v xml:space="preserve">    </v>
      </c>
      <c r="BG692" s="849">
        <f t="shared" si="1603"/>
        <v>0</v>
      </c>
      <c r="BH692" s="570"/>
      <c r="BI692" s="391">
        <f t="shared" si="1653"/>
        <v>0</v>
      </c>
      <c r="BJ692" s="386">
        <f t="shared" si="1654"/>
        <v>0</v>
      </c>
      <c r="BK692" s="366" t="str">
        <f t="shared" si="1667"/>
        <v xml:space="preserve">    </v>
      </c>
      <c r="BM692" s="383">
        <f t="shared" si="1604"/>
        <v>0</v>
      </c>
      <c r="BN692" s="7"/>
    </row>
    <row r="693" spans="1:66" s="5" customFormat="1" ht="12.75">
      <c r="A693" s="633">
        <v>8</v>
      </c>
      <c r="B693" s="648" t="str">
        <f t="shared" si="1655"/>
        <v>*Leasehold Improvements</v>
      </c>
      <c r="C693" s="375">
        <f t="shared" si="1605"/>
        <v>0</v>
      </c>
      <c r="D693" s="659">
        <f t="shared" si="1592"/>
        <v>0</v>
      </c>
      <c r="E693" s="570"/>
      <c r="F693" s="391">
        <f t="shared" si="1631"/>
        <v>0</v>
      </c>
      <c r="G693" s="386">
        <f t="shared" si="1632"/>
        <v>0</v>
      </c>
      <c r="H693" s="366" t="str">
        <f t="shared" si="1656"/>
        <v xml:space="preserve">    </v>
      </c>
      <c r="I693" s="849">
        <f t="shared" si="1593"/>
        <v>0</v>
      </c>
      <c r="J693" s="570"/>
      <c r="K693" s="391">
        <f t="shared" si="1633"/>
        <v>0</v>
      </c>
      <c r="L693" s="386">
        <f t="shared" si="1634"/>
        <v>0</v>
      </c>
      <c r="M693" s="366" t="str">
        <f t="shared" si="1657"/>
        <v xml:space="preserve">    </v>
      </c>
      <c r="N693" s="849">
        <f t="shared" si="1594"/>
        <v>0</v>
      </c>
      <c r="O693" s="570"/>
      <c r="P693" s="391">
        <f t="shared" si="1635"/>
        <v>0</v>
      </c>
      <c r="Q693" s="386">
        <f t="shared" si="1636"/>
        <v>0</v>
      </c>
      <c r="R693" s="366" t="str">
        <f t="shared" si="1658"/>
        <v xml:space="preserve">    </v>
      </c>
      <c r="S693" s="849">
        <f t="shared" si="1595"/>
        <v>0</v>
      </c>
      <c r="T693" s="570"/>
      <c r="U693" s="391">
        <f t="shared" si="1637"/>
        <v>0</v>
      </c>
      <c r="V693" s="386">
        <f t="shared" si="1638"/>
        <v>0</v>
      </c>
      <c r="W693" s="366" t="str">
        <f t="shared" si="1659"/>
        <v xml:space="preserve">    </v>
      </c>
      <c r="X693" s="849">
        <f t="shared" si="1596"/>
        <v>0</v>
      </c>
      <c r="Y693" s="570"/>
      <c r="Z693" s="391">
        <f t="shared" si="1639"/>
        <v>0</v>
      </c>
      <c r="AA693" s="386">
        <f t="shared" si="1640"/>
        <v>0</v>
      </c>
      <c r="AB693" s="366" t="str">
        <f t="shared" si="1660"/>
        <v xml:space="preserve">    </v>
      </c>
      <c r="AC693" s="849">
        <f t="shared" si="1597"/>
        <v>0</v>
      </c>
      <c r="AD693" s="570"/>
      <c r="AE693" s="391">
        <f t="shared" si="1641"/>
        <v>0</v>
      </c>
      <c r="AF693" s="386">
        <f t="shared" si="1642"/>
        <v>0</v>
      </c>
      <c r="AG693" s="366" t="str">
        <f t="shared" si="1661"/>
        <v xml:space="preserve">    </v>
      </c>
      <c r="AH693" s="849">
        <f t="shared" si="1598"/>
        <v>0</v>
      </c>
      <c r="AI693" s="570"/>
      <c r="AJ693" s="391">
        <f t="shared" si="1643"/>
        <v>0</v>
      </c>
      <c r="AK693" s="386">
        <f t="shared" si="1644"/>
        <v>0</v>
      </c>
      <c r="AL693" s="366" t="str">
        <f t="shared" si="1662"/>
        <v xml:space="preserve">    </v>
      </c>
      <c r="AM693" s="849">
        <f t="shared" si="1599"/>
        <v>0</v>
      </c>
      <c r="AN693" s="570"/>
      <c r="AO693" s="391">
        <f t="shared" si="1645"/>
        <v>0</v>
      </c>
      <c r="AP693" s="386">
        <f t="shared" si="1646"/>
        <v>0</v>
      </c>
      <c r="AQ693" s="366" t="str">
        <f t="shared" si="1663"/>
        <v xml:space="preserve">    </v>
      </c>
      <c r="AR693" s="849">
        <f t="shared" si="1600"/>
        <v>0</v>
      </c>
      <c r="AS693" s="570"/>
      <c r="AT693" s="391">
        <f t="shared" si="1647"/>
        <v>0</v>
      </c>
      <c r="AU693" s="386">
        <f t="shared" si="1648"/>
        <v>0</v>
      </c>
      <c r="AV693" s="366" t="str">
        <f t="shared" si="1664"/>
        <v xml:space="preserve">    </v>
      </c>
      <c r="AW693" s="849">
        <f t="shared" si="1601"/>
        <v>0</v>
      </c>
      <c r="AX693" s="570"/>
      <c r="AY693" s="391">
        <f t="shared" si="1649"/>
        <v>0</v>
      </c>
      <c r="AZ693" s="386">
        <f t="shared" si="1650"/>
        <v>0</v>
      </c>
      <c r="BA693" s="366" t="str">
        <f t="shared" si="1665"/>
        <v xml:space="preserve">    </v>
      </c>
      <c r="BB693" s="849">
        <f t="shared" si="1602"/>
        <v>0</v>
      </c>
      <c r="BC693" s="570"/>
      <c r="BD693" s="391">
        <f t="shared" si="1651"/>
        <v>0</v>
      </c>
      <c r="BE693" s="386">
        <f t="shared" si="1652"/>
        <v>0</v>
      </c>
      <c r="BF693" s="366" t="str">
        <f t="shared" si="1666"/>
        <v xml:space="preserve">    </v>
      </c>
      <c r="BG693" s="849">
        <f t="shared" si="1603"/>
        <v>0</v>
      </c>
      <c r="BH693" s="570"/>
      <c r="BI693" s="391">
        <f t="shared" si="1653"/>
        <v>0</v>
      </c>
      <c r="BJ693" s="386">
        <f t="shared" si="1654"/>
        <v>0</v>
      </c>
      <c r="BK693" s="366" t="str">
        <f t="shared" si="1667"/>
        <v xml:space="preserve">    </v>
      </c>
      <c r="BM693" s="383">
        <f t="shared" si="1604"/>
        <v>0</v>
      </c>
      <c r="BN693" s="7"/>
    </row>
    <row r="694" spans="1:66" s="5" customFormat="1" ht="12.75">
      <c r="A694" s="633">
        <v>9</v>
      </c>
      <c r="B694" s="648" t="str">
        <f t="shared" si="1655"/>
        <v>*Subcontracts (from Supplemental B)</v>
      </c>
      <c r="C694" s="376">
        <f t="shared" si="1605"/>
        <v>0</v>
      </c>
      <c r="D694" s="659">
        <f t="shared" si="1592"/>
        <v>0</v>
      </c>
      <c r="E694" s="570"/>
      <c r="F694" s="391">
        <f t="shared" si="1631"/>
        <v>0</v>
      </c>
      <c r="G694" s="386">
        <f t="shared" si="1632"/>
        <v>0</v>
      </c>
      <c r="H694" s="366" t="str">
        <f t="shared" si="1656"/>
        <v xml:space="preserve">    </v>
      </c>
      <c r="I694" s="849">
        <f t="shared" si="1593"/>
        <v>0</v>
      </c>
      <c r="J694" s="570"/>
      <c r="K694" s="391">
        <f t="shared" si="1633"/>
        <v>0</v>
      </c>
      <c r="L694" s="386">
        <f t="shared" si="1634"/>
        <v>0</v>
      </c>
      <c r="M694" s="366" t="str">
        <f t="shared" si="1657"/>
        <v xml:space="preserve">    </v>
      </c>
      <c r="N694" s="849">
        <f t="shared" si="1594"/>
        <v>0</v>
      </c>
      <c r="O694" s="570"/>
      <c r="P694" s="391">
        <f t="shared" si="1635"/>
        <v>0</v>
      </c>
      <c r="Q694" s="386">
        <f t="shared" si="1636"/>
        <v>0</v>
      </c>
      <c r="R694" s="366" t="str">
        <f t="shared" si="1658"/>
        <v xml:space="preserve">    </v>
      </c>
      <c r="S694" s="849">
        <f t="shared" si="1595"/>
        <v>0</v>
      </c>
      <c r="T694" s="570"/>
      <c r="U694" s="391">
        <f t="shared" si="1637"/>
        <v>0</v>
      </c>
      <c r="V694" s="386">
        <f t="shared" si="1638"/>
        <v>0</v>
      </c>
      <c r="W694" s="366" t="str">
        <f t="shared" si="1659"/>
        <v xml:space="preserve">    </v>
      </c>
      <c r="X694" s="849">
        <f t="shared" si="1596"/>
        <v>0</v>
      </c>
      <c r="Y694" s="570"/>
      <c r="Z694" s="391">
        <f t="shared" si="1639"/>
        <v>0</v>
      </c>
      <c r="AA694" s="386">
        <f t="shared" si="1640"/>
        <v>0</v>
      </c>
      <c r="AB694" s="366" t="str">
        <f t="shared" si="1660"/>
        <v xml:space="preserve">    </v>
      </c>
      <c r="AC694" s="849">
        <f t="shared" si="1597"/>
        <v>0</v>
      </c>
      <c r="AD694" s="570"/>
      <c r="AE694" s="391">
        <f t="shared" si="1641"/>
        <v>0</v>
      </c>
      <c r="AF694" s="386">
        <f t="shared" si="1642"/>
        <v>0</v>
      </c>
      <c r="AG694" s="366" t="str">
        <f t="shared" si="1661"/>
        <v xml:space="preserve">    </v>
      </c>
      <c r="AH694" s="849">
        <f t="shared" si="1598"/>
        <v>0</v>
      </c>
      <c r="AI694" s="570"/>
      <c r="AJ694" s="391">
        <f t="shared" si="1643"/>
        <v>0</v>
      </c>
      <c r="AK694" s="386">
        <f t="shared" si="1644"/>
        <v>0</v>
      </c>
      <c r="AL694" s="366" t="str">
        <f t="shared" si="1662"/>
        <v xml:space="preserve">    </v>
      </c>
      <c r="AM694" s="849">
        <f t="shared" si="1599"/>
        <v>0</v>
      </c>
      <c r="AN694" s="570"/>
      <c r="AO694" s="391">
        <f t="shared" si="1645"/>
        <v>0</v>
      </c>
      <c r="AP694" s="386">
        <f t="shared" si="1646"/>
        <v>0</v>
      </c>
      <c r="AQ694" s="366" t="str">
        <f t="shared" si="1663"/>
        <v xml:space="preserve">    </v>
      </c>
      <c r="AR694" s="849">
        <f t="shared" si="1600"/>
        <v>0</v>
      </c>
      <c r="AS694" s="570"/>
      <c r="AT694" s="391">
        <f t="shared" si="1647"/>
        <v>0</v>
      </c>
      <c r="AU694" s="386">
        <f t="shared" si="1648"/>
        <v>0</v>
      </c>
      <c r="AV694" s="366" t="str">
        <f t="shared" si="1664"/>
        <v xml:space="preserve">    </v>
      </c>
      <c r="AW694" s="849">
        <f t="shared" si="1601"/>
        <v>0</v>
      </c>
      <c r="AX694" s="570"/>
      <c r="AY694" s="391">
        <f t="shared" si="1649"/>
        <v>0</v>
      </c>
      <c r="AZ694" s="386">
        <f t="shared" si="1650"/>
        <v>0</v>
      </c>
      <c r="BA694" s="366" t="str">
        <f t="shared" si="1665"/>
        <v xml:space="preserve">    </v>
      </c>
      <c r="BB694" s="849">
        <f t="shared" si="1602"/>
        <v>0</v>
      </c>
      <c r="BC694" s="570"/>
      <c r="BD694" s="391">
        <f t="shared" si="1651"/>
        <v>0</v>
      </c>
      <c r="BE694" s="386">
        <f t="shared" si="1652"/>
        <v>0</v>
      </c>
      <c r="BF694" s="366" t="str">
        <f t="shared" si="1666"/>
        <v xml:space="preserve">    </v>
      </c>
      <c r="BG694" s="849">
        <f t="shared" si="1603"/>
        <v>0</v>
      </c>
      <c r="BH694" s="570"/>
      <c r="BI694" s="391">
        <f t="shared" si="1653"/>
        <v>0</v>
      </c>
      <c r="BJ694" s="386">
        <f t="shared" si="1654"/>
        <v>0</v>
      </c>
      <c r="BK694" s="366" t="str">
        <f t="shared" si="1667"/>
        <v xml:space="preserve">    </v>
      </c>
      <c r="BM694" s="383">
        <f t="shared" si="1604"/>
        <v>0</v>
      </c>
      <c r="BN694" s="7"/>
    </row>
    <row r="695" spans="1:66" s="5" customFormat="1" ht="12.75">
      <c r="A695" s="633">
        <v>10</v>
      </c>
      <c r="B695" s="895" t="str">
        <f t="shared" si="1655"/>
        <v>Building &amp; Facility Cost</v>
      </c>
      <c r="C695" s="377">
        <f t="shared" si="1605"/>
        <v>0</v>
      </c>
      <c r="D695" s="659">
        <f t="shared" si="1592"/>
        <v>0</v>
      </c>
      <c r="E695" s="570"/>
      <c r="F695" s="391">
        <f t="shared" si="1631"/>
        <v>0</v>
      </c>
      <c r="G695" s="386">
        <f t="shared" si="1632"/>
        <v>0</v>
      </c>
      <c r="H695" s="366" t="str">
        <f t="shared" si="1656"/>
        <v xml:space="preserve">    </v>
      </c>
      <c r="I695" s="849">
        <f t="shared" si="1593"/>
        <v>0</v>
      </c>
      <c r="J695" s="570"/>
      <c r="K695" s="391">
        <f t="shared" si="1633"/>
        <v>0</v>
      </c>
      <c r="L695" s="386">
        <f t="shared" si="1634"/>
        <v>0</v>
      </c>
      <c r="M695" s="366" t="str">
        <f t="shared" si="1657"/>
        <v xml:space="preserve">    </v>
      </c>
      <c r="N695" s="849">
        <f t="shared" si="1594"/>
        <v>0</v>
      </c>
      <c r="O695" s="570"/>
      <c r="P695" s="391">
        <f t="shared" si="1635"/>
        <v>0</v>
      </c>
      <c r="Q695" s="386">
        <f t="shared" si="1636"/>
        <v>0</v>
      </c>
      <c r="R695" s="366" t="str">
        <f t="shared" si="1658"/>
        <v xml:space="preserve">    </v>
      </c>
      <c r="S695" s="849">
        <f t="shared" si="1595"/>
        <v>0</v>
      </c>
      <c r="T695" s="570"/>
      <c r="U695" s="391">
        <f t="shared" si="1637"/>
        <v>0</v>
      </c>
      <c r="V695" s="386">
        <f t="shared" si="1638"/>
        <v>0</v>
      </c>
      <c r="W695" s="366" t="str">
        <f t="shared" si="1659"/>
        <v xml:space="preserve">    </v>
      </c>
      <c r="X695" s="849">
        <f t="shared" si="1596"/>
        <v>0</v>
      </c>
      <c r="Y695" s="570"/>
      <c r="Z695" s="391">
        <f t="shared" si="1639"/>
        <v>0</v>
      </c>
      <c r="AA695" s="386">
        <f t="shared" si="1640"/>
        <v>0</v>
      </c>
      <c r="AB695" s="366" t="str">
        <f t="shared" si="1660"/>
        <v xml:space="preserve">    </v>
      </c>
      <c r="AC695" s="849">
        <f t="shared" si="1597"/>
        <v>0</v>
      </c>
      <c r="AD695" s="570"/>
      <c r="AE695" s="391">
        <f t="shared" si="1641"/>
        <v>0</v>
      </c>
      <c r="AF695" s="386">
        <f t="shared" si="1642"/>
        <v>0</v>
      </c>
      <c r="AG695" s="366" t="str">
        <f t="shared" si="1661"/>
        <v xml:space="preserve">    </v>
      </c>
      <c r="AH695" s="849">
        <f t="shared" si="1598"/>
        <v>0</v>
      </c>
      <c r="AI695" s="570"/>
      <c r="AJ695" s="391">
        <f t="shared" si="1643"/>
        <v>0</v>
      </c>
      <c r="AK695" s="386">
        <f t="shared" si="1644"/>
        <v>0</v>
      </c>
      <c r="AL695" s="366" t="str">
        <f t="shared" si="1662"/>
        <v xml:space="preserve">    </v>
      </c>
      <c r="AM695" s="849">
        <f t="shared" si="1599"/>
        <v>0</v>
      </c>
      <c r="AN695" s="570"/>
      <c r="AO695" s="391">
        <f t="shared" si="1645"/>
        <v>0</v>
      </c>
      <c r="AP695" s="386">
        <f t="shared" si="1646"/>
        <v>0</v>
      </c>
      <c r="AQ695" s="366" t="str">
        <f t="shared" si="1663"/>
        <v xml:space="preserve">    </v>
      </c>
      <c r="AR695" s="849">
        <f t="shared" si="1600"/>
        <v>0</v>
      </c>
      <c r="AS695" s="570"/>
      <c r="AT695" s="391">
        <f t="shared" si="1647"/>
        <v>0</v>
      </c>
      <c r="AU695" s="386">
        <f t="shared" si="1648"/>
        <v>0</v>
      </c>
      <c r="AV695" s="366" t="str">
        <f t="shared" si="1664"/>
        <v xml:space="preserve">    </v>
      </c>
      <c r="AW695" s="849">
        <f t="shared" si="1601"/>
        <v>0</v>
      </c>
      <c r="AX695" s="570"/>
      <c r="AY695" s="391">
        <f t="shared" si="1649"/>
        <v>0</v>
      </c>
      <c r="AZ695" s="386">
        <f t="shared" si="1650"/>
        <v>0</v>
      </c>
      <c r="BA695" s="366" t="str">
        <f t="shared" si="1665"/>
        <v xml:space="preserve">    </v>
      </c>
      <c r="BB695" s="849">
        <f t="shared" si="1602"/>
        <v>0</v>
      </c>
      <c r="BC695" s="570"/>
      <c r="BD695" s="391">
        <f t="shared" si="1651"/>
        <v>0</v>
      </c>
      <c r="BE695" s="386">
        <f t="shared" si="1652"/>
        <v>0</v>
      </c>
      <c r="BF695" s="366" t="str">
        <f t="shared" si="1666"/>
        <v xml:space="preserve">    </v>
      </c>
      <c r="BG695" s="849">
        <f t="shared" si="1603"/>
        <v>0</v>
      </c>
      <c r="BH695" s="570"/>
      <c r="BI695" s="391">
        <f t="shared" si="1653"/>
        <v>0</v>
      </c>
      <c r="BJ695" s="386">
        <f t="shared" si="1654"/>
        <v>0</v>
      </c>
      <c r="BK695" s="366" t="str">
        <f t="shared" si="1667"/>
        <v xml:space="preserve">    </v>
      </c>
      <c r="BM695" s="383">
        <f t="shared" si="1604"/>
        <v>0</v>
      </c>
      <c r="BN695" s="7"/>
    </row>
    <row r="696" spans="1:66" s="5" customFormat="1" ht="12.75">
      <c r="A696" s="633">
        <v>11</v>
      </c>
      <c r="B696" s="895" t="str">
        <f t="shared" si="1655"/>
        <v>Equipment Use Cost</v>
      </c>
      <c r="C696" s="377">
        <f t="shared" si="1605"/>
        <v>0</v>
      </c>
      <c r="D696" s="659">
        <f t="shared" si="1592"/>
        <v>0</v>
      </c>
      <c r="E696" s="570"/>
      <c r="F696" s="391">
        <f t="shared" si="1631"/>
        <v>0</v>
      </c>
      <c r="G696" s="386">
        <f t="shared" si="1632"/>
        <v>0</v>
      </c>
      <c r="H696" s="366" t="str">
        <f t="shared" si="1656"/>
        <v xml:space="preserve">    </v>
      </c>
      <c r="I696" s="849">
        <f t="shared" si="1593"/>
        <v>0</v>
      </c>
      <c r="J696" s="570"/>
      <c r="K696" s="391">
        <f t="shared" si="1633"/>
        <v>0</v>
      </c>
      <c r="L696" s="386">
        <f t="shared" si="1634"/>
        <v>0</v>
      </c>
      <c r="M696" s="366" t="str">
        <f t="shared" si="1657"/>
        <v xml:space="preserve">    </v>
      </c>
      <c r="N696" s="849">
        <f t="shared" si="1594"/>
        <v>0</v>
      </c>
      <c r="O696" s="570"/>
      <c r="P696" s="391">
        <f t="shared" si="1635"/>
        <v>0</v>
      </c>
      <c r="Q696" s="386">
        <f t="shared" si="1636"/>
        <v>0</v>
      </c>
      <c r="R696" s="366" t="str">
        <f t="shared" si="1658"/>
        <v xml:space="preserve">    </v>
      </c>
      <c r="S696" s="849">
        <f t="shared" si="1595"/>
        <v>0</v>
      </c>
      <c r="T696" s="570"/>
      <c r="U696" s="391">
        <f t="shared" si="1637"/>
        <v>0</v>
      </c>
      <c r="V696" s="386">
        <f t="shared" si="1638"/>
        <v>0</v>
      </c>
      <c r="W696" s="366" t="str">
        <f t="shared" si="1659"/>
        <v xml:space="preserve">    </v>
      </c>
      <c r="X696" s="849">
        <f t="shared" si="1596"/>
        <v>0</v>
      </c>
      <c r="Y696" s="570"/>
      <c r="Z696" s="391">
        <f t="shared" si="1639"/>
        <v>0</v>
      </c>
      <c r="AA696" s="386">
        <f t="shared" si="1640"/>
        <v>0</v>
      </c>
      <c r="AB696" s="366" t="str">
        <f t="shared" si="1660"/>
        <v xml:space="preserve">    </v>
      </c>
      <c r="AC696" s="849">
        <f t="shared" si="1597"/>
        <v>0</v>
      </c>
      <c r="AD696" s="570"/>
      <c r="AE696" s="391">
        <f t="shared" si="1641"/>
        <v>0</v>
      </c>
      <c r="AF696" s="386">
        <f t="shared" si="1642"/>
        <v>0</v>
      </c>
      <c r="AG696" s="366" t="str">
        <f t="shared" si="1661"/>
        <v xml:space="preserve">    </v>
      </c>
      <c r="AH696" s="849">
        <f t="shared" si="1598"/>
        <v>0</v>
      </c>
      <c r="AI696" s="570"/>
      <c r="AJ696" s="391">
        <f t="shared" si="1643"/>
        <v>0</v>
      </c>
      <c r="AK696" s="386">
        <f t="shared" si="1644"/>
        <v>0</v>
      </c>
      <c r="AL696" s="366" t="str">
        <f t="shared" si="1662"/>
        <v xml:space="preserve">    </v>
      </c>
      <c r="AM696" s="849">
        <f t="shared" si="1599"/>
        <v>0</v>
      </c>
      <c r="AN696" s="570"/>
      <c r="AO696" s="391">
        <f t="shared" si="1645"/>
        <v>0</v>
      </c>
      <c r="AP696" s="386">
        <f t="shared" si="1646"/>
        <v>0</v>
      </c>
      <c r="AQ696" s="366" t="str">
        <f t="shared" si="1663"/>
        <v xml:space="preserve">    </v>
      </c>
      <c r="AR696" s="849">
        <f t="shared" si="1600"/>
        <v>0</v>
      </c>
      <c r="AS696" s="570"/>
      <c r="AT696" s="391">
        <f t="shared" si="1647"/>
        <v>0</v>
      </c>
      <c r="AU696" s="386">
        <f t="shared" si="1648"/>
        <v>0</v>
      </c>
      <c r="AV696" s="366" t="str">
        <f t="shared" si="1664"/>
        <v xml:space="preserve">    </v>
      </c>
      <c r="AW696" s="849">
        <f t="shared" si="1601"/>
        <v>0</v>
      </c>
      <c r="AX696" s="570"/>
      <c r="AY696" s="391">
        <f t="shared" si="1649"/>
        <v>0</v>
      </c>
      <c r="AZ696" s="386">
        <f t="shared" si="1650"/>
        <v>0</v>
      </c>
      <c r="BA696" s="366" t="str">
        <f t="shared" si="1665"/>
        <v xml:space="preserve">    </v>
      </c>
      <c r="BB696" s="849">
        <f t="shared" si="1602"/>
        <v>0</v>
      </c>
      <c r="BC696" s="570"/>
      <c r="BD696" s="391">
        <f t="shared" si="1651"/>
        <v>0</v>
      </c>
      <c r="BE696" s="386">
        <f t="shared" si="1652"/>
        <v>0</v>
      </c>
      <c r="BF696" s="366" t="str">
        <f t="shared" si="1666"/>
        <v xml:space="preserve">    </v>
      </c>
      <c r="BG696" s="849">
        <f t="shared" si="1603"/>
        <v>0</v>
      </c>
      <c r="BH696" s="570"/>
      <c r="BI696" s="391">
        <f t="shared" si="1653"/>
        <v>0</v>
      </c>
      <c r="BJ696" s="386">
        <f t="shared" si="1654"/>
        <v>0</v>
      </c>
      <c r="BK696" s="366" t="str">
        <f t="shared" si="1667"/>
        <v xml:space="preserve">    </v>
      </c>
      <c r="BM696" s="383">
        <f t="shared" si="1604"/>
        <v>0</v>
      </c>
      <c r="BN696" s="7"/>
    </row>
    <row r="697" spans="1:66" s="5" customFormat="1" ht="12.75">
      <c r="A697" s="633">
        <v>12</v>
      </c>
      <c r="B697" s="895" t="str">
        <f t="shared" si="1655"/>
        <v>Telecommunications &amp; Utilities</v>
      </c>
      <c r="C697" s="377">
        <f t="shared" si="1605"/>
        <v>0</v>
      </c>
      <c r="D697" s="659">
        <f t="shared" si="1592"/>
        <v>0</v>
      </c>
      <c r="E697" s="570"/>
      <c r="F697" s="391">
        <f t="shared" si="1631"/>
        <v>0</v>
      </c>
      <c r="G697" s="386">
        <f t="shared" si="1632"/>
        <v>0</v>
      </c>
      <c r="H697" s="366" t="str">
        <f t="shared" si="1656"/>
        <v xml:space="preserve">    </v>
      </c>
      <c r="I697" s="849">
        <f t="shared" si="1593"/>
        <v>0</v>
      </c>
      <c r="J697" s="570"/>
      <c r="K697" s="391">
        <f t="shared" si="1633"/>
        <v>0</v>
      </c>
      <c r="L697" s="386">
        <f t="shared" si="1634"/>
        <v>0</v>
      </c>
      <c r="M697" s="366" t="str">
        <f t="shared" si="1657"/>
        <v xml:space="preserve">    </v>
      </c>
      <c r="N697" s="849">
        <f t="shared" si="1594"/>
        <v>0</v>
      </c>
      <c r="O697" s="570"/>
      <c r="P697" s="391">
        <f t="shared" si="1635"/>
        <v>0</v>
      </c>
      <c r="Q697" s="386">
        <f t="shared" si="1636"/>
        <v>0</v>
      </c>
      <c r="R697" s="366" t="str">
        <f t="shared" si="1658"/>
        <v xml:space="preserve">    </v>
      </c>
      <c r="S697" s="849">
        <f t="shared" si="1595"/>
        <v>0</v>
      </c>
      <c r="T697" s="570"/>
      <c r="U697" s="391">
        <f t="shared" si="1637"/>
        <v>0</v>
      </c>
      <c r="V697" s="386">
        <f t="shared" si="1638"/>
        <v>0</v>
      </c>
      <c r="W697" s="366" t="str">
        <f t="shared" si="1659"/>
        <v xml:space="preserve">    </v>
      </c>
      <c r="X697" s="849">
        <f t="shared" si="1596"/>
        <v>0</v>
      </c>
      <c r="Y697" s="570"/>
      <c r="Z697" s="391">
        <f t="shared" si="1639"/>
        <v>0</v>
      </c>
      <c r="AA697" s="386">
        <f t="shared" si="1640"/>
        <v>0</v>
      </c>
      <c r="AB697" s="366" t="str">
        <f t="shared" si="1660"/>
        <v xml:space="preserve">    </v>
      </c>
      <c r="AC697" s="849">
        <f t="shared" si="1597"/>
        <v>0</v>
      </c>
      <c r="AD697" s="570"/>
      <c r="AE697" s="391">
        <f t="shared" si="1641"/>
        <v>0</v>
      </c>
      <c r="AF697" s="386">
        <f t="shared" si="1642"/>
        <v>0</v>
      </c>
      <c r="AG697" s="366" t="str">
        <f t="shared" si="1661"/>
        <v xml:space="preserve">    </v>
      </c>
      <c r="AH697" s="849">
        <f t="shared" si="1598"/>
        <v>0</v>
      </c>
      <c r="AI697" s="570"/>
      <c r="AJ697" s="391">
        <f t="shared" si="1643"/>
        <v>0</v>
      </c>
      <c r="AK697" s="386">
        <f t="shared" si="1644"/>
        <v>0</v>
      </c>
      <c r="AL697" s="366" t="str">
        <f t="shared" si="1662"/>
        <v xml:space="preserve">    </v>
      </c>
      <c r="AM697" s="849">
        <f t="shared" si="1599"/>
        <v>0</v>
      </c>
      <c r="AN697" s="570"/>
      <c r="AO697" s="391">
        <f t="shared" si="1645"/>
        <v>0</v>
      </c>
      <c r="AP697" s="386">
        <f t="shared" si="1646"/>
        <v>0</v>
      </c>
      <c r="AQ697" s="366" t="str">
        <f t="shared" si="1663"/>
        <v xml:space="preserve">    </v>
      </c>
      <c r="AR697" s="849">
        <f t="shared" si="1600"/>
        <v>0</v>
      </c>
      <c r="AS697" s="570"/>
      <c r="AT697" s="391">
        <f t="shared" si="1647"/>
        <v>0</v>
      </c>
      <c r="AU697" s="386">
        <f t="shared" si="1648"/>
        <v>0</v>
      </c>
      <c r="AV697" s="366" t="str">
        <f t="shared" si="1664"/>
        <v xml:space="preserve">    </v>
      </c>
      <c r="AW697" s="849">
        <f t="shared" si="1601"/>
        <v>0</v>
      </c>
      <c r="AX697" s="570"/>
      <c r="AY697" s="391">
        <f t="shared" si="1649"/>
        <v>0</v>
      </c>
      <c r="AZ697" s="386">
        <f t="shared" si="1650"/>
        <v>0</v>
      </c>
      <c r="BA697" s="366" t="str">
        <f t="shared" si="1665"/>
        <v xml:space="preserve">    </v>
      </c>
      <c r="BB697" s="849">
        <f t="shared" si="1602"/>
        <v>0</v>
      </c>
      <c r="BC697" s="570"/>
      <c r="BD697" s="391">
        <f t="shared" si="1651"/>
        <v>0</v>
      </c>
      <c r="BE697" s="386">
        <f t="shared" si="1652"/>
        <v>0</v>
      </c>
      <c r="BF697" s="366" t="str">
        <f t="shared" si="1666"/>
        <v xml:space="preserve">    </v>
      </c>
      <c r="BG697" s="849">
        <f t="shared" si="1603"/>
        <v>0</v>
      </c>
      <c r="BH697" s="570"/>
      <c r="BI697" s="391">
        <f t="shared" si="1653"/>
        <v>0</v>
      </c>
      <c r="BJ697" s="386">
        <f t="shared" si="1654"/>
        <v>0</v>
      </c>
      <c r="BK697" s="366" t="str">
        <f t="shared" si="1667"/>
        <v xml:space="preserve">    </v>
      </c>
      <c r="BM697" s="383">
        <f t="shared" si="1604"/>
        <v>0</v>
      </c>
      <c r="BN697" s="7"/>
    </row>
    <row r="698" spans="1:66" s="5" customFormat="1" ht="22.5">
      <c r="A698" s="633">
        <v>13</v>
      </c>
      <c r="B698" s="895" t="str">
        <f t="shared" si="1655"/>
        <v>Minor Equipment/Furniture/Fixtures (per BHS Policy)</v>
      </c>
      <c r="C698" s="377">
        <f t="shared" si="1605"/>
        <v>0</v>
      </c>
      <c r="D698" s="659">
        <f t="shared" si="1592"/>
        <v>0</v>
      </c>
      <c r="E698" s="570"/>
      <c r="F698" s="391">
        <f t="shared" si="1631"/>
        <v>0</v>
      </c>
      <c r="G698" s="386">
        <f t="shared" si="1632"/>
        <v>0</v>
      </c>
      <c r="H698" s="366" t="str">
        <f t="shared" si="1656"/>
        <v xml:space="preserve">    </v>
      </c>
      <c r="I698" s="849">
        <f t="shared" si="1593"/>
        <v>0</v>
      </c>
      <c r="J698" s="570"/>
      <c r="K698" s="391">
        <f t="shared" si="1633"/>
        <v>0</v>
      </c>
      <c r="L698" s="386">
        <f t="shared" si="1634"/>
        <v>0</v>
      </c>
      <c r="M698" s="366" t="str">
        <f t="shared" si="1657"/>
        <v xml:space="preserve">    </v>
      </c>
      <c r="N698" s="849">
        <f t="shared" si="1594"/>
        <v>0</v>
      </c>
      <c r="O698" s="570"/>
      <c r="P698" s="391">
        <f t="shared" si="1635"/>
        <v>0</v>
      </c>
      <c r="Q698" s="386">
        <f t="shared" si="1636"/>
        <v>0</v>
      </c>
      <c r="R698" s="366" t="str">
        <f t="shared" si="1658"/>
        <v xml:space="preserve">    </v>
      </c>
      <c r="S698" s="849">
        <f t="shared" si="1595"/>
        <v>0</v>
      </c>
      <c r="T698" s="570"/>
      <c r="U698" s="391">
        <f t="shared" si="1637"/>
        <v>0</v>
      </c>
      <c r="V698" s="386">
        <f t="shared" si="1638"/>
        <v>0</v>
      </c>
      <c r="W698" s="366" t="str">
        <f t="shared" si="1659"/>
        <v xml:space="preserve">    </v>
      </c>
      <c r="X698" s="849">
        <f t="shared" si="1596"/>
        <v>0</v>
      </c>
      <c r="Y698" s="570"/>
      <c r="Z698" s="391">
        <f t="shared" si="1639"/>
        <v>0</v>
      </c>
      <c r="AA698" s="386">
        <f t="shared" si="1640"/>
        <v>0</v>
      </c>
      <c r="AB698" s="366" t="str">
        <f t="shared" si="1660"/>
        <v xml:space="preserve">    </v>
      </c>
      <c r="AC698" s="849">
        <f t="shared" si="1597"/>
        <v>0</v>
      </c>
      <c r="AD698" s="570"/>
      <c r="AE698" s="391">
        <f t="shared" si="1641"/>
        <v>0</v>
      </c>
      <c r="AF698" s="386">
        <f t="shared" si="1642"/>
        <v>0</v>
      </c>
      <c r="AG698" s="366" t="str">
        <f t="shared" si="1661"/>
        <v xml:space="preserve">    </v>
      </c>
      <c r="AH698" s="849">
        <f t="shared" si="1598"/>
        <v>0</v>
      </c>
      <c r="AI698" s="570"/>
      <c r="AJ698" s="391">
        <f t="shared" si="1643"/>
        <v>0</v>
      </c>
      <c r="AK698" s="386">
        <f t="shared" si="1644"/>
        <v>0</v>
      </c>
      <c r="AL698" s="366" t="str">
        <f t="shared" si="1662"/>
        <v xml:space="preserve">    </v>
      </c>
      <c r="AM698" s="849">
        <f t="shared" si="1599"/>
        <v>0</v>
      </c>
      <c r="AN698" s="570"/>
      <c r="AO698" s="391">
        <f t="shared" si="1645"/>
        <v>0</v>
      </c>
      <c r="AP698" s="386">
        <f t="shared" si="1646"/>
        <v>0</v>
      </c>
      <c r="AQ698" s="366" t="str">
        <f t="shared" si="1663"/>
        <v xml:space="preserve">    </v>
      </c>
      <c r="AR698" s="849">
        <f t="shared" si="1600"/>
        <v>0</v>
      </c>
      <c r="AS698" s="570"/>
      <c r="AT698" s="391">
        <f t="shared" si="1647"/>
        <v>0</v>
      </c>
      <c r="AU698" s="386">
        <f t="shared" si="1648"/>
        <v>0</v>
      </c>
      <c r="AV698" s="366" t="str">
        <f t="shared" si="1664"/>
        <v xml:space="preserve">    </v>
      </c>
      <c r="AW698" s="849">
        <f t="shared" si="1601"/>
        <v>0</v>
      </c>
      <c r="AX698" s="570"/>
      <c r="AY698" s="391">
        <f t="shared" si="1649"/>
        <v>0</v>
      </c>
      <c r="AZ698" s="386">
        <f t="shared" si="1650"/>
        <v>0</v>
      </c>
      <c r="BA698" s="366" t="str">
        <f t="shared" si="1665"/>
        <v xml:space="preserve">    </v>
      </c>
      <c r="BB698" s="849">
        <f t="shared" si="1602"/>
        <v>0</v>
      </c>
      <c r="BC698" s="570"/>
      <c r="BD698" s="391">
        <f t="shared" si="1651"/>
        <v>0</v>
      </c>
      <c r="BE698" s="386">
        <f t="shared" si="1652"/>
        <v>0</v>
      </c>
      <c r="BF698" s="366" t="str">
        <f t="shared" si="1666"/>
        <v xml:space="preserve">    </v>
      </c>
      <c r="BG698" s="849">
        <f t="shared" si="1603"/>
        <v>0</v>
      </c>
      <c r="BH698" s="570"/>
      <c r="BI698" s="391">
        <f t="shared" si="1653"/>
        <v>0</v>
      </c>
      <c r="BJ698" s="386">
        <f t="shared" si="1654"/>
        <v>0</v>
      </c>
      <c r="BK698" s="366" t="str">
        <f t="shared" si="1667"/>
        <v xml:space="preserve">    </v>
      </c>
      <c r="BM698" s="383">
        <f t="shared" si="1604"/>
        <v>0</v>
      </c>
      <c r="BN698" s="7"/>
    </row>
    <row r="699" spans="1:66" s="5" customFormat="1" ht="22.5">
      <c r="A699" s="633">
        <v>14</v>
      </c>
      <c r="B699" s="895" t="str">
        <f t="shared" si="1655"/>
        <v>Supplies (Medical, Office, Printing &amp; Other Supplies)</v>
      </c>
      <c r="C699" s="377">
        <f t="shared" si="1605"/>
        <v>0</v>
      </c>
      <c r="D699" s="659">
        <f t="shared" si="1592"/>
        <v>0</v>
      </c>
      <c r="E699" s="570"/>
      <c r="F699" s="391">
        <f t="shared" si="1631"/>
        <v>0</v>
      </c>
      <c r="G699" s="386">
        <f t="shared" si="1632"/>
        <v>0</v>
      </c>
      <c r="H699" s="366" t="str">
        <f t="shared" si="1656"/>
        <v xml:space="preserve">    </v>
      </c>
      <c r="I699" s="849">
        <f t="shared" si="1593"/>
        <v>0</v>
      </c>
      <c r="J699" s="570"/>
      <c r="K699" s="391">
        <f t="shared" si="1633"/>
        <v>0</v>
      </c>
      <c r="L699" s="386">
        <f t="shared" si="1634"/>
        <v>0</v>
      </c>
      <c r="M699" s="366" t="str">
        <f t="shared" si="1657"/>
        <v xml:space="preserve">    </v>
      </c>
      <c r="N699" s="849">
        <f t="shared" si="1594"/>
        <v>0</v>
      </c>
      <c r="O699" s="570"/>
      <c r="P699" s="391">
        <f t="shared" si="1635"/>
        <v>0</v>
      </c>
      <c r="Q699" s="386">
        <f t="shared" si="1636"/>
        <v>0</v>
      </c>
      <c r="R699" s="366" t="str">
        <f t="shared" si="1658"/>
        <v xml:space="preserve">    </v>
      </c>
      <c r="S699" s="849">
        <f t="shared" si="1595"/>
        <v>0</v>
      </c>
      <c r="T699" s="570"/>
      <c r="U699" s="391">
        <f t="shared" si="1637"/>
        <v>0</v>
      </c>
      <c r="V699" s="386">
        <f t="shared" si="1638"/>
        <v>0</v>
      </c>
      <c r="W699" s="366" t="str">
        <f t="shared" si="1659"/>
        <v xml:space="preserve">    </v>
      </c>
      <c r="X699" s="849">
        <f t="shared" si="1596"/>
        <v>0</v>
      </c>
      <c r="Y699" s="570"/>
      <c r="Z699" s="391">
        <f t="shared" si="1639"/>
        <v>0</v>
      </c>
      <c r="AA699" s="386">
        <f t="shared" si="1640"/>
        <v>0</v>
      </c>
      <c r="AB699" s="366" t="str">
        <f t="shared" si="1660"/>
        <v xml:space="preserve">    </v>
      </c>
      <c r="AC699" s="849">
        <f t="shared" si="1597"/>
        <v>0</v>
      </c>
      <c r="AD699" s="570"/>
      <c r="AE699" s="391">
        <f t="shared" si="1641"/>
        <v>0</v>
      </c>
      <c r="AF699" s="386">
        <f t="shared" si="1642"/>
        <v>0</v>
      </c>
      <c r="AG699" s="366" t="str">
        <f t="shared" si="1661"/>
        <v xml:space="preserve">    </v>
      </c>
      <c r="AH699" s="849">
        <f t="shared" si="1598"/>
        <v>0</v>
      </c>
      <c r="AI699" s="570"/>
      <c r="AJ699" s="391">
        <f t="shared" si="1643"/>
        <v>0</v>
      </c>
      <c r="AK699" s="386">
        <f t="shared" si="1644"/>
        <v>0</v>
      </c>
      <c r="AL699" s="366" t="str">
        <f t="shared" si="1662"/>
        <v xml:space="preserve">    </v>
      </c>
      <c r="AM699" s="849">
        <f t="shared" si="1599"/>
        <v>0</v>
      </c>
      <c r="AN699" s="570"/>
      <c r="AO699" s="391">
        <f t="shared" si="1645"/>
        <v>0</v>
      </c>
      <c r="AP699" s="386">
        <f t="shared" si="1646"/>
        <v>0</v>
      </c>
      <c r="AQ699" s="366" t="str">
        <f t="shared" si="1663"/>
        <v xml:space="preserve">    </v>
      </c>
      <c r="AR699" s="849">
        <f t="shared" si="1600"/>
        <v>0</v>
      </c>
      <c r="AS699" s="570"/>
      <c r="AT699" s="391">
        <f t="shared" si="1647"/>
        <v>0</v>
      </c>
      <c r="AU699" s="386">
        <f t="shared" si="1648"/>
        <v>0</v>
      </c>
      <c r="AV699" s="366" t="str">
        <f t="shared" si="1664"/>
        <v xml:space="preserve">    </v>
      </c>
      <c r="AW699" s="849">
        <f t="shared" si="1601"/>
        <v>0</v>
      </c>
      <c r="AX699" s="570"/>
      <c r="AY699" s="391">
        <f t="shared" si="1649"/>
        <v>0</v>
      </c>
      <c r="AZ699" s="386">
        <f t="shared" si="1650"/>
        <v>0</v>
      </c>
      <c r="BA699" s="366" t="str">
        <f t="shared" si="1665"/>
        <v xml:space="preserve">    </v>
      </c>
      <c r="BB699" s="849">
        <f t="shared" si="1602"/>
        <v>0</v>
      </c>
      <c r="BC699" s="570"/>
      <c r="BD699" s="391">
        <f t="shared" si="1651"/>
        <v>0</v>
      </c>
      <c r="BE699" s="386">
        <f t="shared" si="1652"/>
        <v>0</v>
      </c>
      <c r="BF699" s="366" t="str">
        <f t="shared" si="1666"/>
        <v xml:space="preserve">    </v>
      </c>
      <c r="BG699" s="849">
        <f t="shared" si="1603"/>
        <v>0</v>
      </c>
      <c r="BH699" s="570"/>
      <c r="BI699" s="391">
        <f t="shared" si="1653"/>
        <v>0</v>
      </c>
      <c r="BJ699" s="386">
        <f t="shared" si="1654"/>
        <v>0</v>
      </c>
      <c r="BK699" s="366" t="str">
        <f t="shared" si="1667"/>
        <v xml:space="preserve">    </v>
      </c>
      <c r="BM699" s="383">
        <f t="shared" si="1604"/>
        <v>0</v>
      </c>
      <c r="BN699" s="7"/>
    </row>
    <row r="700" spans="1:66" s="5" customFormat="1" ht="12.75">
      <c r="A700" s="633">
        <v>15</v>
      </c>
      <c r="B700" s="895" t="str">
        <f t="shared" si="1655"/>
        <v>Drug Testing</v>
      </c>
      <c r="C700" s="377">
        <f t="shared" si="1605"/>
        <v>0</v>
      </c>
      <c r="D700" s="659">
        <f t="shared" si="1592"/>
        <v>0</v>
      </c>
      <c r="E700" s="570"/>
      <c r="F700" s="391">
        <f t="shared" si="1631"/>
        <v>0</v>
      </c>
      <c r="G700" s="386">
        <f t="shared" si="1632"/>
        <v>0</v>
      </c>
      <c r="H700" s="366" t="str">
        <f t="shared" si="1656"/>
        <v xml:space="preserve">    </v>
      </c>
      <c r="I700" s="849">
        <f t="shared" si="1593"/>
        <v>0</v>
      </c>
      <c r="J700" s="570"/>
      <c r="K700" s="391">
        <f t="shared" si="1633"/>
        <v>0</v>
      </c>
      <c r="L700" s="386">
        <f t="shared" si="1634"/>
        <v>0</v>
      </c>
      <c r="M700" s="366" t="str">
        <f t="shared" si="1657"/>
        <v xml:space="preserve">    </v>
      </c>
      <c r="N700" s="849">
        <f t="shared" si="1594"/>
        <v>0</v>
      </c>
      <c r="O700" s="570"/>
      <c r="P700" s="391">
        <f t="shared" si="1635"/>
        <v>0</v>
      </c>
      <c r="Q700" s="386">
        <f t="shared" si="1636"/>
        <v>0</v>
      </c>
      <c r="R700" s="366" t="str">
        <f t="shared" si="1658"/>
        <v xml:space="preserve">    </v>
      </c>
      <c r="S700" s="849">
        <f t="shared" si="1595"/>
        <v>0</v>
      </c>
      <c r="T700" s="570"/>
      <c r="U700" s="391">
        <f t="shared" si="1637"/>
        <v>0</v>
      </c>
      <c r="V700" s="386">
        <f t="shared" si="1638"/>
        <v>0</v>
      </c>
      <c r="W700" s="366" t="str">
        <f t="shared" si="1659"/>
        <v xml:space="preserve">    </v>
      </c>
      <c r="X700" s="849">
        <f t="shared" si="1596"/>
        <v>0</v>
      </c>
      <c r="Y700" s="570"/>
      <c r="Z700" s="391">
        <f t="shared" si="1639"/>
        <v>0</v>
      </c>
      <c r="AA700" s="386">
        <f t="shared" si="1640"/>
        <v>0</v>
      </c>
      <c r="AB700" s="366" t="str">
        <f t="shared" si="1660"/>
        <v xml:space="preserve">    </v>
      </c>
      <c r="AC700" s="849">
        <f t="shared" si="1597"/>
        <v>0</v>
      </c>
      <c r="AD700" s="570"/>
      <c r="AE700" s="391">
        <f t="shared" si="1641"/>
        <v>0</v>
      </c>
      <c r="AF700" s="386">
        <f t="shared" si="1642"/>
        <v>0</v>
      </c>
      <c r="AG700" s="366" t="str">
        <f t="shared" si="1661"/>
        <v xml:space="preserve">    </v>
      </c>
      <c r="AH700" s="849">
        <f t="shared" si="1598"/>
        <v>0</v>
      </c>
      <c r="AI700" s="570"/>
      <c r="AJ700" s="391">
        <f t="shared" si="1643"/>
        <v>0</v>
      </c>
      <c r="AK700" s="386">
        <f t="shared" si="1644"/>
        <v>0</v>
      </c>
      <c r="AL700" s="366" t="str">
        <f t="shared" si="1662"/>
        <v xml:space="preserve">    </v>
      </c>
      <c r="AM700" s="849">
        <f t="shared" si="1599"/>
        <v>0</v>
      </c>
      <c r="AN700" s="570"/>
      <c r="AO700" s="391">
        <f t="shared" si="1645"/>
        <v>0</v>
      </c>
      <c r="AP700" s="386">
        <f t="shared" si="1646"/>
        <v>0</v>
      </c>
      <c r="AQ700" s="366" t="str">
        <f t="shared" si="1663"/>
        <v xml:space="preserve">    </v>
      </c>
      <c r="AR700" s="849">
        <f t="shared" si="1600"/>
        <v>0</v>
      </c>
      <c r="AS700" s="570"/>
      <c r="AT700" s="391">
        <f t="shared" si="1647"/>
        <v>0</v>
      </c>
      <c r="AU700" s="386">
        <f t="shared" si="1648"/>
        <v>0</v>
      </c>
      <c r="AV700" s="366" t="str">
        <f t="shared" si="1664"/>
        <v xml:space="preserve">    </v>
      </c>
      <c r="AW700" s="849">
        <f t="shared" si="1601"/>
        <v>0</v>
      </c>
      <c r="AX700" s="570"/>
      <c r="AY700" s="391">
        <f t="shared" si="1649"/>
        <v>0</v>
      </c>
      <c r="AZ700" s="386">
        <f t="shared" si="1650"/>
        <v>0</v>
      </c>
      <c r="BA700" s="366" t="str">
        <f t="shared" si="1665"/>
        <v xml:space="preserve">    </v>
      </c>
      <c r="BB700" s="849">
        <f t="shared" si="1602"/>
        <v>0</v>
      </c>
      <c r="BC700" s="570"/>
      <c r="BD700" s="391">
        <f t="shared" si="1651"/>
        <v>0</v>
      </c>
      <c r="BE700" s="386">
        <f t="shared" si="1652"/>
        <v>0</v>
      </c>
      <c r="BF700" s="366" t="str">
        <f t="shared" si="1666"/>
        <v xml:space="preserve">    </v>
      </c>
      <c r="BG700" s="849">
        <f t="shared" si="1603"/>
        <v>0</v>
      </c>
      <c r="BH700" s="570"/>
      <c r="BI700" s="391">
        <f t="shared" si="1653"/>
        <v>0</v>
      </c>
      <c r="BJ700" s="386">
        <f t="shared" si="1654"/>
        <v>0</v>
      </c>
      <c r="BK700" s="366" t="str">
        <f t="shared" si="1667"/>
        <v xml:space="preserve">    </v>
      </c>
      <c r="BM700" s="383">
        <f t="shared" si="1604"/>
        <v>0</v>
      </c>
      <c r="BN700" s="7"/>
    </row>
    <row r="701" spans="1:66" s="5" customFormat="1" ht="12.75">
      <c r="A701" s="633">
        <v>16</v>
      </c>
      <c r="B701" s="895" t="str">
        <f t="shared" si="1655"/>
        <v>Laboratory Services/non-drug testing</v>
      </c>
      <c r="C701" s="377">
        <f t="shared" si="1605"/>
        <v>0</v>
      </c>
      <c r="D701" s="659">
        <f t="shared" si="1592"/>
        <v>0</v>
      </c>
      <c r="E701" s="570"/>
      <c r="F701" s="391">
        <f t="shared" si="1631"/>
        <v>0</v>
      </c>
      <c r="G701" s="386">
        <f t="shared" si="1632"/>
        <v>0</v>
      </c>
      <c r="H701" s="366" t="str">
        <f t="shared" si="1656"/>
        <v xml:space="preserve">    </v>
      </c>
      <c r="I701" s="849">
        <f t="shared" si="1593"/>
        <v>0</v>
      </c>
      <c r="J701" s="570"/>
      <c r="K701" s="391">
        <f t="shared" si="1633"/>
        <v>0</v>
      </c>
      <c r="L701" s="386">
        <f t="shared" si="1634"/>
        <v>0</v>
      </c>
      <c r="M701" s="366" t="str">
        <f t="shared" si="1657"/>
        <v xml:space="preserve">    </v>
      </c>
      <c r="N701" s="849">
        <f t="shared" si="1594"/>
        <v>0</v>
      </c>
      <c r="O701" s="570"/>
      <c r="P701" s="391">
        <f t="shared" si="1635"/>
        <v>0</v>
      </c>
      <c r="Q701" s="386">
        <f t="shared" si="1636"/>
        <v>0</v>
      </c>
      <c r="R701" s="366" t="str">
        <f t="shared" si="1658"/>
        <v xml:space="preserve">    </v>
      </c>
      <c r="S701" s="849">
        <f t="shared" si="1595"/>
        <v>0</v>
      </c>
      <c r="T701" s="570"/>
      <c r="U701" s="391">
        <f t="shared" si="1637"/>
        <v>0</v>
      </c>
      <c r="V701" s="386">
        <f t="shared" si="1638"/>
        <v>0</v>
      </c>
      <c r="W701" s="366" t="str">
        <f t="shared" si="1659"/>
        <v xml:space="preserve">    </v>
      </c>
      <c r="X701" s="849">
        <f t="shared" si="1596"/>
        <v>0</v>
      </c>
      <c r="Y701" s="570"/>
      <c r="Z701" s="391">
        <f t="shared" si="1639"/>
        <v>0</v>
      </c>
      <c r="AA701" s="386">
        <f t="shared" si="1640"/>
        <v>0</v>
      </c>
      <c r="AB701" s="366" t="str">
        <f t="shared" si="1660"/>
        <v xml:space="preserve">    </v>
      </c>
      <c r="AC701" s="849">
        <f t="shared" si="1597"/>
        <v>0</v>
      </c>
      <c r="AD701" s="570"/>
      <c r="AE701" s="391">
        <f t="shared" si="1641"/>
        <v>0</v>
      </c>
      <c r="AF701" s="386">
        <f t="shared" si="1642"/>
        <v>0</v>
      </c>
      <c r="AG701" s="366" t="str">
        <f t="shared" si="1661"/>
        <v xml:space="preserve">    </v>
      </c>
      <c r="AH701" s="849">
        <f t="shared" si="1598"/>
        <v>0</v>
      </c>
      <c r="AI701" s="570"/>
      <c r="AJ701" s="391">
        <f t="shared" si="1643"/>
        <v>0</v>
      </c>
      <c r="AK701" s="386">
        <f t="shared" si="1644"/>
        <v>0</v>
      </c>
      <c r="AL701" s="366" t="str">
        <f t="shared" si="1662"/>
        <v xml:space="preserve">    </v>
      </c>
      <c r="AM701" s="849">
        <f t="shared" si="1599"/>
        <v>0</v>
      </c>
      <c r="AN701" s="570"/>
      <c r="AO701" s="391">
        <f t="shared" si="1645"/>
        <v>0</v>
      </c>
      <c r="AP701" s="386">
        <f t="shared" si="1646"/>
        <v>0</v>
      </c>
      <c r="AQ701" s="366" t="str">
        <f t="shared" si="1663"/>
        <v xml:space="preserve">    </v>
      </c>
      <c r="AR701" s="849">
        <f t="shared" si="1600"/>
        <v>0</v>
      </c>
      <c r="AS701" s="570"/>
      <c r="AT701" s="391">
        <f t="shared" si="1647"/>
        <v>0</v>
      </c>
      <c r="AU701" s="386">
        <f t="shared" si="1648"/>
        <v>0</v>
      </c>
      <c r="AV701" s="366" t="str">
        <f t="shared" si="1664"/>
        <v xml:space="preserve">    </v>
      </c>
      <c r="AW701" s="849">
        <f t="shared" si="1601"/>
        <v>0</v>
      </c>
      <c r="AX701" s="570"/>
      <c r="AY701" s="391">
        <f t="shared" si="1649"/>
        <v>0</v>
      </c>
      <c r="AZ701" s="386">
        <f t="shared" si="1650"/>
        <v>0</v>
      </c>
      <c r="BA701" s="366" t="str">
        <f t="shared" si="1665"/>
        <v xml:space="preserve">    </v>
      </c>
      <c r="BB701" s="849">
        <f t="shared" si="1602"/>
        <v>0</v>
      </c>
      <c r="BC701" s="570"/>
      <c r="BD701" s="391">
        <f t="shared" si="1651"/>
        <v>0</v>
      </c>
      <c r="BE701" s="386">
        <f t="shared" si="1652"/>
        <v>0</v>
      </c>
      <c r="BF701" s="366" t="str">
        <f t="shared" si="1666"/>
        <v xml:space="preserve">    </v>
      </c>
      <c r="BG701" s="849">
        <f t="shared" si="1603"/>
        <v>0</v>
      </c>
      <c r="BH701" s="570"/>
      <c r="BI701" s="391">
        <f t="shared" si="1653"/>
        <v>0</v>
      </c>
      <c r="BJ701" s="386">
        <f t="shared" si="1654"/>
        <v>0</v>
      </c>
      <c r="BK701" s="366" t="str">
        <f t="shared" si="1667"/>
        <v xml:space="preserve">    </v>
      </c>
      <c r="BM701" s="383">
        <f t="shared" si="1604"/>
        <v>0</v>
      </c>
      <c r="BN701" s="7"/>
    </row>
    <row r="702" spans="1:66" s="5" customFormat="1" ht="12.75">
      <c r="A702" s="633">
        <v>17</v>
      </c>
      <c r="B702" s="895" t="str">
        <f t="shared" si="1655"/>
        <v>Pharmaceutical</v>
      </c>
      <c r="C702" s="377">
        <f t="shared" si="1605"/>
        <v>0</v>
      </c>
      <c r="D702" s="659">
        <f t="shared" si="1592"/>
        <v>0</v>
      </c>
      <c r="E702" s="570"/>
      <c r="F702" s="391">
        <f t="shared" si="1631"/>
        <v>0</v>
      </c>
      <c r="G702" s="386">
        <f t="shared" si="1632"/>
        <v>0</v>
      </c>
      <c r="H702" s="366" t="str">
        <f t="shared" si="1656"/>
        <v xml:space="preserve">    </v>
      </c>
      <c r="I702" s="849">
        <f t="shared" si="1593"/>
        <v>0</v>
      </c>
      <c r="J702" s="570"/>
      <c r="K702" s="391">
        <f t="shared" si="1633"/>
        <v>0</v>
      </c>
      <c r="L702" s="386">
        <f t="shared" si="1634"/>
        <v>0</v>
      </c>
      <c r="M702" s="366" t="str">
        <f t="shared" si="1657"/>
        <v xml:space="preserve">    </v>
      </c>
      <c r="N702" s="849">
        <f t="shared" si="1594"/>
        <v>0</v>
      </c>
      <c r="O702" s="570"/>
      <c r="P702" s="391">
        <f t="shared" si="1635"/>
        <v>0</v>
      </c>
      <c r="Q702" s="386">
        <f t="shared" si="1636"/>
        <v>0</v>
      </c>
      <c r="R702" s="366" t="str">
        <f t="shared" si="1658"/>
        <v xml:space="preserve">    </v>
      </c>
      <c r="S702" s="849">
        <f t="shared" si="1595"/>
        <v>0</v>
      </c>
      <c r="T702" s="570"/>
      <c r="U702" s="391">
        <f t="shared" si="1637"/>
        <v>0</v>
      </c>
      <c r="V702" s="386">
        <f t="shared" si="1638"/>
        <v>0</v>
      </c>
      <c r="W702" s="366" t="str">
        <f t="shared" si="1659"/>
        <v xml:space="preserve">    </v>
      </c>
      <c r="X702" s="849">
        <f t="shared" si="1596"/>
        <v>0</v>
      </c>
      <c r="Y702" s="570"/>
      <c r="Z702" s="391">
        <f t="shared" si="1639"/>
        <v>0</v>
      </c>
      <c r="AA702" s="386">
        <f t="shared" si="1640"/>
        <v>0</v>
      </c>
      <c r="AB702" s="366" t="str">
        <f t="shared" si="1660"/>
        <v xml:space="preserve">    </v>
      </c>
      <c r="AC702" s="849">
        <f t="shared" si="1597"/>
        <v>0</v>
      </c>
      <c r="AD702" s="570"/>
      <c r="AE702" s="391">
        <f t="shared" si="1641"/>
        <v>0</v>
      </c>
      <c r="AF702" s="386">
        <f t="shared" si="1642"/>
        <v>0</v>
      </c>
      <c r="AG702" s="366" t="str">
        <f t="shared" si="1661"/>
        <v xml:space="preserve">    </v>
      </c>
      <c r="AH702" s="849">
        <f t="shared" si="1598"/>
        <v>0</v>
      </c>
      <c r="AI702" s="570"/>
      <c r="AJ702" s="391">
        <f t="shared" si="1643"/>
        <v>0</v>
      </c>
      <c r="AK702" s="386">
        <f t="shared" si="1644"/>
        <v>0</v>
      </c>
      <c r="AL702" s="366" t="str">
        <f t="shared" si="1662"/>
        <v xml:space="preserve">    </v>
      </c>
      <c r="AM702" s="849">
        <f t="shared" si="1599"/>
        <v>0</v>
      </c>
      <c r="AN702" s="570"/>
      <c r="AO702" s="391">
        <f t="shared" si="1645"/>
        <v>0</v>
      </c>
      <c r="AP702" s="386">
        <f t="shared" si="1646"/>
        <v>0</v>
      </c>
      <c r="AQ702" s="366" t="str">
        <f t="shared" si="1663"/>
        <v xml:space="preserve">    </v>
      </c>
      <c r="AR702" s="849">
        <f t="shared" si="1600"/>
        <v>0</v>
      </c>
      <c r="AS702" s="570"/>
      <c r="AT702" s="391">
        <f t="shared" si="1647"/>
        <v>0</v>
      </c>
      <c r="AU702" s="386">
        <f t="shared" si="1648"/>
        <v>0</v>
      </c>
      <c r="AV702" s="366" t="str">
        <f t="shared" si="1664"/>
        <v xml:space="preserve">    </v>
      </c>
      <c r="AW702" s="849">
        <f t="shared" si="1601"/>
        <v>0</v>
      </c>
      <c r="AX702" s="570"/>
      <c r="AY702" s="391">
        <f t="shared" si="1649"/>
        <v>0</v>
      </c>
      <c r="AZ702" s="386">
        <f t="shared" si="1650"/>
        <v>0</v>
      </c>
      <c r="BA702" s="366" t="str">
        <f t="shared" si="1665"/>
        <v xml:space="preserve">    </v>
      </c>
      <c r="BB702" s="849">
        <f t="shared" si="1602"/>
        <v>0</v>
      </c>
      <c r="BC702" s="570"/>
      <c r="BD702" s="391">
        <f t="shared" si="1651"/>
        <v>0</v>
      </c>
      <c r="BE702" s="386">
        <f t="shared" si="1652"/>
        <v>0</v>
      </c>
      <c r="BF702" s="366" t="str">
        <f t="shared" si="1666"/>
        <v xml:space="preserve">    </v>
      </c>
      <c r="BG702" s="849">
        <f t="shared" si="1603"/>
        <v>0</v>
      </c>
      <c r="BH702" s="570"/>
      <c r="BI702" s="391">
        <f t="shared" si="1653"/>
        <v>0</v>
      </c>
      <c r="BJ702" s="386">
        <f t="shared" si="1654"/>
        <v>0</v>
      </c>
      <c r="BK702" s="366" t="str">
        <f t="shared" si="1667"/>
        <v xml:space="preserve">    </v>
      </c>
      <c r="BM702" s="383">
        <f t="shared" si="1604"/>
        <v>0</v>
      </c>
      <c r="BN702" s="7"/>
    </row>
    <row r="703" spans="1:66" s="5" customFormat="1" ht="12.75">
      <c r="A703" s="633">
        <v>18</v>
      </c>
      <c r="B703" s="895" t="str">
        <f t="shared" si="1655"/>
        <v>24 Hour Program:  Food &amp; Personal Need Items</v>
      </c>
      <c r="C703" s="377">
        <f t="shared" si="1605"/>
        <v>0</v>
      </c>
      <c r="D703" s="1030">
        <f t="shared" si="1592"/>
        <v>0</v>
      </c>
      <c r="E703" s="570"/>
      <c r="F703" s="391">
        <f t="shared" si="1631"/>
        <v>0</v>
      </c>
      <c r="G703" s="386">
        <f t="shared" si="1632"/>
        <v>0</v>
      </c>
      <c r="H703" s="366" t="str">
        <f t="shared" si="1656"/>
        <v xml:space="preserve">    </v>
      </c>
      <c r="I703" s="850">
        <f t="shared" si="1593"/>
        <v>0</v>
      </c>
      <c r="J703" s="570"/>
      <c r="K703" s="391">
        <f t="shared" si="1633"/>
        <v>0</v>
      </c>
      <c r="L703" s="386">
        <f t="shared" si="1634"/>
        <v>0</v>
      </c>
      <c r="M703" s="366" t="str">
        <f t="shared" si="1657"/>
        <v xml:space="preserve">    </v>
      </c>
      <c r="N703" s="850">
        <f t="shared" si="1594"/>
        <v>0</v>
      </c>
      <c r="O703" s="570"/>
      <c r="P703" s="391">
        <f t="shared" si="1635"/>
        <v>0</v>
      </c>
      <c r="Q703" s="386">
        <f t="shared" si="1636"/>
        <v>0</v>
      </c>
      <c r="R703" s="366" t="str">
        <f t="shared" si="1658"/>
        <v xml:space="preserve">    </v>
      </c>
      <c r="S703" s="850">
        <f t="shared" si="1595"/>
        <v>0</v>
      </c>
      <c r="T703" s="570"/>
      <c r="U703" s="391">
        <f t="shared" si="1637"/>
        <v>0</v>
      </c>
      <c r="V703" s="386">
        <f t="shared" si="1638"/>
        <v>0</v>
      </c>
      <c r="W703" s="366" t="str">
        <f t="shared" si="1659"/>
        <v xml:space="preserve">    </v>
      </c>
      <c r="X703" s="850">
        <f t="shared" si="1596"/>
        <v>0</v>
      </c>
      <c r="Y703" s="570"/>
      <c r="Z703" s="391">
        <f t="shared" si="1639"/>
        <v>0</v>
      </c>
      <c r="AA703" s="386">
        <f t="shared" si="1640"/>
        <v>0</v>
      </c>
      <c r="AB703" s="366" t="str">
        <f t="shared" si="1660"/>
        <v xml:space="preserve">    </v>
      </c>
      <c r="AC703" s="850">
        <f t="shared" si="1597"/>
        <v>0</v>
      </c>
      <c r="AD703" s="570"/>
      <c r="AE703" s="391">
        <f t="shared" si="1641"/>
        <v>0</v>
      </c>
      <c r="AF703" s="386">
        <f t="shared" si="1642"/>
        <v>0</v>
      </c>
      <c r="AG703" s="366" t="str">
        <f t="shared" si="1661"/>
        <v xml:space="preserve">    </v>
      </c>
      <c r="AH703" s="850">
        <f t="shared" si="1598"/>
        <v>0</v>
      </c>
      <c r="AI703" s="570"/>
      <c r="AJ703" s="391">
        <f t="shared" si="1643"/>
        <v>0</v>
      </c>
      <c r="AK703" s="386">
        <f t="shared" si="1644"/>
        <v>0</v>
      </c>
      <c r="AL703" s="366" t="str">
        <f t="shared" si="1662"/>
        <v xml:space="preserve">    </v>
      </c>
      <c r="AM703" s="850">
        <f t="shared" si="1599"/>
        <v>0</v>
      </c>
      <c r="AN703" s="570"/>
      <c r="AO703" s="391">
        <f t="shared" si="1645"/>
        <v>0</v>
      </c>
      <c r="AP703" s="386">
        <f t="shared" si="1646"/>
        <v>0</v>
      </c>
      <c r="AQ703" s="366" t="str">
        <f t="shared" si="1663"/>
        <v xml:space="preserve">    </v>
      </c>
      <c r="AR703" s="850">
        <f t="shared" si="1600"/>
        <v>0</v>
      </c>
      <c r="AS703" s="570"/>
      <c r="AT703" s="391">
        <f t="shared" si="1647"/>
        <v>0</v>
      </c>
      <c r="AU703" s="386">
        <f t="shared" si="1648"/>
        <v>0</v>
      </c>
      <c r="AV703" s="366" t="str">
        <f t="shared" si="1664"/>
        <v xml:space="preserve">    </v>
      </c>
      <c r="AW703" s="850">
        <f t="shared" si="1601"/>
        <v>0</v>
      </c>
      <c r="AX703" s="570"/>
      <c r="AY703" s="391">
        <f t="shared" si="1649"/>
        <v>0</v>
      </c>
      <c r="AZ703" s="386">
        <f t="shared" si="1650"/>
        <v>0</v>
      </c>
      <c r="BA703" s="366" t="str">
        <f t="shared" si="1665"/>
        <v xml:space="preserve">    </v>
      </c>
      <c r="BB703" s="850">
        <f t="shared" si="1602"/>
        <v>0</v>
      </c>
      <c r="BC703" s="570"/>
      <c r="BD703" s="391">
        <f t="shared" si="1651"/>
        <v>0</v>
      </c>
      <c r="BE703" s="386">
        <f t="shared" si="1652"/>
        <v>0</v>
      </c>
      <c r="BF703" s="366" t="str">
        <f t="shared" si="1666"/>
        <v xml:space="preserve">    </v>
      </c>
      <c r="BG703" s="850">
        <f t="shared" si="1603"/>
        <v>0</v>
      </c>
      <c r="BH703" s="570"/>
      <c r="BI703" s="391">
        <f t="shared" si="1653"/>
        <v>0</v>
      </c>
      <c r="BJ703" s="386">
        <f t="shared" si="1654"/>
        <v>0</v>
      </c>
      <c r="BK703" s="366" t="str">
        <f t="shared" si="1667"/>
        <v xml:space="preserve">    </v>
      </c>
      <c r="BM703" s="383">
        <f t="shared" si="1604"/>
        <v>0</v>
      </c>
      <c r="BN703" s="7"/>
    </row>
    <row r="704" spans="1:66" s="5" customFormat="1" ht="12.75">
      <c r="A704" s="633">
        <v>19</v>
      </c>
      <c r="B704" s="895" t="str">
        <f t="shared" si="1655"/>
        <v>Client Transportation</v>
      </c>
      <c r="C704" s="377">
        <f t="shared" si="1605"/>
        <v>0</v>
      </c>
      <c r="D704" s="1030">
        <f t="shared" si="1592"/>
        <v>0</v>
      </c>
      <c r="E704" s="570"/>
      <c r="F704" s="391">
        <f t="shared" si="1631"/>
        <v>0</v>
      </c>
      <c r="G704" s="386">
        <f t="shared" si="1632"/>
        <v>0</v>
      </c>
      <c r="H704" s="366" t="str">
        <f t="shared" si="1656"/>
        <v xml:space="preserve">    </v>
      </c>
      <c r="I704" s="850">
        <f t="shared" si="1593"/>
        <v>0</v>
      </c>
      <c r="J704" s="570"/>
      <c r="K704" s="391">
        <f t="shared" si="1633"/>
        <v>0</v>
      </c>
      <c r="L704" s="386">
        <f t="shared" si="1634"/>
        <v>0</v>
      </c>
      <c r="M704" s="366" t="str">
        <f t="shared" si="1657"/>
        <v xml:space="preserve">    </v>
      </c>
      <c r="N704" s="850">
        <f t="shared" si="1594"/>
        <v>0</v>
      </c>
      <c r="O704" s="570"/>
      <c r="P704" s="391">
        <f t="shared" si="1635"/>
        <v>0</v>
      </c>
      <c r="Q704" s="386">
        <f t="shared" si="1636"/>
        <v>0</v>
      </c>
      <c r="R704" s="366" t="str">
        <f t="shared" si="1658"/>
        <v xml:space="preserve">    </v>
      </c>
      <c r="S704" s="850">
        <f t="shared" si="1595"/>
        <v>0</v>
      </c>
      <c r="T704" s="570"/>
      <c r="U704" s="391">
        <f t="shared" si="1637"/>
        <v>0</v>
      </c>
      <c r="V704" s="386">
        <f t="shared" si="1638"/>
        <v>0</v>
      </c>
      <c r="W704" s="366" t="str">
        <f t="shared" si="1659"/>
        <v xml:space="preserve">    </v>
      </c>
      <c r="X704" s="850">
        <f t="shared" si="1596"/>
        <v>0</v>
      </c>
      <c r="Y704" s="570"/>
      <c r="Z704" s="391">
        <f t="shared" si="1639"/>
        <v>0</v>
      </c>
      <c r="AA704" s="386">
        <f t="shared" si="1640"/>
        <v>0</v>
      </c>
      <c r="AB704" s="366" t="str">
        <f t="shared" si="1660"/>
        <v xml:space="preserve">    </v>
      </c>
      <c r="AC704" s="850">
        <f t="shared" si="1597"/>
        <v>0</v>
      </c>
      <c r="AD704" s="570"/>
      <c r="AE704" s="391">
        <f t="shared" si="1641"/>
        <v>0</v>
      </c>
      <c r="AF704" s="386">
        <f t="shared" si="1642"/>
        <v>0</v>
      </c>
      <c r="AG704" s="366" t="str">
        <f t="shared" si="1661"/>
        <v xml:space="preserve">    </v>
      </c>
      <c r="AH704" s="850">
        <f t="shared" si="1598"/>
        <v>0</v>
      </c>
      <c r="AI704" s="570"/>
      <c r="AJ704" s="391">
        <f t="shared" si="1643"/>
        <v>0</v>
      </c>
      <c r="AK704" s="386">
        <f t="shared" si="1644"/>
        <v>0</v>
      </c>
      <c r="AL704" s="366" t="str">
        <f t="shared" si="1662"/>
        <v xml:space="preserve">    </v>
      </c>
      <c r="AM704" s="850">
        <f t="shared" si="1599"/>
        <v>0</v>
      </c>
      <c r="AN704" s="570"/>
      <c r="AO704" s="391">
        <f t="shared" si="1645"/>
        <v>0</v>
      </c>
      <c r="AP704" s="386">
        <f t="shared" si="1646"/>
        <v>0</v>
      </c>
      <c r="AQ704" s="366" t="str">
        <f t="shared" si="1663"/>
        <v xml:space="preserve">    </v>
      </c>
      <c r="AR704" s="850">
        <f t="shared" si="1600"/>
        <v>0</v>
      </c>
      <c r="AS704" s="570"/>
      <c r="AT704" s="391">
        <f t="shared" si="1647"/>
        <v>0</v>
      </c>
      <c r="AU704" s="386">
        <f t="shared" si="1648"/>
        <v>0</v>
      </c>
      <c r="AV704" s="366" t="str">
        <f t="shared" si="1664"/>
        <v xml:space="preserve">    </v>
      </c>
      <c r="AW704" s="850">
        <f t="shared" si="1601"/>
        <v>0</v>
      </c>
      <c r="AX704" s="570"/>
      <c r="AY704" s="391">
        <f t="shared" si="1649"/>
        <v>0</v>
      </c>
      <c r="AZ704" s="386">
        <f t="shared" si="1650"/>
        <v>0</v>
      </c>
      <c r="BA704" s="366" t="str">
        <f t="shared" si="1665"/>
        <v xml:space="preserve">    </v>
      </c>
      <c r="BB704" s="850">
        <f t="shared" si="1602"/>
        <v>0</v>
      </c>
      <c r="BC704" s="570"/>
      <c r="BD704" s="391">
        <f t="shared" si="1651"/>
        <v>0</v>
      </c>
      <c r="BE704" s="386">
        <f t="shared" si="1652"/>
        <v>0</v>
      </c>
      <c r="BF704" s="366" t="str">
        <f t="shared" si="1666"/>
        <v xml:space="preserve">    </v>
      </c>
      <c r="BG704" s="850">
        <f t="shared" si="1603"/>
        <v>0</v>
      </c>
      <c r="BH704" s="570"/>
      <c r="BI704" s="391">
        <f t="shared" si="1653"/>
        <v>0</v>
      </c>
      <c r="BJ704" s="386">
        <f t="shared" si="1654"/>
        <v>0</v>
      </c>
      <c r="BK704" s="366" t="str">
        <f t="shared" si="1667"/>
        <v xml:space="preserve">    </v>
      </c>
      <c r="BM704" s="383">
        <f t="shared" si="1604"/>
        <v>0</v>
      </c>
      <c r="BN704" s="7"/>
    </row>
    <row r="705" spans="1:66" s="5" customFormat="1" ht="12.75">
      <c r="A705" s="633">
        <v>20</v>
      </c>
      <c r="B705" s="895" t="str">
        <f t="shared" si="1655"/>
        <v>Travel</v>
      </c>
      <c r="C705" s="378">
        <f t="shared" si="1605"/>
        <v>0</v>
      </c>
      <c r="D705" s="659">
        <f t="shared" si="1592"/>
        <v>0</v>
      </c>
      <c r="E705" s="570"/>
      <c r="F705" s="391">
        <f t="shared" si="1631"/>
        <v>0</v>
      </c>
      <c r="G705" s="386">
        <f t="shared" si="1632"/>
        <v>0</v>
      </c>
      <c r="H705" s="366" t="str">
        <f t="shared" si="1656"/>
        <v xml:space="preserve">    </v>
      </c>
      <c r="I705" s="849">
        <f t="shared" si="1593"/>
        <v>0</v>
      </c>
      <c r="J705" s="570"/>
      <c r="K705" s="391">
        <f t="shared" si="1633"/>
        <v>0</v>
      </c>
      <c r="L705" s="386">
        <f t="shared" si="1634"/>
        <v>0</v>
      </c>
      <c r="M705" s="366" t="str">
        <f t="shared" si="1657"/>
        <v xml:space="preserve">    </v>
      </c>
      <c r="N705" s="849">
        <f t="shared" si="1594"/>
        <v>0</v>
      </c>
      <c r="O705" s="570"/>
      <c r="P705" s="391">
        <f t="shared" si="1635"/>
        <v>0</v>
      </c>
      <c r="Q705" s="386">
        <f t="shared" si="1636"/>
        <v>0</v>
      </c>
      <c r="R705" s="366" t="str">
        <f t="shared" si="1658"/>
        <v xml:space="preserve">    </v>
      </c>
      <c r="S705" s="849">
        <f t="shared" si="1595"/>
        <v>0</v>
      </c>
      <c r="T705" s="570"/>
      <c r="U705" s="391">
        <f t="shared" si="1637"/>
        <v>0</v>
      </c>
      <c r="V705" s="386">
        <f t="shared" si="1638"/>
        <v>0</v>
      </c>
      <c r="W705" s="366" t="str">
        <f t="shared" si="1659"/>
        <v xml:space="preserve">    </v>
      </c>
      <c r="X705" s="849">
        <f t="shared" si="1596"/>
        <v>0</v>
      </c>
      <c r="Y705" s="570"/>
      <c r="Z705" s="391">
        <f t="shared" si="1639"/>
        <v>0</v>
      </c>
      <c r="AA705" s="386">
        <f t="shared" si="1640"/>
        <v>0</v>
      </c>
      <c r="AB705" s="366" t="str">
        <f t="shared" si="1660"/>
        <v xml:space="preserve">    </v>
      </c>
      <c r="AC705" s="849">
        <f t="shared" si="1597"/>
        <v>0</v>
      </c>
      <c r="AD705" s="570"/>
      <c r="AE705" s="391">
        <f t="shared" si="1641"/>
        <v>0</v>
      </c>
      <c r="AF705" s="386">
        <f t="shared" si="1642"/>
        <v>0</v>
      </c>
      <c r="AG705" s="366" t="str">
        <f t="shared" si="1661"/>
        <v xml:space="preserve">    </v>
      </c>
      <c r="AH705" s="849">
        <f t="shared" si="1598"/>
        <v>0</v>
      </c>
      <c r="AI705" s="570"/>
      <c r="AJ705" s="391">
        <f t="shared" si="1643"/>
        <v>0</v>
      </c>
      <c r="AK705" s="386">
        <f t="shared" si="1644"/>
        <v>0</v>
      </c>
      <c r="AL705" s="366" t="str">
        <f t="shared" si="1662"/>
        <v xml:space="preserve">    </v>
      </c>
      <c r="AM705" s="849">
        <f t="shared" si="1599"/>
        <v>0</v>
      </c>
      <c r="AN705" s="570"/>
      <c r="AO705" s="391">
        <f t="shared" si="1645"/>
        <v>0</v>
      </c>
      <c r="AP705" s="386">
        <f t="shared" si="1646"/>
        <v>0</v>
      </c>
      <c r="AQ705" s="366" t="str">
        <f t="shared" si="1663"/>
        <v xml:space="preserve">    </v>
      </c>
      <c r="AR705" s="849">
        <f t="shared" si="1600"/>
        <v>0</v>
      </c>
      <c r="AS705" s="570"/>
      <c r="AT705" s="391">
        <f t="shared" si="1647"/>
        <v>0</v>
      </c>
      <c r="AU705" s="386">
        <f t="shared" si="1648"/>
        <v>0</v>
      </c>
      <c r="AV705" s="366" t="str">
        <f t="shared" si="1664"/>
        <v xml:space="preserve">    </v>
      </c>
      <c r="AW705" s="849">
        <f t="shared" si="1601"/>
        <v>0</v>
      </c>
      <c r="AX705" s="570"/>
      <c r="AY705" s="391">
        <f t="shared" si="1649"/>
        <v>0</v>
      </c>
      <c r="AZ705" s="386">
        <f t="shared" si="1650"/>
        <v>0</v>
      </c>
      <c r="BA705" s="366" t="str">
        <f t="shared" si="1665"/>
        <v xml:space="preserve">    </v>
      </c>
      <c r="BB705" s="849">
        <f t="shared" si="1602"/>
        <v>0</v>
      </c>
      <c r="BC705" s="570"/>
      <c r="BD705" s="391">
        <f t="shared" si="1651"/>
        <v>0</v>
      </c>
      <c r="BE705" s="386">
        <f t="shared" si="1652"/>
        <v>0</v>
      </c>
      <c r="BF705" s="366" t="str">
        <f t="shared" si="1666"/>
        <v xml:space="preserve">    </v>
      </c>
      <c r="BG705" s="849">
        <f t="shared" si="1603"/>
        <v>0</v>
      </c>
      <c r="BH705" s="570"/>
      <c r="BI705" s="391">
        <f t="shared" si="1653"/>
        <v>0</v>
      </c>
      <c r="BJ705" s="386">
        <f t="shared" si="1654"/>
        <v>0</v>
      </c>
      <c r="BK705" s="366" t="str">
        <f t="shared" si="1667"/>
        <v xml:space="preserve">    </v>
      </c>
      <c r="BM705" s="383">
        <f t="shared" si="1604"/>
        <v>0</v>
      </c>
      <c r="BN705" s="7"/>
    </row>
    <row r="706" spans="1:66" s="5" customFormat="1" ht="22.5">
      <c r="A706" s="633">
        <v>21</v>
      </c>
      <c r="B706" s="895" t="str">
        <f t="shared" si="1655"/>
        <v>Office Costs (Finance/Legal/Fees/Taxes/Insurance)</v>
      </c>
      <c r="C706" s="378">
        <f t="shared" si="1605"/>
        <v>0</v>
      </c>
      <c r="D706" s="659">
        <f t="shared" si="1592"/>
        <v>0</v>
      </c>
      <c r="E706" s="570"/>
      <c r="F706" s="391">
        <f t="shared" si="1631"/>
        <v>0</v>
      </c>
      <c r="G706" s="386">
        <f t="shared" si="1632"/>
        <v>0</v>
      </c>
      <c r="H706" s="366" t="str">
        <f t="shared" si="1656"/>
        <v xml:space="preserve">    </v>
      </c>
      <c r="I706" s="849">
        <f t="shared" si="1593"/>
        <v>0</v>
      </c>
      <c r="J706" s="570"/>
      <c r="K706" s="391">
        <f t="shared" si="1633"/>
        <v>0</v>
      </c>
      <c r="L706" s="386">
        <f t="shared" si="1634"/>
        <v>0</v>
      </c>
      <c r="M706" s="366" t="str">
        <f t="shared" si="1657"/>
        <v xml:space="preserve">    </v>
      </c>
      <c r="N706" s="849">
        <f t="shared" si="1594"/>
        <v>0</v>
      </c>
      <c r="O706" s="570"/>
      <c r="P706" s="391">
        <f t="shared" si="1635"/>
        <v>0</v>
      </c>
      <c r="Q706" s="386">
        <f t="shared" si="1636"/>
        <v>0</v>
      </c>
      <c r="R706" s="366" t="str">
        <f t="shared" si="1658"/>
        <v xml:space="preserve">    </v>
      </c>
      <c r="S706" s="849">
        <f t="shared" si="1595"/>
        <v>0</v>
      </c>
      <c r="T706" s="570"/>
      <c r="U706" s="391">
        <f t="shared" si="1637"/>
        <v>0</v>
      </c>
      <c r="V706" s="386">
        <f t="shared" si="1638"/>
        <v>0</v>
      </c>
      <c r="W706" s="366" t="str">
        <f t="shared" si="1659"/>
        <v xml:space="preserve">    </v>
      </c>
      <c r="X706" s="849">
        <f t="shared" si="1596"/>
        <v>0</v>
      </c>
      <c r="Y706" s="570"/>
      <c r="Z706" s="391">
        <f t="shared" si="1639"/>
        <v>0</v>
      </c>
      <c r="AA706" s="386">
        <f t="shared" si="1640"/>
        <v>0</v>
      </c>
      <c r="AB706" s="366" t="str">
        <f t="shared" si="1660"/>
        <v xml:space="preserve">    </v>
      </c>
      <c r="AC706" s="849">
        <f t="shared" si="1597"/>
        <v>0</v>
      </c>
      <c r="AD706" s="570"/>
      <c r="AE706" s="391">
        <f t="shared" si="1641"/>
        <v>0</v>
      </c>
      <c r="AF706" s="386">
        <f t="shared" si="1642"/>
        <v>0</v>
      </c>
      <c r="AG706" s="366" t="str">
        <f t="shared" si="1661"/>
        <v xml:space="preserve">    </v>
      </c>
      <c r="AH706" s="849">
        <f t="shared" si="1598"/>
        <v>0</v>
      </c>
      <c r="AI706" s="570"/>
      <c r="AJ706" s="391">
        <f t="shared" si="1643"/>
        <v>0</v>
      </c>
      <c r="AK706" s="386">
        <f t="shared" si="1644"/>
        <v>0</v>
      </c>
      <c r="AL706" s="366" t="str">
        <f t="shared" si="1662"/>
        <v xml:space="preserve">    </v>
      </c>
      <c r="AM706" s="849">
        <f t="shared" si="1599"/>
        <v>0</v>
      </c>
      <c r="AN706" s="570"/>
      <c r="AO706" s="391">
        <f t="shared" si="1645"/>
        <v>0</v>
      </c>
      <c r="AP706" s="386">
        <f t="shared" si="1646"/>
        <v>0</v>
      </c>
      <c r="AQ706" s="366" t="str">
        <f t="shared" si="1663"/>
        <v xml:space="preserve">    </v>
      </c>
      <c r="AR706" s="849">
        <f t="shared" si="1600"/>
        <v>0</v>
      </c>
      <c r="AS706" s="570"/>
      <c r="AT706" s="391">
        <f t="shared" si="1647"/>
        <v>0</v>
      </c>
      <c r="AU706" s="386">
        <f t="shared" si="1648"/>
        <v>0</v>
      </c>
      <c r="AV706" s="366" t="str">
        <f t="shared" si="1664"/>
        <v xml:space="preserve">    </v>
      </c>
      <c r="AW706" s="849">
        <f t="shared" si="1601"/>
        <v>0</v>
      </c>
      <c r="AX706" s="570"/>
      <c r="AY706" s="391">
        <f t="shared" si="1649"/>
        <v>0</v>
      </c>
      <c r="AZ706" s="386">
        <f t="shared" si="1650"/>
        <v>0</v>
      </c>
      <c r="BA706" s="366" t="str">
        <f t="shared" si="1665"/>
        <v xml:space="preserve">    </v>
      </c>
      <c r="BB706" s="849">
        <f t="shared" si="1602"/>
        <v>0</v>
      </c>
      <c r="BC706" s="570"/>
      <c r="BD706" s="391">
        <f t="shared" si="1651"/>
        <v>0</v>
      </c>
      <c r="BE706" s="386">
        <f t="shared" si="1652"/>
        <v>0</v>
      </c>
      <c r="BF706" s="366" t="str">
        <f t="shared" si="1666"/>
        <v xml:space="preserve">    </v>
      </c>
      <c r="BG706" s="849">
        <f t="shared" si="1603"/>
        <v>0</v>
      </c>
      <c r="BH706" s="570"/>
      <c r="BI706" s="391">
        <f t="shared" si="1653"/>
        <v>0</v>
      </c>
      <c r="BJ706" s="386">
        <f t="shared" si="1654"/>
        <v>0</v>
      </c>
      <c r="BK706" s="366" t="str">
        <f t="shared" si="1667"/>
        <v xml:space="preserve">    </v>
      </c>
      <c r="BM706" s="383">
        <f t="shared" si="1604"/>
        <v>0</v>
      </c>
      <c r="BN706" s="7"/>
    </row>
    <row r="707" spans="1:66" s="5" customFormat="1" ht="12.75">
      <c r="A707" s="633">
        <v>22</v>
      </c>
      <c r="B707" s="895" t="str">
        <f t="shared" si="1655"/>
        <v>Staff Development/Training/Education</v>
      </c>
      <c r="C707" s="377">
        <f t="shared" si="1605"/>
        <v>0</v>
      </c>
      <c r="D707" s="1030">
        <f t="shared" si="1592"/>
        <v>0</v>
      </c>
      <c r="E707" s="570"/>
      <c r="F707" s="391">
        <f t="shared" si="1631"/>
        <v>0</v>
      </c>
      <c r="G707" s="386">
        <f t="shared" si="1632"/>
        <v>0</v>
      </c>
      <c r="H707" s="366" t="str">
        <f t="shared" si="1656"/>
        <v xml:space="preserve">    </v>
      </c>
      <c r="I707" s="850">
        <f t="shared" si="1593"/>
        <v>0</v>
      </c>
      <c r="J707" s="570"/>
      <c r="K707" s="391">
        <f t="shared" si="1633"/>
        <v>0</v>
      </c>
      <c r="L707" s="386">
        <f t="shared" si="1634"/>
        <v>0</v>
      </c>
      <c r="M707" s="366" t="str">
        <f t="shared" si="1657"/>
        <v xml:space="preserve">    </v>
      </c>
      <c r="N707" s="850">
        <f t="shared" si="1594"/>
        <v>0</v>
      </c>
      <c r="O707" s="570"/>
      <c r="P707" s="391">
        <f t="shared" si="1635"/>
        <v>0</v>
      </c>
      <c r="Q707" s="386">
        <f t="shared" si="1636"/>
        <v>0</v>
      </c>
      <c r="R707" s="366" t="str">
        <f t="shared" si="1658"/>
        <v xml:space="preserve">    </v>
      </c>
      <c r="S707" s="850">
        <f t="shared" si="1595"/>
        <v>0</v>
      </c>
      <c r="T707" s="570"/>
      <c r="U707" s="391">
        <f t="shared" si="1637"/>
        <v>0</v>
      </c>
      <c r="V707" s="386">
        <f t="shared" si="1638"/>
        <v>0</v>
      </c>
      <c r="W707" s="366" t="str">
        <f t="shared" si="1659"/>
        <v xml:space="preserve">    </v>
      </c>
      <c r="X707" s="850">
        <f t="shared" si="1596"/>
        <v>0</v>
      </c>
      <c r="Y707" s="570"/>
      <c r="Z707" s="391">
        <f t="shared" si="1639"/>
        <v>0</v>
      </c>
      <c r="AA707" s="386">
        <f t="shared" si="1640"/>
        <v>0</v>
      </c>
      <c r="AB707" s="366" t="str">
        <f t="shared" si="1660"/>
        <v xml:space="preserve">    </v>
      </c>
      <c r="AC707" s="850">
        <f t="shared" si="1597"/>
        <v>0</v>
      </c>
      <c r="AD707" s="570"/>
      <c r="AE707" s="391">
        <f t="shared" si="1641"/>
        <v>0</v>
      </c>
      <c r="AF707" s="386">
        <f t="shared" si="1642"/>
        <v>0</v>
      </c>
      <c r="AG707" s="366" t="str">
        <f t="shared" si="1661"/>
        <v xml:space="preserve">    </v>
      </c>
      <c r="AH707" s="850">
        <f t="shared" si="1598"/>
        <v>0</v>
      </c>
      <c r="AI707" s="570"/>
      <c r="AJ707" s="391">
        <f t="shared" si="1643"/>
        <v>0</v>
      </c>
      <c r="AK707" s="386">
        <f t="shared" si="1644"/>
        <v>0</v>
      </c>
      <c r="AL707" s="366" t="str">
        <f t="shared" si="1662"/>
        <v xml:space="preserve">    </v>
      </c>
      <c r="AM707" s="850">
        <f t="shared" si="1599"/>
        <v>0</v>
      </c>
      <c r="AN707" s="570"/>
      <c r="AO707" s="391">
        <f t="shared" si="1645"/>
        <v>0</v>
      </c>
      <c r="AP707" s="386">
        <f t="shared" si="1646"/>
        <v>0</v>
      </c>
      <c r="AQ707" s="366" t="str">
        <f t="shared" si="1663"/>
        <v xml:space="preserve">    </v>
      </c>
      <c r="AR707" s="850">
        <f t="shared" si="1600"/>
        <v>0</v>
      </c>
      <c r="AS707" s="570"/>
      <c r="AT707" s="391">
        <f t="shared" si="1647"/>
        <v>0</v>
      </c>
      <c r="AU707" s="386">
        <f t="shared" si="1648"/>
        <v>0</v>
      </c>
      <c r="AV707" s="366" t="str">
        <f t="shared" si="1664"/>
        <v xml:space="preserve">    </v>
      </c>
      <c r="AW707" s="850">
        <f t="shared" si="1601"/>
        <v>0</v>
      </c>
      <c r="AX707" s="570"/>
      <c r="AY707" s="391">
        <f t="shared" si="1649"/>
        <v>0</v>
      </c>
      <c r="AZ707" s="386">
        <f t="shared" si="1650"/>
        <v>0</v>
      </c>
      <c r="BA707" s="366" t="str">
        <f t="shared" si="1665"/>
        <v xml:space="preserve">    </v>
      </c>
      <c r="BB707" s="850">
        <f t="shared" si="1602"/>
        <v>0</v>
      </c>
      <c r="BC707" s="570"/>
      <c r="BD707" s="391">
        <f t="shared" si="1651"/>
        <v>0</v>
      </c>
      <c r="BE707" s="386">
        <f t="shared" si="1652"/>
        <v>0</v>
      </c>
      <c r="BF707" s="366" t="str">
        <f t="shared" si="1666"/>
        <v xml:space="preserve">    </v>
      </c>
      <c r="BG707" s="850">
        <f t="shared" si="1603"/>
        <v>0</v>
      </c>
      <c r="BH707" s="570"/>
      <c r="BI707" s="391">
        <f t="shared" si="1653"/>
        <v>0</v>
      </c>
      <c r="BJ707" s="386">
        <f t="shared" si="1654"/>
        <v>0</v>
      </c>
      <c r="BK707" s="366" t="str">
        <f t="shared" si="1667"/>
        <v xml:space="preserve">    </v>
      </c>
      <c r="BM707" s="383">
        <f t="shared" si="1604"/>
        <v>0</v>
      </c>
      <c r="BN707" s="7"/>
    </row>
    <row r="708" spans="1:66" s="5" customFormat="1" ht="12.75">
      <c r="A708" s="633">
        <v>23</v>
      </c>
      <c r="B708" s="895" t="str">
        <f t="shared" si="1655"/>
        <v>Other Business Services</v>
      </c>
      <c r="C708" s="377">
        <f t="shared" si="1605"/>
        <v>0</v>
      </c>
      <c r="D708" s="659">
        <f t="shared" si="1592"/>
        <v>0</v>
      </c>
      <c r="E708" s="570"/>
      <c r="F708" s="391">
        <f t="shared" si="1631"/>
        <v>0</v>
      </c>
      <c r="G708" s="386">
        <f t="shared" si="1632"/>
        <v>0</v>
      </c>
      <c r="H708" s="366" t="str">
        <f t="shared" si="1656"/>
        <v xml:space="preserve">    </v>
      </c>
      <c r="I708" s="849">
        <f t="shared" si="1593"/>
        <v>0</v>
      </c>
      <c r="J708" s="570"/>
      <c r="K708" s="391">
        <f t="shared" si="1633"/>
        <v>0</v>
      </c>
      <c r="L708" s="386">
        <f t="shared" si="1634"/>
        <v>0</v>
      </c>
      <c r="M708" s="366" t="str">
        <f t="shared" si="1657"/>
        <v xml:space="preserve">    </v>
      </c>
      <c r="N708" s="849">
        <f t="shared" si="1594"/>
        <v>0</v>
      </c>
      <c r="O708" s="570"/>
      <c r="P708" s="391">
        <f t="shared" si="1635"/>
        <v>0</v>
      </c>
      <c r="Q708" s="386">
        <f t="shared" si="1636"/>
        <v>0</v>
      </c>
      <c r="R708" s="366" t="str">
        <f t="shared" si="1658"/>
        <v xml:space="preserve">    </v>
      </c>
      <c r="S708" s="849">
        <f t="shared" si="1595"/>
        <v>0</v>
      </c>
      <c r="T708" s="570"/>
      <c r="U708" s="391">
        <f t="shared" si="1637"/>
        <v>0</v>
      </c>
      <c r="V708" s="386">
        <f t="shared" si="1638"/>
        <v>0</v>
      </c>
      <c r="W708" s="366" t="str">
        <f t="shared" si="1659"/>
        <v xml:space="preserve">    </v>
      </c>
      <c r="X708" s="849">
        <f t="shared" si="1596"/>
        <v>0</v>
      </c>
      <c r="Y708" s="570"/>
      <c r="Z708" s="391">
        <f t="shared" si="1639"/>
        <v>0</v>
      </c>
      <c r="AA708" s="386">
        <f t="shared" si="1640"/>
        <v>0</v>
      </c>
      <c r="AB708" s="366" t="str">
        <f t="shared" si="1660"/>
        <v xml:space="preserve">    </v>
      </c>
      <c r="AC708" s="849">
        <f t="shared" si="1597"/>
        <v>0</v>
      </c>
      <c r="AD708" s="570"/>
      <c r="AE708" s="391">
        <f t="shared" si="1641"/>
        <v>0</v>
      </c>
      <c r="AF708" s="386">
        <f t="shared" si="1642"/>
        <v>0</v>
      </c>
      <c r="AG708" s="366" t="str">
        <f t="shared" si="1661"/>
        <v xml:space="preserve">    </v>
      </c>
      <c r="AH708" s="849">
        <f t="shared" si="1598"/>
        <v>0</v>
      </c>
      <c r="AI708" s="570"/>
      <c r="AJ708" s="391">
        <f t="shared" si="1643"/>
        <v>0</v>
      </c>
      <c r="AK708" s="386">
        <f t="shared" si="1644"/>
        <v>0</v>
      </c>
      <c r="AL708" s="366" t="str">
        <f t="shared" si="1662"/>
        <v xml:space="preserve">    </v>
      </c>
      <c r="AM708" s="849">
        <f t="shared" si="1599"/>
        <v>0</v>
      </c>
      <c r="AN708" s="570"/>
      <c r="AO708" s="391">
        <f t="shared" si="1645"/>
        <v>0</v>
      </c>
      <c r="AP708" s="386">
        <f t="shared" si="1646"/>
        <v>0</v>
      </c>
      <c r="AQ708" s="366" t="str">
        <f t="shared" si="1663"/>
        <v xml:space="preserve">    </v>
      </c>
      <c r="AR708" s="849">
        <f t="shared" si="1600"/>
        <v>0</v>
      </c>
      <c r="AS708" s="570"/>
      <c r="AT708" s="391">
        <f t="shared" si="1647"/>
        <v>0</v>
      </c>
      <c r="AU708" s="386">
        <f t="shared" si="1648"/>
        <v>0</v>
      </c>
      <c r="AV708" s="366" t="str">
        <f t="shared" si="1664"/>
        <v xml:space="preserve">    </v>
      </c>
      <c r="AW708" s="849">
        <f t="shared" si="1601"/>
        <v>0</v>
      </c>
      <c r="AX708" s="570"/>
      <c r="AY708" s="391">
        <f t="shared" si="1649"/>
        <v>0</v>
      </c>
      <c r="AZ708" s="386">
        <f t="shared" si="1650"/>
        <v>0</v>
      </c>
      <c r="BA708" s="366" t="str">
        <f t="shared" si="1665"/>
        <v xml:space="preserve">    </v>
      </c>
      <c r="BB708" s="849">
        <f t="shared" si="1602"/>
        <v>0</v>
      </c>
      <c r="BC708" s="570"/>
      <c r="BD708" s="391">
        <f t="shared" si="1651"/>
        <v>0</v>
      </c>
      <c r="BE708" s="386">
        <f t="shared" si="1652"/>
        <v>0</v>
      </c>
      <c r="BF708" s="366" t="str">
        <f t="shared" si="1666"/>
        <v xml:space="preserve">    </v>
      </c>
      <c r="BG708" s="849">
        <f t="shared" si="1603"/>
        <v>0</v>
      </c>
      <c r="BH708" s="570"/>
      <c r="BI708" s="391">
        <f t="shared" si="1653"/>
        <v>0</v>
      </c>
      <c r="BJ708" s="386">
        <f t="shared" si="1654"/>
        <v>0</v>
      </c>
      <c r="BK708" s="366" t="str">
        <f t="shared" si="1667"/>
        <v xml:space="preserve">    </v>
      </c>
      <c r="BM708" s="383">
        <f t="shared" si="1604"/>
        <v>0</v>
      </c>
      <c r="BN708" s="7"/>
    </row>
    <row r="709" spans="1:66" s="5" customFormat="1" ht="12.75">
      <c r="A709" s="633">
        <v>24</v>
      </c>
      <c r="B709" s="895" t="str">
        <f t="shared" si="1655"/>
        <v>Interpreter Services</v>
      </c>
      <c r="C709" s="377">
        <f t="shared" si="1605"/>
        <v>0</v>
      </c>
      <c r="D709" s="659">
        <f t="shared" si="1592"/>
        <v>0</v>
      </c>
      <c r="E709" s="570"/>
      <c r="F709" s="391">
        <f t="shared" si="1631"/>
        <v>0</v>
      </c>
      <c r="G709" s="386">
        <f t="shared" si="1632"/>
        <v>0</v>
      </c>
      <c r="H709" s="366" t="str">
        <f t="shared" si="1656"/>
        <v xml:space="preserve">    </v>
      </c>
      <c r="I709" s="849">
        <f t="shared" si="1593"/>
        <v>0</v>
      </c>
      <c r="J709" s="570"/>
      <c r="K709" s="391">
        <f t="shared" si="1633"/>
        <v>0</v>
      </c>
      <c r="L709" s="386">
        <f t="shared" si="1634"/>
        <v>0</v>
      </c>
      <c r="M709" s="366" t="str">
        <f t="shared" si="1657"/>
        <v xml:space="preserve">    </v>
      </c>
      <c r="N709" s="849">
        <f t="shared" si="1594"/>
        <v>0</v>
      </c>
      <c r="O709" s="570"/>
      <c r="P709" s="391">
        <f t="shared" si="1635"/>
        <v>0</v>
      </c>
      <c r="Q709" s="386">
        <f t="shared" si="1636"/>
        <v>0</v>
      </c>
      <c r="R709" s="366" t="str">
        <f t="shared" si="1658"/>
        <v xml:space="preserve">    </v>
      </c>
      <c r="S709" s="849">
        <f t="shared" si="1595"/>
        <v>0</v>
      </c>
      <c r="T709" s="570"/>
      <c r="U709" s="391">
        <f t="shared" si="1637"/>
        <v>0</v>
      </c>
      <c r="V709" s="386">
        <f t="shared" si="1638"/>
        <v>0</v>
      </c>
      <c r="W709" s="366" t="str">
        <f t="shared" si="1659"/>
        <v xml:space="preserve">    </v>
      </c>
      <c r="X709" s="849">
        <f t="shared" si="1596"/>
        <v>0</v>
      </c>
      <c r="Y709" s="570"/>
      <c r="Z709" s="391">
        <f t="shared" si="1639"/>
        <v>0</v>
      </c>
      <c r="AA709" s="386">
        <f t="shared" si="1640"/>
        <v>0</v>
      </c>
      <c r="AB709" s="366" t="str">
        <f t="shared" si="1660"/>
        <v xml:space="preserve">    </v>
      </c>
      <c r="AC709" s="849">
        <f t="shared" si="1597"/>
        <v>0</v>
      </c>
      <c r="AD709" s="570"/>
      <c r="AE709" s="391">
        <f t="shared" si="1641"/>
        <v>0</v>
      </c>
      <c r="AF709" s="386">
        <f t="shared" si="1642"/>
        <v>0</v>
      </c>
      <c r="AG709" s="366" t="str">
        <f t="shared" si="1661"/>
        <v xml:space="preserve">    </v>
      </c>
      <c r="AH709" s="849">
        <f t="shared" si="1598"/>
        <v>0</v>
      </c>
      <c r="AI709" s="570"/>
      <c r="AJ709" s="391">
        <f t="shared" si="1643"/>
        <v>0</v>
      </c>
      <c r="AK709" s="386">
        <f t="shared" si="1644"/>
        <v>0</v>
      </c>
      <c r="AL709" s="366" t="str">
        <f t="shared" si="1662"/>
        <v xml:space="preserve">    </v>
      </c>
      <c r="AM709" s="849">
        <f t="shared" si="1599"/>
        <v>0</v>
      </c>
      <c r="AN709" s="570"/>
      <c r="AO709" s="391">
        <f t="shared" si="1645"/>
        <v>0</v>
      </c>
      <c r="AP709" s="386">
        <f t="shared" si="1646"/>
        <v>0</v>
      </c>
      <c r="AQ709" s="366" t="str">
        <f t="shared" si="1663"/>
        <v xml:space="preserve">    </v>
      </c>
      <c r="AR709" s="849">
        <f t="shared" si="1600"/>
        <v>0</v>
      </c>
      <c r="AS709" s="570"/>
      <c r="AT709" s="391">
        <f t="shared" si="1647"/>
        <v>0</v>
      </c>
      <c r="AU709" s="386">
        <f t="shared" si="1648"/>
        <v>0</v>
      </c>
      <c r="AV709" s="366" t="str">
        <f t="shared" si="1664"/>
        <v xml:space="preserve">    </v>
      </c>
      <c r="AW709" s="849">
        <f t="shared" si="1601"/>
        <v>0</v>
      </c>
      <c r="AX709" s="570"/>
      <c r="AY709" s="391">
        <f t="shared" si="1649"/>
        <v>0</v>
      </c>
      <c r="AZ709" s="386">
        <f t="shared" si="1650"/>
        <v>0</v>
      </c>
      <c r="BA709" s="366" t="str">
        <f t="shared" si="1665"/>
        <v xml:space="preserve">    </v>
      </c>
      <c r="BB709" s="849">
        <f t="shared" si="1602"/>
        <v>0</v>
      </c>
      <c r="BC709" s="570"/>
      <c r="BD709" s="391">
        <f t="shared" si="1651"/>
        <v>0</v>
      </c>
      <c r="BE709" s="386">
        <f t="shared" si="1652"/>
        <v>0</v>
      </c>
      <c r="BF709" s="366" t="str">
        <f t="shared" si="1666"/>
        <v xml:space="preserve">    </v>
      </c>
      <c r="BG709" s="849">
        <f t="shared" si="1603"/>
        <v>0</v>
      </c>
      <c r="BH709" s="570"/>
      <c r="BI709" s="391">
        <f t="shared" si="1653"/>
        <v>0</v>
      </c>
      <c r="BJ709" s="386">
        <f t="shared" si="1654"/>
        <v>0</v>
      </c>
      <c r="BK709" s="366" t="str">
        <f t="shared" si="1667"/>
        <v xml:space="preserve">    </v>
      </c>
      <c r="BM709" s="383">
        <f t="shared" si="1604"/>
        <v>0</v>
      </c>
      <c r="BN709" s="7"/>
    </row>
    <row r="710" spans="1:66" s="5" customFormat="1" ht="12.75">
      <c r="A710" s="633">
        <v>25</v>
      </c>
      <c r="B710" s="895" t="str">
        <f t="shared" si="1655"/>
        <v>* Member Housing</v>
      </c>
      <c r="C710" s="377">
        <f t="shared" si="1605"/>
        <v>0</v>
      </c>
      <c r="D710" s="659">
        <f t="shared" si="1592"/>
        <v>0</v>
      </c>
      <c r="E710" s="570"/>
      <c r="F710" s="391">
        <f t="shared" si="1631"/>
        <v>0</v>
      </c>
      <c r="G710" s="386">
        <f t="shared" si="1632"/>
        <v>0</v>
      </c>
      <c r="H710" s="366" t="str">
        <f t="shared" si="1656"/>
        <v xml:space="preserve">    </v>
      </c>
      <c r="I710" s="849">
        <f t="shared" si="1593"/>
        <v>0</v>
      </c>
      <c r="J710" s="570"/>
      <c r="K710" s="391">
        <f t="shared" si="1633"/>
        <v>0</v>
      </c>
      <c r="L710" s="386">
        <f t="shared" si="1634"/>
        <v>0</v>
      </c>
      <c r="M710" s="366" t="str">
        <f t="shared" si="1657"/>
        <v xml:space="preserve">    </v>
      </c>
      <c r="N710" s="849">
        <f t="shared" si="1594"/>
        <v>0</v>
      </c>
      <c r="O710" s="570"/>
      <c r="P710" s="391">
        <f t="shared" si="1635"/>
        <v>0</v>
      </c>
      <c r="Q710" s="386">
        <f t="shared" si="1636"/>
        <v>0</v>
      </c>
      <c r="R710" s="366" t="str">
        <f t="shared" si="1658"/>
        <v xml:space="preserve">    </v>
      </c>
      <c r="S710" s="849">
        <f t="shared" si="1595"/>
        <v>0</v>
      </c>
      <c r="T710" s="570"/>
      <c r="U710" s="391">
        <f t="shared" si="1637"/>
        <v>0</v>
      </c>
      <c r="V710" s="386">
        <f t="shared" si="1638"/>
        <v>0</v>
      </c>
      <c r="W710" s="366" t="str">
        <f t="shared" si="1659"/>
        <v xml:space="preserve">    </v>
      </c>
      <c r="X710" s="849">
        <f t="shared" si="1596"/>
        <v>0</v>
      </c>
      <c r="Y710" s="570"/>
      <c r="Z710" s="391">
        <f t="shared" si="1639"/>
        <v>0</v>
      </c>
      <c r="AA710" s="386">
        <f t="shared" si="1640"/>
        <v>0</v>
      </c>
      <c r="AB710" s="366" t="str">
        <f t="shared" si="1660"/>
        <v xml:space="preserve">    </v>
      </c>
      <c r="AC710" s="849">
        <f t="shared" si="1597"/>
        <v>0</v>
      </c>
      <c r="AD710" s="570"/>
      <c r="AE710" s="391">
        <f t="shared" si="1641"/>
        <v>0</v>
      </c>
      <c r="AF710" s="386">
        <f t="shared" si="1642"/>
        <v>0</v>
      </c>
      <c r="AG710" s="366" t="str">
        <f t="shared" si="1661"/>
        <v xml:space="preserve">    </v>
      </c>
      <c r="AH710" s="849">
        <f t="shared" si="1598"/>
        <v>0</v>
      </c>
      <c r="AI710" s="570"/>
      <c r="AJ710" s="391">
        <f t="shared" si="1643"/>
        <v>0</v>
      </c>
      <c r="AK710" s="386">
        <f t="shared" si="1644"/>
        <v>0</v>
      </c>
      <c r="AL710" s="366" t="str">
        <f t="shared" si="1662"/>
        <v xml:space="preserve">    </v>
      </c>
      <c r="AM710" s="849">
        <f t="shared" si="1599"/>
        <v>0</v>
      </c>
      <c r="AN710" s="570"/>
      <c r="AO710" s="391">
        <f t="shared" si="1645"/>
        <v>0</v>
      </c>
      <c r="AP710" s="386">
        <f t="shared" si="1646"/>
        <v>0</v>
      </c>
      <c r="AQ710" s="366" t="str">
        <f t="shared" si="1663"/>
        <v xml:space="preserve">    </v>
      </c>
      <c r="AR710" s="849">
        <f t="shared" si="1600"/>
        <v>0</v>
      </c>
      <c r="AS710" s="570"/>
      <c r="AT710" s="391">
        <f t="shared" si="1647"/>
        <v>0</v>
      </c>
      <c r="AU710" s="386">
        <f t="shared" si="1648"/>
        <v>0</v>
      </c>
      <c r="AV710" s="366" t="str">
        <f t="shared" si="1664"/>
        <v xml:space="preserve">    </v>
      </c>
      <c r="AW710" s="849">
        <f t="shared" si="1601"/>
        <v>0</v>
      </c>
      <c r="AX710" s="570"/>
      <c r="AY710" s="391">
        <f t="shared" si="1649"/>
        <v>0</v>
      </c>
      <c r="AZ710" s="386">
        <f t="shared" si="1650"/>
        <v>0</v>
      </c>
      <c r="BA710" s="366" t="str">
        <f t="shared" si="1665"/>
        <v xml:space="preserve">    </v>
      </c>
      <c r="BB710" s="849">
        <f t="shared" si="1602"/>
        <v>0</v>
      </c>
      <c r="BC710" s="570"/>
      <c r="BD710" s="391">
        <f t="shared" si="1651"/>
        <v>0</v>
      </c>
      <c r="BE710" s="386">
        <f t="shared" si="1652"/>
        <v>0</v>
      </c>
      <c r="BF710" s="366" t="str">
        <f t="shared" si="1666"/>
        <v xml:space="preserve">    </v>
      </c>
      <c r="BG710" s="849">
        <f t="shared" si="1603"/>
        <v>0</v>
      </c>
      <c r="BH710" s="570"/>
      <c r="BI710" s="391">
        <f t="shared" si="1653"/>
        <v>0</v>
      </c>
      <c r="BJ710" s="386">
        <f t="shared" si="1654"/>
        <v>0</v>
      </c>
      <c r="BK710" s="366" t="str">
        <f t="shared" si="1667"/>
        <v xml:space="preserve">    </v>
      </c>
      <c r="BM710" s="383">
        <f t="shared" si="1604"/>
        <v>0</v>
      </c>
      <c r="BN710" s="7"/>
    </row>
    <row r="711" spans="1:66" s="5" customFormat="1" ht="12.75">
      <c r="A711" s="633">
        <v>26</v>
      </c>
      <c r="B711" s="895" t="str">
        <f t="shared" si="1655"/>
        <v>* Augmented Member Housing</v>
      </c>
      <c r="C711" s="377">
        <f t="shared" si="1605"/>
        <v>0</v>
      </c>
      <c r="D711" s="659">
        <f t="shared" si="1592"/>
        <v>0</v>
      </c>
      <c r="E711" s="570"/>
      <c r="F711" s="391">
        <f t="shared" si="1631"/>
        <v>0</v>
      </c>
      <c r="G711" s="386">
        <f t="shared" si="1632"/>
        <v>0</v>
      </c>
      <c r="H711" s="366" t="str">
        <f t="shared" si="1656"/>
        <v xml:space="preserve">    </v>
      </c>
      <c r="I711" s="849">
        <f t="shared" si="1593"/>
        <v>0</v>
      </c>
      <c r="J711" s="570"/>
      <c r="K711" s="391">
        <f t="shared" si="1633"/>
        <v>0</v>
      </c>
      <c r="L711" s="386">
        <f t="shared" si="1634"/>
        <v>0</v>
      </c>
      <c r="M711" s="366" t="str">
        <f t="shared" si="1657"/>
        <v xml:space="preserve">    </v>
      </c>
      <c r="N711" s="849">
        <f t="shared" si="1594"/>
        <v>0</v>
      </c>
      <c r="O711" s="570"/>
      <c r="P711" s="391">
        <f t="shared" si="1635"/>
        <v>0</v>
      </c>
      <c r="Q711" s="386">
        <f t="shared" si="1636"/>
        <v>0</v>
      </c>
      <c r="R711" s="366" t="str">
        <f t="shared" si="1658"/>
        <v xml:space="preserve">    </v>
      </c>
      <c r="S711" s="849">
        <f t="shared" si="1595"/>
        <v>0</v>
      </c>
      <c r="T711" s="570"/>
      <c r="U711" s="391">
        <f t="shared" si="1637"/>
        <v>0</v>
      </c>
      <c r="V711" s="386">
        <f t="shared" si="1638"/>
        <v>0</v>
      </c>
      <c r="W711" s="366" t="str">
        <f t="shared" si="1659"/>
        <v xml:space="preserve">    </v>
      </c>
      <c r="X711" s="849">
        <f t="shared" si="1596"/>
        <v>0</v>
      </c>
      <c r="Y711" s="570"/>
      <c r="Z711" s="391">
        <f t="shared" si="1639"/>
        <v>0</v>
      </c>
      <c r="AA711" s="386">
        <f t="shared" si="1640"/>
        <v>0</v>
      </c>
      <c r="AB711" s="366" t="str">
        <f t="shared" si="1660"/>
        <v xml:space="preserve">    </v>
      </c>
      <c r="AC711" s="849">
        <f t="shared" si="1597"/>
        <v>0</v>
      </c>
      <c r="AD711" s="570"/>
      <c r="AE711" s="391">
        <f t="shared" si="1641"/>
        <v>0</v>
      </c>
      <c r="AF711" s="386">
        <f t="shared" si="1642"/>
        <v>0</v>
      </c>
      <c r="AG711" s="366" t="str">
        <f t="shared" si="1661"/>
        <v xml:space="preserve">    </v>
      </c>
      <c r="AH711" s="849">
        <f t="shared" si="1598"/>
        <v>0</v>
      </c>
      <c r="AI711" s="570"/>
      <c r="AJ711" s="391">
        <f t="shared" si="1643"/>
        <v>0</v>
      </c>
      <c r="AK711" s="386">
        <f t="shared" si="1644"/>
        <v>0</v>
      </c>
      <c r="AL711" s="366" t="str">
        <f t="shared" si="1662"/>
        <v xml:space="preserve">    </v>
      </c>
      <c r="AM711" s="849">
        <f t="shared" si="1599"/>
        <v>0</v>
      </c>
      <c r="AN711" s="570"/>
      <c r="AO711" s="391">
        <f t="shared" si="1645"/>
        <v>0</v>
      </c>
      <c r="AP711" s="386">
        <f t="shared" si="1646"/>
        <v>0</v>
      </c>
      <c r="AQ711" s="366" t="str">
        <f t="shared" si="1663"/>
        <v xml:space="preserve">    </v>
      </c>
      <c r="AR711" s="849">
        <f t="shared" si="1600"/>
        <v>0</v>
      </c>
      <c r="AS711" s="570"/>
      <c r="AT711" s="391">
        <f t="shared" si="1647"/>
        <v>0</v>
      </c>
      <c r="AU711" s="386">
        <f t="shared" si="1648"/>
        <v>0</v>
      </c>
      <c r="AV711" s="366" t="str">
        <f t="shared" si="1664"/>
        <v xml:space="preserve">    </v>
      </c>
      <c r="AW711" s="849">
        <f t="shared" si="1601"/>
        <v>0</v>
      </c>
      <c r="AX711" s="570"/>
      <c r="AY711" s="391">
        <f t="shared" si="1649"/>
        <v>0</v>
      </c>
      <c r="AZ711" s="386">
        <f t="shared" si="1650"/>
        <v>0</v>
      </c>
      <c r="BA711" s="366" t="str">
        <f t="shared" si="1665"/>
        <v xml:space="preserve">    </v>
      </c>
      <c r="BB711" s="849">
        <f t="shared" si="1602"/>
        <v>0</v>
      </c>
      <c r="BC711" s="570"/>
      <c r="BD711" s="391">
        <f t="shared" si="1651"/>
        <v>0</v>
      </c>
      <c r="BE711" s="386">
        <f t="shared" si="1652"/>
        <v>0</v>
      </c>
      <c r="BF711" s="366" t="str">
        <f t="shared" si="1666"/>
        <v xml:space="preserve">    </v>
      </c>
      <c r="BG711" s="849">
        <f t="shared" si="1603"/>
        <v>0</v>
      </c>
      <c r="BH711" s="570"/>
      <c r="BI711" s="391">
        <f t="shared" si="1653"/>
        <v>0</v>
      </c>
      <c r="BJ711" s="386">
        <f t="shared" si="1654"/>
        <v>0</v>
      </c>
      <c r="BK711" s="366" t="str">
        <f t="shared" si="1667"/>
        <v xml:space="preserve">    </v>
      </c>
      <c r="BM711" s="383">
        <f t="shared" si="1604"/>
        <v>0</v>
      </c>
      <c r="BN711" s="7"/>
    </row>
    <row r="712" spans="1:66" s="5" customFormat="1" ht="12.75">
      <c r="A712" s="633">
        <v>27</v>
      </c>
      <c r="B712" s="895" t="str">
        <f t="shared" si="1655"/>
        <v>Other: (list)</v>
      </c>
      <c r="C712" s="377">
        <f t="shared" si="1605"/>
        <v>0</v>
      </c>
      <c r="D712" s="659">
        <f t="shared" si="1592"/>
        <v>0</v>
      </c>
      <c r="E712" s="570"/>
      <c r="F712" s="391">
        <f t="shared" si="1631"/>
        <v>0</v>
      </c>
      <c r="G712" s="386">
        <f t="shared" si="1632"/>
        <v>0</v>
      </c>
      <c r="H712" s="366" t="str">
        <f t="shared" si="1656"/>
        <v xml:space="preserve">    </v>
      </c>
      <c r="I712" s="849">
        <f t="shared" si="1593"/>
        <v>0</v>
      </c>
      <c r="J712" s="570"/>
      <c r="K712" s="391">
        <f t="shared" si="1633"/>
        <v>0</v>
      </c>
      <c r="L712" s="386">
        <f t="shared" si="1634"/>
        <v>0</v>
      </c>
      <c r="M712" s="366" t="str">
        <f t="shared" si="1657"/>
        <v xml:space="preserve">    </v>
      </c>
      <c r="N712" s="849">
        <f t="shared" si="1594"/>
        <v>0</v>
      </c>
      <c r="O712" s="570"/>
      <c r="P712" s="391">
        <f t="shared" si="1635"/>
        <v>0</v>
      </c>
      <c r="Q712" s="386">
        <f t="shared" si="1636"/>
        <v>0</v>
      </c>
      <c r="R712" s="366" t="str">
        <f t="shared" si="1658"/>
        <v xml:space="preserve">    </v>
      </c>
      <c r="S712" s="849">
        <f t="shared" si="1595"/>
        <v>0</v>
      </c>
      <c r="T712" s="570"/>
      <c r="U712" s="391">
        <f t="shared" si="1637"/>
        <v>0</v>
      </c>
      <c r="V712" s="386">
        <f t="shared" si="1638"/>
        <v>0</v>
      </c>
      <c r="W712" s="366" t="str">
        <f t="shared" si="1659"/>
        <v xml:space="preserve">    </v>
      </c>
      <c r="X712" s="849">
        <f t="shared" si="1596"/>
        <v>0</v>
      </c>
      <c r="Y712" s="570"/>
      <c r="Z712" s="391">
        <f t="shared" si="1639"/>
        <v>0</v>
      </c>
      <c r="AA712" s="386">
        <f t="shared" si="1640"/>
        <v>0</v>
      </c>
      <c r="AB712" s="366" t="str">
        <f t="shared" si="1660"/>
        <v xml:space="preserve">    </v>
      </c>
      <c r="AC712" s="849">
        <f t="shared" si="1597"/>
        <v>0</v>
      </c>
      <c r="AD712" s="570"/>
      <c r="AE712" s="391">
        <f t="shared" si="1641"/>
        <v>0</v>
      </c>
      <c r="AF712" s="386">
        <f t="shared" si="1642"/>
        <v>0</v>
      </c>
      <c r="AG712" s="366" t="str">
        <f t="shared" si="1661"/>
        <v xml:space="preserve">    </v>
      </c>
      <c r="AH712" s="849">
        <f t="shared" si="1598"/>
        <v>0</v>
      </c>
      <c r="AI712" s="570"/>
      <c r="AJ712" s="391">
        <f t="shared" si="1643"/>
        <v>0</v>
      </c>
      <c r="AK712" s="386">
        <f t="shared" si="1644"/>
        <v>0</v>
      </c>
      <c r="AL712" s="366" t="str">
        <f t="shared" si="1662"/>
        <v xml:space="preserve">    </v>
      </c>
      <c r="AM712" s="849">
        <f t="shared" si="1599"/>
        <v>0</v>
      </c>
      <c r="AN712" s="570"/>
      <c r="AO712" s="391">
        <f t="shared" si="1645"/>
        <v>0</v>
      </c>
      <c r="AP712" s="386">
        <f t="shared" si="1646"/>
        <v>0</v>
      </c>
      <c r="AQ712" s="366" t="str">
        <f t="shared" si="1663"/>
        <v xml:space="preserve">    </v>
      </c>
      <c r="AR712" s="849">
        <f t="shared" si="1600"/>
        <v>0</v>
      </c>
      <c r="AS712" s="570"/>
      <c r="AT712" s="391">
        <f t="shared" si="1647"/>
        <v>0</v>
      </c>
      <c r="AU712" s="386">
        <f t="shared" si="1648"/>
        <v>0</v>
      </c>
      <c r="AV712" s="366" t="str">
        <f t="shared" si="1664"/>
        <v xml:space="preserve">    </v>
      </c>
      <c r="AW712" s="849">
        <f t="shared" si="1601"/>
        <v>0</v>
      </c>
      <c r="AX712" s="570"/>
      <c r="AY712" s="391">
        <f t="shared" si="1649"/>
        <v>0</v>
      </c>
      <c r="AZ712" s="386">
        <f t="shared" si="1650"/>
        <v>0</v>
      </c>
      <c r="BA712" s="366" t="str">
        <f t="shared" si="1665"/>
        <v xml:space="preserve">    </v>
      </c>
      <c r="BB712" s="849">
        <f t="shared" si="1602"/>
        <v>0</v>
      </c>
      <c r="BC712" s="570"/>
      <c r="BD712" s="391">
        <f t="shared" si="1651"/>
        <v>0</v>
      </c>
      <c r="BE712" s="386">
        <f t="shared" si="1652"/>
        <v>0</v>
      </c>
      <c r="BF712" s="366" t="str">
        <f t="shared" si="1666"/>
        <v xml:space="preserve">    </v>
      </c>
      <c r="BG712" s="849">
        <f t="shared" si="1603"/>
        <v>0</v>
      </c>
      <c r="BH712" s="570"/>
      <c r="BI712" s="391">
        <f t="shared" si="1653"/>
        <v>0</v>
      </c>
      <c r="BJ712" s="386">
        <f t="shared" si="1654"/>
        <v>0</v>
      </c>
      <c r="BK712" s="366" t="str">
        <f t="shared" si="1667"/>
        <v xml:space="preserve">    </v>
      </c>
      <c r="BM712" s="383">
        <f t="shared" si="1604"/>
        <v>0</v>
      </c>
      <c r="BN712" s="7"/>
    </row>
    <row r="713" spans="1:66" s="5" customFormat="1" ht="12.75">
      <c r="A713" s="633">
        <v>28</v>
      </c>
      <c r="B713" s="895" t="str">
        <f t="shared" si="1655"/>
        <v>Other: (list)</v>
      </c>
      <c r="C713" s="377">
        <f t="shared" si="1605"/>
        <v>0</v>
      </c>
      <c r="D713" s="659">
        <f t="shared" si="1592"/>
        <v>0</v>
      </c>
      <c r="E713" s="570"/>
      <c r="F713" s="391">
        <f t="shared" si="1631"/>
        <v>0</v>
      </c>
      <c r="G713" s="386">
        <f t="shared" si="1632"/>
        <v>0</v>
      </c>
      <c r="H713" s="366" t="str">
        <f t="shared" si="1656"/>
        <v xml:space="preserve">    </v>
      </c>
      <c r="I713" s="849">
        <f t="shared" si="1593"/>
        <v>0</v>
      </c>
      <c r="J713" s="570"/>
      <c r="K713" s="391">
        <f t="shared" si="1633"/>
        <v>0</v>
      </c>
      <c r="L713" s="386">
        <f t="shared" si="1634"/>
        <v>0</v>
      </c>
      <c r="M713" s="366" t="str">
        <f t="shared" si="1657"/>
        <v xml:space="preserve">    </v>
      </c>
      <c r="N713" s="849">
        <f t="shared" si="1594"/>
        <v>0</v>
      </c>
      <c r="O713" s="570"/>
      <c r="P713" s="391">
        <f t="shared" si="1635"/>
        <v>0</v>
      </c>
      <c r="Q713" s="386">
        <f t="shared" si="1636"/>
        <v>0</v>
      </c>
      <c r="R713" s="366" t="str">
        <f t="shared" si="1658"/>
        <v xml:space="preserve">    </v>
      </c>
      <c r="S713" s="849">
        <f t="shared" si="1595"/>
        <v>0</v>
      </c>
      <c r="T713" s="570"/>
      <c r="U713" s="391">
        <f t="shared" si="1637"/>
        <v>0</v>
      </c>
      <c r="V713" s="386">
        <f t="shared" si="1638"/>
        <v>0</v>
      </c>
      <c r="W713" s="366" t="str">
        <f t="shared" si="1659"/>
        <v xml:space="preserve">    </v>
      </c>
      <c r="X713" s="849">
        <f t="shared" si="1596"/>
        <v>0</v>
      </c>
      <c r="Y713" s="570"/>
      <c r="Z713" s="391">
        <f t="shared" si="1639"/>
        <v>0</v>
      </c>
      <c r="AA713" s="386">
        <f t="shared" si="1640"/>
        <v>0</v>
      </c>
      <c r="AB713" s="366" t="str">
        <f t="shared" si="1660"/>
        <v xml:space="preserve">    </v>
      </c>
      <c r="AC713" s="849">
        <f t="shared" si="1597"/>
        <v>0</v>
      </c>
      <c r="AD713" s="570"/>
      <c r="AE713" s="391">
        <f t="shared" si="1641"/>
        <v>0</v>
      </c>
      <c r="AF713" s="386">
        <f t="shared" si="1642"/>
        <v>0</v>
      </c>
      <c r="AG713" s="366" t="str">
        <f t="shared" si="1661"/>
        <v xml:space="preserve">    </v>
      </c>
      <c r="AH713" s="849">
        <f t="shared" si="1598"/>
        <v>0</v>
      </c>
      <c r="AI713" s="570"/>
      <c r="AJ713" s="391">
        <f t="shared" si="1643"/>
        <v>0</v>
      </c>
      <c r="AK713" s="386">
        <f t="shared" si="1644"/>
        <v>0</v>
      </c>
      <c r="AL713" s="366" t="str">
        <f t="shared" si="1662"/>
        <v xml:space="preserve">    </v>
      </c>
      <c r="AM713" s="849">
        <f t="shared" si="1599"/>
        <v>0</v>
      </c>
      <c r="AN713" s="570"/>
      <c r="AO713" s="391">
        <f t="shared" si="1645"/>
        <v>0</v>
      </c>
      <c r="AP713" s="386">
        <f t="shared" si="1646"/>
        <v>0</v>
      </c>
      <c r="AQ713" s="366" t="str">
        <f t="shared" si="1663"/>
        <v xml:space="preserve">    </v>
      </c>
      <c r="AR713" s="849">
        <f t="shared" si="1600"/>
        <v>0</v>
      </c>
      <c r="AS713" s="570"/>
      <c r="AT713" s="391">
        <f t="shared" si="1647"/>
        <v>0</v>
      </c>
      <c r="AU713" s="386">
        <f t="shared" si="1648"/>
        <v>0</v>
      </c>
      <c r="AV713" s="366" t="str">
        <f t="shared" si="1664"/>
        <v xml:space="preserve">    </v>
      </c>
      <c r="AW713" s="849">
        <f t="shared" si="1601"/>
        <v>0</v>
      </c>
      <c r="AX713" s="570"/>
      <c r="AY713" s="391">
        <f t="shared" si="1649"/>
        <v>0</v>
      </c>
      <c r="AZ713" s="386">
        <f t="shared" si="1650"/>
        <v>0</v>
      </c>
      <c r="BA713" s="366" t="str">
        <f t="shared" si="1665"/>
        <v xml:space="preserve">    </v>
      </c>
      <c r="BB713" s="849">
        <f t="shared" si="1602"/>
        <v>0</v>
      </c>
      <c r="BC713" s="570"/>
      <c r="BD713" s="391">
        <f t="shared" si="1651"/>
        <v>0</v>
      </c>
      <c r="BE713" s="386">
        <f t="shared" si="1652"/>
        <v>0</v>
      </c>
      <c r="BF713" s="366" t="str">
        <f t="shared" si="1666"/>
        <v xml:space="preserve">    </v>
      </c>
      <c r="BG713" s="849">
        <f t="shared" si="1603"/>
        <v>0</v>
      </c>
      <c r="BH713" s="570"/>
      <c r="BI713" s="391">
        <f t="shared" si="1653"/>
        <v>0</v>
      </c>
      <c r="BJ713" s="386">
        <f t="shared" si="1654"/>
        <v>0</v>
      </c>
      <c r="BK713" s="366" t="str">
        <f t="shared" si="1667"/>
        <v xml:space="preserve">    </v>
      </c>
      <c r="BM713" s="383">
        <f t="shared" si="1604"/>
        <v>0</v>
      </c>
      <c r="BN713" s="7"/>
    </row>
    <row r="714" spans="1:66" s="5" customFormat="1" ht="12.75">
      <c r="A714" s="633">
        <v>29</v>
      </c>
      <c r="B714" s="895" t="str">
        <f t="shared" si="1655"/>
        <v>Other: (list)</v>
      </c>
      <c r="C714" s="377">
        <f t="shared" si="1605"/>
        <v>0</v>
      </c>
      <c r="D714" s="659">
        <f t="shared" si="1592"/>
        <v>0</v>
      </c>
      <c r="E714" s="570"/>
      <c r="F714" s="391">
        <f t="shared" si="1631"/>
        <v>0</v>
      </c>
      <c r="G714" s="386">
        <f t="shared" si="1632"/>
        <v>0</v>
      </c>
      <c r="H714" s="366" t="str">
        <f t="shared" si="1656"/>
        <v xml:space="preserve">    </v>
      </c>
      <c r="I714" s="849">
        <f t="shared" si="1593"/>
        <v>0</v>
      </c>
      <c r="J714" s="570"/>
      <c r="K714" s="391">
        <f t="shared" si="1633"/>
        <v>0</v>
      </c>
      <c r="L714" s="386">
        <f t="shared" si="1634"/>
        <v>0</v>
      </c>
      <c r="M714" s="366" t="str">
        <f t="shared" si="1657"/>
        <v xml:space="preserve">    </v>
      </c>
      <c r="N714" s="849">
        <f t="shared" si="1594"/>
        <v>0</v>
      </c>
      <c r="O714" s="570"/>
      <c r="P714" s="391">
        <f t="shared" si="1635"/>
        <v>0</v>
      </c>
      <c r="Q714" s="386">
        <f t="shared" si="1636"/>
        <v>0</v>
      </c>
      <c r="R714" s="366" t="str">
        <f t="shared" si="1658"/>
        <v xml:space="preserve">    </v>
      </c>
      <c r="S714" s="849">
        <f t="shared" si="1595"/>
        <v>0</v>
      </c>
      <c r="T714" s="570"/>
      <c r="U714" s="391">
        <f t="shared" si="1637"/>
        <v>0</v>
      </c>
      <c r="V714" s="386">
        <f t="shared" si="1638"/>
        <v>0</v>
      </c>
      <c r="W714" s="366" t="str">
        <f t="shared" si="1659"/>
        <v xml:space="preserve">    </v>
      </c>
      <c r="X714" s="849">
        <f t="shared" si="1596"/>
        <v>0</v>
      </c>
      <c r="Y714" s="570"/>
      <c r="Z714" s="391">
        <f t="shared" si="1639"/>
        <v>0</v>
      </c>
      <c r="AA714" s="386">
        <f t="shared" si="1640"/>
        <v>0</v>
      </c>
      <c r="AB714" s="366" t="str">
        <f t="shared" si="1660"/>
        <v xml:space="preserve">    </v>
      </c>
      <c r="AC714" s="849">
        <f t="shared" si="1597"/>
        <v>0</v>
      </c>
      <c r="AD714" s="570"/>
      <c r="AE714" s="391">
        <f t="shared" si="1641"/>
        <v>0</v>
      </c>
      <c r="AF714" s="386">
        <f t="shared" si="1642"/>
        <v>0</v>
      </c>
      <c r="AG714" s="366" t="str">
        <f t="shared" si="1661"/>
        <v xml:space="preserve">    </v>
      </c>
      <c r="AH714" s="849">
        <f t="shared" si="1598"/>
        <v>0</v>
      </c>
      <c r="AI714" s="570"/>
      <c r="AJ714" s="391">
        <f t="shared" si="1643"/>
        <v>0</v>
      </c>
      <c r="AK714" s="386">
        <f t="shared" si="1644"/>
        <v>0</v>
      </c>
      <c r="AL714" s="366" t="str">
        <f t="shared" si="1662"/>
        <v xml:space="preserve">    </v>
      </c>
      <c r="AM714" s="849">
        <f t="shared" si="1599"/>
        <v>0</v>
      </c>
      <c r="AN714" s="570"/>
      <c r="AO714" s="391">
        <f t="shared" si="1645"/>
        <v>0</v>
      </c>
      <c r="AP714" s="386">
        <f t="shared" si="1646"/>
        <v>0</v>
      </c>
      <c r="AQ714" s="366" t="str">
        <f t="shared" si="1663"/>
        <v xml:space="preserve">    </v>
      </c>
      <c r="AR714" s="849">
        <f t="shared" si="1600"/>
        <v>0</v>
      </c>
      <c r="AS714" s="570"/>
      <c r="AT714" s="391">
        <f t="shared" si="1647"/>
        <v>0</v>
      </c>
      <c r="AU714" s="386">
        <f t="shared" si="1648"/>
        <v>0</v>
      </c>
      <c r="AV714" s="366" t="str">
        <f t="shared" si="1664"/>
        <v xml:space="preserve">    </v>
      </c>
      <c r="AW714" s="849">
        <f t="shared" si="1601"/>
        <v>0</v>
      </c>
      <c r="AX714" s="570"/>
      <c r="AY714" s="391">
        <f t="shared" si="1649"/>
        <v>0</v>
      </c>
      <c r="AZ714" s="386">
        <f t="shared" si="1650"/>
        <v>0</v>
      </c>
      <c r="BA714" s="366" t="str">
        <f t="shared" si="1665"/>
        <v xml:space="preserve">    </v>
      </c>
      <c r="BB714" s="849">
        <f t="shared" si="1602"/>
        <v>0</v>
      </c>
      <c r="BC714" s="570"/>
      <c r="BD714" s="391">
        <f t="shared" si="1651"/>
        <v>0</v>
      </c>
      <c r="BE714" s="386">
        <f t="shared" si="1652"/>
        <v>0</v>
      </c>
      <c r="BF714" s="366" t="str">
        <f t="shared" si="1666"/>
        <v xml:space="preserve">    </v>
      </c>
      <c r="BG714" s="849">
        <f t="shared" si="1603"/>
        <v>0</v>
      </c>
      <c r="BH714" s="570"/>
      <c r="BI714" s="391">
        <f t="shared" si="1653"/>
        <v>0</v>
      </c>
      <c r="BJ714" s="386">
        <f t="shared" si="1654"/>
        <v>0</v>
      </c>
      <c r="BK714" s="366" t="str">
        <f t="shared" si="1667"/>
        <v xml:space="preserve">    </v>
      </c>
      <c r="BM714" s="383">
        <f t="shared" si="1604"/>
        <v>0</v>
      </c>
      <c r="BN714" s="7"/>
    </row>
    <row r="715" spans="1:66" s="5" customFormat="1" ht="12.75">
      <c r="A715" s="633">
        <v>30</v>
      </c>
      <c r="B715" s="895" t="str">
        <f t="shared" si="1655"/>
        <v>Other: (list)</v>
      </c>
      <c r="C715" s="377">
        <f t="shared" si="1605"/>
        <v>0</v>
      </c>
      <c r="D715" s="659">
        <f t="shared" si="1592"/>
        <v>0</v>
      </c>
      <c r="E715" s="570"/>
      <c r="F715" s="391">
        <f t="shared" si="1631"/>
        <v>0</v>
      </c>
      <c r="G715" s="386">
        <f t="shared" si="1632"/>
        <v>0</v>
      </c>
      <c r="H715" s="366" t="str">
        <f t="shared" si="1656"/>
        <v xml:space="preserve">    </v>
      </c>
      <c r="I715" s="849">
        <f t="shared" si="1593"/>
        <v>0</v>
      </c>
      <c r="J715" s="570"/>
      <c r="K715" s="391">
        <f t="shared" si="1633"/>
        <v>0</v>
      </c>
      <c r="L715" s="386">
        <f t="shared" si="1634"/>
        <v>0</v>
      </c>
      <c r="M715" s="366" t="str">
        <f t="shared" si="1657"/>
        <v xml:space="preserve">    </v>
      </c>
      <c r="N715" s="849">
        <f t="shared" si="1594"/>
        <v>0</v>
      </c>
      <c r="O715" s="570"/>
      <c r="P715" s="391">
        <f t="shared" si="1635"/>
        <v>0</v>
      </c>
      <c r="Q715" s="386">
        <f t="shared" si="1636"/>
        <v>0</v>
      </c>
      <c r="R715" s="366" t="str">
        <f t="shared" si="1658"/>
        <v xml:space="preserve">    </v>
      </c>
      <c r="S715" s="849">
        <f t="shared" si="1595"/>
        <v>0</v>
      </c>
      <c r="T715" s="570"/>
      <c r="U715" s="391">
        <f t="shared" si="1637"/>
        <v>0</v>
      </c>
      <c r="V715" s="386">
        <f t="shared" si="1638"/>
        <v>0</v>
      </c>
      <c r="W715" s="366" t="str">
        <f t="shared" si="1659"/>
        <v xml:space="preserve">    </v>
      </c>
      <c r="X715" s="849">
        <f t="shared" si="1596"/>
        <v>0</v>
      </c>
      <c r="Y715" s="570"/>
      <c r="Z715" s="391">
        <f t="shared" si="1639"/>
        <v>0</v>
      </c>
      <c r="AA715" s="386">
        <f t="shared" si="1640"/>
        <v>0</v>
      </c>
      <c r="AB715" s="366" t="str">
        <f t="shared" si="1660"/>
        <v xml:space="preserve">    </v>
      </c>
      <c r="AC715" s="849">
        <f t="shared" si="1597"/>
        <v>0</v>
      </c>
      <c r="AD715" s="570"/>
      <c r="AE715" s="391">
        <f t="shared" si="1641"/>
        <v>0</v>
      </c>
      <c r="AF715" s="386">
        <f t="shared" si="1642"/>
        <v>0</v>
      </c>
      <c r="AG715" s="366" t="str">
        <f t="shared" si="1661"/>
        <v xml:space="preserve">    </v>
      </c>
      <c r="AH715" s="849">
        <f t="shared" si="1598"/>
        <v>0</v>
      </c>
      <c r="AI715" s="570"/>
      <c r="AJ715" s="391">
        <f t="shared" si="1643"/>
        <v>0</v>
      </c>
      <c r="AK715" s="386">
        <f t="shared" si="1644"/>
        <v>0</v>
      </c>
      <c r="AL715" s="366" t="str">
        <f t="shared" si="1662"/>
        <v xml:space="preserve">    </v>
      </c>
      <c r="AM715" s="849">
        <f t="shared" si="1599"/>
        <v>0</v>
      </c>
      <c r="AN715" s="570"/>
      <c r="AO715" s="391">
        <f t="shared" si="1645"/>
        <v>0</v>
      </c>
      <c r="AP715" s="386">
        <f t="shared" si="1646"/>
        <v>0</v>
      </c>
      <c r="AQ715" s="366" t="str">
        <f t="shared" si="1663"/>
        <v xml:space="preserve">    </v>
      </c>
      <c r="AR715" s="849">
        <f t="shared" si="1600"/>
        <v>0</v>
      </c>
      <c r="AS715" s="570"/>
      <c r="AT715" s="391">
        <f t="shared" si="1647"/>
        <v>0</v>
      </c>
      <c r="AU715" s="386">
        <f t="shared" si="1648"/>
        <v>0</v>
      </c>
      <c r="AV715" s="366" t="str">
        <f t="shared" si="1664"/>
        <v xml:space="preserve">    </v>
      </c>
      <c r="AW715" s="849">
        <f t="shared" si="1601"/>
        <v>0</v>
      </c>
      <c r="AX715" s="570"/>
      <c r="AY715" s="391">
        <f t="shared" si="1649"/>
        <v>0</v>
      </c>
      <c r="AZ715" s="386">
        <f t="shared" si="1650"/>
        <v>0</v>
      </c>
      <c r="BA715" s="366" t="str">
        <f t="shared" si="1665"/>
        <v xml:space="preserve">    </v>
      </c>
      <c r="BB715" s="849">
        <f t="shared" si="1602"/>
        <v>0</v>
      </c>
      <c r="BC715" s="570"/>
      <c r="BD715" s="391">
        <f t="shared" si="1651"/>
        <v>0</v>
      </c>
      <c r="BE715" s="386">
        <f t="shared" si="1652"/>
        <v>0</v>
      </c>
      <c r="BF715" s="366" t="str">
        <f t="shared" si="1666"/>
        <v xml:space="preserve">    </v>
      </c>
      <c r="BG715" s="849">
        <f t="shared" si="1603"/>
        <v>0</v>
      </c>
      <c r="BH715" s="570"/>
      <c r="BI715" s="391">
        <f t="shared" si="1653"/>
        <v>0</v>
      </c>
      <c r="BJ715" s="386">
        <f t="shared" si="1654"/>
        <v>0</v>
      </c>
      <c r="BK715" s="366" t="str">
        <f t="shared" si="1667"/>
        <v xml:space="preserve">    </v>
      </c>
      <c r="BM715" s="383">
        <f t="shared" si="1604"/>
        <v>0</v>
      </c>
      <c r="BN715" s="7"/>
    </row>
    <row r="716" spans="1:66" s="5" customFormat="1" ht="12.75">
      <c r="A716" s="633">
        <v>31</v>
      </c>
      <c r="B716" s="895" t="str">
        <f t="shared" si="1655"/>
        <v>Other: (list)</v>
      </c>
      <c r="C716" s="377">
        <f t="shared" si="1605"/>
        <v>0</v>
      </c>
      <c r="D716" s="659">
        <f t="shared" si="1592"/>
        <v>0</v>
      </c>
      <c r="E716" s="570"/>
      <c r="F716" s="391">
        <f t="shared" si="1631"/>
        <v>0</v>
      </c>
      <c r="G716" s="386">
        <f t="shared" si="1632"/>
        <v>0</v>
      </c>
      <c r="H716" s="366" t="str">
        <f t="shared" si="1656"/>
        <v xml:space="preserve">    </v>
      </c>
      <c r="I716" s="849">
        <f t="shared" si="1593"/>
        <v>0</v>
      </c>
      <c r="J716" s="570"/>
      <c r="K716" s="391">
        <f t="shared" si="1633"/>
        <v>0</v>
      </c>
      <c r="L716" s="386">
        <f t="shared" si="1634"/>
        <v>0</v>
      </c>
      <c r="M716" s="366" t="str">
        <f t="shared" si="1657"/>
        <v xml:space="preserve">    </v>
      </c>
      <c r="N716" s="849">
        <f t="shared" si="1594"/>
        <v>0</v>
      </c>
      <c r="O716" s="570"/>
      <c r="P716" s="391">
        <f t="shared" si="1635"/>
        <v>0</v>
      </c>
      <c r="Q716" s="386">
        <f t="shared" si="1636"/>
        <v>0</v>
      </c>
      <c r="R716" s="366" t="str">
        <f t="shared" si="1658"/>
        <v xml:space="preserve">    </v>
      </c>
      <c r="S716" s="849">
        <f t="shared" si="1595"/>
        <v>0</v>
      </c>
      <c r="T716" s="570"/>
      <c r="U716" s="391">
        <f t="shared" si="1637"/>
        <v>0</v>
      </c>
      <c r="V716" s="386">
        <f t="shared" si="1638"/>
        <v>0</v>
      </c>
      <c r="W716" s="366" t="str">
        <f t="shared" si="1659"/>
        <v xml:space="preserve">    </v>
      </c>
      <c r="X716" s="849">
        <f t="shared" si="1596"/>
        <v>0</v>
      </c>
      <c r="Y716" s="570"/>
      <c r="Z716" s="391">
        <f t="shared" si="1639"/>
        <v>0</v>
      </c>
      <c r="AA716" s="386">
        <f t="shared" si="1640"/>
        <v>0</v>
      </c>
      <c r="AB716" s="366" t="str">
        <f t="shared" si="1660"/>
        <v xml:space="preserve">    </v>
      </c>
      <c r="AC716" s="849">
        <f t="shared" si="1597"/>
        <v>0</v>
      </c>
      <c r="AD716" s="570"/>
      <c r="AE716" s="391">
        <f t="shared" si="1641"/>
        <v>0</v>
      </c>
      <c r="AF716" s="386">
        <f t="shared" si="1642"/>
        <v>0</v>
      </c>
      <c r="AG716" s="366" t="str">
        <f t="shared" si="1661"/>
        <v xml:space="preserve">    </v>
      </c>
      <c r="AH716" s="849">
        <f t="shared" si="1598"/>
        <v>0</v>
      </c>
      <c r="AI716" s="570"/>
      <c r="AJ716" s="391">
        <f t="shared" si="1643"/>
        <v>0</v>
      </c>
      <c r="AK716" s="386">
        <f t="shared" si="1644"/>
        <v>0</v>
      </c>
      <c r="AL716" s="366" t="str">
        <f t="shared" si="1662"/>
        <v xml:space="preserve">    </v>
      </c>
      <c r="AM716" s="849">
        <f t="shared" si="1599"/>
        <v>0</v>
      </c>
      <c r="AN716" s="570"/>
      <c r="AO716" s="391">
        <f t="shared" si="1645"/>
        <v>0</v>
      </c>
      <c r="AP716" s="386">
        <f t="shared" si="1646"/>
        <v>0</v>
      </c>
      <c r="AQ716" s="366" t="str">
        <f t="shared" si="1663"/>
        <v xml:space="preserve">    </v>
      </c>
      <c r="AR716" s="849">
        <f t="shared" si="1600"/>
        <v>0</v>
      </c>
      <c r="AS716" s="570"/>
      <c r="AT716" s="391">
        <f t="shared" si="1647"/>
        <v>0</v>
      </c>
      <c r="AU716" s="386">
        <f t="shared" si="1648"/>
        <v>0</v>
      </c>
      <c r="AV716" s="366" t="str">
        <f t="shared" si="1664"/>
        <v xml:space="preserve">    </v>
      </c>
      <c r="AW716" s="849">
        <f t="shared" si="1601"/>
        <v>0</v>
      </c>
      <c r="AX716" s="570"/>
      <c r="AY716" s="391">
        <f t="shared" si="1649"/>
        <v>0</v>
      </c>
      <c r="AZ716" s="386">
        <f t="shared" si="1650"/>
        <v>0</v>
      </c>
      <c r="BA716" s="366" t="str">
        <f t="shared" si="1665"/>
        <v xml:space="preserve">    </v>
      </c>
      <c r="BB716" s="849">
        <f t="shared" si="1602"/>
        <v>0</v>
      </c>
      <c r="BC716" s="570"/>
      <c r="BD716" s="391">
        <f t="shared" si="1651"/>
        <v>0</v>
      </c>
      <c r="BE716" s="386">
        <f t="shared" si="1652"/>
        <v>0</v>
      </c>
      <c r="BF716" s="366" t="str">
        <f t="shared" si="1666"/>
        <v xml:space="preserve">    </v>
      </c>
      <c r="BG716" s="849">
        <f t="shared" si="1603"/>
        <v>0</v>
      </c>
      <c r="BH716" s="570"/>
      <c r="BI716" s="391">
        <f t="shared" si="1653"/>
        <v>0</v>
      </c>
      <c r="BJ716" s="386">
        <f t="shared" si="1654"/>
        <v>0</v>
      </c>
      <c r="BK716" s="366" t="str">
        <f t="shared" si="1667"/>
        <v xml:space="preserve">    </v>
      </c>
      <c r="BM716" s="383">
        <f t="shared" si="1604"/>
        <v>0</v>
      </c>
      <c r="BN716" s="7"/>
    </row>
    <row r="717" spans="1:66" s="5" customFormat="1" ht="12.75">
      <c r="A717" s="633">
        <v>32</v>
      </c>
      <c r="B717" s="895" t="str">
        <f t="shared" si="1655"/>
        <v>Other: (list)</v>
      </c>
      <c r="C717" s="379">
        <f t="shared" si="1605"/>
        <v>0</v>
      </c>
      <c r="D717" s="659">
        <f t="shared" si="1592"/>
        <v>0</v>
      </c>
      <c r="E717" s="570"/>
      <c r="F717" s="391">
        <f t="shared" si="1631"/>
        <v>0</v>
      </c>
      <c r="G717" s="386">
        <f t="shared" si="1632"/>
        <v>0</v>
      </c>
      <c r="H717" s="366" t="str">
        <f t="shared" si="1656"/>
        <v xml:space="preserve">    </v>
      </c>
      <c r="I717" s="849">
        <f t="shared" si="1593"/>
        <v>0</v>
      </c>
      <c r="J717" s="570"/>
      <c r="K717" s="391">
        <f t="shared" si="1633"/>
        <v>0</v>
      </c>
      <c r="L717" s="386">
        <f t="shared" si="1634"/>
        <v>0</v>
      </c>
      <c r="M717" s="366" t="str">
        <f t="shared" si="1657"/>
        <v xml:space="preserve">    </v>
      </c>
      <c r="N717" s="849">
        <f t="shared" si="1594"/>
        <v>0</v>
      </c>
      <c r="O717" s="570"/>
      <c r="P717" s="391">
        <f t="shared" si="1635"/>
        <v>0</v>
      </c>
      <c r="Q717" s="386">
        <f t="shared" si="1636"/>
        <v>0</v>
      </c>
      <c r="R717" s="366" t="str">
        <f t="shared" si="1658"/>
        <v xml:space="preserve">    </v>
      </c>
      <c r="S717" s="849">
        <f t="shared" si="1595"/>
        <v>0</v>
      </c>
      <c r="T717" s="570"/>
      <c r="U717" s="391">
        <f t="shared" si="1637"/>
        <v>0</v>
      </c>
      <c r="V717" s="386">
        <f t="shared" si="1638"/>
        <v>0</v>
      </c>
      <c r="W717" s="366" t="str">
        <f t="shared" si="1659"/>
        <v xml:space="preserve">    </v>
      </c>
      <c r="X717" s="849">
        <f t="shared" si="1596"/>
        <v>0</v>
      </c>
      <c r="Y717" s="570"/>
      <c r="Z717" s="391">
        <f t="shared" si="1639"/>
        <v>0</v>
      </c>
      <c r="AA717" s="386">
        <f t="shared" si="1640"/>
        <v>0</v>
      </c>
      <c r="AB717" s="366" t="str">
        <f t="shared" si="1660"/>
        <v xml:space="preserve">    </v>
      </c>
      <c r="AC717" s="849">
        <f t="shared" si="1597"/>
        <v>0</v>
      </c>
      <c r="AD717" s="570"/>
      <c r="AE717" s="391">
        <f t="shared" si="1641"/>
        <v>0</v>
      </c>
      <c r="AF717" s="386">
        <f t="shared" si="1642"/>
        <v>0</v>
      </c>
      <c r="AG717" s="366" t="str">
        <f t="shared" si="1661"/>
        <v xml:space="preserve">    </v>
      </c>
      <c r="AH717" s="849">
        <f t="shared" si="1598"/>
        <v>0</v>
      </c>
      <c r="AI717" s="570"/>
      <c r="AJ717" s="391">
        <f t="shared" si="1643"/>
        <v>0</v>
      </c>
      <c r="AK717" s="386">
        <f t="shared" si="1644"/>
        <v>0</v>
      </c>
      <c r="AL717" s="366" t="str">
        <f t="shared" si="1662"/>
        <v xml:space="preserve">    </v>
      </c>
      <c r="AM717" s="849">
        <f t="shared" si="1599"/>
        <v>0</v>
      </c>
      <c r="AN717" s="570"/>
      <c r="AO717" s="391">
        <f t="shared" si="1645"/>
        <v>0</v>
      </c>
      <c r="AP717" s="386">
        <f t="shared" si="1646"/>
        <v>0</v>
      </c>
      <c r="AQ717" s="366" t="str">
        <f t="shared" si="1663"/>
        <v xml:space="preserve">    </v>
      </c>
      <c r="AR717" s="849">
        <f t="shared" si="1600"/>
        <v>0</v>
      </c>
      <c r="AS717" s="570"/>
      <c r="AT717" s="391">
        <f t="shared" si="1647"/>
        <v>0</v>
      </c>
      <c r="AU717" s="386">
        <f t="shared" si="1648"/>
        <v>0</v>
      </c>
      <c r="AV717" s="366" t="str">
        <f t="shared" si="1664"/>
        <v xml:space="preserve">    </v>
      </c>
      <c r="AW717" s="849">
        <f t="shared" si="1601"/>
        <v>0</v>
      </c>
      <c r="AX717" s="570"/>
      <c r="AY717" s="391">
        <f t="shared" si="1649"/>
        <v>0</v>
      </c>
      <c r="AZ717" s="386">
        <f t="shared" si="1650"/>
        <v>0</v>
      </c>
      <c r="BA717" s="366" t="str">
        <f t="shared" si="1665"/>
        <v xml:space="preserve">    </v>
      </c>
      <c r="BB717" s="849">
        <f t="shared" si="1602"/>
        <v>0</v>
      </c>
      <c r="BC717" s="570"/>
      <c r="BD717" s="391">
        <f t="shared" si="1651"/>
        <v>0</v>
      </c>
      <c r="BE717" s="386">
        <f t="shared" si="1652"/>
        <v>0</v>
      </c>
      <c r="BF717" s="366" t="str">
        <f t="shared" si="1666"/>
        <v xml:space="preserve">    </v>
      </c>
      <c r="BG717" s="849">
        <f t="shared" si="1603"/>
        <v>0</v>
      </c>
      <c r="BH717" s="570"/>
      <c r="BI717" s="391">
        <f t="shared" si="1653"/>
        <v>0</v>
      </c>
      <c r="BJ717" s="386">
        <f t="shared" si="1654"/>
        <v>0</v>
      </c>
      <c r="BK717" s="366" t="str">
        <f t="shared" si="1667"/>
        <v xml:space="preserve">    </v>
      </c>
      <c r="BM717" s="383">
        <f t="shared" si="1604"/>
        <v>0</v>
      </c>
      <c r="BN717" s="7"/>
    </row>
    <row r="718" spans="1:66" s="5" customFormat="1" ht="12.75">
      <c r="A718" s="633">
        <v>33</v>
      </c>
      <c r="B718" s="895" t="str">
        <f t="shared" si="1655"/>
        <v>Other: (list)</v>
      </c>
      <c r="C718" s="378">
        <f t="shared" si="1605"/>
        <v>0</v>
      </c>
      <c r="D718" s="659">
        <f t="shared" si="1592"/>
        <v>0</v>
      </c>
      <c r="E718" s="570"/>
      <c r="F718" s="391">
        <f t="shared" si="1631"/>
        <v>0</v>
      </c>
      <c r="G718" s="386">
        <f t="shared" si="1632"/>
        <v>0</v>
      </c>
      <c r="H718" s="366" t="str">
        <f t="shared" si="1656"/>
        <v xml:space="preserve">    </v>
      </c>
      <c r="I718" s="849">
        <f t="shared" si="1593"/>
        <v>0</v>
      </c>
      <c r="J718" s="570"/>
      <c r="K718" s="391">
        <f t="shared" si="1633"/>
        <v>0</v>
      </c>
      <c r="L718" s="386">
        <f t="shared" si="1634"/>
        <v>0</v>
      </c>
      <c r="M718" s="366" t="str">
        <f t="shared" si="1657"/>
        <v xml:space="preserve">    </v>
      </c>
      <c r="N718" s="849">
        <f t="shared" si="1594"/>
        <v>0</v>
      </c>
      <c r="O718" s="570"/>
      <c r="P718" s="391">
        <f t="shared" si="1635"/>
        <v>0</v>
      </c>
      <c r="Q718" s="386">
        <f t="shared" si="1636"/>
        <v>0</v>
      </c>
      <c r="R718" s="366" t="str">
        <f t="shared" si="1658"/>
        <v xml:space="preserve">    </v>
      </c>
      <c r="S718" s="849">
        <f t="shared" si="1595"/>
        <v>0</v>
      </c>
      <c r="T718" s="570"/>
      <c r="U718" s="391">
        <f t="shared" si="1637"/>
        <v>0</v>
      </c>
      <c r="V718" s="386">
        <f t="shared" si="1638"/>
        <v>0</v>
      </c>
      <c r="W718" s="366" t="str">
        <f t="shared" si="1659"/>
        <v xml:space="preserve">    </v>
      </c>
      <c r="X718" s="849">
        <f t="shared" si="1596"/>
        <v>0</v>
      </c>
      <c r="Y718" s="570"/>
      <c r="Z718" s="391">
        <f t="shared" si="1639"/>
        <v>0</v>
      </c>
      <c r="AA718" s="386">
        <f t="shared" si="1640"/>
        <v>0</v>
      </c>
      <c r="AB718" s="366" t="str">
        <f t="shared" si="1660"/>
        <v xml:space="preserve">    </v>
      </c>
      <c r="AC718" s="849">
        <f t="shared" si="1597"/>
        <v>0</v>
      </c>
      <c r="AD718" s="570"/>
      <c r="AE718" s="391">
        <f t="shared" si="1641"/>
        <v>0</v>
      </c>
      <c r="AF718" s="386">
        <f t="shared" si="1642"/>
        <v>0</v>
      </c>
      <c r="AG718" s="366" t="str">
        <f t="shared" si="1661"/>
        <v xml:space="preserve">    </v>
      </c>
      <c r="AH718" s="849">
        <f t="shared" si="1598"/>
        <v>0</v>
      </c>
      <c r="AI718" s="570"/>
      <c r="AJ718" s="391">
        <f t="shared" si="1643"/>
        <v>0</v>
      </c>
      <c r="AK718" s="386">
        <f t="shared" si="1644"/>
        <v>0</v>
      </c>
      <c r="AL718" s="366" t="str">
        <f t="shared" si="1662"/>
        <v xml:space="preserve">    </v>
      </c>
      <c r="AM718" s="849">
        <f t="shared" si="1599"/>
        <v>0</v>
      </c>
      <c r="AN718" s="570"/>
      <c r="AO718" s="391">
        <f t="shared" si="1645"/>
        <v>0</v>
      </c>
      <c r="AP718" s="386">
        <f t="shared" si="1646"/>
        <v>0</v>
      </c>
      <c r="AQ718" s="366" t="str">
        <f t="shared" si="1663"/>
        <v xml:space="preserve">    </v>
      </c>
      <c r="AR718" s="849">
        <f t="shared" si="1600"/>
        <v>0</v>
      </c>
      <c r="AS718" s="570"/>
      <c r="AT718" s="391">
        <f t="shared" si="1647"/>
        <v>0</v>
      </c>
      <c r="AU718" s="386">
        <f t="shared" si="1648"/>
        <v>0</v>
      </c>
      <c r="AV718" s="366" t="str">
        <f t="shared" si="1664"/>
        <v xml:space="preserve">    </v>
      </c>
      <c r="AW718" s="849">
        <f t="shared" si="1601"/>
        <v>0</v>
      </c>
      <c r="AX718" s="570"/>
      <c r="AY718" s="391">
        <f t="shared" si="1649"/>
        <v>0</v>
      </c>
      <c r="AZ718" s="386">
        <f t="shared" si="1650"/>
        <v>0</v>
      </c>
      <c r="BA718" s="366" t="str">
        <f t="shared" si="1665"/>
        <v xml:space="preserve">    </v>
      </c>
      <c r="BB718" s="849">
        <f t="shared" si="1602"/>
        <v>0</v>
      </c>
      <c r="BC718" s="570"/>
      <c r="BD718" s="391">
        <f t="shared" si="1651"/>
        <v>0</v>
      </c>
      <c r="BE718" s="386">
        <f t="shared" si="1652"/>
        <v>0</v>
      </c>
      <c r="BF718" s="366" t="str">
        <f t="shared" si="1666"/>
        <v xml:space="preserve">    </v>
      </c>
      <c r="BG718" s="849">
        <f t="shared" si="1603"/>
        <v>0</v>
      </c>
      <c r="BH718" s="570"/>
      <c r="BI718" s="391">
        <f t="shared" si="1653"/>
        <v>0</v>
      </c>
      <c r="BJ718" s="386">
        <f t="shared" si="1654"/>
        <v>0</v>
      </c>
      <c r="BK718" s="366" t="str">
        <f t="shared" si="1667"/>
        <v xml:space="preserve">    </v>
      </c>
      <c r="BM718" s="383">
        <f t="shared" si="1604"/>
        <v>0</v>
      </c>
      <c r="BN718" s="7"/>
    </row>
    <row r="719" spans="1:66" s="5" customFormat="1" ht="12.75">
      <c r="A719" s="633">
        <v>34</v>
      </c>
      <c r="B719" s="895" t="str">
        <f t="shared" si="1655"/>
        <v>Other: (list)</v>
      </c>
      <c r="C719" s="557">
        <f t="shared" si="1605"/>
        <v>0</v>
      </c>
      <c r="D719" s="659">
        <f t="shared" si="1592"/>
        <v>0</v>
      </c>
      <c r="E719" s="570"/>
      <c r="F719" s="391">
        <f t="shared" si="1631"/>
        <v>0</v>
      </c>
      <c r="G719" s="386">
        <f t="shared" si="1632"/>
        <v>0</v>
      </c>
      <c r="H719" s="366" t="str">
        <f t="shared" si="1656"/>
        <v xml:space="preserve">    </v>
      </c>
      <c r="I719" s="849">
        <f t="shared" si="1593"/>
        <v>0</v>
      </c>
      <c r="J719" s="570"/>
      <c r="K719" s="391">
        <f t="shared" si="1633"/>
        <v>0</v>
      </c>
      <c r="L719" s="386">
        <f t="shared" si="1634"/>
        <v>0</v>
      </c>
      <c r="M719" s="366" t="str">
        <f t="shared" si="1657"/>
        <v xml:space="preserve">    </v>
      </c>
      <c r="N719" s="849">
        <f t="shared" si="1594"/>
        <v>0</v>
      </c>
      <c r="O719" s="570"/>
      <c r="P719" s="391">
        <f t="shared" si="1635"/>
        <v>0</v>
      </c>
      <c r="Q719" s="386">
        <f t="shared" si="1636"/>
        <v>0</v>
      </c>
      <c r="R719" s="366" t="str">
        <f t="shared" si="1658"/>
        <v xml:space="preserve">    </v>
      </c>
      <c r="S719" s="849">
        <f t="shared" si="1595"/>
        <v>0</v>
      </c>
      <c r="T719" s="570"/>
      <c r="U719" s="391">
        <f t="shared" si="1637"/>
        <v>0</v>
      </c>
      <c r="V719" s="386">
        <f t="shared" si="1638"/>
        <v>0</v>
      </c>
      <c r="W719" s="366" t="str">
        <f t="shared" si="1659"/>
        <v xml:space="preserve">    </v>
      </c>
      <c r="X719" s="849">
        <f t="shared" si="1596"/>
        <v>0</v>
      </c>
      <c r="Y719" s="570"/>
      <c r="Z719" s="391">
        <f t="shared" si="1639"/>
        <v>0</v>
      </c>
      <c r="AA719" s="386">
        <f t="shared" si="1640"/>
        <v>0</v>
      </c>
      <c r="AB719" s="366" t="str">
        <f t="shared" si="1660"/>
        <v xml:space="preserve">    </v>
      </c>
      <c r="AC719" s="849">
        <f t="shared" si="1597"/>
        <v>0</v>
      </c>
      <c r="AD719" s="570"/>
      <c r="AE719" s="391">
        <f t="shared" si="1641"/>
        <v>0</v>
      </c>
      <c r="AF719" s="386">
        <f t="shared" si="1642"/>
        <v>0</v>
      </c>
      <c r="AG719" s="366" t="str">
        <f t="shared" si="1661"/>
        <v xml:space="preserve">    </v>
      </c>
      <c r="AH719" s="849">
        <f t="shared" si="1598"/>
        <v>0</v>
      </c>
      <c r="AI719" s="570"/>
      <c r="AJ719" s="391">
        <f t="shared" si="1643"/>
        <v>0</v>
      </c>
      <c r="AK719" s="386">
        <f t="shared" si="1644"/>
        <v>0</v>
      </c>
      <c r="AL719" s="366" t="str">
        <f t="shared" si="1662"/>
        <v xml:space="preserve">    </v>
      </c>
      <c r="AM719" s="849">
        <f t="shared" si="1599"/>
        <v>0</v>
      </c>
      <c r="AN719" s="570"/>
      <c r="AO719" s="391">
        <f t="shared" si="1645"/>
        <v>0</v>
      </c>
      <c r="AP719" s="386">
        <f t="shared" si="1646"/>
        <v>0</v>
      </c>
      <c r="AQ719" s="366" t="str">
        <f t="shared" si="1663"/>
        <v xml:space="preserve">    </v>
      </c>
      <c r="AR719" s="849">
        <f t="shared" si="1600"/>
        <v>0</v>
      </c>
      <c r="AS719" s="570"/>
      <c r="AT719" s="391">
        <f t="shared" si="1647"/>
        <v>0</v>
      </c>
      <c r="AU719" s="386">
        <f t="shared" si="1648"/>
        <v>0</v>
      </c>
      <c r="AV719" s="366" t="str">
        <f t="shared" si="1664"/>
        <v xml:space="preserve">    </v>
      </c>
      <c r="AW719" s="849">
        <f t="shared" si="1601"/>
        <v>0</v>
      </c>
      <c r="AX719" s="570"/>
      <c r="AY719" s="391">
        <f t="shared" si="1649"/>
        <v>0</v>
      </c>
      <c r="AZ719" s="386">
        <f t="shared" si="1650"/>
        <v>0</v>
      </c>
      <c r="BA719" s="366" t="str">
        <f t="shared" si="1665"/>
        <v xml:space="preserve">    </v>
      </c>
      <c r="BB719" s="849">
        <f t="shared" si="1602"/>
        <v>0</v>
      </c>
      <c r="BC719" s="570"/>
      <c r="BD719" s="391">
        <f t="shared" si="1651"/>
        <v>0</v>
      </c>
      <c r="BE719" s="386">
        <f t="shared" si="1652"/>
        <v>0</v>
      </c>
      <c r="BF719" s="366" t="str">
        <f t="shared" si="1666"/>
        <v xml:space="preserve">    </v>
      </c>
      <c r="BG719" s="849">
        <f t="shared" si="1603"/>
        <v>0</v>
      </c>
      <c r="BH719" s="570"/>
      <c r="BI719" s="391">
        <f t="shared" si="1653"/>
        <v>0</v>
      </c>
      <c r="BJ719" s="386">
        <f t="shared" si="1654"/>
        <v>0</v>
      </c>
      <c r="BK719" s="366" t="str">
        <f t="shared" si="1667"/>
        <v xml:space="preserve">    </v>
      </c>
      <c r="BM719" s="383">
        <f t="shared" si="1604"/>
        <v>0</v>
      </c>
      <c r="BN719" s="7"/>
    </row>
    <row r="720" spans="1:66" s="5" customFormat="1" ht="12.75">
      <c r="A720" s="633">
        <v>35</v>
      </c>
      <c r="B720" s="895" t="str">
        <f t="shared" si="1655"/>
        <v>Other: (list)</v>
      </c>
      <c r="C720" s="557">
        <f t="shared" si="1605"/>
        <v>0</v>
      </c>
      <c r="D720" s="659">
        <f t="shared" si="1592"/>
        <v>0</v>
      </c>
      <c r="E720" s="570"/>
      <c r="F720" s="391">
        <f t="shared" si="1631"/>
        <v>0</v>
      </c>
      <c r="G720" s="386">
        <f t="shared" si="1632"/>
        <v>0</v>
      </c>
      <c r="H720" s="366" t="str">
        <f t="shared" si="1656"/>
        <v xml:space="preserve">    </v>
      </c>
      <c r="I720" s="849">
        <f t="shared" si="1593"/>
        <v>0</v>
      </c>
      <c r="J720" s="570"/>
      <c r="K720" s="391">
        <f t="shared" si="1633"/>
        <v>0</v>
      </c>
      <c r="L720" s="386">
        <f t="shared" si="1634"/>
        <v>0</v>
      </c>
      <c r="M720" s="366" t="str">
        <f t="shared" si="1657"/>
        <v xml:space="preserve">    </v>
      </c>
      <c r="N720" s="849">
        <f t="shared" si="1594"/>
        <v>0</v>
      </c>
      <c r="O720" s="570"/>
      <c r="P720" s="391">
        <f t="shared" si="1635"/>
        <v>0</v>
      </c>
      <c r="Q720" s="386">
        <f t="shared" si="1636"/>
        <v>0</v>
      </c>
      <c r="R720" s="366" t="str">
        <f t="shared" si="1658"/>
        <v xml:space="preserve">    </v>
      </c>
      <c r="S720" s="849">
        <f t="shared" si="1595"/>
        <v>0</v>
      </c>
      <c r="T720" s="570"/>
      <c r="U720" s="391">
        <f t="shared" si="1637"/>
        <v>0</v>
      </c>
      <c r="V720" s="386">
        <f t="shared" si="1638"/>
        <v>0</v>
      </c>
      <c r="W720" s="366" t="str">
        <f t="shared" si="1659"/>
        <v xml:space="preserve">    </v>
      </c>
      <c r="X720" s="849">
        <f t="shared" si="1596"/>
        <v>0</v>
      </c>
      <c r="Y720" s="570"/>
      <c r="Z720" s="391">
        <f t="shared" si="1639"/>
        <v>0</v>
      </c>
      <c r="AA720" s="386">
        <f t="shared" si="1640"/>
        <v>0</v>
      </c>
      <c r="AB720" s="366" t="str">
        <f t="shared" si="1660"/>
        <v xml:space="preserve">    </v>
      </c>
      <c r="AC720" s="849">
        <f t="shared" si="1597"/>
        <v>0</v>
      </c>
      <c r="AD720" s="570"/>
      <c r="AE720" s="391">
        <f t="shared" si="1641"/>
        <v>0</v>
      </c>
      <c r="AF720" s="386">
        <f t="shared" si="1642"/>
        <v>0</v>
      </c>
      <c r="AG720" s="366" t="str">
        <f t="shared" si="1661"/>
        <v xml:space="preserve">    </v>
      </c>
      <c r="AH720" s="849">
        <f t="shared" si="1598"/>
        <v>0</v>
      </c>
      <c r="AI720" s="570"/>
      <c r="AJ720" s="391">
        <f t="shared" si="1643"/>
        <v>0</v>
      </c>
      <c r="AK720" s="386">
        <f t="shared" si="1644"/>
        <v>0</v>
      </c>
      <c r="AL720" s="366" t="str">
        <f t="shared" si="1662"/>
        <v xml:space="preserve">    </v>
      </c>
      <c r="AM720" s="849">
        <f t="shared" si="1599"/>
        <v>0</v>
      </c>
      <c r="AN720" s="570"/>
      <c r="AO720" s="391">
        <f t="shared" si="1645"/>
        <v>0</v>
      </c>
      <c r="AP720" s="386">
        <f t="shared" si="1646"/>
        <v>0</v>
      </c>
      <c r="AQ720" s="366" t="str">
        <f t="shared" si="1663"/>
        <v xml:space="preserve">    </v>
      </c>
      <c r="AR720" s="849">
        <f t="shared" si="1600"/>
        <v>0</v>
      </c>
      <c r="AS720" s="570"/>
      <c r="AT720" s="391">
        <f t="shared" si="1647"/>
        <v>0</v>
      </c>
      <c r="AU720" s="386">
        <f t="shared" si="1648"/>
        <v>0</v>
      </c>
      <c r="AV720" s="366" t="str">
        <f t="shared" si="1664"/>
        <v xml:space="preserve">    </v>
      </c>
      <c r="AW720" s="849">
        <f t="shared" si="1601"/>
        <v>0</v>
      </c>
      <c r="AX720" s="570"/>
      <c r="AY720" s="391">
        <f t="shared" si="1649"/>
        <v>0</v>
      </c>
      <c r="AZ720" s="386">
        <f t="shared" si="1650"/>
        <v>0</v>
      </c>
      <c r="BA720" s="366" t="str">
        <f t="shared" si="1665"/>
        <v xml:space="preserve">    </v>
      </c>
      <c r="BB720" s="849">
        <f t="shared" si="1602"/>
        <v>0</v>
      </c>
      <c r="BC720" s="570"/>
      <c r="BD720" s="391">
        <f t="shared" si="1651"/>
        <v>0</v>
      </c>
      <c r="BE720" s="386">
        <f t="shared" si="1652"/>
        <v>0</v>
      </c>
      <c r="BF720" s="366" t="str">
        <f t="shared" si="1666"/>
        <v xml:space="preserve">    </v>
      </c>
      <c r="BG720" s="849">
        <f t="shared" si="1603"/>
        <v>0</v>
      </c>
      <c r="BH720" s="570"/>
      <c r="BI720" s="391">
        <f t="shared" si="1653"/>
        <v>0</v>
      </c>
      <c r="BJ720" s="386">
        <f t="shared" si="1654"/>
        <v>0</v>
      </c>
      <c r="BK720" s="366" t="str">
        <f t="shared" si="1667"/>
        <v xml:space="preserve">    </v>
      </c>
      <c r="BM720" s="383">
        <f t="shared" si="1604"/>
        <v>0</v>
      </c>
      <c r="BN720" s="7"/>
    </row>
    <row r="721" spans="1:66" s="5" customFormat="1" ht="12.75">
      <c r="A721" s="633">
        <v>36</v>
      </c>
      <c r="B721" s="895" t="str">
        <f t="shared" si="1655"/>
        <v>Other: (list)</v>
      </c>
      <c r="C721" s="557">
        <f t="shared" si="1605"/>
        <v>0</v>
      </c>
      <c r="D721" s="659">
        <f t="shared" si="1592"/>
        <v>0</v>
      </c>
      <c r="E721" s="570"/>
      <c r="F721" s="391">
        <f t="shared" si="1631"/>
        <v>0</v>
      </c>
      <c r="G721" s="386">
        <f t="shared" si="1632"/>
        <v>0</v>
      </c>
      <c r="H721" s="366" t="str">
        <f t="shared" si="1656"/>
        <v xml:space="preserve">    </v>
      </c>
      <c r="I721" s="849">
        <f t="shared" si="1593"/>
        <v>0</v>
      </c>
      <c r="J721" s="570"/>
      <c r="K721" s="391">
        <f t="shared" si="1633"/>
        <v>0</v>
      </c>
      <c r="L721" s="386">
        <f t="shared" si="1634"/>
        <v>0</v>
      </c>
      <c r="M721" s="366" t="str">
        <f t="shared" si="1657"/>
        <v xml:space="preserve">    </v>
      </c>
      <c r="N721" s="849">
        <f t="shared" si="1594"/>
        <v>0</v>
      </c>
      <c r="O721" s="570"/>
      <c r="P721" s="391">
        <f t="shared" si="1635"/>
        <v>0</v>
      </c>
      <c r="Q721" s="386">
        <f t="shared" si="1636"/>
        <v>0</v>
      </c>
      <c r="R721" s="366" t="str">
        <f t="shared" si="1658"/>
        <v xml:space="preserve">    </v>
      </c>
      <c r="S721" s="849">
        <f t="shared" si="1595"/>
        <v>0</v>
      </c>
      <c r="T721" s="570"/>
      <c r="U721" s="391">
        <f t="shared" si="1637"/>
        <v>0</v>
      </c>
      <c r="V721" s="386">
        <f t="shared" si="1638"/>
        <v>0</v>
      </c>
      <c r="W721" s="366" t="str">
        <f t="shared" si="1659"/>
        <v xml:space="preserve">    </v>
      </c>
      <c r="X721" s="849">
        <f t="shared" si="1596"/>
        <v>0</v>
      </c>
      <c r="Y721" s="570"/>
      <c r="Z721" s="391">
        <f t="shared" si="1639"/>
        <v>0</v>
      </c>
      <c r="AA721" s="386">
        <f t="shared" si="1640"/>
        <v>0</v>
      </c>
      <c r="AB721" s="366" t="str">
        <f t="shared" si="1660"/>
        <v xml:space="preserve">    </v>
      </c>
      <c r="AC721" s="849">
        <f t="shared" si="1597"/>
        <v>0</v>
      </c>
      <c r="AD721" s="570"/>
      <c r="AE721" s="391">
        <f t="shared" si="1641"/>
        <v>0</v>
      </c>
      <c r="AF721" s="386">
        <f t="shared" si="1642"/>
        <v>0</v>
      </c>
      <c r="AG721" s="366" t="str">
        <f t="shared" si="1661"/>
        <v xml:space="preserve">    </v>
      </c>
      <c r="AH721" s="849">
        <f t="shared" si="1598"/>
        <v>0</v>
      </c>
      <c r="AI721" s="570"/>
      <c r="AJ721" s="391">
        <f t="shared" si="1643"/>
        <v>0</v>
      </c>
      <c r="AK721" s="386">
        <f t="shared" si="1644"/>
        <v>0</v>
      </c>
      <c r="AL721" s="366" t="str">
        <f t="shared" si="1662"/>
        <v xml:space="preserve">    </v>
      </c>
      <c r="AM721" s="849">
        <f t="shared" si="1599"/>
        <v>0</v>
      </c>
      <c r="AN721" s="570"/>
      <c r="AO721" s="391">
        <f t="shared" si="1645"/>
        <v>0</v>
      </c>
      <c r="AP721" s="386">
        <f t="shared" si="1646"/>
        <v>0</v>
      </c>
      <c r="AQ721" s="366" t="str">
        <f t="shared" si="1663"/>
        <v xml:space="preserve">    </v>
      </c>
      <c r="AR721" s="849">
        <f t="shared" si="1600"/>
        <v>0</v>
      </c>
      <c r="AS721" s="570"/>
      <c r="AT721" s="391">
        <f t="shared" si="1647"/>
        <v>0</v>
      </c>
      <c r="AU721" s="386">
        <f t="shared" si="1648"/>
        <v>0</v>
      </c>
      <c r="AV721" s="366" t="str">
        <f t="shared" si="1664"/>
        <v xml:space="preserve">    </v>
      </c>
      <c r="AW721" s="849">
        <f t="shared" si="1601"/>
        <v>0</v>
      </c>
      <c r="AX721" s="570"/>
      <c r="AY721" s="391">
        <f t="shared" si="1649"/>
        <v>0</v>
      </c>
      <c r="AZ721" s="386">
        <f t="shared" si="1650"/>
        <v>0</v>
      </c>
      <c r="BA721" s="366" t="str">
        <f t="shared" si="1665"/>
        <v xml:space="preserve">    </v>
      </c>
      <c r="BB721" s="849">
        <f t="shared" si="1602"/>
        <v>0</v>
      </c>
      <c r="BC721" s="570"/>
      <c r="BD721" s="391">
        <f t="shared" si="1651"/>
        <v>0</v>
      </c>
      <c r="BE721" s="386">
        <f t="shared" si="1652"/>
        <v>0</v>
      </c>
      <c r="BF721" s="366" t="str">
        <f t="shared" si="1666"/>
        <v xml:space="preserve">    </v>
      </c>
      <c r="BG721" s="849">
        <f t="shared" si="1603"/>
        <v>0</v>
      </c>
      <c r="BH721" s="570"/>
      <c r="BI721" s="391">
        <f t="shared" si="1653"/>
        <v>0</v>
      </c>
      <c r="BJ721" s="386">
        <f t="shared" si="1654"/>
        <v>0</v>
      </c>
      <c r="BK721" s="366" t="str">
        <f t="shared" si="1667"/>
        <v xml:space="preserve">    </v>
      </c>
      <c r="BM721" s="383">
        <f t="shared" si="1604"/>
        <v>0</v>
      </c>
      <c r="BN721" s="7"/>
    </row>
    <row r="722" spans="1:66" s="5" customFormat="1" ht="12.75">
      <c r="A722" s="633">
        <v>37</v>
      </c>
      <c r="B722" s="895" t="str">
        <f t="shared" si="1655"/>
        <v>Other: (list)</v>
      </c>
      <c r="C722" s="557">
        <f t="shared" si="1605"/>
        <v>0</v>
      </c>
      <c r="D722" s="659">
        <f t="shared" si="1592"/>
        <v>0</v>
      </c>
      <c r="E722" s="570"/>
      <c r="F722" s="391">
        <f t="shared" si="1631"/>
        <v>0</v>
      </c>
      <c r="G722" s="386">
        <f t="shared" si="1632"/>
        <v>0</v>
      </c>
      <c r="H722" s="366" t="str">
        <f t="shared" si="1656"/>
        <v xml:space="preserve">    </v>
      </c>
      <c r="I722" s="849">
        <f t="shared" si="1593"/>
        <v>0</v>
      </c>
      <c r="J722" s="570"/>
      <c r="K722" s="391">
        <f t="shared" si="1633"/>
        <v>0</v>
      </c>
      <c r="L722" s="386">
        <f t="shared" si="1634"/>
        <v>0</v>
      </c>
      <c r="M722" s="366" t="str">
        <f t="shared" si="1657"/>
        <v xml:space="preserve">    </v>
      </c>
      <c r="N722" s="849">
        <f t="shared" si="1594"/>
        <v>0</v>
      </c>
      <c r="O722" s="570"/>
      <c r="P722" s="391">
        <f t="shared" si="1635"/>
        <v>0</v>
      </c>
      <c r="Q722" s="386">
        <f t="shared" si="1636"/>
        <v>0</v>
      </c>
      <c r="R722" s="366" t="str">
        <f t="shared" si="1658"/>
        <v xml:space="preserve">    </v>
      </c>
      <c r="S722" s="849">
        <f t="shared" si="1595"/>
        <v>0</v>
      </c>
      <c r="T722" s="570"/>
      <c r="U722" s="391">
        <f t="shared" si="1637"/>
        <v>0</v>
      </c>
      <c r="V722" s="386">
        <f t="shared" si="1638"/>
        <v>0</v>
      </c>
      <c r="W722" s="366" t="str">
        <f t="shared" si="1659"/>
        <v xml:space="preserve">    </v>
      </c>
      <c r="X722" s="849">
        <f t="shared" si="1596"/>
        <v>0</v>
      </c>
      <c r="Y722" s="570"/>
      <c r="Z722" s="391">
        <f t="shared" si="1639"/>
        <v>0</v>
      </c>
      <c r="AA722" s="386">
        <f t="shared" si="1640"/>
        <v>0</v>
      </c>
      <c r="AB722" s="366" t="str">
        <f t="shared" si="1660"/>
        <v xml:space="preserve">    </v>
      </c>
      <c r="AC722" s="849">
        <f t="shared" si="1597"/>
        <v>0</v>
      </c>
      <c r="AD722" s="570"/>
      <c r="AE722" s="391">
        <f t="shared" si="1641"/>
        <v>0</v>
      </c>
      <c r="AF722" s="386">
        <f t="shared" si="1642"/>
        <v>0</v>
      </c>
      <c r="AG722" s="366" t="str">
        <f t="shared" si="1661"/>
        <v xml:space="preserve">    </v>
      </c>
      <c r="AH722" s="849">
        <f t="shared" si="1598"/>
        <v>0</v>
      </c>
      <c r="AI722" s="570"/>
      <c r="AJ722" s="391">
        <f t="shared" si="1643"/>
        <v>0</v>
      </c>
      <c r="AK722" s="386">
        <f t="shared" si="1644"/>
        <v>0</v>
      </c>
      <c r="AL722" s="366" t="str">
        <f t="shared" si="1662"/>
        <v xml:space="preserve">    </v>
      </c>
      <c r="AM722" s="849">
        <f t="shared" si="1599"/>
        <v>0</v>
      </c>
      <c r="AN722" s="570"/>
      <c r="AO722" s="391">
        <f t="shared" si="1645"/>
        <v>0</v>
      </c>
      <c r="AP722" s="386">
        <f t="shared" si="1646"/>
        <v>0</v>
      </c>
      <c r="AQ722" s="366" t="str">
        <f t="shared" si="1663"/>
        <v xml:space="preserve">    </v>
      </c>
      <c r="AR722" s="849">
        <f t="shared" si="1600"/>
        <v>0</v>
      </c>
      <c r="AS722" s="570"/>
      <c r="AT722" s="391">
        <f t="shared" si="1647"/>
        <v>0</v>
      </c>
      <c r="AU722" s="386">
        <f t="shared" si="1648"/>
        <v>0</v>
      </c>
      <c r="AV722" s="366" t="str">
        <f t="shared" si="1664"/>
        <v xml:space="preserve">    </v>
      </c>
      <c r="AW722" s="849">
        <f t="shared" si="1601"/>
        <v>0</v>
      </c>
      <c r="AX722" s="570"/>
      <c r="AY722" s="391">
        <f t="shared" si="1649"/>
        <v>0</v>
      </c>
      <c r="AZ722" s="386">
        <f t="shared" si="1650"/>
        <v>0</v>
      </c>
      <c r="BA722" s="366" t="str">
        <f t="shared" si="1665"/>
        <v xml:space="preserve">    </v>
      </c>
      <c r="BB722" s="849">
        <f t="shared" si="1602"/>
        <v>0</v>
      </c>
      <c r="BC722" s="570"/>
      <c r="BD722" s="391">
        <f t="shared" si="1651"/>
        <v>0</v>
      </c>
      <c r="BE722" s="386">
        <f t="shared" si="1652"/>
        <v>0</v>
      </c>
      <c r="BF722" s="366" t="str">
        <f t="shared" si="1666"/>
        <v xml:space="preserve">    </v>
      </c>
      <c r="BG722" s="849">
        <f t="shared" si="1603"/>
        <v>0</v>
      </c>
      <c r="BH722" s="570"/>
      <c r="BI722" s="391">
        <f t="shared" si="1653"/>
        <v>0</v>
      </c>
      <c r="BJ722" s="386">
        <f t="shared" si="1654"/>
        <v>0</v>
      </c>
      <c r="BK722" s="366" t="str">
        <f t="shared" si="1667"/>
        <v xml:space="preserve">    </v>
      </c>
      <c r="BM722" s="383">
        <f t="shared" si="1604"/>
        <v>0</v>
      </c>
      <c r="BN722" s="7"/>
    </row>
    <row r="723" spans="1:66" s="5" customFormat="1" ht="12.75">
      <c r="A723" s="633">
        <v>38</v>
      </c>
      <c r="B723" s="895" t="str">
        <f t="shared" si="1655"/>
        <v>Other: (list)</v>
      </c>
      <c r="C723" s="557">
        <f t="shared" si="1605"/>
        <v>0</v>
      </c>
      <c r="D723" s="659">
        <f t="shared" si="1592"/>
        <v>0</v>
      </c>
      <c r="E723" s="570"/>
      <c r="F723" s="391">
        <f t="shared" si="1631"/>
        <v>0</v>
      </c>
      <c r="G723" s="386">
        <f t="shared" si="1632"/>
        <v>0</v>
      </c>
      <c r="H723" s="366" t="str">
        <f t="shared" si="1656"/>
        <v xml:space="preserve">    </v>
      </c>
      <c r="I723" s="849">
        <f t="shared" si="1593"/>
        <v>0</v>
      </c>
      <c r="J723" s="570"/>
      <c r="K723" s="391">
        <f t="shared" si="1633"/>
        <v>0</v>
      </c>
      <c r="L723" s="386">
        <f t="shared" si="1634"/>
        <v>0</v>
      </c>
      <c r="M723" s="366" t="str">
        <f t="shared" si="1657"/>
        <v xml:space="preserve">    </v>
      </c>
      <c r="N723" s="849">
        <f t="shared" si="1594"/>
        <v>0</v>
      </c>
      <c r="O723" s="570"/>
      <c r="P723" s="391">
        <f t="shared" si="1635"/>
        <v>0</v>
      </c>
      <c r="Q723" s="386">
        <f t="shared" si="1636"/>
        <v>0</v>
      </c>
      <c r="R723" s="366" t="str">
        <f t="shared" si="1658"/>
        <v xml:space="preserve">    </v>
      </c>
      <c r="S723" s="849">
        <f t="shared" si="1595"/>
        <v>0</v>
      </c>
      <c r="T723" s="570"/>
      <c r="U723" s="391">
        <f t="shared" si="1637"/>
        <v>0</v>
      </c>
      <c r="V723" s="386">
        <f t="shared" si="1638"/>
        <v>0</v>
      </c>
      <c r="W723" s="366" t="str">
        <f t="shared" si="1659"/>
        <v xml:space="preserve">    </v>
      </c>
      <c r="X723" s="849">
        <f t="shared" si="1596"/>
        <v>0</v>
      </c>
      <c r="Y723" s="570"/>
      <c r="Z723" s="391">
        <f t="shared" si="1639"/>
        <v>0</v>
      </c>
      <c r="AA723" s="386">
        <f t="shared" si="1640"/>
        <v>0</v>
      </c>
      <c r="AB723" s="366" t="str">
        <f t="shared" si="1660"/>
        <v xml:space="preserve">    </v>
      </c>
      <c r="AC723" s="849">
        <f t="shared" si="1597"/>
        <v>0</v>
      </c>
      <c r="AD723" s="570"/>
      <c r="AE723" s="391">
        <f t="shared" si="1641"/>
        <v>0</v>
      </c>
      <c r="AF723" s="386">
        <f t="shared" si="1642"/>
        <v>0</v>
      </c>
      <c r="AG723" s="366" t="str">
        <f t="shared" si="1661"/>
        <v xml:space="preserve">    </v>
      </c>
      <c r="AH723" s="849">
        <f t="shared" si="1598"/>
        <v>0</v>
      </c>
      <c r="AI723" s="570"/>
      <c r="AJ723" s="391">
        <f t="shared" si="1643"/>
        <v>0</v>
      </c>
      <c r="AK723" s="386">
        <f t="shared" si="1644"/>
        <v>0</v>
      </c>
      <c r="AL723" s="366" t="str">
        <f t="shared" si="1662"/>
        <v xml:space="preserve">    </v>
      </c>
      <c r="AM723" s="849">
        <f t="shared" si="1599"/>
        <v>0</v>
      </c>
      <c r="AN723" s="570"/>
      <c r="AO723" s="391">
        <f t="shared" si="1645"/>
        <v>0</v>
      </c>
      <c r="AP723" s="386">
        <f t="shared" si="1646"/>
        <v>0</v>
      </c>
      <c r="AQ723" s="366" t="str">
        <f t="shared" si="1663"/>
        <v xml:space="preserve">    </v>
      </c>
      <c r="AR723" s="849">
        <f t="shared" si="1600"/>
        <v>0</v>
      </c>
      <c r="AS723" s="570"/>
      <c r="AT723" s="391">
        <f t="shared" si="1647"/>
        <v>0</v>
      </c>
      <c r="AU723" s="386">
        <f t="shared" si="1648"/>
        <v>0</v>
      </c>
      <c r="AV723" s="366" t="str">
        <f t="shared" si="1664"/>
        <v xml:space="preserve">    </v>
      </c>
      <c r="AW723" s="849">
        <f t="shared" si="1601"/>
        <v>0</v>
      </c>
      <c r="AX723" s="570"/>
      <c r="AY723" s="391">
        <f t="shared" si="1649"/>
        <v>0</v>
      </c>
      <c r="AZ723" s="386">
        <f t="shared" si="1650"/>
        <v>0</v>
      </c>
      <c r="BA723" s="366" t="str">
        <f t="shared" si="1665"/>
        <v xml:space="preserve">    </v>
      </c>
      <c r="BB723" s="849">
        <f t="shared" si="1602"/>
        <v>0</v>
      </c>
      <c r="BC723" s="570"/>
      <c r="BD723" s="391">
        <f t="shared" si="1651"/>
        <v>0</v>
      </c>
      <c r="BE723" s="386">
        <f t="shared" si="1652"/>
        <v>0</v>
      </c>
      <c r="BF723" s="366" t="str">
        <f t="shared" si="1666"/>
        <v xml:space="preserve">    </v>
      </c>
      <c r="BG723" s="849">
        <f t="shared" si="1603"/>
        <v>0</v>
      </c>
      <c r="BH723" s="570"/>
      <c r="BI723" s="391">
        <f t="shared" si="1653"/>
        <v>0</v>
      </c>
      <c r="BJ723" s="386">
        <f t="shared" si="1654"/>
        <v>0</v>
      </c>
      <c r="BK723" s="366" t="str">
        <f t="shared" si="1667"/>
        <v xml:space="preserve">    </v>
      </c>
      <c r="BM723" s="383">
        <f t="shared" si="1604"/>
        <v>0</v>
      </c>
      <c r="BN723" s="7"/>
    </row>
    <row r="724" spans="1:66" s="5" customFormat="1" ht="12.75">
      <c r="A724" s="633">
        <v>39</v>
      </c>
      <c r="B724" s="896" t="str">
        <f t="shared" si="1655"/>
        <v>Other: (list)</v>
      </c>
      <c r="C724" s="557">
        <f t="shared" si="1605"/>
        <v>0</v>
      </c>
      <c r="D724" s="659">
        <f t="shared" si="1592"/>
        <v>0</v>
      </c>
      <c r="E724" s="570"/>
      <c r="F724" s="391">
        <f t="shared" si="1631"/>
        <v>0</v>
      </c>
      <c r="G724" s="386">
        <f t="shared" si="1632"/>
        <v>0</v>
      </c>
      <c r="H724" s="366" t="str">
        <f t="shared" si="1656"/>
        <v xml:space="preserve">    </v>
      </c>
      <c r="I724" s="849">
        <f t="shared" si="1593"/>
        <v>0</v>
      </c>
      <c r="J724" s="570"/>
      <c r="K724" s="391">
        <f t="shared" si="1633"/>
        <v>0</v>
      </c>
      <c r="L724" s="386">
        <f t="shared" si="1634"/>
        <v>0</v>
      </c>
      <c r="M724" s="366" t="str">
        <f t="shared" si="1657"/>
        <v xml:space="preserve">    </v>
      </c>
      <c r="N724" s="849">
        <f t="shared" si="1594"/>
        <v>0</v>
      </c>
      <c r="O724" s="570"/>
      <c r="P724" s="391">
        <f t="shared" si="1635"/>
        <v>0</v>
      </c>
      <c r="Q724" s="386">
        <f t="shared" si="1636"/>
        <v>0</v>
      </c>
      <c r="R724" s="366" t="str">
        <f t="shared" si="1658"/>
        <v xml:space="preserve">    </v>
      </c>
      <c r="S724" s="849">
        <f t="shared" si="1595"/>
        <v>0</v>
      </c>
      <c r="T724" s="570"/>
      <c r="U724" s="391">
        <f t="shared" si="1637"/>
        <v>0</v>
      </c>
      <c r="V724" s="386">
        <f t="shared" si="1638"/>
        <v>0</v>
      </c>
      <c r="W724" s="366" t="str">
        <f t="shared" si="1659"/>
        <v xml:space="preserve">    </v>
      </c>
      <c r="X724" s="849">
        <f t="shared" si="1596"/>
        <v>0</v>
      </c>
      <c r="Y724" s="570"/>
      <c r="Z724" s="391">
        <f t="shared" si="1639"/>
        <v>0</v>
      </c>
      <c r="AA724" s="386">
        <f t="shared" si="1640"/>
        <v>0</v>
      </c>
      <c r="AB724" s="366" t="str">
        <f t="shared" si="1660"/>
        <v xml:space="preserve">    </v>
      </c>
      <c r="AC724" s="849">
        <f t="shared" si="1597"/>
        <v>0</v>
      </c>
      <c r="AD724" s="570"/>
      <c r="AE724" s="391">
        <f t="shared" si="1641"/>
        <v>0</v>
      </c>
      <c r="AF724" s="386">
        <f t="shared" si="1642"/>
        <v>0</v>
      </c>
      <c r="AG724" s="366" t="str">
        <f t="shared" si="1661"/>
        <v xml:space="preserve">    </v>
      </c>
      <c r="AH724" s="849">
        <f t="shared" si="1598"/>
        <v>0</v>
      </c>
      <c r="AI724" s="570"/>
      <c r="AJ724" s="391">
        <f t="shared" si="1643"/>
        <v>0</v>
      </c>
      <c r="AK724" s="386">
        <f t="shared" si="1644"/>
        <v>0</v>
      </c>
      <c r="AL724" s="366" t="str">
        <f t="shared" si="1662"/>
        <v xml:space="preserve">    </v>
      </c>
      <c r="AM724" s="849">
        <f t="shared" si="1599"/>
        <v>0</v>
      </c>
      <c r="AN724" s="570"/>
      <c r="AO724" s="391">
        <f t="shared" si="1645"/>
        <v>0</v>
      </c>
      <c r="AP724" s="386">
        <f t="shared" si="1646"/>
        <v>0</v>
      </c>
      <c r="AQ724" s="366" t="str">
        <f t="shared" si="1663"/>
        <v xml:space="preserve">    </v>
      </c>
      <c r="AR724" s="849">
        <f t="shared" si="1600"/>
        <v>0</v>
      </c>
      <c r="AS724" s="570"/>
      <c r="AT724" s="391">
        <f t="shared" si="1647"/>
        <v>0</v>
      </c>
      <c r="AU724" s="386">
        <f t="shared" si="1648"/>
        <v>0</v>
      </c>
      <c r="AV724" s="366" t="str">
        <f t="shared" si="1664"/>
        <v xml:space="preserve">    </v>
      </c>
      <c r="AW724" s="849">
        <f t="shared" si="1601"/>
        <v>0</v>
      </c>
      <c r="AX724" s="570"/>
      <c r="AY724" s="391">
        <f t="shared" si="1649"/>
        <v>0</v>
      </c>
      <c r="AZ724" s="386">
        <f t="shared" si="1650"/>
        <v>0</v>
      </c>
      <c r="BA724" s="366" t="str">
        <f t="shared" si="1665"/>
        <v xml:space="preserve">    </v>
      </c>
      <c r="BB724" s="849">
        <f t="shared" si="1602"/>
        <v>0</v>
      </c>
      <c r="BC724" s="570"/>
      <c r="BD724" s="391">
        <f t="shared" si="1651"/>
        <v>0</v>
      </c>
      <c r="BE724" s="386">
        <f t="shared" si="1652"/>
        <v>0</v>
      </c>
      <c r="BF724" s="366" t="str">
        <f t="shared" si="1666"/>
        <v xml:space="preserve">    </v>
      </c>
      <c r="BG724" s="849">
        <f t="shared" si="1603"/>
        <v>0</v>
      </c>
      <c r="BH724" s="570"/>
      <c r="BI724" s="391">
        <f t="shared" si="1653"/>
        <v>0</v>
      </c>
      <c r="BJ724" s="386">
        <f t="shared" si="1654"/>
        <v>0</v>
      </c>
      <c r="BK724" s="366" t="str">
        <f t="shared" si="1667"/>
        <v xml:space="preserve">    </v>
      </c>
      <c r="BM724" s="383">
        <f t="shared" si="1604"/>
        <v>0</v>
      </c>
      <c r="BN724" s="7"/>
    </row>
    <row r="725" spans="1:66" s="5" customFormat="1" ht="12.75" customHeight="1">
      <c r="A725" s="633">
        <v>40</v>
      </c>
      <c r="B725" s="895" t="str">
        <f t="shared" si="1655"/>
        <v>Other: (list)</v>
      </c>
      <c r="C725" s="557">
        <f t="shared" si="1605"/>
        <v>0</v>
      </c>
      <c r="D725" s="659">
        <f t="shared" si="1592"/>
        <v>0</v>
      </c>
      <c r="E725" s="570"/>
      <c r="F725" s="391">
        <f t="shared" si="1631"/>
        <v>0</v>
      </c>
      <c r="G725" s="386">
        <f t="shared" si="1632"/>
        <v>0</v>
      </c>
      <c r="H725" s="366" t="str">
        <f t="shared" si="1656"/>
        <v xml:space="preserve">    </v>
      </c>
      <c r="I725" s="849">
        <f t="shared" si="1593"/>
        <v>0</v>
      </c>
      <c r="J725" s="570"/>
      <c r="K725" s="391">
        <f t="shared" si="1633"/>
        <v>0</v>
      </c>
      <c r="L725" s="386">
        <f t="shared" si="1634"/>
        <v>0</v>
      </c>
      <c r="M725" s="366" t="str">
        <f t="shared" si="1657"/>
        <v xml:space="preserve">    </v>
      </c>
      <c r="N725" s="849">
        <f t="shared" si="1594"/>
        <v>0</v>
      </c>
      <c r="O725" s="570"/>
      <c r="P725" s="391">
        <f t="shared" si="1635"/>
        <v>0</v>
      </c>
      <c r="Q725" s="386">
        <f t="shared" si="1636"/>
        <v>0</v>
      </c>
      <c r="R725" s="366" t="str">
        <f t="shared" si="1658"/>
        <v xml:space="preserve">    </v>
      </c>
      <c r="S725" s="849">
        <f t="shared" si="1595"/>
        <v>0</v>
      </c>
      <c r="T725" s="570"/>
      <c r="U725" s="391">
        <f t="shared" si="1637"/>
        <v>0</v>
      </c>
      <c r="V725" s="386">
        <f t="shared" si="1638"/>
        <v>0</v>
      </c>
      <c r="W725" s="366" t="str">
        <f t="shared" si="1659"/>
        <v xml:space="preserve">    </v>
      </c>
      <c r="X725" s="849">
        <f t="shared" si="1596"/>
        <v>0</v>
      </c>
      <c r="Y725" s="570"/>
      <c r="Z725" s="391">
        <f t="shared" si="1639"/>
        <v>0</v>
      </c>
      <c r="AA725" s="386">
        <f t="shared" si="1640"/>
        <v>0</v>
      </c>
      <c r="AB725" s="366" t="str">
        <f t="shared" si="1660"/>
        <v xml:space="preserve">    </v>
      </c>
      <c r="AC725" s="849">
        <f t="shared" si="1597"/>
        <v>0</v>
      </c>
      <c r="AD725" s="570"/>
      <c r="AE725" s="391">
        <f t="shared" si="1641"/>
        <v>0</v>
      </c>
      <c r="AF725" s="386">
        <f t="shared" si="1642"/>
        <v>0</v>
      </c>
      <c r="AG725" s="366" t="str">
        <f t="shared" si="1661"/>
        <v xml:space="preserve">    </v>
      </c>
      <c r="AH725" s="849">
        <f t="shared" si="1598"/>
        <v>0</v>
      </c>
      <c r="AI725" s="570"/>
      <c r="AJ725" s="391">
        <f t="shared" si="1643"/>
        <v>0</v>
      </c>
      <c r="AK725" s="386">
        <f t="shared" si="1644"/>
        <v>0</v>
      </c>
      <c r="AL725" s="366" t="str">
        <f t="shared" si="1662"/>
        <v xml:space="preserve">    </v>
      </c>
      <c r="AM725" s="849">
        <f t="shared" si="1599"/>
        <v>0</v>
      </c>
      <c r="AN725" s="570"/>
      <c r="AO725" s="391">
        <f t="shared" si="1645"/>
        <v>0</v>
      </c>
      <c r="AP725" s="386">
        <f t="shared" si="1646"/>
        <v>0</v>
      </c>
      <c r="AQ725" s="366" t="str">
        <f t="shared" si="1663"/>
        <v xml:space="preserve">    </v>
      </c>
      <c r="AR725" s="849">
        <f t="shared" si="1600"/>
        <v>0</v>
      </c>
      <c r="AS725" s="570"/>
      <c r="AT725" s="391">
        <f t="shared" si="1647"/>
        <v>0</v>
      </c>
      <c r="AU725" s="386">
        <f t="shared" si="1648"/>
        <v>0</v>
      </c>
      <c r="AV725" s="366" t="str">
        <f t="shared" si="1664"/>
        <v xml:space="preserve">    </v>
      </c>
      <c r="AW725" s="849">
        <f t="shared" si="1601"/>
        <v>0</v>
      </c>
      <c r="AX725" s="570"/>
      <c r="AY725" s="391">
        <f t="shared" si="1649"/>
        <v>0</v>
      </c>
      <c r="AZ725" s="386">
        <f t="shared" si="1650"/>
        <v>0</v>
      </c>
      <c r="BA725" s="366" t="str">
        <f t="shared" si="1665"/>
        <v xml:space="preserve">    </v>
      </c>
      <c r="BB725" s="849">
        <f t="shared" si="1602"/>
        <v>0</v>
      </c>
      <c r="BC725" s="570"/>
      <c r="BD725" s="391">
        <f t="shared" si="1651"/>
        <v>0</v>
      </c>
      <c r="BE725" s="386">
        <f t="shared" si="1652"/>
        <v>0</v>
      </c>
      <c r="BF725" s="366" t="str">
        <f t="shared" si="1666"/>
        <v xml:space="preserve">    </v>
      </c>
      <c r="BG725" s="849">
        <f t="shared" si="1603"/>
        <v>0</v>
      </c>
      <c r="BH725" s="570"/>
      <c r="BI725" s="391">
        <f t="shared" si="1653"/>
        <v>0</v>
      </c>
      <c r="BJ725" s="386">
        <f t="shared" si="1654"/>
        <v>0</v>
      </c>
      <c r="BK725" s="366" t="str">
        <f t="shared" si="1667"/>
        <v xml:space="preserve">    </v>
      </c>
      <c r="BM725" s="383">
        <f t="shared" si="1604"/>
        <v>0</v>
      </c>
      <c r="BN725" s="7"/>
    </row>
    <row r="726" spans="1:66" s="5" customFormat="1" ht="12.75" customHeight="1">
      <c r="A726" s="633">
        <v>41</v>
      </c>
      <c r="B726" s="895" t="str">
        <f t="shared" si="1655"/>
        <v>Other: (list)</v>
      </c>
      <c r="C726" s="557">
        <f t="shared" si="1605"/>
        <v>0</v>
      </c>
      <c r="D726" s="659">
        <f t="shared" si="1592"/>
        <v>0</v>
      </c>
      <c r="E726" s="570"/>
      <c r="F726" s="391">
        <f t="shared" si="1631"/>
        <v>0</v>
      </c>
      <c r="G726" s="386">
        <f t="shared" si="1632"/>
        <v>0</v>
      </c>
      <c r="H726" s="366" t="str">
        <f t="shared" si="1656"/>
        <v xml:space="preserve">    </v>
      </c>
      <c r="I726" s="849">
        <f t="shared" si="1593"/>
        <v>0</v>
      </c>
      <c r="J726" s="570"/>
      <c r="K726" s="391">
        <f t="shared" si="1633"/>
        <v>0</v>
      </c>
      <c r="L726" s="386">
        <f t="shared" si="1634"/>
        <v>0</v>
      </c>
      <c r="M726" s="366" t="str">
        <f t="shared" si="1657"/>
        <v xml:space="preserve">    </v>
      </c>
      <c r="N726" s="849">
        <f t="shared" si="1594"/>
        <v>0</v>
      </c>
      <c r="O726" s="570"/>
      <c r="P726" s="391">
        <f t="shared" si="1635"/>
        <v>0</v>
      </c>
      <c r="Q726" s="386">
        <f t="shared" si="1636"/>
        <v>0</v>
      </c>
      <c r="R726" s="366" t="str">
        <f t="shared" si="1658"/>
        <v xml:space="preserve">    </v>
      </c>
      <c r="S726" s="849">
        <f t="shared" si="1595"/>
        <v>0</v>
      </c>
      <c r="T726" s="570"/>
      <c r="U726" s="391">
        <f t="shared" si="1637"/>
        <v>0</v>
      </c>
      <c r="V726" s="386">
        <f t="shared" si="1638"/>
        <v>0</v>
      </c>
      <c r="W726" s="366" t="str">
        <f t="shared" si="1659"/>
        <v xml:space="preserve">    </v>
      </c>
      <c r="X726" s="849">
        <f t="shared" si="1596"/>
        <v>0</v>
      </c>
      <c r="Y726" s="570"/>
      <c r="Z726" s="391">
        <f t="shared" si="1639"/>
        <v>0</v>
      </c>
      <c r="AA726" s="386">
        <f t="shared" si="1640"/>
        <v>0</v>
      </c>
      <c r="AB726" s="366" t="str">
        <f t="shared" si="1660"/>
        <v xml:space="preserve">    </v>
      </c>
      <c r="AC726" s="849">
        <f t="shared" si="1597"/>
        <v>0</v>
      </c>
      <c r="AD726" s="570"/>
      <c r="AE726" s="391">
        <f t="shared" si="1641"/>
        <v>0</v>
      </c>
      <c r="AF726" s="386">
        <f t="shared" si="1642"/>
        <v>0</v>
      </c>
      <c r="AG726" s="366" t="str">
        <f t="shared" si="1661"/>
        <v xml:space="preserve">    </v>
      </c>
      <c r="AH726" s="849">
        <f t="shared" si="1598"/>
        <v>0</v>
      </c>
      <c r="AI726" s="570"/>
      <c r="AJ726" s="391">
        <f t="shared" si="1643"/>
        <v>0</v>
      </c>
      <c r="AK726" s="386">
        <f t="shared" si="1644"/>
        <v>0</v>
      </c>
      <c r="AL726" s="366" t="str">
        <f t="shared" si="1662"/>
        <v xml:space="preserve">    </v>
      </c>
      <c r="AM726" s="849">
        <f t="shared" si="1599"/>
        <v>0</v>
      </c>
      <c r="AN726" s="570"/>
      <c r="AO726" s="391">
        <f t="shared" si="1645"/>
        <v>0</v>
      </c>
      <c r="AP726" s="386">
        <f t="shared" si="1646"/>
        <v>0</v>
      </c>
      <c r="AQ726" s="366" t="str">
        <f t="shared" si="1663"/>
        <v xml:space="preserve">    </v>
      </c>
      <c r="AR726" s="849">
        <f t="shared" si="1600"/>
        <v>0</v>
      </c>
      <c r="AS726" s="570"/>
      <c r="AT726" s="391">
        <f t="shared" si="1647"/>
        <v>0</v>
      </c>
      <c r="AU726" s="386">
        <f t="shared" si="1648"/>
        <v>0</v>
      </c>
      <c r="AV726" s="366" t="str">
        <f t="shared" si="1664"/>
        <v xml:space="preserve">    </v>
      </c>
      <c r="AW726" s="849">
        <f t="shared" si="1601"/>
        <v>0</v>
      </c>
      <c r="AX726" s="570"/>
      <c r="AY726" s="391">
        <f t="shared" si="1649"/>
        <v>0</v>
      </c>
      <c r="AZ726" s="386">
        <f t="shared" si="1650"/>
        <v>0</v>
      </c>
      <c r="BA726" s="366" t="str">
        <f t="shared" si="1665"/>
        <v xml:space="preserve">    </v>
      </c>
      <c r="BB726" s="849">
        <f t="shared" si="1602"/>
        <v>0</v>
      </c>
      <c r="BC726" s="570"/>
      <c r="BD726" s="391">
        <f t="shared" si="1651"/>
        <v>0</v>
      </c>
      <c r="BE726" s="386">
        <f t="shared" si="1652"/>
        <v>0</v>
      </c>
      <c r="BF726" s="366" t="str">
        <f t="shared" si="1666"/>
        <v xml:space="preserve">    </v>
      </c>
      <c r="BG726" s="849">
        <f t="shared" si="1603"/>
        <v>0</v>
      </c>
      <c r="BH726" s="570"/>
      <c r="BI726" s="391">
        <f t="shared" si="1653"/>
        <v>0</v>
      </c>
      <c r="BJ726" s="386">
        <f t="shared" si="1654"/>
        <v>0</v>
      </c>
      <c r="BK726" s="366" t="str">
        <f t="shared" si="1667"/>
        <v xml:space="preserve">    </v>
      </c>
      <c r="BM726" s="383">
        <f t="shared" si="1604"/>
        <v>0</v>
      </c>
      <c r="BN726" s="7"/>
    </row>
    <row r="727" spans="1:66" s="5" customFormat="1" ht="12.75" customHeight="1">
      <c r="A727" s="633">
        <v>42</v>
      </c>
      <c r="B727" s="895" t="str">
        <f t="shared" si="1655"/>
        <v>Other: (list)</v>
      </c>
      <c r="C727" s="557">
        <f t="shared" si="1605"/>
        <v>0</v>
      </c>
      <c r="D727" s="659">
        <f t="shared" si="1592"/>
        <v>0</v>
      </c>
      <c r="E727" s="570"/>
      <c r="F727" s="391">
        <f t="shared" si="1631"/>
        <v>0</v>
      </c>
      <c r="G727" s="386">
        <f t="shared" si="1632"/>
        <v>0</v>
      </c>
      <c r="H727" s="366" t="str">
        <f t="shared" si="1656"/>
        <v xml:space="preserve">    </v>
      </c>
      <c r="I727" s="849">
        <f t="shared" si="1593"/>
        <v>0</v>
      </c>
      <c r="J727" s="570"/>
      <c r="K727" s="391">
        <f t="shared" si="1633"/>
        <v>0</v>
      </c>
      <c r="L727" s="386">
        <f t="shared" si="1634"/>
        <v>0</v>
      </c>
      <c r="M727" s="366" t="str">
        <f t="shared" si="1657"/>
        <v xml:space="preserve">    </v>
      </c>
      <c r="N727" s="849">
        <f t="shared" si="1594"/>
        <v>0</v>
      </c>
      <c r="O727" s="570"/>
      <c r="P727" s="391">
        <f t="shared" si="1635"/>
        <v>0</v>
      </c>
      <c r="Q727" s="386">
        <f t="shared" si="1636"/>
        <v>0</v>
      </c>
      <c r="R727" s="366" t="str">
        <f t="shared" si="1658"/>
        <v xml:space="preserve">    </v>
      </c>
      <c r="S727" s="849">
        <f t="shared" si="1595"/>
        <v>0</v>
      </c>
      <c r="T727" s="570"/>
      <c r="U727" s="391">
        <f t="shared" si="1637"/>
        <v>0</v>
      </c>
      <c r="V727" s="386">
        <f t="shared" si="1638"/>
        <v>0</v>
      </c>
      <c r="W727" s="366" t="str">
        <f t="shared" si="1659"/>
        <v xml:space="preserve">    </v>
      </c>
      <c r="X727" s="849">
        <f t="shared" si="1596"/>
        <v>0</v>
      </c>
      <c r="Y727" s="570"/>
      <c r="Z727" s="391">
        <f t="shared" si="1639"/>
        <v>0</v>
      </c>
      <c r="AA727" s="386">
        <f t="shared" si="1640"/>
        <v>0</v>
      </c>
      <c r="AB727" s="366" t="str">
        <f t="shared" si="1660"/>
        <v xml:space="preserve">    </v>
      </c>
      <c r="AC727" s="849">
        <f t="shared" si="1597"/>
        <v>0</v>
      </c>
      <c r="AD727" s="570"/>
      <c r="AE727" s="391">
        <f t="shared" si="1641"/>
        <v>0</v>
      </c>
      <c r="AF727" s="386">
        <f t="shared" si="1642"/>
        <v>0</v>
      </c>
      <c r="AG727" s="366" t="str">
        <f t="shared" si="1661"/>
        <v xml:space="preserve">    </v>
      </c>
      <c r="AH727" s="849">
        <f t="shared" si="1598"/>
        <v>0</v>
      </c>
      <c r="AI727" s="570"/>
      <c r="AJ727" s="391">
        <f t="shared" si="1643"/>
        <v>0</v>
      </c>
      <c r="AK727" s="386">
        <f t="shared" si="1644"/>
        <v>0</v>
      </c>
      <c r="AL727" s="366" t="str">
        <f t="shared" si="1662"/>
        <v xml:space="preserve">    </v>
      </c>
      <c r="AM727" s="849">
        <f t="shared" si="1599"/>
        <v>0</v>
      </c>
      <c r="AN727" s="570"/>
      <c r="AO727" s="391">
        <f t="shared" si="1645"/>
        <v>0</v>
      </c>
      <c r="AP727" s="386">
        <f t="shared" si="1646"/>
        <v>0</v>
      </c>
      <c r="AQ727" s="366" t="str">
        <f t="shared" si="1663"/>
        <v xml:space="preserve">    </v>
      </c>
      <c r="AR727" s="849">
        <f t="shared" si="1600"/>
        <v>0</v>
      </c>
      <c r="AS727" s="570"/>
      <c r="AT727" s="391">
        <f t="shared" si="1647"/>
        <v>0</v>
      </c>
      <c r="AU727" s="386">
        <f t="shared" si="1648"/>
        <v>0</v>
      </c>
      <c r="AV727" s="366" t="str">
        <f t="shared" si="1664"/>
        <v xml:space="preserve">    </v>
      </c>
      <c r="AW727" s="849">
        <f t="shared" si="1601"/>
        <v>0</v>
      </c>
      <c r="AX727" s="570"/>
      <c r="AY727" s="391">
        <f t="shared" si="1649"/>
        <v>0</v>
      </c>
      <c r="AZ727" s="386">
        <f t="shared" si="1650"/>
        <v>0</v>
      </c>
      <c r="BA727" s="366" t="str">
        <f t="shared" si="1665"/>
        <v xml:space="preserve">    </v>
      </c>
      <c r="BB727" s="849">
        <f t="shared" si="1602"/>
        <v>0</v>
      </c>
      <c r="BC727" s="570"/>
      <c r="BD727" s="391">
        <f t="shared" si="1651"/>
        <v>0</v>
      </c>
      <c r="BE727" s="386">
        <f t="shared" si="1652"/>
        <v>0</v>
      </c>
      <c r="BF727" s="366" t="str">
        <f t="shared" si="1666"/>
        <v xml:space="preserve">    </v>
      </c>
      <c r="BG727" s="849">
        <f t="shared" si="1603"/>
        <v>0</v>
      </c>
      <c r="BH727" s="570"/>
      <c r="BI727" s="391">
        <f t="shared" si="1653"/>
        <v>0</v>
      </c>
      <c r="BJ727" s="386">
        <f t="shared" si="1654"/>
        <v>0</v>
      </c>
      <c r="BK727" s="366" t="str">
        <f t="shared" si="1667"/>
        <v xml:space="preserve">    </v>
      </c>
      <c r="BM727" s="383">
        <f t="shared" si="1604"/>
        <v>0</v>
      </c>
      <c r="BN727" s="7"/>
    </row>
    <row r="728" spans="1:66" s="5" customFormat="1" ht="12.75" customHeight="1">
      <c r="A728" s="633">
        <v>43</v>
      </c>
      <c r="B728" s="895" t="str">
        <f t="shared" si="1655"/>
        <v>Other: (list)</v>
      </c>
      <c r="C728" s="557">
        <f t="shared" si="1605"/>
        <v>0</v>
      </c>
      <c r="D728" s="659">
        <f t="shared" si="1592"/>
        <v>0</v>
      </c>
      <c r="E728" s="570"/>
      <c r="F728" s="391">
        <f t="shared" si="1631"/>
        <v>0</v>
      </c>
      <c r="G728" s="386">
        <f t="shared" si="1632"/>
        <v>0</v>
      </c>
      <c r="H728" s="366" t="str">
        <f t="shared" si="1656"/>
        <v xml:space="preserve">    </v>
      </c>
      <c r="I728" s="849">
        <f t="shared" si="1593"/>
        <v>0</v>
      </c>
      <c r="J728" s="570"/>
      <c r="K728" s="391">
        <f t="shared" si="1633"/>
        <v>0</v>
      </c>
      <c r="L728" s="386">
        <f t="shared" si="1634"/>
        <v>0</v>
      </c>
      <c r="M728" s="366" t="str">
        <f t="shared" si="1657"/>
        <v xml:space="preserve">    </v>
      </c>
      <c r="N728" s="849">
        <f t="shared" si="1594"/>
        <v>0</v>
      </c>
      <c r="O728" s="570"/>
      <c r="P728" s="391">
        <f t="shared" si="1635"/>
        <v>0</v>
      </c>
      <c r="Q728" s="386">
        <f t="shared" si="1636"/>
        <v>0</v>
      </c>
      <c r="R728" s="366" t="str">
        <f t="shared" si="1658"/>
        <v xml:space="preserve">    </v>
      </c>
      <c r="S728" s="849">
        <f t="shared" si="1595"/>
        <v>0</v>
      </c>
      <c r="T728" s="570"/>
      <c r="U728" s="391">
        <f t="shared" si="1637"/>
        <v>0</v>
      </c>
      <c r="V728" s="386">
        <f t="shared" si="1638"/>
        <v>0</v>
      </c>
      <c r="W728" s="366" t="str">
        <f t="shared" si="1659"/>
        <v xml:space="preserve">    </v>
      </c>
      <c r="X728" s="849">
        <f t="shared" si="1596"/>
        <v>0</v>
      </c>
      <c r="Y728" s="570"/>
      <c r="Z728" s="391">
        <f t="shared" si="1639"/>
        <v>0</v>
      </c>
      <c r="AA728" s="386">
        <f t="shared" si="1640"/>
        <v>0</v>
      </c>
      <c r="AB728" s="366" t="str">
        <f t="shared" si="1660"/>
        <v xml:space="preserve">    </v>
      </c>
      <c r="AC728" s="849">
        <f t="shared" si="1597"/>
        <v>0</v>
      </c>
      <c r="AD728" s="570"/>
      <c r="AE728" s="391">
        <f t="shared" si="1641"/>
        <v>0</v>
      </c>
      <c r="AF728" s="386">
        <f t="shared" si="1642"/>
        <v>0</v>
      </c>
      <c r="AG728" s="366" t="str">
        <f t="shared" si="1661"/>
        <v xml:space="preserve">    </v>
      </c>
      <c r="AH728" s="849">
        <f t="shared" si="1598"/>
        <v>0</v>
      </c>
      <c r="AI728" s="570"/>
      <c r="AJ728" s="391">
        <f t="shared" si="1643"/>
        <v>0</v>
      </c>
      <c r="AK728" s="386">
        <f t="shared" si="1644"/>
        <v>0</v>
      </c>
      <c r="AL728" s="366" t="str">
        <f t="shared" si="1662"/>
        <v xml:space="preserve">    </v>
      </c>
      <c r="AM728" s="849">
        <f t="shared" si="1599"/>
        <v>0</v>
      </c>
      <c r="AN728" s="570"/>
      <c r="AO728" s="391">
        <f t="shared" si="1645"/>
        <v>0</v>
      </c>
      <c r="AP728" s="386">
        <f t="shared" si="1646"/>
        <v>0</v>
      </c>
      <c r="AQ728" s="366" t="str">
        <f t="shared" si="1663"/>
        <v xml:space="preserve">    </v>
      </c>
      <c r="AR728" s="849">
        <f t="shared" si="1600"/>
        <v>0</v>
      </c>
      <c r="AS728" s="570"/>
      <c r="AT728" s="391">
        <f t="shared" si="1647"/>
        <v>0</v>
      </c>
      <c r="AU728" s="386">
        <f t="shared" si="1648"/>
        <v>0</v>
      </c>
      <c r="AV728" s="366" t="str">
        <f t="shared" si="1664"/>
        <v xml:space="preserve">    </v>
      </c>
      <c r="AW728" s="849">
        <f t="shared" si="1601"/>
        <v>0</v>
      </c>
      <c r="AX728" s="570"/>
      <c r="AY728" s="391">
        <f t="shared" si="1649"/>
        <v>0</v>
      </c>
      <c r="AZ728" s="386">
        <f t="shared" si="1650"/>
        <v>0</v>
      </c>
      <c r="BA728" s="366" t="str">
        <f t="shared" si="1665"/>
        <v xml:space="preserve">    </v>
      </c>
      <c r="BB728" s="849">
        <f t="shared" si="1602"/>
        <v>0</v>
      </c>
      <c r="BC728" s="570"/>
      <c r="BD728" s="391">
        <f t="shared" si="1651"/>
        <v>0</v>
      </c>
      <c r="BE728" s="386">
        <f t="shared" si="1652"/>
        <v>0</v>
      </c>
      <c r="BF728" s="366" t="str">
        <f t="shared" si="1666"/>
        <v xml:space="preserve">    </v>
      </c>
      <c r="BG728" s="849">
        <f t="shared" si="1603"/>
        <v>0</v>
      </c>
      <c r="BH728" s="570"/>
      <c r="BI728" s="391">
        <f t="shared" si="1653"/>
        <v>0</v>
      </c>
      <c r="BJ728" s="386">
        <f t="shared" si="1654"/>
        <v>0</v>
      </c>
      <c r="BK728" s="366" t="str">
        <f t="shared" si="1667"/>
        <v xml:space="preserve">    </v>
      </c>
      <c r="BM728" s="383">
        <f t="shared" si="1604"/>
        <v>0</v>
      </c>
      <c r="BN728" s="7"/>
    </row>
    <row r="729" spans="1:66" s="5" customFormat="1" ht="12.75" customHeight="1">
      <c r="A729" s="633">
        <v>44</v>
      </c>
      <c r="B729" s="895" t="str">
        <f t="shared" si="1655"/>
        <v>Other: (list)</v>
      </c>
      <c r="C729" s="557">
        <f t="shared" si="1605"/>
        <v>0</v>
      </c>
      <c r="D729" s="659">
        <f t="shared" si="1592"/>
        <v>0</v>
      </c>
      <c r="E729" s="570"/>
      <c r="F729" s="391">
        <f t="shared" si="1631"/>
        <v>0</v>
      </c>
      <c r="G729" s="386">
        <f t="shared" si="1632"/>
        <v>0</v>
      </c>
      <c r="H729" s="366" t="str">
        <f t="shared" si="1656"/>
        <v xml:space="preserve">    </v>
      </c>
      <c r="I729" s="849">
        <f t="shared" si="1593"/>
        <v>0</v>
      </c>
      <c r="J729" s="570"/>
      <c r="K729" s="391">
        <f t="shared" si="1633"/>
        <v>0</v>
      </c>
      <c r="L729" s="386">
        <f t="shared" si="1634"/>
        <v>0</v>
      </c>
      <c r="M729" s="366" t="str">
        <f t="shared" si="1657"/>
        <v xml:space="preserve">    </v>
      </c>
      <c r="N729" s="849">
        <f t="shared" si="1594"/>
        <v>0</v>
      </c>
      <c r="O729" s="570"/>
      <c r="P729" s="391">
        <f t="shared" si="1635"/>
        <v>0</v>
      </c>
      <c r="Q729" s="386">
        <f t="shared" si="1636"/>
        <v>0</v>
      </c>
      <c r="R729" s="366" t="str">
        <f t="shared" si="1658"/>
        <v xml:space="preserve">    </v>
      </c>
      <c r="S729" s="849">
        <f t="shared" si="1595"/>
        <v>0</v>
      </c>
      <c r="T729" s="570"/>
      <c r="U729" s="391">
        <f t="shared" si="1637"/>
        <v>0</v>
      </c>
      <c r="V729" s="386">
        <f t="shared" si="1638"/>
        <v>0</v>
      </c>
      <c r="W729" s="366" t="str">
        <f t="shared" si="1659"/>
        <v xml:space="preserve">    </v>
      </c>
      <c r="X729" s="849">
        <f t="shared" si="1596"/>
        <v>0</v>
      </c>
      <c r="Y729" s="570"/>
      <c r="Z729" s="391">
        <f t="shared" si="1639"/>
        <v>0</v>
      </c>
      <c r="AA729" s="386">
        <f t="shared" si="1640"/>
        <v>0</v>
      </c>
      <c r="AB729" s="366" t="str">
        <f t="shared" si="1660"/>
        <v xml:space="preserve">    </v>
      </c>
      <c r="AC729" s="849">
        <f t="shared" si="1597"/>
        <v>0</v>
      </c>
      <c r="AD729" s="570"/>
      <c r="AE729" s="391">
        <f t="shared" si="1641"/>
        <v>0</v>
      </c>
      <c r="AF729" s="386">
        <f t="shared" si="1642"/>
        <v>0</v>
      </c>
      <c r="AG729" s="366" t="str">
        <f t="shared" si="1661"/>
        <v xml:space="preserve">    </v>
      </c>
      <c r="AH729" s="849">
        <f t="shared" si="1598"/>
        <v>0</v>
      </c>
      <c r="AI729" s="570"/>
      <c r="AJ729" s="391">
        <f t="shared" si="1643"/>
        <v>0</v>
      </c>
      <c r="AK729" s="386">
        <f t="shared" si="1644"/>
        <v>0</v>
      </c>
      <c r="AL729" s="366" t="str">
        <f t="shared" si="1662"/>
        <v xml:space="preserve">    </v>
      </c>
      <c r="AM729" s="849">
        <f t="shared" si="1599"/>
        <v>0</v>
      </c>
      <c r="AN729" s="570"/>
      <c r="AO729" s="391">
        <f t="shared" si="1645"/>
        <v>0</v>
      </c>
      <c r="AP729" s="386">
        <f t="shared" si="1646"/>
        <v>0</v>
      </c>
      <c r="AQ729" s="366" t="str">
        <f t="shared" si="1663"/>
        <v xml:space="preserve">    </v>
      </c>
      <c r="AR729" s="849">
        <f t="shared" si="1600"/>
        <v>0</v>
      </c>
      <c r="AS729" s="570"/>
      <c r="AT729" s="391">
        <f t="shared" si="1647"/>
        <v>0</v>
      </c>
      <c r="AU729" s="386">
        <f t="shared" si="1648"/>
        <v>0</v>
      </c>
      <c r="AV729" s="366" t="str">
        <f t="shared" si="1664"/>
        <v xml:space="preserve">    </v>
      </c>
      <c r="AW729" s="849">
        <f t="shared" si="1601"/>
        <v>0</v>
      </c>
      <c r="AX729" s="570"/>
      <c r="AY729" s="391">
        <f t="shared" si="1649"/>
        <v>0</v>
      </c>
      <c r="AZ729" s="386">
        <f t="shared" si="1650"/>
        <v>0</v>
      </c>
      <c r="BA729" s="366" t="str">
        <f t="shared" si="1665"/>
        <v xml:space="preserve">    </v>
      </c>
      <c r="BB729" s="849">
        <f t="shared" si="1602"/>
        <v>0</v>
      </c>
      <c r="BC729" s="570"/>
      <c r="BD729" s="391">
        <f t="shared" si="1651"/>
        <v>0</v>
      </c>
      <c r="BE729" s="386">
        <f t="shared" si="1652"/>
        <v>0</v>
      </c>
      <c r="BF729" s="366" t="str">
        <f t="shared" si="1666"/>
        <v xml:space="preserve">    </v>
      </c>
      <c r="BG729" s="849">
        <f t="shared" si="1603"/>
        <v>0</v>
      </c>
      <c r="BH729" s="570"/>
      <c r="BI729" s="391">
        <f t="shared" si="1653"/>
        <v>0</v>
      </c>
      <c r="BJ729" s="386">
        <f t="shared" si="1654"/>
        <v>0</v>
      </c>
      <c r="BK729" s="366" t="str">
        <f t="shared" si="1667"/>
        <v xml:space="preserve">    </v>
      </c>
      <c r="BM729" s="383">
        <f t="shared" si="1604"/>
        <v>0</v>
      </c>
      <c r="BN729" s="7"/>
    </row>
    <row r="730" spans="1:66" s="52" customFormat="1" ht="12.75">
      <c r="A730" s="635">
        <v>45</v>
      </c>
      <c r="B730" s="846" t="str">
        <f>B655</f>
        <v xml:space="preserve">Sub-total Operating Expenses </v>
      </c>
      <c r="C730" s="871">
        <f t="shared" si="1605"/>
        <v>0</v>
      </c>
      <c r="D730" s="845">
        <f>SUM(D689:D729)</f>
        <v>0</v>
      </c>
      <c r="E730" s="845">
        <f>SUM(E689:E729)</f>
        <v>0</v>
      </c>
      <c r="F730" s="873">
        <f>SUM(F689:F729)</f>
        <v>0</v>
      </c>
      <c r="G730" s="873">
        <f t="shared" si="1632"/>
        <v>0</v>
      </c>
      <c r="H730" s="874" t="str">
        <f t="shared" si="1656"/>
        <v xml:space="preserve">    </v>
      </c>
      <c r="I730" s="845">
        <f>SUM(I689:I729)</f>
        <v>0</v>
      </c>
      <c r="J730" s="845">
        <f>SUM(J689:J729)</f>
        <v>0</v>
      </c>
      <c r="K730" s="876">
        <f>SUM(K689:K729)</f>
        <v>0</v>
      </c>
      <c r="L730" s="876">
        <f t="shared" si="1634"/>
        <v>0</v>
      </c>
      <c r="M730" s="874" t="str">
        <f t="shared" si="1657"/>
        <v xml:space="preserve">    </v>
      </c>
      <c r="N730" s="845">
        <f>SUM(N689:N729)</f>
        <v>0</v>
      </c>
      <c r="O730" s="845">
        <f>SUM(O689:O729)</f>
        <v>0</v>
      </c>
      <c r="P730" s="876">
        <f>SUM(P689:P729)</f>
        <v>0</v>
      </c>
      <c r="Q730" s="876">
        <f t="shared" si="1636"/>
        <v>0</v>
      </c>
      <c r="R730" s="874" t="str">
        <f t="shared" si="1658"/>
        <v xml:space="preserve">    </v>
      </c>
      <c r="S730" s="845">
        <f>SUM(S689:S729)</f>
        <v>0</v>
      </c>
      <c r="T730" s="845">
        <f>SUM(T689:T729)</f>
        <v>0</v>
      </c>
      <c r="U730" s="876">
        <f>SUM(U689:U729)</f>
        <v>0</v>
      </c>
      <c r="V730" s="876">
        <f t="shared" si="1638"/>
        <v>0</v>
      </c>
      <c r="W730" s="874" t="str">
        <f t="shared" si="1659"/>
        <v xml:space="preserve">    </v>
      </c>
      <c r="X730" s="845">
        <f>SUM(X689:X729)</f>
        <v>0</v>
      </c>
      <c r="Y730" s="845">
        <f>SUM(Y689:Y729)</f>
        <v>0</v>
      </c>
      <c r="Z730" s="876">
        <f>SUM(Z689:Z729)</f>
        <v>0</v>
      </c>
      <c r="AA730" s="876">
        <f t="shared" si="1640"/>
        <v>0</v>
      </c>
      <c r="AB730" s="874" t="str">
        <f t="shared" si="1660"/>
        <v xml:space="preserve">    </v>
      </c>
      <c r="AC730" s="845">
        <f>SUM(AC689:AC729)</f>
        <v>0</v>
      </c>
      <c r="AD730" s="845">
        <f>SUM(AD689:AD729)</f>
        <v>0</v>
      </c>
      <c r="AE730" s="876">
        <f>SUM(AE689:AE729)</f>
        <v>0</v>
      </c>
      <c r="AF730" s="876">
        <f t="shared" si="1642"/>
        <v>0</v>
      </c>
      <c r="AG730" s="874" t="str">
        <f t="shared" si="1661"/>
        <v xml:space="preserve">    </v>
      </c>
      <c r="AH730" s="845">
        <f>SUM(AH689:AH729)</f>
        <v>0</v>
      </c>
      <c r="AI730" s="845">
        <f>SUM(AI689:AI729)</f>
        <v>0</v>
      </c>
      <c r="AJ730" s="876">
        <f>SUM(AJ689:AJ729)</f>
        <v>0</v>
      </c>
      <c r="AK730" s="876">
        <f t="shared" si="1644"/>
        <v>0</v>
      </c>
      <c r="AL730" s="874" t="str">
        <f t="shared" si="1662"/>
        <v xml:space="preserve">    </v>
      </c>
      <c r="AM730" s="845">
        <f>SUM(AM689:AM729)</f>
        <v>0</v>
      </c>
      <c r="AN730" s="845">
        <f>SUM(AN689:AN729)</f>
        <v>0</v>
      </c>
      <c r="AO730" s="876">
        <f>SUM(AO689:AO729)</f>
        <v>0</v>
      </c>
      <c r="AP730" s="876">
        <f t="shared" si="1646"/>
        <v>0</v>
      </c>
      <c r="AQ730" s="874" t="str">
        <f t="shared" si="1663"/>
        <v xml:space="preserve">    </v>
      </c>
      <c r="AR730" s="845">
        <f>SUM(AR689:AR729)</f>
        <v>0</v>
      </c>
      <c r="AS730" s="845">
        <f>SUM(AS689:AS729)</f>
        <v>0</v>
      </c>
      <c r="AT730" s="876">
        <f>SUM(AT689:AT729)</f>
        <v>0</v>
      </c>
      <c r="AU730" s="876">
        <f t="shared" si="1648"/>
        <v>0</v>
      </c>
      <c r="AV730" s="874" t="str">
        <f t="shared" si="1664"/>
        <v xml:space="preserve">    </v>
      </c>
      <c r="AW730" s="845">
        <f>SUM(AW689:AW729)</f>
        <v>0</v>
      </c>
      <c r="AX730" s="845">
        <f>SUM(AX689:AX729)</f>
        <v>0</v>
      </c>
      <c r="AY730" s="876">
        <f>SUM(AY689:AY729)</f>
        <v>0</v>
      </c>
      <c r="AZ730" s="876">
        <f t="shared" si="1650"/>
        <v>0</v>
      </c>
      <c r="BA730" s="874" t="str">
        <f t="shared" si="1665"/>
        <v xml:space="preserve">    </v>
      </c>
      <c r="BB730" s="845">
        <f>SUM(BB689:BB729)</f>
        <v>0</v>
      </c>
      <c r="BC730" s="845">
        <f>SUM(BC689:BC729)</f>
        <v>0</v>
      </c>
      <c r="BD730" s="876">
        <f>SUM(BD689:BD729)</f>
        <v>0</v>
      </c>
      <c r="BE730" s="876">
        <f t="shared" si="1652"/>
        <v>0</v>
      </c>
      <c r="BF730" s="874" t="str">
        <f t="shared" si="1666"/>
        <v xml:space="preserve">    </v>
      </c>
      <c r="BG730" s="845">
        <f>SUM(BG689:BG729)</f>
        <v>0</v>
      </c>
      <c r="BH730" s="845">
        <f>SUM(BH689:BH729)</f>
        <v>0</v>
      </c>
      <c r="BI730" s="876">
        <f>SUM(BI689:BI729)</f>
        <v>0</v>
      </c>
      <c r="BJ730" s="876">
        <f t="shared" si="1654"/>
        <v>0</v>
      </c>
      <c r="BK730" s="874" t="str">
        <f t="shared" si="1667"/>
        <v xml:space="preserve">    </v>
      </c>
      <c r="BM730" s="383">
        <f t="shared" si="1604"/>
        <v>0</v>
      </c>
      <c r="BN730" s="51"/>
    </row>
    <row r="731" spans="1:66" s="5" customFormat="1" ht="12.75">
      <c r="A731" s="634">
        <v>46</v>
      </c>
      <c r="B731" s="895" t="str">
        <f t="shared" si="1655"/>
        <v>*Fixed Assets</v>
      </c>
      <c r="C731" s="378">
        <f t="shared" si="1605"/>
        <v>0</v>
      </c>
      <c r="D731" s="659">
        <f t="shared" si="1592"/>
        <v>0</v>
      </c>
      <c r="E731" s="570"/>
      <c r="F731" s="391">
        <f>+F656+E731</f>
        <v>0</v>
      </c>
      <c r="G731" s="387">
        <f t="shared" si="1632"/>
        <v>0</v>
      </c>
      <c r="H731" s="367" t="str">
        <f t="shared" si="1656"/>
        <v xml:space="preserve">    </v>
      </c>
      <c r="I731" s="849">
        <f t="shared" si="1593"/>
        <v>0</v>
      </c>
      <c r="J731" s="570"/>
      <c r="K731" s="391">
        <f>+K656+J731</f>
        <v>0</v>
      </c>
      <c r="L731" s="387">
        <f t="shared" si="1634"/>
        <v>0</v>
      </c>
      <c r="M731" s="367" t="str">
        <f t="shared" si="1657"/>
        <v xml:space="preserve">    </v>
      </c>
      <c r="N731" s="849">
        <f t="shared" si="1594"/>
        <v>0</v>
      </c>
      <c r="O731" s="570"/>
      <c r="P731" s="391">
        <f>+P656+O731</f>
        <v>0</v>
      </c>
      <c r="Q731" s="387">
        <f t="shared" si="1636"/>
        <v>0</v>
      </c>
      <c r="R731" s="367" t="str">
        <f t="shared" si="1658"/>
        <v xml:space="preserve">    </v>
      </c>
      <c r="S731" s="849">
        <f t="shared" si="1595"/>
        <v>0</v>
      </c>
      <c r="T731" s="570"/>
      <c r="U731" s="391">
        <f>+U656+T731</f>
        <v>0</v>
      </c>
      <c r="V731" s="387">
        <f t="shared" si="1638"/>
        <v>0</v>
      </c>
      <c r="W731" s="367" t="str">
        <f t="shared" si="1659"/>
        <v xml:space="preserve">    </v>
      </c>
      <c r="X731" s="849">
        <f t="shared" si="1596"/>
        <v>0</v>
      </c>
      <c r="Y731" s="570"/>
      <c r="Z731" s="391">
        <f>+Z656+Y731</f>
        <v>0</v>
      </c>
      <c r="AA731" s="387">
        <f t="shared" si="1640"/>
        <v>0</v>
      </c>
      <c r="AB731" s="367" t="str">
        <f t="shared" si="1660"/>
        <v xml:space="preserve">    </v>
      </c>
      <c r="AC731" s="849">
        <f t="shared" si="1597"/>
        <v>0</v>
      </c>
      <c r="AD731" s="570"/>
      <c r="AE731" s="391">
        <f>+AE656+AD731</f>
        <v>0</v>
      </c>
      <c r="AF731" s="387">
        <f t="shared" si="1642"/>
        <v>0</v>
      </c>
      <c r="AG731" s="367" t="str">
        <f t="shared" si="1661"/>
        <v xml:space="preserve">    </v>
      </c>
      <c r="AH731" s="849">
        <f t="shared" si="1598"/>
        <v>0</v>
      </c>
      <c r="AI731" s="570"/>
      <c r="AJ731" s="391">
        <f>+AJ656+AI731</f>
        <v>0</v>
      </c>
      <c r="AK731" s="387">
        <f t="shared" si="1644"/>
        <v>0</v>
      </c>
      <c r="AL731" s="367" t="str">
        <f t="shared" si="1662"/>
        <v xml:space="preserve">    </v>
      </c>
      <c r="AM731" s="849">
        <f t="shared" si="1599"/>
        <v>0</v>
      </c>
      <c r="AN731" s="570"/>
      <c r="AO731" s="391">
        <f>+AO656+AN731</f>
        <v>0</v>
      </c>
      <c r="AP731" s="387">
        <f t="shared" si="1646"/>
        <v>0</v>
      </c>
      <c r="AQ731" s="367" t="str">
        <f t="shared" si="1663"/>
        <v xml:space="preserve">    </v>
      </c>
      <c r="AR731" s="849">
        <f t="shared" si="1600"/>
        <v>0</v>
      </c>
      <c r="AS731" s="570"/>
      <c r="AT731" s="391">
        <f>+AT656+AS731</f>
        <v>0</v>
      </c>
      <c r="AU731" s="387">
        <f t="shared" si="1648"/>
        <v>0</v>
      </c>
      <c r="AV731" s="367" t="str">
        <f t="shared" si="1664"/>
        <v xml:space="preserve">    </v>
      </c>
      <c r="AW731" s="849">
        <f t="shared" si="1601"/>
        <v>0</v>
      </c>
      <c r="AX731" s="570"/>
      <c r="AY731" s="391">
        <f>+AY656+AX731</f>
        <v>0</v>
      </c>
      <c r="AZ731" s="387">
        <f t="shared" si="1650"/>
        <v>0</v>
      </c>
      <c r="BA731" s="367" t="str">
        <f t="shared" si="1665"/>
        <v xml:space="preserve">    </v>
      </c>
      <c r="BB731" s="849">
        <f t="shared" si="1602"/>
        <v>0</v>
      </c>
      <c r="BC731" s="570"/>
      <c r="BD731" s="391">
        <f>+BD656+BC731</f>
        <v>0</v>
      </c>
      <c r="BE731" s="387">
        <f t="shared" si="1652"/>
        <v>0</v>
      </c>
      <c r="BF731" s="367" t="str">
        <f t="shared" si="1666"/>
        <v xml:space="preserve">    </v>
      </c>
      <c r="BG731" s="849">
        <f t="shared" si="1603"/>
        <v>0</v>
      </c>
      <c r="BH731" s="570"/>
      <c r="BI731" s="391">
        <f>+BI656+BH731</f>
        <v>0</v>
      </c>
      <c r="BJ731" s="387">
        <f t="shared" si="1654"/>
        <v>0</v>
      </c>
      <c r="BK731" s="367" t="str">
        <f t="shared" si="1667"/>
        <v xml:space="preserve">    </v>
      </c>
      <c r="BM731" s="383">
        <f t="shared" si="1604"/>
        <v>0</v>
      </c>
      <c r="BN731" s="7"/>
    </row>
    <row r="732" spans="1:66" s="28" customFormat="1" ht="12.75" customHeight="1">
      <c r="A732" s="634">
        <v>47</v>
      </c>
      <c r="B732" s="895" t="str">
        <f t="shared" si="1655"/>
        <v>*Indirect Costs</v>
      </c>
      <c r="C732" s="378">
        <f t="shared" si="1605"/>
        <v>0</v>
      </c>
      <c r="D732" s="412">
        <f t="shared" si="1592"/>
        <v>0</v>
      </c>
      <c r="E732" s="570"/>
      <c r="F732" s="391">
        <f>+F657+E732</f>
        <v>0</v>
      </c>
      <c r="G732" s="387">
        <f t="shared" si="1632"/>
        <v>0</v>
      </c>
      <c r="H732" s="367" t="str">
        <f t="shared" si="1656"/>
        <v xml:space="preserve">    </v>
      </c>
      <c r="I732" s="851">
        <f t="shared" si="1593"/>
        <v>0</v>
      </c>
      <c r="J732" s="570"/>
      <c r="K732" s="391">
        <f>+K657+J732</f>
        <v>0</v>
      </c>
      <c r="L732" s="387">
        <f t="shared" si="1634"/>
        <v>0</v>
      </c>
      <c r="M732" s="367" t="str">
        <f t="shared" si="1657"/>
        <v xml:space="preserve">    </v>
      </c>
      <c r="N732" s="851">
        <f t="shared" si="1594"/>
        <v>0</v>
      </c>
      <c r="O732" s="570"/>
      <c r="P732" s="391">
        <f>+P657+O732</f>
        <v>0</v>
      </c>
      <c r="Q732" s="387">
        <f t="shared" si="1636"/>
        <v>0</v>
      </c>
      <c r="R732" s="367" t="str">
        <f t="shared" si="1658"/>
        <v xml:space="preserve">    </v>
      </c>
      <c r="S732" s="851">
        <f t="shared" si="1595"/>
        <v>0</v>
      </c>
      <c r="T732" s="570"/>
      <c r="U732" s="391">
        <f>+U657+T732</f>
        <v>0</v>
      </c>
      <c r="V732" s="387">
        <f t="shared" si="1638"/>
        <v>0</v>
      </c>
      <c r="W732" s="367" t="str">
        <f t="shared" si="1659"/>
        <v xml:space="preserve">    </v>
      </c>
      <c r="X732" s="851">
        <f t="shared" si="1596"/>
        <v>0</v>
      </c>
      <c r="Y732" s="570"/>
      <c r="Z732" s="391">
        <f>+Z657+Y732</f>
        <v>0</v>
      </c>
      <c r="AA732" s="387">
        <f t="shared" si="1640"/>
        <v>0</v>
      </c>
      <c r="AB732" s="367" t="str">
        <f t="shared" si="1660"/>
        <v xml:space="preserve">    </v>
      </c>
      <c r="AC732" s="851">
        <f t="shared" si="1597"/>
        <v>0</v>
      </c>
      <c r="AD732" s="570"/>
      <c r="AE732" s="391">
        <f>+AE657+AD732</f>
        <v>0</v>
      </c>
      <c r="AF732" s="387">
        <f t="shared" si="1642"/>
        <v>0</v>
      </c>
      <c r="AG732" s="367" t="str">
        <f t="shared" si="1661"/>
        <v xml:space="preserve">    </v>
      </c>
      <c r="AH732" s="851">
        <f t="shared" si="1598"/>
        <v>0</v>
      </c>
      <c r="AI732" s="570"/>
      <c r="AJ732" s="391">
        <f>+AJ657+AI732</f>
        <v>0</v>
      </c>
      <c r="AK732" s="387">
        <f t="shared" si="1644"/>
        <v>0</v>
      </c>
      <c r="AL732" s="367" t="str">
        <f t="shared" si="1662"/>
        <v xml:space="preserve">    </v>
      </c>
      <c r="AM732" s="851">
        <f t="shared" si="1599"/>
        <v>0</v>
      </c>
      <c r="AN732" s="570"/>
      <c r="AO732" s="391">
        <f>+AO657+AN732</f>
        <v>0</v>
      </c>
      <c r="AP732" s="387">
        <f t="shared" si="1646"/>
        <v>0</v>
      </c>
      <c r="AQ732" s="367" t="str">
        <f t="shared" si="1663"/>
        <v xml:space="preserve">    </v>
      </c>
      <c r="AR732" s="851">
        <f t="shared" si="1600"/>
        <v>0</v>
      </c>
      <c r="AS732" s="570"/>
      <c r="AT732" s="391">
        <f>+AT657+AS732</f>
        <v>0</v>
      </c>
      <c r="AU732" s="387">
        <f t="shared" si="1648"/>
        <v>0</v>
      </c>
      <c r="AV732" s="367" t="str">
        <f t="shared" si="1664"/>
        <v xml:space="preserve">    </v>
      </c>
      <c r="AW732" s="851">
        <f t="shared" si="1601"/>
        <v>0</v>
      </c>
      <c r="AX732" s="570"/>
      <c r="AY732" s="391">
        <f>+AY657+AX732</f>
        <v>0</v>
      </c>
      <c r="AZ732" s="387">
        <f t="shared" si="1650"/>
        <v>0</v>
      </c>
      <c r="BA732" s="367" t="str">
        <f t="shared" si="1665"/>
        <v xml:space="preserve">    </v>
      </c>
      <c r="BB732" s="851">
        <f t="shared" si="1602"/>
        <v>0</v>
      </c>
      <c r="BC732" s="570"/>
      <c r="BD732" s="391">
        <f>+BD657+BC732</f>
        <v>0</v>
      </c>
      <c r="BE732" s="387">
        <f t="shared" si="1652"/>
        <v>0</v>
      </c>
      <c r="BF732" s="367" t="str">
        <f t="shared" si="1666"/>
        <v xml:space="preserve">    </v>
      </c>
      <c r="BG732" s="851">
        <f t="shared" si="1603"/>
        <v>0</v>
      </c>
      <c r="BH732" s="570"/>
      <c r="BI732" s="391">
        <f>+BI657+BH732</f>
        <v>0</v>
      </c>
      <c r="BJ732" s="387">
        <f t="shared" si="1654"/>
        <v>0</v>
      </c>
      <c r="BK732" s="367" t="str">
        <f t="shared" si="1667"/>
        <v xml:space="preserve">    </v>
      </c>
      <c r="BL732" s="5"/>
      <c r="BM732" s="383">
        <f t="shared" si="1604"/>
        <v>0</v>
      </c>
      <c r="BN732" s="29"/>
    </row>
    <row r="733" spans="1:66" s="55" customFormat="1" ht="13.9" customHeight="1">
      <c r="A733" s="635">
        <v>48</v>
      </c>
      <c r="B733" s="846" t="str">
        <f>B658</f>
        <v>Total Operating Expenses</v>
      </c>
      <c r="C733" s="877">
        <f t="shared" si="1605"/>
        <v>0</v>
      </c>
      <c r="D733" s="845">
        <f t="shared" ref="D733:F733" si="1668">D730+D731+D732</f>
        <v>0</v>
      </c>
      <c r="E733" s="845">
        <f t="shared" si="1668"/>
        <v>0</v>
      </c>
      <c r="F733" s="873">
        <f t="shared" si="1668"/>
        <v>0</v>
      </c>
      <c r="G733" s="873">
        <f t="shared" si="1632"/>
        <v>0</v>
      </c>
      <c r="H733" s="874" t="str">
        <f t="shared" si="1656"/>
        <v xml:space="preserve">    </v>
      </c>
      <c r="I733" s="845">
        <f t="shared" ref="I733:K733" si="1669">I730+I731+I732</f>
        <v>0</v>
      </c>
      <c r="J733" s="845">
        <f t="shared" si="1669"/>
        <v>0</v>
      </c>
      <c r="K733" s="876">
        <f t="shared" si="1669"/>
        <v>0</v>
      </c>
      <c r="L733" s="876">
        <f t="shared" si="1634"/>
        <v>0</v>
      </c>
      <c r="M733" s="874" t="str">
        <f t="shared" si="1657"/>
        <v xml:space="preserve">    </v>
      </c>
      <c r="N733" s="845">
        <f t="shared" ref="N733:P733" si="1670">N730+N731+N732</f>
        <v>0</v>
      </c>
      <c r="O733" s="845">
        <f t="shared" si="1670"/>
        <v>0</v>
      </c>
      <c r="P733" s="876">
        <f t="shared" si="1670"/>
        <v>0</v>
      </c>
      <c r="Q733" s="876">
        <f t="shared" si="1636"/>
        <v>0</v>
      </c>
      <c r="R733" s="874" t="str">
        <f t="shared" si="1658"/>
        <v xml:space="preserve">    </v>
      </c>
      <c r="S733" s="845">
        <f t="shared" ref="S733:U733" si="1671">S730+S731+S732</f>
        <v>0</v>
      </c>
      <c r="T733" s="845">
        <f t="shared" si="1671"/>
        <v>0</v>
      </c>
      <c r="U733" s="876">
        <f t="shared" si="1671"/>
        <v>0</v>
      </c>
      <c r="V733" s="876">
        <f t="shared" si="1638"/>
        <v>0</v>
      </c>
      <c r="W733" s="874" t="str">
        <f t="shared" si="1659"/>
        <v xml:space="preserve">    </v>
      </c>
      <c r="X733" s="845">
        <f t="shared" ref="X733:Z733" si="1672">X730+X731+X732</f>
        <v>0</v>
      </c>
      <c r="Y733" s="845">
        <f t="shared" si="1672"/>
        <v>0</v>
      </c>
      <c r="Z733" s="876">
        <f t="shared" si="1672"/>
        <v>0</v>
      </c>
      <c r="AA733" s="876">
        <f t="shared" si="1640"/>
        <v>0</v>
      </c>
      <c r="AB733" s="874" t="str">
        <f t="shared" si="1660"/>
        <v xml:space="preserve">    </v>
      </c>
      <c r="AC733" s="845">
        <f t="shared" ref="AC733:AE733" si="1673">AC730+AC731+AC732</f>
        <v>0</v>
      </c>
      <c r="AD733" s="845">
        <f t="shared" si="1673"/>
        <v>0</v>
      </c>
      <c r="AE733" s="876">
        <f t="shared" si="1673"/>
        <v>0</v>
      </c>
      <c r="AF733" s="876">
        <f t="shared" si="1642"/>
        <v>0</v>
      </c>
      <c r="AG733" s="874" t="str">
        <f t="shared" si="1661"/>
        <v xml:space="preserve">    </v>
      </c>
      <c r="AH733" s="845">
        <f t="shared" ref="AH733:AJ733" si="1674">AH730+AH731+AH732</f>
        <v>0</v>
      </c>
      <c r="AI733" s="845">
        <f t="shared" si="1674"/>
        <v>0</v>
      </c>
      <c r="AJ733" s="876">
        <f t="shared" si="1674"/>
        <v>0</v>
      </c>
      <c r="AK733" s="876">
        <f t="shared" si="1644"/>
        <v>0</v>
      </c>
      <c r="AL733" s="874" t="str">
        <f t="shared" si="1662"/>
        <v xml:space="preserve">    </v>
      </c>
      <c r="AM733" s="845">
        <f t="shared" ref="AM733:AO733" si="1675">AM730+AM731+AM732</f>
        <v>0</v>
      </c>
      <c r="AN733" s="845">
        <f t="shared" si="1675"/>
        <v>0</v>
      </c>
      <c r="AO733" s="876">
        <f t="shared" si="1675"/>
        <v>0</v>
      </c>
      <c r="AP733" s="876">
        <f t="shared" si="1646"/>
        <v>0</v>
      </c>
      <c r="AQ733" s="874" t="str">
        <f t="shared" si="1663"/>
        <v xml:space="preserve">    </v>
      </c>
      <c r="AR733" s="845">
        <f t="shared" ref="AR733:AT733" si="1676">AR730+AR731+AR732</f>
        <v>0</v>
      </c>
      <c r="AS733" s="845">
        <f t="shared" si="1676"/>
        <v>0</v>
      </c>
      <c r="AT733" s="876">
        <f t="shared" si="1676"/>
        <v>0</v>
      </c>
      <c r="AU733" s="876">
        <f t="shared" si="1648"/>
        <v>0</v>
      </c>
      <c r="AV733" s="874" t="str">
        <f t="shared" si="1664"/>
        <v xml:space="preserve">    </v>
      </c>
      <c r="AW733" s="845">
        <f t="shared" ref="AW733:AY733" si="1677">AW730+AW731+AW732</f>
        <v>0</v>
      </c>
      <c r="AX733" s="845">
        <f t="shared" si="1677"/>
        <v>0</v>
      </c>
      <c r="AY733" s="876">
        <f t="shared" si="1677"/>
        <v>0</v>
      </c>
      <c r="AZ733" s="876">
        <f t="shared" si="1650"/>
        <v>0</v>
      </c>
      <c r="BA733" s="874" t="str">
        <f t="shared" si="1665"/>
        <v xml:space="preserve">    </v>
      </c>
      <c r="BB733" s="845">
        <f t="shared" ref="BB733:BD733" si="1678">BB730+BB731+BB732</f>
        <v>0</v>
      </c>
      <c r="BC733" s="845">
        <f t="shared" si="1678"/>
        <v>0</v>
      </c>
      <c r="BD733" s="876">
        <f t="shared" si="1678"/>
        <v>0</v>
      </c>
      <c r="BE733" s="876">
        <f t="shared" si="1652"/>
        <v>0</v>
      </c>
      <c r="BF733" s="874" t="str">
        <f t="shared" si="1666"/>
        <v xml:space="preserve">    </v>
      </c>
      <c r="BG733" s="845">
        <f t="shared" ref="BG733:BI733" si="1679">BG730+BG731+BG732</f>
        <v>0</v>
      </c>
      <c r="BH733" s="845">
        <f t="shared" si="1679"/>
        <v>0</v>
      </c>
      <c r="BI733" s="876">
        <f t="shared" si="1679"/>
        <v>0</v>
      </c>
      <c r="BJ733" s="876">
        <f t="shared" si="1654"/>
        <v>0</v>
      </c>
      <c r="BK733" s="874" t="str">
        <f t="shared" si="1667"/>
        <v xml:space="preserve">    </v>
      </c>
      <c r="BL733" s="52"/>
      <c r="BM733" s="383">
        <f t="shared" si="1604"/>
        <v>0</v>
      </c>
    </row>
    <row r="734" spans="1:66" s="55" customFormat="1" ht="12.75" customHeight="1">
      <c r="A734" s="635">
        <v>49</v>
      </c>
      <c r="B734" s="858" t="str">
        <f>B659</f>
        <v>GROSS COST</v>
      </c>
      <c r="C734" s="859">
        <f t="shared" si="1605"/>
        <v>0</v>
      </c>
      <c r="D734" s="847">
        <f>D733+D688</f>
        <v>0</v>
      </c>
      <c r="E734" s="847">
        <f>E733+E688</f>
        <v>0</v>
      </c>
      <c r="F734" s="862">
        <f>F733+F688</f>
        <v>0</v>
      </c>
      <c r="G734" s="862">
        <f t="shared" si="1632"/>
        <v>0</v>
      </c>
      <c r="H734" s="863" t="str">
        <f t="shared" si="1656"/>
        <v xml:space="preserve">    </v>
      </c>
      <c r="I734" s="847">
        <f>I733+I688</f>
        <v>0</v>
      </c>
      <c r="J734" s="847">
        <f>J733+J688</f>
        <v>0</v>
      </c>
      <c r="K734" s="866">
        <f>K733+K688</f>
        <v>0</v>
      </c>
      <c r="L734" s="866">
        <f t="shared" si="1634"/>
        <v>0</v>
      </c>
      <c r="M734" s="863" t="str">
        <f t="shared" si="1657"/>
        <v xml:space="preserve">    </v>
      </c>
      <c r="N734" s="847">
        <f>N733+N688</f>
        <v>0</v>
      </c>
      <c r="O734" s="847">
        <f>O733+O688</f>
        <v>0</v>
      </c>
      <c r="P734" s="866">
        <f>P733+P688</f>
        <v>0</v>
      </c>
      <c r="Q734" s="866">
        <f t="shared" si="1636"/>
        <v>0</v>
      </c>
      <c r="R734" s="863" t="str">
        <f t="shared" si="1658"/>
        <v xml:space="preserve">    </v>
      </c>
      <c r="S734" s="847">
        <f>S733+S688</f>
        <v>0</v>
      </c>
      <c r="T734" s="847">
        <f>T733+T688</f>
        <v>0</v>
      </c>
      <c r="U734" s="866">
        <f>U733+U688</f>
        <v>0</v>
      </c>
      <c r="V734" s="866">
        <f t="shared" si="1638"/>
        <v>0</v>
      </c>
      <c r="W734" s="863" t="str">
        <f t="shared" si="1659"/>
        <v xml:space="preserve">    </v>
      </c>
      <c r="X734" s="847">
        <f>X733+X688</f>
        <v>0</v>
      </c>
      <c r="Y734" s="847">
        <f>Y733+Y688</f>
        <v>0</v>
      </c>
      <c r="Z734" s="866">
        <f>Z733+Z688</f>
        <v>0</v>
      </c>
      <c r="AA734" s="866">
        <f t="shared" si="1640"/>
        <v>0</v>
      </c>
      <c r="AB734" s="863" t="str">
        <f t="shared" si="1660"/>
        <v xml:space="preserve">    </v>
      </c>
      <c r="AC734" s="847">
        <f>AC733+AC688</f>
        <v>0</v>
      </c>
      <c r="AD734" s="847">
        <f>AD733+AD688</f>
        <v>0</v>
      </c>
      <c r="AE734" s="866">
        <f>AE733+AE688</f>
        <v>0</v>
      </c>
      <c r="AF734" s="866">
        <f t="shared" si="1642"/>
        <v>0</v>
      </c>
      <c r="AG734" s="863" t="str">
        <f t="shared" si="1661"/>
        <v xml:space="preserve">    </v>
      </c>
      <c r="AH734" s="847">
        <f>AH733+AH688</f>
        <v>0</v>
      </c>
      <c r="AI734" s="847">
        <f>AI733+AI688</f>
        <v>0</v>
      </c>
      <c r="AJ734" s="866">
        <f>AJ733+AJ688</f>
        <v>0</v>
      </c>
      <c r="AK734" s="866">
        <f t="shared" si="1644"/>
        <v>0</v>
      </c>
      <c r="AL734" s="863" t="str">
        <f t="shared" si="1662"/>
        <v xml:space="preserve">    </v>
      </c>
      <c r="AM734" s="847">
        <f>AM733+AM688</f>
        <v>0</v>
      </c>
      <c r="AN734" s="847">
        <f>AN733+AN688</f>
        <v>0</v>
      </c>
      <c r="AO734" s="866">
        <f>AO733+AO688</f>
        <v>0</v>
      </c>
      <c r="AP734" s="866">
        <f t="shared" si="1646"/>
        <v>0</v>
      </c>
      <c r="AQ734" s="863" t="str">
        <f t="shared" si="1663"/>
        <v xml:space="preserve">    </v>
      </c>
      <c r="AR734" s="847">
        <f>AR733+AR688</f>
        <v>0</v>
      </c>
      <c r="AS734" s="847">
        <f>AS733+AS688</f>
        <v>0</v>
      </c>
      <c r="AT734" s="866">
        <f>AT733+AT688</f>
        <v>0</v>
      </c>
      <c r="AU734" s="866">
        <f t="shared" si="1648"/>
        <v>0</v>
      </c>
      <c r="AV734" s="863" t="str">
        <f t="shared" si="1664"/>
        <v xml:space="preserve">    </v>
      </c>
      <c r="AW734" s="847">
        <f>AW733+AW688</f>
        <v>0</v>
      </c>
      <c r="AX734" s="847">
        <f>AX733+AX688</f>
        <v>0</v>
      </c>
      <c r="AY734" s="866">
        <f>AY733+AY688</f>
        <v>0</v>
      </c>
      <c r="AZ734" s="866">
        <f t="shared" si="1650"/>
        <v>0</v>
      </c>
      <c r="BA734" s="863" t="str">
        <f t="shared" si="1665"/>
        <v xml:space="preserve">    </v>
      </c>
      <c r="BB734" s="847">
        <f>BB733+BB688</f>
        <v>0</v>
      </c>
      <c r="BC734" s="847">
        <f>BC733+BC688</f>
        <v>0</v>
      </c>
      <c r="BD734" s="866">
        <f>BD733+BD688</f>
        <v>0</v>
      </c>
      <c r="BE734" s="866">
        <f t="shared" si="1652"/>
        <v>0</v>
      </c>
      <c r="BF734" s="863" t="str">
        <f t="shared" si="1666"/>
        <v xml:space="preserve">    </v>
      </c>
      <c r="BG734" s="847">
        <f>BG733+BG688</f>
        <v>0</v>
      </c>
      <c r="BH734" s="847">
        <f>BH733+BH688</f>
        <v>0</v>
      </c>
      <c r="BI734" s="866">
        <f>BI733+BI688</f>
        <v>0</v>
      </c>
      <c r="BJ734" s="866">
        <f t="shared" si="1654"/>
        <v>0</v>
      </c>
      <c r="BK734" s="863" t="str">
        <f t="shared" si="1667"/>
        <v xml:space="preserve">    </v>
      </c>
      <c r="BL734" s="405"/>
      <c r="BM734" s="383">
        <f t="shared" si="1604"/>
        <v>0</v>
      </c>
    </row>
    <row r="735" spans="1:66" s="50" customFormat="1" ht="10.9" customHeight="1">
      <c r="A735" s="635">
        <v>50</v>
      </c>
      <c r="B735" s="649" t="str">
        <f>B660</f>
        <v>Less: Contract Revenues</v>
      </c>
      <c r="C735" s="376"/>
      <c r="D735" s="404"/>
      <c r="E735" s="390"/>
      <c r="F735" s="389"/>
      <c r="G735" s="387"/>
      <c r="H735" s="367"/>
      <c r="I735" s="852"/>
      <c r="J735" s="390"/>
      <c r="K735" s="389"/>
      <c r="L735" s="387"/>
      <c r="M735" s="367"/>
      <c r="N735" s="852"/>
      <c r="O735" s="390"/>
      <c r="P735" s="389"/>
      <c r="Q735" s="387"/>
      <c r="R735" s="367"/>
      <c r="S735" s="852"/>
      <c r="T735" s="390"/>
      <c r="U735" s="389"/>
      <c r="V735" s="387"/>
      <c r="W735" s="367"/>
      <c r="X735" s="852"/>
      <c r="Y735" s="390"/>
      <c r="Z735" s="389"/>
      <c r="AA735" s="387"/>
      <c r="AB735" s="367"/>
      <c r="AC735" s="852"/>
      <c r="AD735" s="390"/>
      <c r="AE735" s="389"/>
      <c r="AF735" s="387"/>
      <c r="AG735" s="367"/>
      <c r="AH735" s="852"/>
      <c r="AI735" s="390"/>
      <c r="AJ735" s="389"/>
      <c r="AK735" s="387"/>
      <c r="AL735" s="367"/>
      <c r="AM735" s="852"/>
      <c r="AN735" s="390"/>
      <c r="AO735" s="389"/>
      <c r="AP735" s="387"/>
      <c r="AQ735" s="367"/>
      <c r="AR735" s="852"/>
      <c r="AS735" s="390"/>
      <c r="AT735" s="389"/>
      <c r="AU735" s="387"/>
      <c r="AV735" s="367"/>
      <c r="AW735" s="852"/>
      <c r="AX735" s="390"/>
      <c r="AY735" s="389"/>
      <c r="AZ735" s="387"/>
      <c r="BA735" s="367"/>
      <c r="BB735" s="852"/>
      <c r="BC735" s="390"/>
      <c r="BD735" s="389"/>
      <c r="BE735" s="387"/>
      <c r="BF735" s="367"/>
      <c r="BG735" s="852"/>
      <c r="BH735" s="390"/>
      <c r="BI735" s="389"/>
      <c r="BJ735" s="387"/>
      <c r="BK735" s="367"/>
      <c r="BL735" s="405"/>
      <c r="BM735" s="383">
        <f t="shared" si="1604"/>
        <v>0</v>
      </c>
    </row>
    <row r="736" spans="1:66" s="1" customFormat="1" ht="12.75">
      <c r="A736" s="634">
        <v>51</v>
      </c>
      <c r="B736" s="895" t="str">
        <f t="shared" ref="B736:B739" si="1680">B661</f>
        <v>Participant Fees</v>
      </c>
      <c r="C736" s="378">
        <f t="shared" ref="C736:C744" si="1681">+E736+J736+O736+T736+Y736+AD736+AI736+AN736+AS736+AX736+BC736+BH736</f>
        <v>0</v>
      </c>
      <c r="D736" s="412">
        <f t="shared" ref="D736:D743" si="1682">D661</f>
        <v>0</v>
      </c>
      <c r="E736" s="570"/>
      <c r="F736" s="391">
        <f>+F661+E736</f>
        <v>0</v>
      </c>
      <c r="G736" s="387">
        <f t="shared" ref="G736:G740" si="1683">D736-F736</f>
        <v>0</v>
      </c>
      <c r="H736" s="367" t="str">
        <f t="shared" ref="H736:H744" si="1684">IF(D736=0,"    ",F736/D736)</f>
        <v xml:space="preserve">    </v>
      </c>
      <c r="I736" s="851">
        <f t="shared" ref="I736:I743" si="1685">I661</f>
        <v>0</v>
      </c>
      <c r="J736" s="570"/>
      <c r="K736" s="391">
        <f>+K661+J736</f>
        <v>0</v>
      </c>
      <c r="L736" s="387">
        <f t="shared" ref="L736:L740" si="1686">I736-K736</f>
        <v>0</v>
      </c>
      <c r="M736" s="367" t="str">
        <f t="shared" ref="M736:M744" si="1687">IF(I736=0,"    ",K736/I736)</f>
        <v xml:space="preserve">    </v>
      </c>
      <c r="N736" s="851">
        <f t="shared" ref="N736:N743" si="1688">N661</f>
        <v>0</v>
      </c>
      <c r="O736" s="570"/>
      <c r="P736" s="391">
        <f>+P661+O736</f>
        <v>0</v>
      </c>
      <c r="Q736" s="387">
        <f t="shared" ref="Q736:Q740" si="1689">N736-P736</f>
        <v>0</v>
      </c>
      <c r="R736" s="367" t="str">
        <f t="shared" ref="R736:R744" si="1690">IF(N736=0,"    ",P736/N736)</f>
        <v xml:space="preserve">    </v>
      </c>
      <c r="S736" s="851">
        <f t="shared" ref="S736:S743" si="1691">S661</f>
        <v>0</v>
      </c>
      <c r="T736" s="570"/>
      <c r="U736" s="391">
        <f>+U661+T736</f>
        <v>0</v>
      </c>
      <c r="V736" s="387">
        <f t="shared" ref="V736:V740" si="1692">S736-U736</f>
        <v>0</v>
      </c>
      <c r="W736" s="367" t="str">
        <f t="shared" ref="W736:W744" si="1693">IF(S736=0,"    ",U736/S736)</f>
        <v xml:space="preserve">    </v>
      </c>
      <c r="X736" s="851">
        <f t="shared" ref="X736:X743" si="1694">X661</f>
        <v>0</v>
      </c>
      <c r="Y736" s="570"/>
      <c r="Z736" s="391">
        <f>+Z661+Y736</f>
        <v>0</v>
      </c>
      <c r="AA736" s="387">
        <f t="shared" ref="AA736:AA740" si="1695">X736-Z736</f>
        <v>0</v>
      </c>
      <c r="AB736" s="367" t="str">
        <f t="shared" ref="AB736:AB744" si="1696">IF(X736=0,"    ",Z736/X736)</f>
        <v xml:space="preserve">    </v>
      </c>
      <c r="AC736" s="851">
        <f t="shared" ref="AC736:AC743" si="1697">AC661</f>
        <v>0</v>
      </c>
      <c r="AD736" s="570"/>
      <c r="AE736" s="391">
        <f>+AE661+AD736</f>
        <v>0</v>
      </c>
      <c r="AF736" s="387">
        <f t="shared" ref="AF736:AF740" si="1698">AC736-AE736</f>
        <v>0</v>
      </c>
      <c r="AG736" s="367" t="str">
        <f t="shared" ref="AG736:AG744" si="1699">IF(AC736=0,"    ",AE736/AC736)</f>
        <v xml:space="preserve">    </v>
      </c>
      <c r="AH736" s="851">
        <f t="shared" ref="AH736:AH743" si="1700">AH661</f>
        <v>0</v>
      </c>
      <c r="AI736" s="570"/>
      <c r="AJ736" s="391">
        <f>+AJ661+AI736</f>
        <v>0</v>
      </c>
      <c r="AK736" s="387">
        <f t="shared" ref="AK736:AK740" si="1701">AH736-AJ736</f>
        <v>0</v>
      </c>
      <c r="AL736" s="367" t="str">
        <f t="shared" ref="AL736:AL744" si="1702">IF(AH736=0,"    ",AJ736/AH736)</f>
        <v xml:space="preserve">    </v>
      </c>
      <c r="AM736" s="851">
        <f t="shared" ref="AM736:AM743" si="1703">AM661</f>
        <v>0</v>
      </c>
      <c r="AN736" s="570"/>
      <c r="AO736" s="391">
        <f>+AO661+AN736</f>
        <v>0</v>
      </c>
      <c r="AP736" s="387">
        <f t="shared" ref="AP736:AP740" si="1704">AM736-AO736</f>
        <v>0</v>
      </c>
      <c r="AQ736" s="367" t="str">
        <f t="shared" ref="AQ736:AQ744" si="1705">IF(AM736=0,"    ",AO736/AM736)</f>
        <v xml:space="preserve">    </v>
      </c>
      <c r="AR736" s="851">
        <f t="shared" ref="AR736:AR743" si="1706">AR661</f>
        <v>0</v>
      </c>
      <c r="AS736" s="570"/>
      <c r="AT736" s="391">
        <f>+AT661+AS736</f>
        <v>0</v>
      </c>
      <c r="AU736" s="387">
        <f t="shared" ref="AU736:AU740" si="1707">AR736-AT736</f>
        <v>0</v>
      </c>
      <c r="AV736" s="367" t="str">
        <f t="shared" ref="AV736:AV744" si="1708">IF(AR736=0,"    ",AT736/AR736)</f>
        <v xml:space="preserve">    </v>
      </c>
      <c r="AW736" s="851">
        <f t="shared" ref="AW736:AW743" si="1709">AW661</f>
        <v>0</v>
      </c>
      <c r="AX736" s="570"/>
      <c r="AY736" s="391">
        <f>+AY661+AX736</f>
        <v>0</v>
      </c>
      <c r="AZ736" s="387">
        <f t="shared" ref="AZ736:AZ740" si="1710">AW736-AY736</f>
        <v>0</v>
      </c>
      <c r="BA736" s="367" t="str">
        <f t="shared" ref="BA736:BA744" si="1711">IF(AW736=0,"    ",AY736/AW736)</f>
        <v xml:space="preserve">    </v>
      </c>
      <c r="BB736" s="851">
        <f t="shared" ref="BB736:BB743" si="1712">BB661</f>
        <v>0</v>
      </c>
      <c r="BC736" s="570"/>
      <c r="BD736" s="391">
        <f>+BD661+BC736</f>
        <v>0</v>
      </c>
      <c r="BE736" s="387">
        <f t="shared" ref="BE736:BE740" si="1713">BB736-BD736</f>
        <v>0</v>
      </c>
      <c r="BF736" s="367" t="str">
        <f t="shared" ref="BF736:BF744" si="1714">IF(BB736=0,"    ",BD736/BB736)</f>
        <v xml:space="preserve">    </v>
      </c>
      <c r="BG736" s="851">
        <f t="shared" ref="BG736:BG743" si="1715">BG661</f>
        <v>0</v>
      </c>
      <c r="BH736" s="570"/>
      <c r="BI736" s="391">
        <f>+BI661+BH736</f>
        <v>0</v>
      </c>
      <c r="BJ736" s="387">
        <f t="shared" ref="BJ736:BJ740" si="1716">BG736-BI736</f>
        <v>0</v>
      </c>
      <c r="BK736" s="367" t="str">
        <f t="shared" ref="BK736:BK744" si="1717">IF(BG736=0,"    ",BI736/BG736)</f>
        <v xml:space="preserve">    </v>
      </c>
      <c r="BL736" s="406"/>
      <c r="BM736" s="383">
        <f t="shared" si="1604"/>
        <v>0</v>
      </c>
    </row>
    <row r="737" spans="1:66" s="1" customFormat="1" ht="12.75">
      <c r="A737" s="634">
        <v>52</v>
      </c>
      <c r="B737" s="895" t="str">
        <f t="shared" si="1680"/>
        <v>Other Patient Insurance</v>
      </c>
      <c r="C737" s="378">
        <f t="shared" si="1681"/>
        <v>0</v>
      </c>
      <c r="D737" s="412">
        <f t="shared" si="1682"/>
        <v>0</v>
      </c>
      <c r="E737" s="570"/>
      <c r="F737" s="391">
        <f>+F662+E737</f>
        <v>0</v>
      </c>
      <c r="G737" s="387">
        <f t="shared" si="1683"/>
        <v>0</v>
      </c>
      <c r="H737" s="367" t="str">
        <f t="shared" si="1684"/>
        <v xml:space="preserve">    </v>
      </c>
      <c r="I737" s="851">
        <f t="shared" si="1685"/>
        <v>0</v>
      </c>
      <c r="J737" s="570"/>
      <c r="K737" s="391">
        <f>+K662+J737</f>
        <v>0</v>
      </c>
      <c r="L737" s="387">
        <f t="shared" si="1686"/>
        <v>0</v>
      </c>
      <c r="M737" s="367" t="str">
        <f t="shared" si="1687"/>
        <v xml:space="preserve">    </v>
      </c>
      <c r="N737" s="851">
        <f t="shared" si="1688"/>
        <v>0</v>
      </c>
      <c r="O737" s="570"/>
      <c r="P737" s="391">
        <f>+P662+O737</f>
        <v>0</v>
      </c>
      <c r="Q737" s="387">
        <f t="shared" si="1689"/>
        <v>0</v>
      </c>
      <c r="R737" s="367" t="str">
        <f t="shared" si="1690"/>
        <v xml:space="preserve">    </v>
      </c>
      <c r="S737" s="851">
        <f t="shared" si="1691"/>
        <v>0</v>
      </c>
      <c r="T737" s="570"/>
      <c r="U737" s="391">
        <f>+U662+T737</f>
        <v>0</v>
      </c>
      <c r="V737" s="387">
        <f t="shared" si="1692"/>
        <v>0</v>
      </c>
      <c r="W737" s="367" t="str">
        <f t="shared" si="1693"/>
        <v xml:space="preserve">    </v>
      </c>
      <c r="X737" s="851">
        <f t="shared" si="1694"/>
        <v>0</v>
      </c>
      <c r="Y737" s="570"/>
      <c r="Z737" s="391">
        <f>+Z662+Y737</f>
        <v>0</v>
      </c>
      <c r="AA737" s="387">
        <f t="shared" si="1695"/>
        <v>0</v>
      </c>
      <c r="AB737" s="367" t="str">
        <f t="shared" si="1696"/>
        <v xml:space="preserve">    </v>
      </c>
      <c r="AC737" s="851">
        <f t="shared" si="1697"/>
        <v>0</v>
      </c>
      <c r="AD737" s="570"/>
      <c r="AE737" s="391">
        <f>+AE662+AD737</f>
        <v>0</v>
      </c>
      <c r="AF737" s="387">
        <f t="shared" si="1698"/>
        <v>0</v>
      </c>
      <c r="AG737" s="367" t="str">
        <f t="shared" si="1699"/>
        <v xml:space="preserve">    </v>
      </c>
      <c r="AH737" s="851">
        <f t="shared" si="1700"/>
        <v>0</v>
      </c>
      <c r="AI737" s="570"/>
      <c r="AJ737" s="391">
        <f>+AJ662+AI737</f>
        <v>0</v>
      </c>
      <c r="AK737" s="387">
        <f t="shared" si="1701"/>
        <v>0</v>
      </c>
      <c r="AL737" s="367" t="str">
        <f t="shared" si="1702"/>
        <v xml:space="preserve">    </v>
      </c>
      <c r="AM737" s="851">
        <f t="shared" si="1703"/>
        <v>0</v>
      </c>
      <c r="AN737" s="570"/>
      <c r="AO737" s="391">
        <f>+AO662+AN737</f>
        <v>0</v>
      </c>
      <c r="AP737" s="387">
        <f t="shared" si="1704"/>
        <v>0</v>
      </c>
      <c r="AQ737" s="367" t="str">
        <f t="shared" si="1705"/>
        <v xml:space="preserve">    </v>
      </c>
      <c r="AR737" s="851">
        <f t="shared" si="1706"/>
        <v>0</v>
      </c>
      <c r="AS737" s="570"/>
      <c r="AT737" s="391">
        <f>+AT662+AS737</f>
        <v>0</v>
      </c>
      <c r="AU737" s="387">
        <f t="shared" si="1707"/>
        <v>0</v>
      </c>
      <c r="AV737" s="367" t="str">
        <f t="shared" si="1708"/>
        <v xml:space="preserve">    </v>
      </c>
      <c r="AW737" s="851">
        <f t="shared" si="1709"/>
        <v>0</v>
      </c>
      <c r="AX737" s="570"/>
      <c r="AY737" s="391">
        <f>+AY662+AX737</f>
        <v>0</v>
      </c>
      <c r="AZ737" s="387">
        <f t="shared" si="1710"/>
        <v>0</v>
      </c>
      <c r="BA737" s="367" t="str">
        <f t="shared" si="1711"/>
        <v xml:space="preserve">    </v>
      </c>
      <c r="BB737" s="851">
        <f t="shared" si="1712"/>
        <v>0</v>
      </c>
      <c r="BC737" s="570"/>
      <c r="BD737" s="391">
        <f>+BD662+BC737</f>
        <v>0</v>
      </c>
      <c r="BE737" s="387">
        <f t="shared" si="1713"/>
        <v>0</v>
      </c>
      <c r="BF737" s="367" t="str">
        <f t="shared" si="1714"/>
        <v xml:space="preserve">    </v>
      </c>
      <c r="BG737" s="851">
        <f t="shared" si="1715"/>
        <v>0</v>
      </c>
      <c r="BH737" s="570"/>
      <c r="BI737" s="391">
        <f>+BI662+BH737</f>
        <v>0</v>
      </c>
      <c r="BJ737" s="387">
        <f t="shared" si="1716"/>
        <v>0</v>
      </c>
      <c r="BK737" s="367" t="str">
        <f t="shared" si="1717"/>
        <v xml:space="preserve">    </v>
      </c>
      <c r="BL737" s="406"/>
      <c r="BM737" s="383">
        <f t="shared" si="1604"/>
        <v>0</v>
      </c>
    </row>
    <row r="738" spans="1:66" s="1" customFormat="1" ht="12.75">
      <c r="A738" s="634">
        <v>53</v>
      </c>
      <c r="B738" s="895" t="str">
        <f t="shared" si="1680"/>
        <v>Medicare</v>
      </c>
      <c r="C738" s="378">
        <f t="shared" si="1681"/>
        <v>0</v>
      </c>
      <c r="D738" s="412">
        <f t="shared" si="1682"/>
        <v>0</v>
      </c>
      <c r="E738" s="570"/>
      <c r="F738" s="391">
        <f>+F663+E738</f>
        <v>0</v>
      </c>
      <c r="G738" s="387">
        <f t="shared" si="1683"/>
        <v>0</v>
      </c>
      <c r="H738" s="367" t="str">
        <f t="shared" si="1684"/>
        <v xml:space="preserve">    </v>
      </c>
      <c r="I738" s="851">
        <f t="shared" si="1685"/>
        <v>0</v>
      </c>
      <c r="J738" s="570"/>
      <c r="K738" s="391">
        <f>+K663+J738</f>
        <v>0</v>
      </c>
      <c r="L738" s="387">
        <f t="shared" si="1686"/>
        <v>0</v>
      </c>
      <c r="M738" s="367" t="str">
        <f t="shared" si="1687"/>
        <v xml:space="preserve">    </v>
      </c>
      <c r="N738" s="851">
        <f t="shared" si="1688"/>
        <v>0</v>
      </c>
      <c r="O738" s="570"/>
      <c r="P738" s="391">
        <f>+P663+O738</f>
        <v>0</v>
      </c>
      <c r="Q738" s="387">
        <f t="shared" si="1689"/>
        <v>0</v>
      </c>
      <c r="R738" s="367" t="str">
        <f t="shared" si="1690"/>
        <v xml:space="preserve">    </v>
      </c>
      <c r="S738" s="851">
        <f t="shared" si="1691"/>
        <v>0</v>
      </c>
      <c r="T738" s="570"/>
      <c r="U738" s="391">
        <f>+U663+T738</f>
        <v>0</v>
      </c>
      <c r="V738" s="387">
        <f t="shared" si="1692"/>
        <v>0</v>
      </c>
      <c r="W738" s="367" t="str">
        <f t="shared" si="1693"/>
        <v xml:space="preserve">    </v>
      </c>
      <c r="X738" s="851">
        <f t="shared" si="1694"/>
        <v>0</v>
      </c>
      <c r="Y738" s="570"/>
      <c r="Z738" s="391">
        <f>+Z663+Y738</f>
        <v>0</v>
      </c>
      <c r="AA738" s="387">
        <f t="shared" si="1695"/>
        <v>0</v>
      </c>
      <c r="AB738" s="367" t="str">
        <f t="shared" si="1696"/>
        <v xml:space="preserve">    </v>
      </c>
      <c r="AC738" s="851">
        <f t="shared" si="1697"/>
        <v>0</v>
      </c>
      <c r="AD738" s="570"/>
      <c r="AE738" s="391">
        <f>+AE663+AD738</f>
        <v>0</v>
      </c>
      <c r="AF738" s="387">
        <f t="shared" si="1698"/>
        <v>0</v>
      </c>
      <c r="AG738" s="367" t="str">
        <f t="shared" si="1699"/>
        <v xml:space="preserve">    </v>
      </c>
      <c r="AH738" s="851">
        <f t="shared" si="1700"/>
        <v>0</v>
      </c>
      <c r="AI738" s="570"/>
      <c r="AJ738" s="391">
        <f>+AJ663+AI738</f>
        <v>0</v>
      </c>
      <c r="AK738" s="387">
        <f t="shared" si="1701"/>
        <v>0</v>
      </c>
      <c r="AL738" s="367" t="str">
        <f t="shared" si="1702"/>
        <v xml:space="preserve">    </v>
      </c>
      <c r="AM738" s="851">
        <f t="shared" si="1703"/>
        <v>0</v>
      </c>
      <c r="AN738" s="570"/>
      <c r="AO738" s="391">
        <f>+AO663+AN738</f>
        <v>0</v>
      </c>
      <c r="AP738" s="387">
        <f t="shared" si="1704"/>
        <v>0</v>
      </c>
      <c r="AQ738" s="367" t="str">
        <f t="shared" si="1705"/>
        <v xml:space="preserve">    </v>
      </c>
      <c r="AR738" s="851">
        <f t="shared" si="1706"/>
        <v>0</v>
      </c>
      <c r="AS738" s="570"/>
      <c r="AT738" s="391">
        <f>+AT663+AS738</f>
        <v>0</v>
      </c>
      <c r="AU738" s="387">
        <f t="shared" si="1707"/>
        <v>0</v>
      </c>
      <c r="AV738" s="367" t="str">
        <f t="shared" si="1708"/>
        <v xml:space="preserve">    </v>
      </c>
      <c r="AW738" s="851">
        <f t="shared" si="1709"/>
        <v>0</v>
      </c>
      <c r="AX738" s="570"/>
      <c r="AY738" s="391">
        <f>+AY663+AX738</f>
        <v>0</v>
      </c>
      <c r="AZ738" s="387">
        <f t="shared" si="1710"/>
        <v>0</v>
      </c>
      <c r="BA738" s="367" t="str">
        <f t="shared" si="1711"/>
        <v xml:space="preserve">    </v>
      </c>
      <c r="BB738" s="851">
        <f t="shared" si="1712"/>
        <v>0</v>
      </c>
      <c r="BC738" s="570"/>
      <c r="BD738" s="391">
        <f>+BD663+BC738</f>
        <v>0</v>
      </c>
      <c r="BE738" s="387">
        <f t="shared" si="1713"/>
        <v>0</v>
      </c>
      <c r="BF738" s="367" t="str">
        <f t="shared" si="1714"/>
        <v xml:space="preserve">    </v>
      </c>
      <c r="BG738" s="851">
        <f t="shared" si="1715"/>
        <v>0</v>
      </c>
      <c r="BH738" s="570"/>
      <c r="BI738" s="391">
        <f>+BI663+BH738</f>
        <v>0</v>
      </c>
      <c r="BJ738" s="387">
        <f t="shared" si="1716"/>
        <v>0</v>
      </c>
      <c r="BK738" s="367" t="str">
        <f t="shared" si="1717"/>
        <v xml:space="preserve">    </v>
      </c>
      <c r="BL738" s="406"/>
      <c r="BM738" s="383">
        <f t="shared" si="1604"/>
        <v>0</v>
      </c>
    </row>
    <row r="739" spans="1:66" s="1" customFormat="1" ht="12.75">
      <c r="A739" s="634">
        <v>54</v>
      </c>
      <c r="B739" s="895" t="str">
        <f t="shared" si="1680"/>
        <v xml:space="preserve">Other Revenues: </v>
      </c>
      <c r="C739" s="378">
        <f t="shared" si="1681"/>
        <v>0</v>
      </c>
      <c r="D739" s="412">
        <f t="shared" si="1682"/>
        <v>0</v>
      </c>
      <c r="E739" s="570"/>
      <c r="F739" s="391">
        <f>+F664+E739</f>
        <v>0</v>
      </c>
      <c r="G739" s="387">
        <f t="shared" si="1683"/>
        <v>0</v>
      </c>
      <c r="H739" s="367" t="str">
        <f t="shared" si="1684"/>
        <v xml:space="preserve">    </v>
      </c>
      <c r="I739" s="851">
        <f t="shared" si="1685"/>
        <v>0</v>
      </c>
      <c r="J739" s="570"/>
      <c r="K739" s="391">
        <f>+K664+J739</f>
        <v>0</v>
      </c>
      <c r="L739" s="387">
        <f t="shared" si="1686"/>
        <v>0</v>
      </c>
      <c r="M739" s="367" t="str">
        <f t="shared" si="1687"/>
        <v xml:space="preserve">    </v>
      </c>
      <c r="N739" s="851">
        <f t="shared" si="1688"/>
        <v>0</v>
      </c>
      <c r="O739" s="570"/>
      <c r="P739" s="391">
        <f>+P664+O739</f>
        <v>0</v>
      </c>
      <c r="Q739" s="387">
        <f t="shared" si="1689"/>
        <v>0</v>
      </c>
      <c r="R739" s="367" t="str">
        <f t="shared" si="1690"/>
        <v xml:space="preserve">    </v>
      </c>
      <c r="S739" s="851">
        <f t="shared" si="1691"/>
        <v>0</v>
      </c>
      <c r="T739" s="570"/>
      <c r="U739" s="391">
        <f>+U664+T739</f>
        <v>0</v>
      </c>
      <c r="V739" s="387">
        <f t="shared" si="1692"/>
        <v>0</v>
      </c>
      <c r="W739" s="367" t="str">
        <f t="shared" si="1693"/>
        <v xml:space="preserve">    </v>
      </c>
      <c r="X739" s="851">
        <f t="shared" si="1694"/>
        <v>0</v>
      </c>
      <c r="Y739" s="570"/>
      <c r="Z739" s="391">
        <f>+Z664+Y739</f>
        <v>0</v>
      </c>
      <c r="AA739" s="387">
        <f t="shared" si="1695"/>
        <v>0</v>
      </c>
      <c r="AB739" s="367" t="str">
        <f t="shared" si="1696"/>
        <v xml:space="preserve">    </v>
      </c>
      <c r="AC739" s="851">
        <f t="shared" si="1697"/>
        <v>0</v>
      </c>
      <c r="AD739" s="570"/>
      <c r="AE739" s="391">
        <f>+AE664+AD739</f>
        <v>0</v>
      </c>
      <c r="AF739" s="387">
        <f t="shared" si="1698"/>
        <v>0</v>
      </c>
      <c r="AG739" s="367" t="str">
        <f t="shared" si="1699"/>
        <v xml:space="preserve">    </v>
      </c>
      <c r="AH739" s="851">
        <f t="shared" si="1700"/>
        <v>0</v>
      </c>
      <c r="AI739" s="570"/>
      <c r="AJ739" s="391">
        <f>+AJ664+AI739</f>
        <v>0</v>
      </c>
      <c r="AK739" s="387">
        <f t="shared" si="1701"/>
        <v>0</v>
      </c>
      <c r="AL739" s="367" t="str">
        <f t="shared" si="1702"/>
        <v xml:space="preserve">    </v>
      </c>
      <c r="AM739" s="851">
        <f t="shared" si="1703"/>
        <v>0</v>
      </c>
      <c r="AN739" s="570"/>
      <c r="AO739" s="391">
        <f>+AO664+AN739</f>
        <v>0</v>
      </c>
      <c r="AP739" s="387">
        <f t="shared" si="1704"/>
        <v>0</v>
      </c>
      <c r="AQ739" s="367" t="str">
        <f t="shared" si="1705"/>
        <v xml:space="preserve">    </v>
      </c>
      <c r="AR739" s="851">
        <f t="shared" si="1706"/>
        <v>0</v>
      </c>
      <c r="AS739" s="570"/>
      <c r="AT739" s="391">
        <f>+AT664+AS739</f>
        <v>0</v>
      </c>
      <c r="AU739" s="387">
        <f t="shared" si="1707"/>
        <v>0</v>
      </c>
      <c r="AV739" s="367" t="str">
        <f t="shared" si="1708"/>
        <v xml:space="preserve">    </v>
      </c>
      <c r="AW739" s="851">
        <f t="shared" si="1709"/>
        <v>0</v>
      </c>
      <c r="AX739" s="570"/>
      <c r="AY739" s="391">
        <f>+AY664+AX739</f>
        <v>0</v>
      </c>
      <c r="AZ739" s="387">
        <f t="shared" si="1710"/>
        <v>0</v>
      </c>
      <c r="BA739" s="367" t="str">
        <f t="shared" si="1711"/>
        <v xml:space="preserve">    </v>
      </c>
      <c r="BB739" s="851">
        <f t="shared" si="1712"/>
        <v>0</v>
      </c>
      <c r="BC739" s="570"/>
      <c r="BD739" s="391">
        <f>+BD664+BC739</f>
        <v>0</v>
      </c>
      <c r="BE739" s="387">
        <f t="shared" si="1713"/>
        <v>0</v>
      </c>
      <c r="BF739" s="367" t="str">
        <f t="shared" si="1714"/>
        <v xml:space="preserve">    </v>
      </c>
      <c r="BG739" s="851">
        <f t="shared" si="1715"/>
        <v>0</v>
      </c>
      <c r="BH739" s="570"/>
      <c r="BI739" s="391">
        <f>+BI664+BH739</f>
        <v>0</v>
      </c>
      <c r="BJ739" s="387">
        <f t="shared" si="1716"/>
        <v>0</v>
      </c>
      <c r="BK739" s="367" t="str">
        <f t="shared" si="1717"/>
        <v xml:space="preserve">    </v>
      </c>
      <c r="BL739" s="406"/>
      <c r="BM739" s="383">
        <f t="shared" si="1604"/>
        <v>0</v>
      </c>
    </row>
    <row r="740" spans="1:66" customFormat="1" ht="12.75">
      <c r="A740" s="634">
        <v>55</v>
      </c>
      <c r="B740" s="846" t="str">
        <f>B665</f>
        <v>TOTAL CONTRACT REVENUES</v>
      </c>
      <c r="C740" s="877">
        <f t="shared" si="1681"/>
        <v>0</v>
      </c>
      <c r="D740" s="845">
        <f t="shared" ref="D740" si="1718">SUM(D736:D739)</f>
        <v>0</v>
      </c>
      <c r="E740" s="845">
        <f>SUM(E736:E739)</f>
        <v>0</v>
      </c>
      <c r="F740" s="873">
        <f t="shared" ref="F740" si="1719">SUM(F736:F739)</f>
        <v>0</v>
      </c>
      <c r="G740" s="873">
        <f t="shared" si="1683"/>
        <v>0</v>
      </c>
      <c r="H740" s="874" t="str">
        <f t="shared" si="1684"/>
        <v xml:space="preserve">    </v>
      </c>
      <c r="I740" s="845">
        <f t="shared" ref="I740" si="1720">SUM(I736:I739)</f>
        <v>0</v>
      </c>
      <c r="J740" s="845">
        <f>SUM(J736:J739)</f>
        <v>0</v>
      </c>
      <c r="K740" s="876">
        <f t="shared" ref="K740" si="1721">SUM(K736:K739)</f>
        <v>0</v>
      </c>
      <c r="L740" s="876">
        <f t="shared" si="1686"/>
        <v>0</v>
      </c>
      <c r="M740" s="874" t="str">
        <f t="shared" si="1687"/>
        <v xml:space="preserve">    </v>
      </c>
      <c r="N740" s="845">
        <f t="shared" ref="N740" si="1722">SUM(N736:N739)</f>
        <v>0</v>
      </c>
      <c r="O740" s="845">
        <f>SUM(O736:O739)</f>
        <v>0</v>
      </c>
      <c r="P740" s="876">
        <f t="shared" ref="P740" si="1723">SUM(P736:P739)</f>
        <v>0</v>
      </c>
      <c r="Q740" s="876">
        <f t="shared" si="1689"/>
        <v>0</v>
      </c>
      <c r="R740" s="874" t="str">
        <f t="shared" si="1690"/>
        <v xml:space="preserve">    </v>
      </c>
      <c r="S740" s="845">
        <f t="shared" ref="S740" si="1724">SUM(S736:S739)</f>
        <v>0</v>
      </c>
      <c r="T740" s="845">
        <f>SUM(T736:T739)</f>
        <v>0</v>
      </c>
      <c r="U740" s="876">
        <f t="shared" ref="U740" si="1725">SUM(U736:U739)</f>
        <v>0</v>
      </c>
      <c r="V740" s="876">
        <f t="shared" si="1692"/>
        <v>0</v>
      </c>
      <c r="W740" s="874" t="str">
        <f t="shared" si="1693"/>
        <v xml:space="preserve">    </v>
      </c>
      <c r="X740" s="845">
        <f t="shared" ref="X740" si="1726">SUM(X736:X739)</f>
        <v>0</v>
      </c>
      <c r="Y740" s="845">
        <f>SUM(Y736:Y739)</f>
        <v>0</v>
      </c>
      <c r="Z740" s="876">
        <f t="shared" ref="Z740" si="1727">SUM(Z736:Z739)</f>
        <v>0</v>
      </c>
      <c r="AA740" s="876">
        <f t="shared" si="1695"/>
        <v>0</v>
      </c>
      <c r="AB740" s="874" t="str">
        <f t="shared" si="1696"/>
        <v xml:space="preserve">    </v>
      </c>
      <c r="AC740" s="845">
        <f t="shared" ref="AC740" si="1728">SUM(AC736:AC739)</f>
        <v>0</v>
      </c>
      <c r="AD740" s="845">
        <f>SUM(AD736:AD739)</f>
        <v>0</v>
      </c>
      <c r="AE740" s="876">
        <f t="shared" ref="AE740" si="1729">SUM(AE736:AE739)</f>
        <v>0</v>
      </c>
      <c r="AF740" s="876">
        <f t="shared" si="1698"/>
        <v>0</v>
      </c>
      <c r="AG740" s="874" t="str">
        <f t="shared" si="1699"/>
        <v xml:space="preserve">    </v>
      </c>
      <c r="AH740" s="845">
        <f t="shared" ref="AH740" si="1730">SUM(AH736:AH739)</f>
        <v>0</v>
      </c>
      <c r="AI740" s="845">
        <f>SUM(AI736:AI739)</f>
        <v>0</v>
      </c>
      <c r="AJ740" s="876">
        <f t="shared" ref="AJ740" si="1731">SUM(AJ736:AJ739)</f>
        <v>0</v>
      </c>
      <c r="AK740" s="876">
        <f t="shared" si="1701"/>
        <v>0</v>
      </c>
      <c r="AL740" s="874" t="str">
        <f t="shared" si="1702"/>
        <v xml:space="preserve">    </v>
      </c>
      <c r="AM740" s="845">
        <f t="shared" ref="AM740" si="1732">SUM(AM736:AM739)</f>
        <v>0</v>
      </c>
      <c r="AN740" s="845">
        <f>SUM(AN736:AN739)</f>
        <v>0</v>
      </c>
      <c r="AO740" s="876">
        <f t="shared" ref="AO740" si="1733">SUM(AO736:AO739)</f>
        <v>0</v>
      </c>
      <c r="AP740" s="876">
        <f t="shared" si="1704"/>
        <v>0</v>
      </c>
      <c r="AQ740" s="874" t="str">
        <f t="shared" si="1705"/>
        <v xml:space="preserve">    </v>
      </c>
      <c r="AR740" s="845">
        <f t="shared" ref="AR740" si="1734">SUM(AR736:AR739)</f>
        <v>0</v>
      </c>
      <c r="AS740" s="845">
        <f>SUM(AS736:AS739)</f>
        <v>0</v>
      </c>
      <c r="AT740" s="876">
        <f t="shared" ref="AT740" si="1735">SUM(AT736:AT739)</f>
        <v>0</v>
      </c>
      <c r="AU740" s="876">
        <f t="shared" si="1707"/>
        <v>0</v>
      </c>
      <c r="AV740" s="874" t="str">
        <f t="shared" si="1708"/>
        <v xml:space="preserve">    </v>
      </c>
      <c r="AW740" s="845">
        <f t="shared" ref="AW740" si="1736">SUM(AW736:AW739)</f>
        <v>0</v>
      </c>
      <c r="AX740" s="845">
        <f>SUM(AX736:AX739)</f>
        <v>0</v>
      </c>
      <c r="AY740" s="876">
        <f t="shared" ref="AY740" si="1737">SUM(AY736:AY739)</f>
        <v>0</v>
      </c>
      <c r="AZ740" s="876">
        <f t="shared" si="1710"/>
        <v>0</v>
      </c>
      <c r="BA740" s="874" t="str">
        <f t="shared" si="1711"/>
        <v xml:space="preserve">    </v>
      </c>
      <c r="BB740" s="845">
        <f t="shared" ref="BB740" si="1738">SUM(BB736:BB739)</f>
        <v>0</v>
      </c>
      <c r="BC740" s="845">
        <f>SUM(BC736:BC739)</f>
        <v>0</v>
      </c>
      <c r="BD740" s="876">
        <f t="shared" ref="BD740" si="1739">SUM(BD736:BD739)</f>
        <v>0</v>
      </c>
      <c r="BE740" s="876">
        <f t="shared" si="1713"/>
        <v>0</v>
      </c>
      <c r="BF740" s="874" t="str">
        <f t="shared" si="1714"/>
        <v xml:space="preserve">    </v>
      </c>
      <c r="BG740" s="845">
        <f t="shared" ref="BG740" si="1740">SUM(BG736:BG739)</f>
        <v>0</v>
      </c>
      <c r="BH740" s="845">
        <f>SUM(BH736:BH739)</f>
        <v>0</v>
      </c>
      <c r="BI740" s="876">
        <f t="shared" ref="BI740" si="1741">SUM(BI736:BI739)</f>
        <v>0</v>
      </c>
      <c r="BJ740" s="876">
        <f t="shared" si="1716"/>
        <v>0</v>
      </c>
      <c r="BK740" s="874" t="str">
        <f t="shared" si="1717"/>
        <v xml:space="preserve">    </v>
      </c>
      <c r="BL740" s="5"/>
      <c r="BM740" s="383">
        <f t="shared" si="1604"/>
        <v>0</v>
      </c>
    </row>
    <row r="741" spans="1:66" customFormat="1" ht="12.75">
      <c r="A741" s="650">
        <v>56</v>
      </c>
      <c r="B741" s="883" t="str">
        <f>B666</f>
        <v>Net Expense Prior to Adjustments</v>
      </c>
      <c r="C741" s="871">
        <f t="shared" si="1681"/>
        <v>0</v>
      </c>
      <c r="D741" s="886">
        <f>+D734-D740</f>
        <v>0</v>
      </c>
      <c r="E741" s="886">
        <f>+E734-E740</f>
        <v>0</v>
      </c>
      <c r="F741" s="887">
        <f>+F734-F740</f>
        <v>0</v>
      </c>
      <c r="G741" s="887">
        <f>+G734-G740</f>
        <v>0</v>
      </c>
      <c r="H741" s="874" t="str">
        <f t="shared" si="1684"/>
        <v xml:space="preserve">    </v>
      </c>
      <c r="I741" s="892">
        <f t="shared" si="1685"/>
        <v>0</v>
      </c>
      <c r="J741" s="886">
        <f>+J734-J740</f>
        <v>0</v>
      </c>
      <c r="K741" s="889">
        <f>+K734-K740</f>
        <v>0</v>
      </c>
      <c r="L741" s="889">
        <f>+L734-L740</f>
        <v>0</v>
      </c>
      <c r="M741" s="874" t="str">
        <f t="shared" si="1687"/>
        <v xml:space="preserve">    </v>
      </c>
      <c r="N741" s="892">
        <f t="shared" si="1688"/>
        <v>0</v>
      </c>
      <c r="O741" s="886">
        <f>+O734-O740</f>
        <v>0</v>
      </c>
      <c r="P741" s="889">
        <f>+P734-P740</f>
        <v>0</v>
      </c>
      <c r="Q741" s="889">
        <f>+Q734-Q740</f>
        <v>0</v>
      </c>
      <c r="R741" s="874" t="str">
        <f t="shared" si="1690"/>
        <v xml:space="preserve">    </v>
      </c>
      <c r="S741" s="892">
        <f t="shared" si="1691"/>
        <v>0</v>
      </c>
      <c r="T741" s="886">
        <f>+T734-T740</f>
        <v>0</v>
      </c>
      <c r="U741" s="889">
        <f>+U734-U740</f>
        <v>0</v>
      </c>
      <c r="V741" s="889">
        <f>+V734-V740</f>
        <v>0</v>
      </c>
      <c r="W741" s="874" t="str">
        <f t="shared" si="1693"/>
        <v xml:space="preserve">    </v>
      </c>
      <c r="X741" s="892">
        <f t="shared" si="1694"/>
        <v>0</v>
      </c>
      <c r="Y741" s="886">
        <f>+Y734-Y740</f>
        <v>0</v>
      </c>
      <c r="Z741" s="889">
        <f>+Z734-Z740</f>
        <v>0</v>
      </c>
      <c r="AA741" s="889">
        <f>+AA734-AA740</f>
        <v>0</v>
      </c>
      <c r="AB741" s="874" t="str">
        <f t="shared" si="1696"/>
        <v xml:space="preserve">    </v>
      </c>
      <c r="AC741" s="892">
        <f t="shared" si="1697"/>
        <v>0</v>
      </c>
      <c r="AD741" s="886">
        <f>+AD734-AD740</f>
        <v>0</v>
      </c>
      <c r="AE741" s="889">
        <f>+AE734-AE740</f>
        <v>0</v>
      </c>
      <c r="AF741" s="889">
        <f>+AF734-AF740</f>
        <v>0</v>
      </c>
      <c r="AG741" s="874" t="str">
        <f t="shared" si="1699"/>
        <v xml:space="preserve">    </v>
      </c>
      <c r="AH741" s="892">
        <f t="shared" si="1700"/>
        <v>0</v>
      </c>
      <c r="AI741" s="886">
        <f>+AI734-AI740</f>
        <v>0</v>
      </c>
      <c r="AJ741" s="889">
        <f>+AJ734-AJ740</f>
        <v>0</v>
      </c>
      <c r="AK741" s="889">
        <f>+AK734-AK740</f>
        <v>0</v>
      </c>
      <c r="AL741" s="874" t="str">
        <f t="shared" si="1702"/>
        <v xml:space="preserve">    </v>
      </c>
      <c r="AM741" s="892">
        <f t="shared" si="1703"/>
        <v>0</v>
      </c>
      <c r="AN741" s="886">
        <f>+AN734-AN740</f>
        <v>0</v>
      </c>
      <c r="AO741" s="889">
        <f>+AO734-AO740</f>
        <v>0</v>
      </c>
      <c r="AP741" s="889">
        <f>+AP734-AP740</f>
        <v>0</v>
      </c>
      <c r="AQ741" s="874" t="str">
        <f t="shared" si="1705"/>
        <v xml:space="preserve">    </v>
      </c>
      <c r="AR741" s="892">
        <f t="shared" si="1706"/>
        <v>0</v>
      </c>
      <c r="AS741" s="886">
        <f>+AS734-AS740</f>
        <v>0</v>
      </c>
      <c r="AT741" s="889">
        <f>+AT734-AT740</f>
        <v>0</v>
      </c>
      <c r="AU741" s="889">
        <f>+AU734-AU740</f>
        <v>0</v>
      </c>
      <c r="AV741" s="874" t="str">
        <f t="shared" si="1708"/>
        <v xml:space="preserve">    </v>
      </c>
      <c r="AW741" s="892">
        <f t="shared" si="1709"/>
        <v>0</v>
      </c>
      <c r="AX741" s="886">
        <f>+AX734-AX740</f>
        <v>0</v>
      </c>
      <c r="AY741" s="889">
        <f>+AY734-AY740</f>
        <v>0</v>
      </c>
      <c r="AZ741" s="889">
        <f>+AZ734-AZ740</f>
        <v>0</v>
      </c>
      <c r="BA741" s="874" t="str">
        <f t="shared" si="1711"/>
        <v xml:space="preserve">    </v>
      </c>
      <c r="BB741" s="892">
        <f t="shared" si="1712"/>
        <v>0</v>
      </c>
      <c r="BC741" s="886">
        <f>+BC734-BC740</f>
        <v>0</v>
      </c>
      <c r="BD741" s="889">
        <f>+BD734-BD740</f>
        <v>0</v>
      </c>
      <c r="BE741" s="889">
        <f>+BE734-BE740</f>
        <v>0</v>
      </c>
      <c r="BF741" s="874" t="str">
        <f t="shared" si="1714"/>
        <v xml:space="preserve">    </v>
      </c>
      <c r="BG741" s="892">
        <f t="shared" si="1715"/>
        <v>0</v>
      </c>
      <c r="BH741" s="886">
        <f>+BH734-BH740</f>
        <v>0</v>
      </c>
      <c r="BI741" s="889">
        <f>+BI734-BI740</f>
        <v>0</v>
      </c>
      <c r="BJ741" s="889">
        <f>+BJ734-BJ740</f>
        <v>0</v>
      </c>
      <c r="BK741" s="874" t="str">
        <f t="shared" si="1717"/>
        <v xml:space="preserve">    </v>
      </c>
      <c r="BL741" s="5"/>
      <c r="BM741" s="383">
        <f t="shared" si="1604"/>
        <v>0</v>
      </c>
    </row>
    <row r="742" spans="1:66" s="1" customFormat="1" ht="12.75">
      <c r="A742" s="650">
        <v>57</v>
      </c>
      <c r="B742" s="651" t="str">
        <f>B667</f>
        <v>Disallowance (enter as negative)</v>
      </c>
      <c r="C742" s="558">
        <f t="shared" si="1681"/>
        <v>0</v>
      </c>
      <c r="D742" s="1031">
        <f t="shared" si="1682"/>
        <v>0</v>
      </c>
      <c r="E742" s="570"/>
      <c r="F742" s="391">
        <f>+F667+E742</f>
        <v>0</v>
      </c>
      <c r="G742" s="387">
        <f t="shared" ref="G742:G743" si="1742">D742-F742</f>
        <v>0</v>
      </c>
      <c r="H742" s="367" t="str">
        <f t="shared" si="1684"/>
        <v xml:space="preserve">    </v>
      </c>
      <c r="I742" s="853">
        <f t="shared" si="1685"/>
        <v>0</v>
      </c>
      <c r="J742" s="570"/>
      <c r="K742" s="391">
        <f>+K667+J742</f>
        <v>0</v>
      </c>
      <c r="L742" s="387">
        <f t="shared" ref="L742:L743" si="1743">I742-K742</f>
        <v>0</v>
      </c>
      <c r="M742" s="367" t="str">
        <f t="shared" si="1687"/>
        <v xml:space="preserve">    </v>
      </c>
      <c r="N742" s="853">
        <f t="shared" si="1688"/>
        <v>0</v>
      </c>
      <c r="O742" s="570"/>
      <c r="P742" s="407">
        <f>+P667+O742</f>
        <v>0</v>
      </c>
      <c r="Q742" s="387">
        <f t="shared" ref="Q742:Q743" si="1744">N742-P742</f>
        <v>0</v>
      </c>
      <c r="R742" s="367" t="str">
        <f t="shared" si="1690"/>
        <v xml:space="preserve">    </v>
      </c>
      <c r="S742" s="853">
        <f t="shared" si="1691"/>
        <v>0</v>
      </c>
      <c r="T742" s="570"/>
      <c r="U742" s="407">
        <f>+U667+T742</f>
        <v>0</v>
      </c>
      <c r="V742" s="387">
        <f t="shared" ref="V742:V743" si="1745">S742-U742</f>
        <v>0</v>
      </c>
      <c r="W742" s="367" t="str">
        <f t="shared" si="1693"/>
        <v xml:space="preserve">    </v>
      </c>
      <c r="X742" s="853">
        <f t="shared" si="1694"/>
        <v>0</v>
      </c>
      <c r="Y742" s="570"/>
      <c r="Z742" s="407">
        <f>+Z667+Y742</f>
        <v>0</v>
      </c>
      <c r="AA742" s="387">
        <f t="shared" ref="AA742:AA743" si="1746">X742-Z742</f>
        <v>0</v>
      </c>
      <c r="AB742" s="367" t="str">
        <f t="shared" si="1696"/>
        <v xml:space="preserve">    </v>
      </c>
      <c r="AC742" s="853">
        <f t="shared" si="1697"/>
        <v>0</v>
      </c>
      <c r="AD742" s="570"/>
      <c r="AE742" s="407">
        <f>+AE667+AD742</f>
        <v>0</v>
      </c>
      <c r="AF742" s="387">
        <f t="shared" ref="AF742:AF743" si="1747">AC742-AE742</f>
        <v>0</v>
      </c>
      <c r="AG742" s="367" t="str">
        <f t="shared" si="1699"/>
        <v xml:space="preserve">    </v>
      </c>
      <c r="AH742" s="853">
        <f t="shared" si="1700"/>
        <v>0</v>
      </c>
      <c r="AI742" s="570"/>
      <c r="AJ742" s="391">
        <f>+AJ667+AI742</f>
        <v>0</v>
      </c>
      <c r="AK742" s="387">
        <f t="shared" ref="AK742:AK743" si="1748">AH742-AJ742</f>
        <v>0</v>
      </c>
      <c r="AL742" s="367" t="str">
        <f t="shared" si="1702"/>
        <v xml:space="preserve">    </v>
      </c>
      <c r="AM742" s="853">
        <f t="shared" si="1703"/>
        <v>0</v>
      </c>
      <c r="AN742" s="570"/>
      <c r="AO742" s="407">
        <f>+AO667+AN742</f>
        <v>0</v>
      </c>
      <c r="AP742" s="387">
        <f t="shared" ref="AP742:AP743" si="1749">AM742-AO742</f>
        <v>0</v>
      </c>
      <c r="AQ742" s="367" t="str">
        <f t="shared" si="1705"/>
        <v xml:space="preserve">    </v>
      </c>
      <c r="AR742" s="853">
        <f t="shared" si="1706"/>
        <v>0</v>
      </c>
      <c r="AS742" s="570"/>
      <c r="AT742" s="407">
        <f>+AT667+AS742</f>
        <v>0</v>
      </c>
      <c r="AU742" s="387">
        <f t="shared" ref="AU742:AU743" si="1750">AR742-AT742</f>
        <v>0</v>
      </c>
      <c r="AV742" s="367" t="str">
        <f t="shared" si="1708"/>
        <v xml:space="preserve">    </v>
      </c>
      <c r="AW742" s="853">
        <f t="shared" si="1709"/>
        <v>0</v>
      </c>
      <c r="AX742" s="570"/>
      <c r="AY742" s="407">
        <f>+AY667+AX742</f>
        <v>0</v>
      </c>
      <c r="AZ742" s="387">
        <f t="shared" ref="AZ742:AZ743" si="1751">AW742-AY742</f>
        <v>0</v>
      </c>
      <c r="BA742" s="367" t="str">
        <f t="shared" si="1711"/>
        <v xml:space="preserve">    </v>
      </c>
      <c r="BB742" s="853">
        <f t="shared" si="1712"/>
        <v>0</v>
      </c>
      <c r="BC742" s="570"/>
      <c r="BD742" s="407">
        <f>+BD667+BC742</f>
        <v>0</v>
      </c>
      <c r="BE742" s="387">
        <f t="shared" ref="BE742:BE743" si="1752">BB742-BD742</f>
        <v>0</v>
      </c>
      <c r="BF742" s="367" t="str">
        <f t="shared" si="1714"/>
        <v xml:space="preserve">    </v>
      </c>
      <c r="BG742" s="853">
        <f t="shared" si="1715"/>
        <v>0</v>
      </c>
      <c r="BH742" s="570"/>
      <c r="BI742" s="407">
        <f>+BI667+BH742</f>
        <v>0</v>
      </c>
      <c r="BJ742" s="387">
        <f t="shared" ref="BJ742:BJ743" si="1753">BG742-BI742</f>
        <v>0</v>
      </c>
      <c r="BK742" s="367" t="str">
        <f t="shared" si="1717"/>
        <v xml:space="preserve">    </v>
      </c>
      <c r="BL742" s="406"/>
      <c r="BM742" s="383">
        <f t="shared" si="1604"/>
        <v>0</v>
      </c>
    </row>
    <row r="743" spans="1:66" s="1" customFormat="1" ht="12.75">
      <c r="A743" s="650">
        <v>58</v>
      </c>
      <c r="B743" s="651" t="str">
        <f>B668</f>
        <v>Adj. Due to Rate Cap (enter as neg)  SUD only</v>
      </c>
      <c r="C743" s="558">
        <f t="shared" si="1681"/>
        <v>0</v>
      </c>
      <c r="D743" s="1032">
        <f t="shared" si="1682"/>
        <v>0</v>
      </c>
      <c r="E743" s="570"/>
      <c r="F743" s="385">
        <f>+F668+E743</f>
        <v>0</v>
      </c>
      <c r="G743" s="387">
        <f t="shared" si="1742"/>
        <v>0</v>
      </c>
      <c r="H743" s="367" t="str">
        <f t="shared" si="1684"/>
        <v xml:space="preserve">    </v>
      </c>
      <c r="I743" s="854">
        <f t="shared" si="1685"/>
        <v>0</v>
      </c>
      <c r="J743" s="570"/>
      <c r="K743" s="385">
        <f>+K668+J743</f>
        <v>0</v>
      </c>
      <c r="L743" s="387">
        <f t="shared" si="1743"/>
        <v>0</v>
      </c>
      <c r="M743" s="367" t="str">
        <f t="shared" si="1687"/>
        <v xml:space="preserve">    </v>
      </c>
      <c r="N743" s="854">
        <f t="shared" si="1688"/>
        <v>0</v>
      </c>
      <c r="O743" s="570"/>
      <c r="P743" s="385">
        <f>+P668+O743</f>
        <v>0</v>
      </c>
      <c r="Q743" s="387">
        <f t="shared" si="1744"/>
        <v>0</v>
      </c>
      <c r="R743" s="367" t="str">
        <f t="shared" si="1690"/>
        <v xml:space="preserve">    </v>
      </c>
      <c r="S743" s="854">
        <f t="shared" si="1691"/>
        <v>0</v>
      </c>
      <c r="T743" s="570"/>
      <c r="U743" s="385">
        <f>+U668+T743</f>
        <v>0</v>
      </c>
      <c r="V743" s="387">
        <f t="shared" si="1745"/>
        <v>0</v>
      </c>
      <c r="W743" s="367" t="str">
        <f t="shared" si="1693"/>
        <v xml:space="preserve">    </v>
      </c>
      <c r="X743" s="854">
        <f t="shared" si="1694"/>
        <v>0</v>
      </c>
      <c r="Y743" s="570"/>
      <c r="Z743" s="385">
        <f>+Z668+Y743</f>
        <v>0</v>
      </c>
      <c r="AA743" s="387">
        <f t="shared" si="1746"/>
        <v>0</v>
      </c>
      <c r="AB743" s="367" t="str">
        <f t="shared" si="1696"/>
        <v xml:space="preserve">    </v>
      </c>
      <c r="AC743" s="854">
        <f t="shared" si="1697"/>
        <v>0</v>
      </c>
      <c r="AD743" s="570"/>
      <c r="AE743" s="385">
        <f>+AE668+AD743</f>
        <v>0</v>
      </c>
      <c r="AF743" s="387">
        <f t="shared" si="1747"/>
        <v>0</v>
      </c>
      <c r="AG743" s="367" t="str">
        <f t="shared" si="1699"/>
        <v xml:space="preserve">    </v>
      </c>
      <c r="AH743" s="854">
        <f t="shared" si="1700"/>
        <v>0</v>
      </c>
      <c r="AI743" s="570"/>
      <c r="AJ743" s="385">
        <f>+AJ668+AI743</f>
        <v>0</v>
      </c>
      <c r="AK743" s="387">
        <f t="shared" si="1748"/>
        <v>0</v>
      </c>
      <c r="AL743" s="367" t="str">
        <f t="shared" si="1702"/>
        <v xml:space="preserve">    </v>
      </c>
      <c r="AM743" s="854">
        <f t="shared" si="1703"/>
        <v>0</v>
      </c>
      <c r="AN743" s="570"/>
      <c r="AO743" s="385">
        <f>+AO668+AN743</f>
        <v>0</v>
      </c>
      <c r="AP743" s="387">
        <f t="shared" si="1749"/>
        <v>0</v>
      </c>
      <c r="AQ743" s="367" t="str">
        <f t="shared" si="1705"/>
        <v xml:space="preserve">    </v>
      </c>
      <c r="AR743" s="854">
        <f t="shared" si="1706"/>
        <v>0</v>
      </c>
      <c r="AS743" s="570"/>
      <c r="AT743" s="385">
        <f>+AT668+AS743</f>
        <v>0</v>
      </c>
      <c r="AU743" s="387">
        <f t="shared" si="1750"/>
        <v>0</v>
      </c>
      <c r="AV743" s="367" t="str">
        <f t="shared" si="1708"/>
        <v xml:space="preserve">    </v>
      </c>
      <c r="AW743" s="854">
        <f t="shared" si="1709"/>
        <v>0</v>
      </c>
      <c r="AX743" s="570"/>
      <c r="AY743" s="385">
        <f>+AY668+AX743</f>
        <v>0</v>
      </c>
      <c r="AZ743" s="387">
        <f t="shared" si="1751"/>
        <v>0</v>
      </c>
      <c r="BA743" s="367" t="str">
        <f t="shared" si="1711"/>
        <v xml:space="preserve">    </v>
      </c>
      <c r="BB743" s="854">
        <f t="shared" si="1712"/>
        <v>0</v>
      </c>
      <c r="BC743" s="570"/>
      <c r="BD743" s="385">
        <f>+BD668+BC743</f>
        <v>0</v>
      </c>
      <c r="BE743" s="387">
        <f t="shared" si="1752"/>
        <v>0</v>
      </c>
      <c r="BF743" s="367" t="str">
        <f t="shared" si="1714"/>
        <v xml:space="preserve">    </v>
      </c>
      <c r="BG743" s="854">
        <f t="shared" si="1715"/>
        <v>0</v>
      </c>
      <c r="BH743" s="570"/>
      <c r="BI743" s="385">
        <f>+BI668+BH743</f>
        <v>0</v>
      </c>
      <c r="BJ743" s="387">
        <f t="shared" si="1753"/>
        <v>0</v>
      </c>
      <c r="BK743" s="367" t="str">
        <f t="shared" si="1717"/>
        <v xml:space="preserve">    </v>
      </c>
      <c r="BL743" s="406"/>
      <c r="BM743" s="383">
        <f t="shared" si="1604"/>
        <v>0</v>
      </c>
    </row>
    <row r="744" spans="1:66" s="18" customFormat="1" ht="13.5" thickBot="1">
      <c r="A744" s="656">
        <v>59</v>
      </c>
      <c r="B744" s="855" t="str">
        <f>B669</f>
        <v>NET INVOICE AMOUNT</v>
      </c>
      <c r="C744" s="856">
        <f t="shared" si="1681"/>
        <v>0</v>
      </c>
      <c r="D744" s="848">
        <f>+D741+D742+D743</f>
        <v>0</v>
      </c>
      <c r="E744" s="848">
        <f>+E741+E742+E743</f>
        <v>0</v>
      </c>
      <c r="F744" s="868">
        <f>+F741+F742+F743</f>
        <v>0</v>
      </c>
      <c r="G744" s="868">
        <f>+G741+G742+G743</f>
        <v>0</v>
      </c>
      <c r="H744" s="857" t="str">
        <f t="shared" si="1684"/>
        <v xml:space="preserve">    </v>
      </c>
      <c r="I744" s="848">
        <f>+I741+I742+I743</f>
        <v>0</v>
      </c>
      <c r="J744" s="848">
        <f>+J741+J742+J743</f>
        <v>0</v>
      </c>
      <c r="K744" s="870">
        <f>+K741+K742+K743</f>
        <v>0</v>
      </c>
      <c r="L744" s="870">
        <f>+L741+L742+L743</f>
        <v>0</v>
      </c>
      <c r="M744" s="857" t="str">
        <f t="shared" si="1687"/>
        <v xml:space="preserve">    </v>
      </c>
      <c r="N744" s="848">
        <f>+N741+N742+N743</f>
        <v>0</v>
      </c>
      <c r="O744" s="848">
        <f>+O741+O742+O743</f>
        <v>0</v>
      </c>
      <c r="P744" s="870">
        <f>+P741+P742+P743</f>
        <v>0</v>
      </c>
      <c r="Q744" s="870">
        <f>+Q741+Q742+Q743</f>
        <v>0</v>
      </c>
      <c r="R744" s="857" t="str">
        <f t="shared" si="1690"/>
        <v xml:space="preserve">    </v>
      </c>
      <c r="S744" s="848">
        <f>+S741+S742+S743</f>
        <v>0</v>
      </c>
      <c r="T744" s="848">
        <f>+T741+T742+T743</f>
        <v>0</v>
      </c>
      <c r="U744" s="870">
        <f>+U741+U742+U743</f>
        <v>0</v>
      </c>
      <c r="V744" s="870">
        <f>+V741+V742+V743</f>
        <v>0</v>
      </c>
      <c r="W744" s="857" t="str">
        <f t="shared" si="1693"/>
        <v xml:space="preserve">    </v>
      </c>
      <c r="X744" s="848">
        <f>+X741+X742+X743</f>
        <v>0</v>
      </c>
      <c r="Y744" s="848">
        <f>+Y741+Y742+Y743</f>
        <v>0</v>
      </c>
      <c r="Z744" s="870">
        <f>+Z741+Z742+Z743</f>
        <v>0</v>
      </c>
      <c r="AA744" s="870">
        <f>+AA741+AA742+AA743</f>
        <v>0</v>
      </c>
      <c r="AB744" s="857" t="str">
        <f t="shared" si="1696"/>
        <v xml:space="preserve">    </v>
      </c>
      <c r="AC744" s="848">
        <f>+AC741+AC742+AC743</f>
        <v>0</v>
      </c>
      <c r="AD744" s="848">
        <f>+AD741+AD742+AD743</f>
        <v>0</v>
      </c>
      <c r="AE744" s="870">
        <f>+AE741+AE742+AE743</f>
        <v>0</v>
      </c>
      <c r="AF744" s="870">
        <f>+AF741+AF742+AF743</f>
        <v>0</v>
      </c>
      <c r="AG744" s="857" t="str">
        <f t="shared" si="1699"/>
        <v xml:space="preserve">    </v>
      </c>
      <c r="AH744" s="848">
        <f>+AH741+AH742+AH743</f>
        <v>0</v>
      </c>
      <c r="AI744" s="848">
        <f>+AI741+AI742+AI743</f>
        <v>0</v>
      </c>
      <c r="AJ744" s="870">
        <f>+AJ741+AJ742+AJ743</f>
        <v>0</v>
      </c>
      <c r="AK744" s="870">
        <f>+AK741+AK742+AK743</f>
        <v>0</v>
      </c>
      <c r="AL744" s="857" t="str">
        <f t="shared" si="1702"/>
        <v xml:space="preserve">    </v>
      </c>
      <c r="AM744" s="848">
        <f>+AM741+AM742+AM743</f>
        <v>0</v>
      </c>
      <c r="AN744" s="848">
        <f>+AN741+AN742+AN743</f>
        <v>0</v>
      </c>
      <c r="AO744" s="870">
        <f>+AO741+AO742+AO743</f>
        <v>0</v>
      </c>
      <c r="AP744" s="870">
        <f>+AP741+AP742+AP743</f>
        <v>0</v>
      </c>
      <c r="AQ744" s="857" t="str">
        <f t="shared" si="1705"/>
        <v xml:space="preserve">    </v>
      </c>
      <c r="AR744" s="848">
        <f>+AR741+AR742+AR743</f>
        <v>0</v>
      </c>
      <c r="AS744" s="848">
        <f>+AS741+AS742+AS743</f>
        <v>0</v>
      </c>
      <c r="AT744" s="870">
        <f>+AT741+AT742+AT743</f>
        <v>0</v>
      </c>
      <c r="AU744" s="870">
        <f>+AU741+AU742+AU743</f>
        <v>0</v>
      </c>
      <c r="AV744" s="857" t="str">
        <f t="shared" si="1708"/>
        <v xml:space="preserve">    </v>
      </c>
      <c r="AW744" s="848">
        <f>+AW741+AW742+AW743</f>
        <v>0</v>
      </c>
      <c r="AX744" s="848">
        <f>+AX741+AX742+AX743</f>
        <v>0</v>
      </c>
      <c r="AY744" s="870">
        <f>+AY741+AY742+AY743</f>
        <v>0</v>
      </c>
      <c r="AZ744" s="870">
        <f>+AZ741+AZ742+AZ743</f>
        <v>0</v>
      </c>
      <c r="BA744" s="857" t="str">
        <f t="shared" si="1711"/>
        <v xml:space="preserve">    </v>
      </c>
      <c r="BB744" s="848">
        <f>+BB741+BB742+BB743</f>
        <v>0</v>
      </c>
      <c r="BC744" s="848">
        <f>+BC741+BC742+BC743</f>
        <v>0</v>
      </c>
      <c r="BD744" s="870">
        <f>+BD741+BD742+BD743</f>
        <v>0</v>
      </c>
      <c r="BE744" s="870">
        <f>+BE741+BE742+BE743</f>
        <v>0</v>
      </c>
      <c r="BF744" s="857" t="str">
        <f t="shared" si="1714"/>
        <v xml:space="preserve">    </v>
      </c>
      <c r="BG744" s="848">
        <f>+BG741+BG742+BG743</f>
        <v>0</v>
      </c>
      <c r="BH744" s="848">
        <f>+BH741+BH742+BH743</f>
        <v>0</v>
      </c>
      <c r="BI744" s="870">
        <f>+BI741+BI742+BI743</f>
        <v>0</v>
      </c>
      <c r="BJ744" s="870">
        <f>+BJ741+BJ742+BJ743</f>
        <v>0</v>
      </c>
      <c r="BK744" s="857" t="str">
        <f t="shared" si="1717"/>
        <v xml:space="preserve">    </v>
      </c>
      <c r="BL744" s="405"/>
      <c r="BM744" s="383">
        <f t="shared" si="1604"/>
        <v>0</v>
      </c>
    </row>
    <row r="745" spans="1:66" customFormat="1" ht="15" customHeight="1" thickTop="1">
      <c r="A745" s="1151" t="s">
        <v>247</v>
      </c>
      <c r="B745" s="1151"/>
      <c r="C745" s="657"/>
      <c r="D745" s="636" t="str">
        <f>D70</f>
        <v>Certification of Exclusion and Debarment (Article 4 or 8)</v>
      </c>
      <c r="E745" s="1011"/>
      <c r="F745" s="636"/>
      <c r="G745" s="636"/>
      <c r="H745" s="636"/>
      <c r="I745" s="636" t="str">
        <f>D70</f>
        <v>Certification of Exclusion and Debarment (Article 4 or 8)</v>
      </c>
      <c r="J745" s="636"/>
      <c r="K745" s="636"/>
      <c r="L745" s="636"/>
      <c r="M745" s="636"/>
      <c r="N745" s="636" t="str">
        <f>D70</f>
        <v>Certification of Exclusion and Debarment (Article 4 or 8)</v>
      </c>
      <c r="O745" s="636"/>
      <c r="P745" s="636"/>
      <c r="Q745" s="636"/>
      <c r="R745" s="636"/>
      <c r="S745" s="636" t="str">
        <f>D70</f>
        <v>Certification of Exclusion and Debarment (Article 4 or 8)</v>
      </c>
      <c r="T745" s="636"/>
      <c r="U745" s="636"/>
      <c r="V745" s="636"/>
      <c r="W745" s="636"/>
      <c r="X745" s="636" t="str">
        <f>D70</f>
        <v>Certification of Exclusion and Debarment (Article 4 or 8)</v>
      </c>
      <c r="Y745" s="636"/>
      <c r="Z745" s="636"/>
      <c r="AA745" s="636"/>
      <c r="AB745" s="636"/>
      <c r="AC745" s="636" t="str">
        <f>D70</f>
        <v>Certification of Exclusion and Debarment (Article 4 or 8)</v>
      </c>
      <c r="AD745" s="636"/>
      <c r="AE745" s="636"/>
      <c r="AF745" s="636"/>
      <c r="AG745" s="636"/>
      <c r="AH745" s="636" t="str">
        <f>D70</f>
        <v>Certification of Exclusion and Debarment (Article 4 or 8)</v>
      </c>
      <c r="AI745" s="636"/>
      <c r="AJ745" s="636"/>
      <c r="AK745" s="636"/>
      <c r="AL745" s="636"/>
      <c r="AM745" s="636" t="str">
        <f>D70</f>
        <v>Certification of Exclusion and Debarment (Article 4 or 8)</v>
      </c>
      <c r="AN745" s="636"/>
      <c r="AO745" s="636"/>
      <c r="AP745" s="636"/>
      <c r="AQ745" s="636"/>
      <c r="AR745" s="636" t="str">
        <f>D70</f>
        <v>Certification of Exclusion and Debarment (Article 4 or 8)</v>
      </c>
      <c r="AS745" s="636"/>
      <c r="AT745" s="636"/>
      <c r="AU745" s="636"/>
      <c r="AV745" s="636"/>
      <c r="AW745" s="636" t="str">
        <f>D70</f>
        <v>Certification of Exclusion and Debarment (Article 4 or 8)</v>
      </c>
      <c r="AX745" s="636"/>
      <c r="AY745" s="636"/>
      <c r="AZ745" s="636"/>
      <c r="BA745" s="636"/>
      <c r="BB745" s="636" t="str">
        <f>D70</f>
        <v>Certification of Exclusion and Debarment (Article 4 or 8)</v>
      </c>
      <c r="BC745" s="636"/>
      <c r="BD745" s="636"/>
      <c r="BE745" s="636"/>
      <c r="BF745" s="636"/>
      <c r="BG745" s="636" t="str">
        <f>D70</f>
        <v>Certification of Exclusion and Debarment (Article 4 or 8)</v>
      </c>
      <c r="BH745" s="636"/>
      <c r="BI745" s="636"/>
      <c r="BJ745" s="636"/>
      <c r="BK745" s="636"/>
      <c r="BL745" s="244"/>
      <c r="BM745" s="244"/>
      <c r="BN745" s="244"/>
    </row>
    <row r="746" spans="1:66" customFormat="1" ht="75.75" customHeight="1" thickBot="1">
      <c r="A746" s="1152"/>
      <c r="B746" s="1152"/>
      <c r="C746" s="658"/>
      <c r="D746" s="1149" t="str">
        <f>D671</f>
        <v>Invoice Certification Language (MH)</v>
      </c>
      <c r="E746" s="1149"/>
      <c r="F746" s="1149"/>
      <c r="G746" s="1149"/>
      <c r="H746" s="1149"/>
      <c r="I746" s="1149" t="str">
        <f>D746</f>
        <v>Invoice Certification Language (MH)</v>
      </c>
      <c r="J746" s="1149"/>
      <c r="K746" s="1149"/>
      <c r="L746" s="1149"/>
      <c r="M746" s="1149"/>
      <c r="N746" s="1149" t="str">
        <f>I746</f>
        <v>Invoice Certification Language (MH)</v>
      </c>
      <c r="O746" s="1149"/>
      <c r="P746" s="1149"/>
      <c r="Q746" s="1149"/>
      <c r="R746" s="1149"/>
      <c r="S746" s="1149" t="str">
        <f>N746</f>
        <v>Invoice Certification Language (MH)</v>
      </c>
      <c r="T746" s="1149"/>
      <c r="U746" s="1149"/>
      <c r="V746" s="1149"/>
      <c r="W746" s="1149"/>
      <c r="X746" s="1149" t="str">
        <f>S746</f>
        <v>Invoice Certification Language (MH)</v>
      </c>
      <c r="Y746" s="1149"/>
      <c r="Z746" s="1149"/>
      <c r="AA746" s="1149"/>
      <c r="AB746" s="1149"/>
      <c r="AC746" s="1149" t="str">
        <f>X746</f>
        <v>Invoice Certification Language (MH)</v>
      </c>
      <c r="AD746" s="1149"/>
      <c r="AE746" s="1149"/>
      <c r="AF746" s="1149"/>
      <c r="AG746" s="1149"/>
      <c r="AH746" s="1149" t="str">
        <f>AC746</f>
        <v>Invoice Certification Language (MH)</v>
      </c>
      <c r="AI746" s="1149"/>
      <c r="AJ746" s="1149"/>
      <c r="AK746" s="1149"/>
      <c r="AL746" s="1149"/>
      <c r="AM746" s="1149" t="str">
        <f>AH746</f>
        <v>Invoice Certification Language (MH)</v>
      </c>
      <c r="AN746" s="1149"/>
      <c r="AO746" s="1149"/>
      <c r="AP746" s="1149"/>
      <c r="AQ746" s="1149"/>
      <c r="AR746" s="1149" t="str">
        <f>AM746</f>
        <v>Invoice Certification Language (MH)</v>
      </c>
      <c r="AS746" s="1149"/>
      <c r="AT746" s="1149"/>
      <c r="AU746" s="1149"/>
      <c r="AV746" s="1149"/>
      <c r="AW746" s="1149" t="str">
        <f>AR746</f>
        <v>Invoice Certification Language (MH)</v>
      </c>
      <c r="AX746" s="1149"/>
      <c r="AY746" s="1149"/>
      <c r="AZ746" s="1149"/>
      <c r="BA746" s="1149"/>
      <c r="BB746" s="1149" t="str">
        <f>AW746</f>
        <v>Invoice Certification Language (MH)</v>
      </c>
      <c r="BC746" s="1149"/>
      <c r="BD746" s="1149"/>
      <c r="BE746" s="1149"/>
      <c r="BF746" s="1149"/>
      <c r="BG746" s="1149" t="str">
        <f>BB746</f>
        <v>Invoice Certification Language (MH)</v>
      </c>
      <c r="BH746" s="1149"/>
      <c r="BI746" s="1149"/>
      <c r="BJ746" s="1149"/>
      <c r="BK746" s="1149"/>
      <c r="BL746" s="244"/>
      <c r="BM746" s="244"/>
      <c r="BN746" s="244"/>
    </row>
    <row r="747" spans="1:66" s="1" customFormat="1" ht="12" customHeight="1">
      <c r="A747" s="1167"/>
      <c r="B747" s="1168"/>
      <c r="C747" s="369"/>
      <c r="D747" s="1142"/>
      <c r="E747" s="1142"/>
      <c r="F747" s="1142"/>
      <c r="G747" s="1141"/>
      <c r="H747" s="1141"/>
      <c r="I747" s="1142"/>
      <c r="J747" s="1142"/>
      <c r="K747" s="1142"/>
      <c r="L747" s="1141"/>
      <c r="M747" s="1141"/>
      <c r="N747" s="1142"/>
      <c r="O747" s="1142"/>
      <c r="P747" s="1142"/>
      <c r="Q747" s="1141"/>
      <c r="R747" s="1141"/>
      <c r="S747" s="1142"/>
      <c r="T747" s="1142"/>
      <c r="U747" s="1142"/>
      <c r="V747" s="1141"/>
      <c r="W747" s="1141"/>
      <c r="X747" s="1142"/>
      <c r="Y747" s="1142"/>
      <c r="Z747" s="1142"/>
      <c r="AA747" s="1141"/>
      <c r="AB747" s="1141"/>
      <c r="AC747" s="1142"/>
      <c r="AD747" s="1142"/>
      <c r="AE747" s="1142"/>
      <c r="AF747" s="1141"/>
      <c r="AG747" s="1141"/>
      <c r="AH747" s="1142"/>
      <c r="AI747" s="1142"/>
      <c r="AJ747" s="1142"/>
      <c r="AK747" s="1141"/>
      <c r="AL747" s="1141"/>
      <c r="AM747" s="1142"/>
      <c r="AN747" s="1142"/>
      <c r="AO747" s="1142"/>
      <c r="AP747" s="1141"/>
      <c r="AQ747" s="1141"/>
      <c r="AR747" s="1142"/>
      <c r="AS747" s="1142"/>
      <c r="AT747" s="1142"/>
      <c r="AU747" s="1141"/>
      <c r="AV747" s="1141"/>
      <c r="AW747" s="1142"/>
      <c r="AX747" s="1142"/>
      <c r="AY747" s="1142"/>
      <c r="AZ747" s="1141"/>
      <c r="BA747" s="1141"/>
      <c r="BB747" s="1142"/>
      <c r="BC747" s="1142"/>
      <c r="BD747" s="1142"/>
      <c r="BE747" s="1141"/>
      <c r="BF747" s="1141"/>
      <c r="BG747" s="1142"/>
      <c r="BH747" s="1142"/>
      <c r="BI747" s="1142"/>
      <c r="BJ747" s="1141"/>
      <c r="BK747" s="1141"/>
      <c r="BM747"/>
    </row>
    <row r="748" spans="1:66" s="1" customFormat="1" ht="10.5" customHeight="1">
      <c r="A748" s="1169"/>
      <c r="B748" s="1170"/>
      <c r="C748" s="370"/>
      <c r="D748" s="1143" t="s">
        <v>313</v>
      </c>
      <c r="E748" s="1143"/>
      <c r="F748" s="1143"/>
      <c r="G748" s="96" t="s">
        <v>125</v>
      </c>
      <c r="H748" s="87"/>
      <c r="I748" s="1143" t="s">
        <v>313</v>
      </c>
      <c r="J748" s="1143"/>
      <c r="K748" s="1143"/>
      <c r="L748" s="96" t="s">
        <v>125</v>
      </c>
      <c r="M748" s="87"/>
      <c r="N748" s="1143" t="s">
        <v>313</v>
      </c>
      <c r="O748" s="1143"/>
      <c r="P748" s="1143"/>
      <c r="Q748" s="96" t="s">
        <v>125</v>
      </c>
      <c r="R748" s="87"/>
      <c r="S748" s="1143" t="s">
        <v>313</v>
      </c>
      <c r="T748" s="1143"/>
      <c r="U748" s="1143"/>
      <c r="V748" s="96" t="s">
        <v>125</v>
      </c>
      <c r="W748" s="87"/>
      <c r="X748" s="1143" t="s">
        <v>313</v>
      </c>
      <c r="Y748" s="1143"/>
      <c r="Z748" s="1143"/>
      <c r="AA748" s="96" t="s">
        <v>125</v>
      </c>
      <c r="AB748" s="87"/>
      <c r="AC748" s="1143" t="s">
        <v>313</v>
      </c>
      <c r="AD748" s="1143"/>
      <c r="AE748" s="1143"/>
      <c r="AF748" s="96" t="s">
        <v>125</v>
      </c>
      <c r="AG748" s="87"/>
      <c r="AH748" s="1143" t="s">
        <v>313</v>
      </c>
      <c r="AI748" s="1143"/>
      <c r="AJ748" s="1143"/>
      <c r="AK748" s="96" t="s">
        <v>125</v>
      </c>
      <c r="AL748" s="87"/>
      <c r="AM748" s="1143" t="s">
        <v>313</v>
      </c>
      <c r="AN748" s="1143"/>
      <c r="AO748" s="1143"/>
      <c r="AP748" s="96" t="s">
        <v>125</v>
      </c>
      <c r="AQ748" s="87"/>
      <c r="AR748" s="1143" t="s">
        <v>313</v>
      </c>
      <c r="AS748" s="1143"/>
      <c r="AT748" s="1143"/>
      <c r="AU748" s="96" t="s">
        <v>125</v>
      </c>
      <c r="AV748" s="87"/>
      <c r="AW748" s="1143" t="s">
        <v>313</v>
      </c>
      <c r="AX748" s="1143"/>
      <c r="AY748" s="1143"/>
      <c r="AZ748" s="96" t="s">
        <v>125</v>
      </c>
      <c r="BA748" s="87"/>
      <c r="BB748" s="1143" t="s">
        <v>313</v>
      </c>
      <c r="BC748" s="1143"/>
      <c r="BD748" s="1143"/>
      <c r="BE748" s="96" t="s">
        <v>125</v>
      </c>
      <c r="BF748" s="87"/>
      <c r="BG748" s="1143" t="s">
        <v>313</v>
      </c>
      <c r="BH748" s="1143"/>
      <c r="BI748" s="1143"/>
      <c r="BJ748" s="96" t="s">
        <v>125</v>
      </c>
      <c r="BK748" s="87"/>
      <c r="BM748"/>
    </row>
    <row r="749" spans="1:66" s="1" customFormat="1" ht="21" customHeight="1">
      <c r="A749" s="1169"/>
      <c r="B749" s="1170"/>
      <c r="C749" s="361"/>
      <c r="D749" s="1145"/>
      <c r="E749" s="1145"/>
      <c r="F749" s="1145"/>
      <c r="G749" s="1140"/>
      <c r="H749" s="1140"/>
      <c r="I749" s="1145"/>
      <c r="J749" s="1145"/>
      <c r="K749" s="1145"/>
      <c r="L749" s="1140"/>
      <c r="M749" s="1140"/>
      <c r="N749" s="1145"/>
      <c r="O749" s="1145"/>
      <c r="P749" s="1145"/>
      <c r="Q749" s="1140"/>
      <c r="R749" s="1140"/>
      <c r="S749" s="1145"/>
      <c r="T749" s="1145"/>
      <c r="U749" s="1145"/>
      <c r="V749" s="1140"/>
      <c r="W749" s="1140"/>
      <c r="X749" s="1145"/>
      <c r="Y749" s="1145"/>
      <c r="Z749" s="1145"/>
      <c r="AA749" s="1140"/>
      <c r="AB749" s="1140"/>
      <c r="AC749" s="1145"/>
      <c r="AD749" s="1145"/>
      <c r="AE749" s="1145"/>
      <c r="AF749" s="1140"/>
      <c r="AG749" s="1140"/>
      <c r="AH749" s="1145"/>
      <c r="AI749" s="1145"/>
      <c r="AJ749" s="1145"/>
      <c r="AK749" s="1140"/>
      <c r="AL749" s="1140"/>
      <c r="AM749" s="1145"/>
      <c r="AN749" s="1145"/>
      <c r="AO749" s="1145"/>
      <c r="AP749" s="1140"/>
      <c r="AQ749" s="1140"/>
      <c r="AR749" s="1145"/>
      <c r="AS749" s="1145"/>
      <c r="AT749" s="1145"/>
      <c r="AU749" s="1140"/>
      <c r="AV749" s="1140"/>
      <c r="AW749" s="1145"/>
      <c r="AX749" s="1145"/>
      <c r="AY749" s="1145"/>
      <c r="AZ749" s="1140"/>
      <c r="BA749" s="1140"/>
      <c r="BB749" s="1145"/>
      <c r="BC749" s="1145"/>
      <c r="BD749" s="1145"/>
      <c r="BE749" s="1140"/>
      <c r="BF749" s="1140"/>
      <c r="BG749" s="1145"/>
      <c r="BH749" s="1145"/>
      <c r="BI749" s="1145"/>
      <c r="BJ749" s="1140"/>
      <c r="BK749" s="1140"/>
      <c r="BM749"/>
    </row>
    <row r="750" spans="1:66" s="1" customFormat="1" ht="16.5" thickBot="1">
      <c r="A750" s="1171"/>
      <c r="B750" s="1172"/>
      <c r="C750" s="362"/>
      <c r="D750" s="1144" t="s">
        <v>80</v>
      </c>
      <c r="E750" s="1144"/>
      <c r="F750" s="94"/>
      <c r="G750" s="95" t="s">
        <v>81</v>
      </c>
      <c r="H750" s="87"/>
      <c r="I750" s="1144" t="s">
        <v>80</v>
      </c>
      <c r="J750" s="1144"/>
      <c r="K750" s="94"/>
      <c r="L750" s="95" t="s">
        <v>81</v>
      </c>
      <c r="M750" s="87"/>
      <c r="N750" s="1144" t="s">
        <v>80</v>
      </c>
      <c r="O750" s="1144"/>
      <c r="P750" s="94"/>
      <c r="Q750" s="95" t="s">
        <v>81</v>
      </c>
      <c r="R750" s="87"/>
      <c r="S750" s="1144" t="s">
        <v>80</v>
      </c>
      <c r="T750" s="1144"/>
      <c r="U750" s="94"/>
      <c r="V750" s="95" t="s">
        <v>81</v>
      </c>
      <c r="W750" s="87"/>
      <c r="X750" s="1144" t="s">
        <v>80</v>
      </c>
      <c r="Y750" s="1144"/>
      <c r="Z750" s="94"/>
      <c r="AA750" s="95" t="s">
        <v>81</v>
      </c>
      <c r="AB750" s="87"/>
      <c r="AC750" s="1144" t="s">
        <v>80</v>
      </c>
      <c r="AD750" s="1144"/>
      <c r="AE750" s="94"/>
      <c r="AF750" s="95" t="s">
        <v>81</v>
      </c>
      <c r="AG750" s="87"/>
      <c r="AH750" s="1144" t="s">
        <v>80</v>
      </c>
      <c r="AI750" s="1144"/>
      <c r="AJ750" s="94"/>
      <c r="AK750" s="95" t="s">
        <v>81</v>
      </c>
      <c r="AL750" s="87"/>
      <c r="AM750" s="1144" t="s">
        <v>80</v>
      </c>
      <c r="AN750" s="1144"/>
      <c r="AO750" s="94"/>
      <c r="AP750" s="95" t="s">
        <v>81</v>
      </c>
      <c r="AQ750" s="87"/>
      <c r="AR750" s="1144" t="s">
        <v>80</v>
      </c>
      <c r="AS750" s="1144"/>
      <c r="AT750" s="94"/>
      <c r="AU750" s="95" t="s">
        <v>81</v>
      </c>
      <c r="AV750" s="87"/>
      <c r="AW750" s="1144" t="s">
        <v>80</v>
      </c>
      <c r="AX750" s="1144"/>
      <c r="AY750" s="94"/>
      <c r="AZ750" s="95" t="s">
        <v>81</v>
      </c>
      <c r="BA750" s="87"/>
      <c r="BB750" s="1144" t="s">
        <v>80</v>
      </c>
      <c r="BC750" s="1144"/>
      <c r="BD750" s="94"/>
      <c r="BE750" s="95" t="s">
        <v>81</v>
      </c>
      <c r="BF750" s="87"/>
      <c r="BG750" s="1144" t="s">
        <v>80</v>
      </c>
      <c r="BH750" s="1144"/>
      <c r="BI750" s="94"/>
      <c r="BJ750" s="95" t="s">
        <v>81</v>
      </c>
      <c r="BK750" s="87"/>
      <c r="BM750"/>
    </row>
    <row r="751" spans="1:66" customFormat="1" ht="15.6" customHeight="1">
      <c r="A751" s="637" t="s">
        <v>242</v>
      </c>
      <c r="B751" s="88"/>
      <c r="C751" s="357"/>
      <c r="D751" s="88"/>
      <c r="E751" s="357"/>
      <c r="F751" s="88"/>
      <c r="G751" s="89"/>
      <c r="H751" s="90"/>
      <c r="I751" s="2"/>
      <c r="J751" s="2"/>
      <c r="K751" s="2"/>
      <c r="L751" s="2"/>
      <c r="M751" s="2"/>
      <c r="N751" s="2"/>
      <c r="O751" s="2"/>
      <c r="P751" s="3"/>
      <c r="Q751" s="3"/>
      <c r="R751" s="3"/>
      <c r="S751" s="15"/>
      <c r="T751" s="10"/>
      <c r="U751" s="10"/>
      <c r="V751" s="11"/>
      <c r="W751" s="25"/>
      <c r="X751" s="9"/>
      <c r="Y751" s="9"/>
      <c r="Z751" s="15"/>
      <c r="AA751" s="20"/>
      <c r="AB751" s="20"/>
      <c r="AC751" s="20"/>
      <c r="AD751" s="2"/>
      <c r="AE751" s="3"/>
      <c r="AF751" s="3"/>
      <c r="AG751" s="3"/>
      <c r="AH751" s="8"/>
      <c r="AI751" s="10"/>
      <c r="AJ751" s="10"/>
      <c r="AK751" s="11"/>
      <c r="AL751" s="21"/>
      <c r="AM751" s="22"/>
      <c r="AN751" s="22"/>
      <c r="AO751" s="8"/>
      <c r="AP751" s="8"/>
      <c r="AQ751" s="8"/>
      <c r="AR751" s="8"/>
      <c r="AS751" s="8"/>
      <c r="AT751" s="8"/>
      <c r="AU751" s="8"/>
      <c r="AV751" s="8"/>
      <c r="AW751" s="8"/>
      <c r="AX751" s="8"/>
      <c r="AY751" s="8"/>
      <c r="AZ751" s="8"/>
      <c r="BA751" s="8"/>
      <c r="BB751" s="8"/>
      <c r="BC751" s="8"/>
      <c r="BD751" s="8"/>
      <c r="BE751" s="8"/>
      <c r="BF751" s="8"/>
      <c r="BG751" s="8"/>
      <c r="BH751" s="8"/>
      <c r="BI751" s="8"/>
      <c r="BJ751" s="8"/>
      <c r="BK751" s="8"/>
      <c r="BL751" s="8"/>
      <c r="BM751" s="660"/>
      <c r="BN751" s="8"/>
    </row>
    <row r="752" spans="1:66" customFormat="1" ht="12.6" customHeight="1">
      <c r="A752" s="97" t="s">
        <v>243</v>
      </c>
      <c r="B752" s="88"/>
      <c r="C752" s="357"/>
      <c r="D752" s="87"/>
      <c r="E752" s="361"/>
      <c r="F752" s="93"/>
      <c r="G752" s="87"/>
      <c r="H752" s="90"/>
      <c r="I752" s="87"/>
      <c r="J752" s="87"/>
      <c r="K752" s="93"/>
      <c r="L752" s="87"/>
      <c r="M752" s="90"/>
      <c r="N752" s="15"/>
      <c r="O752" s="3"/>
      <c r="P752" s="3"/>
      <c r="Q752" s="3"/>
      <c r="R752" s="3"/>
      <c r="S752" s="9"/>
      <c r="T752" s="9"/>
      <c r="U752" s="9"/>
      <c r="V752" s="24"/>
      <c r="W752" s="25"/>
      <c r="X752" s="9"/>
      <c r="Y752" s="9"/>
      <c r="Z752" s="15"/>
      <c r="AD752" s="4"/>
      <c r="AE752" s="4"/>
      <c r="AF752" s="4"/>
      <c r="AG752" s="4"/>
      <c r="AH752" s="12"/>
      <c r="AI752" s="12"/>
      <c r="AJ752" s="12"/>
      <c r="AK752" s="13"/>
      <c r="AL752" s="14"/>
      <c r="AM752" s="12"/>
      <c r="AN752" s="12"/>
      <c r="AO752" s="15"/>
      <c r="AP752" s="15"/>
      <c r="AQ752" s="15"/>
      <c r="AR752" s="15"/>
      <c r="AS752" s="15"/>
      <c r="AT752" s="15"/>
      <c r="AU752" s="15"/>
      <c r="AV752" s="15"/>
      <c r="AW752" s="15"/>
      <c r="AX752" s="15"/>
      <c r="AY752" s="15"/>
      <c r="AZ752" s="15"/>
      <c r="BA752" s="15"/>
      <c r="BB752" s="15"/>
      <c r="BC752" s="15"/>
      <c r="BD752" s="15"/>
      <c r="BE752" s="15"/>
      <c r="BF752" s="15"/>
      <c r="BG752" s="15"/>
      <c r="BH752" s="15"/>
      <c r="BI752" s="15"/>
      <c r="BJ752" s="15"/>
      <c r="BK752" s="15"/>
      <c r="BL752" s="15"/>
      <c r="BM752" s="661"/>
      <c r="BN752" s="15"/>
    </row>
    <row r="753" spans="1:66" s="260" customFormat="1" ht="12">
      <c r="A753" s="638"/>
      <c r="B753" s="639"/>
      <c r="C753" s="358"/>
      <c r="D753" s="252" t="s">
        <v>21</v>
      </c>
      <c r="E753" s="1159" t="str">
        <f>+E3</f>
        <v>Contractor Name</v>
      </c>
      <c r="F753" s="1159"/>
      <c r="G753" s="1159"/>
      <c r="H753" s="1159"/>
      <c r="I753" s="291" t="s">
        <v>21</v>
      </c>
      <c r="J753" s="1150" t="str">
        <f>E753</f>
        <v>Contractor Name</v>
      </c>
      <c r="K753" s="1150"/>
      <c r="L753" s="1150"/>
      <c r="M753" s="1150"/>
      <c r="N753" s="291" t="s">
        <v>21</v>
      </c>
      <c r="O753" s="1150" t="str">
        <f>E753</f>
        <v>Contractor Name</v>
      </c>
      <c r="P753" s="1150"/>
      <c r="Q753" s="1150"/>
      <c r="R753" s="1150"/>
      <c r="S753" s="291" t="s">
        <v>21</v>
      </c>
      <c r="T753" s="1150" t="str">
        <f>E753</f>
        <v>Contractor Name</v>
      </c>
      <c r="U753" s="1150"/>
      <c r="V753" s="1150"/>
      <c r="W753" s="1150"/>
      <c r="X753" s="291" t="s">
        <v>21</v>
      </c>
      <c r="Y753" s="1150" t="str">
        <f>E753</f>
        <v>Contractor Name</v>
      </c>
      <c r="Z753" s="1150"/>
      <c r="AA753" s="1150"/>
      <c r="AB753" s="1150"/>
      <c r="AC753" s="291" t="s">
        <v>21</v>
      </c>
      <c r="AD753" s="1150" t="str">
        <f>E753</f>
        <v>Contractor Name</v>
      </c>
      <c r="AE753" s="1150"/>
      <c r="AF753" s="1150"/>
      <c r="AG753" s="1150"/>
      <c r="AH753" s="291" t="s">
        <v>21</v>
      </c>
      <c r="AI753" s="1150" t="str">
        <f>E753</f>
        <v>Contractor Name</v>
      </c>
      <c r="AJ753" s="1150"/>
      <c r="AK753" s="1150"/>
      <c r="AL753" s="1150"/>
      <c r="AM753" s="291" t="s">
        <v>21</v>
      </c>
      <c r="AN753" s="1150" t="str">
        <f>E753</f>
        <v>Contractor Name</v>
      </c>
      <c r="AO753" s="1150"/>
      <c r="AP753" s="1150"/>
      <c r="AQ753" s="1150"/>
      <c r="AR753" s="291" t="s">
        <v>21</v>
      </c>
      <c r="AS753" s="1150" t="str">
        <f>E753</f>
        <v>Contractor Name</v>
      </c>
      <c r="AT753" s="1150"/>
      <c r="AU753" s="1150"/>
      <c r="AV753" s="1150"/>
      <c r="AW753" s="291" t="s">
        <v>21</v>
      </c>
      <c r="AX753" s="1150" t="str">
        <f>J753</f>
        <v>Contractor Name</v>
      </c>
      <c r="AY753" s="1150"/>
      <c r="AZ753" s="1150"/>
      <c r="BA753" s="1150"/>
      <c r="BB753" s="291" t="s">
        <v>21</v>
      </c>
      <c r="BC753" s="1150" t="str">
        <f>O753</f>
        <v>Contractor Name</v>
      </c>
      <c r="BD753" s="1150"/>
      <c r="BE753" s="1150"/>
      <c r="BF753" s="1150"/>
      <c r="BG753" s="291" t="s">
        <v>21</v>
      </c>
      <c r="BH753" s="1150" t="str">
        <f>T753</f>
        <v>Contractor Name</v>
      </c>
      <c r="BI753" s="1150"/>
      <c r="BJ753" s="1150"/>
      <c r="BK753" s="1150"/>
      <c r="BL753" s="292"/>
      <c r="BM753" s="662"/>
      <c r="BN753" s="292"/>
    </row>
    <row r="754" spans="1:66" s="260" customFormat="1" ht="12.75">
      <c r="A754" s="97" t="s">
        <v>133</v>
      </c>
      <c r="B754" s="639"/>
      <c r="C754" s="358"/>
      <c r="D754" s="252" t="s">
        <v>20</v>
      </c>
      <c r="E754" s="1036" t="str">
        <f>+E4</f>
        <v>Contract Number</v>
      </c>
      <c r="F754" s="254"/>
      <c r="G754" s="255" t="s">
        <v>90</v>
      </c>
      <c r="H754" s="893"/>
      <c r="I754" s="307" t="s">
        <v>20</v>
      </c>
      <c r="J754" s="324" t="str">
        <f>E754</f>
        <v>Contract Number</v>
      </c>
      <c r="K754" s="293"/>
      <c r="L754" s="294" t="s">
        <v>90</v>
      </c>
      <c r="M754" s="295">
        <f>H754</f>
        <v>0</v>
      </c>
      <c r="N754" s="296" t="s">
        <v>20</v>
      </c>
      <c r="O754" s="325" t="str">
        <f>E754</f>
        <v>Contract Number</v>
      </c>
      <c r="P754" s="297"/>
      <c r="Q754" s="298" t="s">
        <v>90</v>
      </c>
      <c r="R754" s="299">
        <f>H754</f>
        <v>0</v>
      </c>
      <c r="S754" s="296" t="s">
        <v>20</v>
      </c>
      <c r="T754" s="300" t="str">
        <f>E754</f>
        <v>Contract Number</v>
      </c>
      <c r="U754" s="297"/>
      <c r="V754" s="298" t="s">
        <v>90</v>
      </c>
      <c r="W754" s="301">
        <f>H754</f>
        <v>0</v>
      </c>
      <c r="X754" s="296" t="s">
        <v>20</v>
      </c>
      <c r="Y754" s="300" t="str">
        <f>E754</f>
        <v>Contract Number</v>
      </c>
      <c r="Z754" s="297"/>
      <c r="AA754" s="298" t="s">
        <v>90</v>
      </c>
      <c r="AB754" s="301">
        <f>H754</f>
        <v>0</v>
      </c>
      <c r="AC754" s="296" t="s">
        <v>20</v>
      </c>
      <c r="AD754" s="300" t="str">
        <f>E754</f>
        <v>Contract Number</v>
      </c>
      <c r="AE754" s="297"/>
      <c r="AF754" s="298" t="s">
        <v>90</v>
      </c>
      <c r="AG754" s="301">
        <f>H754</f>
        <v>0</v>
      </c>
      <c r="AH754" s="296" t="s">
        <v>20</v>
      </c>
      <c r="AI754" s="326" t="str">
        <f>E754</f>
        <v>Contract Number</v>
      </c>
      <c r="AJ754" s="297"/>
      <c r="AK754" s="298" t="s">
        <v>90</v>
      </c>
      <c r="AL754" s="302">
        <f>H754</f>
        <v>0</v>
      </c>
      <c r="AM754" s="296" t="s">
        <v>20</v>
      </c>
      <c r="AN754" s="325" t="str">
        <f>E754</f>
        <v>Contract Number</v>
      </c>
      <c r="AO754" s="297"/>
      <c r="AP754" s="298" t="s">
        <v>90</v>
      </c>
      <c r="AQ754" s="301">
        <f>H754</f>
        <v>0</v>
      </c>
      <c r="AR754" s="296" t="s">
        <v>20</v>
      </c>
      <c r="AS754" s="325" t="str">
        <f>E754</f>
        <v>Contract Number</v>
      </c>
      <c r="AT754" s="297"/>
      <c r="AU754" s="298" t="s">
        <v>90</v>
      </c>
      <c r="AV754" s="303">
        <f>H754</f>
        <v>0</v>
      </c>
      <c r="AW754" s="296" t="s">
        <v>20</v>
      </c>
      <c r="AX754" s="325" t="str">
        <f>J754</f>
        <v>Contract Number</v>
      </c>
      <c r="AY754" s="297"/>
      <c r="AZ754" s="298" t="s">
        <v>90</v>
      </c>
      <c r="BA754" s="303">
        <f>M754</f>
        <v>0</v>
      </c>
      <c r="BB754" s="296" t="s">
        <v>20</v>
      </c>
      <c r="BC754" s="325" t="str">
        <f>O754</f>
        <v>Contract Number</v>
      </c>
      <c r="BD754" s="297"/>
      <c r="BE754" s="298" t="s">
        <v>90</v>
      </c>
      <c r="BF754" s="303">
        <f>R754</f>
        <v>0</v>
      </c>
      <c r="BG754" s="296" t="s">
        <v>20</v>
      </c>
      <c r="BH754" s="325" t="str">
        <f>T754</f>
        <v>Contract Number</v>
      </c>
      <c r="BI754" s="297"/>
      <c r="BJ754" s="298" t="s">
        <v>90</v>
      </c>
      <c r="BK754" s="303">
        <f>W754</f>
        <v>0</v>
      </c>
      <c r="BL754" s="304"/>
      <c r="BM754" s="663"/>
      <c r="BN754" s="304"/>
    </row>
    <row r="755" spans="1:66" s="260" customFormat="1" ht="17.45" customHeight="1">
      <c r="A755" s="93"/>
      <c r="B755" s="639"/>
      <c r="C755" s="358"/>
      <c r="D755" s="252" t="s">
        <v>126</v>
      </c>
      <c r="E755" s="1009" t="s">
        <v>127</v>
      </c>
      <c r="F755" s="257"/>
      <c r="G755" s="258" t="s">
        <v>122</v>
      </c>
      <c r="H755" s="257"/>
      <c r="I755" s="296" t="s">
        <v>120</v>
      </c>
      <c r="J755" s="305" t="s">
        <v>121</v>
      </c>
      <c r="K755" s="306">
        <f>F755</f>
        <v>0</v>
      </c>
      <c r="L755" s="298" t="s">
        <v>122</v>
      </c>
      <c r="M755" s="306">
        <f>H755</f>
        <v>0</v>
      </c>
      <c r="N755" s="296" t="s">
        <v>120</v>
      </c>
      <c r="O755" s="305" t="s">
        <v>121</v>
      </c>
      <c r="P755" s="306">
        <f>F755</f>
        <v>0</v>
      </c>
      <c r="Q755" s="298" t="s">
        <v>122</v>
      </c>
      <c r="R755" s="306">
        <f>H755</f>
        <v>0</v>
      </c>
      <c r="S755" s="296" t="s">
        <v>120</v>
      </c>
      <c r="T755" s="305" t="s">
        <v>121</v>
      </c>
      <c r="U755" s="306">
        <f>F755</f>
        <v>0</v>
      </c>
      <c r="V755" s="298" t="s">
        <v>122</v>
      </c>
      <c r="W755" s="306">
        <f>H755</f>
        <v>0</v>
      </c>
      <c r="X755" s="296" t="s">
        <v>120</v>
      </c>
      <c r="Y755" s="305" t="s">
        <v>121</v>
      </c>
      <c r="Z755" s="306">
        <f>F755</f>
        <v>0</v>
      </c>
      <c r="AA755" s="298" t="s">
        <v>122</v>
      </c>
      <c r="AB755" s="306">
        <f>H755</f>
        <v>0</v>
      </c>
      <c r="AC755" s="296" t="s">
        <v>120</v>
      </c>
      <c r="AD755" s="305" t="s">
        <v>121</v>
      </c>
      <c r="AE755" s="306">
        <f>F755</f>
        <v>0</v>
      </c>
      <c r="AF755" s="298" t="s">
        <v>122</v>
      </c>
      <c r="AG755" s="306">
        <f>H755</f>
        <v>0</v>
      </c>
      <c r="AH755" s="296" t="s">
        <v>120</v>
      </c>
      <c r="AI755" s="305" t="s">
        <v>121</v>
      </c>
      <c r="AJ755" s="306">
        <f>F755</f>
        <v>0</v>
      </c>
      <c r="AK755" s="298" t="s">
        <v>122</v>
      </c>
      <c r="AL755" s="306">
        <f>H755</f>
        <v>0</v>
      </c>
      <c r="AM755" s="296" t="s">
        <v>120</v>
      </c>
      <c r="AN755" s="305" t="s">
        <v>121</v>
      </c>
      <c r="AO755" s="306">
        <f>F755</f>
        <v>0</v>
      </c>
      <c r="AP755" s="298" t="s">
        <v>122</v>
      </c>
      <c r="AQ755" s="306">
        <f>H755</f>
        <v>0</v>
      </c>
      <c r="AR755" s="296" t="s">
        <v>120</v>
      </c>
      <c r="AS755" s="305" t="s">
        <v>121</v>
      </c>
      <c r="AT755" s="306">
        <f>F755</f>
        <v>0</v>
      </c>
      <c r="AU755" s="298" t="s">
        <v>122</v>
      </c>
      <c r="AV755" s="306">
        <f>H755</f>
        <v>0</v>
      </c>
      <c r="AW755" s="296" t="s">
        <v>120</v>
      </c>
      <c r="AX755" s="305" t="s">
        <v>121</v>
      </c>
      <c r="AY755" s="306">
        <f>K755</f>
        <v>0</v>
      </c>
      <c r="AZ755" s="298" t="s">
        <v>122</v>
      </c>
      <c r="BA755" s="306">
        <f>M755</f>
        <v>0</v>
      </c>
      <c r="BB755" s="296" t="s">
        <v>120</v>
      </c>
      <c r="BC755" s="305" t="s">
        <v>121</v>
      </c>
      <c r="BD755" s="306">
        <f>P755</f>
        <v>0</v>
      </c>
      <c r="BE755" s="298" t="s">
        <v>122</v>
      </c>
      <c r="BF755" s="306">
        <f>R755</f>
        <v>0</v>
      </c>
      <c r="BG755" s="296" t="s">
        <v>120</v>
      </c>
      <c r="BH755" s="305" t="s">
        <v>121</v>
      </c>
      <c r="BI755" s="306">
        <f>U755</f>
        <v>0</v>
      </c>
      <c r="BJ755" s="298" t="s">
        <v>122</v>
      </c>
      <c r="BK755" s="306">
        <f>W755</f>
        <v>0</v>
      </c>
      <c r="BL755" s="304"/>
      <c r="BM755" s="663"/>
      <c r="BN755" s="304"/>
    </row>
    <row r="756" spans="1:66" s="260" customFormat="1" ht="15.75" customHeight="1">
      <c r="A756" s="93"/>
      <c r="B756" s="97"/>
      <c r="C756" s="359"/>
      <c r="D756" s="1160" t="s">
        <v>124</v>
      </c>
      <c r="E756" s="1160"/>
      <c r="F756" s="1160"/>
      <c r="G756" s="1161">
        <f>E819+J819+O819+T819+Y819+AD819+AI819+AN819+AS819+AX819+BC819+BH819</f>
        <v>0</v>
      </c>
      <c r="H756" s="259"/>
      <c r="I756" s="292"/>
      <c r="J756" s="292"/>
      <c r="K756" s="292"/>
      <c r="L756" s="292"/>
      <c r="M756" s="292"/>
      <c r="N756" s="292"/>
      <c r="O756" s="292"/>
      <c r="P756" s="292"/>
      <c r="Q756" s="292"/>
      <c r="R756" s="292"/>
      <c r="S756" s="292"/>
      <c r="T756" s="292"/>
      <c r="U756" s="292"/>
      <c r="V756" s="292"/>
      <c r="W756" s="292"/>
      <c r="X756" s="292"/>
      <c r="Y756" s="292"/>
      <c r="Z756" s="292"/>
      <c r="AA756" s="292"/>
      <c r="AB756" s="292"/>
      <c r="AC756" s="292"/>
      <c r="AD756" s="292"/>
      <c r="AE756" s="292"/>
      <c r="AF756" s="292"/>
      <c r="AG756" s="292"/>
      <c r="AH756" s="292"/>
      <c r="AI756" s="292"/>
      <c r="AJ756" s="292"/>
      <c r="AK756" s="292"/>
      <c r="AL756" s="292"/>
      <c r="AM756" s="292"/>
      <c r="AN756" s="292"/>
      <c r="AO756" s="292"/>
      <c r="AP756" s="292"/>
      <c r="AQ756" s="292"/>
      <c r="AR756" s="292"/>
      <c r="AS756" s="292"/>
      <c r="AT756" s="292"/>
      <c r="AU756" s="292"/>
      <c r="AV756" s="292"/>
      <c r="AW756" s="292"/>
      <c r="AX756" s="292"/>
      <c r="AY756" s="292"/>
      <c r="AZ756" s="292"/>
      <c r="BA756" s="292"/>
      <c r="BB756" s="292"/>
      <c r="BC756" s="292"/>
      <c r="BD756" s="292"/>
      <c r="BE756" s="292"/>
      <c r="BF756" s="292"/>
      <c r="BG756" s="292"/>
      <c r="BH756" s="292"/>
      <c r="BI756" s="292"/>
      <c r="BJ756" s="292"/>
      <c r="BK756" s="292"/>
      <c r="BL756" s="308"/>
      <c r="BM756" s="665"/>
      <c r="BN756" s="308"/>
    </row>
    <row r="757" spans="1:66" s="1" customFormat="1" ht="5.45" customHeight="1" thickBot="1">
      <c r="A757" s="640"/>
      <c r="B757" s="641"/>
      <c r="C757" s="360"/>
      <c r="D757" s="261"/>
      <c r="E757" s="360"/>
      <c r="F757" s="261"/>
      <c r="G757" s="1162"/>
      <c r="H757" s="91"/>
      <c r="I757" s="16"/>
      <c r="J757" s="16"/>
      <c r="K757" s="32"/>
      <c r="L757" s="16"/>
      <c r="M757" s="16"/>
      <c r="N757" s="16"/>
      <c r="R757" s="262"/>
      <c r="S757" s="262"/>
      <c r="T757" s="262"/>
      <c r="U757" s="262"/>
      <c r="V757" s="262"/>
      <c r="W757" s="262"/>
      <c r="X757" s="262"/>
      <c r="Y757" s="262"/>
      <c r="Z757" s="262"/>
      <c r="AA757" s="262"/>
      <c r="AB757" s="262"/>
      <c r="AC757" s="262"/>
      <c r="AD757" s="262"/>
      <c r="AE757" s="20"/>
      <c r="AF757" s="20"/>
      <c r="AG757" s="20"/>
      <c r="AH757" s="20"/>
      <c r="BM757"/>
    </row>
    <row r="758" spans="1:66" s="1" customFormat="1" ht="14.25" customHeight="1" thickTop="1">
      <c r="A758" s="642" t="s">
        <v>30</v>
      </c>
      <c r="B758" s="653"/>
      <c r="C758" s="1135" t="s">
        <v>232</v>
      </c>
      <c r="D758" s="1137" t="str">
        <f>+D683</f>
        <v>Program Name</v>
      </c>
      <c r="E758" s="1138"/>
      <c r="F758" s="1138"/>
      <c r="G758" s="1138"/>
      <c r="H758" s="1139"/>
      <c r="I758" s="1137" t="str">
        <f>+I683</f>
        <v>Program Name</v>
      </c>
      <c r="J758" s="1138"/>
      <c r="K758" s="1138"/>
      <c r="L758" s="1138"/>
      <c r="M758" s="1139"/>
      <c r="N758" s="1137" t="str">
        <f>+N683</f>
        <v>Program Name</v>
      </c>
      <c r="O758" s="1138"/>
      <c r="P758" s="1138"/>
      <c r="Q758" s="1138"/>
      <c r="R758" s="1139"/>
      <c r="S758" s="1137" t="str">
        <f>+S683</f>
        <v>Program Name</v>
      </c>
      <c r="T758" s="1138"/>
      <c r="U758" s="1138"/>
      <c r="V758" s="1138"/>
      <c r="W758" s="1139"/>
      <c r="X758" s="1137" t="str">
        <f>+X683</f>
        <v>Program Name</v>
      </c>
      <c r="Y758" s="1138"/>
      <c r="Z758" s="1138"/>
      <c r="AA758" s="1138"/>
      <c r="AB758" s="1139"/>
      <c r="AC758" s="1137" t="str">
        <f>+AC683</f>
        <v>Program Name</v>
      </c>
      <c r="AD758" s="1138"/>
      <c r="AE758" s="1138"/>
      <c r="AF758" s="1138"/>
      <c r="AG758" s="1139"/>
      <c r="AH758" s="1137" t="str">
        <f>+AH683</f>
        <v>Program Name</v>
      </c>
      <c r="AI758" s="1138"/>
      <c r="AJ758" s="1138"/>
      <c r="AK758" s="1138"/>
      <c r="AL758" s="1139"/>
      <c r="AM758" s="1137" t="str">
        <f>+AM683</f>
        <v>Program Name</v>
      </c>
      <c r="AN758" s="1138"/>
      <c r="AO758" s="1138"/>
      <c r="AP758" s="1138"/>
      <c r="AQ758" s="1139"/>
      <c r="AR758" s="1137" t="str">
        <f>+AR683</f>
        <v>Program Name</v>
      </c>
      <c r="AS758" s="1138"/>
      <c r="AT758" s="1138"/>
      <c r="AU758" s="1138"/>
      <c r="AV758" s="1139"/>
      <c r="AW758" s="1137" t="str">
        <f>+AW683</f>
        <v>Program Name</v>
      </c>
      <c r="AX758" s="1138"/>
      <c r="AY758" s="1138"/>
      <c r="AZ758" s="1138"/>
      <c r="BA758" s="1139"/>
      <c r="BB758" s="1137" t="str">
        <f>+BB683</f>
        <v>Program Name</v>
      </c>
      <c r="BC758" s="1138"/>
      <c r="BD758" s="1138"/>
      <c r="BE758" s="1138"/>
      <c r="BF758" s="1139"/>
      <c r="BG758" s="1137" t="str">
        <f>+BG683</f>
        <v>Program Name</v>
      </c>
      <c r="BH758" s="1138"/>
      <c r="BI758" s="1138"/>
      <c r="BJ758" s="1138"/>
      <c r="BK758" s="1139"/>
      <c r="BL758" s="31"/>
      <c r="BM758" s="232" t="s">
        <v>33</v>
      </c>
    </row>
    <row r="759" spans="1:66" s="1" customFormat="1" ht="13.5">
      <c r="A759" s="644" t="s">
        <v>31</v>
      </c>
      <c r="B759" s="654"/>
      <c r="C759" s="1136"/>
      <c r="D759" s="1146" t="str">
        <f>+D684</f>
        <v>Funding Source</v>
      </c>
      <c r="E759" s="1147"/>
      <c r="F759" s="1147"/>
      <c r="G759" s="1147"/>
      <c r="H759" s="1148"/>
      <c r="I759" s="1146" t="str">
        <f>+I684</f>
        <v>Funding Source</v>
      </c>
      <c r="J759" s="1147"/>
      <c r="K759" s="1147"/>
      <c r="L759" s="1147"/>
      <c r="M759" s="1148"/>
      <c r="N759" s="1146" t="str">
        <f>+N684</f>
        <v>Funding Source</v>
      </c>
      <c r="O759" s="1147"/>
      <c r="P759" s="1147"/>
      <c r="Q759" s="1147"/>
      <c r="R759" s="1148"/>
      <c r="S759" s="1146" t="str">
        <f>+S684</f>
        <v>Funding Source</v>
      </c>
      <c r="T759" s="1147"/>
      <c r="U759" s="1147"/>
      <c r="V759" s="1147"/>
      <c r="W759" s="1148"/>
      <c r="X759" s="1146" t="str">
        <f>+X684</f>
        <v>Funding Source</v>
      </c>
      <c r="Y759" s="1147"/>
      <c r="Z759" s="1147"/>
      <c r="AA759" s="1147"/>
      <c r="AB759" s="1148"/>
      <c r="AC759" s="1146" t="str">
        <f>+AC684</f>
        <v>Funding Source</v>
      </c>
      <c r="AD759" s="1147"/>
      <c r="AE759" s="1147"/>
      <c r="AF759" s="1147"/>
      <c r="AG759" s="1148"/>
      <c r="AH759" s="1146" t="str">
        <f>+AH684</f>
        <v>Funding Source</v>
      </c>
      <c r="AI759" s="1147"/>
      <c r="AJ759" s="1147"/>
      <c r="AK759" s="1147"/>
      <c r="AL759" s="1148"/>
      <c r="AM759" s="1146" t="str">
        <f>+AM684</f>
        <v>Funding Source</v>
      </c>
      <c r="AN759" s="1147"/>
      <c r="AO759" s="1147"/>
      <c r="AP759" s="1147"/>
      <c r="AQ759" s="1148"/>
      <c r="AR759" s="1146" t="str">
        <f>+AR684</f>
        <v>Funding Source</v>
      </c>
      <c r="AS759" s="1147"/>
      <c r="AT759" s="1147"/>
      <c r="AU759" s="1147"/>
      <c r="AV759" s="1148"/>
      <c r="AW759" s="1146" t="str">
        <f>+AW684</f>
        <v>Funding Source</v>
      </c>
      <c r="AX759" s="1147"/>
      <c r="AY759" s="1147"/>
      <c r="AZ759" s="1147"/>
      <c r="BA759" s="1148"/>
      <c r="BB759" s="1146" t="str">
        <f>+BB684</f>
        <v>Funding Source</v>
      </c>
      <c r="BC759" s="1147"/>
      <c r="BD759" s="1147"/>
      <c r="BE759" s="1147"/>
      <c r="BF759" s="1148"/>
      <c r="BG759" s="1146" t="str">
        <f>+BG684</f>
        <v>Funding Source</v>
      </c>
      <c r="BH759" s="1147"/>
      <c r="BI759" s="1147"/>
      <c r="BJ759" s="1147"/>
      <c r="BK759" s="1148"/>
      <c r="BL759" s="31"/>
      <c r="BM759" s="233"/>
    </row>
    <row r="760" spans="1:66" s="30" customFormat="1" ht="21.6" customHeight="1">
      <c r="A760" s="646"/>
      <c r="B760" s="655"/>
      <c r="C760" s="669" t="s">
        <v>233</v>
      </c>
      <c r="D760" s="329" t="s">
        <v>67</v>
      </c>
      <c r="E760" s="1010" t="s">
        <v>68</v>
      </c>
      <c r="F760" s="330" t="s">
        <v>69</v>
      </c>
      <c r="G760" s="331" t="s">
        <v>70</v>
      </c>
      <c r="H760" s="332" t="s">
        <v>71</v>
      </c>
      <c r="I760" s="329" t="s">
        <v>67</v>
      </c>
      <c r="J760" s="1010" t="s">
        <v>68</v>
      </c>
      <c r="K760" s="330" t="s">
        <v>69</v>
      </c>
      <c r="L760" s="331" t="s">
        <v>70</v>
      </c>
      <c r="M760" s="333" t="s">
        <v>71</v>
      </c>
      <c r="N760" s="329" t="s">
        <v>67</v>
      </c>
      <c r="O760" s="1010" t="s">
        <v>68</v>
      </c>
      <c r="P760" s="330" t="s">
        <v>69</v>
      </c>
      <c r="Q760" s="331" t="s">
        <v>70</v>
      </c>
      <c r="R760" s="333" t="s">
        <v>71</v>
      </c>
      <c r="S760" s="329" t="s">
        <v>67</v>
      </c>
      <c r="T760" s="1010" t="s">
        <v>68</v>
      </c>
      <c r="U760" s="330" t="s">
        <v>69</v>
      </c>
      <c r="V760" s="331" t="s">
        <v>70</v>
      </c>
      <c r="W760" s="333" t="s">
        <v>71</v>
      </c>
      <c r="X760" s="329" t="s">
        <v>67</v>
      </c>
      <c r="Y760" s="1010" t="s">
        <v>68</v>
      </c>
      <c r="Z760" s="330" t="s">
        <v>69</v>
      </c>
      <c r="AA760" s="331" t="s">
        <v>70</v>
      </c>
      <c r="AB760" s="333" t="s">
        <v>71</v>
      </c>
      <c r="AC760" s="329" t="s">
        <v>67</v>
      </c>
      <c r="AD760" s="1010" t="s">
        <v>68</v>
      </c>
      <c r="AE760" s="330" t="s">
        <v>69</v>
      </c>
      <c r="AF760" s="331" t="s">
        <v>70</v>
      </c>
      <c r="AG760" s="333" t="s">
        <v>71</v>
      </c>
      <c r="AH760" s="329" t="s">
        <v>67</v>
      </c>
      <c r="AI760" s="1010" t="s">
        <v>68</v>
      </c>
      <c r="AJ760" s="330" t="s">
        <v>69</v>
      </c>
      <c r="AK760" s="331" t="s">
        <v>70</v>
      </c>
      <c r="AL760" s="333" t="s">
        <v>71</v>
      </c>
      <c r="AM760" s="329" t="s">
        <v>67</v>
      </c>
      <c r="AN760" s="1010" t="s">
        <v>68</v>
      </c>
      <c r="AO760" s="330" t="s">
        <v>69</v>
      </c>
      <c r="AP760" s="331" t="s">
        <v>70</v>
      </c>
      <c r="AQ760" s="333" t="s">
        <v>71</v>
      </c>
      <c r="AR760" s="329" t="s">
        <v>67</v>
      </c>
      <c r="AS760" s="1010" t="s">
        <v>68</v>
      </c>
      <c r="AT760" s="330" t="s">
        <v>69</v>
      </c>
      <c r="AU760" s="331" t="s">
        <v>70</v>
      </c>
      <c r="AV760" s="333" t="s">
        <v>71</v>
      </c>
      <c r="AW760" s="329" t="s">
        <v>67</v>
      </c>
      <c r="AX760" s="1010" t="s">
        <v>68</v>
      </c>
      <c r="AY760" s="330" t="s">
        <v>69</v>
      </c>
      <c r="AZ760" s="331" t="s">
        <v>70</v>
      </c>
      <c r="BA760" s="333" t="s">
        <v>71</v>
      </c>
      <c r="BB760" s="329" t="s">
        <v>67</v>
      </c>
      <c r="BC760" s="1010" t="s">
        <v>68</v>
      </c>
      <c r="BD760" s="330" t="s">
        <v>69</v>
      </c>
      <c r="BE760" s="331" t="s">
        <v>70</v>
      </c>
      <c r="BF760" s="333" t="s">
        <v>71</v>
      </c>
      <c r="BG760" s="329" t="s">
        <v>67</v>
      </c>
      <c r="BH760" s="1010" t="s">
        <v>68</v>
      </c>
      <c r="BI760" s="330" t="s">
        <v>69</v>
      </c>
      <c r="BJ760" s="331" t="s">
        <v>70</v>
      </c>
      <c r="BK760" s="333" t="s">
        <v>71</v>
      </c>
      <c r="BM760" s="334" t="s">
        <v>68</v>
      </c>
    </row>
    <row r="761" spans="1:66" s="30" customFormat="1" ht="12.75">
      <c r="A761" s="399">
        <v>1</v>
      </c>
      <c r="B761" s="648" t="str">
        <f>$B$11</f>
        <v>Salaries</v>
      </c>
      <c r="C761" s="555">
        <f>+E761+J761+O761+T761+Y761+AD761+AI761+AN761+AS761+AX761+BC761+BH761</f>
        <v>0</v>
      </c>
      <c r="D761" s="1028">
        <f t="shared" ref="D761:D807" si="1754">D686</f>
        <v>0</v>
      </c>
      <c r="E761" s="570"/>
      <c r="F761" s="391">
        <f>+F686+E761</f>
        <v>0</v>
      </c>
      <c r="G761" s="386">
        <f>D761-F761</f>
        <v>0</v>
      </c>
      <c r="H761" s="365" t="str">
        <f>IF(D761=0,"    ",F761/D761)</f>
        <v xml:space="preserve">    </v>
      </c>
      <c r="I761" s="667">
        <f t="shared" ref="I761:I807" si="1755">I686</f>
        <v>0</v>
      </c>
      <c r="J761" s="570"/>
      <c r="K761" s="391">
        <f>+K686+J761</f>
        <v>0</v>
      </c>
      <c r="L761" s="386">
        <f>I761-K761</f>
        <v>0</v>
      </c>
      <c r="M761" s="365" t="str">
        <f>IF(I761=0,"    ",K761/I761)</f>
        <v xml:space="preserve">    </v>
      </c>
      <c r="N761" s="667">
        <f t="shared" ref="N761:N807" si="1756">N686</f>
        <v>0</v>
      </c>
      <c r="O761" s="570"/>
      <c r="P761" s="391">
        <f>+P686+O761</f>
        <v>0</v>
      </c>
      <c r="Q761" s="386">
        <f>N761-P761</f>
        <v>0</v>
      </c>
      <c r="R761" s="365" t="str">
        <f>IF(N761=0,"    ",P761/N761)</f>
        <v xml:space="preserve">    </v>
      </c>
      <c r="S761" s="667">
        <f t="shared" ref="S761:S807" si="1757">S686</f>
        <v>0</v>
      </c>
      <c r="T761" s="570"/>
      <c r="U761" s="391">
        <f>+U686+T761</f>
        <v>0</v>
      </c>
      <c r="V761" s="386">
        <f>S761-U761</f>
        <v>0</v>
      </c>
      <c r="W761" s="365" t="str">
        <f>IF(S761=0,"    ",U761/S761)</f>
        <v xml:space="preserve">    </v>
      </c>
      <c r="X761" s="667">
        <f t="shared" ref="X761:X807" si="1758">X686</f>
        <v>0</v>
      </c>
      <c r="Y761" s="570"/>
      <c r="Z761" s="391">
        <f>+Z686+Y761</f>
        <v>0</v>
      </c>
      <c r="AA761" s="386">
        <f>X761-Z761</f>
        <v>0</v>
      </c>
      <c r="AB761" s="365" t="str">
        <f>IF(X761=0,"    ",Z761/X761)</f>
        <v xml:space="preserve">    </v>
      </c>
      <c r="AC761" s="667">
        <f t="shared" ref="AC761:AC807" si="1759">AC686</f>
        <v>0</v>
      </c>
      <c r="AD761" s="570"/>
      <c r="AE761" s="391">
        <f>+AE686+AD761</f>
        <v>0</v>
      </c>
      <c r="AF761" s="386">
        <f>AC761-AE761</f>
        <v>0</v>
      </c>
      <c r="AG761" s="365" t="str">
        <f>IF(AC761=0,"    ",AE761/AC761)</f>
        <v xml:space="preserve">    </v>
      </c>
      <c r="AH761" s="667">
        <f t="shared" ref="AH761:AH807" si="1760">AH686</f>
        <v>0</v>
      </c>
      <c r="AI761" s="570"/>
      <c r="AJ761" s="391">
        <f>+AJ686+AI761</f>
        <v>0</v>
      </c>
      <c r="AK761" s="386">
        <f>AH761-AJ761</f>
        <v>0</v>
      </c>
      <c r="AL761" s="365" t="str">
        <f>IF(AH761=0,"    ",AJ761/AH761)</f>
        <v xml:space="preserve">    </v>
      </c>
      <c r="AM761" s="667">
        <f t="shared" ref="AM761:AM807" si="1761">AM686</f>
        <v>0</v>
      </c>
      <c r="AN761" s="570"/>
      <c r="AO761" s="391">
        <f>+AO686+AN761</f>
        <v>0</v>
      </c>
      <c r="AP761" s="386">
        <f>AM761-AO761</f>
        <v>0</v>
      </c>
      <c r="AQ761" s="365" t="str">
        <f>IF(AM761=0,"    ",AO761/AM761)</f>
        <v xml:space="preserve">    </v>
      </c>
      <c r="AR761" s="667">
        <f t="shared" ref="AR761:AR807" si="1762">AR686</f>
        <v>0</v>
      </c>
      <c r="AS761" s="570"/>
      <c r="AT761" s="391">
        <f>+AT686+AS761</f>
        <v>0</v>
      </c>
      <c r="AU761" s="386">
        <f>AR761-AT761</f>
        <v>0</v>
      </c>
      <c r="AV761" s="365" t="str">
        <f>IF(AR761=0,"    ",AT761/AR761)</f>
        <v xml:space="preserve">    </v>
      </c>
      <c r="AW761" s="667">
        <f t="shared" ref="AW761:AW807" si="1763">AW686</f>
        <v>0</v>
      </c>
      <c r="AX761" s="570"/>
      <c r="AY761" s="391">
        <f>+AY686+AX761</f>
        <v>0</v>
      </c>
      <c r="AZ761" s="386">
        <f>AW761-AY761</f>
        <v>0</v>
      </c>
      <c r="BA761" s="365" t="str">
        <f>IF(AW761=0,"    ",AY761/AW761)</f>
        <v xml:space="preserve">    </v>
      </c>
      <c r="BB761" s="667">
        <f t="shared" ref="BB761:BB807" si="1764">BB686</f>
        <v>0</v>
      </c>
      <c r="BC761" s="570"/>
      <c r="BD761" s="391">
        <f>+BD686+BC761</f>
        <v>0</v>
      </c>
      <c r="BE761" s="386">
        <f>BB761-BD761</f>
        <v>0</v>
      </c>
      <c r="BF761" s="365" t="str">
        <f>IF(BB761=0,"    ",BD761/BB761)</f>
        <v xml:space="preserve">    </v>
      </c>
      <c r="BG761" s="667">
        <f t="shared" ref="BG761:BG807" si="1765">BG686</f>
        <v>0</v>
      </c>
      <c r="BH761" s="570"/>
      <c r="BI761" s="391">
        <f>+BI686+BH761</f>
        <v>0</v>
      </c>
      <c r="BJ761" s="386">
        <f>BG761-BI761</f>
        <v>0</v>
      </c>
      <c r="BK761" s="365" t="str">
        <f>IF(BG761=0,"    ",BI761/BG761)</f>
        <v xml:space="preserve">    </v>
      </c>
      <c r="BL761" s="395"/>
      <c r="BM761" s="383">
        <f t="shared" ref="BM761:BM819" si="1766">E761+J761+O761+T761+Y761+AD761+AI761+AN761+AS761+AX761+BC761+BH761</f>
        <v>0</v>
      </c>
    </row>
    <row r="762" spans="1:66" s="30" customFormat="1" ht="12.75">
      <c r="A762" s="399">
        <v>2</v>
      </c>
      <c r="B762" s="648" t="str">
        <f>$B$12</f>
        <v>Employee Benefits</v>
      </c>
      <c r="C762" s="556">
        <f t="shared" ref="C762:C809" si="1767">+E762+J762+O762+T762+Y762+AD762+AI762+AN762+AS762+AX762+BC762+BH762</f>
        <v>0</v>
      </c>
      <c r="D762" s="1029">
        <f t="shared" si="1754"/>
        <v>0</v>
      </c>
      <c r="E762" s="570"/>
      <c r="F762" s="391">
        <f>+F687+E762</f>
        <v>0</v>
      </c>
      <c r="G762" s="386">
        <f>D762-F762</f>
        <v>0</v>
      </c>
      <c r="H762" s="366" t="str">
        <f>IF(D762=0,"    ",F762/D762)</f>
        <v xml:space="preserve">    </v>
      </c>
      <c r="I762" s="668">
        <f t="shared" si="1755"/>
        <v>0</v>
      </c>
      <c r="J762" s="570"/>
      <c r="K762" s="391">
        <f>+K687+J762</f>
        <v>0</v>
      </c>
      <c r="L762" s="386">
        <f>I762-K762</f>
        <v>0</v>
      </c>
      <c r="M762" s="366" t="str">
        <f>IF(I762=0,"    ",K762/I762)</f>
        <v xml:space="preserve">    </v>
      </c>
      <c r="N762" s="668">
        <f t="shared" si="1756"/>
        <v>0</v>
      </c>
      <c r="O762" s="570"/>
      <c r="P762" s="391">
        <f>+P687+O762</f>
        <v>0</v>
      </c>
      <c r="Q762" s="386">
        <f>N762-P762</f>
        <v>0</v>
      </c>
      <c r="R762" s="366" t="str">
        <f>IF(N762=0,"    ",P762/N762)</f>
        <v xml:space="preserve">    </v>
      </c>
      <c r="S762" s="668">
        <f t="shared" si="1757"/>
        <v>0</v>
      </c>
      <c r="T762" s="570"/>
      <c r="U762" s="391">
        <f>+U687+T762</f>
        <v>0</v>
      </c>
      <c r="V762" s="386">
        <f>S762-U762</f>
        <v>0</v>
      </c>
      <c r="W762" s="366" t="str">
        <f>IF(S762=0,"    ",U762/S762)</f>
        <v xml:space="preserve">    </v>
      </c>
      <c r="X762" s="668">
        <f t="shared" si="1758"/>
        <v>0</v>
      </c>
      <c r="Y762" s="570"/>
      <c r="Z762" s="391">
        <f>+Z687+Y762</f>
        <v>0</v>
      </c>
      <c r="AA762" s="386">
        <f>X762-Z762</f>
        <v>0</v>
      </c>
      <c r="AB762" s="366" t="str">
        <f>IF(X762=0,"    ",Z762/X762)</f>
        <v xml:space="preserve">    </v>
      </c>
      <c r="AC762" s="668">
        <f t="shared" si="1759"/>
        <v>0</v>
      </c>
      <c r="AD762" s="570"/>
      <c r="AE762" s="391">
        <f>+AE687+AD762</f>
        <v>0</v>
      </c>
      <c r="AF762" s="386">
        <f>AC762-AE762</f>
        <v>0</v>
      </c>
      <c r="AG762" s="366" t="str">
        <f>IF(AC762=0,"    ",AE762/AC762)</f>
        <v xml:space="preserve">    </v>
      </c>
      <c r="AH762" s="668">
        <f t="shared" si="1760"/>
        <v>0</v>
      </c>
      <c r="AI762" s="570"/>
      <c r="AJ762" s="391">
        <f>+AJ687+AI762</f>
        <v>0</v>
      </c>
      <c r="AK762" s="386">
        <f>AH762-AJ762</f>
        <v>0</v>
      </c>
      <c r="AL762" s="366" t="str">
        <f>IF(AH762=0,"    ",AJ762/AH762)</f>
        <v xml:space="preserve">    </v>
      </c>
      <c r="AM762" s="668">
        <f t="shared" si="1761"/>
        <v>0</v>
      </c>
      <c r="AN762" s="570"/>
      <c r="AO762" s="391">
        <f>+AO687+AN762</f>
        <v>0</v>
      </c>
      <c r="AP762" s="386">
        <f>AM762-AO762</f>
        <v>0</v>
      </c>
      <c r="AQ762" s="366" t="str">
        <f>IF(AM762=0,"    ",AO762/AM762)</f>
        <v xml:space="preserve">    </v>
      </c>
      <c r="AR762" s="668">
        <f t="shared" si="1762"/>
        <v>0</v>
      </c>
      <c r="AS762" s="570"/>
      <c r="AT762" s="391">
        <f>+AT687+AS762</f>
        <v>0</v>
      </c>
      <c r="AU762" s="386">
        <f>AR762-AT762</f>
        <v>0</v>
      </c>
      <c r="AV762" s="366" t="str">
        <f>IF(AR762=0,"    ",AT762/AR762)</f>
        <v xml:space="preserve">    </v>
      </c>
      <c r="AW762" s="668">
        <f t="shared" si="1763"/>
        <v>0</v>
      </c>
      <c r="AX762" s="570"/>
      <c r="AY762" s="391">
        <f>+AY687+AX762</f>
        <v>0</v>
      </c>
      <c r="AZ762" s="386">
        <f>AW762-AY762</f>
        <v>0</v>
      </c>
      <c r="BA762" s="366" t="str">
        <f>IF(AW762=0,"    ",AY762/AW762)</f>
        <v xml:space="preserve">    </v>
      </c>
      <c r="BB762" s="668">
        <f t="shared" si="1764"/>
        <v>0</v>
      </c>
      <c r="BC762" s="570"/>
      <c r="BD762" s="391">
        <f>+BD687+BC762</f>
        <v>0</v>
      </c>
      <c r="BE762" s="386">
        <f>BB762-BD762</f>
        <v>0</v>
      </c>
      <c r="BF762" s="366" t="str">
        <f>IF(BB762=0,"    ",BD762/BB762)</f>
        <v xml:space="preserve">    </v>
      </c>
      <c r="BG762" s="668">
        <f t="shared" si="1765"/>
        <v>0</v>
      </c>
      <c r="BH762" s="570"/>
      <c r="BI762" s="391">
        <f>+BI687+BH762</f>
        <v>0</v>
      </c>
      <c r="BJ762" s="386">
        <f>BG762-BI762</f>
        <v>0</v>
      </c>
      <c r="BK762" s="366" t="str">
        <f>IF(BG762=0,"    ",BI762/BG762)</f>
        <v xml:space="preserve">    </v>
      </c>
      <c r="BL762" s="395"/>
      <c r="BM762" s="383">
        <f t="shared" si="1766"/>
        <v>0</v>
      </c>
    </row>
    <row r="763" spans="1:66" s="30" customFormat="1" ht="12.75">
      <c r="A763" s="399">
        <v>3</v>
      </c>
      <c r="B763" s="890" t="str">
        <f>B688</f>
        <v>Salaries &amp; Benefits Total</v>
      </c>
      <c r="C763" s="891">
        <f t="shared" si="1767"/>
        <v>0</v>
      </c>
      <c r="D763" s="845">
        <f t="shared" ref="D763" si="1768">SUM(D761:D762)</f>
        <v>0</v>
      </c>
      <c r="E763" s="845">
        <f t="shared" ref="E763" si="1769">SUM(E761:E762)</f>
        <v>0</v>
      </c>
      <c r="F763" s="873">
        <f t="shared" ref="F763:G763" si="1770">SUM(F761:F762)</f>
        <v>0</v>
      </c>
      <c r="G763" s="873">
        <f t="shared" si="1770"/>
        <v>0</v>
      </c>
      <c r="H763" s="874" t="str">
        <f>IF(D763=0,"    ",F763/D763)</f>
        <v xml:space="preserve">    </v>
      </c>
      <c r="I763" s="845">
        <f t="shared" ref="I763" si="1771">SUM(I761:I762)</f>
        <v>0</v>
      </c>
      <c r="J763" s="845">
        <f t="shared" ref="J763:L763" si="1772">SUM(J761:J762)</f>
        <v>0</v>
      </c>
      <c r="K763" s="876">
        <f t="shared" si="1772"/>
        <v>0</v>
      </c>
      <c r="L763" s="876">
        <f t="shared" si="1772"/>
        <v>0</v>
      </c>
      <c r="M763" s="874" t="str">
        <f>IF(I763=0,"    ",K763/I763)</f>
        <v xml:space="preserve">    </v>
      </c>
      <c r="N763" s="845">
        <f t="shared" ref="N763" si="1773">SUM(N761:N762)</f>
        <v>0</v>
      </c>
      <c r="O763" s="845">
        <f t="shared" ref="O763:Q763" si="1774">SUM(O761:O762)</f>
        <v>0</v>
      </c>
      <c r="P763" s="876">
        <f t="shared" si="1774"/>
        <v>0</v>
      </c>
      <c r="Q763" s="876">
        <f t="shared" si="1774"/>
        <v>0</v>
      </c>
      <c r="R763" s="874" t="str">
        <f>IF(N763=0,"    ",P763/N763)</f>
        <v xml:space="preserve">    </v>
      </c>
      <c r="S763" s="845">
        <f t="shared" ref="S763" si="1775">SUM(S761:S762)</f>
        <v>0</v>
      </c>
      <c r="T763" s="845">
        <f t="shared" ref="T763:V763" si="1776">SUM(T761:T762)</f>
        <v>0</v>
      </c>
      <c r="U763" s="876">
        <f t="shared" si="1776"/>
        <v>0</v>
      </c>
      <c r="V763" s="876">
        <f t="shared" si="1776"/>
        <v>0</v>
      </c>
      <c r="W763" s="874" t="str">
        <f>IF(S763=0,"    ",U763/S763)</f>
        <v xml:space="preserve">    </v>
      </c>
      <c r="X763" s="845">
        <f t="shared" ref="X763" si="1777">SUM(X761:X762)</f>
        <v>0</v>
      </c>
      <c r="Y763" s="845">
        <f t="shared" ref="Y763:AA763" si="1778">SUM(Y761:Y762)</f>
        <v>0</v>
      </c>
      <c r="Z763" s="876">
        <f t="shared" si="1778"/>
        <v>0</v>
      </c>
      <c r="AA763" s="876">
        <f t="shared" si="1778"/>
        <v>0</v>
      </c>
      <c r="AB763" s="874" t="str">
        <f>IF(X763=0,"    ",Z763/X763)</f>
        <v xml:space="preserve">    </v>
      </c>
      <c r="AC763" s="845">
        <f t="shared" ref="AC763" si="1779">SUM(AC761:AC762)</f>
        <v>0</v>
      </c>
      <c r="AD763" s="845">
        <f t="shared" ref="AD763:AF763" si="1780">SUM(AD761:AD762)</f>
        <v>0</v>
      </c>
      <c r="AE763" s="876">
        <f t="shared" si="1780"/>
        <v>0</v>
      </c>
      <c r="AF763" s="876">
        <f t="shared" si="1780"/>
        <v>0</v>
      </c>
      <c r="AG763" s="874" t="str">
        <f>IF(AC763=0,"    ",AE763/AC763)</f>
        <v xml:space="preserve">    </v>
      </c>
      <c r="AH763" s="845">
        <f t="shared" ref="AH763" si="1781">SUM(AH761:AH762)</f>
        <v>0</v>
      </c>
      <c r="AI763" s="845">
        <f t="shared" ref="AI763:AK763" si="1782">SUM(AI761:AI762)</f>
        <v>0</v>
      </c>
      <c r="AJ763" s="876">
        <f t="shared" si="1782"/>
        <v>0</v>
      </c>
      <c r="AK763" s="876">
        <f t="shared" si="1782"/>
        <v>0</v>
      </c>
      <c r="AL763" s="874" t="str">
        <f>IF(AH763=0,"    ",AJ763/AH763)</f>
        <v xml:space="preserve">    </v>
      </c>
      <c r="AM763" s="845">
        <f t="shared" ref="AM763" si="1783">SUM(AM761:AM762)</f>
        <v>0</v>
      </c>
      <c r="AN763" s="845">
        <f t="shared" ref="AN763:AP763" si="1784">SUM(AN761:AN762)</f>
        <v>0</v>
      </c>
      <c r="AO763" s="876">
        <f t="shared" si="1784"/>
        <v>0</v>
      </c>
      <c r="AP763" s="876">
        <f t="shared" si="1784"/>
        <v>0</v>
      </c>
      <c r="AQ763" s="874" t="str">
        <f>IF(AM763=0,"    ",AO763/AM763)</f>
        <v xml:space="preserve">    </v>
      </c>
      <c r="AR763" s="845">
        <f t="shared" ref="AR763" si="1785">SUM(AR761:AR762)</f>
        <v>0</v>
      </c>
      <c r="AS763" s="845">
        <f t="shared" ref="AS763:AU763" si="1786">SUM(AS761:AS762)</f>
        <v>0</v>
      </c>
      <c r="AT763" s="876">
        <f t="shared" si="1786"/>
        <v>0</v>
      </c>
      <c r="AU763" s="876">
        <f t="shared" si="1786"/>
        <v>0</v>
      </c>
      <c r="AV763" s="874" t="str">
        <f>IF(AR763=0,"    ",AT763/AR763)</f>
        <v xml:space="preserve">    </v>
      </c>
      <c r="AW763" s="845">
        <f t="shared" ref="AW763" si="1787">SUM(AW761:AW762)</f>
        <v>0</v>
      </c>
      <c r="AX763" s="845">
        <f t="shared" ref="AX763:AZ763" si="1788">SUM(AX761:AX762)</f>
        <v>0</v>
      </c>
      <c r="AY763" s="876">
        <f t="shared" si="1788"/>
        <v>0</v>
      </c>
      <c r="AZ763" s="876">
        <f t="shared" si="1788"/>
        <v>0</v>
      </c>
      <c r="BA763" s="874" t="str">
        <f>IF(AW763=0,"    ",AY763/AW763)</f>
        <v xml:space="preserve">    </v>
      </c>
      <c r="BB763" s="845">
        <f t="shared" ref="BB763" si="1789">SUM(BB761:BB762)</f>
        <v>0</v>
      </c>
      <c r="BC763" s="845">
        <f t="shared" ref="BC763:BE763" si="1790">SUM(BC761:BC762)</f>
        <v>0</v>
      </c>
      <c r="BD763" s="876">
        <f t="shared" si="1790"/>
        <v>0</v>
      </c>
      <c r="BE763" s="876">
        <f t="shared" si="1790"/>
        <v>0</v>
      </c>
      <c r="BF763" s="874" t="str">
        <f>IF(BB763=0,"    ",BD763/BB763)</f>
        <v xml:space="preserve">    </v>
      </c>
      <c r="BG763" s="845">
        <f t="shared" ref="BG763" si="1791">SUM(BG761:BG762)</f>
        <v>0</v>
      </c>
      <c r="BH763" s="845">
        <f t="shared" ref="BH763:BJ763" si="1792">SUM(BH761:BH762)</f>
        <v>0</v>
      </c>
      <c r="BI763" s="876">
        <f t="shared" si="1792"/>
        <v>0</v>
      </c>
      <c r="BJ763" s="876">
        <f t="shared" si="1792"/>
        <v>0</v>
      </c>
      <c r="BK763" s="874" t="str">
        <f>IF(BG763=0,"    ",BI763/BG763)</f>
        <v xml:space="preserve">    </v>
      </c>
      <c r="BL763" s="395"/>
      <c r="BM763" s="383">
        <f t="shared" si="1766"/>
        <v>0</v>
      </c>
    </row>
    <row r="764" spans="1:66" s="5" customFormat="1" ht="12.75">
      <c r="A764" s="633">
        <v>4</v>
      </c>
      <c r="B764" s="401" t="str">
        <f>B689</f>
        <v>*Consultants (from Supplemental B)</v>
      </c>
      <c r="C764" s="371">
        <f t="shared" si="1767"/>
        <v>0</v>
      </c>
      <c r="D764" s="659">
        <f t="shared" si="1754"/>
        <v>0</v>
      </c>
      <c r="E764" s="570"/>
      <c r="F764" s="391">
        <f t="shared" ref="F764:F804" si="1793">+F689+E764</f>
        <v>0</v>
      </c>
      <c r="G764" s="386">
        <f t="shared" ref="G764:G809" si="1794">D764-F764</f>
        <v>0</v>
      </c>
      <c r="H764" s="366" t="str">
        <f>IF(D764=0,"    ",F764/D764)</f>
        <v xml:space="preserve">    </v>
      </c>
      <c r="I764" s="849">
        <f t="shared" si="1755"/>
        <v>0</v>
      </c>
      <c r="J764" s="570"/>
      <c r="K764" s="391">
        <f t="shared" ref="K764:K804" si="1795">+K689+J764</f>
        <v>0</v>
      </c>
      <c r="L764" s="386">
        <f t="shared" ref="L764:L809" si="1796">I764-K764</f>
        <v>0</v>
      </c>
      <c r="M764" s="366" t="str">
        <f>IF(I764=0,"    ",K764/I764)</f>
        <v xml:space="preserve">    </v>
      </c>
      <c r="N764" s="849">
        <f t="shared" si="1756"/>
        <v>0</v>
      </c>
      <c r="O764" s="570"/>
      <c r="P764" s="391">
        <f t="shared" ref="P764:P804" si="1797">+P689+O764</f>
        <v>0</v>
      </c>
      <c r="Q764" s="386">
        <f t="shared" ref="Q764:Q809" si="1798">N764-P764</f>
        <v>0</v>
      </c>
      <c r="R764" s="366" t="str">
        <f>IF(N764=0,"    ",P764/N764)</f>
        <v xml:space="preserve">    </v>
      </c>
      <c r="S764" s="849">
        <f t="shared" si="1757"/>
        <v>0</v>
      </c>
      <c r="T764" s="570"/>
      <c r="U764" s="391">
        <f t="shared" ref="U764:U804" si="1799">+U689+T764</f>
        <v>0</v>
      </c>
      <c r="V764" s="386">
        <f t="shared" ref="V764:V809" si="1800">S764-U764</f>
        <v>0</v>
      </c>
      <c r="W764" s="366" t="str">
        <f>IF(S764=0,"    ",U764/S764)</f>
        <v xml:space="preserve">    </v>
      </c>
      <c r="X764" s="849">
        <f t="shared" si="1758"/>
        <v>0</v>
      </c>
      <c r="Y764" s="570"/>
      <c r="Z764" s="391">
        <f t="shared" ref="Z764:Z804" si="1801">+Z689+Y764</f>
        <v>0</v>
      </c>
      <c r="AA764" s="386">
        <f t="shared" ref="AA764:AA809" si="1802">X764-Z764</f>
        <v>0</v>
      </c>
      <c r="AB764" s="366" t="str">
        <f>IF(X764=0,"    ",Z764/X764)</f>
        <v xml:space="preserve">    </v>
      </c>
      <c r="AC764" s="849">
        <f t="shared" si="1759"/>
        <v>0</v>
      </c>
      <c r="AD764" s="570"/>
      <c r="AE764" s="391">
        <f t="shared" ref="AE764:AE804" si="1803">+AE689+AD764</f>
        <v>0</v>
      </c>
      <c r="AF764" s="386">
        <f t="shared" ref="AF764:AF809" si="1804">AC764-AE764</f>
        <v>0</v>
      </c>
      <c r="AG764" s="366" t="str">
        <f>IF(AC764=0,"    ",AE764/AC764)</f>
        <v xml:space="preserve">    </v>
      </c>
      <c r="AH764" s="849">
        <f t="shared" si="1760"/>
        <v>0</v>
      </c>
      <c r="AI764" s="570"/>
      <c r="AJ764" s="391">
        <f t="shared" ref="AJ764:AJ804" si="1805">+AJ689+AI764</f>
        <v>0</v>
      </c>
      <c r="AK764" s="386">
        <f t="shared" ref="AK764:AK809" si="1806">AH764-AJ764</f>
        <v>0</v>
      </c>
      <c r="AL764" s="366" t="str">
        <f>IF(AH764=0,"    ",AJ764/AH764)</f>
        <v xml:space="preserve">    </v>
      </c>
      <c r="AM764" s="849">
        <f t="shared" si="1761"/>
        <v>0</v>
      </c>
      <c r="AN764" s="570"/>
      <c r="AO764" s="391">
        <f t="shared" ref="AO764:AO804" si="1807">+AO689+AN764</f>
        <v>0</v>
      </c>
      <c r="AP764" s="386">
        <f t="shared" ref="AP764:AP809" si="1808">AM764-AO764</f>
        <v>0</v>
      </c>
      <c r="AQ764" s="366" t="str">
        <f>IF(AM764=0,"    ",AO764/AM764)</f>
        <v xml:space="preserve">    </v>
      </c>
      <c r="AR764" s="849">
        <f t="shared" si="1762"/>
        <v>0</v>
      </c>
      <c r="AS764" s="570"/>
      <c r="AT764" s="391">
        <f t="shared" ref="AT764:AT804" si="1809">+AT689+AS764</f>
        <v>0</v>
      </c>
      <c r="AU764" s="386">
        <f t="shared" ref="AU764:AU809" si="1810">AR764-AT764</f>
        <v>0</v>
      </c>
      <c r="AV764" s="366" t="str">
        <f>IF(AR764=0,"    ",AT764/AR764)</f>
        <v xml:space="preserve">    </v>
      </c>
      <c r="AW764" s="849">
        <f t="shared" si="1763"/>
        <v>0</v>
      </c>
      <c r="AX764" s="570"/>
      <c r="AY764" s="391">
        <f t="shared" ref="AY764:AY804" si="1811">+AY689+AX764</f>
        <v>0</v>
      </c>
      <c r="AZ764" s="386">
        <f t="shared" ref="AZ764:AZ809" si="1812">AW764-AY764</f>
        <v>0</v>
      </c>
      <c r="BA764" s="366" t="str">
        <f>IF(AW764=0,"    ",AY764/AW764)</f>
        <v xml:space="preserve">    </v>
      </c>
      <c r="BB764" s="849">
        <f t="shared" si="1764"/>
        <v>0</v>
      </c>
      <c r="BC764" s="570"/>
      <c r="BD764" s="391">
        <f t="shared" ref="BD764:BD804" si="1813">+BD689+BC764</f>
        <v>0</v>
      </c>
      <c r="BE764" s="386">
        <f t="shared" ref="BE764:BE809" si="1814">BB764-BD764</f>
        <v>0</v>
      </c>
      <c r="BF764" s="366" t="str">
        <f>IF(BB764=0,"    ",BD764/BB764)</f>
        <v xml:space="preserve">    </v>
      </c>
      <c r="BG764" s="849">
        <f t="shared" si="1765"/>
        <v>0</v>
      </c>
      <c r="BH764" s="570"/>
      <c r="BI764" s="391">
        <f t="shared" ref="BI764:BI804" si="1815">+BI689+BH764</f>
        <v>0</v>
      </c>
      <c r="BJ764" s="386">
        <f t="shared" ref="BJ764:BJ809" si="1816">BG764-BI764</f>
        <v>0</v>
      </c>
      <c r="BK764" s="366" t="str">
        <f>IF(BG764=0,"    ",BI764/BG764)</f>
        <v xml:space="preserve">    </v>
      </c>
      <c r="BM764" s="383">
        <f t="shared" si="1766"/>
        <v>0</v>
      </c>
      <c r="BN764" s="7"/>
    </row>
    <row r="765" spans="1:66" s="5" customFormat="1" ht="12.75">
      <c r="A765" s="633">
        <v>5</v>
      </c>
      <c r="B765" s="648" t="str">
        <f t="shared" ref="B765:B807" si="1817">B690</f>
        <v>**Flex Fund</v>
      </c>
      <c r="C765" s="375">
        <f t="shared" si="1767"/>
        <v>0</v>
      </c>
      <c r="D765" s="659">
        <f t="shared" si="1754"/>
        <v>0</v>
      </c>
      <c r="E765" s="570"/>
      <c r="F765" s="391">
        <f t="shared" si="1793"/>
        <v>0</v>
      </c>
      <c r="G765" s="386">
        <f t="shared" si="1794"/>
        <v>0</v>
      </c>
      <c r="H765" s="366" t="str">
        <f t="shared" ref="H765:H809" si="1818">IF(D765=0,"    ",F765/D765)</f>
        <v xml:space="preserve">    </v>
      </c>
      <c r="I765" s="849">
        <f t="shared" si="1755"/>
        <v>0</v>
      </c>
      <c r="J765" s="570"/>
      <c r="K765" s="391">
        <f t="shared" si="1795"/>
        <v>0</v>
      </c>
      <c r="L765" s="386">
        <f t="shared" si="1796"/>
        <v>0</v>
      </c>
      <c r="M765" s="366" t="str">
        <f t="shared" ref="M765:M809" si="1819">IF(I765=0,"    ",K765/I765)</f>
        <v xml:space="preserve">    </v>
      </c>
      <c r="N765" s="849">
        <f t="shared" si="1756"/>
        <v>0</v>
      </c>
      <c r="O765" s="570"/>
      <c r="P765" s="391">
        <f t="shared" si="1797"/>
        <v>0</v>
      </c>
      <c r="Q765" s="386">
        <f t="shared" si="1798"/>
        <v>0</v>
      </c>
      <c r="R765" s="366" t="str">
        <f t="shared" ref="R765:R809" si="1820">IF(N765=0,"    ",P765/N765)</f>
        <v xml:space="preserve">    </v>
      </c>
      <c r="S765" s="849">
        <f t="shared" si="1757"/>
        <v>0</v>
      </c>
      <c r="T765" s="570"/>
      <c r="U765" s="391">
        <f t="shared" si="1799"/>
        <v>0</v>
      </c>
      <c r="V765" s="386">
        <f t="shared" si="1800"/>
        <v>0</v>
      </c>
      <c r="W765" s="366" t="str">
        <f t="shared" ref="W765:W809" si="1821">IF(S765=0,"    ",U765/S765)</f>
        <v xml:space="preserve">    </v>
      </c>
      <c r="X765" s="849">
        <f t="shared" si="1758"/>
        <v>0</v>
      </c>
      <c r="Y765" s="570"/>
      <c r="Z765" s="391">
        <f t="shared" si="1801"/>
        <v>0</v>
      </c>
      <c r="AA765" s="386">
        <f t="shared" si="1802"/>
        <v>0</v>
      </c>
      <c r="AB765" s="366" t="str">
        <f t="shared" ref="AB765:AB809" si="1822">IF(X765=0,"    ",Z765/X765)</f>
        <v xml:space="preserve">    </v>
      </c>
      <c r="AC765" s="849">
        <f t="shared" si="1759"/>
        <v>0</v>
      </c>
      <c r="AD765" s="570"/>
      <c r="AE765" s="391">
        <f t="shared" si="1803"/>
        <v>0</v>
      </c>
      <c r="AF765" s="386">
        <f t="shared" si="1804"/>
        <v>0</v>
      </c>
      <c r="AG765" s="366" t="str">
        <f t="shared" ref="AG765:AG809" si="1823">IF(AC765=0,"    ",AE765/AC765)</f>
        <v xml:space="preserve">    </v>
      </c>
      <c r="AH765" s="849">
        <f t="shared" si="1760"/>
        <v>0</v>
      </c>
      <c r="AI765" s="570"/>
      <c r="AJ765" s="391">
        <f t="shared" si="1805"/>
        <v>0</v>
      </c>
      <c r="AK765" s="386">
        <f t="shared" si="1806"/>
        <v>0</v>
      </c>
      <c r="AL765" s="366" t="str">
        <f t="shared" ref="AL765:AL809" si="1824">IF(AH765=0,"    ",AJ765/AH765)</f>
        <v xml:space="preserve">    </v>
      </c>
      <c r="AM765" s="849">
        <f t="shared" si="1761"/>
        <v>0</v>
      </c>
      <c r="AN765" s="570"/>
      <c r="AO765" s="391">
        <f t="shared" si="1807"/>
        <v>0</v>
      </c>
      <c r="AP765" s="386">
        <f t="shared" si="1808"/>
        <v>0</v>
      </c>
      <c r="AQ765" s="366" t="str">
        <f t="shared" ref="AQ765:AQ809" si="1825">IF(AM765=0,"    ",AO765/AM765)</f>
        <v xml:space="preserve">    </v>
      </c>
      <c r="AR765" s="849">
        <f t="shared" si="1762"/>
        <v>0</v>
      </c>
      <c r="AS765" s="570"/>
      <c r="AT765" s="391">
        <f t="shared" si="1809"/>
        <v>0</v>
      </c>
      <c r="AU765" s="386">
        <f t="shared" si="1810"/>
        <v>0</v>
      </c>
      <c r="AV765" s="366" t="str">
        <f t="shared" ref="AV765:AV809" si="1826">IF(AR765=0,"    ",AT765/AR765)</f>
        <v xml:space="preserve">    </v>
      </c>
      <c r="AW765" s="849">
        <f t="shared" si="1763"/>
        <v>0</v>
      </c>
      <c r="AX765" s="570"/>
      <c r="AY765" s="391">
        <f t="shared" si="1811"/>
        <v>0</v>
      </c>
      <c r="AZ765" s="386">
        <f t="shared" si="1812"/>
        <v>0</v>
      </c>
      <c r="BA765" s="366" t="str">
        <f t="shared" ref="BA765:BA809" si="1827">IF(AW765=0,"    ",AY765/AW765)</f>
        <v xml:space="preserve">    </v>
      </c>
      <c r="BB765" s="849">
        <f t="shared" si="1764"/>
        <v>0</v>
      </c>
      <c r="BC765" s="570"/>
      <c r="BD765" s="391">
        <f t="shared" si="1813"/>
        <v>0</v>
      </c>
      <c r="BE765" s="386">
        <f t="shared" si="1814"/>
        <v>0</v>
      </c>
      <c r="BF765" s="366" t="str">
        <f t="shared" ref="BF765:BF809" si="1828">IF(BB765=0,"    ",BD765/BB765)</f>
        <v xml:space="preserve">    </v>
      </c>
      <c r="BG765" s="849">
        <f t="shared" si="1765"/>
        <v>0</v>
      </c>
      <c r="BH765" s="570"/>
      <c r="BI765" s="391">
        <f t="shared" si="1815"/>
        <v>0</v>
      </c>
      <c r="BJ765" s="386">
        <f t="shared" si="1816"/>
        <v>0</v>
      </c>
      <c r="BK765" s="366" t="str">
        <f t="shared" ref="BK765:BK809" si="1829">IF(BG765=0,"    ",BI765/BG765)</f>
        <v xml:space="preserve">    </v>
      </c>
      <c r="BM765" s="383">
        <f t="shared" si="1766"/>
        <v>0</v>
      </c>
      <c r="BN765" s="7"/>
    </row>
    <row r="766" spans="1:66" s="5" customFormat="1" ht="12.75">
      <c r="A766" s="633">
        <v>6</v>
      </c>
      <c r="B766" s="648" t="str">
        <f t="shared" si="1817"/>
        <v>*Gift Cards</v>
      </c>
      <c r="C766" s="375">
        <f t="shared" si="1767"/>
        <v>0</v>
      </c>
      <c r="D766" s="659">
        <f t="shared" si="1754"/>
        <v>0</v>
      </c>
      <c r="E766" s="570"/>
      <c r="F766" s="391">
        <f t="shared" si="1793"/>
        <v>0</v>
      </c>
      <c r="G766" s="386">
        <f t="shared" si="1794"/>
        <v>0</v>
      </c>
      <c r="H766" s="366" t="str">
        <f t="shared" si="1818"/>
        <v xml:space="preserve">    </v>
      </c>
      <c r="I766" s="849">
        <f t="shared" si="1755"/>
        <v>0</v>
      </c>
      <c r="J766" s="570"/>
      <c r="K766" s="391">
        <f t="shared" si="1795"/>
        <v>0</v>
      </c>
      <c r="L766" s="386">
        <f t="shared" si="1796"/>
        <v>0</v>
      </c>
      <c r="M766" s="366" t="str">
        <f t="shared" si="1819"/>
        <v xml:space="preserve">    </v>
      </c>
      <c r="N766" s="849">
        <f t="shared" si="1756"/>
        <v>0</v>
      </c>
      <c r="O766" s="570"/>
      <c r="P766" s="391">
        <f t="shared" si="1797"/>
        <v>0</v>
      </c>
      <c r="Q766" s="386">
        <f t="shared" si="1798"/>
        <v>0</v>
      </c>
      <c r="R766" s="366" t="str">
        <f t="shared" si="1820"/>
        <v xml:space="preserve">    </v>
      </c>
      <c r="S766" s="849">
        <f t="shared" si="1757"/>
        <v>0</v>
      </c>
      <c r="T766" s="570"/>
      <c r="U766" s="391">
        <f t="shared" si="1799"/>
        <v>0</v>
      </c>
      <c r="V766" s="386">
        <f t="shared" si="1800"/>
        <v>0</v>
      </c>
      <c r="W766" s="366" t="str">
        <f t="shared" si="1821"/>
        <v xml:space="preserve">    </v>
      </c>
      <c r="X766" s="849">
        <f t="shared" si="1758"/>
        <v>0</v>
      </c>
      <c r="Y766" s="570"/>
      <c r="Z766" s="391">
        <f t="shared" si="1801"/>
        <v>0</v>
      </c>
      <c r="AA766" s="386">
        <f t="shared" si="1802"/>
        <v>0</v>
      </c>
      <c r="AB766" s="366" t="str">
        <f t="shared" si="1822"/>
        <v xml:space="preserve">    </v>
      </c>
      <c r="AC766" s="849">
        <f t="shared" si="1759"/>
        <v>0</v>
      </c>
      <c r="AD766" s="570"/>
      <c r="AE766" s="391">
        <f t="shared" si="1803"/>
        <v>0</v>
      </c>
      <c r="AF766" s="386">
        <f t="shared" si="1804"/>
        <v>0</v>
      </c>
      <c r="AG766" s="366" t="str">
        <f t="shared" si="1823"/>
        <v xml:space="preserve">    </v>
      </c>
      <c r="AH766" s="849">
        <f t="shared" si="1760"/>
        <v>0</v>
      </c>
      <c r="AI766" s="570"/>
      <c r="AJ766" s="391">
        <f t="shared" si="1805"/>
        <v>0</v>
      </c>
      <c r="AK766" s="386">
        <f t="shared" si="1806"/>
        <v>0</v>
      </c>
      <c r="AL766" s="366" t="str">
        <f t="shared" si="1824"/>
        <v xml:space="preserve">    </v>
      </c>
      <c r="AM766" s="849">
        <f t="shared" si="1761"/>
        <v>0</v>
      </c>
      <c r="AN766" s="570"/>
      <c r="AO766" s="391">
        <f t="shared" si="1807"/>
        <v>0</v>
      </c>
      <c r="AP766" s="386">
        <f t="shared" si="1808"/>
        <v>0</v>
      </c>
      <c r="AQ766" s="366" t="str">
        <f t="shared" si="1825"/>
        <v xml:space="preserve">    </v>
      </c>
      <c r="AR766" s="849">
        <f t="shared" si="1762"/>
        <v>0</v>
      </c>
      <c r="AS766" s="570"/>
      <c r="AT766" s="391">
        <f t="shared" si="1809"/>
        <v>0</v>
      </c>
      <c r="AU766" s="386">
        <f t="shared" si="1810"/>
        <v>0</v>
      </c>
      <c r="AV766" s="366" t="str">
        <f t="shared" si="1826"/>
        <v xml:space="preserve">    </v>
      </c>
      <c r="AW766" s="849">
        <f t="shared" si="1763"/>
        <v>0</v>
      </c>
      <c r="AX766" s="570"/>
      <c r="AY766" s="391">
        <f t="shared" si="1811"/>
        <v>0</v>
      </c>
      <c r="AZ766" s="386">
        <f t="shared" si="1812"/>
        <v>0</v>
      </c>
      <c r="BA766" s="366" t="str">
        <f t="shared" si="1827"/>
        <v xml:space="preserve">    </v>
      </c>
      <c r="BB766" s="849">
        <f t="shared" si="1764"/>
        <v>0</v>
      </c>
      <c r="BC766" s="570"/>
      <c r="BD766" s="391">
        <f t="shared" si="1813"/>
        <v>0</v>
      </c>
      <c r="BE766" s="386">
        <f t="shared" si="1814"/>
        <v>0</v>
      </c>
      <c r="BF766" s="366" t="str">
        <f t="shared" si="1828"/>
        <v xml:space="preserve">    </v>
      </c>
      <c r="BG766" s="849">
        <f t="shared" si="1765"/>
        <v>0</v>
      </c>
      <c r="BH766" s="570"/>
      <c r="BI766" s="391">
        <f t="shared" si="1815"/>
        <v>0</v>
      </c>
      <c r="BJ766" s="386">
        <f t="shared" si="1816"/>
        <v>0</v>
      </c>
      <c r="BK766" s="366" t="str">
        <f t="shared" si="1829"/>
        <v xml:space="preserve">    </v>
      </c>
      <c r="BM766" s="383">
        <f t="shared" si="1766"/>
        <v>0</v>
      </c>
      <c r="BN766" s="7"/>
    </row>
    <row r="767" spans="1:66" s="5" customFormat="1" ht="12.75">
      <c r="A767" s="633">
        <v>7</v>
      </c>
      <c r="B767" s="648" t="str">
        <f t="shared" si="1817"/>
        <v>*Interest Expense</v>
      </c>
      <c r="C767" s="375">
        <f t="shared" si="1767"/>
        <v>0</v>
      </c>
      <c r="D767" s="659">
        <f t="shared" si="1754"/>
        <v>0</v>
      </c>
      <c r="E767" s="570"/>
      <c r="F767" s="391">
        <f t="shared" si="1793"/>
        <v>0</v>
      </c>
      <c r="G767" s="386">
        <f t="shared" si="1794"/>
        <v>0</v>
      </c>
      <c r="H767" s="366" t="str">
        <f t="shared" si="1818"/>
        <v xml:space="preserve">    </v>
      </c>
      <c r="I767" s="849">
        <f t="shared" si="1755"/>
        <v>0</v>
      </c>
      <c r="J767" s="570"/>
      <c r="K767" s="391">
        <f t="shared" si="1795"/>
        <v>0</v>
      </c>
      <c r="L767" s="386">
        <f t="shared" si="1796"/>
        <v>0</v>
      </c>
      <c r="M767" s="366" t="str">
        <f t="shared" si="1819"/>
        <v xml:space="preserve">    </v>
      </c>
      <c r="N767" s="849">
        <f t="shared" si="1756"/>
        <v>0</v>
      </c>
      <c r="O767" s="570"/>
      <c r="P767" s="391">
        <f t="shared" si="1797"/>
        <v>0</v>
      </c>
      <c r="Q767" s="386">
        <f t="shared" si="1798"/>
        <v>0</v>
      </c>
      <c r="R767" s="366" t="str">
        <f t="shared" si="1820"/>
        <v xml:space="preserve">    </v>
      </c>
      <c r="S767" s="849">
        <f t="shared" si="1757"/>
        <v>0</v>
      </c>
      <c r="T767" s="570"/>
      <c r="U767" s="391">
        <f t="shared" si="1799"/>
        <v>0</v>
      </c>
      <c r="V767" s="386">
        <f t="shared" si="1800"/>
        <v>0</v>
      </c>
      <c r="W767" s="366" t="str">
        <f t="shared" si="1821"/>
        <v xml:space="preserve">    </v>
      </c>
      <c r="X767" s="849">
        <f t="shared" si="1758"/>
        <v>0</v>
      </c>
      <c r="Y767" s="570"/>
      <c r="Z767" s="391">
        <f t="shared" si="1801"/>
        <v>0</v>
      </c>
      <c r="AA767" s="386">
        <f t="shared" si="1802"/>
        <v>0</v>
      </c>
      <c r="AB767" s="366" t="str">
        <f t="shared" si="1822"/>
        <v xml:space="preserve">    </v>
      </c>
      <c r="AC767" s="849">
        <f t="shared" si="1759"/>
        <v>0</v>
      </c>
      <c r="AD767" s="570"/>
      <c r="AE767" s="391">
        <f t="shared" si="1803"/>
        <v>0</v>
      </c>
      <c r="AF767" s="386">
        <f t="shared" si="1804"/>
        <v>0</v>
      </c>
      <c r="AG767" s="366" t="str">
        <f t="shared" si="1823"/>
        <v xml:space="preserve">    </v>
      </c>
      <c r="AH767" s="849">
        <f t="shared" si="1760"/>
        <v>0</v>
      </c>
      <c r="AI767" s="570"/>
      <c r="AJ767" s="391">
        <f t="shared" si="1805"/>
        <v>0</v>
      </c>
      <c r="AK767" s="386">
        <f t="shared" si="1806"/>
        <v>0</v>
      </c>
      <c r="AL767" s="366" t="str">
        <f t="shared" si="1824"/>
        <v xml:space="preserve">    </v>
      </c>
      <c r="AM767" s="849">
        <f t="shared" si="1761"/>
        <v>0</v>
      </c>
      <c r="AN767" s="570"/>
      <c r="AO767" s="391">
        <f t="shared" si="1807"/>
        <v>0</v>
      </c>
      <c r="AP767" s="386">
        <f t="shared" si="1808"/>
        <v>0</v>
      </c>
      <c r="AQ767" s="366" t="str">
        <f t="shared" si="1825"/>
        <v xml:space="preserve">    </v>
      </c>
      <c r="AR767" s="849">
        <f t="shared" si="1762"/>
        <v>0</v>
      </c>
      <c r="AS767" s="570"/>
      <c r="AT767" s="391">
        <f t="shared" si="1809"/>
        <v>0</v>
      </c>
      <c r="AU767" s="386">
        <f t="shared" si="1810"/>
        <v>0</v>
      </c>
      <c r="AV767" s="366" t="str">
        <f t="shared" si="1826"/>
        <v xml:space="preserve">    </v>
      </c>
      <c r="AW767" s="849">
        <f t="shared" si="1763"/>
        <v>0</v>
      </c>
      <c r="AX767" s="570"/>
      <c r="AY767" s="391">
        <f t="shared" si="1811"/>
        <v>0</v>
      </c>
      <c r="AZ767" s="386">
        <f t="shared" si="1812"/>
        <v>0</v>
      </c>
      <c r="BA767" s="366" t="str">
        <f t="shared" si="1827"/>
        <v xml:space="preserve">    </v>
      </c>
      <c r="BB767" s="849">
        <f t="shared" si="1764"/>
        <v>0</v>
      </c>
      <c r="BC767" s="570"/>
      <c r="BD767" s="391">
        <f t="shared" si="1813"/>
        <v>0</v>
      </c>
      <c r="BE767" s="386">
        <f t="shared" si="1814"/>
        <v>0</v>
      </c>
      <c r="BF767" s="366" t="str">
        <f t="shared" si="1828"/>
        <v xml:space="preserve">    </v>
      </c>
      <c r="BG767" s="849">
        <f t="shared" si="1765"/>
        <v>0</v>
      </c>
      <c r="BH767" s="570"/>
      <c r="BI767" s="391">
        <f t="shared" si="1815"/>
        <v>0</v>
      </c>
      <c r="BJ767" s="386">
        <f t="shared" si="1816"/>
        <v>0</v>
      </c>
      <c r="BK767" s="366" t="str">
        <f t="shared" si="1829"/>
        <v xml:space="preserve">    </v>
      </c>
      <c r="BM767" s="383">
        <f t="shared" si="1766"/>
        <v>0</v>
      </c>
      <c r="BN767" s="7"/>
    </row>
    <row r="768" spans="1:66" s="5" customFormat="1" ht="12.75">
      <c r="A768" s="633">
        <v>8</v>
      </c>
      <c r="B768" s="648" t="str">
        <f t="shared" si="1817"/>
        <v>*Leasehold Improvements</v>
      </c>
      <c r="C768" s="375">
        <f t="shared" si="1767"/>
        <v>0</v>
      </c>
      <c r="D768" s="659">
        <f t="shared" si="1754"/>
        <v>0</v>
      </c>
      <c r="E768" s="570"/>
      <c r="F768" s="391">
        <f t="shared" si="1793"/>
        <v>0</v>
      </c>
      <c r="G768" s="386">
        <f t="shared" si="1794"/>
        <v>0</v>
      </c>
      <c r="H768" s="366" t="str">
        <f t="shared" si="1818"/>
        <v xml:space="preserve">    </v>
      </c>
      <c r="I768" s="849">
        <f t="shared" si="1755"/>
        <v>0</v>
      </c>
      <c r="J768" s="570"/>
      <c r="K768" s="391">
        <f t="shared" si="1795"/>
        <v>0</v>
      </c>
      <c r="L768" s="386">
        <f t="shared" si="1796"/>
        <v>0</v>
      </c>
      <c r="M768" s="366" t="str">
        <f t="shared" si="1819"/>
        <v xml:space="preserve">    </v>
      </c>
      <c r="N768" s="849">
        <f t="shared" si="1756"/>
        <v>0</v>
      </c>
      <c r="O768" s="570"/>
      <c r="P768" s="391">
        <f t="shared" si="1797"/>
        <v>0</v>
      </c>
      <c r="Q768" s="386">
        <f t="shared" si="1798"/>
        <v>0</v>
      </c>
      <c r="R768" s="366" t="str">
        <f t="shared" si="1820"/>
        <v xml:space="preserve">    </v>
      </c>
      <c r="S768" s="849">
        <f t="shared" si="1757"/>
        <v>0</v>
      </c>
      <c r="T768" s="570"/>
      <c r="U768" s="391">
        <f t="shared" si="1799"/>
        <v>0</v>
      </c>
      <c r="V768" s="386">
        <f t="shared" si="1800"/>
        <v>0</v>
      </c>
      <c r="W768" s="366" t="str">
        <f t="shared" si="1821"/>
        <v xml:space="preserve">    </v>
      </c>
      <c r="X768" s="849">
        <f t="shared" si="1758"/>
        <v>0</v>
      </c>
      <c r="Y768" s="570"/>
      <c r="Z768" s="391">
        <f t="shared" si="1801"/>
        <v>0</v>
      </c>
      <c r="AA768" s="386">
        <f t="shared" si="1802"/>
        <v>0</v>
      </c>
      <c r="AB768" s="366" t="str">
        <f t="shared" si="1822"/>
        <v xml:space="preserve">    </v>
      </c>
      <c r="AC768" s="849">
        <f t="shared" si="1759"/>
        <v>0</v>
      </c>
      <c r="AD768" s="570"/>
      <c r="AE768" s="391">
        <f t="shared" si="1803"/>
        <v>0</v>
      </c>
      <c r="AF768" s="386">
        <f t="shared" si="1804"/>
        <v>0</v>
      </c>
      <c r="AG768" s="366" t="str">
        <f t="shared" si="1823"/>
        <v xml:space="preserve">    </v>
      </c>
      <c r="AH768" s="849">
        <f t="shared" si="1760"/>
        <v>0</v>
      </c>
      <c r="AI768" s="570"/>
      <c r="AJ768" s="391">
        <f t="shared" si="1805"/>
        <v>0</v>
      </c>
      <c r="AK768" s="386">
        <f t="shared" si="1806"/>
        <v>0</v>
      </c>
      <c r="AL768" s="366" t="str">
        <f t="shared" si="1824"/>
        <v xml:space="preserve">    </v>
      </c>
      <c r="AM768" s="849">
        <f t="shared" si="1761"/>
        <v>0</v>
      </c>
      <c r="AN768" s="570"/>
      <c r="AO768" s="391">
        <f t="shared" si="1807"/>
        <v>0</v>
      </c>
      <c r="AP768" s="386">
        <f t="shared" si="1808"/>
        <v>0</v>
      </c>
      <c r="AQ768" s="366" t="str">
        <f t="shared" si="1825"/>
        <v xml:space="preserve">    </v>
      </c>
      <c r="AR768" s="849">
        <f t="shared" si="1762"/>
        <v>0</v>
      </c>
      <c r="AS768" s="570"/>
      <c r="AT768" s="391">
        <f t="shared" si="1809"/>
        <v>0</v>
      </c>
      <c r="AU768" s="386">
        <f t="shared" si="1810"/>
        <v>0</v>
      </c>
      <c r="AV768" s="366" t="str">
        <f t="shared" si="1826"/>
        <v xml:space="preserve">    </v>
      </c>
      <c r="AW768" s="849">
        <f t="shared" si="1763"/>
        <v>0</v>
      </c>
      <c r="AX768" s="570"/>
      <c r="AY768" s="391">
        <f t="shared" si="1811"/>
        <v>0</v>
      </c>
      <c r="AZ768" s="386">
        <f t="shared" si="1812"/>
        <v>0</v>
      </c>
      <c r="BA768" s="366" t="str">
        <f t="shared" si="1827"/>
        <v xml:space="preserve">    </v>
      </c>
      <c r="BB768" s="849">
        <f t="shared" si="1764"/>
        <v>0</v>
      </c>
      <c r="BC768" s="570"/>
      <c r="BD768" s="391">
        <f t="shared" si="1813"/>
        <v>0</v>
      </c>
      <c r="BE768" s="386">
        <f t="shared" si="1814"/>
        <v>0</v>
      </c>
      <c r="BF768" s="366" t="str">
        <f t="shared" si="1828"/>
        <v xml:space="preserve">    </v>
      </c>
      <c r="BG768" s="849">
        <f t="shared" si="1765"/>
        <v>0</v>
      </c>
      <c r="BH768" s="570"/>
      <c r="BI768" s="391">
        <f t="shared" si="1815"/>
        <v>0</v>
      </c>
      <c r="BJ768" s="386">
        <f t="shared" si="1816"/>
        <v>0</v>
      </c>
      <c r="BK768" s="366" t="str">
        <f t="shared" si="1829"/>
        <v xml:space="preserve">    </v>
      </c>
      <c r="BM768" s="383">
        <f t="shared" si="1766"/>
        <v>0</v>
      </c>
      <c r="BN768" s="7"/>
    </row>
    <row r="769" spans="1:66" s="5" customFormat="1" ht="12.75">
      <c r="A769" s="633">
        <v>9</v>
      </c>
      <c r="B769" s="648" t="str">
        <f t="shared" si="1817"/>
        <v>*Subcontracts (from Supplemental B)</v>
      </c>
      <c r="C769" s="376">
        <f t="shared" si="1767"/>
        <v>0</v>
      </c>
      <c r="D769" s="659">
        <f t="shared" si="1754"/>
        <v>0</v>
      </c>
      <c r="E769" s="570"/>
      <c r="F769" s="391">
        <f t="shared" si="1793"/>
        <v>0</v>
      </c>
      <c r="G769" s="386">
        <f t="shared" si="1794"/>
        <v>0</v>
      </c>
      <c r="H769" s="366" t="str">
        <f t="shared" si="1818"/>
        <v xml:space="preserve">    </v>
      </c>
      <c r="I769" s="849">
        <f t="shared" si="1755"/>
        <v>0</v>
      </c>
      <c r="J769" s="570"/>
      <c r="K769" s="391">
        <f t="shared" si="1795"/>
        <v>0</v>
      </c>
      <c r="L769" s="386">
        <f t="shared" si="1796"/>
        <v>0</v>
      </c>
      <c r="M769" s="366" t="str">
        <f t="shared" si="1819"/>
        <v xml:space="preserve">    </v>
      </c>
      <c r="N769" s="849">
        <f t="shared" si="1756"/>
        <v>0</v>
      </c>
      <c r="O769" s="570"/>
      <c r="P769" s="391">
        <f t="shared" si="1797"/>
        <v>0</v>
      </c>
      <c r="Q769" s="386">
        <f t="shared" si="1798"/>
        <v>0</v>
      </c>
      <c r="R769" s="366" t="str">
        <f t="shared" si="1820"/>
        <v xml:space="preserve">    </v>
      </c>
      <c r="S769" s="849">
        <f t="shared" si="1757"/>
        <v>0</v>
      </c>
      <c r="T769" s="570"/>
      <c r="U769" s="391">
        <f t="shared" si="1799"/>
        <v>0</v>
      </c>
      <c r="V769" s="386">
        <f t="shared" si="1800"/>
        <v>0</v>
      </c>
      <c r="W769" s="366" t="str">
        <f t="shared" si="1821"/>
        <v xml:space="preserve">    </v>
      </c>
      <c r="X769" s="849">
        <f t="shared" si="1758"/>
        <v>0</v>
      </c>
      <c r="Y769" s="570"/>
      <c r="Z769" s="391">
        <f t="shared" si="1801"/>
        <v>0</v>
      </c>
      <c r="AA769" s="386">
        <f t="shared" si="1802"/>
        <v>0</v>
      </c>
      <c r="AB769" s="366" t="str">
        <f t="shared" si="1822"/>
        <v xml:space="preserve">    </v>
      </c>
      <c r="AC769" s="849">
        <f t="shared" si="1759"/>
        <v>0</v>
      </c>
      <c r="AD769" s="570"/>
      <c r="AE769" s="391">
        <f t="shared" si="1803"/>
        <v>0</v>
      </c>
      <c r="AF769" s="386">
        <f t="shared" si="1804"/>
        <v>0</v>
      </c>
      <c r="AG769" s="366" t="str">
        <f t="shared" si="1823"/>
        <v xml:space="preserve">    </v>
      </c>
      <c r="AH769" s="849">
        <f t="shared" si="1760"/>
        <v>0</v>
      </c>
      <c r="AI769" s="570"/>
      <c r="AJ769" s="391">
        <f t="shared" si="1805"/>
        <v>0</v>
      </c>
      <c r="AK769" s="386">
        <f t="shared" si="1806"/>
        <v>0</v>
      </c>
      <c r="AL769" s="366" t="str">
        <f t="shared" si="1824"/>
        <v xml:space="preserve">    </v>
      </c>
      <c r="AM769" s="849">
        <f t="shared" si="1761"/>
        <v>0</v>
      </c>
      <c r="AN769" s="570"/>
      <c r="AO769" s="391">
        <f t="shared" si="1807"/>
        <v>0</v>
      </c>
      <c r="AP769" s="386">
        <f t="shared" si="1808"/>
        <v>0</v>
      </c>
      <c r="AQ769" s="366" t="str">
        <f t="shared" si="1825"/>
        <v xml:space="preserve">    </v>
      </c>
      <c r="AR769" s="849">
        <f t="shared" si="1762"/>
        <v>0</v>
      </c>
      <c r="AS769" s="570"/>
      <c r="AT769" s="391">
        <f t="shared" si="1809"/>
        <v>0</v>
      </c>
      <c r="AU769" s="386">
        <f t="shared" si="1810"/>
        <v>0</v>
      </c>
      <c r="AV769" s="366" t="str">
        <f t="shared" si="1826"/>
        <v xml:space="preserve">    </v>
      </c>
      <c r="AW769" s="849">
        <f t="shared" si="1763"/>
        <v>0</v>
      </c>
      <c r="AX769" s="570"/>
      <c r="AY769" s="391">
        <f t="shared" si="1811"/>
        <v>0</v>
      </c>
      <c r="AZ769" s="386">
        <f t="shared" si="1812"/>
        <v>0</v>
      </c>
      <c r="BA769" s="366" t="str">
        <f t="shared" si="1827"/>
        <v xml:space="preserve">    </v>
      </c>
      <c r="BB769" s="849">
        <f t="shared" si="1764"/>
        <v>0</v>
      </c>
      <c r="BC769" s="570"/>
      <c r="BD769" s="391">
        <f t="shared" si="1813"/>
        <v>0</v>
      </c>
      <c r="BE769" s="386">
        <f t="shared" si="1814"/>
        <v>0</v>
      </c>
      <c r="BF769" s="366" t="str">
        <f t="shared" si="1828"/>
        <v xml:space="preserve">    </v>
      </c>
      <c r="BG769" s="849">
        <f t="shared" si="1765"/>
        <v>0</v>
      </c>
      <c r="BH769" s="570"/>
      <c r="BI769" s="391">
        <f t="shared" si="1815"/>
        <v>0</v>
      </c>
      <c r="BJ769" s="386">
        <f t="shared" si="1816"/>
        <v>0</v>
      </c>
      <c r="BK769" s="366" t="str">
        <f t="shared" si="1829"/>
        <v xml:space="preserve">    </v>
      </c>
      <c r="BM769" s="383">
        <f t="shared" si="1766"/>
        <v>0</v>
      </c>
      <c r="BN769" s="7"/>
    </row>
    <row r="770" spans="1:66" s="5" customFormat="1" ht="12.75">
      <c r="A770" s="633">
        <v>10</v>
      </c>
      <c r="B770" s="895" t="str">
        <f t="shared" si="1817"/>
        <v>Building &amp; Facility Cost</v>
      </c>
      <c r="C770" s="377">
        <f t="shared" si="1767"/>
        <v>0</v>
      </c>
      <c r="D770" s="659">
        <f t="shared" si="1754"/>
        <v>0</v>
      </c>
      <c r="E770" s="570"/>
      <c r="F770" s="391">
        <f t="shared" si="1793"/>
        <v>0</v>
      </c>
      <c r="G770" s="386">
        <f t="shared" si="1794"/>
        <v>0</v>
      </c>
      <c r="H770" s="366" t="str">
        <f t="shared" si="1818"/>
        <v xml:space="preserve">    </v>
      </c>
      <c r="I770" s="849">
        <f t="shared" si="1755"/>
        <v>0</v>
      </c>
      <c r="J770" s="570"/>
      <c r="K770" s="391">
        <f t="shared" si="1795"/>
        <v>0</v>
      </c>
      <c r="L770" s="386">
        <f t="shared" si="1796"/>
        <v>0</v>
      </c>
      <c r="M770" s="366" t="str">
        <f t="shared" si="1819"/>
        <v xml:space="preserve">    </v>
      </c>
      <c r="N770" s="849">
        <f t="shared" si="1756"/>
        <v>0</v>
      </c>
      <c r="O770" s="570"/>
      <c r="P770" s="391">
        <f t="shared" si="1797"/>
        <v>0</v>
      </c>
      <c r="Q770" s="386">
        <f t="shared" si="1798"/>
        <v>0</v>
      </c>
      <c r="R770" s="366" t="str">
        <f t="shared" si="1820"/>
        <v xml:space="preserve">    </v>
      </c>
      <c r="S770" s="849">
        <f t="shared" si="1757"/>
        <v>0</v>
      </c>
      <c r="T770" s="570"/>
      <c r="U770" s="391">
        <f t="shared" si="1799"/>
        <v>0</v>
      </c>
      <c r="V770" s="386">
        <f t="shared" si="1800"/>
        <v>0</v>
      </c>
      <c r="W770" s="366" t="str">
        <f t="shared" si="1821"/>
        <v xml:space="preserve">    </v>
      </c>
      <c r="X770" s="849">
        <f t="shared" si="1758"/>
        <v>0</v>
      </c>
      <c r="Y770" s="570"/>
      <c r="Z770" s="391">
        <f t="shared" si="1801"/>
        <v>0</v>
      </c>
      <c r="AA770" s="386">
        <f t="shared" si="1802"/>
        <v>0</v>
      </c>
      <c r="AB770" s="366" t="str">
        <f t="shared" si="1822"/>
        <v xml:space="preserve">    </v>
      </c>
      <c r="AC770" s="849">
        <f t="shared" si="1759"/>
        <v>0</v>
      </c>
      <c r="AD770" s="570"/>
      <c r="AE770" s="391">
        <f t="shared" si="1803"/>
        <v>0</v>
      </c>
      <c r="AF770" s="386">
        <f t="shared" si="1804"/>
        <v>0</v>
      </c>
      <c r="AG770" s="366" t="str">
        <f t="shared" si="1823"/>
        <v xml:space="preserve">    </v>
      </c>
      <c r="AH770" s="849">
        <f t="shared" si="1760"/>
        <v>0</v>
      </c>
      <c r="AI770" s="570"/>
      <c r="AJ770" s="391">
        <f t="shared" si="1805"/>
        <v>0</v>
      </c>
      <c r="AK770" s="386">
        <f t="shared" si="1806"/>
        <v>0</v>
      </c>
      <c r="AL770" s="366" t="str">
        <f t="shared" si="1824"/>
        <v xml:space="preserve">    </v>
      </c>
      <c r="AM770" s="849">
        <f t="shared" si="1761"/>
        <v>0</v>
      </c>
      <c r="AN770" s="570"/>
      <c r="AO770" s="391">
        <f t="shared" si="1807"/>
        <v>0</v>
      </c>
      <c r="AP770" s="386">
        <f t="shared" si="1808"/>
        <v>0</v>
      </c>
      <c r="AQ770" s="366" t="str">
        <f t="shared" si="1825"/>
        <v xml:space="preserve">    </v>
      </c>
      <c r="AR770" s="849">
        <f t="shared" si="1762"/>
        <v>0</v>
      </c>
      <c r="AS770" s="570"/>
      <c r="AT770" s="391">
        <f t="shared" si="1809"/>
        <v>0</v>
      </c>
      <c r="AU770" s="386">
        <f t="shared" si="1810"/>
        <v>0</v>
      </c>
      <c r="AV770" s="366" t="str">
        <f t="shared" si="1826"/>
        <v xml:space="preserve">    </v>
      </c>
      <c r="AW770" s="849">
        <f t="shared" si="1763"/>
        <v>0</v>
      </c>
      <c r="AX770" s="570"/>
      <c r="AY770" s="391">
        <f t="shared" si="1811"/>
        <v>0</v>
      </c>
      <c r="AZ770" s="386">
        <f t="shared" si="1812"/>
        <v>0</v>
      </c>
      <c r="BA770" s="366" t="str">
        <f t="shared" si="1827"/>
        <v xml:space="preserve">    </v>
      </c>
      <c r="BB770" s="849">
        <f t="shared" si="1764"/>
        <v>0</v>
      </c>
      <c r="BC770" s="570"/>
      <c r="BD770" s="391">
        <f t="shared" si="1813"/>
        <v>0</v>
      </c>
      <c r="BE770" s="386">
        <f t="shared" si="1814"/>
        <v>0</v>
      </c>
      <c r="BF770" s="366" t="str">
        <f t="shared" si="1828"/>
        <v xml:space="preserve">    </v>
      </c>
      <c r="BG770" s="849">
        <f t="shared" si="1765"/>
        <v>0</v>
      </c>
      <c r="BH770" s="570"/>
      <c r="BI770" s="391">
        <f t="shared" si="1815"/>
        <v>0</v>
      </c>
      <c r="BJ770" s="386">
        <f t="shared" si="1816"/>
        <v>0</v>
      </c>
      <c r="BK770" s="366" t="str">
        <f t="shared" si="1829"/>
        <v xml:space="preserve">    </v>
      </c>
      <c r="BM770" s="383">
        <f t="shared" si="1766"/>
        <v>0</v>
      </c>
      <c r="BN770" s="7"/>
    </row>
    <row r="771" spans="1:66" s="5" customFormat="1" ht="12.75">
      <c r="A771" s="633">
        <v>11</v>
      </c>
      <c r="B771" s="895" t="str">
        <f t="shared" si="1817"/>
        <v>Equipment Use Cost</v>
      </c>
      <c r="C771" s="377">
        <f t="shared" si="1767"/>
        <v>0</v>
      </c>
      <c r="D771" s="659">
        <f t="shared" si="1754"/>
        <v>0</v>
      </c>
      <c r="E771" s="570"/>
      <c r="F771" s="391">
        <f t="shared" si="1793"/>
        <v>0</v>
      </c>
      <c r="G771" s="386">
        <f t="shared" si="1794"/>
        <v>0</v>
      </c>
      <c r="H771" s="366" t="str">
        <f t="shared" si="1818"/>
        <v xml:space="preserve">    </v>
      </c>
      <c r="I771" s="849">
        <f t="shared" si="1755"/>
        <v>0</v>
      </c>
      <c r="J771" s="570"/>
      <c r="K771" s="391">
        <f t="shared" si="1795"/>
        <v>0</v>
      </c>
      <c r="L771" s="386">
        <f t="shared" si="1796"/>
        <v>0</v>
      </c>
      <c r="M771" s="366" t="str">
        <f t="shared" si="1819"/>
        <v xml:space="preserve">    </v>
      </c>
      <c r="N771" s="849">
        <f t="shared" si="1756"/>
        <v>0</v>
      </c>
      <c r="O771" s="570"/>
      <c r="P771" s="391">
        <f t="shared" si="1797"/>
        <v>0</v>
      </c>
      <c r="Q771" s="386">
        <f t="shared" si="1798"/>
        <v>0</v>
      </c>
      <c r="R771" s="366" t="str">
        <f t="shared" si="1820"/>
        <v xml:space="preserve">    </v>
      </c>
      <c r="S771" s="849">
        <f t="shared" si="1757"/>
        <v>0</v>
      </c>
      <c r="T771" s="570"/>
      <c r="U771" s="391">
        <f t="shared" si="1799"/>
        <v>0</v>
      </c>
      <c r="V771" s="386">
        <f t="shared" si="1800"/>
        <v>0</v>
      </c>
      <c r="W771" s="366" t="str">
        <f t="shared" si="1821"/>
        <v xml:space="preserve">    </v>
      </c>
      <c r="X771" s="849">
        <f t="shared" si="1758"/>
        <v>0</v>
      </c>
      <c r="Y771" s="570"/>
      <c r="Z771" s="391">
        <f t="shared" si="1801"/>
        <v>0</v>
      </c>
      <c r="AA771" s="386">
        <f t="shared" si="1802"/>
        <v>0</v>
      </c>
      <c r="AB771" s="366" t="str">
        <f t="shared" si="1822"/>
        <v xml:space="preserve">    </v>
      </c>
      <c r="AC771" s="849">
        <f t="shared" si="1759"/>
        <v>0</v>
      </c>
      <c r="AD771" s="570"/>
      <c r="AE771" s="391">
        <f t="shared" si="1803"/>
        <v>0</v>
      </c>
      <c r="AF771" s="386">
        <f t="shared" si="1804"/>
        <v>0</v>
      </c>
      <c r="AG771" s="366" t="str">
        <f t="shared" si="1823"/>
        <v xml:space="preserve">    </v>
      </c>
      <c r="AH771" s="849">
        <f t="shared" si="1760"/>
        <v>0</v>
      </c>
      <c r="AI771" s="570"/>
      <c r="AJ771" s="391">
        <f t="shared" si="1805"/>
        <v>0</v>
      </c>
      <c r="AK771" s="386">
        <f t="shared" si="1806"/>
        <v>0</v>
      </c>
      <c r="AL771" s="366" t="str">
        <f t="shared" si="1824"/>
        <v xml:space="preserve">    </v>
      </c>
      <c r="AM771" s="849">
        <f t="shared" si="1761"/>
        <v>0</v>
      </c>
      <c r="AN771" s="570"/>
      <c r="AO771" s="391">
        <f t="shared" si="1807"/>
        <v>0</v>
      </c>
      <c r="AP771" s="386">
        <f t="shared" si="1808"/>
        <v>0</v>
      </c>
      <c r="AQ771" s="366" t="str">
        <f t="shared" si="1825"/>
        <v xml:space="preserve">    </v>
      </c>
      <c r="AR771" s="849">
        <f t="shared" si="1762"/>
        <v>0</v>
      </c>
      <c r="AS771" s="570"/>
      <c r="AT771" s="391">
        <f t="shared" si="1809"/>
        <v>0</v>
      </c>
      <c r="AU771" s="386">
        <f t="shared" si="1810"/>
        <v>0</v>
      </c>
      <c r="AV771" s="366" t="str">
        <f t="shared" si="1826"/>
        <v xml:space="preserve">    </v>
      </c>
      <c r="AW771" s="849">
        <f t="shared" si="1763"/>
        <v>0</v>
      </c>
      <c r="AX771" s="570"/>
      <c r="AY771" s="391">
        <f t="shared" si="1811"/>
        <v>0</v>
      </c>
      <c r="AZ771" s="386">
        <f t="shared" si="1812"/>
        <v>0</v>
      </c>
      <c r="BA771" s="366" t="str">
        <f t="shared" si="1827"/>
        <v xml:space="preserve">    </v>
      </c>
      <c r="BB771" s="849">
        <f t="shared" si="1764"/>
        <v>0</v>
      </c>
      <c r="BC771" s="570"/>
      <c r="BD771" s="391">
        <f t="shared" si="1813"/>
        <v>0</v>
      </c>
      <c r="BE771" s="386">
        <f t="shared" si="1814"/>
        <v>0</v>
      </c>
      <c r="BF771" s="366" t="str">
        <f t="shared" si="1828"/>
        <v xml:space="preserve">    </v>
      </c>
      <c r="BG771" s="849">
        <f t="shared" si="1765"/>
        <v>0</v>
      </c>
      <c r="BH771" s="570"/>
      <c r="BI771" s="391">
        <f t="shared" si="1815"/>
        <v>0</v>
      </c>
      <c r="BJ771" s="386">
        <f t="shared" si="1816"/>
        <v>0</v>
      </c>
      <c r="BK771" s="366" t="str">
        <f t="shared" si="1829"/>
        <v xml:space="preserve">    </v>
      </c>
      <c r="BM771" s="383">
        <f t="shared" si="1766"/>
        <v>0</v>
      </c>
      <c r="BN771" s="7"/>
    </row>
    <row r="772" spans="1:66" s="5" customFormat="1" ht="12.75">
      <c r="A772" s="633">
        <v>12</v>
      </c>
      <c r="B772" s="895" t="str">
        <f t="shared" si="1817"/>
        <v>Telecommunications &amp; Utilities</v>
      </c>
      <c r="C772" s="377">
        <f t="shared" si="1767"/>
        <v>0</v>
      </c>
      <c r="D772" s="659">
        <f t="shared" si="1754"/>
        <v>0</v>
      </c>
      <c r="E772" s="570"/>
      <c r="F772" s="391">
        <f t="shared" si="1793"/>
        <v>0</v>
      </c>
      <c r="G772" s="386">
        <f t="shared" si="1794"/>
        <v>0</v>
      </c>
      <c r="H772" s="366" t="str">
        <f t="shared" si="1818"/>
        <v xml:space="preserve">    </v>
      </c>
      <c r="I772" s="849">
        <f t="shared" si="1755"/>
        <v>0</v>
      </c>
      <c r="J772" s="570"/>
      <c r="K772" s="391">
        <f t="shared" si="1795"/>
        <v>0</v>
      </c>
      <c r="L772" s="386">
        <f t="shared" si="1796"/>
        <v>0</v>
      </c>
      <c r="M772" s="366" t="str">
        <f t="shared" si="1819"/>
        <v xml:space="preserve">    </v>
      </c>
      <c r="N772" s="849">
        <f t="shared" si="1756"/>
        <v>0</v>
      </c>
      <c r="O772" s="570"/>
      <c r="P772" s="391">
        <f t="shared" si="1797"/>
        <v>0</v>
      </c>
      <c r="Q772" s="386">
        <f t="shared" si="1798"/>
        <v>0</v>
      </c>
      <c r="R772" s="366" t="str">
        <f t="shared" si="1820"/>
        <v xml:space="preserve">    </v>
      </c>
      <c r="S772" s="849">
        <f t="shared" si="1757"/>
        <v>0</v>
      </c>
      <c r="T772" s="570"/>
      <c r="U772" s="391">
        <f t="shared" si="1799"/>
        <v>0</v>
      </c>
      <c r="V772" s="386">
        <f t="shared" si="1800"/>
        <v>0</v>
      </c>
      <c r="W772" s="366" t="str">
        <f t="shared" si="1821"/>
        <v xml:space="preserve">    </v>
      </c>
      <c r="X772" s="849">
        <f t="shared" si="1758"/>
        <v>0</v>
      </c>
      <c r="Y772" s="570"/>
      <c r="Z772" s="391">
        <f t="shared" si="1801"/>
        <v>0</v>
      </c>
      <c r="AA772" s="386">
        <f t="shared" si="1802"/>
        <v>0</v>
      </c>
      <c r="AB772" s="366" t="str">
        <f t="shared" si="1822"/>
        <v xml:space="preserve">    </v>
      </c>
      <c r="AC772" s="849">
        <f t="shared" si="1759"/>
        <v>0</v>
      </c>
      <c r="AD772" s="570"/>
      <c r="AE772" s="391">
        <f t="shared" si="1803"/>
        <v>0</v>
      </c>
      <c r="AF772" s="386">
        <f t="shared" si="1804"/>
        <v>0</v>
      </c>
      <c r="AG772" s="366" t="str">
        <f t="shared" si="1823"/>
        <v xml:space="preserve">    </v>
      </c>
      <c r="AH772" s="849">
        <f t="shared" si="1760"/>
        <v>0</v>
      </c>
      <c r="AI772" s="570"/>
      <c r="AJ772" s="391">
        <f t="shared" si="1805"/>
        <v>0</v>
      </c>
      <c r="AK772" s="386">
        <f t="shared" si="1806"/>
        <v>0</v>
      </c>
      <c r="AL772" s="366" t="str">
        <f t="shared" si="1824"/>
        <v xml:space="preserve">    </v>
      </c>
      <c r="AM772" s="849">
        <f t="shared" si="1761"/>
        <v>0</v>
      </c>
      <c r="AN772" s="570"/>
      <c r="AO772" s="391">
        <f t="shared" si="1807"/>
        <v>0</v>
      </c>
      <c r="AP772" s="386">
        <f t="shared" si="1808"/>
        <v>0</v>
      </c>
      <c r="AQ772" s="366" t="str">
        <f t="shared" si="1825"/>
        <v xml:space="preserve">    </v>
      </c>
      <c r="AR772" s="849">
        <f t="shared" si="1762"/>
        <v>0</v>
      </c>
      <c r="AS772" s="570"/>
      <c r="AT772" s="391">
        <f t="shared" si="1809"/>
        <v>0</v>
      </c>
      <c r="AU772" s="386">
        <f t="shared" si="1810"/>
        <v>0</v>
      </c>
      <c r="AV772" s="366" t="str">
        <f t="shared" si="1826"/>
        <v xml:space="preserve">    </v>
      </c>
      <c r="AW772" s="849">
        <f t="shared" si="1763"/>
        <v>0</v>
      </c>
      <c r="AX772" s="570"/>
      <c r="AY772" s="391">
        <f t="shared" si="1811"/>
        <v>0</v>
      </c>
      <c r="AZ772" s="386">
        <f t="shared" si="1812"/>
        <v>0</v>
      </c>
      <c r="BA772" s="366" t="str">
        <f t="shared" si="1827"/>
        <v xml:space="preserve">    </v>
      </c>
      <c r="BB772" s="849">
        <f t="shared" si="1764"/>
        <v>0</v>
      </c>
      <c r="BC772" s="570"/>
      <c r="BD772" s="391">
        <f t="shared" si="1813"/>
        <v>0</v>
      </c>
      <c r="BE772" s="386">
        <f t="shared" si="1814"/>
        <v>0</v>
      </c>
      <c r="BF772" s="366" t="str">
        <f t="shared" si="1828"/>
        <v xml:space="preserve">    </v>
      </c>
      <c r="BG772" s="849">
        <f t="shared" si="1765"/>
        <v>0</v>
      </c>
      <c r="BH772" s="570"/>
      <c r="BI772" s="391">
        <f t="shared" si="1815"/>
        <v>0</v>
      </c>
      <c r="BJ772" s="386">
        <f t="shared" si="1816"/>
        <v>0</v>
      </c>
      <c r="BK772" s="366" t="str">
        <f t="shared" si="1829"/>
        <v xml:space="preserve">    </v>
      </c>
      <c r="BM772" s="383">
        <f t="shared" si="1766"/>
        <v>0</v>
      </c>
      <c r="BN772" s="7"/>
    </row>
    <row r="773" spans="1:66" s="5" customFormat="1" ht="22.5">
      <c r="A773" s="633">
        <v>13</v>
      </c>
      <c r="B773" s="895" t="str">
        <f t="shared" si="1817"/>
        <v>Minor Equipment/Furniture/Fixtures (per BHS Policy)</v>
      </c>
      <c r="C773" s="377">
        <f t="shared" si="1767"/>
        <v>0</v>
      </c>
      <c r="D773" s="659">
        <f t="shared" si="1754"/>
        <v>0</v>
      </c>
      <c r="E773" s="570"/>
      <c r="F773" s="391">
        <f t="shared" si="1793"/>
        <v>0</v>
      </c>
      <c r="G773" s="386">
        <f t="shared" si="1794"/>
        <v>0</v>
      </c>
      <c r="H773" s="366" t="str">
        <f t="shared" si="1818"/>
        <v xml:space="preserve">    </v>
      </c>
      <c r="I773" s="849">
        <f t="shared" si="1755"/>
        <v>0</v>
      </c>
      <c r="J773" s="570"/>
      <c r="K773" s="391">
        <f t="shared" si="1795"/>
        <v>0</v>
      </c>
      <c r="L773" s="386">
        <f t="shared" si="1796"/>
        <v>0</v>
      </c>
      <c r="M773" s="366" t="str">
        <f t="shared" si="1819"/>
        <v xml:space="preserve">    </v>
      </c>
      <c r="N773" s="849">
        <f t="shared" si="1756"/>
        <v>0</v>
      </c>
      <c r="O773" s="570"/>
      <c r="P773" s="391">
        <f t="shared" si="1797"/>
        <v>0</v>
      </c>
      <c r="Q773" s="386">
        <f t="shared" si="1798"/>
        <v>0</v>
      </c>
      <c r="R773" s="366" t="str">
        <f t="shared" si="1820"/>
        <v xml:space="preserve">    </v>
      </c>
      <c r="S773" s="849">
        <f t="shared" si="1757"/>
        <v>0</v>
      </c>
      <c r="T773" s="570"/>
      <c r="U773" s="391">
        <f t="shared" si="1799"/>
        <v>0</v>
      </c>
      <c r="V773" s="386">
        <f t="shared" si="1800"/>
        <v>0</v>
      </c>
      <c r="W773" s="366" t="str">
        <f t="shared" si="1821"/>
        <v xml:space="preserve">    </v>
      </c>
      <c r="X773" s="849">
        <f t="shared" si="1758"/>
        <v>0</v>
      </c>
      <c r="Y773" s="570"/>
      <c r="Z773" s="391">
        <f t="shared" si="1801"/>
        <v>0</v>
      </c>
      <c r="AA773" s="386">
        <f t="shared" si="1802"/>
        <v>0</v>
      </c>
      <c r="AB773" s="366" t="str">
        <f t="shared" si="1822"/>
        <v xml:space="preserve">    </v>
      </c>
      <c r="AC773" s="849">
        <f t="shared" si="1759"/>
        <v>0</v>
      </c>
      <c r="AD773" s="570"/>
      <c r="AE773" s="391">
        <f t="shared" si="1803"/>
        <v>0</v>
      </c>
      <c r="AF773" s="386">
        <f t="shared" si="1804"/>
        <v>0</v>
      </c>
      <c r="AG773" s="366" t="str">
        <f t="shared" si="1823"/>
        <v xml:space="preserve">    </v>
      </c>
      <c r="AH773" s="849">
        <f t="shared" si="1760"/>
        <v>0</v>
      </c>
      <c r="AI773" s="570"/>
      <c r="AJ773" s="391">
        <f t="shared" si="1805"/>
        <v>0</v>
      </c>
      <c r="AK773" s="386">
        <f t="shared" si="1806"/>
        <v>0</v>
      </c>
      <c r="AL773" s="366" t="str">
        <f t="shared" si="1824"/>
        <v xml:space="preserve">    </v>
      </c>
      <c r="AM773" s="849">
        <f t="shared" si="1761"/>
        <v>0</v>
      </c>
      <c r="AN773" s="570"/>
      <c r="AO773" s="391">
        <f t="shared" si="1807"/>
        <v>0</v>
      </c>
      <c r="AP773" s="386">
        <f t="shared" si="1808"/>
        <v>0</v>
      </c>
      <c r="AQ773" s="366" t="str">
        <f t="shared" si="1825"/>
        <v xml:space="preserve">    </v>
      </c>
      <c r="AR773" s="849">
        <f t="shared" si="1762"/>
        <v>0</v>
      </c>
      <c r="AS773" s="570"/>
      <c r="AT773" s="391">
        <f t="shared" si="1809"/>
        <v>0</v>
      </c>
      <c r="AU773" s="386">
        <f t="shared" si="1810"/>
        <v>0</v>
      </c>
      <c r="AV773" s="366" t="str">
        <f t="shared" si="1826"/>
        <v xml:space="preserve">    </v>
      </c>
      <c r="AW773" s="849">
        <f t="shared" si="1763"/>
        <v>0</v>
      </c>
      <c r="AX773" s="570"/>
      <c r="AY773" s="391">
        <f t="shared" si="1811"/>
        <v>0</v>
      </c>
      <c r="AZ773" s="386">
        <f t="shared" si="1812"/>
        <v>0</v>
      </c>
      <c r="BA773" s="366" t="str">
        <f t="shared" si="1827"/>
        <v xml:space="preserve">    </v>
      </c>
      <c r="BB773" s="849">
        <f t="shared" si="1764"/>
        <v>0</v>
      </c>
      <c r="BC773" s="570"/>
      <c r="BD773" s="391">
        <f t="shared" si="1813"/>
        <v>0</v>
      </c>
      <c r="BE773" s="386">
        <f t="shared" si="1814"/>
        <v>0</v>
      </c>
      <c r="BF773" s="366" t="str">
        <f t="shared" si="1828"/>
        <v xml:space="preserve">    </v>
      </c>
      <c r="BG773" s="849">
        <f t="shared" si="1765"/>
        <v>0</v>
      </c>
      <c r="BH773" s="570"/>
      <c r="BI773" s="391">
        <f t="shared" si="1815"/>
        <v>0</v>
      </c>
      <c r="BJ773" s="386">
        <f t="shared" si="1816"/>
        <v>0</v>
      </c>
      <c r="BK773" s="366" t="str">
        <f t="shared" si="1829"/>
        <v xml:space="preserve">    </v>
      </c>
      <c r="BM773" s="383">
        <f t="shared" si="1766"/>
        <v>0</v>
      </c>
      <c r="BN773" s="7"/>
    </row>
    <row r="774" spans="1:66" s="5" customFormat="1" ht="22.5">
      <c r="A774" s="633">
        <v>14</v>
      </c>
      <c r="B774" s="895" t="str">
        <f t="shared" si="1817"/>
        <v>Supplies (Medical, Office, Printing &amp; Other Supplies)</v>
      </c>
      <c r="C774" s="377">
        <f t="shared" si="1767"/>
        <v>0</v>
      </c>
      <c r="D774" s="659">
        <f t="shared" si="1754"/>
        <v>0</v>
      </c>
      <c r="E774" s="570"/>
      <c r="F774" s="391">
        <f t="shared" si="1793"/>
        <v>0</v>
      </c>
      <c r="G774" s="386">
        <f t="shared" si="1794"/>
        <v>0</v>
      </c>
      <c r="H774" s="366" t="str">
        <f t="shared" si="1818"/>
        <v xml:space="preserve">    </v>
      </c>
      <c r="I774" s="849">
        <f t="shared" si="1755"/>
        <v>0</v>
      </c>
      <c r="J774" s="570"/>
      <c r="K774" s="391">
        <f t="shared" si="1795"/>
        <v>0</v>
      </c>
      <c r="L774" s="386">
        <f t="shared" si="1796"/>
        <v>0</v>
      </c>
      <c r="M774" s="366" t="str">
        <f t="shared" si="1819"/>
        <v xml:space="preserve">    </v>
      </c>
      <c r="N774" s="849">
        <f t="shared" si="1756"/>
        <v>0</v>
      </c>
      <c r="O774" s="570"/>
      <c r="P774" s="391">
        <f t="shared" si="1797"/>
        <v>0</v>
      </c>
      <c r="Q774" s="386">
        <f t="shared" si="1798"/>
        <v>0</v>
      </c>
      <c r="R774" s="366" t="str">
        <f t="shared" si="1820"/>
        <v xml:space="preserve">    </v>
      </c>
      <c r="S774" s="849">
        <f t="shared" si="1757"/>
        <v>0</v>
      </c>
      <c r="T774" s="570"/>
      <c r="U774" s="391">
        <f t="shared" si="1799"/>
        <v>0</v>
      </c>
      <c r="V774" s="386">
        <f t="shared" si="1800"/>
        <v>0</v>
      </c>
      <c r="W774" s="366" t="str">
        <f t="shared" si="1821"/>
        <v xml:space="preserve">    </v>
      </c>
      <c r="X774" s="849">
        <f t="shared" si="1758"/>
        <v>0</v>
      </c>
      <c r="Y774" s="570"/>
      <c r="Z774" s="391">
        <f t="shared" si="1801"/>
        <v>0</v>
      </c>
      <c r="AA774" s="386">
        <f t="shared" si="1802"/>
        <v>0</v>
      </c>
      <c r="AB774" s="366" t="str">
        <f t="shared" si="1822"/>
        <v xml:space="preserve">    </v>
      </c>
      <c r="AC774" s="849">
        <f t="shared" si="1759"/>
        <v>0</v>
      </c>
      <c r="AD774" s="570"/>
      <c r="AE774" s="391">
        <f t="shared" si="1803"/>
        <v>0</v>
      </c>
      <c r="AF774" s="386">
        <f t="shared" si="1804"/>
        <v>0</v>
      </c>
      <c r="AG774" s="366" t="str">
        <f t="shared" si="1823"/>
        <v xml:space="preserve">    </v>
      </c>
      <c r="AH774" s="849">
        <f t="shared" si="1760"/>
        <v>0</v>
      </c>
      <c r="AI774" s="570"/>
      <c r="AJ774" s="391">
        <f t="shared" si="1805"/>
        <v>0</v>
      </c>
      <c r="AK774" s="386">
        <f t="shared" si="1806"/>
        <v>0</v>
      </c>
      <c r="AL774" s="366" t="str">
        <f t="shared" si="1824"/>
        <v xml:space="preserve">    </v>
      </c>
      <c r="AM774" s="849">
        <f t="shared" si="1761"/>
        <v>0</v>
      </c>
      <c r="AN774" s="570"/>
      <c r="AO774" s="391">
        <f t="shared" si="1807"/>
        <v>0</v>
      </c>
      <c r="AP774" s="386">
        <f t="shared" si="1808"/>
        <v>0</v>
      </c>
      <c r="AQ774" s="366" t="str">
        <f t="shared" si="1825"/>
        <v xml:space="preserve">    </v>
      </c>
      <c r="AR774" s="849">
        <f t="shared" si="1762"/>
        <v>0</v>
      </c>
      <c r="AS774" s="570"/>
      <c r="AT774" s="391">
        <f t="shared" si="1809"/>
        <v>0</v>
      </c>
      <c r="AU774" s="386">
        <f t="shared" si="1810"/>
        <v>0</v>
      </c>
      <c r="AV774" s="366" t="str">
        <f t="shared" si="1826"/>
        <v xml:space="preserve">    </v>
      </c>
      <c r="AW774" s="849">
        <f t="shared" si="1763"/>
        <v>0</v>
      </c>
      <c r="AX774" s="570"/>
      <c r="AY774" s="391">
        <f t="shared" si="1811"/>
        <v>0</v>
      </c>
      <c r="AZ774" s="386">
        <f t="shared" si="1812"/>
        <v>0</v>
      </c>
      <c r="BA774" s="366" t="str">
        <f t="shared" si="1827"/>
        <v xml:space="preserve">    </v>
      </c>
      <c r="BB774" s="849">
        <f t="shared" si="1764"/>
        <v>0</v>
      </c>
      <c r="BC774" s="570"/>
      <c r="BD774" s="391">
        <f t="shared" si="1813"/>
        <v>0</v>
      </c>
      <c r="BE774" s="386">
        <f t="shared" si="1814"/>
        <v>0</v>
      </c>
      <c r="BF774" s="366" t="str">
        <f t="shared" si="1828"/>
        <v xml:space="preserve">    </v>
      </c>
      <c r="BG774" s="849">
        <f t="shared" si="1765"/>
        <v>0</v>
      </c>
      <c r="BH774" s="570"/>
      <c r="BI774" s="391">
        <f t="shared" si="1815"/>
        <v>0</v>
      </c>
      <c r="BJ774" s="386">
        <f t="shared" si="1816"/>
        <v>0</v>
      </c>
      <c r="BK774" s="366" t="str">
        <f t="shared" si="1829"/>
        <v xml:space="preserve">    </v>
      </c>
      <c r="BM774" s="383">
        <f t="shared" si="1766"/>
        <v>0</v>
      </c>
      <c r="BN774" s="7"/>
    </row>
    <row r="775" spans="1:66" s="5" customFormat="1" ht="12.75">
      <c r="A775" s="633">
        <v>15</v>
      </c>
      <c r="B775" s="895" t="str">
        <f t="shared" si="1817"/>
        <v>Drug Testing</v>
      </c>
      <c r="C775" s="377">
        <f t="shared" si="1767"/>
        <v>0</v>
      </c>
      <c r="D775" s="659">
        <f t="shared" si="1754"/>
        <v>0</v>
      </c>
      <c r="E775" s="570"/>
      <c r="F775" s="391">
        <f t="shared" si="1793"/>
        <v>0</v>
      </c>
      <c r="G775" s="386">
        <f t="shared" si="1794"/>
        <v>0</v>
      </c>
      <c r="H775" s="366" t="str">
        <f t="shared" si="1818"/>
        <v xml:space="preserve">    </v>
      </c>
      <c r="I775" s="849">
        <f t="shared" si="1755"/>
        <v>0</v>
      </c>
      <c r="J775" s="570"/>
      <c r="K775" s="391">
        <f t="shared" si="1795"/>
        <v>0</v>
      </c>
      <c r="L775" s="386">
        <f t="shared" si="1796"/>
        <v>0</v>
      </c>
      <c r="M775" s="366" t="str">
        <f t="shared" si="1819"/>
        <v xml:space="preserve">    </v>
      </c>
      <c r="N775" s="849">
        <f t="shared" si="1756"/>
        <v>0</v>
      </c>
      <c r="O775" s="570"/>
      <c r="P775" s="391">
        <f t="shared" si="1797"/>
        <v>0</v>
      </c>
      <c r="Q775" s="386">
        <f t="shared" si="1798"/>
        <v>0</v>
      </c>
      <c r="R775" s="366" t="str">
        <f t="shared" si="1820"/>
        <v xml:space="preserve">    </v>
      </c>
      <c r="S775" s="849">
        <f t="shared" si="1757"/>
        <v>0</v>
      </c>
      <c r="T775" s="570"/>
      <c r="U775" s="391">
        <f t="shared" si="1799"/>
        <v>0</v>
      </c>
      <c r="V775" s="386">
        <f t="shared" si="1800"/>
        <v>0</v>
      </c>
      <c r="W775" s="366" t="str">
        <f t="shared" si="1821"/>
        <v xml:space="preserve">    </v>
      </c>
      <c r="X775" s="849">
        <f t="shared" si="1758"/>
        <v>0</v>
      </c>
      <c r="Y775" s="570"/>
      <c r="Z775" s="391">
        <f t="shared" si="1801"/>
        <v>0</v>
      </c>
      <c r="AA775" s="386">
        <f t="shared" si="1802"/>
        <v>0</v>
      </c>
      <c r="AB775" s="366" t="str">
        <f t="shared" si="1822"/>
        <v xml:space="preserve">    </v>
      </c>
      <c r="AC775" s="849">
        <f t="shared" si="1759"/>
        <v>0</v>
      </c>
      <c r="AD775" s="570"/>
      <c r="AE775" s="391">
        <f t="shared" si="1803"/>
        <v>0</v>
      </c>
      <c r="AF775" s="386">
        <f t="shared" si="1804"/>
        <v>0</v>
      </c>
      <c r="AG775" s="366" t="str">
        <f t="shared" si="1823"/>
        <v xml:space="preserve">    </v>
      </c>
      <c r="AH775" s="849">
        <f t="shared" si="1760"/>
        <v>0</v>
      </c>
      <c r="AI775" s="570"/>
      <c r="AJ775" s="391">
        <f t="shared" si="1805"/>
        <v>0</v>
      </c>
      <c r="AK775" s="386">
        <f t="shared" si="1806"/>
        <v>0</v>
      </c>
      <c r="AL775" s="366" t="str">
        <f t="shared" si="1824"/>
        <v xml:space="preserve">    </v>
      </c>
      <c r="AM775" s="849">
        <f t="shared" si="1761"/>
        <v>0</v>
      </c>
      <c r="AN775" s="570"/>
      <c r="AO775" s="391">
        <f t="shared" si="1807"/>
        <v>0</v>
      </c>
      <c r="AP775" s="386">
        <f t="shared" si="1808"/>
        <v>0</v>
      </c>
      <c r="AQ775" s="366" t="str">
        <f t="shared" si="1825"/>
        <v xml:space="preserve">    </v>
      </c>
      <c r="AR775" s="849">
        <f t="shared" si="1762"/>
        <v>0</v>
      </c>
      <c r="AS775" s="570"/>
      <c r="AT775" s="391">
        <f t="shared" si="1809"/>
        <v>0</v>
      </c>
      <c r="AU775" s="386">
        <f t="shared" si="1810"/>
        <v>0</v>
      </c>
      <c r="AV775" s="366" t="str">
        <f t="shared" si="1826"/>
        <v xml:space="preserve">    </v>
      </c>
      <c r="AW775" s="849">
        <f t="shared" si="1763"/>
        <v>0</v>
      </c>
      <c r="AX775" s="570"/>
      <c r="AY775" s="391">
        <f t="shared" si="1811"/>
        <v>0</v>
      </c>
      <c r="AZ775" s="386">
        <f t="shared" si="1812"/>
        <v>0</v>
      </c>
      <c r="BA775" s="366" t="str">
        <f t="shared" si="1827"/>
        <v xml:space="preserve">    </v>
      </c>
      <c r="BB775" s="849">
        <f t="shared" si="1764"/>
        <v>0</v>
      </c>
      <c r="BC775" s="570"/>
      <c r="BD775" s="391">
        <f t="shared" si="1813"/>
        <v>0</v>
      </c>
      <c r="BE775" s="386">
        <f t="shared" si="1814"/>
        <v>0</v>
      </c>
      <c r="BF775" s="366" t="str">
        <f t="shared" si="1828"/>
        <v xml:space="preserve">    </v>
      </c>
      <c r="BG775" s="849">
        <f t="shared" si="1765"/>
        <v>0</v>
      </c>
      <c r="BH775" s="570"/>
      <c r="BI775" s="391">
        <f t="shared" si="1815"/>
        <v>0</v>
      </c>
      <c r="BJ775" s="386">
        <f t="shared" si="1816"/>
        <v>0</v>
      </c>
      <c r="BK775" s="366" t="str">
        <f t="shared" si="1829"/>
        <v xml:space="preserve">    </v>
      </c>
      <c r="BM775" s="383">
        <f t="shared" si="1766"/>
        <v>0</v>
      </c>
      <c r="BN775" s="7"/>
    </row>
    <row r="776" spans="1:66" s="5" customFormat="1" ht="12.75">
      <c r="A776" s="633">
        <v>16</v>
      </c>
      <c r="B776" s="895" t="str">
        <f t="shared" si="1817"/>
        <v>Laboratory Services/non-drug testing</v>
      </c>
      <c r="C776" s="377">
        <f t="shared" si="1767"/>
        <v>0</v>
      </c>
      <c r="D776" s="659">
        <f t="shared" si="1754"/>
        <v>0</v>
      </c>
      <c r="E776" s="570"/>
      <c r="F776" s="391">
        <f t="shared" si="1793"/>
        <v>0</v>
      </c>
      <c r="G776" s="386">
        <f t="shared" si="1794"/>
        <v>0</v>
      </c>
      <c r="H776" s="366" t="str">
        <f t="shared" si="1818"/>
        <v xml:space="preserve">    </v>
      </c>
      <c r="I776" s="849">
        <f t="shared" si="1755"/>
        <v>0</v>
      </c>
      <c r="J776" s="570"/>
      <c r="K776" s="391">
        <f t="shared" si="1795"/>
        <v>0</v>
      </c>
      <c r="L776" s="386">
        <f t="shared" si="1796"/>
        <v>0</v>
      </c>
      <c r="M776" s="366" t="str">
        <f t="shared" si="1819"/>
        <v xml:space="preserve">    </v>
      </c>
      <c r="N776" s="849">
        <f t="shared" si="1756"/>
        <v>0</v>
      </c>
      <c r="O776" s="570"/>
      <c r="P776" s="391">
        <f t="shared" si="1797"/>
        <v>0</v>
      </c>
      <c r="Q776" s="386">
        <f t="shared" si="1798"/>
        <v>0</v>
      </c>
      <c r="R776" s="366" t="str">
        <f t="shared" si="1820"/>
        <v xml:space="preserve">    </v>
      </c>
      <c r="S776" s="849">
        <f t="shared" si="1757"/>
        <v>0</v>
      </c>
      <c r="T776" s="570"/>
      <c r="U776" s="391">
        <f t="shared" si="1799"/>
        <v>0</v>
      </c>
      <c r="V776" s="386">
        <f t="shared" si="1800"/>
        <v>0</v>
      </c>
      <c r="W776" s="366" t="str">
        <f t="shared" si="1821"/>
        <v xml:space="preserve">    </v>
      </c>
      <c r="X776" s="849">
        <f t="shared" si="1758"/>
        <v>0</v>
      </c>
      <c r="Y776" s="570"/>
      <c r="Z776" s="391">
        <f t="shared" si="1801"/>
        <v>0</v>
      </c>
      <c r="AA776" s="386">
        <f t="shared" si="1802"/>
        <v>0</v>
      </c>
      <c r="AB776" s="366" t="str">
        <f t="shared" si="1822"/>
        <v xml:space="preserve">    </v>
      </c>
      <c r="AC776" s="849">
        <f t="shared" si="1759"/>
        <v>0</v>
      </c>
      <c r="AD776" s="570"/>
      <c r="AE776" s="391">
        <f t="shared" si="1803"/>
        <v>0</v>
      </c>
      <c r="AF776" s="386">
        <f t="shared" si="1804"/>
        <v>0</v>
      </c>
      <c r="AG776" s="366" t="str">
        <f t="shared" si="1823"/>
        <v xml:space="preserve">    </v>
      </c>
      <c r="AH776" s="849">
        <f t="shared" si="1760"/>
        <v>0</v>
      </c>
      <c r="AI776" s="570"/>
      <c r="AJ776" s="391">
        <f t="shared" si="1805"/>
        <v>0</v>
      </c>
      <c r="AK776" s="386">
        <f t="shared" si="1806"/>
        <v>0</v>
      </c>
      <c r="AL776" s="366" t="str">
        <f t="shared" si="1824"/>
        <v xml:space="preserve">    </v>
      </c>
      <c r="AM776" s="849">
        <f t="shared" si="1761"/>
        <v>0</v>
      </c>
      <c r="AN776" s="570"/>
      <c r="AO776" s="391">
        <f t="shared" si="1807"/>
        <v>0</v>
      </c>
      <c r="AP776" s="386">
        <f t="shared" si="1808"/>
        <v>0</v>
      </c>
      <c r="AQ776" s="366" t="str">
        <f t="shared" si="1825"/>
        <v xml:space="preserve">    </v>
      </c>
      <c r="AR776" s="849">
        <f t="shared" si="1762"/>
        <v>0</v>
      </c>
      <c r="AS776" s="570"/>
      <c r="AT776" s="391">
        <f t="shared" si="1809"/>
        <v>0</v>
      </c>
      <c r="AU776" s="386">
        <f t="shared" si="1810"/>
        <v>0</v>
      </c>
      <c r="AV776" s="366" t="str">
        <f t="shared" si="1826"/>
        <v xml:space="preserve">    </v>
      </c>
      <c r="AW776" s="849">
        <f t="shared" si="1763"/>
        <v>0</v>
      </c>
      <c r="AX776" s="570"/>
      <c r="AY776" s="391">
        <f t="shared" si="1811"/>
        <v>0</v>
      </c>
      <c r="AZ776" s="386">
        <f t="shared" si="1812"/>
        <v>0</v>
      </c>
      <c r="BA776" s="366" t="str">
        <f t="shared" si="1827"/>
        <v xml:space="preserve">    </v>
      </c>
      <c r="BB776" s="849">
        <f t="shared" si="1764"/>
        <v>0</v>
      </c>
      <c r="BC776" s="570"/>
      <c r="BD776" s="391">
        <f t="shared" si="1813"/>
        <v>0</v>
      </c>
      <c r="BE776" s="386">
        <f t="shared" si="1814"/>
        <v>0</v>
      </c>
      <c r="BF776" s="366" t="str">
        <f t="shared" si="1828"/>
        <v xml:space="preserve">    </v>
      </c>
      <c r="BG776" s="849">
        <f t="shared" si="1765"/>
        <v>0</v>
      </c>
      <c r="BH776" s="570"/>
      <c r="BI776" s="391">
        <f t="shared" si="1815"/>
        <v>0</v>
      </c>
      <c r="BJ776" s="386">
        <f t="shared" si="1816"/>
        <v>0</v>
      </c>
      <c r="BK776" s="366" t="str">
        <f t="shared" si="1829"/>
        <v xml:space="preserve">    </v>
      </c>
      <c r="BM776" s="383">
        <f t="shared" si="1766"/>
        <v>0</v>
      </c>
      <c r="BN776" s="7"/>
    </row>
    <row r="777" spans="1:66" s="5" customFormat="1" ht="12.75">
      <c r="A777" s="633">
        <v>17</v>
      </c>
      <c r="B777" s="895" t="str">
        <f t="shared" si="1817"/>
        <v>Pharmaceutical</v>
      </c>
      <c r="C777" s="377">
        <f t="shared" si="1767"/>
        <v>0</v>
      </c>
      <c r="D777" s="659">
        <f t="shared" si="1754"/>
        <v>0</v>
      </c>
      <c r="E777" s="570"/>
      <c r="F777" s="391">
        <f t="shared" si="1793"/>
        <v>0</v>
      </c>
      <c r="G777" s="386">
        <f t="shared" si="1794"/>
        <v>0</v>
      </c>
      <c r="H777" s="366" t="str">
        <f t="shared" si="1818"/>
        <v xml:space="preserve">    </v>
      </c>
      <c r="I777" s="849">
        <f t="shared" si="1755"/>
        <v>0</v>
      </c>
      <c r="J777" s="570"/>
      <c r="K777" s="391">
        <f t="shared" si="1795"/>
        <v>0</v>
      </c>
      <c r="L777" s="386">
        <f t="shared" si="1796"/>
        <v>0</v>
      </c>
      <c r="M777" s="366" t="str">
        <f t="shared" si="1819"/>
        <v xml:space="preserve">    </v>
      </c>
      <c r="N777" s="849">
        <f t="shared" si="1756"/>
        <v>0</v>
      </c>
      <c r="O777" s="570"/>
      <c r="P777" s="391">
        <f t="shared" si="1797"/>
        <v>0</v>
      </c>
      <c r="Q777" s="386">
        <f t="shared" si="1798"/>
        <v>0</v>
      </c>
      <c r="R777" s="366" t="str">
        <f t="shared" si="1820"/>
        <v xml:space="preserve">    </v>
      </c>
      <c r="S777" s="849">
        <f t="shared" si="1757"/>
        <v>0</v>
      </c>
      <c r="T777" s="570"/>
      <c r="U777" s="391">
        <f t="shared" si="1799"/>
        <v>0</v>
      </c>
      <c r="V777" s="386">
        <f t="shared" si="1800"/>
        <v>0</v>
      </c>
      <c r="W777" s="366" t="str">
        <f t="shared" si="1821"/>
        <v xml:space="preserve">    </v>
      </c>
      <c r="X777" s="849">
        <f t="shared" si="1758"/>
        <v>0</v>
      </c>
      <c r="Y777" s="570"/>
      <c r="Z777" s="391">
        <f t="shared" si="1801"/>
        <v>0</v>
      </c>
      <c r="AA777" s="386">
        <f t="shared" si="1802"/>
        <v>0</v>
      </c>
      <c r="AB777" s="366" t="str">
        <f t="shared" si="1822"/>
        <v xml:space="preserve">    </v>
      </c>
      <c r="AC777" s="849">
        <f t="shared" si="1759"/>
        <v>0</v>
      </c>
      <c r="AD777" s="570"/>
      <c r="AE777" s="391">
        <f t="shared" si="1803"/>
        <v>0</v>
      </c>
      <c r="AF777" s="386">
        <f t="shared" si="1804"/>
        <v>0</v>
      </c>
      <c r="AG777" s="366" t="str">
        <f t="shared" si="1823"/>
        <v xml:space="preserve">    </v>
      </c>
      <c r="AH777" s="849">
        <f t="shared" si="1760"/>
        <v>0</v>
      </c>
      <c r="AI777" s="570"/>
      <c r="AJ777" s="391">
        <f t="shared" si="1805"/>
        <v>0</v>
      </c>
      <c r="AK777" s="386">
        <f t="shared" si="1806"/>
        <v>0</v>
      </c>
      <c r="AL777" s="366" t="str">
        <f t="shared" si="1824"/>
        <v xml:space="preserve">    </v>
      </c>
      <c r="AM777" s="849">
        <f t="shared" si="1761"/>
        <v>0</v>
      </c>
      <c r="AN777" s="570"/>
      <c r="AO777" s="391">
        <f t="shared" si="1807"/>
        <v>0</v>
      </c>
      <c r="AP777" s="386">
        <f t="shared" si="1808"/>
        <v>0</v>
      </c>
      <c r="AQ777" s="366" t="str">
        <f t="shared" si="1825"/>
        <v xml:space="preserve">    </v>
      </c>
      <c r="AR777" s="849">
        <f t="shared" si="1762"/>
        <v>0</v>
      </c>
      <c r="AS777" s="570"/>
      <c r="AT777" s="391">
        <f t="shared" si="1809"/>
        <v>0</v>
      </c>
      <c r="AU777" s="386">
        <f t="shared" si="1810"/>
        <v>0</v>
      </c>
      <c r="AV777" s="366" t="str">
        <f t="shared" si="1826"/>
        <v xml:space="preserve">    </v>
      </c>
      <c r="AW777" s="849">
        <f t="shared" si="1763"/>
        <v>0</v>
      </c>
      <c r="AX777" s="570"/>
      <c r="AY777" s="391">
        <f t="shared" si="1811"/>
        <v>0</v>
      </c>
      <c r="AZ777" s="386">
        <f t="shared" si="1812"/>
        <v>0</v>
      </c>
      <c r="BA777" s="366" t="str">
        <f t="shared" si="1827"/>
        <v xml:space="preserve">    </v>
      </c>
      <c r="BB777" s="849">
        <f t="shared" si="1764"/>
        <v>0</v>
      </c>
      <c r="BC777" s="570"/>
      <c r="BD777" s="391">
        <f t="shared" si="1813"/>
        <v>0</v>
      </c>
      <c r="BE777" s="386">
        <f t="shared" si="1814"/>
        <v>0</v>
      </c>
      <c r="BF777" s="366" t="str">
        <f t="shared" si="1828"/>
        <v xml:space="preserve">    </v>
      </c>
      <c r="BG777" s="849">
        <f t="shared" si="1765"/>
        <v>0</v>
      </c>
      <c r="BH777" s="570"/>
      <c r="BI777" s="391">
        <f t="shared" si="1815"/>
        <v>0</v>
      </c>
      <c r="BJ777" s="386">
        <f t="shared" si="1816"/>
        <v>0</v>
      </c>
      <c r="BK777" s="366" t="str">
        <f t="shared" si="1829"/>
        <v xml:space="preserve">    </v>
      </c>
      <c r="BM777" s="383">
        <f t="shared" si="1766"/>
        <v>0</v>
      </c>
      <c r="BN777" s="7"/>
    </row>
    <row r="778" spans="1:66" s="5" customFormat="1" ht="12.75">
      <c r="A778" s="633">
        <v>18</v>
      </c>
      <c r="B778" s="895" t="str">
        <f t="shared" si="1817"/>
        <v>24 Hour Program:  Food &amp; Personal Need Items</v>
      </c>
      <c r="C778" s="377">
        <f t="shared" si="1767"/>
        <v>0</v>
      </c>
      <c r="D778" s="1030">
        <f t="shared" si="1754"/>
        <v>0</v>
      </c>
      <c r="E778" s="570"/>
      <c r="F778" s="391">
        <f t="shared" si="1793"/>
        <v>0</v>
      </c>
      <c r="G778" s="386">
        <f t="shared" si="1794"/>
        <v>0</v>
      </c>
      <c r="H778" s="366" t="str">
        <f t="shared" si="1818"/>
        <v xml:space="preserve">    </v>
      </c>
      <c r="I778" s="850">
        <f t="shared" si="1755"/>
        <v>0</v>
      </c>
      <c r="J778" s="570"/>
      <c r="K778" s="391">
        <f t="shared" si="1795"/>
        <v>0</v>
      </c>
      <c r="L778" s="386">
        <f t="shared" si="1796"/>
        <v>0</v>
      </c>
      <c r="M778" s="366" t="str">
        <f t="shared" si="1819"/>
        <v xml:space="preserve">    </v>
      </c>
      <c r="N778" s="850">
        <f t="shared" si="1756"/>
        <v>0</v>
      </c>
      <c r="O778" s="570"/>
      <c r="P778" s="391">
        <f t="shared" si="1797"/>
        <v>0</v>
      </c>
      <c r="Q778" s="386">
        <f t="shared" si="1798"/>
        <v>0</v>
      </c>
      <c r="R778" s="366" t="str">
        <f t="shared" si="1820"/>
        <v xml:space="preserve">    </v>
      </c>
      <c r="S778" s="850">
        <f t="shared" si="1757"/>
        <v>0</v>
      </c>
      <c r="T778" s="570"/>
      <c r="U778" s="391">
        <f t="shared" si="1799"/>
        <v>0</v>
      </c>
      <c r="V778" s="386">
        <f t="shared" si="1800"/>
        <v>0</v>
      </c>
      <c r="W778" s="366" t="str">
        <f t="shared" si="1821"/>
        <v xml:space="preserve">    </v>
      </c>
      <c r="X778" s="850">
        <f t="shared" si="1758"/>
        <v>0</v>
      </c>
      <c r="Y778" s="570"/>
      <c r="Z778" s="391">
        <f t="shared" si="1801"/>
        <v>0</v>
      </c>
      <c r="AA778" s="386">
        <f t="shared" si="1802"/>
        <v>0</v>
      </c>
      <c r="AB778" s="366" t="str">
        <f t="shared" si="1822"/>
        <v xml:space="preserve">    </v>
      </c>
      <c r="AC778" s="850">
        <f t="shared" si="1759"/>
        <v>0</v>
      </c>
      <c r="AD778" s="570"/>
      <c r="AE778" s="391">
        <f t="shared" si="1803"/>
        <v>0</v>
      </c>
      <c r="AF778" s="386">
        <f t="shared" si="1804"/>
        <v>0</v>
      </c>
      <c r="AG778" s="366" t="str">
        <f t="shared" si="1823"/>
        <v xml:space="preserve">    </v>
      </c>
      <c r="AH778" s="850">
        <f t="shared" si="1760"/>
        <v>0</v>
      </c>
      <c r="AI778" s="570"/>
      <c r="AJ778" s="391">
        <f t="shared" si="1805"/>
        <v>0</v>
      </c>
      <c r="AK778" s="386">
        <f t="shared" si="1806"/>
        <v>0</v>
      </c>
      <c r="AL778" s="366" t="str">
        <f t="shared" si="1824"/>
        <v xml:space="preserve">    </v>
      </c>
      <c r="AM778" s="850">
        <f t="shared" si="1761"/>
        <v>0</v>
      </c>
      <c r="AN778" s="570"/>
      <c r="AO778" s="391">
        <f t="shared" si="1807"/>
        <v>0</v>
      </c>
      <c r="AP778" s="386">
        <f t="shared" si="1808"/>
        <v>0</v>
      </c>
      <c r="AQ778" s="366" t="str">
        <f t="shared" si="1825"/>
        <v xml:space="preserve">    </v>
      </c>
      <c r="AR778" s="850">
        <f t="shared" si="1762"/>
        <v>0</v>
      </c>
      <c r="AS778" s="570"/>
      <c r="AT778" s="391">
        <f t="shared" si="1809"/>
        <v>0</v>
      </c>
      <c r="AU778" s="386">
        <f t="shared" si="1810"/>
        <v>0</v>
      </c>
      <c r="AV778" s="366" t="str">
        <f t="shared" si="1826"/>
        <v xml:space="preserve">    </v>
      </c>
      <c r="AW778" s="850">
        <f t="shared" si="1763"/>
        <v>0</v>
      </c>
      <c r="AX778" s="570"/>
      <c r="AY778" s="391">
        <f t="shared" si="1811"/>
        <v>0</v>
      </c>
      <c r="AZ778" s="386">
        <f t="shared" si="1812"/>
        <v>0</v>
      </c>
      <c r="BA778" s="366" t="str">
        <f t="shared" si="1827"/>
        <v xml:space="preserve">    </v>
      </c>
      <c r="BB778" s="850">
        <f t="shared" si="1764"/>
        <v>0</v>
      </c>
      <c r="BC778" s="570"/>
      <c r="BD778" s="391">
        <f t="shared" si="1813"/>
        <v>0</v>
      </c>
      <c r="BE778" s="386">
        <f t="shared" si="1814"/>
        <v>0</v>
      </c>
      <c r="BF778" s="366" t="str">
        <f t="shared" si="1828"/>
        <v xml:space="preserve">    </v>
      </c>
      <c r="BG778" s="850">
        <f t="shared" si="1765"/>
        <v>0</v>
      </c>
      <c r="BH778" s="570"/>
      <c r="BI778" s="391">
        <f t="shared" si="1815"/>
        <v>0</v>
      </c>
      <c r="BJ778" s="386">
        <f t="shared" si="1816"/>
        <v>0</v>
      </c>
      <c r="BK778" s="366" t="str">
        <f t="shared" si="1829"/>
        <v xml:space="preserve">    </v>
      </c>
      <c r="BM778" s="383">
        <f t="shared" si="1766"/>
        <v>0</v>
      </c>
      <c r="BN778" s="7"/>
    </row>
    <row r="779" spans="1:66" s="5" customFormat="1" ht="12.75">
      <c r="A779" s="633">
        <v>19</v>
      </c>
      <c r="B779" s="895" t="str">
        <f t="shared" si="1817"/>
        <v>Client Transportation</v>
      </c>
      <c r="C779" s="377">
        <f t="shared" si="1767"/>
        <v>0</v>
      </c>
      <c r="D779" s="1030">
        <f t="shared" si="1754"/>
        <v>0</v>
      </c>
      <c r="E779" s="570"/>
      <c r="F779" s="391">
        <f t="shared" si="1793"/>
        <v>0</v>
      </c>
      <c r="G779" s="386">
        <f t="shared" si="1794"/>
        <v>0</v>
      </c>
      <c r="H779" s="366" t="str">
        <f t="shared" si="1818"/>
        <v xml:space="preserve">    </v>
      </c>
      <c r="I779" s="850">
        <f t="shared" si="1755"/>
        <v>0</v>
      </c>
      <c r="J779" s="570"/>
      <c r="K779" s="391">
        <f t="shared" si="1795"/>
        <v>0</v>
      </c>
      <c r="L779" s="386">
        <f t="shared" si="1796"/>
        <v>0</v>
      </c>
      <c r="M779" s="366" t="str">
        <f t="shared" si="1819"/>
        <v xml:space="preserve">    </v>
      </c>
      <c r="N779" s="850">
        <f t="shared" si="1756"/>
        <v>0</v>
      </c>
      <c r="O779" s="570"/>
      <c r="P779" s="391">
        <f t="shared" si="1797"/>
        <v>0</v>
      </c>
      <c r="Q779" s="386">
        <f t="shared" si="1798"/>
        <v>0</v>
      </c>
      <c r="R779" s="366" t="str">
        <f t="shared" si="1820"/>
        <v xml:space="preserve">    </v>
      </c>
      <c r="S779" s="850">
        <f t="shared" si="1757"/>
        <v>0</v>
      </c>
      <c r="T779" s="570"/>
      <c r="U779" s="391">
        <f t="shared" si="1799"/>
        <v>0</v>
      </c>
      <c r="V779" s="386">
        <f t="shared" si="1800"/>
        <v>0</v>
      </c>
      <c r="W779" s="366" t="str">
        <f t="shared" si="1821"/>
        <v xml:space="preserve">    </v>
      </c>
      <c r="X779" s="850">
        <f t="shared" si="1758"/>
        <v>0</v>
      </c>
      <c r="Y779" s="570"/>
      <c r="Z779" s="391">
        <f t="shared" si="1801"/>
        <v>0</v>
      </c>
      <c r="AA779" s="386">
        <f t="shared" si="1802"/>
        <v>0</v>
      </c>
      <c r="AB779" s="366" t="str">
        <f t="shared" si="1822"/>
        <v xml:space="preserve">    </v>
      </c>
      <c r="AC779" s="850">
        <f t="shared" si="1759"/>
        <v>0</v>
      </c>
      <c r="AD779" s="570"/>
      <c r="AE779" s="391">
        <f t="shared" si="1803"/>
        <v>0</v>
      </c>
      <c r="AF779" s="386">
        <f t="shared" si="1804"/>
        <v>0</v>
      </c>
      <c r="AG779" s="366" t="str">
        <f t="shared" si="1823"/>
        <v xml:space="preserve">    </v>
      </c>
      <c r="AH779" s="850">
        <f t="shared" si="1760"/>
        <v>0</v>
      </c>
      <c r="AI779" s="570"/>
      <c r="AJ779" s="391">
        <f t="shared" si="1805"/>
        <v>0</v>
      </c>
      <c r="AK779" s="386">
        <f t="shared" si="1806"/>
        <v>0</v>
      </c>
      <c r="AL779" s="366" t="str">
        <f t="shared" si="1824"/>
        <v xml:space="preserve">    </v>
      </c>
      <c r="AM779" s="850">
        <f t="shared" si="1761"/>
        <v>0</v>
      </c>
      <c r="AN779" s="570"/>
      <c r="AO779" s="391">
        <f t="shared" si="1807"/>
        <v>0</v>
      </c>
      <c r="AP779" s="386">
        <f t="shared" si="1808"/>
        <v>0</v>
      </c>
      <c r="AQ779" s="366" t="str">
        <f t="shared" si="1825"/>
        <v xml:space="preserve">    </v>
      </c>
      <c r="AR779" s="850">
        <f t="shared" si="1762"/>
        <v>0</v>
      </c>
      <c r="AS779" s="570"/>
      <c r="AT779" s="391">
        <f t="shared" si="1809"/>
        <v>0</v>
      </c>
      <c r="AU779" s="386">
        <f t="shared" si="1810"/>
        <v>0</v>
      </c>
      <c r="AV779" s="366" t="str">
        <f t="shared" si="1826"/>
        <v xml:space="preserve">    </v>
      </c>
      <c r="AW779" s="850">
        <f t="shared" si="1763"/>
        <v>0</v>
      </c>
      <c r="AX779" s="570"/>
      <c r="AY779" s="391">
        <f t="shared" si="1811"/>
        <v>0</v>
      </c>
      <c r="AZ779" s="386">
        <f t="shared" si="1812"/>
        <v>0</v>
      </c>
      <c r="BA779" s="366" t="str">
        <f t="shared" si="1827"/>
        <v xml:space="preserve">    </v>
      </c>
      <c r="BB779" s="850">
        <f t="shared" si="1764"/>
        <v>0</v>
      </c>
      <c r="BC779" s="570"/>
      <c r="BD779" s="391">
        <f t="shared" si="1813"/>
        <v>0</v>
      </c>
      <c r="BE779" s="386">
        <f t="shared" si="1814"/>
        <v>0</v>
      </c>
      <c r="BF779" s="366" t="str">
        <f t="shared" si="1828"/>
        <v xml:space="preserve">    </v>
      </c>
      <c r="BG779" s="850">
        <f t="shared" si="1765"/>
        <v>0</v>
      </c>
      <c r="BH779" s="570"/>
      <c r="BI779" s="391">
        <f t="shared" si="1815"/>
        <v>0</v>
      </c>
      <c r="BJ779" s="386">
        <f t="shared" si="1816"/>
        <v>0</v>
      </c>
      <c r="BK779" s="366" t="str">
        <f t="shared" si="1829"/>
        <v xml:space="preserve">    </v>
      </c>
      <c r="BM779" s="383">
        <f t="shared" si="1766"/>
        <v>0</v>
      </c>
      <c r="BN779" s="7"/>
    </row>
    <row r="780" spans="1:66" s="5" customFormat="1" ht="12.75">
      <c r="A780" s="633">
        <v>20</v>
      </c>
      <c r="B780" s="895" t="str">
        <f t="shared" si="1817"/>
        <v>Travel</v>
      </c>
      <c r="C780" s="378">
        <f t="shared" si="1767"/>
        <v>0</v>
      </c>
      <c r="D780" s="659">
        <f t="shared" si="1754"/>
        <v>0</v>
      </c>
      <c r="E780" s="570"/>
      <c r="F780" s="391">
        <f t="shared" si="1793"/>
        <v>0</v>
      </c>
      <c r="G780" s="386">
        <f t="shared" si="1794"/>
        <v>0</v>
      </c>
      <c r="H780" s="366" t="str">
        <f t="shared" si="1818"/>
        <v xml:space="preserve">    </v>
      </c>
      <c r="I780" s="849">
        <f t="shared" si="1755"/>
        <v>0</v>
      </c>
      <c r="J780" s="570"/>
      <c r="K780" s="391">
        <f t="shared" si="1795"/>
        <v>0</v>
      </c>
      <c r="L780" s="386">
        <f t="shared" si="1796"/>
        <v>0</v>
      </c>
      <c r="M780" s="366" t="str">
        <f t="shared" si="1819"/>
        <v xml:space="preserve">    </v>
      </c>
      <c r="N780" s="849">
        <f t="shared" si="1756"/>
        <v>0</v>
      </c>
      <c r="O780" s="570"/>
      <c r="P780" s="391">
        <f t="shared" si="1797"/>
        <v>0</v>
      </c>
      <c r="Q780" s="386">
        <f t="shared" si="1798"/>
        <v>0</v>
      </c>
      <c r="R780" s="366" t="str">
        <f t="shared" si="1820"/>
        <v xml:space="preserve">    </v>
      </c>
      <c r="S780" s="849">
        <f t="shared" si="1757"/>
        <v>0</v>
      </c>
      <c r="T780" s="570"/>
      <c r="U780" s="391">
        <f t="shared" si="1799"/>
        <v>0</v>
      </c>
      <c r="V780" s="386">
        <f t="shared" si="1800"/>
        <v>0</v>
      </c>
      <c r="W780" s="366" t="str">
        <f t="shared" si="1821"/>
        <v xml:space="preserve">    </v>
      </c>
      <c r="X780" s="849">
        <f t="shared" si="1758"/>
        <v>0</v>
      </c>
      <c r="Y780" s="570"/>
      <c r="Z780" s="391">
        <f t="shared" si="1801"/>
        <v>0</v>
      </c>
      <c r="AA780" s="386">
        <f t="shared" si="1802"/>
        <v>0</v>
      </c>
      <c r="AB780" s="366" t="str">
        <f t="shared" si="1822"/>
        <v xml:space="preserve">    </v>
      </c>
      <c r="AC780" s="849">
        <f t="shared" si="1759"/>
        <v>0</v>
      </c>
      <c r="AD780" s="570"/>
      <c r="AE780" s="391">
        <f t="shared" si="1803"/>
        <v>0</v>
      </c>
      <c r="AF780" s="386">
        <f t="shared" si="1804"/>
        <v>0</v>
      </c>
      <c r="AG780" s="366" t="str">
        <f t="shared" si="1823"/>
        <v xml:space="preserve">    </v>
      </c>
      <c r="AH780" s="849">
        <f t="shared" si="1760"/>
        <v>0</v>
      </c>
      <c r="AI780" s="570"/>
      <c r="AJ780" s="391">
        <f t="shared" si="1805"/>
        <v>0</v>
      </c>
      <c r="AK780" s="386">
        <f t="shared" si="1806"/>
        <v>0</v>
      </c>
      <c r="AL780" s="366" t="str">
        <f t="shared" si="1824"/>
        <v xml:space="preserve">    </v>
      </c>
      <c r="AM780" s="849">
        <f t="shared" si="1761"/>
        <v>0</v>
      </c>
      <c r="AN780" s="570"/>
      <c r="AO780" s="391">
        <f t="shared" si="1807"/>
        <v>0</v>
      </c>
      <c r="AP780" s="386">
        <f t="shared" si="1808"/>
        <v>0</v>
      </c>
      <c r="AQ780" s="366" t="str">
        <f t="shared" si="1825"/>
        <v xml:space="preserve">    </v>
      </c>
      <c r="AR780" s="849">
        <f t="shared" si="1762"/>
        <v>0</v>
      </c>
      <c r="AS780" s="570"/>
      <c r="AT780" s="391">
        <f t="shared" si="1809"/>
        <v>0</v>
      </c>
      <c r="AU780" s="386">
        <f t="shared" si="1810"/>
        <v>0</v>
      </c>
      <c r="AV780" s="366" t="str">
        <f t="shared" si="1826"/>
        <v xml:space="preserve">    </v>
      </c>
      <c r="AW780" s="849">
        <f t="shared" si="1763"/>
        <v>0</v>
      </c>
      <c r="AX780" s="570"/>
      <c r="AY780" s="391">
        <f t="shared" si="1811"/>
        <v>0</v>
      </c>
      <c r="AZ780" s="386">
        <f t="shared" si="1812"/>
        <v>0</v>
      </c>
      <c r="BA780" s="366" t="str">
        <f t="shared" si="1827"/>
        <v xml:space="preserve">    </v>
      </c>
      <c r="BB780" s="849">
        <f t="shared" si="1764"/>
        <v>0</v>
      </c>
      <c r="BC780" s="570"/>
      <c r="BD780" s="391">
        <f t="shared" si="1813"/>
        <v>0</v>
      </c>
      <c r="BE780" s="386">
        <f t="shared" si="1814"/>
        <v>0</v>
      </c>
      <c r="BF780" s="366" t="str">
        <f t="shared" si="1828"/>
        <v xml:space="preserve">    </v>
      </c>
      <c r="BG780" s="849">
        <f t="shared" si="1765"/>
        <v>0</v>
      </c>
      <c r="BH780" s="570"/>
      <c r="BI780" s="391">
        <f t="shared" si="1815"/>
        <v>0</v>
      </c>
      <c r="BJ780" s="386">
        <f t="shared" si="1816"/>
        <v>0</v>
      </c>
      <c r="BK780" s="366" t="str">
        <f t="shared" si="1829"/>
        <v xml:space="preserve">    </v>
      </c>
      <c r="BM780" s="383">
        <f t="shared" si="1766"/>
        <v>0</v>
      </c>
      <c r="BN780" s="7"/>
    </row>
    <row r="781" spans="1:66" s="5" customFormat="1" ht="22.5">
      <c r="A781" s="633">
        <v>21</v>
      </c>
      <c r="B781" s="895" t="str">
        <f t="shared" si="1817"/>
        <v>Office Costs (Finance/Legal/Fees/Taxes/Insurance)</v>
      </c>
      <c r="C781" s="378">
        <f t="shared" si="1767"/>
        <v>0</v>
      </c>
      <c r="D781" s="659">
        <f t="shared" si="1754"/>
        <v>0</v>
      </c>
      <c r="E781" s="570"/>
      <c r="F781" s="391">
        <f t="shared" si="1793"/>
        <v>0</v>
      </c>
      <c r="G781" s="386">
        <f t="shared" si="1794"/>
        <v>0</v>
      </c>
      <c r="H781" s="366" t="str">
        <f t="shared" si="1818"/>
        <v xml:space="preserve">    </v>
      </c>
      <c r="I781" s="849">
        <f t="shared" si="1755"/>
        <v>0</v>
      </c>
      <c r="J781" s="570"/>
      <c r="K781" s="391">
        <f t="shared" si="1795"/>
        <v>0</v>
      </c>
      <c r="L781" s="386">
        <f t="shared" si="1796"/>
        <v>0</v>
      </c>
      <c r="M781" s="366" t="str">
        <f t="shared" si="1819"/>
        <v xml:space="preserve">    </v>
      </c>
      <c r="N781" s="849">
        <f t="shared" si="1756"/>
        <v>0</v>
      </c>
      <c r="O781" s="570"/>
      <c r="P781" s="391">
        <f t="shared" si="1797"/>
        <v>0</v>
      </c>
      <c r="Q781" s="386">
        <f t="shared" si="1798"/>
        <v>0</v>
      </c>
      <c r="R781" s="366" t="str">
        <f t="shared" si="1820"/>
        <v xml:space="preserve">    </v>
      </c>
      <c r="S781" s="849">
        <f t="shared" si="1757"/>
        <v>0</v>
      </c>
      <c r="T781" s="570"/>
      <c r="U781" s="391">
        <f t="shared" si="1799"/>
        <v>0</v>
      </c>
      <c r="V781" s="386">
        <f t="shared" si="1800"/>
        <v>0</v>
      </c>
      <c r="W781" s="366" t="str">
        <f t="shared" si="1821"/>
        <v xml:space="preserve">    </v>
      </c>
      <c r="X781" s="849">
        <f t="shared" si="1758"/>
        <v>0</v>
      </c>
      <c r="Y781" s="570"/>
      <c r="Z781" s="391">
        <f t="shared" si="1801"/>
        <v>0</v>
      </c>
      <c r="AA781" s="386">
        <f t="shared" si="1802"/>
        <v>0</v>
      </c>
      <c r="AB781" s="366" t="str">
        <f t="shared" si="1822"/>
        <v xml:space="preserve">    </v>
      </c>
      <c r="AC781" s="849">
        <f t="shared" si="1759"/>
        <v>0</v>
      </c>
      <c r="AD781" s="570"/>
      <c r="AE781" s="391">
        <f t="shared" si="1803"/>
        <v>0</v>
      </c>
      <c r="AF781" s="386">
        <f t="shared" si="1804"/>
        <v>0</v>
      </c>
      <c r="AG781" s="366" t="str">
        <f t="shared" si="1823"/>
        <v xml:space="preserve">    </v>
      </c>
      <c r="AH781" s="849">
        <f t="shared" si="1760"/>
        <v>0</v>
      </c>
      <c r="AI781" s="570"/>
      <c r="AJ781" s="391">
        <f t="shared" si="1805"/>
        <v>0</v>
      </c>
      <c r="AK781" s="386">
        <f t="shared" si="1806"/>
        <v>0</v>
      </c>
      <c r="AL781" s="366" t="str">
        <f t="shared" si="1824"/>
        <v xml:space="preserve">    </v>
      </c>
      <c r="AM781" s="849">
        <f t="shared" si="1761"/>
        <v>0</v>
      </c>
      <c r="AN781" s="570"/>
      <c r="AO781" s="391">
        <f t="shared" si="1807"/>
        <v>0</v>
      </c>
      <c r="AP781" s="386">
        <f t="shared" si="1808"/>
        <v>0</v>
      </c>
      <c r="AQ781" s="366" t="str">
        <f t="shared" si="1825"/>
        <v xml:space="preserve">    </v>
      </c>
      <c r="AR781" s="849">
        <f t="shared" si="1762"/>
        <v>0</v>
      </c>
      <c r="AS781" s="570"/>
      <c r="AT781" s="391">
        <f t="shared" si="1809"/>
        <v>0</v>
      </c>
      <c r="AU781" s="386">
        <f t="shared" si="1810"/>
        <v>0</v>
      </c>
      <c r="AV781" s="366" t="str">
        <f t="shared" si="1826"/>
        <v xml:space="preserve">    </v>
      </c>
      <c r="AW781" s="849">
        <f t="shared" si="1763"/>
        <v>0</v>
      </c>
      <c r="AX781" s="570"/>
      <c r="AY781" s="391">
        <f t="shared" si="1811"/>
        <v>0</v>
      </c>
      <c r="AZ781" s="386">
        <f t="shared" si="1812"/>
        <v>0</v>
      </c>
      <c r="BA781" s="366" t="str">
        <f t="shared" si="1827"/>
        <v xml:space="preserve">    </v>
      </c>
      <c r="BB781" s="849">
        <f t="shared" si="1764"/>
        <v>0</v>
      </c>
      <c r="BC781" s="570"/>
      <c r="BD781" s="391">
        <f t="shared" si="1813"/>
        <v>0</v>
      </c>
      <c r="BE781" s="386">
        <f t="shared" si="1814"/>
        <v>0</v>
      </c>
      <c r="BF781" s="366" t="str">
        <f t="shared" si="1828"/>
        <v xml:space="preserve">    </v>
      </c>
      <c r="BG781" s="849">
        <f t="shared" si="1765"/>
        <v>0</v>
      </c>
      <c r="BH781" s="570"/>
      <c r="BI781" s="391">
        <f t="shared" si="1815"/>
        <v>0</v>
      </c>
      <c r="BJ781" s="386">
        <f t="shared" si="1816"/>
        <v>0</v>
      </c>
      <c r="BK781" s="366" t="str">
        <f t="shared" si="1829"/>
        <v xml:space="preserve">    </v>
      </c>
      <c r="BM781" s="383">
        <f t="shared" si="1766"/>
        <v>0</v>
      </c>
      <c r="BN781" s="7"/>
    </row>
    <row r="782" spans="1:66" s="5" customFormat="1" ht="12.75">
      <c r="A782" s="633">
        <v>22</v>
      </c>
      <c r="B782" s="895" t="str">
        <f t="shared" si="1817"/>
        <v>Staff Development/Training/Education</v>
      </c>
      <c r="C782" s="377">
        <f t="shared" si="1767"/>
        <v>0</v>
      </c>
      <c r="D782" s="1030">
        <f t="shared" si="1754"/>
        <v>0</v>
      </c>
      <c r="E782" s="570"/>
      <c r="F782" s="391">
        <f t="shared" si="1793"/>
        <v>0</v>
      </c>
      <c r="G782" s="386">
        <f t="shared" si="1794"/>
        <v>0</v>
      </c>
      <c r="H782" s="366" t="str">
        <f t="shared" si="1818"/>
        <v xml:space="preserve">    </v>
      </c>
      <c r="I782" s="850">
        <f t="shared" si="1755"/>
        <v>0</v>
      </c>
      <c r="J782" s="570"/>
      <c r="K782" s="391">
        <f t="shared" si="1795"/>
        <v>0</v>
      </c>
      <c r="L782" s="386">
        <f t="shared" si="1796"/>
        <v>0</v>
      </c>
      <c r="M782" s="366" t="str">
        <f t="shared" si="1819"/>
        <v xml:space="preserve">    </v>
      </c>
      <c r="N782" s="850">
        <f t="shared" si="1756"/>
        <v>0</v>
      </c>
      <c r="O782" s="570"/>
      <c r="P782" s="391">
        <f t="shared" si="1797"/>
        <v>0</v>
      </c>
      <c r="Q782" s="386">
        <f t="shared" si="1798"/>
        <v>0</v>
      </c>
      <c r="R782" s="366" t="str">
        <f t="shared" si="1820"/>
        <v xml:space="preserve">    </v>
      </c>
      <c r="S782" s="850">
        <f t="shared" si="1757"/>
        <v>0</v>
      </c>
      <c r="T782" s="570"/>
      <c r="U782" s="391">
        <f t="shared" si="1799"/>
        <v>0</v>
      </c>
      <c r="V782" s="386">
        <f t="shared" si="1800"/>
        <v>0</v>
      </c>
      <c r="W782" s="366" t="str">
        <f t="shared" si="1821"/>
        <v xml:space="preserve">    </v>
      </c>
      <c r="X782" s="850">
        <f t="shared" si="1758"/>
        <v>0</v>
      </c>
      <c r="Y782" s="570"/>
      <c r="Z782" s="391">
        <f t="shared" si="1801"/>
        <v>0</v>
      </c>
      <c r="AA782" s="386">
        <f t="shared" si="1802"/>
        <v>0</v>
      </c>
      <c r="AB782" s="366" t="str">
        <f t="shared" si="1822"/>
        <v xml:space="preserve">    </v>
      </c>
      <c r="AC782" s="850">
        <f t="shared" si="1759"/>
        <v>0</v>
      </c>
      <c r="AD782" s="570"/>
      <c r="AE782" s="391">
        <f t="shared" si="1803"/>
        <v>0</v>
      </c>
      <c r="AF782" s="386">
        <f t="shared" si="1804"/>
        <v>0</v>
      </c>
      <c r="AG782" s="366" t="str">
        <f t="shared" si="1823"/>
        <v xml:space="preserve">    </v>
      </c>
      <c r="AH782" s="850">
        <f t="shared" si="1760"/>
        <v>0</v>
      </c>
      <c r="AI782" s="570"/>
      <c r="AJ782" s="391">
        <f t="shared" si="1805"/>
        <v>0</v>
      </c>
      <c r="AK782" s="386">
        <f t="shared" si="1806"/>
        <v>0</v>
      </c>
      <c r="AL782" s="366" t="str">
        <f t="shared" si="1824"/>
        <v xml:space="preserve">    </v>
      </c>
      <c r="AM782" s="850">
        <f t="shared" si="1761"/>
        <v>0</v>
      </c>
      <c r="AN782" s="570"/>
      <c r="AO782" s="391">
        <f t="shared" si="1807"/>
        <v>0</v>
      </c>
      <c r="AP782" s="386">
        <f t="shared" si="1808"/>
        <v>0</v>
      </c>
      <c r="AQ782" s="366" t="str">
        <f t="shared" si="1825"/>
        <v xml:space="preserve">    </v>
      </c>
      <c r="AR782" s="850">
        <f t="shared" si="1762"/>
        <v>0</v>
      </c>
      <c r="AS782" s="570"/>
      <c r="AT782" s="391">
        <f t="shared" si="1809"/>
        <v>0</v>
      </c>
      <c r="AU782" s="386">
        <f t="shared" si="1810"/>
        <v>0</v>
      </c>
      <c r="AV782" s="366" t="str">
        <f t="shared" si="1826"/>
        <v xml:space="preserve">    </v>
      </c>
      <c r="AW782" s="850">
        <f t="shared" si="1763"/>
        <v>0</v>
      </c>
      <c r="AX782" s="570"/>
      <c r="AY782" s="391">
        <f t="shared" si="1811"/>
        <v>0</v>
      </c>
      <c r="AZ782" s="386">
        <f t="shared" si="1812"/>
        <v>0</v>
      </c>
      <c r="BA782" s="366" t="str">
        <f t="shared" si="1827"/>
        <v xml:space="preserve">    </v>
      </c>
      <c r="BB782" s="850">
        <f t="shared" si="1764"/>
        <v>0</v>
      </c>
      <c r="BC782" s="570"/>
      <c r="BD782" s="391">
        <f t="shared" si="1813"/>
        <v>0</v>
      </c>
      <c r="BE782" s="386">
        <f t="shared" si="1814"/>
        <v>0</v>
      </c>
      <c r="BF782" s="366" t="str">
        <f t="shared" si="1828"/>
        <v xml:space="preserve">    </v>
      </c>
      <c r="BG782" s="850">
        <f t="shared" si="1765"/>
        <v>0</v>
      </c>
      <c r="BH782" s="570"/>
      <c r="BI782" s="391">
        <f t="shared" si="1815"/>
        <v>0</v>
      </c>
      <c r="BJ782" s="386">
        <f t="shared" si="1816"/>
        <v>0</v>
      </c>
      <c r="BK782" s="366" t="str">
        <f t="shared" si="1829"/>
        <v xml:space="preserve">    </v>
      </c>
      <c r="BM782" s="383">
        <f t="shared" si="1766"/>
        <v>0</v>
      </c>
      <c r="BN782" s="7"/>
    </row>
    <row r="783" spans="1:66" s="5" customFormat="1" ht="12.75">
      <c r="A783" s="633">
        <v>23</v>
      </c>
      <c r="B783" s="895" t="str">
        <f t="shared" si="1817"/>
        <v>Other Business Services</v>
      </c>
      <c r="C783" s="377">
        <f t="shared" si="1767"/>
        <v>0</v>
      </c>
      <c r="D783" s="659">
        <f t="shared" si="1754"/>
        <v>0</v>
      </c>
      <c r="E783" s="570"/>
      <c r="F783" s="391">
        <f t="shared" si="1793"/>
        <v>0</v>
      </c>
      <c r="G783" s="386">
        <f t="shared" si="1794"/>
        <v>0</v>
      </c>
      <c r="H783" s="366" t="str">
        <f t="shared" si="1818"/>
        <v xml:space="preserve">    </v>
      </c>
      <c r="I783" s="849">
        <f t="shared" si="1755"/>
        <v>0</v>
      </c>
      <c r="J783" s="570"/>
      <c r="K783" s="391">
        <f t="shared" si="1795"/>
        <v>0</v>
      </c>
      <c r="L783" s="386">
        <f t="shared" si="1796"/>
        <v>0</v>
      </c>
      <c r="M783" s="366" t="str">
        <f t="shared" si="1819"/>
        <v xml:space="preserve">    </v>
      </c>
      <c r="N783" s="849">
        <f t="shared" si="1756"/>
        <v>0</v>
      </c>
      <c r="O783" s="570"/>
      <c r="P783" s="391">
        <f t="shared" si="1797"/>
        <v>0</v>
      </c>
      <c r="Q783" s="386">
        <f t="shared" si="1798"/>
        <v>0</v>
      </c>
      <c r="R783" s="366" t="str">
        <f t="shared" si="1820"/>
        <v xml:space="preserve">    </v>
      </c>
      <c r="S783" s="849">
        <f t="shared" si="1757"/>
        <v>0</v>
      </c>
      <c r="T783" s="570"/>
      <c r="U783" s="391">
        <f t="shared" si="1799"/>
        <v>0</v>
      </c>
      <c r="V783" s="386">
        <f t="shared" si="1800"/>
        <v>0</v>
      </c>
      <c r="W783" s="366" t="str">
        <f t="shared" si="1821"/>
        <v xml:space="preserve">    </v>
      </c>
      <c r="X783" s="849">
        <f t="shared" si="1758"/>
        <v>0</v>
      </c>
      <c r="Y783" s="570"/>
      <c r="Z783" s="391">
        <f t="shared" si="1801"/>
        <v>0</v>
      </c>
      <c r="AA783" s="386">
        <f t="shared" si="1802"/>
        <v>0</v>
      </c>
      <c r="AB783" s="366" t="str">
        <f t="shared" si="1822"/>
        <v xml:space="preserve">    </v>
      </c>
      <c r="AC783" s="849">
        <f t="shared" si="1759"/>
        <v>0</v>
      </c>
      <c r="AD783" s="570"/>
      <c r="AE783" s="391">
        <f t="shared" si="1803"/>
        <v>0</v>
      </c>
      <c r="AF783" s="386">
        <f t="shared" si="1804"/>
        <v>0</v>
      </c>
      <c r="AG783" s="366" t="str">
        <f t="shared" si="1823"/>
        <v xml:space="preserve">    </v>
      </c>
      <c r="AH783" s="849">
        <f t="shared" si="1760"/>
        <v>0</v>
      </c>
      <c r="AI783" s="570"/>
      <c r="AJ783" s="391">
        <f t="shared" si="1805"/>
        <v>0</v>
      </c>
      <c r="AK783" s="386">
        <f t="shared" si="1806"/>
        <v>0</v>
      </c>
      <c r="AL783" s="366" t="str">
        <f t="shared" si="1824"/>
        <v xml:space="preserve">    </v>
      </c>
      <c r="AM783" s="849">
        <f t="shared" si="1761"/>
        <v>0</v>
      </c>
      <c r="AN783" s="570"/>
      <c r="AO783" s="391">
        <f t="shared" si="1807"/>
        <v>0</v>
      </c>
      <c r="AP783" s="386">
        <f t="shared" si="1808"/>
        <v>0</v>
      </c>
      <c r="AQ783" s="366" t="str">
        <f t="shared" si="1825"/>
        <v xml:space="preserve">    </v>
      </c>
      <c r="AR783" s="849">
        <f t="shared" si="1762"/>
        <v>0</v>
      </c>
      <c r="AS783" s="570"/>
      <c r="AT783" s="391">
        <f t="shared" si="1809"/>
        <v>0</v>
      </c>
      <c r="AU783" s="386">
        <f t="shared" si="1810"/>
        <v>0</v>
      </c>
      <c r="AV783" s="366" t="str">
        <f t="shared" si="1826"/>
        <v xml:space="preserve">    </v>
      </c>
      <c r="AW783" s="849">
        <f t="shared" si="1763"/>
        <v>0</v>
      </c>
      <c r="AX783" s="570"/>
      <c r="AY783" s="391">
        <f t="shared" si="1811"/>
        <v>0</v>
      </c>
      <c r="AZ783" s="386">
        <f t="shared" si="1812"/>
        <v>0</v>
      </c>
      <c r="BA783" s="366" t="str">
        <f t="shared" si="1827"/>
        <v xml:space="preserve">    </v>
      </c>
      <c r="BB783" s="849">
        <f t="shared" si="1764"/>
        <v>0</v>
      </c>
      <c r="BC783" s="570"/>
      <c r="BD783" s="391">
        <f t="shared" si="1813"/>
        <v>0</v>
      </c>
      <c r="BE783" s="386">
        <f t="shared" si="1814"/>
        <v>0</v>
      </c>
      <c r="BF783" s="366" t="str">
        <f t="shared" si="1828"/>
        <v xml:space="preserve">    </v>
      </c>
      <c r="BG783" s="849">
        <f t="shared" si="1765"/>
        <v>0</v>
      </c>
      <c r="BH783" s="570"/>
      <c r="BI783" s="391">
        <f t="shared" si="1815"/>
        <v>0</v>
      </c>
      <c r="BJ783" s="386">
        <f t="shared" si="1816"/>
        <v>0</v>
      </c>
      <c r="BK783" s="366" t="str">
        <f t="shared" si="1829"/>
        <v xml:space="preserve">    </v>
      </c>
      <c r="BM783" s="383">
        <f t="shared" si="1766"/>
        <v>0</v>
      </c>
      <c r="BN783" s="7"/>
    </row>
    <row r="784" spans="1:66" s="5" customFormat="1" ht="12.75">
      <c r="A784" s="633">
        <v>24</v>
      </c>
      <c r="B784" s="895" t="str">
        <f t="shared" si="1817"/>
        <v>Interpreter Services</v>
      </c>
      <c r="C784" s="377">
        <f t="shared" si="1767"/>
        <v>0</v>
      </c>
      <c r="D784" s="659">
        <f t="shared" si="1754"/>
        <v>0</v>
      </c>
      <c r="E784" s="570"/>
      <c r="F784" s="391">
        <f t="shared" si="1793"/>
        <v>0</v>
      </c>
      <c r="G784" s="386">
        <f t="shared" si="1794"/>
        <v>0</v>
      </c>
      <c r="H784" s="366" t="str">
        <f t="shared" si="1818"/>
        <v xml:space="preserve">    </v>
      </c>
      <c r="I784" s="849">
        <f t="shared" si="1755"/>
        <v>0</v>
      </c>
      <c r="J784" s="570"/>
      <c r="K784" s="391">
        <f t="shared" si="1795"/>
        <v>0</v>
      </c>
      <c r="L784" s="386">
        <f t="shared" si="1796"/>
        <v>0</v>
      </c>
      <c r="M784" s="366" t="str">
        <f t="shared" si="1819"/>
        <v xml:space="preserve">    </v>
      </c>
      <c r="N784" s="849">
        <f t="shared" si="1756"/>
        <v>0</v>
      </c>
      <c r="O784" s="570"/>
      <c r="P784" s="391">
        <f t="shared" si="1797"/>
        <v>0</v>
      </c>
      <c r="Q784" s="386">
        <f t="shared" si="1798"/>
        <v>0</v>
      </c>
      <c r="R784" s="366" t="str">
        <f t="shared" si="1820"/>
        <v xml:space="preserve">    </v>
      </c>
      <c r="S784" s="849">
        <f t="shared" si="1757"/>
        <v>0</v>
      </c>
      <c r="T784" s="570"/>
      <c r="U784" s="391">
        <f t="shared" si="1799"/>
        <v>0</v>
      </c>
      <c r="V784" s="386">
        <f t="shared" si="1800"/>
        <v>0</v>
      </c>
      <c r="W784" s="366" t="str">
        <f t="shared" si="1821"/>
        <v xml:space="preserve">    </v>
      </c>
      <c r="X784" s="849">
        <f t="shared" si="1758"/>
        <v>0</v>
      </c>
      <c r="Y784" s="570"/>
      <c r="Z784" s="391">
        <f t="shared" si="1801"/>
        <v>0</v>
      </c>
      <c r="AA784" s="386">
        <f t="shared" si="1802"/>
        <v>0</v>
      </c>
      <c r="AB784" s="366" t="str">
        <f t="shared" si="1822"/>
        <v xml:space="preserve">    </v>
      </c>
      <c r="AC784" s="849">
        <f t="shared" si="1759"/>
        <v>0</v>
      </c>
      <c r="AD784" s="570"/>
      <c r="AE784" s="391">
        <f t="shared" si="1803"/>
        <v>0</v>
      </c>
      <c r="AF784" s="386">
        <f t="shared" si="1804"/>
        <v>0</v>
      </c>
      <c r="AG784" s="366" t="str">
        <f t="shared" si="1823"/>
        <v xml:space="preserve">    </v>
      </c>
      <c r="AH784" s="849">
        <f t="shared" si="1760"/>
        <v>0</v>
      </c>
      <c r="AI784" s="570"/>
      <c r="AJ784" s="391">
        <f t="shared" si="1805"/>
        <v>0</v>
      </c>
      <c r="AK784" s="386">
        <f t="shared" si="1806"/>
        <v>0</v>
      </c>
      <c r="AL784" s="366" t="str">
        <f t="shared" si="1824"/>
        <v xml:space="preserve">    </v>
      </c>
      <c r="AM784" s="849">
        <f t="shared" si="1761"/>
        <v>0</v>
      </c>
      <c r="AN784" s="570"/>
      <c r="AO784" s="391">
        <f t="shared" si="1807"/>
        <v>0</v>
      </c>
      <c r="AP784" s="386">
        <f t="shared" si="1808"/>
        <v>0</v>
      </c>
      <c r="AQ784" s="366" t="str">
        <f t="shared" si="1825"/>
        <v xml:space="preserve">    </v>
      </c>
      <c r="AR784" s="849">
        <f t="shared" si="1762"/>
        <v>0</v>
      </c>
      <c r="AS784" s="570"/>
      <c r="AT784" s="391">
        <f t="shared" si="1809"/>
        <v>0</v>
      </c>
      <c r="AU784" s="386">
        <f t="shared" si="1810"/>
        <v>0</v>
      </c>
      <c r="AV784" s="366" t="str">
        <f t="shared" si="1826"/>
        <v xml:space="preserve">    </v>
      </c>
      <c r="AW784" s="849">
        <f t="shared" si="1763"/>
        <v>0</v>
      </c>
      <c r="AX784" s="570"/>
      <c r="AY784" s="391">
        <f t="shared" si="1811"/>
        <v>0</v>
      </c>
      <c r="AZ784" s="386">
        <f t="shared" si="1812"/>
        <v>0</v>
      </c>
      <c r="BA784" s="366" t="str">
        <f t="shared" si="1827"/>
        <v xml:space="preserve">    </v>
      </c>
      <c r="BB784" s="849">
        <f t="shared" si="1764"/>
        <v>0</v>
      </c>
      <c r="BC784" s="570"/>
      <c r="BD784" s="391">
        <f t="shared" si="1813"/>
        <v>0</v>
      </c>
      <c r="BE784" s="386">
        <f t="shared" si="1814"/>
        <v>0</v>
      </c>
      <c r="BF784" s="366" t="str">
        <f t="shared" si="1828"/>
        <v xml:space="preserve">    </v>
      </c>
      <c r="BG784" s="849">
        <f t="shared" si="1765"/>
        <v>0</v>
      </c>
      <c r="BH784" s="570"/>
      <c r="BI784" s="391">
        <f t="shared" si="1815"/>
        <v>0</v>
      </c>
      <c r="BJ784" s="386">
        <f t="shared" si="1816"/>
        <v>0</v>
      </c>
      <c r="BK784" s="366" t="str">
        <f t="shared" si="1829"/>
        <v xml:space="preserve">    </v>
      </c>
      <c r="BM784" s="383">
        <f t="shared" si="1766"/>
        <v>0</v>
      </c>
      <c r="BN784" s="7"/>
    </row>
    <row r="785" spans="1:66" s="5" customFormat="1" ht="12.75">
      <c r="A785" s="633">
        <v>25</v>
      </c>
      <c r="B785" s="895" t="str">
        <f t="shared" si="1817"/>
        <v>* Member Housing</v>
      </c>
      <c r="C785" s="377">
        <f t="shared" si="1767"/>
        <v>0</v>
      </c>
      <c r="D785" s="659">
        <f t="shared" si="1754"/>
        <v>0</v>
      </c>
      <c r="E785" s="570"/>
      <c r="F785" s="391">
        <f t="shared" si="1793"/>
        <v>0</v>
      </c>
      <c r="G785" s="386">
        <f t="shared" si="1794"/>
        <v>0</v>
      </c>
      <c r="H785" s="366" t="str">
        <f t="shared" si="1818"/>
        <v xml:space="preserve">    </v>
      </c>
      <c r="I785" s="849">
        <f t="shared" si="1755"/>
        <v>0</v>
      </c>
      <c r="J785" s="570"/>
      <c r="K785" s="391">
        <f t="shared" si="1795"/>
        <v>0</v>
      </c>
      <c r="L785" s="386">
        <f t="shared" si="1796"/>
        <v>0</v>
      </c>
      <c r="M785" s="366" t="str">
        <f t="shared" si="1819"/>
        <v xml:space="preserve">    </v>
      </c>
      <c r="N785" s="849">
        <f t="shared" si="1756"/>
        <v>0</v>
      </c>
      <c r="O785" s="570"/>
      <c r="P785" s="391">
        <f t="shared" si="1797"/>
        <v>0</v>
      </c>
      <c r="Q785" s="386">
        <f t="shared" si="1798"/>
        <v>0</v>
      </c>
      <c r="R785" s="366" t="str">
        <f t="shared" si="1820"/>
        <v xml:space="preserve">    </v>
      </c>
      <c r="S785" s="849">
        <f t="shared" si="1757"/>
        <v>0</v>
      </c>
      <c r="T785" s="570"/>
      <c r="U785" s="391">
        <f t="shared" si="1799"/>
        <v>0</v>
      </c>
      <c r="V785" s="386">
        <f t="shared" si="1800"/>
        <v>0</v>
      </c>
      <c r="W785" s="366" t="str">
        <f t="shared" si="1821"/>
        <v xml:space="preserve">    </v>
      </c>
      <c r="X785" s="849">
        <f t="shared" si="1758"/>
        <v>0</v>
      </c>
      <c r="Y785" s="570"/>
      <c r="Z785" s="391">
        <f t="shared" si="1801"/>
        <v>0</v>
      </c>
      <c r="AA785" s="386">
        <f t="shared" si="1802"/>
        <v>0</v>
      </c>
      <c r="AB785" s="366" t="str">
        <f t="shared" si="1822"/>
        <v xml:space="preserve">    </v>
      </c>
      <c r="AC785" s="849">
        <f t="shared" si="1759"/>
        <v>0</v>
      </c>
      <c r="AD785" s="570"/>
      <c r="AE785" s="391">
        <f t="shared" si="1803"/>
        <v>0</v>
      </c>
      <c r="AF785" s="386">
        <f t="shared" si="1804"/>
        <v>0</v>
      </c>
      <c r="AG785" s="366" t="str">
        <f t="shared" si="1823"/>
        <v xml:space="preserve">    </v>
      </c>
      <c r="AH785" s="849">
        <f t="shared" si="1760"/>
        <v>0</v>
      </c>
      <c r="AI785" s="570"/>
      <c r="AJ785" s="391">
        <f t="shared" si="1805"/>
        <v>0</v>
      </c>
      <c r="AK785" s="386">
        <f t="shared" si="1806"/>
        <v>0</v>
      </c>
      <c r="AL785" s="366" t="str">
        <f t="shared" si="1824"/>
        <v xml:space="preserve">    </v>
      </c>
      <c r="AM785" s="849">
        <f t="shared" si="1761"/>
        <v>0</v>
      </c>
      <c r="AN785" s="570"/>
      <c r="AO785" s="391">
        <f t="shared" si="1807"/>
        <v>0</v>
      </c>
      <c r="AP785" s="386">
        <f t="shared" si="1808"/>
        <v>0</v>
      </c>
      <c r="AQ785" s="366" t="str">
        <f t="shared" si="1825"/>
        <v xml:space="preserve">    </v>
      </c>
      <c r="AR785" s="849">
        <f t="shared" si="1762"/>
        <v>0</v>
      </c>
      <c r="AS785" s="570"/>
      <c r="AT785" s="391">
        <f t="shared" si="1809"/>
        <v>0</v>
      </c>
      <c r="AU785" s="386">
        <f t="shared" si="1810"/>
        <v>0</v>
      </c>
      <c r="AV785" s="366" t="str">
        <f t="shared" si="1826"/>
        <v xml:space="preserve">    </v>
      </c>
      <c r="AW785" s="849">
        <f t="shared" si="1763"/>
        <v>0</v>
      </c>
      <c r="AX785" s="570"/>
      <c r="AY785" s="391">
        <f t="shared" si="1811"/>
        <v>0</v>
      </c>
      <c r="AZ785" s="386">
        <f t="shared" si="1812"/>
        <v>0</v>
      </c>
      <c r="BA785" s="366" t="str">
        <f t="shared" si="1827"/>
        <v xml:space="preserve">    </v>
      </c>
      <c r="BB785" s="849">
        <f t="shared" si="1764"/>
        <v>0</v>
      </c>
      <c r="BC785" s="570"/>
      <c r="BD785" s="391">
        <f t="shared" si="1813"/>
        <v>0</v>
      </c>
      <c r="BE785" s="386">
        <f t="shared" si="1814"/>
        <v>0</v>
      </c>
      <c r="BF785" s="366" t="str">
        <f t="shared" si="1828"/>
        <v xml:space="preserve">    </v>
      </c>
      <c r="BG785" s="849">
        <f t="shared" si="1765"/>
        <v>0</v>
      </c>
      <c r="BH785" s="570"/>
      <c r="BI785" s="391">
        <f t="shared" si="1815"/>
        <v>0</v>
      </c>
      <c r="BJ785" s="386">
        <f t="shared" si="1816"/>
        <v>0</v>
      </c>
      <c r="BK785" s="366" t="str">
        <f t="shared" si="1829"/>
        <v xml:space="preserve">    </v>
      </c>
      <c r="BM785" s="383">
        <f t="shared" si="1766"/>
        <v>0</v>
      </c>
      <c r="BN785" s="7"/>
    </row>
    <row r="786" spans="1:66" s="5" customFormat="1" ht="12.75">
      <c r="A786" s="633">
        <v>26</v>
      </c>
      <c r="B786" s="895" t="str">
        <f t="shared" si="1817"/>
        <v>* Augmented Member Housing</v>
      </c>
      <c r="C786" s="377">
        <f t="shared" si="1767"/>
        <v>0</v>
      </c>
      <c r="D786" s="659">
        <f t="shared" si="1754"/>
        <v>0</v>
      </c>
      <c r="E786" s="570"/>
      <c r="F786" s="391">
        <f t="shared" si="1793"/>
        <v>0</v>
      </c>
      <c r="G786" s="386">
        <f t="shared" si="1794"/>
        <v>0</v>
      </c>
      <c r="H786" s="366" t="str">
        <f t="shared" si="1818"/>
        <v xml:space="preserve">    </v>
      </c>
      <c r="I786" s="849">
        <f t="shared" si="1755"/>
        <v>0</v>
      </c>
      <c r="J786" s="570"/>
      <c r="K786" s="391">
        <f t="shared" si="1795"/>
        <v>0</v>
      </c>
      <c r="L786" s="386">
        <f t="shared" si="1796"/>
        <v>0</v>
      </c>
      <c r="M786" s="366" t="str">
        <f t="shared" si="1819"/>
        <v xml:space="preserve">    </v>
      </c>
      <c r="N786" s="849">
        <f t="shared" si="1756"/>
        <v>0</v>
      </c>
      <c r="O786" s="570"/>
      <c r="P786" s="391">
        <f t="shared" si="1797"/>
        <v>0</v>
      </c>
      <c r="Q786" s="386">
        <f t="shared" si="1798"/>
        <v>0</v>
      </c>
      <c r="R786" s="366" t="str">
        <f t="shared" si="1820"/>
        <v xml:space="preserve">    </v>
      </c>
      <c r="S786" s="849">
        <f t="shared" si="1757"/>
        <v>0</v>
      </c>
      <c r="T786" s="570"/>
      <c r="U786" s="391">
        <f t="shared" si="1799"/>
        <v>0</v>
      </c>
      <c r="V786" s="386">
        <f t="shared" si="1800"/>
        <v>0</v>
      </c>
      <c r="W786" s="366" t="str">
        <f t="shared" si="1821"/>
        <v xml:space="preserve">    </v>
      </c>
      <c r="X786" s="849">
        <f t="shared" si="1758"/>
        <v>0</v>
      </c>
      <c r="Y786" s="570"/>
      <c r="Z786" s="391">
        <f t="shared" si="1801"/>
        <v>0</v>
      </c>
      <c r="AA786" s="386">
        <f t="shared" si="1802"/>
        <v>0</v>
      </c>
      <c r="AB786" s="366" t="str">
        <f t="shared" si="1822"/>
        <v xml:space="preserve">    </v>
      </c>
      <c r="AC786" s="849">
        <f t="shared" si="1759"/>
        <v>0</v>
      </c>
      <c r="AD786" s="570"/>
      <c r="AE786" s="391">
        <f t="shared" si="1803"/>
        <v>0</v>
      </c>
      <c r="AF786" s="386">
        <f t="shared" si="1804"/>
        <v>0</v>
      </c>
      <c r="AG786" s="366" t="str">
        <f t="shared" si="1823"/>
        <v xml:space="preserve">    </v>
      </c>
      <c r="AH786" s="849">
        <f t="shared" si="1760"/>
        <v>0</v>
      </c>
      <c r="AI786" s="570"/>
      <c r="AJ786" s="391">
        <f t="shared" si="1805"/>
        <v>0</v>
      </c>
      <c r="AK786" s="386">
        <f t="shared" si="1806"/>
        <v>0</v>
      </c>
      <c r="AL786" s="366" t="str">
        <f t="shared" si="1824"/>
        <v xml:space="preserve">    </v>
      </c>
      <c r="AM786" s="849">
        <f t="shared" si="1761"/>
        <v>0</v>
      </c>
      <c r="AN786" s="570"/>
      <c r="AO786" s="391">
        <f t="shared" si="1807"/>
        <v>0</v>
      </c>
      <c r="AP786" s="386">
        <f t="shared" si="1808"/>
        <v>0</v>
      </c>
      <c r="AQ786" s="366" t="str">
        <f t="shared" si="1825"/>
        <v xml:space="preserve">    </v>
      </c>
      <c r="AR786" s="849">
        <f t="shared" si="1762"/>
        <v>0</v>
      </c>
      <c r="AS786" s="570"/>
      <c r="AT786" s="391">
        <f t="shared" si="1809"/>
        <v>0</v>
      </c>
      <c r="AU786" s="386">
        <f t="shared" si="1810"/>
        <v>0</v>
      </c>
      <c r="AV786" s="366" t="str">
        <f t="shared" si="1826"/>
        <v xml:space="preserve">    </v>
      </c>
      <c r="AW786" s="849">
        <f t="shared" si="1763"/>
        <v>0</v>
      </c>
      <c r="AX786" s="570"/>
      <c r="AY786" s="391">
        <f t="shared" si="1811"/>
        <v>0</v>
      </c>
      <c r="AZ786" s="386">
        <f t="shared" si="1812"/>
        <v>0</v>
      </c>
      <c r="BA786" s="366" t="str">
        <f t="shared" si="1827"/>
        <v xml:space="preserve">    </v>
      </c>
      <c r="BB786" s="849">
        <f t="shared" si="1764"/>
        <v>0</v>
      </c>
      <c r="BC786" s="570"/>
      <c r="BD786" s="391">
        <f t="shared" si="1813"/>
        <v>0</v>
      </c>
      <c r="BE786" s="386">
        <f t="shared" si="1814"/>
        <v>0</v>
      </c>
      <c r="BF786" s="366" t="str">
        <f t="shared" si="1828"/>
        <v xml:space="preserve">    </v>
      </c>
      <c r="BG786" s="849">
        <f t="shared" si="1765"/>
        <v>0</v>
      </c>
      <c r="BH786" s="570"/>
      <c r="BI786" s="391">
        <f t="shared" si="1815"/>
        <v>0</v>
      </c>
      <c r="BJ786" s="386">
        <f t="shared" si="1816"/>
        <v>0</v>
      </c>
      <c r="BK786" s="366" t="str">
        <f t="shared" si="1829"/>
        <v xml:space="preserve">    </v>
      </c>
      <c r="BM786" s="383">
        <f t="shared" si="1766"/>
        <v>0</v>
      </c>
      <c r="BN786" s="7"/>
    </row>
    <row r="787" spans="1:66" s="5" customFormat="1" ht="12.75">
      <c r="A787" s="633">
        <v>27</v>
      </c>
      <c r="B787" s="895" t="str">
        <f t="shared" si="1817"/>
        <v>Other: (list)</v>
      </c>
      <c r="C787" s="377">
        <f t="shared" si="1767"/>
        <v>0</v>
      </c>
      <c r="D787" s="659">
        <f t="shared" si="1754"/>
        <v>0</v>
      </c>
      <c r="E787" s="570"/>
      <c r="F787" s="391">
        <f t="shared" si="1793"/>
        <v>0</v>
      </c>
      <c r="G787" s="386">
        <f t="shared" si="1794"/>
        <v>0</v>
      </c>
      <c r="H787" s="366" t="str">
        <f t="shared" si="1818"/>
        <v xml:space="preserve">    </v>
      </c>
      <c r="I787" s="849">
        <f t="shared" si="1755"/>
        <v>0</v>
      </c>
      <c r="J787" s="570"/>
      <c r="K787" s="391">
        <f t="shared" si="1795"/>
        <v>0</v>
      </c>
      <c r="L787" s="386">
        <f t="shared" si="1796"/>
        <v>0</v>
      </c>
      <c r="M787" s="366" t="str">
        <f t="shared" si="1819"/>
        <v xml:space="preserve">    </v>
      </c>
      <c r="N787" s="849">
        <f t="shared" si="1756"/>
        <v>0</v>
      </c>
      <c r="O787" s="570"/>
      <c r="P787" s="391">
        <f t="shared" si="1797"/>
        <v>0</v>
      </c>
      <c r="Q787" s="386">
        <f t="shared" si="1798"/>
        <v>0</v>
      </c>
      <c r="R787" s="366" t="str">
        <f t="shared" si="1820"/>
        <v xml:space="preserve">    </v>
      </c>
      <c r="S787" s="849">
        <f t="shared" si="1757"/>
        <v>0</v>
      </c>
      <c r="T787" s="570"/>
      <c r="U787" s="391">
        <f t="shared" si="1799"/>
        <v>0</v>
      </c>
      <c r="V787" s="386">
        <f t="shared" si="1800"/>
        <v>0</v>
      </c>
      <c r="W787" s="366" t="str">
        <f t="shared" si="1821"/>
        <v xml:space="preserve">    </v>
      </c>
      <c r="X787" s="849">
        <f t="shared" si="1758"/>
        <v>0</v>
      </c>
      <c r="Y787" s="570"/>
      <c r="Z787" s="391">
        <f t="shared" si="1801"/>
        <v>0</v>
      </c>
      <c r="AA787" s="386">
        <f t="shared" si="1802"/>
        <v>0</v>
      </c>
      <c r="AB787" s="366" t="str">
        <f t="shared" si="1822"/>
        <v xml:space="preserve">    </v>
      </c>
      <c r="AC787" s="849">
        <f t="shared" si="1759"/>
        <v>0</v>
      </c>
      <c r="AD787" s="570"/>
      <c r="AE787" s="391">
        <f t="shared" si="1803"/>
        <v>0</v>
      </c>
      <c r="AF787" s="386">
        <f t="shared" si="1804"/>
        <v>0</v>
      </c>
      <c r="AG787" s="366" t="str">
        <f t="shared" si="1823"/>
        <v xml:space="preserve">    </v>
      </c>
      <c r="AH787" s="849">
        <f t="shared" si="1760"/>
        <v>0</v>
      </c>
      <c r="AI787" s="570"/>
      <c r="AJ787" s="391">
        <f t="shared" si="1805"/>
        <v>0</v>
      </c>
      <c r="AK787" s="386">
        <f t="shared" si="1806"/>
        <v>0</v>
      </c>
      <c r="AL787" s="366" t="str">
        <f t="shared" si="1824"/>
        <v xml:space="preserve">    </v>
      </c>
      <c r="AM787" s="849">
        <f t="shared" si="1761"/>
        <v>0</v>
      </c>
      <c r="AN787" s="570"/>
      <c r="AO787" s="391">
        <f t="shared" si="1807"/>
        <v>0</v>
      </c>
      <c r="AP787" s="386">
        <f t="shared" si="1808"/>
        <v>0</v>
      </c>
      <c r="AQ787" s="366" t="str">
        <f t="shared" si="1825"/>
        <v xml:space="preserve">    </v>
      </c>
      <c r="AR787" s="849">
        <f t="shared" si="1762"/>
        <v>0</v>
      </c>
      <c r="AS787" s="570"/>
      <c r="AT787" s="391">
        <f t="shared" si="1809"/>
        <v>0</v>
      </c>
      <c r="AU787" s="386">
        <f t="shared" si="1810"/>
        <v>0</v>
      </c>
      <c r="AV787" s="366" t="str">
        <f t="shared" si="1826"/>
        <v xml:space="preserve">    </v>
      </c>
      <c r="AW787" s="849">
        <f t="shared" si="1763"/>
        <v>0</v>
      </c>
      <c r="AX787" s="570"/>
      <c r="AY787" s="391">
        <f t="shared" si="1811"/>
        <v>0</v>
      </c>
      <c r="AZ787" s="386">
        <f t="shared" si="1812"/>
        <v>0</v>
      </c>
      <c r="BA787" s="366" t="str">
        <f t="shared" si="1827"/>
        <v xml:space="preserve">    </v>
      </c>
      <c r="BB787" s="849">
        <f t="shared" si="1764"/>
        <v>0</v>
      </c>
      <c r="BC787" s="570"/>
      <c r="BD787" s="391">
        <f t="shared" si="1813"/>
        <v>0</v>
      </c>
      <c r="BE787" s="386">
        <f t="shared" si="1814"/>
        <v>0</v>
      </c>
      <c r="BF787" s="366" t="str">
        <f t="shared" si="1828"/>
        <v xml:space="preserve">    </v>
      </c>
      <c r="BG787" s="849">
        <f t="shared" si="1765"/>
        <v>0</v>
      </c>
      <c r="BH787" s="570"/>
      <c r="BI787" s="391">
        <f t="shared" si="1815"/>
        <v>0</v>
      </c>
      <c r="BJ787" s="386">
        <f t="shared" si="1816"/>
        <v>0</v>
      </c>
      <c r="BK787" s="366" t="str">
        <f t="shared" si="1829"/>
        <v xml:space="preserve">    </v>
      </c>
      <c r="BM787" s="383">
        <f t="shared" si="1766"/>
        <v>0</v>
      </c>
      <c r="BN787" s="7"/>
    </row>
    <row r="788" spans="1:66" s="5" customFormat="1" ht="12.75">
      <c r="A788" s="633">
        <v>28</v>
      </c>
      <c r="B788" s="895" t="str">
        <f t="shared" si="1817"/>
        <v>Other: (list)</v>
      </c>
      <c r="C788" s="377">
        <f t="shared" si="1767"/>
        <v>0</v>
      </c>
      <c r="D788" s="659">
        <f t="shared" si="1754"/>
        <v>0</v>
      </c>
      <c r="E788" s="570"/>
      <c r="F788" s="391">
        <f t="shared" si="1793"/>
        <v>0</v>
      </c>
      <c r="G788" s="386">
        <f t="shared" si="1794"/>
        <v>0</v>
      </c>
      <c r="H788" s="366" t="str">
        <f t="shared" si="1818"/>
        <v xml:space="preserve">    </v>
      </c>
      <c r="I788" s="849">
        <f t="shared" si="1755"/>
        <v>0</v>
      </c>
      <c r="J788" s="570"/>
      <c r="K788" s="391">
        <f t="shared" si="1795"/>
        <v>0</v>
      </c>
      <c r="L788" s="386">
        <f t="shared" si="1796"/>
        <v>0</v>
      </c>
      <c r="M788" s="366" t="str">
        <f t="shared" si="1819"/>
        <v xml:space="preserve">    </v>
      </c>
      <c r="N788" s="849">
        <f t="shared" si="1756"/>
        <v>0</v>
      </c>
      <c r="O788" s="570"/>
      <c r="P788" s="391">
        <f t="shared" si="1797"/>
        <v>0</v>
      </c>
      <c r="Q788" s="386">
        <f t="shared" si="1798"/>
        <v>0</v>
      </c>
      <c r="R788" s="366" t="str">
        <f t="shared" si="1820"/>
        <v xml:space="preserve">    </v>
      </c>
      <c r="S788" s="849">
        <f t="shared" si="1757"/>
        <v>0</v>
      </c>
      <c r="T788" s="570"/>
      <c r="U788" s="391">
        <f t="shared" si="1799"/>
        <v>0</v>
      </c>
      <c r="V788" s="386">
        <f t="shared" si="1800"/>
        <v>0</v>
      </c>
      <c r="W788" s="366" t="str">
        <f t="shared" si="1821"/>
        <v xml:space="preserve">    </v>
      </c>
      <c r="X788" s="849">
        <f t="shared" si="1758"/>
        <v>0</v>
      </c>
      <c r="Y788" s="570"/>
      <c r="Z788" s="391">
        <f t="shared" si="1801"/>
        <v>0</v>
      </c>
      <c r="AA788" s="386">
        <f t="shared" si="1802"/>
        <v>0</v>
      </c>
      <c r="AB788" s="366" t="str">
        <f t="shared" si="1822"/>
        <v xml:space="preserve">    </v>
      </c>
      <c r="AC788" s="849">
        <f t="shared" si="1759"/>
        <v>0</v>
      </c>
      <c r="AD788" s="570"/>
      <c r="AE788" s="391">
        <f t="shared" si="1803"/>
        <v>0</v>
      </c>
      <c r="AF788" s="386">
        <f t="shared" si="1804"/>
        <v>0</v>
      </c>
      <c r="AG788" s="366" t="str">
        <f t="shared" si="1823"/>
        <v xml:space="preserve">    </v>
      </c>
      <c r="AH788" s="849">
        <f t="shared" si="1760"/>
        <v>0</v>
      </c>
      <c r="AI788" s="570"/>
      <c r="AJ788" s="391">
        <f t="shared" si="1805"/>
        <v>0</v>
      </c>
      <c r="AK788" s="386">
        <f t="shared" si="1806"/>
        <v>0</v>
      </c>
      <c r="AL788" s="366" t="str">
        <f t="shared" si="1824"/>
        <v xml:space="preserve">    </v>
      </c>
      <c r="AM788" s="849">
        <f t="shared" si="1761"/>
        <v>0</v>
      </c>
      <c r="AN788" s="570"/>
      <c r="AO788" s="391">
        <f t="shared" si="1807"/>
        <v>0</v>
      </c>
      <c r="AP788" s="386">
        <f t="shared" si="1808"/>
        <v>0</v>
      </c>
      <c r="AQ788" s="366" t="str">
        <f t="shared" si="1825"/>
        <v xml:space="preserve">    </v>
      </c>
      <c r="AR788" s="849">
        <f t="shared" si="1762"/>
        <v>0</v>
      </c>
      <c r="AS788" s="570"/>
      <c r="AT788" s="391">
        <f t="shared" si="1809"/>
        <v>0</v>
      </c>
      <c r="AU788" s="386">
        <f t="shared" si="1810"/>
        <v>0</v>
      </c>
      <c r="AV788" s="366" t="str">
        <f t="shared" si="1826"/>
        <v xml:space="preserve">    </v>
      </c>
      <c r="AW788" s="849">
        <f t="shared" si="1763"/>
        <v>0</v>
      </c>
      <c r="AX788" s="570"/>
      <c r="AY788" s="391">
        <f t="shared" si="1811"/>
        <v>0</v>
      </c>
      <c r="AZ788" s="386">
        <f t="shared" si="1812"/>
        <v>0</v>
      </c>
      <c r="BA788" s="366" t="str">
        <f t="shared" si="1827"/>
        <v xml:space="preserve">    </v>
      </c>
      <c r="BB788" s="849">
        <f t="shared" si="1764"/>
        <v>0</v>
      </c>
      <c r="BC788" s="570"/>
      <c r="BD788" s="391">
        <f t="shared" si="1813"/>
        <v>0</v>
      </c>
      <c r="BE788" s="386">
        <f t="shared" si="1814"/>
        <v>0</v>
      </c>
      <c r="BF788" s="366" t="str">
        <f t="shared" si="1828"/>
        <v xml:space="preserve">    </v>
      </c>
      <c r="BG788" s="849">
        <f t="shared" si="1765"/>
        <v>0</v>
      </c>
      <c r="BH788" s="570"/>
      <c r="BI788" s="391">
        <f t="shared" si="1815"/>
        <v>0</v>
      </c>
      <c r="BJ788" s="386">
        <f t="shared" si="1816"/>
        <v>0</v>
      </c>
      <c r="BK788" s="366" t="str">
        <f t="shared" si="1829"/>
        <v xml:space="preserve">    </v>
      </c>
      <c r="BM788" s="383">
        <f t="shared" si="1766"/>
        <v>0</v>
      </c>
      <c r="BN788" s="7"/>
    </row>
    <row r="789" spans="1:66" s="5" customFormat="1" ht="12.75">
      <c r="A789" s="633">
        <v>29</v>
      </c>
      <c r="B789" s="895" t="str">
        <f t="shared" si="1817"/>
        <v>Other: (list)</v>
      </c>
      <c r="C789" s="377">
        <f t="shared" si="1767"/>
        <v>0</v>
      </c>
      <c r="D789" s="659">
        <f t="shared" si="1754"/>
        <v>0</v>
      </c>
      <c r="E789" s="570"/>
      <c r="F789" s="391">
        <f t="shared" si="1793"/>
        <v>0</v>
      </c>
      <c r="G789" s="386">
        <f t="shared" si="1794"/>
        <v>0</v>
      </c>
      <c r="H789" s="366" t="str">
        <f t="shared" si="1818"/>
        <v xml:space="preserve">    </v>
      </c>
      <c r="I789" s="849">
        <f t="shared" si="1755"/>
        <v>0</v>
      </c>
      <c r="J789" s="570"/>
      <c r="K789" s="391">
        <f t="shared" si="1795"/>
        <v>0</v>
      </c>
      <c r="L789" s="386">
        <f t="shared" si="1796"/>
        <v>0</v>
      </c>
      <c r="M789" s="366" t="str">
        <f t="shared" si="1819"/>
        <v xml:space="preserve">    </v>
      </c>
      <c r="N789" s="849">
        <f t="shared" si="1756"/>
        <v>0</v>
      </c>
      <c r="O789" s="570"/>
      <c r="P789" s="391">
        <f t="shared" si="1797"/>
        <v>0</v>
      </c>
      <c r="Q789" s="386">
        <f t="shared" si="1798"/>
        <v>0</v>
      </c>
      <c r="R789" s="366" t="str">
        <f t="shared" si="1820"/>
        <v xml:space="preserve">    </v>
      </c>
      <c r="S789" s="849">
        <f t="shared" si="1757"/>
        <v>0</v>
      </c>
      <c r="T789" s="570"/>
      <c r="U789" s="391">
        <f t="shared" si="1799"/>
        <v>0</v>
      </c>
      <c r="V789" s="386">
        <f t="shared" si="1800"/>
        <v>0</v>
      </c>
      <c r="W789" s="366" t="str">
        <f t="shared" si="1821"/>
        <v xml:space="preserve">    </v>
      </c>
      <c r="X789" s="849">
        <f t="shared" si="1758"/>
        <v>0</v>
      </c>
      <c r="Y789" s="570"/>
      <c r="Z789" s="391">
        <f t="shared" si="1801"/>
        <v>0</v>
      </c>
      <c r="AA789" s="386">
        <f t="shared" si="1802"/>
        <v>0</v>
      </c>
      <c r="AB789" s="366" t="str">
        <f t="shared" si="1822"/>
        <v xml:space="preserve">    </v>
      </c>
      <c r="AC789" s="849">
        <f t="shared" si="1759"/>
        <v>0</v>
      </c>
      <c r="AD789" s="570"/>
      <c r="AE789" s="391">
        <f t="shared" si="1803"/>
        <v>0</v>
      </c>
      <c r="AF789" s="386">
        <f t="shared" si="1804"/>
        <v>0</v>
      </c>
      <c r="AG789" s="366" t="str">
        <f t="shared" si="1823"/>
        <v xml:space="preserve">    </v>
      </c>
      <c r="AH789" s="849">
        <f t="shared" si="1760"/>
        <v>0</v>
      </c>
      <c r="AI789" s="570"/>
      <c r="AJ789" s="391">
        <f t="shared" si="1805"/>
        <v>0</v>
      </c>
      <c r="AK789" s="386">
        <f t="shared" si="1806"/>
        <v>0</v>
      </c>
      <c r="AL789" s="366" t="str">
        <f t="shared" si="1824"/>
        <v xml:space="preserve">    </v>
      </c>
      <c r="AM789" s="849">
        <f t="shared" si="1761"/>
        <v>0</v>
      </c>
      <c r="AN789" s="570"/>
      <c r="AO789" s="391">
        <f t="shared" si="1807"/>
        <v>0</v>
      </c>
      <c r="AP789" s="386">
        <f t="shared" si="1808"/>
        <v>0</v>
      </c>
      <c r="AQ789" s="366" t="str">
        <f t="shared" si="1825"/>
        <v xml:space="preserve">    </v>
      </c>
      <c r="AR789" s="849">
        <f t="shared" si="1762"/>
        <v>0</v>
      </c>
      <c r="AS789" s="570"/>
      <c r="AT789" s="391">
        <f t="shared" si="1809"/>
        <v>0</v>
      </c>
      <c r="AU789" s="386">
        <f t="shared" si="1810"/>
        <v>0</v>
      </c>
      <c r="AV789" s="366" t="str">
        <f t="shared" si="1826"/>
        <v xml:space="preserve">    </v>
      </c>
      <c r="AW789" s="849">
        <f t="shared" si="1763"/>
        <v>0</v>
      </c>
      <c r="AX789" s="570"/>
      <c r="AY789" s="391">
        <f t="shared" si="1811"/>
        <v>0</v>
      </c>
      <c r="AZ789" s="386">
        <f t="shared" si="1812"/>
        <v>0</v>
      </c>
      <c r="BA789" s="366" t="str">
        <f t="shared" si="1827"/>
        <v xml:space="preserve">    </v>
      </c>
      <c r="BB789" s="849">
        <f t="shared" si="1764"/>
        <v>0</v>
      </c>
      <c r="BC789" s="570"/>
      <c r="BD789" s="391">
        <f t="shared" si="1813"/>
        <v>0</v>
      </c>
      <c r="BE789" s="386">
        <f t="shared" si="1814"/>
        <v>0</v>
      </c>
      <c r="BF789" s="366" t="str">
        <f t="shared" si="1828"/>
        <v xml:space="preserve">    </v>
      </c>
      <c r="BG789" s="849">
        <f t="shared" si="1765"/>
        <v>0</v>
      </c>
      <c r="BH789" s="570"/>
      <c r="BI789" s="391">
        <f t="shared" si="1815"/>
        <v>0</v>
      </c>
      <c r="BJ789" s="386">
        <f t="shared" si="1816"/>
        <v>0</v>
      </c>
      <c r="BK789" s="366" t="str">
        <f t="shared" si="1829"/>
        <v xml:space="preserve">    </v>
      </c>
      <c r="BM789" s="383">
        <f t="shared" si="1766"/>
        <v>0</v>
      </c>
      <c r="BN789" s="7"/>
    </row>
    <row r="790" spans="1:66" s="5" customFormat="1" ht="12.75">
      <c r="A790" s="633">
        <v>30</v>
      </c>
      <c r="B790" s="895" t="str">
        <f t="shared" si="1817"/>
        <v>Other: (list)</v>
      </c>
      <c r="C790" s="377">
        <f t="shared" si="1767"/>
        <v>0</v>
      </c>
      <c r="D790" s="659">
        <f t="shared" si="1754"/>
        <v>0</v>
      </c>
      <c r="E790" s="570"/>
      <c r="F790" s="391">
        <f t="shared" si="1793"/>
        <v>0</v>
      </c>
      <c r="G790" s="386">
        <f t="shared" si="1794"/>
        <v>0</v>
      </c>
      <c r="H790" s="366" t="str">
        <f t="shared" si="1818"/>
        <v xml:space="preserve">    </v>
      </c>
      <c r="I790" s="849">
        <f t="shared" si="1755"/>
        <v>0</v>
      </c>
      <c r="J790" s="570"/>
      <c r="K790" s="391">
        <f t="shared" si="1795"/>
        <v>0</v>
      </c>
      <c r="L790" s="386">
        <f t="shared" si="1796"/>
        <v>0</v>
      </c>
      <c r="M790" s="366" t="str">
        <f t="shared" si="1819"/>
        <v xml:space="preserve">    </v>
      </c>
      <c r="N790" s="849">
        <f t="shared" si="1756"/>
        <v>0</v>
      </c>
      <c r="O790" s="570"/>
      <c r="P790" s="391">
        <f t="shared" si="1797"/>
        <v>0</v>
      </c>
      <c r="Q790" s="386">
        <f t="shared" si="1798"/>
        <v>0</v>
      </c>
      <c r="R790" s="366" t="str">
        <f t="shared" si="1820"/>
        <v xml:space="preserve">    </v>
      </c>
      <c r="S790" s="849">
        <f t="shared" si="1757"/>
        <v>0</v>
      </c>
      <c r="T790" s="570"/>
      <c r="U790" s="391">
        <f t="shared" si="1799"/>
        <v>0</v>
      </c>
      <c r="V790" s="386">
        <f t="shared" si="1800"/>
        <v>0</v>
      </c>
      <c r="W790" s="366" t="str">
        <f t="shared" si="1821"/>
        <v xml:space="preserve">    </v>
      </c>
      <c r="X790" s="849">
        <f t="shared" si="1758"/>
        <v>0</v>
      </c>
      <c r="Y790" s="570"/>
      <c r="Z790" s="391">
        <f t="shared" si="1801"/>
        <v>0</v>
      </c>
      <c r="AA790" s="386">
        <f t="shared" si="1802"/>
        <v>0</v>
      </c>
      <c r="AB790" s="366" t="str">
        <f t="shared" si="1822"/>
        <v xml:space="preserve">    </v>
      </c>
      <c r="AC790" s="849">
        <f t="shared" si="1759"/>
        <v>0</v>
      </c>
      <c r="AD790" s="570"/>
      <c r="AE790" s="391">
        <f t="shared" si="1803"/>
        <v>0</v>
      </c>
      <c r="AF790" s="386">
        <f t="shared" si="1804"/>
        <v>0</v>
      </c>
      <c r="AG790" s="366" t="str">
        <f t="shared" si="1823"/>
        <v xml:space="preserve">    </v>
      </c>
      <c r="AH790" s="849">
        <f t="shared" si="1760"/>
        <v>0</v>
      </c>
      <c r="AI790" s="570"/>
      <c r="AJ790" s="391">
        <f t="shared" si="1805"/>
        <v>0</v>
      </c>
      <c r="AK790" s="386">
        <f t="shared" si="1806"/>
        <v>0</v>
      </c>
      <c r="AL790" s="366" t="str">
        <f t="shared" si="1824"/>
        <v xml:space="preserve">    </v>
      </c>
      <c r="AM790" s="849">
        <f t="shared" si="1761"/>
        <v>0</v>
      </c>
      <c r="AN790" s="570"/>
      <c r="AO790" s="391">
        <f t="shared" si="1807"/>
        <v>0</v>
      </c>
      <c r="AP790" s="386">
        <f t="shared" si="1808"/>
        <v>0</v>
      </c>
      <c r="AQ790" s="366" t="str">
        <f t="shared" si="1825"/>
        <v xml:space="preserve">    </v>
      </c>
      <c r="AR790" s="849">
        <f t="shared" si="1762"/>
        <v>0</v>
      </c>
      <c r="AS790" s="570"/>
      <c r="AT790" s="391">
        <f t="shared" si="1809"/>
        <v>0</v>
      </c>
      <c r="AU790" s="386">
        <f t="shared" si="1810"/>
        <v>0</v>
      </c>
      <c r="AV790" s="366" t="str">
        <f t="shared" si="1826"/>
        <v xml:space="preserve">    </v>
      </c>
      <c r="AW790" s="849">
        <f t="shared" si="1763"/>
        <v>0</v>
      </c>
      <c r="AX790" s="570"/>
      <c r="AY790" s="391">
        <f t="shared" si="1811"/>
        <v>0</v>
      </c>
      <c r="AZ790" s="386">
        <f t="shared" si="1812"/>
        <v>0</v>
      </c>
      <c r="BA790" s="366" t="str">
        <f t="shared" si="1827"/>
        <v xml:space="preserve">    </v>
      </c>
      <c r="BB790" s="849">
        <f t="shared" si="1764"/>
        <v>0</v>
      </c>
      <c r="BC790" s="570"/>
      <c r="BD790" s="391">
        <f t="shared" si="1813"/>
        <v>0</v>
      </c>
      <c r="BE790" s="386">
        <f t="shared" si="1814"/>
        <v>0</v>
      </c>
      <c r="BF790" s="366" t="str">
        <f t="shared" si="1828"/>
        <v xml:space="preserve">    </v>
      </c>
      <c r="BG790" s="849">
        <f t="shared" si="1765"/>
        <v>0</v>
      </c>
      <c r="BH790" s="570"/>
      <c r="BI790" s="391">
        <f t="shared" si="1815"/>
        <v>0</v>
      </c>
      <c r="BJ790" s="386">
        <f t="shared" si="1816"/>
        <v>0</v>
      </c>
      <c r="BK790" s="366" t="str">
        <f t="shared" si="1829"/>
        <v xml:space="preserve">    </v>
      </c>
      <c r="BM790" s="383">
        <f t="shared" si="1766"/>
        <v>0</v>
      </c>
      <c r="BN790" s="7"/>
    </row>
    <row r="791" spans="1:66" s="5" customFormat="1" ht="12.75">
      <c r="A791" s="633">
        <v>31</v>
      </c>
      <c r="B791" s="895" t="str">
        <f t="shared" si="1817"/>
        <v>Other: (list)</v>
      </c>
      <c r="C791" s="377">
        <f t="shared" si="1767"/>
        <v>0</v>
      </c>
      <c r="D791" s="659">
        <f t="shared" si="1754"/>
        <v>0</v>
      </c>
      <c r="E791" s="570"/>
      <c r="F791" s="391">
        <f t="shared" si="1793"/>
        <v>0</v>
      </c>
      <c r="G791" s="386">
        <f t="shared" si="1794"/>
        <v>0</v>
      </c>
      <c r="H791" s="366" t="str">
        <f t="shared" si="1818"/>
        <v xml:space="preserve">    </v>
      </c>
      <c r="I791" s="849">
        <f t="shared" si="1755"/>
        <v>0</v>
      </c>
      <c r="J791" s="570"/>
      <c r="K791" s="391">
        <f t="shared" si="1795"/>
        <v>0</v>
      </c>
      <c r="L791" s="386">
        <f t="shared" si="1796"/>
        <v>0</v>
      </c>
      <c r="M791" s="366" t="str">
        <f t="shared" si="1819"/>
        <v xml:space="preserve">    </v>
      </c>
      <c r="N791" s="849">
        <f t="shared" si="1756"/>
        <v>0</v>
      </c>
      <c r="O791" s="570"/>
      <c r="P791" s="391">
        <f t="shared" si="1797"/>
        <v>0</v>
      </c>
      <c r="Q791" s="386">
        <f t="shared" si="1798"/>
        <v>0</v>
      </c>
      <c r="R791" s="366" t="str">
        <f t="shared" si="1820"/>
        <v xml:space="preserve">    </v>
      </c>
      <c r="S791" s="849">
        <f t="shared" si="1757"/>
        <v>0</v>
      </c>
      <c r="T791" s="570"/>
      <c r="U791" s="391">
        <f t="shared" si="1799"/>
        <v>0</v>
      </c>
      <c r="V791" s="386">
        <f t="shared" si="1800"/>
        <v>0</v>
      </c>
      <c r="W791" s="366" t="str">
        <f t="shared" si="1821"/>
        <v xml:space="preserve">    </v>
      </c>
      <c r="X791" s="849">
        <f t="shared" si="1758"/>
        <v>0</v>
      </c>
      <c r="Y791" s="570"/>
      <c r="Z791" s="391">
        <f t="shared" si="1801"/>
        <v>0</v>
      </c>
      <c r="AA791" s="386">
        <f t="shared" si="1802"/>
        <v>0</v>
      </c>
      <c r="AB791" s="366" t="str">
        <f t="shared" si="1822"/>
        <v xml:space="preserve">    </v>
      </c>
      <c r="AC791" s="849">
        <f t="shared" si="1759"/>
        <v>0</v>
      </c>
      <c r="AD791" s="570"/>
      <c r="AE791" s="391">
        <f t="shared" si="1803"/>
        <v>0</v>
      </c>
      <c r="AF791" s="386">
        <f t="shared" si="1804"/>
        <v>0</v>
      </c>
      <c r="AG791" s="366" t="str">
        <f t="shared" si="1823"/>
        <v xml:space="preserve">    </v>
      </c>
      <c r="AH791" s="849">
        <f t="shared" si="1760"/>
        <v>0</v>
      </c>
      <c r="AI791" s="570"/>
      <c r="AJ791" s="391">
        <f t="shared" si="1805"/>
        <v>0</v>
      </c>
      <c r="AK791" s="386">
        <f t="shared" si="1806"/>
        <v>0</v>
      </c>
      <c r="AL791" s="366" t="str">
        <f t="shared" si="1824"/>
        <v xml:space="preserve">    </v>
      </c>
      <c r="AM791" s="849">
        <f t="shared" si="1761"/>
        <v>0</v>
      </c>
      <c r="AN791" s="570"/>
      <c r="AO791" s="391">
        <f t="shared" si="1807"/>
        <v>0</v>
      </c>
      <c r="AP791" s="386">
        <f t="shared" si="1808"/>
        <v>0</v>
      </c>
      <c r="AQ791" s="366" t="str">
        <f t="shared" si="1825"/>
        <v xml:space="preserve">    </v>
      </c>
      <c r="AR791" s="849">
        <f t="shared" si="1762"/>
        <v>0</v>
      </c>
      <c r="AS791" s="570"/>
      <c r="AT791" s="391">
        <f t="shared" si="1809"/>
        <v>0</v>
      </c>
      <c r="AU791" s="386">
        <f t="shared" si="1810"/>
        <v>0</v>
      </c>
      <c r="AV791" s="366" t="str">
        <f t="shared" si="1826"/>
        <v xml:space="preserve">    </v>
      </c>
      <c r="AW791" s="849">
        <f t="shared" si="1763"/>
        <v>0</v>
      </c>
      <c r="AX791" s="570"/>
      <c r="AY791" s="391">
        <f t="shared" si="1811"/>
        <v>0</v>
      </c>
      <c r="AZ791" s="386">
        <f t="shared" si="1812"/>
        <v>0</v>
      </c>
      <c r="BA791" s="366" t="str">
        <f t="shared" si="1827"/>
        <v xml:space="preserve">    </v>
      </c>
      <c r="BB791" s="849">
        <f t="shared" si="1764"/>
        <v>0</v>
      </c>
      <c r="BC791" s="570"/>
      <c r="BD791" s="391">
        <f t="shared" si="1813"/>
        <v>0</v>
      </c>
      <c r="BE791" s="386">
        <f t="shared" si="1814"/>
        <v>0</v>
      </c>
      <c r="BF791" s="366" t="str">
        <f t="shared" si="1828"/>
        <v xml:space="preserve">    </v>
      </c>
      <c r="BG791" s="849">
        <f t="shared" si="1765"/>
        <v>0</v>
      </c>
      <c r="BH791" s="570"/>
      <c r="BI791" s="391">
        <f t="shared" si="1815"/>
        <v>0</v>
      </c>
      <c r="BJ791" s="386">
        <f t="shared" si="1816"/>
        <v>0</v>
      </c>
      <c r="BK791" s="366" t="str">
        <f t="shared" si="1829"/>
        <v xml:space="preserve">    </v>
      </c>
      <c r="BM791" s="383">
        <f t="shared" si="1766"/>
        <v>0</v>
      </c>
      <c r="BN791" s="7"/>
    </row>
    <row r="792" spans="1:66" s="5" customFormat="1" ht="12.75">
      <c r="A792" s="633">
        <v>32</v>
      </c>
      <c r="B792" s="895" t="str">
        <f t="shared" si="1817"/>
        <v>Other: (list)</v>
      </c>
      <c r="C792" s="379">
        <f t="shared" si="1767"/>
        <v>0</v>
      </c>
      <c r="D792" s="659">
        <f t="shared" si="1754"/>
        <v>0</v>
      </c>
      <c r="E792" s="570"/>
      <c r="F792" s="391">
        <f t="shared" si="1793"/>
        <v>0</v>
      </c>
      <c r="G792" s="386">
        <f t="shared" si="1794"/>
        <v>0</v>
      </c>
      <c r="H792" s="366" t="str">
        <f t="shared" si="1818"/>
        <v xml:space="preserve">    </v>
      </c>
      <c r="I792" s="849">
        <f t="shared" si="1755"/>
        <v>0</v>
      </c>
      <c r="J792" s="570"/>
      <c r="K792" s="391">
        <f t="shared" si="1795"/>
        <v>0</v>
      </c>
      <c r="L792" s="386">
        <f t="shared" si="1796"/>
        <v>0</v>
      </c>
      <c r="M792" s="366" t="str">
        <f t="shared" si="1819"/>
        <v xml:space="preserve">    </v>
      </c>
      <c r="N792" s="849">
        <f t="shared" si="1756"/>
        <v>0</v>
      </c>
      <c r="O792" s="570"/>
      <c r="P792" s="391">
        <f t="shared" si="1797"/>
        <v>0</v>
      </c>
      <c r="Q792" s="386">
        <f t="shared" si="1798"/>
        <v>0</v>
      </c>
      <c r="R792" s="366" t="str">
        <f t="shared" si="1820"/>
        <v xml:space="preserve">    </v>
      </c>
      <c r="S792" s="849">
        <f t="shared" si="1757"/>
        <v>0</v>
      </c>
      <c r="T792" s="570"/>
      <c r="U792" s="391">
        <f t="shared" si="1799"/>
        <v>0</v>
      </c>
      <c r="V792" s="386">
        <f t="shared" si="1800"/>
        <v>0</v>
      </c>
      <c r="W792" s="366" t="str">
        <f t="shared" si="1821"/>
        <v xml:space="preserve">    </v>
      </c>
      <c r="X792" s="849">
        <f t="shared" si="1758"/>
        <v>0</v>
      </c>
      <c r="Y792" s="570"/>
      <c r="Z792" s="391">
        <f t="shared" si="1801"/>
        <v>0</v>
      </c>
      <c r="AA792" s="386">
        <f t="shared" si="1802"/>
        <v>0</v>
      </c>
      <c r="AB792" s="366" t="str">
        <f t="shared" si="1822"/>
        <v xml:space="preserve">    </v>
      </c>
      <c r="AC792" s="849">
        <f t="shared" si="1759"/>
        <v>0</v>
      </c>
      <c r="AD792" s="570"/>
      <c r="AE792" s="391">
        <f t="shared" si="1803"/>
        <v>0</v>
      </c>
      <c r="AF792" s="386">
        <f t="shared" si="1804"/>
        <v>0</v>
      </c>
      <c r="AG792" s="366" t="str">
        <f t="shared" si="1823"/>
        <v xml:space="preserve">    </v>
      </c>
      <c r="AH792" s="849">
        <f t="shared" si="1760"/>
        <v>0</v>
      </c>
      <c r="AI792" s="570"/>
      <c r="AJ792" s="391">
        <f t="shared" si="1805"/>
        <v>0</v>
      </c>
      <c r="AK792" s="386">
        <f t="shared" si="1806"/>
        <v>0</v>
      </c>
      <c r="AL792" s="366" t="str">
        <f t="shared" si="1824"/>
        <v xml:space="preserve">    </v>
      </c>
      <c r="AM792" s="849">
        <f t="shared" si="1761"/>
        <v>0</v>
      </c>
      <c r="AN792" s="570"/>
      <c r="AO792" s="391">
        <f t="shared" si="1807"/>
        <v>0</v>
      </c>
      <c r="AP792" s="386">
        <f t="shared" si="1808"/>
        <v>0</v>
      </c>
      <c r="AQ792" s="366" t="str">
        <f t="shared" si="1825"/>
        <v xml:space="preserve">    </v>
      </c>
      <c r="AR792" s="849">
        <f t="shared" si="1762"/>
        <v>0</v>
      </c>
      <c r="AS792" s="570"/>
      <c r="AT792" s="391">
        <f t="shared" si="1809"/>
        <v>0</v>
      </c>
      <c r="AU792" s="386">
        <f t="shared" si="1810"/>
        <v>0</v>
      </c>
      <c r="AV792" s="366" t="str">
        <f t="shared" si="1826"/>
        <v xml:space="preserve">    </v>
      </c>
      <c r="AW792" s="849">
        <f t="shared" si="1763"/>
        <v>0</v>
      </c>
      <c r="AX792" s="570"/>
      <c r="AY792" s="391">
        <f t="shared" si="1811"/>
        <v>0</v>
      </c>
      <c r="AZ792" s="386">
        <f t="shared" si="1812"/>
        <v>0</v>
      </c>
      <c r="BA792" s="366" t="str">
        <f t="shared" si="1827"/>
        <v xml:space="preserve">    </v>
      </c>
      <c r="BB792" s="849">
        <f t="shared" si="1764"/>
        <v>0</v>
      </c>
      <c r="BC792" s="570"/>
      <c r="BD792" s="391">
        <f t="shared" si="1813"/>
        <v>0</v>
      </c>
      <c r="BE792" s="386">
        <f t="shared" si="1814"/>
        <v>0</v>
      </c>
      <c r="BF792" s="366" t="str">
        <f t="shared" si="1828"/>
        <v xml:space="preserve">    </v>
      </c>
      <c r="BG792" s="849">
        <f t="shared" si="1765"/>
        <v>0</v>
      </c>
      <c r="BH792" s="570"/>
      <c r="BI792" s="391">
        <f t="shared" si="1815"/>
        <v>0</v>
      </c>
      <c r="BJ792" s="386">
        <f t="shared" si="1816"/>
        <v>0</v>
      </c>
      <c r="BK792" s="366" t="str">
        <f t="shared" si="1829"/>
        <v xml:space="preserve">    </v>
      </c>
      <c r="BM792" s="383">
        <f t="shared" si="1766"/>
        <v>0</v>
      </c>
      <c r="BN792" s="7"/>
    </row>
    <row r="793" spans="1:66" s="5" customFormat="1" ht="12.75">
      <c r="A793" s="633">
        <v>33</v>
      </c>
      <c r="B793" s="895" t="str">
        <f t="shared" si="1817"/>
        <v>Other: (list)</v>
      </c>
      <c r="C793" s="378">
        <f t="shared" si="1767"/>
        <v>0</v>
      </c>
      <c r="D793" s="659">
        <f t="shared" si="1754"/>
        <v>0</v>
      </c>
      <c r="E793" s="570"/>
      <c r="F793" s="391">
        <f t="shared" si="1793"/>
        <v>0</v>
      </c>
      <c r="G793" s="386">
        <f t="shared" si="1794"/>
        <v>0</v>
      </c>
      <c r="H793" s="366" t="str">
        <f t="shared" si="1818"/>
        <v xml:space="preserve">    </v>
      </c>
      <c r="I793" s="849">
        <f t="shared" si="1755"/>
        <v>0</v>
      </c>
      <c r="J793" s="570"/>
      <c r="K793" s="391">
        <f t="shared" si="1795"/>
        <v>0</v>
      </c>
      <c r="L793" s="386">
        <f t="shared" si="1796"/>
        <v>0</v>
      </c>
      <c r="M793" s="366" t="str">
        <f t="shared" si="1819"/>
        <v xml:space="preserve">    </v>
      </c>
      <c r="N793" s="849">
        <f t="shared" si="1756"/>
        <v>0</v>
      </c>
      <c r="O793" s="570"/>
      <c r="P793" s="391">
        <f t="shared" si="1797"/>
        <v>0</v>
      </c>
      <c r="Q793" s="386">
        <f t="shared" si="1798"/>
        <v>0</v>
      </c>
      <c r="R793" s="366" t="str">
        <f t="shared" si="1820"/>
        <v xml:space="preserve">    </v>
      </c>
      <c r="S793" s="849">
        <f t="shared" si="1757"/>
        <v>0</v>
      </c>
      <c r="T793" s="570"/>
      <c r="U793" s="391">
        <f t="shared" si="1799"/>
        <v>0</v>
      </c>
      <c r="V793" s="386">
        <f t="shared" si="1800"/>
        <v>0</v>
      </c>
      <c r="W793" s="366" t="str">
        <f t="shared" si="1821"/>
        <v xml:space="preserve">    </v>
      </c>
      <c r="X793" s="849">
        <f t="shared" si="1758"/>
        <v>0</v>
      </c>
      <c r="Y793" s="570"/>
      <c r="Z793" s="391">
        <f t="shared" si="1801"/>
        <v>0</v>
      </c>
      <c r="AA793" s="386">
        <f t="shared" si="1802"/>
        <v>0</v>
      </c>
      <c r="AB793" s="366" t="str">
        <f t="shared" si="1822"/>
        <v xml:space="preserve">    </v>
      </c>
      <c r="AC793" s="849">
        <f t="shared" si="1759"/>
        <v>0</v>
      </c>
      <c r="AD793" s="570"/>
      <c r="AE793" s="391">
        <f t="shared" si="1803"/>
        <v>0</v>
      </c>
      <c r="AF793" s="386">
        <f t="shared" si="1804"/>
        <v>0</v>
      </c>
      <c r="AG793" s="366" t="str">
        <f t="shared" si="1823"/>
        <v xml:space="preserve">    </v>
      </c>
      <c r="AH793" s="849">
        <f t="shared" si="1760"/>
        <v>0</v>
      </c>
      <c r="AI793" s="570"/>
      <c r="AJ793" s="391">
        <f t="shared" si="1805"/>
        <v>0</v>
      </c>
      <c r="AK793" s="386">
        <f t="shared" si="1806"/>
        <v>0</v>
      </c>
      <c r="AL793" s="366" t="str">
        <f t="shared" si="1824"/>
        <v xml:space="preserve">    </v>
      </c>
      <c r="AM793" s="849">
        <f t="shared" si="1761"/>
        <v>0</v>
      </c>
      <c r="AN793" s="570"/>
      <c r="AO793" s="391">
        <f t="shared" si="1807"/>
        <v>0</v>
      </c>
      <c r="AP793" s="386">
        <f t="shared" si="1808"/>
        <v>0</v>
      </c>
      <c r="AQ793" s="366" t="str">
        <f t="shared" si="1825"/>
        <v xml:space="preserve">    </v>
      </c>
      <c r="AR793" s="849">
        <f t="shared" si="1762"/>
        <v>0</v>
      </c>
      <c r="AS793" s="570"/>
      <c r="AT793" s="391">
        <f t="shared" si="1809"/>
        <v>0</v>
      </c>
      <c r="AU793" s="386">
        <f t="shared" si="1810"/>
        <v>0</v>
      </c>
      <c r="AV793" s="366" t="str">
        <f t="shared" si="1826"/>
        <v xml:space="preserve">    </v>
      </c>
      <c r="AW793" s="849">
        <f t="shared" si="1763"/>
        <v>0</v>
      </c>
      <c r="AX793" s="570"/>
      <c r="AY793" s="391">
        <f t="shared" si="1811"/>
        <v>0</v>
      </c>
      <c r="AZ793" s="386">
        <f t="shared" si="1812"/>
        <v>0</v>
      </c>
      <c r="BA793" s="366" t="str">
        <f t="shared" si="1827"/>
        <v xml:space="preserve">    </v>
      </c>
      <c r="BB793" s="849">
        <f t="shared" si="1764"/>
        <v>0</v>
      </c>
      <c r="BC793" s="570"/>
      <c r="BD793" s="391">
        <f t="shared" si="1813"/>
        <v>0</v>
      </c>
      <c r="BE793" s="386">
        <f t="shared" si="1814"/>
        <v>0</v>
      </c>
      <c r="BF793" s="366" t="str">
        <f t="shared" si="1828"/>
        <v xml:space="preserve">    </v>
      </c>
      <c r="BG793" s="849">
        <f t="shared" si="1765"/>
        <v>0</v>
      </c>
      <c r="BH793" s="570"/>
      <c r="BI793" s="391">
        <f t="shared" si="1815"/>
        <v>0</v>
      </c>
      <c r="BJ793" s="386">
        <f t="shared" si="1816"/>
        <v>0</v>
      </c>
      <c r="BK793" s="366" t="str">
        <f t="shared" si="1829"/>
        <v xml:space="preserve">    </v>
      </c>
      <c r="BM793" s="383">
        <f t="shared" si="1766"/>
        <v>0</v>
      </c>
      <c r="BN793" s="7"/>
    </row>
    <row r="794" spans="1:66" s="5" customFormat="1" ht="12.75">
      <c r="A794" s="633">
        <v>34</v>
      </c>
      <c r="B794" s="895" t="str">
        <f t="shared" si="1817"/>
        <v>Other: (list)</v>
      </c>
      <c r="C794" s="557">
        <f t="shared" si="1767"/>
        <v>0</v>
      </c>
      <c r="D794" s="659">
        <f t="shared" si="1754"/>
        <v>0</v>
      </c>
      <c r="E794" s="570"/>
      <c r="F794" s="391">
        <f t="shared" si="1793"/>
        <v>0</v>
      </c>
      <c r="G794" s="386">
        <f t="shared" si="1794"/>
        <v>0</v>
      </c>
      <c r="H794" s="366" t="str">
        <f t="shared" si="1818"/>
        <v xml:space="preserve">    </v>
      </c>
      <c r="I794" s="849">
        <f t="shared" si="1755"/>
        <v>0</v>
      </c>
      <c r="J794" s="570"/>
      <c r="K794" s="391">
        <f t="shared" si="1795"/>
        <v>0</v>
      </c>
      <c r="L794" s="386">
        <f t="shared" si="1796"/>
        <v>0</v>
      </c>
      <c r="M794" s="366" t="str">
        <f t="shared" si="1819"/>
        <v xml:space="preserve">    </v>
      </c>
      <c r="N794" s="849">
        <f t="shared" si="1756"/>
        <v>0</v>
      </c>
      <c r="O794" s="570"/>
      <c r="P794" s="391">
        <f t="shared" si="1797"/>
        <v>0</v>
      </c>
      <c r="Q794" s="386">
        <f t="shared" si="1798"/>
        <v>0</v>
      </c>
      <c r="R794" s="366" t="str">
        <f t="shared" si="1820"/>
        <v xml:space="preserve">    </v>
      </c>
      <c r="S794" s="849">
        <f t="shared" si="1757"/>
        <v>0</v>
      </c>
      <c r="T794" s="570"/>
      <c r="U794" s="391">
        <f t="shared" si="1799"/>
        <v>0</v>
      </c>
      <c r="V794" s="386">
        <f t="shared" si="1800"/>
        <v>0</v>
      </c>
      <c r="W794" s="366" t="str">
        <f t="shared" si="1821"/>
        <v xml:space="preserve">    </v>
      </c>
      <c r="X794" s="849">
        <f t="shared" si="1758"/>
        <v>0</v>
      </c>
      <c r="Y794" s="570"/>
      <c r="Z794" s="391">
        <f t="shared" si="1801"/>
        <v>0</v>
      </c>
      <c r="AA794" s="386">
        <f t="shared" si="1802"/>
        <v>0</v>
      </c>
      <c r="AB794" s="366" t="str">
        <f t="shared" si="1822"/>
        <v xml:space="preserve">    </v>
      </c>
      <c r="AC794" s="849">
        <f t="shared" si="1759"/>
        <v>0</v>
      </c>
      <c r="AD794" s="570"/>
      <c r="AE794" s="391">
        <f t="shared" si="1803"/>
        <v>0</v>
      </c>
      <c r="AF794" s="386">
        <f t="shared" si="1804"/>
        <v>0</v>
      </c>
      <c r="AG794" s="366" t="str">
        <f t="shared" si="1823"/>
        <v xml:space="preserve">    </v>
      </c>
      <c r="AH794" s="849">
        <f t="shared" si="1760"/>
        <v>0</v>
      </c>
      <c r="AI794" s="570"/>
      <c r="AJ794" s="391">
        <f t="shared" si="1805"/>
        <v>0</v>
      </c>
      <c r="AK794" s="386">
        <f t="shared" si="1806"/>
        <v>0</v>
      </c>
      <c r="AL794" s="366" t="str">
        <f t="shared" si="1824"/>
        <v xml:space="preserve">    </v>
      </c>
      <c r="AM794" s="849">
        <f t="shared" si="1761"/>
        <v>0</v>
      </c>
      <c r="AN794" s="570"/>
      <c r="AO794" s="391">
        <f t="shared" si="1807"/>
        <v>0</v>
      </c>
      <c r="AP794" s="386">
        <f t="shared" si="1808"/>
        <v>0</v>
      </c>
      <c r="AQ794" s="366" t="str">
        <f t="shared" si="1825"/>
        <v xml:space="preserve">    </v>
      </c>
      <c r="AR794" s="849">
        <f t="shared" si="1762"/>
        <v>0</v>
      </c>
      <c r="AS794" s="570"/>
      <c r="AT794" s="391">
        <f t="shared" si="1809"/>
        <v>0</v>
      </c>
      <c r="AU794" s="386">
        <f t="shared" si="1810"/>
        <v>0</v>
      </c>
      <c r="AV794" s="366" t="str">
        <f t="shared" si="1826"/>
        <v xml:space="preserve">    </v>
      </c>
      <c r="AW794" s="849">
        <f t="shared" si="1763"/>
        <v>0</v>
      </c>
      <c r="AX794" s="570"/>
      <c r="AY794" s="391">
        <f t="shared" si="1811"/>
        <v>0</v>
      </c>
      <c r="AZ794" s="386">
        <f t="shared" si="1812"/>
        <v>0</v>
      </c>
      <c r="BA794" s="366" t="str">
        <f t="shared" si="1827"/>
        <v xml:space="preserve">    </v>
      </c>
      <c r="BB794" s="849">
        <f t="shared" si="1764"/>
        <v>0</v>
      </c>
      <c r="BC794" s="570"/>
      <c r="BD794" s="391">
        <f t="shared" si="1813"/>
        <v>0</v>
      </c>
      <c r="BE794" s="386">
        <f t="shared" si="1814"/>
        <v>0</v>
      </c>
      <c r="BF794" s="366" t="str">
        <f t="shared" si="1828"/>
        <v xml:space="preserve">    </v>
      </c>
      <c r="BG794" s="849">
        <f t="shared" si="1765"/>
        <v>0</v>
      </c>
      <c r="BH794" s="570"/>
      <c r="BI794" s="391">
        <f t="shared" si="1815"/>
        <v>0</v>
      </c>
      <c r="BJ794" s="386">
        <f t="shared" si="1816"/>
        <v>0</v>
      </c>
      <c r="BK794" s="366" t="str">
        <f t="shared" si="1829"/>
        <v xml:space="preserve">    </v>
      </c>
      <c r="BM794" s="383">
        <f t="shared" si="1766"/>
        <v>0</v>
      </c>
      <c r="BN794" s="7"/>
    </row>
    <row r="795" spans="1:66" s="5" customFormat="1" ht="12.75">
      <c r="A795" s="633">
        <v>35</v>
      </c>
      <c r="B795" s="895" t="str">
        <f t="shared" si="1817"/>
        <v>Other: (list)</v>
      </c>
      <c r="C795" s="557">
        <f t="shared" si="1767"/>
        <v>0</v>
      </c>
      <c r="D795" s="659">
        <f t="shared" si="1754"/>
        <v>0</v>
      </c>
      <c r="E795" s="570"/>
      <c r="F795" s="391">
        <f t="shared" si="1793"/>
        <v>0</v>
      </c>
      <c r="G795" s="386">
        <f t="shared" si="1794"/>
        <v>0</v>
      </c>
      <c r="H795" s="366" t="str">
        <f t="shared" si="1818"/>
        <v xml:space="preserve">    </v>
      </c>
      <c r="I795" s="849">
        <f t="shared" si="1755"/>
        <v>0</v>
      </c>
      <c r="J795" s="570"/>
      <c r="K795" s="391">
        <f t="shared" si="1795"/>
        <v>0</v>
      </c>
      <c r="L795" s="386">
        <f t="shared" si="1796"/>
        <v>0</v>
      </c>
      <c r="M795" s="366" t="str">
        <f t="shared" si="1819"/>
        <v xml:space="preserve">    </v>
      </c>
      <c r="N795" s="849">
        <f t="shared" si="1756"/>
        <v>0</v>
      </c>
      <c r="O795" s="570"/>
      <c r="P795" s="391">
        <f t="shared" si="1797"/>
        <v>0</v>
      </c>
      <c r="Q795" s="386">
        <f t="shared" si="1798"/>
        <v>0</v>
      </c>
      <c r="R795" s="366" t="str">
        <f t="shared" si="1820"/>
        <v xml:space="preserve">    </v>
      </c>
      <c r="S795" s="849">
        <f t="shared" si="1757"/>
        <v>0</v>
      </c>
      <c r="T795" s="570"/>
      <c r="U795" s="391">
        <f t="shared" si="1799"/>
        <v>0</v>
      </c>
      <c r="V795" s="386">
        <f t="shared" si="1800"/>
        <v>0</v>
      </c>
      <c r="W795" s="366" t="str">
        <f t="shared" si="1821"/>
        <v xml:space="preserve">    </v>
      </c>
      <c r="X795" s="849">
        <f t="shared" si="1758"/>
        <v>0</v>
      </c>
      <c r="Y795" s="570"/>
      <c r="Z795" s="391">
        <f t="shared" si="1801"/>
        <v>0</v>
      </c>
      <c r="AA795" s="386">
        <f t="shared" si="1802"/>
        <v>0</v>
      </c>
      <c r="AB795" s="366" t="str">
        <f t="shared" si="1822"/>
        <v xml:space="preserve">    </v>
      </c>
      <c r="AC795" s="849">
        <f t="shared" si="1759"/>
        <v>0</v>
      </c>
      <c r="AD795" s="570"/>
      <c r="AE795" s="391">
        <f t="shared" si="1803"/>
        <v>0</v>
      </c>
      <c r="AF795" s="386">
        <f t="shared" si="1804"/>
        <v>0</v>
      </c>
      <c r="AG795" s="366" t="str">
        <f t="shared" si="1823"/>
        <v xml:space="preserve">    </v>
      </c>
      <c r="AH795" s="849">
        <f t="shared" si="1760"/>
        <v>0</v>
      </c>
      <c r="AI795" s="570"/>
      <c r="AJ795" s="391">
        <f t="shared" si="1805"/>
        <v>0</v>
      </c>
      <c r="AK795" s="386">
        <f t="shared" si="1806"/>
        <v>0</v>
      </c>
      <c r="AL795" s="366" t="str">
        <f t="shared" si="1824"/>
        <v xml:space="preserve">    </v>
      </c>
      <c r="AM795" s="849">
        <f t="shared" si="1761"/>
        <v>0</v>
      </c>
      <c r="AN795" s="570"/>
      <c r="AO795" s="391">
        <f t="shared" si="1807"/>
        <v>0</v>
      </c>
      <c r="AP795" s="386">
        <f t="shared" si="1808"/>
        <v>0</v>
      </c>
      <c r="AQ795" s="366" t="str">
        <f t="shared" si="1825"/>
        <v xml:space="preserve">    </v>
      </c>
      <c r="AR795" s="849">
        <f t="shared" si="1762"/>
        <v>0</v>
      </c>
      <c r="AS795" s="570"/>
      <c r="AT795" s="391">
        <f t="shared" si="1809"/>
        <v>0</v>
      </c>
      <c r="AU795" s="386">
        <f t="shared" si="1810"/>
        <v>0</v>
      </c>
      <c r="AV795" s="366" t="str">
        <f t="shared" si="1826"/>
        <v xml:space="preserve">    </v>
      </c>
      <c r="AW795" s="849">
        <f t="shared" si="1763"/>
        <v>0</v>
      </c>
      <c r="AX795" s="570"/>
      <c r="AY795" s="391">
        <f t="shared" si="1811"/>
        <v>0</v>
      </c>
      <c r="AZ795" s="386">
        <f t="shared" si="1812"/>
        <v>0</v>
      </c>
      <c r="BA795" s="366" t="str">
        <f t="shared" si="1827"/>
        <v xml:space="preserve">    </v>
      </c>
      <c r="BB795" s="849">
        <f t="shared" si="1764"/>
        <v>0</v>
      </c>
      <c r="BC795" s="570"/>
      <c r="BD795" s="391">
        <f t="shared" si="1813"/>
        <v>0</v>
      </c>
      <c r="BE795" s="386">
        <f t="shared" si="1814"/>
        <v>0</v>
      </c>
      <c r="BF795" s="366" t="str">
        <f t="shared" si="1828"/>
        <v xml:space="preserve">    </v>
      </c>
      <c r="BG795" s="849">
        <f t="shared" si="1765"/>
        <v>0</v>
      </c>
      <c r="BH795" s="570"/>
      <c r="BI795" s="391">
        <f t="shared" si="1815"/>
        <v>0</v>
      </c>
      <c r="BJ795" s="386">
        <f t="shared" si="1816"/>
        <v>0</v>
      </c>
      <c r="BK795" s="366" t="str">
        <f t="shared" si="1829"/>
        <v xml:space="preserve">    </v>
      </c>
      <c r="BM795" s="383">
        <f t="shared" si="1766"/>
        <v>0</v>
      </c>
      <c r="BN795" s="7"/>
    </row>
    <row r="796" spans="1:66" s="5" customFormat="1" ht="12.75">
      <c r="A796" s="633">
        <v>36</v>
      </c>
      <c r="B796" s="895" t="str">
        <f t="shared" si="1817"/>
        <v>Other: (list)</v>
      </c>
      <c r="C796" s="557">
        <f t="shared" si="1767"/>
        <v>0</v>
      </c>
      <c r="D796" s="659">
        <f t="shared" si="1754"/>
        <v>0</v>
      </c>
      <c r="E796" s="570"/>
      <c r="F796" s="391">
        <f t="shared" si="1793"/>
        <v>0</v>
      </c>
      <c r="G796" s="386">
        <f t="shared" si="1794"/>
        <v>0</v>
      </c>
      <c r="H796" s="366" t="str">
        <f t="shared" si="1818"/>
        <v xml:space="preserve">    </v>
      </c>
      <c r="I796" s="849">
        <f t="shared" si="1755"/>
        <v>0</v>
      </c>
      <c r="J796" s="570"/>
      <c r="K796" s="391">
        <f t="shared" si="1795"/>
        <v>0</v>
      </c>
      <c r="L796" s="386">
        <f t="shared" si="1796"/>
        <v>0</v>
      </c>
      <c r="M796" s="366" t="str">
        <f t="shared" si="1819"/>
        <v xml:space="preserve">    </v>
      </c>
      <c r="N796" s="849">
        <f t="shared" si="1756"/>
        <v>0</v>
      </c>
      <c r="O796" s="570"/>
      <c r="P796" s="391">
        <f t="shared" si="1797"/>
        <v>0</v>
      </c>
      <c r="Q796" s="386">
        <f t="shared" si="1798"/>
        <v>0</v>
      </c>
      <c r="R796" s="366" t="str">
        <f t="shared" si="1820"/>
        <v xml:space="preserve">    </v>
      </c>
      <c r="S796" s="849">
        <f t="shared" si="1757"/>
        <v>0</v>
      </c>
      <c r="T796" s="570"/>
      <c r="U796" s="391">
        <f t="shared" si="1799"/>
        <v>0</v>
      </c>
      <c r="V796" s="386">
        <f t="shared" si="1800"/>
        <v>0</v>
      </c>
      <c r="W796" s="366" t="str">
        <f t="shared" si="1821"/>
        <v xml:space="preserve">    </v>
      </c>
      <c r="X796" s="849">
        <f t="shared" si="1758"/>
        <v>0</v>
      </c>
      <c r="Y796" s="570"/>
      <c r="Z796" s="391">
        <f t="shared" si="1801"/>
        <v>0</v>
      </c>
      <c r="AA796" s="386">
        <f t="shared" si="1802"/>
        <v>0</v>
      </c>
      <c r="AB796" s="366" t="str">
        <f t="shared" si="1822"/>
        <v xml:space="preserve">    </v>
      </c>
      <c r="AC796" s="849">
        <f t="shared" si="1759"/>
        <v>0</v>
      </c>
      <c r="AD796" s="570"/>
      <c r="AE796" s="391">
        <f t="shared" si="1803"/>
        <v>0</v>
      </c>
      <c r="AF796" s="386">
        <f t="shared" si="1804"/>
        <v>0</v>
      </c>
      <c r="AG796" s="366" t="str">
        <f t="shared" si="1823"/>
        <v xml:space="preserve">    </v>
      </c>
      <c r="AH796" s="849">
        <f t="shared" si="1760"/>
        <v>0</v>
      </c>
      <c r="AI796" s="570"/>
      <c r="AJ796" s="391">
        <f t="shared" si="1805"/>
        <v>0</v>
      </c>
      <c r="AK796" s="386">
        <f t="shared" si="1806"/>
        <v>0</v>
      </c>
      <c r="AL796" s="366" t="str">
        <f t="shared" si="1824"/>
        <v xml:space="preserve">    </v>
      </c>
      <c r="AM796" s="849">
        <f t="shared" si="1761"/>
        <v>0</v>
      </c>
      <c r="AN796" s="570"/>
      <c r="AO796" s="391">
        <f t="shared" si="1807"/>
        <v>0</v>
      </c>
      <c r="AP796" s="386">
        <f t="shared" si="1808"/>
        <v>0</v>
      </c>
      <c r="AQ796" s="366" t="str">
        <f t="shared" si="1825"/>
        <v xml:space="preserve">    </v>
      </c>
      <c r="AR796" s="849">
        <f t="shared" si="1762"/>
        <v>0</v>
      </c>
      <c r="AS796" s="570"/>
      <c r="AT796" s="391">
        <f t="shared" si="1809"/>
        <v>0</v>
      </c>
      <c r="AU796" s="386">
        <f t="shared" si="1810"/>
        <v>0</v>
      </c>
      <c r="AV796" s="366" t="str">
        <f t="shared" si="1826"/>
        <v xml:space="preserve">    </v>
      </c>
      <c r="AW796" s="849">
        <f t="shared" si="1763"/>
        <v>0</v>
      </c>
      <c r="AX796" s="570"/>
      <c r="AY796" s="391">
        <f t="shared" si="1811"/>
        <v>0</v>
      </c>
      <c r="AZ796" s="386">
        <f t="shared" si="1812"/>
        <v>0</v>
      </c>
      <c r="BA796" s="366" t="str">
        <f t="shared" si="1827"/>
        <v xml:space="preserve">    </v>
      </c>
      <c r="BB796" s="849">
        <f t="shared" si="1764"/>
        <v>0</v>
      </c>
      <c r="BC796" s="570"/>
      <c r="BD796" s="391">
        <f t="shared" si="1813"/>
        <v>0</v>
      </c>
      <c r="BE796" s="386">
        <f t="shared" si="1814"/>
        <v>0</v>
      </c>
      <c r="BF796" s="366" t="str">
        <f t="shared" si="1828"/>
        <v xml:space="preserve">    </v>
      </c>
      <c r="BG796" s="849">
        <f t="shared" si="1765"/>
        <v>0</v>
      </c>
      <c r="BH796" s="570"/>
      <c r="BI796" s="391">
        <f t="shared" si="1815"/>
        <v>0</v>
      </c>
      <c r="BJ796" s="386">
        <f t="shared" si="1816"/>
        <v>0</v>
      </c>
      <c r="BK796" s="366" t="str">
        <f t="shared" si="1829"/>
        <v xml:space="preserve">    </v>
      </c>
      <c r="BM796" s="383">
        <f t="shared" si="1766"/>
        <v>0</v>
      </c>
      <c r="BN796" s="7"/>
    </row>
    <row r="797" spans="1:66" s="5" customFormat="1" ht="12.75">
      <c r="A797" s="633">
        <v>37</v>
      </c>
      <c r="B797" s="895" t="str">
        <f t="shared" si="1817"/>
        <v>Other: (list)</v>
      </c>
      <c r="C797" s="557">
        <f t="shared" si="1767"/>
        <v>0</v>
      </c>
      <c r="D797" s="659">
        <f t="shared" si="1754"/>
        <v>0</v>
      </c>
      <c r="E797" s="570"/>
      <c r="F797" s="391">
        <f t="shared" si="1793"/>
        <v>0</v>
      </c>
      <c r="G797" s="386">
        <f t="shared" si="1794"/>
        <v>0</v>
      </c>
      <c r="H797" s="366" t="str">
        <f t="shared" si="1818"/>
        <v xml:space="preserve">    </v>
      </c>
      <c r="I797" s="849">
        <f t="shared" si="1755"/>
        <v>0</v>
      </c>
      <c r="J797" s="570"/>
      <c r="K797" s="391">
        <f t="shared" si="1795"/>
        <v>0</v>
      </c>
      <c r="L797" s="386">
        <f t="shared" si="1796"/>
        <v>0</v>
      </c>
      <c r="M797" s="366" t="str">
        <f t="shared" si="1819"/>
        <v xml:space="preserve">    </v>
      </c>
      <c r="N797" s="849">
        <f t="shared" si="1756"/>
        <v>0</v>
      </c>
      <c r="O797" s="570"/>
      <c r="P797" s="391">
        <f t="shared" si="1797"/>
        <v>0</v>
      </c>
      <c r="Q797" s="386">
        <f t="shared" si="1798"/>
        <v>0</v>
      </c>
      <c r="R797" s="366" t="str">
        <f t="shared" si="1820"/>
        <v xml:space="preserve">    </v>
      </c>
      <c r="S797" s="849">
        <f t="shared" si="1757"/>
        <v>0</v>
      </c>
      <c r="T797" s="570"/>
      <c r="U797" s="391">
        <f t="shared" si="1799"/>
        <v>0</v>
      </c>
      <c r="V797" s="386">
        <f t="shared" si="1800"/>
        <v>0</v>
      </c>
      <c r="W797" s="366" t="str">
        <f t="shared" si="1821"/>
        <v xml:space="preserve">    </v>
      </c>
      <c r="X797" s="849">
        <f t="shared" si="1758"/>
        <v>0</v>
      </c>
      <c r="Y797" s="570"/>
      <c r="Z797" s="391">
        <f t="shared" si="1801"/>
        <v>0</v>
      </c>
      <c r="AA797" s="386">
        <f t="shared" si="1802"/>
        <v>0</v>
      </c>
      <c r="AB797" s="366" t="str">
        <f t="shared" si="1822"/>
        <v xml:space="preserve">    </v>
      </c>
      <c r="AC797" s="849">
        <f t="shared" si="1759"/>
        <v>0</v>
      </c>
      <c r="AD797" s="570"/>
      <c r="AE797" s="391">
        <f t="shared" si="1803"/>
        <v>0</v>
      </c>
      <c r="AF797" s="386">
        <f t="shared" si="1804"/>
        <v>0</v>
      </c>
      <c r="AG797" s="366" t="str">
        <f t="shared" si="1823"/>
        <v xml:space="preserve">    </v>
      </c>
      <c r="AH797" s="849">
        <f t="shared" si="1760"/>
        <v>0</v>
      </c>
      <c r="AI797" s="570"/>
      <c r="AJ797" s="391">
        <f t="shared" si="1805"/>
        <v>0</v>
      </c>
      <c r="AK797" s="386">
        <f t="shared" si="1806"/>
        <v>0</v>
      </c>
      <c r="AL797" s="366" t="str">
        <f t="shared" si="1824"/>
        <v xml:space="preserve">    </v>
      </c>
      <c r="AM797" s="849">
        <f t="shared" si="1761"/>
        <v>0</v>
      </c>
      <c r="AN797" s="570"/>
      <c r="AO797" s="391">
        <f t="shared" si="1807"/>
        <v>0</v>
      </c>
      <c r="AP797" s="386">
        <f t="shared" si="1808"/>
        <v>0</v>
      </c>
      <c r="AQ797" s="366" t="str">
        <f t="shared" si="1825"/>
        <v xml:space="preserve">    </v>
      </c>
      <c r="AR797" s="849">
        <f t="shared" si="1762"/>
        <v>0</v>
      </c>
      <c r="AS797" s="570"/>
      <c r="AT797" s="391">
        <f t="shared" si="1809"/>
        <v>0</v>
      </c>
      <c r="AU797" s="386">
        <f t="shared" si="1810"/>
        <v>0</v>
      </c>
      <c r="AV797" s="366" t="str">
        <f t="shared" si="1826"/>
        <v xml:space="preserve">    </v>
      </c>
      <c r="AW797" s="849">
        <f t="shared" si="1763"/>
        <v>0</v>
      </c>
      <c r="AX797" s="570"/>
      <c r="AY797" s="391">
        <f t="shared" si="1811"/>
        <v>0</v>
      </c>
      <c r="AZ797" s="386">
        <f t="shared" si="1812"/>
        <v>0</v>
      </c>
      <c r="BA797" s="366" t="str">
        <f t="shared" si="1827"/>
        <v xml:space="preserve">    </v>
      </c>
      <c r="BB797" s="849">
        <f t="shared" si="1764"/>
        <v>0</v>
      </c>
      <c r="BC797" s="570"/>
      <c r="BD797" s="391">
        <f t="shared" si="1813"/>
        <v>0</v>
      </c>
      <c r="BE797" s="386">
        <f t="shared" si="1814"/>
        <v>0</v>
      </c>
      <c r="BF797" s="366" t="str">
        <f t="shared" si="1828"/>
        <v xml:space="preserve">    </v>
      </c>
      <c r="BG797" s="849">
        <f t="shared" si="1765"/>
        <v>0</v>
      </c>
      <c r="BH797" s="570"/>
      <c r="BI797" s="391">
        <f t="shared" si="1815"/>
        <v>0</v>
      </c>
      <c r="BJ797" s="386">
        <f t="shared" si="1816"/>
        <v>0</v>
      </c>
      <c r="BK797" s="366" t="str">
        <f t="shared" si="1829"/>
        <v xml:space="preserve">    </v>
      </c>
      <c r="BM797" s="383">
        <f t="shared" si="1766"/>
        <v>0</v>
      </c>
      <c r="BN797" s="7"/>
    </row>
    <row r="798" spans="1:66" s="5" customFormat="1" ht="12.75">
      <c r="A798" s="633">
        <v>38</v>
      </c>
      <c r="B798" s="895" t="str">
        <f t="shared" si="1817"/>
        <v>Other: (list)</v>
      </c>
      <c r="C798" s="557">
        <f t="shared" si="1767"/>
        <v>0</v>
      </c>
      <c r="D798" s="659">
        <f t="shared" si="1754"/>
        <v>0</v>
      </c>
      <c r="E798" s="570"/>
      <c r="F798" s="391">
        <f t="shared" si="1793"/>
        <v>0</v>
      </c>
      <c r="G798" s="386">
        <f t="shared" si="1794"/>
        <v>0</v>
      </c>
      <c r="H798" s="366" t="str">
        <f t="shared" si="1818"/>
        <v xml:space="preserve">    </v>
      </c>
      <c r="I798" s="849">
        <f t="shared" si="1755"/>
        <v>0</v>
      </c>
      <c r="J798" s="570"/>
      <c r="K798" s="391">
        <f t="shared" si="1795"/>
        <v>0</v>
      </c>
      <c r="L798" s="386">
        <f t="shared" si="1796"/>
        <v>0</v>
      </c>
      <c r="M798" s="366" t="str">
        <f t="shared" si="1819"/>
        <v xml:space="preserve">    </v>
      </c>
      <c r="N798" s="849">
        <f t="shared" si="1756"/>
        <v>0</v>
      </c>
      <c r="O798" s="570"/>
      <c r="P798" s="391">
        <f t="shared" si="1797"/>
        <v>0</v>
      </c>
      <c r="Q798" s="386">
        <f t="shared" si="1798"/>
        <v>0</v>
      </c>
      <c r="R798" s="366" t="str">
        <f t="shared" si="1820"/>
        <v xml:space="preserve">    </v>
      </c>
      <c r="S798" s="849">
        <f t="shared" si="1757"/>
        <v>0</v>
      </c>
      <c r="T798" s="570"/>
      <c r="U798" s="391">
        <f t="shared" si="1799"/>
        <v>0</v>
      </c>
      <c r="V798" s="386">
        <f t="shared" si="1800"/>
        <v>0</v>
      </c>
      <c r="W798" s="366" t="str">
        <f t="shared" si="1821"/>
        <v xml:space="preserve">    </v>
      </c>
      <c r="X798" s="849">
        <f t="shared" si="1758"/>
        <v>0</v>
      </c>
      <c r="Y798" s="570"/>
      <c r="Z798" s="391">
        <f t="shared" si="1801"/>
        <v>0</v>
      </c>
      <c r="AA798" s="386">
        <f t="shared" si="1802"/>
        <v>0</v>
      </c>
      <c r="AB798" s="366" t="str">
        <f t="shared" si="1822"/>
        <v xml:space="preserve">    </v>
      </c>
      <c r="AC798" s="849">
        <f t="shared" si="1759"/>
        <v>0</v>
      </c>
      <c r="AD798" s="570"/>
      <c r="AE798" s="391">
        <f t="shared" si="1803"/>
        <v>0</v>
      </c>
      <c r="AF798" s="386">
        <f t="shared" si="1804"/>
        <v>0</v>
      </c>
      <c r="AG798" s="366" t="str">
        <f t="shared" si="1823"/>
        <v xml:space="preserve">    </v>
      </c>
      <c r="AH798" s="849">
        <f t="shared" si="1760"/>
        <v>0</v>
      </c>
      <c r="AI798" s="570"/>
      <c r="AJ798" s="391">
        <f t="shared" si="1805"/>
        <v>0</v>
      </c>
      <c r="AK798" s="386">
        <f t="shared" si="1806"/>
        <v>0</v>
      </c>
      <c r="AL798" s="366" t="str">
        <f t="shared" si="1824"/>
        <v xml:space="preserve">    </v>
      </c>
      <c r="AM798" s="849">
        <f t="shared" si="1761"/>
        <v>0</v>
      </c>
      <c r="AN798" s="570"/>
      <c r="AO798" s="391">
        <f t="shared" si="1807"/>
        <v>0</v>
      </c>
      <c r="AP798" s="386">
        <f t="shared" si="1808"/>
        <v>0</v>
      </c>
      <c r="AQ798" s="366" t="str">
        <f t="shared" si="1825"/>
        <v xml:space="preserve">    </v>
      </c>
      <c r="AR798" s="849">
        <f t="shared" si="1762"/>
        <v>0</v>
      </c>
      <c r="AS798" s="570"/>
      <c r="AT798" s="391">
        <f t="shared" si="1809"/>
        <v>0</v>
      </c>
      <c r="AU798" s="386">
        <f t="shared" si="1810"/>
        <v>0</v>
      </c>
      <c r="AV798" s="366" t="str">
        <f t="shared" si="1826"/>
        <v xml:space="preserve">    </v>
      </c>
      <c r="AW798" s="849">
        <f t="shared" si="1763"/>
        <v>0</v>
      </c>
      <c r="AX798" s="570"/>
      <c r="AY798" s="391">
        <f t="shared" si="1811"/>
        <v>0</v>
      </c>
      <c r="AZ798" s="386">
        <f t="shared" si="1812"/>
        <v>0</v>
      </c>
      <c r="BA798" s="366" t="str">
        <f t="shared" si="1827"/>
        <v xml:space="preserve">    </v>
      </c>
      <c r="BB798" s="849">
        <f t="shared" si="1764"/>
        <v>0</v>
      </c>
      <c r="BC798" s="570"/>
      <c r="BD798" s="391">
        <f t="shared" si="1813"/>
        <v>0</v>
      </c>
      <c r="BE798" s="386">
        <f t="shared" si="1814"/>
        <v>0</v>
      </c>
      <c r="BF798" s="366" t="str">
        <f t="shared" si="1828"/>
        <v xml:space="preserve">    </v>
      </c>
      <c r="BG798" s="849">
        <f t="shared" si="1765"/>
        <v>0</v>
      </c>
      <c r="BH798" s="570"/>
      <c r="BI798" s="391">
        <f t="shared" si="1815"/>
        <v>0</v>
      </c>
      <c r="BJ798" s="386">
        <f t="shared" si="1816"/>
        <v>0</v>
      </c>
      <c r="BK798" s="366" t="str">
        <f t="shared" si="1829"/>
        <v xml:space="preserve">    </v>
      </c>
      <c r="BM798" s="383">
        <f t="shared" si="1766"/>
        <v>0</v>
      </c>
      <c r="BN798" s="7"/>
    </row>
    <row r="799" spans="1:66" s="5" customFormat="1" ht="12.75">
      <c r="A799" s="633">
        <v>39</v>
      </c>
      <c r="B799" s="896" t="str">
        <f t="shared" si="1817"/>
        <v>Other: (list)</v>
      </c>
      <c r="C799" s="557">
        <f t="shared" si="1767"/>
        <v>0</v>
      </c>
      <c r="D799" s="659">
        <f t="shared" si="1754"/>
        <v>0</v>
      </c>
      <c r="E799" s="570"/>
      <c r="F799" s="391">
        <f t="shared" si="1793"/>
        <v>0</v>
      </c>
      <c r="G799" s="386">
        <f t="shared" si="1794"/>
        <v>0</v>
      </c>
      <c r="H799" s="366" t="str">
        <f t="shared" si="1818"/>
        <v xml:space="preserve">    </v>
      </c>
      <c r="I799" s="849">
        <f t="shared" si="1755"/>
        <v>0</v>
      </c>
      <c r="J799" s="570"/>
      <c r="K799" s="391">
        <f t="shared" si="1795"/>
        <v>0</v>
      </c>
      <c r="L799" s="386">
        <f t="shared" si="1796"/>
        <v>0</v>
      </c>
      <c r="M799" s="366" t="str">
        <f t="shared" si="1819"/>
        <v xml:space="preserve">    </v>
      </c>
      <c r="N799" s="849">
        <f t="shared" si="1756"/>
        <v>0</v>
      </c>
      <c r="O799" s="570"/>
      <c r="P799" s="391">
        <f t="shared" si="1797"/>
        <v>0</v>
      </c>
      <c r="Q799" s="386">
        <f t="shared" si="1798"/>
        <v>0</v>
      </c>
      <c r="R799" s="366" t="str">
        <f t="shared" si="1820"/>
        <v xml:space="preserve">    </v>
      </c>
      <c r="S799" s="849">
        <f t="shared" si="1757"/>
        <v>0</v>
      </c>
      <c r="T799" s="570"/>
      <c r="U799" s="391">
        <f t="shared" si="1799"/>
        <v>0</v>
      </c>
      <c r="V799" s="386">
        <f t="shared" si="1800"/>
        <v>0</v>
      </c>
      <c r="W799" s="366" t="str">
        <f t="shared" si="1821"/>
        <v xml:space="preserve">    </v>
      </c>
      <c r="X799" s="849">
        <f t="shared" si="1758"/>
        <v>0</v>
      </c>
      <c r="Y799" s="570"/>
      <c r="Z799" s="391">
        <f t="shared" si="1801"/>
        <v>0</v>
      </c>
      <c r="AA799" s="386">
        <f t="shared" si="1802"/>
        <v>0</v>
      </c>
      <c r="AB799" s="366" t="str">
        <f t="shared" si="1822"/>
        <v xml:space="preserve">    </v>
      </c>
      <c r="AC799" s="849">
        <f t="shared" si="1759"/>
        <v>0</v>
      </c>
      <c r="AD799" s="570"/>
      <c r="AE799" s="391">
        <f t="shared" si="1803"/>
        <v>0</v>
      </c>
      <c r="AF799" s="386">
        <f t="shared" si="1804"/>
        <v>0</v>
      </c>
      <c r="AG799" s="366" t="str">
        <f t="shared" si="1823"/>
        <v xml:space="preserve">    </v>
      </c>
      <c r="AH799" s="849">
        <f t="shared" si="1760"/>
        <v>0</v>
      </c>
      <c r="AI799" s="570"/>
      <c r="AJ799" s="391">
        <f t="shared" si="1805"/>
        <v>0</v>
      </c>
      <c r="AK799" s="386">
        <f t="shared" si="1806"/>
        <v>0</v>
      </c>
      <c r="AL799" s="366" t="str">
        <f t="shared" si="1824"/>
        <v xml:space="preserve">    </v>
      </c>
      <c r="AM799" s="849">
        <f t="shared" si="1761"/>
        <v>0</v>
      </c>
      <c r="AN799" s="570"/>
      <c r="AO799" s="391">
        <f t="shared" si="1807"/>
        <v>0</v>
      </c>
      <c r="AP799" s="386">
        <f t="shared" si="1808"/>
        <v>0</v>
      </c>
      <c r="AQ799" s="366" t="str">
        <f t="shared" si="1825"/>
        <v xml:space="preserve">    </v>
      </c>
      <c r="AR799" s="849">
        <f t="shared" si="1762"/>
        <v>0</v>
      </c>
      <c r="AS799" s="570"/>
      <c r="AT799" s="391">
        <f t="shared" si="1809"/>
        <v>0</v>
      </c>
      <c r="AU799" s="386">
        <f t="shared" si="1810"/>
        <v>0</v>
      </c>
      <c r="AV799" s="366" t="str">
        <f t="shared" si="1826"/>
        <v xml:space="preserve">    </v>
      </c>
      <c r="AW799" s="849">
        <f t="shared" si="1763"/>
        <v>0</v>
      </c>
      <c r="AX799" s="570"/>
      <c r="AY799" s="391">
        <f t="shared" si="1811"/>
        <v>0</v>
      </c>
      <c r="AZ799" s="386">
        <f t="shared" si="1812"/>
        <v>0</v>
      </c>
      <c r="BA799" s="366" t="str">
        <f t="shared" si="1827"/>
        <v xml:space="preserve">    </v>
      </c>
      <c r="BB799" s="849">
        <f t="shared" si="1764"/>
        <v>0</v>
      </c>
      <c r="BC799" s="570"/>
      <c r="BD799" s="391">
        <f t="shared" si="1813"/>
        <v>0</v>
      </c>
      <c r="BE799" s="386">
        <f t="shared" si="1814"/>
        <v>0</v>
      </c>
      <c r="BF799" s="366" t="str">
        <f t="shared" si="1828"/>
        <v xml:space="preserve">    </v>
      </c>
      <c r="BG799" s="849">
        <f t="shared" si="1765"/>
        <v>0</v>
      </c>
      <c r="BH799" s="570"/>
      <c r="BI799" s="391">
        <f t="shared" si="1815"/>
        <v>0</v>
      </c>
      <c r="BJ799" s="386">
        <f t="shared" si="1816"/>
        <v>0</v>
      </c>
      <c r="BK799" s="366" t="str">
        <f t="shared" si="1829"/>
        <v xml:space="preserve">    </v>
      </c>
      <c r="BM799" s="383">
        <f t="shared" si="1766"/>
        <v>0</v>
      </c>
      <c r="BN799" s="7"/>
    </row>
    <row r="800" spans="1:66" s="5" customFormat="1" ht="12.75" customHeight="1">
      <c r="A800" s="633">
        <v>40</v>
      </c>
      <c r="B800" s="895" t="str">
        <f t="shared" si="1817"/>
        <v>Other: (list)</v>
      </c>
      <c r="C800" s="557">
        <f t="shared" si="1767"/>
        <v>0</v>
      </c>
      <c r="D800" s="659">
        <f t="shared" si="1754"/>
        <v>0</v>
      </c>
      <c r="E800" s="570"/>
      <c r="F800" s="391">
        <f t="shared" si="1793"/>
        <v>0</v>
      </c>
      <c r="G800" s="386">
        <f t="shared" si="1794"/>
        <v>0</v>
      </c>
      <c r="H800" s="366" t="str">
        <f t="shared" si="1818"/>
        <v xml:space="preserve">    </v>
      </c>
      <c r="I800" s="849">
        <f t="shared" si="1755"/>
        <v>0</v>
      </c>
      <c r="J800" s="570"/>
      <c r="K800" s="391">
        <f t="shared" si="1795"/>
        <v>0</v>
      </c>
      <c r="L800" s="386">
        <f t="shared" si="1796"/>
        <v>0</v>
      </c>
      <c r="M800" s="366" t="str">
        <f t="shared" si="1819"/>
        <v xml:space="preserve">    </v>
      </c>
      <c r="N800" s="849">
        <f t="shared" si="1756"/>
        <v>0</v>
      </c>
      <c r="O800" s="570"/>
      <c r="P800" s="391">
        <f t="shared" si="1797"/>
        <v>0</v>
      </c>
      <c r="Q800" s="386">
        <f t="shared" si="1798"/>
        <v>0</v>
      </c>
      <c r="R800" s="366" t="str">
        <f t="shared" si="1820"/>
        <v xml:space="preserve">    </v>
      </c>
      <c r="S800" s="849">
        <f t="shared" si="1757"/>
        <v>0</v>
      </c>
      <c r="T800" s="570"/>
      <c r="U800" s="391">
        <f t="shared" si="1799"/>
        <v>0</v>
      </c>
      <c r="V800" s="386">
        <f t="shared" si="1800"/>
        <v>0</v>
      </c>
      <c r="W800" s="366" t="str">
        <f t="shared" si="1821"/>
        <v xml:space="preserve">    </v>
      </c>
      <c r="X800" s="849">
        <f t="shared" si="1758"/>
        <v>0</v>
      </c>
      <c r="Y800" s="570"/>
      <c r="Z800" s="391">
        <f t="shared" si="1801"/>
        <v>0</v>
      </c>
      <c r="AA800" s="386">
        <f t="shared" si="1802"/>
        <v>0</v>
      </c>
      <c r="AB800" s="366" t="str">
        <f t="shared" si="1822"/>
        <v xml:space="preserve">    </v>
      </c>
      <c r="AC800" s="849">
        <f t="shared" si="1759"/>
        <v>0</v>
      </c>
      <c r="AD800" s="570"/>
      <c r="AE800" s="391">
        <f t="shared" si="1803"/>
        <v>0</v>
      </c>
      <c r="AF800" s="386">
        <f t="shared" si="1804"/>
        <v>0</v>
      </c>
      <c r="AG800" s="366" t="str">
        <f t="shared" si="1823"/>
        <v xml:space="preserve">    </v>
      </c>
      <c r="AH800" s="849">
        <f t="shared" si="1760"/>
        <v>0</v>
      </c>
      <c r="AI800" s="570"/>
      <c r="AJ800" s="391">
        <f t="shared" si="1805"/>
        <v>0</v>
      </c>
      <c r="AK800" s="386">
        <f t="shared" si="1806"/>
        <v>0</v>
      </c>
      <c r="AL800" s="366" t="str">
        <f t="shared" si="1824"/>
        <v xml:space="preserve">    </v>
      </c>
      <c r="AM800" s="849">
        <f t="shared" si="1761"/>
        <v>0</v>
      </c>
      <c r="AN800" s="570"/>
      <c r="AO800" s="391">
        <f t="shared" si="1807"/>
        <v>0</v>
      </c>
      <c r="AP800" s="386">
        <f t="shared" si="1808"/>
        <v>0</v>
      </c>
      <c r="AQ800" s="366" t="str">
        <f t="shared" si="1825"/>
        <v xml:space="preserve">    </v>
      </c>
      <c r="AR800" s="849">
        <f t="shared" si="1762"/>
        <v>0</v>
      </c>
      <c r="AS800" s="570"/>
      <c r="AT800" s="391">
        <f t="shared" si="1809"/>
        <v>0</v>
      </c>
      <c r="AU800" s="386">
        <f t="shared" si="1810"/>
        <v>0</v>
      </c>
      <c r="AV800" s="366" t="str">
        <f t="shared" si="1826"/>
        <v xml:space="preserve">    </v>
      </c>
      <c r="AW800" s="849">
        <f t="shared" si="1763"/>
        <v>0</v>
      </c>
      <c r="AX800" s="570"/>
      <c r="AY800" s="391">
        <f t="shared" si="1811"/>
        <v>0</v>
      </c>
      <c r="AZ800" s="386">
        <f t="shared" si="1812"/>
        <v>0</v>
      </c>
      <c r="BA800" s="366" t="str">
        <f t="shared" si="1827"/>
        <v xml:space="preserve">    </v>
      </c>
      <c r="BB800" s="849">
        <f t="shared" si="1764"/>
        <v>0</v>
      </c>
      <c r="BC800" s="570"/>
      <c r="BD800" s="391">
        <f t="shared" si="1813"/>
        <v>0</v>
      </c>
      <c r="BE800" s="386">
        <f t="shared" si="1814"/>
        <v>0</v>
      </c>
      <c r="BF800" s="366" t="str">
        <f t="shared" si="1828"/>
        <v xml:space="preserve">    </v>
      </c>
      <c r="BG800" s="849">
        <f t="shared" si="1765"/>
        <v>0</v>
      </c>
      <c r="BH800" s="570"/>
      <c r="BI800" s="391">
        <f t="shared" si="1815"/>
        <v>0</v>
      </c>
      <c r="BJ800" s="386">
        <f t="shared" si="1816"/>
        <v>0</v>
      </c>
      <c r="BK800" s="366" t="str">
        <f t="shared" si="1829"/>
        <v xml:space="preserve">    </v>
      </c>
      <c r="BM800" s="383">
        <f t="shared" si="1766"/>
        <v>0</v>
      </c>
      <c r="BN800" s="7"/>
    </row>
    <row r="801" spans="1:66" s="5" customFormat="1" ht="12.75" customHeight="1">
      <c r="A801" s="633">
        <v>41</v>
      </c>
      <c r="B801" s="895" t="str">
        <f t="shared" si="1817"/>
        <v>Other: (list)</v>
      </c>
      <c r="C801" s="557">
        <f t="shared" si="1767"/>
        <v>0</v>
      </c>
      <c r="D801" s="659">
        <f t="shared" si="1754"/>
        <v>0</v>
      </c>
      <c r="E801" s="570"/>
      <c r="F801" s="391">
        <f t="shared" si="1793"/>
        <v>0</v>
      </c>
      <c r="G801" s="386">
        <f t="shared" si="1794"/>
        <v>0</v>
      </c>
      <c r="H801" s="366" t="str">
        <f t="shared" si="1818"/>
        <v xml:space="preserve">    </v>
      </c>
      <c r="I801" s="849">
        <f t="shared" si="1755"/>
        <v>0</v>
      </c>
      <c r="J801" s="570"/>
      <c r="K801" s="391">
        <f t="shared" si="1795"/>
        <v>0</v>
      </c>
      <c r="L801" s="386">
        <f t="shared" si="1796"/>
        <v>0</v>
      </c>
      <c r="M801" s="366" t="str">
        <f t="shared" si="1819"/>
        <v xml:space="preserve">    </v>
      </c>
      <c r="N801" s="849">
        <f t="shared" si="1756"/>
        <v>0</v>
      </c>
      <c r="O801" s="570"/>
      <c r="P801" s="391">
        <f t="shared" si="1797"/>
        <v>0</v>
      </c>
      <c r="Q801" s="386">
        <f t="shared" si="1798"/>
        <v>0</v>
      </c>
      <c r="R801" s="366" t="str">
        <f t="shared" si="1820"/>
        <v xml:space="preserve">    </v>
      </c>
      <c r="S801" s="849">
        <f t="shared" si="1757"/>
        <v>0</v>
      </c>
      <c r="T801" s="570"/>
      <c r="U801" s="391">
        <f t="shared" si="1799"/>
        <v>0</v>
      </c>
      <c r="V801" s="386">
        <f t="shared" si="1800"/>
        <v>0</v>
      </c>
      <c r="W801" s="366" t="str">
        <f t="shared" si="1821"/>
        <v xml:space="preserve">    </v>
      </c>
      <c r="X801" s="849">
        <f t="shared" si="1758"/>
        <v>0</v>
      </c>
      <c r="Y801" s="570"/>
      <c r="Z801" s="391">
        <f t="shared" si="1801"/>
        <v>0</v>
      </c>
      <c r="AA801" s="386">
        <f t="shared" si="1802"/>
        <v>0</v>
      </c>
      <c r="AB801" s="366" t="str">
        <f t="shared" si="1822"/>
        <v xml:space="preserve">    </v>
      </c>
      <c r="AC801" s="849">
        <f t="shared" si="1759"/>
        <v>0</v>
      </c>
      <c r="AD801" s="570"/>
      <c r="AE801" s="391">
        <f t="shared" si="1803"/>
        <v>0</v>
      </c>
      <c r="AF801" s="386">
        <f t="shared" si="1804"/>
        <v>0</v>
      </c>
      <c r="AG801" s="366" t="str">
        <f t="shared" si="1823"/>
        <v xml:space="preserve">    </v>
      </c>
      <c r="AH801" s="849">
        <f t="shared" si="1760"/>
        <v>0</v>
      </c>
      <c r="AI801" s="570"/>
      <c r="AJ801" s="391">
        <f t="shared" si="1805"/>
        <v>0</v>
      </c>
      <c r="AK801" s="386">
        <f t="shared" si="1806"/>
        <v>0</v>
      </c>
      <c r="AL801" s="366" t="str">
        <f t="shared" si="1824"/>
        <v xml:space="preserve">    </v>
      </c>
      <c r="AM801" s="849">
        <f t="shared" si="1761"/>
        <v>0</v>
      </c>
      <c r="AN801" s="570"/>
      <c r="AO801" s="391">
        <f t="shared" si="1807"/>
        <v>0</v>
      </c>
      <c r="AP801" s="386">
        <f t="shared" si="1808"/>
        <v>0</v>
      </c>
      <c r="AQ801" s="366" t="str">
        <f t="shared" si="1825"/>
        <v xml:space="preserve">    </v>
      </c>
      <c r="AR801" s="849">
        <f t="shared" si="1762"/>
        <v>0</v>
      </c>
      <c r="AS801" s="570"/>
      <c r="AT801" s="391">
        <f t="shared" si="1809"/>
        <v>0</v>
      </c>
      <c r="AU801" s="386">
        <f t="shared" si="1810"/>
        <v>0</v>
      </c>
      <c r="AV801" s="366" t="str">
        <f t="shared" si="1826"/>
        <v xml:space="preserve">    </v>
      </c>
      <c r="AW801" s="849">
        <f t="shared" si="1763"/>
        <v>0</v>
      </c>
      <c r="AX801" s="570"/>
      <c r="AY801" s="391">
        <f t="shared" si="1811"/>
        <v>0</v>
      </c>
      <c r="AZ801" s="386">
        <f t="shared" si="1812"/>
        <v>0</v>
      </c>
      <c r="BA801" s="366" t="str">
        <f t="shared" si="1827"/>
        <v xml:space="preserve">    </v>
      </c>
      <c r="BB801" s="849">
        <f t="shared" si="1764"/>
        <v>0</v>
      </c>
      <c r="BC801" s="570"/>
      <c r="BD801" s="391">
        <f t="shared" si="1813"/>
        <v>0</v>
      </c>
      <c r="BE801" s="386">
        <f t="shared" si="1814"/>
        <v>0</v>
      </c>
      <c r="BF801" s="366" t="str">
        <f t="shared" si="1828"/>
        <v xml:space="preserve">    </v>
      </c>
      <c r="BG801" s="849">
        <f t="shared" si="1765"/>
        <v>0</v>
      </c>
      <c r="BH801" s="570"/>
      <c r="BI801" s="391">
        <f t="shared" si="1815"/>
        <v>0</v>
      </c>
      <c r="BJ801" s="386">
        <f t="shared" si="1816"/>
        <v>0</v>
      </c>
      <c r="BK801" s="366" t="str">
        <f t="shared" si="1829"/>
        <v xml:space="preserve">    </v>
      </c>
      <c r="BM801" s="383">
        <f t="shared" si="1766"/>
        <v>0</v>
      </c>
      <c r="BN801" s="7"/>
    </row>
    <row r="802" spans="1:66" s="5" customFormat="1" ht="12.75" customHeight="1">
      <c r="A802" s="633">
        <v>42</v>
      </c>
      <c r="B802" s="895" t="str">
        <f t="shared" si="1817"/>
        <v>Other: (list)</v>
      </c>
      <c r="C802" s="557">
        <f t="shared" si="1767"/>
        <v>0</v>
      </c>
      <c r="D802" s="659">
        <f t="shared" si="1754"/>
        <v>0</v>
      </c>
      <c r="E802" s="570"/>
      <c r="F802" s="391">
        <f t="shared" si="1793"/>
        <v>0</v>
      </c>
      <c r="G802" s="386">
        <f t="shared" si="1794"/>
        <v>0</v>
      </c>
      <c r="H802" s="366" t="str">
        <f t="shared" si="1818"/>
        <v xml:space="preserve">    </v>
      </c>
      <c r="I802" s="849">
        <f t="shared" si="1755"/>
        <v>0</v>
      </c>
      <c r="J802" s="570"/>
      <c r="K802" s="391">
        <f t="shared" si="1795"/>
        <v>0</v>
      </c>
      <c r="L802" s="386">
        <f t="shared" si="1796"/>
        <v>0</v>
      </c>
      <c r="M802" s="366" t="str">
        <f t="shared" si="1819"/>
        <v xml:space="preserve">    </v>
      </c>
      <c r="N802" s="849">
        <f t="shared" si="1756"/>
        <v>0</v>
      </c>
      <c r="O802" s="570"/>
      <c r="P802" s="391">
        <f t="shared" si="1797"/>
        <v>0</v>
      </c>
      <c r="Q802" s="386">
        <f t="shared" si="1798"/>
        <v>0</v>
      </c>
      <c r="R802" s="366" t="str">
        <f t="shared" si="1820"/>
        <v xml:space="preserve">    </v>
      </c>
      <c r="S802" s="849">
        <f t="shared" si="1757"/>
        <v>0</v>
      </c>
      <c r="T802" s="570"/>
      <c r="U802" s="391">
        <f t="shared" si="1799"/>
        <v>0</v>
      </c>
      <c r="V802" s="386">
        <f t="shared" si="1800"/>
        <v>0</v>
      </c>
      <c r="W802" s="366" t="str">
        <f t="shared" si="1821"/>
        <v xml:space="preserve">    </v>
      </c>
      <c r="X802" s="849">
        <f t="shared" si="1758"/>
        <v>0</v>
      </c>
      <c r="Y802" s="570"/>
      <c r="Z802" s="391">
        <f t="shared" si="1801"/>
        <v>0</v>
      </c>
      <c r="AA802" s="386">
        <f t="shared" si="1802"/>
        <v>0</v>
      </c>
      <c r="AB802" s="366" t="str">
        <f t="shared" si="1822"/>
        <v xml:space="preserve">    </v>
      </c>
      <c r="AC802" s="849">
        <f t="shared" si="1759"/>
        <v>0</v>
      </c>
      <c r="AD802" s="570"/>
      <c r="AE802" s="391">
        <f t="shared" si="1803"/>
        <v>0</v>
      </c>
      <c r="AF802" s="386">
        <f t="shared" si="1804"/>
        <v>0</v>
      </c>
      <c r="AG802" s="366" t="str">
        <f t="shared" si="1823"/>
        <v xml:space="preserve">    </v>
      </c>
      <c r="AH802" s="849">
        <f t="shared" si="1760"/>
        <v>0</v>
      </c>
      <c r="AI802" s="570"/>
      <c r="AJ802" s="391">
        <f t="shared" si="1805"/>
        <v>0</v>
      </c>
      <c r="AK802" s="386">
        <f t="shared" si="1806"/>
        <v>0</v>
      </c>
      <c r="AL802" s="366" t="str">
        <f t="shared" si="1824"/>
        <v xml:space="preserve">    </v>
      </c>
      <c r="AM802" s="849">
        <f t="shared" si="1761"/>
        <v>0</v>
      </c>
      <c r="AN802" s="570"/>
      <c r="AO802" s="391">
        <f t="shared" si="1807"/>
        <v>0</v>
      </c>
      <c r="AP802" s="386">
        <f t="shared" si="1808"/>
        <v>0</v>
      </c>
      <c r="AQ802" s="366" t="str">
        <f t="shared" si="1825"/>
        <v xml:space="preserve">    </v>
      </c>
      <c r="AR802" s="849">
        <f t="shared" si="1762"/>
        <v>0</v>
      </c>
      <c r="AS802" s="570"/>
      <c r="AT802" s="391">
        <f t="shared" si="1809"/>
        <v>0</v>
      </c>
      <c r="AU802" s="386">
        <f t="shared" si="1810"/>
        <v>0</v>
      </c>
      <c r="AV802" s="366" t="str">
        <f t="shared" si="1826"/>
        <v xml:space="preserve">    </v>
      </c>
      <c r="AW802" s="849">
        <f t="shared" si="1763"/>
        <v>0</v>
      </c>
      <c r="AX802" s="570"/>
      <c r="AY802" s="391">
        <f t="shared" si="1811"/>
        <v>0</v>
      </c>
      <c r="AZ802" s="386">
        <f t="shared" si="1812"/>
        <v>0</v>
      </c>
      <c r="BA802" s="366" t="str">
        <f t="shared" si="1827"/>
        <v xml:space="preserve">    </v>
      </c>
      <c r="BB802" s="849">
        <f t="shared" si="1764"/>
        <v>0</v>
      </c>
      <c r="BC802" s="570"/>
      <c r="BD802" s="391">
        <f t="shared" si="1813"/>
        <v>0</v>
      </c>
      <c r="BE802" s="386">
        <f t="shared" si="1814"/>
        <v>0</v>
      </c>
      <c r="BF802" s="366" t="str">
        <f t="shared" si="1828"/>
        <v xml:space="preserve">    </v>
      </c>
      <c r="BG802" s="849">
        <f t="shared" si="1765"/>
        <v>0</v>
      </c>
      <c r="BH802" s="570"/>
      <c r="BI802" s="391">
        <f t="shared" si="1815"/>
        <v>0</v>
      </c>
      <c r="BJ802" s="386">
        <f t="shared" si="1816"/>
        <v>0</v>
      </c>
      <c r="BK802" s="366" t="str">
        <f t="shared" si="1829"/>
        <v xml:space="preserve">    </v>
      </c>
      <c r="BM802" s="383">
        <f t="shared" si="1766"/>
        <v>0</v>
      </c>
      <c r="BN802" s="7"/>
    </row>
    <row r="803" spans="1:66" s="5" customFormat="1" ht="12.75" customHeight="1">
      <c r="A803" s="633">
        <v>43</v>
      </c>
      <c r="B803" s="895" t="str">
        <f t="shared" si="1817"/>
        <v>Other: (list)</v>
      </c>
      <c r="C803" s="557">
        <f t="shared" si="1767"/>
        <v>0</v>
      </c>
      <c r="D803" s="659">
        <f t="shared" si="1754"/>
        <v>0</v>
      </c>
      <c r="E803" s="570"/>
      <c r="F803" s="391">
        <f t="shared" si="1793"/>
        <v>0</v>
      </c>
      <c r="G803" s="386">
        <f t="shared" si="1794"/>
        <v>0</v>
      </c>
      <c r="H803" s="366" t="str">
        <f t="shared" si="1818"/>
        <v xml:space="preserve">    </v>
      </c>
      <c r="I803" s="849">
        <f t="shared" si="1755"/>
        <v>0</v>
      </c>
      <c r="J803" s="570"/>
      <c r="K803" s="391">
        <f t="shared" si="1795"/>
        <v>0</v>
      </c>
      <c r="L803" s="386">
        <f t="shared" si="1796"/>
        <v>0</v>
      </c>
      <c r="M803" s="366" t="str">
        <f t="shared" si="1819"/>
        <v xml:space="preserve">    </v>
      </c>
      <c r="N803" s="849">
        <f t="shared" si="1756"/>
        <v>0</v>
      </c>
      <c r="O803" s="570"/>
      <c r="P803" s="391">
        <f t="shared" si="1797"/>
        <v>0</v>
      </c>
      <c r="Q803" s="386">
        <f t="shared" si="1798"/>
        <v>0</v>
      </c>
      <c r="R803" s="366" t="str">
        <f t="shared" si="1820"/>
        <v xml:space="preserve">    </v>
      </c>
      <c r="S803" s="849">
        <f t="shared" si="1757"/>
        <v>0</v>
      </c>
      <c r="T803" s="570"/>
      <c r="U803" s="391">
        <f t="shared" si="1799"/>
        <v>0</v>
      </c>
      <c r="V803" s="386">
        <f t="shared" si="1800"/>
        <v>0</v>
      </c>
      <c r="W803" s="366" t="str">
        <f t="shared" si="1821"/>
        <v xml:space="preserve">    </v>
      </c>
      <c r="X803" s="849">
        <f t="shared" si="1758"/>
        <v>0</v>
      </c>
      <c r="Y803" s="570"/>
      <c r="Z803" s="391">
        <f t="shared" si="1801"/>
        <v>0</v>
      </c>
      <c r="AA803" s="386">
        <f t="shared" si="1802"/>
        <v>0</v>
      </c>
      <c r="AB803" s="366" t="str">
        <f t="shared" si="1822"/>
        <v xml:space="preserve">    </v>
      </c>
      <c r="AC803" s="849">
        <f t="shared" si="1759"/>
        <v>0</v>
      </c>
      <c r="AD803" s="570"/>
      <c r="AE803" s="391">
        <f t="shared" si="1803"/>
        <v>0</v>
      </c>
      <c r="AF803" s="386">
        <f t="shared" si="1804"/>
        <v>0</v>
      </c>
      <c r="AG803" s="366" t="str">
        <f t="shared" si="1823"/>
        <v xml:space="preserve">    </v>
      </c>
      <c r="AH803" s="849">
        <f t="shared" si="1760"/>
        <v>0</v>
      </c>
      <c r="AI803" s="570"/>
      <c r="AJ803" s="391">
        <f t="shared" si="1805"/>
        <v>0</v>
      </c>
      <c r="AK803" s="386">
        <f t="shared" si="1806"/>
        <v>0</v>
      </c>
      <c r="AL803" s="366" t="str">
        <f t="shared" si="1824"/>
        <v xml:space="preserve">    </v>
      </c>
      <c r="AM803" s="849">
        <f t="shared" si="1761"/>
        <v>0</v>
      </c>
      <c r="AN803" s="570"/>
      <c r="AO803" s="391">
        <f t="shared" si="1807"/>
        <v>0</v>
      </c>
      <c r="AP803" s="386">
        <f t="shared" si="1808"/>
        <v>0</v>
      </c>
      <c r="AQ803" s="366" t="str">
        <f t="shared" si="1825"/>
        <v xml:space="preserve">    </v>
      </c>
      <c r="AR803" s="849">
        <f t="shared" si="1762"/>
        <v>0</v>
      </c>
      <c r="AS803" s="570"/>
      <c r="AT803" s="391">
        <f t="shared" si="1809"/>
        <v>0</v>
      </c>
      <c r="AU803" s="386">
        <f t="shared" si="1810"/>
        <v>0</v>
      </c>
      <c r="AV803" s="366" t="str">
        <f t="shared" si="1826"/>
        <v xml:space="preserve">    </v>
      </c>
      <c r="AW803" s="849">
        <f t="shared" si="1763"/>
        <v>0</v>
      </c>
      <c r="AX803" s="570"/>
      <c r="AY803" s="391">
        <f t="shared" si="1811"/>
        <v>0</v>
      </c>
      <c r="AZ803" s="386">
        <f t="shared" si="1812"/>
        <v>0</v>
      </c>
      <c r="BA803" s="366" t="str">
        <f t="shared" si="1827"/>
        <v xml:space="preserve">    </v>
      </c>
      <c r="BB803" s="849">
        <f t="shared" si="1764"/>
        <v>0</v>
      </c>
      <c r="BC803" s="570"/>
      <c r="BD803" s="391">
        <f t="shared" si="1813"/>
        <v>0</v>
      </c>
      <c r="BE803" s="386">
        <f t="shared" si="1814"/>
        <v>0</v>
      </c>
      <c r="BF803" s="366" t="str">
        <f t="shared" si="1828"/>
        <v xml:space="preserve">    </v>
      </c>
      <c r="BG803" s="849">
        <f t="shared" si="1765"/>
        <v>0</v>
      </c>
      <c r="BH803" s="570"/>
      <c r="BI803" s="391">
        <f t="shared" si="1815"/>
        <v>0</v>
      </c>
      <c r="BJ803" s="386">
        <f t="shared" si="1816"/>
        <v>0</v>
      </c>
      <c r="BK803" s="366" t="str">
        <f t="shared" si="1829"/>
        <v xml:space="preserve">    </v>
      </c>
      <c r="BM803" s="383">
        <f t="shared" si="1766"/>
        <v>0</v>
      </c>
      <c r="BN803" s="7"/>
    </row>
    <row r="804" spans="1:66" s="5" customFormat="1" ht="12.75" customHeight="1">
      <c r="A804" s="633">
        <v>44</v>
      </c>
      <c r="B804" s="895" t="str">
        <f t="shared" si="1817"/>
        <v>Other: (list)</v>
      </c>
      <c r="C804" s="557">
        <f t="shared" si="1767"/>
        <v>0</v>
      </c>
      <c r="D804" s="659">
        <f t="shared" si="1754"/>
        <v>0</v>
      </c>
      <c r="E804" s="570"/>
      <c r="F804" s="391">
        <f t="shared" si="1793"/>
        <v>0</v>
      </c>
      <c r="G804" s="386">
        <f t="shared" si="1794"/>
        <v>0</v>
      </c>
      <c r="H804" s="366" t="str">
        <f t="shared" si="1818"/>
        <v xml:space="preserve">    </v>
      </c>
      <c r="I804" s="849">
        <f t="shared" si="1755"/>
        <v>0</v>
      </c>
      <c r="J804" s="570"/>
      <c r="K804" s="391">
        <f t="shared" si="1795"/>
        <v>0</v>
      </c>
      <c r="L804" s="386">
        <f t="shared" si="1796"/>
        <v>0</v>
      </c>
      <c r="M804" s="366" t="str">
        <f t="shared" si="1819"/>
        <v xml:space="preserve">    </v>
      </c>
      <c r="N804" s="849">
        <f t="shared" si="1756"/>
        <v>0</v>
      </c>
      <c r="O804" s="570"/>
      <c r="P804" s="391">
        <f t="shared" si="1797"/>
        <v>0</v>
      </c>
      <c r="Q804" s="386">
        <f t="shared" si="1798"/>
        <v>0</v>
      </c>
      <c r="R804" s="366" t="str">
        <f t="shared" si="1820"/>
        <v xml:space="preserve">    </v>
      </c>
      <c r="S804" s="849">
        <f t="shared" si="1757"/>
        <v>0</v>
      </c>
      <c r="T804" s="570"/>
      <c r="U804" s="391">
        <f t="shared" si="1799"/>
        <v>0</v>
      </c>
      <c r="V804" s="386">
        <f t="shared" si="1800"/>
        <v>0</v>
      </c>
      <c r="W804" s="366" t="str">
        <f t="shared" si="1821"/>
        <v xml:space="preserve">    </v>
      </c>
      <c r="X804" s="849">
        <f t="shared" si="1758"/>
        <v>0</v>
      </c>
      <c r="Y804" s="570"/>
      <c r="Z804" s="391">
        <f t="shared" si="1801"/>
        <v>0</v>
      </c>
      <c r="AA804" s="386">
        <f t="shared" si="1802"/>
        <v>0</v>
      </c>
      <c r="AB804" s="366" t="str">
        <f t="shared" si="1822"/>
        <v xml:space="preserve">    </v>
      </c>
      <c r="AC804" s="849">
        <f t="shared" si="1759"/>
        <v>0</v>
      </c>
      <c r="AD804" s="570"/>
      <c r="AE804" s="391">
        <f t="shared" si="1803"/>
        <v>0</v>
      </c>
      <c r="AF804" s="386">
        <f t="shared" si="1804"/>
        <v>0</v>
      </c>
      <c r="AG804" s="366" t="str">
        <f t="shared" si="1823"/>
        <v xml:space="preserve">    </v>
      </c>
      <c r="AH804" s="849">
        <f t="shared" si="1760"/>
        <v>0</v>
      </c>
      <c r="AI804" s="570"/>
      <c r="AJ804" s="391">
        <f t="shared" si="1805"/>
        <v>0</v>
      </c>
      <c r="AK804" s="386">
        <f t="shared" si="1806"/>
        <v>0</v>
      </c>
      <c r="AL804" s="366" t="str">
        <f t="shared" si="1824"/>
        <v xml:space="preserve">    </v>
      </c>
      <c r="AM804" s="849">
        <f t="shared" si="1761"/>
        <v>0</v>
      </c>
      <c r="AN804" s="570"/>
      <c r="AO804" s="391">
        <f t="shared" si="1807"/>
        <v>0</v>
      </c>
      <c r="AP804" s="386">
        <f t="shared" si="1808"/>
        <v>0</v>
      </c>
      <c r="AQ804" s="366" t="str">
        <f t="shared" si="1825"/>
        <v xml:space="preserve">    </v>
      </c>
      <c r="AR804" s="849">
        <f t="shared" si="1762"/>
        <v>0</v>
      </c>
      <c r="AS804" s="570"/>
      <c r="AT804" s="391">
        <f t="shared" si="1809"/>
        <v>0</v>
      </c>
      <c r="AU804" s="386">
        <f t="shared" si="1810"/>
        <v>0</v>
      </c>
      <c r="AV804" s="366" t="str">
        <f t="shared" si="1826"/>
        <v xml:space="preserve">    </v>
      </c>
      <c r="AW804" s="849">
        <f t="shared" si="1763"/>
        <v>0</v>
      </c>
      <c r="AX804" s="570"/>
      <c r="AY804" s="391">
        <f t="shared" si="1811"/>
        <v>0</v>
      </c>
      <c r="AZ804" s="386">
        <f t="shared" si="1812"/>
        <v>0</v>
      </c>
      <c r="BA804" s="366" t="str">
        <f t="shared" si="1827"/>
        <v xml:space="preserve">    </v>
      </c>
      <c r="BB804" s="849">
        <f t="shared" si="1764"/>
        <v>0</v>
      </c>
      <c r="BC804" s="570"/>
      <c r="BD804" s="391">
        <f t="shared" si="1813"/>
        <v>0</v>
      </c>
      <c r="BE804" s="386">
        <f t="shared" si="1814"/>
        <v>0</v>
      </c>
      <c r="BF804" s="366" t="str">
        <f t="shared" si="1828"/>
        <v xml:space="preserve">    </v>
      </c>
      <c r="BG804" s="849">
        <f t="shared" si="1765"/>
        <v>0</v>
      </c>
      <c r="BH804" s="570"/>
      <c r="BI804" s="391">
        <f t="shared" si="1815"/>
        <v>0</v>
      </c>
      <c r="BJ804" s="386">
        <f t="shared" si="1816"/>
        <v>0</v>
      </c>
      <c r="BK804" s="366" t="str">
        <f t="shared" si="1829"/>
        <v xml:space="preserve">    </v>
      </c>
      <c r="BM804" s="383">
        <f t="shared" si="1766"/>
        <v>0</v>
      </c>
      <c r="BN804" s="7"/>
    </row>
    <row r="805" spans="1:66" s="52" customFormat="1" ht="12.75">
      <c r="A805" s="635">
        <v>45</v>
      </c>
      <c r="B805" s="846" t="str">
        <f>B730</f>
        <v xml:space="preserve">Sub-total Operating Expenses </v>
      </c>
      <c r="C805" s="871">
        <f t="shared" si="1767"/>
        <v>0</v>
      </c>
      <c r="D805" s="845">
        <f>SUM(D764:D804)</f>
        <v>0</v>
      </c>
      <c r="E805" s="845">
        <f>SUM(E764:E804)</f>
        <v>0</v>
      </c>
      <c r="F805" s="873">
        <f>SUM(F764:F804)</f>
        <v>0</v>
      </c>
      <c r="G805" s="873">
        <f t="shared" si="1794"/>
        <v>0</v>
      </c>
      <c r="H805" s="874" t="str">
        <f t="shared" si="1818"/>
        <v xml:space="preserve">    </v>
      </c>
      <c r="I805" s="845">
        <f>SUM(I764:I804)</f>
        <v>0</v>
      </c>
      <c r="J805" s="845">
        <f>SUM(J764:J804)</f>
        <v>0</v>
      </c>
      <c r="K805" s="876">
        <f>SUM(K764:K804)</f>
        <v>0</v>
      </c>
      <c r="L805" s="876">
        <f t="shared" si="1796"/>
        <v>0</v>
      </c>
      <c r="M805" s="874" t="str">
        <f t="shared" si="1819"/>
        <v xml:space="preserve">    </v>
      </c>
      <c r="N805" s="845">
        <f>SUM(N764:N804)</f>
        <v>0</v>
      </c>
      <c r="O805" s="845">
        <f>SUM(O764:O804)</f>
        <v>0</v>
      </c>
      <c r="P805" s="876">
        <f>SUM(P764:P804)</f>
        <v>0</v>
      </c>
      <c r="Q805" s="876">
        <f t="shared" si="1798"/>
        <v>0</v>
      </c>
      <c r="R805" s="874" t="str">
        <f t="shared" si="1820"/>
        <v xml:space="preserve">    </v>
      </c>
      <c r="S805" s="845">
        <f>SUM(S764:S804)</f>
        <v>0</v>
      </c>
      <c r="T805" s="845">
        <f>SUM(T764:T804)</f>
        <v>0</v>
      </c>
      <c r="U805" s="876">
        <f>SUM(U764:U804)</f>
        <v>0</v>
      </c>
      <c r="V805" s="876">
        <f t="shared" si="1800"/>
        <v>0</v>
      </c>
      <c r="W805" s="874" t="str">
        <f t="shared" si="1821"/>
        <v xml:space="preserve">    </v>
      </c>
      <c r="X805" s="845">
        <f>SUM(X764:X804)</f>
        <v>0</v>
      </c>
      <c r="Y805" s="845">
        <f>SUM(Y764:Y804)</f>
        <v>0</v>
      </c>
      <c r="Z805" s="876">
        <f>SUM(Z764:Z804)</f>
        <v>0</v>
      </c>
      <c r="AA805" s="876">
        <f t="shared" si="1802"/>
        <v>0</v>
      </c>
      <c r="AB805" s="874" t="str">
        <f t="shared" si="1822"/>
        <v xml:space="preserve">    </v>
      </c>
      <c r="AC805" s="845">
        <f>SUM(AC764:AC804)</f>
        <v>0</v>
      </c>
      <c r="AD805" s="845">
        <f>SUM(AD764:AD804)</f>
        <v>0</v>
      </c>
      <c r="AE805" s="876">
        <f>SUM(AE764:AE804)</f>
        <v>0</v>
      </c>
      <c r="AF805" s="876">
        <f t="shared" si="1804"/>
        <v>0</v>
      </c>
      <c r="AG805" s="874" t="str">
        <f t="shared" si="1823"/>
        <v xml:space="preserve">    </v>
      </c>
      <c r="AH805" s="845">
        <f>SUM(AH764:AH804)</f>
        <v>0</v>
      </c>
      <c r="AI805" s="845">
        <f>SUM(AI764:AI804)</f>
        <v>0</v>
      </c>
      <c r="AJ805" s="876">
        <f>SUM(AJ764:AJ804)</f>
        <v>0</v>
      </c>
      <c r="AK805" s="876">
        <f t="shared" si="1806"/>
        <v>0</v>
      </c>
      <c r="AL805" s="874" t="str">
        <f t="shared" si="1824"/>
        <v xml:space="preserve">    </v>
      </c>
      <c r="AM805" s="845">
        <f>SUM(AM764:AM804)</f>
        <v>0</v>
      </c>
      <c r="AN805" s="845">
        <f>SUM(AN764:AN804)</f>
        <v>0</v>
      </c>
      <c r="AO805" s="876">
        <f>SUM(AO764:AO804)</f>
        <v>0</v>
      </c>
      <c r="AP805" s="876">
        <f t="shared" si="1808"/>
        <v>0</v>
      </c>
      <c r="AQ805" s="874" t="str">
        <f t="shared" si="1825"/>
        <v xml:space="preserve">    </v>
      </c>
      <c r="AR805" s="845">
        <f>SUM(AR764:AR804)</f>
        <v>0</v>
      </c>
      <c r="AS805" s="845">
        <f>SUM(AS764:AS804)</f>
        <v>0</v>
      </c>
      <c r="AT805" s="876">
        <f>SUM(AT764:AT804)</f>
        <v>0</v>
      </c>
      <c r="AU805" s="876">
        <f t="shared" si="1810"/>
        <v>0</v>
      </c>
      <c r="AV805" s="874" t="str">
        <f t="shared" si="1826"/>
        <v xml:space="preserve">    </v>
      </c>
      <c r="AW805" s="845">
        <f>SUM(AW764:AW804)</f>
        <v>0</v>
      </c>
      <c r="AX805" s="845">
        <f>SUM(AX764:AX804)</f>
        <v>0</v>
      </c>
      <c r="AY805" s="876">
        <f>SUM(AY764:AY804)</f>
        <v>0</v>
      </c>
      <c r="AZ805" s="876">
        <f t="shared" si="1812"/>
        <v>0</v>
      </c>
      <c r="BA805" s="874" t="str">
        <f t="shared" si="1827"/>
        <v xml:space="preserve">    </v>
      </c>
      <c r="BB805" s="845">
        <f>SUM(BB764:BB804)</f>
        <v>0</v>
      </c>
      <c r="BC805" s="845">
        <f>SUM(BC764:BC804)</f>
        <v>0</v>
      </c>
      <c r="BD805" s="876">
        <f>SUM(BD764:BD804)</f>
        <v>0</v>
      </c>
      <c r="BE805" s="876">
        <f t="shared" si="1814"/>
        <v>0</v>
      </c>
      <c r="BF805" s="874" t="str">
        <f t="shared" si="1828"/>
        <v xml:space="preserve">    </v>
      </c>
      <c r="BG805" s="845">
        <f>SUM(BG764:BG804)</f>
        <v>0</v>
      </c>
      <c r="BH805" s="845">
        <f>SUM(BH764:BH804)</f>
        <v>0</v>
      </c>
      <c r="BI805" s="876">
        <f>SUM(BI764:BI804)</f>
        <v>0</v>
      </c>
      <c r="BJ805" s="876">
        <f t="shared" si="1816"/>
        <v>0</v>
      </c>
      <c r="BK805" s="874" t="str">
        <f t="shared" si="1829"/>
        <v xml:space="preserve">    </v>
      </c>
      <c r="BM805" s="383">
        <f t="shared" si="1766"/>
        <v>0</v>
      </c>
      <c r="BN805" s="51"/>
    </row>
    <row r="806" spans="1:66" s="5" customFormat="1" ht="12.75">
      <c r="A806" s="634">
        <v>46</v>
      </c>
      <c r="B806" s="895" t="str">
        <f t="shared" si="1817"/>
        <v>*Fixed Assets</v>
      </c>
      <c r="C806" s="378">
        <f t="shared" si="1767"/>
        <v>0</v>
      </c>
      <c r="D806" s="659">
        <f t="shared" si="1754"/>
        <v>0</v>
      </c>
      <c r="E806" s="570"/>
      <c r="F806" s="391">
        <f>+F731+E806</f>
        <v>0</v>
      </c>
      <c r="G806" s="387">
        <f t="shared" si="1794"/>
        <v>0</v>
      </c>
      <c r="H806" s="367" t="str">
        <f t="shared" si="1818"/>
        <v xml:space="preserve">    </v>
      </c>
      <c r="I806" s="849">
        <f t="shared" si="1755"/>
        <v>0</v>
      </c>
      <c r="J806" s="570"/>
      <c r="K806" s="391">
        <f>+K731+J806</f>
        <v>0</v>
      </c>
      <c r="L806" s="387">
        <f t="shared" si="1796"/>
        <v>0</v>
      </c>
      <c r="M806" s="367" t="str">
        <f t="shared" si="1819"/>
        <v xml:space="preserve">    </v>
      </c>
      <c r="N806" s="849">
        <f t="shared" si="1756"/>
        <v>0</v>
      </c>
      <c r="O806" s="570"/>
      <c r="P806" s="391">
        <f>+P731+O806</f>
        <v>0</v>
      </c>
      <c r="Q806" s="387">
        <f t="shared" si="1798"/>
        <v>0</v>
      </c>
      <c r="R806" s="367" t="str">
        <f t="shared" si="1820"/>
        <v xml:space="preserve">    </v>
      </c>
      <c r="S806" s="849">
        <f t="shared" si="1757"/>
        <v>0</v>
      </c>
      <c r="T806" s="570"/>
      <c r="U806" s="391">
        <f>+U731+T806</f>
        <v>0</v>
      </c>
      <c r="V806" s="387">
        <f t="shared" si="1800"/>
        <v>0</v>
      </c>
      <c r="W806" s="367" t="str">
        <f t="shared" si="1821"/>
        <v xml:space="preserve">    </v>
      </c>
      <c r="X806" s="849">
        <f t="shared" si="1758"/>
        <v>0</v>
      </c>
      <c r="Y806" s="570"/>
      <c r="Z806" s="391">
        <f>+Z731+Y806</f>
        <v>0</v>
      </c>
      <c r="AA806" s="387">
        <f t="shared" si="1802"/>
        <v>0</v>
      </c>
      <c r="AB806" s="367" t="str">
        <f t="shared" si="1822"/>
        <v xml:space="preserve">    </v>
      </c>
      <c r="AC806" s="849">
        <f t="shared" si="1759"/>
        <v>0</v>
      </c>
      <c r="AD806" s="570"/>
      <c r="AE806" s="391">
        <f>+AE731+AD806</f>
        <v>0</v>
      </c>
      <c r="AF806" s="387">
        <f t="shared" si="1804"/>
        <v>0</v>
      </c>
      <c r="AG806" s="367" t="str">
        <f t="shared" si="1823"/>
        <v xml:space="preserve">    </v>
      </c>
      <c r="AH806" s="849">
        <f t="shared" si="1760"/>
        <v>0</v>
      </c>
      <c r="AI806" s="570"/>
      <c r="AJ806" s="391">
        <f>+AJ731+AI806</f>
        <v>0</v>
      </c>
      <c r="AK806" s="387">
        <f t="shared" si="1806"/>
        <v>0</v>
      </c>
      <c r="AL806" s="367" t="str">
        <f t="shared" si="1824"/>
        <v xml:space="preserve">    </v>
      </c>
      <c r="AM806" s="849">
        <f t="shared" si="1761"/>
        <v>0</v>
      </c>
      <c r="AN806" s="570"/>
      <c r="AO806" s="391">
        <f>+AO731+AN806</f>
        <v>0</v>
      </c>
      <c r="AP806" s="387">
        <f t="shared" si="1808"/>
        <v>0</v>
      </c>
      <c r="AQ806" s="367" t="str">
        <f t="shared" si="1825"/>
        <v xml:space="preserve">    </v>
      </c>
      <c r="AR806" s="849">
        <f t="shared" si="1762"/>
        <v>0</v>
      </c>
      <c r="AS806" s="570"/>
      <c r="AT806" s="391">
        <f>+AT731+AS806</f>
        <v>0</v>
      </c>
      <c r="AU806" s="387">
        <f t="shared" si="1810"/>
        <v>0</v>
      </c>
      <c r="AV806" s="367" t="str">
        <f t="shared" si="1826"/>
        <v xml:space="preserve">    </v>
      </c>
      <c r="AW806" s="849">
        <f t="shared" si="1763"/>
        <v>0</v>
      </c>
      <c r="AX806" s="570"/>
      <c r="AY806" s="391">
        <f>+AY731+AX806</f>
        <v>0</v>
      </c>
      <c r="AZ806" s="387">
        <f t="shared" si="1812"/>
        <v>0</v>
      </c>
      <c r="BA806" s="367" t="str">
        <f t="shared" si="1827"/>
        <v xml:space="preserve">    </v>
      </c>
      <c r="BB806" s="849">
        <f t="shared" si="1764"/>
        <v>0</v>
      </c>
      <c r="BC806" s="570"/>
      <c r="BD806" s="391">
        <f>+BD731+BC806</f>
        <v>0</v>
      </c>
      <c r="BE806" s="387">
        <f t="shared" si="1814"/>
        <v>0</v>
      </c>
      <c r="BF806" s="367" t="str">
        <f t="shared" si="1828"/>
        <v xml:space="preserve">    </v>
      </c>
      <c r="BG806" s="849">
        <f t="shared" si="1765"/>
        <v>0</v>
      </c>
      <c r="BH806" s="570"/>
      <c r="BI806" s="391">
        <f>+BI731+BH806</f>
        <v>0</v>
      </c>
      <c r="BJ806" s="387">
        <f t="shared" si="1816"/>
        <v>0</v>
      </c>
      <c r="BK806" s="367" t="str">
        <f t="shared" si="1829"/>
        <v xml:space="preserve">    </v>
      </c>
      <c r="BM806" s="383">
        <f t="shared" si="1766"/>
        <v>0</v>
      </c>
      <c r="BN806" s="7"/>
    </row>
    <row r="807" spans="1:66" s="28" customFormat="1" ht="12.75" customHeight="1">
      <c r="A807" s="634">
        <v>47</v>
      </c>
      <c r="B807" s="895" t="str">
        <f t="shared" si="1817"/>
        <v>*Indirect Costs</v>
      </c>
      <c r="C807" s="378">
        <f t="shared" si="1767"/>
        <v>0</v>
      </c>
      <c r="D807" s="412">
        <f t="shared" si="1754"/>
        <v>0</v>
      </c>
      <c r="E807" s="570"/>
      <c r="F807" s="391">
        <f>+F732+E807</f>
        <v>0</v>
      </c>
      <c r="G807" s="387">
        <f t="shared" si="1794"/>
        <v>0</v>
      </c>
      <c r="H807" s="367" t="str">
        <f t="shared" si="1818"/>
        <v xml:space="preserve">    </v>
      </c>
      <c r="I807" s="851">
        <f t="shared" si="1755"/>
        <v>0</v>
      </c>
      <c r="J807" s="570"/>
      <c r="K807" s="391">
        <f>+K732+J807</f>
        <v>0</v>
      </c>
      <c r="L807" s="387">
        <f t="shared" si="1796"/>
        <v>0</v>
      </c>
      <c r="M807" s="367" t="str">
        <f t="shared" si="1819"/>
        <v xml:space="preserve">    </v>
      </c>
      <c r="N807" s="851">
        <f t="shared" si="1756"/>
        <v>0</v>
      </c>
      <c r="O807" s="570"/>
      <c r="P807" s="391">
        <f>+P732+O807</f>
        <v>0</v>
      </c>
      <c r="Q807" s="387">
        <f t="shared" si="1798"/>
        <v>0</v>
      </c>
      <c r="R807" s="367" t="str">
        <f t="shared" si="1820"/>
        <v xml:space="preserve">    </v>
      </c>
      <c r="S807" s="851">
        <f t="shared" si="1757"/>
        <v>0</v>
      </c>
      <c r="T807" s="570"/>
      <c r="U807" s="391">
        <f>+U732+T807</f>
        <v>0</v>
      </c>
      <c r="V807" s="387">
        <f t="shared" si="1800"/>
        <v>0</v>
      </c>
      <c r="W807" s="367" t="str">
        <f t="shared" si="1821"/>
        <v xml:space="preserve">    </v>
      </c>
      <c r="X807" s="851">
        <f t="shared" si="1758"/>
        <v>0</v>
      </c>
      <c r="Y807" s="570"/>
      <c r="Z807" s="391">
        <f>+Z732+Y807</f>
        <v>0</v>
      </c>
      <c r="AA807" s="387">
        <f t="shared" si="1802"/>
        <v>0</v>
      </c>
      <c r="AB807" s="367" t="str">
        <f t="shared" si="1822"/>
        <v xml:space="preserve">    </v>
      </c>
      <c r="AC807" s="851">
        <f t="shared" si="1759"/>
        <v>0</v>
      </c>
      <c r="AD807" s="570"/>
      <c r="AE807" s="391">
        <f>+AE732+AD807</f>
        <v>0</v>
      </c>
      <c r="AF807" s="387">
        <f t="shared" si="1804"/>
        <v>0</v>
      </c>
      <c r="AG807" s="367" t="str">
        <f t="shared" si="1823"/>
        <v xml:space="preserve">    </v>
      </c>
      <c r="AH807" s="851">
        <f t="shared" si="1760"/>
        <v>0</v>
      </c>
      <c r="AI807" s="570"/>
      <c r="AJ807" s="391">
        <f>+AJ732+AI807</f>
        <v>0</v>
      </c>
      <c r="AK807" s="387">
        <f t="shared" si="1806"/>
        <v>0</v>
      </c>
      <c r="AL807" s="367" t="str">
        <f t="shared" si="1824"/>
        <v xml:space="preserve">    </v>
      </c>
      <c r="AM807" s="851">
        <f t="shared" si="1761"/>
        <v>0</v>
      </c>
      <c r="AN807" s="570"/>
      <c r="AO807" s="391">
        <f>+AO732+AN807</f>
        <v>0</v>
      </c>
      <c r="AP807" s="387">
        <f t="shared" si="1808"/>
        <v>0</v>
      </c>
      <c r="AQ807" s="367" t="str">
        <f t="shared" si="1825"/>
        <v xml:space="preserve">    </v>
      </c>
      <c r="AR807" s="851">
        <f t="shared" si="1762"/>
        <v>0</v>
      </c>
      <c r="AS807" s="570"/>
      <c r="AT807" s="391">
        <f>+AT732+AS807</f>
        <v>0</v>
      </c>
      <c r="AU807" s="387">
        <f t="shared" si="1810"/>
        <v>0</v>
      </c>
      <c r="AV807" s="367" t="str">
        <f t="shared" si="1826"/>
        <v xml:space="preserve">    </v>
      </c>
      <c r="AW807" s="851">
        <f t="shared" si="1763"/>
        <v>0</v>
      </c>
      <c r="AX807" s="570"/>
      <c r="AY807" s="391">
        <f>+AY732+AX807</f>
        <v>0</v>
      </c>
      <c r="AZ807" s="387">
        <f t="shared" si="1812"/>
        <v>0</v>
      </c>
      <c r="BA807" s="367" t="str">
        <f t="shared" si="1827"/>
        <v xml:space="preserve">    </v>
      </c>
      <c r="BB807" s="851">
        <f t="shared" si="1764"/>
        <v>0</v>
      </c>
      <c r="BC807" s="570"/>
      <c r="BD807" s="391">
        <f>+BD732+BC807</f>
        <v>0</v>
      </c>
      <c r="BE807" s="387">
        <f t="shared" si="1814"/>
        <v>0</v>
      </c>
      <c r="BF807" s="367" t="str">
        <f t="shared" si="1828"/>
        <v xml:space="preserve">    </v>
      </c>
      <c r="BG807" s="851">
        <f t="shared" si="1765"/>
        <v>0</v>
      </c>
      <c r="BH807" s="570"/>
      <c r="BI807" s="391">
        <f>+BI732+BH807</f>
        <v>0</v>
      </c>
      <c r="BJ807" s="387">
        <f t="shared" si="1816"/>
        <v>0</v>
      </c>
      <c r="BK807" s="367" t="str">
        <f t="shared" si="1829"/>
        <v xml:space="preserve">    </v>
      </c>
      <c r="BL807" s="5"/>
      <c r="BM807" s="383">
        <f t="shared" si="1766"/>
        <v>0</v>
      </c>
      <c r="BN807" s="29"/>
    </row>
    <row r="808" spans="1:66" s="55" customFormat="1" ht="13.9" customHeight="1">
      <c r="A808" s="635">
        <v>48</v>
      </c>
      <c r="B808" s="846" t="str">
        <f>B733</f>
        <v>Total Operating Expenses</v>
      </c>
      <c r="C808" s="877">
        <f t="shared" si="1767"/>
        <v>0</v>
      </c>
      <c r="D808" s="845">
        <f t="shared" ref="D808:F808" si="1830">D805+D806+D807</f>
        <v>0</v>
      </c>
      <c r="E808" s="845">
        <f t="shared" si="1830"/>
        <v>0</v>
      </c>
      <c r="F808" s="873">
        <f t="shared" si="1830"/>
        <v>0</v>
      </c>
      <c r="G808" s="873">
        <f t="shared" si="1794"/>
        <v>0</v>
      </c>
      <c r="H808" s="874" t="str">
        <f t="shared" si="1818"/>
        <v xml:space="preserve">    </v>
      </c>
      <c r="I808" s="845">
        <f t="shared" ref="I808:K808" si="1831">I805+I806+I807</f>
        <v>0</v>
      </c>
      <c r="J808" s="845">
        <f t="shared" si="1831"/>
        <v>0</v>
      </c>
      <c r="K808" s="876">
        <f t="shared" si="1831"/>
        <v>0</v>
      </c>
      <c r="L808" s="876">
        <f t="shared" si="1796"/>
        <v>0</v>
      </c>
      <c r="M808" s="874" t="str">
        <f t="shared" si="1819"/>
        <v xml:space="preserve">    </v>
      </c>
      <c r="N808" s="845">
        <f t="shared" ref="N808:P808" si="1832">N805+N806+N807</f>
        <v>0</v>
      </c>
      <c r="O808" s="845">
        <f t="shared" si="1832"/>
        <v>0</v>
      </c>
      <c r="P808" s="876">
        <f t="shared" si="1832"/>
        <v>0</v>
      </c>
      <c r="Q808" s="876">
        <f t="shared" si="1798"/>
        <v>0</v>
      </c>
      <c r="R808" s="874" t="str">
        <f t="shared" si="1820"/>
        <v xml:space="preserve">    </v>
      </c>
      <c r="S808" s="845">
        <f t="shared" ref="S808:U808" si="1833">S805+S806+S807</f>
        <v>0</v>
      </c>
      <c r="T808" s="845">
        <f t="shared" si="1833"/>
        <v>0</v>
      </c>
      <c r="U808" s="876">
        <f t="shared" si="1833"/>
        <v>0</v>
      </c>
      <c r="V808" s="876">
        <f t="shared" si="1800"/>
        <v>0</v>
      </c>
      <c r="W808" s="874" t="str">
        <f t="shared" si="1821"/>
        <v xml:space="preserve">    </v>
      </c>
      <c r="X808" s="845">
        <f t="shared" ref="X808:Z808" si="1834">X805+X806+X807</f>
        <v>0</v>
      </c>
      <c r="Y808" s="845">
        <f t="shared" si="1834"/>
        <v>0</v>
      </c>
      <c r="Z808" s="876">
        <f t="shared" si="1834"/>
        <v>0</v>
      </c>
      <c r="AA808" s="876">
        <f t="shared" si="1802"/>
        <v>0</v>
      </c>
      <c r="AB808" s="874" t="str">
        <f t="shared" si="1822"/>
        <v xml:space="preserve">    </v>
      </c>
      <c r="AC808" s="845">
        <f t="shared" ref="AC808:AE808" si="1835">AC805+AC806+AC807</f>
        <v>0</v>
      </c>
      <c r="AD808" s="845">
        <f t="shared" si="1835"/>
        <v>0</v>
      </c>
      <c r="AE808" s="876">
        <f t="shared" si="1835"/>
        <v>0</v>
      </c>
      <c r="AF808" s="876">
        <f t="shared" si="1804"/>
        <v>0</v>
      </c>
      <c r="AG808" s="874" t="str">
        <f t="shared" si="1823"/>
        <v xml:space="preserve">    </v>
      </c>
      <c r="AH808" s="845">
        <f t="shared" ref="AH808:AJ808" si="1836">AH805+AH806+AH807</f>
        <v>0</v>
      </c>
      <c r="AI808" s="845">
        <f t="shared" si="1836"/>
        <v>0</v>
      </c>
      <c r="AJ808" s="876">
        <f t="shared" si="1836"/>
        <v>0</v>
      </c>
      <c r="AK808" s="876">
        <f t="shared" si="1806"/>
        <v>0</v>
      </c>
      <c r="AL808" s="874" t="str">
        <f t="shared" si="1824"/>
        <v xml:space="preserve">    </v>
      </c>
      <c r="AM808" s="845">
        <f t="shared" ref="AM808:AO808" si="1837">AM805+AM806+AM807</f>
        <v>0</v>
      </c>
      <c r="AN808" s="845">
        <f t="shared" si="1837"/>
        <v>0</v>
      </c>
      <c r="AO808" s="876">
        <f t="shared" si="1837"/>
        <v>0</v>
      </c>
      <c r="AP808" s="876">
        <f t="shared" si="1808"/>
        <v>0</v>
      </c>
      <c r="AQ808" s="874" t="str">
        <f t="shared" si="1825"/>
        <v xml:space="preserve">    </v>
      </c>
      <c r="AR808" s="845">
        <f t="shared" ref="AR808:AT808" si="1838">AR805+AR806+AR807</f>
        <v>0</v>
      </c>
      <c r="AS808" s="845">
        <f t="shared" si="1838"/>
        <v>0</v>
      </c>
      <c r="AT808" s="876">
        <f t="shared" si="1838"/>
        <v>0</v>
      </c>
      <c r="AU808" s="876">
        <f t="shared" si="1810"/>
        <v>0</v>
      </c>
      <c r="AV808" s="874" t="str">
        <f t="shared" si="1826"/>
        <v xml:space="preserve">    </v>
      </c>
      <c r="AW808" s="845">
        <f t="shared" ref="AW808:AY808" si="1839">AW805+AW806+AW807</f>
        <v>0</v>
      </c>
      <c r="AX808" s="845">
        <f t="shared" si="1839"/>
        <v>0</v>
      </c>
      <c r="AY808" s="876">
        <f t="shared" si="1839"/>
        <v>0</v>
      </c>
      <c r="AZ808" s="876">
        <f t="shared" si="1812"/>
        <v>0</v>
      </c>
      <c r="BA808" s="874" t="str">
        <f t="shared" si="1827"/>
        <v xml:space="preserve">    </v>
      </c>
      <c r="BB808" s="845">
        <f t="shared" ref="BB808:BD808" si="1840">BB805+BB806+BB807</f>
        <v>0</v>
      </c>
      <c r="BC808" s="845">
        <f t="shared" si="1840"/>
        <v>0</v>
      </c>
      <c r="BD808" s="876">
        <f t="shared" si="1840"/>
        <v>0</v>
      </c>
      <c r="BE808" s="876">
        <f t="shared" si="1814"/>
        <v>0</v>
      </c>
      <c r="BF808" s="874" t="str">
        <f t="shared" si="1828"/>
        <v xml:space="preserve">    </v>
      </c>
      <c r="BG808" s="845">
        <f t="shared" ref="BG808:BI808" si="1841">BG805+BG806+BG807</f>
        <v>0</v>
      </c>
      <c r="BH808" s="845">
        <f t="shared" si="1841"/>
        <v>0</v>
      </c>
      <c r="BI808" s="876">
        <f t="shared" si="1841"/>
        <v>0</v>
      </c>
      <c r="BJ808" s="876">
        <f t="shared" si="1816"/>
        <v>0</v>
      </c>
      <c r="BK808" s="874" t="str">
        <f t="shared" si="1829"/>
        <v xml:space="preserve">    </v>
      </c>
      <c r="BL808" s="52"/>
      <c r="BM808" s="383">
        <f t="shared" si="1766"/>
        <v>0</v>
      </c>
    </row>
    <row r="809" spans="1:66" s="55" customFormat="1" ht="12.75" customHeight="1">
      <c r="A809" s="635">
        <v>49</v>
      </c>
      <c r="B809" s="858" t="str">
        <f>B734</f>
        <v>GROSS COST</v>
      </c>
      <c r="C809" s="859">
        <f t="shared" si="1767"/>
        <v>0</v>
      </c>
      <c r="D809" s="847">
        <f>D808+D763</f>
        <v>0</v>
      </c>
      <c r="E809" s="847">
        <f>E808+E763</f>
        <v>0</v>
      </c>
      <c r="F809" s="862">
        <f>F808+F763</f>
        <v>0</v>
      </c>
      <c r="G809" s="862">
        <f t="shared" si="1794"/>
        <v>0</v>
      </c>
      <c r="H809" s="863" t="str">
        <f t="shared" si="1818"/>
        <v xml:space="preserve">    </v>
      </c>
      <c r="I809" s="847">
        <f>I808+I763</f>
        <v>0</v>
      </c>
      <c r="J809" s="847">
        <f>J808+J763</f>
        <v>0</v>
      </c>
      <c r="K809" s="866">
        <f>K808+K763</f>
        <v>0</v>
      </c>
      <c r="L809" s="866">
        <f t="shared" si="1796"/>
        <v>0</v>
      </c>
      <c r="M809" s="863" t="str">
        <f t="shared" si="1819"/>
        <v xml:space="preserve">    </v>
      </c>
      <c r="N809" s="847">
        <f>N808+N763</f>
        <v>0</v>
      </c>
      <c r="O809" s="847">
        <f>O808+O763</f>
        <v>0</v>
      </c>
      <c r="P809" s="866">
        <f>P808+P763</f>
        <v>0</v>
      </c>
      <c r="Q809" s="866">
        <f t="shared" si="1798"/>
        <v>0</v>
      </c>
      <c r="R809" s="863" t="str">
        <f t="shared" si="1820"/>
        <v xml:space="preserve">    </v>
      </c>
      <c r="S809" s="847">
        <f>S808+S763</f>
        <v>0</v>
      </c>
      <c r="T809" s="847">
        <f>T808+T763</f>
        <v>0</v>
      </c>
      <c r="U809" s="866">
        <f>U808+U763</f>
        <v>0</v>
      </c>
      <c r="V809" s="866">
        <f t="shared" si="1800"/>
        <v>0</v>
      </c>
      <c r="W809" s="863" t="str">
        <f t="shared" si="1821"/>
        <v xml:space="preserve">    </v>
      </c>
      <c r="X809" s="847">
        <f>X808+X763</f>
        <v>0</v>
      </c>
      <c r="Y809" s="847">
        <f>Y808+Y763</f>
        <v>0</v>
      </c>
      <c r="Z809" s="866">
        <f>Z808+Z763</f>
        <v>0</v>
      </c>
      <c r="AA809" s="866">
        <f t="shared" si="1802"/>
        <v>0</v>
      </c>
      <c r="AB809" s="863" t="str">
        <f t="shared" si="1822"/>
        <v xml:space="preserve">    </v>
      </c>
      <c r="AC809" s="847">
        <f>AC808+AC763</f>
        <v>0</v>
      </c>
      <c r="AD809" s="847">
        <f>AD808+AD763</f>
        <v>0</v>
      </c>
      <c r="AE809" s="866">
        <f>AE808+AE763</f>
        <v>0</v>
      </c>
      <c r="AF809" s="866">
        <f t="shared" si="1804"/>
        <v>0</v>
      </c>
      <c r="AG809" s="863" t="str">
        <f t="shared" si="1823"/>
        <v xml:space="preserve">    </v>
      </c>
      <c r="AH809" s="847">
        <f>AH808+AH763</f>
        <v>0</v>
      </c>
      <c r="AI809" s="847">
        <f>AI808+AI763</f>
        <v>0</v>
      </c>
      <c r="AJ809" s="866">
        <f>AJ808+AJ763</f>
        <v>0</v>
      </c>
      <c r="AK809" s="866">
        <f t="shared" si="1806"/>
        <v>0</v>
      </c>
      <c r="AL809" s="863" t="str">
        <f t="shared" si="1824"/>
        <v xml:space="preserve">    </v>
      </c>
      <c r="AM809" s="847">
        <f>AM808+AM763</f>
        <v>0</v>
      </c>
      <c r="AN809" s="847">
        <f>AN808+AN763</f>
        <v>0</v>
      </c>
      <c r="AO809" s="866">
        <f>AO808+AO763</f>
        <v>0</v>
      </c>
      <c r="AP809" s="866">
        <f t="shared" si="1808"/>
        <v>0</v>
      </c>
      <c r="AQ809" s="863" t="str">
        <f t="shared" si="1825"/>
        <v xml:space="preserve">    </v>
      </c>
      <c r="AR809" s="847">
        <f>AR808+AR763</f>
        <v>0</v>
      </c>
      <c r="AS809" s="847">
        <f>AS808+AS763</f>
        <v>0</v>
      </c>
      <c r="AT809" s="866">
        <f>AT808+AT763</f>
        <v>0</v>
      </c>
      <c r="AU809" s="866">
        <f t="shared" si="1810"/>
        <v>0</v>
      </c>
      <c r="AV809" s="863" t="str">
        <f t="shared" si="1826"/>
        <v xml:space="preserve">    </v>
      </c>
      <c r="AW809" s="847">
        <f>AW808+AW763</f>
        <v>0</v>
      </c>
      <c r="AX809" s="847">
        <f>AX808+AX763</f>
        <v>0</v>
      </c>
      <c r="AY809" s="866">
        <f>AY808+AY763</f>
        <v>0</v>
      </c>
      <c r="AZ809" s="866">
        <f t="shared" si="1812"/>
        <v>0</v>
      </c>
      <c r="BA809" s="863" t="str">
        <f t="shared" si="1827"/>
        <v xml:space="preserve">    </v>
      </c>
      <c r="BB809" s="847">
        <f>BB808+BB763</f>
        <v>0</v>
      </c>
      <c r="BC809" s="847">
        <f>BC808+BC763</f>
        <v>0</v>
      </c>
      <c r="BD809" s="866">
        <f>BD808+BD763</f>
        <v>0</v>
      </c>
      <c r="BE809" s="866">
        <f t="shared" si="1814"/>
        <v>0</v>
      </c>
      <c r="BF809" s="863" t="str">
        <f t="shared" si="1828"/>
        <v xml:space="preserve">    </v>
      </c>
      <c r="BG809" s="847">
        <f>BG808+BG763</f>
        <v>0</v>
      </c>
      <c r="BH809" s="847">
        <f>BH808+BH763</f>
        <v>0</v>
      </c>
      <c r="BI809" s="866">
        <f>BI808+BI763</f>
        <v>0</v>
      </c>
      <c r="BJ809" s="866">
        <f t="shared" si="1816"/>
        <v>0</v>
      </c>
      <c r="BK809" s="863" t="str">
        <f t="shared" si="1829"/>
        <v xml:space="preserve">    </v>
      </c>
      <c r="BL809" s="405"/>
      <c r="BM809" s="383">
        <f t="shared" si="1766"/>
        <v>0</v>
      </c>
    </row>
    <row r="810" spans="1:66" s="50" customFormat="1" ht="10.9" customHeight="1">
      <c r="A810" s="635">
        <v>50</v>
      </c>
      <c r="B810" s="649" t="str">
        <f>B735</f>
        <v>Less: Contract Revenues</v>
      </c>
      <c r="C810" s="376"/>
      <c r="D810" s="404"/>
      <c r="E810" s="390"/>
      <c r="F810" s="389"/>
      <c r="G810" s="387"/>
      <c r="H810" s="367"/>
      <c r="I810" s="852"/>
      <c r="J810" s="390"/>
      <c r="K810" s="389"/>
      <c r="L810" s="387"/>
      <c r="M810" s="367"/>
      <c r="N810" s="852"/>
      <c r="O810" s="390"/>
      <c r="P810" s="389"/>
      <c r="Q810" s="387"/>
      <c r="R810" s="367"/>
      <c r="S810" s="852"/>
      <c r="T810" s="390"/>
      <c r="U810" s="389"/>
      <c r="V810" s="387"/>
      <c r="W810" s="367"/>
      <c r="X810" s="852"/>
      <c r="Y810" s="390"/>
      <c r="Z810" s="389"/>
      <c r="AA810" s="387"/>
      <c r="AB810" s="367"/>
      <c r="AC810" s="852"/>
      <c r="AD810" s="390"/>
      <c r="AE810" s="389"/>
      <c r="AF810" s="387"/>
      <c r="AG810" s="367"/>
      <c r="AH810" s="852"/>
      <c r="AI810" s="390"/>
      <c r="AJ810" s="389"/>
      <c r="AK810" s="387"/>
      <c r="AL810" s="367"/>
      <c r="AM810" s="852"/>
      <c r="AN810" s="390"/>
      <c r="AO810" s="389"/>
      <c r="AP810" s="387"/>
      <c r="AQ810" s="367"/>
      <c r="AR810" s="852"/>
      <c r="AS810" s="390"/>
      <c r="AT810" s="389"/>
      <c r="AU810" s="387"/>
      <c r="AV810" s="367"/>
      <c r="AW810" s="852"/>
      <c r="AX810" s="390"/>
      <c r="AY810" s="389"/>
      <c r="AZ810" s="387"/>
      <c r="BA810" s="367"/>
      <c r="BB810" s="852"/>
      <c r="BC810" s="390"/>
      <c r="BD810" s="389"/>
      <c r="BE810" s="387"/>
      <c r="BF810" s="367"/>
      <c r="BG810" s="852"/>
      <c r="BH810" s="390"/>
      <c r="BI810" s="389"/>
      <c r="BJ810" s="387"/>
      <c r="BK810" s="367"/>
      <c r="BL810" s="405"/>
      <c r="BM810" s="383">
        <f t="shared" si="1766"/>
        <v>0</v>
      </c>
    </row>
    <row r="811" spans="1:66" s="1" customFormat="1" ht="12.75">
      <c r="A811" s="634">
        <v>51</v>
      </c>
      <c r="B811" s="895" t="str">
        <f t="shared" ref="B811:B814" si="1842">B736</f>
        <v>Participant Fees</v>
      </c>
      <c r="C811" s="378">
        <f t="shared" ref="C811:C819" si="1843">+E811+J811+O811+T811+Y811+AD811+AI811+AN811+AS811+AX811+BC811+BH811</f>
        <v>0</v>
      </c>
      <c r="D811" s="412">
        <f t="shared" ref="D811:D818" si="1844">D736</f>
        <v>0</v>
      </c>
      <c r="E811" s="570"/>
      <c r="F811" s="391">
        <f>+F736+E811</f>
        <v>0</v>
      </c>
      <c r="G811" s="387">
        <f t="shared" ref="G811:G815" si="1845">D811-F811</f>
        <v>0</v>
      </c>
      <c r="H811" s="367" t="str">
        <f t="shared" ref="H811:H819" si="1846">IF(D811=0,"    ",F811/D811)</f>
        <v xml:space="preserve">    </v>
      </c>
      <c r="I811" s="851">
        <f t="shared" ref="I811:I818" si="1847">I736</f>
        <v>0</v>
      </c>
      <c r="J811" s="570"/>
      <c r="K811" s="391">
        <f>+K736+J811</f>
        <v>0</v>
      </c>
      <c r="L811" s="387">
        <f t="shared" ref="L811:L815" si="1848">I811-K811</f>
        <v>0</v>
      </c>
      <c r="M811" s="367" t="str">
        <f t="shared" ref="M811:M819" si="1849">IF(I811=0,"    ",K811/I811)</f>
        <v xml:space="preserve">    </v>
      </c>
      <c r="N811" s="851">
        <f t="shared" ref="N811:N818" si="1850">N736</f>
        <v>0</v>
      </c>
      <c r="O811" s="570"/>
      <c r="P811" s="391">
        <f>+P736+O811</f>
        <v>0</v>
      </c>
      <c r="Q811" s="387">
        <f t="shared" ref="Q811:Q815" si="1851">N811-P811</f>
        <v>0</v>
      </c>
      <c r="R811" s="367" t="str">
        <f t="shared" ref="R811:R819" si="1852">IF(N811=0,"    ",P811/N811)</f>
        <v xml:space="preserve">    </v>
      </c>
      <c r="S811" s="851">
        <f t="shared" ref="S811:S818" si="1853">S736</f>
        <v>0</v>
      </c>
      <c r="T811" s="570"/>
      <c r="U811" s="391">
        <f>+U736+T811</f>
        <v>0</v>
      </c>
      <c r="V811" s="387">
        <f t="shared" ref="V811:V815" si="1854">S811-U811</f>
        <v>0</v>
      </c>
      <c r="W811" s="367" t="str">
        <f t="shared" ref="W811:W819" si="1855">IF(S811=0,"    ",U811/S811)</f>
        <v xml:space="preserve">    </v>
      </c>
      <c r="X811" s="851">
        <f t="shared" ref="X811:X818" si="1856">X736</f>
        <v>0</v>
      </c>
      <c r="Y811" s="570"/>
      <c r="Z811" s="391">
        <f>+Z736+Y811</f>
        <v>0</v>
      </c>
      <c r="AA811" s="387">
        <f t="shared" ref="AA811:AA815" si="1857">X811-Z811</f>
        <v>0</v>
      </c>
      <c r="AB811" s="367" t="str">
        <f t="shared" ref="AB811:AB819" si="1858">IF(X811=0,"    ",Z811/X811)</f>
        <v xml:space="preserve">    </v>
      </c>
      <c r="AC811" s="851">
        <f t="shared" ref="AC811:AC818" si="1859">AC736</f>
        <v>0</v>
      </c>
      <c r="AD811" s="570"/>
      <c r="AE811" s="391">
        <f>+AE736+AD811</f>
        <v>0</v>
      </c>
      <c r="AF811" s="387">
        <f t="shared" ref="AF811:AF815" si="1860">AC811-AE811</f>
        <v>0</v>
      </c>
      <c r="AG811" s="367" t="str">
        <f t="shared" ref="AG811:AG819" si="1861">IF(AC811=0,"    ",AE811/AC811)</f>
        <v xml:space="preserve">    </v>
      </c>
      <c r="AH811" s="851">
        <f t="shared" ref="AH811:AH818" si="1862">AH736</f>
        <v>0</v>
      </c>
      <c r="AI811" s="570"/>
      <c r="AJ811" s="391">
        <f>+AJ736+AI811</f>
        <v>0</v>
      </c>
      <c r="AK811" s="387">
        <f t="shared" ref="AK811:AK815" si="1863">AH811-AJ811</f>
        <v>0</v>
      </c>
      <c r="AL811" s="367" t="str">
        <f t="shared" ref="AL811:AL819" si="1864">IF(AH811=0,"    ",AJ811/AH811)</f>
        <v xml:space="preserve">    </v>
      </c>
      <c r="AM811" s="851">
        <f t="shared" ref="AM811:AM818" si="1865">AM736</f>
        <v>0</v>
      </c>
      <c r="AN811" s="570"/>
      <c r="AO811" s="391">
        <f>+AO736+AN811</f>
        <v>0</v>
      </c>
      <c r="AP811" s="387">
        <f t="shared" ref="AP811:AP815" si="1866">AM811-AO811</f>
        <v>0</v>
      </c>
      <c r="AQ811" s="367" t="str">
        <f t="shared" ref="AQ811:AQ819" si="1867">IF(AM811=0,"    ",AO811/AM811)</f>
        <v xml:space="preserve">    </v>
      </c>
      <c r="AR811" s="851">
        <f t="shared" ref="AR811:AR818" si="1868">AR736</f>
        <v>0</v>
      </c>
      <c r="AS811" s="570"/>
      <c r="AT811" s="391">
        <f>+AT736+AS811</f>
        <v>0</v>
      </c>
      <c r="AU811" s="387">
        <f t="shared" ref="AU811:AU815" si="1869">AR811-AT811</f>
        <v>0</v>
      </c>
      <c r="AV811" s="367" t="str">
        <f t="shared" ref="AV811:AV819" si="1870">IF(AR811=0,"    ",AT811/AR811)</f>
        <v xml:space="preserve">    </v>
      </c>
      <c r="AW811" s="851">
        <f t="shared" ref="AW811:AW818" si="1871">AW736</f>
        <v>0</v>
      </c>
      <c r="AX811" s="570"/>
      <c r="AY811" s="391">
        <f>+AY736+AX811</f>
        <v>0</v>
      </c>
      <c r="AZ811" s="387">
        <f t="shared" ref="AZ811:AZ815" si="1872">AW811-AY811</f>
        <v>0</v>
      </c>
      <c r="BA811" s="367" t="str">
        <f t="shared" ref="BA811:BA819" si="1873">IF(AW811=0,"    ",AY811/AW811)</f>
        <v xml:space="preserve">    </v>
      </c>
      <c r="BB811" s="851">
        <f t="shared" ref="BB811:BB818" si="1874">BB736</f>
        <v>0</v>
      </c>
      <c r="BC811" s="570"/>
      <c r="BD811" s="391">
        <f>+BD736+BC811</f>
        <v>0</v>
      </c>
      <c r="BE811" s="387">
        <f t="shared" ref="BE811:BE815" si="1875">BB811-BD811</f>
        <v>0</v>
      </c>
      <c r="BF811" s="367" t="str">
        <f t="shared" ref="BF811:BF819" si="1876">IF(BB811=0,"    ",BD811/BB811)</f>
        <v xml:space="preserve">    </v>
      </c>
      <c r="BG811" s="851">
        <f t="shared" ref="BG811:BG818" si="1877">BG736</f>
        <v>0</v>
      </c>
      <c r="BH811" s="570"/>
      <c r="BI811" s="391">
        <f>+BI736+BH811</f>
        <v>0</v>
      </c>
      <c r="BJ811" s="387">
        <f t="shared" ref="BJ811:BJ815" si="1878">BG811-BI811</f>
        <v>0</v>
      </c>
      <c r="BK811" s="367" t="str">
        <f t="shared" ref="BK811:BK819" si="1879">IF(BG811=0,"    ",BI811/BG811)</f>
        <v xml:space="preserve">    </v>
      </c>
      <c r="BL811" s="406"/>
      <c r="BM811" s="383">
        <f t="shared" si="1766"/>
        <v>0</v>
      </c>
    </row>
    <row r="812" spans="1:66" s="1" customFormat="1" ht="12.75">
      <c r="A812" s="634">
        <v>52</v>
      </c>
      <c r="B812" s="895" t="str">
        <f t="shared" si="1842"/>
        <v>Other Patient Insurance</v>
      </c>
      <c r="C812" s="378">
        <f t="shared" si="1843"/>
        <v>0</v>
      </c>
      <c r="D812" s="412">
        <f t="shared" si="1844"/>
        <v>0</v>
      </c>
      <c r="E812" s="570"/>
      <c r="F812" s="391">
        <f>+F737+E812</f>
        <v>0</v>
      </c>
      <c r="G812" s="387">
        <f t="shared" si="1845"/>
        <v>0</v>
      </c>
      <c r="H812" s="367" t="str">
        <f t="shared" si="1846"/>
        <v xml:space="preserve">    </v>
      </c>
      <c r="I812" s="851">
        <f t="shared" si="1847"/>
        <v>0</v>
      </c>
      <c r="J812" s="570"/>
      <c r="K812" s="391">
        <f>+K737+J812</f>
        <v>0</v>
      </c>
      <c r="L812" s="387">
        <f t="shared" si="1848"/>
        <v>0</v>
      </c>
      <c r="M812" s="367" t="str">
        <f t="shared" si="1849"/>
        <v xml:space="preserve">    </v>
      </c>
      <c r="N812" s="851">
        <f t="shared" si="1850"/>
        <v>0</v>
      </c>
      <c r="O812" s="570"/>
      <c r="P812" s="391">
        <f>+P737+O812</f>
        <v>0</v>
      </c>
      <c r="Q812" s="387">
        <f t="shared" si="1851"/>
        <v>0</v>
      </c>
      <c r="R812" s="367" t="str">
        <f t="shared" si="1852"/>
        <v xml:space="preserve">    </v>
      </c>
      <c r="S812" s="851">
        <f t="shared" si="1853"/>
        <v>0</v>
      </c>
      <c r="T812" s="570"/>
      <c r="U812" s="391">
        <f>+U737+T812</f>
        <v>0</v>
      </c>
      <c r="V812" s="387">
        <f t="shared" si="1854"/>
        <v>0</v>
      </c>
      <c r="W812" s="367" t="str">
        <f t="shared" si="1855"/>
        <v xml:space="preserve">    </v>
      </c>
      <c r="X812" s="851">
        <f t="shared" si="1856"/>
        <v>0</v>
      </c>
      <c r="Y812" s="570"/>
      <c r="Z812" s="391">
        <f>+Z737+Y812</f>
        <v>0</v>
      </c>
      <c r="AA812" s="387">
        <f t="shared" si="1857"/>
        <v>0</v>
      </c>
      <c r="AB812" s="367" t="str">
        <f t="shared" si="1858"/>
        <v xml:space="preserve">    </v>
      </c>
      <c r="AC812" s="851">
        <f t="shared" si="1859"/>
        <v>0</v>
      </c>
      <c r="AD812" s="570"/>
      <c r="AE812" s="391">
        <f>+AE737+AD812</f>
        <v>0</v>
      </c>
      <c r="AF812" s="387">
        <f t="shared" si="1860"/>
        <v>0</v>
      </c>
      <c r="AG812" s="367" t="str">
        <f t="shared" si="1861"/>
        <v xml:space="preserve">    </v>
      </c>
      <c r="AH812" s="851">
        <f t="shared" si="1862"/>
        <v>0</v>
      </c>
      <c r="AI812" s="570"/>
      <c r="AJ812" s="391">
        <f>+AJ737+AI812</f>
        <v>0</v>
      </c>
      <c r="AK812" s="387">
        <f t="shared" si="1863"/>
        <v>0</v>
      </c>
      <c r="AL812" s="367" t="str">
        <f t="shared" si="1864"/>
        <v xml:space="preserve">    </v>
      </c>
      <c r="AM812" s="851">
        <f t="shared" si="1865"/>
        <v>0</v>
      </c>
      <c r="AN812" s="570"/>
      <c r="AO812" s="391">
        <f>+AO737+AN812</f>
        <v>0</v>
      </c>
      <c r="AP812" s="387">
        <f t="shared" si="1866"/>
        <v>0</v>
      </c>
      <c r="AQ812" s="367" t="str">
        <f t="shared" si="1867"/>
        <v xml:space="preserve">    </v>
      </c>
      <c r="AR812" s="851">
        <f t="shared" si="1868"/>
        <v>0</v>
      </c>
      <c r="AS812" s="570"/>
      <c r="AT812" s="391">
        <f>+AT737+AS812</f>
        <v>0</v>
      </c>
      <c r="AU812" s="387">
        <f t="shared" si="1869"/>
        <v>0</v>
      </c>
      <c r="AV812" s="367" t="str">
        <f t="shared" si="1870"/>
        <v xml:space="preserve">    </v>
      </c>
      <c r="AW812" s="851">
        <f t="shared" si="1871"/>
        <v>0</v>
      </c>
      <c r="AX812" s="570"/>
      <c r="AY812" s="391">
        <f>+AY737+AX812</f>
        <v>0</v>
      </c>
      <c r="AZ812" s="387">
        <f t="shared" si="1872"/>
        <v>0</v>
      </c>
      <c r="BA812" s="367" t="str">
        <f t="shared" si="1873"/>
        <v xml:space="preserve">    </v>
      </c>
      <c r="BB812" s="851">
        <f t="shared" si="1874"/>
        <v>0</v>
      </c>
      <c r="BC812" s="570"/>
      <c r="BD812" s="391">
        <f>+BD737+BC812</f>
        <v>0</v>
      </c>
      <c r="BE812" s="387">
        <f t="shared" si="1875"/>
        <v>0</v>
      </c>
      <c r="BF812" s="367" t="str">
        <f t="shared" si="1876"/>
        <v xml:space="preserve">    </v>
      </c>
      <c r="BG812" s="851">
        <f t="shared" si="1877"/>
        <v>0</v>
      </c>
      <c r="BH812" s="570"/>
      <c r="BI812" s="391">
        <f>+BI737+BH812</f>
        <v>0</v>
      </c>
      <c r="BJ812" s="387">
        <f t="shared" si="1878"/>
        <v>0</v>
      </c>
      <c r="BK812" s="367" t="str">
        <f t="shared" si="1879"/>
        <v xml:space="preserve">    </v>
      </c>
      <c r="BL812" s="406"/>
      <c r="BM812" s="383">
        <f t="shared" si="1766"/>
        <v>0</v>
      </c>
    </row>
    <row r="813" spans="1:66" s="1" customFormat="1" ht="12.75">
      <c r="A813" s="634">
        <v>53</v>
      </c>
      <c r="B813" s="895" t="str">
        <f t="shared" si="1842"/>
        <v>Medicare</v>
      </c>
      <c r="C813" s="378">
        <f t="shared" si="1843"/>
        <v>0</v>
      </c>
      <c r="D813" s="412">
        <f t="shared" si="1844"/>
        <v>0</v>
      </c>
      <c r="E813" s="570"/>
      <c r="F813" s="391">
        <f>+F738+E813</f>
        <v>0</v>
      </c>
      <c r="G813" s="387">
        <f t="shared" si="1845"/>
        <v>0</v>
      </c>
      <c r="H813" s="367" t="str">
        <f t="shared" si="1846"/>
        <v xml:space="preserve">    </v>
      </c>
      <c r="I813" s="851">
        <f t="shared" si="1847"/>
        <v>0</v>
      </c>
      <c r="J813" s="570"/>
      <c r="K813" s="391">
        <f>+K738+J813</f>
        <v>0</v>
      </c>
      <c r="L813" s="387">
        <f t="shared" si="1848"/>
        <v>0</v>
      </c>
      <c r="M813" s="367" t="str">
        <f t="shared" si="1849"/>
        <v xml:space="preserve">    </v>
      </c>
      <c r="N813" s="851">
        <f t="shared" si="1850"/>
        <v>0</v>
      </c>
      <c r="O813" s="570"/>
      <c r="P813" s="391">
        <f>+P738+O813</f>
        <v>0</v>
      </c>
      <c r="Q813" s="387">
        <f t="shared" si="1851"/>
        <v>0</v>
      </c>
      <c r="R813" s="367" t="str">
        <f t="shared" si="1852"/>
        <v xml:space="preserve">    </v>
      </c>
      <c r="S813" s="851">
        <f t="shared" si="1853"/>
        <v>0</v>
      </c>
      <c r="T813" s="570"/>
      <c r="U813" s="391">
        <f>+U738+T813</f>
        <v>0</v>
      </c>
      <c r="V813" s="387">
        <f t="shared" si="1854"/>
        <v>0</v>
      </c>
      <c r="W813" s="367" t="str">
        <f t="shared" si="1855"/>
        <v xml:space="preserve">    </v>
      </c>
      <c r="X813" s="851">
        <f t="shared" si="1856"/>
        <v>0</v>
      </c>
      <c r="Y813" s="570"/>
      <c r="Z813" s="391">
        <f>+Z738+Y813</f>
        <v>0</v>
      </c>
      <c r="AA813" s="387">
        <f t="shared" si="1857"/>
        <v>0</v>
      </c>
      <c r="AB813" s="367" t="str">
        <f t="shared" si="1858"/>
        <v xml:space="preserve">    </v>
      </c>
      <c r="AC813" s="851">
        <f t="shared" si="1859"/>
        <v>0</v>
      </c>
      <c r="AD813" s="570"/>
      <c r="AE813" s="391">
        <f>+AE738+AD813</f>
        <v>0</v>
      </c>
      <c r="AF813" s="387">
        <f t="shared" si="1860"/>
        <v>0</v>
      </c>
      <c r="AG813" s="367" t="str">
        <f t="shared" si="1861"/>
        <v xml:space="preserve">    </v>
      </c>
      <c r="AH813" s="851">
        <f t="shared" si="1862"/>
        <v>0</v>
      </c>
      <c r="AI813" s="570"/>
      <c r="AJ813" s="391">
        <f>+AJ738+AI813</f>
        <v>0</v>
      </c>
      <c r="AK813" s="387">
        <f t="shared" si="1863"/>
        <v>0</v>
      </c>
      <c r="AL813" s="367" t="str">
        <f t="shared" si="1864"/>
        <v xml:space="preserve">    </v>
      </c>
      <c r="AM813" s="851">
        <f t="shared" si="1865"/>
        <v>0</v>
      </c>
      <c r="AN813" s="570"/>
      <c r="AO813" s="391">
        <f>+AO738+AN813</f>
        <v>0</v>
      </c>
      <c r="AP813" s="387">
        <f t="shared" si="1866"/>
        <v>0</v>
      </c>
      <c r="AQ813" s="367" t="str">
        <f t="shared" si="1867"/>
        <v xml:space="preserve">    </v>
      </c>
      <c r="AR813" s="851">
        <f t="shared" si="1868"/>
        <v>0</v>
      </c>
      <c r="AS813" s="570"/>
      <c r="AT813" s="391">
        <f>+AT738+AS813</f>
        <v>0</v>
      </c>
      <c r="AU813" s="387">
        <f t="shared" si="1869"/>
        <v>0</v>
      </c>
      <c r="AV813" s="367" t="str">
        <f t="shared" si="1870"/>
        <v xml:space="preserve">    </v>
      </c>
      <c r="AW813" s="851">
        <f t="shared" si="1871"/>
        <v>0</v>
      </c>
      <c r="AX813" s="570"/>
      <c r="AY813" s="391">
        <f>+AY738+AX813</f>
        <v>0</v>
      </c>
      <c r="AZ813" s="387">
        <f t="shared" si="1872"/>
        <v>0</v>
      </c>
      <c r="BA813" s="367" t="str">
        <f t="shared" si="1873"/>
        <v xml:space="preserve">    </v>
      </c>
      <c r="BB813" s="851">
        <f t="shared" si="1874"/>
        <v>0</v>
      </c>
      <c r="BC813" s="570"/>
      <c r="BD813" s="391">
        <f>+BD738+BC813</f>
        <v>0</v>
      </c>
      <c r="BE813" s="387">
        <f t="shared" si="1875"/>
        <v>0</v>
      </c>
      <c r="BF813" s="367" t="str">
        <f t="shared" si="1876"/>
        <v xml:space="preserve">    </v>
      </c>
      <c r="BG813" s="851">
        <f t="shared" si="1877"/>
        <v>0</v>
      </c>
      <c r="BH813" s="570"/>
      <c r="BI813" s="391">
        <f>+BI738+BH813</f>
        <v>0</v>
      </c>
      <c r="BJ813" s="387">
        <f t="shared" si="1878"/>
        <v>0</v>
      </c>
      <c r="BK813" s="367" t="str">
        <f t="shared" si="1879"/>
        <v xml:space="preserve">    </v>
      </c>
      <c r="BL813" s="406"/>
      <c r="BM813" s="383">
        <f t="shared" si="1766"/>
        <v>0</v>
      </c>
    </row>
    <row r="814" spans="1:66" s="1" customFormat="1" ht="12.75">
      <c r="A814" s="634">
        <v>54</v>
      </c>
      <c r="B814" s="895" t="str">
        <f t="shared" si="1842"/>
        <v xml:space="preserve">Other Revenues: </v>
      </c>
      <c r="C814" s="378">
        <f t="shared" si="1843"/>
        <v>0</v>
      </c>
      <c r="D814" s="412">
        <f t="shared" si="1844"/>
        <v>0</v>
      </c>
      <c r="E814" s="570"/>
      <c r="F814" s="391">
        <f>+F739+E814</f>
        <v>0</v>
      </c>
      <c r="G814" s="387">
        <f t="shared" si="1845"/>
        <v>0</v>
      </c>
      <c r="H814" s="367" t="str">
        <f t="shared" si="1846"/>
        <v xml:space="preserve">    </v>
      </c>
      <c r="I814" s="851">
        <f t="shared" si="1847"/>
        <v>0</v>
      </c>
      <c r="J814" s="570"/>
      <c r="K814" s="391">
        <f>+K739+J814</f>
        <v>0</v>
      </c>
      <c r="L814" s="387">
        <f t="shared" si="1848"/>
        <v>0</v>
      </c>
      <c r="M814" s="367" t="str">
        <f t="shared" si="1849"/>
        <v xml:space="preserve">    </v>
      </c>
      <c r="N814" s="851">
        <f t="shared" si="1850"/>
        <v>0</v>
      </c>
      <c r="O814" s="570"/>
      <c r="P814" s="391">
        <f>+P739+O814</f>
        <v>0</v>
      </c>
      <c r="Q814" s="387">
        <f t="shared" si="1851"/>
        <v>0</v>
      </c>
      <c r="R814" s="367" t="str">
        <f t="shared" si="1852"/>
        <v xml:space="preserve">    </v>
      </c>
      <c r="S814" s="851">
        <f t="shared" si="1853"/>
        <v>0</v>
      </c>
      <c r="T814" s="570"/>
      <c r="U814" s="391">
        <f>+U739+T814</f>
        <v>0</v>
      </c>
      <c r="V814" s="387">
        <f t="shared" si="1854"/>
        <v>0</v>
      </c>
      <c r="W814" s="367" t="str">
        <f t="shared" si="1855"/>
        <v xml:space="preserve">    </v>
      </c>
      <c r="X814" s="851">
        <f t="shared" si="1856"/>
        <v>0</v>
      </c>
      <c r="Y814" s="570"/>
      <c r="Z814" s="391">
        <f>+Z739+Y814</f>
        <v>0</v>
      </c>
      <c r="AA814" s="387">
        <f t="shared" si="1857"/>
        <v>0</v>
      </c>
      <c r="AB814" s="367" t="str">
        <f t="shared" si="1858"/>
        <v xml:space="preserve">    </v>
      </c>
      <c r="AC814" s="851">
        <f t="shared" si="1859"/>
        <v>0</v>
      </c>
      <c r="AD814" s="570"/>
      <c r="AE814" s="391">
        <f>+AE739+AD814</f>
        <v>0</v>
      </c>
      <c r="AF814" s="387">
        <f t="shared" si="1860"/>
        <v>0</v>
      </c>
      <c r="AG814" s="367" t="str">
        <f t="shared" si="1861"/>
        <v xml:space="preserve">    </v>
      </c>
      <c r="AH814" s="851">
        <f t="shared" si="1862"/>
        <v>0</v>
      </c>
      <c r="AI814" s="570"/>
      <c r="AJ814" s="391">
        <f>+AJ739+AI814</f>
        <v>0</v>
      </c>
      <c r="AK814" s="387">
        <f t="shared" si="1863"/>
        <v>0</v>
      </c>
      <c r="AL814" s="367" t="str">
        <f t="shared" si="1864"/>
        <v xml:space="preserve">    </v>
      </c>
      <c r="AM814" s="851">
        <f t="shared" si="1865"/>
        <v>0</v>
      </c>
      <c r="AN814" s="570"/>
      <c r="AO814" s="391">
        <f>+AO739+AN814</f>
        <v>0</v>
      </c>
      <c r="AP814" s="387">
        <f t="shared" si="1866"/>
        <v>0</v>
      </c>
      <c r="AQ814" s="367" t="str">
        <f t="shared" si="1867"/>
        <v xml:space="preserve">    </v>
      </c>
      <c r="AR814" s="851">
        <f t="shared" si="1868"/>
        <v>0</v>
      </c>
      <c r="AS814" s="570"/>
      <c r="AT814" s="391">
        <f>+AT739+AS814</f>
        <v>0</v>
      </c>
      <c r="AU814" s="387">
        <f t="shared" si="1869"/>
        <v>0</v>
      </c>
      <c r="AV814" s="367" t="str">
        <f t="shared" si="1870"/>
        <v xml:space="preserve">    </v>
      </c>
      <c r="AW814" s="851">
        <f t="shared" si="1871"/>
        <v>0</v>
      </c>
      <c r="AX814" s="570"/>
      <c r="AY814" s="391">
        <f>+AY739+AX814</f>
        <v>0</v>
      </c>
      <c r="AZ814" s="387">
        <f t="shared" si="1872"/>
        <v>0</v>
      </c>
      <c r="BA814" s="367" t="str">
        <f t="shared" si="1873"/>
        <v xml:space="preserve">    </v>
      </c>
      <c r="BB814" s="851">
        <f t="shared" si="1874"/>
        <v>0</v>
      </c>
      <c r="BC814" s="570"/>
      <c r="BD814" s="391">
        <f>+BD739+BC814</f>
        <v>0</v>
      </c>
      <c r="BE814" s="387">
        <f t="shared" si="1875"/>
        <v>0</v>
      </c>
      <c r="BF814" s="367" t="str">
        <f t="shared" si="1876"/>
        <v xml:space="preserve">    </v>
      </c>
      <c r="BG814" s="851">
        <f t="shared" si="1877"/>
        <v>0</v>
      </c>
      <c r="BH814" s="570"/>
      <c r="BI814" s="391">
        <f>+BI739+BH814</f>
        <v>0</v>
      </c>
      <c r="BJ814" s="387">
        <f t="shared" si="1878"/>
        <v>0</v>
      </c>
      <c r="BK814" s="367" t="str">
        <f t="shared" si="1879"/>
        <v xml:space="preserve">    </v>
      </c>
      <c r="BL814" s="406"/>
      <c r="BM814" s="383">
        <f t="shared" si="1766"/>
        <v>0</v>
      </c>
    </row>
    <row r="815" spans="1:66" customFormat="1" ht="12.75">
      <c r="A815" s="634">
        <v>55</v>
      </c>
      <c r="B815" s="846" t="str">
        <f>B740</f>
        <v>TOTAL CONTRACT REVENUES</v>
      </c>
      <c r="C815" s="877">
        <f t="shared" si="1843"/>
        <v>0</v>
      </c>
      <c r="D815" s="845">
        <f t="shared" ref="D815" si="1880">SUM(D811:D814)</f>
        <v>0</v>
      </c>
      <c r="E815" s="845">
        <f>SUM(E811:E814)</f>
        <v>0</v>
      </c>
      <c r="F815" s="873">
        <f t="shared" ref="F815" si="1881">SUM(F811:F814)</f>
        <v>0</v>
      </c>
      <c r="G815" s="873">
        <f t="shared" si="1845"/>
        <v>0</v>
      </c>
      <c r="H815" s="874" t="str">
        <f t="shared" si="1846"/>
        <v xml:space="preserve">    </v>
      </c>
      <c r="I815" s="845">
        <f t="shared" ref="I815" si="1882">SUM(I811:I814)</f>
        <v>0</v>
      </c>
      <c r="J815" s="845">
        <f>SUM(J811:J814)</f>
        <v>0</v>
      </c>
      <c r="K815" s="876">
        <f t="shared" ref="K815" si="1883">SUM(K811:K814)</f>
        <v>0</v>
      </c>
      <c r="L815" s="876">
        <f t="shared" si="1848"/>
        <v>0</v>
      </c>
      <c r="M815" s="874" t="str">
        <f t="shared" si="1849"/>
        <v xml:space="preserve">    </v>
      </c>
      <c r="N815" s="845">
        <f t="shared" ref="N815" si="1884">SUM(N811:N814)</f>
        <v>0</v>
      </c>
      <c r="O815" s="845">
        <f>SUM(O811:O814)</f>
        <v>0</v>
      </c>
      <c r="P815" s="876">
        <f t="shared" ref="P815" si="1885">SUM(P811:P814)</f>
        <v>0</v>
      </c>
      <c r="Q815" s="876">
        <f t="shared" si="1851"/>
        <v>0</v>
      </c>
      <c r="R815" s="874" t="str">
        <f t="shared" si="1852"/>
        <v xml:space="preserve">    </v>
      </c>
      <c r="S815" s="845">
        <f t="shared" ref="S815" si="1886">SUM(S811:S814)</f>
        <v>0</v>
      </c>
      <c r="T815" s="845">
        <f>SUM(T811:T814)</f>
        <v>0</v>
      </c>
      <c r="U815" s="876">
        <f t="shared" ref="U815" si="1887">SUM(U811:U814)</f>
        <v>0</v>
      </c>
      <c r="V815" s="876">
        <f t="shared" si="1854"/>
        <v>0</v>
      </c>
      <c r="W815" s="874" t="str">
        <f t="shared" si="1855"/>
        <v xml:space="preserve">    </v>
      </c>
      <c r="X815" s="845">
        <f t="shared" ref="X815" si="1888">SUM(X811:X814)</f>
        <v>0</v>
      </c>
      <c r="Y815" s="845">
        <f>SUM(Y811:Y814)</f>
        <v>0</v>
      </c>
      <c r="Z815" s="876">
        <f t="shared" ref="Z815" si="1889">SUM(Z811:Z814)</f>
        <v>0</v>
      </c>
      <c r="AA815" s="876">
        <f t="shared" si="1857"/>
        <v>0</v>
      </c>
      <c r="AB815" s="874" t="str">
        <f t="shared" si="1858"/>
        <v xml:space="preserve">    </v>
      </c>
      <c r="AC815" s="845">
        <f t="shared" ref="AC815" si="1890">SUM(AC811:AC814)</f>
        <v>0</v>
      </c>
      <c r="AD815" s="845">
        <f>SUM(AD811:AD814)</f>
        <v>0</v>
      </c>
      <c r="AE815" s="876">
        <f t="shared" ref="AE815" si="1891">SUM(AE811:AE814)</f>
        <v>0</v>
      </c>
      <c r="AF815" s="876">
        <f t="shared" si="1860"/>
        <v>0</v>
      </c>
      <c r="AG815" s="874" t="str">
        <f t="shared" si="1861"/>
        <v xml:space="preserve">    </v>
      </c>
      <c r="AH815" s="845">
        <f t="shared" ref="AH815" si="1892">SUM(AH811:AH814)</f>
        <v>0</v>
      </c>
      <c r="AI815" s="845">
        <f>SUM(AI811:AI814)</f>
        <v>0</v>
      </c>
      <c r="AJ815" s="876">
        <f t="shared" ref="AJ815" si="1893">SUM(AJ811:AJ814)</f>
        <v>0</v>
      </c>
      <c r="AK815" s="876">
        <f t="shared" si="1863"/>
        <v>0</v>
      </c>
      <c r="AL815" s="874" t="str">
        <f t="shared" si="1864"/>
        <v xml:space="preserve">    </v>
      </c>
      <c r="AM815" s="845">
        <f t="shared" ref="AM815" si="1894">SUM(AM811:AM814)</f>
        <v>0</v>
      </c>
      <c r="AN815" s="845">
        <f>SUM(AN811:AN814)</f>
        <v>0</v>
      </c>
      <c r="AO815" s="876">
        <f t="shared" ref="AO815" si="1895">SUM(AO811:AO814)</f>
        <v>0</v>
      </c>
      <c r="AP815" s="876">
        <f t="shared" si="1866"/>
        <v>0</v>
      </c>
      <c r="AQ815" s="874" t="str">
        <f t="shared" si="1867"/>
        <v xml:space="preserve">    </v>
      </c>
      <c r="AR815" s="845">
        <f t="shared" ref="AR815" si="1896">SUM(AR811:AR814)</f>
        <v>0</v>
      </c>
      <c r="AS815" s="845">
        <f>SUM(AS811:AS814)</f>
        <v>0</v>
      </c>
      <c r="AT815" s="876">
        <f t="shared" ref="AT815" si="1897">SUM(AT811:AT814)</f>
        <v>0</v>
      </c>
      <c r="AU815" s="876">
        <f t="shared" si="1869"/>
        <v>0</v>
      </c>
      <c r="AV815" s="874" t="str">
        <f t="shared" si="1870"/>
        <v xml:space="preserve">    </v>
      </c>
      <c r="AW815" s="845">
        <f t="shared" ref="AW815" si="1898">SUM(AW811:AW814)</f>
        <v>0</v>
      </c>
      <c r="AX815" s="845">
        <f>SUM(AX811:AX814)</f>
        <v>0</v>
      </c>
      <c r="AY815" s="876">
        <f t="shared" ref="AY815" si="1899">SUM(AY811:AY814)</f>
        <v>0</v>
      </c>
      <c r="AZ815" s="876">
        <f t="shared" si="1872"/>
        <v>0</v>
      </c>
      <c r="BA815" s="874" t="str">
        <f t="shared" si="1873"/>
        <v xml:space="preserve">    </v>
      </c>
      <c r="BB815" s="845">
        <f t="shared" ref="BB815" si="1900">SUM(BB811:BB814)</f>
        <v>0</v>
      </c>
      <c r="BC815" s="845">
        <f>SUM(BC811:BC814)</f>
        <v>0</v>
      </c>
      <c r="BD815" s="876">
        <f t="shared" ref="BD815" si="1901">SUM(BD811:BD814)</f>
        <v>0</v>
      </c>
      <c r="BE815" s="876">
        <f t="shared" si="1875"/>
        <v>0</v>
      </c>
      <c r="BF815" s="874" t="str">
        <f t="shared" si="1876"/>
        <v xml:space="preserve">    </v>
      </c>
      <c r="BG815" s="845">
        <f t="shared" ref="BG815" si="1902">SUM(BG811:BG814)</f>
        <v>0</v>
      </c>
      <c r="BH815" s="845">
        <f>SUM(BH811:BH814)</f>
        <v>0</v>
      </c>
      <c r="BI815" s="876">
        <f t="shared" ref="BI815" si="1903">SUM(BI811:BI814)</f>
        <v>0</v>
      </c>
      <c r="BJ815" s="876">
        <f t="shared" si="1878"/>
        <v>0</v>
      </c>
      <c r="BK815" s="874" t="str">
        <f t="shared" si="1879"/>
        <v xml:space="preserve">    </v>
      </c>
      <c r="BL815" s="5"/>
      <c r="BM815" s="383">
        <f t="shared" si="1766"/>
        <v>0</v>
      </c>
    </row>
    <row r="816" spans="1:66" customFormat="1" ht="12.75">
      <c r="A816" s="650">
        <v>56</v>
      </c>
      <c r="B816" s="883" t="str">
        <f>B741</f>
        <v>Net Expense Prior to Adjustments</v>
      </c>
      <c r="C816" s="871">
        <f t="shared" si="1843"/>
        <v>0</v>
      </c>
      <c r="D816" s="886">
        <f>+D809-D815</f>
        <v>0</v>
      </c>
      <c r="E816" s="886">
        <f>+E809-E815</f>
        <v>0</v>
      </c>
      <c r="F816" s="887">
        <f>+F809-F815</f>
        <v>0</v>
      </c>
      <c r="G816" s="887">
        <f>+G809-G815</f>
        <v>0</v>
      </c>
      <c r="H816" s="874" t="str">
        <f t="shared" si="1846"/>
        <v xml:space="preserve">    </v>
      </c>
      <c r="I816" s="892">
        <f t="shared" si="1847"/>
        <v>0</v>
      </c>
      <c r="J816" s="886">
        <f>+J809-J815</f>
        <v>0</v>
      </c>
      <c r="K816" s="889">
        <f>+K809-K815</f>
        <v>0</v>
      </c>
      <c r="L816" s="889">
        <f>+L809-L815</f>
        <v>0</v>
      </c>
      <c r="M816" s="874" t="str">
        <f t="shared" si="1849"/>
        <v xml:space="preserve">    </v>
      </c>
      <c r="N816" s="892">
        <f t="shared" si="1850"/>
        <v>0</v>
      </c>
      <c r="O816" s="886">
        <f>+O809-O815</f>
        <v>0</v>
      </c>
      <c r="P816" s="889">
        <f>+P809-P815</f>
        <v>0</v>
      </c>
      <c r="Q816" s="889">
        <f>+Q809-Q815</f>
        <v>0</v>
      </c>
      <c r="R816" s="874" t="str">
        <f t="shared" si="1852"/>
        <v xml:space="preserve">    </v>
      </c>
      <c r="S816" s="892">
        <f t="shared" si="1853"/>
        <v>0</v>
      </c>
      <c r="T816" s="886">
        <f>+T809-T815</f>
        <v>0</v>
      </c>
      <c r="U816" s="889">
        <f>+U809-U815</f>
        <v>0</v>
      </c>
      <c r="V816" s="889">
        <f>+V809-V815</f>
        <v>0</v>
      </c>
      <c r="W816" s="874" t="str">
        <f t="shared" si="1855"/>
        <v xml:space="preserve">    </v>
      </c>
      <c r="X816" s="892">
        <f t="shared" si="1856"/>
        <v>0</v>
      </c>
      <c r="Y816" s="886">
        <f>+Y809-Y815</f>
        <v>0</v>
      </c>
      <c r="Z816" s="889">
        <f>+Z809-Z815</f>
        <v>0</v>
      </c>
      <c r="AA816" s="889">
        <f>+AA809-AA815</f>
        <v>0</v>
      </c>
      <c r="AB816" s="874" t="str">
        <f t="shared" si="1858"/>
        <v xml:space="preserve">    </v>
      </c>
      <c r="AC816" s="892">
        <f t="shared" si="1859"/>
        <v>0</v>
      </c>
      <c r="AD816" s="886">
        <f>+AD809-AD815</f>
        <v>0</v>
      </c>
      <c r="AE816" s="889">
        <f>+AE809-AE815</f>
        <v>0</v>
      </c>
      <c r="AF816" s="889">
        <f>+AF809-AF815</f>
        <v>0</v>
      </c>
      <c r="AG816" s="874" t="str">
        <f t="shared" si="1861"/>
        <v xml:space="preserve">    </v>
      </c>
      <c r="AH816" s="892">
        <f t="shared" si="1862"/>
        <v>0</v>
      </c>
      <c r="AI816" s="886">
        <f>+AI809-AI815</f>
        <v>0</v>
      </c>
      <c r="AJ816" s="889">
        <f>+AJ809-AJ815</f>
        <v>0</v>
      </c>
      <c r="AK816" s="889">
        <f>+AK809-AK815</f>
        <v>0</v>
      </c>
      <c r="AL816" s="874" t="str">
        <f t="shared" si="1864"/>
        <v xml:space="preserve">    </v>
      </c>
      <c r="AM816" s="892">
        <f t="shared" si="1865"/>
        <v>0</v>
      </c>
      <c r="AN816" s="886">
        <f>+AN809-AN815</f>
        <v>0</v>
      </c>
      <c r="AO816" s="889">
        <f>+AO809-AO815</f>
        <v>0</v>
      </c>
      <c r="AP816" s="889">
        <f>+AP809-AP815</f>
        <v>0</v>
      </c>
      <c r="AQ816" s="874" t="str">
        <f t="shared" si="1867"/>
        <v xml:space="preserve">    </v>
      </c>
      <c r="AR816" s="892">
        <f t="shared" si="1868"/>
        <v>0</v>
      </c>
      <c r="AS816" s="886">
        <f>+AS809-AS815</f>
        <v>0</v>
      </c>
      <c r="AT816" s="889">
        <f>+AT809-AT815</f>
        <v>0</v>
      </c>
      <c r="AU816" s="889">
        <f>+AU809-AU815</f>
        <v>0</v>
      </c>
      <c r="AV816" s="874" t="str">
        <f t="shared" si="1870"/>
        <v xml:space="preserve">    </v>
      </c>
      <c r="AW816" s="892">
        <f t="shared" si="1871"/>
        <v>0</v>
      </c>
      <c r="AX816" s="886">
        <f>+AX809-AX815</f>
        <v>0</v>
      </c>
      <c r="AY816" s="889">
        <f>+AY809-AY815</f>
        <v>0</v>
      </c>
      <c r="AZ816" s="889">
        <f>+AZ809-AZ815</f>
        <v>0</v>
      </c>
      <c r="BA816" s="874" t="str">
        <f t="shared" si="1873"/>
        <v xml:space="preserve">    </v>
      </c>
      <c r="BB816" s="892">
        <f t="shared" si="1874"/>
        <v>0</v>
      </c>
      <c r="BC816" s="886">
        <f>+BC809-BC815</f>
        <v>0</v>
      </c>
      <c r="BD816" s="889">
        <f>+BD809-BD815</f>
        <v>0</v>
      </c>
      <c r="BE816" s="889">
        <f>+BE809-BE815</f>
        <v>0</v>
      </c>
      <c r="BF816" s="874" t="str">
        <f t="shared" si="1876"/>
        <v xml:space="preserve">    </v>
      </c>
      <c r="BG816" s="892">
        <f t="shared" si="1877"/>
        <v>0</v>
      </c>
      <c r="BH816" s="886">
        <f>+BH809-BH815</f>
        <v>0</v>
      </c>
      <c r="BI816" s="889">
        <f>+BI809-BI815</f>
        <v>0</v>
      </c>
      <c r="BJ816" s="889">
        <f>+BJ809-BJ815</f>
        <v>0</v>
      </c>
      <c r="BK816" s="874" t="str">
        <f t="shared" si="1879"/>
        <v xml:space="preserve">    </v>
      </c>
      <c r="BL816" s="5"/>
      <c r="BM816" s="383">
        <f t="shared" si="1766"/>
        <v>0</v>
      </c>
    </row>
    <row r="817" spans="1:66" s="1" customFormat="1" ht="12.75">
      <c r="A817" s="650">
        <v>57</v>
      </c>
      <c r="B817" s="651" t="str">
        <f>B742</f>
        <v>Disallowance (enter as negative)</v>
      </c>
      <c r="C817" s="558">
        <f t="shared" si="1843"/>
        <v>0</v>
      </c>
      <c r="D817" s="1031">
        <f t="shared" si="1844"/>
        <v>0</v>
      </c>
      <c r="E817" s="570"/>
      <c r="F817" s="391">
        <f>+F742+E817</f>
        <v>0</v>
      </c>
      <c r="G817" s="387">
        <f t="shared" ref="G817:G818" si="1904">D817-F817</f>
        <v>0</v>
      </c>
      <c r="H817" s="367" t="str">
        <f t="shared" si="1846"/>
        <v xml:space="preserve">    </v>
      </c>
      <c r="I817" s="853">
        <f t="shared" si="1847"/>
        <v>0</v>
      </c>
      <c r="J817" s="570"/>
      <c r="K817" s="391">
        <f>+K742+J817</f>
        <v>0</v>
      </c>
      <c r="L817" s="387">
        <f t="shared" ref="L817:L818" si="1905">I817-K817</f>
        <v>0</v>
      </c>
      <c r="M817" s="367" t="str">
        <f t="shared" si="1849"/>
        <v xml:space="preserve">    </v>
      </c>
      <c r="N817" s="853">
        <f t="shared" si="1850"/>
        <v>0</v>
      </c>
      <c r="O817" s="570"/>
      <c r="P817" s="407">
        <f>+P742+O817</f>
        <v>0</v>
      </c>
      <c r="Q817" s="387">
        <f t="shared" ref="Q817:Q818" si="1906">N817-P817</f>
        <v>0</v>
      </c>
      <c r="R817" s="367" t="str">
        <f t="shared" si="1852"/>
        <v xml:space="preserve">    </v>
      </c>
      <c r="S817" s="853">
        <f t="shared" si="1853"/>
        <v>0</v>
      </c>
      <c r="T817" s="570"/>
      <c r="U817" s="407">
        <f>+U742+T817</f>
        <v>0</v>
      </c>
      <c r="V817" s="387">
        <f t="shared" ref="V817:V818" si="1907">S817-U817</f>
        <v>0</v>
      </c>
      <c r="W817" s="367" t="str">
        <f t="shared" si="1855"/>
        <v xml:space="preserve">    </v>
      </c>
      <c r="X817" s="853">
        <f t="shared" si="1856"/>
        <v>0</v>
      </c>
      <c r="Y817" s="570"/>
      <c r="Z817" s="407">
        <f>+Z742+Y817</f>
        <v>0</v>
      </c>
      <c r="AA817" s="387">
        <f t="shared" ref="AA817:AA818" si="1908">X817-Z817</f>
        <v>0</v>
      </c>
      <c r="AB817" s="367" t="str">
        <f t="shared" si="1858"/>
        <v xml:space="preserve">    </v>
      </c>
      <c r="AC817" s="853">
        <f t="shared" si="1859"/>
        <v>0</v>
      </c>
      <c r="AD817" s="570"/>
      <c r="AE817" s="407">
        <f>+AE742+AD817</f>
        <v>0</v>
      </c>
      <c r="AF817" s="387">
        <f t="shared" ref="AF817:AF818" si="1909">AC817-AE817</f>
        <v>0</v>
      </c>
      <c r="AG817" s="367" t="str">
        <f t="shared" si="1861"/>
        <v xml:space="preserve">    </v>
      </c>
      <c r="AH817" s="853">
        <f t="shared" si="1862"/>
        <v>0</v>
      </c>
      <c r="AI817" s="570"/>
      <c r="AJ817" s="391">
        <f>+AJ742+AI817</f>
        <v>0</v>
      </c>
      <c r="AK817" s="387">
        <f t="shared" ref="AK817:AK818" si="1910">AH817-AJ817</f>
        <v>0</v>
      </c>
      <c r="AL817" s="367" t="str">
        <f t="shared" si="1864"/>
        <v xml:space="preserve">    </v>
      </c>
      <c r="AM817" s="853">
        <f t="shared" si="1865"/>
        <v>0</v>
      </c>
      <c r="AN817" s="570"/>
      <c r="AO817" s="407">
        <f>+AO742+AN817</f>
        <v>0</v>
      </c>
      <c r="AP817" s="387">
        <f t="shared" ref="AP817:AP818" si="1911">AM817-AO817</f>
        <v>0</v>
      </c>
      <c r="AQ817" s="367" t="str">
        <f t="shared" si="1867"/>
        <v xml:space="preserve">    </v>
      </c>
      <c r="AR817" s="853">
        <f t="shared" si="1868"/>
        <v>0</v>
      </c>
      <c r="AS817" s="570"/>
      <c r="AT817" s="407">
        <f>+AT742+AS817</f>
        <v>0</v>
      </c>
      <c r="AU817" s="387">
        <f t="shared" ref="AU817:AU818" si="1912">AR817-AT817</f>
        <v>0</v>
      </c>
      <c r="AV817" s="367" t="str">
        <f t="shared" si="1870"/>
        <v xml:space="preserve">    </v>
      </c>
      <c r="AW817" s="853">
        <f t="shared" si="1871"/>
        <v>0</v>
      </c>
      <c r="AX817" s="570"/>
      <c r="AY817" s="407">
        <f>+AY742+AX817</f>
        <v>0</v>
      </c>
      <c r="AZ817" s="387">
        <f t="shared" ref="AZ817:AZ818" si="1913">AW817-AY817</f>
        <v>0</v>
      </c>
      <c r="BA817" s="367" t="str">
        <f t="shared" si="1873"/>
        <v xml:space="preserve">    </v>
      </c>
      <c r="BB817" s="853">
        <f t="shared" si="1874"/>
        <v>0</v>
      </c>
      <c r="BC817" s="570"/>
      <c r="BD817" s="407">
        <f>+BD742+BC817</f>
        <v>0</v>
      </c>
      <c r="BE817" s="387">
        <f t="shared" ref="BE817:BE818" si="1914">BB817-BD817</f>
        <v>0</v>
      </c>
      <c r="BF817" s="367" t="str">
        <f t="shared" si="1876"/>
        <v xml:space="preserve">    </v>
      </c>
      <c r="BG817" s="853">
        <f t="shared" si="1877"/>
        <v>0</v>
      </c>
      <c r="BH817" s="570"/>
      <c r="BI817" s="407">
        <f>+BI742+BH817</f>
        <v>0</v>
      </c>
      <c r="BJ817" s="387">
        <f t="shared" ref="BJ817:BJ818" si="1915">BG817-BI817</f>
        <v>0</v>
      </c>
      <c r="BK817" s="367" t="str">
        <f t="shared" si="1879"/>
        <v xml:space="preserve">    </v>
      </c>
      <c r="BL817" s="406"/>
      <c r="BM817" s="383">
        <f t="shared" si="1766"/>
        <v>0</v>
      </c>
    </row>
    <row r="818" spans="1:66" s="1" customFormat="1" ht="12.75">
      <c r="A818" s="650">
        <v>58</v>
      </c>
      <c r="B818" s="651" t="str">
        <f>B743</f>
        <v>Adj. Due to Rate Cap (enter as neg)  SUD only</v>
      </c>
      <c r="C818" s="558">
        <f t="shared" si="1843"/>
        <v>0</v>
      </c>
      <c r="D818" s="1032">
        <f t="shared" si="1844"/>
        <v>0</v>
      </c>
      <c r="E818" s="570"/>
      <c r="F818" s="385">
        <f>+F743+E818</f>
        <v>0</v>
      </c>
      <c r="G818" s="387">
        <f t="shared" si="1904"/>
        <v>0</v>
      </c>
      <c r="H818" s="367" t="str">
        <f t="shared" si="1846"/>
        <v xml:space="preserve">    </v>
      </c>
      <c r="I818" s="854">
        <f t="shared" si="1847"/>
        <v>0</v>
      </c>
      <c r="J818" s="570"/>
      <c r="K818" s="385">
        <f>+K743+J818</f>
        <v>0</v>
      </c>
      <c r="L818" s="387">
        <f t="shared" si="1905"/>
        <v>0</v>
      </c>
      <c r="M818" s="367" t="str">
        <f t="shared" si="1849"/>
        <v xml:space="preserve">    </v>
      </c>
      <c r="N818" s="854">
        <f t="shared" si="1850"/>
        <v>0</v>
      </c>
      <c r="O818" s="570"/>
      <c r="P818" s="385">
        <f>+P743+O818</f>
        <v>0</v>
      </c>
      <c r="Q818" s="387">
        <f t="shared" si="1906"/>
        <v>0</v>
      </c>
      <c r="R818" s="367" t="str">
        <f t="shared" si="1852"/>
        <v xml:space="preserve">    </v>
      </c>
      <c r="S818" s="854">
        <f t="shared" si="1853"/>
        <v>0</v>
      </c>
      <c r="T818" s="570"/>
      <c r="U818" s="385">
        <f>+U743+T818</f>
        <v>0</v>
      </c>
      <c r="V818" s="387">
        <f t="shared" si="1907"/>
        <v>0</v>
      </c>
      <c r="W818" s="367" t="str">
        <f t="shared" si="1855"/>
        <v xml:space="preserve">    </v>
      </c>
      <c r="X818" s="854">
        <f t="shared" si="1856"/>
        <v>0</v>
      </c>
      <c r="Y818" s="570"/>
      <c r="Z818" s="385">
        <f>+Z743+Y818</f>
        <v>0</v>
      </c>
      <c r="AA818" s="387">
        <f t="shared" si="1908"/>
        <v>0</v>
      </c>
      <c r="AB818" s="367" t="str">
        <f t="shared" si="1858"/>
        <v xml:space="preserve">    </v>
      </c>
      <c r="AC818" s="854">
        <f t="shared" si="1859"/>
        <v>0</v>
      </c>
      <c r="AD818" s="570"/>
      <c r="AE818" s="385">
        <f>+AE743+AD818</f>
        <v>0</v>
      </c>
      <c r="AF818" s="387">
        <f t="shared" si="1909"/>
        <v>0</v>
      </c>
      <c r="AG818" s="367" t="str">
        <f t="shared" si="1861"/>
        <v xml:space="preserve">    </v>
      </c>
      <c r="AH818" s="854">
        <f t="shared" si="1862"/>
        <v>0</v>
      </c>
      <c r="AI818" s="570"/>
      <c r="AJ818" s="385">
        <f>+AJ743+AI818</f>
        <v>0</v>
      </c>
      <c r="AK818" s="387">
        <f t="shared" si="1910"/>
        <v>0</v>
      </c>
      <c r="AL818" s="367" t="str">
        <f t="shared" si="1864"/>
        <v xml:space="preserve">    </v>
      </c>
      <c r="AM818" s="854">
        <f t="shared" si="1865"/>
        <v>0</v>
      </c>
      <c r="AN818" s="570"/>
      <c r="AO818" s="385">
        <f>+AO743+AN818</f>
        <v>0</v>
      </c>
      <c r="AP818" s="387">
        <f t="shared" si="1911"/>
        <v>0</v>
      </c>
      <c r="AQ818" s="367" t="str">
        <f t="shared" si="1867"/>
        <v xml:space="preserve">    </v>
      </c>
      <c r="AR818" s="854">
        <f t="shared" si="1868"/>
        <v>0</v>
      </c>
      <c r="AS818" s="570"/>
      <c r="AT818" s="385">
        <f>+AT743+AS818</f>
        <v>0</v>
      </c>
      <c r="AU818" s="387">
        <f t="shared" si="1912"/>
        <v>0</v>
      </c>
      <c r="AV818" s="367" t="str">
        <f t="shared" si="1870"/>
        <v xml:space="preserve">    </v>
      </c>
      <c r="AW818" s="854">
        <f t="shared" si="1871"/>
        <v>0</v>
      </c>
      <c r="AX818" s="570"/>
      <c r="AY818" s="385">
        <f>+AY743+AX818</f>
        <v>0</v>
      </c>
      <c r="AZ818" s="387">
        <f t="shared" si="1913"/>
        <v>0</v>
      </c>
      <c r="BA818" s="367" t="str">
        <f t="shared" si="1873"/>
        <v xml:space="preserve">    </v>
      </c>
      <c r="BB818" s="854">
        <f t="shared" si="1874"/>
        <v>0</v>
      </c>
      <c r="BC818" s="570"/>
      <c r="BD818" s="385">
        <f>+BD743+BC818</f>
        <v>0</v>
      </c>
      <c r="BE818" s="387">
        <f t="shared" si="1914"/>
        <v>0</v>
      </c>
      <c r="BF818" s="367" t="str">
        <f t="shared" si="1876"/>
        <v xml:space="preserve">    </v>
      </c>
      <c r="BG818" s="854">
        <f t="shared" si="1877"/>
        <v>0</v>
      </c>
      <c r="BH818" s="570"/>
      <c r="BI818" s="385">
        <f>+BI743+BH818</f>
        <v>0</v>
      </c>
      <c r="BJ818" s="387">
        <f t="shared" si="1915"/>
        <v>0</v>
      </c>
      <c r="BK818" s="367" t="str">
        <f t="shared" si="1879"/>
        <v xml:space="preserve">    </v>
      </c>
      <c r="BL818" s="406"/>
      <c r="BM818" s="383">
        <f t="shared" si="1766"/>
        <v>0</v>
      </c>
    </row>
    <row r="819" spans="1:66" s="18" customFormat="1" ht="13.5" thickBot="1">
      <c r="A819" s="656">
        <v>59</v>
      </c>
      <c r="B819" s="855" t="str">
        <f>B744</f>
        <v>NET INVOICE AMOUNT</v>
      </c>
      <c r="C819" s="856">
        <f t="shared" si="1843"/>
        <v>0</v>
      </c>
      <c r="D819" s="848">
        <f>+D816+D817+D818</f>
        <v>0</v>
      </c>
      <c r="E819" s="848">
        <f>+E816+E817+E818</f>
        <v>0</v>
      </c>
      <c r="F819" s="868">
        <f>+F816+F817+F818</f>
        <v>0</v>
      </c>
      <c r="G819" s="868">
        <f>+G816+G817+G818</f>
        <v>0</v>
      </c>
      <c r="H819" s="857" t="str">
        <f t="shared" si="1846"/>
        <v xml:space="preserve">    </v>
      </c>
      <c r="I819" s="848">
        <f>+I816+I817+I818</f>
        <v>0</v>
      </c>
      <c r="J819" s="848">
        <f>+J816+J817+J818</f>
        <v>0</v>
      </c>
      <c r="K819" s="870">
        <f>+K816+K817+K818</f>
        <v>0</v>
      </c>
      <c r="L819" s="870">
        <f>+L816+L817+L818</f>
        <v>0</v>
      </c>
      <c r="M819" s="857" t="str">
        <f t="shared" si="1849"/>
        <v xml:space="preserve">    </v>
      </c>
      <c r="N819" s="848">
        <f>+N816+N817+N818</f>
        <v>0</v>
      </c>
      <c r="O819" s="848">
        <f>+O816+O817+O818</f>
        <v>0</v>
      </c>
      <c r="P819" s="870">
        <f>+P816+P817+P818</f>
        <v>0</v>
      </c>
      <c r="Q819" s="870">
        <f>+Q816+Q817+Q818</f>
        <v>0</v>
      </c>
      <c r="R819" s="857" t="str">
        <f t="shared" si="1852"/>
        <v xml:space="preserve">    </v>
      </c>
      <c r="S819" s="848">
        <f>+S816+S817+S818</f>
        <v>0</v>
      </c>
      <c r="T819" s="848">
        <f>+T816+T817+T818</f>
        <v>0</v>
      </c>
      <c r="U819" s="870">
        <f>+U816+U817+U818</f>
        <v>0</v>
      </c>
      <c r="V819" s="870">
        <f>+V816+V817+V818</f>
        <v>0</v>
      </c>
      <c r="W819" s="857" t="str">
        <f t="shared" si="1855"/>
        <v xml:space="preserve">    </v>
      </c>
      <c r="X819" s="848">
        <f>+X816+X817+X818</f>
        <v>0</v>
      </c>
      <c r="Y819" s="848">
        <f>+Y816+Y817+Y818</f>
        <v>0</v>
      </c>
      <c r="Z819" s="870">
        <f>+Z816+Z817+Z818</f>
        <v>0</v>
      </c>
      <c r="AA819" s="870">
        <f>+AA816+AA817+AA818</f>
        <v>0</v>
      </c>
      <c r="AB819" s="857" t="str">
        <f t="shared" si="1858"/>
        <v xml:space="preserve">    </v>
      </c>
      <c r="AC819" s="848">
        <f>+AC816+AC817+AC818</f>
        <v>0</v>
      </c>
      <c r="AD819" s="848">
        <f>+AD816+AD817+AD818</f>
        <v>0</v>
      </c>
      <c r="AE819" s="870">
        <f>+AE816+AE817+AE818</f>
        <v>0</v>
      </c>
      <c r="AF819" s="870">
        <f>+AF816+AF817+AF818</f>
        <v>0</v>
      </c>
      <c r="AG819" s="857" t="str">
        <f t="shared" si="1861"/>
        <v xml:space="preserve">    </v>
      </c>
      <c r="AH819" s="848">
        <f>+AH816+AH817+AH818</f>
        <v>0</v>
      </c>
      <c r="AI819" s="848">
        <f>+AI816+AI817+AI818</f>
        <v>0</v>
      </c>
      <c r="AJ819" s="870">
        <f>+AJ816+AJ817+AJ818</f>
        <v>0</v>
      </c>
      <c r="AK819" s="870">
        <f>+AK816+AK817+AK818</f>
        <v>0</v>
      </c>
      <c r="AL819" s="857" t="str">
        <f t="shared" si="1864"/>
        <v xml:space="preserve">    </v>
      </c>
      <c r="AM819" s="848">
        <f>+AM816+AM817+AM818</f>
        <v>0</v>
      </c>
      <c r="AN819" s="848">
        <f>+AN816+AN817+AN818</f>
        <v>0</v>
      </c>
      <c r="AO819" s="870">
        <f>+AO816+AO817+AO818</f>
        <v>0</v>
      </c>
      <c r="AP819" s="870">
        <f>+AP816+AP817+AP818</f>
        <v>0</v>
      </c>
      <c r="AQ819" s="857" t="str">
        <f t="shared" si="1867"/>
        <v xml:space="preserve">    </v>
      </c>
      <c r="AR819" s="848">
        <f>+AR816+AR817+AR818</f>
        <v>0</v>
      </c>
      <c r="AS819" s="848">
        <f>+AS816+AS817+AS818</f>
        <v>0</v>
      </c>
      <c r="AT819" s="870">
        <f>+AT816+AT817+AT818</f>
        <v>0</v>
      </c>
      <c r="AU819" s="870">
        <f>+AU816+AU817+AU818</f>
        <v>0</v>
      </c>
      <c r="AV819" s="857" t="str">
        <f t="shared" si="1870"/>
        <v xml:space="preserve">    </v>
      </c>
      <c r="AW819" s="848">
        <f>+AW816+AW817+AW818</f>
        <v>0</v>
      </c>
      <c r="AX819" s="848">
        <f>+AX816+AX817+AX818</f>
        <v>0</v>
      </c>
      <c r="AY819" s="870">
        <f>+AY816+AY817+AY818</f>
        <v>0</v>
      </c>
      <c r="AZ819" s="870">
        <f>+AZ816+AZ817+AZ818</f>
        <v>0</v>
      </c>
      <c r="BA819" s="857" t="str">
        <f t="shared" si="1873"/>
        <v xml:space="preserve">    </v>
      </c>
      <c r="BB819" s="848">
        <f>+BB816+BB817+BB818</f>
        <v>0</v>
      </c>
      <c r="BC819" s="848">
        <f>+BC816+BC817+BC818</f>
        <v>0</v>
      </c>
      <c r="BD819" s="870">
        <f>+BD816+BD817+BD818</f>
        <v>0</v>
      </c>
      <c r="BE819" s="870">
        <f>+BE816+BE817+BE818</f>
        <v>0</v>
      </c>
      <c r="BF819" s="857" t="str">
        <f t="shared" si="1876"/>
        <v xml:space="preserve">    </v>
      </c>
      <c r="BG819" s="848">
        <f>+BG816+BG817+BG818</f>
        <v>0</v>
      </c>
      <c r="BH819" s="848">
        <f>+BH816+BH817+BH818</f>
        <v>0</v>
      </c>
      <c r="BI819" s="870">
        <f>+BI816+BI817+BI818</f>
        <v>0</v>
      </c>
      <c r="BJ819" s="870">
        <f>+BJ816+BJ817+BJ818</f>
        <v>0</v>
      </c>
      <c r="BK819" s="857" t="str">
        <f t="shared" si="1879"/>
        <v xml:space="preserve">    </v>
      </c>
      <c r="BL819" s="405"/>
      <c r="BM819" s="383">
        <f t="shared" si="1766"/>
        <v>0</v>
      </c>
    </row>
    <row r="820" spans="1:66" customFormat="1" ht="15" customHeight="1" thickTop="1">
      <c r="A820" s="1151" t="s">
        <v>247</v>
      </c>
      <c r="B820" s="1151"/>
      <c r="C820" s="657"/>
      <c r="D820" s="636" t="str">
        <f>D70</f>
        <v>Certification of Exclusion and Debarment (Article 4 or 8)</v>
      </c>
      <c r="E820" s="1011"/>
      <c r="F820" s="636"/>
      <c r="G820" s="636"/>
      <c r="H820" s="636"/>
      <c r="I820" s="636" t="str">
        <f>D70</f>
        <v>Certification of Exclusion and Debarment (Article 4 or 8)</v>
      </c>
      <c r="J820" s="636"/>
      <c r="K820" s="636"/>
      <c r="L820" s="636"/>
      <c r="M820" s="636"/>
      <c r="N820" s="636" t="str">
        <f>D70</f>
        <v>Certification of Exclusion and Debarment (Article 4 or 8)</v>
      </c>
      <c r="O820" s="636"/>
      <c r="P820" s="636"/>
      <c r="Q820" s="636"/>
      <c r="R820" s="636"/>
      <c r="S820" s="636" t="str">
        <f>D70</f>
        <v>Certification of Exclusion and Debarment (Article 4 or 8)</v>
      </c>
      <c r="T820" s="636"/>
      <c r="U820" s="636"/>
      <c r="V820" s="636"/>
      <c r="W820" s="636"/>
      <c r="X820" s="636" t="str">
        <f>D70</f>
        <v>Certification of Exclusion and Debarment (Article 4 or 8)</v>
      </c>
      <c r="Y820" s="636"/>
      <c r="Z820" s="636"/>
      <c r="AA820" s="636"/>
      <c r="AB820" s="636"/>
      <c r="AC820" s="636" t="str">
        <f>D70</f>
        <v>Certification of Exclusion and Debarment (Article 4 or 8)</v>
      </c>
      <c r="AD820" s="636"/>
      <c r="AE820" s="636"/>
      <c r="AF820" s="636"/>
      <c r="AG820" s="636"/>
      <c r="AH820" s="636" t="str">
        <f>D70</f>
        <v>Certification of Exclusion and Debarment (Article 4 or 8)</v>
      </c>
      <c r="AI820" s="636"/>
      <c r="AJ820" s="636"/>
      <c r="AK820" s="636"/>
      <c r="AL820" s="636"/>
      <c r="AM820" s="636" t="str">
        <f>D70</f>
        <v>Certification of Exclusion and Debarment (Article 4 or 8)</v>
      </c>
      <c r="AN820" s="636"/>
      <c r="AO820" s="636"/>
      <c r="AP820" s="636"/>
      <c r="AQ820" s="636"/>
      <c r="AR820" s="636" t="str">
        <f>D70</f>
        <v>Certification of Exclusion and Debarment (Article 4 or 8)</v>
      </c>
      <c r="AS820" s="636"/>
      <c r="AT820" s="636"/>
      <c r="AU820" s="636"/>
      <c r="AV820" s="636"/>
      <c r="AW820" s="636" t="str">
        <f>D70</f>
        <v>Certification of Exclusion and Debarment (Article 4 or 8)</v>
      </c>
      <c r="AX820" s="636"/>
      <c r="AY820" s="636"/>
      <c r="AZ820" s="636"/>
      <c r="BA820" s="636"/>
      <c r="BB820" s="636" t="str">
        <f>D70</f>
        <v>Certification of Exclusion and Debarment (Article 4 or 8)</v>
      </c>
      <c r="BC820" s="636"/>
      <c r="BD820" s="636"/>
      <c r="BE820" s="636"/>
      <c r="BF820" s="636"/>
      <c r="BG820" s="636" t="str">
        <f>D70</f>
        <v>Certification of Exclusion and Debarment (Article 4 or 8)</v>
      </c>
      <c r="BH820" s="636"/>
      <c r="BI820" s="636"/>
      <c r="BJ820" s="636"/>
      <c r="BK820" s="636"/>
      <c r="BL820" s="244"/>
      <c r="BM820" s="244"/>
      <c r="BN820" s="244"/>
    </row>
    <row r="821" spans="1:66" customFormat="1" ht="75.75" customHeight="1" thickBot="1">
      <c r="A821" s="1152"/>
      <c r="B821" s="1152"/>
      <c r="C821" s="658"/>
      <c r="D821" s="1149" t="str">
        <f>D746</f>
        <v>Invoice Certification Language (MH)</v>
      </c>
      <c r="E821" s="1149"/>
      <c r="F821" s="1149"/>
      <c r="G821" s="1149"/>
      <c r="H821" s="1149"/>
      <c r="I821" s="1149" t="str">
        <f>D821</f>
        <v>Invoice Certification Language (MH)</v>
      </c>
      <c r="J821" s="1149"/>
      <c r="K821" s="1149"/>
      <c r="L821" s="1149"/>
      <c r="M821" s="1149"/>
      <c r="N821" s="1149" t="str">
        <f>I821</f>
        <v>Invoice Certification Language (MH)</v>
      </c>
      <c r="O821" s="1149"/>
      <c r="P821" s="1149"/>
      <c r="Q821" s="1149"/>
      <c r="R821" s="1149"/>
      <c r="S821" s="1149" t="str">
        <f>N821</f>
        <v>Invoice Certification Language (MH)</v>
      </c>
      <c r="T821" s="1149"/>
      <c r="U821" s="1149"/>
      <c r="V821" s="1149"/>
      <c r="W821" s="1149"/>
      <c r="X821" s="1149" t="str">
        <f>S821</f>
        <v>Invoice Certification Language (MH)</v>
      </c>
      <c r="Y821" s="1149"/>
      <c r="Z821" s="1149"/>
      <c r="AA821" s="1149"/>
      <c r="AB821" s="1149"/>
      <c r="AC821" s="1149" t="str">
        <f>X821</f>
        <v>Invoice Certification Language (MH)</v>
      </c>
      <c r="AD821" s="1149"/>
      <c r="AE821" s="1149"/>
      <c r="AF821" s="1149"/>
      <c r="AG821" s="1149"/>
      <c r="AH821" s="1149" t="str">
        <f>AC821</f>
        <v>Invoice Certification Language (MH)</v>
      </c>
      <c r="AI821" s="1149"/>
      <c r="AJ821" s="1149"/>
      <c r="AK821" s="1149"/>
      <c r="AL821" s="1149"/>
      <c r="AM821" s="1149" t="str">
        <f>AH821</f>
        <v>Invoice Certification Language (MH)</v>
      </c>
      <c r="AN821" s="1149"/>
      <c r="AO821" s="1149"/>
      <c r="AP821" s="1149"/>
      <c r="AQ821" s="1149"/>
      <c r="AR821" s="1149" t="str">
        <f>AM821</f>
        <v>Invoice Certification Language (MH)</v>
      </c>
      <c r="AS821" s="1149"/>
      <c r="AT821" s="1149"/>
      <c r="AU821" s="1149"/>
      <c r="AV821" s="1149"/>
      <c r="AW821" s="1149" t="str">
        <f>AR821</f>
        <v>Invoice Certification Language (MH)</v>
      </c>
      <c r="AX821" s="1149"/>
      <c r="AY821" s="1149"/>
      <c r="AZ821" s="1149"/>
      <c r="BA821" s="1149"/>
      <c r="BB821" s="1149" t="str">
        <f>AW821</f>
        <v>Invoice Certification Language (MH)</v>
      </c>
      <c r="BC821" s="1149"/>
      <c r="BD821" s="1149"/>
      <c r="BE821" s="1149"/>
      <c r="BF821" s="1149"/>
      <c r="BG821" s="1149" t="str">
        <f>BB821</f>
        <v>Invoice Certification Language (MH)</v>
      </c>
      <c r="BH821" s="1149"/>
      <c r="BI821" s="1149"/>
      <c r="BJ821" s="1149"/>
      <c r="BK821" s="1149"/>
      <c r="BL821" s="244"/>
      <c r="BM821" s="244"/>
      <c r="BN821" s="244"/>
    </row>
    <row r="822" spans="1:66" s="1" customFormat="1" ht="12" customHeight="1">
      <c r="A822" s="1167"/>
      <c r="B822" s="1168"/>
      <c r="C822" s="369"/>
      <c r="D822" s="1142"/>
      <c r="E822" s="1142"/>
      <c r="F822" s="1142"/>
      <c r="G822" s="1141"/>
      <c r="H822" s="1141"/>
      <c r="I822" s="1142"/>
      <c r="J822" s="1142"/>
      <c r="K822" s="1142"/>
      <c r="L822" s="1141"/>
      <c r="M822" s="1141"/>
      <c r="N822" s="1142"/>
      <c r="O822" s="1142"/>
      <c r="P822" s="1142"/>
      <c r="Q822" s="1141"/>
      <c r="R822" s="1141"/>
      <c r="S822" s="1142"/>
      <c r="T822" s="1142"/>
      <c r="U822" s="1142"/>
      <c r="V822" s="1141"/>
      <c r="W822" s="1141"/>
      <c r="X822" s="1142"/>
      <c r="Y822" s="1142"/>
      <c r="Z822" s="1142"/>
      <c r="AA822" s="1141"/>
      <c r="AB822" s="1141"/>
      <c r="AC822" s="1142"/>
      <c r="AD822" s="1142"/>
      <c r="AE822" s="1142"/>
      <c r="AF822" s="1141"/>
      <c r="AG822" s="1141"/>
      <c r="AH822" s="1142"/>
      <c r="AI822" s="1142"/>
      <c r="AJ822" s="1142"/>
      <c r="AK822" s="1141"/>
      <c r="AL822" s="1141"/>
      <c r="AM822" s="1142"/>
      <c r="AN822" s="1142"/>
      <c r="AO822" s="1142"/>
      <c r="AP822" s="1141"/>
      <c r="AQ822" s="1141"/>
      <c r="AR822" s="1142"/>
      <c r="AS822" s="1142"/>
      <c r="AT822" s="1142"/>
      <c r="AU822" s="1141"/>
      <c r="AV822" s="1141"/>
      <c r="AW822" s="1142"/>
      <c r="AX822" s="1142"/>
      <c r="AY822" s="1142"/>
      <c r="AZ822" s="1141"/>
      <c r="BA822" s="1141"/>
      <c r="BB822" s="1142"/>
      <c r="BC822" s="1142"/>
      <c r="BD822" s="1142"/>
      <c r="BE822" s="1141"/>
      <c r="BF822" s="1141"/>
      <c r="BG822" s="1142"/>
      <c r="BH822" s="1142"/>
      <c r="BI822" s="1142"/>
      <c r="BJ822" s="1141"/>
      <c r="BK822" s="1141"/>
      <c r="BM822"/>
    </row>
    <row r="823" spans="1:66" s="1" customFormat="1" ht="10.5" customHeight="1">
      <c r="A823" s="1169"/>
      <c r="B823" s="1170"/>
      <c r="C823" s="370"/>
      <c r="D823" s="1143" t="s">
        <v>313</v>
      </c>
      <c r="E823" s="1143"/>
      <c r="F823" s="1143"/>
      <c r="G823" s="96" t="s">
        <v>125</v>
      </c>
      <c r="H823" s="87"/>
      <c r="I823" s="1143" t="s">
        <v>313</v>
      </c>
      <c r="J823" s="1143"/>
      <c r="K823" s="1143"/>
      <c r="L823" s="96" t="s">
        <v>125</v>
      </c>
      <c r="M823" s="87"/>
      <c r="N823" s="1143" t="s">
        <v>313</v>
      </c>
      <c r="O823" s="1143"/>
      <c r="P823" s="1143"/>
      <c r="Q823" s="96" t="s">
        <v>125</v>
      </c>
      <c r="R823" s="87"/>
      <c r="S823" s="1143" t="s">
        <v>313</v>
      </c>
      <c r="T823" s="1143"/>
      <c r="U823" s="1143"/>
      <c r="V823" s="96" t="s">
        <v>125</v>
      </c>
      <c r="W823" s="87"/>
      <c r="X823" s="1143" t="s">
        <v>313</v>
      </c>
      <c r="Y823" s="1143"/>
      <c r="Z823" s="1143"/>
      <c r="AA823" s="96" t="s">
        <v>125</v>
      </c>
      <c r="AB823" s="87"/>
      <c r="AC823" s="1143" t="s">
        <v>313</v>
      </c>
      <c r="AD823" s="1143"/>
      <c r="AE823" s="1143"/>
      <c r="AF823" s="96" t="s">
        <v>125</v>
      </c>
      <c r="AG823" s="87"/>
      <c r="AH823" s="1143" t="s">
        <v>313</v>
      </c>
      <c r="AI823" s="1143"/>
      <c r="AJ823" s="1143"/>
      <c r="AK823" s="96" t="s">
        <v>125</v>
      </c>
      <c r="AL823" s="87"/>
      <c r="AM823" s="1143" t="s">
        <v>313</v>
      </c>
      <c r="AN823" s="1143"/>
      <c r="AO823" s="1143"/>
      <c r="AP823" s="96" t="s">
        <v>125</v>
      </c>
      <c r="AQ823" s="87"/>
      <c r="AR823" s="1143" t="s">
        <v>313</v>
      </c>
      <c r="AS823" s="1143"/>
      <c r="AT823" s="1143"/>
      <c r="AU823" s="96" t="s">
        <v>125</v>
      </c>
      <c r="AV823" s="87"/>
      <c r="AW823" s="1143" t="s">
        <v>313</v>
      </c>
      <c r="AX823" s="1143"/>
      <c r="AY823" s="1143"/>
      <c r="AZ823" s="96" t="s">
        <v>125</v>
      </c>
      <c r="BA823" s="87"/>
      <c r="BB823" s="1143" t="s">
        <v>313</v>
      </c>
      <c r="BC823" s="1143"/>
      <c r="BD823" s="1143"/>
      <c r="BE823" s="96" t="s">
        <v>125</v>
      </c>
      <c r="BF823" s="87"/>
      <c r="BG823" s="1143" t="s">
        <v>313</v>
      </c>
      <c r="BH823" s="1143"/>
      <c r="BI823" s="1143"/>
      <c r="BJ823" s="96" t="s">
        <v>125</v>
      </c>
      <c r="BK823" s="87"/>
      <c r="BM823"/>
    </row>
    <row r="824" spans="1:66" s="1" customFormat="1" ht="21" customHeight="1">
      <c r="A824" s="1169"/>
      <c r="B824" s="1170"/>
      <c r="C824" s="361"/>
      <c r="D824" s="1145"/>
      <c r="E824" s="1145"/>
      <c r="F824" s="1145"/>
      <c r="G824" s="1140"/>
      <c r="H824" s="1140"/>
      <c r="I824" s="1145"/>
      <c r="J824" s="1145"/>
      <c r="K824" s="1145"/>
      <c r="L824" s="1140"/>
      <c r="M824" s="1140"/>
      <c r="N824" s="1145"/>
      <c r="O824" s="1145"/>
      <c r="P824" s="1145"/>
      <c r="Q824" s="1140"/>
      <c r="R824" s="1140"/>
      <c r="S824" s="1145"/>
      <c r="T824" s="1145"/>
      <c r="U824" s="1145"/>
      <c r="V824" s="1140"/>
      <c r="W824" s="1140"/>
      <c r="X824" s="1145"/>
      <c r="Y824" s="1145"/>
      <c r="Z824" s="1145"/>
      <c r="AA824" s="1140"/>
      <c r="AB824" s="1140"/>
      <c r="AC824" s="1145"/>
      <c r="AD824" s="1145"/>
      <c r="AE824" s="1145"/>
      <c r="AF824" s="1140"/>
      <c r="AG824" s="1140"/>
      <c r="AH824" s="1145"/>
      <c r="AI824" s="1145"/>
      <c r="AJ824" s="1145"/>
      <c r="AK824" s="1140"/>
      <c r="AL824" s="1140"/>
      <c r="AM824" s="1145"/>
      <c r="AN824" s="1145"/>
      <c r="AO824" s="1145"/>
      <c r="AP824" s="1140"/>
      <c r="AQ824" s="1140"/>
      <c r="AR824" s="1145"/>
      <c r="AS824" s="1145"/>
      <c r="AT824" s="1145"/>
      <c r="AU824" s="1140"/>
      <c r="AV824" s="1140"/>
      <c r="AW824" s="1145"/>
      <c r="AX824" s="1145"/>
      <c r="AY824" s="1145"/>
      <c r="AZ824" s="1140"/>
      <c r="BA824" s="1140"/>
      <c r="BB824" s="1145"/>
      <c r="BC824" s="1145"/>
      <c r="BD824" s="1145"/>
      <c r="BE824" s="1140"/>
      <c r="BF824" s="1140"/>
      <c r="BG824" s="1145"/>
      <c r="BH824" s="1145"/>
      <c r="BI824" s="1145"/>
      <c r="BJ824" s="1140"/>
      <c r="BK824" s="1140"/>
      <c r="BM824"/>
    </row>
    <row r="825" spans="1:66" s="1" customFormat="1" ht="16.5" thickBot="1">
      <c r="A825" s="1171"/>
      <c r="B825" s="1172"/>
      <c r="C825" s="362"/>
      <c r="D825" s="1144" t="s">
        <v>80</v>
      </c>
      <c r="E825" s="1144"/>
      <c r="F825" s="94"/>
      <c r="G825" s="95" t="s">
        <v>81</v>
      </c>
      <c r="H825" s="87"/>
      <c r="I825" s="1144" t="s">
        <v>80</v>
      </c>
      <c r="J825" s="1144"/>
      <c r="K825" s="94"/>
      <c r="L825" s="95" t="s">
        <v>81</v>
      </c>
      <c r="M825" s="87"/>
      <c r="N825" s="1144" t="s">
        <v>80</v>
      </c>
      <c r="O825" s="1144"/>
      <c r="P825" s="94"/>
      <c r="Q825" s="95" t="s">
        <v>81</v>
      </c>
      <c r="R825" s="87"/>
      <c r="S825" s="1144" t="s">
        <v>80</v>
      </c>
      <c r="T825" s="1144"/>
      <c r="U825" s="94"/>
      <c r="V825" s="95" t="s">
        <v>81</v>
      </c>
      <c r="W825" s="87"/>
      <c r="X825" s="1144" t="s">
        <v>80</v>
      </c>
      <c r="Y825" s="1144"/>
      <c r="Z825" s="94"/>
      <c r="AA825" s="95" t="s">
        <v>81</v>
      </c>
      <c r="AB825" s="87"/>
      <c r="AC825" s="1144" t="s">
        <v>80</v>
      </c>
      <c r="AD825" s="1144"/>
      <c r="AE825" s="94"/>
      <c r="AF825" s="95" t="s">
        <v>81</v>
      </c>
      <c r="AG825" s="87"/>
      <c r="AH825" s="1144" t="s">
        <v>80</v>
      </c>
      <c r="AI825" s="1144"/>
      <c r="AJ825" s="94"/>
      <c r="AK825" s="95" t="s">
        <v>81</v>
      </c>
      <c r="AL825" s="87"/>
      <c r="AM825" s="1144" t="s">
        <v>80</v>
      </c>
      <c r="AN825" s="1144"/>
      <c r="AO825" s="94"/>
      <c r="AP825" s="95" t="s">
        <v>81</v>
      </c>
      <c r="AQ825" s="87"/>
      <c r="AR825" s="1144" t="s">
        <v>80</v>
      </c>
      <c r="AS825" s="1144"/>
      <c r="AT825" s="94"/>
      <c r="AU825" s="95" t="s">
        <v>81</v>
      </c>
      <c r="AV825" s="87"/>
      <c r="AW825" s="1144" t="s">
        <v>80</v>
      </c>
      <c r="AX825" s="1144"/>
      <c r="AY825" s="94"/>
      <c r="AZ825" s="95" t="s">
        <v>81</v>
      </c>
      <c r="BA825" s="87"/>
      <c r="BB825" s="1144" t="s">
        <v>80</v>
      </c>
      <c r="BC825" s="1144"/>
      <c r="BD825" s="94"/>
      <c r="BE825" s="95" t="s">
        <v>81</v>
      </c>
      <c r="BF825" s="87"/>
      <c r="BG825" s="1144" t="s">
        <v>80</v>
      </c>
      <c r="BH825" s="1144"/>
      <c r="BI825" s="94"/>
      <c r="BJ825" s="95" t="s">
        <v>81</v>
      </c>
      <c r="BK825" s="87"/>
      <c r="BM825"/>
    </row>
    <row r="826" spans="1:66" customFormat="1" ht="15.6" customHeight="1">
      <c r="A826" s="637" t="s">
        <v>242</v>
      </c>
      <c r="B826" s="88"/>
      <c r="C826" s="357"/>
      <c r="D826" s="88"/>
      <c r="E826" s="357"/>
      <c r="F826" s="88"/>
      <c r="G826" s="89"/>
      <c r="H826" s="90"/>
      <c r="I826" s="2"/>
      <c r="J826" s="2"/>
      <c r="K826" s="2"/>
      <c r="L826" s="2"/>
      <c r="M826" s="2"/>
      <c r="N826" s="2"/>
      <c r="O826" s="2"/>
      <c r="P826" s="3"/>
      <c r="Q826" s="3"/>
      <c r="R826" s="3"/>
      <c r="S826" s="15"/>
      <c r="T826" s="10"/>
      <c r="U826" s="10"/>
      <c r="V826" s="11"/>
      <c r="W826" s="25"/>
      <c r="X826" s="9"/>
      <c r="Y826" s="9"/>
      <c r="Z826" s="15"/>
      <c r="AA826" s="20"/>
      <c r="AB826" s="20"/>
      <c r="AC826" s="20"/>
      <c r="AD826" s="2"/>
      <c r="AE826" s="3"/>
      <c r="AF826" s="3"/>
      <c r="AG826" s="3"/>
      <c r="AH826" s="8"/>
      <c r="AI826" s="10"/>
      <c r="AJ826" s="10"/>
      <c r="AK826" s="11"/>
      <c r="AL826" s="21"/>
      <c r="AM826" s="22"/>
      <c r="AN826" s="22"/>
      <c r="AO826" s="8"/>
      <c r="AP826" s="8"/>
      <c r="AQ826" s="8"/>
      <c r="AR826" s="8"/>
      <c r="AS826" s="8"/>
      <c r="AT826" s="8"/>
      <c r="AU826" s="8"/>
      <c r="AV826" s="8"/>
      <c r="AW826" s="8"/>
      <c r="AX826" s="8"/>
      <c r="AY826" s="8"/>
      <c r="AZ826" s="8"/>
      <c r="BA826" s="8"/>
      <c r="BB826" s="8"/>
      <c r="BC826" s="8"/>
      <c r="BD826" s="8"/>
      <c r="BE826" s="8"/>
      <c r="BF826" s="8"/>
      <c r="BG826" s="8"/>
      <c r="BH826" s="8"/>
      <c r="BI826" s="8"/>
      <c r="BJ826" s="8"/>
      <c r="BK826" s="8"/>
      <c r="BL826" s="8"/>
      <c r="BM826" s="660"/>
      <c r="BN826" s="8"/>
    </row>
    <row r="827" spans="1:66" s="1" customFormat="1" ht="12.6" customHeight="1">
      <c r="A827" s="97" t="s">
        <v>243</v>
      </c>
      <c r="B827" s="88"/>
      <c r="C827" s="363"/>
      <c r="D827" s="273"/>
      <c r="E827" s="1013"/>
      <c r="F827" s="256"/>
      <c r="G827" s="273"/>
      <c r="H827" s="274"/>
      <c r="I827" s="273"/>
      <c r="J827" s="273"/>
      <c r="K827" s="256"/>
      <c r="L827" s="273"/>
      <c r="M827" s="274"/>
      <c r="N827" s="32"/>
      <c r="O827" s="275"/>
      <c r="P827" s="275"/>
      <c r="Q827" s="275"/>
      <c r="R827" s="275"/>
      <c r="S827" s="276"/>
      <c r="T827" s="276"/>
      <c r="U827" s="276"/>
      <c r="V827" s="277"/>
      <c r="W827" s="278"/>
      <c r="X827" s="276"/>
      <c r="Y827" s="276"/>
      <c r="Z827" s="32"/>
      <c r="AD827" s="279"/>
      <c r="AE827" s="279"/>
      <c r="AF827" s="279"/>
      <c r="AG827" s="279"/>
      <c r="AH827" s="280"/>
      <c r="AI827" s="280"/>
      <c r="AJ827" s="280"/>
      <c r="AK827" s="281"/>
      <c r="AL827" s="282"/>
      <c r="AM827" s="280"/>
      <c r="AN827" s="280"/>
      <c r="AO827" s="32"/>
      <c r="AP827" s="32"/>
      <c r="AQ827" s="32"/>
      <c r="AR827" s="32"/>
      <c r="AS827" s="32"/>
      <c r="AT827" s="32"/>
      <c r="AU827" s="32"/>
      <c r="AV827" s="32"/>
      <c r="AW827" s="32"/>
      <c r="AX827" s="32"/>
      <c r="AY827" s="32"/>
      <c r="AZ827" s="32"/>
      <c r="BA827" s="32"/>
      <c r="BB827" s="32"/>
      <c r="BC827" s="32"/>
      <c r="BD827" s="32"/>
      <c r="BE827" s="32"/>
      <c r="BF827" s="32"/>
      <c r="BG827" s="32"/>
      <c r="BH827" s="32"/>
      <c r="BI827" s="32"/>
      <c r="BJ827" s="32"/>
      <c r="BK827" s="32"/>
      <c r="BL827" s="32"/>
      <c r="BM827" s="661"/>
      <c r="BN827" s="32"/>
    </row>
    <row r="828" spans="1:66" s="260" customFormat="1" ht="12">
      <c r="A828" s="638"/>
      <c r="B828" s="639"/>
      <c r="C828" s="358"/>
      <c r="D828" s="252" t="s">
        <v>21</v>
      </c>
      <c r="E828" s="1159" t="str">
        <f>+E3</f>
        <v>Contractor Name</v>
      </c>
      <c r="F828" s="1159"/>
      <c r="G828" s="1159"/>
      <c r="H828" s="1159"/>
      <c r="I828" s="291" t="s">
        <v>21</v>
      </c>
      <c r="J828" s="1150" t="str">
        <f>E828</f>
        <v>Contractor Name</v>
      </c>
      <c r="K828" s="1150"/>
      <c r="L828" s="1150"/>
      <c r="M828" s="1150"/>
      <c r="N828" s="291" t="s">
        <v>21</v>
      </c>
      <c r="O828" s="1150" t="str">
        <f>E828</f>
        <v>Contractor Name</v>
      </c>
      <c r="P828" s="1150"/>
      <c r="Q828" s="1150"/>
      <c r="R828" s="1150"/>
      <c r="S828" s="291" t="s">
        <v>21</v>
      </c>
      <c r="T828" s="1150" t="str">
        <f>E828</f>
        <v>Contractor Name</v>
      </c>
      <c r="U828" s="1150"/>
      <c r="V828" s="1150"/>
      <c r="W828" s="1150"/>
      <c r="X828" s="291" t="s">
        <v>21</v>
      </c>
      <c r="Y828" s="1150" t="str">
        <f>E828</f>
        <v>Contractor Name</v>
      </c>
      <c r="Z828" s="1150"/>
      <c r="AA828" s="1150"/>
      <c r="AB828" s="1150"/>
      <c r="AC828" s="291" t="s">
        <v>21</v>
      </c>
      <c r="AD828" s="1150" t="str">
        <f>E828</f>
        <v>Contractor Name</v>
      </c>
      <c r="AE828" s="1150"/>
      <c r="AF828" s="1150"/>
      <c r="AG828" s="1150"/>
      <c r="AH828" s="291" t="s">
        <v>21</v>
      </c>
      <c r="AI828" s="1150" t="str">
        <f>E828</f>
        <v>Contractor Name</v>
      </c>
      <c r="AJ828" s="1150"/>
      <c r="AK828" s="1150"/>
      <c r="AL828" s="1150"/>
      <c r="AM828" s="291" t="s">
        <v>21</v>
      </c>
      <c r="AN828" s="1150" t="str">
        <f>E828</f>
        <v>Contractor Name</v>
      </c>
      <c r="AO828" s="1150"/>
      <c r="AP828" s="1150"/>
      <c r="AQ828" s="1150"/>
      <c r="AR828" s="291" t="s">
        <v>21</v>
      </c>
      <c r="AS828" s="1150" t="str">
        <f>E828</f>
        <v>Contractor Name</v>
      </c>
      <c r="AT828" s="1150"/>
      <c r="AU828" s="1150"/>
      <c r="AV828" s="1150"/>
      <c r="AW828" s="291" t="s">
        <v>21</v>
      </c>
      <c r="AX828" s="1150" t="str">
        <f>J828</f>
        <v>Contractor Name</v>
      </c>
      <c r="AY828" s="1150"/>
      <c r="AZ828" s="1150"/>
      <c r="BA828" s="1150"/>
      <c r="BB828" s="291" t="s">
        <v>21</v>
      </c>
      <c r="BC828" s="1150" t="str">
        <f>O828</f>
        <v>Contractor Name</v>
      </c>
      <c r="BD828" s="1150"/>
      <c r="BE828" s="1150"/>
      <c r="BF828" s="1150"/>
      <c r="BG828" s="291" t="s">
        <v>21</v>
      </c>
      <c r="BH828" s="1150" t="str">
        <f>T828</f>
        <v>Contractor Name</v>
      </c>
      <c r="BI828" s="1150"/>
      <c r="BJ828" s="1150"/>
      <c r="BK828" s="1150"/>
      <c r="BL828" s="292"/>
      <c r="BM828" s="662"/>
      <c r="BN828" s="292"/>
    </row>
    <row r="829" spans="1:66" s="260" customFormat="1" ht="12.75">
      <c r="A829" s="97" t="s">
        <v>133</v>
      </c>
      <c r="B829" s="639"/>
      <c r="C829" s="358"/>
      <c r="D829" s="252" t="s">
        <v>20</v>
      </c>
      <c r="E829" s="1036" t="str">
        <f>+E4</f>
        <v>Contract Number</v>
      </c>
      <c r="F829" s="254"/>
      <c r="G829" s="255" t="s">
        <v>90</v>
      </c>
      <c r="H829" s="893"/>
      <c r="I829" s="307" t="s">
        <v>20</v>
      </c>
      <c r="J829" s="324" t="str">
        <f>E829</f>
        <v>Contract Number</v>
      </c>
      <c r="K829" s="293"/>
      <c r="L829" s="294" t="s">
        <v>90</v>
      </c>
      <c r="M829" s="295">
        <f>H829</f>
        <v>0</v>
      </c>
      <c r="N829" s="296" t="s">
        <v>20</v>
      </c>
      <c r="O829" s="325" t="str">
        <f>E829</f>
        <v>Contract Number</v>
      </c>
      <c r="P829" s="297"/>
      <c r="Q829" s="298" t="s">
        <v>90</v>
      </c>
      <c r="R829" s="299">
        <f>H829</f>
        <v>0</v>
      </c>
      <c r="S829" s="296" t="s">
        <v>20</v>
      </c>
      <c r="T829" s="300" t="str">
        <f>E829</f>
        <v>Contract Number</v>
      </c>
      <c r="U829" s="297"/>
      <c r="V829" s="298" t="s">
        <v>90</v>
      </c>
      <c r="W829" s="301">
        <f>H829</f>
        <v>0</v>
      </c>
      <c r="X829" s="296" t="s">
        <v>20</v>
      </c>
      <c r="Y829" s="300" t="str">
        <f>E829</f>
        <v>Contract Number</v>
      </c>
      <c r="Z829" s="297"/>
      <c r="AA829" s="298" t="s">
        <v>90</v>
      </c>
      <c r="AB829" s="301">
        <f>H829</f>
        <v>0</v>
      </c>
      <c r="AC829" s="296" t="s">
        <v>20</v>
      </c>
      <c r="AD829" s="300" t="str">
        <f>E829</f>
        <v>Contract Number</v>
      </c>
      <c r="AE829" s="297"/>
      <c r="AF829" s="298" t="s">
        <v>90</v>
      </c>
      <c r="AG829" s="301">
        <f>H829</f>
        <v>0</v>
      </c>
      <c r="AH829" s="296" t="s">
        <v>20</v>
      </c>
      <c r="AI829" s="300" t="str">
        <f>E829</f>
        <v>Contract Number</v>
      </c>
      <c r="AJ829" s="297"/>
      <c r="AK829" s="298" t="s">
        <v>90</v>
      </c>
      <c r="AL829" s="302">
        <f>H829</f>
        <v>0</v>
      </c>
      <c r="AM829" s="296" t="s">
        <v>20</v>
      </c>
      <c r="AN829" s="325" t="str">
        <f>E829</f>
        <v>Contract Number</v>
      </c>
      <c r="AO829" s="297"/>
      <c r="AP829" s="298" t="s">
        <v>90</v>
      </c>
      <c r="AQ829" s="302">
        <f>H829</f>
        <v>0</v>
      </c>
      <c r="AR829" s="296" t="s">
        <v>20</v>
      </c>
      <c r="AS829" s="325" t="str">
        <f>E829</f>
        <v>Contract Number</v>
      </c>
      <c r="AT829" s="297"/>
      <c r="AU829" s="298" t="s">
        <v>90</v>
      </c>
      <c r="AV829" s="303">
        <f>H829</f>
        <v>0</v>
      </c>
      <c r="AW829" s="296" t="s">
        <v>20</v>
      </c>
      <c r="AX829" s="325" t="str">
        <f>J829</f>
        <v>Contract Number</v>
      </c>
      <c r="AY829" s="297"/>
      <c r="AZ829" s="298" t="s">
        <v>90</v>
      </c>
      <c r="BA829" s="303">
        <f>M829</f>
        <v>0</v>
      </c>
      <c r="BB829" s="296" t="s">
        <v>20</v>
      </c>
      <c r="BC829" s="325" t="str">
        <f>O829</f>
        <v>Contract Number</v>
      </c>
      <c r="BD829" s="297"/>
      <c r="BE829" s="298" t="s">
        <v>90</v>
      </c>
      <c r="BF829" s="303">
        <f>R829</f>
        <v>0</v>
      </c>
      <c r="BG829" s="296" t="s">
        <v>20</v>
      </c>
      <c r="BH829" s="325" t="str">
        <f>T829</f>
        <v>Contract Number</v>
      </c>
      <c r="BI829" s="297"/>
      <c r="BJ829" s="298" t="s">
        <v>90</v>
      </c>
      <c r="BK829" s="303">
        <f>W829</f>
        <v>0</v>
      </c>
      <c r="BL829" s="304"/>
      <c r="BM829" s="663"/>
      <c r="BN829" s="304"/>
    </row>
    <row r="830" spans="1:66" s="260" customFormat="1" ht="17.45" customHeight="1">
      <c r="A830" s="93"/>
      <c r="B830" s="639"/>
      <c r="C830" s="358"/>
      <c r="D830" s="252" t="s">
        <v>126</v>
      </c>
      <c r="E830" s="1009" t="s">
        <v>127</v>
      </c>
      <c r="F830" s="257"/>
      <c r="G830" s="258" t="s">
        <v>122</v>
      </c>
      <c r="H830" s="257"/>
      <c r="I830" s="296" t="s">
        <v>120</v>
      </c>
      <c r="J830" s="305" t="s">
        <v>121</v>
      </c>
      <c r="K830" s="306">
        <f>F830</f>
        <v>0</v>
      </c>
      <c r="L830" s="298" t="s">
        <v>122</v>
      </c>
      <c r="M830" s="306">
        <f>H830</f>
        <v>0</v>
      </c>
      <c r="N830" s="296" t="s">
        <v>120</v>
      </c>
      <c r="O830" s="305" t="s">
        <v>121</v>
      </c>
      <c r="P830" s="306">
        <f>F830</f>
        <v>0</v>
      </c>
      <c r="Q830" s="298" t="s">
        <v>122</v>
      </c>
      <c r="R830" s="306">
        <f>H830</f>
        <v>0</v>
      </c>
      <c r="S830" s="296" t="s">
        <v>120</v>
      </c>
      <c r="T830" s="305" t="s">
        <v>121</v>
      </c>
      <c r="U830" s="306">
        <f>F830</f>
        <v>0</v>
      </c>
      <c r="V830" s="298" t="s">
        <v>122</v>
      </c>
      <c r="W830" s="306">
        <f>H830</f>
        <v>0</v>
      </c>
      <c r="X830" s="296" t="s">
        <v>120</v>
      </c>
      <c r="Y830" s="305" t="s">
        <v>121</v>
      </c>
      <c r="Z830" s="306">
        <f>F830</f>
        <v>0</v>
      </c>
      <c r="AA830" s="298" t="s">
        <v>122</v>
      </c>
      <c r="AB830" s="306">
        <f>H830</f>
        <v>0</v>
      </c>
      <c r="AC830" s="296" t="s">
        <v>120</v>
      </c>
      <c r="AD830" s="305" t="s">
        <v>121</v>
      </c>
      <c r="AE830" s="306">
        <f>F830</f>
        <v>0</v>
      </c>
      <c r="AF830" s="298" t="s">
        <v>122</v>
      </c>
      <c r="AG830" s="306">
        <f>H830</f>
        <v>0</v>
      </c>
      <c r="AH830" s="296" t="s">
        <v>120</v>
      </c>
      <c r="AI830" s="305" t="s">
        <v>121</v>
      </c>
      <c r="AJ830" s="306">
        <f>F830</f>
        <v>0</v>
      </c>
      <c r="AK830" s="298" t="s">
        <v>122</v>
      </c>
      <c r="AL830" s="306">
        <f>H830</f>
        <v>0</v>
      </c>
      <c r="AM830" s="296" t="s">
        <v>120</v>
      </c>
      <c r="AN830" s="305" t="s">
        <v>121</v>
      </c>
      <c r="AO830" s="306">
        <f>F830</f>
        <v>0</v>
      </c>
      <c r="AP830" s="298" t="s">
        <v>122</v>
      </c>
      <c r="AQ830" s="306">
        <f>H830</f>
        <v>0</v>
      </c>
      <c r="AR830" s="296" t="s">
        <v>120</v>
      </c>
      <c r="AS830" s="305" t="s">
        <v>121</v>
      </c>
      <c r="AT830" s="306">
        <f>F830</f>
        <v>0</v>
      </c>
      <c r="AU830" s="298" t="s">
        <v>122</v>
      </c>
      <c r="AV830" s="306">
        <f>H830</f>
        <v>0</v>
      </c>
      <c r="AW830" s="296" t="s">
        <v>120</v>
      </c>
      <c r="AX830" s="305" t="s">
        <v>121</v>
      </c>
      <c r="AY830" s="306">
        <f>K830</f>
        <v>0</v>
      </c>
      <c r="AZ830" s="298" t="s">
        <v>122</v>
      </c>
      <c r="BA830" s="306">
        <f>M830</f>
        <v>0</v>
      </c>
      <c r="BB830" s="296" t="s">
        <v>120</v>
      </c>
      <c r="BC830" s="305" t="s">
        <v>121</v>
      </c>
      <c r="BD830" s="306">
        <f>P830</f>
        <v>0</v>
      </c>
      <c r="BE830" s="298" t="s">
        <v>122</v>
      </c>
      <c r="BF830" s="306">
        <f>R830</f>
        <v>0</v>
      </c>
      <c r="BG830" s="296" t="s">
        <v>120</v>
      </c>
      <c r="BH830" s="305" t="s">
        <v>121</v>
      </c>
      <c r="BI830" s="306">
        <f>U830</f>
        <v>0</v>
      </c>
      <c r="BJ830" s="298" t="s">
        <v>122</v>
      </c>
      <c r="BK830" s="306">
        <f>W830</f>
        <v>0</v>
      </c>
      <c r="BL830" s="304"/>
      <c r="BM830" s="663"/>
      <c r="BN830" s="304"/>
    </row>
    <row r="831" spans="1:66" s="260" customFormat="1" ht="15.75" customHeight="1">
      <c r="A831" s="93"/>
      <c r="B831" s="97"/>
      <c r="C831" s="359"/>
      <c r="D831" s="1160" t="s">
        <v>124</v>
      </c>
      <c r="E831" s="1160"/>
      <c r="F831" s="1160"/>
      <c r="G831" s="1161">
        <f>E894+J894+O894+T894+Y894+AD894+AI894+AN894+AS894+AX894+BC894+BH894</f>
        <v>0</v>
      </c>
      <c r="H831" s="259"/>
      <c r="I831" s="292"/>
      <c r="J831" s="292"/>
      <c r="K831" s="292"/>
      <c r="L831" s="292"/>
      <c r="M831" s="292"/>
      <c r="N831" s="292"/>
      <c r="O831" s="292"/>
      <c r="P831" s="292"/>
      <c r="Q831" s="292"/>
      <c r="R831" s="292"/>
      <c r="S831" s="292"/>
      <c r="T831" s="292"/>
      <c r="U831" s="292"/>
      <c r="V831" s="292"/>
      <c r="W831" s="292"/>
      <c r="X831" s="292"/>
      <c r="Y831" s="292"/>
      <c r="Z831" s="292"/>
      <c r="AA831" s="292"/>
      <c r="AB831" s="292"/>
      <c r="AC831" s="292"/>
      <c r="AD831" s="292"/>
      <c r="AE831" s="292"/>
      <c r="AF831" s="292"/>
      <c r="AG831" s="292"/>
      <c r="AH831" s="292"/>
      <c r="AI831" s="292"/>
      <c r="AJ831" s="292"/>
      <c r="AK831" s="292"/>
      <c r="AL831" s="292"/>
      <c r="AM831" s="292"/>
      <c r="AN831" s="292"/>
      <c r="AO831" s="292"/>
      <c r="AP831" s="292"/>
      <c r="AQ831" s="292"/>
      <c r="AR831" s="292"/>
      <c r="AS831" s="292"/>
      <c r="AT831" s="292"/>
      <c r="AU831" s="292"/>
      <c r="AV831" s="292"/>
      <c r="AW831" s="292"/>
      <c r="AX831" s="292"/>
      <c r="AY831" s="292"/>
      <c r="AZ831" s="292"/>
      <c r="BA831" s="292"/>
      <c r="BB831" s="292"/>
      <c r="BC831" s="292"/>
      <c r="BD831" s="292"/>
      <c r="BE831" s="292"/>
      <c r="BF831" s="292"/>
      <c r="BG831" s="292"/>
      <c r="BH831" s="292"/>
      <c r="BI831" s="292"/>
      <c r="BJ831" s="292"/>
      <c r="BK831" s="292"/>
      <c r="BL831" s="308"/>
      <c r="BM831" s="665"/>
      <c r="BN831" s="308"/>
    </row>
    <row r="832" spans="1:66" s="1" customFormat="1" ht="5.45" customHeight="1" thickBot="1">
      <c r="A832" s="640"/>
      <c r="B832" s="641"/>
      <c r="C832" s="360"/>
      <c r="D832" s="261"/>
      <c r="E832" s="360"/>
      <c r="F832" s="261"/>
      <c r="G832" s="1162"/>
      <c r="H832" s="91"/>
      <c r="I832" s="16"/>
      <c r="J832" s="16"/>
      <c r="K832" s="32"/>
      <c r="L832" s="16"/>
      <c r="M832" s="16"/>
      <c r="N832" s="16"/>
      <c r="R832" s="262"/>
      <c r="S832" s="262"/>
      <c r="T832" s="262"/>
      <c r="U832" s="262"/>
      <c r="V832" s="262"/>
      <c r="W832" s="262"/>
      <c r="X832" s="262"/>
      <c r="Y832" s="262"/>
      <c r="Z832" s="262"/>
      <c r="AA832" s="262"/>
      <c r="AB832" s="262"/>
      <c r="AC832" s="262"/>
      <c r="AD832" s="262"/>
      <c r="AE832" s="20"/>
      <c r="AF832" s="20"/>
      <c r="AG832" s="20"/>
      <c r="AH832" s="20"/>
      <c r="BM832"/>
    </row>
    <row r="833" spans="1:66" s="1" customFormat="1" ht="14.25" customHeight="1" thickTop="1">
      <c r="A833" s="642" t="s">
        <v>30</v>
      </c>
      <c r="B833" s="653"/>
      <c r="C833" s="1135" t="s">
        <v>232</v>
      </c>
      <c r="D833" s="1137" t="str">
        <f>+D758</f>
        <v>Program Name</v>
      </c>
      <c r="E833" s="1138"/>
      <c r="F833" s="1138"/>
      <c r="G833" s="1138"/>
      <c r="H833" s="1139"/>
      <c r="I833" s="1137" t="str">
        <f>+I758</f>
        <v>Program Name</v>
      </c>
      <c r="J833" s="1138"/>
      <c r="K833" s="1138"/>
      <c r="L833" s="1138"/>
      <c r="M833" s="1139"/>
      <c r="N833" s="1137" t="str">
        <f>+N758</f>
        <v>Program Name</v>
      </c>
      <c r="O833" s="1138"/>
      <c r="P833" s="1138"/>
      <c r="Q833" s="1138"/>
      <c r="R833" s="1139"/>
      <c r="S833" s="1137" t="str">
        <f>+S758</f>
        <v>Program Name</v>
      </c>
      <c r="T833" s="1138"/>
      <c r="U833" s="1138"/>
      <c r="V833" s="1138"/>
      <c r="W833" s="1139"/>
      <c r="X833" s="1137" t="str">
        <f>+X758</f>
        <v>Program Name</v>
      </c>
      <c r="Y833" s="1138"/>
      <c r="Z833" s="1138"/>
      <c r="AA833" s="1138"/>
      <c r="AB833" s="1139"/>
      <c r="AC833" s="1137" t="str">
        <f>+AC758</f>
        <v>Program Name</v>
      </c>
      <c r="AD833" s="1138"/>
      <c r="AE833" s="1138"/>
      <c r="AF833" s="1138"/>
      <c r="AG833" s="1139"/>
      <c r="AH833" s="1137" t="str">
        <f>+AH758</f>
        <v>Program Name</v>
      </c>
      <c r="AI833" s="1138"/>
      <c r="AJ833" s="1138"/>
      <c r="AK833" s="1138"/>
      <c r="AL833" s="1139"/>
      <c r="AM833" s="1137" t="str">
        <f>+AM758</f>
        <v>Program Name</v>
      </c>
      <c r="AN833" s="1138"/>
      <c r="AO833" s="1138"/>
      <c r="AP833" s="1138"/>
      <c r="AQ833" s="1139"/>
      <c r="AR833" s="1137" t="str">
        <f>+AR758</f>
        <v>Program Name</v>
      </c>
      <c r="AS833" s="1138"/>
      <c r="AT833" s="1138"/>
      <c r="AU833" s="1138"/>
      <c r="AV833" s="1139"/>
      <c r="AW833" s="1137" t="str">
        <f>+AW758</f>
        <v>Program Name</v>
      </c>
      <c r="AX833" s="1138"/>
      <c r="AY833" s="1138"/>
      <c r="AZ833" s="1138"/>
      <c r="BA833" s="1139"/>
      <c r="BB833" s="1137" t="str">
        <f>+BB758</f>
        <v>Program Name</v>
      </c>
      <c r="BC833" s="1138"/>
      <c r="BD833" s="1138"/>
      <c r="BE833" s="1138"/>
      <c r="BF833" s="1139"/>
      <c r="BG833" s="1137" t="str">
        <f>+BG758</f>
        <v>Program Name</v>
      </c>
      <c r="BH833" s="1138"/>
      <c r="BI833" s="1138"/>
      <c r="BJ833" s="1138"/>
      <c r="BK833" s="1139"/>
      <c r="BL833" s="31"/>
      <c r="BM833" s="232" t="s">
        <v>33</v>
      </c>
    </row>
    <row r="834" spans="1:66" s="1" customFormat="1" ht="13.5">
      <c r="A834" s="644" t="s">
        <v>31</v>
      </c>
      <c r="B834" s="654"/>
      <c r="C834" s="1136"/>
      <c r="D834" s="1146" t="str">
        <f>+D759</f>
        <v>Funding Source</v>
      </c>
      <c r="E834" s="1147"/>
      <c r="F834" s="1147"/>
      <c r="G834" s="1147"/>
      <c r="H834" s="1148"/>
      <c r="I834" s="1146" t="str">
        <f>+I759</f>
        <v>Funding Source</v>
      </c>
      <c r="J834" s="1147"/>
      <c r="K834" s="1147"/>
      <c r="L834" s="1147"/>
      <c r="M834" s="1148"/>
      <c r="N834" s="1146" t="str">
        <f>+N759</f>
        <v>Funding Source</v>
      </c>
      <c r="O834" s="1147"/>
      <c r="P834" s="1147"/>
      <c r="Q834" s="1147"/>
      <c r="R834" s="1148"/>
      <c r="S834" s="1146" t="str">
        <f>+S759</f>
        <v>Funding Source</v>
      </c>
      <c r="T834" s="1147"/>
      <c r="U834" s="1147"/>
      <c r="V834" s="1147"/>
      <c r="W834" s="1148"/>
      <c r="X834" s="1146" t="str">
        <f>+X759</f>
        <v>Funding Source</v>
      </c>
      <c r="Y834" s="1147"/>
      <c r="Z834" s="1147"/>
      <c r="AA834" s="1147"/>
      <c r="AB834" s="1148"/>
      <c r="AC834" s="1146" t="str">
        <f>+AC759</f>
        <v>Funding Source</v>
      </c>
      <c r="AD834" s="1147"/>
      <c r="AE834" s="1147"/>
      <c r="AF834" s="1147"/>
      <c r="AG834" s="1148"/>
      <c r="AH834" s="1146" t="str">
        <f>+AH759</f>
        <v>Funding Source</v>
      </c>
      <c r="AI834" s="1147"/>
      <c r="AJ834" s="1147"/>
      <c r="AK834" s="1147"/>
      <c r="AL834" s="1148"/>
      <c r="AM834" s="1146" t="str">
        <f>+AM759</f>
        <v>Funding Source</v>
      </c>
      <c r="AN834" s="1147"/>
      <c r="AO834" s="1147"/>
      <c r="AP834" s="1147"/>
      <c r="AQ834" s="1148"/>
      <c r="AR834" s="1146" t="str">
        <f>+AR759</f>
        <v>Funding Source</v>
      </c>
      <c r="AS834" s="1147"/>
      <c r="AT834" s="1147"/>
      <c r="AU834" s="1147"/>
      <c r="AV834" s="1148"/>
      <c r="AW834" s="1146" t="str">
        <f>+AW759</f>
        <v>Funding Source</v>
      </c>
      <c r="AX834" s="1147"/>
      <c r="AY834" s="1147"/>
      <c r="AZ834" s="1147"/>
      <c r="BA834" s="1148"/>
      <c r="BB834" s="1146" t="str">
        <f>+BB759</f>
        <v>Funding Source</v>
      </c>
      <c r="BC834" s="1147"/>
      <c r="BD834" s="1147"/>
      <c r="BE834" s="1147"/>
      <c r="BF834" s="1148"/>
      <c r="BG834" s="1146" t="str">
        <f>+BG759</f>
        <v>Funding Source</v>
      </c>
      <c r="BH834" s="1147"/>
      <c r="BI834" s="1147"/>
      <c r="BJ834" s="1147"/>
      <c r="BK834" s="1148"/>
      <c r="BL834" s="31"/>
      <c r="BM834" s="233"/>
    </row>
    <row r="835" spans="1:66" s="30" customFormat="1" ht="21.6" customHeight="1">
      <c r="A835" s="646"/>
      <c r="B835" s="655"/>
      <c r="C835" s="669" t="s">
        <v>233</v>
      </c>
      <c r="D835" s="329" t="s">
        <v>67</v>
      </c>
      <c r="E835" s="1010" t="s">
        <v>68</v>
      </c>
      <c r="F835" s="330" t="s">
        <v>69</v>
      </c>
      <c r="G835" s="331" t="s">
        <v>70</v>
      </c>
      <c r="H835" s="332" t="s">
        <v>71</v>
      </c>
      <c r="I835" s="329" t="s">
        <v>67</v>
      </c>
      <c r="J835" s="1010" t="s">
        <v>68</v>
      </c>
      <c r="K835" s="330" t="s">
        <v>69</v>
      </c>
      <c r="L835" s="331" t="s">
        <v>70</v>
      </c>
      <c r="M835" s="333" t="s">
        <v>71</v>
      </c>
      <c r="N835" s="329" t="s">
        <v>67</v>
      </c>
      <c r="O835" s="1010" t="s">
        <v>68</v>
      </c>
      <c r="P835" s="330" t="s">
        <v>69</v>
      </c>
      <c r="Q835" s="331" t="s">
        <v>70</v>
      </c>
      <c r="R835" s="333" t="s">
        <v>71</v>
      </c>
      <c r="S835" s="329" t="s">
        <v>67</v>
      </c>
      <c r="T835" s="1010" t="s">
        <v>68</v>
      </c>
      <c r="U835" s="330" t="s">
        <v>69</v>
      </c>
      <c r="V835" s="331" t="s">
        <v>70</v>
      </c>
      <c r="W835" s="333" t="s">
        <v>71</v>
      </c>
      <c r="X835" s="329" t="s">
        <v>67</v>
      </c>
      <c r="Y835" s="1010" t="s">
        <v>68</v>
      </c>
      <c r="Z835" s="330" t="s">
        <v>69</v>
      </c>
      <c r="AA835" s="331" t="s">
        <v>70</v>
      </c>
      <c r="AB835" s="333" t="s">
        <v>71</v>
      </c>
      <c r="AC835" s="329" t="s">
        <v>67</v>
      </c>
      <c r="AD835" s="1010" t="s">
        <v>68</v>
      </c>
      <c r="AE835" s="330" t="s">
        <v>69</v>
      </c>
      <c r="AF835" s="331" t="s">
        <v>70</v>
      </c>
      <c r="AG835" s="333" t="s">
        <v>71</v>
      </c>
      <c r="AH835" s="329" t="s">
        <v>67</v>
      </c>
      <c r="AI835" s="1010" t="s">
        <v>68</v>
      </c>
      <c r="AJ835" s="330" t="s">
        <v>69</v>
      </c>
      <c r="AK835" s="331" t="s">
        <v>70</v>
      </c>
      <c r="AL835" s="333" t="s">
        <v>71</v>
      </c>
      <c r="AM835" s="329" t="s">
        <v>67</v>
      </c>
      <c r="AN835" s="1010" t="s">
        <v>68</v>
      </c>
      <c r="AO835" s="330" t="s">
        <v>69</v>
      </c>
      <c r="AP835" s="331" t="s">
        <v>70</v>
      </c>
      <c r="AQ835" s="333" t="s">
        <v>71</v>
      </c>
      <c r="AR835" s="329" t="s">
        <v>67</v>
      </c>
      <c r="AS835" s="1010" t="s">
        <v>68</v>
      </c>
      <c r="AT835" s="330" t="s">
        <v>69</v>
      </c>
      <c r="AU835" s="331" t="s">
        <v>70</v>
      </c>
      <c r="AV835" s="333" t="s">
        <v>71</v>
      </c>
      <c r="AW835" s="329" t="s">
        <v>67</v>
      </c>
      <c r="AX835" s="1010" t="s">
        <v>68</v>
      </c>
      <c r="AY835" s="330" t="s">
        <v>69</v>
      </c>
      <c r="AZ835" s="331" t="s">
        <v>70</v>
      </c>
      <c r="BA835" s="333" t="s">
        <v>71</v>
      </c>
      <c r="BB835" s="329" t="s">
        <v>67</v>
      </c>
      <c r="BC835" s="1010" t="s">
        <v>68</v>
      </c>
      <c r="BD835" s="330" t="s">
        <v>69</v>
      </c>
      <c r="BE835" s="331" t="s">
        <v>70</v>
      </c>
      <c r="BF835" s="333" t="s">
        <v>71</v>
      </c>
      <c r="BG835" s="329" t="s">
        <v>67</v>
      </c>
      <c r="BH835" s="1010" t="s">
        <v>68</v>
      </c>
      <c r="BI835" s="330" t="s">
        <v>69</v>
      </c>
      <c r="BJ835" s="331" t="s">
        <v>70</v>
      </c>
      <c r="BK835" s="333" t="s">
        <v>71</v>
      </c>
      <c r="BM835" s="334" t="s">
        <v>68</v>
      </c>
    </row>
    <row r="836" spans="1:66" s="30" customFormat="1" ht="12.75">
      <c r="A836" s="399">
        <v>1</v>
      </c>
      <c r="B836" s="648" t="str">
        <f>$B$11</f>
        <v>Salaries</v>
      </c>
      <c r="C836" s="555">
        <f>+E836+J836+O836+T836+Y836+AD836+AI836+AN836+AS836+AX836+BC836+BH836</f>
        <v>0</v>
      </c>
      <c r="D836" s="1028">
        <f t="shared" ref="D836:D882" si="1916">D761</f>
        <v>0</v>
      </c>
      <c r="E836" s="570"/>
      <c r="F836" s="391">
        <f>+F761+E836</f>
        <v>0</v>
      </c>
      <c r="G836" s="386">
        <f>D836-F836</f>
        <v>0</v>
      </c>
      <c r="H836" s="365" t="str">
        <f>IF(D836=0,"    ",F836/D836)</f>
        <v xml:space="preserve">    </v>
      </c>
      <c r="I836" s="667">
        <f t="shared" ref="I836:I882" si="1917">I761</f>
        <v>0</v>
      </c>
      <c r="J836" s="570"/>
      <c r="K836" s="391">
        <f>+K761+J836</f>
        <v>0</v>
      </c>
      <c r="L836" s="386">
        <f>I836-K836</f>
        <v>0</v>
      </c>
      <c r="M836" s="365" t="str">
        <f>IF(I836=0,"    ",K836/I836)</f>
        <v xml:space="preserve">    </v>
      </c>
      <c r="N836" s="667">
        <f t="shared" ref="N836:N882" si="1918">N761</f>
        <v>0</v>
      </c>
      <c r="O836" s="570"/>
      <c r="P836" s="391">
        <f>+P761+O836</f>
        <v>0</v>
      </c>
      <c r="Q836" s="386">
        <f>N836-P836</f>
        <v>0</v>
      </c>
      <c r="R836" s="365" t="str">
        <f>IF(N836=0,"    ",P836/N836)</f>
        <v xml:space="preserve">    </v>
      </c>
      <c r="S836" s="667">
        <f t="shared" ref="S836:S882" si="1919">S761</f>
        <v>0</v>
      </c>
      <c r="T836" s="570"/>
      <c r="U836" s="391">
        <f>+U761+T836</f>
        <v>0</v>
      </c>
      <c r="V836" s="386">
        <f>S836-U836</f>
        <v>0</v>
      </c>
      <c r="W836" s="365" t="str">
        <f>IF(S836=0,"    ",U836/S836)</f>
        <v xml:space="preserve">    </v>
      </c>
      <c r="X836" s="667">
        <f t="shared" ref="X836:X882" si="1920">X761</f>
        <v>0</v>
      </c>
      <c r="Y836" s="570"/>
      <c r="Z836" s="391">
        <f>+Z761+Y836</f>
        <v>0</v>
      </c>
      <c r="AA836" s="386">
        <f>X836-Z836</f>
        <v>0</v>
      </c>
      <c r="AB836" s="365" t="str">
        <f>IF(X836=0,"    ",Z836/X836)</f>
        <v xml:space="preserve">    </v>
      </c>
      <c r="AC836" s="667">
        <f t="shared" ref="AC836:AC882" si="1921">AC761</f>
        <v>0</v>
      </c>
      <c r="AD836" s="570"/>
      <c r="AE836" s="391">
        <f>+AE761+AD836</f>
        <v>0</v>
      </c>
      <c r="AF836" s="386">
        <f>AC836-AE836</f>
        <v>0</v>
      </c>
      <c r="AG836" s="365" t="str">
        <f>IF(AC836=0,"    ",AE836/AC836)</f>
        <v xml:space="preserve">    </v>
      </c>
      <c r="AH836" s="667">
        <f t="shared" ref="AH836:AH882" si="1922">AH761</f>
        <v>0</v>
      </c>
      <c r="AI836" s="570"/>
      <c r="AJ836" s="391">
        <f>+AJ761+AI836</f>
        <v>0</v>
      </c>
      <c r="AK836" s="386">
        <f>AH836-AJ836</f>
        <v>0</v>
      </c>
      <c r="AL836" s="365" t="str">
        <f>IF(AH836=0,"    ",AJ836/AH836)</f>
        <v xml:space="preserve">    </v>
      </c>
      <c r="AM836" s="667">
        <f t="shared" ref="AM836:AM882" si="1923">AM761</f>
        <v>0</v>
      </c>
      <c r="AN836" s="570"/>
      <c r="AO836" s="391">
        <f>+AO761+AN836</f>
        <v>0</v>
      </c>
      <c r="AP836" s="386">
        <f>AM836-AO836</f>
        <v>0</v>
      </c>
      <c r="AQ836" s="365" t="str">
        <f>IF(AM836=0,"    ",AO836/AM836)</f>
        <v xml:space="preserve">    </v>
      </c>
      <c r="AR836" s="667">
        <f t="shared" ref="AR836:AR882" si="1924">AR761</f>
        <v>0</v>
      </c>
      <c r="AS836" s="570"/>
      <c r="AT836" s="391">
        <f>+AT761+AS836</f>
        <v>0</v>
      </c>
      <c r="AU836" s="386">
        <f>AR836-AT836</f>
        <v>0</v>
      </c>
      <c r="AV836" s="365" t="str">
        <f>IF(AR836=0,"    ",AT836/AR836)</f>
        <v xml:space="preserve">    </v>
      </c>
      <c r="AW836" s="667">
        <f t="shared" ref="AW836:AW882" si="1925">AW761</f>
        <v>0</v>
      </c>
      <c r="AX836" s="570"/>
      <c r="AY836" s="391">
        <f>+AY761+AX836</f>
        <v>0</v>
      </c>
      <c r="AZ836" s="386">
        <f>AW836-AY836</f>
        <v>0</v>
      </c>
      <c r="BA836" s="365" t="str">
        <f>IF(AW836=0,"    ",AY836/AW836)</f>
        <v xml:space="preserve">    </v>
      </c>
      <c r="BB836" s="667">
        <f t="shared" ref="BB836:BB882" si="1926">BB761</f>
        <v>0</v>
      </c>
      <c r="BC836" s="570"/>
      <c r="BD836" s="391">
        <f>+BD761+BC836</f>
        <v>0</v>
      </c>
      <c r="BE836" s="386">
        <f>BB836-BD836</f>
        <v>0</v>
      </c>
      <c r="BF836" s="365" t="str">
        <f>IF(BB836=0,"    ",BD836/BB836)</f>
        <v xml:space="preserve">    </v>
      </c>
      <c r="BG836" s="667">
        <f t="shared" ref="BG836:BG882" si="1927">BG761</f>
        <v>0</v>
      </c>
      <c r="BH836" s="570"/>
      <c r="BI836" s="391">
        <f>+BI761+BH836</f>
        <v>0</v>
      </c>
      <c r="BJ836" s="386">
        <f>BG836-BI836</f>
        <v>0</v>
      </c>
      <c r="BK836" s="365" t="str">
        <f>IF(BG836=0,"    ",BI836/BG836)</f>
        <v xml:space="preserve">    </v>
      </c>
      <c r="BL836" s="395"/>
      <c r="BM836" s="383">
        <f t="shared" ref="BM836:BM894" si="1928">E836+J836+O836+T836+Y836+AD836+AI836+AN836+AS836+AX836+BC836+BH836</f>
        <v>0</v>
      </c>
    </row>
    <row r="837" spans="1:66" s="30" customFormat="1" ht="12.75">
      <c r="A837" s="399">
        <v>2</v>
      </c>
      <c r="B837" s="648" t="str">
        <f>$B$12</f>
        <v>Employee Benefits</v>
      </c>
      <c r="C837" s="556">
        <f t="shared" ref="C837:C884" si="1929">+E837+J837+O837+T837+Y837+AD837+AI837+AN837+AS837+AX837+BC837+BH837</f>
        <v>0</v>
      </c>
      <c r="D837" s="1029">
        <f t="shared" si="1916"/>
        <v>0</v>
      </c>
      <c r="E837" s="570"/>
      <c r="F837" s="391">
        <f>+F762+E837</f>
        <v>0</v>
      </c>
      <c r="G837" s="386">
        <f>D837-F837</f>
        <v>0</v>
      </c>
      <c r="H837" s="366" t="str">
        <f>IF(D837=0,"    ",F837/D837)</f>
        <v xml:space="preserve">    </v>
      </c>
      <c r="I837" s="668">
        <f t="shared" si="1917"/>
        <v>0</v>
      </c>
      <c r="J837" s="570"/>
      <c r="K837" s="391">
        <f>+K762+J837</f>
        <v>0</v>
      </c>
      <c r="L837" s="386">
        <f>I837-K837</f>
        <v>0</v>
      </c>
      <c r="M837" s="366" t="str">
        <f>IF(I837=0,"    ",K837/I837)</f>
        <v xml:space="preserve">    </v>
      </c>
      <c r="N837" s="668">
        <f t="shared" si="1918"/>
        <v>0</v>
      </c>
      <c r="O837" s="570"/>
      <c r="P837" s="391">
        <f>+P762+O837</f>
        <v>0</v>
      </c>
      <c r="Q837" s="386">
        <f>N837-P837</f>
        <v>0</v>
      </c>
      <c r="R837" s="366" t="str">
        <f>IF(N837=0,"    ",P837/N837)</f>
        <v xml:space="preserve">    </v>
      </c>
      <c r="S837" s="668">
        <f t="shared" si="1919"/>
        <v>0</v>
      </c>
      <c r="T837" s="570"/>
      <c r="U837" s="391">
        <f>+U762+T837</f>
        <v>0</v>
      </c>
      <c r="V837" s="386">
        <f>S837-U837</f>
        <v>0</v>
      </c>
      <c r="W837" s="366" t="str">
        <f>IF(S837=0,"    ",U837/S837)</f>
        <v xml:space="preserve">    </v>
      </c>
      <c r="X837" s="668">
        <f t="shared" si="1920"/>
        <v>0</v>
      </c>
      <c r="Y837" s="570"/>
      <c r="Z837" s="391">
        <f>+Z762+Y837</f>
        <v>0</v>
      </c>
      <c r="AA837" s="386">
        <f>X837-Z837</f>
        <v>0</v>
      </c>
      <c r="AB837" s="366" t="str">
        <f>IF(X837=0,"    ",Z837/X837)</f>
        <v xml:space="preserve">    </v>
      </c>
      <c r="AC837" s="668">
        <f t="shared" si="1921"/>
        <v>0</v>
      </c>
      <c r="AD837" s="570"/>
      <c r="AE837" s="391">
        <f>+AE762+AD837</f>
        <v>0</v>
      </c>
      <c r="AF837" s="386">
        <f>AC837-AE837</f>
        <v>0</v>
      </c>
      <c r="AG837" s="366" t="str">
        <f>IF(AC837=0,"    ",AE837/AC837)</f>
        <v xml:space="preserve">    </v>
      </c>
      <c r="AH837" s="668">
        <f t="shared" si="1922"/>
        <v>0</v>
      </c>
      <c r="AI837" s="570"/>
      <c r="AJ837" s="391">
        <f>+AJ762+AI837</f>
        <v>0</v>
      </c>
      <c r="AK837" s="386">
        <f>AH837-AJ837</f>
        <v>0</v>
      </c>
      <c r="AL837" s="366" t="str">
        <f>IF(AH837=0,"    ",AJ837/AH837)</f>
        <v xml:space="preserve">    </v>
      </c>
      <c r="AM837" s="668">
        <f t="shared" si="1923"/>
        <v>0</v>
      </c>
      <c r="AN837" s="570"/>
      <c r="AO837" s="391">
        <f>+AO762+AN837</f>
        <v>0</v>
      </c>
      <c r="AP837" s="386">
        <f>AM837-AO837</f>
        <v>0</v>
      </c>
      <c r="AQ837" s="366" t="str">
        <f>IF(AM837=0,"    ",AO837/AM837)</f>
        <v xml:space="preserve">    </v>
      </c>
      <c r="AR837" s="668">
        <f t="shared" si="1924"/>
        <v>0</v>
      </c>
      <c r="AS837" s="570"/>
      <c r="AT837" s="391">
        <f>+AT762+AS837</f>
        <v>0</v>
      </c>
      <c r="AU837" s="386">
        <f>AR837-AT837</f>
        <v>0</v>
      </c>
      <c r="AV837" s="366" t="str">
        <f>IF(AR837=0,"    ",AT837/AR837)</f>
        <v xml:space="preserve">    </v>
      </c>
      <c r="AW837" s="668">
        <f t="shared" si="1925"/>
        <v>0</v>
      </c>
      <c r="AX837" s="570"/>
      <c r="AY837" s="391">
        <f>+AY762+AX837</f>
        <v>0</v>
      </c>
      <c r="AZ837" s="386">
        <f>AW837-AY837</f>
        <v>0</v>
      </c>
      <c r="BA837" s="366" t="str">
        <f>IF(AW837=0,"    ",AY837/AW837)</f>
        <v xml:space="preserve">    </v>
      </c>
      <c r="BB837" s="668">
        <f t="shared" si="1926"/>
        <v>0</v>
      </c>
      <c r="BC837" s="570"/>
      <c r="BD837" s="391">
        <f>+BD762+BC837</f>
        <v>0</v>
      </c>
      <c r="BE837" s="386">
        <f>BB837-BD837</f>
        <v>0</v>
      </c>
      <c r="BF837" s="366" t="str">
        <f>IF(BB837=0,"    ",BD837/BB837)</f>
        <v xml:space="preserve">    </v>
      </c>
      <c r="BG837" s="668">
        <f t="shared" si="1927"/>
        <v>0</v>
      </c>
      <c r="BH837" s="570"/>
      <c r="BI837" s="391">
        <f>+BI762+BH837</f>
        <v>0</v>
      </c>
      <c r="BJ837" s="386">
        <f>BG837-BI837</f>
        <v>0</v>
      </c>
      <c r="BK837" s="366" t="str">
        <f>IF(BG837=0,"    ",BI837/BG837)</f>
        <v xml:space="preserve">    </v>
      </c>
      <c r="BL837" s="395"/>
      <c r="BM837" s="383">
        <f t="shared" si="1928"/>
        <v>0</v>
      </c>
    </row>
    <row r="838" spans="1:66" s="30" customFormat="1" ht="12.75">
      <c r="A838" s="399">
        <v>3</v>
      </c>
      <c r="B838" s="890" t="str">
        <f>B763</f>
        <v>Salaries &amp; Benefits Total</v>
      </c>
      <c r="C838" s="891">
        <f t="shared" si="1929"/>
        <v>0</v>
      </c>
      <c r="D838" s="845">
        <f t="shared" ref="D838" si="1930">SUM(D836:D837)</f>
        <v>0</v>
      </c>
      <c r="E838" s="845">
        <f t="shared" ref="E838" si="1931">SUM(E836:E837)</f>
        <v>0</v>
      </c>
      <c r="F838" s="873">
        <f t="shared" ref="F838:G838" si="1932">SUM(F836:F837)</f>
        <v>0</v>
      </c>
      <c r="G838" s="873">
        <f t="shared" si="1932"/>
        <v>0</v>
      </c>
      <c r="H838" s="874" t="str">
        <f>IF(D838=0,"    ",F838/D838)</f>
        <v xml:space="preserve">    </v>
      </c>
      <c r="I838" s="845">
        <f t="shared" ref="I838" si="1933">SUM(I836:I837)</f>
        <v>0</v>
      </c>
      <c r="J838" s="845">
        <f t="shared" ref="J838:L838" si="1934">SUM(J836:J837)</f>
        <v>0</v>
      </c>
      <c r="K838" s="876">
        <f t="shared" si="1934"/>
        <v>0</v>
      </c>
      <c r="L838" s="876">
        <f t="shared" si="1934"/>
        <v>0</v>
      </c>
      <c r="M838" s="874" t="str">
        <f>IF(I838=0,"    ",K838/I838)</f>
        <v xml:space="preserve">    </v>
      </c>
      <c r="N838" s="845">
        <f t="shared" ref="N838" si="1935">SUM(N836:N837)</f>
        <v>0</v>
      </c>
      <c r="O838" s="845">
        <f t="shared" ref="O838:Q838" si="1936">SUM(O836:O837)</f>
        <v>0</v>
      </c>
      <c r="P838" s="876">
        <f t="shared" si="1936"/>
        <v>0</v>
      </c>
      <c r="Q838" s="876">
        <f t="shared" si="1936"/>
        <v>0</v>
      </c>
      <c r="R838" s="874" t="str">
        <f>IF(N838=0,"    ",P838/N838)</f>
        <v xml:space="preserve">    </v>
      </c>
      <c r="S838" s="845">
        <f t="shared" ref="S838" si="1937">SUM(S836:S837)</f>
        <v>0</v>
      </c>
      <c r="T838" s="845">
        <f t="shared" ref="T838:V838" si="1938">SUM(T836:T837)</f>
        <v>0</v>
      </c>
      <c r="U838" s="876">
        <f t="shared" si="1938"/>
        <v>0</v>
      </c>
      <c r="V838" s="876">
        <f t="shared" si="1938"/>
        <v>0</v>
      </c>
      <c r="W838" s="874" t="str">
        <f>IF(S838=0,"    ",U838/S838)</f>
        <v xml:space="preserve">    </v>
      </c>
      <c r="X838" s="845">
        <f t="shared" ref="X838" si="1939">SUM(X836:X837)</f>
        <v>0</v>
      </c>
      <c r="Y838" s="845">
        <f t="shared" ref="Y838:AA838" si="1940">SUM(Y836:Y837)</f>
        <v>0</v>
      </c>
      <c r="Z838" s="876">
        <f t="shared" si="1940"/>
        <v>0</v>
      </c>
      <c r="AA838" s="876">
        <f t="shared" si="1940"/>
        <v>0</v>
      </c>
      <c r="AB838" s="874" t="str">
        <f>IF(X838=0,"    ",Z838/X838)</f>
        <v xml:space="preserve">    </v>
      </c>
      <c r="AC838" s="845">
        <f t="shared" ref="AC838" si="1941">SUM(AC836:AC837)</f>
        <v>0</v>
      </c>
      <c r="AD838" s="845">
        <f t="shared" ref="AD838:AF838" si="1942">SUM(AD836:AD837)</f>
        <v>0</v>
      </c>
      <c r="AE838" s="876">
        <f t="shared" si="1942"/>
        <v>0</v>
      </c>
      <c r="AF838" s="876">
        <f t="shared" si="1942"/>
        <v>0</v>
      </c>
      <c r="AG838" s="874" t="str">
        <f>IF(AC838=0,"    ",AE838/AC838)</f>
        <v xml:space="preserve">    </v>
      </c>
      <c r="AH838" s="845">
        <f t="shared" ref="AH838" si="1943">SUM(AH836:AH837)</f>
        <v>0</v>
      </c>
      <c r="AI838" s="845">
        <f t="shared" ref="AI838:AK838" si="1944">SUM(AI836:AI837)</f>
        <v>0</v>
      </c>
      <c r="AJ838" s="876">
        <f t="shared" si="1944"/>
        <v>0</v>
      </c>
      <c r="AK838" s="876">
        <f t="shared" si="1944"/>
        <v>0</v>
      </c>
      <c r="AL838" s="874" t="str">
        <f>IF(AH838=0,"    ",AJ838/AH838)</f>
        <v xml:space="preserve">    </v>
      </c>
      <c r="AM838" s="845">
        <f t="shared" ref="AM838" si="1945">SUM(AM836:AM837)</f>
        <v>0</v>
      </c>
      <c r="AN838" s="845">
        <f t="shared" ref="AN838:AP838" si="1946">SUM(AN836:AN837)</f>
        <v>0</v>
      </c>
      <c r="AO838" s="876">
        <f t="shared" si="1946"/>
        <v>0</v>
      </c>
      <c r="AP838" s="876">
        <f t="shared" si="1946"/>
        <v>0</v>
      </c>
      <c r="AQ838" s="874" t="str">
        <f>IF(AM838=0,"    ",AO838/AM838)</f>
        <v xml:space="preserve">    </v>
      </c>
      <c r="AR838" s="845">
        <f t="shared" ref="AR838" si="1947">SUM(AR836:AR837)</f>
        <v>0</v>
      </c>
      <c r="AS838" s="845">
        <f t="shared" ref="AS838:AU838" si="1948">SUM(AS836:AS837)</f>
        <v>0</v>
      </c>
      <c r="AT838" s="876">
        <f t="shared" si="1948"/>
        <v>0</v>
      </c>
      <c r="AU838" s="876">
        <f t="shared" si="1948"/>
        <v>0</v>
      </c>
      <c r="AV838" s="874" t="str">
        <f>IF(AR838=0,"    ",AT838/AR838)</f>
        <v xml:space="preserve">    </v>
      </c>
      <c r="AW838" s="845">
        <f t="shared" ref="AW838" si="1949">SUM(AW836:AW837)</f>
        <v>0</v>
      </c>
      <c r="AX838" s="845">
        <f t="shared" ref="AX838:AZ838" si="1950">SUM(AX836:AX837)</f>
        <v>0</v>
      </c>
      <c r="AY838" s="876">
        <f t="shared" si="1950"/>
        <v>0</v>
      </c>
      <c r="AZ838" s="876">
        <f t="shared" si="1950"/>
        <v>0</v>
      </c>
      <c r="BA838" s="874" t="str">
        <f>IF(AW838=0,"    ",AY838/AW838)</f>
        <v xml:space="preserve">    </v>
      </c>
      <c r="BB838" s="845">
        <f t="shared" ref="BB838" si="1951">SUM(BB836:BB837)</f>
        <v>0</v>
      </c>
      <c r="BC838" s="845">
        <f t="shared" ref="BC838:BE838" si="1952">SUM(BC836:BC837)</f>
        <v>0</v>
      </c>
      <c r="BD838" s="876">
        <f t="shared" si="1952"/>
        <v>0</v>
      </c>
      <c r="BE838" s="876">
        <f t="shared" si="1952"/>
        <v>0</v>
      </c>
      <c r="BF838" s="874" t="str">
        <f>IF(BB838=0,"    ",BD838/BB838)</f>
        <v xml:space="preserve">    </v>
      </c>
      <c r="BG838" s="845">
        <f t="shared" ref="BG838" si="1953">SUM(BG836:BG837)</f>
        <v>0</v>
      </c>
      <c r="BH838" s="845">
        <f t="shared" ref="BH838:BJ838" si="1954">SUM(BH836:BH837)</f>
        <v>0</v>
      </c>
      <c r="BI838" s="876">
        <f t="shared" si="1954"/>
        <v>0</v>
      </c>
      <c r="BJ838" s="876">
        <f t="shared" si="1954"/>
        <v>0</v>
      </c>
      <c r="BK838" s="874" t="str">
        <f>IF(BG838=0,"    ",BI838/BG838)</f>
        <v xml:space="preserve">    </v>
      </c>
      <c r="BL838" s="395"/>
      <c r="BM838" s="383">
        <f t="shared" si="1928"/>
        <v>0</v>
      </c>
    </row>
    <row r="839" spans="1:66" s="5" customFormat="1" ht="12.75">
      <c r="A839" s="633">
        <v>4</v>
      </c>
      <c r="B839" s="401" t="str">
        <f>B764</f>
        <v>*Consultants (from Supplemental B)</v>
      </c>
      <c r="C839" s="371">
        <f t="shared" si="1929"/>
        <v>0</v>
      </c>
      <c r="D839" s="659">
        <f t="shared" si="1916"/>
        <v>0</v>
      </c>
      <c r="E839" s="570"/>
      <c r="F839" s="391">
        <f t="shared" ref="F839:F879" si="1955">+F764+E839</f>
        <v>0</v>
      </c>
      <c r="G839" s="386">
        <f t="shared" ref="G839:G884" si="1956">D839-F839</f>
        <v>0</v>
      </c>
      <c r="H839" s="366" t="str">
        <f>IF(D839=0,"    ",F839/D839)</f>
        <v xml:space="preserve">    </v>
      </c>
      <c r="I839" s="849">
        <f t="shared" si="1917"/>
        <v>0</v>
      </c>
      <c r="J839" s="570"/>
      <c r="K839" s="391">
        <f t="shared" ref="K839:K879" si="1957">+K764+J839</f>
        <v>0</v>
      </c>
      <c r="L839" s="386">
        <f t="shared" ref="L839:L884" si="1958">I839-K839</f>
        <v>0</v>
      </c>
      <c r="M839" s="366" t="str">
        <f>IF(I839=0,"    ",K839/I839)</f>
        <v xml:space="preserve">    </v>
      </c>
      <c r="N839" s="849">
        <f t="shared" si="1918"/>
        <v>0</v>
      </c>
      <c r="O839" s="570"/>
      <c r="P839" s="391">
        <f t="shared" ref="P839:P879" si="1959">+P764+O839</f>
        <v>0</v>
      </c>
      <c r="Q839" s="386">
        <f t="shared" ref="Q839:Q884" si="1960">N839-P839</f>
        <v>0</v>
      </c>
      <c r="R839" s="366" t="str">
        <f>IF(N839=0,"    ",P839/N839)</f>
        <v xml:space="preserve">    </v>
      </c>
      <c r="S839" s="849">
        <f t="shared" si="1919"/>
        <v>0</v>
      </c>
      <c r="T839" s="570"/>
      <c r="U839" s="391">
        <f t="shared" ref="U839:U879" si="1961">+U764+T839</f>
        <v>0</v>
      </c>
      <c r="V839" s="386">
        <f t="shared" ref="V839:V884" si="1962">S839-U839</f>
        <v>0</v>
      </c>
      <c r="W839" s="366" t="str">
        <f>IF(S839=0,"    ",U839/S839)</f>
        <v xml:space="preserve">    </v>
      </c>
      <c r="X839" s="849">
        <f t="shared" si="1920"/>
        <v>0</v>
      </c>
      <c r="Y839" s="570"/>
      <c r="Z839" s="391">
        <f t="shared" ref="Z839:Z879" si="1963">+Z764+Y839</f>
        <v>0</v>
      </c>
      <c r="AA839" s="386">
        <f t="shared" ref="AA839:AA884" si="1964">X839-Z839</f>
        <v>0</v>
      </c>
      <c r="AB839" s="366" t="str">
        <f>IF(X839=0,"    ",Z839/X839)</f>
        <v xml:space="preserve">    </v>
      </c>
      <c r="AC839" s="849">
        <f t="shared" si="1921"/>
        <v>0</v>
      </c>
      <c r="AD839" s="570"/>
      <c r="AE839" s="391">
        <f t="shared" ref="AE839:AE879" si="1965">+AE764+AD839</f>
        <v>0</v>
      </c>
      <c r="AF839" s="386">
        <f t="shared" ref="AF839:AF884" si="1966">AC839-AE839</f>
        <v>0</v>
      </c>
      <c r="AG839" s="366" t="str">
        <f>IF(AC839=0,"    ",AE839/AC839)</f>
        <v xml:space="preserve">    </v>
      </c>
      <c r="AH839" s="849">
        <f t="shared" si="1922"/>
        <v>0</v>
      </c>
      <c r="AI839" s="570"/>
      <c r="AJ839" s="391">
        <f t="shared" ref="AJ839:AJ879" si="1967">+AJ764+AI839</f>
        <v>0</v>
      </c>
      <c r="AK839" s="386">
        <f t="shared" ref="AK839:AK884" si="1968">AH839-AJ839</f>
        <v>0</v>
      </c>
      <c r="AL839" s="366" t="str">
        <f>IF(AH839=0,"    ",AJ839/AH839)</f>
        <v xml:space="preserve">    </v>
      </c>
      <c r="AM839" s="849">
        <f t="shared" si="1923"/>
        <v>0</v>
      </c>
      <c r="AN839" s="570"/>
      <c r="AO839" s="391">
        <f t="shared" ref="AO839:AO879" si="1969">+AO764+AN839</f>
        <v>0</v>
      </c>
      <c r="AP839" s="386">
        <f t="shared" ref="AP839:AP884" si="1970">AM839-AO839</f>
        <v>0</v>
      </c>
      <c r="AQ839" s="366" t="str">
        <f>IF(AM839=0,"    ",AO839/AM839)</f>
        <v xml:space="preserve">    </v>
      </c>
      <c r="AR839" s="849">
        <f t="shared" si="1924"/>
        <v>0</v>
      </c>
      <c r="AS839" s="570"/>
      <c r="AT839" s="391">
        <f t="shared" ref="AT839:AT879" si="1971">+AT764+AS839</f>
        <v>0</v>
      </c>
      <c r="AU839" s="386">
        <f t="shared" ref="AU839:AU884" si="1972">AR839-AT839</f>
        <v>0</v>
      </c>
      <c r="AV839" s="366" t="str">
        <f>IF(AR839=0,"    ",AT839/AR839)</f>
        <v xml:space="preserve">    </v>
      </c>
      <c r="AW839" s="849">
        <f t="shared" si="1925"/>
        <v>0</v>
      </c>
      <c r="AX839" s="570"/>
      <c r="AY839" s="391">
        <f t="shared" ref="AY839:AY879" si="1973">+AY764+AX839</f>
        <v>0</v>
      </c>
      <c r="AZ839" s="386">
        <f t="shared" ref="AZ839:AZ884" si="1974">AW839-AY839</f>
        <v>0</v>
      </c>
      <c r="BA839" s="366" t="str">
        <f>IF(AW839=0,"    ",AY839/AW839)</f>
        <v xml:space="preserve">    </v>
      </c>
      <c r="BB839" s="849">
        <f t="shared" si="1926"/>
        <v>0</v>
      </c>
      <c r="BC839" s="570"/>
      <c r="BD839" s="391">
        <f t="shared" ref="BD839:BD879" si="1975">+BD764+BC839</f>
        <v>0</v>
      </c>
      <c r="BE839" s="386">
        <f t="shared" ref="BE839:BE884" si="1976">BB839-BD839</f>
        <v>0</v>
      </c>
      <c r="BF839" s="366" t="str">
        <f>IF(BB839=0,"    ",BD839/BB839)</f>
        <v xml:space="preserve">    </v>
      </c>
      <c r="BG839" s="849">
        <f t="shared" si="1927"/>
        <v>0</v>
      </c>
      <c r="BH839" s="570"/>
      <c r="BI839" s="391">
        <f t="shared" ref="BI839:BI879" si="1977">+BI764+BH839</f>
        <v>0</v>
      </c>
      <c r="BJ839" s="386">
        <f t="shared" ref="BJ839:BJ884" si="1978">BG839-BI839</f>
        <v>0</v>
      </c>
      <c r="BK839" s="366" t="str">
        <f>IF(BG839=0,"    ",BI839/BG839)</f>
        <v xml:space="preserve">    </v>
      </c>
      <c r="BM839" s="383">
        <f t="shared" si="1928"/>
        <v>0</v>
      </c>
      <c r="BN839" s="7"/>
    </row>
    <row r="840" spans="1:66" s="5" customFormat="1" ht="12.75">
      <c r="A840" s="633">
        <v>5</v>
      </c>
      <c r="B840" s="648" t="str">
        <f t="shared" ref="B840:B882" si="1979">B765</f>
        <v>**Flex Fund</v>
      </c>
      <c r="C840" s="375">
        <f t="shared" si="1929"/>
        <v>0</v>
      </c>
      <c r="D840" s="659">
        <f t="shared" si="1916"/>
        <v>0</v>
      </c>
      <c r="E840" s="570"/>
      <c r="F840" s="391">
        <f t="shared" si="1955"/>
        <v>0</v>
      </c>
      <c r="G840" s="386">
        <f t="shared" si="1956"/>
        <v>0</v>
      </c>
      <c r="H840" s="366" t="str">
        <f t="shared" ref="H840:H884" si="1980">IF(D840=0,"    ",F840/D840)</f>
        <v xml:space="preserve">    </v>
      </c>
      <c r="I840" s="849">
        <f t="shared" si="1917"/>
        <v>0</v>
      </c>
      <c r="J840" s="570"/>
      <c r="K840" s="391">
        <f t="shared" si="1957"/>
        <v>0</v>
      </c>
      <c r="L840" s="386">
        <f t="shared" si="1958"/>
        <v>0</v>
      </c>
      <c r="M840" s="366" t="str">
        <f t="shared" ref="M840:M884" si="1981">IF(I840=0,"    ",K840/I840)</f>
        <v xml:space="preserve">    </v>
      </c>
      <c r="N840" s="849">
        <f t="shared" si="1918"/>
        <v>0</v>
      </c>
      <c r="O840" s="570"/>
      <c r="P840" s="391">
        <f t="shared" si="1959"/>
        <v>0</v>
      </c>
      <c r="Q840" s="386">
        <f t="shared" si="1960"/>
        <v>0</v>
      </c>
      <c r="R840" s="366" t="str">
        <f t="shared" ref="R840:R884" si="1982">IF(N840=0,"    ",P840/N840)</f>
        <v xml:space="preserve">    </v>
      </c>
      <c r="S840" s="849">
        <f t="shared" si="1919"/>
        <v>0</v>
      </c>
      <c r="T840" s="570"/>
      <c r="U840" s="391">
        <f t="shared" si="1961"/>
        <v>0</v>
      </c>
      <c r="V840" s="386">
        <f t="shared" si="1962"/>
        <v>0</v>
      </c>
      <c r="W840" s="366" t="str">
        <f t="shared" ref="W840:W884" si="1983">IF(S840=0,"    ",U840/S840)</f>
        <v xml:space="preserve">    </v>
      </c>
      <c r="X840" s="849">
        <f t="shared" si="1920"/>
        <v>0</v>
      </c>
      <c r="Y840" s="570"/>
      <c r="Z840" s="391">
        <f t="shared" si="1963"/>
        <v>0</v>
      </c>
      <c r="AA840" s="386">
        <f t="shared" si="1964"/>
        <v>0</v>
      </c>
      <c r="AB840" s="366" t="str">
        <f t="shared" ref="AB840:AB884" si="1984">IF(X840=0,"    ",Z840/X840)</f>
        <v xml:space="preserve">    </v>
      </c>
      <c r="AC840" s="849">
        <f t="shared" si="1921"/>
        <v>0</v>
      </c>
      <c r="AD840" s="570"/>
      <c r="AE840" s="391">
        <f t="shared" si="1965"/>
        <v>0</v>
      </c>
      <c r="AF840" s="386">
        <f t="shared" si="1966"/>
        <v>0</v>
      </c>
      <c r="AG840" s="366" t="str">
        <f t="shared" ref="AG840:AG884" si="1985">IF(AC840=0,"    ",AE840/AC840)</f>
        <v xml:space="preserve">    </v>
      </c>
      <c r="AH840" s="849">
        <f t="shared" si="1922"/>
        <v>0</v>
      </c>
      <c r="AI840" s="570"/>
      <c r="AJ840" s="391">
        <f t="shared" si="1967"/>
        <v>0</v>
      </c>
      <c r="AK840" s="386">
        <f t="shared" si="1968"/>
        <v>0</v>
      </c>
      <c r="AL840" s="366" t="str">
        <f t="shared" ref="AL840:AL884" si="1986">IF(AH840=0,"    ",AJ840/AH840)</f>
        <v xml:space="preserve">    </v>
      </c>
      <c r="AM840" s="849">
        <f t="shared" si="1923"/>
        <v>0</v>
      </c>
      <c r="AN840" s="570"/>
      <c r="AO840" s="391">
        <f t="shared" si="1969"/>
        <v>0</v>
      </c>
      <c r="AP840" s="386">
        <f t="shared" si="1970"/>
        <v>0</v>
      </c>
      <c r="AQ840" s="366" t="str">
        <f t="shared" ref="AQ840:AQ884" si="1987">IF(AM840=0,"    ",AO840/AM840)</f>
        <v xml:space="preserve">    </v>
      </c>
      <c r="AR840" s="849">
        <f t="shared" si="1924"/>
        <v>0</v>
      </c>
      <c r="AS840" s="570"/>
      <c r="AT840" s="391">
        <f t="shared" si="1971"/>
        <v>0</v>
      </c>
      <c r="AU840" s="386">
        <f t="shared" si="1972"/>
        <v>0</v>
      </c>
      <c r="AV840" s="366" t="str">
        <f t="shared" ref="AV840:AV884" si="1988">IF(AR840=0,"    ",AT840/AR840)</f>
        <v xml:space="preserve">    </v>
      </c>
      <c r="AW840" s="849">
        <f t="shared" si="1925"/>
        <v>0</v>
      </c>
      <c r="AX840" s="570"/>
      <c r="AY840" s="391">
        <f t="shared" si="1973"/>
        <v>0</v>
      </c>
      <c r="AZ840" s="386">
        <f t="shared" si="1974"/>
        <v>0</v>
      </c>
      <c r="BA840" s="366" t="str">
        <f t="shared" ref="BA840:BA884" si="1989">IF(AW840=0,"    ",AY840/AW840)</f>
        <v xml:space="preserve">    </v>
      </c>
      <c r="BB840" s="849">
        <f t="shared" si="1926"/>
        <v>0</v>
      </c>
      <c r="BC840" s="570"/>
      <c r="BD840" s="391">
        <f t="shared" si="1975"/>
        <v>0</v>
      </c>
      <c r="BE840" s="386">
        <f t="shared" si="1976"/>
        <v>0</v>
      </c>
      <c r="BF840" s="366" t="str">
        <f t="shared" ref="BF840:BF884" si="1990">IF(BB840=0,"    ",BD840/BB840)</f>
        <v xml:space="preserve">    </v>
      </c>
      <c r="BG840" s="849">
        <f t="shared" si="1927"/>
        <v>0</v>
      </c>
      <c r="BH840" s="570"/>
      <c r="BI840" s="391">
        <f t="shared" si="1977"/>
        <v>0</v>
      </c>
      <c r="BJ840" s="386">
        <f t="shared" si="1978"/>
        <v>0</v>
      </c>
      <c r="BK840" s="366" t="str">
        <f t="shared" ref="BK840:BK884" si="1991">IF(BG840=0,"    ",BI840/BG840)</f>
        <v xml:space="preserve">    </v>
      </c>
      <c r="BM840" s="383">
        <f t="shared" si="1928"/>
        <v>0</v>
      </c>
      <c r="BN840" s="7"/>
    </row>
    <row r="841" spans="1:66" s="5" customFormat="1" ht="12.75">
      <c r="A841" s="633">
        <v>6</v>
      </c>
      <c r="B841" s="648" t="str">
        <f t="shared" si="1979"/>
        <v>*Gift Cards</v>
      </c>
      <c r="C841" s="375">
        <f t="shared" si="1929"/>
        <v>0</v>
      </c>
      <c r="D841" s="659">
        <f t="shared" si="1916"/>
        <v>0</v>
      </c>
      <c r="E841" s="570"/>
      <c r="F841" s="391">
        <f t="shared" si="1955"/>
        <v>0</v>
      </c>
      <c r="G841" s="386">
        <f t="shared" si="1956"/>
        <v>0</v>
      </c>
      <c r="H841" s="366" t="str">
        <f t="shared" si="1980"/>
        <v xml:space="preserve">    </v>
      </c>
      <c r="I841" s="849">
        <f t="shared" si="1917"/>
        <v>0</v>
      </c>
      <c r="J841" s="570"/>
      <c r="K841" s="391">
        <f t="shared" si="1957"/>
        <v>0</v>
      </c>
      <c r="L841" s="386">
        <f t="shared" si="1958"/>
        <v>0</v>
      </c>
      <c r="M841" s="366" t="str">
        <f t="shared" si="1981"/>
        <v xml:space="preserve">    </v>
      </c>
      <c r="N841" s="849">
        <f t="shared" si="1918"/>
        <v>0</v>
      </c>
      <c r="O841" s="570"/>
      <c r="P841" s="391">
        <f t="shared" si="1959"/>
        <v>0</v>
      </c>
      <c r="Q841" s="386">
        <f t="shared" si="1960"/>
        <v>0</v>
      </c>
      <c r="R841" s="366" t="str">
        <f t="shared" si="1982"/>
        <v xml:space="preserve">    </v>
      </c>
      <c r="S841" s="849">
        <f t="shared" si="1919"/>
        <v>0</v>
      </c>
      <c r="T841" s="570"/>
      <c r="U841" s="391">
        <f t="shared" si="1961"/>
        <v>0</v>
      </c>
      <c r="V841" s="386">
        <f t="shared" si="1962"/>
        <v>0</v>
      </c>
      <c r="W841" s="366" t="str">
        <f t="shared" si="1983"/>
        <v xml:space="preserve">    </v>
      </c>
      <c r="X841" s="849">
        <f t="shared" si="1920"/>
        <v>0</v>
      </c>
      <c r="Y841" s="570"/>
      <c r="Z841" s="391">
        <f t="shared" si="1963"/>
        <v>0</v>
      </c>
      <c r="AA841" s="386">
        <f t="shared" si="1964"/>
        <v>0</v>
      </c>
      <c r="AB841" s="366" t="str">
        <f t="shared" si="1984"/>
        <v xml:space="preserve">    </v>
      </c>
      <c r="AC841" s="849">
        <f t="shared" si="1921"/>
        <v>0</v>
      </c>
      <c r="AD841" s="570"/>
      <c r="AE841" s="391">
        <f t="shared" si="1965"/>
        <v>0</v>
      </c>
      <c r="AF841" s="386">
        <f t="shared" si="1966"/>
        <v>0</v>
      </c>
      <c r="AG841" s="366" t="str">
        <f t="shared" si="1985"/>
        <v xml:space="preserve">    </v>
      </c>
      <c r="AH841" s="849">
        <f t="shared" si="1922"/>
        <v>0</v>
      </c>
      <c r="AI841" s="570"/>
      <c r="AJ841" s="391">
        <f t="shared" si="1967"/>
        <v>0</v>
      </c>
      <c r="AK841" s="386">
        <f t="shared" si="1968"/>
        <v>0</v>
      </c>
      <c r="AL841" s="366" t="str">
        <f t="shared" si="1986"/>
        <v xml:space="preserve">    </v>
      </c>
      <c r="AM841" s="849">
        <f t="shared" si="1923"/>
        <v>0</v>
      </c>
      <c r="AN841" s="570"/>
      <c r="AO841" s="391">
        <f t="shared" si="1969"/>
        <v>0</v>
      </c>
      <c r="AP841" s="386">
        <f t="shared" si="1970"/>
        <v>0</v>
      </c>
      <c r="AQ841" s="366" t="str">
        <f t="shared" si="1987"/>
        <v xml:space="preserve">    </v>
      </c>
      <c r="AR841" s="849">
        <f t="shared" si="1924"/>
        <v>0</v>
      </c>
      <c r="AS841" s="570"/>
      <c r="AT841" s="391">
        <f t="shared" si="1971"/>
        <v>0</v>
      </c>
      <c r="AU841" s="386">
        <f t="shared" si="1972"/>
        <v>0</v>
      </c>
      <c r="AV841" s="366" t="str">
        <f t="shared" si="1988"/>
        <v xml:space="preserve">    </v>
      </c>
      <c r="AW841" s="849">
        <f t="shared" si="1925"/>
        <v>0</v>
      </c>
      <c r="AX841" s="570"/>
      <c r="AY841" s="391">
        <f t="shared" si="1973"/>
        <v>0</v>
      </c>
      <c r="AZ841" s="386">
        <f t="shared" si="1974"/>
        <v>0</v>
      </c>
      <c r="BA841" s="366" t="str">
        <f t="shared" si="1989"/>
        <v xml:space="preserve">    </v>
      </c>
      <c r="BB841" s="849">
        <f t="shared" si="1926"/>
        <v>0</v>
      </c>
      <c r="BC841" s="570"/>
      <c r="BD841" s="391">
        <f t="shared" si="1975"/>
        <v>0</v>
      </c>
      <c r="BE841" s="386">
        <f t="shared" si="1976"/>
        <v>0</v>
      </c>
      <c r="BF841" s="366" t="str">
        <f t="shared" si="1990"/>
        <v xml:space="preserve">    </v>
      </c>
      <c r="BG841" s="849">
        <f t="shared" si="1927"/>
        <v>0</v>
      </c>
      <c r="BH841" s="570"/>
      <c r="BI841" s="391">
        <f t="shared" si="1977"/>
        <v>0</v>
      </c>
      <c r="BJ841" s="386">
        <f t="shared" si="1978"/>
        <v>0</v>
      </c>
      <c r="BK841" s="366" t="str">
        <f t="shared" si="1991"/>
        <v xml:space="preserve">    </v>
      </c>
      <c r="BM841" s="383">
        <f t="shared" si="1928"/>
        <v>0</v>
      </c>
      <c r="BN841" s="7"/>
    </row>
    <row r="842" spans="1:66" s="5" customFormat="1" ht="12.75">
      <c r="A842" s="633">
        <v>7</v>
      </c>
      <c r="B842" s="648" t="str">
        <f t="shared" si="1979"/>
        <v>*Interest Expense</v>
      </c>
      <c r="C842" s="375">
        <f t="shared" si="1929"/>
        <v>0</v>
      </c>
      <c r="D842" s="659">
        <f t="shared" si="1916"/>
        <v>0</v>
      </c>
      <c r="E842" s="570"/>
      <c r="F842" s="391">
        <f t="shared" si="1955"/>
        <v>0</v>
      </c>
      <c r="G842" s="386">
        <f t="shared" si="1956"/>
        <v>0</v>
      </c>
      <c r="H842" s="366" t="str">
        <f t="shared" si="1980"/>
        <v xml:space="preserve">    </v>
      </c>
      <c r="I842" s="849">
        <f t="shared" si="1917"/>
        <v>0</v>
      </c>
      <c r="J842" s="570"/>
      <c r="K842" s="391">
        <f t="shared" si="1957"/>
        <v>0</v>
      </c>
      <c r="L842" s="386">
        <f t="shared" si="1958"/>
        <v>0</v>
      </c>
      <c r="M842" s="366" t="str">
        <f t="shared" si="1981"/>
        <v xml:space="preserve">    </v>
      </c>
      <c r="N842" s="849">
        <f t="shared" si="1918"/>
        <v>0</v>
      </c>
      <c r="O842" s="570"/>
      <c r="P842" s="391">
        <f t="shared" si="1959"/>
        <v>0</v>
      </c>
      <c r="Q842" s="386">
        <f t="shared" si="1960"/>
        <v>0</v>
      </c>
      <c r="R842" s="366" t="str">
        <f t="shared" si="1982"/>
        <v xml:space="preserve">    </v>
      </c>
      <c r="S842" s="849">
        <f t="shared" si="1919"/>
        <v>0</v>
      </c>
      <c r="T842" s="570"/>
      <c r="U842" s="391">
        <f t="shared" si="1961"/>
        <v>0</v>
      </c>
      <c r="V842" s="386">
        <f t="shared" si="1962"/>
        <v>0</v>
      </c>
      <c r="W842" s="366" t="str">
        <f t="shared" si="1983"/>
        <v xml:space="preserve">    </v>
      </c>
      <c r="X842" s="849">
        <f t="shared" si="1920"/>
        <v>0</v>
      </c>
      <c r="Y842" s="570"/>
      <c r="Z842" s="391">
        <f t="shared" si="1963"/>
        <v>0</v>
      </c>
      <c r="AA842" s="386">
        <f t="shared" si="1964"/>
        <v>0</v>
      </c>
      <c r="AB842" s="366" t="str">
        <f t="shared" si="1984"/>
        <v xml:space="preserve">    </v>
      </c>
      <c r="AC842" s="849">
        <f t="shared" si="1921"/>
        <v>0</v>
      </c>
      <c r="AD842" s="570"/>
      <c r="AE842" s="391">
        <f t="shared" si="1965"/>
        <v>0</v>
      </c>
      <c r="AF842" s="386">
        <f t="shared" si="1966"/>
        <v>0</v>
      </c>
      <c r="AG842" s="366" t="str">
        <f t="shared" si="1985"/>
        <v xml:space="preserve">    </v>
      </c>
      <c r="AH842" s="849">
        <f t="shared" si="1922"/>
        <v>0</v>
      </c>
      <c r="AI842" s="570"/>
      <c r="AJ842" s="391">
        <f t="shared" si="1967"/>
        <v>0</v>
      </c>
      <c r="AK842" s="386">
        <f t="shared" si="1968"/>
        <v>0</v>
      </c>
      <c r="AL842" s="366" t="str">
        <f t="shared" si="1986"/>
        <v xml:space="preserve">    </v>
      </c>
      <c r="AM842" s="849">
        <f t="shared" si="1923"/>
        <v>0</v>
      </c>
      <c r="AN842" s="570"/>
      <c r="AO842" s="391">
        <f t="shared" si="1969"/>
        <v>0</v>
      </c>
      <c r="AP842" s="386">
        <f t="shared" si="1970"/>
        <v>0</v>
      </c>
      <c r="AQ842" s="366" t="str">
        <f t="shared" si="1987"/>
        <v xml:space="preserve">    </v>
      </c>
      <c r="AR842" s="849">
        <f t="shared" si="1924"/>
        <v>0</v>
      </c>
      <c r="AS842" s="570"/>
      <c r="AT842" s="391">
        <f t="shared" si="1971"/>
        <v>0</v>
      </c>
      <c r="AU842" s="386">
        <f t="shared" si="1972"/>
        <v>0</v>
      </c>
      <c r="AV842" s="366" t="str">
        <f t="shared" si="1988"/>
        <v xml:space="preserve">    </v>
      </c>
      <c r="AW842" s="849">
        <f t="shared" si="1925"/>
        <v>0</v>
      </c>
      <c r="AX842" s="570"/>
      <c r="AY842" s="391">
        <f t="shared" si="1973"/>
        <v>0</v>
      </c>
      <c r="AZ842" s="386">
        <f t="shared" si="1974"/>
        <v>0</v>
      </c>
      <c r="BA842" s="366" t="str">
        <f t="shared" si="1989"/>
        <v xml:space="preserve">    </v>
      </c>
      <c r="BB842" s="849">
        <f t="shared" si="1926"/>
        <v>0</v>
      </c>
      <c r="BC842" s="570"/>
      <c r="BD842" s="391">
        <f t="shared" si="1975"/>
        <v>0</v>
      </c>
      <c r="BE842" s="386">
        <f t="shared" si="1976"/>
        <v>0</v>
      </c>
      <c r="BF842" s="366" t="str">
        <f t="shared" si="1990"/>
        <v xml:space="preserve">    </v>
      </c>
      <c r="BG842" s="849">
        <f t="shared" si="1927"/>
        <v>0</v>
      </c>
      <c r="BH842" s="570"/>
      <c r="BI842" s="391">
        <f t="shared" si="1977"/>
        <v>0</v>
      </c>
      <c r="BJ842" s="386">
        <f t="shared" si="1978"/>
        <v>0</v>
      </c>
      <c r="BK842" s="366" t="str">
        <f t="shared" si="1991"/>
        <v xml:space="preserve">    </v>
      </c>
      <c r="BM842" s="383">
        <f t="shared" si="1928"/>
        <v>0</v>
      </c>
      <c r="BN842" s="7"/>
    </row>
    <row r="843" spans="1:66" s="5" customFormat="1" ht="12.75">
      <c r="A843" s="633">
        <v>8</v>
      </c>
      <c r="B843" s="648" t="str">
        <f t="shared" si="1979"/>
        <v>*Leasehold Improvements</v>
      </c>
      <c r="C843" s="375">
        <f t="shared" si="1929"/>
        <v>0</v>
      </c>
      <c r="D843" s="659">
        <f t="shared" si="1916"/>
        <v>0</v>
      </c>
      <c r="E843" s="570"/>
      <c r="F843" s="391">
        <f t="shared" si="1955"/>
        <v>0</v>
      </c>
      <c r="G843" s="386">
        <f t="shared" si="1956"/>
        <v>0</v>
      </c>
      <c r="H843" s="366" t="str">
        <f t="shared" si="1980"/>
        <v xml:space="preserve">    </v>
      </c>
      <c r="I843" s="849">
        <f t="shared" si="1917"/>
        <v>0</v>
      </c>
      <c r="J843" s="570"/>
      <c r="K843" s="391">
        <f t="shared" si="1957"/>
        <v>0</v>
      </c>
      <c r="L843" s="386">
        <f t="shared" si="1958"/>
        <v>0</v>
      </c>
      <c r="M843" s="366" t="str">
        <f t="shared" si="1981"/>
        <v xml:space="preserve">    </v>
      </c>
      <c r="N843" s="849">
        <f t="shared" si="1918"/>
        <v>0</v>
      </c>
      <c r="O843" s="570"/>
      <c r="P843" s="391">
        <f t="shared" si="1959"/>
        <v>0</v>
      </c>
      <c r="Q843" s="386">
        <f t="shared" si="1960"/>
        <v>0</v>
      </c>
      <c r="R843" s="366" t="str">
        <f t="shared" si="1982"/>
        <v xml:space="preserve">    </v>
      </c>
      <c r="S843" s="849">
        <f t="shared" si="1919"/>
        <v>0</v>
      </c>
      <c r="T843" s="570"/>
      <c r="U843" s="391">
        <f t="shared" si="1961"/>
        <v>0</v>
      </c>
      <c r="V843" s="386">
        <f t="shared" si="1962"/>
        <v>0</v>
      </c>
      <c r="W843" s="366" t="str">
        <f t="shared" si="1983"/>
        <v xml:space="preserve">    </v>
      </c>
      <c r="X843" s="849">
        <f t="shared" si="1920"/>
        <v>0</v>
      </c>
      <c r="Y843" s="570"/>
      <c r="Z843" s="391">
        <f t="shared" si="1963"/>
        <v>0</v>
      </c>
      <c r="AA843" s="386">
        <f t="shared" si="1964"/>
        <v>0</v>
      </c>
      <c r="AB843" s="366" t="str">
        <f t="shared" si="1984"/>
        <v xml:space="preserve">    </v>
      </c>
      <c r="AC843" s="849">
        <f t="shared" si="1921"/>
        <v>0</v>
      </c>
      <c r="AD843" s="570"/>
      <c r="AE843" s="391">
        <f t="shared" si="1965"/>
        <v>0</v>
      </c>
      <c r="AF843" s="386">
        <f t="shared" si="1966"/>
        <v>0</v>
      </c>
      <c r="AG843" s="366" t="str">
        <f t="shared" si="1985"/>
        <v xml:space="preserve">    </v>
      </c>
      <c r="AH843" s="849">
        <f t="shared" si="1922"/>
        <v>0</v>
      </c>
      <c r="AI843" s="570"/>
      <c r="AJ843" s="391">
        <f t="shared" si="1967"/>
        <v>0</v>
      </c>
      <c r="AK843" s="386">
        <f t="shared" si="1968"/>
        <v>0</v>
      </c>
      <c r="AL843" s="366" t="str">
        <f t="shared" si="1986"/>
        <v xml:space="preserve">    </v>
      </c>
      <c r="AM843" s="849">
        <f t="shared" si="1923"/>
        <v>0</v>
      </c>
      <c r="AN843" s="570"/>
      <c r="AO843" s="391">
        <f t="shared" si="1969"/>
        <v>0</v>
      </c>
      <c r="AP843" s="386">
        <f t="shared" si="1970"/>
        <v>0</v>
      </c>
      <c r="AQ843" s="366" t="str">
        <f t="shared" si="1987"/>
        <v xml:space="preserve">    </v>
      </c>
      <c r="AR843" s="849">
        <f t="shared" si="1924"/>
        <v>0</v>
      </c>
      <c r="AS843" s="570"/>
      <c r="AT843" s="391">
        <f t="shared" si="1971"/>
        <v>0</v>
      </c>
      <c r="AU843" s="386">
        <f t="shared" si="1972"/>
        <v>0</v>
      </c>
      <c r="AV843" s="366" t="str">
        <f t="shared" si="1988"/>
        <v xml:space="preserve">    </v>
      </c>
      <c r="AW843" s="849">
        <f t="shared" si="1925"/>
        <v>0</v>
      </c>
      <c r="AX843" s="570"/>
      <c r="AY843" s="391">
        <f t="shared" si="1973"/>
        <v>0</v>
      </c>
      <c r="AZ843" s="386">
        <f t="shared" si="1974"/>
        <v>0</v>
      </c>
      <c r="BA843" s="366" t="str">
        <f t="shared" si="1989"/>
        <v xml:space="preserve">    </v>
      </c>
      <c r="BB843" s="849">
        <f t="shared" si="1926"/>
        <v>0</v>
      </c>
      <c r="BC843" s="570"/>
      <c r="BD843" s="391">
        <f t="shared" si="1975"/>
        <v>0</v>
      </c>
      <c r="BE843" s="386">
        <f t="shared" si="1976"/>
        <v>0</v>
      </c>
      <c r="BF843" s="366" t="str">
        <f t="shared" si="1990"/>
        <v xml:space="preserve">    </v>
      </c>
      <c r="BG843" s="849">
        <f t="shared" si="1927"/>
        <v>0</v>
      </c>
      <c r="BH843" s="570"/>
      <c r="BI843" s="391">
        <f t="shared" si="1977"/>
        <v>0</v>
      </c>
      <c r="BJ843" s="386">
        <f t="shared" si="1978"/>
        <v>0</v>
      </c>
      <c r="BK843" s="366" t="str">
        <f t="shared" si="1991"/>
        <v xml:space="preserve">    </v>
      </c>
      <c r="BM843" s="383">
        <f t="shared" si="1928"/>
        <v>0</v>
      </c>
      <c r="BN843" s="7"/>
    </row>
    <row r="844" spans="1:66" s="5" customFormat="1" ht="12.75">
      <c r="A844" s="633">
        <v>9</v>
      </c>
      <c r="B844" s="648" t="str">
        <f t="shared" si="1979"/>
        <v>*Subcontracts (from Supplemental B)</v>
      </c>
      <c r="C844" s="376">
        <f t="shared" si="1929"/>
        <v>0</v>
      </c>
      <c r="D844" s="659">
        <f t="shared" si="1916"/>
        <v>0</v>
      </c>
      <c r="E844" s="570"/>
      <c r="F844" s="391">
        <f t="shared" si="1955"/>
        <v>0</v>
      </c>
      <c r="G844" s="386">
        <f t="shared" si="1956"/>
        <v>0</v>
      </c>
      <c r="H844" s="366" t="str">
        <f t="shared" si="1980"/>
        <v xml:space="preserve">    </v>
      </c>
      <c r="I844" s="849">
        <f t="shared" si="1917"/>
        <v>0</v>
      </c>
      <c r="J844" s="570"/>
      <c r="K844" s="391">
        <f t="shared" si="1957"/>
        <v>0</v>
      </c>
      <c r="L844" s="386">
        <f t="shared" si="1958"/>
        <v>0</v>
      </c>
      <c r="M844" s="366" t="str">
        <f t="shared" si="1981"/>
        <v xml:space="preserve">    </v>
      </c>
      <c r="N844" s="849">
        <f t="shared" si="1918"/>
        <v>0</v>
      </c>
      <c r="O844" s="570"/>
      <c r="P844" s="391">
        <f t="shared" si="1959"/>
        <v>0</v>
      </c>
      <c r="Q844" s="386">
        <f t="shared" si="1960"/>
        <v>0</v>
      </c>
      <c r="R844" s="366" t="str">
        <f t="shared" si="1982"/>
        <v xml:space="preserve">    </v>
      </c>
      <c r="S844" s="849">
        <f t="shared" si="1919"/>
        <v>0</v>
      </c>
      <c r="T844" s="570"/>
      <c r="U844" s="391">
        <f t="shared" si="1961"/>
        <v>0</v>
      </c>
      <c r="V844" s="386">
        <f t="shared" si="1962"/>
        <v>0</v>
      </c>
      <c r="W844" s="366" t="str">
        <f t="shared" si="1983"/>
        <v xml:space="preserve">    </v>
      </c>
      <c r="X844" s="849">
        <f t="shared" si="1920"/>
        <v>0</v>
      </c>
      <c r="Y844" s="570"/>
      <c r="Z844" s="391">
        <f t="shared" si="1963"/>
        <v>0</v>
      </c>
      <c r="AA844" s="386">
        <f t="shared" si="1964"/>
        <v>0</v>
      </c>
      <c r="AB844" s="366" t="str">
        <f t="shared" si="1984"/>
        <v xml:space="preserve">    </v>
      </c>
      <c r="AC844" s="849">
        <f t="shared" si="1921"/>
        <v>0</v>
      </c>
      <c r="AD844" s="570"/>
      <c r="AE844" s="391">
        <f t="shared" si="1965"/>
        <v>0</v>
      </c>
      <c r="AF844" s="386">
        <f t="shared" si="1966"/>
        <v>0</v>
      </c>
      <c r="AG844" s="366" t="str">
        <f t="shared" si="1985"/>
        <v xml:space="preserve">    </v>
      </c>
      <c r="AH844" s="849">
        <f t="shared" si="1922"/>
        <v>0</v>
      </c>
      <c r="AI844" s="570"/>
      <c r="AJ844" s="391">
        <f t="shared" si="1967"/>
        <v>0</v>
      </c>
      <c r="AK844" s="386">
        <f t="shared" si="1968"/>
        <v>0</v>
      </c>
      <c r="AL844" s="366" t="str">
        <f t="shared" si="1986"/>
        <v xml:space="preserve">    </v>
      </c>
      <c r="AM844" s="849">
        <f t="shared" si="1923"/>
        <v>0</v>
      </c>
      <c r="AN844" s="570"/>
      <c r="AO844" s="391">
        <f t="shared" si="1969"/>
        <v>0</v>
      </c>
      <c r="AP844" s="386">
        <f t="shared" si="1970"/>
        <v>0</v>
      </c>
      <c r="AQ844" s="366" t="str">
        <f t="shared" si="1987"/>
        <v xml:space="preserve">    </v>
      </c>
      <c r="AR844" s="849">
        <f t="shared" si="1924"/>
        <v>0</v>
      </c>
      <c r="AS844" s="570"/>
      <c r="AT844" s="391">
        <f t="shared" si="1971"/>
        <v>0</v>
      </c>
      <c r="AU844" s="386">
        <f t="shared" si="1972"/>
        <v>0</v>
      </c>
      <c r="AV844" s="366" t="str">
        <f t="shared" si="1988"/>
        <v xml:space="preserve">    </v>
      </c>
      <c r="AW844" s="849">
        <f t="shared" si="1925"/>
        <v>0</v>
      </c>
      <c r="AX844" s="570"/>
      <c r="AY844" s="391">
        <f t="shared" si="1973"/>
        <v>0</v>
      </c>
      <c r="AZ844" s="386">
        <f t="shared" si="1974"/>
        <v>0</v>
      </c>
      <c r="BA844" s="366" t="str">
        <f t="shared" si="1989"/>
        <v xml:space="preserve">    </v>
      </c>
      <c r="BB844" s="849">
        <f t="shared" si="1926"/>
        <v>0</v>
      </c>
      <c r="BC844" s="570"/>
      <c r="BD844" s="391">
        <f t="shared" si="1975"/>
        <v>0</v>
      </c>
      <c r="BE844" s="386">
        <f t="shared" si="1976"/>
        <v>0</v>
      </c>
      <c r="BF844" s="366" t="str">
        <f t="shared" si="1990"/>
        <v xml:space="preserve">    </v>
      </c>
      <c r="BG844" s="849">
        <f t="shared" si="1927"/>
        <v>0</v>
      </c>
      <c r="BH844" s="570"/>
      <c r="BI844" s="391">
        <f t="shared" si="1977"/>
        <v>0</v>
      </c>
      <c r="BJ844" s="386">
        <f t="shared" si="1978"/>
        <v>0</v>
      </c>
      <c r="BK844" s="366" t="str">
        <f t="shared" si="1991"/>
        <v xml:space="preserve">    </v>
      </c>
      <c r="BM844" s="383">
        <f t="shared" si="1928"/>
        <v>0</v>
      </c>
      <c r="BN844" s="7"/>
    </row>
    <row r="845" spans="1:66" s="5" customFormat="1" ht="12.75">
      <c r="A845" s="633">
        <v>10</v>
      </c>
      <c r="B845" s="895" t="str">
        <f t="shared" si="1979"/>
        <v>Building &amp; Facility Cost</v>
      </c>
      <c r="C845" s="377">
        <f t="shared" si="1929"/>
        <v>0</v>
      </c>
      <c r="D845" s="659">
        <f t="shared" si="1916"/>
        <v>0</v>
      </c>
      <c r="E845" s="570"/>
      <c r="F845" s="391">
        <f t="shared" si="1955"/>
        <v>0</v>
      </c>
      <c r="G845" s="386">
        <f t="shared" si="1956"/>
        <v>0</v>
      </c>
      <c r="H845" s="366" t="str">
        <f t="shared" si="1980"/>
        <v xml:space="preserve">    </v>
      </c>
      <c r="I845" s="849">
        <f t="shared" si="1917"/>
        <v>0</v>
      </c>
      <c r="J845" s="570"/>
      <c r="K845" s="391">
        <f t="shared" si="1957"/>
        <v>0</v>
      </c>
      <c r="L845" s="386">
        <f t="shared" si="1958"/>
        <v>0</v>
      </c>
      <c r="M845" s="366" t="str">
        <f t="shared" si="1981"/>
        <v xml:space="preserve">    </v>
      </c>
      <c r="N845" s="849">
        <f t="shared" si="1918"/>
        <v>0</v>
      </c>
      <c r="O845" s="570"/>
      <c r="P845" s="391">
        <f t="shared" si="1959"/>
        <v>0</v>
      </c>
      <c r="Q845" s="386">
        <f t="shared" si="1960"/>
        <v>0</v>
      </c>
      <c r="R845" s="366" t="str">
        <f t="shared" si="1982"/>
        <v xml:space="preserve">    </v>
      </c>
      <c r="S845" s="849">
        <f t="shared" si="1919"/>
        <v>0</v>
      </c>
      <c r="T845" s="570"/>
      <c r="U845" s="391">
        <f t="shared" si="1961"/>
        <v>0</v>
      </c>
      <c r="V845" s="386">
        <f t="shared" si="1962"/>
        <v>0</v>
      </c>
      <c r="W845" s="366" t="str">
        <f t="shared" si="1983"/>
        <v xml:space="preserve">    </v>
      </c>
      <c r="X845" s="849">
        <f t="shared" si="1920"/>
        <v>0</v>
      </c>
      <c r="Y845" s="570"/>
      <c r="Z845" s="391">
        <f t="shared" si="1963"/>
        <v>0</v>
      </c>
      <c r="AA845" s="386">
        <f t="shared" si="1964"/>
        <v>0</v>
      </c>
      <c r="AB845" s="366" t="str">
        <f t="shared" si="1984"/>
        <v xml:space="preserve">    </v>
      </c>
      <c r="AC845" s="849">
        <f t="shared" si="1921"/>
        <v>0</v>
      </c>
      <c r="AD845" s="570"/>
      <c r="AE845" s="391">
        <f t="shared" si="1965"/>
        <v>0</v>
      </c>
      <c r="AF845" s="386">
        <f t="shared" si="1966"/>
        <v>0</v>
      </c>
      <c r="AG845" s="366" t="str">
        <f t="shared" si="1985"/>
        <v xml:space="preserve">    </v>
      </c>
      <c r="AH845" s="849">
        <f t="shared" si="1922"/>
        <v>0</v>
      </c>
      <c r="AI845" s="570"/>
      <c r="AJ845" s="391">
        <f t="shared" si="1967"/>
        <v>0</v>
      </c>
      <c r="AK845" s="386">
        <f t="shared" si="1968"/>
        <v>0</v>
      </c>
      <c r="AL845" s="366" t="str">
        <f t="shared" si="1986"/>
        <v xml:space="preserve">    </v>
      </c>
      <c r="AM845" s="849">
        <f t="shared" si="1923"/>
        <v>0</v>
      </c>
      <c r="AN845" s="570"/>
      <c r="AO845" s="391">
        <f t="shared" si="1969"/>
        <v>0</v>
      </c>
      <c r="AP845" s="386">
        <f t="shared" si="1970"/>
        <v>0</v>
      </c>
      <c r="AQ845" s="366" t="str">
        <f t="shared" si="1987"/>
        <v xml:space="preserve">    </v>
      </c>
      <c r="AR845" s="849">
        <f t="shared" si="1924"/>
        <v>0</v>
      </c>
      <c r="AS845" s="570"/>
      <c r="AT845" s="391">
        <f t="shared" si="1971"/>
        <v>0</v>
      </c>
      <c r="AU845" s="386">
        <f t="shared" si="1972"/>
        <v>0</v>
      </c>
      <c r="AV845" s="366" t="str">
        <f t="shared" si="1988"/>
        <v xml:space="preserve">    </v>
      </c>
      <c r="AW845" s="849">
        <f t="shared" si="1925"/>
        <v>0</v>
      </c>
      <c r="AX845" s="570"/>
      <c r="AY845" s="391">
        <f t="shared" si="1973"/>
        <v>0</v>
      </c>
      <c r="AZ845" s="386">
        <f t="shared" si="1974"/>
        <v>0</v>
      </c>
      <c r="BA845" s="366" t="str">
        <f t="shared" si="1989"/>
        <v xml:space="preserve">    </v>
      </c>
      <c r="BB845" s="849">
        <f t="shared" si="1926"/>
        <v>0</v>
      </c>
      <c r="BC845" s="570"/>
      <c r="BD845" s="391">
        <f t="shared" si="1975"/>
        <v>0</v>
      </c>
      <c r="BE845" s="386">
        <f t="shared" si="1976"/>
        <v>0</v>
      </c>
      <c r="BF845" s="366" t="str">
        <f t="shared" si="1990"/>
        <v xml:space="preserve">    </v>
      </c>
      <c r="BG845" s="849">
        <f t="shared" si="1927"/>
        <v>0</v>
      </c>
      <c r="BH845" s="570"/>
      <c r="BI845" s="391">
        <f t="shared" si="1977"/>
        <v>0</v>
      </c>
      <c r="BJ845" s="386">
        <f t="shared" si="1978"/>
        <v>0</v>
      </c>
      <c r="BK845" s="366" t="str">
        <f t="shared" si="1991"/>
        <v xml:space="preserve">    </v>
      </c>
      <c r="BM845" s="383">
        <f t="shared" si="1928"/>
        <v>0</v>
      </c>
      <c r="BN845" s="7"/>
    </row>
    <row r="846" spans="1:66" s="5" customFormat="1" ht="12.75">
      <c r="A846" s="633">
        <v>11</v>
      </c>
      <c r="B846" s="895" t="str">
        <f t="shared" si="1979"/>
        <v>Equipment Use Cost</v>
      </c>
      <c r="C846" s="377">
        <f t="shared" si="1929"/>
        <v>0</v>
      </c>
      <c r="D846" s="659">
        <f t="shared" si="1916"/>
        <v>0</v>
      </c>
      <c r="E846" s="570"/>
      <c r="F846" s="391">
        <f t="shared" si="1955"/>
        <v>0</v>
      </c>
      <c r="G846" s="386">
        <f t="shared" si="1956"/>
        <v>0</v>
      </c>
      <c r="H846" s="366" t="str">
        <f t="shared" si="1980"/>
        <v xml:space="preserve">    </v>
      </c>
      <c r="I846" s="849">
        <f t="shared" si="1917"/>
        <v>0</v>
      </c>
      <c r="J846" s="570"/>
      <c r="K846" s="391">
        <f t="shared" si="1957"/>
        <v>0</v>
      </c>
      <c r="L846" s="386">
        <f t="shared" si="1958"/>
        <v>0</v>
      </c>
      <c r="M846" s="366" t="str">
        <f t="shared" si="1981"/>
        <v xml:space="preserve">    </v>
      </c>
      <c r="N846" s="849">
        <f t="shared" si="1918"/>
        <v>0</v>
      </c>
      <c r="O846" s="570"/>
      <c r="P846" s="391">
        <f t="shared" si="1959"/>
        <v>0</v>
      </c>
      <c r="Q846" s="386">
        <f t="shared" si="1960"/>
        <v>0</v>
      </c>
      <c r="R846" s="366" t="str">
        <f t="shared" si="1982"/>
        <v xml:space="preserve">    </v>
      </c>
      <c r="S846" s="849">
        <f t="shared" si="1919"/>
        <v>0</v>
      </c>
      <c r="T846" s="570"/>
      <c r="U846" s="391">
        <f t="shared" si="1961"/>
        <v>0</v>
      </c>
      <c r="V846" s="386">
        <f t="shared" si="1962"/>
        <v>0</v>
      </c>
      <c r="W846" s="366" t="str">
        <f t="shared" si="1983"/>
        <v xml:space="preserve">    </v>
      </c>
      <c r="X846" s="849">
        <f t="shared" si="1920"/>
        <v>0</v>
      </c>
      <c r="Y846" s="570"/>
      <c r="Z846" s="391">
        <f t="shared" si="1963"/>
        <v>0</v>
      </c>
      <c r="AA846" s="386">
        <f t="shared" si="1964"/>
        <v>0</v>
      </c>
      <c r="AB846" s="366" t="str">
        <f t="shared" si="1984"/>
        <v xml:space="preserve">    </v>
      </c>
      <c r="AC846" s="849">
        <f t="shared" si="1921"/>
        <v>0</v>
      </c>
      <c r="AD846" s="570"/>
      <c r="AE846" s="391">
        <f t="shared" si="1965"/>
        <v>0</v>
      </c>
      <c r="AF846" s="386">
        <f t="shared" si="1966"/>
        <v>0</v>
      </c>
      <c r="AG846" s="366" t="str">
        <f t="shared" si="1985"/>
        <v xml:space="preserve">    </v>
      </c>
      <c r="AH846" s="849">
        <f t="shared" si="1922"/>
        <v>0</v>
      </c>
      <c r="AI846" s="570"/>
      <c r="AJ846" s="391">
        <f t="shared" si="1967"/>
        <v>0</v>
      </c>
      <c r="AK846" s="386">
        <f t="shared" si="1968"/>
        <v>0</v>
      </c>
      <c r="AL846" s="366" t="str">
        <f t="shared" si="1986"/>
        <v xml:space="preserve">    </v>
      </c>
      <c r="AM846" s="849">
        <f t="shared" si="1923"/>
        <v>0</v>
      </c>
      <c r="AN846" s="570"/>
      <c r="AO846" s="391">
        <f t="shared" si="1969"/>
        <v>0</v>
      </c>
      <c r="AP846" s="386">
        <f t="shared" si="1970"/>
        <v>0</v>
      </c>
      <c r="AQ846" s="366" t="str">
        <f t="shared" si="1987"/>
        <v xml:space="preserve">    </v>
      </c>
      <c r="AR846" s="849">
        <f t="shared" si="1924"/>
        <v>0</v>
      </c>
      <c r="AS846" s="570"/>
      <c r="AT846" s="391">
        <f t="shared" si="1971"/>
        <v>0</v>
      </c>
      <c r="AU846" s="386">
        <f t="shared" si="1972"/>
        <v>0</v>
      </c>
      <c r="AV846" s="366" t="str">
        <f t="shared" si="1988"/>
        <v xml:space="preserve">    </v>
      </c>
      <c r="AW846" s="849">
        <f t="shared" si="1925"/>
        <v>0</v>
      </c>
      <c r="AX846" s="570"/>
      <c r="AY846" s="391">
        <f t="shared" si="1973"/>
        <v>0</v>
      </c>
      <c r="AZ846" s="386">
        <f t="shared" si="1974"/>
        <v>0</v>
      </c>
      <c r="BA846" s="366" t="str">
        <f t="shared" si="1989"/>
        <v xml:space="preserve">    </v>
      </c>
      <c r="BB846" s="849">
        <f t="shared" si="1926"/>
        <v>0</v>
      </c>
      <c r="BC846" s="570"/>
      <c r="BD846" s="391">
        <f t="shared" si="1975"/>
        <v>0</v>
      </c>
      <c r="BE846" s="386">
        <f t="shared" si="1976"/>
        <v>0</v>
      </c>
      <c r="BF846" s="366" t="str">
        <f t="shared" si="1990"/>
        <v xml:space="preserve">    </v>
      </c>
      <c r="BG846" s="849">
        <f t="shared" si="1927"/>
        <v>0</v>
      </c>
      <c r="BH846" s="570"/>
      <c r="BI846" s="391">
        <f t="shared" si="1977"/>
        <v>0</v>
      </c>
      <c r="BJ846" s="386">
        <f t="shared" si="1978"/>
        <v>0</v>
      </c>
      <c r="BK846" s="366" t="str">
        <f t="shared" si="1991"/>
        <v xml:space="preserve">    </v>
      </c>
      <c r="BM846" s="383">
        <f t="shared" si="1928"/>
        <v>0</v>
      </c>
      <c r="BN846" s="7"/>
    </row>
    <row r="847" spans="1:66" s="5" customFormat="1" ht="12.75">
      <c r="A847" s="633">
        <v>12</v>
      </c>
      <c r="B847" s="895" t="str">
        <f t="shared" si="1979"/>
        <v>Telecommunications &amp; Utilities</v>
      </c>
      <c r="C847" s="377">
        <f t="shared" si="1929"/>
        <v>0</v>
      </c>
      <c r="D847" s="659">
        <f t="shared" si="1916"/>
        <v>0</v>
      </c>
      <c r="E847" s="570"/>
      <c r="F847" s="391">
        <f t="shared" si="1955"/>
        <v>0</v>
      </c>
      <c r="G847" s="386">
        <f t="shared" si="1956"/>
        <v>0</v>
      </c>
      <c r="H847" s="366" t="str">
        <f t="shared" si="1980"/>
        <v xml:space="preserve">    </v>
      </c>
      <c r="I847" s="849">
        <f t="shared" si="1917"/>
        <v>0</v>
      </c>
      <c r="J847" s="570"/>
      <c r="K847" s="391">
        <f t="shared" si="1957"/>
        <v>0</v>
      </c>
      <c r="L847" s="386">
        <f t="shared" si="1958"/>
        <v>0</v>
      </c>
      <c r="M847" s="366" t="str">
        <f t="shared" si="1981"/>
        <v xml:space="preserve">    </v>
      </c>
      <c r="N847" s="849">
        <f t="shared" si="1918"/>
        <v>0</v>
      </c>
      <c r="O847" s="570"/>
      <c r="P847" s="391">
        <f t="shared" si="1959"/>
        <v>0</v>
      </c>
      <c r="Q847" s="386">
        <f t="shared" si="1960"/>
        <v>0</v>
      </c>
      <c r="R847" s="366" t="str">
        <f t="shared" si="1982"/>
        <v xml:space="preserve">    </v>
      </c>
      <c r="S847" s="849">
        <f t="shared" si="1919"/>
        <v>0</v>
      </c>
      <c r="T847" s="570"/>
      <c r="U847" s="391">
        <f t="shared" si="1961"/>
        <v>0</v>
      </c>
      <c r="V847" s="386">
        <f t="shared" si="1962"/>
        <v>0</v>
      </c>
      <c r="W847" s="366" t="str">
        <f t="shared" si="1983"/>
        <v xml:space="preserve">    </v>
      </c>
      <c r="X847" s="849">
        <f t="shared" si="1920"/>
        <v>0</v>
      </c>
      <c r="Y847" s="570"/>
      <c r="Z847" s="391">
        <f t="shared" si="1963"/>
        <v>0</v>
      </c>
      <c r="AA847" s="386">
        <f t="shared" si="1964"/>
        <v>0</v>
      </c>
      <c r="AB847" s="366" t="str">
        <f t="shared" si="1984"/>
        <v xml:space="preserve">    </v>
      </c>
      <c r="AC847" s="849">
        <f t="shared" si="1921"/>
        <v>0</v>
      </c>
      <c r="AD847" s="570"/>
      <c r="AE847" s="391">
        <f t="shared" si="1965"/>
        <v>0</v>
      </c>
      <c r="AF847" s="386">
        <f t="shared" si="1966"/>
        <v>0</v>
      </c>
      <c r="AG847" s="366" t="str">
        <f t="shared" si="1985"/>
        <v xml:space="preserve">    </v>
      </c>
      <c r="AH847" s="849">
        <f t="shared" si="1922"/>
        <v>0</v>
      </c>
      <c r="AI847" s="570"/>
      <c r="AJ847" s="391">
        <f t="shared" si="1967"/>
        <v>0</v>
      </c>
      <c r="AK847" s="386">
        <f t="shared" si="1968"/>
        <v>0</v>
      </c>
      <c r="AL847" s="366" t="str">
        <f t="shared" si="1986"/>
        <v xml:space="preserve">    </v>
      </c>
      <c r="AM847" s="849">
        <f t="shared" si="1923"/>
        <v>0</v>
      </c>
      <c r="AN847" s="570"/>
      <c r="AO847" s="391">
        <f t="shared" si="1969"/>
        <v>0</v>
      </c>
      <c r="AP847" s="386">
        <f t="shared" si="1970"/>
        <v>0</v>
      </c>
      <c r="AQ847" s="366" t="str">
        <f t="shared" si="1987"/>
        <v xml:space="preserve">    </v>
      </c>
      <c r="AR847" s="849">
        <f t="shared" si="1924"/>
        <v>0</v>
      </c>
      <c r="AS847" s="570"/>
      <c r="AT847" s="391">
        <f t="shared" si="1971"/>
        <v>0</v>
      </c>
      <c r="AU847" s="386">
        <f t="shared" si="1972"/>
        <v>0</v>
      </c>
      <c r="AV847" s="366" t="str">
        <f t="shared" si="1988"/>
        <v xml:space="preserve">    </v>
      </c>
      <c r="AW847" s="849">
        <f t="shared" si="1925"/>
        <v>0</v>
      </c>
      <c r="AX847" s="570"/>
      <c r="AY847" s="391">
        <f t="shared" si="1973"/>
        <v>0</v>
      </c>
      <c r="AZ847" s="386">
        <f t="shared" si="1974"/>
        <v>0</v>
      </c>
      <c r="BA847" s="366" t="str">
        <f t="shared" si="1989"/>
        <v xml:space="preserve">    </v>
      </c>
      <c r="BB847" s="849">
        <f t="shared" si="1926"/>
        <v>0</v>
      </c>
      <c r="BC847" s="570"/>
      <c r="BD847" s="391">
        <f t="shared" si="1975"/>
        <v>0</v>
      </c>
      <c r="BE847" s="386">
        <f t="shared" si="1976"/>
        <v>0</v>
      </c>
      <c r="BF847" s="366" t="str">
        <f t="shared" si="1990"/>
        <v xml:space="preserve">    </v>
      </c>
      <c r="BG847" s="849">
        <f t="shared" si="1927"/>
        <v>0</v>
      </c>
      <c r="BH847" s="570"/>
      <c r="BI847" s="391">
        <f t="shared" si="1977"/>
        <v>0</v>
      </c>
      <c r="BJ847" s="386">
        <f t="shared" si="1978"/>
        <v>0</v>
      </c>
      <c r="BK847" s="366" t="str">
        <f t="shared" si="1991"/>
        <v xml:space="preserve">    </v>
      </c>
      <c r="BM847" s="383">
        <f t="shared" si="1928"/>
        <v>0</v>
      </c>
      <c r="BN847" s="7"/>
    </row>
    <row r="848" spans="1:66" s="5" customFormat="1" ht="22.5">
      <c r="A848" s="633">
        <v>13</v>
      </c>
      <c r="B848" s="895" t="str">
        <f t="shared" si="1979"/>
        <v>Minor Equipment/Furniture/Fixtures (per BHS Policy)</v>
      </c>
      <c r="C848" s="377">
        <f t="shared" si="1929"/>
        <v>0</v>
      </c>
      <c r="D848" s="659">
        <f t="shared" si="1916"/>
        <v>0</v>
      </c>
      <c r="E848" s="570"/>
      <c r="F848" s="391">
        <f t="shared" si="1955"/>
        <v>0</v>
      </c>
      <c r="G848" s="386">
        <f t="shared" si="1956"/>
        <v>0</v>
      </c>
      <c r="H848" s="366" t="str">
        <f t="shared" si="1980"/>
        <v xml:space="preserve">    </v>
      </c>
      <c r="I848" s="849">
        <f t="shared" si="1917"/>
        <v>0</v>
      </c>
      <c r="J848" s="570"/>
      <c r="K848" s="391">
        <f t="shared" si="1957"/>
        <v>0</v>
      </c>
      <c r="L848" s="386">
        <f t="shared" si="1958"/>
        <v>0</v>
      </c>
      <c r="M848" s="366" t="str">
        <f t="shared" si="1981"/>
        <v xml:space="preserve">    </v>
      </c>
      <c r="N848" s="849">
        <f t="shared" si="1918"/>
        <v>0</v>
      </c>
      <c r="O848" s="570"/>
      <c r="P848" s="391">
        <f t="shared" si="1959"/>
        <v>0</v>
      </c>
      <c r="Q848" s="386">
        <f t="shared" si="1960"/>
        <v>0</v>
      </c>
      <c r="R848" s="366" t="str">
        <f t="shared" si="1982"/>
        <v xml:space="preserve">    </v>
      </c>
      <c r="S848" s="849">
        <f t="shared" si="1919"/>
        <v>0</v>
      </c>
      <c r="T848" s="570"/>
      <c r="U848" s="391">
        <f t="shared" si="1961"/>
        <v>0</v>
      </c>
      <c r="V848" s="386">
        <f t="shared" si="1962"/>
        <v>0</v>
      </c>
      <c r="W848" s="366" t="str">
        <f t="shared" si="1983"/>
        <v xml:space="preserve">    </v>
      </c>
      <c r="X848" s="849">
        <f t="shared" si="1920"/>
        <v>0</v>
      </c>
      <c r="Y848" s="570"/>
      <c r="Z848" s="391">
        <f t="shared" si="1963"/>
        <v>0</v>
      </c>
      <c r="AA848" s="386">
        <f t="shared" si="1964"/>
        <v>0</v>
      </c>
      <c r="AB848" s="366" t="str">
        <f t="shared" si="1984"/>
        <v xml:space="preserve">    </v>
      </c>
      <c r="AC848" s="849">
        <f t="shared" si="1921"/>
        <v>0</v>
      </c>
      <c r="AD848" s="570"/>
      <c r="AE848" s="391">
        <f t="shared" si="1965"/>
        <v>0</v>
      </c>
      <c r="AF848" s="386">
        <f t="shared" si="1966"/>
        <v>0</v>
      </c>
      <c r="AG848" s="366" t="str">
        <f t="shared" si="1985"/>
        <v xml:space="preserve">    </v>
      </c>
      <c r="AH848" s="849">
        <f t="shared" si="1922"/>
        <v>0</v>
      </c>
      <c r="AI848" s="570"/>
      <c r="AJ848" s="391">
        <f t="shared" si="1967"/>
        <v>0</v>
      </c>
      <c r="AK848" s="386">
        <f t="shared" si="1968"/>
        <v>0</v>
      </c>
      <c r="AL848" s="366" t="str">
        <f t="shared" si="1986"/>
        <v xml:space="preserve">    </v>
      </c>
      <c r="AM848" s="849">
        <f t="shared" si="1923"/>
        <v>0</v>
      </c>
      <c r="AN848" s="570"/>
      <c r="AO848" s="391">
        <f t="shared" si="1969"/>
        <v>0</v>
      </c>
      <c r="AP848" s="386">
        <f t="shared" si="1970"/>
        <v>0</v>
      </c>
      <c r="AQ848" s="366" t="str">
        <f t="shared" si="1987"/>
        <v xml:space="preserve">    </v>
      </c>
      <c r="AR848" s="849">
        <f t="shared" si="1924"/>
        <v>0</v>
      </c>
      <c r="AS848" s="570"/>
      <c r="AT848" s="391">
        <f t="shared" si="1971"/>
        <v>0</v>
      </c>
      <c r="AU848" s="386">
        <f t="shared" si="1972"/>
        <v>0</v>
      </c>
      <c r="AV848" s="366" t="str">
        <f t="shared" si="1988"/>
        <v xml:space="preserve">    </v>
      </c>
      <c r="AW848" s="849">
        <f t="shared" si="1925"/>
        <v>0</v>
      </c>
      <c r="AX848" s="570"/>
      <c r="AY848" s="391">
        <f t="shared" si="1973"/>
        <v>0</v>
      </c>
      <c r="AZ848" s="386">
        <f t="shared" si="1974"/>
        <v>0</v>
      </c>
      <c r="BA848" s="366" t="str">
        <f t="shared" si="1989"/>
        <v xml:space="preserve">    </v>
      </c>
      <c r="BB848" s="849">
        <f t="shared" si="1926"/>
        <v>0</v>
      </c>
      <c r="BC848" s="570"/>
      <c r="BD848" s="391">
        <f t="shared" si="1975"/>
        <v>0</v>
      </c>
      <c r="BE848" s="386">
        <f t="shared" si="1976"/>
        <v>0</v>
      </c>
      <c r="BF848" s="366" t="str">
        <f t="shared" si="1990"/>
        <v xml:space="preserve">    </v>
      </c>
      <c r="BG848" s="849">
        <f t="shared" si="1927"/>
        <v>0</v>
      </c>
      <c r="BH848" s="570"/>
      <c r="BI848" s="391">
        <f t="shared" si="1977"/>
        <v>0</v>
      </c>
      <c r="BJ848" s="386">
        <f t="shared" si="1978"/>
        <v>0</v>
      </c>
      <c r="BK848" s="366" t="str">
        <f t="shared" si="1991"/>
        <v xml:space="preserve">    </v>
      </c>
      <c r="BM848" s="383">
        <f t="shared" si="1928"/>
        <v>0</v>
      </c>
      <c r="BN848" s="7"/>
    </row>
    <row r="849" spans="1:66" s="5" customFormat="1" ht="22.5">
      <c r="A849" s="633">
        <v>14</v>
      </c>
      <c r="B849" s="895" t="str">
        <f t="shared" si="1979"/>
        <v>Supplies (Medical, Office, Printing &amp; Other Supplies)</v>
      </c>
      <c r="C849" s="377">
        <f t="shared" si="1929"/>
        <v>0</v>
      </c>
      <c r="D849" s="659">
        <f t="shared" si="1916"/>
        <v>0</v>
      </c>
      <c r="E849" s="570"/>
      <c r="F849" s="391">
        <f t="shared" si="1955"/>
        <v>0</v>
      </c>
      <c r="G849" s="386">
        <f t="shared" si="1956"/>
        <v>0</v>
      </c>
      <c r="H849" s="366" t="str">
        <f t="shared" si="1980"/>
        <v xml:space="preserve">    </v>
      </c>
      <c r="I849" s="849">
        <f t="shared" si="1917"/>
        <v>0</v>
      </c>
      <c r="J849" s="570"/>
      <c r="K849" s="391">
        <f t="shared" si="1957"/>
        <v>0</v>
      </c>
      <c r="L849" s="386">
        <f t="shared" si="1958"/>
        <v>0</v>
      </c>
      <c r="M849" s="366" t="str">
        <f t="shared" si="1981"/>
        <v xml:space="preserve">    </v>
      </c>
      <c r="N849" s="849">
        <f t="shared" si="1918"/>
        <v>0</v>
      </c>
      <c r="O849" s="570"/>
      <c r="P849" s="391">
        <f t="shared" si="1959"/>
        <v>0</v>
      </c>
      <c r="Q849" s="386">
        <f t="shared" si="1960"/>
        <v>0</v>
      </c>
      <c r="R849" s="366" t="str">
        <f t="shared" si="1982"/>
        <v xml:space="preserve">    </v>
      </c>
      <c r="S849" s="849">
        <f t="shared" si="1919"/>
        <v>0</v>
      </c>
      <c r="T849" s="570"/>
      <c r="U849" s="391">
        <f t="shared" si="1961"/>
        <v>0</v>
      </c>
      <c r="V849" s="386">
        <f t="shared" si="1962"/>
        <v>0</v>
      </c>
      <c r="W849" s="366" t="str">
        <f t="shared" si="1983"/>
        <v xml:space="preserve">    </v>
      </c>
      <c r="X849" s="849">
        <f t="shared" si="1920"/>
        <v>0</v>
      </c>
      <c r="Y849" s="570"/>
      <c r="Z849" s="391">
        <f t="shared" si="1963"/>
        <v>0</v>
      </c>
      <c r="AA849" s="386">
        <f t="shared" si="1964"/>
        <v>0</v>
      </c>
      <c r="AB849" s="366" t="str">
        <f t="shared" si="1984"/>
        <v xml:space="preserve">    </v>
      </c>
      <c r="AC849" s="849">
        <f t="shared" si="1921"/>
        <v>0</v>
      </c>
      <c r="AD849" s="570"/>
      <c r="AE849" s="391">
        <f t="shared" si="1965"/>
        <v>0</v>
      </c>
      <c r="AF849" s="386">
        <f t="shared" si="1966"/>
        <v>0</v>
      </c>
      <c r="AG849" s="366" t="str">
        <f t="shared" si="1985"/>
        <v xml:space="preserve">    </v>
      </c>
      <c r="AH849" s="849">
        <f t="shared" si="1922"/>
        <v>0</v>
      </c>
      <c r="AI849" s="570"/>
      <c r="AJ849" s="391">
        <f t="shared" si="1967"/>
        <v>0</v>
      </c>
      <c r="AK849" s="386">
        <f t="shared" si="1968"/>
        <v>0</v>
      </c>
      <c r="AL849" s="366" t="str">
        <f t="shared" si="1986"/>
        <v xml:space="preserve">    </v>
      </c>
      <c r="AM849" s="849">
        <f t="shared" si="1923"/>
        <v>0</v>
      </c>
      <c r="AN849" s="570"/>
      <c r="AO849" s="391">
        <f t="shared" si="1969"/>
        <v>0</v>
      </c>
      <c r="AP849" s="386">
        <f t="shared" si="1970"/>
        <v>0</v>
      </c>
      <c r="AQ849" s="366" t="str">
        <f t="shared" si="1987"/>
        <v xml:space="preserve">    </v>
      </c>
      <c r="AR849" s="849">
        <f t="shared" si="1924"/>
        <v>0</v>
      </c>
      <c r="AS849" s="570"/>
      <c r="AT849" s="391">
        <f t="shared" si="1971"/>
        <v>0</v>
      </c>
      <c r="AU849" s="386">
        <f t="shared" si="1972"/>
        <v>0</v>
      </c>
      <c r="AV849" s="366" t="str">
        <f t="shared" si="1988"/>
        <v xml:space="preserve">    </v>
      </c>
      <c r="AW849" s="849">
        <f t="shared" si="1925"/>
        <v>0</v>
      </c>
      <c r="AX849" s="570"/>
      <c r="AY849" s="391">
        <f t="shared" si="1973"/>
        <v>0</v>
      </c>
      <c r="AZ849" s="386">
        <f t="shared" si="1974"/>
        <v>0</v>
      </c>
      <c r="BA849" s="366" t="str">
        <f t="shared" si="1989"/>
        <v xml:space="preserve">    </v>
      </c>
      <c r="BB849" s="849">
        <f t="shared" si="1926"/>
        <v>0</v>
      </c>
      <c r="BC849" s="570"/>
      <c r="BD849" s="391">
        <f t="shared" si="1975"/>
        <v>0</v>
      </c>
      <c r="BE849" s="386">
        <f t="shared" si="1976"/>
        <v>0</v>
      </c>
      <c r="BF849" s="366" t="str">
        <f t="shared" si="1990"/>
        <v xml:space="preserve">    </v>
      </c>
      <c r="BG849" s="849">
        <f t="shared" si="1927"/>
        <v>0</v>
      </c>
      <c r="BH849" s="570"/>
      <c r="BI849" s="391">
        <f t="shared" si="1977"/>
        <v>0</v>
      </c>
      <c r="BJ849" s="386">
        <f t="shared" si="1978"/>
        <v>0</v>
      </c>
      <c r="BK849" s="366" t="str">
        <f t="shared" si="1991"/>
        <v xml:space="preserve">    </v>
      </c>
      <c r="BM849" s="383">
        <f t="shared" si="1928"/>
        <v>0</v>
      </c>
      <c r="BN849" s="7"/>
    </row>
    <row r="850" spans="1:66" s="5" customFormat="1" ht="12.75">
      <c r="A850" s="633">
        <v>15</v>
      </c>
      <c r="B850" s="895" t="str">
        <f t="shared" si="1979"/>
        <v>Drug Testing</v>
      </c>
      <c r="C850" s="377">
        <f t="shared" si="1929"/>
        <v>0</v>
      </c>
      <c r="D850" s="659">
        <f t="shared" si="1916"/>
        <v>0</v>
      </c>
      <c r="E850" s="570"/>
      <c r="F850" s="391">
        <f t="shared" si="1955"/>
        <v>0</v>
      </c>
      <c r="G850" s="386">
        <f t="shared" si="1956"/>
        <v>0</v>
      </c>
      <c r="H850" s="366" t="str">
        <f t="shared" si="1980"/>
        <v xml:space="preserve">    </v>
      </c>
      <c r="I850" s="849">
        <f t="shared" si="1917"/>
        <v>0</v>
      </c>
      <c r="J850" s="570"/>
      <c r="K850" s="391">
        <f t="shared" si="1957"/>
        <v>0</v>
      </c>
      <c r="L850" s="386">
        <f t="shared" si="1958"/>
        <v>0</v>
      </c>
      <c r="M850" s="366" t="str">
        <f t="shared" si="1981"/>
        <v xml:space="preserve">    </v>
      </c>
      <c r="N850" s="849">
        <f t="shared" si="1918"/>
        <v>0</v>
      </c>
      <c r="O850" s="570"/>
      <c r="P850" s="391">
        <f t="shared" si="1959"/>
        <v>0</v>
      </c>
      <c r="Q850" s="386">
        <f t="shared" si="1960"/>
        <v>0</v>
      </c>
      <c r="R850" s="366" t="str">
        <f t="shared" si="1982"/>
        <v xml:space="preserve">    </v>
      </c>
      <c r="S850" s="849">
        <f t="shared" si="1919"/>
        <v>0</v>
      </c>
      <c r="T850" s="570"/>
      <c r="U850" s="391">
        <f t="shared" si="1961"/>
        <v>0</v>
      </c>
      <c r="V850" s="386">
        <f t="shared" si="1962"/>
        <v>0</v>
      </c>
      <c r="W850" s="366" t="str">
        <f t="shared" si="1983"/>
        <v xml:space="preserve">    </v>
      </c>
      <c r="X850" s="849">
        <f t="shared" si="1920"/>
        <v>0</v>
      </c>
      <c r="Y850" s="570"/>
      <c r="Z850" s="391">
        <f t="shared" si="1963"/>
        <v>0</v>
      </c>
      <c r="AA850" s="386">
        <f t="shared" si="1964"/>
        <v>0</v>
      </c>
      <c r="AB850" s="366" t="str">
        <f t="shared" si="1984"/>
        <v xml:space="preserve">    </v>
      </c>
      <c r="AC850" s="849">
        <f t="shared" si="1921"/>
        <v>0</v>
      </c>
      <c r="AD850" s="570"/>
      <c r="AE850" s="391">
        <f t="shared" si="1965"/>
        <v>0</v>
      </c>
      <c r="AF850" s="386">
        <f t="shared" si="1966"/>
        <v>0</v>
      </c>
      <c r="AG850" s="366" t="str">
        <f t="shared" si="1985"/>
        <v xml:space="preserve">    </v>
      </c>
      <c r="AH850" s="849">
        <f t="shared" si="1922"/>
        <v>0</v>
      </c>
      <c r="AI850" s="570"/>
      <c r="AJ850" s="391">
        <f t="shared" si="1967"/>
        <v>0</v>
      </c>
      <c r="AK850" s="386">
        <f t="shared" si="1968"/>
        <v>0</v>
      </c>
      <c r="AL850" s="366" t="str">
        <f t="shared" si="1986"/>
        <v xml:space="preserve">    </v>
      </c>
      <c r="AM850" s="849">
        <f t="shared" si="1923"/>
        <v>0</v>
      </c>
      <c r="AN850" s="570"/>
      <c r="AO850" s="391">
        <f t="shared" si="1969"/>
        <v>0</v>
      </c>
      <c r="AP850" s="386">
        <f t="shared" si="1970"/>
        <v>0</v>
      </c>
      <c r="AQ850" s="366" t="str">
        <f t="shared" si="1987"/>
        <v xml:space="preserve">    </v>
      </c>
      <c r="AR850" s="849">
        <f t="shared" si="1924"/>
        <v>0</v>
      </c>
      <c r="AS850" s="570"/>
      <c r="AT850" s="391">
        <f t="shared" si="1971"/>
        <v>0</v>
      </c>
      <c r="AU850" s="386">
        <f t="shared" si="1972"/>
        <v>0</v>
      </c>
      <c r="AV850" s="366" t="str">
        <f t="shared" si="1988"/>
        <v xml:space="preserve">    </v>
      </c>
      <c r="AW850" s="849">
        <f t="shared" si="1925"/>
        <v>0</v>
      </c>
      <c r="AX850" s="570"/>
      <c r="AY850" s="391">
        <f t="shared" si="1973"/>
        <v>0</v>
      </c>
      <c r="AZ850" s="386">
        <f t="shared" si="1974"/>
        <v>0</v>
      </c>
      <c r="BA850" s="366" t="str">
        <f t="shared" si="1989"/>
        <v xml:space="preserve">    </v>
      </c>
      <c r="BB850" s="849">
        <f t="shared" si="1926"/>
        <v>0</v>
      </c>
      <c r="BC850" s="570"/>
      <c r="BD850" s="391">
        <f t="shared" si="1975"/>
        <v>0</v>
      </c>
      <c r="BE850" s="386">
        <f t="shared" si="1976"/>
        <v>0</v>
      </c>
      <c r="BF850" s="366" t="str">
        <f t="shared" si="1990"/>
        <v xml:space="preserve">    </v>
      </c>
      <c r="BG850" s="849">
        <f t="shared" si="1927"/>
        <v>0</v>
      </c>
      <c r="BH850" s="570"/>
      <c r="BI850" s="391">
        <f t="shared" si="1977"/>
        <v>0</v>
      </c>
      <c r="BJ850" s="386">
        <f t="shared" si="1978"/>
        <v>0</v>
      </c>
      <c r="BK850" s="366" t="str">
        <f t="shared" si="1991"/>
        <v xml:space="preserve">    </v>
      </c>
      <c r="BM850" s="383">
        <f t="shared" si="1928"/>
        <v>0</v>
      </c>
      <c r="BN850" s="7"/>
    </row>
    <row r="851" spans="1:66" s="5" customFormat="1" ht="12.75">
      <c r="A851" s="633">
        <v>16</v>
      </c>
      <c r="B851" s="895" t="str">
        <f t="shared" si="1979"/>
        <v>Laboratory Services/non-drug testing</v>
      </c>
      <c r="C851" s="377">
        <f t="shared" si="1929"/>
        <v>0</v>
      </c>
      <c r="D851" s="659">
        <f t="shared" si="1916"/>
        <v>0</v>
      </c>
      <c r="E851" s="570"/>
      <c r="F851" s="391">
        <f t="shared" si="1955"/>
        <v>0</v>
      </c>
      <c r="G851" s="386">
        <f t="shared" si="1956"/>
        <v>0</v>
      </c>
      <c r="H851" s="366" t="str">
        <f t="shared" si="1980"/>
        <v xml:space="preserve">    </v>
      </c>
      <c r="I851" s="849">
        <f t="shared" si="1917"/>
        <v>0</v>
      </c>
      <c r="J851" s="570"/>
      <c r="K851" s="391">
        <f t="shared" si="1957"/>
        <v>0</v>
      </c>
      <c r="L851" s="386">
        <f t="shared" si="1958"/>
        <v>0</v>
      </c>
      <c r="M851" s="366" t="str">
        <f t="shared" si="1981"/>
        <v xml:space="preserve">    </v>
      </c>
      <c r="N851" s="849">
        <f t="shared" si="1918"/>
        <v>0</v>
      </c>
      <c r="O851" s="570"/>
      <c r="P851" s="391">
        <f t="shared" si="1959"/>
        <v>0</v>
      </c>
      <c r="Q851" s="386">
        <f t="shared" si="1960"/>
        <v>0</v>
      </c>
      <c r="R851" s="366" t="str">
        <f t="shared" si="1982"/>
        <v xml:space="preserve">    </v>
      </c>
      <c r="S851" s="849">
        <f t="shared" si="1919"/>
        <v>0</v>
      </c>
      <c r="T851" s="570"/>
      <c r="U851" s="391">
        <f t="shared" si="1961"/>
        <v>0</v>
      </c>
      <c r="V851" s="386">
        <f t="shared" si="1962"/>
        <v>0</v>
      </c>
      <c r="W851" s="366" t="str">
        <f t="shared" si="1983"/>
        <v xml:space="preserve">    </v>
      </c>
      <c r="X851" s="849">
        <f t="shared" si="1920"/>
        <v>0</v>
      </c>
      <c r="Y851" s="570"/>
      <c r="Z851" s="391">
        <f t="shared" si="1963"/>
        <v>0</v>
      </c>
      <c r="AA851" s="386">
        <f t="shared" si="1964"/>
        <v>0</v>
      </c>
      <c r="AB851" s="366" t="str">
        <f t="shared" si="1984"/>
        <v xml:space="preserve">    </v>
      </c>
      <c r="AC851" s="849">
        <f t="shared" si="1921"/>
        <v>0</v>
      </c>
      <c r="AD851" s="570"/>
      <c r="AE851" s="391">
        <f t="shared" si="1965"/>
        <v>0</v>
      </c>
      <c r="AF851" s="386">
        <f t="shared" si="1966"/>
        <v>0</v>
      </c>
      <c r="AG851" s="366" t="str">
        <f t="shared" si="1985"/>
        <v xml:space="preserve">    </v>
      </c>
      <c r="AH851" s="849">
        <f t="shared" si="1922"/>
        <v>0</v>
      </c>
      <c r="AI851" s="570"/>
      <c r="AJ851" s="391">
        <f t="shared" si="1967"/>
        <v>0</v>
      </c>
      <c r="AK851" s="386">
        <f t="shared" si="1968"/>
        <v>0</v>
      </c>
      <c r="AL851" s="366" t="str">
        <f t="shared" si="1986"/>
        <v xml:space="preserve">    </v>
      </c>
      <c r="AM851" s="849">
        <f t="shared" si="1923"/>
        <v>0</v>
      </c>
      <c r="AN851" s="570"/>
      <c r="AO851" s="391">
        <f t="shared" si="1969"/>
        <v>0</v>
      </c>
      <c r="AP851" s="386">
        <f t="shared" si="1970"/>
        <v>0</v>
      </c>
      <c r="AQ851" s="366" t="str">
        <f t="shared" si="1987"/>
        <v xml:space="preserve">    </v>
      </c>
      <c r="AR851" s="849">
        <f t="shared" si="1924"/>
        <v>0</v>
      </c>
      <c r="AS851" s="570"/>
      <c r="AT851" s="391">
        <f t="shared" si="1971"/>
        <v>0</v>
      </c>
      <c r="AU851" s="386">
        <f t="shared" si="1972"/>
        <v>0</v>
      </c>
      <c r="AV851" s="366" t="str">
        <f t="shared" si="1988"/>
        <v xml:space="preserve">    </v>
      </c>
      <c r="AW851" s="849">
        <f t="shared" si="1925"/>
        <v>0</v>
      </c>
      <c r="AX851" s="570"/>
      <c r="AY851" s="391">
        <f t="shared" si="1973"/>
        <v>0</v>
      </c>
      <c r="AZ851" s="386">
        <f t="shared" si="1974"/>
        <v>0</v>
      </c>
      <c r="BA851" s="366" t="str">
        <f t="shared" si="1989"/>
        <v xml:space="preserve">    </v>
      </c>
      <c r="BB851" s="849">
        <f t="shared" si="1926"/>
        <v>0</v>
      </c>
      <c r="BC851" s="570"/>
      <c r="BD851" s="391">
        <f t="shared" si="1975"/>
        <v>0</v>
      </c>
      <c r="BE851" s="386">
        <f t="shared" si="1976"/>
        <v>0</v>
      </c>
      <c r="BF851" s="366" t="str">
        <f t="shared" si="1990"/>
        <v xml:space="preserve">    </v>
      </c>
      <c r="BG851" s="849">
        <f t="shared" si="1927"/>
        <v>0</v>
      </c>
      <c r="BH851" s="570"/>
      <c r="BI851" s="391">
        <f t="shared" si="1977"/>
        <v>0</v>
      </c>
      <c r="BJ851" s="386">
        <f t="shared" si="1978"/>
        <v>0</v>
      </c>
      <c r="BK851" s="366" t="str">
        <f t="shared" si="1991"/>
        <v xml:space="preserve">    </v>
      </c>
      <c r="BM851" s="383">
        <f t="shared" si="1928"/>
        <v>0</v>
      </c>
      <c r="BN851" s="7"/>
    </row>
    <row r="852" spans="1:66" s="5" customFormat="1" ht="12.75">
      <c r="A852" s="633">
        <v>17</v>
      </c>
      <c r="B852" s="895" t="str">
        <f t="shared" si="1979"/>
        <v>Pharmaceutical</v>
      </c>
      <c r="C852" s="377">
        <f t="shared" si="1929"/>
        <v>0</v>
      </c>
      <c r="D852" s="659">
        <f t="shared" si="1916"/>
        <v>0</v>
      </c>
      <c r="E852" s="570"/>
      <c r="F852" s="391">
        <f t="shared" si="1955"/>
        <v>0</v>
      </c>
      <c r="G852" s="386">
        <f t="shared" si="1956"/>
        <v>0</v>
      </c>
      <c r="H852" s="366" t="str">
        <f t="shared" si="1980"/>
        <v xml:space="preserve">    </v>
      </c>
      <c r="I852" s="849">
        <f t="shared" si="1917"/>
        <v>0</v>
      </c>
      <c r="J852" s="570"/>
      <c r="K852" s="391">
        <f t="shared" si="1957"/>
        <v>0</v>
      </c>
      <c r="L852" s="386">
        <f t="shared" si="1958"/>
        <v>0</v>
      </c>
      <c r="M852" s="366" t="str">
        <f t="shared" si="1981"/>
        <v xml:space="preserve">    </v>
      </c>
      <c r="N852" s="849">
        <f t="shared" si="1918"/>
        <v>0</v>
      </c>
      <c r="O852" s="570"/>
      <c r="P852" s="391">
        <f t="shared" si="1959"/>
        <v>0</v>
      </c>
      <c r="Q852" s="386">
        <f t="shared" si="1960"/>
        <v>0</v>
      </c>
      <c r="R852" s="366" t="str">
        <f t="shared" si="1982"/>
        <v xml:space="preserve">    </v>
      </c>
      <c r="S852" s="849">
        <f t="shared" si="1919"/>
        <v>0</v>
      </c>
      <c r="T852" s="570"/>
      <c r="U852" s="391">
        <f t="shared" si="1961"/>
        <v>0</v>
      </c>
      <c r="V852" s="386">
        <f t="shared" si="1962"/>
        <v>0</v>
      </c>
      <c r="W852" s="366" t="str">
        <f t="shared" si="1983"/>
        <v xml:space="preserve">    </v>
      </c>
      <c r="X852" s="849">
        <f t="shared" si="1920"/>
        <v>0</v>
      </c>
      <c r="Y852" s="570"/>
      <c r="Z852" s="391">
        <f t="shared" si="1963"/>
        <v>0</v>
      </c>
      <c r="AA852" s="386">
        <f t="shared" si="1964"/>
        <v>0</v>
      </c>
      <c r="AB852" s="366" t="str">
        <f t="shared" si="1984"/>
        <v xml:space="preserve">    </v>
      </c>
      <c r="AC852" s="849">
        <f t="shared" si="1921"/>
        <v>0</v>
      </c>
      <c r="AD852" s="570"/>
      <c r="AE852" s="391">
        <f t="shared" si="1965"/>
        <v>0</v>
      </c>
      <c r="AF852" s="386">
        <f t="shared" si="1966"/>
        <v>0</v>
      </c>
      <c r="AG852" s="366" t="str">
        <f t="shared" si="1985"/>
        <v xml:space="preserve">    </v>
      </c>
      <c r="AH852" s="849">
        <f t="shared" si="1922"/>
        <v>0</v>
      </c>
      <c r="AI852" s="570"/>
      <c r="AJ852" s="391">
        <f t="shared" si="1967"/>
        <v>0</v>
      </c>
      <c r="AK852" s="386">
        <f t="shared" si="1968"/>
        <v>0</v>
      </c>
      <c r="AL852" s="366" t="str">
        <f t="shared" si="1986"/>
        <v xml:space="preserve">    </v>
      </c>
      <c r="AM852" s="849">
        <f t="shared" si="1923"/>
        <v>0</v>
      </c>
      <c r="AN852" s="570"/>
      <c r="AO852" s="391">
        <f t="shared" si="1969"/>
        <v>0</v>
      </c>
      <c r="AP852" s="386">
        <f t="shared" si="1970"/>
        <v>0</v>
      </c>
      <c r="AQ852" s="366" t="str">
        <f t="shared" si="1987"/>
        <v xml:space="preserve">    </v>
      </c>
      <c r="AR852" s="849">
        <f t="shared" si="1924"/>
        <v>0</v>
      </c>
      <c r="AS852" s="570"/>
      <c r="AT852" s="391">
        <f t="shared" si="1971"/>
        <v>0</v>
      </c>
      <c r="AU852" s="386">
        <f t="shared" si="1972"/>
        <v>0</v>
      </c>
      <c r="AV852" s="366" t="str">
        <f t="shared" si="1988"/>
        <v xml:space="preserve">    </v>
      </c>
      <c r="AW852" s="849">
        <f t="shared" si="1925"/>
        <v>0</v>
      </c>
      <c r="AX852" s="570"/>
      <c r="AY852" s="391">
        <f t="shared" si="1973"/>
        <v>0</v>
      </c>
      <c r="AZ852" s="386">
        <f t="shared" si="1974"/>
        <v>0</v>
      </c>
      <c r="BA852" s="366" t="str">
        <f t="shared" si="1989"/>
        <v xml:space="preserve">    </v>
      </c>
      <c r="BB852" s="849">
        <f t="shared" si="1926"/>
        <v>0</v>
      </c>
      <c r="BC852" s="570"/>
      <c r="BD852" s="391">
        <f t="shared" si="1975"/>
        <v>0</v>
      </c>
      <c r="BE852" s="386">
        <f t="shared" si="1976"/>
        <v>0</v>
      </c>
      <c r="BF852" s="366" t="str">
        <f t="shared" si="1990"/>
        <v xml:space="preserve">    </v>
      </c>
      <c r="BG852" s="849">
        <f t="shared" si="1927"/>
        <v>0</v>
      </c>
      <c r="BH852" s="570"/>
      <c r="BI852" s="391">
        <f t="shared" si="1977"/>
        <v>0</v>
      </c>
      <c r="BJ852" s="386">
        <f t="shared" si="1978"/>
        <v>0</v>
      </c>
      <c r="BK852" s="366" t="str">
        <f t="shared" si="1991"/>
        <v xml:space="preserve">    </v>
      </c>
      <c r="BM852" s="383">
        <f t="shared" si="1928"/>
        <v>0</v>
      </c>
      <c r="BN852" s="7"/>
    </row>
    <row r="853" spans="1:66" s="5" customFormat="1" ht="12.75">
      <c r="A853" s="633">
        <v>18</v>
      </c>
      <c r="B853" s="895" t="str">
        <f t="shared" si="1979"/>
        <v>24 Hour Program:  Food &amp; Personal Need Items</v>
      </c>
      <c r="C853" s="377">
        <f t="shared" si="1929"/>
        <v>0</v>
      </c>
      <c r="D853" s="1030">
        <f t="shared" si="1916"/>
        <v>0</v>
      </c>
      <c r="E853" s="570"/>
      <c r="F853" s="391">
        <f t="shared" si="1955"/>
        <v>0</v>
      </c>
      <c r="G853" s="386">
        <f t="shared" si="1956"/>
        <v>0</v>
      </c>
      <c r="H853" s="366" t="str">
        <f t="shared" si="1980"/>
        <v xml:space="preserve">    </v>
      </c>
      <c r="I853" s="850">
        <f t="shared" si="1917"/>
        <v>0</v>
      </c>
      <c r="J853" s="570"/>
      <c r="K853" s="391">
        <f t="shared" si="1957"/>
        <v>0</v>
      </c>
      <c r="L853" s="386">
        <f t="shared" si="1958"/>
        <v>0</v>
      </c>
      <c r="M853" s="366" t="str">
        <f t="shared" si="1981"/>
        <v xml:space="preserve">    </v>
      </c>
      <c r="N853" s="850">
        <f t="shared" si="1918"/>
        <v>0</v>
      </c>
      <c r="O853" s="570"/>
      <c r="P853" s="391">
        <f t="shared" si="1959"/>
        <v>0</v>
      </c>
      <c r="Q853" s="386">
        <f t="shared" si="1960"/>
        <v>0</v>
      </c>
      <c r="R853" s="366" t="str">
        <f t="shared" si="1982"/>
        <v xml:space="preserve">    </v>
      </c>
      <c r="S853" s="850">
        <f t="shared" si="1919"/>
        <v>0</v>
      </c>
      <c r="T853" s="570"/>
      <c r="U853" s="391">
        <f t="shared" si="1961"/>
        <v>0</v>
      </c>
      <c r="V853" s="386">
        <f t="shared" si="1962"/>
        <v>0</v>
      </c>
      <c r="W853" s="366" t="str">
        <f t="shared" si="1983"/>
        <v xml:space="preserve">    </v>
      </c>
      <c r="X853" s="850">
        <f t="shared" si="1920"/>
        <v>0</v>
      </c>
      <c r="Y853" s="570"/>
      <c r="Z853" s="391">
        <f t="shared" si="1963"/>
        <v>0</v>
      </c>
      <c r="AA853" s="386">
        <f t="shared" si="1964"/>
        <v>0</v>
      </c>
      <c r="AB853" s="366" t="str">
        <f t="shared" si="1984"/>
        <v xml:space="preserve">    </v>
      </c>
      <c r="AC853" s="850">
        <f t="shared" si="1921"/>
        <v>0</v>
      </c>
      <c r="AD853" s="570"/>
      <c r="AE853" s="391">
        <f t="shared" si="1965"/>
        <v>0</v>
      </c>
      <c r="AF853" s="386">
        <f t="shared" si="1966"/>
        <v>0</v>
      </c>
      <c r="AG853" s="366" t="str">
        <f t="shared" si="1985"/>
        <v xml:space="preserve">    </v>
      </c>
      <c r="AH853" s="850">
        <f t="shared" si="1922"/>
        <v>0</v>
      </c>
      <c r="AI853" s="570"/>
      <c r="AJ853" s="391">
        <f t="shared" si="1967"/>
        <v>0</v>
      </c>
      <c r="AK853" s="386">
        <f t="shared" si="1968"/>
        <v>0</v>
      </c>
      <c r="AL853" s="366" t="str">
        <f t="shared" si="1986"/>
        <v xml:space="preserve">    </v>
      </c>
      <c r="AM853" s="850">
        <f t="shared" si="1923"/>
        <v>0</v>
      </c>
      <c r="AN853" s="570"/>
      <c r="AO853" s="391">
        <f t="shared" si="1969"/>
        <v>0</v>
      </c>
      <c r="AP853" s="386">
        <f t="shared" si="1970"/>
        <v>0</v>
      </c>
      <c r="AQ853" s="366" t="str">
        <f t="shared" si="1987"/>
        <v xml:space="preserve">    </v>
      </c>
      <c r="AR853" s="850">
        <f t="shared" si="1924"/>
        <v>0</v>
      </c>
      <c r="AS853" s="570"/>
      <c r="AT853" s="391">
        <f t="shared" si="1971"/>
        <v>0</v>
      </c>
      <c r="AU853" s="386">
        <f t="shared" si="1972"/>
        <v>0</v>
      </c>
      <c r="AV853" s="366" t="str">
        <f t="shared" si="1988"/>
        <v xml:space="preserve">    </v>
      </c>
      <c r="AW853" s="850">
        <f t="shared" si="1925"/>
        <v>0</v>
      </c>
      <c r="AX853" s="570"/>
      <c r="AY853" s="391">
        <f t="shared" si="1973"/>
        <v>0</v>
      </c>
      <c r="AZ853" s="386">
        <f t="shared" si="1974"/>
        <v>0</v>
      </c>
      <c r="BA853" s="366" t="str">
        <f t="shared" si="1989"/>
        <v xml:space="preserve">    </v>
      </c>
      <c r="BB853" s="850">
        <f t="shared" si="1926"/>
        <v>0</v>
      </c>
      <c r="BC853" s="570"/>
      <c r="BD853" s="391">
        <f t="shared" si="1975"/>
        <v>0</v>
      </c>
      <c r="BE853" s="386">
        <f t="shared" si="1976"/>
        <v>0</v>
      </c>
      <c r="BF853" s="366" t="str">
        <f t="shared" si="1990"/>
        <v xml:space="preserve">    </v>
      </c>
      <c r="BG853" s="850">
        <f t="shared" si="1927"/>
        <v>0</v>
      </c>
      <c r="BH853" s="570"/>
      <c r="BI853" s="391">
        <f t="shared" si="1977"/>
        <v>0</v>
      </c>
      <c r="BJ853" s="386">
        <f t="shared" si="1978"/>
        <v>0</v>
      </c>
      <c r="BK853" s="366" t="str">
        <f t="shared" si="1991"/>
        <v xml:space="preserve">    </v>
      </c>
      <c r="BM853" s="383">
        <f t="shared" si="1928"/>
        <v>0</v>
      </c>
      <c r="BN853" s="7"/>
    </row>
    <row r="854" spans="1:66" s="5" customFormat="1" ht="12.75">
      <c r="A854" s="633">
        <v>19</v>
      </c>
      <c r="B854" s="895" t="str">
        <f t="shared" si="1979"/>
        <v>Client Transportation</v>
      </c>
      <c r="C854" s="377">
        <f t="shared" si="1929"/>
        <v>0</v>
      </c>
      <c r="D854" s="1030">
        <f t="shared" si="1916"/>
        <v>0</v>
      </c>
      <c r="E854" s="570"/>
      <c r="F854" s="391">
        <f t="shared" si="1955"/>
        <v>0</v>
      </c>
      <c r="G854" s="386">
        <f t="shared" si="1956"/>
        <v>0</v>
      </c>
      <c r="H854" s="366" t="str">
        <f t="shared" si="1980"/>
        <v xml:space="preserve">    </v>
      </c>
      <c r="I854" s="850">
        <f t="shared" si="1917"/>
        <v>0</v>
      </c>
      <c r="J854" s="570"/>
      <c r="K854" s="391">
        <f t="shared" si="1957"/>
        <v>0</v>
      </c>
      <c r="L854" s="386">
        <f t="shared" si="1958"/>
        <v>0</v>
      </c>
      <c r="M854" s="366" t="str">
        <f t="shared" si="1981"/>
        <v xml:space="preserve">    </v>
      </c>
      <c r="N854" s="850">
        <f t="shared" si="1918"/>
        <v>0</v>
      </c>
      <c r="O854" s="570"/>
      <c r="P854" s="391">
        <f t="shared" si="1959"/>
        <v>0</v>
      </c>
      <c r="Q854" s="386">
        <f t="shared" si="1960"/>
        <v>0</v>
      </c>
      <c r="R854" s="366" t="str">
        <f t="shared" si="1982"/>
        <v xml:space="preserve">    </v>
      </c>
      <c r="S854" s="850">
        <f t="shared" si="1919"/>
        <v>0</v>
      </c>
      <c r="T854" s="570"/>
      <c r="U854" s="391">
        <f t="shared" si="1961"/>
        <v>0</v>
      </c>
      <c r="V854" s="386">
        <f t="shared" si="1962"/>
        <v>0</v>
      </c>
      <c r="W854" s="366" t="str">
        <f t="shared" si="1983"/>
        <v xml:space="preserve">    </v>
      </c>
      <c r="X854" s="850">
        <f t="shared" si="1920"/>
        <v>0</v>
      </c>
      <c r="Y854" s="570"/>
      <c r="Z854" s="391">
        <f t="shared" si="1963"/>
        <v>0</v>
      </c>
      <c r="AA854" s="386">
        <f t="shared" si="1964"/>
        <v>0</v>
      </c>
      <c r="AB854" s="366" t="str">
        <f t="shared" si="1984"/>
        <v xml:space="preserve">    </v>
      </c>
      <c r="AC854" s="850">
        <f t="shared" si="1921"/>
        <v>0</v>
      </c>
      <c r="AD854" s="570"/>
      <c r="AE854" s="391">
        <f t="shared" si="1965"/>
        <v>0</v>
      </c>
      <c r="AF854" s="386">
        <f t="shared" si="1966"/>
        <v>0</v>
      </c>
      <c r="AG854" s="366" t="str">
        <f t="shared" si="1985"/>
        <v xml:space="preserve">    </v>
      </c>
      <c r="AH854" s="850">
        <f t="shared" si="1922"/>
        <v>0</v>
      </c>
      <c r="AI854" s="570"/>
      <c r="AJ854" s="391">
        <f t="shared" si="1967"/>
        <v>0</v>
      </c>
      <c r="AK854" s="386">
        <f t="shared" si="1968"/>
        <v>0</v>
      </c>
      <c r="AL854" s="366" t="str">
        <f t="shared" si="1986"/>
        <v xml:space="preserve">    </v>
      </c>
      <c r="AM854" s="850">
        <f t="shared" si="1923"/>
        <v>0</v>
      </c>
      <c r="AN854" s="570"/>
      <c r="AO854" s="391">
        <f t="shared" si="1969"/>
        <v>0</v>
      </c>
      <c r="AP854" s="386">
        <f t="shared" si="1970"/>
        <v>0</v>
      </c>
      <c r="AQ854" s="366" t="str">
        <f t="shared" si="1987"/>
        <v xml:space="preserve">    </v>
      </c>
      <c r="AR854" s="850">
        <f t="shared" si="1924"/>
        <v>0</v>
      </c>
      <c r="AS854" s="570"/>
      <c r="AT854" s="391">
        <f t="shared" si="1971"/>
        <v>0</v>
      </c>
      <c r="AU854" s="386">
        <f t="shared" si="1972"/>
        <v>0</v>
      </c>
      <c r="AV854" s="366" t="str">
        <f t="shared" si="1988"/>
        <v xml:space="preserve">    </v>
      </c>
      <c r="AW854" s="850">
        <f t="shared" si="1925"/>
        <v>0</v>
      </c>
      <c r="AX854" s="570"/>
      <c r="AY854" s="391">
        <f t="shared" si="1973"/>
        <v>0</v>
      </c>
      <c r="AZ854" s="386">
        <f t="shared" si="1974"/>
        <v>0</v>
      </c>
      <c r="BA854" s="366" t="str">
        <f t="shared" si="1989"/>
        <v xml:space="preserve">    </v>
      </c>
      <c r="BB854" s="850">
        <f t="shared" si="1926"/>
        <v>0</v>
      </c>
      <c r="BC854" s="570"/>
      <c r="BD854" s="391">
        <f t="shared" si="1975"/>
        <v>0</v>
      </c>
      <c r="BE854" s="386">
        <f t="shared" si="1976"/>
        <v>0</v>
      </c>
      <c r="BF854" s="366" t="str">
        <f t="shared" si="1990"/>
        <v xml:space="preserve">    </v>
      </c>
      <c r="BG854" s="850">
        <f t="shared" si="1927"/>
        <v>0</v>
      </c>
      <c r="BH854" s="570"/>
      <c r="BI854" s="391">
        <f t="shared" si="1977"/>
        <v>0</v>
      </c>
      <c r="BJ854" s="386">
        <f t="shared" si="1978"/>
        <v>0</v>
      </c>
      <c r="BK854" s="366" t="str">
        <f t="shared" si="1991"/>
        <v xml:space="preserve">    </v>
      </c>
      <c r="BM854" s="383">
        <f t="shared" si="1928"/>
        <v>0</v>
      </c>
      <c r="BN854" s="7"/>
    </row>
    <row r="855" spans="1:66" s="5" customFormat="1" ht="12.75">
      <c r="A855" s="633">
        <v>20</v>
      </c>
      <c r="B855" s="895" t="str">
        <f t="shared" si="1979"/>
        <v>Travel</v>
      </c>
      <c r="C855" s="378">
        <f t="shared" si="1929"/>
        <v>0</v>
      </c>
      <c r="D855" s="659">
        <f t="shared" si="1916"/>
        <v>0</v>
      </c>
      <c r="E855" s="570"/>
      <c r="F855" s="391">
        <f t="shared" si="1955"/>
        <v>0</v>
      </c>
      <c r="G855" s="386">
        <f t="shared" si="1956"/>
        <v>0</v>
      </c>
      <c r="H855" s="366" t="str">
        <f t="shared" si="1980"/>
        <v xml:space="preserve">    </v>
      </c>
      <c r="I855" s="849">
        <f t="shared" si="1917"/>
        <v>0</v>
      </c>
      <c r="J855" s="570"/>
      <c r="K855" s="391">
        <f t="shared" si="1957"/>
        <v>0</v>
      </c>
      <c r="L855" s="386">
        <f t="shared" si="1958"/>
        <v>0</v>
      </c>
      <c r="M855" s="366" t="str">
        <f t="shared" si="1981"/>
        <v xml:space="preserve">    </v>
      </c>
      <c r="N855" s="849">
        <f t="shared" si="1918"/>
        <v>0</v>
      </c>
      <c r="O855" s="570"/>
      <c r="P855" s="391">
        <f t="shared" si="1959"/>
        <v>0</v>
      </c>
      <c r="Q855" s="386">
        <f t="shared" si="1960"/>
        <v>0</v>
      </c>
      <c r="R855" s="366" t="str">
        <f t="shared" si="1982"/>
        <v xml:space="preserve">    </v>
      </c>
      <c r="S855" s="849">
        <f t="shared" si="1919"/>
        <v>0</v>
      </c>
      <c r="T855" s="570"/>
      <c r="U855" s="391">
        <f t="shared" si="1961"/>
        <v>0</v>
      </c>
      <c r="V855" s="386">
        <f t="shared" si="1962"/>
        <v>0</v>
      </c>
      <c r="W855" s="366" t="str">
        <f t="shared" si="1983"/>
        <v xml:space="preserve">    </v>
      </c>
      <c r="X855" s="849">
        <f t="shared" si="1920"/>
        <v>0</v>
      </c>
      <c r="Y855" s="570"/>
      <c r="Z855" s="391">
        <f t="shared" si="1963"/>
        <v>0</v>
      </c>
      <c r="AA855" s="386">
        <f t="shared" si="1964"/>
        <v>0</v>
      </c>
      <c r="AB855" s="366" t="str">
        <f t="shared" si="1984"/>
        <v xml:space="preserve">    </v>
      </c>
      <c r="AC855" s="849">
        <f t="shared" si="1921"/>
        <v>0</v>
      </c>
      <c r="AD855" s="570"/>
      <c r="AE855" s="391">
        <f t="shared" si="1965"/>
        <v>0</v>
      </c>
      <c r="AF855" s="386">
        <f t="shared" si="1966"/>
        <v>0</v>
      </c>
      <c r="AG855" s="366" t="str">
        <f t="shared" si="1985"/>
        <v xml:space="preserve">    </v>
      </c>
      <c r="AH855" s="849">
        <f t="shared" si="1922"/>
        <v>0</v>
      </c>
      <c r="AI855" s="570"/>
      <c r="AJ855" s="391">
        <f t="shared" si="1967"/>
        <v>0</v>
      </c>
      <c r="AK855" s="386">
        <f t="shared" si="1968"/>
        <v>0</v>
      </c>
      <c r="AL855" s="366" t="str">
        <f t="shared" si="1986"/>
        <v xml:space="preserve">    </v>
      </c>
      <c r="AM855" s="849">
        <f t="shared" si="1923"/>
        <v>0</v>
      </c>
      <c r="AN855" s="570"/>
      <c r="AO855" s="391">
        <f t="shared" si="1969"/>
        <v>0</v>
      </c>
      <c r="AP855" s="386">
        <f t="shared" si="1970"/>
        <v>0</v>
      </c>
      <c r="AQ855" s="366" t="str">
        <f t="shared" si="1987"/>
        <v xml:space="preserve">    </v>
      </c>
      <c r="AR855" s="849">
        <f t="shared" si="1924"/>
        <v>0</v>
      </c>
      <c r="AS855" s="570"/>
      <c r="AT855" s="391">
        <f t="shared" si="1971"/>
        <v>0</v>
      </c>
      <c r="AU855" s="386">
        <f t="shared" si="1972"/>
        <v>0</v>
      </c>
      <c r="AV855" s="366" t="str">
        <f t="shared" si="1988"/>
        <v xml:space="preserve">    </v>
      </c>
      <c r="AW855" s="849">
        <f t="shared" si="1925"/>
        <v>0</v>
      </c>
      <c r="AX855" s="570"/>
      <c r="AY855" s="391">
        <f t="shared" si="1973"/>
        <v>0</v>
      </c>
      <c r="AZ855" s="386">
        <f t="shared" si="1974"/>
        <v>0</v>
      </c>
      <c r="BA855" s="366" t="str">
        <f t="shared" si="1989"/>
        <v xml:space="preserve">    </v>
      </c>
      <c r="BB855" s="849">
        <f t="shared" si="1926"/>
        <v>0</v>
      </c>
      <c r="BC855" s="570"/>
      <c r="BD855" s="391">
        <f t="shared" si="1975"/>
        <v>0</v>
      </c>
      <c r="BE855" s="386">
        <f t="shared" si="1976"/>
        <v>0</v>
      </c>
      <c r="BF855" s="366" t="str">
        <f t="shared" si="1990"/>
        <v xml:space="preserve">    </v>
      </c>
      <c r="BG855" s="849">
        <f t="shared" si="1927"/>
        <v>0</v>
      </c>
      <c r="BH855" s="570"/>
      <c r="BI855" s="391">
        <f t="shared" si="1977"/>
        <v>0</v>
      </c>
      <c r="BJ855" s="386">
        <f t="shared" si="1978"/>
        <v>0</v>
      </c>
      <c r="BK855" s="366" t="str">
        <f t="shared" si="1991"/>
        <v xml:space="preserve">    </v>
      </c>
      <c r="BM855" s="383">
        <f t="shared" si="1928"/>
        <v>0</v>
      </c>
      <c r="BN855" s="7"/>
    </row>
    <row r="856" spans="1:66" s="5" customFormat="1" ht="22.5">
      <c r="A856" s="633">
        <v>21</v>
      </c>
      <c r="B856" s="895" t="str">
        <f t="shared" si="1979"/>
        <v>Office Costs (Finance/Legal/Fees/Taxes/Insurance)</v>
      </c>
      <c r="C856" s="378">
        <f t="shared" si="1929"/>
        <v>0</v>
      </c>
      <c r="D856" s="659">
        <f t="shared" si="1916"/>
        <v>0</v>
      </c>
      <c r="E856" s="570"/>
      <c r="F856" s="391">
        <f t="shared" si="1955"/>
        <v>0</v>
      </c>
      <c r="G856" s="386">
        <f t="shared" si="1956"/>
        <v>0</v>
      </c>
      <c r="H856" s="366" t="str">
        <f t="shared" si="1980"/>
        <v xml:space="preserve">    </v>
      </c>
      <c r="I856" s="849">
        <f t="shared" si="1917"/>
        <v>0</v>
      </c>
      <c r="J856" s="570"/>
      <c r="K856" s="391">
        <f t="shared" si="1957"/>
        <v>0</v>
      </c>
      <c r="L856" s="386">
        <f t="shared" si="1958"/>
        <v>0</v>
      </c>
      <c r="M856" s="366" t="str">
        <f t="shared" si="1981"/>
        <v xml:space="preserve">    </v>
      </c>
      <c r="N856" s="849">
        <f t="shared" si="1918"/>
        <v>0</v>
      </c>
      <c r="O856" s="570"/>
      <c r="P856" s="391">
        <f t="shared" si="1959"/>
        <v>0</v>
      </c>
      <c r="Q856" s="386">
        <f t="shared" si="1960"/>
        <v>0</v>
      </c>
      <c r="R856" s="366" t="str">
        <f t="shared" si="1982"/>
        <v xml:space="preserve">    </v>
      </c>
      <c r="S856" s="849">
        <f t="shared" si="1919"/>
        <v>0</v>
      </c>
      <c r="T856" s="570"/>
      <c r="U856" s="391">
        <f t="shared" si="1961"/>
        <v>0</v>
      </c>
      <c r="V856" s="386">
        <f t="shared" si="1962"/>
        <v>0</v>
      </c>
      <c r="W856" s="366" t="str">
        <f t="shared" si="1983"/>
        <v xml:space="preserve">    </v>
      </c>
      <c r="X856" s="849">
        <f t="shared" si="1920"/>
        <v>0</v>
      </c>
      <c r="Y856" s="570"/>
      <c r="Z856" s="391">
        <f t="shared" si="1963"/>
        <v>0</v>
      </c>
      <c r="AA856" s="386">
        <f t="shared" si="1964"/>
        <v>0</v>
      </c>
      <c r="AB856" s="366" t="str">
        <f t="shared" si="1984"/>
        <v xml:space="preserve">    </v>
      </c>
      <c r="AC856" s="849">
        <f t="shared" si="1921"/>
        <v>0</v>
      </c>
      <c r="AD856" s="570"/>
      <c r="AE856" s="391">
        <f t="shared" si="1965"/>
        <v>0</v>
      </c>
      <c r="AF856" s="386">
        <f t="shared" si="1966"/>
        <v>0</v>
      </c>
      <c r="AG856" s="366" t="str">
        <f t="shared" si="1985"/>
        <v xml:space="preserve">    </v>
      </c>
      <c r="AH856" s="849">
        <f t="shared" si="1922"/>
        <v>0</v>
      </c>
      <c r="AI856" s="570"/>
      <c r="AJ856" s="391">
        <f t="shared" si="1967"/>
        <v>0</v>
      </c>
      <c r="AK856" s="386">
        <f t="shared" si="1968"/>
        <v>0</v>
      </c>
      <c r="AL856" s="366" t="str">
        <f t="shared" si="1986"/>
        <v xml:space="preserve">    </v>
      </c>
      <c r="AM856" s="849">
        <f t="shared" si="1923"/>
        <v>0</v>
      </c>
      <c r="AN856" s="570"/>
      <c r="AO856" s="391">
        <f t="shared" si="1969"/>
        <v>0</v>
      </c>
      <c r="AP856" s="386">
        <f t="shared" si="1970"/>
        <v>0</v>
      </c>
      <c r="AQ856" s="366" t="str">
        <f t="shared" si="1987"/>
        <v xml:space="preserve">    </v>
      </c>
      <c r="AR856" s="849">
        <f t="shared" si="1924"/>
        <v>0</v>
      </c>
      <c r="AS856" s="570"/>
      <c r="AT856" s="391">
        <f t="shared" si="1971"/>
        <v>0</v>
      </c>
      <c r="AU856" s="386">
        <f t="shared" si="1972"/>
        <v>0</v>
      </c>
      <c r="AV856" s="366" t="str">
        <f t="shared" si="1988"/>
        <v xml:space="preserve">    </v>
      </c>
      <c r="AW856" s="849">
        <f t="shared" si="1925"/>
        <v>0</v>
      </c>
      <c r="AX856" s="570"/>
      <c r="AY856" s="391">
        <f t="shared" si="1973"/>
        <v>0</v>
      </c>
      <c r="AZ856" s="386">
        <f t="shared" si="1974"/>
        <v>0</v>
      </c>
      <c r="BA856" s="366" t="str">
        <f t="shared" si="1989"/>
        <v xml:space="preserve">    </v>
      </c>
      <c r="BB856" s="849">
        <f t="shared" si="1926"/>
        <v>0</v>
      </c>
      <c r="BC856" s="570"/>
      <c r="BD856" s="391">
        <f t="shared" si="1975"/>
        <v>0</v>
      </c>
      <c r="BE856" s="386">
        <f t="shared" si="1976"/>
        <v>0</v>
      </c>
      <c r="BF856" s="366" t="str">
        <f t="shared" si="1990"/>
        <v xml:space="preserve">    </v>
      </c>
      <c r="BG856" s="849">
        <f t="shared" si="1927"/>
        <v>0</v>
      </c>
      <c r="BH856" s="570"/>
      <c r="BI856" s="391">
        <f t="shared" si="1977"/>
        <v>0</v>
      </c>
      <c r="BJ856" s="386">
        <f t="shared" si="1978"/>
        <v>0</v>
      </c>
      <c r="BK856" s="366" t="str">
        <f t="shared" si="1991"/>
        <v xml:space="preserve">    </v>
      </c>
      <c r="BM856" s="383">
        <f t="shared" si="1928"/>
        <v>0</v>
      </c>
      <c r="BN856" s="7"/>
    </row>
    <row r="857" spans="1:66" s="5" customFormat="1" ht="12.75">
      <c r="A857" s="633">
        <v>22</v>
      </c>
      <c r="B857" s="895" t="str">
        <f t="shared" si="1979"/>
        <v>Staff Development/Training/Education</v>
      </c>
      <c r="C857" s="377">
        <f t="shared" si="1929"/>
        <v>0</v>
      </c>
      <c r="D857" s="1030">
        <f t="shared" si="1916"/>
        <v>0</v>
      </c>
      <c r="E857" s="570"/>
      <c r="F857" s="391">
        <f t="shared" si="1955"/>
        <v>0</v>
      </c>
      <c r="G857" s="386">
        <f t="shared" si="1956"/>
        <v>0</v>
      </c>
      <c r="H857" s="366" t="str">
        <f t="shared" si="1980"/>
        <v xml:space="preserve">    </v>
      </c>
      <c r="I857" s="850">
        <f t="shared" si="1917"/>
        <v>0</v>
      </c>
      <c r="J857" s="570"/>
      <c r="K857" s="391">
        <f t="shared" si="1957"/>
        <v>0</v>
      </c>
      <c r="L857" s="386">
        <f t="shared" si="1958"/>
        <v>0</v>
      </c>
      <c r="M857" s="366" t="str">
        <f t="shared" si="1981"/>
        <v xml:space="preserve">    </v>
      </c>
      <c r="N857" s="850">
        <f t="shared" si="1918"/>
        <v>0</v>
      </c>
      <c r="O857" s="570"/>
      <c r="P857" s="391">
        <f t="shared" si="1959"/>
        <v>0</v>
      </c>
      <c r="Q857" s="386">
        <f t="shared" si="1960"/>
        <v>0</v>
      </c>
      <c r="R857" s="366" t="str">
        <f t="shared" si="1982"/>
        <v xml:space="preserve">    </v>
      </c>
      <c r="S857" s="850">
        <f t="shared" si="1919"/>
        <v>0</v>
      </c>
      <c r="T857" s="570"/>
      <c r="U857" s="391">
        <f t="shared" si="1961"/>
        <v>0</v>
      </c>
      <c r="V857" s="386">
        <f t="shared" si="1962"/>
        <v>0</v>
      </c>
      <c r="W857" s="366" t="str">
        <f t="shared" si="1983"/>
        <v xml:space="preserve">    </v>
      </c>
      <c r="X857" s="850">
        <f t="shared" si="1920"/>
        <v>0</v>
      </c>
      <c r="Y857" s="570"/>
      <c r="Z857" s="391">
        <f t="shared" si="1963"/>
        <v>0</v>
      </c>
      <c r="AA857" s="386">
        <f t="shared" si="1964"/>
        <v>0</v>
      </c>
      <c r="AB857" s="366" t="str">
        <f t="shared" si="1984"/>
        <v xml:space="preserve">    </v>
      </c>
      <c r="AC857" s="850">
        <f t="shared" si="1921"/>
        <v>0</v>
      </c>
      <c r="AD857" s="570"/>
      <c r="AE857" s="391">
        <f t="shared" si="1965"/>
        <v>0</v>
      </c>
      <c r="AF857" s="386">
        <f t="shared" si="1966"/>
        <v>0</v>
      </c>
      <c r="AG857" s="366" t="str">
        <f t="shared" si="1985"/>
        <v xml:space="preserve">    </v>
      </c>
      <c r="AH857" s="850">
        <f t="shared" si="1922"/>
        <v>0</v>
      </c>
      <c r="AI857" s="570"/>
      <c r="AJ857" s="391">
        <f t="shared" si="1967"/>
        <v>0</v>
      </c>
      <c r="AK857" s="386">
        <f t="shared" si="1968"/>
        <v>0</v>
      </c>
      <c r="AL857" s="366" t="str">
        <f t="shared" si="1986"/>
        <v xml:space="preserve">    </v>
      </c>
      <c r="AM857" s="850">
        <f t="shared" si="1923"/>
        <v>0</v>
      </c>
      <c r="AN857" s="570"/>
      <c r="AO857" s="391">
        <f t="shared" si="1969"/>
        <v>0</v>
      </c>
      <c r="AP857" s="386">
        <f t="shared" si="1970"/>
        <v>0</v>
      </c>
      <c r="AQ857" s="366" t="str">
        <f t="shared" si="1987"/>
        <v xml:space="preserve">    </v>
      </c>
      <c r="AR857" s="850">
        <f t="shared" si="1924"/>
        <v>0</v>
      </c>
      <c r="AS857" s="570"/>
      <c r="AT857" s="391">
        <f t="shared" si="1971"/>
        <v>0</v>
      </c>
      <c r="AU857" s="386">
        <f t="shared" si="1972"/>
        <v>0</v>
      </c>
      <c r="AV857" s="366" t="str">
        <f t="shared" si="1988"/>
        <v xml:space="preserve">    </v>
      </c>
      <c r="AW857" s="850">
        <f t="shared" si="1925"/>
        <v>0</v>
      </c>
      <c r="AX857" s="570"/>
      <c r="AY857" s="391">
        <f t="shared" si="1973"/>
        <v>0</v>
      </c>
      <c r="AZ857" s="386">
        <f t="shared" si="1974"/>
        <v>0</v>
      </c>
      <c r="BA857" s="366" t="str">
        <f t="shared" si="1989"/>
        <v xml:space="preserve">    </v>
      </c>
      <c r="BB857" s="850">
        <f t="shared" si="1926"/>
        <v>0</v>
      </c>
      <c r="BC857" s="570"/>
      <c r="BD857" s="391">
        <f t="shared" si="1975"/>
        <v>0</v>
      </c>
      <c r="BE857" s="386">
        <f t="shared" si="1976"/>
        <v>0</v>
      </c>
      <c r="BF857" s="366" t="str">
        <f t="shared" si="1990"/>
        <v xml:space="preserve">    </v>
      </c>
      <c r="BG857" s="850">
        <f t="shared" si="1927"/>
        <v>0</v>
      </c>
      <c r="BH857" s="570"/>
      <c r="BI857" s="391">
        <f t="shared" si="1977"/>
        <v>0</v>
      </c>
      <c r="BJ857" s="386">
        <f t="shared" si="1978"/>
        <v>0</v>
      </c>
      <c r="BK857" s="366" t="str">
        <f t="shared" si="1991"/>
        <v xml:space="preserve">    </v>
      </c>
      <c r="BM857" s="383">
        <f t="shared" si="1928"/>
        <v>0</v>
      </c>
      <c r="BN857" s="7"/>
    </row>
    <row r="858" spans="1:66" s="5" customFormat="1" ht="12.75">
      <c r="A858" s="633">
        <v>23</v>
      </c>
      <c r="B858" s="895" t="str">
        <f t="shared" si="1979"/>
        <v>Other Business Services</v>
      </c>
      <c r="C858" s="377">
        <f t="shared" si="1929"/>
        <v>0</v>
      </c>
      <c r="D858" s="659">
        <f t="shared" si="1916"/>
        <v>0</v>
      </c>
      <c r="E858" s="570"/>
      <c r="F858" s="391">
        <f t="shared" si="1955"/>
        <v>0</v>
      </c>
      <c r="G858" s="386">
        <f t="shared" si="1956"/>
        <v>0</v>
      </c>
      <c r="H858" s="366" t="str">
        <f t="shared" si="1980"/>
        <v xml:space="preserve">    </v>
      </c>
      <c r="I858" s="849">
        <f t="shared" si="1917"/>
        <v>0</v>
      </c>
      <c r="J858" s="570"/>
      <c r="K858" s="391">
        <f t="shared" si="1957"/>
        <v>0</v>
      </c>
      <c r="L858" s="386">
        <f t="shared" si="1958"/>
        <v>0</v>
      </c>
      <c r="M858" s="366" t="str">
        <f t="shared" si="1981"/>
        <v xml:space="preserve">    </v>
      </c>
      <c r="N858" s="849">
        <f t="shared" si="1918"/>
        <v>0</v>
      </c>
      <c r="O858" s="570"/>
      <c r="P858" s="391">
        <f t="shared" si="1959"/>
        <v>0</v>
      </c>
      <c r="Q858" s="386">
        <f t="shared" si="1960"/>
        <v>0</v>
      </c>
      <c r="R858" s="366" t="str">
        <f t="shared" si="1982"/>
        <v xml:space="preserve">    </v>
      </c>
      <c r="S858" s="849">
        <f t="shared" si="1919"/>
        <v>0</v>
      </c>
      <c r="T858" s="570"/>
      <c r="U858" s="391">
        <f t="shared" si="1961"/>
        <v>0</v>
      </c>
      <c r="V858" s="386">
        <f t="shared" si="1962"/>
        <v>0</v>
      </c>
      <c r="W858" s="366" t="str">
        <f t="shared" si="1983"/>
        <v xml:space="preserve">    </v>
      </c>
      <c r="X858" s="849">
        <f t="shared" si="1920"/>
        <v>0</v>
      </c>
      <c r="Y858" s="570"/>
      <c r="Z858" s="391">
        <f t="shared" si="1963"/>
        <v>0</v>
      </c>
      <c r="AA858" s="386">
        <f t="shared" si="1964"/>
        <v>0</v>
      </c>
      <c r="AB858" s="366" t="str">
        <f t="shared" si="1984"/>
        <v xml:space="preserve">    </v>
      </c>
      <c r="AC858" s="849">
        <f t="shared" si="1921"/>
        <v>0</v>
      </c>
      <c r="AD858" s="570"/>
      <c r="AE858" s="391">
        <f t="shared" si="1965"/>
        <v>0</v>
      </c>
      <c r="AF858" s="386">
        <f t="shared" si="1966"/>
        <v>0</v>
      </c>
      <c r="AG858" s="366" t="str">
        <f t="shared" si="1985"/>
        <v xml:space="preserve">    </v>
      </c>
      <c r="AH858" s="849">
        <f t="shared" si="1922"/>
        <v>0</v>
      </c>
      <c r="AI858" s="570"/>
      <c r="AJ858" s="391">
        <f t="shared" si="1967"/>
        <v>0</v>
      </c>
      <c r="AK858" s="386">
        <f t="shared" si="1968"/>
        <v>0</v>
      </c>
      <c r="AL858" s="366" t="str">
        <f t="shared" si="1986"/>
        <v xml:space="preserve">    </v>
      </c>
      <c r="AM858" s="849">
        <f t="shared" si="1923"/>
        <v>0</v>
      </c>
      <c r="AN858" s="570"/>
      <c r="AO858" s="391">
        <f t="shared" si="1969"/>
        <v>0</v>
      </c>
      <c r="AP858" s="386">
        <f t="shared" si="1970"/>
        <v>0</v>
      </c>
      <c r="AQ858" s="366" t="str">
        <f t="shared" si="1987"/>
        <v xml:space="preserve">    </v>
      </c>
      <c r="AR858" s="849">
        <f t="shared" si="1924"/>
        <v>0</v>
      </c>
      <c r="AS858" s="570"/>
      <c r="AT858" s="391">
        <f t="shared" si="1971"/>
        <v>0</v>
      </c>
      <c r="AU858" s="386">
        <f t="shared" si="1972"/>
        <v>0</v>
      </c>
      <c r="AV858" s="366" t="str">
        <f t="shared" si="1988"/>
        <v xml:space="preserve">    </v>
      </c>
      <c r="AW858" s="849">
        <f t="shared" si="1925"/>
        <v>0</v>
      </c>
      <c r="AX858" s="570"/>
      <c r="AY858" s="391">
        <f t="shared" si="1973"/>
        <v>0</v>
      </c>
      <c r="AZ858" s="386">
        <f t="shared" si="1974"/>
        <v>0</v>
      </c>
      <c r="BA858" s="366" t="str">
        <f t="shared" si="1989"/>
        <v xml:space="preserve">    </v>
      </c>
      <c r="BB858" s="849">
        <f t="shared" si="1926"/>
        <v>0</v>
      </c>
      <c r="BC858" s="570"/>
      <c r="BD858" s="391">
        <f t="shared" si="1975"/>
        <v>0</v>
      </c>
      <c r="BE858" s="386">
        <f t="shared" si="1976"/>
        <v>0</v>
      </c>
      <c r="BF858" s="366" t="str">
        <f t="shared" si="1990"/>
        <v xml:space="preserve">    </v>
      </c>
      <c r="BG858" s="849">
        <f t="shared" si="1927"/>
        <v>0</v>
      </c>
      <c r="BH858" s="570"/>
      <c r="BI858" s="391">
        <f t="shared" si="1977"/>
        <v>0</v>
      </c>
      <c r="BJ858" s="386">
        <f t="shared" si="1978"/>
        <v>0</v>
      </c>
      <c r="BK858" s="366" t="str">
        <f t="shared" si="1991"/>
        <v xml:space="preserve">    </v>
      </c>
      <c r="BM858" s="383">
        <f t="shared" si="1928"/>
        <v>0</v>
      </c>
      <c r="BN858" s="7"/>
    </row>
    <row r="859" spans="1:66" s="5" customFormat="1" ht="12.75">
      <c r="A859" s="633">
        <v>24</v>
      </c>
      <c r="B859" s="895" t="str">
        <f t="shared" si="1979"/>
        <v>Interpreter Services</v>
      </c>
      <c r="C859" s="377">
        <f t="shared" si="1929"/>
        <v>0</v>
      </c>
      <c r="D859" s="659">
        <f t="shared" si="1916"/>
        <v>0</v>
      </c>
      <c r="E859" s="570"/>
      <c r="F859" s="391">
        <f t="shared" si="1955"/>
        <v>0</v>
      </c>
      <c r="G859" s="386">
        <f t="shared" si="1956"/>
        <v>0</v>
      </c>
      <c r="H859" s="366" t="str">
        <f t="shared" si="1980"/>
        <v xml:space="preserve">    </v>
      </c>
      <c r="I859" s="849">
        <f t="shared" si="1917"/>
        <v>0</v>
      </c>
      <c r="J859" s="570"/>
      <c r="K859" s="391">
        <f t="shared" si="1957"/>
        <v>0</v>
      </c>
      <c r="L859" s="386">
        <f t="shared" si="1958"/>
        <v>0</v>
      </c>
      <c r="M859" s="366" t="str">
        <f t="shared" si="1981"/>
        <v xml:space="preserve">    </v>
      </c>
      <c r="N859" s="849">
        <f t="shared" si="1918"/>
        <v>0</v>
      </c>
      <c r="O859" s="570"/>
      <c r="P859" s="391">
        <f t="shared" si="1959"/>
        <v>0</v>
      </c>
      <c r="Q859" s="386">
        <f t="shared" si="1960"/>
        <v>0</v>
      </c>
      <c r="R859" s="366" t="str">
        <f t="shared" si="1982"/>
        <v xml:space="preserve">    </v>
      </c>
      <c r="S859" s="849">
        <f t="shared" si="1919"/>
        <v>0</v>
      </c>
      <c r="T859" s="570"/>
      <c r="U859" s="391">
        <f t="shared" si="1961"/>
        <v>0</v>
      </c>
      <c r="V859" s="386">
        <f t="shared" si="1962"/>
        <v>0</v>
      </c>
      <c r="W859" s="366" t="str">
        <f t="shared" si="1983"/>
        <v xml:space="preserve">    </v>
      </c>
      <c r="X859" s="849">
        <f t="shared" si="1920"/>
        <v>0</v>
      </c>
      <c r="Y859" s="570"/>
      <c r="Z859" s="391">
        <f t="shared" si="1963"/>
        <v>0</v>
      </c>
      <c r="AA859" s="386">
        <f t="shared" si="1964"/>
        <v>0</v>
      </c>
      <c r="AB859" s="366" t="str">
        <f t="shared" si="1984"/>
        <v xml:space="preserve">    </v>
      </c>
      <c r="AC859" s="849">
        <f t="shared" si="1921"/>
        <v>0</v>
      </c>
      <c r="AD859" s="570"/>
      <c r="AE859" s="391">
        <f t="shared" si="1965"/>
        <v>0</v>
      </c>
      <c r="AF859" s="386">
        <f t="shared" si="1966"/>
        <v>0</v>
      </c>
      <c r="AG859" s="366" t="str">
        <f t="shared" si="1985"/>
        <v xml:space="preserve">    </v>
      </c>
      <c r="AH859" s="849">
        <f t="shared" si="1922"/>
        <v>0</v>
      </c>
      <c r="AI859" s="570"/>
      <c r="AJ859" s="391">
        <f t="shared" si="1967"/>
        <v>0</v>
      </c>
      <c r="AK859" s="386">
        <f t="shared" si="1968"/>
        <v>0</v>
      </c>
      <c r="AL859" s="366" t="str">
        <f t="shared" si="1986"/>
        <v xml:space="preserve">    </v>
      </c>
      <c r="AM859" s="849">
        <f t="shared" si="1923"/>
        <v>0</v>
      </c>
      <c r="AN859" s="570"/>
      <c r="AO859" s="391">
        <f t="shared" si="1969"/>
        <v>0</v>
      </c>
      <c r="AP859" s="386">
        <f t="shared" si="1970"/>
        <v>0</v>
      </c>
      <c r="AQ859" s="366" t="str">
        <f t="shared" si="1987"/>
        <v xml:space="preserve">    </v>
      </c>
      <c r="AR859" s="849">
        <f t="shared" si="1924"/>
        <v>0</v>
      </c>
      <c r="AS859" s="570"/>
      <c r="AT859" s="391">
        <f t="shared" si="1971"/>
        <v>0</v>
      </c>
      <c r="AU859" s="386">
        <f t="shared" si="1972"/>
        <v>0</v>
      </c>
      <c r="AV859" s="366" t="str">
        <f t="shared" si="1988"/>
        <v xml:space="preserve">    </v>
      </c>
      <c r="AW859" s="849">
        <f t="shared" si="1925"/>
        <v>0</v>
      </c>
      <c r="AX859" s="570"/>
      <c r="AY859" s="391">
        <f t="shared" si="1973"/>
        <v>0</v>
      </c>
      <c r="AZ859" s="386">
        <f t="shared" si="1974"/>
        <v>0</v>
      </c>
      <c r="BA859" s="366" t="str">
        <f t="shared" si="1989"/>
        <v xml:space="preserve">    </v>
      </c>
      <c r="BB859" s="849">
        <f t="shared" si="1926"/>
        <v>0</v>
      </c>
      <c r="BC859" s="570"/>
      <c r="BD859" s="391">
        <f t="shared" si="1975"/>
        <v>0</v>
      </c>
      <c r="BE859" s="386">
        <f t="shared" si="1976"/>
        <v>0</v>
      </c>
      <c r="BF859" s="366" t="str">
        <f t="shared" si="1990"/>
        <v xml:space="preserve">    </v>
      </c>
      <c r="BG859" s="849">
        <f t="shared" si="1927"/>
        <v>0</v>
      </c>
      <c r="BH859" s="570"/>
      <c r="BI859" s="391">
        <f t="shared" si="1977"/>
        <v>0</v>
      </c>
      <c r="BJ859" s="386">
        <f t="shared" si="1978"/>
        <v>0</v>
      </c>
      <c r="BK859" s="366" t="str">
        <f t="shared" si="1991"/>
        <v xml:space="preserve">    </v>
      </c>
      <c r="BM859" s="383">
        <f t="shared" si="1928"/>
        <v>0</v>
      </c>
      <c r="BN859" s="7"/>
    </row>
    <row r="860" spans="1:66" s="5" customFormat="1" ht="12.75">
      <c r="A860" s="633">
        <v>25</v>
      </c>
      <c r="B860" s="895" t="str">
        <f t="shared" si="1979"/>
        <v>* Member Housing</v>
      </c>
      <c r="C860" s="377">
        <f t="shared" si="1929"/>
        <v>0</v>
      </c>
      <c r="D860" s="659">
        <f t="shared" si="1916"/>
        <v>0</v>
      </c>
      <c r="E860" s="570"/>
      <c r="F860" s="391">
        <f t="shared" si="1955"/>
        <v>0</v>
      </c>
      <c r="G860" s="386">
        <f t="shared" si="1956"/>
        <v>0</v>
      </c>
      <c r="H860" s="366" t="str">
        <f t="shared" si="1980"/>
        <v xml:space="preserve">    </v>
      </c>
      <c r="I860" s="849">
        <f t="shared" si="1917"/>
        <v>0</v>
      </c>
      <c r="J860" s="570"/>
      <c r="K860" s="391">
        <f t="shared" si="1957"/>
        <v>0</v>
      </c>
      <c r="L860" s="386">
        <f t="shared" si="1958"/>
        <v>0</v>
      </c>
      <c r="M860" s="366" t="str">
        <f t="shared" si="1981"/>
        <v xml:space="preserve">    </v>
      </c>
      <c r="N860" s="849">
        <f t="shared" si="1918"/>
        <v>0</v>
      </c>
      <c r="O860" s="570"/>
      <c r="P860" s="391">
        <f t="shared" si="1959"/>
        <v>0</v>
      </c>
      <c r="Q860" s="386">
        <f t="shared" si="1960"/>
        <v>0</v>
      </c>
      <c r="R860" s="366" t="str">
        <f t="shared" si="1982"/>
        <v xml:space="preserve">    </v>
      </c>
      <c r="S860" s="849">
        <f t="shared" si="1919"/>
        <v>0</v>
      </c>
      <c r="T860" s="570"/>
      <c r="U860" s="391">
        <f t="shared" si="1961"/>
        <v>0</v>
      </c>
      <c r="V860" s="386">
        <f t="shared" si="1962"/>
        <v>0</v>
      </c>
      <c r="W860" s="366" t="str">
        <f t="shared" si="1983"/>
        <v xml:space="preserve">    </v>
      </c>
      <c r="X860" s="849">
        <f t="shared" si="1920"/>
        <v>0</v>
      </c>
      <c r="Y860" s="570"/>
      <c r="Z860" s="391">
        <f t="shared" si="1963"/>
        <v>0</v>
      </c>
      <c r="AA860" s="386">
        <f t="shared" si="1964"/>
        <v>0</v>
      </c>
      <c r="AB860" s="366" t="str">
        <f t="shared" si="1984"/>
        <v xml:space="preserve">    </v>
      </c>
      <c r="AC860" s="849">
        <f t="shared" si="1921"/>
        <v>0</v>
      </c>
      <c r="AD860" s="570"/>
      <c r="AE860" s="391">
        <f t="shared" si="1965"/>
        <v>0</v>
      </c>
      <c r="AF860" s="386">
        <f t="shared" si="1966"/>
        <v>0</v>
      </c>
      <c r="AG860" s="366" t="str">
        <f t="shared" si="1985"/>
        <v xml:space="preserve">    </v>
      </c>
      <c r="AH860" s="849">
        <f t="shared" si="1922"/>
        <v>0</v>
      </c>
      <c r="AI860" s="570"/>
      <c r="AJ860" s="391">
        <f t="shared" si="1967"/>
        <v>0</v>
      </c>
      <c r="AK860" s="386">
        <f t="shared" si="1968"/>
        <v>0</v>
      </c>
      <c r="AL860" s="366" t="str">
        <f t="shared" si="1986"/>
        <v xml:space="preserve">    </v>
      </c>
      <c r="AM860" s="849">
        <f t="shared" si="1923"/>
        <v>0</v>
      </c>
      <c r="AN860" s="570"/>
      <c r="AO860" s="391">
        <f t="shared" si="1969"/>
        <v>0</v>
      </c>
      <c r="AP860" s="386">
        <f t="shared" si="1970"/>
        <v>0</v>
      </c>
      <c r="AQ860" s="366" t="str">
        <f t="shared" si="1987"/>
        <v xml:space="preserve">    </v>
      </c>
      <c r="AR860" s="849">
        <f t="shared" si="1924"/>
        <v>0</v>
      </c>
      <c r="AS860" s="570"/>
      <c r="AT860" s="391">
        <f t="shared" si="1971"/>
        <v>0</v>
      </c>
      <c r="AU860" s="386">
        <f t="shared" si="1972"/>
        <v>0</v>
      </c>
      <c r="AV860" s="366" t="str">
        <f t="shared" si="1988"/>
        <v xml:space="preserve">    </v>
      </c>
      <c r="AW860" s="849">
        <f t="shared" si="1925"/>
        <v>0</v>
      </c>
      <c r="AX860" s="570"/>
      <c r="AY860" s="391">
        <f t="shared" si="1973"/>
        <v>0</v>
      </c>
      <c r="AZ860" s="386">
        <f t="shared" si="1974"/>
        <v>0</v>
      </c>
      <c r="BA860" s="366" t="str">
        <f t="shared" si="1989"/>
        <v xml:space="preserve">    </v>
      </c>
      <c r="BB860" s="849">
        <f t="shared" si="1926"/>
        <v>0</v>
      </c>
      <c r="BC860" s="570"/>
      <c r="BD860" s="391">
        <f t="shared" si="1975"/>
        <v>0</v>
      </c>
      <c r="BE860" s="386">
        <f t="shared" si="1976"/>
        <v>0</v>
      </c>
      <c r="BF860" s="366" t="str">
        <f t="shared" si="1990"/>
        <v xml:space="preserve">    </v>
      </c>
      <c r="BG860" s="849">
        <f t="shared" si="1927"/>
        <v>0</v>
      </c>
      <c r="BH860" s="570"/>
      <c r="BI860" s="391">
        <f t="shared" si="1977"/>
        <v>0</v>
      </c>
      <c r="BJ860" s="386">
        <f t="shared" si="1978"/>
        <v>0</v>
      </c>
      <c r="BK860" s="366" t="str">
        <f t="shared" si="1991"/>
        <v xml:space="preserve">    </v>
      </c>
      <c r="BM860" s="383">
        <f t="shared" si="1928"/>
        <v>0</v>
      </c>
      <c r="BN860" s="7"/>
    </row>
    <row r="861" spans="1:66" s="5" customFormat="1" ht="12.75">
      <c r="A861" s="633">
        <v>26</v>
      </c>
      <c r="B861" s="895" t="str">
        <f t="shared" si="1979"/>
        <v>* Augmented Member Housing</v>
      </c>
      <c r="C861" s="377">
        <f t="shared" si="1929"/>
        <v>0</v>
      </c>
      <c r="D861" s="659">
        <f t="shared" si="1916"/>
        <v>0</v>
      </c>
      <c r="E861" s="570"/>
      <c r="F861" s="391">
        <f t="shared" si="1955"/>
        <v>0</v>
      </c>
      <c r="G861" s="386">
        <f t="shared" si="1956"/>
        <v>0</v>
      </c>
      <c r="H861" s="366" t="str">
        <f t="shared" si="1980"/>
        <v xml:space="preserve">    </v>
      </c>
      <c r="I861" s="849">
        <f t="shared" si="1917"/>
        <v>0</v>
      </c>
      <c r="J861" s="570"/>
      <c r="K861" s="391">
        <f t="shared" si="1957"/>
        <v>0</v>
      </c>
      <c r="L861" s="386">
        <f t="shared" si="1958"/>
        <v>0</v>
      </c>
      <c r="M861" s="366" t="str">
        <f t="shared" si="1981"/>
        <v xml:space="preserve">    </v>
      </c>
      <c r="N861" s="849">
        <f t="shared" si="1918"/>
        <v>0</v>
      </c>
      <c r="O861" s="570"/>
      <c r="P861" s="391">
        <f t="shared" si="1959"/>
        <v>0</v>
      </c>
      <c r="Q861" s="386">
        <f t="shared" si="1960"/>
        <v>0</v>
      </c>
      <c r="R861" s="366" t="str">
        <f t="shared" si="1982"/>
        <v xml:space="preserve">    </v>
      </c>
      <c r="S861" s="849">
        <f t="shared" si="1919"/>
        <v>0</v>
      </c>
      <c r="T861" s="570"/>
      <c r="U861" s="391">
        <f t="shared" si="1961"/>
        <v>0</v>
      </c>
      <c r="V861" s="386">
        <f t="shared" si="1962"/>
        <v>0</v>
      </c>
      <c r="W861" s="366" t="str">
        <f t="shared" si="1983"/>
        <v xml:space="preserve">    </v>
      </c>
      <c r="X861" s="849">
        <f t="shared" si="1920"/>
        <v>0</v>
      </c>
      <c r="Y861" s="570"/>
      <c r="Z861" s="391">
        <f t="shared" si="1963"/>
        <v>0</v>
      </c>
      <c r="AA861" s="386">
        <f t="shared" si="1964"/>
        <v>0</v>
      </c>
      <c r="AB861" s="366" t="str">
        <f t="shared" si="1984"/>
        <v xml:space="preserve">    </v>
      </c>
      <c r="AC861" s="849">
        <f t="shared" si="1921"/>
        <v>0</v>
      </c>
      <c r="AD861" s="570"/>
      <c r="AE861" s="391">
        <f t="shared" si="1965"/>
        <v>0</v>
      </c>
      <c r="AF861" s="386">
        <f t="shared" si="1966"/>
        <v>0</v>
      </c>
      <c r="AG861" s="366" t="str">
        <f t="shared" si="1985"/>
        <v xml:space="preserve">    </v>
      </c>
      <c r="AH861" s="849">
        <f t="shared" si="1922"/>
        <v>0</v>
      </c>
      <c r="AI861" s="570"/>
      <c r="AJ861" s="391">
        <f t="shared" si="1967"/>
        <v>0</v>
      </c>
      <c r="AK861" s="386">
        <f t="shared" si="1968"/>
        <v>0</v>
      </c>
      <c r="AL861" s="366" t="str">
        <f t="shared" si="1986"/>
        <v xml:space="preserve">    </v>
      </c>
      <c r="AM861" s="849">
        <f t="shared" si="1923"/>
        <v>0</v>
      </c>
      <c r="AN861" s="570"/>
      <c r="AO861" s="391">
        <f t="shared" si="1969"/>
        <v>0</v>
      </c>
      <c r="AP861" s="386">
        <f t="shared" si="1970"/>
        <v>0</v>
      </c>
      <c r="AQ861" s="366" t="str">
        <f t="shared" si="1987"/>
        <v xml:space="preserve">    </v>
      </c>
      <c r="AR861" s="849">
        <f t="shared" si="1924"/>
        <v>0</v>
      </c>
      <c r="AS861" s="570"/>
      <c r="AT861" s="391">
        <f t="shared" si="1971"/>
        <v>0</v>
      </c>
      <c r="AU861" s="386">
        <f t="shared" si="1972"/>
        <v>0</v>
      </c>
      <c r="AV861" s="366" t="str">
        <f t="shared" si="1988"/>
        <v xml:space="preserve">    </v>
      </c>
      <c r="AW861" s="849">
        <f t="shared" si="1925"/>
        <v>0</v>
      </c>
      <c r="AX861" s="570"/>
      <c r="AY861" s="391">
        <f t="shared" si="1973"/>
        <v>0</v>
      </c>
      <c r="AZ861" s="386">
        <f t="shared" si="1974"/>
        <v>0</v>
      </c>
      <c r="BA861" s="366" t="str">
        <f t="shared" si="1989"/>
        <v xml:space="preserve">    </v>
      </c>
      <c r="BB861" s="849">
        <f t="shared" si="1926"/>
        <v>0</v>
      </c>
      <c r="BC861" s="570"/>
      <c r="BD861" s="391">
        <f t="shared" si="1975"/>
        <v>0</v>
      </c>
      <c r="BE861" s="386">
        <f t="shared" si="1976"/>
        <v>0</v>
      </c>
      <c r="BF861" s="366" t="str">
        <f t="shared" si="1990"/>
        <v xml:space="preserve">    </v>
      </c>
      <c r="BG861" s="849">
        <f t="shared" si="1927"/>
        <v>0</v>
      </c>
      <c r="BH861" s="570"/>
      <c r="BI861" s="391">
        <f t="shared" si="1977"/>
        <v>0</v>
      </c>
      <c r="BJ861" s="386">
        <f t="shared" si="1978"/>
        <v>0</v>
      </c>
      <c r="BK861" s="366" t="str">
        <f t="shared" si="1991"/>
        <v xml:space="preserve">    </v>
      </c>
      <c r="BM861" s="383">
        <f t="shared" si="1928"/>
        <v>0</v>
      </c>
      <c r="BN861" s="7"/>
    </row>
    <row r="862" spans="1:66" s="5" customFormat="1" ht="12.75">
      <c r="A862" s="633">
        <v>27</v>
      </c>
      <c r="B862" s="895" t="str">
        <f t="shared" si="1979"/>
        <v>Other: (list)</v>
      </c>
      <c r="C862" s="377">
        <f t="shared" si="1929"/>
        <v>0</v>
      </c>
      <c r="D862" s="659">
        <f t="shared" si="1916"/>
        <v>0</v>
      </c>
      <c r="E862" s="570"/>
      <c r="F862" s="391">
        <f t="shared" si="1955"/>
        <v>0</v>
      </c>
      <c r="G862" s="386">
        <f t="shared" si="1956"/>
        <v>0</v>
      </c>
      <c r="H862" s="366" t="str">
        <f t="shared" si="1980"/>
        <v xml:space="preserve">    </v>
      </c>
      <c r="I862" s="849">
        <f t="shared" si="1917"/>
        <v>0</v>
      </c>
      <c r="J862" s="570"/>
      <c r="K862" s="391">
        <f t="shared" si="1957"/>
        <v>0</v>
      </c>
      <c r="L862" s="386">
        <f t="shared" si="1958"/>
        <v>0</v>
      </c>
      <c r="M862" s="366" t="str">
        <f t="shared" si="1981"/>
        <v xml:space="preserve">    </v>
      </c>
      <c r="N862" s="849">
        <f t="shared" si="1918"/>
        <v>0</v>
      </c>
      <c r="O862" s="570"/>
      <c r="P862" s="391">
        <f t="shared" si="1959"/>
        <v>0</v>
      </c>
      <c r="Q862" s="386">
        <f t="shared" si="1960"/>
        <v>0</v>
      </c>
      <c r="R862" s="366" t="str">
        <f t="shared" si="1982"/>
        <v xml:space="preserve">    </v>
      </c>
      <c r="S862" s="849">
        <f t="shared" si="1919"/>
        <v>0</v>
      </c>
      <c r="T862" s="570"/>
      <c r="U862" s="391">
        <f t="shared" si="1961"/>
        <v>0</v>
      </c>
      <c r="V862" s="386">
        <f t="shared" si="1962"/>
        <v>0</v>
      </c>
      <c r="W862" s="366" t="str">
        <f t="shared" si="1983"/>
        <v xml:space="preserve">    </v>
      </c>
      <c r="X862" s="849">
        <f t="shared" si="1920"/>
        <v>0</v>
      </c>
      <c r="Y862" s="570"/>
      <c r="Z862" s="391">
        <f t="shared" si="1963"/>
        <v>0</v>
      </c>
      <c r="AA862" s="386">
        <f t="shared" si="1964"/>
        <v>0</v>
      </c>
      <c r="AB862" s="366" t="str">
        <f t="shared" si="1984"/>
        <v xml:space="preserve">    </v>
      </c>
      <c r="AC862" s="849">
        <f t="shared" si="1921"/>
        <v>0</v>
      </c>
      <c r="AD862" s="570"/>
      <c r="AE862" s="391">
        <f t="shared" si="1965"/>
        <v>0</v>
      </c>
      <c r="AF862" s="386">
        <f t="shared" si="1966"/>
        <v>0</v>
      </c>
      <c r="AG862" s="366" t="str">
        <f t="shared" si="1985"/>
        <v xml:space="preserve">    </v>
      </c>
      <c r="AH862" s="849">
        <f t="shared" si="1922"/>
        <v>0</v>
      </c>
      <c r="AI862" s="570"/>
      <c r="AJ862" s="391">
        <f t="shared" si="1967"/>
        <v>0</v>
      </c>
      <c r="AK862" s="386">
        <f t="shared" si="1968"/>
        <v>0</v>
      </c>
      <c r="AL862" s="366" t="str">
        <f t="shared" si="1986"/>
        <v xml:space="preserve">    </v>
      </c>
      <c r="AM862" s="849">
        <f t="shared" si="1923"/>
        <v>0</v>
      </c>
      <c r="AN862" s="570"/>
      <c r="AO862" s="391">
        <f t="shared" si="1969"/>
        <v>0</v>
      </c>
      <c r="AP862" s="386">
        <f t="shared" si="1970"/>
        <v>0</v>
      </c>
      <c r="AQ862" s="366" t="str">
        <f t="shared" si="1987"/>
        <v xml:space="preserve">    </v>
      </c>
      <c r="AR862" s="849">
        <f t="shared" si="1924"/>
        <v>0</v>
      </c>
      <c r="AS862" s="570"/>
      <c r="AT862" s="391">
        <f t="shared" si="1971"/>
        <v>0</v>
      </c>
      <c r="AU862" s="386">
        <f t="shared" si="1972"/>
        <v>0</v>
      </c>
      <c r="AV862" s="366" t="str">
        <f t="shared" si="1988"/>
        <v xml:space="preserve">    </v>
      </c>
      <c r="AW862" s="849">
        <f t="shared" si="1925"/>
        <v>0</v>
      </c>
      <c r="AX862" s="570"/>
      <c r="AY862" s="391">
        <f t="shared" si="1973"/>
        <v>0</v>
      </c>
      <c r="AZ862" s="386">
        <f t="shared" si="1974"/>
        <v>0</v>
      </c>
      <c r="BA862" s="366" t="str">
        <f t="shared" si="1989"/>
        <v xml:space="preserve">    </v>
      </c>
      <c r="BB862" s="849">
        <f t="shared" si="1926"/>
        <v>0</v>
      </c>
      <c r="BC862" s="570"/>
      <c r="BD862" s="391">
        <f t="shared" si="1975"/>
        <v>0</v>
      </c>
      <c r="BE862" s="386">
        <f t="shared" si="1976"/>
        <v>0</v>
      </c>
      <c r="BF862" s="366" t="str">
        <f t="shared" si="1990"/>
        <v xml:space="preserve">    </v>
      </c>
      <c r="BG862" s="849">
        <f t="shared" si="1927"/>
        <v>0</v>
      </c>
      <c r="BH862" s="570"/>
      <c r="BI862" s="391">
        <f t="shared" si="1977"/>
        <v>0</v>
      </c>
      <c r="BJ862" s="386">
        <f t="shared" si="1978"/>
        <v>0</v>
      </c>
      <c r="BK862" s="366" t="str">
        <f t="shared" si="1991"/>
        <v xml:space="preserve">    </v>
      </c>
      <c r="BM862" s="383">
        <f t="shared" si="1928"/>
        <v>0</v>
      </c>
      <c r="BN862" s="7"/>
    </row>
    <row r="863" spans="1:66" s="5" customFormat="1" ht="12.75">
      <c r="A863" s="633">
        <v>28</v>
      </c>
      <c r="B863" s="895" t="str">
        <f t="shared" si="1979"/>
        <v>Other: (list)</v>
      </c>
      <c r="C863" s="377">
        <f t="shared" si="1929"/>
        <v>0</v>
      </c>
      <c r="D863" s="659">
        <f t="shared" si="1916"/>
        <v>0</v>
      </c>
      <c r="E863" s="570"/>
      <c r="F863" s="391">
        <f t="shared" si="1955"/>
        <v>0</v>
      </c>
      <c r="G863" s="386">
        <f t="shared" si="1956"/>
        <v>0</v>
      </c>
      <c r="H863" s="366" t="str">
        <f t="shared" si="1980"/>
        <v xml:space="preserve">    </v>
      </c>
      <c r="I863" s="849">
        <f t="shared" si="1917"/>
        <v>0</v>
      </c>
      <c r="J863" s="570"/>
      <c r="K863" s="391">
        <f t="shared" si="1957"/>
        <v>0</v>
      </c>
      <c r="L863" s="386">
        <f t="shared" si="1958"/>
        <v>0</v>
      </c>
      <c r="M863" s="366" t="str">
        <f t="shared" si="1981"/>
        <v xml:space="preserve">    </v>
      </c>
      <c r="N863" s="849">
        <f t="shared" si="1918"/>
        <v>0</v>
      </c>
      <c r="O863" s="570"/>
      <c r="P863" s="391">
        <f t="shared" si="1959"/>
        <v>0</v>
      </c>
      <c r="Q863" s="386">
        <f t="shared" si="1960"/>
        <v>0</v>
      </c>
      <c r="R863" s="366" t="str">
        <f t="shared" si="1982"/>
        <v xml:space="preserve">    </v>
      </c>
      <c r="S863" s="849">
        <f t="shared" si="1919"/>
        <v>0</v>
      </c>
      <c r="T863" s="570"/>
      <c r="U863" s="391">
        <f t="shared" si="1961"/>
        <v>0</v>
      </c>
      <c r="V863" s="386">
        <f t="shared" si="1962"/>
        <v>0</v>
      </c>
      <c r="W863" s="366" t="str">
        <f t="shared" si="1983"/>
        <v xml:space="preserve">    </v>
      </c>
      <c r="X863" s="849">
        <f t="shared" si="1920"/>
        <v>0</v>
      </c>
      <c r="Y863" s="570"/>
      <c r="Z863" s="391">
        <f t="shared" si="1963"/>
        <v>0</v>
      </c>
      <c r="AA863" s="386">
        <f t="shared" si="1964"/>
        <v>0</v>
      </c>
      <c r="AB863" s="366" t="str">
        <f t="shared" si="1984"/>
        <v xml:space="preserve">    </v>
      </c>
      <c r="AC863" s="849">
        <f t="shared" si="1921"/>
        <v>0</v>
      </c>
      <c r="AD863" s="570"/>
      <c r="AE863" s="391">
        <f t="shared" si="1965"/>
        <v>0</v>
      </c>
      <c r="AF863" s="386">
        <f t="shared" si="1966"/>
        <v>0</v>
      </c>
      <c r="AG863" s="366" t="str">
        <f t="shared" si="1985"/>
        <v xml:space="preserve">    </v>
      </c>
      <c r="AH863" s="849">
        <f t="shared" si="1922"/>
        <v>0</v>
      </c>
      <c r="AI863" s="570"/>
      <c r="AJ863" s="391">
        <f t="shared" si="1967"/>
        <v>0</v>
      </c>
      <c r="AK863" s="386">
        <f t="shared" si="1968"/>
        <v>0</v>
      </c>
      <c r="AL863" s="366" t="str">
        <f t="shared" si="1986"/>
        <v xml:space="preserve">    </v>
      </c>
      <c r="AM863" s="849">
        <f t="shared" si="1923"/>
        <v>0</v>
      </c>
      <c r="AN863" s="570"/>
      <c r="AO863" s="391">
        <f t="shared" si="1969"/>
        <v>0</v>
      </c>
      <c r="AP863" s="386">
        <f t="shared" si="1970"/>
        <v>0</v>
      </c>
      <c r="AQ863" s="366" t="str">
        <f t="shared" si="1987"/>
        <v xml:space="preserve">    </v>
      </c>
      <c r="AR863" s="849">
        <f t="shared" si="1924"/>
        <v>0</v>
      </c>
      <c r="AS863" s="570"/>
      <c r="AT863" s="391">
        <f t="shared" si="1971"/>
        <v>0</v>
      </c>
      <c r="AU863" s="386">
        <f t="shared" si="1972"/>
        <v>0</v>
      </c>
      <c r="AV863" s="366" t="str">
        <f t="shared" si="1988"/>
        <v xml:space="preserve">    </v>
      </c>
      <c r="AW863" s="849">
        <f t="shared" si="1925"/>
        <v>0</v>
      </c>
      <c r="AX863" s="570"/>
      <c r="AY863" s="391">
        <f t="shared" si="1973"/>
        <v>0</v>
      </c>
      <c r="AZ863" s="386">
        <f t="shared" si="1974"/>
        <v>0</v>
      </c>
      <c r="BA863" s="366" t="str">
        <f t="shared" si="1989"/>
        <v xml:space="preserve">    </v>
      </c>
      <c r="BB863" s="849">
        <f t="shared" si="1926"/>
        <v>0</v>
      </c>
      <c r="BC863" s="570"/>
      <c r="BD863" s="391">
        <f t="shared" si="1975"/>
        <v>0</v>
      </c>
      <c r="BE863" s="386">
        <f t="shared" si="1976"/>
        <v>0</v>
      </c>
      <c r="BF863" s="366" t="str">
        <f t="shared" si="1990"/>
        <v xml:space="preserve">    </v>
      </c>
      <c r="BG863" s="849">
        <f t="shared" si="1927"/>
        <v>0</v>
      </c>
      <c r="BH863" s="570"/>
      <c r="BI863" s="391">
        <f t="shared" si="1977"/>
        <v>0</v>
      </c>
      <c r="BJ863" s="386">
        <f t="shared" si="1978"/>
        <v>0</v>
      </c>
      <c r="BK863" s="366" t="str">
        <f t="shared" si="1991"/>
        <v xml:space="preserve">    </v>
      </c>
      <c r="BM863" s="383">
        <f t="shared" si="1928"/>
        <v>0</v>
      </c>
      <c r="BN863" s="7"/>
    </row>
    <row r="864" spans="1:66" s="5" customFormat="1" ht="12.75">
      <c r="A864" s="633">
        <v>29</v>
      </c>
      <c r="B864" s="895" t="str">
        <f t="shared" si="1979"/>
        <v>Other: (list)</v>
      </c>
      <c r="C864" s="377">
        <f t="shared" si="1929"/>
        <v>0</v>
      </c>
      <c r="D864" s="659">
        <f t="shared" si="1916"/>
        <v>0</v>
      </c>
      <c r="E864" s="570"/>
      <c r="F864" s="391">
        <f t="shared" si="1955"/>
        <v>0</v>
      </c>
      <c r="G864" s="386">
        <f t="shared" si="1956"/>
        <v>0</v>
      </c>
      <c r="H864" s="366" t="str">
        <f t="shared" si="1980"/>
        <v xml:space="preserve">    </v>
      </c>
      <c r="I864" s="849">
        <f t="shared" si="1917"/>
        <v>0</v>
      </c>
      <c r="J864" s="570"/>
      <c r="K864" s="391">
        <f t="shared" si="1957"/>
        <v>0</v>
      </c>
      <c r="L864" s="386">
        <f t="shared" si="1958"/>
        <v>0</v>
      </c>
      <c r="M864" s="366" t="str">
        <f t="shared" si="1981"/>
        <v xml:space="preserve">    </v>
      </c>
      <c r="N864" s="849">
        <f t="shared" si="1918"/>
        <v>0</v>
      </c>
      <c r="O864" s="570"/>
      <c r="P864" s="391">
        <f t="shared" si="1959"/>
        <v>0</v>
      </c>
      <c r="Q864" s="386">
        <f t="shared" si="1960"/>
        <v>0</v>
      </c>
      <c r="R864" s="366" t="str">
        <f t="shared" si="1982"/>
        <v xml:space="preserve">    </v>
      </c>
      <c r="S864" s="849">
        <f t="shared" si="1919"/>
        <v>0</v>
      </c>
      <c r="T864" s="570"/>
      <c r="U864" s="391">
        <f t="shared" si="1961"/>
        <v>0</v>
      </c>
      <c r="V864" s="386">
        <f t="shared" si="1962"/>
        <v>0</v>
      </c>
      <c r="W864" s="366" t="str">
        <f t="shared" si="1983"/>
        <v xml:space="preserve">    </v>
      </c>
      <c r="X864" s="849">
        <f t="shared" si="1920"/>
        <v>0</v>
      </c>
      <c r="Y864" s="570"/>
      <c r="Z864" s="391">
        <f t="shared" si="1963"/>
        <v>0</v>
      </c>
      <c r="AA864" s="386">
        <f t="shared" si="1964"/>
        <v>0</v>
      </c>
      <c r="AB864" s="366" t="str">
        <f t="shared" si="1984"/>
        <v xml:space="preserve">    </v>
      </c>
      <c r="AC864" s="849">
        <f t="shared" si="1921"/>
        <v>0</v>
      </c>
      <c r="AD864" s="570"/>
      <c r="AE864" s="391">
        <f t="shared" si="1965"/>
        <v>0</v>
      </c>
      <c r="AF864" s="386">
        <f t="shared" si="1966"/>
        <v>0</v>
      </c>
      <c r="AG864" s="366" t="str">
        <f t="shared" si="1985"/>
        <v xml:space="preserve">    </v>
      </c>
      <c r="AH864" s="849">
        <f t="shared" si="1922"/>
        <v>0</v>
      </c>
      <c r="AI864" s="570"/>
      <c r="AJ864" s="391">
        <f t="shared" si="1967"/>
        <v>0</v>
      </c>
      <c r="AK864" s="386">
        <f t="shared" si="1968"/>
        <v>0</v>
      </c>
      <c r="AL864" s="366" t="str">
        <f t="shared" si="1986"/>
        <v xml:space="preserve">    </v>
      </c>
      <c r="AM864" s="849">
        <f t="shared" si="1923"/>
        <v>0</v>
      </c>
      <c r="AN864" s="570"/>
      <c r="AO864" s="391">
        <f t="shared" si="1969"/>
        <v>0</v>
      </c>
      <c r="AP864" s="386">
        <f t="shared" si="1970"/>
        <v>0</v>
      </c>
      <c r="AQ864" s="366" t="str">
        <f t="shared" si="1987"/>
        <v xml:space="preserve">    </v>
      </c>
      <c r="AR864" s="849">
        <f t="shared" si="1924"/>
        <v>0</v>
      </c>
      <c r="AS864" s="570"/>
      <c r="AT864" s="391">
        <f t="shared" si="1971"/>
        <v>0</v>
      </c>
      <c r="AU864" s="386">
        <f t="shared" si="1972"/>
        <v>0</v>
      </c>
      <c r="AV864" s="366" t="str">
        <f t="shared" si="1988"/>
        <v xml:space="preserve">    </v>
      </c>
      <c r="AW864" s="849">
        <f t="shared" si="1925"/>
        <v>0</v>
      </c>
      <c r="AX864" s="570"/>
      <c r="AY864" s="391">
        <f t="shared" si="1973"/>
        <v>0</v>
      </c>
      <c r="AZ864" s="386">
        <f t="shared" si="1974"/>
        <v>0</v>
      </c>
      <c r="BA864" s="366" t="str">
        <f t="shared" si="1989"/>
        <v xml:space="preserve">    </v>
      </c>
      <c r="BB864" s="849">
        <f t="shared" si="1926"/>
        <v>0</v>
      </c>
      <c r="BC864" s="570"/>
      <c r="BD864" s="391">
        <f t="shared" si="1975"/>
        <v>0</v>
      </c>
      <c r="BE864" s="386">
        <f t="shared" si="1976"/>
        <v>0</v>
      </c>
      <c r="BF864" s="366" t="str">
        <f t="shared" si="1990"/>
        <v xml:space="preserve">    </v>
      </c>
      <c r="BG864" s="849">
        <f t="shared" si="1927"/>
        <v>0</v>
      </c>
      <c r="BH864" s="570"/>
      <c r="BI864" s="391">
        <f t="shared" si="1977"/>
        <v>0</v>
      </c>
      <c r="BJ864" s="386">
        <f t="shared" si="1978"/>
        <v>0</v>
      </c>
      <c r="BK864" s="366" t="str">
        <f t="shared" si="1991"/>
        <v xml:space="preserve">    </v>
      </c>
      <c r="BM864" s="383">
        <f t="shared" si="1928"/>
        <v>0</v>
      </c>
      <c r="BN864" s="7"/>
    </row>
    <row r="865" spans="1:66" s="5" customFormat="1" ht="12.75">
      <c r="A865" s="633">
        <v>30</v>
      </c>
      <c r="B865" s="895" t="str">
        <f t="shared" si="1979"/>
        <v>Other: (list)</v>
      </c>
      <c r="C865" s="377">
        <f t="shared" si="1929"/>
        <v>0</v>
      </c>
      <c r="D865" s="659">
        <f t="shared" si="1916"/>
        <v>0</v>
      </c>
      <c r="E865" s="570"/>
      <c r="F865" s="391">
        <f t="shared" si="1955"/>
        <v>0</v>
      </c>
      <c r="G865" s="386">
        <f t="shared" si="1956"/>
        <v>0</v>
      </c>
      <c r="H865" s="366" t="str">
        <f t="shared" si="1980"/>
        <v xml:space="preserve">    </v>
      </c>
      <c r="I865" s="849">
        <f t="shared" si="1917"/>
        <v>0</v>
      </c>
      <c r="J865" s="570"/>
      <c r="K865" s="391">
        <f t="shared" si="1957"/>
        <v>0</v>
      </c>
      <c r="L865" s="386">
        <f t="shared" si="1958"/>
        <v>0</v>
      </c>
      <c r="M865" s="366" t="str">
        <f t="shared" si="1981"/>
        <v xml:space="preserve">    </v>
      </c>
      <c r="N865" s="849">
        <f t="shared" si="1918"/>
        <v>0</v>
      </c>
      <c r="O865" s="570"/>
      <c r="P865" s="391">
        <f t="shared" si="1959"/>
        <v>0</v>
      </c>
      <c r="Q865" s="386">
        <f t="shared" si="1960"/>
        <v>0</v>
      </c>
      <c r="R865" s="366" t="str">
        <f t="shared" si="1982"/>
        <v xml:space="preserve">    </v>
      </c>
      <c r="S865" s="849">
        <f t="shared" si="1919"/>
        <v>0</v>
      </c>
      <c r="T865" s="570"/>
      <c r="U865" s="391">
        <f t="shared" si="1961"/>
        <v>0</v>
      </c>
      <c r="V865" s="386">
        <f t="shared" si="1962"/>
        <v>0</v>
      </c>
      <c r="W865" s="366" t="str">
        <f t="shared" si="1983"/>
        <v xml:space="preserve">    </v>
      </c>
      <c r="X865" s="849">
        <f t="shared" si="1920"/>
        <v>0</v>
      </c>
      <c r="Y865" s="570"/>
      <c r="Z865" s="391">
        <f t="shared" si="1963"/>
        <v>0</v>
      </c>
      <c r="AA865" s="386">
        <f t="shared" si="1964"/>
        <v>0</v>
      </c>
      <c r="AB865" s="366" t="str">
        <f t="shared" si="1984"/>
        <v xml:space="preserve">    </v>
      </c>
      <c r="AC865" s="849">
        <f t="shared" si="1921"/>
        <v>0</v>
      </c>
      <c r="AD865" s="570"/>
      <c r="AE865" s="391">
        <f t="shared" si="1965"/>
        <v>0</v>
      </c>
      <c r="AF865" s="386">
        <f t="shared" si="1966"/>
        <v>0</v>
      </c>
      <c r="AG865" s="366" t="str">
        <f t="shared" si="1985"/>
        <v xml:space="preserve">    </v>
      </c>
      <c r="AH865" s="849">
        <f t="shared" si="1922"/>
        <v>0</v>
      </c>
      <c r="AI865" s="570"/>
      <c r="AJ865" s="391">
        <f t="shared" si="1967"/>
        <v>0</v>
      </c>
      <c r="AK865" s="386">
        <f t="shared" si="1968"/>
        <v>0</v>
      </c>
      <c r="AL865" s="366" t="str">
        <f t="shared" si="1986"/>
        <v xml:space="preserve">    </v>
      </c>
      <c r="AM865" s="849">
        <f t="shared" si="1923"/>
        <v>0</v>
      </c>
      <c r="AN865" s="570"/>
      <c r="AO865" s="391">
        <f t="shared" si="1969"/>
        <v>0</v>
      </c>
      <c r="AP865" s="386">
        <f t="shared" si="1970"/>
        <v>0</v>
      </c>
      <c r="AQ865" s="366" t="str">
        <f t="shared" si="1987"/>
        <v xml:space="preserve">    </v>
      </c>
      <c r="AR865" s="849">
        <f t="shared" si="1924"/>
        <v>0</v>
      </c>
      <c r="AS865" s="570"/>
      <c r="AT865" s="391">
        <f t="shared" si="1971"/>
        <v>0</v>
      </c>
      <c r="AU865" s="386">
        <f t="shared" si="1972"/>
        <v>0</v>
      </c>
      <c r="AV865" s="366" t="str">
        <f t="shared" si="1988"/>
        <v xml:space="preserve">    </v>
      </c>
      <c r="AW865" s="849">
        <f t="shared" si="1925"/>
        <v>0</v>
      </c>
      <c r="AX865" s="570"/>
      <c r="AY865" s="391">
        <f t="shared" si="1973"/>
        <v>0</v>
      </c>
      <c r="AZ865" s="386">
        <f t="shared" si="1974"/>
        <v>0</v>
      </c>
      <c r="BA865" s="366" t="str">
        <f t="shared" si="1989"/>
        <v xml:space="preserve">    </v>
      </c>
      <c r="BB865" s="849">
        <f t="shared" si="1926"/>
        <v>0</v>
      </c>
      <c r="BC865" s="570"/>
      <c r="BD865" s="391">
        <f t="shared" si="1975"/>
        <v>0</v>
      </c>
      <c r="BE865" s="386">
        <f t="shared" si="1976"/>
        <v>0</v>
      </c>
      <c r="BF865" s="366" t="str">
        <f t="shared" si="1990"/>
        <v xml:space="preserve">    </v>
      </c>
      <c r="BG865" s="849">
        <f t="shared" si="1927"/>
        <v>0</v>
      </c>
      <c r="BH865" s="570"/>
      <c r="BI865" s="391">
        <f t="shared" si="1977"/>
        <v>0</v>
      </c>
      <c r="BJ865" s="386">
        <f t="shared" si="1978"/>
        <v>0</v>
      </c>
      <c r="BK865" s="366" t="str">
        <f t="shared" si="1991"/>
        <v xml:space="preserve">    </v>
      </c>
      <c r="BM865" s="383">
        <f t="shared" si="1928"/>
        <v>0</v>
      </c>
      <c r="BN865" s="7"/>
    </row>
    <row r="866" spans="1:66" s="5" customFormat="1" ht="12.75">
      <c r="A866" s="633">
        <v>31</v>
      </c>
      <c r="B866" s="895" t="str">
        <f t="shared" si="1979"/>
        <v>Other: (list)</v>
      </c>
      <c r="C866" s="377">
        <f t="shared" si="1929"/>
        <v>0</v>
      </c>
      <c r="D866" s="659">
        <f t="shared" si="1916"/>
        <v>0</v>
      </c>
      <c r="E866" s="570"/>
      <c r="F866" s="391">
        <f t="shared" si="1955"/>
        <v>0</v>
      </c>
      <c r="G866" s="386">
        <f t="shared" si="1956"/>
        <v>0</v>
      </c>
      <c r="H866" s="366" t="str">
        <f t="shared" si="1980"/>
        <v xml:space="preserve">    </v>
      </c>
      <c r="I866" s="849">
        <f t="shared" si="1917"/>
        <v>0</v>
      </c>
      <c r="J866" s="570"/>
      <c r="K866" s="391">
        <f t="shared" si="1957"/>
        <v>0</v>
      </c>
      <c r="L866" s="386">
        <f t="shared" si="1958"/>
        <v>0</v>
      </c>
      <c r="M866" s="366" t="str">
        <f t="shared" si="1981"/>
        <v xml:space="preserve">    </v>
      </c>
      <c r="N866" s="849">
        <f t="shared" si="1918"/>
        <v>0</v>
      </c>
      <c r="O866" s="570"/>
      <c r="P866" s="391">
        <f t="shared" si="1959"/>
        <v>0</v>
      </c>
      <c r="Q866" s="386">
        <f t="shared" si="1960"/>
        <v>0</v>
      </c>
      <c r="R866" s="366" t="str">
        <f t="shared" si="1982"/>
        <v xml:space="preserve">    </v>
      </c>
      <c r="S866" s="849">
        <f t="shared" si="1919"/>
        <v>0</v>
      </c>
      <c r="T866" s="570"/>
      <c r="U866" s="391">
        <f t="shared" si="1961"/>
        <v>0</v>
      </c>
      <c r="V866" s="386">
        <f t="shared" si="1962"/>
        <v>0</v>
      </c>
      <c r="W866" s="366" t="str">
        <f t="shared" si="1983"/>
        <v xml:space="preserve">    </v>
      </c>
      <c r="X866" s="849">
        <f t="shared" si="1920"/>
        <v>0</v>
      </c>
      <c r="Y866" s="570"/>
      <c r="Z866" s="391">
        <f t="shared" si="1963"/>
        <v>0</v>
      </c>
      <c r="AA866" s="386">
        <f t="shared" si="1964"/>
        <v>0</v>
      </c>
      <c r="AB866" s="366" t="str">
        <f t="shared" si="1984"/>
        <v xml:space="preserve">    </v>
      </c>
      <c r="AC866" s="849">
        <f t="shared" si="1921"/>
        <v>0</v>
      </c>
      <c r="AD866" s="570"/>
      <c r="AE866" s="391">
        <f t="shared" si="1965"/>
        <v>0</v>
      </c>
      <c r="AF866" s="386">
        <f t="shared" si="1966"/>
        <v>0</v>
      </c>
      <c r="AG866" s="366" t="str">
        <f t="shared" si="1985"/>
        <v xml:space="preserve">    </v>
      </c>
      <c r="AH866" s="849">
        <f t="shared" si="1922"/>
        <v>0</v>
      </c>
      <c r="AI866" s="570"/>
      <c r="AJ866" s="391">
        <f t="shared" si="1967"/>
        <v>0</v>
      </c>
      <c r="AK866" s="386">
        <f t="shared" si="1968"/>
        <v>0</v>
      </c>
      <c r="AL866" s="366" t="str">
        <f t="shared" si="1986"/>
        <v xml:space="preserve">    </v>
      </c>
      <c r="AM866" s="849">
        <f t="shared" si="1923"/>
        <v>0</v>
      </c>
      <c r="AN866" s="570"/>
      <c r="AO866" s="391">
        <f t="shared" si="1969"/>
        <v>0</v>
      </c>
      <c r="AP866" s="386">
        <f t="shared" si="1970"/>
        <v>0</v>
      </c>
      <c r="AQ866" s="366" t="str">
        <f t="shared" si="1987"/>
        <v xml:space="preserve">    </v>
      </c>
      <c r="AR866" s="849">
        <f t="shared" si="1924"/>
        <v>0</v>
      </c>
      <c r="AS866" s="570"/>
      <c r="AT866" s="391">
        <f t="shared" si="1971"/>
        <v>0</v>
      </c>
      <c r="AU866" s="386">
        <f t="shared" si="1972"/>
        <v>0</v>
      </c>
      <c r="AV866" s="366" t="str">
        <f t="shared" si="1988"/>
        <v xml:space="preserve">    </v>
      </c>
      <c r="AW866" s="849">
        <f t="shared" si="1925"/>
        <v>0</v>
      </c>
      <c r="AX866" s="570"/>
      <c r="AY866" s="391">
        <f t="shared" si="1973"/>
        <v>0</v>
      </c>
      <c r="AZ866" s="386">
        <f t="shared" si="1974"/>
        <v>0</v>
      </c>
      <c r="BA866" s="366" t="str">
        <f t="shared" si="1989"/>
        <v xml:space="preserve">    </v>
      </c>
      <c r="BB866" s="849">
        <f t="shared" si="1926"/>
        <v>0</v>
      </c>
      <c r="BC866" s="570"/>
      <c r="BD866" s="391">
        <f t="shared" si="1975"/>
        <v>0</v>
      </c>
      <c r="BE866" s="386">
        <f t="shared" si="1976"/>
        <v>0</v>
      </c>
      <c r="BF866" s="366" t="str">
        <f t="shared" si="1990"/>
        <v xml:space="preserve">    </v>
      </c>
      <c r="BG866" s="849">
        <f t="shared" si="1927"/>
        <v>0</v>
      </c>
      <c r="BH866" s="570"/>
      <c r="BI866" s="391">
        <f t="shared" si="1977"/>
        <v>0</v>
      </c>
      <c r="BJ866" s="386">
        <f t="shared" si="1978"/>
        <v>0</v>
      </c>
      <c r="BK866" s="366" t="str">
        <f t="shared" si="1991"/>
        <v xml:space="preserve">    </v>
      </c>
      <c r="BM866" s="383">
        <f t="shared" si="1928"/>
        <v>0</v>
      </c>
      <c r="BN866" s="7"/>
    </row>
    <row r="867" spans="1:66" s="5" customFormat="1" ht="12.75">
      <c r="A867" s="633">
        <v>32</v>
      </c>
      <c r="B867" s="895" t="str">
        <f t="shared" si="1979"/>
        <v>Other: (list)</v>
      </c>
      <c r="C867" s="379">
        <f t="shared" si="1929"/>
        <v>0</v>
      </c>
      <c r="D867" s="659">
        <f t="shared" si="1916"/>
        <v>0</v>
      </c>
      <c r="E867" s="570"/>
      <c r="F867" s="391">
        <f t="shared" si="1955"/>
        <v>0</v>
      </c>
      <c r="G867" s="386">
        <f t="shared" si="1956"/>
        <v>0</v>
      </c>
      <c r="H867" s="366" t="str">
        <f t="shared" si="1980"/>
        <v xml:space="preserve">    </v>
      </c>
      <c r="I867" s="849">
        <f t="shared" si="1917"/>
        <v>0</v>
      </c>
      <c r="J867" s="570"/>
      <c r="K867" s="391">
        <f t="shared" si="1957"/>
        <v>0</v>
      </c>
      <c r="L867" s="386">
        <f t="shared" si="1958"/>
        <v>0</v>
      </c>
      <c r="M867" s="366" t="str">
        <f t="shared" si="1981"/>
        <v xml:space="preserve">    </v>
      </c>
      <c r="N867" s="849">
        <f t="shared" si="1918"/>
        <v>0</v>
      </c>
      <c r="O867" s="570"/>
      <c r="P867" s="391">
        <f t="shared" si="1959"/>
        <v>0</v>
      </c>
      <c r="Q867" s="386">
        <f t="shared" si="1960"/>
        <v>0</v>
      </c>
      <c r="R867" s="366" t="str">
        <f t="shared" si="1982"/>
        <v xml:space="preserve">    </v>
      </c>
      <c r="S867" s="849">
        <f t="shared" si="1919"/>
        <v>0</v>
      </c>
      <c r="T867" s="570"/>
      <c r="U867" s="391">
        <f t="shared" si="1961"/>
        <v>0</v>
      </c>
      <c r="V867" s="386">
        <f t="shared" si="1962"/>
        <v>0</v>
      </c>
      <c r="W867" s="366" t="str">
        <f t="shared" si="1983"/>
        <v xml:space="preserve">    </v>
      </c>
      <c r="X867" s="849">
        <f t="shared" si="1920"/>
        <v>0</v>
      </c>
      <c r="Y867" s="570"/>
      <c r="Z867" s="391">
        <f t="shared" si="1963"/>
        <v>0</v>
      </c>
      <c r="AA867" s="386">
        <f t="shared" si="1964"/>
        <v>0</v>
      </c>
      <c r="AB867" s="366" t="str">
        <f t="shared" si="1984"/>
        <v xml:space="preserve">    </v>
      </c>
      <c r="AC867" s="849">
        <f t="shared" si="1921"/>
        <v>0</v>
      </c>
      <c r="AD867" s="570"/>
      <c r="AE867" s="391">
        <f t="shared" si="1965"/>
        <v>0</v>
      </c>
      <c r="AF867" s="386">
        <f t="shared" si="1966"/>
        <v>0</v>
      </c>
      <c r="AG867" s="366" t="str">
        <f t="shared" si="1985"/>
        <v xml:space="preserve">    </v>
      </c>
      <c r="AH867" s="849">
        <f t="shared" si="1922"/>
        <v>0</v>
      </c>
      <c r="AI867" s="570"/>
      <c r="AJ867" s="391">
        <f t="shared" si="1967"/>
        <v>0</v>
      </c>
      <c r="AK867" s="386">
        <f t="shared" si="1968"/>
        <v>0</v>
      </c>
      <c r="AL867" s="366" t="str">
        <f t="shared" si="1986"/>
        <v xml:space="preserve">    </v>
      </c>
      <c r="AM867" s="849">
        <f t="shared" si="1923"/>
        <v>0</v>
      </c>
      <c r="AN867" s="570"/>
      <c r="AO867" s="391">
        <f t="shared" si="1969"/>
        <v>0</v>
      </c>
      <c r="AP867" s="386">
        <f t="shared" si="1970"/>
        <v>0</v>
      </c>
      <c r="AQ867" s="366" t="str">
        <f t="shared" si="1987"/>
        <v xml:space="preserve">    </v>
      </c>
      <c r="AR867" s="849">
        <f t="shared" si="1924"/>
        <v>0</v>
      </c>
      <c r="AS867" s="570"/>
      <c r="AT867" s="391">
        <f t="shared" si="1971"/>
        <v>0</v>
      </c>
      <c r="AU867" s="386">
        <f t="shared" si="1972"/>
        <v>0</v>
      </c>
      <c r="AV867" s="366" t="str">
        <f t="shared" si="1988"/>
        <v xml:space="preserve">    </v>
      </c>
      <c r="AW867" s="849">
        <f t="shared" si="1925"/>
        <v>0</v>
      </c>
      <c r="AX867" s="570"/>
      <c r="AY867" s="391">
        <f t="shared" si="1973"/>
        <v>0</v>
      </c>
      <c r="AZ867" s="386">
        <f t="shared" si="1974"/>
        <v>0</v>
      </c>
      <c r="BA867" s="366" t="str">
        <f t="shared" si="1989"/>
        <v xml:space="preserve">    </v>
      </c>
      <c r="BB867" s="849">
        <f t="shared" si="1926"/>
        <v>0</v>
      </c>
      <c r="BC867" s="570"/>
      <c r="BD867" s="391">
        <f t="shared" si="1975"/>
        <v>0</v>
      </c>
      <c r="BE867" s="386">
        <f t="shared" si="1976"/>
        <v>0</v>
      </c>
      <c r="BF867" s="366" t="str">
        <f t="shared" si="1990"/>
        <v xml:space="preserve">    </v>
      </c>
      <c r="BG867" s="849">
        <f t="shared" si="1927"/>
        <v>0</v>
      </c>
      <c r="BH867" s="570"/>
      <c r="BI867" s="391">
        <f t="shared" si="1977"/>
        <v>0</v>
      </c>
      <c r="BJ867" s="386">
        <f t="shared" si="1978"/>
        <v>0</v>
      </c>
      <c r="BK867" s="366" t="str">
        <f t="shared" si="1991"/>
        <v xml:space="preserve">    </v>
      </c>
      <c r="BM867" s="383">
        <f t="shared" si="1928"/>
        <v>0</v>
      </c>
      <c r="BN867" s="7"/>
    </row>
    <row r="868" spans="1:66" s="5" customFormat="1" ht="12.75">
      <c r="A868" s="633">
        <v>33</v>
      </c>
      <c r="B868" s="895" t="str">
        <f t="shared" si="1979"/>
        <v>Other: (list)</v>
      </c>
      <c r="C868" s="378">
        <f t="shared" si="1929"/>
        <v>0</v>
      </c>
      <c r="D868" s="659">
        <f t="shared" si="1916"/>
        <v>0</v>
      </c>
      <c r="E868" s="570"/>
      <c r="F868" s="391">
        <f t="shared" si="1955"/>
        <v>0</v>
      </c>
      <c r="G868" s="386">
        <f t="shared" si="1956"/>
        <v>0</v>
      </c>
      <c r="H868" s="366" t="str">
        <f t="shared" si="1980"/>
        <v xml:space="preserve">    </v>
      </c>
      <c r="I868" s="849">
        <f t="shared" si="1917"/>
        <v>0</v>
      </c>
      <c r="J868" s="570"/>
      <c r="K868" s="391">
        <f t="shared" si="1957"/>
        <v>0</v>
      </c>
      <c r="L868" s="386">
        <f t="shared" si="1958"/>
        <v>0</v>
      </c>
      <c r="M868" s="366" t="str">
        <f t="shared" si="1981"/>
        <v xml:space="preserve">    </v>
      </c>
      <c r="N868" s="849">
        <f t="shared" si="1918"/>
        <v>0</v>
      </c>
      <c r="O868" s="570"/>
      <c r="P868" s="391">
        <f t="shared" si="1959"/>
        <v>0</v>
      </c>
      <c r="Q868" s="386">
        <f t="shared" si="1960"/>
        <v>0</v>
      </c>
      <c r="R868" s="366" t="str">
        <f t="shared" si="1982"/>
        <v xml:space="preserve">    </v>
      </c>
      <c r="S868" s="849">
        <f t="shared" si="1919"/>
        <v>0</v>
      </c>
      <c r="T868" s="570"/>
      <c r="U868" s="391">
        <f t="shared" si="1961"/>
        <v>0</v>
      </c>
      <c r="V868" s="386">
        <f t="shared" si="1962"/>
        <v>0</v>
      </c>
      <c r="W868" s="366" t="str">
        <f t="shared" si="1983"/>
        <v xml:space="preserve">    </v>
      </c>
      <c r="X868" s="849">
        <f t="shared" si="1920"/>
        <v>0</v>
      </c>
      <c r="Y868" s="570"/>
      <c r="Z868" s="391">
        <f t="shared" si="1963"/>
        <v>0</v>
      </c>
      <c r="AA868" s="386">
        <f t="shared" si="1964"/>
        <v>0</v>
      </c>
      <c r="AB868" s="366" t="str">
        <f t="shared" si="1984"/>
        <v xml:space="preserve">    </v>
      </c>
      <c r="AC868" s="849">
        <f t="shared" si="1921"/>
        <v>0</v>
      </c>
      <c r="AD868" s="570"/>
      <c r="AE868" s="391">
        <f t="shared" si="1965"/>
        <v>0</v>
      </c>
      <c r="AF868" s="386">
        <f t="shared" si="1966"/>
        <v>0</v>
      </c>
      <c r="AG868" s="366" t="str">
        <f t="shared" si="1985"/>
        <v xml:space="preserve">    </v>
      </c>
      <c r="AH868" s="849">
        <f t="shared" si="1922"/>
        <v>0</v>
      </c>
      <c r="AI868" s="570"/>
      <c r="AJ868" s="391">
        <f t="shared" si="1967"/>
        <v>0</v>
      </c>
      <c r="AK868" s="386">
        <f t="shared" si="1968"/>
        <v>0</v>
      </c>
      <c r="AL868" s="366" t="str">
        <f t="shared" si="1986"/>
        <v xml:space="preserve">    </v>
      </c>
      <c r="AM868" s="849">
        <f t="shared" si="1923"/>
        <v>0</v>
      </c>
      <c r="AN868" s="570"/>
      <c r="AO868" s="391">
        <f t="shared" si="1969"/>
        <v>0</v>
      </c>
      <c r="AP868" s="386">
        <f t="shared" si="1970"/>
        <v>0</v>
      </c>
      <c r="AQ868" s="366" t="str">
        <f t="shared" si="1987"/>
        <v xml:space="preserve">    </v>
      </c>
      <c r="AR868" s="849">
        <f t="shared" si="1924"/>
        <v>0</v>
      </c>
      <c r="AS868" s="570"/>
      <c r="AT868" s="391">
        <f t="shared" si="1971"/>
        <v>0</v>
      </c>
      <c r="AU868" s="386">
        <f t="shared" si="1972"/>
        <v>0</v>
      </c>
      <c r="AV868" s="366" t="str">
        <f t="shared" si="1988"/>
        <v xml:space="preserve">    </v>
      </c>
      <c r="AW868" s="849">
        <f t="shared" si="1925"/>
        <v>0</v>
      </c>
      <c r="AX868" s="570"/>
      <c r="AY868" s="391">
        <f t="shared" si="1973"/>
        <v>0</v>
      </c>
      <c r="AZ868" s="386">
        <f t="shared" si="1974"/>
        <v>0</v>
      </c>
      <c r="BA868" s="366" t="str">
        <f t="shared" si="1989"/>
        <v xml:space="preserve">    </v>
      </c>
      <c r="BB868" s="849">
        <f t="shared" si="1926"/>
        <v>0</v>
      </c>
      <c r="BC868" s="570"/>
      <c r="BD868" s="391">
        <f t="shared" si="1975"/>
        <v>0</v>
      </c>
      <c r="BE868" s="386">
        <f t="shared" si="1976"/>
        <v>0</v>
      </c>
      <c r="BF868" s="366" t="str">
        <f t="shared" si="1990"/>
        <v xml:space="preserve">    </v>
      </c>
      <c r="BG868" s="849">
        <f t="shared" si="1927"/>
        <v>0</v>
      </c>
      <c r="BH868" s="570"/>
      <c r="BI868" s="391">
        <f t="shared" si="1977"/>
        <v>0</v>
      </c>
      <c r="BJ868" s="386">
        <f t="shared" si="1978"/>
        <v>0</v>
      </c>
      <c r="BK868" s="366" t="str">
        <f t="shared" si="1991"/>
        <v xml:space="preserve">    </v>
      </c>
      <c r="BM868" s="383">
        <f t="shared" si="1928"/>
        <v>0</v>
      </c>
      <c r="BN868" s="7"/>
    </row>
    <row r="869" spans="1:66" s="5" customFormat="1" ht="12.75">
      <c r="A869" s="633">
        <v>34</v>
      </c>
      <c r="B869" s="895" t="str">
        <f t="shared" si="1979"/>
        <v>Other: (list)</v>
      </c>
      <c r="C869" s="557">
        <f t="shared" si="1929"/>
        <v>0</v>
      </c>
      <c r="D869" s="659">
        <f t="shared" si="1916"/>
        <v>0</v>
      </c>
      <c r="E869" s="570"/>
      <c r="F869" s="391">
        <f t="shared" si="1955"/>
        <v>0</v>
      </c>
      <c r="G869" s="386">
        <f t="shared" si="1956"/>
        <v>0</v>
      </c>
      <c r="H869" s="366" t="str">
        <f t="shared" si="1980"/>
        <v xml:space="preserve">    </v>
      </c>
      <c r="I869" s="849">
        <f t="shared" si="1917"/>
        <v>0</v>
      </c>
      <c r="J869" s="570"/>
      <c r="K869" s="391">
        <f t="shared" si="1957"/>
        <v>0</v>
      </c>
      <c r="L869" s="386">
        <f t="shared" si="1958"/>
        <v>0</v>
      </c>
      <c r="M869" s="366" t="str">
        <f t="shared" si="1981"/>
        <v xml:space="preserve">    </v>
      </c>
      <c r="N869" s="849">
        <f t="shared" si="1918"/>
        <v>0</v>
      </c>
      <c r="O869" s="570"/>
      <c r="P869" s="391">
        <f t="shared" si="1959"/>
        <v>0</v>
      </c>
      <c r="Q869" s="386">
        <f t="shared" si="1960"/>
        <v>0</v>
      </c>
      <c r="R869" s="366" t="str">
        <f t="shared" si="1982"/>
        <v xml:space="preserve">    </v>
      </c>
      <c r="S869" s="849">
        <f t="shared" si="1919"/>
        <v>0</v>
      </c>
      <c r="T869" s="570"/>
      <c r="U869" s="391">
        <f t="shared" si="1961"/>
        <v>0</v>
      </c>
      <c r="V869" s="386">
        <f t="shared" si="1962"/>
        <v>0</v>
      </c>
      <c r="W869" s="366" t="str">
        <f t="shared" si="1983"/>
        <v xml:space="preserve">    </v>
      </c>
      <c r="X869" s="849">
        <f t="shared" si="1920"/>
        <v>0</v>
      </c>
      <c r="Y869" s="570"/>
      <c r="Z869" s="391">
        <f t="shared" si="1963"/>
        <v>0</v>
      </c>
      <c r="AA869" s="386">
        <f t="shared" si="1964"/>
        <v>0</v>
      </c>
      <c r="AB869" s="366" t="str">
        <f t="shared" si="1984"/>
        <v xml:space="preserve">    </v>
      </c>
      <c r="AC869" s="849">
        <f t="shared" si="1921"/>
        <v>0</v>
      </c>
      <c r="AD869" s="570"/>
      <c r="AE869" s="391">
        <f t="shared" si="1965"/>
        <v>0</v>
      </c>
      <c r="AF869" s="386">
        <f t="shared" si="1966"/>
        <v>0</v>
      </c>
      <c r="AG869" s="366" t="str">
        <f t="shared" si="1985"/>
        <v xml:space="preserve">    </v>
      </c>
      <c r="AH869" s="849">
        <f t="shared" si="1922"/>
        <v>0</v>
      </c>
      <c r="AI869" s="570"/>
      <c r="AJ869" s="391">
        <f t="shared" si="1967"/>
        <v>0</v>
      </c>
      <c r="AK869" s="386">
        <f t="shared" si="1968"/>
        <v>0</v>
      </c>
      <c r="AL869" s="366" t="str">
        <f t="shared" si="1986"/>
        <v xml:space="preserve">    </v>
      </c>
      <c r="AM869" s="849">
        <f t="shared" si="1923"/>
        <v>0</v>
      </c>
      <c r="AN869" s="570"/>
      <c r="AO869" s="391">
        <f t="shared" si="1969"/>
        <v>0</v>
      </c>
      <c r="AP869" s="386">
        <f t="shared" si="1970"/>
        <v>0</v>
      </c>
      <c r="AQ869" s="366" t="str">
        <f t="shared" si="1987"/>
        <v xml:space="preserve">    </v>
      </c>
      <c r="AR869" s="849">
        <f t="shared" si="1924"/>
        <v>0</v>
      </c>
      <c r="AS869" s="570"/>
      <c r="AT869" s="391">
        <f t="shared" si="1971"/>
        <v>0</v>
      </c>
      <c r="AU869" s="386">
        <f t="shared" si="1972"/>
        <v>0</v>
      </c>
      <c r="AV869" s="366" t="str">
        <f t="shared" si="1988"/>
        <v xml:space="preserve">    </v>
      </c>
      <c r="AW869" s="849">
        <f t="shared" si="1925"/>
        <v>0</v>
      </c>
      <c r="AX869" s="570"/>
      <c r="AY869" s="391">
        <f t="shared" si="1973"/>
        <v>0</v>
      </c>
      <c r="AZ869" s="386">
        <f t="shared" si="1974"/>
        <v>0</v>
      </c>
      <c r="BA869" s="366" t="str">
        <f t="shared" si="1989"/>
        <v xml:space="preserve">    </v>
      </c>
      <c r="BB869" s="849">
        <f t="shared" si="1926"/>
        <v>0</v>
      </c>
      <c r="BC869" s="570"/>
      <c r="BD869" s="391">
        <f t="shared" si="1975"/>
        <v>0</v>
      </c>
      <c r="BE869" s="386">
        <f t="shared" si="1976"/>
        <v>0</v>
      </c>
      <c r="BF869" s="366" t="str">
        <f t="shared" si="1990"/>
        <v xml:space="preserve">    </v>
      </c>
      <c r="BG869" s="849">
        <f t="shared" si="1927"/>
        <v>0</v>
      </c>
      <c r="BH869" s="570"/>
      <c r="BI869" s="391">
        <f t="shared" si="1977"/>
        <v>0</v>
      </c>
      <c r="BJ869" s="386">
        <f t="shared" si="1978"/>
        <v>0</v>
      </c>
      <c r="BK869" s="366" t="str">
        <f t="shared" si="1991"/>
        <v xml:space="preserve">    </v>
      </c>
      <c r="BM869" s="383">
        <f t="shared" si="1928"/>
        <v>0</v>
      </c>
      <c r="BN869" s="7"/>
    </row>
    <row r="870" spans="1:66" s="5" customFormat="1" ht="12.75">
      <c r="A870" s="633">
        <v>35</v>
      </c>
      <c r="B870" s="895" t="str">
        <f t="shared" si="1979"/>
        <v>Other: (list)</v>
      </c>
      <c r="C870" s="557">
        <f t="shared" si="1929"/>
        <v>0</v>
      </c>
      <c r="D870" s="659">
        <f t="shared" si="1916"/>
        <v>0</v>
      </c>
      <c r="E870" s="570"/>
      <c r="F870" s="391">
        <f t="shared" si="1955"/>
        <v>0</v>
      </c>
      <c r="G870" s="386">
        <f t="shared" si="1956"/>
        <v>0</v>
      </c>
      <c r="H870" s="366" t="str">
        <f t="shared" si="1980"/>
        <v xml:space="preserve">    </v>
      </c>
      <c r="I870" s="849">
        <f t="shared" si="1917"/>
        <v>0</v>
      </c>
      <c r="J870" s="570"/>
      <c r="K870" s="391">
        <f t="shared" si="1957"/>
        <v>0</v>
      </c>
      <c r="L870" s="386">
        <f t="shared" si="1958"/>
        <v>0</v>
      </c>
      <c r="M870" s="366" t="str">
        <f t="shared" si="1981"/>
        <v xml:space="preserve">    </v>
      </c>
      <c r="N870" s="849">
        <f t="shared" si="1918"/>
        <v>0</v>
      </c>
      <c r="O870" s="570"/>
      <c r="P870" s="391">
        <f t="shared" si="1959"/>
        <v>0</v>
      </c>
      <c r="Q870" s="386">
        <f t="shared" si="1960"/>
        <v>0</v>
      </c>
      <c r="R870" s="366" t="str">
        <f t="shared" si="1982"/>
        <v xml:space="preserve">    </v>
      </c>
      <c r="S870" s="849">
        <f t="shared" si="1919"/>
        <v>0</v>
      </c>
      <c r="T870" s="570"/>
      <c r="U870" s="391">
        <f t="shared" si="1961"/>
        <v>0</v>
      </c>
      <c r="V870" s="386">
        <f t="shared" si="1962"/>
        <v>0</v>
      </c>
      <c r="W870" s="366" t="str">
        <f t="shared" si="1983"/>
        <v xml:space="preserve">    </v>
      </c>
      <c r="X870" s="849">
        <f t="shared" si="1920"/>
        <v>0</v>
      </c>
      <c r="Y870" s="570"/>
      <c r="Z870" s="391">
        <f t="shared" si="1963"/>
        <v>0</v>
      </c>
      <c r="AA870" s="386">
        <f t="shared" si="1964"/>
        <v>0</v>
      </c>
      <c r="AB870" s="366" t="str">
        <f t="shared" si="1984"/>
        <v xml:space="preserve">    </v>
      </c>
      <c r="AC870" s="849">
        <f t="shared" si="1921"/>
        <v>0</v>
      </c>
      <c r="AD870" s="570"/>
      <c r="AE870" s="391">
        <f t="shared" si="1965"/>
        <v>0</v>
      </c>
      <c r="AF870" s="386">
        <f t="shared" si="1966"/>
        <v>0</v>
      </c>
      <c r="AG870" s="366" t="str">
        <f t="shared" si="1985"/>
        <v xml:space="preserve">    </v>
      </c>
      <c r="AH870" s="849">
        <f t="shared" si="1922"/>
        <v>0</v>
      </c>
      <c r="AI870" s="570"/>
      <c r="AJ870" s="391">
        <f t="shared" si="1967"/>
        <v>0</v>
      </c>
      <c r="AK870" s="386">
        <f t="shared" si="1968"/>
        <v>0</v>
      </c>
      <c r="AL870" s="366" t="str">
        <f t="shared" si="1986"/>
        <v xml:space="preserve">    </v>
      </c>
      <c r="AM870" s="849">
        <f t="shared" si="1923"/>
        <v>0</v>
      </c>
      <c r="AN870" s="570"/>
      <c r="AO870" s="391">
        <f t="shared" si="1969"/>
        <v>0</v>
      </c>
      <c r="AP870" s="386">
        <f t="shared" si="1970"/>
        <v>0</v>
      </c>
      <c r="AQ870" s="366" t="str">
        <f t="shared" si="1987"/>
        <v xml:space="preserve">    </v>
      </c>
      <c r="AR870" s="849">
        <f t="shared" si="1924"/>
        <v>0</v>
      </c>
      <c r="AS870" s="570"/>
      <c r="AT870" s="391">
        <f t="shared" si="1971"/>
        <v>0</v>
      </c>
      <c r="AU870" s="386">
        <f t="shared" si="1972"/>
        <v>0</v>
      </c>
      <c r="AV870" s="366" t="str">
        <f t="shared" si="1988"/>
        <v xml:space="preserve">    </v>
      </c>
      <c r="AW870" s="849">
        <f t="shared" si="1925"/>
        <v>0</v>
      </c>
      <c r="AX870" s="570"/>
      <c r="AY870" s="391">
        <f t="shared" si="1973"/>
        <v>0</v>
      </c>
      <c r="AZ870" s="386">
        <f t="shared" si="1974"/>
        <v>0</v>
      </c>
      <c r="BA870" s="366" t="str">
        <f t="shared" si="1989"/>
        <v xml:space="preserve">    </v>
      </c>
      <c r="BB870" s="849">
        <f t="shared" si="1926"/>
        <v>0</v>
      </c>
      <c r="BC870" s="570"/>
      <c r="BD870" s="391">
        <f t="shared" si="1975"/>
        <v>0</v>
      </c>
      <c r="BE870" s="386">
        <f t="shared" si="1976"/>
        <v>0</v>
      </c>
      <c r="BF870" s="366" t="str">
        <f t="shared" si="1990"/>
        <v xml:space="preserve">    </v>
      </c>
      <c r="BG870" s="849">
        <f t="shared" si="1927"/>
        <v>0</v>
      </c>
      <c r="BH870" s="570"/>
      <c r="BI870" s="391">
        <f t="shared" si="1977"/>
        <v>0</v>
      </c>
      <c r="BJ870" s="386">
        <f t="shared" si="1978"/>
        <v>0</v>
      </c>
      <c r="BK870" s="366" t="str">
        <f t="shared" si="1991"/>
        <v xml:space="preserve">    </v>
      </c>
      <c r="BM870" s="383">
        <f t="shared" si="1928"/>
        <v>0</v>
      </c>
      <c r="BN870" s="7"/>
    </row>
    <row r="871" spans="1:66" s="5" customFormat="1" ht="12.75">
      <c r="A871" s="633">
        <v>36</v>
      </c>
      <c r="B871" s="895" t="str">
        <f t="shared" si="1979"/>
        <v>Other: (list)</v>
      </c>
      <c r="C871" s="557">
        <f t="shared" si="1929"/>
        <v>0</v>
      </c>
      <c r="D871" s="659">
        <f t="shared" si="1916"/>
        <v>0</v>
      </c>
      <c r="E871" s="570"/>
      <c r="F871" s="391">
        <f t="shared" si="1955"/>
        <v>0</v>
      </c>
      <c r="G871" s="386">
        <f t="shared" si="1956"/>
        <v>0</v>
      </c>
      <c r="H871" s="366" t="str">
        <f t="shared" si="1980"/>
        <v xml:space="preserve">    </v>
      </c>
      <c r="I871" s="849">
        <f t="shared" si="1917"/>
        <v>0</v>
      </c>
      <c r="J871" s="570"/>
      <c r="K871" s="391">
        <f t="shared" si="1957"/>
        <v>0</v>
      </c>
      <c r="L871" s="386">
        <f t="shared" si="1958"/>
        <v>0</v>
      </c>
      <c r="M871" s="366" t="str">
        <f t="shared" si="1981"/>
        <v xml:space="preserve">    </v>
      </c>
      <c r="N871" s="849">
        <f t="shared" si="1918"/>
        <v>0</v>
      </c>
      <c r="O871" s="570"/>
      <c r="P871" s="391">
        <f t="shared" si="1959"/>
        <v>0</v>
      </c>
      <c r="Q871" s="386">
        <f t="shared" si="1960"/>
        <v>0</v>
      </c>
      <c r="R871" s="366" t="str">
        <f t="shared" si="1982"/>
        <v xml:space="preserve">    </v>
      </c>
      <c r="S871" s="849">
        <f t="shared" si="1919"/>
        <v>0</v>
      </c>
      <c r="T871" s="570"/>
      <c r="U871" s="391">
        <f t="shared" si="1961"/>
        <v>0</v>
      </c>
      <c r="V871" s="386">
        <f t="shared" si="1962"/>
        <v>0</v>
      </c>
      <c r="W871" s="366" t="str">
        <f t="shared" si="1983"/>
        <v xml:space="preserve">    </v>
      </c>
      <c r="X871" s="849">
        <f t="shared" si="1920"/>
        <v>0</v>
      </c>
      <c r="Y871" s="570"/>
      <c r="Z871" s="391">
        <f t="shared" si="1963"/>
        <v>0</v>
      </c>
      <c r="AA871" s="386">
        <f t="shared" si="1964"/>
        <v>0</v>
      </c>
      <c r="AB871" s="366" t="str">
        <f t="shared" si="1984"/>
        <v xml:space="preserve">    </v>
      </c>
      <c r="AC871" s="849">
        <f t="shared" si="1921"/>
        <v>0</v>
      </c>
      <c r="AD871" s="570"/>
      <c r="AE871" s="391">
        <f t="shared" si="1965"/>
        <v>0</v>
      </c>
      <c r="AF871" s="386">
        <f t="shared" si="1966"/>
        <v>0</v>
      </c>
      <c r="AG871" s="366" t="str">
        <f t="shared" si="1985"/>
        <v xml:space="preserve">    </v>
      </c>
      <c r="AH871" s="849">
        <f t="shared" si="1922"/>
        <v>0</v>
      </c>
      <c r="AI871" s="570"/>
      <c r="AJ871" s="391">
        <f t="shared" si="1967"/>
        <v>0</v>
      </c>
      <c r="AK871" s="386">
        <f t="shared" si="1968"/>
        <v>0</v>
      </c>
      <c r="AL871" s="366" t="str">
        <f t="shared" si="1986"/>
        <v xml:space="preserve">    </v>
      </c>
      <c r="AM871" s="849">
        <f t="shared" si="1923"/>
        <v>0</v>
      </c>
      <c r="AN871" s="570"/>
      <c r="AO871" s="391">
        <f t="shared" si="1969"/>
        <v>0</v>
      </c>
      <c r="AP871" s="386">
        <f t="shared" si="1970"/>
        <v>0</v>
      </c>
      <c r="AQ871" s="366" t="str">
        <f t="shared" si="1987"/>
        <v xml:space="preserve">    </v>
      </c>
      <c r="AR871" s="849">
        <f t="shared" si="1924"/>
        <v>0</v>
      </c>
      <c r="AS871" s="570"/>
      <c r="AT871" s="391">
        <f t="shared" si="1971"/>
        <v>0</v>
      </c>
      <c r="AU871" s="386">
        <f t="shared" si="1972"/>
        <v>0</v>
      </c>
      <c r="AV871" s="366" t="str">
        <f t="shared" si="1988"/>
        <v xml:space="preserve">    </v>
      </c>
      <c r="AW871" s="849">
        <f t="shared" si="1925"/>
        <v>0</v>
      </c>
      <c r="AX871" s="570"/>
      <c r="AY871" s="391">
        <f t="shared" si="1973"/>
        <v>0</v>
      </c>
      <c r="AZ871" s="386">
        <f t="shared" si="1974"/>
        <v>0</v>
      </c>
      <c r="BA871" s="366" t="str">
        <f t="shared" si="1989"/>
        <v xml:space="preserve">    </v>
      </c>
      <c r="BB871" s="849">
        <f t="shared" si="1926"/>
        <v>0</v>
      </c>
      <c r="BC871" s="570"/>
      <c r="BD871" s="391">
        <f t="shared" si="1975"/>
        <v>0</v>
      </c>
      <c r="BE871" s="386">
        <f t="shared" si="1976"/>
        <v>0</v>
      </c>
      <c r="BF871" s="366" t="str">
        <f t="shared" si="1990"/>
        <v xml:space="preserve">    </v>
      </c>
      <c r="BG871" s="849">
        <f t="shared" si="1927"/>
        <v>0</v>
      </c>
      <c r="BH871" s="570"/>
      <c r="BI871" s="391">
        <f t="shared" si="1977"/>
        <v>0</v>
      </c>
      <c r="BJ871" s="386">
        <f t="shared" si="1978"/>
        <v>0</v>
      </c>
      <c r="BK871" s="366" t="str">
        <f t="shared" si="1991"/>
        <v xml:space="preserve">    </v>
      </c>
      <c r="BM871" s="383">
        <f t="shared" si="1928"/>
        <v>0</v>
      </c>
      <c r="BN871" s="7"/>
    </row>
    <row r="872" spans="1:66" s="5" customFormat="1" ht="12.75">
      <c r="A872" s="633">
        <v>37</v>
      </c>
      <c r="B872" s="895" t="str">
        <f t="shared" si="1979"/>
        <v>Other: (list)</v>
      </c>
      <c r="C872" s="557">
        <f t="shared" si="1929"/>
        <v>0</v>
      </c>
      <c r="D872" s="659">
        <f t="shared" si="1916"/>
        <v>0</v>
      </c>
      <c r="E872" s="570"/>
      <c r="F872" s="391">
        <f t="shared" si="1955"/>
        <v>0</v>
      </c>
      <c r="G872" s="386">
        <f t="shared" si="1956"/>
        <v>0</v>
      </c>
      <c r="H872" s="366" t="str">
        <f t="shared" si="1980"/>
        <v xml:space="preserve">    </v>
      </c>
      <c r="I872" s="849">
        <f t="shared" si="1917"/>
        <v>0</v>
      </c>
      <c r="J872" s="570"/>
      <c r="K872" s="391">
        <f t="shared" si="1957"/>
        <v>0</v>
      </c>
      <c r="L872" s="386">
        <f t="shared" si="1958"/>
        <v>0</v>
      </c>
      <c r="M872" s="366" t="str">
        <f t="shared" si="1981"/>
        <v xml:space="preserve">    </v>
      </c>
      <c r="N872" s="849">
        <f t="shared" si="1918"/>
        <v>0</v>
      </c>
      <c r="O872" s="570"/>
      <c r="P872" s="391">
        <f t="shared" si="1959"/>
        <v>0</v>
      </c>
      <c r="Q872" s="386">
        <f t="shared" si="1960"/>
        <v>0</v>
      </c>
      <c r="R872" s="366" t="str">
        <f t="shared" si="1982"/>
        <v xml:space="preserve">    </v>
      </c>
      <c r="S872" s="849">
        <f t="shared" si="1919"/>
        <v>0</v>
      </c>
      <c r="T872" s="570"/>
      <c r="U872" s="391">
        <f t="shared" si="1961"/>
        <v>0</v>
      </c>
      <c r="V872" s="386">
        <f t="shared" si="1962"/>
        <v>0</v>
      </c>
      <c r="W872" s="366" t="str">
        <f t="shared" si="1983"/>
        <v xml:space="preserve">    </v>
      </c>
      <c r="X872" s="849">
        <f t="shared" si="1920"/>
        <v>0</v>
      </c>
      <c r="Y872" s="570"/>
      <c r="Z872" s="391">
        <f t="shared" si="1963"/>
        <v>0</v>
      </c>
      <c r="AA872" s="386">
        <f t="shared" si="1964"/>
        <v>0</v>
      </c>
      <c r="AB872" s="366" t="str">
        <f t="shared" si="1984"/>
        <v xml:space="preserve">    </v>
      </c>
      <c r="AC872" s="849">
        <f t="shared" si="1921"/>
        <v>0</v>
      </c>
      <c r="AD872" s="570"/>
      <c r="AE872" s="391">
        <f t="shared" si="1965"/>
        <v>0</v>
      </c>
      <c r="AF872" s="386">
        <f t="shared" si="1966"/>
        <v>0</v>
      </c>
      <c r="AG872" s="366" t="str">
        <f t="shared" si="1985"/>
        <v xml:space="preserve">    </v>
      </c>
      <c r="AH872" s="849">
        <f t="shared" si="1922"/>
        <v>0</v>
      </c>
      <c r="AI872" s="570"/>
      <c r="AJ872" s="391">
        <f t="shared" si="1967"/>
        <v>0</v>
      </c>
      <c r="AK872" s="386">
        <f t="shared" si="1968"/>
        <v>0</v>
      </c>
      <c r="AL872" s="366" t="str">
        <f t="shared" si="1986"/>
        <v xml:space="preserve">    </v>
      </c>
      <c r="AM872" s="849">
        <f t="shared" si="1923"/>
        <v>0</v>
      </c>
      <c r="AN872" s="570"/>
      <c r="AO872" s="391">
        <f t="shared" si="1969"/>
        <v>0</v>
      </c>
      <c r="AP872" s="386">
        <f t="shared" si="1970"/>
        <v>0</v>
      </c>
      <c r="AQ872" s="366" t="str">
        <f t="shared" si="1987"/>
        <v xml:space="preserve">    </v>
      </c>
      <c r="AR872" s="849">
        <f t="shared" si="1924"/>
        <v>0</v>
      </c>
      <c r="AS872" s="570"/>
      <c r="AT872" s="391">
        <f t="shared" si="1971"/>
        <v>0</v>
      </c>
      <c r="AU872" s="386">
        <f t="shared" si="1972"/>
        <v>0</v>
      </c>
      <c r="AV872" s="366" t="str">
        <f t="shared" si="1988"/>
        <v xml:space="preserve">    </v>
      </c>
      <c r="AW872" s="849">
        <f t="shared" si="1925"/>
        <v>0</v>
      </c>
      <c r="AX872" s="570"/>
      <c r="AY872" s="391">
        <f t="shared" si="1973"/>
        <v>0</v>
      </c>
      <c r="AZ872" s="386">
        <f t="shared" si="1974"/>
        <v>0</v>
      </c>
      <c r="BA872" s="366" t="str">
        <f t="shared" si="1989"/>
        <v xml:space="preserve">    </v>
      </c>
      <c r="BB872" s="849">
        <f t="shared" si="1926"/>
        <v>0</v>
      </c>
      <c r="BC872" s="570"/>
      <c r="BD872" s="391">
        <f t="shared" si="1975"/>
        <v>0</v>
      </c>
      <c r="BE872" s="386">
        <f t="shared" si="1976"/>
        <v>0</v>
      </c>
      <c r="BF872" s="366" t="str">
        <f t="shared" si="1990"/>
        <v xml:space="preserve">    </v>
      </c>
      <c r="BG872" s="849">
        <f t="shared" si="1927"/>
        <v>0</v>
      </c>
      <c r="BH872" s="570"/>
      <c r="BI872" s="391">
        <f t="shared" si="1977"/>
        <v>0</v>
      </c>
      <c r="BJ872" s="386">
        <f t="shared" si="1978"/>
        <v>0</v>
      </c>
      <c r="BK872" s="366" t="str">
        <f t="shared" si="1991"/>
        <v xml:space="preserve">    </v>
      </c>
      <c r="BM872" s="383">
        <f t="shared" si="1928"/>
        <v>0</v>
      </c>
      <c r="BN872" s="7"/>
    </row>
    <row r="873" spans="1:66" s="5" customFormat="1" ht="12.75">
      <c r="A873" s="633">
        <v>38</v>
      </c>
      <c r="B873" s="895" t="str">
        <f t="shared" si="1979"/>
        <v>Other: (list)</v>
      </c>
      <c r="C873" s="557">
        <f t="shared" si="1929"/>
        <v>0</v>
      </c>
      <c r="D873" s="659">
        <f t="shared" si="1916"/>
        <v>0</v>
      </c>
      <c r="E873" s="570"/>
      <c r="F873" s="391">
        <f t="shared" si="1955"/>
        <v>0</v>
      </c>
      <c r="G873" s="386">
        <f t="shared" si="1956"/>
        <v>0</v>
      </c>
      <c r="H873" s="366" t="str">
        <f t="shared" si="1980"/>
        <v xml:space="preserve">    </v>
      </c>
      <c r="I873" s="849">
        <f t="shared" si="1917"/>
        <v>0</v>
      </c>
      <c r="J873" s="570"/>
      <c r="K873" s="391">
        <f t="shared" si="1957"/>
        <v>0</v>
      </c>
      <c r="L873" s="386">
        <f t="shared" si="1958"/>
        <v>0</v>
      </c>
      <c r="M873" s="366" t="str">
        <f t="shared" si="1981"/>
        <v xml:space="preserve">    </v>
      </c>
      <c r="N873" s="849">
        <f t="shared" si="1918"/>
        <v>0</v>
      </c>
      <c r="O873" s="570"/>
      <c r="P873" s="391">
        <f t="shared" si="1959"/>
        <v>0</v>
      </c>
      <c r="Q873" s="386">
        <f t="shared" si="1960"/>
        <v>0</v>
      </c>
      <c r="R873" s="366" t="str">
        <f t="shared" si="1982"/>
        <v xml:space="preserve">    </v>
      </c>
      <c r="S873" s="849">
        <f t="shared" si="1919"/>
        <v>0</v>
      </c>
      <c r="T873" s="570"/>
      <c r="U873" s="391">
        <f t="shared" si="1961"/>
        <v>0</v>
      </c>
      <c r="V873" s="386">
        <f t="shared" si="1962"/>
        <v>0</v>
      </c>
      <c r="W873" s="366" t="str">
        <f t="shared" si="1983"/>
        <v xml:space="preserve">    </v>
      </c>
      <c r="X873" s="849">
        <f t="shared" si="1920"/>
        <v>0</v>
      </c>
      <c r="Y873" s="570"/>
      <c r="Z873" s="391">
        <f t="shared" si="1963"/>
        <v>0</v>
      </c>
      <c r="AA873" s="386">
        <f t="shared" si="1964"/>
        <v>0</v>
      </c>
      <c r="AB873" s="366" t="str">
        <f t="shared" si="1984"/>
        <v xml:space="preserve">    </v>
      </c>
      <c r="AC873" s="849">
        <f t="shared" si="1921"/>
        <v>0</v>
      </c>
      <c r="AD873" s="570"/>
      <c r="AE873" s="391">
        <f t="shared" si="1965"/>
        <v>0</v>
      </c>
      <c r="AF873" s="386">
        <f t="shared" si="1966"/>
        <v>0</v>
      </c>
      <c r="AG873" s="366" t="str">
        <f t="shared" si="1985"/>
        <v xml:space="preserve">    </v>
      </c>
      <c r="AH873" s="849">
        <f t="shared" si="1922"/>
        <v>0</v>
      </c>
      <c r="AI873" s="570"/>
      <c r="AJ873" s="391">
        <f t="shared" si="1967"/>
        <v>0</v>
      </c>
      <c r="AK873" s="386">
        <f t="shared" si="1968"/>
        <v>0</v>
      </c>
      <c r="AL873" s="366" t="str">
        <f t="shared" si="1986"/>
        <v xml:space="preserve">    </v>
      </c>
      <c r="AM873" s="849">
        <f t="shared" si="1923"/>
        <v>0</v>
      </c>
      <c r="AN873" s="570"/>
      <c r="AO873" s="391">
        <f t="shared" si="1969"/>
        <v>0</v>
      </c>
      <c r="AP873" s="386">
        <f t="shared" si="1970"/>
        <v>0</v>
      </c>
      <c r="AQ873" s="366" t="str">
        <f t="shared" si="1987"/>
        <v xml:space="preserve">    </v>
      </c>
      <c r="AR873" s="849">
        <f t="shared" si="1924"/>
        <v>0</v>
      </c>
      <c r="AS873" s="570"/>
      <c r="AT873" s="391">
        <f t="shared" si="1971"/>
        <v>0</v>
      </c>
      <c r="AU873" s="386">
        <f t="shared" si="1972"/>
        <v>0</v>
      </c>
      <c r="AV873" s="366" t="str">
        <f t="shared" si="1988"/>
        <v xml:space="preserve">    </v>
      </c>
      <c r="AW873" s="849">
        <f t="shared" si="1925"/>
        <v>0</v>
      </c>
      <c r="AX873" s="570"/>
      <c r="AY873" s="391">
        <f t="shared" si="1973"/>
        <v>0</v>
      </c>
      <c r="AZ873" s="386">
        <f t="shared" si="1974"/>
        <v>0</v>
      </c>
      <c r="BA873" s="366" t="str">
        <f t="shared" si="1989"/>
        <v xml:space="preserve">    </v>
      </c>
      <c r="BB873" s="849">
        <f t="shared" si="1926"/>
        <v>0</v>
      </c>
      <c r="BC873" s="570"/>
      <c r="BD873" s="391">
        <f t="shared" si="1975"/>
        <v>0</v>
      </c>
      <c r="BE873" s="386">
        <f t="shared" si="1976"/>
        <v>0</v>
      </c>
      <c r="BF873" s="366" t="str">
        <f t="shared" si="1990"/>
        <v xml:space="preserve">    </v>
      </c>
      <c r="BG873" s="849">
        <f t="shared" si="1927"/>
        <v>0</v>
      </c>
      <c r="BH873" s="570"/>
      <c r="BI873" s="391">
        <f t="shared" si="1977"/>
        <v>0</v>
      </c>
      <c r="BJ873" s="386">
        <f t="shared" si="1978"/>
        <v>0</v>
      </c>
      <c r="BK873" s="366" t="str">
        <f t="shared" si="1991"/>
        <v xml:space="preserve">    </v>
      </c>
      <c r="BM873" s="383">
        <f t="shared" si="1928"/>
        <v>0</v>
      </c>
      <c r="BN873" s="7"/>
    </row>
    <row r="874" spans="1:66" s="5" customFormat="1" ht="12.75">
      <c r="A874" s="633">
        <v>39</v>
      </c>
      <c r="B874" s="896" t="str">
        <f t="shared" si="1979"/>
        <v>Other: (list)</v>
      </c>
      <c r="C874" s="557">
        <f t="shared" si="1929"/>
        <v>0</v>
      </c>
      <c r="D874" s="659">
        <f t="shared" si="1916"/>
        <v>0</v>
      </c>
      <c r="E874" s="570"/>
      <c r="F874" s="391">
        <f t="shared" si="1955"/>
        <v>0</v>
      </c>
      <c r="G874" s="386">
        <f t="shared" si="1956"/>
        <v>0</v>
      </c>
      <c r="H874" s="366" t="str">
        <f t="shared" si="1980"/>
        <v xml:space="preserve">    </v>
      </c>
      <c r="I874" s="849">
        <f t="shared" si="1917"/>
        <v>0</v>
      </c>
      <c r="J874" s="570"/>
      <c r="K874" s="391">
        <f t="shared" si="1957"/>
        <v>0</v>
      </c>
      <c r="L874" s="386">
        <f t="shared" si="1958"/>
        <v>0</v>
      </c>
      <c r="M874" s="366" t="str">
        <f t="shared" si="1981"/>
        <v xml:space="preserve">    </v>
      </c>
      <c r="N874" s="849">
        <f t="shared" si="1918"/>
        <v>0</v>
      </c>
      <c r="O874" s="570"/>
      <c r="P874" s="391">
        <f t="shared" si="1959"/>
        <v>0</v>
      </c>
      <c r="Q874" s="386">
        <f t="shared" si="1960"/>
        <v>0</v>
      </c>
      <c r="R874" s="366" t="str">
        <f t="shared" si="1982"/>
        <v xml:space="preserve">    </v>
      </c>
      <c r="S874" s="849">
        <f t="shared" si="1919"/>
        <v>0</v>
      </c>
      <c r="T874" s="570"/>
      <c r="U874" s="391">
        <f t="shared" si="1961"/>
        <v>0</v>
      </c>
      <c r="V874" s="386">
        <f t="shared" si="1962"/>
        <v>0</v>
      </c>
      <c r="W874" s="366" t="str">
        <f t="shared" si="1983"/>
        <v xml:space="preserve">    </v>
      </c>
      <c r="X874" s="849">
        <f t="shared" si="1920"/>
        <v>0</v>
      </c>
      <c r="Y874" s="570"/>
      <c r="Z874" s="391">
        <f t="shared" si="1963"/>
        <v>0</v>
      </c>
      <c r="AA874" s="386">
        <f t="shared" si="1964"/>
        <v>0</v>
      </c>
      <c r="AB874" s="366" t="str">
        <f t="shared" si="1984"/>
        <v xml:space="preserve">    </v>
      </c>
      <c r="AC874" s="849">
        <f t="shared" si="1921"/>
        <v>0</v>
      </c>
      <c r="AD874" s="570"/>
      <c r="AE874" s="391">
        <f t="shared" si="1965"/>
        <v>0</v>
      </c>
      <c r="AF874" s="386">
        <f t="shared" si="1966"/>
        <v>0</v>
      </c>
      <c r="AG874" s="366" t="str">
        <f t="shared" si="1985"/>
        <v xml:space="preserve">    </v>
      </c>
      <c r="AH874" s="849">
        <f t="shared" si="1922"/>
        <v>0</v>
      </c>
      <c r="AI874" s="570"/>
      <c r="AJ874" s="391">
        <f t="shared" si="1967"/>
        <v>0</v>
      </c>
      <c r="AK874" s="386">
        <f t="shared" si="1968"/>
        <v>0</v>
      </c>
      <c r="AL874" s="366" t="str">
        <f t="shared" si="1986"/>
        <v xml:space="preserve">    </v>
      </c>
      <c r="AM874" s="849">
        <f t="shared" si="1923"/>
        <v>0</v>
      </c>
      <c r="AN874" s="570"/>
      <c r="AO874" s="391">
        <f t="shared" si="1969"/>
        <v>0</v>
      </c>
      <c r="AP874" s="386">
        <f t="shared" si="1970"/>
        <v>0</v>
      </c>
      <c r="AQ874" s="366" t="str">
        <f t="shared" si="1987"/>
        <v xml:space="preserve">    </v>
      </c>
      <c r="AR874" s="849">
        <f t="shared" si="1924"/>
        <v>0</v>
      </c>
      <c r="AS874" s="570"/>
      <c r="AT874" s="391">
        <f t="shared" si="1971"/>
        <v>0</v>
      </c>
      <c r="AU874" s="386">
        <f t="shared" si="1972"/>
        <v>0</v>
      </c>
      <c r="AV874" s="366" t="str">
        <f t="shared" si="1988"/>
        <v xml:space="preserve">    </v>
      </c>
      <c r="AW874" s="849">
        <f t="shared" si="1925"/>
        <v>0</v>
      </c>
      <c r="AX874" s="570"/>
      <c r="AY874" s="391">
        <f t="shared" si="1973"/>
        <v>0</v>
      </c>
      <c r="AZ874" s="386">
        <f t="shared" si="1974"/>
        <v>0</v>
      </c>
      <c r="BA874" s="366" t="str">
        <f t="shared" si="1989"/>
        <v xml:space="preserve">    </v>
      </c>
      <c r="BB874" s="849">
        <f t="shared" si="1926"/>
        <v>0</v>
      </c>
      <c r="BC874" s="570"/>
      <c r="BD874" s="391">
        <f t="shared" si="1975"/>
        <v>0</v>
      </c>
      <c r="BE874" s="386">
        <f t="shared" si="1976"/>
        <v>0</v>
      </c>
      <c r="BF874" s="366" t="str">
        <f t="shared" si="1990"/>
        <v xml:space="preserve">    </v>
      </c>
      <c r="BG874" s="849">
        <f t="shared" si="1927"/>
        <v>0</v>
      </c>
      <c r="BH874" s="570"/>
      <c r="BI874" s="391">
        <f t="shared" si="1977"/>
        <v>0</v>
      </c>
      <c r="BJ874" s="386">
        <f t="shared" si="1978"/>
        <v>0</v>
      </c>
      <c r="BK874" s="366" t="str">
        <f t="shared" si="1991"/>
        <v xml:space="preserve">    </v>
      </c>
      <c r="BM874" s="383">
        <f t="shared" si="1928"/>
        <v>0</v>
      </c>
      <c r="BN874" s="7"/>
    </row>
    <row r="875" spans="1:66" s="5" customFormat="1" ht="12.75" customHeight="1">
      <c r="A875" s="633">
        <v>40</v>
      </c>
      <c r="B875" s="895" t="str">
        <f t="shared" si="1979"/>
        <v>Other: (list)</v>
      </c>
      <c r="C875" s="557">
        <f t="shared" si="1929"/>
        <v>0</v>
      </c>
      <c r="D875" s="659">
        <f t="shared" si="1916"/>
        <v>0</v>
      </c>
      <c r="E875" s="570"/>
      <c r="F875" s="391">
        <f t="shared" si="1955"/>
        <v>0</v>
      </c>
      <c r="G875" s="386">
        <f t="shared" si="1956"/>
        <v>0</v>
      </c>
      <c r="H875" s="366" t="str">
        <f t="shared" si="1980"/>
        <v xml:space="preserve">    </v>
      </c>
      <c r="I875" s="849">
        <f t="shared" si="1917"/>
        <v>0</v>
      </c>
      <c r="J875" s="570"/>
      <c r="K875" s="391">
        <f t="shared" si="1957"/>
        <v>0</v>
      </c>
      <c r="L875" s="386">
        <f t="shared" si="1958"/>
        <v>0</v>
      </c>
      <c r="M875" s="366" t="str">
        <f t="shared" si="1981"/>
        <v xml:space="preserve">    </v>
      </c>
      <c r="N875" s="849">
        <f t="shared" si="1918"/>
        <v>0</v>
      </c>
      <c r="O875" s="570"/>
      <c r="P875" s="391">
        <f t="shared" si="1959"/>
        <v>0</v>
      </c>
      <c r="Q875" s="386">
        <f t="shared" si="1960"/>
        <v>0</v>
      </c>
      <c r="R875" s="366" t="str">
        <f t="shared" si="1982"/>
        <v xml:space="preserve">    </v>
      </c>
      <c r="S875" s="849">
        <f t="shared" si="1919"/>
        <v>0</v>
      </c>
      <c r="T875" s="570"/>
      <c r="U875" s="391">
        <f t="shared" si="1961"/>
        <v>0</v>
      </c>
      <c r="V875" s="386">
        <f t="shared" si="1962"/>
        <v>0</v>
      </c>
      <c r="W875" s="366" t="str">
        <f t="shared" si="1983"/>
        <v xml:space="preserve">    </v>
      </c>
      <c r="X875" s="849">
        <f t="shared" si="1920"/>
        <v>0</v>
      </c>
      <c r="Y875" s="570"/>
      <c r="Z875" s="391">
        <f t="shared" si="1963"/>
        <v>0</v>
      </c>
      <c r="AA875" s="386">
        <f t="shared" si="1964"/>
        <v>0</v>
      </c>
      <c r="AB875" s="366" t="str">
        <f t="shared" si="1984"/>
        <v xml:space="preserve">    </v>
      </c>
      <c r="AC875" s="849">
        <f t="shared" si="1921"/>
        <v>0</v>
      </c>
      <c r="AD875" s="570"/>
      <c r="AE875" s="391">
        <f t="shared" si="1965"/>
        <v>0</v>
      </c>
      <c r="AF875" s="386">
        <f t="shared" si="1966"/>
        <v>0</v>
      </c>
      <c r="AG875" s="366" t="str">
        <f t="shared" si="1985"/>
        <v xml:space="preserve">    </v>
      </c>
      <c r="AH875" s="849">
        <f t="shared" si="1922"/>
        <v>0</v>
      </c>
      <c r="AI875" s="570"/>
      <c r="AJ875" s="391">
        <f t="shared" si="1967"/>
        <v>0</v>
      </c>
      <c r="AK875" s="386">
        <f t="shared" si="1968"/>
        <v>0</v>
      </c>
      <c r="AL875" s="366" t="str">
        <f t="shared" si="1986"/>
        <v xml:space="preserve">    </v>
      </c>
      <c r="AM875" s="849">
        <f t="shared" si="1923"/>
        <v>0</v>
      </c>
      <c r="AN875" s="570"/>
      <c r="AO875" s="391">
        <f t="shared" si="1969"/>
        <v>0</v>
      </c>
      <c r="AP875" s="386">
        <f t="shared" si="1970"/>
        <v>0</v>
      </c>
      <c r="AQ875" s="366" t="str">
        <f t="shared" si="1987"/>
        <v xml:space="preserve">    </v>
      </c>
      <c r="AR875" s="849">
        <f t="shared" si="1924"/>
        <v>0</v>
      </c>
      <c r="AS875" s="570"/>
      <c r="AT875" s="391">
        <f t="shared" si="1971"/>
        <v>0</v>
      </c>
      <c r="AU875" s="386">
        <f t="shared" si="1972"/>
        <v>0</v>
      </c>
      <c r="AV875" s="366" t="str">
        <f t="shared" si="1988"/>
        <v xml:space="preserve">    </v>
      </c>
      <c r="AW875" s="849">
        <f t="shared" si="1925"/>
        <v>0</v>
      </c>
      <c r="AX875" s="570"/>
      <c r="AY875" s="391">
        <f t="shared" si="1973"/>
        <v>0</v>
      </c>
      <c r="AZ875" s="386">
        <f t="shared" si="1974"/>
        <v>0</v>
      </c>
      <c r="BA875" s="366" t="str">
        <f t="shared" si="1989"/>
        <v xml:space="preserve">    </v>
      </c>
      <c r="BB875" s="849">
        <f t="shared" si="1926"/>
        <v>0</v>
      </c>
      <c r="BC875" s="570"/>
      <c r="BD875" s="391">
        <f t="shared" si="1975"/>
        <v>0</v>
      </c>
      <c r="BE875" s="386">
        <f t="shared" si="1976"/>
        <v>0</v>
      </c>
      <c r="BF875" s="366" t="str">
        <f t="shared" si="1990"/>
        <v xml:space="preserve">    </v>
      </c>
      <c r="BG875" s="849">
        <f t="shared" si="1927"/>
        <v>0</v>
      </c>
      <c r="BH875" s="570"/>
      <c r="BI875" s="391">
        <f t="shared" si="1977"/>
        <v>0</v>
      </c>
      <c r="BJ875" s="386">
        <f t="shared" si="1978"/>
        <v>0</v>
      </c>
      <c r="BK875" s="366" t="str">
        <f t="shared" si="1991"/>
        <v xml:space="preserve">    </v>
      </c>
      <c r="BM875" s="383">
        <f t="shared" si="1928"/>
        <v>0</v>
      </c>
      <c r="BN875" s="7"/>
    </row>
    <row r="876" spans="1:66" s="5" customFormat="1" ht="12.75" customHeight="1">
      <c r="A876" s="633">
        <v>41</v>
      </c>
      <c r="B876" s="895" t="str">
        <f t="shared" si="1979"/>
        <v>Other: (list)</v>
      </c>
      <c r="C876" s="557">
        <f t="shared" si="1929"/>
        <v>0</v>
      </c>
      <c r="D876" s="659">
        <f t="shared" si="1916"/>
        <v>0</v>
      </c>
      <c r="E876" s="570"/>
      <c r="F876" s="391">
        <f t="shared" si="1955"/>
        <v>0</v>
      </c>
      <c r="G876" s="386">
        <f t="shared" si="1956"/>
        <v>0</v>
      </c>
      <c r="H876" s="366" t="str">
        <f t="shared" si="1980"/>
        <v xml:space="preserve">    </v>
      </c>
      <c r="I876" s="849">
        <f t="shared" si="1917"/>
        <v>0</v>
      </c>
      <c r="J876" s="570"/>
      <c r="K876" s="391">
        <f t="shared" si="1957"/>
        <v>0</v>
      </c>
      <c r="L876" s="386">
        <f t="shared" si="1958"/>
        <v>0</v>
      </c>
      <c r="M876" s="366" t="str">
        <f t="shared" si="1981"/>
        <v xml:space="preserve">    </v>
      </c>
      <c r="N876" s="849">
        <f t="shared" si="1918"/>
        <v>0</v>
      </c>
      <c r="O876" s="570"/>
      <c r="P876" s="391">
        <f t="shared" si="1959"/>
        <v>0</v>
      </c>
      <c r="Q876" s="386">
        <f t="shared" si="1960"/>
        <v>0</v>
      </c>
      <c r="R876" s="366" t="str">
        <f t="shared" si="1982"/>
        <v xml:space="preserve">    </v>
      </c>
      <c r="S876" s="849">
        <f t="shared" si="1919"/>
        <v>0</v>
      </c>
      <c r="T876" s="570"/>
      <c r="U876" s="391">
        <f t="shared" si="1961"/>
        <v>0</v>
      </c>
      <c r="V876" s="386">
        <f t="shared" si="1962"/>
        <v>0</v>
      </c>
      <c r="W876" s="366" t="str">
        <f t="shared" si="1983"/>
        <v xml:space="preserve">    </v>
      </c>
      <c r="X876" s="849">
        <f t="shared" si="1920"/>
        <v>0</v>
      </c>
      <c r="Y876" s="570"/>
      <c r="Z876" s="391">
        <f t="shared" si="1963"/>
        <v>0</v>
      </c>
      <c r="AA876" s="386">
        <f t="shared" si="1964"/>
        <v>0</v>
      </c>
      <c r="AB876" s="366" t="str">
        <f t="shared" si="1984"/>
        <v xml:space="preserve">    </v>
      </c>
      <c r="AC876" s="849">
        <f t="shared" si="1921"/>
        <v>0</v>
      </c>
      <c r="AD876" s="570"/>
      <c r="AE876" s="391">
        <f t="shared" si="1965"/>
        <v>0</v>
      </c>
      <c r="AF876" s="386">
        <f t="shared" si="1966"/>
        <v>0</v>
      </c>
      <c r="AG876" s="366" t="str">
        <f t="shared" si="1985"/>
        <v xml:space="preserve">    </v>
      </c>
      <c r="AH876" s="849">
        <f t="shared" si="1922"/>
        <v>0</v>
      </c>
      <c r="AI876" s="570"/>
      <c r="AJ876" s="391">
        <f t="shared" si="1967"/>
        <v>0</v>
      </c>
      <c r="AK876" s="386">
        <f t="shared" si="1968"/>
        <v>0</v>
      </c>
      <c r="AL876" s="366" t="str">
        <f t="shared" si="1986"/>
        <v xml:space="preserve">    </v>
      </c>
      <c r="AM876" s="849">
        <f t="shared" si="1923"/>
        <v>0</v>
      </c>
      <c r="AN876" s="570"/>
      <c r="AO876" s="391">
        <f t="shared" si="1969"/>
        <v>0</v>
      </c>
      <c r="AP876" s="386">
        <f t="shared" si="1970"/>
        <v>0</v>
      </c>
      <c r="AQ876" s="366" t="str">
        <f t="shared" si="1987"/>
        <v xml:space="preserve">    </v>
      </c>
      <c r="AR876" s="849">
        <f t="shared" si="1924"/>
        <v>0</v>
      </c>
      <c r="AS876" s="570"/>
      <c r="AT876" s="391">
        <f t="shared" si="1971"/>
        <v>0</v>
      </c>
      <c r="AU876" s="386">
        <f t="shared" si="1972"/>
        <v>0</v>
      </c>
      <c r="AV876" s="366" t="str">
        <f t="shared" si="1988"/>
        <v xml:space="preserve">    </v>
      </c>
      <c r="AW876" s="849">
        <f t="shared" si="1925"/>
        <v>0</v>
      </c>
      <c r="AX876" s="570"/>
      <c r="AY876" s="391">
        <f t="shared" si="1973"/>
        <v>0</v>
      </c>
      <c r="AZ876" s="386">
        <f t="shared" si="1974"/>
        <v>0</v>
      </c>
      <c r="BA876" s="366" t="str">
        <f t="shared" si="1989"/>
        <v xml:space="preserve">    </v>
      </c>
      <c r="BB876" s="849">
        <f t="shared" si="1926"/>
        <v>0</v>
      </c>
      <c r="BC876" s="570"/>
      <c r="BD876" s="391">
        <f t="shared" si="1975"/>
        <v>0</v>
      </c>
      <c r="BE876" s="386">
        <f t="shared" si="1976"/>
        <v>0</v>
      </c>
      <c r="BF876" s="366" t="str">
        <f t="shared" si="1990"/>
        <v xml:space="preserve">    </v>
      </c>
      <c r="BG876" s="849">
        <f t="shared" si="1927"/>
        <v>0</v>
      </c>
      <c r="BH876" s="570"/>
      <c r="BI876" s="391">
        <f t="shared" si="1977"/>
        <v>0</v>
      </c>
      <c r="BJ876" s="386">
        <f t="shared" si="1978"/>
        <v>0</v>
      </c>
      <c r="BK876" s="366" t="str">
        <f t="shared" si="1991"/>
        <v xml:space="preserve">    </v>
      </c>
      <c r="BM876" s="383">
        <f t="shared" si="1928"/>
        <v>0</v>
      </c>
      <c r="BN876" s="7"/>
    </row>
    <row r="877" spans="1:66" s="5" customFormat="1" ht="12.75" customHeight="1">
      <c r="A877" s="633">
        <v>42</v>
      </c>
      <c r="B877" s="895" t="str">
        <f t="shared" si="1979"/>
        <v>Other: (list)</v>
      </c>
      <c r="C877" s="557">
        <f t="shared" si="1929"/>
        <v>0</v>
      </c>
      <c r="D877" s="659">
        <f t="shared" si="1916"/>
        <v>0</v>
      </c>
      <c r="E877" s="570"/>
      <c r="F877" s="391">
        <f t="shared" si="1955"/>
        <v>0</v>
      </c>
      <c r="G877" s="386">
        <f t="shared" si="1956"/>
        <v>0</v>
      </c>
      <c r="H877" s="366" t="str">
        <f t="shared" si="1980"/>
        <v xml:space="preserve">    </v>
      </c>
      <c r="I877" s="849">
        <f t="shared" si="1917"/>
        <v>0</v>
      </c>
      <c r="J877" s="570"/>
      <c r="K877" s="391">
        <f t="shared" si="1957"/>
        <v>0</v>
      </c>
      <c r="L877" s="386">
        <f t="shared" si="1958"/>
        <v>0</v>
      </c>
      <c r="M877" s="366" t="str">
        <f t="shared" si="1981"/>
        <v xml:space="preserve">    </v>
      </c>
      <c r="N877" s="849">
        <f t="shared" si="1918"/>
        <v>0</v>
      </c>
      <c r="O877" s="570"/>
      <c r="P877" s="391">
        <f t="shared" si="1959"/>
        <v>0</v>
      </c>
      <c r="Q877" s="386">
        <f t="shared" si="1960"/>
        <v>0</v>
      </c>
      <c r="R877" s="366" t="str">
        <f t="shared" si="1982"/>
        <v xml:space="preserve">    </v>
      </c>
      <c r="S877" s="849">
        <f t="shared" si="1919"/>
        <v>0</v>
      </c>
      <c r="T877" s="570"/>
      <c r="U877" s="391">
        <f t="shared" si="1961"/>
        <v>0</v>
      </c>
      <c r="V877" s="386">
        <f t="shared" si="1962"/>
        <v>0</v>
      </c>
      <c r="W877" s="366" t="str">
        <f t="shared" si="1983"/>
        <v xml:space="preserve">    </v>
      </c>
      <c r="X877" s="849">
        <f t="shared" si="1920"/>
        <v>0</v>
      </c>
      <c r="Y877" s="570"/>
      <c r="Z877" s="391">
        <f t="shared" si="1963"/>
        <v>0</v>
      </c>
      <c r="AA877" s="386">
        <f t="shared" si="1964"/>
        <v>0</v>
      </c>
      <c r="AB877" s="366" t="str">
        <f t="shared" si="1984"/>
        <v xml:space="preserve">    </v>
      </c>
      <c r="AC877" s="849">
        <f t="shared" si="1921"/>
        <v>0</v>
      </c>
      <c r="AD877" s="570"/>
      <c r="AE877" s="391">
        <f t="shared" si="1965"/>
        <v>0</v>
      </c>
      <c r="AF877" s="386">
        <f t="shared" si="1966"/>
        <v>0</v>
      </c>
      <c r="AG877" s="366" t="str">
        <f t="shared" si="1985"/>
        <v xml:space="preserve">    </v>
      </c>
      <c r="AH877" s="849">
        <f t="shared" si="1922"/>
        <v>0</v>
      </c>
      <c r="AI877" s="570"/>
      <c r="AJ877" s="391">
        <f t="shared" si="1967"/>
        <v>0</v>
      </c>
      <c r="AK877" s="386">
        <f t="shared" si="1968"/>
        <v>0</v>
      </c>
      <c r="AL877" s="366" t="str">
        <f t="shared" si="1986"/>
        <v xml:space="preserve">    </v>
      </c>
      <c r="AM877" s="849">
        <f t="shared" si="1923"/>
        <v>0</v>
      </c>
      <c r="AN877" s="570"/>
      <c r="AO877" s="391">
        <f t="shared" si="1969"/>
        <v>0</v>
      </c>
      <c r="AP877" s="386">
        <f t="shared" si="1970"/>
        <v>0</v>
      </c>
      <c r="AQ877" s="366" t="str">
        <f t="shared" si="1987"/>
        <v xml:space="preserve">    </v>
      </c>
      <c r="AR877" s="849">
        <f t="shared" si="1924"/>
        <v>0</v>
      </c>
      <c r="AS877" s="570"/>
      <c r="AT877" s="391">
        <f t="shared" si="1971"/>
        <v>0</v>
      </c>
      <c r="AU877" s="386">
        <f t="shared" si="1972"/>
        <v>0</v>
      </c>
      <c r="AV877" s="366" t="str">
        <f t="shared" si="1988"/>
        <v xml:space="preserve">    </v>
      </c>
      <c r="AW877" s="849">
        <f t="shared" si="1925"/>
        <v>0</v>
      </c>
      <c r="AX877" s="570"/>
      <c r="AY877" s="391">
        <f t="shared" si="1973"/>
        <v>0</v>
      </c>
      <c r="AZ877" s="386">
        <f t="shared" si="1974"/>
        <v>0</v>
      </c>
      <c r="BA877" s="366" t="str">
        <f t="shared" si="1989"/>
        <v xml:space="preserve">    </v>
      </c>
      <c r="BB877" s="849">
        <f t="shared" si="1926"/>
        <v>0</v>
      </c>
      <c r="BC877" s="570"/>
      <c r="BD877" s="391">
        <f t="shared" si="1975"/>
        <v>0</v>
      </c>
      <c r="BE877" s="386">
        <f t="shared" si="1976"/>
        <v>0</v>
      </c>
      <c r="BF877" s="366" t="str">
        <f t="shared" si="1990"/>
        <v xml:space="preserve">    </v>
      </c>
      <c r="BG877" s="849">
        <f t="shared" si="1927"/>
        <v>0</v>
      </c>
      <c r="BH877" s="570"/>
      <c r="BI877" s="391">
        <f t="shared" si="1977"/>
        <v>0</v>
      </c>
      <c r="BJ877" s="386">
        <f t="shared" si="1978"/>
        <v>0</v>
      </c>
      <c r="BK877" s="366" t="str">
        <f t="shared" si="1991"/>
        <v xml:space="preserve">    </v>
      </c>
      <c r="BM877" s="383">
        <f t="shared" si="1928"/>
        <v>0</v>
      </c>
      <c r="BN877" s="7"/>
    </row>
    <row r="878" spans="1:66" s="5" customFormat="1" ht="12.75" customHeight="1">
      <c r="A878" s="633">
        <v>43</v>
      </c>
      <c r="B878" s="895" t="str">
        <f t="shared" si="1979"/>
        <v>Other: (list)</v>
      </c>
      <c r="C878" s="557">
        <f t="shared" si="1929"/>
        <v>0</v>
      </c>
      <c r="D878" s="659">
        <f t="shared" si="1916"/>
        <v>0</v>
      </c>
      <c r="E878" s="570"/>
      <c r="F878" s="391">
        <f t="shared" si="1955"/>
        <v>0</v>
      </c>
      <c r="G878" s="386">
        <f t="shared" si="1956"/>
        <v>0</v>
      </c>
      <c r="H878" s="366" t="str">
        <f t="shared" si="1980"/>
        <v xml:space="preserve">    </v>
      </c>
      <c r="I878" s="849">
        <f t="shared" si="1917"/>
        <v>0</v>
      </c>
      <c r="J878" s="570"/>
      <c r="K878" s="391">
        <f t="shared" si="1957"/>
        <v>0</v>
      </c>
      <c r="L878" s="386">
        <f t="shared" si="1958"/>
        <v>0</v>
      </c>
      <c r="M878" s="366" t="str">
        <f t="shared" si="1981"/>
        <v xml:space="preserve">    </v>
      </c>
      <c r="N878" s="849">
        <f t="shared" si="1918"/>
        <v>0</v>
      </c>
      <c r="O878" s="570"/>
      <c r="P878" s="391">
        <f t="shared" si="1959"/>
        <v>0</v>
      </c>
      <c r="Q878" s="386">
        <f t="shared" si="1960"/>
        <v>0</v>
      </c>
      <c r="R878" s="366" t="str">
        <f t="shared" si="1982"/>
        <v xml:space="preserve">    </v>
      </c>
      <c r="S878" s="849">
        <f t="shared" si="1919"/>
        <v>0</v>
      </c>
      <c r="T878" s="570"/>
      <c r="U878" s="391">
        <f t="shared" si="1961"/>
        <v>0</v>
      </c>
      <c r="V878" s="386">
        <f t="shared" si="1962"/>
        <v>0</v>
      </c>
      <c r="W878" s="366" t="str">
        <f t="shared" si="1983"/>
        <v xml:space="preserve">    </v>
      </c>
      <c r="X878" s="849">
        <f t="shared" si="1920"/>
        <v>0</v>
      </c>
      <c r="Y878" s="570"/>
      <c r="Z878" s="391">
        <f t="shared" si="1963"/>
        <v>0</v>
      </c>
      <c r="AA878" s="386">
        <f t="shared" si="1964"/>
        <v>0</v>
      </c>
      <c r="AB878" s="366" t="str">
        <f t="shared" si="1984"/>
        <v xml:space="preserve">    </v>
      </c>
      <c r="AC878" s="849">
        <f t="shared" si="1921"/>
        <v>0</v>
      </c>
      <c r="AD878" s="570"/>
      <c r="AE878" s="391">
        <f t="shared" si="1965"/>
        <v>0</v>
      </c>
      <c r="AF878" s="386">
        <f t="shared" si="1966"/>
        <v>0</v>
      </c>
      <c r="AG878" s="366" t="str">
        <f t="shared" si="1985"/>
        <v xml:space="preserve">    </v>
      </c>
      <c r="AH878" s="849">
        <f t="shared" si="1922"/>
        <v>0</v>
      </c>
      <c r="AI878" s="570"/>
      <c r="AJ878" s="391">
        <f t="shared" si="1967"/>
        <v>0</v>
      </c>
      <c r="AK878" s="386">
        <f t="shared" si="1968"/>
        <v>0</v>
      </c>
      <c r="AL878" s="366" t="str">
        <f t="shared" si="1986"/>
        <v xml:space="preserve">    </v>
      </c>
      <c r="AM878" s="849">
        <f t="shared" si="1923"/>
        <v>0</v>
      </c>
      <c r="AN878" s="570"/>
      <c r="AO878" s="391">
        <f t="shared" si="1969"/>
        <v>0</v>
      </c>
      <c r="AP878" s="386">
        <f t="shared" si="1970"/>
        <v>0</v>
      </c>
      <c r="AQ878" s="366" t="str">
        <f t="shared" si="1987"/>
        <v xml:space="preserve">    </v>
      </c>
      <c r="AR878" s="849">
        <f t="shared" si="1924"/>
        <v>0</v>
      </c>
      <c r="AS878" s="570"/>
      <c r="AT878" s="391">
        <f t="shared" si="1971"/>
        <v>0</v>
      </c>
      <c r="AU878" s="386">
        <f t="shared" si="1972"/>
        <v>0</v>
      </c>
      <c r="AV878" s="366" t="str">
        <f t="shared" si="1988"/>
        <v xml:space="preserve">    </v>
      </c>
      <c r="AW878" s="849">
        <f t="shared" si="1925"/>
        <v>0</v>
      </c>
      <c r="AX878" s="570"/>
      <c r="AY878" s="391">
        <f t="shared" si="1973"/>
        <v>0</v>
      </c>
      <c r="AZ878" s="386">
        <f t="shared" si="1974"/>
        <v>0</v>
      </c>
      <c r="BA878" s="366" t="str">
        <f t="shared" si="1989"/>
        <v xml:space="preserve">    </v>
      </c>
      <c r="BB878" s="849">
        <f t="shared" si="1926"/>
        <v>0</v>
      </c>
      <c r="BC878" s="570"/>
      <c r="BD878" s="391">
        <f t="shared" si="1975"/>
        <v>0</v>
      </c>
      <c r="BE878" s="386">
        <f t="shared" si="1976"/>
        <v>0</v>
      </c>
      <c r="BF878" s="366" t="str">
        <f t="shared" si="1990"/>
        <v xml:space="preserve">    </v>
      </c>
      <c r="BG878" s="849">
        <f t="shared" si="1927"/>
        <v>0</v>
      </c>
      <c r="BH878" s="570"/>
      <c r="BI878" s="391">
        <f t="shared" si="1977"/>
        <v>0</v>
      </c>
      <c r="BJ878" s="386">
        <f t="shared" si="1978"/>
        <v>0</v>
      </c>
      <c r="BK878" s="366" t="str">
        <f t="shared" si="1991"/>
        <v xml:space="preserve">    </v>
      </c>
      <c r="BM878" s="383">
        <f t="shared" si="1928"/>
        <v>0</v>
      </c>
      <c r="BN878" s="7"/>
    </row>
    <row r="879" spans="1:66" s="5" customFormat="1" ht="12.75" customHeight="1">
      <c r="A879" s="633">
        <v>44</v>
      </c>
      <c r="B879" s="895" t="str">
        <f t="shared" si="1979"/>
        <v>Other: (list)</v>
      </c>
      <c r="C879" s="557">
        <f t="shared" si="1929"/>
        <v>0</v>
      </c>
      <c r="D879" s="659">
        <f t="shared" si="1916"/>
        <v>0</v>
      </c>
      <c r="E879" s="570"/>
      <c r="F879" s="391">
        <f t="shared" si="1955"/>
        <v>0</v>
      </c>
      <c r="G879" s="386">
        <f t="shared" si="1956"/>
        <v>0</v>
      </c>
      <c r="H879" s="366" t="str">
        <f t="shared" si="1980"/>
        <v xml:space="preserve">    </v>
      </c>
      <c r="I879" s="849">
        <f t="shared" si="1917"/>
        <v>0</v>
      </c>
      <c r="J879" s="570"/>
      <c r="K879" s="391">
        <f t="shared" si="1957"/>
        <v>0</v>
      </c>
      <c r="L879" s="386">
        <f t="shared" si="1958"/>
        <v>0</v>
      </c>
      <c r="M879" s="366" t="str">
        <f t="shared" si="1981"/>
        <v xml:space="preserve">    </v>
      </c>
      <c r="N879" s="849">
        <f t="shared" si="1918"/>
        <v>0</v>
      </c>
      <c r="O879" s="570"/>
      <c r="P879" s="391">
        <f t="shared" si="1959"/>
        <v>0</v>
      </c>
      <c r="Q879" s="386">
        <f t="shared" si="1960"/>
        <v>0</v>
      </c>
      <c r="R879" s="366" t="str">
        <f t="shared" si="1982"/>
        <v xml:space="preserve">    </v>
      </c>
      <c r="S879" s="849">
        <f t="shared" si="1919"/>
        <v>0</v>
      </c>
      <c r="T879" s="570"/>
      <c r="U879" s="391">
        <f t="shared" si="1961"/>
        <v>0</v>
      </c>
      <c r="V879" s="386">
        <f t="shared" si="1962"/>
        <v>0</v>
      </c>
      <c r="W879" s="366" t="str">
        <f t="shared" si="1983"/>
        <v xml:space="preserve">    </v>
      </c>
      <c r="X879" s="849">
        <f t="shared" si="1920"/>
        <v>0</v>
      </c>
      <c r="Y879" s="570"/>
      <c r="Z879" s="391">
        <f t="shared" si="1963"/>
        <v>0</v>
      </c>
      <c r="AA879" s="386">
        <f t="shared" si="1964"/>
        <v>0</v>
      </c>
      <c r="AB879" s="366" t="str">
        <f t="shared" si="1984"/>
        <v xml:space="preserve">    </v>
      </c>
      <c r="AC879" s="849">
        <f t="shared" si="1921"/>
        <v>0</v>
      </c>
      <c r="AD879" s="570"/>
      <c r="AE879" s="391">
        <f t="shared" si="1965"/>
        <v>0</v>
      </c>
      <c r="AF879" s="386">
        <f t="shared" si="1966"/>
        <v>0</v>
      </c>
      <c r="AG879" s="366" t="str">
        <f t="shared" si="1985"/>
        <v xml:space="preserve">    </v>
      </c>
      <c r="AH879" s="849">
        <f t="shared" si="1922"/>
        <v>0</v>
      </c>
      <c r="AI879" s="570"/>
      <c r="AJ879" s="391">
        <f t="shared" si="1967"/>
        <v>0</v>
      </c>
      <c r="AK879" s="386">
        <f t="shared" si="1968"/>
        <v>0</v>
      </c>
      <c r="AL879" s="366" t="str">
        <f t="shared" si="1986"/>
        <v xml:space="preserve">    </v>
      </c>
      <c r="AM879" s="849">
        <f t="shared" si="1923"/>
        <v>0</v>
      </c>
      <c r="AN879" s="570"/>
      <c r="AO879" s="391">
        <f t="shared" si="1969"/>
        <v>0</v>
      </c>
      <c r="AP879" s="386">
        <f t="shared" si="1970"/>
        <v>0</v>
      </c>
      <c r="AQ879" s="366" t="str">
        <f t="shared" si="1987"/>
        <v xml:space="preserve">    </v>
      </c>
      <c r="AR879" s="849">
        <f t="shared" si="1924"/>
        <v>0</v>
      </c>
      <c r="AS879" s="570"/>
      <c r="AT879" s="391">
        <f t="shared" si="1971"/>
        <v>0</v>
      </c>
      <c r="AU879" s="386">
        <f t="shared" si="1972"/>
        <v>0</v>
      </c>
      <c r="AV879" s="366" t="str">
        <f t="shared" si="1988"/>
        <v xml:space="preserve">    </v>
      </c>
      <c r="AW879" s="849">
        <f t="shared" si="1925"/>
        <v>0</v>
      </c>
      <c r="AX879" s="570"/>
      <c r="AY879" s="391">
        <f t="shared" si="1973"/>
        <v>0</v>
      </c>
      <c r="AZ879" s="386">
        <f t="shared" si="1974"/>
        <v>0</v>
      </c>
      <c r="BA879" s="366" t="str">
        <f t="shared" si="1989"/>
        <v xml:space="preserve">    </v>
      </c>
      <c r="BB879" s="849">
        <f t="shared" si="1926"/>
        <v>0</v>
      </c>
      <c r="BC879" s="570"/>
      <c r="BD879" s="391">
        <f t="shared" si="1975"/>
        <v>0</v>
      </c>
      <c r="BE879" s="386">
        <f t="shared" si="1976"/>
        <v>0</v>
      </c>
      <c r="BF879" s="366" t="str">
        <f t="shared" si="1990"/>
        <v xml:space="preserve">    </v>
      </c>
      <c r="BG879" s="849">
        <f t="shared" si="1927"/>
        <v>0</v>
      </c>
      <c r="BH879" s="570"/>
      <c r="BI879" s="391">
        <f t="shared" si="1977"/>
        <v>0</v>
      </c>
      <c r="BJ879" s="386">
        <f t="shared" si="1978"/>
        <v>0</v>
      </c>
      <c r="BK879" s="366" t="str">
        <f t="shared" si="1991"/>
        <v xml:space="preserve">    </v>
      </c>
      <c r="BM879" s="383">
        <f t="shared" si="1928"/>
        <v>0</v>
      </c>
      <c r="BN879" s="7"/>
    </row>
    <row r="880" spans="1:66" s="52" customFormat="1" ht="12.75">
      <c r="A880" s="635">
        <v>45</v>
      </c>
      <c r="B880" s="846" t="str">
        <f>B805</f>
        <v xml:space="preserve">Sub-total Operating Expenses </v>
      </c>
      <c r="C880" s="871">
        <f t="shared" si="1929"/>
        <v>0</v>
      </c>
      <c r="D880" s="845">
        <f>SUM(D839:D879)</f>
        <v>0</v>
      </c>
      <c r="E880" s="845">
        <f>SUM(E839:E879)</f>
        <v>0</v>
      </c>
      <c r="F880" s="873">
        <f>SUM(F839:F879)</f>
        <v>0</v>
      </c>
      <c r="G880" s="873">
        <f t="shared" si="1956"/>
        <v>0</v>
      </c>
      <c r="H880" s="874" t="str">
        <f t="shared" si="1980"/>
        <v xml:space="preserve">    </v>
      </c>
      <c r="I880" s="845">
        <f>SUM(I839:I879)</f>
        <v>0</v>
      </c>
      <c r="J880" s="845">
        <f>SUM(J839:J879)</f>
        <v>0</v>
      </c>
      <c r="K880" s="876">
        <f>SUM(K839:K879)</f>
        <v>0</v>
      </c>
      <c r="L880" s="876">
        <f t="shared" si="1958"/>
        <v>0</v>
      </c>
      <c r="M880" s="874" t="str">
        <f t="shared" si="1981"/>
        <v xml:space="preserve">    </v>
      </c>
      <c r="N880" s="845">
        <f>SUM(N839:N879)</f>
        <v>0</v>
      </c>
      <c r="O880" s="845">
        <f>SUM(O839:O879)</f>
        <v>0</v>
      </c>
      <c r="P880" s="876">
        <f>SUM(P839:P879)</f>
        <v>0</v>
      </c>
      <c r="Q880" s="876">
        <f t="shared" si="1960"/>
        <v>0</v>
      </c>
      <c r="R880" s="874" t="str">
        <f t="shared" si="1982"/>
        <v xml:space="preserve">    </v>
      </c>
      <c r="S880" s="845">
        <f>SUM(S839:S879)</f>
        <v>0</v>
      </c>
      <c r="T880" s="845">
        <f>SUM(T839:T879)</f>
        <v>0</v>
      </c>
      <c r="U880" s="876">
        <f>SUM(U839:U879)</f>
        <v>0</v>
      </c>
      <c r="V880" s="876">
        <f t="shared" si="1962"/>
        <v>0</v>
      </c>
      <c r="W880" s="874" t="str">
        <f t="shared" si="1983"/>
        <v xml:space="preserve">    </v>
      </c>
      <c r="X880" s="845">
        <f>SUM(X839:X879)</f>
        <v>0</v>
      </c>
      <c r="Y880" s="845">
        <f>SUM(Y839:Y879)</f>
        <v>0</v>
      </c>
      <c r="Z880" s="876">
        <f>SUM(Z839:Z879)</f>
        <v>0</v>
      </c>
      <c r="AA880" s="876">
        <f t="shared" si="1964"/>
        <v>0</v>
      </c>
      <c r="AB880" s="874" t="str">
        <f t="shared" si="1984"/>
        <v xml:space="preserve">    </v>
      </c>
      <c r="AC880" s="845">
        <f>SUM(AC839:AC879)</f>
        <v>0</v>
      </c>
      <c r="AD880" s="845">
        <f>SUM(AD839:AD879)</f>
        <v>0</v>
      </c>
      <c r="AE880" s="876">
        <f>SUM(AE839:AE879)</f>
        <v>0</v>
      </c>
      <c r="AF880" s="876">
        <f t="shared" si="1966"/>
        <v>0</v>
      </c>
      <c r="AG880" s="874" t="str">
        <f t="shared" si="1985"/>
        <v xml:space="preserve">    </v>
      </c>
      <c r="AH880" s="845">
        <f>SUM(AH839:AH879)</f>
        <v>0</v>
      </c>
      <c r="AI880" s="845">
        <f>SUM(AI839:AI879)</f>
        <v>0</v>
      </c>
      <c r="AJ880" s="876">
        <f>SUM(AJ839:AJ879)</f>
        <v>0</v>
      </c>
      <c r="AK880" s="876">
        <f t="shared" si="1968"/>
        <v>0</v>
      </c>
      <c r="AL880" s="874" t="str">
        <f t="shared" si="1986"/>
        <v xml:space="preserve">    </v>
      </c>
      <c r="AM880" s="845">
        <f>SUM(AM839:AM879)</f>
        <v>0</v>
      </c>
      <c r="AN880" s="845">
        <f>SUM(AN839:AN879)</f>
        <v>0</v>
      </c>
      <c r="AO880" s="876">
        <f>SUM(AO839:AO879)</f>
        <v>0</v>
      </c>
      <c r="AP880" s="876">
        <f t="shared" si="1970"/>
        <v>0</v>
      </c>
      <c r="AQ880" s="874" t="str">
        <f t="shared" si="1987"/>
        <v xml:space="preserve">    </v>
      </c>
      <c r="AR880" s="845">
        <f>SUM(AR839:AR879)</f>
        <v>0</v>
      </c>
      <c r="AS880" s="845">
        <f>SUM(AS839:AS879)</f>
        <v>0</v>
      </c>
      <c r="AT880" s="876">
        <f>SUM(AT839:AT879)</f>
        <v>0</v>
      </c>
      <c r="AU880" s="876">
        <f t="shared" si="1972"/>
        <v>0</v>
      </c>
      <c r="AV880" s="874" t="str">
        <f t="shared" si="1988"/>
        <v xml:space="preserve">    </v>
      </c>
      <c r="AW880" s="845">
        <f>SUM(AW839:AW879)</f>
        <v>0</v>
      </c>
      <c r="AX880" s="845">
        <f>SUM(AX839:AX879)</f>
        <v>0</v>
      </c>
      <c r="AY880" s="876">
        <f>SUM(AY839:AY879)</f>
        <v>0</v>
      </c>
      <c r="AZ880" s="876">
        <f t="shared" si="1974"/>
        <v>0</v>
      </c>
      <c r="BA880" s="874" t="str">
        <f t="shared" si="1989"/>
        <v xml:space="preserve">    </v>
      </c>
      <c r="BB880" s="845">
        <f>SUM(BB839:BB879)</f>
        <v>0</v>
      </c>
      <c r="BC880" s="845">
        <f>SUM(BC839:BC879)</f>
        <v>0</v>
      </c>
      <c r="BD880" s="876">
        <f>SUM(BD839:BD879)</f>
        <v>0</v>
      </c>
      <c r="BE880" s="876">
        <f t="shared" si="1976"/>
        <v>0</v>
      </c>
      <c r="BF880" s="874" t="str">
        <f t="shared" si="1990"/>
        <v xml:space="preserve">    </v>
      </c>
      <c r="BG880" s="845">
        <f>SUM(BG839:BG879)</f>
        <v>0</v>
      </c>
      <c r="BH880" s="845">
        <f>SUM(BH839:BH879)</f>
        <v>0</v>
      </c>
      <c r="BI880" s="876">
        <f>SUM(BI839:BI879)</f>
        <v>0</v>
      </c>
      <c r="BJ880" s="876">
        <f t="shared" si="1978"/>
        <v>0</v>
      </c>
      <c r="BK880" s="874" t="str">
        <f t="shared" si="1991"/>
        <v xml:space="preserve">    </v>
      </c>
      <c r="BM880" s="383">
        <f t="shared" si="1928"/>
        <v>0</v>
      </c>
      <c r="BN880" s="51"/>
    </row>
    <row r="881" spans="1:66" s="5" customFormat="1" ht="12.75">
      <c r="A881" s="634">
        <v>46</v>
      </c>
      <c r="B881" s="895" t="str">
        <f t="shared" si="1979"/>
        <v>*Fixed Assets</v>
      </c>
      <c r="C881" s="378">
        <f t="shared" si="1929"/>
        <v>0</v>
      </c>
      <c r="D881" s="659">
        <f t="shared" si="1916"/>
        <v>0</v>
      </c>
      <c r="E881" s="570"/>
      <c r="F881" s="391">
        <f>+F806+E881</f>
        <v>0</v>
      </c>
      <c r="G881" s="387">
        <f t="shared" si="1956"/>
        <v>0</v>
      </c>
      <c r="H881" s="367" t="str">
        <f t="shared" si="1980"/>
        <v xml:space="preserve">    </v>
      </c>
      <c r="I881" s="849">
        <f t="shared" si="1917"/>
        <v>0</v>
      </c>
      <c r="J881" s="570"/>
      <c r="K881" s="391">
        <f>+K806+J881</f>
        <v>0</v>
      </c>
      <c r="L881" s="387">
        <f t="shared" si="1958"/>
        <v>0</v>
      </c>
      <c r="M881" s="367" t="str">
        <f t="shared" si="1981"/>
        <v xml:space="preserve">    </v>
      </c>
      <c r="N881" s="849">
        <f t="shared" si="1918"/>
        <v>0</v>
      </c>
      <c r="O881" s="570"/>
      <c r="P881" s="391">
        <f>+P806+O881</f>
        <v>0</v>
      </c>
      <c r="Q881" s="387">
        <f t="shared" si="1960"/>
        <v>0</v>
      </c>
      <c r="R881" s="367" t="str">
        <f t="shared" si="1982"/>
        <v xml:space="preserve">    </v>
      </c>
      <c r="S881" s="849">
        <f t="shared" si="1919"/>
        <v>0</v>
      </c>
      <c r="T881" s="570"/>
      <c r="U881" s="391">
        <f>+U806+T881</f>
        <v>0</v>
      </c>
      <c r="V881" s="387">
        <f t="shared" si="1962"/>
        <v>0</v>
      </c>
      <c r="W881" s="367" t="str">
        <f t="shared" si="1983"/>
        <v xml:space="preserve">    </v>
      </c>
      <c r="X881" s="849">
        <f t="shared" si="1920"/>
        <v>0</v>
      </c>
      <c r="Y881" s="570"/>
      <c r="Z881" s="391">
        <f>+Z806+Y881</f>
        <v>0</v>
      </c>
      <c r="AA881" s="387">
        <f t="shared" si="1964"/>
        <v>0</v>
      </c>
      <c r="AB881" s="367" t="str">
        <f t="shared" si="1984"/>
        <v xml:space="preserve">    </v>
      </c>
      <c r="AC881" s="849">
        <f t="shared" si="1921"/>
        <v>0</v>
      </c>
      <c r="AD881" s="570"/>
      <c r="AE881" s="391">
        <f>+AE806+AD881</f>
        <v>0</v>
      </c>
      <c r="AF881" s="387">
        <f t="shared" si="1966"/>
        <v>0</v>
      </c>
      <c r="AG881" s="367" t="str">
        <f t="shared" si="1985"/>
        <v xml:space="preserve">    </v>
      </c>
      <c r="AH881" s="849">
        <f t="shared" si="1922"/>
        <v>0</v>
      </c>
      <c r="AI881" s="570"/>
      <c r="AJ881" s="391">
        <f>+AJ806+AI881</f>
        <v>0</v>
      </c>
      <c r="AK881" s="387">
        <f t="shared" si="1968"/>
        <v>0</v>
      </c>
      <c r="AL881" s="367" t="str">
        <f t="shared" si="1986"/>
        <v xml:space="preserve">    </v>
      </c>
      <c r="AM881" s="849">
        <f t="shared" si="1923"/>
        <v>0</v>
      </c>
      <c r="AN881" s="570"/>
      <c r="AO881" s="391">
        <f>+AO806+AN881</f>
        <v>0</v>
      </c>
      <c r="AP881" s="387">
        <f t="shared" si="1970"/>
        <v>0</v>
      </c>
      <c r="AQ881" s="367" t="str">
        <f t="shared" si="1987"/>
        <v xml:space="preserve">    </v>
      </c>
      <c r="AR881" s="849">
        <f t="shared" si="1924"/>
        <v>0</v>
      </c>
      <c r="AS881" s="570"/>
      <c r="AT881" s="391">
        <f>+AT806+AS881</f>
        <v>0</v>
      </c>
      <c r="AU881" s="387">
        <f t="shared" si="1972"/>
        <v>0</v>
      </c>
      <c r="AV881" s="367" t="str">
        <f t="shared" si="1988"/>
        <v xml:space="preserve">    </v>
      </c>
      <c r="AW881" s="849">
        <f t="shared" si="1925"/>
        <v>0</v>
      </c>
      <c r="AX881" s="570"/>
      <c r="AY881" s="391">
        <f>+AY806+AX881</f>
        <v>0</v>
      </c>
      <c r="AZ881" s="387">
        <f t="shared" si="1974"/>
        <v>0</v>
      </c>
      <c r="BA881" s="367" t="str">
        <f t="shared" si="1989"/>
        <v xml:space="preserve">    </v>
      </c>
      <c r="BB881" s="849">
        <f t="shared" si="1926"/>
        <v>0</v>
      </c>
      <c r="BC881" s="570"/>
      <c r="BD881" s="391">
        <f>+BD806+BC881</f>
        <v>0</v>
      </c>
      <c r="BE881" s="387">
        <f t="shared" si="1976"/>
        <v>0</v>
      </c>
      <c r="BF881" s="367" t="str">
        <f t="shared" si="1990"/>
        <v xml:space="preserve">    </v>
      </c>
      <c r="BG881" s="849">
        <f t="shared" si="1927"/>
        <v>0</v>
      </c>
      <c r="BH881" s="570"/>
      <c r="BI881" s="391">
        <f>+BI806+BH881</f>
        <v>0</v>
      </c>
      <c r="BJ881" s="387">
        <f t="shared" si="1978"/>
        <v>0</v>
      </c>
      <c r="BK881" s="367" t="str">
        <f t="shared" si="1991"/>
        <v xml:space="preserve">    </v>
      </c>
      <c r="BM881" s="383">
        <f t="shared" si="1928"/>
        <v>0</v>
      </c>
      <c r="BN881" s="7"/>
    </row>
    <row r="882" spans="1:66" s="28" customFormat="1" ht="12.75" customHeight="1">
      <c r="A882" s="634">
        <v>47</v>
      </c>
      <c r="B882" s="895" t="str">
        <f t="shared" si="1979"/>
        <v>*Indirect Costs</v>
      </c>
      <c r="C882" s="378">
        <f t="shared" si="1929"/>
        <v>0</v>
      </c>
      <c r="D882" s="412">
        <f t="shared" si="1916"/>
        <v>0</v>
      </c>
      <c r="E882" s="570"/>
      <c r="F882" s="391">
        <f>+F807+E882</f>
        <v>0</v>
      </c>
      <c r="G882" s="387">
        <f t="shared" si="1956"/>
        <v>0</v>
      </c>
      <c r="H882" s="367" t="str">
        <f t="shared" si="1980"/>
        <v xml:space="preserve">    </v>
      </c>
      <c r="I882" s="851">
        <f t="shared" si="1917"/>
        <v>0</v>
      </c>
      <c r="J882" s="570"/>
      <c r="K882" s="391">
        <f>+K807+J882</f>
        <v>0</v>
      </c>
      <c r="L882" s="387">
        <f t="shared" si="1958"/>
        <v>0</v>
      </c>
      <c r="M882" s="367" t="str">
        <f t="shared" si="1981"/>
        <v xml:space="preserve">    </v>
      </c>
      <c r="N882" s="851">
        <f t="shared" si="1918"/>
        <v>0</v>
      </c>
      <c r="O882" s="570"/>
      <c r="P882" s="391">
        <f>+P807+O882</f>
        <v>0</v>
      </c>
      <c r="Q882" s="387">
        <f t="shared" si="1960"/>
        <v>0</v>
      </c>
      <c r="R882" s="367" t="str">
        <f t="shared" si="1982"/>
        <v xml:space="preserve">    </v>
      </c>
      <c r="S882" s="851">
        <f t="shared" si="1919"/>
        <v>0</v>
      </c>
      <c r="T882" s="570"/>
      <c r="U882" s="391">
        <f>+U807+T882</f>
        <v>0</v>
      </c>
      <c r="V882" s="387">
        <f t="shared" si="1962"/>
        <v>0</v>
      </c>
      <c r="W882" s="367" t="str">
        <f t="shared" si="1983"/>
        <v xml:space="preserve">    </v>
      </c>
      <c r="X882" s="851">
        <f t="shared" si="1920"/>
        <v>0</v>
      </c>
      <c r="Y882" s="570"/>
      <c r="Z882" s="391">
        <f>+Z807+Y882</f>
        <v>0</v>
      </c>
      <c r="AA882" s="387">
        <f t="shared" si="1964"/>
        <v>0</v>
      </c>
      <c r="AB882" s="367" t="str">
        <f t="shared" si="1984"/>
        <v xml:space="preserve">    </v>
      </c>
      <c r="AC882" s="851">
        <f t="shared" si="1921"/>
        <v>0</v>
      </c>
      <c r="AD882" s="570"/>
      <c r="AE882" s="391">
        <f>+AE807+AD882</f>
        <v>0</v>
      </c>
      <c r="AF882" s="387">
        <f t="shared" si="1966"/>
        <v>0</v>
      </c>
      <c r="AG882" s="367" t="str">
        <f t="shared" si="1985"/>
        <v xml:space="preserve">    </v>
      </c>
      <c r="AH882" s="851">
        <f t="shared" si="1922"/>
        <v>0</v>
      </c>
      <c r="AI882" s="570"/>
      <c r="AJ882" s="391">
        <f>+AJ807+AI882</f>
        <v>0</v>
      </c>
      <c r="AK882" s="387">
        <f t="shared" si="1968"/>
        <v>0</v>
      </c>
      <c r="AL882" s="367" t="str">
        <f t="shared" si="1986"/>
        <v xml:space="preserve">    </v>
      </c>
      <c r="AM882" s="851">
        <f t="shared" si="1923"/>
        <v>0</v>
      </c>
      <c r="AN882" s="570"/>
      <c r="AO882" s="391">
        <f>+AO807+AN882</f>
        <v>0</v>
      </c>
      <c r="AP882" s="387">
        <f t="shared" si="1970"/>
        <v>0</v>
      </c>
      <c r="AQ882" s="367" t="str">
        <f t="shared" si="1987"/>
        <v xml:space="preserve">    </v>
      </c>
      <c r="AR882" s="851">
        <f t="shared" si="1924"/>
        <v>0</v>
      </c>
      <c r="AS882" s="570"/>
      <c r="AT882" s="391">
        <f>+AT807+AS882</f>
        <v>0</v>
      </c>
      <c r="AU882" s="387">
        <f t="shared" si="1972"/>
        <v>0</v>
      </c>
      <c r="AV882" s="367" t="str">
        <f t="shared" si="1988"/>
        <v xml:space="preserve">    </v>
      </c>
      <c r="AW882" s="851">
        <f t="shared" si="1925"/>
        <v>0</v>
      </c>
      <c r="AX882" s="570"/>
      <c r="AY882" s="391">
        <f>+AY807+AX882</f>
        <v>0</v>
      </c>
      <c r="AZ882" s="387">
        <f t="shared" si="1974"/>
        <v>0</v>
      </c>
      <c r="BA882" s="367" t="str">
        <f t="shared" si="1989"/>
        <v xml:space="preserve">    </v>
      </c>
      <c r="BB882" s="851">
        <f t="shared" si="1926"/>
        <v>0</v>
      </c>
      <c r="BC882" s="570"/>
      <c r="BD882" s="391">
        <f>+BD807+BC882</f>
        <v>0</v>
      </c>
      <c r="BE882" s="387">
        <f t="shared" si="1976"/>
        <v>0</v>
      </c>
      <c r="BF882" s="367" t="str">
        <f t="shared" si="1990"/>
        <v xml:space="preserve">    </v>
      </c>
      <c r="BG882" s="851">
        <f t="shared" si="1927"/>
        <v>0</v>
      </c>
      <c r="BH882" s="570"/>
      <c r="BI882" s="391">
        <f>+BI807+BH882</f>
        <v>0</v>
      </c>
      <c r="BJ882" s="387">
        <f t="shared" si="1978"/>
        <v>0</v>
      </c>
      <c r="BK882" s="367" t="str">
        <f t="shared" si="1991"/>
        <v xml:space="preserve">    </v>
      </c>
      <c r="BL882" s="5"/>
      <c r="BM882" s="383">
        <f t="shared" si="1928"/>
        <v>0</v>
      </c>
      <c r="BN882" s="29"/>
    </row>
    <row r="883" spans="1:66" s="55" customFormat="1" ht="13.9" customHeight="1">
      <c r="A883" s="635">
        <v>48</v>
      </c>
      <c r="B883" s="846" t="str">
        <f>B808</f>
        <v>Total Operating Expenses</v>
      </c>
      <c r="C883" s="877">
        <f t="shared" si="1929"/>
        <v>0</v>
      </c>
      <c r="D883" s="845">
        <f t="shared" ref="D883:F883" si="1992">D880+D881+D882</f>
        <v>0</v>
      </c>
      <c r="E883" s="845">
        <f t="shared" si="1992"/>
        <v>0</v>
      </c>
      <c r="F883" s="873">
        <f t="shared" si="1992"/>
        <v>0</v>
      </c>
      <c r="G883" s="873">
        <f t="shared" si="1956"/>
        <v>0</v>
      </c>
      <c r="H883" s="874" t="str">
        <f t="shared" si="1980"/>
        <v xml:space="preserve">    </v>
      </c>
      <c r="I883" s="845">
        <f t="shared" ref="I883:K883" si="1993">I880+I881+I882</f>
        <v>0</v>
      </c>
      <c r="J883" s="845">
        <f t="shared" si="1993"/>
        <v>0</v>
      </c>
      <c r="K883" s="876">
        <f t="shared" si="1993"/>
        <v>0</v>
      </c>
      <c r="L883" s="876">
        <f t="shared" si="1958"/>
        <v>0</v>
      </c>
      <c r="M883" s="874" t="str">
        <f t="shared" si="1981"/>
        <v xml:space="preserve">    </v>
      </c>
      <c r="N883" s="845">
        <f t="shared" ref="N883:P883" si="1994">N880+N881+N882</f>
        <v>0</v>
      </c>
      <c r="O883" s="845">
        <f t="shared" si="1994"/>
        <v>0</v>
      </c>
      <c r="P883" s="876">
        <f t="shared" si="1994"/>
        <v>0</v>
      </c>
      <c r="Q883" s="876">
        <f t="shared" si="1960"/>
        <v>0</v>
      </c>
      <c r="R883" s="874" t="str">
        <f t="shared" si="1982"/>
        <v xml:space="preserve">    </v>
      </c>
      <c r="S883" s="845">
        <f t="shared" ref="S883:U883" si="1995">S880+S881+S882</f>
        <v>0</v>
      </c>
      <c r="T883" s="845">
        <f t="shared" si="1995"/>
        <v>0</v>
      </c>
      <c r="U883" s="876">
        <f t="shared" si="1995"/>
        <v>0</v>
      </c>
      <c r="V883" s="876">
        <f t="shared" si="1962"/>
        <v>0</v>
      </c>
      <c r="W883" s="874" t="str">
        <f t="shared" si="1983"/>
        <v xml:space="preserve">    </v>
      </c>
      <c r="X883" s="845">
        <f t="shared" ref="X883:Z883" si="1996">X880+X881+X882</f>
        <v>0</v>
      </c>
      <c r="Y883" s="845">
        <f t="shared" si="1996"/>
        <v>0</v>
      </c>
      <c r="Z883" s="876">
        <f t="shared" si="1996"/>
        <v>0</v>
      </c>
      <c r="AA883" s="876">
        <f t="shared" si="1964"/>
        <v>0</v>
      </c>
      <c r="AB883" s="874" t="str">
        <f t="shared" si="1984"/>
        <v xml:space="preserve">    </v>
      </c>
      <c r="AC883" s="845">
        <f t="shared" ref="AC883:AE883" si="1997">AC880+AC881+AC882</f>
        <v>0</v>
      </c>
      <c r="AD883" s="845">
        <f t="shared" si="1997"/>
        <v>0</v>
      </c>
      <c r="AE883" s="876">
        <f t="shared" si="1997"/>
        <v>0</v>
      </c>
      <c r="AF883" s="876">
        <f t="shared" si="1966"/>
        <v>0</v>
      </c>
      <c r="AG883" s="874" t="str">
        <f t="shared" si="1985"/>
        <v xml:space="preserve">    </v>
      </c>
      <c r="AH883" s="845">
        <f t="shared" ref="AH883:AJ883" si="1998">AH880+AH881+AH882</f>
        <v>0</v>
      </c>
      <c r="AI883" s="845">
        <f t="shared" si="1998"/>
        <v>0</v>
      </c>
      <c r="AJ883" s="876">
        <f t="shared" si="1998"/>
        <v>0</v>
      </c>
      <c r="AK883" s="876">
        <f t="shared" si="1968"/>
        <v>0</v>
      </c>
      <c r="AL883" s="874" t="str">
        <f t="shared" si="1986"/>
        <v xml:space="preserve">    </v>
      </c>
      <c r="AM883" s="845">
        <f t="shared" ref="AM883:AO883" si="1999">AM880+AM881+AM882</f>
        <v>0</v>
      </c>
      <c r="AN883" s="845">
        <f t="shared" si="1999"/>
        <v>0</v>
      </c>
      <c r="AO883" s="876">
        <f t="shared" si="1999"/>
        <v>0</v>
      </c>
      <c r="AP883" s="876">
        <f t="shared" si="1970"/>
        <v>0</v>
      </c>
      <c r="AQ883" s="874" t="str">
        <f t="shared" si="1987"/>
        <v xml:space="preserve">    </v>
      </c>
      <c r="AR883" s="845">
        <f t="shared" ref="AR883:AT883" si="2000">AR880+AR881+AR882</f>
        <v>0</v>
      </c>
      <c r="AS883" s="845">
        <f t="shared" si="2000"/>
        <v>0</v>
      </c>
      <c r="AT883" s="876">
        <f t="shared" si="2000"/>
        <v>0</v>
      </c>
      <c r="AU883" s="876">
        <f t="shared" si="1972"/>
        <v>0</v>
      </c>
      <c r="AV883" s="874" t="str">
        <f t="shared" si="1988"/>
        <v xml:space="preserve">    </v>
      </c>
      <c r="AW883" s="845">
        <f t="shared" ref="AW883:AY883" si="2001">AW880+AW881+AW882</f>
        <v>0</v>
      </c>
      <c r="AX883" s="845">
        <f t="shared" si="2001"/>
        <v>0</v>
      </c>
      <c r="AY883" s="876">
        <f t="shared" si="2001"/>
        <v>0</v>
      </c>
      <c r="AZ883" s="876">
        <f t="shared" si="1974"/>
        <v>0</v>
      </c>
      <c r="BA883" s="874" t="str">
        <f t="shared" si="1989"/>
        <v xml:space="preserve">    </v>
      </c>
      <c r="BB883" s="845">
        <f t="shared" ref="BB883:BD883" si="2002">BB880+BB881+BB882</f>
        <v>0</v>
      </c>
      <c r="BC883" s="845">
        <f t="shared" si="2002"/>
        <v>0</v>
      </c>
      <c r="BD883" s="876">
        <f t="shared" si="2002"/>
        <v>0</v>
      </c>
      <c r="BE883" s="876">
        <f t="shared" si="1976"/>
        <v>0</v>
      </c>
      <c r="BF883" s="874" t="str">
        <f t="shared" si="1990"/>
        <v xml:space="preserve">    </v>
      </c>
      <c r="BG883" s="845">
        <f t="shared" ref="BG883:BI883" si="2003">BG880+BG881+BG882</f>
        <v>0</v>
      </c>
      <c r="BH883" s="845">
        <f t="shared" si="2003"/>
        <v>0</v>
      </c>
      <c r="BI883" s="876">
        <f t="shared" si="2003"/>
        <v>0</v>
      </c>
      <c r="BJ883" s="876">
        <f t="shared" si="1978"/>
        <v>0</v>
      </c>
      <c r="BK883" s="874" t="str">
        <f t="shared" si="1991"/>
        <v xml:space="preserve">    </v>
      </c>
      <c r="BL883" s="52"/>
      <c r="BM883" s="383">
        <f t="shared" si="1928"/>
        <v>0</v>
      </c>
    </row>
    <row r="884" spans="1:66" s="55" customFormat="1" ht="12.75" customHeight="1">
      <c r="A884" s="635">
        <v>49</v>
      </c>
      <c r="B884" s="858" t="str">
        <f>B809</f>
        <v>GROSS COST</v>
      </c>
      <c r="C884" s="859">
        <f t="shared" si="1929"/>
        <v>0</v>
      </c>
      <c r="D884" s="847">
        <f>D883+D838</f>
        <v>0</v>
      </c>
      <c r="E884" s="847">
        <f>E883+E838</f>
        <v>0</v>
      </c>
      <c r="F884" s="862">
        <f>F883+F838</f>
        <v>0</v>
      </c>
      <c r="G884" s="862">
        <f t="shared" si="1956"/>
        <v>0</v>
      </c>
      <c r="H884" s="863" t="str">
        <f t="shared" si="1980"/>
        <v xml:space="preserve">    </v>
      </c>
      <c r="I884" s="847">
        <f>I883+I838</f>
        <v>0</v>
      </c>
      <c r="J884" s="847">
        <f>J883+J838</f>
        <v>0</v>
      </c>
      <c r="K884" s="866">
        <f>K883+K838</f>
        <v>0</v>
      </c>
      <c r="L884" s="866">
        <f t="shared" si="1958"/>
        <v>0</v>
      </c>
      <c r="M884" s="863" t="str">
        <f t="shared" si="1981"/>
        <v xml:space="preserve">    </v>
      </c>
      <c r="N884" s="847">
        <f>N883+N838</f>
        <v>0</v>
      </c>
      <c r="O884" s="847">
        <f>O883+O838</f>
        <v>0</v>
      </c>
      <c r="P884" s="866">
        <f>P883+P838</f>
        <v>0</v>
      </c>
      <c r="Q884" s="866">
        <f t="shared" si="1960"/>
        <v>0</v>
      </c>
      <c r="R884" s="863" t="str">
        <f t="shared" si="1982"/>
        <v xml:space="preserve">    </v>
      </c>
      <c r="S884" s="847">
        <f>S883+S838</f>
        <v>0</v>
      </c>
      <c r="T884" s="847">
        <f>T883+T838</f>
        <v>0</v>
      </c>
      <c r="U884" s="866">
        <f>U883+U838</f>
        <v>0</v>
      </c>
      <c r="V884" s="866">
        <f t="shared" si="1962"/>
        <v>0</v>
      </c>
      <c r="W884" s="863" t="str">
        <f t="shared" si="1983"/>
        <v xml:space="preserve">    </v>
      </c>
      <c r="X884" s="847">
        <f>X883+X838</f>
        <v>0</v>
      </c>
      <c r="Y884" s="847">
        <f>Y883+Y838</f>
        <v>0</v>
      </c>
      <c r="Z884" s="866">
        <f>Z883+Z838</f>
        <v>0</v>
      </c>
      <c r="AA884" s="866">
        <f t="shared" si="1964"/>
        <v>0</v>
      </c>
      <c r="AB884" s="863" t="str">
        <f t="shared" si="1984"/>
        <v xml:space="preserve">    </v>
      </c>
      <c r="AC884" s="847">
        <f>AC883+AC838</f>
        <v>0</v>
      </c>
      <c r="AD884" s="847">
        <f>AD883+AD838</f>
        <v>0</v>
      </c>
      <c r="AE884" s="866">
        <f>AE883+AE838</f>
        <v>0</v>
      </c>
      <c r="AF884" s="866">
        <f t="shared" si="1966"/>
        <v>0</v>
      </c>
      <c r="AG884" s="863" t="str">
        <f t="shared" si="1985"/>
        <v xml:space="preserve">    </v>
      </c>
      <c r="AH884" s="847">
        <f>AH883+AH838</f>
        <v>0</v>
      </c>
      <c r="AI884" s="847">
        <f>AI883+AI838</f>
        <v>0</v>
      </c>
      <c r="AJ884" s="866">
        <f>AJ883+AJ838</f>
        <v>0</v>
      </c>
      <c r="AK884" s="866">
        <f t="shared" si="1968"/>
        <v>0</v>
      </c>
      <c r="AL884" s="863" t="str">
        <f t="shared" si="1986"/>
        <v xml:space="preserve">    </v>
      </c>
      <c r="AM884" s="847">
        <f>AM883+AM838</f>
        <v>0</v>
      </c>
      <c r="AN884" s="847">
        <f>AN883+AN838</f>
        <v>0</v>
      </c>
      <c r="AO884" s="866">
        <f>AO883+AO838</f>
        <v>0</v>
      </c>
      <c r="AP884" s="866">
        <f t="shared" si="1970"/>
        <v>0</v>
      </c>
      <c r="AQ884" s="863" t="str">
        <f t="shared" si="1987"/>
        <v xml:space="preserve">    </v>
      </c>
      <c r="AR884" s="847">
        <f>AR883+AR838</f>
        <v>0</v>
      </c>
      <c r="AS884" s="847">
        <f>AS883+AS838</f>
        <v>0</v>
      </c>
      <c r="AT884" s="866">
        <f>AT883+AT838</f>
        <v>0</v>
      </c>
      <c r="AU884" s="866">
        <f t="shared" si="1972"/>
        <v>0</v>
      </c>
      <c r="AV884" s="863" t="str">
        <f t="shared" si="1988"/>
        <v xml:space="preserve">    </v>
      </c>
      <c r="AW884" s="847">
        <f>AW883+AW838</f>
        <v>0</v>
      </c>
      <c r="AX884" s="847">
        <f>AX883+AX838</f>
        <v>0</v>
      </c>
      <c r="AY884" s="866">
        <f>AY883+AY838</f>
        <v>0</v>
      </c>
      <c r="AZ884" s="866">
        <f t="shared" si="1974"/>
        <v>0</v>
      </c>
      <c r="BA884" s="863" t="str">
        <f t="shared" si="1989"/>
        <v xml:space="preserve">    </v>
      </c>
      <c r="BB884" s="847">
        <f>BB883+BB838</f>
        <v>0</v>
      </c>
      <c r="BC884" s="847">
        <f>BC883+BC838</f>
        <v>0</v>
      </c>
      <c r="BD884" s="866">
        <f>BD883+BD838</f>
        <v>0</v>
      </c>
      <c r="BE884" s="866">
        <f t="shared" si="1976"/>
        <v>0</v>
      </c>
      <c r="BF884" s="863" t="str">
        <f t="shared" si="1990"/>
        <v xml:space="preserve">    </v>
      </c>
      <c r="BG884" s="847">
        <f>BG883+BG838</f>
        <v>0</v>
      </c>
      <c r="BH884" s="847">
        <f>BH883+BH838</f>
        <v>0</v>
      </c>
      <c r="BI884" s="866">
        <f>BI883+BI838</f>
        <v>0</v>
      </c>
      <c r="BJ884" s="866">
        <f t="shared" si="1978"/>
        <v>0</v>
      </c>
      <c r="BK884" s="863" t="str">
        <f t="shared" si="1991"/>
        <v xml:space="preserve">    </v>
      </c>
      <c r="BL884" s="405"/>
      <c r="BM884" s="383">
        <f t="shared" si="1928"/>
        <v>0</v>
      </c>
    </row>
    <row r="885" spans="1:66" s="50" customFormat="1" ht="10.9" customHeight="1">
      <c r="A885" s="635">
        <v>50</v>
      </c>
      <c r="B885" s="649" t="str">
        <f>B810</f>
        <v>Less: Contract Revenues</v>
      </c>
      <c r="C885" s="376"/>
      <c r="D885" s="404"/>
      <c r="E885" s="390"/>
      <c r="F885" s="389"/>
      <c r="G885" s="387"/>
      <c r="H885" s="367"/>
      <c r="I885" s="852"/>
      <c r="J885" s="390"/>
      <c r="K885" s="389"/>
      <c r="L885" s="387"/>
      <c r="M885" s="367"/>
      <c r="N885" s="852"/>
      <c r="O885" s="390"/>
      <c r="P885" s="389"/>
      <c r="Q885" s="387"/>
      <c r="R885" s="367"/>
      <c r="S885" s="852"/>
      <c r="T885" s="390"/>
      <c r="U885" s="389"/>
      <c r="V885" s="387"/>
      <c r="W885" s="367"/>
      <c r="X885" s="852"/>
      <c r="Y885" s="390"/>
      <c r="Z885" s="389"/>
      <c r="AA885" s="387"/>
      <c r="AB885" s="367"/>
      <c r="AC885" s="852"/>
      <c r="AD885" s="390"/>
      <c r="AE885" s="389"/>
      <c r="AF885" s="387"/>
      <c r="AG885" s="367"/>
      <c r="AH885" s="852"/>
      <c r="AI885" s="390"/>
      <c r="AJ885" s="389"/>
      <c r="AK885" s="387"/>
      <c r="AL885" s="367"/>
      <c r="AM885" s="852"/>
      <c r="AN885" s="390"/>
      <c r="AO885" s="389"/>
      <c r="AP885" s="387"/>
      <c r="AQ885" s="367"/>
      <c r="AR885" s="852"/>
      <c r="AS885" s="390"/>
      <c r="AT885" s="389"/>
      <c r="AU885" s="387"/>
      <c r="AV885" s="367"/>
      <c r="AW885" s="852"/>
      <c r="AX885" s="390"/>
      <c r="AY885" s="389"/>
      <c r="AZ885" s="387"/>
      <c r="BA885" s="367"/>
      <c r="BB885" s="852"/>
      <c r="BC885" s="390"/>
      <c r="BD885" s="389"/>
      <c r="BE885" s="387"/>
      <c r="BF885" s="367"/>
      <c r="BG885" s="852"/>
      <c r="BH885" s="390"/>
      <c r="BI885" s="389"/>
      <c r="BJ885" s="387"/>
      <c r="BK885" s="367"/>
      <c r="BL885" s="405"/>
      <c r="BM885" s="383">
        <f t="shared" si="1928"/>
        <v>0</v>
      </c>
    </row>
    <row r="886" spans="1:66" s="1" customFormat="1" ht="12.75">
      <c r="A886" s="634">
        <v>51</v>
      </c>
      <c r="B886" s="895" t="str">
        <f t="shared" ref="B886:B889" si="2004">B811</f>
        <v>Participant Fees</v>
      </c>
      <c r="C886" s="378">
        <f t="shared" ref="C886:C894" si="2005">+E886+J886+O886+T886+Y886+AD886+AI886+AN886+AS886+AX886+BC886+BH886</f>
        <v>0</v>
      </c>
      <c r="D886" s="412">
        <f t="shared" ref="D886:D893" si="2006">D811</f>
        <v>0</v>
      </c>
      <c r="E886" s="570"/>
      <c r="F886" s="391">
        <f>+F811+E886</f>
        <v>0</v>
      </c>
      <c r="G886" s="387">
        <f t="shared" ref="G886:G890" si="2007">D886-F886</f>
        <v>0</v>
      </c>
      <c r="H886" s="367" t="str">
        <f t="shared" ref="H886:H894" si="2008">IF(D886=0,"    ",F886/D886)</f>
        <v xml:space="preserve">    </v>
      </c>
      <c r="I886" s="851">
        <f t="shared" ref="I886:I893" si="2009">I811</f>
        <v>0</v>
      </c>
      <c r="J886" s="570"/>
      <c r="K886" s="391">
        <f>+K811+J886</f>
        <v>0</v>
      </c>
      <c r="L886" s="387">
        <f t="shared" ref="L886:L890" si="2010">I886-K886</f>
        <v>0</v>
      </c>
      <c r="M886" s="367" t="str">
        <f t="shared" ref="M886:M894" si="2011">IF(I886=0,"    ",K886/I886)</f>
        <v xml:space="preserve">    </v>
      </c>
      <c r="N886" s="851">
        <f t="shared" ref="N886:N893" si="2012">N811</f>
        <v>0</v>
      </c>
      <c r="O886" s="570"/>
      <c r="P886" s="391">
        <f>+P811+O886</f>
        <v>0</v>
      </c>
      <c r="Q886" s="387">
        <f t="shared" ref="Q886:Q890" si="2013">N886-P886</f>
        <v>0</v>
      </c>
      <c r="R886" s="367" t="str">
        <f t="shared" ref="R886:R894" si="2014">IF(N886=0,"    ",P886/N886)</f>
        <v xml:space="preserve">    </v>
      </c>
      <c r="S886" s="851">
        <f t="shared" ref="S886:S893" si="2015">S811</f>
        <v>0</v>
      </c>
      <c r="T886" s="570"/>
      <c r="U886" s="391">
        <f>+U811+T886</f>
        <v>0</v>
      </c>
      <c r="V886" s="387">
        <f t="shared" ref="V886:V890" si="2016">S886-U886</f>
        <v>0</v>
      </c>
      <c r="W886" s="367" t="str">
        <f t="shared" ref="W886:W894" si="2017">IF(S886=0,"    ",U886/S886)</f>
        <v xml:space="preserve">    </v>
      </c>
      <c r="X886" s="851">
        <f t="shared" ref="X886:X893" si="2018">X811</f>
        <v>0</v>
      </c>
      <c r="Y886" s="570"/>
      <c r="Z886" s="391">
        <f>+Z811+Y886</f>
        <v>0</v>
      </c>
      <c r="AA886" s="387">
        <f t="shared" ref="AA886:AA890" si="2019">X886-Z886</f>
        <v>0</v>
      </c>
      <c r="AB886" s="367" t="str">
        <f t="shared" ref="AB886:AB894" si="2020">IF(X886=0,"    ",Z886/X886)</f>
        <v xml:space="preserve">    </v>
      </c>
      <c r="AC886" s="851">
        <f t="shared" ref="AC886:AC893" si="2021">AC811</f>
        <v>0</v>
      </c>
      <c r="AD886" s="570"/>
      <c r="AE886" s="391">
        <f>+AE811+AD886</f>
        <v>0</v>
      </c>
      <c r="AF886" s="387">
        <f t="shared" ref="AF886:AF890" si="2022">AC886-AE886</f>
        <v>0</v>
      </c>
      <c r="AG886" s="367" t="str">
        <f t="shared" ref="AG886:AG894" si="2023">IF(AC886=0,"    ",AE886/AC886)</f>
        <v xml:space="preserve">    </v>
      </c>
      <c r="AH886" s="851">
        <f t="shared" ref="AH886:AH893" si="2024">AH811</f>
        <v>0</v>
      </c>
      <c r="AI886" s="570"/>
      <c r="AJ886" s="391">
        <f>+AJ811+AI886</f>
        <v>0</v>
      </c>
      <c r="AK886" s="387">
        <f t="shared" ref="AK886:AK890" si="2025">AH886-AJ886</f>
        <v>0</v>
      </c>
      <c r="AL886" s="367" t="str">
        <f t="shared" ref="AL886:AL894" si="2026">IF(AH886=0,"    ",AJ886/AH886)</f>
        <v xml:space="preserve">    </v>
      </c>
      <c r="AM886" s="851">
        <f t="shared" ref="AM886:AM893" si="2027">AM811</f>
        <v>0</v>
      </c>
      <c r="AN886" s="570"/>
      <c r="AO886" s="391">
        <f>+AO811+AN886</f>
        <v>0</v>
      </c>
      <c r="AP886" s="387">
        <f t="shared" ref="AP886:AP890" si="2028">AM886-AO886</f>
        <v>0</v>
      </c>
      <c r="AQ886" s="367" t="str">
        <f t="shared" ref="AQ886:AQ894" si="2029">IF(AM886=0,"    ",AO886/AM886)</f>
        <v xml:space="preserve">    </v>
      </c>
      <c r="AR886" s="851">
        <f t="shared" ref="AR886:AR893" si="2030">AR811</f>
        <v>0</v>
      </c>
      <c r="AS886" s="570"/>
      <c r="AT886" s="391">
        <f>+AT811+AS886</f>
        <v>0</v>
      </c>
      <c r="AU886" s="387">
        <f t="shared" ref="AU886:AU890" si="2031">AR886-AT886</f>
        <v>0</v>
      </c>
      <c r="AV886" s="367" t="str">
        <f t="shared" ref="AV886:AV894" si="2032">IF(AR886=0,"    ",AT886/AR886)</f>
        <v xml:space="preserve">    </v>
      </c>
      <c r="AW886" s="851">
        <f t="shared" ref="AW886:AW893" si="2033">AW811</f>
        <v>0</v>
      </c>
      <c r="AX886" s="570"/>
      <c r="AY886" s="391">
        <f>+AY811+AX886</f>
        <v>0</v>
      </c>
      <c r="AZ886" s="387">
        <f t="shared" ref="AZ886:AZ890" si="2034">AW886-AY886</f>
        <v>0</v>
      </c>
      <c r="BA886" s="367" t="str">
        <f t="shared" ref="BA886:BA894" si="2035">IF(AW886=0,"    ",AY886/AW886)</f>
        <v xml:space="preserve">    </v>
      </c>
      <c r="BB886" s="851">
        <f t="shared" ref="BB886:BB893" si="2036">BB811</f>
        <v>0</v>
      </c>
      <c r="BC886" s="570"/>
      <c r="BD886" s="391">
        <f>+BD811+BC886</f>
        <v>0</v>
      </c>
      <c r="BE886" s="387">
        <f t="shared" ref="BE886:BE890" si="2037">BB886-BD886</f>
        <v>0</v>
      </c>
      <c r="BF886" s="367" t="str">
        <f t="shared" ref="BF886:BF894" si="2038">IF(BB886=0,"    ",BD886/BB886)</f>
        <v xml:space="preserve">    </v>
      </c>
      <c r="BG886" s="851">
        <f t="shared" ref="BG886:BG893" si="2039">BG811</f>
        <v>0</v>
      </c>
      <c r="BH886" s="570"/>
      <c r="BI886" s="391">
        <f>+BI811+BH886</f>
        <v>0</v>
      </c>
      <c r="BJ886" s="387">
        <f t="shared" ref="BJ886:BJ890" si="2040">BG886-BI886</f>
        <v>0</v>
      </c>
      <c r="BK886" s="367" t="str">
        <f t="shared" ref="BK886:BK894" si="2041">IF(BG886=0,"    ",BI886/BG886)</f>
        <v xml:space="preserve">    </v>
      </c>
      <c r="BL886" s="406"/>
      <c r="BM886" s="383">
        <f t="shared" si="1928"/>
        <v>0</v>
      </c>
    </row>
    <row r="887" spans="1:66" s="1" customFormat="1" ht="12.75">
      <c r="A887" s="634">
        <v>52</v>
      </c>
      <c r="B887" s="895" t="str">
        <f t="shared" si="2004"/>
        <v>Other Patient Insurance</v>
      </c>
      <c r="C887" s="378">
        <f t="shared" si="2005"/>
        <v>0</v>
      </c>
      <c r="D887" s="412">
        <f t="shared" si="2006"/>
        <v>0</v>
      </c>
      <c r="E887" s="570"/>
      <c r="F887" s="391">
        <f>+F812+E887</f>
        <v>0</v>
      </c>
      <c r="G887" s="387">
        <f t="shared" si="2007"/>
        <v>0</v>
      </c>
      <c r="H887" s="367" t="str">
        <f t="shared" si="2008"/>
        <v xml:space="preserve">    </v>
      </c>
      <c r="I887" s="851">
        <f t="shared" si="2009"/>
        <v>0</v>
      </c>
      <c r="J887" s="570"/>
      <c r="K887" s="391">
        <f>+K812+J887</f>
        <v>0</v>
      </c>
      <c r="L887" s="387">
        <f t="shared" si="2010"/>
        <v>0</v>
      </c>
      <c r="M887" s="367" t="str">
        <f t="shared" si="2011"/>
        <v xml:space="preserve">    </v>
      </c>
      <c r="N887" s="851">
        <f t="shared" si="2012"/>
        <v>0</v>
      </c>
      <c r="O887" s="570"/>
      <c r="P887" s="391">
        <f>+P812+O887</f>
        <v>0</v>
      </c>
      <c r="Q887" s="387">
        <f t="shared" si="2013"/>
        <v>0</v>
      </c>
      <c r="R887" s="367" t="str">
        <f t="shared" si="2014"/>
        <v xml:space="preserve">    </v>
      </c>
      <c r="S887" s="851">
        <f t="shared" si="2015"/>
        <v>0</v>
      </c>
      <c r="T887" s="570"/>
      <c r="U887" s="391">
        <f>+U812+T887</f>
        <v>0</v>
      </c>
      <c r="V887" s="387">
        <f t="shared" si="2016"/>
        <v>0</v>
      </c>
      <c r="W887" s="367" t="str">
        <f t="shared" si="2017"/>
        <v xml:space="preserve">    </v>
      </c>
      <c r="X887" s="851">
        <f t="shared" si="2018"/>
        <v>0</v>
      </c>
      <c r="Y887" s="570"/>
      <c r="Z887" s="391">
        <f>+Z812+Y887</f>
        <v>0</v>
      </c>
      <c r="AA887" s="387">
        <f t="shared" si="2019"/>
        <v>0</v>
      </c>
      <c r="AB887" s="367" t="str">
        <f t="shared" si="2020"/>
        <v xml:space="preserve">    </v>
      </c>
      <c r="AC887" s="851">
        <f t="shared" si="2021"/>
        <v>0</v>
      </c>
      <c r="AD887" s="570"/>
      <c r="AE887" s="391">
        <f>+AE812+AD887</f>
        <v>0</v>
      </c>
      <c r="AF887" s="387">
        <f t="shared" si="2022"/>
        <v>0</v>
      </c>
      <c r="AG887" s="367" t="str">
        <f t="shared" si="2023"/>
        <v xml:space="preserve">    </v>
      </c>
      <c r="AH887" s="851">
        <f t="shared" si="2024"/>
        <v>0</v>
      </c>
      <c r="AI887" s="570"/>
      <c r="AJ887" s="391">
        <f>+AJ812+AI887</f>
        <v>0</v>
      </c>
      <c r="AK887" s="387">
        <f t="shared" si="2025"/>
        <v>0</v>
      </c>
      <c r="AL887" s="367" t="str">
        <f t="shared" si="2026"/>
        <v xml:space="preserve">    </v>
      </c>
      <c r="AM887" s="851">
        <f t="shared" si="2027"/>
        <v>0</v>
      </c>
      <c r="AN887" s="570"/>
      <c r="AO887" s="391">
        <f>+AO812+AN887</f>
        <v>0</v>
      </c>
      <c r="AP887" s="387">
        <f t="shared" si="2028"/>
        <v>0</v>
      </c>
      <c r="AQ887" s="367" t="str">
        <f t="shared" si="2029"/>
        <v xml:space="preserve">    </v>
      </c>
      <c r="AR887" s="851">
        <f t="shared" si="2030"/>
        <v>0</v>
      </c>
      <c r="AS887" s="570"/>
      <c r="AT887" s="391">
        <f>+AT812+AS887</f>
        <v>0</v>
      </c>
      <c r="AU887" s="387">
        <f t="shared" si="2031"/>
        <v>0</v>
      </c>
      <c r="AV887" s="367" t="str">
        <f t="shared" si="2032"/>
        <v xml:space="preserve">    </v>
      </c>
      <c r="AW887" s="851">
        <f t="shared" si="2033"/>
        <v>0</v>
      </c>
      <c r="AX887" s="570"/>
      <c r="AY887" s="391">
        <f>+AY812+AX887</f>
        <v>0</v>
      </c>
      <c r="AZ887" s="387">
        <f t="shared" si="2034"/>
        <v>0</v>
      </c>
      <c r="BA887" s="367" t="str">
        <f t="shared" si="2035"/>
        <v xml:space="preserve">    </v>
      </c>
      <c r="BB887" s="851">
        <f t="shared" si="2036"/>
        <v>0</v>
      </c>
      <c r="BC887" s="570"/>
      <c r="BD887" s="391">
        <f>+BD812+BC887</f>
        <v>0</v>
      </c>
      <c r="BE887" s="387">
        <f t="shared" si="2037"/>
        <v>0</v>
      </c>
      <c r="BF887" s="367" t="str">
        <f t="shared" si="2038"/>
        <v xml:space="preserve">    </v>
      </c>
      <c r="BG887" s="851">
        <f t="shared" si="2039"/>
        <v>0</v>
      </c>
      <c r="BH887" s="570"/>
      <c r="BI887" s="391">
        <f>+BI812+BH887</f>
        <v>0</v>
      </c>
      <c r="BJ887" s="387">
        <f t="shared" si="2040"/>
        <v>0</v>
      </c>
      <c r="BK887" s="367" t="str">
        <f t="shared" si="2041"/>
        <v xml:space="preserve">    </v>
      </c>
      <c r="BL887" s="406"/>
      <c r="BM887" s="383">
        <f t="shared" si="1928"/>
        <v>0</v>
      </c>
    </row>
    <row r="888" spans="1:66" s="1" customFormat="1" ht="12.75">
      <c r="A888" s="634">
        <v>53</v>
      </c>
      <c r="B888" s="895" t="str">
        <f t="shared" si="2004"/>
        <v>Medicare</v>
      </c>
      <c r="C888" s="378">
        <f t="shared" si="2005"/>
        <v>0</v>
      </c>
      <c r="D888" s="412">
        <f t="shared" si="2006"/>
        <v>0</v>
      </c>
      <c r="E888" s="570"/>
      <c r="F888" s="391">
        <f>+F813+E888</f>
        <v>0</v>
      </c>
      <c r="G888" s="387">
        <f t="shared" si="2007"/>
        <v>0</v>
      </c>
      <c r="H888" s="367" t="str">
        <f t="shared" si="2008"/>
        <v xml:space="preserve">    </v>
      </c>
      <c r="I888" s="851">
        <f t="shared" si="2009"/>
        <v>0</v>
      </c>
      <c r="J888" s="570"/>
      <c r="K888" s="391">
        <f>+K813+J888</f>
        <v>0</v>
      </c>
      <c r="L888" s="387">
        <f t="shared" si="2010"/>
        <v>0</v>
      </c>
      <c r="M888" s="367" t="str">
        <f t="shared" si="2011"/>
        <v xml:space="preserve">    </v>
      </c>
      <c r="N888" s="851">
        <f t="shared" si="2012"/>
        <v>0</v>
      </c>
      <c r="O888" s="570"/>
      <c r="P888" s="391">
        <f>+P813+O888</f>
        <v>0</v>
      </c>
      <c r="Q888" s="387">
        <f t="shared" si="2013"/>
        <v>0</v>
      </c>
      <c r="R888" s="367" t="str">
        <f t="shared" si="2014"/>
        <v xml:space="preserve">    </v>
      </c>
      <c r="S888" s="851">
        <f t="shared" si="2015"/>
        <v>0</v>
      </c>
      <c r="T888" s="570"/>
      <c r="U888" s="391">
        <f>+U813+T888</f>
        <v>0</v>
      </c>
      <c r="V888" s="387">
        <f t="shared" si="2016"/>
        <v>0</v>
      </c>
      <c r="W888" s="367" t="str">
        <f t="shared" si="2017"/>
        <v xml:space="preserve">    </v>
      </c>
      <c r="X888" s="851">
        <f t="shared" si="2018"/>
        <v>0</v>
      </c>
      <c r="Y888" s="570"/>
      <c r="Z888" s="391">
        <f>+Z813+Y888</f>
        <v>0</v>
      </c>
      <c r="AA888" s="387">
        <f t="shared" si="2019"/>
        <v>0</v>
      </c>
      <c r="AB888" s="367" t="str">
        <f t="shared" si="2020"/>
        <v xml:space="preserve">    </v>
      </c>
      <c r="AC888" s="851">
        <f t="shared" si="2021"/>
        <v>0</v>
      </c>
      <c r="AD888" s="570"/>
      <c r="AE888" s="391">
        <f>+AE813+AD888</f>
        <v>0</v>
      </c>
      <c r="AF888" s="387">
        <f t="shared" si="2022"/>
        <v>0</v>
      </c>
      <c r="AG888" s="367" t="str">
        <f t="shared" si="2023"/>
        <v xml:space="preserve">    </v>
      </c>
      <c r="AH888" s="851">
        <f t="shared" si="2024"/>
        <v>0</v>
      </c>
      <c r="AI888" s="570"/>
      <c r="AJ888" s="391">
        <f>+AJ813+AI888</f>
        <v>0</v>
      </c>
      <c r="AK888" s="387">
        <f t="shared" si="2025"/>
        <v>0</v>
      </c>
      <c r="AL888" s="367" t="str">
        <f t="shared" si="2026"/>
        <v xml:space="preserve">    </v>
      </c>
      <c r="AM888" s="851">
        <f t="shared" si="2027"/>
        <v>0</v>
      </c>
      <c r="AN888" s="570"/>
      <c r="AO888" s="391">
        <f>+AO813+AN888</f>
        <v>0</v>
      </c>
      <c r="AP888" s="387">
        <f t="shared" si="2028"/>
        <v>0</v>
      </c>
      <c r="AQ888" s="367" t="str">
        <f t="shared" si="2029"/>
        <v xml:space="preserve">    </v>
      </c>
      <c r="AR888" s="851">
        <f t="shared" si="2030"/>
        <v>0</v>
      </c>
      <c r="AS888" s="570"/>
      <c r="AT888" s="391">
        <f>+AT813+AS888</f>
        <v>0</v>
      </c>
      <c r="AU888" s="387">
        <f t="shared" si="2031"/>
        <v>0</v>
      </c>
      <c r="AV888" s="367" t="str">
        <f t="shared" si="2032"/>
        <v xml:space="preserve">    </v>
      </c>
      <c r="AW888" s="851">
        <f t="shared" si="2033"/>
        <v>0</v>
      </c>
      <c r="AX888" s="570"/>
      <c r="AY888" s="391">
        <f>+AY813+AX888</f>
        <v>0</v>
      </c>
      <c r="AZ888" s="387">
        <f t="shared" si="2034"/>
        <v>0</v>
      </c>
      <c r="BA888" s="367" t="str">
        <f t="shared" si="2035"/>
        <v xml:space="preserve">    </v>
      </c>
      <c r="BB888" s="851">
        <f t="shared" si="2036"/>
        <v>0</v>
      </c>
      <c r="BC888" s="570"/>
      <c r="BD888" s="391">
        <f>+BD813+BC888</f>
        <v>0</v>
      </c>
      <c r="BE888" s="387">
        <f t="shared" si="2037"/>
        <v>0</v>
      </c>
      <c r="BF888" s="367" t="str">
        <f t="shared" si="2038"/>
        <v xml:space="preserve">    </v>
      </c>
      <c r="BG888" s="851">
        <f t="shared" si="2039"/>
        <v>0</v>
      </c>
      <c r="BH888" s="570"/>
      <c r="BI888" s="391">
        <f>+BI813+BH888</f>
        <v>0</v>
      </c>
      <c r="BJ888" s="387">
        <f t="shared" si="2040"/>
        <v>0</v>
      </c>
      <c r="BK888" s="367" t="str">
        <f t="shared" si="2041"/>
        <v xml:space="preserve">    </v>
      </c>
      <c r="BL888" s="406"/>
      <c r="BM888" s="383">
        <f t="shared" si="1928"/>
        <v>0</v>
      </c>
    </row>
    <row r="889" spans="1:66" s="1" customFormat="1" ht="12.75">
      <c r="A889" s="634">
        <v>54</v>
      </c>
      <c r="B889" s="895" t="str">
        <f t="shared" si="2004"/>
        <v xml:space="preserve">Other Revenues: </v>
      </c>
      <c r="C889" s="378">
        <f t="shared" si="2005"/>
        <v>0</v>
      </c>
      <c r="D889" s="412">
        <f t="shared" si="2006"/>
        <v>0</v>
      </c>
      <c r="E889" s="570"/>
      <c r="F889" s="391">
        <f>+F814+E889</f>
        <v>0</v>
      </c>
      <c r="G889" s="387">
        <f t="shared" si="2007"/>
        <v>0</v>
      </c>
      <c r="H889" s="367" t="str">
        <f t="shared" si="2008"/>
        <v xml:space="preserve">    </v>
      </c>
      <c r="I889" s="851">
        <f t="shared" si="2009"/>
        <v>0</v>
      </c>
      <c r="J889" s="570"/>
      <c r="K889" s="391">
        <f>+K814+J889</f>
        <v>0</v>
      </c>
      <c r="L889" s="387">
        <f t="shared" si="2010"/>
        <v>0</v>
      </c>
      <c r="M889" s="367" t="str">
        <f t="shared" si="2011"/>
        <v xml:space="preserve">    </v>
      </c>
      <c r="N889" s="851">
        <f t="shared" si="2012"/>
        <v>0</v>
      </c>
      <c r="O889" s="570"/>
      <c r="P889" s="391">
        <f>+P814+O889</f>
        <v>0</v>
      </c>
      <c r="Q889" s="387">
        <f t="shared" si="2013"/>
        <v>0</v>
      </c>
      <c r="R889" s="367" t="str">
        <f t="shared" si="2014"/>
        <v xml:space="preserve">    </v>
      </c>
      <c r="S889" s="851">
        <f t="shared" si="2015"/>
        <v>0</v>
      </c>
      <c r="T889" s="570"/>
      <c r="U889" s="391">
        <f>+U814+T889</f>
        <v>0</v>
      </c>
      <c r="V889" s="387">
        <f t="shared" si="2016"/>
        <v>0</v>
      </c>
      <c r="W889" s="367" t="str">
        <f t="shared" si="2017"/>
        <v xml:space="preserve">    </v>
      </c>
      <c r="X889" s="851">
        <f t="shared" si="2018"/>
        <v>0</v>
      </c>
      <c r="Y889" s="570"/>
      <c r="Z889" s="391">
        <f>+Z814+Y889</f>
        <v>0</v>
      </c>
      <c r="AA889" s="387">
        <f t="shared" si="2019"/>
        <v>0</v>
      </c>
      <c r="AB889" s="367" t="str">
        <f t="shared" si="2020"/>
        <v xml:space="preserve">    </v>
      </c>
      <c r="AC889" s="851">
        <f t="shared" si="2021"/>
        <v>0</v>
      </c>
      <c r="AD889" s="570"/>
      <c r="AE889" s="391">
        <f>+AE814+AD889</f>
        <v>0</v>
      </c>
      <c r="AF889" s="387">
        <f t="shared" si="2022"/>
        <v>0</v>
      </c>
      <c r="AG889" s="367" t="str">
        <f t="shared" si="2023"/>
        <v xml:space="preserve">    </v>
      </c>
      <c r="AH889" s="851">
        <f t="shared" si="2024"/>
        <v>0</v>
      </c>
      <c r="AI889" s="570"/>
      <c r="AJ889" s="391">
        <f>+AJ814+AI889</f>
        <v>0</v>
      </c>
      <c r="AK889" s="387">
        <f t="shared" si="2025"/>
        <v>0</v>
      </c>
      <c r="AL889" s="367" t="str">
        <f t="shared" si="2026"/>
        <v xml:space="preserve">    </v>
      </c>
      <c r="AM889" s="851">
        <f t="shared" si="2027"/>
        <v>0</v>
      </c>
      <c r="AN889" s="570"/>
      <c r="AO889" s="391">
        <f>+AO814+AN889</f>
        <v>0</v>
      </c>
      <c r="AP889" s="387">
        <f t="shared" si="2028"/>
        <v>0</v>
      </c>
      <c r="AQ889" s="367" t="str">
        <f t="shared" si="2029"/>
        <v xml:space="preserve">    </v>
      </c>
      <c r="AR889" s="851">
        <f t="shared" si="2030"/>
        <v>0</v>
      </c>
      <c r="AS889" s="570"/>
      <c r="AT889" s="391">
        <f>+AT814+AS889</f>
        <v>0</v>
      </c>
      <c r="AU889" s="387">
        <f t="shared" si="2031"/>
        <v>0</v>
      </c>
      <c r="AV889" s="367" t="str">
        <f t="shared" si="2032"/>
        <v xml:space="preserve">    </v>
      </c>
      <c r="AW889" s="851">
        <f t="shared" si="2033"/>
        <v>0</v>
      </c>
      <c r="AX889" s="570"/>
      <c r="AY889" s="391">
        <f>+AY814+AX889</f>
        <v>0</v>
      </c>
      <c r="AZ889" s="387">
        <f t="shared" si="2034"/>
        <v>0</v>
      </c>
      <c r="BA889" s="367" t="str">
        <f t="shared" si="2035"/>
        <v xml:space="preserve">    </v>
      </c>
      <c r="BB889" s="851">
        <f t="shared" si="2036"/>
        <v>0</v>
      </c>
      <c r="BC889" s="570"/>
      <c r="BD889" s="391">
        <f>+BD814+BC889</f>
        <v>0</v>
      </c>
      <c r="BE889" s="387">
        <f t="shared" si="2037"/>
        <v>0</v>
      </c>
      <c r="BF889" s="367" t="str">
        <f t="shared" si="2038"/>
        <v xml:space="preserve">    </v>
      </c>
      <c r="BG889" s="851">
        <f t="shared" si="2039"/>
        <v>0</v>
      </c>
      <c r="BH889" s="570"/>
      <c r="BI889" s="391">
        <f>+BI814+BH889</f>
        <v>0</v>
      </c>
      <c r="BJ889" s="387">
        <f t="shared" si="2040"/>
        <v>0</v>
      </c>
      <c r="BK889" s="367" t="str">
        <f t="shared" si="2041"/>
        <v xml:space="preserve">    </v>
      </c>
      <c r="BL889" s="406"/>
      <c r="BM889" s="383">
        <f t="shared" si="1928"/>
        <v>0</v>
      </c>
    </row>
    <row r="890" spans="1:66" customFormat="1" ht="12.75">
      <c r="A890" s="634">
        <v>55</v>
      </c>
      <c r="B890" s="846" t="str">
        <f>B815</f>
        <v>TOTAL CONTRACT REVENUES</v>
      </c>
      <c r="C890" s="877">
        <f t="shared" si="2005"/>
        <v>0</v>
      </c>
      <c r="D890" s="845">
        <f t="shared" ref="D890" si="2042">SUM(D886:D889)</f>
        <v>0</v>
      </c>
      <c r="E890" s="845">
        <f>SUM(E886:E889)</f>
        <v>0</v>
      </c>
      <c r="F890" s="873">
        <f t="shared" ref="F890" si="2043">SUM(F886:F889)</f>
        <v>0</v>
      </c>
      <c r="G890" s="873">
        <f t="shared" si="2007"/>
        <v>0</v>
      </c>
      <c r="H890" s="874" t="str">
        <f t="shared" si="2008"/>
        <v xml:space="preserve">    </v>
      </c>
      <c r="I890" s="845">
        <f t="shared" ref="I890" si="2044">SUM(I886:I889)</f>
        <v>0</v>
      </c>
      <c r="J890" s="845">
        <f>SUM(J886:J889)</f>
        <v>0</v>
      </c>
      <c r="K890" s="876">
        <f t="shared" ref="K890" si="2045">SUM(K886:K889)</f>
        <v>0</v>
      </c>
      <c r="L890" s="876">
        <f t="shared" si="2010"/>
        <v>0</v>
      </c>
      <c r="M890" s="874" t="str">
        <f t="shared" si="2011"/>
        <v xml:space="preserve">    </v>
      </c>
      <c r="N890" s="845">
        <f t="shared" ref="N890" si="2046">SUM(N886:N889)</f>
        <v>0</v>
      </c>
      <c r="O890" s="845">
        <f>SUM(O886:O889)</f>
        <v>0</v>
      </c>
      <c r="P890" s="876">
        <f t="shared" ref="P890" si="2047">SUM(P886:P889)</f>
        <v>0</v>
      </c>
      <c r="Q890" s="876">
        <f t="shared" si="2013"/>
        <v>0</v>
      </c>
      <c r="R890" s="874" t="str">
        <f t="shared" si="2014"/>
        <v xml:space="preserve">    </v>
      </c>
      <c r="S890" s="845">
        <f t="shared" ref="S890" si="2048">SUM(S886:S889)</f>
        <v>0</v>
      </c>
      <c r="T890" s="845">
        <f>SUM(T886:T889)</f>
        <v>0</v>
      </c>
      <c r="U890" s="876">
        <f t="shared" ref="U890" si="2049">SUM(U886:U889)</f>
        <v>0</v>
      </c>
      <c r="V890" s="876">
        <f t="shared" si="2016"/>
        <v>0</v>
      </c>
      <c r="W890" s="874" t="str">
        <f t="shared" si="2017"/>
        <v xml:space="preserve">    </v>
      </c>
      <c r="X890" s="845">
        <f t="shared" ref="X890" si="2050">SUM(X886:X889)</f>
        <v>0</v>
      </c>
      <c r="Y890" s="845">
        <f>SUM(Y886:Y889)</f>
        <v>0</v>
      </c>
      <c r="Z890" s="876">
        <f t="shared" ref="Z890" si="2051">SUM(Z886:Z889)</f>
        <v>0</v>
      </c>
      <c r="AA890" s="876">
        <f t="shared" si="2019"/>
        <v>0</v>
      </c>
      <c r="AB890" s="874" t="str">
        <f t="shared" si="2020"/>
        <v xml:space="preserve">    </v>
      </c>
      <c r="AC890" s="845">
        <f t="shared" ref="AC890" si="2052">SUM(AC886:AC889)</f>
        <v>0</v>
      </c>
      <c r="AD890" s="845">
        <f>SUM(AD886:AD889)</f>
        <v>0</v>
      </c>
      <c r="AE890" s="876">
        <f t="shared" ref="AE890" si="2053">SUM(AE886:AE889)</f>
        <v>0</v>
      </c>
      <c r="AF890" s="876">
        <f t="shared" si="2022"/>
        <v>0</v>
      </c>
      <c r="AG890" s="874" t="str">
        <f t="shared" si="2023"/>
        <v xml:space="preserve">    </v>
      </c>
      <c r="AH890" s="845">
        <f t="shared" ref="AH890" si="2054">SUM(AH886:AH889)</f>
        <v>0</v>
      </c>
      <c r="AI890" s="845">
        <f>SUM(AI886:AI889)</f>
        <v>0</v>
      </c>
      <c r="AJ890" s="876">
        <f t="shared" ref="AJ890" si="2055">SUM(AJ886:AJ889)</f>
        <v>0</v>
      </c>
      <c r="AK890" s="876">
        <f t="shared" si="2025"/>
        <v>0</v>
      </c>
      <c r="AL890" s="874" t="str">
        <f t="shared" si="2026"/>
        <v xml:space="preserve">    </v>
      </c>
      <c r="AM890" s="845">
        <f t="shared" ref="AM890" si="2056">SUM(AM886:AM889)</f>
        <v>0</v>
      </c>
      <c r="AN890" s="845">
        <f>SUM(AN886:AN889)</f>
        <v>0</v>
      </c>
      <c r="AO890" s="876">
        <f t="shared" ref="AO890" si="2057">SUM(AO886:AO889)</f>
        <v>0</v>
      </c>
      <c r="AP890" s="876">
        <f t="shared" si="2028"/>
        <v>0</v>
      </c>
      <c r="AQ890" s="874" t="str">
        <f t="shared" si="2029"/>
        <v xml:space="preserve">    </v>
      </c>
      <c r="AR890" s="845">
        <f t="shared" ref="AR890" si="2058">SUM(AR886:AR889)</f>
        <v>0</v>
      </c>
      <c r="AS890" s="845">
        <f>SUM(AS886:AS889)</f>
        <v>0</v>
      </c>
      <c r="AT890" s="876">
        <f t="shared" ref="AT890" si="2059">SUM(AT886:AT889)</f>
        <v>0</v>
      </c>
      <c r="AU890" s="876">
        <f t="shared" si="2031"/>
        <v>0</v>
      </c>
      <c r="AV890" s="874" t="str">
        <f t="shared" si="2032"/>
        <v xml:space="preserve">    </v>
      </c>
      <c r="AW890" s="845">
        <f t="shared" ref="AW890" si="2060">SUM(AW886:AW889)</f>
        <v>0</v>
      </c>
      <c r="AX890" s="845">
        <f>SUM(AX886:AX889)</f>
        <v>0</v>
      </c>
      <c r="AY890" s="876">
        <f t="shared" ref="AY890" si="2061">SUM(AY886:AY889)</f>
        <v>0</v>
      </c>
      <c r="AZ890" s="876">
        <f t="shared" si="2034"/>
        <v>0</v>
      </c>
      <c r="BA890" s="874" t="str">
        <f t="shared" si="2035"/>
        <v xml:space="preserve">    </v>
      </c>
      <c r="BB890" s="845">
        <f t="shared" ref="BB890" si="2062">SUM(BB886:BB889)</f>
        <v>0</v>
      </c>
      <c r="BC890" s="845">
        <f>SUM(BC886:BC889)</f>
        <v>0</v>
      </c>
      <c r="BD890" s="876">
        <f t="shared" ref="BD890" si="2063">SUM(BD886:BD889)</f>
        <v>0</v>
      </c>
      <c r="BE890" s="876">
        <f t="shared" si="2037"/>
        <v>0</v>
      </c>
      <c r="BF890" s="874" t="str">
        <f t="shared" si="2038"/>
        <v xml:space="preserve">    </v>
      </c>
      <c r="BG890" s="845">
        <f t="shared" ref="BG890" si="2064">SUM(BG886:BG889)</f>
        <v>0</v>
      </c>
      <c r="BH890" s="845">
        <f>SUM(BH886:BH889)</f>
        <v>0</v>
      </c>
      <c r="BI890" s="876">
        <f t="shared" ref="BI890" si="2065">SUM(BI886:BI889)</f>
        <v>0</v>
      </c>
      <c r="BJ890" s="876">
        <f t="shared" si="2040"/>
        <v>0</v>
      </c>
      <c r="BK890" s="874" t="str">
        <f t="shared" si="2041"/>
        <v xml:space="preserve">    </v>
      </c>
      <c r="BL890" s="5"/>
      <c r="BM890" s="383">
        <f t="shared" si="1928"/>
        <v>0</v>
      </c>
    </row>
    <row r="891" spans="1:66" customFormat="1" ht="12.75">
      <c r="A891" s="650">
        <v>56</v>
      </c>
      <c r="B891" s="883" t="str">
        <f>B816</f>
        <v>Net Expense Prior to Adjustments</v>
      </c>
      <c r="C891" s="871">
        <f t="shared" si="2005"/>
        <v>0</v>
      </c>
      <c r="D891" s="886">
        <f>+D884-D890</f>
        <v>0</v>
      </c>
      <c r="E891" s="886">
        <f>+E884-E890</f>
        <v>0</v>
      </c>
      <c r="F891" s="887">
        <f>+F884-F890</f>
        <v>0</v>
      </c>
      <c r="G891" s="887">
        <f>+G884-G890</f>
        <v>0</v>
      </c>
      <c r="H891" s="874" t="str">
        <f t="shared" si="2008"/>
        <v xml:space="preserve">    </v>
      </c>
      <c r="I891" s="892">
        <f t="shared" si="2009"/>
        <v>0</v>
      </c>
      <c r="J891" s="886">
        <f>+J884-J890</f>
        <v>0</v>
      </c>
      <c r="K891" s="889">
        <f>+K884-K890</f>
        <v>0</v>
      </c>
      <c r="L891" s="889">
        <f>+L884-L890</f>
        <v>0</v>
      </c>
      <c r="M891" s="874" t="str">
        <f t="shared" si="2011"/>
        <v xml:space="preserve">    </v>
      </c>
      <c r="N891" s="892">
        <f t="shared" si="2012"/>
        <v>0</v>
      </c>
      <c r="O891" s="886">
        <f>+O884-O890</f>
        <v>0</v>
      </c>
      <c r="P891" s="889">
        <f>+P884-P890</f>
        <v>0</v>
      </c>
      <c r="Q891" s="889">
        <f>+Q884-Q890</f>
        <v>0</v>
      </c>
      <c r="R891" s="874" t="str">
        <f t="shared" si="2014"/>
        <v xml:space="preserve">    </v>
      </c>
      <c r="S891" s="892">
        <f t="shared" si="2015"/>
        <v>0</v>
      </c>
      <c r="T891" s="886">
        <f>+T884-T890</f>
        <v>0</v>
      </c>
      <c r="U891" s="889">
        <f>+U884-U890</f>
        <v>0</v>
      </c>
      <c r="V891" s="889">
        <f>+V884-V890</f>
        <v>0</v>
      </c>
      <c r="W891" s="874" t="str">
        <f t="shared" si="2017"/>
        <v xml:space="preserve">    </v>
      </c>
      <c r="X891" s="892">
        <f t="shared" si="2018"/>
        <v>0</v>
      </c>
      <c r="Y891" s="886">
        <f>+Y884-Y890</f>
        <v>0</v>
      </c>
      <c r="Z891" s="889">
        <f>+Z884-Z890</f>
        <v>0</v>
      </c>
      <c r="AA891" s="889">
        <f>+AA884-AA890</f>
        <v>0</v>
      </c>
      <c r="AB891" s="874" t="str">
        <f t="shared" si="2020"/>
        <v xml:space="preserve">    </v>
      </c>
      <c r="AC891" s="892">
        <f t="shared" si="2021"/>
        <v>0</v>
      </c>
      <c r="AD891" s="886">
        <f>+AD884-AD890</f>
        <v>0</v>
      </c>
      <c r="AE891" s="889">
        <f>+AE884-AE890</f>
        <v>0</v>
      </c>
      <c r="AF891" s="889">
        <f>+AF884-AF890</f>
        <v>0</v>
      </c>
      <c r="AG891" s="874" t="str">
        <f t="shared" si="2023"/>
        <v xml:space="preserve">    </v>
      </c>
      <c r="AH891" s="892">
        <f t="shared" si="2024"/>
        <v>0</v>
      </c>
      <c r="AI891" s="886">
        <f>+AI884-AI890</f>
        <v>0</v>
      </c>
      <c r="AJ891" s="889">
        <f>+AJ884-AJ890</f>
        <v>0</v>
      </c>
      <c r="AK891" s="889">
        <f>+AK884-AK890</f>
        <v>0</v>
      </c>
      <c r="AL891" s="874" t="str">
        <f t="shared" si="2026"/>
        <v xml:space="preserve">    </v>
      </c>
      <c r="AM891" s="892">
        <f t="shared" si="2027"/>
        <v>0</v>
      </c>
      <c r="AN891" s="886">
        <f>+AN884-AN890</f>
        <v>0</v>
      </c>
      <c r="AO891" s="889">
        <f>+AO884-AO890</f>
        <v>0</v>
      </c>
      <c r="AP891" s="889">
        <f>+AP884-AP890</f>
        <v>0</v>
      </c>
      <c r="AQ891" s="874" t="str">
        <f t="shared" si="2029"/>
        <v xml:space="preserve">    </v>
      </c>
      <c r="AR891" s="892">
        <f t="shared" si="2030"/>
        <v>0</v>
      </c>
      <c r="AS891" s="886">
        <f>+AS884-AS890</f>
        <v>0</v>
      </c>
      <c r="AT891" s="889">
        <f>+AT884-AT890</f>
        <v>0</v>
      </c>
      <c r="AU891" s="889">
        <f>+AU884-AU890</f>
        <v>0</v>
      </c>
      <c r="AV891" s="874" t="str">
        <f t="shared" si="2032"/>
        <v xml:space="preserve">    </v>
      </c>
      <c r="AW891" s="892">
        <f t="shared" si="2033"/>
        <v>0</v>
      </c>
      <c r="AX891" s="886">
        <f>+AX884-AX890</f>
        <v>0</v>
      </c>
      <c r="AY891" s="889">
        <f>+AY884-AY890</f>
        <v>0</v>
      </c>
      <c r="AZ891" s="889">
        <f>+AZ884-AZ890</f>
        <v>0</v>
      </c>
      <c r="BA891" s="874" t="str">
        <f t="shared" si="2035"/>
        <v xml:space="preserve">    </v>
      </c>
      <c r="BB891" s="892">
        <f t="shared" si="2036"/>
        <v>0</v>
      </c>
      <c r="BC891" s="886">
        <f>+BC884-BC890</f>
        <v>0</v>
      </c>
      <c r="BD891" s="889">
        <f>+BD884-BD890</f>
        <v>0</v>
      </c>
      <c r="BE891" s="889">
        <f>+BE884-BE890</f>
        <v>0</v>
      </c>
      <c r="BF891" s="874" t="str">
        <f t="shared" si="2038"/>
        <v xml:space="preserve">    </v>
      </c>
      <c r="BG891" s="892">
        <f t="shared" si="2039"/>
        <v>0</v>
      </c>
      <c r="BH891" s="886">
        <f>+BH884-BH890</f>
        <v>0</v>
      </c>
      <c r="BI891" s="889">
        <f>+BI884-BI890</f>
        <v>0</v>
      </c>
      <c r="BJ891" s="889">
        <f>+BJ884-BJ890</f>
        <v>0</v>
      </c>
      <c r="BK891" s="874" t="str">
        <f t="shared" si="2041"/>
        <v xml:space="preserve">    </v>
      </c>
      <c r="BL891" s="5"/>
      <c r="BM891" s="383">
        <f t="shared" si="1928"/>
        <v>0</v>
      </c>
    </row>
    <row r="892" spans="1:66" s="1" customFormat="1" ht="12.75">
      <c r="A892" s="650">
        <v>57</v>
      </c>
      <c r="B892" s="651" t="str">
        <f>B817</f>
        <v>Disallowance (enter as negative)</v>
      </c>
      <c r="C892" s="558">
        <f t="shared" si="2005"/>
        <v>0</v>
      </c>
      <c r="D892" s="1031">
        <f t="shared" si="2006"/>
        <v>0</v>
      </c>
      <c r="E892" s="570"/>
      <c r="F892" s="391">
        <f>+F817+E892</f>
        <v>0</v>
      </c>
      <c r="G892" s="387">
        <f t="shared" ref="G892:G893" si="2066">D892-F892</f>
        <v>0</v>
      </c>
      <c r="H892" s="367" t="str">
        <f t="shared" si="2008"/>
        <v xml:space="preserve">    </v>
      </c>
      <c r="I892" s="853">
        <f t="shared" si="2009"/>
        <v>0</v>
      </c>
      <c r="J892" s="570"/>
      <c r="K892" s="391">
        <f>+K817+J892</f>
        <v>0</v>
      </c>
      <c r="L892" s="387">
        <f t="shared" ref="L892:L893" si="2067">I892-K892</f>
        <v>0</v>
      </c>
      <c r="M892" s="367" t="str">
        <f t="shared" si="2011"/>
        <v xml:space="preserve">    </v>
      </c>
      <c r="N892" s="853">
        <f t="shared" si="2012"/>
        <v>0</v>
      </c>
      <c r="O892" s="570"/>
      <c r="P892" s="407">
        <f>+P817+O892</f>
        <v>0</v>
      </c>
      <c r="Q892" s="387">
        <f t="shared" ref="Q892:Q893" si="2068">N892-P892</f>
        <v>0</v>
      </c>
      <c r="R892" s="367" t="str">
        <f t="shared" si="2014"/>
        <v xml:space="preserve">    </v>
      </c>
      <c r="S892" s="853">
        <f t="shared" si="2015"/>
        <v>0</v>
      </c>
      <c r="T892" s="570"/>
      <c r="U892" s="407">
        <f>+U817+T892</f>
        <v>0</v>
      </c>
      <c r="V892" s="387">
        <f t="shared" ref="V892:V893" si="2069">S892-U892</f>
        <v>0</v>
      </c>
      <c r="W892" s="367" t="str">
        <f t="shared" si="2017"/>
        <v xml:space="preserve">    </v>
      </c>
      <c r="X892" s="853">
        <f t="shared" si="2018"/>
        <v>0</v>
      </c>
      <c r="Y892" s="570"/>
      <c r="Z892" s="407">
        <f>+Z817+Y892</f>
        <v>0</v>
      </c>
      <c r="AA892" s="387">
        <f t="shared" ref="AA892:AA893" si="2070">X892-Z892</f>
        <v>0</v>
      </c>
      <c r="AB892" s="367" t="str">
        <f t="shared" si="2020"/>
        <v xml:space="preserve">    </v>
      </c>
      <c r="AC892" s="853">
        <f t="shared" si="2021"/>
        <v>0</v>
      </c>
      <c r="AD892" s="570"/>
      <c r="AE892" s="407">
        <f>+AE817+AD892</f>
        <v>0</v>
      </c>
      <c r="AF892" s="387">
        <f t="shared" ref="AF892:AF893" si="2071">AC892-AE892</f>
        <v>0</v>
      </c>
      <c r="AG892" s="367" t="str">
        <f t="shared" si="2023"/>
        <v xml:space="preserve">    </v>
      </c>
      <c r="AH892" s="853">
        <f t="shared" si="2024"/>
        <v>0</v>
      </c>
      <c r="AI892" s="570"/>
      <c r="AJ892" s="391">
        <f>+AJ817+AI892</f>
        <v>0</v>
      </c>
      <c r="AK892" s="387">
        <f t="shared" ref="AK892:AK893" si="2072">AH892-AJ892</f>
        <v>0</v>
      </c>
      <c r="AL892" s="367" t="str">
        <f t="shared" si="2026"/>
        <v xml:space="preserve">    </v>
      </c>
      <c r="AM892" s="853">
        <f t="shared" si="2027"/>
        <v>0</v>
      </c>
      <c r="AN892" s="570"/>
      <c r="AO892" s="407">
        <f>+AO817+AN892</f>
        <v>0</v>
      </c>
      <c r="AP892" s="387">
        <f t="shared" ref="AP892:AP893" si="2073">AM892-AO892</f>
        <v>0</v>
      </c>
      <c r="AQ892" s="367" t="str">
        <f t="shared" si="2029"/>
        <v xml:space="preserve">    </v>
      </c>
      <c r="AR892" s="853">
        <f t="shared" si="2030"/>
        <v>0</v>
      </c>
      <c r="AS892" s="570"/>
      <c r="AT892" s="407">
        <f>+AT817+AS892</f>
        <v>0</v>
      </c>
      <c r="AU892" s="387">
        <f t="shared" ref="AU892:AU893" si="2074">AR892-AT892</f>
        <v>0</v>
      </c>
      <c r="AV892" s="367" t="str">
        <f t="shared" si="2032"/>
        <v xml:space="preserve">    </v>
      </c>
      <c r="AW892" s="853">
        <f t="shared" si="2033"/>
        <v>0</v>
      </c>
      <c r="AX892" s="570"/>
      <c r="AY892" s="407">
        <f>+AY817+AX892</f>
        <v>0</v>
      </c>
      <c r="AZ892" s="387">
        <f t="shared" ref="AZ892:AZ893" si="2075">AW892-AY892</f>
        <v>0</v>
      </c>
      <c r="BA892" s="367" t="str">
        <f t="shared" si="2035"/>
        <v xml:space="preserve">    </v>
      </c>
      <c r="BB892" s="853">
        <f t="shared" si="2036"/>
        <v>0</v>
      </c>
      <c r="BC892" s="570"/>
      <c r="BD892" s="407">
        <f>+BD817+BC892</f>
        <v>0</v>
      </c>
      <c r="BE892" s="387">
        <f t="shared" ref="BE892:BE893" si="2076">BB892-BD892</f>
        <v>0</v>
      </c>
      <c r="BF892" s="367" t="str">
        <f t="shared" si="2038"/>
        <v xml:space="preserve">    </v>
      </c>
      <c r="BG892" s="853">
        <f t="shared" si="2039"/>
        <v>0</v>
      </c>
      <c r="BH892" s="570"/>
      <c r="BI892" s="407">
        <f>+BI817+BH892</f>
        <v>0</v>
      </c>
      <c r="BJ892" s="387">
        <f t="shared" ref="BJ892:BJ893" si="2077">BG892-BI892</f>
        <v>0</v>
      </c>
      <c r="BK892" s="367" t="str">
        <f t="shared" si="2041"/>
        <v xml:space="preserve">    </v>
      </c>
      <c r="BL892" s="406"/>
      <c r="BM892" s="383">
        <f t="shared" si="1928"/>
        <v>0</v>
      </c>
    </row>
    <row r="893" spans="1:66" s="1" customFormat="1" ht="12.75">
      <c r="A893" s="650">
        <v>58</v>
      </c>
      <c r="B893" s="651" t="str">
        <f>B818</f>
        <v>Adj. Due to Rate Cap (enter as neg)  SUD only</v>
      </c>
      <c r="C893" s="558">
        <f t="shared" si="2005"/>
        <v>0</v>
      </c>
      <c r="D893" s="1032">
        <f t="shared" si="2006"/>
        <v>0</v>
      </c>
      <c r="E893" s="570"/>
      <c r="F893" s="385">
        <f>+F818+E893</f>
        <v>0</v>
      </c>
      <c r="G893" s="387">
        <f t="shared" si="2066"/>
        <v>0</v>
      </c>
      <c r="H893" s="367" t="str">
        <f t="shared" si="2008"/>
        <v xml:space="preserve">    </v>
      </c>
      <c r="I893" s="854">
        <f t="shared" si="2009"/>
        <v>0</v>
      </c>
      <c r="J893" s="570"/>
      <c r="K893" s="385">
        <f>+K818+J893</f>
        <v>0</v>
      </c>
      <c r="L893" s="387">
        <f t="shared" si="2067"/>
        <v>0</v>
      </c>
      <c r="M893" s="367" t="str">
        <f t="shared" si="2011"/>
        <v xml:space="preserve">    </v>
      </c>
      <c r="N893" s="854">
        <f t="shared" si="2012"/>
        <v>0</v>
      </c>
      <c r="O893" s="570"/>
      <c r="P893" s="385">
        <f>+P818+O893</f>
        <v>0</v>
      </c>
      <c r="Q893" s="387">
        <f t="shared" si="2068"/>
        <v>0</v>
      </c>
      <c r="R893" s="367" t="str">
        <f t="shared" si="2014"/>
        <v xml:space="preserve">    </v>
      </c>
      <c r="S893" s="854">
        <f t="shared" si="2015"/>
        <v>0</v>
      </c>
      <c r="T893" s="570"/>
      <c r="U893" s="385">
        <f>+U818+T893</f>
        <v>0</v>
      </c>
      <c r="V893" s="387">
        <f t="shared" si="2069"/>
        <v>0</v>
      </c>
      <c r="W893" s="367" t="str">
        <f t="shared" si="2017"/>
        <v xml:space="preserve">    </v>
      </c>
      <c r="X893" s="854">
        <f t="shared" si="2018"/>
        <v>0</v>
      </c>
      <c r="Y893" s="570"/>
      <c r="Z893" s="385">
        <f>+Z818+Y893</f>
        <v>0</v>
      </c>
      <c r="AA893" s="387">
        <f t="shared" si="2070"/>
        <v>0</v>
      </c>
      <c r="AB893" s="367" t="str">
        <f t="shared" si="2020"/>
        <v xml:space="preserve">    </v>
      </c>
      <c r="AC893" s="854">
        <f t="shared" si="2021"/>
        <v>0</v>
      </c>
      <c r="AD893" s="570"/>
      <c r="AE893" s="385">
        <f>+AE818+AD893</f>
        <v>0</v>
      </c>
      <c r="AF893" s="387">
        <f t="shared" si="2071"/>
        <v>0</v>
      </c>
      <c r="AG893" s="367" t="str">
        <f t="shared" si="2023"/>
        <v xml:space="preserve">    </v>
      </c>
      <c r="AH893" s="854">
        <f t="shared" si="2024"/>
        <v>0</v>
      </c>
      <c r="AI893" s="570"/>
      <c r="AJ893" s="385">
        <f>+AJ818+AI893</f>
        <v>0</v>
      </c>
      <c r="AK893" s="387">
        <f t="shared" si="2072"/>
        <v>0</v>
      </c>
      <c r="AL893" s="367" t="str">
        <f t="shared" si="2026"/>
        <v xml:space="preserve">    </v>
      </c>
      <c r="AM893" s="854">
        <f t="shared" si="2027"/>
        <v>0</v>
      </c>
      <c r="AN893" s="570"/>
      <c r="AO893" s="385">
        <f>+AO818+AN893</f>
        <v>0</v>
      </c>
      <c r="AP893" s="387">
        <f t="shared" si="2073"/>
        <v>0</v>
      </c>
      <c r="AQ893" s="367" t="str">
        <f t="shared" si="2029"/>
        <v xml:space="preserve">    </v>
      </c>
      <c r="AR893" s="854">
        <f t="shared" si="2030"/>
        <v>0</v>
      </c>
      <c r="AS893" s="570"/>
      <c r="AT893" s="385">
        <f>+AT818+AS893</f>
        <v>0</v>
      </c>
      <c r="AU893" s="387">
        <f t="shared" si="2074"/>
        <v>0</v>
      </c>
      <c r="AV893" s="367" t="str">
        <f t="shared" si="2032"/>
        <v xml:space="preserve">    </v>
      </c>
      <c r="AW893" s="854">
        <f t="shared" si="2033"/>
        <v>0</v>
      </c>
      <c r="AX893" s="570"/>
      <c r="AY893" s="385">
        <f>+AY818+AX893</f>
        <v>0</v>
      </c>
      <c r="AZ893" s="387">
        <f t="shared" si="2075"/>
        <v>0</v>
      </c>
      <c r="BA893" s="367" t="str">
        <f t="shared" si="2035"/>
        <v xml:space="preserve">    </v>
      </c>
      <c r="BB893" s="854">
        <f t="shared" si="2036"/>
        <v>0</v>
      </c>
      <c r="BC893" s="570"/>
      <c r="BD893" s="385">
        <f>+BD818+BC893</f>
        <v>0</v>
      </c>
      <c r="BE893" s="387">
        <f t="shared" si="2076"/>
        <v>0</v>
      </c>
      <c r="BF893" s="367" t="str">
        <f t="shared" si="2038"/>
        <v xml:space="preserve">    </v>
      </c>
      <c r="BG893" s="854">
        <f t="shared" si="2039"/>
        <v>0</v>
      </c>
      <c r="BH893" s="570"/>
      <c r="BI893" s="385">
        <f>+BI818+BH893</f>
        <v>0</v>
      </c>
      <c r="BJ893" s="387">
        <f t="shared" si="2077"/>
        <v>0</v>
      </c>
      <c r="BK893" s="367" t="str">
        <f t="shared" si="2041"/>
        <v xml:space="preserve">    </v>
      </c>
      <c r="BL893" s="406"/>
      <c r="BM893" s="383">
        <f t="shared" si="1928"/>
        <v>0</v>
      </c>
    </row>
    <row r="894" spans="1:66" s="18" customFormat="1" ht="13.5" thickBot="1">
      <c r="A894" s="656">
        <v>59</v>
      </c>
      <c r="B894" s="855" t="str">
        <f>B819</f>
        <v>NET INVOICE AMOUNT</v>
      </c>
      <c r="C894" s="856">
        <f t="shared" si="2005"/>
        <v>0</v>
      </c>
      <c r="D894" s="848">
        <f>+D891+D892+D893</f>
        <v>0</v>
      </c>
      <c r="E894" s="848">
        <f>+E891+E892+E893</f>
        <v>0</v>
      </c>
      <c r="F894" s="868">
        <f>+F891+F892+F893</f>
        <v>0</v>
      </c>
      <c r="G894" s="868">
        <f>+G891+G892+G893</f>
        <v>0</v>
      </c>
      <c r="H894" s="857" t="str">
        <f t="shared" si="2008"/>
        <v xml:space="preserve">    </v>
      </c>
      <c r="I894" s="848">
        <f>+I891+I892+I893</f>
        <v>0</v>
      </c>
      <c r="J894" s="848">
        <f>+J891+J892+J893</f>
        <v>0</v>
      </c>
      <c r="K894" s="870">
        <f>+K891+K892+K893</f>
        <v>0</v>
      </c>
      <c r="L894" s="870">
        <f>+L891+L892+L893</f>
        <v>0</v>
      </c>
      <c r="M894" s="857" t="str">
        <f t="shared" si="2011"/>
        <v xml:space="preserve">    </v>
      </c>
      <c r="N894" s="848">
        <f>+N891+N892+N893</f>
        <v>0</v>
      </c>
      <c r="O894" s="848">
        <f>+O891+O892+O893</f>
        <v>0</v>
      </c>
      <c r="P894" s="870">
        <f>+P891+P892+P893</f>
        <v>0</v>
      </c>
      <c r="Q894" s="870">
        <f>+Q891+Q892+Q893</f>
        <v>0</v>
      </c>
      <c r="R894" s="857" t="str">
        <f t="shared" si="2014"/>
        <v xml:space="preserve">    </v>
      </c>
      <c r="S894" s="848">
        <f>+S891+S892+S893</f>
        <v>0</v>
      </c>
      <c r="T894" s="848">
        <f>+T891+T892+T893</f>
        <v>0</v>
      </c>
      <c r="U894" s="870">
        <f>+U891+U892+U893</f>
        <v>0</v>
      </c>
      <c r="V894" s="870">
        <f>+V891+V892+V893</f>
        <v>0</v>
      </c>
      <c r="W894" s="857" t="str">
        <f t="shared" si="2017"/>
        <v xml:space="preserve">    </v>
      </c>
      <c r="X894" s="848">
        <f>+X891+X892+X893</f>
        <v>0</v>
      </c>
      <c r="Y894" s="848">
        <f>+Y891+Y892+Y893</f>
        <v>0</v>
      </c>
      <c r="Z894" s="870">
        <f>+Z891+Z892+Z893</f>
        <v>0</v>
      </c>
      <c r="AA894" s="870">
        <f>+AA891+AA892+AA893</f>
        <v>0</v>
      </c>
      <c r="AB894" s="857" t="str">
        <f t="shared" si="2020"/>
        <v xml:space="preserve">    </v>
      </c>
      <c r="AC894" s="848">
        <f>+AC891+AC892+AC893</f>
        <v>0</v>
      </c>
      <c r="AD894" s="848">
        <f>+AD891+AD892+AD893</f>
        <v>0</v>
      </c>
      <c r="AE894" s="870">
        <f>+AE891+AE892+AE893</f>
        <v>0</v>
      </c>
      <c r="AF894" s="870">
        <f>+AF891+AF892+AF893</f>
        <v>0</v>
      </c>
      <c r="AG894" s="857" t="str">
        <f t="shared" si="2023"/>
        <v xml:space="preserve">    </v>
      </c>
      <c r="AH894" s="848">
        <f>+AH891+AH892+AH893</f>
        <v>0</v>
      </c>
      <c r="AI894" s="848">
        <f>+AI891+AI892+AI893</f>
        <v>0</v>
      </c>
      <c r="AJ894" s="870">
        <f>+AJ891+AJ892+AJ893</f>
        <v>0</v>
      </c>
      <c r="AK894" s="870">
        <f>+AK891+AK892+AK893</f>
        <v>0</v>
      </c>
      <c r="AL894" s="857" t="str">
        <f t="shared" si="2026"/>
        <v xml:space="preserve">    </v>
      </c>
      <c r="AM894" s="848">
        <f>+AM891+AM892+AM893</f>
        <v>0</v>
      </c>
      <c r="AN894" s="848">
        <f>+AN891+AN892+AN893</f>
        <v>0</v>
      </c>
      <c r="AO894" s="870">
        <f>+AO891+AO892+AO893</f>
        <v>0</v>
      </c>
      <c r="AP894" s="870">
        <f>+AP891+AP892+AP893</f>
        <v>0</v>
      </c>
      <c r="AQ894" s="857" t="str">
        <f t="shared" si="2029"/>
        <v xml:space="preserve">    </v>
      </c>
      <c r="AR894" s="848">
        <f>+AR891+AR892+AR893</f>
        <v>0</v>
      </c>
      <c r="AS894" s="848">
        <f>+AS891+AS892+AS893</f>
        <v>0</v>
      </c>
      <c r="AT894" s="870">
        <f>+AT891+AT892+AT893</f>
        <v>0</v>
      </c>
      <c r="AU894" s="870">
        <f>+AU891+AU892+AU893</f>
        <v>0</v>
      </c>
      <c r="AV894" s="857" t="str">
        <f t="shared" si="2032"/>
        <v xml:space="preserve">    </v>
      </c>
      <c r="AW894" s="848">
        <f>+AW891+AW892+AW893</f>
        <v>0</v>
      </c>
      <c r="AX894" s="848">
        <f>+AX891+AX892+AX893</f>
        <v>0</v>
      </c>
      <c r="AY894" s="870">
        <f>+AY891+AY892+AY893</f>
        <v>0</v>
      </c>
      <c r="AZ894" s="870">
        <f>+AZ891+AZ892+AZ893</f>
        <v>0</v>
      </c>
      <c r="BA894" s="857" t="str">
        <f t="shared" si="2035"/>
        <v xml:space="preserve">    </v>
      </c>
      <c r="BB894" s="848">
        <f>+BB891+BB892+BB893</f>
        <v>0</v>
      </c>
      <c r="BC894" s="848">
        <f>+BC891+BC892+BC893</f>
        <v>0</v>
      </c>
      <c r="BD894" s="870">
        <f>+BD891+BD892+BD893</f>
        <v>0</v>
      </c>
      <c r="BE894" s="870">
        <f>+BE891+BE892+BE893</f>
        <v>0</v>
      </c>
      <c r="BF894" s="857" t="str">
        <f t="shared" si="2038"/>
        <v xml:space="preserve">    </v>
      </c>
      <c r="BG894" s="848">
        <f>+BG891+BG892+BG893</f>
        <v>0</v>
      </c>
      <c r="BH894" s="848">
        <f>+BH891+BH892+BH893</f>
        <v>0</v>
      </c>
      <c r="BI894" s="870">
        <f>+BI891+BI892+BI893</f>
        <v>0</v>
      </c>
      <c r="BJ894" s="870">
        <f>+BJ891+BJ892+BJ893</f>
        <v>0</v>
      </c>
      <c r="BK894" s="857" t="str">
        <f t="shared" si="2041"/>
        <v xml:space="preserve">    </v>
      </c>
      <c r="BL894" s="405"/>
      <c r="BM894" s="383">
        <f t="shared" si="1928"/>
        <v>0</v>
      </c>
    </row>
    <row r="895" spans="1:66" customFormat="1" ht="15" customHeight="1" thickTop="1">
      <c r="A895" s="1151" t="s">
        <v>247</v>
      </c>
      <c r="B895" s="1151"/>
      <c r="C895" s="657"/>
      <c r="D895" s="636" t="str">
        <f>D70</f>
        <v>Certification of Exclusion and Debarment (Article 4 or 8)</v>
      </c>
      <c r="E895" s="1011"/>
      <c r="F895" s="636"/>
      <c r="G895" s="636"/>
      <c r="H895" s="636"/>
      <c r="I895" s="636" t="str">
        <f>D70</f>
        <v>Certification of Exclusion and Debarment (Article 4 or 8)</v>
      </c>
      <c r="J895" s="636"/>
      <c r="K895" s="636"/>
      <c r="L895" s="636"/>
      <c r="M895" s="636"/>
      <c r="N895" s="636" t="str">
        <f>D70</f>
        <v>Certification of Exclusion and Debarment (Article 4 or 8)</v>
      </c>
      <c r="O895" s="636"/>
      <c r="P895" s="636"/>
      <c r="Q895" s="636"/>
      <c r="R895" s="636"/>
      <c r="S895" s="636" t="str">
        <f>D70</f>
        <v>Certification of Exclusion and Debarment (Article 4 or 8)</v>
      </c>
      <c r="T895" s="636"/>
      <c r="U895" s="636"/>
      <c r="V895" s="636"/>
      <c r="W895" s="636"/>
      <c r="X895" s="636" t="str">
        <f>D70</f>
        <v>Certification of Exclusion and Debarment (Article 4 or 8)</v>
      </c>
      <c r="Y895" s="636"/>
      <c r="Z895" s="636"/>
      <c r="AA895" s="636"/>
      <c r="AB895" s="636"/>
      <c r="AC895" s="636" t="str">
        <f>D70</f>
        <v>Certification of Exclusion and Debarment (Article 4 or 8)</v>
      </c>
      <c r="AD895" s="636"/>
      <c r="AE895" s="636"/>
      <c r="AF895" s="636"/>
      <c r="AG895" s="636"/>
      <c r="AH895" s="636" t="str">
        <f>D70</f>
        <v>Certification of Exclusion and Debarment (Article 4 or 8)</v>
      </c>
      <c r="AI895" s="636"/>
      <c r="AJ895" s="636"/>
      <c r="AK895" s="636"/>
      <c r="AL895" s="636"/>
      <c r="AM895" s="636" t="str">
        <f>D70</f>
        <v>Certification of Exclusion and Debarment (Article 4 or 8)</v>
      </c>
      <c r="AN895" s="636"/>
      <c r="AO895" s="636"/>
      <c r="AP895" s="636"/>
      <c r="AQ895" s="636"/>
      <c r="AR895" s="636" t="str">
        <f>D70</f>
        <v>Certification of Exclusion and Debarment (Article 4 or 8)</v>
      </c>
      <c r="AS895" s="636"/>
      <c r="AT895" s="636"/>
      <c r="AU895" s="636"/>
      <c r="AV895" s="636"/>
      <c r="AW895" s="636" t="str">
        <f>D70</f>
        <v>Certification of Exclusion and Debarment (Article 4 or 8)</v>
      </c>
      <c r="AX895" s="636"/>
      <c r="AY895" s="636"/>
      <c r="AZ895" s="636"/>
      <c r="BA895" s="636"/>
      <c r="BB895" s="636" t="str">
        <f>D70</f>
        <v>Certification of Exclusion and Debarment (Article 4 or 8)</v>
      </c>
      <c r="BC895" s="636"/>
      <c r="BD895" s="636"/>
      <c r="BE895" s="636"/>
      <c r="BF895" s="636"/>
      <c r="BG895" s="636" t="str">
        <f>D70</f>
        <v>Certification of Exclusion and Debarment (Article 4 or 8)</v>
      </c>
      <c r="BH895" s="636"/>
      <c r="BI895" s="636"/>
      <c r="BJ895" s="636"/>
      <c r="BK895" s="636"/>
      <c r="BL895" s="244"/>
      <c r="BM895" s="244"/>
      <c r="BN895" s="244"/>
    </row>
    <row r="896" spans="1:66" customFormat="1" ht="75.75" customHeight="1" thickBot="1">
      <c r="A896" s="1152"/>
      <c r="B896" s="1152"/>
      <c r="C896" s="658"/>
      <c r="D896" s="1149" t="str">
        <f>D821</f>
        <v>Invoice Certification Language (MH)</v>
      </c>
      <c r="E896" s="1149"/>
      <c r="F896" s="1149"/>
      <c r="G896" s="1149"/>
      <c r="H896" s="1149"/>
      <c r="I896" s="1149" t="str">
        <f>D896</f>
        <v>Invoice Certification Language (MH)</v>
      </c>
      <c r="J896" s="1149"/>
      <c r="K896" s="1149"/>
      <c r="L896" s="1149"/>
      <c r="M896" s="1149"/>
      <c r="N896" s="1149" t="str">
        <f>I896</f>
        <v>Invoice Certification Language (MH)</v>
      </c>
      <c r="O896" s="1149"/>
      <c r="P896" s="1149"/>
      <c r="Q896" s="1149"/>
      <c r="R896" s="1149"/>
      <c r="S896" s="1149" t="str">
        <f>N896</f>
        <v>Invoice Certification Language (MH)</v>
      </c>
      <c r="T896" s="1149"/>
      <c r="U896" s="1149"/>
      <c r="V896" s="1149"/>
      <c r="W896" s="1149"/>
      <c r="X896" s="1149" t="str">
        <f>S896</f>
        <v>Invoice Certification Language (MH)</v>
      </c>
      <c r="Y896" s="1149"/>
      <c r="Z896" s="1149"/>
      <c r="AA896" s="1149"/>
      <c r="AB896" s="1149"/>
      <c r="AC896" s="1149" t="str">
        <f>X896</f>
        <v>Invoice Certification Language (MH)</v>
      </c>
      <c r="AD896" s="1149"/>
      <c r="AE896" s="1149"/>
      <c r="AF896" s="1149"/>
      <c r="AG896" s="1149"/>
      <c r="AH896" s="1149" t="str">
        <f>AC896</f>
        <v>Invoice Certification Language (MH)</v>
      </c>
      <c r="AI896" s="1149"/>
      <c r="AJ896" s="1149"/>
      <c r="AK896" s="1149"/>
      <c r="AL896" s="1149"/>
      <c r="AM896" s="1149" t="str">
        <f>AH896</f>
        <v>Invoice Certification Language (MH)</v>
      </c>
      <c r="AN896" s="1149"/>
      <c r="AO896" s="1149"/>
      <c r="AP896" s="1149"/>
      <c r="AQ896" s="1149"/>
      <c r="AR896" s="1149" t="str">
        <f>AM896</f>
        <v>Invoice Certification Language (MH)</v>
      </c>
      <c r="AS896" s="1149"/>
      <c r="AT896" s="1149"/>
      <c r="AU896" s="1149"/>
      <c r="AV896" s="1149"/>
      <c r="AW896" s="1149" t="str">
        <f>AR896</f>
        <v>Invoice Certification Language (MH)</v>
      </c>
      <c r="AX896" s="1149"/>
      <c r="AY896" s="1149"/>
      <c r="AZ896" s="1149"/>
      <c r="BA896" s="1149"/>
      <c r="BB896" s="1149" t="str">
        <f>AW896</f>
        <v>Invoice Certification Language (MH)</v>
      </c>
      <c r="BC896" s="1149"/>
      <c r="BD896" s="1149"/>
      <c r="BE896" s="1149"/>
      <c r="BF896" s="1149"/>
      <c r="BG896" s="1149" t="str">
        <f>BB896</f>
        <v>Invoice Certification Language (MH)</v>
      </c>
      <c r="BH896" s="1149"/>
      <c r="BI896" s="1149"/>
      <c r="BJ896" s="1149"/>
      <c r="BK896" s="1149"/>
      <c r="BL896" s="244"/>
      <c r="BM896" s="244"/>
      <c r="BN896" s="244"/>
    </row>
    <row r="897" spans="1:66" s="1" customFormat="1" ht="12" customHeight="1">
      <c r="A897" s="1167"/>
      <c r="B897" s="1168"/>
      <c r="C897" s="369"/>
      <c r="D897" s="1142"/>
      <c r="E897" s="1142"/>
      <c r="F897" s="1142"/>
      <c r="G897" s="1141"/>
      <c r="H897" s="1141"/>
      <c r="I897" s="1142"/>
      <c r="J897" s="1142"/>
      <c r="K897" s="1142"/>
      <c r="L897" s="1141"/>
      <c r="M897" s="1141"/>
      <c r="N897" s="1142"/>
      <c r="O897" s="1142"/>
      <c r="P897" s="1142"/>
      <c r="Q897" s="1141"/>
      <c r="R897" s="1141"/>
      <c r="S897" s="1142"/>
      <c r="T897" s="1142"/>
      <c r="U897" s="1142"/>
      <c r="V897" s="1141"/>
      <c r="W897" s="1141"/>
      <c r="X897" s="1142"/>
      <c r="Y897" s="1142"/>
      <c r="Z897" s="1142"/>
      <c r="AA897" s="1141"/>
      <c r="AB897" s="1141"/>
      <c r="AC897" s="1142"/>
      <c r="AD897" s="1142"/>
      <c r="AE897" s="1142"/>
      <c r="AF897" s="1141"/>
      <c r="AG897" s="1141"/>
      <c r="AH897" s="1142"/>
      <c r="AI897" s="1142"/>
      <c r="AJ897" s="1142"/>
      <c r="AK897" s="1141"/>
      <c r="AL897" s="1141"/>
      <c r="AM897" s="1142"/>
      <c r="AN897" s="1142"/>
      <c r="AO897" s="1142"/>
      <c r="AP897" s="1141"/>
      <c r="AQ897" s="1141"/>
      <c r="AR897" s="1142"/>
      <c r="AS897" s="1142"/>
      <c r="AT897" s="1142"/>
      <c r="AU897" s="1141"/>
      <c r="AV897" s="1141"/>
      <c r="AW897" s="1142"/>
      <c r="AX897" s="1142"/>
      <c r="AY897" s="1142"/>
      <c r="AZ897" s="1141"/>
      <c r="BA897" s="1141"/>
      <c r="BB897" s="1142"/>
      <c r="BC897" s="1142"/>
      <c r="BD897" s="1142"/>
      <c r="BE897" s="1141"/>
      <c r="BF897" s="1141"/>
      <c r="BG897" s="1142"/>
      <c r="BH897" s="1142"/>
      <c r="BI897" s="1142"/>
      <c r="BJ897" s="1141"/>
      <c r="BK897" s="1141"/>
      <c r="BM897"/>
    </row>
    <row r="898" spans="1:66" s="1" customFormat="1" ht="10.5" customHeight="1">
      <c r="A898" s="1169"/>
      <c r="B898" s="1170"/>
      <c r="C898" s="370"/>
      <c r="D898" s="1143" t="s">
        <v>313</v>
      </c>
      <c r="E898" s="1143"/>
      <c r="F898" s="1143"/>
      <c r="G898" s="96" t="s">
        <v>125</v>
      </c>
      <c r="H898" s="87"/>
      <c r="I898" s="1143" t="s">
        <v>313</v>
      </c>
      <c r="J898" s="1143"/>
      <c r="K898" s="1143"/>
      <c r="L898" s="96" t="s">
        <v>125</v>
      </c>
      <c r="M898" s="87"/>
      <c r="N898" s="1143" t="s">
        <v>313</v>
      </c>
      <c r="O898" s="1143"/>
      <c r="P898" s="1143"/>
      <c r="Q898" s="96" t="s">
        <v>125</v>
      </c>
      <c r="R898" s="87"/>
      <c r="S898" s="1143" t="s">
        <v>313</v>
      </c>
      <c r="T898" s="1143"/>
      <c r="U898" s="1143"/>
      <c r="V898" s="96" t="s">
        <v>125</v>
      </c>
      <c r="W898" s="87"/>
      <c r="X898" s="1143" t="s">
        <v>313</v>
      </c>
      <c r="Y898" s="1143"/>
      <c r="Z898" s="1143"/>
      <c r="AA898" s="96" t="s">
        <v>125</v>
      </c>
      <c r="AB898" s="87"/>
      <c r="AC898" s="1143" t="s">
        <v>313</v>
      </c>
      <c r="AD898" s="1143"/>
      <c r="AE898" s="1143"/>
      <c r="AF898" s="96" t="s">
        <v>125</v>
      </c>
      <c r="AG898" s="87"/>
      <c r="AH898" s="1143" t="s">
        <v>313</v>
      </c>
      <c r="AI898" s="1143"/>
      <c r="AJ898" s="1143"/>
      <c r="AK898" s="96" t="s">
        <v>125</v>
      </c>
      <c r="AL898" s="87"/>
      <c r="AM898" s="1143" t="s">
        <v>313</v>
      </c>
      <c r="AN898" s="1143"/>
      <c r="AO898" s="1143"/>
      <c r="AP898" s="96" t="s">
        <v>125</v>
      </c>
      <c r="AQ898" s="87"/>
      <c r="AR898" s="1143" t="s">
        <v>313</v>
      </c>
      <c r="AS898" s="1143"/>
      <c r="AT898" s="1143"/>
      <c r="AU898" s="96" t="s">
        <v>125</v>
      </c>
      <c r="AV898" s="87"/>
      <c r="AW898" s="1143" t="s">
        <v>313</v>
      </c>
      <c r="AX898" s="1143"/>
      <c r="AY898" s="1143"/>
      <c r="AZ898" s="96" t="s">
        <v>125</v>
      </c>
      <c r="BA898" s="87"/>
      <c r="BB898" s="1143" t="s">
        <v>313</v>
      </c>
      <c r="BC898" s="1143"/>
      <c r="BD898" s="1143"/>
      <c r="BE898" s="96" t="s">
        <v>125</v>
      </c>
      <c r="BF898" s="87"/>
      <c r="BG898" s="1143" t="s">
        <v>313</v>
      </c>
      <c r="BH898" s="1143"/>
      <c r="BI898" s="1143"/>
      <c r="BJ898" s="96" t="s">
        <v>125</v>
      </c>
      <c r="BK898" s="87"/>
      <c r="BM898"/>
    </row>
    <row r="899" spans="1:66" s="1" customFormat="1" ht="21" customHeight="1">
      <c r="A899" s="1169"/>
      <c r="B899" s="1170"/>
      <c r="C899" s="361"/>
      <c r="D899" s="1145"/>
      <c r="E899" s="1145"/>
      <c r="F899" s="1145"/>
      <c r="G899" s="1140"/>
      <c r="H899" s="1140"/>
      <c r="I899" s="1145"/>
      <c r="J899" s="1145"/>
      <c r="K899" s="1145"/>
      <c r="L899" s="1140"/>
      <c r="M899" s="1140"/>
      <c r="N899" s="1145"/>
      <c r="O899" s="1145"/>
      <c r="P899" s="1145"/>
      <c r="Q899" s="1140"/>
      <c r="R899" s="1140"/>
      <c r="S899" s="1145"/>
      <c r="T899" s="1145"/>
      <c r="U899" s="1145"/>
      <c r="V899" s="1140"/>
      <c r="W899" s="1140"/>
      <c r="X899" s="1145"/>
      <c r="Y899" s="1145"/>
      <c r="Z899" s="1145"/>
      <c r="AA899" s="1140"/>
      <c r="AB899" s="1140"/>
      <c r="AC899" s="1145"/>
      <c r="AD899" s="1145"/>
      <c r="AE899" s="1145"/>
      <c r="AF899" s="1140"/>
      <c r="AG899" s="1140"/>
      <c r="AH899" s="1145"/>
      <c r="AI899" s="1145"/>
      <c r="AJ899" s="1145"/>
      <c r="AK899" s="1140"/>
      <c r="AL899" s="1140"/>
      <c r="AM899" s="1145"/>
      <c r="AN899" s="1145"/>
      <c r="AO899" s="1145"/>
      <c r="AP899" s="1140"/>
      <c r="AQ899" s="1140"/>
      <c r="AR899" s="1145"/>
      <c r="AS899" s="1145"/>
      <c r="AT899" s="1145"/>
      <c r="AU899" s="1140"/>
      <c r="AV899" s="1140"/>
      <c r="AW899" s="1145"/>
      <c r="AX899" s="1145"/>
      <c r="AY899" s="1145"/>
      <c r="AZ899" s="1140"/>
      <c r="BA899" s="1140"/>
      <c r="BB899" s="1145"/>
      <c r="BC899" s="1145"/>
      <c r="BD899" s="1145"/>
      <c r="BE899" s="1140"/>
      <c r="BF899" s="1140"/>
      <c r="BG899" s="1145"/>
      <c r="BH899" s="1145"/>
      <c r="BI899" s="1145"/>
      <c r="BJ899" s="1140"/>
      <c r="BK899" s="1140"/>
      <c r="BM899"/>
    </row>
    <row r="900" spans="1:66" s="1" customFormat="1" ht="16.5" thickBot="1">
      <c r="A900" s="1171"/>
      <c r="B900" s="1172"/>
      <c r="C900" s="362"/>
      <c r="D900" s="1144" t="s">
        <v>80</v>
      </c>
      <c r="E900" s="1144"/>
      <c r="F900" s="94"/>
      <c r="G900" s="95" t="s">
        <v>81</v>
      </c>
      <c r="H900" s="87"/>
      <c r="I900" s="1144" t="s">
        <v>80</v>
      </c>
      <c r="J900" s="1144"/>
      <c r="K900" s="94"/>
      <c r="L900" s="95" t="s">
        <v>81</v>
      </c>
      <c r="M900" s="87"/>
      <c r="N900" s="1144" t="s">
        <v>80</v>
      </c>
      <c r="O900" s="1144"/>
      <c r="P900" s="94"/>
      <c r="Q900" s="95" t="s">
        <v>81</v>
      </c>
      <c r="R900" s="87"/>
      <c r="S900" s="1144" t="s">
        <v>80</v>
      </c>
      <c r="T900" s="1144"/>
      <c r="U900" s="94"/>
      <c r="V900" s="95" t="s">
        <v>81</v>
      </c>
      <c r="W900" s="87"/>
      <c r="X900" s="1144" t="s">
        <v>80</v>
      </c>
      <c r="Y900" s="1144"/>
      <c r="Z900" s="94"/>
      <c r="AA900" s="95" t="s">
        <v>81</v>
      </c>
      <c r="AB900" s="87"/>
      <c r="AC900" s="1144" t="s">
        <v>80</v>
      </c>
      <c r="AD900" s="1144"/>
      <c r="AE900" s="94"/>
      <c r="AF900" s="95" t="s">
        <v>81</v>
      </c>
      <c r="AG900" s="87"/>
      <c r="AH900" s="1144" t="s">
        <v>80</v>
      </c>
      <c r="AI900" s="1144"/>
      <c r="AJ900" s="94"/>
      <c r="AK900" s="95" t="s">
        <v>81</v>
      </c>
      <c r="AL900" s="87"/>
      <c r="AM900" s="1144" t="s">
        <v>80</v>
      </c>
      <c r="AN900" s="1144"/>
      <c r="AO900" s="94"/>
      <c r="AP900" s="95" t="s">
        <v>81</v>
      </c>
      <c r="AQ900" s="87"/>
      <c r="AR900" s="1144" t="s">
        <v>80</v>
      </c>
      <c r="AS900" s="1144"/>
      <c r="AT900" s="94"/>
      <c r="AU900" s="95" t="s">
        <v>81</v>
      </c>
      <c r="AV900" s="87"/>
      <c r="AW900" s="1144" t="s">
        <v>80</v>
      </c>
      <c r="AX900" s="1144"/>
      <c r="AY900" s="94"/>
      <c r="AZ900" s="95" t="s">
        <v>81</v>
      </c>
      <c r="BA900" s="87"/>
      <c r="BB900" s="1144" t="s">
        <v>80</v>
      </c>
      <c r="BC900" s="1144"/>
      <c r="BD900" s="94"/>
      <c r="BE900" s="95" t="s">
        <v>81</v>
      </c>
      <c r="BF900" s="87"/>
      <c r="BG900" s="1144" t="s">
        <v>80</v>
      </c>
      <c r="BH900" s="1144"/>
      <c r="BI900" s="94"/>
      <c r="BJ900" s="95" t="s">
        <v>81</v>
      </c>
      <c r="BK900" s="87"/>
      <c r="BM900"/>
    </row>
    <row r="901" spans="1:66" customFormat="1" ht="15.6" customHeight="1">
      <c r="A901" s="637" t="s">
        <v>242</v>
      </c>
      <c r="B901" s="88"/>
      <c r="C901" s="357"/>
      <c r="D901" s="88"/>
      <c r="E901" s="357"/>
      <c r="F901" s="88"/>
      <c r="G901" s="89"/>
      <c r="H901" s="90"/>
      <c r="I901" s="2"/>
      <c r="J901" s="2"/>
      <c r="K901" s="2"/>
      <c r="L901" s="2"/>
      <c r="M901" s="2"/>
      <c r="N901" s="2"/>
      <c r="O901" s="2"/>
      <c r="P901" s="3"/>
      <c r="Q901" s="3"/>
      <c r="R901" s="3"/>
      <c r="S901" s="15"/>
      <c r="T901" s="10"/>
      <c r="U901" s="10"/>
      <c r="V901" s="11"/>
      <c r="W901" s="25"/>
      <c r="X901" s="9"/>
      <c r="Y901" s="9"/>
      <c r="Z901" s="15"/>
      <c r="AA901" s="20"/>
      <c r="AB901" s="20"/>
      <c r="AC901" s="20"/>
      <c r="AD901" s="2"/>
      <c r="AE901" s="3"/>
      <c r="AF901" s="3"/>
      <c r="AG901" s="3"/>
      <c r="AH901" s="8"/>
      <c r="AI901" s="10"/>
      <c r="AJ901" s="10"/>
      <c r="AK901" s="11"/>
      <c r="AL901" s="21"/>
      <c r="AM901" s="22"/>
      <c r="AN901" s="22"/>
      <c r="AO901" s="8"/>
      <c r="AP901" s="8"/>
      <c r="AQ901" s="8"/>
      <c r="AR901" s="8"/>
      <c r="AS901" s="8"/>
      <c r="AT901" s="8"/>
      <c r="AU901" s="8"/>
      <c r="AV901" s="8"/>
      <c r="AW901" s="8"/>
      <c r="AX901" s="8"/>
      <c r="AY901" s="8"/>
      <c r="AZ901" s="8"/>
      <c r="BA901" s="8"/>
      <c r="BB901" s="8"/>
      <c r="BC901" s="8"/>
      <c r="BD901" s="8"/>
      <c r="BE901" s="8"/>
      <c r="BF901" s="8"/>
      <c r="BG901" s="8"/>
      <c r="BH901" s="8"/>
      <c r="BI901" s="8"/>
      <c r="BJ901" s="8"/>
      <c r="BK901" s="8"/>
      <c r="BL901" s="8"/>
      <c r="BM901" s="660"/>
      <c r="BN901" s="8"/>
    </row>
    <row r="902" spans="1:66" s="1" customFormat="1" ht="12.6" customHeight="1">
      <c r="A902" s="97" t="s">
        <v>243</v>
      </c>
      <c r="B902" s="88"/>
      <c r="C902" s="363"/>
      <c r="D902" s="273"/>
      <c r="E902" s="1013"/>
      <c r="F902" s="256"/>
      <c r="G902" s="273"/>
      <c r="H902" s="274"/>
      <c r="I902" s="273"/>
      <c r="J902" s="273"/>
      <c r="K902" s="256"/>
      <c r="L902" s="273"/>
      <c r="M902" s="274"/>
      <c r="N902" s="32"/>
      <c r="O902" s="275"/>
      <c r="P902" s="275"/>
      <c r="Q902" s="275"/>
      <c r="R902" s="275"/>
      <c r="S902" s="276"/>
      <c r="T902" s="276"/>
      <c r="U902" s="276"/>
      <c r="V902" s="277"/>
      <c r="W902" s="278"/>
      <c r="X902" s="276"/>
      <c r="Y902" s="276"/>
      <c r="Z902" s="32"/>
      <c r="AD902" s="279"/>
      <c r="AE902" s="279"/>
      <c r="AF902" s="279"/>
      <c r="AG902" s="279"/>
      <c r="AH902" s="280"/>
      <c r="AI902" s="280"/>
      <c r="AJ902" s="280"/>
      <c r="AK902" s="281"/>
      <c r="AL902" s="282"/>
      <c r="AM902" s="280"/>
      <c r="AN902" s="280"/>
      <c r="AO902" s="32"/>
      <c r="AP902" s="32"/>
      <c r="AQ902" s="32"/>
      <c r="AR902" s="32"/>
      <c r="AS902" s="32"/>
      <c r="AT902" s="32"/>
      <c r="AU902" s="32"/>
      <c r="AV902" s="32"/>
      <c r="AW902" s="32"/>
      <c r="AX902" s="32"/>
      <c r="AY902" s="32"/>
      <c r="AZ902" s="32"/>
      <c r="BA902" s="32"/>
      <c r="BB902" s="32"/>
      <c r="BC902" s="32"/>
      <c r="BD902" s="32"/>
      <c r="BE902" s="32"/>
      <c r="BF902" s="32"/>
      <c r="BG902" s="32"/>
      <c r="BH902" s="32"/>
      <c r="BI902" s="32"/>
      <c r="BJ902" s="32"/>
      <c r="BK902" s="32"/>
      <c r="BL902" s="32"/>
      <c r="BM902" s="661"/>
      <c r="BN902" s="32"/>
    </row>
    <row r="903" spans="1:66" s="260" customFormat="1" ht="12">
      <c r="A903" s="638"/>
      <c r="B903" s="639"/>
      <c r="C903" s="358"/>
      <c r="D903" s="252" t="s">
        <v>21</v>
      </c>
      <c r="E903" s="1159" t="str">
        <f>+E78</f>
        <v>Contractor Name</v>
      </c>
      <c r="F903" s="1159"/>
      <c r="G903" s="1159"/>
      <c r="H903" s="1159"/>
      <c r="I903" s="291" t="s">
        <v>21</v>
      </c>
      <c r="J903" s="1150" t="str">
        <f>E903</f>
        <v>Contractor Name</v>
      </c>
      <c r="K903" s="1150"/>
      <c r="L903" s="1150"/>
      <c r="M903" s="1150"/>
      <c r="N903" s="291" t="s">
        <v>21</v>
      </c>
      <c r="O903" s="1150" t="str">
        <f>E903</f>
        <v>Contractor Name</v>
      </c>
      <c r="P903" s="1150"/>
      <c r="Q903" s="1150"/>
      <c r="R903" s="1150"/>
      <c r="S903" s="291" t="s">
        <v>21</v>
      </c>
      <c r="T903" s="1150" t="str">
        <f>E903</f>
        <v>Contractor Name</v>
      </c>
      <c r="U903" s="1150"/>
      <c r="V903" s="1150"/>
      <c r="W903" s="1150"/>
      <c r="X903" s="291" t="s">
        <v>21</v>
      </c>
      <c r="Y903" s="1150" t="str">
        <f>E903</f>
        <v>Contractor Name</v>
      </c>
      <c r="Z903" s="1150"/>
      <c r="AA903" s="1150"/>
      <c r="AB903" s="1150"/>
      <c r="AC903" s="291" t="s">
        <v>21</v>
      </c>
      <c r="AD903" s="1150" t="str">
        <f>E903</f>
        <v>Contractor Name</v>
      </c>
      <c r="AE903" s="1150"/>
      <c r="AF903" s="1150"/>
      <c r="AG903" s="1150"/>
      <c r="AH903" s="291" t="s">
        <v>21</v>
      </c>
      <c r="AI903" s="1150" t="str">
        <f>E903</f>
        <v>Contractor Name</v>
      </c>
      <c r="AJ903" s="1150"/>
      <c r="AK903" s="1150"/>
      <c r="AL903" s="1150"/>
      <c r="AM903" s="291" t="s">
        <v>21</v>
      </c>
      <c r="AN903" s="1150" t="str">
        <f>E903</f>
        <v>Contractor Name</v>
      </c>
      <c r="AO903" s="1150"/>
      <c r="AP903" s="1150"/>
      <c r="AQ903" s="1150"/>
      <c r="AR903" s="291" t="s">
        <v>21</v>
      </c>
      <c r="AS903" s="1150" t="str">
        <f>E903</f>
        <v>Contractor Name</v>
      </c>
      <c r="AT903" s="1150"/>
      <c r="AU903" s="1150"/>
      <c r="AV903" s="1150"/>
      <c r="AW903" s="291" t="s">
        <v>21</v>
      </c>
      <c r="AX903" s="1150" t="str">
        <f>J903</f>
        <v>Contractor Name</v>
      </c>
      <c r="AY903" s="1150"/>
      <c r="AZ903" s="1150"/>
      <c r="BA903" s="1150"/>
      <c r="BB903" s="291" t="s">
        <v>21</v>
      </c>
      <c r="BC903" s="1150" t="str">
        <f>O903</f>
        <v>Contractor Name</v>
      </c>
      <c r="BD903" s="1150"/>
      <c r="BE903" s="1150"/>
      <c r="BF903" s="1150"/>
      <c r="BG903" s="291" t="s">
        <v>21</v>
      </c>
      <c r="BH903" s="1150" t="str">
        <f>T903</f>
        <v>Contractor Name</v>
      </c>
      <c r="BI903" s="1150"/>
      <c r="BJ903" s="1150"/>
      <c r="BK903" s="1150"/>
      <c r="BL903" s="292"/>
      <c r="BM903" s="662"/>
      <c r="BN903" s="292"/>
    </row>
    <row r="904" spans="1:66" s="260" customFormat="1" ht="12">
      <c r="A904" s="97" t="s">
        <v>133</v>
      </c>
      <c r="B904" s="639"/>
      <c r="C904" s="358"/>
      <c r="D904" s="252" t="s">
        <v>20</v>
      </c>
      <c r="E904" s="1036" t="str">
        <f>+E79</f>
        <v>Contract Number</v>
      </c>
      <c r="F904" s="254"/>
      <c r="G904" s="255" t="s">
        <v>90</v>
      </c>
      <c r="H904" s="894"/>
      <c r="I904" s="307" t="s">
        <v>20</v>
      </c>
      <c r="J904" s="324" t="str">
        <f>E904</f>
        <v>Contract Number</v>
      </c>
      <c r="K904" s="293"/>
      <c r="L904" s="294" t="s">
        <v>90</v>
      </c>
      <c r="M904" s="295">
        <f>H904</f>
        <v>0</v>
      </c>
      <c r="N904" s="296" t="s">
        <v>20</v>
      </c>
      <c r="O904" s="325" t="str">
        <f>E904</f>
        <v>Contract Number</v>
      </c>
      <c r="P904" s="297"/>
      <c r="Q904" s="298" t="s">
        <v>90</v>
      </c>
      <c r="R904" s="299">
        <f>H904</f>
        <v>0</v>
      </c>
      <c r="S904" s="296" t="s">
        <v>20</v>
      </c>
      <c r="T904" s="300" t="str">
        <f>E904</f>
        <v>Contract Number</v>
      </c>
      <c r="U904" s="297"/>
      <c r="V904" s="298" t="s">
        <v>90</v>
      </c>
      <c r="W904" s="301">
        <f>H904</f>
        <v>0</v>
      </c>
      <c r="X904" s="296" t="s">
        <v>20</v>
      </c>
      <c r="Y904" s="300" t="str">
        <f>E904</f>
        <v>Contract Number</v>
      </c>
      <c r="Z904" s="297"/>
      <c r="AA904" s="298" t="s">
        <v>90</v>
      </c>
      <c r="AB904" s="301">
        <f>H904</f>
        <v>0</v>
      </c>
      <c r="AC904" s="296" t="s">
        <v>20</v>
      </c>
      <c r="AD904" s="300" t="str">
        <f>E904</f>
        <v>Contract Number</v>
      </c>
      <c r="AE904" s="297"/>
      <c r="AF904" s="298" t="s">
        <v>90</v>
      </c>
      <c r="AG904" s="301">
        <f>H904</f>
        <v>0</v>
      </c>
      <c r="AH904" s="296" t="s">
        <v>20</v>
      </c>
      <c r="AI904" s="300" t="str">
        <f>E904</f>
        <v>Contract Number</v>
      </c>
      <c r="AJ904" s="297"/>
      <c r="AK904" s="298" t="s">
        <v>90</v>
      </c>
      <c r="AL904" s="302">
        <f>H904</f>
        <v>0</v>
      </c>
      <c r="AM904" s="296" t="s">
        <v>20</v>
      </c>
      <c r="AN904" s="325" t="str">
        <f>E904</f>
        <v>Contract Number</v>
      </c>
      <c r="AO904" s="297"/>
      <c r="AP904" s="298" t="s">
        <v>90</v>
      </c>
      <c r="AQ904" s="302">
        <f>H904</f>
        <v>0</v>
      </c>
      <c r="AR904" s="296" t="s">
        <v>20</v>
      </c>
      <c r="AS904" s="325" t="str">
        <f>E904</f>
        <v>Contract Number</v>
      </c>
      <c r="AT904" s="297"/>
      <c r="AU904" s="298" t="s">
        <v>90</v>
      </c>
      <c r="AV904" s="303">
        <f>H904</f>
        <v>0</v>
      </c>
      <c r="AW904" s="296" t="s">
        <v>20</v>
      </c>
      <c r="AX904" s="325" t="str">
        <f>J904</f>
        <v>Contract Number</v>
      </c>
      <c r="AY904" s="297"/>
      <c r="AZ904" s="298" t="s">
        <v>90</v>
      </c>
      <c r="BA904" s="303">
        <f>M904</f>
        <v>0</v>
      </c>
      <c r="BB904" s="296" t="s">
        <v>20</v>
      </c>
      <c r="BC904" s="325" t="str">
        <f>O904</f>
        <v>Contract Number</v>
      </c>
      <c r="BD904" s="297"/>
      <c r="BE904" s="298" t="s">
        <v>90</v>
      </c>
      <c r="BF904" s="303">
        <f>R904</f>
        <v>0</v>
      </c>
      <c r="BG904" s="296" t="s">
        <v>20</v>
      </c>
      <c r="BH904" s="325" t="str">
        <f>T904</f>
        <v>Contract Number</v>
      </c>
      <c r="BI904" s="297"/>
      <c r="BJ904" s="298" t="s">
        <v>90</v>
      </c>
      <c r="BK904" s="303">
        <f>W904</f>
        <v>0</v>
      </c>
      <c r="BL904" s="304"/>
      <c r="BM904" s="663"/>
      <c r="BN904" s="304"/>
    </row>
    <row r="905" spans="1:66" s="260" customFormat="1" ht="17.45" customHeight="1">
      <c r="A905" s="93"/>
      <c r="B905" s="639"/>
      <c r="C905" s="358"/>
      <c r="D905" s="252" t="s">
        <v>126</v>
      </c>
      <c r="E905" s="1009" t="s">
        <v>127</v>
      </c>
      <c r="F905" s="257"/>
      <c r="G905" s="258" t="s">
        <v>122</v>
      </c>
      <c r="H905" s="257"/>
      <c r="I905" s="296" t="s">
        <v>120</v>
      </c>
      <c r="J905" s="305" t="s">
        <v>121</v>
      </c>
      <c r="K905" s="306">
        <f>F905</f>
        <v>0</v>
      </c>
      <c r="L905" s="298" t="s">
        <v>122</v>
      </c>
      <c r="M905" s="306">
        <f>H905</f>
        <v>0</v>
      </c>
      <c r="N905" s="296" t="s">
        <v>120</v>
      </c>
      <c r="O905" s="305" t="s">
        <v>121</v>
      </c>
      <c r="P905" s="306">
        <f>F905</f>
        <v>0</v>
      </c>
      <c r="Q905" s="298" t="s">
        <v>122</v>
      </c>
      <c r="R905" s="306">
        <f>H905</f>
        <v>0</v>
      </c>
      <c r="S905" s="296" t="s">
        <v>120</v>
      </c>
      <c r="T905" s="305" t="s">
        <v>121</v>
      </c>
      <c r="U905" s="306">
        <f>F905</f>
        <v>0</v>
      </c>
      <c r="V905" s="298" t="s">
        <v>122</v>
      </c>
      <c r="W905" s="306">
        <f>H905</f>
        <v>0</v>
      </c>
      <c r="X905" s="296" t="s">
        <v>120</v>
      </c>
      <c r="Y905" s="305" t="s">
        <v>121</v>
      </c>
      <c r="Z905" s="306">
        <f>F905</f>
        <v>0</v>
      </c>
      <c r="AA905" s="298" t="s">
        <v>122</v>
      </c>
      <c r="AB905" s="306">
        <f>H905</f>
        <v>0</v>
      </c>
      <c r="AC905" s="296" t="s">
        <v>120</v>
      </c>
      <c r="AD905" s="305" t="s">
        <v>121</v>
      </c>
      <c r="AE905" s="306">
        <f>F905</f>
        <v>0</v>
      </c>
      <c r="AF905" s="298" t="s">
        <v>122</v>
      </c>
      <c r="AG905" s="306">
        <f>H905</f>
        <v>0</v>
      </c>
      <c r="AH905" s="296" t="s">
        <v>120</v>
      </c>
      <c r="AI905" s="305" t="s">
        <v>121</v>
      </c>
      <c r="AJ905" s="306">
        <f>F905</f>
        <v>0</v>
      </c>
      <c r="AK905" s="298" t="s">
        <v>122</v>
      </c>
      <c r="AL905" s="306">
        <f>H905</f>
        <v>0</v>
      </c>
      <c r="AM905" s="296" t="s">
        <v>120</v>
      </c>
      <c r="AN905" s="305" t="s">
        <v>121</v>
      </c>
      <c r="AO905" s="306">
        <f>F905</f>
        <v>0</v>
      </c>
      <c r="AP905" s="298" t="s">
        <v>122</v>
      </c>
      <c r="AQ905" s="306">
        <f>H905</f>
        <v>0</v>
      </c>
      <c r="AR905" s="296" t="s">
        <v>120</v>
      </c>
      <c r="AS905" s="305" t="s">
        <v>121</v>
      </c>
      <c r="AT905" s="306">
        <f>F905</f>
        <v>0</v>
      </c>
      <c r="AU905" s="298" t="s">
        <v>122</v>
      </c>
      <c r="AV905" s="306">
        <f>H905</f>
        <v>0</v>
      </c>
      <c r="AW905" s="296" t="s">
        <v>120</v>
      </c>
      <c r="AX905" s="305" t="s">
        <v>121</v>
      </c>
      <c r="AY905" s="306">
        <f>K905</f>
        <v>0</v>
      </c>
      <c r="AZ905" s="298" t="s">
        <v>122</v>
      </c>
      <c r="BA905" s="306">
        <f>M905</f>
        <v>0</v>
      </c>
      <c r="BB905" s="296" t="s">
        <v>120</v>
      </c>
      <c r="BC905" s="305" t="s">
        <v>121</v>
      </c>
      <c r="BD905" s="306">
        <f>P905</f>
        <v>0</v>
      </c>
      <c r="BE905" s="298" t="s">
        <v>122</v>
      </c>
      <c r="BF905" s="306">
        <f>R905</f>
        <v>0</v>
      </c>
      <c r="BG905" s="296" t="s">
        <v>120</v>
      </c>
      <c r="BH905" s="305" t="s">
        <v>121</v>
      </c>
      <c r="BI905" s="306">
        <f>U905</f>
        <v>0</v>
      </c>
      <c r="BJ905" s="298" t="s">
        <v>122</v>
      </c>
      <c r="BK905" s="306">
        <f>W905</f>
        <v>0</v>
      </c>
      <c r="BL905" s="304"/>
      <c r="BM905" s="663"/>
      <c r="BN905" s="304"/>
    </row>
    <row r="906" spans="1:66" s="260" customFormat="1" ht="15.75" customHeight="1">
      <c r="A906" s="93"/>
      <c r="B906" s="97"/>
      <c r="C906" s="359"/>
      <c r="D906" s="1160" t="s">
        <v>124</v>
      </c>
      <c r="E906" s="1160"/>
      <c r="F906" s="1160"/>
      <c r="G906" s="1161">
        <f>E969+J969+O969+T969+Y969+AD969+AI969+AN969+AS969+AX969+BC969+BH969</f>
        <v>0</v>
      </c>
      <c r="H906" s="259"/>
      <c r="I906" s="292"/>
      <c r="J906" s="292"/>
      <c r="K906" s="292"/>
      <c r="L906" s="292"/>
      <c r="M906" s="292"/>
      <c r="N906" s="292"/>
      <c r="O906" s="292"/>
      <c r="P906" s="292"/>
      <c r="Q906" s="292"/>
      <c r="R906" s="292"/>
      <c r="S906" s="292"/>
      <c r="T906" s="292"/>
      <c r="U906" s="292"/>
      <c r="V906" s="292"/>
      <c r="W906" s="292"/>
      <c r="X906" s="292"/>
      <c r="Y906" s="292"/>
      <c r="Z906" s="292"/>
      <c r="AA906" s="292"/>
      <c r="AB906" s="292"/>
      <c r="AC906" s="292"/>
      <c r="AD906" s="292"/>
      <c r="AE906" s="292"/>
      <c r="AF906" s="292"/>
      <c r="AG906" s="292"/>
      <c r="AH906" s="292"/>
      <c r="AI906" s="292"/>
      <c r="AJ906" s="292"/>
      <c r="AK906" s="292"/>
      <c r="AL906" s="292"/>
      <c r="AM906" s="292"/>
      <c r="AN906" s="292"/>
      <c r="AO906" s="292"/>
      <c r="AP906" s="292"/>
      <c r="AQ906" s="292"/>
      <c r="AR906" s="292"/>
      <c r="AS906" s="292"/>
      <c r="AT906" s="292"/>
      <c r="AU906" s="292"/>
      <c r="AV906" s="292"/>
      <c r="AW906" s="292"/>
      <c r="AX906" s="292"/>
      <c r="AY906" s="292"/>
      <c r="AZ906" s="292"/>
      <c r="BA906" s="292"/>
      <c r="BB906" s="292"/>
      <c r="BC906" s="292"/>
      <c r="BD906" s="292"/>
      <c r="BE906" s="292"/>
      <c r="BF906" s="292"/>
      <c r="BG906" s="292"/>
      <c r="BH906" s="292"/>
      <c r="BI906" s="292"/>
      <c r="BJ906" s="292"/>
      <c r="BK906" s="292"/>
      <c r="BL906" s="308"/>
      <c r="BM906" s="665"/>
      <c r="BN906" s="308"/>
    </row>
    <row r="907" spans="1:66" s="1" customFormat="1" ht="5.45" customHeight="1" thickBot="1">
      <c r="A907" s="640"/>
      <c r="B907" s="641"/>
      <c r="C907" s="360"/>
      <c r="D907" s="261"/>
      <c r="E907" s="360"/>
      <c r="F907" s="261"/>
      <c r="G907" s="1162"/>
      <c r="H907" s="91"/>
      <c r="I907" s="16"/>
      <c r="J907" s="16"/>
      <c r="K907" s="32"/>
      <c r="L907" s="16"/>
      <c r="M907" s="16"/>
      <c r="N907" s="16"/>
      <c r="R907" s="262"/>
      <c r="S907" s="262"/>
      <c r="T907" s="262"/>
      <c r="U907" s="262"/>
      <c r="V907" s="262"/>
      <c r="W907" s="262"/>
      <c r="X907" s="262"/>
      <c r="Y907" s="262"/>
      <c r="Z907" s="262"/>
      <c r="AA907" s="262"/>
      <c r="AB907" s="262"/>
      <c r="AC907" s="262"/>
      <c r="AD907" s="262"/>
      <c r="AE907" s="20"/>
      <c r="AF907" s="20"/>
      <c r="AG907" s="20"/>
      <c r="AH907" s="20"/>
      <c r="BM907"/>
    </row>
    <row r="908" spans="1:66" s="1" customFormat="1" ht="14.25" customHeight="1" thickTop="1">
      <c r="A908" s="642" t="s">
        <v>30</v>
      </c>
      <c r="B908" s="653"/>
      <c r="C908" s="1135" t="s">
        <v>232</v>
      </c>
      <c r="D908" s="1137" t="str">
        <f>+D833</f>
        <v>Program Name</v>
      </c>
      <c r="E908" s="1138"/>
      <c r="F908" s="1138"/>
      <c r="G908" s="1138"/>
      <c r="H908" s="1139"/>
      <c r="I908" s="1137" t="str">
        <f>+I833</f>
        <v>Program Name</v>
      </c>
      <c r="J908" s="1138"/>
      <c r="K908" s="1138"/>
      <c r="L908" s="1138"/>
      <c r="M908" s="1139"/>
      <c r="N908" s="1137" t="str">
        <f>+N833</f>
        <v>Program Name</v>
      </c>
      <c r="O908" s="1138"/>
      <c r="P908" s="1138"/>
      <c r="Q908" s="1138"/>
      <c r="R908" s="1139"/>
      <c r="S908" s="1137" t="str">
        <f>+S833</f>
        <v>Program Name</v>
      </c>
      <c r="T908" s="1138"/>
      <c r="U908" s="1138"/>
      <c r="V908" s="1138"/>
      <c r="W908" s="1139"/>
      <c r="X908" s="1137" t="str">
        <f>+X833</f>
        <v>Program Name</v>
      </c>
      <c r="Y908" s="1138"/>
      <c r="Z908" s="1138"/>
      <c r="AA908" s="1138"/>
      <c r="AB908" s="1139"/>
      <c r="AC908" s="1137" t="str">
        <f>+AC833</f>
        <v>Program Name</v>
      </c>
      <c r="AD908" s="1138"/>
      <c r="AE908" s="1138"/>
      <c r="AF908" s="1138"/>
      <c r="AG908" s="1139"/>
      <c r="AH908" s="1137" t="str">
        <f>+AH833</f>
        <v>Program Name</v>
      </c>
      <c r="AI908" s="1138"/>
      <c r="AJ908" s="1138"/>
      <c r="AK908" s="1138"/>
      <c r="AL908" s="1139"/>
      <c r="AM908" s="1137" t="str">
        <f>+AM833</f>
        <v>Program Name</v>
      </c>
      <c r="AN908" s="1138"/>
      <c r="AO908" s="1138"/>
      <c r="AP908" s="1138"/>
      <c r="AQ908" s="1139"/>
      <c r="AR908" s="1137" t="str">
        <f>+AR833</f>
        <v>Program Name</v>
      </c>
      <c r="AS908" s="1138"/>
      <c r="AT908" s="1138"/>
      <c r="AU908" s="1138"/>
      <c r="AV908" s="1139"/>
      <c r="AW908" s="1137" t="str">
        <f>+AW833</f>
        <v>Program Name</v>
      </c>
      <c r="AX908" s="1138"/>
      <c r="AY908" s="1138"/>
      <c r="AZ908" s="1138"/>
      <c r="BA908" s="1139"/>
      <c r="BB908" s="1137" t="str">
        <f>+BB833</f>
        <v>Program Name</v>
      </c>
      <c r="BC908" s="1138"/>
      <c r="BD908" s="1138"/>
      <c r="BE908" s="1138"/>
      <c r="BF908" s="1139"/>
      <c r="BG908" s="1137" t="str">
        <f>+BG833</f>
        <v>Program Name</v>
      </c>
      <c r="BH908" s="1138"/>
      <c r="BI908" s="1138"/>
      <c r="BJ908" s="1138"/>
      <c r="BK908" s="1139"/>
      <c r="BL908" s="31"/>
      <c r="BM908" s="232" t="s">
        <v>33</v>
      </c>
    </row>
    <row r="909" spans="1:66" s="1" customFormat="1" ht="13.5">
      <c r="A909" s="644" t="s">
        <v>31</v>
      </c>
      <c r="B909" s="654"/>
      <c r="C909" s="1136"/>
      <c r="D909" s="1146" t="str">
        <f>+D834</f>
        <v>Funding Source</v>
      </c>
      <c r="E909" s="1147"/>
      <c r="F909" s="1147"/>
      <c r="G909" s="1147"/>
      <c r="H909" s="1148"/>
      <c r="I909" s="1146" t="str">
        <f>+I834</f>
        <v>Funding Source</v>
      </c>
      <c r="J909" s="1147"/>
      <c r="K909" s="1147"/>
      <c r="L909" s="1147"/>
      <c r="M909" s="1148"/>
      <c r="N909" s="1146" t="str">
        <f>+N834</f>
        <v>Funding Source</v>
      </c>
      <c r="O909" s="1147"/>
      <c r="P909" s="1147"/>
      <c r="Q909" s="1147"/>
      <c r="R909" s="1148"/>
      <c r="S909" s="1146" t="str">
        <f>+S834</f>
        <v>Funding Source</v>
      </c>
      <c r="T909" s="1147"/>
      <c r="U909" s="1147"/>
      <c r="V909" s="1147"/>
      <c r="W909" s="1148"/>
      <c r="X909" s="1146" t="str">
        <f>+X834</f>
        <v>Funding Source</v>
      </c>
      <c r="Y909" s="1147"/>
      <c r="Z909" s="1147"/>
      <c r="AA909" s="1147"/>
      <c r="AB909" s="1148"/>
      <c r="AC909" s="1146" t="str">
        <f>+AC834</f>
        <v>Funding Source</v>
      </c>
      <c r="AD909" s="1147"/>
      <c r="AE909" s="1147"/>
      <c r="AF909" s="1147"/>
      <c r="AG909" s="1148"/>
      <c r="AH909" s="1146" t="str">
        <f>+AH834</f>
        <v>Funding Source</v>
      </c>
      <c r="AI909" s="1147"/>
      <c r="AJ909" s="1147"/>
      <c r="AK909" s="1147"/>
      <c r="AL909" s="1148"/>
      <c r="AM909" s="1146" t="str">
        <f>+AM834</f>
        <v>Funding Source</v>
      </c>
      <c r="AN909" s="1147"/>
      <c r="AO909" s="1147"/>
      <c r="AP909" s="1147"/>
      <c r="AQ909" s="1148"/>
      <c r="AR909" s="1146" t="str">
        <f>+AR834</f>
        <v>Funding Source</v>
      </c>
      <c r="AS909" s="1147"/>
      <c r="AT909" s="1147"/>
      <c r="AU909" s="1147"/>
      <c r="AV909" s="1148"/>
      <c r="AW909" s="1146" t="str">
        <f>+AW834</f>
        <v>Funding Source</v>
      </c>
      <c r="AX909" s="1147"/>
      <c r="AY909" s="1147"/>
      <c r="AZ909" s="1147"/>
      <c r="BA909" s="1148"/>
      <c r="BB909" s="1146" t="str">
        <f>+BB834</f>
        <v>Funding Source</v>
      </c>
      <c r="BC909" s="1147"/>
      <c r="BD909" s="1147"/>
      <c r="BE909" s="1147"/>
      <c r="BF909" s="1148"/>
      <c r="BG909" s="1146" t="str">
        <f>+BG834</f>
        <v>Funding Source</v>
      </c>
      <c r="BH909" s="1147"/>
      <c r="BI909" s="1147"/>
      <c r="BJ909" s="1147"/>
      <c r="BK909" s="1148"/>
      <c r="BL909" s="31"/>
      <c r="BM909" s="233"/>
    </row>
    <row r="910" spans="1:66" s="30" customFormat="1" ht="21.6" customHeight="1">
      <c r="A910" s="646"/>
      <c r="B910" s="655"/>
      <c r="C910" s="669" t="s">
        <v>233</v>
      </c>
      <c r="D910" s="329" t="s">
        <v>67</v>
      </c>
      <c r="E910" s="1010" t="s">
        <v>68</v>
      </c>
      <c r="F910" s="330" t="s">
        <v>69</v>
      </c>
      <c r="G910" s="331" t="s">
        <v>70</v>
      </c>
      <c r="H910" s="332" t="s">
        <v>71</v>
      </c>
      <c r="I910" s="329" t="s">
        <v>67</v>
      </c>
      <c r="J910" s="1010" t="s">
        <v>68</v>
      </c>
      <c r="K910" s="330" t="s">
        <v>69</v>
      </c>
      <c r="L910" s="331" t="s">
        <v>70</v>
      </c>
      <c r="M910" s="333" t="s">
        <v>71</v>
      </c>
      <c r="N910" s="329" t="s">
        <v>67</v>
      </c>
      <c r="O910" s="1010" t="s">
        <v>68</v>
      </c>
      <c r="P910" s="330" t="s">
        <v>69</v>
      </c>
      <c r="Q910" s="331" t="s">
        <v>70</v>
      </c>
      <c r="R910" s="333" t="s">
        <v>71</v>
      </c>
      <c r="S910" s="329" t="s">
        <v>67</v>
      </c>
      <c r="T910" s="1010" t="s">
        <v>68</v>
      </c>
      <c r="U910" s="330" t="s">
        <v>69</v>
      </c>
      <c r="V910" s="331" t="s">
        <v>70</v>
      </c>
      <c r="W910" s="333" t="s">
        <v>71</v>
      </c>
      <c r="X910" s="329" t="s">
        <v>67</v>
      </c>
      <c r="Y910" s="1010" t="s">
        <v>68</v>
      </c>
      <c r="Z910" s="330" t="s">
        <v>69</v>
      </c>
      <c r="AA910" s="331" t="s">
        <v>70</v>
      </c>
      <c r="AB910" s="333" t="s">
        <v>71</v>
      </c>
      <c r="AC910" s="329" t="s">
        <v>67</v>
      </c>
      <c r="AD910" s="1010" t="s">
        <v>68</v>
      </c>
      <c r="AE910" s="330" t="s">
        <v>69</v>
      </c>
      <c r="AF910" s="331" t="s">
        <v>70</v>
      </c>
      <c r="AG910" s="333" t="s">
        <v>71</v>
      </c>
      <c r="AH910" s="329" t="s">
        <v>67</v>
      </c>
      <c r="AI910" s="1010" t="s">
        <v>68</v>
      </c>
      <c r="AJ910" s="330" t="s">
        <v>69</v>
      </c>
      <c r="AK910" s="331" t="s">
        <v>70</v>
      </c>
      <c r="AL910" s="333" t="s">
        <v>71</v>
      </c>
      <c r="AM910" s="329" t="s">
        <v>67</v>
      </c>
      <c r="AN910" s="1010" t="s">
        <v>68</v>
      </c>
      <c r="AO910" s="330" t="s">
        <v>69</v>
      </c>
      <c r="AP910" s="331" t="s">
        <v>70</v>
      </c>
      <c r="AQ910" s="333" t="s">
        <v>71</v>
      </c>
      <c r="AR910" s="329" t="s">
        <v>67</v>
      </c>
      <c r="AS910" s="1010" t="s">
        <v>68</v>
      </c>
      <c r="AT910" s="330" t="s">
        <v>69</v>
      </c>
      <c r="AU910" s="331" t="s">
        <v>70</v>
      </c>
      <c r="AV910" s="333" t="s">
        <v>71</v>
      </c>
      <c r="AW910" s="329" t="s">
        <v>67</v>
      </c>
      <c r="AX910" s="1010" t="s">
        <v>68</v>
      </c>
      <c r="AY910" s="330" t="s">
        <v>69</v>
      </c>
      <c r="AZ910" s="331" t="s">
        <v>70</v>
      </c>
      <c r="BA910" s="333" t="s">
        <v>71</v>
      </c>
      <c r="BB910" s="329" t="s">
        <v>67</v>
      </c>
      <c r="BC910" s="1010" t="s">
        <v>68</v>
      </c>
      <c r="BD910" s="330" t="s">
        <v>69</v>
      </c>
      <c r="BE910" s="331" t="s">
        <v>70</v>
      </c>
      <c r="BF910" s="333" t="s">
        <v>71</v>
      </c>
      <c r="BG910" s="329" t="s">
        <v>67</v>
      </c>
      <c r="BH910" s="1010" t="s">
        <v>68</v>
      </c>
      <c r="BI910" s="330" t="s">
        <v>69</v>
      </c>
      <c r="BJ910" s="331" t="s">
        <v>70</v>
      </c>
      <c r="BK910" s="333" t="s">
        <v>71</v>
      </c>
      <c r="BM910" s="334" t="s">
        <v>68</v>
      </c>
    </row>
    <row r="911" spans="1:66" s="30" customFormat="1" ht="12.75">
      <c r="A911" s="399">
        <v>1</v>
      </c>
      <c r="B911" s="648" t="str">
        <f>$B$11</f>
        <v>Salaries</v>
      </c>
      <c r="C911" s="555">
        <f>+E911+J911+O911+T911+Y911+AD911+AI911+AN911+AS911+AX911+BC911+BH911</f>
        <v>0</v>
      </c>
      <c r="D911" s="1028">
        <f t="shared" ref="D911:D957" si="2078">D836</f>
        <v>0</v>
      </c>
      <c r="E911" s="570"/>
      <c r="F911" s="391">
        <f>+F836+E911</f>
        <v>0</v>
      </c>
      <c r="G911" s="386">
        <f>D911-F911</f>
        <v>0</v>
      </c>
      <c r="H911" s="365" t="str">
        <f>IF(D911=0,"    ",F911/D911)</f>
        <v xml:space="preserve">    </v>
      </c>
      <c r="I911" s="667">
        <f t="shared" ref="I911:I957" si="2079">I836</f>
        <v>0</v>
      </c>
      <c r="J911" s="570"/>
      <c r="K911" s="391">
        <f>+K836+J911</f>
        <v>0</v>
      </c>
      <c r="L911" s="386">
        <f>I911-K911</f>
        <v>0</v>
      </c>
      <c r="M911" s="365" t="str">
        <f>IF(I911=0,"    ",K911/I911)</f>
        <v xml:space="preserve">    </v>
      </c>
      <c r="N911" s="667">
        <f t="shared" ref="N911:N957" si="2080">N836</f>
        <v>0</v>
      </c>
      <c r="O911" s="570"/>
      <c r="P911" s="391">
        <f>+P836+O911</f>
        <v>0</v>
      </c>
      <c r="Q911" s="386">
        <f>N911-P911</f>
        <v>0</v>
      </c>
      <c r="R911" s="365" t="str">
        <f>IF(N911=0,"    ",P911/N911)</f>
        <v xml:space="preserve">    </v>
      </c>
      <c r="S911" s="667">
        <f t="shared" ref="S911:S957" si="2081">S836</f>
        <v>0</v>
      </c>
      <c r="T911" s="570"/>
      <c r="U911" s="391">
        <f>+U836+T911</f>
        <v>0</v>
      </c>
      <c r="V911" s="386">
        <f>S911-U911</f>
        <v>0</v>
      </c>
      <c r="W911" s="365" t="str">
        <f>IF(S911=0,"    ",U911/S911)</f>
        <v xml:space="preserve">    </v>
      </c>
      <c r="X911" s="667">
        <f t="shared" ref="X911:X957" si="2082">X836</f>
        <v>0</v>
      </c>
      <c r="Y911" s="570"/>
      <c r="Z911" s="391">
        <f>+Z836+Y911</f>
        <v>0</v>
      </c>
      <c r="AA911" s="386">
        <f>X911-Z911</f>
        <v>0</v>
      </c>
      <c r="AB911" s="365" t="str">
        <f>IF(X911=0,"    ",Z911/X911)</f>
        <v xml:space="preserve">    </v>
      </c>
      <c r="AC911" s="667">
        <f t="shared" ref="AC911:AC957" si="2083">AC836</f>
        <v>0</v>
      </c>
      <c r="AD911" s="570"/>
      <c r="AE911" s="391">
        <f>+AE836+AD911</f>
        <v>0</v>
      </c>
      <c r="AF911" s="386">
        <f>AC911-AE911</f>
        <v>0</v>
      </c>
      <c r="AG911" s="365" t="str">
        <f>IF(AC911=0,"    ",AE911/AC911)</f>
        <v xml:space="preserve">    </v>
      </c>
      <c r="AH911" s="667">
        <f t="shared" ref="AH911:AH957" si="2084">AH836</f>
        <v>0</v>
      </c>
      <c r="AI911" s="570"/>
      <c r="AJ911" s="391">
        <f>+AJ836+AI911</f>
        <v>0</v>
      </c>
      <c r="AK911" s="386">
        <f>AH911-AJ911</f>
        <v>0</v>
      </c>
      <c r="AL911" s="365" t="str">
        <f>IF(AH911=0,"    ",AJ911/AH911)</f>
        <v xml:space="preserve">    </v>
      </c>
      <c r="AM911" s="667">
        <f t="shared" ref="AM911:AM957" si="2085">AM836</f>
        <v>0</v>
      </c>
      <c r="AN911" s="570"/>
      <c r="AO911" s="391">
        <f>+AO836+AN911</f>
        <v>0</v>
      </c>
      <c r="AP911" s="386">
        <f>AM911-AO911</f>
        <v>0</v>
      </c>
      <c r="AQ911" s="365" t="str">
        <f>IF(AM911=0,"    ",AO911/AM911)</f>
        <v xml:space="preserve">    </v>
      </c>
      <c r="AR911" s="667">
        <f t="shared" ref="AR911:AR957" si="2086">AR836</f>
        <v>0</v>
      </c>
      <c r="AS911" s="570"/>
      <c r="AT911" s="391">
        <f>+AT836+AS911</f>
        <v>0</v>
      </c>
      <c r="AU911" s="386">
        <f>AR911-AT911</f>
        <v>0</v>
      </c>
      <c r="AV911" s="365" t="str">
        <f>IF(AR911=0,"    ",AT911/AR911)</f>
        <v xml:space="preserve">    </v>
      </c>
      <c r="AW911" s="667">
        <f t="shared" ref="AW911:AW957" si="2087">AW836</f>
        <v>0</v>
      </c>
      <c r="AX911" s="570"/>
      <c r="AY911" s="391">
        <f>+AY836+AX911</f>
        <v>0</v>
      </c>
      <c r="AZ911" s="386">
        <f>AW911-AY911</f>
        <v>0</v>
      </c>
      <c r="BA911" s="365" t="str">
        <f>IF(AW911=0,"    ",AY911/AW911)</f>
        <v xml:space="preserve">    </v>
      </c>
      <c r="BB911" s="667">
        <f t="shared" ref="BB911:BB957" si="2088">BB836</f>
        <v>0</v>
      </c>
      <c r="BC911" s="570"/>
      <c r="BD911" s="391">
        <f>+BD836+BC911</f>
        <v>0</v>
      </c>
      <c r="BE911" s="386">
        <f>BB911-BD911</f>
        <v>0</v>
      </c>
      <c r="BF911" s="365" t="str">
        <f>IF(BB911=0,"    ",BD911/BB911)</f>
        <v xml:space="preserve">    </v>
      </c>
      <c r="BG911" s="667">
        <f t="shared" ref="BG911:BG957" si="2089">BG836</f>
        <v>0</v>
      </c>
      <c r="BH911" s="570"/>
      <c r="BI911" s="391">
        <f>+BI836+BH911</f>
        <v>0</v>
      </c>
      <c r="BJ911" s="386">
        <f>BG911-BI911</f>
        <v>0</v>
      </c>
      <c r="BK911" s="365" t="str">
        <f>IF(BG911=0,"    ",BI911/BG911)</f>
        <v xml:space="preserve">    </v>
      </c>
      <c r="BL911" s="395"/>
      <c r="BM911" s="383">
        <f t="shared" ref="BM911:BM969" si="2090">E911+J911+O911+T911+Y911+AD911+AI911+AN911+AS911+AX911+BC911+BH911</f>
        <v>0</v>
      </c>
    </row>
    <row r="912" spans="1:66" s="30" customFormat="1" ht="12.75">
      <c r="A912" s="399">
        <v>2</v>
      </c>
      <c r="B912" s="648" t="str">
        <f>$B$12</f>
        <v>Employee Benefits</v>
      </c>
      <c r="C912" s="556">
        <f t="shared" ref="C912:C959" si="2091">+E912+J912+O912+T912+Y912+AD912+AI912+AN912+AS912+AX912+BC912+BH912</f>
        <v>0</v>
      </c>
      <c r="D912" s="1029">
        <f t="shared" si="2078"/>
        <v>0</v>
      </c>
      <c r="E912" s="570"/>
      <c r="F912" s="391">
        <f>+F837+E912</f>
        <v>0</v>
      </c>
      <c r="G912" s="386">
        <f>D912-F912</f>
        <v>0</v>
      </c>
      <c r="H912" s="366" t="str">
        <f>IF(D912=0,"    ",F912/D912)</f>
        <v xml:space="preserve">    </v>
      </c>
      <c r="I912" s="668">
        <f t="shared" si="2079"/>
        <v>0</v>
      </c>
      <c r="J912" s="570"/>
      <c r="K912" s="391">
        <f>+K837+J912</f>
        <v>0</v>
      </c>
      <c r="L912" s="386">
        <f>I912-K912</f>
        <v>0</v>
      </c>
      <c r="M912" s="366" t="str">
        <f>IF(I912=0,"    ",K912/I912)</f>
        <v xml:space="preserve">    </v>
      </c>
      <c r="N912" s="668">
        <f t="shared" si="2080"/>
        <v>0</v>
      </c>
      <c r="O912" s="570"/>
      <c r="P912" s="391">
        <f>+P837+O912</f>
        <v>0</v>
      </c>
      <c r="Q912" s="386">
        <f>N912-P912</f>
        <v>0</v>
      </c>
      <c r="R912" s="366" t="str">
        <f>IF(N912=0,"    ",P912/N912)</f>
        <v xml:space="preserve">    </v>
      </c>
      <c r="S912" s="668">
        <f t="shared" si="2081"/>
        <v>0</v>
      </c>
      <c r="T912" s="570"/>
      <c r="U912" s="391">
        <f>+U837+T912</f>
        <v>0</v>
      </c>
      <c r="V912" s="386">
        <f>S912-U912</f>
        <v>0</v>
      </c>
      <c r="W912" s="366" t="str">
        <f>IF(S912=0,"    ",U912/S912)</f>
        <v xml:space="preserve">    </v>
      </c>
      <c r="X912" s="668">
        <f t="shared" si="2082"/>
        <v>0</v>
      </c>
      <c r="Y912" s="570"/>
      <c r="Z912" s="391">
        <f>+Z837+Y912</f>
        <v>0</v>
      </c>
      <c r="AA912" s="386">
        <f>X912-Z912</f>
        <v>0</v>
      </c>
      <c r="AB912" s="366" t="str">
        <f>IF(X912=0,"    ",Z912/X912)</f>
        <v xml:space="preserve">    </v>
      </c>
      <c r="AC912" s="668">
        <f t="shared" si="2083"/>
        <v>0</v>
      </c>
      <c r="AD912" s="570"/>
      <c r="AE912" s="391">
        <f>+AE837+AD912</f>
        <v>0</v>
      </c>
      <c r="AF912" s="386">
        <f>AC912-AE912</f>
        <v>0</v>
      </c>
      <c r="AG912" s="366" t="str">
        <f>IF(AC912=0,"    ",AE912/AC912)</f>
        <v xml:space="preserve">    </v>
      </c>
      <c r="AH912" s="668">
        <f t="shared" si="2084"/>
        <v>0</v>
      </c>
      <c r="AI912" s="570"/>
      <c r="AJ912" s="391">
        <f>+AJ837+AI912</f>
        <v>0</v>
      </c>
      <c r="AK912" s="386">
        <f>AH912-AJ912</f>
        <v>0</v>
      </c>
      <c r="AL912" s="366" t="str">
        <f>IF(AH912=0,"    ",AJ912/AH912)</f>
        <v xml:space="preserve">    </v>
      </c>
      <c r="AM912" s="668">
        <f t="shared" si="2085"/>
        <v>0</v>
      </c>
      <c r="AN912" s="570"/>
      <c r="AO912" s="391">
        <f>+AO837+AN912</f>
        <v>0</v>
      </c>
      <c r="AP912" s="386">
        <f>AM912-AO912</f>
        <v>0</v>
      </c>
      <c r="AQ912" s="366" t="str">
        <f>IF(AM912=0,"    ",AO912/AM912)</f>
        <v xml:space="preserve">    </v>
      </c>
      <c r="AR912" s="668">
        <f t="shared" si="2086"/>
        <v>0</v>
      </c>
      <c r="AS912" s="570"/>
      <c r="AT912" s="391">
        <f>+AT837+AS912</f>
        <v>0</v>
      </c>
      <c r="AU912" s="386">
        <f>AR912-AT912</f>
        <v>0</v>
      </c>
      <c r="AV912" s="366" t="str">
        <f>IF(AR912=0,"    ",AT912/AR912)</f>
        <v xml:space="preserve">    </v>
      </c>
      <c r="AW912" s="668">
        <f t="shared" si="2087"/>
        <v>0</v>
      </c>
      <c r="AX912" s="570"/>
      <c r="AY912" s="391">
        <f>+AY837+AX912</f>
        <v>0</v>
      </c>
      <c r="AZ912" s="386">
        <f>AW912-AY912</f>
        <v>0</v>
      </c>
      <c r="BA912" s="366" t="str">
        <f>IF(AW912=0,"    ",AY912/AW912)</f>
        <v xml:space="preserve">    </v>
      </c>
      <c r="BB912" s="668">
        <f t="shared" si="2088"/>
        <v>0</v>
      </c>
      <c r="BC912" s="570"/>
      <c r="BD912" s="391">
        <f>+BD837+BC912</f>
        <v>0</v>
      </c>
      <c r="BE912" s="386">
        <f>BB912-BD912</f>
        <v>0</v>
      </c>
      <c r="BF912" s="366" t="str">
        <f>IF(BB912=0,"    ",BD912/BB912)</f>
        <v xml:space="preserve">    </v>
      </c>
      <c r="BG912" s="668">
        <f t="shared" si="2089"/>
        <v>0</v>
      </c>
      <c r="BH912" s="570"/>
      <c r="BI912" s="391">
        <f>+BI837+BH912</f>
        <v>0</v>
      </c>
      <c r="BJ912" s="386">
        <f>BG912-BI912</f>
        <v>0</v>
      </c>
      <c r="BK912" s="366" t="str">
        <f>IF(BG912=0,"    ",BI912/BG912)</f>
        <v xml:space="preserve">    </v>
      </c>
      <c r="BL912" s="395"/>
      <c r="BM912" s="383">
        <f t="shared" si="2090"/>
        <v>0</v>
      </c>
    </row>
    <row r="913" spans="1:66" s="30" customFormat="1" ht="12.75">
      <c r="A913" s="399">
        <v>3</v>
      </c>
      <c r="B913" s="890" t="str">
        <f>B838</f>
        <v>Salaries &amp; Benefits Total</v>
      </c>
      <c r="C913" s="891">
        <f t="shared" si="2091"/>
        <v>0</v>
      </c>
      <c r="D913" s="845">
        <f t="shared" ref="D913" si="2092">SUM(D911:D912)</f>
        <v>0</v>
      </c>
      <c r="E913" s="845">
        <f t="shared" ref="E913" si="2093">SUM(E911:E912)</f>
        <v>0</v>
      </c>
      <c r="F913" s="873">
        <f t="shared" ref="F913:G913" si="2094">SUM(F911:F912)</f>
        <v>0</v>
      </c>
      <c r="G913" s="873">
        <f t="shared" si="2094"/>
        <v>0</v>
      </c>
      <c r="H913" s="874" t="str">
        <f>IF(D913=0,"    ",F913/D913)</f>
        <v xml:space="preserve">    </v>
      </c>
      <c r="I913" s="845">
        <f t="shared" ref="I913" si="2095">SUM(I911:I912)</f>
        <v>0</v>
      </c>
      <c r="J913" s="845">
        <f t="shared" ref="J913:L913" si="2096">SUM(J911:J912)</f>
        <v>0</v>
      </c>
      <c r="K913" s="876">
        <f t="shared" si="2096"/>
        <v>0</v>
      </c>
      <c r="L913" s="876">
        <f t="shared" si="2096"/>
        <v>0</v>
      </c>
      <c r="M913" s="874" t="str">
        <f>IF(I913=0,"    ",K913/I913)</f>
        <v xml:space="preserve">    </v>
      </c>
      <c r="N913" s="845">
        <f t="shared" ref="N913" si="2097">SUM(N911:N912)</f>
        <v>0</v>
      </c>
      <c r="O913" s="845">
        <f t="shared" ref="O913:Q913" si="2098">SUM(O911:O912)</f>
        <v>0</v>
      </c>
      <c r="P913" s="876">
        <f t="shared" si="2098"/>
        <v>0</v>
      </c>
      <c r="Q913" s="876">
        <f t="shared" si="2098"/>
        <v>0</v>
      </c>
      <c r="R913" s="874" t="str">
        <f>IF(N913=0,"    ",P913/N913)</f>
        <v xml:space="preserve">    </v>
      </c>
      <c r="S913" s="845">
        <f t="shared" ref="S913" si="2099">SUM(S911:S912)</f>
        <v>0</v>
      </c>
      <c r="T913" s="845">
        <f t="shared" ref="T913:V913" si="2100">SUM(T911:T912)</f>
        <v>0</v>
      </c>
      <c r="U913" s="876">
        <f t="shared" si="2100"/>
        <v>0</v>
      </c>
      <c r="V913" s="876">
        <f t="shared" si="2100"/>
        <v>0</v>
      </c>
      <c r="W913" s="874" t="str">
        <f>IF(S913=0,"    ",U913/S913)</f>
        <v xml:space="preserve">    </v>
      </c>
      <c r="X913" s="845">
        <f t="shared" ref="X913" si="2101">SUM(X911:X912)</f>
        <v>0</v>
      </c>
      <c r="Y913" s="845">
        <f t="shared" ref="Y913:AA913" si="2102">SUM(Y911:Y912)</f>
        <v>0</v>
      </c>
      <c r="Z913" s="876">
        <f t="shared" si="2102"/>
        <v>0</v>
      </c>
      <c r="AA913" s="876">
        <f t="shared" si="2102"/>
        <v>0</v>
      </c>
      <c r="AB913" s="874" t="str">
        <f>IF(X913=0,"    ",Z913/X913)</f>
        <v xml:space="preserve">    </v>
      </c>
      <c r="AC913" s="845">
        <f t="shared" ref="AC913" si="2103">SUM(AC911:AC912)</f>
        <v>0</v>
      </c>
      <c r="AD913" s="845">
        <f t="shared" ref="AD913:AF913" si="2104">SUM(AD911:AD912)</f>
        <v>0</v>
      </c>
      <c r="AE913" s="876">
        <f t="shared" si="2104"/>
        <v>0</v>
      </c>
      <c r="AF913" s="876">
        <f t="shared" si="2104"/>
        <v>0</v>
      </c>
      <c r="AG913" s="874" t="str">
        <f>IF(AC913=0,"    ",AE913/AC913)</f>
        <v xml:space="preserve">    </v>
      </c>
      <c r="AH913" s="845">
        <f t="shared" ref="AH913" si="2105">SUM(AH911:AH912)</f>
        <v>0</v>
      </c>
      <c r="AI913" s="845">
        <f t="shared" ref="AI913:AK913" si="2106">SUM(AI911:AI912)</f>
        <v>0</v>
      </c>
      <c r="AJ913" s="876">
        <f t="shared" si="2106"/>
        <v>0</v>
      </c>
      <c r="AK913" s="876">
        <f t="shared" si="2106"/>
        <v>0</v>
      </c>
      <c r="AL913" s="874" t="str">
        <f>IF(AH913=0,"    ",AJ913/AH913)</f>
        <v xml:space="preserve">    </v>
      </c>
      <c r="AM913" s="845">
        <f t="shared" ref="AM913" si="2107">SUM(AM911:AM912)</f>
        <v>0</v>
      </c>
      <c r="AN913" s="845">
        <f t="shared" ref="AN913:AP913" si="2108">SUM(AN911:AN912)</f>
        <v>0</v>
      </c>
      <c r="AO913" s="876">
        <f t="shared" si="2108"/>
        <v>0</v>
      </c>
      <c r="AP913" s="876">
        <f t="shared" si="2108"/>
        <v>0</v>
      </c>
      <c r="AQ913" s="874" t="str">
        <f>IF(AM913=0,"    ",AO913/AM913)</f>
        <v xml:space="preserve">    </v>
      </c>
      <c r="AR913" s="845">
        <f t="shared" ref="AR913" si="2109">SUM(AR911:AR912)</f>
        <v>0</v>
      </c>
      <c r="AS913" s="845">
        <f t="shared" ref="AS913:AU913" si="2110">SUM(AS911:AS912)</f>
        <v>0</v>
      </c>
      <c r="AT913" s="876">
        <f t="shared" si="2110"/>
        <v>0</v>
      </c>
      <c r="AU913" s="876">
        <f t="shared" si="2110"/>
        <v>0</v>
      </c>
      <c r="AV913" s="874" t="str">
        <f>IF(AR913=0,"    ",AT913/AR913)</f>
        <v xml:space="preserve">    </v>
      </c>
      <c r="AW913" s="845">
        <f t="shared" ref="AW913" si="2111">SUM(AW911:AW912)</f>
        <v>0</v>
      </c>
      <c r="AX913" s="845">
        <f t="shared" ref="AX913:AZ913" si="2112">SUM(AX911:AX912)</f>
        <v>0</v>
      </c>
      <c r="AY913" s="876">
        <f t="shared" si="2112"/>
        <v>0</v>
      </c>
      <c r="AZ913" s="876">
        <f t="shared" si="2112"/>
        <v>0</v>
      </c>
      <c r="BA913" s="874" t="str">
        <f>IF(AW913=0,"    ",AY913/AW913)</f>
        <v xml:space="preserve">    </v>
      </c>
      <c r="BB913" s="845">
        <f t="shared" ref="BB913" si="2113">SUM(BB911:BB912)</f>
        <v>0</v>
      </c>
      <c r="BC913" s="845">
        <f t="shared" ref="BC913:BE913" si="2114">SUM(BC911:BC912)</f>
        <v>0</v>
      </c>
      <c r="BD913" s="876">
        <f t="shared" si="2114"/>
        <v>0</v>
      </c>
      <c r="BE913" s="876">
        <f t="shared" si="2114"/>
        <v>0</v>
      </c>
      <c r="BF913" s="874" t="str">
        <f>IF(BB913=0,"    ",BD913/BB913)</f>
        <v xml:space="preserve">    </v>
      </c>
      <c r="BG913" s="845">
        <f t="shared" ref="BG913" si="2115">SUM(BG911:BG912)</f>
        <v>0</v>
      </c>
      <c r="BH913" s="845">
        <f t="shared" ref="BH913:BJ913" si="2116">SUM(BH911:BH912)</f>
        <v>0</v>
      </c>
      <c r="BI913" s="876">
        <f t="shared" si="2116"/>
        <v>0</v>
      </c>
      <c r="BJ913" s="876">
        <f t="shared" si="2116"/>
        <v>0</v>
      </c>
      <c r="BK913" s="874" t="str">
        <f>IF(BG913=0,"    ",BI913/BG913)</f>
        <v xml:space="preserve">    </v>
      </c>
      <c r="BL913" s="395"/>
      <c r="BM913" s="383">
        <f t="shared" si="2090"/>
        <v>0</v>
      </c>
    </row>
    <row r="914" spans="1:66" s="5" customFormat="1" ht="12.75">
      <c r="A914" s="633">
        <v>4</v>
      </c>
      <c r="B914" s="401" t="str">
        <f>B839</f>
        <v>*Consultants (from Supplemental B)</v>
      </c>
      <c r="C914" s="371">
        <f t="shared" si="2091"/>
        <v>0</v>
      </c>
      <c r="D914" s="659">
        <f t="shared" si="2078"/>
        <v>0</v>
      </c>
      <c r="E914" s="570"/>
      <c r="F914" s="391">
        <f t="shared" ref="F914:F954" si="2117">+F839+E914</f>
        <v>0</v>
      </c>
      <c r="G914" s="386">
        <f t="shared" ref="G914:G959" si="2118">D914-F914</f>
        <v>0</v>
      </c>
      <c r="H914" s="366" t="str">
        <f>IF(D914=0,"    ",F914/D914)</f>
        <v xml:space="preserve">    </v>
      </c>
      <c r="I914" s="849">
        <f t="shared" si="2079"/>
        <v>0</v>
      </c>
      <c r="J914" s="570"/>
      <c r="K914" s="391">
        <f t="shared" ref="K914:K954" si="2119">+K839+J914</f>
        <v>0</v>
      </c>
      <c r="L914" s="386">
        <f t="shared" ref="L914:L959" si="2120">I914-K914</f>
        <v>0</v>
      </c>
      <c r="M914" s="366" t="str">
        <f>IF(I914=0,"    ",K914/I914)</f>
        <v xml:space="preserve">    </v>
      </c>
      <c r="N914" s="849">
        <f t="shared" si="2080"/>
        <v>0</v>
      </c>
      <c r="O914" s="570"/>
      <c r="P914" s="391">
        <f t="shared" ref="P914:P954" si="2121">+P839+O914</f>
        <v>0</v>
      </c>
      <c r="Q914" s="386">
        <f t="shared" ref="Q914:Q959" si="2122">N914-P914</f>
        <v>0</v>
      </c>
      <c r="R914" s="366" t="str">
        <f>IF(N914=0,"    ",P914/N914)</f>
        <v xml:space="preserve">    </v>
      </c>
      <c r="S914" s="849">
        <f t="shared" si="2081"/>
        <v>0</v>
      </c>
      <c r="T914" s="570"/>
      <c r="U914" s="391">
        <f t="shared" ref="U914:U954" si="2123">+U839+T914</f>
        <v>0</v>
      </c>
      <c r="V914" s="386">
        <f t="shared" ref="V914:V959" si="2124">S914-U914</f>
        <v>0</v>
      </c>
      <c r="W914" s="366" t="str">
        <f>IF(S914=0,"    ",U914/S914)</f>
        <v xml:space="preserve">    </v>
      </c>
      <c r="X914" s="849">
        <f t="shared" si="2082"/>
        <v>0</v>
      </c>
      <c r="Y914" s="570"/>
      <c r="Z914" s="391">
        <f t="shared" ref="Z914:Z954" si="2125">+Z839+Y914</f>
        <v>0</v>
      </c>
      <c r="AA914" s="386">
        <f t="shared" ref="AA914:AA959" si="2126">X914-Z914</f>
        <v>0</v>
      </c>
      <c r="AB914" s="366" t="str">
        <f>IF(X914=0,"    ",Z914/X914)</f>
        <v xml:space="preserve">    </v>
      </c>
      <c r="AC914" s="849">
        <f t="shared" si="2083"/>
        <v>0</v>
      </c>
      <c r="AD914" s="570"/>
      <c r="AE914" s="391">
        <f t="shared" ref="AE914:AE954" si="2127">+AE839+AD914</f>
        <v>0</v>
      </c>
      <c r="AF914" s="386">
        <f t="shared" ref="AF914:AF959" si="2128">AC914-AE914</f>
        <v>0</v>
      </c>
      <c r="AG914" s="366" t="str">
        <f>IF(AC914=0,"    ",AE914/AC914)</f>
        <v xml:space="preserve">    </v>
      </c>
      <c r="AH914" s="849">
        <f t="shared" si="2084"/>
        <v>0</v>
      </c>
      <c r="AI914" s="570"/>
      <c r="AJ914" s="391">
        <f t="shared" ref="AJ914:AJ954" si="2129">+AJ839+AI914</f>
        <v>0</v>
      </c>
      <c r="AK914" s="386">
        <f t="shared" ref="AK914:AK959" si="2130">AH914-AJ914</f>
        <v>0</v>
      </c>
      <c r="AL914" s="366" t="str">
        <f>IF(AH914=0,"    ",AJ914/AH914)</f>
        <v xml:space="preserve">    </v>
      </c>
      <c r="AM914" s="849">
        <f t="shared" si="2085"/>
        <v>0</v>
      </c>
      <c r="AN914" s="570"/>
      <c r="AO914" s="391">
        <f t="shared" ref="AO914:AO954" si="2131">+AO839+AN914</f>
        <v>0</v>
      </c>
      <c r="AP914" s="386">
        <f t="shared" ref="AP914:AP959" si="2132">AM914-AO914</f>
        <v>0</v>
      </c>
      <c r="AQ914" s="366" t="str">
        <f>IF(AM914=0,"    ",AO914/AM914)</f>
        <v xml:space="preserve">    </v>
      </c>
      <c r="AR914" s="849">
        <f t="shared" si="2086"/>
        <v>0</v>
      </c>
      <c r="AS914" s="570"/>
      <c r="AT914" s="391">
        <f t="shared" ref="AT914:AT954" si="2133">+AT839+AS914</f>
        <v>0</v>
      </c>
      <c r="AU914" s="386">
        <f t="shared" ref="AU914:AU959" si="2134">AR914-AT914</f>
        <v>0</v>
      </c>
      <c r="AV914" s="366" t="str">
        <f>IF(AR914=0,"    ",AT914/AR914)</f>
        <v xml:space="preserve">    </v>
      </c>
      <c r="AW914" s="849">
        <f t="shared" si="2087"/>
        <v>0</v>
      </c>
      <c r="AX914" s="570"/>
      <c r="AY914" s="391">
        <f t="shared" ref="AY914:AY954" si="2135">+AY839+AX914</f>
        <v>0</v>
      </c>
      <c r="AZ914" s="386">
        <f t="shared" ref="AZ914:AZ959" si="2136">AW914-AY914</f>
        <v>0</v>
      </c>
      <c r="BA914" s="366" t="str">
        <f>IF(AW914=0,"    ",AY914/AW914)</f>
        <v xml:space="preserve">    </v>
      </c>
      <c r="BB914" s="849">
        <f t="shared" si="2088"/>
        <v>0</v>
      </c>
      <c r="BC914" s="570"/>
      <c r="BD914" s="391">
        <f t="shared" ref="BD914:BD954" si="2137">+BD839+BC914</f>
        <v>0</v>
      </c>
      <c r="BE914" s="386">
        <f t="shared" ref="BE914:BE959" si="2138">BB914-BD914</f>
        <v>0</v>
      </c>
      <c r="BF914" s="366" t="str">
        <f>IF(BB914=0,"    ",BD914/BB914)</f>
        <v xml:space="preserve">    </v>
      </c>
      <c r="BG914" s="849">
        <f t="shared" si="2089"/>
        <v>0</v>
      </c>
      <c r="BH914" s="570"/>
      <c r="BI914" s="391">
        <f t="shared" ref="BI914:BI954" si="2139">+BI839+BH914</f>
        <v>0</v>
      </c>
      <c r="BJ914" s="386">
        <f t="shared" ref="BJ914:BJ959" si="2140">BG914-BI914</f>
        <v>0</v>
      </c>
      <c r="BK914" s="366" t="str">
        <f>IF(BG914=0,"    ",BI914/BG914)</f>
        <v xml:space="preserve">    </v>
      </c>
      <c r="BM914" s="383">
        <f t="shared" si="2090"/>
        <v>0</v>
      </c>
      <c r="BN914" s="7"/>
    </row>
    <row r="915" spans="1:66" s="5" customFormat="1" ht="12.75">
      <c r="A915" s="633">
        <v>5</v>
      </c>
      <c r="B915" s="648" t="str">
        <f t="shared" ref="B915:B957" si="2141">B840</f>
        <v>**Flex Fund</v>
      </c>
      <c r="C915" s="375">
        <f t="shared" si="2091"/>
        <v>0</v>
      </c>
      <c r="D915" s="659">
        <f t="shared" si="2078"/>
        <v>0</v>
      </c>
      <c r="E915" s="570"/>
      <c r="F915" s="391">
        <f t="shared" si="2117"/>
        <v>0</v>
      </c>
      <c r="G915" s="386">
        <f t="shared" si="2118"/>
        <v>0</v>
      </c>
      <c r="H915" s="366" t="str">
        <f t="shared" ref="H915:H959" si="2142">IF(D915=0,"    ",F915/D915)</f>
        <v xml:space="preserve">    </v>
      </c>
      <c r="I915" s="849">
        <f t="shared" si="2079"/>
        <v>0</v>
      </c>
      <c r="J915" s="570"/>
      <c r="K915" s="391">
        <f t="shared" si="2119"/>
        <v>0</v>
      </c>
      <c r="L915" s="386">
        <f t="shared" si="2120"/>
        <v>0</v>
      </c>
      <c r="M915" s="366" t="str">
        <f t="shared" ref="M915:M959" si="2143">IF(I915=0,"    ",K915/I915)</f>
        <v xml:space="preserve">    </v>
      </c>
      <c r="N915" s="849">
        <f t="shared" si="2080"/>
        <v>0</v>
      </c>
      <c r="O915" s="570"/>
      <c r="P915" s="391">
        <f t="shared" si="2121"/>
        <v>0</v>
      </c>
      <c r="Q915" s="386">
        <f t="shared" si="2122"/>
        <v>0</v>
      </c>
      <c r="R915" s="366" t="str">
        <f t="shared" ref="R915:R959" si="2144">IF(N915=0,"    ",P915/N915)</f>
        <v xml:space="preserve">    </v>
      </c>
      <c r="S915" s="849">
        <f t="shared" si="2081"/>
        <v>0</v>
      </c>
      <c r="T915" s="570"/>
      <c r="U915" s="391">
        <f t="shared" si="2123"/>
        <v>0</v>
      </c>
      <c r="V915" s="386">
        <f t="shared" si="2124"/>
        <v>0</v>
      </c>
      <c r="W915" s="366" t="str">
        <f t="shared" ref="W915:W959" si="2145">IF(S915=0,"    ",U915/S915)</f>
        <v xml:space="preserve">    </v>
      </c>
      <c r="X915" s="849">
        <f t="shared" si="2082"/>
        <v>0</v>
      </c>
      <c r="Y915" s="570"/>
      <c r="Z915" s="391">
        <f t="shared" si="2125"/>
        <v>0</v>
      </c>
      <c r="AA915" s="386">
        <f t="shared" si="2126"/>
        <v>0</v>
      </c>
      <c r="AB915" s="366" t="str">
        <f t="shared" ref="AB915:AB959" si="2146">IF(X915=0,"    ",Z915/X915)</f>
        <v xml:space="preserve">    </v>
      </c>
      <c r="AC915" s="849">
        <f t="shared" si="2083"/>
        <v>0</v>
      </c>
      <c r="AD915" s="570"/>
      <c r="AE915" s="391">
        <f t="shared" si="2127"/>
        <v>0</v>
      </c>
      <c r="AF915" s="386">
        <f t="shared" si="2128"/>
        <v>0</v>
      </c>
      <c r="AG915" s="366" t="str">
        <f t="shared" ref="AG915:AG959" si="2147">IF(AC915=0,"    ",AE915/AC915)</f>
        <v xml:space="preserve">    </v>
      </c>
      <c r="AH915" s="849">
        <f t="shared" si="2084"/>
        <v>0</v>
      </c>
      <c r="AI915" s="570"/>
      <c r="AJ915" s="391">
        <f t="shared" si="2129"/>
        <v>0</v>
      </c>
      <c r="AK915" s="386">
        <f t="shared" si="2130"/>
        <v>0</v>
      </c>
      <c r="AL915" s="366" t="str">
        <f t="shared" ref="AL915:AL959" si="2148">IF(AH915=0,"    ",AJ915/AH915)</f>
        <v xml:space="preserve">    </v>
      </c>
      <c r="AM915" s="849">
        <f t="shared" si="2085"/>
        <v>0</v>
      </c>
      <c r="AN915" s="570"/>
      <c r="AO915" s="391">
        <f t="shared" si="2131"/>
        <v>0</v>
      </c>
      <c r="AP915" s="386">
        <f t="shared" si="2132"/>
        <v>0</v>
      </c>
      <c r="AQ915" s="366" t="str">
        <f t="shared" ref="AQ915:AQ959" si="2149">IF(AM915=0,"    ",AO915/AM915)</f>
        <v xml:space="preserve">    </v>
      </c>
      <c r="AR915" s="849">
        <f t="shared" si="2086"/>
        <v>0</v>
      </c>
      <c r="AS915" s="570"/>
      <c r="AT915" s="391">
        <f t="shared" si="2133"/>
        <v>0</v>
      </c>
      <c r="AU915" s="386">
        <f t="shared" si="2134"/>
        <v>0</v>
      </c>
      <c r="AV915" s="366" t="str">
        <f t="shared" ref="AV915:AV959" si="2150">IF(AR915=0,"    ",AT915/AR915)</f>
        <v xml:space="preserve">    </v>
      </c>
      <c r="AW915" s="849">
        <f t="shared" si="2087"/>
        <v>0</v>
      </c>
      <c r="AX915" s="570"/>
      <c r="AY915" s="391">
        <f t="shared" si="2135"/>
        <v>0</v>
      </c>
      <c r="AZ915" s="386">
        <f t="shared" si="2136"/>
        <v>0</v>
      </c>
      <c r="BA915" s="366" t="str">
        <f t="shared" ref="BA915:BA959" si="2151">IF(AW915=0,"    ",AY915/AW915)</f>
        <v xml:space="preserve">    </v>
      </c>
      <c r="BB915" s="849">
        <f t="shared" si="2088"/>
        <v>0</v>
      </c>
      <c r="BC915" s="570"/>
      <c r="BD915" s="391">
        <f t="shared" si="2137"/>
        <v>0</v>
      </c>
      <c r="BE915" s="386">
        <f t="shared" si="2138"/>
        <v>0</v>
      </c>
      <c r="BF915" s="366" t="str">
        <f t="shared" ref="BF915:BF959" si="2152">IF(BB915=0,"    ",BD915/BB915)</f>
        <v xml:space="preserve">    </v>
      </c>
      <c r="BG915" s="849">
        <f t="shared" si="2089"/>
        <v>0</v>
      </c>
      <c r="BH915" s="570"/>
      <c r="BI915" s="391">
        <f t="shared" si="2139"/>
        <v>0</v>
      </c>
      <c r="BJ915" s="386">
        <f t="shared" si="2140"/>
        <v>0</v>
      </c>
      <c r="BK915" s="366" t="str">
        <f t="shared" ref="BK915:BK959" si="2153">IF(BG915=0,"    ",BI915/BG915)</f>
        <v xml:space="preserve">    </v>
      </c>
      <c r="BM915" s="383">
        <f t="shared" si="2090"/>
        <v>0</v>
      </c>
      <c r="BN915" s="7"/>
    </row>
    <row r="916" spans="1:66" s="5" customFormat="1" ht="12.75">
      <c r="A916" s="633">
        <v>6</v>
      </c>
      <c r="B916" s="648" t="str">
        <f t="shared" si="2141"/>
        <v>*Gift Cards</v>
      </c>
      <c r="C916" s="375">
        <f t="shared" si="2091"/>
        <v>0</v>
      </c>
      <c r="D916" s="659">
        <f t="shared" si="2078"/>
        <v>0</v>
      </c>
      <c r="E916" s="570"/>
      <c r="F916" s="391">
        <f t="shared" si="2117"/>
        <v>0</v>
      </c>
      <c r="G916" s="386">
        <f t="shared" si="2118"/>
        <v>0</v>
      </c>
      <c r="H916" s="366" t="str">
        <f t="shared" si="2142"/>
        <v xml:space="preserve">    </v>
      </c>
      <c r="I916" s="849">
        <f t="shared" si="2079"/>
        <v>0</v>
      </c>
      <c r="J916" s="570"/>
      <c r="K916" s="391">
        <f t="shared" si="2119"/>
        <v>0</v>
      </c>
      <c r="L916" s="386">
        <f t="shared" si="2120"/>
        <v>0</v>
      </c>
      <c r="M916" s="366" t="str">
        <f t="shared" si="2143"/>
        <v xml:space="preserve">    </v>
      </c>
      <c r="N916" s="849">
        <f t="shared" si="2080"/>
        <v>0</v>
      </c>
      <c r="O916" s="570"/>
      <c r="P916" s="391">
        <f t="shared" si="2121"/>
        <v>0</v>
      </c>
      <c r="Q916" s="386">
        <f t="shared" si="2122"/>
        <v>0</v>
      </c>
      <c r="R916" s="366" t="str">
        <f t="shared" si="2144"/>
        <v xml:space="preserve">    </v>
      </c>
      <c r="S916" s="849">
        <f t="shared" si="2081"/>
        <v>0</v>
      </c>
      <c r="T916" s="570"/>
      <c r="U916" s="391">
        <f t="shared" si="2123"/>
        <v>0</v>
      </c>
      <c r="V916" s="386">
        <f t="shared" si="2124"/>
        <v>0</v>
      </c>
      <c r="W916" s="366" t="str">
        <f t="shared" si="2145"/>
        <v xml:space="preserve">    </v>
      </c>
      <c r="X916" s="849">
        <f t="shared" si="2082"/>
        <v>0</v>
      </c>
      <c r="Y916" s="570"/>
      <c r="Z916" s="391">
        <f t="shared" si="2125"/>
        <v>0</v>
      </c>
      <c r="AA916" s="386">
        <f t="shared" si="2126"/>
        <v>0</v>
      </c>
      <c r="AB916" s="366" t="str">
        <f t="shared" si="2146"/>
        <v xml:space="preserve">    </v>
      </c>
      <c r="AC916" s="849">
        <f t="shared" si="2083"/>
        <v>0</v>
      </c>
      <c r="AD916" s="570"/>
      <c r="AE916" s="391">
        <f t="shared" si="2127"/>
        <v>0</v>
      </c>
      <c r="AF916" s="386">
        <f t="shared" si="2128"/>
        <v>0</v>
      </c>
      <c r="AG916" s="366" t="str">
        <f t="shared" si="2147"/>
        <v xml:space="preserve">    </v>
      </c>
      <c r="AH916" s="849">
        <f t="shared" si="2084"/>
        <v>0</v>
      </c>
      <c r="AI916" s="570"/>
      <c r="AJ916" s="391">
        <f t="shared" si="2129"/>
        <v>0</v>
      </c>
      <c r="AK916" s="386">
        <f t="shared" si="2130"/>
        <v>0</v>
      </c>
      <c r="AL916" s="366" t="str">
        <f t="shared" si="2148"/>
        <v xml:space="preserve">    </v>
      </c>
      <c r="AM916" s="849">
        <f t="shared" si="2085"/>
        <v>0</v>
      </c>
      <c r="AN916" s="570"/>
      <c r="AO916" s="391">
        <f t="shared" si="2131"/>
        <v>0</v>
      </c>
      <c r="AP916" s="386">
        <f t="shared" si="2132"/>
        <v>0</v>
      </c>
      <c r="AQ916" s="366" t="str">
        <f t="shared" si="2149"/>
        <v xml:space="preserve">    </v>
      </c>
      <c r="AR916" s="849">
        <f t="shared" si="2086"/>
        <v>0</v>
      </c>
      <c r="AS916" s="570"/>
      <c r="AT916" s="391">
        <f t="shared" si="2133"/>
        <v>0</v>
      </c>
      <c r="AU916" s="386">
        <f t="shared" si="2134"/>
        <v>0</v>
      </c>
      <c r="AV916" s="366" t="str">
        <f t="shared" si="2150"/>
        <v xml:space="preserve">    </v>
      </c>
      <c r="AW916" s="849">
        <f t="shared" si="2087"/>
        <v>0</v>
      </c>
      <c r="AX916" s="570"/>
      <c r="AY916" s="391">
        <f t="shared" si="2135"/>
        <v>0</v>
      </c>
      <c r="AZ916" s="386">
        <f t="shared" si="2136"/>
        <v>0</v>
      </c>
      <c r="BA916" s="366" t="str">
        <f t="shared" si="2151"/>
        <v xml:space="preserve">    </v>
      </c>
      <c r="BB916" s="849">
        <f t="shared" si="2088"/>
        <v>0</v>
      </c>
      <c r="BC916" s="570"/>
      <c r="BD916" s="391">
        <f t="shared" si="2137"/>
        <v>0</v>
      </c>
      <c r="BE916" s="386">
        <f t="shared" si="2138"/>
        <v>0</v>
      </c>
      <c r="BF916" s="366" t="str">
        <f t="shared" si="2152"/>
        <v xml:space="preserve">    </v>
      </c>
      <c r="BG916" s="849">
        <f t="shared" si="2089"/>
        <v>0</v>
      </c>
      <c r="BH916" s="570"/>
      <c r="BI916" s="391">
        <f t="shared" si="2139"/>
        <v>0</v>
      </c>
      <c r="BJ916" s="386">
        <f t="shared" si="2140"/>
        <v>0</v>
      </c>
      <c r="BK916" s="366" t="str">
        <f t="shared" si="2153"/>
        <v xml:space="preserve">    </v>
      </c>
      <c r="BM916" s="383">
        <f t="shared" si="2090"/>
        <v>0</v>
      </c>
      <c r="BN916" s="7"/>
    </row>
    <row r="917" spans="1:66" s="5" customFormat="1" ht="12.75">
      <c r="A917" s="633">
        <v>7</v>
      </c>
      <c r="B917" s="648" t="str">
        <f t="shared" si="2141"/>
        <v>*Interest Expense</v>
      </c>
      <c r="C917" s="375">
        <f t="shared" si="2091"/>
        <v>0</v>
      </c>
      <c r="D917" s="659">
        <f t="shared" si="2078"/>
        <v>0</v>
      </c>
      <c r="E917" s="570"/>
      <c r="F917" s="391">
        <f t="shared" si="2117"/>
        <v>0</v>
      </c>
      <c r="G917" s="386">
        <f t="shared" si="2118"/>
        <v>0</v>
      </c>
      <c r="H917" s="366" t="str">
        <f t="shared" si="2142"/>
        <v xml:space="preserve">    </v>
      </c>
      <c r="I917" s="849">
        <f t="shared" si="2079"/>
        <v>0</v>
      </c>
      <c r="J917" s="570"/>
      <c r="K917" s="391">
        <f t="shared" si="2119"/>
        <v>0</v>
      </c>
      <c r="L917" s="386">
        <f t="shared" si="2120"/>
        <v>0</v>
      </c>
      <c r="M917" s="366" t="str">
        <f t="shared" si="2143"/>
        <v xml:space="preserve">    </v>
      </c>
      <c r="N917" s="849">
        <f t="shared" si="2080"/>
        <v>0</v>
      </c>
      <c r="O917" s="570"/>
      <c r="P917" s="391">
        <f t="shared" si="2121"/>
        <v>0</v>
      </c>
      <c r="Q917" s="386">
        <f t="shared" si="2122"/>
        <v>0</v>
      </c>
      <c r="R917" s="366" t="str">
        <f t="shared" si="2144"/>
        <v xml:space="preserve">    </v>
      </c>
      <c r="S917" s="849">
        <f t="shared" si="2081"/>
        <v>0</v>
      </c>
      <c r="T917" s="570"/>
      <c r="U917" s="391">
        <f t="shared" si="2123"/>
        <v>0</v>
      </c>
      <c r="V917" s="386">
        <f t="shared" si="2124"/>
        <v>0</v>
      </c>
      <c r="W917" s="366" t="str">
        <f t="shared" si="2145"/>
        <v xml:space="preserve">    </v>
      </c>
      <c r="X917" s="849">
        <f t="shared" si="2082"/>
        <v>0</v>
      </c>
      <c r="Y917" s="570"/>
      <c r="Z917" s="391">
        <f t="shared" si="2125"/>
        <v>0</v>
      </c>
      <c r="AA917" s="386">
        <f t="shared" si="2126"/>
        <v>0</v>
      </c>
      <c r="AB917" s="366" t="str">
        <f t="shared" si="2146"/>
        <v xml:space="preserve">    </v>
      </c>
      <c r="AC917" s="849">
        <f t="shared" si="2083"/>
        <v>0</v>
      </c>
      <c r="AD917" s="570"/>
      <c r="AE917" s="391">
        <f t="shared" si="2127"/>
        <v>0</v>
      </c>
      <c r="AF917" s="386">
        <f t="shared" si="2128"/>
        <v>0</v>
      </c>
      <c r="AG917" s="366" t="str">
        <f t="shared" si="2147"/>
        <v xml:space="preserve">    </v>
      </c>
      <c r="AH917" s="849">
        <f t="shared" si="2084"/>
        <v>0</v>
      </c>
      <c r="AI917" s="570"/>
      <c r="AJ917" s="391">
        <f t="shared" si="2129"/>
        <v>0</v>
      </c>
      <c r="AK917" s="386">
        <f t="shared" si="2130"/>
        <v>0</v>
      </c>
      <c r="AL917" s="366" t="str">
        <f t="shared" si="2148"/>
        <v xml:space="preserve">    </v>
      </c>
      <c r="AM917" s="849">
        <f t="shared" si="2085"/>
        <v>0</v>
      </c>
      <c r="AN917" s="570"/>
      <c r="AO917" s="391">
        <f t="shared" si="2131"/>
        <v>0</v>
      </c>
      <c r="AP917" s="386">
        <f t="shared" si="2132"/>
        <v>0</v>
      </c>
      <c r="AQ917" s="366" t="str">
        <f t="shared" si="2149"/>
        <v xml:space="preserve">    </v>
      </c>
      <c r="AR917" s="849">
        <f t="shared" si="2086"/>
        <v>0</v>
      </c>
      <c r="AS917" s="570"/>
      <c r="AT917" s="391">
        <f t="shared" si="2133"/>
        <v>0</v>
      </c>
      <c r="AU917" s="386">
        <f t="shared" si="2134"/>
        <v>0</v>
      </c>
      <c r="AV917" s="366" t="str">
        <f t="shared" si="2150"/>
        <v xml:space="preserve">    </v>
      </c>
      <c r="AW917" s="849">
        <f t="shared" si="2087"/>
        <v>0</v>
      </c>
      <c r="AX917" s="570"/>
      <c r="AY917" s="391">
        <f t="shared" si="2135"/>
        <v>0</v>
      </c>
      <c r="AZ917" s="386">
        <f t="shared" si="2136"/>
        <v>0</v>
      </c>
      <c r="BA917" s="366" t="str">
        <f t="shared" si="2151"/>
        <v xml:space="preserve">    </v>
      </c>
      <c r="BB917" s="849">
        <f t="shared" si="2088"/>
        <v>0</v>
      </c>
      <c r="BC917" s="570"/>
      <c r="BD917" s="391">
        <f t="shared" si="2137"/>
        <v>0</v>
      </c>
      <c r="BE917" s="386">
        <f t="shared" si="2138"/>
        <v>0</v>
      </c>
      <c r="BF917" s="366" t="str">
        <f t="shared" si="2152"/>
        <v xml:space="preserve">    </v>
      </c>
      <c r="BG917" s="849">
        <f t="shared" si="2089"/>
        <v>0</v>
      </c>
      <c r="BH917" s="570"/>
      <c r="BI917" s="391">
        <f t="shared" si="2139"/>
        <v>0</v>
      </c>
      <c r="BJ917" s="386">
        <f t="shared" si="2140"/>
        <v>0</v>
      </c>
      <c r="BK917" s="366" t="str">
        <f t="shared" si="2153"/>
        <v xml:space="preserve">    </v>
      </c>
      <c r="BM917" s="383">
        <f t="shared" si="2090"/>
        <v>0</v>
      </c>
      <c r="BN917" s="7"/>
    </row>
    <row r="918" spans="1:66" s="5" customFormat="1" ht="12.75">
      <c r="A918" s="633">
        <v>8</v>
      </c>
      <c r="B918" s="648" t="str">
        <f t="shared" si="2141"/>
        <v>*Leasehold Improvements</v>
      </c>
      <c r="C918" s="375">
        <f t="shared" si="2091"/>
        <v>0</v>
      </c>
      <c r="D918" s="659">
        <f t="shared" si="2078"/>
        <v>0</v>
      </c>
      <c r="E918" s="570"/>
      <c r="F918" s="391">
        <f t="shared" si="2117"/>
        <v>0</v>
      </c>
      <c r="G918" s="386">
        <f t="shared" si="2118"/>
        <v>0</v>
      </c>
      <c r="H918" s="366" t="str">
        <f t="shared" si="2142"/>
        <v xml:space="preserve">    </v>
      </c>
      <c r="I918" s="849">
        <f t="shared" si="2079"/>
        <v>0</v>
      </c>
      <c r="J918" s="570"/>
      <c r="K918" s="391">
        <f t="shared" si="2119"/>
        <v>0</v>
      </c>
      <c r="L918" s="386">
        <f t="shared" si="2120"/>
        <v>0</v>
      </c>
      <c r="M918" s="366" t="str">
        <f t="shared" si="2143"/>
        <v xml:space="preserve">    </v>
      </c>
      <c r="N918" s="849">
        <f t="shared" si="2080"/>
        <v>0</v>
      </c>
      <c r="O918" s="570"/>
      <c r="P918" s="391">
        <f t="shared" si="2121"/>
        <v>0</v>
      </c>
      <c r="Q918" s="386">
        <f t="shared" si="2122"/>
        <v>0</v>
      </c>
      <c r="R918" s="366" t="str">
        <f t="shared" si="2144"/>
        <v xml:space="preserve">    </v>
      </c>
      <c r="S918" s="849">
        <f t="shared" si="2081"/>
        <v>0</v>
      </c>
      <c r="T918" s="570"/>
      <c r="U918" s="391">
        <f t="shared" si="2123"/>
        <v>0</v>
      </c>
      <c r="V918" s="386">
        <f t="shared" si="2124"/>
        <v>0</v>
      </c>
      <c r="W918" s="366" t="str">
        <f t="shared" si="2145"/>
        <v xml:space="preserve">    </v>
      </c>
      <c r="X918" s="849">
        <f t="shared" si="2082"/>
        <v>0</v>
      </c>
      <c r="Y918" s="570"/>
      <c r="Z918" s="391">
        <f t="shared" si="2125"/>
        <v>0</v>
      </c>
      <c r="AA918" s="386">
        <f t="shared" si="2126"/>
        <v>0</v>
      </c>
      <c r="AB918" s="366" t="str">
        <f t="shared" si="2146"/>
        <v xml:space="preserve">    </v>
      </c>
      <c r="AC918" s="849">
        <f t="shared" si="2083"/>
        <v>0</v>
      </c>
      <c r="AD918" s="570"/>
      <c r="AE918" s="391">
        <f t="shared" si="2127"/>
        <v>0</v>
      </c>
      <c r="AF918" s="386">
        <f t="shared" si="2128"/>
        <v>0</v>
      </c>
      <c r="AG918" s="366" t="str">
        <f t="shared" si="2147"/>
        <v xml:space="preserve">    </v>
      </c>
      <c r="AH918" s="849">
        <f t="shared" si="2084"/>
        <v>0</v>
      </c>
      <c r="AI918" s="570"/>
      <c r="AJ918" s="391">
        <f t="shared" si="2129"/>
        <v>0</v>
      </c>
      <c r="AK918" s="386">
        <f t="shared" si="2130"/>
        <v>0</v>
      </c>
      <c r="AL918" s="366" t="str">
        <f t="shared" si="2148"/>
        <v xml:space="preserve">    </v>
      </c>
      <c r="AM918" s="849">
        <f t="shared" si="2085"/>
        <v>0</v>
      </c>
      <c r="AN918" s="570"/>
      <c r="AO918" s="391">
        <f t="shared" si="2131"/>
        <v>0</v>
      </c>
      <c r="AP918" s="386">
        <f t="shared" si="2132"/>
        <v>0</v>
      </c>
      <c r="AQ918" s="366" t="str">
        <f t="shared" si="2149"/>
        <v xml:space="preserve">    </v>
      </c>
      <c r="AR918" s="849">
        <f t="shared" si="2086"/>
        <v>0</v>
      </c>
      <c r="AS918" s="570"/>
      <c r="AT918" s="391">
        <f t="shared" si="2133"/>
        <v>0</v>
      </c>
      <c r="AU918" s="386">
        <f t="shared" si="2134"/>
        <v>0</v>
      </c>
      <c r="AV918" s="366" t="str">
        <f t="shared" si="2150"/>
        <v xml:space="preserve">    </v>
      </c>
      <c r="AW918" s="849">
        <f t="shared" si="2087"/>
        <v>0</v>
      </c>
      <c r="AX918" s="570"/>
      <c r="AY918" s="391">
        <f t="shared" si="2135"/>
        <v>0</v>
      </c>
      <c r="AZ918" s="386">
        <f t="shared" si="2136"/>
        <v>0</v>
      </c>
      <c r="BA918" s="366" t="str">
        <f t="shared" si="2151"/>
        <v xml:space="preserve">    </v>
      </c>
      <c r="BB918" s="849">
        <f t="shared" si="2088"/>
        <v>0</v>
      </c>
      <c r="BC918" s="570"/>
      <c r="BD918" s="391">
        <f t="shared" si="2137"/>
        <v>0</v>
      </c>
      <c r="BE918" s="386">
        <f t="shared" si="2138"/>
        <v>0</v>
      </c>
      <c r="BF918" s="366" t="str">
        <f t="shared" si="2152"/>
        <v xml:space="preserve">    </v>
      </c>
      <c r="BG918" s="849">
        <f t="shared" si="2089"/>
        <v>0</v>
      </c>
      <c r="BH918" s="570"/>
      <c r="BI918" s="391">
        <f t="shared" si="2139"/>
        <v>0</v>
      </c>
      <c r="BJ918" s="386">
        <f t="shared" si="2140"/>
        <v>0</v>
      </c>
      <c r="BK918" s="366" t="str">
        <f t="shared" si="2153"/>
        <v xml:space="preserve">    </v>
      </c>
      <c r="BM918" s="383">
        <f t="shared" si="2090"/>
        <v>0</v>
      </c>
      <c r="BN918" s="7"/>
    </row>
    <row r="919" spans="1:66" s="5" customFormat="1" ht="12.75">
      <c r="A919" s="633">
        <v>9</v>
      </c>
      <c r="B919" s="648" t="str">
        <f t="shared" si="2141"/>
        <v>*Subcontracts (from Supplemental B)</v>
      </c>
      <c r="C919" s="376">
        <f t="shared" si="2091"/>
        <v>0</v>
      </c>
      <c r="D919" s="659">
        <f t="shared" si="2078"/>
        <v>0</v>
      </c>
      <c r="E919" s="570"/>
      <c r="F919" s="391">
        <f t="shared" si="2117"/>
        <v>0</v>
      </c>
      <c r="G919" s="386">
        <f t="shared" si="2118"/>
        <v>0</v>
      </c>
      <c r="H919" s="366" t="str">
        <f t="shared" si="2142"/>
        <v xml:space="preserve">    </v>
      </c>
      <c r="I919" s="849">
        <f t="shared" si="2079"/>
        <v>0</v>
      </c>
      <c r="J919" s="570"/>
      <c r="K919" s="391">
        <f t="shared" si="2119"/>
        <v>0</v>
      </c>
      <c r="L919" s="386">
        <f t="shared" si="2120"/>
        <v>0</v>
      </c>
      <c r="M919" s="366" t="str">
        <f t="shared" si="2143"/>
        <v xml:space="preserve">    </v>
      </c>
      <c r="N919" s="849">
        <f t="shared" si="2080"/>
        <v>0</v>
      </c>
      <c r="O919" s="570"/>
      <c r="P919" s="391">
        <f t="shared" si="2121"/>
        <v>0</v>
      </c>
      <c r="Q919" s="386">
        <f t="shared" si="2122"/>
        <v>0</v>
      </c>
      <c r="R919" s="366" t="str">
        <f t="shared" si="2144"/>
        <v xml:space="preserve">    </v>
      </c>
      <c r="S919" s="849">
        <f t="shared" si="2081"/>
        <v>0</v>
      </c>
      <c r="T919" s="570"/>
      <c r="U919" s="391">
        <f t="shared" si="2123"/>
        <v>0</v>
      </c>
      <c r="V919" s="386">
        <f t="shared" si="2124"/>
        <v>0</v>
      </c>
      <c r="W919" s="366" t="str">
        <f t="shared" si="2145"/>
        <v xml:space="preserve">    </v>
      </c>
      <c r="X919" s="849">
        <f t="shared" si="2082"/>
        <v>0</v>
      </c>
      <c r="Y919" s="570"/>
      <c r="Z919" s="391">
        <f t="shared" si="2125"/>
        <v>0</v>
      </c>
      <c r="AA919" s="386">
        <f t="shared" si="2126"/>
        <v>0</v>
      </c>
      <c r="AB919" s="366" t="str">
        <f t="shared" si="2146"/>
        <v xml:space="preserve">    </v>
      </c>
      <c r="AC919" s="849">
        <f t="shared" si="2083"/>
        <v>0</v>
      </c>
      <c r="AD919" s="570"/>
      <c r="AE919" s="391">
        <f t="shared" si="2127"/>
        <v>0</v>
      </c>
      <c r="AF919" s="386">
        <f t="shared" si="2128"/>
        <v>0</v>
      </c>
      <c r="AG919" s="366" t="str">
        <f t="shared" si="2147"/>
        <v xml:space="preserve">    </v>
      </c>
      <c r="AH919" s="849">
        <f t="shared" si="2084"/>
        <v>0</v>
      </c>
      <c r="AI919" s="570"/>
      <c r="AJ919" s="391">
        <f t="shared" si="2129"/>
        <v>0</v>
      </c>
      <c r="AK919" s="386">
        <f t="shared" si="2130"/>
        <v>0</v>
      </c>
      <c r="AL919" s="366" t="str">
        <f t="shared" si="2148"/>
        <v xml:space="preserve">    </v>
      </c>
      <c r="AM919" s="849">
        <f t="shared" si="2085"/>
        <v>0</v>
      </c>
      <c r="AN919" s="570"/>
      <c r="AO919" s="391">
        <f t="shared" si="2131"/>
        <v>0</v>
      </c>
      <c r="AP919" s="386">
        <f t="shared" si="2132"/>
        <v>0</v>
      </c>
      <c r="AQ919" s="366" t="str">
        <f t="shared" si="2149"/>
        <v xml:space="preserve">    </v>
      </c>
      <c r="AR919" s="849">
        <f t="shared" si="2086"/>
        <v>0</v>
      </c>
      <c r="AS919" s="570"/>
      <c r="AT919" s="391">
        <f t="shared" si="2133"/>
        <v>0</v>
      </c>
      <c r="AU919" s="386">
        <f t="shared" si="2134"/>
        <v>0</v>
      </c>
      <c r="AV919" s="366" t="str">
        <f t="shared" si="2150"/>
        <v xml:space="preserve">    </v>
      </c>
      <c r="AW919" s="849">
        <f t="shared" si="2087"/>
        <v>0</v>
      </c>
      <c r="AX919" s="570"/>
      <c r="AY919" s="391">
        <f t="shared" si="2135"/>
        <v>0</v>
      </c>
      <c r="AZ919" s="386">
        <f t="shared" si="2136"/>
        <v>0</v>
      </c>
      <c r="BA919" s="366" t="str">
        <f t="shared" si="2151"/>
        <v xml:space="preserve">    </v>
      </c>
      <c r="BB919" s="849">
        <f t="shared" si="2088"/>
        <v>0</v>
      </c>
      <c r="BC919" s="570"/>
      <c r="BD919" s="391">
        <f t="shared" si="2137"/>
        <v>0</v>
      </c>
      <c r="BE919" s="386">
        <f t="shared" si="2138"/>
        <v>0</v>
      </c>
      <c r="BF919" s="366" t="str">
        <f t="shared" si="2152"/>
        <v xml:space="preserve">    </v>
      </c>
      <c r="BG919" s="849">
        <f t="shared" si="2089"/>
        <v>0</v>
      </c>
      <c r="BH919" s="570"/>
      <c r="BI919" s="391">
        <f t="shared" si="2139"/>
        <v>0</v>
      </c>
      <c r="BJ919" s="386">
        <f t="shared" si="2140"/>
        <v>0</v>
      </c>
      <c r="BK919" s="366" t="str">
        <f t="shared" si="2153"/>
        <v xml:space="preserve">    </v>
      </c>
      <c r="BM919" s="383">
        <f t="shared" si="2090"/>
        <v>0</v>
      </c>
      <c r="BN919" s="7"/>
    </row>
    <row r="920" spans="1:66" s="5" customFormat="1" ht="12.75">
      <c r="A920" s="633">
        <v>10</v>
      </c>
      <c r="B920" s="895" t="str">
        <f t="shared" si="2141"/>
        <v>Building &amp; Facility Cost</v>
      </c>
      <c r="C920" s="377">
        <f t="shared" si="2091"/>
        <v>0</v>
      </c>
      <c r="D920" s="659">
        <f t="shared" si="2078"/>
        <v>0</v>
      </c>
      <c r="E920" s="570"/>
      <c r="F920" s="391">
        <f t="shared" si="2117"/>
        <v>0</v>
      </c>
      <c r="G920" s="386">
        <f t="shared" si="2118"/>
        <v>0</v>
      </c>
      <c r="H920" s="366" t="str">
        <f t="shared" si="2142"/>
        <v xml:space="preserve">    </v>
      </c>
      <c r="I920" s="849">
        <f t="shared" si="2079"/>
        <v>0</v>
      </c>
      <c r="J920" s="570"/>
      <c r="K920" s="391">
        <f t="shared" si="2119"/>
        <v>0</v>
      </c>
      <c r="L920" s="386">
        <f t="shared" si="2120"/>
        <v>0</v>
      </c>
      <c r="M920" s="366" t="str">
        <f t="shared" si="2143"/>
        <v xml:space="preserve">    </v>
      </c>
      <c r="N920" s="849">
        <f t="shared" si="2080"/>
        <v>0</v>
      </c>
      <c r="O920" s="570"/>
      <c r="P920" s="391">
        <f t="shared" si="2121"/>
        <v>0</v>
      </c>
      <c r="Q920" s="386">
        <f t="shared" si="2122"/>
        <v>0</v>
      </c>
      <c r="R920" s="366" t="str">
        <f t="shared" si="2144"/>
        <v xml:space="preserve">    </v>
      </c>
      <c r="S920" s="849">
        <f t="shared" si="2081"/>
        <v>0</v>
      </c>
      <c r="T920" s="570"/>
      <c r="U920" s="391">
        <f t="shared" si="2123"/>
        <v>0</v>
      </c>
      <c r="V920" s="386">
        <f t="shared" si="2124"/>
        <v>0</v>
      </c>
      <c r="W920" s="366" t="str">
        <f t="shared" si="2145"/>
        <v xml:space="preserve">    </v>
      </c>
      <c r="X920" s="849">
        <f t="shared" si="2082"/>
        <v>0</v>
      </c>
      <c r="Y920" s="570"/>
      <c r="Z920" s="391">
        <f t="shared" si="2125"/>
        <v>0</v>
      </c>
      <c r="AA920" s="386">
        <f t="shared" si="2126"/>
        <v>0</v>
      </c>
      <c r="AB920" s="366" t="str">
        <f t="shared" si="2146"/>
        <v xml:space="preserve">    </v>
      </c>
      <c r="AC920" s="849">
        <f t="shared" si="2083"/>
        <v>0</v>
      </c>
      <c r="AD920" s="570"/>
      <c r="AE920" s="391">
        <f t="shared" si="2127"/>
        <v>0</v>
      </c>
      <c r="AF920" s="386">
        <f t="shared" si="2128"/>
        <v>0</v>
      </c>
      <c r="AG920" s="366" t="str">
        <f t="shared" si="2147"/>
        <v xml:space="preserve">    </v>
      </c>
      <c r="AH920" s="849">
        <f t="shared" si="2084"/>
        <v>0</v>
      </c>
      <c r="AI920" s="570"/>
      <c r="AJ920" s="391">
        <f t="shared" si="2129"/>
        <v>0</v>
      </c>
      <c r="AK920" s="386">
        <f t="shared" si="2130"/>
        <v>0</v>
      </c>
      <c r="AL920" s="366" t="str">
        <f t="shared" si="2148"/>
        <v xml:space="preserve">    </v>
      </c>
      <c r="AM920" s="849">
        <f t="shared" si="2085"/>
        <v>0</v>
      </c>
      <c r="AN920" s="570"/>
      <c r="AO920" s="391">
        <f t="shared" si="2131"/>
        <v>0</v>
      </c>
      <c r="AP920" s="386">
        <f t="shared" si="2132"/>
        <v>0</v>
      </c>
      <c r="AQ920" s="366" t="str">
        <f t="shared" si="2149"/>
        <v xml:space="preserve">    </v>
      </c>
      <c r="AR920" s="849">
        <f t="shared" si="2086"/>
        <v>0</v>
      </c>
      <c r="AS920" s="570"/>
      <c r="AT920" s="391">
        <f t="shared" si="2133"/>
        <v>0</v>
      </c>
      <c r="AU920" s="386">
        <f t="shared" si="2134"/>
        <v>0</v>
      </c>
      <c r="AV920" s="366" t="str">
        <f t="shared" si="2150"/>
        <v xml:space="preserve">    </v>
      </c>
      <c r="AW920" s="849">
        <f t="shared" si="2087"/>
        <v>0</v>
      </c>
      <c r="AX920" s="570"/>
      <c r="AY920" s="391">
        <f t="shared" si="2135"/>
        <v>0</v>
      </c>
      <c r="AZ920" s="386">
        <f t="shared" si="2136"/>
        <v>0</v>
      </c>
      <c r="BA920" s="366" t="str">
        <f t="shared" si="2151"/>
        <v xml:space="preserve">    </v>
      </c>
      <c r="BB920" s="849">
        <f t="shared" si="2088"/>
        <v>0</v>
      </c>
      <c r="BC920" s="570"/>
      <c r="BD920" s="391">
        <f t="shared" si="2137"/>
        <v>0</v>
      </c>
      <c r="BE920" s="386">
        <f t="shared" si="2138"/>
        <v>0</v>
      </c>
      <c r="BF920" s="366" t="str">
        <f t="shared" si="2152"/>
        <v xml:space="preserve">    </v>
      </c>
      <c r="BG920" s="849">
        <f t="shared" si="2089"/>
        <v>0</v>
      </c>
      <c r="BH920" s="570"/>
      <c r="BI920" s="391">
        <f t="shared" si="2139"/>
        <v>0</v>
      </c>
      <c r="BJ920" s="386">
        <f t="shared" si="2140"/>
        <v>0</v>
      </c>
      <c r="BK920" s="366" t="str">
        <f t="shared" si="2153"/>
        <v xml:space="preserve">    </v>
      </c>
      <c r="BM920" s="383">
        <f t="shared" si="2090"/>
        <v>0</v>
      </c>
      <c r="BN920" s="7"/>
    </row>
    <row r="921" spans="1:66" s="5" customFormat="1" ht="12.75">
      <c r="A921" s="633">
        <v>11</v>
      </c>
      <c r="B921" s="895" t="str">
        <f t="shared" si="2141"/>
        <v>Equipment Use Cost</v>
      </c>
      <c r="C921" s="377">
        <f t="shared" si="2091"/>
        <v>0</v>
      </c>
      <c r="D921" s="659">
        <f t="shared" si="2078"/>
        <v>0</v>
      </c>
      <c r="E921" s="570"/>
      <c r="F921" s="391">
        <f t="shared" si="2117"/>
        <v>0</v>
      </c>
      <c r="G921" s="386">
        <f t="shared" si="2118"/>
        <v>0</v>
      </c>
      <c r="H921" s="366" t="str">
        <f t="shared" si="2142"/>
        <v xml:space="preserve">    </v>
      </c>
      <c r="I921" s="849">
        <f t="shared" si="2079"/>
        <v>0</v>
      </c>
      <c r="J921" s="570"/>
      <c r="K921" s="391">
        <f t="shared" si="2119"/>
        <v>0</v>
      </c>
      <c r="L921" s="386">
        <f t="shared" si="2120"/>
        <v>0</v>
      </c>
      <c r="M921" s="366" t="str">
        <f t="shared" si="2143"/>
        <v xml:space="preserve">    </v>
      </c>
      <c r="N921" s="849">
        <f t="shared" si="2080"/>
        <v>0</v>
      </c>
      <c r="O921" s="570"/>
      <c r="P921" s="391">
        <f t="shared" si="2121"/>
        <v>0</v>
      </c>
      <c r="Q921" s="386">
        <f t="shared" si="2122"/>
        <v>0</v>
      </c>
      <c r="R921" s="366" t="str">
        <f t="shared" si="2144"/>
        <v xml:space="preserve">    </v>
      </c>
      <c r="S921" s="849">
        <f t="shared" si="2081"/>
        <v>0</v>
      </c>
      <c r="T921" s="570"/>
      <c r="U921" s="391">
        <f t="shared" si="2123"/>
        <v>0</v>
      </c>
      <c r="V921" s="386">
        <f t="shared" si="2124"/>
        <v>0</v>
      </c>
      <c r="W921" s="366" t="str">
        <f t="shared" si="2145"/>
        <v xml:space="preserve">    </v>
      </c>
      <c r="X921" s="849">
        <f t="shared" si="2082"/>
        <v>0</v>
      </c>
      <c r="Y921" s="570"/>
      <c r="Z921" s="391">
        <f t="shared" si="2125"/>
        <v>0</v>
      </c>
      <c r="AA921" s="386">
        <f t="shared" si="2126"/>
        <v>0</v>
      </c>
      <c r="AB921" s="366" t="str">
        <f t="shared" si="2146"/>
        <v xml:space="preserve">    </v>
      </c>
      <c r="AC921" s="849">
        <f t="shared" si="2083"/>
        <v>0</v>
      </c>
      <c r="AD921" s="570"/>
      <c r="AE921" s="391">
        <f t="shared" si="2127"/>
        <v>0</v>
      </c>
      <c r="AF921" s="386">
        <f t="shared" si="2128"/>
        <v>0</v>
      </c>
      <c r="AG921" s="366" t="str">
        <f t="shared" si="2147"/>
        <v xml:space="preserve">    </v>
      </c>
      <c r="AH921" s="849">
        <f t="shared" si="2084"/>
        <v>0</v>
      </c>
      <c r="AI921" s="570"/>
      <c r="AJ921" s="391">
        <f t="shared" si="2129"/>
        <v>0</v>
      </c>
      <c r="AK921" s="386">
        <f t="shared" si="2130"/>
        <v>0</v>
      </c>
      <c r="AL921" s="366" t="str">
        <f t="shared" si="2148"/>
        <v xml:space="preserve">    </v>
      </c>
      <c r="AM921" s="849">
        <f t="shared" si="2085"/>
        <v>0</v>
      </c>
      <c r="AN921" s="570"/>
      <c r="AO921" s="391">
        <f t="shared" si="2131"/>
        <v>0</v>
      </c>
      <c r="AP921" s="386">
        <f t="shared" si="2132"/>
        <v>0</v>
      </c>
      <c r="AQ921" s="366" t="str">
        <f t="shared" si="2149"/>
        <v xml:space="preserve">    </v>
      </c>
      <c r="AR921" s="849">
        <f t="shared" si="2086"/>
        <v>0</v>
      </c>
      <c r="AS921" s="570"/>
      <c r="AT921" s="391">
        <f t="shared" si="2133"/>
        <v>0</v>
      </c>
      <c r="AU921" s="386">
        <f t="shared" si="2134"/>
        <v>0</v>
      </c>
      <c r="AV921" s="366" t="str">
        <f t="shared" si="2150"/>
        <v xml:space="preserve">    </v>
      </c>
      <c r="AW921" s="849">
        <f t="shared" si="2087"/>
        <v>0</v>
      </c>
      <c r="AX921" s="570"/>
      <c r="AY921" s="391">
        <f t="shared" si="2135"/>
        <v>0</v>
      </c>
      <c r="AZ921" s="386">
        <f t="shared" si="2136"/>
        <v>0</v>
      </c>
      <c r="BA921" s="366" t="str">
        <f t="shared" si="2151"/>
        <v xml:space="preserve">    </v>
      </c>
      <c r="BB921" s="849">
        <f t="shared" si="2088"/>
        <v>0</v>
      </c>
      <c r="BC921" s="570"/>
      <c r="BD921" s="391">
        <f t="shared" si="2137"/>
        <v>0</v>
      </c>
      <c r="BE921" s="386">
        <f t="shared" si="2138"/>
        <v>0</v>
      </c>
      <c r="BF921" s="366" t="str">
        <f t="shared" si="2152"/>
        <v xml:space="preserve">    </v>
      </c>
      <c r="BG921" s="849">
        <f t="shared" si="2089"/>
        <v>0</v>
      </c>
      <c r="BH921" s="570"/>
      <c r="BI921" s="391">
        <f t="shared" si="2139"/>
        <v>0</v>
      </c>
      <c r="BJ921" s="386">
        <f t="shared" si="2140"/>
        <v>0</v>
      </c>
      <c r="BK921" s="366" t="str">
        <f t="shared" si="2153"/>
        <v xml:space="preserve">    </v>
      </c>
      <c r="BM921" s="383">
        <f t="shared" si="2090"/>
        <v>0</v>
      </c>
      <c r="BN921" s="7"/>
    </row>
    <row r="922" spans="1:66" s="5" customFormat="1" ht="12.75">
      <c r="A922" s="633">
        <v>12</v>
      </c>
      <c r="B922" s="895" t="str">
        <f t="shared" si="2141"/>
        <v>Telecommunications &amp; Utilities</v>
      </c>
      <c r="C922" s="377">
        <f t="shared" si="2091"/>
        <v>0</v>
      </c>
      <c r="D922" s="659">
        <f t="shared" si="2078"/>
        <v>0</v>
      </c>
      <c r="E922" s="570"/>
      <c r="F922" s="391">
        <f t="shared" si="2117"/>
        <v>0</v>
      </c>
      <c r="G922" s="386">
        <f t="shared" si="2118"/>
        <v>0</v>
      </c>
      <c r="H922" s="366" t="str">
        <f t="shared" si="2142"/>
        <v xml:space="preserve">    </v>
      </c>
      <c r="I922" s="849">
        <f t="shared" si="2079"/>
        <v>0</v>
      </c>
      <c r="J922" s="570"/>
      <c r="K922" s="391">
        <f t="shared" si="2119"/>
        <v>0</v>
      </c>
      <c r="L922" s="386">
        <f t="shared" si="2120"/>
        <v>0</v>
      </c>
      <c r="M922" s="366" t="str">
        <f t="shared" si="2143"/>
        <v xml:space="preserve">    </v>
      </c>
      <c r="N922" s="849">
        <f t="shared" si="2080"/>
        <v>0</v>
      </c>
      <c r="O922" s="570"/>
      <c r="P922" s="391">
        <f t="shared" si="2121"/>
        <v>0</v>
      </c>
      <c r="Q922" s="386">
        <f t="shared" si="2122"/>
        <v>0</v>
      </c>
      <c r="R922" s="366" t="str">
        <f t="shared" si="2144"/>
        <v xml:space="preserve">    </v>
      </c>
      <c r="S922" s="849">
        <f t="shared" si="2081"/>
        <v>0</v>
      </c>
      <c r="T922" s="570"/>
      <c r="U922" s="391">
        <f t="shared" si="2123"/>
        <v>0</v>
      </c>
      <c r="V922" s="386">
        <f t="shared" si="2124"/>
        <v>0</v>
      </c>
      <c r="W922" s="366" t="str">
        <f t="shared" si="2145"/>
        <v xml:space="preserve">    </v>
      </c>
      <c r="X922" s="849">
        <f t="shared" si="2082"/>
        <v>0</v>
      </c>
      <c r="Y922" s="570"/>
      <c r="Z922" s="391">
        <f t="shared" si="2125"/>
        <v>0</v>
      </c>
      <c r="AA922" s="386">
        <f t="shared" si="2126"/>
        <v>0</v>
      </c>
      <c r="AB922" s="366" t="str">
        <f t="shared" si="2146"/>
        <v xml:space="preserve">    </v>
      </c>
      <c r="AC922" s="849">
        <f t="shared" si="2083"/>
        <v>0</v>
      </c>
      <c r="AD922" s="570"/>
      <c r="AE922" s="391">
        <f t="shared" si="2127"/>
        <v>0</v>
      </c>
      <c r="AF922" s="386">
        <f t="shared" si="2128"/>
        <v>0</v>
      </c>
      <c r="AG922" s="366" t="str">
        <f t="shared" si="2147"/>
        <v xml:space="preserve">    </v>
      </c>
      <c r="AH922" s="849">
        <f t="shared" si="2084"/>
        <v>0</v>
      </c>
      <c r="AI922" s="570"/>
      <c r="AJ922" s="391">
        <f t="shared" si="2129"/>
        <v>0</v>
      </c>
      <c r="AK922" s="386">
        <f t="shared" si="2130"/>
        <v>0</v>
      </c>
      <c r="AL922" s="366" t="str">
        <f t="shared" si="2148"/>
        <v xml:space="preserve">    </v>
      </c>
      <c r="AM922" s="849">
        <f t="shared" si="2085"/>
        <v>0</v>
      </c>
      <c r="AN922" s="570"/>
      <c r="AO922" s="391">
        <f t="shared" si="2131"/>
        <v>0</v>
      </c>
      <c r="AP922" s="386">
        <f t="shared" si="2132"/>
        <v>0</v>
      </c>
      <c r="AQ922" s="366" t="str">
        <f t="shared" si="2149"/>
        <v xml:space="preserve">    </v>
      </c>
      <c r="AR922" s="849">
        <f t="shared" si="2086"/>
        <v>0</v>
      </c>
      <c r="AS922" s="570"/>
      <c r="AT922" s="391">
        <f t="shared" si="2133"/>
        <v>0</v>
      </c>
      <c r="AU922" s="386">
        <f t="shared" si="2134"/>
        <v>0</v>
      </c>
      <c r="AV922" s="366" t="str">
        <f t="shared" si="2150"/>
        <v xml:space="preserve">    </v>
      </c>
      <c r="AW922" s="849">
        <f t="shared" si="2087"/>
        <v>0</v>
      </c>
      <c r="AX922" s="570"/>
      <c r="AY922" s="391">
        <f t="shared" si="2135"/>
        <v>0</v>
      </c>
      <c r="AZ922" s="386">
        <f t="shared" si="2136"/>
        <v>0</v>
      </c>
      <c r="BA922" s="366" t="str">
        <f t="shared" si="2151"/>
        <v xml:space="preserve">    </v>
      </c>
      <c r="BB922" s="849">
        <f t="shared" si="2088"/>
        <v>0</v>
      </c>
      <c r="BC922" s="570"/>
      <c r="BD922" s="391">
        <f t="shared" si="2137"/>
        <v>0</v>
      </c>
      <c r="BE922" s="386">
        <f t="shared" si="2138"/>
        <v>0</v>
      </c>
      <c r="BF922" s="366" t="str">
        <f t="shared" si="2152"/>
        <v xml:space="preserve">    </v>
      </c>
      <c r="BG922" s="849">
        <f t="shared" si="2089"/>
        <v>0</v>
      </c>
      <c r="BH922" s="570"/>
      <c r="BI922" s="391">
        <f t="shared" si="2139"/>
        <v>0</v>
      </c>
      <c r="BJ922" s="386">
        <f t="shared" si="2140"/>
        <v>0</v>
      </c>
      <c r="BK922" s="366" t="str">
        <f t="shared" si="2153"/>
        <v xml:space="preserve">    </v>
      </c>
      <c r="BM922" s="383">
        <f t="shared" si="2090"/>
        <v>0</v>
      </c>
      <c r="BN922" s="7"/>
    </row>
    <row r="923" spans="1:66" s="5" customFormat="1" ht="22.5">
      <c r="A923" s="633">
        <v>13</v>
      </c>
      <c r="B923" s="895" t="str">
        <f t="shared" si="2141"/>
        <v>Minor Equipment/Furniture/Fixtures (per BHS Policy)</v>
      </c>
      <c r="C923" s="377">
        <f t="shared" si="2091"/>
        <v>0</v>
      </c>
      <c r="D923" s="659">
        <f t="shared" si="2078"/>
        <v>0</v>
      </c>
      <c r="E923" s="570"/>
      <c r="F923" s="391">
        <f t="shared" si="2117"/>
        <v>0</v>
      </c>
      <c r="G923" s="386">
        <f t="shared" si="2118"/>
        <v>0</v>
      </c>
      <c r="H923" s="366" t="str">
        <f t="shared" si="2142"/>
        <v xml:space="preserve">    </v>
      </c>
      <c r="I923" s="849">
        <f t="shared" si="2079"/>
        <v>0</v>
      </c>
      <c r="J923" s="570"/>
      <c r="K923" s="391">
        <f t="shared" si="2119"/>
        <v>0</v>
      </c>
      <c r="L923" s="386">
        <f t="shared" si="2120"/>
        <v>0</v>
      </c>
      <c r="M923" s="366" t="str">
        <f t="shared" si="2143"/>
        <v xml:space="preserve">    </v>
      </c>
      <c r="N923" s="849">
        <f t="shared" si="2080"/>
        <v>0</v>
      </c>
      <c r="O923" s="570"/>
      <c r="P923" s="391">
        <f t="shared" si="2121"/>
        <v>0</v>
      </c>
      <c r="Q923" s="386">
        <f t="shared" si="2122"/>
        <v>0</v>
      </c>
      <c r="R923" s="366" t="str">
        <f t="shared" si="2144"/>
        <v xml:space="preserve">    </v>
      </c>
      <c r="S923" s="849">
        <f t="shared" si="2081"/>
        <v>0</v>
      </c>
      <c r="T923" s="570"/>
      <c r="U923" s="391">
        <f t="shared" si="2123"/>
        <v>0</v>
      </c>
      <c r="V923" s="386">
        <f t="shared" si="2124"/>
        <v>0</v>
      </c>
      <c r="W923" s="366" t="str">
        <f t="shared" si="2145"/>
        <v xml:space="preserve">    </v>
      </c>
      <c r="X923" s="849">
        <f t="shared" si="2082"/>
        <v>0</v>
      </c>
      <c r="Y923" s="570"/>
      <c r="Z923" s="391">
        <f t="shared" si="2125"/>
        <v>0</v>
      </c>
      <c r="AA923" s="386">
        <f t="shared" si="2126"/>
        <v>0</v>
      </c>
      <c r="AB923" s="366" t="str">
        <f t="shared" si="2146"/>
        <v xml:space="preserve">    </v>
      </c>
      <c r="AC923" s="849">
        <f t="shared" si="2083"/>
        <v>0</v>
      </c>
      <c r="AD923" s="570"/>
      <c r="AE923" s="391">
        <f t="shared" si="2127"/>
        <v>0</v>
      </c>
      <c r="AF923" s="386">
        <f t="shared" si="2128"/>
        <v>0</v>
      </c>
      <c r="AG923" s="366" t="str">
        <f t="shared" si="2147"/>
        <v xml:space="preserve">    </v>
      </c>
      <c r="AH923" s="849">
        <f t="shared" si="2084"/>
        <v>0</v>
      </c>
      <c r="AI923" s="570"/>
      <c r="AJ923" s="391">
        <f t="shared" si="2129"/>
        <v>0</v>
      </c>
      <c r="AK923" s="386">
        <f t="shared" si="2130"/>
        <v>0</v>
      </c>
      <c r="AL923" s="366" t="str">
        <f t="shared" si="2148"/>
        <v xml:space="preserve">    </v>
      </c>
      <c r="AM923" s="849">
        <f t="shared" si="2085"/>
        <v>0</v>
      </c>
      <c r="AN923" s="570"/>
      <c r="AO923" s="391">
        <f t="shared" si="2131"/>
        <v>0</v>
      </c>
      <c r="AP923" s="386">
        <f t="shared" si="2132"/>
        <v>0</v>
      </c>
      <c r="AQ923" s="366" t="str">
        <f t="shared" si="2149"/>
        <v xml:space="preserve">    </v>
      </c>
      <c r="AR923" s="849">
        <f t="shared" si="2086"/>
        <v>0</v>
      </c>
      <c r="AS923" s="570"/>
      <c r="AT923" s="391">
        <f t="shared" si="2133"/>
        <v>0</v>
      </c>
      <c r="AU923" s="386">
        <f t="shared" si="2134"/>
        <v>0</v>
      </c>
      <c r="AV923" s="366" t="str">
        <f t="shared" si="2150"/>
        <v xml:space="preserve">    </v>
      </c>
      <c r="AW923" s="849">
        <f t="shared" si="2087"/>
        <v>0</v>
      </c>
      <c r="AX923" s="570"/>
      <c r="AY923" s="391">
        <f t="shared" si="2135"/>
        <v>0</v>
      </c>
      <c r="AZ923" s="386">
        <f t="shared" si="2136"/>
        <v>0</v>
      </c>
      <c r="BA923" s="366" t="str">
        <f t="shared" si="2151"/>
        <v xml:space="preserve">    </v>
      </c>
      <c r="BB923" s="849">
        <f t="shared" si="2088"/>
        <v>0</v>
      </c>
      <c r="BC923" s="570"/>
      <c r="BD923" s="391">
        <f t="shared" si="2137"/>
        <v>0</v>
      </c>
      <c r="BE923" s="386">
        <f t="shared" si="2138"/>
        <v>0</v>
      </c>
      <c r="BF923" s="366" t="str">
        <f t="shared" si="2152"/>
        <v xml:space="preserve">    </v>
      </c>
      <c r="BG923" s="849">
        <f t="shared" si="2089"/>
        <v>0</v>
      </c>
      <c r="BH923" s="570"/>
      <c r="BI923" s="391">
        <f t="shared" si="2139"/>
        <v>0</v>
      </c>
      <c r="BJ923" s="386">
        <f t="shared" si="2140"/>
        <v>0</v>
      </c>
      <c r="BK923" s="366" t="str">
        <f t="shared" si="2153"/>
        <v xml:space="preserve">    </v>
      </c>
      <c r="BM923" s="383">
        <f t="shared" si="2090"/>
        <v>0</v>
      </c>
      <c r="BN923" s="7"/>
    </row>
    <row r="924" spans="1:66" s="5" customFormat="1" ht="22.5">
      <c r="A924" s="633">
        <v>14</v>
      </c>
      <c r="B924" s="895" t="str">
        <f t="shared" si="2141"/>
        <v>Supplies (Medical, Office, Printing &amp; Other Supplies)</v>
      </c>
      <c r="C924" s="377">
        <f t="shared" si="2091"/>
        <v>0</v>
      </c>
      <c r="D924" s="659">
        <f t="shared" si="2078"/>
        <v>0</v>
      </c>
      <c r="E924" s="570"/>
      <c r="F924" s="391">
        <f t="shared" si="2117"/>
        <v>0</v>
      </c>
      <c r="G924" s="386">
        <f t="shared" si="2118"/>
        <v>0</v>
      </c>
      <c r="H924" s="366" t="str">
        <f t="shared" si="2142"/>
        <v xml:space="preserve">    </v>
      </c>
      <c r="I924" s="849">
        <f t="shared" si="2079"/>
        <v>0</v>
      </c>
      <c r="J924" s="570"/>
      <c r="K924" s="391">
        <f t="shared" si="2119"/>
        <v>0</v>
      </c>
      <c r="L924" s="386">
        <f t="shared" si="2120"/>
        <v>0</v>
      </c>
      <c r="M924" s="366" t="str">
        <f t="shared" si="2143"/>
        <v xml:space="preserve">    </v>
      </c>
      <c r="N924" s="849">
        <f t="shared" si="2080"/>
        <v>0</v>
      </c>
      <c r="O924" s="570"/>
      <c r="P924" s="391">
        <f t="shared" si="2121"/>
        <v>0</v>
      </c>
      <c r="Q924" s="386">
        <f t="shared" si="2122"/>
        <v>0</v>
      </c>
      <c r="R924" s="366" t="str">
        <f t="shared" si="2144"/>
        <v xml:space="preserve">    </v>
      </c>
      <c r="S924" s="849">
        <f t="shared" si="2081"/>
        <v>0</v>
      </c>
      <c r="T924" s="570"/>
      <c r="U924" s="391">
        <f t="shared" si="2123"/>
        <v>0</v>
      </c>
      <c r="V924" s="386">
        <f t="shared" si="2124"/>
        <v>0</v>
      </c>
      <c r="W924" s="366" t="str">
        <f t="shared" si="2145"/>
        <v xml:space="preserve">    </v>
      </c>
      <c r="X924" s="849">
        <f t="shared" si="2082"/>
        <v>0</v>
      </c>
      <c r="Y924" s="570"/>
      <c r="Z924" s="391">
        <f t="shared" si="2125"/>
        <v>0</v>
      </c>
      <c r="AA924" s="386">
        <f t="shared" si="2126"/>
        <v>0</v>
      </c>
      <c r="AB924" s="366" t="str">
        <f t="shared" si="2146"/>
        <v xml:space="preserve">    </v>
      </c>
      <c r="AC924" s="849">
        <f t="shared" si="2083"/>
        <v>0</v>
      </c>
      <c r="AD924" s="570"/>
      <c r="AE924" s="391">
        <f t="shared" si="2127"/>
        <v>0</v>
      </c>
      <c r="AF924" s="386">
        <f t="shared" si="2128"/>
        <v>0</v>
      </c>
      <c r="AG924" s="366" t="str">
        <f t="shared" si="2147"/>
        <v xml:space="preserve">    </v>
      </c>
      <c r="AH924" s="849">
        <f t="shared" si="2084"/>
        <v>0</v>
      </c>
      <c r="AI924" s="570"/>
      <c r="AJ924" s="391">
        <f t="shared" si="2129"/>
        <v>0</v>
      </c>
      <c r="AK924" s="386">
        <f t="shared" si="2130"/>
        <v>0</v>
      </c>
      <c r="AL924" s="366" t="str">
        <f t="shared" si="2148"/>
        <v xml:space="preserve">    </v>
      </c>
      <c r="AM924" s="849">
        <f t="shared" si="2085"/>
        <v>0</v>
      </c>
      <c r="AN924" s="570"/>
      <c r="AO924" s="391">
        <f t="shared" si="2131"/>
        <v>0</v>
      </c>
      <c r="AP924" s="386">
        <f t="shared" si="2132"/>
        <v>0</v>
      </c>
      <c r="AQ924" s="366" t="str">
        <f t="shared" si="2149"/>
        <v xml:space="preserve">    </v>
      </c>
      <c r="AR924" s="849">
        <f t="shared" si="2086"/>
        <v>0</v>
      </c>
      <c r="AS924" s="570"/>
      <c r="AT924" s="391">
        <f t="shared" si="2133"/>
        <v>0</v>
      </c>
      <c r="AU924" s="386">
        <f t="shared" si="2134"/>
        <v>0</v>
      </c>
      <c r="AV924" s="366" t="str">
        <f t="shared" si="2150"/>
        <v xml:space="preserve">    </v>
      </c>
      <c r="AW924" s="849">
        <f t="shared" si="2087"/>
        <v>0</v>
      </c>
      <c r="AX924" s="570"/>
      <c r="AY924" s="391">
        <f t="shared" si="2135"/>
        <v>0</v>
      </c>
      <c r="AZ924" s="386">
        <f t="shared" si="2136"/>
        <v>0</v>
      </c>
      <c r="BA924" s="366" t="str">
        <f t="shared" si="2151"/>
        <v xml:space="preserve">    </v>
      </c>
      <c r="BB924" s="849">
        <f t="shared" si="2088"/>
        <v>0</v>
      </c>
      <c r="BC924" s="570"/>
      <c r="BD924" s="391">
        <f t="shared" si="2137"/>
        <v>0</v>
      </c>
      <c r="BE924" s="386">
        <f t="shared" si="2138"/>
        <v>0</v>
      </c>
      <c r="BF924" s="366" t="str">
        <f t="shared" si="2152"/>
        <v xml:space="preserve">    </v>
      </c>
      <c r="BG924" s="849">
        <f t="shared" si="2089"/>
        <v>0</v>
      </c>
      <c r="BH924" s="570"/>
      <c r="BI924" s="391">
        <f t="shared" si="2139"/>
        <v>0</v>
      </c>
      <c r="BJ924" s="386">
        <f t="shared" si="2140"/>
        <v>0</v>
      </c>
      <c r="BK924" s="366" t="str">
        <f t="shared" si="2153"/>
        <v xml:space="preserve">    </v>
      </c>
      <c r="BM924" s="383">
        <f t="shared" si="2090"/>
        <v>0</v>
      </c>
      <c r="BN924" s="7"/>
    </row>
    <row r="925" spans="1:66" s="5" customFormat="1" ht="12.75">
      <c r="A925" s="633">
        <v>15</v>
      </c>
      <c r="B925" s="895" t="str">
        <f t="shared" si="2141"/>
        <v>Drug Testing</v>
      </c>
      <c r="C925" s="377">
        <f t="shared" si="2091"/>
        <v>0</v>
      </c>
      <c r="D925" s="659">
        <f t="shared" si="2078"/>
        <v>0</v>
      </c>
      <c r="E925" s="570"/>
      <c r="F925" s="391">
        <f t="shared" si="2117"/>
        <v>0</v>
      </c>
      <c r="G925" s="386">
        <f t="shared" si="2118"/>
        <v>0</v>
      </c>
      <c r="H925" s="366" t="str">
        <f t="shared" si="2142"/>
        <v xml:space="preserve">    </v>
      </c>
      <c r="I925" s="849">
        <f t="shared" si="2079"/>
        <v>0</v>
      </c>
      <c r="J925" s="570"/>
      <c r="K925" s="391">
        <f t="shared" si="2119"/>
        <v>0</v>
      </c>
      <c r="L925" s="386">
        <f t="shared" si="2120"/>
        <v>0</v>
      </c>
      <c r="M925" s="366" t="str">
        <f t="shared" si="2143"/>
        <v xml:space="preserve">    </v>
      </c>
      <c r="N925" s="849">
        <f t="shared" si="2080"/>
        <v>0</v>
      </c>
      <c r="O925" s="570"/>
      <c r="P925" s="391">
        <f t="shared" si="2121"/>
        <v>0</v>
      </c>
      <c r="Q925" s="386">
        <f t="shared" si="2122"/>
        <v>0</v>
      </c>
      <c r="R925" s="366" t="str">
        <f t="shared" si="2144"/>
        <v xml:space="preserve">    </v>
      </c>
      <c r="S925" s="849">
        <f t="shared" si="2081"/>
        <v>0</v>
      </c>
      <c r="T925" s="570"/>
      <c r="U925" s="391">
        <f t="shared" si="2123"/>
        <v>0</v>
      </c>
      <c r="V925" s="386">
        <f t="shared" si="2124"/>
        <v>0</v>
      </c>
      <c r="W925" s="366" t="str">
        <f t="shared" si="2145"/>
        <v xml:space="preserve">    </v>
      </c>
      <c r="X925" s="849">
        <f t="shared" si="2082"/>
        <v>0</v>
      </c>
      <c r="Y925" s="570"/>
      <c r="Z925" s="391">
        <f t="shared" si="2125"/>
        <v>0</v>
      </c>
      <c r="AA925" s="386">
        <f t="shared" si="2126"/>
        <v>0</v>
      </c>
      <c r="AB925" s="366" t="str">
        <f t="shared" si="2146"/>
        <v xml:space="preserve">    </v>
      </c>
      <c r="AC925" s="849">
        <f t="shared" si="2083"/>
        <v>0</v>
      </c>
      <c r="AD925" s="570"/>
      <c r="AE925" s="391">
        <f t="shared" si="2127"/>
        <v>0</v>
      </c>
      <c r="AF925" s="386">
        <f t="shared" si="2128"/>
        <v>0</v>
      </c>
      <c r="AG925" s="366" t="str">
        <f t="shared" si="2147"/>
        <v xml:space="preserve">    </v>
      </c>
      <c r="AH925" s="849">
        <f t="shared" si="2084"/>
        <v>0</v>
      </c>
      <c r="AI925" s="570"/>
      <c r="AJ925" s="391">
        <f t="shared" si="2129"/>
        <v>0</v>
      </c>
      <c r="AK925" s="386">
        <f t="shared" si="2130"/>
        <v>0</v>
      </c>
      <c r="AL925" s="366" t="str">
        <f t="shared" si="2148"/>
        <v xml:space="preserve">    </v>
      </c>
      <c r="AM925" s="849">
        <f t="shared" si="2085"/>
        <v>0</v>
      </c>
      <c r="AN925" s="570"/>
      <c r="AO925" s="391">
        <f t="shared" si="2131"/>
        <v>0</v>
      </c>
      <c r="AP925" s="386">
        <f t="shared" si="2132"/>
        <v>0</v>
      </c>
      <c r="AQ925" s="366" t="str">
        <f t="shared" si="2149"/>
        <v xml:space="preserve">    </v>
      </c>
      <c r="AR925" s="849">
        <f t="shared" si="2086"/>
        <v>0</v>
      </c>
      <c r="AS925" s="570"/>
      <c r="AT925" s="391">
        <f t="shared" si="2133"/>
        <v>0</v>
      </c>
      <c r="AU925" s="386">
        <f t="shared" si="2134"/>
        <v>0</v>
      </c>
      <c r="AV925" s="366" t="str">
        <f t="shared" si="2150"/>
        <v xml:space="preserve">    </v>
      </c>
      <c r="AW925" s="849">
        <f t="shared" si="2087"/>
        <v>0</v>
      </c>
      <c r="AX925" s="570"/>
      <c r="AY925" s="391">
        <f t="shared" si="2135"/>
        <v>0</v>
      </c>
      <c r="AZ925" s="386">
        <f t="shared" si="2136"/>
        <v>0</v>
      </c>
      <c r="BA925" s="366" t="str">
        <f t="shared" si="2151"/>
        <v xml:space="preserve">    </v>
      </c>
      <c r="BB925" s="849">
        <f t="shared" si="2088"/>
        <v>0</v>
      </c>
      <c r="BC925" s="570"/>
      <c r="BD925" s="391">
        <f t="shared" si="2137"/>
        <v>0</v>
      </c>
      <c r="BE925" s="386">
        <f t="shared" si="2138"/>
        <v>0</v>
      </c>
      <c r="BF925" s="366" t="str">
        <f t="shared" si="2152"/>
        <v xml:space="preserve">    </v>
      </c>
      <c r="BG925" s="849">
        <f t="shared" si="2089"/>
        <v>0</v>
      </c>
      <c r="BH925" s="570"/>
      <c r="BI925" s="391">
        <f t="shared" si="2139"/>
        <v>0</v>
      </c>
      <c r="BJ925" s="386">
        <f t="shared" si="2140"/>
        <v>0</v>
      </c>
      <c r="BK925" s="366" t="str">
        <f t="shared" si="2153"/>
        <v xml:space="preserve">    </v>
      </c>
      <c r="BM925" s="383">
        <f t="shared" si="2090"/>
        <v>0</v>
      </c>
      <c r="BN925" s="7"/>
    </row>
    <row r="926" spans="1:66" s="5" customFormat="1" ht="12.75">
      <c r="A926" s="633">
        <v>16</v>
      </c>
      <c r="B926" s="895" t="str">
        <f t="shared" si="2141"/>
        <v>Laboratory Services/non-drug testing</v>
      </c>
      <c r="C926" s="377">
        <f t="shared" si="2091"/>
        <v>0</v>
      </c>
      <c r="D926" s="659">
        <f t="shared" si="2078"/>
        <v>0</v>
      </c>
      <c r="E926" s="570"/>
      <c r="F926" s="391">
        <f t="shared" si="2117"/>
        <v>0</v>
      </c>
      <c r="G926" s="386">
        <f t="shared" si="2118"/>
        <v>0</v>
      </c>
      <c r="H926" s="366" t="str">
        <f t="shared" si="2142"/>
        <v xml:space="preserve">    </v>
      </c>
      <c r="I926" s="849">
        <f t="shared" si="2079"/>
        <v>0</v>
      </c>
      <c r="J926" s="570"/>
      <c r="K926" s="391">
        <f t="shared" si="2119"/>
        <v>0</v>
      </c>
      <c r="L926" s="386">
        <f t="shared" si="2120"/>
        <v>0</v>
      </c>
      <c r="M926" s="366" t="str">
        <f t="shared" si="2143"/>
        <v xml:space="preserve">    </v>
      </c>
      <c r="N926" s="849">
        <f t="shared" si="2080"/>
        <v>0</v>
      </c>
      <c r="O926" s="570"/>
      <c r="P926" s="391">
        <f t="shared" si="2121"/>
        <v>0</v>
      </c>
      <c r="Q926" s="386">
        <f t="shared" si="2122"/>
        <v>0</v>
      </c>
      <c r="R926" s="366" t="str">
        <f t="shared" si="2144"/>
        <v xml:space="preserve">    </v>
      </c>
      <c r="S926" s="849">
        <f t="shared" si="2081"/>
        <v>0</v>
      </c>
      <c r="T926" s="570"/>
      <c r="U926" s="391">
        <f t="shared" si="2123"/>
        <v>0</v>
      </c>
      <c r="V926" s="386">
        <f t="shared" si="2124"/>
        <v>0</v>
      </c>
      <c r="W926" s="366" t="str">
        <f t="shared" si="2145"/>
        <v xml:space="preserve">    </v>
      </c>
      <c r="X926" s="849">
        <f t="shared" si="2082"/>
        <v>0</v>
      </c>
      <c r="Y926" s="570"/>
      <c r="Z926" s="391">
        <f t="shared" si="2125"/>
        <v>0</v>
      </c>
      <c r="AA926" s="386">
        <f t="shared" si="2126"/>
        <v>0</v>
      </c>
      <c r="AB926" s="366" t="str">
        <f t="shared" si="2146"/>
        <v xml:space="preserve">    </v>
      </c>
      <c r="AC926" s="849">
        <f t="shared" si="2083"/>
        <v>0</v>
      </c>
      <c r="AD926" s="570"/>
      <c r="AE926" s="391">
        <f t="shared" si="2127"/>
        <v>0</v>
      </c>
      <c r="AF926" s="386">
        <f t="shared" si="2128"/>
        <v>0</v>
      </c>
      <c r="AG926" s="366" t="str">
        <f t="shared" si="2147"/>
        <v xml:space="preserve">    </v>
      </c>
      <c r="AH926" s="849">
        <f t="shared" si="2084"/>
        <v>0</v>
      </c>
      <c r="AI926" s="570"/>
      <c r="AJ926" s="391">
        <f t="shared" si="2129"/>
        <v>0</v>
      </c>
      <c r="AK926" s="386">
        <f t="shared" si="2130"/>
        <v>0</v>
      </c>
      <c r="AL926" s="366" t="str">
        <f t="shared" si="2148"/>
        <v xml:space="preserve">    </v>
      </c>
      <c r="AM926" s="849">
        <f t="shared" si="2085"/>
        <v>0</v>
      </c>
      <c r="AN926" s="570"/>
      <c r="AO926" s="391">
        <f t="shared" si="2131"/>
        <v>0</v>
      </c>
      <c r="AP926" s="386">
        <f t="shared" si="2132"/>
        <v>0</v>
      </c>
      <c r="AQ926" s="366" t="str">
        <f t="shared" si="2149"/>
        <v xml:space="preserve">    </v>
      </c>
      <c r="AR926" s="849">
        <f t="shared" si="2086"/>
        <v>0</v>
      </c>
      <c r="AS926" s="570"/>
      <c r="AT926" s="391">
        <f t="shared" si="2133"/>
        <v>0</v>
      </c>
      <c r="AU926" s="386">
        <f t="shared" si="2134"/>
        <v>0</v>
      </c>
      <c r="AV926" s="366" t="str">
        <f t="shared" si="2150"/>
        <v xml:space="preserve">    </v>
      </c>
      <c r="AW926" s="849">
        <f t="shared" si="2087"/>
        <v>0</v>
      </c>
      <c r="AX926" s="570"/>
      <c r="AY926" s="391">
        <f t="shared" si="2135"/>
        <v>0</v>
      </c>
      <c r="AZ926" s="386">
        <f t="shared" si="2136"/>
        <v>0</v>
      </c>
      <c r="BA926" s="366" t="str">
        <f t="shared" si="2151"/>
        <v xml:space="preserve">    </v>
      </c>
      <c r="BB926" s="849">
        <f t="shared" si="2088"/>
        <v>0</v>
      </c>
      <c r="BC926" s="570"/>
      <c r="BD926" s="391">
        <f t="shared" si="2137"/>
        <v>0</v>
      </c>
      <c r="BE926" s="386">
        <f t="shared" si="2138"/>
        <v>0</v>
      </c>
      <c r="BF926" s="366" t="str">
        <f t="shared" si="2152"/>
        <v xml:space="preserve">    </v>
      </c>
      <c r="BG926" s="849">
        <f t="shared" si="2089"/>
        <v>0</v>
      </c>
      <c r="BH926" s="570"/>
      <c r="BI926" s="391">
        <f t="shared" si="2139"/>
        <v>0</v>
      </c>
      <c r="BJ926" s="386">
        <f t="shared" si="2140"/>
        <v>0</v>
      </c>
      <c r="BK926" s="366" t="str">
        <f t="shared" si="2153"/>
        <v xml:space="preserve">    </v>
      </c>
      <c r="BM926" s="383">
        <f t="shared" si="2090"/>
        <v>0</v>
      </c>
      <c r="BN926" s="7"/>
    </row>
    <row r="927" spans="1:66" s="5" customFormat="1" ht="12.75">
      <c r="A927" s="633">
        <v>17</v>
      </c>
      <c r="B927" s="895" t="str">
        <f t="shared" si="2141"/>
        <v>Pharmaceutical</v>
      </c>
      <c r="C927" s="377">
        <f t="shared" si="2091"/>
        <v>0</v>
      </c>
      <c r="D927" s="659">
        <f t="shared" si="2078"/>
        <v>0</v>
      </c>
      <c r="E927" s="570"/>
      <c r="F927" s="391">
        <f t="shared" si="2117"/>
        <v>0</v>
      </c>
      <c r="G927" s="386">
        <f t="shared" si="2118"/>
        <v>0</v>
      </c>
      <c r="H927" s="366" t="str">
        <f t="shared" si="2142"/>
        <v xml:space="preserve">    </v>
      </c>
      <c r="I927" s="849">
        <f t="shared" si="2079"/>
        <v>0</v>
      </c>
      <c r="J927" s="570"/>
      <c r="K927" s="391">
        <f t="shared" si="2119"/>
        <v>0</v>
      </c>
      <c r="L927" s="386">
        <f t="shared" si="2120"/>
        <v>0</v>
      </c>
      <c r="M927" s="366" t="str">
        <f t="shared" si="2143"/>
        <v xml:space="preserve">    </v>
      </c>
      <c r="N927" s="849">
        <f t="shared" si="2080"/>
        <v>0</v>
      </c>
      <c r="O927" s="570"/>
      <c r="P927" s="391">
        <f t="shared" si="2121"/>
        <v>0</v>
      </c>
      <c r="Q927" s="386">
        <f t="shared" si="2122"/>
        <v>0</v>
      </c>
      <c r="R927" s="366" t="str">
        <f t="shared" si="2144"/>
        <v xml:space="preserve">    </v>
      </c>
      <c r="S927" s="849">
        <f t="shared" si="2081"/>
        <v>0</v>
      </c>
      <c r="T927" s="570"/>
      <c r="U927" s="391">
        <f t="shared" si="2123"/>
        <v>0</v>
      </c>
      <c r="V927" s="386">
        <f t="shared" si="2124"/>
        <v>0</v>
      </c>
      <c r="W927" s="366" t="str">
        <f t="shared" si="2145"/>
        <v xml:space="preserve">    </v>
      </c>
      <c r="X927" s="849">
        <f t="shared" si="2082"/>
        <v>0</v>
      </c>
      <c r="Y927" s="570"/>
      <c r="Z927" s="391">
        <f t="shared" si="2125"/>
        <v>0</v>
      </c>
      <c r="AA927" s="386">
        <f t="shared" si="2126"/>
        <v>0</v>
      </c>
      <c r="AB927" s="366" t="str">
        <f t="shared" si="2146"/>
        <v xml:space="preserve">    </v>
      </c>
      <c r="AC927" s="849">
        <f t="shared" si="2083"/>
        <v>0</v>
      </c>
      <c r="AD927" s="570"/>
      <c r="AE927" s="391">
        <f t="shared" si="2127"/>
        <v>0</v>
      </c>
      <c r="AF927" s="386">
        <f t="shared" si="2128"/>
        <v>0</v>
      </c>
      <c r="AG927" s="366" t="str">
        <f t="shared" si="2147"/>
        <v xml:space="preserve">    </v>
      </c>
      <c r="AH927" s="849">
        <f t="shared" si="2084"/>
        <v>0</v>
      </c>
      <c r="AI927" s="570"/>
      <c r="AJ927" s="391">
        <f t="shared" si="2129"/>
        <v>0</v>
      </c>
      <c r="AK927" s="386">
        <f t="shared" si="2130"/>
        <v>0</v>
      </c>
      <c r="AL927" s="366" t="str">
        <f t="shared" si="2148"/>
        <v xml:space="preserve">    </v>
      </c>
      <c r="AM927" s="849">
        <f t="shared" si="2085"/>
        <v>0</v>
      </c>
      <c r="AN927" s="570"/>
      <c r="AO927" s="391">
        <f t="shared" si="2131"/>
        <v>0</v>
      </c>
      <c r="AP927" s="386">
        <f t="shared" si="2132"/>
        <v>0</v>
      </c>
      <c r="AQ927" s="366" t="str">
        <f t="shared" si="2149"/>
        <v xml:space="preserve">    </v>
      </c>
      <c r="AR927" s="849">
        <f t="shared" si="2086"/>
        <v>0</v>
      </c>
      <c r="AS927" s="570"/>
      <c r="AT927" s="391">
        <f t="shared" si="2133"/>
        <v>0</v>
      </c>
      <c r="AU927" s="386">
        <f t="shared" si="2134"/>
        <v>0</v>
      </c>
      <c r="AV927" s="366" t="str">
        <f t="shared" si="2150"/>
        <v xml:space="preserve">    </v>
      </c>
      <c r="AW927" s="849">
        <f t="shared" si="2087"/>
        <v>0</v>
      </c>
      <c r="AX927" s="570"/>
      <c r="AY927" s="391">
        <f t="shared" si="2135"/>
        <v>0</v>
      </c>
      <c r="AZ927" s="386">
        <f t="shared" si="2136"/>
        <v>0</v>
      </c>
      <c r="BA927" s="366" t="str">
        <f t="shared" si="2151"/>
        <v xml:space="preserve">    </v>
      </c>
      <c r="BB927" s="849">
        <f t="shared" si="2088"/>
        <v>0</v>
      </c>
      <c r="BC927" s="570"/>
      <c r="BD927" s="391">
        <f t="shared" si="2137"/>
        <v>0</v>
      </c>
      <c r="BE927" s="386">
        <f t="shared" si="2138"/>
        <v>0</v>
      </c>
      <c r="BF927" s="366" t="str">
        <f t="shared" si="2152"/>
        <v xml:space="preserve">    </v>
      </c>
      <c r="BG927" s="849">
        <f t="shared" si="2089"/>
        <v>0</v>
      </c>
      <c r="BH927" s="570"/>
      <c r="BI927" s="391">
        <f t="shared" si="2139"/>
        <v>0</v>
      </c>
      <c r="BJ927" s="386">
        <f t="shared" si="2140"/>
        <v>0</v>
      </c>
      <c r="BK927" s="366" t="str">
        <f t="shared" si="2153"/>
        <v xml:space="preserve">    </v>
      </c>
      <c r="BM927" s="383">
        <f t="shared" si="2090"/>
        <v>0</v>
      </c>
      <c r="BN927" s="7"/>
    </row>
    <row r="928" spans="1:66" s="5" customFormat="1" ht="12.75">
      <c r="A928" s="633">
        <v>18</v>
      </c>
      <c r="B928" s="895" t="str">
        <f t="shared" si="2141"/>
        <v>24 Hour Program:  Food &amp; Personal Need Items</v>
      </c>
      <c r="C928" s="377">
        <f t="shared" si="2091"/>
        <v>0</v>
      </c>
      <c r="D928" s="1030">
        <f t="shared" si="2078"/>
        <v>0</v>
      </c>
      <c r="E928" s="570"/>
      <c r="F928" s="391">
        <f t="shared" si="2117"/>
        <v>0</v>
      </c>
      <c r="G928" s="386">
        <f t="shared" si="2118"/>
        <v>0</v>
      </c>
      <c r="H928" s="366" t="str">
        <f t="shared" si="2142"/>
        <v xml:space="preserve">    </v>
      </c>
      <c r="I928" s="850">
        <f t="shared" si="2079"/>
        <v>0</v>
      </c>
      <c r="J928" s="570"/>
      <c r="K928" s="391">
        <f t="shared" si="2119"/>
        <v>0</v>
      </c>
      <c r="L928" s="386">
        <f t="shared" si="2120"/>
        <v>0</v>
      </c>
      <c r="M928" s="366" t="str">
        <f t="shared" si="2143"/>
        <v xml:space="preserve">    </v>
      </c>
      <c r="N928" s="850">
        <f t="shared" si="2080"/>
        <v>0</v>
      </c>
      <c r="O928" s="570"/>
      <c r="P928" s="391">
        <f t="shared" si="2121"/>
        <v>0</v>
      </c>
      <c r="Q928" s="386">
        <f t="shared" si="2122"/>
        <v>0</v>
      </c>
      <c r="R928" s="366" t="str">
        <f t="shared" si="2144"/>
        <v xml:space="preserve">    </v>
      </c>
      <c r="S928" s="850">
        <f t="shared" si="2081"/>
        <v>0</v>
      </c>
      <c r="T928" s="570"/>
      <c r="U928" s="391">
        <f t="shared" si="2123"/>
        <v>0</v>
      </c>
      <c r="V928" s="386">
        <f t="shared" si="2124"/>
        <v>0</v>
      </c>
      <c r="W928" s="366" t="str">
        <f t="shared" si="2145"/>
        <v xml:space="preserve">    </v>
      </c>
      <c r="X928" s="850">
        <f t="shared" si="2082"/>
        <v>0</v>
      </c>
      <c r="Y928" s="570"/>
      <c r="Z928" s="391">
        <f t="shared" si="2125"/>
        <v>0</v>
      </c>
      <c r="AA928" s="386">
        <f t="shared" si="2126"/>
        <v>0</v>
      </c>
      <c r="AB928" s="366" t="str">
        <f t="shared" si="2146"/>
        <v xml:space="preserve">    </v>
      </c>
      <c r="AC928" s="850">
        <f t="shared" si="2083"/>
        <v>0</v>
      </c>
      <c r="AD928" s="570"/>
      <c r="AE928" s="391">
        <f t="shared" si="2127"/>
        <v>0</v>
      </c>
      <c r="AF928" s="386">
        <f t="shared" si="2128"/>
        <v>0</v>
      </c>
      <c r="AG928" s="366" t="str">
        <f t="shared" si="2147"/>
        <v xml:space="preserve">    </v>
      </c>
      <c r="AH928" s="850">
        <f t="shared" si="2084"/>
        <v>0</v>
      </c>
      <c r="AI928" s="570"/>
      <c r="AJ928" s="391">
        <f t="shared" si="2129"/>
        <v>0</v>
      </c>
      <c r="AK928" s="386">
        <f t="shared" si="2130"/>
        <v>0</v>
      </c>
      <c r="AL928" s="366" t="str">
        <f t="shared" si="2148"/>
        <v xml:space="preserve">    </v>
      </c>
      <c r="AM928" s="850">
        <f t="shared" si="2085"/>
        <v>0</v>
      </c>
      <c r="AN928" s="570"/>
      <c r="AO928" s="391">
        <f t="shared" si="2131"/>
        <v>0</v>
      </c>
      <c r="AP928" s="386">
        <f t="shared" si="2132"/>
        <v>0</v>
      </c>
      <c r="AQ928" s="366" t="str">
        <f t="shared" si="2149"/>
        <v xml:space="preserve">    </v>
      </c>
      <c r="AR928" s="850">
        <f t="shared" si="2086"/>
        <v>0</v>
      </c>
      <c r="AS928" s="570"/>
      <c r="AT928" s="391">
        <f t="shared" si="2133"/>
        <v>0</v>
      </c>
      <c r="AU928" s="386">
        <f t="shared" si="2134"/>
        <v>0</v>
      </c>
      <c r="AV928" s="366" t="str">
        <f t="shared" si="2150"/>
        <v xml:space="preserve">    </v>
      </c>
      <c r="AW928" s="850">
        <f t="shared" si="2087"/>
        <v>0</v>
      </c>
      <c r="AX928" s="570"/>
      <c r="AY928" s="391">
        <f t="shared" si="2135"/>
        <v>0</v>
      </c>
      <c r="AZ928" s="386">
        <f t="shared" si="2136"/>
        <v>0</v>
      </c>
      <c r="BA928" s="366" t="str">
        <f t="shared" si="2151"/>
        <v xml:space="preserve">    </v>
      </c>
      <c r="BB928" s="850">
        <f t="shared" si="2088"/>
        <v>0</v>
      </c>
      <c r="BC928" s="570"/>
      <c r="BD928" s="391">
        <f t="shared" si="2137"/>
        <v>0</v>
      </c>
      <c r="BE928" s="386">
        <f t="shared" si="2138"/>
        <v>0</v>
      </c>
      <c r="BF928" s="366" t="str">
        <f t="shared" si="2152"/>
        <v xml:space="preserve">    </v>
      </c>
      <c r="BG928" s="850">
        <f t="shared" si="2089"/>
        <v>0</v>
      </c>
      <c r="BH928" s="570"/>
      <c r="BI928" s="391">
        <f t="shared" si="2139"/>
        <v>0</v>
      </c>
      <c r="BJ928" s="386">
        <f t="shared" si="2140"/>
        <v>0</v>
      </c>
      <c r="BK928" s="366" t="str">
        <f t="shared" si="2153"/>
        <v xml:space="preserve">    </v>
      </c>
      <c r="BM928" s="383">
        <f t="shared" si="2090"/>
        <v>0</v>
      </c>
      <c r="BN928" s="7"/>
    </row>
    <row r="929" spans="1:66" s="5" customFormat="1" ht="12.75">
      <c r="A929" s="633">
        <v>19</v>
      </c>
      <c r="B929" s="895" t="str">
        <f t="shared" si="2141"/>
        <v>Client Transportation</v>
      </c>
      <c r="C929" s="377">
        <f t="shared" si="2091"/>
        <v>0</v>
      </c>
      <c r="D929" s="1030">
        <f t="shared" si="2078"/>
        <v>0</v>
      </c>
      <c r="E929" s="570"/>
      <c r="F929" s="391">
        <f t="shared" si="2117"/>
        <v>0</v>
      </c>
      <c r="G929" s="386">
        <f t="shared" si="2118"/>
        <v>0</v>
      </c>
      <c r="H929" s="366" t="str">
        <f t="shared" si="2142"/>
        <v xml:space="preserve">    </v>
      </c>
      <c r="I929" s="850">
        <f t="shared" si="2079"/>
        <v>0</v>
      </c>
      <c r="J929" s="570"/>
      <c r="K929" s="391">
        <f t="shared" si="2119"/>
        <v>0</v>
      </c>
      <c r="L929" s="386">
        <f t="shared" si="2120"/>
        <v>0</v>
      </c>
      <c r="M929" s="366" t="str">
        <f t="shared" si="2143"/>
        <v xml:space="preserve">    </v>
      </c>
      <c r="N929" s="850">
        <f t="shared" si="2080"/>
        <v>0</v>
      </c>
      <c r="O929" s="570"/>
      <c r="P929" s="391">
        <f t="shared" si="2121"/>
        <v>0</v>
      </c>
      <c r="Q929" s="386">
        <f t="shared" si="2122"/>
        <v>0</v>
      </c>
      <c r="R929" s="366" t="str">
        <f t="shared" si="2144"/>
        <v xml:space="preserve">    </v>
      </c>
      <c r="S929" s="850">
        <f t="shared" si="2081"/>
        <v>0</v>
      </c>
      <c r="T929" s="570"/>
      <c r="U929" s="391">
        <f t="shared" si="2123"/>
        <v>0</v>
      </c>
      <c r="V929" s="386">
        <f t="shared" si="2124"/>
        <v>0</v>
      </c>
      <c r="W929" s="366" t="str">
        <f t="shared" si="2145"/>
        <v xml:space="preserve">    </v>
      </c>
      <c r="X929" s="850">
        <f t="shared" si="2082"/>
        <v>0</v>
      </c>
      <c r="Y929" s="570"/>
      <c r="Z929" s="391">
        <f t="shared" si="2125"/>
        <v>0</v>
      </c>
      <c r="AA929" s="386">
        <f t="shared" si="2126"/>
        <v>0</v>
      </c>
      <c r="AB929" s="366" t="str">
        <f t="shared" si="2146"/>
        <v xml:space="preserve">    </v>
      </c>
      <c r="AC929" s="850">
        <f t="shared" si="2083"/>
        <v>0</v>
      </c>
      <c r="AD929" s="570"/>
      <c r="AE929" s="391">
        <f t="shared" si="2127"/>
        <v>0</v>
      </c>
      <c r="AF929" s="386">
        <f t="shared" si="2128"/>
        <v>0</v>
      </c>
      <c r="AG929" s="366" t="str">
        <f t="shared" si="2147"/>
        <v xml:space="preserve">    </v>
      </c>
      <c r="AH929" s="850">
        <f t="shared" si="2084"/>
        <v>0</v>
      </c>
      <c r="AI929" s="570"/>
      <c r="AJ929" s="391">
        <f t="shared" si="2129"/>
        <v>0</v>
      </c>
      <c r="AK929" s="386">
        <f t="shared" si="2130"/>
        <v>0</v>
      </c>
      <c r="AL929" s="366" t="str">
        <f t="shared" si="2148"/>
        <v xml:space="preserve">    </v>
      </c>
      <c r="AM929" s="850">
        <f t="shared" si="2085"/>
        <v>0</v>
      </c>
      <c r="AN929" s="570"/>
      <c r="AO929" s="391">
        <f t="shared" si="2131"/>
        <v>0</v>
      </c>
      <c r="AP929" s="386">
        <f t="shared" si="2132"/>
        <v>0</v>
      </c>
      <c r="AQ929" s="366" t="str">
        <f t="shared" si="2149"/>
        <v xml:space="preserve">    </v>
      </c>
      <c r="AR929" s="850">
        <f t="shared" si="2086"/>
        <v>0</v>
      </c>
      <c r="AS929" s="570"/>
      <c r="AT929" s="391">
        <f t="shared" si="2133"/>
        <v>0</v>
      </c>
      <c r="AU929" s="386">
        <f t="shared" si="2134"/>
        <v>0</v>
      </c>
      <c r="AV929" s="366" t="str">
        <f t="shared" si="2150"/>
        <v xml:space="preserve">    </v>
      </c>
      <c r="AW929" s="850">
        <f t="shared" si="2087"/>
        <v>0</v>
      </c>
      <c r="AX929" s="570"/>
      <c r="AY929" s="391">
        <f t="shared" si="2135"/>
        <v>0</v>
      </c>
      <c r="AZ929" s="386">
        <f t="shared" si="2136"/>
        <v>0</v>
      </c>
      <c r="BA929" s="366" t="str">
        <f t="shared" si="2151"/>
        <v xml:space="preserve">    </v>
      </c>
      <c r="BB929" s="850">
        <f t="shared" si="2088"/>
        <v>0</v>
      </c>
      <c r="BC929" s="570"/>
      <c r="BD929" s="391">
        <f t="shared" si="2137"/>
        <v>0</v>
      </c>
      <c r="BE929" s="386">
        <f t="shared" si="2138"/>
        <v>0</v>
      </c>
      <c r="BF929" s="366" t="str">
        <f t="shared" si="2152"/>
        <v xml:space="preserve">    </v>
      </c>
      <c r="BG929" s="850">
        <f t="shared" si="2089"/>
        <v>0</v>
      </c>
      <c r="BH929" s="570"/>
      <c r="BI929" s="391">
        <f t="shared" si="2139"/>
        <v>0</v>
      </c>
      <c r="BJ929" s="386">
        <f t="shared" si="2140"/>
        <v>0</v>
      </c>
      <c r="BK929" s="366" t="str">
        <f t="shared" si="2153"/>
        <v xml:space="preserve">    </v>
      </c>
      <c r="BM929" s="383">
        <f t="shared" si="2090"/>
        <v>0</v>
      </c>
      <c r="BN929" s="7"/>
    </row>
    <row r="930" spans="1:66" s="5" customFormat="1" ht="12.75">
      <c r="A930" s="633">
        <v>20</v>
      </c>
      <c r="B930" s="895" t="str">
        <f t="shared" si="2141"/>
        <v>Travel</v>
      </c>
      <c r="C930" s="378">
        <f t="shared" si="2091"/>
        <v>0</v>
      </c>
      <c r="D930" s="659">
        <f t="shared" si="2078"/>
        <v>0</v>
      </c>
      <c r="E930" s="570"/>
      <c r="F930" s="391">
        <f t="shared" si="2117"/>
        <v>0</v>
      </c>
      <c r="G930" s="386">
        <f t="shared" si="2118"/>
        <v>0</v>
      </c>
      <c r="H930" s="366" t="str">
        <f t="shared" si="2142"/>
        <v xml:space="preserve">    </v>
      </c>
      <c r="I930" s="849">
        <f t="shared" si="2079"/>
        <v>0</v>
      </c>
      <c r="J930" s="570"/>
      <c r="K930" s="391">
        <f t="shared" si="2119"/>
        <v>0</v>
      </c>
      <c r="L930" s="386">
        <f t="shared" si="2120"/>
        <v>0</v>
      </c>
      <c r="M930" s="366" t="str">
        <f t="shared" si="2143"/>
        <v xml:space="preserve">    </v>
      </c>
      <c r="N930" s="849">
        <f t="shared" si="2080"/>
        <v>0</v>
      </c>
      <c r="O930" s="570"/>
      <c r="P930" s="391">
        <f t="shared" si="2121"/>
        <v>0</v>
      </c>
      <c r="Q930" s="386">
        <f t="shared" si="2122"/>
        <v>0</v>
      </c>
      <c r="R930" s="366" t="str">
        <f t="shared" si="2144"/>
        <v xml:space="preserve">    </v>
      </c>
      <c r="S930" s="849">
        <f t="shared" si="2081"/>
        <v>0</v>
      </c>
      <c r="T930" s="570"/>
      <c r="U930" s="391">
        <f t="shared" si="2123"/>
        <v>0</v>
      </c>
      <c r="V930" s="386">
        <f t="shared" si="2124"/>
        <v>0</v>
      </c>
      <c r="W930" s="366" t="str">
        <f t="shared" si="2145"/>
        <v xml:space="preserve">    </v>
      </c>
      <c r="X930" s="849">
        <f t="shared" si="2082"/>
        <v>0</v>
      </c>
      <c r="Y930" s="570"/>
      <c r="Z930" s="391">
        <f t="shared" si="2125"/>
        <v>0</v>
      </c>
      <c r="AA930" s="386">
        <f t="shared" si="2126"/>
        <v>0</v>
      </c>
      <c r="AB930" s="366" t="str">
        <f t="shared" si="2146"/>
        <v xml:space="preserve">    </v>
      </c>
      <c r="AC930" s="849">
        <f t="shared" si="2083"/>
        <v>0</v>
      </c>
      <c r="AD930" s="570"/>
      <c r="AE930" s="391">
        <f t="shared" si="2127"/>
        <v>0</v>
      </c>
      <c r="AF930" s="386">
        <f t="shared" si="2128"/>
        <v>0</v>
      </c>
      <c r="AG930" s="366" t="str">
        <f t="shared" si="2147"/>
        <v xml:space="preserve">    </v>
      </c>
      <c r="AH930" s="849">
        <f t="shared" si="2084"/>
        <v>0</v>
      </c>
      <c r="AI930" s="570"/>
      <c r="AJ930" s="391">
        <f t="shared" si="2129"/>
        <v>0</v>
      </c>
      <c r="AK930" s="386">
        <f t="shared" si="2130"/>
        <v>0</v>
      </c>
      <c r="AL930" s="366" t="str">
        <f t="shared" si="2148"/>
        <v xml:space="preserve">    </v>
      </c>
      <c r="AM930" s="849">
        <f t="shared" si="2085"/>
        <v>0</v>
      </c>
      <c r="AN930" s="570"/>
      <c r="AO930" s="391">
        <f t="shared" si="2131"/>
        <v>0</v>
      </c>
      <c r="AP930" s="386">
        <f t="shared" si="2132"/>
        <v>0</v>
      </c>
      <c r="AQ930" s="366" t="str">
        <f t="shared" si="2149"/>
        <v xml:space="preserve">    </v>
      </c>
      <c r="AR930" s="849">
        <f t="shared" si="2086"/>
        <v>0</v>
      </c>
      <c r="AS930" s="570"/>
      <c r="AT930" s="391">
        <f t="shared" si="2133"/>
        <v>0</v>
      </c>
      <c r="AU930" s="386">
        <f t="shared" si="2134"/>
        <v>0</v>
      </c>
      <c r="AV930" s="366" t="str">
        <f t="shared" si="2150"/>
        <v xml:space="preserve">    </v>
      </c>
      <c r="AW930" s="849">
        <f t="shared" si="2087"/>
        <v>0</v>
      </c>
      <c r="AX930" s="570"/>
      <c r="AY930" s="391">
        <f t="shared" si="2135"/>
        <v>0</v>
      </c>
      <c r="AZ930" s="386">
        <f t="shared" si="2136"/>
        <v>0</v>
      </c>
      <c r="BA930" s="366" t="str">
        <f t="shared" si="2151"/>
        <v xml:space="preserve">    </v>
      </c>
      <c r="BB930" s="849">
        <f t="shared" si="2088"/>
        <v>0</v>
      </c>
      <c r="BC930" s="570"/>
      <c r="BD930" s="391">
        <f t="shared" si="2137"/>
        <v>0</v>
      </c>
      <c r="BE930" s="386">
        <f t="shared" si="2138"/>
        <v>0</v>
      </c>
      <c r="BF930" s="366" t="str">
        <f t="shared" si="2152"/>
        <v xml:space="preserve">    </v>
      </c>
      <c r="BG930" s="849">
        <f t="shared" si="2089"/>
        <v>0</v>
      </c>
      <c r="BH930" s="570"/>
      <c r="BI930" s="391">
        <f t="shared" si="2139"/>
        <v>0</v>
      </c>
      <c r="BJ930" s="386">
        <f t="shared" si="2140"/>
        <v>0</v>
      </c>
      <c r="BK930" s="366" t="str">
        <f t="shared" si="2153"/>
        <v xml:space="preserve">    </v>
      </c>
      <c r="BM930" s="383">
        <f t="shared" si="2090"/>
        <v>0</v>
      </c>
      <c r="BN930" s="7"/>
    </row>
    <row r="931" spans="1:66" s="5" customFormat="1" ht="22.5">
      <c r="A931" s="633">
        <v>21</v>
      </c>
      <c r="B931" s="895" t="str">
        <f t="shared" si="2141"/>
        <v>Office Costs (Finance/Legal/Fees/Taxes/Insurance)</v>
      </c>
      <c r="C931" s="378">
        <f t="shared" si="2091"/>
        <v>0</v>
      </c>
      <c r="D931" s="659">
        <f t="shared" si="2078"/>
        <v>0</v>
      </c>
      <c r="E931" s="570"/>
      <c r="F931" s="391">
        <f t="shared" si="2117"/>
        <v>0</v>
      </c>
      <c r="G931" s="386">
        <f t="shared" si="2118"/>
        <v>0</v>
      </c>
      <c r="H931" s="366" t="str">
        <f t="shared" si="2142"/>
        <v xml:space="preserve">    </v>
      </c>
      <c r="I931" s="849">
        <f t="shared" si="2079"/>
        <v>0</v>
      </c>
      <c r="J931" s="570"/>
      <c r="K931" s="391">
        <f t="shared" si="2119"/>
        <v>0</v>
      </c>
      <c r="L931" s="386">
        <f t="shared" si="2120"/>
        <v>0</v>
      </c>
      <c r="M931" s="366" t="str">
        <f t="shared" si="2143"/>
        <v xml:space="preserve">    </v>
      </c>
      <c r="N931" s="849">
        <f t="shared" si="2080"/>
        <v>0</v>
      </c>
      <c r="O931" s="570"/>
      <c r="P931" s="391">
        <f t="shared" si="2121"/>
        <v>0</v>
      </c>
      <c r="Q931" s="386">
        <f t="shared" si="2122"/>
        <v>0</v>
      </c>
      <c r="R931" s="366" t="str">
        <f t="shared" si="2144"/>
        <v xml:space="preserve">    </v>
      </c>
      <c r="S931" s="849">
        <f t="shared" si="2081"/>
        <v>0</v>
      </c>
      <c r="T931" s="570"/>
      <c r="U931" s="391">
        <f t="shared" si="2123"/>
        <v>0</v>
      </c>
      <c r="V931" s="386">
        <f t="shared" si="2124"/>
        <v>0</v>
      </c>
      <c r="W931" s="366" t="str">
        <f t="shared" si="2145"/>
        <v xml:space="preserve">    </v>
      </c>
      <c r="X931" s="849">
        <f t="shared" si="2082"/>
        <v>0</v>
      </c>
      <c r="Y931" s="570"/>
      <c r="Z931" s="391">
        <f t="shared" si="2125"/>
        <v>0</v>
      </c>
      <c r="AA931" s="386">
        <f t="shared" si="2126"/>
        <v>0</v>
      </c>
      <c r="AB931" s="366" t="str">
        <f t="shared" si="2146"/>
        <v xml:space="preserve">    </v>
      </c>
      <c r="AC931" s="849">
        <f t="shared" si="2083"/>
        <v>0</v>
      </c>
      <c r="AD931" s="570"/>
      <c r="AE931" s="391">
        <f t="shared" si="2127"/>
        <v>0</v>
      </c>
      <c r="AF931" s="386">
        <f t="shared" si="2128"/>
        <v>0</v>
      </c>
      <c r="AG931" s="366" t="str">
        <f t="shared" si="2147"/>
        <v xml:space="preserve">    </v>
      </c>
      <c r="AH931" s="849">
        <f t="shared" si="2084"/>
        <v>0</v>
      </c>
      <c r="AI931" s="570"/>
      <c r="AJ931" s="391">
        <f t="shared" si="2129"/>
        <v>0</v>
      </c>
      <c r="AK931" s="386">
        <f t="shared" si="2130"/>
        <v>0</v>
      </c>
      <c r="AL931" s="366" t="str">
        <f t="shared" si="2148"/>
        <v xml:space="preserve">    </v>
      </c>
      <c r="AM931" s="849">
        <f t="shared" si="2085"/>
        <v>0</v>
      </c>
      <c r="AN931" s="570"/>
      <c r="AO931" s="391">
        <f t="shared" si="2131"/>
        <v>0</v>
      </c>
      <c r="AP931" s="386">
        <f t="shared" si="2132"/>
        <v>0</v>
      </c>
      <c r="AQ931" s="366" t="str">
        <f t="shared" si="2149"/>
        <v xml:space="preserve">    </v>
      </c>
      <c r="AR931" s="849">
        <f t="shared" si="2086"/>
        <v>0</v>
      </c>
      <c r="AS931" s="570"/>
      <c r="AT931" s="391">
        <f t="shared" si="2133"/>
        <v>0</v>
      </c>
      <c r="AU931" s="386">
        <f t="shared" si="2134"/>
        <v>0</v>
      </c>
      <c r="AV931" s="366" t="str">
        <f t="shared" si="2150"/>
        <v xml:space="preserve">    </v>
      </c>
      <c r="AW931" s="849">
        <f t="shared" si="2087"/>
        <v>0</v>
      </c>
      <c r="AX931" s="570"/>
      <c r="AY931" s="391">
        <f t="shared" si="2135"/>
        <v>0</v>
      </c>
      <c r="AZ931" s="386">
        <f t="shared" si="2136"/>
        <v>0</v>
      </c>
      <c r="BA931" s="366" t="str">
        <f t="shared" si="2151"/>
        <v xml:space="preserve">    </v>
      </c>
      <c r="BB931" s="849">
        <f t="shared" si="2088"/>
        <v>0</v>
      </c>
      <c r="BC931" s="570"/>
      <c r="BD931" s="391">
        <f t="shared" si="2137"/>
        <v>0</v>
      </c>
      <c r="BE931" s="386">
        <f t="shared" si="2138"/>
        <v>0</v>
      </c>
      <c r="BF931" s="366" t="str">
        <f t="shared" si="2152"/>
        <v xml:space="preserve">    </v>
      </c>
      <c r="BG931" s="849">
        <f t="shared" si="2089"/>
        <v>0</v>
      </c>
      <c r="BH931" s="570"/>
      <c r="BI931" s="391">
        <f t="shared" si="2139"/>
        <v>0</v>
      </c>
      <c r="BJ931" s="386">
        <f t="shared" si="2140"/>
        <v>0</v>
      </c>
      <c r="BK931" s="366" t="str">
        <f t="shared" si="2153"/>
        <v xml:space="preserve">    </v>
      </c>
      <c r="BM931" s="383">
        <f t="shared" si="2090"/>
        <v>0</v>
      </c>
      <c r="BN931" s="7"/>
    </row>
    <row r="932" spans="1:66" s="5" customFormat="1" ht="12.75">
      <c r="A932" s="633">
        <v>22</v>
      </c>
      <c r="B932" s="895" t="str">
        <f t="shared" si="2141"/>
        <v>Staff Development/Training/Education</v>
      </c>
      <c r="C932" s="377">
        <f t="shared" si="2091"/>
        <v>0</v>
      </c>
      <c r="D932" s="1030">
        <f t="shared" si="2078"/>
        <v>0</v>
      </c>
      <c r="E932" s="570"/>
      <c r="F932" s="391">
        <f t="shared" si="2117"/>
        <v>0</v>
      </c>
      <c r="G932" s="386">
        <f t="shared" si="2118"/>
        <v>0</v>
      </c>
      <c r="H932" s="366" t="str">
        <f t="shared" si="2142"/>
        <v xml:space="preserve">    </v>
      </c>
      <c r="I932" s="850">
        <f t="shared" si="2079"/>
        <v>0</v>
      </c>
      <c r="J932" s="570"/>
      <c r="K932" s="391">
        <f t="shared" si="2119"/>
        <v>0</v>
      </c>
      <c r="L932" s="386">
        <f t="shared" si="2120"/>
        <v>0</v>
      </c>
      <c r="M932" s="366" t="str">
        <f t="shared" si="2143"/>
        <v xml:space="preserve">    </v>
      </c>
      <c r="N932" s="850">
        <f t="shared" si="2080"/>
        <v>0</v>
      </c>
      <c r="O932" s="570"/>
      <c r="P932" s="391">
        <f t="shared" si="2121"/>
        <v>0</v>
      </c>
      <c r="Q932" s="386">
        <f t="shared" si="2122"/>
        <v>0</v>
      </c>
      <c r="R932" s="366" t="str">
        <f t="shared" si="2144"/>
        <v xml:space="preserve">    </v>
      </c>
      <c r="S932" s="850">
        <f t="shared" si="2081"/>
        <v>0</v>
      </c>
      <c r="T932" s="570"/>
      <c r="U932" s="391">
        <f t="shared" si="2123"/>
        <v>0</v>
      </c>
      <c r="V932" s="386">
        <f t="shared" si="2124"/>
        <v>0</v>
      </c>
      <c r="W932" s="366" t="str">
        <f t="shared" si="2145"/>
        <v xml:space="preserve">    </v>
      </c>
      <c r="X932" s="850">
        <f t="shared" si="2082"/>
        <v>0</v>
      </c>
      <c r="Y932" s="570"/>
      <c r="Z932" s="391">
        <f t="shared" si="2125"/>
        <v>0</v>
      </c>
      <c r="AA932" s="386">
        <f t="shared" si="2126"/>
        <v>0</v>
      </c>
      <c r="AB932" s="366" t="str">
        <f t="shared" si="2146"/>
        <v xml:space="preserve">    </v>
      </c>
      <c r="AC932" s="850">
        <f t="shared" si="2083"/>
        <v>0</v>
      </c>
      <c r="AD932" s="570"/>
      <c r="AE932" s="391">
        <f t="shared" si="2127"/>
        <v>0</v>
      </c>
      <c r="AF932" s="386">
        <f t="shared" si="2128"/>
        <v>0</v>
      </c>
      <c r="AG932" s="366" t="str">
        <f t="shared" si="2147"/>
        <v xml:space="preserve">    </v>
      </c>
      <c r="AH932" s="850">
        <f t="shared" si="2084"/>
        <v>0</v>
      </c>
      <c r="AI932" s="570"/>
      <c r="AJ932" s="391">
        <f t="shared" si="2129"/>
        <v>0</v>
      </c>
      <c r="AK932" s="386">
        <f t="shared" si="2130"/>
        <v>0</v>
      </c>
      <c r="AL932" s="366" t="str">
        <f t="shared" si="2148"/>
        <v xml:space="preserve">    </v>
      </c>
      <c r="AM932" s="850">
        <f t="shared" si="2085"/>
        <v>0</v>
      </c>
      <c r="AN932" s="570"/>
      <c r="AO932" s="391">
        <f t="shared" si="2131"/>
        <v>0</v>
      </c>
      <c r="AP932" s="386">
        <f t="shared" si="2132"/>
        <v>0</v>
      </c>
      <c r="AQ932" s="366" t="str">
        <f t="shared" si="2149"/>
        <v xml:space="preserve">    </v>
      </c>
      <c r="AR932" s="850">
        <f t="shared" si="2086"/>
        <v>0</v>
      </c>
      <c r="AS932" s="570"/>
      <c r="AT932" s="391">
        <f t="shared" si="2133"/>
        <v>0</v>
      </c>
      <c r="AU932" s="386">
        <f t="shared" si="2134"/>
        <v>0</v>
      </c>
      <c r="AV932" s="366" t="str">
        <f t="shared" si="2150"/>
        <v xml:space="preserve">    </v>
      </c>
      <c r="AW932" s="850">
        <f t="shared" si="2087"/>
        <v>0</v>
      </c>
      <c r="AX932" s="570"/>
      <c r="AY932" s="391">
        <f t="shared" si="2135"/>
        <v>0</v>
      </c>
      <c r="AZ932" s="386">
        <f t="shared" si="2136"/>
        <v>0</v>
      </c>
      <c r="BA932" s="366" t="str">
        <f t="shared" si="2151"/>
        <v xml:space="preserve">    </v>
      </c>
      <c r="BB932" s="850">
        <f t="shared" si="2088"/>
        <v>0</v>
      </c>
      <c r="BC932" s="570"/>
      <c r="BD932" s="391">
        <f t="shared" si="2137"/>
        <v>0</v>
      </c>
      <c r="BE932" s="386">
        <f t="shared" si="2138"/>
        <v>0</v>
      </c>
      <c r="BF932" s="366" t="str">
        <f t="shared" si="2152"/>
        <v xml:space="preserve">    </v>
      </c>
      <c r="BG932" s="850">
        <f t="shared" si="2089"/>
        <v>0</v>
      </c>
      <c r="BH932" s="570"/>
      <c r="BI932" s="391">
        <f t="shared" si="2139"/>
        <v>0</v>
      </c>
      <c r="BJ932" s="386">
        <f t="shared" si="2140"/>
        <v>0</v>
      </c>
      <c r="BK932" s="366" t="str">
        <f t="shared" si="2153"/>
        <v xml:space="preserve">    </v>
      </c>
      <c r="BM932" s="383">
        <f t="shared" si="2090"/>
        <v>0</v>
      </c>
      <c r="BN932" s="7"/>
    </row>
    <row r="933" spans="1:66" s="5" customFormat="1" ht="12.75">
      <c r="A933" s="633">
        <v>23</v>
      </c>
      <c r="B933" s="895" t="str">
        <f t="shared" si="2141"/>
        <v>Other Business Services</v>
      </c>
      <c r="C933" s="377">
        <f t="shared" si="2091"/>
        <v>0</v>
      </c>
      <c r="D933" s="659">
        <f t="shared" si="2078"/>
        <v>0</v>
      </c>
      <c r="E933" s="570"/>
      <c r="F933" s="391">
        <f t="shared" si="2117"/>
        <v>0</v>
      </c>
      <c r="G933" s="386">
        <f t="shared" si="2118"/>
        <v>0</v>
      </c>
      <c r="H933" s="366" t="str">
        <f t="shared" si="2142"/>
        <v xml:space="preserve">    </v>
      </c>
      <c r="I933" s="849">
        <f t="shared" si="2079"/>
        <v>0</v>
      </c>
      <c r="J933" s="570"/>
      <c r="K933" s="391">
        <f t="shared" si="2119"/>
        <v>0</v>
      </c>
      <c r="L933" s="386">
        <f t="shared" si="2120"/>
        <v>0</v>
      </c>
      <c r="M933" s="366" t="str">
        <f t="shared" si="2143"/>
        <v xml:space="preserve">    </v>
      </c>
      <c r="N933" s="849">
        <f t="shared" si="2080"/>
        <v>0</v>
      </c>
      <c r="O933" s="570"/>
      <c r="P933" s="391">
        <f t="shared" si="2121"/>
        <v>0</v>
      </c>
      <c r="Q933" s="386">
        <f t="shared" si="2122"/>
        <v>0</v>
      </c>
      <c r="R933" s="366" t="str">
        <f t="shared" si="2144"/>
        <v xml:space="preserve">    </v>
      </c>
      <c r="S933" s="849">
        <f t="shared" si="2081"/>
        <v>0</v>
      </c>
      <c r="T933" s="570"/>
      <c r="U933" s="391">
        <f t="shared" si="2123"/>
        <v>0</v>
      </c>
      <c r="V933" s="386">
        <f t="shared" si="2124"/>
        <v>0</v>
      </c>
      <c r="W933" s="366" t="str">
        <f t="shared" si="2145"/>
        <v xml:space="preserve">    </v>
      </c>
      <c r="X933" s="849">
        <f t="shared" si="2082"/>
        <v>0</v>
      </c>
      <c r="Y933" s="570"/>
      <c r="Z933" s="391">
        <f t="shared" si="2125"/>
        <v>0</v>
      </c>
      <c r="AA933" s="386">
        <f t="shared" si="2126"/>
        <v>0</v>
      </c>
      <c r="AB933" s="366" t="str">
        <f t="shared" si="2146"/>
        <v xml:space="preserve">    </v>
      </c>
      <c r="AC933" s="849">
        <f t="shared" si="2083"/>
        <v>0</v>
      </c>
      <c r="AD933" s="570"/>
      <c r="AE933" s="391">
        <f t="shared" si="2127"/>
        <v>0</v>
      </c>
      <c r="AF933" s="386">
        <f t="shared" si="2128"/>
        <v>0</v>
      </c>
      <c r="AG933" s="366" t="str">
        <f t="shared" si="2147"/>
        <v xml:space="preserve">    </v>
      </c>
      <c r="AH933" s="849">
        <f t="shared" si="2084"/>
        <v>0</v>
      </c>
      <c r="AI933" s="570"/>
      <c r="AJ933" s="391">
        <f t="shared" si="2129"/>
        <v>0</v>
      </c>
      <c r="AK933" s="386">
        <f t="shared" si="2130"/>
        <v>0</v>
      </c>
      <c r="AL933" s="366" t="str">
        <f t="shared" si="2148"/>
        <v xml:space="preserve">    </v>
      </c>
      <c r="AM933" s="849">
        <f t="shared" si="2085"/>
        <v>0</v>
      </c>
      <c r="AN933" s="570"/>
      <c r="AO933" s="391">
        <f t="shared" si="2131"/>
        <v>0</v>
      </c>
      <c r="AP933" s="386">
        <f t="shared" si="2132"/>
        <v>0</v>
      </c>
      <c r="AQ933" s="366" t="str">
        <f t="shared" si="2149"/>
        <v xml:space="preserve">    </v>
      </c>
      <c r="AR933" s="849">
        <f t="shared" si="2086"/>
        <v>0</v>
      </c>
      <c r="AS933" s="570"/>
      <c r="AT933" s="391">
        <f t="shared" si="2133"/>
        <v>0</v>
      </c>
      <c r="AU933" s="386">
        <f t="shared" si="2134"/>
        <v>0</v>
      </c>
      <c r="AV933" s="366" t="str">
        <f t="shared" si="2150"/>
        <v xml:space="preserve">    </v>
      </c>
      <c r="AW933" s="849">
        <f t="shared" si="2087"/>
        <v>0</v>
      </c>
      <c r="AX933" s="570"/>
      <c r="AY933" s="391">
        <f t="shared" si="2135"/>
        <v>0</v>
      </c>
      <c r="AZ933" s="386">
        <f t="shared" si="2136"/>
        <v>0</v>
      </c>
      <c r="BA933" s="366" t="str">
        <f t="shared" si="2151"/>
        <v xml:space="preserve">    </v>
      </c>
      <c r="BB933" s="849">
        <f t="shared" si="2088"/>
        <v>0</v>
      </c>
      <c r="BC933" s="570"/>
      <c r="BD933" s="391">
        <f t="shared" si="2137"/>
        <v>0</v>
      </c>
      <c r="BE933" s="386">
        <f t="shared" si="2138"/>
        <v>0</v>
      </c>
      <c r="BF933" s="366" t="str">
        <f t="shared" si="2152"/>
        <v xml:space="preserve">    </v>
      </c>
      <c r="BG933" s="849">
        <f t="shared" si="2089"/>
        <v>0</v>
      </c>
      <c r="BH933" s="570"/>
      <c r="BI933" s="391">
        <f t="shared" si="2139"/>
        <v>0</v>
      </c>
      <c r="BJ933" s="386">
        <f t="shared" si="2140"/>
        <v>0</v>
      </c>
      <c r="BK933" s="366" t="str">
        <f t="shared" si="2153"/>
        <v xml:space="preserve">    </v>
      </c>
      <c r="BM933" s="383">
        <f t="shared" si="2090"/>
        <v>0</v>
      </c>
      <c r="BN933" s="7"/>
    </row>
    <row r="934" spans="1:66" s="5" customFormat="1" ht="12.75">
      <c r="A934" s="633">
        <v>24</v>
      </c>
      <c r="B934" s="895" t="str">
        <f t="shared" si="2141"/>
        <v>Interpreter Services</v>
      </c>
      <c r="C934" s="377">
        <f t="shared" si="2091"/>
        <v>0</v>
      </c>
      <c r="D934" s="659">
        <f t="shared" si="2078"/>
        <v>0</v>
      </c>
      <c r="E934" s="570"/>
      <c r="F934" s="391">
        <f t="shared" si="2117"/>
        <v>0</v>
      </c>
      <c r="G934" s="386">
        <f t="shared" si="2118"/>
        <v>0</v>
      </c>
      <c r="H934" s="366" t="str">
        <f t="shared" si="2142"/>
        <v xml:space="preserve">    </v>
      </c>
      <c r="I934" s="849">
        <f t="shared" si="2079"/>
        <v>0</v>
      </c>
      <c r="J934" s="570"/>
      <c r="K934" s="391">
        <f t="shared" si="2119"/>
        <v>0</v>
      </c>
      <c r="L934" s="386">
        <f t="shared" si="2120"/>
        <v>0</v>
      </c>
      <c r="M934" s="366" t="str">
        <f t="shared" si="2143"/>
        <v xml:space="preserve">    </v>
      </c>
      <c r="N934" s="849">
        <f t="shared" si="2080"/>
        <v>0</v>
      </c>
      <c r="O934" s="570"/>
      <c r="P934" s="391">
        <f t="shared" si="2121"/>
        <v>0</v>
      </c>
      <c r="Q934" s="386">
        <f t="shared" si="2122"/>
        <v>0</v>
      </c>
      <c r="R934" s="366" t="str">
        <f t="shared" si="2144"/>
        <v xml:space="preserve">    </v>
      </c>
      <c r="S934" s="849">
        <f t="shared" si="2081"/>
        <v>0</v>
      </c>
      <c r="T934" s="570"/>
      <c r="U934" s="391">
        <f t="shared" si="2123"/>
        <v>0</v>
      </c>
      <c r="V934" s="386">
        <f t="shared" si="2124"/>
        <v>0</v>
      </c>
      <c r="W934" s="366" t="str">
        <f t="shared" si="2145"/>
        <v xml:space="preserve">    </v>
      </c>
      <c r="X934" s="849">
        <f t="shared" si="2082"/>
        <v>0</v>
      </c>
      <c r="Y934" s="570"/>
      <c r="Z934" s="391">
        <f t="shared" si="2125"/>
        <v>0</v>
      </c>
      <c r="AA934" s="386">
        <f t="shared" si="2126"/>
        <v>0</v>
      </c>
      <c r="AB934" s="366" t="str">
        <f t="shared" si="2146"/>
        <v xml:space="preserve">    </v>
      </c>
      <c r="AC934" s="849">
        <f t="shared" si="2083"/>
        <v>0</v>
      </c>
      <c r="AD934" s="570"/>
      <c r="AE934" s="391">
        <f t="shared" si="2127"/>
        <v>0</v>
      </c>
      <c r="AF934" s="386">
        <f t="shared" si="2128"/>
        <v>0</v>
      </c>
      <c r="AG934" s="366" t="str">
        <f t="shared" si="2147"/>
        <v xml:space="preserve">    </v>
      </c>
      <c r="AH934" s="849">
        <f t="shared" si="2084"/>
        <v>0</v>
      </c>
      <c r="AI934" s="570"/>
      <c r="AJ934" s="391">
        <f t="shared" si="2129"/>
        <v>0</v>
      </c>
      <c r="AK934" s="386">
        <f t="shared" si="2130"/>
        <v>0</v>
      </c>
      <c r="AL934" s="366" t="str">
        <f t="shared" si="2148"/>
        <v xml:space="preserve">    </v>
      </c>
      <c r="AM934" s="849">
        <f t="shared" si="2085"/>
        <v>0</v>
      </c>
      <c r="AN934" s="570"/>
      <c r="AO934" s="391">
        <f t="shared" si="2131"/>
        <v>0</v>
      </c>
      <c r="AP934" s="386">
        <f t="shared" si="2132"/>
        <v>0</v>
      </c>
      <c r="AQ934" s="366" t="str">
        <f t="shared" si="2149"/>
        <v xml:space="preserve">    </v>
      </c>
      <c r="AR934" s="849">
        <f t="shared" si="2086"/>
        <v>0</v>
      </c>
      <c r="AS934" s="570"/>
      <c r="AT934" s="391">
        <f t="shared" si="2133"/>
        <v>0</v>
      </c>
      <c r="AU934" s="386">
        <f t="shared" si="2134"/>
        <v>0</v>
      </c>
      <c r="AV934" s="366" t="str">
        <f t="shared" si="2150"/>
        <v xml:space="preserve">    </v>
      </c>
      <c r="AW934" s="849">
        <f t="shared" si="2087"/>
        <v>0</v>
      </c>
      <c r="AX934" s="570"/>
      <c r="AY934" s="391">
        <f t="shared" si="2135"/>
        <v>0</v>
      </c>
      <c r="AZ934" s="386">
        <f t="shared" si="2136"/>
        <v>0</v>
      </c>
      <c r="BA934" s="366" t="str">
        <f t="shared" si="2151"/>
        <v xml:space="preserve">    </v>
      </c>
      <c r="BB934" s="849">
        <f t="shared" si="2088"/>
        <v>0</v>
      </c>
      <c r="BC934" s="570"/>
      <c r="BD934" s="391">
        <f t="shared" si="2137"/>
        <v>0</v>
      </c>
      <c r="BE934" s="386">
        <f t="shared" si="2138"/>
        <v>0</v>
      </c>
      <c r="BF934" s="366" t="str">
        <f t="shared" si="2152"/>
        <v xml:space="preserve">    </v>
      </c>
      <c r="BG934" s="849">
        <f t="shared" si="2089"/>
        <v>0</v>
      </c>
      <c r="BH934" s="570"/>
      <c r="BI934" s="391">
        <f t="shared" si="2139"/>
        <v>0</v>
      </c>
      <c r="BJ934" s="386">
        <f t="shared" si="2140"/>
        <v>0</v>
      </c>
      <c r="BK934" s="366" t="str">
        <f t="shared" si="2153"/>
        <v xml:space="preserve">    </v>
      </c>
      <c r="BM934" s="383">
        <f t="shared" si="2090"/>
        <v>0</v>
      </c>
      <c r="BN934" s="7"/>
    </row>
    <row r="935" spans="1:66" s="5" customFormat="1" ht="12.75">
      <c r="A935" s="633">
        <v>25</v>
      </c>
      <c r="B935" s="895" t="str">
        <f t="shared" si="2141"/>
        <v>* Member Housing</v>
      </c>
      <c r="C935" s="377">
        <f t="shared" si="2091"/>
        <v>0</v>
      </c>
      <c r="D935" s="659">
        <f t="shared" si="2078"/>
        <v>0</v>
      </c>
      <c r="E935" s="570"/>
      <c r="F935" s="391">
        <f t="shared" si="2117"/>
        <v>0</v>
      </c>
      <c r="G935" s="386">
        <f t="shared" si="2118"/>
        <v>0</v>
      </c>
      <c r="H935" s="366" t="str">
        <f t="shared" si="2142"/>
        <v xml:space="preserve">    </v>
      </c>
      <c r="I935" s="849">
        <f t="shared" si="2079"/>
        <v>0</v>
      </c>
      <c r="J935" s="570"/>
      <c r="K935" s="391">
        <f t="shared" si="2119"/>
        <v>0</v>
      </c>
      <c r="L935" s="386">
        <f t="shared" si="2120"/>
        <v>0</v>
      </c>
      <c r="M935" s="366" t="str">
        <f t="shared" si="2143"/>
        <v xml:space="preserve">    </v>
      </c>
      <c r="N935" s="849">
        <f t="shared" si="2080"/>
        <v>0</v>
      </c>
      <c r="O935" s="570"/>
      <c r="P935" s="391">
        <f t="shared" si="2121"/>
        <v>0</v>
      </c>
      <c r="Q935" s="386">
        <f t="shared" si="2122"/>
        <v>0</v>
      </c>
      <c r="R935" s="366" t="str">
        <f t="shared" si="2144"/>
        <v xml:space="preserve">    </v>
      </c>
      <c r="S935" s="849">
        <f t="shared" si="2081"/>
        <v>0</v>
      </c>
      <c r="T935" s="570"/>
      <c r="U935" s="391">
        <f t="shared" si="2123"/>
        <v>0</v>
      </c>
      <c r="V935" s="386">
        <f t="shared" si="2124"/>
        <v>0</v>
      </c>
      <c r="W935" s="366" t="str">
        <f t="shared" si="2145"/>
        <v xml:space="preserve">    </v>
      </c>
      <c r="X935" s="849">
        <f t="shared" si="2082"/>
        <v>0</v>
      </c>
      <c r="Y935" s="570"/>
      <c r="Z935" s="391">
        <f t="shared" si="2125"/>
        <v>0</v>
      </c>
      <c r="AA935" s="386">
        <f t="shared" si="2126"/>
        <v>0</v>
      </c>
      <c r="AB935" s="366" t="str">
        <f t="shared" si="2146"/>
        <v xml:space="preserve">    </v>
      </c>
      <c r="AC935" s="849">
        <f t="shared" si="2083"/>
        <v>0</v>
      </c>
      <c r="AD935" s="570"/>
      <c r="AE935" s="391">
        <f t="shared" si="2127"/>
        <v>0</v>
      </c>
      <c r="AF935" s="386">
        <f t="shared" si="2128"/>
        <v>0</v>
      </c>
      <c r="AG935" s="366" t="str">
        <f t="shared" si="2147"/>
        <v xml:space="preserve">    </v>
      </c>
      <c r="AH935" s="849">
        <f t="shared" si="2084"/>
        <v>0</v>
      </c>
      <c r="AI935" s="570"/>
      <c r="AJ935" s="391">
        <f t="shared" si="2129"/>
        <v>0</v>
      </c>
      <c r="AK935" s="386">
        <f t="shared" si="2130"/>
        <v>0</v>
      </c>
      <c r="AL935" s="366" t="str">
        <f t="shared" si="2148"/>
        <v xml:space="preserve">    </v>
      </c>
      <c r="AM935" s="849">
        <f t="shared" si="2085"/>
        <v>0</v>
      </c>
      <c r="AN935" s="570"/>
      <c r="AO935" s="391">
        <f t="shared" si="2131"/>
        <v>0</v>
      </c>
      <c r="AP935" s="386">
        <f t="shared" si="2132"/>
        <v>0</v>
      </c>
      <c r="AQ935" s="366" t="str">
        <f t="shared" si="2149"/>
        <v xml:space="preserve">    </v>
      </c>
      <c r="AR935" s="849">
        <f t="shared" si="2086"/>
        <v>0</v>
      </c>
      <c r="AS935" s="570"/>
      <c r="AT935" s="391">
        <f t="shared" si="2133"/>
        <v>0</v>
      </c>
      <c r="AU935" s="386">
        <f t="shared" si="2134"/>
        <v>0</v>
      </c>
      <c r="AV935" s="366" t="str">
        <f t="shared" si="2150"/>
        <v xml:space="preserve">    </v>
      </c>
      <c r="AW935" s="849">
        <f t="shared" si="2087"/>
        <v>0</v>
      </c>
      <c r="AX935" s="570"/>
      <c r="AY935" s="391">
        <f t="shared" si="2135"/>
        <v>0</v>
      </c>
      <c r="AZ935" s="386">
        <f t="shared" si="2136"/>
        <v>0</v>
      </c>
      <c r="BA935" s="366" t="str">
        <f t="shared" si="2151"/>
        <v xml:space="preserve">    </v>
      </c>
      <c r="BB935" s="849">
        <f t="shared" si="2088"/>
        <v>0</v>
      </c>
      <c r="BC935" s="570"/>
      <c r="BD935" s="391">
        <f t="shared" si="2137"/>
        <v>0</v>
      </c>
      <c r="BE935" s="386">
        <f t="shared" si="2138"/>
        <v>0</v>
      </c>
      <c r="BF935" s="366" t="str">
        <f t="shared" si="2152"/>
        <v xml:space="preserve">    </v>
      </c>
      <c r="BG935" s="849">
        <f t="shared" si="2089"/>
        <v>0</v>
      </c>
      <c r="BH935" s="570"/>
      <c r="BI935" s="391">
        <f t="shared" si="2139"/>
        <v>0</v>
      </c>
      <c r="BJ935" s="386">
        <f t="shared" si="2140"/>
        <v>0</v>
      </c>
      <c r="BK935" s="366" t="str">
        <f t="shared" si="2153"/>
        <v xml:space="preserve">    </v>
      </c>
      <c r="BM935" s="383">
        <f t="shared" si="2090"/>
        <v>0</v>
      </c>
      <c r="BN935" s="7"/>
    </row>
    <row r="936" spans="1:66" s="5" customFormat="1" ht="12.75">
      <c r="A936" s="633">
        <v>26</v>
      </c>
      <c r="B936" s="895" t="str">
        <f t="shared" si="2141"/>
        <v>* Augmented Member Housing</v>
      </c>
      <c r="C936" s="377">
        <f t="shared" si="2091"/>
        <v>0</v>
      </c>
      <c r="D936" s="659">
        <f t="shared" si="2078"/>
        <v>0</v>
      </c>
      <c r="E936" s="570"/>
      <c r="F936" s="391">
        <f t="shared" si="2117"/>
        <v>0</v>
      </c>
      <c r="G936" s="386">
        <f t="shared" si="2118"/>
        <v>0</v>
      </c>
      <c r="H936" s="366" t="str">
        <f t="shared" si="2142"/>
        <v xml:space="preserve">    </v>
      </c>
      <c r="I936" s="849">
        <f t="shared" si="2079"/>
        <v>0</v>
      </c>
      <c r="J936" s="570"/>
      <c r="K936" s="391">
        <f t="shared" si="2119"/>
        <v>0</v>
      </c>
      <c r="L936" s="386">
        <f t="shared" si="2120"/>
        <v>0</v>
      </c>
      <c r="M936" s="366" t="str">
        <f t="shared" si="2143"/>
        <v xml:space="preserve">    </v>
      </c>
      <c r="N936" s="849">
        <f t="shared" si="2080"/>
        <v>0</v>
      </c>
      <c r="O936" s="570"/>
      <c r="P936" s="391">
        <f t="shared" si="2121"/>
        <v>0</v>
      </c>
      <c r="Q936" s="386">
        <f t="shared" si="2122"/>
        <v>0</v>
      </c>
      <c r="R936" s="366" t="str">
        <f t="shared" si="2144"/>
        <v xml:space="preserve">    </v>
      </c>
      <c r="S936" s="849">
        <f t="shared" si="2081"/>
        <v>0</v>
      </c>
      <c r="T936" s="570"/>
      <c r="U936" s="391">
        <f t="shared" si="2123"/>
        <v>0</v>
      </c>
      <c r="V936" s="386">
        <f t="shared" si="2124"/>
        <v>0</v>
      </c>
      <c r="W936" s="366" t="str">
        <f t="shared" si="2145"/>
        <v xml:space="preserve">    </v>
      </c>
      <c r="X936" s="849">
        <f t="shared" si="2082"/>
        <v>0</v>
      </c>
      <c r="Y936" s="570"/>
      <c r="Z936" s="391">
        <f t="shared" si="2125"/>
        <v>0</v>
      </c>
      <c r="AA936" s="386">
        <f t="shared" si="2126"/>
        <v>0</v>
      </c>
      <c r="AB936" s="366" t="str">
        <f t="shared" si="2146"/>
        <v xml:space="preserve">    </v>
      </c>
      <c r="AC936" s="849">
        <f t="shared" si="2083"/>
        <v>0</v>
      </c>
      <c r="AD936" s="570"/>
      <c r="AE936" s="391">
        <f t="shared" si="2127"/>
        <v>0</v>
      </c>
      <c r="AF936" s="386">
        <f t="shared" si="2128"/>
        <v>0</v>
      </c>
      <c r="AG936" s="366" t="str">
        <f t="shared" si="2147"/>
        <v xml:space="preserve">    </v>
      </c>
      <c r="AH936" s="849">
        <f t="shared" si="2084"/>
        <v>0</v>
      </c>
      <c r="AI936" s="570"/>
      <c r="AJ936" s="391">
        <f t="shared" si="2129"/>
        <v>0</v>
      </c>
      <c r="AK936" s="386">
        <f t="shared" si="2130"/>
        <v>0</v>
      </c>
      <c r="AL936" s="366" t="str">
        <f t="shared" si="2148"/>
        <v xml:space="preserve">    </v>
      </c>
      <c r="AM936" s="849">
        <f t="shared" si="2085"/>
        <v>0</v>
      </c>
      <c r="AN936" s="570"/>
      <c r="AO936" s="391">
        <f t="shared" si="2131"/>
        <v>0</v>
      </c>
      <c r="AP936" s="386">
        <f t="shared" si="2132"/>
        <v>0</v>
      </c>
      <c r="AQ936" s="366" t="str">
        <f t="shared" si="2149"/>
        <v xml:space="preserve">    </v>
      </c>
      <c r="AR936" s="849">
        <f t="shared" si="2086"/>
        <v>0</v>
      </c>
      <c r="AS936" s="570"/>
      <c r="AT936" s="391">
        <f t="shared" si="2133"/>
        <v>0</v>
      </c>
      <c r="AU936" s="386">
        <f t="shared" si="2134"/>
        <v>0</v>
      </c>
      <c r="AV936" s="366" t="str">
        <f t="shared" si="2150"/>
        <v xml:space="preserve">    </v>
      </c>
      <c r="AW936" s="849">
        <f t="shared" si="2087"/>
        <v>0</v>
      </c>
      <c r="AX936" s="570"/>
      <c r="AY936" s="391">
        <f t="shared" si="2135"/>
        <v>0</v>
      </c>
      <c r="AZ936" s="386">
        <f t="shared" si="2136"/>
        <v>0</v>
      </c>
      <c r="BA936" s="366" t="str">
        <f t="shared" si="2151"/>
        <v xml:space="preserve">    </v>
      </c>
      <c r="BB936" s="849">
        <f t="shared" si="2088"/>
        <v>0</v>
      </c>
      <c r="BC936" s="570"/>
      <c r="BD936" s="391">
        <f t="shared" si="2137"/>
        <v>0</v>
      </c>
      <c r="BE936" s="386">
        <f t="shared" si="2138"/>
        <v>0</v>
      </c>
      <c r="BF936" s="366" t="str">
        <f t="shared" si="2152"/>
        <v xml:space="preserve">    </v>
      </c>
      <c r="BG936" s="849">
        <f t="shared" si="2089"/>
        <v>0</v>
      </c>
      <c r="BH936" s="570"/>
      <c r="BI936" s="391">
        <f t="shared" si="2139"/>
        <v>0</v>
      </c>
      <c r="BJ936" s="386">
        <f t="shared" si="2140"/>
        <v>0</v>
      </c>
      <c r="BK936" s="366" t="str">
        <f t="shared" si="2153"/>
        <v xml:space="preserve">    </v>
      </c>
      <c r="BM936" s="383">
        <f t="shared" si="2090"/>
        <v>0</v>
      </c>
      <c r="BN936" s="7"/>
    </row>
    <row r="937" spans="1:66" s="5" customFormat="1" ht="12.75">
      <c r="A937" s="633">
        <v>27</v>
      </c>
      <c r="B937" s="895" t="str">
        <f t="shared" si="2141"/>
        <v>Other: (list)</v>
      </c>
      <c r="C937" s="377">
        <f t="shared" si="2091"/>
        <v>0</v>
      </c>
      <c r="D937" s="659">
        <f t="shared" si="2078"/>
        <v>0</v>
      </c>
      <c r="E937" s="570"/>
      <c r="F937" s="391">
        <f t="shared" si="2117"/>
        <v>0</v>
      </c>
      <c r="G937" s="386">
        <f t="shared" si="2118"/>
        <v>0</v>
      </c>
      <c r="H937" s="366" t="str">
        <f t="shared" si="2142"/>
        <v xml:space="preserve">    </v>
      </c>
      <c r="I937" s="849">
        <f t="shared" si="2079"/>
        <v>0</v>
      </c>
      <c r="J937" s="570"/>
      <c r="K937" s="391">
        <f t="shared" si="2119"/>
        <v>0</v>
      </c>
      <c r="L937" s="386">
        <f t="shared" si="2120"/>
        <v>0</v>
      </c>
      <c r="M937" s="366" t="str">
        <f t="shared" si="2143"/>
        <v xml:space="preserve">    </v>
      </c>
      <c r="N937" s="849">
        <f t="shared" si="2080"/>
        <v>0</v>
      </c>
      <c r="O937" s="570"/>
      <c r="P937" s="391">
        <f t="shared" si="2121"/>
        <v>0</v>
      </c>
      <c r="Q937" s="386">
        <f t="shared" si="2122"/>
        <v>0</v>
      </c>
      <c r="R937" s="366" t="str">
        <f t="shared" si="2144"/>
        <v xml:space="preserve">    </v>
      </c>
      <c r="S937" s="849">
        <f t="shared" si="2081"/>
        <v>0</v>
      </c>
      <c r="T937" s="570"/>
      <c r="U937" s="391">
        <f t="shared" si="2123"/>
        <v>0</v>
      </c>
      <c r="V937" s="386">
        <f t="shared" si="2124"/>
        <v>0</v>
      </c>
      <c r="W937" s="366" t="str">
        <f t="shared" si="2145"/>
        <v xml:space="preserve">    </v>
      </c>
      <c r="X937" s="849">
        <f t="shared" si="2082"/>
        <v>0</v>
      </c>
      <c r="Y937" s="570"/>
      <c r="Z937" s="391">
        <f t="shared" si="2125"/>
        <v>0</v>
      </c>
      <c r="AA937" s="386">
        <f t="shared" si="2126"/>
        <v>0</v>
      </c>
      <c r="AB937" s="366" t="str">
        <f t="shared" si="2146"/>
        <v xml:space="preserve">    </v>
      </c>
      <c r="AC937" s="849">
        <f t="shared" si="2083"/>
        <v>0</v>
      </c>
      <c r="AD937" s="570"/>
      <c r="AE937" s="391">
        <f t="shared" si="2127"/>
        <v>0</v>
      </c>
      <c r="AF937" s="386">
        <f t="shared" si="2128"/>
        <v>0</v>
      </c>
      <c r="AG937" s="366" t="str">
        <f t="shared" si="2147"/>
        <v xml:space="preserve">    </v>
      </c>
      <c r="AH937" s="849">
        <f t="shared" si="2084"/>
        <v>0</v>
      </c>
      <c r="AI937" s="570"/>
      <c r="AJ937" s="391">
        <f t="shared" si="2129"/>
        <v>0</v>
      </c>
      <c r="AK937" s="386">
        <f t="shared" si="2130"/>
        <v>0</v>
      </c>
      <c r="AL937" s="366" t="str">
        <f t="shared" si="2148"/>
        <v xml:space="preserve">    </v>
      </c>
      <c r="AM937" s="849">
        <f t="shared" si="2085"/>
        <v>0</v>
      </c>
      <c r="AN937" s="570"/>
      <c r="AO937" s="391">
        <f t="shared" si="2131"/>
        <v>0</v>
      </c>
      <c r="AP937" s="386">
        <f t="shared" si="2132"/>
        <v>0</v>
      </c>
      <c r="AQ937" s="366" t="str">
        <f t="shared" si="2149"/>
        <v xml:space="preserve">    </v>
      </c>
      <c r="AR937" s="849">
        <f t="shared" si="2086"/>
        <v>0</v>
      </c>
      <c r="AS937" s="570"/>
      <c r="AT937" s="391">
        <f t="shared" si="2133"/>
        <v>0</v>
      </c>
      <c r="AU937" s="386">
        <f t="shared" si="2134"/>
        <v>0</v>
      </c>
      <c r="AV937" s="366" t="str">
        <f t="shared" si="2150"/>
        <v xml:space="preserve">    </v>
      </c>
      <c r="AW937" s="849">
        <f t="shared" si="2087"/>
        <v>0</v>
      </c>
      <c r="AX937" s="570"/>
      <c r="AY937" s="391">
        <f t="shared" si="2135"/>
        <v>0</v>
      </c>
      <c r="AZ937" s="386">
        <f t="shared" si="2136"/>
        <v>0</v>
      </c>
      <c r="BA937" s="366" t="str">
        <f t="shared" si="2151"/>
        <v xml:space="preserve">    </v>
      </c>
      <c r="BB937" s="849">
        <f t="shared" si="2088"/>
        <v>0</v>
      </c>
      <c r="BC937" s="570"/>
      <c r="BD937" s="391">
        <f t="shared" si="2137"/>
        <v>0</v>
      </c>
      <c r="BE937" s="386">
        <f t="shared" si="2138"/>
        <v>0</v>
      </c>
      <c r="BF937" s="366" t="str">
        <f t="shared" si="2152"/>
        <v xml:space="preserve">    </v>
      </c>
      <c r="BG937" s="849">
        <f t="shared" si="2089"/>
        <v>0</v>
      </c>
      <c r="BH937" s="570"/>
      <c r="BI937" s="391">
        <f t="shared" si="2139"/>
        <v>0</v>
      </c>
      <c r="BJ937" s="386">
        <f t="shared" si="2140"/>
        <v>0</v>
      </c>
      <c r="BK937" s="366" t="str">
        <f t="shared" si="2153"/>
        <v xml:space="preserve">    </v>
      </c>
      <c r="BM937" s="383">
        <f t="shared" si="2090"/>
        <v>0</v>
      </c>
      <c r="BN937" s="7"/>
    </row>
    <row r="938" spans="1:66" s="5" customFormat="1" ht="12.75">
      <c r="A938" s="633">
        <v>28</v>
      </c>
      <c r="B938" s="895" t="str">
        <f t="shared" si="2141"/>
        <v>Other: (list)</v>
      </c>
      <c r="C938" s="377">
        <f t="shared" si="2091"/>
        <v>0</v>
      </c>
      <c r="D938" s="659">
        <f t="shared" si="2078"/>
        <v>0</v>
      </c>
      <c r="E938" s="570"/>
      <c r="F938" s="391">
        <f t="shared" si="2117"/>
        <v>0</v>
      </c>
      <c r="G938" s="386">
        <f t="shared" si="2118"/>
        <v>0</v>
      </c>
      <c r="H938" s="366" t="str">
        <f t="shared" si="2142"/>
        <v xml:space="preserve">    </v>
      </c>
      <c r="I938" s="849">
        <f t="shared" si="2079"/>
        <v>0</v>
      </c>
      <c r="J938" s="570"/>
      <c r="K938" s="391">
        <f t="shared" si="2119"/>
        <v>0</v>
      </c>
      <c r="L938" s="386">
        <f t="shared" si="2120"/>
        <v>0</v>
      </c>
      <c r="M938" s="366" t="str">
        <f t="shared" si="2143"/>
        <v xml:space="preserve">    </v>
      </c>
      <c r="N938" s="849">
        <f t="shared" si="2080"/>
        <v>0</v>
      </c>
      <c r="O938" s="570"/>
      <c r="P938" s="391">
        <f t="shared" si="2121"/>
        <v>0</v>
      </c>
      <c r="Q938" s="386">
        <f t="shared" si="2122"/>
        <v>0</v>
      </c>
      <c r="R938" s="366" t="str">
        <f t="shared" si="2144"/>
        <v xml:space="preserve">    </v>
      </c>
      <c r="S938" s="849">
        <f t="shared" si="2081"/>
        <v>0</v>
      </c>
      <c r="T938" s="570"/>
      <c r="U938" s="391">
        <f t="shared" si="2123"/>
        <v>0</v>
      </c>
      <c r="V938" s="386">
        <f t="shared" si="2124"/>
        <v>0</v>
      </c>
      <c r="W938" s="366" t="str">
        <f t="shared" si="2145"/>
        <v xml:space="preserve">    </v>
      </c>
      <c r="X938" s="849">
        <f t="shared" si="2082"/>
        <v>0</v>
      </c>
      <c r="Y938" s="570"/>
      <c r="Z938" s="391">
        <f t="shared" si="2125"/>
        <v>0</v>
      </c>
      <c r="AA938" s="386">
        <f t="shared" si="2126"/>
        <v>0</v>
      </c>
      <c r="AB938" s="366" t="str">
        <f t="shared" si="2146"/>
        <v xml:space="preserve">    </v>
      </c>
      <c r="AC938" s="849">
        <f t="shared" si="2083"/>
        <v>0</v>
      </c>
      <c r="AD938" s="570"/>
      <c r="AE938" s="391">
        <f t="shared" si="2127"/>
        <v>0</v>
      </c>
      <c r="AF938" s="386">
        <f t="shared" si="2128"/>
        <v>0</v>
      </c>
      <c r="AG938" s="366" t="str">
        <f t="shared" si="2147"/>
        <v xml:space="preserve">    </v>
      </c>
      <c r="AH938" s="849">
        <f t="shared" si="2084"/>
        <v>0</v>
      </c>
      <c r="AI938" s="570"/>
      <c r="AJ938" s="391">
        <f t="shared" si="2129"/>
        <v>0</v>
      </c>
      <c r="AK938" s="386">
        <f t="shared" si="2130"/>
        <v>0</v>
      </c>
      <c r="AL938" s="366" t="str">
        <f t="shared" si="2148"/>
        <v xml:space="preserve">    </v>
      </c>
      <c r="AM938" s="849">
        <f t="shared" si="2085"/>
        <v>0</v>
      </c>
      <c r="AN938" s="570"/>
      <c r="AO938" s="391">
        <f t="shared" si="2131"/>
        <v>0</v>
      </c>
      <c r="AP938" s="386">
        <f t="shared" si="2132"/>
        <v>0</v>
      </c>
      <c r="AQ938" s="366" t="str">
        <f t="shared" si="2149"/>
        <v xml:space="preserve">    </v>
      </c>
      <c r="AR938" s="849">
        <f t="shared" si="2086"/>
        <v>0</v>
      </c>
      <c r="AS938" s="570"/>
      <c r="AT938" s="391">
        <f t="shared" si="2133"/>
        <v>0</v>
      </c>
      <c r="AU938" s="386">
        <f t="shared" si="2134"/>
        <v>0</v>
      </c>
      <c r="AV938" s="366" t="str">
        <f t="shared" si="2150"/>
        <v xml:space="preserve">    </v>
      </c>
      <c r="AW938" s="849">
        <f t="shared" si="2087"/>
        <v>0</v>
      </c>
      <c r="AX938" s="570"/>
      <c r="AY938" s="391">
        <f t="shared" si="2135"/>
        <v>0</v>
      </c>
      <c r="AZ938" s="386">
        <f t="shared" si="2136"/>
        <v>0</v>
      </c>
      <c r="BA938" s="366" t="str">
        <f t="shared" si="2151"/>
        <v xml:space="preserve">    </v>
      </c>
      <c r="BB938" s="849">
        <f t="shared" si="2088"/>
        <v>0</v>
      </c>
      <c r="BC938" s="570"/>
      <c r="BD938" s="391">
        <f t="shared" si="2137"/>
        <v>0</v>
      </c>
      <c r="BE938" s="386">
        <f t="shared" si="2138"/>
        <v>0</v>
      </c>
      <c r="BF938" s="366" t="str">
        <f t="shared" si="2152"/>
        <v xml:space="preserve">    </v>
      </c>
      <c r="BG938" s="849">
        <f t="shared" si="2089"/>
        <v>0</v>
      </c>
      <c r="BH938" s="570"/>
      <c r="BI938" s="391">
        <f t="shared" si="2139"/>
        <v>0</v>
      </c>
      <c r="BJ938" s="386">
        <f t="shared" si="2140"/>
        <v>0</v>
      </c>
      <c r="BK938" s="366" t="str">
        <f t="shared" si="2153"/>
        <v xml:space="preserve">    </v>
      </c>
      <c r="BM938" s="383">
        <f t="shared" si="2090"/>
        <v>0</v>
      </c>
      <c r="BN938" s="7"/>
    </row>
    <row r="939" spans="1:66" s="5" customFormat="1" ht="12.75">
      <c r="A939" s="633">
        <v>29</v>
      </c>
      <c r="B939" s="895" t="str">
        <f t="shared" si="2141"/>
        <v>Other: (list)</v>
      </c>
      <c r="C939" s="377">
        <f t="shared" si="2091"/>
        <v>0</v>
      </c>
      <c r="D939" s="659">
        <f t="shared" si="2078"/>
        <v>0</v>
      </c>
      <c r="E939" s="570"/>
      <c r="F939" s="391">
        <f t="shared" si="2117"/>
        <v>0</v>
      </c>
      <c r="G939" s="386">
        <f t="shared" si="2118"/>
        <v>0</v>
      </c>
      <c r="H939" s="366" t="str">
        <f t="shared" si="2142"/>
        <v xml:space="preserve">    </v>
      </c>
      <c r="I939" s="849">
        <f t="shared" si="2079"/>
        <v>0</v>
      </c>
      <c r="J939" s="570"/>
      <c r="K939" s="391">
        <f t="shared" si="2119"/>
        <v>0</v>
      </c>
      <c r="L939" s="386">
        <f t="shared" si="2120"/>
        <v>0</v>
      </c>
      <c r="M939" s="366" t="str">
        <f t="shared" si="2143"/>
        <v xml:space="preserve">    </v>
      </c>
      <c r="N939" s="849">
        <f t="shared" si="2080"/>
        <v>0</v>
      </c>
      <c r="O939" s="570"/>
      <c r="P939" s="391">
        <f t="shared" si="2121"/>
        <v>0</v>
      </c>
      <c r="Q939" s="386">
        <f t="shared" si="2122"/>
        <v>0</v>
      </c>
      <c r="R939" s="366" t="str">
        <f t="shared" si="2144"/>
        <v xml:space="preserve">    </v>
      </c>
      <c r="S939" s="849">
        <f t="shared" si="2081"/>
        <v>0</v>
      </c>
      <c r="T939" s="570"/>
      <c r="U939" s="391">
        <f t="shared" si="2123"/>
        <v>0</v>
      </c>
      <c r="V939" s="386">
        <f t="shared" si="2124"/>
        <v>0</v>
      </c>
      <c r="W939" s="366" t="str">
        <f t="shared" si="2145"/>
        <v xml:space="preserve">    </v>
      </c>
      <c r="X939" s="849">
        <f t="shared" si="2082"/>
        <v>0</v>
      </c>
      <c r="Y939" s="570"/>
      <c r="Z939" s="391">
        <f t="shared" si="2125"/>
        <v>0</v>
      </c>
      <c r="AA939" s="386">
        <f t="shared" si="2126"/>
        <v>0</v>
      </c>
      <c r="AB939" s="366" t="str">
        <f t="shared" si="2146"/>
        <v xml:space="preserve">    </v>
      </c>
      <c r="AC939" s="849">
        <f t="shared" si="2083"/>
        <v>0</v>
      </c>
      <c r="AD939" s="570"/>
      <c r="AE939" s="391">
        <f t="shared" si="2127"/>
        <v>0</v>
      </c>
      <c r="AF939" s="386">
        <f t="shared" si="2128"/>
        <v>0</v>
      </c>
      <c r="AG939" s="366" t="str">
        <f t="shared" si="2147"/>
        <v xml:space="preserve">    </v>
      </c>
      <c r="AH939" s="849">
        <f t="shared" si="2084"/>
        <v>0</v>
      </c>
      <c r="AI939" s="570"/>
      <c r="AJ939" s="391">
        <f t="shared" si="2129"/>
        <v>0</v>
      </c>
      <c r="AK939" s="386">
        <f t="shared" si="2130"/>
        <v>0</v>
      </c>
      <c r="AL939" s="366" t="str">
        <f t="shared" si="2148"/>
        <v xml:space="preserve">    </v>
      </c>
      <c r="AM939" s="849">
        <f t="shared" si="2085"/>
        <v>0</v>
      </c>
      <c r="AN939" s="570"/>
      <c r="AO939" s="391">
        <f t="shared" si="2131"/>
        <v>0</v>
      </c>
      <c r="AP939" s="386">
        <f t="shared" si="2132"/>
        <v>0</v>
      </c>
      <c r="AQ939" s="366" t="str">
        <f t="shared" si="2149"/>
        <v xml:space="preserve">    </v>
      </c>
      <c r="AR939" s="849">
        <f t="shared" si="2086"/>
        <v>0</v>
      </c>
      <c r="AS939" s="570"/>
      <c r="AT939" s="391">
        <f t="shared" si="2133"/>
        <v>0</v>
      </c>
      <c r="AU939" s="386">
        <f t="shared" si="2134"/>
        <v>0</v>
      </c>
      <c r="AV939" s="366" t="str">
        <f t="shared" si="2150"/>
        <v xml:space="preserve">    </v>
      </c>
      <c r="AW939" s="849">
        <f t="shared" si="2087"/>
        <v>0</v>
      </c>
      <c r="AX939" s="570"/>
      <c r="AY939" s="391">
        <f t="shared" si="2135"/>
        <v>0</v>
      </c>
      <c r="AZ939" s="386">
        <f t="shared" si="2136"/>
        <v>0</v>
      </c>
      <c r="BA939" s="366" t="str">
        <f t="shared" si="2151"/>
        <v xml:space="preserve">    </v>
      </c>
      <c r="BB939" s="849">
        <f t="shared" si="2088"/>
        <v>0</v>
      </c>
      <c r="BC939" s="570"/>
      <c r="BD939" s="391">
        <f t="shared" si="2137"/>
        <v>0</v>
      </c>
      <c r="BE939" s="386">
        <f t="shared" si="2138"/>
        <v>0</v>
      </c>
      <c r="BF939" s="366" t="str">
        <f t="shared" si="2152"/>
        <v xml:space="preserve">    </v>
      </c>
      <c r="BG939" s="849">
        <f t="shared" si="2089"/>
        <v>0</v>
      </c>
      <c r="BH939" s="570"/>
      <c r="BI939" s="391">
        <f t="shared" si="2139"/>
        <v>0</v>
      </c>
      <c r="BJ939" s="386">
        <f t="shared" si="2140"/>
        <v>0</v>
      </c>
      <c r="BK939" s="366" t="str">
        <f t="shared" si="2153"/>
        <v xml:space="preserve">    </v>
      </c>
      <c r="BM939" s="383">
        <f t="shared" si="2090"/>
        <v>0</v>
      </c>
      <c r="BN939" s="7"/>
    </row>
    <row r="940" spans="1:66" s="5" customFormat="1" ht="12.75">
      <c r="A940" s="633">
        <v>30</v>
      </c>
      <c r="B940" s="895" t="str">
        <f t="shared" si="2141"/>
        <v>Other: (list)</v>
      </c>
      <c r="C940" s="377">
        <f t="shared" si="2091"/>
        <v>0</v>
      </c>
      <c r="D940" s="659">
        <f t="shared" si="2078"/>
        <v>0</v>
      </c>
      <c r="E940" s="570"/>
      <c r="F940" s="391">
        <f t="shared" si="2117"/>
        <v>0</v>
      </c>
      <c r="G940" s="386">
        <f t="shared" si="2118"/>
        <v>0</v>
      </c>
      <c r="H940" s="366" t="str">
        <f t="shared" si="2142"/>
        <v xml:space="preserve">    </v>
      </c>
      <c r="I940" s="849">
        <f t="shared" si="2079"/>
        <v>0</v>
      </c>
      <c r="J940" s="570"/>
      <c r="K940" s="391">
        <f t="shared" si="2119"/>
        <v>0</v>
      </c>
      <c r="L940" s="386">
        <f t="shared" si="2120"/>
        <v>0</v>
      </c>
      <c r="M940" s="366" t="str">
        <f t="shared" si="2143"/>
        <v xml:space="preserve">    </v>
      </c>
      <c r="N940" s="849">
        <f t="shared" si="2080"/>
        <v>0</v>
      </c>
      <c r="O940" s="570"/>
      <c r="P940" s="391">
        <f t="shared" si="2121"/>
        <v>0</v>
      </c>
      <c r="Q940" s="386">
        <f t="shared" si="2122"/>
        <v>0</v>
      </c>
      <c r="R940" s="366" t="str">
        <f t="shared" si="2144"/>
        <v xml:space="preserve">    </v>
      </c>
      <c r="S940" s="849">
        <f t="shared" si="2081"/>
        <v>0</v>
      </c>
      <c r="T940" s="570"/>
      <c r="U940" s="391">
        <f t="shared" si="2123"/>
        <v>0</v>
      </c>
      <c r="V940" s="386">
        <f t="shared" si="2124"/>
        <v>0</v>
      </c>
      <c r="W940" s="366" t="str">
        <f t="shared" si="2145"/>
        <v xml:space="preserve">    </v>
      </c>
      <c r="X940" s="849">
        <f t="shared" si="2082"/>
        <v>0</v>
      </c>
      <c r="Y940" s="570"/>
      <c r="Z940" s="391">
        <f t="shared" si="2125"/>
        <v>0</v>
      </c>
      <c r="AA940" s="386">
        <f t="shared" si="2126"/>
        <v>0</v>
      </c>
      <c r="AB940" s="366" t="str">
        <f t="shared" si="2146"/>
        <v xml:space="preserve">    </v>
      </c>
      <c r="AC940" s="849">
        <f t="shared" si="2083"/>
        <v>0</v>
      </c>
      <c r="AD940" s="570"/>
      <c r="AE940" s="391">
        <f t="shared" si="2127"/>
        <v>0</v>
      </c>
      <c r="AF940" s="386">
        <f t="shared" si="2128"/>
        <v>0</v>
      </c>
      <c r="AG940" s="366" t="str">
        <f t="shared" si="2147"/>
        <v xml:space="preserve">    </v>
      </c>
      <c r="AH940" s="849">
        <f t="shared" si="2084"/>
        <v>0</v>
      </c>
      <c r="AI940" s="570"/>
      <c r="AJ940" s="391">
        <f t="shared" si="2129"/>
        <v>0</v>
      </c>
      <c r="AK940" s="386">
        <f t="shared" si="2130"/>
        <v>0</v>
      </c>
      <c r="AL940" s="366" t="str">
        <f t="shared" si="2148"/>
        <v xml:space="preserve">    </v>
      </c>
      <c r="AM940" s="849">
        <f t="shared" si="2085"/>
        <v>0</v>
      </c>
      <c r="AN940" s="570"/>
      <c r="AO940" s="391">
        <f t="shared" si="2131"/>
        <v>0</v>
      </c>
      <c r="AP940" s="386">
        <f t="shared" si="2132"/>
        <v>0</v>
      </c>
      <c r="AQ940" s="366" t="str">
        <f t="shared" si="2149"/>
        <v xml:space="preserve">    </v>
      </c>
      <c r="AR940" s="849">
        <f t="shared" si="2086"/>
        <v>0</v>
      </c>
      <c r="AS940" s="570"/>
      <c r="AT940" s="391">
        <f t="shared" si="2133"/>
        <v>0</v>
      </c>
      <c r="AU940" s="386">
        <f t="shared" si="2134"/>
        <v>0</v>
      </c>
      <c r="AV940" s="366" t="str">
        <f t="shared" si="2150"/>
        <v xml:space="preserve">    </v>
      </c>
      <c r="AW940" s="849">
        <f t="shared" si="2087"/>
        <v>0</v>
      </c>
      <c r="AX940" s="570"/>
      <c r="AY940" s="391">
        <f t="shared" si="2135"/>
        <v>0</v>
      </c>
      <c r="AZ940" s="386">
        <f t="shared" si="2136"/>
        <v>0</v>
      </c>
      <c r="BA940" s="366" t="str">
        <f t="shared" si="2151"/>
        <v xml:space="preserve">    </v>
      </c>
      <c r="BB940" s="849">
        <f t="shared" si="2088"/>
        <v>0</v>
      </c>
      <c r="BC940" s="570"/>
      <c r="BD940" s="391">
        <f t="shared" si="2137"/>
        <v>0</v>
      </c>
      <c r="BE940" s="386">
        <f t="shared" si="2138"/>
        <v>0</v>
      </c>
      <c r="BF940" s="366" t="str">
        <f t="shared" si="2152"/>
        <v xml:space="preserve">    </v>
      </c>
      <c r="BG940" s="849">
        <f t="shared" si="2089"/>
        <v>0</v>
      </c>
      <c r="BH940" s="570"/>
      <c r="BI940" s="391">
        <f t="shared" si="2139"/>
        <v>0</v>
      </c>
      <c r="BJ940" s="386">
        <f t="shared" si="2140"/>
        <v>0</v>
      </c>
      <c r="BK940" s="366" t="str">
        <f t="shared" si="2153"/>
        <v xml:space="preserve">    </v>
      </c>
      <c r="BM940" s="383">
        <f t="shared" si="2090"/>
        <v>0</v>
      </c>
      <c r="BN940" s="7"/>
    </row>
    <row r="941" spans="1:66" s="5" customFormat="1" ht="12.75">
      <c r="A941" s="633">
        <v>31</v>
      </c>
      <c r="B941" s="895" t="str">
        <f t="shared" si="2141"/>
        <v>Other: (list)</v>
      </c>
      <c r="C941" s="377">
        <f t="shared" si="2091"/>
        <v>0</v>
      </c>
      <c r="D941" s="659">
        <f t="shared" si="2078"/>
        <v>0</v>
      </c>
      <c r="E941" s="570"/>
      <c r="F941" s="391">
        <f t="shared" si="2117"/>
        <v>0</v>
      </c>
      <c r="G941" s="386">
        <f t="shared" si="2118"/>
        <v>0</v>
      </c>
      <c r="H941" s="366" t="str">
        <f t="shared" si="2142"/>
        <v xml:space="preserve">    </v>
      </c>
      <c r="I941" s="849">
        <f t="shared" si="2079"/>
        <v>0</v>
      </c>
      <c r="J941" s="570"/>
      <c r="K941" s="391">
        <f t="shared" si="2119"/>
        <v>0</v>
      </c>
      <c r="L941" s="386">
        <f t="shared" si="2120"/>
        <v>0</v>
      </c>
      <c r="M941" s="366" t="str">
        <f t="shared" si="2143"/>
        <v xml:space="preserve">    </v>
      </c>
      <c r="N941" s="849">
        <f t="shared" si="2080"/>
        <v>0</v>
      </c>
      <c r="O941" s="570"/>
      <c r="P941" s="391">
        <f t="shared" si="2121"/>
        <v>0</v>
      </c>
      <c r="Q941" s="386">
        <f t="shared" si="2122"/>
        <v>0</v>
      </c>
      <c r="R941" s="366" t="str">
        <f t="shared" si="2144"/>
        <v xml:space="preserve">    </v>
      </c>
      <c r="S941" s="849">
        <f t="shared" si="2081"/>
        <v>0</v>
      </c>
      <c r="T941" s="570"/>
      <c r="U941" s="391">
        <f t="shared" si="2123"/>
        <v>0</v>
      </c>
      <c r="V941" s="386">
        <f t="shared" si="2124"/>
        <v>0</v>
      </c>
      <c r="W941" s="366" t="str">
        <f t="shared" si="2145"/>
        <v xml:space="preserve">    </v>
      </c>
      <c r="X941" s="849">
        <f t="shared" si="2082"/>
        <v>0</v>
      </c>
      <c r="Y941" s="570"/>
      <c r="Z941" s="391">
        <f t="shared" si="2125"/>
        <v>0</v>
      </c>
      <c r="AA941" s="386">
        <f t="shared" si="2126"/>
        <v>0</v>
      </c>
      <c r="AB941" s="366" t="str">
        <f t="shared" si="2146"/>
        <v xml:space="preserve">    </v>
      </c>
      <c r="AC941" s="849">
        <f t="shared" si="2083"/>
        <v>0</v>
      </c>
      <c r="AD941" s="570"/>
      <c r="AE941" s="391">
        <f t="shared" si="2127"/>
        <v>0</v>
      </c>
      <c r="AF941" s="386">
        <f t="shared" si="2128"/>
        <v>0</v>
      </c>
      <c r="AG941" s="366" t="str">
        <f t="shared" si="2147"/>
        <v xml:space="preserve">    </v>
      </c>
      <c r="AH941" s="849">
        <f t="shared" si="2084"/>
        <v>0</v>
      </c>
      <c r="AI941" s="570"/>
      <c r="AJ941" s="391">
        <f t="shared" si="2129"/>
        <v>0</v>
      </c>
      <c r="AK941" s="386">
        <f t="shared" si="2130"/>
        <v>0</v>
      </c>
      <c r="AL941" s="366" t="str">
        <f t="shared" si="2148"/>
        <v xml:space="preserve">    </v>
      </c>
      <c r="AM941" s="849">
        <f t="shared" si="2085"/>
        <v>0</v>
      </c>
      <c r="AN941" s="570"/>
      <c r="AO941" s="391">
        <f t="shared" si="2131"/>
        <v>0</v>
      </c>
      <c r="AP941" s="386">
        <f t="shared" si="2132"/>
        <v>0</v>
      </c>
      <c r="AQ941" s="366" t="str">
        <f t="shared" si="2149"/>
        <v xml:space="preserve">    </v>
      </c>
      <c r="AR941" s="849">
        <f t="shared" si="2086"/>
        <v>0</v>
      </c>
      <c r="AS941" s="570"/>
      <c r="AT941" s="391">
        <f t="shared" si="2133"/>
        <v>0</v>
      </c>
      <c r="AU941" s="386">
        <f t="shared" si="2134"/>
        <v>0</v>
      </c>
      <c r="AV941" s="366" t="str">
        <f t="shared" si="2150"/>
        <v xml:space="preserve">    </v>
      </c>
      <c r="AW941" s="849">
        <f t="shared" si="2087"/>
        <v>0</v>
      </c>
      <c r="AX941" s="570"/>
      <c r="AY941" s="391">
        <f t="shared" si="2135"/>
        <v>0</v>
      </c>
      <c r="AZ941" s="386">
        <f t="shared" si="2136"/>
        <v>0</v>
      </c>
      <c r="BA941" s="366" t="str">
        <f t="shared" si="2151"/>
        <v xml:space="preserve">    </v>
      </c>
      <c r="BB941" s="849">
        <f t="shared" si="2088"/>
        <v>0</v>
      </c>
      <c r="BC941" s="570"/>
      <c r="BD941" s="391">
        <f t="shared" si="2137"/>
        <v>0</v>
      </c>
      <c r="BE941" s="386">
        <f t="shared" si="2138"/>
        <v>0</v>
      </c>
      <c r="BF941" s="366" t="str">
        <f t="shared" si="2152"/>
        <v xml:space="preserve">    </v>
      </c>
      <c r="BG941" s="849">
        <f t="shared" si="2089"/>
        <v>0</v>
      </c>
      <c r="BH941" s="570"/>
      <c r="BI941" s="391">
        <f t="shared" si="2139"/>
        <v>0</v>
      </c>
      <c r="BJ941" s="386">
        <f t="shared" si="2140"/>
        <v>0</v>
      </c>
      <c r="BK941" s="366" t="str">
        <f t="shared" si="2153"/>
        <v xml:space="preserve">    </v>
      </c>
      <c r="BM941" s="383">
        <f t="shared" si="2090"/>
        <v>0</v>
      </c>
      <c r="BN941" s="7"/>
    </row>
    <row r="942" spans="1:66" s="5" customFormat="1" ht="12.75">
      <c r="A942" s="633">
        <v>32</v>
      </c>
      <c r="B942" s="895" t="str">
        <f t="shared" si="2141"/>
        <v>Other: (list)</v>
      </c>
      <c r="C942" s="379">
        <f t="shared" si="2091"/>
        <v>0</v>
      </c>
      <c r="D942" s="659">
        <f t="shared" si="2078"/>
        <v>0</v>
      </c>
      <c r="E942" s="570"/>
      <c r="F942" s="391">
        <f t="shared" si="2117"/>
        <v>0</v>
      </c>
      <c r="G942" s="386">
        <f t="shared" si="2118"/>
        <v>0</v>
      </c>
      <c r="H942" s="366" t="str">
        <f t="shared" si="2142"/>
        <v xml:space="preserve">    </v>
      </c>
      <c r="I942" s="849">
        <f t="shared" si="2079"/>
        <v>0</v>
      </c>
      <c r="J942" s="570"/>
      <c r="K942" s="391">
        <f t="shared" si="2119"/>
        <v>0</v>
      </c>
      <c r="L942" s="386">
        <f t="shared" si="2120"/>
        <v>0</v>
      </c>
      <c r="M942" s="366" t="str">
        <f t="shared" si="2143"/>
        <v xml:space="preserve">    </v>
      </c>
      <c r="N942" s="849">
        <f t="shared" si="2080"/>
        <v>0</v>
      </c>
      <c r="O942" s="570"/>
      <c r="P942" s="391">
        <f t="shared" si="2121"/>
        <v>0</v>
      </c>
      <c r="Q942" s="386">
        <f t="shared" si="2122"/>
        <v>0</v>
      </c>
      <c r="R942" s="366" t="str">
        <f t="shared" si="2144"/>
        <v xml:space="preserve">    </v>
      </c>
      <c r="S942" s="849">
        <f t="shared" si="2081"/>
        <v>0</v>
      </c>
      <c r="T942" s="570"/>
      <c r="U942" s="391">
        <f t="shared" si="2123"/>
        <v>0</v>
      </c>
      <c r="V942" s="386">
        <f t="shared" si="2124"/>
        <v>0</v>
      </c>
      <c r="W942" s="366" t="str">
        <f t="shared" si="2145"/>
        <v xml:space="preserve">    </v>
      </c>
      <c r="X942" s="849">
        <f t="shared" si="2082"/>
        <v>0</v>
      </c>
      <c r="Y942" s="570"/>
      <c r="Z942" s="391">
        <f t="shared" si="2125"/>
        <v>0</v>
      </c>
      <c r="AA942" s="386">
        <f t="shared" si="2126"/>
        <v>0</v>
      </c>
      <c r="AB942" s="366" t="str">
        <f t="shared" si="2146"/>
        <v xml:space="preserve">    </v>
      </c>
      <c r="AC942" s="849">
        <f t="shared" si="2083"/>
        <v>0</v>
      </c>
      <c r="AD942" s="570"/>
      <c r="AE942" s="391">
        <f t="shared" si="2127"/>
        <v>0</v>
      </c>
      <c r="AF942" s="386">
        <f t="shared" si="2128"/>
        <v>0</v>
      </c>
      <c r="AG942" s="366" t="str">
        <f t="shared" si="2147"/>
        <v xml:space="preserve">    </v>
      </c>
      <c r="AH942" s="849">
        <f t="shared" si="2084"/>
        <v>0</v>
      </c>
      <c r="AI942" s="570"/>
      <c r="AJ942" s="391">
        <f t="shared" si="2129"/>
        <v>0</v>
      </c>
      <c r="AK942" s="386">
        <f t="shared" si="2130"/>
        <v>0</v>
      </c>
      <c r="AL942" s="366" t="str">
        <f t="shared" si="2148"/>
        <v xml:space="preserve">    </v>
      </c>
      <c r="AM942" s="849">
        <f t="shared" si="2085"/>
        <v>0</v>
      </c>
      <c r="AN942" s="570"/>
      <c r="AO942" s="391">
        <f t="shared" si="2131"/>
        <v>0</v>
      </c>
      <c r="AP942" s="386">
        <f t="shared" si="2132"/>
        <v>0</v>
      </c>
      <c r="AQ942" s="366" t="str">
        <f t="shared" si="2149"/>
        <v xml:space="preserve">    </v>
      </c>
      <c r="AR942" s="849">
        <f t="shared" si="2086"/>
        <v>0</v>
      </c>
      <c r="AS942" s="570"/>
      <c r="AT942" s="391">
        <f t="shared" si="2133"/>
        <v>0</v>
      </c>
      <c r="AU942" s="386">
        <f t="shared" si="2134"/>
        <v>0</v>
      </c>
      <c r="AV942" s="366" t="str">
        <f t="shared" si="2150"/>
        <v xml:space="preserve">    </v>
      </c>
      <c r="AW942" s="849">
        <f t="shared" si="2087"/>
        <v>0</v>
      </c>
      <c r="AX942" s="570"/>
      <c r="AY942" s="391">
        <f t="shared" si="2135"/>
        <v>0</v>
      </c>
      <c r="AZ942" s="386">
        <f t="shared" si="2136"/>
        <v>0</v>
      </c>
      <c r="BA942" s="366" t="str">
        <f t="shared" si="2151"/>
        <v xml:space="preserve">    </v>
      </c>
      <c r="BB942" s="849">
        <f t="shared" si="2088"/>
        <v>0</v>
      </c>
      <c r="BC942" s="570"/>
      <c r="BD942" s="391">
        <f t="shared" si="2137"/>
        <v>0</v>
      </c>
      <c r="BE942" s="386">
        <f t="shared" si="2138"/>
        <v>0</v>
      </c>
      <c r="BF942" s="366" t="str">
        <f t="shared" si="2152"/>
        <v xml:space="preserve">    </v>
      </c>
      <c r="BG942" s="849">
        <f t="shared" si="2089"/>
        <v>0</v>
      </c>
      <c r="BH942" s="570"/>
      <c r="BI942" s="391">
        <f t="shared" si="2139"/>
        <v>0</v>
      </c>
      <c r="BJ942" s="386">
        <f t="shared" si="2140"/>
        <v>0</v>
      </c>
      <c r="BK942" s="366" t="str">
        <f t="shared" si="2153"/>
        <v xml:space="preserve">    </v>
      </c>
      <c r="BM942" s="383">
        <f t="shared" si="2090"/>
        <v>0</v>
      </c>
      <c r="BN942" s="7"/>
    </row>
    <row r="943" spans="1:66" s="5" customFormat="1" ht="12.75">
      <c r="A943" s="633">
        <v>33</v>
      </c>
      <c r="B943" s="895" t="str">
        <f t="shared" si="2141"/>
        <v>Other: (list)</v>
      </c>
      <c r="C943" s="378">
        <f t="shared" si="2091"/>
        <v>0</v>
      </c>
      <c r="D943" s="659">
        <f t="shared" si="2078"/>
        <v>0</v>
      </c>
      <c r="E943" s="570"/>
      <c r="F943" s="391">
        <f t="shared" si="2117"/>
        <v>0</v>
      </c>
      <c r="G943" s="386">
        <f t="shared" si="2118"/>
        <v>0</v>
      </c>
      <c r="H943" s="366" t="str">
        <f t="shared" si="2142"/>
        <v xml:space="preserve">    </v>
      </c>
      <c r="I943" s="849">
        <f t="shared" si="2079"/>
        <v>0</v>
      </c>
      <c r="J943" s="570"/>
      <c r="K943" s="391">
        <f t="shared" si="2119"/>
        <v>0</v>
      </c>
      <c r="L943" s="386">
        <f t="shared" si="2120"/>
        <v>0</v>
      </c>
      <c r="M943" s="366" t="str">
        <f t="shared" si="2143"/>
        <v xml:space="preserve">    </v>
      </c>
      <c r="N943" s="849">
        <f t="shared" si="2080"/>
        <v>0</v>
      </c>
      <c r="O943" s="570"/>
      <c r="P943" s="391">
        <f t="shared" si="2121"/>
        <v>0</v>
      </c>
      <c r="Q943" s="386">
        <f t="shared" si="2122"/>
        <v>0</v>
      </c>
      <c r="R943" s="366" t="str">
        <f t="shared" si="2144"/>
        <v xml:space="preserve">    </v>
      </c>
      <c r="S943" s="849">
        <f t="shared" si="2081"/>
        <v>0</v>
      </c>
      <c r="T943" s="570"/>
      <c r="U943" s="391">
        <f t="shared" si="2123"/>
        <v>0</v>
      </c>
      <c r="V943" s="386">
        <f t="shared" si="2124"/>
        <v>0</v>
      </c>
      <c r="W943" s="366" t="str">
        <f t="shared" si="2145"/>
        <v xml:space="preserve">    </v>
      </c>
      <c r="X943" s="849">
        <f t="shared" si="2082"/>
        <v>0</v>
      </c>
      <c r="Y943" s="570"/>
      <c r="Z943" s="391">
        <f t="shared" si="2125"/>
        <v>0</v>
      </c>
      <c r="AA943" s="386">
        <f t="shared" si="2126"/>
        <v>0</v>
      </c>
      <c r="AB943" s="366" t="str">
        <f t="shared" si="2146"/>
        <v xml:space="preserve">    </v>
      </c>
      <c r="AC943" s="849">
        <f t="shared" si="2083"/>
        <v>0</v>
      </c>
      <c r="AD943" s="570"/>
      <c r="AE943" s="391">
        <f t="shared" si="2127"/>
        <v>0</v>
      </c>
      <c r="AF943" s="386">
        <f t="shared" si="2128"/>
        <v>0</v>
      </c>
      <c r="AG943" s="366" t="str">
        <f t="shared" si="2147"/>
        <v xml:space="preserve">    </v>
      </c>
      <c r="AH943" s="849">
        <f t="shared" si="2084"/>
        <v>0</v>
      </c>
      <c r="AI943" s="570"/>
      <c r="AJ943" s="391">
        <f t="shared" si="2129"/>
        <v>0</v>
      </c>
      <c r="AK943" s="386">
        <f t="shared" si="2130"/>
        <v>0</v>
      </c>
      <c r="AL943" s="366" t="str">
        <f t="shared" si="2148"/>
        <v xml:space="preserve">    </v>
      </c>
      <c r="AM943" s="849">
        <f t="shared" si="2085"/>
        <v>0</v>
      </c>
      <c r="AN943" s="570"/>
      <c r="AO943" s="391">
        <f t="shared" si="2131"/>
        <v>0</v>
      </c>
      <c r="AP943" s="386">
        <f t="shared" si="2132"/>
        <v>0</v>
      </c>
      <c r="AQ943" s="366" t="str">
        <f t="shared" si="2149"/>
        <v xml:space="preserve">    </v>
      </c>
      <c r="AR943" s="849">
        <f t="shared" si="2086"/>
        <v>0</v>
      </c>
      <c r="AS943" s="570"/>
      <c r="AT943" s="391">
        <f t="shared" si="2133"/>
        <v>0</v>
      </c>
      <c r="AU943" s="386">
        <f t="shared" si="2134"/>
        <v>0</v>
      </c>
      <c r="AV943" s="366" t="str">
        <f t="shared" si="2150"/>
        <v xml:space="preserve">    </v>
      </c>
      <c r="AW943" s="849">
        <f t="shared" si="2087"/>
        <v>0</v>
      </c>
      <c r="AX943" s="570"/>
      <c r="AY943" s="391">
        <f t="shared" si="2135"/>
        <v>0</v>
      </c>
      <c r="AZ943" s="386">
        <f t="shared" si="2136"/>
        <v>0</v>
      </c>
      <c r="BA943" s="366" t="str">
        <f t="shared" si="2151"/>
        <v xml:space="preserve">    </v>
      </c>
      <c r="BB943" s="849">
        <f t="shared" si="2088"/>
        <v>0</v>
      </c>
      <c r="BC943" s="570"/>
      <c r="BD943" s="391">
        <f t="shared" si="2137"/>
        <v>0</v>
      </c>
      <c r="BE943" s="386">
        <f t="shared" si="2138"/>
        <v>0</v>
      </c>
      <c r="BF943" s="366" t="str">
        <f t="shared" si="2152"/>
        <v xml:space="preserve">    </v>
      </c>
      <c r="BG943" s="849">
        <f t="shared" si="2089"/>
        <v>0</v>
      </c>
      <c r="BH943" s="570"/>
      <c r="BI943" s="391">
        <f t="shared" si="2139"/>
        <v>0</v>
      </c>
      <c r="BJ943" s="386">
        <f t="shared" si="2140"/>
        <v>0</v>
      </c>
      <c r="BK943" s="366" t="str">
        <f t="shared" si="2153"/>
        <v xml:space="preserve">    </v>
      </c>
      <c r="BM943" s="383">
        <f t="shared" si="2090"/>
        <v>0</v>
      </c>
      <c r="BN943" s="7"/>
    </row>
    <row r="944" spans="1:66" s="5" customFormat="1" ht="12.75">
      <c r="A944" s="633">
        <v>34</v>
      </c>
      <c r="B944" s="895" t="str">
        <f t="shared" si="2141"/>
        <v>Other: (list)</v>
      </c>
      <c r="C944" s="557">
        <f t="shared" si="2091"/>
        <v>0</v>
      </c>
      <c r="D944" s="659">
        <f t="shared" si="2078"/>
        <v>0</v>
      </c>
      <c r="E944" s="570"/>
      <c r="F944" s="391">
        <f t="shared" si="2117"/>
        <v>0</v>
      </c>
      <c r="G944" s="386">
        <f t="shared" si="2118"/>
        <v>0</v>
      </c>
      <c r="H944" s="366" t="str">
        <f t="shared" si="2142"/>
        <v xml:space="preserve">    </v>
      </c>
      <c r="I944" s="849">
        <f t="shared" si="2079"/>
        <v>0</v>
      </c>
      <c r="J944" s="570"/>
      <c r="K944" s="391">
        <f t="shared" si="2119"/>
        <v>0</v>
      </c>
      <c r="L944" s="386">
        <f t="shared" si="2120"/>
        <v>0</v>
      </c>
      <c r="M944" s="366" t="str">
        <f t="shared" si="2143"/>
        <v xml:space="preserve">    </v>
      </c>
      <c r="N944" s="849">
        <f t="shared" si="2080"/>
        <v>0</v>
      </c>
      <c r="O944" s="570"/>
      <c r="P944" s="391">
        <f t="shared" si="2121"/>
        <v>0</v>
      </c>
      <c r="Q944" s="386">
        <f t="shared" si="2122"/>
        <v>0</v>
      </c>
      <c r="R944" s="366" t="str">
        <f t="shared" si="2144"/>
        <v xml:space="preserve">    </v>
      </c>
      <c r="S944" s="849">
        <f t="shared" si="2081"/>
        <v>0</v>
      </c>
      <c r="T944" s="570"/>
      <c r="U944" s="391">
        <f t="shared" si="2123"/>
        <v>0</v>
      </c>
      <c r="V944" s="386">
        <f t="shared" si="2124"/>
        <v>0</v>
      </c>
      <c r="W944" s="366" t="str">
        <f t="shared" si="2145"/>
        <v xml:space="preserve">    </v>
      </c>
      <c r="X944" s="849">
        <f t="shared" si="2082"/>
        <v>0</v>
      </c>
      <c r="Y944" s="570"/>
      <c r="Z944" s="391">
        <f t="shared" si="2125"/>
        <v>0</v>
      </c>
      <c r="AA944" s="386">
        <f t="shared" si="2126"/>
        <v>0</v>
      </c>
      <c r="AB944" s="366" t="str">
        <f t="shared" si="2146"/>
        <v xml:space="preserve">    </v>
      </c>
      <c r="AC944" s="849">
        <f t="shared" si="2083"/>
        <v>0</v>
      </c>
      <c r="AD944" s="570"/>
      <c r="AE944" s="391">
        <f t="shared" si="2127"/>
        <v>0</v>
      </c>
      <c r="AF944" s="386">
        <f t="shared" si="2128"/>
        <v>0</v>
      </c>
      <c r="AG944" s="366" t="str">
        <f t="shared" si="2147"/>
        <v xml:space="preserve">    </v>
      </c>
      <c r="AH944" s="849">
        <f t="shared" si="2084"/>
        <v>0</v>
      </c>
      <c r="AI944" s="570"/>
      <c r="AJ944" s="391">
        <f t="shared" si="2129"/>
        <v>0</v>
      </c>
      <c r="AK944" s="386">
        <f t="shared" si="2130"/>
        <v>0</v>
      </c>
      <c r="AL944" s="366" t="str">
        <f t="shared" si="2148"/>
        <v xml:space="preserve">    </v>
      </c>
      <c r="AM944" s="849">
        <f t="shared" si="2085"/>
        <v>0</v>
      </c>
      <c r="AN944" s="570"/>
      <c r="AO944" s="391">
        <f t="shared" si="2131"/>
        <v>0</v>
      </c>
      <c r="AP944" s="386">
        <f t="shared" si="2132"/>
        <v>0</v>
      </c>
      <c r="AQ944" s="366" t="str">
        <f t="shared" si="2149"/>
        <v xml:space="preserve">    </v>
      </c>
      <c r="AR944" s="849">
        <f t="shared" si="2086"/>
        <v>0</v>
      </c>
      <c r="AS944" s="570"/>
      <c r="AT944" s="391">
        <f t="shared" si="2133"/>
        <v>0</v>
      </c>
      <c r="AU944" s="386">
        <f t="shared" si="2134"/>
        <v>0</v>
      </c>
      <c r="AV944" s="366" t="str">
        <f t="shared" si="2150"/>
        <v xml:space="preserve">    </v>
      </c>
      <c r="AW944" s="849">
        <f t="shared" si="2087"/>
        <v>0</v>
      </c>
      <c r="AX944" s="570"/>
      <c r="AY944" s="391">
        <f t="shared" si="2135"/>
        <v>0</v>
      </c>
      <c r="AZ944" s="386">
        <f t="shared" si="2136"/>
        <v>0</v>
      </c>
      <c r="BA944" s="366" t="str">
        <f t="shared" si="2151"/>
        <v xml:space="preserve">    </v>
      </c>
      <c r="BB944" s="849">
        <f t="shared" si="2088"/>
        <v>0</v>
      </c>
      <c r="BC944" s="570"/>
      <c r="BD944" s="391">
        <f t="shared" si="2137"/>
        <v>0</v>
      </c>
      <c r="BE944" s="386">
        <f t="shared" si="2138"/>
        <v>0</v>
      </c>
      <c r="BF944" s="366" t="str">
        <f t="shared" si="2152"/>
        <v xml:space="preserve">    </v>
      </c>
      <c r="BG944" s="849">
        <f t="shared" si="2089"/>
        <v>0</v>
      </c>
      <c r="BH944" s="570"/>
      <c r="BI944" s="391">
        <f t="shared" si="2139"/>
        <v>0</v>
      </c>
      <c r="BJ944" s="386">
        <f t="shared" si="2140"/>
        <v>0</v>
      </c>
      <c r="BK944" s="366" t="str">
        <f t="shared" si="2153"/>
        <v xml:space="preserve">    </v>
      </c>
      <c r="BM944" s="383">
        <f t="shared" si="2090"/>
        <v>0</v>
      </c>
      <c r="BN944" s="7"/>
    </row>
    <row r="945" spans="1:66" s="5" customFormat="1" ht="12.75">
      <c r="A945" s="633">
        <v>35</v>
      </c>
      <c r="B945" s="895" t="str">
        <f t="shared" si="2141"/>
        <v>Other: (list)</v>
      </c>
      <c r="C945" s="557">
        <f t="shared" si="2091"/>
        <v>0</v>
      </c>
      <c r="D945" s="659">
        <f t="shared" si="2078"/>
        <v>0</v>
      </c>
      <c r="E945" s="570"/>
      <c r="F945" s="391">
        <f t="shared" si="2117"/>
        <v>0</v>
      </c>
      <c r="G945" s="386">
        <f t="shared" si="2118"/>
        <v>0</v>
      </c>
      <c r="H945" s="366" t="str">
        <f t="shared" si="2142"/>
        <v xml:space="preserve">    </v>
      </c>
      <c r="I945" s="849">
        <f t="shared" si="2079"/>
        <v>0</v>
      </c>
      <c r="J945" s="570"/>
      <c r="K945" s="391">
        <f t="shared" si="2119"/>
        <v>0</v>
      </c>
      <c r="L945" s="386">
        <f t="shared" si="2120"/>
        <v>0</v>
      </c>
      <c r="M945" s="366" t="str">
        <f t="shared" si="2143"/>
        <v xml:space="preserve">    </v>
      </c>
      <c r="N945" s="849">
        <f t="shared" si="2080"/>
        <v>0</v>
      </c>
      <c r="O945" s="570"/>
      <c r="P945" s="391">
        <f t="shared" si="2121"/>
        <v>0</v>
      </c>
      <c r="Q945" s="386">
        <f t="shared" si="2122"/>
        <v>0</v>
      </c>
      <c r="R945" s="366" t="str">
        <f t="shared" si="2144"/>
        <v xml:space="preserve">    </v>
      </c>
      <c r="S945" s="849">
        <f t="shared" si="2081"/>
        <v>0</v>
      </c>
      <c r="T945" s="570"/>
      <c r="U945" s="391">
        <f t="shared" si="2123"/>
        <v>0</v>
      </c>
      <c r="V945" s="386">
        <f t="shared" si="2124"/>
        <v>0</v>
      </c>
      <c r="W945" s="366" t="str">
        <f t="shared" si="2145"/>
        <v xml:space="preserve">    </v>
      </c>
      <c r="X945" s="849">
        <f t="shared" si="2082"/>
        <v>0</v>
      </c>
      <c r="Y945" s="570"/>
      <c r="Z945" s="391">
        <f t="shared" si="2125"/>
        <v>0</v>
      </c>
      <c r="AA945" s="386">
        <f t="shared" si="2126"/>
        <v>0</v>
      </c>
      <c r="AB945" s="366" t="str">
        <f t="shared" si="2146"/>
        <v xml:space="preserve">    </v>
      </c>
      <c r="AC945" s="849">
        <f t="shared" si="2083"/>
        <v>0</v>
      </c>
      <c r="AD945" s="570"/>
      <c r="AE945" s="391">
        <f t="shared" si="2127"/>
        <v>0</v>
      </c>
      <c r="AF945" s="386">
        <f t="shared" si="2128"/>
        <v>0</v>
      </c>
      <c r="AG945" s="366" t="str">
        <f t="shared" si="2147"/>
        <v xml:space="preserve">    </v>
      </c>
      <c r="AH945" s="849">
        <f t="shared" si="2084"/>
        <v>0</v>
      </c>
      <c r="AI945" s="570"/>
      <c r="AJ945" s="391">
        <f t="shared" si="2129"/>
        <v>0</v>
      </c>
      <c r="AK945" s="386">
        <f t="shared" si="2130"/>
        <v>0</v>
      </c>
      <c r="AL945" s="366" t="str">
        <f t="shared" si="2148"/>
        <v xml:space="preserve">    </v>
      </c>
      <c r="AM945" s="849">
        <f t="shared" si="2085"/>
        <v>0</v>
      </c>
      <c r="AN945" s="570"/>
      <c r="AO945" s="391">
        <f t="shared" si="2131"/>
        <v>0</v>
      </c>
      <c r="AP945" s="386">
        <f t="shared" si="2132"/>
        <v>0</v>
      </c>
      <c r="AQ945" s="366" t="str">
        <f t="shared" si="2149"/>
        <v xml:space="preserve">    </v>
      </c>
      <c r="AR945" s="849">
        <f t="shared" si="2086"/>
        <v>0</v>
      </c>
      <c r="AS945" s="570"/>
      <c r="AT945" s="391">
        <f t="shared" si="2133"/>
        <v>0</v>
      </c>
      <c r="AU945" s="386">
        <f t="shared" si="2134"/>
        <v>0</v>
      </c>
      <c r="AV945" s="366" t="str">
        <f t="shared" si="2150"/>
        <v xml:space="preserve">    </v>
      </c>
      <c r="AW945" s="849">
        <f t="shared" si="2087"/>
        <v>0</v>
      </c>
      <c r="AX945" s="570"/>
      <c r="AY945" s="391">
        <f t="shared" si="2135"/>
        <v>0</v>
      </c>
      <c r="AZ945" s="386">
        <f t="shared" si="2136"/>
        <v>0</v>
      </c>
      <c r="BA945" s="366" t="str">
        <f t="shared" si="2151"/>
        <v xml:space="preserve">    </v>
      </c>
      <c r="BB945" s="849">
        <f t="shared" si="2088"/>
        <v>0</v>
      </c>
      <c r="BC945" s="570"/>
      <c r="BD945" s="391">
        <f t="shared" si="2137"/>
        <v>0</v>
      </c>
      <c r="BE945" s="386">
        <f t="shared" si="2138"/>
        <v>0</v>
      </c>
      <c r="BF945" s="366" t="str">
        <f t="shared" si="2152"/>
        <v xml:space="preserve">    </v>
      </c>
      <c r="BG945" s="849">
        <f t="shared" si="2089"/>
        <v>0</v>
      </c>
      <c r="BH945" s="570"/>
      <c r="BI945" s="391">
        <f t="shared" si="2139"/>
        <v>0</v>
      </c>
      <c r="BJ945" s="386">
        <f t="shared" si="2140"/>
        <v>0</v>
      </c>
      <c r="BK945" s="366" t="str">
        <f t="shared" si="2153"/>
        <v xml:space="preserve">    </v>
      </c>
      <c r="BM945" s="383">
        <f t="shared" si="2090"/>
        <v>0</v>
      </c>
      <c r="BN945" s="7"/>
    </row>
    <row r="946" spans="1:66" s="5" customFormat="1" ht="12.75">
      <c r="A946" s="633">
        <v>36</v>
      </c>
      <c r="B946" s="895" t="str">
        <f t="shared" si="2141"/>
        <v>Other: (list)</v>
      </c>
      <c r="C946" s="557">
        <f t="shared" si="2091"/>
        <v>0</v>
      </c>
      <c r="D946" s="659">
        <f t="shared" si="2078"/>
        <v>0</v>
      </c>
      <c r="E946" s="570"/>
      <c r="F946" s="391">
        <f t="shared" si="2117"/>
        <v>0</v>
      </c>
      <c r="G946" s="386">
        <f t="shared" si="2118"/>
        <v>0</v>
      </c>
      <c r="H946" s="366" t="str">
        <f t="shared" si="2142"/>
        <v xml:space="preserve">    </v>
      </c>
      <c r="I946" s="849">
        <f t="shared" si="2079"/>
        <v>0</v>
      </c>
      <c r="J946" s="570"/>
      <c r="K946" s="391">
        <f t="shared" si="2119"/>
        <v>0</v>
      </c>
      <c r="L946" s="386">
        <f t="shared" si="2120"/>
        <v>0</v>
      </c>
      <c r="M946" s="366" t="str">
        <f t="shared" si="2143"/>
        <v xml:space="preserve">    </v>
      </c>
      <c r="N946" s="849">
        <f t="shared" si="2080"/>
        <v>0</v>
      </c>
      <c r="O946" s="570"/>
      <c r="P946" s="391">
        <f t="shared" si="2121"/>
        <v>0</v>
      </c>
      <c r="Q946" s="386">
        <f t="shared" si="2122"/>
        <v>0</v>
      </c>
      <c r="R946" s="366" t="str">
        <f t="shared" si="2144"/>
        <v xml:space="preserve">    </v>
      </c>
      <c r="S946" s="849">
        <f t="shared" si="2081"/>
        <v>0</v>
      </c>
      <c r="T946" s="570"/>
      <c r="U946" s="391">
        <f t="shared" si="2123"/>
        <v>0</v>
      </c>
      <c r="V946" s="386">
        <f t="shared" si="2124"/>
        <v>0</v>
      </c>
      <c r="W946" s="366" t="str">
        <f t="shared" si="2145"/>
        <v xml:space="preserve">    </v>
      </c>
      <c r="X946" s="849">
        <f t="shared" si="2082"/>
        <v>0</v>
      </c>
      <c r="Y946" s="570"/>
      <c r="Z946" s="391">
        <f t="shared" si="2125"/>
        <v>0</v>
      </c>
      <c r="AA946" s="386">
        <f t="shared" si="2126"/>
        <v>0</v>
      </c>
      <c r="AB946" s="366" t="str">
        <f t="shared" si="2146"/>
        <v xml:space="preserve">    </v>
      </c>
      <c r="AC946" s="849">
        <f t="shared" si="2083"/>
        <v>0</v>
      </c>
      <c r="AD946" s="570"/>
      <c r="AE946" s="391">
        <f t="shared" si="2127"/>
        <v>0</v>
      </c>
      <c r="AF946" s="386">
        <f t="shared" si="2128"/>
        <v>0</v>
      </c>
      <c r="AG946" s="366" t="str">
        <f t="shared" si="2147"/>
        <v xml:space="preserve">    </v>
      </c>
      <c r="AH946" s="849">
        <f t="shared" si="2084"/>
        <v>0</v>
      </c>
      <c r="AI946" s="570"/>
      <c r="AJ946" s="391">
        <f t="shared" si="2129"/>
        <v>0</v>
      </c>
      <c r="AK946" s="386">
        <f t="shared" si="2130"/>
        <v>0</v>
      </c>
      <c r="AL946" s="366" t="str">
        <f t="shared" si="2148"/>
        <v xml:space="preserve">    </v>
      </c>
      <c r="AM946" s="849">
        <f t="shared" si="2085"/>
        <v>0</v>
      </c>
      <c r="AN946" s="570"/>
      <c r="AO946" s="391">
        <f t="shared" si="2131"/>
        <v>0</v>
      </c>
      <c r="AP946" s="386">
        <f t="shared" si="2132"/>
        <v>0</v>
      </c>
      <c r="AQ946" s="366" t="str">
        <f t="shared" si="2149"/>
        <v xml:space="preserve">    </v>
      </c>
      <c r="AR946" s="849">
        <f t="shared" si="2086"/>
        <v>0</v>
      </c>
      <c r="AS946" s="570"/>
      <c r="AT946" s="391">
        <f t="shared" si="2133"/>
        <v>0</v>
      </c>
      <c r="AU946" s="386">
        <f t="shared" si="2134"/>
        <v>0</v>
      </c>
      <c r="AV946" s="366" t="str">
        <f t="shared" si="2150"/>
        <v xml:space="preserve">    </v>
      </c>
      <c r="AW946" s="849">
        <f t="shared" si="2087"/>
        <v>0</v>
      </c>
      <c r="AX946" s="570"/>
      <c r="AY946" s="391">
        <f t="shared" si="2135"/>
        <v>0</v>
      </c>
      <c r="AZ946" s="386">
        <f t="shared" si="2136"/>
        <v>0</v>
      </c>
      <c r="BA946" s="366" t="str">
        <f t="shared" si="2151"/>
        <v xml:space="preserve">    </v>
      </c>
      <c r="BB946" s="849">
        <f t="shared" si="2088"/>
        <v>0</v>
      </c>
      <c r="BC946" s="570"/>
      <c r="BD946" s="391">
        <f t="shared" si="2137"/>
        <v>0</v>
      </c>
      <c r="BE946" s="386">
        <f t="shared" si="2138"/>
        <v>0</v>
      </c>
      <c r="BF946" s="366" t="str">
        <f t="shared" si="2152"/>
        <v xml:space="preserve">    </v>
      </c>
      <c r="BG946" s="849">
        <f t="shared" si="2089"/>
        <v>0</v>
      </c>
      <c r="BH946" s="570"/>
      <c r="BI946" s="391">
        <f t="shared" si="2139"/>
        <v>0</v>
      </c>
      <c r="BJ946" s="386">
        <f t="shared" si="2140"/>
        <v>0</v>
      </c>
      <c r="BK946" s="366" t="str">
        <f t="shared" si="2153"/>
        <v xml:space="preserve">    </v>
      </c>
      <c r="BM946" s="383">
        <f t="shared" si="2090"/>
        <v>0</v>
      </c>
      <c r="BN946" s="7"/>
    </row>
    <row r="947" spans="1:66" s="5" customFormat="1" ht="12.75">
      <c r="A947" s="633">
        <v>37</v>
      </c>
      <c r="B947" s="895" t="str">
        <f t="shared" si="2141"/>
        <v>Other: (list)</v>
      </c>
      <c r="C947" s="557">
        <f t="shared" si="2091"/>
        <v>0</v>
      </c>
      <c r="D947" s="659">
        <f t="shared" si="2078"/>
        <v>0</v>
      </c>
      <c r="E947" s="570"/>
      <c r="F947" s="391">
        <f t="shared" si="2117"/>
        <v>0</v>
      </c>
      <c r="G947" s="386">
        <f t="shared" si="2118"/>
        <v>0</v>
      </c>
      <c r="H947" s="366" t="str">
        <f t="shared" si="2142"/>
        <v xml:space="preserve">    </v>
      </c>
      <c r="I947" s="849">
        <f t="shared" si="2079"/>
        <v>0</v>
      </c>
      <c r="J947" s="570"/>
      <c r="K947" s="391">
        <f t="shared" si="2119"/>
        <v>0</v>
      </c>
      <c r="L947" s="386">
        <f t="shared" si="2120"/>
        <v>0</v>
      </c>
      <c r="M947" s="366" t="str">
        <f t="shared" si="2143"/>
        <v xml:space="preserve">    </v>
      </c>
      <c r="N947" s="849">
        <f t="shared" si="2080"/>
        <v>0</v>
      </c>
      <c r="O947" s="570"/>
      <c r="P947" s="391">
        <f t="shared" si="2121"/>
        <v>0</v>
      </c>
      <c r="Q947" s="386">
        <f t="shared" si="2122"/>
        <v>0</v>
      </c>
      <c r="R947" s="366" t="str">
        <f t="shared" si="2144"/>
        <v xml:space="preserve">    </v>
      </c>
      <c r="S947" s="849">
        <f t="shared" si="2081"/>
        <v>0</v>
      </c>
      <c r="T947" s="570"/>
      <c r="U947" s="391">
        <f t="shared" si="2123"/>
        <v>0</v>
      </c>
      <c r="V947" s="386">
        <f t="shared" si="2124"/>
        <v>0</v>
      </c>
      <c r="W947" s="366" t="str">
        <f t="shared" si="2145"/>
        <v xml:space="preserve">    </v>
      </c>
      <c r="X947" s="849">
        <f t="shared" si="2082"/>
        <v>0</v>
      </c>
      <c r="Y947" s="570"/>
      <c r="Z947" s="391">
        <f t="shared" si="2125"/>
        <v>0</v>
      </c>
      <c r="AA947" s="386">
        <f t="shared" si="2126"/>
        <v>0</v>
      </c>
      <c r="AB947" s="366" t="str">
        <f t="shared" si="2146"/>
        <v xml:space="preserve">    </v>
      </c>
      <c r="AC947" s="849">
        <f t="shared" si="2083"/>
        <v>0</v>
      </c>
      <c r="AD947" s="570"/>
      <c r="AE947" s="391">
        <f t="shared" si="2127"/>
        <v>0</v>
      </c>
      <c r="AF947" s="386">
        <f t="shared" si="2128"/>
        <v>0</v>
      </c>
      <c r="AG947" s="366" t="str">
        <f t="shared" si="2147"/>
        <v xml:space="preserve">    </v>
      </c>
      <c r="AH947" s="849">
        <f t="shared" si="2084"/>
        <v>0</v>
      </c>
      <c r="AI947" s="570"/>
      <c r="AJ947" s="391">
        <f t="shared" si="2129"/>
        <v>0</v>
      </c>
      <c r="AK947" s="386">
        <f t="shared" si="2130"/>
        <v>0</v>
      </c>
      <c r="AL947" s="366" t="str">
        <f t="shared" si="2148"/>
        <v xml:space="preserve">    </v>
      </c>
      <c r="AM947" s="849">
        <f t="shared" si="2085"/>
        <v>0</v>
      </c>
      <c r="AN947" s="570"/>
      <c r="AO947" s="391">
        <f t="shared" si="2131"/>
        <v>0</v>
      </c>
      <c r="AP947" s="386">
        <f t="shared" si="2132"/>
        <v>0</v>
      </c>
      <c r="AQ947" s="366" t="str">
        <f t="shared" si="2149"/>
        <v xml:space="preserve">    </v>
      </c>
      <c r="AR947" s="849">
        <f t="shared" si="2086"/>
        <v>0</v>
      </c>
      <c r="AS947" s="570"/>
      <c r="AT947" s="391">
        <f t="shared" si="2133"/>
        <v>0</v>
      </c>
      <c r="AU947" s="386">
        <f t="shared" si="2134"/>
        <v>0</v>
      </c>
      <c r="AV947" s="366" t="str">
        <f t="shared" si="2150"/>
        <v xml:space="preserve">    </v>
      </c>
      <c r="AW947" s="849">
        <f t="shared" si="2087"/>
        <v>0</v>
      </c>
      <c r="AX947" s="570"/>
      <c r="AY947" s="391">
        <f t="shared" si="2135"/>
        <v>0</v>
      </c>
      <c r="AZ947" s="386">
        <f t="shared" si="2136"/>
        <v>0</v>
      </c>
      <c r="BA947" s="366" t="str">
        <f t="shared" si="2151"/>
        <v xml:space="preserve">    </v>
      </c>
      <c r="BB947" s="849">
        <f t="shared" si="2088"/>
        <v>0</v>
      </c>
      <c r="BC947" s="570"/>
      <c r="BD947" s="391">
        <f t="shared" si="2137"/>
        <v>0</v>
      </c>
      <c r="BE947" s="386">
        <f t="shared" si="2138"/>
        <v>0</v>
      </c>
      <c r="BF947" s="366" t="str">
        <f t="shared" si="2152"/>
        <v xml:space="preserve">    </v>
      </c>
      <c r="BG947" s="849">
        <f t="shared" si="2089"/>
        <v>0</v>
      </c>
      <c r="BH947" s="570"/>
      <c r="BI947" s="391">
        <f t="shared" si="2139"/>
        <v>0</v>
      </c>
      <c r="BJ947" s="386">
        <f t="shared" si="2140"/>
        <v>0</v>
      </c>
      <c r="BK947" s="366" t="str">
        <f t="shared" si="2153"/>
        <v xml:space="preserve">    </v>
      </c>
      <c r="BM947" s="383">
        <f t="shared" si="2090"/>
        <v>0</v>
      </c>
      <c r="BN947" s="7"/>
    </row>
    <row r="948" spans="1:66" s="5" customFormat="1" ht="12.75">
      <c r="A948" s="633">
        <v>38</v>
      </c>
      <c r="B948" s="895" t="str">
        <f t="shared" si="2141"/>
        <v>Other: (list)</v>
      </c>
      <c r="C948" s="557">
        <f t="shared" si="2091"/>
        <v>0</v>
      </c>
      <c r="D948" s="659">
        <f t="shared" si="2078"/>
        <v>0</v>
      </c>
      <c r="E948" s="570"/>
      <c r="F948" s="391">
        <f t="shared" si="2117"/>
        <v>0</v>
      </c>
      <c r="G948" s="386">
        <f t="shared" si="2118"/>
        <v>0</v>
      </c>
      <c r="H948" s="366" t="str">
        <f t="shared" si="2142"/>
        <v xml:space="preserve">    </v>
      </c>
      <c r="I948" s="849">
        <f t="shared" si="2079"/>
        <v>0</v>
      </c>
      <c r="J948" s="570"/>
      <c r="K948" s="391">
        <f t="shared" si="2119"/>
        <v>0</v>
      </c>
      <c r="L948" s="386">
        <f t="shared" si="2120"/>
        <v>0</v>
      </c>
      <c r="M948" s="366" t="str">
        <f t="shared" si="2143"/>
        <v xml:space="preserve">    </v>
      </c>
      <c r="N948" s="849">
        <f t="shared" si="2080"/>
        <v>0</v>
      </c>
      <c r="O948" s="570"/>
      <c r="P948" s="391">
        <f t="shared" si="2121"/>
        <v>0</v>
      </c>
      <c r="Q948" s="386">
        <f t="shared" si="2122"/>
        <v>0</v>
      </c>
      <c r="R948" s="366" t="str">
        <f t="shared" si="2144"/>
        <v xml:space="preserve">    </v>
      </c>
      <c r="S948" s="849">
        <f t="shared" si="2081"/>
        <v>0</v>
      </c>
      <c r="T948" s="570"/>
      <c r="U948" s="391">
        <f t="shared" si="2123"/>
        <v>0</v>
      </c>
      <c r="V948" s="386">
        <f t="shared" si="2124"/>
        <v>0</v>
      </c>
      <c r="W948" s="366" t="str">
        <f t="shared" si="2145"/>
        <v xml:space="preserve">    </v>
      </c>
      <c r="X948" s="849">
        <f t="shared" si="2082"/>
        <v>0</v>
      </c>
      <c r="Y948" s="570"/>
      <c r="Z948" s="391">
        <f t="shared" si="2125"/>
        <v>0</v>
      </c>
      <c r="AA948" s="386">
        <f t="shared" si="2126"/>
        <v>0</v>
      </c>
      <c r="AB948" s="366" t="str">
        <f t="shared" si="2146"/>
        <v xml:space="preserve">    </v>
      </c>
      <c r="AC948" s="849">
        <f t="shared" si="2083"/>
        <v>0</v>
      </c>
      <c r="AD948" s="570"/>
      <c r="AE948" s="391">
        <f t="shared" si="2127"/>
        <v>0</v>
      </c>
      <c r="AF948" s="386">
        <f t="shared" si="2128"/>
        <v>0</v>
      </c>
      <c r="AG948" s="366" t="str">
        <f t="shared" si="2147"/>
        <v xml:space="preserve">    </v>
      </c>
      <c r="AH948" s="849">
        <f t="shared" si="2084"/>
        <v>0</v>
      </c>
      <c r="AI948" s="570"/>
      <c r="AJ948" s="391">
        <f t="shared" si="2129"/>
        <v>0</v>
      </c>
      <c r="AK948" s="386">
        <f t="shared" si="2130"/>
        <v>0</v>
      </c>
      <c r="AL948" s="366" t="str">
        <f t="shared" si="2148"/>
        <v xml:space="preserve">    </v>
      </c>
      <c r="AM948" s="849">
        <f t="shared" si="2085"/>
        <v>0</v>
      </c>
      <c r="AN948" s="570"/>
      <c r="AO948" s="391">
        <f t="shared" si="2131"/>
        <v>0</v>
      </c>
      <c r="AP948" s="386">
        <f t="shared" si="2132"/>
        <v>0</v>
      </c>
      <c r="AQ948" s="366" t="str">
        <f t="shared" si="2149"/>
        <v xml:space="preserve">    </v>
      </c>
      <c r="AR948" s="849">
        <f t="shared" si="2086"/>
        <v>0</v>
      </c>
      <c r="AS948" s="570"/>
      <c r="AT948" s="391">
        <f t="shared" si="2133"/>
        <v>0</v>
      </c>
      <c r="AU948" s="386">
        <f t="shared" si="2134"/>
        <v>0</v>
      </c>
      <c r="AV948" s="366" t="str">
        <f t="shared" si="2150"/>
        <v xml:space="preserve">    </v>
      </c>
      <c r="AW948" s="849">
        <f t="shared" si="2087"/>
        <v>0</v>
      </c>
      <c r="AX948" s="570"/>
      <c r="AY948" s="391">
        <f t="shared" si="2135"/>
        <v>0</v>
      </c>
      <c r="AZ948" s="386">
        <f t="shared" si="2136"/>
        <v>0</v>
      </c>
      <c r="BA948" s="366" t="str">
        <f t="shared" si="2151"/>
        <v xml:space="preserve">    </v>
      </c>
      <c r="BB948" s="849">
        <f t="shared" si="2088"/>
        <v>0</v>
      </c>
      <c r="BC948" s="570"/>
      <c r="BD948" s="391">
        <f t="shared" si="2137"/>
        <v>0</v>
      </c>
      <c r="BE948" s="386">
        <f t="shared" si="2138"/>
        <v>0</v>
      </c>
      <c r="BF948" s="366" t="str">
        <f t="shared" si="2152"/>
        <v xml:space="preserve">    </v>
      </c>
      <c r="BG948" s="849">
        <f t="shared" si="2089"/>
        <v>0</v>
      </c>
      <c r="BH948" s="570"/>
      <c r="BI948" s="391">
        <f t="shared" si="2139"/>
        <v>0</v>
      </c>
      <c r="BJ948" s="386">
        <f t="shared" si="2140"/>
        <v>0</v>
      </c>
      <c r="BK948" s="366" t="str">
        <f t="shared" si="2153"/>
        <v xml:space="preserve">    </v>
      </c>
      <c r="BM948" s="383">
        <f t="shared" si="2090"/>
        <v>0</v>
      </c>
      <c r="BN948" s="7"/>
    </row>
    <row r="949" spans="1:66" s="5" customFormat="1" ht="12.75">
      <c r="A949" s="633">
        <v>39</v>
      </c>
      <c r="B949" s="896" t="str">
        <f t="shared" si="2141"/>
        <v>Other: (list)</v>
      </c>
      <c r="C949" s="557">
        <f t="shared" si="2091"/>
        <v>0</v>
      </c>
      <c r="D949" s="659">
        <f t="shared" si="2078"/>
        <v>0</v>
      </c>
      <c r="E949" s="570"/>
      <c r="F949" s="391">
        <f t="shared" si="2117"/>
        <v>0</v>
      </c>
      <c r="G949" s="386">
        <f t="shared" si="2118"/>
        <v>0</v>
      </c>
      <c r="H949" s="366" t="str">
        <f t="shared" si="2142"/>
        <v xml:space="preserve">    </v>
      </c>
      <c r="I949" s="849">
        <f t="shared" si="2079"/>
        <v>0</v>
      </c>
      <c r="J949" s="570"/>
      <c r="K949" s="391">
        <f t="shared" si="2119"/>
        <v>0</v>
      </c>
      <c r="L949" s="386">
        <f t="shared" si="2120"/>
        <v>0</v>
      </c>
      <c r="M949" s="366" t="str">
        <f t="shared" si="2143"/>
        <v xml:space="preserve">    </v>
      </c>
      <c r="N949" s="849">
        <f t="shared" si="2080"/>
        <v>0</v>
      </c>
      <c r="O949" s="570"/>
      <c r="P949" s="391">
        <f t="shared" si="2121"/>
        <v>0</v>
      </c>
      <c r="Q949" s="386">
        <f t="shared" si="2122"/>
        <v>0</v>
      </c>
      <c r="R949" s="366" t="str">
        <f t="shared" si="2144"/>
        <v xml:space="preserve">    </v>
      </c>
      <c r="S949" s="849">
        <f t="shared" si="2081"/>
        <v>0</v>
      </c>
      <c r="T949" s="570"/>
      <c r="U949" s="391">
        <f t="shared" si="2123"/>
        <v>0</v>
      </c>
      <c r="V949" s="386">
        <f t="shared" si="2124"/>
        <v>0</v>
      </c>
      <c r="W949" s="366" t="str">
        <f t="shared" si="2145"/>
        <v xml:space="preserve">    </v>
      </c>
      <c r="X949" s="849">
        <f t="shared" si="2082"/>
        <v>0</v>
      </c>
      <c r="Y949" s="570"/>
      <c r="Z949" s="391">
        <f t="shared" si="2125"/>
        <v>0</v>
      </c>
      <c r="AA949" s="386">
        <f t="shared" si="2126"/>
        <v>0</v>
      </c>
      <c r="AB949" s="366" t="str">
        <f t="shared" si="2146"/>
        <v xml:space="preserve">    </v>
      </c>
      <c r="AC949" s="849">
        <f t="shared" si="2083"/>
        <v>0</v>
      </c>
      <c r="AD949" s="570"/>
      <c r="AE949" s="391">
        <f t="shared" si="2127"/>
        <v>0</v>
      </c>
      <c r="AF949" s="386">
        <f t="shared" si="2128"/>
        <v>0</v>
      </c>
      <c r="AG949" s="366" t="str">
        <f t="shared" si="2147"/>
        <v xml:space="preserve">    </v>
      </c>
      <c r="AH949" s="849">
        <f t="shared" si="2084"/>
        <v>0</v>
      </c>
      <c r="AI949" s="570"/>
      <c r="AJ949" s="391">
        <f t="shared" si="2129"/>
        <v>0</v>
      </c>
      <c r="AK949" s="386">
        <f t="shared" si="2130"/>
        <v>0</v>
      </c>
      <c r="AL949" s="366" t="str">
        <f t="shared" si="2148"/>
        <v xml:space="preserve">    </v>
      </c>
      <c r="AM949" s="849">
        <f t="shared" si="2085"/>
        <v>0</v>
      </c>
      <c r="AN949" s="570"/>
      <c r="AO949" s="391">
        <f t="shared" si="2131"/>
        <v>0</v>
      </c>
      <c r="AP949" s="386">
        <f t="shared" si="2132"/>
        <v>0</v>
      </c>
      <c r="AQ949" s="366" t="str">
        <f t="shared" si="2149"/>
        <v xml:space="preserve">    </v>
      </c>
      <c r="AR949" s="849">
        <f t="shared" si="2086"/>
        <v>0</v>
      </c>
      <c r="AS949" s="570"/>
      <c r="AT949" s="391">
        <f t="shared" si="2133"/>
        <v>0</v>
      </c>
      <c r="AU949" s="386">
        <f t="shared" si="2134"/>
        <v>0</v>
      </c>
      <c r="AV949" s="366" t="str">
        <f t="shared" si="2150"/>
        <v xml:space="preserve">    </v>
      </c>
      <c r="AW949" s="849">
        <f t="shared" si="2087"/>
        <v>0</v>
      </c>
      <c r="AX949" s="570"/>
      <c r="AY949" s="391">
        <f t="shared" si="2135"/>
        <v>0</v>
      </c>
      <c r="AZ949" s="386">
        <f t="shared" si="2136"/>
        <v>0</v>
      </c>
      <c r="BA949" s="366" t="str">
        <f t="shared" si="2151"/>
        <v xml:space="preserve">    </v>
      </c>
      <c r="BB949" s="849">
        <f t="shared" si="2088"/>
        <v>0</v>
      </c>
      <c r="BC949" s="570"/>
      <c r="BD949" s="391">
        <f t="shared" si="2137"/>
        <v>0</v>
      </c>
      <c r="BE949" s="386">
        <f t="shared" si="2138"/>
        <v>0</v>
      </c>
      <c r="BF949" s="366" t="str">
        <f t="shared" si="2152"/>
        <v xml:space="preserve">    </v>
      </c>
      <c r="BG949" s="849">
        <f t="shared" si="2089"/>
        <v>0</v>
      </c>
      <c r="BH949" s="570"/>
      <c r="BI949" s="391">
        <f t="shared" si="2139"/>
        <v>0</v>
      </c>
      <c r="BJ949" s="386">
        <f t="shared" si="2140"/>
        <v>0</v>
      </c>
      <c r="BK949" s="366" t="str">
        <f t="shared" si="2153"/>
        <v xml:space="preserve">    </v>
      </c>
      <c r="BM949" s="383">
        <f t="shared" si="2090"/>
        <v>0</v>
      </c>
      <c r="BN949" s="7"/>
    </row>
    <row r="950" spans="1:66" s="5" customFormat="1" ht="12.75" customHeight="1">
      <c r="A950" s="633">
        <v>40</v>
      </c>
      <c r="B950" s="895" t="str">
        <f t="shared" si="2141"/>
        <v>Other: (list)</v>
      </c>
      <c r="C950" s="557">
        <f t="shared" si="2091"/>
        <v>0</v>
      </c>
      <c r="D950" s="659">
        <f t="shared" si="2078"/>
        <v>0</v>
      </c>
      <c r="E950" s="570"/>
      <c r="F950" s="391">
        <f t="shared" si="2117"/>
        <v>0</v>
      </c>
      <c r="G950" s="386">
        <f t="shared" si="2118"/>
        <v>0</v>
      </c>
      <c r="H950" s="366" t="str">
        <f t="shared" si="2142"/>
        <v xml:space="preserve">    </v>
      </c>
      <c r="I950" s="849">
        <f t="shared" si="2079"/>
        <v>0</v>
      </c>
      <c r="J950" s="570"/>
      <c r="K950" s="391">
        <f t="shared" si="2119"/>
        <v>0</v>
      </c>
      <c r="L950" s="386">
        <f t="shared" si="2120"/>
        <v>0</v>
      </c>
      <c r="M950" s="366" t="str">
        <f t="shared" si="2143"/>
        <v xml:space="preserve">    </v>
      </c>
      <c r="N950" s="849">
        <f t="shared" si="2080"/>
        <v>0</v>
      </c>
      <c r="O950" s="570"/>
      <c r="P950" s="391">
        <f t="shared" si="2121"/>
        <v>0</v>
      </c>
      <c r="Q950" s="386">
        <f t="shared" si="2122"/>
        <v>0</v>
      </c>
      <c r="R950" s="366" t="str">
        <f t="shared" si="2144"/>
        <v xml:space="preserve">    </v>
      </c>
      <c r="S950" s="849">
        <f t="shared" si="2081"/>
        <v>0</v>
      </c>
      <c r="T950" s="570"/>
      <c r="U950" s="391">
        <f t="shared" si="2123"/>
        <v>0</v>
      </c>
      <c r="V950" s="386">
        <f t="shared" si="2124"/>
        <v>0</v>
      </c>
      <c r="W950" s="366" t="str">
        <f t="shared" si="2145"/>
        <v xml:space="preserve">    </v>
      </c>
      <c r="X950" s="849">
        <f t="shared" si="2082"/>
        <v>0</v>
      </c>
      <c r="Y950" s="570"/>
      <c r="Z950" s="391">
        <f t="shared" si="2125"/>
        <v>0</v>
      </c>
      <c r="AA950" s="386">
        <f t="shared" si="2126"/>
        <v>0</v>
      </c>
      <c r="AB950" s="366" t="str">
        <f t="shared" si="2146"/>
        <v xml:space="preserve">    </v>
      </c>
      <c r="AC950" s="849">
        <f t="shared" si="2083"/>
        <v>0</v>
      </c>
      <c r="AD950" s="570"/>
      <c r="AE950" s="391">
        <f t="shared" si="2127"/>
        <v>0</v>
      </c>
      <c r="AF950" s="386">
        <f t="shared" si="2128"/>
        <v>0</v>
      </c>
      <c r="AG950" s="366" t="str">
        <f t="shared" si="2147"/>
        <v xml:space="preserve">    </v>
      </c>
      <c r="AH950" s="849">
        <f t="shared" si="2084"/>
        <v>0</v>
      </c>
      <c r="AI950" s="570"/>
      <c r="AJ950" s="391">
        <f t="shared" si="2129"/>
        <v>0</v>
      </c>
      <c r="AK950" s="386">
        <f t="shared" si="2130"/>
        <v>0</v>
      </c>
      <c r="AL950" s="366" t="str">
        <f t="shared" si="2148"/>
        <v xml:space="preserve">    </v>
      </c>
      <c r="AM950" s="849">
        <f t="shared" si="2085"/>
        <v>0</v>
      </c>
      <c r="AN950" s="570"/>
      <c r="AO950" s="391">
        <f t="shared" si="2131"/>
        <v>0</v>
      </c>
      <c r="AP950" s="386">
        <f t="shared" si="2132"/>
        <v>0</v>
      </c>
      <c r="AQ950" s="366" t="str">
        <f t="shared" si="2149"/>
        <v xml:space="preserve">    </v>
      </c>
      <c r="AR950" s="849">
        <f t="shared" si="2086"/>
        <v>0</v>
      </c>
      <c r="AS950" s="570"/>
      <c r="AT950" s="391">
        <f t="shared" si="2133"/>
        <v>0</v>
      </c>
      <c r="AU950" s="386">
        <f t="shared" si="2134"/>
        <v>0</v>
      </c>
      <c r="AV950" s="366" t="str">
        <f t="shared" si="2150"/>
        <v xml:space="preserve">    </v>
      </c>
      <c r="AW950" s="849">
        <f t="shared" si="2087"/>
        <v>0</v>
      </c>
      <c r="AX950" s="570"/>
      <c r="AY950" s="391">
        <f t="shared" si="2135"/>
        <v>0</v>
      </c>
      <c r="AZ950" s="386">
        <f t="shared" si="2136"/>
        <v>0</v>
      </c>
      <c r="BA950" s="366" t="str">
        <f t="shared" si="2151"/>
        <v xml:space="preserve">    </v>
      </c>
      <c r="BB950" s="849">
        <f t="shared" si="2088"/>
        <v>0</v>
      </c>
      <c r="BC950" s="570"/>
      <c r="BD950" s="391">
        <f t="shared" si="2137"/>
        <v>0</v>
      </c>
      <c r="BE950" s="386">
        <f t="shared" si="2138"/>
        <v>0</v>
      </c>
      <c r="BF950" s="366" t="str">
        <f t="shared" si="2152"/>
        <v xml:space="preserve">    </v>
      </c>
      <c r="BG950" s="849">
        <f t="shared" si="2089"/>
        <v>0</v>
      </c>
      <c r="BH950" s="570"/>
      <c r="BI950" s="391">
        <f t="shared" si="2139"/>
        <v>0</v>
      </c>
      <c r="BJ950" s="386">
        <f t="shared" si="2140"/>
        <v>0</v>
      </c>
      <c r="BK950" s="366" t="str">
        <f t="shared" si="2153"/>
        <v xml:space="preserve">    </v>
      </c>
      <c r="BM950" s="383">
        <f t="shared" si="2090"/>
        <v>0</v>
      </c>
      <c r="BN950" s="7"/>
    </row>
    <row r="951" spans="1:66" s="5" customFormat="1" ht="12.75" customHeight="1">
      <c r="A951" s="633">
        <v>41</v>
      </c>
      <c r="B951" s="895" t="str">
        <f t="shared" si="2141"/>
        <v>Other: (list)</v>
      </c>
      <c r="C951" s="557">
        <f t="shared" si="2091"/>
        <v>0</v>
      </c>
      <c r="D951" s="659">
        <f t="shared" si="2078"/>
        <v>0</v>
      </c>
      <c r="E951" s="570"/>
      <c r="F951" s="391">
        <f t="shared" si="2117"/>
        <v>0</v>
      </c>
      <c r="G951" s="386">
        <f t="shared" si="2118"/>
        <v>0</v>
      </c>
      <c r="H951" s="366" t="str">
        <f t="shared" si="2142"/>
        <v xml:space="preserve">    </v>
      </c>
      <c r="I951" s="849">
        <f t="shared" si="2079"/>
        <v>0</v>
      </c>
      <c r="J951" s="570"/>
      <c r="K951" s="391">
        <f t="shared" si="2119"/>
        <v>0</v>
      </c>
      <c r="L951" s="386">
        <f t="shared" si="2120"/>
        <v>0</v>
      </c>
      <c r="M951" s="366" t="str">
        <f t="shared" si="2143"/>
        <v xml:space="preserve">    </v>
      </c>
      <c r="N951" s="849">
        <f t="shared" si="2080"/>
        <v>0</v>
      </c>
      <c r="O951" s="570"/>
      <c r="P951" s="391">
        <f t="shared" si="2121"/>
        <v>0</v>
      </c>
      <c r="Q951" s="386">
        <f t="shared" si="2122"/>
        <v>0</v>
      </c>
      <c r="R951" s="366" t="str">
        <f t="shared" si="2144"/>
        <v xml:space="preserve">    </v>
      </c>
      <c r="S951" s="849">
        <f t="shared" si="2081"/>
        <v>0</v>
      </c>
      <c r="T951" s="570"/>
      <c r="U951" s="391">
        <f t="shared" si="2123"/>
        <v>0</v>
      </c>
      <c r="V951" s="386">
        <f t="shared" si="2124"/>
        <v>0</v>
      </c>
      <c r="W951" s="366" t="str">
        <f t="shared" si="2145"/>
        <v xml:space="preserve">    </v>
      </c>
      <c r="X951" s="849">
        <f t="shared" si="2082"/>
        <v>0</v>
      </c>
      <c r="Y951" s="570"/>
      <c r="Z951" s="391">
        <f t="shared" si="2125"/>
        <v>0</v>
      </c>
      <c r="AA951" s="386">
        <f t="shared" si="2126"/>
        <v>0</v>
      </c>
      <c r="AB951" s="366" t="str">
        <f t="shared" si="2146"/>
        <v xml:space="preserve">    </v>
      </c>
      <c r="AC951" s="849">
        <f t="shared" si="2083"/>
        <v>0</v>
      </c>
      <c r="AD951" s="570"/>
      <c r="AE951" s="391">
        <f t="shared" si="2127"/>
        <v>0</v>
      </c>
      <c r="AF951" s="386">
        <f t="shared" si="2128"/>
        <v>0</v>
      </c>
      <c r="AG951" s="366" t="str">
        <f t="shared" si="2147"/>
        <v xml:space="preserve">    </v>
      </c>
      <c r="AH951" s="849">
        <f t="shared" si="2084"/>
        <v>0</v>
      </c>
      <c r="AI951" s="570"/>
      <c r="AJ951" s="391">
        <f t="shared" si="2129"/>
        <v>0</v>
      </c>
      <c r="AK951" s="386">
        <f t="shared" si="2130"/>
        <v>0</v>
      </c>
      <c r="AL951" s="366" t="str">
        <f t="shared" si="2148"/>
        <v xml:space="preserve">    </v>
      </c>
      <c r="AM951" s="849">
        <f t="shared" si="2085"/>
        <v>0</v>
      </c>
      <c r="AN951" s="570"/>
      <c r="AO951" s="391">
        <f t="shared" si="2131"/>
        <v>0</v>
      </c>
      <c r="AP951" s="386">
        <f t="shared" si="2132"/>
        <v>0</v>
      </c>
      <c r="AQ951" s="366" t="str">
        <f t="shared" si="2149"/>
        <v xml:space="preserve">    </v>
      </c>
      <c r="AR951" s="849">
        <f t="shared" si="2086"/>
        <v>0</v>
      </c>
      <c r="AS951" s="570"/>
      <c r="AT951" s="391">
        <f t="shared" si="2133"/>
        <v>0</v>
      </c>
      <c r="AU951" s="386">
        <f t="shared" si="2134"/>
        <v>0</v>
      </c>
      <c r="AV951" s="366" t="str">
        <f t="shared" si="2150"/>
        <v xml:space="preserve">    </v>
      </c>
      <c r="AW951" s="849">
        <f t="shared" si="2087"/>
        <v>0</v>
      </c>
      <c r="AX951" s="570"/>
      <c r="AY951" s="391">
        <f t="shared" si="2135"/>
        <v>0</v>
      </c>
      <c r="AZ951" s="386">
        <f t="shared" si="2136"/>
        <v>0</v>
      </c>
      <c r="BA951" s="366" t="str">
        <f t="shared" si="2151"/>
        <v xml:space="preserve">    </v>
      </c>
      <c r="BB951" s="849">
        <f t="shared" si="2088"/>
        <v>0</v>
      </c>
      <c r="BC951" s="570"/>
      <c r="BD951" s="391">
        <f t="shared" si="2137"/>
        <v>0</v>
      </c>
      <c r="BE951" s="386">
        <f t="shared" si="2138"/>
        <v>0</v>
      </c>
      <c r="BF951" s="366" t="str">
        <f t="shared" si="2152"/>
        <v xml:space="preserve">    </v>
      </c>
      <c r="BG951" s="849">
        <f t="shared" si="2089"/>
        <v>0</v>
      </c>
      <c r="BH951" s="570"/>
      <c r="BI951" s="391">
        <f t="shared" si="2139"/>
        <v>0</v>
      </c>
      <c r="BJ951" s="386">
        <f t="shared" si="2140"/>
        <v>0</v>
      </c>
      <c r="BK951" s="366" t="str">
        <f t="shared" si="2153"/>
        <v xml:space="preserve">    </v>
      </c>
      <c r="BM951" s="383">
        <f t="shared" si="2090"/>
        <v>0</v>
      </c>
      <c r="BN951" s="7"/>
    </row>
    <row r="952" spans="1:66" s="5" customFormat="1" ht="12.75" customHeight="1">
      <c r="A952" s="633">
        <v>42</v>
      </c>
      <c r="B952" s="895" t="str">
        <f t="shared" si="2141"/>
        <v>Other: (list)</v>
      </c>
      <c r="C952" s="557">
        <f t="shared" si="2091"/>
        <v>0</v>
      </c>
      <c r="D952" s="659">
        <f t="shared" si="2078"/>
        <v>0</v>
      </c>
      <c r="E952" s="570"/>
      <c r="F952" s="391">
        <f t="shared" si="2117"/>
        <v>0</v>
      </c>
      <c r="G952" s="386">
        <f t="shared" si="2118"/>
        <v>0</v>
      </c>
      <c r="H952" s="366" t="str">
        <f t="shared" si="2142"/>
        <v xml:space="preserve">    </v>
      </c>
      <c r="I952" s="849">
        <f t="shared" si="2079"/>
        <v>0</v>
      </c>
      <c r="J952" s="570"/>
      <c r="K952" s="391">
        <f t="shared" si="2119"/>
        <v>0</v>
      </c>
      <c r="L952" s="386">
        <f t="shared" si="2120"/>
        <v>0</v>
      </c>
      <c r="M952" s="366" t="str">
        <f t="shared" si="2143"/>
        <v xml:space="preserve">    </v>
      </c>
      <c r="N952" s="849">
        <f t="shared" si="2080"/>
        <v>0</v>
      </c>
      <c r="O952" s="570"/>
      <c r="P952" s="391">
        <f t="shared" si="2121"/>
        <v>0</v>
      </c>
      <c r="Q952" s="386">
        <f t="shared" si="2122"/>
        <v>0</v>
      </c>
      <c r="R952" s="366" t="str">
        <f t="shared" si="2144"/>
        <v xml:space="preserve">    </v>
      </c>
      <c r="S952" s="849">
        <f t="shared" si="2081"/>
        <v>0</v>
      </c>
      <c r="T952" s="570"/>
      <c r="U952" s="391">
        <f t="shared" si="2123"/>
        <v>0</v>
      </c>
      <c r="V952" s="386">
        <f t="shared" si="2124"/>
        <v>0</v>
      </c>
      <c r="W952" s="366" t="str">
        <f t="shared" si="2145"/>
        <v xml:space="preserve">    </v>
      </c>
      <c r="X952" s="849">
        <f t="shared" si="2082"/>
        <v>0</v>
      </c>
      <c r="Y952" s="570"/>
      <c r="Z952" s="391">
        <f t="shared" si="2125"/>
        <v>0</v>
      </c>
      <c r="AA952" s="386">
        <f t="shared" si="2126"/>
        <v>0</v>
      </c>
      <c r="AB952" s="366" t="str">
        <f t="shared" si="2146"/>
        <v xml:space="preserve">    </v>
      </c>
      <c r="AC952" s="849">
        <f t="shared" si="2083"/>
        <v>0</v>
      </c>
      <c r="AD952" s="570"/>
      <c r="AE952" s="391">
        <f t="shared" si="2127"/>
        <v>0</v>
      </c>
      <c r="AF952" s="386">
        <f t="shared" si="2128"/>
        <v>0</v>
      </c>
      <c r="AG952" s="366" t="str">
        <f t="shared" si="2147"/>
        <v xml:space="preserve">    </v>
      </c>
      <c r="AH952" s="849">
        <f t="shared" si="2084"/>
        <v>0</v>
      </c>
      <c r="AI952" s="570"/>
      <c r="AJ952" s="391">
        <f t="shared" si="2129"/>
        <v>0</v>
      </c>
      <c r="AK952" s="386">
        <f t="shared" si="2130"/>
        <v>0</v>
      </c>
      <c r="AL952" s="366" t="str">
        <f t="shared" si="2148"/>
        <v xml:space="preserve">    </v>
      </c>
      <c r="AM952" s="849">
        <f t="shared" si="2085"/>
        <v>0</v>
      </c>
      <c r="AN952" s="570"/>
      <c r="AO952" s="391">
        <f t="shared" si="2131"/>
        <v>0</v>
      </c>
      <c r="AP952" s="386">
        <f t="shared" si="2132"/>
        <v>0</v>
      </c>
      <c r="AQ952" s="366" t="str">
        <f t="shared" si="2149"/>
        <v xml:space="preserve">    </v>
      </c>
      <c r="AR952" s="849">
        <f t="shared" si="2086"/>
        <v>0</v>
      </c>
      <c r="AS952" s="570"/>
      <c r="AT952" s="391">
        <f t="shared" si="2133"/>
        <v>0</v>
      </c>
      <c r="AU952" s="386">
        <f t="shared" si="2134"/>
        <v>0</v>
      </c>
      <c r="AV952" s="366" t="str">
        <f t="shared" si="2150"/>
        <v xml:space="preserve">    </v>
      </c>
      <c r="AW952" s="849">
        <f t="shared" si="2087"/>
        <v>0</v>
      </c>
      <c r="AX952" s="570"/>
      <c r="AY952" s="391">
        <f t="shared" si="2135"/>
        <v>0</v>
      </c>
      <c r="AZ952" s="386">
        <f t="shared" si="2136"/>
        <v>0</v>
      </c>
      <c r="BA952" s="366" t="str">
        <f t="shared" si="2151"/>
        <v xml:space="preserve">    </v>
      </c>
      <c r="BB952" s="849">
        <f t="shared" si="2088"/>
        <v>0</v>
      </c>
      <c r="BC952" s="570"/>
      <c r="BD952" s="391">
        <f t="shared" si="2137"/>
        <v>0</v>
      </c>
      <c r="BE952" s="386">
        <f t="shared" si="2138"/>
        <v>0</v>
      </c>
      <c r="BF952" s="366" t="str">
        <f t="shared" si="2152"/>
        <v xml:space="preserve">    </v>
      </c>
      <c r="BG952" s="849">
        <f t="shared" si="2089"/>
        <v>0</v>
      </c>
      <c r="BH952" s="570"/>
      <c r="BI952" s="391">
        <f t="shared" si="2139"/>
        <v>0</v>
      </c>
      <c r="BJ952" s="386">
        <f t="shared" si="2140"/>
        <v>0</v>
      </c>
      <c r="BK952" s="366" t="str">
        <f t="shared" si="2153"/>
        <v xml:space="preserve">    </v>
      </c>
      <c r="BM952" s="383">
        <f t="shared" si="2090"/>
        <v>0</v>
      </c>
      <c r="BN952" s="7"/>
    </row>
    <row r="953" spans="1:66" s="5" customFormat="1" ht="12.75" customHeight="1">
      <c r="A953" s="633">
        <v>43</v>
      </c>
      <c r="B953" s="895" t="str">
        <f t="shared" si="2141"/>
        <v>Other: (list)</v>
      </c>
      <c r="C953" s="557">
        <f t="shared" si="2091"/>
        <v>0</v>
      </c>
      <c r="D953" s="659">
        <f t="shared" si="2078"/>
        <v>0</v>
      </c>
      <c r="E953" s="570"/>
      <c r="F953" s="391">
        <f t="shared" si="2117"/>
        <v>0</v>
      </c>
      <c r="G953" s="386">
        <f t="shared" si="2118"/>
        <v>0</v>
      </c>
      <c r="H953" s="366" t="str">
        <f t="shared" si="2142"/>
        <v xml:space="preserve">    </v>
      </c>
      <c r="I953" s="849">
        <f t="shared" si="2079"/>
        <v>0</v>
      </c>
      <c r="J953" s="570"/>
      <c r="K953" s="391">
        <f t="shared" si="2119"/>
        <v>0</v>
      </c>
      <c r="L953" s="386">
        <f t="shared" si="2120"/>
        <v>0</v>
      </c>
      <c r="M953" s="366" t="str">
        <f t="shared" si="2143"/>
        <v xml:space="preserve">    </v>
      </c>
      <c r="N953" s="849">
        <f t="shared" si="2080"/>
        <v>0</v>
      </c>
      <c r="O953" s="570"/>
      <c r="P953" s="391">
        <f t="shared" si="2121"/>
        <v>0</v>
      </c>
      <c r="Q953" s="386">
        <f t="shared" si="2122"/>
        <v>0</v>
      </c>
      <c r="R953" s="366" t="str">
        <f t="shared" si="2144"/>
        <v xml:space="preserve">    </v>
      </c>
      <c r="S953" s="849">
        <f t="shared" si="2081"/>
        <v>0</v>
      </c>
      <c r="T953" s="570"/>
      <c r="U953" s="391">
        <f t="shared" si="2123"/>
        <v>0</v>
      </c>
      <c r="V953" s="386">
        <f t="shared" si="2124"/>
        <v>0</v>
      </c>
      <c r="W953" s="366" t="str">
        <f t="shared" si="2145"/>
        <v xml:space="preserve">    </v>
      </c>
      <c r="X953" s="849">
        <f t="shared" si="2082"/>
        <v>0</v>
      </c>
      <c r="Y953" s="570"/>
      <c r="Z953" s="391">
        <f t="shared" si="2125"/>
        <v>0</v>
      </c>
      <c r="AA953" s="386">
        <f t="shared" si="2126"/>
        <v>0</v>
      </c>
      <c r="AB953" s="366" t="str">
        <f t="shared" si="2146"/>
        <v xml:space="preserve">    </v>
      </c>
      <c r="AC953" s="849">
        <f t="shared" si="2083"/>
        <v>0</v>
      </c>
      <c r="AD953" s="570"/>
      <c r="AE953" s="391">
        <f t="shared" si="2127"/>
        <v>0</v>
      </c>
      <c r="AF953" s="386">
        <f t="shared" si="2128"/>
        <v>0</v>
      </c>
      <c r="AG953" s="366" t="str">
        <f t="shared" si="2147"/>
        <v xml:space="preserve">    </v>
      </c>
      <c r="AH953" s="849">
        <f t="shared" si="2084"/>
        <v>0</v>
      </c>
      <c r="AI953" s="570"/>
      <c r="AJ953" s="391">
        <f t="shared" si="2129"/>
        <v>0</v>
      </c>
      <c r="AK953" s="386">
        <f t="shared" si="2130"/>
        <v>0</v>
      </c>
      <c r="AL953" s="366" t="str">
        <f t="shared" si="2148"/>
        <v xml:space="preserve">    </v>
      </c>
      <c r="AM953" s="849">
        <f t="shared" si="2085"/>
        <v>0</v>
      </c>
      <c r="AN953" s="570"/>
      <c r="AO953" s="391">
        <f t="shared" si="2131"/>
        <v>0</v>
      </c>
      <c r="AP953" s="386">
        <f t="shared" si="2132"/>
        <v>0</v>
      </c>
      <c r="AQ953" s="366" t="str">
        <f t="shared" si="2149"/>
        <v xml:space="preserve">    </v>
      </c>
      <c r="AR953" s="849">
        <f t="shared" si="2086"/>
        <v>0</v>
      </c>
      <c r="AS953" s="570"/>
      <c r="AT953" s="391">
        <f t="shared" si="2133"/>
        <v>0</v>
      </c>
      <c r="AU953" s="386">
        <f t="shared" si="2134"/>
        <v>0</v>
      </c>
      <c r="AV953" s="366" t="str">
        <f t="shared" si="2150"/>
        <v xml:space="preserve">    </v>
      </c>
      <c r="AW953" s="849">
        <f t="shared" si="2087"/>
        <v>0</v>
      </c>
      <c r="AX953" s="570"/>
      <c r="AY953" s="391">
        <f t="shared" si="2135"/>
        <v>0</v>
      </c>
      <c r="AZ953" s="386">
        <f t="shared" si="2136"/>
        <v>0</v>
      </c>
      <c r="BA953" s="366" t="str">
        <f t="shared" si="2151"/>
        <v xml:space="preserve">    </v>
      </c>
      <c r="BB953" s="849">
        <f t="shared" si="2088"/>
        <v>0</v>
      </c>
      <c r="BC953" s="570"/>
      <c r="BD953" s="391">
        <f t="shared" si="2137"/>
        <v>0</v>
      </c>
      <c r="BE953" s="386">
        <f t="shared" si="2138"/>
        <v>0</v>
      </c>
      <c r="BF953" s="366" t="str">
        <f t="shared" si="2152"/>
        <v xml:space="preserve">    </v>
      </c>
      <c r="BG953" s="849">
        <f t="shared" si="2089"/>
        <v>0</v>
      </c>
      <c r="BH953" s="570"/>
      <c r="BI953" s="391">
        <f t="shared" si="2139"/>
        <v>0</v>
      </c>
      <c r="BJ953" s="386">
        <f t="shared" si="2140"/>
        <v>0</v>
      </c>
      <c r="BK953" s="366" t="str">
        <f t="shared" si="2153"/>
        <v xml:space="preserve">    </v>
      </c>
      <c r="BM953" s="383">
        <f t="shared" si="2090"/>
        <v>0</v>
      </c>
      <c r="BN953" s="7"/>
    </row>
    <row r="954" spans="1:66" s="5" customFormat="1" ht="12.75" customHeight="1">
      <c r="A954" s="633">
        <v>44</v>
      </c>
      <c r="B954" s="895" t="str">
        <f t="shared" si="2141"/>
        <v>Other: (list)</v>
      </c>
      <c r="C954" s="557">
        <f t="shared" si="2091"/>
        <v>0</v>
      </c>
      <c r="D954" s="659">
        <f t="shared" si="2078"/>
        <v>0</v>
      </c>
      <c r="E954" s="570"/>
      <c r="F954" s="391">
        <f t="shared" si="2117"/>
        <v>0</v>
      </c>
      <c r="G954" s="386">
        <f t="shared" si="2118"/>
        <v>0</v>
      </c>
      <c r="H954" s="366" t="str">
        <f t="shared" si="2142"/>
        <v xml:space="preserve">    </v>
      </c>
      <c r="I954" s="849">
        <f t="shared" si="2079"/>
        <v>0</v>
      </c>
      <c r="J954" s="570"/>
      <c r="K954" s="391">
        <f t="shared" si="2119"/>
        <v>0</v>
      </c>
      <c r="L954" s="386">
        <f t="shared" si="2120"/>
        <v>0</v>
      </c>
      <c r="M954" s="366" t="str">
        <f t="shared" si="2143"/>
        <v xml:space="preserve">    </v>
      </c>
      <c r="N954" s="849">
        <f t="shared" si="2080"/>
        <v>0</v>
      </c>
      <c r="O954" s="570"/>
      <c r="P954" s="391">
        <f t="shared" si="2121"/>
        <v>0</v>
      </c>
      <c r="Q954" s="386">
        <f t="shared" si="2122"/>
        <v>0</v>
      </c>
      <c r="R954" s="366" t="str">
        <f t="shared" si="2144"/>
        <v xml:space="preserve">    </v>
      </c>
      <c r="S954" s="849">
        <f t="shared" si="2081"/>
        <v>0</v>
      </c>
      <c r="T954" s="570"/>
      <c r="U954" s="391">
        <f t="shared" si="2123"/>
        <v>0</v>
      </c>
      <c r="V954" s="386">
        <f t="shared" si="2124"/>
        <v>0</v>
      </c>
      <c r="W954" s="366" t="str">
        <f t="shared" si="2145"/>
        <v xml:space="preserve">    </v>
      </c>
      <c r="X954" s="849">
        <f t="shared" si="2082"/>
        <v>0</v>
      </c>
      <c r="Y954" s="570"/>
      <c r="Z954" s="391">
        <f t="shared" si="2125"/>
        <v>0</v>
      </c>
      <c r="AA954" s="386">
        <f t="shared" si="2126"/>
        <v>0</v>
      </c>
      <c r="AB954" s="366" t="str">
        <f t="shared" si="2146"/>
        <v xml:space="preserve">    </v>
      </c>
      <c r="AC954" s="849">
        <f t="shared" si="2083"/>
        <v>0</v>
      </c>
      <c r="AD954" s="570"/>
      <c r="AE954" s="391">
        <f t="shared" si="2127"/>
        <v>0</v>
      </c>
      <c r="AF954" s="386">
        <f t="shared" si="2128"/>
        <v>0</v>
      </c>
      <c r="AG954" s="366" t="str">
        <f t="shared" si="2147"/>
        <v xml:space="preserve">    </v>
      </c>
      <c r="AH954" s="849">
        <f t="shared" si="2084"/>
        <v>0</v>
      </c>
      <c r="AI954" s="570"/>
      <c r="AJ954" s="391">
        <f t="shared" si="2129"/>
        <v>0</v>
      </c>
      <c r="AK954" s="386">
        <f t="shared" si="2130"/>
        <v>0</v>
      </c>
      <c r="AL954" s="366" t="str">
        <f t="shared" si="2148"/>
        <v xml:space="preserve">    </v>
      </c>
      <c r="AM954" s="849">
        <f t="shared" si="2085"/>
        <v>0</v>
      </c>
      <c r="AN954" s="570"/>
      <c r="AO954" s="391">
        <f t="shared" si="2131"/>
        <v>0</v>
      </c>
      <c r="AP954" s="386">
        <f t="shared" si="2132"/>
        <v>0</v>
      </c>
      <c r="AQ954" s="366" t="str">
        <f t="shared" si="2149"/>
        <v xml:space="preserve">    </v>
      </c>
      <c r="AR954" s="849">
        <f t="shared" si="2086"/>
        <v>0</v>
      </c>
      <c r="AS954" s="570"/>
      <c r="AT954" s="391">
        <f t="shared" si="2133"/>
        <v>0</v>
      </c>
      <c r="AU954" s="386">
        <f t="shared" si="2134"/>
        <v>0</v>
      </c>
      <c r="AV954" s="366" t="str">
        <f t="shared" si="2150"/>
        <v xml:space="preserve">    </v>
      </c>
      <c r="AW954" s="849">
        <f t="shared" si="2087"/>
        <v>0</v>
      </c>
      <c r="AX954" s="570"/>
      <c r="AY954" s="391">
        <f t="shared" si="2135"/>
        <v>0</v>
      </c>
      <c r="AZ954" s="386">
        <f t="shared" si="2136"/>
        <v>0</v>
      </c>
      <c r="BA954" s="366" t="str">
        <f t="shared" si="2151"/>
        <v xml:space="preserve">    </v>
      </c>
      <c r="BB954" s="849">
        <f t="shared" si="2088"/>
        <v>0</v>
      </c>
      <c r="BC954" s="570"/>
      <c r="BD954" s="391">
        <f t="shared" si="2137"/>
        <v>0</v>
      </c>
      <c r="BE954" s="386">
        <f t="shared" si="2138"/>
        <v>0</v>
      </c>
      <c r="BF954" s="366" t="str">
        <f t="shared" si="2152"/>
        <v xml:space="preserve">    </v>
      </c>
      <c r="BG954" s="849">
        <f t="shared" si="2089"/>
        <v>0</v>
      </c>
      <c r="BH954" s="570"/>
      <c r="BI954" s="391">
        <f t="shared" si="2139"/>
        <v>0</v>
      </c>
      <c r="BJ954" s="386">
        <f t="shared" si="2140"/>
        <v>0</v>
      </c>
      <c r="BK954" s="366" t="str">
        <f t="shared" si="2153"/>
        <v xml:space="preserve">    </v>
      </c>
      <c r="BM954" s="383">
        <f t="shared" si="2090"/>
        <v>0</v>
      </c>
      <c r="BN954" s="7"/>
    </row>
    <row r="955" spans="1:66" s="52" customFormat="1" ht="12.75">
      <c r="A955" s="635">
        <v>45</v>
      </c>
      <c r="B955" s="846" t="str">
        <f>B880</f>
        <v xml:space="preserve">Sub-total Operating Expenses </v>
      </c>
      <c r="C955" s="871">
        <f t="shared" si="2091"/>
        <v>0</v>
      </c>
      <c r="D955" s="845">
        <f>SUM(D914:D954)</f>
        <v>0</v>
      </c>
      <c r="E955" s="845">
        <f>SUM(E914:E954)</f>
        <v>0</v>
      </c>
      <c r="F955" s="873">
        <f>SUM(F914:F954)</f>
        <v>0</v>
      </c>
      <c r="G955" s="873">
        <f t="shared" si="2118"/>
        <v>0</v>
      </c>
      <c r="H955" s="874" t="str">
        <f t="shared" si="2142"/>
        <v xml:space="preserve">    </v>
      </c>
      <c r="I955" s="845">
        <f>SUM(I914:I954)</f>
        <v>0</v>
      </c>
      <c r="J955" s="845">
        <f>SUM(J914:J954)</f>
        <v>0</v>
      </c>
      <c r="K955" s="876">
        <f>SUM(K914:K954)</f>
        <v>0</v>
      </c>
      <c r="L955" s="876">
        <f t="shared" si="2120"/>
        <v>0</v>
      </c>
      <c r="M955" s="874" t="str">
        <f t="shared" si="2143"/>
        <v xml:space="preserve">    </v>
      </c>
      <c r="N955" s="845">
        <f>SUM(N914:N954)</f>
        <v>0</v>
      </c>
      <c r="O955" s="845">
        <f>SUM(O914:O954)</f>
        <v>0</v>
      </c>
      <c r="P955" s="876">
        <f>SUM(P914:P954)</f>
        <v>0</v>
      </c>
      <c r="Q955" s="876">
        <f t="shared" si="2122"/>
        <v>0</v>
      </c>
      <c r="R955" s="874" t="str">
        <f t="shared" si="2144"/>
        <v xml:space="preserve">    </v>
      </c>
      <c r="S955" s="845">
        <f>SUM(S914:S954)</f>
        <v>0</v>
      </c>
      <c r="T955" s="845">
        <f>SUM(T914:T954)</f>
        <v>0</v>
      </c>
      <c r="U955" s="876">
        <f>SUM(U914:U954)</f>
        <v>0</v>
      </c>
      <c r="V955" s="876">
        <f t="shared" si="2124"/>
        <v>0</v>
      </c>
      <c r="W955" s="874" t="str">
        <f t="shared" si="2145"/>
        <v xml:space="preserve">    </v>
      </c>
      <c r="X955" s="845">
        <f>SUM(X914:X954)</f>
        <v>0</v>
      </c>
      <c r="Y955" s="845">
        <f>SUM(Y914:Y954)</f>
        <v>0</v>
      </c>
      <c r="Z955" s="876">
        <f>SUM(Z914:Z954)</f>
        <v>0</v>
      </c>
      <c r="AA955" s="876">
        <f t="shared" si="2126"/>
        <v>0</v>
      </c>
      <c r="AB955" s="874" t="str">
        <f t="shared" si="2146"/>
        <v xml:space="preserve">    </v>
      </c>
      <c r="AC955" s="845">
        <f>SUM(AC914:AC954)</f>
        <v>0</v>
      </c>
      <c r="AD955" s="845">
        <f>SUM(AD914:AD954)</f>
        <v>0</v>
      </c>
      <c r="AE955" s="876">
        <f>SUM(AE914:AE954)</f>
        <v>0</v>
      </c>
      <c r="AF955" s="876">
        <f t="shared" si="2128"/>
        <v>0</v>
      </c>
      <c r="AG955" s="874" t="str">
        <f t="shared" si="2147"/>
        <v xml:space="preserve">    </v>
      </c>
      <c r="AH955" s="845">
        <f>SUM(AH914:AH954)</f>
        <v>0</v>
      </c>
      <c r="AI955" s="845">
        <f>SUM(AI914:AI954)</f>
        <v>0</v>
      </c>
      <c r="AJ955" s="876">
        <f>SUM(AJ914:AJ954)</f>
        <v>0</v>
      </c>
      <c r="AK955" s="876">
        <f t="shared" si="2130"/>
        <v>0</v>
      </c>
      <c r="AL955" s="874" t="str">
        <f t="shared" si="2148"/>
        <v xml:space="preserve">    </v>
      </c>
      <c r="AM955" s="845">
        <f>SUM(AM914:AM954)</f>
        <v>0</v>
      </c>
      <c r="AN955" s="845">
        <f>SUM(AN914:AN954)</f>
        <v>0</v>
      </c>
      <c r="AO955" s="876">
        <f>SUM(AO914:AO954)</f>
        <v>0</v>
      </c>
      <c r="AP955" s="876">
        <f t="shared" si="2132"/>
        <v>0</v>
      </c>
      <c r="AQ955" s="874" t="str">
        <f t="shared" si="2149"/>
        <v xml:space="preserve">    </v>
      </c>
      <c r="AR955" s="845">
        <f>SUM(AR914:AR954)</f>
        <v>0</v>
      </c>
      <c r="AS955" s="845">
        <f>SUM(AS914:AS954)</f>
        <v>0</v>
      </c>
      <c r="AT955" s="876">
        <f>SUM(AT914:AT954)</f>
        <v>0</v>
      </c>
      <c r="AU955" s="876">
        <f t="shared" si="2134"/>
        <v>0</v>
      </c>
      <c r="AV955" s="874" t="str">
        <f t="shared" si="2150"/>
        <v xml:space="preserve">    </v>
      </c>
      <c r="AW955" s="845">
        <f>SUM(AW914:AW954)</f>
        <v>0</v>
      </c>
      <c r="AX955" s="845">
        <f>SUM(AX914:AX954)</f>
        <v>0</v>
      </c>
      <c r="AY955" s="876">
        <f>SUM(AY914:AY954)</f>
        <v>0</v>
      </c>
      <c r="AZ955" s="876">
        <f t="shared" si="2136"/>
        <v>0</v>
      </c>
      <c r="BA955" s="874" t="str">
        <f t="shared" si="2151"/>
        <v xml:space="preserve">    </v>
      </c>
      <c r="BB955" s="845">
        <f>SUM(BB914:BB954)</f>
        <v>0</v>
      </c>
      <c r="BC955" s="845">
        <f>SUM(BC914:BC954)</f>
        <v>0</v>
      </c>
      <c r="BD955" s="876">
        <f>SUM(BD914:BD954)</f>
        <v>0</v>
      </c>
      <c r="BE955" s="876">
        <f t="shared" si="2138"/>
        <v>0</v>
      </c>
      <c r="BF955" s="874" t="str">
        <f t="shared" si="2152"/>
        <v xml:space="preserve">    </v>
      </c>
      <c r="BG955" s="845">
        <f>SUM(BG914:BG954)</f>
        <v>0</v>
      </c>
      <c r="BH955" s="845">
        <f>SUM(BH914:BH954)</f>
        <v>0</v>
      </c>
      <c r="BI955" s="876">
        <f>SUM(BI914:BI954)</f>
        <v>0</v>
      </c>
      <c r="BJ955" s="876">
        <f t="shared" si="2140"/>
        <v>0</v>
      </c>
      <c r="BK955" s="874" t="str">
        <f t="shared" si="2153"/>
        <v xml:space="preserve">    </v>
      </c>
      <c r="BM955" s="383">
        <f t="shared" si="2090"/>
        <v>0</v>
      </c>
      <c r="BN955" s="51"/>
    </row>
    <row r="956" spans="1:66" s="5" customFormat="1" ht="12.75">
      <c r="A956" s="634">
        <v>46</v>
      </c>
      <c r="B956" s="895" t="str">
        <f t="shared" si="2141"/>
        <v>*Fixed Assets</v>
      </c>
      <c r="C956" s="378">
        <f t="shared" si="2091"/>
        <v>0</v>
      </c>
      <c r="D956" s="659">
        <f t="shared" si="2078"/>
        <v>0</v>
      </c>
      <c r="E956" s="570"/>
      <c r="F956" s="391">
        <f>+F881+E956</f>
        <v>0</v>
      </c>
      <c r="G956" s="387">
        <f t="shared" si="2118"/>
        <v>0</v>
      </c>
      <c r="H956" s="367" t="str">
        <f t="shared" si="2142"/>
        <v xml:space="preserve">    </v>
      </c>
      <c r="I956" s="849">
        <f t="shared" si="2079"/>
        <v>0</v>
      </c>
      <c r="J956" s="570"/>
      <c r="K956" s="391">
        <f>+K881+J956</f>
        <v>0</v>
      </c>
      <c r="L956" s="387">
        <f t="shared" si="2120"/>
        <v>0</v>
      </c>
      <c r="M956" s="367" t="str">
        <f t="shared" si="2143"/>
        <v xml:space="preserve">    </v>
      </c>
      <c r="N956" s="849">
        <f t="shared" si="2080"/>
        <v>0</v>
      </c>
      <c r="O956" s="570"/>
      <c r="P956" s="391">
        <f>+P881+O956</f>
        <v>0</v>
      </c>
      <c r="Q956" s="387">
        <f t="shared" si="2122"/>
        <v>0</v>
      </c>
      <c r="R956" s="367" t="str">
        <f t="shared" si="2144"/>
        <v xml:space="preserve">    </v>
      </c>
      <c r="S956" s="849">
        <f t="shared" si="2081"/>
        <v>0</v>
      </c>
      <c r="T956" s="570"/>
      <c r="U956" s="391">
        <f>+U881+T956</f>
        <v>0</v>
      </c>
      <c r="V956" s="387">
        <f t="shared" si="2124"/>
        <v>0</v>
      </c>
      <c r="W956" s="367" t="str">
        <f t="shared" si="2145"/>
        <v xml:space="preserve">    </v>
      </c>
      <c r="X956" s="849">
        <f t="shared" si="2082"/>
        <v>0</v>
      </c>
      <c r="Y956" s="570"/>
      <c r="Z956" s="391">
        <f>+Z881+Y956</f>
        <v>0</v>
      </c>
      <c r="AA956" s="387">
        <f t="shared" si="2126"/>
        <v>0</v>
      </c>
      <c r="AB956" s="367" t="str">
        <f t="shared" si="2146"/>
        <v xml:space="preserve">    </v>
      </c>
      <c r="AC956" s="849">
        <f t="shared" si="2083"/>
        <v>0</v>
      </c>
      <c r="AD956" s="570"/>
      <c r="AE956" s="391">
        <f>+AE881+AD956</f>
        <v>0</v>
      </c>
      <c r="AF956" s="387">
        <f t="shared" si="2128"/>
        <v>0</v>
      </c>
      <c r="AG956" s="367" t="str">
        <f t="shared" si="2147"/>
        <v xml:space="preserve">    </v>
      </c>
      <c r="AH956" s="849">
        <f t="shared" si="2084"/>
        <v>0</v>
      </c>
      <c r="AI956" s="570"/>
      <c r="AJ956" s="391">
        <f>+AJ881+AI956</f>
        <v>0</v>
      </c>
      <c r="AK956" s="387">
        <f t="shared" si="2130"/>
        <v>0</v>
      </c>
      <c r="AL956" s="367" t="str">
        <f t="shared" si="2148"/>
        <v xml:space="preserve">    </v>
      </c>
      <c r="AM956" s="849">
        <f t="shared" si="2085"/>
        <v>0</v>
      </c>
      <c r="AN956" s="570"/>
      <c r="AO956" s="391">
        <f>+AO881+AN956</f>
        <v>0</v>
      </c>
      <c r="AP956" s="387">
        <f t="shared" si="2132"/>
        <v>0</v>
      </c>
      <c r="AQ956" s="367" t="str">
        <f t="shared" si="2149"/>
        <v xml:space="preserve">    </v>
      </c>
      <c r="AR956" s="849">
        <f t="shared" si="2086"/>
        <v>0</v>
      </c>
      <c r="AS956" s="570"/>
      <c r="AT956" s="391">
        <f>+AT881+AS956</f>
        <v>0</v>
      </c>
      <c r="AU956" s="387">
        <f t="shared" si="2134"/>
        <v>0</v>
      </c>
      <c r="AV956" s="367" t="str">
        <f t="shared" si="2150"/>
        <v xml:space="preserve">    </v>
      </c>
      <c r="AW956" s="849">
        <f t="shared" si="2087"/>
        <v>0</v>
      </c>
      <c r="AX956" s="570"/>
      <c r="AY956" s="391">
        <f>+AY881+AX956</f>
        <v>0</v>
      </c>
      <c r="AZ956" s="387">
        <f t="shared" si="2136"/>
        <v>0</v>
      </c>
      <c r="BA956" s="367" t="str">
        <f t="shared" si="2151"/>
        <v xml:space="preserve">    </v>
      </c>
      <c r="BB956" s="849">
        <f t="shared" si="2088"/>
        <v>0</v>
      </c>
      <c r="BC956" s="570"/>
      <c r="BD956" s="391">
        <f>+BD881+BC956</f>
        <v>0</v>
      </c>
      <c r="BE956" s="387">
        <f t="shared" si="2138"/>
        <v>0</v>
      </c>
      <c r="BF956" s="367" t="str">
        <f t="shared" si="2152"/>
        <v xml:space="preserve">    </v>
      </c>
      <c r="BG956" s="849">
        <f t="shared" si="2089"/>
        <v>0</v>
      </c>
      <c r="BH956" s="570"/>
      <c r="BI956" s="391">
        <f>+BI881+BH956</f>
        <v>0</v>
      </c>
      <c r="BJ956" s="387">
        <f t="shared" si="2140"/>
        <v>0</v>
      </c>
      <c r="BK956" s="367" t="str">
        <f t="shared" si="2153"/>
        <v xml:space="preserve">    </v>
      </c>
      <c r="BM956" s="383">
        <f t="shared" si="2090"/>
        <v>0</v>
      </c>
      <c r="BN956" s="7"/>
    </row>
    <row r="957" spans="1:66" s="28" customFormat="1" ht="12.75" customHeight="1">
      <c r="A957" s="634">
        <v>47</v>
      </c>
      <c r="B957" s="895" t="str">
        <f t="shared" si="2141"/>
        <v>*Indirect Costs</v>
      </c>
      <c r="C957" s="378">
        <f t="shared" si="2091"/>
        <v>0</v>
      </c>
      <c r="D957" s="412">
        <f t="shared" si="2078"/>
        <v>0</v>
      </c>
      <c r="E957" s="570"/>
      <c r="F957" s="391">
        <f>+F882+E957</f>
        <v>0</v>
      </c>
      <c r="G957" s="387">
        <f t="shared" si="2118"/>
        <v>0</v>
      </c>
      <c r="H957" s="367" t="str">
        <f t="shared" si="2142"/>
        <v xml:space="preserve">    </v>
      </c>
      <c r="I957" s="851">
        <f t="shared" si="2079"/>
        <v>0</v>
      </c>
      <c r="J957" s="570"/>
      <c r="K957" s="391">
        <f>+K882+J957</f>
        <v>0</v>
      </c>
      <c r="L957" s="387">
        <f t="shared" si="2120"/>
        <v>0</v>
      </c>
      <c r="M957" s="367" t="str">
        <f t="shared" si="2143"/>
        <v xml:space="preserve">    </v>
      </c>
      <c r="N957" s="851">
        <f t="shared" si="2080"/>
        <v>0</v>
      </c>
      <c r="O957" s="570"/>
      <c r="P957" s="391">
        <f>+P882+O957</f>
        <v>0</v>
      </c>
      <c r="Q957" s="387">
        <f t="shared" si="2122"/>
        <v>0</v>
      </c>
      <c r="R957" s="367" t="str">
        <f t="shared" si="2144"/>
        <v xml:space="preserve">    </v>
      </c>
      <c r="S957" s="851">
        <f t="shared" si="2081"/>
        <v>0</v>
      </c>
      <c r="T957" s="570"/>
      <c r="U957" s="391">
        <f>+U882+T957</f>
        <v>0</v>
      </c>
      <c r="V957" s="387">
        <f t="shared" si="2124"/>
        <v>0</v>
      </c>
      <c r="W957" s="367" t="str">
        <f t="shared" si="2145"/>
        <v xml:space="preserve">    </v>
      </c>
      <c r="X957" s="851">
        <f t="shared" si="2082"/>
        <v>0</v>
      </c>
      <c r="Y957" s="570"/>
      <c r="Z957" s="391">
        <f>+Z882+Y957</f>
        <v>0</v>
      </c>
      <c r="AA957" s="387">
        <f t="shared" si="2126"/>
        <v>0</v>
      </c>
      <c r="AB957" s="367" t="str">
        <f t="shared" si="2146"/>
        <v xml:space="preserve">    </v>
      </c>
      <c r="AC957" s="851">
        <f t="shared" si="2083"/>
        <v>0</v>
      </c>
      <c r="AD957" s="570"/>
      <c r="AE957" s="391">
        <f>+AE882+AD957</f>
        <v>0</v>
      </c>
      <c r="AF957" s="387">
        <f t="shared" si="2128"/>
        <v>0</v>
      </c>
      <c r="AG957" s="367" t="str">
        <f t="shared" si="2147"/>
        <v xml:space="preserve">    </v>
      </c>
      <c r="AH957" s="851">
        <f t="shared" si="2084"/>
        <v>0</v>
      </c>
      <c r="AI957" s="570"/>
      <c r="AJ957" s="391">
        <f>+AJ882+AI957</f>
        <v>0</v>
      </c>
      <c r="AK957" s="387">
        <f t="shared" si="2130"/>
        <v>0</v>
      </c>
      <c r="AL957" s="367" t="str">
        <f t="shared" si="2148"/>
        <v xml:space="preserve">    </v>
      </c>
      <c r="AM957" s="851">
        <f t="shared" si="2085"/>
        <v>0</v>
      </c>
      <c r="AN957" s="570"/>
      <c r="AO957" s="391">
        <f>+AO882+AN957</f>
        <v>0</v>
      </c>
      <c r="AP957" s="387">
        <f t="shared" si="2132"/>
        <v>0</v>
      </c>
      <c r="AQ957" s="367" t="str">
        <f t="shared" si="2149"/>
        <v xml:space="preserve">    </v>
      </c>
      <c r="AR957" s="851">
        <f t="shared" si="2086"/>
        <v>0</v>
      </c>
      <c r="AS957" s="570"/>
      <c r="AT957" s="391">
        <f>+AT882+AS957</f>
        <v>0</v>
      </c>
      <c r="AU957" s="387">
        <f t="shared" si="2134"/>
        <v>0</v>
      </c>
      <c r="AV957" s="367" t="str">
        <f t="shared" si="2150"/>
        <v xml:space="preserve">    </v>
      </c>
      <c r="AW957" s="851">
        <f t="shared" si="2087"/>
        <v>0</v>
      </c>
      <c r="AX957" s="570"/>
      <c r="AY957" s="391">
        <f>+AY882+AX957</f>
        <v>0</v>
      </c>
      <c r="AZ957" s="387">
        <f t="shared" si="2136"/>
        <v>0</v>
      </c>
      <c r="BA957" s="367" t="str">
        <f t="shared" si="2151"/>
        <v xml:space="preserve">    </v>
      </c>
      <c r="BB957" s="851">
        <f t="shared" si="2088"/>
        <v>0</v>
      </c>
      <c r="BC957" s="570"/>
      <c r="BD957" s="391">
        <f>+BD882+BC957</f>
        <v>0</v>
      </c>
      <c r="BE957" s="387">
        <f t="shared" si="2138"/>
        <v>0</v>
      </c>
      <c r="BF957" s="367" t="str">
        <f t="shared" si="2152"/>
        <v xml:space="preserve">    </v>
      </c>
      <c r="BG957" s="851">
        <f t="shared" si="2089"/>
        <v>0</v>
      </c>
      <c r="BH957" s="570"/>
      <c r="BI957" s="391">
        <f>+BI882+BH957</f>
        <v>0</v>
      </c>
      <c r="BJ957" s="387">
        <f t="shared" si="2140"/>
        <v>0</v>
      </c>
      <c r="BK957" s="367" t="str">
        <f t="shared" si="2153"/>
        <v xml:space="preserve">    </v>
      </c>
      <c r="BL957" s="5"/>
      <c r="BM957" s="383">
        <f t="shared" si="2090"/>
        <v>0</v>
      </c>
      <c r="BN957" s="29"/>
    </row>
    <row r="958" spans="1:66" s="55" customFormat="1" ht="13.9" customHeight="1">
      <c r="A958" s="635">
        <v>48</v>
      </c>
      <c r="B958" s="846" t="str">
        <f>B883</f>
        <v>Total Operating Expenses</v>
      </c>
      <c r="C958" s="877">
        <f t="shared" si="2091"/>
        <v>0</v>
      </c>
      <c r="D958" s="845">
        <f t="shared" ref="D958:F958" si="2154">D955+D956+D957</f>
        <v>0</v>
      </c>
      <c r="E958" s="845">
        <f t="shared" si="2154"/>
        <v>0</v>
      </c>
      <c r="F958" s="873">
        <f t="shared" si="2154"/>
        <v>0</v>
      </c>
      <c r="G958" s="873">
        <f t="shared" si="2118"/>
        <v>0</v>
      </c>
      <c r="H958" s="874" t="str">
        <f t="shared" si="2142"/>
        <v xml:space="preserve">    </v>
      </c>
      <c r="I958" s="845">
        <f t="shared" ref="I958:K958" si="2155">I955+I956+I957</f>
        <v>0</v>
      </c>
      <c r="J958" s="845">
        <f t="shared" si="2155"/>
        <v>0</v>
      </c>
      <c r="K958" s="876">
        <f t="shared" si="2155"/>
        <v>0</v>
      </c>
      <c r="L958" s="876">
        <f t="shared" si="2120"/>
        <v>0</v>
      </c>
      <c r="M958" s="874" t="str">
        <f t="shared" si="2143"/>
        <v xml:space="preserve">    </v>
      </c>
      <c r="N958" s="845">
        <f t="shared" ref="N958:P958" si="2156">N955+N956+N957</f>
        <v>0</v>
      </c>
      <c r="O958" s="845">
        <f t="shared" si="2156"/>
        <v>0</v>
      </c>
      <c r="P958" s="876">
        <f t="shared" si="2156"/>
        <v>0</v>
      </c>
      <c r="Q958" s="876">
        <f t="shared" si="2122"/>
        <v>0</v>
      </c>
      <c r="R958" s="874" t="str">
        <f t="shared" si="2144"/>
        <v xml:space="preserve">    </v>
      </c>
      <c r="S958" s="845">
        <f t="shared" ref="S958:U958" si="2157">S955+S956+S957</f>
        <v>0</v>
      </c>
      <c r="T958" s="845">
        <f t="shared" si="2157"/>
        <v>0</v>
      </c>
      <c r="U958" s="876">
        <f t="shared" si="2157"/>
        <v>0</v>
      </c>
      <c r="V958" s="876">
        <f t="shared" si="2124"/>
        <v>0</v>
      </c>
      <c r="W958" s="874" t="str">
        <f t="shared" si="2145"/>
        <v xml:space="preserve">    </v>
      </c>
      <c r="X958" s="845">
        <f t="shared" ref="X958:Z958" si="2158">X955+X956+X957</f>
        <v>0</v>
      </c>
      <c r="Y958" s="845">
        <f t="shared" si="2158"/>
        <v>0</v>
      </c>
      <c r="Z958" s="876">
        <f t="shared" si="2158"/>
        <v>0</v>
      </c>
      <c r="AA958" s="876">
        <f t="shared" si="2126"/>
        <v>0</v>
      </c>
      <c r="AB958" s="874" t="str">
        <f t="shared" si="2146"/>
        <v xml:space="preserve">    </v>
      </c>
      <c r="AC958" s="845">
        <f t="shared" ref="AC958:AE958" si="2159">AC955+AC956+AC957</f>
        <v>0</v>
      </c>
      <c r="AD958" s="845">
        <f t="shared" si="2159"/>
        <v>0</v>
      </c>
      <c r="AE958" s="876">
        <f t="shared" si="2159"/>
        <v>0</v>
      </c>
      <c r="AF958" s="876">
        <f t="shared" si="2128"/>
        <v>0</v>
      </c>
      <c r="AG958" s="874" t="str">
        <f t="shared" si="2147"/>
        <v xml:space="preserve">    </v>
      </c>
      <c r="AH958" s="845">
        <f t="shared" ref="AH958:AJ958" si="2160">AH955+AH956+AH957</f>
        <v>0</v>
      </c>
      <c r="AI958" s="845">
        <f t="shared" si="2160"/>
        <v>0</v>
      </c>
      <c r="AJ958" s="876">
        <f t="shared" si="2160"/>
        <v>0</v>
      </c>
      <c r="AK958" s="876">
        <f t="shared" si="2130"/>
        <v>0</v>
      </c>
      <c r="AL958" s="874" t="str">
        <f t="shared" si="2148"/>
        <v xml:space="preserve">    </v>
      </c>
      <c r="AM958" s="845">
        <f t="shared" ref="AM958:AO958" si="2161">AM955+AM956+AM957</f>
        <v>0</v>
      </c>
      <c r="AN958" s="845">
        <f t="shared" si="2161"/>
        <v>0</v>
      </c>
      <c r="AO958" s="876">
        <f t="shared" si="2161"/>
        <v>0</v>
      </c>
      <c r="AP958" s="876">
        <f t="shared" si="2132"/>
        <v>0</v>
      </c>
      <c r="AQ958" s="874" t="str">
        <f t="shared" si="2149"/>
        <v xml:space="preserve">    </v>
      </c>
      <c r="AR958" s="845">
        <f t="shared" ref="AR958:AT958" si="2162">AR955+AR956+AR957</f>
        <v>0</v>
      </c>
      <c r="AS958" s="845">
        <f t="shared" si="2162"/>
        <v>0</v>
      </c>
      <c r="AT958" s="876">
        <f t="shared" si="2162"/>
        <v>0</v>
      </c>
      <c r="AU958" s="876">
        <f t="shared" si="2134"/>
        <v>0</v>
      </c>
      <c r="AV958" s="874" t="str">
        <f t="shared" si="2150"/>
        <v xml:space="preserve">    </v>
      </c>
      <c r="AW958" s="845">
        <f t="shared" ref="AW958:AY958" si="2163">AW955+AW956+AW957</f>
        <v>0</v>
      </c>
      <c r="AX958" s="845">
        <f t="shared" si="2163"/>
        <v>0</v>
      </c>
      <c r="AY958" s="876">
        <f t="shared" si="2163"/>
        <v>0</v>
      </c>
      <c r="AZ958" s="876">
        <f t="shared" si="2136"/>
        <v>0</v>
      </c>
      <c r="BA958" s="874" t="str">
        <f t="shared" si="2151"/>
        <v xml:space="preserve">    </v>
      </c>
      <c r="BB958" s="845">
        <f t="shared" ref="BB958:BD958" si="2164">BB955+BB956+BB957</f>
        <v>0</v>
      </c>
      <c r="BC958" s="845">
        <f t="shared" si="2164"/>
        <v>0</v>
      </c>
      <c r="BD958" s="876">
        <f t="shared" si="2164"/>
        <v>0</v>
      </c>
      <c r="BE958" s="876">
        <f t="shared" si="2138"/>
        <v>0</v>
      </c>
      <c r="BF958" s="874" t="str">
        <f t="shared" si="2152"/>
        <v xml:space="preserve">    </v>
      </c>
      <c r="BG958" s="845">
        <f t="shared" ref="BG958:BI958" si="2165">BG955+BG956+BG957</f>
        <v>0</v>
      </c>
      <c r="BH958" s="845">
        <f t="shared" si="2165"/>
        <v>0</v>
      </c>
      <c r="BI958" s="876">
        <f t="shared" si="2165"/>
        <v>0</v>
      </c>
      <c r="BJ958" s="876">
        <f t="shared" si="2140"/>
        <v>0</v>
      </c>
      <c r="BK958" s="874" t="str">
        <f t="shared" si="2153"/>
        <v xml:space="preserve">    </v>
      </c>
      <c r="BL958" s="52"/>
      <c r="BM958" s="383">
        <f t="shared" si="2090"/>
        <v>0</v>
      </c>
    </row>
    <row r="959" spans="1:66" s="55" customFormat="1" ht="12.75" customHeight="1">
      <c r="A959" s="635">
        <v>49</v>
      </c>
      <c r="B959" s="858" t="str">
        <f>B884</f>
        <v>GROSS COST</v>
      </c>
      <c r="C959" s="859">
        <f t="shared" si="2091"/>
        <v>0</v>
      </c>
      <c r="D959" s="847">
        <f>D958+D913</f>
        <v>0</v>
      </c>
      <c r="E959" s="847">
        <f>E958+E913</f>
        <v>0</v>
      </c>
      <c r="F959" s="862">
        <f>F958+F913</f>
        <v>0</v>
      </c>
      <c r="G959" s="862">
        <f t="shared" si="2118"/>
        <v>0</v>
      </c>
      <c r="H959" s="863" t="str">
        <f t="shared" si="2142"/>
        <v xml:space="preserve">    </v>
      </c>
      <c r="I959" s="847">
        <f>I958+I913</f>
        <v>0</v>
      </c>
      <c r="J959" s="847">
        <f>J958+J913</f>
        <v>0</v>
      </c>
      <c r="K959" s="866">
        <f>K958+K913</f>
        <v>0</v>
      </c>
      <c r="L959" s="866">
        <f t="shared" si="2120"/>
        <v>0</v>
      </c>
      <c r="M959" s="863" t="str">
        <f t="shared" si="2143"/>
        <v xml:space="preserve">    </v>
      </c>
      <c r="N959" s="847">
        <f>N958+N913</f>
        <v>0</v>
      </c>
      <c r="O959" s="847">
        <f>O958+O913</f>
        <v>0</v>
      </c>
      <c r="P959" s="866">
        <f>P958+P913</f>
        <v>0</v>
      </c>
      <c r="Q959" s="866">
        <f t="shared" si="2122"/>
        <v>0</v>
      </c>
      <c r="R959" s="863" t="str">
        <f t="shared" si="2144"/>
        <v xml:space="preserve">    </v>
      </c>
      <c r="S959" s="847">
        <f>S958+S913</f>
        <v>0</v>
      </c>
      <c r="T959" s="847">
        <f>T958+T913</f>
        <v>0</v>
      </c>
      <c r="U959" s="866">
        <f>U958+U913</f>
        <v>0</v>
      </c>
      <c r="V959" s="866">
        <f t="shared" si="2124"/>
        <v>0</v>
      </c>
      <c r="W959" s="863" t="str">
        <f t="shared" si="2145"/>
        <v xml:space="preserve">    </v>
      </c>
      <c r="X959" s="847">
        <f>X958+X913</f>
        <v>0</v>
      </c>
      <c r="Y959" s="847">
        <f>Y958+Y913</f>
        <v>0</v>
      </c>
      <c r="Z959" s="866">
        <f>Z958+Z913</f>
        <v>0</v>
      </c>
      <c r="AA959" s="866">
        <f t="shared" si="2126"/>
        <v>0</v>
      </c>
      <c r="AB959" s="863" t="str">
        <f t="shared" si="2146"/>
        <v xml:space="preserve">    </v>
      </c>
      <c r="AC959" s="847">
        <f>AC958+AC913</f>
        <v>0</v>
      </c>
      <c r="AD959" s="847">
        <f>AD958+AD913</f>
        <v>0</v>
      </c>
      <c r="AE959" s="866">
        <f>AE958+AE913</f>
        <v>0</v>
      </c>
      <c r="AF959" s="866">
        <f t="shared" si="2128"/>
        <v>0</v>
      </c>
      <c r="AG959" s="863" t="str">
        <f t="shared" si="2147"/>
        <v xml:space="preserve">    </v>
      </c>
      <c r="AH959" s="847">
        <f>AH958+AH913</f>
        <v>0</v>
      </c>
      <c r="AI959" s="847">
        <f>AI958+AI913</f>
        <v>0</v>
      </c>
      <c r="AJ959" s="866">
        <f>AJ958+AJ913</f>
        <v>0</v>
      </c>
      <c r="AK959" s="866">
        <f t="shared" si="2130"/>
        <v>0</v>
      </c>
      <c r="AL959" s="863" t="str">
        <f t="shared" si="2148"/>
        <v xml:space="preserve">    </v>
      </c>
      <c r="AM959" s="847">
        <f>AM958+AM913</f>
        <v>0</v>
      </c>
      <c r="AN959" s="847">
        <f>AN958+AN913</f>
        <v>0</v>
      </c>
      <c r="AO959" s="866">
        <f>AO958+AO913</f>
        <v>0</v>
      </c>
      <c r="AP959" s="866">
        <f t="shared" si="2132"/>
        <v>0</v>
      </c>
      <c r="AQ959" s="863" t="str">
        <f t="shared" si="2149"/>
        <v xml:space="preserve">    </v>
      </c>
      <c r="AR959" s="847">
        <f>AR958+AR913</f>
        <v>0</v>
      </c>
      <c r="AS959" s="847">
        <f>AS958+AS913</f>
        <v>0</v>
      </c>
      <c r="AT959" s="866">
        <f>AT958+AT913</f>
        <v>0</v>
      </c>
      <c r="AU959" s="866">
        <f t="shared" si="2134"/>
        <v>0</v>
      </c>
      <c r="AV959" s="863" t="str">
        <f t="shared" si="2150"/>
        <v xml:space="preserve">    </v>
      </c>
      <c r="AW959" s="847">
        <f>AW958+AW913</f>
        <v>0</v>
      </c>
      <c r="AX959" s="847">
        <f>AX958+AX913</f>
        <v>0</v>
      </c>
      <c r="AY959" s="866">
        <f>AY958+AY913</f>
        <v>0</v>
      </c>
      <c r="AZ959" s="866">
        <f t="shared" si="2136"/>
        <v>0</v>
      </c>
      <c r="BA959" s="863" t="str">
        <f t="shared" si="2151"/>
        <v xml:space="preserve">    </v>
      </c>
      <c r="BB959" s="847">
        <f>BB958+BB913</f>
        <v>0</v>
      </c>
      <c r="BC959" s="847">
        <f>BC958+BC913</f>
        <v>0</v>
      </c>
      <c r="BD959" s="866">
        <f>BD958+BD913</f>
        <v>0</v>
      </c>
      <c r="BE959" s="866">
        <f t="shared" si="2138"/>
        <v>0</v>
      </c>
      <c r="BF959" s="863" t="str">
        <f t="shared" si="2152"/>
        <v xml:space="preserve">    </v>
      </c>
      <c r="BG959" s="847">
        <f>BG958+BG913</f>
        <v>0</v>
      </c>
      <c r="BH959" s="847">
        <f>BH958+BH913</f>
        <v>0</v>
      </c>
      <c r="BI959" s="866">
        <f>BI958+BI913</f>
        <v>0</v>
      </c>
      <c r="BJ959" s="866">
        <f t="shared" si="2140"/>
        <v>0</v>
      </c>
      <c r="BK959" s="863" t="str">
        <f t="shared" si="2153"/>
        <v xml:space="preserve">    </v>
      </c>
      <c r="BL959" s="405"/>
      <c r="BM959" s="383">
        <f t="shared" si="2090"/>
        <v>0</v>
      </c>
    </row>
    <row r="960" spans="1:66" s="50" customFormat="1" ht="10.9" customHeight="1">
      <c r="A960" s="635">
        <v>50</v>
      </c>
      <c r="B960" s="649" t="str">
        <f>B885</f>
        <v>Less: Contract Revenues</v>
      </c>
      <c r="C960" s="376"/>
      <c r="D960" s="404"/>
      <c r="E960" s="390"/>
      <c r="F960" s="389"/>
      <c r="G960" s="387"/>
      <c r="H960" s="367"/>
      <c r="I960" s="852"/>
      <c r="J960" s="390"/>
      <c r="K960" s="389"/>
      <c r="L960" s="387"/>
      <c r="M960" s="367"/>
      <c r="N960" s="852"/>
      <c r="O960" s="390"/>
      <c r="P960" s="389"/>
      <c r="Q960" s="387"/>
      <c r="R960" s="367"/>
      <c r="S960" s="852"/>
      <c r="T960" s="390"/>
      <c r="U960" s="389"/>
      <c r="V960" s="387"/>
      <c r="W960" s="367"/>
      <c r="X960" s="852"/>
      <c r="Y960" s="390"/>
      <c r="Z960" s="389"/>
      <c r="AA960" s="387"/>
      <c r="AB960" s="367"/>
      <c r="AC960" s="852"/>
      <c r="AD960" s="390"/>
      <c r="AE960" s="389"/>
      <c r="AF960" s="387"/>
      <c r="AG960" s="367"/>
      <c r="AH960" s="852"/>
      <c r="AI960" s="390"/>
      <c r="AJ960" s="389"/>
      <c r="AK960" s="387"/>
      <c r="AL960" s="367"/>
      <c r="AM960" s="852"/>
      <c r="AN960" s="390"/>
      <c r="AO960" s="389"/>
      <c r="AP960" s="387"/>
      <c r="AQ960" s="367"/>
      <c r="AR960" s="852"/>
      <c r="AS960" s="390"/>
      <c r="AT960" s="389"/>
      <c r="AU960" s="387"/>
      <c r="AV960" s="367"/>
      <c r="AW960" s="852"/>
      <c r="AX960" s="390"/>
      <c r="AY960" s="389"/>
      <c r="AZ960" s="387"/>
      <c r="BA960" s="367"/>
      <c r="BB960" s="852"/>
      <c r="BC960" s="390"/>
      <c r="BD960" s="389"/>
      <c r="BE960" s="387"/>
      <c r="BF960" s="367"/>
      <c r="BG960" s="852"/>
      <c r="BH960" s="390"/>
      <c r="BI960" s="389"/>
      <c r="BJ960" s="387"/>
      <c r="BK960" s="367"/>
      <c r="BL960" s="405"/>
      <c r="BM960" s="383">
        <f t="shared" si="2090"/>
        <v>0</v>
      </c>
    </row>
    <row r="961" spans="1:66" s="1" customFormat="1" ht="12.75">
      <c r="A961" s="634">
        <v>51</v>
      </c>
      <c r="B961" s="895" t="str">
        <f t="shared" ref="B961:B964" si="2166">B886</f>
        <v>Participant Fees</v>
      </c>
      <c r="C961" s="378">
        <f t="shared" ref="C961:C969" si="2167">+E961+J961+O961+T961+Y961+AD961+AI961+AN961+AS961+AX961+BC961+BH961</f>
        <v>0</v>
      </c>
      <c r="D961" s="412">
        <f t="shared" ref="D961:D968" si="2168">D886</f>
        <v>0</v>
      </c>
      <c r="E961" s="570"/>
      <c r="F961" s="391">
        <f>+F886+E961</f>
        <v>0</v>
      </c>
      <c r="G961" s="387">
        <f t="shared" ref="G961:G965" si="2169">D961-F961</f>
        <v>0</v>
      </c>
      <c r="H961" s="367" t="str">
        <f t="shared" ref="H961:H969" si="2170">IF(D961=0,"    ",F961/D961)</f>
        <v xml:space="preserve">    </v>
      </c>
      <c r="I961" s="851">
        <f t="shared" ref="I961:I968" si="2171">I886</f>
        <v>0</v>
      </c>
      <c r="J961" s="570"/>
      <c r="K961" s="391">
        <f>+K886+J961</f>
        <v>0</v>
      </c>
      <c r="L961" s="387">
        <f t="shared" ref="L961:L965" si="2172">I961-K961</f>
        <v>0</v>
      </c>
      <c r="M961" s="367" t="str">
        <f t="shared" ref="M961:M969" si="2173">IF(I961=0,"    ",K961/I961)</f>
        <v xml:space="preserve">    </v>
      </c>
      <c r="N961" s="851">
        <f t="shared" ref="N961:N968" si="2174">N886</f>
        <v>0</v>
      </c>
      <c r="O961" s="570"/>
      <c r="P961" s="391">
        <f>+P886+O961</f>
        <v>0</v>
      </c>
      <c r="Q961" s="387">
        <f t="shared" ref="Q961:Q965" si="2175">N961-P961</f>
        <v>0</v>
      </c>
      <c r="R961" s="367" t="str">
        <f t="shared" ref="R961:R969" si="2176">IF(N961=0,"    ",P961/N961)</f>
        <v xml:space="preserve">    </v>
      </c>
      <c r="S961" s="851">
        <f t="shared" ref="S961:S968" si="2177">S886</f>
        <v>0</v>
      </c>
      <c r="T961" s="570"/>
      <c r="U961" s="391">
        <f>+U886+T961</f>
        <v>0</v>
      </c>
      <c r="V961" s="387">
        <f t="shared" ref="V961:V965" si="2178">S961-U961</f>
        <v>0</v>
      </c>
      <c r="W961" s="367" t="str">
        <f t="shared" ref="W961:W969" si="2179">IF(S961=0,"    ",U961/S961)</f>
        <v xml:space="preserve">    </v>
      </c>
      <c r="X961" s="851">
        <f t="shared" ref="X961:X968" si="2180">X886</f>
        <v>0</v>
      </c>
      <c r="Y961" s="570"/>
      <c r="Z961" s="391">
        <f>+Z886+Y961</f>
        <v>0</v>
      </c>
      <c r="AA961" s="387">
        <f t="shared" ref="AA961:AA965" si="2181">X961-Z961</f>
        <v>0</v>
      </c>
      <c r="AB961" s="367" t="str">
        <f t="shared" ref="AB961:AB969" si="2182">IF(X961=0,"    ",Z961/X961)</f>
        <v xml:space="preserve">    </v>
      </c>
      <c r="AC961" s="851">
        <f t="shared" ref="AC961:AC968" si="2183">AC886</f>
        <v>0</v>
      </c>
      <c r="AD961" s="570"/>
      <c r="AE961" s="391">
        <f>+AE886+AD961</f>
        <v>0</v>
      </c>
      <c r="AF961" s="387">
        <f t="shared" ref="AF961:AF965" si="2184">AC961-AE961</f>
        <v>0</v>
      </c>
      <c r="AG961" s="367" t="str">
        <f t="shared" ref="AG961:AG969" si="2185">IF(AC961=0,"    ",AE961/AC961)</f>
        <v xml:space="preserve">    </v>
      </c>
      <c r="AH961" s="851">
        <f t="shared" ref="AH961:AH968" si="2186">AH886</f>
        <v>0</v>
      </c>
      <c r="AI961" s="570"/>
      <c r="AJ961" s="391">
        <f>+AJ886+AI961</f>
        <v>0</v>
      </c>
      <c r="AK961" s="387">
        <f t="shared" ref="AK961:AK965" si="2187">AH961-AJ961</f>
        <v>0</v>
      </c>
      <c r="AL961" s="367" t="str">
        <f t="shared" ref="AL961:AL969" si="2188">IF(AH961=0,"    ",AJ961/AH961)</f>
        <v xml:space="preserve">    </v>
      </c>
      <c r="AM961" s="851">
        <f t="shared" ref="AM961:AM968" si="2189">AM886</f>
        <v>0</v>
      </c>
      <c r="AN961" s="570"/>
      <c r="AO961" s="391">
        <f>+AO886+AN961</f>
        <v>0</v>
      </c>
      <c r="AP961" s="387">
        <f t="shared" ref="AP961:AP965" si="2190">AM961-AO961</f>
        <v>0</v>
      </c>
      <c r="AQ961" s="367" t="str">
        <f t="shared" ref="AQ961:AQ969" si="2191">IF(AM961=0,"    ",AO961/AM961)</f>
        <v xml:space="preserve">    </v>
      </c>
      <c r="AR961" s="851">
        <f t="shared" ref="AR961:AR968" si="2192">AR886</f>
        <v>0</v>
      </c>
      <c r="AS961" s="570"/>
      <c r="AT961" s="391">
        <f>+AT886+AS961</f>
        <v>0</v>
      </c>
      <c r="AU961" s="387">
        <f t="shared" ref="AU961:AU965" si="2193">AR961-AT961</f>
        <v>0</v>
      </c>
      <c r="AV961" s="367" t="str">
        <f t="shared" ref="AV961:AV969" si="2194">IF(AR961=0,"    ",AT961/AR961)</f>
        <v xml:space="preserve">    </v>
      </c>
      <c r="AW961" s="851">
        <f t="shared" ref="AW961:AW968" si="2195">AW886</f>
        <v>0</v>
      </c>
      <c r="AX961" s="570"/>
      <c r="AY961" s="391">
        <f>+AY886+AX961</f>
        <v>0</v>
      </c>
      <c r="AZ961" s="387">
        <f t="shared" ref="AZ961:AZ965" si="2196">AW961-AY961</f>
        <v>0</v>
      </c>
      <c r="BA961" s="367" t="str">
        <f t="shared" ref="BA961:BA969" si="2197">IF(AW961=0,"    ",AY961/AW961)</f>
        <v xml:space="preserve">    </v>
      </c>
      <c r="BB961" s="851">
        <f t="shared" ref="BB961:BB968" si="2198">BB886</f>
        <v>0</v>
      </c>
      <c r="BC961" s="570"/>
      <c r="BD961" s="391">
        <f>+BD886+BC961</f>
        <v>0</v>
      </c>
      <c r="BE961" s="387">
        <f t="shared" ref="BE961:BE965" si="2199">BB961-BD961</f>
        <v>0</v>
      </c>
      <c r="BF961" s="367" t="str">
        <f t="shared" ref="BF961:BF969" si="2200">IF(BB961=0,"    ",BD961/BB961)</f>
        <v xml:space="preserve">    </v>
      </c>
      <c r="BG961" s="851">
        <f t="shared" ref="BG961:BG968" si="2201">BG886</f>
        <v>0</v>
      </c>
      <c r="BH961" s="570"/>
      <c r="BI961" s="391">
        <f>+BI886+BH961</f>
        <v>0</v>
      </c>
      <c r="BJ961" s="387">
        <f t="shared" ref="BJ961:BJ965" si="2202">BG961-BI961</f>
        <v>0</v>
      </c>
      <c r="BK961" s="367" t="str">
        <f t="shared" ref="BK961:BK969" si="2203">IF(BG961=0,"    ",BI961/BG961)</f>
        <v xml:space="preserve">    </v>
      </c>
      <c r="BL961" s="406"/>
      <c r="BM961" s="383">
        <f t="shared" si="2090"/>
        <v>0</v>
      </c>
    </row>
    <row r="962" spans="1:66" s="1" customFormat="1" ht="12.75">
      <c r="A962" s="634">
        <v>52</v>
      </c>
      <c r="B962" s="895" t="str">
        <f t="shared" si="2166"/>
        <v>Other Patient Insurance</v>
      </c>
      <c r="C962" s="378">
        <f t="shared" si="2167"/>
        <v>0</v>
      </c>
      <c r="D962" s="412">
        <f t="shared" si="2168"/>
        <v>0</v>
      </c>
      <c r="E962" s="570"/>
      <c r="F962" s="391">
        <f>+F887+E962</f>
        <v>0</v>
      </c>
      <c r="G962" s="387">
        <f t="shared" si="2169"/>
        <v>0</v>
      </c>
      <c r="H962" s="367" t="str">
        <f t="shared" si="2170"/>
        <v xml:space="preserve">    </v>
      </c>
      <c r="I962" s="851">
        <f t="shared" si="2171"/>
        <v>0</v>
      </c>
      <c r="J962" s="570"/>
      <c r="K962" s="391">
        <f>+K887+J962</f>
        <v>0</v>
      </c>
      <c r="L962" s="387">
        <f t="shared" si="2172"/>
        <v>0</v>
      </c>
      <c r="M962" s="367" t="str">
        <f t="shared" si="2173"/>
        <v xml:space="preserve">    </v>
      </c>
      <c r="N962" s="851">
        <f t="shared" si="2174"/>
        <v>0</v>
      </c>
      <c r="O962" s="570"/>
      <c r="P962" s="391">
        <f>+P887+O962</f>
        <v>0</v>
      </c>
      <c r="Q962" s="387">
        <f t="shared" si="2175"/>
        <v>0</v>
      </c>
      <c r="R962" s="367" t="str">
        <f t="shared" si="2176"/>
        <v xml:space="preserve">    </v>
      </c>
      <c r="S962" s="851">
        <f t="shared" si="2177"/>
        <v>0</v>
      </c>
      <c r="T962" s="570"/>
      <c r="U962" s="391">
        <f>+U887+T962</f>
        <v>0</v>
      </c>
      <c r="V962" s="387">
        <f t="shared" si="2178"/>
        <v>0</v>
      </c>
      <c r="W962" s="367" t="str">
        <f t="shared" si="2179"/>
        <v xml:space="preserve">    </v>
      </c>
      <c r="X962" s="851">
        <f t="shared" si="2180"/>
        <v>0</v>
      </c>
      <c r="Y962" s="570"/>
      <c r="Z962" s="391">
        <f>+Z887+Y962</f>
        <v>0</v>
      </c>
      <c r="AA962" s="387">
        <f t="shared" si="2181"/>
        <v>0</v>
      </c>
      <c r="AB962" s="367" t="str">
        <f t="shared" si="2182"/>
        <v xml:space="preserve">    </v>
      </c>
      <c r="AC962" s="851">
        <f t="shared" si="2183"/>
        <v>0</v>
      </c>
      <c r="AD962" s="570"/>
      <c r="AE962" s="391">
        <f>+AE887+AD962</f>
        <v>0</v>
      </c>
      <c r="AF962" s="387">
        <f t="shared" si="2184"/>
        <v>0</v>
      </c>
      <c r="AG962" s="367" t="str">
        <f t="shared" si="2185"/>
        <v xml:space="preserve">    </v>
      </c>
      <c r="AH962" s="851">
        <f t="shared" si="2186"/>
        <v>0</v>
      </c>
      <c r="AI962" s="570"/>
      <c r="AJ962" s="391">
        <f>+AJ887+AI962</f>
        <v>0</v>
      </c>
      <c r="AK962" s="387">
        <f t="shared" si="2187"/>
        <v>0</v>
      </c>
      <c r="AL962" s="367" t="str">
        <f t="shared" si="2188"/>
        <v xml:space="preserve">    </v>
      </c>
      <c r="AM962" s="851">
        <f t="shared" si="2189"/>
        <v>0</v>
      </c>
      <c r="AN962" s="570"/>
      <c r="AO962" s="391">
        <f>+AO887+AN962</f>
        <v>0</v>
      </c>
      <c r="AP962" s="387">
        <f t="shared" si="2190"/>
        <v>0</v>
      </c>
      <c r="AQ962" s="367" t="str">
        <f t="shared" si="2191"/>
        <v xml:space="preserve">    </v>
      </c>
      <c r="AR962" s="851">
        <f t="shared" si="2192"/>
        <v>0</v>
      </c>
      <c r="AS962" s="570"/>
      <c r="AT962" s="391">
        <f>+AT887+AS962</f>
        <v>0</v>
      </c>
      <c r="AU962" s="387">
        <f t="shared" si="2193"/>
        <v>0</v>
      </c>
      <c r="AV962" s="367" t="str">
        <f t="shared" si="2194"/>
        <v xml:space="preserve">    </v>
      </c>
      <c r="AW962" s="851">
        <f t="shared" si="2195"/>
        <v>0</v>
      </c>
      <c r="AX962" s="570"/>
      <c r="AY962" s="391">
        <f>+AY887+AX962</f>
        <v>0</v>
      </c>
      <c r="AZ962" s="387">
        <f t="shared" si="2196"/>
        <v>0</v>
      </c>
      <c r="BA962" s="367" t="str">
        <f t="shared" si="2197"/>
        <v xml:space="preserve">    </v>
      </c>
      <c r="BB962" s="851">
        <f t="shared" si="2198"/>
        <v>0</v>
      </c>
      <c r="BC962" s="570"/>
      <c r="BD962" s="391">
        <f>+BD887+BC962</f>
        <v>0</v>
      </c>
      <c r="BE962" s="387">
        <f t="shared" si="2199"/>
        <v>0</v>
      </c>
      <c r="BF962" s="367" t="str">
        <f t="shared" si="2200"/>
        <v xml:space="preserve">    </v>
      </c>
      <c r="BG962" s="851">
        <f t="shared" si="2201"/>
        <v>0</v>
      </c>
      <c r="BH962" s="570"/>
      <c r="BI962" s="391">
        <f>+BI887+BH962</f>
        <v>0</v>
      </c>
      <c r="BJ962" s="387">
        <f t="shared" si="2202"/>
        <v>0</v>
      </c>
      <c r="BK962" s="367" t="str">
        <f t="shared" si="2203"/>
        <v xml:space="preserve">    </v>
      </c>
      <c r="BL962" s="406"/>
      <c r="BM962" s="383">
        <f t="shared" si="2090"/>
        <v>0</v>
      </c>
    </row>
    <row r="963" spans="1:66" s="1" customFormat="1" ht="12.75">
      <c r="A963" s="634">
        <v>53</v>
      </c>
      <c r="B963" s="895" t="str">
        <f t="shared" si="2166"/>
        <v>Medicare</v>
      </c>
      <c r="C963" s="378">
        <f t="shared" si="2167"/>
        <v>0</v>
      </c>
      <c r="D963" s="412">
        <f t="shared" si="2168"/>
        <v>0</v>
      </c>
      <c r="E963" s="570"/>
      <c r="F963" s="391">
        <f>+F888+E963</f>
        <v>0</v>
      </c>
      <c r="G963" s="387">
        <f t="shared" si="2169"/>
        <v>0</v>
      </c>
      <c r="H963" s="367" t="str">
        <f t="shared" si="2170"/>
        <v xml:space="preserve">    </v>
      </c>
      <c r="I963" s="851">
        <f t="shared" si="2171"/>
        <v>0</v>
      </c>
      <c r="J963" s="570"/>
      <c r="K963" s="391">
        <f>+K888+J963</f>
        <v>0</v>
      </c>
      <c r="L963" s="387">
        <f t="shared" si="2172"/>
        <v>0</v>
      </c>
      <c r="M963" s="367" t="str">
        <f t="shared" si="2173"/>
        <v xml:space="preserve">    </v>
      </c>
      <c r="N963" s="851">
        <f t="shared" si="2174"/>
        <v>0</v>
      </c>
      <c r="O963" s="570"/>
      <c r="P963" s="391">
        <f>+P888+O963</f>
        <v>0</v>
      </c>
      <c r="Q963" s="387">
        <f t="shared" si="2175"/>
        <v>0</v>
      </c>
      <c r="R963" s="367" t="str">
        <f t="shared" si="2176"/>
        <v xml:space="preserve">    </v>
      </c>
      <c r="S963" s="851">
        <f t="shared" si="2177"/>
        <v>0</v>
      </c>
      <c r="T963" s="570"/>
      <c r="U963" s="391">
        <f>+U888+T963</f>
        <v>0</v>
      </c>
      <c r="V963" s="387">
        <f t="shared" si="2178"/>
        <v>0</v>
      </c>
      <c r="W963" s="367" t="str">
        <f t="shared" si="2179"/>
        <v xml:space="preserve">    </v>
      </c>
      <c r="X963" s="851">
        <f t="shared" si="2180"/>
        <v>0</v>
      </c>
      <c r="Y963" s="570"/>
      <c r="Z963" s="391">
        <f>+Z888+Y963</f>
        <v>0</v>
      </c>
      <c r="AA963" s="387">
        <f t="shared" si="2181"/>
        <v>0</v>
      </c>
      <c r="AB963" s="367" t="str">
        <f t="shared" si="2182"/>
        <v xml:space="preserve">    </v>
      </c>
      <c r="AC963" s="851">
        <f t="shared" si="2183"/>
        <v>0</v>
      </c>
      <c r="AD963" s="570"/>
      <c r="AE963" s="391">
        <f>+AE888+AD963</f>
        <v>0</v>
      </c>
      <c r="AF963" s="387">
        <f t="shared" si="2184"/>
        <v>0</v>
      </c>
      <c r="AG963" s="367" t="str">
        <f t="shared" si="2185"/>
        <v xml:space="preserve">    </v>
      </c>
      <c r="AH963" s="851">
        <f t="shared" si="2186"/>
        <v>0</v>
      </c>
      <c r="AI963" s="570"/>
      <c r="AJ963" s="391">
        <f>+AJ888+AI963</f>
        <v>0</v>
      </c>
      <c r="AK963" s="387">
        <f t="shared" si="2187"/>
        <v>0</v>
      </c>
      <c r="AL963" s="367" t="str">
        <f t="shared" si="2188"/>
        <v xml:space="preserve">    </v>
      </c>
      <c r="AM963" s="851">
        <f t="shared" si="2189"/>
        <v>0</v>
      </c>
      <c r="AN963" s="570"/>
      <c r="AO963" s="391">
        <f>+AO888+AN963</f>
        <v>0</v>
      </c>
      <c r="AP963" s="387">
        <f t="shared" si="2190"/>
        <v>0</v>
      </c>
      <c r="AQ963" s="367" t="str">
        <f t="shared" si="2191"/>
        <v xml:space="preserve">    </v>
      </c>
      <c r="AR963" s="851">
        <f t="shared" si="2192"/>
        <v>0</v>
      </c>
      <c r="AS963" s="570"/>
      <c r="AT963" s="391">
        <f>+AT888+AS963</f>
        <v>0</v>
      </c>
      <c r="AU963" s="387">
        <f t="shared" si="2193"/>
        <v>0</v>
      </c>
      <c r="AV963" s="367" t="str">
        <f t="shared" si="2194"/>
        <v xml:space="preserve">    </v>
      </c>
      <c r="AW963" s="851">
        <f t="shared" si="2195"/>
        <v>0</v>
      </c>
      <c r="AX963" s="570"/>
      <c r="AY963" s="391">
        <f>+AY888+AX963</f>
        <v>0</v>
      </c>
      <c r="AZ963" s="387">
        <f t="shared" si="2196"/>
        <v>0</v>
      </c>
      <c r="BA963" s="367" t="str">
        <f t="shared" si="2197"/>
        <v xml:space="preserve">    </v>
      </c>
      <c r="BB963" s="851">
        <f t="shared" si="2198"/>
        <v>0</v>
      </c>
      <c r="BC963" s="570"/>
      <c r="BD963" s="391">
        <f>+BD888+BC963</f>
        <v>0</v>
      </c>
      <c r="BE963" s="387">
        <f t="shared" si="2199"/>
        <v>0</v>
      </c>
      <c r="BF963" s="367" t="str">
        <f t="shared" si="2200"/>
        <v xml:space="preserve">    </v>
      </c>
      <c r="BG963" s="851">
        <f t="shared" si="2201"/>
        <v>0</v>
      </c>
      <c r="BH963" s="570"/>
      <c r="BI963" s="391">
        <f>+BI888+BH963</f>
        <v>0</v>
      </c>
      <c r="BJ963" s="387">
        <f t="shared" si="2202"/>
        <v>0</v>
      </c>
      <c r="BK963" s="367" t="str">
        <f t="shared" si="2203"/>
        <v xml:space="preserve">    </v>
      </c>
      <c r="BL963" s="406"/>
      <c r="BM963" s="383">
        <f t="shared" si="2090"/>
        <v>0</v>
      </c>
    </row>
    <row r="964" spans="1:66" s="1" customFormat="1" ht="12.75">
      <c r="A964" s="634">
        <v>54</v>
      </c>
      <c r="B964" s="895" t="str">
        <f t="shared" si="2166"/>
        <v xml:space="preserve">Other Revenues: </v>
      </c>
      <c r="C964" s="378">
        <f t="shared" si="2167"/>
        <v>0</v>
      </c>
      <c r="D964" s="412">
        <f t="shared" si="2168"/>
        <v>0</v>
      </c>
      <c r="E964" s="570"/>
      <c r="F964" s="391">
        <f>+F889+E964</f>
        <v>0</v>
      </c>
      <c r="G964" s="387">
        <f t="shared" si="2169"/>
        <v>0</v>
      </c>
      <c r="H964" s="367" t="str">
        <f t="shared" si="2170"/>
        <v xml:space="preserve">    </v>
      </c>
      <c r="I964" s="851">
        <f t="shared" si="2171"/>
        <v>0</v>
      </c>
      <c r="J964" s="570"/>
      <c r="K964" s="391">
        <f>+K889+J964</f>
        <v>0</v>
      </c>
      <c r="L964" s="387">
        <f t="shared" si="2172"/>
        <v>0</v>
      </c>
      <c r="M964" s="367" t="str">
        <f t="shared" si="2173"/>
        <v xml:space="preserve">    </v>
      </c>
      <c r="N964" s="851">
        <f t="shared" si="2174"/>
        <v>0</v>
      </c>
      <c r="O964" s="570"/>
      <c r="P964" s="391">
        <f>+P889+O964</f>
        <v>0</v>
      </c>
      <c r="Q964" s="387">
        <f t="shared" si="2175"/>
        <v>0</v>
      </c>
      <c r="R964" s="367" t="str">
        <f t="shared" si="2176"/>
        <v xml:space="preserve">    </v>
      </c>
      <c r="S964" s="851">
        <f t="shared" si="2177"/>
        <v>0</v>
      </c>
      <c r="T964" s="570"/>
      <c r="U964" s="391">
        <f>+U889+T964</f>
        <v>0</v>
      </c>
      <c r="V964" s="387">
        <f t="shared" si="2178"/>
        <v>0</v>
      </c>
      <c r="W964" s="367" t="str">
        <f t="shared" si="2179"/>
        <v xml:space="preserve">    </v>
      </c>
      <c r="X964" s="851">
        <f t="shared" si="2180"/>
        <v>0</v>
      </c>
      <c r="Y964" s="570"/>
      <c r="Z964" s="391">
        <f>+Z889+Y964</f>
        <v>0</v>
      </c>
      <c r="AA964" s="387">
        <f t="shared" si="2181"/>
        <v>0</v>
      </c>
      <c r="AB964" s="367" t="str">
        <f t="shared" si="2182"/>
        <v xml:space="preserve">    </v>
      </c>
      <c r="AC964" s="851">
        <f t="shared" si="2183"/>
        <v>0</v>
      </c>
      <c r="AD964" s="570"/>
      <c r="AE964" s="391">
        <f>+AE889+AD964</f>
        <v>0</v>
      </c>
      <c r="AF964" s="387">
        <f t="shared" si="2184"/>
        <v>0</v>
      </c>
      <c r="AG964" s="367" t="str">
        <f t="shared" si="2185"/>
        <v xml:space="preserve">    </v>
      </c>
      <c r="AH964" s="851">
        <f t="shared" si="2186"/>
        <v>0</v>
      </c>
      <c r="AI964" s="570"/>
      <c r="AJ964" s="391">
        <f>+AJ889+AI964</f>
        <v>0</v>
      </c>
      <c r="AK964" s="387">
        <f t="shared" si="2187"/>
        <v>0</v>
      </c>
      <c r="AL964" s="367" t="str">
        <f t="shared" si="2188"/>
        <v xml:space="preserve">    </v>
      </c>
      <c r="AM964" s="851">
        <f t="shared" si="2189"/>
        <v>0</v>
      </c>
      <c r="AN964" s="570"/>
      <c r="AO964" s="391">
        <f>+AO889+AN964</f>
        <v>0</v>
      </c>
      <c r="AP964" s="387">
        <f t="shared" si="2190"/>
        <v>0</v>
      </c>
      <c r="AQ964" s="367" t="str">
        <f t="shared" si="2191"/>
        <v xml:space="preserve">    </v>
      </c>
      <c r="AR964" s="851">
        <f t="shared" si="2192"/>
        <v>0</v>
      </c>
      <c r="AS964" s="570"/>
      <c r="AT964" s="391">
        <f>+AT889+AS964</f>
        <v>0</v>
      </c>
      <c r="AU964" s="387">
        <f t="shared" si="2193"/>
        <v>0</v>
      </c>
      <c r="AV964" s="367" t="str">
        <f t="shared" si="2194"/>
        <v xml:space="preserve">    </v>
      </c>
      <c r="AW964" s="851">
        <f t="shared" si="2195"/>
        <v>0</v>
      </c>
      <c r="AX964" s="570"/>
      <c r="AY964" s="391">
        <f>+AY889+AX964</f>
        <v>0</v>
      </c>
      <c r="AZ964" s="387">
        <f t="shared" si="2196"/>
        <v>0</v>
      </c>
      <c r="BA964" s="367" t="str">
        <f t="shared" si="2197"/>
        <v xml:space="preserve">    </v>
      </c>
      <c r="BB964" s="851">
        <f t="shared" si="2198"/>
        <v>0</v>
      </c>
      <c r="BC964" s="570"/>
      <c r="BD964" s="391">
        <f>+BD889+BC964</f>
        <v>0</v>
      </c>
      <c r="BE964" s="387">
        <f t="shared" si="2199"/>
        <v>0</v>
      </c>
      <c r="BF964" s="367" t="str">
        <f t="shared" si="2200"/>
        <v xml:space="preserve">    </v>
      </c>
      <c r="BG964" s="851">
        <f t="shared" si="2201"/>
        <v>0</v>
      </c>
      <c r="BH964" s="570"/>
      <c r="BI964" s="391">
        <f>+BI889+BH964</f>
        <v>0</v>
      </c>
      <c r="BJ964" s="387">
        <f t="shared" si="2202"/>
        <v>0</v>
      </c>
      <c r="BK964" s="367" t="str">
        <f t="shared" si="2203"/>
        <v xml:space="preserve">    </v>
      </c>
      <c r="BL964" s="406"/>
      <c r="BM964" s="383">
        <f t="shared" si="2090"/>
        <v>0</v>
      </c>
    </row>
    <row r="965" spans="1:66" customFormat="1" ht="12.75">
      <c r="A965" s="634">
        <v>55</v>
      </c>
      <c r="B965" s="846" t="str">
        <f>B890</f>
        <v>TOTAL CONTRACT REVENUES</v>
      </c>
      <c r="C965" s="877">
        <f t="shared" si="2167"/>
        <v>0</v>
      </c>
      <c r="D965" s="845">
        <f t="shared" ref="D965" si="2204">SUM(D961:D964)</f>
        <v>0</v>
      </c>
      <c r="E965" s="845">
        <f>SUM(E961:E964)</f>
        <v>0</v>
      </c>
      <c r="F965" s="873">
        <f t="shared" ref="F965" si="2205">SUM(F961:F964)</f>
        <v>0</v>
      </c>
      <c r="G965" s="873">
        <f t="shared" si="2169"/>
        <v>0</v>
      </c>
      <c r="H965" s="874" t="str">
        <f t="shared" si="2170"/>
        <v xml:space="preserve">    </v>
      </c>
      <c r="I965" s="845">
        <f t="shared" ref="I965" si="2206">SUM(I961:I964)</f>
        <v>0</v>
      </c>
      <c r="J965" s="845">
        <f>SUM(J961:J964)</f>
        <v>0</v>
      </c>
      <c r="K965" s="876">
        <f t="shared" ref="K965" si="2207">SUM(K961:K964)</f>
        <v>0</v>
      </c>
      <c r="L965" s="876">
        <f t="shared" si="2172"/>
        <v>0</v>
      </c>
      <c r="M965" s="874" t="str">
        <f t="shared" si="2173"/>
        <v xml:space="preserve">    </v>
      </c>
      <c r="N965" s="845">
        <f t="shared" ref="N965" si="2208">SUM(N961:N964)</f>
        <v>0</v>
      </c>
      <c r="O965" s="845">
        <f>SUM(O961:O964)</f>
        <v>0</v>
      </c>
      <c r="P965" s="876">
        <f t="shared" ref="P965" si="2209">SUM(P961:P964)</f>
        <v>0</v>
      </c>
      <c r="Q965" s="876">
        <f t="shared" si="2175"/>
        <v>0</v>
      </c>
      <c r="R965" s="874" t="str">
        <f t="shared" si="2176"/>
        <v xml:space="preserve">    </v>
      </c>
      <c r="S965" s="845">
        <f t="shared" ref="S965" si="2210">SUM(S961:S964)</f>
        <v>0</v>
      </c>
      <c r="T965" s="845">
        <f>SUM(T961:T964)</f>
        <v>0</v>
      </c>
      <c r="U965" s="876">
        <f t="shared" ref="U965" si="2211">SUM(U961:U964)</f>
        <v>0</v>
      </c>
      <c r="V965" s="876">
        <f t="shared" si="2178"/>
        <v>0</v>
      </c>
      <c r="W965" s="874" t="str">
        <f t="shared" si="2179"/>
        <v xml:space="preserve">    </v>
      </c>
      <c r="X965" s="845">
        <f t="shared" ref="X965" si="2212">SUM(X961:X964)</f>
        <v>0</v>
      </c>
      <c r="Y965" s="845">
        <f>SUM(Y961:Y964)</f>
        <v>0</v>
      </c>
      <c r="Z965" s="876">
        <f t="shared" ref="Z965" si="2213">SUM(Z961:Z964)</f>
        <v>0</v>
      </c>
      <c r="AA965" s="876">
        <f t="shared" si="2181"/>
        <v>0</v>
      </c>
      <c r="AB965" s="874" t="str">
        <f t="shared" si="2182"/>
        <v xml:space="preserve">    </v>
      </c>
      <c r="AC965" s="845">
        <f t="shared" ref="AC965" si="2214">SUM(AC961:AC964)</f>
        <v>0</v>
      </c>
      <c r="AD965" s="845">
        <f>SUM(AD961:AD964)</f>
        <v>0</v>
      </c>
      <c r="AE965" s="876">
        <f t="shared" ref="AE965" si="2215">SUM(AE961:AE964)</f>
        <v>0</v>
      </c>
      <c r="AF965" s="876">
        <f t="shared" si="2184"/>
        <v>0</v>
      </c>
      <c r="AG965" s="874" t="str">
        <f t="shared" si="2185"/>
        <v xml:space="preserve">    </v>
      </c>
      <c r="AH965" s="845">
        <f t="shared" ref="AH965" si="2216">SUM(AH961:AH964)</f>
        <v>0</v>
      </c>
      <c r="AI965" s="845">
        <f>SUM(AI961:AI964)</f>
        <v>0</v>
      </c>
      <c r="AJ965" s="876">
        <f t="shared" ref="AJ965" si="2217">SUM(AJ961:AJ964)</f>
        <v>0</v>
      </c>
      <c r="AK965" s="876">
        <f t="shared" si="2187"/>
        <v>0</v>
      </c>
      <c r="AL965" s="874" t="str">
        <f t="shared" si="2188"/>
        <v xml:space="preserve">    </v>
      </c>
      <c r="AM965" s="845">
        <f t="shared" ref="AM965" si="2218">SUM(AM961:AM964)</f>
        <v>0</v>
      </c>
      <c r="AN965" s="845">
        <f>SUM(AN961:AN964)</f>
        <v>0</v>
      </c>
      <c r="AO965" s="876">
        <f t="shared" ref="AO965" si="2219">SUM(AO961:AO964)</f>
        <v>0</v>
      </c>
      <c r="AP965" s="876">
        <f t="shared" si="2190"/>
        <v>0</v>
      </c>
      <c r="AQ965" s="874" t="str">
        <f t="shared" si="2191"/>
        <v xml:space="preserve">    </v>
      </c>
      <c r="AR965" s="845">
        <f t="shared" ref="AR965" si="2220">SUM(AR961:AR964)</f>
        <v>0</v>
      </c>
      <c r="AS965" s="845">
        <f>SUM(AS961:AS964)</f>
        <v>0</v>
      </c>
      <c r="AT965" s="876">
        <f t="shared" ref="AT965" si="2221">SUM(AT961:AT964)</f>
        <v>0</v>
      </c>
      <c r="AU965" s="876">
        <f t="shared" si="2193"/>
        <v>0</v>
      </c>
      <c r="AV965" s="874" t="str">
        <f t="shared" si="2194"/>
        <v xml:space="preserve">    </v>
      </c>
      <c r="AW965" s="845">
        <f t="shared" ref="AW965" si="2222">SUM(AW961:AW964)</f>
        <v>0</v>
      </c>
      <c r="AX965" s="845">
        <f>SUM(AX961:AX964)</f>
        <v>0</v>
      </c>
      <c r="AY965" s="876">
        <f t="shared" ref="AY965" si="2223">SUM(AY961:AY964)</f>
        <v>0</v>
      </c>
      <c r="AZ965" s="876">
        <f t="shared" si="2196"/>
        <v>0</v>
      </c>
      <c r="BA965" s="874" t="str">
        <f t="shared" si="2197"/>
        <v xml:space="preserve">    </v>
      </c>
      <c r="BB965" s="845">
        <f t="shared" ref="BB965" si="2224">SUM(BB961:BB964)</f>
        <v>0</v>
      </c>
      <c r="BC965" s="845">
        <f>SUM(BC961:BC964)</f>
        <v>0</v>
      </c>
      <c r="BD965" s="876">
        <f t="shared" ref="BD965" si="2225">SUM(BD961:BD964)</f>
        <v>0</v>
      </c>
      <c r="BE965" s="876">
        <f t="shared" si="2199"/>
        <v>0</v>
      </c>
      <c r="BF965" s="874" t="str">
        <f t="shared" si="2200"/>
        <v xml:space="preserve">    </v>
      </c>
      <c r="BG965" s="845">
        <f t="shared" ref="BG965" si="2226">SUM(BG961:BG964)</f>
        <v>0</v>
      </c>
      <c r="BH965" s="845">
        <f>SUM(BH961:BH964)</f>
        <v>0</v>
      </c>
      <c r="BI965" s="876">
        <f t="shared" ref="BI965" si="2227">SUM(BI961:BI964)</f>
        <v>0</v>
      </c>
      <c r="BJ965" s="876">
        <f t="shared" si="2202"/>
        <v>0</v>
      </c>
      <c r="BK965" s="874" t="str">
        <f t="shared" si="2203"/>
        <v xml:space="preserve">    </v>
      </c>
      <c r="BL965" s="5"/>
      <c r="BM965" s="383">
        <f t="shared" si="2090"/>
        <v>0</v>
      </c>
    </row>
    <row r="966" spans="1:66" customFormat="1" ht="12.75">
      <c r="A966" s="650">
        <v>56</v>
      </c>
      <c r="B966" s="883" t="str">
        <f>B891</f>
        <v>Net Expense Prior to Adjustments</v>
      </c>
      <c r="C966" s="871">
        <f t="shared" si="2167"/>
        <v>0</v>
      </c>
      <c r="D966" s="886">
        <f>+D959-D965</f>
        <v>0</v>
      </c>
      <c r="E966" s="886">
        <f>+E959-E965</f>
        <v>0</v>
      </c>
      <c r="F966" s="887">
        <f>+F959-F965</f>
        <v>0</v>
      </c>
      <c r="G966" s="887">
        <f>+G959-G965</f>
        <v>0</v>
      </c>
      <c r="H966" s="874" t="str">
        <f t="shared" si="2170"/>
        <v xml:space="preserve">    </v>
      </c>
      <c r="I966" s="892">
        <f t="shared" si="2171"/>
        <v>0</v>
      </c>
      <c r="J966" s="886">
        <f>+J959-J965</f>
        <v>0</v>
      </c>
      <c r="K966" s="889">
        <f>+K959-K965</f>
        <v>0</v>
      </c>
      <c r="L966" s="889">
        <f>+L959-L965</f>
        <v>0</v>
      </c>
      <c r="M966" s="874" t="str">
        <f t="shared" si="2173"/>
        <v xml:space="preserve">    </v>
      </c>
      <c r="N966" s="892">
        <f t="shared" si="2174"/>
        <v>0</v>
      </c>
      <c r="O966" s="886">
        <f>+O959-O965</f>
        <v>0</v>
      </c>
      <c r="P966" s="889">
        <f>+P959-P965</f>
        <v>0</v>
      </c>
      <c r="Q966" s="889">
        <f>+Q959-Q965</f>
        <v>0</v>
      </c>
      <c r="R966" s="874" t="str">
        <f t="shared" si="2176"/>
        <v xml:space="preserve">    </v>
      </c>
      <c r="S966" s="892">
        <f t="shared" si="2177"/>
        <v>0</v>
      </c>
      <c r="T966" s="886">
        <f>+T959-T965</f>
        <v>0</v>
      </c>
      <c r="U966" s="889">
        <f>+U959-U965</f>
        <v>0</v>
      </c>
      <c r="V966" s="889">
        <f>+V959-V965</f>
        <v>0</v>
      </c>
      <c r="W966" s="874" t="str">
        <f t="shared" si="2179"/>
        <v xml:space="preserve">    </v>
      </c>
      <c r="X966" s="892">
        <f t="shared" si="2180"/>
        <v>0</v>
      </c>
      <c r="Y966" s="886">
        <f>+Y959-Y965</f>
        <v>0</v>
      </c>
      <c r="Z966" s="889">
        <f>+Z959-Z965</f>
        <v>0</v>
      </c>
      <c r="AA966" s="889">
        <f>+AA959-AA965</f>
        <v>0</v>
      </c>
      <c r="AB966" s="874" t="str">
        <f t="shared" si="2182"/>
        <v xml:space="preserve">    </v>
      </c>
      <c r="AC966" s="892">
        <f t="shared" si="2183"/>
        <v>0</v>
      </c>
      <c r="AD966" s="886">
        <f>+AD959-AD965</f>
        <v>0</v>
      </c>
      <c r="AE966" s="889">
        <f>+AE959-AE965</f>
        <v>0</v>
      </c>
      <c r="AF966" s="889">
        <f>+AF959-AF965</f>
        <v>0</v>
      </c>
      <c r="AG966" s="874" t="str">
        <f t="shared" si="2185"/>
        <v xml:space="preserve">    </v>
      </c>
      <c r="AH966" s="892">
        <f t="shared" si="2186"/>
        <v>0</v>
      </c>
      <c r="AI966" s="886">
        <f>+AI959-AI965</f>
        <v>0</v>
      </c>
      <c r="AJ966" s="889">
        <f>+AJ959-AJ965</f>
        <v>0</v>
      </c>
      <c r="AK966" s="889">
        <f>+AK959-AK965</f>
        <v>0</v>
      </c>
      <c r="AL966" s="874" t="str">
        <f t="shared" si="2188"/>
        <v xml:space="preserve">    </v>
      </c>
      <c r="AM966" s="892">
        <f t="shared" si="2189"/>
        <v>0</v>
      </c>
      <c r="AN966" s="886">
        <f>+AN959-AN965</f>
        <v>0</v>
      </c>
      <c r="AO966" s="889">
        <f>+AO959-AO965</f>
        <v>0</v>
      </c>
      <c r="AP966" s="889">
        <f>+AP959-AP965</f>
        <v>0</v>
      </c>
      <c r="AQ966" s="874" t="str">
        <f t="shared" si="2191"/>
        <v xml:space="preserve">    </v>
      </c>
      <c r="AR966" s="892">
        <f t="shared" si="2192"/>
        <v>0</v>
      </c>
      <c r="AS966" s="886">
        <f>+AS959-AS965</f>
        <v>0</v>
      </c>
      <c r="AT966" s="889">
        <f>+AT959-AT965</f>
        <v>0</v>
      </c>
      <c r="AU966" s="889">
        <f>+AU959-AU965</f>
        <v>0</v>
      </c>
      <c r="AV966" s="874" t="str">
        <f t="shared" si="2194"/>
        <v xml:space="preserve">    </v>
      </c>
      <c r="AW966" s="892">
        <f t="shared" si="2195"/>
        <v>0</v>
      </c>
      <c r="AX966" s="886">
        <f>+AX959-AX965</f>
        <v>0</v>
      </c>
      <c r="AY966" s="889">
        <f>+AY959-AY965</f>
        <v>0</v>
      </c>
      <c r="AZ966" s="889">
        <f>+AZ959-AZ965</f>
        <v>0</v>
      </c>
      <c r="BA966" s="874" t="str">
        <f t="shared" si="2197"/>
        <v xml:space="preserve">    </v>
      </c>
      <c r="BB966" s="892">
        <f t="shared" si="2198"/>
        <v>0</v>
      </c>
      <c r="BC966" s="886">
        <f>+BC959-BC965</f>
        <v>0</v>
      </c>
      <c r="BD966" s="889">
        <f>+BD959-BD965</f>
        <v>0</v>
      </c>
      <c r="BE966" s="889">
        <f>+BE959-BE965</f>
        <v>0</v>
      </c>
      <c r="BF966" s="874" t="str">
        <f t="shared" si="2200"/>
        <v xml:space="preserve">    </v>
      </c>
      <c r="BG966" s="892">
        <f t="shared" si="2201"/>
        <v>0</v>
      </c>
      <c r="BH966" s="886">
        <f>+BH959-BH965</f>
        <v>0</v>
      </c>
      <c r="BI966" s="889">
        <f>+BI959-BI965</f>
        <v>0</v>
      </c>
      <c r="BJ966" s="889">
        <f>+BJ959-BJ965</f>
        <v>0</v>
      </c>
      <c r="BK966" s="874" t="str">
        <f t="shared" si="2203"/>
        <v xml:space="preserve">    </v>
      </c>
      <c r="BL966" s="5"/>
      <c r="BM966" s="383">
        <f t="shared" si="2090"/>
        <v>0</v>
      </c>
    </row>
    <row r="967" spans="1:66" s="1" customFormat="1" ht="12.75">
      <c r="A967" s="650">
        <v>57</v>
      </c>
      <c r="B967" s="651" t="str">
        <f>B892</f>
        <v>Disallowance (enter as negative)</v>
      </c>
      <c r="C967" s="558">
        <f t="shared" si="2167"/>
        <v>0</v>
      </c>
      <c r="D967" s="1031">
        <f t="shared" si="2168"/>
        <v>0</v>
      </c>
      <c r="E967" s="570"/>
      <c r="F967" s="391">
        <f>+F892+E967</f>
        <v>0</v>
      </c>
      <c r="G967" s="387">
        <f t="shared" ref="G967:G968" si="2228">D967-F967</f>
        <v>0</v>
      </c>
      <c r="H967" s="367" t="str">
        <f t="shared" si="2170"/>
        <v xml:space="preserve">    </v>
      </c>
      <c r="I967" s="853">
        <f t="shared" si="2171"/>
        <v>0</v>
      </c>
      <c r="J967" s="570"/>
      <c r="K967" s="391">
        <f>+K892+J967</f>
        <v>0</v>
      </c>
      <c r="L967" s="387">
        <f t="shared" ref="L967:L968" si="2229">I967-K967</f>
        <v>0</v>
      </c>
      <c r="M967" s="367" t="str">
        <f t="shared" si="2173"/>
        <v xml:space="preserve">    </v>
      </c>
      <c r="N967" s="853">
        <f t="shared" si="2174"/>
        <v>0</v>
      </c>
      <c r="O967" s="570"/>
      <c r="P967" s="407">
        <f>+P892+O967</f>
        <v>0</v>
      </c>
      <c r="Q967" s="387">
        <f t="shared" ref="Q967:Q968" si="2230">N967-P967</f>
        <v>0</v>
      </c>
      <c r="R967" s="367" t="str">
        <f t="shared" si="2176"/>
        <v xml:space="preserve">    </v>
      </c>
      <c r="S967" s="853">
        <f t="shared" si="2177"/>
        <v>0</v>
      </c>
      <c r="T967" s="570"/>
      <c r="U967" s="407">
        <f>+U892+T967</f>
        <v>0</v>
      </c>
      <c r="V967" s="387">
        <f t="shared" ref="V967:V968" si="2231">S967-U967</f>
        <v>0</v>
      </c>
      <c r="W967" s="367" t="str">
        <f t="shared" si="2179"/>
        <v xml:space="preserve">    </v>
      </c>
      <c r="X967" s="853">
        <f t="shared" si="2180"/>
        <v>0</v>
      </c>
      <c r="Y967" s="570"/>
      <c r="Z967" s="407">
        <f>+Z892+Y967</f>
        <v>0</v>
      </c>
      <c r="AA967" s="387">
        <f t="shared" ref="AA967:AA968" si="2232">X967-Z967</f>
        <v>0</v>
      </c>
      <c r="AB967" s="367" t="str">
        <f t="shared" si="2182"/>
        <v xml:space="preserve">    </v>
      </c>
      <c r="AC967" s="853">
        <f t="shared" si="2183"/>
        <v>0</v>
      </c>
      <c r="AD967" s="570"/>
      <c r="AE967" s="407">
        <f>+AE892+AD967</f>
        <v>0</v>
      </c>
      <c r="AF967" s="387">
        <f t="shared" ref="AF967:AF968" si="2233">AC967-AE967</f>
        <v>0</v>
      </c>
      <c r="AG967" s="367" t="str">
        <f t="shared" si="2185"/>
        <v xml:space="preserve">    </v>
      </c>
      <c r="AH967" s="853">
        <f t="shared" si="2186"/>
        <v>0</v>
      </c>
      <c r="AI967" s="570"/>
      <c r="AJ967" s="391">
        <f>+AJ892+AI967</f>
        <v>0</v>
      </c>
      <c r="AK967" s="387">
        <f t="shared" ref="AK967:AK968" si="2234">AH967-AJ967</f>
        <v>0</v>
      </c>
      <c r="AL967" s="367" t="str">
        <f t="shared" si="2188"/>
        <v xml:space="preserve">    </v>
      </c>
      <c r="AM967" s="853">
        <f t="shared" si="2189"/>
        <v>0</v>
      </c>
      <c r="AN967" s="570"/>
      <c r="AO967" s="407">
        <f>+AO892+AN967</f>
        <v>0</v>
      </c>
      <c r="AP967" s="387">
        <f t="shared" ref="AP967:AP968" si="2235">AM967-AO967</f>
        <v>0</v>
      </c>
      <c r="AQ967" s="367" t="str">
        <f t="shared" si="2191"/>
        <v xml:space="preserve">    </v>
      </c>
      <c r="AR967" s="853">
        <f t="shared" si="2192"/>
        <v>0</v>
      </c>
      <c r="AS967" s="570"/>
      <c r="AT967" s="407">
        <f>+AT892+AS967</f>
        <v>0</v>
      </c>
      <c r="AU967" s="387">
        <f t="shared" ref="AU967:AU968" si="2236">AR967-AT967</f>
        <v>0</v>
      </c>
      <c r="AV967" s="367" t="str">
        <f t="shared" si="2194"/>
        <v xml:space="preserve">    </v>
      </c>
      <c r="AW967" s="853">
        <f t="shared" si="2195"/>
        <v>0</v>
      </c>
      <c r="AX967" s="570"/>
      <c r="AY967" s="407">
        <f>+AY892+AX967</f>
        <v>0</v>
      </c>
      <c r="AZ967" s="387">
        <f t="shared" ref="AZ967:AZ968" si="2237">AW967-AY967</f>
        <v>0</v>
      </c>
      <c r="BA967" s="367" t="str">
        <f t="shared" si="2197"/>
        <v xml:space="preserve">    </v>
      </c>
      <c r="BB967" s="853">
        <f t="shared" si="2198"/>
        <v>0</v>
      </c>
      <c r="BC967" s="570"/>
      <c r="BD967" s="407">
        <f>+BD892+BC967</f>
        <v>0</v>
      </c>
      <c r="BE967" s="387">
        <f t="shared" ref="BE967:BE968" si="2238">BB967-BD967</f>
        <v>0</v>
      </c>
      <c r="BF967" s="367" t="str">
        <f t="shared" si="2200"/>
        <v xml:space="preserve">    </v>
      </c>
      <c r="BG967" s="853">
        <f t="shared" si="2201"/>
        <v>0</v>
      </c>
      <c r="BH967" s="570"/>
      <c r="BI967" s="407">
        <f>+BI892+BH967</f>
        <v>0</v>
      </c>
      <c r="BJ967" s="387">
        <f t="shared" ref="BJ967:BJ968" si="2239">BG967-BI967</f>
        <v>0</v>
      </c>
      <c r="BK967" s="367" t="str">
        <f t="shared" si="2203"/>
        <v xml:space="preserve">    </v>
      </c>
      <c r="BL967" s="406"/>
      <c r="BM967" s="383">
        <f t="shared" si="2090"/>
        <v>0</v>
      </c>
    </row>
    <row r="968" spans="1:66" s="1" customFormat="1" ht="12.75">
      <c r="A968" s="650">
        <v>58</v>
      </c>
      <c r="B968" s="651" t="str">
        <f>B893</f>
        <v>Adj. Due to Rate Cap (enter as neg)  SUD only</v>
      </c>
      <c r="C968" s="558">
        <f t="shared" si="2167"/>
        <v>0</v>
      </c>
      <c r="D968" s="1032">
        <f t="shared" si="2168"/>
        <v>0</v>
      </c>
      <c r="E968" s="570"/>
      <c r="F968" s="385">
        <f>+F893+E968</f>
        <v>0</v>
      </c>
      <c r="G968" s="387">
        <f t="shared" si="2228"/>
        <v>0</v>
      </c>
      <c r="H968" s="367" t="str">
        <f t="shared" si="2170"/>
        <v xml:space="preserve">    </v>
      </c>
      <c r="I968" s="854">
        <f t="shared" si="2171"/>
        <v>0</v>
      </c>
      <c r="J968" s="570"/>
      <c r="K968" s="385">
        <f>+K893+J968</f>
        <v>0</v>
      </c>
      <c r="L968" s="387">
        <f t="shared" si="2229"/>
        <v>0</v>
      </c>
      <c r="M968" s="367" t="str">
        <f t="shared" si="2173"/>
        <v xml:space="preserve">    </v>
      </c>
      <c r="N968" s="854">
        <f t="shared" si="2174"/>
        <v>0</v>
      </c>
      <c r="O968" s="570"/>
      <c r="P968" s="385">
        <f>+P893+O968</f>
        <v>0</v>
      </c>
      <c r="Q968" s="387">
        <f t="shared" si="2230"/>
        <v>0</v>
      </c>
      <c r="R968" s="367" t="str">
        <f t="shared" si="2176"/>
        <v xml:space="preserve">    </v>
      </c>
      <c r="S968" s="854">
        <f t="shared" si="2177"/>
        <v>0</v>
      </c>
      <c r="T968" s="570"/>
      <c r="U968" s="385">
        <f>+U893+T968</f>
        <v>0</v>
      </c>
      <c r="V968" s="387">
        <f t="shared" si="2231"/>
        <v>0</v>
      </c>
      <c r="W968" s="367" t="str">
        <f t="shared" si="2179"/>
        <v xml:space="preserve">    </v>
      </c>
      <c r="X968" s="854">
        <f t="shared" si="2180"/>
        <v>0</v>
      </c>
      <c r="Y968" s="570"/>
      <c r="Z968" s="385">
        <f>+Z893+Y968</f>
        <v>0</v>
      </c>
      <c r="AA968" s="387">
        <f t="shared" si="2232"/>
        <v>0</v>
      </c>
      <c r="AB968" s="367" t="str">
        <f t="shared" si="2182"/>
        <v xml:space="preserve">    </v>
      </c>
      <c r="AC968" s="854">
        <f t="shared" si="2183"/>
        <v>0</v>
      </c>
      <c r="AD968" s="570"/>
      <c r="AE968" s="385">
        <f>+AE893+AD968</f>
        <v>0</v>
      </c>
      <c r="AF968" s="387">
        <f t="shared" si="2233"/>
        <v>0</v>
      </c>
      <c r="AG968" s="367" t="str">
        <f t="shared" si="2185"/>
        <v xml:space="preserve">    </v>
      </c>
      <c r="AH968" s="854">
        <f t="shared" si="2186"/>
        <v>0</v>
      </c>
      <c r="AI968" s="570"/>
      <c r="AJ968" s="385">
        <f>+AJ893+AI968</f>
        <v>0</v>
      </c>
      <c r="AK968" s="387">
        <f t="shared" si="2234"/>
        <v>0</v>
      </c>
      <c r="AL968" s="367" t="str">
        <f t="shared" si="2188"/>
        <v xml:space="preserve">    </v>
      </c>
      <c r="AM968" s="854">
        <f t="shared" si="2189"/>
        <v>0</v>
      </c>
      <c r="AN968" s="570"/>
      <c r="AO968" s="385">
        <f>+AO893+AN968</f>
        <v>0</v>
      </c>
      <c r="AP968" s="387">
        <f t="shared" si="2235"/>
        <v>0</v>
      </c>
      <c r="AQ968" s="367" t="str">
        <f t="shared" si="2191"/>
        <v xml:space="preserve">    </v>
      </c>
      <c r="AR968" s="854">
        <f t="shared" si="2192"/>
        <v>0</v>
      </c>
      <c r="AS968" s="570"/>
      <c r="AT968" s="385">
        <f>+AT893+AS968</f>
        <v>0</v>
      </c>
      <c r="AU968" s="387">
        <f t="shared" si="2236"/>
        <v>0</v>
      </c>
      <c r="AV968" s="367" t="str">
        <f t="shared" si="2194"/>
        <v xml:space="preserve">    </v>
      </c>
      <c r="AW968" s="854">
        <f t="shared" si="2195"/>
        <v>0</v>
      </c>
      <c r="AX968" s="570"/>
      <c r="AY968" s="385">
        <f>+AY893+AX968</f>
        <v>0</v>
      </c>
      <c r="AZ968" s="387">
        <f t="shared" si="2237"/>
        <v>0</v>
      </c>
      <c r="BA968" s="367" t="str">
        <f t="shared" si="2197"/>
        <v xml:space="preserve">    </v>
      </c>
      <c r="BB968" s="854">
        <f t="shared" si="2198"/>
        <v>0</v>
      </c>
      <c r="BC968" s="570"/>
      <c r="BD968" s="385">
        <f>+BD893+BC968</f>
        <v>0</v>
      </c>
      <c r="BE968" s="387">
        <f t="shared" si="2238"/>
        <v>0</v>
      </c>
      <c r="BF968" s="367" t="str">
        <f t="shared" si="2200"/>
        <v xml:space="preserve">    </v>
      </c>
      <c r="BG968" s="854">
        <f t="shared" si="2201"/>
        <v>0</v>
      </c>
      <c r="BH968" s="570"/>
      <c r="BI968" s="385">
        <f>+BI893+BH968</f>
        <v>0</v>
      </c>
      <c r="BJ968" s="387">
        <f t="shared" si="2239"/>
        <v>0</v>
      </c>
      <c r="BK968" s="367" t="str">
        <f t="shared" si="2203"/>
        <v xml:space="preserve">    </v>
      </c>
      <c r="BL968" s="406"/>
      <c r="BM968" s="383">
        <f t="shared" si="2090"/>
        <v>0</v>
      </c>
    </row>
    <row r="969" spans="1:66" s="18" customFormat="1" ht="13.5" thickBot="1">
      <c r="A969" s="656">
        <v>59</v>
      </c>
      <c r="B969" s="855" t="str">
        <f>B894</f>
        <v>NET INVOICE AMOUNT</v>
      </c>
      <c r="C969" s="856">
        <f t="shared" si="2167"/>
        <v>0</v>
      </c>
      <c r="D969" s="848">
        <f>+D966+D967+D968</f>
        <v>0</v>
      </c>
      <c r="E969" s="848">
        <f>+E966+E967+E968</f>
        <v>0</v>
      </c>
      <c r="F969" s="868">
        <f>+F966+F967+F968</f>
        <v>0</v>
      </c>
      <c r="G969" s="868">
        <f>+G966+G967+G968</f>
        <v>0</v>
      </c>
      <c r="H969" s="857" t="str">
        <f t="shared" si="2170"/>
        <v xml:space="preserve">    </v>
      </c>
      <c r="I969" s="848">
        <f>+I966+I967+I968</f>
        <v>0</v>
      </c>
      <c r="J969" s="848">
        <f>+J966+J967+J968</f>
        <v>0</v>
      </c>
      <c r="K969" s="870">
        <f>+K966+K967+K968</f>
        <v>0</v>
      </c>
      <c r="L969" s="870">
        <f>+L966+L967+L968</f>
        <v>0</v>
      </c>
      <c r="M969" s="857" t="str">
        <f t="shared" si="2173"/>
        <v xml:space="preserve">    </v>
      </c>
      <c r="N969" s="848">
        <f>+N966+N967+N968</f>
        <v>0</v>
      </c>
      <c r="O969" s="848">
        <f>+O966+O967+O968</f>
        <v>0</v>
      </c>
      <c r="P969" s="870">
        <f>+P966+P967+P968</f>
        <v>0</v>
      </c>
      <c r="Q969" s="870">
        <f>+Q966+Q967+Q968</f>
        <v>0</v>
      </c>
      <c r="R969" s="857" t="str">
        <f t="shared" si="2176"/>
        <v xml:space="preserve">    </v>
      </c>
      <c r="S969" s="848">
        <f>+S966+S967+S968</f>
        <v>0</v>
      </c>
      <c r="T969" s="848">
        <f>+T966+T967+T968</f>
        <v>0</v>
      </c>
      <c r="U969" s="870">
        <f>+U966+U967+U968</f>
        <v>0</v>
      </c>
      <c r="V969" s="870">
        <f>+V966+V967+V968</f>
        <v>0</v>
      </c>
      <c r="W969" s="857" t="str">
        <f t="shared" si="2179"/>
        <v xml:space="preserve">    </v>
      </c>
      <c r="X969" s="848">
        <f>+X966+X967+X968</f>
        <v>0</v>
      </c>
      <c r="Y969" s="848">
        <f>+Y966+Y967+Y968</f>
        <v>0</v>
      </c>
      <c r="Z969" s="870">
        <f>+Z966+Z967+Z968</f>
        <v>0</v>
      </c>
      <c r="AA969" s="870">
        <f>+AA966+AA967+AA968</f>
        <v>0</v>
      </c>
      <c r="AB969" s="857" t="str">
        <f t="shared" si="2182"/>
        <v xml:space="preserve">    </v>
      </c>
      <c r="AC969" s="848">
        <f>+AC966+AC967+AC968</f>
        <v>0</v>
      </c>
      <c r="AD969" s="848">
        <f>+AD966+AD967+AD968</f>
        <v>0</v>
      </c>
      <c r="AE969" s="870">
        <f>+AE966+AE967+AE968</f>
        <v>0</v>
      </c>
      <c r="AF969" s="870">
        <f>+AF966+AF967+AF968</f>
        <v>0</v>
      </c>
      <c r="AG969" s="857" t="str">
        <f t="shared" si="2185"/>
        <v xml:space="preserve">    </v>
      </c>
      <c r="AH969" s="848">
        <f>+AH966+AH967+AH968</f>
        <v>0</v>
      </c>
      <c r="AI969" s="848">
        <f>+AI966+AI967+AI968</f>
        <v>0</v>
      </c>
      <c r="AJ969" s="870">
        <f>+AJ966+AJ967+AJ968</f>
        <v>0</v>
      </c>
      <c r="AK969" s="870">
        <f>+AK966+AK967+AK968</f>
        <v>0</v>
      </c>
      <c r="AL969" s="857" t="str">
        <f t="shared" si="2188"/>
        <v xml:space="preserve">    </v>
      </c>
      <c r="AM969" s="848">
        <f>+AM966+AM967+AM968</f>
        <v>0</v>
      </c>
      <c r="AN969" s="848">
        <f>+AN966+AN967+AN968</f>
        <v>0</v>
      </c>
      <c r="AO969" s="870">
        <f>+AO966+AO967+AO968</f>
        <v>0</v>
      </c>
      <c r="AP969" s="870">
        <f>+AP966+AP967+AP968</f>
        <v>0</v>
      </c>
      <c r="AQ969" s="857" t="str">
        <f t="shared" si="2191"/>
        <v xml:space="preserve">    </v>
      </c>
      <c r="AR969" s="848">
        <f>+AR966+AR967+AR968</f>
        <v>0</v>
      </c>
      <c r="AS969" s="848">
        <f>+AS966+AS967+AS968</f>
        <v>0</v>
      </c>
      <c r="AT969" s="870">
        <f>+AT966+AT967+AT968</f>
        <v>0</v>
      </c>
      <c r="AU969" s="870">
        <f>+AU966+AU967+AU968</f>
        <v>0</v>
      </c>
      <c r="AV969" s="857" t="str">
        <f t="shared" si="2194"/>
        <v xml:space="preserve">    </v>
      </c>
      <c r="AW969" s="848">
        <f>+AW966+AW967+AW968</f>
        <v>0</v>
      </c>
      <c r="AX969" s="848">
        <f>+AX966+AX967+AX968</f>
        <v>0</v>
      </c>
      <c r="AY969" s="870">
        <f>+AY966+AY967+AY968</f>
        <v>0</v>
      </c>
      <c r="AZ969" s="870">
        <f>+AZ966+AZ967+AZ968</f>
        <v>0</v>
      </c>
      <c r="BA969" s="857" t="str">
        <f t="shared" si="2197"/>
        <v xml:space="preserve">    </v>
      </c>
      <c r="BB969" s="848">
        <f>+BB966+BB967+BB968</f>
        <v>0</v>
      </c>
      <c r="BC969" s="848">
        <f>+BC966+BC967+BC968</f>
        <v>0</v>
      </c>
      <c r="BD969" s="870">
        <f>+BD966+BD967+BD968</f>
        <v>0</v>
      </c>
      <c r="BE969" s="870">
        <f>+BE966+BE967+BE968</f>
        <v>0</v>
      </c>
      <c r="BF969" s="857" t="str">
        <f t="shared" si="2200"/>
        <v xml:space="preserve">    </v>
      </c>
      <c r="BG969" s="848">
        <f>+BG966+BG967+BG968</f>
        <v>0</v>
      </c>
      <c r="BH969" s="848">
        <f>+BH966+BH967+BH968</f>
        <v>0</v>
      </c>
      <c r="BI969" s="870">
        <f>+BI966+BI967+BI968</f>
        <v>0</v>
      </c>
      <c r="BJ969" s="870">
        <f>+BJ966+BJ967+BJ968</f>
        <v>0</v>
      </c>
      <c r="BK969" s="857" t="str">
        <f t="shared" si="2203"/>
        <v xml:space="preserve">    </v>
      </c>
      <c r="BL969" s="405"/>
      <c r="BM969" s="383">
        <f t="shared" si="2090"/>
        <v>0</v>
      </c>
    </row>
    <row r="970" spans="1:66" customFormat="1" ht="15" customHeight="1" thickTop="1">
      <c r="A970" s="1151" t="s">
        <v>247</v>
      </c>
      <c r="B970" s="1151"/>
      <c r="C970" s="657">
        <v>0</v>
      </c>
      <c r="D970" s="636" t="str">
        <f>D70</f>
        <v>Certification of Exclusion and Debarment (Article 4 or 8)</v>
      </c>
      <c r="E970" s="1011"/>
      <c r="F970" s="636"/>
      <c r="G970" s="636"/>
      <c r="H970" s="636"/>
      <c r="I970" s="636" t="str">
        <f>D70</f>
        <v>Certification of Exclusion and Debarment (Article 4 or 8)</v>
      </c>
      <c r="J970" s="636"/>
      <c r="K970" s="636"/>
      <c r="L970" s="636"/>
      <c r="M970" s="636"/>
      <c r="N970" s="636" t="str">
        <f>D70</f>
        <v>Certification of Exclusion and Debarment (Article 4 or 8)</v>
      </c>
      <c r="O970" s="636"/>
      <c r="P970" s="636"/>
      <c r="Q970" s="636"/>
      <c r="R970" s="636"/>
      <c r="S970" s="636" t="str">
        <f>D70</f>
        <v>Certification of Exclusion and Debarment (Article 4 or 8)</v>
      </c>
      <c r="T970" s="636"/>
      <c r="U970" s="636"/>
      <c r="V970" s="636"/>
      <c r="W970" s="636"/>
      <c r="X970" s="636" t="str">
        <f>D70</f>
        <v>Certification of Exclusion and Debarment (Article 4 or 8)</v>
      </c>
      <c r="Y970" s="636"/>
      <c r="Z970" s="636"/>
      <c r="AA970" s="636"/>
      <c r="AB970" s="636"/>
      <c r="AC970" s="636" t="str">
        <f>D70</f>
        <v>Certification of Exclusion and Debarment (Article 4 or 8)</v>
      </c>
      <c r="AD970" s="636"/>
      <c r="AE970" s="636"/>
      <c r="AF970" s="636"/>
      <c r="AG970" s="636"/>
      <c r="AH970" s="636" t="str">
        <f>D70</f>
        <v>Certification of Exclusion and Debarment (Article 4 or 8)</v>
      </c>
      <c r="AI970" s="636"/>
      <c r="AJ970" s="636"/>
      <c r="AK970" s="636"/>
      <c r="AL970" s="636"/>
      <c r="AM970" s="636" t="str">
        <f>D70</f>
        <v>Certification of Exclusion and Debarment (Article 4 or 8)</v>
      </c>
      <c r="AN970" s="636"/>
      <c r="AO970" s="636"/>
      <c r="AP970" s="636"/>
      <c r="AQ970" s="636"/>
      <c r="AR970" s="636" t="str">
        <f>D70</f>
        <v>Certification of Exclusion and Debarment (Article 4 or 8)</v>
      </c>
      <c r="AS970" s="636"/>
      <c r="AT970" s="636"/>
      <c r="AU970" s="636"/>
      <c r="AV970" s="636"/>
      <c r="AW970" s="636" t="str">
        <f>D70</f>
        <v>Certification of Exclusion and Debarment (Article 4 or 8)</v>
      </c>
      <c r="AX970" s="636"/>
      <c r="AY970" s="636"/>
      <c r="AZ970" s="636"/>
      <c r="BA970" s="636"/>
      <c r="BB970" s="636" t="str">
        <f>D70</f>
        <v>Certification of Exclusion and Debarment (Article 4 or 8)</v>
      </c>
      <c r="BC970" s="636"/>
      <c r="BD970" s="636"/>
      <c r="BE970" s="636"/>
      <c r="BF970" s="636"/>
      <c r="BG970" s="636" t="str">
        <f>D70</f>
        <v>Certification of Exclusion and Debarment (Article 4 or 8)</v>
      </c>
      <c r="BH970" s="636"/>
      <c r="BI970" s="636"/>
      <c r="BJ970" s="636"/>
      <c r="BK970" s="636"/>
      <c r="BL970" s="244"/>
      <c r="BM970" s="244"/>
      <c r="BN970" s="244"/>
    </row>
    <row r="971" spans="1:66" customFormat="1" ht="75.75" customHeight="1" thickBot="1">
      <c r="A971" s="1152"/>
      <c r="B971" s="1152"/>
      <c r="C971" s="658"/>
      <c r="D971" s="1149" t="str">
        <f>D896</f>
        <v>Invoice Certification Language (MH)</v>
      </c>
      <c r="E971" s="1149"/>
      <c r="F971" s="1149"/>
      <c r="G971" s="1149"/>
      <c r="H971" s="1149"/>
      <c r="I971" s="1149" t="str">
        <f>D971</f>
        <v>Invoice Certification Language (MH)</v>
      </c>
      <c r="J971" s="1149"/>
      <c r="K971" s="1149"/>
      <c r="L971" s="1149"/>
      <c r="M971" s="1149"/>
      <c r="N971" s="1149" t="str">
        <f>I971</f>
        <v>Invoice Certification Language (MH)</v>
      </c>
      <c r="O971" s="1149"/>
      <c r="P971" s="1149"/>
      <c r="Q971" s="1149"/>
      <c r="R971" s="1149"/>
      <c r="S971" s="1149" t="str">
        <f>N971</f>
        <v>Invoice Certification Language (MH)</v>
      </c>
      <c r="T971" s="1149"/>
      <c r="U971" s="1149"/>
      <c r="V971" s="1149"/>
      <c r="W971" s="1149"/>
      <c r="X971" s="1149" t="str">
        <f>S971</f>
        <v>Invoice Certification Language (MH)</v>
      </c>
      <c r="Y971" s="1149"/>
      <c r="Z971" s="1149"/>
      <c r="AA971" s="1149"/>
      <c r="AB971" s="1149"/>
      <c r="AC971" s="1149" t="str">
        <f>X971</f>
        <v>Invoice Certification Language (MH)</v>
      </c>
      <c r="AD971" s="1149"/>
      <c r="AE971" s="1149"/>
      <c r="AF971" s="1149"/>
      <c r="AG971" s="1149"/>
      <c r="AH971" s="1149" t="str">
        <f>AC971</f>
        <v>Invoice Certification Language (MH)</v>
      </c>
      <c r="AI971" s="1149"/>
      <c r="AJ971" s="1149"/>
      <c r="AK971" s="1149"/>
      <c r="AL971" s="1149"/>
      <c r="AM971" s="1149" t="str">
        <f>AH971</f>
        <v>Invoice Certification Language (MH)</v>
      </c>
      <c r="AN971" s="1149"/>
      <c r="AO971" s="1149"/>
      <c r="AP971" s="1149"/>
      <c r="AQ971" s="1149"/>
      <c r="AR971" s="1149" t="str">
        <f>AM971</f>
        <v>Invoice Certification Language (MH)</v>
      </c>
      <c r="AS971" s="1149"/>
      <c r="AT971" s="1149"/>
      <c r="AU971" s="1149"/>
      <c r="AV971" s="1149"/>
      <c r="AW971" s="1149" t="str">
        <f>AR971</f>
        <v>Invoice Certification Language (MH)</v>
      </c>
      <c r="AX971" s="1149"/>
      <c r="AY971" s="1149"/>
      <c r="AZ971" s="1149"/>
      <c r="BA971" s="1149"/>
      <c r="BB971" s="1149" t="str">
        <f>AW971</f>
        <v>Invoice Certification Language (MH)</v>
      </c>
      <c r="BC971" s="1149"/>
      <c r="BD971" s="1149"/>
      <c r="BE971" s="1149"/>
      <c r="BF971" s="1149"/>
      <c r="BG971" s="1149" t="str">
        <f>BB971</f>
        <v>Invoice Certification Language (MH)</v>
      </c>
      <c r="BH971" s="1149"/>
      <c r="BI971" s="1149"/>
      <c r="BJ971" s="1149"/>
      <c r="BK971" s="1149"/>
      <c r="BL971" s="244"/>
      <c r="BM971" s="244"/>
      <c r="BN971" s="244"/>
    </row>
    <row r="972" spans="1:66" s="1" customFormat="1" ht="12" customHeight="1">
      <c r="A972" s="1167"/>
      <c r="B972" s="1168"/>
      <c r="C972" s="369"/>
      <c r="D972" s="1142"/>
      <c r="E972" s="1142"/>
      <c r="F972" s="1142"/>
      <c r="G972" s="1141"/>
      <c r="H972" s="1141"/>
      <c r="I972" s="1142"/>
      <c r="J972" s="1142"/>
      <c r="K972" s="1142"/>
      <c r="L972" s="1141"/>
      <c r="M972" s="1141"/>
      <c r="N972" s="1142"/>
      <c r="O972" s="1142"/>
      <c r="P972" s="1142"/>
      <c r="Q972" s="1141"/>
      <c r="R972" s="1141"/>
      <c r="S972" s="1142"/>
      <c r="T972" s="1142"/>
      <c r="U972" s="1142"/>
      <c r="V972" s="1141"/>
      <c r="W972" s="1141"/>
      <c r="X972" s="1142"/>
      <c r="Y972" s="1142"/>
      <c r="Z972" s="1142"/>
      <c r="AA972" s="1141"/>
      <c r="AB972" s="1141"/>
      <c r="AC972" s="1142"/>
      <c r="AD972" s="1142"/>
      <c r="AE972" s="1142"/>
      <c r="AF972" s="1141"/>
      <c r="AG972" s="1141"/>
      <c r="AH972" s="1142"/>
      <c r="AI972" s="1142"/>
      <c r="AJ972" s="1142"/>
      <c r="AK972" s="1141"/>
      <c r="AL972" s="1141"/>
      <c r="AM972" s="1142"/>
      <c r="AN972" s="1142"/>
      <c r="AO972" s="1142"/>
      <c r="AP972" s="1141"/>
      <c r="AQ972" s="1141"/>
      <c r="AR972" s="1142"/>
      <c r="AS972" s="1142"/>
      <c r="AT972" s="1142"/>
      <c r="AU972" s="1141"/>
      <c r="AV972" s="1141"/>
      <c r="AW972" s="1142"/>
      <c r="AX972" s="1142"/>
      <c r="AY972" s="1142"/>
      <c r="AZ972" s="1141"/>
      <c r="BA972" s="1141"/>
      <c r="BB972" s="1142"/>
      <c r="BC972" s="1142"/>
      <c r="BD972" s="1142"/>
      <c r="BE972" s="1141"/>
      <c r="BF972" s="1141"/>
      <c r="BG972" s="1142"/>
      <c r="BH972" s="1142"/>
      <c r="BI972" s="1142"/>
      <c r="BJ972" s="1141"/>
      <c r="BK972" s="1141"/>
    </row>
    <row r="973" spans="1:66" s="1" customFormat="1" ht="10.5" customHeight="1">
      <c r="A973" s="1169"/>
      <c r="B973" s="1170"/>
      <c r="C973" s="370"/>
      <c r="D973" s="1143" t="s">
        <v>313</v>
      </c>
      <c r="E973" s="1143"/>
      <c r="F973" s="1143"/>
      <c r="G973" s="96" t="s">
        <v>125</v>
      </c>
      <c r="H973" s="87"/>
      <c r="I973" s="1143" t="s">
        <v>313</v>
      </c>
      <c r="J973" s="1143"/>
      <c r="K973" s="1143"/>
      <c r="L973" s="96" t="s">
        <v>125</v>
      </c>
      <c r="M973" s="87"/>
      <c r="N973" s="1143" t="s">
        <v>313</v>
      </c>
      <c r="O973" s="1143"/>
      <c r="P973" s="1143"/>
      <c r="Q973" s="96" t="s">
        <v>125</v>
      </c>
      <c r="R973" s="87"/>
      <c r="S973" s="1143" t="s">
        <v>313</v>
      </c>
      <c r="T973" s="1143"/>
      <c r="U973" s="1143"/>
      <c r="V973" s="96" t="s">
        <v>125</v>
      </c>
      <c r="W973" s="87"/>
      <c r="X973" s="1143" t="s">
        <v>313</v>
      </c>
      <c r="Y973" s="1143"/>
      <c r="Z973" s="1143"/>
      <c r="AA973" s="96" t="s">
        <v>125</v>
      </c>
      <c r="AB973" s="87"/>
      <c r="AC973" s="1143" t="s">
        <v>313</v>
      </c>
      <c r="AD973" s="1143"/>
      <c r="AE973" s="1143"/>
      <c r="AF973" s="96" t="s">
        <v>125</v>
      </c>
      <c r="AG973" s="87"/>
      <c r="AH973" s="1143" t="s">
        <v>313</v>
      </c>
      <c r="AI973" s="1143"/>
      <c r="AJ973" s="1143"/>
      <c r="AK973" s="96" t="s">
        <v>125</v>
      </c>
      <c r="AL973" s="87"/>
      <c r="AM973" s="1143" t="s">
        <v>313</v>
      </c>
      <c r="AN973" s="1143"/>
      <c r="AO973" s="1143"/>
      <c r="AP973" s="96" t="s">
        <v>125</v>
      </c>
      <c r="AQ973" s="87"/>
      <c r="AR973" s="1143" t="s">
        <v>313</v>
      </c>
      <c r="AS973" s="1143"/>
      <c r="AT973" s="1143"/>
      <c r="AU973" s="96" t="s">
        <v>125</v>
      </c>
      <c r="AV973" s="87"/>
      <c r="AW973" s="1143" t="s">
        <v>313</v>
      </c>
      <c r="AX973" s="1143"/>
      <c r="AY973" s="1143"/>
      <c r="AZ973" s="96" t="s">
        <v>125</v>
      </c>
      <c r="BA973" s="87"/>
      <c r="BB973" s="1143" t="s">
        <v>313</v>
      </c>
      <c r="BC973" s="1143"/>
      <c r="BD973" s="1143"/>
      <c r="BE973" s="96" t="s">
        <v>125</v>
      </c>
      <c r="BF973" s="87"/>
      <c r="BG973" s="1143" t="s">
        <v>313</v>
      </c>
      <c r="BH973" s="1143"/>
      <c r="BI973" s="1143"/>
      <c r="BJ973" s="96" t="s">
        <v>125</v>
      </c>
      <c r="BK973" s="87"/>
    </row>
    <row r="974" spans="1:66" s="1" customFormat="1" ht="21" customHeight="1">
      <c r="A974" s="1169"/>
      <c r="B974" s="1170"/>
      <c r="C974" s="361"/>
      <c r="D974" s="1145"/>
      <c r="E974" s="1145"/>
      <c r="F974" s="1145"/>
      <c r="G974" s="1140"/>
      <c r="H974" s="1140"/>
      <c r="I974" s="1145"/>
      <c r="J974" s="1145"/>
      <c r="K974" s="1145"/>
      <c r="L974" s="1140"/>
      <c r="M974" s="1140"/>
      <c r="N974" s="1145"/>
      <c r="O974" s="1145"/>
      <c r="P974" s="1145"/>
      <c r="Q974" s="1140"/>
      <c r="R974" s="1140"/>
      <c r="S974" s="1145"/>
      <c r="T974" s="1145"/>
      <c r="U974" s="1145"/>
      <c r="V974" s="1140"/>
      <c r="W974" s="1140"/>
      <c r="X974" s="1145"/>
      <c r="Y974" s="1145"/>
      <c r="Z974" s="1145"/>
      <c r="AA974" s="1140"/>
      <c r="AB974" s="1140"/>
      <c r="AC974" s="1145"/>
      <c r="AD974" s="1145"/>
      <c r="AE974" s="1145"/>
      <c r="AF974" s="1140"/>
      <c r="AG974" s="1140"/>
      <c r="AH974" s="1145"/>
      <c r="AI974" s="1145"/>
      <c r="AJ974" s="1145"/>
      <c r="AK974" s="1140"/>
      <c r="AL974" s="1140"/>
      <c r="AM974" s="1145"/>
      <c r="AN974" s="1145"/>
      <c r="AO974" s="1145"/>
      <c r="AP974" s="1140"/>
      <c r="AQ974" s="1140"/>
      <c r="AR974" s="1145"/>
      <c r="AS974" s="1145"/>
      <c r="AT974" s="1145"/>
      <c r="AU974" s="1140"/>
      <c r="AV974" s="1140"/>
      <c r="AW974" s="1145"/>
      <c r="AX974" s="1145"/>
      <c r="AY974" s="1145"/>
      <c r="AZ974" s="1140"/>
      <c r="BA974" s="1140"/>
      <c r="BB974" s="1145"/>
      <c r="BC974" s="1145"/>
      <c r="BD974" s="1145"/>
      <c r="BE974" s="1140"/>
      <c r="BF974" s="1140"/>
      <c r="BG974" s="1145"/>
      <c r="BH974" s="1145"/>
      <c r="BI974" s="1145"/>
      <c r="BJ974" s="1140"/>
      <c r="BK974" s="1140"/>
    </row>
    <row r="975" spans="1:66" s="1" customFormat="1" ht="16.5" thickBot="1">
      <c r="A975" s="1171"/>
      <c r="B975" s="1172"/>
      <c r="C975" s="362"/>
      <c r="D975" s="1144" t="s">
        <v>80</v>
      </c>
      <c r="E975" s="1144"/>
      <c r="F975" s="94"/>
      <c r="G975" s="95" t="s">
        <v>81</v>
      </c>
      <c r="H975" s="87"/>
      <c r="I975" s="1144" t="s">
        <v>80</v>
      </c>
      <c r="J975" s="1144"/>
      <c r="K975" s="94"/>
      <c r="L975" s="95" t="s">
        <v>81</v>
      </c>
      <c r="M975" s="87"/>
      <c r="N975" s="1144" t="s">
        <v>80</v>
      </c>
      <c r="O975" s="1144"/>
      <c r="P975" s="94"/>
      <c r="Q975" s="95" t="s">
        <v>81</v>
      </c>
      <c r="R975" s="87"/>
      <c r="S975" s="1144" t="s">
        <v>80</v>
      </c>
      <c r="T975" s="1144"/>
      <c r="U975" s="94"/>
      <c r="V975" s="95" t="s">
        <v>81</v>
      </c>
      <c r="W975" s="87"/>
      <c r="X975" s="1144" t="s">
        <v>80</v>
      </c>
      <c r="Y975" s="1144"/>
      <c r="Z975" s="94"/>
      <c r="AA975" s="95" t="s">
        <v>81</v>
      </c>
      <c r="AB975" s="87"/>
      <c r="AC975" s="1144" t="s">
        <v>80</v>
      </c>
      <c r="AD975" s="1144"/>
      <c r="AE975" s="94"/>
      <c r="AF975" s="95" t="s">
        <v>81</v>
      </c>
      <c r="AG975" s="87"/>
      <c r="AH975" s="1144" t="s">
        <v>80</v>
      </c>
      <c r="AI975" s="1144"/>
      <c r="AJ975" s="94"/>
      <c r="AK975" s="95" t="s">
        <v>81</v>
      </c>
      <c r="AL975" s="87"/>
      <c r="AM975" s="1144" t="s">
        <v>80</v>
      </c>
      <c r="AN975" s="1144"/>
      <c r="AO975" s="94"/>
      <c r="AP975" s="95" t="s">
        <v>81</v>
      </c>
      <c r="AQ975" s="87"/>
      <c r="AR975" s="1144" t="s">
        <v>80</v>
      </c>
      <c r="AS975" s="1144"/>
      <c r="AT975" s="94"/>
      <c r="AU975" s="95" t="s">
        <v>81</v>
      </c>
      <c r="AV975" s="87"/>
      <c r="AW975" s="1144" t="s">
        <v>80</v>
      </c>
      <c r="AX975" s="1144"/>
      <c r="AY975" s="94"/>
      <c r="AZ975" s="95" t="s">
        <v>81</v>
      </c>
      <c r="BA975" s="87"/>
      <c r="BB975" s="1144" t="s">
        <v>80</v>
      </c>
      <c r="BC975" s="1144"/>
      <c r="BD975" s="94"/>
      <c r="BE975" s="95" t="s">
        <v>81</v>
      </c>
      <c r="BF975" s="87"/>
      <c r="BG975" s="1144" t="s">
        <v>80</v>
      </c>
      <c r="BH975" s="1144"/>
      <c r="BI975" s="94"/>
      <c r="BJ975" s="95" t="s">
        <v>81</v>
      </c>
      <c r="BK975" s="87"/>
    </row>
    <row r="976" spans="1:66" customFormat="1" ht="15.6" customHeight="1">
      <c r="A976" s="637" t="s">
        <v>242</v>
      </c>
      <c r="B976" s="88"/>
      <c r="C976" s="357"/>
      <c r="D976" s="88"/>
      <c r="E976" s="357"/>
      <c r="F976" s="88"/>
      <c r="G976" s="89"/>
      <c r="H976" s="90"/>
      <c r="I976" s="2"/>
      <c r="J976" s="2"/>
      <c r="K976" s="2"/>
      <c r="L976" s="2"/>
      <c r="M976" s="2"/>
      <c r="N976" s="2"/>
      <c r="O976" s="2"/>
      <c r="P976" s="3"/>
      <c r="Q976" s="3"/>
      <c r="R976" s="3"/>
      <c r="S976" s="15"/>
      <c r="T976" s="10"/>
      <c r="U976" s="10"/>
      <c r="V976" s="11"/>
      <c r="W976" s="25"/>
      <c r="X976" s="9"/>
      <c r="Y976" s="9"/>
      <c r="Z976" s="15"/>
      <c r="AA976" s="20"/>
      <c r="AB976" s="20"/>
      <c r="AC976" s="20"/>
      <c r="AD976" s="2"/>
      <c r="AE976" s="3"/>
      <c r="AF976" s="3"/>
      <c r="AG976" s="3"/>
      <c r="AH976" s="8"/>
      <c r="AI976" s="10"/>
      <c r="AJ976" s="10"/>
      <c r="AK976" s="11"/>
      <c r="AL976" s="21"/>
      <c r="AM976" s="22"/>
      <c r="AN976" s="22"/>
      <c r="AO976" s="8"/>
      <c r="AP976" s="8"/>
      <c r="AQ976" s="8"/>
      <c r="AR976" s="8"/>
      <c r="AS976" s="8"/>
      <c r="AT976" s="8"/>
      <c r="AU976" s="8"/>
      <c r="AV976" s="8"/>
      <c r="AW976" s="8"/>
      <c r="AX976" s="8"/>
      <c r="AY976" s="8"/>
      <c r="AZ976" s="8"/>
      <c r="BA976" s="8"/>
      <c r="BB976" s="8"/>
      <c r="BC976" s="8"/>
      <c r="BD976" s="8"/>
      <c r="BE976" s="8"/>
      <c r="BF976" s="8"/>
      <c r="BG976" s="8"/>
      <c r="BH976" s="8"/>
      <c r="BI976" s="8"/>
      <c r="BJ976" s="8"/>
      <c r="BK976" s="8"/>
      <c r="BL976" s="8"/>
      <c r="BM976" s="660"/>
      <c r="BN976" s="8"/>
    </row>
    <row r="977" spans="1:66" s="1" customFormat="1" ht="12.6" customHeight="1">
      <c r="A977" s="97" t="s">
        <v>243</v>
      </c>
      <c r="B977" s="88"/>
      <c r="C977" s="363"/>
      <c r="D977" s="273"/>
      <c r="E977" s="1013"/>
      <c r="F977" s="256"/>
      <c r="G977" s="273"/>
      <c r="H977" s="274"/>
      <c r="I977" s="273"/>
      <c r="J977" s="273"/>
      <c r="K977" s="256"/>
      <c r="L977" s="273"/>
      <c r="M977" s="274"/>
      <c r="N977" s="32"/>
      <c r="O977" s="275"/>
      <c r="P977" s="275"/>
      <c r="Q977" s="275"/>
      <c r="R977" s="275"/>
      <c r="S977" s="276"/>
      <c r="T977" s="276"/>
      <c r="U977" s="276"/>
      <c r="V977" s="277"/>
      <c r="W977" s="278"/>
      <c r="X977" s="276"/>
      <c r="Y977" s="276"/>
      <c r="Z977" s="32"/>
      <c r="AD977" s="279"/>
      <c r="AE977" s="279"/>
      <c r="AF977" s="279"/>
      <c r="AG977" s="279"/>
      <c r="AH977" s="280"/>
      <c r="AI977" s="280"/>
      <c r="AJ977" s="280"/>
      <c r="AK977" s="281"/>
      <c r="AL977" s="282"/>
      <c r="AM977" s="280"/>
      <c r="AN977" s="280"/>
      <c r="AO977" s="32"/>
      <c r="AP977" s="32"/>
      <c r="AQ977" s="32"/>
      <c r="AR977" s="32"/>
      <c r="AS977" s="32"/>
      <c r="AT977" s="32"/>
      <c r="AU977" s="32"/>
      <c r="AV977" s="32"/>
      <c r="AW977" s="32"/>
      <c r="AX977" s="32"/>
      <c r="AY977" s="32"/>
      <c r="AZ977" s="32"/>
      <c r="BA977" s="32"/>
      <c r="BB977" s="32"/>
      <c r="BC977" s="32"/>
      <c r="BD977" s="32"/>
      <c r="BE977" s="32"/>
      <c r="BF977" s="32"/>
      <c r="BG977" s="32"/>
      <c r="BH977" s="32"/>
      <c r="BI977" s="32"/>
      <c r="BJ977" s="32"/>
      <c r="BK977" s="32"/>
      <c r="BL977" s="32"/>
      <c r="BM977" s="661"/>
      <c r="BN977" s="32"/>
    </row>
    <row r="978" spans="1:66" s="260" customFormat="1" ht="12">
      <c r="A978" s="638"/>
      <c r="B978" s="639"/>
      <c r="C978" s="358"/>
      <c r="D978" s="252" t="s">
        <v>21</v>
      </c>
      <c r="E978" s="1159" t="str">
        <f>+E153</f>
        <v>Contractor Name</v>
      </c>
      <c r="F978" s="1159"/>
      <c r="G978" s="1159"/>
      <c r="H978" s="1159"/>
      <c r="I978" s="291" t="s">
        <v>21</v>
      </c>
      <c r="J978" s="1150" t="str">
        <f>E978</f>
        <v>Contractor Name</v>
      </c>
      <c r="K978" s="1150"/>
      <c r="L978" s="1150"/>
      <c r="M978" s="1150"/>
      <c r="N978" s="291" t="s">
        <v>21</v>
      </c>
      <c r="O978" s="1150" t="str">
        <f>E978</f>
        <v>Contractor Name</v>
      </c>
      <c r="P978" s="1150"/>
      <c r="Q978" s="1150"/>
      <c r="R978" s="1150"/>
      <c r="S978" s="291" t="s">
        <v>21</v>
      </c>
      <c r="T978" s="1150" t="str">
        <f>E978</f>
        <v>Contractor Name</v>
      </c>
      <c r="U978" s="1150"/>
      <c r="V978" s="1150"/>
      <c r="W978" s="1150"/>
      <c r="X978" s="291" t="s">
        <v>21</v>
      </c>
      <c r="Y978" s="1150" t="str">
        <f>E978</f>
        <v>Contractor Name</v>
      </c>
      <c r="Z978" s="1150"/>
      <c r="AA978" s="1150"/>
      <c r="AB978" s="1150"/>
      <c r="AC978" s="291" t="s">
        <v>21</v>
      </c>
      <c r="AD978" s="1150" t="str">
        <f>E978</f>
        <v>Contractor Name</v>
      </c>
      <c r="AE978" s="1150"/>
      <c r="AF978" s="1150"/>
      <c r="AG978" s="1150"/>
      <c r="AH978" s="291" t="s">
        <v>21</v>
      </c>
      <c r="AI978" s="1150" t="str">
        <f>E978</f>
        <v>Contractor Name</v>
      </c>
      <c r="AJ978" s="1150"/>
      <c r="AK978" s="1150"/>
      <c r="AL978" s="1150"/>
      <c r="AM978" s="291" t="s">
        <v>21</v>
      </c>
      <c r="AN978" s="1150" t="str">
        <f>E978</f>
        <v>Contractor Name</v>
      </c>
      <c r="AO978" s="1150"/>
      <c r="AP978" s="1150"/>
      <c r="AQ978" s="1150"/>
      <c r="AR978" s="291" t="s">
        <v>21</v>
      </c>
      <c r="AS978" s="1150" t="str">
        <f>E978</f>
        <v>Contractor Name</v>
      </c>
      <c r="AT978" s="1150"/>
      <c r="AU978" s="1150"/>
      <c r="AV978" s="1150"/>
      <c r="AW978" s="291" t="s">
        <v>21</v>
      </c>
      <c r="AX978" s="1150" t="str">
        <f>J978</f>
        <v>Contractor Name</v>
      </c>
      <c r="AY978" s="1150"/>
      <c r="AZ978" s="1150"/>
      <c r="BA978" s="1150"/>
      <c r="BB978" s="291" t="s">
        <v>21</v>
      </c>
      <c r="BC978" s="1150" t="str">
        <f>O978</f>
        <v>Contractor Name</v>
      </c>
      <c r="BD978" s="1150"/>
      <c r="BE978" s="1150"/>
      <c r="BF978" s="1150"/>
      <c r="BG978" s="291" t="s">
        <v>21</v>
      </c>
      <c r="BH978" s="1150" t="str">
        <f>T978</f>
        <v>Contractor Name</v>
      </c>
      <c r="BI978" s="1150"/>
      <c r="BJ978" s="1150"/>
      <c r="BK978" s="1150"/>
      <c r="BL978" s="292"/>
      <c r="BM978" s="662"/>
      <c r="BN978" s="292"/>
    </row>
    <row r="979" spans="1:66" s="260" customFormat="1" ht="12">
      <c r="A979" s="97" t="s">
        <v>133</v>
      </c>
      <c r="B979" s="639"/>
      <c r="C979" s="358"/>
      <c r="D979" s="252" t="s">
        <v>20</v>
      </c>
      <c r="E979" s="1036" t="str">
        <f>+E154</f>
        <v>Contract Number</v>
      </c>
      <c r="F979" s="254"/>
      <c r="G979" s="255" t="s">
        <v>90</v>
      </c>
      <c r="H979" s="894"/>
      <c r="I979" s="307" t="s">
        <v>20</v>
      </c>
      <c r="J979" s="324" t="str">
        <f>E979</f>
        <v>Contract Number</v>
      </c>
      <c r="K979" s="293"/>
      <c r="L979" s="294" t="s">
        <v>90</v>
      </c>
      <c r="M979" s="295">
        <f>H979</f>
        <v>0</v>
      </c>
      <c r="N979" s="296" t="s">
        <v>20</v>
      </c>
      <c r="O979" s="325" t="str">
        <f>E979</f>
        <v>Contract Number</v>
      </c>
      <c r="P979" s="297"/>
      <c r="Q979" s="298" t="s">
        <v>90</v>
      </c>
      <c r="R979" s="299">
        <f>H979</f>
        <v>0</v>
      </c>
      <c r="S979" s="296" t="s">
        <v>20</v>
      </c>
      <c r="T979" s="300" t="str">
        <f>E979</f>
        <v>Contract Number</v>
      </c>
      <c r="U979" s="297"/>
      <c r="V979" s="298" t="s">
        <v>90</v>
      </c>
      <c r="W979" s="301">
        <f>H979</f>
        <v>0</v>
      </c>
      <c r="X979" s="296" t="s">
        <v>20</v>
      </c>
      <c r="Y979" s="300" t="str">
        <f>E979</f>
        <v>Contract Number</v>
      </c>
      <c r="Z979" s="297"/>
      <c r="AA979" s="298" t="s">
        <v>90</v>
      </c>
      <c r="AB979" s="301">
        <f>H979</f>
        <v>0</v>
      </c>
      <c r="AC979" s="296" t="s">
        <v>20</v>
      </c>
      <c r="AD979" s="300" t="str">
        <f>E979</f>
        <v>Contract Number</v>
      </c>
      <c r="AE979" s="297"/>
      <c r="AF979" s="298" t="s">
        <v>90</v>
      </c>
      <c r="AG979" s="301">
        <f>H979</f>
        <v>0</v>
      </c>
      <c r="AH979" s="296" t="s">
        <v>20</v>
      </c>
      <c r="AI979" s="300" t="str">
        <f>E979</f>
        <v>Contract Number</v>
      </c>
      <c r="AJ979" s="297"/>
      <c r="AK979" s="298" t="s">
        <v>90</v>
      </c>
      <c r="AL979" s="302">
        <f>H979</f>
        <v>0</v>
      </c>
      <c r="AM979" s="296" t="s">
        <v>20</v>
      </c>
      <c r="AN979" s="325" t="str">
        <f>E979</f>
        <v>Contract Number</v>
      </c>
      <c r="AO979" s="297"/>
      <c r="AP979" s="298" t="s">
        <v>90</v>
      </c>
      <c r="AQ979" s="302">
        <f>H979</f>
        <v>0</v>
      </c>
      <c r="AR979" s="296" t="s">
        <v>20</v>
      </c>
      <c r="AS979" s="325" t="str">
        <f>E979</f>
        <v>Contract Number</v>
      </c>
      <c r="AT979" s="297"/>
      <c r="AU979" s="298" t="s">
        <v>90</v>
      </c>
      <c r="AV979" s="303">
        <f>H979</f>
        <v>0</v>
      </c>
      <c r="AW979" s="296" t="s">
        <v>20</v>
      </c>
      <c r="AX979" s="325" t="str">
        <f>J979</f>
        <v>Contract Number</v>
      </c>
      <c r="AY979" s="297"/>
      <c r="AZ979" s="298" t="s">
        <v>90</v>
      </c>
      <c r="BA979" s="303">
        <f>M979</f>
        <v>0</v>
      </c>
      <c r="BB979" s="296" t="s">
        <v>20</v>
      </c>
      <c r="BC979" s="325" t="str">
        <f>O979</f>
        <v>Contract Number</v>
      </c>
      <c r="BD979" s="297"/>
      <c r="BE979" s="298" t="s">
        <v>90</v>
      </c>
      <c r="BF979" s="303">
        <f>R979</f>
        <v>0</v>
      </c>
      <c r="BG979" s="296" t="s">
        <v>20</v>
      </c>
      <c r="BH979" s="325" t="str">
        <f>T979</f>
        <v>Contract Number</v>
      </c>
      <c r="BI979" s="297"/>
      <c r="BJ979" s="298" t="s">
        <v>90</v>
      </c>
      <c r="BK979" s="303">
        <f>W979</f>
        <v>0</v>
      </c>
      <c r="BL979" s="304"/>
      <c r="BM979" s="663"/>
      <c r="BN979" s="304"/>
    </row>
    <row r="980" spans="1:66" s="260" customFormat="1" ht="17.45" customHeight="1">
      <c r="A980" s="93"/>
      <c r="B980" s="639"/>
      <c r="C980" s="358"/>
      <c r="D980" s="252" t="s">
        <v>126</v>
      </c>
      <c r="E980" s="1009" t="s">
        <v>127</v>
      </c>
      <c r="F980" s="257"/>
      <c r="G980" s="258" t="s">
        <v>122</v>
      </c>
      <c r="H980" s="257"/>
      <c r="I980" s="296" t="s">
        <v>120</v>
      </c>
      <c r="J980" s="305" t="s">
        <v>121</v>
      </c>
      <c r="K980" s="306">
        <f>F980</f>
        <v>0</v>
      </c>
      <c r="L980" s="298" t="s">
        <v>122</v>
      </c>
      <c r="M980" s="306">
        <f>H980</f>
        <v>0</v>
      </c>
      <c r="N980" s="296" t="s">
        <v>120</v>
      </c>
      <c r="O980" s="305" t="s">
        <v>121</v>
      </c>
      <c r="P980" s="306">
        <f>F980</f>
        <v>0</v>
      </c>
      <c r="Q980" s="298" t="s">
        <v>122</v>
      </c>
      <c r="R980" s="306">
        <f>H980</f>
        <v>0</v>
      </c>
      <c r="S980" s="296" t="s">
        <v>120</v>
      </c>
      <c r="T980" s="305" t="s">
        <v>121</v>
      </c>
      <c r="U980" s="306">
        <f>F980</f>
        <v>0</v>
      </c>
      <c r="V980" s="298" t="s">
        <v>122</v>
      </c>
      <c r="W980" s="306">
        <f>H980</f>
        <v>0</v>
      </c>
      <c r="X980" s="296" t="s">
        <v>120</v>
      </c>
      <c r="Y980" s="305" t="s">
        <v>121</v>
      </c>
      <c r="Z980" s="306">
        <f>F980</f>
        <v>0</v>
      </c>
      <c r="AA980" s="298" t="s">
        <v>122</v>
      </c>
      <c r="AB980" s="306">
        <f>H980</f>
        <v>0</v>
      </c>
      <c r="AC980" s="296" t="s">
        <v>120</v>
      </c>
      <c r="AD980" s="305" t="s">
        <v>121</v>
      </c>
      <c r="AE980" s="306">
        <f>F980</f>
        <v>0</v>
      </c>
      <c r="AF980" s="298" t="s">
        <v>122</v>
      </c>
      <c r="AG980" s="306">
        <f>H980</f>
        <v>0</v>
      </c>
      <c r="AH980" s="296" t="s">
        <v>120</v>
      </c>
      <c r="AI980" s="305" t="s">
        <v>121</v>
      </c>
      <c r="AJ980" s="306">
        <f>F980</f>
        <v>0</v>
      </c>
      <c r="AK980" s="298" t="s">
        <v>122</v>
      </c>
      <c r="AL980" s="306">
        <f>H980</f>
        <v>0</v>
      </c>
      <c r="AM980" s="296" t="s">
        <v>120</v>
      </c>
      <c r="AN980" s="305" t="s">
        <v>121</v>
      </c>
      <c r="AO980" s="306">
        <f>F980</f>
        <v>0</v>
      </c>
      <c r="AP980" s="298" t="s">
        <v>122</v>
      </c>
      <c r="AQ980" s="306">
        <f>H980</f>
        <v>0</v>
      </c>
      <c r="AR980" s="296" t="s">
        <v>120</v>
      </c>
      <c r="AS980" s="305" t="s">
        <v>121</v>
      </c>
      <c r="AT980" s="306">
        <f>F980</f>
        <v>0</v>
      </c>
      <c r="AU980" s="298" t="s">
        <v>122</v>
      </c>
      <c r="AV980" s="306">
        <f>H980</f>
        <v>0</v>
      </c>
      <c r="AW980" s="296" t="s">
        <v>120</v>
      </c>
      <c r="AX980" s="305" t="s">
        <v>121</v>
      </c>
      <c r="AY980" s="306">
        <f>K980</f>
        <v>0</v>
      </c>
      <c r="AZ980" s="298" t="s">
        <v>122</v>
      </c>
      <c r="BA980" s="306">
        <f>M980</f>
        <v>0</v>
      </c>
      <c r="BB980" s="296" t="s">
        <v>120</v>
      </c>
      <c r="BC980" s="305" t="s">
        <v>121</v>
      </c>
      <c r="BD980" s="306">
        <f>P980</f>
        <v>0</v>
      </c>
      <c r="BE980" s="298" t="s">
        <v>122</v>
      </c>
      <c r="BF980" s="306">
        <f>R980</f>
        <v>0</v>
      </c>
      <c r="BG980" s="296" t="s">
        <v>120</v>
      </c>
      <c r="BH980" s="305" t="s">
        <v>121</v>
      </c>
      <c r="BI980" s="306">
        <f>U980</f>
        <v>0</v>
      </c>
      <c r="BJ980" s="298" t="s">
        <v>122</v>
      </c>
      <c r="BK980" s="306">
        <f>W980</f>
        <v>0</v>
      </c>
      <c r="BL980" s="304"/>
      <c r="BM980" s="663"/>
      <c r="BN980" s="304"/>
    </row>
    <row r="981" spans="1:66" s="260" customFormat="1" ht="15.75" customHeight="1">
      <c r="A981" s="93"/>
      <c r="B981" s="97"/>
      <c r="C981" s="359"/>
      <c r="D981" s="1160" t="s">
        <v>124</v>
      </c>
      <c r="E981" s="1160"/>
      <c r="F981" s="1160"/>
      <c r="G981" s="1161">
        <f>E1044+J1044+O1044+T1044+Y1044+AD1044+AI1044+AN1044+AS1044+AX1044+BC1044+BH1044</f>
        <v>0</v>
      </c>
      <c r="H981" s="259"/>
      <c r="I981" s="292"/>
      <c r="J981" s="292"/>
      <c r="K981" s="292"/>
      <c r="L981" s="292"/>
      <c r="M981" s="292"/>
      <c r="N981" s="292"/>
      <c r="O981" s="292"/>
      <c r="P981" s="292"/>
      <c r="Q981" s="292"/>
      <c r="R981" s="292"/>
      <c r="S981" s="292"/>
      <c r="T981" s="292"/>
      <c r="U981" s="292"/>
      <c r="V981" s="292"/>
      <c r="W981" s="292"/>
      <c r="X981" s="292"/>
      <c r="Y981" s="292"/>
      <c r="Z981" s="292"/>
      <c r="AA981" s="292"/>
      <c r="AB981" s="292"/>
      <c r="AC981" s="292"/>
      <c r="AD981" s="292"/>
      <c r="AE981" s="292"/>
      <c r="AF981" s="292"/>
      <c r="AG981" s="292"/>
      <c r="AH981" s="292"/>
      <c r="AI981" s="292"/>
      <c r="AJ981" s="292"/>
      <c r="AK981" s="292"/>
      <c r="AL981" s="292"/>
      <c r="AM981" s="292"/>
      <c r="AN981" s="292"/>
      <c r="AO981" s="292"/>
      <c r="AP981" s="292"/>
      <c r="AQ981" s="292"/>
      <c r="AR981" s="292"/>
      <c r="AS981" s="292"/>
      <c r="AT981" s="292"/>
      <c r="AU981" s="292"/>
      <c r="AV981" s="292"/>
      <c r="AW981" s="292"/>
      <c r="AX981" s="292"/>
      <c r="AY981" s="292"/>
      <c r="AZ981" s="292"/>
      <c r="BA981" s="292"/>
      <c r="BB981" s="292"/>
      <c r="BC981" s="292"/>
      <c r="BD981" s="292"/>
      <c r="BE981" s="292"/>
      <c r="BF981" s="292"/>
      <c r="BG981" s="292"/>
      <c r="BH981" s="292"/>
      <c r="BI981" s="292"/>
      <c r="BJ981" s="292"/>
      <c r="BK981" s="292"/>
      <c r="BL981" s="308"/>
      <c r="BM981" s="665"/>
      <c r="BN981" s="308"/>
    </row>
    <row r="982" spans="1:66" s="1" customFormat="1" ht="5.45" customHeight="1" thickBot="1">
      <c r="A982" s="640"/>
      <c r="B982" s="641"/>
      <c r="C982" s="360"/>
      <c r="D982" s="261"/>
      <c r="E982" s="360"/>
      <c r="F982" s="261"/>
      <c r="G982" s="1162"/>
      <c r="H982" s="91"/>
      <c r="I982" s="16"/>
      <c r="J982" s="16"/>
      <c r="K982" s="32"/>
      <c r="L982" s="16"/>
      <c r="M982" s="16"/>
      <c r="N982" s="16"/>
      <c r="R982" s="262"/>
      <c r="S982" s="262"/>
      <c r="T982" s="262"/>
      <c r="U982" s="262"/>
      <c r="V982" s="262"/>
      <c r="W982" s="262"/>
      <c r="X982" s="262"/>
      <c r="Y982" s="262"/>
      <c r="Z982" s="262"/>
      <c r="AA982" s="262"/>
      <c r="AB982" s="262"/>
      <c r="AC982" s="262"/>
      <c r="AD982" s="262"/>
      <c r="AE982" s="20"/>
      <c r="AF982" s="20"/>
      <c r="AG982" s="20"/>
      <c r="AH982" s="20"/>
      <c r="BM982"/>
    </row>
    <row r="983" spans="1:66" s="1" customFormat="1" ht="14.25" customHeight="1" thickTop="1">
      <c r="A983" s="642" t="s">
        <v>30</v>
      </c>
      <c r="B983" s="653"/>
      <c r="C983" s="1135" t="s">
        <v>232</v>
      </c>
      <c r="D983" s="1137" t="str">
        <f>+D908</f>
        <v>Program Name</v>
      </c>
      <c r="E983" s="1138"/>
      <c r="F983" s="1138"/>
      <c r="G983" s="1138"/>
      <c r="H983" s="1139"/>
      <c r="I983" s="1137" t="str">
        <f>+I908</f>
        <v>Program Name</v>
      </c>
      <c r="J983" s="1138"/>
      <c r="K983" s="1138"/>
      <c r="L983" s="1138"/>
      <c r="M983" s="1139"/>
      <c r="N983" s="1137" t="str">
        <f>+N908</f>
        <v>Program Name</v>
      </c>
      <c r="O983" s="1138"/>
      <c r="P983" s="1138"/>
      <c r="Q983" s="1138"/>
      <c r="R983" s="1139"/>
      <c r="S983" s="1137" t="str">
        <f>+S908</f>
        <v>Program Name</v>
      </c>
      <c r="T983" s="1138"/>
      <c r="U983" s="1138"/>
      <c r="V983" s="1138"/>
      <c r="W983" s="1139"/>
      <c r="X983" s="1137" t="str">
        <f>+X908</f>
        <v>Program Name</v>
      </c>
      <c r="Y983" s="1138"/>
      <c r="Z983" s="1138"/>
      <c r="AA983" s="1138"/>
      <c r="AB983" s="1139"/>
      <c r="AC983" s="1137" t="str">
        <f>+AC908</f>
        <v>Program Name</v>
      </c>
      <c r="AD983" s="1138"/>
      <c r="AE983" s="1138"/>
      <c r="AF983" s="1138"/>
      <c r="AG983" s="1139"/>
      <c r="AH983" s="1137" t="str">
        <f>+AH908</f>
        <v>Program Name</v>
      </c>
      <c r="AI983" s="1138"/>
      <c r="AJ983" s="1138"/>
      <c r="AK983" s="1138"/>
      <c r="AL983" s="1139"/>
      <c r="AM983" s="1137" t="str">
        <f>+AM908</f>
        <v>Program Name</v>
      </c>
      <c r="AN983" s="1138"/>
      <c r="AO983" s="1138"/>
      <c r="AP983" s="1138"/>
      <c r="AQ983" s="1139"/>
      <c r="AR983" s="1137" t="str">
        <f>+AR908</f>
        <v>Program Name</v>
      </c>
      <c r="AS983" s="1138"/>
      <c r="AT983" s="1138"/>
      <c r="AU983" s="1138"/>
      <c r="AV983" s="1139"/>
      <c r="AW983" s="1137" t="str">
        <f>+AW908</f>
        <v>Program Name</v>
      </c>
      <c r="AX983" s="1138"/>
      <c r="AY983" s="1138"/>
      <c r="AZ983" s="1138"/>
      <c r="BA983" s="1139"/>
      <c r="BB983" s="1137" t="str">
        <f>+BB908</f>
        <v>Program Name</v>
      </c>
      <c r="BC983" s="1138"/>
      <c r="BD983" s="1138"/>
      <c r="BE983" s="1138"/>
      <c r="BF983" s="1139"/>
      <c r="BG983" s="1137" t="str">
        <f>+BG908</f>
        <v>Program Name</v>
      </c>
      <c r="BH983" s="1138"/>
      <c r="BI983" s="1138"/>
      <c r="BJ983" s="1138"/>
      <c r="BK983" s="1139"/>
      <c r="BL983" s="31"/>
      <c r="BM983" s="232" t="s">
        <v>33</v>
      </c>
    </row>
    <row r="984" spans="1:66" s="1" customFormat="1" ht="13.5">
      <c r="A984" s="644" t="s">
        <v>31</v>
      </c>
      <c r="B984" s="654"/>
      <c r="C984" s="1136"/>
      <c r="D984" s="1146" t="str">
        <f>+D909</f>
        <v>Funding Source</v>
      </c>
      <c r="E984" s="1147"/>
      <c r="F984" s="1147"/>
      <c r="G984" s="1147"/>
      <c r="H984" s="1148"/>
      <c r="I984" s="1146" t="str">
        <f>+I909</f>
        <v>Funding Source</v>
      </c>
      <c r="J984" s="1147"/>
      <c r="K984" s="1147"/>
      <c r="L984" s="1147"/>
      <c r="M984" s="1148"/>
      <c r="N984" s="1146" t="str">
        <f>+N909</f>
        <v>Funding Source</v>
      </c>
      <c r="O984" s="1147"/>
      <c r="P984" s="1147"/>
      <c r="Q984" s="1147"/>
      <c r="R984" s="1148"/>
      <c r="S984" s="1146" t="str">
        <f>+S909</f>
        <v>Funding Source</v>
      </c>
      <c r="T984" s="1147"/>
      <c r="U984" s="1147"/>
      <c r="V984" s="1147"/>
      <c r="W984" s="1148"/>
      <c r="X984" s="1146" t="str">
        <f>+X909</f>
        <v>Funding Source</v>
      </c>
      <c r="Y984" s="1147"/>
      <c r="Z984" s="1147"/>
      <c r="AA984" s="1147"/>
      <c r="AB984" s="1148"/>
      <c r="AC984" s="1146" t="str">
        <f>+AC909</f>
        <v>Funding Source</v>
      </c>
      <c r="AD984" s="1147"/>
      <c r="AE984" s="1147"/>
      <c r="AF984" s="1147"/>
      <c r="AG984" s="1148"/>
      <c r="AH984" s="1146" t="str">
        <f>+AH909</f>
        <v>Funding Source</v>
      </c>
      <c r="AI984" s="1147"/>
      <c r="AJ984" s="1147"/>
      <c r="AK984" s="1147"/>
      <c r="AL984" s="1148"/>
      <c r="AM984" s="1146" t="str">
        <f>+AM909</f>
        <v>Funding Source</v>
      </c>
      <c r="AN984" s="1147"/>
      <c r="AO984" s="1147"/>
      <c r="AP984" s="1147"/>
      <c r="AQ984" s="1148"/>
      <c r="AR984" s="1146" t="str">
        <f>+AR909</f>
        <v>Funding Source</v>
      </c>
      <c r="AS984" s="1147"/>
      <c r="AT984" s="1147"/>
      <c r="AU984" s="1147"/>
      <c r="AV984" s="1148"/>
      <c r="AW984" s="1146" t="str">
        <f>+AW909</f>
        <v>Funding Source</v>
      </c>
      <c r="AX984" s="1147"/>
      <c r="AY984" s="1147"/>
      <c r="AZ984" s="1147"/>
      <c r="BA984" s="1148"/>
      <c r="BB984" s="1146" t="str">
        <f>+BB909</f>
        <v>Funding Source</v>
      </c>
      <c r="BC984" s="1147"/>
      <c r="BD984" s="1147"/>
      <c r="BE984" s="1147"/>
      <c r="BF984" s="1148"/>
      <c r="BG984" s="1146" t="str">
        <f>+BG909</f>
        <v>Funding Source</v>
      </c>
      <c r="BH984" s="1147"/>
      <c r="BI984" s="1147"/>
      <c r="BJ984" s="1147"/>
      <c r="BK984" s="1148"/>
      <c r="BL984" s="31"/>
      <c r="BM984" s="233"/>
    </row>
    <row r="985" spans="1:66" s="30" customFormat="1" ht="21.6" customHeight="1">
      <c r="A985" s="646"/>
      <c r="B985" s="655"/>
      <c r="C985" s="669" t="s">
        <v>233</v>
      </c>
      <c r="D985" s="329" t="s">
        <v>67</v>
      </c>
      <c r="E985" s="1010" t="s">
        <v>68</v>
      </c>
      <c r="F985" s="330" t="s">
        <v>69</v>
      </c>
      <c r="G985" s="331" t="s">
        <v>70</v>
      </c>
      <c r="H985" s="332" t="s">
        <v>71</v>
      </c>
      <c r="I985" s="329" t="s">
        <v>67</v>
      </c>
      <c r="J985" s="1010" t="s">
        <v>68</v>
      </c>
      <c r="K985" s="330" t="s">
        <v>69</v>
      </c>
      <c r="L985" s="331" t="s">
        <v>70</v>
      </c>
      <c r="M985" s="333" t="s">
        <v>71</v>
      </c>
      <c r="N985" s="329" t="s">
        <v>67</v>
      </c>
      <c r="O985" s="1010" t="s">
        <v>68</v>
      </c>
      <c r="P985" s="330" t="s">
        <v>69</v>
      </c>
      <c r="Q985" s="331" t="s">
        <v>70</v>
      </c>
      <c r="R985" s="333" t="s">
        <v>71</v>
      </c>
      <c r="S985" s="329" t="s">
        <v>67</v>
      </c>
      <c r="T985" s="1010" t="s">
        <v>68</v>
      </c>
      <c r="U985" s="330" t="s">
        <v>69</v>
      </c>
      <c r="V985" s="331" t="s">
        <v>70</v>
      </c>
      <c r="W985" s="333" t="s">
        <v>71</v>
      </c>
      <c r="X985" s="329" t="s">
        <v>67</v>
      </c>
      <c r="Y985" s="1010" t="s">
        <v>68</v>
      </c>
      <c r="Z985" s="330" t="s">
        <v>69</v>
      </c>
      <c r="AA985" s="331" t="s">
        <v>70</v>
      </c>
      <c r="AB985" s="333" t="s">
        <v>71</v>
      </c>
      <c r="AC985" s="329" t="s">
        <v>67</v>
      </c>
      <c r="AD985" s="1010" t="s">
        <v>68</v>
      </c>
      <c r="AE985" s="330" t="s">
        <v>69</v>
      </c>
      <c r="AF985" s="331" t="s">
        <v>70</v>
      </c>
      <c r="AG985" s="333" t="s">
        <v>71</v>
      </c>
      <c r="AH985" s="329" t="s">
        <v>67</v>
      </c>
      <c r="AI985" s="1010" t="s">
        <v>68</v>
      </c>
      <c r="AJ985" s="330" t="s">
        <v>69</v>
      </c>
      <c r="AK985" s="331" t="s">
        <v>70</v>
      </c>
      <c r="AL985" s="333" t="s">
        <v>71</v>
      </c>
      <c r="AM985" s="329" t="s">
        <v>67</v>
      </c>
      <c r="AN985" s="1010" t="s">
        <v>68</v>
      </c>
      <c r="AO985" s="330" t="s">
        <v>69</v>
      </c>
      <c r="AP985" s="331" t="s">
        <v>70</v>
      </c>
      <c r="AQ985" s="333" t="s">
        <v>71</v>
      </c>
      <c r="AR985" s="329" t="s">
        <v>67</v>
      </c>
      <c r="AS985" s="1010" t="s">
        <v>68</v>
      </c>
      <c r="AT985" s="330" t="s">
        <v>69</v>
      </c>
      <c r="AU985" s="331" t="s">
        <v>70</v>
      </c>
      <c r="AV985" s="333" t="s">
        <v>71</v>
      </c>
      <c r="AW985" s="329" t="s">
        <v>67</v>
      </c>
      <c r="AX985" s="1010" t="s">
        <v>68</v>
      </c>
      <c r="AY985" s="330" t="s">
        <v>69</v>
      </c>
      <c r="AZ985" s="331" t="s">
        <v>70</v>
      </c>
      <c r="BA985" s="333" t="s">
        <v>71</v>
      </c>
      <c r="BB985" s="329" t="s">
        <v>67</v>
      </c>
      <c r="BC985" s="1010" t="s">
        <v>68</v>
      </c>
      <c r="BD985" s="330" t="s">
        <v>69</v>
      </c>
      <c r="BE985" s="331" t="s">
        <v>70</v>
      </c>
      <c r="BF985" s="333" t="s">
        <v>71</v>
      </c>
      <c r="BG985" s="329" t="s">
        <v>67</v>
      </c>
      <c r="BH985" s="1010" t="s">
        <v>68</v>
      </c>
      <c r="BI985" s="330" t="s">
        <v>69</v>
      </c>
      <c r="BJ985" s="331" t="s">
        <v>70</v>
      </c>
      <c r="BK985" s="333" t="s">
        <v>71</v>
      </c>
      <c r="BM985" s="334" t="s">
        <v>68</v>
      </c>
    </row>
    <row r="986" spans="1:66" s="30" customFormat="1" ht="12.75">
      <c r="A986" s="399">
        <v>1</v>
      </c>
      <c r="B986" s="648" t="str">
        <f>$B$11</f>
        <v>Salaries</v>
      </c>
      <c r="C986" s="555">
        <f>+E986+J986+O986+T986+Y986+AD986+AI986+AN986+AS986+AX986+BC986+BH986</f>
        <v>0</v>
      </c>
      <c r="D986" s="1028">
        <f t="shared" ref="D986:D1032" si="2240">D911</f>
        <v>0</v>
      </c>
      <c r="E986" s="570"/>
      <c r="F986" s="391">
        <f>+F911+E986</f>
        <v>0</v>
      </c>
      <c r="G986" s="386">
        <f>D986-F986</f>
        <v>0</v>
      </c>
      <c r="H986" s="365" t="str">
        <f>IF(D986=0,"    ",F986/D986)</f>
        <v xml:space="preserve">    </v>
      </c>
      <c r="I986" s="667">
        <f t="shared" ref="I986:I1032" si="2241">I911</f>
        <v>0</v>
      </c>
      <c r="J986" s="570"/>
      <c r="K986" s="391">
        <f>+K911+J986</f>
        <v>0</v>
      </c>
      <c r="L986" s="386">
        <f>I986-K986</f>
        <v>0</v>
      </c>
      <c r="M986" s="365" t="str">
        <f>IF(I986=0,"    ",K986/I986)</f>
        <v xml:space="preserve">    </v>
      </c>
      <c r="N986" s="667">
        <f t="shared" ref="N986:N1032" si="2242">N911</f>
        <v>0</v>
      </c>
      <c r="O986" s="570"/>
      <c r="P986" s="391">
        <f>+P911+O986</f>
        <v>0</v>
      </c>
      <c r="Q986" s="386">
        <f>N986-P986</f>
        <v>0</v>
      </c>
      <c r="R986" s="365" t="str">
        <f>IF(N986=0,"    ",P986/N986)</f>
        <v xml:space="preserve">    </v>
      </c>
      <c r="S986" s="667">
        <f t="shared" ref="S986:S1032" si="2243">S911</f>
        <v>0</v>
      </c>
      <c r="T986" s="570"/>
      <c r="U986" s="391">
        <f>+U911+T986</f>
        <v>0</v>
      </c>
      <c r="V986" s="386">
        <f>S986-U986</f>
        <v>0</v>
      </c>
      <c r="W986" s="365" t="str">
        <f>IF(S986=0,"    ",U986/S986)</f>
        <v xml:space="preserve">    </v>
      </c>
      <c r="X986" s="667">
        <f t="shared" ref="X986:X1032" si="2244">X911</f>
        <v>0</v>
      </c>
      <c r="Y986" s="570"/>
      <c r="Z986" s="391">
        <f>+Z911+Y986</f>
        <v>0</v>
      </c>
      <c r="AA986" s="386">
        <f>X986-Z986</f>
        <v>0</v>
      </c>
      <c r="AB986" s="365" t="str">
        <f>IF(X986=0,"    ",Z986/X986)</f>
        <v xml:space="preserve">    </v>
      </c>
      <c r="AC986" s="667">
        <f t="shared" ref="AC986:AC1032" si="2245">AC911</f>
        <v>0</v>
      </c>
      <c r="AD986" s="570"/>
      <c r="AE986" s="391">
        <f>+AE911+AD986</f>
        <v>0</v>
      </c>
      <c r="AF986" s="386">
        <f>AC986-AE986</f>
        <v>0</v>
      </c>
      <c r="AG986" s="365" t="str">
        <f>IF(AC986=0,"    ",AE986/AC986)</f>
        <v xml:space="preserve">    </v>
      </c>
      <c r="AH986" s="667">
        <f t="shared" ref="AH986:AH1032" si="2246">AH911</f>
        <v>0</v>
      </c>
      <c r="AI986" s="570"/>
      <c r="AJ986" s="391">
        <f>+AJ911+AI986</f>
        <v>0</v>
      </c>
      <c r="AK986" s="386">
        <f>AH986-AJ986</f>
        <v>0</v>
      </c>
      <c r="AL986" s="365" t="str">
        <f>IF(AH986=0,"    ",AJ986/AH986)</f>
        <v xml:space="preserve">    </v>
      </c>
      <c r="AM986" s="667">
        <f t="shared" ref="AM986:AM1032" si="2247">AM911</f>
        <v>0</v>
      </c>
      <c r="AN986" s="570"/>
      <c r="AO986" s="391">
        <f>+AO911+AN986</f>
        <v>0</v>
      </c>
      <c r="AP986" s="386">
        <f>AM986-AO986</f>
        <v>0</v>
      </c>
      <c r="AQ986" s="365" t="str">
        <f>IF(AM986=0,"    ",AO986/AM986)</f>
        <v xml:space="preserve">    </v>
      </c>
      <c r="AR986" s="667">
        <f t="shared" ref="AR986:AR1032" si="2248">AR911</f>
        <v>0</v>
      </c>
      <c r="AS986" s="570"/>
      <c r="AT986" s="391">
        <f>+AT911+AS986</f>
        <v>0</v>
      </c>
      <c r="AU986" s="386">
        <f>AR986-AT986</f>
        <v>0</v>
      </c>
      <c r="AV986" s="365" t="str">
        <f>IF(AR986=0,"    ",AT986/AR986)</f>
        <v xml:space="preserve">    </v>
      </c>
      <c r="AW986" s="667">
        <f t="shared" ref="AW986:AW1032" si="2249">AW911</f>
        <v>0</v>
      </c>
      <c r="AX986" s="570"/>
      <c r="AY986" s="391">
        <f>+AY911+AX986</f>
        <v>0</v>
      </c>
      <c r="AZ986" s="386">
        <f>AW986-AY986</f>
        <v>0</v>
      </c>
      <c r="BA986" s="365" t="str">
        <f>IF(AW986=0,"    ",AY986/AW986)</f>
        <v xml:space="preserve">    </v>
      </c>
      <c r="BB986" s="667">
        <f t="shared" ref="BB986:BB1032" si="2250">BB911</f>
        <v>0</v>
      </c>
      <c r="BC986" s="570"/>
      <c r="BD986" s="391">
        <f>+BD911+BC986</f>
        <v>0</v>
      </c>
      <c r="BE986" s="386">
        <f>BB986-BD986</f>
        <v>0</v>
      </c>
      <c r="BF986" s="365" t="str">
        <f>IF(BB986=0,"    ",BD986/BB986)</f>
        <v xml:space="preserve">    </v>
      </c>
      <c r="BG986" s="667">
        <f t="shared" ref="BG986:BG1032" si="2251">BG911</f>
        <v>0</v>
      </c>
      <c r="BH986" s="570"/>
      <c r="BI986" s="391">
        <f>+BI911+BH986</f>
        <v>0</v>
      </c>
      <c r="BJ986" s="386">
        <f>BG986-BI986</f>
        <v>0</v>
      </c>
      <c r="BK986" s="365" t="str">
        <f>IF(BG986=0,"    ",BI986/BG986)</f>
        <v xml:space="preserve">    </v>
      </c>
      <c r="BL986" s="395"/>
      <c r="BM986" s="383">
        <f t="shared" ref="BM986:BM1044" si="2252">E986+J986+O986+T986+Y986+AD986+AI986+AN986+AS986+AX986+BC986+BH986</f>
        <v>0</v>
      </c>
    </row>
    <row r="987" spans="1:66" s="30" customFormat="1" ht="12.75">
      <c r="A987" s="399">
        <v>2</v>
      </c>
      <c r="B987" s="648" t="str">
        <f>$B$12</f>
        <v>Employee Benefits</v>
      </c>
      <c r="C987" s="556">
        <f t="shared" ref="C987:C1034" si="2253">+E987+J987+O987+T987+Y987+AD987+AI987+AN987+AS987+AX987+BC987+BH987</f>
        <v>0</v>
      </c>
      <c r="D987" s="1029">
        <f t="shared" si="2240"/>
        <v>0</v>
      </c>
      <c r="E987" s="570"/>
      <c r="F987" s="391">
        <f>+F912+E987</f>
        <v>0</v>
      </c>
      <c r="G987" s="386">
        <f>D987-F987</f>
        <v>0</v>
      </c>
      <c r="H987" s="366" t="str">
        <f>IF(D987=0,"    ",F987/D987)</f>
        <v xml:space="preserve">    </v>
      </c>
      <c r="I987" s="668">
        <f t="shared" si="2241"/>
        <v>0</v>
      </c>
      <c r="J987" s="570"/>
      <c r="K987" s="391">
        <f>+K912+J987</f>
        <v>0</v>
      </c>
      <c r="L987" s="386">
        <f>I987-K987</f>
        <v>0</v>
      </c>
      <c r="M987" s="366" t="str">
        <f>IF(I987=0,"    ",K987/I987)</f>
        <v xml:space="preserve">    </v>
      </c>
      <c r="N987" s="668">
        <f t="shared" si="2242"/>
        <v>0</v>
      </c>
      <c r="O987" s="570"/>
      <c r="P987" s="391">
        <f>+P912+O987</f>
        <v>0</v>
      </c>
      <c r="Q987" s="386">
        <f>N987-P987</f>
        <v>0</v>
      </c>
      <c r="R987" s="366" t="str">
        <f>IF(N987=0,"    ",P987/N987)</f>
        <v xml:space="preserve">    </v>
      </c>
      <c r="S987" s="668">
        <f t="shared" si="2243"/>
        <v>0</v>
      </c>
      <c r="T987" s="570"/>
      <c r="U987" s="391">
        <f>+U912+T987</f>
        <v>0</v>
      </c>
      <c r="V987" s="386">
        <f>S987-U987</f>
        <v>0</v>
      </c>
      <c r="W987" s="366" t="str">
        <f>IF(S987=0,"    ",U987/S987)</f>
        <v xml:space="preserve">    </v>
      </c>
      <c r="X987" s="668">
        <f t="shared" si="2244"/>
        <v>0</v>
      </c>
      <c r="Y987" s="570"/>
      <c r="Z987" s="391">
        <f>+Z912+Y987</f>
        <v>0</v>
      </c>
      <c r="AA987" s="386">
        <f>X987-Z987</f>
        <v>0</v>
      </c>
      <c r="AB987" s="366" t="str">
        <f>IF(X987=0,"    ",Z987/X987)</f>
        <v xml:space="preserve">    </v>
      </c>
      <c r="AC987" s="668">
        <f t="shared" si="2245"/>
        <v>0</v>
      </c>
      <c r="AD987" s="570"/>
      <c r="AE987" s="391">
        <f>+AE912+AD987</f>
        <v>0</v>
      </c>
      <c r="AF987" s="386">
        <f>AC987-AE987</f>
        <v>0</v>
      </c>
      <c r="AG987" s="366" t="str">
        <f>IF(AC987=0,"    ",AE987/AC987)</f>
        <v xml:space="preserve">    </v>
      </c>
      <c r="AH987" s="668">
        <f t="shared" si="2246"/>
        <v>0</v>
      </c>
      <c r="AI987" s="570"/>
      <c r="AJ987" s="391">
        <f>+AJ912+AI987</f>
        <v>0</v>
      </c>
      <c r="AK987" s="386">
        <f>AH987-AJ987</f>
        <v>0</v>
      </c>
      <c r="AL987" s="366" t="str">
        <f>IF(AH987=0,"    ",AJ987/AH987)</f>
        <v xml:space="preserve">    </v>
      </c>
      <c r="AM987" s="668">
        <f t="shared" si="2247"/>
        <v>0</v>
      </c>
      <c r="AN987" s="570"/>
      <c r="AO987" s="391">
        <f>+AO912+AN987</f>
        <v>0</v>
      </c>
      <c r="AP987" s="386">
        <f>AM987-AO987</f>
        <v>0</v>
      </c>
      <c r="AQ987" s="366" t="str">
        <f>IF(AM987=0,"    ",AO987/AM987)</f>
        <v xml:space="preserve">    </v>
      </c>
      <c r="AR987" s="668">
        <f t="shared" si="2248"/>
        <v>0</v>
      </c>
      <c r="AS987" s="570"/>
      <c r="AT987" s="391">
        <f>+AT912+AS987</f>
        <v>0</v>
      </c>
      <c r="AU987" s="386">
        <f>AR987-AT987</f>
        <v>0</v>
      </c>
      <c r="AV987" s="366" t="str">
        <f>IF(AR987=0,"    ",AT987/AR987)</f>
        <v xml:space="preserve">    </v>
      </c>
      <c r="AW987" s="668">
        <f t="shared" si="2249"/>
        <v>0</v>
      </c>
      <c r="AX987" s="570"/>
      <c r="AY987" s="391">
        <f>+AY912+AX987</f>
        <v>0</v>
      </c>
      <c r="AZ987" s="386">
        <f>AW987-AY987</f>
        <v>0</v>
      </c>
      <c r="BA987" s="366" t="str">
        <f>IF(AW987=0,"    ",AY987/AW987)</f>
        <v xml:space="preserve">    </v>
      </c>
      <c r="BB987" s="668">
        <f t="shared" si="2250"/>
        <v>0</v>
      </c>
      <c r="BC987" s="570"/>
      <c r="BD987" s="391">
        <f>+BD912+BC987</f>
        <v>0</v>
      </c>
      <c r="BE987" s="386">
        <f>BB987-BD987</f>
        <v>0</v>
      </c>
      <c r="BF987" s="366" t="str">
        <f>IF(BB987=0,"    ",BD987/BB987)</f>
        <v xml:space="preserve">    </v>
      </c>
      <c r="BG987" s="668">
        <f t="shared" si="2251"/>
        <v>0</v>
      </c>
      <c r="BH987" s="570"/>
      <c r="BI987" s="391">
        <f>+BI912+BH987</f>
        <v>0</v>
      </c>
      <c r="BJ987" s="386">
        <f>BG987-BI987</f>
        <v>0</v>
      </c>
      <c r="BK987" s="366" t="str">
        <f>IF(BG987=0,"    ",BI987/BG987)</f>
        <v xml:space="preserve">    </v>
      </c>
      <c r="BL987" s="395"/>
      <c r="BM987" s="383">
        <f t="shared" si="2252"/>
        <v>0</v>
      </c>
    </row>
    <row r="988" spans="1:66" s="30" customFormat="1" ht="12.75">
      <c r="A988" s="399">
        <v>3</v>
      </c>
      <c r="B988" s="890" t="str">
        <f>B913</f>
        <v>Salaries &amp; Benefits Total</v>
      </c>
      <c r="C988" s="891">
        <f t="shared" si="2253"/>
        <v>0</v>
      </c>
      <c r="D988" s="845">
        <f t="shared" ref="D988" si="2254">SUM(D986:D987)</f>
        <v>0</v>
      </c>
      <c r="E988" s="845">
        <f t="shared" ref="E988" si="2255">SUM(E986:E987)</f>
        <v>0</v>
      </c>
      <c r="F988" s="873">
        <f t="shared" ref="F988:G988" si="2256">SUM(F986:F987)</f>
        <v>0</v>
      </c>
      <c r="G988" s="873">
        <f t="shared" si="2256"/>
        <v>0</v>
      </c>
      <c r="H988" s="874" t="str">
        <f>IF(D988=0,"    ",F988/D988)</f>
        <v xml:space="preserve">    </v>
      </c>
      <c r="I988" s="845">
        <f t="shared" ref="I988" si="2257">SUM(I986:I987)</f>
        <v>0</v>
      </c>
      <c r="J988" s="845">
        <f t="shared" ref="J988:L988" si="2258">SUM(J986:J987)</f>
        <v>0</v>
      </c>
      <c r="K988" s="876">
        <f t="shared" si="2258"/>
        <v>0</v>
      </c>
      <c r="L988" s="876">
        <f t="shared" si="2258"/>
        <v>0</v>
      </c>
      <c r="M988" s="874" t="str">
        <f>IF(I988=0,"    ",K988/I988)</f>
        <v xml:space="preserve">    </v>
      </c>
      <c r="N988" s="845">
        <f t="shared" ref="N988" si="2259">SUM(N986:N987)</f>
        <v>0</v>
      </c>
      <c r="O988" s="845">
        <f t="shared" ref="O988:Q988" si="2260">SUM(O986:O987)</f>
        <v>0</v>
      </c>
      <c r="P988" s="876">
        <f t="shared" si="2260"/>
        <v>0</v>
      </c>
      <c r="Q988" s="876">
        <f t="shared" si="2260"/>
        <v>0</v>
      </c>
      <c r="R988" s="874" t="str">
        <f>IF(N988=0,"    ",P988/N988)</f>
        <v xml:space="preserve">    </v>
      </c>
      <c r="S988" s="845">
        <f t="shared" ref="S988" si="2261">SUM(S986:S987)</f>
        <v>0</v>
      </c>
      <c r="T988" s="845">
        <f t="shared" ref="T988:V988" si="2262">SUM(T986:T987)</f>
        <v>0</v>
      </c>
      <c r="U988" s="876">
        <f t="shared" si="2262"/>
        <v>0</v>
      </c>
      <c r="V988" s="876">
        <f t="shared" si="2262"/>
        <v>0</v>
      </c>
      <c r="W988" s="874" t="str">
        <f>IF(S988=0,"    ",U988/S988)</f>
        <v xml:space="preserve">    </v>
      </c>
      <c r="X988" s="845">
        <f t="shared" ref="X988" si="2263">SUM(X986:X987)</f>
        <v>0</v>
      </c>
      <c r="Y988" s="845">
        <f t="shared" ref="Y988:AA988" si="2264">SUM(Y986:Y987)</f>
        <v>0</v>
      </c>
      <c r="Z988" s="876">
        <f t="shared" si="2264"/>
        <v>0</v>
      </c>
      <c r="AA988" s="876">
        <f t="shared" si="2264"/>
        <v>0</v>
      </c>
      <c r="AB988" s="874" t="str">
        <f>IF(X988=0,"    ",Z988/X988)</f>
        <v xml:space="preserve">    </v>
      </c>
      <c r="AC988" s="845">
        <f t="shared" ref="AC988" si="2265">SUM(AC986:AC987)</f>
        <v>0</v>
      </c>
      <c r="AD988" s="845">
        <f t="shared" ref="AD988:AF988" si="2266">SUM(AD986:AD987)</f>
        <v>0</v>
      </c>
      <c r="AE988" s="876">
        <f t="shared" si="2266"/>
        <v>0</v>
      </c>
      <c r="AF988" s="876">
        <f t="shared" si="2266"/>
        <v>0</v>
      </c>
      <c r="AG988" s="874" t="str">
        <f>IF(AC988=0,"    ",AE988/AC988)</f>
        <v xml:space="preserve">    </v>
      </c>
      <c r="AH988" s="845">
        <f t="shared" ref="AH988" si="2267">SUM(AH986:AH987)</f>
        <v>0</v>
      </c>
      <c r="AI988" s="845">
        <f t="shared" ref="AI988:AK988" si="2268">SUM(AI986:AI987)</f>
        <v>0</v>
      </c>
      <c r="AJ988" s="876">
        <f t="shared" si="2268"/>
        <v>0</v>
      </c>
      <c r="AK988" s="876">
        <f t="shared" si="2268"/>
        <v>0</v>
      </c>
      <c r="AL988" s="874" t="str">
        <f>IF(AH988=0,"    ",AJ988/AH988)</f>
        <v xml:space="preserve">    </v>
      </c>
      <c r="AM988" s="845">
        <f t="shared" ref="AM988" si="2269">SUM(AM986:AM987)</f>
        <v>0</v>
      </c>
      <c r="AN988" s="845">
        <f t="shared" ref="AN988:AP988" si="2270">SUM(AN986:AN987)</f>
        <v>0</v>
      </c>
      <c r="AO988" s="876">
        <f t="shared" si="2270"/>
        <v>0</v>
      </c>
      <c r="AP988" s="876">
        <f t="shared" si="2270"/>
        <v>0</v>
      </c>
      <c r="AQ988" s="874" t="str">
        <f>IF(AM988=0,"    ",AO988/AM988)</f>
        <v xml:space="preserve">    </v>
      </c>
      <c r="AR988" s="845">
        <f t="shared" ref="AR988" si="2271">SUM(AR986:AR987)</f>
        <v>0</v>
      </c>
      <c r="AS988" s="845">
        <f t="shared" ref="AS988:AU988" si="2272">SUM(AS986:AS987)</f>
        <v>0</v>
      </c>
      <c r="AT988" s="876">
        <f t="shared" si="2272"/>
        <v>0</v>
      </c>
      <c r="AU988" s="876">
        <f t="shared" si="2272"/>
        <v>0</v>
      </c>
      <c r="AV988" s="874" t="str">
        <f>IF(AR988=0,"    ",AT988/AR988)</f>
        <v xml:space="preserve">    </v>
      </c>
      <c r="AW988" s="845">
        <f t="shared" ref="AW988" si="2273">SUM(AW986:AW987)</f>
        <v>0</v>
      </c>
      <c r="AX988" s="845">
        <f t="shared" ref="AX988:AZ988" si="2274">SUM(AX986:AX987)</f>
        <v>0</v>
      </c>
      <c r="AY988" s="876">
        <f t="shared" si="2274"/>
        <v>0</v>
      </c>
      <c r="AZ988" s="876">
        <f t="shared" si="2274"/>
        <v>0</v>
      </c>
      <c r="BA988" s="874" t="str">
        <f>IF(AW988=0,"    ",AY988/AW988)</f>
        <v xml:space="preserve">    </v>
      </c>
      <c r="BB988" s="845">
        <f t="shared" ref="BB988" si="2275">SUM(BB986:BB987)</f>
        <v>0</v>
      </c>
      <c r="BC988" s="845">
        <f t="shared" ref="BC988:BE988" si="2276">SUM(BC986:BC987)</f>
        <v>0</v>
      </c>
      <c r="BD988" s="876">
        <f t="shared" si="2276"/>
        <v>0</v>
      </c>
      <c r="BE988" s="876">
        <f t="shared" si="2276"/>
        <v>0</v>
      </c>
      <c r="BF988" s="874" t="str">
        <f>IF(BB988=0,"    ",BD988/BB988)</f>
        <v xml:space="preserve">    </v>
      </c>
      <c r="BG988" s="845">
        <f t="shared" ref="BG988" si="2277">SUM(BG986:BG987)</f>
        <v>0</v>
      </c>
      <c r="BH988" s="845">
        <f t="shared" ref="BH988:BJ988" si="2278">SUM(BH986:BH987)</f>
        <v>0</v>
      </c>
      <c r="BI988" s="876">
        <f t="shared" si="2278"/>
        <v>0</v>
      </c>
      <c r="BJ988" s="876">
        <f t="shared" si="2278"/>
        <v>0</v>
      </c>
      <c r="BK988" s="874" t="str">
        <f>IF(BG988=0,"    ",BI988/BG988)</f>
        <v xml:space="preserve">    </v>
      </c>
      <c r="BL988" s="395"/>
      <c r="BM988" s="383">
        <f t="shared" si="2252"/>
        <v>0</v>
      </c>
    </row>
    <row r="989" spans="1:66" s="5" customFormat="1" ht="12.75">
      <c r="A989" s="633">
        <v>4</v>
      </c>
      <c r="B989" s="401" t="str">
        <f>B914</f>
        <v>*Consultants (from Supplemental B)</v>
      </c>
      <c r="C989" s="371">
        <f t="shared" si="2253"/>
        <v>0</v>
      </c>
      <c r="D989" s="659">
        <f t="shared" si="2240"/>
        <v>0</v>
      </c>
      <c r="E989" s="570"/>
      <c r="F989" s="391">
        <f t="shared" ref="F989:F1029" si="2279">+F914+E989</f>
        <v>0</v>
      </c>
      <c r="G989" s="386">
        <f t="shared" ref="G989:G1034" si="2280">D989-F989</f>
        <v>0</v>
      </c>
      <c r="H989" s="366" t="str">
        <f>IF(D989=0,"    ",F989/D989)</f>
        <v xml:space="preserve">    </v>
      </c>
      <c r="I989" s="849">
        <f t="shared" si="2241"/>
        <v>0</v>
      </c>
      <c r="J989" s="570"/>
      <c r="K989" s="391">
        <f t="shared" ref="K989:K1029" si="2281">+K914+J989</f>
        <v>0</v>
      </c>
      <c r="L989" s="386">
        <f t="shared" ref="L989:L1034" si="2282">I989-K989</f>
        <v>0</v>
      </c>
      <c r="M989" s="366" t="str">
        <f>IF(I989=0,"    ",K989/I989)</f>
        <v xml:space="preserve">    </v>
      </c>
      <c r="N989" s="849">
        <f t="shared" si="2242"/>
        <v>0</v>
      </c>
      <c r="O989" s="570"/>
      <c r="P989" s="391">
        <f t="shared" ref="P989:P1029" si="2283">+P914+O989</f>
        <v>0</v>
      </c>
      <c r="Q989" s="386">
        <f t="shared" ref="Q989:Q1034" si="2284">N989-P989</f>
        <v>0</v>
      </c>
      <c r="R989" s="366" t="str">
        <f>IF(N989=0,"    ",P989/N989)</f>
        <v xml:space="preserve">    </v>
      </c>
      <c r="S989" s="849">
        <f t="shared" si="2243"/>
        <v>0</v>
      </c>
      <c r="T989" s="570"/>
      <c r="U989" s="391">
        <f t="shared" ref="U989:U1029" si="2285">+U914+T989</f>
        <v>0</v>
      </c>
      <c r="V989" s="386">
        <f t="shared" ref="V989:V1034" si="2286">S989-U989</f>
        <v>0</v>
      </c>
      <c r="W989" s="366" t="str">
        <f>IF(S989=0,"    ",U989/S989)</f>
        <v xml:space="preserve">    </v>
      </c>
      <c r="X989" s="849">
        <f t="shared" si="2244"/>
        <v>0</v>
      </c>
      <c r="Y989" s="570"/>
      <c r="Z989" s="391">
        <f t="shared" ref="Z989:Z1029" si="2287">+Z914+Y989</f>
        <v>0</v>
      </c>
      <c r="AA989" s="386">
        <f t="shared" ref="AA989:AA1034" si="2288">X989-Z989</f>
        <v>0</v>
      </c>
      <c r="AB989" s="366" t="str">
        <f>IF(X989=0,"    ",Z989/X989)</f>
        <v xml:space="preserve">    </v>
      </c>
      <c r="AC989" s="849">
        <f t="shared" si="2245"/>
        <v>0</v>
      </c>
      <c r="AD989" s="570"/>
      <c r="AE989" s="391">
        <f t="shared" ref="AE989:AE1029" si="2289">+AE914+AD989</f>
        <v>0</v>
      </c>
      <c r="AF989" s="386">
        <f t="shared" ref="AF989:AF1034" si="2290">AC989-AE989</f>
        <v>0</v>
      </c>
      <c r="AG989" s="366" t="str">
        <f>IF(AC989=0,"    ",AE989/AC989)</f>
        <v xml:space="preserve">    </v>
      </c>
      <c r="AH989" s="849">
        <f t="shared" si="2246"/>
        <v>0</v>
      </c>
      <c r="AI989" s="570"/>
      <c r="AJ989" s="391">
        <f t="shared" ref="AJ989:AJ1029" si="2291">+AJ914+AI989</f>
        <v>0</v>
      </c>
      <c r="AK989" s="386">
        <f t="shared" ref="AK989:AK1034" si="2292">AH989-AJ989</f>
        <v>0</v>
      </c>
      <c r="AL989" s="366" t="str">
        <f>IF(AH989=0,"    ",AJ989/AH989)</f>
        <v xml:space="preserve">    </v>
      </c>
      <c r="AM989" s="849">
        <f t="shared" si="2247"/>
        <v>0</v>
      </c>
      <c r="AN989" s="570"/>
      <c r="AO989" s="391">
        <f t="shared" ref="AO989:AO1029" si="2293">+AO914+AN989</f>
        <v>0</v>
      </c>
      <c r="AP989" s="386">
        <f t="shared" ref="AP989:AP1034" si="2294">AM989-AO989</f>
        <v>0</v>
      </c>
      <c r="AQ989" s="366" t="str">
        <f>IF(AM989=0,"    ",AO989/AM989)</f>
        <v xml:space="preserve">    </v>
      </c>
      <c r="AR989" s="849">
        <f t="shared" si="2248"/>
        <v>0</v>
      </c>
      <c r="AS989" s="570"/>
      <c r="AT989" s="391">
        <f t="shared" ref="AT989:AT1029" si="2295">+AT914+AS989</f>
        <v>0</v>
      </c>
      <c r="AU989" s="386">
        <f t="shared" ref="AU989:AU1034" si="2296">AR989-AT989</f>
        <v>0</v>
      </c>
      <c r="AV989" s="366" t="str">
        <f>IF(AR989=0,"    ",AT989/AR989)</f>
        <v xml:space="preserve">    </v>
      </c>
      <c r="AW989" s="849">
        <f t="shared" si="2249"/>
        <v>0</v>
      </c>
      <c r="AX989" s="570"/>
      <c r="AY989" s="391">
        <f t="shared" ref="AY989:AY1029" si="2297">+AY914+AX989</f>
        <v>0</v>
      </c>
      <c r="AZ989" s="386">
        <f t="shared" ref="AZ989:AZ1034" si="2298">AW989-AY989</f>
        <v>0</v>
      </c>
      <c r="BA989" s="366" t="str">
        <f>IF(AW989=0,"    ",AY989/AW989)</f>
        <v xml:space="preserve">    </v>
      </c>
      <c r="BB989" s="849">
        <f t="shared" si="2250"/>
        <v>0</v>
      </c>
      <c r="BC989" s="570"/>
      <c r="BD989" s="391">
        <f t="shared" ref="BD989:BD1029" si="2299">+BD914+BC989</f>
        <v>0</v>
      </c>
      <c r="BE989" s="386">
        <f t="shared" ref="BE989:BE1034" si="2300">BB989-BD989</f>
        <v>0</v>
      </c>
      <c r="BF989" s="366" t="str">
        <f>IF(BB989=0,"    ",BD989/BB989)</f>
        <v xml:space="preserve">    </v>
      </c>
      <c r="BG989" s="849">
        <f t="shared" si="2251"/>
        <v>0</v>
      </c>
      <c r="BH989" s="570"/>
      <c r="BI989" s="391">
        <f t="shared" ref="BI989:BI1029" si="2301">+BI914+BH989</f>
        <v>0</v>
      </c>
      <c r="BJ989" s="386">
        <f t="shared" ref="BJ989:BJ1034" si="2302">BG989-BI989</f>
        <v>0</v>
      </c>
      <c r="BK989" s="366" t="str">
        <f>IF(BG989=0,"    ",BI989/BG989)</f>
        <v xml:space="preserve">    </v>
      </c>
      <c r="BM989" s="383">
        <f t="shared" si="2252"/>
        <v>0</v>
      </c>
      <c r="BN989" s="7"/>
    </row>
    <row r="990" spans="1:66" s="5" customFormat="1" ht="12.75">
      <c r="A990" s="633">
        <v>5</v>
      </c>
      <c r="B990" s="648" t="str">
        <f t="shared" ref="B990:B1032" si="2303">B915</f>
        <v>**Flex Fund</v>
      </c>
      <c r="C990" s="375">
        <f t="shared" si="2253"/>
        <v>0</v>
      </c>
      <c r="D990" s="659">
        <f t="shared" si="2240"/>
        <v>0</v>
      </c>
      <c r="E990" s="570"/>
      <c r="F990" s="391">
        <f t="shared" si="2279"/>
        <v>0</v>
      </c>
      <c r="G990" s="386">
        <f t="shared" si="2280"/>
        <v>0</v>
      </c>
      <c r="H990" s="366" t="str">
        <f t="shared" ref="H990:H1034" si="2304">IF(D990=0,"    ",F990/D990)</f>
        <v xml:space="preserve">    </v>
      </c>
      <c r="I990" s="849">
        <f t="shared" si="2241"/>
        <v>0</v>
      </c>
      <c r="J990" s="570"/>
      <c r="K990" s="391">
        <f t="shared" si="2281"/>
        <v>0</v>
      </c>
      <c r="L990" s="386">
        <f t="shared" si="2282"/>
        <v>0</v>
      </c>
      <c r="M990" s="366" t="str">
        <f t="shared" ref="M990:M1034" si="2305">IF(I990=0,"    ",K990/I990)</f>
        <v xml:space="preserve">    </v>
      </c>
      <c r="N990" s="849">
        <f t="shared" si="2242"/>
        <v>0</v>
      </c>
      <c r="O990" s="570"/>
      <c r="P990" s="391">
        <f t="shared" si="2283"/>
        <v>0</v>
      </c>
      <c r="Q990" s="386">
        <f t="shared" si="2284"/>
        <v>0</v>
      </c>
      <c r="R990" s="366" t="str">
        <f t="shared" ref="R990:R1034" si="2306">IF(N990=0,"    ",P990/N990)</f>
        <v xml:space="preserve">    </v>
      </c>
      <c r="S990" s="849">
        <f t="shared" si="2243"/>
        <v>0</v>
      </c>
      <c r="T990" s="570"/>
      <c r="U990" s="391">
        <f t="shared" si="2285"/>
        <v>0</v>
      </c>
      <c r="V990" s="386">
        <f t="shared" si="2286"/>
        <v>0</v>
      </c>
      <c r="W990" s="366" t="str">
        <f t="shared" ref="W990:W1034" si="2307">IF(S990=0,"    ",U990/S990)</f>
        <v xml:space="preserve">    </v>
      </c>
      <c r="X990" s="849">
        <f t="shared" si="2244"/>
        <v>0</v>
      </c>
      <c r="Y990" s="570"/>
      <c r="Z990" s="391">
        <f t="shared" si="2287"/>
        <v>0</v>
      </c>
      <c r="AA990" s="386">
        <f t="shared" si="2288"/>
        <v>0</v>
      </c>
      <c r="AB990" s="366" t="str">
        <f t="shared" ref="AB990:AB1034" si="2308">IF(X990=0,"    ",Z990/X990)</f>
        <v xml:space="preserve">    </v>
      </c>
      <c r="AC990" s="849">
        <f t="shared" si="2245"/>
        <v>0</v>
      </c>
      <c r="AD990" s="570"/>
      <c r="AE990" s="391">
        <f t="shared" si="2289"/>
        <v>0</v>
      </c>
      <c r="AF990" s="386">
        <f t="shared" si="2290"/>
        <v>0</v>
      </c>
      <c r="AG990" s="366" t="str">
        <f t="shared" ref="AG990:AG1034" si="2309">IF(AC990=0,"    ",AE990/AC990)</f>
        <v xml:space="preserve">    </v>
      </c>
      <c r="AH990" s="849">
        <f t="shared" si="2246"/>
        <v>0</v>
      </c>
      <c r="AI990" s="570"/>
      <c r="AJ990" s="391">
        <f t="shared" si="2291"/>
        <v>0</v>
      </c>
      <c r="AK990" s="386">
        <f t="shared" si="2292"/>
        <v>0</v>
      </c>
      <c r="AL990" s="366" t="str">
        <f t="shared" ref="AL990:AL1034" si="2310">IF(AH990=0,"    ",AJ990/AH990)</f>
        <v xml:space="preserve">    </v>
      </c>
      <c r="AM990" s="849">
        <f t="shared" si="2247"/>
        <v>0</v>
      </c>
      <c r="AN990" s="570"/>
      <c r="AO990" s="391">
        <f t="shared" si="2293"/>
        <v>0</v>
      </c>
      <c r="AP990" s="386">
        <f t="shared" si="2294"/>
        <v>0</v>
      </c>
      <c r="AQ990" s="366" t="str">
        <f t="shared" ref="AQ990:AQ1034" si="2311">IF(AM990=0,"    ",AO990/AM990)</f>
        <v xml:space="preserve">    </v>
      </c>
      <c r="AR990" s="849">
        <f t="shared" si="2248"/>
        <v>0</v>
      </c>
      <c r="AS990" s="570"/>
      <c r="AT990" s="391">
        <f t="shared" si="2295"/>
        <v>0</v>
      </c>
      <c r="AU990" s="386">
        <f t="shared" si="2296"/>
        <v>0</v>
      </c>
      <c r="AV990" s="366" t="str">
        <f t="shared" ref="AV990:AV1034" si="2312">IF(AR990=0,"    ",AT990/AR990)</f>
        <v xml:space="preserve">    </v>
      </c>
      <c r="AW990" s="849">
        <f t="shared" si="2249"/>
        <v>0</v>
      </c>
      <c r="AX990" s="570"/>
      <c r="AY990" s="391">
        <f t="shared" si="2297"/>
        <v>0</v>
      </c>
      <c r="AZ990" s="386">
        <f t="shared" si="2298"/>
        <v>0</v>
      </c>
      <c r="BA990" s="366" t="str">
        <f t="shared" ref="BA990:BA1034" si="2313">IF(AW990=0,"    ",AY990/AW990)</f>
        <v xml:space="preserve">    </v>
      </c>
      <c r="BB990" s="849">
        <f t="shared" si="2250"/>
        <v>0</v>
      </c>
      <c r="BC990" s="570"/>
      <c r="BD990" s="391">
        <f t="shared" si="2299"/>
        <v>0</v>
      </c>
      <c r="BE990" s="386">
        <f t="shared" si="2300"/>
        <v>0</v>
      </c>
      <c r="BF990" s="366" t="str">
        <f t="shared" ref="BF990:BF1034" si="2314">IF(BB990=0,"    ",BD990/BB990)</f>
        <v xml:space="preserve">    </v>
      </c>
      <c r="BG990" s="849">
        <f t="shared" si="2251"/>
        <v>0</v>
      </c>
      <c r="BH990" s="570"/>
      <c r="BI990" s="391">
        <f t="shared" si="2301"/>
        <v>0</v>
      </c>
      <c r="BJ990" s="386">
        <f t="shared" si="2302"/>
        <v>0</v>
      </c>
      <c r="BK990" s="366" t="str">
        <f t="shared" ref="BK990:BK1034" si="2315">IF(BG990=0,"    ",BI990/BG990)</f>
        <v xml:space="preserve">    </v>
      </c>
      <c r="BM990" s="383">
        <f t="shared" si="2252"/>
        <v>0</v>
      </c>
      <c r="BN990" s="7"/>
    </row>
    <row r="991" spans="1:66" s="5" customFormat="1" ht="12.75">
      <c r="A991" s="633">
        <v>6</v>
      </c>
      <c r="B991" s="648" t="str">
        <f t="shared" si="2303"/>
        <v>*Gift Cards</v>
      </c>
      <c r="C991" s="375">
        <f t="shared" si="2253"/>
        <v>0</v>
      </c>
      <c r="D991" s="659">
        <f t="shared" si="2240"/>
        <v>0</v>
      </c>
      <c r="E991" s="570"/>
      <c r="F991" s="391">
        <f t="shared" si="2279"/>
        <v>0</v>
      </c>
      <c r="G991" s="386">
        <f t="shared" si="2280"/>
        <v>0</v>
      </c>
      <c r="H991" s="366" t="str">
        <f t="shared" si="2304"/>
        <v xml:space="preserve">    </v>
      </c>
      <c r="I991" s="849">
        <f t="shared" si="2241"/>
        <v>0</v>
      </c>
      <c r="J991" s="570"/>
      <c r="K991" s="391">
        <f t="shared" si="2281"/>
        <v>0</v>
      </c>
      <c r="L991" s="386">
        <f t="shared" si="2282"/>
        <v>0</v>
      </c>
      <c r="M991" s="366" t="str">
        <f t="shared" si="2305"/>
        <v xml:space="preserve">    </v>
      </c>
      <c r="N991" s="849">
        <f t="shared" si="2242"/>
        <v>0</v>
      </c>
      <c r="O991" s="570"/>
      <c r="P991" s="391">
        <f t="shared" si="2283"/>
        <v>0</v>
      </c>
      <c r="Q991" s="386">
        <f t="shared" si="2284"/>
        <v>0</v>
      </c>
      <c r="R991" s="366" t="str">
        <f t="shared" si="2306"/>
        <v xml:space="preserve">    </v>
      </c>
      <c r="S991" s="849">
        <f t="shared" si="2243"/>
        <v>0</v>
      </c>
      <c r="T991" s="570"/>
      <c r="U991" s="391">
        <f t="shared" si="2285"/>
        <v>0</v>
      </c>
      <c r="V991" s="386">
        <f t="shared" si="2286"/>
        <v>0</v>
      </c>
      <c r="W991" s="366" t="str">
        <f t="shared" si="2307"/>
        <v xml:space="preserve">    </v>
      </c>
      <c r="X991" s="849">
        <f t="shared" si="2244"/>
        <v>0</v>
      </c>
      <c r="Y991" s="570"/>
      <c r="Z991" s="391">
        <f t="shared" si="2287"/>
        <v>0</v>
      </c>
      <c r="AA991" s="386">
        <f t="shared" si="2288"/>
        <v>0</v>
      </c>
      <c r="AB991" s="366" t="str">
        <f t="shared" si="2308"/>
        <v xml:space="preserve">    </v>
      </c>
      <c r="AC991" s="849">
        <f t="shared" si="2245"/>
        <v>0</v>
      </c>
      <c r="AD991" s="570"/>
      <c r="AE991" s="391">
        <f t="shared" si="2289"/>
        <v>0</v>
      </c>
      <c r="AF991" s="386">
        <f t="shared" si="2290"/>
        <v>0</v>
      </c>
      <c r="AG991" s="366" t="str">
        <f t="shared" si="2309"/>
        <v xml:space="preserve">    </v>
      </c>
      <c r="AH991" s="849">
        <f t="shared" si="2246"/>
        <v>0</v>
      </c>
      <c r="AI991" s="570"/>
      <c r="AJ991" s="391">
        <f t="shared" si="2291"/>
        <v>0</v>
      </c>
      <c r="AK991" s="386">
        <f t="shared" si="2292"/>
        <v>0</v>
      </c>
      <c r="AL991" s="366" t="str">
        <f t="shared" si="2310"/>
        <v xml:space="preserve">    </v>
      </c>
      <c r="AM991" s="849">
        <f t="shared" si="2247"/>
        <v>0</v>
      </c>
      <c r="AN991" s="570"/>
      <c r="AO991" s="391">
        <f t="shared" si="2293"/>
        <v>0</v>
      </c>
      <c r="AP991" s="386">
        <f t="shared" si="2294"/>
        <v>0</v>
      </c>
      <c r="AQ991" s="366" t="str">
        <f t="shared" si="2311"/>
        <v xml:space="preserve">    </v>
      </c>
      <c r="AR991" s="849">
        <f t="shared" si="2248"/>
        <v>0</v>
      </c>
      <c r="AS991" s="570"/>
      <c r="AT991" s="391">
        <f t="shared" si="2295"/>
        <v>0</v>
      </c>
      <c r="AU991" s="386">
        <f t="shared" si="2296"/>
        <v>0</v>
      </c>
      <c r="AV991" s="366" t="str">
        <f t="shared" si="2312"/>
        <v xml:space="preserve">    </v>
      </c>
      <c r="AW991" s="849">
        <f t="shared" si="2249"/>
        <v>0</v>
      </c>
      <c r="AX991" s="570"/>
      <c r="AY991" s="391">
        <f t="shared" si="2297"/>
        <v>0</v>
      </c>
      <c r="AZ991" s="386">
        <f t="shared" si="2298"/>
        <v>0</v>
      </c>
      <c r="BA991" s="366" t="str">
        <f t="shared" si="2313"/>
        <v xml:space="preserve">    </v>
      </c>
      <c r="BB991" s="849">
        <f t="shared" si="2250"/>
        <v>0</v>
      </c>
      <c r="BC991" s="570"/>
      <c r="BD991" s="391">
        <f t="shared" si="2299"/>
        <v>0</v>
      </c>
      <c r="BE991" s="386">
        <f t="shared" si="2300"/>
        <v>0</v>
      </c>
      <c r="BF991" s="366" t="str">
        <f t="shared" si="2314"/>
        <v xml:space="preserve">    </v>
      </c>
      <c r="BG991" s="849">
        <f t="shared" si="2251"/>
        <v>0</v>
      </c>
      <c r="BH991" s="570"/>
      <c r="BI991" s="391">
        <f t="shared" si="2301"/>
        <v>0</v>
      </c>
      <c r="BJ991" s="386">
        <f t="shared" si="2302"/>
        <v>0</v>
      </c>
      <c r="BK991" s="366" t="str">
        <f t="shared" si="2315"/>
        <v xml:space="preserve">    </v>
      </c>
      <c r="BM991" s="383">
        <f t="shared" si="2252"/>
        <v>0</v>
      </c>
      <c r="BN991" s="7"/>
    </row>
    <row r="992" spans="1:66" s="5" customFormat="1" ht="12.75">
      <c r="A992" s="633">
        <v>7</v>
      </c>
      <c r="B992" s="648" t="str">
        <f t="shared" si="2303"/>
        <v>*Interest Expense</v>
      </c>
      <c r="C992" s="375">
        <f t="shared" si="2253"/>
        <v>0</v>
      </c>
      <c r="D992" s="659">
        <f t="shared" si="2240"/>
        <v>0</v>
      </c>
      <c r="E992" s="570"/>
      <c r="F992" s="391">
        <f t="shared" si="2279"/>
        <v>0</v>
      </c>
      <c r="G992" s="386">
        <f t="shared" si="2280"/>
        <v>0</v>
      </c>
      <c r="H992" s="366" t="str">
        <f t="shared" si="2304"/>
        <v xml:space="preserve">    </v>
      </c>
      <c r="I992" s="849">
        <f t="shared" si="2241"/>
        <v>0</v>
      </c>
      <c r="J992" s="570"/>
      <c r="K992" s="391">
        <f t="shared" si="2281"/>
        <v>0</v>
      </c>
      <c r="L992" s="386">
        <f t="shared" si="2282"/>
        <v>0</v>
      </c>
      <c r="M992" s="366" t="str">
        <f t="shared" si="2305"/>
        <v xml:space="preserve">    </v>
      </c>
      <c r="N992" s="849">
        <f t="shared" si="2242"/>
        <v>0</v>
      </c>
      <c r="O992" s="570"/>
      <c r="P992" s="391">
        <f t="shared" si="2283"/>
        <v>0</v>
      </c>
      <c r="Q992" s="386">
        <f t="shared" si="2284"/>
        <v>0</v>
      </c>
      <c r="R992" s="366" t="str">
        <f t="shared" si="2306"/>
        <v xml:space="preserve">    </v>
      </c>
      <c r="S992" s="849">
        <f t="shared" si="2243"/>
        <v>0</v>
      </c>
      <c r="T992" s="570"/>
      <c r="U992" s="391">
        <f t="shared" si="2285"/>
        <v>0</v>
      </c>
      <c r="V992" s="386">
        <f t="shared" si="2286"/>
        <v>0</v>
      </c>
      <c r="W992" s="366" t="str">
        <f t="shared" si="2307"/>
        <v xml:space="preserve">    </v>
      </c>
      <c r="X992" s="849">
        <f t="shared" si="2244"/>
        <v>0</v>
      </c>
      <c r="Y992" s="570"/>
      <c r="Z992" s="391">
        <f t="shared" si="2287"/>
        <v>0</v>
      </c>
      <c r="AA992" s="386">
        <f t="shared" si="2288"/>
        <v>0</v>
      </c>
      <c r="AB992" s="366" t="str">
        <f t="shared" si="2308"/>
        <v xml:space="preserve">    </v>
      </c>
      <c r="AC992" s="849">
        <f t="shared" si="2245"/>
        <v>0</v>
      </c>
      <c r="AD992" s="570"/>
      <c r="AE992" s="391">
        <f t="shared" si="2289"/>
        <v>0</v>
      </c>
      <c r="AF992" s="386">
        <f t="shared" si="2290"/>
        <v>0</v>
      </c>
      <c r="AG992" s="366" t="str">
        <f t="shared" si="2309"/>
        <v xml:space="preserve">    </v>
      </c>
      <c r="AH992" s="849">
        <f t="shared" si="2246"/>
        <v>0</v>
      </c>
      <c r="AI992" s="570"/>
      <c r="AJ992" s="391">
        <f t="shared" si="2291"/>
        <v>0</v>
      </c>
      <c r="AK992" s="386">
        <f t="shared" si="2292"/>
        <v>0</v>
      </c>
      <c r="AL992" s="366" t="str">
        <f t="shared" si="2310"/>
        <v xml:space="preserve">    </v>
      </c>
      <c r="AM992" s="849">
        <f t="shared" si="2247"/>
        <v>0</v>
      </c>
      <c r="AN992" s="570"/>
      <c r="AO992" s="391">
        <f t="shared" si="2293"/>
        <v>0</v>
      </c>
      <c r="AP992" s="386">
        <f t="shared" si="2294"/>
        <v>0</v>
      </c>
      <c r="AQ992" s="366" t="str">
        <f t="shared" si="2311"/>
        <v xml:space="preserve">    </v>
      </c>
      <c r="AR992" s="849">
        <f t="shared" si="2248"/>
        <v>0</v>
      </c>
      <c r="AS992" s="570"/>
      <c r="AT992" s="391">
        <f t="shared" si="2295"/>
        <v>0</v>
      </c>
      <c r="AU992" s="386">
        <f t="shared" si="2296"/>
        <v>0</v>
      </c>
      <c r="AV992" s="366" t="str">
        <f t="shared" si="2312"/>
        <v xml:space="preserve">    </v>
      </c>
      <c r="AW992" s="849">
        <f t="shared" si="2249"/>
        <v>0</v>
      </c>
      <c r="AX992" s="570"/>
      <c r="AY992" s="391">
        <f t="shared" si="2297"/>
        <v>0</v>
      </c>
      <c r="AZ992" s="386">
        <f t="shared" si="2298"/>
        <v>0</v>
      </c>
      <c r="BA992" s="366" t="str">
        <f t="shared" si="2313"/>
        <v xml:space="preserve">    </v>
      </c>
      <c r="BB992" s="849">
        <f t="shared" si="2250"/>
        <v>0</v>
      </c>
      <c r="BC992" s="570"/>
      <c r="BD992" s="391">
        <f t="shared" si="2299"/>
        <v>0</v>
      </c>
      <c r="BE992" s="386">
        <f t="shared" si="2300"/>
        <v>0</v>
      </c>
      <c r="BF992" s="366" t="str">
        <f t="shared" si="2314"/>
        <v xml:space="preserve">    </v>
      </c>
      <c r="BG992" s="849">
        <f t="shared" si="2251"/>
        <v>0</v>
      </c>
      <c r="BH992" s="570"/>
      <c r="BI992" s="391">
        <f t="shared" si="2301"/>
        <v>0</v>
      </c>
      <c r="BJ992" s="386">
        <f t="shared" si="2302"/>
        <v>0</v>
      </c>
      <c r="BK992" s="366" t="str">
        <f t="shared" si="2315"/>
        <v xml:space="preserve">    </v>
      </c>
      <c r="BM992" s="383">
        <f t="shared" si="2252"/>
        <v>0</v>
      </c>
      <c r="BN992" s="7"/>
    </row>
    <row r="993" spans="1:66" s="5" customFormat="1" ht="12.75">
      <c r="A993" s="633">
        <v>8</v>
      </c>
      <c r="B993" s="648" t="str">
        <f t="shared" si="2303"/>
        <v>*Leasehold Improvements</v>
      </c>
      <c r="C993" s="375">
        <f t="shared" si="2253"/>
        <v>0</v>
      </c>
      <c r="D993" s="659">
        <f t="shared" si="2240"/>
        <v>0</v>
      </c>
      <c r="E993" s="570"/>
      <c r="F993" s="391">
        <f t="shared" si="2279"/>
        <v>0</v>
      </c>
      <c r="G993" s="386">
        <f t="shared" si="2280"/>
        <v>0</v>
      </c>
      <c r="H993" s="366" t="str">
        <f t="shared" si="2304"/>
        <v xml:space="preserve">    </v>
      </c>
      <c r="I993" s="849">
        <f t="shared" si="2241"/>
        <v>0</v>
      </c>
      <c r="J993" s="570"/>
      <c r="K993" s="391">
        <f t="shared" si="2281"/>
        <v>0</v>
      </c>
      <c r="L993" s="386">
        <f t="shared" si="2282"/>
        <v>0</v>
      </c>
      <c r="M993" s="366" t="str">
        <f t="shared" si="2305"/>
        <v xml:space="preserve">    </v>
      </c>
      <c r="N993" s="849">
        <f t="shared" si="2242"/>
        <v>0</v>
      </c>
      <c r="O993" s="570"/>
      <c r="P993" s="391">
        <f t="shared" si="2283"/>
        <v>0</v>
      </c>
      <c r="Q993" s="386">
        <f t="shared" si="2284"/>
        <v>0</v>
      </c>
      <c r="R993" s="366" t="str">
        <f t="shared" si="2306"/>
        <v xml:space="preserve">    </v>
      </c>
      <c r="S993" s="849">
        <f t="shared" si="2243"/>
        <v>0</v>
      </c>
      <c r="T993" s="570"/>
      <c r="U993" s="391">
        <f t="shared" si="2285"/>
        <v>0</v>
      </c>
      <c r="V993" s="386">
        <f t="shared" si="2286"/>
        <v>0</v>
      </c>
      <c r="W993" s="366" t="str">
        <f t="shared" si="2307"/>
        <v xml:space="preserve">    </v>
      </c>
      <c r="X993" s="849">
        <f t="shared" si="2244"/>
        <v>0</v>
      </c>
      <c r="Y993" s="570"/>
      <c r="Z993" s="391">
        <f t="shared" si="2287"/>
        <v>0</v>
      </c>
      <c r="AA993" s="386">
        <f t="shared" si="2288"/>
        <v>0</v>
      </c>
      <c r="AB993" s="366" t="str">
        <f t="shared" si="2308"/>
        <v xml:space="preserve">    </v>
      </c>
      <c r="AC993" s="849">
        <f t="shared" si="2245"/>
        <v>0</v>
      </c>
      <c r="AD993" s="570"/>
      <c r="AE993" s="391">
        <f t="shared" si="2289"/>
        <v>0</v>
      </c>
      <c r="AF993" s="386">
        <f t="shared" si="2290"/>
        <v>0</v>
      </c>
      <c r="AG993" s="366" t="str">
        <f t="shared" si="2309"/>
        <v xml:space="preserve">    </v>
      </c>
      <c r="AH993" s="849">
        <f t="shared" si="2246"/>
        <v>0</v>
      </c>
      <c r="AI993" s="570"/>
      <c r="AJ993" s="391">
        <f t="shared" si="2291"/>
        <v>0</v>
      </c>
      <c r="AK993" s="386">
        <f t="shared" si="2292"/>
        <v>0</v>
      </c>
      <c r="AL993" s="366" t="str">
        <f t="shared" si="2310"/>
        <v xml:space="preserve">    </v>
      </c>
      <c r="AM993" s="849">
        <f t="shared" si="2247"/>
        <v>0</v>
      </c>
      <c r="AN993" s="570"/>
      <c r="AO993" s="391">
        <f t="shared" si="2293"/>
        <v>0</v>
      </c>
      <c r="AP993" s="386">
        <f t="shared" si="2294"/>
        <v>0</v>
      </c>
      <c r="AQ993" s="366" t="str">
        <f t="shared" si="2311"/>
        <v xml:space="preserve">    </v>
      </c>
      <c r="AR993" s="849">
        <f t="shared" si="2248"/>
        <v>0</v>
      </c>
      <c r="AS993" s="570"/>
      <c r="AT993" s="391">
        <f t="shared" si="2295"/>
        <v>0</v>
      </c>
      <c r="AU993" s="386">
        <f t="shared" si="2296"/>
        <v>0</v>
      </c>
      <c r="AV993" s="366" t="str">
        <f t="shared" si="2312"/>
        <v xml:space="preserve">    </v>
      </c>
      <c r="AW993" s="849">
        <f t="shared" si="2249"/>
        <v>0</v>
      </c>
      <c r="AX993" s="570"/>
      <c r="AY993" s="391">
        <f t="shared" si="2297"/>
        <v>0</v>
      </c>
      <c r="AZ993" s="386">
        <f t="shared" si="2298"/>
        <v>0</v>
      </c>
      <c r="BA993" s="366" t="str">
        <f t="shared" si="2313"/>
        <v xml:space="preserve">    </v>
      </c>
      <c r="BB993" s="849">
        <f t="shared" si="2250"/>
        <v>0</v>
      </c>
      <c r="BC993" s="570"/>
      <c r="BD993" s="391">
        <f t="shared" si="2299"/>
        <v>0</v>
      </c>
      <c r="BE993" s="386">
        <f t="shared" si="2300"/>
        <v>0</v>
      </c>
      <c r="BF993" s="366" t="str">
        <f t="shared" si="2314"/>
        <v xml:space="preserve">    </v>
      </c>
      <c r="BG993" s="849">
        <f t="shared" si="2251"/>
        <v>0</v>
      </c>
      <c r="BH993" s="570"/>
      <c r="BI993" s="391">
        <f t="shared" si="2301"/>
        <v>0</v>
      </c>
      <c r="BJ993" s="386">
        <f t="shared" si="2302"/>
        <v>0</v>
      </c>
      <c r="BK993" s="366" t="str">
        <f t="shared" si="2315"/>
        <v xml:space="preserve">    </v>
      </c>
      <c r="BM993" s="383">
        <f t="shared" si="2252"/>
        <v>0</v>
      </c>
      <c r="BN993" s="7"/>
    </row>
    <row r="994" spans="1:66" s="5" customFormat="1" ht="12.75">
      <c r="A994" s="633">
        <v>9</v>
      </c>
      <c r="B994" s="648" t="str">
        <f t="shared" si="2303"/>
        <v>*Subcontracts (from Supplemental B)</v>
      </c>
      <c r="C994" s="376">
        <f t="shared" si="2253"/>
        <v>0</v>
      </c>
      <c r="D994" s="659">
        <f t="shared" si="2240"/>
        <v>0</v>
      </c>
      <c r="E994" s="570"/>
      <c r="F994" s="391">
        <f t="shared" si="2279"/>
        <v>0</v>
      </c>
      <c r="G994" s="386">
        <f t="shared" si="2280"/>
        <v>0</v>
      </c>
      <c r="H994" s="366" t="str">
        <f t="shared" si="2304"/>
        <v xml:space="preserve">    </v>
      </c>
      <c r="I994" s="849">
        <f t="shared" si="2241"/>
        <v>0</v>
      </c>
      <c r="J994" s="570"/>
      <c r="K994" s="391">
        <f t="shared" si="2281"/>
        <v>0</v>
      </c>
      <c r="L994" s="386">
        <f t="shared" si="2282"/>
        <v>0</v>
      </c>
      <c r="M994" s="366" t="str">
        <f t="shared" si="2305"/>
        <v xml:space="preserve">    </v>
      </c>
      <c r="N994" s="849">
        <f t="shared" si="2242"/>
        <v>0</v>
      </c>
      <c r="O994" s="570"/>
      <c r="P994" s="391">
        <f t="shared" si="2283"/>
        <v>0</v>
      </c>
      <c r="Q994" s="386">
        <f t="shared" si="2284"/>
        <v>0</v>
      </c>
      <c r="R994" s="366" t="str">
        <f t="shared" si="2306"/>
        <v xml:space="preserve">    </v>
      </c>
      <c r="S994" s="849">
        <f t="shared" si="2243"/>
        <v>0</v>
      </c>
      <c r="T994" s="570"/>
      <c r="U994" s="391">
        <f t="shared" si="2285"/>
        <v>0</v>
      </c>
      <c r="V994" s="386">
        <f t="shared" si="2286"/>
        <v>0</v>
      </c>
      <c r="W994" s="366" t="str">
        <f t="shared" si="2307"/>
        <v xml:space="preserve">    </v>
      </c>
      <c r="X994" s="849">
        <f t="shared" si="2244"/>
        <v>0</v>
      </c>
      <c r="Y994" s="570"/>
      <c r="Z994" s="391">
        <f t="shared" si="2287"/>
        <v>0</v>
      </c>
      <c r="AA994" s="386">
        <f t="shared" si="2288"/>
        <v>0</v>
      </c>
      <c r="AB994" s="366" t="str">
        <f t="shared" si="2308"/>
        <v xml:space="preserve">    </v>
      </c>
      <c r="AC994" s="849">
        <f t="shared" si="2245"/>
        <v>0</v>
      </c>
      <c r="AD994" s="570"/>
      <c r="AE994" s="391">
        <f t="shared" si="2289"/>
        <v>0</v>
      </c>
      <c r="AF994" s="386">
        <f t="shared" si="2290"/>
        <v>0</v>
      </c>
      <c r="AG994" s="366" t="str">
        <f t="shared" si="2309"/>
        <v xml:space="preserve">    </v>
      </c>
      <c r="AH994" s="849">
        <f t="shared" si="2246"/>
        <v>0</v>
      </c>
      <c r="AI994" s="570"/>
      <c r="AJ994" s="391">
        <f t="shared" si="2291"/>
        <v>0</v>
      </c>
      <c r="AK994" s="386">
        <f t="shared" si="2292"/>
        <v>0</v>
      </c>
      <c r="AL994" s="366" t="str">
        <f t="shared" si="2310"/>
        <v xml:space="preserve">    </v>
      </c>
      <c r="AM994" s="849">
        <f t="shared" si="2247"/>
        <v>0</v>
      </c>
      <c r="AN994" s="570"/>
      <c r="AO994" s="391">
        <f t="shared" si="2293"/>
        <v>0</v>
      </c>
      <c r="AP994" s="386">
        <f t="shared" si="2294"/>
        <v>0</v>
      </c>
      <c r="AQ994" s="366" t="str">
        <f t="shared" si="2311"/>
        <v xml:space="preserve">    </v>
      </c>
      <c r="AR994" s="849">
        <f t="shared" si="2248"/>
        <v>0</v>
      </c>
      <c r="AS994" s="570"/>
      <c r="AT994" s="391">
        <f t="shared" si="2295"/>
        <v>0</v>
      </c>
      <c r="AU994" s="386">
        <f t="shared" si="2296"/>
        <v>0</v>
      </c>
      <c r="AV994" s="366" t="str">
        <f t="shared" si="2312"/>
        <v xml:space="preserve">    </v>
      </c>
      <c r="AW994" s="849">
        <f t="shared" si="2249"/>
        <v>0</v>
      </c>
      <c r="AX994" s="570"/>
      <c r="AY994" s="391">
        <f t="shared" si="2297"/>
        <v>0</v>
      </c>
      <c r="AZ994" s="386">
        <f t="shared" si="2298"/>
        <v>0</v>
      </c>
      <c r="BA994" s="366" t="str">
        <f t="shared" si="2313"/>
        <v xml:space="preserve">    </v>
      </c>
      <c r="BB994" s="849">
        <f t="shared" si="2250"/>
        <v>0</v>
      </c>
      <c r="BC994" s="570"/>
      <c r="BD994" s="391">
        <f t="shared" si="2299"/>
        <v>0</v>
      </c>
      <c r="BE994" s="386">
        <f t="shared" si="2300"/>
        <v>0</v>
      </c>
      <c r="BF994" s="366" t="str">
        <f t="shared" si="2314"/>
        <v xml:space="preserve">    </v>
      </c>
      <c r="BG994" s="849">
        <f t="shared" si="2251"/>
        <v>0</v>
      </c>
      <c r="BH994" s="570"/>
      <c r="BI994" s="391">
        <f t="shared" si="2301"/>
        <v>0</v>
      </c>
      <c r="BJ994" s="386">
        <f t="shared" si="2302"/>
        <v>0</v>
      </c>
      <c r="BK994" s="366" t="str">
        <f t="shared" si="2315"/>
        <v xml:space="preserve">    </v>
      </c>
      <c r="BM994" s="383">
        <f t="shared" si="2252"/>
        <v>0</v>
      </c>
      <c r="BN994" s="7"/>
    </row>
    <row r="995" spans="1:66" s="5" customFormat="1" ht="12.75">
      <c r="A995" s="633">
        <v>10</v>
      </c>
      <c r="B995" s="895" t="str">
        <f t="shared" si="2303"/>
        <v>Building &amp; Facility Cost</v>
      </c>
      <c r="C995" s="377">
        <f t="shared" si="2253"/>
        <v>0</v>
      </c>
      <c r="D995" s="659">
        <f t="shared" si="2240"/>
        <v>0</v>
      </c>
      <c r="E995" s="570"/>
      <c r="F995" s="391">
        <f t="shared" si="2279"/>
        <v>0</v>
      </c>
      <c r="G995" s="386">
        <f t="shared" si="2280"/>
        <v>0</v>
      </c>
      <c r="H995" s="366" t="str">
        <f t="shared" si="2304"/>
        <v xml:space="preserve">    </v>
      </c>
      <c r="I995" s="849">
        <f t="shared" si="2241"/>
        <v>0</v>
      </c>
      <c r="J995" s="570"/>
      <c r="K995" s="391">
        <f t="shared" si="2281"/>
        <v>0</v>
      </c>
      <c r="L995" s="386">
        <f t="shared" si="2282"/>
        <v>0</v>
      </c>
      <c r="M995" s="366" t="str">
        <f t="shared" si="2305"/>
        <v xml:space="preserve">    </v>
      </c>
      <c r="N995" s="849">
        <f t="shared" si="2242"/>
        <v>0</v>
      </c>
      <c r="O995" s="570"/>
      <c r="P995" s="391">
        <f t="shared" si="2283"/>
        <v>0</v>
      </c>
      <c r="Q995" s="386">
        <f t="shared" si="2284"/>
        <v>0</v>
      </c>
      <c r="R995" s="366" t="str">
        <f t="shared" si="2306"/>
        <v xml:space="preserve">    </v>
      </c>
      <c r="S995" s="849">
        <f t="shared" si="2243"/>
        <v>0</v>
      </c>
      <c r="T995" s="570"/>
      <c r="U995" s="391">
        <f t="shared" si="2285"/>
        <v>0</v>
      </c>
      <c r="V995" s="386">
        <f t="shared" si="2286"/>
        <v>0</v>
      </c>
      <c r="W995" s="366" t="str">
        <f t="shared" si="2307"/>
        <v xml:space="preserve">    </v>
      </c>
      <c r="X995" s="849">
        <f t="shared" si="2244"/>
        <v>0</v>
      </c>
      <c r="Y995" s="570"/>
      <c r="Z995" s="391">
        <f t="shared" si="2287"/>
        <v>0</v>
      </c>
      <c r="AA995" s="386">
        <f t="shared" si="2288"/>
        <v>0</v>
      </c>
      <c r="AB995" s="366" t="str">
        <f t="shared" si="2308"/>
        <v xml:space="preserve">    </v>
      </c>
      <c r="AC995" s="849">
        <f t="shared" si="2245"/>
        <v>0</v>
      </c>
      <c r="AD995" s="570"/>
      <c r="AE995" s="391">
        <f t="shared" si="2289"/>
        <v>0</v>
      </c>
      <c r="AF995" s="386">
        <f t="shared" si="2290"/>
        <v>0</v>
      </c>
      <c r="AG995" s="366" t="str">
        <f t="shared" si="2309"/>
        <v xml:space="preserve">    </v>
      </c>
      <c r="AH995" s="849">
        <f t="shared" si="2246"/>
        <v>0</v>
      </c>
      <c r="AI995" s="570"/>
      <c r="AJ995" s="391">
        <f t="shared" si="2291"/>
        <v>0</v>
      </c>
      <c r="AK995" s="386">
        <f t="shared" si="2292"/>
        <v>0</v>
      </c>
      <c r="AL995" s="366" t="str">
        <f t="shared" si="2310"/>
        <v xml:space="preserve">    </v>
      </c>
      <c r="AM995" s="849">
        <f t="shared" si="2247"/>
        <v>0</v>
      </c>
      <c r="AN995" s="570"/>
      <c r="AO995" s="391">
        <f t="shared" si="2293"/>
        <v>0</v>
      </c>
      <c r="AP995" s="386">
        <f t="shared" si="2294"/>
        <v>0</v>
      </c>
      <c r="AQ995" s="366" t="str">
        <f t="shared" si="2311"/>
        <v xml:space="preserve">    </v>
      </c>
      <c r="AR995" s="849">
        <f t="shared" si="2248"/>
        <v>0</v>
      </c>
      <c r="AS995" s="570"/>
      <c r="AT995" s="391">
        <f t="shared" si="2295"/>
        <v>0</v>
      </c>
      <c r="AU995" s="386">
        <f t="shared" si="2296"/>
        <v>0</v>
      </c>
      <c r="AV995" s="366" t="str">
        <f t="shared" si="2312"/>
        <v xml:space="preserve">    </v>
      </c>
      <c r="AW995" s="849">
        <f t="shared" si="2249"/>
        <v>0</v>
      </c>
      <c r="AX995" s="570"/>
      <c r="AY995" s="391">
        <f t="shared" si="2297"/>
        <v>0</v>
      </c>
      <c r="AZ995" s="386">
        <f t="shared" si="2298"/>
        <v>0</v>
      </c>
      <c r="BA995" s="366" t="str">
        <f t="shared" si="2313"/>
        <v xml:space="preserve">    </v>
      </c>
      <c r="BB995" s="849">
        <f t="shared" si="2250"/>
        <v>0</v>
      </c>
      <c r="BC995" s="570"/>
      <c r="BD995" s="391">
        <f t="shared" si="2299"/>
        <v>0</v>
      </c>
      <c r="BE995" s="386">
        <f t="shared" si="2300"/>
        <v>0</v>
      </c>
      <c r="BF995" s="366" t="str">
        <f t="shared" si="2314"/>
        <v xml:space="preserve">    </v>
      </c>
      <c r="BG995" s="849">
        <f t="shared" si="2251"/>
        <v>0</v>
      </c>
      <c r="BH995" s="570"/>
      <c r="BI995" s="391">
        <f t="shared" si="2301"/>
        <v>0</v>
      </c>
      <c r="BJ995" s="386">
        <f t="shared" si="2302"/>
        <v>0</v>
      </c>
      <c r="BK995" s="366" t="str">
        <f t="shared" si="2315"/>
        <v xml:space="preserve">    </v>
      </c>
      <c r="BM995" s="383">
        <f t="shared" si="2252"/>
        <v>0</v>
      </c>
      <c r="BN995" s="7"/>
    </row>
    <row r="996" spans="1:66" s="5" customFormat="1" ht="12.75">
      <c r="A996" s="633">
        <v>11</v>
      </c>
      <c r="B996" s="895" t="str">
        <f t="shared" si="2303"/>
        <v>Equipment Use Cost</v>
      </c>
      <c r="C996" s="377">
        <f t="shared" si="2253"/>
        <v>0</v>
      </c>
      <c r="D996" s="659">
        <f t="shared" si="2240"/>
        <v>0</v>
      </c>
      <c r="E996" s="570"/>
      <c r="F996" s="391">
        <f t="shared" si="2279"/>
        <v>0</v>
      </c>
      <c r="G996" s="386">
        <f t="shared" si="2280"/>
        <v>0</v>
      </c>
      <c r="H996" s="366" t="str">
        <f t="shared" si="2304"/>
        <v xml:space="preserve">    </v>
      </c>
      <c r="I996" s="849">
        <f t="shared" si="2241"/>
        <v>0</v>
      </c>
      <c r="J996" s="570"/>
      <c r="K996" s="391">
        <f t="shared" si="2281"/>
        <v>0</v>
      </c>
      <c r="L996" s="386">
        <f t="shared" si="2282"/>
        <v>0</v>
      </c>
      <c r="M996" s="366" t="str">
        <f t="shared" si="2305"/>
        <v xml:space="preserve">    </v>
      </c>
      <c r="N996" s="849">
        <f t="shared" si="2242"/>
        <v>0</v>
      </c>
      <c r="O996" s="570"/>
      <c r="P996" s="391">
        <f t="shared" si="2283"/>
        <v>0</v>
      </c>
      <c r="Q996" s="386">
        <f t="shared" si="2284"/>
        <v>0</v>
      </c>
      <c r="R996" s="366" t="str">
        <f t="shared" si="2306"/>
        <v xml:space="preserve">    </v>
      </c>
      <c r="S996" s="849">
        <f t="shared" si="2243"/>
        <v>0</v>
      </c>
      <c r="T996" s="570"/>
      <c r="U996" s="391">
        <f t="shared" si="2285"/>
        <v>0</v>
      </c>
      <c r="V996" s="386">
        <f t="shared" si="2286"/>
        <v>0</v>
      </c>
      <c r="W996" s="366" t="str">
        <f t="shared" si="2307"/>
        <v xml:space="preserve">    </v>
      </c>
      <c r="X996" s="849">
        <f t="shared" si="2244"/>
        <v>0</v>
      </c>
      <c r="Y996" s="570"/>
      <c r="Z996" s="391">
        <f t="shared" si="2287"/>
        <v>0</v>
      </c>
      <c r="AA996" s="386">
        <f t="shared" si="2288"/>
        <v>0</v>
      </c>
      <c r="AB996" s="366" t="str">
        <f t="shared" si="2308"/>
        <v xml:space="preserve">    </v>
      </c>
      <c r="AC996" s="849">
        <f t="shared" si="2245"/>
        <v>0</v>
      </c>
      <c r="AD996" s="570"/>
      <c r="AE996" s="391">
        <f t="shared" si="2289"/>
        <v>0</v>
      </c>
      <c r="AF996" s="386">
        <f t="shared" si="2290"/>
        <v>0</v>
      </c>
      <c r="AG996" s="366" t="str">
        <f t="shared" si="2309"/>
        <v xml:space="preserve">    </v>
      </c>
      <c r="AH996" s="849">
        <f t="shared" si="2246"/>
        <v>0</v>
      </c>
      <c r="AI996" s="570"/>
      <c r="AJ996" s="391">
        <f t="shared" si="2291"/>
        <v>0</v>
      </c>
      <c r="AK996" s="386">
        <f t="shared" si="2292"/>
        <v>0</v>
      </c>
      <c r="AL996" s="366" t="str">
        <f t="shared" si="2310"/>
        <v xml:space="preserve">    </v>
      </c>
      <c r="AM996" s="849">
        <f t="shared" si="2247"/>
        <v>0</v>
      </c>
      <c r="AN996" s="570"/>
      <c r="AO996" s="391">
        <f t="shared" si="2293"/>
        <v>0</v>
      </c>
      <c r="AP996" s="386">
        <f t="shared" si="2294"/>
        <v>0</v>
      </c>
      <c r="AQ996" s="366" t="str">
        <f t="shared" si="2311"/>
        <v xml:space="preserve">    </v>
      </c>
      <c r="AR996" s="849">
        <f t="shared" si="2248"/>
        <v>0</v>
      </c>
      <c r="AS996" s="570"/>
      <c r="AT996" s="391">
        <f t="shared" si="2295"/>
        <v>0</v>
      </c>
      <c r="AU996" s="386">
        <f t="shared" si="2296"/>
        <v>0</v>
      </c>
      <c r="AV996" s="366" t="str">
        <f t="shared" si="2312"/>
        <v xml:space="preserve">    </v>
      </c>
      <c r="AW996" s="849">
        <f t="shared" si="2249"/>
        <v>0</v>
      </c>
      <c r="AX996" s="570"/>
      <c r="AY996" s="391">
        <f t="shared" si="2297"/>
        <v>0</v>
      </c>
      <c r="AZ996" s="386">
        <f t="shared" si="2298"/>
        <v>0</v>
      </c>
      <c r="BA996" s="366" t="str">
        <f t="shared" si="2313"/>
        <v xml:space="preserve">    </v>
      </c>
      <c r="BB996" s="849">
        <f t="shared" si="2250"/>
        <v>0</v>
      </c>
      <c r="BC996" s="570"/>
      <c r="BD996" s="391">
        <f t="shared" si="2299"/>
        <v>0</v>
      </c>
      <c r="BE996" s="386">
        <f t="shared" si="2300"/>
        <v>0</v>
      </c>
      <c r="BF996" s="366" t="str">
        <f t="shared" si="2314"/>
        <v xml:space="preserve">    </v>
      </c>
      <c r="BG996" s="849">
        <f t="shared" si="2251"/>
        <v>0</v>
      </c>
      <c r="BH996" s="570"/>
      <c r="BI996" s="391">
        <f t="shared" si="2301"/>
        <v>0</v>
      </c>
      <c r="BJ996" s="386">
        <f t="shared" si="2302"/>
        <v>0</v>
      </c>
      <c r="BK996" s="366" t="str">
        <f t="shared" si="2315"/>
        <v xml:space="preserve">    </v>
      </c>
      <c r="BM996" s="383">
        <f t="shared" si="2252"/>
        <v>0</v>
      </c>
      <c r="BN996" s="7"/>
    </row>
    <row r="997" spans="1:66" s="5" customFormat="1" ht="12.75">
      <c r="A997" s="633">
        <v>12</v>
      </c>
      <c r="B997" s="895" t="str">
        <f t="shared" si="2303"/>
        <v>Telecommunications &amp; Utilities</v>
      </c>
      <c r="C997" s="377">
        <f t="shared" si="2253"/>
        <v>0</v>
      </c>
      <c r="D997" s="659">
        <f t="shared" si="2240"/>
        <v>0</v>
      </c>
      <c r="E997" s="570"/>
      <c r="F997" s="391">
        <f t="shared" si="2279"/>
        <v>0</v>
      </c>
      <c r="G997" s="386">
        <f t="shared" si="2280"/>
        <v>0</v>
      </c>
      <c r="H997" s="366" t="str">
        <f t="shared" si="2304"/>
        <v xml:space="preserve">    </v>
      </c>
      <c r="I997" s="849">
        <f t="shared" si="2241"/>
        <v>0</v>
      </c>
      <c r="J997" s="570"/>
      <c r="K997" s="391">
        <f t="shared" si="2281"/>
        <v>0</v>
      </c>
      <c r="L997" s="386">
        <f t="shared" si="2282"/>
        <v>0</v>
      </c>
      <c r="M997" s="366" t="str">
        <f t="shared" si="2305"/>
        <v xml:space="preserve">    </v>
      </c>
      <c r="N997" s="849">
        <f t="shared" si="2242"/>
        <v>0</v>
      </c>
      <c r="O997" s="570"/>
      <c r="P997" s="391">
        <f t="shared" si="2283"/>
        <v>0</v>
      </c>
      <c r="Q997" s="386">
        <f t="shared" si="2284"/>
        <v>0</v>
      </c>
      <c r="R997" s="366" t="str">
        <f t="shared" si="2306"/>
        <v xml:space="preserve">    </v>
      </c>
      <c r="S997" s="849">
        <f t="shared" si="2243"/>
        <v>0</v>
      </c>
      <c r="T997" s="570"/>
      <c r="U997" s="391">
        <f t="shared" si="2285"/>
        <v>0</v>
      </c>
      <c r="V997" s="386">
        <f t="shared" si="2286"/>
        <v>0</v>
      </c>
      <c r="W997" s="366" t="str">
        <f t="shared" si="2307"/>
        <v xml:space="preserve">    </v>
      </c>
      <c r="X997" s="849">
        <f t="shared" si="2244"/>
        <v>0</v>
      </c>
      <c r="Y997" s="570"/>
      <c r="Z997" s="391">
        <f t="shared" si="2287"/>
        <v>0</v>
      </c>
      <c r="AA997" s="386">
        <f t="shared" si="2288"/>
        <v>0</v>
      </c>
      <c r="AB997" s="366" t="str">
        <f t="shared" si="2308"/>
        <v xml:space="preserve">    </v>
      </c>
      <c r="AC997" s="849">
        <f t="shared" si="2245"/>
        <v>0</v>
      </c>
      <c r="AD997" s="570"/>
      <c r="AE997" s="391">
        <f t="shared" si="2289"/>
        <v>0</v>
      </c>
      <c r="AF997" s="386">
        <f t="shared" si="2290"/>
        <v>0</v>
      </c>
      <c r="AG997" s="366" t="str">
        <f t="shared" si="2309"/>
        <v xml:space="preserve">    </v>
      </c>
      <c r="AH997" s="849">
        <f t="shared" si="2246"/>
        <v>0</v>
      </c>
      <c r="AI997" s="570"/>
      <c r="AJ997" s="391">
        <f t="shared" si="2291"/>
        <v>0</v>
      </c>
      <c r="AK997" s="386">
        <f t="shared" si="2292"/>
        <v>0</v>
      </c>
      <c r="AL997" s="366" t="str">
        <f t="shared" si="2310"/>
        <v xml:space="preserve">    </v>
      </c>
      <c r="AM997" s="849">
        <f t="shared" si="2247"/>
        <v>0</v>
      </c>
      <c r="AN997" s="570"/>
      <c r="AO997" s="391">
        <f t="shared" si="2293"/>
        <v>0</v>
      </c>
      <c r="AP997" s="386">
        <f t="shared" si="2294"/>
        <v>0</v>
      </c>
      <c r="AQ997" s="366" t="str">
        <f t="shared" si="2311"/>
        <v xml:space="preserve">    </v>
      </c>
      <c r="AR997" s="849">
        <f t="shared" si="2248"/>
        <v>0</v>
      </c>
      <c r="AS997" s="570"/>
      <c r="AT997" s="391">
        <f t="shared" si="2295"/>
        <v>0</v>
      </c>
      <c r="AU997" s="386">
        <f t="shared" si="2296"/>
        <v>0</v>
      </c>
      <c r="AV997" s="366" t="str">
        <f t="shared" si="2312"/>
        <v xml:space="preserve">    </v>
      </c>
      <c r="AW997" s="849">
        <f t="shared" si="2249"/>
        <v>0</v>
      </c>
      <c r="AX997" s="570"/>
      <c r="AY997" s="391">
        <f t="shared" si="2297"/>
        <v>0</v>
      </c>
      <c r="AZ997" s="386">
        <f t="shared" si="2298"/>
        <v>0</v>
      </c>
      <c r="BA997" s="366" t="str">
        <f t="shared" si="2313"/>
        <v xml:space="preserve">    </v>
      </c>
      <c r="BB997" s="849">
        <f t="shared" si="2250"/>
        <v>0</v>
      </c>
      <c r="BC997" s="570"/>
      <c r="BD997" s="391">
        <f t="shared" si="2299"/>
        <v>0</v>
      </c>
      <c r="BE997" s="386">
        <f t="shared" si="2300"/>
        <v>0</v>
      </c>
      <c r="BF997" s="366" t="str">
        <f t="shared" si="2314"/>
        <v xml:space="preserve">    </v>
      </c>
      <c r="BG997" s="849">
        <f t="shared" si="2251"/>
        <v>0</v>
      </c>
      <c r="BH997" s="570"/>
      <c r="BI997" s="391">
        <f t="shared" si="2301"/>
        <v>0</v>
      </c>
      <c r="BJ997" s="386">
        <f t="shared" si="2302"/>
        <v>0</v>
      </c>
      <c r="BK997" s="366" t="str">
        <f t="shared" si="2315"/>
        <v xml:space="preserve">    </v>
      </c>
      <c r="BM997" s="383">
        <f t="shared" si="2252"/>
        <v>0</v>
      </c>
      <c r="BN997" s="7"/>
    </row>
    <row r="998" spans="1:66" s="5" customFormat="1" ht="22.5">
      <c r="A998" s="633">
        <v>13</v>
      </c>
      <c r="B998" s="895" t="str">
        <f t="shared" si="2303"/>
        <v>Minor Equipment/Furniture/Fixtures (per BHS Policy)</v>
      </c>
      <c r="C998" s="377">
        <f t="shared" si="2253"/>
        <v>0</v>
      </c>
      <c r="D998" s="659">
        <f t="shared" si="2240"/>
        <v>0</v>
      </c>
      <c r="E998" s="570"/>
      <c r="F998" s="391">
        <f t="shared" si="2279"/>
        <v>0</v>
      </c>
      <c r="G998" s="386">
        <f t="shared" si="2280"/>
        <v>0</v>
      </c>
      <c r="H998" s="366" t="str">
        <f t="shared" si="2304"/>
        <v xml:space="preserve">    </v>
      </c>
      <c r="I998" s="849">
        <f t="shared" si="2241"/>
        <v>0</v>
      </c>
      <c r="J998" s="570"/>
      <c r="K998" s="391">
        <f t="shared" si="2281"/>
        <v>0</v>
      </c>
      <c r="L998" s="386">
        <f t="shared" si="2282"/>
        <v>0</v>
      </c>
      <c r="M998" s="366" t="str">
        <f t="shared" si="2305"/>
        <v xml:space="preserve">    </v>
      </c>
      <c r="N998" s="849">
        <f t="shared" si="2242"/>
        <v>0</v>
      </c>
      <c r="O998" s="570"/>
      <c r="P998" s="391">
        <f t="shared" si="2283"/>
        <v>0</v>
      </c>
      <c r="Q998" s="386">
        <f t="shared" si="2284"/>
        <v>0</v>
      </c>
      <c r="R998" s="366" t="str">
        <f t="shared" si="2306"/>
        <v xml:space="preserve">    </v>
      </c>
      <c r="S998" s="849">
        <f t="shared" si="2243"/>
        <v>0</v>
      </c>
      <c r="T998" s="570"/>
      <c r="U998" s="391">
        <f t="shared" si="2285"/>
        <v>0</v>
      </c>
      <c r="V998" s="386">
        <f t="shared" si="2286"/>
        <v>0</v>
      </c>
      <c r="W998" s="366" t="str">
        <f t="shared" si="2307"/>
        <v xml:space="preserve">    </v>
      </c>
      <c r="X998" s="849">
        <f t="shared" si="2244"/>
        <v>0</v>
      </c>
      <c r="Y998" s="570"/>
      <c r="Z998" s="391">
        <f t="shared" si="2287"/>
        <v>0</v>
      </c>
      <c r="AA998" s="386">
        <f t="shared" si="2288"/>
        <v>0</v>
      </c>
      <c r="AB998" s="366" t="str">
        <f t="shared" si="2308"/>
        <v xml:space="preserve">    </v>
      </c>
      <c r="AC998" s="849">
        <f t="shared" si="2245"/>
        <v>0</v>
      </c>
      <c r="AD998" s="570"/>
      <c r="AE998" s="391">
        <f t="shared" si="2289"/>
        <v>0</v>
      </c>
      <c r="AF998" s="386">
        <f t="shared" si="2290"/>
        <v>0</v>
      </c>
      <c r="AG998" s="366" t="str">
        <f t="shared" si="2309"/>
        <v xml:space="preserve">    </v>
      </c>
      <c r="AH998" s="849">
        <f t="shared" si="2246"/>
        <v>0</v>
      </c>
      <c r="AI998" s="570"/>
      <c r="AJ998" s="391">
        <f t="shared" si="2291"/>
        <v>0</v>
      </c>
      <c r="AK998" s="386">
        <f t="shared" si="2292"/>
        <v>0</v>
      </c>
      <c r="AL998" s="366" t="str">
        <f t="shared" si="2310"/>
        <v xml:space="preserve">    </v>
      </c>
      <c r="AM998" s="849">
        <f t="shared" si="2247"/>
        <v>0</v>
      </c>
      <c r="AN998" s="570"/>
      <c r="AO998" s="391">
        <f t="shared" si="2293"/>
        <v>0</v>
      </c>
      <c r="AP998" s="386">
        <f t="shared" si="2294"/>
        <v>0</v>
      </c>
      <c r="AQ998" s="366" t="str">
        <f t="shared" si="2311"/>
        <v xml:space="preserve">    </v>
      </c>
      <c r="AR998" s="849">
        <f t="shared" si="2248"/>
        <v>0</v>
      </c>
      <c r="AS998" s="570"/>
      <c r="AT998" s="391">
        <f t="shared" si="2295"/>
        <v>0</v>
      </c>
      <c r="AU998" s="386">
        <f t="shared" si="2296"/>
        <v>0</v>
      </c>
      <c r="AV998" s="366" t="str">
        <f t="shared" si="2312"/>
        <v xml:space="preserve">    </v>
      </c>
      <c r="AW998" s="849">
        <f t="shared" si="2249"/>
        <v>0</v>
      </c>
      <c r="AX998" s="570"/>
      <c r="AY998" s="391">
        <f t="shared" si="2297"/>
        <v>0</v>
      </c>
      <c r="AZ998" s="386">
        <f t="shared" si="2298"/>
        <v>0</v>
      </c>
      <c r="BA998" s="366" t="str">
        <f t="shared" si="2313"/>
        <v xml:space="preserve">    </v>
      </c>
      <c r="BB998" s="849">
        <f t="shared" si="2250"/>
        <v>0</v>
      </c>
      <c r="BC998" s="570"/>
      <c r="BD998" s="391">
        <f t="shared" si="2299"/>
        <v>0</v>
      </c>
      <c r="BE998" s="386">
        <f t="shared" si="2300"/>
        <v>0</v>
      </c>
      <c r="BF998" s="366" t="str">
        <f t="shared" si="2314"/>
        <v xml:space="preserve">    </v>
      </c>
      <c r="BG998" s="849">
        <f t="shared" si="2251"/>
        <v>0</v>
      </c>
      <c r="BH998" s="570"/>
      <c r="BI998" s="391">
        <f t="shared" si="2301"/>
        <v>0</v>
      </c>
      <c r="BJ998" s="386">
        <f t="shared" si="2302"/>
        <v>0</v>
      </c>
      <c r="BK998" s="366" t="str">
        <f t="shared" si="2315"/>
        <v xml:space="preserve">    </v>
      </c>
      <c r="BM998" s="383">
        <f t="shared" si="2252"/>
        <v>0</v>
      </c>
      <c r="BN998" s="7"/>
    </row>
    <row r="999" spans="1:66" s="5" customFormat="1" ht="22.5">
      <c r="A999" s="633">
        <v>14</v>
      </c>
      <c r="B999" s="895" t="str">
        <f t="shared" si="2303"/>
        <v>Supplies (Medical, Office, Printing &amp; Other Supplies)</v>
      </c>
      <c r="C999" s="377">
        <f t="shared" si="2253"/>
        <v>0</v>
      </c>
      <c r="D999" s="659">
        <f t="shared" si="2240"/>
        <v>0</v>
      </c>
      <c r="E999" s="570"/>
      <c r="F999" s="391">
        <f t="shared" si="2279"/>
        <v>0</v>
      </c>
      <c r="G999" s="386">
        <f t="shared" si="2280"/>
        <v>0</v>
      </c>
      <c r="H999" s="366" t="str">
        <f t="shared" si="2304"/>
        <v xml:space="preserve">    </v>
      </c>
      <c r="I999" s="849">
        <f t="shared" si="2241"/>
        <v>0</v>
      </c>
      <c r="J999" s="570"/>
      <c r="K999" s="391">
        <f t="shared" si="2281"/>
        <v>0</v>
      </c>
      <c r="L999" s="386">
        <f t="shared" si="2282"/>
        <v>0</v>
      </c>
      <c r="M999" s="366" t="str">
        <f t="shared" si="2305"/>
        <v xml:space="preserve">    </v>
      </c>
      <c r="N999" s="849">
        <f t="shared" si="2242"/>
        <v>0</v>
      </c>
      <c r="O999" s="570"/>
      <c r="P999" s="391">
        <f t="shared" si="2283"/>
        <v>0</v>
      </c>
      <c r="Q999" s="386">
        <f t="shared" si="2284"/>
        <v>0</v>
      </c>
      <c r="R999" s="366" t="str">
        <f t="shared" si="2306"/>
        <v xml:space="preserve">    </v>
      </c>
      <c r="S999" s="849">
        <f t="shared" si="2243"/>
        <v>0</v>
      </c>
      <c r="T999" s="570"/>
      <c r="U999" s="391">
        <f t="shared" si="2285"/>
        <v>0</v>
      </c>
      <c r="V999" s="386">
        <f t="shared" si="2286"/>
        <v>0</v>
      </c>
      <c r="W999" s="366" t="str">
        <f t="shared" si="2307"/>
        <v xml:space="preserve">    </v>
      </c>
      <c r="X999" s="849">
        <f t="shared" si="2244"/>
        <v>0</v>
      </c>
      <c r="Y999" s="570"/>
      <c r="Z999" s="391">
        <f t="shared" si="2287"/>
        <v>0</v>
      </c>
      <c r="AA999" s="386">
        <f t="shared" si="2288"/>
        <v>0</v>
      </c>
      <c r="AB999" s="366" t="str">
        <f t="shared" si="2308"/>
        <v xml:space="preserve">    </v>
      </c>
      <c r="AC999" s="849">
        <f t="shared" si="2245"/>
        <v>0</v>
      </c>
      <c r="AD999" s="570"/>
      <c r="AE999" s="391">
        <f t="shared" si="2289"/>
        <v>0</v>
      </c>
      <c r="AF999" s="386">
        <f t="shared" si="2290"/>
        <v>0</v>
      </c>
      <c r="AG999" s="366" t="str">
        <f t="shared" si="2309"/>
        <v xml:space="preserve">    </v>
      </c>
      <c r="AH999" s="849">
        <f t="shared" si="2246"/>
        <v>0</v>
      </c>
      <c r="AI999" s="570"/>
      <c r="AJ999" s="391">
        <f t="shared" si="2291"/>
        <v>0</v>
      </c>
      <c r="AK999" s="386">
        <f t="shared" si="2292"/>
        <v>0</v>
      </c>
      <c r="AL999" s="366" t="str">
        <f t="shared" si="2310"/>
        <v xml:space="preserve">    </v>
      </c>
      <c r="AM999" s="849">
        <f t="shared" si="2247"/>
        <v>0</v>
      </c>
      <c r="AN999" s="570"/>
      <c r="AO999" s="391">
        <f t="shared" si="2293"/>
        <v>0</v>
      </c>
      <c r="AP999" s="386">
        <f t="shared" si="2294"/>
        <v>0</v>
      </c>
      <c r="AQ999" s="366" t="str">
        <f t="shared" si="2311"/>
        <v xml:space="preserve">    </v>
      </c>
      <c r="AR999" s="849">
        <f t="shared" si="2248"/>
        <v>0</v>
      </c>
      <c r="AS999" s="570"/>
      <c r="AT999" s="391">
        <f t="shared" si="2295"/>
        <v>0</v>
      </c>
      <c r="AU999" s="386">
        <f t="shared" si="2296"/>
        <v>0</v>
      </c>
      <c r="AV999" s="366" t="str">
        <f t="shared" si="2312"/>
        <v xml:space="preserve">    </v>
      </c>
      <c r="AW999" s="849">
        <f t="shared" si="2249"/>
        <v>0</v>
      </c>
      <c r="AX999" s="570"/>
      <c r="AY999" s="391">
        <f t="shared" si="2297"/>
        <v>0</v>
      </c>
      <c r="AZ999" s="386">
        <f t="shared" si="2298"/>
        <v>0</v>
      </c>
      <c r="BA999" s="366" t="str">
        <f t="shared" si="2313"/>
        <v xml:space="preserve">    </v>
      </c>
      <c r="BB999" s="849">
        <f t="shared" si="2250"/>
        <v>0</v>
      </c>
      <c r="BC999" s="570"/>
      <c r="BD999" s="391">
        <f t="shared" si="2299"/>
        <v>0</v>
      </c>
      <c r="BE999" s="386">
        <f t="shared" si="2300"/>
        <v>0</v>
      </c>
      <c r="BF999" s="366" t="str">
        <f t="shared" si="2314"/>
        <v xml:space="preserve">    </v>
      </c>
      <c r="BG999" s="849">
        <f t="shared" si="2251"/>
        <v>0</v>
      </c>
      <c r="BH999" s="570"/>
      <c r="BI999" s="391">
        <f t="shared" si="2301"/>
        <v>0</v>
      </c>
      <c r="BJ999" s="386">
        <f t="shared" si="2302"/>
        <v>0</v>
      </c>
      <c r="BK999" s="366" t="str">
        <f t="shared" si="2315"/>
        <v xml:space="preserve">    </v>
      </c>
      <c r="BM999" s="383">
        <f t="shared" si="2252"/>
        <v>0</v>
      </c>
      <c r="BN999" s="7"/>
    </row>
    <row r="1000" spans="1:66" s="5" customFormat="1" ht="12.75">
      <c r="A1000" s="633">
        <v>15</v>
      </c>
      <c r="B1000" s="895" t="str">
        <f t="shared" si="2303"/>
        <v>Drug Testing</v>
      </c>
      <c r="C1000" s="377">
        <f t="shared" si="2253"/>
        <v>0</v>
      </c>
      <c r="D1000" s="659">
        <f t="shared" si="2240"/>
        <v>0</v>
      </c>
      <c r="E1000" s="570"/>
      <c r="F1000" s="391">
        <f t="shared" si="2279"/>
        <v>0</v>
      </c>
      <c r="G1000" s="386">
        <f t="shared" si="2280"/>
        <v>0</v>
      </c>
      <c r="H1000" s="366" t="str">
        <f t="shared" si="2304"/>
        <v xml:space="preserve">    </v>
      </c>
      <c r="I1000" s="849">
        <f t="shared" si="2241"/>
        <v>0</v>
      </c>
      <c r="J1000" s="570"/>
      <c r="K1000" s="391">
        <f t="shared" si="2281"/>
        <v>0</v>
      </c>
      <c r="L1000" s="386">
        <f t="shared" si="2282"/>
        <v>0</v>
      </c>
      <c r="M1000" s="366" t="str">
        <f t="shared" si="2305"/>
        <v xml:space="preserve">    </v>
      </c>
      <c r="N1000" s="849">
        <f t="shared" si="2242"/>
        <v>0</v>
      </c>
      <c r="O1000" s="570"/>
      <c r="P1000" s="391">
        <f t="shared" si="2283"/>
        <v>0</v>
      </c>
      <c r="Q1000" s="386">
        <f t="shared" si="2284"/>
        <v>0</v>
      </c>
      <c r="R1000" s="366" t="str">
        <f t="shared" si="2306"/>
        <v xml:space="preserve">    </v>
      </c>
      <c r="S1000" s="849">
        <f t="shared" si="2243"/>
        <v>0</v>
      </c>
      <c r="T1000" s="570"/>
      <c r="U1000" s="391">
        <f t="shared" si="2285"/>
        <v>0</v>
      </c>
      <c r="V1000" s="386">
        <f t="shared" si="2286"/>
        <v>0</v>
      </c>
      <c r="W1000" s="366" t="str">
        <f t="shared" si="2307"/>
        <v xml:space="preserve">    </v>
      </c>
      <c r="X1000" s="849">
        <f t="shared" si="2244"/>
        <v>0</v>
      </c>
      <c r="Y1000" s="570"/>
      <c r="Z1000" s="391">
        <f t="shared" si="2287"/>
        <v>0</v>
      </c>
      <c r="AA1000" s="386">
        <f t="shared" si="2288"/>
        <v>0</v>
      </c>
      <c r="AB1000" s="366" t="str">
        <f t="shared" si="2308"/>
        <v xml:space="preserve">    </v>
      </c>
      <c r="AC1000" s="849">
        <f t="shared" si="2245"/>
        <v>0</v>
      </c>
      <c r="AD1000" s="570"/>
      <c r="AE1000" s="391">
        <f t="shared" si="2289"/>
        <v>0</v>
      </c>
      <c r="AF1000" s="386">
        <f t="shared" si="2290"/>
        <v>0</v>
      </c>
      <c r="AG1000" s="366" t="str">
        <f t="shared" si="2309"/>
        <v xml:space="preserve">    </v>
      </c>
      <c r="AH1000" s="849">
        <f t="shared" si="2246"/>
        <v>0</v>
      </c>
      <c r="AI1000" s="570"/>
      <c r="AJ1000" s="391">
        <f t="shared" si="2291"/>
        <v>0</v>
      </c>
      <c r="AK1000" s="386">
        <f t="shared" si="2292"/>
        <v>0</v>
      </c>
      <c r="AL1000" s="366" t="str">
        <f t="shared" si="2310"/>
        <v xml:space="preserve">    </v>
      </c>
      <c r="AM1000" s="849">
        <f t="shared" si="2247"/>
        <v>0</v>
      </c>
      <c r="AN1000" s="570"/>
      <c r="AO1000" s="391">
        <f t="shared" si="2293"/>
        <v>0</v>
      </c>
      <c r="AP1000" s="386">
        <f t="shared" si="2294"/>
        <v>0</v>
      </c>
      <c r="AQ1000" s="366" t="str">
        <f t="shared" si="2311"/>
        <v xml:space="preserve">    </v>
      </c>
      <c r="AR1000" s="849">
        <f t="shared" si="2248"/>
        <v>0</v>
      </c>
      <c r="AS1000" s="570"/>
      <c r="AT1000" s="391">
        <f t="shared" si="2295"/>
        <v>0</v>
      </c>
      <c r="AU1000" s="386">
        <f t="shared" si="2296"/>
        <v>0</v>
      </c>
      <c r="AV1000" s="366" t="str">
        <f t="shared" si="2312"/>
        <v xml:space="preserve">    </v>
      </c>
      <c r="AW1000" s="849">
        <f t="shared" si="2249"/>
        <v>0</v>
      </c>
      <c r="AX1000" s="570"/>
      <c r="AY1000" s="391">
        <f t="shared" si="2297"/>
        <v>0</v>
      </c>
      <c r="AZ1000" s="386">
        <f t="shared" si="2298"/>
        <v>0</v>
      </c>
      <c r="BA1000" s="366" t="str">
        <f t="shared" si="2313"/>
        <v xml:space="preserve">    </v>
      </c>
      <c r="BB1000" s="849">
        <f t="shared" si="2250"/>
        <v>0</v>
      </c>
      <c r="BC1000" s="570"/>
      <c r="BD1000" s="391">
        <f t="shared" si="2299"/>
        <v>0</v>
      </c>
      <c r="BE1000" s="386">
        <f t="shared" si="2300"/>
        <v>0</v>
      </c>
      <c r="BF1000" s="366" t="str">
        <f t="shared" si="2314"/>
        <v xml:space="preserve">    </v>
      </c>
      <c r="BG1000" s="849">
        <f t="shared" si="2251"/>
        <v>0</v>
      </c>
      <c r="BH1000" s="570"/>
      <c r="BI1000" s="391">
        <f t="shared" si="2301"/>
        <v>0</v>
      </c>
      <c r="BJ1000" s="386">
        <f t="shared" si="2302"/>
        <v>0</v>
      </c>
      <c r="BK1000" s="366" t="str">
        <f t="shared" si="2315"/>
        <v xml:space="preserve">    </v>
      </c>
      <c r="BM1000" s="383">
        <f t="shared" si="2252"/>
        <v>0</v>
      </c>
      <c r="BN1000" s="7"/>
    </row>
    <row r="1001" spans="1:66" s="5" customFormat="1" ht="12.75">
      <c r="A1001" s="633">
        <v>16</v>
      </c>
      <c r="B1001" s="895" t="str">
        <f t="shared" si="2303"/>
        <v>Laboratory Services/non-drug testing</v>
      </c>
      <c r="C1001" s="377">
        <f t="shared" si="2253"/>
        <v>0</v>
      </c>
      <c r="D1001" s="659">
        <f t="shared" si="2240"/>
        <v>0</v>
      </c>
      <c r="E1001" s="570"/>
      <c r="F1001" s="391">
        <f t="shared" si="2279"/>
        <v>0</v>
      </c>
      <c r="G1001" s="386">
        <f t="shared" si="2280"/>
        <v>0</v>
      </c>
      <c r="H1001" s="366" t="str">
        <f t="shared" si="2304"/>
        <v xml:space="preserve">    </v>
      </c>
      <c r="I1001" s="849">
        <f t="shared" si="2241"/>
        <v>0</v>
      </c>
      <c r="J1001" s="570"/>
      <c r="K1001" s="391">
        <f t="shared" si="2281"/>
        <v>0</v>
      </c>
      <c r="L1001" s="386">
        <f t="shared" si="2282"/>
        <v>0</v>
      </c>
      <c r="M1001" s="366" t="str">
        <f t="shared" si="2305"/>
        <v xml:space="preserve">    </v>
      </c>
      <c r="N1001" s="849">
        <f t="shared" si="2242"/>
        <v>0</v>
      </c>
      <c r="O1001" s="570"/>
      <c r="P1001" s="391">
        <f t="shared" si="2283"/>
        <v>0</v>
      </c>
      <c r="Q1001" s="386">
        <f t="shared" si="2284"/>
        <v>0</v>
      </c>
      <c r="R1001" s="366" t="str">
        <f t="shared" si="2306"/>
        <v xml:space="preserve">    </v>
      </c>
      <c r="S1001" s="849">
        <f t="shared" si="2243"/>
        <v>0</v>
      </c>
      <c r="T1001" s="570"/>
      <c r="U1001" s="391">
        <f t="shared" si="2285"/>
        <v>0</v>
      </c>
      <c r="V1001" s="386">
        <f t="shared" si="2286"/>
        <v>0</v>
      </c>
      <c r="W1001" s="366" t="str">
        <f t="shared" si="2307"/>
        <v xml:space="preserve">    </v>
      </c>
      <c r="X1001" s="849">
        <f t="shared" si="2244"/>
        <v>0</v>
      </c>
      <c r="Y1001" s="570"/>
      <c r="Z1001" s="391">
        <f t="shared" si="2287"/>
        <v>0</v>
      </c>
      <c r="AA1001" s="386">
        <f t="shared" si="2288"/>
        <v>0</v>
      </c>
      <c r="AB1001" s="366" t="str">
        <f t="shared" si="2308"/>
        <v xml:space="preserve">    </v>
      </c>
      <c r="AC1001" s="849">
        <f t="shared" si="2245"/>
        <v>0</v>
      </c>
      <c r="AD1001" s="570"/>
      <c r="AE1001" s="391">
        <f t="shared" si="2289"/>
        <v>0</v>
      </c>
      <c r="AF1001" s="386">
        <f t="shared" si="2290"/>
        <v>0</v>
      </c>
      <c r="AG1001" s="366" t="str">
        <f t="shared" si="2309"/>
        <v xml:space="preserve">    </v>
      </c>
      <c r="AH1001" s="849">
        <f t="shared" si="2246"/>
        <v>0</v>
      </c>
      <c r="AI1001" s="570"/>
      <c r="AJ1001" s="391">
        <f t="shared" si="2291"/>
        <v>0</v>
      </c>
      <c r="AK1001" s="386">
        <f t="shared" si="2292"/>
        <v>0</v>
      </c>
      <c r="AL1001" s="366" t="str">
        <f t="shared" si="2310"/>
        <v xml:space="preserve">    </v>
      </c>
      <c r="AM1001" s="849">
        <f t="shared" si="2247"/>
        <v>0</v>
      </c>
      <c r="AN1001" s="570"/>
      <c r="AO1001" s="391">
        <f t="shared" si="2293"/>
        <v>0</v>
      </c>
      <c r="AP1001" s="386">
        <f t="shared" si="2294"/>
        <v>0</v>
      </c>
      <c r="AQ1001" s="366" t="str">
        <f t="shared" si="2311"/>
        <v xml:space="preserve">    </v>
      </c>
      <c r="AR1001" s="849">
        <f t="shared" si="2248"/>
        <v>0</v>
      </c>
      <c r="AS1001" s="570"/>
      <c r="AT1001" s="391">
        <f t="shared" si="2295"/>
        <v>0</v>
      </c>
      <c r="AU1001" s="386">
        <f t="shared" si="2296"/>
        <v>0</v>
      </c>
      <c r="AV1001" s="366" t="str">
        <f t="shared" si="2312"/>
        <v xml:space="preserve">    </v>
      </c>
      <c r="AW1001" s="849">
        <f t="shared" si="2249"/>
        <v>0</v>
      </c>
      <c r="AX1001" s="570"/>
      <c r="AY1001" s="391">
        <f t="shared" si="2297"/>
        <v>0</v>
      </c>
      <c r="AZ1001" s="386">
        <f t="shared" si="2298"/>
        <v>0</v>
      </c>
      <c r="BA1001" s="366" t="str">
        <f t="shared" si="2313"/>
        <v xml:space="preserve">    </v>
      </c>
      <c r="BB1001" s="849">
        <f t="shared" si="2250"/>
        <v>0</v>
      </c>
      <c r="BC1001" s="570"/>
      <c r="BD1001" s="391">
        <f t="shared" si="2299"/>
        <v>0</v>
      </c>
      <c r="BE1001" s="386">
        <f t="shared" si="2300"/>
        <v>0</v>
      </c>
      <c r="BF1001" s="366" t="str">
        <f t="shared" si="2314"/>
        <v xml:space="preserve">    </v>
      </c>
      <c r="BG1001" s="849">
        <f t="shared" si="2251"/>
        <v>0</v>
      </c>
      <c r="BH1001" s="570"/>
      <c r="BI1001" s="391">
        <f t="shared" si="2301"/>
        <v>0</v>
      </c>
      <c r="BJ1001" s="386">
        <f t="shared" si="2302"/>
        <v>0</v>
      </c>
      <c r="BK1001" s="366" t="str">
        <f t="shared" si="2315"/>
        <v xml:space="preserve">    </v>
      </c>
      <c r="BM1001" s="383">
        <f t="shared" si="2252"/>
        <v>0</v>
      </c>
      <c r="BN1001" s="7"/>
    </row>
    <row r="1002" spans="1:66" s="5" customFormat="1" ht="12.75">
      <c r="A1002" s="633">
        <v>17</v>
      </c>
      <c r="B1002" s="895" t="str">
        <f t="shared" si="2303"/>
        <v>Pharmaceutical</v>
      </c>
      <c r="C1002" s="377">
        <f t="shared" si="2253"/>
        <v>0</v>
      </c>
      <c r="D1002" s="659">
        <f t="shared" si="2240"/>
        <v>0</v>
      </c>
      <c r="E1002" s="570"/>
      <c r="F1002" s="391">
        <f t="shared" si="2279"/>
        <v>0</v>
      </c>
      <c r="G1002" s="386">
        <f t="shared" si="2280"/>
        <v>0</v>
      </c>
      <c r="H1002" s="366" t="str">
        <f t="shared" si="2304"/>
        <v xml:space="preserve">    </v>
      </c>
      <c r="I1002" s="849">
        <f t="shared" si="2241"/>
        <v>0</v>
      </c>
      <c r="J1002" s="570"/>
      <c r="K1002" s="391">
        <f t="shared" si="2281"/>
        <v>0</v>
      </c>
      <c r="L1002" s="386">
        <f t="shared" si="2282"/>
        <v>0</v>
      </c>
      <c r="M1002" s="366" t="str">
        <f t="shared" si="2305"/>
        <v xml:space="preserve">    </v>
      </c>
      <c r="N1002" s="849">
        <f t="shared" si="2242"/>
        <v>0</v>
      </c>
      <c r="O1002" s="570"/>
      <c r="P1002" s="391">
        <f t="shared" si="2283"/>
        <v>0</v>
      </c>
      <c r="Q1002" s="386">
        <f t="shared" si="2284"/>
        <v>0</v>
      </c>
      <c r="R1002" s="366" t="str">
        <f t="shared" si="2306"/>
        <v xml:space="preserve">    </v>
      </c>
      <c r="S1002" s="849">
        <f t="shared" si="2243"/>
        <v>0</v>
      </c>
      <c r="T1002" s="570"/>
      <c r="U1002" s="391">
        <f t="shared" si="2285"/>
        <v>0</v>
      </c>
      <c r="V1002" s="386">
        <f t="shared" si="2286"/>
        <v>0</v>
      </c>
      <c r="W1002" s="366" t="str">
        <f t="shared" si="2307"/>
        <v xml:space="preserve">    </v>
      </c>
      <c r="X1002" s="849">
        <f t="shared" si="2244"/>
        <v>0</v>
      </c>
      <c r="Y1002" s="570"/>
      <c r="Z1002" s="391">
        <f t="shared" si="2287"/>
        <v>0</v>
      </c>
      <c r="AA1002" s="386">
        <f t="shared" si="2288"/>
        <v>0</v>
      </c>
      <c r="AB1002" s="366" t="str">
        <f t="shared" si="2308"/>
        <v xml:space="preserve">    </v>
      </c>
      <c r="AC1002" s="849">
        <f t="shared" si="2245"/>
        <v>0</v>
      </c>
      <c r="AD1002" s="570"/>
      <c r="AE1002" s="391">
        <f t="shared" si="2289"/>
        <v>0</v>
      </c>
      <c r="AF1002" s="386">
        <f t="shared" si="2290"/>
        <v>0</v>
      </c>
      <c r="AG1002" s="366" t="str">
        <f t="shared" si="2309"/>
        <v xml:space="preserve">    </v>
      </c>
      <c r="AH1002" s="849">
        <f t="shared" si="2246"/>
        <v>0</v>
      </c>
      <c r="AI1002" s="570"/>
      <c r="AJ1002" s="391">
        <f t="shared" si="2291"/>
        <v>0</v>
      </c>
      <c r="AK1002" s="386">
        <f t="shared" si="2292"/>
        <v>0</v>
      </c>
      <c r="AL1002" s="366" t="str">
        <f t="shared" si="2310"/>
        <v xml:space="preserve">    </v>
      </c>
      <c r="AM1002" s="849">
        <f t="shared" si="2247"/>
        <v>0</v>
      </c>
      <c r="AN1002" s="570"/>
      <c r="AO1002" s="391">
        <f t="shared" si="2293"/>
        <v>0</v>
      </c>
      <c r="AP1002" s="386">
        <f t="shared" si="2294"/>
        <v>0</v>
      </c>
      <c r="AQ1002" s="366" t="str">
        <f t="shared" si="2311"/>
        <v xml:space="preserve">    </v>
      </c>
      <c r="AR1002" s="849">
        <f t="shared" si="2248"/>
        <v>0</v>
      </c>
      <c r="AS1002" s="570"/>
      <c r="AT1002" s="391">
        <f t="shared" si="2295"/>
        <v>0</v>
      </c>
      <c r="AU1002" s="386">
        <f t="shared" si="2296"/>
        <v>0</v>
      </c>
      <c r="AV1002" s="366" t="str">
        <f t="shared" si="2312"/>
        <v xml:space="preserve">    </v>
      </c>
      <c r="AW1002" s="849">
        <f t="shared" si="2249"/>
        <v>0</v>
      </c>
      <c r="AX1002" s="570"/>
      <c r="AY1002" s="391">
        <f t="shared" si="2297"/>
        <v>0</v>
      </c>
      <c r="AZ1002" s="386">
        <f t="shared" si="2298"/>
        <v>0</v>
      </c>
      <c r="BA1002" s="366" t="str">
        <f t="shared" si="2313"/>
        <v xml:space="preserve">    </v>
      </c>
      <c r="BB1002" s="849">
        <f t="shared" si="2250"/>
        <v>0</v>
      </c>
      <c r="BC1002" s="570"/>
      <c r="BD1002" s="391">
        <f t="shared" si="2299"/>
        <v>0</v>
      </c>
      <c r="BE1002" s="386">
        <f t="shared" si="2300"/>
        <v>0</v>
      </c>
      <c r="BF1002" s="366" t="str">
        <f t="shared" si="2314"/>
        <v xml:space="preserve">    </v>
      </c>
      <c r="BG1002" s="849">
        <f t="shared" si="2251"/>
        <v>0</v>
      </c>
      <c r="BH1002" s="570"/>
      <c r="BI1002" s="391">
        <f t="shared" si="2301"/>
        <v>0</v>
      </c>
      <c r="BJ1002" s="386">
        <f t="shared" si="2302"/>
        <v>0</v>
      </c>
      <c r="BK1002" s="366" t="str">
        <f t="shared" si="2315"/>
        <v xml:space="preserve">    </v>
      </c>
      <c r="BM1002" s="383">
        <f t="shared" si="2252"/>
        <v>0</v>
      </c>
      <c r="BN1002" s="7"/>
    </row>
    <row r="1003" spans="1:66" s="5" customFormat="1" ht="12.75">
      <c r="A1003" s="633">
        <v>18</v>
      </c>
      <c r="B1003" s="895" t="str">
        <f t="shared" si="2303"/>
        <v>24 Hour Program:  Food &amp; Personal Need Items</v>
      </c>
      <c r="C1003" s="377">
        <f t="shared" si="2253"/>
        <v>0</v>
      </c>
      <c r="D1003" s="1030">
        <f t="shared" si="2240"/>
        <v>0</v>
      </c>
      <c r="E1003" s="570"/>
      <c r="F1003" s="391">
        <f t="shared" si="2279"/>
        <v>0</v>
      </c>
      <c r="G1003" s="386">
        <f t="shared" si="2280"/>
        <v>0</v>
      </c>
      <c r="H1003" s="366" t="str">
        <f t="shared" si="2304"/>
        <v xml:space="preserve">    </v>
      </c>
      <c r="I1003" s="850">
        <f t="shared" si="2241"/>
        <v>0</v>
      </c>
      <c r="J1003" s="570"/>
      <c r="K1003" s="391">
        <f t="shared" si="2281"/>
        <v>0</v>
      </c>
      <c r="L1003" s="386">
        <f t="shared" si="2282"/>
        <v>0</v>
      </c>
      <c r="M1003" s="366" t="str">
        <f t="shared" si="2305"/>
        <v xml:space="preserve">    </v>
      </c>
      <c r="N1003" s="850">
        <f t="shared" si="2242"/>
        <v>0</v>
      </c>
      <c r="O1003" s="570"/>
      <c r="P1003" s="391">
        <f t="shared" si="2283"/>
        <v>0</v>
      </c>
      <c r="Q1003" s="386">
        <f t="shared" si="2284"/>
        <v>0</v>
      </c>
      <c r="R1003" s="366" t="str">
        <f t="shared" si="2306"/>
        <v xml:space="preserve">    </v>
      </c>
      <c r="S1003" s="850">
        <f t="shared" si="2243"/>
        <v>0</v>
      </c>
      <c r="T1003" s="570"/>
      <c r="U1003" s="391">
        <f t="shared" si="2285"/>
        <v>0</v>
      </c>
      <c r="V1003" s="386">
        <f t="shared" si="2286"/>
        <v>0</v>
      </c>
      <c r="W1003" s="366" t="str">
        <f t="shared" si="2307"/>
        <v xml:space="preserve">    </v>
      </c>
      <c r="X1003" s="850">
        <f t="shared" si="2244"/>
        <v>0</v>
      </c>
      <c r="Y1003" s="570"/>
      <c r="Z1003" s="391">
        <f t="shared" si="2287"/>
        <v>0</v>
      </c>
      <c r="AA1003" s="386">
        <f t="shared" si="2288"/>
        <v>0</v>
      </c>
      <c r="AB1003" s="366" t="str">
        <f t="shared" si="2308"/>
        <v xml:space="preserve">    </v>
      </c>
      <c r="AC1003" s="850">
        <f t="shared" si="2245"/>
        <v>0</v>
      </c>
      <c r="AD1003" s="570"/>
      <c r="AE1003" s="391">
        <f t="shared" si="2289"/>
        <v>0</v>
      </c>
      <c r="AF1003" s="386">
        <f t="shared" si="2290"/>
        <v>0</v>
      </c>
      <c r="AG1003" s="366" t="str">
        <f t="shared" si="2309"/>
        <v xml:space="preserve">    </v>
      </c>
      <c r="AH1003" s="850">
        <f t="shared" si="2246"/>
        <v>0</v>
      </c>
      <c r="AI1003" s="570"/>
      <c r="AJ1003" s="391">
        <f t="shared" si="2291"/>
        <v>0</v>
      </c>
      <c r="AK1003" s="386">
        <f t="shared" si="2292"/>
        <v>0</v>
      </c>
      <c r="AL1003" s="366" t="str">
        <f t="shared" si="2310"/>
        <v xml:space="preserve">    </v>
      </c>
      <c r="AM1003" s="850">
        <f t="shared" si="2247"/>
        <v>0</v>
      </c>
      <c r="AN1003" s="570"/>
      <c r="AO1003" s="391">
        <f t="shared" si="2293"/>
        <v>0</v>
      </c>
      <c r="AP1003" s="386">
        <f t="shared" si="2294"/>
        <v>0</v>
      </c>
      <c r="AQ1003" s="366" t="str">
        <f t="shared" si="2311"/>
        <v xml:space="preserve">    </v>
      </c>
      <c r="AR1003" s="850">
        <f t="shared" si="2248"/>
        <v>0</v>
      </c>
      <c r="AS1003" s="570"/>
      <c r="AT1003" s="391">
        <f t="shared" si="2295"/>
        <v>0</v>
      </c>
      <c r="AU1003" s="386">
        <f t="shared" si="2296"/>
        <v>0</v>
      </c>
      <c r="AV1003" s="366" t="str">
        <f t="shared" si="2312"/>
        <v xml:space="preserve">    </v>
      </c>
      <c r="AW1003" s="850">
        <f t="shared" si="2249"/>
        <v>0</v>
      </c>
      <c r="AX1003" s="570"/>
      <c r="AY1003" s="391">
        <f t="shared" si="2297"/>
        <v>0</v>
      </c>
      <c r="AZ1003" s="386">
        <f t="shared" si="2298"/>
        <v>0</v>
      </c>
      <c r="BA1003" s="366" t="str">
        <f t="shared" si="2313"/>
        <v xml:space="preserve">    </v>
      </c>
      <c r="BB1003" s="850">
        <f t="shared" si="2250"/>
        <v>0</v>
      </c>
      <c r="BC1003" s="570"/>
      <c r="BD1003" s="391">
        <f t="shared" si="2299"/>
        <v>0</v>
      </c>
      <c r="BE1003" s="386">
        <f t="shared" si="2300"/>
        <v>0</v>
      </c>
      <c r="BF1003" s="366" t="str">
        <f t="shared" si="2314"/>
        <v xml:space="preserve">    </v>
      </c>
      <c r="BG1003" s="850">
        <f t="shared" si="2251"/>
        <v>0</v>
      </c>
      <c r="BH1003" s="570"/>
      <c r="BI1003" s="391">
        <f t="shared" si="2301"/>
        <v>0</v>
      </c>
      <c r="BJ1003" s="386">
        <f t="shared" si="2302"/>
        <v>0</v>
      </c>
      <c r="BK1003" s="366" t="str">
        <f t="shared" si="2315"/>
        <v xml:space="preserve">    </v>
      </c>
      <c r="BM1003" s="383">
        <f t="shared" si="2252"/>
        <v>0</v>
      </c>
      <c r="BN1003" s="7"/>
    </row>
    <row r="1004" spans="1:66" s="5" customFormat="1" ht="12.75">
      <c r="A1004" s="633">
        <v>19</v>
      </c>
      <c r="B1004" s="895" t="str">
        <f t="shared" si="2303"/>
        <v>Client Transportation</v>
      </c>
      <c r="C1004" s="377">
        <f t="shared" si="2253"/>
        <v>0</v>
      </c>
      <c r="D1004" s="1030">
        <f t="shared" si="2240"/>
        <v>0</v>
      </c>
      <c r="E1004" s="570"/>
      <c r="F1004" s="391">
        <f t="shared" si="2279"/>
        <v>0</v>
      </c>
      <c r="G1004" s="386">
        <f t="shared" si="2280"/>
        <v>0</v>
      </c>
      <c r="H1004" s="366" t="str">
        <f t="shared" si="2304"/>
        <v xml:space="preserve">    </v>
      </c>
      <c r="I1004" s="850">
        <f t="shared" si="2241"/>
        <v>0</v>
      </c>
      <c r="J1004" s="570"/>
      <c r="K1004" s="391">
        <f t="shared" si="2281"/>
        <v>0</v>
      </c>
      <c r="L1004" s="386">
        <f t="shared" si="2282"/>
        <v>0</v>
      </c>
      <c r="M1004" s="366" t="str">
        <f t="shared" si="2305"/>
        <v xml:space="preserve">    </v>
      </c>
      <c r="N1004" s="850">
        <f t="shared" si="2242"/>
        <v>0</v>
      </c>
      <c r="O1004" s="570"/>
      <c r="P1004" s="391">
        <f t="shared" si="2283"/>
        <v>0</v>
      </c>
      <c r="Q1004" s="386">
        <f t="shared" si="2284"/>
        <v>0</v>
      </c>
      <c r="R1004" s="366" t="str">
        <f t="shared" si="2306"/>
        <v xml:space="preserve">    </v>
      </c>
      <c r="S1004" s="850">
        <f t="shared" si="2243"/>
        <v>0</v>
      </c>
      <c r="T1004" s="570"/>
      <c r="U1004" s="391">
        <f t="shared" si="2285"/>
        <v>0</v>
      </c>
      <c r="V1004" s="386">
        <f t="shared" si="2286"/>
        <v>0</v>
      </c>
      <c r="W1004" s="366" t="str">
        <f t="shared" si="2307"/>
        <v xml:space="preserve">    </v>
      </c>
      <c r="X1004" s="850">
        <f t="shared" si="2244"/>
        <v>0</v>
      </c>
      <c r="Y1004" s="570"/>
      <c r="Z1004" s="391">
        <f t="shared" si="2287"/>
        <v>0</v>
      </c>
      <c r="AA1004" s="386">
        <f t="shared" si="2288"/>
        <v>0</v>
      </c>
      <c r="AB1004" s="366" t="str">
        <f t="shared" si="2308"/>
        <v xml:space="preserve">    </v>
      </c>
      <c r="AC1004" s="850">
        <f t="shared" si="2245"/>
        <v>0</v>
      </c>
      <c r="AD1004" s="570"/>
      <c r="AE1004" s="391">
        <f t="shared" si="2289"/>
        <v>0</v>
      </c>
      <c r="AF1004" s="386">
        <f t="shared" si="2290"/>
        <v>0</v>
      </c>
      <c r="AG1004" s="366" t="str">
        <f t="shared" si="2309"/>
        <v xml:space="preserve">    </v>
      </c>
      <c r="AH1004" s="850">
        <f t="shared" si="2246"/>
        <v>0</v>
      </c>
      <c r="AI1004" s="570"/>
      <c r="AJ1004" s="391">
        <f t="shared" si="2291"/>
        <v>0</v>
      </c>
      <c r="AK1004" s="386">
        <f t="shared" si="2292"/>
        <v>0</v>
      </c>
      <c r="AL1004" s="366" t="str">
        <f t="shared" si="2310"/>
        <v xml:space="preserve">    </v>
      </c>
      <c r="AM1004" s="850">
        <f t="shared" si="2247"/>
        <v>0</v>
      </c>
      <c r="AN1004" s="570"/>
      <c r="AO1004" s="391">
        <f t="shared" si="2293"/>
        <v>0</v>
      </c>
      <c r="AP1004" s="386">
        <f t="shared" si="2294"/>
        <v>0</v>
      </c>
      <c r="AQ1004" s="366" t="str">
        <f t="shared" si="2311"/>
        <v xml:space="preserve">    </v>
      </c>
      <c r="AR1004" s="850">
        <f t="shared" si="2248"/>
        <v>0</v>
      </c>
      <c r="AS1004" s="570"/>
      <c r="AT1004" s="391">
        <f t="shared" si="2295"/>
        <v>0</v>
      </c>
      <c r="AU1004" s="386">
        <f t="shared" si="2296"/>
        <v>0</v>
      </c>
      <c r="AV1004" s="366" t="str">
        <f t="shared" si="2312"/>
        <v xml:space="preserve">    </v>
      </c>
      <c r="AW1004" s="850">
        <f t="shared" si="2249"/>
        <v>0</v>
      </c>
      <c r="AX1004" s="570"/>
      <c r="AY1004" s="391">
        <f t="shared" si="2297"/>
        <v>0</v>
      </c>
      <c r="AZ1004" s="386">
        <f t="shared" si="2298"/>
        <v>0</v>
      </c>
      <c r="BA1004" s="366" t="str">
        <f t="shared" si="2313"/>
        <v xml:space="preserve">    </v>
      </c>
      <c r="BB1004" s="850">
        <f t="shared" si="2250"/>
        <v>0</v>
      </c>
      <c r="BC1004" s="570"/>
      <c r="BD1004" s="391">
        <f t="shared" si="2299"/>
        <v>0</v>
      </c>
      <c r="BE1004" s="386">
        <f t="shared" si="2300"/>
        <v>0</v>
      </c>
      <c r="BF1004" s="366" t="str">
        <f t="shared" si="2314"/>
        <v xml:space="preserve">    </v>
      </c>
      <c r="BG1004" s="850">
        <f t="shared" si="2251"/>
        <v>0</v>
      </c>
      <c r="BH1004" s="570"/>
      <c r="BI1004" s="391">
        <f t="shared" si="2301"/>
        <v>0</v>
      </c>
      <c r="BJ1004" s="386">
        <f t="shared" si="2302"/>
        <v>0</v>
      </c>
      <c r="BK1004" s="366" t="str">
        <f t="shared" si="2315"/>
        <v xml:space="preserve">    </v>
      </c>
      <c r="BM1004" s="383">
        <f t="shared" si="2252"/>
        <v>0</v>
      </c>
      <c r="BN1004" s="7"/>
    </row>
    <row r="1005" spans="1:66" s="5" customFormat="1" ht="12.75">
      <c r="A1005" s="633">
        <v>20</v>
      </c>
      <c r="B1005" s="895" t="str">
        <f t="shared" si="2303"/>
        <v>Travel</v>
      </c>
      <c r="C1005" s="378">
        <f t="shared" si="2253"/>
        <v>0</v>
      </c>
      <c r="D1005" s="659">
        <f t="shared" si="2240"/>
        <v>0</v>
      </c>
      <c r="E1005" s="570"/>
      <c r="F1005" s="391">
        <f t="shared" si="2279"/>
        <v>0</v>
      </c>
      <c r="G1005" s="386">
        <f t="shared" si="2280"/>
        <v>0</v>
      </c>
      <c r="H1005" s="366" t="str">
        <f t="shared" si="2304"/>
        <v xml:space="preserve">    </v>
      </c>
      <c r="I1005" s="849">
        <f t="shared" si="2241"/>
        <v>0</v>
      </c>
      <c r="J1005" s="570"/>
      <c r="K1005" s="391">
        <f t="shared" si="2281"/>
        <v>0</v>
      </c>
      <c r="L1005" s="386">
        <f t="shared" si="2282"/>
        <v>0</v>
      </c>
      <c r="M1005" s="366" t="str">
        <f t="shared" si="2305"/>
        <v xml:space="preserve">    </v>
      </c>
      <c r="N1005" s="849">
        <f t="shared" si="2242"/>
        <v>0</v>
      </c>
      <c r="O1005" s="570"/>
      <c r="P1005" s="391">
        <f t="shared" si="2283"/>
        <v>0</v>
      </c>
      <c r="Q1005" s="386">
        <f t="shared" si="2284"/>
        <v>0</v>
      </c>
      <c r="R1005" s="366" t="str">
        <f t="shared" si="2306"/>
        <v xml:space="preserve">    </v>
      </c>
      <c r="S1005" s="849">
        <f t="shared" si="2243"/>
        <v>0</v>
      </c>
      <c r="T1005" s="570"/>
      <c r="U1005" s="391">
        <f t="shared" si="2285"/>
        <v>0</v>
      </c>
      <c r="V1005" s="386">
        <f t="shared" si="2286"/>
        <v>0</v>
      </c>
      <c r="W1005" s="366" t="str">
        <f t="shared" si="2307"/>
        <v xml:space="preserve">    </v>
      </c>
      <c r="X1005" s="849">
        <f t="shared" si="2244"/>
        <v>0</v>
      </c>
      <c r="Y1005" s="570"/>
      <c r="Z1005" s="391">
        <f t="shared" si="2287"/>
        <v>0</v>
      </c>
      <c r="AA1005" s="386">
        <f t="shared" si="2288"/>
        <v>0</v>
      </c>
      <c r="AB1005" s="366" t="str">
        <f t="shared" si="2308"/>
        <v xml:space="preserve">    </v>
      </c>
      <c r="AC1005" s="849">
        <f t="shared" si="2245"/>
        <v>0</v>
      </c>
      <c r="AD1005" s="570"/>
      <c r="AE1005" s="391">
        <f t="shared" si="2289"/>
        <v>0</v>
      </c>
      <c r="AF1005" s="386">
        <f t="shared" si="2290"/>
        <v>0</v>
      </c>
      <c r="AG1005" s="366" t="str">
        <f t="shared" si="2309"/>
        <v xml:space="preserve">    </v>
      </c>
      <c r="AH1005" s="849">
        <f t="shared" si="2246"/>
        <v>0</v>
      </c>
      <c r="AI1005" s="570"/>
      <c r="AJ1005" s="391">
        <f t="shared" si="2291"/>
        <v>0</v>
      </c>
      <c r="AK1005" s="386">
        <f t="shared" si="2292"/>
        <v>0</v>
      </c>
      <c r="AL1005" s="366" t="str">
        <f t="shared" si="2310"/>
        <v xml:space="preserve">    </v>
      </c>
      <c r="AM1005" s="849">
        <f t="shared" si="2247"/>
        <v>0</v>
      </c>
      <c r="AN1005" s="570"/>
      <c r="AO1005" s="391">
        <f t="shared" si="2293"/>
        <v>0</v>
      </c>
      <c r="AP1005" s="386">
        <f t="shared" si="2294"/>
        <v>0</v>
      </c>
      <c r="AQ1005" s="366" t="str">
        <f t="shared" si="2311"/>
        <v xml:space="preserve">    </v>
      </c>
      <c r="AR1005" s="849">
        <f t="shared" si="2248"/>
        <v>0</v>
      </c>
      <c r="AS1005" s="570"/>
      <c r="AT1005" s="391">
        <f t="shared" si="2295"/>
        <v>0</v>
      </c>
      <c r="AU1005" s="386">
        <f t="shared" si="2296"/>
        <v>0</v>
      </c>
      <c r="AV1005" s="366" t="str">
        <f t="shared" si="2312"/>
        <v xml:space="preserve">    </v>
      </c>
      <c r="AW1005" s="849">
        <f t="shared" si="2249"/>
        <v>0</v>
      </c>
      <c r="AX1005" s="570"/>
      <c r="AY1005" s="391">
        <f t="shared" si="2297"/>
        <v>0</v>
      </c>
      <c r="AZ1005" s="386">
        <f t="shared" si="2298"/>
        <v>0</v>
      </c>
      <c r="BA1005" s="366" t="str">
        <f t="shared" si="2313"/>
        <v xml:space="preserve">    </v>
      </c>
      <c r="BB1005" s="849">
        <f t="shared" si="2250"/>
        <v>0</v>
      </c>
      <c r="BC1005" s="570"/>
      <c r="BD1005" s="391">
        <f t="shared" si="2299"/>
        <v>0</v>
      </c>
      <c r="BE1005" s="386">
        <f t="shared" si="2300"/>
        <v>0</v>
      </c>
      <c r="BF1005" s="366" t="str">
        <f t="shared" si="2314"/>
        <v xml:space="preserve">    </v>
      </c>
      <c r="BG1005" s="849">
        <f t="shared" si="2251"/>
        <v>0</v>
      </c>
      <c r="BH1005" s="570"/>
      <c r="BI1005" s="391">
        <f t="shared" si="2301"/>
        <v>0</v>
      </c>
      <c r="BJ1005" s="386">
        <f t="shared" si="2302"/>
        <v>0</v>
      </c>
      <c r="BK1005" s="366" t="str">
        <f t="shared" si="2315"/>
        <v xml:space="preserve">    </v>
      </c>
      <c r="BM1005" s="383">
        <f t="shared" si="2252"/>
        <v>0</v>
      </c>
      <c r="BN1005" s="7"/>
    </row>
    <row r="1006" spans="1:66" s="5" customFormat="1" ht="22.5">
      <c r="A1006" s="633">
        <v>21</v>
      </c>
      <c r="B1006" s="895" t="str">
        <f t="shared" si="2303"/>
        <v>Office Costs (Finance/Legal/Fees/Taxes/Insurance)</v>
      </c>
      <c r="C1006" s="378">
        <f t="shared" si="2253"/>
        <v>0</v>
      </c>
      <c r="D1006" s="659">
        <f t="shared" si="2240"/>
        <v>0</v>
      </c>
      <c r="E1006" s="570"/>
      <c r="F1006" s="391">
        <f t="shared" si="2279"/>
        <v>0</v>
      </c>
      <c r="G1006" s="386">
        <f t="shared" si="2280"/>
        <v>0</v>
      </c>
      <c r="H1006" s="366" t="str">
        <f t="shared" si="2304"/>
        <v xml:space="preserve">    </v>
      </c>
      <c r="I1006" s="849">
        <f t="shared" si="2241"/>
        <v>0</v>
      </c>
      <c r="J1006" s="570"/>
      <c r="K1006" s="391">
        <f t="shared" si="2281"/>
        <v>0</v>
      </c>
      <c r="L1006" s="386">
        <f t="shared" si="2282"/>
        <v>0</v>
      </c>
      <c r="M1006" s="366" t="str">
        <f t="shared" si="2305"/>
        <v xml:space="preserve">    </v>
      </c>
      <c r="N1006" s="849">
        <f t="shared" si="2242"/>
        <v>0</v>
      </c>
      <c r="O1006" s="570"/>
      <c r="P1006" s="391">
        <f t="shared" si="2283"/>
        <v>0</v>
      </c>
      <c r="Q1006" s="386">
        <f t="shared" si="2284"/>
        <v>0</v>
      </c>
      <c r="R1006" s="366" t="str">
        <f t="shared" si="2306"/>
        <v xml:space="preserve">    </v>
      </c>
      <c r="S1006" s="849">
        <f t="shared" si="2243"/>
        <v>0</v>
      </c>
      <c r="T1006" s="570"/>
      <c r="U1006" s="391">
        <f t="shared" si="2285"/>
        <v>0</v>
      </c>
      <c r="V1006" s="386">
        <f t="shared" si="2286"/>
        <v>0</v>
      </c>
      <c r="W1006" s="366" t="str">
        <f t="shared" si="2307"/>
        <v xml:space="preserve">    </v>
      </c>
      <c r="X1006" s="849">
        <f t="shared" si="2244"/>
        <v>0</v>
      </c>
      <c r="Y1006" s="570"/>
      <c r="Z1006" s="391">
        <f t="shared" si="2287"/>
        <v>0</v>
      </c>
      <c r="AA1006" s="386">
        <f t="shared" si="2288"/>
        <v>0</v>
      </c>
      <c r="AB1006" s="366" t="str">
        <f t="shared" si="2308"/>
        <v xml:space="preserve">    </v>
      </c>
      <c r="AC1006" s="849">
        <f t="shared" si="2245"/>
        <v>0</v>
      </c>
      <c r="AD1006" s="570"/>
      <c r="AE1006" s="391">
        <f t="shared" si="2289"/>
        <v>0</v>
      </c>
      <c r="AF1006" s="386">
        <f t="shared" si="2290"/>
        <v>0</v>
      </c>
      <c r="AG1006" s="366" t="str">
        <f t="shared" si="2309"/>
        <v xml:space="preserve">    </v>
      </c>
      <c r="AH1006" s="849">
        <f t="shared" si="2246"/>
        <v>0</v>
      </c>
      <c r="AI1006" s="570"/>
      <c r="AJ1006" s="391">
        <f t="shared" si="2291"/>
        <v>0</v>
      </c>
      <c r="AK1006" s="386">
        <f t="shared" si="2292"/>
        <v>0</v>
      </c>
      <c r="AL1006" s="366" t="str">
        <f t="shared" si="2310"/>
        <v xml:space="preserve">    </v>
      </c>
      <c r="AM1006" s="849">
        <f t="shared" si="2247"/>
        <v>0</v>
      </c>
      <c r="AN1006" s="570"/>
      <c r="AO1006" s="391">
        <f t="shared" si="2293"/>
        <v>0</v>
      </c>
      <c r="AP1006" s="386">
        <f t="shared" si="2294"/>
        <v>0</v>
      </c>
      <c r="AQ1006" s="366" t="str">
        <f t="shared" si="2311"/>
        <v xml:space="preserve">    </v>
      </c>
      <c r="AR1006" s="849">
        <f t="shared" si="2248"/>
        <v>0</v>
      </c>
      <c r="AS1006" s="570"/>
      <c r="AT1006" s="391">
        <f t="shared" si="2295"/>
        <v>0</v>
      </c>
      <c r="AU1006" s="386">
        <f t="shared" si="2296"/>
        <v>0</v>
      </c>
      <c r="AV1006" s="366" t="str">
        <f t="shared" si="2312"/>
        <v xml:space="preserve">    </v>
      </c>
      <c r="AW1006" s="849">
        <f t="shared" si="2249"/>
        <v>0</v>
      </c>
      <c r="AX1006" s="570"/>
      <c r="AY1006" s="391">
        <f t="shared" si="2297"/>
        <v>0</v>
      </c>
      <c r="AZ1006" s="386">
        <f t="shared" si="2298"/>
        <v>0</v>
      </c>
      <c r="BA1006" s="366" t="str">
        <f t="shared" si="2313"/>
        <v xml:space="preserve">    </v>
      </c>
      <c r="BB1006" s="849">
        <f t="shared" si="2250"/>
        <v>0</v>
      </c>
      <c r="BC1006" s="570"/>
      <c r="BD1006" s="391">
        <f t="shared" si="2299"/>
        <v>0</v>
      </c>
      <c r="BE1006" s="386">
        <f t="shared" si="2300"/>
        <v>0</v>
      </c>
      <c r="BF1006" s="366" t="str">
        <f t="shared" si="2314"/>
        <v xml:space="preserve">    </v>
      </c>
      <c r="BG1006" s="849">
        <f t="shared" si="2251"/>
        <v>0</v>
      </c>
      <c r="BH1006" s="570"/>
      <c r="BI1006" s="391">
        <f t="shared" si="2301"/>
        <v>0</v>
      </c>
      <c r="BJ1006" s="386">
        <f t="shared" si="2302"/>
        <v>0</v>
      </c>
      <c r="BK1006" s="366" t="str">
        <f t="shared" si="2315"/>
        <v xml:space="preserve">    </v>
      </c>
      <c r="BM1006" s="383">
        <f t="shared" si="2252"/>
        <v>0</v>
      </c>
      <c r="BN1006" s="7"/>
    </row>
    <row r="1007" spans="1:66" s="5" customFormat="1" ht="12.75">
      <c r="A1007" s="633">
        <v>22</v>
      </c>
      <c r="B1007" s="895" t="str">
        <f t="shared" si="2303"/>
        <v>Staff Development/Training/Education</v>
      </c>
      <c r="C1007" s="377">
        <f t="shared" si="2253"/>
        <v>0</v>
      </c>
      <c r="D1007" s="1030">
        <f t="shared" si="2240"/>
        <v>0</v>
      </c>
      <c r="E1007" s="570"/>
      <c r="F1007" s="391">
        <f t="shared" si="2279"/>
        <v>0</v>
      </c>
      <c r="G1007" s="386">
        <f t="shared" si="2280"/>
        <v>0</v>
      </c>
      <c r="H1007" s="366" t="str">
        <f t="shared" si="2304"/>
        <v xml:space="preserve">    </v>
      </c>
      <c r="I1007" s="850">
        <f t="shared" si="2241"/>
        <v>0</v>
      </c>
      <c r="J1007" s="570"/>
      <c r="K1007" s="391">
        <f t="shared" si="2281"/>
        <v>0</v>
      </c>
      <c r="L1007" s="386">
        <f t="shared" si="2282"/>
        <v>0</v>
      </c>
      <c r="M1007" s="366" t="str">
        <f t="shared" si="2305"/>
        <v xml:space="preserve">    </v>
      </c>
      <c r="N1007" s="850">
        <f t="shared" si="2242"/>
        <v>0</v>
      </c>
      <c r="O1007" s="570"/>
      <c r="P1007" s="391">
        <f t="shared" si="2283"/>
        <v>0</v>
      </c>
      <c r="Q1007" s="386">
        <f t="shared" si="2284"/>
        <v>0</v>
      </c>
      <c r="R1007" s="366" t="str">
        <f t="shared" si="2306"/>
        <v xml:space="preserve">    </v>
      </c>
      <c r="S1007" s="850">
        <f t="shared" si="2243"/>
        <v>0</v>
      </c>
      <c r="T1007" s="570"/>
      <c r="U1007" s="391">
        <f t="shared" si="2285"/>
        <v>0</v>
      </c>
      <c r="V1007" s="386">
        <f t="shared" si="2286"/>
        <v>0</v>
      </c>
      <c r="W1007" s="366" t="str">
        <f t="shared" si="2307"/>
        <v xml:space="preserve">    </v>
      </c>
      <c r="X1007" s="850">
        <f t="shared" si="2244"/>
        <v>0</v>
      </c>
      <c r="Y1007" s="570"/>
      <c r="Z1007" s="391">
        <f t="shared" si="2287"/>
        <v>0</v>
      </c>
      <c r="AA1007" s="386">
        <f t="shared" si="2288"/>
        <v>0</v>
      </c>
      <c r="AB1007" s="366" t="str">
        <f t="shared" si="2308"/>
        <v xml:space="preserve">    </v>
      </c>
      <c r="AC1007" s="850">
        <f t="shared" si="2245"/>
        <v>0</v>
      </c>
      <c r="AD1007" s="570"/>
      <c r="AE1007" s="391">
        <f t="shared" si="2289"/>
        <v>0</v>
      </c>
      <c r="AF1007" s="386">
        <f t="shared" si="2290"/>
        <v>0</v>
      </c>
      <c r="AG1007" s="366" t="str">
        <f t="shared" si="2309"/>
        <v xml:space="preserve">    </v>
      </c>
      <c r="AH1007" s="850">
        <f t="shared" si="2246"/>
        <v>0</v>
      </c>
      <c r="AI1007" s="570"/>
      <c r="AJ1007" s="391">
        <f t="shared" si="2291"/>
        <v>0</v>
      </c>
      <c r="AK1007" s="386">
        <f t="shared" si="2292"/>
        <v>0</v>
      </c>
      <c r="AL1007" s="366" t="str">
        <f t="shared" si="2310"/>
        <v xml:space="preserve">    </v>
      </c>
      <c r="AM1007" s="850">
        <f t="shared" si="2247"/>
        <v>0</v>
      </c>
      <c r="AN1007" s="570"/>
      <c r="AO1007" s="391">
        <f t="shared" si="2293"/>
        <v>0</v>
      </c>
      <c r="AP1007" s="386">
        <f t="shared" si="2294"/>
        <v>0</v>
      </c>
      <c r="AQ1007" s="366" t="str">
        <f t="shared" si="2311"/>
        <v xml:space="preserve">    </v>
      </c>
      <c r="AR1007" s="850">
        <f t="shared" si="2248"/>
        <v>0</v>
      </c>
      <c r="AS1007" s="570"/>
      <c r="AT1007" s="391">
        <f t="shared" si="2295"/>
        <v>0</v>
      </c>
      <c r="AU1007" s="386">
        <f t="shared" si="2296"/>
        <v>0</v>
      </c>
      <c r="AV1007" s="366" t="str">
        <f t="shared" si="2312"/>
        <v xml:space="preserve">    </v>
      </c>
      <c r="AW1007" s="850">
        <f t="shared" si="2249"/>
        <v>0</v>
      </c>
      <c r="AX1007" s="570"/>
      <c r="AY1007" s="391">
        <f t="shared" si="2297"/>
        <v>0</v>
      </c>
      <c r="AZ1007" s="386">
        <f t="shared" si="2298"/>
        <v>0</v>
      </c>
      <c r="BA1007" s="366" t="str">
        <f t="shared" si="2313"/>
        <v xml:space="preserve">    </v>
      </c>
      <c r="BB1007" s="850">
        <f t="shared" si="2250"/>
        <v>0</v>
      </c>
      <c r="BC1007" s="570"/>
      <c r="BD1007" s="391">
        <f t="shared" si="2299"/>
        <v>0</v>
      </c>
      <c r="BE1007" s="386">
        <f t="shared" si="2300"/>
        <v>0</v>
      </c>
      <c r="BF1007" s="366" t="str">
        <f t="shared" si="2314"/>
        <v xml:space="preserve">    </v>
      </c>
      <c r="BG1007" s="850">
        <f t="shared" si="2251"/>
        <v>0</v>
      </c>
      <c r="BH1007" s="570"/>
      <c r="BI1007" s="391">
        <f t="shared" si="2301"/>
        <v>0</v>
      </c>
      <c r="BJ1007" s="386">
        <f t="shared" si="2302"/>
        <v>0</v>
      </c>
      <c r="BK1007" s="366" t="str">
        <f t="shared" si="2315"/>
        <v xml:space="preserve">    </v>
      </c>
      <c r="BM1007" s="383">
        <f t="shared" si="2252"/>
        <v>0</v>
      </c>
      <c r="BN1007" s="7"/>
    </row>
    <row r="1008" spans="1:66" s="5" customFormat="1" ht="12.75">
      <c r="A1008" s="633">
        <v>23</v>
      </c>
      <c r="B1008" s="895" t="str">
        <f t="shared" si="2303"/>
        <v>Other Business Services</v>
      </c>
      <c r="C1008" s="377">
        <f t="shared" si="2253"/>
        <v>0</v>
      </c>
      <c r="D1008" s="659">
        <f t="shared" si="2240"/>
        <v>0</v>
      </c>
      <c r="E1008" s="570"/>
      <c r="F1008" s="391">
        <f t="shared" si="2279"/>
        <v>0</v>
      </c>
      <c r="G1008" s="386">
        <f t="shared" si="2280"/>
        <v>0</v>
      </c>
      <c r="H1008" s="366" t="str">
        <f t="shared" si="2304"/>
        <v xml:space="preserve">    </v>
      </c>
      <c r="I1008" s="849">
        <f t="shared" si="2241"/>
        <v>0</v>
      </c>
      <c r="J1008" s="570"/>
      <c r="K1008" s="391">
        <f t="shared" si="2281"/>
        <v>0</v>
      </c>
      <c r="L1008" s="386">
        <f t="shared" si="2282"/>
        <v>0</v>
      </c>
      <c r="M1008" s="366" t="str">
        <f t="shared" si="2305"/>
        <v xml:space="preserve">    </v>
      </c>
      <c r="N1008" s="849">
        <f t="shared" si="2242"/>
        <v>0</v>
      </c>
      <c r="O1008" s="570"/>
      <c r="P1008" s="391">
        <f t="shared" si="2283"/>
        <v>0</v>
      </c>
      <c r="Q1008" s="386">
        <f t="shared" si="2284"/>
        <v>0</v>
      </c>
      <c r="R1008" s="366" t="str">
        <f t="shared" si="2306"/>
        <v xml:space="preserve">    </v>
      </c>
      <c r="S1008" s="849">
        <f t="shared" si="2243"/>
        <v>0</v>
      </c>
      <c r="T1008" s="570"/>
      <c r="U1008" s="391">
        <f t="shared" si="2285"/>
        <v>0</v>
      </c>
      <c r="V1008" s="386">
        <f t="shared" si="2286"/>
        <v>0</v>
      </c>
      <c r="W1008" s="366" t="str">
        <f t="shared" si="2307"/>
        <v xml:space="preserve">    </v>
      </c>
      <c r="X1008" s="849">
        <f t="shared" si="2244"/>
        <v>0</v>
      </c>
      <c r="Y1008" s="570"/>
      <c r="Z1008" s="391">
        <f t="shared" si="2287"/>
        <v>0</v>
      </c>
      <c r="AA1008" s="386">
        <f t="shared" si="2288"/>
        <v>0</v>
      </c>
      <c r="AB1008" s="366" t="str">
        <f t="shared" si="2308"/>
        <v xml:space="preserve">    </v>
      </c>
      <c r="AC1008" s="849">
        <f t="shared" si="2245"/>
        <v>0</v>
      </c>
      <c r="AD1008" s="570"/>
      <c r="AE1008" s="391">
        <f t="shared" si="2289"/>
        <v>0</v>
      </c>
      <c r="AF1008" s="386">
        <f t="shared" si="2290"/>
        <v>0</v>
      </c>
      <c r="AG1008" s="366" t="str">
        <f t="shared" si="2309"/>
        <v xml:space="preserve">    </v>
      </c>
      <c r="AH1008" s="849">
        <f t="shared" si="2246"/>
        <v>0</v>
      </c>
      <c r="AI1008" s="570"/>
      <c r="AJ1008" s="391">
        <f t="shared" si="2291"/>
        <v>0</v>
      </c>
      <c r="AK1008" s="386">
        <f t="shared" si="2292"/>
        <v>0</v>
      </c>
      <c r="AL1008" s="366" t="str">
        <f t="shared" si="2310"/>
        <v xml:space="preserve">    </v>
      </c>
      <c r="AM1008" s="849">
        <f t="shared" si="2247"/>
        <v>0</v>
      </c>
      <c r="AN1008" s="570"/>
      <c r="AO1008" s="391">
        <f t="shared" si="2293"/>
        <v>0</v>
      </c>
      <c r="AP1008" s="386">
        <f t="shared" si="2294"/>
        <v>0</v>
      </c>
      <c r="AQ1008" s="366" t="str">
        <f t="shared" si="2311"/>
        <v xml:space="preserve">    </v>
      </c>
      <c r="AR1008" s="849">
        <f t="shared" si="2248"/>
        <v>0</v>
      </c>
      <c r="AS1008" s="570"/>
      <c r="AT1008" s="391">
        <f t="shared" si="2295"/>
        <v>0</v>
      </c>
      <c r="AU1008" s="386">
        <f t="shared" si="2296"/>
        <v>0</v>
      </c>
      <c r="AV1008" s="366" t="str">
        <f t="shared" si="2312"/>
        <v xml:space="preserve">    </v>
      </c>
      <c r="AW1008" s="849">
        <f t="shared" si="2249"/>
        <v>0</v>
      </c>
      <c r="AX1008" s="570"/>
      <c r="AY1008" s="391">
        <f t="shared" si="2297"/>
        <v>0</v>
      </c>
      <c r="AZ1008" s="386">
        <f t="shared" si="2298"/>
        <v>0</v>
      </c>
      <c r="BA1008" s="366" t="str">
        <f t="shared" si="2313"/>
        <v xml:space="preserve">    </v>
      </c>
      <c r="BB1008" s="849">
        <f t="shared" si="2250"/>
        <v>0</v>
      </c>
      <c r="BC1008" s="570"/>
      <c r="BD1008" s="391">
        <f t="shared" si="2299"/>
        <v>0</v>
      </c>
      <c r="BE1008" s="386">
        <f t="shared" si="2300"/>
        <v>0</v>
      </c>
      <c r="BF1008" s="366" t="str">
        <f t="shared" si="2314"/>
        <v xml:space="preserve">    </v>
      </c>
      <c r="BG1008" s="849">
        <f t="shared" si="2251"/>
        <v>0</v>
      </c>
      <c r="BH1008" s="570"/>
      <c r="BI1008" s="391">
        <f t="shared" si="2301"/>
        <v>0</v>
      </c>
      <c r="BJ1008" s="386">
        <f t="shared" si="2302"/>
        <v>0</v>
      </c>
      <c r="BK1008" s="366" t="str">
        <f t="shared" si="2315"/>
        <v xml:space="preserve">    </v>
      </c>
      <c r="BM1008" s="383">
        <f t="shared" si="2252"/>
        <v>0</v>
      </c>
      <c r="BN1008" s="7"/>
    </row>
    <row r="1009" spans="1:66" s="5" customFormat="1" ht="12.75">
      <c r="A1009" s="633">
        <v>24</v>
      </c>
      <c r="B1009" s="895" t="str">
        <f t="shared" si="2303"/>
        <v>Interpreter Services</v>
      </c>
      <c r="C1009" s="377">
        <f t="shared" si="2253"/>
        <v>0</v>
      </c>
      <c r="D1009" s="659">
        <f t="shared" si="2240"/>
        <v>0</v>
      </c>
      <c r="E1009" s="570"/>
      <c r="F1009" s="391">
        <f t="shared" si="2279"/>
        <v>0</v>
      </c>
      <c r="G1009" s="386">
        <f t="shared" si="2280"/>
        <v>0</v>
      </c>
      <c r="H1009" s="366" t="str">
        <f t="shared" si="2304"/>
        <v xml:space="preserve">    </v>
      </c>
      <c r="I1009" s="849">
        <f t="shared" si="2241"/>
        <v>0</v>
      </c>
      <c r="J1009" s="570"/>
      <c r="K1009" s="391">
        <f t="shared" si="2281"/>
        <v>0</v>
      </c>
      <c r="L1009" s="386">
        <f t="shared" si="2282"/>
        <v>0</v>
      </c>
      <c r="M1009" s="366" t="str">
        <f t="shared" si="2305"/>
        <v xml:space="preserve">    </v>
      </c>
      <c r="N1009" s="849">
        <f t="shared" si="2242"/>
        <v>0</v>
      </c>
      <c r="O1009" s="570"/>
      <c r="P1009" s="391">
        <f t="shared" si="2283"/>
        <v>0</v>
      </c>
      <c r="Q1009" s="386">
        <f t="shared" si="2284"/>
        <v>0</v>
      </c>
      <c r="R1009" s="366" t="str">
        <f t="shared" si="2306"/>
        <v xml:space="preserve">    </v>
      </c>
      <c r="S1009" s="849">
        <f t="shared" si="2243"/>
        <v>0</v>
      </c>
      <c r="T1009" s="570"/>
      <c r="U1009" s="391">
        <f t="shared" si="2285"/>
        <v>0</v>
      </c>
      <c r="V1009" s="386">
        <f t="shared" si="2286"/>
        <v>0</v>
      </c>
      <c r="W1009" s="366" t="str">
        <f t="shared" si="2307"/>
        <v xml:space="preserve">    </v>
      </c>
      <c r="X1009" s="849">
        <f t="shared" si="2244"/>
        <v>0</v>
      </c>
      <c r="Y1009" s="570"/>
      <c r="Z1009" s="391">
        <f t="shared" si="2287"/>
        <v>0</v>
      </c>
      <c r="AA1009" s="386">
        <f t="shared" si="2288"/>
        <v>0</v>
      </c>
      <c r="AB1009" s="366" t="str">
        <f t="shared" si="2308"/>
        <v xml:space="preserve">    </v>
      </c>
      <c r="AC1009" s="849">
        <f t="shared" si="2245"/>
        <v>0</v>
      </c>
      <c r="AD1009" s="570"/>
      <c r="AE1009" s="391">
        <f t="shared" si="2289"/>
        <v>0</v>
      </c>
      <c r="AF1009" s="386">
        <f t="shared" si="2290"/>
        <v>0</v>
      </c>
      <c r="AG1009" s="366" t="str">
        <f t="shared" si="2309"/>
        <v xml:space="preserve">    </v>
      </c>
      <c r="AH1009" s="849">
        <f t="shared" si="2246"/>
        <v>0</v>
      </c>
      <c r="AI1009" s="570"/>
      <c r="AJ1009" s="391">
        <f t="shared" si="2291"/>
        <v>0</v>
      </c>
      <c r="AK1009" s="386">
        <f t="shared" si="2292"/>
        <v>0</v>
      </c>
      <c r="AL1009" s="366" t="str">
        <f t="shared" si="2310"/>
        <v xml:space="preserve">    </v>
      </c>
      <c r="AM1009" s="849">
        <f t="shared" si="2247"/>
        <v>0</v>
      </c>
      <c r="AN1009" s="570"/>
      <c r="AO1009" s="391">
        <f t="shared" si="2293"/>
        <v>0</v>
      </c>
      <c r="AP1009" s="386">
        <f t="shared" si="2294"/>
        <v>0</v>
      </c>
      <c r="AQ1009" s="366" t="str">
        <f t="shared" si="2311"/>
        <v xml:space="preserve">    </v>
      </c>
      <c r="AR1009" s="849">
        <f t="shared" si="2248"/>
        <v>0</v>
      </c>
      <c r="AS1009" s="570"/>
      <c r="AT1009" s="391">
        <f t="shared" si="2295"/>
        <v>0</v>
      </c>
      <c r="AU1009" s="386">
        <f t="shared" si="2296"/>
        <v>0</v>
      </c>
      <c r="AV1009" s="366" t="str">
        <f t="shared" si="2312"/>
        <v xml:space="preserve">    </v>
      </c>
      <c r="AW1009" s="849">
        <f t="shared" si="2249"/>
        <v>0</v>
      </c>
      <c r="AX1009" s="570"/>
      <c r="AY1009" s="391">
        <f t="shared" si="2297"/>
        <v>0</v>
      </c>
      <c r="AZ1009" s="386">
        <f t="shared" si="2298"/>
        <v>0</v>
      </c>
      <c r="BA1009" s="366" t="str">
        <f t="shared" si="2313"/>
        <v xml:space="preserve">    </v>
      </c>
      <c r="BB1009" s="849">
        <f t="shared" si="2250"/>
        <v>0</v>
      </c>
      <c r="BC1009" s="570"/>
      <c r="BD1009" s="391">
        <f t="shared" si="2299"/>
        <v>0</v>
      </c>
      <c r="BE1009" s="386">
        <f t="shared" si="2300"/>
        <v>0</v>
      </c>
      <c r="BF1009" s="366" t="str">
        <f t="shared" si="2314"/>
        <v xml:space="preserve">    </v>
      </c>
      <c r="BG1009" s="849">
        <f t="shared" si="2251"/>
        <v>0</v>
      </c>
      <c r="BH1009" s="570"/>
      <c r="BI1009" s="391">
        <f t="shared" si="2301"/>
        <v>0</v>
      </c>
      <c r="BJ1009" s="386">
        <f t="shared" si="2302"/>
        <v>0</v>
      </c>
      <c r="BK1009" s="366" t="str">
        <f t="shared" si="2315"/>
        <v xml:space="preserve">    </v>
      </c>
      <c r="BM1009" s="383">
        <f t="shared" si="2252"/>
        <v>0</v>
      </c>
      <c r="BN1009" s="7"/>
    </row>
    <row r="1010" spans="1:66" s="5" customFormat="1" ht="12.75">
      <c r="A1010" s="633">
        <v>25</v>
      </c>
      <c r="B1010" s="895" t="str">
        <f t="shared" si="2303"/>
        <v>* Member Housing</v>
      </c>
      <c r="C1010" s="377">
        <f t="shared" si="2253"/>
        <v>0</v>
      </c>
      <c r="D1010" s="659">
        <f t="shared" si="2240"/>
        <v>0</v>
      </c>
      <c r="E1010" s="570"/>
      <c r="F1010" s="391">
        <f t="shared" si="2279"/>
        <v>0</v>
      </c>
      <c r="G1010" s="386">
        <f t="shared" si="2280"/>
        <v>0</v>
      </c>
      <c r="H1010" s="366" t="str">
        <f t="shared" si="2304"/>
        <v xml:space="preserve">    </v>
      </c>
      <c r="I1010" s="849">
        <f t="shared" si="2241"/>
        <v>0</v>
      </c>
      <c r="J1010" s="570"/>
      <c r="K1010" s="391">
        <f t="shared" si="2281"/>
        <v>0</v>
      </c>
      <c r="L1010" s="386">
        <f t="shared" si="2282"/>
        <v>0</v>
      </c>
      <c r="M1010" s="366" t="str">
        <f t="shared" si="2305"/>
        <v xml:space="preserve">    </v>
      </c>
      <c r="N1010" s="849">
        <f t="shared" si="2242"/>
        <v>0</v>
      </c>
      <c r="O1010" s="570"/>
      <c r="P1010" s="391">
        <f t="shared" si="2283"/>
        <v>0</v>
      </c>
      <c r="Q1010" s="386">
        <f t="shared" si="2284"/>
        <v>0</v>
      </c>
      <c r="R1010" s="366" t="str">
        <f t="shared" si="2306"/>
        <v xml:space="preserve">    </v>
      </c>
      <c r="S1010" s="849">
        <f t="shared" si="2243"/>
        <v>0</v>
      </c>
      <c r="T1010" s="570"/>
      <c r="U1010" s="391">
        <f t="shared" si="2285"/>
        <v>0</v>
      </c>
      <c r="V1010" s="386">
        <f t="shared" si="2286"/>
        <v>0</v>
      </c>
      <c r="W1010" s="366" t="str">
        <f t="shared" si="2307"/>
        <v xml:space="preserve">    </v>
      </c>
      <c r="X1010" s="849">
        <f t="shared" si="2244"/>
        <v>0</v>
      </c>
      <c r="Y1010" s="570"/>
      <c r="Z1010" s="391">
        <f t="shared" si="2287"/>
        <v>0</v>
      </c>
      <c r="AA1010" s="386">
        <f t="shared" si="2288"/>
        <v>0</v>
      </c>
      <c r="AB1010" s="366" t="str">
        <f t="shared" si="2308"/>
        <v xml:space="preserve">    </v>
      </c>
      <c r="AC1010" s="849">
        <f t="shared" si="2245"/>
        <v>0</v>
      </c>
      <c r="AD1010" s="570"/>
      <c r="AE1010" s="391">
        <f t="shared" si="2289"/>
        <v>0</v>
      </c>
      <c r="AF1010" s="386">
        <f t="shared" si="2290"/>
        <v>0</v>
      </c>
      <c r="AG1010" s="366" t="str">
        <f t="shared" si="2309"/>
        <v xml:space="preserve">    </v>
      </c>
      <c r="AH1010" s="849">
        <f t="shared" si="2246"/>
        <v>0</v>
      </c>
      <c r="AI1010" s="570"/>
      <c r="AJ1010" s="391">
        <f t="shared" si="2291"/>
        <v>0</v>
      </c>
      <c r="AK1010" s="386">
        <f t="shared" si="2292"/>
        <v>0</v>
      </c>
      <c r="AL1010" s="366" t="str">
        <f t="shared" si="2310"/>
        <v xml:space="preserve">    </v>
      </c>
      <c r="AM1010" s="849">
        <f t="shared" si="2247"/>
        <v>0</v>
      </c>
      <c r="AN1010" s="570"/>
      <c r="AO1010" s="391">
        <f t="shared" si="2293"/>
        <v>0</v>
      </c>
      <c r="AP1010" s="386">
        <f t="shared" si="2294"/>
        <v>0</v>
      </c>
      <c r="AQ1010" s="366" t="str">
        <f t="shared" si="2311"/>
        <v xml:space="preserve">    </v>
      </c>
      <c r="AR1010" s="849">
        <f t="shared" si="2248"/>
        <v>0</v>
      </c>
      <c r="AS1010" s="570"/>
      <c r="AT1010" s="391">
        <f t="shared" si="2295"/>
        <v>0</v>
      </c>
      <c r="AU1010" s="386">
        <f t="shared" si="2296"/>
        <v>0</v>
      </c>
      <c r="AV1010" s="366" t="str">
        <f t="shared" si="2312"/>
        <v xml:space="preserve">    </v>
      </c>
      <c r="AW1010" s="849">
        <f t="shared" si="2249"/>
        <v>0</v>
      </c>
      <c r="AX1010" s="570"/>
      <c r="AY1010" s="391">
        <f t="shared" si="2297"/>
        <v>0</v>
      </c>
      <c r="AZ1010" s="386">
        <f t="shared" si="2298"/>
        <v>0</v>
      </c>
      <c r="BA1010" s="366" t="str">
        <f t="shared" si="2313"/>
        <v xml:space="preserve">    </v>
      </c>
      <c r="BB1010" s="849">
        <f t="shared" si="2250"/>
        <v>0</v>
      </c>
      <c r="BC1010" s="570"/>
      <c r="BD1010" s="391">
        <f t="shared" si="2299"/>
        <v>0</v>
      </c>
      <c r="BE1010" s="386">
        <f t="shared" si="2300"/>
        <v>0</v>
      </c>
      <c r="BF1010" s="366" t="str">
        <f t="shared" si="2314"/>
        <v xml:space="preserve">    </v>
      </c>
      <c r="BG1010" s="849">
        <f t="shared" si="2251"/>
        <v>0</v>
      </c>
      <c r="BH1010" s="570"/>
      <c r="BI1010" s="391">
        <f t="shared" si="2301"/>
        <v>0</v>
      </c>
      <c r="BJ1010" s="386">
        <f t="shared" si="2302"/>
        <v>0</v>
      </c>
      <c r="BK1010" s="366" t="str">
        <f t="shared" si="2315"/>
        <v xml:space="preserve">    </v>
      </c>
      <c r="BM1010" s="383">
        <f t="shared" si="2252"/>
        <v>0</v>
      </c>
      <c r="BN1010" s="7"/>
    </row>
    <row r="1011" spans="1:66" s="5" customFormat="1" ht="12.75">
      <c r="A1011" s="633">
        <v>26</v>
      </c>
      <c r="B1011" s="895" t="str">
        <f t="shared" si="2303"/>
        <v>* Augmented Member Housing</v>
      </c>
      <c r="C1011" s="377">
        <f t="shared" si="2253"/>
        <v>0</v>
      </c>
      <c r="D1011" s="659">
        <f t="shared" si="2240"/>
        <v>0</v>
      </c>
      <c r="E1011" s="570"/>
      <c r="F1011" s="391">
        <f t="shared" si="2279"/>
        <v>0</v>
      </c>
      <c r="G1011" s="386">
        <f t="shared" si="2280"/>
        <v>0</v>
      </c>
      <c r="H1011" s="366" t="str">
        <f t="shared" si="2304"/>
        <v xml:space="preserve">    </v>
      </c>
      <c r="I1011" s="849">
        <f t="shared" si="2241"/>
        <v>0</v>
      </c>
      <c r="J1011" s="570"/>
      <c r="K1011" s="391">
        <f t="shared" si="2281"/>
        <v>0</v>
      </c>
      <c r="L1011" s="386">
        <f t="shared" si="2282"/>
        <v>0</v>
      </c>
      <c r="M1011" s="366" t="str">
        <f t="shared" si="2305"/>
        <v xml:space="preserve">    </v>
      </c>
      <c r="N1011" s="849">
        <f t="shared" si="2242"/>
        <v>0</v>
      </c>
      <c r="O1011" s="570"/>
      <c r="P1011" s="391">
        <f t="shared" si="2283"/>
        <v>0</v>
      </c>
      <c r="Q1011" s="386">
        <f t="shared" si="2284"/>
        <v>0</v>
      </c>
      <c r="R1011" s="366" t="str">
        <f t="shared" si="2306"/>
        <v xml:space="preserve">    </v>
      </c>
      <c r="S1011" s="849">
        <f t="shared" si="2243"/>
        <v>0</v>
      </c>
      <c r="T1011" s="570"/>
      <c r="U1011" s="391">
        <f t="shared" si="2285"/>
        <v>0</v>
      </c>
      <c r="V1011" s="386">
        <f t="shared" si="2286"/>
        <v>0</v>
      </c>
      <c r="W1011" s="366" t="str">
        <f t="shared" si="2307"/>
        <v xml:space="preserve">    </v>
      </c>
      <c r="X1011" s="849">
        <f t="shared" si="2244"/>
        <v>0</v>
      </c>
      <c r="Y1011" s="570"/>
      <c r="Z1011" s="391">
        <f t="shared" si="2287"/>
        <v>0</v>
      </c>
      <c r="AA1011" s="386">
        <f t="shared" si="2288"/>
        <v>0</v>
      </c>
      <c r="AB1011" s="366" t="str">
        <f t="shared" si="2308"/>
        <v xml:space="preserve">    </v>
      </c>
      <c r="AC1011" s="849">
        <f t="shared" si="2245"/>
        <v>0</v>
      </c>
      <c r="AD1011" s="570"/>
      <c r="AE1011" s="391">
        <f t="shared" si="2289"/>
        <v>0</v>
      </c>
      <c r="AF1011" s="386">
        <f t="shared" si="2290"/>
        <v>0</v>
      </c>
      <c r="AG1011" s="366" t="str">
        <f t="shared" si="2309"/>
        <v xml:space="preserve">    </v>
      </c>
      <c r="AH1011" s="849">
        <f t="shared" si="2246"/>
        <v>0</v>
      </c>
      <c r="AI1011" s="570"/>
      <c r="AJ1011" s="391">
        <f t="shared" si="2291"/>
        <v>0</v>
      </c>
      <c r="AK1011" s="386">
        <f t="shared" si="2292"/>
        <v>0</v>
      </c>
      <c r="AL1011" s="366" t="str">
        <f t="shared" si="2310"/>
        <v xml:space="preserve">    </v>
      </c>
      <c r="AM1011" s="849">
        <f t="shared" si="2247"/>
        <v>0</v>
      </c>
      <c r="AN1011" s="570"/>
      <c r="AO1011" s="391">
        <f t="shared" si="2293"/>
        <v>0</v>
      </c>
      <c r="AP1011" s="386">
        <f t="shared" si="2294"/>
        <v>0</v>
      </c>
      <c r="AQ1011" s="366" t="str">
        <f t="shared" si="2311"/>
        <v xml:space="preserve">    </v>
      </c>
      <c r="AR1011" s="849">
        <f t="shared" si="2248"/>
        <v>0</v>
      </c>
      <c r="AS1011" s="570"/>
      <c r="AT1011" s="391">
        <f t="shared" si="2295"/>
        <v>0</v>
      </c>
      <c r="AU1011" s="386">
        <f t="shared" si="2296"/>
        <v>0</v>
      </c>
      <c r="AV1011" s="366" t="str">
        <f t="shared" si="2312"/>
        <v xml:space="preserve">    </v>
      </c>
      <c r="AW1011" s="849">
        <f t="shared" si="2249"/>
        <v>0</v>
      </c>
      <c r="AX1011" s="570"/>
      <c r="AY1011" s="391">
        <f t="shared" si="2297"/>
        <v>0</v>
      </c>
      <c r="AZ1011" s="386">
        <f t="shared" si="2298"/>
        <v>0</v>
      </c>
      <c r="BA1011" s="366" t="str">
        <f t="shared" si="2313"/>
        <v xml:space="preserve">    </v>
      </c>
      <c r="BB1011" s="849">
        <f t="shared" si="2250"/>
        <v>0</v>
      </c>
      <c r="BC1011" s="570"/>
      <c r="BD1011" s="391">
        <f t="shared" si="2299"/>
        <v>0</v>
      </c>
      <c r="BE1011" s="386">
        <f t="shared" si="2300"/>
        <v>0</v>
      </c>
      <c r="BF1011" s="366" t="str">
        <f t="shared" si="2314"/>
        <v xml:space="preserve">    </v>
      </c>
      <c r="BG1011" s="849">
        <f t="shared" si="2251"/>
        <v>0</v>
      </c>
      <c r="BH1011" s="570"/>
      <c r="BI1011" s="391">
        <f t="shared" si="2301"/>
        <v>0</v>
      </c>
      <c r="BJ1011" s="386">
        <f t="shared" si="2302"/>
        <v>0</v>
      </c>
      <c r="BK1011" s="366" t="str">
        <f t="shared" si="2315"/>
        <v xml:space="preserve">    </v>
      </c>
      <c r="BM1011" s="383">
        <f t="shared" si="2252"/>
        <v>0</v>
      </c>
      <c r="BN1011" s="7"/>
    </row>
    <row r="1012" spans="1:66" s="5" customFormat="1" ht="12.75">
      <c r="A1012" s="633">
        <v>27</v>
      </c>
      <c r="B1012" s="895" t="str">
        <f t="shared" si="2303"/>
        <v>Other: (list)</v>
      </c>
      <c r="C1012" s="377">
        <f t="shared" si="2253"/>
        <v>0</v>
      </c>
      <c r="D1012" s="659">
        <f t="shared" si="2240"/>
        <v>0</v>
      </c>
      <c r="E1012" s="570"/>
      <c r="F1012" s="391">
        <f t="shared" si="2279"/>
        <v>0</v>
      </c>
      <c r="G1012" s="386">
        <f t="shared" si="2280"/>
        <v>0</v>
      </c>
      <c r="H1012" s="366" t="str">
        <f t="shared" si="2304"/>
        <v xml:space="preserve">    </v>
      </c>
      <c r="I1012" s="849">
        <f t="shared" si="2241"/>
        <v>0</v>
      </c>
      <c r="J1012" s="570"/>
      <c r="K1012" s="391">
        <f t="shared" si="2281"/>
        <v>0</v>
      </c>
      <c r="L1012" s="386">
        <f t="shared" si="2282"/>
        <v>0</v>
      </c>
      <c r="M1012" s="366" t="str">
        <f t="shared" si="2305"/>
        <v xml:space="preserve">    </v>
      </c>
      <c r="N1012" s="849">
        <f t="shared" si="2242"/>
        <v>0</v>
      </c>
      <c r="O1012" s="570"/>
      <c r="P1012" s="391">
        <f t="shared" si="2283"/>
        <v>0</v>
      </c>
      <c r="Q1012" s="386">
        <f t="shared" si="2284"/>
        <v>0</v>
      </c>
      <c r="R1012" s="366" t="str">
        <f t="shared" si="2306"/>
        <v xml:space="preserve">    </v>
      </c>
      <c r="S1012" s="849">
        <f t="shared" si="2243"/>
        <v>0</v>
      </c>
      <c r="T1012" s="570"/>
      <c r="U1012" s="391">
        <f t="shared" si="2285"/>
        <v>0</v>
      </c>
      <c r="V1012" s="386">
        <f t="shared" si="2286"/>
        <v>0</v>
      </c>
      <c r="W1012" s="366" t="str">
        <f t="shared" si="2307"/>
        <v xml:space="preserve">    </v>
      </c>
      <c r="X1012" s="849">
        <f t="shared" si="2244"/>
        <v>0</v>
      </c>
      <c r="Y1012" s="570"/>
      <c r="Z1012" s="391">
        <f t="shared" si="2287"/>
        <v>0</v>
      </c>
      <c r="AA1012" s="386">
        <f t="shared" si="2288"/>
        <v>0</v>
      </c>
      <c r="AB1012" s="366" t="str">
        <f t="shared" si="2308"/>
        <v xml:space="preserve">    </v>
      </c>
      <c r="AC1012" s="849">
        <f t="shared" si="2245"/>
        <v>0</v>
      </c>
      <c r="AD1012" s="570"/>
      <c r="AE1012" s="391">
        <f t="shared" si="2289"/>
        <v>0</v>
      </c>
      <c r="AF1012" s="386">
        <f t="shared" si="2290"/>
        <v>0</v>
      </c>
      <c r="AG1012" s="366" t="str">
        <f t="shared" si="2309"/>
        <v xml:space="preserve">    </v>
      </c>
      <c r="AH1012" s="849">
        <f t="shared" si="2246"/>
        <v>0</v>
      </c>
      <c r="AI1012" s="570"/>
      <c r="AJ1012" s="391">
        <f t="shared" si="2291"/>
        <v>0</v>
      </c>
      <c r="AK1012" s="386">
        <f t="shared" si="2292"/>
        <v>0</v>
      </c>
      <c r="AL1012" s="366" t="str">
        <f t="shared" si="2310"/>
        <v xml:space="preserve">    </v>
      </c>
      <c r="AM1012" s="849">
        <f t="shared" si="2247"/>
        <v>0</v>
      </c>
      <c r="AN1012" s="570"/>
      <c r="AO1012" s="391">
        <f t="shared" si="2293"/>
        <v>0</v>
      </c>
      <c r="AP1012" s="386">
        <f t="shared" si="2294"/>
        <v>0</v>
      </c>
      <c r="AQ1012" s="366" t="str">
        <f t="shared" si="2311"/>
        <v xml:space="preserve">    </v>
      </c>
      <c r="AR1012" s="849">
        <f t="shared" si="2248"/>
        <v>0</v>
      </c>
      <c r="AS1012" s="570"/>
      <c r="AT1012" s="391">
        <f t="shared" si="2295"/>
        <v>0</v>
      </c>
      <c r="AU1012" s="386">
        <f t="shared" si="2296"/>
        <v>0</v>
      </c>
      <c r="AV1012" s="366" t="str">
        <f t="shared" si="2312"/>
        <v xml:space="preserve">    </v>
      </c>
      <c r="AW1012" s="849">
        <f t="shared" si="2249"/>
        <v>0</v>
      </c>
      <c r="AX1012" s="570"/>
      <c r="AY1012" s="391">
        <f t="shared" si="2297"/>
        <v>0</v>
      </c>
      <c r="AZ1012" s="386">
        <f t="shared" si="2298"/>
        <v>0</v>
      </c>
      <c r="BA1012" s="366" t="str">
        <f t="shared" si="2313"/>
        <v xml:space="preserve">    </v>
      </c>
      <c r="BB1012" s="849">
        <f t="shared" si="2250"/>
        <v>0</v>
      </c>
      <c r="BC1012" s="570"/>
      <c r="BD1012" s="391">
        <f t="shared" si="2299"/>
        <v>0</v>
      </c>
      <c r="BE1012" s="386">
        <f t="shared" si="2300"/>
        <v>0</v>
      </c>
      <c r="BF1012" s="366" t="str">
        <f t="shared" si="2314"/>
        <v xml:space="preserve">    </v>
      </c>
      <c r="BG1012" s="849">
        <f t="shared" si="2251"/>
        <v>0</v>
      </c>
      <c r="BH1012" s="570"/>
      <c r="BI1012" s="391">
        <f t="shared" si="2301"/>
        <v>0</v>
      </c>
      <c r="BJ1012" s="386">
        <f t="shared" si="2302"/>
        <v>0</v>
      </c>
      <c r="BK1012" s="366" t="str">
        <f t="shared" si="2315"/>
        <v xml:space="preserve">    </v>
      </c>
      <c r="BM1012" s="383">
        <f t="shared" si="2252"/>
        <v>0</v>
      </c>
      <c r="BN1012" s="7"/>
    </row>
    <row r="1013" spans="1:66" s="5" customFormat="1" ht="12.75">
      <c r="A1013" s="633">
        <v>28</v>
      </c>
      <c r="B1013" s="895" t="str">
        <f t="shared" si="2303"/>
        <v>Other: (list)</v>
      </c>
      <c r="C1013" s="377">
        <f t="shared" si="2253"/>
        <v>0</v>
      </c>
      <c r="D1013" s="659">
        <f t="shared" si="2240"/>
        <v>0</v>
      </c>
      <c r="E1013" s="570"/>
      <c r="F1013" s="391">
        <f t="shared" si="2279"/>
        <v>0</v>
      </c>
      <c r="G1013" s="386">
        <f t="shared" si="2280"/>
        <v>0</v>
      </c>
      <c r="H1013" s="366" t="str">
        <f t="shared" si="2304"/>
        <v xml:space="preserve">    </v>
      </c>
      <c r="I1013" s="849">
        <f t="shared" si="2241"/>
        <v>0</v>
      </c>
      <c r="J1013" s="570"/>
      <c r="K1013" s="391">
        <f t="shared" si="2281"/>
        <v>0</v>
      </c>
      <c r="L1013" s="386">
        <f t="shared" si="2282"/>
        <v>0</v>
      </c>
      <c r="M1013" s="366" t="str">
        <f t="shared" si="2305"/>
        <v xml:space="preserve">    </v>
      </c>
      <c r="N1013" s="849">
        <f t="shared" si="2242"/>
        <v>0</v>
      </c>
      <c r="O1013" s="570"/>
      <c r="P1013" s="391">
        <f t="shared" si="2283"/>
        <v>0</v>
      </c>
      <c r="Q1013" s="386">
        <f t="shared" si="2284"/>
        <v>0</v>
      </c>
      <c r="R1013" s="366" t="str">
        <f t="shared" si="2306"/>
        <v xml:space="preserve">    </v>
      </c>
      <c r="S1013" s="849">
        <f t="shared" si="2243"/>
        <v>0</v>
      </c>
      <c r="T1013" s="570"/>
      <c r="U1013" s="391">
        <f t="shared" si="2285"/>
        <v>0</v>
      </c>
      <c r="V1013" s="386">
        <f t="shared" si="2286"/>
        <v>0</v>
      </c>
      <c r="W1013" s="366" t="str">
        <f t="shared" si="2307"/>
        <v xml:space="preserve">    </v>
      </c>
      <c r="X1013" s="849">
        <f t="shared" si="2244"/>
        <v>0</v>
      </c>
      <c r="Y1013" s="570"/>
      <c r="Z1013" s="391">
        <f t="shared" si="2287"/>
        <v>0</v>
      </c>
      <c r="AA1013" s="386">
        <f t="shared" si="2288"/>
        <v>0</v>
      </c>
      <c r="AB1013" s="366" t="str">
        <f t="shared" si="2308"/>
        <v xml:space="preserve">    </v>
      </c>
      <c r="AC1013" s="849">
        <f t="shared" si="2245"/>
        <v>0</v>
      </c>
      <c r="AD1013" s="570"/>
      <c r="AE1013" s="391">
        <f t="shared" si="2289"/>
        <v>0</v>
      </c>
      <c r="AF1013" s="386">
        <f t="shared" si="2290"/>
        <v>0</v>
      </c>
      <c r="AG1013" s="366" t="str">
        <f t="shared" si="2309"/>
        <v xml:space="preserve">    </v>
      </c>
      <c r="AH1013" s="849">
        <f t="shared" si="2246"/>
        <v>0</v>
      </c>
      <c r="AI1013" s="570"/>
      <c r="AJ1013" s="391">
        <f t="shared" si="2291"/>
        <v>0</v>
      </c>
      <c r="AK1013" s="386">
        <f t="shared" si="2292"/>
        <v>0</v>
      </c>
      <c r="AL1013" s="366" t="str">
        <f t="shared" si="2310"/>
        <v xml:space="preserve">    </v>
      </c>
      <c r="AM1013" s="849">
        <f t="shared" si="2247"/>
        <v>0</v>
      </c>
      <c r="AN1013" s="570"/>
      <c r="AO1013" s="391">
        <f t="shared" si="2293"/>
        <v>0</v>
      </c>
      <c r="AP1013" s="386">
        <f t="shared" si="2294"/>
        <v>0</v>
      </c>
      <c r="AQ1013" s="366" t="str">
        <f t="shared" si="2311"/>
        <v xml:space="preserve">    </v>
      </c>
      <c r="AR1013" s="849">
        <f t="shared" si="2248"/>
        <v>0</v>
      </c>
      <c r="AS1013" s="570"/>
      <c r="AT1013" s="391">
        <f t="shared" si="2295"/>
        <v>0</v>
      </c>
      <c r="AU1013" s="386">
        <f t="shared" si="2296"/>
        <v>0</v>
      </c>
      <c r="AV1013" s="366" t="str">
        <f t="shared" si="2312"/>
        <v xml:space="preserve">    </v>
      </c>
      <c r="AW1013" s="849">
        <f t="shared" si="2249"/>
        <v>0</v>
      </c>
      <c r="AX1013" s="570"/>
      <c r="AY1013" s="391">
        <f t="shared" si="2297"/>
        <v>0</v>
      </c>
      <c r="AZ1013" s="386">
        <f t="shared" si="2298"/>
        <v>0</v>
      </c>
      <c r="BA1013" s="366" t="str">
        <f t="shared" si="2313"/>
        <v xml:space="preserve">    </v>
      </c>
      <c r="BB1013" s="849">
        <f t="shared" si="2250"/>
        <v>0</v>
      </c>
      <c r="BC1013" s="570"/>
      <c r="BD1013" s="391">
        <f t="shared" si="2299"/>
        <v>0</v>
      </c>
      <c r="BE1013" s="386">
        <f t="shared" si="2300"/>
        <v>0</v>
      </c>
      <c r="BF1013" s="366" t="str">
        <f t="shared" si="2314"/>
        <v xml:space="preserve">    </v>
      </c>
      <c r="BG1013" s="849">
        <f t="shared" si="2251"/>
        <v>0</v>
      </c>
      <c r="BH1013" s="570"/>
      <c r="BI1013" s="391">
        <f t="shared" si="2301"/>
        <v>0</v>
      </c>
      <c r="BJ1013" s="386">
        <f t="shared" si="2302"/>
        <v>0</v>
      </c>
      <c r="BK1013" s="366" t="str">
        <f t="shared" si="2315"/>
        <v xml:space="preserve">    </v>
      </c>
      <c r="BM1013" s="383">
        <f t="shared" si="2252"/>
        <v>0</v>
      </c>
      <c r="BN1013" s="7"/>
    </row>
    <row r="1014" spans="1:66" s="5" customFormat="1" ht="12.75">
      <c r="A1014" s="633">
        <v>29</v>
      </c>
      <c r="B1014" s="895" t="str">
        <f t="shared" si="2303"/>
        <v>Other: (list)</v>
      </c>
      <c r="C1014" s="377">
        <f t="shared" si="2253"/>
        <v>0</v>
      </c>
      <c r="D1014" s="659">
        <f t="shared" si="2240"/>
        <v>0</v>
      </c>
      <c r="E1014" s="570"/>
      <c r="F1014" s="391">
        <f t="shared" si="2279"/>
        <v>0</v>
      </c>
      <c r="G1014" s="386">
        <f t="shared" si="2280"/>
        <v>0</v>
      </c>
      <c r="H1014" s="366" t="str">
        <f t="shared" si="2304"/>
        <v xml:space="preserve">    </v>
      </c>
      <c r="I1014" s="849">
        <f t="shared" si="2241"/>
        <v>0</v>
      </c>
      <c r="J1014" s="570"/>
      <c r="K1014" s="391">
        <f t="shared" si="2281"/>
        <v>0</v>
      </c>
      <c r="L1014" s="386">
        <f t="shared" si="2282"/>
        <v>0</v>
      </c>
      <c r="M1014" s="366" t="str">
        <f t="shared" si="2305"/>
        <v xml:space="preserve">    </v>
      </c>
      <c r="N1014" s="849">
        <f t="shared" si="2242"/>
        <v>0</v>
      </c>
      <c r="O1014" s="570"/>
      <c r="P1014" s="391">
        <f t="shared" si="2283"/>
        <v>0</v>
      </c>
      <c r="Q1014" s="386">
        <f t="shared" si="2284"/>
        <v>0</v>
      </c>
      <c r="R1014" s="366" t="str">
        <f t="shared" si="2306"/>
        <v xml:space="preserve">    </v>
      </c>
      <c r="S1014" s="849">
        <f t="shared" si="2243"/>
        <v>0</v>
      </c>
      <c r="T1014" s="570"/>
      <c r="U1014" s="391">
        <f t="shared" si="2285"/>
        <v>0</v>
      </c>
      <c r="V1014" s="386">
        <f t="shared" si="2286"/>
        <v>0</v>
      </c>
      <c r="W1014" s="366" t="str">
        <f t="shared" si="2307"/>
        <v xml:space="preserve">    </v>
      </c>
      <c r="X1014" s="849">
        <f t="shared" si="2244"/>
        <v>0</v>
      </c>
      <c r="Y1014" s="570"/>
      <c r="Z1014" s="391">
        <f t="shared" si="2287"/>
        <v>0</v>
      </c>
      <c r="AA1014" s="386">
        <f t="shared" si="2288"/>
        <v>0</v>
      </c>
      <c r="AB1014" s="366" t="str">
        <f t="shared" si="2308"/>
        <v xml:space="preserve">    </v>
      </c>
      <c r="AC1014" s="849">
        <f t="shared" si="2245"/>
        <v>0</v>
      </c>
      <c r="AD1014" s="570"/>
      <c r="AE1014" s="391">
        <f t="shared" si="2289"/>
        <v>0</v>
      </c>
      <c r="AF1014" s="386">
        <f t="shared" si="2290"/>
        <v>0</v>
      </c>
      <c r="AG1014" s="366" t="str">
        <f t="shared" si="2309"/>
        <v xml:space="preserve">    </v>
      </c>
      <c r="AH1014" s="849">
        <f t="shared" si="2246"/>
        <v>0</v>
      </c>
      <c r="AI1014" s="570"/>
      <c r="AJ1014" s="391">
        <f t="shared" si="2291"/>
        <v>0</v>
      </c>
      <c r="AK1014" s="386">
        <f t="shared" si="2292"/>
        <v>0</v>
      </c>
      <c r="AL1014" s="366" t="str">
        <f t="shared" si="2310"/>
        <v xml:space="preserve">    </v>
      </c>
      <c r="AM1014" s="849">
        <f t="shared" si="2247"/>
        <v>0</v>
      </c>
      <c r="AN1014" s="570"/>
      <c r="AO1014" s="391">
        <f t="shared" si="2293"/>
        <v>0</v>
      </c>
      <c r="AP1014" s="386">
        <f t="shared" si="2294"/>
        <v>0</v>
      </c>
      <c r="AQ1014" s="366" t="str">
        <f t="shared" si="2311"/>
        <v xml:space="preserve">    </v>
      </c>
      <c r="AR1014" s="849">
        <f t="shared" si="2248"/>
        <v>0</v>
      </c>
      <c r="AS1014" s="570"/>
      <c r="AT1014" s="391">
        <f t="shared" si="2295"/>
        <v>0</v>
      </c>
      <c r="AU1014" s="386">
        <f t="shared" si="2296"/>
        <v>0</v>
      </c>
      <c r="AV1014" s="366" t="str">
        <f t="shared" si="2312"/>
        <v xml:space="preserve">    </v>
      </c>
      <c r="AW1014" s="849">
        <f t="shared" si="2249"/>
        <v>0</v>
      </c>
      <c r="AX1014" s="570"/>
      <c r="AY1014" s="391">
        <f t="shared" si="2297"/>
        <v>0</v>
      </c>
      <c r="AZ1014" s="386">
        <f t="shared" si="2298"/>
        <v>0</v>
      </c>
      <c r="BA1014" s="366" t="str">
        <f t="shared" si="2313"/>
        <v xml:space="preserve">    </v>
      </c>
      <c r="BB1014" s="849">
        <f t="shared" si="2250"/>
        <v>0</v>
      </c>
      <c r="BC1014" s="570"/>
      <c r="BD1014" s="391">
        <f t="shared" si="2299"/>
        <v>0</v>
      </c>
      <c r="BE1014" s="386">
        <f t="shared" si="2300"/>
        <v>0</v>
      </c>
      <c r="BF1014" s="366" t="str">
        <f t="shared" si="2314"/>
        <v xml:space="preserve">    </v>
      </c>
      <c r="BG1014" s="849">
        <f t="shared" si="2251"/>
        <v>0</v>
      </c>
      <c r="BH1014" s="570"/>
      <c r="BI1014" s="391">
        <f t="shared" si="2301"/>
        <v>0</v>
      </c>
      <c r="BJ1014" s="386">
        <f t="shared" si="2302"/>
        <v>0</v>
      </c>
      <c r="BK1014" s="366" t="str">
        <f t="shared" si="2315"/>
        <v xml:space="preserve">    </v>
      </c>
      <c r="BM1014" s="383">
        <f t="shared" si="2252"/>
        <v>0</v>
      </c>
      <c r="BN1014" s="7"/>
    </row>
    <row r="1015" spans="1:66" s="5" customFormat="1" ht="12.75">
      <c r="A1015" s="633">
        <v>30</v>
      </c>
      <c r="B1015" s="895" t="str">
        <f t="shared" si="2303"/>
        <v>Other: (list)</v>
      </c>
      <c r="C1015" s="377">
        <f t="shared" si="2253"/>
        <v>0</v>
      </c>
      <c r="D1015" s="659">
        <f t="shared" si="2240"/>
        <v>0</v>
      </c>
      <c r="E1015" s="570"/>
      <c r="F1015" s="391">
        <f t="shared" si="2279"/>
        <v>0</v>
      </c>
      <c r="G1015" s="386">
        <f t="shared" si="2280"/>
        <v>0</v>
      </c>
      <c r="H1015" s="366" t="str">
        <f t="shared" si="2304"/>
        <v xml:space="preserve">    </v>
      </c>
      <c r="I1015" s="849">
        <f t="shared" si="2241"/>
        <v>0</v>
      </c>
      <c r="J1015" s="570"/>
      <c r="K1015" s="391">
        <f t="shared" si="2281"/>
        <v>0</v>
      </c>
      <c r="L1015" s="386">
        <f t="shared" si="2282"/>
        <v>0</v>
      </c>
      <c r="M1015" s="366" t="str">
        <f t="shared" si="2305"/>
        <v xml:space="preserve">    </v>
      </c>
      <c r="N1015" s="849">
        <f t="shared" si="2242"/>
        <v>0</v>
      </c>
      <c r="O1015" s="570"/>
      <c r="P1015" s="391">
        <f t="shared" si="2283"/>
        <v>0</v>
      </c>
      <c r="Q1015" s="386">
        <f t="shared" si="2284"/>
        <v>0</v>
      </c>
      <c r="R1015" s="366" t="str">
        <f t="shared" si="2306"/>
        <v xml:space="preserve">    </v>
      </c>
      <c r="S1015" s="849">
        <f t="shared" si="2243"/>
        <v>0</v>
      </c>
      <c r="T1015" s="570"/>
      <c r="U1015" s="391">
        <f t="shared" si="2285"/>
        <v>0</v>
      </c>
      <c r="V1015" s="386">
        <f t="shared" si="2286"/>
        <v>0</v>
      </c>
      <c r="W1015" s="366" t="str">
        <f t="shared" si="2307"/>
        <v xml:space="preserve">    </v>
      </c>
      <c r="X1015" s="849">
        <f t="shared" si="2244"/>
        <v>0</v>
      </c>
      <c r="Y1015" s="570"/>
      <c r="Z1015" s="391">
        <f t="shared" si="2287"/>
        <v>0</v>
      </c>
      <c r="AA1015" s="386">
        <f t="shared" si="2288"/>
        <v>0</v>
      </c>
      <c r="AB1015" s="366" t="str">
        <f t="shared" si="2308"/>
        <v xml:space="preserve">    </v>
      </c>
      <c r="AC1015" s="849">
        <f t="shared" si="2245"/>
        <v>0</v>
      </c>
      <c r="AD1015" s="570"/>
      <c r="AE1015" s="391">
        <f t="shared" si="2289"/>
        <v>0</v>
      </c>
      <c r="AF1015" s="386">
        <f t="shared" si="2290"/>
        <v>0</v>
      </c>
      <c r="AG1015" s="366" t="str">
        <f t="shared" si="2309"/>
        <v xml:space="preserve">    </v>
      </c>
      <c r="AH1015" s="849">
        <f t="shared" si="2246"/>
        <v>0</v>
      </c>
      <c r="AI1015" s="570"/>
      <c r="AJ1015" s="391">
        <f t="shared" si="2291"/>
        <v>0</v>
      </c>
      <c r="AK1015" s="386">
        <f t="shared" si="2292"/>
        <v>0</v>
      </c>
      <c r="AL1015" s="366" t="str">
        <f t="shared" si="2310"/>
        <v xml:space="preserve">    </v>
      </c>
      <c r="AM1015" s="849">
        <f t="shared" si="2247"/>
        <v>0</v>
      </c>
      <c r="AN1015" s="570"/>
      <c r="AO1015" s="391">
        <f t="shared" si="2293"/>
        <v>0</v>
      </c>
      <c r="AP1015" s="386">
        <f t="shared" si="2294"/>
        <v>0</v>
      </c>
      <c r="AQ1015" s="366" t="str">
        <f t="shared" si="2311"/>
        <v xml:space="preserve">    </v>
      </c>
      <c r="AR1015" s="849">
        <f t="shared" si="2248"/>
        <v>0</v>
      </c>
      <c r="AS1015" s="570"/>
      <c r="AT1015" s="391">
        <f t="shared" si="2295"/>
        <v>0</v>
      </c>
      <c r="AU1015" s="386">
        <f t="shared" si="2296"/>
        <v>0</v>
      </c>
      <c r="AV1015" s="366" t="str">
        <f t="shared" si="2312"/>
        <v xml:space="preserve">    </v>
      </c>
      <c r="AW1015" s="849">
        <f t="shared" si="2249"/>
        <v>0</v>
      </c>
      <c r="AX1015" s="570"/>
      <c r="AY1015" s="391">
        <f t="shared" si="2297"/>
        <v>0</v>
      </c>
      <c r="AZ1015" s="386">
        <f t="shared" si="2298"/>
        <v>0</v>
      </c>
      <c r="BA1015" s="366" t="str">
        <f t="shared" si="2313"/>
        <v xml:space="preserve">    </v>
      </c>
      <c r="BB1015" s="849">
        <f t="shared" si="2250"/>
        <v>0</v>
      </c>
      <c r="BC1015" s="570"/>
      <c r="BD1015" s="391">
        <f t="shared" si="2299"/>
        <v>0</v>
      </c>
      <c r="BE1015" s="386">
        <f t="shared" si="2300"/>
        <v>0</v>
      </c>
      <c r="BF1015" s="366" t="str">
        <f t="shared" si="2314"/>
        <v xml:space="preserve">    </v>
      </c>
      <c r="BG1015" s="849">
        <f t="shared" si="2251"/>
        <v>0</v>
      </c>
      <c r="BH1015" s="570"/>
      <c r="BI1015" s="391">
        <f t="shared" si="2301"/>
        <v>0</v>
      </c>
      <c r="BJ1015" s="386">
        <f t="shared" si="2302"/>
        <v>0</v>
      </c>
      <c r="BK1015" s="366" t="str">
        <f t="shared" si="2315"/>
        <v xml:space="preserve">    </v>
      </c>
      <c r="BM1015" s="383">
        <f t="shared" si="2252"/>
        <v>0</v>
      </c>
      <c r="BN1015" s="7"/>
    </row>
    <row r="1016" spans="1:66" s="5" customFormat="1" ht="12.75">
      <c r="A1016" s="633">
        <v>31</v>
      </c>
      <c r="B1016" s="895" t="str">
        <f t="shared" si="2303"/>
        <v>Other: (list)</v>
      </c>
      <c r="C1016" s="377">
        <f t="shared" si="2253"/>
        <v>0</v>
      </c>
      <c r="D1016" s="659">
        <f t="shared" si="2240"/>
        <v>0</v>
      </c>
      <c r="E1016" s="570"/>
      <c r="F1016" s="391">
        <f t="shared" si="2279"/>
        <v>0</v>
      </c>
      <c r="G1016" s="386">
        <f t="shared" si="2280"/>
        <v>0</v>
      </c>
      <c r="H1016" s="366" t="str">
        <f t="shared" si="2304"/>
        <v xml:space="preserve">    </v>
      </c>
      <c r="I1016" s="849">
        <f t="shared" si="2241"/>
        <v>0</v>
      </c>
      <c r="J1016" s="570"/>
      <c r="K1016" s="391">
        <f t="shared" si="2281"/>
        <v>0</v>
      </c>
      <c r="L1016" s="386">
        <f t="shared" si="2282"/>
        <v>0</v>
      </c>
      <c r="M1016" s="366" t="str">
        <f t="shared" si="2305"/>
        <v xml:space="preserve">    </v>
      </c>
      <c r="N1016" s="849">
        <f t="shared" si="2242"/>
        <v>0</v>
      </c>
      <c r="O1016" s="570"/>
      <c r="P1016" s="391">
        <f t="shared" si="2283"/>
        <v>0</v>
      </c>
      <c r="Q1016" s="386">
        <f t="shared" si="2284"/>
        <v>0</v>
      </c>
      <c r="R1016" s="366" t="str">
        <f t="shared" si="2306"/>
        <v xml:space="preserve">    </v>
      </c>
      <c r="S1016" s="849">
        <f t="shared" si="2243"/>
        <v>0</v>
      </c>
      <c r="T1016" s="570"/>
      <c r="U1016" s="391">
        <f t="shared" si="2285"/>
        <v>0</v>
      </c>
      <c r="V1016" s="386">
        <f t="shared" si="2286"/>
        <v>0</v>
      </c>
      <c r="W1016" s="366" t="str">
        <f t="shared" si="2307"/>
        <v xml:space="preserve">    </v>
      </c>
      <c r="X1016" s="849">
        <f t="shared" si="2244"/>
        <v>0</v>
      </c>
      <c r="Y1016" s="570"/>
      <c r="Z1016" s="391">
        <f t="shared" si="2287"/>
        <v>0</v>
      </c>
      <c r="AA1016" s="386">
        <f t="shared" si="2288"/>
        <v>0</v>
      </c>
      <c r="AB1016" s="366" t="str">
        <f t="shared" si="2308"/>
        <v xml:space="preserve">    </v>
      </c>
      <c r="AC1016" s="849">
        <f t="shared" si="2245"/>
        <v>0</v>
      </c>
      <c r="AD1016" s="570"/>
      <c r="AE1016" s="391">
        <f t="shared" si="2289"/>
        <v>0</v>
      </c>
      <c r="AF1016" s="386">
        <f t="shared" si="2290"/>
        <v>0</v>
      </c>
      <c r="AG1016" s="366" t="str">
        <f t="shared" si="2309"/>
        <v xml:space="preserve">    </v>
      </c>
      <c r="AH1016" s="849">
        <f t="shared" si="2246"/>
        <v>0</v>
      </c>
      <c r="AI1016" s="570"/>
      <c r="AJ1016" s="391">
        <f t="shared" si="2291"/>
        <v>0</v>
      </c>
      <c r="AK1016" s="386">
        <f t="shared" si="2292"/>
        <v>0</v>
      </c>
      <c r="AL1016" s="366" t="str">
        <f t="shared" si="2310"/>
        <v xml:space="preserve">    </v>
      </c>
      <c r="AM1016" s="849">
        <f t="shared" si="2247"/>
        <v>0</v>
      </c>
      <c r="AN1016" s="570"/>
      <c r="AO1016" s="391">
        <f t="shared" si="2293"/>
        <v>0</v>
      </c>
      <c r="AP1016" s="386">
        <f t="shared" si="2294"/>
        <v>0</v>
      </c>
      <c r="AQ1016" s="366" t="str">
        <f t="shared" si="2311"/>
        <v xml:space="preserve">    </v>
      </c>
      <c r="AR1016" s="849">
        <f t="shared" si="2248"/>
        <v>0</v>
      </c>
      <c r="AS1016" s="570"/>
      <c r="AT1016" s="391">
        <f t="shared" si="2295"/>
        <v>0</v>
      </c>
      <c r="AU1016" s="386">
        <f t="shared" si="2296"/>
        <v>0</v>
      </c>
      <c r="AV1016" s="366" t="str">
        <f t="shared" si="2312"/>
        <v xml:space="preserve">    </v>
      </c>
      <c r="AW1016" s="849">
        <f t="shared" si="2249"/>
        <v>0</v>
      </c>
      <c r="AX1016" s="570"/>
      <c r="AY1016" s="391">
        <f t="shared" si="2297"/>
        <v>0</v>
      </c>
      <c r="AZ1016" s="386">
        <f t="shared" si="2298"/>
        <v>0</v>
      </c>
      <c r="BA1016" s="366" t="str">
        <f t="shared" si="2313"/>
        <v xml:space="preserve">    </v>
      </c>
      <c r="BB1016" s="849">
        <f t="shared" si="2250"/>
        <v>0</v>
      </c>
      <c r="BC1016" s="570"/>
      <c r="BD1016" s="391">
        <f t="shared" si="2299"/>
        <v>0</v>
      </c>
      <c r="BE1016" s="386">
        <f t="shared" si="2300"/>
        <v>0</v>
      </c>
      <c r="BF1016" s="366" t="str">
        <f t="shared" si="2314"/>
        <v xml:space="preserve">    </v>
      </c>
      <c r="BG1016" s="849">
        <f t="shared" si="2251"/>
        <v>0</v>
      </c>
      <c r="BH1016" s="570"/>
      <c r="BI1016" s="391">
        <f t="shared" si="2301"/>
        <v>0</v>
      </c>
      <c r="BJ1016" s="386">
        <f t="shared" si="2302"/>
        <v>0</v>
      </c>
      <c r="BK1016" s="366" t="str">
        <f t="shared" si="2315"/>
        <v xml:space="preserve">    </v>
      </c>
      <c r="BM1016" s="383">
        <f t="shared" si="2252"/>
        <v>0</v>
      </c>
      <c r="BN1016" s="7"/>
    </row>
    <row r="1017" spans="1:66" s="5" customFormat="1" ht="12.75">
      <c r="A1017" s="633">
        <v>32</v>
      </c>
      <c r="B1017" s="895" t="str">
        <f t="shared" si="2303"/>
        <v>Other: (list)</v>
      </c>
      <c r="C1017" s="379">
        <f t="shared" si="2253"/>
        <v>0</v>
      </c>
      <c r="D1017" s="659">
        <f t="shared" si="2240"/>
        <v>0</v>
      </c>
      <c r="E1017" s="570"/>
      <c r="F1017" s="391">
        <f t="shared" si="2279"/>
        <v>0</v>
      </c>
      <c r="G1017" s="386">
        <f t="shared" si="2280"/>
        <v>0</v>
      </c>
      <c r="H1017" s="366" t="str">
        <f t="shared" si="2304"/>
        <v xml:space="preserve">    </v>
      </c>
      <c r="I1017" s="849">
        <f t="shared" si="2241"/>
        <v>0</v>
      </c>
      <c r="J1017" s="570"/>
      <c r="K1017" s="391">
        <f t="shared" si="2281"/>
        <v>0</v>
      </c>
      <c r="L1017" s="386">
        <f t="shared" si="2282"/>
        <v>0</v>
      </c>
      <c r="M1017" s="366" t="str">
        <f t="shared" si="2305"/>
        <v xml:space="preserve">    </v>
      </c>
      <c r="N1017" s="849">
        <f t="shared" si="2242"/>
        <v>0</v>
      </c>
      <c r="O1017" s="570"/>
      <c r="P1017" s="391">
        <f t="shared" si="2283"/>
        <v>0</v>
      </c>
      <c r="Q1017" s="386">
        <f t="shared" si="2284"/>
        <v>0</v>
      </c>
      <c r="R1017" s="366" t="str">
        <f t="shared" si="2306"/>
        <v xml:space="preserve">    </v>
      </c>
      <c r="S1017" s="849">
        <f t="shared" si="2243"/>
        <v>0</v>
      </c>
      <c r="T1017" s="570"/>
      <c r="U1017" s="391">
        <f t="shared" si="2285"/>
        <v>0</v>
      </c>
      <c r="V1017" s="386">
        <f t="shared" si="2286"/>
        <v>0</v>
      </c>
      <c r="W1017" s="366" t="str">
        <f t="shared" si="2307"/>
        <v xml:space="preserve">    </v>
      </c>
      <c r="X1017" s="849">
        <f t="shared" si="2244"/>
        <v>0</v>
      </c>
      <c r="Y1017" s="570"/>
      <c r="Z1017" s="391">
        <f t="shared" si="2287"/>
        <v>0</v>
      </c>
      <c r="AA1017" s="386">
        <f t="shared" si="2288"/>
        <v>0</v>
      </c>
      <c r="AB1017" s="366" t="str">
        <f t="shared" si="2308"/>
        <v xml:space="preserve">    </v>
      </c>
      <c r="AC1017" s="849">
        <f t="shared" si="2245"/>
        <v>0</v>
      </c>
      <c r="AD1017" s="570"/>
      <c r="AE1017" s="391">
        <f t="shared" si="2289"/>
        <v>0</v>
      </c>
      <c r="AF1017" s="386">
        <f t="shared" si="2290"/>
        <v>0</v>
      </c>
      <c r="AG1017" s="366" t="str">
        <f t="shared" si="2309"/>
        <v xml:space="preserve">    </v>
      </c>
      <c r="AH1017" s="849">
        <f t="shared" si="2246"/>
        <v>0</v>
      </c>
      <c r="AI1017" s="570"/>
      <c r="AJ1017" s="391">
        <f t="shared" si="2291"/>
        <v>0</v>
      </c>
      <c r="AK1017" s="386">
        <f t="shared" si="2292"/>
        <v>0</v>
      </c>
      <c r="AL1017" s="366" t="str">
        <f t="shared" si="2310"/>
        <v xml:space="preserve">    </v>
      </c>
      <c r="AM1017" s="849">
        <f t="shared" si="2247"/>
        <v>0</v>
      </c>
      <c r="AN1017" s="570"/>
      <c r="AO1017" s="391">
        <f t="shared" si="2293"/>
        <v>0</v>
      </c>
      <c r="AP1017" s="386">
        <f t="shared" si="2294"/>
        <v>0</v>
      </c>
      <c r="AQ1017" s="366" t="str">
        <f t="shared" si="2311"/>
        <v xml:space="preserve">    </v>
      </c>
      <c r="AR1017" s="849">
        <f t="shared" si="2248"/>
        <v>0</v>
      </c>
      <c r="AS1017" s="570"/>
      <c r="AT1017" s="391">
        <f t="shared" si="2295"/>
        <v>0</v>
      </c>
      <c r="AU1017" s="386">
        <f t="shared" si="2296"/>
        <v>0</v>
      </c>
      <c r="AV1017" s="366" t="str">
        <f t="shared" si="2312"/>
        <v xml:space="preserve">    </v>
      </c>
      <c r="AW1017" s="849">
        <f t="shared" si="2249"/>
        <v>0</v>
      </c>
      <c r="AX1017" s="570"/>
      <c r="AY1017" s="391">
        <f t="shared" si="2297"/>
        <v>0</v>
      </c>
      <c r="AZ1017" s="386">
        <f t="shared" si="2298"/>
        <v>0</v>
      </c>
      <c r="BA1017" s="366" t="str">
        <f t="shared" si="2313"/>
        <v xml:space="preserve">    </v>
      </c>
      <c r="BB1017" s="849">
        <f t="shared" si="2250"/>
        <v>0</v>
      </c>
      <c r="BC1017" s="570"/>
      <c r="BD1017" s="391">
        <f t="shared" si="2299"/>
        <v>0</v>
      </c>
      <c r="BE1017" s="386">
        <f t="shared" si="2300"/>
        <v>0</v>
      </c>
      <c r="BF1017" s="366" t="str">
        <f t="shared" si="2314"/>
        <v xml:space="preserve">    </v>
      </c>
      <c r="BG1017" s="849">
        <f t="shared" si="2251"/>
        <v>0</v>
      </c>
      <c r="BH1017" s="570"/>
      <c r="BI1017" s="391">
        <f t="shared" si="2301"/>
        <v>0</v>
      </c>
      <c r="BJ1017" s="386">
        <f t="shared" si="2302"/>
        <v>0</v>
      </c>
      <c r="BK1017" s="366" t="str">
        <f t="shared" si="2315"/>
        <v xml:space="preserve">    </v>
      </c>
      <c r="BM1017" s="383">
        <f t="shared" si="2252"/>
        <v>0</v>
      </c>
      <c r="BN1017" s="7"/>
    </row>
    <row r="1018" spans="1:66" s="5" customFormat="1" ht="12.75">
      <c r="A1018" s="633">
        <v>33</v>
      </c>
      <c r="B1018" s="895" t="str">
        <f t="shared" si="2303"/>
        <v>Other: (list)</v>
      </c>
      <c r="C1018" s="378">
        <f t="shared" si="2253"/>
        <v>0</v>
      </c>
      <c r="D1018" s="659">
        <f t="shared" si="2240"/>
        <v>0</v>
      </c>
      <c r="E1018" s="570"/>
      <c r="F1018" s="391">
        <f t="shared" si="2279"/>
        <v>0</v>
      </c>
      <c r="G1018" s="386">
        <f t="shared" si="2280"/>
        <v>0</v>
      </c>
      <c r="H1018" s="366" t="str">
        <f t="shared" si="2304"/>
        <v xml:space="preserve">    </v>
      </c>
      <c r="I1018" s="849">
        <f t="shared" si="2241"/>
        <v>0</v>
      </c>
      <c r="J1018" s="570"/>
      <c r="K1018" s="391">
        <f t="shared" si="2281"/>
        <v>0</v>
      </c>
      <c r="L1018" s="386">
        <f t="shared" si="2282"/>
        <v>0</v>
      </c>
      <c r="M1018" s="366" t="str">
        <f t="shared" si="2305"/>
        <v xml:space="preserve">    </v>
      </c>
      <c r="N1018" s="849">
        <f t="shared" si="2242"/>
        <v>0</v>
      </c>
      <c r="O1018" s="570"/>
      <c r="P1018" s="391">
        <f t="shared" si="2283"/>
        <v>0</v>
      </c>
      <c r="Q1018" s="386">
        <f t="shared" si="2284"/>
        <v>0</v>
      </c>
      <c r="R1018" s="366" t="str">
        <f t="shared" si="2306"/>
        <v xml:space="preserve">    </v>
      </c>
      <c r="S1018" s="849">
        <f t="shared" si="2243"/>
        <v>0</v>
      </c>
      <c r="T1018" s="570"/>
      <c r="U1018" s="391">
        <f t="shared" si="2285"/>
        <v>0</v>
      </c>
      <c r="V1018" s="386">
        <f t="shared" si="2286"/>
        <v>0</v>
      </c>
      <c r="W1018" s="366" t="str">
        <f t="shared" si="2307"/>
        <v xml:space="preserve">    </v>
      </c>
      <c r="X1018" s="849">
        <f t="shared" si="2244"/>
        <v>0</v>
      </c>
      <c r="Y1018" s="570"/>
      <c r="Z1018" s="391">
        <f t="shared" si="2287"/>
        <v>0</v>
      </c>
      <c r="AA1018" s="386">
        <f t="shared" si="2288"/>
        <v>0</v>
      </c>
      <c r="AB1018" s="366" t="str">
        <f t="shared" si="2308"/>
        <v xml:space="preserve">    </v>
      </c>
      <c r="AC1018" s="849">
        <f t="shared" si="2245"/>
        <v>0</v>
      </c>
      <c r="AD1018" s="570"/>
      <c r="AE1018" s="391">
        <f t="shared" si="2289"/>
        <v>0</v>
      </c>
      <c r="AF1018" s="386">
        <f t="shared" si="2290"/>
        <v>0</v>
      </c>
      <c r="AG1018" s="366" t="str">
        <f t="shared" si="2309"/>
        <v xml:space="preserve">    </v>
      </c>
      <c r="AH1018" s="849">
        <f t="shared" si="2246"/>
        <v>0</v>
      </c>
      <c r="AI1018" s="570"/>
      <c r="AJ1018" s="391">
        <f t="shared" si="2291"/>
        <v>0</v>
      </c>
      <c r="AK1018" s="386">
        <f t="shared" si="2292"/>
        <v>0</v>
      </c>
      <c r="AL1018" s="366" t="str">
        <f t="shared" si="2310"/>
        <v xml:space="preserve">    </v>
      </c>
      <c r="AM1018" s="849">
        <f t="shared" si="2247"/>
        <v>0</v>
      </c>
      <c r="AN1018" s="570"/>
      <c r="AO1018" s="391">
        <f t="shared" si="2293"/>
        <v>0</v>
      </c>
      <c r="AP1018" s="386">
        <f t="shared" si="2294"/>
        <v>0</v>
      </c>
      <c r="AQ1018" s="366" t="str">
        <f t="shared" si="2311"/>
        <v xml:space="preserve">    </v>
      </c>
      <c r="AR1018" s="849">
        <f t="shared" si="2248"/>
        <v>0</v>
      </c>
      <c r="AS1018" s="570"/>
      <c r="AT1018" s="391">
        <f t="shared" si="2295"/>
        <v>0</v>
      </c>
      <c r="AU1018" s="386">
        <f t="shared" si="2296"/>
        <v>0</v>
      </c>
      <c r="AV1018" s="366" t="str">
        <f t="shared" si="2312"/>
        <v xml:space="preserve">    </v>
      </c>
      <c r="AW1018" s="849">
        <f t="shared" si="2249"/>
        <v>0</v>
      </c>
      <c r="AX1018" s="570"/>
      <c r="AY1018" s="391">
        <f t="shared" si="2297"/>
        <v>0</v>
      </c>
      <c r="AZ1018" s="386">
        <f t="shared" si="2298"/>
        <v>0</v>
      </c>
      <c r="BA1018" s="366" t="str">
        <f t="shared" si="2313"/>
        <v xml:space="preserve">    </v>
      </c>
      <c r="BB1018" s="849">
        <f t="shared" si="2250"/>
        <v>0</v>
      </c>
      <c r="BC1018" s="570"/>
      <c r="BD1018" s="391">
        <f t="shared" si="2299"/>
        <v>0</v>
      </c>
      <c r="BE1018" s="386">
        <f t="shared" si="2300"/>
        <v>0</v>
      </c>
      <c r="BF1018" s="366" t="str">
        <f t="shared" si="2314"/>
        <v xml:space="preserve">    </v>
      </c>
      <c r="BG1018" s="849">
        <f t="shared" si="2251"/>
        <v>0</v>
      </c>
      <c r="BH1018" s="570"/>
      <c r="BI1018" s="391">
        <f t="shared" si="2301"/>
        <v>0</v>
      </c>
      <c r="BJ1018" s="386">
        <f t="shared" si="2302"/>
        <v>0</v>
      </c>
      <c r="BK1018" s="366" t="str">
        <f t="shared" si="2315"/>
        <v xml:space="preserve">    </v>
      </c>
      <c r="BM1018" s="383">
        <f t="shared" si="2252"/>
        <v>0</v>
      </c>
      <c r="BN1018" s="7"/>
    </row>
    <row r="1019" spans="1:66" s="5" customFormat="1" ht="12.75">
      <c r="A1019" s="633">
        <v>34</v>
      </c>
      <c r="B1019" s="895" t="str">
        <f t="shared" si="2303"/>
        <v>Other: (list)</v>
      </c>
      <c r="C1019" s="557">
        <f t="shared" si="2253"/>
        <v>0</v>
      </c>
      <c r="D1019" s="659">
        <f t="shared" si="2240"/>
        <v>0</v>
      </c>
      <c r="E1019" s="570"/>
      <c r="F1019" s="391">
        <f t="shared" si="2279"/>
        <v>0</v>
      </c>
      <c r="G1019" s="386">
        <f t="shared" si="2280"/>
        <v>0</v>
      </c>
      <c r="H1019" s="366" t="str">
        <f t="shared" si="2304"/>
        <v xml:space="preserve">    </v>
      </c>
      <c r="I1019" s="849">
        <f t="shared" si="2241"/>
        <v>0</v>
      </c>
      <c r="J1019" s="570"/>
      <c r="K1019" s="391">
        <f t="shared" si="2281"/>
        <v>0</v>
      </c>
      <c r="L1019" s="386">
        <f t="shared" si="2282"/>
        <v>0</v>
      </c>
      <c r="M1019" s="366" t="str">
        <f t="shared" si="2305"/>
        <v xml:space="preserve">    </v>
      </c>
      <c r="N1019" s="849">
        <f t="shared" si="2242"/>
        <v>0</v>
      </c>
      <c r="O1019" s="570"/>
      <c r="P1019" s="391">
        <f t="shared" si="2283"/>
        <v>0</v>
      </c>
      <c r="Q1019" s="386">
        <f t="shared" si="2284"/>
        <v>0</v>
      </c>
      <c r="R1019" s="366" t="str">
        <f t="shared" si="2306"/>
        <v xml:space="preserve">    </v>
      </c>
      <c r="S1019" s="849">
        <f t="shared" si="2243"/>
        <v>0</v>
      </c>
      <c r="T1019" s="570"/>
      <c r="U1019" s="391">
        <f t="shared" si="2285"/>
        <v>0</v>
      </c>
      <c r="V1019" s="386">
        <f t="shared" si="2286"/>
        <v>0</v>
      </c>
      <c r="W1019" s="366" t="str">
        <f t="shared" si="2307"/>
        <v xml:space="preserve">    </v>
      </c>
      <c r="X1019" s="849">
        <f t="shared" si="2244"/>
        <v>0</v>
      </c>
      <c r="Y1019" s="570"/>
      <c r="Z1019" s="391">
        <f t="shared" si="2287"/>
        <v>0</v>
      </c>
      <c r="AA1019" s="386">
        <f t="shared" si="2288"/>
        <v>0</v>
      </c>
      <c r="AB1019" s="366" t="str">
        <f t="shared" si="2308"/>
        <v xml:space="preserve">    </v>
      </c>
      <c r="AC1019" s="849">
        <f t="shared" si="2245"/>
        <v>0</v>
      </c>
      <c r="AD1019" s="570"/>
      <c r="AE1019" s="391">
        <f t="shared" si="2289"/>
        <v>0</v>
      </c>
      <c r="AF1019" s="386">
        <f t="shared" si="2290"/>
        <v>0</v>
      </c>
      <c r="AG1019" s="366" t="str">
        <f t="shared" si="2309"/>
        <v xml:space="preserve">    </v>
      </c>
      <c r="AH1019" s="849">
        <f t="shared" si="2246"/>
        <v>0</v>
      </c>
      <c r="AI1019" s="570"/>
      <c r="AJ1019" s="391">
        <f t="shared" si="2291"/>
        <v>0</v>
      </c>
      <c r="AK1019" s="386">
        <f t="shared" si="2292"/>
        <v>0</v>
      </c>
      <c r="AL1019" s="366" t="str">
        <f t="shared" si="2310"/>
        <v xml:space="preserve">    </v>
      </c>
      <c r="AM1019" s="849">
        <f t="shared" si="2247"/>
        <v>0</v>
      </c>
      <c r="AN1019" s="570"/>
      <c r="AO1019" s="391">
        <f t="shared" si="2293"/>
        <v>0</v>
      </c>
      <c r="AP1019" s="386">
        <f t="shared" si="2294"/>
        <v>0</v>
      </c>
      <c r="AQ1019" s="366" t="str">
        <f t="shared" si="2311"/>
        <v xml:space="preserve">    </v>
      </c>
      <c r="AR1019" s="849">
        <f t="shared" si="2248"/>
        <v>0</v>
      </c>
      <c r="AS1019" s="570"/>
      <c r="AT1019" s="391">
        <f t="shared" si="2295"/>
        <v>0</v>
      </c>
      <c r="AU1019" s="386">
        <f t="shared" si="2296"/>
        <v>0</v>
      </c>
      <c r="AV1019" s="366" t="str">
        <f t="shared" si="2312"/>
        <v xml:space="preserve">    </v>
      </c>
      <c r="AW1019" s="849">
        <f t="shared" si="2249"/>
        <v>0</v>
      </c>
      <c r="AX1019" s="570"/>
      <c r="AY1019" s="391">
        <f t="shared" si="2297"/>
        <v>0</v>
      </c>
      <c r="AZ1019" s="386">
        <f t="shared" si="2298"/>
        <v>0</v>
      </c>
      <c r="BA1019" s="366" t="str">
        <f t="shared" si="2313"/>
        <v xml:space="preserve">    </v>
      </c>
      <c r="BB1019" s="849">
        <f t="shared" si="2250"/>
        <v>0</v>
      </c>
      <c r="BC1019" s="570"/>
      <c r="BD1019" s="391">
        <f t="shared" si="2299"/>
        <v>0</v>
      </c>
      <c r="BE1019" s="386">
        <f t="shared" si="2300"/>
        <v>0</v>
      </c>
      <c r="BF1019" s="366" t="str">
        <f t="shared" si="2314"/>
        <v xml:space="preserve">    </v>
      </c>
      <c r="BG1019" s="849">
        <f t="shared" si="2251"/>
        <v>0</v>
      </c>
      <c r="BH1019" s="570"/>
      <c r="BI1019" s="391">
        <f t="shared" si="2301"/>
        <v>0</v>
      </c>
      <c r="BJ1019" s="386">
        <f t="shared" si="2302"/>
        <v>0</v>
      </c>
      <c r="BK1019" s="366" t="str">
        <f t="shared" si="2315"/>
        <v xml:space="preserve">    </v>
      </c>
      <c r="BM1019" s="383">
        <f t="shared" si="2252"/>
        <v>0</v>
      </c>
      <c r="BN1019" s="7"/>
    </row>
    <row r="1020" spans="1:66" s="5" customFormat="1" ht="12.75">
      <c r="A1020" s="633">
        <v>35</v>
      </c>
      <c r="B1020" s="895" t="str">
        <f t="shared" si="2303"/>
        <v>Other: (list)</v>
      </c>
      <c r="C1020" s="557">
        <f t="shared" si="2253"/>
        <v>0</v>
      </c>
      <c r="D1020" s="659">
        <f t="shared" si="2240"/>
        <v>0</v>
      </c>
      <c r="E1020" s="570"/>
      <c r="F1020" s="391">
        <f t="shared" si="2279"/>
        <v>0</v>
      </c>
      <c r="G1020" s="386">
        <f t="shared" si="2280"/>
        <v>0</v>
      </c>
      <c r="H1020" s="366" t="str">
        <f t="shared" si="2304"/>
        <v xml:space="preserve">    </v>
      </c>
      <c r="I1020" s="849">
        <f t="shared" si="2241"/>
        <v>0</v>
      </c>
      <c r="J1020" s="570"/>
      <c r="K1020" s="391">
        <f t="shared" si="2281"/>
        <v>0</v>
      </c>
      <c r="L1020" s="386">
        <f t="shared" si="2282"/>
        <v>0</v>
      </c>
      <c r="M1020" s="366" t="str">
        <f t="shared" si="2305"/>
        <v xml:space="preserve">    </v>
      </c>
      <c r="N1020" s="849">
        <f t="shared" si="2242"/>
        <v>0</v>
      </c>
      <c r="O1020" s="570"/>
      <c r="P1020" s="391">
        <f t="shared" si="2283"/>
        <v>0</v>
      </c>
      <c r="Q1020" s="386">
        <f t="shared" si="2284"/>
        <v>0</v>
      </c>
      <c r="R1020" s="366" t="str">
        <f t="shared" si="2306"/>
        <v xml:space="preserve">    </v>
      </c>
      <c r="S1020" s="849">
        <f t="shared" si="2243"/>
        <v>0</v>
      </c>
      <c r="T1020" s="570"/>
      <c r="U1020" s="391">
        <f t="shared" si="2285"/>
        <v>0</v>
      </c>
      <c r="V1020" s="386">
        <f t="shared" si="2286"/>
        <v>0</v>
      </c>
      <c r="W1020" s="366" t="str">
        <f t="shared" si="2307"/>
        <v xml:space="preserve">    </v>
      </c>
      <c r="X1020" s="849">
        <f t="shared" si="2244"/>
        <v>0</v>
      </c>
      <c r="Y1020" s="570"/>
      <c r="Z1020" s="391">
        <f t="shared" si="2287"/>
        <v>0</v>
      </c>
      <c r="AA1020" s="386">
        <f t="shared" si="2288"/>
        <v>0</v>
      </c>
      <c r="AB1020" s="366" t="str">
        <f t="shared" si="2308"/>
        <v xml:space="preserve">    </v>
      </c>
      <c r="AC1020" s="849">
        <f t="shared" si="2245"/>
        <v>0</v>
      </c>
      <c r="AD1020" s="570"/>
      <c r="AE1020" s="391">
        <f t="shared" si="2289"/>
        <v>0</v>
      </c>
      <c r="AF1020" s="386">
        <f t="shared" si="2290"/>
        <v>0</v>
      </c>
      <c r="AG1020" s="366" t="str">
        <f t="shared" si="2309"/>
        <v xml:space="preserve">    </v>
      </c>
      <c r="AH1020" s="849">
        <f t="shared" si="2246"/>
        <v>0</v>
      </c>
      <c r="AI1020" s="570"/>
      <c r="AJ1020" s="391">
        <f t="shared" si="2291"/>
        <v>0</v>
      </c>
      <c r="AK1020" s="386">
        <f t="shared" si="2292"/>
        <v>0</v>
      </c>
      <c r="AL1020" s="366" t="str">
        <f t="shared" si="2310"/>
        <v xml:space="preserve">    </v>
      </c>
      <c r="AM1020" s="849">
        <f t="shared" si="2247"/>
        <v>0</v>
      </c>
      <c r="AN1020" s="570"/>
      <c r="AO1020" s="391">
        <f t="shared" si="2293"/>
        <v>0</v>
      </c>
      <c r="AP1020" s="386">
        <f t="shared" si="2294"/>
        <v>0</v>
      </c>
      <c r="AQ1020" s="366" t="str">
        <f t="shared" si="2311"/>
        <v xml:space="preserve">    </v>
      </c>
      <c r="AR1020" s="849">
        <f t="shared" si="2248"/>
        <v>0</v>
      </c>
      <c r="AS1020" s="570"/>
      <c r="AT1020" s="391">
        <f t="shared" si="2295"/>
        <v>0</v>
      </c>
      <c r="AU1020" s="386">
        <f t="shared" si="2296"/>
        <v>0</v>
      </c>
      <c r="AV1020" s="366" t="str">
        <f t="shared" si="2312"/>
        <v xml:space="preserve">    </v>
      </c>
      <c r="AW1020" s="849">
        <f t="shared" si="2249"/>
        <v>0</v>
      </c>
      <c r="AX1020" s="570"/>
      <c r="AY1020" s="391">
        <f t="shared" si="2297"/>
        <v>0</v>
      </c>
      <c r="AZ1020" s="386">
        <f t="shared" si="2298"/>
        <v>0</v>
      </c>
      <c r="BA1020" s="366" t="str">
        <f t="shared" si="2313"/>
        <v xml:space="preserve">    </v>
      </c>
      <c r="BB1020" s="849">
        <f t="shared" si="2250"/>
        <v>0</v>
      </c>
      <c r="BC1020" s="570"/>
      <c r="BD1020" s="391">
        <f t="shared" si="2299"/>
        <v>0</v>
      </c>
      <c r="BE1020" s="386">
        <f t="shared" si="2300"/>
        <v>0</v>
      </c>
      <c r="BF1020" s="366" t="str">
        <f t="shared" si="2314"/>
        <v xml:space="preserve">    </v>
      </c>
      <c r="BG1020" s="849">
        <f t="shared" si="2251"/>
        <v>0</v>
      </c>
      <c r="BH1020" s="570"/>
      <c r="BI1020" s="391">
        <f t="shared" si="2301"/>
        <v>0</v>
      </c>
      <c r="BJ1020" s="386">
        <f t="shared" si="2302"/>
        <v>0</v>
      </c>
      <c r="BK1020" s="366" t="str">
        <f t="shared" si="2315"/>
        <v xml:space="preserve">    </v>
      </c>
      <c r="BM1020" s="383">
        <f t="shared" si="2252"/>
        <v>0</v>
      </c>
      <c r="BN1020" s="7"/>
    </row>
    <row r="1021" spans="1:66" s="5" customFormat="1" ht="12.75">
      <c r="A1021" s="633">
        <v>36</v>
      </c>
      <c r="B1021" s="895" t="str">
        <f t="shared" si="2303"/>
        <v>Other: (list)</v>
      </c>
      <c r="C1021" s="557">
        <f t="shared" si="2253"/>
        <v>0</v>
      </c>
      <c r="D1021" s="659">
        <f t="shared" si="2240"/>
        <v>0</v>
      </c>
      <c r="E1021" s="570"/>
      <c r="F1021" s="391">
        <f t="shared" si="2279"/>
        <v>0</v>
      </c>
      <c r="G1021" s="386">
        <f t="shared" si="2280"/>
        <v>0</v>
      </c>
      <c r="H1021" s="366" t="str">
        <f t="shared" si="2304"/>
        <v xml:space="preserve">    </v>
      </c>
      <c r="I1021" s="849">
        <f t="shared" si="2241"/>
        <v>0</v>
      </c>
      <c r="J1021" s="570"/>
      <c r="K1021" s="391">
        <f t="shared" si="2281"/>
        <v>0</v>
      </c>
      <c r="L1021" s="386">
        <f t="shared" si="2282"/>
        <v>0</v>
      </c>
      <c r="M1021" s="366" t="str">
        <f t="shared" si="2305"/>
        <v xml:space="preserve">    </v>
      </c>
      <c r="N1021" s="849">
        <f t="shared" si="2242"/>
        <v>0</v>
      </c>
      <c r="O1021" s="570"/>
      <c r="P1021" s="391">
        <f t="shared" si="2283"/>
        <v>0</v>
      </c>
      <c r="Q1021" s="386">
        <f t="shared" si="2284"/>
        <v>0</v>
      </c>
      <c r="R1021" s="366" t="str">
        <f t="shared" si="2306"/>
        <v xml:space="preserve">    </v>
      </c>
      <c r="S1021" s="849">
        <f t="shared" si="2243"/>
        <v>0</v>
      </c>
      <c r="T1021" s="570"/>
      <c r="U1021" s="391">
        <f t="shared" si="2285"/>
        <v>0</v>
      </c>
      <c r="V1021" s="386">
        <f t="shared" si="2286"/>
        <v>0</v>
      </c>
      <c r="W1021" s="366" t="str">
        <f t="shared" si="2307"/>
        <v xml:space="preserve">    </v>
      </c>
      <c r="X1021" s="849">
        <f t="shared" si="2244"/>
        <v>0</v>
      </c>
      <c r="Y1021" s="570"/>
      <c r="Z1021" s="391">
        <f t="shared" si="2287"/>
        <v>0</v>
      </c>
      <c r="AA1021" s="386">
        <f t="shared" si="2288"/>
        <v>0</v>
      </c>
      <c r="AB1021" s="366" t="str">
        <f t="shared" si="2308"/>
        <v xml:space="preserve">    </v>
      </c>
      <c r="AC1021" s="849">
        <f t="shared" si="2245"/>
        <v>0</v>
      </c>
      <c r="AD1021" s="570"/>
      <c r="AE1021" s="391">
        <f t="shared" si="2289"/>
        <v>0</v>
      </c>
      <c r="AF1021" s="386">
        <f t="shared" si="2290"/>
        <v>0</v>
      </c>
      <c r="AG1021" s="366" t="str">
        <f t="shared" si="2309"/>
        <v xml:space="preserve">    </v>
      </c>
      <c r="AH1021" s="849">
        <f t="shared" si="2246"/>
        <v>0</v>
      </c>
      <c r="AI1021" s="570"/>
      <c r="AJ1021" s="391">
        <f t="shared" si="2291"/>
        <v>0</v>
      </c>
      <c r="AK1021" s="386">
        <f t="shared" si="2292"/>
        <v>0</v>
      </c>
      <c r="AL1021" s="366" t="str">
        <f t="shared" si="2310"/>
        <v xml:space="preserve">    </v>
      </c>
      <c r="AM1021" s="849">
        <f t="shared" si="2247"/>
        <v>0</v>
      </c>
      <c r="AN1021" s="570"/>
      <c r="AO1021" s="391">
        <f t="shared" si="2293"/>
        <v>0</v>
      </c>
      <c r="AP1021" s="386">
        <f t="shared" si="2294"/>
        <v>0</v>
      </c>
      <c r="AQ1021" s="366" t="str">
        <f t="shared" si="2311"/>
        <v xml:space="preserve">    </v>
      </c>
      <c r="AR1021" s="849">
        <f t="shared" si="2248"/>
        <v>0</v>
      </c>
      <c r="AS1021" s="570"/>
      <c r="AT1021" s="391">
        <f t="shared" si="2295"/>
        <v>0</v>
      </c>
      <c r="AU1021" s="386">
        <f t="shared" si="2296"/>
        <v>0</v>
      </c>
      <c r="AV1021" s="366" t="str">
        <f t="shared" si="2312"/>
        <v xml:space="preserve">    </v>
      </c>
      <c r="AW1021" s="849">
        <f t="shared" si="2249"/>
        <v>0</v>
      </c>
      <c r="AX1021" s="570"/>
      <c r="AY1021" s="391">
        <f t="shared" si="2297"/>
        <v>0</v>
      </c>
      <c r="AZ1021" s="386">
        <f t="shared" si="2298"/>
        <v>0</v>
      </c>
      <c r="BA1021" s="366" t="str">
        <f t="shared" si="2313"/>
        <v xml:space="preserve">    </v>
      </c>
      <c r="BB1021" s="849">
        <f t="shared" si="2250"/>
        <v>0</v>
      </c>
      <c r="BC1021" s="570"/>
      <c r="BD1021" s="391">
        <f t="shared" si="2299"/>
        <v>0</v>
      </c>
      <c r="BE1021" s="386">
        <f t="shared" si="2300"/>
        <v>0</v>
      </c>
      <c r="BF1021" s="366" t="str">
        <f t="shared" si="2314"/>
        <v xml:space="preserve">    </v>
      </c>
      <c r="BG1021" s="849">
        <f t="shared" si="2251"/>
        <v>0</v>
      </c>
      <c r="BH1021" s="570"/>
      <c r="BI1021" s="391">
        <f t="shared" si="2301"/>
        <v>0</v>
      </c>
      <c r="BJ1021" s="386">
        <f t="shared" si="2302"/>
        <v>0</v>
      </c>
      <c r="BK1021" s="366" t="str">
        <f t="shared" si="2315"/>
        <v xml:space="preserve">    </v>
      </c>
      <c r="BM1021" s="383">
        <f t="shared" si="2252"/>
        <v>0</v>
      </c>
      <c r="BN1021" s="7"/>
    </row>
    <row r="1022" spans="1:66" s="5" customFormat="1" ht="12.75">
      <c r="A1022" s="633">
        <v>37</v>
      </c>
      <c r="B1022" s="895" t="str">
        <f t="shared" si="2303"/>
        <v>Other: (list)</v>
      </c>
      <c r="C1022" s="557">
        <f t="shared" si="2253"/>
        <v>0</v>
      </c>
      <c r="D1022" s="659">
        <f t="shared" si="2240"/>
        <v>0</v>
      </c>
      <c r="E1022" s="570"/>
      <c r="F1022" s="391">
        <f t="shared" si="2279"/>
        <v>0</v>
      </c>
      <c r="G1022" s="386">
        <f t="shared" si="2280"/>
        <v>0</v>
      </c>
      <c r="H1022" s="366" t="str">
        <f t="shared" si="2304"/>
        <v xml:space="preserve">    </v>
      </c>
      <c r="I1022" s="849">
        <f t="shared" si="2241"/>
        <v>0</v>
      </c>
      <c r="J1022" s="570"/>
      <c r="K1022" s="391">
        <f t="shared" si="2281"/>
        <v>0</v>
      </c>
      <c r="L1022" s="386">
        <f t="shared" si="2282"/>
        <v>0</v>
      </c>
      <c r="M1022" s="366" t="str">
        <f t="shared" si="2305"/>
        <v xml:space="preserve">    </v>
      </c>
      <c r="N1022" s="849">
        <f t="shared" si="2242"/>
        <v>0</v>
      </c>
      <c r="O1022" s="570"/>
      <c r="P1022" s="391">
        <f t="shared" si="2283"/>
        <v>0</v>
      </c>
      <c r="Q1022" s="386">
        <f t="shared" si="2284"/>
        <v>0</v>
      </c>
      <c r="R1022" s="366" t="str">
        <f t="shared" si="2306"/>
        <v xml:space="preserve">    </v>
      </c>
      <c r="S1022" s="849">
        <f t="shared" si="2243"/>
        <v>0</v>
      </c>
      <c r="T1022" s="570"/>
      <c r="U1022" s="391">
        <f t="shared" si="2285"/>
        <v>0</v>
      </c>
      <c r="V1022" s="386">
        <f t="shared" si="2286"/>
        <v>0</v>
      </c>
      <c r="W1022" s="366" t="str">
        <f t="shared" si="2307"/>
        <v xml:space="preserve">    </v>
      </c>
      <c r="X1022" s="849">
        <f t="shared" si="2244"/>
        <v>0</v>
      </c>
      <c r="Y1022" s="570"/>
      <c r="Z1022" s="391">
        <f t="shared" si="2287"/>
        <v>0</v>
      </c>
      <c r="AA1022" s="386">
        <f t="shared" si="2288"/>
        <v>0</v>
      </c>
      <c r="AB1022" s="366" t="str">
        <f t="shared" si="2308"/>
        <v xml:space="preserve">    </v>
      </c>
      <c r="AC1022" s="849">
        <f t="shared" si="2245"/>
        <v>0</v>
      </c>
      <c r="AD1022" s="570"/>
      <c r="AE1022" s="391">
        <f t="shared" si="2289"/>
        <v>0</v>
      </c>
      <c r="AF1022" s="386">
        <f t="shared" si="2290"/>
        <v>0</v>
      </c>
      <c r="AG1022" s="366" t="str">
        <f t="shared" si="2309"/>
        <v xml:space="preserve">    </v>
      </c>
      <c r="AH1022" s="849">
        <f t="shared" si="2246"/>
        <v>0</v>
      </c>
      <c r="AI1022" s="570"/>
      <c r="AJ1022" s="391">
        <f t="shared" si="2291"/>
        <v>0</v>
      </c>
      <c r="AK1022" s="386">
        <f t="shared" si="2292"/>
        <v>0</v>
      </c>
      <c r="AL1022" s="366" t="str">
        <f t="shared" si="2310"/>
        <v xml:space="preserve">    </v>
      </c>
      <c r="AM1022" s="849">
        <f t="shared" si="2247"/>
        <v>0</v>
      </c>
      <c r="AN1022" s="570"/>
      <c r="AO1022" s="391">
        <f t="shared" si="2293"/>
        <v>0</v>
      </c>
      <c r="AP1022" s="386">
        <f t="shared" si="2294"/>
        <v>0</v>
      </c>
      <c r="AQ1022" s="366" t="str">
        <f t="shared" si="2311"/>
        <v xml:space="preserve">    </v>
      </c>
      <c r="AR1022" s="849">
        <f t="shared" si="2248"/>
        <v>0</v>
      </c>
      <c r="AS1022" s="570"/>
      <c r="AT1022" s="391">
        <f t="shared" si="2295"/>
        <v>0</v>
      </c>
      <c r="AU1022" s="386">
        <f t="shared" si="2296"/>
        <v>0</v>
      </c>
      <c r="AV1022" s="366" t="str">
        <f t="shared" si="2312"/>
        <v xml:space="preserve">    </v>
      </c>
      <c r="AW1022" s="849">
        <f t="shared" si="2249"/>
        <v>0</v>
      </c>
      <c r="AX1022" s="570"/>
      <c r="AY1022" s="391">
        <f t="shared" si="2297"/>
        <v>0</v>
      </c>
      <c r="AZ1022" s="386">
        <f t="shared" si="2298"/>
        <v>0</v>
      </c>
      <c r="BA1022" s="366" t="str">
        <f t="shared" si="2313"/>
        <v xml:space="preserve">    </v>
      </c>
      <c r="BB1022" s="849">
        <f t="shared" si="2250"/>
        <v>0</v>
      </c>
      <c r="BC1022" s="570"/>
      <c r="BD1022" s="391">
        <f t="shared" si="2299"/>
        <v>0</v>
      </c>
      <c r="BE1022" s="386">
        <f t="shared" si="2300"/>
        <v>0</v>
      </c>
      <c r="BF1022" s="366" t="str">
        <f t="shared" si="2314"/>
        <v xml:space="preserve">    </v>
      </c>
      <c r="BG1022" s="849">
        <f t="shared" si="2251"/>
        <v>0</v>
      </c>
      <c r="BH1022" s="570"/>
      <c r="BI1022" s="391">
        <f t="shared" si="2301"/>
        <v>0</v>
      </c>
      <c r="BJ1022" s="386">
        <f t="shared" si="2302"/>
        <v>0</v>
      </c>
      <c r="BK1022" s="366" t="str">
        <f t="shared" si="2315"/>
        <v xml:space="preserve">    </v>
      </c>
      <c r="BM1022" s="383">
        <f t="shared" si="2252"/>
        <v>0</v>
      </c>
      <c r="BN1022" s="7"/>
    </row>
    <row r="1023" spans="1:66" s="5" customFormat="1" ht="12.75">
      <c r="A1023" s="633">
        <v>38</v>
      </c>
      <c r="B1023" s="895" t="str">
        <f t="shared" si="2303"/>
        <v>Other: (list)</v>
      </c>
      <c r="C1023" s="557">
        <f t="shared" si="2253"/>
        <v>0</v>
      </c>
      <c r="D1023" s="659">
        <f t="shared" si="2240"/>
        <v>0</v>
      </c>
      <c r="E1023" s="570"/>
      <c r="F1023" s="391">
        <f t="shared" si="2279"/>
        <v>0</v>
      </c>
      <c r="G1023" s="386">
        <f t="shared" si="2280"/>
        <v>0</v>
      </c>
      <c r="H1023" s="366" t="str">
        <f t="shared" si="2304"/>
        <v xml:space="preserve">    </v>
      </c>
      <c r="I1023" s="849">
        <f t="shared" si="2241"/>
        <v>0</v>
      </c>
      <c r="J1023" s="570"/>
      <c r="K1023" s="391">
        <f t="shared" si="2281"/>
        <v>0</v>
      </c>
      <c r="L1023" s="386">
        <f t="shared" si="2282"/>
        <v>0</v>
      </c>
      <c r="M1023" s="366" t="str">
        <f t="shared" si="2305"/>
        <v xml:space="preserve">    </v>
      </c>
      <c r="N1023" s="849">
        <f t="shared" si="2242"/>
        <v>0</v>
      </c>
      <c r="O1023" s="570"/>
      <c r="P1023" s="391">
        <f t="shared" si="2283"/>
        <v>0</v>
      </c>
      <c r="Q1023" s="386">
        <f t="shared" si="2284"/>
        <v>0</v>
      </c>
      <c r="R1023" s="366" t="str">
        <f t="shared" si="2306"/>
        <v xml:space="preserve">    </v>
      </c>
      <c r="S1023" s="849">
        <f t="shared" si="2243"/>
        <v>0</v>
      </c>
      <c r="T1023" s="570"/>
      <c r="U1023" s="391">
        <f t="shared" si="2285"/>
        <v>0</v>
      </c>
      <c r="V1023" s="386">
        <f t="shared" si="2286"/>
        <v>0</v>
      </c>
      <c r="W1023" s="366" t="str">
        <f t="shared" si="2307"/>
        <v xml:space="preserve">    </v>
      </c>
      <c r="X1023" s="849">
        <f t="shared" si="2244"/>
        <v>0</v>
      </c>
      <c r="Y1023" s="570"/>
      <c r="Z1023" s="391">
        <f t="shared" si="2287"/>
        <v>0</v>
      </c>
      <c r="AA1023" s="386">
        <f t="shared" si="2288"/>
        <v>0</v>
      </c>
      <c r="AB1023" s="366" t="str">
        <f t="shared" si="2308"/>
        <v xml:space="preserve">    </v>
      </c>
      <c r="AC1023" s="849">
        <f t="shared" si="2245"/>
        <v>0</v>
      </c>
      <c r="AD1023" s="570"/>
      <c r="AE1023" s="391">
        <f t="shared" si="2289"/>
        <v>0</v>
      </c>
      <c r="AF1023" s="386">
        <f t="shared" si="2290"/>
        <v>0</v>
      </c>
      <c r="AG1023" s="366" t="str">
        <f t="shared" si="2309"/>
        <v xml:space="preserve">    </v>
      </c>
      <c r="AH1023" s="849">
        <f t="shared" si="2246"/>
        <v>0</v>
      </c>
      <c r="AI1023" s="570"/>
      <c r="AJ1023" s="391">
        <f t="shared" si="2291"/>
        <v>0</v>
      </c>
      <c r="AK1023" s="386">
        <f t="shared" si="2292"/>
        <v>0</v>
      </c>
      <c r="AL1023" s="366" t="str">
        <f t="shared" si="2310"/>
        <v xml:space="preserve">    </v>
      </c>
      <c r="AM1023" s="849">
        <f t="shared" si="2247"/>
        <v>0</v>
      </c>
      <c r="AN1023" s="570"/>
      <c r="AO1023" s="391">
        <f t="shared" si="2293"/>
        <v>0</v>
      </c>
      <c r="AP1023" s="386">
        <f t="shared" si="2294"/>
        <v>0</v>
      </c>
      <c r="AQ1023" s="366" t="str">
        <f t="shared" si="2311"/>
        <v xml:space="preserve">    </v>
      </c>
      <c r="AR1023" s="849">
        <f t="shared" si="2248"/>
        <v>0</v>
      </c>
      <c r="AS1023" s="570"/>
      <c r="AT1023" s="391">
        <f t="shared" si="2295"/>
        <v>0</v>
      </c>
      <c r="AU1023" s="386">
        <f t="shared" si="2296"/>
        <v>0</v>
      </c>
      <c r="AV1023" s="366" t="str">
        <f t="shared" si="2312"/>
        <v xml:space="preserve">    </v>
      </c>
      <c r="AW1023" s="849">
        <f t="shared" si="2249"/>
        <v>0</v>
      </c>
      <c r="AX1023" s="570"/>
      <c r="AY1023" s="391">
        <f t="shared" si="2297"/>
        <v>0</v>
      </c>
      <c r="AZ1023" s="386">
        <f t="shared" si="2298"/>
        <v>0</v>
      </c>
      <c r="BA1023" s="366" t="str">
        <f t="shared" si="2313"/>
        <v xml:space="preserve">    </v>
      </c>
      <c r="BB1023" s="849">
        <f t="shared" si="2250"/>
        <v>0</v>
      </c>
      <c r="BC1023" s="570"/>
      <c r="BD1023" s="391">
        <f t="shared" si="2299"/>
        <v>0</v>
      </c>
      <c r="BE1023" s="386">
        <f t="shared" si="2300"/>
        <v>0</v>
      </c>
      <c r="BF1023" s="366" t="str">
        <f t="shared" si="2314"/>
        <v xml:space="preserve">    </v>
      </c>
      <c r="BG1023" s="849">
        <f t="shared" si="2251"/>
        <v>0</v>
      </c>
      <c r="BH1023" s="570"/>
      <c r="BI1023" s="391">
        <f t="shared" si="2301"/>
        <v>0</v>
      </c>
      <c r="BJ1023" s="386">
        <f t="shared" si="2302"/>
        <v>0</v>
      </c>
      <c r="BK1023" s="366" t="str">
        <f t="shared" si="2315"/>
        <v xml:space="preserve">    </v>
      </c>
      <c r="BM1023" s="383">
        <f t="shared" si="2252"/>
        <v>0</v>
      </c>
      <c r="BN1023" s="7"/>
    </row>
    <row r="1024" spans="1:66" s="5" customFormat="1" ht="12.75">
      <c r="A1024" s="633">
        <v>39</v>
      </c>
      <c r="B1024" s="896" t="str">
        <f t="shared" si="2303"/>
        <v>Other: (list)</v>
      </c>
      <c r="C1024" s="557">
        <f t="shared" si="2253"/>
        <v>0</v>
      </c>
      <c r="D1024" s="659">
        <f t="shared" si="2240"/>
        <v>0</v>
      </c>
      <c r="E1024" s="570"/>
      <c r="F1024" s="391">
        <f t="shared" si="2279"/>
        <v>0</v>
      </c>
      <c r="G1024" s="386">
        <f t="shared" si="2280"/>
        <v>0</v>
      </c>
      <c r="H1024" s="366" t="str">
        <f t="shared" si="2304"/>
        <v xml:space="preserve">    </v>
      </c>
      <c r="I1024" s="849">
        <f t="shared" si="2241"/>
        <v>0</v>
      </c>
      <c r="J1024" s="570"/>
      <c r="K1024" s="391">
        <f t="shared" si="2281"/>
        <v>0</v>
      </c>
      <c r="L1024" s="386">
        <f t="shared" si="2282"/>
        <v>0</v>
      </c>
      <c r="M1024" s="366" t="str">
        <f t="shared" si="2305"/>
        <v xml:space="preserve">    </v>
      </c>
      <c r="N1024" s="849">
        <f t="shared" si="2242"/>
        <v>0</v>
      </c>
      <c r="O1024" s="570"/>
      <c r="P1024" s="391">
        <f t="shared" si="2283"/>
        <v>0</v>
      </c>
      <c r="Q1024" s="386">
        <f t="shared" si="2284"/>
        <v>0</v>
      </c>
      <c r="R1024" s="366" t="str">
        <f t="shared" si="2306"/>
        <v xml:space="preserve">    </v>
      </c>
      <c r="S1024" s="849">
        <f t="shared" si="2243"/>
        <v>0</v>
      </c>
      <c r="T1024" s="570"/>
      <c r="U1024" s="391">
        <f t="shared" si="2285"/>
        <v>0</v>
      </c>
      <c r="V1024" s="386">
        <f t="shared" si="2286"/>
        <v>0</v>
      </c>
      <c r="W1024" s="366" t="str">
        <f t="shared" si="2307"/>
        <v xml:space="preserve">    </v>
      </c>
      <c r="X1024" s="849">
        <f t="shared" si="2244"/>
        <v>0</v>
      </c>
      <c r="Y1024" s="570"/>
      <c r="Z1024" s="391">
        <f t="shared" si="2287"/>
        <v>0</v>
      </c>
      <c r="AA1024" s="386">
        <f t="shared" si="2288"/>
        <v>0</v>
      </c>
      <c r="AB1024" s="366" t="str">
        <f t="shared" si="2308"/>
        <v xml:space="preserve">    </v>
      </c>
      <c r="AC1024" s="849">
        <f t="shared" si="2245"/>
        <v>0</v>
      </c>
      <c r="AD1024" s="570"/>
      <c r="AE1024" s="391">
        <f t="shared" si="2289"/>
        <v>0</v>
      </c>
      <c r="AF1024" s="386">
        <f t="shared" si="2290"/>
        <v>0</v>
      </c>
      <c r="AG1024" s="366" t="str">
        <f t="shared" si="2309"/>
        <v xml:space="preserve">    </v>
      </c>
      <c r="AH1024" s="849">
        <f t="shared" si="2246"/>
        <v>0</v>
      </c>
      <c r="AI1024" s="570"/>
      <c r="AJ1024" s="391">
        <f t="shared" si="2291"/>
        <v>0</v>
      </c>
      <c r="AK1024" s="386">
        <f t="shared" si="2292"/>
        <v>0</v>
      </c>
      <c r="AL1024" s="366" t="str">
        <f t="shared" si="2310"/>
        <v xml:space="preserve">    </v>
      </c>
      <c r="AM1024" s="849">
        <f t="shared" si="2247"/>
        <v>0</v>
      </c>
      <c r="AN1024" s="570"/>
      <c r="AO1024" s="391">
        <f t="shared" si="2293"/>
        <v>0</v>
      </c>
      <c r="AP1024" s="386">
        <f t="shared" si="2294"/>
        <v>0</v>
      </c>
      <c r="AQ1024" s="366" t="str">
        <f t="shared" si="2311"/>
        <v xml:space="preserve">    </v>
      </c>
      <c r="AR1024" s="849">
        <f t="shared" si="2248"/>
        <v>0</v>
      </c>
      <c r="AS1024" s="570"/>
      <c r="AT1024" s="391">
        <f t="shared" si="2295"/>
        <v>0</v>
      </c>
      <c r="AU1024" s="386">
        <f t="shared" si="2296"/>
        <v>0</v>
      </c>
      <c r="AV1024" s="366" t="str">
        <f t="shared" si="2312"/>
        <v xml:space="preserve">    </v>
      </c>
      <c r="AW1024" s="849">
        <f t="shared" si="2249"/>
        <v>0</v>
      </c>
      <c r="AX1024" s="570"/>
      <c r="AY1024" s="391">
        <f t="shared" si="2297"/>
        <v>0</v>
      </c>
      <c r="AZ1024" s="386">
        <f t="shared" si="2298"/>
        <v>0</v>
      </c>
      <c r="BA1024" s="366" t="str">
        <f t="shared" si="2313"/>
        <v xml:space="preserve">    </v>
      </c>
      <c r="BB1024" s="849">
        <f t="shared" si="2250"/>
        <v>0</v>
      </c>
      <c r="BC1024" s="570"/>
      <c r="BD1024" s="391">
        <f t="shared" si="2299"/>
        <v>0</v>
      </c>
      <c r="BE1024" s="386">
        <f t="shared" si="2300"/>
        <v>0</v>
      </c>
      <c r="BF1024" s="366" t="str">
        <f t="shared" si="2314"/>
        <v xml:space="preserve">    </v>
      </c>
      <c r="BG1024" s="849">
        <f t="shared" si="2251"/>
        <v>0</v>
      </c>
      <c r="BH1024" s="570"/>
      <c r="BI1024" s="391">
        <f t="shared" si="2301"/>
        <v>0</v>
      </c>
      <c r="BJ1024" s="386">
        <f t="shared" si="2302"/>
        <v>0</v>
      </c>
      <c r="BK1024" s="366" t="str">
        <f t="shared" si="2315"/>
        <v xml:space="preserve">    </v>
      </c>
      <c r="BM1024" s="383">
        <f t="shared" si="2252"/>
        <v>0</v>
      </c>
      <c r="BN1024" s="7"/>
    </row>
    <row r="1025" spans="1:66" s="5" customFormat="1" ht="12.75" customHeight="1">
      <c r="A1025" s="633">
        <v>40</v>
      </c>
      <c r="B1025" s="895" t="str">
        <f t="shared" si="2303"/>
        <v>Other: (list)</v>
      </c>
      <c r="C1025" s="557">
        <f t="shared" si="2253"/>
        <v>0</v>
      </c>
      <c r="D1025" s="659">
        <f t="shared" si="2240"/>
        <v>0</v>
      </c>
      <c r="E1025" s="570"/>
      <c r="F1025" s="391">
        <f t="shared" si="2279"/>
        <v>0</v>
      </c>
      <c r="G1025" s="386">
        <f t="shared" si="2280"/>
        <v>0</v>
      </c>
      <c r="H1025" s="366" t="str">
        <f t="shared" si="2304"/>
        <v xml:space="preserve">    </v>
      </c>
      <c r="I1025" s="849">
        <f t="shared" si="2241"/>
        <v>0</v>
      </c>
      <c r="J1025" s="570"/>
      <c r="K1025" s="391">
        <f t="shared" si="2281"/>
        <v>0</v>
      </c>
      <c r="L1025" s="386">
        <f t="shared" si="2282"/>
        <v>0</v>
      </c>
      <c r="M1025" s="366" t="str">
        <f t="shared" si="2305"/>
        <v xml:space="preserve">    </v>
      </c>
      <c r="N1025" s="849">
        <f t="shared" si="2242"/>
        <v>0</v>
      </c>
      <c r="O1025" s="570"/>
      <c r="P1025" s="391">
        <f t="shared" si="2283"/>
        <v>0</v>
      </c>
      <c r="Q1025" s="386">
        <f t="shared" si="2284"/>
        <v>0</v>
      </c>
      <c r="R1025" s="366" t="str">
        <f t="shared" si="2306"/>
        <v xml:space="preserve">    </v>
      </c>
      <c r="S1025" s="849">
        <f t="shared" si="2243"/>
        <v>0</v>
      </c>
      <c r="T1025" s="570"/>
      <c r="U1025" s="391">
        <f t="shared" si="2285"/>
        <v>0</v>
      </c>
      <c r="V1025" s="386">
        <f t="shared" si="2286"/>
        <v>0</v>
      </c>
      <c r="W1025" s="366" t="str">
        <f t="shared" si="2307"/>
        <v xml:space="preserve">    </v>
      </c>
      <c r="X1025" s="849">
        <f t="shared" si="2244"/>
        <v>0</v>
      </c>
      <c r="Y1025" s="570"/>
      <c r="Z1025" s="391">
        <f t="shared" si="2287"/>
        <v>0</v>
      </c>
      <c r="AA1025" s="386">
        <f t="shared" si="2288"/>
        <v>0</v>
      </c>
      <c r="AB1025" s="366" t="str">
        <f t="shared" si="2308"/>
        <v xml:space="preserve">    </v>
      </c>
      <c r="AC1025" s="849">
        <f t="shared" si="2245"/>
        <v>0</v>
      </c>
      <c r="AD1025" s="570"/>
      <c r="AE1025" s="391">
        <f t="shared" si="2289"/>
        <v>0</v>
      </c>
      <c r="AF1025" s="386">
        <f t="shared" si="2290"/>
        <v>0</v>
      </c>
      <c r="AG1025" s="366" t="str">
        <f t="shared" si="2309"/>
        <v xml:space="preserve">    </v>
      </c>
      <c r="AH1025" s="849">
        <f t="shared" si="2246"/>
        <v>0</v>
      </c>
      <c r="AI1025" s="570"/>
      <c r="AJ1025" s="391">
        <f t="shared" si="2291"/>
        <v>0</v>
      </c>
      <c r="AK1025" s="386">
        <f t="shared" si="2292"/>
        <v>0</v>
      </c>
      <c r="AL1025" s="366" t="str">
        <f t="shared" si="2310"/>
        <v xml:space="preserve">    </v>
      </c>
      <c r="AM1025" s="849">
        <f t="shared" si="2247"/>
        <v>0</v>
      </c>
      <c r="AN1025" s="570"/>
      <c r="AO1025" s="391">
        <f t="shared" si="2293"/>
        <v>0</v>
      </c>
      <c r="AP1025" s="386">
        <f t="shared" si="2294"/>
        <v>0</v>
      </c>
      <c r="AQ1025" s="366" t="str">
        <f t="shared" si="2311"/>
        <v xml:space="preserve">    </v>
      </c>
      <c r="AR1025" s="849">
        <f t="shared" si="2248"/>
        <v>0</v>
      </c>
      <c r="AS1025" s="570"/>
      <c r="AT1025" s="391">
        <f t="shared" si="2295"/>
        <v>0</v>
      </c>
      <c r="AU1025" s="386">
        <f t="shared" si="2296"/>
        <v>0</v>
      </c>
      <c r="AV1025" s="366" t="str">
        <f t="shared" si="2312"/>
        <v xml:space="preserve">    </v>
      </c>
      <c r="AW1025" s="849">
        <f t="shared" si="2249"/>
        <v>0</v>
      </c>
      <c r="AX1025" s="570"/>
      <c r="AY1025" s="391">
        <f t="shared" si="2297"/>
        <v>0</v>
      </c>
      <c r="AZ1025" s="386">
        <f t="shared" si="2298"/>
        <v>0</v>
      </c>
      <c r="BA1025" s="366" t="str">
        <f t="shared" si="2313"/>
        <v xml:space="preserve">    </v>
      </c>
      <c r="BB1025" s="849">
        <f t="shared" si="2250"/>
        <v>0</v>
      </c>
      <c r="BC1025" s="570"/>
      <c r="BD1025" s="391">
        <f t="shared" si="2299"/>
        <v>0</v>
      </c>
      <c r="BE1025" s="386">
        <f t="shared" si="2300"/>
        <v>0</v>
      </c>
      <c r="BF1025" s="366" t="str">
        <f t="shared" si="2314"/>
        <v xml:space="preserve">    </v>
      </c>
      <c r="BG1025" s="849">
        <f t="shared" si="2251"/>
        <v>0</v>
      </c>
      <c r="BH1025" s="570"/>
      <c r="BI1025" s="391">
        <f t="shared" si="2301"/>
        <v>0</v>
      </c>
      <c r="BJ1025" s="386">
        <f t="shared" si="2302"/>
        <v>0</v>
      </c>
      <c r="BK1025" s="366" t="str">
        <f t="shared" si="2315"/>
        <v xml:space="preserve">    </v>
      </c>
      <c r="BM1025" s="383">
        <f t="shared" si="2252"/>
        <v>0</v>
      </c>
      <c r="BN1025" s="7"/>
    </row>
    <row r="1026" spans="1:66" s="5" customFormat="1" ht="12.75" customHeight="1">
      <c r="A1026" s="633">
        <v>41</v>
      </c>
      <c r="B1026" s="895" t="str">
        <f t="shared" si="2303"/>
        <v>Other: (list)</v>
      </c>
      <c r="C1026" s="557">
        <f t="shared" si="2253"/>
        <v>0</v>
      </c>
      <c r="D1026" s="659">
        <f t="shared" si="2240"/>
        <v>0</v>
      </c>
      <c r="E1026" s="570"/>
      <c r="F1026" s="391">
        <f t="shared" si="2279"/>
        <v>0</v>
      </c>
      <c r="G1026" s="386">
        <f t="shared" si="2280"/>
        <v>0</v>
      </c>
      <c r="H1026" s="366" t="str">
        <f t="shared" si="2304"/>
        <v xml:space="preserve">    </v>
      </c>
      <c r="I1026" s="849">
        <f t="shared" si="2241"/>
        <v>0</v>
      </c>
      <c r="J1026" s="570"/>
      <c r="K1026" s="391">
        <f t="shared" si="2281"/>
        <v>0</v>
      </c>
      <c r="L1026" s="386">
        <f t="shared" si="2282"/>
        <v>0</v>
      </c>
      <c r="M1026" s="366" t="str">
        <f t="shared" si="2305"/>
        <v xml:space="preserve">    </v>
      </c>
      <c r="N1026" s="849">
        <f t="shared" si="2242"/>
        <v>0</v>
      </c>
      <c r="O1026" s="570"/>
      <c r="P1026" s="391">
        <f t="shared" si="2283"/>
        <v>0</v>
      </c>
      <c r="Q1026" s="386">
        <f t="shared" si="2284"/>
        <v>0</v>
      </c>
      <c r="R1026" s="366" t="str">
        <f t="shared" si="2306"/>
        <v xml:space="preserve">    </v>
      </c>
      <c r="S1026" s="849">
        <f t="shared" si="2243"/>
        <v>0</v>
      </c>
      <c r="T1026" s="570"/>
      <c r="U1026" s="391">
        <f t="shared" si="2285"/>
        <v>0</v>
      </c>
      <c r="V1026" s="386">
        <f t="shared" si="2286"/>
        <v>0</v>
      </c>
      <c r="W1026" s="366" t="str">
        <f t="shared" si="2307"/>
        <v xml:space="preserve">    </v>
      </c>
      <c r="X1026" s="849">
        <f t="shared" si="2244"/>
        <v>0</v>
      </c>
      <c r="Y1026" s="570"/>
      <c r="Z1026" s="391">
        <f t="shared" si="2287"/>
        <v>0</v>
      </c>
      <c r="AA1026" s="386">
        <f t="shared" si="2288"/>
        <v>0</v>
      </c>
      <c r="AB1026" s="366" t="str">
        <f t="shared" si="2308"/>
        <v xml:space="preserve">    </v>
      </c>
      <c r="AC1026" s="849">
        <f t="shared" si="2245"/>
        <v>0</v>
      </c>
      <c r="AD1026" s="570"/>
      <c r="AE1026" s="391">
        <f t="shared" si="2289"/>
        <v>0</v>
      </c>
      <c r="AF1026" s="386">
        <f t="shared" si="2290"/>
        <v>0</v>
      </c>
      <c r="AG1026" s="366" t="str">
        <f t="shared" si="2309"/>
        <v xml:space="preserve">    </v>
      </c>
      <c r="AH1026" s="849">
        <f t="shared" si="2246"/>
        <v>0</v>
      </c>
      <c r="AI1026" s="570"/>
      <c r="AJ1026" s="391">
        <f t="shared" si="2291"/>
        <v>0</v>
      </c>
      <c r="AK1026" s="386">
        <f t="shared" si="2292"/>
        <v>0</v>
      </c>
      <c r="AL1026" s="366" t="str">
        <f t="shared" si="2310"/>
        <v xml:space="preserve">    </v>
      </c>
      <c r="AM1026" s="849">
        <f t="shared" si="2247"/>
        <v>0</v>
      </c>
      <c r="AN1026" s="570"/>
      <c r="AO1026" s="391">
        <f t="shared" si="2293"/>
        <v>0</v>
      </c>
      <c r="AP1026" s="386">
        <f t="shared" si="2294"/>
        <v>0</v>
      </c>
      <c r="AQ1026" s="366" t="str">
        <f t="shared" si="2311"/>
        <v xml:space="preserve">    </v>
      </c>
      <c r="AR1026" s="849">
        <f t="shared" si="2248"/>
        <v>0</v>
      </c>
      <c r="AS1026" s="570"/>
      <c r="AT1026" s="391">
        <f t="shared" si="2295"/>
        <v>0</v>
      </c>
      <c r="AU1026" s="386">
        <f t="shared" si="2296"/>
        <v>0</v>
      </c>
      <c r="AV1026" s="366" t="str">
        <f t="shared" si="2312"/>
        <v xml:space="preserve">    </v>
      </c>
      <c r="AW1026" s="849">
        <f t="shared" si="2249"/>
        <v>0</v>
      </c>
      <c r="AX1026" s="570"/>
      <c r="AY1026" s="391">
        <f t="shared" si="2297"/>
        <v>0</v>
      </c>
      <c r="AZ1026" s="386">
        <f t="shared" si="2298"/>
        <v>0</v>
      </c>
      <c r="BA1026" s="366" t="str">
        <f t="shared" si="2313"/>
        <v xml:space="preserve">    </v>
      </c>
      <c r="BB1026" s="849">
        <f t="shared" si="2250"/>
        <v>0</v>
      </c>
      <c r="BC1026" s="570"/>
      <c r="BD1026" s="391">
        <f t="shared" si="2299"/>
        <v>0</v>
      </c>
      <c r="BE1026" s="386">
        <f t="shared" si="2300"/>
        <v>0</v>
      </c>
      <c r="BF1026" s="366" t="str">
        <f t="shared" si="2314"/>
        <v xml:space="preserve">    </v>
      </c>
      <c r="BG1026" s="849">
        <f t="shared" si="2251"/>
        <v>0</v>
      </c>
      <c r="BH1026" s="570"/>
      <c r="BI1026" s="391">
        <f t="shared" si="2301"/>
        <v>0</v>
      </c>
      <c r="BJ1026" s="386">
        <f t="shared" si="2302"/>
        <v>0</v>
      </c>
      <c r="BK1026" s="366" t="str">
        <f t="shared" si="2315"/>
        <v xml:space="preserve">    </v>
      </c>
      <c r="BM1026" s="383">
        <f t="shared" si="2252"/>
        <v>0</v>
      </c>
      <c r="BN1026" s="7"/>
    </row>
    <row r="1027" spans="1:66" s="5" customFormat="1" ht="12.75" customHeight="1">
      <c r="A1027" s="633">
        <v>42</v>
      </c>
      <c r="B1027" s="895" t="str">
        <f t="shared" si="2303"/>
        <v>Other: (list)</v>
      </c>
      <c r="C1027" s="557">
        <f t="shared" si="2253"/>
        <v>0</v>
      </c>
      <c r="D1027" s="659">
        <f t="shared" si="2240"/>
        <v>0</v>
      </c>
      <c r="E1027" s="570"/>
      <c r="F1027" s="391">
        <f t="shared" si="2279"/>
        <v>0</v>
      </c>
      <c r="G1027" s="386">
        <f t="shared" si="2280"/>
        <v>0</v>
      </c>
      <c r="H1027" s="366" t="str">
        <f t="shared" si="2304"/>
        <v xml:space="preserve">    </v>
      </c>
      <c r="I1027" s="849">
        <f t="shared" si="2241"/>
        <v>0</v>
      </c>
      <c r="J1027" s="570"/>
      <c r="K1027" s="391">
        <f t="shared" si="2281"/>
        <v>0</v>
      </c>
      <c r="L1027" s="386">
        <f t="shared" si="2282"/>
        <v>0</v>
      </c>
      <c r="M1027" s="366" t="str">
        <f t="shared" si="2305"/>
        <v xml:space="preserve">    </v>
      </c>
      <c r="N1027" s="849">
        <f t="shared" si="2242"/>
        <v>0</v>
      </c>
      <c r="O1027" s="570"/>
      <c r="P1027" s="391">
        <f t="shared" si="2283"/>
        <v>0</v>
      </c>
      <c r="Q1027" s="386">
        <f t="shared" si="2284"/>
        <v>0</v>
      </c>
      <c r="R1027" s="366" t="str">
        <f t="shared" si="2306"/>
        <v xml:space="preserve">    </v>
      </c>
      <c r="S1027" s="849">
        <f t="shared" si="2243"/>
        <v>0</v>
      </c>
      <c r="T1027" s="570"/>
      <c r="U1027" s="391">
        <f t="shared" si="2285"/>
        <v>0</v>
      </c>
      <c r="V1027" s="386">
        <f t="shared" si="2286"/>
        <v>0</v>
      </c>
      <c r="W1027" s="366" t="str">
        <f t="shared" si="2307"/>
        <v xml:space="preserve">    </v>
      </c>
      <c r="X1027" s="849">
        <f t="shared" si="2244"/>
        <v>0</v>
      </c>
      <c r="Y1027" s="570"/>
      <c r="Z1027" s="391">
        <f t="shared" si="2287"/>
        <v>0</v>
      </c>
      <c r="AA1027" s="386">
        <f t="shared" si="2288"/>
        <v>0</v>
      </c>
      <c r="AB1027" s="366" t="str">
        <f t="shared" si="2308"/>
        <v xml:space="preserve">    </v>
      </c>
      <c r="AC1027" s="849">
        <f t="shared" si="2245"/>
        <v>0</v>
      </c>
      <c r="AD1027" s="570"/>
      <c r="AE1027" s="391">
        <f t="shared" si="2289"/>
        <v>0</v>
      </c>
      <c r="AF1027" s="386">
        <f t="shared" si="2290"/>
        <v>0</v>
      </c>
      <c r="AG1027" s="366" t="str">
        <f t="shared" si="2309"/>
        <v xml:space="preserve">    </v>
      </c>
      <c r="AH1027" s="849">
        <f t="shared" si="2246"/>
        <v>0</v>
      </c>
      <c r="AI1027" s="570"/>
      <c r="AJ1027" s="391">
        <f t="shared" si="2291"/>
        <v>0</v>
      </c>
      <c r="AK1027" s="386">
        <f t="shared" si="2292"/>
        <v>0</v>
      </c>
      <c r="AL1027" s="366" t="str">
        <f t="shared" si="2310"/>
        <v xml:space="preserve">    </v>
      </c>
      <c r="AM1027" s="849">
        <f t="shared" si="2247"/>
        <v>0</v>
      </c>
      <c r="AN1027" s="570"/>
      <c r="AO1027" s="391">
        <f t="shared" si="2293"/>
        <v>0</v>
      </c>
      <c r="AP1027" s="386">
        <f t="shared" si="2294"/>
        <v>0</v>
      </c>
      <c r="AQ1027" s="366" t="str">
        <f t="shared" si="2311"/>
        <v xml:space="preserve">    </v>
      </c>
      <c r="AR1027" s="849">
        <f t="shared" si="2248"/>
        <v>0</v>
      </c>
      <c r="AS1027" s="570"/>
      <c r="AT1027" s="391">
        <f t="shared" si="2295"/>
        <v>0</v>
      </c>
      <c r="AU1027" s="386">
        <f t="shared" si="2296"/>
        <v>0</v>
      </c>
      <c r="AV1027" s="366" t="str">
        <f t="shared" si="2312"/>
        <v xml:space="preserve">    </v>
      </c>
      <c r="AW1027" s="849">
        <f t="shared" si="2249"/>
        <v>0</v>
      </c>
      <c r="AX1027" s="570"/>
      <c r="AY1027" s="391">
        <f t="shared" si="2297"/>
        <v>0</v>
      </c>
      <c r="AZ1027" s="386">
        <f t="shared" si="2298"/>
        <v>0</v>
      </c>
      <c r="BA1027" s="366" t="str">
        <f t="shared" si="2313"/>
        <v xml:space="preserve">    </v>
      </c>
      <c r="BB1027" s="849">
        <f t="shared" si="2250"/>
        <v>0</v>
      </c>
      <c r="BC1027" s="570"/>
      <c r="BD1027" s="391">
        <f t="shared" si="2299"/>
        <v>0</v>
      </c>
      <c r="BE1027" s="386">
        <f t="shared" si="2300"/>
        <v>0</v>
      </c>
      <c r="BF1027" s="366" t="str">
        <f t="shared" si="2314"/>
        <v xml:space="preserve">    </v>
      </c>
      <c r="BG1027" s="849">
        <f t="shared" si="2251"/>
        <v>0</v>
      </c>
      <c r="BH1027" s="570"/>
      <c r="BI1027" s="391">
        <f t="shared" si="2301"/>
        <v>0</v>
      </c>
      <c r="BJ1027" s="386">
        <f t="shared" si="2302"/>
        <v>0</v>
      </c>
      <c r="BK1027" s="366" t="str">
        <f t="shared" si="2315"/>
        <v xml:space="preserve">    </v>
      </c>
      <c r="BM1027" s="383">
        <f t="shared" si="2252"/>
        <v>0</v>
      </c>
      <c r="BN1027" s="7"/>
    </row>
    <row r="1028" spans="1:66" s="5" customFormat="1" ht="12.75" customHeight="1">
      <c r="A1028" s="633">
        <v>43</v>
      </c>
      <c r="B1028" s="895" t="str">
        <f t="shared" si="2303"/>
        <v>Other: (list)</v>
      </c>
      <c r="C1028" s="557">
        <f t="shared" si="2253"/>
        <v>0</v>
      </c>
      <c r="D1028" s="659">
        <f t="shared" si="2240"/>
        <v>0</v>
      </c>
      <c r="E1028" s="570"/>
      <c r="F1028" s="391">
        <f t="shared" si="2279"/>
        <v>0</v>
      </c>
      <c r="G1028" s="386">
        <f t="shared" si="2280"/>
        <v>0</v>
      </c>
      <c r="H1028" s="366" t="str">
        <f t="shared" si="2304"/>
        <v xml:space="preserve">    </v>
      </c>
      <c r="I1028" s="849">
        <f t="shared" si="2241"/>
        <v>0</v>
      </c>
      <c r="J1028" s="570"/>
      <c r="K1028" s="391">
        <f t="shared" si="2281"/>
        <v>0</v>
      </c>
      <c r="L1028" s="386">
        <f t="shared" si="2282"/>
        <v>0</v>
      </c>
      <c r="M1028" s="366" t="str">
        <f t="shared" si="2305"/>
        <v xml:space="preserve">    </v>
      </c>
      <c r="N1028" s="849">
        <f t="shared" si="2242"/>
        <v>0</v>
      </c>
      <c r="O1028" s="570"/>
      <c r="P1028" s="391">
        <f t="shared" si="2283"/>
        <v>0</v>
      </c>
      <c r="Q1028" s="386">
        <f t="shared" si="2284"/>
        <v>0</v>
      </c>
      <c r="R1028" s="366" t="str">
        <f t="shared" si="2306"/>
        <v xml:space="preserve">    </v>
      </c>
      <c r="S1028" s="849">
        <f t="shared" si="2243"/>
        <v>0</v>
      </c>
      <c r="T1028" s="570"/>
      <c r="U1028" s="391">
        <f t="shared" si="2285"/>
        <v>0</v>
      </c>
      <c r="V1028" s="386">
        <f t="shared" si="2286"/>
        <v>0</v>
      </c>
      <c r="W1028" s="366" t="str">
        <f t="shared" si="2307"/>
        <v xml:space="preserve">    </v>
      </c>
      <c r="X1028" s="849">
        <f t="shared" si="2244"/>
        <v>0</v>
      </c>
      <c r="Y1028" s="570"/>
      <c r="Z1028" s="391">
        <f t="shared" si="2287"/>
        <v>0</v>
      </c>
      <c r="AA1028" s="386">
        <f t="shared" si="2288"/>
        <v>0</v>
      </c>
      <c r="AB1028" s="366" t="str">
        <f t="shared" si="2308"/>
        <v xml:space="preserve">    </v>
      </c>
      <c r="AC1028" s="849">
        <f t="shared" si="2245"/>
        <v>0</v>
      </c>
      <c r="AD1028" s="570"/>
      <c r="AE1028" s="391">
        <f t="shared" si="2289"/>
        <v>0</v>
      </c>
      <c r="AF1028" s="386">
        <f t="shared" si="2290"/>
        <v>0</v>
      </c>
      <c r="AG1028" s="366" t="str">
        <f t="shared" si="2309"/>
        <v xml:space="preserve">    </v>
      </c>
      <c r="AH1028" s="849">
        <f t="shared" si="2246"/>
        <v>0</v>
      </c>
      <c r="AI1028" s="570"/>
      <c r="AJ1028" s="391">
        <f t="shared" si="2291"/>
        <v>0</v>
      </c>
      <c r="AK1028" s="386">
        <f t="shared" si="2292"/>
        <v>0</v>
      </c>
      <c r="AL1028" s="366" t="str">
        <f t="shared" si="2310"/>
        <v xml:space="preserve">    </v>
      </c>
      <c r="AM1028" s="849">
        <f t="shared" si="2247"/>
        <v>0</v>
      </c>
      <c r="AN1028" s="570"/>
      <c r="AO1028" s="391">
        <f t="shared" si="2293"/>
        <v>0</v>
      </c>
      <c r="AP1028" s="386">
        <f t="shared" si="2294"/>
        <v>0</v>
      </c>
      <c r="AQ1028" s="366" t="str">
        <f t="shared" si="2311"/>
        <v xml:space="preserve">    </v>
      </c>
      <c r="AR1028" s="849">
        <f t="shared" si="2248"/>
        <v>0</v>
      </c>
      <c r="AS1028" s="570"/>
      <c r="AT1028" s="391">
        <f t="shared" si="2295"/>
        <v>0</v>
      </c>
      <c r="AU1028" s="386">
        <f t="shared" si="2296"/>
        <v>0</v>
      </c>
      <c r="AV1028" s="366" t="str">
        <f t="shared" si="2312"/>
        <v xml:space="preserve">    </v>
      </c>
      <c r="AW1028" s="849">
        <f t="shared" si="2249"/>
        <v>0</v>
      </c>
      <c r="AX1028" s="570"/>
      <c r="AY1028" s="391">
        <f t="shared" si="2297"/>
        <v>0</v>
      </c>
      <c r="AZ1028" s="386">
        <f t="shared" si="2298"/>
        <v>0</v>
      </c>
      <c r="BA1028" s="366" t="str">
        <f t="shared" si="2313"/>
        <v xml:space="preserve">    </v>
      </c>
      <c r="BB1028" s="849">
        <f t="shared" si="2250"/>
        <v>0</v>
      </c>
      <c r="BC1028" s="570"/>
      <c r="BD1028" s="391">
        <f t="shared" si="2299"/>
        <v>0</v>
      </c>
      <c r="BE1028" s="386">
        <f t="shared" si="2300"/>
        <v>0</v>
      </c>
      <c r="BF1028" s="366" t="str">
        <f t="shared" si="2314"/>
        <v xml:space="preserve">    </v>
      </c>
      <c r="BG1028" s="849">
        <f t="shared" si="2251"/>
        <v>0</v>
      </c>
      <c r="BH1028" s="570"/>
      <c r="BI1028" s="391">
        <f t="shared" si="2301"/>
        <v>0</v>
      </c>
      <c r="BJ1028" s="386">
        <f t="shared" si="2302"/>
        <v>0</v>
      </c>
      <c r="BK1028" s="366" t="str">
        <f t="shared" si="2315"/>
        <v xml:space="preserve">    </v>
      </c>
      <c r="BM1028" s="383">
        <f t="shared" si="2252"/>
        <v>0</v>
      </c>
      <c r="BN1028" s="7"/>
    </row>
    <row r="1029" spans="1:66" s="5" customFormat="1" ht="12.75" customHeight="1">
      <c r="A1029" s="633">
        <v>44</v>
      </c>
      <c r="B1029" s="895" t="str">
        <f t="shared" si="2303"/>
        <v>Other: (list)</v>
      </c>
      <c r="C1029" s="557">
        <f t="shared" si="2253"/>
        <v>0</v>
      </c>
      <c r="D1029" s="659">
        <f t="shared" si="2240"/>
        <v>0</v>
      </c>
      <c r="E1029" s="570"/>
      <c r="F1029" s="391">
        <f t="shared" si="2279"/>
        <v>0</v>
      </c>
      <c r="G1029" s="386">
        <f t="shared" si="2280"/>
        <v>0</v>
      </c>
      <c r="H1029" s="366" t="str">
        <f t="shared" si="2304"/>
        <v xml:space="preserve">    </v>
      </c>
      <c r="I1029" s="849">
        <f t="shared" si="2241"/>
        <v>0</v>
      </c>
      <c r="J1029" s="570"/>
      <c r="K1029" s="391">
        <f t="shared" si="2281"/>
        <v>0</v>
      </c>
      <c r="L1029" s="386">
        <f t="shared" si="2282"/>
        <v>0</v>
      </c>
      <c r="M1029" s="366" t="str">
        <f t="shared" si="2305"/>
        <v xml:space="preserve">    </v>
      </c>
      <c r="N1029" s="849">
        <f t="shared" si="2242"/>
        <v>0</v>
      </c>
      <c r="O1029" s="570"/>
      <c r="P1029" s="391">
        <f t="shared" si="2283"/>
        <v>0</v>
      </c>
      <c r="Q1029" s="386">
        <f t="shared" si="2284"/>
        <v>0</v>
      </c>
      <c r="R1029" s="366" t="str">
        <f t="shared" si="2306"/>
        <v xml:space="preserve">    </v>
      </c>
      <c r="S1029" s="849">
        <f t="shared" si="2243"/>
        <v>0</v>
      </c>
      <c r="T1029" s="570"/>
      <c r="U1029" s="391">
        <f t="shared" si="2285"/>
        <v>0</v>
      </c>
      <c r="V1029" s="386">
        <f t="shared" si="2286"/>
        <v>0</v>
      </c>
      <c r="W1029" s="366" t="str">
        <f t="shared" si="2307"/>
        <v xml:space="preserve">    </v>
      </c>
      <c r="X1029" s="849">
        <f t="shared" si="2244"/>
        <v>0</v>
      </c>
      <c r="Y1029" s="570"/>
      <c r="Z1029" s="391">
        <f t="shared" si="2287"/>
        <v>0</v>
      </c>
      <c r="AA1029" s="386">
        <f t="shared" si="2288"/>
        <v>0</v>
      </c>
      <c r="AB1029" s="366" t="str">
        <f t="shared" si="2308"/>
        <v xml:space="preserve">    </v>
      </c>
      <c r="AC1029" s="849">
        <f t="shared" si="2245"/>
        <v>0</v>
      </c>
      <c r="AD1029" s="570"/>
      <c r="AE1029" s="391">
        <f t="shared" si="2289"/>
        <v>0</v>
      </c>
      <c r="AF1029" s="386">
        <f t="shared" si="2290"/>
        <v>0</v>
      </c>
      <c r="AG1029" s="366" t="str">
        <f t="shared" si="2309"/>
        <v xml:space="preserve">    </v>
      </c>
      <c r="AH1029" s="849">
        <f t="shared" si="2246"/>
        <v>0</v>
      </c>
      <c r="AI1029" s="570"/>
      <c r="AJ1029" s="391">
        <f t="shared" si="2291"/>
        <v>0</v>
      </c>
      <c r="AK1029" s="386">
        <f t="shared" si="2292"/>
        <v>0</v>
      </c>
      <c r="AL1029" s="366" t="str">
        <f t="shared" si="2310"/>
        <v xml:space="preserve">    </v>
      </c>
      <c r="AM1029" s="849">
        <f t="shared" si="2247"/>
        <v>0</v>
      </c>
      <c r="AN1029" s="570"/>
      <c r="AO1029" s="391">
        <f t="shared" si="2293"/>
        <v>0</v>
      </c>
      <c r="AP1029" s="386">
        <f t="shared" si="2294"/>
        <v>0</v>
      </c>
      <c r="AQ1029" s="366" t="str">
        <f t="shared" si="2311"/>
        <v xml:space="preserve">    </v>
      </c>
      <c r="AR1029" s="849">
        <f t="shared" si="2248"/>
        <v>0</v>
      </c>
      <c r="AS1029" s="570"/>
      <c r="AT1029" s="391">
        <f t="shared" si="2295"/>
        <v>0</v>
      </c>
      <c r="AU1029" s="386">
        <f t="shared" si="2296"/>
        <v>0</v>
      </c>
      <c r="AV1029" s="366" t="str">
        <f t="shared" si="2312"/>
        <v xml:space="preserve">    </v>
      </c>
      <c r="AW1029" s="849">
        <f t="shared" si="2249"/>
        <v>0</v>
      </c>
      <c r="AX1029" s="570"/>
      <c r="AY1029" s="391">
        <f t="shared" si="2297"/>
        <v>0</v>
      </c>
      <c r="AZ1029" s="386">
        <f t="shared" si="2298"/>
        <v>0</v>
      </c>
      <c r="BA1029" s="366" t="str">
        <f t="shared" si="2313"/>
        <v xml:space="preserve">    </v>
      </c>
      <c r="BB1029" s="849">
        <f t="shared" si="2250"/>
        <v>0</v>
      </c>
      <c r="BC1029" s="570"/>
      <c r="BD1029" s="391">
        <f t="shared" si="2299"/>
        <v>0</v>
      </c>
      <c r="BE1029" s="386">
        <f t="shared" si="2300"/>
        <v>0</v>
      </c>
      <c r="BF1029" s="366" t="str">
        <f t="shared" si="2314"/>
        <v xml:space="preserve">    </v>
      </c>
      <c r="BG1029" s="849">
        <f t="shared" si="2251"/>
        <v>0</v>
      </c>
      <c r="BH1029" s="570"/>
      <c r="BI1029" s="391">
        <f t="shared" si="2301"/>
        <v>0</v>
      </c>
      <c r="BJ1029" s="386">
        <f t="shared" si="2302"/>
        <v>0</v>
      </c>
      <c r="BK1029" s="366" t="str">
        <f t="shared" si="2315"/>
        <v xml:space="preserve">    </v>
      </c>
      <c r="BM1029" s="383">
        <f t="shared" si="2252"/>
        <v>0</v>
      </c>
      <c r="BN1029" s="7"/>
    </row>
    <row r="1030" spans="1:66" s="52" customFormat="1" ht="12.75">
      <c r="A1030" s="635">
        <v>45</v>
      </c>
      <c r="B1030" s="846" t="str">
        <f>B955</f>
        <v xml:space="preserve">Sub-total Operating Expenses </v>
      </c>
      <c r="C1030" s="871">
        <f t="shared" si="2253"/>
        <v>0</v>
      </c>
      <c r="D1030" s="845">
        <f>SUM(D989:D1029)</f>
        <v>0</v>
      </c>
      <c r="E1030" s="845">
        <f>SUM(E989:E1029)</f>
        <v>0</v>
      </c>
      <c r="F1030" s="873">
        <f>SUM(F989:F1029)</f>
        <v>0</v>
      </c>
      <c r="G1030" s="873">
        <f t="shared" si="2280"/>
        <v>0</v>
      </c>
      <c r="H1030" s="874" t="str">
        <f t="shared" si="2304"/>
        <v xml:space="preserve">    </v>
      </c>
      <c r="I1030" s="845">
        <f>SUM(I989:I1029)</f>
        <v>0</v>
      </c>
      <c r="J1030" s="845">
        <f>SUM(J989:J1029)</f>
        <v>0</v>
      </c>
      <c r="K1030" s="876">
        <f>SUM(K989:K1029)</f>
        <v>0</v>
      </c>
      <c r="L1030" s="876">
        <f t="shared" si="2282"/>
        <v>0</v>
      </c>
      <c r="M1030" s="874" t="str">
        <f t="shared" si="2305"/>
        <v xml:space="preserve">    </v>
      </c>
      <c r="N1030" s="845">
        <f>SUM(N989:N1029)</f>
        <v>0</v>
      </c>
      <c r="O1030" s="845">
        <f>SUM(O989:O1029)</f>
        <v>0</v>
      </c>
      <c r="P1030" s="876">
        <f>SUM(P989:P1029)</f>
        <v>0</v>
      </c>
      <c r="Q1030" s="876">
        <f t="shared" si="2284"/>
        <v>0</v>
      </c>
      <c r="R1030" s="874" t="str">
        <f t="shared" si="2306"/>
        <v xml:space="preserve">    </v>
      </c>
      <c r="S1030" s="845">
        <f>SUM(S989:S1029)</f>
        <v>0</v>
      </c>
      <c r="T1030" s="845">
        <f>SUM(T989:T1029)</f>
        <v>0</v>
      </c>
      <c r="U1030" s="876">
        <f>SUM(U989:U1029)</f>
        <v>0</v>
      </c>
      <c r="V1030" s="876">
        <f t="shared" si="2286"/>
        <v>0</v>
      </c>
      <c r="W1030" s="874" t="str">
        <f t="shared" si="2307"/>
        <v xml:space="preserve">    </v>
      </c>
      <c r="X1030" s="845">
        <f>SUM(X989:X1029)</f>
        <v>0</v>
      </c>
      <c r="Y1030" s="845">
        <f>SUM(Y989:Y1029)</f>
        <v>0</v>
      </c>
      <c r="Z1030" s="876">
        <f>SUM(Z989:Z1029)</f>
        <v>0</v>
      </c>
      <c r="AA1030" s="876">
        <f t="shared" si="2288"/>
        <v>0</v>
      </c>
      <c r="AB1030" s="874" t="str">
        <f t="shared" si="2308"/>
        <v xml:space="preserve">    </v>
      </c>
      <c r="AC1030" s="845">
        <f>SUM(AC989:AC1029)</f>
        <v>0</v>
      </c>
      <c r="AD1030" s="845">
        <f>SUM(AD989:AD1029)</f>
        <v>0</v>
      </c>
      <c r="AE1030" s="876">
        <f>SUM(AE989:AE1029)</f>
        <v>0</v>
      </c>
      <c r="AF1030" s="876">
        <f t="shared" si="2290"/>
        <v>0</v>
      </c>
      <c r="AG1030" s="874" t="str">
        <f t="shared" si="2309"/>
        <v xml:space="preserve">    </v>
      </c>
      <c r="AH1030" s="845">
        <f>SUM(AH989:AH1029)</f>
        <v>0</v>
      </c>
      <c r="AI1030" s="845">
        <f>SUM(AI989:AI1029)</f>
        <v>0</v>
      </c>
      <c r="AJ1030" s="876">
        <f>SUM(AJ989:AJ1029)</f>
        <v>0</v>
      </c>
      <c r="AK1030" s="876">
        <f t="shared" si="2292"/>
        <v>0</v>
      </c>
      <c r="AL1030" s="874" t="str">
        <f t="shared" si="2310"/>
        <v xml:space="preserve">    </v>
      </c>
      <c r="AM1030" s="845">
        <f>SUM(AM989:AM1029)</f>
        <v>0</v>
      </c>
      <c r="AN1030" s="845">
        <f>SUM(AN989:AN1029)</f>
        <v>0</v>
      </c>
      <c r="AO1030" s="876">
        <f>SUM(AO989:AO1029)</f>
        <v>0</v>
      </c>
      <c r="AP1030" s="876">
        <f t="shared" si="2294"/>
        <v>0</v>
      </c>
      <c r="AQ1030" s="874" t="str">
        <f t="shared" si="2311"/>
        <v xml:space="preserve">    </v>
      </c>
      <c r="AR1030" s="845">
        <f>SUM(AR989:AR1029)</f>
        <v>0</v>
      </c>
      <c r="AS1030" s="845">
        <f>SUM(AS989:AS1029)</f>
        <v>0</v>
      </c>
      <c r="AT1030" s="876">
        <f>SUM(AT989:AT1029)</f>
        <v>0</v>
      </c>
      <c r="AU1030" s="876">
        <f t="shared" si="2296"/>
        <v>0</v>
      </c>
      <c r="AV1030" s="874" t="str">
        <f t="shared" si="2312"/>
        <v xml:space="preserve">    </v>
      </c>
      <c r="AW1030" s="845">
        <f>SUM(AW989:AW1029)</f>
        <v>0</v>
      </c>
      <c r="AX1030" s="845">
        <f>SUM(AX989:AX1029)</f>
        <v>0</v>
      </c>
      <c r="AY1030" s="876">
        <f>SUM(AY989:AY1029)</f>
        <v>0</v>
      </c>
      <c r="AZ1030" s="876">
        <f t="shared" si="2298"/>
        <v>0</v>
      </c>
      <c r="BA1030" s="874" t="str">
        <f t="shared" si="2313"/>
        <v xml:space="preserve">    </v>
      </c>
      <c r="BB1030" s="845">
        <f>SUM(BB989:BB1029)</f>
        <v>0</v>
      </c>
      <c r="BC1030" s="845">
        <f>SUM(BC989:BC1029)</f>
        <v>0</v>
      </c>
      <c r="BD1030" s="876">
        <f>SUM(BD989:BD1029)</f>
        <v>0</v>
      </c>
      <c r="BE1030" s="876">
        <f t="shared" si="2300"/>
        <v>0</v>
      </c>
      <c r="BF1030" s="874" t="str">
        <f t="shared" si="2314"/>
        <v xml:space="preserve">    </v>
      </c>
      <c r="BG1030" s="845">
        <f>SUM(BG989:BG1029)</f>
        <v>0</v>
      </c>
      <c r="BH1030" s="845">
        <f>SUM(BH989:BH1029)</f>
        <v>0</v>
      </c>
      <c r="BI1030" s="876">
        <f>SUM(BI989:BI1029)</f>
        <v>0</v>
      </c>
      <c r="BJ1030" s="876">
        <f t="shared" si="2302"/>
        <v>0</v>
      </c>
      <c r="BK1030" s="874" t="str">
        <f t="shared" si="2315"/>
        <v xml:space="preserve">    </v>
      </c>
      <c r="BM1030" s="383">
        <f t="shared" si="2252"/>
        <v>0</v>
      </c>
      <c r="BN1030" s="51"/>
    </row>
    <row r="1031" spans="1:66" s="5" customFormat="1" ht="12.75">
      <c r="A1031" s="634">
        <v>46</v>
      </c>
      <c r="B1031" s="895" t="str">
        <f t="shared" si="2303"/>
        <v>*Fixed Assets</v>
      </c>
      <c r="C1031" s="378">
        <f t="shared" si="2253"/>
        <v>0</v>
      </c>
      <c r="D1031" s="659">
        <f t="shared" si="2240"/>
        <v>0</v>
      </c>
      <c r="E1031" s="570"/>
      <c r="F1031" s="391">
        <f>+F956+E1031</f>
        <v>0</v>
      </c>
      <c r="G1031" s="387">
        <f t="shared" si="2280"/>
        <v>0</v>
      </c>
      <c r="H1031" s="367" t="str">
        <f t="shared" si="2304"/>
        <v xml:space="preserve">    </v>
      </c>
      <c r="I1031" s="849">
        <f t="shared" si="2241"/>
        <v>0</v>
      </c>
      <c r="J1031" s="570"/>
      <c r="K1031" s="391">
        <f>+K956+J1031</f>
        <v>0</v>
      </c>
      <c r="L1031" s="387">
        <f t="shared" si="2282"/>
        <v>0</v>
      </c>
      <c r="M1031" s="367" t="str">
        <f t="shared" si="2305"/>
        <v xml:space="preserve">    </v>
      </c>
      <c r="N1031" s="849">
        <f t="shared" si="2242"/>
        <v>0</v>
      </c>
      <c r="O1031" s="570"/>
      <c r="P1031" s="391">
        <f>+P956+O1031</f>
        <v>0</v>
      </c>
      <c r="Q1031" s="387">
        <f t="shared" si="2284"/>
        <v>0</v>
      </c>
      <c r="R1031" s="367" t="str">
        <f t="shared" si="2306"/>
        <v xml:space="preserve">    </v>
      </c>
      <c r="S1031" s="849">
        <f t="shared" si="2243"/>
        <v>0</v>
      </c>
      <c r="T1031" s="570"/>
      <c r="U1031" s="391">
        <f>+U956+T1031</f>
        <v>0</v>
      </c>
      <c r="V1031" s="387">
        <f t="shared" si="2286"/>
        <v>0</v>
      </c>
      <c r="W1031" s="367" t="str">
        <f t="shared" si="2307"/>
        <v xml:space="preserve">    </v>
      </c>
      <c r="X1031" s="849">
        <f t="shared" si="2244"/>
        <v>0</v>
      </c>
      <c r="Y1031" s="570"/>
      <c r="Z1031" s="391">
        <f>+Z956+Y1031</f>
        <v>0</v>
      </c>
      <c r="AA1031" s="387">
        <f t="shared" si="2288"/>
        <v>0</v>
      </c>
      <c r="AB1031" s="367" t="str">
        <f t="shared" si="2308"/>
        <v xml:space="preserve">    </v>
      </c>
      <c r="AC1031" s="849">
        <f t="shared" si="2245"/>
        <v>0</v>
      </c>
      <c r="AD1031" s="570"/>
      <c r="AE1031" s="391">
        <f>+AE956+AD1031</f>
        <v>0</v>
      </c>
      <c r="AF1031" s="387">
        <f t="shared" si="2290"/>
        <v>0</v>
      </c>
      <c r="AG1031" s="367" t="str">
        <f t="shared" si="2309"/>
        <v xml:space="preserve">    </v>
      </c>
      <c r="AH1031" s="849">
        <f t="shared" si="2246"/>
        <v>0</v>
      </c>
      <c r="AI1031" s="570"/>
      <c r="AJ1031" s="391">
        <f>+AJ956+AI1031</f>
        <v>0</v>
      </c>
      <c r="AK1031" s="387">
        <f t="shared" si="2292"/>
        <v>0</v>
      </c>
      <c r="AL1031" s="367" t="str">
        <f t="shared" si="2310"/>
        <v xml:space="preserve">    </v>
      </c>
      <c r="AM1031" s="849">
        <f t="shared" si="2247"/>
        <v>0</v>
      </c>
      <c r="AN1031" s="570"/>
      <c r="AO1031" s="391">
        <f>+AO956+AN1031</f>
        <v>0</v>
      </c>
      <c r="AP1031" s="387">
        <f t="shared" si="2294"/>
        <v>0</v>
      </c>
      <c r="AQ1031" s="367" t="str">
        <f t="shared" si="2311"/>
        <v xml:space="preserve">    </v>
      </c>
      <c r="AR1031" s="849">
        <f t="shared" si="2248"/>
        <v>0</v>
      </c>
      <c r="AS1031" s="570"/>
      <c r="AT1031" s="391">
        <f>+AT956+AS1031</f>
        <v>0</v>
      </c>
      <c r="AU1031" s="387">
        <f t="shared" si="2296"/>
        <v>0</v>
      </c>
      <c r="AV1031" s="367" t="str">
        <f t="shared" si="2312"/>
        <v xml:space="preserve">    </v>
      </c>
      <c r="AW1031" s="849">
        <f t="shared" si="2249"/>
        <v>0</v>
      </c>
      <c r="AX1031" s="570"/>
      <c r="AY1031" s="391">
        <f>+AY956+AX1031</f>
        <v>0</v>
      </c>
      <c r="AZ1031" s="387">
        <f t="shared" si="2298"/>
        <v>0</v>
      </c>
      <c r="BA1031" s="367" t="str">
        <f t="shared" si="2313"/>
        <v xml:space="preserve">    </v>
      </c>
      <c r="BB1031" s="849">
        <f t="shared" si="2250"/>
        <v>0</v>
      </c>
      <c r="BC1031" s="570"/>
      <c r="BD1031" s="391">
        <f>+BD956+BC1031</f>
        <v>0</v>
      </c>
      <c r="BE1031" s="387">
        <f t="shared" si="2300"/>
        <v>0</v>
      </c>
      <c r="BF1031" s="367" t="str">
        <f t="shared" si="2314"/>
        <v xml:space="preserve">    </v>
      </c>
      <c r="BG1031" s="849">
        <f t="shared" si="2251"/>
        <v>0</v>
      </c>
      <c r="BH1031" s="570"/>
      <c r="BI1031" s="391">
        <f>+BI956+BH1031</f>
        <v>0</v>
      </c>
      <c r="BJ1031" s="387">
        <f t="shared" si="2302"/>
        <v>0</v>
      </c>
      <c r="BK1031" s="367" t="str">
        <f t="shared" si="2315"/>
        <v xml:space="preserve">    </v>
      </c>
      <c r="BM1031" s="383">
        <f t="shared" si="2252"/>
        <v>0</v>
      </c>
      <c r="BN1031" s="7"/>
    </row>
    <row r="1032" spans="1:66" s="28" customFormat="1" ht="12.75" customHeight="1">
      <c r="A1032" s="634">
        <v>47</v>
      </c>
      <c r="B1032" s="895" t="str">
        <f t="shared" si="2303"/>
        <v>*Indirect Costs</v>
      </c>
      <c r="C1032" s="378">
        <f t="shared" si="2253"/>
        <v>0</v>
      </c>
      <c r="D1032" s="412">
        <f t="shared" si="2240"/>
        <v>0</v>
      </c>
      <c r="E1032" s="570"/>
      <c r="F1032" s="391">
        <f>+F957+E1032</f>
        <v>0</v>
      </c>
      <c r="G1032" s="387">
        <f t="shared" si="2280"/>
        <v>0</v>
      </c>
      <c r="H1032" s="367" t="str">
        <f t="shared" si="2304"/>
        <v xml:space="preserve">    </v>
      </c>
      <c r="I1032" s="851">
        <f t="shared" si="2241"/>
        <v>0</v>
      </c>
      <c r="J1032" s="570"/>
      <c r="K1032" s="391">
        <f>+K957+J1032</f>
        <v>0</v>
      </c>
      <c r="L1032" s="387">
        <f t="shared" si="2282"/>
        <v>0</v>
      </c>
      <c r="M1032" s="367" t="str">
        <f t="shared" si="2305"/>
        <v xml:space="preserve">    </v>
      </c>
      <c r="N1032" s="851">
        <f t="shared" si="2242"/>
        <v>0</v>
      </c>
      <c r="O1032" s="570"/>
      <c r="P1032" s="391">
        <f>+P957+O1032</f>
        <v>0</v>
      </c>
      <c r="Q1032" s="387">
        <f t="shared" si="2284"/>
        <v>0</v>
      </c>
      <c r="R1032" s="367" t="str">
        <f t="shared" si="2306"/>
        <v xml:space="preserve">    </v>
      </c>
      <c r="S1032" s="851">
        <f t="shared" si="2243"/>
        <v>0</v>
      </c>
      <c r="T1032" s="570"/>
      <c r="U1032" s="391">
        <f>+U957+T1032</f>
        <v>0</v>
      </c>
      <c r="V1032" s="387">
        <f t="shared" si="2286"/>
        <v>0</v>
      </c>
      <c r="W1032" s="367" t="str">
        <f t="shared" si="2307"/>
        <v xml:space="preserve">    </v>
      </c>
      <c r="X1032" s="851">
        <f t="shared" si="2244"/>
        <v>0</v>
      </c>
      <c r="Y1032" s="570"/>
      <c r="Z1032" s="391">
        <f>+Z957+Y1032</f>
        <v>0</v>
      </c>
      <c r="AA1032" s="387">
        <f t="shared" si="2288"/>
        <v>0</v>
      </c>
      <c r="AB1032" s="367" t="str">
        <f t="shared" si="2308"/>
        <v xml:space="preserve">    </v>
      </c>
      <c r="AC1032" s="851">
        <f t="shared" si="2245"/>
        <v>0</v>
      </c>
      <c r="AD1032" s="570"/>
      <c r="AE1032" s="391">
        <f>+AE957+AD1032</f>
        <v>0</v>
      </c>
      <c r="AF1032" s="387">
        <f t="shared" si="2290"/>
        <v>0</v>
      </c>
      <c r="AG1032" s="367" t="str">
        <f t="shared" si="2309"/>
        <v xml:space="preserve">    </v>
      </c>
      <c r="AH1032" s="851">
        <f t="shared" si="2246"/>
        <v>0</v>
      </c>
      <c r="AI1032" s="570"/>
      <c r="AJ1032" s="391">
        <f>+AJ957+AI1032</f>
        <v>0</v>
      </c>
      <c r="AK1032" s="387">
        <f t="shared" si="2292"/>
        <v>0</v>
      </c>
      <c r="AL1032" s="367" t="str">
        <f t="shared" si="2310"/>
        <v xml:space="preserve">    </v>
      </c>
      <c r="AM1032" s="851">
        <f t="shared" si="2247"/>
        <v>0</v>
      </c>
      <c r="AN1032" s="570"/>
      <c r="AO1032" s="391">
        <f>+AO957+AN1032</f>
        <v>0</v>
      </c>
      <c r="AP1032" s="387">
        <f t="shared" si="2294"/>
        <v>0</v>
      </c>
      <c r="AQ1032" s="367" t="str">
        <f t="shared" si="2311"/>
        <v xml:space="preserve">    </v>
      </c>
      <c r="AR1032" s="851">
        <f t="shared" si="2248"/>
        <v>0</v>
      </c>
      <c r="AS1032" s="570"/>
      <c r="AT1032" s="391">
        <f>+AT957+AS1032</f>
        <v>0</v>
      </c>
      <c r="AU1032" s="387">
        <f t="shared" si="2296"/>
        <v>0</v>
      </c>
      <c r="AV1032" s="367" t="str">
        <f t="shared" si="2312"/>
        <v xml:space="preserve">    </v>
      </c>
      <c r="AW1032" s="851">
        <f t="shared" si="2249"/>
        <v>0</v>
      </c>
      <c r="AX1032" s="570"/>
      <c r="AY1032" s="391">
        <f>+AY957+AX1032</f>
        <v>0</v>
      </c>
      <c r="AZ1032" s="387">
        <f t="shared" si="2298"/>
        <v>0</v>
      </c>
      <c r="BA1032" s="367" t="str">
        <f t="shared" si="2313"/>
        <v xml:space="preserve">    </v>
      </c>
      <c r="BB1032" s="851">
        <f t="shared" si="2250"/>
        <v>0</v>
      </c>
      <c r="BC1032" s="570"/>
      <c r="BD1032" s="391">
        <f>+BD957+BC1032</f>
        <v>0</v>
      </c>
      <c r="BE1032" s="387">
        <f t="shared" si="2300"/>
        <v>0</v>
      </c>
      <c r="BF1032" s="367" t="str">
        <f t="shared" si="2314"/>
        <v xml:space="preserve">    </v>
      </c>
      <c r="BG1032" s="851">
        <f t="shared" si="2251"/>
        <v>0</v>
      </c>
      <c r="BH1032" s="570"/>
      <c r="BI1032" s="391">
        <f>+BI957+BH1032</f>
        <v>0</v>
      </c>
      <c r="BJ1032" s="387">
        <f t="shared" si="2302"/>
        <v>0</v>
      </c>
      <c r="BK1032" s="367" t="str">
        <f t="shared" si="2315"/>
        <v xml:space="preserve">    </v>
      </c>
      <c r="BL1032" s="5"/>
      <c r="BM1032" s="383">
        <f t="shared" si="2252"/>
        <v>0</v>
      </c>
      <c r="BN1032" s="29"/>
    </row>
    <row r="1033" spans="1:66" s="55" customFormat="1" ht="13.9" customHeight="1">
      <c r="A1033" s="635">
        <v>48</v>
      </c>
      <c r="B1033" s="846" t="str">
        <f>B958</f>
        <v>Total Operating Expenses</v>
      </c>
      <c r="C1033" s="877">
        <f t="shared" si="2253"/>
        <v>0</v>
      </c>
      <c r="D1033" s="845">
        <f t="shared" ref="D1033:F1033" si="2316">D1030+D1031+D1032</f>
        <v>0</v>
      </c>
      <c r="E1033" s="845">
        <f t="shared" si="2316"/>
        <v>0</v>
      </c>
      <c r="F1033" s="873">
        <f t="shared" si="2316"/>
        <v>0</v>
      </c>
      <c r="G1033" s="873">
        <f t="shared" si="2280"/>
        <v>0</v>
      </c>
      <c r="H1033" s="874" t="str">
        <f t="shared" si="2304"/>
        <v xml:space="preserve">    </v>
      </c>
      <c r="I1033" s="845">
        <f t="shared" ref="I1033:K1033" si="2317">I1030+I1031+I1032</f>
        <v>0</v>
      </c>
      <c r="J1033" s="845">
        <f t="shared" si="2317"/>
        <v>0</v>
      </c>
      <c r="K1033" s="876">
        <f t="shared" si="2317"/>
        <v>0</v>
      </c>
      <c r="L1033" s="876">
        <f t="shared" si="2282"/>
        <v>0</v>
      </c>
      <c r="M1033" s="874" t="str">
        <f t="shared" si="2305"/>
        <v xml:space="preserve">    </v>
      </c>
      <c r="N1033" s="845">
        <f t="shared" ref="N1033:P1033" si="2318">N1030+N1031+N1032</f>
        <v>0</v>
      </c>
      <c r="O1033" s="845">
        <f t="shared" si="2318"/>
        <v>0</v>
      </c>
      <c r="P1033" s="876">
        <f t="shared" si="2318"/>
        <v>0</v>
      </c>
      <c r="Q1033" s="876">
        <f t="shared" si="2284"/>
        <v>0</v>
      </c>
      <c r="R1033" s="874" t="str">
        <f t="shared" si="2306"/>
        <v xml:space="preserve">    </v>
      </c>
      <c r="S1033" s="845">
        <f t="shared" ref="S1033:U1033" si="2319">S1030+S1031+S1032</f>
        <v>0</v>
      </c>
      <c r="T1033" s="845">
        <f t="shared" si="2319"/>
        <v>0</v>
      </c>
      <c r="U1033" s="876">
        <f t="shared" si="2319"/>
        <v>0</v>
      </c>
      <c r="V1033" s="876">
        <f t="shared" si="2286"/>
        <v>0</v>
      </c>
      <c r="W1033" s="874" t="str">
        <f t="shared" si="2307"/>
        <v xml:space="preserve">    </v>
      </c>
      <c r="X1033" s="845">
        <f t="shared" ref="X1033:Z1033" si="2320">X1030+X1031+X1032</f>
        <v>0</v>
      </c>
      <c r="Y1033" s="845">
        <f t="shared" si="2320"/>
        <v>0</v>
      </c>
      <c r="Z1033" s="876">
        <f t="shared" si="2320"/>
        <v>0</v>
      </c>
      <c r="AA1033" s="876">
        <f t="shared" si="2288"/>
        <v>0</v>
      </c>
      <c r="AB1033" s="874" t="str">
        <f t="shared" si="2308"/>
        <v xml:space="preserve">    </v>
      </c>
      <c r="AC1033" s="845">
        <f t="shared" ref="AC1033:AE1033" si="2321">AC1030+AC1031+AC1032</f>
        <v>0</v>
      </c>
      <c r="AD1033" s="845">
        <f t="shared" si="2321"/>
        <v>0</v>
      </c>
      <c r="AE1033" s="876">
        <f t="shared" si="2321"/>
        <v>0</v>
      </c>
      <c r="AF1033" s="876">
        <f t="shared" si="2290"/>
        <v>0</v>
      </c>
      <c r="AG1033" s="874" t="str">
        <f t="shared" si="2309"/>
        <v xml:space="preserve">    </v>
      </c>
      <c r="AH1033" s="845">
        <f t="shared" ref="AH1033:AJ1033" si="2322">AH1030+AH1031+AH1032</f>
        <v>0</v>
      </c>
      <c r="AI1033" s="845">
        <f t="shared" si="2322"/>
        <v>0</v>
      </c>
      <c r="AJ1033" s="876">
        <f t="shared" si="2322"/>
        <v>0</v>
      </c>
      <c r="AK1033" s="876">
        <f t="shared" si="2292"/>
        <v>0</v>
      </c>
      <c r="AL1033" s="874" t="str">
        <f t="shared" si="2310"/>
        <v xml:space="preserve">    </v>
      </c>
      <c r="AM1033" s="845">
        <f t="shared" ref="AM1033:AO1033" si="2323">AM1030+AM1031+AM1032</f>
        <v>0</v>
      </c>
      <c r="AN1033" s="845">
        <f t="shared" si="2323"/>
        <v>0</v>
      </c>
      <c r="AO1033" s="876">
        <f t="shared" si="2323"/>
        <v>0</v>
      </c>
      <c r="AP1033" s="876">
        <f t="shared" si="2294"/>
        <v>0</v>
      </c>
      <c r="AQ1033" s="874" t="str">
        <f t="shared" si="2311"/>
        <v xml:space="preserve">    </v>
      </c>
      <c r="AR1033" s="845">
        <f t="shared" ref="AR1033:AT1033" si="2324">AR1030+AR1031+AR1032</f>
        <v>0</v>
      </c>
      <c r="AS1033" s="845">
        <f t="shared" si="2324"/>
        <v>0</v>
      </c>
      <c r="AT1033" s="876">
        <f t="shared" si="2324"/>
        <v>0</v>
      </c>
      <c r="AU1033" s="876">
        <f t="shared" si="2296"/>
        <v>0</v>
      </c>
      <c r="AV1033" s="874" t="str">
        <f t="shared" si="2312"/>
        <v xml:space="preserve">    </v>
      </c>
      <c r="AW1033" s="845">
        <f t="shared" ref="AW1033:AY1033" si="2325">AW1030+AW1031+AW1032</f>
        <v>0</v>
      </c>
      <c r="AX1033" s="845">
        <f t="shared" si="2325"/>
        <v>0</v>
      </c>
      <c r="AY1033" s="876">
        <f t="shared" si="2325"/>
        <v>0</v>
      </c>
      <c r="AZ1033" s="876">
        <f t="shared" si="2298"/>
        <v>0</v>
      </c>
      <c r="BA1033" s="874" t="str">
        <f t="shared" si="2313"/>
        <v xml:space="preserve">    </v>
      </c>
      <c r="BB1033" s="845">
        <f t="shared" ref="BB1033:BD1033" si="2326">BB1030+BB1031+BB1032</f>
        <v>0</v>
      </c>
      <c r="BC1033" s="845">
        <f t="shared" si="2326"/>
        <v>0</v>
      </c>
      <c r="BD1033" s="876">
        <f t="shared" si="2326"/>
        <v>0</v>
      </c>
      <c r="BE1033" s="876">
        <f t="shared" si="2300"/>
        <v>0</v>
      </c>
      <c r="BF1033" s="874" t="str">
        <f t="shared" si="2314"/>
        <v xml:space="preserve">    </v>
      </c>
      <c r="BG1033" s="845">
        <f t="shared" ref="BG1033:BI1033" si="2327">BG1030+BG1031+BG1032</f>
        <v>0</v>
      </c>
      <c r="BH1033" s="845">
        <f t="shared" si="2327"/>
        <v>0</v>
      </c>
      <c r="BI1033" s="876">
        <f t="shared" si="2327"/>
        <v>0</v>
      </c>
      <c r="BJ1033" s="876">
        <f t="shared" si="2302"/>
        <v>0</v>
      </c>
      <c r="BK1033" s="874" t="str">
        <f t="shared" si="2315"/>
        <v xml:space="preserve">    </v>
      </c>
      <c r="BL1033" s="52"/>
      <c r="BM1033" s="383">
        <f t="shared" si="2252"/>
        <v>0</v>
      </c>
    </row>
    <row r="1034" spans="1:66" s="55" customFormat="1" ht="12.75" customHeight="1">
      <c r="A1034" s="635">
        <v>49</v>
      </c>
      <c r="B1034" s="858" t="str">
        <f>B959</f>
        <v>GROSS COST</v>
      </c>
      <c r="C1034" s="859">
        <f t="shared" si="2253"/>
        <v>0</v>
      </c>
      <c r="D1034" s="847">
        <f>D1033+D988</f>
        <v>0</v>
      </c>
      <c r="E1034" s="847">
        <f>E1033+E988</f>
        <v>0</v>
      </c>
      <c r="F1034" s="862">
        <f>F1033+F988</f>
        <v>0</v>
      </c>
      <c r="G1034" s="862">
        <f t="shared" si="2280"/>
        <v>0</v>
      </c>
      <c r="H1034" s="863" t="str">
        <f t="shared" si="2304"/>
        <v xml:space="preserve">    </v>
      </c>
      <c r="I1034" s="847">
        <f>I1033+I988</f>
        <v>0</v>
      </c>
      <c r="J1034" s="847">
        <f>J1033+J988</f>
        <v>0</v>
      </c>
      <c r="K1034" s="866">
        <f>K1033+K988</f>
        <v>0</v>
      </c>
      <c r="L1034" s="866">
        <f t="shared" si="2282"/>
        <v>0</v>
      </c>
      <c r="M1034" s="863" t="str">
        <f t="shared" si="2305"/>
        <v xml:space="preserve">    </v>
      </c>
      <c r="N1034" s="847">
        <f>N1033+N988</f>
        <v>0</v>
      </c>
      <c r="O1034" s="847">
        <f>O1033+O988</f>
        <v>0</v>
      </c>
      <c r="P1034" s="866">
        <f>P1033+P988</f>
        <v>0</v>
      </c>
      <c r="Q1034" s="866">
        <f t="shared" si="2284"/>
        <v>0</v>
      </c>
      <c r="R1034" s="863" t="str">
        <f t="shared" si="2306"/>
        <v xml:space="preserve">    </v>
      </c>
      <c r="S1034" s="847">
        <f>S1033+S988</f>
        <v>0</v>
      </c>
      <c r="T1034" s="847">
        <f>T1033+T988</f>
        <v>0</v>
      </c>
      <c r="U1034" s="866">
        <f>U1033+U988</f>
        <v>0</v>
      </c>
      <c r="V1034" s="866">
        <f t="shared" si="2286"/>
        <v>0</v>
      </c>
      <c r="W1034" s="863" t="str">
        <f t="shared" si="2307"/>
        <v xml:space="preserve">    </v>
      </c>
      <c r="X1034" s="847">
        <f>X1033+X988</f>
        <v>0</v>
      </c>
      <c r="Y1034" s="847">
        <f>Y1033+Y988</f>
        <v>0</v>
      </c>
      <c r="Z1034" s="866">
        <f>Z1033+Z988</f>
        <v>0</v>
      </c>
      <c r="AA1034" s="866">
        <f t="shared" si="2288"/>
        <v>0</v>
      </c>
      <c r="AB1034" s="863" t="str">
        <f t="shared" si="2308"/>
        <v xml:space="preserve">    </v>
      </c>
      <c r="AC1034" s="847">
        <f>AC1033+AC988</f>
        <v>0</v>
      </c>
      <c r="AD1034" s="847">
        <f>AD1033+AD988</f>
        <v>0</v>
      </c>
      <c r="AE1034" s="866">
        <f>AE1033+AE988</f>
        <v>0</v>
      </c>
      <c r="AF1034" s="866">
        <f t="shared" si="2290"/>
        <v>0</v>
      </c>
      <c r="AG1034" s="863" t="str">
        <f t="shared" si="2309"/>
        <v xml:space="preserve">    </v>
      </c>
      <c r="AH1034" s="847">
        <f>AH1033+AH988</f>
        <v>0</v>
      </c>
      <c r="AI1034" s="847">
        <f>AI1033+AI988</f>
        <v>0</v>
      </c>
      <c r="AJ1034" s="866">
        <f>AJ1033+AJ988</f>
        <v>0</v>
      </c>
      <c r="AK1034" s="866">
        <f t="shared" si="2292"/>
        <v>0</v>
      </c>
      <c r="AL1034" s="863" t="str">
        <f t="shared" si="2310"/>
        <v xml:space="preserve">    </v>
      </c>
      <c r="AM1034" s="847">
        <f>AM1033+AM988</f>
        <v>0</v>
      </c>
      <c r="AN1034" s="847">
        <f>AN1033+AN988</f>
        <v>0</v>
      </c>
      <c r="AO1034" s="866">
        <f>AO1033+AO988</f>
        <v>0</v>
      </c>
      <c r="AP1034" s="866">
        <f t="shared" si="2294"/>
        <v>0</v>
      </c>
      <c r="AQ1034" s="863" t="str">
        <f t="shared" si="2311"/>
        <v xml:space="preserve">    </v>
      </c>
      <c r="AR1034" s="847">
        <f>AR1033+AR988</f>
        <v>0</v>
      </c>
      <c r="AS1034" s="847">
        <f>AS1033+AS988</f>
        <v>0</v>
      </c>
      <c r="AT1034" s="866">
        <f>AT1033+AT988</f>
        <v>0</v>
      </c>
      <c r="AU1034" s="866">
        <f t="shared" si="2296"/>
        <v>0</v>
      </c>
      <c r="AV1034" s="863" t="str">
        <f t="shared" si="2312"/>
        <v xml:space="preserve">    </v>
      </c>
      <c r="AW1034" s="847">
        <f>AW1033+AW988</f>
        <v>0</v>
      </c>
      <c r="AX1034" s="847">
        <f>AX1033+AX988</f>
        <v>0</v>
      </c>
      <c r="AY1034" s="866">
        <f>AY1033+AY988</f>
        <v>0</v>
      </c>
      <c r="AZ1034" s="866">
        <f t="shared" si="2298"/>
        <v>0</v>
      </c>
      <c r="BA1034" s="863" t="str">
        <f t="shared" si="2313"/>
        <v xml:space="preserve">    </v>
      </c>
      <c r="BB1034" s="847">
        <f>BB1033+BB988</f>
        <v>0</v>
      </c>
      <c r="BC1034" s="847">
        <f>BC1033+BC988</f>
        <v>0</v>
      </c>
      <c r="BD1034" s="866">
        <f>BD1033+BD988</f>
        <v>0</v>
      </c>
      <c r="BE1034" s="866">
        <f t="shared" si="2300"/>
        <v>0</v>
      </c>
      <c r="BF1034" s="863" t="str">
        <f t="shared" si="2314"/>
        <v xml:space="preserve">    </v>
      </c>
      <c r="BG1034" s="847">
        <f>BG1033+BG988</f>
        <v>0</v>
      </c>
      <c r="BH1034" s="847">
        <f>BH1033+BH988</f>
        <v>0</v>
      </c>
      <c r="BI1034" s="866">
        <f>BI1033+BI988</f>
        <v>0</v>
      </c>
      <c r="BJ1034" s="866">
        <f t="shared" si="2302"/>
        <v>0</v>
      </c>
      <c r="BK1034" s="863" t="str">
        <f t="shared" si="2315"/>
        <v xml:space="preserve">    </v>
      </c>
      <c r="BL1034" s="405"/>
      <c r="BM1034" s="383">
        <f t="shared" si="2252"/>
        <v>0</v>
      </c>
    </row>
    <row r="1035" spans="1:66" s="50" customFormat="1" ht="10.9" customHeight="1">
      <c r="A1035" s="635">
        <v>50</v>
      </c>
      <c r="B1035" s="649" t="str">
        <f>B960</f>
        <v>Less: Contract Revenues</v>
      </c>
      <c r="C1035" s="376"/>
      <c r="D1035" s="404"/>
      <c r="E1035" s="390"/>
      <c r="F1035" s="389"/>
      <c r="G1035" s="387"/>
      <c r="H1035" s="367"/>
      <c r="I1035" s="852"/>
      <c r="J1035" s="390"/>
      <c r="K1035" s="389"/>
      <c r="L1035" s="387"/>
      <c r="M1035" s="367"/>
      <c r="N1035" s="852"/>
      <c r="O1035" s="390"/>
      <c r="P1035" s="389"/>
      <c r="Q1035" s="387"/>
      <c r="R1035" s="367"/>
      <c r="S1035" s="852"/>
      <c r="T1035" s="390"/>
      <c r="U1035" s="389"/>
      <c r="V1035" s="387"/>
      <c r="W1035" s="367"/>
      <c r="X1035" s="852"/>
      <c r="Y1035" s="390"/>
      <c r="Z1035" s="389"/>
      <c r="AA1035" s="387"/>
      <c r="AB1035" s="367"/>
      <c r="AC1035" s="852"/>
      <c r="AD1035" s="390"/>
      <c r="AE1035" s="389"/>
      <c r="AF1035" s="387"/>
      <c r="AG1035" s="367"/>
      <c r="AH1035" s="852"/>
      <c r="AI1035" s="390"/>
      <c r="AJ1035" s="389"/>
      <c r="AK1035" s="387"/>
      <c r="AL1035" s="367"/>
      <c r="AM1035" s="852"/>
      <c r="AN1035" s="390"/>
      <c r="AO1035" s="389"/>
      <c r="AP1035" s="387"/>
      <c r="AQ1035" s="367"/>
      <c r="AR1035" s="852"/>
      <c r="AS1035" s="390"/>
      <c r="AT1035" s="389"/>
      <c r="AU1035" s="387"/>
      <c r="AV1035" s="367"/>
      <c r="AW1035" s="852"/>
      <c r="AX1035" s="390"/>
      <c r="AY1035" s="389"/>
      <c r="AZ1035" s="387"/>
      <c r="BA1035" s="367"/>
      <c r="BB1035" s="852"/>
      <c r="BC1035" s="390"/>
      <c r="BD1035" s="389"/>
      <c r="BE1035" s="387"/>
      <c r="BF1035" s="367"/>
      <c r="BG1035" s="852"/>
      <c r="BH1035" s="390"/>
      <c r="BI1035" s="389"/>
      <c r="BJ1035" s="387"/>
      <c r="BK1035" s="367"/>
      <c r="BL1035" s="405"/>
      <c r="BM1035" s="383">
        <f t="shared" si="2252"/>
        <v>0</v>
      </c>
    </row>
    <row r="1036" spans="1:66" s="1" customFormat="1" ht="12.75">
      <c r="A1036" s="634">
        <v>51</v>
      </c>
      <c r="B1036" s="895" t="str">
        <f t="shared" ref="B1036:B1039" si="2328">B961</f>
        <v>Participant Fees</v>
      </c>
      <c r="C1036" s="378">
        <f t="shared" ref="C1036:C1044" si="2329">+E1036+J1036+O1036+T1036+Y1036+AD1036+AI1036+AN1036+AS1036+AX1036+BC1036+BH1036</f>
        <v>0</v>
      </c>
      <c r="D1036" s="412">
        <f t="shared" ref="D1036:D1043" si="2330">D961</f>
        <v>0</v>
      </c>
      <c r="E1036" s="570"/>
      <c r="F1036" s="391">
        <f>+F961+E1036</f>
        <v>0</v>
      </c>
      <c r="G1036" s="387">
        <f t="shared" ref="G1036:G1040" si="2331">D1036-F1036</f>
        <v>0</v>
      </c>
      <c r="H1036" s="367" t="str">
        <f t="shared" ref="H1036:H1044" si="2332">IF(D1036=0,"    ",F1036/D1036)</f>
        <v xml:space="preserve">    </v>
      </c>
      <c r="I1036" s="851">
        <f t="shared" ref="I1036:I1043" si="2333">I961</f>
        <v>0</v>
      </c>
      <c r="J1036" s="570"/>
      <c r="K1036" s="391">
        <f>+K961+J1036</f>
        <v>0</v>
      </c>
      <c r="L1036" s="387">
        <f t="shared" ref="L1036:L1040" si="2334">I1036-K1036</f>
        <v>0</v>
      </c>
      <c r="M1036" s="367" t="str">
        <f t="shared" ref="M1036:M1044" si="2335">IF(I1036=0,"    ",K1036/I1036)</f>
        <v xml:space="preserve">    </v>
      </c>
      <c r="N1036" s="851">
        <f t="shared" ref="N1036:N1043" si="2336">N961</f>
        <v>0</v>
      </c>
      <c r="O1036" s="570"/>
      <c r="P1036" s="391">
        <f>+P961+O1036</f>
        <v>0</v>
      </c>
      <c r="Q1036" s="387">
        <f t="shared" ref="Q1036:Q1040" si="2337">N1036-P1036</f>
        <v>0</v>
      </c>
      <c r="R1036" s="367" t="str">
        <f t="shared" ref="R1036:R1044" si="2338">IF(N1036=0,"    ",P1036/N1036)</f>
        <v xml:space="preserve">    </v>
      </c>
      <c r="S1036" s="851">
        <f t="shared" ref="S1036:S1043" si="2339">S961</f>
        <v>0</v>
      </c>
      <c r="T1036" s="570"/>
      <c r="U1036" s="391">
        <f>+U961+T1036</f>
        <v>0</v>
      </c>
      <c r="V1036" s="387">
        <f t="shared" ref="V1036:V1040" si="2340">S1036-U1036</f>
        <v>0</v>
      </c>
      <c r="W1036" s="367" t="str">
        <f t="shared" ref="W1036:W1044" si="2341">IF(S1036=0,"    ",U1036/S1036)</f>
        <v xml:space="preserve">    </v>
      </c>
      <c r="X1036" s="851">
        <f t="shared" ref="X1036:X1043" si="2342">X961</f>
        <v>0</v>
      </c>
      <c r="Y1036" s="570"/>
      <c r="Z1036" s="391">
        <f>+Z961+Y1036</f>
        <v>0</v>
      </c>
      <c r="AA1036" s="387">
        <f t="shared" ref="AA1036:AA1040" si="2343">X1036-Z1036</f>
        <v>0</v>
      </c>
      <c r="AB1036" s="367" t="str">
        <f t="shared" ref="AB1036:AB1044" si="2344">IF(X1036=0,"    ",Z1036/X1036)</f>
        <v xml:space="preserve">    </v>
      </c>
      <c r="AC1036" s="851">
        <f t="shared" ref="AC1036:AC1043" si="2345">AC961</f>
        <v>0</v>
      </c>
      <c r="AD1036" s="570"/>
      <c r="AE1036" s="391">
        <f>+AE961+AD1036</f>
        <v>0</v>
      </c>
      <c r="AF1036" s="387">
        <f t="shared" ref="AF1036:AF1040" si="2346">AC1036-AE1036</f>
        <v>0</v>
      </c>
      <c r="AG1036" s="367" t="str">
        <f t="shared" ref="AG1036:AG1044" si="2347">IF(AC1036=0,"    ",AE1036/AC1036)</f>
        <v xml:space="preserve">    </v>
      </c>
      <c r="AH1036" s="851">
        <f t="shared" ref="AH1036:AH1043" si="2348">AH961</f>
        <v>0</v>
      </c>
      <c r="AI1036" s="570"/>
      <c r="AJ1036" s="391">
        <f>+AJ961+AI1036</f>
        <v>0</v>
      </c>
      <c r="AK1036" s="387">
        <f t="shared" ref="AK1036:AK1040" si="2349">AH1036-AJ1036</f>
        <v>0</v>
      </c>
      <c r="AL1036" s="367" t="str">
        <f t="shared" ref="AL1036:AL1044" si="2350">IF(AH1036=0,"    ",AJ1036/AH1036)</f>
        <v xml:space="preserve">    </v>
      </c>
      <c r="AM1036" s="851">
        <f t="shared" ref="AM1036:AM1043" si="2351">AM961</f>
        <v>0</v>
      </c>
      <c r="AN1036" s="570"/>
      <c r="AO1036" s="391">
        <f>+AO961+AN1036</f>
        <v>0</v>
      </c>
      <c r="AP1036" s="387">
        <f t="shared" ref="AP1036:AP1040" si="2352">AM1036-AO1036</f>
        <v>0</v>
      </c>
      <c r="AQ1036" s="367" t="str">
        <f t="shared" ref="AQ1036:AQ1044" si="2353">IF(AM1036=0,"    ",AO1036/AM1036)</f>
        <v xml:space="preserve">    </v>
      </c>
      <c r="AR1036" s="851">
        <f t="shared" ref="AR1036:AR1043" si="2354">AR961</f>
        <v>0</v>
      </c>
      <c r="AS1036" s="570"/>
      <c r="AT1036" s="391">
        <f>+AT961+AS1036</f>
        <v>0</v>
      </c>
      <c r="AU1036" s="387">
        <f t="shared" ref="AU1036:AU1040" si="2355">AR1036-AT1036</f>
        <v>0</v>
      </c>
      <c r="AV1036" s="367" t="str">
        <f t="shared" ref="AV1036:AV1044" si="2356">IF(AR1036=0,"    ",AT1036/AR1036)</f>
        <v xml:space="preserve">    </v>
      </c>
      <c r="AW1036" s="851">
        <f t="shared" ref="AW1036:AW1043" si="2357">AW961</f>
        <v>0</v>
      </c>
      <c r="AX1036" s="570"/>
      <c r="AY1036" s="391">
        <f>+AY961+AX1036</f>
        <v>0</v>
      </c>
      <c r="AZ1036" s="387">
        <f t="shared" ref="AZ1036:AZ1040" si="2358">AW1036-AY1036</f>
        <v>0</v>
      </c>
      <c r="BA1036" s="367" t="str">
        <f t="shared" ref="BA1036:BA1044" si="2359">IF(AW1036=0,"    ",AY1036/AW1036)</f>
        <v xml:space="preserve">    </v>
      </c>
      <c r="BB1036" s="851">
        <f t="shared" ref="BB1036:BB1043" si="2360">BB961</f>
        <v>0</v>
      </c>
      <c r="BC1036" s="570"/>
      <c r="BD1036" s="391">
        <f>+BD961+BC1036</f>
        <v>0</v>
      </c>
      <c r="BE1036" s="387">
        <f t="shared" ref="BE1036:BE1040" si="2361">BB1036-BD1036</f>
        <v>0</v>
      </c>
      <c r="BF1036" s="367" t="str">
        <f t="shared" ref="BF1036:BF1044" si="2362">IF(BB1036=0,"    ",BD1036/BB1036)</f>
        <v xml:space="preserve">    </v>
      </c>
      <c r="BG1036" s="851">
        <f t="shared" ref="BG1036:BG1043" si="2363">BG961</f>
        <v>0</v>
      </c>
      <c r="BH1036" s="570"/>
      <c r="BI1036" s="391">
        <f>+BI961+BH1036</f>
        <v>0</v>
      </c>
      <c r="BJ1036" s="387">
        <f t="shared" ref="BJ1036:BJ1040" si="2364">BG1036-BI1036</f>
        <v>0</v>
      </c>
      <c r="BK1036" s="367" t="str">
        <f t="shared" ref="BK1036:BK1044" si="2365">IF(BG1036=0,"    ",BI1036/BG1036)</f>
        <v xml:space="preserve">    </v>
      </c>
      <c r="BL1036" s="406"/>
      <c r="BM1036" s="383">
        <f t="shared" si="2252"/>
        <v>0</v>
      </c>
    </row>
    <row r="1037" spans="1:66" s="1" customFormat="1" ht="12.75">
      <c r="A1037" s="634">
        <v>52</v>
      </c>
      <c r="B1037" s="895" t="str">
        <f t="shared" si="2328"/>
        <v>Other Patient Insurance</v>
      </c>
      <c r="C1037" s="378">
        <f t="shared" si="2329"/>
        <v>0</v>
      </c>
      <c r="D1037" s="412">
        <f t="shared" si="2330"/>
        <v>0</v>
      </c>
      <c r="E1037" s="570"/>
      <c r="F1037" s="391">
        <f>+F962+E1037</f>
        <v>0</v>
      </c>
      <c r="G1037" s="387">
        <f t="shared" si="2331"/>
        <v>0</v>
      </c>
      <c r="H1037" s="367" t="str">
        <f t="shared" si="2332"/>
        <v xml:space="preserve">    </v>
      </c>
      <c r="I1037" s="851">
        <f t="shared" si="2333"/>
        <v>0</v>
      </c>
      <c r="J1037" s="570"/>
      <c r="K1037" s="391">
        <f>+K962+J1037</f>
        <v>0</v>
      </c>
      <c r="L1037" s="387">
        <f t="shared" si="2334"/>
        <v>0</v>
      </c>
      <c r="M1037" s="367" t="str">
        <f t="shared" si="2335"/>
        <v xml:space="preserve">    </v>
      </c>
      <c r="N1037" s="851">
        <f t="shared" si="2336"/>
        <v>0</v>
      </c>
      <c r="O1037" s="570"/>
      <c r="P1037" s="391">
        <f>+P962+O1037</f>
        <v>0</v>
      </c>
      <c r="Q1037" s="387">
        <f t="shared" si="2337"/>
        <v>0</v>
      </c>
      <c r="R1037" s="367" t="str">
        <f t="shared" si="2338"/>
        <v xml:space="preserve">    </v>
      </c>
      <c r="S1037" s="851">
        <f t="shared" si="2339"/>
        <v>0</v>
      </c>
      <c r="T1037" s="570"/>
      <c r="U1037" s="391">
        <f>+U962+T1037</f>
        <v>0</v>
      </c>
      <c r="V1037" s="387">
        <f t="shared" si="2340"/>
        <v>0</v>
      </c>
      <c r="W1037" s="367" t="str">
        <f t="shared" si="2341"/>
        <v xml:space="preserve">    </v>
      </c>
      <c r="X1037" s="851">
        <f t="shared" si="2342"/>
        <v>0</v>
      </c>
      <c r="Y1037" s="570"/>
      <c r="Z1037" s="391">
        <f>+Z962+Y1037</f>
        <v>0</v>
      </c>
      <c r="AA1037" s="387">
        <f t="shared" si="2343"/>
        <v>0</v>
      </c>
      <c r="AB1037" s="367" t="str">
        <f t="shared" si="2344"/>
        <v xml:space="preserve">    </v>
      </c>
      <c r="AC1037" s="851">
        <f t="shared" si="2345"/>
        <v>0</v>
      </c>
      <c r="AD1037" s="570"/>
      <c r="AE1037" s="391">
        <f>+AE962+AD1037</f>
        <v>0</v>
      </c>
      <c r="AF1037" s="387">
        <f t="shared" si="2346"/>
        <v>0</v>
      </c>
      <c r="AG1037" s="367" t="str">
        <f t="shared" si="2347"/>
        <v xml:space="preserve">    </v>
      </c>
      <c r="AH1037" s="851">
        <f t="shared" si="2348"/>
        <v>0</v>
      </c>
      <c r="AI1037" s="570"/>
      <c r="AJ1037" s="391">
        <f>+AJ962+AI1037</f>
        <v>0</v>
      </c>
      <c r="AK1037" s="387">
        <f t="shared" si="2349"/>
        <v>0</v>
      </c>
      <c r="AL1037" s="367" t="str">
        <f t="shared" si="2350"/>
        <v xml:space="preserve">    </v>
      </c>
      <c r="AM1037" s="851">
        <f t="shared" si="2351"/>
        <v>0</v>
      </c>
      <c r="AN1037" s="570"/>
      <c r="AO1037" s="391">
        <f>+AO962+AN1037</f>
        <v>0</v>
      </c>
      <c r="AP1037" s="387">
        <f t="shared" si="2352"/>
        <v>0</v>
      </c>
      <c r="AQ1037" s="367" t="str">
        <f t="shared" si="2353"/>
        <v xml:space="preserve">    </v>
      </c>
      <c r="AR1037" s="851">
        <f t="shared" si="2354"/>
        <v>0</v>
      </c>
      <c r="AS1037" s="570"/>
      <c r="AT1037" s="391">
        <f>+AT962+AS1037</f>
        <v>0</v>
      </c>
      <c r="AU1037" s="387">
        <f t="shared" si="2355"/>
        <v>0</v>
      </c>
      <c r="AV1037" s="367" t="str">
        <f t="shared" si="2356"/>
        <v xml:space="preserve">    </v>
      </c>
      <c r="AW1037" s="851">
        <f t="shared" si="2357"/>
        <v>0</v>
      </c>
      <c r="AX1037" s="570"/>
      <c r="AY1037" s="391">
        <f>+AY962+AX1037</f>
        <v>0</v>
      </c>
      <c r="AZ1037" s="387">
        <f t="shared" si="2358"/>
        <v>0</v>
      </c>
      <c r="BA1037" s="367" t="str">
        <f t="shared" si="2359"/>
        <v xml:space="preserve">    </v>
      </c>
      <c r="BB1037" s="851">
        <f t="shared" si="2360"/>
        <v>0</v>
      </c>
      <c r="BC1037" s="570"/>
      <c r="BD1037" s="391">
        <f>+BD962+BC1037</f>
        <v>0</v>
      </c>
      <c r="BE1037" s="387">
        <f t="shared" si="2361"/>
        <v>0</v>
      </c>
      <c r="BF1037" s="367" t="str">
        <f t="shared" si="2362"/>
        <v xml:space="preserve">    </v>
      </c>
      <c r="BG1037" s="851">
        <f t="shared" si="2363"/>
        <v>0</v>
      </c>
      <c r="BH1037" s="570"/>
      <c r="BI1037" s="391">
        <f>+BI962+BH1037</f>
        <v>0</v>
      </c>
      <c r="BJ1037" s="387">
        <f t="shared" si="2364"/>
        <v>0</v>
      </c>
      <c r="BK1037" s="367" t="str">
        <f t="shared" si="2365"/>
        <v xml:space="preserve">    </v>
      </c>
      <c r="BL1037" s="406"/>
      <c r="BM1037" s="383">
        <f t="shared" si="2252"/>
        <v>0</v>
      </c>
    </row>
    <row r="1038" spans="1:66" s="1" customFormat="1" ht="12.75">
      <c r="A1038" s="634">
        <v>53</v>
      </c>
      <c r="B1038" s="895" t="str">
        <f t="shared" si="2328"/>
        <v>Medicare</v>
      </c>
      <c r="C1038" s="378">
        <f t="shared" si="2329"/>
        <v>0</v>
      </c>
      <c r="D1038" s="412">
        <f t="shared" si="2330"/>
        <v>0</v>
      </c>
      <c r="E1038" s="570"/>
      <c r="F1038" s="391">
        <f>+F963+E1038</f>
        <v>0</v>
      </c>
      <c r="G1038" s="387">
        <f t="shared" si="2331"/>
        <v>0</v>
      </c>
      <c r="H1038" s="367" t="str">
        <f t="shared" si="2332"/>
        <v xml:space="preserve">    </v>
      </c>
      <c r="I1038" s="851">
        <f t="shared" si="2333"/>
        <v>0</v>
      </c>
      <c r="J1038" s="570"/>
      <c r="K1038" s="391">
        <f>+K963+J1038</f>
        <v>0</v>
      </c>
      <c r="L1038" s="387">
        <f t="shared" si="2334"/>
        <v>0</v>
      </c>
      <c r="M1038" s="367" t="str">
        <f t="shared" si="2335"/>
        <v xml:space="preserve">    </v>
      </c>
      <c r="N1038" s="851">
        <f t="shared" si="2336"/>
        <v>0</v>
      </c>
      <c r="O1038" s="570"/>
      <c r="P1038" s="391">
        <f>+P963+O1038</f>
        <v>0</v>
      </c>
      <c r="Q1038" s="387">
        <f t="shared" si="2337"/>
        <v>0</v>
      </c>
      <c r="R1038" s="367" t="str">
        <f t="shared" si="2338"/>
        <v xml:space="preserve">    </v>
      </c>
      <c r="S1038" s="851">
        <f t="shared" si="2339"/>
        <v>0</v>
      </c>
      <c r="T1038" s="570"/>
      <c r="U1038" s="391">
        <f>+U963+T1038</f>
        <v>0</v>
      </c>
      <c r="V1038" s="387">
        <f t="shared" si="2340"/>
        <v>0</v>
      </c>
      <c r="W1038" s="367" t="str">
        <f t="shared" si="2341"/>
        <v xml:space="preserve">    </v>
      </c>
      <c r="X1038" s="851">
        <f t="shared" si="2342"/>
        <v>0</v>
      </c>
      <c r="Y1038" s="570"/>
      <c r="Z1038" s="391">
        <f>+Z963+Y1038</f>
        <v>0</v>
      </c>
      <c r="AA1038" s="387">
        <f t="shared" si="2343"/>
        <v>0</v>
      </c>
      <c r="AB1038" s="367" t="str">
        <f t="shared" si="2344"/>
        <v xml:space="preserve">    </v>
      </c>
      <c r="AC1038" s="851">
        <f t="shared" si="2345"/>
        <v>0</v>
      </c>
      <c r="AD1038" s="570"/>
      <c r="AE1038" s="391">
        <f>+AE963+AD1038</f>
        <v>0</v>
      </c>
      <c r="AF1038" s="387">
        <f t="shared" si="2346"/>
        <v>0</v>
      </c>
      <c r="AG1038" s="367" t="str">
        <f t="shared" si="2347"/>
        <v xml:space="preserve">    </v>
      </c>
      <c r="AH1038" s="851">
        <f t="shared" si="2348"/>
        <v>0</v>
      </c>
      <c r="AI1038" s="570"/>
      <c r="AJ1038" s="391">
        <f>+AJ963+AI1038</f>
        <v>0</v>
      </c>
      <c r="AK1038" s="387">
        <f t="shared" si="2349"/>
        <v>0</v>
      </c>
      <c r="AL1038" s="367" t="str">
        <f t="shared" si="2350"/>
        <v xml:space="preserve">    </v>
      </c>
      <c r="AM1038" s="851">
        <f t="shared" si="2351"/>
        <v>0</v>
      </c>
      <c r="AN1038" s="570"/>
      <c r="AO1038" s="391">
        <f>+AO963+AN1038</f>
        <v>0</v>
      </c>
      <c r="AP1038" s="387">
        <f t="shared" si="2352"/>
        <v>0</v>
      </c>
      <c r="AQ1038" s="367" t="str">
        <f t="shared" si="2353"/>
        <v xml:space="preserve">    </v>
      </c>
      <c r="AR1038" s="851">
        <f t="shared" si="2354"/>
        <v>0</v>
      </c>
      <c r="AS1038" s="570"/>
      <c r="AT1038" s="391">
        <f>+AT963+AS1038</f>
        <v>0</v>
      </c>
      <c r="AU1038" s="387">
        <f t="shared" si="2355"/>
        <v>0</v>
      </c>
      <c r="AV1038" s="367" t="str">
        <f t="shared" si="2356"/>
        <v xml:space="preserve">    </v>
      </c>
      <c r="AW1038" s="851">
        <f t="shared" si="2357"/>
        <v>0</v>
      </c>
      <c r="AX1038" s="570"/>
      <c r="AY1038" s="391">
        <f>+AY963+AX1038</f>
        <v>0</v>
      </c>
      <c r="AZ1038" s="387">
        <f t="shared" si="2358"/>
        <v>0</v>
      </c>
      <c r="BA1038" s="367" t="str">
        <f t="shared" si="2359"/>
        <v xml:space="preserve">    </v>
      </c>
      <c r="BB1038" s="851">
        <f t="shared" si="2360"/>
        <v>0</v>
      </c>
      <c r="BC1038" s="570"/>
      <c r="BD1038" s="391">
        <f>+BD963+BC1038</f>
        <v>0</v>
      </c>
      <c r="BE1038" s="387">
        <f t="shared" si="2361"/>
        <v>0</v>
      </c>
      <c r="BF1038" s="367" t="str">
        <f t="shared" si="2362"/>
        <v xml:space="preserve">    </v>
      </c>
      <c r="BG1038" s="851">
        <f t="shared" si="2363"/>
        <v>0</v>
      </c>
      <c r="BH1038" s="570"/>
      <c r="BI1038" s="391">
        <f>+BI963+BH1038</f>
        <v>0</v>
      </c>
      <c r="BJ1038" s="387">
        <f t="shared" si="2364"/>
        <v>0</v>
      </c>
      <c r="BK1038" s="367" t="str">
        <f t="shared" si="2365"/>
        <v xml:space="preserve">    </v>
      </c>
      <c r="BL1038" s="406"/>
      <c r="BM1038" s="383">
        <f t="shared" si="2252"/>
        <v>0</v>
      </c>
    </row>
    <row r="1039" spans="1:66" s="1" customFormat="1" ht="12.75">
      <c r="A1039" s="634">
        <v>54</v>
      </c>
      <c r="B1039" s="895" t="str">
        <f t="shared" si="2328"/>
        <v xml:space="preserve">Other Revenues: </v>
      </c>
      <c r="C1039" s="378">
        <f t="shared" si="2329"/>
        <v>0</v>
      </c>
      <c r="D1039" s="412">
        <f t="shared" si="2330"/>
        <v>0</v>
      </c>
      <c r="E1039" s="570"/>
      <c r="F1039" s="391">
        <f>+F964+E1039</f>
        <v>0</v>
      </c>
      <c r="G1039" s="387">
        <f t="shared" si="2331"/>
        <v>0</v>
      </c>
      <c r="H1039" s="367" t="str">
        <f t="shared" si="2332"/>
        <v xml:space="preserve">    </v>
      </c>
      <c r="I1039" s="851">
        <f t="shared" si="2333"/>
        <v>0</v>
      </c>
      <c r="J1039" s="570"/>
      <c r="K1039" s="391">
        <f>+K964+J1039</f>
        <v>0</v>
      </c>
      <c r="L1039" s="387">
        <f t="shared" si="2334"/>
        <v>0</v>
      </c>
      <c r="M1039" s="367" t="str">
        <f t="shared" si="2335"/>
        <v xml:space="preserve">    </v>
      </c>
      <c r="N1039" s="851">
        <f t="shared" si="2336"/>
        <v>0</v>
      </c>
      <c r="O1039" s="570"/>
      <c r="P1039" s="391">
        <f>+P964+O1039</f>
        <v>0</v>
      </c>
      <c r="Q1039" s="387">
        <f t="shared" si="2337"/>
        <v>0</v>
      </c>
      <c r="R1039" s="367" t="str">
        <f t="shared" si="2338"/>
        <v xml:space="preserve">    </v>
      </c>
      <c r="S1039" s="851">
        <f t="shared" si="2339"/>
        <v>0</v>
      </c>
      <c r="T1039" s="570"/>
      <c r="U1039" s="391">
        <f>+U964+T1039</f>
        <v>0</v>
      </c>
      <c r="V1039" s="387">
        <f t="shared" si="2340"/>
        <v>0</v>
      </c>
      <c r="W1039" s="367" t="str">
        <f t="shared" si="2341"/>
        <v xml:space="preserve">    </v>
      </c>
      <c r="X1039" s="851">
        <f t="shared" si="2342"/>
        <v>0</v>
      </c>
      <c r="Y1039" s="570"/>
      <c r="Z1039" s="391">
        <f>+Z964+Y1039</f>
        <v>0</v>
      </c>
      <c r="AA1039" s="387">
        <f t="shared" si="2343"/>
        <v>0</v>
      </c>
      <c r="AB1039" s="367" t="str">
        <f t="shared" si="2344"/>
        <v xml:space="preserve">    </v>
      </c>
      <c r="AC1039" s="851">
        <f t="shared" si="2345"/>
        <v>0</v>
      </c>
      <c r="AD1039" s="570"/>
      <c r="AE1039" s="391">
        <f>+AE964+AD1039</f>
        <v>0</v>
      </c>
      <c r="AF1039" s="387">
        <f t="shared" si="2346"/>
        <v>0</v>
      </c>
      <c r="AG1039" s="367" t="str">
        <f t="shared" si="2347"/>
        <v xml:space="preserve">    </v>
      </c>
      <c r="AH1039" s="851">
        <f t="shared" si="2348"/>
        <v>0</v>
      </c>
      <c r="AI1039" s="570"/>
      <c r="AJ1039" s="391">
        <f>+AJ964+AI1039</f>
        <v>0</v>
      </c>
      <c r="AK1039" s="387">
        <f t="shared" si="2349"/>
        <v>0</v>
      </c>
      <c r="AL1039" s="367" t="str">
        <f t="shared" si="2350"/>
        <v xml:space="preserve">    </v>
      </c>
      <c r="AM1039" s="851">
        <f t="shared" si="2351"/>
        <v>0</v>
      </c>
      <c r="AN1039" s="570"/>
      <c r="AO1039" s="391">
        <f>+AO964+AN1039</f>
        <v>0</v>
      </c>
      <c r="AP1039" s="387">
        <f t="shared" si="2352"/>
        <v>0</v>
      </c>
      <c r="AQ1039" s="367" t="str">
        <f t="shared" si="2353"/>
        <v xml:space="preserve">    </v>
      </c>
      <c r="AR1039" s="851">
        <f t="shared" si="2354"/>
        <v>0</v>
      </c>
      <c r="AS1039" s="570"/>
      <c r="AT1039" s="391">
        <f>+AT964+AS1039</f>
        <v>0</v>
      </c>
      <c r="AU1039" s="387">
        <f t="shared" si="2355"/>
        <v>0</v>
      </c>
      <c r="AV1039" s="367" t="str">
        <f t="shared" si="2356"/>
        <v xml:space="preserve">    </v>
      </c>
      <c r="AW1039" s="851">
        <f t="shared" si="2357"/>
        <v>0</v>
      </c>
      <c r="AX1039" s="570"/>
      <c r="AY1039" s="391">
        <f>+AY964+AX1039</f>
        <v>0</v>
      </c>
      <c r="AZ1039" s="387">
        <f t="shared" si="2358"/>
        <v>0</v>
      </c>
      <c r="BA1039" s="367" t="str">
        <f t="shared" si="2359"/>
        <v xml:space="preserve">    </v>
      </c>
      <c r="BB1039" s="851">
        <f t="shared" si="2360"/>
        <v>0</v>
      </c>
      <c r="BC1039" s="570"/>
      <c r="BD1039" s="391">
        <f>+BD964+BC1039</f>
        <v>0</v>
      </c>
      <c r="BE1039" s="387">
        <f t="shared" si="2361"/>
        <v>0</v>
      </c>
      <c r="BF1039" s="367" t="str">
        <f t="shared" si="2362"/>
        <v xml:space="preserve">    </v>
      </c>
      <c r="BG1039" s="851">
        <f t="shared" si="2363"/>
        <v>0</v>
      </c>
      <c r="BH1039" s="570"/>
      <c r="BI1039" s="391">
        <f>+BI964+BH1039</f>
        <v>0</v>
      </c>
      <c r="BJ1039" s="387">
        <f t="shared" si="2364"/>
        <v>0</v>
      </c>
      <c r="BK1039" s="367" t="str">
        <f t="shared" si="2365"/>
        <v xml:space="preserve">    </v>
      </c>
      <c r="BL1039" s="406"/>
      <c r="BM1039" s="383">
        <f t="shared" si="2252"/>
        <v>0</v>
      </c>
    </row>
    <row r="1040" spans="1:66" customFormat="1" ht="12.75">
      <c r="A1040" s="634">
        <v>55</v>
      </c>
      <c r="B1040" s="846" t="str">
        <f>B965</f>
        <v>TOTAL CONTRACT REVENUES</v>
      </c>
      <c r="C1040" s="877">
        <f t="shared" si="2329"/>
        <v>0</v>
      </c>
      <c r="D1040" s="845">
        <f t="shared" ref="D1040" si="2366">SUM(D1036:D1039)</f>
        <v>0</v>
      </c>
      <c r="E1040" s="845">
        <f>SUM(E1036:E1039)</f>
        <v>0</v>
      </c>
      <c r="F1040" s="873">
        <f t="shared" ref="F1040" si="2367">SUM(F1036:F1039)</f>
        <v>0</v>
      </c>
      <c r="G1040" s="873">
        <f t="shared" si="2331"/>
        <v>0</v>
      </c>
      <c r="H1040" s="874" t="str">
        <f t="shared" si="2332"/>
        <v xml:space="preserve">    </v>
      </c>
      <c r="I1040" s="845">
        <f t="shared" ref="I1040" si="2368">SUM(I1036:I1039)</f>
        <v>0</v>
      </c>
      <c r="J1040" s="845">
        <f>SUM(J1036:J1039)</f>
        <v>0</v>
      </c>
      <c r="K1040" s="876">
        <f t="shared" ref="K1040" si="2369">SUM(K1036:K1039)</f>
        <v>0</v>
      </c>
      <c r="L1040" s="876">
        <f t="shared" si="2334"/>
        <v>0</v>
      </c>
      <c r="M1040" s="874" t="str">
        <f t="shared" si="2335"/>
        <v xml:space="preserve">    </v>
      </c>
      <c r="N1040" s="845">
        <f t="shared" ref="N1040" si="2370">SUM(N1036:N1039)</f>
        <v>0</v>
      </c>
      <c r="O1040" s="845">
        <f>SUM(O1036:O1039)</f>
        <v>0</v>
      </c>
      <c r="P1040" s="876">
        <f t="shared" ref="P1040" si="2371">SUM(P1036:P1039)</f>
        <v>0</v>
      </c>
      <c r="Q1040" s="876">
        <f t="shared" si="2337"/>
        <v>0</v>
      </c>
      <c r="R1040" s="874" t="str">
        <f t="shared" si="2338"/>
        <v xml:space="preserve">    </v>
      </c>
      <c r="S1040" s="845">
        <f t="shared" ref="S1040" si="2372">SUM(S1036:S1039)</f>
        <v>0</v>
      </c>
      <c r="T1040" s="845">
        <f>SUM(T1036:T1039)</f>
        <v>0</v>
      </c>
      <c r="U1040" s="876">
        <f t="shared" ref="U1040" si="2373">SUM(U1036:U1039)</f>
        <v>0</v>
      </c>
      <c r="V1040" s="876">
        <f t="shared" si="2340"/>
        <v>0</v>
      </c>
      <c r="W1040" s="874" t="str">
        <f t="shared" si="2341"/>
        <v xml:space="preserve">    </v>
      </c>
      <c r="X1040" s="845">
        <f t="shared" ref="X1040" si="2374">SUM(X1036:X1039)</f>
        <v>0</v>
      </c>
      <c r="Y1040" s="845">
        <f>SUM(Y1036:Y1039)</f>
        <v>0</v>
      </c>
      <c r="Z1040" s="876">
        <f t="shared" ref="Z1040" si="2375">SUM(Z1036:Z1039)</f>
        <v>0</v>
      </c>
      <c r="AA1040" s="876">
        <f t="shared" si="2343"/>
        <v>0</v>
      </c>
      <c r="AB1040" s="874" t="str">
        <f t="shared" si="2344"/>
        <v xml:space="preserve">    </v>
      </c>
      <c r="AC1040" s="845">
        <f t="shared" ref="AC1040" si="2376">SUM(AC1036:AC1039)</f>
        <v>0</v>
      </c>
      <c r="AD1040" s="845">
        <f>SUM(AD1036:AD1039)</f>
        <v>0</v>
      </c>
      <c r="AE1040" s="876">
        <f t="shared" ref="AE1040" si="2377">SUM(AE1036:AE1039)</f>
        <v>0</v>
      </c>
      <c r="AF1040" s="876">
        <f t="shared" si="2346"/>
        <v>0</v>
      </c>
      <c r="AG1040" s="874" t="str">
        <f t="shared" si="2347"/>
        <v xml:space="preserve">    </v>
      </c>
      <c r="AH1040" s="845">
        <f t="shared" ref="AH1040" si="2378">SUM(AH1036:AH1039)</f>
        <v>0</v>
      </c>
      <c r="AI1040" s="845">
        <f>SUM(AI1036:AI1039)</f>
        <v>0</v>
      </c>
      <c r="AJ1040" s="876">
        <f t="shared" ref="AJ1040" si="2379">SUM(AJ1036:AJ1039)</f>
        <v>0</v>
      </c>
      <c r="AK1040" s="876">
        <f t="shared" si="2349"/>
        <v>0</v>
      </c>
      <c r="AL1040" s="874" t="str">
        <f t="shared" si="2350"/>
        <v xml:space="preserve">    </v>
      </c>
      <c r="AM1040" s="845">
        <f t="shared" ref="AM1040" si="2380">SUM(AM1036:AM1039)</f>
        <v>0</v>
      </c>
      <c r="AN1040" s="845">
        <f>SUM(AN1036:AN1039)</f>
        <v>0</v>
      </c>
      <c r="AO1040" s="876">
        <f t="shared" ref="AO1040" si="2381">SUM(AO1036:AO1039)</f>
        <v>0</v>
      </c>
      <c r="AP1040" s="876">
        <f t="shared" si="2352"/>
        <v>0</v>
      </c>
      <c r="AQ1040" s="874" t="str">
        <f t="shared" si="2353"/>
        <v xml:space="preserve">    </v>
      </c>
      <c r="AR1040" s="845">
        <f t="shared" ref="AR1040" si="2382">SUM(AR1036:AR1039)</f>
        <v>0</v>
      </c>
      <c r="AS1040" s="845">
        <f>SUM(AS1036:AS1039)</f>
        <v>0</v>
      </c>
      <c r="AT1040" s="876">
        <f t="shared" ref="AT1040" si="2383">SUM(AT1036:AT1039)</f>
        <v>0</v>
      </c>
      <c r="AU1040" s="876">
        <f t="shared" si="2355"/>
        <v>0</v>
      </c>
      <c r="AV1040" s="874" t="str">
        <f t="shared" si="2356"/>
        <v xml:space="preserve">    </v>
      </c>
      <c r="AW1040" s="845">
        <f t="shared" ref="AW1040" si="2384">SUM(AW1036:AW1039)</f>
        <v>0</v>
      </c>
      <c r="AX1040" s="845">
        <f>SUM(AX1036:AX1039)</f>
        <v>0</v>
      </c>
      <c r="AY1040" s="876">
        <f t="shared" ref="AY1040" si="2385">SUM(AY1036:AY1039)</f>
        <v>0</v>
      </c>
      <c r="AZ1040" s="876">
        <f t="shared" si="2358"/>
        <v>0</v>
      </c>
      <c r="BA1040" s="874" t="str">
        <f t="shared" si="2359"/>
        <v xml:space="preserve">    </v>
      </c>
      <c r="BB1040" s="845">
        <f t="shared" ref="BB1040" si="2386">SUM(BB1036:BB1039)</f>
        <v>0</v>
      </c>
      <c r="BC1040" s="845">
        <f>SUM(BC1036:BC1039)</f>
        <v>0</v>
      </c>
      <c r="BD1040" s="876">
        <f t="shared" ref="BD1040" si="2387">SUM(BD1036:BD1039)</f>
        <v>0</v>
      </c>
      <c r="BE1040" s="876">
        <f t="shared" si="2361"/>
        <v>0</v>
      </c>
      <c r="BF1040" s="874" t="str">
        <f t="shared" si="2362"/>
        <v xml:space="preserve">    </v>
      </c>
      <c r="BG1040" s="845">
        <f t="shared" ref="BG1040" si="2388">SUM(BG1036:BG1039)</f>
        <v>0</v>
      </c>
      <c r="BH1040" s="845">
        <f>SUM(BH1036:BH1039)</f>
        <v>0</v>
      </c>
      <c r="BI1040" s="876">
        <f t="shared" ref="BI1040" si="2389">SUM(BI1036:BI1039)</f>
        <v>0</v>
      </c>
      <c r="BJ1040" s="876">
        <f t="shared" si="2364"/>
        <v>0</v>
      </c>
      <c r="BK1040" s="874" t="str">
        <f t="shared" si="2365"/>
        <v xml:space="preserve">    </v>
      </c>
      <c r="BL1040" s="5"/>
      <c r="BM1040" s="383">
        <f t="shared" si="2252"/>
        <v>0</v>
      </c>
    </row>
    <row r="1041" spans="1:66" customFormat="1" ht="12.75">
      <c r="A1041" s="650">
        <v>56</v>
      </c>
      <c r="B1041" s="883" t="str">
        <f>B966</f>
        <v>Net Expense Prior to Adjustments</v>
      </c>
      <c r="C1041" s="871">
        <f t="shared" si="2329"/>
        <v>0</v>
      </c>
      <c r="D1041" s="886">
        <f>+D1034-D1040</f>
        <v>0</v>
      </c>
      <c r="E1041" s="886">
        <f>+E1034-E1040</f>
        <v>0</v>
      </c>
      <c r="F1041" s="887">
        <f>+F1034-F1040</f>
        <v>0</v>
      </c>
      <c r="G1041" s="887">
        <f>+G1034-G1040</f>
        <v>0</v>
      </c>
      <c r="H1041" s="874" t="str">
        <f t="shared" si="2332"/>
        <v xml:space="preserve">    </v>
      </c>
      <c r="I1041" s="892">
        <f t="shared" si="2333"/>
        <v>0</v>
      </c>
      <c r="J1041" s="886">
        <f>+J1034-J1040</f>
        <v>0</v>
      </c>
      <c r="K1041" s="889">
        <f>+K1034-K1040</f>
        <v>0</v>
      </c>
      <c r="L1041" s="889">
        <f>+L1034-L1040</f>
        <v>0</v>
      </c>
      <c r="M1041" s="874" t="str">
        <f t="shared" si="2335"/>
        <v xml:space="preserve">    </v>
      </c>
      <c r="N1041" s="892">
        <f t="shared" si="2336"/>
        <v>0</v>
      </c>
      <c r="O1041" s="886">
        <f>+O1034-O1040</f>
        <v>0</v>
      </c>
      <c r="P1041" s="889">
        <f>+P1034-P1040</f>
        <v>0</v>
      </c>
      <c r="Q1041" s="889">
        <f>+Q1034-Q1040</f>
        <v>0</v>
      </c>
      <c r="R1041" s="874" t="str">
        <f t="shared" si="2338"/>
        <v xml:space="preserve">    </v>
      </c>
      <c r="S1041" s="892">
        <f t="shared" si="2339"/>
        <v>0</v>
      </c>
      <c r="T1041" s="886">
        <f>+T1034-T1040</f>
        <v>0</v>
      </c>
      <c r="U1041" s="889">
        <f>+U1034-U1040</f>
        <v>0</v>
      </c>
      <c r="V1041" s="889">
        <f>+V1034-V1040</f>
        <v>0</v>
      </c>
      <c r="W1041" s="874" t="str">
        <f t="shared" si="2341"/>
        <v xml:space="preserve">    </v>
      </c>
      <c r="X1041" s="892">
        <f t="shared" si="2342"/>
        <v>0</v>
      </c>
      <c r="Y1041" s="886">
        <f>+Y1034-Y1040</f>
        <v>0</v>
      </c>
      <c r="Z1041" s="889">
        <f>+Z1034-Z1040</f>
        <v>0</v>
      </c>
      <c r="AA1041" s="889">
        <f>+AA1034-AA1040</f>
        <v>0</v>
      </c>
      <c r="AB1041" s="874" t="str">
        <f t="shared" si="2344"/>
        <v xml:space="preserve">    </v>
      </c>
      <c r="AC1041" s="892">
        <f t="shared" si="2345"/>
        <v>0</v>
      </c>
      <c r="AD1041" s="886">
        <f>+AD1034-AD1040</f>
        <v>0</v>
      </c>
      <c r="AE1041" s="889">
        <f>+AE1034-AE1040</f>
        <v>0</v>
      </c>
      <c r="AF1041" s="889">
        <f>+AF1034-AF1040</f>
        <v>0</v>
      </c>
      <c r="AG1041" s="874" t="str">
        <f t="shared" si="2347"/>
        <v xml:space="preserve">    </v>
      </c>
      <c r="AH1041" s="892">
        <f t="shared" si="2348"/>
        <v>0</v>
      </c>
      <c r="AI1041" s="886">
        <f>+AI1034-AI1040</f>
        <v>0</v>
      </c>
      <c r="AJ1041" s="889">
        <f>+AJ1034-AJ1040</f>
        <v>0</v>
      </c>
      <c r="AK1041" s="889">
        <f>+AK1034-AK1040</f>
        <v>0</v>
      </c>
      <c r="AL1041" s="874" t="str">
        <f t="shared" si="2350"/>
        <v xml:space="preserve">    </v>
      </c>
      <c r="AM1041" s="892">
        <f t="shared" si="2351"/>
        <v>0</v>
      </c>
      <c r="AN1041" s="886">
        <f>+AN1034-AN1040</f>
        <v>0</v>
      </c>
      <c r="AO1041" s="889">
        <f>+AO1034-AO1040</f>
        <v>0</v>
      </c>
      <c r="AP1041" s="889">
        <f>+AP1034-AP1040</f>
        <v>0</v>
      </c>
      <c r="AQ1041" s="874" t="str">
        <f t="shared" si="2353"/>
        <v xml:space="preserve">    </v>
      </c>
      <c r="AR1041" s="892">
        <f t="shared" si="2354"/>
        <v>0</v>
      </c>
      <c r="AS1041" s="886">
        <f>+AS1034-AS1040</f>
        <v>0</v>
      </c>
      <c r="AT1041" s="889">
        <f>+AT1034-AT1040</f>
        <v>0</v>
      </c>
      <c r="AU1041" s="889">
        <f>+AU1034-AU1040</f>
        <v>0</v>
      </c>
      <c r="AV1041" s="874" t="str">
        <f t="shared" si="2356"/>
        <v xml:space="preserve">    </v>
      </c>
      <c r="AW1041" s="892">
        <f t="shared" si="2357"/>
        <v>0</v>
      </c>
      <c r="AX1041" s="886">
        <f>+AX1034-AX1040</f>
        <v>0</v>
      </c>
      <c r="AY1041" s="889">
        <f>+AY1034-AY1040</f>
        <v>0</v>
      </c>
      <c r="AZ1041" s="889">
        <f>+AZ1034-AZ1040</f>
        <v>0</v>
      </c>
      <c r="BA1041" s="874" t="str">
        <f t="shared" si="2359"/>
        <v xml:space="preserve">    </v>
      </c>
      <c r="BB1041" s="892">
        <f t="shared" si="2360"/>
        <v>0</v>
      </c>
      <c r="BC1041" s="886">
        <f>+BC1034-BC1040</f>
        <v>0</v>
      </c>
      <c r="BD1041" s="889">
        <f>+BD1034-BD1040</f>
        <v>0</v>
      </c>
      <c r="BE1041" s="889">
        <f>+BE1034-BE1040</f>
        <v>0</v>
      </c>
      <c r="BF1041" s="874" t="str">
        <f t="shared" si="2362"/>
        <v xml:space="preserve">    </v>
      </c>
      <c r="BG1041" s="892">
        <f t="shared" si="2363"/>
        <v>0</v>
      </c>
      <c r="BH1041" s="886">
        <f>+BH1034-BH1040</f>
        <v>0</v>
      </c>
      <c r="BI1041" s="889">
        <f>+BI1034-BI1040</f>
        <v>0</v>
      </c>
      <c r="BJ1041" s="889">
        <f>+BJ1034-BJ1040</f>
        <v>0</v>
      </c>
      <c r="BK1041" s="874" t="str">
        <f t="shared" si="2365"/>
        <v xml:space="preserve">    </v>
      </c>
      <c r="BL1041" s="5"/>
      <c r="BM1041" s="383">
        <f t="shared" si="2252"/>
        <v>0</v>
      </c>
    </row>
    <row r="1042" spans="1:66" s="1" customFormat="1" ht="12.75">
      <c r="A1042" s="650">
        <v>57</v>
      </c>
      <c r="B1042" s="651" t="str">
        <f>B967</f>
        <v>Disallowance (enter as negative)</v>
      </c>
      <c r="C1042" s="558">
        <f t="shared" si="2329"/>
        <v>0</v>
      </c>
      <c r="D1042" s="1031">
        <f t="shared" si="2330"/>
        <v>0</v>
      </c>
      <c r="E1042" s="570"/>
      <c r="F1042" s="391">
        <f>+F967+E1042</f>
        <v>0</v>
      </c>
      <c r="G1042" s="387">
        <f t="shared" ref="G1042:G1043" si="2390">D1042-F1042</f>
        <v>0</v>
      </c>
      <c r="H1042" s="367" t="str">
        <f t="shared" si="2332"/>
        <v xml:space="preserve">    </v>
      </c>
      <c r="I1042" s="853">
        <f t="shared" si="2333"/>
        <v>0</v>
      </c>
      <c r="J1042" s="570"/>
      <c r="K1042" s="391">
        <f>+K967+J1042</f>
        <v>0</v>
      </c>
      <c r="L1042" s="387">
        <f t="shared" ref="L1042:L1043" si="2391">I1042-K1042</f>
        <v>0</v>
      </c>
      <c r="M1042" s="367" t="str">
        <f t="shared" si="2335"/>
        <v xml:space="preserve">    </v>
      </c>
      <c r="N1042" s="853">
        <f t="shared" si="2336"/>
        <v>0</v>
      </c>
      <c r="O1042" s="570"/>
      <c r="P1042" s="407">
        <f>+P967+O1042</f>
        <v>0</v>
      </c>
      <c r="Q1042" s="387">
        <f t="shared" ref="Q1042:Q1043" si="2392">N1042-P1042</f>
        <v>0</v>
      </c>
      <c r="R1042" s="367" t="str">
        <f t="shared" si="2338"/>
        <v xml:space="preserve">    </v>
      </c>
      <c r="S1042" s="853">
        <f t="shared" si="2339"/>
        <v>0</v>
      </c>
      <c r="T1042" s="570"/>
      <c r="U1042" s="407">
        <f>+U967+T1042</f>
        <v>0</v>
      </c>
      <c r="V1042" s="387">
        <f t="shared" ref="V1042:V1043" si="2393">S1042-U1042</f>
        <v>0</v>
      </c>
      <c r="W1042" s="367" t="str">
        <f t="shared" si="2341"/>
        <v xml:space="preserve">    </v>
      </c>
      <c r="X1042" s="853">
        <f t="shared" si="2342"/>
        <v>0</v>
      </c>
      <c r="Y1042" s="570"/>
      <c r="Z1042" s="407">
        <f>+Z967+Y1042</f>
        <v>0</v>
      </c>
      <c r="AA1042" s="387">
        <f t="shared" ref="AA1042:AA1043" si="2394">X1042-Z1042</f>
        <v>0</v>
      </c>
      <c r="AB1042" s="367" t="str">
        <f t="shared" si="2344"/>
        <v xml:space="preserve">    </v>
      </c>
      <c r="AC1042" s="853">
        <f t="shared" si="2345"/>
        <v>0</v>
      </c>
      <c r="AD1042" s="570"/>
      <c r="AE1042" s="407">
        <f>+AE967+AD1042</f>
        <v>0</v>
      </c>
      <c r="AF1042" s="387">
        <f t="shared" ref="AF1042:AF1043" si="2395">AC1042-AE1042</f>
        <v>0</v>
      </c>
      <c r="AG1042" s="367" t="str">
        <f t="shared" si="2347"/>
        <v xml:space="preserve">    </v>
      </c>
      <c r="AH1042" s="853">
        <f t="shared" si="2348"/>
        <v>0</v>
      </c>
      <c r="AI1042" s="570"/>
      <c r="AJ1042" s="391">
        <f>+AJ967+AI1042</f>
        <v>0</v>
      </c>
      <c r="AK1042" s="387">
        <f t="shared" ref="AK1042:AK1043" si="2396">AH1042-AJ1042</f>
        <v>0</v>
      </c>
      <c r="AL1042" s="367" t="str">
        <f t="shared" si="2350"/>
        <v xml:space="preserve">    </v>
      </c>
      <c r="AM1042" s="853">
        <f t="shared" si="2351"/>
        <v>0</v>
      </c>
      <c r="AN1042" s="570"/>
      <c r="AO1042" s="407">
        <f>+AO967+AN1042</f>
        <v>0</v>
      </c>
      <c r="AP1042" s="387">
        <f t="shared" ref="AP1042:AP1043" si="2397">AM1042-AO1042</f>
        <v>0</v>
      </c>
      <c r="AQ1042" s="367" t="str">
        <f t="shared" si="2353"/>
        <v xml:space="preserve">    </v>
      </c>
      <c r="AR1042" s="853">
        <f t="shared" si="2354"/>
        <v>0</v>
      </c>
      <c r="AS1042" s="570"/>
      <c r="AT1042" s="407">
        <f>+AT967+AS1042</f>
        <v>0</v>
      </c>
      <c r="AU1042" s="387">
        <f t="shared" ref="AU1042:AU1043" si="2398">AR1042-AT1042</f>
        <v>0</v>
      </c>
      <c r="AV1042" s="367" t="str">
        <f t="shared" si="2356"/>
        <v xml:space="preserve">    </v>
      </c>
      <c r="AW1042" s="853">
        <f t="shared" si="2357"/>
        <v>0</v>
      </c>
      <c r="AX1042" s="570"/>
      <c r="AY1042" s="407">
        <f>+AY967+AX1042</f>
        <v>0</v>
      </c>
      <c r="AZ1042" s="387">
        <f t="shared" ref="AZ1042:AZ1043" si="2399">AW1042-AY1042</f>
        <v>0</v>
      </c>
      <c r="BA1042" s="367" t="str">
        <f t="shared" si="2359"/>
        <v xml:space="preserve">    </v>
      </c>
      <c r="BB1042" s="853">
        <f t="shared" si="2360"/>
        <v>0</v>
      </c>
      <c r="BC1042" s="570"/>
      <c r="BD1042" s="407">
        <f>+BD967+BC1042</f>
        <v>0</v>
      </c>
      <c r="BE1042" s="387">
        <f t="shared" ref="BE1042:BE1043" si="2400">BB1042-BD1042</f>
        <v>0</v>
      </c>
      <c r="BF1042" s="367" t="str">
        <f t="shared" si="2362"/>
        <v xml:space="preserve">    </v>
      </c>
      <c r="BG1042" s="853">
        <f t="shared" si="2363"/>
        <v>0</v>
      </c>
      <c r="BH1042" s="570"/>
      <c r="BI1042" s="407">
        <f>+BI967+BH1042</f>
        <v>0</v>
      </c>
      <c r="BJ1042" s="387">
        <f t="shared" ref="BJ1042:BJ1043" si="2401">BG1042-BI1042</f>
        <v>0</v>
      </c>
      <c r="BK1042" s="367" t="str">
        <f t="shared" si="2365"/>
        <v xml:space="preserve">    </v>
      </c>
      <c r="BL1042" s="406"/>
      <c r="BM1042" s="383">
        <f t="shared" si="2252"/>
        <v>0</v>
      </c>
    </row>
    <row r="1043" spans="1:66" s="1" customFormat="1" ht="12.75">
      <c r="A1043" s="650">
        <v>58</v>
      </c>
      <c r="B1043" s="651" t="str">
        <f>B968</f>
        <v>Adj. Due to Rate Cap (enter as neg)  SUD only</v>
      </c>
      <c r="C1043" s="558">
        <f t="shared" si="2329"/>
        <v>0</v>
      </c>
      <c r="D1043" s="1032">
        <f t="shared" si="2330"/>
        <v>0</v>
      </c>
      <c r="E1043" s="570"/>
      <c r="F1043" s="385">
        <f>+F968+E1043</f>
        <v>0</v>
      </c>
      <c r="G1043" s="387">
        <f t="shared" si="2390"/>
        <v>0</v>
      </c>
      <c r="H1043" s="367" t="str">
        <f t="shared" si="2332"/>
        <v xml:space="preserve">    </v>
      </c>
      <c r="I1043" s="854">
        <f t="shared" si="2333"/>
        <v>0</v>
      </c>
      <c r="J1043" s="570"/>
      <c r="K1043" s="385">
        <f>+K968+J1043</f>
        <v>0</v>
      </c>
      <c r="L1043" s="387">
        <f t="shared" si="2391"/>
        <v>0</v>
      </c>
      <c r="M1043" s="367" t="str">
        <f t="shared" si="2335"/>
        <v xml:space="preserve">    </v>
      </c>
      <c r="N1043" s="854">
        <f t="shared" si="2336"/>
        <v>0</v>
      </c>
      <c r="O1043" s="570"/>
      <c r="P1043" s="385">
        <f>+P968+O1043</f>
        <v>0</v>
      </c>
      <c r="Q1043" s="387">
        <f t="shared" si="2392"/>
        <v>0</v>
      </c>
      <c r="R1043" s="367" t="str">
        <f t="shared" si="2338"/>
        <v xml:space="preserve">    </v>
      </c>
      <c r="S1043" s="854">
        <f t="shared" si="2339"/>
        <v>0</v>
      </c>
      <c r="T1043" s="570"/>
      <c r="U1043" s="385">
        <f>+U968+T1043</f>
        <v>0</v>
      </c>
      <c r="V1043" s="387">
        <f t="shared" si="2393"/>
        <v>0</v>
      </c>
      <c r="W1043" s="367" t="str">
        <f t="shared" si="2341"/>
        <v xml:space="preserve">    </v>
      </c>
      <c r="X1043" s="854">
        <f t="shared" si="2342"/>
        <v>0</v>
      </c>
      <c r="Y1043" s="570"/>
      <c r="Z1043" s="385">
        <f>+Z968+Y1043</f>
        <v>0</v>
      </c>
      <c r="AA1043" s="387">
        <f t="shared" si="2394"/>
        <v>0</v>
      </c>
      <c r="AB1043" s="367" t="str">
        <f t="shared" si="2344"/>
        <v xml:space="preserve">    </v>
      </c>
      <c r="AC1043" s="854">
        <f t="shared" si="2345"/>
        <v>0</v>
      </c>
      <c r="AD1043" s="570"/>
      <c r="AE1043" s="385">
        <f>+AE968+AD1043</f>
        <v>0</v>
      </c>
      <c r="AF1043" s="387">
        <f t="shared" si="2395"/>
        <v>0</v>
      </c>
      <c r="AG1043" s="367" t="str">
        <f t="shared" si="2347"/>
        <v xml:space="preserve">    </v>
      </c>
      <c r="AH1043" s="854">
        <f t="shared" si="2348"/>
        <v>0</v>
      </c>
      <c r="AI1043" s="570"/>
      <c r="AJ1043" s="385">
        <f>+AJ968+AI1043</f>
        <v>0</v>
      </c>
      <c r="AK1043" s="387">
        <f t="shared" si="2396"/>
        <v>0</v>
      </c>
      <c r="AL1043" s="367" t="str">
        <f t="shared" si="2350"/>
        <v xml:space="preserve">    </v>
      </c>
      <c r="AM1043" s="854">
        <f t="shared" si="2351"/>
        <v>0</v>
      </c>
      <c r="AN1043" s="570"/>
      <c r="AO1043" s="385">
        <f>+AO968+AN1043</f>
        <v>0</v>
      </c>
      <c r="AP1043" s="387">
        <f t="shared" si="2397"/>
        <v>0</v>
      </c>
      <c r="AQ1043" s="367" t="str">
        <f t="shared" si="2353"/>
        <v xml:space="preserve">    </v>
      </c>
      <c r="AR1043" s="854">
        <f t="shared" si="2354"/>
        <v>0</v>
      </c>
      <c r="AS1043" s="570"/>
      <c r="AT1043" s="385">
        <f>+AT968+AS1043</f>
        <v>0</v>
      </c>
      <c r="AU1043" s="387">
        <f t="shared" si="2398"/>
        <v>0</v>
      </c>
      <c r="AV1043" s="367" t="str">
        <f t="shared" si="2356"/>
        <v xml:space="preserve">    </v>
      </c>
      <c r="AW1043" s="854">
        <f t="shared" si="2357"/>
        <v>0</v>
      </c>
      <c r="AX1043" s="570"/>
      <c r="AY1043" s="385">
        <f>+AY968+AX1043</f>
        <v>0</v>
      </c>
      <c r="AZ1043" s="387">
        <f t="shared" si="2399"/>
        <v>0</v>
      </c>
      <c r="BA1043" s="367" t="str">
        <f t="shared" si="2359"/>
        <v xml:space="preserve">    </v>
      </c>
      <c r="BB1043" s="854">
        <f t="shared" si="2360"/>
        <v>0</v>
      </c>
      <c r="BC1043" s="570"/>
      <c r="BD1043" s="385">
        <f>+BD968+BC1043</f>
        <v>0</v>
      </c>
      <c r="BE1043" s="387">
        <f t="shared" si="2400"/>
        <v>0</v>
      </c>
      <c r="BF1043" s="367" t="str">
        <f t="shared" si="2362"/>
        <v xml:space="preserve">    </v>
      </c>
      <c r="BG1043" s="854">
        <f t="shared" si="2363"/>
        <v>0</v>
      </c>
      <c r="BH1043" s="570"/>
      <c r="BI1043" s="385">
        <f>+BI968+BH1043</f>
        <v>0</v>
      </c>
      <c r="BJ1043" s="387">
        <f t="shared" si="2401"/>
        <v>0</v>
      </c>
      <c r="BK1043" s="367" t="str">
        <f t="shared" si="2365"/>
        <v xml:space="preserve">    </v>
      </c>
      <c r="BL1043" s="406"/>
      <c r="BM1043" s="383">
        <f t="shared" si="2252"/>
        <v>0</v>
      </c>
    </row>
    <row r="1044" spans="1:66" s="18" customFormat="1" ht="13.5" thickBot="1">
      <c r="A1044" s="656">
        <v>59</v>
      </c>
      <c r="B1044" s="855" t="str">
        <f>B969</f>
        <v>NET INVOICE AMOUNT</v>
      </c>
      <c r="C1044" s="856">
        <f t="shared" si="2329"/>
        <v>0</v>
      </c>
      <c r="D1044" s="848">
        <f>+D1041+D1042+D1043</f>
        <v>0</v>
      </c>
      <c r="E1044" s="848">
        <f>+E1041+E1042+E1043</f>
        <v>0</v>
      </c>
      <c r="F1044" s="868">
        <f>+F1041+F1042+F1043</f>
        <v>0</v>
      </c>
      <c r="G1044" s="868">
        <f>+G1041+G1042+G1043</f>
        <v>0</v>
      </c>
      <c r="H1044" s="857" t="str">
        <f t="shared" si="2332"/>
        <v xml:space="preserve">    </v>
      </c>
      <c r="I1044" s="848">
        <f>+I1041+I1042+I1043</f>
        <v>0</v>
      </c>
      <c r="J1044" s="848">
        <f>+J1041+J1042+J1043</f>
        <v>0</v>
      </c>
      <c r="K1044" s="870">
        <f>+K1041+K1042+K1043</f>
        <v>0</v>
      </c>
      <c r="L1044" s="870">
        <f>+L1041+L1042+L1043</f>
        <v>0</v>
      </c>
      <c r="M1044" s="857" t="str">
        <f t="shared" si="2335"/>
        <v xml:space="preserve">    </v>
      </c>
      <c r="N1044" s="848">
        <f>+N1041+N1042+N1043</f>
        <v>0</v>
      </c>
      <c r="O1044" s="848">
        <f>+O1041+O1042+O1043</f>
        <v>0</v>
      </c>
      <c r="P1044" s="870">
        <f>+P1041+P1042+P1043</f>
        <v>0</v>
      </c>
      <c r="Q1044" s="870">
        <f>+Q1041+Q1042+Q1043</f>
        <v>0</v>
      </c>
      <c r="R1044" s="857" t="str">
        <f t="shared" si="2338"/>
        <v xml:space="preserve">    </v>
      </c>
      <c r="S1044" s="848">
        <f>+S1041+S1042+S1043</f>
        <v>0</v>
      </c>
      <c r="T1044" s="848">
        <f>+T1041+T1042+T1043</f>
        <v>0</v>
      </c>
      <c r="U1044" s="870">
        <f>+U1041+U1042+U1043</f>
        <v>0</v>
      </c>
      <c r="V1044" s="870">
        <f>+V1041+V1042+V1043</f>
        <v>0</v>
      </c>
      <c r="W1044" s="857" t="str">
        <f t="shared" si="2341"/>
        <v xml:space="preserve">    </v>
      </c>
      <c r="X1044" s="848">
        <f>+X1041+X1042+X1043</f>
        <v>0</v>
      </c>
      <c r="Y1044" s="848">
        <f>+Y1041+Y1042+Y1043</f>
        <v>0</v>
      </c>
      <c r="Z1044" s="870">
        <f>+Z1041+Z1042+Z1043</f>
        <v>0</v>
      </c>
      <c r="AA1044" s="870">
        <f>+AA1041+AA1042+AA1043</f>
        <v>0</v>
      </c>
      <c r="AB1044" s="857" t="str">
        <f t="shared" si="2344"/>
        <v xml:space="preserve">    </v>
      </c>
      <c r="AC1044" s="848">
        <f>+AC1041+AC1042+AC1043</f>
        <v>0</v>
      </c>
      <c r="AD1044" s="848">
        <f>+AD1041+AD1042+AD1043</f>
        <v>0</v>
      </c>
      <c r="AE1044" s="870">
        <f>+AE1041+AE1042+AE1043</f>
        <v>0</v>
      </c>
      <c r="AF1044" s="870">
        <f>+AF1041+AF1042+AF1043</f>
        <v>0</v>
      </c>
      <c r="AG1044" s="857" t="str">
        <f t="shared" si="2347"/>
        <v xml:space="preserve">    </v>
      </c>
      <c r="AH1044" s="848">
        <f>+AH1041+AH1042+AH1043</f>
        <v>0</v>
      </c>
      <c r="AI1044" s="848">
        <f>+AI1041+AI1042+AI1043</f>
        <v>0</v>
      </c>
      <c r="AJ1044" s="870">
        <f>+AJ1041+AJ1042+AJ1043</f>
        <v>0</v>
      </c>
      <c r="AK1044" s="870">
        <f>+AK1041+AK1042+AK1043</f>
        <v>0</v>
      </c>
      <c r="AL1044" s="857" t="str">
        <f t="shared" si="2350"/>
        <v xml:space="preserve">    </v>
      </c>
      <c r="AM1044" s="848">
        <f>+AM1041+AM1042+AM1043</f>
        <v>0</v>
      </c>
      <c r="AN1044" s="848">
        <f>+AN1041+AN1042+AN1043</f>
        <v>0</v>
      </c>
      <c r="AO1044" s="870">
        <f>+AO1041+AO1042+AO1043</f>
        <v>0</v>
      </c>
      <c r="AP1044" s="870">
        <f>+AP1041+AP1042+AP1043</f>
        <v>0</v>
      </c>
      <c r="AQ1044" s="857" t="str">
        <f t="shared" si="2353"/>
        <v xml:space="preserve">    </v>
      </c>
      <c r="AR1044" s="848">
        <f>+AR1041+AR1042+AR1043</f>
        <v>0</v>
      </c>
      <c r="AS1044" s="848">
        <f>+AS1041+AS1042+AS1043</f>
        <v>0</v>
      </c>
      <c r="AT1044" s="870">
        <f>+AT1041+AT1042+AT1043</f>
        <v>0</v>
      </c>
      <c r="AU1044" s="870">
        <f>+AU1041+AU1042+AU1043</f>
        <v>0</v>
      </c>
      <c r="AV1044" s="857" t="str">
        <f t="shared" si="2356"/>
        <v xml:space="preserve">    </v>
      </c>
      <c r="AW1044" s="848">
        <f>+AW1041+AW1042+AW1043</f>
        <v>0</v>
      </c>
      <c r="AX1044" s="848">
        <f>+AX1041+AX1042+AX1043</f>
        <v>0</v>
      </c>
      <c r="AY1044" s="870">
        <f>+AY1041+AY1042+AY1043</f>
        <v>0</v>
      </c>
      <c r="AZ1044" s="870">
        <f>+AZ1041+AZ1042+AZ1043</f>
        <v>0</v>
      </c>
      <c r="BA1044" s="857" t="str">
        <f t="shared" si="2359"/>
        <v xml:space="preserve">    </v>
      </c>
      <c r="BB1044" s="848">
        <f>+BB1041+BB1042+BB1043</f>
        <v>0</v>
      </c>
      <c r="BC1044" s="848">
        <f>+BC1041+BC1042+BC1043</f>
        <v>0</v>
      </c>
      <c r="BD1044" s="870">
        <f>+BD1041+BD1042+BD1043</f>
        <v>0</v>
      </c>
      <c r="BE1044" s="870">
        <f>+BE1041+BE1042+BE1043</f>
        <v>0</v>
      </c>
      <c r="BF1044" s="857" t="str">
        <f t="shared" si="2362"/>
        <v xml:space="preserve">    </v>
      </c>
      <c r="BG1044" s="848">
        <f>+BG1041+BG1042+BG1043</f>
        <v>0</v>
      </c>
      <c r="BH1044" s="848">
        <f>+BH1041+BH1042+BH1043</f>
        <v>0</v>
      </c>
      <c r="BI1044" s="870">
        <f>+BI1041+BI1042+BI1043</f>
        <v>0</v>
      </c>
      <c r="BJ1044" s="870">
        <f>+BJ1041+BJ1042+BJ1043</f>
        <v>0</v>
      </c>
      <c r="BK1044" s="857" t="str">
        <f t="shared" si="2365"/>
        <v xml:space="preserve">    </v>
      </c>
      <c r="BL1044" s="405"/>
      <c r="BM1044" s="383">
        <f t="shared" si="2252"/>
        <v>0</v>
      </c>
    </row>
    <row r="1045" spans="1:66" customFormat="1" ht="15" customHeight="1" thickTop="1">
      <c r="A1045" s="1151" t="s">
        <v>247</v>
      </c>
      <c r="B1045" s="1151"/>
      <c r="C1045" s="657">
        <v>0</v>
      </c>
      <c r="D1045" s="636" t="str">
        <f>D145</f>
        <v>Certification of Exclusion and Debarment (Article 4 or 8)</v>
      </c>
      <c r="E1045" s="1011"/>
      <c r="F1045" s="636"/>
      <c r="G1045" s="636"/>
      <c r="H1045" s="636"/>
      <c r="I1045" s="636" t="str">
        <f>D145</f>
        <v>Certification of Exclusion and Debarment (Article 4 or 8)</v>
      </c>
      <c r="J1045" s="636"/>
      <c r="K1045" s="636"/>
      <c r="L1045" s="636"/>
      <c r="M1045" s="636"/>
      <c r="N1045" s="636" t="str">
        <f>D145</f>
        <v>Certification of Exclusion and Debarment (Article 4 or 8)</v>
      </c>
      <c r="O1045" s="636"/>
      <c r="P1045" s="636"/>
      <c r="Q1045" s="636"/>
      <c r="R1045" s="636"/>
      <c r="S1045" s="636" t="str">
        <f>D145</f>
        <v>Certification of Exclusion and Debarment (Article 4 or 8)</v>
      </c>
      <c r="T1045" s="636"/>
      <c r="U1045" s="636"/>
      <c r="V1045" s="636"/>
      <c r="W1045" s="636"/>
      <c r="X1045" s="636" t="str">
        <f>D145</f>
        <v>Certification of Exclusion and Debarment (Article 4 or 8)</v>
      </c>
      <c r="Y1045" s="636"/>
      <c r="Z1045" s="636"/>
      <c r="AA1045" s="636"/>
      <c r="AB1045" s="636"/>
      <c r="AC1045" s="636" t="str">
        <f>D145</f>
        <v>Certification of Exclusion and Debarment (Article 4 or 8)</v>
      </c>
      <c r="AD1045" s="636"/>
      <c r="AE1045" s="636"/>
      <c r="AF1045" s="636"/>
      <c r="AG1045" s="636"/>
      <c r="AH1045" s="636" t="str">
        <f>D145</f>
        <v>Certification of Exclusion and Debarment (Article 4 or 8)</v>
      </c>
      <c r="AI1045" s="636"/>
      <c r="AJ1045" s="636"/>
      <c r="AK1045" s="636"/>
      <c r="AL1045" s="636"/>
      <c r="AM1045" s="636" t="str">
        <f>D145</f>
        <v>Certification of Exclusion and Debarment (Article 4 or 8)</v>
      </c>
      <c r="AN1045" s="636"/>
      <c r="AO1045" s="636"/>
      <c r="AP1045" s="636"/>
      <c r="AQ1045" s="636"/>
      <c r="AR1045" s="636" t="str">
        <f>D145</f>
        <v>Certification of Exclusion and Debarment (Article 4 or 8)</v>
      </c>
      <c r="AS1045" s="636"/>
      <c r="AT1045" s="636"/>
      <c r="AU1045" s="636"/>
      <c r="AV1045" s="636"/>
      <c r="AW1045" s="636" t="str">
        <f>D145</f>
        <v>Certification of Exclusion and Debarment (Article 4 or 8)</v>
      </c>
      <c r="AX1045" s="636"/>
      <c r="AY1045" s="636"/>
      <c r="AZ1045" s="636"/>
      <c r="BA1045" s="636"/>
      <c r="BB1045" s="636" t="str">
        <f>D145</f>
        <v>Certification of Exclusion and Debarment (Article 4 or 8)</v>
      </c>
      <c r="BC1045" s="636"/>
      <c r="BD1045" s="636"/>
      <c r="BE1045" s="636"/>
      <c r="BF1045" s="636"/>
      <c r="BG1045" s="636" t="str">
        <f>D145</f>
        <v>Certification of Exclusion and Debarment (Article 4 or 8)</v>
      </c>
      <c r="BH1045" s="636"/>
      <c r="BI1045" s="636"/>
      <c r="BJ1045" s="636"/>
      <c r="BK1045" s="636"/>
      <c r="BL1045" s="244"/>
      <c r="BM1045" s="244"/>
      <c r="BN1045" s="244"/>
    </row>
    <row r="1046" spans="1:66" customFormat="1" ht="75.75" customHeight="1" thickBot="1">
      <c r="A1046" s="1152"/>
      <c r="B1046" s="1152"/>
      <c r="C1046" s="658"/>
      <c r="D1046" s="1149" t="str">
        <f>D971</f>
        <v>Invoice Certification Language (MH)</v>
      </c>
      <c r="E1046" s="1149"/>
      <c r="F1046" s="1149"/>
      <c r="G1046" s="1149"/>
      <c r="H1046" s="1149"/>
      <c r="I1046" s="1149" t="str">
        <f>D1046</f>
        <v>Invoice Certification Language (MH)</v>
      </c>
      <c r="J1046" s="1149"/>
      <c r="K1046" s="1149"/>
      <c r="L1046" s="1149"/>
      <c r="M1046" s="1149"/>
      <c r="N1046" s="1149" t="str">
        <f>I1046</f>
        <v>Invoice Certification Language (MH)</v>
      </c>
      <c r="O1046" s="1149"/>
      <c r="P1046" s="1149"/>
      <c r="Q1046" s="1149"/>
      <c r="R1046" s="1149"/>
      <c r="S1046" s="1149" t="str">
        <f>N1046</f>
        <v>Invoice Certification Language (MH)</v>
      </c>
      <c r="T1046" s="1149"/>
      <c r="U1046" s="1149"/>
      <c r="V1046" s="1149"/>
      <c r="W1046" s="1149"/>
      <c r="X1046" s="1149" t="str">
        <f>S1046</f>
        <v>Invoice Certification Language (MH)</v>
      </c>
      <c r="Y1046" s="1149"/>
      <c r="Z1046" s="1149"/>
      <c r="AA1046" s="1149"/>
      <c r="AB1046" s="1149"/>
      <c r="AC1046" s="1149" t="str">
        <f>X1046</f>
        <v>Invoice Certification Language (MH)</v>
      </c>
      <c r="AD1046" s="1149"/>
      <c r="AE1046" s="1149"/>
      <c r="AF1046" s="1149"/>
      <c r="AG1046" s="1149"/>
      <c r="AH1046" s="1149" t="str">
        <f>AC1046</f>
        <v>Invoice Certification Language (MH)</v>
      </c>
      <c r="AI1046" s="1149"/>
      <c r="AJ1046" s="1149"/>
      <c r="AK1046" s="1149"/>
      <c r="AL1046" s="1149"/>
      <c r="AM1046" s="1149" t="str">
        <f>AH1046</f>
        <v>Invoice Certification Language (MH)</v>
      </c>
      <c r="AN1046" s="1149"/>
      <c r="AO1046" s="1149"/>
      <c r="AP1046" s="1149"/>
      <c r="AQ1046" s="1149"/>
      <c r="AR1046" s="1149" t="str">
        <f>AM1046</f>
        <v>Invoice Certification Language (MH)</v>
      </c>
      <c r="AS1046" s="1149"/>
      <c r="AT1046" s="1149"/>
      <c r="AU1046" s="1149"/>
      <c r="AV1046" s="1149"/>
      <c r="AW1046" s="1149" t="str">
        <f>AR1046</f>
        <v>Invoice Certification Language (MH)</v>
      </c>
      <c r="AX1046" s="1149"/>
      <c r="AY1046" s="1149"/>
      <c r="AZ1046" s="1149"/>
      <c r="BA1046" s="1149"/>
      <c r="BB1046" s="1149" t="str">
        <f>AW1046</f>
        <v>Invoice Certification Language (MH)</v>
      </c>
      <c r="BC1046" s="1149"/>
      <c r="BD1046" s="1149"/>
      <c r="BE1046" s="1149"/>
      <c r="BF1046" s="1149"/>
      <c r="BG1046" s="1149" t="str">
        <f>BB1046</f>
        <v>Invoice Certification Language (MH)</v>
      </c>
      <c r="BH1046" s="1149"/>
      <c r="BI1046" s="1149"/>
      <c r="BJ1046" s="1149"/>
      <c r="BK1046" s="1149"/>
      <c r="BL1046" s="244"/>
      <c r="BM1046" s="244"/>
      <c r="BN1046" s="244"/>
    </row>
    <row r="1047" spans="1:66" s="1" customFormat="1" ht="12" customHeight="1">
      <c r="A1047" s="1167"/>
      <c r="B1047" s="1168"/>
      <c r="C1047" s="369"/>
      <c r="D1047" s="1142"/>
      <c r="E1047" s="1142"/>
      <c r="F1047" s="1142"/>
      <c r="G1047" s="1141"/>
      <c r="H1047" s="1141"/>
      <c r="I1047" s="1142"/>
      <c r="J1047" s="1142"/>
      <c r="K1047" s="1142"/>
      <c r="L1047" s="1141"/>
      <c r="M1047" s="1141"/>
      <c r="N1047" s="1142"/>
      <c r="O1047" s="1142"/>
      <c r="P1047" s="1142"/>
      <c r="Q1047" s="1141"/>
      <c r="R1047" s="1141"/>
      <c r="S1047" s="1142"/>
      <c r="T1047" s="1142"/>
      <c r="U1047" s="1142"/>
      <c r="V1047" s="1141"/>
      <c r="W1047" s="1141"/>
      <c r="X1047" s="1142"/>
      <c r="Y1047" s="1142"/>
      <c r="Z1047" s="1142"/>
      <c r="AA1047" s="1141"/>
      <c r="AB1047" s="1141"/>
      <c r="AC1047" s="1142"/>
      <c r="AD1047" s="1142"/>
      <c r="AE1047" s="1142"/>
      <c r="AF1047" s="1141"/>
      <c r="AG1047" s="1141"/>
      <c r="AH1047" s="1142"/>
      <c r="AI1047" s="1142"/>
      <c r="AJ1047" s="1142"/>
      <c r="AK1047" s="1141"/>
      <c r="AL1047" s="1141"/>
      <c r="AM1047" s="1142"/>
      <c r="AN1047" s="1142"/>
      <c r="AO1047" s="1142"/>
      <c r="AP1047" s="1141"/>
      <c r="AQ1047" s="1141"/>
      <c r="AR1047" s="1142"/>
      <c r="AS1047" s="1142"/>
      <c r="AT1047" s="1142"/>
      <c r="AU1047" s="1141"/>
      <c r="AV1047" s="1141"/>
      <c r="AW1047" s="1142"/>
      <c r="AX1047" s="1142"/>
      <c r="AY1047" s="1142"/>
      <c r="AZ1047" s="1141"/>
      <c r="BA1047" s="1141"/>
      <c r="BB1047" s="1142"/>
      <c r="BC1047" s="1142"/>
      <c r="BD1047" s="1142"/>
      <c r="BE1047" s="1141"/>
      <c r="BF1047" s="1141"/>
      <c r="BG1047" s="1142"/>
      <c r="BH1047" s="1142"/>
      <c r="BI1047" s="1142"/>
      <c r="BJ1047" s="1141"/>
      <c r="BK1047" s="1141"/>
    </row>
    <row r="1048" spans="1:66" s="1" customFormat="1" ht="10.5" customHeight="1">
      <c r="A1048" s="1169"/>
      <c r="B1048" s="1170"/>
      <c r="C1048" s="370"/>
      <c r="D1048" s="1143" t="s">
        <v>313</v>
      </c>
      <c r="E1048" s="1143"/>
      <c r="F1048" s="1143"/>
      <c r="G1048" s="96" t="s">
        <v>125</v>
      </c>
      <c r="H1048" s="87"/>
      <c r="I1048" s="1143" t="s">
        <v>313</v>
      </c>
      <c r="J1048" s="1143"/>
      <c r="K1048" s="1143"/>
      <c r="L1048" s="96" t="s">
        <v>125</v>
      </c>
      <c r="M1048" s="87"/>
      <c r="N1048" s="1143" t="s">
        <v>313</v>
      </c>
      <c r="O1048" s="1143"/>
      <c r="P1048" s="1143"/>
      <c r="Q1048" s="96" t="s">
        <v>125</v>
      </c>
      <c r="R1048" s="87"/>
      <c r="S1048" s="1143" t="s">
        <v>313</v>
      </c>
      <c r="T1048" s="1143"/>
      <c r="U1048" s="1143"/>
      <c r="V1048" s="96" t="s">
        <v>125</v>
      </c>
      <c r="W1048" s="87"/>
      <c r="X1048" s="1143" t="s">
        <v>313</v>
      </c>
      <c r="Y1048" s="1143"/>
      <c r="Z1048" s="1143"/>
      <c r="AA1048" s="96" t="s">
        <v>125</v>
      </c>
      <c r="AB1048" s="87"/>
      <c r="AC1048" s="1143" t="s">
        <v>313</v>
      </c>
      <c r="AD1048" s="1143"/>
      <c r="AE1048" s="1143"/>
      <c r="AF1048" s="96" t="s">
        <v>125</v>
      </c>
      <c r="AG1048" s="87"/>
      <c r="AH1048" s="1143" t="s">
        <v>313</v>
      </c>
      <c r="AI1048" s="1143"/>
      <c r="AJ1048" s="1143"/>
      <c r="AK1048" s="96" t="s">
        <v>125</v>
      </c>
      <c r="AL1048" s="87"/>
      <c r="AM1048" s="1143" t="s">
        <v>313</v>
      </c>
      <c r="AN1048" s="1143"/>
      <c r="AO1048" s="1143"/>
      <c r="AP1048" s="96" t="s">
        <v>125</v>
      </c>
      <c r="AQ1048" s="87"/>
      <c r="AR1048" s="1143" t="s">
        <v>313</v>
      </c>
      <c r="AS1048" s="1143"/>
      <c r="AT1048" s="1143"/>
      <c r="AU1048" s="96" t="s">
        <v>125</v>
      </c>
      <c r="AV1048" s="87"/>
      <c r="AW1048" s="1143" t="s">
        <v>313</v>
      </c>
      <c r="AX1048" s="1143"/>
      <c r="AY1048" s="1143"/>
      <c r="AZ1048" s="96" t="s">
        <v>125</v>
      </c>
      <c r="BA1048" s="87"/>
      <c r="BB1048" s="1143" t="s">
        <v>313</v>
      </c>
      <c r="BC1048" s="1143"/>
      <c r="BD1048" s="1143"/>
      <c r="BE1048" s="96" t="s">
        <v>125</v>
      </c>
      <c r="BF1048" s="87"/>
      <c r="BG1048" s="1143" t="s">
        <v>313</v>
      </c>
      <c r="BH1048" s="1143"/>
      <c r="BI1048" s="1143"/>
      <c r="BJ1048" s="96" t="s">
        <v>125</v>
      </c>
      <c r="BK1048" s="87"/>
    </row>
    <row r="1049" spans="1:66" s="1" customFormat="1" ht="21" customHeight="1">
      <c r="A1049" s="1169"/>
      <c r="B1049" s="1170"/>
      <c r="C1049" s="361"/>
      <c r="D1049" s="1145"/>
      <c r="E1049" s="1145"/>
      <c r="F1049" s="1145"/>
      <c r="G1049" s="1140"/>
      <c r="H1049" s="1140"/>
      <c r="I1049" s="1145"/>
      <c r="J1049" s="1145"/>
      <c r="K1049" s="1145"/>
      <c r="L1049" s="1140"/>
      <c r="M1049" s="1140"/>
      <c r="N1049" s="1145"/>
      <c r="O1049" s="1145"/>
      <c r="P1049" s="1145"/>
      <c r="Q1049" s="1140"/>
      <c r="R1049" s="1140"/>
      <c r="S1049" s="1145"/>
      <c r="T1049" s="1145"/>
      <c r="U1049" s="1145"/>
      <c r="V1049" s="1140"/>
      <c r="W1049" s="1140"/>
      <c r="X1049" s="1145"/>
      <c r="Y1049" s="1145"/>
      <c r="Z1049" s="1145"/>
      <c r="AA1049" s="1140"/>
      <c r="AB1049" s="1140"/>
      <c r="AC1049" s="1145"/>
      <c r="AD1049" s="1145"/>
      <c r="AE1049" s="1145"/>
      <c r="AF1049" s="1140"/>
      <c r="AG1049" s="1140"/>
      <c r="AH1049" s="1145"/>
      <c r="AI1049" s="1145"/>
      <c r="AJ1049" s="1145"/>
      <c r="AK1049" s="1140"/>
      <c r="AL1049" s="1140"/>
      <c r="AM1049" s="1145"/>
      <c r="AN1049" s="1145"/>
      <c r="AO1049" s="1145"/>
      <c r="AP1049" s="1140"/>
      <c r="AQ1049" s="1140"/>
      <c r="AR1049" s="1145"/>
      <c r="AS1049" s="1145"/>
      <c r="AT1049" s="1145"/>
      <c r="AU1049" s="1140"/>
      <c r="AV1049" s="1140"/>
      <c r="AW1049" s="1145"/>
      <c r="AX1049" s="1145"/>
      <c r="AY1049" s="1145"/>
      <c r="AZ1049" s="1140"/>
      <c r="BA1049" s="1140"/>
      <c r="BB1049" s="1145"/>
      <c r="BC1049" s="1145"/>
      <c r="BD1049" s="1145"/>
      <c r="BE1049" s="1140"/>
      <c r="BF1049" s="1140"/>
      <c r="BG1049" s="1145"/>
      <c r="BH1049" s="1145"/>
      <c r="BI1049" s="1145"/>
      <c r="BJ1049" s="1140"/>
      <c r="BK1049" s="1140"/>
    </row>
    <row r="1050" spans="1:66" s="1" customFormat="1" ht="16.5" thickBot="1">
      <c r="A1050" s="1171"/>
      <c r="B1050" s="1172"/>
      <c r="C1050" s="362"/>
      <c r="D1050" s="1144" t="s">
        <v>80</v>
      </c>
      <c r="E1050" s="1144"/>
      <c r="F1050" s="94"/>
      <c r="G1050" s="95" t="s">
        <v>81</v>
      </c>
      <c r="H1050" s="87"/>
      <c r="I1050" s="1144" t="s">
        <v>80</v>
      </c>
      <c r="J1050" s="1144"/>
      <c r="K1050" s="94"/>
      <c r="L1050" s="95" t="s">
        <v>81</v>
      </c>
      <c r="M1050" s="87"/>
      <c r="N1050" s="1144" t="s">
        <v>80</v>
      </c>
      <c r="O1050" s="1144"/>
      <c r="P1050" s="94"/>
      <c r="Q1050" s="95" t="s">
        <v>81</v>
      </c>
      <c r="R1050" s="87"/>
      <c r="S1050" s="1144" t="s">
        <v>80</v>
      </c>
      <c r="T1050" s="1144"/>
      <c r="U1050" s="94"/>
      <c r="V1050" s="95" t="s">
        <v>81</v>
      </c>
      <c r="W1050" s="87"/>
      <c r="X1050" s="1144" t="s">
        <v>80</v>
      </c>
      <c r="Y1050" s="1144"/>
      <c r="Z1050" s="94"/>
      <c r="AA1050" s="95" t="s">
        <v>81</v>
      </c>
      <c r="AB1050" s="87"/>
      <c r="AC1050" s="1144" t="s">
        <v>80</v>
      </c>
      <c r="AD1050" s="1144"/>
      <c r="AE1050" s="94"/>
      <c r="AF1050" s="95" t="s">
        <v>81</v>
      </c>
      <c r="AG1050" s="87"/>
      <c r="AH1050" s="1144" t="s">
        <v>80</v>
      </c>
      <c r="AI1050" s="1144"/>
      <c r="AJ1050" s="94"/>
      <c r="AK1050" s="95" t="s">
        <v>81</v>
      </c>
      <c r="AL1050" s="87"/>
      <c r="AM1050" s="1144" t="s">
        <v>80</v>
      </c>
      <c r="AN1050" s="1144"/>
      <c r="AO1050" s="94"/>
      <c r="AP1050" s="95" t="s">
        <v>81</v>
      </c>
      <c r="AQ1050" s="87"/>
      <c r="AR1050" s="1144" t="s">
        <v>80</v>
      </c>
      <c r="AS1050" s="1144"/>
      <c r="AT1050" s="94"/>
      <c r="AU1050" s="95" t="s">
        <v>81</v>
      </c>
      <c r="AV1050" s="87"/>
      <c r="AW1050" s="1144" t="s">
        <v>80</v>
      </c>
      <c r="AX1050" s="1144"/>
      <c r="AY1050" s="94"/>
      <c r="AZ1050" s="95" t="s">
        <v>81</v>
      </c>
      <c r="BA1050" s="87"/>
      <c r="BB1050" s="1144" t="s">
        <v>80</v>
      </c>
      <c r="BC1050" s="1144"/>
      <c r="BD1050" s="94"/>
      <c r="BE1050" s="95" t="s">
        <v>81</v>
      </c>
      <c r="BF1050" s="87"/>
      <c r="BG1050" s="1144" t="s">
        <v>80</v>
      </c>
      <c r="BH1050" s="1144"/>
      <c r="BI1050" s="94"/>
      <c r="BJ1050" s="95" t="s">
        <v>81</v>
      </c>
      <c r="BK1050" s="87"/>
    </row>
    <row r="1051" spans="1:66" customFormat="1" ht="15.6" customHeight="1">
      <c r="A1051" s="637" t="s">
        <v>242</v>
      </c>
      <c r="B1051" s="88"/>
      <c r="C1051" s="357"/>
      <c r="D1051" s="88"/>
      <c r="E1051" s="357"/>
      <c r="F1051" s="88"/>
      <c r="G1051" s="89"/>
      <c r="H1051" s="90"/>
      <c r="I1051" s="2"/>
      <c r="J1051" s="2"/>
      <c r="K1051" s="2"/>
      <c r="L1051" s="2"/>
      <c r="M1051" s="2"/>
      <c r="N1051" s="2"/>
      <c r="O1051" s="2"/>
      <c r="P1051" s="3"/>
      <c r="Q1051" s="3"/>
      <c r="R1051" s="3"/>
      <c r="S1051" s="15"/>
      <c r="T1051" s="10"/>
      <c r="U1051" s="10"/>
      <c r="V1051" s="11"/>
      <c r="W1051" s="25"/>
      <c r="X1051" s="9"/>
      <c r="Y1051" s="9"/>
      <c r="Z1051" s="15"/>
      <c r="AA1051" s="20"/>
      <c r="AB1051" s="20"/>
      <c r="AC1051" s="20"/>
      <c r="AD1051" s="2"/>
      <c r="AE1051" s="3"/>
      <c r="AF1051" s="3"/>
      <c r="AG1051" s="3"/>
      <c r="AH1051" s="8"/>
      <c r="AI1051" s="10"/>
      <c r="AJ1051" s="10"/>
      <c r="AK1051" s="11"/>
      <c r="AL1051" s="21"/>
      <c r="AM1051" s="22"/>
      <c r="AN1051" s="22"/>
      <c r="AO1051" s="8"/>
      <c r="AP1051" s="8"/>
      <c r="AQ1051" s="8"/>
      <c r="AR1051" s="8"/>
      <c r="AS1051" s="8"/>
      <c r="AT1051" s="8"/>
      <c r="AU1051" s="8"/>
      <c r="AV1051" s="8"/>
      <c r="AW1051" s="8"/>
      <c r="AX1051" s="8"/>
      <c r="AY1051" s="8"/>
      <c r="AZ1051" s="8"/>
      <c r="BA1051" s="8"/>
      <c r="BB1051" s="8"/>
      <c r="BC1051" s="8"/>
      <c r="BD1051" s="8"/>
      <c r="BE1051" s="8"/>
      <c r="BF1051" s="8"/>
      <c r="BG1051" s="8"/>
      <c r="BH1051" s="8"/>
      <c r="BI1051" s="8"/>
      <c r="BJ1051" s="8"/>
      <c r="BK1051" s="8"/>
      <c r="BL1051" s="8"/>
      <c r="BM1051" s="660"/>
      <c r="BN1051" s="8"/>
    </row>
    <row r="1052" spans="1:66" s="1" customFormat="1" ht="12.6" customHeight="1">
      <c r="A1052" s="97" t="s">
        <v>243</v>
      </c>
      <c r="B1052" s="88"/>
      <c r="C1052" s="363"/>
      <c r="D1052" s="273"/>
      <c r="E1052" s="1013"/>
      <c r="F1052" s="256"/>
      <c r="G1052" s="273"/>
      <c r="H1052" s="274"/>
      <c r="I1052" s="273"/>
      <c r="J1052" s="273"/>
      <c r="K1052" s="256"/>
      <c r="L1052" s="273"/>
      <c r="M1052" s="274"/>
      <c r="N1052" s="32"/>
      <c r="O1052" s="275"/>
      <c r="P1052" s="275"/>
      <c r="Q1052" s="275"/>
      <c r="R1052" s="275"/>
      <c r="S1052" s="276"/>
      <c r="T1052" s="276"/>
      <c r="U1052" s="276"/>
      <c r="V1052" s="277"/>
      <c r="W1052" s="278"/>
      <c r="X1052" s="276"/>
      <c r="Y1052" s="276"/>
      <c r="Z1052" s="32"/>
      <c r="AD1052" s="279"/>
      <c r="AE1052" s="279"/>
      <c r="AF1052" s="279"/>
      <c r="AG1052" s="279"/>
      <c r="AH1052" s="280"/>
      <c r="AI1052" s="280"/>
      <c r="AJ1052" s="280"/>
      <c r="AK1052" s="281"/>
      <c r="AL1052" s="282"/>
      <c r="AM1052" s="280"/>
      <c r="AN1052" s="280"/>
      <c r="AO1052" s="32"/>
      <c r="AP1052" s="32"/>
      <c r="AQ1052" s="32"/>
      <c r="AR1052" s="32"/>
      <c r="AS1052" s="32"/>
      <c r="AT1052" s="32"/>
      <c r="AU1052" s="32"/>
      <c r="AV1052" s="32"/>
      <c r="AW1052" s="32"/>
      <c r="AX1052" s="32"/>
      <c r="AY1052" s="32"/>
      <c r="AZ1052" s="32"/>
      <c r="BA1052" s="32"/>
      <c r="BB1052" s="32"/>
      <c r="BC1052" s="32"/>
      <c r="BD1052" s="32"/>
      <c r="BE1052" s="32"/>
      <c r="BF1052" s="32"/>
      <c r="BG1052" s="32"/>
      <c r="BH1052" s="32"/>
      <c r="BI1052" s="32"/>
      <c r="BJ1052" s="32"/>
      <c r="BK1052" s="32"/>
      <c r="BL1052" s="32"/>
      <c r="BM1052" s="661"/>
      <c r="BN1052" s="32"/>
    </row>
    <row r="1053" spans="1:66" s="260" customFormat="1" ht="12">
      <c r="A1053" s="638"/>
      <c r="B1053" s="639"/>
      <c r="C1053" s="358"/>
      <c r="D1053" s="252" t="s">
        <v>21</v>
      </c>
      <c r="E1053" s="1159" t="str">
        <f>+E228</f>
        <v>Contractor Name</v>
      </c>
      <c r="F1053" s="1159"/>
      <c r="G1053" s="1159"/>
      <c r="H1053" s="1159"/>
      <c r="I1053" s="291" t="s">
        <v>21</v>
      </c>
      <c r="J1053" s="1150" t="str">
        <f>E1053</f>
        <v>Contractor Name</v>
      </c>
      <c r="K1053" s="1150"/>
      <c r="L1053" s="1150"/>
      <c r="M1053" s="1150"/>
      <c r="N1053" s="291" t="s">
        <v>21</v>
      </c>
      <c r="O1053" s="1150" t="str">
        <f>E1053</f>
        <v>Contractor Name</v>
      </c>
      <c r="P1053" s="1150"/>
      <c r="Q1053" s="1150"/>
      <c r="R1053" s="1150"/>
      <c r="S1053" s="291" t="s">
        <v>21</v>
      </c>
      <c r="T1053" s="1150" t="str">
        <f>E1053</f>
        <v>Contractor Name</v>
      </c>
      <c r="U1053" s="1150"/>
      <c r="V1053" s="1150"/>
      <c r="W1053" s="1150"/>
      <c r="X1053" s="291" t="s">
        <v>21</v>
      </c>
      <c r="Y1053" s="1150" t="str">
        <f>E1053</f>
        <v>Contractor Name</v>
      </c>
      <c r="Z1053" s="1150"/>
      <c r="AA1053" s="1150"/>
      <c r="AB1053" s="1150"/>
      <c r="AC1053" s="291" t="s">
        <v>21</v>
      </c>
      <c r="AD1053" s="1150" t="str">
        <f>E1053</f>
        <v>Contractor Name</v>
      </c>
      <c r="AE1053" s="1150"/>
      <c r="AF1053" s="1150"/>
      <c r="AG1053" s="1150"/>
      <c r="AH1053" s="291" t="s">
        <v>21</v>
      </c>
      <c r="AI1053" s="1150" t="str">
        <f>E1053</f>
        <v>Contractor Name</v>
      </c>
      <c r="AJ1053" s="1150"/>
      <c r="AK1053" s="1150"/>
      <c r="AL1053" s="1150"/>
      <c r="AM1053" s="291" t="s">
        <v>21</v>
      </c>
      <c r="AN1053" s="1150" t="str">
        <f>E1053</f>
        <v>Contractor Name</v>
      </c>
      <c r="AO1053" s="1150"/>
      <c r="AP1053" s="1150"/>
      <c r="AQ1053" s="1150"/>
      <c r="AR1053" s="291" t="s">
        <v>21</v>
      </c>
      <c r="AS1053" s="1150" t="str">
        <f>E1053</f>
        <v>Contractor Name</v>
      </c>
      <c r="AT1053" s="1150"/>
      <c r="AU1053" s="1150"/>
      <c r="AV1053" s="1150"/>
      <c r="AW1053" s="291" t="s">
        <v>21</v>
      </c>
      <c r="AX1053" s="1150" t="str">
        <f>J1053</f>
        <v>Contractor Name</v>
      </c>
      <c r="AY1053" s="1150"/>
      <c r="AZ1053" s="1150"/>
      <c r="BA1053" s="1150"/>
      <c r="BB1053" s="291" t="s">
        <v>21</v>
      </c>
      <c r="BC1053" s="1150" t="str">
        <f>O1053</f>
        <v>Contractor Name</v>
      </c>
      <c r="BD1053" s="1150"/>
      <c r="BE1053" s="1150"/>
      <c r="BF1053" s="1150"/>
      <c r="BG1053" s="291" t="s">
        <v>21</v>
      </c>
      <c r="BH1053" s="1150" t="str">
        <f>T1053</f>
        <v>Contractor Name</v>
      </c>
      <c r="BI1053" s="1150"/>
      <c r="BJ1053" s="1150"/>
      <c r="BK1053" s="1150"/>
      <c r="BL1053" s="292"/>
      <c r="BM1053" s="662"/>
      <c r="BN1053" s="292"/>
    </row>
    <row r="1054" spans="1:66" s="260" customFormat="1" ht="12">
      <c r="A1054" s="97" t="s">
        <v>133</v>
      </c>
      <c r="B1054" s="639"/>
      <c r="C1054" s="358"/>
      <c r="D1054" s="252" t="s">
        <v>20</v>
      </c>
      <c r="E1054" s="1036" t="str">
        <f>+E229</f>
        <v>Contract Number</v>
      </c>
      <c r="F1054" s="254"/>
      <c r="G1054" s="255" t="s">
        <v>90</v>
      </c>
      <c r="H1054" s="894"/>
      <c r="I1054" s="307" t="s">
        <v>20</v>
      </c>
      <c r="J1054" s="324" t="str">
        <f>E1054</f>
        <v>Contract Number</v>
      </c>
      <c r="K1054" s="293"/>
      <c r="L1054" s="294" t="s">
        <v>90</v>
      </c>
      <c r="M1054" s="295">
        <f>H1054</f>
        <v>0</v>
      </c>
      <c r="N1054" s="296" t="s">
        <v>20</v>
      </c>
      <c r="O1054" s="325" t="str">
        <f>E1054</f>
        <v>Contract Number</v>
      </c>
      <c r="P1054" s="297"/>
      <c r="Q1054" s="298" t="s">
        <v>90</v>
      </c>
      <c r="R1054" s="299">
        <f>H1054</f>
        <v>0</v>
      </c>
      <c r="S1054" s="296" t="s">
        <v>20</v>
      </c>
      <c r="T1054" s="300" t="str">
        <f>E1054</f>
        <v>Contract Number</v>
      </c>
      <c r="U1054" s="297"/>
      <c r="V1054" s="298" t="s">
        <v>90</v>
      </c>
      <c r="W1054" s="301">
        <f>H1054</f>
        <v>0</v>
      </c>
      <c r="X1054" s="296" t="s">
        <v>20</v>
      </c>
      <c r="Y1054" s="300" t="str">
        <f>E1054</f>
        <v>Contract Number</v>
      </c>
      <c r="Z1054" s="297"/>
      <c r="AA1054" s="298" t="s">
        <v>90</v>
      </c>
      <c r="AB1054" s="301">
        <f>H1054</f>
        <v>0</v>
      </c>
      <c r="AC1054" s="296" t="s">
        <v>20</v>
      </c>
      <c r="AD1054" s="300" t="str">
        <f>E1054</f>
        <v>Contract Number</v>
      </c>
      <c r="AE1054" s="297"/>
      <c r="AF1054" s="298" t="s">
        <v>90</v>
      </c>
      <c r="AG1054" s="301">
        <f>H1054</f>
        <v>0</v>
      </c>
      <c r="AH1054" s="296" t="s">
        <v>20</v>
      </c>
      <c r="AI1054" s="300" t="str">
        <f>E1054</f>
        <v>Contract Number</v>
      </c>
      <c r="AJ1054" s="297"/>
      <c r="AK1054" s="298" t="s">
        <v>90</v>
      </c>
      <c r="AL1054" s="302">
        <f>H1054</f>
        <v>0</v>
      </c>
      <c r="AM1054" s="296" t="s">
        <v>20</v>
      </c>
      <c r="AN1054" s="325" t="str">
        <f>E1054</f>
        <v>Contract Number</v>
      </c>
      <c r="AO1054" s="297"/>
      <c r="AP1054" s="298" t="s">
        <v>90</v>
      </c>
      <c r="AQ1054" s="302">
        <f>H1054</f>
        <v>0</v>
      </c>
      <c r="AR1054" s="296" t="s">
        <v>20</v>
      </c>
      <c r="AS1054" s="325" t="str">
        <f>E1054</f>
        <v>Contract Number</v>
      </c>
      <c r="AT1054" s="297"/>
      <c r="AU1054" s="298" t="s">
        <v>90</v>
      </c>
      <c r="AV1054" s="303">
        <f>H1054</f>
        <v>0</v>
      </c>
      <c r="AW1054" s="296" t="s">
        <v>20</v>
      </c>
      <c r="AX1054" s="325" t="str">
        <f>J1054</f>
        <v>Contract Number</v>
      </c>
      <c r="AY1054" s="297"/>
      <c r="AZ1054" s="298" t="s">
        <v>90</v>
      </c>
      <c r="BA1054" s="303">
        <f>M1054</f>
        <v>0</v>
      </c>
      <c r="BB1054" s="296" t="s">
        <v>20</v>
      </c>
      <c r="BC1054" s="325" t="str">
        <f>O1054</f>
        <v>Contract Number</v>
      </c>
      <c r="BD1054" s="297"/>
      <c r="BE1054" s="298" t="s">
        <v>90</v>
      </c>
      <c r="BF1054" s="303">
        <f>R1054</f>
        <v>0</v>
      </c>
      <c r="BG1054" s="296" t="s">
        <v>20</v>
      </c>
      <c r="BH1054" s="325" t="str">
        <f>T1054</f>
        <v>Contract Number</v>
      </c>
      <c r="BI1054" s="297"/>
      <c r="BJ1054" s="298" t="s">
        <v>90</v>
      </c>
      <c r="BK1054" s="303">
        <f>W1054</f>
        <v>0</v>
      </c>
      <c r="BL1054" s="304"/>
      <c r="BM1054" s="663"/>
      <c r="BN1054" s="304"/>
    </row>
    <row r="1055" spans="1:66" s="260" customFormat="1" ht="17.45" customHeight="1">
      <c r="A1055" s="93"/>
      <c r="B1055" s="639"/>
      <c r="C1055" s="358"/>
      <c r="D1055" s="252" t="s">
        <v>126</v>
      </c>
      <c r="E1055" s="1009" t="s">
        <v>127</v>
      </c>
      <c r="F1055" s="257"/>
      <c r="G1055" s="258" t="s">
        <v>122</v>
      </c>
      <c r="H1055" s="257"/>
      <c r="I1055" s="296" t="s">
        <v>120</v>
      </c>
      <c r="J1055" s="305" t="s">
        <v>121</v>
      </c>
      <c r="K1055" s="306">
        <f>F1055</f>
        <v>0</v>
      </c>
      <c r="L1055" s="298" t="s">
        <v>122</v>
      </c>
      <c r="M1055" s="306">
        <f>H1055</f>
        <v>0</v>
      </c>
      <c r="N1055" s="296" t="s">
        <v>120</v>
      </c>
      <c r="O1055" s="305" t="s">
        <v>121</v>
      </c>
      <c r="P1055" s="306">
        <f>F1055</f>
        <v>0</v>
      </c>
      <c r="Q1055" s="298" t="s">
        <v>122</v>
      </c>
      <c r="R1055" s="306">
        <f>H1055</f>
        <v>0</v>
      </c>
      <c r="S1055" s="296" t="s">
        <v>120</v>
      </c>
      <c r="T1055" s="305" t="s">
        <v>121</v>
      </c>
      <c r="U1055" s="306">
        <f>F1055</f>
        <v>0</v>
      </c>
      <c r="V1055" s="298" t="s">
        <v>122</v>
      </c>
      <c r="W1055" s="306">
        <f>H1055</f>
        <v>0</v>
      </c>
      <c r="X1055" s="296" t="s">
        <v>120</v>
      </c>
      <c r="Y1055" s="305" t="s">
        <v>121</v>
      </c>
      <c r="Z1055" s="306">
        <f>F1055</f>
        <v>0</v>
      </c>
      <c r="AA1055" s="298" t="s">
        <v>122</v>
      </c>
      <c r="AB1055" s="306">
        <f>H1055</f>
        <v>0</v>
      </c>
      <c r="AC1055" s="296" t="s">
        <v>120</v>
      </c>
      <c r="AD1055" s="305" t="s">
        <v>121</v>
      </c>
      <c r="AE1055" s="306">
        <f>F1055</f>
        <v>0</v>
      </c>
      <c r="AF1055" s="298" t="s">
        <v>122</v>
      </c>
      <c r="AG1055" s="306">
        <f>H1055</f>
        <v>0</v>
      </c>
      <c r="AH1055" s="296" t="s">
        <v>120</v>
      </c>
      <c r="AI1055" s="305" t="s">
        <v>121</v>
      </c>
      <c r="AJ1055" s="306">
        <f>F1055</f>
        <v>0</v>
      </c>
      <c r="AK1055" s="298" t="s">
        <v>122</v>
      </c>
      <c r="AL1055" s="306">
        <f>H1055</f>
        <v>0</v>
      </c>
      <c r="AM1055" s="296" t="s">
        <v>120</v>
      </c>
      <c r="AN1055" s="305" t="s">
        <v>121</v>
      </c>
      <c r="AO1055" s="306">
        <f>F1055</f>
        <v>0</v>
      </c>
      <c r="AP1055" s="298" t="s">
        <v>122</v>
      </c>
      <c r="AQ1055" s="306">
        <f>H1055</f>
        <v>0</v>
      </c>
      <c r="AR1055" s="296" t="s">
        <v>120</v>
      </c>
      <c r="AS1055" s="305" t="s">
        <v>121</v>
      </c>
      <c r="AT1055" s="306">
        <f>F1055</f>
        <v>0</v>
      </c>
      <c r="AU1055" s="298" t="s">
        <v>122</v>
      </c>
      <c r="AV1055" s="306">
        <f>H1055</f>
        <v>0</v>
      </c>
      <c r="AW1055" s="296" t="s">
        <v>120</v>
      </c>
      <c r="AX1055" s="305" t="s">
        <v>121</v>
      </c>
      <c r="AY1055" s="306">
        <f>K1055</f>
        <v>0</v>
      </c>
      <c r="AZ1055" s="298" t="s">
        <v>122</v>
      </c>
      <c r="BA1055" s="306">
        <f>M1055</f>
        <v>0</v>
      </c>
      <c r="BB1055" s="296" t="s">
        <v>120</v>
      </c>
      <c r="BC1055" s="305" t="s">
        <v>121</v>
      </c>
      <c r="BD1055" s="306">
        <f>P1055</f>
        <v>0</v>
      </c>
      <c r="BE1055" s="298" t="s">
        <v>122</v>
      </c>
      <c r="BF1055" s="306">
        <f>R1055</f>
        <v>0</v>
      </c>
      <c r="BG1055" s="296" t="s">
        <v>120</v>
      </c>
      <c r="BH1055" s="305" t="s">
        <v>121</v>
      </c>
      <c r="BI1055" s="306">
        <f>U1055</f>
        <v>0</v>
      </c>
      <c r="BJ1055" s="298" t="s">
        <v>122</v>
      </c>
      <c r="BK1055" s="306">
        <f>W1055</f>
        <v>0</v>
      </c>
      <c r="BL1055" s="304"/>
      <c r="BM1055" s="663"/>
      <c r="BN1055" s="304"/>
    </row>
    <row r="1056" spans="1:66" s="260" customFormat="1" ht="15.75" customHeight="1">
      <c r="A1056" s="93"/>
      <c r="B1056" s="97"/>
      <c r="C1056" s="359"/>
      <c r="D1056" s="1160" t="s">
        <v>124</v>
      </c>
      <c r="E1056" s="1160"/>
      <c r="F1056" s="1160"/>
      <c r="G1056" s="1161">
        <f>E1119+J1119+O1119+T1119+Y1119+AD1119+AI1119+AN1119+AS1119+AX1119+BC1119+BH1119</f>
        <v>0</v>
      </c>
      <c r="H1056" s="259"/>
      <c r="I1056" s="292"/>
      <c r="J1056" s="292"/>
      <c r="K1056" s="292"/>
      <c r="L1056" s="292"/>
      <c r="M1056" s="292"/>
      <c r="N1056" s="292"/>
      <c r="O1056" s="292"/>
      <c r="P1056" s="292"/>
      <c r="Q1056" s="292"/>
      <c r="R1056" s="292"/>
      <c r="S1056" s="292"/>
      <c r="T1056" s="292"/>
      <c r="U1056" s="292"/>
      <c r="V1056" s="292"/>
      <c r="W1056" s="292"/>
      <c r="X1056" s="292"/>
      <c r="Y1056" s="292"/>
      <c r="Z1056" s="292"/>
      <c r="AA1056" s="292"/>
      <c r="AB1056" s="292"/>
      <c r="AC1056" s="292"/>
      <c r="AD1056" s="292"/>
      <c r="AE1056" s="292"/>
      <c r="AF1056" s="292"/>
      <c r="AG1056" s="292"/>
      <c r="AH1056" s="292"/>
      <c r="AI1056" s="292"/>
      <c r="AJ1056" s="292"/>
      <c r="AK1056" s="292"/>
      <c r="AL1056" s="292"/>
      <c r="AM1056" s="292"/>
      <c r="AN1056" s="292"/>
      <c r="AO1056" s="292"/>
      <c r="AP1056" s="292"/>
      <c r="AQ1056" s="292"/>
      <c r="AR1056" s="292"/>
      <c r="AS1056" s="292"/>
      <c r="AT1056" s="292"/>
      <c r="AU1056" s="292"/>
      <c r="AV1056" s="292"/>
      <c r="AW1056" s="292"/>
      <c r="AX1056" s="292"/>
      <c r="AY1056" s="292"/>
      <c r="AZ1056" s="292"/>
      <c r="BA1056" s="292"/>
      <c r="BB1056" s="292"/>
      <c r="BC1056" s="292"/>
      <c r="BD1056" s="292"/>
      <c r="BE1056" s="292"/>
      <c r="BF1056" s="292"/>
      <c r="BG1056" s="292"/>
      <c r="BH1056" s="292"/>
      <c r="BI1056" s="292"/>
      <c r="BJ1056" s="292"/>
      <c r="BK1056" s="292"/>
      <c r="BL1056" s="308"/>
      <c r="BM1056" s="665"/>
      <c r="BN1056" s="308"/>
    </row>
    <row r="1057" spans="1:66" s="1" customFormat="1" ht="5.45" customHeight="1" thickBot="1">
      <c r="A1057" s="640"/>
      <c r="B1057" s="641"/>
      <c r="C1057" s="360"/>
      <c r="D1057" s="261"/>
      <c r="E1057" s="360"/>
      <c r="F1057" s="261"/>
      <c r="G1057" s="1162"/>
      <c r="H1057" s="91"/>
      <c r="I1057" s="16"/>
      <c r="J1057" s="16"/>
      <c r="K1057" s="32"/>
      <c r="L1057" s="16"/>
      <c r="M1057" s="16"/>
      <c r="N1057" s="16"/>
      <c r="R1057" s="262"/>
      <c r="S1057" s="262"/>
      <c r="T1057" s="262"/>
      <c r="U1057" s="262"/>
      <c r="V1057" s="262"/>
      <c r="W1057" s="262"/>
      <c r="X1057" s="262"/>
      <c r="Y1057" s="262"/>
      <c r="Z1057" s="262"/>
      <c r="AA1057" s="262"/>
      <c r="AB1057" s="262"/>
      <c r="AC1057" s="262"/>
      <c r="AD1057" s="262"/>
      <c r="AE1057" s="20"/>
      <c r="AF1057" s="20"/>
      <c r="AG1057" s="20"/>
      <c r="AH1057" s="20"/>
      <c r="BM1057"/>
    </row>
    <row r="1058" spans="1:66" s="1" customFormat="1" ht="14.25" customHeight="1" thickTop="1">
      <c r="A1058" s="642" t="s">
        <v>30</v>
      </c>
      <c r="B1058" s="653"/>
      <c r="C1058" s="1135" t="s">
        <v>232</v>
      </c>
      <c r="D1058" s="1137" t="str">
        <f>+D983</f>
        <v>Program Name</v>
      </c>
      <c r="E1058" s="1138"/>
      <c r="F1058" s="1138"/>
      <c r="G1058" s="1138"/>
      <c r="H1058" s="1139"/>
      <c r="I1058" s="1137" t="str">
        <f>+I983</f>
        <v>Program Name</v>
      </c>
      <c r="J1058" s="1138"/>
      <c r="K1058" s="1138"/>
      <c r="L1058" s="1138"/>
      <c r="M1058" s="1139"/>
      <c r="N1058" s="1137" t="str">
        <f>+N983</f>
        <v>Program Name</v>
      </c>
      <c r="O1058" s="1138"/>
      <c r="P1058" s="1138"/>
      <c r="Q1058" s="1138"/>
      <c r="R1058" s="1139"/>
      <c r="S1058" s="1137" t="str">
        <f>+S983</f>
        <v>Program Name</v>
      </c>
      <c r="T1058" s="1138"/>
      <c r="U1058" s="1138"/>
      <c r="V1058" s="1138"/>
      <c r="W1058" s="1139"/>
      <c r="X1058" s="1137" t="str">
        <f>+X983</f>
        <v>Program Name</v>
      </c>
      <c r="Y1058" s="1138"/>
      <c r="Z1058" s="1138"/>
      <c r="AA1058" s="1138"/>
      <c r="AB1058" s="1139"/>
      <c r="AC1058" s="1137" t="str">
        <f>+AC983</f>
        <v>Program Name</v>
      </c>
      <c r="AD1058" s="1138"/>
      <c r="AE1058" s="1138"/>
      <c r="AF1058" s="1138"/>
      <c r="AG1058" s="1139"/>
      <c r="AH1058" s="1137" t="str">
        <f>+AH983</f>
        <v>Program Name</v>
      </c>
      <c r="AI1058" s="1138"/>
      <c r="AJ1058" s="1138"/>
      <c r="AK1058" s="1138"/>
      <c r="AL1058" s="1139"/>
      <c r="AM1058" s="1137" t="str">
        <f>+AM983</f>
        <v>Program Name</v>
      </c>
      <c r="AN1058" s="1138"/>
      <c r="AO1058" s="1138"/>
      <c r="AP1058" s="1138"/>
      <c r="AQ1058" s="1139"/>
      <c r="AR1058" s="1137" t="str">
        <f>+AR983</f>
        <v>Program Name</v>
      </c>
      <c r="AS1058" s="1138"/>
      <c r="AT1058" s="1138"/>
      <c r="AU1058" s="1138"/>
      <c r="AV1058" s="1139"/>
      <c r="AW1058" s="1137" t="str">
        <f>+AW983</f>
        <v>Program Name</v>
      </c>
      <c r="AX1058" s="1138"/>
      <c r="AY1058" s="1138"/>
      <c r="AZ1058" s="1138"/>
      <c r="BA1058" s="1139"/>
      <c r="BB1058" s="1137" t="str">
        <f>+BB983</f>
        <v>Program Name</v>
      </c>
      <c r="BC1058" s="1138"/>
      <c r="BD1058" s="1138"/>
      <c r="BE1058" s="1138"/>
      <c r="BF1058" s="1139"/>
      <c r="BG1058" s="1137" t="str">
        <f>+BG983</f>
        <v>Program Name</v>
      </c>
      <c r="BH1058" s="1138"/>
      <c r="BI1058" s="1138"/>
      <c r="BJ1058" s="1138"/>
      <c r="BK1058" s="1139"/>
      <c r="BL1058" s="31"/>
      <c r="BM1058" s="232" t="s">
        <v>33</v>
      </c>
    </row>
    <row r="1059" spans="1:66" s="1" customFormat="1" ht="13.5">
      <c r="A1059" s="644" t="s">
        <v>31</v>
      </c>
      <c r="B1059" s="654"/>
      <c r="C1059" s="1136"/>
      <c r="D1059" s="1146" t="str">
        <f>+D984</f>
        <v>Funding Source</v>
      </c>
      <c r="E1059" s="1147"/>
      <c r="F1059" s="1147"/>
      <c r="G1059" s="1147"/>
      <c r="H1059" s="1148"/>
      <c r="I1059" s="1146" t="str">
        <f>+I984</f>
        <v>Funding Source</v>
      </c>
      <c r="J1059" s="1147"/>
      <c r="K1059" s="1147"/>
      <c r="L1059" s="1147"/>
      <c r="M1059" s="1148"/>
      <c r="N1059" s="1146" t="str">
        <f>+N984</f>
        <v>Funding Source</v>
      </c>
      <c r="O1059" s="1147"/>
      <c r="P1059" s="1147"/>
      <c r="Q1059" s="1147"/>
      <c r="R1059" s="1148"/>
      <c r="S1059" s="1146" t="str">
        <f>+S984</f>
        <v>Funding Source</v>
      </c>
      <c r="T1059" s="1147"/>
      <c r="U1059" s="1147"/>
      <c r="V1059" s="1147"/>
      <c r="W1059" s="1148"/>
      <c r="X1059" s="1146" t="str">
        <f>+X984</f>
        <v>Funding Source</v>
      </c>
      <c r="Y1059" s="1147"/>
      <c r="Z1059" s="1147"/>
      <c r="AA1059" s="1147"/>
      <c r="AB1059" s="1148"/>
      <c r="AC1059" s="1146" t="str">
        <f>+AC984</f>
        <v>Funding Source</v>
      </c>
      <c r="AD1059" s="1147"/>
      <c r="AE1059" s="1147"/>
      <c r="AF1059" s="1147"/>
      <c r="AG1059" s="1148"/>
      <c r="AH1059" s="1146" t="str">
        <f>+AH984</f>
        <v>Funding Source</v>
      </c>
      <c r="AI1059" s="1147"/>
      <c r="AJ1059" s="1147"/>
      <c r="AK1059" s="1147"/>
      <c r="AL1059" s="1148"/>
      <c r="AM1059" s="1146" t="str">
        <f>+AM984</f>
        <v>Funding Source</v>
      </c>
      <c r="AN1059" s="1147"/>
      <c r="AO1059" s="1147"/>
      <c r="AP1059" s="1147"/>
      <c r="AQ1059" s="1148"/>
      <c r="AR1059" s="1146" t="str">
        <f>+AR984</f>
        <v>Funding Source</v>
      </c>
      <c r="AS1059" s="1147"/>
      <c r="AT1059" s="1147"/>
      <c r="AU1059" s="1147"/>
      <c r="AV1059" s="1148"/>
      <c r="AW1059" s="1146" t="str">
        <f>+AW984</f>
        <v>Funding Source</v>
      </c>
      <c r="AX1059" s="1147"/>
      <c r="AY1059" s="1147"/>
      <c r="AZ1059" s="1147"/>
      <c r="BA1059" s="1148"/>
      <c r="BB1059" s="1146" t="str">
        <f>+BB984</f>
        <v>Funding Source</v>
      </c>
      <c r="BC1059" s="1147"/>
      <c r="BD1059" s="1147"/>
      <c r="BE1059" s="1147"/>
      <c r="BF1059" s="1148"/>
      <c r="BG1059" s="1146" t="str">
        <f>+BG984</f>
        <v>Funding Source</v>
      </c>
      <c r="BH1059" s="1147"/>
      <c r="BI1059" s="1147"/>
      <c r="BJ1059" s="1147"/>
      <c r="BK1059" s="1148"/>
      <c r="BL1059" s="31"/>
      <c r="BM1059" s="233"/>
    </row>
    <row r="1060" spans="1:66" s="30" customFormat="1" ht="21.6" customHeight="1">
      <c r="A1060" s="646"/>
      <c r="B1060" s="655"/>
      <c r="C1060" s="669" t="s">
        <v>233</v>
      </c>
      <c r="D1060" s="329" t="s">
        <v>67</v>
      </c>
      <c r="E1060" s="1010" t="s">
        <v>68</v>
      </c>
      <c r="F1060" s="330" t="s">
        <v>69</v>
      </c>
      <c r="G1060" s="331" t="s">
        <v>70</v>
      </c>
      <c r="H1060" s="332" t="s">
        <v>71</v>
      </c>
      <c r="I1060" s="329" t="s">
        <v>67</v>
      </c>
      <c r="J1060" s="1010" t="s">
        <v>68</v>
      </c>
      <c r="K1060" s="330" t="s">
        <v>69</v>
      </c>
      <c r="L1060" s="331" t="s">
        <v>70</v>
      </c>
      <c r="M1060" s="333" t="s">
        <v>71</v>
      </c>
      <c r="N1060" s="329" t="s">
        <v>67</v>
      </c>
      <c r="O1060" s="1010" t="s">
        <v>68</v>
      </c>
      <c r="P1060" s="330" t="s">
        <v>69</v>
      </c>
      <c r="Q1060" s="331" t="s">
        <v>70</v>
      </c>
      <c r="R1060" s="333" t="s">
        <v>71</v>
      </c>
      <c r="S1060" s="329" t="s">
        <v>67</v>
      </c>
      <c r="T1060" s="1010" t="s">
        <v>68</v>
      </c>
      <c r="U1060" s="330" t="s">
        <v>69</v>
      </c>
      <c r="V1060" s="331" t="s">
        <v>70</v>
      </c>
      <c r="W1060" s="333" t="s">
        <v>71</v>
      </c>
      <c r="X1060" s="329" t="s">
        <v>67</v>
      </c>
      <c r="Y1060" s="1010" t="s">
        <v>68</v>
      </c>
      <c r="Z1060" s="330" t="s">
        <v>69</v>
      </c>
      <c r="AA1060" s="331" t="s">
        <v>70</v>
      </c>
      <c r="AB1060" s="333" t="s">
        <v>71</v>
      </c>
      <c r="AC1060" s="329" t="s">
        <v>67</v>
      </c>
      <c r="AD1060" s="1010" t="s">
        <v>68</v>
      </c>
      <c r="AE1060" s="330" t="s">
        <v>69</v>
      </c>
      <c r="AF1060" s="331" t="s">
        <v>70</v>
      </c>
      <c r="AG1060" s="333" t="s">
        <v>71</v>
      </c>
      <c r="AH1060" s="329" t="s">
        <v>67</v>
      </c>
      <c r="AI1060" s="1010" t="s">
        <v>68</v>
      </c>
      <c r="AJ1060" s="330" t="s">
        <v>69</v>
      </c>
      <c r="AK1060" s="331" t="s">
        <v>70</v>
      </c>
      <c r="AL1060" s="333" t="s">
        <v>71</v>
      </c>
      <c r="AM1060" s="329" t="s">
        <v>67</v>
      </c>
      <c r="AN1060" s="1010" t="s">
        <v>68</v>
      </c>
      <c r="AO1060" s="330" t="s">
        <v>69</v>
      </c>
      <c r="AP1060" s="331" t="s">
        <v>70</v>
      </c>
      <c r="AQ1060" s="333" t="s">
        <v>71</v>
      </c>
      <c r="AR1060" s="329" t="s">
        <v>67</v>
      </c>
      <c r="AS1060" s="1010" t="s">
        <v>68</v>
      </c>
      <c r="AT1060" s="330" t="s">
        <v>69</v>
      </c>
      <c r="AU1060" s="331" t="s">
        <v>70</v>
      </c>
      <c r="AV1060" s="333" t="s">
        <v>71</v>
      </c>
      <c r="AW1060" s="329" t="s">
        <v>67</v>
      </c>
      <c r="AX1060" s="1010" t="s">
        <v>68</v>
      </c>
      <c r="AY1060" s="330" t="s">
        <v>69</v>
      </c>
      <c r="AZ1060" s="331" t="s">
        <v>70</v>
      </c>
      <c r="BA1060" s="333" t="s">
        <v>71</v>
      </c>
      <c r="BB1060" s="329" t="s">
        <v>67</v>
      </c>
      <c r="BC1060" s="1010" t="s">
        <v>68</v>
      </c>
      <c r="BD1060" s="330" t="s">
        <v>69</v>
      </c>
      <c r="BE1060" s="331" t="s">
        <v>70</v>
      </c>
      <c r="BF1060" s="333" t="s">
        <v>71</v>
      </c>
      <c r="BG1060" s="329" t="s">
        <v>67</v>
      </c>
      <c r="BH1060" s="1010" t="s">
        <v>68</v>
      </c>
      <c r="BI1060" s="330" t="s">
        <v>69</v>
      </c>
      <c r="BJ1060" s="331" t="s">
        <v>70</v>
      </c>
      <c r="BK1060" s="333" t="s">
        <v>71</v>
      </c>
      <c r="BM1060" s="334" t="s">
        <v>68</v>
      </c>
    </row>
    <row r="1061" spans="1:66" s="30" customFormat="1" ht="12.75">
      <c r="A1061" s="399">
        <v>1</v>
      </c>
      <c r="B1061" s="648" t="str">
        <f>$B$11</f>
        <v>Salaries</v>
      </c>
      <c r="C1061" s="555">
        <f>+E1061+J1061+O1061+T1061+Y1061+AD1061+AI1061+AN1061+AS1061+AX1061+BC1061+BH1061</f>
        <v>0</v>
      </c>
      <c r="D1061" s="1028">
        <f t="shared" ref="D1061:D1107" si="2402">D986</f>
        <v>0</v>
      </c>
      <c r="E1061" s="570"/>
      <c r="F1061" s="391">
        <f>+F986+E1061</f>
        <v>0</v>
      </c>
      <c r="G1061" s="386">
        <f>D1061-F1061</f>
        <v>0</v>
      </c>
      <c r="H1061" s="365" t="str">
        <f>IF(D1061=0,"    ",F1061/D1061)</f>
        <v xml:space="preserve">    </v>
      </c>
      <c r="I1061" s="667">
        <f t="shared" ref="I1061:I1107" si="2403">I986</f>
        <v>0</v>
      </c>
      <c r="J1061" s="570"/>
      <c r="K1061" s="391">
        <f>+K986+J1061</f>
        <v>0</v>
      </c>
      <c r="L1061" s="386">
        <f>I1061-K1061</f>
        <v>0</v>
      </c>
      <c r="M1061" s="365" t="str">
        <f>IF(I1061=0,"    ",K1061/I1061)</f>
        <v xml:space="preserve">    </v>
      </c>
      <c r="N1061" s="667">
        <f t="shared" ref="N1061:N1107" si="2404">N986</f>
        <v>0</v>
      </c>
      <c r="O1061" s="570"/>
      <c r="P1061" s="391">
        <f>+P986+O1061</f>
        <v>0</v>
      </c>
      <c r="Q1061" s="386">
        <f>N1061-P1061</f>
        <v>0</v>
      </c>
      <c r="R1061" s="365" t="str">
        <f>IF(N1061=0,"    ",P1061/N1061)</f>
        <v xml:space="preserve">    </v>
      </c>
      <c r="S1061" s="667">
        <f t="shared" ref="S1061:S1107" si="2405">S986</f>
        <v>0</v>
      </c>
      <c r="T1061" s="570"/>
      <c r="U1061" s="391">
        <f>+U986+T1061</f>
        <v>0</v>
      </c>
      <c r="V1061" s="386">
        <f>S1061-U1061</f>
        <v>0</v>
      </c>
      <c r="W1061" s="365" t="str">
        <f>IF(S1061=0,"    ",U1061/S1061)</f>
        <v xml:space="preserve">    </v>
      </c>
      <c r="X1061" s="667">
        <f t="shared" ref="X1061:X1107" si="2406">X986</f>
        <v>0</v>
      </c>
      <c r="Y1061" s="570"/>
      <c r="Z1061" s="391">
        <f>+Z986+Y1061</f>
        <v>0</v>
      </c>
      <c r="AA1061" s="386">
        <f>X1061-Z1061</f>
        <v>0</v>
      </c>
      <c r="AB1061" s="365" t="str">
        <f>IF(X1061=0,"    ",Z1061/X1061)</f>
        <v xml:space="preserve">    </v>
      </c>
      <c r="AC1061" s="667">
        <f t="shared" ref="AC1061:AC1107" si="2407">AC986</f>
        <v>0</v>
      </c>
      <c r="AD1061" s="570"/>
      <c r="AE1061" s="391">
        <f>+AE986+AD1061</f>
        <v>0</v>
      </c>
      <c r="AF1061" s="386">
        <f>AC1061-AE1061</f>
        <v>0</v>
      </c>
      <c r="AG1061" s="365" t="str">
        <f>IF(AC1061=0,"    ",AE1061/AC1061)</f>
        <v xml:space="preserve">    </v>
      </c>
      <c r="AH1061" s="667">
        <f t="shared" ref="AH1061:AH1107" si="2408">AH986</f>
        <v>0</v>
      </c>
      <c r="AI1061" s="570"/>
      <c r="AJ1061" s="391">
        <f>+AJ986+AI1061</f>
        <v>0</v>
      </c>
      <c r="AK1061" s="386">
        <f>AH1061-AJ1061</f>
        <v>0</v>
      </c>
      <c r="AL1061" s="365" t="str">
        <f>IF(AH1061=0,"    ",AJ1061/AH1061)</f>
        <v xml:space="preserve">    </v>
      </c>
      <c r="AM1061" s="667">
        <f t="shared" ref="AM1061:AM1107" si="2409">AM986</f>
        <v>0</v>
      </c>
      <c r="AN1061" s="570"/>
      <c r="AO1061" s="391">
        <f>+AO986+AN1061</f>
        <v>0</v>
      </c>
      <c r="AP1061" s="386">
        <f>AM1061-AO1061</f>
        <v>0</v>
      </c>
      <c r="AQ1061" s="365" t="str">
        <f>IF(AM1061=0,"    ",AO1061/AM1061)</f>
        <v xml:space="preserve">    </v>
      </c>
      <c r="AR1061" s="667">
        <f t="shared" ref="AR1061:AR1107" si="2410">AR986</f>
        <v>0</v>
      </c>
      <c r="AS1061" s="570"/>
      <c r="AT1061" s="391">
        <f>+AT986+AS1061</f>
        <v>0</v>
      </c>
      <c r="AU1061" s="386">
        <f>AR1061-AT1061</f>
        <v>0</v>
      </c>
      <c r="AV1061" s="365" t="str">
        <f>IF(AR1061=0,"    ",AT1061/AR1061)</f>
        <v xml:space="preserve">    </v>
      </c>
      <c r="AW1061" s="667">
        <f t="shared" ref="AW1061:AW1107" si="2411">AW986</f>
        <v>0</v>
      </c>
      <c r="AX1061" s="570"/>
      <c r="AY1061" s="391">
        <f>+AY986+AX1061</f>
        <v>0</v>
      </c>
      <c r="AZ1061" s="386">
        <f>AW1061-AY1061</f>
        <v>0</v>
      </c>
      <c r="BA1061" s="365" t="str">
        <f>IF(AW1061=0,"    ",AY1061/AW1061)</f>
        <v xml:space="preserve">    </v>
      </c>
      <c r="BB1061" s="667">
        <f t="shared" ref="BB1061:BB1107" si="2412">BB986</f>
        <v>0</v>
      </c>
      <c r="BC1061" s="570"/>
      <c r="BD1061" s="391">
        <f>+BD986+BC1061</f>
        <v>0</v>
      </c>
      <c r="BE1061" s="386">
        <f>BB1061-BD1061</f>
        <v>0</v>
      </c>
      <c r="BF1061" s="365" t="str">
        <f>IF(BB1061=0,"    ",BD1061/BB1061)</f>
        <v xml:space="preserve">    </v>
      </c>
      <c r="BG1061" s="667">
        <f t="shared" ref="BG1061:BG1107" si="2413">BG986</f>
        <v>0</v>
      </c>
      <c r="BH1061" s="570"/>
      <c r="BI1061" s="391">
        <f>+BI986+BH1061</f>
        <v>0</v>
      </c>
      <c r="BJ1061" s="386">
        <f>BG1061-BI1061</f>
        <v>0</v>
      </c>
      <c r="BK1061" s="365" t="str">
        <f>IF(BG1061=0,"    ",BI1061/BG1061)</f>
        <v xml:space="preserve">    </v>
      </c>
      <c r="BL1061" s="395"/>
      <c r="BM1061" s="383">
        <f t="shared" ref="BM1061:BM1119" si="2414">E1061+J1061+O1061+T1061+Y1061+AD1061+AI1061+AN1061+AS1061+AX1061+BC1061+BH1061</f>
        <v>0</v>
      </c>
    </row>
    <row r="1062" spans="1:66" s="30" customFormat="1" ht="12.75">
      <c r="A1062" s="399">
        <v>2</v>
      </c>
      <c r="B1062" s="648" t="str">
        <f>$B$12</f>
        <v>Employee Benefits</v>
      </c>
      <c r="C1062" s="556">
        <f t="shared" ref="C1062:C1109" si="2415">+E1062+J1062+O1062+T1062+Y1062+AD1062+AI1062+AN1062+AS1062+AX1062+BC1062+BH1062</f>
        <v>0</v>
      </c>
      <c r="D1062" s="1029">
        <f t="shared" si="2402"/>
        <v>0</v>
      </c>
      <c r="E1062" s="570"/>
      <c r="F1062" s="391">
        <f>+F987+E1062</f>
        <v>0</v>
      </c>
      <c r="G1062" s="386">
        <f>D1062-F1062</f>
        <v>0</v>
      </c>
      <c r="H1062" s="366" t="str">
        <f>IF(D1062=0,"    ",F1062/D1062)</f>
        <v xml:space="preserve">    </v>
      </c>
      <c r="I1062" s="668">
        <f t="shared" si="2403"/>
        <v>0</v>
      </c>
      <c r="J1062" s="570"/>
      <c r="K1062" s="391">
        <f>+K987+J1062</f>
        <v>0</v>
      </c>
      <c r="L1062" s="386">
        <f>I1062-K1062</f>
        <v>0</v>
      </c>
      <c r="M1062" s="366" t="str">
        <f>IF(I1062=0,"    ",K1062/I1062)</f>
        <v xml:space="preserve">    </v>
      </c>
      <c r="N1062" s="668">
        <f t="shared" si="2404"/>
        <v>0</v>
      </c>
      <c r="O1062" s="570"/>
      <c r="P1062" s="391">
        <f>+P987+O1062</f>
        <v>0</v>
      </c>
      <c r="Q1062" s="386">
        <f>N1062-P1062</f>
        <v>0</v>
      </c>
      <c r="R1062" s="366" t="str">
        <f>IF(N1062=0,"    ",P1062/N1062)</f>
        <v xml:space="preserve">    </v>
      </c>
      <c r="S1062" s="668">
        <f t="shared" si="2405"/>
        <v>0</v>
      </c>
      <c r="T1062" s="570"/>
      <c r="U1062" s="391">
        <f>+U987+T1062</f>
        <v>0</v>
      </c>
      <c r="V1062" s="386">
        <f>S1062-U1062</f>
        <v>0</v>
      </c>
      <c r="W1062" s="366" t="str">
        <f>IF(S1062=0,"    ",U1062/S1062)</f>
        <v xml:space="preserve">    </v>
      </c>
      <c r="X1062" s="668">
        <f t="shared" si="2406"/>
        <v>0</v>
      </c>
      <c r="Y1062" s="570"/>
      <c r="Z1062" s="391">
        <f>+Z987+Y1062</f>
        <v>0</v>
      </c>
      <c r="AA1062" s="386">
        <f>X1062-Z1062</f>
        <v>0</v>
      </c>
      <c r="AB1062" s="366" t="str">
        <f>IF(X1062=0,"    ",Z1062/X1062)</f>
        <v xml:space="preserve">    </v>
      </c>
      <c r="AC1062" s="668">
        <f t="shared" si="2407"/>
        <v>0</v>
      </c>
      <c r="AD1062" s="570"/>
      <c r="AE1062" s="391">
        <f>+AE987+AD1062</f>
        <v>0</v>
      </c>
      <c r="AF1062" s="386">
        <f>AC1062-AE1062</f>
        <v>0</v>
      </c>
      <c r="AG1062" s="366" t="str">
        <f>IF(AC1062=0,"    ",AE1062/AC1062)</f>
        <v xml:space="preserve">    </v>
      </c>
      <c r="AH1062" s="668">
        <f t="shared" si="2408"/>
        <v>0</v>
      </c>
      <c r="AI1062" s="570"/>
      <c r="AJ1062" s="391">
        <f>+AJ987+AI1062</f>
        <v>0</v>
      </c>
      <c r="AK1062" s="386">
        <f>AH1062-AJ1062</f>
        <v>0</v>
      </c>
      <c r="AL1062" s="366" t="str">
        <f>IF(AH1062=0,"    ",AJ1062/AH1062)</f>
        <v xml:space="preserve">    </v>
      </c>
      <c r="AM1062" s="668">
        <f t="shared" si="2409"/>
        <v>0</v>
      </c>
      <c r="AN1062" s="570"/>
      <c r="AO1062" s="391">
        <f>+AO987+AN1062</f>
        <v>0</v>
      </c>
      <c r="AP1062" s="386">
        <f>AM1062-AO1062</f>
        <v>0</v>
      </c>
      <c r="AQ1062" s="366" t="str">
        <f>IF(AM1062=0,"    ",AO1062/AM1062)</f>
        <v xml:space="preserve">    </v>
      </c>
      <c r="AR1062" s="668">
        <f t="shared" si="2410"/>
        <v>0</v>
      </c>
      <c r="AS1062" s="570"/>
      <c r="AT1062" s="391">
        <f>+AT987+AS1062</f>
        <v>0</v>
      </c>
      <c r="AU1062" s="386">
        <f>AR1062-AT1062</f>
        <v>0</v>
      </c>
      <c r="AV1062" s="366" t="str">
        <f>IF(AR1062=0,"    ",AT1062/AR1062)</f>
        <v xml:space="preserve">    </v>
      </c>
      <c r="AW1062" s="668">
        <f t="shared" si="2411"/>
        <v>0</v>
      </c>
      <c r="AX1062" s="570"/>
      <c r="AY1062" s="391">
        <f>+AY987+AX1062</f>
        <v>0</v>
      </c>
      <c r="AZ1062" s="386">
        <f>AW1062-AY1062</f>
        <v>0</v>
      </c>
      <c r="BA1062" s="366" t="str">
        <f>IF(AW1062=0,"    ",AY1062/AW1062)</f>
        <v xml:space="preserve">    </v>
      </c>
      <c r="BB1062" s="668">
        <f t="shared" si="2412"/>
        <v>0</v>
      </c>
      <c r="BC1062" s="570"/>
      <c r="BD1062" s="391">
        <f>+BD987+BC1062</f>
        <v>0</v>
      </c>
      <c r="BE1062" s="386">
        <f>BB1062-BD1062</f>
        <v>0</v>
      </c>
      <c r="BF1062" s="366" t="str">
        <f>IF(BB1062=0,"    ",BD1062/BB1062)</f>
        <v xml:space="preserve">    </v>
      </c>
      <c r="BG1062" s="668">
        <f t="shared" si="2413"/>
        <v>0</v>
      </c>
      <c r="BH1062" s="570"/>
      <c r="BI1062" s="391">
        <f>+BI987+BH1062</f>
        <v>0</v>
      </c>
      <c r="BJ1062" s="386">
        <f>BG1062-BI1062</f>
        <v>0</v>
      </c>
      <c r="BK1062" s="366" t="str">
        <f>IF(BG1062=0,"    ",BI1062/BG1062)</f>
        <v xml:space="preserve">    </v>
      </c>
      <c r="BL1062" s="395"/>
      <c r="BM1062" s="383">
        <f t="shared" si="2414"/>
        <v>0</v>
      </c>
    </row>
    <row r="1063" spans="1:66" s="30" customFormat="1" ht="12.75">
      <c r="A1063" s="399">
        <v>3</v>
      </c>
      <c r="B1063" s="890" t="str">
        <f>B988</f>
        <v>Salaries &amp; Benefits Total</v>
      </c>
      <c r="C1063" s="891">
        <f t="shared" si="2415"/>
        <v>0</v>
      </c>
      <c r="D1063" s="845">
        <f t="shared" ref="D1063" si="2416">SUM(D1061:D1062)</f>
        <v>0</v>
      </c>
      <c r="E1063" s="845">
        <f t="shared" ref="E1063" si="2417">SUM(E1061:E1062)</f>
        <v>0</v>
      </c>
      <c r="F1063" s="873">
        <f t="shared" ref="F1063:G1063" si="2418">SUM(F1061:F1062)</f>
        <v>0</v>
      </c>
      <c r="G1063" s="873">
        <f t="shared" si="2418"/>
        <v>0</v>
      </c>
      <c r="H1063" s="874" t="str">
        <f>IF(D1063=0,"    ",F1063/D1063)</f>
        <v xml:space="preserve">    </v>
      </c>
      <c r="I1063" s="845">
        <f t="shared" ref="I1063" si="2419">SUM(I1061:I1062)</f>
        <v>0</v>
      </c>
      <c r="J1063" s="845">
        <f t="shared" ref="J1063:L1063" si="2420">SUM(J1061:J1062)</f>
        <v>0</v>
      </c>
      <c r="K1063" s="876">
        <f t="shared" si="2420"/>
        <v>0</v>
      </c>
      <c r="L1063" s="876">
        <f t="shared" si="2420"/>
        <v>0</v>
      </c>
      <c r="M1063" s="874" t="str">
        <f>IF(I1063=0,"    ",K1063/I1063)</f>
        <v xml:space="preserve">    </v>
      </c>
      <c r="N1063" s="845">
        <f t="shared" ref="N1063" si="2421">SUM(N1061:N1062)</f>
        <v>0</v>
      </c>
      <c r="O1063" s="845">
        <f t="shared" ref="O1063:Q1063" si="2422">SUM(O1061:O1062)</f>
        <v>0</v>
      </c>
      <c r="P1063" s="876">
        <f t="shared" si="2422"/>
        <v>0</v>
      </c>
      <c r="Q1063" s="876">
        <f t="shared" si="2422"/>
        <v>0</v>
      </c>
      <c r="R1063" s="874" t="str">
        <f>IF(N1063=0,"    ",P1063/N1063)</f>
        <v xml:space="preserve">    </v>
      </c>
      <c r="S1063" s="845">
        <f t="shared" ref="S1063" si="2423">SUM(S1061:S1062)</f>
        <v>0</v>
      </c>
      <c r="T1063" s="845">
        <f t="shared" ref="T1063:V1063" si="2424">SUM(T1061:T1062)</f>
        <v>0</v>
      </c>
      <c r="U1063" s="876">
        <f t="shared" si="2424"/>
        <v>0</v>
      </c>
      <c r="V1063" s="876">
        <f t="shared" si="2424"/>
        <v>0</v>
      </c>
      <c r="W1063" s="874" t="str">
        <f>IF(S1063=0,"    ",U1063/S1063)</f>
        <v xml:space="preserve">    </v>
      </c>
      <c r="X1063" s="845">
        <f t="shared" ref="X1063" si="2425">SUM(X1061:X1062)</f>
        <v>0</v>
      </c>
      <c r="Y1063" s="845">
        <f t="shared" ref="Y1063:AA1063" si="2426">SUM(Y1061:Y1062)</f>
        <v>0</v>
      </c>
      <c r="Z1063" s="876">
        <f t="shared" si="2426"/>
        <v>0</v>
      </c>
      <c r="AA1063" s="876">
        <f t="shared" si="2426"/>
        <v>0</v>
      </c>
      <c r="AB1063" s="874" t="str">
        <f>IF(X1063=0,"    ",Z1063/X1063)</f>
        <v xml:space="preserve">    </v>
      </c>
      <c r="AC1063" s="845">
        <f t="shared" ref="AC1063" si="2427">SUM(AC1061:AC1062)</f>
        <v>0</v>
      </c>
      <c r="AD1063" s="845">
        <f t="shared" ref="AD1063:AF1063" si="2428">SUM(AD1061:AD1062)</f>
        <v>0</v>
      </c>
      <c r="AE1063" s="876">
        <f t="shared" si="2428"/>
        <v>0</v>
      </c>
      <c r="AF1063" s="876">
        <f t="shared" si="2428"/>
        <v>0</v>
      </c>
      <c r="AG1063" s="874" t="str">
        <f>IF(AC1063=0,"    ",AE1063/AC1063)</f>
        <v xml:space="preserve">    </v>
      </c>
      <c r="AH1063" s="845">
        <f t="shared" ref="AH1063" si="2429">SUM(AH1061:AH1062)</f>
        <v>0</v>
      </c>
      <c r="AI1063" s="845">
        <f t="shared" ref="AI1063:AK1063" si="2430">SUM(AI1061:AI1062)</f>
        <v>0</v>
      </c>
      <c r="AJ1063" s="876">
        <f t="shared" si="2430"/>
        <v>0</v>
      </c>
      <c r="AK1063" s="876">
        <f t="shared" si="2430"/>
        <v>0</v>
      </c>
      <c r="AL1063" s="874" t="str">
        <f>IF(AH1063=0,"    ",AJ1063/AH1063)</f>
        <v xml:space="preserve">    </v>
      </c>
      <c r="AM1063" s="845">
        <f t="shared" ref="AM1063" si="2431">SUM(AM1061:AM1062)</f>
        <v>0</v>
      </c>
      <c r="AN1063" s="845">
        <f t="shared" ref="AN1063:AP1063" si="2432">SUM(AN1061:AN1062)</f>
        <v>0</v>
      </c>
      <c r="AO1063" s="876">
        <f t="shared" si="2432"/>
        <v>0</v>
      </c>
      <c r="AP1063" s="876">
        <f t="shared" si="2432"/>
        <v>0</v>
      </c>
      <c r="AQ1063" s="874" t="str">
        <f>IF(AM1063=0,"    ",AO1063/AM1063)</f>
        <v xml:space="preserve">    </v>
      </c>
      <c r="AR1063" s="845">
        <f t="shared" ref="AR1063" si="2433">SUM(AR1061:AR1062)</f>
        <v>0</v>
      </c>
      <c r="AS1063" s="845">
        <f t="shared" ref="AS1063:AU1063" si="2434">SUM(AS1061:AS1062)</f>
        <v>0</v>
      </c>
      <c r="AT1063" s="876">
        <f t="shared" si="2434"/>
        <v>0</v>
      </c>
      <c r="AU1063" s="876">
        <f t="shared" si="2434"/>
        <v>0</v>
      </c>
      <c r="AV1063" s="874" t="str">
        <f>IF(AR1063=0,"    ",AT1063/AR1063)</f>
        <v xml:space="preserve">    </v>
      </c>
      <c r="AW1063" s="845">
        <f t="shared" ref="AW1063" si="2435">SUM(AW1061:AW1062)</f>
        <v>0</v>
      </c>
      <c r="AX1063" s="845">
        <f t="shared" ref="AX1063:AZ1063" si="2436">SUM(AX1061:AX1062)</f>
        <v>0</v>
      </c>
      <c r="AY1063" s="876">
        <f t="shared" si="2436"/>
        <v>0</v>
      </c>
      <c r="AZ1063" s="876">
        <f t="shared" si="2436"/>
        <v>0</v>
      </c>
      <c r="BA1063" s="874" t="str">
        <f>IF(AW1063=0,"    ",AY1063/AW1063)</f>
        <v xml:space="preserve">    </v>
      </c>
      <c r="BB1063" s="845">
        <f t="shared" ref="BB1063" si="2437">SUM(BB1061:BB1062)</f>
        <v>0</v>
      </c>
      <c r="BC1063" s="845">
        <f t="shared" ref="BC1063:BE1063" si="2438">SUM(BC1061:BC1062)</f>
        <v>0</v>
      </c>
      <c r="BD1063" s="876">
        <f t="shared" si="2438"/>
        <v>0</v>
      </c>
      <c r="BE1063" s="876">
        <f t="shared" si="2438"/>
        <v>0</v>
      </c>
      <c r="BF1063" s="874" t="str">
        <f>IF(BB1063=0,"    ",BD1063/BB1063)</f>
        <v xml:space="preserve">    </v>
      </c>
      <c r="BG1063" s="845">
        <f t="shared" ref="BG1063" si="2439">SUM(BG1061:BG1062)</f>
        <v>0</v>
      </c>
      <c r="BH1063" s="845">
        <f t="shared" ref="BH1063:BJ1063" si="2440">SUM(BH1061:BH1062)</f>
        <v>0</v>
      </c>
      <c r="BI1063" s="876">
        <f t="shared" si="2440"/>
        <v>0</v>
      </c>
      <c r="BJ1063" s="876">
        <f t="shared" si="2440"/>
        <v>0</v>
      </c>
      <c r="BK1063" s="874" t="str">
        <f>IF(BG1063=0,"    ",BI1063/BG1063)</f>
        <v xml:space="preserve">    </v>
      </c>
      <c r="BL1063" s="395"/>
      <c r="BM1063" s="383">
        <f t="shared" si="2414"/>
        <v>0</v>
      </c>
    </row>
    <row r="1064" spans="1:66" s="5" customFormat="1" ht="12.75">
      <c r="A1064" s="633">
        <v>4</v>
      </c>
      <c r="B1064" s="401" t="str">
        <f>B989</f>
        <v>*Consultants (from Supplemental B)</v>
      </c>
      <c r="C1064" s="371">
        <f t="shared" si="2415"/>
        <v>0</v>
      </c>
      <c r="D1064" s="659">
        <f t="shared" si="2402"/>
        <v>0</v>
      </c>
      <c r="E1064" s="570"/>
      <c r="F1064" s="391">
        <f t="shared" ref="F1064:F1104" si="2441">+F989+E1064</f>
        <v>0</v>
      </c>
      <c r="G1064" s="386">
        <f t="shared" ref="G1064:G1109" si="2442">D1064-F1064</f>
        <v>0</v>
      </c>
      <c r="H1064" s="366" t="str">
        <f>IF(D1064=0,"    ",F1064/D1064)</f>
        <v xml:space="preserve">    </v>
      </c>
      <c r="I1064" s="849">
        <f t="shared" si="2403"/>
        <v>0</v>
      </c>
      <c r="J1064" s="570"/>
      <c r="K1064" s="391">
        <f t="shared" ref="K1064:K1104" si="2443">+K989+J1064</f>
        <v>0</v>
      </c>
      <c r="L1064" s="386">
        <f t="shared" ref="L1064:L1109" si="2444">I1064-K1064</f>
        <v>0</v>
      </c>
      <c r="M1064" s="366" t="str">
        <f>IF(I1064=0,"    ",K1064/I1064)</f>
        <v xml:space="preserve">    </v>
      </c>
      <c r="N1064" s="849">
        <f t="shared" si="2404"/>
        <v>0</v>
      </c>
      <c r="O1064" s="570"/>
      <c r="P1064" s="391">
        <f t="shared" ref="P1064:P1104" si="2445">+P989+O1064</f>
        <v>0</v>
      </c>
      <c r="Q1064" s="386">
        <f t="shared" ref="Q1064:Q1109" si="2446">N1064-P1064</f>
        <v>0</v>
      </c>
      <c r="R1064" s="366" t="str">
        <f>IF(N1064=0,"    ",P1064/N1064)</f>
        <v xml:space="preserve">    </v>
      </c>
      <c r="S1064" s="849">
        <f t="shared" si="2405"/>
        <v>0</v>
      </c>
      <c r="T1064" s="570"/>
      <c r="U1064" s="391">
        <f t="shared" ref="U1064:U1104" si="2447">+U989+T1064</f>
        <v>0</v>
      </c>
      <c r="V1064" s="386">
        <f t="shared" ref="V1064:V1109" si="2448">S1064-U1064</f>
        <v>0</v>
      </c>
      <c r="W1064" s="366" t="str">
        <f>IF(S1064=0,"    ",U1064/S1064)</f>
        <v xml:space="preserve">    </v>
      </c>
      <c r="X1064" s="849">
        <f t="shared" si="2406"/>
        <v>0</v>
      </c>
      <c r="Y1064" s="570"/>
      <c r="Z1064" s="391">
        <f t="shared" ref="Z1064:Z1104" si="2449">+Z989+Y1064</f>
        <v>0</v>
      </c>
      <c r="AA1064" s="386">
        <f t="shared" ref="AA1064:AA1109" si="2450">X1064-Z1064</f>
        <v>0</v>
      </c>
      <c r="AB1064" s="366" t="str">
        <f>IF(X1064=0,"    ",Z1064/X1064)</f>
        <v xml:space="preserve">    </v>
      </c>
      <c r="AC1064" s="849">
        <f t="shared" si="2407"/>
        <v>0</v>
      </c>
      <c r="AD1064" s="570"/>
      <c r="AE1064" s="391">
        <f t="shared" ref="AE1064:AE1104" si="2451">+AE989+AD1064</f>
        <v>0</v>
      </c>
      <c r="AF1064" s="386">
        <f t="shared" ref="AF1064:AF1109" si="2452">AC1064-AE1064</f>
        <v>0</v>
      </c>
      <c r="AG1064" s="366" t="str">
        <f>IF(AC1064=0,"    ",AE1064/AC1064)</f>
        <v xml:space="preserve">    </v>
      </c>
      <c r="AH1064" s="849">
        <f t="shared" si="2408"/>
        <v>0</v>
      </c>
      <c r="AI1064" s="570"/>
      <c r="AJ1064" s="391">
        <f t="shared" ref="AJ1064:AJ1104" si="2453">+AJ989+AI1064</f>
        <v>0</v>
      </c>
      <c r="AK1064" s="386">
        <f t="shared" ref="AK1064:AK1109" si="2454">AH1064-AJ1064</f>
        <v>0</v>
      </c>
      <c r="AL1064" s="366" t="str">
        <f>IF(AH1064=0,"    ",AJ1064/AH1064)</f>
        <v xml:space="preserve">    </v>
      </c>
      <c r="AM1064" s="849">
        <f t="shared" si="2409"/>
        <v>0</v>
      </c>
      <c r="AN1064" s="570"/>
      <c r="AO1064" s="391">
        <f t="shared" ref="AO1064:AO1104" si="2455">+AO989+AN1064</f>
        <v>0</v>
      </c>
      <c r="AP1064" s="386">
        <f t="shared" ref="AP1064:AP1109" si="2456">AM1064-AO1064</f>
        <v>0</v>
      </c>
      <c r="AQ1064" s="366" t="str">
        <f>IF(AM1064=0,"    ",AO1064/AM1064)</f>
        <v xml:space="preserve">    </v>
      </c>
      <c r="AR1064" s="849">
        <f t="shared" si="2410"/>
        <v>0</v>
      </c>
      <c r="AS1064" s="570"/>
      <c r="AT1064" s="391">
        <f t="shared" ref="AT1064:AT1104" si="2457">+AT989+AS1064</f>
        <v>0</v>
      </c>
      <c r="AU1064" s="386">
        <f t="shared" ref="AU1064:AU1109" si="2458">AR1064-AT1064</f>
        <v>0</v>
      </c>
      <c r="AV1064" s="366" t="str">
        <f>IF(AR1064=0,"    ",AT1064/AR1064)</f>
        <v xml:space="preserve">    </v>
      </c>
      <c r="AW1064" s="849">
        <f t="shared" si="2411"/>
        <v>0</v>
      </c>
      <c r="AX1064" s="570"/>
      <c r="AY1064" s="391">
        <f t="shared" ref="AY1064:AY1104" si="2459">+AY989+AX1064</f>
        <v>0</v>
      </c>
      <c r="AZ1064" s="386">
        <f t="shared" ref="AZ1064:AZ1109" si="2460">AW1064-AY1064</f>
        <v>0</v>
      </c>
      <c r="BA1064" s="366" t="str">
        <f>IF(AW1064=0,"    ",AY1064/AW1064)</f>
        <v xml:space="preserve">    </v>
      </c>
      <c r="BB1064" s="849">
        <f t="shared" si="2412"/>
        <v>0</v>
      </c>
      <c r="BC1064" s="570"/>
      <c r="BD1064" s="391">
        <f t="shared" ref="BD1064:BD1104" si="2461">+BD989+BC1064</f>
        <v>0</v>
      </c>
      <c r="BE1064" s="386">
        <f t="shared" ref="BE1064:BE1109" si="2462">BB1064-BD1064</f>
        <v>0</v>
      </c>
      <c r="BF1064" s="366" t="str">
        <f>IF(BB1064=0,"    ",BD1064/BB1064)</f>
        <v xml:space="preserve">    </v>
      </c>
      <c r="BG1064" s="849">
        <f t="shared" si="2413"/>
        <v>0</v>
      </c>
      <c r="BH1064" s="570"/>
      <c r="BI1064" s="391">
        <f t="shared" ref="BI1064:BI1104" si="2463">+BI989+BH1064</f>
        <v>0</v>
      </c>
      <c r="BJ1064" s="386">
        <f t="shared" ref="BJ1064:BJ1109" si="2464">BG1064-BI1064</f>
        <v>0</v>
      </c>
      <c r="BK1064" s="366" t="str">
        <f>IF(BG1064=0,"    ",BI1064/BG1064)</f>
        <v xml:space="preserve">    </v>
      </c>
      <c r="BM1064" s="383">
        <f t="shared" si="2414"/>
        <v>0</v>
      </c>
      <c r="BN1064" s="7"/>
    </row>
    <row r="1065" spans="1:66" s="5" customFormat="1" ht="12.75">
      <c r="A1065" s="633">
        <v>5</v>
      </c>
      <c r="B1065" s="648" t="str">
        <f t="shared" ref="B1065:B1107" si="2465">B990</f>
        <v>**Flex Fund</v>
      </c>
      <c r="C1065" s="375">
        <f t="shared" si="2415"/>
        <v>0</v>
      </c>
      <c r="D1065" s="659">
        <f t="shared" si="2402"/>
        <v>0</v>
      </c>
      <c r="E1065" s="570"/>
      <c r="F1065" s="391">
        <f t="shared" si="2441"/>
        <v>0</v>
      </c>
      <c r="G1065" s="386">
        <f t="shared" si="2442"/>
        <v>0</v>
      </c>
      <c r="H1065" s="366" t="str">
        <f t="shared" ref="H1065:H1109" si="2466">IF(D1065=0,"    ",F1065/D1065)</f>
        <v xml:space="preserve">    </v>
      </c>
      <c r="I1065" s="849">
        <f t="shared" si="2403"/>
        <v>0</v>
      </c>
      <c r="J1065" s="570"/>
      <c r="K1065" s="391">
        <f t="shared" si="2443"/>
        <v>0</v>
      </c>
      <c r="L1065" s="386">
        <f t="shared" si="2444"/>
        <v>0</v>
      </c>
      <c r="M1065" s="366" t="str">
        <f t="shared" ref="M1065:M1109" si="2467">IF(I1065=0,"    ",K1065/I1065)</f>
        <v xml:space="preserve">    </v>
      </c>
      <c r="N1065" s="849">
        <f t="shared" si="2404"/>
        <v>0</v>
      </c>
      <c r="O1065" s="570"/>
      <c r="P1065" s="391">
        <f t="shared" si="2445"/>
        <v>0</v>
      </c>
      <c r="Q1065" s="386">
        <f t="shared" si="2446"/>
        <v>0</v>
      </c>
      <c r="R1065" s="366" t="str">
        <f t="shared" ref="R1065:R1109" si="2468">IF(N1065=0,"    ",P1065/N1065)</f>
        <v xml:space="preserve">    </v>
      </c>
      <c r="S1065" s="849">
        <f t="shared" si="2405"/>
        <v>0</v>
      </c>
      <c r="T1065" s="570"/>
      <c r="U1065" s="391">
        <f t="shared" si="2447"/>
        <v>0</v>
      </c>
      <c r="V1065" s="386">
        <f t="shared" si="2448"/>
        <v>0</v>
      </c>
      <c r="W1065" s="366" t="str">
        <f t="shared" ref="W1065:W1109" si="2469">IF(S1065=0,"    ",U1065/S1065)</f>
        <v xml:space="preserve">    </v>
      </c>
      <c r="X1065" s="849">
        <f t="shared" si="2406"/>
        <v>0</v>
      </c>
      <c r="Y1065" s="570"/>
      <c r="Z1065" s="391">
        <f t="shared" si="2449"/>
        <v>0</v>
      </c>
      <c r="AA1065" s="386">
        <f t="shared" si="2450"/>
        <v>0</v>
      </c>
      <c r="AB1065" s="366" t="str">
        <f t="shared" ref="AB1065:AB1109" si="2470">IF(X1065=0,"    ",Z1065/X1065)</f>
        <v xml:space="preserve">    </v>
      </c>
      <c r="AC1065" s="849">
        <f t="shared" si="2407"/>
        <v>0</v>
      </c>
      <c r="AD1065" s="570"/>
      <c r="AE1065" s="391">
        <f t="shared" si="2451"/>
        <v>0</v>
      </c>
      <c r="AF1065" s="386">
        <f t="shared" si="2452"/>
        <v>0</v>
      </c>
      <c r="AG1065" s="366" t="str">
        <f t="shared" ref="AG1065:AG1109" si="2471">IF(AC1065=0,"    ",AE1065/AC1065)</f>
        <v xml:space="preserve">    </v>
      </c>
      <c r="AH1065" s="849">
        <f t="shared" si="2408"/>
        <v>0</v>
      </c>
      <c r="AI1065" s="570"/>
      <c r="AJ1065" s="391">
        <f t="shared" si="2453"/>
        <v>0</v>
      </c>
      <c r="AK1065" s="386">
        <f t="shared" si="2454"/>
        <v>0</v>
      </c>
      <c r="AL1065" s="366" t="str">
        <f t="shared" ref="AL1065:AL1109" si="2472">IF(AH1065=0,"    ",AJ1065/AH1065)</f>
        <v xml:space="preserve">    </v>
      </c>
      <c r="AM1065" s="849">
        <f t="shared" si="2409"/>
        <v>0</v>
      </c>
      <c r="AN1065" s="570"/>
      <c r="AO1065" s="391">
        <f t="shared" si="2455"/>
        <v>0</v>
      </c>
      <c r="AP1065" s="386">
        <f t="shared" si="2456"/>
        <v>0</v>
      </c>
      <c r="AQ1065" s="366" t="str">
        <f t="shared" ref="AQ1065:AQ1109" si="2473">IF(AM1065=0,"    ",AO1065/AM1065)</f>
        <v xml:space="preserve">    </v>
      </c>
      <c r="AR1065" s="849">
        <f t="shared" si="2410"/>
        <v>0</v>
      </c>
      <c r="AS1065" s="570"/>
      <c r="AT1065" s="391">
        <f t="shared" si="2457"/>
        <v>0</v>
      </c>
      <c r="AU1065" s="386">
        <f t="shared" si="2458"/>
        <v>0</v>
      </c>
      <c r="AV1065" s="366" t="str">
        <f t="shared" ref="AV1065:AV1109" si="2474">IF(AR1065=0,"    ",AT1065/AR1065)</f>
        <v xml:space="preserve">    </v>
      </c>
      <c r="AW1065" s="849">
        <f t="shared" si="2411"/>
        <v>0</v>
      </c>
      <c r="AX1065" s="570"/>
      <c r="AY1065" s="391">
        <f t="shared" si="2459"/>
        <v>0</v>
      </c>
      <c r="AZ1065" s="386">
        <f t="shared" si="2460"/>
        <v>0</v>
      </c>
      <c r="BA1065" s="366" t="str">
        <f t="shared" ref="BA1065:BA1109" si="2475">IF(AW1065=0,"    ",AY1065/AW1065)</f>
        <v xml:space="preserve">    </v>
      </c>
      <c r="BB1065" s="849">
        <f t="shared" si="2412"/>
        <v>0</v>
      </c>
      <c r="BC1065" s="570"/>
      <c r="BD1065" s="391">
        <f t="shared" si="2461"/>
        <v>0</v>
      </c>
      <c r="BE1065" s="386">
        <f t="shared" si="2462"/>
        <v>0</v>
      </c>
      <c r="BF1065" s="366" t="str">
        <f t="shared" ref="BF1065:BF1109" si="2476">IF(BB1065=0,"    ",BD1065/BB1065)</f>
        <v xml:space="preserve">    </v>
      </c>
      <c r="BG1065" s="849">
        <f t="shared" si="2413"/>
        <v>0</v>
      </c>
      <c r="BH1065" s="570"/>
      <c r="BI1065" s="391">
        <f t="shared" si="2463"/>
        <v>0</v>
      </c>
      <c r="BJ1065" s="386">
        <f t="shared" si="2464"/>
        <v>0</v>
      </c>
      <c r="BK1065" s="366" t="str">
        <f t="shared" ref="BK1065:BK1109" si="2477">IF(BG1065=0,"    ",BI1065/BG1065)</f>
        <v xml:space="preserve">    </v>
      </c>
      <c r="BM1065" s="383">
        <f t="shared" si="2414"/>
        <v>0</v>
      </c>
      <c r="BN1065" s="7"/>
    </row>
    <row r="1066" spans="1:66" s="5" customFormat="1" ht="12.75">
      <c r="A1066" s="633">
        <v>6</v>
      </c>
      <c r="B1066" s="648" t="str">
        <f t="shared" si="2465"/>
        <v>*Gift Cards</v>
      </c>
      <c r="C1066" s="375">
        <f t="shared" si="2415"/>
        <v>0</v>
      </c>
      <c r="D1066" s="659">
        <f t="shared" si="2402"/>
        <v>0</v>
      </c>
      <c r="E1066" s="570"/>
      <c r="F1066" s="391">
        <f t="shared" si="2441"/>
        <v>0</v>
      </c>
      <c r="G1066" s="386">
        <f t="shared" si="2442"/>
        <v>0</v>
      </c>
      <c r="H1066" s="366" t="str">
        <f t="shared" si="2466"/>
        <v xml:space="preserve">    </v>
      </c>
      <c r="I1066" s="849">
        <f t="shared" si="2403"/>
        <v>0</v>
      </c>
      <c r="J1066" s="570"/>
      <c r="K1066" s="391">
        <f t="shared" si="2443"/>
        <v>0</v>
      </c>
      <c r="L1066" s="386">
        <f t="shared" si="2444"/>
        <v>0</v>
      </c>
      <c r="M1066" s="366" t="str">
        <f t="shared" si="2467"/>
        <v xml:space="preserve">    </v>
      </c>
      <c r="N1066" s="849">
        <f t="shared" si="2404"/>
        <v>0</v>
      </c>
      <c r="O1066" s="570"/>
      <c r="P1066" s="391">
        <f t="shared" si="2445"/>
        <v>0</v>
      </c>
      <c r="Q1066" s="386">
        <f t="shared" si="2446"/>
        <v>0</v>
      </c>
      <c r="R1066" s="366" t="str">
        <f t="shared" si="2468"/>
        <v xml:space="preserve">    </v>
      </c>
      <c r="S1066" s="849">
        <f t="shared" si="2405"/>
        <v>0</v>
      </c>
      <c r="T1066" s="570"/>
      <c r="U1066" s="391">
        <f t="shared" si="2447"/>
        <v>0</v>
      </c>
      <c r="V1066" s="386">
        <f t="shared" si="2448"/>
        <v>0</v>
      </c>
      <c r="W1066" s="366" t="str">
        <f t="shared" si="2469"/>
        <v xml:space="preserve">    </v>
      </c>
      <c r="X1066" s="849">
        <f t="shared" si="2406"/>
        <v>0</v>
      </c>
      <c r="Y1066" s="570"/>
      <c r="Z1066" s="391">
        <f t="shared" si="2449"/>
        <v>0</v>
      </c>
      <c r="AA1066" s="386">
        <f t="shared" si="2450"/>
        <v>0</v>
      </c>
      <c r="AB1066" s="366" t="str">
        <f t="shared" si="2470"/>
        <v xml:space="preserve">    </v>
      </c>
      <c r="AC1066" s="849">
        <f t="shared" si="2407"/>
        <v>0</v>
      </c>
      <c r="AD1066" s="570"/>
      <c r="AE1066" s="391">
        <f t="shared" si="2451"/>
        <v>0</v>
      </c>
      <c r="AF1066" s="386">
        <f t="shared" si="2452"/>
        <v>0</v>
      </c>
      <c r="AG1066" s="366" t="str">
        <f t="shared" si="2471"/>
        <v xml:space="preserve">    </v>
      </c>
      <c r="AH1066" s="849">
        <f t="shared" si="2408"/>
        <v>0</v>
      </c>
      <c r="AI1066" s="570"/>
      <c r="AJ1066" s="391">
        <f t="shared" si="2453"/>
        <v>0</v>
      </c>
      <c r="AK1066" s="386">
        <f t="shared" si="2454"/>
        <v>0</v>
      </c>
      <c r="AL1066" s="366" t="str">
        <f t="shared" si="2472"/>
        <v xml:space="preserve">    </v>
      </c>
      <c r="AM1066" s="849">
        <f t="shared" si="2409"/>
        <v>0</v>
      </c>
      <c r="AN1066" s="570"/>
      <c r="AO1066" s="391">
        <f t="shared" si="2455"/>
        <v>0</v>
      </c>
      <c r="AP1066" s="386">
        <f t="shared" si="2456"/>
        <v>0</v>
      </c>
      <c r="AQ1066" s="366" t="str">
        <f t="shared" si="2473"/>
        <v xml:space="preserve">    </v>
      </c>
      <c r="AR1066" s="849">
        <f t="shared" si="2410"/>
        <v>0</v>
      </c>
      <c r="AS1066" s="570"/>
      <c r="AT1066" s="391">
        <f t="shared" si="2457"/>
        <v>0</v>
      </c>
      <c r="AU1066" s="386">
        <f t="shared" si="2458"/>
        <v>0</v>
      </c>
      <c r="AV1066" s="366" t="str">
        <f t="shared" si="2474"/>
        <v xml:space="preserve">    </v>
      </c>
      <c r="AW1066" s="849">
        <f t="shared" si="2411"/>
        <v>0</v>
      </c>
      <c r="AX1066" s="570"/>
      <c r="AY1066" s="391">
        <f t="shared" si="2459"/>
        <v>0</v>
      </c>
      <c r="AZ1066" s="386">
        <f t="shared" si="2460"/>
        <v>0</v>
      </c>
      <c r="BA1066" s="366" t="str">
        <f t="shared" si="2475"/>
        <v xml:space="preserve">    </v>
      </c>
      <c r="BB1066" s="849">
        <f t="shared" si="2412"/>
        <v>0</v>
      </c>
      <c r="BC1066" s="570"/>
      <c r="BD1066" s="391">
        <f t="shared" si="2461"/>
        <v>0</v>
      </c>
      <c r="BE1066" s="386">
        <f t="shared" si="2462"/>
        <v>0</v>
      </c>
      <c r="BF1066" s="366" t="str">
        <f t="shared" si="2476"/>
        <v xml:space="preserve">    </v>
      </c>
      <c r="BG1066" s="849">
        <f t="shared" si="2413"/>
        <v>0</v>
      </c>
      <c r="BH1066" s="570"/>
      <c r="BI1066" s="391">
        <f t="shared" si="2463"/>
        <v>0</v>
      </c>
      <c r="BJ1066" s="386">
        <f t="shared" si="2464"/>
        <v>0</v>
      </c>
      <c r="BK1066" s="366" t="str">
        <f t="shared" si="2477"/>
        <v xml:space="preserve">    </v>
      </c>
      <c r="BM1066" s="383">
        <f t="shared" si="2414"/>
        <v>0</v>
      </c>
      <c r="BN1066" s="7"/>
    </row>
    <row r="1067" spans="1:66" s="5" customFormat="1" ht="12.75">
      <c r="A1067" s="633">
        <v>7</v>
      </c>
      <c r="B1067" s="648" t="str">
        <f t="shared" si="2465"/>
        <v>*Interest Expense</v>
      </c>
      <c r="C1067" s="375">
        <f t="shared" si="2415"/>
        <v>0</v>
      </c>
      <c r="D1067" s="659">
        <f t="shared" si="2402"/>
        <v>0</v>
      </c>
      <c r="E1067" s="570"/>
      <c r="F1067" s="391">
        <f t="shared" si="2441"/>
        <v>0</v>
      </c>
      <c r="G1067" s="386">
        <f t="shared" si="2442"/>
        <v>0</v>
      </c>
      <c r="H1067" s="366" t="str">
        <f t="shared" si="2466"/>
        <v xml:space="preserve">    </v>
      </c>
      <c r="I1067" s="849">
        <f t="shared" si="2403"/>
        <v>0</v>
      </c>
      <c r="J1067" s="570"/>
      <c r="K1067" s="391">
        <f t="shared" si="2443"/>
        <v>0</v>
      </c>
      <c r="L1067" s="386">
        <f t="shared" si="2444"/>
        <v>0</v>
      </c>
      <c r="M1067" s="366" t="str">
        <f t="shared" si="2467"/>
        <v xml:space="preserve">    </v>
      </c>
      <c r="N1067" s="849">
        <f t="shared" si="2404"/>
        <v>0</v>
      </c>
      <c r="O1067" s="570"/>
      <c r="P1067" s="391">
        <f t="shared" si="2445"/>
        <v>0</v>
      </c>
      <c r="Q1067" s="386">
        <f t="shared" si="2446"/>
        <v>0</v>
      </c>
      <c r="R1067" s="366" t="str">
        <f t="shared" si="2468"/>
        <v xml:space="preserve">    </v>
      </c>
      <c r="S1067" s="849">
        <f t="shared" si="2405"/>
        <v>0</v>
      </c>
      <c r="T1067" s="570"/>
      <c r="U1067" s="391">
        <f t="shared" si="2447"/>
        <v>0</v>
      </c>
      <c r="V1067" s="386">
        <f t="shared" si="2448"/>
        <v>0</v>
      </c>
      <c r="W1067" s="366" t="str">
        <f t="shared" si="2469"/>
        <v xml:space="preserve">    </v>
      </c>
      <c r="X1067" s="849">
        <f t="shared" si="2406"/>
        <v>0</v>
      </c>
      <c r="Y1067" s="570"/>
      <c r="Z1067" s="391">
        <f t="shared" si="2449"/>
        <v>0</v>
      </c>
      <c r="AA1067" s="386">
        <f t="shared" si="2450"/>
        <v>0</v>
      </c>
      <c r="AB1067" s="366" t="str">
        <f t="shared" si="2470"/>
        <v xml:space="preserve">    </v>
      </c>
      <c r="AC1067" s="849">
        <f t="shared" si="2407"/>
        <v>0</v>
      </c>
      <c r="AD1067" s="570"/>
      <c r="AE1067" s="391">
        <f t="shared" si="2451"/>
        <v>0</v>
      </c>
      <c r="AF1067" s="386">
        <f t="shared" si="2452"/>
        <v>0</v>
      </c>
      <c r="AG1067" s="366" t="str">
        <f t="shared" si="2471"/>
        <v xml:space="preserve">    </v>
      </c>
      <c r="AH1067" s="849">
        <f t="shared" si="2408"/>
        <v>0</v>
      </c>
      <c r="AI1067" s="570"/>
      <c r="AJ1067" s="391">
        <f t="shared" si="2453"/>
        <v>0</v>
      </c>
      <c r="AK1067" s="386">
        <f t="shared" si="2454"/>
        <v>0</v>
      </c>
      <c r="AL1067" s="366" t="str">
        <f t="shared" si="2472"/>
        <v xml:space="preserve">    </v>
      </c>
      <c r="AM1067" s="849">
        <f t="shared" si="2409"/>
        <v>0</v>
      </c>
      <c r="AN1067" s="570"/>
      <c r="AO1067" s="391">
        <f t="shared" si="2455"/>
        <v>0</v>
      </c>
      <c r="AP1067" s="386">
        <f t="shared" si="2456"/>
        <v>0</v>
      </c>
      <c r="AQ1067" s="366" t="str">
        <f t="shared" si="2473"/>
        <v xml:space="preserve">    </v>
      </c>
      <c r="AR1067" s="849">
        <f t="shared" si="2410"/>
        <v>0</v>
      </c>
      <c r="AS1067" s="570"/>
      <c r="AT1067" s="391">
        <f t="shared" si="2457"/>
        <v>0</v>
      </c>
      <c r="AU1067" s="386">
        <f t="shared" si="2458"/>
        <v>0</v>
      </c>
      <c r="AV1067" s="366" t="str">
        <f t="shared" si="2474"/>
        <v xml:space="preserve">    </v>
      </c>
      <c r="AW1067" s="849">
        <f t="shared" si="2411"/>
        <v>0</v>
      </c>
      <c r="AX1067" s="570"/>
      <c r="AY1067" s="391">
        <f t="shared" si="2459"/>
        <v>0</v>
      </c>
      <c r="AZ1067" s="386">
        <f t="shared" si="2460"/>
        <v>0</v>
      </c>
      <c r="BA1067" s="366" t="str">
        <f t="shared" si="2475"/>
        <v xml:space="preserve">    </v>
      </c>
      <c r="BB1067" s="849">
        <f t="shared" si="2412"/>
        <v>0</v>
      </c>
      <c r="BC1067" s="570"/>
      <c r="BD1067" s="391">
        <f t="shared" si="2461"/>
        <v>0</v>
      </c>
      <c r="BE1067" s="386">
        <f t="shared" si="2462"/>
        <v>0</v>
      </c>
      <c r="BF1067" s="366" t="str">
        <f t="shared" si="2476"/>
        <v xml:space="preserve">    </v>
      </c>
      <c r="BG1067" s="849">
        <f t="shared" si="2413"/>
        <v>0</v>
      </c>
      <c r="BH1067" s="570"/>
      <c r="BI1067" s="391">
        <f t="shared" si="2463"/>
        <v>0</v>
      </c>
      <c r="BJ1067" s="386">
        <f t="shared" si="2464"/>
        <v>0</v>
      </c>
      <c r="BK1067" s="366" t="str">
        <f t="shared" si="2477"/>
        <v xml:space="preserve">    </v>
      </c>
      <c r="BM1067" s="383">
        <f t="shared" si="2414"/>
        <v>0</v>
      </c>
      <c r="BN1067" s="7"/>
    </row>
    <row r="1068" spans="1:66" s="5" customFormat="1" ht="12.75">
      <c r="A1068" s="633">
        <v>8</v>
      </c>
      <c r="B1068" s="648" t="str">
        <f t="shared" si="2465"/>
        <v>*Leasehold Improvements</v>
      </c>
      <c r="C1068" s="375">
        <f t="shared" si="2415"/>
        <v>0</v>
      </c>
      <c r="D1068" s="659">
        <f t="shared" si="2402"/>
        <v>0</v>
      </c>
      <c r="E1068" s="570"/>
      <c r="F1068" s="391">
        <f t="shared" si="2441"/>
        <v>0</v>
      </c>
      <c r="G1068" s="386">
        <f t="shared" si="2442"/>
        <v>0</v>
      </c>
      <c r="H1068" s="366" t="str">
        <f t="shared" si="2466"/>
        <v xml:space="preserve">    </v>
      </c>
      <c r="I1068" s="849">
        <f t="shared" si="2403"/>
        <v>0</v>
      </c>
      <c r="J1068" s="570"/>
      <c r="K1068" s="391">
        <f t="shared" si="2443"/>
        <v>0</v>
      </c>
      <c r="L1068" s="386">
        <f t="shared" si="2444"/>
        <v>0</v>
      </c>
      <c r="M1068" s="366" t="str">
        <f t="shared" si="2467"/>
        <v xml:space="preserve">    </v>
      </c>
      <c r="N1068" s="849">
        <f t="shared" si="2404"/>
        <v>0</v>
      </c>
      <c r="O1068" s="570"/>
      <c r="P1068" s="391">
        <f t="shared" si="2445"/>
        <v>0</v>
      </c>
      <c r="Q1068" s="386">
        <f t="shared" si="2446"/>
        <v>0</v>
      </c>
      <c r="R1068" s="366" t="str">
        <f t="shared" si="2468"/>
        <v xml:space="preserve">    </v>
      </c>
      <c r="S1068" s="849">
        <f t="shared" si="2405"/>
        <v>0</v>
      </c>
      <c r="T1068" s="570"/>
      <c r="U1068" s="391">
        <f t="shared" si="2447"/>
        <v>0</v>
      </c>
      <c r="V1068" s="386">
        <f t="shared" si="2448"/>
        <v>0</v>
      </c>
      <c r="W1068" s="366" t="str">
        <f t="shared" si="2469"/>
        <v xml:space="preserve">    </v>
      </c>
      <c r="X1068" s="849">
        <f t="shared" si="2406"/>
        <v>0</v>
      </c>
      <c r="Y1068" s="570"/>
      <c r="Z1068" s="391">
        <f t="shared" si="2449"/>
        <v>0</v>
      </c>
      <c r="AA1068" s="386">
        <f t="shared" si="2450"/>
        <v>0</v>
      </c>
      <c r="AB1068" s="366" t="str">
        <f t="shared" si="2470"/>
        <v xml:space="preserve">    </v>
      </c>
      <c r="AC1068" s="849">
        <f t="shared" si="2407"/>
        <v>0</v>
      </c>
      <c r="AD1068" s="570"/>
      <c r="AE1068" s="391">
        <f t="shared" si="2451"/>
        <v>0</v>
      </c>
      <c r="AF1068" s="386">
        <f t="shared" si="2452"/>
        <v>0</v>
      </c>
      <c r="AG1068" s="366" t="str">
        <f t="shared" si="2471"/>
        <v xml:space="preserve">    </v>
      </c>
      <c r="AH1068" s="849">
        <f t="shared" si="2408"/>
        <v>0</v>
      </c>
      <c r="AI1068" s="570"/>
      <c r="AJ1068" s="391">
        <f t="shared" si="2453"/>
        <v>0</v>
      </c>
      <c r="AK1068" s="386">
        <f t="shared" si="2454"/>
        <v>0</v>
      </c>
      <c r="AL1068" s="366" t="str">
        <f t="shared" si="2472"/>
        <v xml:space="preserve">    </v>
      </c>
      <c r="AM1068" s="849">
        <f t="shared" si="2409"/>
        <v>0</v>
      </c>
      <c r="AN1068" s="570"/>
      <c r="AO1068" s="391">
        <f t="shared" si="2455"/>
        <v>0</v>
      </c>
      <c r="AP1068" s="386">
        <f t="shared" si="2456"/>
        <v>0</v>
      </c>
      <c r="AQ1068" s="366" t="str">
        <f t="shared" si="2473"/>
        <v xml:space="preserve">    </v>
      </c>
      <c r="AR1068" s="849">
        <f t="shared" si="2410"/>
        <v>0</v>
      </c>
      <c r="AS1068" s="570"/>
      <c r="AT1068" s="391">
        <f t="shared" si="2457"/>
        <v>0</v>
      </c>
      <c r="AU1068" s="386">
        <f t="shared" si="2458"/>
        <v>0</v>
      </c>
      <c r="AV1068" s="366" t="str">
        <f t="shared" si="2474"/>
        <v xml:space="preserve">    </v>
      </c>
      <c r="AW1068" s="849">
        <f t="shared" si="2411"/>
        <v>0</v>
      </c>
      <c r="AX1068" s="570"/>
      <c r="AY1068" s="391">
        <f t="shared" si="2459"/>
        <v>0</v>
      </c>
      <c r="AZ1068" s="386">
        <f t="shared" si="2460"/>
        <v>0</v>
      </c>
      <c r="BA1068" s="366" t="str">
        <f t="shared" si="2475"/>
        <v xml:space="preserve">    </v>
      </c>
      <c r="BB1068" s="849">
        <f t="shared" si="2412"/>
        <v>0</v>
      </c>
      <c r="BC1068" s="570"/>
      <c r="BD1068" s="391">
        <f t="shared" si="2461"/>
        <v>0</v>
      </c>
      <c r="BE1068" s="386">
        <f t="shared" si="2462"/>
        <v>0</v>
      </c>
      <c r="BF1068" s="366" t="str">
        <f t="shared" si="2476"/>
        <v xml:space="preserve">    </v>
      </c>
      <c r="BG1068" s="849">
        <f t="shared" si="2413"/>
        <v>0</v>
      </c>
      <c r="BH1068" s="570"/>
      <c r="BI1068" s="391">
        <f t="shared" si="2463"/>
        <v>0</v>
      </c>
      <c r="BJ1068" s="386">
        <f t="shared" si="2464"/>
        <v>0</v>
      </c>
      <c r="BK1068" s="366" t="str">
        <f t="shared" si="2477"/>
        <v xml:space="preserve">    </v>
      </c>
      <c r="BM1068" s="383">
        <f t="shared" si="2414"/>
        <v>0</v>
      </c>
      <c r="BN1068" s="7"/>
    </row>
    <row r="1069" spans="1:66" s="5" customFormat="1" ht="12.75">
      <c r="A1069" s="633">
        <v>9</v>
      </c>
      <c r="B1069" s="648" t="str">
        <f t="shared" si="2465"/>
        <v>*Subcontracts (from Supplemental B)</v>
      </c>
      <c r="C1069" s="376">
        <f t="shared" si="2415"/>
        <v>0</v>
      </c>
      <c r="D1069" s="659">
        <f t="shared" si="2402"/>
        <v>0</v>
      </c>
      <c r="E1069" s="570"/>
      <c r="F1069" s="391">
        <f t="shared" si="2441"/>
        <v>0</v>
      </c>
      <c r="G1069" s="386">
        <f t="shared" si="2442"/>
        <v>0</v>
      </c>
      <c r="H1069" s="366" t="str">
        <f t="shared" si="2466"/>
        <v xml:space="preserve">    </v>
      </c>
      <c r="I1069" s="849">
        <f t="shared" si="2403"/>
        <v>0</v>
      </c>
      <c r="J1069" s="570"/>
      <c r="K1069" s="391">
        <f t="shared" si="2443"/>
        <v>0</v>
      </c>
      <c r="L1069" s="386">
        <f t="shared" si="2444"/>
        <v>0</v>
      </c>
      <c r="M1069" s="366" t="str">
        <f t="shared" si="2467"/>
        <v xml:space="preserve">    </v>
      </c>
      <c r="N1069" s="849">
        <f t="shared" si="2404"/>
        <v>0</v>
      </c>
      <c r="O1069" s="570"/>
      <c r="P1069" s="391">
        <f t="shared" si="2445"/>
        <v>0</v>
      </c>
      <c r="Q1069" s="386">
        <f t="shared" si="2446"/>
        <v>0</v>
      </c>
      <c r="R1069" s="366" t="str">
        <f t="shared" si="2468"/>
        <v xml:space="preserve">    </v>
      </c>
      <c r="S1069" s="849">
        <f t="shared" si="2405"/>
        <v>0</v>
      </c>
      <c r="T1069" s="570"/>
      <c r="U1069" s="391">
        <f t="shared" si="2447"/>
        <v>0</v>
      </c>
      <c r="V1069" s="386">
        <f t="shared" si="2448"/>
        <v>0</v>
      </c>
      <c r="W1069" s="366" t="str">
        <f t="shared" si="2469"/>
        <v xml:space="preserve">    </v>
      </c>
      <c r="X1069" s="849">
        <f t="shared" si="2406"/>
        <v>0</v>
      </c>
      <c r="Y1069" s="570"/>
      <c r="Z1069" s="391">
        <f t="shared" si="2449"/>
        <v>0</v>
      </c>
      <c r="AA1069" s="386">
        <f t="shared" si="2450"/>
        <v>0</v>
      </c>
      <c r="AB1069" s="366" t="str">
        <f t="shared" si="2470"/>
        <v xml:space="preserve">    </v>
      </c>
      <c r="AC1069" s="849">
        <f t="shared" si="2407"/>
        <v>0</v>
      </c>
      <c r="AD1069" s="570"/>
      <c r="AE1069" s="391">
        <f t="shared" si="2451"/>
        <v>0</v>
      </c>
      <c r="AF1069" s="386">
        <f t="shared" si="2452"/>
        <v>0</v>
      </c>
      <c r="AG1069" s="366" t="str">
        <f t="shared" si="2471"/>
        <v xml:space="preserve">    </v>
      </c>
      <c r="AH1069" s="849">
        <f t="shared" si="2408"/>
        <v>0</v>
      </c>
      <c r="AI1069" s="570"/>
      <c r="AJ1069" s="391">
        <f t="shared" si="2453"/>
        <v>0</v>
      </c>
      <c r="AK1069" s="386">
        <f t="shared" si="2454"/>
        <v>0</v>
      </c>
      <c r="AL1069" s="366" t="str">
        <f t="shared" si="2472"/>
        <v xml:space="preserve">    </v>
      </c>
      <c r="AM1069" s="849">
        <f t="shared" si="2409"/>
        <v>0</v>
      </c>
      <c r="AN1069" s="570"/>
      <c r="AO1069" s="391">
        <f t="shared" si="2455"/>
        <v>0</v>
      </c>
      <c r="AP1069" s="386">
        <f t="shared" si="2456"/>
        <v>0</v>
      </c>
      <c r="AQ1069" s="366" t="str">
        <f t="shared" si="2473"/>
        <v xml:space="preserve">    </v>
      </c>
      <c r="AR1069" s="849">
        <f t="shared" si="2410"/>
        <v>0</v>
      </c>
      <c r="AS1069" s="570"/>
      <c r="AT1069" s="391">
        <f t="shared" si="2457"/>
        <v>0</v>
      </c>
      <c r="AU1069" s="386">
        <f t="shared" si="2458"/>
        <v>0</v>
      </c>
      <c r="AV1069" s="366" t="str">
        <f t="shared" si="2474"/>
        <v xml:space="preserve">    </v>
      </c>
      <c r="AW1069" s="849">
        <f t="shared" si="2411"/>
        <v>0</v>
      </c>
      <c r="AX1069" s="570"/>
      <c r="AY1069" s="391">
        <f t="shared" si="2459"/>
        <v>0</v>
      </c>
      <c r="AZ1069" s="386">
        <f t="shared" si="2460"/>
        <v>0</v>
      </c>
      <c r="BA1069" s="366" t="str">
        <f t="shared" si="2475"/>
        <v xml:space="preserve">    </v>
      </c>
      <c r="BB1069" s="849">
        <f t="shared" si="2412"/>
        <v>0</v>
      </c>
      <c r="BC1069" s="570"/>
      <c r="BD1069" s="391">
        <f t="shared" si="2461"/>
        <v>0</v>
      </c>
      <c r="BE1069" s="386">
        <f t="shared" si="2462"/>
        <v>0</v>
      </c>
      <c r="BF1069" s="366" t="str">
        <f t="shared" si="2476"/>
        <v xml:space="preserve">    </v>
      </c>
      <c r="BG1069" s="849">
        <f t="shared" si="2413"/>
        <v>0</v>
      </c>
      <c r="BH1069" s="570"/>
      <c r="BI1069" s="391">
        <f t="shared" si="2463"/>
        <v>0</v>
      </c>
      <c r="BJ1069" s="386">
        <f t="shared" si="2464"/>
        <v>0</v>
      </c>
      <c r="BK1069" s="366" t="str">
        <f t="shared" si="2477"/>
        <v xml:space="preserve">    </v>
      </c>
      <c r="BM1069" s="383">
        <f t="shared" si="2414"/>
        <v>0</v>
      </c>
      <c r="BN1069" s="7"/>
    </row>
    <row r="1070" spans="1:66" s="5" customFormat="1" ht="12.75">
      <c r="A1070" s="633">
        <v>10</v>
      </c>
      <c r="B1070" s="895" t="str">
        <f t="shared" si="2465"/>
        <v>Building &amp; Facility Cost</v>
      </c>
      <c r="C1070" s="377">
        <f t="shared" si="2415"/>
        <v>0</v>
      </c>
      <c r="D1070" s="659">
        <f t="shared" si="2402"/>
        <v>0</v>
      </c>
      <c r="E1070" s="570"/>
      <c r="F1070" s="391">
        <f t="shared" si="2441"/>
        <v>0</v>
      </c>
      <c r="G1070" s="386">
        <f t="shared" si="2442"/>
        <v>0</v>
      </c>
      <c r="H1070" s="366" t="str">
        <f t="shared" si="2466"/>
        <v xml:space="preserve">    </v>
      </c>
      <c r="I1070" s="849">
        <f t="shared" si="2403"/>
        <v>0</v>
      </c>
      <c r="J1070" s="570"/>
      <c r="K1070" s="391">
        <f t="shared" si="2443"/>
        <v>0</v>
      </c>
      <c r="L1070" s="386">
        <f t="shared" si="2444"/>
        <v>0</v>
      </c>
      <c r="M1070" s="366" t="str">
        <f t="shared" si="2467"/>
        <v xml:space="preserve">    </v>
      </c>
      <c r="N1070" s="849">
        <f t="shared" si="2404"/>
        <v>0</v>
      </c>
      <c r="O1070" s="570"/>
      <c r="P1070" s="391">
        <f t="shared" si="2445"/>
        <v>0</v>
      </c>
      <c r="Q1070" s="386">
        <f t="shared" si="2446"/>
        <v>0</v>
      </c>
      <c r="R1070" s="366" t="str">
        <f t="shared" si="2468"/>
        <v xml:space="preserve">    </v>
      </c>
      <c r="S1070" s="849">
        <f t="shared" si="2405"/>
        <v>0</v>
      </c>
      <c r="T1070" s="570"/>
      <c r="U1070" s="391">
        <f t="shared" si="2447"/>
        <v>0</v>
      </c>
      <c r="V1070" s="386">
        <f t="shared" si="2448"/>
        <v>0</v>
      </c>
      <c r="W1070" s="366" t="str">
        <f t="shared" si="2469"/>
        <v xml:space="preserve">    </v>
      </c>
      <c r="X1070" s="849">
        <f t="shared" si="2406"/>
        <v>0</v>
      </c>
      <c r="Y1070" s="570"/>
      <c r="Z1070" s="391">
        <f t="shared" si="2449"/>
        <v>0</v>
      </c>
      <c r="AA1070" s="386">
        <f t="shared" si="2450"/>
        <v>0</v>
      </c>
      <c r="AB1070" s="366" t="str">
        <f t="shared" si="2470"/>
        <v xml:space="preserve">    </v>
      </c>
      <c r="AC1070" s="849">
        <f t="shared" si="2407"/>
        <v>0</v>
      </c>
      <c r="AD1070" s="570"/>
      <c r="AE1070" s="391">
        <f t="shared" si="2451"/>
        <v>0</v>
      </c>
      <c r="AF1070" s="386">
        <f t="shared" si="2452"/>
        <v>0</v>
      </c>
      <c r="AG1070" s="366" t="str">
        <f t="shared" si="2471"/>
        <v xml:space="preserve">    </v>
      </c>
      <c r="AH1070" s="849">
        <f t="shared" si="2408"/>
        <v>0</v>
      </c>
      <c r="AI1070" s="570"/>
      <c r="AJ1070" s="391">
        <f t="shared" si="2453"/>
        <v>0</v>
      </c>
      <c r="AK1070" s="386">
        <f t="shared" si="2454"/>
        <v>0</v>
      </c>
      <c r="AL1070" s="366" t="str">
        <f t="shared" si="2472"/>
        <v xml:space="preserve">    </v>
      </c>
      <c r="AM1070" s="849">
        <f t="shared" si="2409"/>
        <v>0</v>
      </c>
      <c r="AN1070" s="570"/>
      <c r="AO1070" s="391">
        <f t="shared" si="2455"/>
        <v>0</v>
      </c>
      <c r="AP1070" s="386">
        <f t="shared" si="2456"/>
        <v>0</v>
      </c>
      <c r="AQ1070" s="366" t="str">
        <f t="shared" si="2473"/>
        <v xml:space="preserve">    </v>
      </c>
      <c r="AR1070" s="849">
        <f t="shared" si="2410"/>
        <v>0</v>
      </c>
      <c r="AS1070" s="570"/>
      <c r="AT1070" s="391">
        <f t="shared" si="2457"/>
        <v>0</v>
      </c>
      <c r="AU1070" s="386">
        <f t="shared" si="2458"/>
        <v>0</v>
      </c>
      <c r="AV1070" s="366" t="str">
        <f t="shared" si="2474"/>
        <v xml:space="preserve">    </v>
      </c>
      <c r="AW1070" s="849">
        <f t="shared" si="2411"/>
        <v>0</v>
      </c>
      <c r="AX1070" s="570"/>
      <c r="AY1070" s="391">
        <f t="shared" si="2459"/>
        <v>0</v>
      </c>
      <c r="AZ1070" s="386">
        <f t="shared" si="2460"/>
        <v>0</v>
      </c>
      <c r="BA1070" s="366" t="str">
        <f t="shared" si="2475"/>
        <v xml:space="preserve">    </v>
      </c>
      <c r="BB1070" s="849">
        <f t="shared" si="2412"/>
        <v>0</v>
      </c>
      <c r="BC1070" s="570"/>
      <c r="BD1070" s="391">
        <f t="shared" si="2461"/>
        <v>0</v>
      </c>
      <c r="BE1070" s="386">
        <f t="shared" si="2462"/>
        <v>0</v>
      </c>
      <c r="BF1070" s="366" t="str">
        <f t="shared" si="2476"/>
        <v xml:space="preserve">    </v>
      </c>
      <c r="BG1070" s="849">
        <f t="shared" si="2413"/>
        <v>0</v>
      </c>
      <c r="BH1070" s="570"/>
      <c r="BI1070" s="391">
        <f t="shared" si="2463"/>
        <v>0</v>
      </c>
      <c r="BJ1070" s="386">
        <f t="shared" si="2464"/>
        <v>0</v>
      </c>
      <c r="BK1070" s="366" t="str">
        <f t="shared" si="2477"/>
        <v xml:space="preserve">    </v>
      </c>
      <c r="BM1070" s="383">
        <f t="shared" si="2414"/>
        <v>0</v>
      </c>
      <c r="BN1070" s="7"/>
    </row>
    <row r="1071" spans="1:66" s="5" customFormat="1" ht="12.75">
      <c r="A1071" s="633">
        <v>11</v>
      </c>
      <c r="B1071" s="895" t="str">
        <f t="shared" si="2465"/>
        <v>Equipment Use Cost</v>
      </c>
      <c r="C1071" s="377">
        <f t="shared" si="2415"/>
        <v>0</v>
      </c>
      <c r="D1071" s="659">
        <f t="shared" si="2402"/>
        <v>0</v>
      </c>
      <c r="E1071" s="570"/>
      <c r="F1071" s="391">
        <f t="shared" si="2441"/>
        <v>0</v>
      </c>
      <c r="G1071" s="386">
        <f t="shared" si="2442"/>
        <v>0</v>
      </c>
      <c r="H1071" s="366" t="str">
        <f t="shared" si="2466"/>
        <v xml:space="preserve">    </v>
      </c>
      <c r="I1071" s="849">
        <f t="shared" si="2403"/>
        <v>0</v>
      </c>
      <c r="J1071" s="570"/>
      <c r="K1071" s="391">
        <f t="shared" si="2443"/>
        <v>0</v>
      </c>
      <c r="L1071" s="386">
        <f t="shared" si="2444"/>
        <v>0</v>
      </c>
      <c r="M1071" s="366" t="str">
        <f t="shared" si="2467"/>
        <v xml:space="preserve">    </v>
      </c>
      <c r="N1071" s="849">
        <f t="shared" si="2404"/>
        <v>0</v>
      </c>
      <c r="O1071" s="570"/>
      <c r="P1071" s="391">
        <f t="shared" si="2445"/>
        <v>0</v>
      </c>
      <c r="Q1071" s="386">
        <f t="shared" si="2446"/>
        <v>0</v>
      </c>
      <c r="R1071" s="366" t="str">
        <f t="shared" si="2468"/>
        <v xml:space="preserve">    </v>
      </c>
      <c r="S1071" s="849">
        <f t="shared" si="2405"/>
        <v>0</v>
      </c>
      <c r="T1071" s="570"/>
      <c r="U1071" s="391">
        <f t="shared" si="2447"/>
        <v>0</v>
      </c>
      <c r="V1071" s="386">
        <f t="shared" si="2448"/>
        <v>0</v>
      </c>
      <c r="W1071" s="366" t="str">
        <f t="shared" si="2469"/>
        <v xml:space="preserve">    </v>
      </c>
      <c r="X1071" s="849">
        <f t="shared" si="2406"/>
        <v>0</v>
      </c>
      <c r="Y1071" s="570"/>
      <c r="Z1071" s="391">
        <f t="shared" si="2449"/>
        <v>0</v>
      </c>
      <c r="AA1071" s="386">
        <f t="shared" si="2450"/>
        <v>0</v>
      </c>
      <c r="AB1071" s="366" t="str">
        <f t="shared" si="2470"/>
        <v xml:space="preserve">    </v>
      </c>
      <c r="AC1071" s="849">
        <f t="shared" si="2407"/>
        <v>0</v>
      </c>
      <c r="AD1071" s="570"/>
      <c r="AE1071" s="391">
        <f t="shared" si="2451"/>
        <v>0</v>
      </c>
      <c r="AF1071" s="386">
        <f t="shared" si="2452"/>
        <v>0</v>
      </c>
      <c r="AG1071" s="366" t="str">
        <f t="shared" si="2471"/>
        <v xml:space="preserve">    </v>
      </c>
      <c r="AH1071" s="849">
        <f t="shared" si="2408"/>
        <v>0</v>
      </c>
      <c r="AI1071" s="570"/>
      <c r="AJ1071" s="391">
        <f t="shared" si="2453"/>
        <v>0</v>
      </c>
      <c r="AK1071" s="386">
        <f t="shared" si="2454"/>
        <v>0</v>
      </c>
      <c r="AL1071" s="366" t="str">
        <f t="shared" si="2472"/>
        <v xml:space="preserve">    </v>
      </c>
      <c r="AM1071" s="849">
        <f t="shared" si="2409"/>
        <v>0</v>
      </c>
      <c r="AN1071" s="570"/>
      <c r="AO1071" s="391">
        <f t="shared" si="2455"/>
        <v>0</v>
      </c>
      <c r="AP1071" s="386">
        <f t="shared" si="2456"/>
        <v>0</v>
      </c>
      <c r="AQ1071" s="366" t="str">
        <f t="shared" si="2473"/>
        <v xml:space="preserve">    </v>
      </c>
      <c r="AR1071" s="849">
        <f t="shared" si="2410"/>
        <v>0</v>
      </c>
      <c r="AS1071" s="570"/>
      <c r="AT1071" s="391">
        <f t="shared" si="2457"/>
        <v>0</v>
      </c>
      <c r="AU1071" s="386">
        <f t="shared" si="2458"/>
        <v>0</v>
      </c>
      <c r="AV1071" s="366" t="str">
        <f t="shared" si="2474"/>
        <v xml:space="preserve">    </v>
      </c>
      <c r="AW1071" s="849">
        <f t="shared" si="2411"/>
        <v>0</v>
      </c>
      <c r="AX1071" s="570"/>
      <c r="AY1071" s="391">
        <f t="shared" si="2459"/>
        <v>0</v>
      </c>
      <c r="AZ1071" s="386">
        <f t="shared" si="2460"/>
        <v>0</v>
      </c>
      <c r="BA1071" s="366" t="str">
        <f t="shared" si="2475"/>
        <v xml:space="preserve">    </v>
      </c>
      <c r="BB1071" s="849">
        <f t="shared" si="2412"/>
        <v>0</v>
      </c>
      <c r="BC1071" s="570"/>
      <c r="BD1071" s="391">
        <f t="shared" si="2461"/>
        <v>0</v>
      </c>
      <c r="BE1071" s="386">
        <f t="shared" si="2462"/>
        <v>0</v>
      </c>
      <c r="BF1071" s="366" t="str">
        <f t="shared" si="2476"/>
        <v xml:space="preserve">    </v>
      </c>
      <c r="BG1071" s="849">
        <f t="shared" si="2413"/>
        <v>0</v>
      </c>
      <c r="BH1071" s="570"/>
      <c r="BI1071" s="391">
        <f t="shared" si="2463"/>
        <v>0</v>
      </c>
      <c r="BJ1071" s="386">
        <f t="shared" si="2464"/>
        <v>0</v>
      </c>
      <c r="BK1071" s="366" t="str">
        <f t="shared" si="2477"/>
        <v xml:space="preserve">    </v>
      </c>
      <c r="BM1071" s="383">
        <f t="shared" si="2414"/>
        <v>0</v>
      </c>
      <c r="BN1071" s="7"/>
    </row>
    <row r="1072" spans="1:66" s="5" customFormat="1" ht="12.75">
      <c r="A1072" s="633">
        <v>12</v>
      </c>
      <c r="B1072" s="895" t="str">
        <f t="shared" si="2465"/>
        <v>Telecommunications &amp; Utilities</v>
      </c>
      <c r="C1072" s="377">
        <f t="shared" si="2415"/>
        <v>0</v>
      </c>
      <c r="D1072" s="659">
        <f t="shared" si="2402"/>
        <v>0</v>
      </c>
      <c r="E1072" s="570"/>
      <c r="F1072" s="391">
        <f t="shared" si="2441"/>
        <v>0</v>
      </c>
      <c r="G1072" s="386">
        <f t="shared" si="2442"/>
        <v>0</v>
      </c>
      <c r="H1072" s="366" t="str">
        <f t="shared" si="2466"/>
        <v xml:space="preserve">    </v>
      </c>
      <c r="I1072" s="849">
        <f t="shared" si="2403"/>
        <v>0</v>
      </c>
      <c r="J1072" s="570"/>
      <c r="K1072" s="391">
        <f t="shared" si="2443"/>
        <v>0</v>
      </c>
      <c r="L1072" s="386">
        <f t="shared" si="2444"/>
        <v>0</v>
      </c>
      <c r="M1072" s="366" t="str">
        <f t="shared" si="2467"/>
        <v xml:space="preserve">    </v>
      </c>
      <c r="N1072" s="849">
        <f t="shared" si="2404"/>
        <v>0</v>
      </c>
      <c r="O1072" s="570"/>
      <c r="P1072" s="391">
        <f t="shared" si="2445"/>
        <v>0</v>
      </c>
      <c r="Q1072" s="386">
        <f t="shared" si="2446"/>
        <v>0</v>
      </c>
      <c r="R1072" s="366" t="str">
        <f t="shared" si="2468"/>
        <v xml:space="preserve">    </v>
      </c>
      <c r="S1072" s="849">
        <f t="shared" si="2405"/>
        <v>0</v>
      </c>
      <c r="T1072" s="570"/>
      <c r="U1072" s="391">
        <f t="shared" si="2447"/>
        <v>0</v>
      </c>
      <c r="V1072" s="386">
        <f t="shared" si="2448"/>
        <v>0</v>
      </c>
      <c r="W1072" s="366" t="str">
        <f t="shared" si="2469"/>
        <v xml:space="preserve">    </v>
      </c>
      <c r="X1072" s="849">
        <f t="shared" si="2406"/>
        <v>0</v>
      </c>
      <c r="Y1072" s="570"/>
      <c r="Z1072" s="391">
        <f t="shared" si="2449"/>
        <v>0</v>
      </c>
      <c r="AA1072" s="386">
        <f t="shared" si="2450"/>
        <v>0</v>
      </c>
      <c r="AB1072" s="366" t="str">
        <f t="shared" si="2470"/>
        <v xml:space="preserve">    </v>
      </c>
      <c r="AC1072" s="849">
        <f t="shared" si="2407"/>
        <v>0</v>
      </c>
      <c r="AD1072" s="570"/>
      <c r="AE1072" s="391">
        <f t="shared" si="2451"/>
        <v>0</v>
      </c>
      <c r="AF1072" s="386">
        <f t="shared" si="2452"/>
        <v>0</v>
      </c>
      <c r="AG1072" s="366" t="str">
        <f t="shared" si="2471"/>
        <v xml:space="preserve">    </v>
      </c>
      <c r="AH1072" s="849">
        <f t="shared" si="2408"/>
        <v>0</v>
      </c>
      <c r="AI1072" s="570"/>
      <c r="AJ1072" s="391">
        <f t="shared" si="2453"/>
        <v>0</v>
      </c>
      <c r="AK1072" s="386">
        <f t="shared" si="2454"/>
        <v>0</v>
      </c>
      <c r="AL1072" s="366" t="str">
        <f t="shared" si="2472"/>
        <v xml:space="preserve">    </v>
      </c>
      <c r="AM1072" s="849">
        <f t="shared" si="2409"/>
        <v>0</v>
      </c>
      <c r="AN1072" s="570"/>
      <c r="AO1072" s="391">
        <f t="shared" si="2455"/>
        <v>0</v>
      </c>
      <c r="AP1072" s="386">
        <f t="shared" si="2456"/>
        <v>0</v>
      </c>
      <c r="AQ1072" s="366" t="str">
        <f t="shared" si="2473"/>
        <v xml:space="preserve">    </v>
      </c>
      <c r="AR1072" s="849">
        <f t="shared" si="2410"/>
        <v>0</v>
      </c>
      <c r="AS1072" s="570"/>
      <c r="AT1072" s="391">
        <f t="shared" si="2457"/>
        <v>0</v>
      </c>
      <c r="AU1072" s="386">
        <f t="shared" si="2458"/>
        <v>0</v>
      </c>
      <c r="AV1072" s="366" t="str">
        <f t="shared" si="2474"/>
        <v xml:space="preserve">    </v>
      </c>
      <c r="AW1072" s="849">
        <f t="shared" si="2411"/>
        <v>0</v>
      </c>
      <c r="AX1072" s="570"/>
      <c r="AY1072" s="391">
        <f t="shared" si="2459"/>
        <v>0</v>
      </c>
      <c r="AZ1072" s="386">
        <f t="shared" si="2460"/>
        <v>0</v>
      </c>
      <c r="BA1072" s="366" t="str">
        <f t="shared" si="2475"/>
        <v xml:space="preserve">    </v>
      </c>
      <c r="BB1072" s="849">
        <f t="shared" si="2412"/>
        <v>0</v>
      </c>
      <c r="BC1072" s="570"/>
      <c r="BD1072" s="391">
        <f t="shared" si="2461"/>
        <v>0</v>
      </c>
      <c r="BE1072" s="386">
        <f t="shared" si="2462"/>
        <v>0</v>
      </c>
      <c r="BF1072" s="366" t="str">
        <f t="shared" si="2476"/>
        <v xml:space="preserve">    </v>
      </c>
      <c r="BG1072" s="849">
        <f t="shared" si="2413"/>
        <v>0</v>
      </c>
      <c r="BH1072" s="570"/>
      <c r="BI1072" s="391">
        <f t="shared" si="2463"/>
        <v>0</v>
      </c>
      <c r="BJ1072" s="386">
        <f t="shared" si="2464"/>
        <v>0</v>
      </c>
      <c r="BK1072" s="366" t="str">
        <f t="shared" si="2477"/>
        <v xml:space="preserve">    </v>
      </c>
      <c r="BM1072" s="383">
        <f t="shared" si="2414"/>
        <v>0</v>
      </c>
      <c r="BN1072" s="7"/>
    </row>
    <row r="1073" spans="1:66" s="5" customFormat="1" ht="22.5">
      <c r="A1073" s="633">
        <v>13</v>
      </c>
      <c r="B1073" s="895" t="str">
        <f t="shared" si="2465"/>
        <v>Minor Equipment/Furniture/Fixtures (per BHS Policy)</v>
      </c>
      <c r="C1073" s="377">
        <f t="shared" si="2415"/>
        <v>0</v>
      </c>
      <c r="D1073" s="659">
        <f t="shared" si="2402"/>
        <v>0</v>
      </c>
      <c r="E1073" s="570"/>
      <c r="F1073" s="391">
        <f t="shared" si="2441"/>
        <v>0</v>
      </c>
      <c r="G1073" s="386">
        <f t="shared" si="2442"/>
        <v>0</v>
      </c>
      <c r="H1073" s="366" t="str">
        <f t="shared" si="2466"/>
        <v xml:space="preserve">    </v>
      </c>
      <c r="I1073" s="849">
        <f t="shared" si="2403"/>
        <v>0</v>
      </c>
      <c r="J1073" s="570"/>
      <c r="K1073" s="391">
        <f t="shared" si="2443"/>
        <v>0</v>
      </c>
      <c r="L1073" s="386">
        <f t="shared" si="2444"/>
        <v>0</v>
      </c>
      <c r="M1073" s="366" t="str">
        <f t="shared" si="2467"/>
        <v xml:space="preserve">    </v>
      </c>
      <c r="N1073" s="849">
        <f t="shared" si="2404"/>
        <v>0</v>
      </c>
      <c r="O1073" s="570"/>
      <c r="P1073" s="391">
        <f t="shared" si="2445"/>
        <v>0</v>
      </c>
      <c r="Q1073" s="386">
        <f t="shared" si="2446"/>
        <v>0</v>
      </c>
      <c r="R1073" s="366" t="str">
        <f t="shared" si="2468"/>
        <v xml:space="preserve">    </v>
      </c>
      <c r="S1073" s="849">
        <f t="shared" si="2405"/>
        <v>0</v>
      </c>
      <c r="T1073" s="570"/>
      <c r="U1073" s="391">
        <f t="shared" si="2447"/>
        <v>0</v>
      </c>
      <c r="V1073" s="386">
        <f t="shared" si="2448"/>
        <v>0</v>
      </c>
      <c r="W1073" s="366" t="str">
        <f t="shared" si="2469"/>
        <v xml:space="preserve">    </v>
      </c>
      <c r="X1073" s="849">
        <f t="shared" si="2406"/>
        <v>0</v>
      </c>
      <c r="Y1073" s="570"/>
      <c r="Z1073" s="391">
        <f t="shared" si="2449"/>
        <v>0</v>
      </c>
      <c r="AA1073" s="386">
        <f t="shared" si="2450"/>
        <v>0</v>
      </c>
      <c r="AB1073" s="366" t="str">
        <f t="shared" si="2470"/>
        <v xml:space="preserve">    </v>
      </c>
      <c r="AC1073" s="849">
        <f t="shared" si="2407"/>
        <v>0</v>
      </c>
      <c r="AD1073" s="570"/>
      <c r="AE1073" s="391">
        <f t="shared" si="2451"/>
        <v>0</v>
      </c>
      <c r="AF1073" s="386">
        <f t="shared" si="2452"/>
        <v>0</v>
      </c>
      <c r="AG1073" s="366" t="str">
        <f t="shared" si="2471"/>
        <v xml:space="preserve">    </v>
      </c>
      <c r="AH1073" s="849">
        <f t="shared" si="2408"/>
        <v>0</v>
      </c>
      <c r="AI1073" s="570"/>
      <c r="AJ1073" s="391">
        <f t="shared" si="2453"/>
        <v>0</v>
      </c>
      <c r="AK1073" s="386">
        <f t="shared" si="2454"/>
        <v>0</v>
      </c>
      <c r="AL1073" s="366" t="str">
        <f t="shared" si="2472"/>
        <v xml:space="preserve">    </v>
      </c>
      <c r="AM1073" s="849">
        <f t="shared" si="2409"/>
        <v>0</v>
      </c>
      <c r="AN1073" s="570"/>
      <c r="AO1073" s="391">
        <f t="shared" si="2455"/>
        <v>0</v>
      </c>
      <c r="AP1073" s="386">
        <f t="shared" si="2456"/>
        <v>0</v>
      </c>
      <c r="AQ1073" s="366" t="str">
        <f t="shared" si="2473"/>
        <v xml:space="preserve">    </v>
      </c>
      <c r="AR1073" s="849">
        <f t="shared" si="2410"/>
        <v>0</v>
      </c>
      <c r="AS1073" s="570"/>
      <c r="AT1073" s="391">
        <f t="shared" si="2457"/>
        <v>0</v>
      </c>
      <c r="AU1073" s="386">
        <f t="shared" si="2458"/>
        <v>0</v>
      </c>
      <c r="AV1073" s="366" t="str">
        <f t="shared" si="2474"/>
        <v xml:space="preserve">    </v>
      </c>
      <c r="AW1073" s="849">
        <f t="shared" si="2411"/>
        <v>0</v>
      </c>
      <c r="AX1073" s="570"/>
      <c r="AY1073" s="391">
        <f t="shared" si="2459"/>
        <v>0</v>
      </c>
      <c r="AZ1073" s="386">
        <f t="shared" si="2460"/>
        <v>0</v>
      </c>
      <c r="BA1073" s="366" t="str">
        <f t="shared" si="2475"/>
        <v xml:space="preserve">    </v>
      </c>
      <c r="BB1073" s="849">
        <f t="shared" si="2412"/>
        <v>0</v>
      </c>
      <c r="BC1073" s="570"/>
      <c r="BD1073" s="391">
        <f t="shared" si="2461"/>
        <v>0</v>
      </c>
      <c r="BE1073" s="386">
        <f t="shared" si="2462"/>
        <v>0</v>
      </c>
      <c r="BF1073" s="366" t="str">
        <f t="shared" si="2476"/>
        <v xml:space="preserve">    </v>
      </c>
      <c r="BG1073" s="849">
        <f t="shared" si="2413"/>
        <v>0</v>
      </c>
      <c r="BH1073" s="570"/>
      <c r="BI1073" s="391">
        <f t="shared" si="2463"/>
        <v>0</v>
      </c>
      <c r="BJ1073" s="386">
        <f t="shared" si="2464"/>
        <v>0</v>
      </c>
      <c r="BK1073" s="366" t="str">
        <f t="shared" si="2477"/>
        <v xml:space="preserve">    </v>
      </c>
      <c r="BM1073" s="383">
        <f t="shared" si="2414"/>
        <v>0</v>
      </c>
      <c r="BN1073" s="7"/>
    </row>
    <row r="1074" spans="1:66" s="5" customFormat="1" ht="22.5">
      <c r="A1074" s="633">
        <v>14</v>
      </c>
      <c r="B1074" s="895" t="str">
        <f t="shared" si="2465"/>
        <v>Supplies (Medical, Office, Printing &amp; Other Supplies)</v>
      </c>
      <c r="C1074" s="377">
        <f t="shared" si="2415"/>
        <v>0</v>
      </c>
      <c r="D1074" s="659">
        <f t="shared" si="2402"/>
        <v>0</v>
      </c>
      <c r="E1074" s="570"/>
      <c r="F1074" s="391">
        <f t="shared" si="2441"/>
        <v>0</v>
      </c>
      <c r="G1074" s="386">
        <f t="shared" si="2442"/>
        <v>0</v>
      </c>
      <c r="H1074" s="366" t="str">
        <f t="shared" si="2466"/>
        <v xml:space="preserve">    </v>
      </c>
      <c r="I1074" s="849">
        <f t="shared" si="2403"/>
        <v>0</v>
      </c>
      <c r="J1074" s="570"/>
      <c r="K1074" s="391">
        <f t="shared" si="2443"/>
        <v>0</v>
      </c>
      <c r="L1074" s="386">
        <f t="shared" si="2444"/>
        <v>0</v>
      </c>
      <c r="M1074" s="366" t="str">
        <f t="shared" si="2467"/>
        <v xml:space="preserve">    </v>
      </c>
      <c r="N1074" s="849">
        <f t="shared" si="2404"/>
        <v>0</v>
      </c>
      <c r="O1074" s="570"/>
      <c r="P1074" s="391">
        <f t="shared" si="2445"/>
        <v>0</v>
      </c>
      <c r="Q1074" s="386">
        <f t="shared" si="2446"/>
        <v>0</v>
      </c>
      <c r="R1074" s="366" t="str">
        <f t="shared" si="2468"/>
        <v xml:space="preserve">    </v>
      </c>
      <c r="S1074" s="849">
        <f t="shared" si="2405"/>
        <v>0</v>
      </c>
      <c r="T1074" s="570"/>
      <c r="U1074" s="391">
        <f t="shared" si="2447"/>
        <v>0</v>
      </c>
      <c r="V1074" s="386">
        <f t="shared" si="2448"/>
        <v>0</v>
      </c>
      <c r="W1074" s="366" t="str">
        <f t="shared" si="2469"/>
        <v xml:space="preserve">    </v>
      </c>
      <c r="X1074" s="849">
        <f t="shared" si="2406"/>
        <v>0</v>
      </c>
      <c r="Y1074" s="570"/>
      <c r="Z1074" s="391">
        <f t="shared" si="2449"/>
        <v>0</v>
      </c>
      <c r="AA1074" s="386">
        <f t="shared" si="2450"/>
        <v>0</v>
      </c>
      <c r="AB1074" s="366" t="str">
        <f t="shared" si="2470"/>
        <v xml:space="preserve">    </v>
      </c>
      <c r="AC1074" s="849">
        <f t="shared" si="2407"/>
        <v>0</v>
      </c>
      <c r="AD1074" s="570"/>
      <c r="AE1074" s="391">
        <f t="shared" si="2451"/>
        <v>0</v>
      </c>
      <c r="AF1074" s="386">
        <f t="shared" si="2452"/>
        <v>0</v>
      </c>
      <c r="AG1074" s="366" t="str">
        <f t="shared" si="2471"/>
        <v xml:space="preserve">    </v>
      </c>
      <c r="AH1074" s="849">
        <f t="shared" si="2408"/>
        <v>0</v>
      </c>
      <c r="AI1074" s="570"/>
      <c r="AJ1074" s="391">
        <f t="shared" si="2453"/>
        <v>0</v>
      </c>
      <c r="AK1074" s="386">
        <f t="shared" si="2454"/>
        <v>0</v>
      </c>
      <c r="AL1074" s="366" t="str">
        <f t="shared" si="2472"/>
        <v xml:space="preserve">    </v>
      </c>
      <c r="AM1074" s="849">
        <f t="shared" si="2409"/>
        <v>0</v>
      </c>
      <c r="AN1074" s="570"/>
      <c r="AO1074" s="391">
        <f t="shared" si="2455"/>
        <v>0</v>
      </c>
      <c r="AP1074" s="386">
        <f t="shared" si="2456"/>
        <v>0</v>
      </c>
      <c r="AQ1074" s="366" t="str">
        <f t="shared" si="2473"/>
        <v xml:space="preserve">    </v>
      </c>
      <c r="AR1074" s="849">
        <f t="shared" si="2410"/>
        <v>0</v>
      </c>
      <c r="AS1074" s="570"/>
      <c r="AT1074" s="391">
        <f t="shared" si="2457"/>
        <v>0</v>
      </c>
      <c r="AU1074" s="386">
        <f t="shared" si="2458"/>
        <v>0</v>
      </c>
      <c r="AV1074" s="366" t="str">
        <f t="shared" si="2474"/>
        <v xml:space="preserve">    </v>
      </c>
      <c r="AW1074" s="849">
        <f t="shared" si="2411"/>
        <v>0</v>
      </c>
      <c r="AX1074" s="570"/>
      <c r="AY1074" s="391">
        <f t="shared" si="2459"/>
        <v>0</v>
      </c>
      <c r="AZ1074" s="386">
        <f t="shared" si="2460"/>
        <v>0</v>
      </c>
      <c r="BA1074" s="366" t="str">
        <f t="shared" si="2475"/>
        <v xml:space="preserve">    </v>
      </c>
      <c r="BB1074" s="849">
        <f t="shared" si="2412"/>
        <v>0</v>
      </c>
      <c r="BC1074" s="570"/>
      <c r="BD1074" s="391">
        <f t="shared" si="2461"/>
        <v>0</v>
      </c>
      <c r="BE1074" s="386">
        <f t="shared" si="2462"/>
        <v>0</v>
      </c>
      <c r="BF1074" s="366" t="str">
        <f t="shared" si="2476"/>
        <v xml:space="preserve">    </v>
      </c>
      <c r="BG1074" s="849">
        <f t="shared" si="2413"/>
        <v>0</v>
      </c>
      <c r="BH1074" s="570"/>
      <c r="BI1074" s="391">
        <f t="shared" si="2463"/>
        <v>0</v>
      </c>
      <c r="BJ1074" s="386">
        <f t="shared" si="2464"/>
        <v>0</v>
      </c>
      <c r="BK1074" s="366" t="str">
        <f t="shared" si="2477"/>
        <v xml:space="preserve">    </v>
      </c>
      <c r="BM1074" s="383">
        <f t="shared" si="2414"/>
        <v>0</v>
      </c>
      <c r="BN1074" s="7"/>
    </row>
    <row r="1075" spans="1:66" s="5" customFormat="1" ht="12.75">
      <c r="A1075" s="633">
        <v>15</v>
      </c>
      <c r="B1075" s="895" t="str">
        <f t="shared" si="2465"/>
        <v>Drug Testing</v>
      </c>
      <c r="C1075" s="377">
        <f t="shared" si="2415"/>
        <v>0</v>
      </c>
      <c r="D1075" s="659">
        <f t="shared" si="2402"/>
        <v>0</v>
      </c>
      <c r="E1075" s="570"/>
      <c r="F1075" s="391">
        <f t="shared" si="2441"/>
        <v>0</v>
      </c>
      <c r="G1075" s="386">
        <f t="shared" si="2442"/>
        <v>0</v>
      </c>
      <c r="H1075" s="366" t="str">
        <f t="shared" si="2466"/>
        <v xml:space="preserve">    </v>
      </c>
      <c r="I1075" s="849">
        <f t="shared" si="2403"/>
        <v>0</v>
      </c>
      <c r="J1075" s="570"/>
      <c r="K1075" s="391">
        <f t="shared" si="2443"/>
        <v>0</v>
      </c>
      <c r="L1075" s="386">
        <f t="shared" si="2444"/>
        <v>0</v>
      </c>
      <c r="M1075" s="366" t="str">
        <f t="shared" si="2467"/>
        <v xml:space="preserve">    </v>
      </c>
      <c r="N1075" s="849">
        <f t="shared" si="2404"/>
        <v>0</v>
      </c>
      <c r="O1075" s="570"/>
      <c r="P1075" s="391">
        <f t="shared" si="2445"/>
        <v>0</v>
      </c>
      <c r="Q1075" s="386">
        <f t="shared" si="2446"/>
        <v>0</v>
      </c>
      <c r="R1075" s="366" t="str">
        <f t="shared" si="2468"/>
        <v xml:space="preserve">    </v>
      </c>
      <c r="S1075" s="849">
        <f t="shared" si="2405"/>
        <v>0</v>
      </c>
      <c r="T1075" s="570"/>
      <c r="U1075" s="391">
        <f t="shared" si="2447"/>
        <v>0</v>
      </c>
      <c r="V1075" s="386">
        <f t="shared" si="2448"/>
        <v>0</v>
      </c>
      <c r="W1075" s="366" t="str">
        <f t="shared" si="2469"/>
        <v xml:space="preserve">    </v>
      </c>
      <c r="X1075" s="849">
        <f t="shared" si="2406"/>
        <v>0</v>
      </c>
      <c r="Y1075" s="570"/>
      <c r="Z1075" s="391">
        <f t="shared" si="2449"/>
        <v>0</v>
      </c>
      <c r="AA1075" s="386">
        <f t="shared" si="2450"/>
        <v>0</v>
      </c>
      <c r="AB1075" s="366" t="str">
        <f t="shared" si="2470"/>
        <v xml:space="preserve">    </v>
      </c>
      <c r="AC1075" s="849">
        <f t="shared" si="2407"/>
        <v>0</v>
      </c>
      <c r="AD1075" s="570"/>
      <c r="AE1075" s="391">
        <f t="shared" si="2451"/>
        <v>0</v>
      </c>
      <c r="AF1075" s="386">
        <f t="shared" si="2452"/>
        <v>0</v>
      </c>
      <c r="AG1075" s="366" t="str">
        <f t="shared" si="2471"/>
        <v xml:space="preserve">    </v>
      </c>
      <c r="AH1075" s="849">
        <f t="shared" si="2408"/>
        <v>0</v>
      </c>
      <c r="AI1075" s="570"/>
      <c r="AJ1075" s="391">
        <f t="shared" si="2453"/>
        <v>0</v>
      </c>
      <c r="AK1075" s="386">
        <f t="shared" si="2454"/>
        <v>0</v>
      </c>
      <c r="AL1075" s="366" t="str">
        <f t="shared" si="2472"/>
        <v xml:space="preserve">    </v>
      </c>
      <c r="AM1075" s="849">
        <f t="shared" si="2409"/>
        <v>0</v>
      </c>
      <c r="AN1075" s="570"/>
      <c r="AO1075" s="391">
        <f t="shared" si="2455"/>
        <v>0</v>
      </c>
      <c r="AP1075" s="386">
        <f t="shared" si="2456"/>
        <v>0</v>
      </c>
      <c r="AQ1075" s="366" t="str">
        <f t="shared" si="2473"/>
        <v xml:space="preserve">    </v>
      </c>
      <c r="AR1075" s="849">
        <f t="shared" si="2410"/>
        <v>0</v>
      </c>
      <c r="AS1075" s="570"/>
      <c r="AT1075" s="391">
        <f t="shared" si="2457"/>
        <v>0</v>
      </c>
      <c r="AU1075" s="386">
        <f t="shared" si="2458"/>
        <v>0</v>
      </c>
      <c r="AV1075" s="366" t="str">
        <f t="shared" si="2474"/>
        <v xml:space="preserve">    </v>
      </c>
      <c r="AW1075" s="849">
        <f t="shared" si="2411"/>
        <v>0</v>
      </c>
      <c r="AX1075" s="570"/>
      <c r="AY1075" s="391">
        <f t="shared" si="2459"/>
        <v>0</v>
      </c>
      <c r="AZ1075" s="386">
        <f t="shared" si="2460"/>
        <v>0</v>
      </c>
      <c r="BA1075" s="366" t="str">
        <f t="shared" si="2475"/>
        <v xml:space="preserve">    </v>
      </c>
      <c r="BB1075" s="849">
        <f t="shared" si="2412"/>
        <v>0</v>
      </c>
      <c r="BC1075" s="570"/>
      <c r="BD1075" s="391">
        <f t="shared" si="2461"/>
        <v>0</v>
      </c>
      <c r="BE1075" s="386">
        <f t="shared" si="2462"/>
        <v>0</v>
      </c>
      <c r="BF1075" s="366" t="str">
        <f t="shared" si="2476"/>
        <v xml:space="preserve">    </v>
      </c>
      <c r="BG1075" s="849">
        <f t="shared" si="2413"/>
        <v>0</v>
      </c>
      <c r="BH1075" s="570"/>
      <c r="BI1075" s="391">
        <f t="shared" si="2463"/>
        <v>0</v>
      </c>
      <c r="BJ1075" s="386">
        <f t="shared" si="2464"/>
        <v>0</v>
      </c>
      <c r="BK1075" s="366" t="str">
        <f t="shared" si="2477"/>
        <v xml:space="preserve">    </v>
      </c>
      <c r="BM1075" s="383">
        <f t="shared" si="2414"/>
        <v>0</v>
      </c>
      <c r="BN1075" s="7"/>
    </row>
    <row r="1076" spans="1:66" s="5" customFormat="1" ht="12.75">
      <c r="A1076" s="633">
        <v>16</v>
      </c>
      <c r="B1076" s="895" t="str">
        <f t="shared" si="2465"/>
        <v>Laboratory Services/non-drug testing</v>
      </c>
      <c r="C1076" s="377">
        <f t="shared" si="2415"/>
        <v>0</v>
      </c>
      <c r="D1076" s="659">
        <f t="shared" si="2402"/>
        <v>0</v>
      </c>
      <c r="E1076" s="570"/>
      <c r="F1076" s="391">
        <f t="shared" si="2441"/>
        <v>0</v>
      </c>
      <c r="G1076" s="386">
        <f t="shared" si="2442"/>
        <v>0</v>
      </c>
      <c r="H1076" s="366" t="str">
        <f t="shared" si="2466"/>
        <v xml:space="preserve">    </v>
      </c>
      <c r="I1076" s="849">
        <f t="shared" si="2403"/>
        <v>0</v>
      </c>
      <c r="J1076" s="570"/>
      <c r="K1076" s="391">
        <f t="shared" si="2443"/>
        <v>0</v>
      </c>
      <c r="L1076" s="386">
        <f t="shared" si="2444"/>
        <v>0</v>
      </c>
      <c r="M1076" s="366" t="str">
        <f t="shared" si="2467"/>
        <v xml:space="preserve">    </v>
      </c>
      <c r="N1076" s="849">
        <f t="shared" si="2404"/>
        <v>0</v>
      </c>
      <c r="O1076" s="570"/>
      <c r="P1076" s="391">
        <f t="shared" si="2445"/>
        <v>0</v>
      </c>
      <c r="Q1076" s="386">
        <f t="shared" si="2446"/>
        <v>0</v>
      </c>
      <c r="R1076" s="366" t="str">
        <f t="shared" si="2468"/>
        <v xml:space="preserve">    </v>
      </c>
      <c r="S1076" s="849">
        <f t="shared" si="2405"/>
        <v>0</v>
      </c>
      <c r="T1076" s="570"/>
      <c r="U1076" s="391">
        <f t="shared" si="2447"/>
        <v>0</v>
      </c>
      <c r="V1076" s="386">
        <f t="shared" si="2448"/>
        <v>0</v>
      </c>
      <c r="W1076" s="366" t="str">
        <f t="shared" si="2469"/>
        <v xml:space="preserve">    </v>
      </c>
      <c r="X1076" s="849">
        <f t="shared" si="2406"/>
        <v>0</v>
      </c>
      <c r="Y1076" s="570"/>
      <c r="Z1076" s="391">
        <f t="shared" si="2449"/>
        <v>0</v>
      </c>
      <c r="AA1076" s="386">
        <f t="shared" si="2450"/>
        <v>0</v>
      </c>
      <c r="AB1076" s="366" t="str">
        <f t="shared" si="2470"/>
        <v xml:space="preserve">    </v>
      </c>
      <c r="AC1076" s="849">
        <f t="shared" si="2407"/>
        <v>0</v>
      </c>
      <c r="AD1076" s="570"/>
      <c r="AE1076" s="391">
        <f t="shared" si="2451"/>
        <v>0</v>
      </c>
      <c r="AF1076" s="386">
        <f t="shared" si="2452"/>
        <v>0</v>
      </c>
      <c r="AG1076" s="366" t="str">
        <f t="shared" si="2471"/>
        <v xml:space="preserve">    </v>
      </c>
      <c r="AH1076" s="849">
        <f t="shared" si="2408"/>
        <v>0</v>
      </c>
      <c r="AI1076" s="570"/>
      <c r="AJ1076" s="391">
        <f t="shared" si="2453"/>
        <v>0</v>
      </c>
      <c r="AK1076" s="386">
        <f t="shared" si="2454"/>
        <v>0</v>
      </c>
      <c r="AL1076" s="366" t="str">
        <f t="shared" si="2472"/>
        <v xml:space="preserve">    </v>
      </c>
      <c r="AM1076" s="849">
        <f t="shared" si="2409"/>
        <v>0</v>
      </c>
      <c r="AN1076" s="570"/>
      <c r="AO1076" s="391">
        <f t="shared" si="2455"/>
        <v>0</v>
      </c>
      <c r="AP1076" s="386">
        <f t="shared" si="2456"/>
        <v>0</v>
      </c>
      <c r="AQ1076" s="366" t="str">
        <f t="shared" si="2473"/>
        <v xml:space="preserve">    </v>
      </c>
      <c r="AR1076" s="849">
        <f t="shared" si="2410"/>
        <v>0</v>
      </c>
      <c r="AS1076" s="570"/>
      <c r="AT1076" s="391">
        <f t="shared" si="2457"/>
        <v>0</v>
      </c>
      <c r="AU1076" s="386">
        <f t="shared" si="2458"/>
        <v>0</v>
      </c>
      <c r="AV1076" s="366" t="str">
        <f t="shared" si="2474"/>
        <v xml:space="preserve">    </v>
      </c>
      <c r="AW1076" s="849">
        <f t="shared" si="2411"/>
        <v>0</v>
      </c>
      <c r="AX1076" s="570"/>
      <c r="AY1076" s="391">
        <f t="shared" si="2459"/>
        <v>0</v>
      </c>
      <c r="AZ1076" s="386">
        <f t="shared" si="2460"/>
        <v>0</v>
      </c>
      <c r="BA1076" s="366" t="str">
        <f t="shared" si="2475"/>
        <v xml:space="preserve">    </v>
      </c>
      <c r="BB1076" s="849">
        <f t="shared" si="2412"/>
        <v>0</v>
      </c>
      <c r="BC1076" s="570"/>
      <c r="BD1076" s="391">
        <f t="shared" si="2461"/>
        <v>0</v>
      </c>
      <c r="BE1076" s="386">
        <f t="shared" si="2462"/>
        <v>0</v>
      </c>
      <c r="BF1076" s="366" t="str">
        <f t="shared" si="2476"/>
        <v xml:space="preserve">    </v>
      </c>
      <c r="BG1076" s="849">
        <f t="shared" si="2413"/>
        <v>0</v>
      </c>
      <c r="BH1076" s="570"/>
      <c r="BI1076" s="391">
        <f t="shared" si="2463"/>
        <v>0</v>
      </c>
      <c r="BJ1076" s="386">
        <f t="shared" si="2464"/>
        <v>0</v>
      </c>
      <c r="BK1076" s="366" t="str">
        <f t="shared" si="2477"/>
        <v xml:space="preserve">    </v>
      </c>
      <c r="BM1076" s="383">
        <f t="shared" si="2414"/>
        <v>0</v>
      </c>
      <c r="BN1076" s="7"/>
    </row>
    <row r="1077" spans="1:66" s="5" customFormat="1" ht="12.75">
      <c r="A1077" s="633">
        <v>17</v>
      </c>
      <c r="B1077" s="895" t="str">
        <f t="shared" si="2465"/>
        <v>Pharmaceutical</v>
      </c>
      <c r="C1077" s="377">
        <f t="shared" si="2415"/>
        <v>0</v>
      </c>
      <c r="D1077" s="659">
        <f t="shared" si="2402"/>
        <v>0</v>
      </c>
      <c r="E1077" s="570"/>
      <c r="F1077" s="391">
        <f t="shared" si="2441"/>
        <v>0</v>
      </c>
      <c r="G1077" s="386">
        <f t="shared" si="2442"/>
        <v>0</v>
      </c>
      <c r="H1077" s="366" t="str">
        <f t="shared" si="2466"/>
        <v xml:space="preserve">    </v>
      </c>
      <c r="I1077" s="849">
        <f t="shared" si="2403"/>
        <v>0</v>
      </c>
      <c r="J1077" s="570"/>
      <c r="K1077" s="391">
        <f t="shared" si="2443"/>
        <v>0</v>
      </c>
      <c r="L1077" s="386">
        <f t="shared" si="2444"/>
        <v>0</v>
      </c>
      <c r="M1077" s="366" t="str">
        <f t="shared" si="2467"/>
        <v xml:space="preserve">    </v>
      </c>
      <c r="N1077" s="849">
        <f t="shared" si="2404"/>
        <v>0</v>
      </c>
      <c r="O1077" s="570"/>
      <c r="P1077" s="391">
        <f t="shared" si="2445"/>
        <v>0</v>
      </c>
      <c r="Q1077" s="386">
        <f t="shared" si="2446"/>
        <v>0</v>
      </c>
      <c r="R1077" s="366" t="str">
        <f t="shared" si="2468"/>
        <v xml:space="preserve">    </v>
      </c>
      <c r="S1077" s="849">
        <f t="shared" si="2405"/>
        <v>0</v>
      </c>
      <c r="T1077" s="570"/>
      <c r="U1077" s="391">
        <f t="shared" si="2447"/>
        <v>0</v>
      </c>
      <c r="V1077" s="386">
        <f t="shared" si="2448"/>
        <v>0</v>
      </c>
      <c r="W1077" s="366" t="str">
        <f t="shared" si="2469"/>
        <v xml:space="preserve">    </v>
      </c>
      <c r="X1077" s="849">
        <f t="shared" si="2406"/>
        <v>0</v>
      </c>
      <c r="Y1077" s="570"/>
      <c r="Z1077" s="391">
        <f t="shared" si="2449"/>
        <v>0</v>
      </c>
      <c r="AA1077" s="386">
        <f t="shared" si="2450"/>
        <v>0</v>
      </c>
      <c r="AB1077" s="366" t="str">
        <f t="shared" si="2470"/>
        <v xml:space="preserve">    </v>
      </c>
      <c r="AC1077" s="849">
        <f t="shared" si="2407"/>
        <v>0</v>
      </c>
      <c r="AD1077" s="570"/>
      <c r="AE1077" s="391">
        <f t="shared" si="2451"/>
        <v>0</v>
      </c>
      <c r="AF1077" s="386">
        <f t="shared" si="2452"/>
        <v>0</v>
      </c>
      <c r="AG1077" s="366" t="str">
        <f t="shared" si="2471"/>
        <v xml:space="preserve">    </v>
      </c>
      <c r="AH1077" s="849">
        <f t="shared" si="2408"/>
        <v>0</v>
      </c>
      <c r="AI1077" s="570"/>
      <c r="AJ1077" s="391">
        <f t="shared" si="2453"/>
        <v>0</v>
      </c>
      <c r="AK1077" s="386">
        <f t="shared" si="2454"/>
        <v>0</v>
      </c>
      <c r="AL1077" s="366" t="str">
        <f t="shared" si="2472"/>
        <v xml:space="preserve">    </v>
      </c>
      <c r="AM1077" s="849">
        <f t="shared" si="2409"/>
        <v>0</v>
      </c>
      <c r="AN1077" s="570"/>
      <c r="AO1077" s="391">
        <f t="shared" si="2455"/>
        <v>0</v>
      </c>
      <c r="AP1077" s="386">
        <f t="shared" si="2456"/>
        <v>0</v>
      </c>
      <c r="AQ1077" s="366" t="str">
        <f t="shared" si="2473"/>
        <v xml:space="preserve">    </v>
      </c>
      <c r="AR1077" s="849">
        <f t="shared" si="2410"/>
        <v>0</v>
      </c>
      <c r="AS1077" s="570"/>
      <c r="AT1077" s="391">
        <f t="shared" si="2457"/>
        <v>0</v>
      </c>
      <c r="AU1077" s="386">
        <f t="shared" si="2458"/>
        <v>0</v>
      </c>
      <c r="AV1077" s="366" t="str">
        <f t="shared" si="2474"/>
        <v xml:space="preserve">    </v>
      </c>
      <c r="AW1077" s="849">
        <f t="shared" si="2411"/>
        <v>0</v>
      </c>
      <c r="AX1077" s="570"/>
      <c r="AY1077" s="391">
        <f t="shared" si="2459"/>
        <v>0</v>
      </c>
      <c r="AZ1077" s="386">
        <f t="shared" si="2460"/>
        <v>0</v>
      </c>
      <c r="BA1077" s="366" t="str">
        <f t="shared" si="2475"/>
        <v xml:space="preserve">    </v>
      </c>
      <c r="BB1077" s="849">
        <f t="shared" si="2412"/>
        <v>0</v>
      </c>
      <c r="BC1077" s="570"/>
      <c r="BD1077" s="391">
        <f t="shared" si="2461"/>
        <v>0</v>
      </c>
      <c r="BE1077" s="386">
        <f t="shared" si="2462"/>
        <v>0</v>
      </c>
      <c r="BF1077" s="366" t="str">
        <f t="shared" si="2476"/>
        <v xml:space="preserve">    </v>
      </c>
      <c r="BG1077" s="849">
        <f t="shared" si="2413"/>
        <v>0</v>
      </c>
      <c r="BH1077" s="570"/>
      <c r="BI1077" s="391">
        <f t="shared" si="2463"/>
        <v>0</v>
      </c>
      <c r="BJ1077" s="386">
        <f t="shared" si="2464"/>
        <v>0</v>
      </c>
      <c r="BK1077" s="366" t="str">
        <f t="shared" si="2477"/>
        <v xml:space="preserve">    </v>
      </c>
      <c r="BM1077" s="383">
        <f t="shared" si="2414"/>
        <v>0</v>
      </c>
      <c r="BN1077" s="7"/>
    </row>
    <row r="1078" spans="1:66" s="5" customFormat="1" ht="12.75">
      <c r="A1078" s="633">
        <v>18</v>
      </c>
      <c r="B1078" s="895" t="str">
        <f t="shared" si="2465"/>
        <v>24 Hour Program:  Food &amp; Personal Need Items</v>
      </c>
      <c r="C1078" s="377">
        <f t="shared" si="2415"/>
        <v>0</v>
      </c>
      <c r="D1078" s="1030">
        <f t="shared" si="2402"/>
        <v>0</v>
      </c>
      <c r="E1078" s="570"/>
      <c r="F1078" s="391">
        <f t="shared" si="2441"/>
        <v>0</v>
      </c>
      <c r="G1078" s="386">
        <f t="shared" si="2442"/>
        <v>0</v>
      </c>
      <c r="H1078" s="366" t="str">
        <f t="shared" si="2466"/>
        <v xml:space="preserve">    </v>
      </c>
      <c r="I1078" s="850">
        <f t="shared" si="2403"/>
        <v>0</v>
      </c>
      <c r="J1078" s="570"/>
      <c r="K1078" s="391">
        <f t="shared" si="2443"/>
        <v>0</v>
      </c>
      <c r="L1078" s="386">
        <f t="shared" si="2444"/>
        <v>0</v>
      </c>
      <c r="M1078" s="366" t="str">
        <f t="shared" si="2467"/>
        <v xml:space="preserve">    </v>
      </c>
      <c r="N1078" s="850">
        <f t="shared" si="2404"/>
        <v>0</v>
      </c>
      <c r="O1078" s="570"/>
      <c r="P1078" s="391">
        <f t="shared" si="2445"/>
        <v>0</v>
      </c>
      <c r="Q1078" s="386">
        <f t="shared" si="2446"/>
        <v>0</v>
      </c>
      <c r="R1078" s="366" t="str">
        <f t="shared" si="2468"/>
        <v xml:space="preserve">    </v>
      </c>
      <c r="S1078" s="850">
        <f t="shared" si="2405"/>
        <v>0</v>
      </c>
      <c r="T1078" s="570"/>
      <c r="U1078" s="391">
        <f t="shared" si="2447"/>
        <v>0</v>
      </c>
      <c r="V1078" s="386">
        <f t="shared" si="2448"/>
        <v>0</v>
      </c>
      <c r="W1078" s="366" t="str">
        <f t="shared" si="2469"/>
        <v xml:space="preserve">    </v>
      </c>
      <c r="X1078" s="850">
        <f t="shared" si="2406"/>
        <v>0</v>
      </c>
      <c r="Y1078" s="570"/>
      <c r="Z1078" s="391">
        <f t="shared" si="2449"/>
        <v>0</v>
      </c>
      <c r="AA1078" s="386">
        <f t="shared" si="2450"/>
        <v>0</v>
      </c>
      <c r="AB1078" s="366" t="str">
        <f t="shared" si="2470"/>
        <v xml:space="preserve">    </v>
      </c>
      <c r="AC1078" s="850">
        <f t="shared" si="2407"/>
        <v>0</v>
      </c>
      <c r="AD1078" s="570"/>
      <c r="AE1078" s="391">
        <f t="shared" si="2451"/>
        <v>0</v>
      </c>
      <c r="AF1078" s="386">
        <f t="shared" si="2452"/>
        <v>0</v>
      </c>
      <c r="AG1078" s="366" t="str">
        <f t="shared" si="2471"/>
        <v xml:space="preserve">    </v>
      </c>
      <c r="AH1078" s="850">
        <f t="shared" si="2408"/>
        <v>0</v>
      </c>
      <c r="AI1078" s="570"/>
      <c r="AJ1078" s="391">
        <f t="shared" si="2453"/>
        <v>0</v>
      </c>
      <c r="AK1078" s="386">
        <f t="shared" si="2454"/>
        <v>0</v>
      </c>
      <c r="AL1078" s="366" t="str">
        <f t="shared" si="2472"/>
        <v xml:space="preserve">    </v>
      </c>
      <c r="AM1078" s="850">
        <f t="shared" si="2409"/>
        <v>0</v>
      </c>
      <c r="AN1078" s="570"/>
      <c r="AO1078" s="391">
        <f t="shared" si="2455"/>
        <v>0</v>
      </c>
      <c r="AP1078" s="386">
        <f t="shared" si="2456"/>
        <v>0</v>
      </c>
      <c r="AQ1078" s="366" t="str">
        <f t="shared" si="2473"/>
        <v xml:space="preserve">    </v>
      </c>
      <c r="AR1078" s="850">
        <f t="shared" si="2410"/>
        <v>0</v>
      </c>
      <c r="AS1078" s="570"/>
      <c r="AT1078" s="391">
        <f t="shared" si="2457"/>
        <v>0</v>
      </c>
      <c r="AU1078" s="386">
        <f t="shared" si="2458"/>
        <v>0</v>
      </c>
      <c r="AV1078" s="366" t="str">
        <f t="shared" si="2474"/>
        <v xml:space="preserve">    </v>
      </c>
      <c r="AW1078" s="850">
        <f t="shared" si="2411"/>
        <v>0</v>
      </c>
      <c r="AX1078" s="570"/>
      <c r="AY1078" s="391">
        <f t="shared" si="2459"/>
        <v>0</v>
      </c>
      <c r="AZ1078" s="386">
        <f t="shared" si="2460"/>
        <v>0</v>
      </c>
      <c r="BA1078" s="366" t="str">
        <f t="shared" si="2475"/>
        <v xml:space="preserve">    </v>
      </c>
      <c r="BB1078" s="850">
        <f t="shared" si="2412"/>
        <v>0</v>
      </c>
      <c r="BC1078" s="570"/>
      <c r="BD1078" s="391">
        <f t="shared" si="2461"/>
        <v>0</v>
      </c>
      <c r="BE1078" s="386">
        <f t="shared" si="2462"/>
        <v>0</v>
      </c>
      <c r="BF1078" s="366" t="str">
        <f t="shared" si="2476"/>
        <v xml:space="preserve">    </v>
      </c>
      <c r="BG1078" s="850">
        <f t="shared" si="2413"/>
        <v>0</v>
      </c>
      <c r="BH1078" s="570"/>
      <c r="BI1078" s="391">
        <f t="shared" si="2463"/>
        <v>0</v>
      </c>
      <c r="BJ1078" s="386">
        <f t="shared" si="2464"/>
        <v>0</v>
      </c>
      <c r="BK1078" s="366" t="str">
        <f t="shared" si="2477"/>
        <v xml:space="preserve">    </v>
      </c>
      <c r="BM1078" s="383">
        <f t="shared" si="2414"/>
        <v>0</v>
      </c>
      <c r="BN1078" s="7"/>
    </row>
    <row r="1079" spans="1:66" s="5" customFormat="1" ht="12.75">
      <c r="A1079" s="633">
        <v>19</v>
      </c>
      <c r="B1079" s="895" t="str">
        <f t="shared" si="2465"/>
        <v>Client Transportation</v>
      </c>
      <c r="C1079" s="377">
        <f t="shared" si="2415"/>
        <v>0</v>
      </c>
      <c r="D1079" s="1030">
        <f t="shared" si="2402"/>
        <v>0</v>
      </c>
      <c r="E1079" s="570"/>
      <c r="F1079" s="391">
        <f t="shared" si="2441"/>
        <v>0</v>
      </c>
      <c r="G1079" s="386">
        <f t="shared" si="2442"/>
        <v>0</v>
      </c>
      <c r="H1079" s="366" t="str">
        <f t="shared" si="2466"/>
        <v xml:space="preserve">    </v>
      </c>
      <c r="I1079" s="850">
        <f t="shared" si="2403"/>
        <v>0</v>
      </c>
      <c r="J1079" s="570"/>
      <c r="K1079" s="391">
        <f t="shared" si="2443"/>
        <v>0</v>
      </c>
      <c r="L1079" s="386">
        <f t="shared" si="2444"/>
        <v>0</v>
      </c>
      <c r="M1079" s="366" t="str">
        <f t="shared" si="2467"/>
        <v xml:space="preserve">    </v>
      </c>
      <c r="N1079" s="850">
        <f t="shared" si="2404"/>
        <v>0</v>
      </c>
      <c r="O1079" s="570"/>
      <c r="P1079" s="391">
        <f t="shared" si="2445"/>
        <v>0</v>
      </c>
      <c r="Q1079" s="386">
        <f t="shared" si="2446"/>
        <v>0</v>
      </c>
      <c r="R1079" s="366" t="str">
        <f t="shared" si="2468"/>
        <v xml:space="preserve">    </v>
      </c>
      <c r="S1079" s="850">
        <f t="shared" si="2405"/>
        <v>0</v>
      </c>
      <c r="T1079" s="570"/>
      <c r="U1079" s="391">
        <f t="shared" si="2447"/>
        <v>0</v>
      </c>
      <c r="V1079" s="386">
        <f t="shared" si="2448"/>
        <v>0</v>
      </c>
      <c r="W1079" s="366" t="str">
        <f t="shared" si="2469"/>
        <v xml:space="preserve">    </v>
      </c>
      <c r="X1079" s="850">
        <f t="shared" si="2406"/>
        <v>0</v>
      </c>
      <c r="Y1079" s="570"/>
      <c r="Z1079" s="391">
        <f t="shared" si="2449"/>
        <v>0</v>
      </c>
      <c r="AA1079" s="386">
        <f t="shared" si="2450"/>
        <v>0</v>
      </c>
      <c r="AB1079" s="366" t="str">
        <f t="shared" si="2470"/>
        <v xml:space="preserve">    </v>
      </c>
      <c r="AC1079" s="850">
        <f t="shared" si="2407"/>
        <v>0</v>
      </c>
      <c r="AD1079" s="570"/>
      <c r="AE1079" s="391">
        <f t="shared" si="2451"/>
        <v>0</v>
      </c>
      <c r="AF1079" s="386">
        <f t="shared" si="2452"/>
        <v>0</v>
      </c>
      <c r="AG1079" s="366" t="str">
        <f t="shared" si="2471"/>
        <v xml:space="preserve">    </v>
      </c>
      <c r="AH1079" s="850">
        <f t="shared" si="2408"/>
        <v>0</v>
      </c>
      <c r="AI1079" s="570"/>
      <c r="AJ1079" s="391">
        <f t="shared" si="2453"/>
        <v>0</v>
      </c>
      <c r="AK1079" s="386">
        <f t="shared" si="2454"/>
        <v>0</v>
      </c>
      <c r="AL1079" s="366" t="str">
        <f t="shared" si="2472"/>
        <v xml:space="preserve">    </v>
      </c>
      <c r="AM1079" s="850">
        <f t="shared" si="2409"/>
        <v>0</v>
      </c>
      <c r="AN1079" s="570"/>
      <c r="AO1079" s="391">
        <f t="shared" si="2455"/>
        <v>0</v>
      </c>
      <c r="AP1079" s="386">
        <f t="shared" si="2456"/>
        <v>0</v>
      </c>
      <c r="AQ1079" s="366" t="str">
        <f t="shared" si="2473"/>
        <v xml:space="preserve">    </v>
      </c>
      <c r="AR1079" s="850">
        <f t="shared" si="2410"/>
        <v>0</v>
      </c>
      <c r="AS1079" s="570"/>
      <c r="AT1079" s="391">
        <f t="shared" si="2457"/>
        <v>0</v>
      </c>
      <c r="AU1079" s="386">
        <f t="shared" si="2458"/>
        <v>0</v>
      </c>
      <c r="AV1079" s="366" t="str">
        <f t="shared" si="2474"/>
        <v xml:space="preserve">    </v>
      </c>
      <c r="AW1079" s="850">
        <f t="shared" si="2411"/>
        <v>0</v>
      </c>
      <c r="AX1079" s="570"/>
      <c r="AY1079" s="391">
        <f t="shared" si="2459"/>
        <v>0</v>
      </c>
      <c r="AZ1079" s="386">
        <f t="shared" si="2460"/>
        <v>0</v>
      </c>
      <c r="BA1079" s="366" t="str">
        <f t="shared" si="2475"/>
        <v xml:space="preserve">    </v>
      </c>
      <c r="BB1079" s="850">
        <f t="shared" si="2412"/>
        <v>0</v>
      </c>
      <c r="BC1079" s="570"/>
      <c r="BD1079" s="391">
        <f t="shared" si="2461"/>
        <v>0</v>
      </c>
      <c r="BE1079" s="386">
        <f t="shared" si="2462"/>
        <v>0</v>
      </c>
      <c r="BF1079" s="366" t="str">
        <f t="shared" si="2476"/>
        <v xml:space="preserve">    </v>
      </c>
      <c r="BG1079" s="850">
        <f t="shared" si="2413"/>
        <v>0</v>
      </c>
      <c r="BH1079" s="570"/>
      <c r="BI1079" s="391">
        <f t="shared" si="2463"/>
        <v>0</v>
      </c>
      <c r="BJ1079" s="386">
        <f t="shared" si="2464"/>
        <v>0</v>
      </c>
      <c r="BK1079" s="366" t="str">
        <f t="shared" si="2477"/>
        <v xml:space="preserve">    </v>
      </c>
      <c r="BM1079" s="383">
        <f t="shared" si="2414"/>
        <v>0</v>
      </c>
      <c r="BN1079" s="7"/>
    </row>
    <row r="1080" spans="1:66" s="5" customFormat="1" ht="12.75">
      <c r="A1080" s="633">
        <v>20</v>
      </c>
      <c r="B1080" s="895" t="str">
        <f t="shared" si="2465"/>
        <v>Travel</v>
      </c>
      <c r="C1080" s="378">
        <f t="shared" si="2415"/>
        <v>0</v>
      </c>
      <c r="D1080" s="659">
        <f t="shared" si="2402"/>
        <v>0</v>
      </c>
      <c r="E1080" s="570"/>
      <c r="F1080" s="391">
        <f t="shared" si="2441"/>
        <v>0</v>
      </c>
      <c r="G1080" s="386">
        <f t="shared" si="2442"/>
        <v>0</v>
      </c>
      <c r="H1080" s="366" t="str">
        <f t="shared" si="2466"/>
        <v xml:space="preserve">    </v>
      </c>
      <c r="I1080" s="849">
        <f t="shared" si="2403"/>
        <v>0</v>
      </c>
      <c r="J1080" s="570"/>
      <c r="K1080" s="391">
        <f t="shared" si="2443"/>
        <v>0</v>
      </c>
      <c r="L1080" s="386">
        <f t="shared" si="2444"/>
        <v>0</v>
      </c>
      <c r="M1080" s="366" t="str">
        <f t="shared" si="2467"/>
        <v xml:space="preserve">    </v>
      </c>
      <c r="N1080" s="849">
        <f t="shared" si="2404"/>
        <v>0</v>
      </c>
      <c r="O1080" s="570"/>
      <c r="P1080" s="391">
        <f t="shared" si="2445"/>
        <v>0</v>
      </c>
      <c r="Q1080" s="386">
        <f t="shared" si="2446"/>
        <v>0</v>
      </c>
      <c r="R1080" s="366" t="str">
        <f t="shared" si="2468"/>
        <v xml:space="preserve">    </v>
      </c>
      <c r="S1080" s="849">
        <f t="shared" si="2405"/>
        <v>0</v>
      </c>
      <c r="T1080" s="570"/>
      <c r="U1080" s="391">
        <f t="shared" si="2447"/>
        <v>0</v>
      </c>
      <c r="V1080" s="386">
        <f t="shared" si="2448"/>
        <v>0</v>
      </c>
      <c r="W1080" s="366" t="str">
        <f t="shared" si="2469"/>
        <v xml:space="preserve">    </v>
      </c>
      <c r="X1080" s="849">
        <f t="shared" si="2406"/>
        <v>0</v>
      </c>
      <c r="Y1080" s="570"/>
      <c r="Z1080" s="391">
        <f t="shared" si="2449"/>
        <v>0</v>
      </c>
      <c r="AA1080" s="386">
        <f t="shared" si="2450"/>
        <v>0</v>
      </c>
      <c r="AB1080" s="366" t="str">
        <f t="shared" si="2470"/>
        <v xml:space="preserve">    </v>
      </c>
      <c r="AC1080" s="849">
        <f t="shared" si="2407"/>
        <v>0</v>
      </c>
      <c r="AD1080" s="570"/>
      <c r="AE1080" s="391">
        <f t="shared" si="2451"/>
        <v>0</v>
      </c>
      <c r="AF1080" s="386">
        <f t="shared" si="2452"/>
        <v>0</v>
      </c>
      <c r="AG1080" s="366" t="str">
        <f t="shared" si="2471"/>
        <v xml:space="preserve">    </v>
      </c>
      <c r="AH1080" s="849">
        <f t="shared" si="2408"/>
        <v>0</v>
      </c>
      <c r="AI1080" s="570"/>
      <c r="AJ1080" s="391">
        <f t="shared" si="2453"/>
        <v>0</v>
      </c>
      <c r="AK1080" s="386">
        <f t="shared" si="2454"/>
        <v>0</v>
      </c>
      <c r="AL1080" s="366" t="str">
        <f t="shared" si="2472"/>
        <v xml:space="preserve">    </v>
      </c>
      <c r="AM1080" s="849">
        <f t="shared" si="2409"/>
        <v>0</v>
      </c>
      <c r="AN1080" s="570"/>
      <c r="AO1080" s="391">
        <f t="shared" si="2455"/>
        <v>0</v>
      </c>
      <c r="AP1080" s="386">
        <f t="shared" si="2456"/>
        <v>0</v>
      </c>
      <c r="AQ1080" s="366" t="str">
        <f t="shared" si="2473"/>
        <v xml:space="preserve">    </v>
      </c>
      <c r="AR1080" s="849">
        <f t="shared" si="2410"/>
        <v>0</v>
      </c>
      <c r="AS1080" s="570"/>
      <c r="AT1080" s="391">
        <f t="shared" si="2457"/>
        <v>0</v>
      </c>
      <c r="AU1080" s="386">
        <f t="shared" si="2458"/>
        <v>0</v>
      </c>
      <c r="AV1080" s="366" t="str">
        <f t="shared" si="2474"/>
        <v xml:space="preserve">    </v>
      </c>
      <c r="AW1080" s="849">
        <f t="shared" si="2411"/>
        <v>0</v>
      </c>
      <c r="AX1080" s="570"/>
      <c r="AY1080" s="391">
        <f t="shared" si="2459"/>
        <v>0</v>
      </c>
      <c r="AZ1080" s="386">
        <f t="shared" si="2460"/>
        <v>0</v>
      </c>
      <c r="BA1080" s="366" t="str">
        <f t="shared" si="2475"/>
        <v xml:space="preserve">    </v>
      </c>
      <c r="BB1080" s="849">
        <f t="shared" si="2412"/>
        <v>0</v>
      </c>
      <c r="BC1080" s="570"/>
      <c r="BD1080" s="391">
        <f t="shared" si="2461"/>
        <v>0</v>
      </c>
      <c r="BE1080" s="386">
        <f t="shared" si="2462"/>
        <v>0</v>
      </c>
      <c r="BF1080" s="366" t="str">
        <f t="shared" si="2476"/>
        <v xml:space="preserve">    </v>
      </c>
      <c r="BG1080" s="849">
        <f t="shared" si="2413"/>
        <v>0</v>
      </c>
      <c r="BH1080" s="570"/>
      <c r="BI1080" s="391">
        <f t="shared" si="2463"/>
        <v>0</v>
      </c>
      <c r="BJ1080" s="386">
        <f t="shared" si="2464"/>
        <v>0</v>
      </c>
      <c r="BK1080" s="366" t="str">
        <f t="shared" si="2477"/>
        <v xml:space="preserve">    </v>
      </c>
      <c r="BM1080" s="383">
        <f t="shared" si="2414"/>
        <v>0</v>
      </c>
      <c r="BN1080" s="7"/>
    </row>
    <row r="1081" spans="1:66" s="5" customFormat="1" ht="22.5">
      <c r="A1081" s="633">
        <v>21</v>
      </c>
      <c r="B1081" s="895" t="str">
        <f t="shared" si="2465"/>
        <v>Office Costs (Finance/Legal/Fees/Taxes/Insurance)</v>
      </c>
      <c r="C1081" s="378">
        <f t="shared" si="2415"/>
        <v>0</v>
      </c>
      <c r="D1081" s="659">
        <f t="shared" si="2402"/>
        <v>0</v>
      </c>
      <c r="E1081" s="570"/>
      <c r="F1081" s="391">
        <f t="shared" si="2441"/>
        <v>0</v>
      </c>
      <c r="G1081" s="386">
        <f t="shared" si="2442"/>
        <v>0</v>
      </c>
      <c r="H1081" s="366" t="str">
        <f t="shared" si="2466"/>
        <v xml:space="preserve">    </v>
      </c>
      <c r="I1081" s="849">
        <f t="shared" si="2403"/>
        <v>0</v>
      </c>
      <c r="J1081" s="570"/>
      <c r="K1081" s="391">
        <f t="shared" si="2443"/>
        <v>0</v>
      </c>
      <c r="L1081" s="386">
        <f t="shared" si="2444"/>
        <v>0</v>
      </c>
      <c r="M1081" s="366" t="str">
        <f t="shared" si="2467"/>
        <v xml:space="preserve">    </v>
      </c>
      <c r="N1081" s="849">
        <f t="shared" si="2404"/>
        <v>0</v>
      </c>
      <c r="O1081" s="570"/>
      <c r="P1081" s="391">
        <f t="shared" si="2445"/>
        <v>0</v>
      </c>
      <c r="Q1081" s="386">
        <f t="shared" si="2446"/>
        <v>0</v>
      </c>
      <c r="R1081" s="366" t="str">
        <f t="shared" si="2468"/>
        <v xml:space="preserve">    </v>
      </c>
      <c r="S1081" s="849">
        <f t="shared" si="2405"/>
        <v>0</v>
      </c>
      <c r="T1081" s="570"/>
      <c r="U1081" s="391">
        <f t="shared" si="2447"/>
        <v>0</v>
      </c>
      <c r="V1081" s="386">
        <f t="shared" si="2448"/>
        <v>0</v>
      </c>
      <c r="W1081" s="366" t="str">
        <f t="shared" si="2469"/>
        <v xml:space="preserve">    </v>
      </c>
      <c r="X1081" s="849">
        <f t="shared" si="2406"/>
        <v>0</v>
      </c>
      <c r="Y1081" s="570"/>
      <c r="Z1081" s="391">
        <f t="shared" si="2449"/>
        <v>0</v>
      </c>
      <c r="AA1081" s="386">
        <f t="shared" si="2450"/>
        <v>0</v>
      </c>
      <c r="AB1081" s="366" t="str">
        <f t="shared" si="2470"/>
        <v xml:space="preserve">    </v>
      </c>
      <c r="AC1081" s="849">
        <f t="shared" si="2407"/>
        <v>0</v>
      </c>
      <c r="AD1081" s="570"/>
      <c r="AE1081" s="391">
        <f t="shared" si="2451"/>
        <v>0</v>
      </c>
      <c r="AF1081" s="386">
        <f t="shared" si="2452"/>
        <v>0</v>
      </c>
      <c r="AG1081" s="366" t="str">
        <f t="shared" si="2471"/>
        <v xml:space="preserve">    </v>
      </c>
      <c r="AH1081" s="849">
        <f t="shared" si="2408"/>
        <v>0</v>
      </c>
      <c r="AI1081" s="570"/>
      <c r="AJ1081" s="391">
        <f t="shared" si="2453"/>
        <v>0</v>
      </c>
      <c r="AK1081" s="386">
        <f t="shared" si="2454"/>
        <v>0</v>
      </c>
      <c r="AL1081" s="366" t="str">
        <f t="shared" si="2472"/>
        <v xml:space="preserve">    </v>
      </c>
      <c r="AM1081" s="849">
        <f t="shared" si="2409"/>
        <v>0</v>
      </c>
      <c r="AN1081" s="570"/>
      <c r="AO1081" s="391">
        <f t="shared" si="2455"/>
        <v>0</v>
      </c>
      <c r="AP1081" s="386">
        <f t="shared" si="2456"/>
        <v>0</v>
      </c>
      <c r="AQ1081" s="366" t="str">
        <f t="shared" si="2473"/>
        <v xml:space="preserve">    </v>
      </c>
      <c r="AR1081" s="849">
        <f t="shared" si="2410"/>
        <v>0</v>
      </c>
      <c r="AS1081" s="570"/>
      <c r="AT1081" s="391">
        <f t="shared" si="2457"/>
        <v>0</v>
      </c>
      <c r="AU1081" s="386">
        <f t="shared" si="2458"/>
        <v>0</v>
      </c>
      <c r="AV1081" s="366" t="str">
        <f t="shared" si="2474"/>
        <v xml:space="preserve">    </v>
      </c>
      <c r="AW1081" s="849">
        <f t="shared" si="2411"/>
        <v>0</v>
      </c>
      <c r="AX1081" s="570"/>
      <c r="AY1081" s="391">
        <f t="shared" si="2459"/>
        <v>0</v>
      </c>
      <c r="AZ1081" s="386">
        <f t="shared" si="2460"/>
        <v>0</v>
      </c>
      <c r="BA1081" s="366" t="str">
        <f t="shared" si="2475"/>
        <v xml:space="preserve">    </v>
      </c>
      <c r="BB1081" s="849">
        <f t="shared" si="2412"/>
        <v>0</v>
      </c>
      <c r="BC1081" s="570"/>
      <c r="BD1081" s="391">
        <f t="shared" si="2461"/>
        <v>0</v>
      </c>
      <c r="BE1081" s="386">
        <f t="shared" si="2462"/>
        <v>0</v>
      </c>
      <c r="BF1081" s="366" t="str">
        <f t="shared" si="2476"/>
        <v xml:space="preserve">    </v>
      </c>
      <c r="BG1081" s="849">
        <f t="shared" si="2413"/>
        <v>0</v>
      </c>
      <c r="BH1081" s="570"/>
      <c r="BI1081" s="391">
        <f t="shared" si="2463"/>
        <v>0</v>
      </c>
      <c r="BJ1081" s="386">
        <f t="shared" si="2464"/>
        <v>0</v>
      </c>
      <c r="BK1081" s="366" t="str">
        <f t="shared" si="2477"/>
        <v xml:space="preserve">    </v>
      </c>
      <c r="BM1081" s="383">
        <f t="shared" si="2414"/>
        <v>0</v>
      </c>
      <c r="BN1081" s="7"/>
    </row>
    <row r="1082" spans="1:66" s="5" customFormat="1" ht="12.75">
      <c r="A1082" s="633">
        <v>22</v>
      </c>
      <c r="B1082" s="895" t="str">
        <f t="shared" si="2465"/>
        <v>Staff Development/Training/Education</v>
      </c>
      <c r="C1082" s="377">
        <f t="shared" si="2415"/>
        <v>0</v>
      </c>
      <c r="D1082" s="1030">
        <f t="shared" si="2402"/>
        <v>0</v>
      </c>
      <c r="E1082" s="570"/>
      <c r="F1082" s="391">
        <f t="shared" si="2441"/>
        <v>0</v>
      </c>
      <c r="G1082" s="386">
        <f t="shared" si="2442"/>
        <v>0</v>
      </c>
      <c r="H1082" s="366" t="str">
        <f t="shared" si="2466"/>
        <v xml:space="preserve">    </v>
      </c>
      <c r="I1082" s="850">
        <f t="shared" si="2403"/>
        <v>0</v>
      </c>
      <c r="J1082" s="570"/>
      <c r="K1082" s="391">
        <f t="shared" si="2443"/>
        <v>0</v>
      </c>
      <c r="L1082" s="386">
        <f t="shared" si="2444"/>
        <v>0</v>
      </c>
      <c r="M1082" s="366" t="str">
        <f t="shared" si="2467"/>
        <v xml:space="preserve">    </v>
      </c>
      <c r="N1082" s="850">
        <f t="shared" si="2404"/>
        <v>0</v>
      </c>
      <c r="O1082" s="570"/>
      <c r="P1082" s="391">
        <f t="shared" si="2445"/>
        <v>0</v>
      </c>
      <c r="Q1082" s="386">
        <f t="shared" si="2446"/>
        <v>0</v>
      </c>
      <c r="R1082" s="366" t="str">
        <f t="shared" si="2468"/>
        <v xml:space="preserve">    </v>
      </c>
      <c r="S1082" s="850">
        <f t="shared" si="2405"/>
        <v>0</v>
      </c>
      <c r="T1082" s="570"/>
      <c r="U1082" s="391">
        <f t="shared" si="2447"/>
        <v>0</v>
      </c>
      <c r="V1082" s="386">
        <f t="shared" si="2448"/>
        <v>0</v>
      </c>
      <c r="W1082" s="366" t="str">
        <f t="shared" si="2469"/>
        <v xml:space="preserve">    </v>
      </c>
      <c r="X1082" s="850">
        <f t="shared" si="2406"/>
        <v>0</v>
      </c>
      <c r="Y1082" s="570"/>
      <c r="Z1082" s="391">
        <f t="shared" si="2449"/>
        <v>0</v>
      </c>
      <c r="AA1082" s="386">
        <f t="shared" si="2450"/>
        <v>0</v>
      </c>
      <c r="AB1082" s="366" t="str">
        <f t="shared" si="2470"/>
        <v xml:space="preserve">    </v>
      </c>
      <c r="AC1082" s="850">
        <f t="shared" si="2407"/>
        <v>0</v>
      </c>
      <c r="AD1082" s="570"/>
      <c r="AE1082" s="391">
        <f t="shared" si="2451"/>
        <v>0</v>
      </c>
      <c r="AF1082" s="386">
        <f t="shared" si="2452"/>
        <v>0</v>
      </c>
      <c r="AG1082" s="366" t="str">
        <f t="shared" si="2471"/>
        <v xml:space="preserve">    </v>
      </c>
      <c r="AH1082" s="850">
        <f t="shared" si="2408"/>
        <v>0</v>
      </c>
      <c r="AI1082" s="570"/>
      <c r="AJ1082" s="391">
        <f t="shared" si="2453"/>
        <v>0</v>
      </c>
      <c r="AK1082" s="386">
        <f t="shared" si="2454"/>
        <v>0</v>
      </c>
      <c r="AL1082" s="366" t="str">
        <f t="shared" si="2472"/>
        <v xml:space="preserve">    </v>
      </c>
      <c r="AM1082" s="850">
        <f t="shared" si="2409"/>
        <v>0</v>
      </c>
      <c r="AN1082" s="570"/>
      <c r="AO1082" s="391">
        <f t="shared" si="2455"/>
        <v>0</v>
      </c>
      <c r="AP1082" s="386">
        <f t="shared" si="2456"/>
        <v>0</v>
      </c>
      <c r="AQ1082" s="366" t="str">
        <f t="shared" si="2473"/>
        <v xml:space="preserve">    </v>
      </c>
      <c r="AR1082" s="850">
        <f t="shared" si="2410"/>
        <v>0</v>
      </c>
      <c r="AS1082" s="570"/>
      <c r="AT1082" s="391">
        <f t="shared" si="2457"/>
        <v>0</v>
      </c>
      <c r="AU1082" s="386">
        <f t="shared" si="2458"/>
        <v>0</v>
      </c>
      <c r="AV1082" s="366" t="str">
        <f t="shared" si="2474"/>
        <v xml:space="preserve">    </v>
      </c>
      <c r="AW1082" s="850">
        <f t="shared" si="2411"/>
        <v>0</v>
      </c>
      <c r="AX1082" s="570"/>
      <c r="AY1082" s="391">
        <f t="shared" si="2459"/>
        <v>0</v>
      </c>
      <c r="AZ1082" s="386">
        <f t="shared" si="2460"/>
        <v>0</v>
      </c>
      <c r="BA1082" s="366" t="str">
        <f t="shared" si="2475"/>
        <v xml:space="preserve">    </v>
      </c>
      <c r="BB1082" s="850">
        <f t="shared" si="2412"/>
        <v>0</v>
      </c>
      <c r="BC1082" s="570"/>
      <c r="BD1082" s="391">
        <f t="shared" si="2461"/>
        <v>0</v>
      </c>
      <c r="BE1082" s="386">
        <f t="shared" si="2462"/>
        <v>0</v>
      </c>
      <c r="BF1082" s="366" t="str">
        <f t="shared" si="2476"/>
        <v xml:space="preserve">    </v>
      </c>
      <c r="BG1082" s="850">
        <f t="shared" si="2413"/>
        <v>0</v>
      </c>
      <c r="BH1082" s="570"/>
      <c r="BI1082" s="391">
        <f t="shared" si="2463"/>
        <v>0</v>
      </c>
      <c r="BJ1082" s="386">
        <f t="shared" si="2464"/>
        <v>0</v>
      </c>
      <c r="BK1082" s="366" t="str">
        <f t="shared" si="2477"/>
        <v xml:space="preserve">    </v>
      </c>
      <c r="BM1082" s="383">
        <f t="shared" si="2414"/>
        <v>0</v>
      </c>
      <c r="BN1082" s="7"/>
    </row>
    <row r="1083" spans="1:66" s="5" customFormat="1" ht="12.75">
      <c r="A1083" s="633">
        <v>23</v>
      </c>
      <c r="B1083" s="895" t="str">
        <f t="shared" si="2465"/>
        <v>Other Business Services</v>
      </c>
      <c r="C1083" s="377">
        <f t="shared" si="2415"/>
        <v>0</v>
      </c>
      <c r="D1083" s="659">
        <f t="shared" si="2402"/>
        <v>0</v>
      </c>
      <c r="E1083" s="570"/>
      <c r="F1083" s="391">
        <f t="shared" si="2441"/>
        <v>0</v>
      </c>
      <c r="G1083" s="386">
        <f t="shared" si="2442"/>
        <v>0</v>
      </c>
      <c r="H1083" s="366" t="str">
        <f t="shared" si="2466"/>
        <v xml:space="preserve">    </v>
      </c>
      <c r="I1083" s="849">
        <f t="shared" si="2403"/>
        <v>0</v>
      </c>
      <c r="J1083" s="570"/>
      <c r="K1083" s="391">
        <f t="shared" si="2443"/>
        <v>0</v>
      </c>
      <c r="L1083" s="386">
        <f t="shared" si="2444"/>
        <v>0</v>
      </c>
      <c r="M1083" s="366" t="str">
        <f t="shared" si="2467"/>
        <v xml:space="preserve">    </v>
      </c>
      <c r="N1083" s="849">
        <f t="shared" si="2404"/>
        <v>0</v>
      </c>
      <c r="O1083" s="570"/>
      <c r="P1083" s="391">
        <f t="shared" si="2445"/>
        <v>0</v>
      </c>
      <c r="Q1083" s="386">
        <f t="shared" si="2446"/>
        <v>0</v>
      </c>
      <c r="R1083" s="366" t="str">
        <f t="shared" si="2468"/>
        <v xml:space="preserve">    </v>
      </c>
      <c r="S1083" s="849">
        <f t="shared" si="2405"/>
        <v>0</v>
      </c>
      <c r="T1083" s="570"/>
      <c r="U1083" s="391">
        <f t="shared" si="2447"/>
        <v>0</v>
      </c>
      <c r="V1083" s="386">
        <f t="shared" si="2448"/>
        <v>0</v>
      </c>
      <c r="W1083" s="366" t="str">
        <f t="shared" si="2469"/>
        <v xml:space="preserve">    </v>
      </c>
      <c r="X1083" s="849">
        <f t="shared" si="2406"/>
        <v>0</v>
      </c>
      <c r="Y1083" s="570"/>
      <c r="Z1083" s="391">
        <f t="shared" si="2449"/>
        <v>0</v>
      </c>
      <c r="AA1083" s="386">
        <f t="shared" si="2450"/>
        <v>0</v>
      </c>
      <c r="AB1083" s="366" t="str">
        <f t="shared" si="2470"/>
        <v xml:space="preserve">    </v>
      </c>
      <c r="AC1083" s="849">
        <f t="shared" si="2407"/>
        <v>0</v>
      </c>
      <c r="AD1083" s="570"/>
      <c r="AE1083" s="391">
        <f t="shared" si="2451"/>
        <v>0</v>
      </c>
      <c r="AF1083" s="386">
        <f t="shared" si="2452"/>
        <v>0</v>
      </c>
      <c r="AG1083" s="366" t="str">
        <f t="shared" si="2471"/>
        <v xml:space="preserve">    </v>
      </c>
      <c r="AH1083" s="849">
        <f t="shared" si="2408"/>
        <v>0</v>
      </c>
      <c r="AI1083" s="570"/>
      <c r="AJ1083" s="391">
        <f t="shared" si="2453"/>
        <v>0</v>
      </c>
      <c r="AK1083" s="386">
        <f t="shared" si="2454"/>
        <v>0</v>
      </c>
      <c r="AL1083" s="366" t="str">
        <f t="shared" si="2472"/>
        <v xml:space="preserve">    </v>
      </c>
      <c r="AM1083" s="849">
        <f t="shared" si="2409"/>
        <v>0</v>
      </c>
      <c r="AN1083" s="570"/>
      <c r="AO1083" s="391">
        <f t="shared" si="2455"/>
        <v>0</v>
      </c>
      <c r="AP1083" s="386">
        <f t="shared" si="2456"/>
        <v>0</v>
      </c>
      <c r="AQ1083" s="366" t="str">
        <f t="shared" si="2473"/>
        <v xml:space="preserve">    </v>
      </c>
      <c r="AR1083" s="849">
        <f t="shared" si="2410"/>
        <v>0</v>
      </c>
      <c r="AS1083" s="570"/>
      <c r="AT1083" s="391">
        <f t="shared" si="2457"/>
        <v>0</v>
      </c>
      <c r="AU1083" s="386">
        <f t="shared" si="2458"/>
        <v>0</v>
      </c>
      <c r="AV1083" s="366" t="str">
        <f t="shared" si="2474"/>
        <v xml:space="preserve">    </v>
      </c>
      <c r="AW1083" s="849">
        <f t="shared" si="2411"/>
        <v>0</v>
      </c>
      <c r="AX1083" s="570"/>
      <c r="AY1083" s="391">
        <f t="shared" si="2459"/>
        <v>0</v>
      </c>
      <c r="AZ1083" s="386">
        <f t="shared" si="2460"/>
        <v>0</v>
      </c>
      <c r="BA1083" s="366" t="str">
        <f t="shared" si="2475"/>
        <v xml:space="preserve">    </v>
      </c>
      <c r="BB1083" s="849">
        <f t="shared" si="2412"/>
        <v>0</v>
      </c>
      <c r="BC1083" s="570"/>
      <c r="BD1083" s="391">
        <f t="shared" si="2461"/>
        <v>0</v>
      </c>
      <c r="BE1083" s="386">
        <f t="shared" si="2462"/>
        <v>0</v>
      </c>
      <c r="BF1083" s="366" t="str">
        <f t="shared" si="2476"/>
        <v xml:space="preserve">    </v>
      </c>
      <c r="BG1083" s="849">
        <f t="shared" si="2413"/>
        <v>0</v>
      </c>
      <c r="BH1083" s="570"/>
      <c r="BI1083" s="391">
        <f t="shared" si="2463"/>
        <v>0</v>
      </c>
      <c r="BJ1083" s="386">
        <f t="shared" si="2464"/>
        <v>0</v>
      </c>
      <c r="BK1083" s="366" t="str">
        <f t="shared" si="2477"/>
        <v xml:space="preserve">    </v>
      </c>
      <c r="BM1083" s="383">
        <f t="shared" si="2414"/>
        <v>0</v>
      </c>
      <c r="BN1083" s="7"/>
    </row>
    <row r="1084" spans="1:66" s="5" customFormat="1" ht="12.75">
      <c r="A1084" s="633">
        <v>24</v>
      </c>
      <c r="B1084" s="895" t="str">
        <f t="shared" si="2465"/>
        <v>Interpreter Services</v>
      </c>
      <c r="C1084" s="377">
        <f t="shared" si="2415"/>
        <v>0</v>
      </c>
      <c r="D1084" s="659">
        <f t="shared" si="2402"/>
        <v>0</v>
      </c>
      <c r="E1084" s="570"/>
      <c r="F1084" s="391">
        <f t="shared" si="2441"/>
        <v>0</v>
      </c>
      <c r="G1084" s="386">
        <f t="shared" si="2442"/>
        <v>0</v>
      </c>
      <c r="H1084" s="366" t="str">
        <f t="shared" si="2466"/>
        <v xml:space="preserve">    </v>
      </c>
      <c r="I1084" s="849">
        <f t="shared" si="2403"/>
        <v>0</v>
      </c>
      <c r="J1084" s="570"/>
      <c r="K1084" s="391">
        <f t="shared" si="2443"/>
        <v>0</v>
      </c>
      <c r="L1084" s="386">
        <f t="shared" si="2444"/>
        <v>0</v>
      </c>
      <c r="M1084" s="366" t="str">
        <f t="shared" si="2467"/>
        <v xml:space="preserve">    </v>
      </c>
      <c r="N1084" s="849">
        <f t="shared" si="2404"/>
        <v>0</v>
      </c>
      <c r="O1084" s="570"/>
      <c r="P1084" s="391">
        <f t="shared" si="2445"/>
        <v>0</v>
      </c>
      <c r="Q1084" s="386">
        <f t="shared" si="2446"/>
        <v>0</v>
      </c>
      <c r="R1084" s="366" t="str">
        <f t="shared" si="2468"/>
        <v xml:space="preserve">    </v>
      </c>
      <c r="S1084" s="849">
        <f t="shared" si="2405"/>
        <v>0</v>
      </c>
      <c r="T1084" s="570"/>
      <c r="U1084" s="391">
        <f t="shared" si="2447"/>
        <v>0</v>
      </c>
      <c r="V1084" s="386">
        <f t="shared" si="2448"/>
        <v>0</v>
      </c>
      <c r="W1084" s="366" t="str">
        <f t="shared" si="2469"/>
        <v xml:space="preserve">    </v>
      </c>
      <c r="X1084" s="849">
        <f t="shared" si="2406"/>
        <v>0</v>
      </c>
      <c r="Y1084" s="570"/>
      <c r="Z1084" s="391">
        <f t="shared" si="2449"/>
        <v>0</v>
      </c>
      <c r="AA1084" s="386">
        <f t="shared" si="2450"/>
        <v>0</v>
      </c>
      <c r="AB1084" s="366" t="str">
        <f t="shared" si="2470"/>
        <v xml:space="preserve">    </v>
      </c>
      <c r="AC1084" s="849">
        <f t="shared" si="2407"/>
        <v>0</v>
      </c>
      <c r="AD1084" s="570"/>
      <c r="AE1084" s="391">
        <f t="shared" si="2451"/>
        <v>0</v>
      </c>
      <c r="AF1084" s="386">
        <f t="shared" si="2452"/>
        <v>0</v>
      </c>
      <c r="AG1084" s="366" t="str">
        <f t="shared" si="2471"/>
        <v xml:space="preserve">    </v>
      </c>
      <c r="AH1084" s="849">
        <f t="shared" si="2408"/>
        <v>0</v>
      </c>
      <c r="AI1084" s="570"/>
      <c r="AJ1084" s="391">
        <f t="shared" si="2453"/>
        <v>0</v>
      </c>
      <c r="AK1084" s="386">
        <f t="shared" si="2454"/>
        <v>0</v>
      </c>
      <c r="AL1084" s="366" t="str">
        <f t="shared" si="2472"/>
        <v xml:space="preserve">    </v>
      </c>
      <c r="AM1084" s="849">
        <f t="shared" si="2409"/>
        <v>0</v>
      </c>
      <c r="AN1084" s="570"/>
      <c r="AO1084" s="391">
        <f t="shared" si="2455"/>
        <v>0</v>
      </c>
      <c r="AP1084" s="386">
        <f t="shared" si="2456"/>
        <v>0</v>
      </c>
      <c r="AQ1084" s="366" t="str">
        <f t="shared" si="2473"/>
        <v xml:space="preserve">    </v>
      </c>
      <c r="AR1084" s="849">
        <f t="shared" si="2410"/>
        <v>0</v>
      </c>
      <c r="AS1084" s="570"/>
      <c r="AT1084" s="391">
        <f t="shared" si="2457"/>
        <v>0</v>
      </c>
      <c r="AU1084" s="386">
        <f t="shared" si="2458"/>
        <v>0</v>
      </c>
      <c r="AV1084" s="366" t="str">
        <f t="shared" si="2474"/>
        <v xml:space="preserve">    </v>
      </c>
      <c r="AW1084" s="849">
        <f t="shared" si="2411"/>
        <v>0</v>
      </c>
      <c r="AX1084" s="570"/>
      <c r="AY1084" s="391">
        <f t="shared" si="2459"/>
        <v>0</v>
      </c>
      <c r="AZ1084" s="386">
        <f t="shared" si="2460"/>
        <v>0</v>
      </c>
      <c r="BA1084" s="366" t="str">
        <f t="shared" si="2475"/>
        <v xml:space="preserve">    </v>
      </c>
      <c r="BB1084" s="849">
        <f t="shared" si="2412"/>
        <v>0</v>
      </c>
      <c r="BC1084" s="570"/>
      <c r="BD1084" s="391">
        <f t="shared" si="2461"/>
        <v>0</v>
      </c>
      <c r="BE1084" s="386">
        <f t="shared" si="2462"/>
        <v>0</v>
      </c>
      <c r="BF1084" s="366" t="str">
        <f t="shared" si="2476"/>
        <v xml:space="preserve">    </v>
      </c>
      <c r="BG1084" s="849">
        <f t="shared" si="2413"/>
        <v>0</v>
      </c>
      <c r="BH1084" s="570"/>
      <c r="BI1084" s="391">
        <f t="shared" si="2463"/>
        <v>0</v>
      </c>
      <c r="BJ1084" s="386">
        <f t="shared" si="2464"/>
        <v>0</v>
      </c>
      <c r="BK1084" s="366" t="str">
        <f t="shared" si="2477"/>
        <v xml:space="preserve">    </v>
      </c>
      <c r="BM1084" s="383">
        <f t="shared" si="2414"/>
        <v>0</v>
      </c>
      <c r="BN1084" s="7"/>
    </row>
    <row r="1085" spans="1:66" s="5" customFormat="1" ht="12.75">
      <c r="A1085" s="633">
        <v>25</v>
      </c>
      <c r="B1085" s="895" t="str">
        <f t="shared" si="2465"/>
        <v>* Member Housing</v>
      </c>
      <c r="C1085" s="377">
        <f t="shared" si="2415"/>
        <v>0</v>
      </c>
      <c r="D1085" s="659">
        <f t="shared" si="2402"/>
        <v>0</v>
      </c>
      <c r="E1085" s="570"/>
      <c r="F1085" s="391">
        <f t="shared" si="2441"/>
        <v>0</v>
      </c>
      <c r="G1085" s="386">
        <f t="shared" si="2442"/>
        <v>0</v>
      </c>
      <c r="H1085" s="366" t="str">
        <f t="shared" si="2466"/>
        <v xml:space="preserve">    </v>
      </c>
      <c r="I1085" s="849">
        <f t="shared" si="2403"/>
        <v>0</v>
      </c>
      <c r="J1085" s="570"/>
      <c r="K1085" s="391">
        <f t="shared" si="2443"/>
        <v>0</v>
      </c>
      <c r="L1085" s="386">
        <f t="shared" si="2444"/>
        <v>0</v>
      </c>
      <c r="M1085" s="366" t="str">
        <f t="shared" si="2467"/>
        <v xml:space="preserve">    </v>
      </c>
      <c r="N1085" s="849">
        <f t="shared" si="2404"/>
        <v>0</v>
      </c>
      <c r="O1085" s="570"/>
      <c r="P1085" s="391">
        <f t="shared" si="2445"/>
        <v>0</v>
      </c>
      <c r="Q1085" s="386">
        <f t="shared" si="2446"/>
        <v>0</v>
      </c>
      <c r="R1085" s="366" t="str">
        <f t="shared" si="2468"/>
        <v xml:space="preserve">    </v>
      </c>
      <c r="S1085" s="849">
        <f t="shared" si="2405"/>
        <v>0</v>
      </c>
      <c r="T1085" s="570"/>
      <c r="U1085" s="391">
        <f t="shared" si="2447"/>
        <v>0</v>
      </c>
      <c r="V1085" s="386">
        <f t="shared" si="2448"/>
        <v>0</v>
      </c>
      <c r="W1085" s="366" t="str">
        <f t="shared" si="2469"/>
        <v xml:space="preserve">    </v>
      </c>
      <c r="X1085" s="849">
        <f t="shared" si="2406"/>
        <v>0</v>
      </c>
      <c r="Y1085" s="570"/>
      <c r="Z1085" s="391">
        <f t="shared" si="2449"/>
        <v>0</v>
      </c>
      <c r="AA1085" s="386">
        <f t="shared" si="2450"/>
        <v>0</v>
      </c>
      <c r="AB1085" s="366" t="str">
        <f t="shared" si="2470"/>
        <v xml:space="preserve">    </v>
      </c>
      <c r="AC1085" s="849">
        <f t="shared" si="2407"/>
        <v>0</v>
      </c>
      <c r="AD1085" s="570"/>
      <c r="AE1085" s="391">
        <f t="shared" si="2451"/>
        <v>0</v>
      </c>
      <c r="AF1085" s="386">
        <f t="shared" si="2452"/>
        <v>0</v>
      </c>
      <c r="AG1085" s="366" t="str">
        <f t="shared" si="2471"/>
        <v xml:space="preserve">    </v>
      </c>
      <c r="AH1085" s="849">
        <f t="shared" si="2408"/>
        <v>0</v>
      </c>
      <c r="AI1085" s="570"/>
      <c r="AJ1085" s="391">
        <f t="shared" si="2453"/>
        <v>0</v>
      </c>
      <c r="AK1085" s="386">
        <f t="shared" si="2454"/>
        <v>0</v>
      </c>
      <c r="AL1085" s="366" t="str">
        <f t="shared" si="2472"/>
        <v xml:space="preserve">    </v>
      </c>
      <c r="AM1085" s="849">
        <f t="shared" si="2409"/>
        <v>0</v>
      </c>
      <c r="AN1085" s="570"/>
      <c r="AO1085" s="391">
        <f t="shared" si="2455"/>
        <v>0</v>
      </c>
      <c r="AP1085" s="386">
        <f t="shared" si="2456"/>
        <v>0</v>
      </c>
      <c r="AQ1085" s="366" t="str">
        <f t="shared" si="2473"/>
        <v xml:space="preserve">    </v>
      </c>
      <c r="AR1085" s="849">
        <f t="shared" si="2410"/>
        <v>0</v>
      </c>
      <c r="AS1085" s="570"/>
      <c r="AT1085" s="391">
        <f t="shared" si="2457"/>
        <v>0</v>
      </c>
      <c r="AU1085" s="386">
        <f t="shared" si="2458"/>
        <v>0</v>
      </c>
      <c r="AV1085" s="366" t="str">
        <f t="shared" si="2474"/>
        <v xml:space="preserve">    </v>
      </c>
      <c r="AW1085" s="849">
        <f t="shared" si="2411"/>
        <v>0</v>
      </c>
      <c r="AX1085" s="570"/>
      <c r="AY1085" s="391">
        <f t="shared" si="2459"/>
        <v>0</v>
      </c>
      <c r="AZ1085" s="386">
        <f t="shared" si="2460"/>
        <v>0</v>
      </c>
      <c r="BA1085" s="366" t="str">
        <f t="shared" si="2475"/>
        <v xml:space="preserve">    </v>
      </c>
      <c r="BB1085" s="849">
        <f t="shared" si="2412"/>
        <v>0</v>
      </c>
      <c r="BC1085" s="570"/>
      <c r="BD1085" s="391">
        <f t="shared" si="2461"/>
        <v>0</v>
      </c>
      <c r="BE1085" s="386">
        <f t="shared" si="2462"/>
        <v>0</v>
      </c>
      <c r="BF1085" s="366" t="str">
        <f t="shared" si="2476"/>
        <v xml:space="preserve">    </v>
      </c>
      <c r="BG1085" s="849">
        <f t="shared" si="2413"/>
        <v>0</v>
      </c>
      <c r="BH1085" s="570"/>
      <c r="BI1085" s="391">
        <f t="shared" si="2463"/>
        <v>0</v>
      </c>
      <c r="BJ1085" s="386">
        <f t="shared" si="2464"/>
        <v>0</v>
      </c>
      <c r="BK1085" s="366" t="str">
        <f t="shared" si="2477"/>
        <v xml:space="preserve">    </v>
      </c>
      <c r="BM1085" s="383">
        <f t="shared" si="2414"/>
        <v>0</v>
      </c>
      <c r="BN1085" s="7"/>
    </row>
    <row r="1086" spans="1:66" s="5" customFormat="1" ht="12.75">
      <c r="A1086" s="633">
        <v>26</v>
      </c>
      <c r="B1086" s="895" t="str">
        <f t="shared" si="2465"/>
        <v>* Augmented Member Housing</v>
      </c>
      <c r="C1086" s="377">
        <f t="shared" si="2415"/>
        <v>0</v>
      </c>
      <c r="D1086" s="659">
        <f t="shared" si="2402"/>
        <v>0</v>
      </c>
      <c r="E1086" s="570"/>
      <c r="F1086" s="391">
        <f t="shared" si="2441"/>
        <v>0</v>
      </c>
      <c r="G1086" s="386">
        <f t="shared" si="2442"/>
        <v>0</v>
      </c>
      <c r="H1086" s="366" t="str">
        <f t="shared" si="2466"/>
        <v xml:space="preserve">    </v>
      </c>
      <c r="I1086" s="849">
        <f t="shared" si="2403"/>
        <v>0</v>
      </c>
      <c r="J1086" s="570"/>
      <c r="K1086" s="391">
        <f t="shared" si="2443"/>
        <v>0</v>
      </c>
      <c r="L1086" s="386">
        <f t="shared" si="2444"/>
        <v>0</v>
      </c>
      <c r="M1086" s="366" t="str">
        <f t="shared" si="2467"/>
        <v xml:space="preserve">    </v>
      </c>
      <c r="N1086" s="849">
        <f t="shared" si="2404"/>
        <v>0</v>
      </c>
      <c r="O1086" s="570"/>
      <c r="P1086" s="391">
        <f t="shared" si="2445"/>
        <v>0</v>
      </c>
      <c r="Q1086" s="386">
        <f t="shared" si="2446"/>
        <v>0</v>
      </c>
      <c r="R1086" s="366" t="str">
        <f t="shared" si="2468"/>
        <v xml:space="preserve">    </v>
      </c>
      <c r="S1086" s="849">
        <f t="shared" si="2405"/>
        <v>0</v>
      </c>
      <c r="T1086" s="570"/>
      <c r="U1086" s="391">
        <f t="shared" si="2447"/>
        <v>0</v>
      </c>
      <c r="V1086" s="386">
        <f t="shared" si="2448"/>
        <v>0</v>
      </c>
      <c r="W1086" s="366" t="str">
        <f t="shared" si="2469"/>
        <v xml:space="preserve">    </v>
      </c>
      <c r="X1086" s="849">
        <f t="shared" si="2406"/>
        <v>0</v>
      </c>
      <c r="Y1086" s="570"/>
      <c r="Z1086" s="391">
        <f t="shared" si="2449"/>
        <v>0</v>
      </c>
      <c r="AA1086" s="386">
        <f t="shared" si="2450"/>
        <v>0</v>
      </c>
      <c r="AB1086" s="366" t="str">
        <f t="shared" si="2470"/>
        <v xml:space="preserve">    </v>
      </c>
      <c r="AC1086" s="849">
        <f t="shared" si="2407"/>
        <v>0</v>
      </c>
      <c r="AD1086" s="570"/>
      <c r="AE1086" s="391">
        <f t="shared" si="2451"/>
        <v>0</v>
      </c>
      <c r="AF1086" s="386">
        <f t="shared" si="2452"/>
        <v>0</v>
      </c>
      <c r="AG1086" s="366" t="str">
        <f t="shared" si="2471"/>
        <v xml:space="preserve">    </v>
      </c>
      <c r="AH1086" s="849">
        <f t="shared" si="2408"/>
        <v>0</v>
      </c>
      <c r="AI1086" s="570"/>
      <c r="AJ1086" s="391">
        <f t="shared" si="2453"/>
        <v>0</v>
      </c>
      <c r="AK1086" s="386">
        <f t="shared" si="2454"/>
        <v>0</v>
      </c>
      <c r="AL1086" s="366" t="str">
        <f t="shared" si="2472"/>
        <v xml:space="preserve">    </v>
      </c>
      <c r="AM1086" s="849">
        <f t="shared" si="2409"/>
        <v>0</v>
      </c>
      <c r="AN1086" s="570"/>
      <c r="AO1086" s="391">
        <f t="shared" si="2455"/>
        <v>0</v>
      </c>
      <c r="AP1086" s="386">
        <f t="shared" si="2456"/>
        <v>0</v>
      </c>
      <c r="AQ1086" s="366" t="str">
        <f t="shared" si="2473"/>
        <v xml:space="preserve">    </v>
      </c>
      <c r="AR1086" s="849">
        <f t="shared" si="2410"/>
        <v>0</v>
      </c>
      <c r="AS1086" s="570"/>
      <c r="AT1086" s="391">
        <f t="shared" si="2457"/>
        <v>0</v>
      </c>
      <c r="AU1086" s="386">
        <f t="shared" si="2458"/>
        <v>0</v>
      </c>
      <c r="AV1086" s="366" t="str">
        <f t="shared" si="2474"/>
        <v xml:space="preserve">    </v>
      </c>
      <c r="AW1086" s="849">
        <f t="shared" si="2411"/>
        <v>0</v>
      </c>
      <c r="AX1086" s="570"/>
      <c r="AY1086" s="391">
        <f t="shared" si="2459"/>
        <v>0</v>
      </c>
      <c r="AZ1086" s="386">
        <f t="shared" si="2460"/>
        <v>0</v>
      </c>
      <c r="BA1086" s="366" t="str">
        <f t="shared" si="2475"/>
        <v xml:space="preserve">    </v>
      </c>
      <c r="BB1086" s="849">
        <f t="shared" si="2412"/>
        <v>0</v>
      </c>
      <c r="BC1086" s="570"/>
      <c r="BD1086" s="391">
        <f t="shared" si="2461"/>
        <v>0</v>
      </c>
      <c r="BE1086" s="386">
        <f t="shared" si="2462"/>
        <v>0</v>
      </c>
      <c r="BF1086" s="366" t="str">
        <f t="shared" si="2476"/>
        <v xml:space="preserve">    </v>
      </c>
      <c r="BG1086" s="849">
        <f t="shared" si="2413"/>
        <v>0</v>
      </c>
      <c r="BH1086" s="570"/>
      <c r="BI1086" s="391">
        <f t="shared" si="2463"/>
        <v>0</v>
      </c>
      <c r="BJ1086" s="386">
        <f t="shared" si="2464"/>
        <v>0</v>
      </c>
      <c r="BK1086" s="366" t="str">
        <f t="shared" si="2477"/>
        <v xml:space="preserve">    </v>
      </c>
      <c r="BM1086" s="383">
        <f t="shared" si="2414"/>
        <v>0</v>
      </c>
      <c r="BN1086" s="7"/>
    </row>
    <row r="1087" spans="1:66" s="5" customFormat="1" ht="12.75">
      <c r="A1087" s="633">
        <v>27</v>
      </c>
      <c r="B1087" s="895" t="str">
        <f t="shared" si="2465"/>
        <v>Other: (list)</v>
      </c>
      <c r="C1087" s="377">
        <f t="shared" si="2415"/>
        <v>0</v>
      </c>
      <c r="D1087" s="659">
        <f t="shared" si="2402"/>
        <v>0</v>
      </c>
      <c r="E1087" s="570"/>
      <c r="F1087" s="391">
        <f t="shared" si="2441"/>
        <v>0</v>
      </c>
      <c r="G1087" s="386">
        <f t="shared" si="2442"/>
        <v>0</v>
      </c>
      <c r="H1087" s="366" t="str">
        <f t="shared" si="2466"/>
        <v xml:space="preserve">    </v>
      </c>
      <c r="I1087" s="849">
        <f t="shared" si="2403"/>
        <v>0</v>
      </c>
      <c r="J1087" s="570"/>
      <c r="K1087" s="391">
        <f t="shared" si="2443"/>
        <v>0</v>
      </c>
      <c r="L1087" s="386">
        <f t="shared" si="2444"/>
        <v>0</v>
      </c>
      <c r="M1087" s="366" t="str">
        <f t="shared" si="2467"/>
        <v xml:space="preserve">    </v>
      </c>
      <c r="N1087" s="849">
        <f t="shared" si="2404"/>
        <v>0</v>
      </c>
      <c r="O1087" s="570"/>
      <c r="P1087" s="391">
        <f t="shared" si="2445"/>
        <v>0</v>
      </c>
      <c r="Q1087" s="386">
        <f t="shared" si="2446"/>
        <v>0</v>
      </c>
      <c r="R1087" s="366" t="str">
        <f t="shared" si="2468"/>
        <v xml:space="preserve">    </v>
      </c>
      <c r="S1087" s="849">
        <f t="shared" si="2405"/>
        <v>0</v>
      </c>
      <c r="T1087" s="570"/>
      <c r="U1087" s="391">
        <f t="shared" si="2447"/>
        <v>0</v>
      </c>
      <c r="V1087" s="386">
        <f t="shared" si="2448"/>
        <v>0</v>
      </c>
      <c r="W1087" s="366" t="str">
        <f t="shared" si="2469"/>
        <v xml:space="preserve">    </v>
      </c>
      <c r="X1087" s="849">
        <f t="shared" si="2406"/>
        <v>0</v>
      </c>
      <c r="Y1087" s="570"/>
      <c r="Z1087" s="391">
        <f t="shared" si="2449"/>
        <v>0</v>
      </c>
      <c r="AA1087" s="386">
        <f t="shared" si="2450"/>
        <v>0</v>
      </c>
      <c r="AB1087" s="366" t="str">
        <f t="shared" si="2470"/>
        <v xml:space="preserve">    </v>
      </c>
      <c r="AC1087" s="849">
        <f t="shared" si="2407"/>
        <v>0</v>
      </c>
      <c r="AD1087" s="570"/>
      <c r="AE1087" s="391">
        <f t="shared" si="2451"/>
        <v>0</v>
      </c>
      <c r="AF1087" s="386">
        <f t="shared" si="2452"/>
        <v>0</v>
      </c>
      <c r="AG1087" s="366" t="str">
        <f t="shared" si="2471"/>
        <v xml:space="preserve">    </v>
      </c>
      <c r="AH1087" s="849">
        <f t="shared" si="2408"/>
        <v>0</v>
      </c>
      <c r="AI1087" s="570"/>
      <c r="AJ1087" s="391">
        <f t="shared" si="2453"/>
        <v>0</v>
      </c>
      <c r="AK1087" s="386">
        <f t="shared" si="2454"/>
        <v>0</v>
      </c>
      <c r="AL1087" s="366" t="str">
        <f t="shared" si="2472"/>
        <v xml:space="preserve">    </v>
      </c>
      <c r="AM1087" s="849">
        <f t="shared" si="2409"/>
        <v>0</v>
      </c>
      <c r="AN1087" s="570"/>
      <c r="AO1087" s="391">
        <f t="shared" si="2455"/>
        <v>0</v>
      </c>
      <c r="AP1087" s="386">
        <f t="shared" si="2456"/>
        <v>0</v>
      </c>
      <c r="AQ1087" s="366" t="str">
        <f t="shared" si="2473"/>
        <v xml:space="preserve">    </v>
      </c>
      <c r="AR1087" s="849">
        <f t="shared" si="2410"/>
        <v>0</v>
      </c>
      <c r="AS1087" s="570"/>
      <c r="AT1087" s="391">
        <f t="shared" si="2457"/>
        <v>0</v>
      </c>
      <c r="AU1087" s="386">
        <f t="shared" si="2458"/>
        <v>0</v>
      </c>
      <c r="AV1087" s="366" t="str">
        <f t="shared" si="2474"/>
        <v xml:space="preserve">    </v>
      </c>
      <c r="AW1087" s="849">
        <f t="shared" si="2411"/>
        <v>0</v>
      </c>
      <c r="AX1087" s="570"/>
      <c r="AY1087" s="391">
        <f t="shared" si="2459"/>
        <v>0</v>
      </c>
      <c r="AZ1087" s="386">
        <f t="shared" si="2460"/>
        <v>0</v>
      </c>
      <c r="BA1087" s="366" t="str">
        <f t="shared" si="2475"/>
        <v xml:space="preserve">    </v>
      </c>
      <c r="BB1087" s="849">
        <f t="shared" si="2412"/>
        <v>0</v>
      </c>
      <c r="BC1087" s="570"/>
      <c r="BD1087" s="391">
        <f t="shared" si="2461"/>
        <v>0</v>
      </c>
      <c r="BE1087" s="386">
        <f t="shared" si="2462"/>
        <v>0</v>
      </c>
      <c r="BF1087" s="366" t="str">
        <f t="shared" si="2476"/>
        <v xml:space="preserve">    </v>
      </c>
      <c r="BG1087" s="849">
        <f t="shared" si="2413"/>
        <v>0</v>
      </c>
      <c r="BH1087" s="570"/>
      <c r="BI1087" s="391">
        <f t="shared" si="2463"/>
        <v>0</v>
      </c>
      <c r="BJ1087" s="386">
        <f t="shared" si="2464"/>
        <v>0</v>
      </c>
      <c r="BK1087" s="366" t="str">
        <f t="shared" si="2477"/>
        <v xml:space="preserve">    </v>
      </c>
      <c r="BM1087" s="383">
        <f t="shared" si="2414"/>
        <v>0</v>
      </c>
      <c r="BN1087" s="7"/>
    </row>
    <row r="1088" spans="1:66" s="5" customFormat="1" ht="12.75">
      <c r="A1088" s="633">
        <v>28</v>
      </c>
      <c r="B1088" s="895" t="str">
        <f t="shared" si="2465"/>
        <v>Other: (list)</v>
      </c>
      <c r="C1088" s="377">
        <f t="shared" si="2415"/>
        <v>0</v>
      </c>
      <c r="D1088" s="659">
        <f t="shared" si="2402"/>
        <v>0</v>
      </c>
      <c r="E1088" s="570"/>
      <c r="F1088" s="391">
        <f t="shared" si="2441"/>
        <v>0</v>
      </c>
      <c r="G1088" s="386">
        <f t="shared" si="2442"/>
        <v>0</v>
      </c>
      <c r="H1088" s="366" t="str">
        <f t="shared" si="2466"/>
        <v xml:space="preserve">    </v>
      </c>
      <c r="I1088" s="849">
        <f t="shared" si="2403"/>
        <v>0</v>
      </c>
      <c r="J1088" s="570"/>
      <c r="K1088" s="391">
        <f t="shared" si="2443"/>
        <v>0</v>
      </c>
      <c r="L1088" s="386">
        <f t="shared" si="2444"/>
        <v>0</v>
      </c>
      <c r="M1088" s="366" t="str">
        <f t="shared" si="2467"/>
        <v xml:space="preserve">    </v>
      </c>
      <c r="N1088" s="849">
        <f t="shared" si="2404"/>
        <v>0</v>
      </c>
      <c r="O1088" s="570"/>
      <c r="P1088" s="391">
        <f t="shared" si="2445"/>
        <v>0</v>
      </c>
      <c r="Q1088" s="386">
        <f t="shared" si="2446"/>
        <v>0</v>
      </c>
      <c r="R1088" s="366" t="str">
        <f t="shared" si="2468"/>
        <v xml:space="preserve">    </v>
      </c>
      <c r="S1088" s="849">
        <f t="shared" si="2405"/>
        <v>0</v>
      </c>
      <c r="T1088" s="570"/>
      <c r="U1088" s="391">
        <f t="shared" si="2447"/>
        <v>0</v>
      </c>
      <c r="V1088" s="386">
        <f t="shared" si="2448"/>
        <v>0</v>
      </c>
      <c r="W1088" s="366" t="str">
        <f t="shared" si="2469"/>
        <v xml:space="preserve">    </v>
      </c>
      <c r="X1088" s="849">
        <f t="shared" si="2406"/>
        <v>0</v>
      </c>
      <c r="Y1088" s="570"/>
      <c r="Z1088" s="391">
        <f t="shared" si="2449"/>
        <v>0</v>
      </c>
      <c r="AA1088" s="386">
        <f t="shared" si="2450"/>
        <v>0</v>
      </c>
      <c r="AB1088" s="366" t="str">
        <f t="shared" si="2470"/>
        <v xml:space="preserve">    </v>
      </c>
      <c r="AC1088" s="849">
        <f t="shared" si="2407"/>
        <v>0</v>
      </c>
      <c r="AD1088" s="570"/>
      <c r="AE1088" s="391">
        <f t="shared" si="2451"/>
        <v>0</v>
      </c>
      <c r="AF1088" s="386">
        <f t="shared" si="2452"/>
        <v>0</v>
      </c>
      <c r="AG1088" s="366" t="str">
        <f t="shared" si="2471"/>
        <v xml:space="preserve">    </v>
      </c>
      <c r="AH1088" s="849">
        <f t="shared" si="2408"/>
        <v>0</v>
      </c>
      <c r="AI1088" s="570"/>
      <c r="AJ1088" s="391">
        <f t="shared" si="2453"/>
        <v>0</v>
      </c>
      <c r="AK1088" s="386">
        <f t="shared" si="2454"/>
        <v>0</v>
      </c>
      <c r="AL1088" s="366" t="str">
        <f t="shared" si="2472"/>
        <v xml:space="preserve">    </v>
      </c>
      <c r="AM1088" s="849">
        <f t="shared" si="2409"/>
        <v>0</v>
      </c>
      <c r="AN1088" s="570"/>
      <c r="AO1088" s="391">
        <f t="shared" si="2455"/>
        <v>0</v>
      </c>
      <c r="AP1088" s="386">
        <f t="shared" si="2456"/>
        <v>0</v>
      </c>
      <c r="AQ1088" s="366" t="str">
        <f t="shared" si="2473"/>
        <v xml:space="preserve">    </v>
      </c>
      <c r="AR1088" s="849">
        <f t="shared" si="2410"/>
        <v>0</v>
      </c>
      <c r="AS1088" s="570"/>
      <c r="AT1088" s="391">
        <f t="shared" si="2457"/>
        <v>0</v>
      </c>
      <c r="AU1088" s="386">
        <f t="shared" si="2458"/>
        <v>0</v>
      </c>
      <c r="AV1088" s="366" t="str">
        <f t="shared" si="2474"/>
        <v xml:space="preserve">    </v>
      </c>
      <c r="AW1088" s="849">
        <f t="shared" si="2411"/>
        <v>0</v>
      </c>
      <c r="AX1088" s="570"/>
      <c r="AY1088" s="391">
        <f t="shared" si="2459"/>
        <v>0</v>
      </c>
      <c r="AZ1088" s="386">
        <f t="shared" si="2460"/>
        <v>0</v>
      </c>
      <c r="BA1088" s="366" t="str">
        <f t="shared" si="2475"/>
        <v xml:space="preserve">    </v>
      </c>
      <c r="BB1088" s="849">
        <f t="shared" si="2412"/>
        <v>0</v>
      </c>
      <c r="BC1088" s="570"/>
      <c r="BD1088" s="391">
        <f t="shared" si="2461"/>
        <v>0</v>
      </c>
      <c r="BE1088" s="386">
        <f t="shared" si="2462"/>
        <v>0</v>
      </c>
      <c r="BF1088" s="366" t="str">
        <f t="shared" si="2476"/>
        <v xml:space="preserve">    </v>
      </c>
      <c r="BG1088" s="849">
        <f t="shared" si="2413"/>
        <v>0</v>
      </c>
      <c r="BH1088" s="570"/>
      <c r="BI1088" s="391">
        <f t="shared" si="2463"/>
        <v>0</v>
      </c>
      <c r="BJ1088" s="386">
        <f t="shared" si="2464"/>
        <v>0</v>
      </c>
      <c r="BK1088" s="366" t="str">
        <f t="shared" si="2477"/>
        <v xml:space="preserve">    </v>
      </c>
      <c r="BM1088" s="383">
        <f t="shared" si="2414"/>
        <v>0</v>
      </c>
      <c r="BN1088" s="7"/>
    </row>
    <row r="1089" spans="1:66" s="5" customFormat="1" ht="12.75">
      <c r="A1089" s="633">
        <v>29</v>
      </c>
      <c r="B1089" s="895" t="str">
        <f t="shared" si="2465"/>
        <v>Other: (list)</v>
      </c>
      <c r="C1089" s="377">
        <f t="shared" si="2415"/>
        <v>0</v>
      </c>
      <c r="D1089" s="659">
        <f t="shared" si="2402"/>
        <v>0</v>
      </c>
      <c r="E1089" s="570"/>
      <c r="F1089" s="391">
        <f t="shared" si="2441"/>
        <v>0</v>
      </c>
      <c r="G1089" s="386">
        <f t="shared" si="2442"/>
        <v>0</v>
      </c>
      <c r="H1089" s="366" t="str">
        <f t="shared" si="2466"/>
        <v xml:space="preserve">    </v>
      </c>
      <c r="I1089" s="849">
        <f t="shared" si="2403"/>
        <v>0</v>
      </c>
      <c r="J1089" s="570"/>
      <c r="K1089" s="391">
        <f t="shared" si="2443"/>
        <v>0</v>
      </c>
      <c r="L1089" s="386">
        <f t="shared" si="2444"/>
        <v>0</v>
      </c>
      <c r="M1089" s="366" t="str">
        <f t="shared" si="2467"/>
        <v xml:space="preserve">    </v>
      </c>
      <c r="N1089" s="849">
        <f t="shared" si="2404"/>
        <v>0</v>
      </c>
      <c r="O1089" s="570"/>
      <c r="P1089" s="391">
        <f t="shared" si="2445"/>
        <v>0</v>
      </c>
      <c r="Q1089" s="386">
        <f t="shared" si="2446"/>
        <v>0</v>
      </c>
      <c r="R1089" s="366" t="str">
        <f t="shared" si="2468"/>
        <v xml:space="preserve">    </v>
      </c>
      <c r="S1089" s="849">
        <f t="shared" si="2405"/>
        <v>0</v>
      </c>
      <c r="T1089" s="570"/>
      <c r="U1089" s="391">
        <f t="shared" si="2447"/>
        <v>0</v>
      </c>
      <c r="V1089" s="386">
        <f t="shared" si="2448"/>
        <v>0</v>
      </c>
      <c r="W1089" s="366" t="str">
        <f t="shared" si="2469"/>
        <v xml:space="preserve">    </v>
      </c>
      <c r="X1089" s="849">
        <f t="shared" si="2406"/>
        <v>0</v>
      </c>
      <c r="Y1089" s="570"/>
      <c r="Z1089" s="391">
        <f t="shared" si="2449"/>
        <v>0</v>
      </c>
      <c r="AA1089" s="386">
        <f t="shared" si="2450"/>
        <v>0</v>
      </c>
      <c r="AB1089" s="366" t="str">
        <f t="shared" si="2470"/>
        <v xml:space="preserve">    </v>
      </c>
      <c r="AC1089" s="849">
        <f t="shared" si="2407"/>
        <v>0</v>
      </c>
      <c r="AD1089" s="570"/>
      <c r="AE1089" s="391">
        <f t="shared" si="2451"/>
        <v>0</v>
      </c>
      <c r="AF1089" s="386">
        <f t="shared" si="2452"/>
        <v>0</v>
      </c>
      <c r="AG1089" s="366" t="str">
        <f t="shared" si="2471"/>
        <v xml:space="preserve">    </v>
      </c>
      <c r="AH1089" s="849">
        <f t="shared" si="2408"/>
        <v>0</v>
      </c>
      <c r="AI1089" s="570"/>
      <c r="AJ1089" s="391">
        <f t="shared" si="2453"/>
        <v>0</v>
      </c>
      <c r="AK1089" s="386">
        <f t="shared" si="2454"/>
        <v>0</v>
      </c>
      <c r="AL1089" s="366" t="str">
        <f t="shared" si="2472"/>
        <v xml:space="preserve">    </v>
      </c>
      <c r="AM1089" s="849">
        <f t="shared" si="2409"/>
        <v>0</v>
      </c>
      <c r="AN1089" s="570"/>
      <c r="AO1089" s="391">
        <f t="shared" si="2455"/>
        <v>0</v>
      </c>
      <c r="AP1089" s="386">
        <f t="shared" si="2456"/>
        <v>0</v>
      </c>
      <c r="AQ1089" s="366" t="str">
        <f t="shared" si="2473"/>
        <v xml:space="preserve">    </v>
      </c>
      <c r="AR1089" s="849">
        <f t="shared" si="2410"/>
        <v>0</v>
      </c>
      <c r="AS1089" s="570"/>
      <c r="AT1089" s="391">
        <f t="shared" si="2457"/>
        <v>0</v>
      </c>
      <c r="AU1089" s="386">
        <f t="shared" si="2458"/>
        <v>0</v>
      </c>
      <c r="AV1089" s="366" t="str">
        <f t="shared" si="2474"/>
        <v xml:space="preserve">    </v>
      </c>
      <c r="AW1089" s="849">
        <f t="shared" si="2411"/>
        <v>0</v>
      </c>
      <c r="AX1089" s="570"/>
      <c r="AY1089" s="391">
        <f t="shared" si="2459"/>
        <v>0</v>
      </c>
      <c r="AZ1089" s="386">
        <f t="shared" si="2460"/>
        <v>0</v>
      </c>
      <c r="BA1089" s="366" t="str">
        <f t="shared" si="2475"/>
        <v xml:space="preserve">    </v>
      </c>
      <c r="BB1089" s="849">
        <f t="shared" si="2412"/>
        <v>0</v>
      </c>
      <c r="BC1089" s="570"/>
      <c r="BD1089" s="391">
        <f t="shared" si="2461"/>
        <v>0</v>
      </c>
      <c r="BE1089" s="386">
        <f t="shared" si="2462"/>
        <v>0</v>
      </c>
      <c r="BF1089" s="366" t="str">
        <f t="shared" si="2476"/>
        <v xml:space="preserve">    </v>
      </c>
      <c r="BG1089" s="849">
        <f t="shared" si="2413"/>
        <v>0</v>
      </c>
      <c r="BH1089" s="570"/>
      <c r="BI1089" s="391">
        <f t="shared" si="2463"/>
        <v>0</v>
      </c>
      <c r="BJ1089" s="386">
        <f t="shared" si="2464"/>
        <v>0</v>
      </c>
      <c r="BK1089" s="366" t="str">
        <f t="shared" si="2477"/>
        <v xml:space="preserve">    </v>
      </c>
      <c r="BM1089" s="383">
        <f t="shared" si="2414"/>
        <v>0</v>
      </c>
      <c r="BN1089" s="7"/>
    </row>
    <row r="1090" spans="1:66" s="5" customFormat="1" ht="12.75">
      <c r="A1090" s="633">
        <v>30</v>
      </c>
      <c r="B1090" s="895" t="str">
        <f t="shared" si="2465"/>
        <v>Other: (list)</v>
      </c>
      <c r="C1090" s="377">
        <f t="shared" si="2415"/>
        <v>0</v>
      </c>
      <c r="D1090" s="659">
        <f t="shared" si="2402"/>
        <v>0</v>
      </c>
      <c r="E1090" s="570"/>
      <c r="F1090" s="391">
        <f t="shared" si="2441"/>
        <v>0</v>
      </c>
      <c r="G1090" s="386">
        <f t="shared" si="2442"/>
        <v>0</v>
      </c>
      <c r="H1090" s="366" t="str">
        <f t="shared" si="2466"/>
        <v xml:space="preserve">    </v>
      </c>
      <c r="I1090" s="849">
        <f t="shared" si="2403"/>
        <v>0</v>
      </c>
      <c r="J1090" s="570"/>
      <c r="K1090" s="391">
        <f t="shared" si="2443"/>
        <v>0</v>
      </c>
      <c r="L1090" s="386">
        <f t="shared" si="2444"/>
        <v>0</v>
      </c>
      <c r="M1090" s="366" t="str">
        <f t="shared" si="2467"/>
        <v xml:space="preserve">    </v>
      </c>
      <c r="N1090" s="849">
        <f t="shared" si="2404"/>
        <v>0</v>
      </c>
      <c r="O1090" s="570"/>
      <c r="P1090" s="391">
        <f t="shared" si="2445"/>
        <v>0</v>
      </c>
      <c r="Q1090" s="386">
        <f t="shared" si="2446"/>
        <v>0</v>
      </c>
      <c r="R1090" s="366" t="str">
        <f t="shared" si="2468"/>
        <v xml:space="preserve">    </v>
      </c>
      <c r="S1090" s="849">
        <f t="shared" si="2405"/>
        <v>0</v>
      </c>
      <c r="T1090" s="570"/>
      <c r="U1090" s="391">
        <f t="shared" si="2447"/>
        <v>0</v>
      </c>
      <c r="V1090" s="386">
        <f t="shared" si="2448"/>
        <v>0</v>
      </c>
      <c r="W1090" s="366" t="str">
        <f t="shared" si="2469"/>
        <v xml:space="preserve">    </v>
      </c>
      <c r="X1090" s="849">
        <f t="shared" si="2406"/>
        <v>0</v>
      </c>
      <c r="Y1090" s="570"/>
      <c r="Z1090" s="391">
        <f t="shared" si="2449"/>
        <v>0</v>
      </c>
      <c r="AA1090" s="386">
        <f t="shared" si="2450"/>
        <v>0</v>
      </c>
      <c r="AB1090" s="366" t="str">
        <f t="shared" si="2470"/>
        <v xml:space="preserve">    </v>
      </c>
      <c r="AC1090" s="849">
        <f t="shared" si="2407"/>
        <v>0</v>
      </c>
      <c r="AD1090" s="570"/>
      <c r="AE1090" s="391">
        <f t="shared" si="2451"/>
        <v>0</v>
      </c>
      <c r="AF1090" s="386">
        <f t="shared" si="2452"/>
        <v>0</v>
      </c>
      <c r="AG1090" s="366" t="str">
        <f t="shared" si="2471"/>
        <v xml:space="preserve">    </v>
      </c>
      <c r="AH1090" s="849">
        <f t="shared" si="2408"/>
        <v>0</v>
      </c>
      <c r="AI1090" s="570"/>
      <c r="AJ1090" s="391">
        <f t="shared" si="2453"/>
        <v>0</v>
      </c>
      <c r="AK1090" s="386">
        <f t="shared" si="2454"/>
        <v>0</v>
      </c>
      <c r="AL1090" s="366" t="str">
        <f t="shared" si="2472"/>
        <v xml:space="preserve">    </v>
      </c>
      <c r="AM1090" s="849">
        <f t="shared" si="2409"/>
        <v>0</v>
      </c>
      <c r="AN1090" s="570"/>
      <c r="AO1090" s="391">
        <f t="shared" si="2455"/>
        <v>0</v>
      </c>
      <c r="AP1090" s="386">
        <f t="shared" si="2456"/>
        <v>0</v>
      </c>
      <c r="AQ1090" s="366" t="str">
        <f t="shared" si="2473"/>
        <v xml:space="preserve">    </v>
      </c>
      <c r="AR1090" s="849">
        <f t="shared" si="2410"/>
        <v>0</v>
      </c>
      <c r="AS1090" s="570"/>
      <c r="AT1090" s="391">
        <f t="shared" si="2457"/>
        <v>0</v>
      </c>
      <c r="AU1090" s="386">
        <f t="shared" si="2458"/>
        <v>0</v>
      </c>
      <c r="AV1090" s="366" t="str">
        <f t="shared" si="2474"/>
        <v xml:space="preserve">    </v>
      </c>
      <c r="AW1090" s="849">
        <f t="shared" si="2411"/>
        <v>0</v>
      </c>
      <c r="AX1090" s="570"/>
      <c r="AY1090" s="391">
        <f t="shared" si="2459"/>
        <v>0</v>
      </c>
      <c r="AZ1090" s="386">
        <f t="shared" si="2460"/>
        <v>0</v>
      </c>
      <c r="BA1090" s="366" t="str">
        <f t="shared" si="2475"/>
        <v xml:space="preserve">    </v>
      </c>
      <c r="BB1090" s="849">
        <f t="shared" si="2412"/>
        <v>0</v>
      </c>
      <c r="BC1090" s="570"/>
      <c r="BD1090" s="391">
        <f t="shared" si="2461"/>
        <v>0</v>
      </c>
      <c r="BE1090" s="386">
        <f t="shared" si="2462"/>
        <v>0</v>
      </c>
      <c r="BF1090" s="366" t="str">
        <f t="shared" si="2476"/>
        <v xml:space="preserve">    </v>
      </c>
      <c r="BG1090" s="849">
        <f t="shared" si="2413"/>
        <v>0</v>
      </c>
      <c r="BH1090" s="570"/>
      <c r="BI1090" s="391">
        <f t="shared" si="2463"/>
        <v>0</v>
      </c>
      <c r="BJ1090" s="386">
        <f t="shared" si="2464"/>
        <v>0</v>
      </c>
      <c r="BK1090" s="366" t="str">
        <f t="shared" si="2477"/>
        <v xml:space="preserve">    </v>
      </c>
      <c r="BM1090" s="383">
        <f t="shared" si="2414"/>
        <v>0</v>
      </c>
      <c r="BN1090" s="7"/>
    </row>
    <row r="1091" spans="1:66" s="5" customFormat="1" ht="12.75">
      <c r="A1091" s="633">
        <v>31</v>
      </c>
      <c r="B1091" s="895" t="str">
        <f t="shared" si="2465"/>
        <v>Other: (list)</v>
      </c>
      <c r="C1091" s="377">
        <f t="shared" si="2415"/>
        <v>0</v>
      </c>
      <c r="D1091" s="659">
        <f t="shared" si="2402"/>
        <v>0</v>
      </c>
      <c r="E1091" s="570"/>
      <c r="F1091" s="391">
        <f t="shared" si="2441"/>
        <v>0</v>
      </c>
      <c r="G1091" s="386">
        <f t="shared" si="2442"/>
        <v>0</v>
      </c>
      <c r="H1091" s="366" t="str">
        <f t="shared" si="2466"/>
        <v xml:space="preserve">    </v>
      </c>
      <c r="I1091" s="849">
        <f t="shared" si="2403"/>
        <v>0</v>
      </c>
      <c r="J1091" s="570"/>
      <c r="K1091" s="391">
        <f t="shared" si="2443"/>
        <v>0</v>
      </c>
      <c r="L1091" s="386">
        <f t="shared" si="2444"/>
        <v>0</v>
      </c>
      <c r="M1091" s="366" t="str">
        <f t="shared" si="2467"/>
        <v xml:space="preserve">    </v>
      </c>
      <c r="N1091" s="849">
        <f t="shared" si="2404"/>
        <v>0</v>
      </c>
      <c r="O1091" s="570"/>
      <c r="P1091" s="391">
        <f t="shared" si="2445"/>
        <v>0</v>
      </c>
      <c r="Q1091" s="386">
        <f t="shared" si="2446"/>
        <v>0</v>
      </c>
      <c r="R1091" s="366" t="str">
        <f t="shared" si="2468"/>
        <v xml:space="preserve">    </v>
      </c>
      <c r="S1091" s="849">
        <f t="shared" si="2405"/>
        <v>0</v>
      </c>
      <c r="T1091" s="570"/>
      <c r="U1091" s="391">
        <f t="shared" si="2447"/>
        <v>0</v>
      </c>
      <c r="V1091" s="386">
        <f t="shared" si="2448"/>
        <v>0</v>
      </c>
      <c r="W1091" s="366" t="str">
        <f t="shared" si="2469"/>
        <v xml:space="preserve">    </v>
      </c>
      <c r="X1091" s="849">
        <f t="shared" si="2406"/>
        <v>0</v>
      </c>
      <c r="Y1091" s="570"/>
      <c r="Z1091" s="391">
        <f t="shared" si="2449"/>
        <v>0</v>
      </c>
      <c r="AA1091" s="386">
        <f t="shared" si="2450"/>
        <v>0</v>
      </c>
      <c r="AB1091" s="366" t="str">
        <f t="shared" si="2470"/>
        <v xml:space="preserve">    </v>
      </c>
      <c r="AC1091" s="849">
        <f t="shared" si="2407"/>
        <v>0</v>
      </c>
      <c r="AD1091" s="570"/>
      <c r="AE1091" s="391">
        <f t="shared" si="2451"/>
        <v>0</v>
      </c>
      <c r="AF1091" s="386">
        <f t="shared" si="2452"/>
        <v>0</v>
      </c>
      <c r="AG1091" s="366" t="str">
        <f t="shared" si="2471"/>
        <v xml:space="preserve">    </v>
      </c>
      <c r="AH1091" s="849">
        <f t="shared" si="2408"/>
        <v>0</v>
      </c>
      <c r="AI1091" s="570"/>
      <c r="AJ1091" s="391">
        <f t="shared" si="2453"/>
        <v>0</v>
      </c>
      <c r="AK1091" s="386">
        <f t="shared" si="2454"/>
        <v>0</v>
      </c>
      <c r="AL1091" s="366" t="str">
        <f t="shared" si="2472"/>
        <v xml:space="preserve">    </v>
      </c>
      <c r="AM1091" s="849">
        <f t="shared" si="2409"/>
        <v>0</v>
      </c>
      <c r="AN1091" s="570"/>
      <c r="AO1091" s="391">
        <f t="shared" si="2455"/>
        <v>0</v>
      </c>
      <c r="AP1091" s="386">
        <f t="shared" si="2456"/>
        <v>0</v>
      </c>
      <c r="AQ1091" s="366" t="str">
        <f t="shared" si="2473"/>
        <v xml:space="preserve">    </v>
      </c>
      <c r="AR1091" s="849">
        <f t="shared" si="2410"/>
        <v>0</v>
      </c>
      <c r="AS1091" s="570"/>
      <c r="AT1091" s="391">
        <f t="shared" si="2457"/>
        <v>0</v>
      </c>
      <c r="AU1091" s="386">
        <f t="shared" si="2458"/>
        <v>0</v>
      </c>
      <c r="AV1091" s="366" t="str">
        <f t="shared" si="2474"/>
        <v xml:space="preserve">    </v>
      </c>
      <c r="AW1091" s="849">
        <f t="shared" si="2411"/>
        <v>0</v>
      </c>
      <c r="AX1091" s="570"/>
      <c r="AY1091" s="391">
        <f t="shared" si="2459"/>
        <v>0</v>
      </c>
      <c r="AZ1091" s="386">
        <f t="shared" si="2460"/>
        <v>0</v>
      </c>
      <c r="BA1091" s="366" t="str">
        <f t="shared" si="2475"/>
        <v xml:space="preserve">    </v>
      </c>
      <c r="BB1091" s="849">
        <f t="shared" si="2412"/>
        <v>0</v>
      </c>
      <c r="BC1091" s="570"/>
      <c r="BD1091" s="391">
        <f t="shared" si="2461"/>
        <v>0</v>
      </c>
      <c r="BE1091" s="386">
        <f t="shared" si="2462"/>
        <v>0</v>
      </c>
      <c r="BF1091" s="366" t="str">
        <f t="shared" si="2476"/>
        <v xml:space="preserve">    </v>
      </c>
      <c r="BG1091" s="849">
        <f t="shared" si="2413"/>
        <v>0</v>
      </c>
      <c r="BH1091" s="570"/>
      <c r="BI1091" s="391">
        <f t="shared" si="2463"/>
        <v>0</v>
      </c>
      <c r="BJ1091" s="386">
        <f t="shared" si="2464"/>
        <v>0</v>
      </c>
      <c r="BK1091" s="366" t="str">
        <f t="shared" si="2477"/>
        <v xml:space="preserve">    </v>
      </c>
      <c r="BM1091" s="383">
        <f t="shared" si="2414"/>
        <v>0</v>
      </c>
      <c r="BN1091" s="7"/>
    </row>
    <row r="1092" spans="1:66" s="5" customFormat="1" ht="12.75">
      <c r="A1092" s="633">
        <v>32</v>
      </c>
      <c r="B1092" s="895" t="str">
        <f t="shared" si="2465"/>
        <v>Other: (list)</v>
      </c>
      <c r="C1092" s="379">
        <f t="shared" si="2415"/>
        <v>0</v>
      </c>
      <c r="D1092" s="659">
        <f t="shared" si="2402"/>
        <v>0</v>
      </c>
      <c r="E1092" s="570"/>
      <c r="F1092" s="391">
        <f t="shared" si="2441"/>
        <v>0</v>
      </c>
      <c r="G1092" s="386">
        <f t="shared" si="2442"/>
        <v>0</v>
      </c>
      <c r="H1092" s="366" t="str">
        <f t="shared" si="2466"/>
        <v xml:space="preserve">    </v>
      </c>
      <c r="I1092" s="849">
        <f t="shared" si="2403"/>
        <v>0</v>
      </c>
      <c r="J1092" s="570"/>
      <c r="K1092" s="391">
        <f t="shared" si="2443"/>
        <v>0</v>
      </c>
      <c r="L1092" s="386">
        <f t="shared" si="2444"/>
        <v>0</v>
      </c>
      <c r="M1092" s="366" t="str">
        <f t="shared" si="2467"/>
        <v xml:space="preserve">    </v>
      </c>
      <c r="N1092" s="849">
        <f t="shared" si="2404"/>
        <v>0</v>
      </c>
      <c r="O1092" s="570"/>
      <c r="P1092" s="391">
        <f t="shared" si="2445"/>
        <v>0</v>
      </c>
      <c r="Q1092" s="386">
        <f t="shared" si="2446"/>
        <v>0</v>
      </c>
      <c r="R1092" s="366" t="str">
        <f t="shared" si="2468"/>
        <v xml:space="preserve">    </v>
      </c>
      <c r="S1092" s="849">
        <f t="shared" si="2405"/>
        <v>0</v>
      </c>
      <c r="T1092" s="570"/>
      <c r="U1092" s="391">
        <f t="shared" si="2447"/>
        <v>0</v>
      </c>
      <c r="V1092" s="386">
        <f t="shared" si="2448"/>
        <v>0</v>
      </c>
      <c r="W1092" s="366" t="str">
        <f t="shared" si="2469"/>
        <v xml:space="preserve">    </v>
      </c>
      <c r="X1092" s="849">
        <f t="shared" si="2406"/>
        <v>0</v>
      </c>
      <c r="Y1092" s="570"/>
      <c r="Z1092" s="391">
        <f t="shared" si="2449"/>
        <v>0</v>
      </c>
      <c r="AA1092" s="386">
        <f t="shared" si="2450"/>
        <v>0</v>
      </c>
      <c r="AB1092" s="366" t="str">
        <f t="shared" si="2470"/>
        <v xml:space="preserve">    </v>
      </c>
      <c r="AC1092" s="849">
        <f t="shared" si="2407"/>
        <v>0</v>
      </c>
      <c r="AD1092" s="570"/>
      <c r="AE1092" s="391">
        <f t="shared" si="2451"/>
        <v>0</v>
      </c>
      <c r="AF1092" s="386">
        <f t="shared" si="2452"/>
        <v>0</v>
      </c>
      <c r="AG1092" s="366" t="str">
        <f t="shared" si="2471"/>
        <v xml:space="preserve">    </v>
      </c>
      <c r="AH1092" s="849">
        <f t="shared" si="2408"/>
        <v>0</v>
      </c>
      <c r="AI1092" s="570"/>
      <c r="AJ1092" s="391">
        <f t="shared" si="2453"/>
        <v>0</v>
      </c>
      <c r="AK1092" s="386">
        <f t="shared" si="2454"/>
        <v>0</v>
      </c>
      <c r="AL1092" s="366" t="str">
        <f t="shared" si="2472"/>
        <v xml:space="preserve">    </v>
      </c>
      <c r="AM1092" s="849">
        <f t="shared" si="2409"/>
        <v>0</v>
      </c>
      <c r="AN1092" s="570"/>
      <c r="AO1092" s="391">
        <f t="shared" si="2455"/>
        <v>0</v>
      </c>
      <c r="AP1092" s="386">
        <f t="shared" si="2456"/>
        <v>0</v>
      </c>
      <c r="AQ1092" s="366" t="str">
        <f t="shared" si="2473"/>
        <v xml:space="preserve">    </v>
      </c>
      <c r="AR1092" s="849">
        <f t="shared" si="2410"/>
        <v>0</v>
      </c>
      <c r="AS1092" s="570"/>
      <c r="AT1092" s="391">
        <f t="shared" si="2457"/>
        <v>0</v>
      </c>
      <c r="AU1092" s="386">
        <f t="shared" si="2458"/>
        <v>0</v>
      </c>
      <c r="AV1092" s="366" t="str">
        <f t="shared" si="2474"/>
        <v xml:space="preserve">    </v>
      </c>
      <c r="AW1092" s="849">
        <f t="shared" si="2411"/>
        <v>0</v>
      </c>
      <c r="AX1092" s="570"/>
      <c r="AY1092" s="391">
        <f t="shared" si="2459"/>
        <v>0</v>
      </c>
      <c r="AZ1092" s="386">
        <f t="shared" si="2460"/>
        <v>0</v>
      </c>
      <c r="BA1092" s="366" t="str">
        <f t="shared" si="2475"/>
        <v xml:space="preserve">    </v>
      </c>
      <c r="BB1092" s="849">
        <f t="shared" si="2412"/>
        <v>0</v>
      </c>
      <c r="BC1092" s="570"/>
      <c r="BD1092" s="391">
        <f t="shared" si="2461"/>
        <v>0</v>
      </c>
      <c r="BE1092" s="386">
        <f t="shared" si="2462"/>
        <v>0</v>
      </c>
      <c r="BF1092" s="366" t="str">
        <f t="shared" si="2476"/>
        <v xml:space="preserve">    </v>
      </c>
      <c r="BG1092" s="849">
        <f t="shared" si="2413"/>
        <v>0</v>
      </c>
      <c r="BH1092" s="570"/>
      <c r="BI1092" s="391">
        <f t="shared" si="2463"/>
        <v>0</v>
      </c>
      <c r="BJ1092" s="386">
        <f t="shared" si="2464"/>
        <v>0</v>
      </c>
      <c r="BK1092" s="366" t="str">
        <f t="shared" si="2477"/>
        <v xml:space="preserve">    </v>
      </c>
      <c r="BM1092" s="383">
        <f t="shared" si="2414"/>
        <v>0</v>
      </c>
      <c r="BN1092" s="7"/>
    </row>
    <row r="1093" spans="1:66" s="5" customFormat="1" ht="12.75">
      <c r="A1093" s="633">
        <v>33</v>
      </c>
      <c r="B1093" s="895" t="str">
        <f t="shared" si="2465"/>
        <v>Other: (list)</v>
      </c>
      <c r="C1093" s="378">
        <f t="shared" si="2415"/>
        <v>0</v>
      </c>
      <c r="D1093" s="659">
        <f t="shared" si="2402"/>
        <v>0</v>
      </c>
      <c r="E1093" s="570"/>
      <c r="F1093" s="391">
        <f t="shared" si="2441"/>
        <v>0</v>
      </c>
      <c r="G1093" s="386">
        <f t="shared" si="2442"/>
        <v>0</v>
      </c>
      <c r="H1093" s="366" t="str">
        <f t="shared" si="2466"/>
        <v xml:space="preserve">    </v>
      </c>
      <c r="I1093" s="849">
        <f t="shared" si="2403"/>
        <v>0</v>
      </c>
      <c r="J1093" s="570"/>
      <c r="K1093" s="391">
        <f t="shared" si="2443"/>
        <v>0</v>
      </c>
      <c r="L1093" s="386">
        <f t="shared" si="2444"/>
        <v>0</v>
      </c>
      <c r="M1093" s="366" t="str">
        <f t="shared" si="2467"/>
        <v xml:space="preserve">    </v>
      </c>
      <c r="N1093" s="849">
        <f t="shared" si="2404"/>
        <v>0</v>
      </c>
      <c r="O1093" s="570"/>
      <c r="P1093" s="391">
        <f t="shared" si="2445"/>
        <v>0</v>
      </c>
      <c r="Q1093" s="386">
        <f t="shared" si="2446"/>
        <v>0</v>
      </c>
      <c r="R1093" s="366" t="str">
        <f t="shared" si="2468"/>
        <v xml:space="preserve">    </v>
      </c>
      <c r="S1093" s="849">
        <f t="shared" si="2405"/>
        <v>0</v>
      </c>
      <c r="T1093" s="570"/>
      <c r="U1093" s="391">
        <f t="shared" si="2447"/>
        <v>0</v>
      </c>
      <c r="V1093" s="386">
        <f t="shared" si="2448"/>
        <v>0</v>
      </c>
      <c r="W1093" s="366" t="str">
        <f t="shared" si="2469"/>
        <v xml:space="preserve">    </v>
      </c>
      <c r="X1093" s="849">
        <f t="shared" si="2406"/>
        <v>0</v>
      </c>
      <c r="Y1093" s="570"/>
      <c r="Z1093" s="391">
        <f t="shared" si="2449"/>
        <v>0</v>
      </c>
      <c r="AA1093" s="386">
        <f t="shared" si="2450"/>
        <v>0</v>
      </c>
      <c r="AB1093" s="366" t="str">
        <f t="shared" si="2470"/>
        <v xml:space="preserve">    </v>
      </c>
      <c r="AC1093" s="849">
        <f t="shared" si="2407"/>
        <v>0</v>
      </c>
      <c r="AD1093" s="570"/>
      <c r="AE1093" s="391">
        <f t="shared" si="2451"/>
        <v>0</v>
      </c>
      <c r="AF1093" s="386">
        <f t="shared" si="2452"/>
        <v>0</v>
      </c>
      <c r="AG1093" s="366" t="str">
        <f t="shared" si="2471"/>
        <v xml:space="preserve">    </v>
      </c>
      <c r="AH1093" s="849">
        <f t="shared" si="2408"/>
        <v>0</v>
      </c>
      <c r="AI1093" s="570"/>
      <c r="AJ1093" s="391">
        <f t="shared" si="2453"/>
        <v>0</v>
      </c>
      <c r="AK1093" s="386">
        <f t="shared" si="2454"/>
        <v>0</v>
      </c>
      <c r="AL1093" s="366" t="str">
        <f t="shared" si="2472"/>
        <v xml:space="preserve">    </v>
      </c>
      <c r="AM1093" s="849">
        <f t="shared" si="2409"/>
        <v>0</v>
      </c>
      <c r="AN1093" s="570"/>
      <c r="AO1093" s="391">
        <f t="shared" si="2455"/>
        <v>0</v>
      </c>
      <c r="AP1093" s="386">
        <f t="shared" si="2456"/>
        <v>0</v>
      </c>
      <c r="AQ1093" s="366" t="str">
        <f t="shared" si="2473"/>
        <v xml:space="preserve">    </v>
      </c>
      <c r="AR1093" s="849">
        <f t="shared" si="2410"/>
        <v>0</v>
      </c>
      <c r="AS1093" s="570"/>
      <c r="AT1093" s="391">
        <f t="shared" si="2457"/>
        <v>0</v>
      </c>
      <c r="AU1093" s="386">
        <f t="shared" si="2458"/>
        <v>0</v>
      </c>
      <c r="AV1093" s="366" t="str">
        <f t="shared" si="2474"/>
        <v xml:space="preserve">    </v>
      </c>
      <c r="AW1093" s="849">
        <f t="shared" si="2411"/>
        <v>0</v>
      </c>
      <c r="AX1093" s="570"/>
      <c r="AY1093" s="391">
        <f t="shared" si="2459"/>
        <v>0</v>
      </c>
      <c r="AZ1093" s="386">
        <f t="shared" si="2460"/>
        <v>0</v>
      </c>
      <c r="BA1093" s="366" t="str">
        <f t="shared" si="2475"/>
        <v xml:space="preserve">    </v>
      </c>
      <c r="BB1093" s="849">
        <f t="shared" si="2412"/>
        <v>0</v>
      </c>
      <c r="BC1093" s="570"/>
      <c r="BD1093" s="391">
        <f t="shared" si="2461"/>
        <v>0</v>
      </c>
      <c r="BE1093" s="386">
        <f t="shared" si="2462"/>
        <v>0</v>
      </c>
      <c r="BF1093" s="366" t="str">
        <f t="shared" si="2476"/>
        <v xml:space="preserve">    </v>
      </c>
      <c r="BG1093" s="849">
        <f t="shared" si="2413"/>
        <v>0</v>
      </c>
      <c r="BH1093" s="570"/>
      <c r="BI1093" s="391">
        <f t="shared" si="2463"/>
        <v>0</v>
      </c>
      <c r="BJ1093" s="386">
        <f t="shared" si="2464"/>
        <v>0</v>
      </c>
      <c r="BK1093" s="366" t="str">
        <f t="shared" si="2477"/>
        <v xml:space="preserve">    </v>
      </c>
      <c r="BM1093" s="383">
        <f t="shared" si="2414"/>
        <v>0</v>
      </c>
      <c r="BN1093" s="7"/>
    </row>
    <row r="1094" spans="1:66" s="5" customFormat="1" ht="12.75">
      <c r="A1094" s="633">
        <v>34</v>
      </c>
      <c r="B1094" s="895" t="str">
        <f t="shared" si="2465"/>
        <v>Other: (list)</v>
      </c>
      <c r="C1094" s="557">
        <f t="shared" si="2415"/>
        <v>0</v>
      </c>
      <c r="D1094" s="659">
        <f t="shared" si="2402"/>
        <v>0</v>
      </c>
      <c r="E1094" s="570"/>
      <c r="F1094" s="391">
        <f t="shared" si="2441"/>
        <v>0</v>
      </c>
      <c r="G1094" s="386">
        <f t="shared" si="2442"/>
        <v>0</v>
      </c>
      <c r="H1094" s="366" t="str">
        <f t="shared" si="2466"/>
        <v xml:space="preserve">    </v>
      </c>
      <c r="I1094" s="849">
        <f t="shared" si="2403"/>
        <v>0</v>
      </c>
      <c r="J1094" s="570"/>
      <c r="K1094" s="391">
        <f t="shared" si="2443"/>
        <v>0</v>
      </c>
      <c r="L1094" s="386">
        <f t="shared" si="2444"/>
        <v>0</v>
      </c>
      <c r="M1094" s="366" t="str">
        <f t="shared" si="2467"/>
        <v xml:space="preserve">    </v>
      </c>
      <c r="N1094" s="849">
        <f t="shared" si="2404"/>
        <v>0</v>
      </c>
      <c r="O1094" s="570"/>
      <c r="P1094" s="391">
        <f t="shared" si="2445"/>
        <v>0</v>
      </c>
      <c r="Q1094" s="386">
        <f t="shared" si="2446"/>
        <v>0</v>
      </c>
      <c r="R1094" s="366" t="str">
        <f t="shared" si="2468"/>
        <v xml:space="preserve">    </v>
      </c>
      <c r="S1094" s="849">
        <f t="shared" si="2405"/>
        <v>0</v>
      </c>
      <c r="T1094" s="570"/>
      <c r="U1094" s="391">
        <f t="shared" si="2447"/>
        <v>0</v>
      </c>
      <c r="V1094" s="386">
        <f t="shared" si="2448"/>
        <v>0</v>
      </c>
      <c r="W1094" s="366" t="str">
        <f t="shared" si="2469"/>
        <v xml:space="preserve">    </v>
      </c>
      <c r="X1094" s="849">
        <f t="shared" si="2406"/>
        <v>0</v>
      </c>
      <c r="Y1094" s="570"/>
      <c r="Z1094" s="391">
        <f t="shared" si="2449"/>
        <v>0</v>
      </c>
      <c r="AA1094" s="386">
        <f t="shared" si="2450"/>
        <v>0</v>
      </c>
      <c r="AB1094" s="366" t="str">
        <f t="shared" si="2470"/>
        <v xml:space="preserve">    </v>
      </c>
      <c r="AC1094" s="849">
        <f t="shared" si="2407"/>
        <v>0</v>
      </c>
      <c r="AD1094" s="570"/>
      <c r="AE1094" s="391">
        <f t="shared" si="2451"/>
        <v>0</v>
      </c>
      <c r="AF1094" s="386">
        <f t="shared" si="2452"/>
        <v>0</v>
      </c>
      <c r="AG1094" s="366" t="str">
        <f t="shared" si="2471"/>
        <v xml:space="preserve">    </v>
      </c>
      <c r="AH1094" s="849">
        <f t="shared" si="2408"/>
        <v>0</v>
      </c>
      <c r="AI1094" s="570"/>
      <c r="AJ1094" s="391">
        <f t="shared" si="2453"/>
        <v>0</v>
      </c>
      <c r="AK1094" s="386">
        <f t="shared" si="2454"/>
        <v>0</v>
      </c>
      <c r="AL1094" s="366" t="str">
        <f t="shared" si="2472"/>
        <v xml:space="preserve">    </v>
      </c>
      <c r="AM1094" s="849">
        <f t="shared" si="2409"/>
        <v>0</v>
      </c>
      <c r="AN1094" s="570"/>
      <c r="AO1094" s="391">
        <f t="shared" si="2455"/>
        <v>0</v>
      </c>
      <c r="AP1094" s="386">
        <f t="shared" si="2456"/>
        <v>0</v>
      </c>
      <c r="AQ1094" s="366" t="str">
        <f t="shared" si="2473"/>
        <v xml:space="preserve">    </v>
      </c>
      <c r="AR1094" s="849">
        <f t="shared" si="2410"/>
        <v>0</v>
      </c>
      <c r="AS1094" s="570"/>
      <c r="AT1094" s="391">
        <f t="shared" si="2457"/>
        <v>0</v>
      </c>
      <c r="AU1094" s="386">
        <f t="shared" si="2458"/>
        <v>0</v>
      </c>
      <c r="AV1094" s="366" t="str">
        <f t="shared" si="2474"/>
        <v xml:space="preserve">    </v>
      </c>
      <c r="AW1094" s="849">
        <f t="shared" si="2411"/>
        <v>0</v>
      </c>
      <c r="AX1094" s="570"/>
      <c r="AY1094" s="391">
        <f t="shared" si="2459"/>
        <v>0</v>
      </c>
      <c r="AZ1094" s="386">
        <f t="shared" si="2460"/>
        <v>0</v>
      </c>
      <c r="BA1094" s="366" t="str">
        <f t="shared" si="2475"/>
        <v xml:space="preserve">    </v>
      </c>
      <c r="BB1094" s="849">
        <f t="shared" si="2412"/>
        <v>0</v>
      </c>
      <c r="BC1094" s="570"/>
      <c r="BD1094" s="391">
        <f t="shared" si="2461"/>
        <v>0</v>
      </c>
      <c r="BE1094" s="386">
        <f t="shared" si="2462"/>
        <v>0</v>
      </c>
      <c r="BF1094" s="366" t="str">
        <f t="shared" si="2476"/>
        <v xml:space="preserve">    </v>
      </c>
      <c r="BG1094" s="849">
        <f t="shared" si="2413"/>
        <v>0</v>
      </c>
      <c r="BH1094" s="570"/>
      <c r="BI1094" s="391">
        <f t="shared" si="2463"/>
        <v>0</v>
      </c>
      <c r="BJ1094" s="386">
        <f t="shared" si="2464"/>
        <v>0</v>
      </c>
      <c r="BK1094" s="366" t="str">
        <f t="shared" si="2477"/>
        <v xml:space="preserve">    </v>
      </c>
      <c r="BM1094" s="383">
        <f t="shared" si="2414"/>
        <v>0</v>
      </c>
      <c r="BN1094" s="7"/>
    </row>
    <row r="1095" spans="1:66" s="5" customFormat="1" ht="12.75">
      <c r="A1095" s="633">
        <v>35</v>
      </c>
      <c r="B1095" s="895" t="str">
        <f t="shared" si="2465"/>
        <v>Other: (list)</v>
      </c>
      <c r="C1095" s="557">
        <f t="shared" si="2415"/>
        <v>0</v>
      </c>
      <c r="D1095" s="659">
        <f t="shared" si="2402"/>
        <v>0</v>
      </c>
      <c r="E1095" s="570"/>
      <c r="F1095" s="391">
        <f t="shared" si="2441"/>
        <v>0</v>
      </c>
      <c r="G1095" s="386">
        <f t="shared" si="2442"/>
        <v>0</v>
      </c>
      <c r="H1095" s="366" t="str">
        <f t="shared" si="2466"/>
        <v xml:space="preserve">    </v>
      </c>
      <c r="I1095" s="849">
        <f t="shared" si="2403"/>
        <v>0</v>
      </c>
      <c r="J1095" s="570"/>
      <c r="K1095" s="391">
        <f t="shared" si="2443"/>
        <v>0</v>
      </c>
      <c r="L1095" s="386">
        <f t="shared" si="2444"/>
        <v>0</v>
      </c>
      <c r="M1095" s="366" t="str">
        <f t="shared" si="2467"/>
        <v xml:space="preserve">    </v>
      </c>
      <c r="N1095" s="849">
        <f t="shared" si="2404"/>
        <v>0</v>
      </c>
      <c r="O1095" s="570"/>
      <c r="P1095" s="391">
        <f t="shared" si="2445"/>
        <v>0</v>
      </c>
      <c r="Q1095" s="386">
        <f t="shared" si="2446"/>
        <v>0</v>
      </c>
      <c r="R1095" s="366" t="str">
        <f t="shared" si="2468"/>
        <v xml:space="preserve">    </v>
      </c>
      <c r="S1095" s="849">
        <f t="shared" si="2405"/>
        <v>0</v>
      </c>
      <c r="T1095" s="570"/>
      <c r="U1095" s="391">
        <f t="shared" si="2447"/>
        <v>0</v>
      </c>
      <c r="V1095" s="386">
        <f t="shared" si="2448"/>
        <v>0</v>
      </c>
      <c r="W1095" s="366" t="str">
        <f t="shared" si="2469"/>
        <v xml:space="preserve">    </v>
      </c>
      <c r="X1095" s="849">
        <f t="shared" si="2406"/>
        <v>0</v>
      </c>
      <c r="Y1095" s="570"/>
      <c r="Z1095" s="391">
        <f t="shared" si="2449"/>
        <v>0</v>
      </c>
      <c r="AA1095" s="386">
        <f t="shared" si="2450"/>
        <v>0</v>
      </c>
      <c r="AB1095" s="366" t="str">
        <f t="shared" si="2470"/>
        <v xml:space="preserve">    </v>
      </c>
      <c r="AC1095" s="849">
        <f t="shared" si="2407"/>
        <v>0</v>
      </c>
      <c r="AD1095" s="570"/>
      <c r="AE1095" s="391">
        <f t="shared" si="2451"/>
        <v>0</v>
      </c>
      <c r="AF1095" s="386">
        <f t="shared" si="2452"/>
        <v>0</v>
      </c>
      <c r="AG1095" s="366" t="str">
        <f t="shared" si="2471"/>
        <v xml:space="preserve">    </v>
      </c>
      <c r="AH1095" s="849">
        <f t="shared" si="2408"/>
        <v>0</v>
      </c>
      <c r="AI1095" s="570"/>
      <c r="AJ1095" s="391">
        <f t="shared" si="2453"/>
        <v>0</v>
      </c>
      <c r="AK1095" s="386">
        <f t="shared" si="2454"/>
        <v>0</v>
      </c>
      <c r="AL1095" s="366" t="str">
        <f t="shared" si="2472"/>
        <v xml:space="preserve">    </v>
      </c>
      <c r="AM1095" s="849">
        <f t="shared" si="2409"/>
        <v>0</v>
      </c>
      <c r="AN1095" s="570"/>
      <c r="AO1095" s="391">
        <f t="shared" si="2455"/>
        <v>0</v>
      </c>
      <c r="AP1095" s="386">
        <f t="shared" si="2456"/>
        <v>0</v>
      </c>
      <c r="AQ1095" s="366" t="str">
        <f t="shared" si="2473"/>
        <v xml:space="preserve">    </v>
      </c>
      <c r="AR1095" s="849">
        <f t="shared" si="2410"/>
        <v>0</v>
      </c>
      <c r="AS1095" s="570"/>
      <c r="AT1095" s="391">
        <f t="shared" si="2457"/>
        <v>0</v>
      </c>
      <c r="AU1095" s="386">
        <f t="shared" si="2458"/>
        <v>0</v>
      </c>
      <c r="AV1095" s="366" t="str">
        <f t="shared" si="2474"/>
        <v xml:space="preserve">    </v>
      </c>
      <c r="AW1095" s="849">
        <f t="shared" si="2411"/>
        <v>0</v>
      </c>
      <c r="AX1095" s="570"/>
      <c r="AY1095" s="391">
        <f t="shared" si="2459"/>
        <v>0</v>
      </c>
      <c r="AZ1095" s="386">
        <f t="shared" si="2460"/>
        <v>0</v>
      </c>
      <c r="BA1095" s="366" t="str">
        <f t="shared" si="2475"/>
        <v xml:space="preserve">    </v>
      </c>
      <c r="BB1095" s="849">
        <f t="shared" si="2412"/>
        <v>0</v>
      </c>
      <c r="BC1095" s="570"/>
      <c r="BD1095" s="391">
        <f t="shared" si="2461"/>
        <v>0</v>
      </c>
      <c r="BE1095" s="386">
        <f t="shared" si="2462"/>
        <v>0</v>
      </c>
      <c r="BF1095" s="366" t="str">
        <f t="shared" si="2476"/>
        <v xml:space="preserve">    </v>
      </c>
      <c r="BG1095" s="849">
        <f t="shared" si="2413"/>
        <v>0</v>
      </c>
      <c r="BH1095" s="570"/>
      <c r="BI1095" s="391">
        <f t="shared" si="2463"/>
        <v>0</v>
      </c>
      <c r="BJ1095" s="386">
        <f t="shared" si="2464"/>
        <v>0</v>
      </c>
      <c r="BK1095" s="366" t="str">
        <f t="shared" si="2477"/>
        <v xml:space="preserve">    </v>
      </c>
      <c r="BM1095" s="383">
        <f t="shared" si="2414"/>
        <v>0</v>
      </c>
      <c r="BN1095" s="7"/>
    </row>
    <row r="1096" spans="1:66" s="5" customFormat="1" ht="12.75">
      <c r="A1096" s="633">
        <v>36</v>
      </c>
      <c r="B1096" s="895" t="str">
        <f t="shared" si="2465"/>
        <v>Other: (list)</v>
      </c>
      <c r="C1096" s="557">
        <f t="shared" si="2415"/>
        <v>0</v>
      </c>
      <c r="D1096" s="659">
        <f t="shared" si="2402"/>
        <v>0</v>
      </c>
      <c r="E1096" s="570"/>
      <c r="F1096" s="391">
        <f t="shared" si="2441"/>
        <v>0</v>
      </c>
      <c r="G1096" s="386">
        <f t="shared" si="2442"/>
        <v>0</v>
      </c>
      <c r="H1096" s="366" t="str">
        <f t="shared" si="2466"/>
        <v xml:space="preserve">    </v>
      </c>
      <c r="I1096" s="849">
        <f t="shared" si="2403"/>
        <v>0</v>
      </c>
      <c r="J1096" s="570"/>
      <c r="K1096" s="391">
        <f t="shared" si="2443"/>
        <v>0</v>
      </c>
      <c r="L1096" s="386">
        <f t="shared" si="2444"/>
        <v>0</v>
      </c>
      <c r="M1096" s="366" t="str">
        <f t="shared" si="2467"/>
        <v xml:space="preserve">    </v>
      </c>
      <c r="N1096" s="849">
        <f t="shared" si="2404"/>
        <v>0</v>
      </c>
      <c r="O1096" s="570"/>
      <c r="P1096" s="391">
        <f t="shared" si="2445"/>
        <v>0</v>
      </c>
      <c r="Q1096" s="386">
        <f t="shared" si="2446"/>
        <v>0</v>
      </c>
      <c r="R1096" s="366" t="str">
        <f t="shared" si="2468"/>
        <v xml:space="preserve">    </v>
      </c>
      <c r="S1096" s="849">
        <f t="shared" si="2405"/>
        <v>0</v>
      </c>
      <c r="T1096" s="570"/>
      <c r="U1096" s="391">
        <f t="shared" si="2447"/>
        <v>0</v>
      </c>
      <c r="V1096" s="386">
        <f t="shared" si="2448"/>
        <v>0</v>
      </c>
      <c r="W1096" s="366" t="str">
        <f t="shared" si="2469"/>
        <v xml:space="preserve">    </v>
      </c>
      <c r="X1096" s="849">
        <f t="shared" si="2406"/>
        <v>0</v>
      </c>
      <c r="Y1096" s="570"/>
      <c r="Z1096" s="391">
        <f t="shared" si="2449"/>
        <v>0</v>
      </c>
      <c r="AA1096" s="386">
        <f t="shared" si="2450"/>
        <v>0</v>
      </c>
      <c r="AB1096" s="366" t="str">
        <f t="shared" si="2470"/>
        <v xml:space="preserve">    </v>
      </c>
      <c r="AC1096" s="849">
        <f t="shared" si="2407"/>
        <v>0</v>
      </c>
      <c r="AD1096" s="570"/>
      <c r="AE1096" s="391">
        <f t="shared" si="2451"/>
        <v>0</v>
      </c>
      <c r="AF1096" s="386">
        <f t="shared" si="2452"/>
        <v>0</v>
      </c>
      <c r="AG1096" s="366" t="str">
        <f t="shared" si="2471"/>
        <v xml:space="preserve">    </v>
      </c>
      <c r="AH1096" s="849">
        <f t="shared" si="2408"/>
        <v>0</v>
      </c>
      <c r="AI1096" s="570"/>
      <c r="AJ1096" s="391">
        <f t="shared" si="2453"/>
        <v>0</v>
      </c>
      <c r="AK1096" s="386">
        <f t="shared" si="2454"/>
        <v>0</v>
      </c>
      <c r="AL1096" s="366" t="str">
        <f t="shared" si="2472"/>
        <v xml:space="preserve">    </v>
      </c>
      <c r="AM1096" s="849">
        <f t="shared" si="2409"/>
        <v>0</v>
      </c>
      <c r="AN1096" s="570"/>
      <c r="AO1096" s="391">
        <f t="shared" si="2455"/>
        <v>0</v>
      </c>
      <c r="AP1096" s="386">
        <f t="shared" si="2456"/>
        <v>0</v>
      </c>
      <c r="AQ1096" s="366" t="str">
        <f t="shared" si="2473"/>
        <v xml:space="preserve">    </v>
      </c>
      <c r="AR1096" s="849">
        <f t="shared" si="2410"/>
        <v>0</v>
      </c>
      <c r="AS1096" s="570"/>
      <c r="AT1096" s="391">
        <f t="shared" si="2457"/>
        <v>0</v>
      </c>
      <c r="AU1096" s="386">
        <f t="shared" si="2458"/>
        <v>0</v>
      </c>
      <c r="AV1096" s="366" t="str">
        <f t="shared" si="2474"/>
        <v xml:space="preserve">    </v>
      </c>
      <c r="AW1096" s="849">
        <f t="shared" si="2411"/>
        <v>0</v>
      </c>
      <c r="AX1096" s="570"/>
      <c r="AY1096" s="391">
        <f t="shared" si="2459"/>
        <v>0</v>
      </c>
      <c r="AZ1096" s="386">
        <f t="shared" si="2460"/>
        <v>0</v>
      </c>
      <c r="BA1096" s="366" t="str">
        <f t="shared" si="2475"/>
        <v xml:space="preserve">    </v>
      </c>
      <c r="BB1096" s="849">
        <f t="shared" si="2412"/>
        <v>0</v>
      </c>
      <c r="BC1096" s="570"/>
      <c r="BD1096" s="391">
        <f t="shared" si="2461"/>
        <v>0</v>
      </c>
      <c r="BE1096" s="386">
        <f t="shared" si="2462"/>
        <v>0</v>
      </c>
      <c r="BF1096" s="366" t="str">
        <f t="shared" si="2476"/>
        <v xml:space="preserve">    </v>
      </c>
      <c r="BG1096" s="849">
        <f t="shared" si="2413"/>
        <v>0</v>
      </c>
      <c r="BH1096" s="570"/>
      <c r="BI1096" s="391">
        <f t="shared" si="2463"/>
        <v>0</v>
      </c>
      <c r="BJ1096" s="386">
        <f t="shared" si="2464"/>
        <v>0</v>
      </c>
      <c r="BK1096" s="366" t="str">
        <f t="shared" si="2477"/>
        <v xml:space="preserve">    </v>
      </c>
      <c r="BM1096" s="383">
        <f t="shared" si="2414"/>
        <v>0</v>
      </c>
      <c r="BN1096" s="7"/>
    </row>
    <row r="1097" spans="1:66" s="5" customFormat="1" ht="12.75">
      <c r="A1097" s="633">
        <v>37</v>
      </c>
      <c r="B1097" s="895" t="str">
        <f t="shared" si="2465"/>
        <v>Other: (list)</v>
      </c>
      <c r="C1097" s="557">
        <f t="shared" si="2415"/>
        <v>0</v>
      </c>
      <c r="D1097" s="659">
        <f t="shared" si="2402"/>
        <v>0</v>
      </c>
      <c r="E1097" s="570"/>
      <c r="F1097" s="391">
        <f t="shared" si="2441"/>
        <v>0</v>
      </c>
      <c r="G1097" s="386">
        <f t="shared" si="2442"/>
        <v>0</v>
      </c>
      <c r="H1097" s="366" t="str">
        <f t="shared" si="2466"/>
        <v xml:space="preserve">    </v>
      </c>
      <c r="I1097" s="849">
        <f t="shared" si="2403"/>
        <v>0</v>
      </c>
      <c r="J1097" s="570"/>
      <c r="K1097" s="391">
        <f t="shared" si="2443"/>
        <v>0</v>
      </c>
      <c r="L1097" s="386">
        <f t="shared" si="2444"/>
        <v>0</v>
      </c>
      <c r="M1097" s="366" t="str">
        <f t="shared" si="2467"/>
        <v xml:space="preserve">    </v>
      </c>
      <c r="N1097" s="849">
        <f t="shared" si="2404"/>
        <v>0</v>
      </c>
      <c r="O1097" s="570"/>
      <c r="P1097" s="391">
        <f t="shared" si="2445"/>
        <v>0</v>
      </c>
      <c r="Q1097" s="386">
        <f t="shared" si="2446"/>
        <v>0</v>
      </c>
      <c r="R1097" s="366" t="str">
        <f t="shared" si="2468"/>
        <v xml:space="preserve">    </v>
      </c>
      <c r="S1097" s="849">
        <f t="shared" si="2405"/>
        <v>0</v>
      </c>
      <c r="T1097" s="570"/>
      <c r="U1097" s="391">
        <f t="shared" si="2447"/>
        <v>0</v>
      </c>
      <c r="V1097" s="386">
        <f t="shared" si="2448"/>
        <v>0</v>
      </c>
      <c r="W1097" s="366" t="str">
        <f t="shared" si="2469"/>
        <v xml:space="preserve">    </v>
      </c>
      <c r="X1097" s="849">
        <f t="shared" si="2406"/>
        <v>0</v>
      </c>
      <c r="Y1097" s="570"/>
      <c r="Z1097" s="391">
        <f t="shared" si="2449"/>
        <v>0</v>
      </c>
      <c r="AA1097" s="386">
        <f t="shared" si="2450"/>
        <v>0</v>
      </c>
      <c r="AB1097" s="366" t="str">
        <f t="shared" si="2470"/>
        <v xml:space="preserve">    </v>
      </c>
      <c r="AC1097" s="849">
        <f t="shared" si="2407"/>
        <v>0</v>
      </c>
      <c r="AD1097" s="570"/>
      <c r="AE1097" s="391">
        <f t="shared" si="2451"/>
        <v>0</v>
      </c>
      <c r="AF1097" s="386">
        <f t="shared" si="2452"/>
        <v>0</v>
      </c>
      <c r="AG1097" s="366" t="str">
        <f t="shared" si="2471"/>
        <v xml:space="preserve">    </v>
      </c>
      <c r="AH1097" s="849">
        <f t="shared" si="2408"/>
        <v>0</v>
      </c>
      <c r="AI1097" s="570"/>
      <c r="AJ1097" s="391">
        <f t="shared" si="2453"/>
        <v>0</v>
      </c>
      <c r="AK1097" s="386">
        <f t="shared" si="2454"/>
        <v>0</v>
      </c>
      <c r="AL1097" s="366" t="str">
        <f t="shared" si="2472"/>
        <v xml:space="preserve">    </v>
      </c>
      <c r="AM1097" s="849">
        <f t="shared" si="2409"/>
        <v>0</v>
      </c>
      <c r="AN1097" s="570"/>
      <c r="AO1097" s="391">
        <f t="shared" si="2455"/>
        <v>0</v>
      </c>
      <c r="AP1097" s="386">
        <f t="shared" si="2456"/>
        <v>0</v>
      </c>
      <c r="AQ1097" s="366" t="str">
        <f t="shared" si="2473"/>
        <v xml:space="preserve">    </v>
      </c>
      <c r="AR1097" s="849">
        <f t="shared" si="2410"/>
        <v>0</v>
      </c>
      <c r="AS1097" s="570"/>
      <c r="AT1097" s="391">
        <f t="shared" si="2457"/>
        <v>0</v>
      </c>
      <c r="AU1097" s="386">
        <f t="shared" si="2458"/>
        <v>0</v>
      </c>
      <c r="AV1097" s="366" t="str">
        <f t="shared" si="2474"/>
        <v xml:space="preserve">    </v>
      </c>
      <c r="AW1097" s="849">
        <f t="shared" si="2411"/>
        <v>0</v>
      </c>
      <c r="AX1097" s="570"/>
      <c r="AY1097" s="391">
        <f t="shared" si="2459"/>
        <v>0</v>
      </c>
      <c r="AZ1097" s="386">
        <f t="shared" si="2460"/>
        <v>0</v>
      </c>
      <c r="BA1097" s="366" t="str">
        <f t="shared" si="2475"/>
        <v xml:space="preserve">    </v>
      </c>
      <c r="BB1097" s="849">
        <f t="shared" si="2412"/>
        <v>0</v>
      </c>
      <c r="BC1097" s="570"/>
      <c r="BD1097" s="391">
        <f t="shared" si="2461"/>
        <v>0</v>
      </c>
      <c r="BE1097" s="386">
        <f t="shared" si="2462"/>
        <v>0</v>
      </c>
      <c r="BF1097" s="366" t="str">
        <f t="shared" si="2476"/>
        <v xml:space="preserve">    </v>
      </c>
      <c r="BG1097" s="849">
        <f t="shared" si="2413"/>
        <v>0</v>
      </c>
      <c r="BH1097" s="570"/>
      <c r="BI1097" s="391">
        <f t="shared" si="2463"/>
        <v>0</v>
      </c>
      <c r="BJ1097" s="386">
        <f t="shared" si="2464"/>
        <v>0</v>
      </c>
      <c r="BK1097" s="366" t="str">
        <f t="shared" si="2477"/>
        <v xml:space="preserve">    </v>
      </c>
      <c r="BM1097" s="383">
        <f t="shared" si="2414"/>
        <v>0</v>
      </c>
      <c r="BN1097" s="7"/>
    </row>
    <row r="1098" spans="1:66" s="5" customFormat="1" ht="12.75">
      <c r="A1098" s="633">
        <v>38</v>
      </c>
      <c r="B1098" s="895" t="str">
        <f t="shared" si="2465"/>
        <v>Other: (list)</v>
      </c>
      <c r="C1098" s="557">
        <f t="shared" si="2415"/>
        <v>0</v>
      </c>
      <c r="D1098" s="659">
        <f t="shared" si="2402"/>
        <v>0</v>
      </c>
      <c r="E1098" s="570"/>
      <c r="F1098" s="391">
        <f t="shared" si="2441"/>
        <v>0</v>
      </c>
      <c r="G1098" s="386">
        <f t="shared" si="2442"/>
        <v>0</v>
      </c>
      <c r="H1098" s="366" t="str">
        <f t="shared" si="2466"/>
        <v xml:space="preserve">    </v>
      </c>
      <c r="I1098" s="849">
        <f t="shared" si="2403"/>
        <v>0</v>
      </c>
      <c r="J1098" s="570"/>
      <c r="K1098" s="391">
        <f t="shared" si="2443"/>
        <v>0</v>
      </c>
      <c r="L1098" s="386">
        <f t="shared" si="2444"/>
        <v>0</v>
      </c>
      <c r="M1098" s="366" t="str">
        <f t="shared" si="2467"/>
        <v xml:space="preserve">    </v>
      </c>
      <c r="N1098" s="849">
        <f t="shared" si="2404"/>
        <v>0</v>
      </c>
      <c r="O1098" s="570"/>
      <c r="P1098" s="391">
        <f t="shared" si="2445"/>
        <v>0</v>
      </c>
      <c r="Q1098" s="386">
        <f t="shared" si="2446"/>
        <v>0</v>
      </c>
      <c r="R1098" s="366" t="str">
        <f t="shared" si="2468"/>
        <v xml:space="preserve">    </v>
      </c>
      <c r="S1098" s="849">
        <f t="shared" si="2405"/>
        <v>0</v>
      </c>
      <c r="T1098" s="570"/>
      <c r="U1098" s="391">
        <f t="shared" si="2447"/>
        <v>0</v>
      </c>
      <c r="V1098" s="386">
        <f t="shared" si="2448"/>
        <v>0</v>
      </c>
      <c r="W1098" s="366" t="str">
        <f t="shared" si="2469"/>
        <v xml:space="preserve">    </v>
      </c>
      <c r="X1098" s="849">
        <f t="shared" si="2406"/>
        <v>0</v>
      </c>
      <c r="Y1098" s="570"/>
      <c r="Z1098" s="391">
        <f t="shared" si="2449"/>
        <v>0</v>
      </c>
      <c r="AA1098" s="386">
        <f t="shared" si="2450"/>
        <v>0</v>
      </c>
      <c r="AB1098" s="366" t="str">
        <f t="shared" si="2470"/>
        <v xml:space="preserve">    </v>
      </c>
      <c r="AC1098" s="849">
        <f t="shared" si="2407"/>
        <v>0</v>
      </c>
      <c r="AD1098" s="570"/>
      <c r="AE1098" s="391">
        <f t="shared" si="2451"/>
        <v>0</v>
      </c>
      <c r="AF1098" s="386">
        <f t="shared" si="2452"/>
        <v>0</v>
      </c>
      <c r="AG1098" s="366" t="str">
        <f t="shared" si="2471"/>
        <v xml:space="preserve">    </v>
      </c>
      <c r="AH1098" s="849">
        <f t="shared" si="2408"/>
        <v>0</v>
      </c>
      <c r="AI1098" s="570"/>
      <c r="AJ1098" s="391">
        <f t="shared" si="2453"/>
        <v>0</v>
      </c>
      <c r="AK1098" s="386">
        <f t="shared" si="2454"/>
        <v>0</v>
      </c>
      <c r="AL1098" s="366" t="str">
        <f t="shared" si="2472"/>
        <v xml:space="preserve">    </v>
      </c>
      <c r="AM1098" s="849">
        <f t="shared" si="2409"/>
        <v>0</v>
      </c>
      <c r="AN1098" s="570"/>
      <c r="AO1098" s="391">
        <f t="shared" si="2455"/>
        <v>0</v>
      </c>
      <c r="AP1098" s="386">
        <f t="shared" si="2456"/>
        <v>0</v>
      </c>
      <c r="AQ1098" s="366" t="str">
        <f t="shared" si="2473"/>
        <v xml:space="preserve">    </v>
      </c>
      <c r="AR1098" s="849">
        <f t="shared" si="2410"/>
        <v>0</v>
      </c>
      <c r="AS1098" s="570"/>
      <c r="AT1098" s="391">
        <f t="shared" si="2457"/>
        <v>0</v>
      </c>
      <c r="AU1098" s="386">
        <f t="shared" si="2458"/>
        <v>0</v>
      </c>
      <c r="AV1098" s="366" t="str">
        <f t="shared" si="2474"/>
        <v xml:space="preserve">    </v>
      </c>
      <c r="AW1098" s="849">
        <f t="shared" si="2411"/>
        <v>0</v>
      </c>
      <c r="AX1098" s="570"/>
      <c r="AY1098" s="391">
        <f t="shared" si="2459"/>
        <v>0</v>
      </c>
      <c r="AZ1098" s="386">
        <f t="shared" si="2460"/>
        <v>0</v>
      </c>
      <c r="BA1098" s="366" t="str">
        <f t="shared" si="2475"/>
        <v xml:space="preserve">    </v>
      </c>
      <c r="BB1098" s="849">
        <f t="shared" si="2412"/>
        <v>0</v>
      </c>
      <c r="BC1098" s="570"/>
      <c r="BD1098" s="391">
        <f t="shared" si="2461"/>
        <v>0</v>
      </c>
      <c r="BE1098" s="386">
        <f t="shared" si="2462"/>
        <v>0</v>
      </c>
      <c r="BF1098" s="366" t="str">
        <f t="shared" si="2476"/>
        <v xml:space="preserve">    </v>
      </c>
      <c r="BG1098" s="849">
        <f t="shared" si="2413"/>
        <v>0</v>
      </c>
      <c r="BH1098" s="570"/>
      <c r="BI1098" s="391">
        <f t="shared" si="2463"/>
        <v>0</v>
      </c>
      <c r="BJ1098" s="386">
        <f t="shared" si="2464"/>
        <v>0</v>
      </c>
      <c r="BK1098" s="366" t="str">
        <f t="shared" si="2477"/>
        <v xml:space="preserve">    </v>
      </c>
      <c r="BM1098" s="383">
        <f t="shared" si="2414"/>
        <v>0</v>
      </c>
      <c r="BN1098" s="7"/>
    </row>
    <row r="1099" spans="1:66" s="5" customFormat="1" ht="12.75">
      <c r="A1099" s="633">
        <v>39</v>
      </c>
      <c r="B1099" s="896" t="str">
        <f t="shared" si="2465"/>
        <v>Other: (list)</v>
      </c>
      <c r="C1099" s="557">
        <f t="shared" si="2415"/>
        <v>0</v>
      </c>
      <c r="D1099" s="659">
        <f t="shared" si="2402"/>
        <v>0</v>
      </c>
      <c r="E1099" s="570"/>
      <c r="F1099" s="391">
        <f t="shared" si="2441"/>
        <v>0</v>
      </c>
      <c r="G1099" s="386">
        <f t="shared" si="2442"/>
        <v>0</v>
      </c>
      <c r="H1099" s="366" t="str">
        <f t="shared" si="2466"/>
        <v xml:space="preserve">    </v>
      </c>
      <c r="I1099" s="849">
        <f t="shared" si="2403"/>
        <v>0</v>
      </c>
      <c r="J1099" s="570"/>
      <c r="K1099" s="391">
        <f t="shared" si="2443"/>
        <v>0</v>
      </c>
      <c r="L1099" s="386">
        <f t="shared" si="2444"/>
        <v>0</v>
      </c>
      <c r="M1099" s="366" t="str">
        <f t="shared" si="2467"/>
        <v xml:space="preserve">    </v>
      </c>
      <c r="N1099" s="849">
        <f t="shared" si="2404"/>
        <v>0</v>
      </c>
      <c r="O1099" s="570"/>
      <c r="P1099" s="391">
        <f t="shared" si="2445"/>
        <v>0</v>
      </c>
      <c r="Q1099" s="386">
        <f t="shared" si="2446"/>
        <v>0</v>
      </c>
      <c r="R1099" s="366" t="str">
        <f t="shared" si="2468"/>
        <v xml:space="preserve">    </v>
      </c>
      <c r="S1099" s="849">
        <f t="shared" si="2405"/>
        <v>0</v>
      </c>
      <c r="T1099" s="570"/>
      <c r="U1099" s="391">
        <f t="shared" si="2447"/>
        <v>0</v>
      </c>
      <c r="V1099" s="386">
        <f t="shared" si="2448"/>
        <v>0</v>
      </c>
      <c r="W1099" s="366" t="str">
        <f t="shared" si="2469"/>
        <v xml:space="preserve">    </v>
      </c>
      <c r="X1099" s="849">
        <f t="shared" si="2406"/>
        <v>0</v>
      </c>
      <c r="Y1099" s="570"/>
      <c r="Z1099" s="391">
        <f t="shared" si="2449"/>
        <v>0</v>
      </c>
      <c r="AA1099" s="386">
        <f t="shared" si="2450"/>
        <v>0</v>
      </c>
      <c r="AB1099" s="366" t="str">
        <f t="shared" si="2470"/>
        <v xml:space="preserve">    </v>
      </c>
      <c r="AC1099" s="849">
        <f t="shared" si="2407"/>
        <v>0</v>
      </c>
      <c r="AD1099" s="570"/>
      <c r="AE1099" s="391">
        <f t="shared" si="2451"/>
        <v>0</v>
      </c>
      <c r="AF1099" s="386">
        <f t="shared" si="2452"/>
        <v>0</v>
      </c>
      <c r="AG1099" s="366" t="str">
        <f t="shared" si="2471"/>
        <v xml:space="preserve">    </v>
      </c>
      <c r="AH1099" s="849">
        <f t="shared" si="2408"/>
        <v>0</v>
      </c>
      <c r="AI1099" s="570"/>
      <c r="AJ1099" s="391">
        <f t="shared" si="2453"/>
        <v>0</v>
      </c>
      <c r="AK1099" s="386">
        <f t="shared" si="2454"/>
        <v>0</v>
      </c>
      <c r="AL1099" s="366" t="str">
        <f t="shared" si="2472"/>
        <v xml:space="preserve">    </v>
      </c>
      <c r="AM1099" s="849">
        <f t="shared" si="2409"/>
        <v>0</v>
      </c>
      <c r="AN1099" s="570"/>
      <c r="AO1099" s="391">
        <f t="shared" si="2455"/>
        <v>0</v>
      </c>
      <c r="AP1099" s="386">
        <f t="shared" si="2456"/>
        <v>0</v>
      </c>
      <c r="AQ1099" s="366" t="str">
        <f t="shared" si="2473"/>
        <v xml:space="preserve">    </v>
      </c>
      <c r="AR1099" s="849">
        <f t="shared" si="2410"/>
        <v>0</v>
      </c>
      <c r="AS1099" s="570"/>
      <c r="AT1099" s="391">
        <f t="shared" si="2457"/>
        <v>0</v>
      </c>
      <c r="AU1099" s="386">
        <f t="shared" si="2458"/>
        <v>0</v>
      </c>
      <c r="AV1099" s="366" t="str">
        <f t="shared" si="2474"/>
        <v xml:space="preserve">    </v>
      </c>
      <c r="AW1099" s="849">
        <f t="shared" si="2411"/>
        <v>0</v>
      </c>
      <c r="AX1099" s="570"/>
      <c r="AY1099" s="391">
        <f t="shared" si="2459"/>
        <v>0</v>
      </c>
      <c r="AZ1099" s="386">
        <f t="shared" si="2460"/>
        <v>0</v>
      </c>
      <c r="BA1099" s="366" t="str">
        <f t="shared" si="2475"/>
        <v xml:space="preserve">    </v>
      </c>
      <c r="BB1099" s="849">
        <f t="shared" si="2412"/>
        <v>0</v>
      </c>
      <c r="BC1099" s="570"/>
      <c r="BD1099" s="391">
        <f t="shared" si="2461"/>
        <v>0</v>
      </c>
      <c r="BE1099" s="386">
        <f t="shared" si="2462"/>
        <v>0</v>
      </c>
      <c r="BF1099" s="366" t="str">
        <f t="shared" si="2476"/>
        <v xml:space="preserve">    </v>
      </c>
      <c r="BG1099" s="849">
        <f t="shared" si="2413"/>
        <v>0</v>
      </c>
      <c r="BH1099" s="570"/>
      <c r="BI1099" s="391">
        <f t="shared" si="2463"/>
        <v>0</v>
      </c>
      <c r="BJ1099" s="386">
        <f t="shared" si="2464"/>
        <v>0</v>
      </c>
      <c r="BK1099" s="366" t="str">
        <f t="shared" si="2477"/>
        <v xml:space="preserve">    </v>
      </c>
      <c r="BM1099" s="383">
        <f t="shared" si="2414"/>
        <v>0</v>
      </c>
      <c r="BN1099" s="7"/>
    </row>
    <row r="1100" spans="1:66" s="5" customFormat="1" ht="12.75" customHeight="1">
      <c r="A1100" s="633">
        <v>40</v>
      </c>
      <c r="B1100" s="895" t="str">
        <f t="shared" si="2465"/>
        <v>Other: (list)</v>
      </c>
      <c r="C1100" s="557">
        <f t="shared" si="2415"/>
        <v>0</v>
      </c>
      <c r="D1100" s="659">
        <f t="shared" si="2402"/>
        <v>0</v>
      </c>
      <c r="E1100" s="570"/>
      <c r="F1100" s="391">
        <f t="shared" si="2441"/>
        <v>0</v>
      </c>
      <c r="G1100" s="386">
        <f t="shared" si="2442"/>
        <v>0</v>
      </c>
      <c r="H1100" s="366" t="str">
        <f t="shared" si="2466"/>
        <v xml:space="preserve">    </v>
      </c>
      <c r="I1100" s="849">
        <f t="shared" si="2403"/>
        <v>0</v>
      </c>
      <c r="J1100" s="570"/>
      <c r="K1100" s="391">
        <f t="shared" si="2443"/>
        <v>0</v>
      </c>
      <c r="L1100" s="386">
        <f t="shared" si="2444"/>
        <v>0</v>
      </c>
      <c r="M1100" s="366" t="str">
        <f t="shared" si="2467"/>
        <v xml:space="preserve">    </v>
      </c>
      <c r="N1100" s="849">
        <f t="shared" si="2404"/>
        <v>0</v>
      </c>
      <c r="O1100" s="570"/>
      <c r="P1100" s="391">
        <f t="shared" si="2445"/>
        <v>0</v>
      </c>
      <c r="Q1100" s="386">
        <f t="shared" si="2446"/>
        <v>0</v>
      </c>
      <c r="R1100" s="366" t="str">
        <f t="shared" si="2468"/>
        <v xml:space="preserve">    </v>
      </c>
      <c r="S1100" s="849">
        <f t="shared" si="2405"/>
        <v>0</v>
      </c>
      <c r="T1100" s="570"/>
      <c r="U1100" s="391">
        <f t="shared" si="2447"/>
        <v>0</v>
      </c>
      <c r="V1100" s="386">
        <f t="shared" si="2448"/>
        <v>0</v>
      </c>
      <c r="W1100" s="366" t="str">
        <f t="shared" si="2469"/>
        <v xml:space="preserve">    </v>
      </c>
      <c r="X1100" s="849">
        <f t="shared" si="2406"/>
        <v>0</v>
      </c>
      <c r="Y1100" s="570"/>
      <c r="Z1100" s="391">
        <f t="shared" si="2449"/>
        <v>0</v>
      </c>
      <c r="AA1100" s="386">
        <f t="shared" si="2450"/>
        <v>0</v>
      </c>
      <c r="AB1100" s="366" t="str">
        <f t="shared" si="2470"/>
        <v xml:space="preserve">    </v>
      </c>
      <c r="AC1100" s="849">
        <f t="shared" si="2407"/>
        <v>0</v>
      </c>
      <c r="AD1100" s="570"/>
      <c r="AE1100" s="391">
        <f t="shared" si="2451"/>
        <v>0</v>
      </c>
      <c r="AF1100" s="386">
        <f t="shared" si="2452"/>
        <v>0</v>
      </c>
      <c r="AG1100" s="366" t="str">
        <f t="shared" si="2471"/>
        <v xml:space="preserve">    </v>
      </c>
      <c r="AH1100" s="849">
        <f t="shared" si="2408"/>
        <v>0</v>
      </c>
      <c r="AI1100" s="570"/>
      <c r="AJ1100" s="391">
        <f t="shared" si="2453"/>
        <v>0</v>
      </c>
      <c r="AK1100" s="386">
        <f t="shared" si="2454"/>
        <v>0</v>
      </c>
      <c r="AL1100" s="366" t="str">
        <f t="shared" si="2472"/>
        <v xml:space="preserve">    </v>
      </c>
      <c r="AM1100" s="849">
        <f t="shared" si="2409"/>
        <v>0</v>
      </c>
      <c r="AN1100" s="570"/>
      <c r="AO1100" s="391">
        <f t="shared" si="2455"/>
        <v>0</v>
      </c>
      <c r="AP1100" s="386">
        <f t="shared" si="2456"/>
        <v>0</v>
      </c>
      <c r="AQ1100" s="366" t="str">
        <f t="shared" si="2473"/>
        <v xml:space="preserve">    </v>
      </c>
      <c r="AR1100" s="849">
        <f t="shared" si="2410"/>
        <v>0</v>
      </c>
      <c r="AS1100" s="570"/>
      <c r="AT1100" s="391">
        <f t="shared" si="2457"/>
        <v>0</v>
      </c>
      <c r="AU1100" s="386">
        <f t="shared" si="2458"/>
        <v>0</v>
      </c>
      <c r="AV1100" s="366" t="str">
        <f t="shared" si="2474"/>
        <v xml:space="preserve">    </v>
      </c>
      <c r="AW1100" s="849">
        <f t="shared" si="2411"/>
        <v>0</v>
      </c>
      <c r="AX1100" s="570"/>
      <c r="AY1100" s="391">
        <f t="shared" si="2459"/>
        <v>0</v>
      </c>
      <c r="AZ1100" s="386">
        <f t="shared" si="2460"/>
        <v>0</v>
      </c>
      <c r="BA1100" s="366" t="str">
        <f t="shared" si="2475"/>
        <v xml:space="preserve">    </v>
      </c>
      <c r="BB1100" s="849">
        <f t="shared" si="2412"/>
        <v>0</v>
      </c>
      <c r="BC1100" s="570"/>
      <c r="BD1100" s="391">
        <f t="shared" si="2461"/>
        <v>0</v>
      </c>
      <c r="BE1100" s="386">
        <f t="shared" si="2462"/>
        <v>0</v>
      </c>
      <c r="BF1100" s="366" t="str">
        <f t="shared" si="2476"/>
        <v xml:space="preserve">    </v>
      </c>
      <c r="BG1100" s="849">
        <f t="shared" si="2413"/>
        <v>0</v>
      </c>
      <c r="BH1100" s="570"/>
      <c r="BI1100" s="391">
        <f t="shared" si="2463"/>
        <v>0</v>
      </c>
      <c r="BJ1100" s="386">
        <f t="shared" si="2464"/>
        <v>0</v>
      </c>
      <c r="BK1100" s="366" t="str">
        <f t="shared" si="2477"/>
        <v xml:space="preserve">    </v>
      </c>
      <c r="BM1100" s="383">
        <f t="shared" si="2414"/>
        <v>0</v>
      </c>
      <c r="BN1100" s="7"/>
    </row>
    <row r="1101" spans="1:66" s="5" customFormat="1" ht="12.75" customHeight="1">
      <c r="A1101" s="633">
        <v>41</v>
      </c>
      <c r="B1101" s="895" t="str">
        <f t="shared" si="2465"/>
        <v>Other: (list)</v>
      </c>
      <c r="C1101" s="557">
        <f t="shared" si="2415"/>
        <v>0</v>
      </c>
      <c r="D1101" s="659">
        <f t="shared" si="2402"/>
        <v>0</v>
      </c>
      <c r="E1101" s="570"/>
      <c r="F1101" s="391">
        <f t="shared" si="2441"/>
        <v>0</v>
      </c>
      <c r="G1101" s="386">
        <f t="shared" si="2442"/>
        <v>0</v>
      </c>
      <c r="H1101" s="366" t="str">
        <f t="shared" si="2466"/>
        <v xml:space="preserve">    </v>
      </c>
      <c r="I1101" s="849">
        <f t="shared" si="2403"/>
        <v>0</v>
      </c>
      <c r="J1101" s="570"/>
      <c r="K1101" s="391">
        <f t="shared" si="2443"/>
        <v>0</v>
      </c>
      <c r="L1101" s="386">
        <f t="shared" si="2444"/>
        <v>0</v>
      </c>
      <c r="M1101" s="366" t="str">
        <f t="shared" si="2467"/>
        <v xml:space="preserve">    </v>
      </c>
      <c r="N1101" s="849">
        <f t="shared" si="2404"/>
        <v>0</v>
      </c>
      <c r="O1101" s="570"/>
      <c r="P1101" s="391">
        <f t="shared" si="2445"/>
        <v>0</v>
      </c>
      <c r="Q1101" s="386">
        <f t="shared" si="2446"/>
        <v>0</v>
      </c>
      <c r="R1101" s="366" t="str">
        <f t="shared" si="2468"/>
        <v xml:space="preserve">    </v>
      </c>
      <c r="S1101" s="849">
        <f t="shared" si="2405"/>
        <v>0</v>
      </c>
      <c r="T1101" s="570"/>
      <c r="U1101" s="391">
        <f t="shared" si="2447"/>
        <v>0</v>
      </c>
      <c r="V1101" s="386">
        <f t="shared" si="2448"/>
        <v>0</v>
      </c>
      <c r="W1101" s="366" t="str">
        <f t="shared" si="2469"/>
        <v xml:space="preserve">    </v>
      </c>
      <c r="X1101" s="849">
        <f t="shared" si="2406"/>
        <v>0</v>
      </c>
      <c r="Y1101" s="570"/>
      <c r="Z1101" s="391">
        <f t="shared" si="2449"/>
        <v>0</v>
      </c>
      <c r="AA1101" s="386">
        <f t="shared" si="2450"/>
        <v>0</v>
      </c>
      <c r="AB1101" s="366" t="str">
        <f t="shared" si="2470"/>
        <v xml:space="preserve">    </v>
      </c>
      <c r="AC1101" s="849">
        <f t="shared" si="2407"/>
        <v>0</v>
      </c>
      <c r="AD1101" s="570"/>
      <c r="AE1101" s="391">
        <f t="shared" si="2451"/>
        <v>0</v>
      </c>
      <c r="AF1101" s="386">
        <f t="shared" si="2452"/>
        <v>0</v>
      </c>
      <c r="AG1101" s="366" t="str">
        <f t="shared" si="2471"/>
        <v xml:space="preserve">    </v>
      </c>
      <c r="AH1101" s="849">
        <f t="shared" si="2408"/>
        <v>0</v>
      </c>
      <c r="AI1101" s="570"/>
      <c r="AJ1101" s="391">
        <f t="shared" si="2453"/>
        <v>0</v>
      </c>
      <c r="AK1101" s="386">
        <f t="shared" si="2454"/>
        <v>0</v>
      </c>
      <c r="AL1101" s="366" t="str">
        <f t="shared" si="2472"/>
        <v xml:space="preserve">    </v>
      </c>
      <c r="AM1101" s="849">
        <f t="shared" si="2409"/>
        <v>0</v>
      </c>
      <c r="AN1101" s="570"/>
      <c r="AO1101" s="391">
        <f t="shared" si="2455"/>
        <v>0</v>
      </c>
      <c r="AP1101" s="386">
        <f t="shared" si="2456"/>
        <v>0</v>
      </c>
      <c r="AQ1101" s="366" t="str">
        <f t="shared" si="2473"/>
        <v xml:space="preserve">    </v>
      </c>
      <c r="AR1101" s="849">
        <f t="shared" si="2410"/>
        <v>0</v>
      </c>
      <c r="AS1101" s="570"/>
      <c r="AT1101" s="391">
        <f t="shared" si="2457"/>
        <v>0</v>
      </c>
      <c r="AU1101" s="386">
        <f t="shared" si="2458"/>
        <v>0</v>
      </c>
      <c r="AV1101" s="366" t="str">
        <f t="shared" si="2474"/>
        <v xml:space="preserve">    </v>
      </c>
      <c r="AW1101" s="849">
        <f t="shared" si="2411"/>
        <v>0</v>
      </c>
      <c r="AX1101" s="570"/>
      <c r="AY1101" s="391">
        <f t="shared" si="2459"/>
        <v>0</v>
      </c>
      <c r="AZ1101" s="386">
        <f t="shared" si="2460"/>
        <v>0</v>
      </c>
      <c r="BA1101" s="366" t="str">
        <f t="shared" si="2475"/>
        <v xml:space="preserve">    </v>
      </c>
      <c r="BB1101" s="849">
        <f t="shared" si="2412"/>
        <v>0</v>
      </c>
      <c r="BC1101" s="570"/>
      <c r="BD1101" s="391">
        <f t="shared" si="2461"/>
        <v>0</v>
      </c>
      <c r="BE1101" s="386">
        <f t="shared" si="2462"/>
        <v>0</v>
      </c>
      <c r="BF1101" s="366" t="str">
        <f t="shared" si="2476"/>
        <v xml:space="preserve">    </v>
      </c>
      <c r="BG1101" s="849">
        <f t="shared" si="2413"/>
        <v>0</v>
      </c>
      <c r="BH1101" s="570"/>
      <c r="BI1101" s="391">
        <f t="shared" si="2463"/>
        <v>0</v>
      </c>
      <c r="BJ1101" s="386">
        <f t="shared" si="2464"/>
        <v>0</v>
      </c>
      <c r="BK1101" s="366" t="str">
        <f t="shared" si="2477"/>
        <v xml:space="preserve">    </v>
      </c>
      <c r="BM1101" s="383">
        <f t="shared" si="2414"/>
        <v>0</v>
      </c>
      <c r="BN1101" s="7"/>
    </row>
    <row r="1102" spans="1:66" s="5" customFormat="1" ht="12.75" customHeight="1">
      <c r="A1102" s="633">
        <v>42</v>
      </c>
      <c r="B1102" s="895" t="str">
        <f t="shared" si="2465"/>
        <v>Other: (list)</v>
      </c>
      <c r="C1102" s="557">
        <f t="shared" si="2415"/>
        <v>0</v>
      </c>
      <c r="D1102" s="659">
        <f t="shared" si="2402"/>
        <v>0</v>
      </c>
      <c r="E1102" s="570"/>
      <c r="F1102" s="391">
        <f t="shared" si="2441"/>
        <v>0</v>
      </c>
      <c r="G1102" s="386">
        <f t="shared" si="2442"/>
        <v>0</v>
      </c>
      <c r="H1102" s="366" t="str">
        <f t="shared" si="2466"/>
        <v xml:space="preserve">    </v>
      </c>
      <c r="I1102" s="849">
        <f t="shared" si="2403"/>
        <v>0</v>
      </c>
      <c r="J1102" s="570"/>
      <c r="K1102" s="391">
        <f t="shared" si="2443"/>
        <v>0</v>
      </c>
      <c r="L1102" s="386">
        <f t="shared" si="2444"/>
        <v>0</v>
      </c>
      <c r="M1102" s="366" t="str">
        <f t="shared" si="2467"/>
        <v xml:space="preserve">    </v>
      </c>
      <c r="N1102" s="849">
        <f t="shared" si="2404"/>
        <v>0</v>
      </c>
      <c r="O1102" s="570"/>
      <c r="P1102" s="391">
        <f t="shared" si="2445"/>
        <v>0</v>
      </c>
      <c r="Q1102" s="386">
        <f t="shared" si="2446"/>
        <v>0</v>
      </c>
      <c r="R1102" s="366" t="str">
        <f t="shared" si="2468"/>
        <v xml:space="preserve">    </v>
      </c>
      <c r="S1102" s="849">
        <f t="shared" si="2405"/>
        <v>0</v>
      </c>
      <c r="T1102" s="570"/>
      <c r="U1102" s="391">
        <f t="shared" si="2447"/>
        <v>0</v>
      </c>
      <c r="V1102" s="386">
        <f t="shared" si="2448"/>
        <v>0</v>
      </c>
      <c r="W1102" s="366" t="str">
        <f t="shared" si="2469"/>
        <v xml:space="preserve">    </v>
      </c>
      <c r="X1102" s="849">
        <f t="shared" si="2406"/>
        <v>0</v>
      </c>
      <c r="Y1102" s="570"/>
      <c r="Z1102" s="391">
        <f t="shared" si="2449"/>
        <v>0</v>
      </c>
      <c r="AA1102" s="386">
        <f t="shared" si="2450"/>
        <v>0</v>
      </c>
      <c r="AB1102" s="366" t="str">
        <f t="shared" si="2470"/>
        <v xml:space="preserve">    </v>
      </c>
      <c r="AC1102" s="849">
        <f t="shared" si="2407"/>
        <v>0</v>
      </c>
      <c r="AD1102" s="570"/>
      <c r="AE1102" s="391">
        <f t="shared" si="2451"/>
        <v>0</v>
      </c>
      <c r="AF1102" s="386">
        <f t="shared" si="2452"/>
        <v>0</v>
      </c>
      <c r="AG1102" s="366" t="str">
        <f t="shared" si="2471"/>
        <v xml:space="preserve">    </v>
      </c>
      <c r="AH1102" s="849">
        <f t="shared" si="2408"/>
        <v>0</v>
      </c>
      <c r="AI1102" s="570"/>
      <c r="AJ1102" s="391">
        <f t="shared" si="2453"/>
        <v>0</v>
      </c>
      <c r="AK1102" s="386">
        <f t="shared" si="2454"/>
        <v>0</v>
      </c>
      <c r="AL1102" s="366" t="str">
        <f t="shared" si="2472"/>
        <v xml:space="preserve">    </v>
      </c>
      <c r="AM1102" s="849">
        <f t="shared" si="2409"/>
        <v>0</v>
      </c>
      <c r="AN1102" s="570"/>
      <c r="AO1102" s="391">
        <f t="shared" si="2455"/>
        <v>0</v>
      </c>
      <c r="AP1102" s="386">
        <f t="shared" si="2456"/>
        <v>0</v>
      </c>
      <c r="AQ1102" s="366" t="str">
        <f t="shared" si="2473"/>
        <v xml:space="preserve">    </v>
      </c>
      <c r="AR1102" s="849">
        <f t="shared" si="2410"/>
        <v>0</v>
      </c>
      <c r="AS1102" s="570"/>
      <c r="AT1102" s="391">
        <f t="shared" si="2457"/>
        <v>0</v>
      </c>
      <c r="AU1102" s="386">
        <f t="shared" si="2458"/>
        <v>0</v>
      </c>
      <c r="AV1102" s="366" t="str">
        <f t="shared" si="2474"/>
        <v xml:space="preserve">    </v>
      </c>
      <c r="AW1102" s="849">
        <f t="shared" si="2411"/>
        <v>0</v>
      </c>
      <c r="AX1102" s="570"/>
      <c r="AY1102" s="391">
        <f t="shared" si="2459"/>
        <v>0</v>
      </c>
      <c r="AZ1102" s="386">
        <f t="shared" si="2460"/>
        <v>0</v>
      </c>
      <c r="BA1102" s="366" t="str">
        <f t="shared" si="2475"/>
        <v xml:space="preserve">    </v>
      </c>
      <c r="BB1102" s="849">
        <f t="shared" si="2412"/>
        <v>0</v>
      </c>
      <c r="BC1102" s="570"/>
      <c r="BD1102" s="391">
        <f t="shared" si="2461"/>
        <v>0</v>
      </c>
      <c r="BE1102" s="386">
        <f t="shared" si="2462"/>
        <v>0</v>
      </c>
      <c r="BF1102" s="366" t="str">
        <f t="shared" si="2476"/>
        <v xml:space="preserve">    </v>
      </c>
      <c r="BG1102" s="849">
        <f t="shared" si="2413"/>
        <v>0</v>
      </c>
      <c r="BH1102" s="570"/>
      <c r="BI1102" s="391">
        <f t="shared" si="2463"/>
        <v>0</v>
      </c>
      <c r="BJ1102" s="386">
        <f t="shared" si="2464"/>
        <v>0</v>
      </c>
      <c r="BK1102" s="366" t="str">
        <f t="shared" si="2477"/>
        <v xml:space="preserve">    </v>
      </c>
      <c r="BM1102" s="383">
        <f t="shared" si="2414"/>
        <v>0</v>
      </c>
      <c r="BN1102" s="7"/>
    </row>
    <row r="1103" spans="1:66" s="5" customFormat="1" ht="12.75" customHeight="1">
      <c r="A1103" s="633">
        <v>43</v>
      </c>
      <c r="B1103" s="895" t="str">
        <f t="shared" si="2465"/>
        <v>Other: (list)</v>
      </c>
      <c r="C1103" s="557">
        <f t="shared" si="2415"/>
        <v>0</v>
      </c>
      <c r="D1103" s="659">
        <f t="shared" si="2402"/>
        <v>0</v>
      </c>
      <c r="E1103" s="570"/>
      <c r="F1103" s="391">
        <f t="shared" si="2441"/>
        <v>0</v>
      </c>
      <c r="G1103" s="386">
        <f t="shared" si="2442"/>
        <v>0</v>
      </c>
      <c r="H1103" s="366" t="str">
        <f t="shared" si="2466"/>
        <v xml:space="preserve">    </v>
      </c>
      <c r="I1103" s="849">
        <f t="shared" si="2403"/>
        <v>0</v>
      </c>
      <c r="J1103" s="570"/>
      <c r="K1103" s="391">
        <f t="shared" si="2443"/>
        <v>0</v>
      </c>
      <c r="L1103" s="386">
        <f t="shared" si="2444"/>
        <v>0</v>
      </c>
      <c r="M1103" s="366" t="str">
        <f t="shared" si="2467"/>
        <v xml:space="preserve">    </v>
      </c>
      <c r="N1103" s="849">
        <f t="shared" si="2404"/>
        <v>0</v>
      </c>
      <c r="O1103" s="570"/>
      <c r="P1103" s="391">
        <f t="shared" si="2445"/>
        <v>0</v>
      </c>
      <c r="Q1103" s="386">
        <f t="shared" si="2446"/>
        <v>0</v>
      </c>
      <c r="R1103" s="366" t="str">
        <f t="shared" si="2468"/>
        <v xml:space="preserve">    </v>
      </c>
      <c r="S1103" s="849">
        <f t="shared" si="2405"/>
        <v>0</v>
      </c>
      <c r="T1103" s="570"/>
      <c r="U1103" s="391">
        <f t="shared" si="2447"/>
        <v>0</v>
      </c>
      <c r="V1103" s="386">
        <f t="shared" si="2448"/>
        <v>0</v>
      </c>
      <c r="W1103" s="366" t="str">
        <f t="shared" si="2469"/>
        <v xml:space="preserve">    </v>
      </c>
      <c r="X1103" s="849">
        <f t="shared" si="2406"/>
        <v>0</v>
      </c>
      <c r="Y1103" s="570"/>
      <c r="Z1103" s="391">
        <f t="shared" si="2449"/>
        <v>0</v>
      </c>
      <c r="AA1103" s="386">
        <f t="shared" si="2450"/>
        <v>0</v>
      </c>
      <c r="AB1103" s="366" t="str">
        <f t="shared" si="2470"/>
        <v xml:space="preserve">    </v>
      </c>
      <c r="AC1103" s="849">
        <f t="shared" si="2407"/>
        <v>0</v>
      </c>
      <c r="AD1103" s="570"/>
      <c r="AE1103" s="391">
        <f t="shared" si="2451"/>
        <v>0</v>
      </c>
      <c r="AF1103" s="386">
        <f t="shared" si="2452"/>
        <v>0</v>
      </c>
      <c r="AG1103" s="366" t="str">
        <f t="shared" si="2471"/>
        <v xml:space="preserve">    </v>
      </c>
      <c r="AH1103" s="849">
        <f t="shared" si="2408"/>
        <v>0</v>
      </c>
      <c r="AI1103" s="570"/>
      <c r="AJ1103" s="391">
        <f t="shared" si="2453"/>
        <v>0</v>
      </c>
      <c r="AK1103" s="386">
        <f t="shared" si="2454"/>
        <v>0</v>
      </c>
      <c r="AL1103" s="366" t="str">
        <f t="shared" si="2472"/>
        <v xml:space="preserve">    </v>
      </c>
      <c r="AM1103" s="849">
        <f t="shared" si="2409"/>
        <v>0</v>
      </c>
      <c r="AN1103" s="570"/>
      <c r="AO1103" s="391">
        <f t="shared" si="2455"/>
        <v>0</v>
      </c>
      <c r="AP1103" s="386">
        <f t="shared" si="2456"/>
        <v>0</v>
      </c>
      <c r="AQ1103" s="366" t="str">
        <f t="shared" si="2473"/>
        <v xml:space="preserve">    </v>
      </c>
      <c r="AR1103" s="849">
        <f t="shared" si="2410"/>
        <v>0</v>
      </c>
      <c r="AS1103" s="570"/>
      <c r="AT1103" s="391">
        <f t="shared" si="2457"/>
        <v>0</v>
      </c>
      <c r="AU1103" s="386">
        <f t="shared" si="2458"/>
        <v>0</v>
      </c>
      <c r="AV1103" s="366" t="str">
        <f t="shared" si="2474"/>
        <v xml:space="preserve">    </v>
      </c>
      <c r="AW1103" s="849">
        <f t="shared" si="2411"/>
        <v>0</v>
      </c>
      <c r="AX1103" s="570"/>
      <c r="AY1103" s="391">
        <f t="shared" si="2459"/>
        <v>0</v>
      </c>
      <c r="AZ1103" s="386">
        <f t="shared" si="2460"/>
        <v>0</v>
      </c>
      <c r="BA1103" s="366" t="str">
        <f t="shared" si="2475"/>
        <v xml:space="preserve">    </v>
      </c>
      <c r="BB1103" s="849">
        <f t="shared" si="2412"/>
        <v>0</v>
      </c>
      <c r="BC1103" s="570"/>
      <c r="BD1103" s="391">
        <f t="shared" si="2461"/>
        <v>0</v>
      </c>
      <c r="BE1103" s="386">
        <f t="shared" si="2462"/>
        <v>0</v>
      </c>
      <c r="BF1103" s="366" t="str">
        <f t="shared" si="2476"/>
        <v xml:space="preserve">    </v>
      </c>
      <c r="BG1103" s="849">
        <f t="shared" si="2413"/>
        <v>0</v>
      </c>
      <c r="BH1103" s="570"/>
      <c r="BI1103" s="391">
        <f t="shared" si="2463"/>
        <v>0</v>
      </c>
      <c r="BJ1103" s="386">
        <f t="shared" si="2464"/>
        <v>0</v>
      </c>
      <c r="BK1103" s="366" t="str">
        <f t="shared" si="2477"/>
        <v xml:space="preserve">    </v>
      </c>
      <c r="BM1103" s="383">
        <f t="shared" si="2414"/>
        <v>0</v>
      </c>
      <c r="BN1103" s="7"/>
    </row>
    <row r="1104" spans="1:66" s="5" customFormat="1" ht="12.75" customHeight="1">
      <c r="A1104" s="633">
        <v>44</v>
      </c>
      <c r="B1104" s="895" t="str">
        <f t="shared" si="2465"/>
        <v>Other: (list)</v>
      </c>
      <c r="C1104" s="557">
        <f t="shared" si="2415"/>
        <v>0</v>
      </c>
      <c r="D1104" s="659">
        <f t="shared" si="2402"/>
        <v>0</v>
      </c>
      <c r="E1104" s="570"/>
      <c r="F1104" s="391">
        <f t="shared" si="2441"/>
        <v>0</v>
      </c>
      <c r="G1104" s="386">
        <f t="shared" si="2442"/>
        <v>0</v>
      </c>
      <c r="H1104" s="366" t="str">
        <f t="shared" si="2466"/>
        <v xml:space="preserve">    </v>
      </c>
      <c r="I1104" s="849">
        <f t="shared" si="2403"/>
        <v>0</v>
      </c>
      <c r="J1104" s="570"/>
      <c r="K1104" s="391">
        <f t="shared" si="2443"/>
        <v>0</v>
      </c>
      <c r="L1104" s="386">
        <f t="shared" si="2444"/>
        <v>0</v>
      </c>
      <c r="M1104" s="366" t="str">
        <f t="shared" si="2467"/>
        <v xml:space="preserve">    </v>
      </c>
      <c r="N1104" s="849">
        <f t="shared" si="2404"/>
        <v>0</v>
      </c>
      <c r="O1104" s="570"/>
      <c r="P1104" s="391">
        <f t="shared" si="2445"/>
        <v>0</v>
      </c>
      <c r="Q1104" s="386">
        <f t="shared" si="2446"/>
        <v>0</v>
      </c>
      <c r="R1104" s="366" t="str">
        <f t="shared" si="2468"/>
        <v xml:space="preserve">    </v>
      </c>
      <c r="S1104" s="849">
        <f t="shared" si="2405"/>
        <v>0</v>
      </c>
      <c r="T1104" s="570"/>
      <c r="U1104" s="391">
        <f t="shared" si="2447"/>
        <v>0</v>
      </c>
      <c r="V1104" s="386">
        <f t="shared" si="2448"/>
        <v>0</v>
      </c>
      <c r="W1104" s="366" t="str">
        <f t="shared" si="2469"/>
        <v xml:space="preserve">    </v>
      </c>
      <c r="X1104" s="849">
        <f t="shared" si="2406"/>
        <v>0</v>
      </c>
      <c r="Y1104" s="570"/>
      <c r="Z1104" s="391">
        <f t="shared" si="2449"/>
        <v>0</v>
      </c>
      <c r="AA1104" s="386">
        <f t="shared" si="2450"/>
        <v>0</v>
      </c>
      <c r="AB1104" s="366" t="str">
        <f t="shared" si="2470"/>
        <v xml:space="preserve">    </v>
      </c>
      <c r="AC1104" s="849">
        <f t="shared" si="2407"/>
        <v>0</v>
      </c>
      <c r="AD1104" s="570"/>
      <c r="AE1104" s="391">
        <f t="shared" si="2451"/>
        <v>0</v>
      </c>
      <c r="AF1104" s="386">
        <f t="shared" si="2452"/>
        <v>0</v>
      </c>
      <c r="AG1104" s="366" t="str">
        <f t="shared" si="2471"/>
        <v xml:space="preserve">    </v>
      </c>
      <c r="AH1104" s="849">
        <f t="shared" si="2408"/>
        <v>0</v>
      </c>
      <c r="AI1104" s="570"/>
      <c r="AJ1104" s="391">
        <f t="shared" si="2453"/>
        <v>0</v>
      </c>
      <c r="AK1104" s="386">
        <f t="shared" si="2454"/>
        <v>0</v>
      </c>
      <c r="AL1104" s="366" t="str">
        <f t="shared" si="2472"/>
        <v xml:space="preserve">    </v>
      </c>
      <c r="AM1104" s="849">
        <f t="shared" si="2409"/>
        <v>0</v>
      </c>
      <c r="AN1104" s="570"/>
      <c r="AO1104" s="391">
        <f t="shared" si="2455"/>
        <v>0</v>
      </c>
      <c r="AP1104" s="386">
        <f t="shared" si="2456"/>
        <v>0</v>
      </c>
      <c r="AQ1104" s="366" t="str">
        <f t="shared" si="2473"/>
        <v xml:space="preserve">    </v>
      </c>
      <c r="AR1104" s="849">
        <f t="shared" si="2410"/>
        <v>0</v>
      </c>
      <c r="AS1104" s="570"/>
      <c r="AT1104" s="391">
        <f t="shared" si="2457"/>
        <v>0</v>
      </c>
      <c r="AU1104" s="386">
        <f t="shared" si="2458"/>
        <v>0</v>
      </c>
      <c r="AV1104" s="366" t="str">
        <f t="shared" si="2474"/>
        <v xml:space="preserve">    </v>
      </c>
      <c r="AW1104" s="849">
        <f t="shared" si="2411"/>
        <v>0</v>
      </c>
      <c r="AX1104" s="570"/>
      <c r="AY1104" s="391">
        <f t="shared" si="2459"/>
        <v>0</v>
      </c>
      <c r="AZ1104" s="386">
        <f t="shared" si="2460"/>
        <v>0</v>
      </c>
      <c r="BA1104" s="366" t="str">
        <f t="shared" si="2475"/>
        <v xml:space="preserve">    </v>
      </c>
      <c r="BB1104" s="849">
        <f t="shared" si="2412"/>
        <v>0</v>
      </c>
      <c r="BC1104" s="570"/>
      <c r="BD1104" s="391">
        <f t="shared" si="2461"/>
        <v>0</v>
      </c>
      <c r="BE1104" s="386">
        <f t="shared" si="2462"/>
        <v>0</v>
      </c>
      <c r="BF1104" s="366" t="str">
        <f t="shared" si="2476"/>
        <v xml:space="preserve">    </v>
      </c>
      <c r="BG1104" s="849">
        <f t="shared" si="2413"/>
        <v>0</v>
      </c>
      <c r="BH1104" s="570"/>
      <c r="BI1104" s="391">
        <f t="shared" si="2463"/>
        <v>0</v>
      </c>
      <c r="BJ1104" s="386">
        <f t="shared" si="2464"/>
        <v>0</v>
      </c>
      <c r="BK1104" s="366" t="str">
        <f t="shared" si="2477"/>
        <v xml:space="preserve">    </v>
      </c>
      <c r="BM1104" s="383">
        <f t="shared" si="2414"/>
        <v>0</v>
      </c>
      <c r="BN1104" s="7"/>
    </row>
    <row r="1105" spans="1:66" s="52" customFormat="1" ht="12.75">
      <c r="A1105" s="635">
        <v>45</v>
      </c>
      <c r="B1105" s="846" t="str">
        <f>B1030</f>
        <v xml:space="preserve">Sub-total Operating Expenses </v>
      </c>
      <c r="C1105" s="871">
        <f t="shared" si="2415"/>
        <v>0</v>
      </c>
      <c r="D1105" s="845">
        <f>SUM(D1064:D1104)</f>
        <v>0</v>
      </c>
      <c r="E1105" s="845">
        <f>SUM(E1064:E1104)</f>
        <v>0</v>
      </c>
      <c r="F1105" s="873">
        <f>SUM(F1064:F1104)</f>
        <v>0</v>
      </c>
      <c r="G1105" s="873">
        <f t="shared" si="2442"/>
        <v>0</v>
      </c>
      <c r="H1105" s="874" t="str">
        <f t="shared" si="2466"/>
        <v xml:space="preserve">    </v>
      </c>
      <c r="I1105" s="845">
        <f>SUM(I1064:I1104)</f>
        <v>0</v>
      </c>
      <c r="J1105" s="845">
        <f>SUM(J1064:J1104)</f>
        <v>0</v>
      </c>
      <c r="K1105" s="876">
        <f>SUM(K1064:K1104)</f>
        <v>0</v>
      </c>
      <c r="L1105" s="876">
        <f t="shared" si="2444"/>
        <v>0</v>
      </c>
      <c r="M1105" s="874" t="str">
        <f t="shared" si="2467"/>
        <v xml:space="preserve">    </v>
      </c>
      <c r="N1105" s="845">
        <f>SUM(N1064:N1104)</f>
        <v>0</v>
      </c>
      <c r="O1105" s="845">
        <f>SUM(O1064:O1104)</f>
        <v>0</v>
      </c>
      <c r="P1105" s="876">
        <f>SUM(P1064:P1104)</f>
        <v>0</v>
      </c>
      <c r="Q1105" s="876">
        <f t="shared" si="2446"/>
        <v>0</v>
      </c>
      <c r="R1105" s="874" t="str">
        <f t="shared" si="2468"/>
        <v xml:space="preserve">    </v>
      </c>
      <c r="S1105" s="845">
        <f>SUM(S1064:S1104)</f>
        <v>0</v>
      </c>
      <c r="T1105" s="845">
        <f>SUM(T1064:T1104)</f>
        <v>0</v>
      </c>
      <c r="U1105" s="876">
        <f>SUM(U1064:U1104)</f>
        <v>0</v>
      </c>
      <c r="V1105" s="876">
        <f t="shared" si="2448"/>
        <v>0</v>
      </c>
      <c r="W1105" s="874" t="str">
        <f t="shared" si="2469"/>
        <v xml:space="preserve">    </v>
      </c>
      <c r="X1105" s="845">
        <f>SUM(X1064:X1104)</f>
        <v>0</v>
      </c>
      <c r="Y1105" s="845">
        <f>SUM(Y1064:Y1104)</f>
        <v>0</v>
      </c>
      <c r="Z1105" s="876">
        <f>SUM(Z1064:Z1104)</f>
        <v>0</v>
      </c>
      <c r="AA1105" s="876">
        <f t="shared" si="2450"/>
        <v>0</v>
      </c>
      <c r="AB1105" s="874" t="str">
        <f t="shared" si="2470"/>
        <v xml:space="preserve">    </v>
      </c>
      <c r="AC1105" s="845">
        <f>SUM(AC1064:AC1104)</f>
        <v>0</v>
      </c>
      <c r="AD1105" s="845">
        <f>SUM(AD1064:AD1104)</f>
        <v>0</v>
      </c>
      <c r="AE1105" s="876">
        <f>SUM(AE1064:AE1104)</f>
        <v>0</v>
      </c>
      <c r="AF1105" s="876">
        <f t="shared" si="2452"/>
        <v>0</v>
      </c>
      <c r="AG1105" s="874" t="str">
        <f t="shared" si="2471"/>
        <v xml:space="preserve">    </v>
      </c>
      <c r="AH1105" s="845">
        <f>SUM(AH1064:AH1104)</f>
        <v>0</v>
      </c>
      <c r="AI1105" s="845">
        <f>SUM(AI1064:AI1104)</f>
        <v>0</v>
      </c>
      <c r="AJ1105" s="876">
        <f>SUM(AJ1064:AJ1104)</f>
        <v>0</v>
      </c>
      <c r="AK1105" s="876">
        <f t="shared" si="2454"/>
        <v>0</v>
      </c>
      <c r="AL1105" s="874" t="str">
        <f t="shared" si="2472"/>
        <v xml:space="preserve">    </v>
      </c>
      <c r="AM1105" s="845">
        <f>SUM(AM1064:AM1104)</f>
        <v>0</v>
      </c>
      <c r="AN1105" s="845">
        <f>SUM(AN1064:AN1104)</f>
        <v>0</v>
      </c>
      <c r="AO1105" s="876">
        <f>SUM(AO1064:AO1104)</f>
        <v>0</v>
      </c>
      <c r="AP1105" s="876">
        <f t="shared" si="2456"/>
        <v>0</v>
      </c>
      <c r="AQ1105" s="874" t="str">
        <f t="shared" si="2473"/>
        <v xml:space="preserve">    </v>
      </c>
      <c r="AR1105" s="845">
        <f>SUM(AR1064:AR1104)</f>
        <v>0</v>
      </c>
      <c r="AS1105" s="845">
        <f>SUM(AS1064:AS1104)</f>
        <v>0</v>
      </c>
      <c r="AT1105" s="876">
        <f>SUM(AT1064:AT1104)</f>
        <v>0</v>
      </c>
      <c r="AU1105" s="876">
        <f t="shared" si="2458"/>
        <v>0</v>
      </c>
      <c r="AV1105" s="874" t="str">
        <f t="shared" si="2474"/>
        <v xml:space="preserve">    </v>
      </c>
      <c r="AW1105" s="845">
        <f>SUM(AW1064:AW1104)</f>
        <v>0</v>
      </c>
      <c r="AX1105" s="845">
        <f>SUM(AX1064:AX1104)</f>
        <v>0</v>
      </c>
      <c r="AY1105" s="876">
        <f>SUM(AY1064:AY1104)</f>
        <v>0</v>
      </c>
      <c r="AZ1105" s="876">
        <f t="shared" si="2460"/>
        <v>0</v>
      </c>
      <c r="BA1105" s="874" t="str">
        <f t="shared" si="2475"/>
        <v xml:space="preserve">    </v>
      </c>
      <c r="BB1105" s="845">
        <f>SUM(BB1064:BB1104)</f>
        <v>0</v>
      </c>
      <c r="BC1105" s="845">
        <f>SUM(BC1064:BC1104)</f>
        <v>0</v>
      </c>
      <c r="BD1105" s="876">
        <f>SUM(BD1064:BD1104)</f>
        <v>0</v>
      </c>
      <c r="BE1105" s="876">
        <f t="shared" si="2462"/>
        <v>0</v>
      </c>
      <c r="BF1105" s="874" t="str">
        <f t="shared" si="2476"/>
        <v xml:space="preserve">    </v>
      </c>
      <c r="BG1105" s="845">
        <f>SUM(BG1064:BG1104)</f>
        <v>0</v>
      </c>
      <c r="BH1105" s="845">
        <f>SUM(BH1064:BH1104)</f>
        <v>0</v>
      </c>
      <c r="BI1105" s="876">
        <f>SUM(BI1064:BI1104)</f>
        <v>0</v>
      </c>
      <c r="BJ1105" s="876">
        <f t="shared" si="2464"/>
        <v>0</v>
      </c>
      <c r="BK1105" s="874" t="str">
        <f t="shared" si="2477"/>
        <v xml:space="preserve">    </v>
      </c>
      <c r="BM1105" s="383">
        <f t="shared" si="2414"/>
        <v>0</v>
      </c>
      <c r="BN1105" s="51"/>
    </row>
    <row r="1106" spans="1:66" s="5" customFormat="1" ht="12.75">
      <c r="A1106" s="634">
        <v>46</v>
      </c>
      <c r="B1106" s="895" t="str">
        <f t="shared" si="2465"/>
        <v>*Fixed Assets</v>
      </c>
      <c r="C1106" s="378">
        <f t="shared" si="2415"/>
        <v>0</v>
      </c>
      <c r="D1106" s="659">
        <f t="shared" si="2402"/>
        <v>0</v>
      </c>
      <c r="E1106" s="570"/>
      <c r="F1106" s="391">
        <f>+F1031+E1106</f>
        <v>0</v>
      </c>
      <c r="G1106" s="387">
        <f t="shared" si="2442"/>
        <v>0</v>
      </c>
      <c r="H1106" s="367" t="str">
        <f t="shared" si="2466"/>
        <v xml:space="preserve">    </v>
      </c>
      <c r="I1106" s="849">
        <f t="shared" si="2403"/>
        <v>0</v>
      </c>
      <c r="J1106" s="570"/>
      <c r="K1106" s="391">
        <f>+K1031+J1106</f>
        <v>0</v>
      </c>
      <c r="L1106" s="387">
        <f t="shared" si="2444"/>
        <v>0</v>
      </c>
      <c r="M1106" s="367" t="str">
        <f t="shared" si="2467"/>
        <v xml:space="preserve">    </v>
      </c>
      <c r="N1106" s="849">
        <f t="shared" si="2404"/>
        <v>0</v>
      </c>
      <c r="O1106" s="570"/>
      <c r="P1106" s="391">
        <f>+P1031+O1106</f>
        <v>0</v>
      </c>
      <c r="Q1106" s="387">
        <f t="shared" si="2446"/>
        <v>0</v>
      </c>
      <c r="R1106" s="367" t="str">
        <f t="shared" si="2468"/>
        <v xml:space="preserve">    </v>
      </c>
      <c r="S1106" s="849">
        <f t="shared" si="2405"/>
        <v>0</v>
      </c>
      <c r="T1106" s="570"/>
      <c r="U1106" s="391">
        <f>+U1031+T1106</f>
        <v>0</v>
      </c>
      <c r="V1106" s="387">
        <f t="shared" si="2448"/>
        <v>0</v>
      </c>
      <c r="W1106" s="367" t="str">
        <f t="shared" si="2469"/>
        <v xml:space="preserve">    </v>
      </c>
      <c r="X1106" s="849">
        <f t="shared" si="2406"/>
        <v>0</v>
      </c>
      <c r="Y1106" s="570"/>
      <c r="Z1106" s="391">
        <f>+Z1031+Y1106</f>
        <v>0</v>
      </c>
      <c r="AA1106" s="387">
        <f t="shared" si="2450"/>
        <v>0</v>
      </c>
      <c r="AB1106" s="367" t="str">
        <f t="shared" si="2470"/>
        <v xml:space="preserve">    </v>
      </c>
      <c r="AC1106" s="849">
        <f t="shared" si="2407"/>
        <v>0</v>
      </c>
      <c r="AD1106" s="570"/>
      <c r="AE1106" s="391">
        <f>+AE1031+AD1106</f>
        <v>0</v>
      </c>
      <c r="AF1106" s="387">
        <f t="shared" si="2452"/>
        <v>0</v>
      </c>
      <c r="AG1106" s="367" t="str">
        <f t="shared" si="2471"/>
        <v xml:space="preserve">    </v>
      </c>
      <c r="AH1106" s="849">
        <f t="shared" si="2408"/>
        <v>0</v>
      </c>
      <c r="AI1106" s="570"/>
      <c r="AJ1106" s="391">
        <f>+AJ1031+AI1106</f>
        <v>0</v>
      </c>
      <c r="AK1106" s="387">
        <f t="shared" si="2454"/>
        <v>0</v>
      </c>
      <c r="AL1106" s="367" t="str">
        <f t="shared" si="2472"/>
        <v xml:space="preserve">    </v>
      </c>
      <c r="AM1106" s="849">
        <f t="shared" si="2409"/>
        <v>0</v>
      </c>
      <c r="AN1106" s="570"/>
      <c r="AO1106" s="391">
        <f>+AO1031+AN1106</f>
        <v>0</v>
      </c>
      <c r="AP1106" s="387">
        <f t="shared" si="2456"/>
        <v>0</v>
      </c>
      <c r="AQ1106" s="367" t="str">
        <f t="shared" si="2473"/>
        <v xml:space="preserve">    </v>
      </c>
      <c r="AR1106" s="849">
        <f t="shared" si="2410"/>
        <v>0</v>
      </c>
      <c r="AS1106" s="570"/>
      <c r="AT1106" s="391">
        <f>+AT1031+AS1106</f>
        <v>0</v>
      </c>
      <c r="AU1106" s="387">
        <f t="shared" si="2458"/>
        <v>0</v>
      </c>
      <c r="AV1106" s="367" t="str">
        <f t="shared" si="2474"/>
        <v xml:space="preserve">    </v>
      </c>
      <c r="AW1106" s="849">
        <f t="shared" si="2411"/>
        <v>0</v>
      </c>
      <c r="AX1106" s="570"/>
      <c r="AY1106" s="391">
        <f>+AY1031+AX1106</f>
        <v>0</v>
      </c>
      <c r="AZ1106" s="387">
        <f t="shared" si="2460"/>
        <v>0</v>
      </c>
      <c r="BA1106" s="367" t="str">
        <f t="shared" si="2475"/>
        <v xml:space="preserve">    </v>
      </c>
      <c r="BB1106" s="849">
        <f t="shared" si="2412"/>
        <v>0</v>
      </c>
      <c r="BC1106" s="570"/>
      <c r="BD1106" s="391">
        <f>+BD1031+BC1106</f>
        <v>0</v>
      </c>
      <c r="BE1106" s="387">
        <f t="shared" si="2462"/>
        <v>0</v>
      </c>
      <c r="BF1106" s="367" t="str">
        <f t="shared" si="2476"/>
        <v xml:space="preserve">    </v>
      </c>
      <c r="BG1106" s="849">
        <f t="shared" si="2413"/>
        <v>0</v>
      </c>
      <c r="BH1106" s="570"/>
      <c r="BI1106" s="391">
        <f>+BI1031+BH1106</f>
        <v>0</v>
      </c>
      <c r="BJ1106" s="387">
        <f t="shared" si="2464"/>
        <v>0</v>
      </c>
      <c r="BK1106" s="367" t="str">
        <f t="shared" si="2477"/>
        <v xml:space="preserve">    </v>
      </c>
      <c r="BM1106" s="383">
        <f t="shared" si="2414"/>
        <v>0</v>
      </c>
      <c r="BN1106" s="7"/>
    </row>
    <row r="1107" spans="1:66" s="28" customFormat="1" ht="12.75" customHeight="1">
      <c r="A1107" s="634">
        <v>47</v>
      </c>
      <c r="B1107" s="895" t="str">
        <f t="shared" si="2465"/>
        <v>*Indirect Costs</v>
      </c>
      <c r="C1107" s="378">
        <f t="shared" si="2415"/>
        <v>0</v>
      </c>
      <c r="D1107" s="412">
        <f t="shared" si="2402"/>
        <v>0</v>
      </c>
      <c r="E1107" s="570"/>
      <c r="F1107" s="391">
        <f>+F1032+E1107</f>
        <v>0</v>
      </c>
      <c r="G1107" s="387">
        <f t="shared" si="2442"/>
        <v>0</v>
      </c>
      <c r="H1107" s="367" t="str">
        <f t="shared" si="2466"/>
        <v xml:space="preserve">    </v>
      </c>
      <c r="I1107" s="851">
        <f t="shared" si="2403"/>
        <v>0</v>
      </c>
      <c r="J1107" s="570"/>
      <c r="K1107" s="391">
        <f>+K1032+J1107</f>
        <v>0</v>
      </c>
      <c r="L1107" s="387">
        <f t="shared" si="2444"/>
        <v>0</v>
      </c>
      <c r="M1107" s="367" t="str">
        <f t="shared" si="2467"/>
        <v xml:space="preserve">    </v>
      </c>
      <c r="N1107" s="851">
        <f t="shared" si="2404"/>
        <v>0</v>
      </c>
      <c r="O1107" s="570"/>
      <c r="P1107" s="391">
        <f>+P1032+O1107</f>
        <v>0</v>
      </c>
      <c r="Q1107" s="387">
        <f t="shared" si="2446"/>
        <v>0</v>
      </c>
      <c r="R1107" s="367" t="str">
        <f t="shared" si="2468"/>
        <v xml:space="preserve">    </v>
      </c>
      <c r="S1107" s="851">
        <f t="shared" si="2405"/>
        <v>0</v>
      </c>
      <c r="T1107" s="570"/>
      <c r="U1107" s="391">
        <f>+U1032+T1107</f>
        <v>0</v>
      </c>
      <c r="V1107" s="387">
        <f t="shared" si="2448"/>
        <v>0</v>
      </c>
      <c r="W1107" s="367" t="str">
        <f t="shared" si="2469"/>
        <v xml:space="preserve">    </v>
      </c>
      <c r="X1107" s="851">
        <f t="shared" si="2406"/>
        <v>0</v>
      </c>
      <c r="Y1107" s="570"/>
      <c r="Z1107" s="391">
        <f>+Z1032+Y1107</f>
        <v>0</v>
      </c>
      <c r="AA1107" s="387">
        <f t="shared" si="2450"/>
        <v>0</v>
      </c>
      <c r="AB1107" s="367" t="str">
        <f t="shared" si="2470"/>
        <v xml:space="preserve">    </v>
      </c>
      <c r="AC1107" s="851">
        <f t="shared" si="2407"/>
        <v>0</v>
      </c>
      <c r="AD1107" s="570"/>
      <c r="AE1107" s="391">
        <f>+AE1032+AD1107</f>
        <v>0</v>
      </c>
      <c r="AF1107" s="387">
        <f t="shared" si="2452"/>
        <v>0</v>
      </c>
      <c r="AG1107" s="367" t="str">
        <f t="shared" si="2471"/>
        <v xml:space="preserve">    </v>
      </c>
      <c r="AH1107" s="851">
        <f t="shared" si="2408"/>
        <v>0</v>
      </c>
      <c r="AI1107" s="570"/>
      <c r="AJ1107" s="391">
        <f>+AJ1032+AI1107</f>
        <v>0</v>
      </c>
      <c r="AK1107" s="387">
        <f t="shared" si="2454"/>
        <v>0</v>
      </c>
      <c r="AL1107" s="367" t="str">
        <f t="shared" si="2472"/>
        <v xml:space="preserve">    </v>
      </c>
      <c r="AM1107" s="851">
        <f t="shared" si="2409"/>
        <v>0</v>
      </c>
      <c r="AN1107" s="570"/>
      <c r="AO1107" s="391">
        <f>+AO1032+AN1107</f>
        <v>0</v>
      </c>
      <c r="AP1107" s="387">
        <f t="shared" si="2456"/>
        <v>0</v>
      </c>
      <c r="AQ1107" s="367" t="str">
        <f t="shared" si="2473"/>
        <v xml:space="preserve">    </v>
      </c>
      <c r="AR1107" s="851">
        <f t="shared" si="2410"/>
        <v>0</v>
      </c>
      <c r="AS1107" s="570"/>
      <c r="AT1107" s="391">
        <f>+AT1032+AS1107</f>
        <v>0</v>
      </c>
      <c r="AU1107" s="387">
        <f t="shared" si="2458"/>
        <v>0</v>
      </c>
      <c r="AV1107" s="367" t="str">
        <f t="shared" si="2474"/>
        <v xml:space="preserve">    </v>
      </c>
      <c r="AW1107" s="851">
        <f t="shared" si="2411"/>
        <v>0</v>
      </c>
      <c r="AX1107" s="570"/>
      <c r="AY1107" s="391">
        <f>+AY1032+AX1107</f>
        <v>0</v>
      </c>
      <c r="AZ1107" s="387">
        <f t="shared" si="2460"/>
        <v>0</v>
      </c>
      <c r="BA1107" s="367" t="str">
        <f t="shared" si="2475"/>
        <v xml:space="preserve">    </v>
      </c>
      <c r="BB1107" s="851">
        <f t="shared" si="2412"/>
        <v>0</v>
      </c>
      <c r="BC1107" s="570"/>
      <c r="BD1107" s="391">
        <f>+BD1032+BC1107</f>
        <v>0</v>
      </c>
      <c r="BE1107" s="387">
        <f t="shared" si="2462"/>
        <v>0</v>
      </c>
      <c r="BF1107" s="367" t="str">
        <f t="shared" si="2476"/>
        <v xml:space="preserve">    </v>
      </c>
      <c r="BG1107" s="851">
        <f t="shared" si="2413"/>
        <v>0</v>
      </c>
      <c r="BH1107" s="570"/>
      <c r="BI1107" s="391">
        <f>+BI1032+BH1107</f>
        <v>0</v>
      </c>
      <c r="BJ1107" s="387">
        <f t="shared" si="2464"/>
        <v>0</v>
      </c>
      <c r="BK1107" s="367" t="str">
        <f t="shared" si="2477"/>
        <v xml:space="preserve">    </v>
      </c>
      <c r="BL1107" s="5"/>
      <c r="BM1107" s="383">
        <f t="shared" si="2414"/>
        <v>0</v>
      </c>
      <c r="BN1107" s="29"/>
    </row>
    <row r="1108" spans="1:66" s="55" customFormat="1" ht="13.9" customHeight="1">
      <c r="A1108" s="635">
        <v>48</v>
      </c>
      <c r="B1108" s="846" t="str">
        <f>B1033</f>
        <v>Total Operating Expenses</v>
      </c>
      <c r="C1108" s="877">
        <f t="shared" si="2415"/>
        <v>0</v>
      </c>
      <c r="D1108" s="845">
        <f t="shared" ref="D1108:F1108" si="2478">D1105+D1106+D1107</f>
        <v>0</v>
      </c>
      <c r="E1108" s="845">
        <f t="shared" si="2478"/>
        <v>0</v>
      </c>
      <c r="F1108" s="873">
        <f t="shared" si="2478"/>
        <v>0</v>
      </c>
      <c r="G1108" s="873">
        <f t="shared" si="2442"/>
        <v>0</v>
      </c>
      <c r="H1108" s="874" t="str">
        <f t="shared" si="2466"/>
        <v xml:space="preserve">    </v>
      </c>
      <c r="I1108" s="845">
        <f t="shared" ref="I1108:K1108" si="2479">I1105+I1106+I1107</f>
        <v>0</v>
      </c>
      <c r="J1108" s="845">
        <f t="shared" si="2479"/>
        <v>0</v>
      </c>
      <c r="K1108" s="876">
        <f t="shared" si="2479"/>
        <v>0</v>
      </c>
      <c r="L1108" s="876">
        <f t="shared" si="2444"/>
        <v>0</v>
      </c>
      <c r="M1108" s="874" t="str">
        <f t="shared" si="2467"/>
        <v xml:space="preserve">    </v>
      </c>
      <c r="N1108" s="845">
        <f t="shared" ref="N1108:P1108" si="2480">N1105+N1106+N1107</f>
        <v>0</v>
      </c>
      <c r="O1108" s="845">
        <f t="shared" si="2480"/>
        <v>0</v>
      </c>
      <c r="P1108" s="876">
        <f t="shared" si="2480"/>
        <v>0</v>
      </c>
      <c r="Q1108" s="876">
        <f t="shared" si="2446"/>
        <v>0</v>
      </c>
      <c r="R1108" s="874" t="str">
        <f t="shared" si="2468"/>
        <v xml:space="preserve">    </v>
      </c>
      <c r="S1108" s="845">
        <f t="shared" ref="S1108:U1108" si="2481">S1105+S1106+S1107</f>
        <v>0</v>
      </c>
      <c r="T1108" s="845">
        <f t="shared" si="2481"/>
        <v>0</v>
      </c>
      <c r="U1108" s="876">
        <f t="shared" si="2481"/>
        <v>0</v>
      </c>
      <c r="V1108" s="876">
        <f t="shared" si="2448"/>
        <v>0</v>
      </c>
      <c r="W1108" s="874" t="str">
        <f t="shared" si="2469"/>
        <v xml:space="preserve">    </v>
      </c>
      <c r="X1108" s="845">
        <f t="shared" ref="X1108:Z1108" si="2482">X1105+X1106+X1107</f>
        <v>0</v>
      </c>
      <c r="Y1108" s="845">
        <f t="shared" si="2482"/>
        <v>0</v>
      </c>
      <c r="Z1108" s="876">
        <f t="shared" si="2482"/>
        <v>0</v>
      </c>
      <c r="AA1108" s="876">
        <f t="shared" si="2450"/>
        <v>0</v>
      </c>
      <c r="AB1108" s="874" t="str">
        <f t="shared" si="2470"/>
        <v xml:space="preserve">    </v>
      </c>
      <c r="AC1108" s="845">
        <f t="shared" ref="AC1108:AE1108" si="2483">AC1105+AC1106+AC1107</f>
        <v>0</v>
      </c>
      <c r="AD1108" s="845">
        <f t="shared" si="2483"/>
        <v>0</v>
      </c>
      <c r="AE1108" s="876">
        <f t="shared" si="2483"/>
        <v>0</v>
      </c>
      <c r="AF1108" s="876">
        <f t="shared" si="2452"/>
        <v>0</v>
      </c>
      <c r="AG1108" s="874" t="str">
        <f t="shared" si="2471"/>
        <v xml:space="preserve">    </v>
      </c>
      <c r="AH1108" s="845">
        <f t="shared" ref="AH1108:AJ1108" si="2484">AH1105+AH1106+AH1107</f>
        <v>0</v>
      </c>
      <c r="AI1108" s="845">
        <f t="shared" si="2484"/>
        <v>0</v>
      </c>
      <c r="AJ1108" s="876">
        <f t="shared" si="2484"/>
        <v>0</v>
      </c>
      <c r="AK1108" s="876">
        <f t="shared" si="2454"/>
        <v>0</v>
      </c>
      <c r="AL1108" s="874" t="str">
        <f t="shared" si="2472"/>
        <v xml:space="preserve">    </v>
      </c>
      <c r="AM1108" s="845">
        <f t="shared" ref="AM1108:AO1108" si="2485">AM1105+AM1106+AM1107</f>
        <v>0</v>
      </c>
      <c r="AN1108" s="845">
        <f t="shared" si="2485"/>
        <v>0</v>
      </c>
      <c r="AO1108" s="876">
        <f t="shared" si="2485"/>
        <v>0</v>
      </c>
      <c r="AP1108" s="876">
        <f t="shared" si="2456"/>
        <v>0</v>
      </c>
      <c r="AQ1108" s="874" t="str">
        <f t="shared" si="2473"/>
        <v xml:space="preserve">    </v>
      </c>
      <c r="AR1108" s="845">
        <f t="shared" ref="AR1108:AT1108" si="2486">AR1105+AR1106+AR1107</f>
        <v>0</v>
      </c>
      <c r="AS1108" s="845">
        <f t="shared" si="2486"/>
        <v>0</v>
      </c>
      <c r="AT1108" s="876">
        <f t="shared" si="2486"/>
        <v>0</v>
      </c>
      <c r="AU1108" s="876">
        <f t="shared" si="2458"/>
        <v>0</v>
      </c>
      <c r="AV1108" s="874" t="str">
        <f t="shared" si="2474"/>
        <v xml:space="preserve">    </v>
      </c>
      <c r="AW1108" s="845">
        <f t="shared" ref="AW1108:AY1108" si="2487">AW1105+AW1106+AW1107</f>
        <v>0</v>
      </c>
      <c r="AX1108" s="845">
        <f t="shared" si="2487"/>
        <v>0</v>
      </c>
      <c r="AY1108" s="876">
        <f t="shared" si="2487"/>
        <v>0</v>
      </c>
      <c r="AZ1108" s="876">
        <f t="shared" si="2460"/>
        <v>0</v>
      </c>
      <c r="BA1108" s="874" t="str">
        <f t="shared" si="2475"/>
        <v xml:space="preserve">    </v>
      </c>
      <c r="BB1108" s="845">
        <f t="shared" ref="BB1108:BD1108" si="2488">BB1105+BB1106+BB1107</f>
        <v>0</v>
      </c>
      <c r="BC1108" s="845">
        <f t="shared" si="2488"/>
        <v>0</v>
      </c>
      <c r="BD1108" s="876">
        <f t="shared" si="2488"/>
        <v>0</v>
      </c>
      <c r="BE1108" s="876">
        <f t="shared" si="2462"/>
        <v>0</v>
      </c>
      <c r="BF1108" s="874" t="str">
        <f t="shared" si="2476"/>
        <v xml:space="preserve">    </v>
      </c>
      <c r="BG1108" s="845">
        <f t="shared" ref="BG1108:BI1108" si="2489">BG1105+BG1106+BG1107</f>
        <v>0</v>
      </c>
      <c r="BH1108" s="845">
        <f t="shared" si="2489"/>
        <v>0</v>
      </c>
      <c r="BI1108" s="876">
        <f t="shared" si="2489"/>
        <v>0</v>
      </c>
      <c r="BJ1108" s="876">
        <f t="shared" si="2464"/>
        <v>0</v>
      </c>
      <c r="BK1108" s="874" t="str">
        <f t="shared" si="2477"/>
        <v xml:space="preserve">    </v>
      </c>
      <c r="BL1108" s="52"/>
      <c r="BM1108" s="383">
        <f t="shared" si="2414"/>
        <v>0</v>
      </c>
    </row>
    <row r="1109" spans="1:66" s="55" customFormat="1" ht="12.75" customHeight="1">
      <c r="A1109" s="635">
        <v>49</v>
      </c>
      <c r="B1109" s="858" t="str">
        <f>B1034</f>
        <v>GROSS COST</v>
      </c>
      <c r="C1109" s="859">
        <f t="shared" si="2415"/>
        <v>0</v>
      </c>
      <c r="D1109" s="847">
        <f>D1108+D1063</f>
        <v>0</v>
      </c>
      <c r="E1109" s="847">
        <f>E1108+E1063</f>
        <v>0</v>
      </c>
      <c r="F1109" s="862">
        <f>F1108+F1063</f>
        <v>0</v>
      </c>
      <c r="G1109" s="862">
        <f t="shared" si="2442"/>
        <v>0</v>
      </c>
      <c r="H1109" s="863" t="str">
        <f t="shared" si="2466"/>
        <v xml:space="preserve">    </v>
      </c>
      <c r="I1109" s="847">
        <f>I1108+I1063</f>
        <v>0</v>
      </c>
      <c r="J1109" s="847">
        <f>J1108+J1063</f>
        <v>0</v>
      </c>
      <c r="K1109" s="866">
        <f>K1108+K1063</f>
        <v>0</v>
      </c>
      <c r="L1109" s="866">
        <f t="shared" si="2444"/>
        <v>0</v>
      </c>
      <c r="M1109" s="863" t="str">
        <f t="shared" si="2467"/>
        <v xml:space="preserve">    </v>
      </c>
      <c r="N1109" s="847">
        <f>N1108+N1063</f>
        <v>0</v>
      </c>
      <c r="O1109" s="847">
        <f>O1108+O1063</f>
        <v>0</v>
      </c>
      <c r="P1109" s="866">
        <f>P1108+P1063</f>
        <v>0</v>
      </c>
      <c r="Q1109" s="866">
        <f t="shared" si="2446"/>
        <v>0</v>
      </c>
      <c r="R1109" s="863" t="str">
        <f t="shared" si="2468"/>
        <v xml:space="preserve">    </v>
      </c>
      <c r="S1109" s="847">
        <f>S1108+S1063</f>
        <v>0</v>
      </c>
      <c r="T1109" s="847">
        <f>T1108+T1063</f>
        <v>0</v>
      </c>
      <c r="U1109" s="866">
        <f>U1108+U1063</f>
        <v>0</v>
      </c>
      <c r="V1109" s="866">
        <f t="shared" si="2448"/>
        <v>0</v>
      </c>
      <c r="W1109" s="863" t="str">
        <f t="shared" si="2469"/>
        <v xml:space="preserve">    </v>
      </c>
      <c r="X1109" s="847">
        <f>X1108+X1063</f>
        <v>0</v>
      </c>
      <c r="Y1109" s="847">
        <f>Y1108+Y1063</f>
        <v>0</v>
      </c>
      <c r="Z1109" s="866">
        <f>Z1108+Z1063</f>
        <v>0</v>
      </c>
      <c r="AA1109" s="866">
        <f t="shared" si="2450"/>
        <v>0</v>
      </c>
      <c r="AB1109" s="863" t="str">
        <f t="shared" si="2470"/>
        <v xml:space="preserve">    </v>
      </c>
      <c r="AC1109" s="847">
        <f>AC1108+AC1063</f>
        <v>0</v>
      </c>
      <c r="AD1109" s="847">
        <f>AD1108+AD1063</f>
        <v>0</v>
      </c>
      <c r="AE1109" s="866">
        <f>AE1108+AE1063</f>
        <v>0</v>
      </c>
      <c r="AF1109" s="866">
        <f t="shared" si="2452"/>
        <v>0</v>
      </c>
      <c r="AG1109" s="863" t="str">
        <f t="shared" si="2471"/>
        <v xml:space="preserve">    </v>
      </c>
      <c r="AH1109" s="847">
        <f>AH1108+AH1063</f>
        <v>0</v>
      </c>
      <c r="AI1109" s="847">
        <f>AI1108+AI1063</f>
        <v>0</v>
      </c>
      <c r="AJ1109" s="866">
        <f>AJ1108+AJ1063</f>
        <v>0</v>
      </c>
      <c r="AK1109" s="866">
        <f t="shared" si="2454"/>
        <v>0</v>
      </c>
      <c r="AL1109" s="863" t="str">
        <f t="shared" si="2472"/>
        <v xml:space="preserve">    </v>
      </c>
      <c r="AM1109" s="847">
        <f>AM1108+AM1063</f>
        <v>0</v>
      </c>
      <c r="AN1109" s="847">
        <f>AN1108+AN1063</f>
        <v>0</v>
      </c>
      <c r="AO1109" s="866">
        <f>AO1108+AO1063</f>
        <v>0</v>
      </c>
      <c r="AP1109" s="866">
        <f t="shared" si="2456"/>
        <v>0</v>
      </c>
      <c r="AQ1109" s="863" t="str">
        <f t="shared" si="2473"/>
        <v xml:space="preserve">    </v>
      </c>
      <c r="AR1109" s="847">
        <f>AR1108+AR1063</f>
        <v>0</v>
      </c>
      <c r="AS1109" s="847">
        <f>AS1108+AS1063</f>
        <v>0</v>
      </c>
      <c r="AT1109" s="866">
        <f>AT1108+AT1063</f>
        <v>0</v>
      </c>
      <c r="AU1109" s="866">
        <f t="shared" si="2458"/>
        <v>0</v>
      </c>
      <c r="AV1109" s="863" t="str">
        <f t="shared" si="2474"/>
        <v xml:space="preserve">    </v>
      </c>
      <c r="AW1109" s="847">
        <f>AW1108+AW1063</f>
        <v>0</v>
      </c>
      <c r="AX1109" s="847">
        <f>AX1108+AX1063</f>
        <v>0</v>
      </c>
      <c r="AY1109" s="866">
        <f>AY1108+AY1063</f>
        <v>0</v>
      </c>
      <c r="AZ1109" s="866">
        <f t="shared" si="2460"/>
        <v>0</v>
      </c>
      <c r="BA1109" s="863" t="str">
        <f t="shared" si="2475"/>
        <v xml:space="preserve">    </v>
      </c>
      <c r="BB1109" s="847">
        <f>BB1108+BB1063</f>
        <v>0</v>
      </c>
      <c r="BC1109" s="847">
        <f>BC1108+BC1063</f>
        <v>0</v>
      </c>
      <c r="BD1109" s="866">
        <f>BD1108+BD1063</f>
        <v>0</v>
      </c>
      <c r="BE1109" s="866">
        <f t="shared" si="2462"/>
        <v>0</v>
      </c>
      <c r="BF1109" s="863" t="str">
        <f t="shared" si="2476"/>
        <v xml:space="preserve">    </v>
      </c>
      <c r="BG1109" s="847">
        <f>BG1108+BG1063</f>
        <v>0</v>
      </c>
      <c r="BH1109" s="847">
        <f>BH1108+BH1063</f>
        <v>0</v>
      </c>
      <c r="BI1109" s="866">
        <f>BI1108+BI1063</f>
        <v>0</v>
      </c>
      <c r="BJ1109" s="866">
        <f t="shared" si="2464"/>
        <v>0</v>
      </c>
      <c r="BK1109" s="863" t="str">
        <f t="shared" si="2477"/>
        <v xml:space="preserve">    </v>
      </c>
      <c r="BL1109" s="405"/>
      <c r="BM1109" s="383">
        <f t="shared" si="2414"/>
        <v>0</v>
      </c>
    </row>
    <row r="1110" spans="1:66" s="50" customFormat="1" ht="10.9" customHeight="1">
      <c r="A1110" s="635">
        <v>50</v>
      </c>
      <c r="B1110" s="649" t="str">
        <f>B1035</f>
        <v>Less: Contract Revenues</v>
      </c>
      <c r="C1110" s="376"/>
      <c r="D1110" s="404"/>
      <c r="E1110" s="390"/>
      <c r="F1110" s="389"/>
      <c r="G1110" s="387"/>
      <c r="H1110" s="367"/>
      <c r="I1110" s="852"/>
      <c r="J1110" s="390"/>
      <c r="K1110" s="389"/>
      <c r="L1110" s="387"/>
      <c r="M1110" s="367"/>
      <c r="N1110" s="852"/>
      <c r="O1110" s="390"/>
      <c r="P1110" s="389"/>
      <c r="Q1110" s="387"/>
      <c r="R1110" s="367"/>
      <c r="S1110" s="852"/>
      <c r="T1110" s="390"/>
      <c r="U1110" s="389"/>
      <c r="V1110" s="387"/>
      <c r="W1110" s="367"/>
      <c r="X1110" s="852"/>
      <c r="Y1110" s="390"/>
      <c r="Z1110" s="389"/>
      <c r="AA1110" s="387"/>
      <c r="AB1110" s="367"/>
      <c r="AC1110" s="852"/>
      <c r="AD1110" s="390"/>
      <c r="AE1110" s="389"/>
      <c r="AF1110" s="387"/>
      <c r="AG1110" s="367"/>
      <c r="AH1110" s="852"/>
      <c r="AI1110" s="390"/>
      <c r="AJ1110" s="389"/>
      <c r="AK1110" s="387"/>
      <c r="AL1110" s="367"/>
      <c r="AM1110" s="852"/>
      <c r="AN1110" s="390"/>
      <c r="AO1110" s="389"/>
      <c r="AP1110" s="387"/>
      <c r="AQ1110" s="367"/>
      <c r="AR1110" s="852"/>
      <c r="AS1110" s="390"/>
      <c r="AT1110" s="389"/>
      <c r="AU1110" s="387"/>
      <c r="AV1110" s="367"/>
      <c r="AW1110" s="852"/>
      <c r="AX1110" s="390"/>
      <c r="AY1110" s="389"/>
      <c r="AZ1110" s="387"/>
      <c r="BA1110" s="367"/>
      <c r="BB1110" s="852"/>
      <c r="BC1110" s="390"/>
      <c r="BD1110" s="389"/>
      <c r="BE1110" s="387"/>
      <c r="BF1110" s="367"/>
      <c r="BG1110" s="852"/>
      <c r="BH1110" s="390"/>
      <c r="BI1110" s="389"/>
      <c r="BJ1110" s="387"/>
      <c r="BK1110" s="367"/>
      <c r="BL1110" s="405"/>
      <c r="BM1110" s="383">
        <f t="shared" si="2414"/>
        <v>0</v>
      </c>
    </row>
    <row r="1111" spans="1:66" s="1" customFormat="1" ht="12.75">
      <c r="A1111" s="634">
        <v>51</v>
      </c>
      <c r="B1111" s="895" t="str">
        <f t="shared" ref="B1111:B1114" si="2490">B1036</f>
        <v>Participant Fees</v>
      </c>
      <c r="C1111" s="378">
        <f t="shared" ref="C1111:C1119" si="2491">+E1111+J1111+O1111+T1111+Y1111+AD1111+AI1111+AN1111+AS1111+AX1111+BC1111+BH1111</f>
        <v>0</v>
      </c>
      <c r="D1111" s="412">
        <f t="shared" ref="D1111:D1118" si="2492">D1036</f>
        <v>0</v>
      </c>
      <c r="E1111" s="570"/>
      <c r="F1111" s="391">
        <f>+F1036+E1111</f>
        <v>0</v>
      </c>
      <c r="G1111" s="387">
        <f t="shared" ref="G1111:G1115" si="2493">D1111-F1111</f>
        <v>0</v>
      </c>
      <c r="H1111" s="367" t="str">
        <f t="shared" ref="H1111:H1119" si="2494">IF(D1111=0,"    ",F1111/D1111)</f>
        <v xml:space="preserve">    </v>
      </c>
      <c r="I1111" s="851">
        <f t="shared" ref="I1111:I1118" si="2495">I1036</f>
        <v>0</v>
      </c>
      <c r="J1111" s="570"/>
      <c r="K1111" s="391">
        <f>+K1036+J1111</f>
        <v>0</v>
      </c>
      <c r="L1111" s="387">
        <f t="shared" ref="L1111:L1115" si="2496">I1111-K1111</f>
        <v>0</v>
      </c>
      <c r="M1111" s="367" t="str">
        <f t="shared" ref="M1111:M1119" si="2497">IF(I1111=0,"    ",K1111/I1111)</f>
        <v xml:space="preserve">    </v>
      </c>
      <c r="N1111" s="851">
        <f t="shared" ref="N1111:N1118" si="2498">N1036</f>
        <v>0</v>
      </c>
      <c r="O1111" s="570"/>
      <c r="P1111" s="391">
        <f>+P1036+O1111</f>
        <v>0</v>
      </c>
      <c r="Q1111" s="387">
        <f t="shared" ref="Q1111:Q1115" si="2499">N1111-P1111</f>
        <v>0</v>
      </c>
      <c r="R1111" s="367" t="str">
        <f t="shared" ref="R1111:R1119" si="2500">IF(N1111=0,"    ",P1111/N1111)</f>
        <v xml:space="preserve">    </v>
      </c>
      <c r="S1111" s="851">
        <f t="shared" ref="S1111:S1118" si="2501">S1036</f>
        <v>0</v>
      </c>
      <c r="T1111" s="570"/>
      <c r="U1111" s="391">
        <f>+U1036+T1111</f>
        <v>0</v>
      </c>
      <c r="V1111" s="387">
        <f t="shared" ref="V1111:V1115" si="2502">S1111-U1111</f>
        <v>0</v>
      </c>
      <c r="W1111" s="367" t="str">
        <f t="shared" ref="W1111:W1119" si="2503">IF(S1111=0,"    ",U1111/S1111)</f>
        <v xml:space="preserve">    </v>
      </c>
      <c r="X1111" s="851">
        <f t="shared" ref="X1111:X1118" si="2504">X1036</f>
        <v>0</v>
      </c>
      <c r="Y1111" s="570"/>
      <c r="Z1111" s="391">
        <f>+Z1036+Y1111</f>
        <v>0</v>
      </c>
      <c r="AA1111" s="387">
        <f t="shared" ref="AA1111:AA1115" si="2505">X1111-Z1111</f>
        <v>0</v>
      </c>
      <c r="AB1111" s="367" t="str">
        <f t="shared" ref="AB1111:AB1119" si="2506">IF(X1111=0,"    ",Z1111/X1111)</f>
        <v xml:space="preserve">    </v>
      </c>
      <c r="AC1111" s="851">
        <f t="shared" ref="AC1111:AC1118" si="2507">AC1036</f>
        <v>0</v>
      </c>
      <c r="AD1111" s="570"/>
      <c r="AE1111" s="391">
        <f>+AE1036+AD1111</f>
        <v>0</v>
      </c>
      <c r="AF1111" s="387">
        <f t="shared" ref="AF1111:AF1115" si="2508">AC1111-AE1111</f>
        <v>0</v>
      </c>
      <c r="AG1111" s="367" t="str">
        <f t="shared" ref="AG1111:AG1119" si="2509">IF(AC1111=0,"    ",AE1111/AC1111)</f>
        <v xml:space="preserve">    </v>
      </c>
      <c r="AH1111" s="851">
        <f t="shared" ref="AH1111:AH1118" si="2510">AH1036</f>
        <v>0</v>
      </c>
      <c r="AI1111" s="570"/>
      <c r="AJ1111" s="391">
        <f>+AJ1036+AI1111</f>
        <v>0</v>
      </c>
      <c r="AK1111" s="387">
        <f t="shared" ref="AK1111:AK1115" si="2511">AH1111-AJ1111</f>
        <v>0</v>
      </c>
      <c r="AL1111" s="367" t="str">
        <f t="shared" ref="AL1111:AL1119" si="2512">IF(AH1111=0,"    ",AJ1111/AH1111)</f>
        <v xml:space="preserve">    </v>
      </c>
      <c r="AM1111" s="851">
        <f t="shared" ref="AM1111:AM1118" si="2513">AM1036</f>
        <v>0</v>
      </c>
      <c r="AN1111" s="570"/>
      <c r="AO1111" s="391">
        <f>+AO1036+AN1111</f>
        <v>0</v>
      </c>
      <c r="AP1111" s="387">
        <f t="shared" ref="AP1111:AP1115" si="2514">AM1111-AO1111</f>
        <v>0</v>
      </c>
      <c r="AQ1111" s="367" t="str">
        <f t="shared" ref="AQ1111:AQ1119" si="2515">IF(AM1111=0,"    ",AO1111/AM1111)</f>
        <v xml:space="preserve">    </v>
      </c>
      <c r="AR1111" s="851">
        <f t="shared" ref="AR1111:AR1118" si="2516">AR1036</f>
        <v>0</v>
      </c>
      <c r="AS1111" s="570"/>
      <c r="AT1111" s="391">
        <f>+AT1036+AS1111</f>
        <v>0</v>
      </c>
      <c r="AU1111" s="387">
        <f t="shared" ref="AU1111:AU1115" si="2517">AR1111-AT1111</f>
        <v>0</v>
      </c>
      <c r="AV1111" s="367" t="str">
        <f t="shared" ref="AV1111:AV1119" si="2518">IF(AR1111=0,"    ",AT1111/AR1111)</f>
        <v xml:space="preserve">    </v>
      </c>
      <c r="AW1111" s="851">
        <f t="shared" ref="AW1111:AW1118" si="2519">AW1036</f>
        <v>0</v>
      </c>
      <c r="AX1111" s="570"/>
      <c r="AY1111" s="391">
        <f>+AY1036+AX1111</f>
        <v>0</v>
      </c>
      <c r="AZ1111" s="387">
        <f t="shared" ref="AZ1111:AZ1115" si="2520">AW1111-AY1111</f>
        <v>0</v>
      </c>
      <c r="BA1111" s="367" t="str">
        <f t="shared" ref="BA1111:BA1119" si="2521">IF(AW1111=0,"    ",AY1111/AW1111)</f>
        <v xml:space="preserve">    </v>
      </c>
      <c r="BB1111" s="851">
        <f t="shared" ref="BB1111:BB1118" si="2522">BB1036</f>
        <v>0</v>
      </c>
      <c r="BC1111" s="570"/>
      <c r="BD1111" s="391">
        <f>+BD1036+BC1111</f>
        <v>0</v>
      </c>
      <c r="BE1111" s="387">
        <f t="shared" ref="BE1111:BE1115" si="2523">BB1111-BD1111</f>
        <v>0</v>
      </c>
      <c r="BF1111" s="367" t="str">
        <f t="shared" ref="BF1111:BF1119" si="2524">IF(BB1111=0,"    ",BD1111/BB1111)</f>
        <v xml:space="preserve">    </v>
      </c>
      <c r="BG1111" s="851">
        <f t="shared" ref="BG1111:BG1118" si="2525">BG1036</f>
        <v>0</v>
      </c>
      <c r="BH1111" s="570"/>
      <c r="BI1111" s="391">
        <f>+BI1036+BH1111</f>
        <v>0</v>
      </c>
      <c r="BJ1111" s="387">
        <f t="shared" ref="BJ1111:BJ1115" si="2526">BG1111-BI1111</f>
        <v>0</v>
      </c>
      <c r="BK1111" s="367" t="str">
        <f t="shared" ref="BK1111:BK1119" si="2527">IF(BG1111=0,"    ",BI1111/BG1111)</f>
        <v xml:space="preserve">    </v>
      </c>
      <c r="BL1111" s="406"/>
      <c r="BM1111" s="383">
        <f t="shared" si="2414"/>
        <v>0</v>
      </c>
    </row>
    <row r="1112" spans="1:66" s="1" customFormat="1" ht="12.75">
      <c r="A1112" s="634">
        <v>52</v>
      </c>
      <c r="B1112" s="895" t="str">
        <f t="shared" si="2490"/>
        <v>Other Patient Insurance</v>
      </c>
      <c r="C1112" s="378">
        <f t="shared" si="2491"/>
        <v>0</v>
      </c>
      <c r="D1112" s="412">
        <f t="shared" si="2492"/>
        <v>0</v>
      </c>
      <c r="E1112" s="570"/>
      <c r="F1112" s="391">
        <f>+F1037+E1112</f>
        <v>0</v>
      </c>
      <c r="G1112" s="387">
        <f t="shared" si="2493"/>
        <v>0</v>
      </c>
      <c r="H1112" s="367" t="str">
        <f t="shared" si="2494"/>
        <v xml:space="preserve">    </v>
      </c>
      <c r="I1112" s="851">
        <f t="shared" si="2495"/>
        <v>0</v>
      </c>
      <c r="J1112" s="570"/>
      <c r="K1112" s="391">
        <f>+K1037+J1112</f>
        <v>0</v>
      </c>
      <c r="L1112" s="387">
        <f t="shared" si="2496"/>
        <v>0</v>
      </c>
      <c r="M1112" s="367" t="str">
        <f t="shared" si="2497"/>
        <v xml:space="preserve">    </v>
      </c>
      <c r="N1112" s="851">
        <f t="shared" si="2498"/>
        <v>0</v>
      </c>
      <c r="O1112" s="570"/>
      <c r="P1112" s="391">
        <f>+P1037+O1112</f>
        <v>0</v>
      </c>
      <c r="Q1112" s="387">
        <f t="shared" si="2499"/>
        <v>0</v>
      </c>
      <c r="R1112" s="367" t="str">
        <f t="shared" si="2500"/>
        <v xml:space="preserve">    </v>
      </c>
      <c r="S1112" s="851">
        <f t="shared" si="2501"/>
        <v>0</v>
      </c>
      <c r="T1112" s="570"/>
      <c r="U1112" s="391">
        <f>+U1037+T1112</f>
        <v>0</v>
      </c>
      <c r="V1112" s="387">
        <f t="shared" si="2502"/>
        <v>0</v>
      </c>
      <c r="W1112" s="367" t="str">
        <f t="shared" si="2503"/>
        <v xml:space="preserve">    </v>
      </c>
      <c r="X1112" s="851">
        <f t="shared" si="2504"/>
        <v>0</v>
      </c>
      <c r="Y1112" s="570"/>
      <c r="Z1112" s="391">
        <f>+Z1037+Y1112</f>
        <v>0</v>
      </c>
      <c r="AA1112" s="387">
        <f t="shared" si="2505"/>
        <v>0</v>
      </c>
      <c r="AB1112" s="367" t="str">
        <f t="shared" si="2506"/>
        <v xml:space="preserve">    </v>
      </c>
      <c r="AC1112" s="851">
        <f t="shared" si="2507"/>
        <v>0</v>
      </c>
      <c r="AD1112" s="570"/>
      <c r="AE1112" s="391">
        <f>+AE1037+AD1112</f>
        <v>0</v>
      </c>
      <c r="AF1112" s="387">
        <f t="shared" si="2508"/>
        <v>0</v>
      </c>
      <c r="AG1112" s="367" t="str">
        <f t="shared" si="2509"/>
        <v xml:space="preserve">    </v>
      </c>
      <c r="AH1112" s="851">
        <f t="shared" si="2510"/>
        <v>0</v>
      </c>
      <c r="AI1112" s="570"/>
      <c r="AJ1112" s="391">
        <f>+AJ1037+AI1112</f>
        <v>0</v>
      </c>
      <c r="AK1112" s="387">
        <f t="shared" si="2511"/>
        <v>0</v>
      </c>
      <c r="AL1112" s="367" t="str">
        <f t="shared" si="2512"/>
        <v xml:space="preserve">    </v>
      </c>
      <c r="AM1112" s="851">
        <f t="shared" si="2513"/>
        <v>0</v>
      </c>
      <c r="AN1112" s="570"/>
      <c r="AO1112" s="391">
        <f>+AO1037+AN1112</f>
        <v>0</v>
      </c>
      <c r="AP1112" s="387">
        <f t="shared" si="2514"/>
        <v>0</v>
      </c>
      <c r="AQ1112" s="367" t="str">
        <f t="shared" si="2515"/>
        <v xml:space="preserve">    </v>
      </c>
      <c r="AR1112" s="851">
        <f t="shared" si="2516"/>
        <v>0</v>
      </c>
      <c r="AS1112" s="570"/>
      <c r="AT1112" s="391">
        <f>+AT1037+AS1112</f>
        <v>0</v>
      </c>
      <c r="AU1112" s="387">
        <f t="shared" si="2517"/>
        <v>0</v>
      </c>
      <c r="AV1112" s="367" t="str">
        <f t="shared" si="2518"/>
        <v xml:space="preserve">    </v>
      </c>
      <c r="AW1112" s="851">
        <f t="shared" si="2519"/>
        <v>0</v>
      </c>
      <c r="AX1112" s="570"/>
      <c r="AY1112" s="391">
        <f>+AY1037+AX1112</f>
        <v>0</v>
      </c>
      <c r="AZ1112" s="387">
        <f t="shared" si="2520"/>
        <v>0</v>
      </c>
      <c r="BA1112" s="367" t="str">
        <f t="shared" si="2521"/>
        <v xml:space="preserve">    </v>
      </c>
      <c r="BB1112" s="851">
        <f t="shared" si="2522"/>
        <v>0</v>
      </c>
      <c r="BC1112" s="570"/>
      <c r="BD1112" s="391">
        <f>+BD1037+BC1112</f>
        <v>0</v>
      </c>
      <c r="BE1112" s="387">
        <f t="shared" si="2523"/>
        <v>0</v>
      </c>
      <c r="BF1112" s="367" t="str">
        <f t="shared" si="2524"/>
        <v xml:space="preserve">    </v>
      </c>
      <c r="BG1112" s="851">
        <f t="shared" si="2525"/>
        <v>0</v>
      </c>
      <c r="BH1112" s="570"/>
      <c r="BI1112" s="391">
        <f>+BI1037+BH1112</f>
        <v>0</v>
      </c>
      <c r="BJ1112" s="387">
        <f t="shared" si="2526"/>
        <v>0</v>
      </c>
      <c r="BK1112" s="367" t="str">
        <f t="shared" si="2527"/>
        <v xml:space="preserve">    </v>
      </c>
      <c r="BL1112" s="406"/>
      <c r="BM1112" s="383">
        <f t="shared" si="2414"/>
        <v>0</v>
      </c>
    </row>
    <row r="1113" spans="1:66" s="1" customFormat="1" ht="12.75">
      <c r="A1113" s="634">
        <v>53</v>
      </c>
      <c r="B1113" s="895" t="str">
        <f t="shared" si="2490"/>
        <v>Medicare</v>
      </c>
      <c r="C1113" s="378">
        <f t="shared" si="2491"/>
        <v>0</v>
      </c>
      <c r="D1113" s="412">
        <f t="shared" si="2492"/>
        <v>0</v>
      </c>
      <c r="E1113" s="570"/>
      <c r="F1113" s="391">
        <f>+F1038+E1113</f>
        <v>0</v>
      </c>
      <c r="G1113" s="387">
        <f t="shared" si="2493"/>
        <v>0</v>
      </c>
      <c r="H1113" s="367" t="str">
        <f t="shared" si="2494"/>
        <v xml:space="preserve">    </v>
      </c>
      <c r="I1113" s="851">
        <f t="shared" si="2495"/>
        <v>0</v>
      </c>
      <c r="J1113" s="570"/>
      <c r="K1113" s="391">
        <f>+K1038+J1113</f>
        <v>0</v>
      </c>
      <c r="L1113" s="387">
        <f t="shared" si="2496"/>
        <v>0</v>
      </c>
      <c r="M1113" s="367" t="str">
        <f t="shared" si="2497"/>
        <v xml:space="preserve">    </v>
      </c>
      <c r="N1113" s="851">
        <f t="shared" si="2498"/>
        <v>0</v>
      </c>
      <c r="O1113" s="570"/>
      <c r="P1113" s="391">
        <f>+P1038+O1113</f>
        <v>0</v>
      </c>
      <c r="Q1113" s="387">
        <f t="shared" si="2499"/>
        <v>0</v>
      </c>
      <c r="R1113" s="367" t="str">
        <f t="shared" si="2500"/>
        <v xml:space="preserve">    </v>
      </c>
      <c r="S1113" s="851">
        <f t="shared" si="2501"/>
        <v>0</v>
      </c>
      <c r="T1113" s="570"/>
      <c r="U1113" s="391">
        <f>+U1038+T1113</f>
        <v>0</v>
      </c>
      <c r="V1113" s="387">
        <f t="shared" si="2502"/>
        <v>0</v>
      </c>
      <c r="W1113" s="367" t="str">
        <f t="shared" si="2503"/>
        <v xml:space="preserve">    </v>
      </c>
      <c r="X1113" s="851">
        <f t="shared" si="2504"/>
        <v>0</v>
      </c>
      <c r="Y1113" s="570"/>
      <c r="Z1113" s="391">
        <f>+Z1038+Y1113</f>
        <v>0</v>
      </c>
      <c r="AA1113" s="387">
        <f t="shared" si="2505"/>
        <v>0</v>
      </c>
      <c r="AB1113" s="367" t="str">
        <f t="shared" si="2506"/>
        <v xml:space="preserve">    </v>
      </c>
      <c r="AC1113" s="851">
        <f t="shared" si="2507"/>
        <v>0</v>
      </c>
      <c r="AD1113" s="570"/>
      <c r="AE1113" s="391">
        <f>+AE1038+AD1113</f>
        <v>0</v>
      </c>
      <c r="AF1113" s="387">
        <f t="shared" si="2508"/>
        <v>0</v>
      </c>
      <c r="AG1113" s="367" t="str">
        <f t="shared" si="2509"/>
        <v xml:space="preserve">    </v>
      </c>
      <c r="AH1113" s="851">
        <f t="shared" si="2510"/>
        <v>0</v>
      </c>
      <c r="AI1113" s="570"/>
      <c r="AJ1113" s="391">
        <f>+AJ1038+AI1113</f>
        <v>0</v>
      </c>
      <c r="AK1113" s="387">
        <f t="shared" si="2511"/>
        <v>0</v>
      </c>
      <c r="AL1113" s="367" t="str">
        <f t="shared" si="2512"/>
        <v xml:space="preserve">    </v>
      </c>
      <c r="AM1113" s="851">
        <f t="shared" si="2513"/>
        <v>0</v>
      </c>
      <c r="AN1113" s="570"/>
      <c r="AO1113" s="391">
        <f>+AO1038+AN1113</f>
        <v>0</v>
      </c>
      <c r="AP1113" s="387">
        <f t="shared" si="2514"/>
        <v>0</v>
      </c>
      <c r="AQ1113" s="367" t="str">
        <f t="shared" si="2515"/>
        <v xml:space="preserve">    </v>
      </c>
      <c r="AR1113" s="851">
        <f t="shared" si="2516"/>
        <v>0</v>
      </c>
      <c r="AS1113" s="570"/>
      <c r="AT1113" s="391">
        <f>+AT1038+AS1113</f>
        <v>0</v>
      </c>
      <c r="AU1113" s="387">
        <f t="shared" si="2517"/>
        <v>0</v>
      </c>
      <c r="AV1113" s="367" t="str">
        <f t="shared" si="2518"/>
        <v xml:space="preserve">    </v>
      </c>
      <c r="AW1113" s="851">
        <f t="shared" si="2519"/>
        <v>0</v>
      </c>
      <c r="AX1113" s="570"/>
      <c r="AY1113" s="391">
        <f>+AY1038+AX1113</f>
        <v>0</v>
      </c>
      <c r="AZ1113" s="387">
        <f t="shared" si="2520"/>
        <v>0</v>
      </c>
      <c r="BA1113" s="367" t="str">
        <f t="shared" si="2521"/>
        <v xml:space="preserve">    </v>
      </c>
      <c r="BB1113" s="851">
        <f t="shared" si="2522"/>
        <v>0</v>
      </c>
      <c r="BC1113" s="570"/>
      <c r="BD1113" s="391">
        <f>+BD1038+BC1113</f>
        <v>0</v>
      </c>
      <c r="BE1113" s="387">
        <f t="shared" si="2523"/>
        <v>0</v>
      </c>
      <c r="BF1113" s="367" t="str">
        <f t="shared" si="2524"/>
        <v xml:space="preserve">    </v>
      </c>
      <c r="BG1113" s="851">
        <f t="shared" si="2525"/>
        <v>0</v>
      </c>
      <c r="BH1113" s="570"/>
      <c r="BI1113" s="391">
        <f>+BI1038+BH1113</f>
        <v>0</v>
      </c>
      <c r="BJ1113" s="387">
        <f t="shared" si="2526"/>
        <v>0</v>
      </c>
      <c r="BK1113" s="367" t="str">
        <f t="shared" si="2527"/>
        <v xml:space="preserve">    </v>
      </c>
      <c r="BL1113" s="406"/>
      <c r="BM1113" s="383">
        <f t="shared" si="2414"/>
        <v>0</v>
      </c>
    </row>
    <row r="1114" spans="1:66" s="1" customFormat="1" ht="12.75">
      <c r="A1114" s="634">
        <v>54</v>
      </c>
      <c r="B1114" s="895" t="str">
        <f t="shared" si="2490"/>
        <v xml:space="preserve">Other Revenues: </v>
      </c>
      <c r="C1114" s="378">
        <f t="shared" si="2491"/>
        <v>0</v>
      </c>
      <c r="D1114" s="412">
        <f t="shared" si="2492"/>
        <v>0</v>
      </c>
      <c r="E1114" s="570"/>
      <c r="F1114" s="391">
        <f>+F1039+E1114</f>
        <v>0</v>
      </c>
      <c r="G1114" s="387">
        <f t="shared" si="2493"/>
        <v>0</v>
      </c>
      <c r="H1114" s="367" t="str">
        <f t="shared" si="2494"/>
        <v xml:space="preserve">    </v>
      </c>
      <c r="I1114" s="851">
        <f t="shared" si="2495"/>
        <v>0</v>
      </c>
      <c r="J1114" s="570"/>
      <c r="K1114" s="391">
        <f>+K1039+J1114</f>
        <v>0</v>
      </c>
      <c r="L1114" s="387">
        <f t="shared" si="2496"/>
        <v>0</v>
      </c>
      <c r="M1114" s="367" t="str">
        <f t="shared" si="2497"/>
        <v xml:space="preserve">    </v>
      </c>
      <c r="N1114" s="851">
        <f t="shared" si="2498"/>
        <v>0</v>
      </c>
      <c r="O1114" s="570"/>
      <c r="P1114" s="391">
        <f>+P1039+O1114</f>
        <v>0</v>
      </c>
      <c r="Q1114" s="387">
        <f t="shared" si="2499"/>
        <v>0</v>
      </c>
      <c r="R1114" s="367" t="str">
        <f t="shared" si="2500"/>
        <v xml:space="preserve">    </v>
      </c>
      <c r="S1114" s="851">
        <f t="shared" si="2501"/>
        <v>0</v>
      </c>
      <c r="T1114" s="570"/>
      <c r="U1114" s="391">
        <f>+U1039+T1114</f>
        <v>0</v>
      </c>
      <c r="V1114" s="387">
        <f t="shared" si="2502"/>
        <v>0</v>
      </c>
      <c r="W1114" s="367" t="str">
        <f t="shared" si="2503"/>
        <v xml:space="preserve">    </v>
      </c>
      <c r="X1114" s="851">
        <f t="shared" si="2504"/>
        <v>0</v>
      </c>
      <c r="Y1114" s="570"/>
      <c r="Z1114" s="391">
        <f>+Z1039+Y1114</f>
        <v>0</v>
      </c>
      <c r="AA1114" s="387">
        <f t="shared" si="2505"/>
        <v>0</v>
      </c>
      <c r="AB1114" s="367" t="str">
        <f t="shared" si="2506"/>
        <v xml:space="preserve">    </v>
      </c>
      <c r="AC1114" s="851">
        <f t="shared" si="2507"/>
        <v>0</v>
      </c>
      <c r="AD1114" s="570"/>
      <c r="AE1114" s="391">
        <f>+AE1039+AD1114</f>
        <v>0</v>
      </c>
      <c r="AF1114" s="387">
        <f t="shared" si="2508"/>
        <v>0</v>
      </c>
      <c r="AG1114" s="367" t="str">
        <f t="shared" si="2509"/>
        <v xml:space="preserve">    </v>
      </c>
      <c r="AH1114" s="851">
        <f t="shared" si="2510"/>
        <v>0</v>
      </c>
      <c r="AI1114" s="570"/>
      <c r="AJ1114" s="391">
        <f>+AJ1039+AI1114</f>
        <v>0</v>
      </c>
      <c r="AK1114" s="387">
        <f t="shared" si="2511"/>
        <v>0</v>
      </c>
      <c r="AL1114" s="367" t="str">
        <f t="shared" si="2512"/>
        <v xml:space="preserve">    </v>
      </c>
      <c r="AM1114" s="851">
        <f t="shared" si="2513"/>
        <v>0</v>
      </c>
      <c r="AN1114" s="570"/>
      <c r="AO1114" s="391">
        <f>+AO1039+AN1114</f>
        <v>0</v>
      </c>
      <c r="AP1114" s="387">
        <f t="shared" si="2514"/>
        <v>0</v>
      </c>
      <c r="AQ1114" s="367" t="str">
        <f t="shared" si="2515"/>
        <v xml:space="preserve">    </v>
      </c>
      <c r="AR1114" s="851">
        <f t="shared" si="2516"/>
        <v>0</v>
      </c>
      <c r="AS1114" s="570"/>
      <c r="AT1114" s="391">
        <f>+AT1039+AS1114</f>
        <v>0</v>
      </c>
      <c r="AU1114" s="387">
        <f t="shared" si="2517"/>
        <v>0</v>
      </c>
      <c r="AV1114" s="367" t="str">
        <f t="shared" si="2518"/>
        <v xml:space="preserve">    </v>
      </c>
      <c r="AW1114" s="851">
        <f t="shared" si="2519"/>
        <v>0</v>
      </c>
      <c r="AX1114" s="570"/>
      <c r="AY1114" s="391">
        <f>+AY1039+AX1114</f>
        <v>0</v>
      </c>
      <c r="AZ1114" s="387">
        <f t="shared" si="2520"/>
        <v>0</v>
      </c>
      <c r="BA1114" s="367" t="str">
        <f t="shared" si="2521"/>
        <v xml:space="preserve">    </v>
      </c>
      <c r="BB1114" s="851">
        <f t="shared" si="2522"/>
        <v>0</v>
      </c>
      <c r="BC1114" s="570"/>
      <c r="BD1114" s="391">
        <f>+BD1039+BC1114</f>
        <v>0</v>
      </c>
      <c r="BE1114" s="387">
        <f t="shared" si="2523"/>
        <v>0</v>
      </c>
      <c r="BF1114" s="367" t="str">
        <f t="shared" si="2524"/>
        <v xml:space="preserve">    </v>
      </c>
      <c r="BG1114" s="851">
        <f t="shared" si="2525"/>
        <v>0</v>
      </c>
      <c r="BH1114" s="570"/>
      <c r="BI1114" s="391">
        <f>+BI1039+BH1114</f>
        <v>0</v>
      </c>
      <c r="BJ1114" s="387">
        <f t="shared" si="2526"/>
        <v>0</v>
      </c>
      <c r="BK1114" s="367" t="str">
        <f t="shared" si="2527"/>
        <v xml:space="preserve">    </v>
      </c>
      <c r="BL1114" s="406"/>
      <c r="BM1114" s="383">
        <f t="shared" si="2414"/>
        <v>0</v>
      </c>
    </row>
    <row r="1115" spans="1:66" customFormat="1" ht="12.75">
      <c r="A1115" s="634">
        <v>55</v>
      </c>
      <c r="B1115" s="846" t="str">
        <f>B1040</f>
        <v>TOTAL CONTRACT REVENUES</v>
      </c>
      <c r="C1115" s="877">
        <f t="shared" si="2491"/>
        <v>0</v>
      </c>
      <c r="D1115" s="845">
        <f t="shared" ref="D1115" si="2528">SUM(D1111:D1114)</f>
        <v>0</v>
      </c>
      <c r="E1115" s="845">
        <f>SUM(E1111:E1114)</f>
        <v>0</v>
      </c>
      <c r="F1115" s="873">
        <f t="shared" ref="F1115" si="2529">SUM(F1111:F1114)</f>
        <v>0</v>
      </c>
      <c r="G1115" s="873">
        <f t="shared" si="2493"/>
        <v>0</v>
      </c>
      <c r="H1115" s="874" t="str">
        <f t="shared" si="2494"/>
        <v xml:space="preserve">    </v>
      </c>
      <c r="I1115" s="845">
        <f t="shared" ref="I1115" si="2530">SUM(I1111:I1114)</f>
        <v>0</v>
      </c>
      <c r="J1115" s="845">
        <f>SUM(J1111:J1114)</f>
        <v>0</v>
      </c>
      <c r="K1115" s="876">
        <f t="shared" ref="K1115" si="2531">SUM(K1111:K1114)</f>
        <v>0</v>
      </c>
      <c r="L1115" s="876">
        <f t="shared" si="2496"/>
        <v>0</v>
      </c>
      <c r="M1115" s="874" t="str">
        <f t="shared" si="2497"/>
        <v xml:space="preserve">    </v>
      </c>
      <c r="N1115" s="845">
        <f t="shared" ref="N1115" si="2532">SUM(N1111:N1114)</f>
        <v>0</v>
      </c>
      <c r="O1115" s="845">
        <f>SUM(O1111:O1114)</f>
        <v>0</v>
      </c>
      <c r="P1115" s="876">
        <f t="shared" ref="P1115" si="2533">SUM(P1111:P1114)</f>
        <v>0</v>
      </c>
      <c r="Q1115" s="876">
        <f t="shared" si="2499"/>
        <v>0</v>
      </c>
      <c r="R1115" s="874" t="str">
        <f t="shared" si="2500"/>
        <v xml:space="preserve">    </v>
      </c>
      <c r="S1115" s="845">
        <f t="shared" ref="S1115" si="2534">SUM(S1111:S1114)</f>
        <v>0</v>
      </c>
      <c r="T1115" s="845">
        <f>SUM(T1111:T1114)</f>
        <v>0</v>
      </c>
      <c r="U1115" s="876">
        <f t="shared" ref="U1115" si="2535">SUM(U1111:U1114)</f>
        <v>0</v>
      </c>
      <c r="V1115" s="876">
        <f t="shared" si="2502"/>
        <v>0</v>
      </c>
      <c r="W1115" s="874" t="str">
        <f t="shared" si="2503"/>
        <v xml:space="preserve">    </v>
      </c>
      <c r="X1115" s="845">
        <f t="shared" ref="X1115" si="2536">SUM(X1111:X1114)</f>
        <v>0</v>
      </c>
      <c r="Y1115" s="845">
        <f>SUM(Y1111:Y1114)</f>
        <v>0</v>
      </c>
      <c r="Z1115" s="876">
        <f t="shared" ref="Z1115" si="2537">SUM(Z1111:Z1114)</f>
        <v>0</v>
      </c>
      <c r="AA1115" s="876">
        <f t="shared" si="2505"/>
        <v>0</v>
      </c>
      <c r="AB1115" s="874" t="str">
        <f t="shared" si="2506"/>
        <v xml:space="preserve">    </v>
      </c>
      <c r="AC1115" s="845">
        <f t="shared" ref="AC1115" si="2538">SUM(AC1111:AC1114)</f>
        <v>0</v>
      </c>
      <c r="AD1115" s="845">
        <f>SUM(AD1111:AD1114)</f>
        <v>0</v>
      </c>
      <c r="AE1115" s="876">
        <f t="shared" ref="AE1115" si="2539">SUM(AE1111:AE1114)</f>
        <v>0</v>
      </c>
      <c r="AF1115" s="876">
        <f t="shared" si="2508"/>
        <v>0</v>
      </c>
      <c r="AG1115" s="874" t="str">
        <f t="shared" si="2509"/>
        <v xml:space="preserve">    </v>
      </c>
      <c r="AH1115" s="845">
        <f t="shared" ref="AH1115" si="2540">SUM(AH1111:AH1114)</f>
        <v>0</v>
      </c>
      <c r="AI1115" s="845">
        <f>SUM(AI1111:AI1114)</f>
        <v>0</v>
      </c>
      <c r="AJ1115" s="876">
        <f t="shared" ref="AJ1115" si="2541">SUM(AJ1111:AJ1114)</f>
        <v>0</v>
      </c>
      <c r="AK1115" s="876">
        <f t="shared" si="2511"/>
        <v>0</v>
      </c>
      <c r="AL1115" s="874" t="str">
        <f t="shared" si="2512"/>
        <v xml:space="preserve">    </v>
      </c>
      <c r="AM1115" s="845">
        <f t="shared" ref="AM1115" si="2542">SUM(AM1111:AM1114)</f>
        <v>0</v>
      </c>
      <c r="AN1115" s="845">
        <f>SUM(AN1111:AN1114)</f>
        <v>0</v>
      </c>
      <c r="AO1115" s="876">
        <f t="shared" ref="AO1115" si="2543">SUM(AO1111:AO1114)</f>
        <v>0</v>
      </c>
      <c r="AP1115" s="876">
        <f t="shared" si="2514"/>
        <v>0</v>
      </c>
      <c r="AQ1115" s="874" t="str">
        <f t="shared" si="2515"/>
        <v xml:space="preserve">    </v>
      </c>
      <c r="AR1115" s="845">
        <f t="shared" ref="AR1115" si="2544">SUM(AR1111:AR1114)</f>
        <v>0</v>
      </c>
      <c r="AS1115" s="845">
        <f>SUM(AS1111:AS1114)</f>
        <v>0</v>
      </c>
      <c r="AT1115" s="876">
        <f t="shared" ref="AT1115" si="2545">SUM(AT1111:AT1114)</f>
        <v>0</v>
      </c>
      <c r="AU1115" s="876">
        <f t="shared" si="2517"/>
        <v>0</v>
      </c>
      <c r="AV1115" s="874" t="str">
        <f t="shared" si="2518"/>
        <v xml:space="preserve">    </v>
      </c>
      <c r="AW1115" s="845">
        <f t="shared" ref="AW1115" si="2546">SUM(AW1111:AW1114)</f>
        <v>0</v>
      </c>
      <c r="AX1115" s="845">
        <f>SUM(AX1111:AX1114)</f>
        <v>0</v>
      </c>
      <c r="AY1115" s="876">
        <f t="shared" ref="AY1115" si="2547">SUM(AY1111:AY1114)</f>
        <v>0</v>
      </c>
      <c r="AZ1115" s="876">
        <f t="shared" si="2520"/>
        <v>0</v>
      </c>
      <c r="BA1115" s="874" t="str">
        <f t="shared" si="2521"/>
        <v xml:space="preserve">    </v>
      </c>
      <c r="BB1115" s="845">
        <f t="shared" ref="BB1115" si="2548">SUM(BB1111:BB1114)</f>
        <v>0</v>
      </c>
      <c r="BC1115" s="845">
        <f>SUM(BC1111:BC1114)</f>
        <v>0</v>
      </c>
      <c r="BD1115" s="876">
        <f t="shared" ref="BD1115" si="2549">SUM(BD1111:BD1114)</f>
        <v>0</v>
      </c>
      <c r="BE1115" s="876">
        <f t="shared" si="2523"/>
        <v>0</v>
      </c>
      <c r="BF1115" s="874" t="str">
        <f t="shared" si="2524"/>
        <v xml:space="preserve">    </v>
      </c>
      <c r="BG1115" s="845">
        <f t="shared" ref="BG1115" si="2550">SUM(BG1111:BG1114)</f>
        <v>0</v>
      </c>
      <c r="BH1115" s="845">
        <f>SUM(BH1111:BH1114)</f>
        <v>0</v>
      </c>
      <c r="BI1115" s="876">
        <f t="shared" ref="BI1115" si="2551">SUM(BI1111:BI1114)</f>
        <v>0</v>
      </c>
      <c r="BJ1115" s="876">
        <f t="shared" si="2526"/>
        <v>0</v>
      </c>
      <c r="BK1115" s="874" t="str">
        <f t="shared" si="2527"/>
        <v xml:space="preserve">    </v>
      </c>
      <c r="BL1115" s="5"/>
      <c r="BM1115" s="383">
        <f t="shared" si="2414"/>
        <v>0</v>
      </c>
    </row>
    <row r="1116" spans="1:66" customFormat="1" ht="12.75">
      <c r="A1116" s="650">
        <v>56</v>
      </c>
      <c r="B1116" s="883" t="str">
        <f>B1041</f>
        <v>Net Expense Prior to Adjustments</v>
      </c>
      <c r="C1116" s="871">
        <f t="shared" si="2491"/>
        <v>0</v>
      </c>
      <c r="D1116" s="886">
        <f>+D1109-D1115</f>
        <v>0</v>
      </c>
      <c r="E1116" s="886">
        <f>+E1109-E1115</f>
        <v>0</v>
      </c>
      <c r="F1116" s="887">
        <f>+F1109-F1115</f>
        <v>0</v>
      </c>
      <c r="G1116" s="887">
        <f>+G1109-G1115</f>
        <v>0</v>
      </c>
      <c r="H1116" s="874" t="str">
        <f t="shared" si="2494"/>
        <v xml:space="preserve">    </v>
      </c>
      <c r="I1116" s="892">
        <f t="shared" si="2495"/>
        <v>0</v>
      </c>
      <c r="J1116" s="886">
        <f>+J1109-J1115</f>
        <v>0</v>
      </c>
      <c r="K1116" s="889">
        <f>+K1109-K1115</f>
        <v>0</v>
      </c>
      <c r="L1116" s="889">
        <f>+L1109-L1115</f>
        <v>0</v>
      </c>
      <c r="M1116" s="874" t="str">
        <f t="shared" si="2497"/>
        <v xml:space="preserve">    </v>
      </c>
      <c r="N1116" s="892">
        <f t="shared" si="2498"/>
        <v>0</v>
      </c>
      <c r="O1116" s="886">
        <f>+O1109-O1115</f>
        <v>0</v>
      </c>
      <c r="P1116" s="889">
        <f>+P1109-P1115</f>
        <v>0</v>
      </c>
      <c r="Q1116" s="889">
        <f>+Q1109-Q1115</f>
        <v>0</v>
      </c>
      <c r="R1116" s="874" t="str">
        <f t="shared" si="2500"/>
        <v xml:space="preserve">    </v>
      </c>
      <c r="S1116" s="892">
        <f t="shared" si="2501"/>
        <v>0</v>
      </c>
      <c r="T1116" s="886">
        <f>+T1109-T1115</f>
        <v>0</v>
      </c>
      <c r="U1116" s="889">
        <f>+U1109-U1115</f>
        <v>0</v>
      </c>
      <c r="V1116" s="889">
        <f>+V1109-V1115</f>
        <v>0</v>
      </c>
      <c r="W1116" s="874" t="str">
        <f t="shared" si="2503"/>
        <v xml:space="preserve">    </v>
      </c>
      <c r="X1116" s="892">
        <f t="shared" si="2504"/>
        <v>0</v>
      </c>
      <c r="Y1116" s="886">
        <f>+Y1109-Y1115</f>
        <v>0</v>
      </c>
      <c r="Z1116" s="889">
        <f>+Z1109-Z1115</f>
        <v>0</v>
      </c>
      <c r="AA1116" s="889">
        <f>+AA1109-AA1115</f>
        <v>0</v>
      </c>
      <c r="AB1116" s="874" t="str">
        <f t="shared" si="2506"/>
        <v xml:space="preserve">    </v>
      </c>
      <c r="AC1116" s="892">
        <f t="shared" si="2507"/>
        <v>0</v>
      </c>
      <c r="AD1116" s="886">
        <f>+AD1109-AD1115</f>
        <v>0</v>
      </c>
      <c r="AE1116" s="889">
        <f>+AE1109-AE1115</f>
        <v>0</v>
      </c>
      <c r="AF1116" s="889">
        <f>+AF1109-AF1115</f>
        <v>0</v>
      </c>
      <c r="AG1116" s="874" t="str">
        <f t="shared" si="2509"/>
        <v xml:space="preserve">    </v>
      </c>
      <c r="AH1116" s="892">
        <f t="shared" si="2510"/>
        <v>0</v>
      </c>
      <c r="AI1116" s="886">
        <f>+AI1109-AI1115</f>
        <v>0</v>
      </c>
      <c r="AJ1116" s="889">
        <f>+AJ1109-AJ1115</f>
        <v>0</v>
      </c>
      <c r="AK1116" s="889">
        <f>+AK1109-AK1115</f>
        <v>0</v>
      </c>
      <c r="AL1116" s="874" t="str">
        <f t="shared" si="2512"/>
        <v xml:space="preserve">    </v>
      </c>
      <c r="AM1116" s="892">
        <f t="shared" si="2513"/>
        <v>0</v>
      </c>
      <c r="AN1116" s="886">
        <f>+AN1109-AN1115</f>
        <v>0</v>
      </c>
      <c r="AO1116" s="889">
        <f>+AO1109-AO1115</f>
        <v>0</v>
      </c>
      <c r="AP1116" s="889">
        <f>+AP1109-AP1115</f>
        <v>0</v>
      </c>
      <c r="AQ1116" s="874" t="str">
        <f t="shared" si="2515"/>
        <v xml:space="preserve">    </v>
      </c>
      <c r="AR1116" s="892">
        <f t="shared" si="2516"/>
        <v>0</v>
      </c>
      <c r="AS1116" s="886">
        <f>+AS1109-AS1115</f>
        <v>0</v>
      </c>
      <c r="AT1116" s="889">
        <f>+AT1109-AT1115</f>
        <v>0</v>
      </c>
      <c r="AU1116" s="889">
        <f>+AU1109-AU1115</f>
        <v>0</v>
      </c>
      <c r="AV1116" s="874" t="str">
        <f t="shared" si="2518"/>
        <v xml:space="preserve">    </v>
      </c>
      <c r="AW1116" s="892">
        <f t="shared" si="2519"/>
        <v>0</v>
      </c>
      <c r="AX1116" s="886">
        <f>+AX1109-AX1115</f>
        <v>0</v>
      </c>
      <c r="AY1116" s="889">
        <f>+AY1109-AY1115</f>
        <v>0</v>
      </c>
      <c r="AZ1116" s="889">
        <f>+AZ1109-AZ1115</f>
        <v>0</v>
      </c>
      <c r="BA1116" s="874" t="str">
        <f t="shared" si="2521"/>
        <v xml:space="preserve">    </v>
      </c>
      <c r="BB1116" s="892">
        <f t="shared" si="2522"/>
        <v>0</v>
      </c>
      <c r="BC1116" s="886">
        <f>+BC1109-BC1115</f>
        <v>0</v>
      </c>
      <c r="BD1116" s="889">
        <f>+BD1109-BD1115</f>
        <v>0</v>
      </c>
      <c r="BE1116" s="889">
        <f>+BE1109-BE1115</f>
        <v>0</v>
      </c>
      <c r="BF1116" s="874" t="str">
        <f t="shared" si="2524"/>
        <v xml:space="preserve">    </v>
      </c>
      <c r="BG1116" s="892">
        <f t="shared" si="2525"/>
        <v>0</v>
      </c>
      <c r="BH1116" s="886">
        <f>+BH1109-BH1115</f>
        <v>0</v>
      </c>
      <c r="BI1116" s="889">
        <f>+BI1109-BI1115</f>
        <v>0</v>
      </c>
      <c r="BJ1116" s="889">
        <f>+BJ1109-BJ1115</f>
        <v>0</v>
      </c>
      <c r="BK1116" s="874" t="str">
        <f t="shared" si="2527"/>
        <v xml:space="preserve">    </v>
      </c>
      <c r="BL1116" s="5"/>
      <c r="BM1116" s="383">
        <f t="shared" si="2414"/>
        <v>0</v>
      </c>
    </row>
    <row r="1117" spans="1:66" s="1" customFormat="1" ht="12.75">
      <c r="A1117" s="650">
        <v>57</v>
      </c>
      <c r="B1117" s="651" t="str">
        <f>B1042</f>
        <v>Disallowance (enter as negative)</v>
      </c>
      <c r="C1117" s="558">
        <f t="shared" si="2491"/>
        <v>0</v>
      </c>
      <c r="D1117" s="1031">
        <f t="shared" si="2492"/>
        <v>0</v>
      </c>
      <c r="E1117" s="570"/>
      <c r="F1117" s="391">
        <f>+F1042+E1117</f>
        <v>0</v>
      </c>
      <c r="G1117" s="387">
        <f t="shared" ref="G1117:G1118" si="2552">D1117-F1117</f>
        <v>0</v>
      </c>
      <c r="H1117" s="367" t="str">
        <f t="shared" si="2494"/>
        <v xml:space="preserve">    </v>
      </c>
      <c r="I1117" s="853">
        <f t="shared" si="2495"/>
        <v>0</v>
      </c>
      <c r="J1117" s="570"/>
      <c r="K1117" s="391">
        <f>+K1042+J1117</f>
        <v>0</v>
      </c>
      <c r="L1117" s="387">
        <f t="shared" ref="L1117:L1118" si="2553">I1117-K1117</f>
        <v>0</v>
      </c>
      <c r="M1117" s="367" t="str">
        <f t="shared" si="2497"/>
        <v xml:space="preserve">    </v>
      </c>
      <c r="N1117" s="853">
        <f t="shared" si="2498"/>
        <v>0</v>
      </c>
      <c r="O1117" s="570"/>
      <c r="P1117" s="407">
        <f>+P1042+O1117</f>
        <v>0</v>
      </c>
      <c r="Q1117" s="387">
        <f t="shared" ref="Q1117:Q1118" si="2554">N1117-P1117</f>
        <v>0</v>
      </c>
      <c r="R1117" s="367" t="str">
        <f t="shared" si="2500"/>
        <v xml:space="preserve">    </v>
      </c>
      <c r="S1117" s="853">
        <f t="shared" si="2501"/>
        <v>0</v>
      </c>
      <c r="T1117" s="570"/>
      <c r="U1117" s="407">
        <f>+U1042+T1117</f>
        <v>0</v>
      </c>
      <c r="V1117" s="387">
        <f t="shared" ref="V1117:V1118" si="2555">S1117-U1117</f>
        <v>0</v>
      </c>
      <c r="W1117" s="367" t="str">
        <f t="shared" si="2503"/>
        <v xml:space="preserve">    </v>
      </c>
      <c r="X1117" s="853">
        <f t="shared" si="2504"/>
        <v>0</v>
      </c>
      <c r="Y1117" s="570"/>
      <c r="Z1117" s="407">
        <f>+Z1042+Y1117</f>
        <v>0</v>
      </c>
      <c r="AA1117" s="387">
        <f t="shared" ref="AA1117:AA1118" si="2556">X1117-Z1117</f>
        <v>0</v>
      </c>
      <c r="AB1117" s="367" t="str">
        <f t="shared" si="2506"/>
        <v xml:space="preserve">    </v>
      </c>
      <c r="AC1117" s="853">
        <f t="shared" si="2507"/>
        <v>0</v>
      </c>
      <c r="AD1117" s="570"/>
      <c r="AE1117" s="407">
        <f>+AE1042+AD1117</f>
        <v>0</v>
      </c>
      <c r="AF1117" s="387">
        <f t="shared" ref="AF1117:AF1118" si="2557">AC1117-AE1117</f>
        <v>0</v>
      </c>
      <c r="AG1117" s="367" t="str">
        <f t="shared" si="2509"/>
        <v xml:space="preserve">    </v>
      </c>
      <c r="AH1117" s="853">
        <f t="shared" si="2510"/>
        <v>0</v>
      </c>
      <c r="AI1117" s="570"/>
      <c r="AJ1117" s="391">
        <f>+AJ1042+AI1117</f>
        <v>0</v>
      </c>
      <c r="AK1117" s="387">
        <f t="shared" ref="AK1117:AK1118" si="2558">AH1117-AJ1117</f>
        <v>0</v>
      </c>
      <c r="AL1117" s="367" t="str">
        <f t="shared" si="2512"/>
        <v xml:space="preserve">    </v>
      </c>
      <c r="AM1117" s="853">
        <f t="shared" si="2513"/>
        <v>0</v>
      </c>
      <c r="AN1117" s="570"/>
      <c r="AO1117" s="407">
        <f>+AO1042+AN1117</f>
        <v>0</v>
      </c>
      <c r="AP1117" s="387">
        <f t="shared" ref="AP1117:AP1118" si="2559">AM1117-AO1117</f>
        <v>0</v>
      </c>
      <c r="AQ1117" s="367" t="str">
        <f t="shared" si="2515"/>
        <v xml:space="preserve">    </v>
      </c>
      <c r="AR1117" s="853">
        <f t="shared" si="2516"/>
        <v>0</v>
      </c>
      <c r="AS1117" s="570"/>
      <c r="AT1117" s="407">
        <f>+AT1042+AS1117</f>
        <v>0</v>
      </c>
      <c r="AU1117" s="387">
        <f t="shared" ref="AU1117:AU1118" si="2560">AR1117-AT1117</f>
        <v>0</v>
      </c>
      <c r="AV1117" s="367" t="str">
        <f t="shared" si="2518"/>
        <v xml:space="preserve">    </v>
      </c>
      <c r="AW1117" s="853">
        <f t="shared" si="2519"/>
        <v>0</v>
      </c>
      <c r="AX1117" s="570"/>
      <c r="AY1117" s="407">
        <f>+AY1042+AX1117</f>
        <v>0</v>
      </c>
      <c r="AZ1117" s="387">
        <f t="shared" ref="AZ1117:AZ1118" si="2561">AW1117-AY1117</f>
        <v>0</v>
      </c>
      <c r="BA1117" s="367" t="str">
        <f t="shared" si="2521"/>
        <v xml:space="preserve">    </v>
      </c>
      <c r="BB1117" s="853">
        <f t="shared" si="2522"/>
        <v>0</v>
      </c>
      <c r="BC1117" s="570"/>
      <c r="BD1117" s="407">
        <f>+BD1042+BC1117</f>
        <v>0</v>
      </c>
      <c r="BE1117" s="387">
        <f t="shared" ref="BE1117:BE1118" si="2562">BB1117-BD1117</f>
        <v>0</v>
      </c>
      <c r="BF1117" s="367" t="str">
        <f t="shared" si="2524"/>
        <v xml:space="preserve">    </v>
      </c>
      <c r="BG1117" s="853">
        <f t="shared" si="2525"/>
        <v>0</v>
      </c>
      <c r="BH1117" s="570"/>
      <c r="BI1117" s="407">
        <f>+BI1042+BH1117</f>
        <v>0</v>
      </c>
      <c r="BJ1117" s="387">
        <f t="shared" ref="BJ1117:BJ1118" si="2563">BG1117-BI1117</f>
        <v>0</v>
      </c>
      <c r="BK1117" s="367" t="str">
        <f t="shared" si="2527"/>
        <v xml:space="preserve">    </v>
      </c>
      <c r="BL1117" s="406"/>
      <c r="BM1117" s="383">
        <f t="shared" si="2414"/>
        <v>0</v>
      </c>
    </row>
    <row r="1118" spans="1:66" s="1" customFormat="1" ht="12.75">
      <c r="A1118" s="650">
        <v>58</v>
      </c>
      <c r="B1118" s="651" t="str">
        <f>B1043</f>
        <v>Adj. Due to Rate Cap (enter as neg)  SUD only</v>
      </c>
      <c r="C1118" s="558">
        <f t="shared" si="2491"/>
        <v>0</v>
      </c>
      <c r="D1118" s="1032">
        <f t="shared" si="2492"/>
        <v>0</v>
      </c>
      <c r="E1118" s="570"/>
      <c r="F1118" s="385">
        <f>+F1043+E1118</f>
        <v>0</v>
      </c>
      <c r="G1118" s="387">
        <f t="shared" si="2552"/>
        <v>0</v>
      </c>
      <c r="H1118" s="367" t="str">
        <f t="shared" si="2494"/>
        <v xml:space="preserve">    </v>
      </c>
      <c r="I1118" s="854">
        <f t="shared" si="2495"/>
        <v>0</v>
      </c>
      <c r="J1118" s="570"/>
      <c r="K1118" s="385">
        <f>+K1043+J1118</f>
        <v>0</v>
      </c>
      <c r="L1118" s="387">
        <f t="shared" si="2553"/>
        <v>0</v>
      </c>
      <c r="M1118" s="367" t="str">
        <f t="shared" si="2497"/>
        <v xml:space="preserve">    </v>
      </c>
      <c r="N1118" s="854">
        <f t="shared" si="2498"/>
        <v>0</v>
      </c>
      <c r="O1118" s="570"/>
      <c r="P1118" s="385">
        <f>+P1043+O1118</f>
        <v>0</v>
      </c>
      <c r="Q1118" s="387">
        <f t="shared" si="2554"/>
        <v>0</v>
      </c>
      <c r="R1118" s="367" t="str">
        <f t="shared" si="2500"/>
        <v xml:space="preserve">    </v>
      </c>
      <c r="S1118" s="854">
        <f t="shared" si="2501"/>
        <v>0</v>
      </c>
      <c r="T1118" s="570"/>
      <c r="U1118" s="385">
        <f>+U1043+T1118</f>
        <v>0</v>
      </c>
      <c r="V1118" s="387">
        <f t="shared" si="2555"/>
        <v>0</v>
      </c>
      <c r="W1118" s="367" t="str">
        <f t="shared" si="2503"/>
        <v xml:space="preserve">    </v>
      </c>
      <c r="X1118" s="854">
        <f t="shared" si="2504"/>
        <v>0</v>
      </c>
      <c r="Y1118" s="570"/>
      <c r="Z1118" s="385">
        <f>+Z1043+Y1118</f>
        <v>0</v>
      </c>
      <c r="AA1118" s="387">
        <f t="shared" si="2556"/>
        <v>0</v>
      </c>
      <c r="AB1118" s="367" t="str">
        <f t="shared" si="2506"/>
        <v xml:space="preserve">    </v>
      </c>
      <c r="AC1118" s="854">
        <f t="shared" si="2507"/>
        <v>0</v>
      </c>
      <c r="AD1118" s="570"/>
      <c r="AE1118" s="385">
        <f>+AE1043+AD1118</f>
        <v>0</v>
      </c>
      <c r="AF1118" s="387">
        <f t="shared" si="2557"/>
        <v>0</v>
      </c>
      <c r="AG1118" s="367" t="str">
        <f t="shared" si="2509"/>
        <v xml:space="preserve">    </v>
      </c>
      <c r="AH1118" s="854">
        <f t="shared" si="2510"/>
        <v>0</v>
      </c>
      <c r="AI1118" s="570"/>
      <c r="AJ1118" s="385">
        <f>+AJ1043+AI1118</f>
        <v>0</v>
      </c>
      <c r="AK1118" s="387">
        <f t="shared" si="2558"/>
        <v>0</v>
      </c>
      <c r="AL1118" s="367" t="str">
        <f t="shared" si="2512"/>
        <v xml:space="preserve">    </v>
      </c>
      <c r="AM1118" s="854">
        <f t="shared" si="2513"/>
        <v>0</v>
      </c>
      <c r="AN1118" s="570"/>
      <c r="AO1118" s="385">
        <f>+AO1043+AN1118</f>
        <v>0</v>
      </c>
      <c r="AP1118" s="387">
        <f t="shared" si="2559"/>
        <v>0</v>
      </c>
      <c r="AQ1118" s="367" t="str">
        <f t="shared" si="2515"/>
        <v xml:space="preserve">    </v>
      </c>
      <c r="AR1118" s="854">
        <f t="shared" si="2516"/>
        <v>0</v>
      </c>
      <c r="AS1118" s="570"/>
      <c r="AT1118" s="385">
        <f>+AT1043+AS1118</f>
        <v>0</v>
      </c>
      <c r="AU1118" s="387">
        <f t="shared" si="2560"/>
        <v>0</v>
      </c>
      <c r="AV1118" s="367" t="str">
        <f t="shared" si="2518"/>
        <v xml:space="preserve">    </v>
      </c>
      <c r="AW1118" s="854">
        <f t="shared" si="2519"/>
        <v>0</v>
      </c>
      <c r="AX1118" s="570"/>
      <c r="AY1118" s="385">
        <f>+AY1043+AX1118</f>
        <v>0</v>
      </c>
      <c r="AZ1118" s="387">
        <f t="shared" si="2561"/>
        <v>0</v>
      </c>
      <c r="BA1118" s="367" t="str">
        <f t="shared" si="2521"/>
        <v xml:space="preserve">    </v>
      </c>
      <c r="BB1118" s="854">
        <f t="shared" si="2522"/>
        <v>0</v>
      </c>
      <c r="BC1118" s="570"/>
      <c r="BD1118" s="385">
        <f>+BD1043+BC1118</f>
        <v>0</v>
      </c>
      <c r="BE1118" s="387">
        <f t="shared" si="2562"/>
        <v>0</v>
      </c>
      <c r="BF1118" s="367" t="str">
        <f t="shared" si="2524"/>
        <v xml:space="preserve">    </v>
      </c>
      <c r="BG1118" s="854">
        <f t="shared" si="2525"/>
        <v>0</v>
      </c>
      <c r="BH1118" s="570"/>
      <c r="BI1118" s="385">
        <f>+BI1043+BH1118</f>
        <v>0</v>
      </c>
      <c r="BJ1118" s="387">
        <f t="shared" si="2563"/>
        <v>0</v>
      </c>
      <c r="BK1118" s="367" t="str">
        <f t="shared" si="2527"/>
        <v xml:space="preserve">    </v>
      </c>
      <c r="BL1118" s="406"/>
      <c r="BM1118" s="383">
        <f t="shared" si="2414"/>
        <v>0</v>
      </c>
    </row>
    <row r="1119" spans="1:66" s="18" customFormat="1" ht="13.5" thickBot="1">
      <c r="A1119" s="656">
        <v>59</v>
      </c>
      <c r="B1119" s="855" t="str">
        <f>B1044</f>
        <v>NET INVOICE AMOUNT</v>
      </c>
      <c r="C1119" s="856">
        <f t="shared" si="2491"/>
        <v>0</v>
      </c>
      <c r="D1119" s="848">
        <f>+D1116+D1117+D1118</f>
        <v>0</v>
      </c>
      <c r="E1119" s="848">
        <f>+E1116+E1117+E1118</f>
        <v>0</v>
      </c>
      <c r="F1119" s="868">
        <f>+F1116+F1117+F1118</f>
        <v>0</v>
      </c>
      <c r="G1119" s="868">
        <f>+G1116+G1117+G1118</f>
        <v>0</v>
      </c>
      <c r="H1119" s="857" t="str">
        <f t="shared" si="2494"/>
        <v xml:space="preserve">    </v>
      </c>
      <c r="I1119" s="848">
        <f>+I1116+I1117+I1118</f>
        <v>0</v>
      </c>
      <c r="J1119" s="848">
        <f>+J1116+J1117+J1118</f>
        <v>0</v>
      </c>
      <c r="K1119" s="870">
        <f>+K1116+K1117+K1118</f>
        <v>0</v>
      </c>
      <c r="L1119" s="870">
        <f>+L1116+L1117+L1118</f>
        <v>0</v>
      </c>
      <c r="M1119" s="857" t="str">
        <f t="shared" si="2497"/>
        <v xml:space="preserve">    </v>
      </c>
      <c r="N1119" s="848">
        <f>+N1116+N1117+N1118</f>
        <v>0</v>
      </c>
      <c r="O1119" s="848">
        <f>+O1116+O1117+O1118</f>
        <v>0</v>
      </c>
      <c r="P1119" s="870">
        <f>+P1116+P1117+P1118</f>
        <v>0</v>
      </c>
      <c r="Q1119" s="870">
        <f>+Q1116+Q1117+Q1118</f>
        <v>0</v>
      </c>
      <c r="R1119" s="857" t="str">
        <f t="shared" si="2500"/>
        <v xml:space="preserve">    </v>
      </c>
      <c r="S1119" s="848">
        <f>+S1116+S1117+S1118</f>
        <v>0</v>
      </c>
      <c r="T1119" s="848">
        <f>+T1116+T1117+T1118</f>
        <v>0</v>
      </c>
      <c r="U1119" s="870">
        <f>+U1116+U1117+U1118</f>
        <v>0</v>
      </c>
      <c r="V1119" s="870">
        <f>+V1116+V1117+V1118</f>
        <v>0</v>
      </c>
      <c r="W1119" s="857" t="str">
        <f t="shared" si="2503"/>
        <v xml:space="preserve">    </v>
      </c>
      <c r="X1119" s="848">
        <f>+X1116+X1117+X1118</f>
        <v>0</v>
      </c>
      <c r="Y1119" s="848">
        <f>+Y1116+Y1117+Y1118</f>
        <v>0</v>
      </c>
      <c r="Z1119" s="870">
        <f>+Z1116+Z1117+Z1118</f>
        <v>0</v>
      </c>
      <c r="AA1119" s="870">
        <f>+AA1116+AA1117+AA1118</f>
        <v>0</v>
      </c>
      <c r="AB1119" s="857" t="str">
        <f t="shared" si="2506"/>
        <v xml:space="preserve">    </v>
      </c>
      <c r="AC1119" s="848">
        <f>+AC1116+AC1117+AC1118</f>
        <v>0</v>
      </c>
      <c r="AD1119" s="848">
        <f>+AD1116+AD1117+AD1118</f>
        <v>0</v>
      </c>
      <c r="AE1119" s="870">
        <f>+AE1116+AE1117+AE1118</f>
        <v>0</v>
      </c>
      <c r="AF1119" s="870">
        <f>+AF1116+AF1117+AF1118</f>
        <v>0</v>
      </c>
      <c r="AG1119" s="857" t="str">
        <f t="shared" si="2509"/>
        <v xml:space="preserve">    </v>
      </c>
      <c r="AH1119" s="848">
        <f>+AH1116+AH1117+AH1118</f>
        <v>0</v>
      </c>
      <c r="AI1119" s="848">
        <f>+AI1116+AI1117+AI1118</f>
        <v>0</v>
      </c>
      <c r="AJ1119" s="870">
        <f>+AJ1116+AJ1117+AJ1118</f>
        <v>0</v>
      </c>
      <c r="AK1119" s="870">
        <f>+AK1116+AK1117+AK1118</f>
        <v>0</v>
      </c>
      <c r="AL1119" s="857" t="str">
        <f t="shared" si="2512"/>
        <v xml:space="preserve">    </v>
      </c>
      <c r="AM1119" s="848">
        <f>+AM1116+AM1117+AM1118</f>
        <v>0</v>
      </c>
      <c r="AN1119" s="848">
        <f>+AN1116+AN1117+AN1118</f>
        <v>0</v>
      </c>
      <c r="AO1119" s="870">
        <f>+AO1116+AO1117+AO1118</f>
        <v>0</v>
      </c>
      <c r="AP1119" s="870">
        <f>+AP1116+AP1117+AP1118</f>
        <v>0</v>
      </c>
      <c r="AQ1119" s="857" t="str">
        <f t="shared" si="2515"/>
        <v xml:space="preserve">    </v>
      </c>
      <c r="AR1119" s="848">
        <f>+AR1116+AR1117+AR1118</f>
        <v>0</v>
      </c>
      <c r="AS1119" s="848">
        <f>+AS1116+AS1117+AS1118</f>
        <v>0</v>
      </c>
      <c r="AT1119" s="870">
        <f>+AT1116+AT1117+AT1118</f>
        <v>0</v>
      </c>
      <c r="AU1119" s="870">
        <f>+AU1116+AU1117+AU1118</f>
        <v>0</v>
      </c>
      <c r="AV1119" s="857" t="str">
        <f t="shared" si="2518"/>
        <v xml:space="preserve">    </v>
      </c>
      <c r="AW1119" s="848">
        <f>+AW1116+AW1117+AW1118</f>
        <v>0</v>
      </c>
      <c r="AX1119" s="848">
        <f>+AX1116+AX1117+AX1118</f>
        <v>0</v>
      </c>
      <c r="AY1119" s="870">
        <f>+AY1116+AY1117+AY1118</f>
        <v>0</v>
      </c>
      <c r="AZ1119" s="870">
        <f>+AZ1116+AZ1117+AZ1118</f>
        <v>0</v>
      </c>
      <c r="BA1119" s="857" t="str">
        <f t="shared" si="2521"/>
        <v xml:space="preserve">    </v>
      </c>
      <c r="BB1119" s="848">
        <f>+BB1116+BB1117+BB1118</f>
        <v>0</v>
      </c>
      <c r="BC1119" s="848">
        <f>+BC1116+BC1117+BC1118</f>
        <v>0</v>
      </c>
      <c r="BD1119" s="870">
        <f>+BD1116+BD1117+BD1118</f>
        <v>0</v>
      </c>
      <c r="BE1119" s="870">
        <f>+BE1116+BE1117+BE1118</f>
        <v>0</v>
      </c>
      <c r="BF1119" s="857" t="str">
        <f t="shared" si="2524"/>
        <v xml:space="preserve">    </v>
      </c>
      <c r="BG1119" s="848">
        <f>+BG1116+BG1117+BG1118</f>
        <v>0</v>
      </c>
      <c r="BH1119" s="848">
        <f>+BH1116+BH1117+BH1118</f>
        <v>0</v>
      </c>
      <c r="BI1119" s="870">
        <f>+BI1116+BI1117+BI1118</f>
        <v>0</v>
      </c>
      <c r="BJ1119" s="870">
        <f>+BJ1116+BJ1117+BJ1118</f>
        <v>0</v>
      </c>
      <c r="BK1119" s="857" t="str">
        <f t="shared" si="2527"/>
        <v xml:space="preserve">    </v>
      </c>
      <c r="BL1119" s="405"/>
      <c r="BM1119" s="383">
        <f t="shared" si="2414"/>
        <v>0</v>
      </c>
    </row>
    <row r="1120" spans="1:66" customFormat="1" ht="15" customHeight="1" thickTop="1">
      <c r="A1120" s="1151" t="s">
        <v>247</v>
      </c>
      <c r="B1120" s="1151"/>
      <c r="C1120" s="657">
        <v>0</v>
      </c>
      <c r="D1120" s="636" t="str">
        <f>D220</f>
        <v>Certification of Exclusion and Debarment (Article 4 or 8)</v>
      </c>
      <c r="E1120" s="1011"/>
      <c r="F1120" s="636"/>
      <c r="G1120" s="636"/>
      <c r="H1120" s="636"/>
      <c r="I1120" s="636" t="str">
        <f>D220</f>
        <v>Certification of Exclusion and Debarment (Article 4 or 8)</v>
      </c>
      <c r="J1120" s="636"/>
      <c r="K1120" s="636"/>
      <c r="L1120" s="636"/>
      <c r="M1120" s="636"/>
      <c r="N1120" s="636" t="str">
        <f>D220</f>
        <v>Certification of Exclusion and Debarment (Article 4 or 8)</v>
      </c>
      <c r="O1120" s="636"/>
      <c r="P1120" s="636"/>
      <c r="Q1120" s="636"/>
      <c r="R1120" s="636"/>
      <c r="S1120" s="636" t="str">
        <f>D220</f>
        <v>Certification of Exclusion and Debarment (Article 4 or 8)</v>
      </c>
      <c r="T1120" s="636"/>
      <c r="U1120" s="636"/>
      <c r="V1120" s="636"/>
      <c r="W1120" s="636"/>
      <c r="X1120" s="636" t="str">
        <f>D220</f>
        <v>Certification of Exclusion and Debarment (Article 4 or 8)</v>
      </c>
      <c r="Y1120" s="636"/>
      <c r="Z1120" s="636"/>
      <c r="AA1120" s="636"/>
      <c r="AB1120" s="636"/>
      <c r="AC1120" s="636" t="str">
        <f>D220</f>
        <v>Certification of Exclusion and Debarment (Article 4 or 8)</v>
      </c>
      <c r="AD1120" s="636"/>
      <c r="AE1120" s="636"/>
      <c r="AF1120" s="636"/>
      <c r="AG1120" s="636"/>
      <c r="AH1120" s="636" t="str">
        <f>D220</f>
        <v>Certification of Exclusion and Debarment (Article 4 or 8)</v>
      </c>
      <c r="AI1120" s="636"/>
      <c r="AJ1120" s="636"/>
      <c r="AK1120" s="636"/>
      <c r="AL1120" s="636"/>
      <c r="AM1120" s="636" t="str">
        <f>D220</f>
        <v>Certification of Exclusion and Debarment (Article 4 or 8)</v>
      </c>
      <c r="AN1120" s="636"/>
      <c r="AO1120" s="636"/>
      <c r="AP1120" s="636"/>
      <c r="AQ1120" s="636"/>
      <c r="AR1120" s="636" t="str">
        <f>D220</f>
        <v>Certification of Exclusion and Debarment (Article 4 or 8)</v>
      </c>
      <c r="AS1120" s="636"/>
      <c r="AT1120" s="636"/>
      <c r="AU1120" s="636"/>
      <c r="AV1120" s="636"/>
      <c r="AW1120" s="636" t="str">
        <f>D220</f>
        <v>Certification of Exclusion and Debarment (Article 4 or 8)</v>
      </c>
      <c r="AX1120" s="636"/>
      <c r="AY1120" s="636"/>
      <c r="AZ1120" s="636"/>
      <c r="BA1120" s="636"/>
      <c r="BB1120" s="636" t="str">
        <f>D220</f>
        <v>Certification of Exclusion and Debarment (Article 4 or 8)</v>
      </c>
      <c r="BC1120" s="636"/>
      <c r="BD1120" s="636"/>
      <c r="BE1120" s="636"/>
      <c r="BF1120" s="636"/>
      <c r="BG1120" s="636" t="str">
        <f>D220</f>
        <v>Certification of Exclusion and Debarment (Article 4 or 8)</v>
      </c>
      <c r="BH1120" s="636"/>
      <c r="BI1120" s="636"/>
      <c r="BJ1120" s="636"/>
      <c r="BK1120" s="636"/>
      <c r="BL1120" s="244"/>
      <c r="BM1120" s="244"/>
      <c r="BN1120" s="244"/>
    </row>
    <row r="1121" spans="1:66" customFormat="1" ht="75.75" customHeight="1" thickBot="1">
      <c r="A1121" s="1152"/>
      <c r="B1121" s="1152"/>
      <c r="C1121" s="658"/>
      <c r="D1121" s="1149" t="str">
        <f>D1046</f>
        <v>Invoice Certification Language (MH)</v>
      </c>
      <c r="E1121" s="1149"/>
      <c r="F1121" s="1149"/>
      <c r="G1121" s="1149"/>
      <c r="H1121" s="1149"/>
      <c r="I1121" s="1149" t="str">
        <f>D1121</f>
        <v>Invoice Certification Language (MH)</v>
      </c>
      <c r="J1121" s="1149"/>
      <c r="K1121" s="1149"/>
      <c r="L1121" s="1149"/>
      <c r="M1121" s="1149"/>
      <c r="N1121" s="1149" t="str">
        <f>I1121</f>
        <v>Invoice Certification Language (MH)</v>
      </c>
      <c r="O1121" s="1149"/>
      <c r="P1121" s="1149"/>
      <c r="Q1121" s="1149"/>
      <c r="R1121" s="1149"/>
      <c r="S1121" s="1149" t="str">
        <f>N1121</f>
        <v>Invoice Certification Language (MH)</v>
      </c>
      <c r="T1121" s="1149"/>
      <c r="U1121" s="1149"/>
      <c r="V1121" s="1149"/>
      <c r="W1121" s="1149"/>
      <c r="X1121" s="1149" t="str">
        <f>S1121</f>
        <v>Invoice Certification Language (MH)</v>
      </c>
      <c r="Y1121" s="1149"/>
      <c r="Z1121" s="1149"/>
      <c r="AA1121" s="1149"/>
      <c r="AB1121" s="1149"/>
      <c r="AC1121" s="1149" t="str">
        <f>X1121</f>
        <v>Invoice Certification Language (MH)</v>
      </c>
      <c r="AD1121" s="1149"/>
      <c r="AE1121" s="1149"/>
      <c r="AF1121" s="1149"/>
      <c r="AG1121" s="1149"/>
      <c r="AH1121" s="1149" t="str">
        <f>AC1121</f>
        <v>Invoice Certification Language (MH)</v>
      </c>
      <c r="AI1121" s="1149"/>
      <c r="AJ1121" s="1149"/>
      <c r="AK1121" s="1149"/>
      <c r="AL1121" s="1149"/>
      <c r="AM1121" s="1149" t="str">
        <f>AH1121</f>
        <v>Invoice Certification Language (MH)</v>
      </c>
      <c r="AN1121" s="1149"/>
      <c r="AO1121" s="1149"/>
      <c r="AP1121" s="1149"/>
      <c r="AQ1121" s="1149"/>
      <c r="AR1121" s="1149" t="str">
        <f>AM1121</f>
        <v>Invoice Certification Language (MH)</v>
      </c>
      <c r="AS1121" s="1149"/>
      <c r="AT1121" s="1149"/>
      <c r="AU1121" s="1149"/>
      <c r="AV1121" s="1149"/>
      <c r="AW1121" s="1149" t="str">
        <f>AR1121</f>
        <v>Invoice Certification Language (MH)</v>
      </c>
      <c r="AX1121" s="1149"/>
      <c r="AY1121" s="1149"/>
      <c r="AZ1121" s="1149"/>
      <c r="BA1121" s="1149"/>
      <c r="BB1121" s="1149" t="str">
        <f>AW1121</f>
        <v>Invoice Certification Language (MH)</v>
      </c>
      <c r="BC1121" s="1149"/>
      <c r="BD1121" s="1149"/>
      <c r="BE1121" s="1149"/>
      <c r="BF1121" s="1149"/>
      <c r="BG1121" s="1149" t="str">
        <f>BB1121</f>
        <v>Invoice Certification Language (MH)</v>
      </c>
      <c r="BH1121" s="1149"/>
      <c r="BI1121" s="1149"/>
      <c r="BJ1121" s="1149"/>
      <c r="BK1121" s="1149"/>
      <c r="BL1121" s="244"/>
      <c r="BM1121" s="244"/>
      <c r="BN1121" s="244"/>
    </row>
    <row r="1122" spans="1:66" s="1" customFormat="1" ht="12" customHeight="1">
      <c r="A1122" s="1167"/>
      <c r="B1122" s="1168"/>
      <c r="C1122" s="369"/>
      <c r="D1122" s="1142"/>
      <c r="E1122" s="1142"/>
      <c r="F1122" s="1142"/>
      <c r="G1122" s="1141"/>
      <c r="H1122" s="1141"/>
      <c r="I1122" s="1142"/>
      <c r="J1122" s="1142"/>
      <c r="K1122" s="1142"/>
      <c r="L1122" s="1141"/>
      <c r="M1122" s="1141"/>
      <c r="N1122" s="1142"/>
      <c r="O1122" s="1142"/>
      <c r="P1122" s="1142"/>
      <c r="Q1122" s="1141"/>
      <c r="R1122" s="1141"/>
      <c r="S1122" s="1142"/>
      <c r="T1122" s="1142"/>
      <c r="U1122" s="1142"/>
      <c r="V1122" s="1141"/>
      <c r="W1122" s="1141"/>
      <c r="X1122" s="1142"/>
      <c r="Y1122" s="1142"/>
      <c r="Z1122" s="1142"/>
      <c r="AA1122" s="1141"/>
      <c r="AB1122" s="1141"/>
      <c r="AC1122" s="1142"/>
      <c r="AD1122" s="1142"/>
      <c r="AE1122" s="1142"/>
      <c r="AF1122" s="1141"/>
      <c r="AG1122" s="1141"/>
      <c r="AH1122" s="1142"/>
      <c r="AI1122" s="1142"/>
      <c r="AJ1122" s="1142"/>
      <c r="AK1122" s="1141"/>
      <c r="AL1122" s="1141"/>
      <c r="AM1122" s="1142"/>
      <c r="AN1122" s="1142"/>
      <c r="AO1122" s="1142"/>
      <c r="AP1122" s="1141"/>
      <c r="AQ1122" s="1141"/>
      <c r="AR1122" s="1142"/>
      <c r="AS1122" s="1142"/>
      <c r="AT1122" s="1142"/>
      <c r="AU1122" s="1141"/>
      <c r="AV1122" s="1141"/>
      <c r="AW1122" s="1142"/>
      <c r="AX1122" s="1142"/>
      <c r="AY1122" s="1142"/>
      <c r="AZ1122" s="1141"/>
      <c r="BA1122" s="1141"/>
      <c r="BB1122" s="1142"/>
      <c r="BC1122" s="1142"/>
      <c r="BD1122" s="1142"/>
      <c r="BE1122" s="1141"/>
      <c r="BF1122" s="1141"/>
      <c r="BG1122" s="1142"/>
      <c r="BH1122" s="1142"/>
      <c r="BI1122" s="1142"/>
      <c r="BJ1122" s="1141"/>
      <c r="BK1122" s="1141"/>
    </row>
    <row r="1123" spans="1:66" s="1" customFormat="1" ht="10.5" customHeight="1">
      <c r="A1123" s="1169"/>
      <c r="B1123" s="1170"/>
      <c r="C1123" s="370"/>
      <c r="D1123" s="1143" t="s">
        <v>313</v>
      </c>
      <c r="E1123" s="1143"/>
      <c r="F1123" s="1143"/>
      <c r="G1123" s="96" t="s">
        <v>125</v>
      </c>
      <c r="H1123" s="87"/>
      <c r="I1123" s="1143" t="s">
        <v>313</v>
      </c>
      <c r="J1123" s="1143"/>
      <c r="K1123" s="1143"/>
      <c r="L1123" s="96" t="s">
        <v>125</v>
      </c>
      <c r="M1123" s="87"/>
      <c r="N1123" s="1143" t="s">
        <v>313</v>
      </c>
      <c r="O1123" s="1143"/>
      <c r="P1123" s="1143"/>
      <c r="Q1123" s="96" t="s">
        <v>125</v>
      </c>
      <c r="R1123" s="87"/>
      <c r="S1123" s="1143" t="s">
        <v>313</v>
      </c>
      <c r="T1123" s="1143"/>
      <c r="U1123" s="1143"/>
      <c r="V1123" s="96" t="s">
        <v>125</v>
      </c>
      <c r="W1123" s="87"/>
      <c r="X1123" s="1143" t="s">
        <v>313</v>
      </c>
      <c r="Y1123" s="1143"/>
      <c r="Z1123" s="1143"/>
      <c r="AA1123" s="96" t="s">
        <v>125</v>
      </c>
      <c r="AB1123" s="87"/>
      <c r="AC1123" s="1143" t="s">
        <v>313</v>
      </c>
      <c r="AD1123" s="1143"/>
      <c r="AE1123" s="1143"/>
      <c r="AF1123" s="96" t="s">
        <v>125</v>
      </c>
      <c r="AG1123" s="87"/>
      <c r="AH1123" s="1143" t="s">
        <v>313</v>
      </c>
      <c r="AI1123" s="1143"/>
      <c r="AJ1123" s="1143"/>
      <c r="AK1123" s="96" t="s">
        <v>125</v>
      </c>
      <c r="AL1123" s="87"/>
      <c r="AM1123" s="1143" t="s">
        <v>313</v>
      </c>
      <c r="AN1123" s="1143"/>
      <c r="AO1123" s="1143"/>
      <c r="AP1123" s="96" t="s">
        <v>125</v>
      </c>
      <c r="AQ1123" s="87"/>
      <c r="AR1123" s="1143" t="s">
        <v>313</v>
      </c>
      <c r="AS1123" s="1143"/>
      <c r="AT1123" s="1143"/>
      <c r="AU1123" s="96" t="s">
        <v>125</v>
      </c>
      <c r="AV1123" s="87"/>
      <c r="AW1123" s="1143" t="s">
        <v>313</v>
      </c>
      <c r="AX1123" s="1143"/>
      <c r="AY1123" s="1143"/>
      <c r="AZ1123" s="96" t="s">
        <v>125</v>
      </c>
      <c r="BA1123" s="87"/>
      <c r="BB1123" s="1143" t="s">
        <v>313</v>
      </c>
      <c r="BC1123" s="1143"/>
      <c r="BD1123" s="1143"/>
      <c r="BE1123" s="96" t="s">
        <v>125</v>
      </c>
      <c r="BF1123" s="87"/>
      <c r="BG1123" s="1143" t="s">
        <v>313</v>
      </c>
      <c r="BH1123" s="1143"/>
      <c r="BI1123" s="1143"/>
      <c r="BJ1123" s="96" t="s">
        <v>125</v>
      </c>
      <c r="BK1123" s="87"/>
    </row>
    <row r="1124" spans="1:66" s="1" customFormat="1" ht="21" customHeight="1">
      <c r="A1124" s="1169"/>
      <c r="B1124" s="1170"/>
      <c r="C1124" s="361"/>
      <c r="D1124" s="1145"/>
      <c r="E1124" s="1145"/>
      <c r="F1124" s="1145"/>
      <c r="G1124" s="1140"/>
      <c r="H1124" s="1140"/>
      <c r="I1124" s="1145"/>
      <c r="J1124" s="1145"/>
      <c r="K1124" s="1145"/>
      <c r="L1124" s="1140"/>
      <c r="M1124" s="1140"/>
      <c r="N1124" s="1145"/>
      <c r="O1124" s="1145"/>
      <c r="P1124" s="1145"/>
      <c r="Q1124" s="1140"/>
      <c r="R1124" s="1140"/>
      <c r="S1124" s="1145"/>
      <c r="T1124" s="1145"/>
      <c r="U1124" s="1145"/>
      <c r="V1124" s="1140"/>
      <c r="W1124" s="1140"/>
      <c r="X1124" s="1145"/>
      <c r="Y1124" s="1145"/>
      <c r="Z1124" s="1145"/>
      <c r="AA1124" s="1140"/>
      <c r="AB1124" s="1140"/>
      <c r="AC1124" s="1145"/>
      <c r="AD1124" s="1145"/>
      <c r="AE1124" s="1145"/>
      <c r="AF1124" s="1140"/>
      <c r="AG1124" s="1140"/>
      <c r="AH1124" s="1145"/>
      <c r="AI1124" s="1145"/>
      <c r="AJ1124" s="1145"/>
      <c r="AK1124" s="1140"/>
      <c r="AL1124" s="1140"/>
      <c r="AM1124" s="1145"/>
      <c r="AN1124" s="1145"/>
      <c r="AO1124" s="1145"/>
      <c r="AP1124" s="1140"/>
      <c r="AQ1124" s="1140"/>
      <c r="AR1124" s="1145"/>
      <c r="AS1124" s="1145"/>
      <c r="AT1124" s="1145"/>
      <c r="AU1124" s="1140"/>
      <c r="AV1124" s="1140"/>
      <c r="AW1124" s="1145"/>
      <c r="AX1124" s="1145"/>
      <c r="AY1124" s="1145"/>
      <c r="AZ1124" s="1140"/>
      <c r="BA1124" s="1140"/>
      <c r="BB1124" s="1145"/>
      <c r="BC1124" s="1145"/>
      <c r="BD1124" s="1145"/>
      <c r="BE1124" s="1140"/>
      <c r="BF1124" s="1140"/>
      <c r="BG1124" s="1145"/>
      <c r="BH1124" s="1145"/>
      <c r="BI1124" s="1145"/>
      <c r="BJ1124" s="1140"/>
      <c r="BK1124" s="1140"/>
    </row>
    <row r="1125" spans="1:66" s="1" customFormat="1" ht="16.5" thickBot="1">
      <c r="A1125" s="1171"/>
      <c r="B1125" s="1172"/>
      <c r="C1125" s="362"/>
      <c r="D1125" s="1144" t="s">
        <v>80</v>
      </c>
      <c r="E1125" s="1144"/>
      <c r="F1125" s="94"/>
      <c r="G1125" s="95" t="s">
        <v>81</v>
      </c>
      <c r="H1125" s="87"/>
      <c r="I1125" s="1144" t="s">
        <v>80</v>
      </c>
      <c r="J1125" s="1144"/>
      <c r="K1125" s="94"/>
      <c r="L1125" s="95" t="s">
        <v>81</v>
      </c>
      <c r="M1125" s="87"/>
      <c r="N1125" s="1144" t="s">
        <v>80</v>
      </c>
      <c r="O1125" s="1144"/>
      <c r="P1125" s="94"/>
      <c r="Q1125" s="95" t="s">
        <v>81</v>
      </c>
      <c r="R1125" s="87"/>
      <c r="S1125" s="1144" t="s">
        <v>80</v>
      </c>
      <c r="T1125" s="1144"/>
      <c r="U1125" s="94"/>
      <c r="V1125" s="95" t="s">
        <v>81</v>
      </c>
      <c r="W1125" s="87"/>
      <c r="X1125" s="1144" t="s">
        <v>80</v>
      </c>
      <c r="Y1125" s="1144"/>
      <c r="Z1125" s="94"/>
      <c r="AA1125" s="95" t="s">
        <v>81</v>
      </c>
      <c r="AB1125" s="87"/>
      <c r="AC1125" s="1144" t="s">
        <v>80</v>
      </c>
      <c r="AD1125" s="1144"/>
      <c r="AE1125" s="94"/>
      <c r="AF1125" s="95" t="s">
        <v>81</v>
      </c>
      <c r="AG1125" s="87"/>
      <c r="AH1125" s="1144" t="s">
        <v>80</v>
      </c>
      <c r="AI1125" s="1144"/>
      <c r="AJ1125" s="94"/>
      <c r="AK1125" s="95" t="s">
        <v>81</v>
      </c>
      <c r="AL1125" s="87"/>
      <c r="AM1125" s="1144" t="s">
        <v>80</v>
      </c>
      <c r="AN1125" s="1144"/>
      <c r="AO1125" s="94"/>
      <c r="AP1125" s="95" t="s">
        <v>81</v>
      </c>
      <c r="AQ1125" s="87"/>
      <c r="AR1125" s="1144" t="s">
        <v>80</v>
      </c>
      <c r="AS1125" s="1144"/>
      <c r="AT1125" s="94"/>
      <c r="AU1125" s="95" t="s">
        <v>81</v>
      </c>
      <c r="AV1125" s="87"/>
      <c r="AW1125" s="1144" t="s">
        <v>80</v>
      </c>
      <c r="AX1125" s="1144"/>
      <c r="AY1125" s="94"/>
      <c r="AZ1125" s="95" t="s">
        <v>81</v>
      </c>
      <c r="BA1125" s="87"/>
      <c r="BB1125" s="1144" t="s">
        <v>80</v>
      </c>
      <c r="BC1125" s="1144"/>
      <c r="BD1125" s="94"/>
      <c r="BE1125" s="95" t="s">
        <v>81</v>
      </c>
      <c r="BF1125" s="87"/>
      <c r="BG1125" s="1144" t="s">
        <v>80</v>
      </c>
      <c r="BH1125" s="1144"/>
      <c r="BI1125" s="94"/>
      <c r="BJ1125" s="95" t="s">
        <v>81</v>
      </c>
      <c r="BK1125" s="87"/>
    </row>
    <row r="1126" spans="1:66" customFormat="1" ht="15.6" customHeight="1">
      <c r="A1126" s="637" t="s">
        <v>242</v>
      </c>
      <c r="B1126" s="88"/>
      <c r="C1126" s="357"/>
      <c r="D1126" s="88"/>
      <c r="E1126" s="357"/>
      <c r="F1126" s="88"/>
      <c r="G1126" s="89"/>
      <c r="H1126" s="90"/>
      <c r="I1126" s="2"/>
      <c r="J1126" s="2"/>
      <c r="K1126" s="2"/>
      <c r="L1126" s="2"/>
      <c r="M1126" s="2"/>
      <c r="N1126" s="2"/>
      <c r="O1126" s="2"/>
      <c r="P1126" s="3"/>
      <c r="Q1126" s="3"/>
      <c r="R1126" s="3"/>
      <c r="S1126" s="15"/>
      <c r="T1126" s="10"/>
      <c r="U1126" s="10"/>
      <c r="V1126" s="11"/>
      <c r="W1126" s="25"/>
      <c r="X1126" s="9"/>
      <c r="Y1126" s="9"/>
      <c r="Z1126" s="15"/>
      <c r="AA1126" s="20"/>
      <c r="AB1126" s="20"/>
      <c r="AC1126" s="20"/>
      <c r="AD1126" s="2"/>
      <c r="AE1126" s="3"/>
      <c r="AF1126" s="3"/>
      <c r="AG1126" s="3"/>
      <c r="AH1126" s="8"/>
      <c r="AI1126" s="10"/>
      <c r="AJ1126" s="10"/>
      <c r="AK1126" s="11"/>
      <c r="AL1126" s="21"/>
      <c r="AM1126" s="22"/>
      <c r="AN1126" s="22"/>
      <c r="AO1126" s="8"/>
      <c r="AP1126" s="8"/>
      <c r="AQ1126" s="8"/>
      <c r="AR1126" s="8"/>
      <c r="AS1126" s="8"/>
      <c r="AT1126" s="8"/>
      <c r="AU1126" s="8"/>
      <c r="AV1126" s="8"/>
      <c r="AW1126" s="8"/>
      <c r="AX1126" s="8"/>
      <c r="AY1126" s="8"/>
      <c r="AZ1126" s="8"/>
      <c r="BA1126" s="8"/>
      <c r="BB1126" s="8"/>
      <c r="BC1126" s="8"/>
      <c r="BD1126" s="8"/>
      <c r="BE1126" s="8"/>
      <c r="BF1126" s="8"/>
      <c r="BG1126" s="8"/>
      <c r="BH1126" s="8"/>
      <c r="BI1126" s="8"/>
      <c r="BJ1126" s="8"/>
      <c r="BK1126" s="8"/>
      <c r="BL1126" s="8"/>
      <c r="BM1126" s="660"/>
      <c r="BN1126" s="8"/>
    </row>
    <row r="1127" spans="1:66" s="1" customFormat="1" ht="12.6" customHeight="1">
      <c r="A1127" s="97" t="s">
        <v>243</v>
      </c>
      <c r="B1127" s="88"/>
      <c r="C1127" s="363"/>
      <c r="D1127" s="273"/>
      <c r="E1127" s="1013"/>
      <c r="F1127" s="256"/>
      <c r="G1127" s="273"/>
      <c r="H1127" s="274"/>
      <c r="I1127" s="273"/>
      <c r="J1127" s="273"/>
      <c r="K1127" s="256"/>
      <c r="L1127" s="273"/>
      <c r="M1127" s="274"/>
      <c r="N1127" s="32"/>
      <c r="O1127" s="275"/>
      <c r="P1127" s="275"/>
      <c r="Q1127" s="275"/>
      <c r="R1127" s="275"/>
      <c r="S1127" s="276"/>
      <c r="T1127" s="276"/>
      <c r="U1127" s="276"/>
      <c r="V1127" s="277"/>
      <c r="W1127" s="278"/>
      <c r="X1127" s="276"/>
      <c r="Y1127" s="276"/>
      <c r="Z1127" s="32"/>
      <c r="AD1127" s="279"/>
      <c r="AE1127" s="279"/>
      <c r="AF1127" s="279"/>
      <c r="AG1127" s="279"/>
      <c r="AH1127" s="280"/>
      <c r="AI1127" s="280"/>
      <c r="AJ1127" s="280"/>
      <c r="AK1127" s="281"/>
      <c r="AL1127" s="282"/>
      <c r="AM1127" s="280"/>
      <c r="AN1127" s="280"/>
      <c r="AO1127" s="32"/>
      <c r="AP1127" s="32"/>
      <c r="AQ1127" s="32"/>
      <c r="AR1127" s="32"/>
      <c r="AS1127" s="32"/>
      <c r="AT1127" s="32"/>
      <c r="AU1127" s="32"/>
      <c r="AV1127" s="32"/>
      <c r="AW1127" s="32"/>
      <c r="AX1127" s="32"/>
      <c r="AY1127" s="32"/>
      <c r="AZ1127" s="32"/>
      <c r="BA1127" s="32"/>
      <c r="BB1127" s="32"/>
      <c r="BC1127" s="32"/>
      <c r="BD1127" s="32"/>
      <c r="BE1127" s="32"/>
      <c r="BF1127" s="32"/>
      <c r="BG1127" s="32"/>
      <c r="BH1127" s="32"/>
      <c r="BI1127" s="32"/>
      <c r="BJ1127" s="32"/>
      <c r="BK1127" s="32"/>
      <c r="BL1127" s="32"/>
      <c r="BM1127" s="661"/>
      <c r="BN1127" s="32"/>
    </row>
    <row r="1128" spans="1:66" s="260" customFormat="1" ht="12">
      <c r="A1128" s="638"/>
      <c r="B1128" s="639"/>
      <c r="C1128" s="358"/>
      <c r="D1128" s="252" t="s">
        <v>21</v>
      </c>
      <c r="E1128" s="1159" t="str">
        <f>+E303</f>
        <v>Contractor Name</v>
      </c>
      <c r="F1128" s="1159"/>
      <c r="G1128" s="1159"/>
      <c r="H1128" s="1159"/>
      <c r="I1128" s="291" t="s">
        <v>21</v>
      </c>
      <c r="J1128" s="1150" t="str">
        <f>E1128</f>
        <v>Contractor Name</v>
      </c>
      <c r="K1128" s="1150"/>
      <c r="L1128" s="1150"/>
      <c r="M1128" s="1150"/>
      <c r="N1128" s="291" t="s">
        <v>21</v>
      </c>
      <c r="O1128" s="1150" t="str">
        <f>E1128</f>
        <v>Contractor Name</v>
      </c>
      <c r="P1128" s="1150"/>
      <c r="Q1128" s="1150"/>
      <c r="R1128" s="1150"/>
      <c r="S1128" s="291" t="s">
        <v>21</v>
      </c>
      <c r="T1128" s="1150" t="str">
        <f>E1128</f>
        <v>Contractor Name</v>
      </c>
      <c r="U1128" s="1150"/>
      <c r="V1128" s="1150"/>
      <c r="W1128" s="1150"/>
      <c r="X1128" s="291" t="s">
        <v>21</v>
      </c>
      <c r="Y1128" s="1150" t="str">
        <f>E1128</f>
        <v>Contractor Name</v>
      </c>
      <c r="Z1128" s="1150"/>
      <c r="AA1128" s="1150"/>
      <c r="AB1128" s="1150"/>
      <c r="AC1128" s="291" t="s">
        <v>21</v>
      </c>
      <c r="AD1128" s="1150" t="str">
        <f>E1128</f>
        <v>Contractor Name</v>
      </c>
      <c r="AE1128" s="1150"/>
      <c r="AF1128" s="1150"/>
      <c r="AG1128" s="1150"/>
      <c r="AH1128" s="291" t="s">
        <v>21</v>
      </c>
      <c r="AI1128" s="1150" t="str">
        <f>E1128</f>
        <v>Contractor Name</v>
      </c>
      <c r="AJ1128" s="1150"/>
      <c r="AK1128" s="1150"/>
      <c r="AL1128" s="1150"/>
      <c r="AM1128" s="291" t="s">
        <v>21</v>
      </c>
      <c r="AN1128" s="1150" t="str">
        <f>E1128</f>
        <v>Contractor Name</v>
      </c>
      <c r="AO1128" s="1150"/>
      <c r="AP1128" s="1150"/>
      <c r="AQ1128" s="1150"/>
      <c r="AR1128" s="291" t="s">
        <v>21</v>
      </c>
      <c r="AS1128" s="1150" t="str">
        <f>E1128</f>
        <v>Contractor Name</v>
      </c>
      <c r="AT1128" s="1150"/>
      <c r="AU1128" s="1150"/>
      <c r="AV1128" s="1150"/>
      <c r="AW1128" s="291" t="s">
        <v>21</v>
      </c>
      <c r="AX1128" s="1150" t="str">
        <f>J1128</f>
        <v>Contractor Name</v>
      </c>
      <c r="AY1128" s="1150"/>
      <c r="AZ1128" s="1150"/>
      <c r="BA1128" s="1150"/>
      <c r="BB1128" s="291" t="s">
        <v>21</v>
      </c>
      <c r="BC1128" s="1150" t="str">
        <f>O1128</f>
        <v>Contractor Name</v>
      </c>
      <c r="BD1128" s="1150"/>
      <c r="BE1128" s="1150"/>
      <c r="BF1128" s="1150"/>
      <c r="BG1128" s="291" t="s">
        <v>21</v>
      </c>
      <c r="BH1128" s="1150" t="str">
        <f>T1128</f>
        <v>Contractor Name</v>
      </c>
      <c r="BI1128" s="1150"/>
      <c r="BJ1128" s="1150"/>
      <c r="BK1128" s="1150"/>
      <c r="BL1128" s="292"/>
      <c r="BM1128" s="662"/>
      <c r="BN1128" s="292"/>
    </row>
    <row r="1129" spans="1:66" s="260" customFormat="1" ht="12">
      <c r="A1129" s="97" t="s">
        <v>133</v>
      </c>
      <c r="B1129" s="639"/>
      <c r="C1129" s="358"/>
      <c r="D1129" s="252" t="s">
        <v>20</v>
      </c>
      <c r="E1129" s="1036" t="str">
        <f>+E304</f>
        <v>Contract Number</v>
      </c>
      <c r="F1129" s="254"/>
      <c r="G1129" s="255" t="s">
        <v>90</v>
      </c>
      <c r="H1129" s="894"/>
      <c r="I1129" s="307" t="s">
        <v>20</v>
      </c>
      <c r="J1129" s="324" t="str">
        <f>E1129</f>
        <v>Contract Number</v>
      </c>
      <c r="K1129" s="293"/>
      <c r="L1129" s="294" t="s">
        <v>90</v>
      </c>
      <c r="M1129" s="295">
        <f>H1129</f>
        <v>0</v>
      </c>
      <c r="N1129" s="296" t="s">
        <v>20</v>
      </c>
      <c r="O1129" s="325" t="str">
        <f>E1129</f>
        <v>Contract Number</v>
      </c>
      <c r="P1129" s="297"/>
      <c r="Q1129" s="298" t="s">
        <v>90</v>
      </c>
      <c r="R1129" s="299">
        <f>H1129</f>
        <v>0</v>
      </c>
      <c r="S1129" s="296" t="s">
        <v>20</v>
      </c>
      <c r="T1129" s="300" t="str">
        <f>E1129</f>
        <v>Contract Number</v>
      </c>
      <c r="U1129" s="297"/>
      <c r="V1129" s="298" t="s">
        <v>90</v>
      </c>
      <c r="W1129" s="301">
        <f>H1129</f>
        <v>0</v>
      </c>
      <c r="X1129" s="296" t="s">
        <v>20</v>
      </c>
      <c r="Y1129" s="300" t="str">
        <f>E1129</f>
        <v>Contract Number</v>
      </c>
      <c r="Z1129" s="297"/>
      <c r="AA1129" s="298" t="s">
        <v>90</v>
      </c>
      <c r="AB1129" s="301">
        <f>H1129</f>
        <v>0</v>
      </c>
      <c r="AC1129" s="296" t="s">
        <v>20</v>
      </c>
      <c r="AD1129" s="300" t="str">
        <f>E1129</f>
        <v>Contract Number</v>
      </c>
      <c r="AE1129" s="297"/>
      <c r="AF1129" s="298" t="s">
        <v>90</v>
      </c>
      <c r="AG1129" s="301">
        <f>H1129</f>
        <v>0</v>
      </c>
      <c r="AH1129" s="296" t="s">
        <v>20</v>
      </c>
      <c r="AI1129" s="300" t="str">
        <f>E1129</f>
        <v>Contract Number</v>
      </c>
      <c r="AJ1129" s="297"/>
      <c r="AK1129" s="298" t="s">
        <v>90</v>
      </c>
      <c r="AL1129" s="302">
        <f>H1129</f>
        <v>0</v>
      </c>
      <c r="AM1129" s="296" t="s">
        <v>20</v>
      </c>
      <c r="AN1129" s="325" t="str">
        <f>E1129</f>
        <v>Contract Number</v>
      </c>
      <c r="AO1129" s="297"/>
      <c r="AP1129" s="298" t="s">
        <v>90</v>
      </c>
      <c r="AQ1129" s="302">
        <f>H1129</f>
        <v>0</v>
      </c>
      <c r="AR1129" s="296" t="s">
        <v>20</v>
      </c>
      <c r="AS1129" s="325" t="str">
        <f>E1129</f>
        <v>Contract Number</v>
      </c>
      <c r="AT1129" s="297"/>
      <c r="AU1129" s="298" t="s">
        <v>90</v>
      </c>
      <c r="AV1129" s="303">
        <f>H1129</f>
        <v>0</v>
      </c>
      <c r="AW1129" s="296" t="s">
        <v>20</v>
      </c>
      <c r="AX1129" s="325" t="str">
        <f>J1129</f>
        <v>Contract Number</v>
      </c>
      <c r="AY1129" s="297"/>
      <c r="AZ1129" s="298" t="s">
        <v>90</v>
      </c>
      <c r="BA1129" s="303">
        <f>M1129</f>
        <v>0</v>
      </c>
      <c r="BB1129" s="296" t="s">
        <v>20</v>
      </c>
      <c r="BC1129" s="325" t="str">
        <f>O1129</f>
        <v>Contract Number</v>
      </c>
      <c r="BD1129" s="297"/>
      <c r="BE1129" s="298" t="s">
        <v>90</v>
      </c>
      <c r="BF1129" s="303">
        <f>R1129</f>
        <v>0</v>
      </c>
      <c r="BG1129" s="296" t="s">
        <v>20</v>
      </c>
      <c r="BH1129" s="325" t="str">
        <f>T1129</f>
        <v>Contract Number</v>
      </c>
      <c r="BI1129" s="297"/>
      <c r="BJ1129" s="298" t="s">
        <v>90</v>
      </c>
      <c r="BK1129" s="303">
        <f>W1129</f>
        <v>0</v>
      </c>
      <c r="BL1129" s="304"/>
      <c r="BM1129" s="663"/>
      <c r="BN1129" s="304"/>
    </row>
    <row r="1130" spans="1:66" s="260" customFormat="1" ht="17.45" customHeight="1">
      <c r="A1130" s="93"/>
      <c r="B1130" s="639"/>
      <c r="C1130" s="358"/>
      <c r="D1130" s="252" t="s">
        <v>126</v>
      </c>
      <c r="E1130" s="1009" t="s">
        <v>127</v>
      </c>
      <c r="F1130" s="257"/>
      <c r="G1130" s="258" t="s">
        <v>122</v>
      </c>
      <c r="H1130" s="257"/>
      <c r="I1130" s="296" t="s">
        <v>120</v>
      </c>
      <c r="J1130" s="305" t="s">
        <v>121</v>
      </c>
      <c r="K1130" s="306">
        <f>F1130</f>
        <v>0</v>
      </c>
      <c r="L1130" s="298" t="s">
        <v>122</v>
      </c>
      <c r="M1130" s="306">
        <f>H1130</f>
        <v>0</v>
      </c>
      <c r="N1130" s="296" t="s">
        <v>120</v>
      </c>
      <c r="O1130" s="305" t="s">
        <v>121</v>
      </c>
      <c r="P1130" s="306">
        <f>F1130</f>
        <v>0</v>
      </c>
      <c r="Q1130" s="298" t="s">
        <v>122</v>
      </c>
      <c r="R1130" s="306">
        <f>H1130</f>
        <v>0</v>
      </c>
      <c r="S1130" s="296" t="s">
        <v>120</v>
      </c>
      <c r="T1130" s="305" t="s">
        <v>121</v>
      </c>
      <c r="U1130" s="306">
        <f>F1130</f>
        <v>0</v>
      </c>
      <c r="V1130" s="298" t="s">
        <v>122</v>
      </c>
      <c r="W1130" s="306">
        <f>H1130</f>
        <v>0</v>
      </c>
      <c r="X1130" s="296" t="s">
        <v>120</v>
      </c>
      <c r="Y1130" s="305" t="s">
        <v>121</v>
      </c>
      <c r="Z1130" s="306">
        <f>F1130</f>
        <v>0</v>
      </c>
      <c r="AA1130" s="298" t="s">
        <v>122</v>
      </c>
      <c r="AB1130" s="306">
        <f>H1130</f>
        <v>0</v>
      </c>
      <c r="AC1130" s="296" t="s">
        <v>120</v>
      </c>
      <c r="AD1130" s="305" t="s">
        <v>121</v>
      </c>
      <c r="AE1130" s="306">
        <f>F1130</f>
        <v>0</v>
      </c>
      <c r="AF1130" s="298" t="s">
        <v>122</v>
      </c>
      <c r="AG1130" s="306">
        <f>H1130</f>
        <v>0</v>
      </c>
      <c r="AH1130" s="296" t="s">
        <v>120</v>
      </c>
      <c r="AI1130" s="305" t="s">
        <v>121</v>
      </c>
      <c r="AJ1130" s="306">
        <f>F1130</f>
        <v>0</v>
      </c>
      <c r="AK1130" s="298" t="s">
        <v>122</v>
      </c>
      <c r="AL1130" s="306">
        <f>H1130</f>
        <v>0</v>
      </c>
      <c r="AM1130" s="296" t="s">
        <v>120</v>
      </c>
      <c r="AN1130" s="305" t="s">
        <v>121</v>
      </c>
      <c r="AO1130" s="306">
        <f>F1130</f>
        <v>0</v>
      </c>
      <c r="AP1130" s="298" t="s">
        <v>122</v>
      </c>
      <c r="AQ1130" s="306">
        <f>H1130</f>
        <v>0</v>
      </c>
      <c r="AR1130" s="296" t="s">
        <v>120</v>
      </c>
      <c r="AS1130" s="305" t="s">
        <v>121</v>
      </c>
      <c r="AT1130" s="306">
        <f>F1130</f>
        <v>0</v>
      </c>
      <c r="AU1130" s="298" t="s">
        <v>122</v>
      </c>
      <c r="AV1130" s="306">
        <f>H1130</f>
        <v>0</v>
      </c>
      <c r="AW1130" s="296" t="s">
        <v>120</v>
      </c>
      <c r="AX1130" s="305" t="s">
        <v>121</v>
      </c>
      <c r="AY1130" s="306">
        <f>K1130</f>
        <v>0</v>
      </c>
      <c r="AZ1130" s="298" t="s">
        <v>122</v>
      </c>
      <c r="BA1130" s="306">
        <f>M1130</f>
        <v>0</v>
      </c>
      <c r="BB1130" s="296" t="s">
        <v>120</v>
      </c>
      <c r="BC1130" s="305" t="s">
        <v>121</v>
      </c>
      <c r="BD1130" s="306">
        <f>P1130</f>
        <v>0</v>
      </c>
      <c r="BE1130" s="298" t="s">
        <v>122</v>
      </c>
      <c r="BF1130" s="306">
        <f>R1130</f>
        <v>0</v>
      </c>
      <c r="BG1130" s="296" t="s">
        <v>120</v>
      </c>
      <c r="BH1130" s="305" t="s">
        <v>121</v>
      </c>
      <c r="BI1130" s="306">
        <f>U1130</f>
        <v>0</v>
      </c>
      <c r="BJ1130" s="298" t="s">
        <v>122</v>
      </c>
      <c r="BK1130" s="306">
        <f>W1130</f>
        <v>0</v>
      </c>
      <c r="BL1130" s="304"/>
      <c r="BM1130" s="663"/>
      <c r="BN1130" s="304"/>
    </row>
    <row r="1131" spans="1:66" s="260" customFormat="1" ht="15.75" customHeight="1">
      <c r="A1131" s="93"/>
      <c r="B1131" s="97"/>
      <c r="C1131" s="359"/>
      <c r="D1131" s="1160" t="s">
        <v>124</v>
      </c>
      <c r="E1131" s="1160"/>
      <c r="F1131" s="1160"/>
      <c r="G1131" s="1161">
        <f>E1194+J1194+O1194+T1194+Y1194+AD1194+AI1194+AN1194+AS1194+AX1194+BC1194+BH1194</f>
        <v>0</v>
      </c>
      <c r="H1131" s="259"/>
      <c r="I1131" s="292"/>
      <c r="J1131" s="292"/>
      <c r="K1131" s="292"/>
      <c r="L1131" s="292"/>
      <c r="M1131" s="292"/>
      <c r="N1131" s="292"/>
      <c r="O1131" s="292"/>
      <c r="P1131" s="292"/>
      <c r="Q1131" s="292"/>
      <c r="R1131" s="292"/>
      <c r="S1131" s="292"/>
      <c r="T1131" s="292"/>
      <c r="U1131" s="292"/>
      <c r="V1131" s="292"/>
      <c r="W1131" s="292"/>
      <c r="X1131" s="292"/>
      <c r="Y1131" s="292"/>
      <c r="Z1131" s="292"/>
      <c r="AA1131" s="292"/>
      <c r="AB1131" s="292"/>
      <c r="AC1131" s="292"/>
      <c r="AD1131" s="292"/>
      <c r="AE1131" s="292"/>
      <c r="AF1131" s="292"/>
      <c r="AG1131" s="292"/>
      <c r="AH1131" s="292"/>
      <c r="AI1131" s="292"/>
      <c r="AJ1131" s="292"/>
      <c r="AK1131" s="292"/>
      <c r="AL1131" s="292"/>
      <c r="AM1131" s="292"/>
      <c r="AN1131" s="292"/>
      <c r="AO1131" s="292"/>
      <c r="AP1131" s="292"/>
      <c r="AQ1131" s="292"/>
      <c r="AR1131" s="292"/>
      <c r="AS1131" s="292"/>
      <c r="AT1131" s="292"/>
      <c r="AU1131" s="292"/>
      <c r="AV1131" s="292"/>
      <c r="AW1131" s="292"/>
      <c r="AX1131" s="292"/>
      <c r="AY1131" s="292"/>
      <c r="AZ1131" s="292"/>
      <c r="BA1131" s="292"/>
      <c r="BB1131" s="292"/>
      <c r="BC1131" s="292"/>
      <c r="BD1131" s="292"/>
      <c r="BE1131" s="292"/>
      <c r="BF1131" s="292"/>
      <c r="BG1131" s="292"/>
      <c r="BH1131" s="292"/>
      <c r="BI1131" s="292"/>
      <c r="BJ1131" s="292"/>
      <c r="BK1131" s="292"/>
      <c r="BL1131" s="308"/>
      <c r="BM1131" s="665"/>
      <c r="BN1131" s="308"/>
    </row>
    <row r="1132" spans="1:66" s="1" customFormat="1" ht="5.45" customHeight="1" thickBot="1">
      <c r="A1132" s="640"/>
      <c r="B1132" s="641"/>
      <c r="C1132" s="360"/>
      <c r="D1132" s="261"/>
      <c r="E1132" s="360"/>
      <c r="F1132" s="261"/>
      <c r="G1132" s="1162"/>
      <c r="H1132" s="91"/>
      <c r="I1132" s="16"/>
      <c r="J1132" s="16"/>
      <c r="K1132" s="32"/>
      <c r="L1132" s="16"/>
      <c r="M1132" s="16"/>
      <c r="N1132" s="16"/>
      <c r="R1132" s="262"/>
      <c r="S1132" s="262"/>
      <c r="T1132" s="262"/>
      <c r="U1132" s="262"/>
      <c r="V1132" s="262"/>
      <c r="W1132" s="262"/>
      <c r="X1132" s="262"/>
      <c r="Y1132" s="262"/>
      <c r="Z1132" s="262"/>
      <c r="AA1132" s="262"/>
      <c r="AB1132" s="262"/>
      <c r="AC1132" s="262"/>
      <c r="AD1132" s="262"/>
      <c r="AE1132" s="20"/>
      <c r="AF1132" s="20"/>
      <c r="AG1132" s="20"/>
      <c r="AH1132" s="20"/>
      <c r="BM1132"/>
    </row>
    <row r="1133" spans="1:66" s="1" customFormat="1" ht="14.25" customHeight="1" thickTop="1">
      <c r="A1133" s="642" t="s">
        <v>30</v>
      </c>
      <c r="B1133" s="653"/>
      <c r="C1133" s="1135" t="s">
        <v>232</v>
      </c>
      <c r="D1133" s="1137" t="str">
        <f>+D1058</f>
        <v>Program Name</v>
      </c>
      <c r="E1133" s="1138"/>
      <c r="F1133" s="1138"/>
      <c r="G1133" s="1138"/>
      <c r="H1133" s="1139"/>
      <c r="I1133" s="1137" t="str">
        <f>+I1058</f>
        <v>Program Name</v>
      </c>
      <c r="J1133" s="1138"/>
      <c r="K1133" s="1138"/>
      <c r="L1133" s="1138"/>
      <c r="M1133" s="1139"/>
      <c r="N1133" s="1137" t="str">
        <f>+N1058</f>
        <v>Program Name</v>
      </c>
      <c r="O1133" s="1138"/>
      <c r="P1133" s="1138"/>
      <c r="Q1133" s="1138"/>
      <c r="R1133" s="1139"/>
      <c r="S1133" s="1137" t="str">
        <f>+S1058</f>
        <v>Program Name</v>
      </c>
      <c r="T1133" s="1138"/>
      <c r="U1133" s="1138"/>
      <c r="V1133" s="1138"/>
      <c r="W1133" s="1139"/>
      <c r="X1133" s="1137" t="str">
        <f>+X1058</f>
        <v>Program Name</v>
      </c>
      <c r="Y1133" s="1138"/>
      <c r="Z1133" s="1138"/>
      <c r="AA1133" s="1138"/>
      <c r="AB1133" s="1139"/>
      <c r="AC1133" s="1137" t="str">
        <f>+AC1058</f>
        <v>Program Name</v>
      </c>
      <c r="AD1133" s="1138"/>
      <c r="AE1133" s="1138"/>
      <c r="AF1133" s="1138"/>
      <c r="AG1133" s="1139"/>
      <c r="AH1133" s="1137" t="str">
        <f>+AH1058</f>
        <v>Program Name</v>
      </c>
      <c r="AI1133" s="1138"/>
      <c r="AJ1133" s="1138"/>
      <c r="AK1133" s="1138"/>
      <c r="AL1133" s="1139"/>
      <c r="AM1133" s="1137" t="str">
        <f>+AM1058</f>
        <v>Program Name</v>
      </c>
      <c r="AN1133" s="1138"/>
      <c r="AO1133" s="1138"/>
      <c r="AP1133" s="1138"/>
      <c r="AQ1133" s="1139"/>
      <c r="AR1133" s="1137" t="str">
        <f>+AR1058</f>
        <v>Program Name</v>
      </c>
      <c r="AS1133" s="1138"/>
      <c r="AT1133" s="1138"/>
      <c r="AU1133" s="1138"/>
      <c r="AV1133" s="1139"/>
      <c r="AW1133" s="1137" t="str">
        <f>+AW1058</f>
        <v>Program Name</v>
      </c>
      <c r="AX1133" s="1138"/>
      <c r="AY1133" s="1138"/>
      <c r="AZ1133" s="1138"/>
      <c r="BA1133" s="1139"/>
      <c r="BB1133" s="1137" t="str">
        <f>+BB1058</f>
        <v>Program Name</v>
      </c>
      <c r="BC1133" s="1138"/>
      <c r="BD1133" s="1138"/>
      <c r="BE1133" s="1138"/>
      <c r="BF1133" s="1139"/>
      <c r="BG1133" s="1137" t="str">
        <f>+BG1058</f>
        <v>Program Name</v>
      </c>
      <c r="BH1133" s="1138"/>
      <c r="BI1133" s="1138"/>
      <c r="BJ1133" s="1138"/>
      <c r="BK1133" s="1139"/>
      <c r="BL1133" s="31"/>
      <c r="BM1133" s="232" t="s">
        <v>33</v>
      </c>
    </row>
    <row r="1134" spans="1:66" s="1" customFormat="1" ht="13.5">
      <c r="A1134" s="644" t="s">
        <v>31</v>
      </c>
      <c r="B1134" s="654"/>
      <c r="C1134" s="1136"/>
      <c r="D1134" s="1146" t="str">
        <f>+D1059</f>
        <v>Funding Source</v>
      </c>
      <c r="E1134" s="1147"/>
      <c r="F1134" s="1147"/>
      <c r="G1134" s="1147"/>
      <c r="H1134" s="1148"/>
      <c r="I1134" s="1146" t="str">
        <f>+I1059</f>
        <v>Funding Source</v>
      </c>
      <c r="J1134" s="1147"/>
      <c r="K1134" s="1147"/>
      <c r="L1134" s="1147"/>
      <c r="M1134" s="1148"/>
      <c r="N1134" s="1146" t="str">
        <f>+N1059</f>
        <v>Funding Source</v>
      </c>
      <c r="O1134" s="1147"/>
      <c r="P1134" s="1147"/>
      <c r="Q1134" s="1147"/>
      <c r="R1134" s="1148"/>
      <c r="S1134" s="1146" t="str">
        <f>+S1059</f>
        <v>Funding Source</v>
      </c>
      <c r="T1134" s="1147"/>
      <c r="U1134" s="1147"/>
      <c r="V1134" s="1147"/>
      <c r="W1134" s="1148"/>
      <c r="X1134" s="1146" t="str">
        <f>+X1059</f>
        <v>Funding Source</v>
      </c>
      <c r="Y1134" s="1147"/>
      <c r="Z1134" s="1147"/>
      <c r="AA1134" s="1147"/>
      <c r="AB1134" s="1148"/>
      <c r="AC1134" s="1146" t="str">
        <f>+AC1059</f>
        <v>Funding Source</v>
      </c>
      <c r="AD1134" s="1147"/>
      <c r="AE1134" s="1147"/>
      <c r="AF1134" s="1147"/>
      <c r="AG1134" s="1148"/>
      <c r="AH1134" s="1146" t="str">
        <f>+AH1059</f>
        <v>Funding Source</v>
      </c>
      <c r="AI1134" s="1147"/>
      <c r="AJ1134" s="1147"/>
      <c r="AK1134" s="1147"/>
      <c r="AL1134" s="1148"/>
      <c r="AM1134" s="1146" t="str">
        <f>+AM1059</f>
        <v>Funding Source</v>
      </c>
      <c r="AN1134" s="1147"/>
      <c r="AO1134" s="1147"/>
      <c r="AP1134" s="1147"/>
      <c r="AQ1134" s="1148"/>
      <c r="AR1134" s="1146" t="str">
        <f>+AR1059</f>
        <v>Funding Source</v>
      </c>
      <c r="AS1134" s="1147"/>
      <c r="AT1134" s="1147"/>
      <c r="AU1134" s="1147"/>
      <c r="AV1134" s="1148"/>
      <c r="AW1134" s="1146" t="str">
        <f>+AW1059</f>
        <v>Funding Source</v>
      </c>
      <c r="AX1134" s="1147"/>
      <c r="AY1134" s="1147"/>
      <c r="AZ1134" s="1147"/>
      <c r="BA1134" s="1148"/>
      <c r="BB1134" s="1146" t="str">
        <f>+BB1059</f>
        <v>Funding Source</v>
      </c>
      <c r="BC1134" s="1147"/>
      <c r="BD1134" s="1147"/>
      <c r="BE1134" s="1147"/>
      <c r="BF1134" s="1148"/>
      <c r="BG1134" s="1146" t="str">
        <f>+BG1059</f>
        <v>Funding Source</v>
      </c>
      <c r="BH1134" s="1147"/>
      <c r="BI1134" s="1147"/>
      <c r="BJ1134" s="1147"/>
      <c r="BK1134" s="1148"/>
      <c r="BL1134" s="31"/>
      <c r="BM1134" s="233"/>
    </row>
    <row r="1135" spans="1:66" s="30" customFormat="1" ht="21.6" customHeight="1">
      <c r="A1135" s="646"/>
      <c r="B1135" s="655"/>
      <c r="C1135" s="669" t="s">
        <v>233</v>
      </c>
      <c r="D1135" s="329" t="s">
        <v>67</v>
      </c>
      <c r="E1135" s="1010" t="s">
        <v>68</v>
      </c>
      <c r="F1135" s="330" t="s">
        <v>69</v>
      </c>
      <c r="G1135" s="331" t="s">
        <v>70</v>
      </c>
      <c r="H1135" s="332" t="s">
        <v>71</v>
      </c>
      <c r="I1135" s="329" t="s">
        <v>67</v>
      </c>
      <c r="J1135" s="1010" t="s">
        <v>68</v>
      </c>
      <c r="K1135" s="330" t="s">
        <v>69</v>
      </c>
      <c r="L1135" s="331" t="s">
        <v>70</v>
      </c>
      <c r="M1135" s="333" t="s">
        <v>71</v>
      </c>
      <c r="N1135" s="329" t="s">
        <v>67</v>
      </c>
      <c r="O1135" s="1010" t="s">
        <v>68</v>
      </c>
      <c r="P1135" s="330" t="s">
        <v>69</v>
      </c>
      <c r="Q1135" s="331" t="s">
        <v>70</v>
      </c>
      <c r="R1135" s="333" t="s">
        <v>71</v>
      </c>
      <c r="S1135" s="329" t="s">
        <v>67</v>
      </c>
      <c r="T1135" s="1010" t="s">
        <v>68</v>
      </c>
      <c r="U1135" s="330" t="s">
        <v>69</v>
      </c>
      <c r="V1135" s="331" t="s">
        <v>70</v>
      </c>
      <c r="W1135" s="333" t="s">
        <v>71</v>
      </c>
      <c r="X1135" s="329" t="s">
        <v>67</v>
      </c>
      <c r="Y1135" s="1010" t="s">
        <v>68</v>
      </c>
      <c r="Z1135" s="330" t="s">
        <v>69</v>
      </c>
      <c r="AA1135" s="331" t="s">
        <v>70</v>
      </c>
      <c r="AB1135" s="333" t="s">
        <v>71</v>
      </c>
      <c r="AC1135" s="329" t="s">
        <v>67</v>
      </c>
      <c r="AD1135" s="1010" t="s">
        <v>68</v>
      </c>
      <c r="AE1135" s="330" t="s">
        <v>69</v>
      </c>
      <c r="AF1135" s="331" t="s">
        <v>70</v>
      </c>
      <c r="AG1135" s="333" t="s">
        <v>71</v>
      </c>
      <c r="AH1135" s="329" t="s">
        <v>67</v>
      </c>
      <c r="AI1135" s="1010" t="s">
        <v>68</v>
      </c>
      <c r="AJ1135" s="330" t="s">
        <v>69</v>
      </c>
      <c r="AK1135" s="331" t="s">
        <v>70</v>
      </c>
      <c r="AL1135" s="333" t="s">
        <v>71</v>
      </c>
      <c r="AM1135" s="329" t="s">
        <v>67</v>
      </c>
      <c r="AN1135" s="1010" t="s">
        <v>68</v>
      </c>
      <c r="AO1135" s="330" t="s">
        <v>69</v>
      </c>
      <c r="AP1135" s="331" t="s">
        <v>70</v>
      </c>
      <c r="AQ1135" s="333" t="s">
        <v>71</v>
      </c>
      <c r="AR1135" s="329" t="s">
        <v>67</v>
      </c>
      <c r="AS1135" s="1010" t="s">
        <v>68</v>
      </c>
      <c r="AT1135" s="330" t="s">
        <v>69</v>
      </c>
      <c r="AU1135" s="331" t="s">
        <v>70</v>
      </c>
      <c r="AV1135" s="333" t="s">
        <v>71</v>
      </c>
      <c r="AW1135" s="329" t="s">
        <v>67</v>
      </c>
      <c r="AX1135" s="1010" t="s">
        <v>68</v>
      </c>
      <c r="AY1135" s="330" t="s">
        <v>69</v>
      </c>
      <c r="AZ1135" s="331" t="s">
        <v>70</v>
      </c>
      <c r="BA1135" s="333" t="s">
        <v>71</v>
      </c>
      <c r="BB1135" s="329" t="s">
        <v>67</v>
      </c>
      <c r="BC1135" s="1010" t="s">
        <v>68</v>
      </c>
      <c r="BD1135" s="330" t="s">
        <v>69</v>
      </c>
      <c r="BE1135" s="331" t="s">
        <v>70</v>
      </c>
      <c r="BF1135" s="333" t="s">
        <v>71</v>
      </c>
      <c r="BG1135" s="329" t="s">
        <v>67</v>
      </c>
      <c r="BH1135" s="1010" t="s">
        <v>68</v>
      </c>
      <c r="BI1135" s="330" t="s">
        <v>69</v>
      </c>
      <c r="BJ1135" s="331" t="s">
        <v>70</v>
      </c>
      <c r="BK1135" s="333" t="s">
        <v>71</v>
      </c>
      <c r="BM1135" s="334" t="s">
        <v>68</v>
      </c>
    </row>
    <row r="1136" spans="1:66" s="30" customFormat="1" ht="12.75">
      <c r="A1136" s="399">
        <v>1</v>
      </c>
      <c r="B1136" s="648" t="str">
        <f>$B$11</f>
        <v>Salaries</v>
      </c>
      <c r="C1136" s="555">
        <f>+E1136+J1136+O1136+T1136+Y1136+AD1136+AI1136+AN1136+AS1136+AX1136+BC1136+BH1136</f>
        <v>0</v>
      </c>
      <c r="D1136" s="1028">
        <f t="shared" ref="D1136:D1182" si="2564">D1061</f>
        <v>0</v>
      </c>
      <c r="E1136" s="570"/>
      <c r="F1136" s="391">
        <f>+F1061+E1136</f>
        <v>0</v>
      </c>
      <c r="G1136" s="386">
        <f>D1136-F1136</f>
        <v>0</v>
      </c>
      <c r="H1136" s="365" t="str">
        <f>IF(D1136=0,"    ",F1136/D1136)</f>
        <v xml:space="preserve">    </v>
      </c>
      <c r="I1136" s="667">
        <f t="shared" ref="I1136:I1182" si="2565">I1061</f>
        <v>0</v>
      </c>
      <c r="J1136" s="570"/>
      <c r="K1136" s="391">
        <f>+K1061+J1136</f>
        <v>0</v>
      </c>
      <c r="L1136" s="386">
        <f>I1136-K1136</f>
        <v>0</v>
      </c>
      <c r="M1136" s="365" t="str">
        <f>IF(I1136=0,"    ",K1136/I1136)</f>
        <v xml:space="preserve">    </v>
      </c>
      <c r="N1136" s="667">
        <f t="shared" ref="N1136:N1182" si="2566">N1061</f>
        <v>0</v>
      </c>
      <c r="O1136" s="570"/>
      <c r="P1136" s="391">
        <f>+P1061+O1136</f>
        <v>0</v>
      </c>
      <c r="Q1136" s="386">
        <f>N1136-P1136</f>
        <v>0</v>
      </c>
      <c r="R1136" s="365" t="str">
        <f>IF(N1136=0,"    ",P1136/N1136)</f>
        <v xml:space="preserve">    </v>
      </c>
      <c r="S1136" s="667">
        <f t="shared" ref="S1136:S1182" si="2567">S1061</f>
        <v>0</v>
      </c>
      <c r="T1136" s="570"/>
      <c r="U1136" s="391">
        <f>+U1061+T1136</f>
        <v>0</v>
      </c>
      <c r="V1136" s="386">
        <f>S1136-U1136</f>
        <v>0</v>
      </c>
      <c r="W1136" s="365" t="str">
        <f>IF(S1136=0,"    ",U1136/S1136)</f>
        <v xml:space="preserve">    </v>
      </c>
      <c r="X1136" s="667">
        <f t="shared" ref="X1136:X1182" si="2568">X1061</f>
        <v>0</v>
      </c>
      <c r="Y1136" s="570"/>
      <c r="Z1136" s="391">
        <f>+Z1061+Y1136</f>
        <v>0</v>
      </c>
      <c r="AA1136" s="386">
        <f>X1136-Z1136</f>
        <v>0</v>
      </c>
      <c r="AB1136" s="365" t="str">
        <f>IF(X1136=0,"    ",Z1136/X1136)</f>
        <v xml:space="preserve">    </v>
      </c>
      <c r="AC1136" s="667">
        <f t="shared" ref="AC1136:AC1182" si="2569">AC1061</f>
        <v>0</v>
      </c>
      <c r="AD1136" s="570"/>
      <c r="AE1136" s="391">
        <f>+AE1061+AD1136</f>
        <v>0</v>
      </c>
      <c r="AF1136" s="386">
        <f>AC1136-AE1136</f>
        <v>0</v>
      </c>
      <c r="AG1136" s="365" t="str">
        <f>IF(AC1136=0,"    ",AE1136/AC1136)</f>
        <v xml:space="preserve">    </v>
      </c>
      <c r="AH1136" s="667">
        <f t="shared" ref="AH1136:AH1182" si="2570">AH1061</f>
        <v>0</v>
      </c>
      <c r="AI1136" s="570"/>
      <c r="AJ1136" s="391">
        <f>+AJ1061+AI1136</f>
        <v>0</v>
      </c>
      <c r="AK1136" s="386">
        <f>AH1136-AJ1136</f>
        <v>0</v>
      </c>
      <c r="AL1136" s="365" t="str">
        <f>IF(AH1136=0,"    ",AJ1136/AH1136)</f>
        <v xml:space="preserve">    </v>
      </c>
      <c r="AM1136" s="667">
        <f t="shared" ref="AM1136:AM1182" si="2571">AM1061</f>
        <v>0</v>
      </c>
      <c r="AN1136" s="570"/>
      <c r="AO1136" s="391">
        <f>+AO1061+AN1136</f>
        <v>0</v>
      </c>
      <c r="AP1136" s="386">
        <f>AM1136-AO1136</f>
        <v>0</v>
      </c>
      <c r="AQ1136" s="365" t="str">
        <f>IF(AM1136=0,"    ",AO1136/AM1136)</f>
        <v xml:space="preserve">    </v>
      </c>
      <c r="AR1136" s="667">
        <f t="shared" ref="AR1136:AR1182" si="2572">AR1061</f>
        <v>0</v>
      </c>
      <c r="AS1136" s="570"/>
      <c r="AT1136" s="391">
        <f>+AT1061+AS1136</f>
        <v>0</v>
      </c>
      <c r="AU1136" s="386">
        <f>AR1136-AT1136</f>
        <v>0</v>
      </c>
      <c r="AV1136" s="365" t="str">
        <f>IF(AR1136=0,"    ",AT1136/AR1136)</f>
        <v xml:space="preserve">    </v>
      </c>
      <c r="AW1136" s="667">
        <f t="shared" ref="AW1136:AW1182" si="2573">AW1061</f>
        <v>0</v>
      </c>
      <c r="AX1136" s="570"/>
      <c r="AY1136" s="391">
        <f>+AY1061+AX1136</f>
        <v>0</v>
      </c>
      <c r="AZ1136" s="386">
        <f>AW1136-AY1136</f>
        <v>0</v>
      </c>
      <c r="BA1136" s="365" t="str">
        <f>IF(AW1136=0,"    ",AY1136/AW1136)</f>
        <v xml:space="preserve">    </v>
      </c>
      <c r="BB1136" s="667">
        <f t="shared" ref="BB1136:BB1182" si="2574">BB1061</f>
        <v>0</v>
      </c>
      <c r="BC1136" s="570"/>
      <c r="BD1136" s="391">
        <f>+BD1061+BC1136</f>
        <v>0</v>
      </c>
      <c r="BE1136" s="386">
        <f>BB1136-BD1136</f>
        <v>0</v>
      </c>
      <c r="BF1136" s="365" t="str">
        <f>IF(BB1136=0,"    ",BD1136/BB1136)</f>
        <v xml:space="preserve">    </v>
      </c>
      <c r="BG1136" s="667">
        <f t="shared" ref="BG1136:BG1182" si="2575">BG1061</f>
        <v>0</v>
      </c>
      <c r="BH1136" s="570"/>
      <c r="BI1136" s="391">
        <f>+BI1061+BH1136</f>
        <v>0</v>
      </c>
      <c r="BJ1136" s="386">
        <f>BG1136-BI1136</f>
        <v>0</v>
      </c>
      <c r="BK1136" s="365" t="str">
        <f>IF(BG1136=0,"    ",BI1136/BG1136)</f>
        <v xml:space="preserve">    </v>
      </c>
      <c r="BL1136" s="395"/>
      <c r="BM1136" s="383">
        <f t="shared" ref="BM1136:BM1194" si="2576">E1136+J1136+O1136+T1136+Y1136+AD1136+AI1136+AN1136+AS1136+AX1136+BC1136+BH1136</f>
        <v>0</v>
      </c>
    </row>
    <row r="1137" spans="1:66" s="30" customFormat="1" ht="12.75">
      <c r="A1137" s="399">
        <v>2</v>
      </c>
      <c r="B1137" s="648" t="str">
        <f>$B$12</f>
        <v>Employee Benefits</v>
      </c>
      <c r="C1137" s="556">
        <f t="shared" ref="C1137:C1184" si="2577">+E1137+J1137+O1137+T1137+Y1137+AD1137+AI1137+AN1137+AS1137+AX1137+BC1137+BH1137</f>
        <v>0</v>
      </c>
      <c r="D1137" s="1029">
        <f t="shared" si="2564"/>
        <v>0</v>
      </c>
      <c r="E1137" s="570"/>
      <c r="F1137" s="391">
        <f>+F1062+E1137</f>
        <v>0</v>
      </c>
      <c r="G1137" s="386">
        <f>D1137-F1137</f>
        <v>0</v>
      </c>
      <c r="H1137" s="366" t="str">
        <f>IF(D1137=0,"    ",F1137/D1137)</f>
        <v xml:space="preserve">    </v>
      </c>
      <c r="I1137" s="668">
        <f t="shared" si="2565"/>
        <v>0</v>
      </c>
      <c r="J1137" s="570"/>
      <c r="K1137" s="391">
        <f>+K1062+J1137</f>
        <v>0</v>
      </c>
      <c r="L1137" s="386">
        <f>I1137-K1137</f>
        <v>0</v>
      </c>
      <c r="M1137" s="366" t="str">
        <f>IF(I1137=0,"    ",K1137/I1137)</f>
        <v xml:space="preserve">    </v>
      </c>
      <c r="N1137" s="668">
        <f t="shared" si="2566"/>
        <v>0</v>
      </c>
      <c r="O1137" s="570"/>
      <c r="P1137" s="391">
        <f>+P1062+O1137</f>
        <v>0</v>
      </c>
      <c r="Q1137" s="386">
        <f>N1137-P1137</f>
        <v>0</v>
      </c>
      <c r="R1137" s="366" t="str">
        <f>IF(N1137=0,"    ",P1137/N1137)</f>
        <v xml:space="preserve">    </v>
      </c>
      <c r="S1137" s="668">
        <f t="shared" si="2567"/>
        <v>0</v>
      </c>
      <c r="T1137" s="570"/>
      <c r="U1137" s="391">
        <f>+U1062+T1137</f>
        <v>0</v>
      </c>
      <c r="V1137" s="386">
        <f>S1137-U1137</f>
        <v>0</v>
      </c>
      <c r="W1137" s="366" t="str">
        <f>IF(S1137=0,"    ",U1137/S1137)</f>
        <v xml:space="preserve">    </v>
      </c>
      <c r="X1137" s="668">
        <f t="shared" si="2568"/>
        <v>0</v>
      </c>
      <c r="Y1137" s="570"/>
      <c r="Z1137" s="391">
        <f>+Z1062+Y1137</f>
        <v>0</v>
      </c>
      <c r="AA1137" s="386">
        <f>X1137-Z1137</f>
        <v>0</v>
      </c>
      <c r="AB1137" s="366" t="str">
        <f>IF(X1137=0,"    ",Z1137/X1137)</f>
        <v xml:space="preserve">    </v>
      </c>
      <c r="AC1137" s="668">
        <f t="shared" si="2569"/>
        <v>0</v>
      </c>
      <c r="AD1137" s="570"/>
      <c r="AE1137" s="391">
        <f>+AE1062+AD1137</f>
        <v>0</v>
      </c>
      <c r="AF1137" s="386">
        <f>AC1137-AE1137</f>
        <v>0</v>
      </c>
      <c r="AG1137" s="366" t="str">
        <f>IF(AC1137=0,"    ",AE1137/AC1137)</f>
        <v xml:space="preserve">    </v>
      </c>
      <c r="AH1137" s="668">
        <f t="shared" si="2570"/>
        <v>0</v>
      </c>
      <c r="AI1137" s="570"/>
      <c r="AJ1137" s="391">
        <f>+AJ1062+AI1137</f>
        <v>0</v>
      </c>
      <c r="AK1137" s="386">
        <f>AH1137-AJ1137</f>
        <v>0</v>
      </c>
      <c r="AL1137" s="366" t="str">
        <f>IF(AH1137=0,"    ",AJ1137/AH1137)</f>
        <v xml:space="preserve">    </v>
      </c>
      <c r="AM1137" s="668">
        <f t="shared" si="2571"/>
        <v>0</v>
      </c>
      <c r="AN1137" s="570"/>
      <c r="AO1137" s="391">
        <f>+AO1062+AN1137</f>
        <v>0</v>
      </c>
      <c r="AP1137" s="386">
        <f>AM1137-AO1137</f>
        <v>0</v>
      </c>
      <c r="AQ1137" s="366" t="str">
        <f>IF(AM1137=0,"    ",AO1137/AM1137)</f>
        <v xml:space="preserve">    </v>
      </c>
      <c r="AR1137" s="668">
        <f t="shared" si="2572"/>
        <v>0</v>
      </c>
      <c r="AS1137" s="570"/>
      <c r="AT1137" s="391">
        <f>+AT1062+AS1137</f>
        <v>0</v>
      </c>
      <c r="AU1137" s="386">
        <f>AR1137-AT1137</f>
        <v>0</v>
      </c>
      <c r="AV1137" s="366" t="str">
        <f>IF(AR1137=0,"    ",AT1137/AR1137)</f>
        <v xml:space="preserve">    </v>
      </c>
      <c r="AW1137" s="668">
        <f t="shared" si="2573"/>
        <v>0</v>
      </c>
      <c r="AX1137" s="570"/>
      <c r="AY1137" s="391">
        <f>+AY1062+AX1137</f>
        <v>0</v>
      </c>
      <c r="AZ1137" s="386">
        <f>AW1137-AY1137</f>
        <v>0</v>
      </c>
      <c r="BA1137" s="366" t="str">
        <f>IF(AW1137=0,"    ",AY1137/AW1137)</f>
        <v xml:space="preserve">    </v>
      </c>
      <c r="BB1137" s="668">
        <f t="shared" si="2574"/>
        <v>0</v>
      </c>
      <c r="BC1137" s="570"/>
      <c r="BD1137" s="391">
        <f>+BD1062+BC1137</f>
        <v>0</v>
      </c>
      <c r="BE1137" s="386">
        <f>BB1137-BD1137</f>
        <v>0</v>
      </c>
      <c r="BF1137" s="366" t="str">
        <f>IF(BB1137=0,"    ",BD1137/BB1137)</f>
        <v xml:space="preserve">    </v>
      </c>
      <c r="BG1137" s="668">
        <f t="shared" si="2575"/>
        <v>0</v>
      </c>
      <c r="BH1137" s="570"/>
      <c r="BI1137" s="391">
        <f>+BI1062+BH1137</f>
        <v>0</v>
      </c>
      <c r="BJ1137" s="386">
        <f>BG1137-BI1137</f>
        <v>0</v>
      </c>
      <c r="BK1137" s="366" t="str">
        <f>IF(BG1137=0,"    ",BI1137/BG1137)</f>
        <v xml:space="preserve">    </v>
      </c>
      <c r="BL1137" s="395"/>
      <c r="BM1137" s="383">
        <f t="shared" si="2576"/>
        <v>0</v>
      </c>
    </row>
    <row r="1138" spans="1:66" s="30" customFormat="1" ht="12.75">
      <c r="A1138" s="399">
        <v>3</v>
      </c>
      <c r="B1138" s="890" t="str">
        <f>B1063</f>
        <v>Salaries &amp; Benefits Total</v>
      </c>
      <c r="C1138" s="891">
        <f t="shared" si="2577"/>
        <v>0</v>
      </c>
      <c r="D1138" s="845">
        <f t="shared" ref="D1138" si="2578">SUM(D1136:D1137)</f>
        <v>0</v>
      </c>
      <c r="E1138" s="845">
        <f t="shared" ref="E1138" si="2579">SUM(E1136:E1137)</f>
        <v>0</v>
      </c>
      <c r="F1138" s="873">
        <f t="shared" ref="F1138:G1138" si="2580">SUM(F1136:F1137)</f>
        <v>0</v>
      </c>
      <c r="G1138" s="873">
        <f t="shared" si="2580"/>
        <v>0</v>
      </c>
      <c r="H1138" s="874" t="str">
        <f>IF(D1138=0,"    ",F1138/D1138)</f>
        <v xml:space="preserve">    </v>
      </c>
      <c r="I1138" s="845">
        <f t="shared" ref="I1138" si="2581">SUM(I1136:I1137)</f>
        <v>0</v>
      </c>
      <c r="J1138" s="845">
        <f t="shared" ref="J1138:L1138" si="2582">SUM(J1136:J1137)</f>
        <v>0</v>
      </c>
      <c r="K1138" s="876">
        <f t="shared" si="2582"/>
        <v>0</v>
      </c>
      <c r="L1138" s="876">
        <f t="shared" si="2582"/>
        <v>0</v>
      </c>
      <c r="M1138" s="874" t="str">
        <f>IF(I1138=0,"    ",K1138/I1138)</f>
        <v xml:space="preserve">    </v>
      </c>
      <c r="N1138" s="845">
        <f t="shared" ref="N1138" si="2583">SUM(N1136:N1137)</f>
        <v>0</v>
      </c>
      <c r="O1138" s="845">
        <f t="shared" ref="O1138:Q1138" si="2584">SUM(O1136:O1137)</f>
        <v>0</v>
      </c>
      <c r="P1138" s="876">
        <f t="shared" si="2584"/>
        <v>0</v>
      </c>
      <c r="Q1138" s="876">
        <f t="shared" si="2584"/>
        <v>0</v>
      </c>
      <c r="R1138" s="874" t="str">
        <f>IF(N1138=0,"    ",P1138/N1138)</f>
        <v xml:space="preserve">    </v>
      </c>
      <c r="S1138" s="845">
        <f t="shared" ref="S1138" si="2585">SUM(S1136:S1137)</f>
        <v>0</v>
      </c>
      <c r="T1138" s="845">
        <f t="shared" ref="T1138:V1138" si="2586">SUM(T1136:T1137)</f>
        <v>0</v>
      </c>
      <c r="U1138" s="876">
        <f t="shared" si="2586"/>
        <v>0</v>
      </c>
      <c r="V1138" s="876">
        <f t="shared" si="2586"/>
        <v>0</v>
      </c>
      <c r="W1138" s="874" t="str">
        <f>IF(S1138=0,"    ",U1138/S1138)</f>
        <v xml:space="preserve">    </v>
      </c>
      <c r="X1138" s="845">
        <f t="shared" ref="X1138" si="2587">SUM(X1136:X1137)</f>
        <v>0</v>
      </c>
      <c r="Y1138" s="845">
        <f t="shared" ref="Y1138:AA1138" si="2588">SUM(Y1136:Y1137)</f>
        <v>0</v>
      </c>
      <c r="Z1138" s="876">
        <f t="shared" si="2588"/>
        <v>0</v>
      </c>
      <c r="AA1138" s="876">
        <f t="shared" si="2588"/>
        <v>0</v>
      </c>
      <c r="AB1138" s="874" t="str">
        <f>IF(X1138=0,"    ",Z1138/X1138)</f>
        <v xml:space="preserve">    </v>
      </c>
      <c r="AC1138" s="845">
        <f t="shared" ref="AC1138" si="2589">SUM(AC1136:AC1137)</f>
        <v>0</v>
      </c>
      <c r="AD1138" s="845">
        <f t="shared" ref="AD1138:AF1138" si="2590">SUM(AD1136:AD1137)</f>
        <v>0</v>
      </c>
      <c r="AE1138" s="876">
        <f t="shared" si="2590"/>
        <v>0</v>
      </c>
      <c r="AF1138" s="876">
        <f t="shared" si="2590"/>
        <v>0</v>
      </c>
      <c r="AG1138" s="874" t="str">
        <f>IF(AC1138=0,"    ",AE1138/AC1138)</f>
        <v xml:space="preserve">    </v>
      </c>
      <c r="AH1138" s="845">
        <f t="shared" ref="AH1138" si="2591">SUM(AH1136:AH1137)</f>
        <v>0</v>
      </c>
      <c r="AI1138" s="845">
        <f t="shared" ref="AI1138:AK1138" si="2592">SUM(AI1136:AI1137)</f>
        <v>0</v>
      </c>
      <c r="AJ1138" s="876">
        <f t="shared" si="2592"/>
        <v>0</v>
      </c>
      <c r="AK1138" s="876">
        <f t="shared" si="2592"/>
        <v>0</v>
      </c>
      <c r="AL1138" s="874" t="str">
        <f>IF(AH1138=0,"    ",AJ1138/AH1138)</f>
        <v xml:space="preserve">    </v>
      </c>
      <c r="AM1138" s="845">
        <f t="shared" ref="AM1138" si="2593">SUM(AM1136:AM1137)</f>
        <v>0</v>
      </c>
      <c r="AN1138" s="845">
        <f t="shared" ref="AN1138:AP1138" si="2594">SUM(AN1136:AN1137)</f>
        <v>0</v>
      </c>
      <c r="AO1138" s="876">
        <f t="shared" si="2594"/>
        <v>0</v>
      </c>
      <c r="AP1138" s="876">
        <f t="shared" si="2594"/>
        <v>0</v>
      </c>
      <c r="AQ1138" s="874" t="str">
        <f>IF(AM1138=0,"    ",AO1138/AM1138)</f>
        <v xml:space="preserve">    </v>
      </c>
      <c r="AR1138" s="845">
        <f t="shared" ref="AR1138" si="2595">SUM(AR1136:AR1137)</f>
        <v>0</v>
      </c>
      <c r="AS1138" s="845">
        <f t="shared" ref="AS1138:AU1138" si="2596">SUM(AS1136:AS1137)</f>
        <v>0</v>
      </c>
      <c r="AT1138" s="876">
        <f t="shared" si="2596"/>
        <v>0</v>
      </c>
      <c r="AU1138" s="876">
        <f t="shared" si="2596"/>
        <v>0</v>
      </c>
      <c r="AV1138" s="874" t="str">
        <f>IF(AR1138=0,"    ",AT1138/AR1138)</f>
        <v xml:space="preserve">    </v>
      </c>
      <c r="AW1138" s="845">
        <f t="shared" ref="AW1138" si="2597">SUM(AW1136:AW1137)</f>
        <v>0</v>
      </c>
      <c r="AX1138" s="845">
        <f t="shared" ref="AX1138:AZ1138" si="2598">SUM(AX1136:AX1137)</f>
        <v>0</v>
      </c>
      <c r="AY1138" s="876">
        <f t="shared" si="2598"/>
        <v>0</v>
      </c>
      <c r="AZ1138" s="876">
        <f t="shared" si="2598"/>
        <v>0</v>
      </c>
      <c r="BA1138" s="874" t="str">
        <f>IF(AW1138=0,"    ",AY1138/AW1138)</f>
        <v xml:space="preserve">    </v>
      </c>
      <c r="BB1138" s="845">
        <f t="shared" ref="BB1138" si="2599">SUM(BB1136:BB1137)</f>
        <v>0</v>
      </c>
      <c r="BC1138" s="845">
        <f t="shared" ref="BC1138:BE1138" si="2600">SUM(BC1136:BC1137)</f>
        <v>0</v>
      </c>
      <c r="BD1138" s="876">
        <f t="shared" si="2600"/>
        <v>0</v>
      </c>
      <c r="BE1138" s="876">
        <f t="shared" si="2600"/>
        <v>0</v>
      </c>
      <c r="BF1138" s="874" t="str">
        <f>IF(BB1138=0,"    ",BD1138/BB1138)</f>
        <v xml:space="preserve">    </v>
      </c>
      <c r="BG1138" s="845">
        <f t="shared" ref="BG1138" si="2601">SUM(BG1136:BG1137)</f>
        <v>0</v>
      </c>
      <c r="BH1138" s="845">
        <f t="shared" ref="BH1138:BJ1138" si="2602">SUM(BH1136:BH1137)</f>
        <v>0</v>
      </c>
      <c r="BI1138" s="876">
        <f t="shared" si="2602"/>
        <v>0</v>
      </c>
      <c r="BJ1138" s="876">
        <f t="shared" si="2602"/>
        <v>0</v>
      </c>
      <c r="BK1138" s="874" t="str">
        <f>IF(BG1138=0,"    ",BI1138/BG1138)</f>
        <v xml:space="preserve">    </v>
      </c>
      <c r="BL1138" s="395"/>
      <c r="BM1138" s="383">
        <f t="shared" si="2576"/>
        <v>0</v>
      </c>
    </row>
    <row r="1139" spans="1:66" s="5" customFormat="1" ht="12.75">
      <c r="A1139" s="633">
        <v>4</v>
      </c>
      <c r="B1139" s="401" t="str">
        <f>B1064</f>
        <v>*Consultants (from Supplemental B)</v>
      </c>
      <c r="C1139" s="371">
        <f t="shared" si="2577"/>
        <v>0</v>
      </c>
      <c r="D1139" s="659">
        <f t="shared" si="2564"/>
        <v>0</v>
      </c>
      <c r="E1139" s="570"/>
      <c r="F1139" s="391">
        <f t="shared" ref="F1139:F1179" si="2603">+F1064+E1139</f>
        <v>0</v>
      </c>
      <c r="G1139" s="386">
        <f t="shared" ref="G1139:G1184" si="2604">D1139-F1139</f>
        <v>0</v>
      </c>
      <c r="H1139" s="366" t="str">
        <f>IF(D1139=0,"    ",F1139/D1139)</f>
        <v xml:space="preserve">    </v>
      </c>
      <c r="I1139" s="849">
        <f t="shared" si="2565"/>
        <v>0</v>
      </c>
      <c r="J1139" s="570"/>
      <c r="K1139" s="391">
        <f t="shared" ref="K1139:K1179" si="2605">+K1064+J1139</f>
        <v>0</v>
      </c>
      <c r="L1139" s="386">
        <f t="shared" ref="L1139:L1184" si="2606">I1139-K1139</f>
        <v>0</v>
      </c>
      <c r="M1139" s="366" t="str">
        <f>IF(I1139=0,"    ",K1139/I1139)</f>
        <v xml:space="preserve">    </v>
      </c>
      <c r="N1139" s="849">
        <f t="shared" si="2566"/>
        <v>0</v>
      </c>
      <c r="O1139" s="570"/>
      <c r="P1139" s="391">
        <f t="shared" ref="P1139:P1179" si="2607">+P1064+O1139</f>
        <v>0</v>
      </c>
      <c r="Q1139" s="386">
        <f t="shared" ref="Q1139:Q1184" si="2608">N1139-P1139</f>
        <v>0</v>
      </c>
      <c r="R1139" s="366" t="str">
        <f>IF(N1139=0,"    ",P1139/N1139)</f>
        <v xml:space="preserve">    </v>
      </c>
      <c r="S1139" s="849">
        <f t="shared" si="2567"/>
        <v>0</v>
      </c>
      <c r="T1139" s="570"/>
      <c r="U1139" s="391">
        <f t="shared" ref="U1139:U1179" si="2609">+U1064+T1139</f>
        <v>0</v>
      </c>
      <c r="V1139" s="386">
        <f t="shared" ref="V1139:V1184" si="2610">S1139-U1139</f>
        <v>0</v>
      </c>
      <c r="W1139" s="366" t="str">
        <f>IF(S1139=0,"    ",U1139/S1139)</f>
        <v xml:space="preserve">    </v>
      </c>
      <c r="X1139" s="849">
        <f t="shared" si="2568"/>
        <v>0</v>
      </c>
      <c r="Y1139" s="570"/>
      <c r="Z1139" s="391">
        <f t="shared" ref="Z1139:Z1179" si="2611">+Z1064+Y1139</f>
        <v>0</v>
      </c>
      <c r="AA1139" s="386">
        <f t="shared" ref="AA1139:AA1184" si="2612">X1139-Z1139</f>
        <v>0</v>
      </c>
      <c r="AB1139" s="366" t="str">
        <f>IF(X1139=0,"    ",Z1139/X1139)</f>
        <v xml:space="preserve">    </v>
      </c>
      <c r="AC1139" s="849">
        <f t="shared" si="2569"/>
        <v>0</v>
      </c>
      <c r="AD1139" s="570"/>
      <c r="AE1139" s="391">
        <f t="shared" ref="AE1139:AE1179" si="2613">+AE1064+AD1139</f>
        <v>0</v>
      </c>
      <c r="AF1139" s="386">
        <f t="shared" ref="AF1139:AF1184" si="2614">AC1139-AE1139</f>
        <v>0</v>
      </c>
      <c r="AG1139" s="366" t="str">
        <f>IF(AC1139=0,"    ",AE1139/AC1139)</f>
        <v xml:space="preserve">    </v>
      </c>
      <c r="AH1139" s="849">
        <f t="shared" si="2570"/>
        <v>0</v>
      </c>
      <c r="AI1139" s="570"/>
      <c r="AJ1139" s="391">
        <f t="shared" ref="AJ1139:AJ1179" si="2615">+AJ1064+AI1139</f>
        <v>0</v>
      </c>
      <c r="AK1139" s="386">
        <f t="shared" ref="AK1139:AK1184" si="2616">AH1139-AJ1139</f>
        <v>0</v>
      </c>
      <c r="AL1139" s="366" t="str">
        <f>IF(AH1139=0,"    ",AJ1139/AH1139)</f>
        <v xml:space="preserve">    </v>
      </c>
      <c r="AM1139" s="849">
        <f t="shared" si="2571"/>
        <v>0</v>
      </c>
      <c r="AN1139" s="570"/>
      <c r="AO1139" s="391">
        <f t="shared" ref="AO1139:AO1179" si="2617">+AO1064+AN1139</f>
        <v>0</v>
      </c>
      <c r="AP1139" s="386">
        <f t="shared" ref="AP1139:AP1184" si="2618">AM1139-AO1139</f>
        <v>0</v>
      </c>
      <c r="AQ1139" s="366" t="str">
        <f>IF(AM1139=0,"    ",AO1139/AM1139)</f>
        <v xml:space="preserve">    </v>
      </c>
      <c r="AR1139" s="849">
        <f t="shared" si="2572"/>
        <v>0</v>
      </c>
      <c r="AS1139" s="570"/>
      <c r="AT1139" s="391">
        <f t="shared" ref="AT1139:AT1179" si="2619">+AT1064+AS1139</f>
        <v>0</v>
      </c>
      <c r="AU1139" s="386">
        <f t="shared" ref="AU1139:AU1184" si="2620">AR1139-AT1139</f>
        <v>0</v>
      </c>
      <c r="AV1139" s="366" t="str">
        <f>IF(AR1139=0,"    ",AT1139/AR1139)</f>
        <v xml:space="preserve">    </v>
      </c>
      <c r="AW1139" s="849">
        <f t="shared" si="2573"/>
        <v>0</v>
      </c>
      <c r="AX1139" s="570"/>
      <c r="AY1139" s="391">
        <f t="shared" ref="AY1139:AY1179" si="2621">+AY1064+AX1139</f>
        <v>0</v>
      </c>
      <c r="AZ1139" s="386">
        <f t="shared" ref="AZ1139:AZ1184" si="2622">AW1139-AY1139</f>
        <v>0</v>
      </c>
      <c r="BA1139" s="366" t="str">
        <f>IF(AW1139=0,"    ",AY1139/AW1139)</f>
        <v xml:space="preserve">    </v>
      </c>
      <c r="BB1139" s="849">
        <f t="shared" si="2574"/>
        <v>0</v>
      </c>
      <c r="BC1139" s="570"/>
      <c r="BD1139" s="391">
        <f t="shared" ref="BD1139:BD1179" si="2623">+BD1064+BC1139</f>
        <v>0</v>
      </c>
      <c r="BE1139" s="386">
        <f t="shared" ref="BE1139:BE1184" si="2624">BB1139-BD1139</f>
        <v>0</v>
      </c>
      <c r="BF1139" s="366" t="str">
        <f>IF(BB1139=0,"    ",BD1139/BB1139)</f>
        <v xml:space="preserve">    </v>
      </c>
      <c r="BG1139" s="849">
        <f t="shared" si="2575"/>
        <v>0</v>
      </c>
      <c r="BH1139" s="570"/>
      <c r="BI1139" s="391">
        <f t="shared" ref="BI1139:BI1179" si="2625">+BI1064+BH1139</f>
        <v>0</v>
      </c>
      <c r="BJ1139" s="386">
        <f t="shared" ref="BJ1139:BJ1184" si="2626">BG1139-BI1139</f>
        <v>0</v>
      </c>
      <c r="BK1139" s="366" t="str">
        <f>IF(BG1139=0,"    ",BI1139/BG1139)</f>
        <v xml:space="preserve">    </v>
      </c>
      <c r="BM1139" s="383">
        <f t="shared" si="2576"/>
        <v>0</v>
      </c>
      <c r="BN1139" s="7"/>
    </row>
    <row r="1140" spans="1:66" s="5" customFormat="1" ht="12.75">
      <c r="A1140" s="633">
        <v>5</v>
      </c>
      <c r="B1140" s="648" t="str">
        <f t="shared" ref="B1140:B1182" si="2627">B1065</f>
        <v>**Flex Fund</v>
      </c>
      <c r="C1140" s="375">
        <f t="shared" si="2577"/>
        <v>0</v>
      </c>
      <c r="D1140" s="659">
        <f t="shared" si="2564"/>
        <v>0</v>
      </c>
      <c r="E1140" s="570"/>
      <c r="F1140" s="391">
        <f t="shared" si="2603"/>
        <v>0</v>
      </c>
      <c r="G1140" s="386">
        <f t="shared" si="2604"/>
        <v>0</v>
      </c>
      <c r="H1140" s="366" t="str">
        <f t="shared" ref="H1140:H1184" si="2628">IF(D1140=0,"    ",F1140/D1140)</f>
        <v xml:space="preserve">    </v>
      </c>
      <c r="I1140" s="849">
        <f t="shared" si="2565"/>
        <v>0</v>
      </c>
      <c r="J1140" s="570"/>
      <c r="K1140" s="391">
        <f t="shared" si="2605"/>
        <v>0</v>
      </c>
      <c r="L1140" s="386">
        <f t="shared" si="2606"/>
        <v>0</v>
      </c>
      <c r="M1140" s="366" t="str">
        <f t="shared" ref="M1140:M1184" si="2629">IF(I1140=0,"    ",K1140/I1140)</f>
        <v xml:space="preserve">    </v>
      </c>
      <c r="N1140" s="849">
        <f t="shared" si="2566"/>
        <v>0</v>
      </c>
      <c r="O1140" s="570"/>
      <c r="P1140" s="391">
        <f t="shared" si="2607"/>
        <v>0</v>
      </c>
      <c r="Q1140" s="386">
        <f t="shared" si="2608"/>
        <v>0</v>
      </c>
      <c r="R1140" s="366" t="str">
        <f t="shared" ref="R1140:R1184" si="2630">IF(N1140=0,"    ",P1140/N1140)</f>
        <v xml:space="preserve">    </v>
      </c>
      <c r="S1140" s="849">
        <f t="shared" si="2567"/>
        <v>0</v>
      </c>
      <c r="T1140" s="570"/>
      <c r="U1140" s="391">
        <f t="shared" si="2609"/>
        <v>0</v>
      </c>
      <c r="V1140" s="386">
        <f t="shared" si="2610"/>
        <v>0</v>
      </c>
      <c r="W1140" s="366" t="str">
        <f t="shared" ref="W1140:W1184" si="2631">IF(S1140=0,"    ",U1140/S1140)</f>
        <v xml:space="preserve">    </v>
      </c>
      <c r="X1140" s="849">
        <f t="shared" si="2568"/>
        <v>0</v>
      </c>
      <c r="Y1140" s="570"/>
      <c r="Z1140" s="391">
        <f t="shared" si="2611"/>
        <v>0</v>
      </c>
      <c r="AA1140" s="386">
        <f t="shared" si="2612"/>
        <v>0</v>
      </c>
      <c r="AB1140" s="366" t="str">
        <f t="shared" ref="AB1140:AB1184" si="2632">IF(X1140=0,"    ",Z1140/X1140)</f>
        <v xml:space="preserve">    </v>
      </c>
      <c r="AC1140" s="849">
        <f t="shared" si="2569"/>
        <v>0</v>
      </c>
      <c r="AD1140" s="570"/>
      <c r="AE1140" s="391">
        <f t="shared" si="2613"/>
        <v>0</v>
      </c>
      <c r="AF1140" s="386">
        <f t="shared" si="2614"/>
        <v>0</v>
      </c>
      <c r="AG1140" s="366" t="str">
        <f t="shared" ref="AG1140:AG1184" si="2633">IF(AC1140=0,"    ",AE1140/AC1140)</f>
        <v xml:space="preserve">    </v>
      </c>
      <c r="AH1140" s="849">
        <f t="shared" si="2570"/>
        <v>0</v>
      </c>
      <c r="AI1140" s="570"/>
      <c r="AJ1140" s="391">
        <f t="shared" si="2615"/>
        <v>0</v>
      </c>
      <c r="AK1140" s="386">
        <f t="shared" si="2616"/>
        <v>0</v>
      </c>
      <c r="AL1140" s="366" t="str">
        <f t="shared" ref="AL1140:AL1184" si="2634">IF(AH1140=0,"    ",AJ1140/AH1140)</f>
        <v xml:space="preserve">    </v>
      </c>
      <c r="AM1140" s="849">
        <f t="shared" si="2571"/>
        <v>0</v>
      </c>
      <c r="AN1140" s="570"/>
      <c r="AO1140" s="391">
        <f t="shared" si="2617"/>
        <v>0</v>
      </c>
      <c r="AP1140" s="386">
        <f t="shared" si="2618"/>
        <v>0</v>
      </c>
      <c r="AQ1140" s="366" t="str">
        <f t="shared" ref="AQ1140:AQ1184" si="2635">IF(AM1140=0,"    ",AO1140/AM1140)</f>
        <v xml:space="preserve">    </v>
      </c>
      <c r="AR1140" s="849">
        <f t="shared" si="2572"/>
        <v>0</v>
      </c>
      <c r="AS1140" s="570"/>
      <c r="AT1140" s="391">
        <f t="shared" si="2619"/>
        <v>0</v>
      </c>
      <c r="AU1140" s="386">
        <f t="shared" si="2620"/>
        <v>0</v>
      </c>
      <c r="AV1140" s="366" t="str">
        <f t="shared" ref="AV1140:AV1184" si="2636">IF(AR1140=0,"    ",AT1140/AR1140)</f>
        <v xml:space="preserve">    </v>
      </c>
      <c r="AW1140" s="849">
        <f t="shared" si="2573"/>
        <v>0</v>
      </c>
      <c r="AX1140" s="570"/>
      <c r="AY1140" s="391">
        <f t="shared" si="2621"/>
        <v>0</v>
      </c>
      <c r="AZ1140" s="386">
        <f t="shared" si="2622"/>
        <v>0</v>
      </c>
      <c r="BA1140" s="366" t="str">
        <f t="shared" ref="BA1140:BA1184" si="2637">IF(AW1140=0,"    ",AY1140/AW1140)</f>
        <v xml:space="preserve">    </v>
      </c>
      <c r="BB1140" s="849">
        <f t="shared" si="2574"/>
        <v>0</v>
      </c>
      <c r="BC1140" s="570"/>
      <c r="BD1140" s="391">
        <f t="shared" si="2623"/>
        <v>0</v>
      </c>
      <c r="BE1140" s="386">
        <f t="shared" si="2624"/>
        <v>0</v>
      </c>
      <c r="BF1140" s="366" t="str">
        <f t="shared" ref="BF1140:BF1184" si="2638">IF(BB1140=0,"    ",BD1140/BB1140)</f>
        <v xml:space="preserve">    </v>
      </c>
      <c r="BG1140" s="849">
        <f t="shared" si="2575"/>
        <v>0</v>
      </c>
      <c r="BH1140" s="570"/>
      <c r="BI1140" s="391">
        <f t="shared" si="2625"/>
        <v>0</v>
      </c>
      <c r="BJ1140" s="386">
        <f t="shared" si="2626"/>
        <v>0</v>
      </c>
      <c r="BK1140" s="366" t="str">
        <f t="shared" ref="BK1140:BK1184" si="2639">IF(BG1140=0,"    ",BI1140/BG1140)</f>
        <v xml:space="preserve">    </v>
      </c>
      <c r="BM1140" s="383">
        <f t="shared" si="2576"/>
        <v>0</v>
      </c>
      <c r="BN1140" s="7"/>
    </row>
    <row r="1141" spans="1:66" s="5" customFormat="1" ht="12.75">
      <c r="A1141" s="633">
        <v>6</v>
      </c>
      <c r="B1141" s="648" t="str">
        <f t="shared" si="2627"/>
        <v>*Gift Cards</v>
      </c>
      <c r="C1141" s="375">
        <f t="shared" si="2577"/>
        <v>0</v>
      </c>
      <c r="D1141" s="659">
        <f t="shared" si="2564"/>
        <v>0</v>
      </c>
      <c r="E1141" s="570"/>
      <c r="F1141" s="391">
        <f t="shared" si="2603"/>
        <v>0</v>
      </c>
      <c r="G1141" s="386">
        <f t="shared" si="2604"/>
        <v>0</v>
      </c>
      <c r="H1141" s="366" t="str">
        <f t="shared" si="2628"/>
        <v xml:space="preserve">    </v>
      </c>
      <c r="I1141" s="849">
        <f t="shared" si="2565"/>
        <v>0</v>
      </c>
      <c r="J1141" s="570"/>
      <c r="K1141" s="391">
        <f t="shared" si="2605"/>
        <v>0</v>
      </c>
      <c r="L1141" s="386">
        <f t="shared" si="2606"/>
        <v>0</v>
      </c>
      <c r="M1141" s="366" t="str">
        <f t="shared" si="2629"/>
        <v xml:space="preserve">    </v>
      </c>
      <c r="N1141" s="849">
        <f t="shared" si="2566"/>
        <v>0</v>
      </c>
      <c r="O1141" s="570"/>
      <c r="P1141" s="391">
        <f t="shared" si="2607"/>
        <v>0</v>
      </c>
      <c r="Q1141" s="386">
        <f t="shared" si="2608"/>
        <v>0</v>
      </c>
      <c r="R1141" s="366" t="str">
        <f t="shared" si="2630"/>
        <v xml:space="preserve">    </v>
      </c>
      <c r="S1141" s="849">
        <f t="shared" si="2567"/>
        <v>0</v>
      </c>
      <c r="T1141" s="570"/>
      <c r="U1141" s="391">
        <f t="shared" si="2609"/>
        <v>0</v>
      </c>
      <c r="V1141" s="386">
        <f t="shared" si="2610"/>
        <v>0</v>
      </c>
      <c r="W1141" s="366" t="str">
        <f t="shared" si="2631"/>
        <v xml:space="preserve">    </v>
      </c>
      <c r="X1141" s="849">
        <f t="shared" si="2568"/>
        <v>0</v>
      </c>
      <c r="Y1141" s="570"/>
      <c r="Z1141" s="391">
        <f t="shared" si="2611"/>
        <v>0</v>
      </c>
      <c r="AA1141" s="386">
        <f t="shared" si="2612"/>
        <v>0</v>
      </c>
      <c r="AB1141" s="366" t="str">
        <f t="shared" si="2632"/>
        <v xml:space="preserve">    </v>
      </c>
      <c r="AC1141" s="849">
        <f t="shared" si="2569"/>
        <v>0</v>
      </c>
      <c r="AD1141" s="570"/>
      <c r="AE1141" s="391">
        <f t="shared" si="2613"/>
        <v>0</v>
      </c>
      <c r="AF1141" s="386">
        <f t="shared" si="2614"/>
        <v>0</v>
      </c>
      <c r="AG1141" s="366" t="str">
        <f t="shared" si="2633"/>
        <v xml:space="preserve">    </v>
      </c>
      <c r="AH1141" s="849">
        <f t="shared" si="2570"/>
        <v>0</v>
      </c>
      <c r="AI1141" s="570"/>
      <c r="AJ1141" s="391">
        <f t="shared" si="2615"/>
        <v>0</v>
      </c>
      <c r="AK1141" s="386">
        <f t="shared" si="2616"/>
        <v>0</v>
      </c>
      <c r="AL1141" s="366" t="str">
        <f t="shared" si="2634"/>
        <v xml:space="preserve">    </v>
      </c>
      <c r="AM1141" s="849">
        <f t="shared" si="2571"/>
        <v>0</v>
      </c>
      <c r="AN1141" s="570"/>
      <c r="AO1141" s="391">
        <f t="shared" si="2617"/>
        <v>0</v>
      </c>
      <c r="AP1141" s="386">
        <f t="shared" si="2618"/>
        <v>0</v>
      </c>
      <c r="AQ1141" s="366" t="str">
        <f t="shared" si="2635"/>
        <v xml:space="preserve">    </v>
      </c>
      <c r="AR1141" s="849">
        <f t="shared" si="2572"/>
        <v>0</v>
      </c>
      <c r="AS1141" s="570"/>
      <c r="AT1141" s="391">
        <f t="shared" si="2619"/>
        <v>0</v>
      </c>
      <c r="AU1141" s="386">
        <f t="shared" si="2620"/>
        <v>0</v>
      </c>
      <c r="AV1141" s="366" t="str">
        <f t="shared" si="2636"/>
        <v xml:space="preserve">    </v>
      </c>
      <c r="AW1141" s="849">
        <f t="shared" si="2573"/>
        <v>0</v>
      </c>
      <c r="AX1141" s="570"/>
      <c r="AY1141" s="391">
        <f t="shared" si="2621"/>
        <v>0</v>
      </c>
      <c r="AZ1141" s="386">
        <f t="shared" si="2622"/>
        <v>0</v>
      </c>
      <c r="BA1141" s="366" t="str">
        <f t="shared" si="2637"/>
        <v xml:space="preserve">    </v>
      </c>
      <c r="BB1141" s="849">
        <f t="shared" si="2574"/>
        <v>0</v>
      </c>
      <c r="BC1141" s="570"/>
      <c r="BD1141" s="391">
        <f t="shared" si="2623"/>
        <v>0</v>
      </c>
      <c r="BE1141" s="386">
        <f t="shared" si="2624"/>
        <v>0</v>
      </c>
      <c r="BF1141" s="366" t="str">
        <f t="shared" si="2638"/>
        <v xml:space="preserve">    </v>
      </c>
      <c r="BG1141" s="849">
        <f t="shared" si="2575"/>
        <v>0</v>
      </c>
      <c r="BH1141" s="570"/>
      <c r="BI1141" s="391">
        <f t="shared" si="2625"/>
        <v>0</v>
      </c>
      <c r="BJ1141" s="386">
        <f t="shared" si="2626"/>
        <v>0</v>
      </c>
      <c r="BK1141" s="366" t="str">
        <f t="shared" si="2639"/>
        <v xml:space="preserve">    </v>
      </c>
      <c r="BM1141" s="383">
        <f t="shared" si="2576"/>
        <v>0</v>
      </c>
      <c r="BN1141" s="7"/>
    </row>
    <row r="1142" spans="1:66" s="5" customFormat="1" ht="12.75">
      <c r="A1142" s="633">
        <v>7</v>
      </c>
      <c r="B1142" s="648" t="str">
        <f t="shared" si="2627"/>
        <v>*Interest Expense</v>
      </c>
      <c r="C1142" s="375">
        <f t="shared" si="2577"/>
        <v>0</v>
      </c>
      <c r="D1142" s="659">
        <f t="shared" si="2564"/>
        <v>0</v>
      </c>
      <c r="E1142" s="570"/>
      <c r="F1142" s="391">
        <f t="shared" si="2603"/>
        <v>0</v>
      </c>
      <c r="G1142" s="386">
        <f t="shared" si="2604"/>
        <v>0</v>
      </c>
      <c r="H1142" s="366" t="str">
        <f t="shared" si="2628"/>
        <v xml:space="preserve">    </v>
      </c>
      <c r="I1142" s="849">
        <f t="shared" si="2565"/>
        <v>0</v>
      </c>
      <c r="J1142" s="570"/>
      <c r="K1142" s="391">
        <f t="shared" si="2605"/>
        <v>0</v>
      </c>
      <c r="L1142" s="386">
        <f t="shared" si="2606"/>
        <v>0</v>
      </c>
      <c r="M1142" s="366" t="str">
        <f t="shared" si="2629"/>
        <v xml:space="preserve">    </v>
      </c>
      <c r="N1142" s="849">
        <f t="shared" si="2566"/>
        <v>0</v>
      </c>
      <c r="O1142" s="570"/>
      <c r="P1142" s="391">
        <f t="shared" si="2607"/>
        <v>0</v>
      </c>
      <c r="Q1142" s="386">
        <f t="shared" si="2608"/>
        <v>0</v>
      </c>
      <c r="R1142" s="366" t="str">
        <f t="shared" si="2630"/>
        <v xml:space="preserve">    </v>
      </c>
      <c r="S1142" s="849">
        <f t="shared" si="2567"/>
        <v>0</v>
      </c>
      <c r="T1142" s="570"/>
      <c r="U1142" s="391">
        <f t="shared" si="2609"/>
        <v>0</v>
      </c>
      <c r="V1142" s="386">
        <f t="shared" si="2610"/>
        <v>0</v>
      </c>
      <c r="W1142" s="366" t="str">
        <f t="shared" si="2631"/>
        <v xml:space="preserve">    </v>
      </c>
      <c r="X1142" s="849">
        <f t="shared" si="2568"/>
        <v>0</v>
      </c>
      <c r="Y1142" s="570"/>
      <c r="Z1142" s="391">
        <f t="shared" si="2611"/>
        <v>0</v>
      </c>
      <c r="AA1142" s="386">
        <f t="shared" si="2612"/>
        <v>0</v>
      </c>
      <c r="AB1142" s="366" t="str">
        <f t="shared" si="2632"/>
        <v xml:space="preserve">    </v>
      </c>
      <c r="AC1142" s="849">
        <f t="shared" si="2569"/>
        <v>0</v>
      </c>
      <c r="AD1142" s="570"/>
      <c r="AE1142" s="391">
        <f t="shared" si="2613"/>
        <v>0</v>
      </c>
      <c r="AF1142" s="386">
        <f t="shared" si="2614"/>
        <v>0</v>
      </c>
      <c r="AG1142" s="366" t="str">
        <f t="shared" si="2633"/>
        <v xml:space="preserve">    </v>
      </c>
      <c r="AH1142" s="849">
        <f t="shared" si="2570"/>
        <v>0</v>
      </c>
      <c r="AI1142" s="570"/>
      <c r="AJ1142" s="391">
        <f t="shared" si="2615"/>
        <v>0</v>
      </c>
      <c r="AK1142" s="386">
        <f t="shared" si="2616"/>
        <v>0</v>
      </c>
      <c r="AL1142" s="366" t="str">
        <f t="shared" si="2634"/>
        <v xml:space="preserve">    </v>
      </c>
      <c r="AM1142" s="849">
        <f t="shared" si="2571"/>
        <v>0</v>
      </c>
      <c r="AN1142" s="570"/>
      <c r="AO1142" s="391">
        <f t="shared" si="2617"/>
        <v>0</v>
      </c>
      <c r="AP1142" s="386">
        <f t="shared" si="2618"/>
        <v>0</v>
      </c>
      <c r="AQ1142" s="366" t="str">
        <f t="shared" si="2635"/>
        <v xml:space="preserve">    </v>
      </c>
      <c r="AR1142" s="849">
        <f t="shared" si="2572"/>
        <v>0</v>
      </c>
      <c r="AS1142" s="570"/>
      <c r="AT1142" s="391">
        <f t="shared" si="2619"/>
        <v>0</v>
      </c>
      <c r="AU1142" s="386">
        <f t="shared" si="2620"/>
        <v>0</v>
      </c>
      <c r="AV1142" s="366" t="str">
        <f t="shared" si="2636"/>
        <v xml:space="preserve">    </v>
      </c>
      <c r="AW1142" s="849">
        <f t="shared" si="2573"/>
        <v>0</v>
      </c>
      <c r="AX1142" s="570"/>
      <c r="AY1142" s="391">
        <f t="shared" si="2621"/>
        <v>0</v>
      </c>
      <c r="AZ1142" s="386">
        <f t="shared" si="2622"/>
        <v>0</v>
      </c>
      <c r="BA1142" s="366" t="str">
        <f t="shared" si="2637"/>
        <v xml:space="preserve">    </v>
      </c>
      <c r="BB1142" s="849">
        <f t="shared" si="2574"/>
        <v>0</v>
      </c>
      <c r="BC1142" s="570"/>
      <c r="BD1142" s="391">
        <f t="shared" si="2623"/>
        <v>0</v>
      </c>
      <c r="BE1142" s="386">
        <f t="shared" si="2624"/>
        <v>0</v>
      </c>
      <c r="BF1142" s="366" t="str">
        <f t="shared" si="2638"/>
        <v xml:space="preserve">    </v>
      </c>
      <c r="BG1142" s="849">
        <f t="shared" si="2575"/>
        <v>0</v>
      </c>
      <c r="BH1142" s="570"/>
      <c r="BI1142" s="391">
        <f t="shared" si="2625"/>
        <v>0</v>
      </c>
      <c r="BJ1142" s="386">
        <f t="shared" si="2626"/>
        <v>0</v>
      </c>
      <c r="BK1142" s="366" t="str">
        <f t="shared" si="2639"/>
        <v xml:space="preserve">    </v>
      </c>
      <c r="BM1142" s="383">
        <f t="shared" si="2576"/>
        <v>0</v>
      </c>
      <c r="BN1142" s="7"/>
    </row>
    <row r="1143" spans="1:66" s="5" customFormat="1" ht="12.75">
      <c r="A1143" s="633">
        <v>8</v>
      </c>
      <c r="B1143" s="648" t="str">
        <f t="shared" si="2627"/>
        <v>*Leasehold Improvements</v>
      </c>
      <c r="C1143" s="375">
        <f t="shared" si="2577"/>
        <v>0</v>
      </c>
      <c r="D1143" s="659">
        <f t="shared" si="2564"/>
        <v>0</v>
      </c>
      <c r="E1143" s="570"/>
      <c r="F1143" s="391">
        <f t="shared" si="2603"/>
        <v>0</v>
      </c>
      <c r="G1143" s="386">
        <f t="shared" si="2604"/>
        <v>0</v>
      </c>
      <c r="H1143" s="366" t="str">
        <f t="shared" si="2628"/>
        <v xml:space="preserve">    </v>
      </c>
      <c r="I1143" s="849">
        <f t="shared" si="2565"/>
        <v>0</v>
      </c>
      <c r="J1143" s="570"/>
      <c r="K1143" s="391">
        <f t="shared" si="2605"/>
        <v>0</v>
      </c>
      <c r="L1143" s="386">
        <f t="shared" si="2606"/>
        <v>0</v>
      </c>
      <c r="M1143" s="366" t="str">
        <f t="shared" si="2629"/>
        <v xml:space="preserve">    </v>
      </c>
      <c r="N1143" s="849">
        <f t="shared" si="2566"/>
        <v>0</v>
      </c>
      <c r="O1143" s="570"/>
      <c r="P1143" s="391">
        <f t="shared" si="2607"/>
        <v>0</v>
      </c>
      <c r="Q1143" s="386">
        <f t="shared" si="2608"/>
        <v>0</v>
      </c>
      <c r="R1143" s="366" t="str">
        <f t="shared" si="2630"/>
        <v xml:space="preserve">    </v>
      </c>
      <c r="S1143" s="849">
        <f t="shared" si="2567"/>
        <v>0</v>
      </c>
      <c r="T1143" s="570"/>
      <c r="U1143" s="391">
        <f t="shared" si="2609"/>
        <v>0</v>
      </c>
      <c r="V1143" s="386">
        <f t="shared" si="2610"/>
        <v>0</v>
      </c>
      <c r="W1143" s="366" t="str">
        <f t="shared" si="2631"/>
        <v xml:space="preserve">    </v>
      </c>
      <c r="X1143" s="849">
        <f t="shared" si="2568"/>
        <v>0</v>
      </c>
      <c r="Y1143" s="570"/>
      <c r="Z1143" s="391">
        <f t="shared" si="2611"/>
        <v>0</v>
      </c>
      <c r="AA1143" s="386">
        <f t="shared" si="2612"/>
        <v>0</v>
      </c>
      <c r="AB1143" s="366" t="str">
        <f t="shared" si="2632"/>
        <v xml:space="preserve">    </v>
      </c>
      <c r="AC1143" s="849">
        <f t="shared" si="2569"/>
        <v>0</v>
      </c>
      <c r="AD1143" s="570"/>
      <c r="AE1143" s="391">
        <f t="shared" si="2613"/>
        <v>0</v>
      </c>
      <c r="AF1143" s="386">
        <f t="shared" si="2614"/>
        <v>0</v>
      </c>
      <c r="AG1143" s="366" t="str">
        <f t="shared" si="2633"/>
        <v xml:space="preserve">    </v>
      </c>
      <c r="AH1143" s="849">
        <f t="shared" si="2570"/>
        <v>0</v>
      </c>
      <c r="AI1143" s="570"/>
      <c r="AJ1143" s="391">
        <f t="shared" si="2615"/>
        <v>0</v>
      </c>
      <c r="AK1143" s="386">
        <f t="shared" si="2616"/>
        <v>0</v>
      </c>
      <c r="AL1143" s="366" t="str">
        <f t="shared" si="2634"/>
        <v xml:space="preserve">    </v>
      </c>
      <c r="AM1143" s="849">
        <f t="shared" si="2571"/>
        <v>0</v>
      </c>
      <c r="AN1143" s="570"/>
      <c r="AO1143" s="391">
        <f t="shared" si="2617"/>
        <v>0</v>
      </c>
      <c r="AP1143" s="386">
        <f t="shared" si="2618"/>
        <v>0</v>
      </c>
      <c r="AQ1143" s="366" t="str">
        <f t="shared" si="2635"/>
        <v xml:space="preserve">    </v>
      </c>
      <c r="AR1143" s="849">
        <f t="shared" si="2572"/>
        <v>0</v>
      </c>
      <c r="AS1143" s="570"/>
      <c r="AT1143" s="391">
        <f t="shared" si="2619"/>
        <v>0</v>
      </c>
      <c r="AU1143" s="386">
        <f t="shared" si="2620"/>
        <v>0</v>
      </c>
      <c r="AV1143" s="366" t="str">
        <f t="shared" si="2636"/>
        <v xml:space="preserve">    </v>
      </c>
      <c r="AW1143" s="849">
        <f t="shared" si="2573"/>
        <v>0</v>
      </c>
      <c r="AX1143" s="570"/>
      <c r="AY1143" s="391">
        <f t="shared" si="2621"/>
        <v>0</v>
      </c>
      <c r="AZ1143" s="386">
        <f t="shared" si="2622"/>
        <v>0</v>
      </c>
      <c r="BA1143" s="366" t="str">
        <f t="shared" si="2637"/>
        <v xml:space="preserve">    </v>
      </c>
      <c r="BB1143" s="849">
        <f t="shared" si="2574"/>
        <v>0</v>
      </c>
      <c r="BC1143" s="570"/>
      <c r="BD1143" s="391">
        <f t="shared" si="2623"/>
        <v>0</v>
      </c>
      <c r="BE1143" s="386">
        <f t="shared" si="2624"/>
        <v>0</v>
      </c>
      <c r="BF1143" s="366" t="str">
        <f t="shared" si="2638"/>
        <v xml:space="preserve">    </v>
      </c>
      <c r="BG1143" s="849">
        <f t="shared" si="2575"/>
        <v>0</v>
      </c>
      <c r="BH1143" s="570"/>
      <c r="BI1143" s="391">
        <f t="shared" si="2625"/>
        <v>0</v>
      </c>
      <c r="BJ1143" s="386">
        <f t="shared" si="2626"/>
        <v>0</v>
      </c>
      <c r="BK1143" s="366" t="str">
        <f t="shared" si="2639"/>
        <v xml:space="preserve">    </v>
      </c>
      <c r="BM1143" s="383">
        <f t="shared" si="2576"/>
        <v>0</v>
      </c>
      <c r="BN1143" s="7"/>
    </row>
    <row r="1144" spans="1:66" s="5" customFormat="1" ht="12.75">
      <c r="A1144" s="633">
        <v>9</v>
      </c>
      <c r="B1144" s="648" t="str">
        <f t="shared" si="2627"/>
        <v>*Subcontracts (from Supplemental B)</v>
      </c>
      <c r="C1144" s="376">
        <f t="shared" si="2577"/>
        <v>0</v>
      </c>
      <c r="D1144" s="659">
        <f t="shared" si="2564"/>
        <v>0</v>
      </c>
      <c r="E1144" s="570"/>
      <c r="F1144" s="391">
        <f t="shared" si="2603"/>
        <v>0</v>
      </c>
      <c r="G1144" s="386">
        <f t="shared" si="2604"/>
        <v>0</v>
      </c>
      <c r="H1144" s="366" t="str">
        <f t="shared" si="2628"/>
        <v xml:space="preserve">    </v>
      </c>
      <c r="I1144" s="849">
        <f t="shared" si="2565"/>
        <v>0</v>
      </c>
      <c r="J1144" s="570"/>
      <c r="K1144" s="391">
        <f t="shared" si="2605"/>
        <v>0</v>
      </c>
      <c r="L1144" s="386">
        <f t="shared" si="2606"/>
        <v>0</v>
      </c>
      <c r="M1144" s="366" t="str">
        <f t="shared" si="2629"/>
        <v xml:space="preserve">    </v>
      </c>
      <c r="N1144" s="849">
        <f t="shared" si="2566"/>
        <v>0</v>
      </c>
      <c r="O1144" s="570"/>
      <c r="P1144" s="391">
        <f t="shared" si="2607"/>
        <v>0</v>
      </c>
      <c r="Q1144" s="386">
        <f t="shared" si="2608"/>
        <v>0</v>
      </c>
      <c r="R1144" s="366" t="str">
        <f t="shared" si="2630"/>
        <v xml:space="preserve">    </v>
      </c>
      <c r="S1144" s="849">
        <f t="shared" si="2567"/>
        <v>0</v>
      </c>
      <c r="T1144" s="570"/>
      <c r="U1144" s="391">
        <f t="shared" si="2609"/>
        <v>0</v>
      </c>
      <c r="V1144" s="386">
        <f t="shared" si="2610"/>
        <v>0</v>
      </c>
      <c r="W1144" s="366" t="str">
        <f t="shared" si="2631"/>
        <v xml:space="preserve">    </v>
      </c>
      <c r="X1144" s="849">
        <f t="shared" si="2568"/>
        <v>0</v>
      </c>
      <c r="Y1144" s="570"/>
      <c r="Z1144" s="391">
        <f t="shared" si="2611"/>
        <v>0</v>
      </c>
      <c r="AA1144" s="386">
        <f t="shared" si="2612"/>
        <v>0</v>
      </c>
      <c r="AB1144" s="366" t="str">
        <f t="shared" si="2632"/>
        <v xml:space="preserve">    </v>
      </c>
      <c r="AC1144" s="849">
        <f t="shared" si="2569"/>
        <v>0</v>
      </c>
      <c r="AD1144" s="570"/>
      <c r="AE1144" s="391">
        <f t="shared" si="2613"/>
        <v>0</v>
      </c>
      <c r="AF1144" s="386">
        <f t="shared" si="2614"/>
        <v>0</v>
      </c>
      <c r="AG1144" s="366" t="str">
        <f t="shared" si="2633"/>
        <v xml:space="preserve">    </v>
      </c>
      <c r="AH1144" s="849">
        <f t="shared" si="2570"/>
        <v>0</v>
      </c>
      <c r="AI1144" s="570"/>
      <c r="AJ1144" s="391">
        <f t="shared" si="2615"/>
        <v>0</v>
      </c>
      <c r="AK1144" s="386">
        <f t="shared" si="2616"/>
        <v>0</v>
      </c>
      <c r="AL1144" s="366" t="str">
        <f t="shared" si="2634"/>
        <v xml:space="preserve">    </v>
      </c>
      <c r="AM1144" s="849">
        <f t="shared" si="2571"/>
        <v>0</v>
      </c>
      <c r="AN1144" s="570"/>
      <c r="AO1144" s="391">
        <f t="shared" si="2617"/>
        <v>0</v>
      </c>
      <c r="AP1144" s="386">
        <f t="shared" si="2618"/>
        <v>0</v>
      </c>
      <c r="AQ1144" s="366" t="str">
        <f t="shared" si="2635"/>
        <v xml:space="preserve">    </v>
      </c>
      <c r="AR1144" s="849">
        <f t="shared" si="2572"/>
        <v>0</v>
      </c>
      <c r="AS1144" s="570"/>
      <c r="AT1144" s="391">
        <f t="shared" si="2619"/>
        <v>0</v>
      </c>
      <c r="AU1144" s="386">
        <f t="shared" si="2620"/>
        <v>0</v>
      </c>
      <c r="AV1144" s="366" t="str">
        <f t="shared" si="2636"/>
        <v xml:space="preserve">    </v>
      </c>
      <c r="AW1144" s="849">
        <f t="shared" si="2573"/>
        <v>0</v>
      </c>
      <c r="AX1144" s="570"/>
      <c r="AY1144" s="391">
        <f t="shared" si="2621"/>
        <v>0</v>
      </c>
      <c r="AZ1144" s="386">
        <f t="shared" si="2622"/>
        <v>0</v>
      </c>
      <c r="BA1144" s="366" t="str">
        <f t="shared" si="2637"/>
        <v xml:space="preserve">    </v>
      </c>
      <c r="BB1144" s="849">
        <f t="shared" si="2574"/>
        <v>0</v>
      </c>
      <c r="BC1144" s="570"/>
      <c r="BD1144" s="391">
        <f t="shared" si="2623"/>
        <v>0</v>
      </c>
      <c r="BE1144" s="386">
        <f t="shared" si="2624"/>
        <v>0</v>
      </c>
      <c r="BF1144" s="366" t="str">
        <f t="shared" si="2638"/>
        <v xml:space="preserve">    </v>
      </c>
      <c r="BG1144" s="849">
        <f t="shared" si="2575"/>
        <v>0</v>
      </c>
      <c r="BH1144" s="570"/>
      <c r="BI1144" s="391">
        <f t="shared" si="2625"/>
        <v>0</v>
      </c>
      <c r="BJ1144" s="386">
        <f t="shared" si="2626"/>
        <v>0</v>
      </c>
      <c r="BK1144" s="366" t="str">
        <f t="shared" si="2639"/>
        <v xml:space="preserve">    </v>
      </c>
      <c r="BM1144" s="383">
        <f t="shared" si="2576"/>
        <v>0</v>
      </c>
      <c r="BN1144" s="7"/>
    </row>
    <row r="1145" spans="1:66" s="5" customFormat="1" ht="12.75">
      <c r="A1145" s="633">
        <v>10</v>
      </c>
      <c r="B1145" s="895" t="str">
        <f t="shared" si="2627"/>
        <v>Building &amp; Facility Cost</v>
      </c>
      <c r="C1145" s="377">
        <f t="shared" si="2577"/>
        <v>0</v>
      </c>
      <c r="D1145" s="659">
        <f t="shared" si="2564"/>
        <v>0</v>
      </c>
      <c r="E1145" s="570"/>
      <c r="F1145" s="391">
        <f t="shared" si="2603"/>
        <v>0</v>
      </c>
      <c r="G1145" s="386">
        <f t="shared" si="2604"/>
        <v>0</v>
      </c>
      <c r="H1145" s="366" t="str">
        <f t="shared" si="2628"/>
        <v xml:space="preserve">    </v>
      </c>
      <c r="I1145" s="849">
        <f t="shared" si="2565"/>
        <v>0</v>
      </c>
      <c r="J1145" s="570"/>
      <c r="K1145" s="391">
        <f t="shared" si="2605"/>
        <v>0</v>
      </c>
      <c r="L1145" s="386">
        <f t="shared" si="2606"/>
        <v>0</v>
      </c>
      <c r="M1145" s="366" t="str">
        <f t="shared" si="2629"/>
        <v xml:space="preserve">    </v>
      </c>
      <c r="N1145" s="849">
        <f t="shared" si="2566"/>
        <v>0</v>
      </c>
      <c r="O1145" s="570"/>
      <c r="P1145" s="391">
        <f t="shared" si="2607"/>
        <v>0</v>
      </c>
      <c r="Q1145" s="386">
        <f t="shared" si="2608"/>
        <v>0</v>
      </c>
      <c r="R1145" s="366" t="str">
        <f t="shared" si="2630"/>
        <v xml:space="preserve">    </v>
      </c>
      <c r="S1145" s="849">
        <f t="shared" si="2567"/>
        <v>0</v>
      </c>
      <c r="T1145" s="570"/>
      <c r="U1145" s="391">
        <f t="shared" si="2609"/>
        <v>0</v>
      </c>
      <c r="V1145" s="386">
        <f t="shared" si="2610"/>
        <v>0</v>
      </c>
      <c r="W1145" s="366" t="str">
        <f t="shared" si="2631"/>
        <v xml:space="preserve">    </v>
      </c>
      <c r="X1145" s="849">
        <f t="shared" si="2568"/>
        <v>0</v>
      </c>
      <c r="Y1145" s="570"/>
      <c r="Z1145" s="391">
        <f t="shared" si="2611"/>
        <v>0</v>
      </c>
      <c r="AA1145" s="386">
        <f t="shared" si="2612"/>
        <v>0</v>
      </c>
      <c r="AB1145" s="366" t="str">
        <f t="shared" si="2632"/>
        <v xml:space="preserve">    </v>
      </c>
      <c r="AC1145" s="849">
        <f t="shared" si="2569"/>
        <v>0</v>
      </c>
      <c r="AD1145" s="570"/>
      <c r="AE1145" s="391">
        <f t="shared" si="2613"/>
        <v>0</v>
      </c>
      <c r="AF1145" s="386">
        <f t="shared" si="2614"/>
        <v>0</v>
      </c>
      <c r="AG1145" s="366" t="str">
        <f t="shared" si="2633"/>
        <v xml:space="preserve">    </v>
      </c>
      <c r="AH1145" s="849">
        <f t="shared" si="2570"/>
        <v>0</v>
      </c>
      <c r="AI1145" s="570"/>
      <c r="AJ1145" s="391">
        <f t="shared" si="2615"/>
        <v>0</v>
      </c>
      <c r="AK1145" s="386">
        <f t="shared" si="2616"/>
        <v>0</v>
      </c>
      <c r="AL1145" s="366" t="str">
        <f t="shared" si="2634"/>
        <v xml:space="preserve">    </v>
      </c>
      <c r="AM1145" s="849">
        <f t="shared" si="2571"/>
        <v>0</v>
      </c>
      <c r="AN1145" s="570"/>
      <c r="AO1145" s="391">
        <f t="shared" si="2617"/>
        <v>0</v>
      </c>
      <c r="AP1145" s="386">
        <f t="shared" si="2618"/>
        <v>0</v>
      </c>
      <c r="AQ1145" s="366" t="str">
        <f t="shared" si="2635"/>
        <v xml:space="preserve">    </v>
      </c>
      <c r="AR1145" s="849">
        <f t="shared" si="2572"/>
        <v>0</v>
      </c>
      <c r="AS1145" s="570"/>
      <c r="AT1145" s="391">
        <f t="shared" si="2619"/>
        <v>0</v>
      </c>
      <c r="AU1145" s="386">
        <f t="shared" si="2620"/>
        <v>0</v>
      </c>
      <c r="AV1145" s="366" t="str">
        <f t="shared" si="2636"/>
        <v xml:space="preserve">    </v>
      </c>
      <c r="AW1145" s="849">
        <f t="shared" si="2573"/>
        <v>0</v>
      </c>
      <c r="AX1145" s="570"/>
      <c r="AY1145" s="391">
        <f t="shared" si="2621"/>
        <v>0</v>
      </c>
      <c r="AZ1145" s="386">
        <f t="shared" si="2622"/>
        <v>0</v>
      </c>
      <c r="BA1145" s="366" t="str">
        <f t="shared" si="2637"/>
        <v xml:space="preserve">    </v>
      </c>
      <c r="BB1145" s="849">
        <f t="shared" si="2574"/>
        <v>0</v>
      </c>
      <c r="BC1145" s="570"/>
      <c r="BD1145" s="391">
        <f t="shared" si="2623"/>
        <v>0</v>
      </c>
      <c r="BE1145" s="386">
        <f t="shared" si="2624"/>
        <v>0</v>
      </c>
      <c r="BF1145" s="366" t="str">
        <f t="shared" si="2638"/>
        <v xml:space="preserve">    </v>
      </c>
      <c r="BG1145" s="849">
        <f t="shared" si="2575"/>
        <v>0</v>
      </c>
      <c r="BH1145" s="570"/>
      <c r="BI1145" s="391">
        <f t="shared" si="2625"/>
        <v>0</v>
      </c>
      <c r="BJ1145" s="386">
        <f t="shared" si="2626"/>
        <v>0</v>
      </c>
      <c r="BK1145" s="366" t="str">
        <f t="shared" si="2639"/>
        <v xml:space="preserve">    </v>
      </c>
      <c r="BM1145" s="383">
        <f t="shared" si="2576"/>
        <v>0</v>
      </c>
      <c r="BN1145" s="7"/>
    </row>
    <row r="1146" spans="1:66" s="5" customFormat="1" ht="12.75">
      <c r="A1146" s="633">
        <v>11</v>
      </c>
      <c r="B1146" s="895" t="str">
        <f t="shared" si="2627"/>
        <v>Equipment Use Cost</v>
      </c>
      <c r="C1146" s="377">
        <f t="shared" si="2577"/>
        <v>0</v>
      </c>
      <c r="D1146" s="659">
        <f t="shared" si="2564"/>
        <v>0</v>
      </c>
      <c r="E1146" s="570"/>
      <c r="F1146" s="391">
        <f t="shared" si="2603"/>
        <v>0</v>
      </c>
      <c r="G1146" s="386">
        <f t="shared" si="2604"/>
        <v>0</v>
      </c>
      <c r="H1146" s="366" t="str">
        <f t="shared" si="2628"/>
        <v xml:space="preserve">    </v>
      </c>
      <c r="I1146" s="849">
        <f t="shared" si="2565"/>
        <v>0</v>
      </c>
      <c r="J1146" s="570"/>
      <c r="K1146" s="391">
        <f t="shared" si="2605"/>
        <v>0</v>
      </c>
      <c r="L1146" s="386">
        <f t="shared" si="2606"/>
        <v>0</v>
      </c>
      <c r="M1146" s="366" t="str">
        <f t="shared" si="2629"/>
        <v xml:space="preserve">    </v>
      </c>
      <c r="N1146" s="849">
        <f t="shared" si="2566"/>
        <v>0</v>
      </c>
      <c r="O1146" s="570"/>
      <c r="P1146" s="391">
        <f t="shared" si="2607"/>
        <v>0</v>
      </c>
      <c r="Q1146" s="386">
        <f t="shared" si="2608"/>
        <v>0</v>
      </c>
      <c r="R1146" s="366" t="str">
        <f t="shared" si="2630"/>
        <v xml:space="preserve">    </v>
      </c>
      <c r="S1146" s="849">
        <f t="shared" si="2567"/>
        <v>0</v>
      </c>
      <c r="T1146" s="570"/>
      <c r="U1146" s="391">
        <f t="shared" si="2609"/>
        <v>0</v>
      </c>
      <c r="V1146" s="386">
        <f t="shared" si="2610"/>
        <v>0</v>
      </c>
      <c r="W1146" s="366" t="str">
        <f t="shared" si="2631"/>
        <v xml:space="preserve">    </v>
      </c>
      <c r="X1146" s="849">
        <f t="shared" si="2568"/>
        <v>0</v>
      </c>
      <c r="Y1146" s="570"/>
      <c r="Z1146" s="391">
        <f t="shared" si="2611"/>
        <v>0</v>
      </c>
      <c r="AA1146" s="386">
        <f t="shared" si="2612"/>
        <v>0</v>
      </c>
      <c r="AB1146" s="366" t="str">
        <f t="shared" si="2632"/>
        <v xml:space="preserve">    </v>
      </c>
      <c r="AC1146" s="849">
        <f t="shared" si="2569"/>
        <v>0</v>
      </c>
      <c r="AD1146" s="570"/>
      <c r="AE1146" s="391">
        <f t="shared" si="2613"/>
        <v>0</v>
      </c>
      <c r="AF1146" s="386">
        <f t="shared" si="2614"/>
        <v>0</v>
      </c>
      <c r="AG1146" s="366" t="str">
        <f t="shared" si="2633"/>
        <v xml:space="preserve">    </v>
      </c>
      <c r="AH1146" s="849">
        <f t="shared" si="2570"/>
        <v>0</v>
      </c>
      <c r="AI1146" s="570"/>
      <c r="AJ1146" s="391">
        <f t="shared" si="2615"/>
        <v>0</v>
      </c>
      <c r="AK1146" s="386">
        <f t="shared" si="2616"/>
        <v>0</v>
      </c>
      <c r="AL1146" s="366" t="str">
        <f t="shared" si="2634"/>
        <v xml:space="preserve">    </v>
      </c>
      <c r="AM1146" s="849">
        <f t="shared" si="2571"/>
        <v>0</v>
      </c>
      <c r="AN1146" s="570"/>
      <c r="AO1146" s="391">
        <f t="shared" si="2617"/>
        <v>0</v>
      </c>
      <c r="AP1146" s="386">
        <f t="shared" si="2618"/>
        <v>0</v>
      </c>
      <c r="AQ1146" s="366" t="str">
        <f t="shared" si="2635"/>
        <v xml:space="preserve">    </v>
      </c>
      <c r="AR1146" s="849">
        <f t="shared" si="2572"/>
        <v>0</v>
      </c>
      <c r="AS1146" s="570"/>
      <c r="AT1146" s="391">
        <f t="shared" si="2619"/>
        <v>0</v>
      </c>
      <c r="AU1146" s="386">
        <f t="shared" si="2620"/>
        <v>0</v>
      </c>
      <c r="AV1146" s="366" t="str">
        <f t="shared" si="2636"/>
        <v xml:space="preserve">    </v>
      </c>
      <c r="AW1146" s="849">
        <f t="shared" si="2573"/>
        <v>0</v>
      </c>
      <c r="AX1146" s="570"/>
      <c r="AY1146" s="391">
        <f t="shared" si="2621"/>
        <v>0</v>
      </c>
      <c r="AZ1146" s="386">
        <f t="shared" si="2622"/>
        <v>0</v>
      </c>
      <c r="BA1146" s="366" t="str">
        <f t="shared" si="2637"/>
        <v xml:space="preserve">    </v>
      </c>
      <c r="BB1146" s="849">
        <f t="shared" si="2574"/>
        <v>0</v>
      </c>
      <c r="BC1146" s="570"/>
      <c r="BD1146" s="391">
        <f t="shared" si="2623"/>
        <v>0</v>
      </c>
      <c r="BE1146" s="386">
        <f t="shared" si="2624"/>
        <v>0</v>
      </c>
      <c r="BF1146" s="366" t="str">
        <f t="shared" si="2638"/>
        <v xml:space="preserve">    </v>
      </c>
      <c r="BG1146" s="849">
        <f t="shared" si="2575"/>
        <v>0</v>
      </c>
      <c r="BH1146" s="570"/>
      <c r="BI1146" s="391">
        <f t="shared" si="2625"/>
        <v>0</v>
      </c>
      <c r="BJ1146" s="386">
        <f t="shared" si="2626"/>
        <v>0</v>
      </c>
      <c r="BK1146" s="366" t="str">
        <f t="shared" si="2639"/>
        <v xml:space="preserve">    </v>
      </c>
      <c r="BM1146" s="383">
        <f t="shared" si="2576"/>
        <v>0</v>
      </c>
      <c r="BN1146" s="7"/>
    </row>
    <row r="1147" spans="1:66" s="5" customFormat="1" ht="12.75">
      <c r="A1147" s="633">
        <v>12</v>
      </c>
      <c r="B1147" s="895" t="str">
        <f t="shared" si="2627"/>
        <v>Telecommunications &amp; Utilities</v>
      </c>
      <c r="C1147" s="377">
        <f t="shared" si="2577"/>
        <v>0</v>
      </c>
      <c r="D1147" s="659">
        <f t="shared" si="2564"/>
        <v>0</v>
      </c>
      <c r="E1147" s="570"/>
      <c r="F1147" s="391">
        <f t="shared" si="2603"/>
        <v>0</v>
      </c>
      <c r="G1147" s="386">
        <f t="shared" si="2604"/>
        <v>0</v>
      </c>
      <c r="H1147" s="366" t="str">
        <f t="shared" si="2628"/>
        <v xml:space="preserve">    </v>
      </c>
      <c r="I1147" s="849">
        <f t="shared" si="2565"/>
        <v>0</v>
      </c>
      <c r="J1147" s="570"/>
      <c r="K1147" s="391">
        <f t="shared" si="2605"/>
        <v>0</v>
      </c>
      <c r="L1147" s="386">
        <f t="shared" si="2606"/>
        <v>0</v>
      </c>
      <c r="M1147" s="366" t="str">
        <f t="shared" si="2629"/>
        <v xml:space="preserve">    </v>
      </c>
      <c r="N1147" s="849">
        <f t="shared" si="2566"/>
        <v>0</v>
      </c>
      <c r="O1147" s="570"/>
      <c r="P1147" s="391">
        <f t="shared" si="2607"/>
        <v>0</v>
      </c>
      <c r="Q1147" s="386">
        <f t="shared" si="2608"/>
        <v>0</v>
      </c>
      <c r="R1147" s="366" t="str">
        <f t="shared" si="2630"/>
        <v xml:space="preserve">    </v>
      </c>
      <c r="S1147" s="849">
        <f t="shared" si="2567"/>
        <v>0</v>
      </c>
      <c r="T1147" s="570"/>
      <c r="U1147" s="391">
        <f t="shared" si="2609"/>
        <v>0</v>
      </c>
      <c r="V1147" s="386">
        <f t="shared" si="2610"/>
        <v>0</v>
      </c>
      <c r="W1147" s="366" t="str">
        <f t="shared" si="2631"/>
        <v xml:space="preserve">    </v>
      </c>
      <c r="X1147" s="849">
        <f t="shared" si="2568"/>
        <v>0</v>
      </c>
      <c r="Y1147" s="570"/>
      <c r="Z1147" s="391">
        <f t="shared" si="2611"/>
        <v>0</v>
      </c>
      <c r="AA1147" s="386">
        <f t="shared" si="2612"/>
        <v>0</v>
      </c>
      <c r="AB1147" s="366" t="str">
        <f t="shared" si="2632"/>
        <v xml:space="preserve">    </v>
      </c>
      <c r="AC1147" s="849">
        <f t="shared" si="2569"/>
        <v>0</v>
      </c>
      <c r="AD1147" s="570"/>
      <c r="AE1147" s="391">
        <f t="shared" si="2613"/>
        <v>0</v>
      </c>
      <c r="AF1147" s="386">
        <f t="shared" si="2614"/>
        <v>0</v>
      </c>
      <c r="AG1147" s="366" t="str">
        <f t="shared" si="2633"/>
        <v xml:space="preserve">    </v>
      </c>
      <c r="AH1147" s="849">
        <f t="shared" si="2570"/>
        <v>0</v>
      </c>
      <c r="AI1147" s="570"/>
      <c r="AJ1147" s="391">
        <f t="shared" si="2615"/>
        <v>0</v>
      </c>
      <c r="AK1147" s="386">
        <f t="shared" si="2616"/>
        <v>0</v>
      </c>
      <c r="AL1147" s="366" t="str">
        <f t="shared" si="2634"/>
        <v xml:space="preserve">    </v>
      </c>
      <c r="AM1147" s="849">
        <f t="shared" si="2571"/>
        <v>0</v>
      </c>
      <c r="AN1147" s="570"/>
      <c r="AO1147" s="391">
        <f t="shared" si="2617"/>
        <v>0</v>
      </c>
      <c r="AP1147" s="386">
        <f t="shared" si="2618"/>
        <v>0</v>
      </c>
      <c r="AQ1147" s="366" t="str">
        <f t="shared" si="2635"/>
        <v xml:space="preserve">    </v>
      </c>
      <c r="AR1147" s="849">
        <f t="shared" si="2572"/>
        <v>0</v>
      </c>
      <c r="AS1147" s="570"/>
      <c r="AT1147" s="391">
        <f t="shared" si="2619"/>
        <v>0</v>
      </c>
      <c r="AU1147" s="386">
        <f t="shared" si="2620"/>
        <v>0</v>
      </c>
      <c r="AV1147" s="366" t="str">
        <f t="shared" si="2636"/>
        <v xml:space="preserve">    </v>
      </c>
      <c r="AW1147" s="849">
        <f t="shared" si="2573"/>
        <v>0</v>
      </c>
      <c r="AX1147" s="570"/>
      <c r="AY1147" s="391">
        <f t="shared" si="2621"/>
        <v>0</v>
      </c>
      <c r="AZ1147" s="386">
        <f t="shared" si="2622"/>
        <v>0</v>
      </c>
      <c r="BA1147" s="366" t="str">
        <f t="shared" si="2637"/>
        <v xml:space="preserve">    </v>
      </c>
      <c r="BB1147" s="849">
        <f t="shared" si="2574"/>
        <v>0</v>
      </c>
      <c r="BC1147" s="570"/>
      <c r="BD1147" s="391">
        <f t="shared" si="2623"/>
        <v>0</v>
      </c>
      <c r="BE1147" s="386">
        <f t="shared" si="2624"/>
        <v>0</v>
      </c>
      <c r="BF1147" s="366" t="str">
        <f t="shared" si="2638"/>
        <v xml:space="preserve">    </v>
      </c>
      <c r="BG1147" s="849">
        <f t="shared" si="2575"/>
        <v>0</v>
      </c>
      <c r="BH1147" s="570"/>
      <c r="BI1147" s="391">
        <f t="shared" si="2625"/>
        <v>0</v>
      </c>
      <c r="BJ1147" s="386">
        <f t="shared" si="2626"/>
        <v>0</v>
      </c>
      <c r="BK1147" s="366" t="str">
        <f t="shared" si="2639"/>
        <v xml:space="preserve">    </v>
      </c>
      <c r="BM1147" s="383">
        <f t="shared" si="2576"/>
        <v>0</v>
      </c>
      <c r="BN1147" s="7"/>
    </row>
    <row r="1148" spans="1:66" s="5" customFormat="1" ht="22.5">
      <c r="A1148" s="633">
        <v>13</v>
      </c>
      <c r="B1148" s="895" t="str">
        <f t="shared" si="2627"/>
        <v>Minor Equipment/Furniture/Fixtures (per BHS Policy)</v>
      </c>
      <c r="C1148" s="377">
        <f t="shared" si="2577"/>
        <v>0</v>
      </c>
      <c r="D1148" s="659">
        <f t="shared" si="2564"/>
        <v>0</v>
      </c>
      <c r="E1148" s="570"/>
      <c r="F1148" s="391">
        <f t="shared" si="2603"/>
        <v>0</v>
      </c>
      <c r="G1148" s="386">
        <f t="shared" si="2604"/>
        <v>0</v>
      </c>
      <c r="H1148" s="366" t="str">
        <f t="shared" si="2628"/>
        <v xml:space="preserve">    </v>
      </c>
      <c r="I1148" s="849">
        <f t="shared" si="2565"/>
        <v>0</v>
      </c>
      <c r="J1148" s="570"/>
      <c r="K1148" s="391">
        <f t="shared" si="2605"/>
        <v>0</v>
      </c>
      <c r="L1148" s="386">
        <f t="shared" si="2606"/>
        <v>0</v>
      </c>
      <c r="M1148" s="366" t="str">
        <f t="shared" si="2629"/>
        <v xml:space="preserve">    </v>
      </c>
      <c r="N1148" s="849">
        <f t="shared" si="2566"/>
        <v>0</v>
      </c>
      <c r="O1148" s="570"/>
      <c r="P1148" s="391">
        <f t="shared" si="2607"/>
        <v>0</v>
      </c>
      <c r="Q1148" s="386">
        <f t="shared" si="2608"/>
        <v>0</v>
      </c>
      <c r="R1148" s="366" t="str">
        <f t="shared" si="2630"/>
        <v xml:space="preserve">    </v>
      </c>
      <c r="S1148" s="849">
        <f t="shared" si="2567"/>
        <v>0</v>
      </c>
      <c r="T1148" s="570"/>
      <c r="U1148" s="391">
        <f t="shared" si="2609"/>
        <v>0</v>
      </c>
      <c r="V1148" s="386">
        <f t="shared" si="2610"/>
        <v>0</v>
      </c>
      <c r="W1148" s="366" t="str">
        <f t="shared" si="2631"/>
        <v xml:space="preserve">    </v>
      </c>
      <c r="X1148" s="849">
        <f t="shared" si="2568"/>
        <v>0</v>
      </c>
      <c r="Y1148" s="570"/>
      <c r="Z1148" s="391">
        <f t="shared" si="2611"/>
        <v>0</v>
      </c>
      <c r="AA1148" s="386">
        <f t="shared" si="2612"/>
        <v>0</v>
      </c>
      <c r="AB1148" s="366" t="str">
        <f t="shared" si="2632"/>
        <v xml:space="preserve">    </v>
      </c>
      <c r="AC1148" s="849">
        <f t="shared" si="2569"/>
        <v>0</v>
      </c>
      <c r="AD1148" s="570"/>
      <c r="AE1148" s="391">
        <f t="shared" si="2613"/>
        <v>0</v>
      </c>
      <c r="AF1148" s="386">
        <f t="shared" si="2614"/>
        <v>0</v>
      </c>
      <c r="AG1148" s="366" t="str">
        <f t="shared" si="2633"/>
        <v xml:space="preserve">    </v>
      </c>
      <c r="AH1148" s="849">
        <f t="shared" si="2570"/>
        <v>0</v>
      </c>
      <c r="AI1148" s="570"/>
      <c r="AJ1148" s="391">
        <f t="shared" si="2615"/>
        <v>0</v>
      </c>
      <c r="AK1148" s="386">
        <f t="shared" si="2616"/>
        <v>0</v>
      </c>
      <c r="AL1148" s="366" t="str">
        <f t="shared" si="2634"/>
        <v xml:space="preserve">    </v>
      </c>
      <c r="AM1148" s="849">
        <f t="shared" si="2571"/>
        <v>0</v>
      </c>
      <c r="AN1148" s="570"/>
      <c r="AO1148" s="391">
        <f t="shared" si="2617"/>
        <v>0</v>
      </c>
      <c r="AP1148" s="386">
        <f t="shared" si="2618"/>
        <v>0</v>
      </c>
      <c r="AQ1148" s="366" t="str">
        <f t="shared" si="2635"/>
        <v xml:space="preserve">    </v>
      </c>
      <c r="AR1148" s="849">
        <f t="shared" si="2572"/>
        <v>0</v>
      </c>
      <c r="AS1148" s="570"/>
      <c r="AT1148" s="391">
        <f t="shared" si="2619"/>
        <v>0</v>
      </c>
      <c r="AU1148" s="386">
        <f t="shared" si="2620"/>
        <v>0</v>
      </c>
      <c r="AV1148" s="366" t="str">
        <f t="shared" si="2636"/>
        <v xml:space="preserve">    </v>
      </c>
      <c r="AW1148" s="849">
        <f t="shared" si="2573"/>
        <v>0</v>
      </c>
      <c r="AX1148" s="570"/>
      <c r="AY1148" s="391">
        <f t="shared" si="2621"/>
        <v>0</v>
      </c>
      <c r="AZ1148" s="386">
        <f t="shared" si="2622"/>
        <v>0</v>
      </c>
      <c r="BA1148" s="366" t="str">
        <f t="shared" si="2637"/>
        <v xml:space="preserve">    </v>
      </c>
      <c r="BB1148" s="849">
        <f t="shared" si="2574"/>
        <v>0</v>
      </c>
      <c r="BC1148" s="570"/>
      <c r="BD1148" s="391">
        <f t="shared" si="2623"/>
        <v>0</v>
      </c>
      <c r="BE1148" s="386">
        <f t="shared" si="2624"/>
        <v>0</v>
      </c>
      <c r="BF1148" s="366" t="str">
        <f t="shared" si="2638"/>
        <v xml:space="preserve">    </v>
      </c>
      <c r="BG1148" s="849">
        <f t="shared" si="2575"/>
        <v>0</v>
      </c>
      <c r="BH1148" s="570"/>
      <c r="BI1148" s="391">
        <f t="shared" si="2625"/>
        <v>0</v>
      </c>
      <c r="BJ1148" s="386">
        <f t="shared" si="2626"/>
        <v>0</v>
      </c>
      <c r="BK1148" s="366" t="str">
        <f t="shared" si="2639"/>
        <v xml:space="preserve">    </v>
      </c>
      <c r="BM1148" s="383">
        <f t="shared" si="2576"/>
        <v>0</v>
      </c>
      <c r="BN1148" s="7"/>
    </row>
    <row r="1149" spans="1:66" s="5" customFormat="1" ht="22.5">
      <c r="A1149" s="633">
        <v>14</v>
      </c>
      <c r="B1149" s="895" t="str">
        <f t="shared" si="2627"/>
        <v>Supplies (Medical, Office, Printing &amp; Other Supplies)</v>
      </c>
      <c r="C1149" s="377">
        <f t="shared" si="2577"/>
        <v>0</v>
      </c>
      <c r="D1149" s="659">
        <f t="shared" si="2564"/>
        <v>0</v>
      </c>
      <c r="E1149" s="570"/>
      <c r="F1149" s="391">
        <f t="shared" si="2603"/>
        <v>0</v>
      </c>
      <c r="G1149" s="386">
        <f t="shared" si="2604"/>
        <v>0</v>
      </c>
      <c r="H1149" s="366" t="str">
        <f t="shared" si="2628"/>
        <v xml:space="preserve">    </v>
      </c>
      <c r="I1149" s="849">
        <f t="shared" si="2565"/>
        <v>0</v>
      </c>
      <c r="J1149" s="570"/>
      <c r="K1149" s="391">
        <f t="shared" si="2605"/>
        <v>0</v>
      </c>
      <c r="L1149" s="386">
        <f t="shared" si="2606"/>
        <v>0</v>
      </c>
      <c r="M1149" s="366" t="str">
        <f t="shared" si="2629"/>
        <v xml:space="preserve">    </v>
      </c>
      <c r="N1149" s="849">
        <f t="shared" si="2566"/>
        <v>0</v>
      </c>
      <c r="O1149" s="570"/>
      <c r="P1149" s="391">
        <f t="shared" si="2607"/>
        <v>0</v>
      </c>
      <c r="Q1149" s="386">
        <f t="shared" si="2608"/>
        <v>0</v>
      </c>
      <c r="R1149" s="366" t="str">
        <f t="shared" si="2630"/>
        <v xml:space="preserve">    </v>
      </c>
      <c r="S1149" s="849">
        <f t="shared" si="2567"/>
        <v>0</v>
      </c>
      <c r="T1149" s="570"/>
      <c r="U1149" s="391">
        <f t="shared" si="2609"/>
        <v>0</v>
      </c>
      <c r="V1149" s="386">
        <f t="shared" si="2610"/>
        <v>0</v>
      </c>
      <c r="W1149" s="366" t="str">
        <f t="shared" si="2631"/>
        <v xml:space="preserve">    </v>
      </c>
      <c r="X1149" s="849">
        <f t="shared" si="2568"/>
        <v>0</v>
      </c>
      <c r="Y1149" s="570"/>
      <c r="Z1149" s="391">
        <f t="shared" si="2611"/>
        <v>0</v>
      </c>
      <c r="AA1149" s="386">
        <f t="shared" si="2612"/>
        <v>0</v>
      </c>
      <c r="AB1149" s="366" t="str">
        <f t="shared" si="2632"/>
        <v xml:space="preserve">    </v>
      </c>
      <c r="AC1149" s="849">
        <f t="shared" si="2569"/>
        <v>0</v>
      </c>
      <c r="AD1149" s="570"/>
      <c r="AE1149" s="391">
        <f t="shared" si="2613"/>
        <v>0</v>
      </c>
      <c r="AF1149" s="386">
        <f t="shared" si="2614"/>
        <v>0</v>
      </c>
      <c r="AG1149" s="366" t="str">
        <f t="shared" si="2633"/>
        <v xml:space="preserve">    </v>
      </c>
      <c r="AH1149" s="849">
        <f t="shared" si="2570"/>
        <v>0</v>
      </c>
      <c r="AI1149" s="570"/>
      <c r="AJ1149" s="391">
        <f t="shared" si="2615"/>
        <v>0</v>
      </c>
      <c r="AK1149" s="386">
        <f t="shared" si="2616"/>
        <v>0</v>
      </c>
      <c r="AL1149" s="366" t="str">
        <f t="shared" si="2634"/>
        <v xml:space="preserve">    </v>
      </c>
      <c r="AM1149" s="849">
        <f t="shared" si="2571"/>
        <v>0</v>
      </c>
      <c r="AN1149" s="570"/>
      <c r="AO1149" s="391">
        <f t="shared" si="2617"/>
        <v>0</v>
      </c>
      <c r="AP1149" s="386">
        <f t="shared" si="2618"/>
        <v>0</v>
      </c>
      <c r="AQ1149" s="366" t="str">
        <f t="shared" si="2635"/>
        <v xml:space="preserve">    </v>
      </c>
      <c r="AR1149" s="849">
        <f t="shared" si="2572"/>
        <v>0</v>
      </c>
      <c r="AS1149" s="570"/>
      <c r="AT1149" s="391">
        <f t="shared" si="2619"/>
        <v>0</v>
      </c>
      <c r="AU1149" s="386">
        <f t="shared" si="2620"/>
        <v>0</v>
      </c>
      <c r="AV1149" s="366" t="str">
        <f t="shared" si="2636"/>
        <v xml:space="preserve">    </v>
      </c>
      <c r="AW1149" s="849">
        <f t="shared" si="2573"/>
        <v>0</v>
      </c>
      <c r="AX1149" s="570"/>
      <c r="AY1149" s="391">
        <f t="shared" si="2621"/>
        <v>0</v>
      </c>
      <c r="AZ1149" s="386">
        <f t="shared" si="2622"/>
        <v>0</v>
      </c>
      <c r="BA1149" s="366" t="str">
        <f t="shared" si="2637"/>
        <v xml:space="preserve">    </v>
      </c>
      <c r="BB1149" s="849">
        <f t="shared" si="2574"/>
        <v>0</v>
      </c>
      <c r="BC1149" s="570"/>
      <c r="BD1149" s="391">
        <f t="shared" si="2623"/>
        <v>0</v>
      </c>
      <c r="BE1149" s="386">
        <f t="shared" si="2624"/>
        <v>0</v>
      </c>
      <c r="BF1149" s="366" t="str">
        <f t="shared" si="2638"/>
        <v xml:space="preserve">    </v>
      </c>
      <c r="BG1149" s="849">
        <f t="shared" si="2575"/>
        <v>0</v>
      </c>
      <c r="BH1149" s="570"/>
      <c r="BI1149" s="391">
        <f t="shared" si="2625"/>
        <v>0</v>
      </c>
      <c r="BJ1149" s="386">
        <f t="shared" si="2626"/>
        <v>0</v>
      </c>
      <c r="BK1149" s="366" t="str">
        <f t="shared" si="2639"/>
        <v xml:space="preserve">    </v>
      </c>
      <c r="BM1149" s="383">
        <f t="shared" si="2576"/>
        <v>0</v>
      </c>
      <c r="BN1149" s="7"/>
    </row>
    <row r="1150" spans="1:66" s="5" customFormat="1" ht="12.75">
      <c r="A1150" s="633">
        <v>15</v>
      </c>
      <c r="B1150" s="895" t="str">
        <f t="shared" si="2627"/>
        <v>Drug Testing</v>
      </c>
      <c r="C1150" s="377">
        <f t="shared" si="2577"/>
        <v>0</v>
      </c>
      <c r="D1150" s="659">
        <f t="shared" si="2564"/>
        <v>0</v>
      </c>
      <c r="E1150" s="570"/>
      <c r="F1150" s="391">
        <f t="shared" si="2603"/>
        <v>0</v>
      </c>
      <c r="G1150" s="386">
        <f t="shared" si="2604"/>
        <v>0</v>
      </c>
      <c r="H1150" s="366" t="str">
        <f t="shared" si="2628"/>
        <v xml:space="preserve">    </v>
      </c>
      <c r="I1150" s="849">
        <f t="shared" si="2565"/>
        <v>0</v>
      </c>
      <c r="J1150" s="570"/>
      <c r="K1150" s="391">
        <f t="shared" si="2605"/>
        <v>0</v>
      </c>
      <c r="L1150" s="386">
        <f t="shared" si="2606"/>
        <v>0</v>
      </c>
      <c r="M1150" s="366" t="str">
        <f t="shared" si="2629"/>
        <v xml:space="preserve">    </v>
      </c>
      <c r="N1150" s="849">
        <f t="shared" si="2566"/>
        <v>0</v>
      </c>
      <c r="O1150" s="570"/>
      <c r="P1150" s="391">
        <f t="shared" si="2607"/>
        <v>0</v>
      </c>
      <c r="Q1150" s="386">
        <f t="shared" si="2608"/>
        <v>0</v>
      </c>
      <c r="R1150" s="366" t="str">
        <f t="shared" si="2630"/>
        <v xml:space="preserve">    </v>
      </c>
      <c r="S1150" s="849">
        <f t="shared" si="2567"/>
        <v>0</v>
      </c>
      <c r="T1150" s="570"/>
      <c r="U1150" s="391">
        <f t="shared" si="2609"/>
        <v>0</v>
      </c>
      <c r="V1150" s="386">
        <f t="shared" si="2610"/>
        <v>0</v>
      </c>
      <c r="W1150" s="366" t="str">
        <f t="shared" si="2631"/>
        <v xml:space="preserve">    </v>
      </c>
      <c r="X1150" s="849">
        <f t="shared" si="2568"/>
        <v>0</v>
      </c>
      <c r="Y1150" s="570"/>
      <c r="Z1150" s="391">
        <f t="shared" si="2611"/>
        <v>0</v>
      </c>
      <c r="AA1150" s="386">
        <f t="shared" si="2612"/>
        <v>0</v>
      </c>
      <c r="AB1150" s="366" t="str">
        <f t="shared" si="2632"/>
        <v xml:space="preserve">    </v>
      </c>
      <c r="AC1150" s="849">
        <f t="shared" si="2569"/>
        <v>0</v>
      </c>
      <c r="AD1150" s="570"/>
      <c r="AE1150" s="391">
        <f t="shared" si="2613"/>
        <v>0</v>
      </c>
      <c r="AF1150" s="386">
        <f t="shared" si="2614"/>
        <v>0</v>
      </c>
      <c r="AG1150" s="366" t="str">
        <f t="shared" si="2633"/>
        <v xml:space="preserve">    </v>
      </c>
      <c r="AH1150" s="849">
        <f t="shared" si="2570"/>
        <v>0</v>
      </c>
      <c r="AI1150" s="570"/>
      <c r="AJ1150" s="391">
        <f t="shared" si="2615"/>
        <v>0</v>
      </c>
      <c r="AK1150" s="386">
        <f t="shared" si="2616"/>
        <v>0</v>
      </c>
      <c r="AL1150" s="366" t="str">
        <f t="shared" si="2634"/>
        <v xml:space="preserve">    </v>
      </c>
      <c r="AM1150" s="849">
        <f t="shared" si="2571"/>
        <v>0</v>
      </c>
      <c r="AN1150" s="570"/>
      <c r="AO1150" s="391">
        <f t="shared" si="2617"/>
        <v>0</v>
      </c>
      <c r="AP1150" s="386">
        <f t="shared" si="2618"/>
        <v>0</v>
      </c>
      <c r="AQ1150" s="366" t="str">
        <f t="shared" si="2635"/>
        <v xml:space="preserve">    </v>
      </c>
      <c r="AR1150" s="849">
        <f t="shared" si="2572"/>
        <v>0</v>
      </c>
      <c r="AS1150" s="570"/>
      <c r="AT1150" s="391">
        <f t="shared" si="2619"/>
        <v>0</v>
      </c>
      <c r="AU1150" s="386">
        <f t="shared" si="2620"/>
        <v>0</v>
      </c>
      <c r="AV1150" s="366" t="str">
        <f t="shared" si="2636"/>
        <v xml:space="preserve">    </v>
      </c>
      <c r="AW1150" s="849">
        <f t="shared" si="2573"/>
        <v>0</v>
      </c>
      <c r="AX1150" s="570"/>
      <c r="AY1150" s="391">
        <f t="shared" si="2621"/>
        <v>0</v>
      </c>
      <c r="AZ1150" s="386">
        <f t="shared" si="2622"/>
        <v>0</v>
      </c>
      <c r="BA1150" s="366" t="str">
        <f t="shared" si="2637"/>
        <v xml:space="preserve">    </v>
      </c>
      <c r="BB1150" s="849">
        <f t="shared" si="2574"/>
        <v>0</v>
      </c>
      <c r="BC1150" s="570"/>
      <c r="BD1150" s="391">
        <f t="shared" si="2623"/>
        <v>0</v>
      </c>
      <c r="BE1150" s="386">
        <f t="shared" si="2624"/>
        <v>0</v>
      </c>
      <c r="BF1150" s="366" t="str">
        <f t="shared" si="2638"/>
        <v xml:space="preserve">    </v>
      </c>
      <c r="BG1150" s="849">
        <f t="shared" si="2575"/>
        <v>0</v>
      </c>
      <c r="BH1150" s="570"/>
      <c r="BI1150" s="391">
        <f t="shared" si="2625"/>
        <v>0</v>
      </c>
      <c r="BJ1150" s="386">
        <f t="shared" si="2626"/>
        <v>0</v>
      </c>
      <c r="BK1150" s="366" t="str">
        <f t="shared" si="2639"/>
        <v xml:space="preserve">    </v>
      </c>
      <c r="BM1150" s="383">
        <f t="shared" si="2576"/>
        <v>0</v>
      </c>
      <c r="BN1150" s="7"/>
    </row>
    <row r="1151" spans="1:66" s="5" customFormat="1" ht="12.75">
      <c r="A1151" s="633">
        <v>16</v>
      </c>
      <c r="B1151" s="895" t="str">
        <f t="shared" si="2627"/>
        <v>Laboratory Services/non-drug testing</v>
      </c>
      <c r="C1151" s="377">
        <f t="shared" si="2577"/>
        <v>0</v>
      </c>
      <c r="D1151" s="659">
        <f t="shared" si="2564"/>
        <v>0</v>
      </c>
      <c r="E1151" s="570"/>
      <c r="F1151" s="391">
        <f t="shared" si="2603"/>
        <v>0</v>
      </c>
      <c r="G1151" s="386">
        <f t="shared" si="2604"/>
        <v>0</v>
      </c>
      <c r="H1151" s="366" t="str">
        <f t="shared" si="2628"/>
        <v xml:space="preserve">    </v>
      </c>
      <c r="I1151" s="849">
        <f t="shared" si="2565"/>
        <v>0</v>
      </c>
      <c r="J1151" s="570"/>
      <c r="K1151" s="391">
        <f t="shared" si="2605"/>
        <v>0</v>
      </c>
      <c r="L1151" s="386">
        <f t="shared" si="2606"/>
        <v>0</v>
      </c>
      <c r="M1151" s="366" t="str">
        <f t="shared" si="2629"/>
        <v xml:space="preserve">    </v>
      </c>
      <c r="N1151" s="849">
        <f t="shared" si="2566"/>
        <v>0</v>
      </c>
      <c r="O1151" s="570"/>
      <c r="P1151" s="391">
        <f t="shared" si="2607"/>
        <v>0</v>
      </c>
      <c r="Q1151" s="386">
        <f t="shared" si="2608"/>
        <v>0</v>
      </c>
      <c r="R1151" s="366" t="str">
        <f t="shared" si="2630"/>
        <v xml:space="preserve">    </v>
      </c>
      <c r="S1151" s="849">
        <f t="shared" si="2567"/>
        <v>0</v>
      </c>
      <c r="T1151" s="570"/>
      <c r="U1151" s="391">
        <f t="shared" si="2609"/>
        <v>0</v>
      </c>
      <c r="V1151" s="386">
        <f t="shared" si="2610"/>
        <v>0</v>
      </c>
      <c r="W1151" s="366" t="str">
        <f t="shared" si="2631"/>
        <v xml:space="preserve">    </v>
      </c>
      <c r="X1151" s="849">
        <f t="shared" si="2568"/>
        <v>0</v>
      </c>
      <c r="Y1151" s="570"/>
      <c r="Z1151" s="391">
        <f t="shared" si="2611"/>
        <v>0</v>
      </c>
      <c r="AA1151" s="386">
        <f t="shared" si="2612"/>
        <v>0</v>
      </c>
      <c r="AB1151" s="366" t="str">
        <f t="shared" si="2632"/>
        <v xml:space="preserve">    </v>
      </c>
      <c r="AC1151" s="849">
        <f t="shared" si="2569"/>
        <v>0</v>
      </c>
      <c r="AD1151" s="570"/>
      <c r="AE1151" s="391">
        <f t="shared" si="2613"/>
        <v>0</v>
      </c>
      <c r="AF1151" s="386">
        <f t="shared" si="2614"/>
        <v>0</v>
      </c>
      <c r="AG1151" s="366" t="str">
        <f t="shared" si="2633"/>
        <v xml:space="preserve">    </v>
      </c>
      <c r="AH1151" s="849">
        <f t="shared" si="2570"/>
        <v>0</v>
      </c>
      <c r="AI1151" s="570"/>
      <c r="AJ1151" s="391">
        <f t="shared" si="2615"/>
        <v>0</v>
      </c>
      <c r="AK1151" s="386">
        <f t="shared" si="2616"/>
        <v>0</v>
      </c>
      <c r="AL1151" s="366" t="str">
        <f t="shared" si="2634"/>
        <v xml:space="preserve">    </v>
      </c>
      <c r="AM1151" s="849">
        <f t="shared" si="2571"/>
        <v>0</v>
      </c>
      <c r="AN1151" s="570"/>
      <c r="AO1151" s="391">
        <f t="shared" si="2617"/>
        <v>0</v>
      </c>
      <c r="AP1151" s="386">
        <f t="shared" si="2618"/>
        <v>0</v>
      </c>
      <c r="AQ1151" s="366" t="str">
        <f t="shared" si="2635"/>
        <v xml:space="preserve">    </v>
      </c>
      <c r="AR1151" s="849">
        <f t="shared" si="2572"/>
        <v>0</v>
      </c>
      <c r="AS1151" s="570"/>
      <c r="AT1151" s="391">
        <f t="shared" si="2619"/>
        <v>0</v>
      </c>
      <c r="AU1151" s="386">
        <f t="shared" si="2620"/>
        <v>0</v>
      </c>
      <c r="AV1151" s="366" t="str">
        <f t="shared" si="2636"/>
        <v xml:space="preserve">    </v>
      </c>
      <c r="AW1151" s="849">
        <f t="shared" si="2573"/>
        <v>0</v>
      </c>
      <c r="AX1151" s="570"/>
      <c r="AY1151" s="391">
        <f t="shared" si="2621"/>
        <v>0</v>
      </c>
      <c r="AZ1151" s="386">
        <f t="shared" si="2622"/>
        <v>0</v>
      </c>
      <c r="BA1151" s="366" t="str">
        <f t="shared" si="2637"/>
        <v xml:space="preserve">    </v>
      </c>
      <c r="BB1151" s="849">
        <f t="shared" si="2574"/>
        <v>0</v>
      </c>
      <c r="BC1151" s="570"/>
      <c r="BD1151" s="391">
        <f t="shared" si="2623"/>
        <v>0</v>
      </c>
      <c r="BE1151" s="386">
        <f t="shared" si="2624"/>
        <v>0</v>
      </c>
      <c r="BF1151" s="366" t="str">
        <f t="shared" si="2638"/>
        <v xml:space="preserve">    </v>
      </c>
      <c r="BG1151" s="849">
        <f t="shared" si="2575"/>
        <v>0</v>
      </c>
      <c r="BH1151" s="570"/>
      <c r="BI1151" s="391">
        <f t="shared" si="2625"/>
        <v>0</v>
      </c>
      <c r="BJ1151" s="386">
        <f t="shared" si="2626"/>
        <v>0</v>
      </c>
      <c r="BK1151" s="366" t="str">
        <f t="shared" si="2639"/>
        <v xml:space="preserve">    </v>
      </c>
      <c r="BM1151" s="383">
        <f t="shared" si="2576"/>
        <v>0</v>
      </c>
      <c r="BN1151" s="7"/>
    </row>
    <row r="1152" spans="1:66" s="5" customFormat="1" ht="12.75">
      <c r="A1152" s="633">
        <v>17</v>
      </c>
      <c r="B1152" s="895" t="str">
        <f t="shared" si="2627"/>
        <v>Pharmaceutical</v>
      </c>
      <c r="C1152" s="377">
        <f t="shared" si="2577"/>
        <v>0</v>
      </c>
      <c r="D1152" s="659">
        <f t="shared" si="2564"/>
        <v>0</v>
      </c>
      <c r="E1152" s="570"/>
      <c r="F1152" s="391">
        <f t="shared" si="2603"/>
        <v>0</v>
      </c>
      <c r="G1152" s="386">
        <f t="shared" si="2604"/>
        <v>0</v>
      </c>
      <c r="H1152" s="366" t="str">
        <f t="shared" si="2628"/>
        <v xml:space="preserve">    </v>
      </c>
      <c r="I1152" s="849">
        <f t="shared" si="2565"/>
        <v>0</v>
      </c>
      <c r="J1152" s="570"/>
      <c r="K1152" s="391">
        <f t="shared" si="2605"/>
        <v>0</v>
      </c>
      <c r="L1152" s="386">
        <f t="shared" si="2606"/>
        <v>0</v>
      </c>
      <c r="M1152" s="366" t="str">
        <f t="shared" si="2629"/>
        <v xml:space="preserve">    </v>
      </c>
      <c r="N1152" s="849">
        <f t="shared" si="2566"/>
        <v>0</v>
      </c>
      <c r="O1152" s="570"/>
      <c r="P1152" s="391">
        <f t="shared" si="2607"/>
        <v>0</v>
      </c>
      <c r="Q1152" s="386">
        <f t="shared" si="2608"/>
        <v>0</v>
      </c>
      <c r="R1152" s="366" t="str">
        <f t="shared" si="2630"/>
        <v xml:space="preserve">    </v>
      </c>
      <c r="S1152" s="849">
        <f t="shared" si="2567"/>
        <v>0</v>
      </c>
      <c r="T1152" s="570"/>
      <c r="U1152" s="391">
        <f t="shared" si="2609"/>
        <v>0</v>
      </c>
      <c r="V1152" s="386">
        <f t="shared" si="2610"/>
        <v>0</v>
      </c>
      <c r="W1152" s="366" t="str">
        <f t="shared" si="2631"/>
        <v xml:space="preserve">    </v>
      </c>
      <c r="X1152" s="849">
        <f t="shared" si="2568"/>
        <v>0</v>
      </c>
      <c r="Y1152" s="570"/>
      <c r="Z1152" s="391">
        <f t="shared" si="2611"/>
        <v>0</v>
      </c>
      <c r="AA1152" s="386">
        <f t="shared" si="2612"/>
        <v>0</v>
      </c>
      <c r="AB1152" s="366" t="str">
        <f t="shared" si="2632"/>
        <v xml:space="preserve">    </v>
      </c>
      <c r="AC1152" s="849">
        <f t="shared" si="2569"/>
        <v>0</v>
      </c>
      <c r="AD1152" s="570"/>
      <c r="AE1152" s="391">
        <f t="shared" si="2613"/>
        <v>0</v>
      </c>
      <c r="AF1152" s="386">
        <f t="shared" si="2614"/>
        <v>0</v>
      </c>
      <c r="AG1152" s="366" t="str">
        <f t="shared" si="2633"/>
        <v xml:space="preserve">    </v>
      </c>
      <c r="AH1152" s="849">
        <f t="shared" si="2570"/>
        <v>0</v>
      </c>
      <c r="AI1152" s="570"/>
      <c r="AJ1152" s="391">
        <f t="shared" si="2615"/>
        <v>0</v>
      </c>
      <c r="AK1152" s="386">
        <f t="shared" si="2616"/>
        <v>0</v>
      </c>
      <c r="AL1152" s="366" t="str">
        <f t="shared" si="2634"/>
        <v xml:space="preserve">    </v>
      </c>
      <c r="AM1152" s="849">
        <f t="shared" si="2571"/>
        <v>0</v>
      </c>
      <c r="AN1152" s="570"/>
      <c r="AO1152" s="391">
        <f t="shared" si="2617"/>
        <v>0</v>
      </c>
      <c r="AP1152" s="386">
        <f t="shared" si="2618"/>
        <v>0</v>
      </c>
      <c r="AQ1152" s="366" t="str">
        <f t="shared" si="2635"/>
        <v xml:space="preserve">    </v>
      </c>
      <c r="AR1152" s="849">
        <f t="shared" si="2572"/>
        <v>0</v>
      </c>
      <c r="AS1152" s="570"/>
      <c r="AT1152" s="391">
        <f t="shared" si="2619"/>
        <v>0</v>
      </c>
      <c r="AU1152" s="386">
        <f t="shared" si="2620"/>
        <v>0</v>
      </c>
      <c r="AV1152" s="366" t="str">
        <f t="shared" si="2636"/>
        <v xml:space="preserve">    </v>
      </c>
      <c r="AW1152" s="849">
        <f t="shared" si="2573"/>
        <v>0</v>
      </c>
      <c r="AX1152" s="570"/>
      <c r="AY1152" s="391">
        <f t="shared" si="2621"/>
        <v>0</v>
      </c>
      <c r="AZ1152" s="386">
        <f t="shared" si="2622"/>
        <v>0</v>
      </c>
      <c r="BA1152" s="366" t="str">
        <f t="shared" si="2637"/>
        <v xml:space="preserve">    </v>
      </c>
      <c r="BB1152" s="849">
        <f t="shared" si="2574"/>
        <v>0</v>
      </c>
      <c r="BC1152" s="570"/>
      <c r="BD1152" s="391">
        <f t="shared" si="2623"/>
        <v>0</v>
      </c>
      <c r="BE1152" s="386">
        <f t="shared" si="2624"/>
        <v>0</v>
      </c>
      <c r="BF1152" s="366" t="str">
        <f t="shared" si="2638"/>
        <v xml:space="preserve">    </v>
      </c>
      <c r="BG1152" s="849">
        <f t="shared" si="2575"/>
        <v>0</v>
      </c>
      <c r="BH1152" s="570"/>
      <c r="BI1152" s="391">
        <f t="shared" si="2625"/>
        <v>0</v>
      </c>
      <c r="BJ1152" s="386">
        <f t="shared" si="2626"/>
        <v>0</v>
      </c>
      <c r="BK1152" s="366" t="str">
        <f t="shared" si="2639"/>
        <v xml:space="preserve">    </v>
      </c>
      <c r="BM1152" s="383">
        <f t="shared" si="2576"/>
        <v>0</v>
      </c>
      <c r="BN1152" s="7"/>
    </row>
    <row r="1153" spans="1:66" s="5" customFormat="1" ht="12.75">
      <c r="A1153" s="633">
        <v>18</v>
      </c>
      <c r="B1153" s="895" t="str">
        <f t="shared" si="2627"/>
        <v>24 Hour Program:  Food &amp; Personal Need Items</v>
      </c>
      <c r="C1153" s="377">
        <f t="shared" si="2577"/>
        <v>0</v>
      </c>
      <c r="D1153" s="1030">
        <f t="shared" si="2564"/>
        <v>0</v>
      </c>
      <c r="E1153" s="570"/>
      <c r="F1153" s="391">
        <f t="shared" si="2603"/>
        <v>0</v>
      </c>
      <c r="G1153" s="386">
        <f t="shared" si="2604"/>
        <v>0</v>
      </c>
      <c r="H1153" s="366" t="str">
        <f t="shared" si="2628"/>
        <v xml:space="preserve">    </v>
      </c>
      <c r="I1153" s="850">
        <f t="shared" si="2565"/>
        <v>0</v>
      </c>
      <c r="J1153" s="570"/>
      <c r="K1153" s="391">
        <f t="shared" si="2605"/>
        <v>0</v>
      </c>
      <c r="L1153" s="386">
        <f t="shared" si="2606"/>
        <v>0</v>
      </c>
      <c r="M1153" s="366" t="str">
        <f t="shared" si="2629"/>
        <v xml:space="preserve">    </v>
      </c>
      <c r="N1153" s="850">
        <f t="shared" si="2566"/>
        <v>0</v>
      </c>
      <c r="O1153" s="570"/>
      <c r="P1153" s="391">
        <f t="shared" si="2607"/>
        <v>0</v>
      </c>
      <c r="Q1153" s="386">
        <f t="shared" si="2608"/>
        <v>0</v>
      </c>
      <c r="R1153" s="366" t="str">
        <f t="shared" si="2630"/>
        <v xml:space="preserve">    </v>
      </c>
      <c r="S1153" s="850">
        <f t="shared" si="2567"/>
        <v>0</v>
      </c>
      <c r="T1153" s="570"/>
      <c r="U1153" s="391">
        <f t="shared" si="2609"/>
        <v>0</v>
      </c>
      <c r="V1153" s="386">
        <f t="shared" si="2610"/>
        <v>0</v>
      </c>
      <c r="W1153" s="366" t="str">
        <f t="shared" si="2631"/>
        <v xml:space="preserve">    </v>
      </c>
      <c r="X1153" s="850">
        <f t="shared" si="2568"/>
        <v>0</v>
      </c>
      <c r="Y1153" s="570"/>
      <c r="Z1153" s="391">
        <f t="shared" si="2611"/>
        <v>0</v>
      </c>
      <c r="AA1153" s="386">
        <f t="shared" si="2612"/>
        <v>0</v>
      </c>
      <c r="AB1153" s="366" t="str">
        <f t="shared" si="2632"/>
        <v xml:space="preserve">    </v>
      </c>
      <c r="AC1153" s="850">
        <f t="shared" si="2569"/>
        <v>0</v>
      </c>
      <c r="AD1153" s="570"/>
      <c r="AE1153" s="391">
        <f t="shared" si="2613"/>
        <v>0</v>
      </c>
      <c r="AF1153" s="386">
        <f t="shared" si="2614"/>
        <v>0</v>
      </c>
      <c r="AG1153" s="366" t="str">
        <f t="shared" si="2633"/>
        <v xml:space="preserve">    </v>
      </c>
      <c r="AH1153" s="850">
        <f t="shared" si="2570"/>
        <v>0</v>
      </c>
      <c r="AI1153" s="570"/>
      <c r="AJ1153" s="391">
        <f t="shared" si="2615"/>
        <v>0</v>
      </c>
      <c r="AK1153" s="386">
        <f t="shared" si="2616"/>
        <v>0</v>
      </c>
      <c r="AL1153" s="366" t="str">
        <f t="shared" si="2634"/>
        <v xml:space="preserve">    </v>
      </c>
      <c r="AM1153" s="850">
        <f t="shared" si="2571"/>
        <v>0</v>
      </c>
      <c r="AN1153" s="570"/>
      <c r="AO1153" s="391">
        <f t="shared" si="2617"/>
        <v>0</v>
      </c>
      <c r="AP1153" s="386">
        <f t="shared" si="2618"/>
        <v>0</v>
      </c>
      <c r="AQ1153" s="366" t="str">
        <f t="shared" si="2635"/>
        <v xml:space="preserve">    </v>
      </c>
      <c r="AR1153" s="850">
        <f t="shared" si="2572"/>
        <v>0</v>
      </c>
      <c r="AS1153" s="570"/>
      <c r="AT1153" s="391">
        <f t="shared" si="2619"/>
        <v>0</v>
      </c>
      <c r="AU1153" s="386">
        <f t="shared" si="2620"/>
        <v>0</v>
      </c>
      <c r="AV1153" s="366" t="str">
        <f t="shared" si="2636"/>
        <v xml:space="preserve">    </v>
      </c>
      <c r="AW1153" s="850">
        <f t="shared" si="2573"/>
        <v>0</v>
      </c>
      <c r="AX1153" s="570"/>
      <c r="AY1153" s="391">
        <f t="shared" si="2621"/>
        <v>0</v>
      </c>
      <c r="AZ1153" s="386">
        <f t="shared" si="2622"/>
        <v>0</v>
      </c>
      <c r="BA1153" s="366" t="str">
        <f t="shared" si="2637"/>
        <v xml:space="preserve">    </v>
      </c>
      <c r="BB1153" s="850">
        <f t="shared" si="2574"/>
        <v>0</v>
      </c>
      <c r="BC1153" s="570"/>
      <c r="BD1153" s="391">
        <f t="shared" si="2623"/>
        <v>0</v>
      </c>
      <c r="BE1153" s="386">
        <f t="shared" si="2624"/>
        <v>0</v>
      </c>
      <c r="BF1153" s="366" t="str">
        <f t="shared" si="2638"/>
        <v xml:space="preserve">    </v>
      </c>
      <c r="BG1153" s="850">
        <f t="shared" si="2575"/>
        <v>0</v>
      </c>
      <c r="BH1153" s="570"/>
      <c r="BI1153" s="391">
        <f t="shared" si="2625"/>
        <v>0</v>
      </c>
      <c r="BJ1153" s="386">
        <f t="shared" si="2626"/>
        <v>0</v>
      </c>
      <c r="BK1153" s="366" t="str">
        <f t="shared" si="2639"/>
        <v xml:space="preserve">    </v>
      </c>
      <c r="BM1153" s="383">
        <f t="shared" si="2576"/>
        <v>0</v>
      </c>
      <c r="BN1153" s="7"/>
    </row>
    <row r="1154" spans="1:66" s="5" customFormat="1" ht="12.75">
      <c r="A1154" s="633">
        <v>19</v>
      </c>
      <c r="B1154" s="895" t="str">
        <f t="shared" si="2627"/>
        <v>Client Transportation</v>
      </c>
      <c r="C1154" s="377">
        <f t="shared" si="2577"/>
        <v>0</v>
      </c>
      <c r="D1154" s="1030">
        <f t="shared" si="2564"/>
        <v>0</v>
      </c>
      <c r="E1154" s="570"/>
      <c r="F1154" s="391">
        <f t="shared" si="2603"/>
        <v>0</v>
      </c>
      <c r="G1154" s="386">
        <f t="shared" si="2604"/>
        <v>0</v>
      </c>
      <c r="H1154" s="366" t="str">
        <f t="shared" si="2628"/>
        <v xml:space="preserve">    </v>
      </c>
      <c r="I1154" s="850">
        <f t="shared" si="2565"/>
        <v>0</v>
      </c>
      <c r="J1154" s="570"/>
      <c r="K1154" s="391">
        <f t="shared" si="2605"/>
        <v>0</v>
      </c>
      <c r="L1154" s="386">
        <f t="shared" si="2606"/>
        <v>0</v>
      </c>
      <c r="M1154" s="366" t="str">
        <f t="shared" si="2629"/>
        <v xml:space="preserve">    </v>
      </c>
      <c r="N1154" s="850">
        <f t="shared" si="2566"/>
        <v>0</v>
      </c>
      <c r="O1154" s="570"/>
      <c r="P1154" s="391">
        <f t="shared" si="2607"/>
        <v>0</v>
      </c>
      <c r="Q1154" s="386">
        <f t="shared" si="2608"/>
        <v>0</v>
      </c>
      <c r="R1154" s="366" t="str">
        <f t="shared" si="2630"/>
        <v xml:space="preserve">    </v>
      </c>
      <c r="S1154" s="850">
        <f t="shared" si="2567"/>
        <v>0</v>
      </c>
      <c r="T1154" s="570"/>
      <c r="U1154" s="391">
        <f t="shared" si="2609"/>
        <v>0</v>
      </c>
      <c r="V1154" s="386">
        <f t="shared" si="2610"/>
        <v>0</v>
      </c>
      <c r="W1154" s="366" t="str">
        <f t="shared" si="2631"/>
        <v xml:space="preserve">    </v>
      </c>
      <c r="X1154" s="850">
        <f t="shared" si="2568"/>
        <v>0</v>
      </c>
      <c r="Y1154" s="570"/>
      <c r="Z1154" s="391">
        <f t="shared" si="2611"/>
        <v>0</v>
      </c>
      <c r="AA1154" s="386">
        <f t="shared" si="2612"/>
        <v>0</v>
      </c>
      <c r="AB1154" s="366" t="str">
        <f t="shared" si="2632"/>
        <v xml:space="preserve">    </v>
      </c>
      <c r="AC1154" s="850">
        <f t="shared" si="2569"/>
        <v>0</v>
      </c>
      <c r="AD1154" s="570"/>
      <c r="AE1154" s="391">
        <f t="shared" si="2613"/>
        <v>0</v>
      </c>
      <c r="AF1154" s="386">
        <f t="shared" si="2614"/>
        <v>0</v>
      </c>
      <c r="AG1154" s="366" t="str">
        <f t="shared" si="2633"/>
        <v xml:space="preserve">    </v>
      </c>
      <c r="AH1154" s="850">
        <f t="shared" si="2570"/>
        <v>0</v>
      </c>
      <c r="AI1154" s="570"/>
      <c r="AJ1154" s="391">
        <f t="shared" si="2615"/>
        <v>0</v>
      </c>
      <c r="AK1154" s="386">
        <f t="shared" si="2616"/>
        <v>0</v>
      </c>
      <c r="AL1154" s="366" t="str">
        <f t="shared" si="2634"/>
        <v xml:space="preserve">    </v>
      </c>
      <c r="AM1154" s="850">
        <f t="shared" si="2571"/>
        <v>0</v>
      </c>
      <c r="AN1154" s="570"/>
      <c r="AO1154" s="391">
        <f t="shared" si="2617"/>
        <v>0</v>
      </c>
      <c r="AP1154" s="386">
        <f t="shared" si="2618"/>
        <v>0</v>
      </c>
      <c r="AQ1154" s="366" t="str">
        <f t="shared" si="2635"/>
        <v xml:space="preserve">    </v>
      </c>
      <c r="AR1154" s="850">
        <f t="shared" si="2572"/>
        <v>0</v>
      </c>
      <c r="AS1154" s="570"/>
      <c r="AT1154" s="391">
        <f t="shared" si="2619"/>
        <v>0</v>
      </c>
      <c r="AU1154" s="386">
        <f t="shared" si="2620"/>
        <v>0</v>
      </c>
      <c r="AV1154" s="366" t="str">
        <f t="shared" si="2636"/>
        <v xml:space="preserve">    </v>
      </c>
      <c r="AW1154" s="850">
        <f t="shared" si="2573"/>
        <v>0</v>
      </c>
      <c r="AX1154" s="570"/>
      <c r="AY1154" s="391">
        <f t="shared" si="2621"/>
        <v>0</v>
      </c>
      <c r="AZ1154" s="386">
        <f t="shared" si="2622"/>
        <v>0</v>
      </c>
      <c r="BA1154" s="366" t="str">
        <f t="shared" si="2637"/>
        <v xml:space="preserve">    </v>
      </c>
      <c r="BB1154" s="850">
        <f t="shared" si="2574"/>
        <v>0</v>
      </c>
      <c r="BC1154" s="570"/>
      <c r="BD1154" s="391">
        <f t="shared" si="2623"/>
        <v>0</v>
      </c>
      <c r="BE1154" s="386">
        <f t="shared" si="2624"/>
        <v>0</v>
      </c>
      <c r="BF1154" s="366" t="str">
        <f t="shared" si="2638"/>
        <v xml:space="preserve">    </v>
      </c>
      <c r="BG1154" s="850">
        <f t="shared" si="2575"/>
        <v>0</v>
      </c>
      <c r="BH1154" s="570"/>
      <c r="BI1154" s="391">
        <f t="shared" si="2625"/>
        <v>0</v>
      </c>
      <c r="BJ1154" s="386">
        <f t="shared" si="2626"/>
        <v>0</v>
      </c>
      <c r="BK1154" s="366" t="str">
        <f t="shared" si="2639"/>
        <v xml:space="preserve">    </v>
      </c>
      <c r="BM1154" s="383">
        <f t="shared" si="2576"/>
        <v>0</v>
      </c>
      <c r="BN1154" s="7"/>
    </row>
    <row r="1155" spans="1:66" s="5" customFormat="1" ht="12.75">
      <c r="A1155" s="633">
        <v>20</v>
      </c>
      <c r="B1155" s="895" t="str">
        <f t="shared" si="2627"/>
        <v>Travel</v>
      </c>
      <c r="C1155" s="378">
        <f t="shared" si="2577"/>
        <v>0</v>
      </c>
      <c r="D1155" s="659">
        <f t="shared" si="2564"/>
        <v>0</v>
      </c>
      <c r="E1155" s="570"/>
      <c r="F1155" s="391">
        <f t="shared" si="2603"/>
        <v>0</v>
      </c>
      <c r="G1155" s="386">
        <f t="shared" si="2604"/>
        <v>0</v>
      </c>
      <c r="H1155" s="366" t="str">
        <f t="shared" si="2628"/>
        <v xml:space="preserve">    </v>
      </c>
      <c r="I1155" s="849">
        <f t="shared" si="2565"/>
        <v>0</v>
      </c>
      <c r="J1155" s="570"/>
      <c r="K1155" s="391">
        <f t="shared" si="2605"/>
        <v>0</v>
      </c>
      <c r="L1155" s="386">
        <f t="shared" si="2606"/>
        <v>0</v>
      </c>
      <c r="M1155" s="366" t="str">
        <f t="shared" si="2629"/>
        <v xml:space="preserve">    </v>
      </c>
      <c r="N1155" s="849">
        <f t="shared" si="2566"/>
        <v>0</v>
      </c>
      <c r="O1155" s="570"/>
      <c r="P1155" s="391">
        <f t="shared" si="2607"/>
        <v>0</v>
      </c>
      <c r="Q1155" s="386">
        <f t="shared" si="2608"/>
        <v>0</v>
      </c>
      <c r="R1155" s="366" t="str">
        <f t="shared" si="2630"/>
        <v xml:space="preserve">    </v>
      </c>
      <c r="S1155" s="849">
        <f t="shared" si="2567"/>
        <v>0</v>
      </c>
      <c r="T1155" s="570"/>
      <c r="U1155" s="391">
        <f t="shared" si="2609"/>
        <v>0</v>
      </c>
      <c r="V1155" s="386">
        <f t="shared" si="2610"/>
        <v>0</v>
      </c>
      <c r="W1155" s="366" t="str">
        <f t="shared" si="2631"/>
        <v xml:space="preserve">    </v>
      </c>
      <c r="X1155" s="849">
        <f t="shared" si="2568"/>
        <v>0</v>
      </c>
      <c r="Y1155" s="570"/>
      <c r="Z1155" s="391">
        <f t="shared" si="2611"/>
        <v>0</v>
      </c>
      <c r="AA1155" s="386">
        <f t="shared" si="2612"/>
        <v>0</v>
      </c>
      <c r="AB1155" s="366" t="str">
        <f t="shared" si="2632"/>
        <v xml:space="preserve">    </v>
      </c>
      <c r="AC1155" s="849">
        <f t="shared" si="2569"/>
        <v>0</v>
      </c>
      <c r="AD1155" s="570"/>
      <c r="AE1155" s="391">
        <f t="shared" si="2613"/>
        <v>0</v>
      </c>
      <c r="AF1155" s="386">
        <f t="shared" si="2614"/>
        <v>0</v>
      </c>
      <c r="AG1155" s="366" t="str">
        <f t="shared" si="2633"/>
        <v xml:space="preserve">    </v>
      </c>
      <c r="AH1155" s="849">
        <f t="shared" si="2570"/>
        <v>0</v>
      </c>
      <c r="AI1155" s="570"/>
      <c r="AJ1155" s="391">
        <f t="shared" si="2615"/>
        <v>0</v>
      </c>
      <c r="AK1155" s="386">
        <f t="shared" si="2616"/>
        <v>0</v>
      </c>
      <c r="AL1155" s="366" t="str">
        <f t="shared" si="2634"/>
        <v xml:space="preserve">    </v>
      </c>
      <c r="AM1155" s="849">
        <f t="shared" si="2571"/>
        <v>0</v>
      </c>
      <c r="AN1155" s="570"/>
      <c r="AO1155" s="391">
        <f t="shared" si="2617"/>
        <v>0</v>
      </c>
      <c r="AP1155" s="386">
        <f t="shared" si="2618"/>
        <v>0</v>
      </c>
      <c r="AQ1155" s="366" t="str">
        <f t="shared" si="2635"/>
        <v xml:space="preserve">    </v>
      </c>
      <c r="AR1155" s="849">
        <f t="shared" si="2572"/>
        <v>0</v>
      </c>
      <c r="AS1155" s="570"/>
      <c r="AT1155" s="391">
        <f t="shared" si="2619"/>
        <v>0</v>
      </c>
      <c r="AU1155" s="386">
        <f t="shared" si="2620"/>
        <v>0</v>
      </c>
      <c r="AV1155" s="366" t="str">
        <f t="shared" si="2636"/>
        <v xml:space="preserve">    </v>
      </c>
      <c r="AW1155" s="849">
        <f t="shared" si="2573"/>
        <v>0</v>
      </c>
      <c r="AX1155" s="570"/>
      <c r="AY1155" s="391">
        <f t="shared" si="2621"/>
        <v>0</v>
      </c>
      <c r="AZ1155" s="386">
        <f t="shared" si="2622"/>
        <v>0</v>
      </c>
      <c r="BA1155" s="366" t="str">
        <f t="shared" si="2637"/>
        <v xml:space="preserve">    </v>
      </c>
      <c r="BB1155" s="849">
        <f t="shared" si="2574"/>
        <v>0</v>
      </c>
      <c r="BC1155" s="570"/>
      <c r="BD1155" s="391">
        <f t="shared" si="2623"/>
        <v>0</v>
      </c>
      <c r="BE1155" s="386">
        <f t="shared" si="2624"/>
        <v>0</v>
      </c>
      <c r="BF1155" s="366" t="str">
        <f t="shared" si="2638"/>
        <v xml:space="preserve">    </v>
      </c>
      <c r="BG1155" s="849">
        <f t="shared" si="2575"/>
        <v>0</v>
      </c>
      <c r="BH1155" s="570"/>
      <c r="BI1155" s="391">
        <f t="shared" si="2625"/>
        <v>0</v>
      </c>
      <c r="BJ1155" s="386">
        <f t="shared" si="2626"/>
        <v>0</v>
      </c>
      <c r="BK1155" s="366" t="str">
        <f t="shared" si="2639"/>
        <v xml:space="preserve">    </v>
      </c>
      <c r="BM1155" s="383">
        <f t="shared" si="2576"/>
        <v>0</v>
      </c>
      <c r="BN1155" s="7"/>
    </row>
    <row r="1156" spans="1:66" s="5" customFormat="1" ht="22.5">
      <c r="A1156" s="633">
        <v>21</v>
      </c>
      <c r="B1156" s="895" t="str">
        <f t="shared" si="2627"/>
        <v>Office Costs (Finance/Legal/Fees/Taxes/Insurance)</v>
      </c>
      <c r="C1156" s="378">
        <f t="shared" si="2577"/>
        <v>0</v>
      </c>
      <c r="D1156" s="659">
        <f t="shared" si="2564"/>
        <v>0</v>
      </c>
      <c r="E1156" s="570"/>
      <c r="F1156" s="391">
        <f t="shared" si="2603"/>
        <v>0</v>
      </c>
      <c r="G1156" s="386">
        <f t="shared" si="2604"/>
        <v>0</v>
      </c>
      <c r="H1156" s="366" t="str">
        <f t="shared" si="2628"/>
        <v xml:space="preserve">    </v>
      </c>
      <c r="I1156" s="849">
        <f t="shared" si="2565"/>
        <v>0</v>
      </c>
      <c r="J1156" s="570"/>
      <c r="K1156" s="391">
        <f t="shared" si="2605"/>
        <v>0</v>
      </c>
      <c r="L1156" s="386">
        <f t="shared" si="2606"/>
        <v>0</v>
      </c>
      <c r="M1156" s="366" t="str">
        <f t="shared" si="2629"/>
        <v xml:space="preserve">    </v>
      </c>
      <c r="N1156" s="849">
        <f t="shared" si="2566"/>
        <v>0</v>
      </c>
      <c r="O1156" s="570"/>
      <c r="P1156" s="391">
        <f t="shared" si="2607"/>
        <v>0</v>
      </c>
      <c r="Q1156" s="386">
        <f t="shared" si="2608"/>
        <v>0</v>
      </c>
      <c r="R1156" s="366" t="str">
        <f t="shared" si="2630"/>
        <v xml:space="preserve">    </v>
      </c>
      <c r="S1156" s="849">
        <f t="shared" si="2567"/>
        <v>0</v>
      </c>
      <c r="T1156" s="570"/>
      <c r="U1156" s="391">
        <f t="shared" si="2609"/>
        <v>0</v>
      </c>
      <c r="V1156" s="386">
        <f t="shared" si="2610"/>
        <v>0</v>
      </c>
      <c r="W1156" s="366" t="str">
        <f t="shared" si="2631"/>
        <v xml:space="preserve">    </v>
      </c>
      <c r="X1156" s="849">
        <f t="shared" si="2568"/>
        <v>0</v>
      </c>
      <c r="Y1156" s="570"/>
      <c r="Z1156" s="391">
        <f t="shared" si="2611"/>
        <v>0</v>
      </c>
      <c r="AA1156" s="386">
        <f t="shared" si="2612"/>
        <v>0</v>
      </c>
      <c r="AB1156" s="366" t="str">
        <f t="shared" si="2632"/>
        <v xml:space="preserve">    </v>
      </c>
      <c r="AC1156" s="849">
        <f t="shared" si="2569"/>
        <v>0</v>
      </c>
      <c r="AD1156" s="570"/>
      <c r="AE1156" s="391">
        <f t="shared" si="2613"/>
        <v>0</v>
      </c>
      <c r="AF1156" s="386">
        <f t="shared" si="2614"/>
        <v>0</v>
      </c>
      <c r="AG1156" s="366" t="str">
        <f t="shared" si="2633"/>
        <v xml:space="preserve">    </v>
      </c>
      <c r="AH1156" s="849">
        <f t="shared" si="2570"/>
        <v>0</v>
      </c>
      <c r="AI1156" s="570"/>
      <c r="AJ1156" s="391">
        <f t="shared" si="2615"/>
        <v>0</v>
      </c>
      <c r="AK1156" s="386">
        <f t="shared" si="2616"/>
        <v>0</v>
      </c>
      <c r="AL1156" s="366" t="str">
        <f t="shared" si="2634"/>
        <v xml:space="preserve">    </v>
      </c>
      <c r="AM1156" s="849">
        <f t="shared" si="2571"/>
        <v>0</v>
      </c>
      <c r="AN1156" s="570"/>
      <c r="AO1156" s="391">
        <f t="shared" si="2617"/>
        <v>0</v>
      </c>
      <c r="AP1156" s="386">
        <f t="shared" si="2618"/>
        <v>0</v>
      </c>
      <c r="AQ1156" s="366" t="str">
        <f t="shared" si="2635"/>
        <v xml:space="preserve">    </v>
      </c>
      <c r="AR1156" s="849">
        <f t="shared" si="2572"/>
        <v>0</v>
      </c>
      <c r="AS1156" s="570"/>
      <c r="AT1156" s="391">
        <f t="shared" si="2619"/>
        <v>0</v>
      </c>
      <c r="AU1156" s="386">
        <f t="shared" si="2620"/>
        <v>0</v>
      </c>
      <c r="AV1156" s="366" t="str">
        <f t="shared" si="2636"/>
        <v xml:space="preserve">    </v>
      </c>
      <c r="AW1156" s="849">
        <f t="shared" si="2573"/>
        <v>0</v>
      </c>
      <c r="AX1156" s="570"/>
      <c r="AY1156" s="391">
        <f t="shared" si="2621"/>
        <v>0</v>
      </c>
      <c r="AZ1156" s="386">
        <f t="shared" si="2622"/>
        <v>0</v>
      </c>
      <c r="BA1156" s="366" t="str">
        <f t="shared" si="2637"/>
        <v xml:space="preserve">    </v>
      </c>
      <c r="BB1156" s="849">
        <f t="shared" si="2574"/>
        <v>0</v>
      </c>
      <c r="BC1156" s="570"/>
      <c r="BD1156" s="391">
        <f t="shared" si="2623"/>
        <v>0</v>
      </c>
      <c r="BE1156" s="386">
        <f t="shared" si="2624"/>
        <v>0</v>
      </c>
      <c r="BF1156" s="366" t="str">
        <f t="shared" si="2638"/>
        <v xml:space="preserve">    </v>
      </c>
      <c r="BG1156" s="849">
        <f t="shared" si="2575"/>
        <v>0</v>
      </c>
      <c r="BH1156" s="570"/>
      <c r="BI1156" s="391">
        <f t="shared" si="2625"/>
        <v>0</v>
      </c>
      <c r="BJ1156" s="386">
        <f t="shared" si="2626"/>
        <v>0</v>
      </c>
      <c r="BK1156" s="366" t="str">
        <f t="shared" si="2639"/>
        <v xml:space="preserve">    </v>
      </c>
      <c r="BM1156" s="383">
        <f t="shared" si="2576"/>
        <v>0</v>
      </c>
      <c r="BN1156" s="7"/>
    </row>
    <row r="1157" spans="1:66" s="5" customFormat="1" ht="12.75">
      <c r="A1157" s="633">
        <v>22</v>
      </c>
      <c r="B1157" s="895" t="str">
        <f t="shared" si="2627"/>
        <v>Staff Development/Training/Education</v>
      </c>
      <c r="C1157" s="377">
        <f t="shared" si="2577"/>
        <v>0</v>
      </c>
      <c r="D1157" s="1030">
        <f t="shared" si="2564"/>
        <v>0</v>
      </c>
      <c r="E1157" s="570"/>
      <c r="F1157" s="391">
        <f t="shared" si="2603"/>
        <v>0</v>
      </c>
      <c r="G1157" s="386">
        <f t="shared" si="2604"/>
        <v>0</v>
      </c>
      <c r="H1157" s="366" t="str">
        <f t="shared" si="2628"/>
        <v xml:space="preserve">    </v>
      </c>
      <c r="I1157" s="850">
        <f t="shared" si="2565"/>
        <v>0</v>
      </c>
      <c r="J1157" s="570"/>
      <c r="K1157" s="391">
        <f t="shared" si="2605"/>
        <v>0</v>
      </c>
      <c r="L1157" s="386">
        <f t="shared" si="2606"/>
        <v>0</v>
      </c>
      <c r="M1157" s="366" t="str">
        <f t="shared" si="2629"/>
        <v xml:space="preserve">    </v>
      </c>
      <c r="N1157" s="850">
        <f t="shared" si="2566"/>
        <v>0</v>
      </c>
      <c r="O1157" s="570"/>
      <c r="P1157" s="391">
        <f t="shared" si="2607"/>
        <v>0</v>
      </c>
      <c r="Q1157" s="386">
        <f t="shared" si="2608"/>
        <v>0</v>
      </c>
      <c r="R1157" s="366" t="str">
        <f t="shared" si="2630"/>
        <v xml:space="preserve">    </v>
      </c>
      <c r="S1157" s="850">
        <f t="shared" si="2567"/>
        <v>0</v>
      </c>
      <c r="T1157" s="570"/>
      <c r="U1157" s="391">
        <f t="shared" si="2609"/>
        <v>0</v>
      </c>
      <c r="V1157" s="386">
        <f t="shared" si="2610"/>
        <v>0</v>
      </c>
      <c r="W1157" s="366" t="str">
        <f t="shared" si="2631"/>
        <v xml:space="preserve">    </v>
      </c>
      <c r="X1157" s="850">
        <f t="shared" si="2568"/>
        <v>0</v>
      </c>
      <c r="Y1157" s="570"/>
      <c r="Z1157" s="391">
        <f t="shared" si="2611"/>
        <v>0</v>
      </c>
      <c r="AA1157" s="386">
        <f t="shared" si="2612"/>
        <v>0</v>
      </c>
      <c r="AB1157" s="366" t="str">
        <f t="shared" si="2632"/>
        <v xml:space="preserve">    </v>
      </c>
      <c r="AC1157" s="850">
        <f t="shared" si="2569"/>
        <v>0</v>
      </c>
      <c r="AD1157" s="570"/>
      <c r="AE1157" s="391">
        <f t="shared" si="2613"/>
        <v>0</v>
      </c>
      <c r="AF1157" s="386">
        <f t="shared" si="2614"/>
        <v>0</v>
      </c>
      <c r="AG1157" s="366" t="str">
        <f t="shared" si="2633"/>
        <v xml:space="preserve">    </v>
      </c>
      <c r="AH1157" s="850">
        <f t="shared" si="2570"/>
        <v>0</v>
      </c>
      <c r="AI1157" s="570"/>
      <c r="AJ1157" s="391">
        <f t="shared" si="2615"/>
        <v>0</v>
      </c>
      <c r="AK1157" s="386">
        <f t="shared" si="2616"/>
        <v>0</v>
      </c>
      <c r="AL1157" s="366" t="str">
        <f t="shared" si="2634"/>
        <v xml:space="preserve">    </v>
      </c>
      <c r="AM1157" s="850">
        <f t="shared" si="2571"/>
        <v>0</v>
      </c>
      <c r="AN1157" s="570"/>
      <c r="AO1157" s="391">
        <f t="shared" si="2617"/>
        <v>0</v>
      </c>
      <c r="AP1157" s="386">
        <f t="shared" si="2618"/>
        <v>0</v>
      </c>
      <c r="AQ1157" s="366" t="str">
        <f t="shared" si="2635"/>
        <v xml:space="preserve">    </v>
      </c>
      <c r="AR1157" s="850">
        <f t="shared" si="2572"/>
        <v>0</v>
      </c>
      <c r="AS1157" s="570"/>
      <c r="AT1157" s="391">
        <f t="shared" si="2619"/>
        <v>0</v>
      </c>
      <c r="AU1157" s="386">
        <f t="shared" si="2620"/>
        <v>0</v>
      </c>
      <c r="AV1157" s="366" t="str">
        <f t="shared" si="2636"/>
        <v xml:space="preserve">    </v>
      </c>
      <c r="AW1157" s="850">
        <f t="shared" si="2573"/>
        <v>0</v>
      </c>
      <c r="AX1157" s="570"/>
      <c r="AY1157" s="391">
        <f t="shared" si="2621"/>
        <v>0</v>
      </c>
      <c r="AZ1157" s="386">
        <f t="shared" si="2622"/>
        <v>0</v>
      </c>
      <c r="BA1157" s="366" t="str">
        <f t="shared" si="2637"/>
        <v xml:space="preserve">    </v>
      </c>
      <c r="BB1157" s="850">
        <f t="shared" si="2574"/>
        <v>0</v>
      </c>
      <c r="BC1157" s="570"/>
      <c r="BD1157" s="391">
        <f t="shared" si="2623"/>
        <v>0</v>
      </c>
      <c r="BE1157" s="386">
        <f t="shared" si="2624"/>
        <v>0</v>
      </c>
      <c r="BF1157" s="366" t="str">
        <f t="shared" si="2638"/>
        <v xml:space="preserve">    </v>
      </c>
      <c r="BG1157" s="850">
        <f t="shared" si="2575"/>
        <v>0</v>
      </c>
      <c r="BH1157" s="570"/>
      <c r="BI1157" s="391">
        <f t="shared" si="2625"/>
        <v>0</v>
      </c>
      <c r="BJ1157" s="386">
        <f t="shared" si="2626"/>
        <v>0</v>
      </c>
      <c r="BK1157" s="366" t="str">
        <f t="shared" si="2639"/>
        <v xml:space="preserve">    </v>
      </c>
      <c r="BM1157" s="383">
        <f t="shared" si="2576"/>
        <v>0</v>
      </c>
      <c r="BN1157" s="7"/>
    </row>
    <row r="1158" spans="1:66" s="5" customFormat="1" ht="12.75">
      <c r="A1158" s="633">
        <v>23</v>
      </c>
      <c r="B1158" s="895" t="str">
        <f t="shared" si="2627"/>
        <v>Other Business Services</v>
      </c>
      <c r="C1158" s="377">
        <f t="shared" si="2577"/>
        <v>0</v>
      </c>
      <c r="D1158" s="659">
        <f t="shared" si="2564"/>
        <v>0</v>
      </c>
      <c r="E1158" s="570"/>
      <c r="F1158" s="391">
        <f t="shared" si="2603"/>
        <v>0</v>
      </c>
      <c r="G1158" s="386">
        <f t="shared" si="2604"/>
        <v>0</v>
      </c>
      <c r="H1158" s="366" t="str">
        <f t="shared" si="2628"/>
        <v xml:space="preserve">    </v>
      </c>
      <c r="I1158" s="849">
        <f t="shared" si="2565"/>
        <v>0</v>
      </c>
      <c r="J1158" s="570"/>
      <c r="K1158" s="391">
        <f t="shared" si="2605"/>
        <v>0</v>
      </c>
      <c r="L1158" s="386">
        <f t="shared" si="2606"/>
        <v>0</v>
      </c>
      <c r="M1158" s="366" t="str">
        <f t="shared" si="2629"/>
        <v xml:space="preserve">    </v>
      </c>
      <c r="N1158" s="849">
        <f t="shared" si="2566"/>
        <v>0</v>
      </c>
      <c r="O1158" s="570"/>
      <c r="P1158" s="391">
        <f t="shared" si="2607"/>
        <v>0</v>
      </c>
      <c r="Q1158" s="386">
        <f t="shared" si="2608"/>
        <v>0</v>
      </c>
      <c r="R1158" s="366" t="str">
        <f t="shared" si="2630"/>
        <v xml:space="preserve">    </v>
      </c>
      <c r="S1158" s="849">
        <f t="shared" si="2567"/>
        <v>0</v>
      </c>
      <c r="T1158" s="570"/>
      <c r="U1158" s="391">
        <f t="shared" si="2609"/>
        <v>0</v>
      </c>
      <c r="V1158" s="386">
        <f t="shared" si="2610"/>
        <v>0</v>
      </c>
      <c r="W1158" s="366" t="str">
        <f t="shared" si="2631"/>
        <v xml:space="preserve">    </v>
      </c>
      <c r="X1158" s="849">
        <f t="shared" si="2568"/>
        <v>0</v>
      </c>
      <c r="Y1158" s="570"/>
      <c r="Z1158" s="391">
        <f t="shared" si="2611"/>
        <v>0</v>
      </c>
      <c r="AA1158" s="386">
        <f t="shared" si="2612"/>
        <v>0</v>
      </c>
      <c r="AB1158" s="366" t="str">
        <f t="shared" si="2632"/>
        <v xml:space="preserve">    </v>
      </c>
      <c r="AC1158" s="849">
        <f t="shared" si="2569"/>
        <v>0</v>
      </c>
      <c r="AD1158" s="570"/>
      <c r="AE1158" s="391">
        <f t="shared" si="2613"/>
        <v>0</v>
      </c>
      <c r="AF1158" s="386">
        <f t="shared" si="2614"/>
        <v>0</v>
      </c>
      <c r="AG1158" s="366" t="str">
        <f t="shared" si="2633"/>
        <v xml:space="preserve">    </v>
      </c>
      <c r="AH1158" s="849">
        <f t="shared" si="2570"/>
        <v>0</v>
      </c>
      <c r="AI1158" s="570"/>
      <c r="AJ1158" s="391">
        <f t="shared" si="2615"/>
        <v>0</v>
      </c>
      <c r="AK1158" s="386">
        <f t="shared" si="2616"/>
        <v>0</v>
      </c>
      <c r="AL1158" s="366" t="str">
        <f t="shared" si="2634"/>
        <v xml:space="preserve">    </v>
      </c>
      <c r="AM1158" s="849">
        <f t="shared" si="2571"/>
        <v>0</v>
      </c>
      <c r="AN1158" s="570"/>
      <c r="AO1158" s="391">
        <f t="shared" si="2617"/>
        <v>0</v>
      </c>
      <c r="AP1158" s="386">
        <f t="shared" si="2618"/>
        <v>0</v>
      </c>
      <c r="AQ1158" s="366" t="str">
        <f t="shared" si="2635"/>
        <v xml:space="preserve">    </v>
      </c>
      <c r="AR1158" s="849">
        <f t="shared" si="2572"/>
        <v>0</v>
      </c>
      <c r="AS1158" s="570"/>
      <c r="AT1158" s="391">
        <f t="shared" si="2619"/>
        <v>0</v>
      </c>
      <c r="AU1158" s="386">
        <f t="shared" si="2620"/>
        <v>0</v>
      </c>
      <c r="AV1158" s="366" t="str">
        <f t="shared" si="2636"/>
        <v xml:space="preserve">    </v>
      </c>
      <c r="AW1158" s="849">
        <f t="shared" si="2573"/>
        <v>0</v>
      </c>
      <c r="AX1158" s="570"/>
      <c r="AY1158" s="391">
        <f t="shared" si="2621"/>
        <v>0</v>
      </c>
      <c r="AZ1158" s="386">
        <f t="shared" si="2622"/>
        <v>0</v>
      </c>
      <c r="BA1158" s="366" t="str">
        <f t="shared" si="2637"/>
        <v xml:space="preserve">    </v>
      </c>
      <c r="BB1158" s="849">
        <f t="shared" si="2574"/>
        <v>0</v>
      </c>
      <c r="BC1158" s="570"/>
      <c r="BD1158" s="391">
        <f t="shared" si="2623"/>
        <v>0</v>
      </c>
      <c r="BE1158" s="386">
        <f t="shared" si="2624"/>
        <v>0</v>
      </c>
      <c r="BF1158" s="366" t="str">
        <f t="shared" si="2638"/>
        <v xml:space="preserve">    </v>
      </c>
      <c r="BG1158" s="849">
        <f t="shared" si="2575"/>
        <v>0</v>
      </c>
      <c r="BH1158" s="570"/>
      <c r="BI1158" s="391">
        <f t="shared" si="2625"/>
        <v>0</v>
      </c>
      <c r="BJ1158" s="386">
        <f t="shared" si="2626"/>
        <v>0</v>
      </c>
      <c r="BK1158" s="366" t="str">
        <f t="shared" si="2639"/>
        <v xml:space="preserve">    </v>
      </c>
      <c r="BM1158" s="383">
        <f t="shared" si="2576"/>
        <v>0</v>
      </c>
      <c r="BN1158" s="7"/>
    </row>
    <row r="1159" spans="1:66" s="5" customFormat="1" ht="12.75">
      <c r="A1159" s="633">
        <v>24</v>
      </c>
      <c r="B1159" s="895" t="str">
        <f t="shared" si="2627"/>
        <v>Interpreter Services</v>
      </c>
      <c r="C1159" s="377">
        <f t="shared" si="2577"/>
        <v>0</v>
      </c>
      <c r="D1159" s="659">
        <f t="shared" si="2564"/>
        <v>0</v>
      </c>
      <c r="E1159" s="570"/>
      <c r="F1159" s="391">
        <f t="shared" si="2603"/>
        <v>0</v>
      </c>
      <c r="G1159" s="386">
        <f t="shared" si="2604"/>
        <v>0</v>
      </c>
      <c r="H1159" s="366" t="str">
        <f t="shared" si="2628"/>
        <v xml:space="preserve">    </v>
      </c>
      <c r="I1159" s="849">
        <f t="shared" si="2565"/>
        <v>0</v>
      </c>
      <c r="J1159" s="570"/>
      <c r="K1159" s="391">
        <f t="shared" si="2605"/>
        <v>0</v>
      </c>
      <c r="L1159" s="386">
        <f t="shared" si="2606"/>
        <v>0</v>
      </c>
      <c r="M1159" s="366" t="str">
        <f t="shared" si="2629"/>
        <v xml:space="preserve">    </v>
      </c>
      <c r="N1159" s="849">
        <f t="shared" si="2566"/>
        <v>0</v>
      </c>
      <c r="O1159" s="570"/>
      <c r="P1159" s="391">
        <f t="shared" si="2607"/>
        <v>0</v>
      </c>
      <c r="Q1159" s="386">
        <f t="shared" si="2608"/>
        <v>0</v>
      </c>
      <c r="R1159" s="366" t="str">
        <f t="shared" si="2630"/>
        <v xml:space="preserve">    </v>
      </c>
      <c r="S1159" s="849">
        <f t="shared" si="2567"/>
        <v>0</v>
      </c>
      <c r="T1159" s="570"/>
      <c r="U1159" s="391">
        <f t="shared" si="2609"/>
        <v>0</v>
      </c>
      <c r="V1159" s="386">
        <f t="shared" si="2610"/>
        <v>0</v>
      </c>
      <c r="W1159" s="366" t="str">
        <f t="shared" si="2631"/>
        <v xml:space="preserve">    </v>
      </c>
      <c r="X1159" s="849">
        <f t="shared" si="2568"/>
        <v>0</v>
      </c>
      <c r="Y1159" s="570"/>
      <c r="Z1159" s="391">
        <f t="shared" si="2611"/>
        <v>0</v>
      </c>
      <c r="AA1159" s="386">
        <f t="shared" si="2612"/>
        <v>0</v>
      </c>
      <c r="AB1159" s="366" t="str">
        <f t="shared" si="2632"/>
        <v xml:space="preserve">    </v>
      </c>
      <c r="AC1159" s="849">
        <f t="shared" si="2569"/>
        <v>0</v>
      </c>
      <c r="AD1159" s="570"/>
      <c r="AE1159" s="391">
        <f t="shared" si="2613"/>
        <v>0</v>
      </c>
      <c r="AF1159" s="386">
        <f t="shared" si="2614"/>
        <v>0</v>
      </c>
      <c r="AG1159" s="366" t="str">
        <f t="shared" si="2633"/>
        <v xml:space="preserve">    </v>
      </c>
      <c r="AH1159" s="849">
        <f t="shared" si="2570"/>
        <v>0</v>
      </c>
      <c r="AI1159" s="570"/>
      <c r="AJ1159" s="391">
        <f t="shared" si="2615"/>
        <v>0</v>
      </c>
      <c r="AK1159" s="386">
        <f t="shared" si="2616"/>
        <v>0</v>
      </c>
      <c r="AL1159" s="366" t="str">
        <f t="shared" si="2634"/>
        <v xml:space="preserve">    </v>
      </c>
      <c r="AM1159" s="849">
        <f t="shared" si="2571"/>
        <v>0</v>
      </c>
      <c r="AN1159" s="570"/>
      <c r="AO1159" s="391">
        <f t="shared" si="2617"/>
        <v>0</v>
      </c>
      <c r="AP1159" s="386">
        <f t="shared" si="2618"/>
        <v>0</v>
      </c>
      <c r="AQ1159" s="366" t="str">
        <f t="shared" si="2635"/>
        <v xml:space="preserve">    </v>
      </c>
      <c r="AR1159" s="849">
        <f t="shared" si="2572"/>
        <v>0</v>
      </c>
      <c r="AS1159" s="570"/>
      <c r="AT1159" s="391">
        <f t="shared" si="2619"/>
        <v>0</v>
      </c>
      <c r="AU1159" s="386">
        <f t="shared" si="2620"/>
        <v>0</v>
      </c>
      <c r="AV1159" s="366" t="str">
        <f t="shared" si="2636"/>
        <v xml:space="preserve">    </v>
      </c>
      <c r="AW1159" s="849">
        <f t="shared" si="2573"/>
        <v>0</v>
      </c>
      <c r="AX1159" s="570"/>
      <c r="AY1159" s="391">
        <f t="shared" si="2621"/>
        <v>0</v>
      </c>
      <c r="AZ1159" s="386">
        <f t="shared" si="2622"/>
        <v>0</v>
      </c>
      <c r="BA1159" s="366" t="str">
        <f t="shared" si="2637"/>
        <v xml:space="preserve">    </v>
      </c>
      <c r="BB1159" s="849">
        <f t="shared" si="2574"/>
        <v>0</v>
      </c>
      <c r="BC1159" s="570"/>
      <c r="BD1159" s="391">
        <f t="shared" si="2623"/>
        <v>0</v>
      </c>
      <c r="BE1159" s="386">
        <f t="shared" si="2624"/>
        <v>0</v>
      </c>
      <c r="BF1159" s="366" t="str">
        <f t="shared" si="2638"/>
        <v xml:space="preserve">    </v>
      </c>
      <c r="BG1159" s="849">
        <f t="shared" si="2575"/>
        <v>0</v>
      </c>
      <c r="BH1159" s="570"/>
      <c r="BI1159" s="391">
        <f t="shared" si="2625"/>
        <v>0</v>
      </c>
      <c r="BJ1159" s="386">
        <f t="shared" si="2626"/>
        <v>0</v>
      </c>
      <c r="BK1159" s="366" t="str">
        <f t="shared" si="2639"/>
        <v xml:space="preserve">    </v>
      </c>
      <c r="BM1159" s="383">
        <f t="shared" si="2576"/>
        <v>0</v>
      </c>
      <c r="BN1159" s="7"/>
    </row>
    <row r="1160" spans="1:66" s="5" customFormat="1" ht="12.75">
      <c r="A1160" s="633">
        <v>25</v>
      </c>
      <c r="B1160" s="895" t="str">
        <f t="shared" si="2627"/>
        <v>* Member Housing</v>
      </c>
      <c r="C1160" s="377">
        <f t="shared" si="2577"/>
        <v>0</v>
      </c>
      <c r="D1160" s="659">
        <f t="shared" si="2564"/>
        <v>0</v>
      </c>
      <c r="E1160" s="570"/>
      <c r="F1160" s="391">
        <f t="shared" si="2603"/>
        <v>0</v>
      </c>
      <c r="G1160" s="386">
        <f t="shared" si="2604"/>
        <v>0</v>
      </c>
      <c r="H1160" s="366" t="str">
        <f t="shared" si="2628"/>
        <v xml:space="preserve">    </v>
      </c>
      <c r="I1160" s="849">
        <f t="shared" si="2565"/>
        <v>0</v>
      </c>
      <c r="J1160" s="570"/>
      <c r="K1160" s="391">
        <f t="shared" si="2605"/>
        <v>0</v>
      </c>
      <c r="L1160" s="386">
        <f t="shared" si="2606"/>
        <v>0</v>
      </c>
      <c r="M1160" s="366" t="str">
        <f t="shared" si="2629"/>
        <v xml:space="preserve">    </v>
      </c>
      <c r="N1160" s="849">
        <f t="shared" si="2566"/>
        <v>0</v>
      </c>
      <c r="O1160" s="570"/>
      <c r="P1160" s="391">
        <f t="shared" si="2607"/>
        <v>0</v>
      </c>
      <c r="Q1160" s="386">
        <f t="shared" si="2608"/>
        <v>0</v>
      </c>
      <c r="R1160" s="366" t="str">
        <f t="shared" si="2630"/>
        <v xml:space="preserve">    </v>
      </c>
      <c r="S1160" s="849">
        <f t="shared" si="2567"/>
        <v>0</v>
      </c>
      <c r="T1160" s="570"/>
      <c r="U1160" s="391">
        <f t="shared" si="2609"/>
        <v>0</v>
      </c>
      <c r="V1160" s="386">
        <f t="shared" si="2610"/>
        <v>0</v>
      </c>
      <c r="W1160" s="366" t="str">
        <f t="shared" si="2631"/>
        <v xml:space="preserve">    </v>
      </c>
      <c r="X1160" s="849">
        <f t="shared" si="2568"/>
        <v>0</v>
      </c>
      <c r="Y1160" s="570"/>
      <c r="Z1160" s="391">
        <f t="shared" si="2611"/>
        <v>0</v>
      </c>
      <c r="AA1160" s="386">
        <f t="shared" si="2612"/>
        <v>0</v>
      </c>
      <c r="AB1160" s="366" t="str">
        <f t="shared" si="2632"/>
        <v xml:space="preserve">    </v>
      </c>
      <c r="AC1160" s="849">
        <f t="shared" si="2569"/>
        <v>0</v>
      </c>
      <c r="AD1160" s="570"/>
      <c r="AE1160" s="391">
        <f t="shared" si="2613"/>
        <v>0</v>
      </c>
      <c r="AF1160" s="386">
        <f t="shared" si="2614"/>
        <v>0</v>
      </c>
      <c r="AG1160" s="366" t="str">
        <f t="shared" si="2633"/>
        <v xml:space="preserve">    </v>
      </c>
      <c r="AH1160" s="849">
        <f t="shared" si="2570"/>
        <v>0</v>
      </c>
      <c r="AI1160" s="570"/>
      <c r="AJ1160" s="391">
        <f t="shared" si="2615"/>
        <v>0</v>
      </c>
      <c r="AK1160" s="386">
        <f t="shared" si="2616"/>
        <v>0</v>
      </c>
      <c r="AL1160" s="366" t="str">
        <f t="shared" si="2634"/>
        <v xml:space="preserve">    </v>
      </c>
      <c r="AM1160" s="849">
        <f t="shared" si="2571"/>
        <v>0</v>
      </c>
      <c r="AN1160" s="570"/>
      <c r="AO1160" s="391">
        <f t="shared" si="2617"/>
        <v>0</v>
      </c>
      <c r="AP1160" s="386">
        <f t="shared" si="2618"/>
        <v>0</v>
      </c>
      <c r="AQ1160" s="366" t="str">
        <f t="shared" si="2635"/>
        <v xml:space="preserve">    </v>
      </c>
      <c r="AR1160" s="849">
        <f t="shared" si="2572"/>
        <v>0</v>
      </c>
      <c r="AS1160" s="570"/>
      <c r="AT1160" s="391">
        <f t="shared" si="2619"/>
        <v>0</v>
      </c>
      <c r="AU1160" s="386">
        <f t="shared" si="2620"/>
        <v>0</v>
      </c>
      <c r="AV1160" s="366" t="str">
        <f t="shared" si="2636"/>
        <v xml:space="preserve">    </v>
      </c>
      <c r="AW1160" s="849">
        <f t="shared" si="2573"/>
        <v>0</v>
      </c>
      <c r="AX1160" s="570"/>
      <c r="AY1160" s="391">
        <f t="shared" si="2621"/>
        <v>0</v>
      </c>
      <c r="AZ1160" s="386">
        <f t="shared" si="2622"/>
        <v>0</v>
      </c>
      <c r="BA1160" s="366" t="str">
        <f t="shared" si="2637"/>
        <v xml:space="preserve">    </v>
      </c>
      <c r="BB1160" s="849">
        <f t="shared" si="2574"/>
        <v>0</v>
      </c>
      <c r="BC1160" s="570"/>
      <c r="BD1160" s="391">
        <f t="shared" si="2623"/>
        <v>0</v>
      </c>
      <c r="BE1160" s="386">
        <f t="shared" si="2624"/>
        <v>0</v>
      </c>
      <c r="BF1160" s="366" t="str">
        <f t="shared" si="2638"/>
        <v xml:space="preserve">    </v>
      </c>
      <c r="BG1160" s="849">
        <f t="shared" si="2575"/>
        <v>0</v>
      </c>
      <c r="BH1160" s="570"/>
      <c r="BI1160" s="391">
        <f t="shared" si="2625"/>
        <v>0</v>
      </c>
      <c r="BJ1160" s="386">
        <f t="shared" si="2626"/>
        <v>0</v>
      </c>
      <c r="BK1160" s="366" t="str">
        <f t="shared" si="2639"/>
        <v xml:space="preserve">    </v>
      </c>
      <c r="BM1160" s="383">
        <f t="shared" si="2576"/>
        <v>0</v>
      </c>
      <c r="BN1160" s="7"/>
    </row>
    <row r="1161" spans="1:66" s="5" customFormat="1" ht="12.75">
      <c r="A1161" s="633">
        <v>26</v>
      </c>
      <c r="B1161" s="895" t="str">
        <f t="shared" si="2627"/>
        <v>* Augmented Member Housing</v>
      </c>
      <c r="C1161" s="377">
        <f t="shared" si="2577"/>
        <v>0</v>
      </c>
      <c r="D1161" s="659">
        <f t="shared" si="2564"/>
        <v>0</v>
      </c>
      <c r="E1161" s="570"/>
      <c r="F1161" s="391">
        <f t="shared" si="2603"/>
        <v>0</v>
      </c>
      <c r="G1161" s="386">
        <f t="shared" si="2604"/>
        <v>0</v>
      </c>
      <c r="H1161" s="366" t="str">
        <f t="shared" si="2628"/>
        <v xml:space="preserve">    </v>
      </c>
      <c r="I1161" s="849">
        <f t="shared" si="2565"/>
        <v>0</v>
      </c>
      <c r="J1161" s="570"/>
      <c r="K1161" s="391">
        <f t="shared" si="2605"/>
        <v>0</v>
      </c>
      <c r="L1161" s="386">
        <f t="shared" si="2606"/>
        <v>0</v>
      </c>
      <c r="M1161" s="366" t="str">
        <f t="shared" si="2629"/>
        <v xml:space="preserve">    </v>
      </c>
      <c r="N1161" s="849">
        <f t="shared" si="2566"/>
        <v>0</v>
      </c>
      <c r="O1161" s="570"/>
      <c r="P1161" s="391">
        <f t="shared" si="2607"/>
        <v>0</v>
      </c>
      <c r="Q1161" s="386">
        <f t="shared" si="2608"/>
        <v>0</v>
      </c>
      <c r="R1161" s="366" t="str">
        <f t="shared" si="2630"/>
        <v xml:space="preserve">    </v>
      </c>
      <c r="S1161" s="849">
        <f t="shared" si="2567"/>
        <v>0</v>
      </c>
      <c r="T1161" s="570"/>
      <c r="U1161" s="391">
        <f t="shared" si="2609"/>
        <v>0</v>
      </c>
      <c r="V1161" s="386">
        <f t="shared" si="2610"/>
        <v>0</v>
      </c>
      <c r="W1161" s="366" t="str">
        <f t="shared" si="2631"/>
        <v xml:space="preserve">    </v>
      </c>
      <c r="X1161" s="849">
        <f t="shared" si="2568"/>
        <v>0</v>
      </c>
      <c r="Y1161" s="570"/>
      <c r="Z1161" s="391">
        <f t="shared" si="2611"/>
        <v>0</v>
      </c>
      <c r="AA1161" s="386">
        <f t="shared" si="2612"/>
        <v>0</v>
      </c>
      <c r="AB1161" s="366" t="str">
        <f t="shared" si="2632"/>
        <v xml:space="preserve">    </v>
      </c>
      <c r="AC1161" s="849">
        <f t="shared" si="2569"/>
        <v>0</v>
      </c>
      <c r="AD1161" s="570"/>
      <c r="AE1161" s="391">
        <f t="shared" si="2613"/>
        <v>0</v>
      </c>
      <c r="AF1161" s="386">
        <f t="shared" si="2614"/>
        <v>0</v>
      </c>
      <c r="AG1161" s="366" t="str">
        <f t="shared" si="2633"/>
        <v xml:space="preserve">    </v>
      </c>
      <c r="AH1161" s="849">
        <f t="shared" si="2570"/>
        <v>0</v>
      </c>
      <c r="AI1161" s="570"/>
      <c r="AJ1161" s="391">
        <f t="shared" si="2615"/>
        <v>0</v>
      </c>
      <c r="AK1161" s="386">
        <f t="shared" si="2616"/>
        <v>0</v>
      </c>
      <c r="AL1161" s="366" t="str">
        <f t="shared" si="2634"/>
        <v xml:space="preserve">    </v>
      </c>
      <c r="AM1161" s="849">
        <f t="shared" si="2571"/>
        <v>0</v>
      </c>
      <c r="AN1161" s="570"/>
      <c r="AO1161" s="391">
        <f t="shared" si="2617"/>
        <v>0</v>
      </c>
      <c r="AP1161" s="386">
        <f t="shared" si="2618"/>
        <v>0</v>
      </c>
      <c r="AQ1161" s="366" t="str">
        <f t="shared" si="2635"/>
        <v xml:space="preserve">    </v>
      </c>
      <c r="AR1161" s="849">
        <f t="shared" si="2572"/>
        <v>0</v>
      </c>
      <c r="AS1161" s="570"/>
      <c r="AT1161" s="391">
        <f t="shared" si="2619"/>
        <v>0</v>
      </c>
      <c r="AU1161" s="386">
        <f t="shared" si="2620"/>
        <v>0</v>
      </c>
      <c r="AV1161" s="366" t="str">
        <f t="shared" si="2636"/>
        <v xml:space="preserve">    </v>
      </c>
      <c r="AW1161" s="849">
        <f t="shared" si="2573"/>
        <v>0</v>
      </c>
      <c r="AX1161" s="570"/>
      <c r="AY1161" s="391">
        <f t="shared" si="2621"/>
        <v>0</v>
      </c>
      <c r="AZ1161" s="386">
        <f t="shared" si="2622"/>
        <v>0</v>
      </c>
      <c r="BA1161" s="366" t="str">
        <f t="shared" si="2637"/>
        <v xml:space="preserve">    </v>
      </c>
      <c r="BB1161" s="849">
        <f t="shared" si="2574"/>
        <v>0</v>
      </c>
      <c r="BC1161" s="570"/>
      <c r="BD1161" s="391">
        <f t="shared" si="2623"/>
        <v>0</v>
      </c>
      <c r="BE1161" s="386">
        <f t="shared" si="2624"/>
        <v>0</v>
      </c>
      <c r="BF1161" s="366" t="str">
        <f t="shared" si="2638"/>
        <v xml:space="preserve">    </v>
      </c>
      <c r="BG1161" s="849">
        <f t="shared" si="2575"/>
        <v>0</v>
      </c>
      <c r="BH1161" s="570"/>
      <c r="BI1161" s="391">
        <f t="shared" si="2625"/>
        <v>0</v>
      </c>
      <c r="BJ1161" s="386">
        <f t="shared" si="2626"/>
        <v>0</v>
      </c>
      <c r="BK1161" s="366" t="str">
        <f t="shared" si="2639"/>
        <v xml:space="preserve">    </v>
      </c>
      <c r="BM1161" s="383">
        <f t="shared" si="2576"/>
        <v>0</v>
      </c>
      <c r="BN1161" s="7"/>
    </row>
    <row r="1162" spans="1:66" s="5" customFormat="1" ht="12.75">
      <c r="A1162" s="633">
        <v>27</v>
      </c>
      <c r="B1162" s="895" t="str">
        <f t="shared" si="2627"/>
        <v>Other: (list)</v>
      </c>
      <c r="C1162" s="377">
        <f t="shared" si="2577"/>
        <v>0</v>
      </c>
      <c r="D1162" s="659">
        <f t="shared" si="2564"/>
        <v>0</v>
      </c>
      <c r="E1162" s="570"/>
      <c r="F1162" s="391">
        <f t="shared" si="2603"/>
        <v>0</v>
      </c>
      <c r="G1162" s="386">
        <f t="shared" si="2604"/>
        <v>0</v>
      </c>
      <c r="H1162" s="366" t="str">
        <f t="shared" si="2628"/>
        <v xml:space="preserve">    </v>
      </c>
      <c r="I1162" s="849">
        <f t="shared" si="2565"/>
        <v>0</v>
      </c>
      <c r="J1162" s="570"/>
      <c r="K1162" s="391">
        <f t="shared" si="2605"/>
        <v>0</v>
      </c>
      <c r="L1162" s="386">
        <f t="shared" si="2606"/>
        <v>0</v>
      </c>
      <c r="M1162" s="366" t="str">
        <f t="shared" si="2629"/>
        <v xml:space="preserve">    </v>
      </c>
      <c r="N1162" s="849">
        <f t="shared" si="2566"/>
        <v>0</v>
      </c>
      <c r="O1162" s="570"/>
      <c r="P1162" s="391">
        <f t="shared" si="2607"/>
        <v>0</v>
      </c>
      <c r="Q1162" s="386">
        <f t="shared" si="2608"/>
        <v>0</v>
      </c>
      <c r="R1162" s="366" t="str">
        <f t="shared" si="2630"/>
        <v xml:space="preserve">    </v>
      </c>
      <c r="S1162" s="849">
        <f t="shared" si="2567"/>
        <v>0</v>
      </c>
      <c r="T1162" s="570"/>
      <c r="U1162" s="391">
        <f t="shared" si="2609"/>
        <v>0</v>
      </c>
      <c r="V1162" s="386">
        <f t="shared" si="2610"/>
        <v>0</v>
      </c>
      <c r="W1162" s="366" t="str">
        <f t="shared" si="2631"/>
        <v xml:space="preserve">    </v>
      </c>
      <c r="X1162" s="849">
        <f t="shared" si="2568"/>
        <v>0</v>
      </c>
      <c r="Y1162" s="570"/>
      <c r="Z1162" s="391">
        <f t="shared" si="2611"/>
        <v>0</v>
      </c>
      <c r="AA1162" s="386">
        <f t="shared" si="2612"/>
        <v>0</v>
      </c>
      <c r="AB1162" s="366" t="str">
        <f t="shared" si="2632"/>
        <v xml:space="preserve">    </v>
      </c>
      <c r="AC1162" s="849">
        <f t="shared" si="2569"/>
        <v>0</v>
      </c>
      <c r="AD1162" s="570"/>
      <c r="AE1162" s="391">
        <f t="shared" si="2613"/>
        <v>0</v>
      </c>
      <c r="AF1162" s="386">
        <f t="shared" si="2614"/>
        <v>0</v>
      </c>
      <c r="AG1162" s="366" t="str">
        <f t="shared" si="2633"/>
        <v xml:space="preserve">    </v>
      </c>
      <c r="AH1162" s="849">
        <f t="shared" si="2570"/>
        <v>0</v>
      </c>
      <c r="AI1162" s="570"/>
      <c r="AJ1162" s="391">
        <f t="shared" si="2615"/>
        <v>0</v>
      </c>
      <c r="AK1162" s="386">
        <f t="shared" si="2616"/>
        <v>0</v>
      </c>
      <c r="AL1162" s="366" t="str">
        <f t="shared" si="2634"/>
        <v xml:space="preserve">    </v>
      </c>
      <c r="AM1162" s="849">
        <f t="shared" si="2571"/>
        <v>0</v>
      </c>
      <c r="AN1162" s="570"/>
      <c r="AO1162" s="391">
        <f t="shared" si="2617"/>
        <v>0</v>
      </c>
      <c r="AP1162" s="386">
        <f t="shared" si="2618"/>
        <v>0</v>
      </c>
      <c r="AQ1162" s="366" t="str">
        <f t="shared" si="2635"/>
        <v xml:space="preserve">    </v>
      </c>
      <c r="AR1162" s="849">
        <f t="shared" si="2572"/>
        <v>0</v>
      </c>
      <c r="AS1162" s="570"/>
      <c r="AT1162" s="391">
        <f t="shared" si="2619"/>
        <v>0</v>
      </c>
      <c r="AU1162" s="386">
        <f t="shared" si="2620"/>
        <v>0</v>
      </c>
      <c r="AV1162" s="366" t="str">
        <f t="shared" si="2636"/>
        <v xml:space="preserve">    </v>
      </c>
      <c r="AW1162" s="849">
        <f t="shared" si="2573"/>
        <v>0</v>
      </c>
      <c r="AX1162" s="570"/>
      <c r="AY1162" s="391">
        <f t="shared" si="2621"/>
        <v>0</v>
      </c>
      <c r="AZ1162" s="386">
        <f t="shared" si="2622"/>
        <v>0</v>
      </c>
      <c r="BA1162" s="366" t="str">
        <f t="shared" si="2637"/>
        <v xml:space="preserve">    </v>
      </c>
      <c r="BB1162" s="849">
        <f t="shared" si="2574"/>
        <v>0</v>
      </c>
      <c r="BC1162" s="570"/>
      <c r="BD1162" s="391">
        <f t="shared" si="2623"/>
        <v>0</v>
      </c>
      <c r="BE1162" s="386">
        <f t="shared" si="2624"/>
        <v>0</v>
      </c>
      <c r="BF1162" s="366" t="str">
        <f t="shared" si="2638"/>
        <v xml:space="preserve">    </v>
      </c>
      <c r="BG1162" s="849">
        <f t="shared" si="2575"/>
        <v>0</v>
      </c>
      <c r="BH1162" s="570"/>
      <c r="BI1162" s="391">
        <f t="shared" si="2625"/>
        <v>0</v>
      </c>
      <c r="BJ1162" s="386">
        <f t="shared" si="2626"/>
        <v>0</v>
      </c>
      <c r="BK1162" s="366" t="str">
        <f t="shared" si="2639"/>
        <v xml:space="preserve">    </v>
      </c>
      <c r="BM1162" s="383">
        <f t="shared" si="2576"/>
        <v>0</v>
      </c>
      <c r="BN1162" s="7"/>
    </row>
    <row r="1163" spans="1:66" s="5" customFormat="1" ht="12.75">
      <c r="A1163" s="633">
        <v>28</v>
      </c>
      <c r="B1163" s="895" t="str">
        <f t="shared" si="2627"/>
        <v>Other: (list)</v>
      </c>
      <c r="C1163" s="377">
        <f t="shared" si="2577"/>
        <v>0</v>
      </c>
      <c r="D1163" s="659">
        <f t="shared" si="2564"/>
        <v>0</v>
      </c>
      <c r="E1163" s="570"/>
      <c r="F1163" s="391">
        <f t="shared" si="2603"/>
        <v>0</v>
      </c>
      <c r="G1163" s="386">
        <f t="shared" si="2604"/>
        <v>0</v>
      </c>
      <c r="H1163" s="366" t="str">
        <f t="shared" si="2628"/>
        <v xml:space="preserve">    </v>
      </c>
      <c r="I1163" s="849">
        <f t="shared" si="2565"/>
        <v>0</v>
      </c>
      <c r="J1163" s="570"/>
      <c r="K1163" s="391">
        <f t="shared" si="2605"/>
        <v>0</v>
      </c>
      <c r="L1163" s="386">
        <f t="shared" si="2606"/>
        <v>0</v>
      </c>
      <c r="M1163" s="366" t="str">
        <f t="shared" si="2629"/>
        <v xml:space="preserve">    </v>
      </c>
      <c r="N1163" s="849">
        <f t="shared" si="2566"/>
        <v>0</v>
      </c>
      <c r="O1163" s="570"/>
      <c r="P1163" s="391">
        <f t="shared" si="2607"/>
        <v>0</v>
      </c>
      <c r="Q1163" s="386">
        <f t="shared" si="2608"/>
        <v>0</v>
      </c>
      <c r="R1163" s="366" t="str">
        <f t="shared" si="2630"/>
        <v xml:space="preserve">    </v>
      </c>
      <c r="S1163" s="849">
        <f t="shared" si="2567"/>
        <v>0</v>
      </c>
      <c r="T1163" s="570"/>
      <c r="U1163" s="391">
        <f t="shared" si="2609"/>
        <v>0</v>
      </c>
      <c r="V1163" s="386">
        <f t="shared" si="2610"/>
        <v>0</v>
      </c>
      <c r="W1163" s="366" t="str">
        <f t="shared" si="2631"/>
        <v xml:space="preserve">    </v>
      </c>
      <c r="X1163" s="849">
        <f t="shared" si="2568"/>
        <v>0</v>
      </c>
      <c r="Y1163" s="570"/>
      <c r="Z1163" s="391">
        <f t="shared" si="2611"/>
        <v>0</v>
      </c>
      <c r="AA1163" s="386">
        <f t="shared" si="2612"/>
        <v>0</v>
      </c>
      <c r="AB1163" s="366" t="str">
        <f t="shared" si="2632"/>
        <v xml:space="preserve">    </v>
      </c>
      <c r="AC1163" s="849">
        <f t="shared" si="2569"/>
        <v>0</v>
      </c>
      <c r="AD1163" s="570"/>
      <c r="AE1163" s="391">
        <f t="shared" si="2613"/>
        <v>0</v>
      </c>
      <c r="AF1163" s="386">
        <f t="shared" si="2614"/>
        <v>0</v>
      </c>
      <c r="AG1163" s="366" t="str">
        <f t="shared" si="2633"/>
        <v xml:space="preserve">    </v>
      </c>
      <c r="AH1163" s="849">
        <f t="shared" si="2570"/>
        <v>0</v>
      </c>
      <c r="AI1163" s="570"/>
      <c r="AJ1163" s="391">
        <f t="shared" si="2615"/>
        <v>0</v>
      </c>
      <c r="AK1163" s="386">
        <f t="shared" si="2616"/>
        <v>0</v>
      </c>
      <c r="AL1163" s="366" t="str">
        <f t="shared" si="2634"/>
        <v xml:space="preserve">    </v>
      </c>
      <c r="AM1163" s="849">
        <f t="shared" si="2571"/>
        <v>0</v>
      </c>
      <c r="AN1163" s="570"/>
      <c r="AO1163" s="391">
        <f t="shared" si="2617"/>
        <v>0</v>
      </c>
      <c r="AP1163" s="386">
        <f t="shared" si="2618"/>
        <v>0</v>
      </c>
      <c r="AQ1163" s="366" t="str">
        <f t="shared" si="2635"/>
        <v xml:space="preserve">    </v>
      </c>
      <c r="AR1163" s="849">
        <f t="shared" si="2572"/>
        <v>0</v>
      </c>
      <c r="AS1163" s="570"/>
      <c r="AT1163" s="391">
        <f t="shared" si="2619"/>
        <v>0</v>
      </c>
      <c r="AU1163" s="386">
        <f t="shared" si="2620"/>
        <v>0</v>
      </c>
      <c r="AV1163" s="366" t="str">
        <f t="shared" si="2636"/>
        <v xml:space="preserve">    </v>
      </c>
      <c r="AW1163" s="849">
        <f t="shared" si="2573"/>
        <v>0</v>
      </c>
      <c r="AX1163" s="570"/>
      <c r="AY1163" s="391">
        <f t="shared" si="2621"/>
        <v>0</v>
      </c>
      <c r="AZ1163" s="386">
        <f t="shared" si="2622"/>
        <v>0</v>
      </c>
      <c r="BA1163" s="366" t="str">
        <f t="shared" si="2637"/>
        <v xml:space="preserve">    </v>
      </c>
      <c r="BB1163" s="849">
        <f t="shared" si="2574"/>
        <v>0</v>
      </c>
      <c r="BC1163" s="570"/>
      <c r="BD1163" s="391">
        <f t="shared" si="2623"/>
        <v>0</v>
      </c>
      <c r="BE1163" s="386">
        <f t="shared" si="2624"/>
        <v>0</v>
      </c>
      <c r="BF1163" s="366" t="str">
        <f t="shared" si="2638"/>
        <v xml:space="preserve">    </v>
      </c>
      <c r="BG1163" s="849">
        <f t="shared" si="2575"/>
        <v>0</v>
      </c>
      <c r="BH1163" s="570"/>
      <c r="BI1163" s="391">
        <f t="shared" si="2625"/>
        <v>0</v>
      </c>
      <c r="BJ1163" s="386">
        <f t="shared" si="2626"/>
        <v>0</v>
      </c>
      <c r="BK1163" s="366" t="str">
        <f t="shared" si="2639"/>
        <v xml:space="preserve">    </v>
      </c>
      <c r="BM1163" s="383">
        <f t="shared" si="2576"/>
        <v>0</v>
      </c>
      <c r="BN1163" s="7"/>
    </row>
    <row r="1164" spans="1:66" s="5" customFormat="1" ht="12.75">
      <c r="A1164" s="633">
        <v>29</v>
      </c>
      <c r="B1164" s="895" t="str">
        <f t="shared" si="2627"/>
        <v>Other: (list)</v>
      </c>
      <c r="C1164" s="377">
        <f t="shared" si="2577"/>
        <v>0</v>
      </c>
      <c r="D1164" s="659">
        <f t="shared" si="2564"/>
        <v>0</v>
      </c>
      <c r="E1164" s="570"/>
      <c r="F1164" s="391">
        <f t="shared" si="2603"/>
        <v>0</v>
      </c>
      <c r="G1164" s="386">
        <f t="shared" si="2604"/>
        <v>0</v>
      </c>
      <c r="H1164" s="366" t="str">
        <f t="shared" si="2628"/>
        <v xml:space="preserve">    </v>
      </c>
      <c r="I1164" s="849">
        <f t="shared" si="2565"/>
        <v>0</v>
      </c>
      <c r="J1164" s="570"/>
      <c r="K1164" s="391">
        <f t="shared" si="2605"/>
        <v>0</v>
      </c>
      <c r="L1164" s="386">
        <f t="shared" si="2606"/>
        <v>0</v>
      </c>
      <c r="M1164" s="366" t="str">
        <f t="shared" si="2629"/>
        <v xml:space="preserve">    </v>
      </c>
      <c r="N1164" s="849">
        <f t="shared" si="2566"/>
        <v>0</v>
      </c>
      <c r="O1164" s="570"/>
      <c r="P1164" s="391">
        <f t="shared" si="2607"/>
        <v>0</v>
      </c>
      <c r="Q1164" s="386">
        <f t="shared" si="2608"/>
        <v>0</v>
      </c>
      <c r="R1164" s="366" t="str">
        <f t="shared" si="2630"/>
        <v xml:space="preserve">    </v>
      </c>
      <c r="S1164" s="849">
        <f t="shared" si="2567"/>
        <v>0</v>
      </c>
      <c r="T1164" s="570"/>
      <c r="U1164" s="391">
        <f t="shared" si="2609"/>
        <v>0</v>
      </c>
      <c r="V1164" s="386">
        <f t="shared" si="2610"/>
        <v>0</v>
      </c>
      <c r="W1164" s="366" t="str">
        <f t="shared" si="2631"/>
        <v xml:space="preserve">    </v>
      </c>
      <c r="X1164" s="849">
        <f t="shared" si="2568"/>
        <v>0</v>
      </c>
      <c r="Y1164" s="570"/>
      <c r="Z1164" s="391">
        <f t="shared" si="2611"/>
        <v>0</v>
      </c>
      <c r="AA1164" s="386">
        <f t="shared" si="2612"/>
        <v>0</v>
      </c>
      <c r="AB1164" s="366" t="str">
        <f t="shared" si="2632"/>
        <v xml:space="preserve">    </v>
      </c>
      <c r="AC1164" s="849">
        <f t="shared" si="2569"/>
        <v>0</v>
      </c>
      <c r="AD1164" s="570"/>
      <c r="AE1164" s="391">
        <f t="shared" si="2613"/>
        <v>0</v>
      </c>
      <c r="AF1164" s="386">
        <f t="shared" si="2614"/>
        <v>0</v>
      </c>
      <c r="AG1164" s="366" t="str">
        <f t="shared" si="2633"/>
        <v xml:space="preserve">    </v>
      </c>
      <c r="AH1164" s="849">
        <f t="shared" si="2570"/>
        <v>0</v>
      </c>
      <c r="AI1164" s="570"/>
      <c r="AJ1164" s="391">
        <f t="shared" si="2615"/>
        <v>0</v>
      </c>
      <c r="AK1164" s="386">
        <f t="shared" si="2616"/>
        <v>0</v>
      </c>
      <c r="AL1164" s="366" t="str">
        <f t="shared" si="2634"/>
        <v xml:space="preserve">    </v>
      </c>
      <c r="AM1164" s="849">
        <f t="shared" si="2571"/>
        <v>0</v>
      </c>
      <c r="AN1164" s="570"/>
      <c r="AO1164" s="391">
        <f t="shared" si="2617"/>
        <v>0</v>
      </c>
      <c r="AP1164" s="386">
        <f t="shared" si="2618"/>
        <v>0</v>
      </c>
      <c r="AQ1164" s="366" t="str">
        <f t="shared" si="2635"/>
        <v xml:space="preserve">    </v>
      </c>
      <c r="AR1164" s="849">
        <f t="shared" si="2572"/>
        <v>0</v>
      </c>
      <c r="AS1164" s="570"/>
      <c r="AT1164" s="391">
        <f t="shared" si="2619"/>
        <v>0</v>
      </c>
      <c r="AU1164" s="386">
        <f t="shared" si="2620"/>
        <v>0</v>
      </c>
      <c r="AV1164" s="366" t="str">
        <f t="shared" si="2636"/>
        <v xml:space="preserve">    </v>
      </c>
      <c r="AW1164" s="849">
        <f t="shared" si="2573"/>
        <v>0</v>
      </c>
      <c r="AX1164" s="570"/>
      <c r="AY1164" s="391">
        <f t="shared" si="2621"/>
        <v>0</v>
      </c>
      <c r="AZ1164" s="386">
        <f t="shared" si="2622"/>
        <v>0</v>
      </c>
      <c r="BA1164" s="366" t="str">
        <f t="shared" si="2637"/>
        <v xml:space="preserve">    </v>
      </c>
      <c r="BB1164" s="849">
        <f t="shared" si="2574"/>
        <v>0</v>
      </c>
      <c r="BC1164" s="570"/>
      <c r="BD1164" s="391">
        <f t="shared" si="2623"/>
        <v>0</v>
      </c>
      <c r="BE1164" s="386">
        <f t="shared" si="2624"/>
        <v>0</v>
      </c>
      <c r="BF1164" s="366" t="str">
        <f t="shared" si="2638"/>
        <v xml:space="preserve">    </v>
      </c>
      <c r="BG1164" s="849">
        <f t="shared" si="2575"/>
        <v>0</v>
      </c>
      <c r="BH1164" s="570"/>
      <c r="BI1164" s="391">
        <f t="shared" si="2625"/>
        <v>0</v>
      </c>
      <c r="BJ1164" s="386">
        <f t="shared" si="2626"/>
        <v>0</v>
      </c>
      <c r="BK1164" s="366" t="str">
        <f t="shared" si="2639"/>
        <v xml:space="preserve">    </v>
      </c>
      <c r="BM1164" s="383">
        <f t="shared" si="2576"/>
        <v>0</v>
      </c>
      <c r="BN1164" s="7"/>
    </row>
    <row r="1165" spans="1:66" s="5" customFormat="1" ht="12.75">
      <c r="A1165" s="633">
        <v>30</v>
      </c>
      <c r="B1165" s="895" t="str">
        <f t="shared" si="2627"/>
        <v>Other: (list)</v>
      </c>
      <c r="C1165" s="377">
        <f t="shared" si="2577"/>
        <v>0</v>
      </c>
      <c r="D1165" s="659">
        <f t="shared" si="2564"/>
        <v>0</v>
      </c>
      <c r="E1165" s="570"/>
      <c r="F1165" s="391">
        <f t="shared" si="2603"/>
        <v>0</v>
      </c>
      <c r="G1165" s="386">
        <f t="shared" si="2604"/>
        <v>0</v>
      </c>
      <c r="H1165" s="366" t="str">
        <f t="shared" si="2628"/>
        <v xml:space="preserve">    </v>
      </c>
      <c r="I1165" s="849">
        <f t="shared" si="2565"/>
        <v>0</v>
      </c>
      <c r="J1165" s="570"/>
      <c r="K1165" s="391">
        <f t="shared" si="2605"/>
        <v>0</v>
      </c>
      <c r="L1165" s="386">
        <f t="shared" si="2606"/>
        <v>0</v>
      </c>
      <c r="M1165" s="366" t="str">
        <f t="shared" si="2629"/>
        <v xml:space="preserve">    </v>
      </c>
      <c r="N1165" s="849">
        <f t="shared" si="2566"/>
        <v>0</v>
      </c>
      <c r="O1165" s="570"/>
      <c r="P1165" s="391">
        <f t="shared" si="2607"/>
        <v>0</v>
      </c>
      <c r="Q1165" s="386">
        <f t="shared" si="2608"/>
        <v>0</v>
      </c>
      <c r="R1165" s="366" t="str">
        <f t="shared" si="2630"/>
        <v xml:space="preserve">    </v>
      </c>
      <c r="S1165" s="849">
        <f t="shared" si="2567"/>
        <v>0</v>
      </c>
      <c r="T1165" s="570"/>
      <c r="U1165" s="391">
        <f t="shared" si="2609"/>
        <v>0</v>
      </c>
      <c r="V1165" s="386">
        <f t="shared" si="2610"/>
        <v>0</v>
      </c>
      <c r="W1165" s="366" t="str">
        <f t="shared" si="2631"/>
        <v xml:space="preserve">    </v>
      </c>
      <c r="X1165" s="849">
        <f t="shared" si="2568"/>
        <v>0</v>
      </c>
      <c r="Y1165" s="570"/>
      <c r="Z1165" s="391">
        <f t="shared" si="2611"/>
        <v>0</v>
      </c>
      <c r="AA1165" s="386">
        <f t="shared" si="2612"/>
        <v>0</v>
      </c>
      <c r="AB1165" s="366" t="str">
        <f t="shared" si="2632"/>
        <v xml:space="preserve">    </v>
      </c>
      <c r="AC1165" s="849">
        <f t="shared" si="2569"/>
        <v>0</v>
      </c>
      <c r="AD1165" s="570"/>
      <c r="AE1165" s="391">
        <f t="shared" si="2613"/>
        <v>0</v>
      </c>
      <c r="AF1165" s="386">
        <f t="shared" si="2614"/>
        <v>0</v>
      </c>
      <c r="AG1165" s="366" t="str">
        <f t="shared" si="2633"/>
        <v xml:space="preserve">    </v>
      </c>
      <c r="AH1165" s="849">
        <f t="shared" si="2570"/>
        <v>0</v>
      </c>
      <c r="AI1165" s="570"/>
      <c r="AJ1165" s="391">
        <f t="shared" si="2615"/>
        <v>0</v>
      </c>
      <c r="AK1165" s="386">
        <f t="shared" si="2616"/>
        <v>0</v>
      </c>
      <c r="AL1165" s="366" t="str">
        <f t="shared" si="2634"/>
        <v xml:space="preserve">    </v>
      </c>
      <c r="AM1165" s="849">
        <f t="shared" si="2571"/>
        <v>0</v>
      </c>
      <c r="AN1165" s="570"/>
      <c r="AO1165" s="391">
        <f t="shared" si="2617"/>
        <v>0</v>
      </c>
      <c r="AP1165" s="386">
        <f t="shared" si="2618"/>
        <v>0</v>
      </c>
      <c r="AQ1165" s="366" t="str">
        <f t="shared" si="2635"/>
        <v xml:space="preserve">    </v>
      </c>
      <c r="AR1165" s="849">
        <f t="shared" si="2572"/>
        <v>0</v>
      </c>
      <c r="AS1165" s="570"/>
      <c r="AT1165" s="391">
        <f t="shared" si="2619"/>
        <v>0</v>
      </c>
      <c r="AU1165" s="386">
        <f t="shared" si="2620"/>
        <v>0</v>
      </c>
      <c r="AV1165" s="366" t="str">
        <f t="shared" si="2636"/>
        <v xml:space="preserve">    </v>
      </c>
      <c r="AW1165" s="849">
        <f t="shared" si="2573"/>
        <v>0</v>
      </c>
      <c r="AX1165" s="570"/>
      <c r="AY1165" s="391">
        <f t="shared" si="2621"/>
        <v>0</v>
      </c>
      <c r="AZ1165" s="386">
        <f t="shared" si="2622"/>
        <v>0</v>
      </c>
      <c r="BA1165" s="366" t="str">
        <f t="shared" si="2637"/>
        <v xml:space="preserve">    </v>
      </c>
      <c r="BB1165" s="849">
        <f t="shared" si="2574"/>
        <v>0</v>
      </c>
      <c r="BC1165" s="570"/>
      <c r="BD1165" s="391">
        <f t="shared" si="2623"/>
        <v>0</v>
      </c>
      <c r="BE1165" s="386">
        <f t="shared" si="2624"/>
        <v>0</v>
      </c>
      <c r="BF1165" s="366" t="str">
        <f t="shared" si="2638"/>
        <v xml:space="preserve">    </v>
      </c>
      <c r="BG1165" s="849">
        <f t="shared" si="2575"/>
        <v>0</v>
      </c>
      <c r="BH1165" s="570"/>
      <c r="BI1165" s="391">
        <f t="shared" si="2625"/>
        <v>0</v>
      </c>
      <c r="BJ1165" s="386">
        <f t="shared" si="2626"/>
        <v>0</v>
      </c>
      <c r="BK1165" s="366" t="str">
        <f t="shared" si="2639"/>
        <v xml:space="preserve">    </v>
      </c>
      <c r="BM1165" s="383">
        <f t="shared" si="2576"/>
        <v>0</v>
      </c>
      <c r="BN1165" s="7"/>
    </row>
    <row r="1166" spans="1:66" s="5" customFormat="1" ht="12.75">
      <c r="A1166" s="633">
        <v>31</v>
      </c>
      <c r="B1166" s="895" t="str">
        <f t="shared" si="2627"/>
        <v>Other: (list)</v>
      </c>
      <c r="C1166" s="377">
        <f t="shared" si="2577"/>
        <v>0</v>
      </c>
      <c r="D1166" s="659">
        <f t="shared" si="2564"/>
        <v>0</v>
      </c>
      <c r="E1166" s="570"/>
      <c r="F1166" s="391">
        <f t="shared" si="2603"/>
        <v>0</v>
      </c>
      <c r="G1166" s="386">
        <f t="shared" si="2604"/>
        <v>0</v>
      </c>
      <c r="H1166" s="366" t="str">
        <f t="shared" si="2628"/>
        <v xml:space="preserve">    </v>
      </c>
      <c r="I1166" s="849">
        <f t="shared" si="2565"/>
        <v>0</v>
      </c>
      <c r="J1166" s="570"/>
      <c r="K1166" s="391">
        <f t="shared" si="2605"/>
        <v>0</v>
      </c>
      <c r="L1166" s="386">
        <f t="shared" si="2606"/>
        <v>0</v>
      </c>
      <c r="M1166" s="366" t="str">
        <f t="shared" si="2629"/>
        <v xml:space="preserve">    </v>
      </c>
      <c r="N1166" s="849">
        <f t="shared" si="2566"/>
        <v>0</v>
      </c>
      <c r="O1166" s="570"/>
      <c r="P1166" s="391">
        <f t="shared" si="2607"/>
        <v>0</v>
      </c>
      <c r="Q1166" s="386">
        <f t="shared" si="2608"/>
        <v>0</v>
      </c>
      <c r="R1166" s="366" t="str">
        <f t="shared" si="2630"/>
        <v xml:space="preserve">    </v>
      </c>
      <c r="S1166" s="849">
        <f t="shared" si="2567"/>
        <v>0</v>
      </c>
      <c r="T1166" s="570"/>
      <c r="U1166" s="391">
        <f t="shared" si="2609"/>
        <v>0</v>
      </c>
      <c r="V1166" s="386">
        <f t="shared" si="2610"/>
        <v>0</v>
      </c>
      <c r="W1166" s="366" t="str">
        <f t="shared" si="2631"/>
        <v xml:space="preserve">    </v>
      </c>
      <c r="X1166" s="849">
        <f t="shared" si="2568"/>
        <v>0</v>
      </c>
      <c r="Y1166" s="570"/>
      <c r="Z1166" s="391">
        <f t="shared" si="2611"/>
        <v>0</v>
      </c>
      <c r="AA1166" s="386">
        <f t="shared" si="2612"/>
        <v>0</v>
      </c>
      <c r="AB1166" s="366" t="str">
        <f t="shared" si="2632"/>
        <v xml:space="preserve">    </v>
      </c>
      <c r="AC1166" s="849">
        <f t="shared" si="2569"/>
        <v>0</v>
      </c>
      <c r="AD1166" s="570"/>
      <c r="AE1166" s="391">
        <f t="shared" si="2613"/>
        <v>0</v>
      </c>
      <c r="AF1166" s="386">
        <f t="shared" si="2614"/>
        <v>0</v>
      </c>
      <c r="AG1166" s="366" t="str">
        <f t="shared" si="2633"/>
        <v xml:space="preserve">    </v>
      </c>
      <c r="AH1166" s="849">
        <f t="shared" si="2570"/>
        <v>0</v>
      </c>
      <c r="AI1166" s="570"/>
      <c r="AJ1166" s="391">
        <f t="shared" si="2615"/>
        <v>0</v>
      </c>
      <c r="AK1166" s="386">
        <f t="shared" si="2616"/>
        <v>0</v>
      </c>
      <c r="AL1166" s="366" t="str">
        <f t="shared" si="2634"/>
        <v xml:space="preserve">    </v>
      </c>
      <c r="AM1166" s="849">
        <f t="shared" si="2571"/>
        <v>0</v>
      </c>
      <c r="AN1166" s="570"/>
      <c r="AO1166" s="391">
        <f t="shared" si="2617"/>
        <v>0</v>
      </c>
      <c r="AP1166" s="386">
        <f t="shared" si="2618"/>
        <v>0</v>
      </c>
      <c r="AQ1166" s="366" t="str">
        <f t="shared" si="2635"/>
        <v xml:space="preserve">    </v>
      </c>
      <c r="AR1166" s="849">
        <f t="shared" si="2572"/>
        <v>0</v>
      </c>
      <c r="AS1166" s="570"/>
      <c r="AT1166" s="391">
        <f t="shared" si="2619"/>
        <v>0</v>
      </c>
      <c r="AU1166" s="386">
        <f t="shared" si="2620"/>
        <v>0</v>
      </c>
      <c r="AV1166" s="366" t="str">
        <f t="shared" si="2636"/>
        <v xml:space="preserve">    </v>
      </c>
      <c r="AW1166" s="849">
        <f t="shared" si="2573"/>
        <v>0</v>
      </c>
      <c r="AX1166" s="570"/>
      <c r="AY1166" s="391">
        <f t="shared" si="2621"/>
        <v>0</v>
      </c>
      <c r="AZ1166" s="386">
        <f t="shared" si="2622"/>
        <v>0</v>
      </c>
      <c r="BA1166" s="366" t="str">
        <f t="shared" si="2637"/>
        <v xml:space="preserve">    </v>
      </c>
      <c r="BB1166" s="849">
        <f t="shared" si="2574"/>
        <v>0</v>
      </c>
      <c r="BC1166" s="570"/>
      <c r="BD1166" s="391">
        <f t="shared" si="2623"/>
        <v>0</v>
      </c>
      <c r="BE1166" s="386">
        <f t="shared" si="2624"/>
        <v>0</v>
      </c>
      <c r="BF1166" s="366" t="str">
        <f t="shared" si="2638"/>
        <v xml:space="preserve">    </v>
      </c>
      <c r="BG1166" s="849">
        <f t="shared" si="2575"/>
        <v>0</v>
      </c>
      <c r="BH1166" s="570"/>
      <c r="BI1166" s="391">
        <f t="shared" si="2625"/>
        <v>0</v>
      </c>
      <c r="BJ1166" s="386">
        <f t="shared" si="2626"/>
        <v>0</v>
      </c>
      <c r="BK1166" s="366" t="str">
        <f t="shared" si="2639"/>
        <v xml:space="preserve">    </v>
      </c>
      <c r="BM1166" s="383">
        <f t="shared" si="2576"/>
        <v>0</v>
      </c>
      <c r="BN1166" s="7"/>
    </row>
    <row r="1167" spans="1:66" s="5" customFormat="1" ht="12.75">
      <c r="A1167" s="633">
        <v>32</v>
      </c>
      <c r="B1167" s="895" t="str">
        <f t="shared" si="2627"/>
        <v>Other: (list)</v>
      </c>
      <c r="C1167" s="379">
        <f t="shared" si="2577"/>
        <v>0</v>
      </c>
      <c r="D1167" s="659">
        <f t="shared" si="2564"/>
        <v>0</v>
      </c>
      <c r="E1167" s="570"/>
      <c r="F1167" s="391">
        <f t="shared" si="2603"/>
        <v>0</v>
      </c>
      <c r="G1167" s="386">
        <f t="shared" si="2604"/>
        <v>0</v>
      </c>
      <c r="H1167" s="366" t="str">
        <f t="shared" si="2628"/>
        <v xml:space="preserve">    </v>
      </c>
      <c r="I1167" s="849">
        <f t="shared" si="2565"/>
        <v>0</v>
      </c>
      <c r="J1167" s="570"/>
      <c r="K1167" s="391">
        <f t="shared" si="2605"/>
        <v>0</v>
      </c>
      <c r="L1167" s="386">
        <f t="shared" si="2606"/>
        <v>0</v>
      </c>
      <c r="M1167" s="366" t="str">
        <f t="shared" si="2629"/>
        <v xml:space="preserve">    </v>
      </c>
      <c r="N1167" s="849">
        <f t="shared" si="2566"/>
        <v>0</v>
      </c>
      <c r="O1167" s="570"/>
      <c r="P1167" s="391">
        <f t="shared" si="2607"/>
        <v>0</v>
      </c>
      <c r="Q1167" s="386">
        <f t="shared" si="2608"/>
        <v>0</v>
      </c>
      <c r="R1167" s="366" t="str">
        <f t="shared" si="2630"/>
        <v xml:space="preserve">    </v>
      </c>
      <c r="S1167" s="849">
        <f t="shared" si="2567"/>
        <v>0</v>
      </c>
      <c r="T1167" s="570"/>
      <c r="U1167" s="391">
        <f t="shared" si="2609"/>
        <v>0</v>
      </c>
      <c r="V1167" s="386">
        <f t="shared" si="2610"/>
        <v>0</v>
      </c>
      <c r="W1167" s="366" t="str">
        <f t="shared" si="2631"/>
        <v xml:space="preserve">    </v>
      </c>
      <c r="X1167" s="849">
        <f t="shared" si="2568"/>
        <v>0</v>
      </c>
      <c r="Y1167" s="570"/>
      <c r="Z1167" s="391">
        <f t="shared" si="2611"/>
        <v>0</v>
      </c>
      <c r="AA1167" s="386">
        <f t="shared" si="2612"/>
        <v>0</v>
      </c>
      <c r="AB1167" s="366" t="str">
        <f t="shared" si="2632"/>
        <v xml:space="preserve">    </v>
      </c>
      <c r="AC1167" s="849">
        <f t="shared" si="2569"/>
        <v>0</v>
      </c>
      <c r="AD1167" s="570"/>
      <c r="AE1167" s="391">
        <f t="shared" si="2613"/>
        <v>0</v>
      </c>
      <c r="AF1167" s="386">
        <f t="shared" si="2614"/>
        <v>0</v>
      </c>
      <c r="AG1167" s="366" t="str">
        <f t="shared" si="2633"/>
        <v xml:space="preserve">    </v>
      </c>
      <c r="AH1167" s="849">
        <f t="shared" si="2570"/>
        <v>0</v>
      </c>
      <c r="AI1167" s="570"/>
      <c r="AJ1167" s="391">
        <f t="shared" si="2615"/>
        <v>0</v>
      </c>
      <c r="AK1167" s="386">
        <f t="shared" si="2616"/>
        <v>0</v>
      </c>
      <c r="AL1167" s="366" t="str">
        <f t="shared" si="2634"/>
        <v xml:space="preserve">    </v>
      </c>
      <c r="AM1167" s="849">
        <f t="shared" si="2571"/>
        <v>0</v>
      </c>
      <c r="AN1167" s="570"/>
      <c r="AO1167" s="391">
        <f t="shared" si="2617"/>
        <v>0</v>
      </c>
      <c r="AP1167" s="386">
        <f t="shared" si="2618"/>
        <v>0</v>
      </c>
      <c r="AQ1167" s="366" t="str">
        <f t="shared" si="2635"/>
        <v xml:space="preserve">    </v>
      </c>
      <c r="AR1167" s="849">
        <f t="shared" si="2572"/>
        <v>0</v>
      </c>
      <c r="AS1167" s="570"/>
      <c r="AT1167" s="391">
        <f t="shared" si="2619"/>
        <v>0</v>
      </c>
      <c r="AU1167" s="386">
        <f t="shared" si="2620"/>
        <v>0</v>
      </c>
      <c r="AV1167" s="366" t="str">
        <f t="shared" si="2636"/>
        <v xml:space="preserve">    </v>
      </c>
      <c r="AW1167" s="849">
        <f t="shared" si="2573"/>
        <v>0</v>
      </c>
      <c r="AX1167" s="570"/>
      <c r="AY1167" s="391">
        <f t="shared" si="2621"/>
        <v>0</v>
      </c>
      <c r="AZ1167" s="386">
        <f t="shared" si="2622"/>
        <v>0</v>
      </c>
      <c r="BA1167" s="366" t="str">
        <f t="shared" si="2637"/>
        <v xml:space="preserve">    </v>
      </c>
      <c r="BB1167" s="849">
        <f t="shared" si="2574"/>
        <v>0</v>
      </c>
      <c r="BC1167" s="570"/>
      <c r="BD1167" s="391">
        <f t="shared" si="2623"/>
        <v>0</v>
      </c>
      <c r="BE1167" s="386">
        <f t="shared" si="2624"/>
        <v>0</v>
      </c>
      <c r="BF1167" s="366" t="str">
        <f t="shared" si="2638"/>
        <v xml:space="preserve">    </v>
      </c>
      <c r="BG1167" s="849">
        <f t="shared" si="2575"/>
        <v>0</v>
      </c>
      <c r="BH1167" s="570"/>
      <c r="BI1167" s="391">
        <f t="shared" si="2625"/>
        <v>0</v>
      </c>
      <c r="BJ1167" s="386">
        <f t="shared" si="2626"/>
        <v>0</v>
      </c>
      <c r="BK1167" s="366" t="str">
        <f t="shared" si="2639"/>
        <v xml:space="preserve">    </v>
      </c>
      <c r="BM1167" s="383">
        <f t="shared" si="2576"/>
        <v>0</v>
      </c>
      <c r="BN1167" s="7"/>
    </row>
    <row r="1168" spans="1:66" s="5" customFormat="1" ht="12.75">
      <c r="A1168" s="633">
        <v>33</v>
      </c>
      <c r="B1168" s="895" t="str">
        <f t="shared" si="2627"/>
        <v>Other: (list)</v>
      </c>
      <c r="C1168" s="378">
        <f t="shared" si="2577"/>
        <v>0</v>
      </c>
      <c r="D1168" s="659">
        <f t="shared" si="2564"/>
        <v>0</v>
      </c>
      <c r="E1168" s="570"/>
      <c r="F1168" s="391">
        <f t="shared" si="2603"/>
        <v>0</v>
      </c>
      <c r="G1168" s="386">
        <f t="shared" si="2604"/>
        <v>0</v>
      </c>
      <c r="H1168" s="366" t="str">
        <f t="shared" si="2628"/>
        <v xml:space="preserve">    </v>
      </c>
      <c r="I1168" s="849">
        <f t="shared" si="2565"/>
        <v>0</v>
      </c>
      <c r="J1168" s="570"/>
      <c r="K1168" s="391">
        <f t="shared" si="2605"/>
        <v>0</v>
      </c>
      <c r="L1168" s="386">
        <f t="shared" si="2606"/>
        <v>0</v>
      </c>
      <c r="M1168" s="366" t="str">
        <f t="shared" si="2629"/>
        <v xml:space="preserve">    </v>
      </c>
      <c r="N1168" s="849">
        <f t="shared" si="2566"/>
        <v>0</v>
      </c>
      <c r="O1168" s="570"/>
      <c r="P1168" s="391">
        <f t="shared" si="2607"/>
        <v>0</v>
      </c>
      <c r="Q1168" s="386">
        <f t="shared" si="2608"/>
        <v>0</v>
      </c>
      <c r="R1168" s="366" t="str">
        <f t="shared" si="2630"/>
        <v xml:space="preserve">    </v>
      </c>
      <c r="S1168" s="849">
        <f t="shared" si="2567"/>
        <v>0</v>
      </c>
      <c r="T1168" s="570"/>
      <c r="U1168" s="391">
        <f t="shared" si="2609"/>
        <v>0</v>
      </c>
      <c r="V1168" s="386">
        <f t="shared" si="2610"/>
        <v>0</v>
      </c>
      <c r="W1168" s="366" t="str">
        <f t="shared" si="2631"/>
        <v xml:space="preserve">    </v>
      </c>
      <c r="X1168" s="849">
        <f t="shared" si="2568"/>
        <v>0</v>
      </c>
      <c r="Y1168" s="570"/>
      <c r="Z1168" s="391">
        <f t="shared" si="2611"/>
        <v>0</v>
      </c>
      <c r="AA1168" s="386">
        <f t="shared" si="2612"/>
        <v>0</v>
      </c>
      <c r="AB1168" s="366" t="str">
        <f t="shared" si="2632"/>
        <v xml:space="preserve">    </v>
      </c>
      <c r="AC1168" s="849">
        <f t="shared" si="2569"/>
        <v>0</v>
      </c>
      <c r="AD1168" s="570"/>
      <c r="AE1168" s="391">
        <f t="shared" si="2613"/>
        <v>0</v>
      </c>
      <c r="AF1168" s="386">
        <f t="shared" si="2614"/>
        <v>0</v>
      </c>
      <c r="AG1168" s="366" t="str">
        <f t="shared" si="2633"/>
        <v xml:space="preserve">    </v>
      </c>
      <c r="AH1168" s="849">
        <f t="shared" si="2570"/>
        <v>0</v>
      </c>
      <c r="AI1168" s="570"/>
      <c r="AJ1168" s="391">
        <f t="shared" si="2615"/>
        <v>0</v>
      </c>
      <c r="AK1168" s="386">
        <f t="shared" si="2616"/>
        <v>0</v>
      </c>
      <c r="AL1168" s="366" t="str">
        <f t="shared" si="2634"/>
        <v xml:space="preserve">    </v>
      </c>
      <c r="AM1168" s="849">
        <f t="shared" si="2571"/>
        <v>0</v>
      </c>
      <c r="AN1168" s="570"/>
      <c r="AO1168" s="391">
        <f t="shared" si="2617"/>
        <v>0</v>
      </c>
      <c r="AP1168" s="386">
        <f t="shared" si="2618"/>
        <v>0</v>
      </c>
      <c r="AQ1168" s="366" t="str">
        <f t="shared" si="2635"/>
        <v xml:space="preserve">    </v>
      </c>
      <c r="AR1168" s="849">
        <f t="shared" si="2572"/>
        <v>0</v>
      </c>
      <c r="AS1168" s="570"/>
      <c r="AT1168" s="391">
        <f t="shared" si="2619"/>
        <v>0</v>
      </c>
      <c r="AU1168" s="386">
        <f t="shared" si="2620"/>
        <v>0</v>
      </c>
      <c r="AV1168" s="366" t="str">
        <f t="shared" si="2636"/>
        <v xml:space="preserve">    </v>
      </c>
      <c r="AW1168" s="849">
        <f t="shared" si="2573"/>
        <v>0</v>
      </c>
      <c r="AX1168" s="570"/>
      <c r="AY1168" s="391">
        <f t="shared" si="2621"/>
        <v>0</v>
      </c>
      <c r="AZ1168" s="386">
        <f t="shared" si="2622"/>
        <v>0</v>
      </c>
      <c r="BA1168" s="366" t="str">
        <f t="shared" si="2637"/>
        <v xml:space="preserve">    </v>
      </c>
      <c r="BB1168" s="849">
        <f t="shared" si="2574"/>
        <v>0</v>
      </c>
      <c r="BC1168" s="570"/>
      <c r="BD1168" s="391">
        <f t="shared" si="2623"/>
        <v>0</v>
      </c>
      <c r="BE1168" s="386">
        <f t="shared" si="2624"/>
        <v>0</v>
      </c>
      <c r="BF1168" s="366" t="str">
        <f t="shared" si="2638"/>
        <v xml:space="preserve">    </v>
      </c>
      <c r="BG1168" s="849">
        <f t="shared" si="2575"/>
        <v>0</v>
      </c>
      <c r="BH1168" s="570"/>
      <c r="BI1168" s="391">
        <f t="shared" si="2625"/>
        <v>0</v>
      </c>
      <c r="BJ1168" s="386">
        <f t="shared" si="2626"/>
        <v>0</v>
      </c>
      <c r="BK1168" s="366" t="str">
        <f t="shared" si="2639"/>
        <v xml:space="preserve">    </v>
      </c>
      <c r="BM1168" s="383">
        <f t="shared" si="2576"/>
        <v>0</v>
      </c>
      <c r="BN1168" s="7"/>
    </row>
    <row r="1169" spans="1:66" s="5" customFormat="1" ht="12.75">
      <c r="A1169" s="633">
        <v>34</v>
      </c>
      <c r="B1169" s="895" t="str">
        <f t="shared" si="2627"/>
        <v>Other: (list)</v>
      </c>
      <c r="C1169" s="557">
        <f t="shared" si="2577"/>
        <v>0</v>
      </c>
      <c r="D1169" s="659">
        <f t="shared" si="2564"/>
        <v>0</v>
      </c>
      <c r="E1169" s="570"/>
      <c r="F1169" s="391">
        <f t="shared" si="2603"/>
        <v>0</v>
      </c>
      <c r="G1169" s="386">
        <f t="shared" si="2604"/>
        <v>0</v>
      </c>
      <c r="H1169" s="366" t="str">
        <f t="shared" si="2628"/>
        <v xml:space="preserve">    </v>
      </c>
      <c r="I1169" s="849">
        <f t="shared" si="2565"/>
        <v>0</v>
      </c>
      <c r="J1169" s="570"/>
      <c r="K1169" s="391">
        <f t="shared" si="2605"/>
        <v>0</v>
      </c>
      <c r="L1169" s="386">
        <f t="shared" si="2606"/>
        <v>0</v>
      </c>
      <c r="M1169" s="366" t="str">
        <f t="shared" si="2629"/>
        <v xml:space="preserve">    </v>
      </c>
      <c r="N1169" s="849">
        <f t="shared" si="2566"/>
        <v>0</v>
      </c>
      <c r="O1169" s="570"/>
      <c r="P1169" s="391">
        <f t="shared" si="2607"/>
        <v>0</v>
      </c>
      <c r="Q1169" s="386">
        <f t="shared" si="2608"/>
        <v>0</v>
      </c>
      <c r="R1169" s="366" t="str">
        <f t="shared" si="2630"/>
        <v xml:space="preserve">    </v>
      </c>
      <c r="S1169" s="849">
        <f t="shared" si="2567"/>
        <v>0</v>
      </c>
      <c r="T1169" s="570"/>
      <c r="U1169" s="391">
        <f t="shared" si="2609"/>
        <v>0</v>
      </c>
      <c r="V1169" s="386">
        <f t="shared" si="2610"/>
        <v>0</v>
      </c>
      <c r="W1169" s="366" t="str">
        <f t="shared" si="2631"/>
        <v xml:space="preserve">    </v>
      </c>
      <c r="X1169" s="849">
        <f t="shared" si="2568"/>
        <v>0</v>
      </c>
      <c r="Y1169" s="570"/>
      <c r="Z1169" s="391">
        <f t="shared" si="2611"/>
        <v>0</v>
      </c>
      <c r="AA1169" s="386">
        <f t="shared" si="2612"/>
        <v>0</v>
      </c>
      <c r="AB1169" s="366" t="str">
        <f t="shared" si="2632"/>
        <v xml:space="preserve">    </v>
      </c>
      <c r="AC1169" s="849">
        <f t="shared" si="2569"/>
        <v>0</v>
      </c>
      <c r="AD1169" s="570"/>
      <c r="AE1169" s="391">
        <f t="shared" si="2613"/>
        <v>0</v>
      </c>
      <c r="AF1169" s="386">
        <f t="shared" si="2614"/>
        <v>0</v>
      </c>
      <c r="AG1169" s="366" t="str">
        <f t="shared" si="2633"/>
        <v xml:space="preserve">    </v>
      </c>
      <c r="AH1169" s="849">
        <f t="shared" si="2570"/>
        <v>0</v>
      </c>
      <c r="AI1169" s="570"/>
      <c r="AJ1169" s="391">
        <f t="shared" si="2615"/>
        <v>0</v>
      </c>
      <c r="AK1169" s="386">
        <f t="shared" si="2616"/>
        <v>0</v>
      </c>
      <c r="AL1169" s="366" t="str">
        <f t="shared" si="2634"/>
        <v xml:space="preserve">    </v>
      </c>
      <c r="AM1169" s="849">
        <f t="shared" si="2571"/>
        <v>0</v>
      </c>
      <c r="AN1169" s="570"/>
      <c r="AO1169" s="391">
        <f t="shared" si="2617"/>
        <v>0</v>
      </c>
      <c r="AP1169" s="386">
        <f t="shared" si="2618"/>
        <v>0</v>
      </c>
      <c r="AQ1169" s="366" t="str">
        <f t="shared" si="2635"/>
        <v xml:space="preserve">    </v>
      </c>
      <c r="AR1169" s="849">
        <f t="shared" si="2572"/>
        <v>0</v>
      </c>
      <c r="AS1169" s="570"/>
      <c r="AT1169" s="391">
        <f t="shared" si="2619"/>
        <v>0</v>
      </c>
      <c r="AU1169" s="386">
        <f t="shared" si="2620"/>
        <v>0</v>
      </c>
      <c r="AV1169" s="366" t="str">
        <f t="shared" si="2636"/>
        <v xml:space="preserve">    </v>
      </c>
      <c r="AW1169" s="849">
        <f t="shared" si="2573"/>
        <v>0</v>
      </c>
      <c r="AX1169" s="570"/>
      <c r="AY1169" s="391">
        <f t="shared" si="2621"/>
        <v>0</v>
      </c>
      <c r="AZ1169" s="386">
        <f t="shared" si="2622"/>
        <v>0</v>
      </c>
      <c r="BA1169" s="366" t="str">
        <f t="shared" si="2637"/>
        <v xml:space="preserve">    </v>
      </c>
      <c r="BB1169" s="849">
        <f t="shared" si="2574"/>
        <v>0</v>
      </c>
      <c r="BC1169" s="570"/>
      <c r="BD1169" s="391">
        <f t="shared" si="2623"/>
        <v>0</v>
      </c>
      <c r="BE1169" s="386">
        <f t="shared" si="2624"/>
        <v>0</v>
      </c>
      <c r="BF1169" s="366" t="str">
        <f t="shared" si="2638"/>
        <v xml:space="preserve">    </v>
      </c>
      <c r="BG1169" s="849">
        <f t="shared" si="2575"/>
        <v>0</v>
      </c>
      <c r="BH1169" s="570"/>
      <c r="BI1169" s="391">
        <f t="shared" si="2625"/>
        <v>0</v>
      </c>
      <c r="BJ1169" s="386">
        <f t="shared" si="2626"/>
        <v>0</v>
      </c>
      <c r="BK1169" s="366" t="str">
        <f t="shared" si="2639"/>
        <v xml:space="preserve">    </v>
      </c>
      <c r="BM1169" s="383">
        <f t="shared" si="2576"/>
        <v>0</v>
      </c>
      <c r="BN1169" s="7"/>
    </row>
    <row r="1170" spans="1:66" s="5" customFormat="1" ht="12.75">
      <c r="A1170" s="633">
        <v>35</v>
      </c>
      <c r="B1170" s="895" t="str">
        <f t="shared" si="2627"/>
        <v>Other: (list)</v>
      </c>
      <c r="C1170" s="557">
        <f t="shared" si="2577"/>
        <v>0</v>
      </c>
      <c r="D1170" s="659">
        <f t="shared" si="2564"/>
        <v>0</v>
      </c>
      <c r="E1170" s="570"/>
      <c r="F1170" s="391">
        <f t="shared" si="2603"/>
        <v>0</v>
      </c>
      <c r="G1170" s="386">
        <f t="shared" si="2604"/>
        <v>0</v>
      </c>
      <c r="H1170" s="366" t="str">
        <f t="shared" si="2628"/>
        <v xml:space="preserve">    </v>
      </c>
      <c r="I1170" s="849">
        <f t="shared" si="2565"/>
        <v>0</v>
      </c>
      <c r="J1170" s="570"/>
      <c r="K1170" s="391">
        <f t="shared" si="2605"/>
        <v>0</v>
      </c>
      <c r="L1170" s="386">
        <f t="shared" si="2606"/>
        <v>0</v>
      </c>
      <c r="M1170" s="366" t="str">
        <f t="shared" si="2629"/>
        <v xml:space="preserve">    </v>
      </c>
      <c r="N1170" s="849">
        <f t="shared" si="2566"/>
        <v>0</v>
      </c>
      <c r="O1170" s="570"/>
      <c r="P1170" s="391">
        <f t="shared" si="2607"/>
        <v>0</v>
      </c>
      <c r="Q1170" s="386">
        <f t="shared" si="2608"/>
        <v>0</v>
      </c>
      <c r="R1170" s="366" t="str">
        <f t="shared" si="2630"/>
        <v xml:space="preserve">    </v>
      </c>
      <c r="S1170" s="849">
        <f t="shared" si="2567"/>
        <v>0</v>
      </c>
      <c r="T1170" s="570"/>
      <c r="U1170" s="391">
        <f t="shared" si="2609"/>
        <v>0</v>
      </c>
      <c r="V1170" s="386">
        <f t="shared" si="2610"/>
        <v>0</v>
      </c>
      <c r="W1170" s="366" t="str">
        <f t="shared" si="2631"/>
        <v xml:space="preserve">    </v>
      </c>
      <c r="X1170" s="849">
        <f t="shared" si="2568"/>
        <v>0</v>
      </c>
      <c r="Y1170" s="570"/>
      <c r="Z1170" s="391">
        <f t="shared" si="2611"/>
        <v>0</v>
      </c>
      <c r="AA1170" s="386">
        <f t="shared" si="2612"/>
        <v>0</v>
      </c>
      <c r="AB1170" s="366" t="str">
        <f t="shared" si="2632"/>
        <v xml:space="preserve">    </v>
      </c>
      <c r="AC1170" s="849">
        <f t="shared" si="2569"/>
        <v>0</v>
      </c>
      <c r="AD1170" s="570"/>
      <c r="AE1170" s="391">
        <f t="shared" si="2613"/>
        <v>0</v>
      </c>
      <c r="AF1170" s="386">
        <f t="shared" si="2614"/>
        <v>0</v>
      </c>
      <c r="AG1170" s="366" t="str">
        <f t="shared" si="2633"/>
        <v xml:space="preserve">    </v>
      </c>
      <c r="AH1170" s="849">
        <f t="shared" si="2570"/>
        <v>0</v>
      </c>
      <c r="AI1170" s="570"/>
      <c r="AJ1170" s="391">
        <f t="shared" si="2615"/>
        <v>0</v>
      </c>
      <c r="AK1170" s="386">
        <f t="shared" si="2616"/>
        <v>0</v>
      </c>
      <c r="AL1170" s="366" t="str">
        <f t="shared" si="2634"/>
        <v xml:space="preserve">    </v>
      </c>
      <c r="AM1170" s="849">
        <f t="shared" si="2571"/>
        <v>0</v>
      </c>
      <c r="AN1170" s="570"/>
      <c r="AO1170" s="391">
        <f t="shared" si="2617"/>
        <v>0</v>
      </c>
      <c r="AP1170" s="386">
        <f t="shared" si="2618"/>
        <v>0</v>
      </c>
      <c r="AQ1170" s="366" t="str">
        <f t="shared" si="2635"/>
        <v xml:space="preserve">    </v>
      </c>
      <c r="AR1170" s="849">
        <f t="shared" si="2572"/>
        <v>0</v>
      </c>
      <c r="AS1170" s="570"/>
      <c r="AT1170" s="391">
        <f t="shared" si="2619"/>
        <v>0</v>
      </c>
      <c r="AU1170" s="386">
        <f t="shared" si="2620"/>
        <v>0</v>
      </c>
      <c r="AV1170" s="366" t="str">
        <f t="shared" si="2636"/>
        <v xml:space="preserve">    </v>
      </c>
      <c r="AW1170" s="849">
        <f t="shared" si="2573"/>
        <v>0</v>
      </c>
      <c r="AX1170" s="570"/>
      <c r="AY1170" s="391">
        <f t="shared" si="2621"/>
        <v>0</v>
      </c>
      <c r="AZ1170" s="386">
        <f t="shared" si="2622"/>
        <v>0</v>
      </c>
      <c r="BA1170" s="366" t="str">
        <f t="shared" si="2637"/>
        <v xml:space="preserve">    </v>
      </c>
      <c r="BB1170" s="849">
        <f t="shared" si="2574"/>
        <v>0</v>
      </c>
      <c r="BC1170" s="570"/>
      <c r="BD1170" s="391">
        <f t="shared" si="2623"/>
        <v>0</v>
      </c>
      <c r="BE1170" s="386">
        <f t="shared" si="2624"/>
        <v>0</v>
      </c>
      <c r="BF1170" s="366" t="str">
        <f t="shared" si="2638"/>
        <v xml:space="preserve">    </v>
      </c>
      <c r="BG1170" s="849">
        <f t="shared" si="2575"/>
        <v>0</v>
      </c>
      <c r="BH1170" s="570"/>
      <c r="BI1170" s="391">
        <f t="shared" si="2625"/>
        <v>0</v>
      </c>
      <c r="BJ1170" s="386">
        <f t="shared" si="2626"/>
        <v>0</v>
      </c>
      <c r="BK1170" s="366" t="str">
        <f t="shared" si="2639"/>
        <v xml:space="preserve">    </v>
      </c>
      <c r="BM1170" s="383">
        <f t="shared" si="2576"/>
        <v>0</v>
      </c>
      <c r="BN1170" s="7"/>
    </row>
    <row r="1171" spans="1:66" s="5" customFormat="1" ht="12.75">
      <c r="A1171" s="633">
        <v>36</v>
      </c>
      <c r="B1171" s="895" t="str">
        <f t="shared" si="2627"/>
        <v>Other: (list)</v>
      </c>
      <c r="C1171" s="557">
        <f t="shared" si="2577"/>
        <v>0</v>
      </c>
      <c r="D1171" s="659">
        <f t="shared" si="2564"/>
        <v>0</v>
      </c>
      <c r="E1171" s="570"/>
      <c r="F1171" s="391">
        <f t="shared" si="2603"/>
        <v>0</v>
      </c>
      <c r="G1171" s="386">
        <f t="shared" si="2604"/>
        <v>0</v>
      </c>
      <c r="H1171" s="366" t="str">
        <f t="shared" si="2628"/>
        <v xml:space="preserve">    </v>
      </c>
      <c r="I1171" s="849">
        <f t="shared" si="2565"/>
        <v>0</v>
      </c>
      <c r="J1171" s="570"/>
      <c r="K1171" s="391">
        <f t="shared" si="2605"/>
        <v>0</v>
      </c>
      <c r="L1171" s="386">
        <f t="shared" si="2606"/>
        <v>0</v>
      </c>
      <c r="M1171" s="366" t="str">
        <f t="shared" si="2629"/>
        <v xml:space="preserve">    </v>
      </c>
      <c r="N1171" s="849">
        <f t="shared" si="2566"/>
        <v>0</v>
      </c>
      <c r="O1171" s="570"/>
      <c r="P1171" s="391">
        <f t="shared" si="2607"/>
        <v>0</v>
      </c>
      <c r="Q1171" s="386">
        <f t="shared" si="2608"/>
        <v>0</v>
      </c>
      <c r="R1171" s="366" t="str">
        <f t="shared" si="2630"/>
        <v xml:space="preserve">    </v>
      </c>
      <c r="S1171" s="849">
        <f t="shared" si="2567"/>
        <v>0</v>
      </c>
      <c r="T1171" s="570"/>
      <c r="U1171" s="391">
        <f t="shared" si="2609"/>
        <v>0</v>
      </c>
      <c r="V1171" s="386">
        <f t="shared" si="2610"/>
        <v>0</v>
      </c>
      <c r="W1171" s="366" t="str">
        <f t="shared" si="2631"/>
        <v xml:space="preserve">    </v>
      </c>
      <c r="X1171" s="849">
        <f t="shared" si="2568"/>
        <v>0</v>
      </c>
      <c r="Y1171" s="570"/>
      <c r="Z1171" s="391">
        <f t="shared" si="2611"/>
        <v>0</v>
      </c>
      <c r="AA1171" s="386">
        <f t="shared" si="2612"/>
        <v>0</v>
      </c>
      <c r="AB1171" s="366" t="str">
        <f t="shared" si="2632"/>
        <v xml:space="preserve">    </v>
      </c>
      <c r="AC1171" s="849">
        <f t="shared" si="2569"/>
        <v>0</v>
      </c>
      <c r="AD1171" s="570"/>
      <c r="AE1171" s="391">
        <f t="shared" si="2613"/>
        <v>0</v>
      </c>
      <c r="AF1171" s="386">
        <f t="shared" si="2614"/>
        <v>0</v>
      </c>
      <c r="AG1171" s="366" t="str">
        <f t="shared" si="2633"/>
        <v xml:space="preserve">    </v>
      </c>
      <c r="AH1171" s="849">
        <f t="shared" si="2570"/>
        <v>0</v>
      </c>
      <c r="AI1171" s="570"/>
      <c r="AJ1171" s="391">
        <f t="shared" si="2615"/>
        <v>0</v>
      </c>
      <c r="AK1171" s="386">
        <f t="shared" si="2616"/>
        <v>0</v>
      </c>
      <c r="AL1171" s="366" t="str">
        <f t="shared" si="2634"/>
        <v xml:space="preserve">    </v>
      </c>
      <c r="AM1171" s="849">
        <f t="shared" si="2571"/>
        <v>0</v>
      </c>
      <c r="AN1171" s="570"/>
      <c r="AO1171" s="391">
        <f t="shared" si="2617"/>
        <v>0</v>
      </c>
      <c r="AP1171" s="386">
        <f t="shared" si="2618"/>
        <v>0</v>
      </c>
      <c r="AQ1171" s="366" t="str">
        <f t="shared" si="2635"/>
        <v xml:space="preserve">    </v>
      </c>
      <c r="AR1171" s="849">
        <f t="shared" si="2572"/>
        <v>0</v>
      </c>
      <c r="AS1171" s="570"/>
      <c r="AT1171" s="391">
        <f t="shared" si="2619"/>
        <v>0</v>
      </c>
      <c r="AU1171" s="386">
        <f t="shared" si="2620"/>
        <v>0</v>
      </c>
      <c r="AV1171" s="366" t="str">
        <f t="shared" si="2636"/>
        <v xml:space="preserve">    </v>
      </c>
      <c r="AW1171" s="849">
        <f t="shared" si="2573"/>
        <v>0</v>
      </c>
      <c r="AX1171" s="570"/>
      <c r="AY1171" s="391">
        <f t="shared" si="2621"/>
        <v>0</v>
      </c>
      <c r="AZ1171" s="386">
        <f t="shared" si="2622"/>
        <v>0</v>
      </c>
      <c r="BA1171" s="366" t="str">
        <f t="shared" si="2637"/>
        <v xml:space="preserve">    </v>
      </c>
      <c r="BB1171" s="849">
        <f t="shared" si="2574"/>
        <v>0</v>
      </c>
      <c r="BC1171" s="570"/>
      <c r="BD1171" s="391">
        <f t="shared" si="2623"/>
        <v>0</v>
      </c>
      <c r="BE1171" s="386">
        <f t="shared" si="2624"/>
        <v>0</v>
      </c>
      <c r="BF1171" s="366" t="str">
        <f t="shared" si="2638"/>
        <v xml:space="preserve">    </v>
      </c>
      <c r="BG1171" s="849">
        <f t="shared" si="2575"/>
        <v>0</v>
      </c>
      <c r="BH1171" s="570"/>
      <c r="BI1171" s="391">
        <f t="shared" si="2625"/>
        <v>0</v>
      </c>
      <c r="BJ1171" s="386">
        <f t="shared" si="2626"/>
        <v>0</v>
      </c>
      <c r="BK1171" s="366" t="str">
        <f t="shared" si="2639"/>
        <v xml:space="preserve">    </v>
      </c>
      <c r="BM1171" s="383">
        <f t="shared" si="2576"/>
        <v>0</v>
      </c>
      <c r="BN1171" s="7"/>
    </row>
    <row r="1172" spans="1:66" s="5" customFormat="1" ht="12.75">
      <c r="A1172" s="633">
        <v>37</v>
      </c>
      <c r="B1172" s="895" t="str">
        <f t="shared" si="2627"/>
        <v>Other: (list)</v>
      </c>
      <c r="C1172" s="557">
        <f t="shared" si="2577"/>
        <v>0</v>
      </c>
      <c r="D1172" s="659">
        <f t="shared" si="2564"/>
        <v>0</v>
      </c>
      <c r="E1172" s="570"/>
      <c r="F1172" s="391">
        <f t="shared" si="2603"/>
        <v>0</v>
      </c>
      <c r="G1172" s="386">
        <f t="shared" si="2604"/>
        <v>0</v>
      </c>
      <c r="H1172" s="366" t="str">
        <f t="shared" si="2628"/>
        <v xml:space="preserve">    </v>
      </c>
      <c r="I1172" s="849">
        <f t="shared" si="2565"/>
        <v>0</v>
      </c>
      <c r="J1172" s="570"/>
      <c r="K1172" s="391">
        <f t="shared" si="2605"/>
        <v>0</v>
      </c>
      <c r="L1172" s="386">
        <f t="shared" si="2606"/>
        <v>0</v>
      </c>
      <c r="M1172" s="366" t="str">
        <f t="shared" si="2629"/>
        <v xml:space="preserve">    </v>
      </c>
      <c r="N1172" s="849">
        <f t="shared" si="2566"/>
        <v>0</v>
      </c>
      <c r="O1172" s="570"/>
      <c r="P1172" s="391">
        <f t="shared" si="2607"/>
        <v>0</v>
      </c>
      <c r="Q1172" s="386">
        <f t="shared" si="2608"/>
        <v>0</v>
      </c>
      <c r="R1172" s="366" t="str">
        <f t="shared" si="2630"/>
        <v xml:space="preserve">    </v>
      </c>
      <c r="S1172" s="849">
        <f t="shared" si="2567"/>
        <v>0</v>
      </c>
      <c r="T1172" s="570"/>
      <c r="U1172" s="391">
        <f t="shared" si="2609"/>
        <v>0</v>
      </c>
      <c r="V1172" s="386">
        <f t="shared" si="2610"/>
        <v>0</v>
      </c>
      <c r="W1172" s="366" t="str">
        <f t="shared" si="2631"/>
        <v xml:space="preserve">    </v>
      </c>
      <c r="X1172" s="849">
        <f t="shared" si="2568"/>
        <v>0</v>
      </c>
      <c r="Y1172" s="570"/>
      <c r="Z1172" s="391">
        <f t="shared" si="2611"/>
        <v>0</v>
      </c>
      <c r="AA1172" s="386">
        <f t="shared" si="2612"/>
        <v>0</v>
      </c>
      <c r="AB1172" s="366" t="str">
        <f t="shared" si="2632"/>
        <v xml:space="preserve">    </v>
      </c>
      <c r="AC1172" s="849">
        <f t="shared" si="2569"/>
        <v>0</v>
      </c>
      <c r="AD1172" s="570"/>
      <c r="AE1172" s="391">
        <f t="shared" si="2613"/>
        <v>0</v>
      </c>
      <c r="AF1172" s="386">
        <f t="shared" si="2614"/>
        <v>0</v>
      </c>
      <c r="AG1172" s="366" t="str">
        <f t="shared" si="2633"/>
        <v xml:space="preserve">    </v>
      </c>
      <c r="AH1172" s="849">
        <f t="shared" si="2570"/>
        <v>0</v>
      </c>
      <c r="AI1172" s="570"/>
      <c r="AJ1172" s="391">
        <f t="shared" si="2615"/>
        <v>0</v>
      </c>
      <c r="AK1172" s="386">
        <f t="shared" si="2616"/>
        <v>0</v>
      </c>
      <c r="AL1172" s="366" t="str">
        <f t="shared" si="2634"/>
        <v xml:space="preserve">    </v>
      </c>
      <c r="AM1172" s="849">
        <f t="shared" si="2571"/>
        <v>0</v>
      </c>
      <c r="AN1172" s="570"/>
      <c r="AO1172" s="391">
        <f t="shared" si="2617"/>
        <v>0</v>
      </c>
      <c r="AP1172" s="386">
        <f t="shared" si="2618"/>
        <v>0</v>
      </c>
      <c r="AQ1172" s="366" t="str">
        <f t="shared" si="2635"/>
        <v xml:space="preserve">    </v>
      </c>
      <c r="AR1172" s="849">
        <f t="shared" si="2572"/>
        <v>0</v>
      </c>
      <c r="AS1172" s="570"/>
      <c r="AT1172" s="391">
        <f t="shared" si="2619"/>
        <v>0</v>
      </c>
      <c r="AU1172" s="386">
        <f t="shared" si="2620"/>
        <v>0</v>
      </c>
      <c r="AV1172" s="366" t="str">
        <f t="shared" si="2636"/>
        <v xml:space="preserve">    </v>
      </c>
      <c r="AW1172" s="849">
        <f t="shared" si="2573"/>
        <v>0</v>
      </c>
      <c r="AX1172" s="570"/>
      <c r="AY1172" s="391">
        <f t="shared" si="2621"/>
        <v>0</v>
      </c>
      <c r="AZ1172" s="386">
        <f t="shared" si="2622"/>
        <v>0</v>
      </c>
      <c r="BA1172" s="366" t="str">
        <f t="shared" si="2637"/>
        <v xml:space="preserve">    </v>
      </c>
      <c r="BB1172" s="849">
        <f t="shared" si="2574"/>
        <v>0</v>
      </c>
      <c r="BC1172" s="570"/>
      <c r="BD1172" s="391">
        <f t="shared" si="2623"/>
        <v>0</v>
      </c>
      <c r="BE1172" s="386">
        <f t="shared" si="2624"/>
        <v>0</v>
      </c>
      <c r="BF1172" s="366" t="str">
        <f t="shared" si="2638"/>
        <v xml:space="preserve">    </v>
      </c>
      <c r="BG1172" s="849">
        <f t="shared" si="2575"/>
        <v>0</v>
      </c>
      <c r="BH1172" s="570"/>
      <c r="BI1172" s="391">
        <f t="shared" si="2625"/>
        <v>0</v>
      </c>
      <c r="BJ1172" s="386">
        <f t="shared" si="2626"/>
        <v>0</v>
      </c>
      <c r="BK1172" s="366" t="str">
        <f t="shared" si="2639"/>
        <v xml:space="preserve">    </v>
      </c>
      <c r="BM1172" s="383">
        <f t="shared" si="2576"/>
        <v>0</v>
      </c>
      <c r="BN1172" s="7"/>
    </row>
    <row r="1173" spans="1:66" s="5" customFormat="1" ht="12.75">
      <c r="A1173" s="633">
        <v>38</v>
      </c>
      <c r="B1173" s="895" t="str">
        <f t="shared" si="2627"/>
        <v>Other: (list)</v>
      </c>
      <c r="C1173" s="557">
        <f t="shared" si="2577"/>
        <v>0</v>
      </c>
      <c r="D1173" s="659">
        <f t="shared" si="2564"/>
        <v>0</v>
      </c>
      <c r="E1173" s="570"/>
      <c r="F1173" s="391">
        <f t="shared" si="2603"/>
        <v>0</v>
      </c>
      <c r="G1173" s="386">
        <f t="shared" si="2604"/>
        <v>0</v>
      </c>
      <c r="H1173" s="366" t="str">
        <f t="shared" si="2628"/>
        <v xml:space="preserve">    </v>
      </c>
      <c r="I1173" s="849">
        <f t="shared" si="2565"/>
        <v>0</v>
      </c>
      <c r="J1173" s="570"/>
      <c r="K1173" s="391">
        <f t="shared" si="2605"/>
        <v>0</v>
      </c>
      <c r="L1173" s="386">
        <f t="shared" si="2606"/>
        <v>0</v>
      </c>
      <c r="M1173" s="366" t="str">
        <f t="shared" si="2629"/>
        <v xml:space="preserve">    </v>
      </c>
      <c r="N1173" s="849">
        <f t="shared" si="2566"/>
        <v>0</v>
      </c>
      <c r="O1173" s="570"/>
      <c r="P1173" s="391">
        <f t="shared" si="2607"/>
        <v>0</v>
      </c>
      <c r="Q1173" s="386">
        <f t="shared" si="2608"/>
        <v>0</v>
      </c>
      <c r="R1173" s="366" t="str">
        <f t="shared" si="2630"/>
        <v xml:space="preserve">    </v>
      </c>
      <c r="S1173" s="849">
        <f t="shared" si="2567"/>
        <v>0</v>
      </c>
      <c r="T1173" s="570"/>
      <c r="U1173" s="391">
        <f t="shared" si="2609"/>
        <v>0</v>
      </c>
      <c r="V1173" s="386">
        <f t="shared" si="2610"/>
        <v>0</v>
      </c>
      <c r="W1173" s="366" t="str">
        <f t="shared" si="2631"/>
        <v xml:space="preserve">    </v>
      </c>
      <c r="X1173" s="849">
        <f t="shared" si="2568"/>
        <v>0</v>
      </c>
      <c r="Y1173" s="570"/>
      <c r="Z1173" s="391">
        <f t="shared" si="2611"/>
        <v>0</v>
      </c>
      <c r="AA1173" s="386">
        <f t="shared" si="2612"/>
        <v>0</v>
      </c>
      <c r="AB1173" s="366" t="str">
        <f t="shared" si="2632"/>
        <v xml:space="preserve">    </v>
      </c>
      <c r="AC1173" s="849">
        <f t="shared" si="2569"/>
        <v>0</v>
      </c>
      <c r="AD1173" s="570"/>
      <c r="AE1173" s="391">
        <f t="shared" si="2613"/>
        <v>0</v>
      </c>
      <c r="AF1173" s="386">
        <f t="shared" si="2614"/>
        <v>0</v>
      </c>
      <c r="AG1173" s="366" t="str">
        <f t="shared" si="2633"/>
        <v xml:space="preserve">    </v>
      </c>
      <c r="AH1173" s="849">
        <f t="shared" si="2570"/>
        <v>0</v>
      </c>
      <c r="AI1173" s="570"/>
      <c r="AJ1173" s="391">
        <f t="shared" si="2615"/>
        <v>0</v>
      </c>
      <c r="AK1173" s="386">
        <f t="shared" si="2616"/>
        <v>0</v>
      </c>
      <c r="AL1173" s="366" t="str">
        <f t="shared" si="2634"/>
        <v xml:space="preserve">    </v>
      </c>
      <c r="AM1173" s="849">
        <f t="shared" si="2571"/>
        <v>0</v>
      </c>
      <c r="AN1173" s="570"/>
      <c r="AO1173" s="391">
        <f t="shared" si="2617"/>
        <v>0</v>
      </c>
      <c r="AP1173" s="386">
        <f t="shared" si="2618"/>
        <v>0</v>
      </c>
      <c r="AQ1173" s="366" t="str">
        <f t="shared" si="2635"/>
        <v xml:space="preserve">    </v>
      </c>
      <c r="AR1173" s="849">
        <f t="shared" si="2572"/>
        <v>0</v>
      </c>
      <c r="AS1173" s="570"/>
      <c r="AT1173" s="391">
        <f t="shared" si="2619"/>
        <v>0</v>
      </c>
      <c r="AU1173" s="386">
        <f t="shared" si="2620"/>
        <v>0</v>
      </c>
      <c r="AV1173" s="366" t="str">
        <f t="shared" si="2636"/>
        <v xml:space="preserve">    </v>
      </c>
      <c r="AW1173" s="849">
        <f t="shared" si="2573"/>
        <v>0</v>
      </c>
      <c r="AX1173" s="570"/>
      <c r="AY1173" s="391">
        <f t="shared" si="2621"/>
        <v>0</v>
      </c>
      <c r="AZ1173" s="386">
        <f t="shared" si="2622"/>
        <v>0</v>
      </c>
      <c r="BA1173" s="366" t="str">
        <f t="shared" si="2637"/>
        <v xml:space="preserve">    </v>
      </c>
      <c r="BB1173" s="849">
        <f t="shared" si="2574"/>
        <v>0</v>
      </c>
      <c r="BC1173" s="570"/>
      <c r="BD1173" s="391">
        <f t="shared" si="2623"/>
        <v>0</v>
      </c>
      <c r="BE1173" s="386">
        <f t="shared" si="2624"/>
        <v>0</v>
      </c>
      <c r="BF1173" s="366" t="str">
        <f t="shared" si="2638"/>
        <v xml:space="preserve">    </v>
      </c>
      <c r="BG1173" s="849">
        <f t="shared" si="2575"/>
        <v>0</v>
      </c>
      <c r="BH1173" s="570"/>
      <c r="BI1173" s="391">
        <f t="shared" si="2625"/>
        <v>0</v>
      </c>
      <c r="BJ1173" s="386">
        <f t="shared" si="2626"/>
        <v>0</v>
      </c>
      <c r="BK1173" s="366" t="str">
        <f t="shared" si="2639"/>
        <v xml:space="preserve">    </v>
      </c>
      <c r="BM1173" s="383">
        <f t="shared" si="2576"/>
        <v>0</v>
      </c>
      <c r="BN1173" s="7"/>
    </row>
    <row r="1174" spans="1:66" s="5" customFormat="1" ht="12.75">
      <c r="A1174" s="633">
        <v>39</v>
      </c>
      <c r="B1174" s="896" t="str">
        <f t="shared" si="2627"/>
        <v>Other: (list)</v>
      </c>
      <c r="C1174" s="557">
        <f t="shared" si="2577"/>
        <v>0</v>
      </c>
      <c r="D1174" s="659">
        <f t="shared" si="2564"/>
        <v>0</v>
      </c>
      <c r="E1174" s="570"/>
      <c r="F1174" s="391">
        <f t="shared" si="2603"/>
        <v>0</v>
      </c>
      <c r="G1174" s="386">
        <f t="shared" si="2604"/>
        <v>0</v>
      </c>
      <c r="H1174" s="366" t="str">
        <f t="shared" si="2628"/>
        <v xml:space="preserve">    </v>
      </c>
      <c r="I1174" s="849">
        <f t="shared" si="2565"/>
        <v>0</v>
      </c>
      <c r="J1174" s="570"/>
      <c r="K1174" s="391">
        <f t="shared" si="2605"/>
        <v>0</v>
      </c>
      <c r="L1174" s="386">
        <f t="shared" si="2606"/>
        <v>0</v>
      </c>
      <c r="M1174" s="366" t="str">
        <f t="shared" si="2629"/>
        <v xml:space="preserve">    </v>
      </c>
      <c r="N1174" s="849">
        <f t="shared" si="2566"/>
        <v>0</v>
      </c>
      <c r="O1174" s="570"/>
      <c r="P1174" s="391">
        <f t="shared" si="2607"/>
        <v>0</v>
      </c>
      <c r="Q1174" s="386">
        <f t="shared" si="2608"/>
        <v>0</v>
      </c>
      <c r="R1174" s="366" t="str">
        <f t="shared" si="2630"/>
        <v xml:space="preserve">    </v>
      </c>
      <c r="S1174" s="849">
        <f t="shared" si="2567"/>
        <v>0</v>
      </c>
      <c r="T1174" s="570"/>
      <c r="U1174" s="391">
        <f t="shared" si="2609"/>
        <v>0</v>
      </c>
      <c r="V1174" s="386">
        <f t="shared" si="2610"/>
        <v>0</v>
      </c>
      <c r="W1174" s="366" t="str">
        <f t="shared" si="2631"/>
        <v xml:space="preserve">    </v>
      </c>
      <c r="X1174" s="849">
        <f t="shared" si="2568"/>
        <v>0</v>
      </c>
      <c r="Y1174" s="570"/>
      <c r="Z1174" s="391">
        <f t="shared" si="2611"/>
        <v>0</v>
      </c>
      <c r="AA1174" s="386">
        <f t="shared" si="2612"/>
        <v>0</v>
      </c>
      <c r="AB1174" s="366" t="str">
        <f t="shared" si="2632"/>
        <v xml:space="preserve">    </v>
      </c>
      <c r="AC1174" s="849">
        <f t="shared" si="2569"/>
        <v>0</v>
      </c>
      <c r="AD1174" s="570"/>
      <c r="AE1174" s="391">
        <f t="shared" si="2613"/>
        <v>0</v>
      </c>
      <c r="AF1174" s="386">
        <f t="shared" si="2614"/>
        <v>0</v>
      </c>
      <c r="AG1174" s="366" t="str">
        <f t="shared" si="2633"/>
        <v xml:space="preserve">    </v>
      </c>
      <c r="AH1174" s="849">
        <f t="shared" si="2570"/>
        <v>0</v>
      </c>
      <c r="AI1174" s="570"/>
      <c r="AJ1174" s="391">
        <f t="shared" si="2615"/>
        <v>0</v>
      </c>
      <c r="AK1174" s="386">
        <f t="shared" si="2616"/>
        <v>0</v>
      </c>
      <c r="AL1174" s="366" t="str">
        <f t="shared" si="2634"/>
        <v xml:space="preserve">    </v>
      </c>
      <c r="AM1174" s="849">
        <f t="shared" si="2571"/>
        <v>0</v>
      </c>
      <c r="AN1174" s="570"/>
      <c r="AO1174" s="391">
        <f t="shared" si="2617"/>
        <v>0</v>
      </c>
      <c r="AP1174" s="386">
        <f t="shared" si="2618"/>
        <v>0</v>
      </c>
      <c r="AQ1174" s="366" t="str">
        <f t="shared" si="2635"/>
        <v xml:space="preserve">    </v>
      </c>
      <c r="AR1174" s="849">
        <f t="shared" si="2572"/>
        <v>0</v>
      </c>
      <c r="AS1174" s="570"/>
      <c r="AT1174" s="391">
        <f t="shared" si="2619"/>
        <v>0</v>
      </c>
      <c r="AU1174" s="386">
        <f t="shared" si="2620"/>
        <v>0</v>
      </c>
      <c r="AV1174" s="366" t="str">
        <f t="shared" si="2636"/>
        <v xml:space="preserve">    </v>
      </c>
      <c r="AW1174" s="849">
        <f t="shared" si="2573"/>
        <v>0</v>
      </c>
      <c r="AX1174" s="570"/>
      <c r="AY1174" s="391">
        <f t="shared" si="2621"/>
        <v>0</v>
      </c>
      <c r="AZ1174" s="386">
        <f t="shared" si="2622"/>
        <v>0</v>
      </c>
      <c r="BA1174" s="366" t="str">
        <f t="shared" si="2637"/>
        <v xml:space="preserve">    </v>
      </c>
      <c r="BB1174" s="849">
        <f t="shared" si="2574"/>
        <v>0</v>
      </c>
      <c r="BC1174" s="570"/>
      <c r="BD1174" s="391">
        <f t="shared" si="2623"/>
        <v>0</v>
      </c>
      <c r="BE1174" s="386">
        <f t="shared" si="2624"/>
        <v>0</v>
      </c>
      <c r="BF1174" s="366" t="str">
        <f t="shared" si="2638"/>
        <v xml:space="preserve">    </v>
      </c>
      <c r="BG1174" s="849">
        <f t="shared" si="2575"/>
        <v>0</v>
      </c>
      <c r="BH1174" s="570"/>
      <c r="BI1174" s="391">
        <f t="shared" si="2625"/>
        <v>0</v>
      </c>
      <c r="BJ1174" s="386">
        <f t="shared" si="2626"/>
        <v>0</v>
      </c>
      <c r="BK1174" s="366" t="str">
        <f t="shared" si="2639"/>
        <v xml:space="preserve">    </v>
      </c>
      <c r="BM1174" s="383">
        <f t="shared" si="2576"/>
        <v>0</v>
      </c>
      <c r="BN1174" s="7"/>
    </row>
    <row r="1175" spans="1:66" s="5" customFormat="1" ht="12.75" customHeight="1">
      <c r="A1175" s="633">
        <v>40</v>
      </c>
      <c r="B1175" s="895" t="str">
        <f t="shared" si="2627"/>
        <v>Other: (list)</v>
      </c>
      <c r="C1175" s="557">
        <f t="shared" si="2577"/>
        <v>0</v>
      </c>
      <c r="D1175" s="659">
        <f t="shared" si="2564"/>
        <v>0</v>
      </c>
      <c r="E1175" s="570"/>
      <c r="F1175" s="391">
        <f t="shared" si="2603"/>
        <v>0</v>
      </c>
      <c r="G1175" s="386">
        <f t="shared" si="2604"/>
        <v>0</v>
      </c>
      <c r="H1175" s="366" t="str">
        <f t="shared" si="2628"/>
        <v xml:space="preserve">    </v>
      </c>
      <c r="I1175" s="849">
        <f t="shared" si="2565"/>
        <v>0</v>
      </c>
      <c r="J1175" s="570"/>
      <c r="K1175" s="391">
        <f t="shared" si="2605"/>
        <v>0</v>
      </c>
      <c r="L1175" s="386">
        <f t="shared" si="2606"/>
        <v>0</v>
      </c>
      <c r="M1175" s="366" t="str">
        <f t="shared" si="2629"/>
        <v xml:space="preserve">    </v>
      </c>
      <c r="N1175" s="849">
        <f t="shared" si="2566"/>
        <v>0</v>
      </c>
      <c r="O1175" s="570"/>
      <c r="P1175" s="391">
        <f t="shared" si="2607"/>
        <v>0</v>
      </c>
      <c r="Q1175" s="386">
        <f t="shared" si="2608"/>
        <v>0</v>
      </c>
      <c r="R1175" s="366" t="str">
        <f t="shared" si="2630"/>
        <v xml:space="preserve">    </v>
      </c>
      <c r="S1175" s="849">
        <f t="shared" si="2567"/>
        <v>0</v>
      </c>
      <c r="T1175" s="570"/>
      <c r="U1175" s="391">
        <f t="shared" si="2609"/>
        <v>0</v>
      </c>
      <c r="V1175" s="386">
        <f t="shared" si="2610"/>
        <v>0</v>
      </c>
      <c r="W1175" s="366" t="str">
        <f t="shared" si="2631"/>
        <v xml:space="preserve">    </v>
      </c>
      <c r="X1175" s="849">
        <f t="shared" si="2568"/>
        <v>0</v>
      </c>
      <c r="Y1175" s="570"/>
      <c r="Z1175" s="391">
        <f t="shared" si="2611"/>
        <v>0</v>
      </c>
      <c r="AA1175" s="386">
        <f t="shared" si="2612"/>
        <v>0</v>
      </c>
      <c r="AB1175" s="366" t="str">
        <f t="shared" si="2632"/>
        <v xml:space="preserve">    </v>
      </c>
      <c r="AC1175" s="849">
        <f t="shared" si="2569"/>
        <v>0</v>
      </c>
      <c r="AD1175" s="570"/>
      <c r="AE1175" s="391">
        <f t="shared" si="2613"/>
        <v>0</v>
      </c>
      <c r="AF1175" s="386">
        <f t="shared" si="2614"/>
        <v>0</v>
      </c>
      <c r="AG1175" s="366" t="str">
        <f t="shared" si="2633"/>
        <v xml:space="preserve">    </v>
      </c>
      <c r="AH1175" s="849">
        <f t="shared" si="2570"/>
        <v>0</v>
      </c>
      <c r="AI1175" s="570"/>
      <c r="AJ1175" s="391">
        <f t="shared" si="2615"/>
        <v>0</v>
      </c>
      <c r="AK1175" s="386">
        <f t="shared" si="2616"/>
        <v>0</v>
      </c>
      <c r="AL1175" s="366" t="str">
        <f t="shared" si="2634"/>
        <v xml:space="preserve">    </v>
      </c>
      <c r="AM1175" s="849">
        <f t="shared" si="2571"/>
        <v>0</v>
      </c>
      <c r="AN1175" s="570"/>
      <c r="AO1175" s="391">
        <f t="shared" si="2617"/>
        <v>0</v>
      </c>
      <c r="AP1175" s="386">
        <f t="shared" si="2618"/>
        <v>0</v>
      </c>
      <c r="AQ1175" s="366" t="str">
        <f t="shared" si="2635"/>
        <v xml:space="preserve">    </v>
      </c>
      <c r="AR1175" s="849">
        <f t="shared" si="2572"/>
        <v>0</v>
      </c>
      <c r="AS1175" s="570"/>
      <c r="AT1175" s="391">
        <f t="shared" si="2619"/>
        <v>0</v>
      </c>
      <c r="AU1175" s="386">
        <f t="shared" si="2620"/>
        <v>0</v>
      </c>
      <c r="AV1175" s="366" t="str">
        <f t="shared" si="2636"/>
        <v xml:space="preserve">    </v>
      </c>
      <c r="AW1175" s="849">
        <f t="shared" si="2573"/>
        <v>0</v>
      </c>
      <c r="AX1175" s="570"/>
      <c r="AY1175" s="391">
        <f t="shared" si="2621"/>
        <v>0</v>
      </c>
      <c r="AZ1175" s="386">
        <f t="shared" si="2622"/>
        <v>0</v>
      </c>
      <c r="BA1175" s="366" t="str">
        <f t="shared" si="2637"/>
        <v xml:space="preserve">    </v>
      </c>
      <c r="BB1175" s="849">
        <f t="shared" si="2574"/>
        <v>0</v>
      </c>
      <c r="BC1175" s="570"/>
      <c r="BD1175" s="391">
        <f t="shared" si="2623"/>
        <v>0</v>
      </c>
      <c r="BE1175" s="386">
        <f t="shared" si="2624"/>
        <v>0</v>
      </c>
      <c r="BF1175" s="366" t="str">
        <f t="shared" si="2638"/>
        <v xml:space="preserve">    </v>
      </c>
      <c r="BG1175" s="849">
        <f t="shared" si="2575"/>
        <v>0</v>
      </c>
      <c r="BH1175" s="570"/>
      <c r="BI1175" s="391">
        <f t="shared" si="2625"/>
        <v>0</v>
      </c>
      <c r="BJ1175" s="386">
        <f t="shared" si="2626"/>
        <v>0</v>
      </c>
      <c r="BK1175" s="366" t="str">
        <f t="shared" si="2639"/>
        <v xml:space="preserve">    </v>
      </c>
      <c r="BM1175" s="383">
        <f t="shared" si="2576"/>
        <v>0</v>
      </c>
      <c r="BN1175" s="7"/>
    </row>
    <row r="1176" spans="1:66" s="5" customFormat="1" ht="12.75" customHeight="1">
      <c r="A1176" s="633">
        <v>41</v>
      </c>
      <c r="B1176" s="895" t="str">
        <f t="shared" si="2627"/>
        <v>Other: (list)</v>
      </c>
      <c r="C1176" s="557">
        <f t="shared" si="2577"/>
        <v>0</v>
      </c>
      <c r="D1176" s="659">
        <f t="shared" si="2564"/>
        <v>0</v>
      </c>
      <c r="E1176" s="570"/>
      <c r="F1176" s="391">
        <f t="shared" si="2603"/>
        <v>0</v>
      </c>
      <c r="G1176" s="386">
        <f t="shared" si="2604"/>
        <v>0</v>
      </c>
      <c r="H1176" s="366" t="str">
        <f t="shared" si="2628"/>
        <v xml:space="preserve">    </v>
      </c>
      <c r="I1176" s="849">
        <f t="shared" si="2565"/>
        <v>0</v>
      </c>
      <c r="J1176" s="570"/>
      <c r="K1176" s="391">
        <f t="shared" si="2605"/>
        <v>0</v>
      </c>
      <c r="L1176" s="386">
        <f t="shared" si="2606"/>
        <v>0</v>
      </c>
      <c r="M1176" s="366" t="str">
        <f t="shared" si="2629"/>
        <v xml:space="preserve">    </v>
      </c>
      <c r="N1176" s="849">
        <f t="shared" si="2566"/>
        <v>0</v>
      </c>
      <c r="O1176" s="570"/>
      <c r="P1176" s="391">
        <f t="shared" si="2607"/>
        <v>0</v>
      </c>
      <c r="Q1176" s="386">
        <f t="shared" si="2608"/>
        <v>0</v>
      </c>
      <c r="R1176" s="366" t="str">
        <f t="shared" si="2630"/>
        <v xml:space="preserve">    </v>
      </c>
      <c r="S1176" s="849">
        <f t="shared" si="2567"/>
        <v>0</v>
      </c>
      <c r="T1176" s="570"/>
      <c r="U1176" s="391">
        <f t="shared" si="2609"/>
        <v>0</v>
      </c>
      <c r="V1176" s="386">
        <f t="shared" si="2610"/>
        <v>0</v>
      </c>
      <c r="W1176" s="366" t="str">
        <f t="shared" si="2631"/>
        <v xml:space="preserve">    </v>
      </c>
      <c r="X1176" s="849">
        <f t="shared" si="2568"/>
        <v>0</v>
      </c>
      <c r="Y1176" s="570"/>
      <c r="Z1176" s="391">
        <f t="shared" si="2611"/>
        <v>0</v>
      </c>
      <c r="AA1176" s="386">
        <f t="shared" si="2612"/>
        <v>0</v>
      </c>
      <c r="AB1176" s="366" t="str">
        <f t="shared" si="2632"/>
        <v xml:space="preserve">    </v>
      </c>
      <c r="AC1176" s="849">
        <f t="shared" si="2569"/>
        <v>0</v>
      </c>
      <c r="AD1176" s="570"/>
      <c r="AE1176" s="391">
        <f t="shared" si="2613"/>
        <v>0</v>
      </c>
      <c r="AF1176" s="386">
        <f t="shared" si="2614"/>
        <v>0</v>
      </c>
      <c r="AG1176" s="366" t="str">
        <f t="shared" si="2633"/>
        <v xml:space="preserve">    </v>
      </c>
      <c r="AH1176" s="849">
        <f t="shared" si="2570"/>
        <v>0</v>
      </c>
      <c r="AI1176" s="570"/>
      <c r="AJ1176" s="391">
        <f t="shared" si="2615"/>
        <v>0</v>
      </c>
      <c r="AK1176" s="386">
        <f t="shared" si="2616"/>
        <v>0</v>
      </c>
      <c r="AL1176" s="366" t="str">
        <f t="shared" si="2634"/>
        <v xml:space="preserve">    </v>
      </c>
      <c r="AM1176" s="849">
        <f t="shared" si="2571"/>
        <v>0</v>
      </c>
      <c r="AN1176" s="570"/>
      <c r="AO1176" s="391">
        <f t="shared" si="2617"/>
        <v>0</v>
      </c>
      <c r="AP1176" s="386">
        <f t="shared" si="2618"/>
        <v>0</v>
      </c>
      <c r="AQ1176" s="366" t="str">
        <f t="shared" si="2635"/>
        <v xml:space="preserve">    </v>
      </c>
      <c r="AR1176" s="849">
        <f t="shared" si="2572"/>
        <v>0</v>
      </c>
      <c r="AS1176" s="570"/>
      <c r="AT1176" s="391">
        <f t="shared" si="2619"/>
        <v>0</v>
      </c>
      <c r="AU1176" s="386">
        <f t="shared" si="2620"/>
        <v>0</v>
      </c>
      <c r="AV1176" s="366" t="str">
        <f t="shared" si="2636"/>
        <v xml:space="preserve">    </v>
      </c>
      <c r="AW1176" s="849">
        <f t="shared" si="2573"/>
        <v>0</v>
      </c>
      <c r="AX1176" s="570"/>
      <c r="AY1176" s="391">
        <f t="shared" si="2621"/>
        <v>0</v>
      </c>
      <c r="AZ1176" s="386">
        <f t="shared" si="2622"/>
        <v>0</v>
      </c>
      <c r="BA1176" s="366" t="str">
        <f t="shared" si="2637"/>
        <v xml:space="preserve">    </v>
      </c>
      <c r="BB1176" s="849">
        <f t="shared" si="2574"/>
        <v>0</v>
      </c>
      <c r="BC1176" s="570"/>
      <c r="BD1176" s="391">
        <f t="shared" si="2623"/>
        <v>0</v>
      </c>
      <c r="BE1176" s="386">
        <f t="shared" si="2624"/>
        <v>0</v>
      </c>
      <c r="BF1176" s="366" t="str">
        <f t="shared" si="2638"/>
        <v xml:space="preserve">    </v>
      </c>
      <c r="BG1176" s="849">
        <f t="shared" si="2575"/>
        <v>0</v>
      </c>
      <c r="BH1176" s="570"/>
      <c r="BI1176" s="391">
        <f t="shared" si="2625"/>
        <v>0</v>
      </c>
      <c r="BJ1176" s="386">
        <f t="shared" si="2626"/>
        <v>0</v>
      </c>
      <c r="BK1176" s="366" t="str">
        <f t="shared" si="2639"/>
        <v xml:space="preserve">    </v>
      </c>
      <c r="BM1176" s="383">
        <f t="shared" si="2576"/>
        <v>0</v>
      </c>
      <c r="BN1176" s="7"/>
    </row>
    <row r="1177" spans="1:66" s="5" customFormat="1" ht="12.75" customHeight="1">
      <c r="A1177" s="633">
        <v>42</v>
      </c>
      <c r="B1177" s="895" t="str">
        <f t="shared" si="2627"/>
        <v>Other: (list)</v>
      </c>
      <c r="C1177" s="557">
        <f t="shared" si="2577"/>
        <v>0</v>
      </c>
      <c r="D1177" s="659">
        <f t="shared" si="2564"/>
        <v>0</v>
      </c>
      <c r="E1177" s="570"/>
      <c r="F1177" s="391">
        <f t="shared" si="2603"/>
        <v>0</v>
      </c>
      <c r="G1177" s="386">
        <f t="shared" si="2604"/>
        <v>0</v>
      </c>
      <c r="H1177" s="366" t="str">
        <f t="shared" si="2628"/>
        <v xml:space="preserve">    </v>
      </c>
      <c r="I1177" s="849">
        <f t="shared" si="2565"/>
        <v>0</v>
      </c>
      <c r="J1177" s="570"/>
      <c r="K1177" s="391">
        <f t="shared" si="2605"/>
        <v>0</v>
      </c>
      <c r="L1177" s="386">
        <f t="shared" si="2606"/>
        <v>0</v>
      </c>
      <c r="M1177" s="366" t="str">
        <f t="shared" si="2629"/>
        <v xml:space="preserve">    </v>
      </c>
      <c r="N1177" s="849">
        <f t="shared" si="2566"/>
        <v>0</v>
      </c>
      <c r="O1177" s="570"/>
      <c r="P1177" s="391">
        <f t="shared" si="2607"/>
        <v>0</v>
      </c>
      <c r="Q1177" s="386">
        <f t="shared" si="2608"/>
        <v>0</v>
      </c>
      <c r="R1177" s="366" t="str">
        <f t="shared" si="2630"/>
        <v xml:space="preserve">    </v>
      </c>
      <c r="S1177" s="849">
        <f t="shared" si="2567"/>
        <v>0</v>
      </c>
      <c r="T1177" s="570"/>
      <c r="U1177" s="391">
        <f t="shared" si="2609"/>
        <v>0</v>
      </c>
      <c r="V1177" s="386">
        <f t="shared" si="2610"/>
        <v>0</v>
      </c>
      <c r="W1177" s="366" t="str">
        <f t="shared" si="2631"/>
        <v xml:space="preserve">    </v>
      </c>
      <c r="X1177" s="849">
        <f t="shared" si="2568"/>
        <v>0</v>
      </c>
      <c r="Y1177" s="570"/>
      <c r="Z1177" s="391">
        <f t="shared" si="2611"/>
        <v>0</v>
      </c>
      <c r="AA1177" s="386">
        <f t="shared" si="2612"/>
        <v>0</v>
      </c>
      <c r="AB1177" s="366" t="str">
        <f t="shared" si="2632"/>
        <v xml:space="preserve">    </v>
      </c>
      <c r="AC1177" s="849">
        <f t="shared" si="2569"/>
        <v>0</v>
      </c>
      <c r="AD1177" s="570"/>
      <c r="AE1177" s="391">
        <f t="shared" si="2613"/>
        <v>0</v>
      </c>
      <c r="AF1177" s="386">
        <f t="shared" si="2614"/>
        <v>0</v>
      </c>
      <c r="AG1177" s="366" t="str">
        <f t="shared" si="2633"/>
        <v xml:space="preserve">    </v>
      </c>
      <c r="AH1177" s="849">
        <f t="shared" si="2570"/>
        <v>0</v>
      </c>
      <c r="AI1177" s="570"/>
      <c r="AJ1177" s="391">
        <f t="shared" si="2615"/>
        <v>0</v>
      </c>
      <c r="AK1177" s="386">
        <f t="shared" si="2616"/>
        <v>0</v>
      </c>
      <c r="AL1177" s="366" t="str">
        <f t="shared" si="2634"/>
        <v xml:space="preserve">    </v>
      </c>
      <c r="AM1177" s="849">
        <f t="shared" si="2571"/>
        <v>0</v>
      </c>
      <c r="AN1177" s="570"/>
      <c r="AO1177" s="391">
        <f t="shared" si="2617"/>
        <v>0</v>
      </c>
      <c r="AP1177" s="386">
        <f t="shared" si="2618"/>
        <v>0</v>
      </c>
      <c r="AQ1177" s="366" t="str">
        <f t="shared" si="2635"/>
        <v xml:space="preserve">    </v>
      </c>
      <c r="AR1177" s="849">
        <f t="shared" si="2572"/>
        <v>0</v>
      </c>
      <c r="AS1177" s="570"/>
      <c r="AT1177" s="391">
        <f t="shared" si="2619"/>
        <v>0</v>
      </c>
      <c r="AU1177" s="386">
        <f t="shared" si="2620"/>
        <v>0</v>
      </c>
      <c r="AV1177" s="366" t="str">
        <f t="shared" si="2636"/>
        <v xml:space="preserve">    </v>
      </c>
      <c r="AW1177" s="849">
        <f t="shared" si="2573"/>
        <v>0</v>
      </c>
      <c r="AX1177" s="570"/>
      <c r="AY1177" s="391">
        <f t="shared" si="2621"/>
        <v>0</v>
      </c>
      <c r="AZ1177" s="386">
        <f t="shared" si="2622"/>
        <v>0</v>
      </c>
      <c r="BA1177" s="366" t="str">
        <f t="shared" si="2637"/>
        <v xml:space="preserve">    </v>
      </c>
      <c r="BB1177" s="849">
        <f t="shared" si="2574"/>
        <v>0</v>
      </c>
      <c r="BC1177" s="570"/>
      <c r="BD1177" s="391">
        <f t="shared" si="2623"/>
        <v>0</v>
      </c>
      <c r="BE1177" s="386">
        <f t="shared" si="2624"/>
        <v>0</v>
      </c>
      <c r="BF1177" s="366" t="str">
        <f t="shared" si="2638"/>
        <v xml:space="preserve">    </v>
      </c>
      <c r="BG1177" s="849">
        <f t="shared" si="2575"/>
        <v>0</v>
      </c>
      <c r="BH1177" s="570"/>
      <c r="BI1177" s="391">
        <f t="shared" si="2625"/>
        <v>0</v>
      </c>
      <c r="BJ1177" s="386">
        <f t="shared" si="2626"/>
        <v>0</v>
      </c>
      <c r="BK1177" s="366" t="str">
        <f t="shared" si="2639"/>
        <v xml:space="preserve">    </v>
      </c>
      <c r="BM1177" s="383">
        <f t="shared" si="2576"/>
        <v>0</v>
      </c>
      <c r="BN1177" s="7"/>
    </row>
    <row r="1178" spans="1:66" s="5" customFormat="1" ht="12.75" customHeight="1">
      <c r="A1178" s="633">
        <v>43</v>
      </c>
      <c r="B1178" s="895" t="str">
        <f t="shared" si="2627"/>
        <v>Other: (list)</v>
      </c>
      <c r="C1178" s="557">
        <f t="shared" si="2577"/>
        <v>0</v>
      </c>
      <c r="D1178" s="659">
        <f t="shared" si="2564"/>
        <v>0</v>
      </c>
      <c r="E1178" s="570"/>
      <c r="F1178" s="391">
        <f t="shared" si="2603"/>
        <v>0</v>
      </c>
      <c r="G1178" s="386">
        <f t="shared" si="2604"/>
        <v>0</v>
      </c>
      <c r="H1178" s="366" t="str">
        <f t="shared" si="2628"/>
        <v xml:space="preserve">    </v>
      </c>
      <c r="I1178" s="849">
        <f t="shared" si="2565"/>
        <v>0</v>
      </c>
      <c r="J1178" s="570"/>
      <c r="K1178" s="391">
        <f t="shared" si="2605"/>
        <v>0</v>
      </c>
      <c r="L1178" s="386">
        <f t="shared" si="2606"/>
        <v>0</v>
      </c>
      <c r="M1178" s="366" t="str">
        <f t="shared" si="2629"/>
        <v xml:space="preserve">    </v>
      </c>
      <c r="N1178" s="849">
        <f t="shared" si="2566"/>
        <v>0</v>
      </c>
      <c r="O1178" s="570"/>
      <c r="P1178" s="391">
        <f t="shared" si="2607"/>
        <v>0</v>
      </c>
      <c r="Q1178" s="386">
        <f t="shared" si="2608"/>
        <v>0</v>
      </c>
      <c r="R1178" s="366" t="str">
        <f t="shared" si="2630"/>
        <v xml:space="preserve">    </v>
      </c>
      <c r="S1178" s="849">
        <f t="shared" si="2567"/>
        <v>0</v>
      </c>
      <c r="T1178" s="570"/>
      <c r="U1178" s="391">
        <f t="shared" si="2609"/>
        <v>0</v>
      </c>
      <c r="V1178" s="386">
        <f t="shared" si="2610"/>
        <v>0</v>
      </c>
      <c r="W1178" s="366" t="str">
        <f t="shared" si="2631"/>
        <v xml:space="preserve">    </v>
      </c>
      <c r="X1178" s="849">
        <f t="shared" si="2568"/>
        <v>0</v>
      </c>
      <c r="Y1178" s="570"/>
      <c r="Z1178" s="391">
        <f t="shared" si="2611"/>
        <v>0</v>
      </c>
      <c r="AA1178" s="386">
        <f t="shared" si="2612"/>
        <v>0</v>
      </c>
      <c r="AB1178" s="366" t="str">
        <f t="shared" si="2632"/>
        <v xml:space="preserve">    </v>
      </c>
      <c r="AC1178" s="849">
        <f t="shared" si="2569"/>
        <v>0</v>
      </c>
      <c r="AD1178" s="570"/>
      <c r="AE1178" s="391">
        <f t="shared" si="2613"/>
        <v>0</v>
      </c>
      <c r="AF1178" s="386">
        <f t="shared" si="2614"/>
        <v>0</v>
      </c>
      <c r="AG1178" s="366" t="str">
        <f t="shared" si="2633"/>
        <v xml:space="preserve">    </v>
      </c>
      <c r="AH1178" s="849">
        <f t="shared" si="2570"/>
        <v>0</v>
      </c>
      <c r="AI1178" s="570"/>
      <c r="AJ1178" s="391">
        <f t="shared" si="2615"/>
        <v>0</v>
      </c>
      <c r="AK1178" s="386">
        <f t="shared" si="2616"/>
        <v>0</v>
      </c>
      <c r="AL1178" s="366" t="str">
        <f t="shared" si="2634"/>
        <v xml:space="preserve">    </v>
      </c>
      <c r="AM1178" s="849">
        <f t="shared" si="2571"/>
        <v>0</v>
      </c>
      <c r="AN1178" s="570"/>
      <c r="AO1178" s="391">
        <f t="shared" si="2617"/>
        <v>0</v>
      </c>
      <c r="AP1178" s="386">
        <f t="shared" si="2618"/>
        <v>0</v>
      </c>
      <c r="AQ1178" s="366" t="str">
        <f t="shared" si="2635"/>
        <v xml:space="preserve">    </v>
      </c>
      <c r="AR1178" s="849">
        <f t="shared" si="2572"/>
        <v>0</v>
      </c>
      <c r="AS1178" s="570"/>
      <c r="AT1178" s="391">
        <f t="shared" si="2619"/>
        <v>0</v>
      </c>
      <c r="AU1178" s="386">
        <f t="shared" si="2620"/>
        <v>0</v>
      </c>
      <c r="AV1178" s="366" t="str">
        <f t="shared" si="2636"/>
        <v xml:space="preserve">    </v>
      </c>
      <c r="AW1178" s="849">
        <f t="shared" si="2573"/>
        <v>0</v>
      </c>
      <c r="AX1178" s="570"/>
      <c r="AY1178" s="391">
        <f t="shared" si="2621"/>
        <v>0</v>
      </c>
      <c r="AZ1178" s="386">
        <f t="shared" si="2622"/>
        <v>0</v>
      </c>
      <c r="BA1178" s="366" t="str">
        <f t="shared" si="2637"/>
        <v xml:space="preserve">    </v>
      </c>
      <c r="BB1178" s="849">
        <f t="shared" si="2574"/>
        <v>0</v>
      </c>
      <c r="BC1178" s="570"/>
      <c r="BD1178" s="391">
        <f t="shared" si="2623"/>
        <v>0</v>
      </c>
      <c r="BE1178" s="386">
        <f t="shared" si="2624"/>
        <v>0</v>
      </c>
      <c r="BF1178" s="366" t="str">
        <f t="shared" si="2638"/>
        <v xml:space="preserve">    </v>
      </c>
      <c r="BG1178" s="849">
        <f t="shared" si="2575"/>
        <v>0</v>
      </c>
      <c r="BH1178" s="570"/>
      <c r="BI1178" s="391">
        <f t="shared" si="2625"/>
        <v>0</v>
      </c>
      <c r="BJ1178" s="386">
        <f t="shared" si="2626"/>
        <v>0</v>
      </c>
      <c r="BK1178" s="366" t="str">
        <f t="shared" si="2639"/>
        <v xml:space="preserve">    </v>
      </c>
      <c r="BM1178" s="383">
        <f t="shared" si="2576"/>
        <v>0</v>
      </c>
      <c r="BN1178" s="7"/>
    </row>
    <row r="1179" spans="1:66" s="5" customFormat="1" ht="12.75" customHeight="1">
      <c r="A1179" s="633">
        <v>44</v>
      </c>
      <c r="B1179" s="895" t="str">
        <f t="shared" si="2627"/>
        <v>Other: (list)</v>
      </c>
      <c r="C1179" s="557">
        <f t="shared" si="2577"/>
        <v>0</v>
      </c>
      <c r="D1179" s="659">
        <f t="shared" si="2564"/>
        <v>0</v>
      </c>
      <c r="E1179" s="570"/>
      <c r="F1179" s="391">
        <f t="shared" si="2603"/>
        <v>0</v>
      </c>
      <c r="G1179" s="386">
        <f t="shared" si="2604"/>
        <v>0</v>
      </c>
      <c r="H1179" s="366" t="str">
        <f t="shared" si="2628"/>
        <v xml:space="preserve">    </v>
      </c>
      <c r="I1179" s="849">
        <f t="shared" si="2565"/>
        <v>0</v>
      </c>
      <c r="J1179" s="570"/>
      <c r="K1179" s="391">
        <f t="shared" si="2605"/>
        <v>0</v>
      </c>
      <c r="L1179" s="386">
        <f t="shared" si="2606"/>
        <v>0</v>
      </c>
      <c r="M1179" s="366" t="str">
        <f t="shared" si="2629"/>
        <v xml:space="preserve">    </v>
      </c>
      <c r="N1179" s="849">
        <f t="shared" si="2566"/>
        <v>0</v>
      </c>
      <c r="O1179" s="570"/>
      <c r="P1179" s="391">
        <f t="shared" si="2607"/>
        <v>0</v>
      </c>
      <c r="Q1179" s="386">
        <f t="shared" si="2608"/>
        <v>0</v>
      </c>
      <c r="R1179" s="366" t="str">
        <f t="shared" si="2630"/>
        <v xml:space="preserve">    </v>
      </c>
      <c r="S1179" s="849">
        <f t="shared" si="2567"/>
        <v>0</v>
      </c>
      <c r="T1179" s="570"/>
      <c r="U1179" s="391">
        <f t="shared" si="2609"/>
        <v>0</v>
      </c>
      <c r="V1179" s="386">
        <f t="shared" si="2610"/>
        <v>0</v>
      </c>
      <c r="W1179" s="366" t="str">
        <f t="shared" si="2631"/>
        <v xml:space="preserve">    </v>
      </c>
      <c r="X1179" s="849">
        <f t="shared" si="2568"/>
        <v>0</v>
      </c>
      <c r="Y1179" s="570"/>
      <c r="Z1179" s="391">
        <f t="shared" si="2611"/>
        <v>0</v>
      </c>
      <c r="AA1179" s="386">
        <f t="shared" si="2612"/>
        <v>0</v>
      </c>
      <c r="AB1179" s="366" t="str">
        <f t="shared" si="2632"/>
        <v xml:space="preserve">    </v>
      </c>
      <c r="AC1179" s="849">
        <f t="shared" si="2569"/>
        <v>0</v>
      </c>
      <c r="AD1179" s="570"/>
      <c r="AE1179" s="391">
        <f t="shared" si="2613"/>
        <v>0</v>
      </c>
      <c r="AF1179" s="386">
        <f t="shared" si="2614"/>
        <v>0</v>
      </c>
      <c r="AG1179" s="366" t="str">
        <f t="shared" si="2633"/>
        <v xml:space="preserve">    </v>
      </c>
      <c r="AH1179" s="849">
        <f t="shared" si="2570"/>
        <v>0</v>
      </c>
      <c r="AI1179" s="570"/>
      <c r="AJ1179" s="391">
        <f t="shared" si="2615"/>
        <v>0</v>
      </c>
      <c r="AK1179" s="386">
        <f t="shared" si="2616"/>
        <v>0</v>
      </c>
      <c r="AL1179" s="366" t="str">
        <f t="shared" si="2634"/>
        <v xml:space="preserve">    </v>
      </c>
      <c r="AM1179" s="849">
        <f t="shared" si="2571"/>
        <v>0</v>
      </c>
      <c r="AN1179" s="570"/>
      <c r="AO1179" s="391">
        <f t="shared" si="2617"/>
        <v>0</v>
      </c>
      <c r="AP1179" s="386">
        <f t="shared" si="2618"/>
        <v>0</v>
      </c>
      <c r="AQ1179" s="366" t="str">
        <f t="shared" si="2635"/>
        <v xml:space="preserve">    </v>
      </c>
      <c r="AR1179" s="849">
        <f t="shared" si="2572"/>
        <v>0</v>
      </c>
      <c r="AS1179" s="570"/>
      <c r="AT1179" s="391">
        <f t="shared" si="2619"/>
        <v>0</v>
      </c>
      <c r="AU1179" s="386">
        <f t="shared" si="2620"/>
        <v>0</v>
      </c>
      <c r="AV1179" s="366" t="str">
        <f t="shared" si="2636"/>
        <v xml:space="preserve">    </v>
      </c>
      <c r="AW1179" s="849">
        <f t="shared" si="2573"/>
        <v>0</v>
      </c>
      <c r="AX1179" s="570"/>
      <c r="AY1179" s="391">
        <f t="shared" si="2621"/>
        <v>0</v>
      </c>
      <c r="AZ1179" s="386">
        <f t="shared" si="2622"/>
        <v>0</v>
      </c>
      <c r="BA1179" s="366" t="str">
        <f t="shared" si="2637"/>
        <v xml:space="preserve">    </v>
      </c>
      <c r="BB1179" s="849">
        <f t="shared" si="2574"/>
        <v>0</v>
      </c>
      <c r="BC1179" s="570"/>
      <c r="BD1179" s="391">
        <f t="shared" si="2623"/>
        <v>0</v>
      </c>
      <c r="BE1179" s="386">
        <f t="shared" si="2624"/>
        <v>0</v>
      </c>
      <c r="BF1179" s="366" t="str">
        <f t="shared" si="2638"/>
        <v xml:space="preserve">    </v>
      </c>
      <c r="BG1179" s="849">
        <f t="shared" si="2575"/>
        <v>0</v>
      </c>
      <c r="BH1179" s="570"/>
      <c r="BI1179" s="391">
        <f t="shared" si="2625"/>
        <v>0</v>
      </c>
      <c r="BJ1179" s="386">
        <f t="shared" si="2626"/>
        <v>0</v>
      </c>
      <c r="BK1179" s="366" t="str">
        <f t="shared" si="2639"/>
        <v xml:space="preserve">    </v>
      </c>
      <c r="BM1179" s="383">
        <f t="shared" si="2576"/>
        <v>0</v>
      </c>
      <c r="BN1179" s="7"/>
    </row>
    <row r="1180" spans="1:66" s="52" customFormat="1" ht="12.75">
      <c r="A1180" s="635">
        <v>45</v>
      </c>
      <c r="B1180" s="846" t="str">
        <f>B1105</f>
        <v xml:space="preserve">Sub-total Operating Expenses </v>
      </c>
      <c r="C1180" s="871">
        <f t="shared" si="2577"/>
        <v>0</v>
      </c>
      <c r="D1180" s="845">
        <f>SUM(D1139:D1179)</f>
        <v>0</v>
      </c>
      <c r="E1180" s="845">
        <f>SUM(E1139:E1179)</f>
        <v>0</v>
      </c>
      <c r="F1180" s="873">
        <f>SUM(F1139:F1179)</f>
        <v>0</v>
      </c>
      <c r="G1180" s="873">
        <f t="shared" si="2604"/>
        <v>0</v>
      </c>
      <c r="H1180" s="874" t="str">
        <f t="shared" si="2628"/>
        <v xml:space="preserve">    </v>
      </c>
      <c r="I1180" s="845">
        <f>SUM(I1139:I1179)</f>
        <v>0</v>
      </c>
      <c r="J1180" s="845">
        <f>SUM(J1139:J1179)</f>
        <v>0</v>
      </c>
      <c r="K1180" s="876">
        <f>SUM(K1139:K1179)</f>
        <v>0</v>
      </c>
      <c r="L1180" s="876">
        <f t="shared" si="2606"/>
        <v>0</v>
      </c>
      <c r="M1180" s="874" t="str">
        <f t="shared" si="2629"/>
        <v xml:space="preserve">    </v>
      </c>
      <c r="N1180" s="845">
        <f>SUM(N1139:N1179)</f>
        <v>0</v>
      </c>
      <c r="O1180" s="845">
        <f>SUM(O1139:O1179)</f>
        <v>0</v>
      </c>
      <c r="P1180" s="876">
        <f>SUM(P1139:P1179)</f>
        <v>0</v>
      </c>
      <c r="Q1180" s="876">
        <f t="shared" si="2608"/>
        <v>0</v>
      </c>
      <c r="R1180" s="874" t="str">
        <f t="shared" si="2630"/>
        <v xml:space="preserve">    </v>
      </c>
      <c r="S1180" s="845">
        <f>SUM(S1139:S1179)</f>
        <v>0</v>
      </c>
      <c r="T1180" s="845">
        <f>SUM(T1139:T1179)</f>
        <v>0</v>
      </c>
      <c r="U1180" s="876">
        <f>SUM(U1139:U1179)</f>
        <v>0</v>
      </c>
      <c r="V1180" s="876">
        <f t="shared" si="2610"/>
        <v>0</v>
      </c>
      <c r="W1180" s="874" t="str">
        <f t="shared" si="2631"/>
        <v xml:space="preserve">    </v>
      </c>
      <c r="X1180" s="845">
        <f>SUM(X1139:X1179)</f>
        <v>0</v>
      </c>
      <c r="Y1180" s="845">
        <f>SUM(Y1139:Y1179)</f>
        <v>0</v>
      </c>
      <c r="Z1180" s="876">
        <f>SUM(Z1139:Z1179)</f>
        <v>0</v>
      </c>
      <c r="AA1180" s="876">
        <f t="shared" si="2612"/>
        <v>0</v>
      </c>
      <c r="AB1180" s="874" t="str">
        <f t="shared" si="2632"/>
        <v xml:space="preserve">    </v>
      </c>
      <c r="AC1180" s="845">
        <f>SUM(AC1139:AC1179)</f>
        <v>0</v>
      </c>
      <c r="AD1180" s="845">
        <f>SUM(AD1139:AD1179)</f>
        <v>0</v>
      </c>
      <c r="AE1180" s="876">
        <f>SUM(AE1139:AE1179)</f>
        <v>0</v>
      </c>
      <c r="AF1180" s="876">
        <f t="shared" si="2614"/>
        <v>0</v>
      </c>
      <c r="AG1180" s="874" t="str">
        <f t="shared" si="2633"/>
        <v xml:space="preserve">    </v>
      </c>
      <c r="AH1180" s="845">
        <f>SUM(AH1139:AH1179)</f>
        <v>0</v>
      </c>
      <c r="AI1180" s="845">
        <f>SUM(AI1139:AI1179)</f>
        <v>0</v>
      </c>
      <c r="AJ1180" s="876">
        <f>SUM(AJ1139:AJ1179)</f>
        <v>0</v>
      </c>
      <c r="AK1180" s="876">
        <f t="shared" si="2616"/>
        <v>0</v>
      </c>
      <c r="AL1180" s="874" t="str">
        <f t="shared" si="2634"/>
        <v xml:space="preserve">    </v>
      </c>
      <c r="AM1180" s="845">
        <f>SUM(AM1139:AM1179)</f>
        <v>0</v>
      </c>
      <c r="AN1180" s="845">
        <f>SUM(AN1139:AN1179)</f>
        <v>0</v>
      </c>
      <c r="AO1180" s="876">
        <f>SUM(AO1139:AO1179)</f>
        <v>0</v>
      </c>
      <c r="AP1180" s="876">
        <f t="shared" si="2618"/>
        <v>0</v>
      </c>
      <c r="AQ1180" s="874" t="str">
        <f t="shared" si="2635"/>
        <v xml:space="preserve">    </v>
      </c>
      <c r="AR1180" s="845">
        <f>SUM(AR1139:AR1179)</f>
        <v>0</v>
      </c>
      <c r="AS1180" s="845">
        <f>SUM(AS1139:AS1179)</f>
        <v>0</v>
      </c>
      <c r="AT1180" s="876">
        <f>SUM(AT1139:AT1179)</f>
        <v>0</v>
      </c>
      <c r="AU1180" s="876">
        <f t="shared" si="2620"/>
        <v>0</v>
      </c>
      <c r="AV1180" s="874" t="str">
        <f t="shared" si="2636"/>
        <v xml:space="preserve">    </v>
      </c>
      <c r="AW1180" s="845">
        <f>SUM(AW1139:AW1179)</f>
        <v>0</v>
      </c>
      <c r="AX1180" s="845">
        <f>SUM(AX1139:AX1179)</f>
        <v>0</v>
      </c>
      <c r="AY1180" s="876">
        <f>SUM(AY1139:AY1179)</f>
        <v>0</v>
      </c>
      <c r="AZ1180" s="876">
        <f t="shared" si="2622"/>
        <v>0</v>
      </c>
      <c r="BA1180" s="874" t="str">
        <f t="shared" si="2637"/>
        <v xml:space="preserve">    </v>
      </c>
      <c r="BB1180" s="845">
        <f>SUM(BB1139:BB1179)</f>
        <v>0</v>
      </c>
      <c r="BC1180" s="845">
        <f>SUM(BC1139:BC1179)</f>
        <v>0</v>
      </c>
      <c r="BD1180" s="876">
        <f>SUM(BD1139:BD1179)</f>
        <v>0</v>
      </c>
      <c r="BE1180" s="876">
        <f t="shared" si="2624"/>
        <v>0</v>
      </c>
      <c r="BF1180" s="874" t="str">
        <f t="shared" si="2638"/>
        <v xml:space="preserve">    </v>
      </c>
      <c r="BG1180" s="845">
        <f>SUM(BG1139:BG1179)</f>
        <v>0</v>
      </c>
      <c r="BH1180" s="845">
        <f>SUM(BH1139:BH1179)</f>
        <v>0</v>
      </c>
      <c r="BI1180" s="876">
        <f>SUM(BI1139:BI1179)</f>
        <v>0</v>
      </c>
      <c r="BJ1180" s="876">
        <f t="shared" si="2626"/>
        <v>0</v>
      </c>
      <c r="BK1180" s="874" t="str">
        <f t="shared" si="2639"/>
        <v xml:space="preserve">    </v>
      </c>
      <c r="BM1180" s="383">
        <f t="shared" si="2576"/>
        <v>0</v>
      </c>
      <c r="BN1180" s="51"/>
    </row>
    <row r="1181" spans="1:66" s="5" customFormat="1" ht="12.75">
      <c r="A1181" s="634">
        <v>46</v>
      </c>
      <c r="B1181" s="895" t="str">
        <f t="shared" si="2627"/>
        <v>*Fixed Assets</v>
      </c>
      <c r="C1181" s="378">
        <f t="shared" si="2577"/>
        <v>0</v>
      </c>
      <c r="D1181" s="659">
        <f t="shared" si="2564"/>
        <v>0</v>
      </c>
      <c r="E1181" s="570"/>
      <c r="F1181" s="391">
        <f>+F1106+E1181</f>
        <v>0</v>
      </c>
      <c r="G1181" s="387">
        <f t="shared" si="2604"/>
        <v>0</v>
      </c>
      <c r="H1181" s="367" t="str">
        <f t="shared" si="2628"/>
        <v xml:space="preserve">    </v>
      </c>
      <c r="I1181" s="849">
        <f t="shared" si="2565"/>
        <v>0</v>
      </c>
      <c r="J1181" s="570"/>
      <c r="K1181" s="391">
        <f>+K1106+J1181</f>
        <v>0</v>
      </c>
      <c r="L1181" s="387">
        <f t="shared" si="2606"/>
        <v>0</v>
      </c>
      <c r="M1181" s="367" t="str">
        <f t="shared" si="2629"/>
        <v xml:space="preserve">    </v>
      </c>
      <c r="N1181" s="849">
        <f t="shared" si="2566"/>
        <v>0</v>
      </c>
      <c r="O1181" s="570"/>
      <c r="P1181" s="391">
        <f>+P1106+O1181</f>
        <v>0</v>
      </c>
      <c r="Q1181" s="387">
        <f t="shared" si="2608"/>
        <v>0</v>
      </c>
      <c r="R1181" s="367" t="str">
        <f t="shared" si="2630"/>
        <v xml:space="preserve">    </v>
      </c>
      <c r="S1181" s="849">
        <f t="shared" si="2567"/>
        <v>0</v>
      </c>
      <c r="T1181" s="570"/>
      <c r="U1181" s="391">
        <f>+U1106+T1181</f>
        <v>0</v>
      </c>
      <c r="V1181" s="387">
        <f t="shared" si="2610"/>
        <v>0</v>
      </c>
      <c r="W1181" s="367" t="str">
        <f t="shared" si="2631"/>
        <v xml:space="preserve">    </v>
      </c>
      <c r="X1181" s="849">
        <f t="shared" si="2568"/>
        <v>0</v>
      </c>
      <c r="Y1181" s="570"/>
      <c r="Z1181" s="391">
        <f>+Z1106+Y1181</f>
        <v>0</v>
      </c>
      <c r="AA1181" s="387">
        <f t="shared" si="2612"/>
        <v>0</v>
      </c>
      <c r="AB1181" s="367" t="str">
        <f t="shared" si="2632"/>
        <v xml:space="preserve">    </v>
      </c>
      <c r="AC1181" s="849">
        <f t="shared" si="2569"/>
        <v>0</v>
      </c>
      <c r="AD1181" s="570"/>
      <c r="AE1181" s="391">
        <f>+AE1106+AD1181</f>
        <v>0</v>
      </c>
      <c r="AF1181" s="387">
        <f t="shared" si="2614"/>
        <v>0</v>
      </c>
      <c r="AG1181" s="367" t="str">
        <f t="shared" si="2633"/>
        <v xml:space="preserve">    </v>
      </c>
      <c r="AH1181" s="849">
        <f t="shared" si="2570"/>
        <v>0</v>
      </c>
      <c r="AI1181" s="570"/>
      <c r="AJ1181" s="391">
        <f>+AJ1106+AI1181</f>
        <v>0</v>
      </c>
      <c r="AK1181" s="387">
        <f t="shared" si="2616"/>
        <v>0</v>
      </c>
      <c r="AL1181" s="367" t="str">
        <f t="shared" si="2634"/>
        <v xml:space="preserve">    </v>
      </c>
      <c r="AM1181" s="849">
        <f t="shared" si="2571"/>
        <v>0</v>
      </c>
      <c r="AN1181" s="570"/>
      <c r="AO1181" s="391">
        <f>+AO1106+AN1181</f>
        <v>0</v>
      </c>
      <c r="AP1181" s="387">
        <f t="shared" si="2618"/>
        <v>0</v>
      </c>
      <c r="AQ1181" s="367" t="str">
        <f t="shared" si="2635"/>
        <v xml:space="preserve">    </v>
      </c>
      <c r="AR1181" s="849">
        <f t="shared" si="2572"/>
        <v>0</v>
      </c>
      <c r="AS1181" s="570"/>
      <c r="AT1181" s="391">
        <f>+AT1106+AS1181</f>
        <v>0</v>
      </c>
      <c r="AU1181" s="387">
        <f t="shared" si="2620"/>
        <v>0</v>
      </c>
      <c r="AV1181" s="367" t="str">
        <f t="shared" si="2636"/>
        <v xml:space="preserve">    </v>
      </c>
      <c r="AW1181" s="849">
        <f t="shared" si="2573"/>
        <v>0</v>
      </c>
      <c r="AX1181" s="570"/>
      <c r="AY1181" s="391">
        <f>+AY1106+AX1181</f>
        <v>0</v>
      </c>
      <c r="AZ1181" s="387">
        <f t="shared" si="2622"/>
        <v>0</v>
      </c>
      <c r="BA1181" s="367" t="str">
        <f t="shared" si="2637"/>
        <v xml:space="preserve">    </v>
      </c>
      <c r="BB1181" s="849">
        <f t="shared" si="2574"/>
        <v>0</v>
      </c>
      <c r="BC1181" s="570"/>
      <c r="BD1181" s="391">
        <f>+BD1106+BC1181</f>
        <v>0</v>
      </c>
      <c r="BE1181" s="387">
        <f t="shared" si="2624"/>
        <v>0</v>
      </c>
      <c r="BF1181" s="367" t="str">
        <f t="shared" si="2638"/>
        <v xml:space="preserve">    </v>
      </c>
      <c r="BG1181" s="849">
        <f t="shared" si="2575"/>
        <v>0</v>
      </c>
      <c r="BH1181" s="570"/>
      <c r="BI1181" s="391">
        <f>+BI1106+BH1181</f>
        <v>0</v>
      </c>
      <c r="BJ1181" s="387">
        <f t="shared" si="2626"/>
        <v>0</v>
      </c>
      <c r="BK1181" s="367" t="str">
        <f t="shared" si="2639"/>
        <v xml:space="preserve">    </v>
      </c>
      <c r="BM1181" s="383">
        <f t="shared" si="2576"/>
        <v>0</v>
      </c>
      <c r="BN1181" s="7"/>
    </row>
    <row r="1182" spans="1:66" s="28" customFormat="1" ht="12.75" customHeight="1">
      <c r="A1182" s="634">
        <v>47</v>
      </c>
      <c r="B1182" s="895" t="str">
        <f t="shared" si="2627"/>
        <v>*Indirect Costs</v>
      </c>
      <c r="C1182" s="378">
        <f t="shared" si="2577"/>
        <v>0</v>
      </c>
      <c r="D1182" s="412">
        <f t="shared" si="2564"/>
        <v>0</v>
      </c>
      <c r="E1182" s="570"/>
      <c r="F1182" s="391">
        <f>+F1107+E1182</f>
        <v>0</v>
      </c>
      <c r="G1182" s="387">
        <f t="shared" si="2604"/>
        <v>0</v>
      </c>
      <c r="H1182" s="367" t="str">
        <f t="shared" si="2628"/>
        <v xml:space="preserve">    </v>
      </c>
      <c r="I1182" s="851">
        <f t="shared" si="2565"/>
        <v>0</v>
      </c>
      <c r="J1182" s="570"/>
      <c r="K1182" s="391">
        <f>+K1107+J1182</f>
        <v>0</v>
      </c>
      <c r="L1182" s="387">
        <f t="shared" si="2606"/>
        <v>0</v>
      </c>
      <c r="M1182" s="367" t="str">
        <f t="shared" si="2629"/>
        <v xml:space="preserve">    </v>
      </c>
      <c r="N1182" s="851">
        <f t="shared" si="2566"/>
        <v>0</v>
      </c>
      <c r="O1182" s="570"/>
      <c r="P1182" s="391">
        <f>+P1107+O1182</f>
        <v>0</v>
      </c>
      <c r="Q1182" s="387">
        <f t="shared" si="2608"/>
        <v>0</v>
      </c>
      <c r="R1182" s="367" t="str">
        <f t="shared" si="2630"/>
        <v xml:space="preserve">    </v>
      </c>
      <c r="S1182" s="851">
        <f t="shared" si="2567"/>
        <v>0</v>
      </c>
      <c r="T1182" s="570"/>
      <c r="U1182" s="391">
        <f>+U1107+T1182</f>
        <v>0</v>
      </c>
      <c r="V1182" s="387">
        <f t="shared" si="2610"/>
        <v>0</v>
      </c>
      <c r="W1182" s="367" t="str">
        <f t="shared" si="2631"/>
        <v xml:space="preserve">    </v>
      </c>
      <c r="X1182" s="851">
        <f t="shared" si="2568"/>
        <v>0</v>
      </c>
      <c r="Y1182" s="570"/>
      <c r="Z1182" s="391">
        <f>+Z1107+Y1182</f>
        <v>0</v>
      </c>
      <c r="AA1182" s="387">
        <f t="shared" si="2612"/>
        <v>0</v>
      </c>
      <c r="AB1182" s="367" t="str">
        <f t="shared" si="2632"/>
        <v xml:space="preserve">    </v>
      </c>
      <c r="AC1182" s="851">
        <f t="shared" si="2569"/>
        <v>0</v>
      </c>
      <c r="AD1182" s="570"/>
      <c r="AE1182" s="391">
        <f>+AE1107+AD1182</f>
        <v>0</v>
      </c>
      <c r="AF1182" s="387">
        <f t="shared" si="2614"/>
        <v>0</v>
      </c>
      <c r="AG1182" s="367" t="str">
        <f t="shared" si="2633"/>
        <v xml:space="preserve">    </v>
      </c>
      <c r="AH1182" s="851">
        <f t="shared" si="2570"/>
        <v>0</v>
      </c>
      <c r="AI1182" s="570"/>
      <c r="AJ1182" s="391">
        <f>+AJ1107+AI1182</f>
        <v>0</v>
      </c>
      <c r="AK1182" s="387">
        <f t="shared" si="2616"/>
        <v>0</v>
      </c>
      <c r="AL1182" s="367" t="str">
        <f t="shared" si="2634"/>
        <v xml:space="preserve">    </v>
      </c>
      <c r="AM1182" s="851">
        <f t="shared" si="2571"/>
        <v>0</v>
      </c>
      <c r="AN1182" s="570"/>
      <c r="AO1182" s="391">
        <f>+AO1107+AN1182</f>
        <v>0</v>
      </c>
      <c r="AP1182" s="387">
        <f t="shared" si="2618"/>
        <v>0</v>
      </c>
      <c r="AQ1182" s="367" t="str">
        <f t="shared" si="2635"/>
        <v xml:space="preserve">    </v>
      </c>
      <c r="AR1182" s="851">
        <f t="shared" si="2572"/>
        <v>0</v>
      </c>
      <c r="AS1182" s="570"/>
      <c r="AT1182" s="391">
        <f>+AT1107+AS1182</f>
        <v>0</v>
      </c>
      <c r="AU1182" s="387">
        <f t="shared" si="2620"/>
        <v>0</v>
      </c>
      <c r="AV1182" s="367" t="str">
        <f t="shared" si="2636"/>
        <v xml:space="preserve">    </v>
      </c>
      <c r="AW1182" s="851">
        <f t="shared" si="2573"/>
        <v>0</v>
      </c>
      <c r="AX1182" s="570"/>
      <c r="AY1182" s="391">
        <f>+AY1107+AX1182</f>
        <v>0</v>
      </c>
      <c r="AZ1182" s="387">
        <f t="shared" si="2622"/>
        <v>0</v>
      </c>
      <c r="BA1182" s="367" t="str">
        <f t="shared" si="2637"/>
        <v xml:space="preserve">    </v>
      </c>
      <c r="BB1182" s="851">
        <f t="shared" si="2574"/>
        <v>0</v>
      </c>
      <c r="BC1182" s="570"/>
      <c r="BD1182" s="391">
        <f>+BD1107+BC1182</f>
        <v>0</v>
      </c>
      <c r="BE1182" s="387">
        <f t="shared" si="2624"/>
        <v>0</v>
      </c>
      <c r="BF1182" s="367" t="str">
        <f t="shared" si="2638"/>
        <v xml:space="preserve">    </v>
      </c>
      <c r="BG1182" s="851">
        <f t="shared" si="2575"/>
        <v>0</v>
      </c>
      <c r="BH1182" s="570"/>
      <c r="BI1182" s="391">
        <f>+BI1107+BH1182</f>
        <v>0</v>
      </c>
      <c r="BJ1182" s="387">
        <f t="shared" si="2626"/>
        <v>0</v>
      </c>
      <c r="BK1182" s="367" t="str">
        <f t="shared" si="2639"/>
        <v xml:space="preserve">    </v>
      </c>
      <c r="BL1182" s="5"/>
      <c r="BM1182" s="383">
        <f t="shared" si="2576"/>
        <v>0</v>
      </c>
      <c r="BN1182" s="29"/>
    </row>
    <row r="1183" spans="1:66" s="55" customFormat="1" ht="13.9" customHeight="1">
      <c r="A1183" s="635">
        <v>48</v>
      </c>
      <c r="B1183" s="846" t="str">
        <f>B1108</f>
        <v>Total Operating Expenses</v>
      </c>
      <c r="C1183" s="877">
        <f t="shared" si="2577"/>
        <v>0</v>
      </c>
      <c r="D1183" s="845">
        <f t="shared" ref="D1183:F1183" si="2640">D1180+D1181+D1182</f>
        <v>0</v>
      </c>
      <c r="E1183" s="845">
        <f t="shared" si="2640"/>
        <v>0</v>
      </c>
      <c r="F1183" s="873">
        <f t="shared" si="2640"/>
        <v>0</v>
      </c>
      <c r="G1183" s="873">
        <f t="shared" si="2604"/>
        <v>0</v>
      </c>
      <c r="H1183" s="874" t="str">
        <f t="shared" si="2628"/>
        <v xml:space="preserve">    </v>
      </c>
      <c r="I1183" s="845">
        <f t="shared" ref="I1183:K1183" si="2641">I1180+I1181+I1182</f>
        <v>0</v>
      </c>
      <c r="J1183" s="845">
        <f t="shared" si="2641"/>
        <v>0</v>
      </c>
      <c r="K1183" s="876">
        <f t="shared" si="2641"/>
        <v>0</v>
      </c>
      <c r="L1183" s="876">
        <f t="shared" si="2606"/>
        <v>0</v>
      </c>
      <c r="M1183" s="874" t="str">
        <f t="shared" si="2629"/>
        <v xml:space="preserve">    </v>
      </c>
      <c r="N1183" s="845">
        <f t="shared" ref="N1183:P1183" si="2642">N1180+N1181+N1182</f>
        <v>0</v>
      </c>
      <c r="O1183" s="845">
        <f t="shared" si="2642"/>
        <v>0</v>
      </c>
      <c r="P1183" s="876">
        <f t="shared" si="2642"/>
        <v>0</v>
      </c>
      <c r="Q1183" s="876">
        <f t="shared" si="2608"/>
        <v>0</v>
      </c>
      <c r="R1183" s="874" t="str">
        <f t="shared" si="2630"/>
        <v xml:space="preserve">    </v>
      </c>
      <c r="S1183" s="845">
        <f t="shared" ref="S1183:U1183" si="2643">S1180+S1181+S1182</f>
        <v>0</v>
      </c>
      <c r="T1183" s="845">
        <f t="shared" si="2643"/>
        <v>0</v>
      </c>
      <c r="U1183" s="876">
        <f t="shared" si="2643"/>
        <v>0</v>
      </c>
      <c r="V1183" s="876">
        <f t="shared" si="2610"/>
        <v>0</v>
      </c>
      <c r="W1183" s="874" t="str">
        <f t="shared" si="2631"/>
        <v xml:space="preserve">    </v>
      </c>
      <c r="X1183" s="845">
        <f t="shared" ref="X1183:Z1183" si="2644">X1180+X1181+X1182</f>
        <v>0</v>
      </c>
      <c r="Y1183" s="845">
        <f t="shared" si="2644"/>
        <v>0</v>
      </c>
      <c r="Z1183" s="876">
        <f t="shared" si="2644"/>
        <v>0</v>
      </c>
      <c r="AA1183" s="876">
        <f t="shared" si="2612"/>
        <v>0</v>
      </c>
      <c r="AB1183" s="874" t="str">
        <f t="shared" si="2632"/>
        <v xml:space="preserve">    </v>
      </c>
      <c r="AC1183" s="845">
        <f t="shared" ref="AC1183:AE1183" si="2645">AC1180+AC1181+AC1182</f>
        <v>0</v>
      </c>
      <c r="AD1183" s="845">
        <f t="shared" si="2645"/>
        <v>0</v>
      </c>
      <c r="AE1183" s="876">
        <f t="shared" si="2645"/>
        <v>0</v>
      </c>
      <c r="AF1183" s="876">
        <f t="shared" si="2614"/>
        <v>0</v>
      </c>
      <c r="AG1183" s="874" t="str">
        <f t="shared" si="2633"/>
        <v xml:space="preserve">    </v>
      </c>
      <c r="AH1183" s="845">
        <f t="shared" ref="AH1183:AJ1183" si="2646">AH1180+AH1181+AH1182</f>
        <v>0</v>
      </c>
      <c r="AI1183" s="845">
        <f t="shared" si="2646"/>
        <v>0</v>
      </c>
      <c r="AJ1183" s="876">
        <f t="shared" si="2646"/>
        <v>0</v>
      </c>
      <c r="AK1183" s="876">
        <f t="shared" si="2616"/>
        <v>0</v>
      </c>
      <c r="AL1183" s="874" t="str">
        <f t="shared" si="2634"/>
        <v xml:space="preserve">    </v>
      </c>
      <c r="AM1183" s="845">
        <f t="shared" ref="AM1183:AO1183" si="2647">AM1180+AM1181+AM1182</f>
        <v>0</v>
      </c>
      <c r="AN1183" s="845">
        <f t="shared" si="2647"/>
        <v>0</v>
      </c>
      <c r="AO1183" s="876">
        <f t="shared" si="2647"/>
        <v>0</v>
      </c>
      <c r="AP1183" s="876">
        <f t="shared" si="2618"/>
        <v>0</v>
      </c>
      <c r="AQ1183" s="874" t="str">
        <f t="shared" si="2635"/>
        <v xml:space="preserve">    </v>
      </c>
      <c r="AR1183" s="845">
        <f t="shared" ref="AR1183:AT1183" si="2648">AR1180+AR1181+AR1182</f>
        <v>0</v>
      </c>
      <c r="AS1183" s="845">
        <f t="shared" si="2648"/>
        <v>0</v>
      </c>
      <c r="AT1183" s="876">
        <f t="shared" si="2648"/>
        <v>0</v>
      </c>
      <c r="AU1183" s="876">
        <f t="shared" si="2620"/>
        <v>0</v>
      </c>
      <c r="AV1183" s="874" t="str">
        <f t="shared" si="2636"/>
        <v xml:space="preserve">    </v>
      </c>
      <c r="AW1183" s="845">
        <f t="shared" ref="AW1183:AY1183" si="2649">AW1180+AW1181+AW1182</f>
        <v>0</v>
      </c>
      <c r="AX1183" s="845">
        <f t="shared" si="2649"/>
        <v>0</v>
      </c>
      <c r="AY1183" s="876">
        <f t="shared" si="2649"/>
        <v>0</v>
      </c>
      <c r="AZ1183" s="876">
        <f t="shared" si="2622"/>
        <v>0</v>
      </c>
      <c r="BA1183" s="874" t="str">
        <f t="shared" si="2637"/>
        <v xml:space="preserve">    </v>
      </c>
      <c r="BB1183" s="845">
        <f t="shared" ref="BB1183:BD1183" si="2650">BB1180+BB1181+BB1182</f>
        <v>0</v>
      </c>
      <c r="BC1183" s="845">
        <f t="shared" si="2650"/>
        <v>0</v>
      </c>
      <c r="BD1183" s="876">
        <f t="shared" si="2650"/>
        <v>0</v>
      </c>
      <c r="BE1183" s="876">
        <f t="shared" si="2624"/>
        <v>0</v>
      </c>
      <c r="BF1183" s="874" t="str">
        <f t="shared" si="2638"/>
        <v xml:space="preserve">    </v>
      </c>
      <c r="BG1183" s="845">
        <f t="shared" ref="BG1183:BI1183" si="2651">BG1180+BG1181+BG1182</f>
        <v>0</v>
      </c>
      <c r="BH1183" s="845">
        <f t="shared" si="2651"/>
        <v>0</v>
      </c>
      <c r="BI1183" s="876">
        <f t="shared" si="2651"/>
        <v>0</v>
      </c>
      <c r="BJ1183" s="876">
        <f t="shared" si="2626"/>
        <v>0</v>
      </c>
      <c r="BK1183" s="874" t="str">
        <f t="shared" si="2639"/>
        <v xml:space="preserve">    </v>
      </c>
      <c r="BL1183" s="52"/>
      <c r="BM1183" s="383">
        <f t="shared" si="2576"/>
        <v>0</v>
      </c>
    </row>
    <row r="1184" spans="1:66" s="55" customFormat="1" ht="12.75" customHeight="1">
      <c r="A1184" s="635">
        <v>49</v>
      </c>
      <c r="B1184" s="858" t="str">
        <f>B1109</f>
        <v>GROSS COST</v>
      </c>
      <c r="C1184" s="859">
        <f t="shared" si="2577"/>
        <v>0</v>
      </c>
      <c r="D1184" s="847">
        <f>D1183+D1138</f>
        <v>0</v>
      </c>
      <c r="E1184" s="847">
        <f>E1183+E1138</f>
        <v>0</v>
      </c>
      <c r="F1184" s="862">
        <f>F1183+F1138</f>
        <v>0</v>
      </c>
      <c r="G1184" s="862">
        <f t="shared" si="2604"/>
        <v>0</v>
      </c>
      <c r="H1184" s="863" t="str">
        <f t="shared" si="2628"/>
        <v xml:space="preserve">    </v>
      </c>
      <c r="I1184" s="847">
        <f>I1183+I1138</f>
        <v>0</v>
      </c>
      <c r="J1184" s="847">
        <f>J1183+J1138</f>
        <v>0</v>
      </c>
      <c r="K1184" s="866">
        <f>K1183+K1138</f>
        <v>0</v>
      </c>
      <c r="L1184" s="866">
        <f t="shared" si="2606"/>
        <v>0</v>
      </c>
      <c r="M1184" s="863" t="str">
        <f t="shared" si="2629"/>
        <v xml:space="preserve">    </v>
      </c>
      <c r="N1184" s="847">
        <f>N1183+N1138</f>
        <v>0</v>
      </c>
      <c r="O1184" s="847">
        <f>O1183+O1138</f>
        <v>0</v>
      </c>
      <c r="P1184" s="866">
        <f>P1183+P1138</f>
        <v>0</v>
      </c>
      <c r="Q1184" s="866">
        <f t="shared" si="2608"/>
        <v>0</v>
      </c>
      <c r="R1184" s="863" t="str">
        <f t="shared" si="2630"/>
        <v xml:space="preserve">    </v>
      </c>
      <c r="S1184" s="847">
        <f>S1183+S1138</f>
        <v>0</v>
      </c>
      <c r="T1184" s="847">
        <f>T1183+T1138</f>
        <v>0</v>
      </c>
      <c r="U1184" s="866">
        <f>U1183+U1138</f>
        <v>0</v>
      </c>
      <c r="V1184" s="866">
        <f t="shared" si="2610"/>
        <v>0</v>
      </c>
      <c r="W1184" s="863" t="str">
        <f t="shared" si="2631"/>
        <v xml:space="preserve">    </v>
      </c>
      <c r="X1184" s="847">
        <f>X1183+X1138</f>
        <v>0</v>
      </c>
      <c r="Y1184" s="847">
        <f>Y1183+Y1138</f>
        <v>0</v>
      </c>
      <c r="Z1184" s="866">
        <f>Z1183+Z1138</f>
        <v>0</v>
      </c>
      <c r="AA1184" s="866">
        <f t="shared" si="2612"/>
        <v>0</v>
      </c>
      <c r="AB1184" s="863" t="str">
        <f t="shared" si="2632"/>
        <v xml:space="preserve">    </v>
      </c>
      <c r="AC1184" s="847">
        <f>AC1183+AC1138</f>
        <v>0</v>
      </c>
      <c r="AD1184" s="847">
        <f>AD1183+AD1138</f>
        <v>0</v>
      </c>
      <c r="AE1184" s="866">
        <f>AE1183+AE1138</f>
        <v>0</v>
      </c>
      <c r="AF1184" s="866">
        <f t="shared" si="2614"/>
        <v>0</v>
      </c>
      <c r="AG1184" s="863" t="str">
        <f t="shared" si="2633"/>
        <v xml:space="preserve">    </v>
      </c>
      <c r="AH1184" s="847">
        <f>AH1183+AH1138</f>
        <v>0</v>
      </c>
      <c r="AI1184" s="847">
        <f>AI1183+AI1138</f>
        <v>0</v>
      </c>
      <c r="AJ1184" s="866">
        <f>AJ1183+AJ1138</f>
        <v>0</v>
      </c>
      <c r="AK1184" s="866">
        <f t="shared" si="2616"/>
        <v>0</v>
      </c>
      <c r="AL1184" s="863" t="str">
        <f t="shared" si="2634"/>
        <v xml:space="preserve">    </v>
      </c>
      <c r="AM1184" s="847">
        <f>AM1183+AM1138</f>
        <v>0</v>
      </c>
      <c r="AN1184" s="847">
        <f>AN1183+AN1138</f>
        <v>0</v>
      </c>
      <c r="AO1184" s="866">
        <f>AO1183+AO1138</f>
        <v>0</v>
      </c>
      <c r="AP1184" s="866">
        <f t="shared" si="2618"/>
        <v>0</v>
      </c>
      <c r="AQ1184" s="863" t="str">
        <f t="shared" si="2635"/>
        <v xml:space="preserve">    </v>
      </c>
      <c r="AR1184" s="847">
        <f>AR1183+AR1138</f>
        <v>0</v>
      </c>
      <c r="AS1184" s="847">
        <f>AS1183+AS1138</f>
        <v>0</v>
      </c>
      <c r="AT1184" s="866">
        <f>AT1183+AT1138</f>
        <v>0</v>
      </c>
      <c r="AU1184" s="866">
        <f t="shared" si="2620"/>
        <v>0</v>
      </c>
      <c r="AV1184" s="863" t="str">
        <f t="shared" si="2636"/>
        <v xml:space="preserve">    </v>
      </c>
      <c r="AW1184" s="847">
        <f>AW1183+AW1138</f>
        <v>0</v>
      </c>
      <c r="AX1184" s="847">
        <f>AX1183+AX1138</f>
        <v>0</v>
      </c>
      <c r="AY1184" s="866">
        <f>AY1183+AY1138</f>
        <v>0</v>
      </c>
      <c r="AZ1184" s="866">
        <f t="shared" si="2622"/>
        <v>0</v>
      </c>
      <c r="BA1184" s="863" t="str">
        <f t="shared" si="2637"/>
        <v xml:space="preserve">    </v>
      </c>
      <c r="BB1184" s="847">
        <f>BB1183+BB1138</f>
        <v>0</v>
      </c>
      <c r="BC1184" s="847">
        <f>BC1183+BC1138</f>
        <v>0</v>
      </c>
      <c r="BD1184" s="866">
        <f>BD1183+BD1138</f>
        <v>0</v>
      </c>
      <c r="BE1184" s="866">
        <f t="shared" si="2624"/>
        <v>0</v>
      </c>
      <c r="BF1184" s="863" t="str">
        <f t="shared" si="2638"/>
        <v xml:space="preserve">    </v>
      </c>
      <c r="BG1184" s="847">
        <f>BG1183+BG1138</f>
        <v>0</v>
      </c>
      <c r="BH1184" s="847">
        <f>BH1183+BH1138</f>
        <v>0</v>
      </c>
      <c r="BI1184" s="866">
        <f>BI1183+BI1138</f>
        <v>0</v>
      </c>
      <c r="BJ1184" s="866">
        <f t="shared" si="2626"/>
        <v>0</v>
      </c>
      <c r="BK1184" s="863" t="str">
        <f t="shared" si="2639"/>
        <v xml:space="preserve">    </v>
      </c>
      <c r="BL1184" s="405"/>
      <c r="BM1184" s="383">
        <f t="shared" si="2576"/>
        <v>0</v>
      </c>
    </row>
    <row r="1185" spans="1:66" s="50" customFormat="1" ht="10.9" customHeight="1">
      <c r="A1185" s="635">
        <v>50</v>
      </c>
      <c r="B1185" s="649" t="str">
        <f>B1110</f>
        <v>Less: Contract Revenues</v>
      </c>
      <c r="C1185" s="376"/>
      <c r="D1185" s="404"/>
      <c r="E1185" s="390"/>
      <c r="F1185" s="389"/>
      <c r="G1185" s="387"/>
      <c r="H1185" s="367"/>
      <c r="I1185" s="852"/>
      <c r="J1185" s="390"/>
      <c r="K1185" s="389"/>
      <c r="L1185" s="387"/>
      <c r="M1185" s="367"/>
      <c r="N1185" s="852"/>
      <c r="O1185" s="390"/>
      <c r="P1185" s="389"/>
      <c r="Q1185" s="387"/>
      <c r="R1185" s="367"/>
      <c r="S1185" s="852"/>
      <c r="T1185" s="390"/>
      <c r="U1185" s="389"/>
      <c r="V1185" s="387"/>
      <c r="W1185" s="367"/>
      <c r="X1185" s="852"/>
      <c r="Y1185" s="390"/>
      <c r="Z1185" s="389"/>
      <c r="AA1185" s="387"/>
      <c r="AB1185" s="367"/>
      <c r="AC1185" s="852"/>
      <c r="AD1185" s="390"/>
      <c r="AE1185" s="389"/>
      <c r="AF1185" s="387"/>
      <c r="AG1185" s="367"/>
      <c r="AH1185" s="852"/>
      <c r="AI1185" s="390"/>
      <c r="AJ1185" s="389"/>
      <c r="AK1185" s="387"/>
      <c r="AL1185" s="367"/>
      <c r="AM1185" s="852"/>
      <c r="AN1185" s="390"/>
      <c r="AO1185" s="389"/>
      <c r="AP1185" s="387"/>
      <c r="AQ1185" s="367"/>
      <c r="AR1185" s="852"/>
      <c r="AS1185" s="390"/>
      <c r="AT1185" s="389"/>
      <c r="AU1185" s="387"/>
      <c r="AV1185" s="367"/>
      <c r="AW1185" s="852"/>
      <c r="AX1185" s="390"/>
      <c r="AY1185" s="389"/>
      <c r="AZ1185" s="387"/>
      <c r="BA1185" s="367"/>
      <c r="BB1185" s="852"/>
      <c r="BC1185" s="390"/>
      <c r="BD1185" s="389"/>
      <c r="BE1185" s="387"/>
      <c r="BF1185" s="367"/>
      <c r="BG1185" s="852"/>
      <c r="BH1185" s="390"/>
      <c r="BI1185" s="389"/>
      <c r="BJ1185" s="387"/>
      <c r="BK1185" s="367"/>
      <c r="BL1185" s="405"/>
      <c r="BM1185" s="383">
        <f t="shared" si="2576"/>
        <v>0</v>
      </c>
    </row>
    <row r="1186" spans="1:66" s="1" customFormat="1" ht="12.75">
      <c r="A1186" s="634">
        <v>51</v>
      </c>
      <c r="B1186" s="895" t="str">
        <f t="shared" ref="B1186:B1189" si="2652">B1111</f>
        <v>Participant Fees</v>
      </c>
      <c r="C1186" s="378">
        <f t="shared" ref="C1186:C1194" si="2653">+E1186+J1186+O1186+T1186+Y1186+AD1186+AI1186+AN1186+AS1186+AX1186+BC1186+BH1186</f>
        <v>0</v>
      </c>
      <c r="D1186" s="412">
        <f t="shared" ref="D1186:D1193" si="2654">D1111</f>
        <v>0</v>
      </c>
      <c r="E1186" s="570"/>
      <c r="F1186" s="391">
        <f>+F1111+E1186</f>
        <v>0</v>
      </c>
      <c r="G1186" s="387">
        <f t="shared" ref="G1186:G1190" si="2655">D1186-F1186</f>
        <v>0</v>
      </c>
      <c r="H1186" s="367" t="str">
        <f t="shared" ref="H1186:H1194" si="2656">IF(D1186=0,"    ",F1186/D1186)</f>
        <v xml:space="preserve">    </v>
      </c>
      <c r="I1186" s="851">
        <f t="shared" ref="I1186:I1193" si="2657">I1111</f>
        <v>0</v>
      </c>
      <c r="J1186" s="570"/>
      <c r="K1186" s="391">
        <f>+K1111+J1186</f>
        <v>0</v>
      </c>
      <c r="L1186" s="387">
        <f t="shared" ref="L1186:L1190" si="2658">I1186-K1186</f>
        <v>0</v>
      </c>
      <c r="M1186" s="367" t="str">
        <f t="shared" ref="M1186:M1194" si="2659">IF(I1186=0,"    ",K1186/I1186)</f>
        <v xml:space="preserve">    </v>
      </c>
      <c r="N1186" s="851">
        <f t="shared" ref="N1186:N1193" si="2660">N1111</f>
        <v>0</v>
      </c>
      <c r="O1186" s="570"/>
      <c r="P1186" s="391">
        <f>+P1111+O1186</f>
        <v>0</v>
      </c>
      <c r="Q1186" s="387">
        <f t="shared" ref="Q1186:Q1190" si="2661">N1186-P1186</f>
        <v>0</v>
      </c>
      <c r="R1186" s="367" t="str">
        <f t="shared" ref="R1186:R1194" si="2662">IF(N1186=0,"    ",P1186/N1186)</f>
        <v xml:space="preserve">    </v>
      </c>
      <c r="S1186" s="851">
        <f t="shared" ref="S1186:S1193" si="2663">S1111</f>
        <v>0</v>
      </c>
      <c r="T1186" s="570"/>
      <c r="U1186" s="391">
        <f>+U1111+T1186</f>
        <v>0</v>
      </c>
      <c r="V1186" s="387">
        <f t="shared" ref="V1186:V1190" si="2664">S1186-U1186</f>
        <v>0</v>
      </c>
      <c r="W1186" s="367" t="str">
        <f t="shared" ref="W1186:W1194" si="2665">IF(S1186=0,"    ",U1186/S1186)</f>
        <v xml:space="preserve">    </v>
      </c>
      <c r="X1186" s="851">
        <f t="shared" ref="X1186:X1193" si="2666">X1111</f>
        <v>0</v>
      </c>
      <c r="Y1186" s="570"/>
      <c r="Z1186" s="391">
        <f>+Z1111+Y1186</f>
        <v>0</v>
      </c>
      <c r="AA1186" s="387">
        <f t="shared" ref="AA1186:AA1190" si="2667">X1186-Z1186</f>
        <v>0</v>
      </c>
      <c r="AB1186" s="367" t="str">
        <f t="shared" ref="AB1186:AB1194" si="2668">IF(X1186=0,"    ",Z1186/X1186)</f>
        <v xml:space="preserve">    </v>
      </c>
      <c r="AC1186" s="851">
        <f t="shared" ref="AC1186:AC1193" si="2669">AC1111</f>
        <v>0</v>
      </c>
      <c r="AD1186" s="570"/>
      <c r="AE1186" s="391">
        <f>+AE1111+AD1186</f>
        <v>0</v>
      </c>
      <c r="AF1186" s="387">
        <f t="shared" ref="AF1186:AF1190" si="2670">AC1186-AE1186</f>
        <v>0</v>
      </c>
      <c r="AG1186" s="367" t="str">
        <f t="shared" ref="AG1186:AG1194" si="2671">IF(AC1186=0,"    ",AE1186/AC1186)</f>
        <v xml:space="preserve">    </v>
      </c>
      <c r="AH1186" s="851">
        <f t="shared" ref="AH1186:AH1193" si="2672">AH1111</f>
        <v>0</v>
      </c>
      <c r="AI1186" s="570"/>
      <c r="AJ1186" s="391">
        <f>+AJ1111+AI1186</f>
        <v>0</v>
      </c>
      <c r="AK1186" s="387">
        <f t="shared" ref="AK1186:AK1190" si="2673">AH1186-AJ1186</f>
        <v>0</v>
      </c>
      <c r="AL1186" s="367" t="str">
        <f t="shared" ref="AL1186:AL1194" si="2674">IF(AH1186=0,"    ",AJ1186/AH1186)</f>
        <v xml:space="preserve">    </v>
      </c>
      <c r="AM1186" s="851">
        <f t="shared" ref="AM1186:AM1193" si="2675">AM1111</f>
        <v>0</v>
      </c>
      <c r="AN1186" s="570"/>
      <c r="AO1186" s="391">
        <f>+AO1111+AN1186</f>
        <v>0</v>
      </c>
      <c r="AP1186" s="387">
        <f t="shared" ref="AP1186:AP1190" si="2676">AM1186-AO1186</f>
        <v>0</v>
      </c>
      <c r="AQ1186" s="367" t="str">
        <f t="shared" ref="AQ1186:AQ1194" si="2677">IF(AM1186=0,"    ",AO1186/AM1186)</f>
        <v xml:space="preserve">    </v>
      </c>
      <c r="AR1186" s="851">
        <f t="shared" ref="AR1186:AR1193" si="2678">AR1111</f>
        <v>0</v>
      </c>
      <c r="AS1186" s="570"/>
      <c r="AT1186" s="391">
        <f>+AT1111+AS1186</f>
        <v>0</v>
      </c>
      <c r="AU1186" s="387">
        <f t="shared" ref="AU1186:AU1190" si="2679">AR1186-AT1186</f>
        <v>0</v>
      </c>
      <c r="AV1186" s="367" t="str">
        <f t="shared" ref="AV1186:AV1194" si="2680">IF(AR1186=0,"    ",AT1186/AR1186)</f>
        <v xml:space="preserve">    </v>
      </c>
      <c r="AW1186" s="851">
        <f t="shared" ref="AW1186:AW1193" si="2681">AW1111</f>
        <v>0</v>
      </c>
      <c r="AX1186" s="570"/>
      <c r="AY1186" s="391">
        <f>+AY1111+AX1186</f>
        <v>0</v>
      </c>
      <c r="AZ1186" s="387">
        <f t="shared" ref="AZ1186:AZ1190" si="2682">AW1186-AY1186</f>
        <v>0</v>
      </c>
      <c r="BA1186" s="367" t="str">
        <f t="shared" ref="BA1186:BA1194" si="2683">IF(AW1186=0,"    ",AY1186/AW1186)</f>
        <v xml:space="preserve">    </v>
      </c>
      <c r="BB1186" s="851">
        <f t="shared" ref="BB1186:BB1193" si="2684">BB1111</f>
        <v>0</v>
      </c>
      <c r="BC1186" s="570"/>
      <c r="BD1186" s="391">
        <f>+BD1111+BC1186</f>
        <v>0</v>
      </c>
      <c r="BE1186" s="387">
        <f t="shared" ref="BE1186:BE1190" si="2685">BB1186-BD1186</f>
        <v>0</v>
      </c>
      <c r="BF1186" s="367" t="str">
        <f t="shared" ref="BF1186:BF1194" si="2686">IF(BB1186=0,"    ",BD1186/BB1186)</f>
        <v xml:space="preserve">    </v>
      </c>
      <c r="BG1186" s="851">
        <f t="shared" ref="BG1186:BG1193" si="2687">BG1111</f>
        <v>0</v>
      </c>
      <c r="BH1186" s="570"/>
      <c r="BI1186" s="391">
        <f>+BI1111+BH1186</f>
        <v>0</v>
      </c>
      <c r="BJ1186" s="387">
        <f t="shared" ref="BJ1186:BJ1190" si="2688">BG1186-BI1186</f>
        <v>0</v>
      </c>
      <c r="BK1186" s="367" t="str">
        <f t="shared" ref="BK1186:BK1194" si="2689">IF(BG1186=0,"    ",BI1186/BG1186)</f>
        <v xml:space="preserve">    </v>
      </c>
      <c r="BL1186" s="406"/>
      <c r="BM1186" s="383">
        <f t="shared" si="2576"/>
        <v>0</v>
      </c>
    </row>
    <row r="1187" spans="1:66" s="1" customFormat="1" ht="12.75">
      <c r="A1187" s="634">
        <v>52</v>
      </c>
      <c r="B1187" s="895" t="str">
        <f t="shared" si="2652"/>
        <v>Other Patient Insurance</v>
      </c>
      <c r="C1187" s="378">
        <f t="shared" si="2653"/>
        <v>0</v>
      </c>
      <c r="D1187" s="412">
        <f t="shared" si="2654"/>
        <v>0</v>
      </c>
      <c r="E1187" s="570"/>
      <c r="F1187" s="391">
        <f>+F1112+E1187</f>
        <v>0</v>
      </c>
      <c r="G1187" s="387">
        <f t="shared" si="2655"/>
        <v>0</v>
      </c>
      <c r="H1187" s="367" t="str">
        <f t="shared" si="2656"/>
        <v xml:space="preserve">    </v>
      </c>
      <c r="I1187" s="851">
        <f t="shared" si="2657"/>
        <v>0</v>
      </c>
      <c r="J1187" s="570"/>
      <c r="K1187" s="391">
        <f>+K1112+J1187</f>
        <v>0</v>
      </c>
      <c r="L1187" s="387">
        <f t="shared" si="2658"/>
        <v>0</v>
      </c>
      <c r="M1187" s="367" t="str">
        <f t="shared" si="2659"/>
        <v xml:space="preserve">    </v>
      </c>
      <c r="N1187" s="851">
        <f t="shared" si="2660"/>
        <v>0</v>
      </c>
      <c r="O1187" s="570"/>
      <c r="P1187" s="391">
        <f>+P1112+O1187</f>
        <v>0</v>
      </c>
      <c r="Q1187" s="387">
        <f t="shared" si="2661"/>
        <v>0</v>
      </c>
      <c r="R1187" s="367" t="str">
        <f t="shared" si="2662"/>
        <v xml:space="preserve">    </v>
      </c>
      <c r="S1187" s="851">
        <f t="shared" si="2663"/>
        <v>0</v>
      </c>
      <c r="T1187" s="570"/>
      <c r="U1187" s="391">
        <f>+U1112+T1187</f>
        <v>0</v>
      </c>
      <c r="V1187" s="387">
        <f t="shared" si="2664"/>
        <v>0</v>
      </c>
      <c r="W1187" s="367" t="str">
        <f t="shared" si="2665"/>
        <v xml:space="preserve">    </v>
      </c>
      <c r="X1187" s="851">
        <f t="shared" si="2666"/>
        <v>0</v>
      </c>
      <c r="Y1187" s="570"/>
      <c r="Z1187" s="391">
        <f>+Z1112+Y1187</f>
        <v>0</v>
      </c>
      <c r="AA1187" s="387">
        <f t="shared" si="2667"/>
        <v>0</v>
      </c>
      <c r="AB1187" s="367" t="str">
        <f t="shared" si="2668"/>
        <v xml:space="preserve">    </v>
      </c>
      <c r="AC1187" s="851">
        <f t="shared" si="2669"/>
        <v>0</v>
      </c>
      <c r="AD1187" s="570"/>
      <c r="AE1187" s="391">
        <f>+AE1112+AD1187</f>
        <v>0</v>
      </c>
      <c r="AF1187" s="387">
        <f t="shared" si="2670"/>
        <v>0</v>
      </c>
      <c r="AG1187" s="367" t="str">
        <f t="shared" si="2671"/>
        <v xml:space="preserve">    </v>
      </c>
      <c r="AH1187" s="851">
        <f t="shared" si="2672"/>
        <v>0</v>
      </c>
      <c r="AI1187" s="570"/>
      <c r="AJ1187" s="391">
        <f>+AJ1112+AI1187</f>
        <v>0</v>
      </c>
      <c r="AK1187" s="387">
        <f t="shared" si="2673"/>
        <v>0</v>
      </c>
      <c r="AL1187" s="367" t="str">
        <f t="shared" si="2674"/>
        <v xml:space="preserve">    </v>
      </c>
      <c r="AM1187" s="851">
        <f t="shared" si="2675"/>
        <v>0</v>
      </c>
      <c r="AN1187" s="570"/>
      <c r="AO1187" s="391">
        <f>+AO1112+AN1187</f>
        <v>0</v>
      </c>
      <c r="AP1187" s="387">
        <f t="shared" si="2676"/>
        <v>0</v>
      </c>
      <c r="AQ1187" s="367" t="str">
        <f t="shared" si="2677"/>
        <v xml:space="preserve">    </v>
      </c>
      <c r="AR1187" s="851">
        <f t="shared" si="2678"/>
        <v>0</v>
      </c>
      <c r="AS1187" s="570"/>
      <c r="AT1187" s="391">
        <f>+AT1112+AS1187</f>
        <v>0</v>
      </c>
      <c r="AU1187" s="387">
        <f t="shared" si="2679"/>
        <v>0</v>
      </c>
      <c r="AV1187" s="367" t="str">
        <f t="shared" si="2680"/>
        <v xml:space="preserve">    </v>
      </c>
      <c r="AW1187" s="851">
        <f t="shared" si="2681"/>
        <v>0</v>
      </c>
      <c r="AX1187" s="570"/>
      <c r="AY1187" s="391">
        <f>+AY1112+AX1187</f>
        <v>0</v>
      </c>
      <c r="AZ1187" s="387">
        <f t="shared" si="2682"/>
        <v>0</v>
      </c>
      <c r="BA1187" s="367" t="str">
        <f t="shared" si="2683"/>
        <v xml:space="preserve">    </v>
      </c>
      <c r="BB1187" s="851">
        <f t="shared" si="2684"/>
        <v>0</v>
      </c>
      <c r="BC1187" s="570"/>
      <c r="BD1187" s="391">
        <f>+BD1112+BC1187</f>
        <v>0</v>
      </c>
      <c r="BE1187" s="387">
        <f t="shared" si="2685"/>
        <v>0</v>
      </c>
      <c r="BF1187" s="367" t="str">
        <f t="shared" si="2686"/>
        <v xml:space="preserve">    </v>
      </c>
      <c r="BG1187" s="851">
        <f t="shared" si="2687"/>
        <v>0</v>
      </c>
      <c r="BH1187" s="570"/>
      <c r="BI1187" s="391">
        <f>+BI1112+BH1187</f>
        <v>0</v>
      </c>
      <c r="BJ1187" s="387">
        <f t="shared" si="2688"/>
        <v>0</v>
      </c>
      <c r="BK1187" s="367" t="str">
        <f t="shared" si="2689"/>
        <v xml:space="preserve">    </v>
      </c>
      <c r="BL1187" s="406"/>
      <c r="BM1187" s="383">
        <f t="shared" si="2576"/>
        <v>0</v>
      </c>
    </row>
    <row r="1188" spans="1:66" s="1" customFormat="1" ht="12.75">
      <c r="A1188" s="634">
        <v>53</v>
      </c>
      <c r="B1188" s="895" t="str">
        <f t="shared" si="2652"/>
        <v>Medicare</v>
      </c>
      <c r="C1188" s="378">
        <f t="shared" si="2653"/>
        <v>0</v>
      </c>
      <c r="D1188" s="412">
        <f t="shared" si="2654"/>
        <v>0</v>
      </c>
      <c r="E1188" s="570"/>
      <c r="F1188" s="391">
        <f>+F1113+E1188</f>
        <v>0</v>
      </c>
      <c r="G1188" s="387">
        <f t="shared" si="2655"/>
        <v>0</v>
      </c>
      <c r="H1188" s="367" t="str">
        <f t="shared" si="2656"/>
        <v xml:space="preserve">    </v>
      </c>
      <c r="I1188" s="851">
        <f t="shared" si="2657"/>
        <v>0</v>
      </c>
      <c r="J1188" s="570"/>
      <c r="K1188" s="391">
        <f>+K1113+J1188</f>
        <v>0</v>
      </c>
      <c r="L1188" s="387">
        <f t="shared" si="2658"/>
        <v>0</v>
      </c>
      <c r="M1188" s="367" t="str">
        <f t="shared" si="2659"/>
        <v xml:space="preserve">    </v>
      </c>
      <c r="N1188" s="851">
        <f t="shared" si="2660"/>
        <v>0</v>
      </c>
      <c r="O1188" s="570"/>
      <c r="P1188" s="391">
        <f>+P1113+O1188</f>
        <v>0</v>
      </c>
      <c r="Q1188" s="387">
        <f t="shared" si="2661"/>
        <v>0</v>
      </c>
      <c r="R1188" s="367" t="str">
        <f t="shared" si="2662"/>
        <v xml:space="preserve">    </v>
      </c>
      <c r="S1188" s="851">
        <f t="shared" si="2663"/>
        <v>0</v>
      </c>
      <c r="T1188" s="570"/>
      <c r="U1188" s="391">
        <f>+U1113+T1188</f>
        <v>0</v>
      </c>
      <c r="V1188" s="387">
        <f t="shared" si="2664"/>
        <v>0</v>
      </c>
      <c r="W1188" s="367" t="str">
        <f t="shared" si="2665"/>
        <v xml:space="preserve">    </v>
      </c>
      <c r="X1188" s="851">
        <f t="shared" si="2666"/>
        <v>0</v>
      </c>
      <c r="Y1188" s="570"/>
      <c r="Z1188" s="391">
        <f>+Z1113+Y1188</f>
        <v>0</v>
      </c>
      <c r="AA1188" s="387">
        <f t="shared" si="2667"/>
        <v>0</v>
      </c>
      <c r="AB1188" s="367" t="str">
        <f t="shared" si="2668"/>
        <v xml:space="preserve">    </v>
      </c>
      <c r="AC1188" s="851">
        <f t="shared" si="2669"/>
        <v>0</v>
      </c>
      <c r="AD1188" s="570"/>
      <c r="AE1188" s="391">
        <f>+AE1113+AD1188</f>
        <v>0</v>
      </c>
      <c r="AF1188" s="387">
        <f t="shared" si="2670"/>
        <v>0</v>
      </c>
      <c r="AG1188" s="367" t="str">
        <f t="shared" si="2671"/>
        <v xml:space="preserve">    </v>
      </c>
      <c r="AH1188" s="851">
        <f t="shared" si="2672"/>
        <v>0</v>
      </c>
      <c r="AI1188" s="570"/>
      <c r="AJ1188" s="391">
        <f>+AJ1113+AI1188</f>
        <v>0</v>
      </c>
      <c r="AK1188" s="387">
        <f t="shared" si="2673"/>
        <v>0</v>
      </c>
      <c r="AL1188" s="367" t="str">
        <f t="shared" si="2674"/>
        <v xml:space="preserve">    </v>
      </c>
      <c r="AM1188" s="851">
        <f t="shared" si="2675"/>
        <v>0</v>
      </c>
      <c r="AN1188" s="570"/>
      <c r="AO1188" s="391">
        <f>+AO1113+AN1188</f>
        <v>0</v>
      </c>
      <c r="AP1188" s="387">
        <f t="shared" si="2676"/>
        <v>0</v>
      </c>
      <c r="AQ1188" s="367" t="str">
        <f t="shared" si="2677"/>
        <v xml:space="preserve">    </v>
      </c>
      <c r="AR1188" s="851">
        <f t="shared" si="2678"/>
        <v>0</v>
      </c>
      <c r="AS1188" s="570"/>
      <c r="AT1188" s="391">
        <f>+AT1113+AS1188</f>
        <v>0</v>
      </c>
      <c r="AU1188" s="387">
        <f t="shared" si="2679"/>
        <v>0</v>
      </c>
      <c r="AV1188" s="367" t="str">
        <f t="shared" si="2680"/>
        <v xml:space="preserve">    </v>
      </c>
      <c r="AW1188" s="851">
        <f t="shared" si="2681"/>
        <v>0</v>
      </c>
      <c r="AX1188" s="570"/>
      <c r="AY1188" s="391">
        <f>+AY1113+AX1188</f>
        <v>0</v>
      </c>
      <c r="AZ1188" s="387">
        <f t="shared" si="2682"/>
        <v>0</v>
      </c>
      <c r="BA1188" s="367" t="str">
        <f t="shared" si="2683"/>
        <v xml:space="preserve">    </v>
      </c>
      <c r="BB1188" s="851">
        <f t="shared" si="2684"/>
        <v>0</v>
      </c>
      <c r="BC1188" s="570"/>
      <c r="BD1188" s="391">
        <f>+BD1113+BC1188</f>
        <v>0</v>
      </c>
      <c r="BE1188" s="387">
        <f t="shared" si="2685"/>
        <v>0</v>
      </c>
      <c r="BF1188" s="367" t="str">
        <f t="shared" si="2686"/>
        <v xml:space="preserve">    </v>
      </c>
      <c r="BG1188" s="851">
        <f t="shared" si="2687"/>
        <v>0</v>
      </c>
      <c r="BH1188" s="570"/>
      <c r="BI1188" s="391">
        <f>+BI1113+BH1188</f>
        <v>0</v>
      </c>
      <c r="BJ1188" s="387">
        <f t="shared" si="2688"/>
        <v>0</v>
      </c>
      <c r="BK1188" s="367" t="str">
        <f t="shared" si="2689"/>
        <v xml:space="preserve">    </v>
      </c>
      <c r="BL1188" s="406"/>
      <c r="BM1188" s="383">
        <f t="shared" si="2576"/>
        <v>0</v>
      </c>
    </row>
    <row r="1189" spans="1:66" s="1" customFormat="1" ht="12.75">
      <c r="A1189" s="634">
        <v>54</v>
      </c>
      <c r="B1189" s="895" t="str">
        <f t="shared" si="2652"/>
        <v xml:space="preserve">Other Revenues: </v>
      </c>
      <c r="C1189" s="378">
        <f t="shared" si="2653"/>
        <v>0</v>
      </c>
      <c r="D1189" s="412">
        <f t="shared" si="2654"/>
        <v>0</v>
      </c>
      <c r="E1189" s="570"/>
      <c r="F1189" s="391">
        <f>+F1114+E1189</f>
        <v>0</v>
      </c>
      <c r="G1189" s="387">
        <f t="shared" si="2655"/>
        <v>0</v>
      </c>
      <c r="H1189" s="367" t="str">
        <f t="shared" si="2656"/>
        <v xml:space="preserve">    </v>
      </c>
      <c r="I1189" s="851">
        <f t="shared" si="2657"/>
        <v>0</v>
      </c>
      <c r="J1189" s="570"/>
      <c r="K1189" s="391">
        <f>+K1114+J1189</f>
        <v>0</v>
      </c>
      <c r="L1189" s="387">
        <f t="shared" si="2658"/>
        <v>0</v>
      </c>
      <c r="M1189" s="367" t="str">
        <f t="shared" si="2659"/>
        <v xml:space="preserve">    </v>
      </c>
      <c r="N1189" s="851">
        <f t="shared" si="2660"/>
        <v>0</v>
      </c>
      <c r="O1189" s="570"/>
      <c r="P1189" s="391">
        <f>+P1114+O1189</f>
        <v>0</v>
      </c>
      <c r="Q1189" s="387">
        <f t="shared" si="2661"/>
        <v>0</v>
      </c>
      <c r="R1189" s="367" t="str">
        <f t="shared" si="2662"/>
        <v xml:space="preserve">    </v>
      </c>
      <c r="S1189" s="851">
        <f t="shared" si="2663"/>
        <v>0</v>
      </c>
      <c r="T1189" s="570"/>
      <c r="U1189" s="391">
        <f>+U1114+T1189</f>
        <v>0</v>
      </c>
      <c r="V1189" s="387">
        <f t="shared" si="2664"/>
        <v>0</v>
      </c>
      <c r="W1189" s="367" t="str">
        <f t="shared" si="2665"/>
        <v xml:space="preserve">    </v>
      </c>
      <c r="X1189" s="851">
        <f t="shared" si="2666"/>
        <v>0</v>
      </c>
      <c r="Y1189" s="570"/>
      <c r="Z1189" s="391">
        <f>+Z1114+Y1189</f>
        <v>0</v>
      </c>
      <c r="AA1189" s="387">
        <f t="shared" si="2667"/>
        <v>0</v>
      </c>
      <c r="AB1189" s="367" t="str">
        <f t="shared" si="2668"/>
        <v xml:space="preserve">    </v>
      </c>
      <c r="AC1189" s="851">
        <f t="shared" si="2669"/>
        <v>0</v>
      </c>
      <c r="AD1189" s="570"/>
      <c r="AE1189" s="391">
        <f>+AE1114+AD1189</f>
        <v>0</v>
      </c>
      <c r="AF1189" s="387">
        <f t="shared" si="2670"/>
        <v>0</v>
      </c>
      <c r="AG1189" s="367" t="str">
        <f t="shared" si="2671"/>
        <v xml:space="preserve">    </v>
      </c>
      <c r="AH1189" s="851">
        <f t="shared" si="2672"/>
        <v>0</v>
      </c>
      <c r="AI1189" s="570"/>
      <c r="AJ1189" s="391">
        <f>+AJ1114+AI1189</f>
        <v>0</v>
      </c>
      <c r="AK1189" s="387">
        <f t="shared" si="2673"/>
        <v>0</v>
      </c>
      <c r="AL1189" s="367" t="str">
        <f t="shared" si="2674"/>
        <v xml:space="preserve">    </v>
      </c>
      <c r="AM1189" s="851">
        <f t="shared" si="2675"/>
        <v>0</v>
      </c>
      <c r="AN1189" s="570"/>
      <c r="AO1189" s="391">
        <f>+AO1114+AN1189</f>
        <v>0</v>
      </c>
      <c r="AP1189" s="387">
        <f t="shared" si="2676"/>
        <v>0</v>
      </c>
      <c r="AQ1189" s="367" t="str">
        <f t="shared" si="2677"/>
        <v xml:space="preserve">    </v>
      </c>
      <c r="AR1189" s="851">
        <f t="shared" si="2678"/>
        <v>0</v>
      </c>
      <c r="AS1189" s="570"/>
      <c r="AT1189" s="391">
        <f>+AT1114+AS1189</f>
        <v>0</v>
      </c>
      <c r="AU1189" s="387">
        <f t="shared" si="2679"/>
        <v>0</v>
      </c>
      <c r="AV1189" s="367" t="str">
        <f t="shared" si="2680"/>
        <v xml:space="preserve">    </v>
      </c>
      <c r="AW1189" s="851">
        <f t="shared" si="2681"/>
        <v>0</v>
      </c>
      <c r="AX1189" s="570"/>
      <c r="AY1189" s="391">
        <f>+AY1114+AX1189</f>
        <v>0</v>
      </c>
      <c r="AZ1189" s="387">
        <f t="shared" si="2682"/>
        <v>0</v>
      </c>
      <c r="BA1189" s="367" t="str">
        <f t="shared" si="2683"/>
        <v xml:space="preserve">    </v>
      </c>
      <c r="BB1189" s="851">
        <f t="shared" si="2684"/>
        <v>0</v>
      </c>
      <c r="BC1189" s="570"/>
      <c r="BD1189" s="391">
        <f>+BD1114+BC1189</f>
        <v>0</v>
      </c>
      <c r="BE1189" s="387">
        <f t="shared" si="2685"/>
        <v>0</v>
      </c>
      <c r="BF1189" s="367" t="str">
        <f t="shared" si="2686"/>
        <v xml:space="preserve">    </v>
      </c>
      <c r="BG1189" s="851">
        <f t="shared" si="2687"/>
        <v>0</v>
      </c>
      <c r="BH1189" s="570"/>
      <c r="BI1189" s="391">
        <f>+BI1114+BH1189</f>
        <v>0</v>
      </c>
      <c r="BJ1189" s="387">
        <f t="shared" si="2688"/>
        <v>0</v>
      </c>
      <c r="BK1189" s="367" t="str">
        <f t="shared" si="2689"/>
        <v xml:space="preserve">    </v>
      </c>
      <c r="BL1189" s="406"/>
      <c r="BM1189" s="383">
        <f t="shared" si="2576"/>
        <v>0</v>
      </c>
    </row>
    <row r="1190" spans="1:66" customFormat="1" ht="12.75">
      <c r="A1190" s="634">
        <v>55</v>
      </c>
      <c r="B1190" s="846" t="str">
        <f>B1115</f>
        <v>TOTAL CONTRACT REVENUES</v>
      </c>
      <c r="C1190" s="877">
        <f t="shared" si="2653"/>
        <v>0</v>
      </c>
      <c r="D1190" s="845">
        <f t="shared" ref="D1190" si="2690">SUM(D1186:D1189)</f>
        <v>0</v>
      </c>
      <c r="E1190" s="845">
        <f>SUM(E1186:E1189)</f>
        <v>0</v>
      </c>
      <c r="F1190" s="873">
        <f t="shared" ref="F1190" si="2691">SUM(F1186:F1189)</f>
        <v>0</v>
      </c>
      <c r="G1190" s="873">
        <f t="shared" si="2655"/>
        <v>0</v>
      </c>
      <c r="H1190" s="874" t="str">
        <f t="shared" si="2656"/>
        <v xml:space="preserve">    </v>
      </c>
      <c r="I1190" s="845">
        <f t="shared" ref="I1190" si="2692">SUM(I1186:I1189)</f>
        <v>0</v>
      </c>
      <c r="J1190" s="845">
        <f>SUM(J1186:J1189)</f>
        <v>0</v>
      </c>
      <c r="K1190" s="876">
        <f t="shared" ref="K1190" si="2693">SUM(K1186:K1189)</f>
        <v>0</v>
      </c>
      <c r="L1190" s="876">
        <f t="shared" si="2658"/>
        <v>0</v>
      </c>
      <c r="M1190" s="874" t="str">
        <f t="shared" si="2659"/>
        <v xml:space="preserve">    </v>
      </c>
      <c r="N1190" s="845">
        <f t="shared" ref="N1190" si="2694">SUM(N1186:N1189)</f>
        <v>0</v>
      </c>
      <c r="O1190" s="845">
        <f>SUM(O1186:O1189)</f>
        <v>0</v>
      </c>
      <c r="P1190" s="876">
        <f t="shared" ref="P1190" si="2695">SUM(P1186:P1189)</f>
        <v>0</v>
      </c>
      <c r="Q1190" s="876">
        <f t="shared" si="2661"/>
        <v>0</v>
      </c>
      <c r="R1190" s="874" t="str">
        <f t="shared" si="2662"/>
        <v xml:space="preserve">    </v>
      </c>
      <c r="S1190" s="845">
        <f t="shared" ref="S1190" si="2696">SUM(S1186:S1189)</f>
        <v>0</v>
      </c>
      <c r="T1190" s="845">
        <f>SUM(T1186:T1189)</f>
        <v>0</v>
      </c>
      <c r="U1190" s="876">
        <f t="shared" ref="U1190" si="2697">SUM(U1186:U1189)</f>
        <v>0</v>
      </c>
      <c r="V1190" s="876">
        <f t="shared" si="2664"/>
        <v>0</v>
      </c>
      <c r="W1190" s="874" t="str">
        <f t="shared" si="2665"/>
        <v xml:space="preserve">    </v>
      </c>
      <c r="X1190" s="845">
        <f t="shared" ref="X1190" si="2698">SUM(X1186:X1189)</f>
        <v>0</v>
      </c>
      <c r="Y1190" s="845">
        <f>SUM(Y1186:Y1189)</f>
        <v>0</v>
      </c>
      <c r="Z1190" s="876">
        <f t="shared" ref="Z1190" si="2699">SUM(Z1186:Z1189)</f>
        <v>0</v>
      </c>
      <c r="AA1190" s="876">
        <f t="shared" si="2667"/>
        <v>0</v>
      </c>
      <c r="AB1190" s="874" t="str">
        <f t="shared" si="2668"/>
        <v xml:space="preserve">    </v>
      </c>
      <c r="AC1190" s="845">
        <f t="shared" ref="AC1190" si="2700">SUM(AC1186:AC1189)</f>
        <v>0</v>
      </c>
      <c r="AD1190" s="845">
        <f>SUM(AD1186:AD1189)</f>
        <v>0</v>
      </c>
      <c r="AE1190" s="876">
        <f t="shared" ref="AE1190" si="2701">SUM(AE1186:AE1189)</f>
        <v>0</v>
      </c>
      <c r="AF1190" s="876">
        <f t="shared" si="2670"/>
        <v>0</v>
      </c>
      <c r="AG1190" s="874" t="str">
        <f t="shared" si="2671"/>
        <v xml:space="preserve">    </v>
      </c>
      <c r="AH1190" s="845">
        <f t="shared" ref="AH1190" si="2702">SUM(AH1186:AH1189)</f>
        <v>0</v>
      </c>
      <c r="AI1190" s="845">
        <f>SUM(AI1186:AI1189)</f>
        <v>0</v>
      </c>
      <c r="AJ1190" s="876">
        <f t="shared" ref="AJ1190" si="2703">SUM(AJ1186:AJ1189)</f>
        <v>0</v>
      </c>
      <c r="AK1190" s="876">
        <f t="shared" si="2673"/>
        <v>0</v>
      </c>
      <c r="AL1190" s="874" t="str">
        <f t="shared" si="2674"/>
        <v xml:space="preserve">    </v>
      </c>
      <c r="AM1190" s="845">
        <f t="shared" ref="AM1190" si="2704">SUM(AM1186:AM1189)</f>
        <v>0</v>
      </c>
      <c r="AN1190" s="845">
        <f>SUM(AN1186:AN1189)</f>
        <v>0</v>
      </c>
      <c r="AO1190" s="876">
        <f t="shared" ref="AO1190" si="2705">SUM(AO1186:AO1189)</f>
        <v>0</v>
      </c>
      <c r="AP1190" s="876">
        <f t="shared" si="2676"/>
        <v>0</v>
      </c>
      <c r="AQ1190" s="874" t="str">
        <f t="shared" si="2677"/>
        <v xml:space="preserve">    </v>
      </c>
      <c r="AR1190" s="845">
        <f t="shared" ref="AR1190" si="2706">SUM(AR1186:AR1189)</f>
        <v>0</v>
      </c>
      <c r="AS1190" s="845">
        <f>SUM(AS1186:AS1189)</f>
        <v>0</v>
      </c>
      <c r="AT1190" s="876">
        <f t="shared" ref="AT1190" si="2707">SUM(AT1186:AT1189)</f>
        <v>0</v>
      </c>
      <c r="AU1190" s="876">
        <f t="shared" si="2679"/>
        <v>0</v>
      </c>
      <c r="AV1190" s="874" t="str">
        <f t="shared" si="2680"/>
        <v xml:space="preserve">    </v>
      </c>
      <c r="AW1190" s="845">
        <f t="shared" ref="AW1190" si="2708">SUM(AW1186:AW1189)</f>
        <v>0</v>
      </c>
      <c r="AX1190" s="845">
        <f>SUM(AX1186:AX1189)</f>
        <v>0</v>
      </c>
      <c r="AY1190" s="876">
        <f t="shared" ref="AY1190" si="2709">SUM(AY1186:AY1189)</f>
        <v>0</v>
      </c>
      <c r="AZ1190" s="876">
        <f t="shared" si="2682"/>
        <v>0</v>
      </c>
      <c r="BA1190" s="874" t="str">
        <f t="shared" si="2683"/>
        <v xml:space="preserve">    </v>
      </c>
      <c r="BB1190" s="845">
        <f t="shared" ref="BB1190" si="2710">SUM(BB1186:BB1189)</f>
        <v>0</v>
      </c>
      <c r="BC1190" s="845">
        <f>SUM(BC1186:BC1189)</f>
        <v>0</v>
      </c>
      <c r="BD1190" s="876">
        <f t="shared" ref="BD1190" si="2711">SUM(BD1186:BD1189)</f>
        <v>0</v>
      </c>
      <c r="BE1190" s="876">
        <f t="shared" si="2685"/>
        <v>0</v>
      </c>
      <c r="BF1190" s="874" t="str">
        <f t="shared" si="2686"/>
        <v xml:space="preserve">    </v>
      </c>
      <c r="BG1190" s="845">
        <f t="shared" ref="BG1190" si="2712">SUM(BG1186:BG1189)</f>
        <v>0</v>
      </c>
      <c r="BH1190" s="845">
        <f>SUM(BH1186:BH1189)</f>
        <v>0</v>
      </c>
      <c r="BI1190" s="876">
        <f t="shared" ref="BI1190" si="2713">SUM(BI1186:BI1189)</f>
        <v>0</v>
      </c>
      <c r="BJ1190" s="876">
        <f t="shared" si="2688"/>
        <v>0</v>
      </c>
      <c r="BK1190" s="874" t="str">
        <f t="shared" si="2689"/>
        <v xml:space="preserve">    </v>
      </c>
      <c r="BL1190" s="5"/>
      <c r="BM1190" s="383">
        <f t="shared" si="2576"/>
        <v>0</v>
      </c>
    </row>
    <row r="1191" spans="1:66" customFormat="1" ht="12.75">
      <c r="A1191" s="650">
        <v>56</v>
      </c>
      <c r="B1191" s="883" t="str">
        <f>B1116</f>
        <v>Net Expense Prior to Adjustments</v>
      </c>
      <c r="C1191" s="871">
        <f t="shared" si="2653"/>
        <v>0</v>
      </c>
      <c r="D1191" s="886">
        <f>+D1184-D1190</f>
        <v>0</v>
      </c>
      <c r="E1191" s="886">
        <f>+E1184-E1190</f>
        <v>0</v>
      </c>
      <c r="F1191" s="887">
        <f>+F1184-F1190</f>
        <v>0</v>
      </c>
      <c r="G1191" s="887">
        <f>+G1184-G1190</f>
        <v>0</v>
      </c>
      <c r="H1191" s="874" t="str">
        <f t="shared" si="2656"/>
        <v xml:space="preserve">    </v>
      </c>
      <c r="I1191" s="892">
        <f t="shared" si="2657"/>
        <v>0</v>
      </c>
      <c r="J1191" s="886">
        <f>+J1184-J1190</f>
        <v>0</v>
      </c>
      <c r="K1191" s="889">
        <f>+K1184-K1190</f>
        <v>0</v>
      </c>
      <c r="L1191" s="889">
        <f>+L1184-L1190</f>
        <v>0</v>
      </c>
      <c r="M1191" s="874" t="str">
        <f t="shared" si="2659"/>
        <v xml:space="preserve">    </v>
      </c>
      <c r="N1191" s="892">
        <f t="shared" si="2660"/>
        <v>0</v>
      </c>
      <c r="O1191" s="886">
        <f>+O1184-O1190</f>
        <v>0</v>
      </c>
      <c r="P1191" s="889">
        <f>+P1184-P1190</f>
        <v>0</v>
      </c>
      <c r="Q1191" s="889">
        <f>+Q1184-Q1190</f>
        <v>0</v>
      </c>
      <c r="R1191" s="874" t="str">
        <f t="shared" si="2662"/>
        <v xml:space="preserve">    </v>
      </c>
      <c r="S1191" s="892">
        <f t="shared" si="2663"/>
        <v>0</v>
      </c>
      <c r="T1191" s="886">
        <f>+T1184-T1190</f>
        <v>0</v>
      </c>
      <c r="U1191" s="889">
        <f>+U1184-U1190</f>
        <v>0</v>
      </c>
      <c r="V1191" s="889">
        <f>+V1184-V1190</f>
        <v>0</v>
      </c>
      <c r="W1191" s="874" t="str">
        <f t="shared" si="2665"/>
        <v xml:space="preserve">    </v>
      </c>
      <c r="X1191" s="892">
        <f t="shared" si="2666"/>
        <v>0</v>
      </c>
      <c r="Y1191" s="886">
        <f>+Y1184-Y1190</f>
        <v>0</v>
      </c>
      <c r="Z1191" s="889">
        <f>+Z1184-Z1190</f>
        <v>0</v>
      </c>
      <c r="AA1191" s="889">
        <f>+AA1184-AA1190</f>
        <v>0</v>
      </c>
      <c r="AB1191" s="874" t="str">
        <f t="shared" si="2668"/>
        <v xml:space="preserve">    </v>
      </c>
      <c r="AC1191" s="892">
        <f t="shared" si="2669"/>
        <v>0</v>
      </c>
      <c r="AD1191" s="886">
        <f>+AD1184-AD1190</f>
        <v>0</v>
      </c>
      <c r="AE1191" s="889">
        <f>+AE1184-AE1190</f>
        <v>0</v>
      </c>
      <c r="AF1191" s="889">
        <f>+AF1184-AF1190</f>
        <v>0</v>
      </c>
      <c r="AG1191" s="874" t="str">
        <f t="shared" si="2671"/>
        <v xml:space="preserve">    </v>
      </c>
      <c r="AH1191" s="892">
        <f t="shared" si="2672"/>
        <v>0</v>
      </c>
      <c r="AI1191" s="886">
        <f>+AI1184-AI1190</f>
        <v>0</v>
      </c>
      <c r="AJ1191" s="889">
        <f>+AJ1184-AJ1190</f>
        <v>0</v>
      </c>
      <c r="AK1191" s="889">
        <f>+AK1184-AK1190</f>
        <v>0</v>
      </c>
      <c r="AL1191" s="874" t="str">
        <f t="shared" si="2674"/>
        <v xml:space="preserve">    </v>
      </c>
      <c r="AM1191" s="892">
        <f t="shared" si="2675"/>
        <v>0</v>
      </c>
      <c r="AN1191" s="886">
        <f>+AN1184-AN1190</f>
        <v>0</v>
      </c>
      <c r="AO1191" s="889">
        <f>+AO1184-AO1190</f>
        <v>0</v>
      </c>
      <c r="AP1191" s="889">
        <f>+AP1184-AP1190</f>
        <v>0</v>
      </c>
      <c r="AQ1191" s="874" t="str">
        <f t="shared" si="2677"/>
        <v xml:space="preserve">    </v>
      </c>
      <c r="AR1191" s="892">
        <f t="shared" si="2678"/>
        <v>0</v>
      </c>
      <c r="AS1191" s="886">
        <f>+AS1184-AS1190</f>
        <v>0</v>
      </c>
      <c r="AT1191" s="889">
        <f>+AT1184-AT1190</f>
        <v>0</v>
      </c>
      <c r="AU1191" s="889">
        <f>+AU1184-AU1190</f>
        <v>0</v>
      </c>
      <c r="AV1191" s="874" t="str">
        <f t="shared" si="2680"/>
        <v xml:space="preserve">    </v>
      </c>
      <c r="AW1191" s="892">
        <f t="shared" si="2681"/>
        <v>0</v>
      </c>
      <c r="AX1191" s="886">
        <f>+AX1184-AX1190</f>
        <v>0</v>
      </c>
      <c r="AY1191" s="889">
        <f>+AY1184-AY1190</f>
        <v>0</v>
      </c>
      <c r="AZ1191" s="889">
        <f>+AZ1184-AZ1190</f>
        <v>0</v>
      </c>
      <c r="BA1191" s="874" t="str">
        <f t="shared" si="2683"/>
        <v xml:space="preserve">    </v>
      </c>
      <c r="BB1191" s="892">
        <f t="shared" si="2684"/>
        <v>0</v>
      </c>
      <c r="BC1191" s="886">
        <f>+BC1184-BC1190</f>
        <v>0</v>
      </c>
      <c r="BD1191" s="889">
        <f>+BD1184-BD1190</f>
        <v>0</v>
      </c>
      <c r="BE1191" s="889">
        <f>+BE1184-BE1190</f>
        <v>0</v>
      </c>
      <c r="BF1191" s="874" t="str">
        <f t="shared" si="2686"/>
        <v xml:space="preserve">    </v>
      </c>
      <c r="BG1191" s="892">
        <f t="shared" si="2687"/>
        <v>0</v>
      </c>
      <c r="BH1191" s="886">
        <f>+BH1184-BH1190</f>
        <v>0</v>
      </c>
      <c r="BI1191" s="889">
        <f>+BI1184-BI1190</f>
        <v>0</v>
      </c>
      <c r="BJ1191" s="889">
        <f>+BJ1184-BJ1190</f>
        <v>0</v>
      </c>
      <c r="BK1191" s="874" t="str">
        <f t="shared" si="2689"/>
        <v xml:space="preserve">    </v>
      </c>
      <c r="BL1191" s="5"/>
      <c r="BM1191" s="383">
        <f t="shared" si="2576"/>
        <v>0</v>
      </c>
    </row>
    <row r="1192" spans="1:66" s="1" customFormat="1" ht="12.75">
      <c r="A1192" s="650">
        <v>57</v>
      </c>
      <c r="B1192" s="651" t="str">
        <f>B1117</f>
        <v>Disallowance (enter as negative)</v>
      </c>
      <c r="C1192" s="558">
        <f t="shared" si="2653"/>
        <v>0</v>
      </c>
      <c r="D1192" s="1031">
        <f t="shared" si="2654"/>
        <v>0</v>
      </c>
      <c r="E1192" s="570"/>
      <c r="F1192" s="391">
        <f>+F1117+E1192</f>
        <v>0</v>
      </c>
      <c r="G1192" s="387">
        <f t="shared" ref="G1192:G1193" si="2714">D1192-F1192</f>
        <v>0</v>
      </c>
      <c r="H1192" s="367" t="str">
        <f t="shared" si="2656"/>
        <v xml:space="preserve">    </v>
      </c>
      <c r="I1192" s="853">
        <f t="shared" si="2657"/>
        <v>0</v>
      </c>
      <c r="J1192" s="570"/>
      <c r="K1192" s="391">
        <f>+K1117+J1192</f>
        <v>0</v>
      </c>
      <c r="L1192" s="387">
        <f t="shared" ref="L1192:L1193" si="2715">I1192-K1192</f>
        <v>0</v>
      </c>
      <c r="M1192" s="367" t="str">
        <f t="shared" si="2659"/>
        <v xml:space="preserve">    </v>
      </c>
      <c r="N1192" s="853">
        <f t="shared" si="2660"/>
        <v>0</v>
      </c>
      <c r="O1192" s="570"/>
      <c r="P1192" s="407">
        <f>+P1117+O1192</f>
        <v>0</v>
      </c>
      <c r="Q1192" s="387">
        <f t="shared" ref="Q1192:Q1193" si="2716">N1192-P1192</f>
        <v>0</v>
      </c>
      <c r="R1192" s="367" t="str">
        <f t="shared" si="2662"/>
        <v xml:space="preserve">    </v>
      </c>
      <c r="S1192" s="853">
        <f t="shared" si="2663"/>
        <v>0</v>
      </c>
      <c r="T1192" s="570"/>
      <c r="U1192" s="407">
        <f>+U1117+T1192</f>
        <v>0</v>
      </c>
      <c r="V1192" s="387">
        <f t="shared" ref="V1192:V1193" si="2717">S1192-U1192</f>
        <v>0</v>
      </c>
      <c r="W1192" s="367" t="str">
        <f t="shared" si="2665"/>
        <v xml:space="preserve">    </v>
      </c>
      <c r="X1192" s="853">
        <f t="shared" si="2666"/>
        <v>0</v>
      </c>
      <c r="Y1192" s="570"/>
      <c r="Z1192" s="407">
        <f>+Z1117+Y1192</f>
        <v>0</v>
      </c>
      <c r="AA1192" s="387">
        <f t="shared" ref="AA1192:AA1193" si="2718">X1192-Z1192</f>
        <v>0</v>
      </c>
      <c r="AB1192" s="367" t="str">
        <f t="shared" si="2668"/>
        <v xml:space="preserve">    </v>
      </c>
      <c r="AC1192" s="853">
        <f t="shared" si="2669"/>
        <v>0</v>
      </c>
      <c r="AD1192" s="570"/>
      <c r="AE1192" s="407">
        <f>+AE1117+AD1192</f>
        <v>0</v>
      </c>
      <c r="AF1192" s="387">
        <f t="shared" ref="AF1192:AF1193" si="2719">AC1192-AE1192</f>
        <v>0</v>
      </c>
      <c r="AG1192" s="367" t="str">
        <f t="shared" si="2671"/>
        <v xml:space="preserve">    </v>
      </c>
      <c r="AH1192" s="853">
        <f t="shared" si="2672"/>
        <v>0</v>
      </c>
      <c r="AI1192" s="570"/>
      <c r="AJ1192" s="391">
        <f>+AJ1117+AI1192</f>
        <v>0</v>
      </c>
      <c r="AK1192" s="387">
        <f t="shared" ref="AK1192:AK1193" si="2720">AH1192-AJ1192</f>
        <v>0</v>
      </c>
      <c r="AL1192" s="367" t="str">
        <f t="shared" si="2674"/>
        <v xml:space="preserve">    </v>
      </c>
      <c r="AM1192" s="853">
        <f t="shared" si="2675"/>
        <v>0</v>
      </c>
      <c r="AN1192" s="570"/>
      <c r="AO1192" s="407">
        <f>+AO1117+AN1192</f>
        <v>0</v>
      </c>
      <c r="AP1192" s="387">
        <f t="shared" ref="AP1192:AP1193" si="2721">AM1192-AO1192</f>
        <v>0</v>
      </c>
      <c r="AQ1192" s="367" t="str">
        <f t="shared" si="2677"/>
        <v xml:space="preserve">    </v>
      </c>
      <c r="AR1192" s="853">
        <f t="shared" si="2678"/>
        <v>0</v>
      </c>
      <c r="AS1192" s="570"/>
      <c r="AT1192" s="407">
        <f>+AT1117+AS1192</f>
        <v>0</v>
      </c>
      <c r="AU1192" s="387">
        <f t="shared" ref="AU1192:AU1193" si="2722">AR1192-AT1192</f>
        <v>0</v>
      </c>
      <c r="AV1192" s="367" t="str">
        <f t="shared" si="2680"/>
        <v xml:space="preserve">    </v>
      </c>
      <c r="AW1192" s="853">
        <f t="shared" si="2681"/>
        <v>0</v>
      </c>
      <c r="AX1192" s="570"/>
      <c r="AY1192" s="407">
        <f>+AY1117+AX1192</f>
        <v>0</v>
      </c>
      <c r="AZ1192" s="387">
        <f t="shared" ref="AZ1192:AZ1193" si="2723">AW1192-AY1192</f>
        <v>0</v>
      </c>
      <c r="BA1192" s="367" t="str">
        <f t="shared" si="2683"/>
        <v xml:space="preserve">    </v>
      </c>
      <c r="BB1192" s="853">
        <f t="shared" si="2684"/>
        <v>0</v>
      </c>
      <c r="BC1192" s="570"/>
      <c r="BD1192" s="407">
        <f>+BD1117+BC1192</f>
        <v>0</v>
      </c>
      <c r="BE1192" s="387">
        <f t="shared" ref="BE1192:BE1193" si="2724">BB1192-BD1192</f>
        <v>0</v>
      </c>
      <c r="BF1192" s="367" t="str">
        <f t="shared" si="2686"/>
        <v xml:space="preserve">    </v>
      </c>
      <c r="BG1192" s="853">
        <f t="shared" si="2687"/>
        <v>0</v>
      </c>
      <c r="BH1192" s="570"/>
      <c r="BI1192" s="407">
        <f>+BI1117+BH1192</f>
        <v>0</v>
      </c>
      <c r="BJ1192" s="387">
        <f t="shared" ref="BJ1192:BJ1193" si="2725">BG1192-BI1192</f>
        <v>0</v>
      </c>
      <c r="BK1192" s="367" t="str">
        <f t="shared" si="2689"/>
        <v xml:space="preserve">    </v>
      </c>
      <c r="BL1192" s="406"/>
      <c r="BM1192" s="383">
        <f t="shared" si="2576"/>
        <v>0</v>
      </c>
    </row>
    <row r="1193" spans="1:66" s="1" customFormat="1" ht="12.75">
      <c r="A1193" s="650">
        <v>58</v>
      </c>
      <c r="B1193" s="651" t="str">
        <f>B1118</f>
        <v>Adj. Due to Rate Cap (enter as neg)  SUD only</v>
      </c>
      <c r="C1193" s="558">
        <f t="shared" si="2653"/>
        <v>0</v>
      </c>
      <c r="D1193" s="1032">
        <f t="shared" si="2654"/>
        <v>0</v>
      </c>
      <c r="E1193" s="570"/>
      <c r="F1193" s="385">
        <f>+F1118+E1193</f>
        <v>0</v>
      </c>
      <c r="G1193" s="387">
        <f t="shared" si="2714"/>
        <v>0</v>
      </c>
      <c r="H1193" s="367" t="str">
        <f t="shared" si="2656"/>
        <v xml:space="preserve">    </v>
      </c>
      <c r="I1193" s="854">
        <f t="shared" si="2657"/>
        <v>0</v>
      </c>
      <c r="J1193" s="570"/>
      <c r="K1193" s="385">
        <f>+K1118+J1193</f>
        <v>0</v>
      </c>
      <c r="L1193" s="387">
        <f t="shared" si="2715"/>
        <v>0</v>
      </c>
      <c r="M1193" s="367" t="str">
        <f t="shared" si="2659"/>
        <v xml:space="preserve">    </v>
      </c>
      <c r="N1193" s="854">
        <f t="shared" si="2660"/>
        <v>0</v>
      </c>
      <c r="O1193" s="570"/>
      <c r="P1193" s="385">
        <f>+P1118+O1193</f>
        <v>0</v>
      </c>
      <c r="Q1193" s="387">
        <f t="shared" si="2716"/>
        <v>0</v>
      </c>
      <c r="R1193" s="367" t="str">
        <f t="shared" si="2662"/>
        <v xml:space="preserve">    </v>
      </c>
      <c r="S1193" s="854">
        <f t="shared" si="2663"/>
        <v>0</v>
      </c>
      <c r="T1193" s="570"/>
      <c r="U1193" s="385">
        <f>+U1118+T1193</f>
        <v>0</v>
      </c>
      <c r="V1193" s="387">
        <f t="shared" si="2717"/>
        <v>0</v>
      </c>
      <c r="W1193" s="367" t="str">
        <f t="shared" si="2665"/>
        <v xml:space="preserve">    </v>
      </c>
      <c r="X1193" s="854">
        <f t="shared" si="2666"/>
        <v>0</v>
      </c>
      <c r="Y1193" s="570"/>
      <c r="Z1193" s="385">
        <f>+Z1118+Y1193</f>
        <v>0</v>
      </c>
      <c r="AA1193" s="387">
        <f t="shared" si="2718"/>
        <v>0</v>
      </c>
      <c r="AB1193" s="367" t="str">
        <f t="shared" si="2668"/>
        <v xml:space="preserve">    </v>
      </c>
      <c r="AC1193" s="854">
        <f t="shared" si="2669"/>
        <v>0</v>
      </c>
      <c r="AD1193" s="570"/>
      <c r="AE1193" s="385">
        <f>+AE1118+AD1193</f>
        <v>0</v>
      </c>
      <c r="AF1193" s="387">
        <f t="shared" si="2719"/>
        <v>0</v>
      </c>
      <c r="AG1193" s="367" t="str">
        <f t="shared" si="2671"/>
        <v xml:space="preserve">    </v>
      </c>
      <c r="AH1193" s="854">
        <f t="shared" si="2672"/>
        <v>0</v>
      </c>
      <c r="AI1193" s="570"/>
      <c r="AJ1193" s="385">
        <f>+AJ1118+AI1193</f>
        <v>0</v>
      </c>
      <c r="AK1193" s="387">
        <f t="shared" si="2720"/>
        <v>0</v>
      </c>
      <c r="AL1193" s="367" t="str">
        <f t="shared" si="2674"/>
        <v xml:space="preserve">    </v>
      </c>
      <c r="AM1193" s="854">
        <f t="shared" si="2675"/>
        <v>0</v>
      </c>
      <c r="AN1193" s="570"/>
      <c r="AO1193" s="385">
        <f>+AO1118+AN1193</f>
        <v>0</v>
      </c>
      <c r="AP1193" s="387">
        <f t="shared" si="2721"/>
        <v>0</v>
      </c>
      <c r="AQ1193" s="367" t="str">
        <f t="shared" si="2677"/>
        <v xml:space="preserve">    </v>
      </c>
      <c r="AR1193" s="854">
        <f t="shared" si="2678"/>
        <v>0</v>
      </c>
      <c r="AS1193" s="570"/>
      <c r="AT1193" s="385">
        <f>+AT1118+AS1193</f>
        <v>0</v>
      </c>
      <c r="AU1193" s="387">
        <f t="shared" si="2722"/>
        <v>0</v>
      </c>
      <c r="AV1193" s="367" t="str">
        <f t="shared" si="2680"/>
        <v xml:space="preserve">    </v>
      </c>
      <c r="AW1193" s="854">
        <f t="shared" si="2681"/>
        <v>0</v>
      </c>
      <c r="AX1193" s="570"/>
      <c r="AY1193" s="385">
        <f>+AY1118+AX1193</f>
        <v>0</v>
      </c>
      <c r="AZ1193" s="387">
        <f t="shared" si="2723"/>
        <v>0</v>
      </c>
      <c r="BA1193" s="367" t="str">
        <f t="shared" si="2683"/>
        <v xml:space="preserve">    </v>
      </c>
      <c r="BB1193" s="854">
        <f t="shared" si="2684"/>
        <v>0</v>
      </c>
      <c r="BC1193" s="570"/>
      <c r="BD1193" s="385">
        <f>+BD1118+BC1193</f>
        <v>0</v>
      </c>
      <c r="BE1193" s="387">
        <f t="shared" si="2724"/>
        <v>0</v>
      </c>
      <c r="BF1193" s="367" t="str">
        <f t="shared" si="2686"/>
        <v xml:space="preserve">    </v>
      </c>
      <c r="BG1193" s="854">
        <f t="shared" si="2687"/>
        <v>0</v>
      </c>
      <c r="BH1193" s="570"/>
      <c r="BI1193" s="385">
        <f>+BI1118+BH1193</f>
        <v>0</v>
      </c>
      <c r="BJ1193" s="387">
        <f t="shared" si="2725"/>
        <v>0</v>
      </c>
      <c r="BK1193" s="367" t="str">
        <f t="shared" si="2689"/>
        <v xml:space="preserve">    </v>
      </c>
      <c r="BL1193" s="406"/>
      <c r="BM1193" s="383">
        <f t="shared" si="2576"/>
        <v>0</v>
      </c>
    </row>
    <row r="1194" spans="1:66" s="18" customFormat="1" ht="13.5" thickBot="1">
      <c r="A1194" s="656">
        <v>59</v>
      </c>
      <c r="B1194" s="855" t="str">
        <f>B1119</f>
        <v>NET INVOICE AMOUNT</v>
      </c>
      <c r="C1194" s="856">
        <f t="shared" si="2653"/>
        <v>0</v>
      </c>
      <c r="D1194" s="848">
        <f>+D1191+D1192+D1193</f>
        <v>0</v>
      </c>
      <c r="E1194" s="848">
        <f>+E1191+E1192+E1193</f>
        <v>0</v>
      </c>
      <c r="F1194" s="868">
        <f>+F1191+F1192+F1193</f>
        <v>0</v>
      </c>
      <c r="G1194" s="868">
        <f>+G1191+G1192+G1193</f>
        <v>0</v>
      </c>
      <c r="H1194" s="857" t="str">
        <f t="shared" si="2656"/>
        <v xml:space="preserve">    </v>
      </c>
      <c r="I1194" s="848">
        <f>+I1191+I1192+I1193</f>
        <v>0</v>
      </c>
      <c r="J1194" s="848">
        <f>+J1191+J1192+J1193</f>
        <v>0</v>
      </c>
      <c r="K1194" s="870">
        <f>+K1191+K1192+K1193</f>
        <v>0</v>
      </c>
      <c r="L1194" s="870">
        <f>+L1191+L1192+L1193</f>
        <v>0</v>
      </c>
      <c r="M1194" s="857" t="str">
        <f t="shared" si="2659"/>
        <v xml:space="preserve">    </v>
      </c>
      <c r="N1194" s="848">
        <f>+N1191+N1192+N1193</f>
        <v>0</v>
      </c>
      <c r="O1194" s="848">
        <f>+O1191+O1192+O1193</f>
        <v>0</v>
      </c>
      <c r="P1194" s="870">
        <f>+P1191+P1192+P1193</f>
        <v>0</v>
      </c>
      <c r="Q1194" s="870">
        <f>+Q1191+Q1192+Q1193</f>
        <v>0</v>
      </c>
      <c r="R1194" s="857" t="str">
        <f t="shared" si="2662"/>
        <v xml:space="preserve">    </v>
      </c>
      <c r="S1194" s="848">
        <f>+S1191+S1192+S1193</f>
        <v>0</v>
      </c>
      <c r="T1194" s="848">
        <f>+T1191+T1192+T1193</f>
        <v>0</v>
      </c>
      <c r="U1194" s="870">
        <f>+U1191+U1192+U1193</f>
        <v>0</v>
      </c>
      <c r="V1194" s="870">
        <f>+V1191+V1192+V1193</f>
        <v>0</v>
      </c>
      <c r="W1194" s="857" t="str">
        <f t="shared" si="2665"/>
        <v xml:space="preserve">    </v>
      </c>
      <c r="X1194" s="848">
        <f>+X1191+X1192+X1193</f>
        <v>0</v>
      </c>
      <c r="Y1194" s="848">
        <f>+Y1191+Y1192+Y1193</f>
        <v>0</v>
      </c>
      <c r="Z1194" s="870">
        <f>+Z1191+Z1192+Z1193</f>
        <v>0</v>
      </c>
      <c r="AA1194" s="870">
        <f>+AA1191+AA1192+AA1193</f>
        <v>0</v>
      </c>
      <c r="AB1194" s="857" t="str">
        <f t="shared" si="2668"/>
        <v xml:space="preserve">    </v>
      </c>
      <c r="AC1194" s="848">
        <f>+AC1191+AC1192+AC1193</f>
        <v>0</v>
      </c>
      <c r="AD1194" s="848">
        <f>+AD1191+AD1192+AD1193</f>
        <v>0</v>
      </c>
      <c r="AE1194" s="870">
        <f>+AE1191+AE1192+AE1193</f>
        <v>0</v>
      </c>
      <c r="AF1194" s="870">
        <f>+AF1191+AF1192+AF1193</f>
        <v>0</v>
      </c>
      <c r="AG1194" s="857" t="str">
        <f t="shared" si="2671"/>
        <v xml:space="preserve">    </v>
      </c>
      <c r="AH1194" s="848">
        <f>+AH1191+AH1192+AH1193</f>
        <v>0</v>
      </c>
      <c r="AI1194" s="848">
        <f>+AI1191+AI1192+AI1193</f>
        <v>0</v>
      </c>
      <c r="AJ1194" s="870">
        <f>+AJ1191+AJ1192+AJ1193</f>
        <v>0</v>
      </c>
      <c r="AK1194" s="870">
        <f>+AK1191+AK1192+AK1193</f>
        <v>0</v>
      </c>
      <c r="AL1194" s="857" t="str">
        <f t="shared" si="2674"/>
        <v xml:space="preserve">    </v>
      </c>
      <c r="AM1194" s="848">
        <f>+AM1191+AM1192+AM1193</f>
        <v>0</v>
      </c>
      <c r="AN1194" s="848">
        <f>+AN1191+AN1192+AN1193</f>
        <v>0</v>
      </c>
      <c r="AO1194" s="870">
        <f>+AO1191+AO1192+AO1193</f>
        <v>0</v>
      </c>
      <c r="AP1194" s="870">
        <f>+AP1191+AP1192+AP1193</f>
        <v>0</v>
      </c>
      <c r="AQ1194" s="857" t="str">
        <f t="shared" si="2677"/>
        <v xml:space="preserve">    </v>
      </c>
      <c r="AR1194" s="848">
        <f>+AR1191+AR1192+AR1193</f>
        <v>0</v>
      </c>
      <c r="AS1194" s="848">
        <f>+AS1191+AS1192+AS1193</f>
        <v>0</v>
      </c>
      <c r="AT1194" s="870">
        <f>+AT1191+AT1192+AT1193</f>
        <v>0</v>
      </c>
      <c r="AU1194" s="870">
        <f>+AU1191+AU1192+AU1193</f>
        <v>0</v>
      </c>
      <c r="AV1194" s="857" t="str">
        <f t="shared" si="2680"/>
        <v xml:space="preserve">    </v>
      </c>
      <c r="AW1194" s="848">
        <f>+AW1191+AW1192+AW1193</f>
        <v>0</v>
      </c>
      <c r="AX1194" s="848">
        <f>+AX1191+AX1192+AX1193</f>
        <v>0</v>
      </c>
      <c r="AY1194" s="870">
        <f>+AY1191+AY1192+AY1193</f>
        <v>0</v>
      </c>
      <c r="AZ1194" s="870">
        <f>+AZ1191+AZ1192+AZ1193</f>
        <v>0</v>
      </c>
      <c r="BA1194" s="857" t="str">
        <f t="shared" si="2683"/>
        <v xml:space="preserve">    </v>
      </c>
      <c r="BB1194" s="848">
        <f>+BB1191+BB1192+BB1193</f>
        <v>0</v>
      </c>
      <c r="BC1194" s="848">
        <f>+BC1191+BC1192+BC1193</f>
        <v>0</v>
      </c>
      <c r="BD1194" s="870">
        <f>+BD1191+BD1192+BD1193</f>
        <v>0</v>
      </c>
      <c r="BE1194" s="870">
        <f>+BE1191+BE1192+BE1193</f>
        <v>0</v>
      </c>
      <c r="BF1194" s="857" t="str">
        <f t="shared" si="2686"/>
        <v xml:space="preserve">    </v>
      </c>
      <c r="BG1194" s="848">
        <f>+BG1191+BG1192+BG1193</f>
        <v>0</v>
      </c>
      <c r="BH1194" s="848">
        <f>+BH1191+BH1192+BH1193</f>
        <v>0</v>
      </c>
      <c r="BI1194" s="870">
        <f>+BI1191+BI1192+BI1193</f>
        <v>0</v>
      </c>
      <c r="BJ1194" s="870">
        <f>+BJ1191+BJ1192+BJ1193</f>
        <v>0</v>
      </c>
      <c r="BK1194" s="857" t="str">
        <f t="shared" si="2689"/>
        <v xml:space="preserve">    </v>
      </c>
      <c r="BL1194" s="405"/>
      <c r="BM1194" s="383">
        <f t="shared" si="2576"/>
        <v>0</v>
      </c>
    </row>
    <row r="1195" spans="1:66" customFormat="1" ht="15" customHeight="1" thickTop="1">
      <c r="A1195" s="1151" t="s">
        <v>247</v>
      </c>
      <c r="B1195" s="1151"/>
      <c r="C1195" s="657">
        <v>0</v>
      </c>
      <c r="D1195" s="636" t="str">
        <f>D295</f>
        <v>Certification of Exclusion and Debarment (Article 4 or 8)</v>
      </c>
      <c r="E1195" s="1011"/>
      <c r="F1195" s="636"/>
      <c r="G1195" s="636"/>
      <c r="H1195" s="636"/>
      <c r="I1195" s="636" t="str">
        <f>D295</f>
        <v>Certification of Exclusion and Debarment (Article 4 or 8)</v>
      </c>
      <c r="J1195" s="636"/>
      <c r="K1195" s="636"/>
      <c r="L1195" s="636"/>
      <c r="M1195" s="636"/>
      <c r="N1195" s="636" t="str">
        <f>D295</f>
        <v>Certification of Exclusion and Debarment (Article 4 or 8)</v>
      </c>
      <c r="O1195" s="636"/>
      <c r="P1195" s="636"/>
      <c r="Q1195" s="636"/>
      <c r="R1195" s="636"/>
      <c r="S1195" s="636" t="str">
        <f>D295</f>
        <v>Certification of Exclusion and Debarment (Article 4 or 8)</v>
      </c>
      <c r="T1195" s="636"/>
      <c r="U1195" s="636"/>
      <c r="V1195" s="636"/>
      <c r="W1195" s="636"/>
      <c r="X1195" s="636" t="str">
        <f>D295</f>
        <v>Certification of Exclusion and Debarment (Article 4 or 8)</v>
      </c>
      <c r="Y1195" s="636"/>
      <c r="Z1195" s="636"/>
      <c r="AA1195" s="636"/>
      <c r="AB1195" s="636"/>
      <c r="AC1195" s="636" t="str">
        <f>D295</f>
        <v>Certification of Exclusion and Debarment (Article 4 or 8)</v>
      </c>
      <c r="AD1195" s="636"/>
      <c r="AE1195" s="636"/>
      <c r="AF1195" s="636"/>
      <c r="AG1195" s="636"/>
      <c r="AH1195" s="636" t="str">
        <f>D295</f>
        <v>Certification of Exclusion and Debarment (Article 4 or 8)</v>
      </c>
      <c r="AI1195" s="636"/>
      <c r="AJ1195" s="636"/>
      <c r="AK1195" s="636"/>
      <c r="AL1195" s="636"/>
      <c r="AM1195" s="636" t="str">
        <f>D295</f>
        <v>Certification of Exclusion and Debarment (Article 4 or 8)</v>
      </c>
      <c r="AN1195" s="636"/>
      <c r="AO1195" s="636"/>
      <c r="AP1195" s="636"/>
      <c r="AQ1195" s="636"/>
      <c r="AR1195" s="636" t="str">
        <f>D295</f>
        <v>Certification of Exclusion and Debarment (Article 4 or 8)</v>
      </c>
      <c r="AS1195" s="636"/>
      <c r="AT1195" s="636"/>
      <c r="AU1195" s="636"/>
      <c r="AV1195" s="636"/>
      <c r="AW1195" s="636" t="str">
        <f>D295</f>
        <v>Certification of Exclusion and Debarment (Article 4 or 8)</v>
      </c>
      <c r="AX1195" s="636"/>
      <c r="AY1195" s="636"/>
      <c r="AZ1195" s="636"/>
      <c r="BA1195" s="636"/>
      <c r="BB1195" s="636" t="str">
        <f>D295</f>
        <v>Certification of Exclusion and Debarment (Article 4 or 8)</v>
      </c>
      <c r="BC1195" s="636"/>
      <c r="BD1195" s="636"/>
      <c r="BE1195" s="636"/>
      <c r="BF1195" s="636"/>
      <c r="BG1195" s="636" t="str">
        <f>D295</f>
        <v>Certification of Exclusion and Debarment (Article 4 or 8)</v>
      </c>
      <c r="BH1195" s="636"/>
      <c r="BI1195" s="636"/>
      <c r="BJ1195" s="636"/>
      <c r="BK1195" s="636"/>
      <c r="BL1195" s="244"/>
      <c r="BM1195" s="244"/>
      <c r="BN1195" s="244"/>
    </row>
    <row r="1196" spans="1:66" customFormat="1" ht="75.75" customHeight="1" thickBot="1">
      <c r="A1196" s="1152"/>
      <c r="B1196" s="1152"/>
      <c r="C1196" s="658"/>
      <c r="D1196" s="1149" t="str">
        <f>D1121</f>
        <v>Invoice Certification Language (MH)</v>
      </c>
      <c r="E1196" s="1149"/>
      <c r="F1196" s="1149"/>
      <c r="G1196" s="1149"/>
      <c r="H1196" s="1149"/>
      <c r="I1196" s="1149" t="str">
        <f>D1196</f>
        <v>Invoice Certification Language (MH)</v>
      </c>
      <c r="J1196" s="1149"/>
      <c r="K1196" s="1149"/>
      <c r="L1196" s="1149"/>
      <c r="M1196" s="1149"/>
      <c r="N1196" s="1149" t="str">
        <f>I1196</f>
        <v>Invoice Certification Language (MH)</v>
      </c>
      <c r="O1196" s="1149"/>
      <c r="P1196" s="1149"/>
      <c r="Q1196" s="1149"/>
      <c r="R1196" s="1149"/>
      <c r="S1196" s="1149" t="str">
        <f>N1196</f>
        <v>Invoice Certification Language (MH)</v>
      </c>
      <c r="T1196" s="1149"/>
      <c r="U1196" s="1149"/>
      <c r="V1196" s="1149"/>
      <c r="W1196" s="1149"/>
      <c r="X1196" s="1149" t="str">
        <f>S1196</f>
        <v>Invoice Certification Language (MH)</v>
      </c>
      <c r="Y1196" s="1149"/>
      <c r="Z1196" s="1149"/>
      <c r="AA1196" s="1149"/>
      <c r="AB1196" s="1149"/>
      <c r="AC1196" s="1149" t="str">
        <f>X1196</f>
        <v>Invoice Certification Language (MH)</v>
      </c>
      <c r="AD1196" s="1149"/>
      <c r="AE1196" s="1149"/>
      <c r="AF1196" s="1149"/>
      <c r="AG1196" s="1149"/>
      <c r="AH1196" s="1149" t="str">
        <f>AC1196</f>
        <v>Invoice Certification Language (MH)</v>
      </c>
      <c r="AI1196" s="1149"/>
      <c r="AJ1196" s="1149"/>
      <c r="AK1196" s="1149"/>
      <c r="AL1196" s="1149"/>
      <c r="AM1196" s="1149" t="str">
        <f>AH1196</f>
        <v>Invoice Certification Language (MH)</v>
      </c>
      <c r="AN1196" s="1149"/>
      <c r="AO1196" s="1149"/>
      <c r="AP1196" s="1149"/>
      <c r="AQ1196" s="1149"/>
      <c r="AR1196" s="1149" t="str">
        <f>AM1196</f>
        <v>Invoice Certification Language (MH)</v>
      </c>
      <c r="AS1196" s="1149"/>
      <c r="AT1196" s="1149"/>
      <c r="AU1196" s="1149"/>
      <c r="AV1196" s="1149"/>
      <c r="AW1196" s="1149" t="str">
        <f>AR1196</f>
        <v>Invoice Certification Language (MH)</v>
      </c>
      <c r="AX1196" s="1149"/>
      <c r="AY1196" s="1149"/>
      <c r="AZ1196" s="1149"/>
      <c r="BA1196" s="1149"/>
      <c r="BB1196" s="1149" t="str">
        <f>AW1196</f>
        <v>Invoice Certification Language (MH)</v>
      </c>
      <c r="BC1196" s="1149"/>
      <c r="BD1196" s="1149"/>
      <c r="BE1196" s="1149"/>
      <c r="BF1196" s="1149"/>
      <c r="BG1196" s="1149" t="str">
        <f>BB1196</f>
        <v>Invoice Certification Language (MH)</v>
      </c>
      <c r="BH1196" s="1149"/>
      <c r="BI1196" s="1149"/>
      <c r="BJ1196" s="1149"/>
      <c r="BK1196" s="1149"/>
      <c r="BL1196" s="244"/>
      <c r="BM1196" s="244"/>
      <c r="BN1196" s="244"/>
    </row>
    <row r="1197" spans="1:66" s="1" customFormat="1" ht="12" customHeight="1">
      <c r="A1197" s="1167"/>
      <c r="B1197" s="1168"/>
      <c r="C1197" s="369"/>
      <c r="D1197" s="1142"/>
      <c r="E1197" s="1142"/>
      <c r="F1197" s="1142"/>
      <c r="G1197" s="1141"/>
      <c r="H1197" s="1141"/>
      <c r="I1197" s="1142"/>
      <c r="J1197" s="1142"/>
      <c r="K1197" s="1142"/>
      <c r="L1197" s="1141"/>
      <c r="M1197" s="1141"/>
      <c r="N1197" s="1142"/>
      <c r="O1197" s="1142"/>
      <c r="P1197" s="1142"/>
      <c r="Q1197" s="1141"/>
      <c r="R1197" s="1141"/>
      <c r="S1197" s="1142"/>
      <c r="T1197" s="1142"/>
      <c r="U1197" s="1142"/>
      <c r="V1197" s="1141"/>
      <c r="W1197" s="1141"/>
      <c r="X1197" s="1142"/>
      <c r="Y1197" s="1142"/>
      <c r="Z1197" s="1142"/>
      <c r="AA1197" s="1141"/>
      <c r="AB1197" s="1141"/>
      <c r="AC1197" s="1142"/>
      <c r="AD1197" s="1142"/>
      <c r="AE1197" s="1142"/>
      <c r="AF1197" s="1141"/>
      <c r="AG1197" s="1141"/>
      <c r="AH1197" s="1142"/>
      <c r="AI1197" s="1142"/>
      <c r="AJ1197" s="1142"/>
      <c r="AK1197" s="1141"/>
      <c r="AL1197" s="1141"/>
      <c r="AM1197" s="1142"/>
      <c r="AN1197" s="1142"/>
      <c r="AO1197" s="1142"/>
      <c r="AP1197" s="1141"/>
      <c r="AQ1197" s="1141"/>
      <c r="AR1197" s="1142"/>
      <c r="AS1197" s="1142"/>
      <c r="AT1197" s="1142"/>
      <c r="AU1197" s="1141"/>
      <c r="AV1197" s="1141"/>
      <c r="AW1197" s="1142"/>
      <c r="AX1197" s="1142"/>
      <c r="AY1197" s="1142"/>
      <c r="AZ1197" s="1141"/>
      <c r="BA1197" s="1141"/>
      <c r="BB1197" s="1142"/>
      <c r="BC1197" s="1142"/>
      <c r="BD1197" s="1142"/>
      <c r="BE1197" s="1141"/>
      <c r="BF1197" s="1141"/>
      <c r="BG1197" s="1142"/>
      <c r="BH1197" s="1142"/>
      <c r="BI1197" s="1142"/>
      <c r="BJ1197" s="1141"/>
      <c r="BK1197" s="1141"/>
    </row>
    <row r="1198" spans="1:66" s="1" customFormat="1" ht="10.5" customHeight="1">
      <c r="A1198" s="1169"/>
      <c r="B1198" s="1170"/>
      <c r="C1198" s="370"/>
      <c r="D1198" s="1143" t="s">
        <v>313</v>
      </c>
      <c r="E1198" s="1143"/>
      <c r="F1198" s="1143"/>
      <c r="G1198" s="96" t="s">
        <v>125</v>
      </c>
      <c r="H1198" s="87"/>
      <c r="I1198" s="1143" t="s">
        <v>313</v>
      </c>
      <c r="J1198" s="1143"/>
      <c r="K1198" s="1143"/>
      <c r="L1198" s="96" t="s">
        <v>125</v>
      </c>
      <c r="M1198" s="87"/>
      <c r="N1198" s="1143" t="s">
        <v>313</v>
      </c>
      <c r="O1198" s="1143"/>
      <c r="P1198" s="1143"/>
      <c r="Q1198" s="96" t="s">
        <v>125</v>
      </c>
      <c r="R1198" s="87"/>
      <c r="S1198" s="1143" t="s">
        <v>313</v>
      </c>
      <c r="T1198" s="1143"/>
      <c r="U1198" s="1143"/>
      <c r="V1198" s="96" t="s">
        <v>125</v>
      </c>
      <c r="W1198" s="87"/>
      <c r="X1198" s="1143" t="s">
        <v>313</v>
      </c>
      <c r="Y1198" s="1143"/>
      <c r="Z1198" s="1143"/>
      <c r="AA1198" s="96" t="s">
        <v>125</v>
      </c>
      <c r="AB1198" s="87"/>
      <c r="AC1198" s="1143" t="s">
        <v>313</v>
      </c>
      <c r="AD1198" s="1143"/>
      <c r="AE1198" s="1143"/>
      <c r="AF1198" s="96" t="s">
        <v>125</v>
      </c>
      <c r="AG1198" s="87"/>
      <c r="AH1198" s="1143" t="s">
        <v>313</v>
      </c>
      <c r="AI1198" s="1143"/>
      <c r="AJ1198" s="1143"/>
      <c r="AK1198" s="96" t="s">
        <v>125</v>
      </c>
      <c r="AL1198" s="87"/>
      <c r="AM1198" s="1143" t="s">
        <v>313</v>
      </c>
      <c r="AN1198" s="1143"/>
      <c r="AO1198" s="1143"/>
      <c r="AP1198" s="96" t="s">
        <v>125</v>
      </c>
      <c r="AQ1198" s="87"/>
      <c r="AR1198" s="1143" t="s">
        <v>313</v>
      </c>
      <c r="AS1198" s="1143"/>
      <c r="AT1198" s="1143"/>
      <c r="AU1198" s="96" t="s">
        <v>125</v>
      </c>
      <c r="AV1198" s="87"/>
      <c r="AW1198" s="1143" t="s">
        <v>313</v>
      </c>
      <c r="AX1198" s="1143"/>
      <c r="AY1198" s="1143"/>
      <c r="AZ1198" s="96" t="s">
        <v>125</v>
      </c>
      <c r="BA1198" s="87"/>
      <c r="BB1198" s="1143" t="s">
        <v>313</v>
      </c>
      <c r="BC1198" s="1143"/>
      <c r="BD1198" s="1143"/>
      <c r="BE1198" s="96" t="s">
        <v>125</v>
      </c>
      <c r="BF1198" s="87"/>
      <c r="BG1198" s="1143" t="s">
        <v>313</v>
      </c>
      <c r="BH1198" s="1143"/>
      <c r="BI1198" s="1143"/>
      <c r="BJ1198" s="96" t="s">
        <v>125</v>
      </c>
      <c r="BK1198" s="87"/>
    </row>
    <row r="1199" spans="1:66" s="1" customFormat="1" ht="21" customHeight="1">
      <c r="A1199" s="1169"/>
      <c r="B1199" s="1170"/>
      <c r="C1199" s="361"/>
      <c r="D1199" s="1145"/>
      <c r="E1199" s="1145"/>
      <c r="F1199" s="1145"/>
      <c r="G1199" s="1140"/>
      <c r="H1199" s="1140"/>
      <c r="I1199" s="1145"/>
      <c r="J1199" s="1145"/>
      <c r="K1199" s="1145"/>
      <c r="L1199" s="1140"/>
      <c r="M1199" s="1140"/>
      <c r="N1199" s="1145"/>
      <c r="O1199" s="1145"/>
      <c r="P1199" s="1145"/>
      <c r="Q1199" s="1140"/>
      <c r="R1199" s="1140"/>
      <c r="S1199" s="1145"/>
      <c r="T1199" s="1145"/>
      <c r="U1199" s="1145"/>
      <c r="V1199" s="1140"/>
      <c r="W1199" s="1140"/>
      <c r="X1199" s="1145"/>
      <c r="Y1199" s="1145"/>
      <c r="Z1199" s="1145"/>
      <c r="AA1199" s="1140"/>
      <c r="AB1199" s="1140"/>
      <c r="AC1199" s="1145"/>
      <c r="AD1199" s="1145"/>
      <c r="AE1199" s="1145"/>
      <c r="AF1199" s="1140"/>
      <c r="AG1199" s="1140"/>
      <c r="AH1199" s="1145"/>
      <c r="AI1199" s="1145"/>
      <c r="AJ1199" s="1145"/>
      <c r="AK1199" s="1140"/>
      <c r="AL1199" s="1140"/>
      <c r="AM1199" s="1145"/>
      <c r="AN1199" s="1145"/>
      <c r="AO1199" s="1145"/>
      <c r="AP1199" s="1140"/>
      <c r="AQ1199" s="1140"/>
      <c r="AR1199" s="1145"/>
      <c r="AS1199" s="1145"/>
      <c r="AT1199" s="1145"/>
      <c r="AU1199" s="1140"/>
      <c r="AV1199" s="1140"/>
      <c r="AW1199" s="1145"/>
      <c r="AX1199" s="1145"/>
      <c r="AY1199" s="1145"/>
      <c r="AZ1199" s="1140"/>
      <c r="BA1199" s="1140"/>
      <c r="BB1199" s="1145"/>
      <c r="BC1199" s="1145"/>
      <c r="BD1199" s="1145"/>
      <c r="BE1199" s="1140"/>
      <c r="BF1199" s="1140"/>
      <c r="BG1199" s="1145"/>
      <c r="BH1199" s="1145"/>
      <c r="BI1199" s="1145"/>
      <c r="BJ1199" s="1140"/>
      <c r="BK1199" s="1140"/>
    </row>
    <row r="1200" spans="1:66" s="1" customFormat="1" ht="16.5" thickBot="1">
      <c r="A1200" s="1171"/>
      <c r="B1200" s="1172"/>
      <c r="C1200" s="362"/>
      <c r="D1200" s="1144" t="s">
        <v>80</v>
      </c>
      <c r="E1200" s="1144"/>
      <c r="F1200" s="94"/>
      <c r="G1200" s="95" t="s">
        <v>81</v>
      </c>
      <c r="H1200" s="87"/>
      <c r="I1200" s="1144" t="s">
        <v>80</v>
      </c>
      <c r="J1200" s="1144"/>
      <c r="K1200" s="94"/>
      <c r="L1200" s="95" t="s">
        <v>81</v>
      </c>
      <c r="M1200" s="87"/>
      <c r="N1200" s="1144" t="s">
        <v>80</v>
      </c>
      <c r="O1200" s="1144"/>
      <c r="P1200" s="94"/>
      <c r="Q1200" s="95" t="s">
        <v>81</v>
      </c>
      <c r="R1200" s="87"/>
      <c r="S1200" s="1144" t="s">
        <v>80</v>
      </c>
      <c r="T1200" s="1144"/>
      <c r="U1200" s="94"/>
      <c r="V1200" s="95" t="s">
        <v>81</v>
      </c>
      <c r="W1200" s="87"/>
      <c r="X1200" s="1144" t="s">
        <v>80</v>
      </c>
      <c r="Y1200" s="1144"/>
      <c r="Z1200" s="94"/>
      <c r="AA1200" s="95" t="s">
        <v>81</v>
      </c>
      <c r="AB1200" s="87"/>
      <c r="AC1200" s="1144" t="s">
        <v>80</v>
      </c>
      <c r="AD1200" s="1144"/>
      <c r="AE1200" s="94"/>
      <c r="AF1200" s="95" t="s">
        <v>81</v>
      </c>
      <c r="AG1200" s="87"/>
      <c r="AH1200" s="1144" t="s">
        <v>80</v>
      </c>
      <c r="AI1200" s="1144"/>
      <c r="AJ1200" s="94"/>
      <c r="AK1200" s="95" t="s">
        <v>81</v>
      </c>
      <c r="AL1200" s="87"/>
      <c r="AM1200" s="1144" t="s">
        <v>80</v>
      </c>
      <c r="AN1200" s="1144"/>
      <c r="AO1200" s="94"/>
      <c r="AP1200" s="95" t="s">
        <v>81</v>
      </c>
      <c r="AQ1200" s="87"/>
      <c r="AR1200" s="1144" t="s">
        <v>80</v>
      </c>
      <c r="AS1200" s="1144"/>
      <c r="AT1200" s="94"/>
      <c r="AU1200" s="95" t="s">
        <v>81</v>
      </c>
      <c r="AV1200" s="87"/>
      <c r="AW1200" s="1144" t="s">
        <v>80</v>
      </c>
      <c r="AX1200" s="1144"/>
      <c r="AY1200" s="94"/>
      <c r="AZ1200" s="95" t="s">
        <v>81</v>
      </c>
      <c r="BA1200" s="87"/>
      <c r="BB1200" s="1144" t="s">
        <v>80</v>
      </c>
      <c r="BC1200" s="1144"/>
      <c r="BD1200" s="94"/>
      <c r="BE1200" s="95" t="s">
        <v>81</v>
      </c>
      <c r="BF1200" s="87"/>
      <c r="BG1200" s="1144" t="s">
        <v>80</v>
      </c>
      <c r="BH1200" s="1144"/>
      <c r="BI1200" s="94"/>
      <c r="BJ1200" s="95" t="s">
        <v>81</v>
      </c>
      <c r="BK1200" s="87"/>
    </row>
    <row r="1201" spans="1:66" customFormat="1" ht="15.6" customHeight="1">
      <c r="A1201" s="637" t="s">
        <v>242</v>
      </c>
      <c r="B1201" s="88"/>
      <c r="C1201" s="357"/>
      <c r="D1201" s="88"/>
      <c r="E1201" s="357"/>
      <c r="F1201" s="88"/>
      <c r="G1201" s="89"/>
      <c r="H1201" s="90"/>
      <c r="I1201" s="2"/>
      <c r="J1201" s="2"/>
      <c r="K1201" s="2"/>
      <c r="L1201" s="2"/>
      <c r="M1201" s="2"/>
      <c r="N1201" s="2"/>
      <c r="O1201" s="2"/>
      <c r="P1201" s="3"/>
      <c r="Q1201" s="3"/>
      <c r="R1201" s="3"/>
      <c r="S1201" s="15"/>
      <c r="T1201" s="10"/>
      <c r="U1201" s="10"/>
      <c r="V1201" s="11"/>
      <c r="W1201" s="25"/>
      <c r="X1201" s="9"/>
      <c r="Y1201" s="9"/>
      <c r="Z1201" s="15"/>
      <c r="AA1201" s="20"/>
      <c r="AB1201" s="20"/>
      <c r="AC1201" s="20"/>
      <c r="AD1201" s="2"/>
      <c r="AE1201" s="3"/>
      <c r="AF1201" s="3"/>
      <c r="AG1201" s="3"/>
      <c r="AH1201" s="8"/>
      <c r="AI1201" s="10"/>
      <c r="AJ1201" s="10"/>
      <c r="AK1201" s="11"/>
      <c r="AL1201" s="21"/>
      <c r="AM1201" s="22"/>
      <c r="AN1201" s="22"/>
      <c r="AO1201" s="8"/>
      <c r="AP1201" s="8"/>
      <c r="AQ1201" s="8"/>
      <c r="AR1201" s="8"/>
      <c r="AS1201" s="8"/>
      <c r="AT1201" s="8"/>
      <c r="AU1201" s="8"/>
      <c r="AV1201" s="8"/>
      <c r="AW1201" s="8"/>
      <c r="AX1201" s="8"/>
      <c r="AY1201" s="8"/>
      <c r="AZ1201" s="8"/>
      <c r="BA1201" s="8"/>
      <c r="BB1201" s="8"/>
      <c r="BC1201" s="8"/>
      <c r="BD1201" s="8"/>
      <c r="BE1201" s="8"/>
      <c r="BF1201" s="8"/>
      <c r="BG1201" s="8"/>
      <c r="BH1201" s="8"/>
      <c r="BI1201" s="8"/>
      <c r="BJ1201" s="8"/>
      <c r="BK1201" s="8"/>
      <c r="BL1201" s="8"/>
      <c r="BM1201" s="660"/>
      <c r="BN1201" s="8"/>
    </row>
    <row r="1202" spans="1:66" s="1" customFormat="1" ht="12.6" customHeight="1">
      <c r="A1202" s="97" t="s">
        <v>243</v>
      </c>
      <c r="B1202" s="88"/>
      <c r="C1202" s="363"/>
      <c r="D1202" s="273"/>
      <c r="E1202" s="1013"/>
      <c r="F1202" s="256"/>
      <c r="G1202" s="273"/>
      <c r="H1202" s="274"/>
      <c r="I1202" s="273"/>
      <c r="J1202" s="273"/>
      <c r="K1202" s="256"/>
      <c r="L1202" s="273"/>
      <c r="M1202" s="274"/>
      <c r="N1202" s="32"/>
      <c r="O1202" s="275"/>
      <c r="P1202" s="275"/>
      <c r="Q1202" s="275"/>
      <c r="R1202" s="275"/>
      <c r="S1202" s="276"/>
      <c r="T1202" s="276"/>
      <c r="U1202" s="276"/>
      <c r="V1202" s="277"/>
      <c r="W1202" s="278"/>
      <c r="X1202" s="276"/>
      <c r="Y1202" s="276"/>
      <c r="Z1202" s="32"/>
      <c r="AD1202" s="279"/>
      <c r="AE1202" s="279"/>
      <c r="AF1202" s="279"/>
      <c r="AG1202" s="279"/>
      <c r="AH1202" s="280"/>
      <c r="AI1202" s="280"/>
      <c r="AJ1202" s="280"/>
      <c r="AK1202" s="281"/>
      <c r="AL1202" s="282"/>
      <c r="AM1202" s="280"/>
      <c r="AN1202" s="280"/>
      <c r="AO1202" s="32"/>
      <c r="AP1202" s="32"/>
      <c r="AQ1202" s="32"/>
      <c r="AR1202" s="32"/>
      <c r="AS1202" s="32"/>
      <c r="AT1202" s="32"/>
      <c r="AU1202" s="32"/>
      <c r="AV1202" s="32"/>
      <c r="AW1202" s="32"/>
      <c r="AX1202" s="32"/>
      <c r="AY1202" s="32"/>
      <c r="AZ1202" s="32"/>
      <c r="BA1202" s="32"/>
      <c r="BB1202" s="32"/>
      <c r="BC1202" s="32"/>
      <c r="BD1202" s="32"/>
      <c r="BE1202" s="32"/>
      <c r="BF1202" s="32"/>
      <c r="BG1202" s="32"/>
      <c r="BH1202" s="32"/>
      <c r="BI1202" s="32"/>
      <c r="BJ1202" s="32"/>
      <c r="BK1202" s="32"/>
      <c r="BL1202" s="32"/>
      <c r="BM1202" s="661"/>
      <c r="BN1202" s="32"/>
    </row>
    <row r="1203" spans="1:66" s="260" customFormat="1" ht="12">
      <c r="A1203" s="638"/>
      <c r="B1203" s="639"/>
      <c r="C1203" s="358"/>
      <c r="D1203" s="252" t="s">
        <v>21</v>
      </c>
      <c r="E1203" s="1159" t="str">
        <f>+E378</f>
        <v>Contractor Name</v>
      </c>
      <c r="F1203" s="1159"/>
      <c r="G1203" s="1159"/>
      <c r="H1203" s="1159"/>
      <c r="I1203" s="291" t="s">
        <v>21</v>
      </c>
      <c r="J1203" s="1150" t="str">
        <f>E1203</f>
        <v>Contractor Name</v>
      </c>
      <c r="K1203" s="1150"/>
      <c r="L1203" s="1150"/>
      <c r="M1203" s="1150"/>
      <c r="N1203" s="291" t="s">
        <v>21</v>
      </c>
      <c r="O1203" s="1150" t="str">
        <f>E1203</f>
        <v>Contractor Name</v>
      </c>
      <c r="P1203" s="1150"/>
      <c r="Q1203" s="1150"/>
      <c r="R1203" s="1150"/>
      <c r="S1203" s="291" t="s">
        <v>21</v>
      </c>
      <c r="T1203" s="1150" t="str">
        <f>E1203</f>
        <v>Contractor Name</v>
      </c>
      <c r="U1203" s="1150"/>
      <c r="V1203" s="1150"/>
      <c r="W1203" s="1150"/>
      <c r="X1203" s="291" t="s">
        <v>21</v>
      </c>
      <c r="Y1203" s="1150" t="str">
        <f>E1203</f>
        <v>Contractor Name</v>
      </c>
      <c r="Z1203" s="1150"/>
      <c r="AA1203" s="1150"/>
      <c r="AB1203" s="1150"/>
      <c r="AC1203" s="291" t="s">
        <v>21</v>
      </c>
      <c r="AD1203" s="1150" t="str">
        <f>E1203</f>
        <v>Contractor Name</v>
      </c>
      <c r="AE1203" s="1150"/>
      <c r="AF1203" s="1150"/>
      <c r="AG1203" s="1150"/>
      <c r="AH1203" s="291" t="s">
        <v>21</v>
      </c>
      <c r="AI1203" s="1150" t="str">
        <f>E1203</f>
        <v>Contractor Name</v>
      </c>
      <c r="AJ1203" s="1150"/>
      <c r="AK1203" s="1150"/>
      <c r="AL1203" s="1150"/>
      <c r="AM1203" s="291" t="s">
        <v>21</v>
      </c>
      <c r="AN1203" s="1150" t="str">
        <f>E1203</f>
        <v>Contractor Name</v>
      </c>
      <c r="AO1203" s="1150"/>
      <c r="AP1203" s="1150"/>
      <c r="AQ1203" s="1150"/>
      <c r="AR1203" s="291" t="s">
        <v>21</v>
      </c>
      <c r="AS1203" s="1150" t="str">
        <f>E1203</f>
        <v>Contractor Name</v>
      </c>
      <c r="AT1203" s="1150"/>
      <c r="AU1203" s="1150"/>
      <c r="AV1203" s="1150"/>
      <c r="AW1203" s="291" t="s">
        <v>21</v>
      </c>
      <c r="AX1203" s="1150" t="str">
        <f>J1203</f>
        <v>Contractor Name</v>
      </c>
      <c r="AY1203" s="1150"/>
      <c r="AZ1203" s="1150"/>
      <c r="BA1203" s="1150"/>
      <c r="BB1203" s="291" t="s">
        <v>21</v>
      </c>
      <c r="BC1203" s="1150" t="str">
        <f>O1203</f>
        <v>Contractor Name</v>
      </c>
      <c r="BD1203" s="1150"/>
      <c r="BE1203" s="1150"/>
      <c r="BF1203" s="1150"/>
      <c r="BG1203" s="291" t="s">
        <v>21</v>
      </c>
      <c r="BH1203" s="1150" t="str">
        <f>T1203</f>
        <v>Contractor Name</v>
      </c>
      <c r="BI1203" s="1150"/>
      <c r="BJ1203" s="1150"/>
      <c r="BK1203" s="1150"/>
      <c r="BL1203" s="292"/>
      <c r="BM1203" s="662"/>
      <c r="BN1203" s="292"/>
    </row>
    <row r="1204" spans="1:66" s="260" customFormat="1" ht="12">
      <c r="A1204" s="97" t="s">
        <v>133</v>
      </c>
      <c r="B1204" s="639"/>
      <c r="C1204" s="358"/>
      <c r="D1204" s="252" t="s">
        <v>20</v>
      </c>
      <c r="E1204" s="1036" t="str">
        <f>+E379</f>
        <v>Contract Number</v>
      </c>
      <c r="F1204" s="254"/>
      <c r="G1204" s="255" t="s">
        <v>90</v>
      </c>
      <c r="H1204" s="894"/>
      <c r="I1204" s="307" t="s">
        <v>20</v>
      </c>
      <c r="J1204" s="324" t="str">
        <f>E1204</f>
        <v>Contract Number</v>
      </c>
      <c r="K1204" s="293"/>
      <c r="L1204" s="294" t="s">
        <v>90</v>
      </c>
      <c r="M1204" s="295">
        <f>H1204</f>
        <v>0</v>
      </c>
      <c r="N1204" s="296" t="s">
        <v>20</v>
      </c>
      <c r="O1204" s="325" t="str">
        <f>E1204</f>
        <v>Contract Number</v>
      </c>
      <c r="P1204" s="297"/>
      <c r="Q1204" s="298" t="s">
        <v>90</v>
      </c>
      <c r="R1204" s="299">
        <f>H1204</f>
        <v>0</v>
      </c>
      <c r="S1204" s="296" t="s">
        <v>20</v>
      </c>
      <c r="T1204" s="300" t="str">
        <f>E1204</f>
        <v>Contract Number</v>
      </c>
      <c r="U1204" s="297"/>
      <c r="V1204" s="298" t="s">
        <v>90</v>
      </c>
      <c r="W1204" s="301">
        <f>H1204</f>
        <v>0</v>
      </c>
      <c r="X1204" s="296" t="s">
        <v>20</v>
      </c>
      <c r="Y1204" s="300" t="str">
        <f>E1204</f>
        <v>Contract Number</v>
      </c>
      <c r="Z1204" s="297"/>
      <c r="AA1204" s="298" t="s">
        <v>90</v>
      </c>
      <c r="AB1204" s="301">
        <f>H1204</f>
        <v>0</v>
      </c>
      <c r="AC1204" s="296" t="s">
        <v>20</v>
      </c>
      <c r="AD1204" s="300" t="str">
        <f>E1204</f>
        <v>Contract Number</v>
      </c>
      <c r="AE1204" s="297"/>
      <c r="AF1204" s="298" t="s">
        <v>90</v>
      </c>
      <c r="AG1204" s="301">
        <f>H1204</f>
        <v>0</v>
      </c>
      <c r="AH1204" s="296" t="s">
        <v>20</v>
      </c>
      <c r="AI1204" s="300" t="str">
        <f>E1204</f>
        <v>Contract Number</v>
      </c>
      <c r="AJ1204" s="297"/>
      <c r="AK1204" s="298" t="s">
        <v>90</v>
      </c>
      <c r="AL1204" s="302">
        <f>H1204</f>
        <v>0</v>
      </c>
      <c r="AM1204" s="296" t="s">
        <v>20</v>
      </c>
      <c r="AN1204" s="325" t="str">
        <f>E1204</f>
        <v>Contract Number</v>
      </c>
      <c r="AO1204" s="297"/>
      <c r="AP1204" s="298" t="s">
        <v>90</v>
      </c>
      <c r="AQ1204" s="302">
        <f>H1204</f>
        <v>0</v>
      </c>
      <c r="AR1204" s="296" t="s">
        <v>20</v>
      </c>
      <c r="AS1204" s="325" t="str">
        <f>E1204</f>
        <v>Contract Number</v>
      </c>
      <c r="AT1204" s="297"/>
      <c r="AU1204" s="298" t="s">
        <v>90</v>
      </c>
      <c r="AV1204" s="303">
        <f>H1204</f>
        <v>0</v>
      </c>
      <c r="AW1204" s="296" t="s">
        <v>20</v>
      </c>
      <c r="AX1204" s="325" t="str">
        <f>J1204</f>
        <v>Contract Number</v>
      </c>
      <c r="AY1204" s="297"/>
      <c r="AZ1204" s="298" t="s">
        <v>90</v>
      </c>
      <c r="BA1204" s="303">
        <f>M1204</f>
        <v>0</v>
      </c>
      <c r="BB1204" s="296" t="s">
        <v>20</v>
      </c>
      <c r="BC1204" s="325" t="str">
        <f>O1204</f>
        <v>Contract Number</v>
      </c>
      <c r="BD1204" s="297"/>
      <c r="BE1204" s="298" t="s">
        <v>90</v>
      </c>
      <c r="BF1204" s="303">
        <f>R1204</f>
        <v>0</v>
      </c>
      <c r="BG1204" s="296" t="s">
        <v>20</v>
      </c>
      <c r="BH1204" s="325" t="str">
        <f>T1204</f>
        <v>Contract Number</v>
      </c>
      <c r="BI1204" s="297"/>
      <c r="BJ1204" s="298" t="s">
        <v>90</v>
      </c>
      <c r="BK1204" s="303">
        <f>W1204</f>
        <v>0</v>
      </c>
      <c r="BL1204" s="304"/>
      <c r="BM1204" s="663"/>
      <c r="BN1204" s="304"/>
    </row>
    <row r="1205" spans="1:66" s="260" customFormat="1" ht="17.45" customHeight="1">
      <c r="A1205" s="93"/>
      <c r="B1205" s="639"/>
      <c r="C1205" s="358"/>
      <c r="D1205" s="252" t="s">
        <v>126</v>
      </c>
      <c r="E1205" s="1009" t="s">
        <v>127</v>
      </c>
      <c r="F1205" s="257"/>
      <c r="G1205" s="258" t="s">
        <v>122</v>
      </c>
      <c r="H1205" s="257"/>
      <c r="I1205" s="296" t="s">
        <v>120</v>
      </c>
      <c r="J1205" s="305" t="s">
        <v>121</v>
      </c>
      <c r="K1205" s="306">
        <f>F1205</f>
        <v>0</v>
      </c>
      <c r="L1205" s="298" t="s">
        <v>122</v>
      </c>
      <c r="M1205" s="306">
        <f>H1205</f>
        <v>0</v>
      </c>
      <c r="N1205" s="296" t="s">
        <v>120</v>
      </c>
      <c r="O1205" s="305" t="s">
        <v>121</v>
      </c>
      <c r="P1205" s="306">
        <f>F1205</f>
        <v>0</v>
      </c>
      <c r="Q1205" s="298" t="s">
        <v>122</v>
      </c>
      <c r="R1205" s="306">
        <f>H1205</f>
        <v>0</v>
      </c>
      <c r="S1205" s="296" t="s">
        <v>120</v>
      </c>
      <c r="T1205" s="305" t="s">
        <v>121</v>
      </c>
      <c r="U1205" s="306">
        <f>F1205</f>
        <v>0</v>
      </c>
      <c r="V1205" s="298" t="s">
        <v>122</v>
      </c>
      <c r="W1205" s="306">
        <f>H1205</f>
        <v>0</v>
      </c>
      <c r="X1205" s="296" t="s">
        <v>120</v>
      </c>
      <c r="Y1205" s="305" t="s">
        <v>121</v>
      </c>
      <c r="Z1205" s="306">
        <f>F1205</f>
        <v>0</v>
      </c>
      <c r="AA1205" s="298" t="s">
        <v>122</v>
      </c>
      <c r="AB1205" s="306">
        <f>H1205</f>
        <v>0</v>
      </c>
      <c r="AC1205" s="296" t="s">
        <v>120</v>
      </c>
      <c r="AD1205" s="305" t="s">
        <v>121</v>
      </c>
      <c r="AE1205" s="306">
        <f>F1205</f>
        <v>0</v>
      </c>
      <c r="AF1205" s="298" t="s">
        <v>122</v>
      </c>
      <c r="AG1205" s="306">
        <f>H1205</f>
        <v>0</v>
      </c>
      <c r="AH1205" s="296" t="s">
        <v>120</v>
      </c>
      <c r="AI1205" s="305" t="s">
        <v>121</v>
      </c>
      <c r="AJ1205" s="306">
        <f>F1205</f>
        <v>0</v>
      </c>
      <c r="AK1205" s="298" t="s">
        <v>122</v>
      </c>
      <c r="AL1205" s="306">
        <f>H1205</f>
        <v>0</v>
      </c>
      <c r="AM1205" s="296" t="s">
        <v>120</v>
      </c>
      <c r="AN1205" s="305" t="s">
        <v>121</v>
      </c>
      <c r="AO1205" s="306">
        <f>F1205</f>
        <v>0</v>
      </c>
      <c r="AP1205" s="298" t="s">
        <v>122</v>
      </c>
      <c r="AQ1205" s="306">
        <f>H1205</f>
        <v>0</v>
      </c>
      <c r="AR1205" s="296" t="s">
        <v>120</v>
      </c>
      <c r="AS1205" s="305" t="s">
        <v>121</v>
      </c>
      <c r="AT1205" s="306">
        <f>F1205</f>
        <v>0</v>
      </c>
      <c r="AU1205" s="298" t="s">
        <v>122</v>
      </c>
      <c r="AV1205" s="306">
        <f>H1205</f>
        <v>0</v>
      </c>
      <c r="AW1205" s="296" t="s">
        <v>120</v>
      </c>
      <c r="AX1205" s="305" t="s">
        <v>121</v>
      </c>
      <c r="AY1205" s="306">
        <f>K1205</f>
        <v>0</v>
      </c>
      <c r="AZ1205" s="298" t="s">
        <v>122</v>
      </c>
      <c r="BA1205" s="306">
        <f>M1205</f>
        <v>0</v>
      </c>
      <c r="BB1205" s="296" t="s">
        <v>120</v>
      </c>
      <c r="BC1205" s="305" t="s">
        <v>121</v>
      </c>
      <c r="BD1205" s="306">
        <f>P1205</f>
        <v>0</v>
      </c>
      <c r="BE1205" s="298" t="s">
        <v>122</v>
      </c>
      <c r="BF1205" s="306">
        <f>R1205</f>
        <v>0</v>
      </c>
      <c r="BG1205" s="296" t="s">
        <v>120</v>
      </c>
      <c r="BH1205" s="305" t="s">
        <v>121</v>
      </c>
      <c r="BI1205" s="306">
        <f>U1205</f>
        <v>0</v>
      </c>
      <c r="BJ1205" s="298" t="s">
        <v>122</v>
      </c>
      <c r="BK1205" s="306">
        <f>W1205</f>
        <v>0</v>
      </c>
      <c r="BL1205" s="304"/>
      <c r="BM1205" s="663"/>
      <c r="BN1205" s="304"/>
    </row>
    <row r="1206" spans="1:66" s="260" customFormat="1" ht="15.75" customHeight="1">
      <c r="A1206" s="93"/>
      <c r="B1206" s="97"/>
      <c r="C1206" s="359"/>
      <c r="D1206" s="1160" t="s">
        <v>124</v>
      </c>
      <c r="E1206" s="1160"/>
      <c r="F1206" s="1160"/>
      <c r="G1206" s="1161">
        <f>E1269+J1269+O1269+T1269+Y1269+AD1269+AI1269+AN1269+AS1269+AX1269+BC1269+BH1269</f>
        <v>0</v>
      </c>
      <c r="H1206" s="259"/>
      <c r="I1206" s="292"/>
      <c r="J1206" s="292"/>
      <c r="K1206" s="292"/>
      <c r="L1206" s="292"/>
      <c r="M1206" s="292"/>
      <c r="N1206" s="292"/>
      <c r="O1206" s="292"/>
      <c r="P1206" s="292"/>
      <c r="Q1206" s="292"/>
      <c r="R1206" s="292"/>
      <c r="S1206" s="292"/>
      <c r="T1206" s="292"/>
      <c r="U1206" s="292"/>
      <c r="V1206" s="292"/>
      <c r="W1206" s="292"/>
      <c r="X1206" s="292"/>
      <c r="Y1206" s="292"/>
      <c r="Z1206" s="292"/>
      <c r="AA1206" s="292"/>
      <c r="AB1206" s="292"/>
      <c r="AC1206" s="292"/>
      <c r="AD1206" s="292"/>
      <c r="AE1206" s="292"/>
      <c r="AF1206" s="292"/>
      <c r="AG1206" s="292"/>
      <c r="AH1206" s="292"/>
      <c r="AI1206" s="292"/>
      <c r="AJ1206" s="292"/>
      <c r="AK1206" s="292"/>
      <c r="AL1206" s="292"/>
      <c r="AM1206" s="292"/>
      <c r="AN1206" s="292"/>
      <c r="AO1206" s="292"/>
      <c r="AP1206" s="292"/>
      <c r="AQ1206" s="292"/>
      <c r="AR1206" s="292"/>
      <c r="AS1206" s="292"/>
      <c r="AT1206" s="292"/>
      <c r="AU1206" s="292"/>
      <c r="AV1206" s="292"/>
      <c r="AW1206" s="292"/>
      <c r="AX1206" s="292"/>
      <c r="AY1206" s="292"/>
      <c r="AZ1206" s="292"/>
      <c r="BA1206" s="292"/>
      <c r="BB1206" s="292"/>
      <c r="BC1206" s="292"/>
      <c r="BD1206" s="292"/>
      <c r="BE1206" s="292"/>
      <c r="BF1206" s="292"/>
      <c r="BG1206" s="292"/>
      <c r="BH1206" s="292"/>
      <c r="BI1206" s="292"/>
      <c r="BJ1206" s="292"/>
      <c r="BK1206" s="292"/>
      <c r="BL1206" s="308"/>
      <c r="BM1206" s="665"/>
      <c r="BN1206" s="308"/>
    </row>
    <row r="1207" spans="1:66" s="1" customFormat="1" ht="5.45" customHeight="1" thickBot="1">
      <c r="A1207" s="640"/>
      <c r="B1207" s="641"/>
      <c r="C1207" s="360"/>
      <c r="D1207" s="261"/>
      <c r="E1207" s="360"/>
      <c r="F1207" s="261"/>
      <c r="G1207" s="1162"/>
      <c r="H1207" s="91"/>
      <c r="I1207" s="16"/>
      <c r="J1207" s="16"/>
      <c r="K1207" s="32"/>
      <c r="L1207" s="16"/>
      <c r="M1207" s="16"/>
      <c r="N1207" s="16"/>
      <c r="R1207" s="262"/>
      <c r="S1207" s="262"/>
      <c r="T1207" s="262"/>
      <c r="U1207" s="262"/>
      <c r="V1207" s="262"/>
      <c r="W1207" s="262"/>
      <c r="X1207" s="262"/>
      <c r="Y1207" s="262"/>
      <c r="Z1207" s="262"/>
      <c r="AA1207" s="262"/>
      <c r="AB1207" s="262"/>
      <c r="AC1207" s="262"/>
      <c r="AD1207" s="262"/>
      <c r="AE1207" s="20"/>
      <c r="AF1207" s="20"/>
      <c r="AG1207" s="20"/>
      <c r="AH1207" s="20"/>
      <c r="BM1207"/>
    </row>
    <row r="1208" spans="1:66" s="1" customFormat="1" ht="14.25" customHeight="1" thickTop="1">
      <c r="A1208" s="642" t="s">
        <v>30</v>
      </c>
      <c r="B1208" s="653"/>
      <c r="C1208" s="1135" t="s">
        <v>232</v>
      </c>
      <c r="D1208" s="1137" t="str">
        <f>+D1133</f>
        <v>Program Name</v>
      </c>
      <c r="E1208" s="1138"/>
      <c r="F1208" s="1138"/>
      <c r="G1208" s="1138"/>
      <c r="H1208" s="1139"/>
      <c r="I1208" s="1137" t="str">
        <f>+I1133</f>
        <v>Program Name</v>
      </c>
      <c r="J1208" s="1138"/>
      <c r="K1208" s="1138"/>
      <c r="L1208" s="1138"/>
      <c r="M1208" s="1139"/>
      <c r="N1208" s="1137" t="str">
        <f>+N1133</f>
        <v>Program Name</v>
      </c>
      <c r="O1208" s="1138"/>
      <c r="P1208" s="1138"/>
      <c r="Q1208" s="1138"/>
      <c r="R1208" s="1139"/>
      <c r="S1208" s="1137" t="str">
        <f>+S1133</f>
        <v>Program Name</v>
      </c>
      <c r="T1208" s="1138"/>
      <c r="U1208" s="1138"/>
      <c r="V1208" s="1138"/>
      <c r="W1208" s="1139"/>
      <c r="X1208" s="1137" t="str">
        <f>+X1133</f>
        <v>Program Name</v>
      </c>
      <c r="Y1208" s="1138"/>
      <c r="Z1208" s="1138"/>
      <c r="AA1208" s="1138"/>
      <c r="AB1208" s="1139"/>
      <c r="AC1208" s="1137" t="str">
        <f>+AC1133</f>
        <v>Program Name</v>
      </c>
      <c r="AD1208" s="1138"/>
      <c r="AE1208" s="1138"/>
      <c r="AF1208" s="1138"/>
      <c r="AG1208" s="1139"/>
      <c r="AH1208" s="1137" t="str">
        <f>+AH1133</f>
        <v>Program Name</v>
      </c>
      <c r="AI1208" s="1138"/>
      <c r="AJ1208" s="1138"/>
      <c r="AK1208" s="1138"/>
      <c r="AL1208" s="1139"/>
      <c r="AM1208" s="1137" t="str">
        <f>+AM1133</f>
        <v>Program Name</v>
      </c>
      <c r="AN1208" s="1138"/>
      <c r="AO1208" s="1138"/>
      <c r="AP1208" s="1138"/>
      <c r="AQ1208" s="1139"/>
      <c r="AR1208" s="1137" t="str">
        <f>+AR1133</f>
        <v>Program Name</v>
      </c>
      <c r="AS1208" s="1138"/>
      <c r="AT1208" s="1138"/>
      <c r="AU1208" s="1138"/>
      <c r="AV1208" s="1139"/>
      <c r="AW1208" s="1137" t="str">
        <f>+AW1133</f>
        <v>Program Name</v>
      </c>
      <c r="AX1208" s="1138"/>
      <c r="AY1208" s="1138"/>
      <c r="AZ1208" s="1138"/>
      <c r="BA1208" s="1139"/>
      <c r="BB1208" s="1137" t="str">
        <f>+BB1133</f>
        <v>Program Name</v>
      </c>
      <c r="BC1208" s="1138"/>
      <c r="BD1208" s="1138"/>
      <c r="BE1208" s="1138"/>
      <c r="BF1208" s="1139"/>
      <c r="BG1208" s="1137" t="str">
        <f>+BG1133</f>
        <v>Program Name</v>
      </c>
      <c r="BH1208" s="1138"/>
      <c r="BI1208" s="1138"/>
      <c r="BJ1208" s="1138"/>
      <c r="BK1208" s="1139"/>
      <c r="BL1208" s="31"/>
      <c r="BM1208" s="232" t="s">
        <v>33</v>
      </c>
    </row>
    <row r="1209" spans="1:66" s="1" customFormat="1" ht="13.5">
      <c r="A1209" s="644" t="s">
        <v>31</v>
      </c>
      <c r="B1209" s="654"/>
      <c r="C1209" s="1136"/>
      <c r="D1209" s="1146" t="str">
        <f>+D1134</f>
        <v>Funding Source</v>
      </c>
      <c r="E1209" s="1147"/>
      <c r="F1209" s="1147"/>
      <c r="G1209" s="1147"/>
      <c r="H1209" s="1148"/>
      <c r="I1209" s="1146" t="str">
        <f>+I1134</f>
        <v>Funding Source</v>
      </c>
      <c r="J1209" s="1147"/>
      <c r="K1209" s="1147"/>
      <c r="L1209" s="1147"/>
      <c r="M1209" s="1148"/>
      <c r="N1209" s="1146" t="str">
        <f>+N1134</f>
        <v>Funding Source</v>
      </c>
      <c r="O1209" s="1147"/>
      <c r="P1209" s="1147"/>
      <c r="Q1209" s="1147"/>
      <c r="R1209" s="1148"/>
      <c r="S1209" s="1146" t="str">
        <f>+S1134</f>
        <v>Funding Source</v>
      </c>
      <c r="T1209" s="1147"/>
      <c r="U1209" s="1147"/>
      <c r="V1209" s="1147"/>
      <c r="W1209" s="1148"/>
      <c r="X1209" s="1146" t="str">
        <f>+X1134</f>
        <v>Funding Source</v>
      </c>
      <c r="Y1209" s="1147"/>
      <c r="Z1209" s="1147"/>
      <c r="AA1209" s="1147"/>
      <c r="AB1209" s="1148"/>
      <c r="AC1209" s="1146" t="str">
        <f>+AC1134</f>
        <v>Funding Source</v>
      </c>
      <c r="AD1209" s="1147"/>
      <c r="AE1209" s="1147"/>
      <c r="AF1209" s="1147"/>
      <c r="AG1209" s="1148"/>
      <c r="AH1209" s="1146" t="str">
        <f>+AH1134</f>
        <v>Funding Source</v>
      </c>
      <c r="AI1209" s="1147"/>
      <c r="AJ1209" s="1147"/>
      <c r="AK1209" s="1147"/>
      <c r="AL1209" s="1148"/>
      <c r="AM1209" s="1146" t="str">
        <f>+AM1134</f>
        <v>Funding Source</v>
      </c>
      <c r="AN1209" s="1147"/>
      <c r="AO1209" s="1147"/>
      <c r="AP1209" s="1147"/>
      <c r="AQ1209" s="1148"/>
      <c r="AR1209" s="1146" t="str">
        <f>+AR1134</f>
        <v>Funding Source</v>
      </c>
      <c r="AS1209" s="1147"/>
      <c r="AT1209" s="1147"/>
      <c r="AU1209" s="1147"/>
      <c r="AV1209" s="1148"/>
      <c r="AW1209" s="1146" t="str">
        <f>+AW1134</f>
        <v>Funding Source</v>
      </c>
      <c r="AX1209" s="1147"/>
      <c r="AY1209" s="1147"/>
      <c r="AZ1209" s="1147"/>
      <c r="BA1209" s="1148"/>
      <c r="BB1209" s="1146" t="str">
        <f>+BB1134</f>
        <v>Funding Source</v>
      </c>
      <c r="BC1209" s="1147"/>
      <c r="BD1209" s="1147"/>
      <c r="BE1209" s="1147"/>
      <c r="BF1209" s="1148"/>
      <c r="BG1209" s="1146" t="str">
        <f>+BG1134</f>
        <v>Funding Source</v>
      </c>
      <c r="BH1209" s="1147"/>
      <c r="BI1209" s="1147"/>
      <c r="BJ1209" s="1147"/>
      <c r="BK1209" s="1148"/>
      <c r="BL1209" s="31"/>
      <c r="BM1209" s="233"/>
    </row>
    <row r="1210" spans="1:66" s="30" customFormat="1" ht="21.6" customHeight="1">
      <c r="A1210" s="646"/>
      <c r="B1210" s="655"/>
      <c r="C1210" s="669" t="s">
        <v>233</v>
      </c>
      <c r="D1210" s="329" t="s">
        <v>67</v>
      </c>
      <c r="E1210" s="1010" t="s">
        <v>68</v>
      </c>
      <c r="F1210" s="330" t="s">
        <v>69</v>
      </c>
      <c r="G1210" s="331" t="s">
        <v>70</v>
      </c>
      <c r="H1210" s="332" t="s">
        <v>71</v>
      </c>
      <c r="I1210" s="329" t="s">
        <v>67</v>
      </c>
      <c r="J1210" s="1010" t="s">
        <v>68</v>
      </c>
      <c r="K1210" s="330" t="s">
        <v>69</v>
      </c>
      <c r="L1210" s="331" t="s">
        <v>70</v>
      </c>
      <c r="M1210" s="333" t="s">
        <v>71</v>
      </c>
      <c r="N1210" s="329" t="s">
        <v>67</v>
      </c>
      <c r="O1210" s="1010" t="s">
        <v>68</v>
      </c>
      <c r="P1210" s="330" t="s">
        <v>69</v>
      </c>
      <c r="Q1210" s="331" t="s">
        <v>70</v>
      </c>
      <c r="R1210" s="333" t="s">
        <v>71</v>
      </c>
      <c r="S1210" s="329" t="s">
        <v>67</v>
      </c>
      <c r="T1210" s="1010" t="s">
        <v>68</v>
      </c>
      <c r="U1210" s="330" t="s">
        <v>69</v>
      </c>
      <c r="V1210" s="331" t="s">
        <v>70</v>
      </c>
      <c r="W1210" s="333" t="s">
        <v>71</v>
      </c>
      <c r="X1210" s="329" t="s">
        <v>67</v>
      </c>
      <c r="Y1210" s="1010" t="s">
        <v>68</v>
      </c>
      <c r="Z1210" s="330" t="s">
        <v>69</v>
      </c>
      <c r="AA1210" s="331" t="s">
        <v>70</v>
      </c>
      <c r="AB1210" s="333" t="s">
        <v>71</v>
      </c>
      <c r="AC1210" s="329" t="s">
        <v>67</v>
      </c>
      <c r="AD1210" s="1010" t="s">
        <v>68</v>
      </c>
      <c r="AE1210" s="330" t="s">
        <v>69</v>
      </c>
      <c r="AF1210" s="331" t="s">
        <v>70</v>
      </c>
      <c r="AG1210" s="333" t="s">
        <v>71</v>
      </c>
      <c r="AH1210" s="329" t="s">
        <v>67</v>
      </c>
      <c r="AI1210" s="1010" t="s">
        <v>68</v>
      </c>
      <c r="AJ1210" s="330" t="s">
        <v>69</v>
      </c>
      <c r="AK1210" s="331" t="s">
        <v>70</v>
      </c>
      <c r="AL1210" s="333" t="s">
        <v>71</v>
      </c>
      <c r="AM1210" s="329" t="s">
        <v>67</v>
      </c>
      <c r="AN1210" s="1010" t="s">
        <v>68</v>
      </c>
      <c r="AO1210" s="330" t="s">
        <v>69</v>
      </c>
      <c r="AP1210" s="331" t="s">
        <v>70</v>
      </c>
      <c r="AQ1210" s="333" t="s">
        <v>71</v>
      </c>
      <c r="AR1210" s="329" t="s">
        <v>67</v>
      </c>
      <c r="AS1210" s="1010" t="s">
        <v>68</v>
      </c>
      <c r="AT1210" s="330" t="s">
        <v>69</v>
      </c>
      <c r="AU1210" s="331" t="s">
        <v>70</v>
      </c>
      <c r="AV1210" s="333" t="s">
        <v>71</v>
      </c>
      <c r="AW1210" s="329" t="s">
        <v>67</v>
      </c>
      <c r="AX1210" s="1010" t="s">
        <v>68</v>
      </c>
      <c r="AY1210" s="330" t="s">
        <v>69</v>
      </c>
      <c r="AZ1210" s="331" t="s">
        <v>70</v>
      </c>
      <c r="BA1210" s="333" t="s">
        <v>71</v>
      </c>
      <c r="BB1210" s="329" t="s">
        <v>67</v>
      </c>
      <c r="BC1210" s="1010" t="s">
        <v>68</v>
      </c>
      <c r="BD1210" s="330" t="s">
        <v>69</v>
      </c>
      <c r="BE1210" s="331" t="s">
        <v>70</v>
      </c>
      <c r="BF1210" s="333" t="s">
        <v>71</v>
      </c>
      <c r="BG1210" s="329" t="s">
        <v>67</v>
      </c>
      <c r="BH1210" s="1010" t="s">
        <v>68</v>
      </c>
      <c r="BI1210" s="330" t="s">
        <v>69</v>
      </c>
      <c r="BJ1210" s="331" t="s">
        <v>70</v>
      </c>
      <c r="BK1210" s="333" t="s">
        <v>71</v>
      </c>
      <c r="BM1210" s="334" t="s">
        <v>68</v>
      </c>
    </row>
    <row r="1211" spans="1:66" s="30" customFormat="1" ht="12.75">
      <c r="A1211" s="399">
        <v>1</v>
      </c>
      <c r="B1211" s="648" t="str">
        <f>$B$11</f>
        <v>Salaries</v>
      </c>
      <c r="C1211" s="555">
        <f>+E1211+J1211+O1211+T1211+Y1211+AD1211+AI1211+AN1211+AS1211+AX1211+BC1211+BH1211</f>
        <v>0</v>
      </c>
      <c r="D1211" s="1028">
        <f t="shared" ref="D1211:D1257" si="2726">D1136</f>
        <v>0</v>
      </c>
      <c r="E1211" s="570"/>
      <c r="F1211" s="391">
        <f>+F1136+E1211</f>
        <v>0</v>
      </c>
      <c r="G1211" s="386">
        <f>D1211-F1211</f>
        <v>0</v>
      </c>
      <c r="H1211" s="365" t="str">
        <f>IF(D1211=0,"    ",F1211/D1211)</f>
        <v xml:space="preserve">    </v>
      </c>
      <c r="I1211" s="667">
        <f t="shared" ref="I1211:I1257" si="2727">I1136</f>
        <v>0</v>
      </c>
      <c r="J1211" s="570"/>
      <c r="K1211" s="391">
        <f>+K1136+J1211</f>
        <v>0</v>
      </c>
      <c r="L1211" s="386">
        <f>I1211-K1211</f>
        <v>0</v>
      </c>
      <c r="M1211" s="365" t="str">
        <f>IF(I1211=0,"    ",K1211/I1211)</f>
        <v xml:space="preserve">    </v>
      </c>
      <c r="N1211" s="667">
        <f t="shared" ref="N1211:N1257" si="2728">N1136</f>
        <v>0</v>
      </c>
      <c r="O1211" s="570"/>
      <c r="P1211" s="391">
        <f>+P1136+O1211</f>
        <v>0</v>
      </c>
      <c r="Q1211" s="386">
        <f>N1211-P1211</f>
        <v>0</v>
      </c>
      <c r="R1211" s="365" t="str">
        <f>IF(N1211=0,"    ",P1211/N1211)</f>
        <v xml:space="preserve">    </v>
      </c>
      <c r="S1211" s="667">
        <f t="shared" ref="S1211:S1257" si="2729">S1136</f>
        <v>0</v>
      </c>
      <c r="T1211" s="570"/>
      <c r="U1211" s="391">
        <f>+U1136+T1211</f>
        <v>0</v>
      </c>
      <c r="V1211" s="386">
        <f>S1211-U1211</f>
        <v>0</v>
      </c>
      <c r="W1211" s="365" t="str">
        <f>IF(S1211=0,"    ",U1211/S1211)</f>
        <v xml:space="preserve">    </v>
      </c>
      <c r="X1211" s="667">
        <f t="shared" ref="X1211:X1257" si="2730">X1136</f>
        <v>0</v>
      </c>
      <c r="Y1211" s="570"/>
      <c r="Z1211" s="391">
        <f>+Z1136+Y1211</f>
        <v>0</v>
      </c>
      <c r="AA1211" s="386">
        <f>X1211-Z1211</f>
        <v>0</v>
      </c>
      <c r="AB1211" s="365" t="str">
        <f>IF(X1211=0,"    ",Z1211/X1211)</f>
        <v xml:space="preserve">    </v>
      </c>
      <c r="AC1211" s="667">
        <f t="shared" ref="AC1211:AC1257" si="2731">AC1136</f>
        <v>0</v>
      </c>
      <c r="AD1211" s="570"/>
      <c r="AE1211" s="391">
        <f>+AE1136+AD1211</f>
        <v>0</v>
      </c>
      <c r="AF1211" s="386">
        <f>AC1211-AE1211</f>
        <v>0</v>
      </c>
      <c r="AG1211" s="365" t="str">
        <f>IF(AC1211=0,"    ",AE1211/AC1211)</f>
        <v xml:space="preserve">    </v>
      </c>
      <c r="AH1211" s="667">
        <f t="shared" ref="AH1211:AH1257" si="2732">AH1136</f>
        <v>0</v>
      </c>
      <c r="AI1211" s="570"/>
      <c r="AJ1211" s="391">
        <f>+AJ1136+AI1211</f>
        <v>0</v>
      </c>
      <c r="AK1211" s="386">
        <f>AH1211-AJ1211</f>
        <v>0</v>
      </c>
      <c r="AL1211" s="365" t="str">
        <f>IF(AH1211=0,"    ",AJ1211/AH1211)</f>
        <v xml:space="preserve">    </v>
      </c>
      <c r="AM1211" s="667">
        <f t="shared" ref="AM1211:AM1257" si="2733">AM1136</f>
        <v>0</v>
      </c>
      <c r="AN1211" s="570"/>
      <c r="AO1211" s="391">
        <f>+AO1136+AN1211</f>
        <v>0</v>
      </c>
      <c r="AP1211" s="386">
        <f>AM1211-AO1211</f>
        <v>0</v>
      </c>
      <c r="AQ1211" s="365" t="str">
        <f>IF(AM1211=0,"    ",AO1211/AM1211)</f>
        <v xml:space="preserve">    </v>
      </c>
      <c r="AR1211" s="667">
        <f t="shared" ref="AR1211:AR1257" si="2734">AR1136</f>
        <v>0</v>
      </c>
      <c r="AS1211" s="570"/>
      <c r="AT1211" s="391">
        <f>+AT1136+AS1211</f>
        <v>0</v>
      </c>
      <c r="AU1211" s="386">
        <f>AR1211-AT1211</f>
        <v>0</v>
      </c>
      <c r="AV1211" s="365" t="str">
        <f>IF(AR1211=0,"    ",AT1211/AR1211)</f>
        <v xml:space="preserve">    </v>
      </c>
      <c r="AW1211" s="667">
        <f t="shared" ref="AW1211:AW1257" si="2735">AW1136</f>
        <v>0</v>
      </c>
      <c r="AX1211" s="570"/>
      <c r="AY1211" s="391">
        <f>+AY1136+AX1211</f>
        <v>0</v>
      </c>
      <c r="AZ1211" s="386">
        <f>AW1211-AY1211</f>
        <v>0</v>
      </c>
      <c r="BA1211" s="365" t="str">
        <f>IF(AW1211=0,"    ",AY1211/AW1211)</f>
        <v xml:space="preserve">    </v>
      </c>
      <c r="BB1211" s="667">
        <f t="shared" ref="BB1211:BB1257" si="2736">BB1136</f>
        <v>0</v>
      </c>
      <c r="BC1211" s="570"/>
      <c r="BD1211" s="391">
        <f>+BD1136+BC1211</f>
        <v>0</v>
      </c>
      <c r="BE1211" s="386">
        <f>BB1211-BD1211</f>
        <v>0</v>
      </c>
      <c r="BF1211" s="365" t="str">
        <f>IF(BB1211=0,"    ",BD1211/BB1211)</f>
        <v xml:space="preserve">    </v>
      </c>
      <c r="BG1211" s="667">
        <f t="shared" ref="BG1211:BG1257" si="2737">BG1136</f>
        <v>0</v>
      </c>
      <c r="BH1211" s="570"/>
      <c r="BI1211" s="391">
        <f>+BI1136+BH1211</f>
        <v>0</v>
      </c>
      <c r="BJ1211" s="386">
        <f>BG1211-BI1211</f>
        <v>0</v>
      </c>
      <c r="BK1211" s="365" t="str">
        <f>IF(BG1211=0,"    ",BI1211/BG1211)</f>
        <v xml:space="preserve">    </v>
      </c>
      <c r="BL1211" s="395"/>
      <c r="BM1211" s="383">
        <f t="shared" ref="BM1211:BM1269" si="2738">E1211+J1211+O1211+T1211+Y1211+AD1211+AI1211+AN1211+AS1211+AX1211+BC1211+BH1211</f>
        <v>0</v>
      </c>
    </row>
    <row r="1212" spans="1:66" s="30" customFormat="1" ht="12.75">
      <c r="A1212" s="399">
        <v>2</v>
      </c>
      <c r="B1212" s="648" t="str">
        <f>$B$12</f>
        <v>Employee Benefits</v>
      </c>
      <c r="C1212" s="556">
        <f t="shared" ref="C1212:C1259" si="2739">+E1212+J1212+O1212+T1212+Y1212+AD1212+AI1212+AN1212+AS1212+AX1212+BC1212+BH1212</f>
        <v>0</v>
      </c>
      <c r="D1212" s="1029">
        <f t="shared" si="2726"/>
        <v>0</v>
      </c>
      <c r="E1212" s="570"/>
      <c r="F1212" s="391">
        <f>+F1137+E1212</f>
        <v>0</v>
      </c>
      <c r="G1212" s="386">
        <f>D1212-F1212</f>
        <v>0</v>
      </c>
      <c r="H1212" s="366" t="str">
        <f>IF(D1212=0,"    ",F1212/D1212)</f>
        <v xml:space="preserve">    </v>
      </c>
      <c r="I1212" s="668">
        <f t="shared" si="2727"/>
        <v>0</v>
      </c>
      <c r="J1212" s="570"/>
      <c r="K1212" s="391">
        <f>+K1137+J1212</f>
        <v>0</v>
      </c>
      <c r="L1212" s="386">
        <f>I1212-K1212</f>
        <v>0</v>
      </c>
      <c r="M1212" s="366" t="str">
        <f>IF(I1212=0,"    ",K1212/I1212)</f>
        <v xml:space="preserve">    </v>
      </c>
      <c r="N1212" s="668">
        <f t="shared" si="2728"/>
        <v>0</v>
      </c>
      <c r="O1212" s="570"/>
      <c r="P1212" s="391">
        <f>+P1137+O1212</f>
        <v>0</v>
      </c>
      <c r="Q1212" s="386">
        <f>N1212-P1212</f>
        <v>0</v>
      </c>
      <c r="R1212" s="366" t="str">
        <f>IF(N1212=0,"    ",P1212/N1212)</f>
        <v xml:space="preserve">    </v>
      </c>
      <c r="S1212" s="668">
        <f t="shared" si="2729"/>
        <v>0</v>
      </c>
      <c r="T1212" s="570"/>
      <c r="U1212" s="391">
        <f>+U1137+T1212</f>
        <v>0</v>
      </c>
      <c r="V1212" s="386">
        <f>S1212-U1212</f>
        <v>0</v>
      </c>
      <c r="W1212" s="366" t="str">
        <f>IF(S1212=0,"    ",U1212/S1212)</f>
        <v xml:space="preserve">    </v>
      </c>
      <c r="X1212" s="668">
        <f t="shared" si="2730"/>
        <v>0</v>
      </c>
      <c r="Y1212" s="570"/>
      <c r="Z1212" s="391">
        <f>+Z1137+Y1212</f>
        <v>0</v>
      </c>
      <c r="AA1212" s="386">
        <f>X1212-Z1212</f>
        <v>0</v>
      </c>
      <c r="AB1212" s="366" t="str">
        <f>IF(X1212=0,"    ",Z1212/X1212)</f>
        <v xml:space="preserve">    </v>
      </c>
      <c r="AC1212" s="668">
        <f t="shared" si="2731"/>
        <v>0</v>
      </c>
      <c r="AD1212" s="570"/>
      <c r="AE1212" s="391">
        <f>+AE1137+AD1212</f>
        <v>0</v>
      </c>
      <c r="AF1212" s="386">
        <f>AC1212-AE1212</f>
        <v>0</v>
      </c>
      <c r="AG1212" s="366" t="str">
        <f>IF(AC1212=0,"    ",AE1212/AC1212)</f>
        <v xml:space="preserve">    </v>
      </c>
      <c r="AH1212" s="668">
        <f t="shared" si="2732"/>
        <v>0</v>
      </c>
      <c r="AI1212" s="570"/>
      <c r="AJ1212" s="391">
        <f>+AJ1137+AI1212</f>
        <v>0</v>
      </c>
      <c r="AK1212" s="386">
        <f>AH1212-AJ1212</f>
        <v>0</v>
      </c>
      <c r="AL1212" s="366" t="str">
        <f>IF(AH1212=0,"    ",AJ1212/AH1212)</f>
        <v xml:space="preserve">    </v>
      </c>
      <c r="AM1212" s="668">
        <f t="shared" si="2733"/>
        <v>0</v>
      </c>
      <c r="AN1212" s="570"/>
      <c r="AO1212" s="391">
        <f>+AO1137+AN1212</f>
        <v>0</v>
      </c>
      <c r="AP1212" s="386">
        <f>AM1212-AO1212</f>
        <v>0</v>
      </c>
      <c r="AQ1212" s="366" t="str">
        <f>IF(AM1212=0,"    ",AO1212/AM1212)</f>
        <v xml:space="preserve">    </v>
      </c>
      <c r="AR1212" s="668">
        <f t="shared" si="2734"/>
        <v>0</v>
      </c>
      <c r="AS1212" s="570"/>
      <c r="AT1212" s="391">
        <f>+AT1137+AS1212</f>
        <v>0</v>
      </c>
      <c r="AU1212" s="386">
        <f>AR1212-AT1212</f>
        <v>0</v>
      </c>
      <c r="AV1212" s="366" t="str">
        <f>IF(AR1212=0,"    ",AT1212/AR1212)</f>
        <v xml:space="preserve">    </v>
      </c>
      <c r="AW1212" s="668">
        <f t="shared" si="2735"/>
        <v>0</v>
      </c>
      <c r="AX1212" s="570"/>
      <c r="AY1212" s="391">
        <f>+AY1137+AX1212</f>
        <v>0</v>
      </c>
      <c r="AZ1212" s="386">
        <f>AW1212-AY1212</f>
        <v>0</v>
      </c>
      <c r="BA1212" s="366" t="str">
        <f>IF(AW1212=0,"    ",AY1212/AW1212)</f>
        <v xml:space="preserve">    </v>
      </c>
      <c r="BB1212" s="668">
        <f t="shared" si="2736"/>
        <v>0</v>
      </c>
      <c r="BC1212" s="570"/>
      <c r="BD1212" s="391">
        <f>+BD1137+BC1212</f>
        <v>0</v>
      </c>
      <c r="BE1212" s="386">
        <f>BB1212-BD1212</f>
        <v>0</v>
      </c>
      <c r="BF1212" s="366" t="str">
        <f>IF(BB1212=0,"    ",BD1212/BB1212)</f>
        <v xml:space="preserve">    </v>
      </c>
      <c r="BG1212" s="668">
        <f t="shared" si="2737"/>
        <v>0</v>
      </c>
      <c r="BH1212" s="570"/>
      <c r="BI1212" s="391">
        <f>+BI1137+BH1212</f>
        <v>0</v>
      </c>
      <c r="BJ1212" s="386">
        <f>BG1212-BI1212</f>
        <v>0</v>
      </c>
      <c r="BK1212" s="366" t="str">
        <f>IF(BG1212=0,"    ",BI1212/BG1212)</f>
        <v xml:space="preserve">    </v>
      </c>
      <c r="BL1212" s="395"/>
      <c r="BM1212" s="383">
        <f t="shared" si="2738"/>
        <v>0</v>
      </c>
    </row>
    <row r="1213" spans="1:66" s="30" customFormat="1" ht="12.75">
      <c r="A1213" s="399">
        <v>3</v>
      </c>
      <c r="B1213" s="890" t="str">
        <f>B1138</f>
        <v>Salaries &amp; Benefits Total</v>
      </c>
      <c r="C1213" s="891">
        <f t="shared" si="2739"/>
        <v>0</v>
      </c>
      <c r="D1213" s="845">
        <f t="shared" ref="D1213" si="2740">SUM(D1211:D1212)</f>
        <v>0</v>
      </c>
      <c r="E1213" s="845">
        <f t="shared" ref="E1213" si="2741">SUM(E1211:E1212)</f>
        <v>0</v>
      </c>
      <c r="F1213" s="873">
        <f t="shared" ref="F1213:G1213" si="2742">SUM(F1211:F1212)</f>
        <v>0</v>
      </c>
      <c r="G1213" s="873">
        <f t="shared" si="2742"/>
        <v>0</v>
      </c>
      <c r="H1213" s="874" t="str">
        <f>IF(D1213=0,"    ",F1213/D1213)</f>
        <v xml:space="preserve">    </v>
      </c>
      <c r="I1213" s="845">
        <f t="shared" ref="I1213" si="2743">SUM(I1211:I1212)</f>
        <v>0</v>
      </c>
      <c r="J1213" s="845">
        <f t="shared" ref="J1213:L1213" si="2744">SUM(J1211:J1212)</f>
        <v>0</v>
      </c>
      <c r="K1213" s="876">
        <f t="shared" si="2744"/>
        <v>0</v>
      </c>
      <c r="L1213" s="876">
        <f t="shared" si="2744"/>
        <v>0</v>
      </c>
      <c r="M1213" s="874" t="str">
        <f>IF(I1213=0,"    ",K1213/I1213)</f>
        <v xml:space="preserve">    </v>
      </c>
      <c r="N1213" s="845">
        <f t="shared" ref="N1213" si="2745">SUM(N1211:N1212)</f>
        <v>0</v>
      </c>
      <c r="O1213" s="845">
        <f t="shared" ref="O1213:Q1213" si="2746">SUM(O1211:O1212)</f>
        <v>0</v>
      </c>
      <c r="P1213" s="876">
        <f t="shared" si="2746"/>
        <v>0</v>
      </c>
      <c r="Q1213" s="876">
        <f t="shared" si="2746"/>
        <v>0</v>
      </c>
      <c r="R1213" s="874" t="str">
        <f>IF(N1213=0,"    ",P1213/N1213)</f>
        <v xml:space="preserve">    </v>
      </c>
      <c r="S1213" s="845">
        <f t="shared" ref="S1213" si="2747">SUM(S1211:S1212)</f>
        <v>0</v>
      </c>
      <c r="T1213" s="845">
        <f t="shared" ref="T1213:V1213" si="2748">SUM(T1211:T1212)</f>
        <v>0</v>
      </c>
      <c r="U1213" s="876">
        <f t="shared" si="2748"/>
        <v>0</v>
      </c>
      <c r="V1213" s="876">
        <f t="shared" si="2748"/>
        <v>0</v>
      </c>
      <c r="W1213" s="874" t="str">
        <f>IF(S1213=0,"    ",U1213/S1213)</f>
        <v xml:space="preserve">    </v>
      </c>
      <c r="X1213" s="845">
        <f t="shared" ref="X1213" si="2749">SUM(X1211:X1212)</f>
        <v>0</v>
      </c>
      <c r="Y1213" s="845">
        <f t="shared" ref="Y1213:AA1213" si="2750">SUM(Y1211:Y1212)</f>
        <v>0</v>
      </c>
      <c r="Z1213" s="876">
        <f t="shared" si="2750"/>
        <v>0</v>
      </c>
      <c r="AA1213" s="876">
        <f t="shared" si="2750"/>
        <v>0</v>
      </c>
      <c r="AB1213" s="874" t="str">
        <f>IF(X1213=0,"    ",Z1213/X1213)</f>
        <v xml:space="preserve">    </v>
      </c>
      <c r="AC1213" s="845">
        <f t="shared" ref="AC1213" si="2751">SUM(AC1211:AC1212)</f>
        <v>0</v>
      </c>
      <c r="AD1213" s="845">
        <f t="shared" ref="AD1213:AF1213" si="2752">SUM(AD1211:AD1212)</f>
        <v>0</v>
      </c>
      <c r="AE1213" s="876">
        <f t="shared" si="2752"/>
        <v>0</v>
      </c>
      <c r="AF1213" s="876">
        <f t="shared" si="2752"/>
        <v>0</v>
      </c>
      <c r="AG1213" s="874" t="str">
        <f>IF(AC1213=0,"    ",AE1213/AC1213)</f>
        <v xml:space="preserve">    </v>
      </c>
      <c r="AH1213" s="845">
        <f t="shared" ref="AH1213" si="2753">SUM(AH1211:AH1212)</f>
        <v>0</v>
      </c>
      <c r="AI1213" s="845">
        <f t="shared" ref="AI1213:AK1213" si="2754">SUM(AI1211:AI1212)</f>
        <v>0</v>
      </c>
      <c r="AJ1213" s="876">
        <f t="shared" si="2754"/>
        <v>0</v>
      </c>
      <c r="AK1213" s="876">
        <f t="shared" si="2754"/>
        <v>0</v>
      </c>
      <c r="AL1213" s="874" t="str">
        <f>IF(AH1213=0,"    ",AJ1213/AH1213)</f>
        <v xml:space="preserve">    </v>
      </c>
      <c r="AM1213" s="845">
        <f t="shared" ref="AM1213" si="2755">SUM(AM1211:AM1212)</f>
        <v>0</v>
      </c>
      <c r="AN1213" s="845">
        <f t="shared" ref="AN1213:AP1213" si="2756">SUM(AN1211:AN1212)</f>
        <v>0</v>
      </c>
      <c r="AO1213" s="876">
        <f t="shared" si="2756"/>
        <v>0</v>
      </c>
      <c r="AP1213" s="876">
        <f t="shared" si="2756"/>
        <v>0</v>
      </c>
      <c r="AQ1213" s="874" t="str">
        <f>IF(AM1213=0,"    ",AO1213/AM1213)</f>
        <v xml:space="preserve">    </v>
      </c>
      <c r="AR1213" s="845">
        <f t="shared" ref="AR1213" si="2757">SUM(AR1211:AR1212)</f>
        <v>0</v>
      </c>
      <c r="AS1213" s="845">
        <f t="shared" ref="AS1213:AU1213" si="2758">SUM(AS1211:AS1212)</f>
        <v>0</v>
      </c>
      <c r="AT1213" s="876">
        <f t="shared" si="2758"/>
        <v>0</v>
      </c>
      <c r="AU1213" s="876">
        <f t="shared" si="2758"/>
        <v>0</v>
      </c>
      <c r="AV1213" s="874" t="str">
        <f>IF(AR1213=0,"    ",AT1213/AR1213)</f>
        <v xml:space="preserve">    </v>
      </c>
      <c r="AW1213" s="845">
        <f t="shared" ref="AW1213" si="2759">SUM(AW1211:AW1212)</f>
        <v>0</v>
      </c>
      <c r="AX1213" s="845">
        <f t="shared" ref="AX1213:AZ1213" si="2760">SUM(AX1211:AX1212)</f>
        <v>0</v>
      </c>
      <c r="AY1213" s="876">
        <f t="shared" si="2760"/>
        <v>0</v>
      </c>
      <c r="AZ1213" s="876">
        <f t="shared" si="2760"/>
        <v>0</v>
      </c>
      <c r="BA1213" s="874" t="str">
        <f>IF(AW1213=0,"    ",AY1213/AW1213)</f>
        <v xml:space="preserve">    </v>
      </c>
      <c r="BB1213" s="845">
        <f t="shared" ref="BB1213" si="2761">SUM(BB1211:BB1212)</f>
        <v>0</v>
      </c>
      <c r="BC1213" s="845">
        <f t="shared" ref="BC1213:BE1213" si="2762">SUM(BC1211:BC1212)</f>
        <v>0</v>
      </c>
      <c r="BD1213" s="876">
        <f t="shared" si="2762"/>
        <v>0</v>
      </c>
      <c r="BE1213" s="876">
        <f t="shared" si="2762"/>
        <v>0</v>
      </c>
      <c r="BF1213" s="874" t="str">
        <f>IF(BB1213=0,"    ",BD1213/BB1213)</f>
        <v xml:space="preserve">    </v>
      </c>
      <c r="BG1213" s="845">
        <f t="shared" ref="BG1213" si="2763">SUM(BG1211:BG1212)</f>
        <v>0</v>
      </c>
      <c r="BH1213" s="845">
        <f t="shared" ref="BH1213:BJ1213" si="2764">SUM(BH1211:BH1212)</f>
        <v>0</v>
      </c>
      <c r="BI1213" s="876">
        <f t="shared" si="2764"/>
        <v>0</v>
      </c>
      <c r="BJ1213" s="876">
        <f t="shared" si="2764"/>
        <v>0</v>
      </c>
      <c r="BK1213" s="874" t="str">
        <f>IF(BG1213=0,"    ",BI1213/BG1213)</f>
        <v xml:space="preserve">    </v>
      </c>
      <c r="BL1213" s="395"/>
      <c r="BM1213" s="383">
        <f t="shared" si="2738"/>
        <v>0</v>
      </c>
    </row>
    <row r="1214" spans="1:66" s="5" customFormat="1" ht="12.75">
      <c r="A1214" s="633">
        <v>4</v>
      </c>
      <c r="B1214" s="401" t="str">
        <f>B1139</f>
        <v>*Consultants (from Supplemental B)</v>
      </c>
      <c r="C1214" s="371">
        <f t="shared" si="2739"/>
        <v>0</v>
      </c>
      <c r="D1214" s="659">
        <f t="shared" si="2726"/>
        <v>0</v>
      </c>
      <c r="E1214" s="570"/>
      <c r="F1214" s="391">
        <f t="shared" ref="F1214:F1254" si="2765">+F1139+E1214</f>
        <v>0</v>
      </c>
      <c r="G1214" s="386">
        <f t="shared" ref="G1214:G1259" si="2766">D1214-F1214</f>
        <v>0</v>
      </c>
      <c r="H1214" s="366" t="str">
        <f>IF(D1214=0,"    ",F1214/D1214)</f>
        <v xml:space="preserve">    </v>
      </c>
      <c r="I1214" s="849">
        <f t="shared" si="2727"/>
        <v>0</v>
      </c>
      <c r="J1214" s="570"/>
      <c r="K1214" s="391">
        <f t="shared" ref="K1214:K1254" si="2767">+K1139+J1214</f>
        <v>0</v>
      </c>
      <c r="L1214" s="386">
        <f t="shared" ref="L1214:L1259" si="2768">I1214-K1214</f>
        <v>0</v>
      </c>
      <c r="M1214" s="366" t="str">
        <f>IF(I1214=0,"    ",K1214/I1214)</f>
        <v xml:space="preserve">    </v>
      </c>
      <c r="N1214" s="849">
        <f t="shared" si="2728"/>
        <v>0</v>
      </c>
      <c r="O1214" s="570"/>
      <c r="P1214" s="391">
        <f t="shared" ref="P1214:P1254" si="2769">+P1139+O1214</f>
        <v>0</v>
      </c>
      <c r="Q1214" s="386">
        <f t="shared" ref="Q1214:Q1259" si="2770">N1214-P1214</f>
        <v>0</v>
      </c>
      <c r="R1214" s="366" t="str">
        <f>IF(N1214=0,"    ",P1214/N1214)</f>
        <v xml:space="preserve">    </v>
      </c>
      <c r="S1214" s="849">
        <f t="shared" si="2729"/>
        <v>0</v>
      </c>
      <c r="T1214" s="570"/>
      <c r="U1214" s="391">
        <f t="shared" ref="U1214:U1254" si="2771">+U1139+T1214</f>
        <v>0</v>
      </c>
      <c r="V1214" s="386">
        <f t="shared" ref="V1214:V1259" si="2772">S1214-U1214</f>
        <v>0</v>
      </c>
      <c r="W1214" s="366" t="str">
        <f>IF(S1214=0,"    ",U1214/S1214)</f>
        <v xml:space="preserve">    </v>
      </c>
      <c r="X1214" s="849">
        <f t="shared" si="2730"/>
        <v>0</v>
      </c>
      <c r="Y1214" s="570"/>
      <c r="Z1214" s="391">
        <f t="shared" ref="Z1214:Z1254" si="2773">+Z1139+Y1214</f>
        <v>0</v>
      </c>
      <c r="AA1214" s="386">
        <f t="shared" ref="AA1214:AA1259" si="2774">X1214-Z1214</f>
        <v>0</v>
      </c>
      <c r="AB1214" s="366" t="str">
        <f>IF(X1214=0,"    ",Z1214/X1214)</f>
        <v xml:space="preserve">    </v>
      </c>
      <c r="AC1214" s="849">
        <f t="shared" si="2731"/>
        <v>0</v>
      </c>
      <c r="AD1214" s="570"/>
      <c r="AE1214" s="391">
        <f t="shared" ref="AE1214:AE1254" si="2775">+AE1139+AD1214</f>
        <v>0</v>
      </c>
      <c r="AF1214" s="386">
        <f t="shared" ref="AF1214:AF1259" si="2776">AC1214-AE1214</f>
        <v>0</v>
      </c>
      <c r="AG1214" s="366" t="str">
        <f>IF(AC1214=0,"    ",AE1214/AC1214)</f>
        <v xml:space="preserve">    </v>
      </c>
      <c r="AH1214" s="849">
        <f t="shared" si="2732"/>
        <v>0</v>
      </c>
      <c r="AI1214" s="570"/>
      <c r="AJ1214" s="391">
        <f t="shared" ref="AJ1214:AJ1254" si="2777">+AJ1139+AI1214</f>
        <v>0</v>
      </c>
      <c r="AK1214" s="386">
        <f t="shared" ref="AK1214:AK1259" si="2778">AH1214-AJ1214</f>
        <v>0</v>
      </c>
      <c r="AL1214" s="366" t="str">
        <f>IF(AH1214=0,"    ",AJ1214/AH1214)</f>
        <v xml:space="preserve">    </v>
      </c>
      <c r="AM1214" s="849">
        <f t="shared" si="2733"/>
        <v>0</v>
      </c>
      <c r="AN1214" s="570"/>
      <c r="AO1214" s="391">
        <f t="shared" ref="AO1214:AO1254" si="2779">+AO1139+AN1214</f>
        <v>0</v>
      </c>
      <c r="AP1214" s="386">
        <f t="shared" ref="AP1214:AP1259" si="2780">AM1214-AO1214</f>
        <v>0</v>
      </c>
      <c r="AQ1214" s="366" t="str">
        <f>IF(AM1214=0,"    ",AO1214/AM1214)</f>
        <v xml:space="preserve">    </v>
      </c>
      <c r="AR1214" s="849">
        <f t="shared" si="2734"/>
        <v>0</v>
      </c>
      <c r="AS1214" s="570"/>
      <c r="AT1214" s="391">
        <f t="shared" ref="AT1214:AT1254" si="2781">+AT1139+AS1214</f>
        <v>0</v>
      </c>
      <c r="AU1214" s="386">
        <f t="shared" ref="AU1214:AU1259" si="2782">AR1214-AT1214</f>
        <v>0</v>
      </c>
      <c r="AV1214" s="366" t="str">
        <f>IF(AR1214=0,"    ",AT1214/AR1214)</f>
        <v xml:space="preserve">    </v>
      </c>
      <c r="AW1214" s="849">
        <f t="shared" si="2735"/>
        <v>0</v>
      </c>
      <c r="AX1214" s="570"/>
      <c r="AY1214" s="391">
        <f t="shared" ref="AY1214:AY1254" si="2783">+AY1139+AX1214</f>
        <v>0</v>
      </c>
      <c r="AZ1214" s="386">
        <f t="shared" ref="AZ1214:AZ1259" si="2784">AW1214-AY1214</f>
        <v>0</v>
      </c>
      <c r="BA1214" s="366" t="str">
        <f>IF(AW1214=0,"    ",AY1214/AW1214)</f>
        <v xml:space="preserve">    </v>
      </c>
      <c r="BB1214" s="849">
        <f t="shared" si="2736"/>
        <v>0</v>
      </c>
      <c r="BC1214" s="570"/>
      <c r="BD1214" s="391">
        <f t="shared" ref="BD1214:BD1254" si="2785">+BD1139+BC1214</f>
        <v>0</v>
      </c>
      <c r="BE1214" s="386">
        <f t="shared" ref="BE1214:BE1259" si="2786">BB1214-BD1214</f>
        <v>0</v>
      </c>
      <c r="BF1214" s="366" t="str">
        <f>IF(BB1214=0,"    ",BD1214/BB1214)</f>
        <v xml:space="preserve">    </v>
      </c>
      <c r="BG1214" s="849">
        <f t="shared" si="2737"/>
        <v>0</v>
      </c>
      <c r="BH1214" s="570"/>
      <c r="BI1214" s="391">
        <f t="shared" ref="BI1214:BI1254" si="2787">+BI1139+BH1214</f>
        <v>0</v>
      </c>
      <c r="BJ1214" s="386">
        <f t="shared" ref="BJ1214:BJ1259" si="2788">BG1214-BI1214</f>
        <v>0</v>
      </c>
      <c r="BK1214" s="366" t="str">
        <f>IF(BG1214=0,"    ",BI1214/BG1214)</f>
        <v xml:space="preserve">    </v>
      </c>
      <c r="BM1214" s="383">
        <f t="shared" si="2738"/>
        <v>0</v>
      </c>
      <c r="BN1214" s="7"/>
    </row>
    <row r="1215" spans="1:66" s="5" customFormat="1" ht="12.75">
      <c r="A1215" s="633">
        <v>5</v>
      </c>
      <c r="B1215" s="648" t="str">
        <f t="shared" ref="B1215:B1257" si="2789">B1140</f>
        <v>**Flex Fund</v>
      </c>
      <c r="C1215" s="375">
        <f t="shared" si="2739"/>
        <v>0</v>
      </c>
      <c r="D1215" s="659">
        <f t="shared" si="2726"/>
        <v>0</v>
      </c>
      <c r="E1215" s="570"/>
      <c r="F1215" s="391">
        <f t="shared" si="2765"/>
        <v>0</v>
      </c>
      <c r="G1215" s="386">
        <f t="shared" si="2766"/>
        <v>0</v>
      </c>
      <c r="H1215" s="366" t="str">
        <f t="shared" ref="H1215:H1259" si="2790">IF(D1215=0,"    ",F1215/D1215)</f>
        <v xml:space="preserve">    </v>
      </c>
      <c r="I1215" s="849">
        <f t="shared" si="2727"/>
        <v>0</v>
      </c>
      <c r="J1215" s="570"/>
      <c r="K1215" s="391">
        <f t="shared" si="2767"/>
        <v>0</v>
      </c>
      <c r="L1215" s="386">
        <f t="shared" si="2768"/>
        <v>0</v>
      </c>
      <c r="M1215" s="366" t="str">
        <f t="shared" ref="M1215:M1259" si="2791">IF(I1215=0,"    ",K1215/I1215)</f>
        <v xml:space="preserve">    </v>
      </c>
      <c r="N1215" s="849">
        <f t="shared" si="2728"/>
        <v>0</v>
      </c>
      <c r="O1215" s="570"/>
      <c r="P1215" s="391">
        <f t="shared" si="2769"/>
        <v>0</v>
      </c>
      <c r="Q1215" s="386">
        <f t="shared" si="2770"/>
        <v>0</v>
      </c>
      <c r="R1215" s="366" t="str">
        <f t="shared" ref="R1215:R1259" si="2792">IF(N1215=0,"    ",P1215/N1215)</f>
        <v xml:space="preserve">    </v>
      </c>
      <c r="S1215" s="849">
        <f t="shared" si="2729"/>
        <v>0</v>
      </c>
      <c r="T1215" s="570"/>
      <c r="U1215" s="391">
        <f t="shared" si="2771"/>
        <v>0</v>
      </c>
      <c r="V1215" s="386">
        <f t="shared" si="2772"/>
        <v>0</v>
      </c>
      <c r="W1215" s="366" t="str">
        <f t="shared" ref="W1215:W1259" si="2793">IF(S1215=0,"    ",U1215/S1215)</f>
        <v xml:space="preserve">    </v>
      </c>
      <c r="X1215" s="849">
        <f t="shared" si="2730"/>
        <v>0</v>
      </c>
      <c r="Y1215" s="570"/>
      <c r="Z1215" s="391">
        <f t="shared" si="2773"/>
        <v>0</v>
      </c>
      <c r="AA1215" s="386">
        <f t="shared" si="2774"/>
        <v>0</v>
      </c>
      <c r="AB1215" s="366" t="str">
        <f t="shared" ref="AB1215:AB1259" si="2794">IF(X1215=0,"    ",Z1215/X1215)</f>
        <v xml:space="preserve">    </v>
      </c>
      <c r="AC1215" s="849">
        <f t="shared" si="2731"/>
        <v>0</v>
      </c>
      <c r="AD1215" s="570"/>
      <c r="AE1215" s="391">
        <f t="shared" si="2775"/>
        <v>0</v>
      </c>
      <c r="AF1215" s="386">
        <f t="shared" si="2776"/>
        <v>0</v>
      </c>
      <c r="AG1215" s="366" t="str">
        <f t="shared" ref="AG1215:AG1259" si="2795">IF(AC1215=0,"    ",AE1215/AC1215)</f>
        <v xml:space="preserve">    </v>
      </c>
      <c r="AH1215" s="849">
        <f t="shared" si="2732"/>
        <v>0</v>
      </c>
      <c r="AI1215" s="570"/>
      <c r="AJ1215" s="391">
        <f t="shared" si="2777"/>
        <v>0</v>
      </c>
      <c r="AK1215" s="386">
        <f t="shared" si="2778"/>
        <v>0</v>
      </c>
      <c r="AL1215" s="366" t="str">
        <f t="shared" ref="AL1215:AL1259" si="2796">IF(AH1215=0,"    ",AJ1215/AH1215)</f>
        <v xml:space="preserve">    </v>
      </c>
      <c r="AM1215" s="849">
        <f t="shared" si="2733"/>
        <v>0</v>
      </c>
      <c r="AN1215" s="570"/>
      <c r="AO1215" s="391">
        <f t="shared" si="2779"/>
        <v>0</v>
      </c>
      <c r="AP1215" s="386">
        <f t="shared" si="2780"/>
        <v>0</v>
      </c>
      <c r="AQ1215" s="366" t="str">
        <f t="shared" ref="AQ1215:AQ1259" si="2797">IF(AM1215=0,"    ",AO1215/AM1215)</f>
        <v xml:space="preserve">    </v>
      </c>
      <c r="AR1215" s="849">
        <f t="shared" si="2734"/>
        <v>0</v>
      </c>
      <c r="AS1215" s="570"/>
      <c r="AT1215" s="391">
        <f t="shared" si="2781"/>
        <v>0</v>
      </c>
      <c r="AU1215" s="386">
        <f t="shared" si="2782"/>
        <v>0</v>
      </c>
      <c r="AV1215" s="366" t="str">
        <f t="shared" ref="AV1215:AV1259" si="2798">IF(AR1215=0,"    ",AT1215/AR1215)</f>
        <v xml:space="preserve">    </v>
      </c>
      <c r="AW1215" s="849">
        <f t="shared" si="2735"/>
        <v>0</v>
      </c>
      <c r="AX1215" s="570"/>
      <c r="AY1215" s="391">
        <f t="shared" si="2783"/>
        <v>0</v>
      </c>
      <c r="AZ1215" s="386">
        <f t="shared" si="2784"/>
        <v>0</v>
      </c>
      <c r="BA1215" s="366" t="str">
        <f t="shared" ref="BA1215:BA1259" si="2799">IF(AW1215=0,"    ",AY1215/AW1215)</f>
        <v xml:space="preserve">    </v>
      </c>
      <c r="BB1215" s="849">
        <f t="shared" si="2736"/>
        <v>0</v>
      </c>
      <c r="BC1215" s="570"/>
      <c r="BD1215" s="391">
        <f t="shared" si="2785"/>
        <v>0</v>
      </c>
      <c r="BE1215" s="386">
        <f t="shared" si="2786"/>
        <v>0</v>
      </c>
      <c r="BF1215" s="366" t="str">
        <f t="shared" ref="BF1215:BF1259" si="2800">IF(BB1215=0,"    ",BD1215/BB1215)</f>
        <v xml:space="preserve">    </v>
      </c>
      <c r="BG1215" s="849">
        <f t="shared" si="2737"/>
        <v>0</v>
      </c>
      <c r="BH1215" s="570"/>
      <c r="BI1215" s="391">
        <f t="shared" si="2787"/>
        <v>0</v>
      </c>
      <c r="BJ1215" s="386">
        <f t="shared" si="2788"/>
        <v>0</v>
      </c>
      <c r="BK1215" s="366" t="str">
        <f t="shared" ref="BK1215:BK1259" si="2801">IF(BG1215=0,"    ",BI1215/BG1215)</f>
        <v xml:space="preserve">    </v>
      </c>
      <c r="BM1215" s="383">
        <f t="shared" si="2738"/>
        <v>0</v>
      </c>
      <c r="BN1215" s="7"/>
    </row>
    <row r="1216" spans="1:66" s="5" customFormat="1" ht="12.75">
      <c r="A1216" s="633">
        <v>6</v>
      </c>
      <c r="B1216" s="648" t="str">
        <f t="shared" si="2789"/>
        <v>*Gift Cards</v>
      </c>
      <c r="C1216" s="375">
        <f t="shared" si="2739"/>
        <v>0</v>
      </c>
      <c r="D1216" s="659">
        <f t="shared" si="2726"/>
        <v>0</v>
      </c>
      <c r="E1216" s="570"/>
      <c r="F1216" s="391">
        <f t="shared" si="2765"/>
        <v>0</v>
      </c>
      <c r="G1216" s="386">
        <f t="shared" si="2766"/>
        <v>0</v>
      </c>
      <c r="H1216" s="366" t="str">
        <f t="shared" si="2790"/>
        <v xml:space="preserve">    </v>
      </c>
      <c r="I1216" s="849">
        <f t="shared" si="2727"/>
        <v>0</v>
      </c>
      <c r="J1216" s="570"/>
      <c r="K1216" s="391">
        <f t="shared" si="2767"/>
        <v>0</v>
      </c>
      <c r="L1216" s="386">
        <f t="shared" si="2768"/>
        <v>0</v>
      </c>
      <c r="M1216" s="366" t="str">
        <f t="shared" si="2791"/>
        <v xml:space="preserve">    </v>
      </c>
      <c r="N1216" s="849">
        <f t="shared" si="2728"/>
        <v>0</v>
      </c>
      <c r="O1216" s="570"/>
      <c r="P1216" s="391">
        <f t="shared" si="2769"/>
        <v>0</v>
      </c>
      <c r="Q1216" s="386">
        <f t="shared" si="2770"/>
        <v>0</v>
      </c>
      <c r="R1216" s="366" t="str">
        <f t="shared" si="2792"/>
        <v xml:space="preserve">    </v>
      </c>
      <c r="S1216" s="849">
        <f t="shared" si="2729"/>
        <v>0</v>
      </c>
      <c r="T1216" s="570"/>
      <c r="U1216" s="391">
        <f t="shared" si="2771"/>
        <v>0</v>
      </c>
      <c r="V1216" s="386">
        <f t="shared" si="2772"/>
        <v>0</v>
      </c>
      <c r="W1216" s="366" t="str">
        <f t="shared" si="2793"/>
        <v xml:space="preserve">    </v>
      </c>
      <c r="X1216" s="849">
        <f t="shared" si="2730"/>
        <v>0</v>
      </c>
      <c r="Y1216" s="570"/>
      <c r="Z1216" s="391">
        <f t="shared" si="2773"/>
        <v>0</v>
      </c>
      <c r="AA1216" s="386">
        <f t="shared" si="2774"/>
        <v>0</v>
      </c>
      <c r="AB1216" s="366" t="str">
        <f t="shared" si="2794"/>
        <v xml:space="preserve">    </v>
      </c>
      <c r="AC1216" s="849">
        <f t="shared" si="2731"/>
        <v>0</v>
      </c>
      <c r="AD1216" s="570"/>
      <c r="AE1216" s="391">
        <f t="shared" si="2775"/>
        <v>0</v>
      </c>
      <c r="AF1216" s="386">
        <f t="shared" si="2776"/>
        <v>0</v>
      </c>
      <c r="AG1216" s="366" t="str">
        <f t="shared" si="2795"/>
        <v xml:space="preserve">    </v>
      </c>
      <c r="AH1216" s="849">
        <f t="shared" si="2732"/>
        <v>0</v>
      </c>
      <c r="AI1216" s="570"/>
      <c r="AJ1216" s="391">
        <f t="shared" si="2777"/>
        <v>0</v>
      </c>
      <c r="AK1216" s="386">
        <f t="shared" si="2778"/>
        <v>0</v>
      </c>
      <c r="AL1216" s="366" t="str">
        <f t="shared" si="2796"/>
        <v xml:space="preserve">    </v>
      </c>
      <c r="AM1216" s="849">
        <f t="shared" si="2733"/>
        <v>0</v>
      </c>
      <c r="AN1216" s="570"/>
      <c r="AO1216" s="391">
        <f t="shared" si="2779"/>
        <v>0</v>
      </c>
      <c r="AP1216" s="386">
        <f t="shared" si="2780"/>
        <v>0</v>
      </c>
      <c r="AQ1216" s="366" t="str">
        <f t="shared" si="2797"/>
        <v xml:space="preserve">    </v>
      </c>
      <c r="AR1216" s="849">
        <f t="shared" si="2734"/>
        <v>0</v>
      </c>
      <c r="AS1216" s="570"/>
      <c r="AT1216" s="391">
        <f t="shared" si="2781"/>
        <v>0</v>
      </c>
      <c r="AU1216" s="386">
        <f t="shared" si="2782"/>
        <v>0</v>
      </c>
      <c r="AV1216" s="366" t="str">
        <f t="shared" si="2798"/>
        <v xml:space="preserve">    </v>
      </c>
      <c r="AW1216" s="849">
        <f t="shared" si="2735"/>
        <v>0</v>
      </c>
      <c r="AX1216" s="570"/>
      <c r="AY1216" s="391">
        <f t="shared" si="2783"/>
        <v>0</v>
      </c>
      <c r="AZ1216" s="386">
        <f t="shared" si="2784"/>
        <v>0</v>
      </c>
      <c r="BA1216" s="366" t="str">
        <f t="shared" si="2799"/>
        <v xml:space="preserve">    </v>
      </c>
      <c r="BB1216" s="849">
        <f t="shared" si="2736"/>
        <v>0</v>
      </c>
      <c r="BC1216" s="570"/>
      <c r="BD1216" s="391">
        <f t="shared" si="2785"/>
        <v>0</v>
      </c>
      <c r="BE1216" s="386">
        <f t="shared" si="2786"/>
        <v>0</v>
      </c>
      <c r="BF1216" s="366" t="str">
        <f t="shared" si="2800"/>
        <v xml:space="preserve">    </v>
      </c>
      <c r="BG1216" s="849">
        <f t="shared" si="2737"/>
        <v>0</v>
      </c>
      <c r="BH1216" s="570"/>
      <c r="BI1216" s="391">
        <f t="shared" si="2787"/>
        <v>0</v>
      </c>
      <c r="BJ1216" s="386">
        <f t="shared" si="2788"/>
        <v>0</v>
      </c>
      <c r="BK1216" s="366" t="str">
        <f t="shared" si="2801"/>
        <v xml:space="preserve">    </v>
      </c>
      <c r="BM1216" s="383">
        <f t="shared" si="2738"/>
        <v>0</v>
      </c>
      <c r="BN1216" s="7"/>
    </row>
    <row r="1217" spans="1:66" s="5" customFormat="1" ht="12.75">
      <c r="A1217" s="633">
        <v>7</v>
      </c>
      <c r="B1217" s="648" t="str">
        <f t="shared" si="2789"/>
        <v>*Interest Expense</v>
      </c>
      <c r="C1217" s="375">
        <f t="shared" si="2739"/>
        <v>0</v>
      </c>
      <c r="D1217" s="659">
        <f t="shared" si="2726"/>
        <v>0</v>
      </c>
      <c r="E1217" s="570"/>
      <c r="F1217" s="391">
        <f t="shared" si="2765"/>
        <v>0</v>
      </c>
      <c r="G1217" s="386">
        <f t="shared" si="2766"/>
        <v>0</v>
      </c>
      <c r="H1217" s="366" t="str">
        <f t="shared" si="2790"/>
        <v xml:space="preserve">    </v>
      </c>
      <c r="I1217" s="849">
        <f t="shared" si="2727"/>
        <v>0</v>
      </c>
      <c r="J1217" s="570"/>
      <c r="K1217" s="391">
        <f t="shared" si="2767"/>
        <v>0</v>
      </c>
      <c r="L1217" s="386">
        <f t="shared" si="2768"/>
        <v>0</v>
      </c>
      <c r="M1217" s="366" t="str">
        <f t="shared" si="2791"/>
        <v xml:space="preserve">    </v>
      </c>
      <c r="N1217" s="849">
        <f t="shared" si="2728"/>
        <v>0</v>
      </c>
      <c r="O1217" s="570"/>
      <c r="P1217" s="391">
        <f t="shared" si="2769"/>
        <v>0</v>
      </c>
      <c r="Q1217" s="386">
        <f t="shared" si="2770"/>
        <v>0</v>
      </c>
      <c r="R1217" s="366" t="str">
        <f t="shared" si="2792"/>
        <v xml:space="preserve">    </v>
      </c>
      <c r="S1217" s="849">
        <f t="shared" si="2729"/>
        <v>0</v>
      </c>
      <c r="T1217" s="570"/>
      <c r="U1217" s="391">
        <f t="shared" si="2771"/>
        <v>0</v>
      </c>
      <c r="V1217" s="386">
        <f t="shared" si="2772"/>
        <v>0</v>
      </c>
      <c r="W1217" s="366" t="str">
        <f t="shared" si="2793"/>
        <v xml:space="preserve">    </v>
      </c>
      <c r="X1217" s="849">
        <f t="shared" si="2730"/>
        <v>0</v>
      </c>
      <c r="Y1217" s="570"/>
      <c r="Z1217" s="391">
        <f t="shared" si="2773"/>
        <v>0</v>
      </c>
      <c r="AA1217" s="386">
        <f t="shared" si="2774"/>
        <v>0</v>
      </c>
      <c r="AB1217" s="366" t="str">
        <f t="shared" si="2794"/>
        <v xml:space="preserve">    </v>
      </c>
      <c r="AC1217" s="849">
        <f t="shared" si="2731"/>
        <v>0</v>
      </c>
      <c r="AD1217" s="570"/>
      <c r="AE1217" s="391">
        <f t="shared" si="2775"/>
        <v>0</v>
      </c>
      <c r="AF1217" s="386">
        <f t="shared" si="2776"/>
        <v>0</v>
      </c>
      <c r="AG1217" s="366" t="str">
        <f t="shared" si="2795"/>
        <v xml:space="preserve">    </v>
      </c>
      <c r="AH1217" s="849">
        <f t="shared" si="2732"/>
        <v>0</v>
      </c>
      <c r="AI1217" s="570"/>
      <c r="AJ1217" s="391">
        <f t="shared" si="2777"/>
        <v>0</v>
      </c>
      <c r="AK1217" s="386">
        <f t="shared" si="2778"/>
        <v>0</v>
      </c>
      <c r="AL1217" s="366" t="str">
        <f t="shared" si="2796"/>
        <v xml:space="preserve">    </v>
      </c>
      <c r="AM1217" s="849">
        <f t="shared" si="2733"/>
        <v>0</v>
      </c>
      <c r="AN1217" s="570"/>
      <c r="AO1217" s="391">
        <f t="shared" si="2779"/>
        <v>0</v>
      </c>
      <c r="AP1217" s="386">
        <f t="shared" si="2780"/>
        <v>0</v>
      </c>
      <c r="AQ1217" s="366" t="str">
        <f t="shared" si="2797"/>
        <v xml:space="preserve">    </v>
      </c>
      <c r="AR1217" s="849">
        <f t="shared" si="2734"/>
        <v>0</v>
      </c>
      <c r="AS1217" s="570"/>
      <c r="AT1217" s="391">
        <f t="shared" si="2781"/>
        <v>0</v>
      </c>
      <c r="AU1217" s="386">
        <f t="shared" si="2782"/>
        <v>0</v>
      </c>
      <c r="AV1217" s="366" t="str">
        <f t="shared" si="2798"/>
        <v xml:space="preserve">    </v>
      </c>
      <c r="AW1217" s="849">
        <f t="shared" si="2735"/>
        <v>0</v>
      </c>
      <c r="AX1217" s="570"/>
      <c r="AY1217" s="391">
        <f t="shared" si="2783"/>
        <v>0</v>
      </c>
      <c r="AZ1217" s="386">
        <f t="shared" si="2784"/>
        <v>0</v>
      </c>
      <c r="BA1217" s="366" t="str">
        <f t="shared" si="2799"/>
        <v xml:space="preserve">    </v>
      </c>
      <c r="BB1217" s="849">
        <f t="shared" si="2736"/>
        <v>0</v>
      </c>
      <c r="BC1217" s="570"/>
      <c r="BD1217" s="391">
        <f t="shared" si="2785"/>
        <v>0</v>
      </c>
      <c r="BE1217" s="386">
        <f t="shared" si="2786"/>
        <v>0</v>
      </c>
      <c r="BF1217" s="366" t="str">
        <f t="shared" si="2800"/>
        <v xml:space="preserve">    </v>
      </c>
      <c r="BG1217" s="849">
        <f t="shared" si="2737"/>
        <v>0</v>
      </c>
      <c r="BH1217" s="570"/>
      <c r="BI1217" s="391">
        <f t="shared" si="2787"/>
        <v>0</v>
      </c>
      <c r="BJ1217" s="386">
        <f t="shared" si="2788"/>
        <v>0</v>
      </c>
      <c r="BK1217" s="366" t="str">
        <f t="shared" si="2801"/>
        <v xml:space="preserve">    </v>
      </c>
      <c r="BM1217" s="383">
        <f t="shared" si="2738"/>
        <v>0</v>
      </c>
      <c r="BN1217" s="7"/>
    </row>
    <row r="1218" spans="1:66" s="5" customFormat="1" ht="12.75">
      <c r="A1218" s="633">
        <v>8</v>
      </c>
      <c r="B1218" s="648" t="str">
        <f t="shared" si="2789"/>
        <v>*Leasehold Improvements</v>
      </c>
      <c r="C1218" s="375">
        <f t="shared" si="2739"/>
        <v>0</v>
      </c>
      <c r="D1218" s="659">
        <f t="shared" si="2726"/>
        <v>0</v>
      </c>
      <c r="E1218" s="570"/>
      <c r="F1218" s="391">
        <f t="shared" si="2765"/>
        <v>0</v>
      </c>
      <c r="G1218" s="386">
        <f t="shared" si="2766"/>
        <v>0</v>
      </c>
      <c r="H1218" s="366" t="str">
        <f t="shared" si="2790"/>
        <v xml:space="preserve">    </v>
      </c>
      <c r="I1218" s="849">
        <f t="shared" si="2727"/>
        <v>0</v>
      </c>
      <c r="J1218" s="570"/>
      <c r="K1218" s="391">
        <f t="shared" si="2767"/>
        <v>0</v>
      </c>
      <c r="L1218" s="386">
        <f t="shared" si="2768"/>
        <v>0</v>
      </c>
      <c r="M1218" s="366" t="str">
        <f t="shared" si="2791"/>
        <v xml:space="preserve">    </v>
      </c>
      <c r="N1218" s="849">
        <f t="shared" si="2728"/>
        <v>0</v>
      </c>
      <c r="O1218" s="570"/>
      <c r="P1218" s="391">
        <f t="shared" si="2769"/>
        <v>0</v>
      </c>
      <c r="Q1218" s="386">
        <f t="shared" si="2770"/>
        <v>0</v>
      </c>
      <c r="R1218" s="366" t="str">
        <f t="shared" si="2792"/>
        <v xml:space="preserve">    </v>
      </c>
      <c r="S1218" s="849">
        <f t="shared" si="2729"/>
        <v>0</v>
      </c>
      <c r="T1218" s="570"/>
      <c r="U1218" s="391">
        <f t="shared" si="2771"/>
        <v>0</v>
      </c>
      <c r="V1218" s="386">
        <f t="shared" si="2772"/>
        <v>0</v>
      </c>
      <c r="W1218" s="366" t="str">
        <f t="shared" si="2793"/>
        <v xml:space="preserve">    </v>
      </c>
      <c r="X1218" s="849">
        <f t="shared" si="2730"/>
        <v>0</v>
      </c>
      <c r="Y1218" s="570"/>
      <c r="Z1218" s="391">
        <f t="shared" si="2773"/>
        <v>0</v>
      </c>
      <c r="AA1218" s="386">
        <f t="shared" si="2774"/>
        <v>0</v>
      </c>
      <c r="AB1218" s="366" t="str">
        <f t="shared" si="2794"/>
        <v xml:space="preserve">    </v>
      </c>
      <c r="AC1218" s="849">
        <f t="shared" si="2731"/>
        <v>0</v>
      </c>
      <c r="AD1218" s="570"/>
      <c r="AE1218" s="391">
        <f t="shared" si="2775"/>
        <v>0</v>
      </c>
      <c r="AF1218" s="386">
        <f t="shared" si="2776"/>
        <v>0</v>
      </c>
      <c r="AG1218" s="366" t="str">
        <f t="shared" si="2795"/>
        <v xml:space="preserve">    </v>
      </c>
      <c r="AH1218" s="849">
        <f t="shared" si="2732"/>
        <v>0</v>
      </c>
      <c r="AI1218" s="570"/>
      <c r="AJ1218" s="391">
        <f t="shared" si="2777"/>
        <v>0</v>
      </c>
      <c r="AK1218" s="386">
        <f t="shared" si="2778"/>
        <v>0</v>
      </c>
      <c r="AL1218" s="366" t="str">
        <f t="shared" si="2796"/>
        <v xml:space="preserve">    </v>
      </c>
      <c r="AM1218" s="849">
        <f t="shared" si="2733"/>
        <v>0</v>
      </c>
      <c r="AN1218" s="570"/>
      <c r="AO1218" s="391">
        <f t="shared" si="2779"/>
        <v>0</v>
      </c>
      <c r="AP1218" s="386">
        <f t="shared" si="2780"/>
        <v>0</v>
      </c>
      <c r="AQ1218" s="366" t="str">
        <f t="shared" si="2797"/>
        <v xml:space="preserve">    </v>
      </c>
      <c r="AR1218" s="849">
        <f t="shared" si="2734"/>
        <v>0</v>
      </c>
      <c r="AS1218" s="570"/>
      <c r="AT1218" s="391">
        <f t="shared" si="2781"/>
        <v>0</v>
      </c>
      <c r="AU1218" s="386">
        <f t="shared" si="2782"/>
        <v>0</v>
      </c>
      <c r="AV1218" s="366" t="str">
        <f t="shared" si="2798"/>
        <v xml:space="preserve">    </v>
      </c>
      <c r="AW1218" s="849">
        <f t="shared" si="2735"/>
        <v>0</v>
      </c>
      <c r="AX1218" s="570"/>
      <c r="AY1218" s="391">
        <f t="shared" si="2783"/>
        <v>0</v>
      </c>
      <c r="AZ1218" s="386">
        <f t="shared" si="2784"/>
        <v>0</v>
      </c>
      <c r="BA1218" s="366" t="str">
        <f t="shared" si="2799"/>
        <v xml:space="preserve">    </v>
      </c>
      <c r="BB1218" s="849">
        <f t="shared" si="2736"/>
        <v>0</v>
      </c>
      <c r="BC1218" s="570"/>
      <c r="BD1218" s="391">
        <f t="shared" si="2785"/>
        <v>0</v>
      </c>
      <c r="BE1218" s="386">
        <f t="shared" si="2786"/>
        <v>0</v>
      </c>
      <c r="BF1218" s="366" t="str">
        <f t="shared" si="2800"/>
        <v xml:space="preserve">    </v>
      </c>
      <c r="BG1218" s="849">
        <f t="shared" si="2737"/>
        <v>0</v>
      </c>
      <c r="BH1218" s="570"/>
      <c r="BI1218" s="391">
        <f t="shared" si="2787"/>
        <v>0</v>
      </c>
      <c r="BJ1218" s="386">
        <f t="shared" si="2788"/>
        <v>0</v>
      </c>
      <c r="BK1218" s="366" t="str">
        <f t="shared" si="2801"/>
        <v xml:space="preserve">    </v>
      </c>
      <c r="BM1218" s="383">
        <f t="shared" si="2738"/>
        <v>0</v>
      </c>
      <c r="BN1218" s="7"/>
    </row>
    <row r="1219" spans="1:66" s="5" customFormat="1" ht="12.75">
      <c r="A1219" s="633">
        <v>9</v>
      </c>
      <c r="B1219" s="648" t="str">
        <f t="shared" si="2789"/>
        <v>*Subcontracts (from Supplemental B)</v>
      </c>
      <c r="C1219" s="376">
        <f t="shared" si="2739"/>
        <v>0</v>
      </c>
      <c r="D1219" s="659">
        <f t="shared" si="2726"/>
        <v>0</v>
      </c>
      <c r="E1219" s="570"/>
      <c r="F1219" s="391">
        <f t="shared" si="2765"/>
        <v>0</v>
      </c>
      <c r="G1219" s="386">
        <f t="shared" si="2766"/>
        <v>0</v>
      </c>
      <c r="H1219" s="366" t="str">
        <f t="shared" si="2790"/>
        <v xml:space="preserve">    </v>
      </c>
      <c r="I1219" s="849">
        <f t="shared" si="2727"/>
        <v>0</v>
      </c>
      <c r="J1219" s="570"/>
      <c r="K1219" s="391">
        <f t="shared" si="2767"/>
        <v>0</v>
      </c>
      <c r="L1219" s="386">
        <f t="shared" si="2768"/>
        <v>0</v>
      </c>
      <c r="M1219" s="366" t="str">
        <f t="shared" si="2791"/>
        <v xml:space="preserve">    </v>
      </c>
      <c r="N1219" s="849">
        <f t="shared" si="2728"/>
        <v>0</v>
      </c>
      <c r="O1219" s="570"/>
      <c r="P1219" s="391">
        <f t="shared" si="2769"/>
        <v>0</v>
      </c>
      <c r="Q1219" s="386">
        <f t="shared" si="2770"/>
        <v>0</v>
      </c>
      <c r="R1219" s="366" t="str">
        <f t="shared" si="2792"/>
        <v xml:space="preserve">    </v>
      </c>
      <c r="S1219" s="849">
        <f t="shared" si="2729"/>
        <v>0</v>
      </c>
      <c r="T1219" s="570"/>
      <c r="U1219" s="391">
        <f t="shared" si="2771"/>
        <v>0</v>
      </c>
      <c r="V1219" s="386">
        <f t="shared" si="2772"/>
        <v>0</v>
      </c>
      <c r="W1219" s="366" t="str">
        <f t="shared" si="2793"/>
        <v xml:space="preserve">    </v>
      </c>
      <c r="X1219" s="849">
        <f t="shared" si="2730"/>
        <v>0</v>
      </c>
      <c r="Y1219" s="570"/>
      <c r="Z1219" s="391">
        <f t="shared" si="2773"/>
        <v>0</v>
      </c>
      <c r="AA1219" s="386">
        <f t="shared" si="2774"/>
        <v>0</v>
      </c>
      <c r="AB1219" s="366" t="str">
        <f t="shared" si="2794"/>
        <v xml:space="preserve">    </v>
      </c>
      <c r="AC1219" s="849">
        <f t="shared" si="2731"/>
        <v>0</v>
      </c>
      <c r="AD1219" s="570"/>
      <c r="AE1219" s="391">
        <f t="shared" si="2775"/>
        <v>0</v>
      </c>
      <c r="AF1219" s="386">
        <f t="shared" si="2776"/>
        <v>0</v>
      </c>
      <c r="AG1219" s="366" t="str">
        <f t="shared" si="2795"/>
        <v xml:space="preserve">    </v>
      </c>
      <c r="AH1219" s="849">
        <f t="shared" si="2732"/>
        <v>0</v>
      </c>
      <c r="AI1219" s="570"/>
      <c r="AJ1219" s="391">
        <f t="shared" si="2777"/>
        <v>0</v>
      </c>
      <c r="AK1219" s="386">
        <f t="shared" si="2778"/>
        <v>0</v>
      </c>
      <c r="AL1219" s="366" t="str">
        <f t="shared" si="2796"/>
        <v xml:space="preserve">    </v>
      </c>
      <c r="AM1219" s="849">
        <f t="shared" si="2733"/>
        <v>0</v>
      </c>
      <c r="AN1219" s="570"/>
      <c r="AO1219" s="391">
        <f t="shared" si="2779"/>
        <v>0</v>
      </c>
      <c r="AP1219" s="386">
        <f t="shared" si="2780"/>
        <v>0</v>
      </c>
      <c r="AQ1219" s="366" t="str">
        <f t="shared" si="2797"/>
        <v xml:space="preserve">    </v>
      </c>
      <c r="AR1219" s="849">
        <f t="shared" si="2734"/>
        <v>0</v>
      </c>
      <c r="AS1219" s="570"/>
      <c r="AT1219" s="391">
        <f t="shared" si="2781"/>
        <v>0</v>
      </c>
      <c r="AU1219" s="386">
        <f t="shared" si="2782"/>
        <v>0</v>
      </c>
      <c r="AV1219" s="366" t="str">
        <f t="shared" si="2798"/>
        <v xml:space="preserve">    </v>
      </c>
      <c r="AW1219" s="849">
        <f t="shared" si="2735"/>
        <v>0</v>
      </c>
      <c r="AX1219" s="570"/>
      <c r="AY1219" s="391">
        <f t="shared" si="2783"/>
        <v>0</v>
      </c>
      <c r="AZ1219" s="386">
        <f t="shared" si="2784"/>
        <v>0</v>
      </c>
      <c r="BA1219" s="366" t="str">
        <f t="shared" si="2799"/>
        <v xml:space="preserve">    </v>
      </c>
      <c r="BB1219" s="849">
        <f t="shared" si="2736"/>
        <v>0</v>
      </c>
      <c r="BC1219" s="570"/>
      <c r="BD1219" s="391">
        <f t="shared" si="2785"/>
        <v>0</v>
      </c>
      <c r="BE1219" s="386">
        <f t="shared" si="2786"/>
        <v>0</v>
      </c>
      <c r="BF1219" s="366" t="str">
        <f t="shared" si="2800"/>
        <v xml:space="preserve">    </v>
      </c>
      <c r="BG1219" s="849">
        <f t="shared" si="2737"/>
        <v>0</v>
      </c>
      <c r="BH1219" s="570"/>
      <c r="BI1219" s="391">
        <f t="shared" si="2787"/>
        <v>0</v>
      </c>
      <c r="BJ1219" s="386">
        <f t="shared" si="2788"/>
        <v>0</v>
      </c>
      <c r="BK1219" s="366" t="str">
        <f t="shared" si="2801"/>
        <v xml:space="preserve">    </v>
      </c>
      <c r="BM1219" s="383">
        <f t="shared" si="2738"/>
        <v>0</v>
      </c>
      <c r="BN1219" s="7"/>
    </row>
    <row r="1220" spans="1:66" s="5" customFormat="1" ht="12.75">
      <c r="A1220" s="633">
        <v>10</v>
      </c>
      <c r="B1220" s="895" t="str">
        <f t="shared" si="2789"/>
        <v>Building &amp; Facility Cost</v>
      </c>
      <c r="C1220" s="377">
        <f t="shared" si="2739"/>
        <v>0</v>
      </c>
      <c r="D1220" s="659">
        <f t="shared" si="2726"/>
        <v>0</v>
      </c>
      <c r="E1220" s="570"/>
      <c r="F1220" s="391">
        <f t="shared" si="2765"/>
        <v>0</v>
      </c>
      <c r="G1220" s="386">
        <f t="shared" si="2766"/>
        <v>0</v>
      </c>
      <c r="H1220" s="366" t="str">
        <f t="shared" si="2790"/>
        <v xml:space="preserve">    </v>
      </c>
      <c r="I1220" s="849">
        <f t="shared" si="2727"/>
        <v>0</v>
      </c>
      <c r="J1220" s="570"/>
      <c r="K1220" s="391">
        <f t="shared" si="2767"/>
        <v>0</v>
      </c>
      <c r="L1220" s="386">
        <f t="shared" si="2768"/>
        <v>0</v>
      </c>
      <c r="M1220" s="366" t="str">
        <f t="shared" si="2791"/>
        <v xml:space="preserve">    </v>
      </c>
      <c r="N1220" s="849">
        <f t="shared" si="2728"/>
        <v>0</v>
      </c>
      <c r="O1220" s="570"/>
      <c r="P1220" s="391">
        <f t="shared" si="2769"/>
        <v>0</v>
      </c>
      <c r="Q1220" s="386">
        <f t="shared" si="2770"/>
        <v>0</v>
      </c>
      <c r="R1220" s="366" t="str">
        <f t="shared" si="2792"/>
        <v xml:space="preserve">    </v>
      </c>
      <c r="S1220" s="849">
        <f t="shared" si="2729"/>
        <v>0</v>
      </c>
      <c r="T1220" s="570"/>
      <c r="U1220" s="391">
        <f t="shared" si="2771"/>
        <v>0</v>
      </c>
      <c r="V1220" s="386">
        <f t="shared" si="2772"/>
        <v>0</v>
      </c>
      <c r="W1220" s="366" t="str">
        <f t="shared" si="2793"/>
        <v xml:space="preserve">    </v>
      </c>
      <c r="X1220" s="849">
        <f t="shared" si="2730"/>
        <v>0</v>
      </c>
      <c r="Y1220" s="570"/>
      <c r="Z1220" s="391">
        <f t="shared" si="2773"/>
        <v>0</v>
      </c>
      <c r="AA1220" s="386">
        <f t="shared" si="2774"/>
        <v>0</v>
      </c>
      <c r="AB1220" s="366" t="str">
        <f t="shared" si="2794"/>
        <v xml:space="preserve">    </v>
      </c>
      <c r="AC1220" s="849">
        <f t="shared" si="2731"/>
        <v>0</v>
      </c>
      <c r="AD1220" s="570"/>
      <c r="AE1220" s="391">
        <f t="shared" si="2775"/>
        <v>0</v>
      </c>
      <c r="AF1220" s="386">
        <f t="shared" si="2776"/>
        <v>0</v>
      </c>
      <c r="AG1220" s="366" t="str">
        <f t="shared" si="2795"/>
        <v xml:space="preserve">    </v>
      </c>
      <c r="AH1220" s="849">
        <f t="shared" si="2732"/>
        <v>0</v>
      </c>
      <c r="AI1220" s="570"/>
      <c r="AJ1220" s="391">
        <f t="shared" si="2777"/>
        <v>0</v>
      </c>
      <c r="AK1220" s="386">
        <f t="shared" si="2778"/>
        <v>0</v>
      </c>
      <c r="AL1220" s="366" t="str">
        <f t="shared" si="2796"/>
        <v xml:space="preserve">    </v>
      </c>
      <c r="AM1220" s="849">
        <f t="shared" si="2733"/>
        <v>0</v>
      </c>
      <c r="AN1220" s="570"/>
      <c r="AO1220" s="391">
        <f t="shared" si="2779"/>
        <v>0</v>
      </c>
      <c r="AP1220" s="386">
        <f t="shared" si="2780"/>
        <v>0</v>
      </c>
      <c r="AQ1220" s="366" t="str">
        <f t="shared" si="2797"/>
        <v xml:space="preserve">    </v>
      </c>
      <c r="AR1220" s="849">
        <f t="shared" si="2734"/>
        <v>0</v>
      </c>
      <c r="AS1220" s="570"/>
      <c r="AT1220" s="391">
        <f t="shared" si="2781"/>
        <v>0</v>
      </c>
      <c r="AU1220" s="386">
        <f t="shared" si="2782"/>
        <v>0</v>
      </c>
      <c r="AV1220" s="366" t="str">
        <f t="shared" si="2798"/>
        <v xml:space="preserve">    </v>
      </c>
      <c r="AW1220" s="849">
        <f t="shared" si="2735"/>
        <v>0</v>
      </c>
      <c r="AX1220" s="570"/>
      <c r="AY1220" s="391">
        <f t="shared" si="2783"/>
        <v>0</v>
      </c>
      <c r="AZ1220" s="386">
        <f t="shared" si="2784"/>
        <v>0</v>
      </c>
      <c r="BA1220" s="366" t="str">
        <f t="shared" si="2799"/>
        <v xml:space="preserve">    </v>
      </c>
      <c r="BB1220" s="849">
        <f t="shared" si="2736"/>
        <v>0</v>
      </c>
      <c r="BC1220" s="570"/>
      <c r="BD1220" s="391">
        <f t="shared" si="2785"/>
        <v>0</v>
      </c>
      <c r="BE1220" s="386">
        <f t="shared" si="2786"/>
        <v>0</v>
      </c>
      <c r="BF1220" s="366" t="str">
        <f t="shared" si="2800"/>
        <v xml:space="preserve">    </v>
      </c>
      <c r="BG1220" s="849">
        <f t="shared" si="2737"/>
        <v>0</v>
      </c>
      <c r="BH1220" s="570"/>
      <c r="BI1220" s="391">
        <f t="shared" si="2787"/>
        <v>0</v>
      </c>
      <c r="BJ1220" s="386">
        <f t="shared" si="2788"/>
        <v>0</v>
      </c>
      <c r="BK1220" s="366" t="str">
        <f t="shared" si="2801"/>
        <v xml:space="preserve">    </v>
      </c>
      <c r="BM1220" s="383">
        <f t="shared" si="2738"/>
        <v>0</v>
      </c>
      <c r="BN1220" s="7"/>
    </row>
    <row r="1221" spans="1:66" s="5" customFormat="1" ht="12.75">
      <c r="A1221" s="633">
        <v>11</v>
      </c>
      <c r="B1221" s="895" t="str">
        <f t="shared" si="2789"/>
        <v>Equipment Use Cost</v>
      </c>
      <c r="C1221" s="377">
        <f t="shared" si="2739"/>
        <v>0</v>
      </c>
      <c r="D1221" s="659">
        <f t="shared" si="2726"/>
        <v>0</v>
      </c>
      <c r="E1221" s="570"/>
      <c r="F1221" s="391">
        <f t="shared" si="2765"/>
        <v>0</v>
      </c>
      <c r="G1221" s="386">
        <f t="shared" si="2766"/>
        <v>0</v>
      </c>
      <c r="H1221" s="366" t="str">
        <f t="shared" si="2790"/>
        <v xml:space="preserve">    </v>
      </c>
      <c r="I1221" s="849">
        <f t="shared" si="2727"/>
        <v>0</v>
      </c>
      <c r="J1221" s="570"/>
      <c r="K1221" s="391">
        <f t="shared" si="2767"/>
        <v>0</v>
      </c>
      <c r="L1221" s="386">
        <f t="shared" si="2768"/>
        <v>0</v>
      </c>
      <c r="M1221" s="366" t="str">
        <f t="shared" si="2791"/>
        <v xml:space="preserve">    </v>
      </c>
      <c r="N1221" s="849">
        <f t="shared" si="2728"/>
        <v>0</v>
      </c>
      <c r="O1221" s="570"/>
      <c r="P1221" s="391">
        <f t="shared" si="2769"/>
        <v>0</v>
      </c>
      <c r="Q1221" s="386">
        <f t="shared" si="2770"/>
        <v>0</v>
      </c>
      <c r="R1221" s="366" t="str">
        <f t="shared" si="2792"/>
        <v xml:space="preserve">    </v>
      </c>
      <c r="S1221" s="849">
        <f t="shared" si="2729"/>
        <v>0</v>
      </c>
      <c r="T1221" s="570"/>
      <c r="U1221" s="391">
        <f t="shared" si="2771"/>
        <v>0</v>
      </c>
      <c r="V1221" s="386">
        <f t="shared" si="2772"/>
        <v>0</v>
      </c>
      <c r="W1221" s="366" t="str">
        <f t="shared" si="2793"/>
        <v xml:space="preserve">    </v>
      </c>
      <c r="X1221" s="849">
        <f t="shared" si="2730"/>
        <v>0</v>
      </c>
      <c r="Y1221" s="570"/>
      <c r="Z1221" s="391">
        <f t="shared" si="2773"/>
        <v>0</v>
      </c>
      <c r="AA1221" s="386">
        <f t="shared" si="2774"/>
        <v>0</v>
      </c>
      <c r="AB1221" s="366" t="str">
        <f t="shared" si="2794"/>
        <v xml:space="preserve">    </v>
      </c>
      <c r="AC1221" s="849">
        <f t="shared" si="2731"/>
        <v>0</v>
      </c>
      <c r="AD1221" s="570"/>
      <c r="AE1221" s="391">
        <f t="shared" si="2775"/>
        <v>0</v>
      </c>
      <c r="AF1221" s="386">
        <f t="shared" si="2776"/>
        <v>0</v>
      </c>
      <c r="AG1221" s="366" t="str">
        <f t="shared" si="2795"/>
        <v xml:space="preserve">    </v>
      </c>
      <c r="AH1221" s="849">
        <f t="shared" si="2732"/>
        <v>0</v>
      </c>
      <c r="AI1221" s="570"/>
      <c r="AJ1221" s="391">
        <f t="shared" si="2777"/>
        <v>0</v>
      </c>
      <c r="AK1221" s="386">
        <f t="shared" si="2778"/>
        <v>0</v>
      </c>
      <c r="AL1221" s="366" t="str">
        <f t="shared" si="2796"/>
        <v xml:space="preserve">    </v>
      </c>
      <c r="AM1221" s="849">
        <f t="shared" si="2733"/>
        <v>0</v>
      </c>
      <c r="AN1221" s="570"/>
      <c r="AO1221" s="391">
        <f t="shared" si="2779"/>
        <v>0</v>
      </c>
      <c r="AP1221" s="386">
        <f t="shared" si="2780"/>
        <v>0</v>
      </c>
      <c r="AQ1221" s="366" t="str">
        <f t="shared" si="2797"/>
        <v xml:space="preserve">    </v>
      </c>
      <c r="AR1221" s="849">
        <f t="shared" si="2734"/>
        <v>0</v>
      </c>
      <c r="AS1221" s="570"/>
      <c r="AT1221" s="391">
        <f t="shared" si="2781"/>
        <v>0</v>
      </c>
      <c r="AU1221" s="386">
        <f t="shared" si="2782"/>
        <v>0</v>
      </c>
      <c r="AV1221" s="366" t="str">
        <f t="shared" si="2798"/>
        <v xml:space="preserve">    </v>
      </c>
      <c r="AW1221" s="849">
        <f t="shared" si="2735"/>
        <v>0</v>
      </c>
      <c r="AX1221" s="570"/>
      <c r="AY1221" s="391">
        <f t="shared" si="2783"/>
        <v>0</v>
      </c>
      <c r="AZ1221" s="386">
        <f t="shared" si="2784"/>
        <v>0</v>
      </c>
      <c r="BA1221" s="366" t="str">
        <f t="shared" si="2799"/>
        <v xml:space="preserve">    </v>
      </c>
      <c r="BB1221" s="849">
        <f t="shared" si="2736"/>
        <v>0</v>
      </c>
      <c r="BC1221" s="570"/>
      <c r="BD1221" s="391">
        <f t="shared" si="2785"/>
        <v>0</v>
      </c>
      <c r="BE1221" s="386">
        <f t="shared" si="2786"/>
        <v>0</v>
      </c>
      <c r="BF1221" s="366" t="str">
        <f t="shared" si="2800"/>
        <v xml:space="preserve">    </v>
      </c>
      <c r="BG1221" s="849">
        <f t="shared" si="2737"/>
        <v>0</v>
      </c>
      <c r="BH1221" s="570"/>
      <c r="BI1221" s="391">
        <f t="shared" si="2787"/>
        <v>0</v>
      </c>
      <c r="BJ1221" s="386">
        <f t="shared" si="2788"/>
        <v>0</v>
      </c>
      <c r="BK1221" s="366" t="str">
        <f t="shared" si="2801"/>
        <v xml:space="preserve">    </v>
      </c>
      <c r="BM1221" s="383">
        <f t="shared" si="2738"/>
        <v>0</v>
      </c>
      <c r="BN1221" s="7"/>
    </row>
    <row r="1222" spans="1:66" s="5" customFormat="1" ht="12.75">
      <c r="A1222" s="633">
        <v>12</v>
      </c>
      <c r="B1222" s="895" t="str">
        <f t="shared" si="2789"/>
        <v>Telecommunications &amp; Utilities</v>
      </c>
      <c r="C1222" s="377">
        <f t="shared" si="2739"/>
        <v>0</v>
      </c>
      <c r="D1222" s="659">
        <f t="shared" si="2726"/>
        <v>0</v>
      </c>
      <c r="E1222" s="570"/>
      <c r="F1222" s="391">
        <f t="shared" si="2765"/>
        <v>0</v>
      </c>
      <c r="G1222" s="386">
        <f t="shared" si="2766"/>
        <v>0</v>
      </c>
      <c r="H1222" s="366" t="str">
        <f t="shared" si="2790"/>
        <v xml:space="preserve">    </v>
      </c>
      <c r="I1222" s="849">
        <f t="shared" si="2727"/>
        <v>0</v>
      </c>
      <c r="J1222" s="570"/>
      <c r="K1222" s="391">
        <f t="shared" si="2767"/>
        <v>0</v>
      </c>
      <c r="L1222" s="386">
        <f t="shared" si="2768"/>
        <v>0</v>
      </c>
      <c r="M1222" s="366" t="str">
        <f t="shared" si="2791"/>
        <v xml:space="preserve">    </v>
      </c>
      <c r="N1222" s="849">
        <f t="shared" si="2728"/>
        <v>0</v>
      </c>
      <c r="O1222" s="570"/>
      <c r="P1222" s="391">
        <f t="shared" si="2769"/>
        <v>0</v>
      </c>
      <c r="Q1222" s="386">
        <f t="shared" si="2770"/>
        <v>0</v>
      </c>
      <c r="R1222" s="366" t="str">
        <f t="shared" si="2792"/>
        <v xml:space="preserve">    </v>
      </c>
      <c r="S1222" s="849">
        <f t="shared" si="2729"/>
        <v>0</v>
      </c>
      <c r="T1222" s="570"/>
      <c r="U1222" s="391">
        <f t="shared" si="2771"/>
        <v>0</v>
      </c>
      <c r="V1222" s="386">
        <f t="shared" si="2772"/>
        <v>0</v>
      </c>
      <c r="W1222" s="366" t="str">
        <f t="shared" si="2793"/>
        <v xml:space="preserve">    </v>
      </c>
      <c r="X1222" s="849">
        <f t="shared" si="2730"/>
        <v>0</v>
      </c>
      <c r="Y1222" s="570"/>
      <c r="Z1222" s="391">
        <f t="shared" si="2773"/>
        <v>0</v>
      </c>
      <c r="AA1222" s="386">
        <f t="shared" si="2774"/>
        <v>0</v>
      </c>
      <c r="AB1222" s="366" t="str">
        <f t="shared" si="2794"/>
        <v xml:space="preserve">    </v>
      </c>
      <c r="AC1222" s="849">
        <f t="shared" si="2731"/>
        <v>0</v>
      </c>
      <c r="AD1222" s="570"/>
      <c r="AE1222" s="391">
        <f t="shared" si="2775"/>
        <v>0</v>
      </c>
      <c r="AF1222" s="386">
        <f t="shared" si="2776"/>
        <v>0</v>
      </c>
      <c r="AG1222" s="366" t="str">
        <f t="shared" si="2795"/>
        <v xml:space="preserve">    </v>
      </c>
      <c r="AH1222" s="849">
        <f t="shared" si="2732"/>
        <v>0</v>
      </c>
      <c r="AI1222" s="570"/>
      <c r="AJ1222" s="391">
        <f t="shared" si="2777"/>
        <v>0</v>
      </c>
      <c r="AK1222" s="386">
        <f t="shared" si="2778"/>
        <v>0</v>
      </c>
      <c r="AL1222" s="366" t="str">
        <f t="shared" si="2796"/>
        <v xml:space="preserve">    </v>
      </c>
      <c r="AM1222" s="849">
        <f t="shared" si="2733"/>
        <v>0</v>
      </c>
      <c r="AN1222" s="570"/>
      <c r="AO1222" s="391">
        <f t="shared" si="2779"/>
        <v>0</v>
      </c>
      <c r="AP1222" s="386">
        <f t="shared" si="2780"/>
        <v>0</v>
      </c>
      <c r="AQ1222" s="366" t="str">
        <f t="shared" si="2797"/>
        <v xml:space="preserve">    </v>
      </c>
      <c r="AR1222" s="849">
        <f t="shared" si="2734"/>
        <v>0</v>
      </c>
      <c r="AS1222" s="570"/>
      <c r="AT1222" s="391">
        <f t="shared" si="2781"/>
        <v>0</v>
      </c>
      <c r="AU1222" s="386">
        <f t="shared" si="2782"/>
        <v>0</v>
      </c>
      <c r="AV1222" s="366" t="str">
        <f t="shared" si="2798"/>
        <v xml:space="preserve">    </v>
      </c>
      <c r="AW1222" s="849">
        <f t="shared" si="2735"/>
        <v>0</v>
      </c>
      <c r="AX1222" s="570"/>
      <c r="AY1222" s="391">
        <f t="shared" si="2783"/>
        <v>0</v>
      </c>
      <c r="AZ1222" s="386">
        <f t="shared" si="2784"/>
        <v>0</v>
      </c>
      <c r="BA1222" s="366" t="str">
        <f t="shared" si="2799"/>
        <v xml:space="preserve">    </v>
      </c>
      <c r="BB1222" s="849">
        <f t="shared" si="2736"/>
        <v>0</v>
      </c>
      <c r="BC1222" s="570"/>
      <c r="BD1222" s="391">
        <f t="shared" si="2785"/>
        <v>0</v>
      </c>
      <c r="BE1222" s="386">
        <f t="shared" si="2786"/>
        <v>0</v>
      </c>
      <c r="BF1222" s="366" t="str">
        <f t="shared" si="2800"/>
        <v xml:space="preserve">    </v>
      </c>
      <c r="BG1222" s="849">
        <f t="shared" si="2737"/>
        <v>0</v>
      </c>
      <c r="BH1222" s="570"/>
      <c r="BI1222" s="391">
        <f t="shared" si="2787"/>
        <v>0</v>
      </c>
      <c r="BJ1222" s="386">
        <f t="shared" si="2788"/>
        <v>0</v>
      </c>
      <c r="BK1222" s="366" t="str">
        <f t="shared" si="2801"/>
        <v xml:space="preserve">    </v>
      </c>
      <c r="BM1222" s="383">
        <f t="shared" si="2738"/>
        <v>0</v>
      </c>
      <c r="BN1222" s="7"/>
    </row>
    <row r="1223" spans="1:66" s="5" customFormat="1" ht="22.5">
      <c r="A1223" s="633">
        <v>13</v>
      </c>
      <c r="B1223" s="895" t="str">
        <f t="shared" si="2789"/>
        <v>Minor Equipment/Furniture/Fixtures (per BHS Policy)</v>
      </c>
      <c r="C1223" s="377">
        <f t="shared" si="2739"/>
        <v>0</v>
      </c>
      <c r="D1223" s="659">
        <f t="shared" si="2726"/>
        <v>0</v>
      </c>
      <c r="E1223" s="570"/>
      <c r="F1223" s="391">
        <f t="shared" si="2765"/>
        <v>0</v>
      </c>
      <c r="G1223" s="386">
        <f t="shared" si="2766"/>
        <v>0</v>
      </c>
      <c r="H1223" s="366" t="str">
        <f t="shared" si="2790"/>
        <v xml:space="preserve">    </v>
      </c>
      <c r="I1223" s="849">
        <f t="shared" si="2727"/>
        <v>0</v>
      </c>
      <c r="J1223" s="570"/>
      <c r="K1223" s="391">
        <f t="shared" si="2767"/>
        <v>0</v>
      </c>
      <c r="L1223" s="386">
        <f t="shared" si="2768"/>
        <v>0</v>
      </c>
      <c r="M1223" s="366" t="str">
        <f t="shared" si="2791"/>
        <v xml:space="preserve">    </v>
      </c>
      <c r="N1223" s="849">
        <f t="shared" si="2728"/>
        <v>0</v>
      </c>
      <c r="O1223" s="570"/>
      <c r="P1223" s="391">
        <f t="shared" si="2769"/>
        <v>0</v>
      </c>
      <c r="Q1223" s="386">
        <f t="shared" si="2770"/>
        <v>0</v>
      </c>
      <c r="R1223" s="366" t="str">
        <f t="shared" si="2792"/>
        <v xml:space="preserve">    </v>
      </c>
      <c r="S1223" s="849">
        <f t="shared" si="2729"/>
        <v>0</v>
      </c>
      <c r="T1223" s="570"/>
      <c r="U1223" s="391">
        <f t="shared" si="2771"/>
        <v>0</v>
      </c>
      <c r="V1223" s="386">
        <f t="shared" si="2772"/>
        <v>0</v>
      </c>
      <c r="W1223" s="366" t="str">
        <f t="shared" si="2793"/>
        <v xml:space="preserve">    </v>
      </c>
      <c r="X1223" s="849">
        <f t="shared" si="2730"/>
        <v>0</v>
      </c>
      <c r="Y1223" s="570"/>
      <c r="Z1223" s="391">
        <f t="shared" si="2773"/>
        <v>0</v>
      </c>
      <c r="AA1223" s="386">
        <f t="shared" si="2774"/>
        <v>0</v>
      </c>
      <c r="AB1223" s="366" t="str">
        <f t="shared" si="2794"/>
        <v xml:space="preserve">    </v>
      </c>
      <c r="AC1223" s="849">
        <f t="shared" si="2731"/>
        <v>0</v>
      </c>
      <c r="AD1223" s="570"/>
      <c r="AE1223" s="391">
        <f t="shared" si="2775"/>
        <v>0</v>
      </c>
      <c r="AF1223" s="386">
        <f t="shared" si="2776"/>
        <v>0</v>
      </c>
      <c r="AG1223" s="366" t="str">
        <f t="shared" si="2795"/>
        <v xml:space="preserve">    </v>
      </c>
      <c r="AH1223" s="849">
        <f t="shared" si="2732"/>
        <v>0</v>
      </c>
      <c r="AI1223" s="570"/>
      <c r="AJ1223" s="391">
        <f t="shared" si="2777"/>
        <v>0</v>
      </c>
      <c r="AK1223" s="386">
        <f t="shared" si="2778"/>
        <v>0</v>
      </c>
      <c r="AL1223" s="366" t="str">
        <f t="shared" si="2796"/>
        <v xml:space="preserve">    </v>
      </c>
      <c r="AM1223" s="849">
        <f t="shared" si="2733"/>
        <v>0</v>
      </c>
      <c r="AN1223" s="570"/>
      <c r="AO1223" s="391">
        <f t="shared" si="2779"/>
        <v>0</v>
      </c>
      <c r="AP1223" s="386">
        <f t="shared" si="2780"/>
        <v>0</v>
      </c>
      <c r="AQ1223" s="366" t="str">
        <f t="shared" si="2797"/>
        <v xml:space="preserve">    </v>
      </c>
      <c r="AR1223" s="849">
        <f t="shared" si="2734"/>
        <v>0</v>
      </c>
      <c r="AS1223" s="570"/>
      <c r="AT1223" s="391">
        <f t="shared" si="2781"/>
        <v>0</v>
      </c>
      <c r="AU1223" s="386">
        <f t="shared" si="2782"/>
        <v>0</v>
      </c>
      <c r="AV1223" s="366" t="str">
        <f t="shared" si="2798"/>
        <v xml:space="preserve">    </v>
      </c>
      <c r="AW1223" s="849">
        <f t="shared" si="2735"/>
        <v>0</v>
      </c>
      <c r="AX1223" s="570"/>
      <c r="AY1223" s="391">
        <f t="shared" si="2783"/>
        <v>0</v>
      </c>
      <c r="AZ1223" s="386">
        <f t="shared" si="2784"/>
        <v>0</v>
      </c>
      <c r="BA1223" s="366" t="str">
        <f t="shared" si="2799"/>
        <v xml:space="preserve">    </v>
      </c>
      <c r="BB1223" s="849">
        <f t="shared" si="2736"/>
        <v>0</v>
      </c>
      <c r="BC1223" s="570"/>
      <c r="BD1223" s="391">
        <f t="shared" si="2785"/>
        <v>0</v>
      </c>
      <c r="BE1223" s="386">
        <f t="shared" si="2786"/>
        <v>0</v>
      </c>
      <c r="BF1223" s="366" t="str">
        <f t="shared" si="2800"/>
        <v xml:space="preserve">    </v>
      </c>
      <c r="BG1223" s="849">
        <f t="shared" si="2737"/>
        <v>0</v>
      </c>
      <c r="BH1223" s="570"/>
      <c r="BI1223" s="391">
        <f t="shared" si="2787"/>
        <v>0</v>
      </c>
      <c r="BJ1223" s="386">
        <f t="shared" si="2788"/>
        <v>0</v>
      </c>
      <c r="BK1223" s="366" t="str">
        <f t="shared" si="2801"/>
        <v xml:space="preserve">    </v>
      </c>
      <c r="BM1223" s="383">
        <f t="shared" si="2738"/>
        <v>0</v>
      </c>
      <c r="BN1223" s="7"/>
    </row>
    <row r="1224" spans="1:66" s="5" customFormat="1" ht="22.5">
      <c r="A1224" s="633">
        <v>14</v>
      </c>
      <c r="B1224" s="895" t="str">
        <f t="shared" si="2789"/>
        <v>Supplies (Medical, Office, Printing &amp; Other Supplies)</v>
      </c>
      <c r="C1224" s="377">
        <f t="shared" si="2739"/>
        <v>0</v>
      </c>
      <c r="D1224" s="659">
        <f t="shared" si="2726"/>
        <v>0</v>
      </c>
      <c r="E1224" s="570"/>
      <c r="F1224" s="391">
        <f t="shared" si="2765"/>
        <v>0</v>
      </c>
      <c r="G1224" s="386">
        <f t="shared" si="2766"/>
        <v>0</v>
      </c>
      <c r="H1224" s="366" t="str">
        <f t="shared" si="2790"/>
        <v xml:space="preserve">    </v>
      </c>
      <c r="I1224" s="849">
        <f t="shared" si="2727"/>
        <v>0</v>
      </c>
      <c r="J1224" s="570"/>
      <c r="K1224" s="391">
        <f t="shared" si="2767"/>
        <v>0</v>
      </c>
      <c r="L1224" s="386">
        <f t="shared" si="2768"/>
        <v>0</v>
      </c>
      <c r="M1224" s="366" t="str">
        <f t="shared" si="2791"/>
        <v xml:space="preserve">    </v>
      </c>
      <c r="N1224" s="849">
        <f t="shared" si="2728"/>
        <v>0</v>
      </c>
      <c r="O1224" s="570"/>
      <c r="P1224" s="391">
        <f t="shared" si="2769"/>
        <v>0</v>
      </c>
      <c r="Q1224" s="386">
        <f t="shared" si="2770"/>
        <v>0</v>
      </c>
      <c r="R1224" s="366" t="str">
        <f t="shared" si="2792"/>
        <v xml:space="preserve">    </v>
      </c>
      <c r="S1224" s="849">
        <f t="shared" si="2729"/>
        <v>0</v>
      </c>
      <c r="T1224" s="570"/>
      <c r="U1224" s="391">
        <f t="shared" si="2771"/>
        <v>0</v>
      </c>
      <c r="V1224" s="386">
        <f t="shared" si="2772"/>
        <v>0</v>
      </c>
      <c r="W1224" s="366" t="str">
        <f t="shared" si="2793"/>
        <v xml:space="preserve">    </v>
      </c>
      <c r="X1224" s="849">
        <f t="shared" si="2730"/>
        <v>0</v>
      </c>
      <c r="Y1224" s="570"/>
      <c r="Z1224" s="391">
        <f t="shared" si="2773"/>
        <v>0</v>
      </c>
      <c r="AA1224" s="386">
        <f t="shared" si="2774"/>
        <v>0</v>
      </c>
      <c r="AB1224" s="366" t="str">
        <f t="shared" si="2794"/>
        <v xml:space="preserve">    </v>
      </c>
      <c r="AC1224" s="849">
        <f t="shared" si="2731"/>
        <v>0</v>
      </c>
      <c r="AD1224" s="570"/>
      <c r="AE1224" s="391">
        <f t="shared" si="2775"/>
        <v>0</v>
      </c>
      <c r="AF1224" s="386">
        <f t="shared" si="2776"/>
        <v>0</v>
      </c>
      <c r="AG1224" s="366" t="str">
        <f t="shared" si="2795"/>
        <v xml:space="preserve">    </v>
      </c>
      <c r="AH1224" s="849">
        <f t="shared" si="2732"/>
        <v>0</v>
      </c>
      <c r="AI1224" s="570"/>
      <c r="AJ1224" s="391">
        <f t="shared" si="2777"/>
        <v>0</v>
      </c>
      <c r="AK1224" s="386">
        <f t="shared" si="2778"/>
        <v>0</v>
      </c>
      <c r="AL1224" s="366" t="str">
        <f t="shared" si="2796"/>
        <v xml:space="preserve">    </v>
      </c>
      <c r="AM1224" s="849">
        <f t="shared" si="2733"/>
        <v>0</v>
      </c>
      <c r="AN1224" s="570"/>
      <c r="AO1224" s="391">
        <f t="shared" si="2779"/>
        <v>0</v>
      </c>
      <c r="AP1224" s="386">
        <f t="shared" si="2780"/>
        <v>0</v>
      </c>
      <c r="AQ1224" s="366" t="str">
        <f t="shared" si="2797"/>
        <v xml:space="preserve">    </v>
      </c>
      <c r="AR1224" s="849">
        <f t="shared" si="2734"/>
        <v>0</v>
      </c>
      <c r="AS1224" s="570"/>
      <c r="AT1224" s="391">
        <f t="shared" si="2781"/>
        <v>0</v>
      </c>
      <c r="AU1224" s="386">
        <f t="shared" si="2782"/>
        <v>0</v>
      </c>
      <c r="AV1224" s="366" t="str">
        <f t="shared" si="2798"/>
        <v xml:space="preserve">    </v>
      </c>
      <c r="AW1224" s="849">
        <f t="shared" si="2735"/>
        <v>0</v>
      </c>
      <c r="AX1224" s="570"/>
      <c r="AY1224" s="391">
        <f t="shared" si="2783"/>
        <v>0</v>
      </c>
      <c r="AZ1224" s="386">
        <f t="shared" si="2784"/>
        <v>0</v>
      </c>
      <c r="BA1224" s="366" t="str">
        <f t="shared" si="2799"/>
        <v xml:space="preserve">    </v>
      </c>
      <c r="BB1224" s="849">
        <f t="shared" si="2736"/>
        <v>0</v>
      </c>
      <c r="BC1224" s="570"/>
      <c r="BD1224" s="391">
        <f t="shared" si="2785"/>
        <v>0</v>
      </c>
      <c r="BE1224" s="386">
        <f t="shared" si="2786"/>
        <v>0</v>
      </c>
      <c r="BF1224" s="366" t="str">
        <f t="shared" si="2800"/>
        <v xml:space="preserve">    </v>
      </c>
      <c r="BG1224" s="849">
        <f t="shared" si="2737"/>
        <v>0</v>
      </c>
      <c r="BH1224" s="570"/>
      <c r="BI1224" s="391">
        <f t="shared" si="2787"/>
        <v>0</v>
      </c>
      <c r="BJ1224" s="386">
        <f t="shared" si="2788"/>
        <v>0</v>
      </c>
      <c r="BK1224" s="366" t="str">
        <f t="shared" si="2801"/>
        <v xml:space="preserve">    </v>
      </c>
      <c r="BM1224" s="383">
        <f t="shared" si="2738"/>
        <v>0</v>
      </c>
      <c r="BN1224" s="7"/>
    </row>
    <row r="1225" spans="1:66" s="5" customFormat="1" ht="12.75">
      <c r="A1225" s="633">
        <v>15</v>
      </c>
      <c r="B1225" s="895" t="str">
        <f t="shared" si="2789"/>
        <v>Drug Testing</v>
      </c>
      <c r="C1225" s="377">
        <f t="shared" si="2739"/>
        <v>0</v>
      </c>
      <c r="D1225" s="659">
        <f t="shared" si="2726"/>
        <v>0</v>
      </c>
      <c r="E1225" s="570"/>
      <c r="F1225" s="391">
        <f t="shared" si="2765"/>
        <v>0</v>
      </c>
      <c r="G1225" s="386">
        <f t="shared" si="2766"/>
        <v>0</v>
      </c>
      <c r="H1225" s="366" t="str">
        <f t="shared" si="2790"/>
        <v xml:space="preserve">    </v>
      </c>
      <c r="I1225" s="849">
        <f t="shared" si="2727"/>
        <v>0</v>
      </c>
      <c r="J1225" s="570"/>
      <c r="K1225" s="391">
        <f t="shared" si="2767"/>
        <v>0</v>
      </c>
      <c r="L1225" s="386">
        <f t="shared" si="2768"/>
        <v>0</v>
      </c>
      <c r="M1225" s="366" t="str">
        <f t="shared" si="2791"/>
        <v xml:space="preserve">    </v>
      </c>
      <c r="N1225" s="849">
        <f t="shared" si="2728"/>
        <v>0</v>
      </c>
      <c r="O1225" s="570"/>
      <c r="P1225" s="391">
        <f t="shared" si="2769"/>
        <v>0</v>
      </c>
      <c r="Q1225" s="386">
        <f t="shared" si="2770"/>
        <v>0</v>
      </c>
      <c r="R1225" s="366" t="str">
        <f t="shared" si="2792"/>
        <v xml:space="preserve">    </v>
      </c>
      <c r="S1225" s="849">
        <f t="shared" si="2729"/>
        <v>0</v>
      </c>
      <c r="T1225" s="570"/>
      <c r="U1225" s="391">
        <f t="shared" si="2771"/>
        <v>0</v>
      </c>
      <c r="V1225" s="386">
        <f t="shared" si="2772"/>
        <v>0</v>
      </c>
      <c r="W1225" s="366" t="str">
        <f t="shared" si="2793"/>
        <v xml:space="preserve">    </v>
      </c>
      <c r="X1225" s="849">
        <f t="shared" si="2730"/>
        <v>0</v>
      </c>
      <c r="Y1225" s="570"/>
      <c r="Z1225" s="391">
        <f t="shared" si="2773"/>
        <v>0</v>
      </c>
      <c r="AA1225" s="386">
        <f t="shared" si="2774"/>
        <v>0</v>
      </c>
      <c r="AB1225" s="366" t="str">
        <f t="shared" si="2794"/>
        <v xml:space="preserve">    </v>
      </c>
      <c r="AC1225" s="849">
        <f t="shared" si="2731"/>
        <v>0</v>
      </c>
      <c r="AD1225" s="570"/>
      <c r="AE1225" s="391">
        <f t="shared" si="2775"/>
        <v>0</v>
      </c>
      <c r="AF1225" s="386">
        <f t="shared" si="2776"/>
        <v>0</v>
      </c>
      <c r="AG1225" s="366" t="str">
        <f t="shared" si="2795"/>
        <v xml:space="preserve">    </v>
      </c>
      <c r="AH1225" s="849">
        <f t="shared" si="2732"/>
        <v>0</v>
      </c>
      <c r="AI1225" s="570"/>
      <c r="AJ1225" s="391">
        <f t="shared" si="2777"/>
        <v>0</v>
      </c>
      <c r="AK1225" s="386">
        <f t="shared" si="2778"/>
        <v>0</v>
      </c>
      <c r="AL1225" s="366" t="str">
        <f t="shared" si="2796"/>
        <v xml:space="preserve">    </v>
      </c>
      <c r="AM1225" s="849">
        <f t="shared" si="2733"/>
        <v>0</v>
      </c>
      <c r="AN1225" s="570"/>
      <c r="AO1225" s="391">
        <f t="shared" si="2779"/>
        <v>0</v>
      </c>
      <c r="AP1225" s="386">
        <f t="shared" si="2780"/>
        <v>0</v>
      </c>
      <c r="AQ1225" s="366" t="str">
        <f t="shared" si="2797"/>
        <v xml:space="preserve">    </v>
      </c>
      <c r="AR1225" s="849">
        <f t="shared" si="2734"/>
        <v>0</v>
      </c>
      <c r="AS1225" s="570"/>
      <c r="AT1225" s="391">
        <f t="shared" si="2781"/>
        <v>0</v>
      </c>
      <c r="AU1225" s="386">
        <f t="shared" si="2782"/>
        <v>0</v>
      </c>
      <c r="AV1225" s="366" t="str">
        <f t="shared" si="2798"/>
        <v xml:space="preserve">    </v>
      </c>
      <c r="AW1225" s="849">
        <f t="shared" si="2735"/>
        <v>0</v>
      </c>
      <c r="AX1225" s="570"/>
      <c r="AY1225" s="391">
        <f t="shared" si="2783"/>
        <v>0</v>
      </c>
      <c r="AZ1225" s="386">
        <f t="shared" si="2784"/>
        <v>0</v>
      </c>
      <c r="BA1225" s="366" t="str">
        <f t="shared" si="2799"/>
        <v xml:space="preserve">    </v>
      </c>
      <c r="BB1225" s="849">
        <f t="shared" si="2736"/>
        <v>0</v>
      </c>
      <c r="BC1225" s="570"/>
      <c r="BD1225" s="391">
        <f t="shared" si="2785"/>
        <v>0</v>
      </c>
      <c r="BE1225" s="386">
        <f t="shared" si="2786"/>
        <v>0</v>
      </c>
      <c r="BF1225" s="366" t="str">
        <f t="shared" si="2800"/>
        <v xml:space="preserve">    </v>
      </c>
      <c r="BG1225" s="849">
        <f t="shared" si="2737"/>
        <v>0</v>
      </c>
      <c r="BH1225" s="570"/>
      <c r="BI1225" s="391">
        <f t="shared" si="2787"/>
        <v>0</v>
      </c>
      <c r="BJ1225" s="386">
        <f t="shared" si="2788"/>
        <v>0</v>
      </c>
      <c r="BK1225" s="366" t="str">
        <f t="shared" si="2801"/>
        <v xml:space="preserve">    </v>
      </c>
      <c r="BM1225" s="383">
        <f t="shared" si="2738"/>
        <v>0</v>
      </c>
      <c r="BN1225" s="7"/>
    </row>
    <row r="1226" spans="1:66" s="5" customFormat="1" ht="12.75">
      <c r="A1226" s="633">
        <v>16</v>
      </c>
      <c r="B1226" s="895" t="str">
        <f t="shared" si="2789"/>
        <v>Laboratory Services/non-drug testing</v>
      </c>
      <c r="C1226" s="377">
        <f t="shared" si="2739"/>
        <v>0</v>
      </c>
      <c r="D1226" s="659">
        <f t="shared" si="2726"/>
        <v>0</v>
      </c>
      <c r="E1226" s="570"/>
      <c r="F1226" s="391">
        <f t="shared" si="2765"/>
        <v>0</v>
      </c>
      <c r="G1226" s="386">
        <f t="shared" si="2766"/>
        <v>0</v>
      </c>
      <c r="H1226" s="366" t="str">
        <f t="shared" si="2790"/>
        <v xml:space="preserve">    </v>
      </c>
      <c r="I1226" s="849">
        <f t="shared" si="2727"/>
        <v>0</v>
      </c>
      <c r="J1226" s="570"/>
      <c r="K1226" s="391">
        <f t="shared" si="2767"/>
        <v>0</v>
      </c>
      <c r="L1226" s="386">
        <f t="shared" si="2768"/>
        <v>0</v>
      </c>
      <c r="M1226" s="366" t="str">
        <f t="shared" si="2791"/>
        <v xml:space="preserve">    </v>
      </c>
      <c r="N1226" s="849">
        <f t="shared" si="2728"/>
        <v>0</v>
      </c>
      <c r="O1226" s="570"/>
      <c r="P1226" s="391">
        <f t="shared" si="2769"/>
        <v>0</v>
      </c>
      <c r="Q1226" s="386">
        <f t="shared" si="2770"/>
        <v>0</v>
      </c>
      <c r="R1226" s="366" t="str">
        <f t="shared" si="2792"/>
        <v xml:space="preserve">    </v>
      </c>
      <c r="S1226" s="849">
        <f t="shared" si="2729"/>
        <v>0</v>
      </c>
      <c r="T1226" s="570"/>
      <c r="U1226" s="391">
        <f t="shared" si="2771"/>
        <v>0</v>
      </c>
      <c r="V1226" s="386">
        <f t="shared" si="2772"/>
        <v>0</v>
      </c>
      <c r="W1226" s="366" t="str">
        <f t="shared" si="2793"/>
        <v xml:space="preserve">    </v>
      </c>
      <c r="X1226" s="849">
        <f t="shared" si="2730"/>
        <v>0</v>
      </c>
      <c r="Y1226" s="570"/>
      <c r="Z1226" s="391">
        <f t="shared" si="2773"/>
        <v>0</v>
      </c>
      <c r="AA1226" s="386">
        <f t="shared" si="2774"/>
        <v>0</v>
      </c>
      <c r="AB1226" s="366" t="str">
        <f t="shared" si="2794"/>
        <v xml:space="preserve">    </v>
      </c>
      <c r="AC1226" s="849">
        <f t="shared" si="2731"/>
        <v>0</v>
      </c>
      <c r="AD1226" s="570"/>
      <c r="AE1226" s="391">
        <f t="shared" si="2775"/>
        <v>0</v>
      </c>
      <c r="AF1226" s="386">
        <f t="shared" si="2776"/>
        <v>0</v>
      </c>
      <c r="AG1226" s="366" t="str">
        <f t="shared" si="2795"/>
        <v xml:space="preserve">    </v>
      </c>
      <c r="AH1226" s="849">
        <f t="shared" si="2732"/>
        <v>0</v>
      </c>
      <c r="AI1226" s="570"/>
      <c r="AJ1226" s="391">
        <f t="shared" si="2777"/>
        <v>0</v>
      </c>
      <c r="AK1226" s="386">
        <f t="shared" si="2778"/>
        <v>0</v>
      </c>
      <c r="AL1226" s="366" t="str">
        <f t="shared" si="2796"/>
        <v xml:space="preserve">    </v>
      </c>
      <c r="AM1226" s="849">
        <f t="shared" si="2733"/>
        <v>0</v>
      </c>
      <c r="AN1226" s="570"/>
      <c r="AO1226" s="391">
        <f t="shared" si="2779"/>
        <v>0</v>
      </c>
      <c r="AP1226" s="386">
        <f t="shared" si="2780"/>
        <v>0</v>
      </c>
      <c r="AQ1226" s="366" t="str">
        <f t="shared" si="2797"/>
        <v xml:space="preserve">    </v>
      </c>
      <c r="AR1226" s="849">
        <f t="shared" si="2734"/>
        <v>0</v>
      </c>
      <c r="AS1226" s="570"/>
      <c r="AT1226" s="391">
        <f t="shared" si="2781"/>
        <v>0</v>
      </c>
      <c r="AU1226" s="386">
        <f t="shared" si="2782"/>
        <v>0</v>
      </c>
      <c r="AV1226" s="366" t="str">
        <f t="shared" si="2798"/>
        <v xml:space="preserve">    </v>
      </c>
      <c r="AW1226" s="849">
        <f t="shared" si="2735"/>
        <v>0</v>
      </c>
      <c r="AX1226" s="570"/>
      <c r="AY1226" s="391">
        <f t="shared" si="2783"/>
        <v>0</v>
      </c>
      <c r="AZ1226" s="386">
        <f t="shared" si="2784"/>
        <v>0</v>
      </c>
      <c r="BA1226" s="366" t="str">
        <f t="shared" si="2799"/>
        <v xml:space="preserve">    </v>
      </c>
      <c r="BB1226" s="849">
        <f t="shared" si="2736"/>
        <v>0</v>
      </c>
      <c r="BC1226" s="570"/>
      <c r="BD1226" s="391">
        <f t="shared" si="2785"/>
        <v>0</v>
      </c>
      <c r="BE1226" s="386">
        <f t="shared" si="2786"/>
        <v>0</v>
      </c>
      <c r="BF1226" s="366" t="str">
        <f t="shared" si="2800"/>
        <v xml:space="preserve">    </v>
      </c>
      <c r="BG1226" s="849">
        <f t="shared" si="2737"/>
        <v>0</v>
      </c>
      <c r="BH1226" s="570"/>
      <c r="BI1226" s="391">
        <f t="shared" si="2787"/>
        <v>0</v>
      </c>
      <c r="BJ1226" s="386">
        <f t="shared" si="2788"/>
        <v>0</v>
      </c>
      <c r="BK1226" s="366" t="str">
        <f t="shared" si="2801"/>
        <v xml:space="preserve">    </v>
      </c>
      <c r="BM1226" s="383">
        <f t="shared" si="2738"/>
        <v>0</v>
      </c>
      <c r="BN1226" s="7"/>
    </row>
    <row r="1227" spans="1:66" s="5" customFormat="1" ht="12.75">
      <c r="A1227" s="633">
        <v>17</v>
      </c>
      <c r="B1227" s="895" t="str">
        <f t="shared" si="2789"/>
        <v>Pharmaceutical</v>
      </c>
      <c r="C1227" s="377">
        <f t="shared" si="2739"/>
        <v>0</v>
      </c>
      <c r="D1227" s="659">
        <f t="shared" si="2726"/>
        <v>0</v>
      </c>
      <c r="E1227" s="570"/>
      <c r="F1227" s="391">
        <f t="shared" si="2765"/>
        <v>0</v>
      </c>
      <c r="G1227" s="386">
        <f t="shared" si="2766"/>
        <v>0</v>
      </c>
      <c r="H1227" s="366" t="str">
        <f t="shared" si="2790"/>
        <v xml:space="preserve">    </v>
      </c>
      <c r="I1227" s="849">
        <f t="shared" si="2727"/>
        <v>0</v>
      </c>
      <c r="J1227" s="570"/>
      <c r="K1227" s="391">
        <f t="shared" si="2767"/>
        <v>0</v>
      </c>
      <c r="L1227" s="386">
        <f t="shared" si="2768"/>
        <v>0</v>
      </c>
      <c r="M1227" s="366" t="str">
        <f t="shared" si="2791"/>
        <v xml:space="preserve">    </v>
      </c>
      <c r="N1227" s="849">
        <f t="shared" si="2728"/>
        <v>0</v>
      </c>
      <c r="O1227" s="570"/>
      <c r="P1227" s="391">
        <f t="shared" si="2769"/>
        <v>0</v>
      </c>
      <c r="Q1227" s="386">
        <f t="shared" si="2770"/>
        <v>0</v>
      </c>
      <c r="R1227" s="366" t="str">
        <f t="shared" si="2792"/>
        <v xml:space="preserve">    </v>
      </c>
      <c r="S1227" s="849">
        <f t="shared" si="2729"/>
        <v>0</v>
      </c>
      <c r="T1227" s="570"/>
      <c r="U1227" s="391">
        <f t="shared" si="2771"/>
        <v>0</v>
      </c>
      <c r="V1227" s="386">
        <f t="shared" si="2772"/>
        <v>0</v>
      </c>
      <c r="W1227" s="366" t="str">
        <f t="shared" si="2793"/>
        <v xml:space="preserve">    </v>
      </c>
      <c r="X1227" s="849">
        <f t="shared" si="2730"/>
        <v>0</v>
      </c>
      <c r="Y1227" s="570"/>
      <c r="Z1227" s="391">
        <f t="shared" si="2773"/>
        <v>0</v>
      </c>
      <c r="AA1227" s="386">
        <f t="shared" si="2774"/>
        <v>0</v>
      </c>
      <c r="AB1227" s="366" t="str">
        <f t="shared" si="2794"/>
        <v xml:space="preserve">    </v>
      </c>
      <c r="AC1227" s="849">
        <f t="shared" si="2731"/>
        <v>0</v>
      </c>
      <c r="AD1227" s="570"/>
      <c r="AE1227" s="391">
        <f t="shared" si="2775"/>
        <v>0</v>
      </c>
      <c r="AF1227" s="386">
        <f t="shared" si="2776"/>
        <v>0</v>
      </c>
      <c r="AG1227" s="366" t="str">
        <f t="shared" si="2795"/>
        <v xml:space="preserve">    </v>
      </c>
      <c r="AH1227" s="849">
        <f t="shared" si="2732"/>
        <v>0</v>
      </c>
      <c r="AI1227" s="570"/>
      <c r="AJ1227" s="391">
        <f t="shared" si="2777"/>
        <v>0</v>
      </c>
      <c r="AK1227" s="386">
        <f t="shared" si="2778"/>
        <v>0</v>
      </c>
      <c r="AL1227" s="366" t="str">
        <f t="shared" si="2796"/>
        <v xml:space="preserve">    </v>
      </c>
      <c r="AM1227" s="849">
        <f t="shared" si="2733"/>
        <v>0</v>
      </c>
      <c r="AN1227" s="570"/>
      <c r="AO1227" s="391">
        <f t="shared" si="2779"/>
        <v>0</v>
      </c>
      <c r="AP1227" s="386">
        <f t="shared" si="2780"/>
        <v>0</v>
      </c>
      <c r="AQ1227" s="366" t="str">
        <f t="shared" si="2797"/>
        <v xml:space="preserve">    </v>
      </c>
      <c r="AR1227" s="849">
        <f t="shared" si="2734"/>
        <v>0</v>
      </c>
      <c r="AS1227" s="570"/>
      <c r="AT1227" s="391">
        <f t="shared" si="2781"/>
        <v>0</v>
      </c>
      <c r="AU1227" s="386">
        <f t="shared" si="2782"/>
        <v>0</v>
      </c>
      <c r="AV1227" s="366" t="str">
        <f t="shared" si="2798"/>
        <v xml:space="preserve">    </v>
      </c>
      <c r="AW1227" s="849">
        <f t="shared" si="2735"/>
        <v>0</v>
      </c>
      <c r="AX1227" s="570"/>
      <c r="AY1227" s="391">
        <f t="shared" si="2783"/>
        <v>0</v>
      </c>
      <c r="AZ1227" s="386">
        <f t="shared" si="2784"/>
        <v>0</v>
      </c>
      <c r="BA1227" s="366" t="str">
        <f t="shared" si="2799"/>
        <v xml:space="preserve">    </v>
      </c>
      <c r="BB1227" s="849">
        <f t="shared" si="2736"/>
        <v>0</v>
      </c>
      <c r="BC1227" s="570"/>
      <c r="BD1227" s="391">
        <f t="shared" si="2785"/>
        <v>0</v>
      </c>
      <c r="BE1227" s="386">
        <f t="shared" si="2786"/>
        <v>0</v>
      </c>
      <c r="BF1227" s="366" t="str">
        <f t="shared" si="2800"/>
        <v xml:space="preserve">    </v>
      </c>
      <c r="BG1227" s="849">
        <f t="shared" si="2737"/>
        <v>0</v>
      </c>
      <c r="BH1227" s="570"/>
      <c r="BI1227" s="391">
        <f t="shared" si="2787"/>
        <v>0</v>
      </c>
      <c r="BJ1227" s="386">
        <f t="shared" si="2788"/>
        <v>0</v>
      </c>
      <c r="BK1227" s="366" t="str">
        <f t="shared" si="2801"/>
        <v xml:space="preserve">    </v>
      </c>
      <c r="BM1227" s="383">
        <f t="shared" si="2738"/>
        <v>0</v>
      </c>
      <c r="BN1227" s="7"/>
    </row>
    <row r="1228" spans="1:66" s="5" customFormat="1" ht="12.75">
      <c r="A1228" s="633">
        <v>18</v>
      </c>
      <c r="B1228" s="895" t="str">
        <f t="shared" si="2789"/>
        <v>24 Hour Program:  Food &amp; Personal Need Items</v>
      </c>
      <c r="C1228" s="377">
        <f t="shared" si="2739"/>
        <v>0</v>
      </c>
      <c r="D1228" s="1030">
        <f t="shared" si="2726"/>
        <v>0</v>
      </c>
      <c r="E1228" s="570"/>
      <c r="F1228" s="391">
        <f t="shared" si="2765"/>
        <v>0</v>
      </c>
      <c r="G1228" s="386">
        <f t="shared" si="2766"/>
        <v>0</v>
      </c>
      <c r="H1228" s="366" t="str">
        <f t="shared" si="2790"/>
        <v xml:space="preserve">    </v>
      </c>
      <c r="I1228" s="850">
        <f t="shared" si="2727"/>
        <v>0</v>
      </c>
      <c r="J1228" s="570"/>
      <c r="K1228" s="391">
        <f t="shared" si="2767"/>
        <v>0</v>
      </c>
      <c r="L1228" s="386">
        <f t="shared" si="2768"/>
        <v>0</v>
      </c>
      <c r="M1228" s="366" t="str">
        <f t="shared" si="2791"/>
        <v xml:space="preserve">    </v>
      </c>
      <c r="N1228" s="850">
        <f t="shared" si="2728"/>
        <v>0</v>
      </c>
      <c r="O1228" s="570"/>
      <c r="P1228" s="391">
        <f t="shared" si="2769"/>
        <v>0</v>
      </c>
      <c r="Q1228" s="386">
        <f t="shared" si="2770"/>
        <v>0</v>
      </c>
      <c r="R1228" s="366" t="str">
        <f t="shared" si="2792"/>
        <v xml:space="preserve">    </v>
      </c>
      <c r="S1228" s="850">
        <f t="shared" si="2729"/>
        <v>0</v>
      </c>
      <c r="T1228" s="570"/>
      <c r="U1228" s="391">
        <f t="shared" si="2771"/>
        <v>0</v>
      </c>
      <c r="V1228" s="386">
        <f t="shared" si="2772"/>
        <v>0</v>
      </c>
      <c r="W1228" s="366" t="str">
        <f t="shared" si="2793"/>
        <v xml:space="preserve">    </v>
      </c>
      <c r="X1228" s="850">
        <f t="shared" si="2730"/>
        <v>0</v>
      </c>
      <c r="Y1228" s="570"/>
      <c r="Z1228" s="391">
        <f t="shared" si="2773"/>
        <v>0</v>
      </c>
      <c r="AA1228" s="386">
        <f t="shared" si="2774"/>
        <v>0</v>
      </c>
      <c r="AB1228" s="366" t="str">
        <f t="shared" si="2794"/>
        <v xml:space="preserve">    </v>
      </c>
      <c r="AC1228" s="850">
        <f t="shared" si="2731"/>
        <v>0</v>
      </c>
      <c r="AD1228" s="570"/>
      <c r="AE1228" s="391">
        <f t="shared" si="2775"/>
        <v>0</v>
      </c>
      <c r="AF1228" s="386">
        <f t="shared" si="2776"/>
        <v>0</v>
      </c>
      <c r="AG1228" s="366" t="str">
        <f t="shared" si="2795"/>
        <v xml:space="preserve">    </v>
      </c>
      <c r="AH1228" s="850">
        <f t="shared" si="2732"/>
        <v>0</v>
      </c>
      <c r="AI1228" s="570"/>
      <c r="AJ1228" s="391">
        <f t="shared" si="2777"/>
        <v>0</v>
      </c>
      <c r="AK1228" s="386">
        <f t="shared" si="2778"/>
        <v>0</v>
      </c>
      <c r="AL1228" s="366" t="str">
        <f t="shared" si="2796"/>
        <v xml:space="preserve">    </v>
      </c>
      <c r="AM1228" s="850">
        <f t="shared" si="2733"/>
        <v>0</v>
      </c>
      <c r="AN1228" s="570"/>
      <c r="AO1228" s="391">
        <f t="shared" si="2779"/>
        <v>0</v>
      </c>
      <c r="AP1228" s="386">
        <f t="shared" si="2780"/>
        <v>0</v>
      </c>
      <c r="AQ1228" s="366" t="str">
        <f t="shared" si="2797"/>
        <v xml:space="preserve">    </v>
      </c>
      <c r="AR1228" s="850">
        <f t="shared" si="2734"/>
        <v>0</v>
      </c>
      <c r="AS1228" s="570"/>
      <c r="AT1228" s="391">
        <f t="shared" si="2781"/>
        <v>0</v>
      </c>
      <c r="AU1228" s="386">
        <f t="shared" si="2782"/>
        <v>0</v>
      </c>
      <c r="AV1228" s="366" t="str">
        <f t="shared" si="2798"/>
        <v xml:space="preserve">    </v>
      </c>
      <c r="AW1228" s="850">
        <f t="shared" si="2735"/>
        <v>0</v>
      </c>
      <c r="AX1228" s="570"/>
      <c r="AY1228" s="391">
        <f t="shared" si="2783"/>
        <v>0</v>
      </c>
      <c r="AZ1228" s="386">
        <f t="shared" si="2784"/>
        <v>0</v>
      </c>
      <c r="BA1228" s="366" t="str">
        <f t="shared" si="2799"/>
        <v xml:space="preserve">    </v>
      </c>
      <c r="BB1228" s="850">
        <f t="shared" si="2736"/>
        <v>0</v>
      </c>
      <c r="BC1228" s="570"/>
      <c r="BD1228" s="391">
        <f t="shared" si="2785"/>
        <v>0</v>
      </c>
      <c r="BE1228" s="386">
        <f t="shared" si="2786"/>
        <v>0</v>
      </c>
      <c r="BF1228" s="366" t="str">
        <f t="shared" si="2800"/>
        <v xml:space="preserve">    </v>
      </c>
      <c r="BG1228" s="850">
        <f t="shared" si="2737"/>
        <v>0</v>
      </c>
      <c r="BH1228" s="570"/>
      <c r="BI1228" s="391">
        <f t="shared" si="2787"/>
        <v>0</v>
      </c>
      <c r="BJ1228" s="386">
        <f t="shared" si="2788"/>
        <v>0</v>
      </c>
      <c r="BK1228" s="366" t="str">
        <f t="shared" si="2801"/>
        <v xml:space="preserve">    </v>
      </c>
      <c r="BM1228" s="383">
        <f t="shared" si="2738"/>
        <v>0</v>
      </c>
      <c r="BN1228" s="7"/>
    </row>
    <row r="1229" spans="1:66" s="5" customFormat="1" ht="12.75">
      <c r="A1229" s="633">
        <v>19</v>
      </c>
      <c r="B1229" s="895" t="str">
        <f t="shared" si="2789"/>
        <v>Client Transportation</v>
      </c>
      <c r="C1229" s="377">
        <f t="shared" si="2739"/>
        <v>0</v>
      </c>
      <c r="D1229" s="1030">
        <f t="shared" si="2726"/>
        <v>0</v>
      </c>
      <c r="E1229" s="570"/>
      <c r="F1229" s="391">
        <f t="shared" si="2765"/>
        <v>0</v>
      </c>
      <c r="G1229" s="386">
        <f t="shared" si="2766"/>
        <v>0</v>
      </c>
      <c r="H1229" s="366" t="str">
        <f t="shared" si="2790"/>
        <v xml:space="preserve">    </v>
      </c>
      <c r="I1229" s="850">
        <f t="shared" si="2727"/>
        <v>0</v>
      </c>
      <c r="J1229" s="570"/>
      <c r="K1229" s="391">
        <f t="shared" si="2767"/>
        <v>0</v>
      </c>
      <c r="L1229" s="386">
        <f t="shared" si="2768"/>
        <v>0</v>
      </c>
      <c r="M1229" s="366" t="str">
        <f t="shared" si="2791"/>
        <v xml:space="preserve">    </v>
      </c>
      <c r="N1229" s="850">
        <f t="shared" si="2728"/>
        <v>0</v>
      </c>
      <c r="O1229" s="570"/>
      <c r="P1229" s="391">
        <f t="shared" si="2769"/>
        <v>0</v>
      </c>
      <c r="Q1229" s="386">
        <f t="shared" si="2770"/>
        <v>0</v>
      </c>
      <c r="R1229" s="366" t="str">
        <f t="shared" si="2792"/>
        <v xml:space="preserve">    </v>
      </c>
      <c r="S1229" s="850">
        <f t="shared" si="2729"/>
        <v>0</v>
      </c>
      <c r="T1229" s="570"/>
      <c r="U1229" s="391">
        <f t="shared" si="2771"/>
        <v>0</v>
      </c>
      <c r="V1229" s="386">
        <f t="shared" si="2772"/>
        <v>0</v>
      </c>
      <c r="W1229" s="366" t="str">
        <f t="shared" si="2793"/>
        <v xml:space="preserve">    </v>
      </c>
      <c r="X1229" s="850">
        <f t="shared" si="2730"/>
        <v>0</v>
      </c>
      <c r="Y1229" s="570"/>
      <c r="Z1229" s="391">
        <f t="shared" si="2773"/>
        <v>0</v>
      </c>
      <c r="AA1229" s="386">
        <f t="shared" si="2774"/>
        <v>0</v>
      </c>
      <c r="AB1229" s="366" t="str">
        <f t="shared" si="2794"/>
        <v xml:space="preserve">    </v>
      </c>
      <c r="AC1229" s="850">
        <f t="shared" si="2731"/>
        <v>0</v>
      </c>
      <c r="AD1229" s="570"/>
      <c r="AE1229" s="391">
        <f t="shared" si="2775"/>
        <v>0</v>
      </c>
      <c r="AF1229" s="386">
        <f t="shared" si="2776"/>
        <v>0</v>
      </c>
      <c r="AG1229" s="366" t="str">
        <f t="shared" si="2795"/>
        <v xml:space="preserve">    </v>
      </c>
      <c r="AH1229" s="850">
        <f t="shared" si="2732"/>
        <v>0</v>
      </c>
      <c r="AI1229" s="570"/>
      <c r="AJ1229" s="391">
        <f t="shared" si="2777"/>
        <v>0</v>
      </c>
      <c r="AK1229" s="386">
        <f t="shared" si="2778"/>
        <v>0</v>
      </c>
      <c r="AL1229" s="366" t="str">
        <f t="shared" si="2796"/>
        <v xml:space="preserve">    </v>
      </c>
      <c r="AM1229" s="850">
        <f t="shared" si="2733"/>
        <v>0</v>
      </c>
      <c r="AN1229" s="570"/>
      <c r="AO1229" s="391">
        <f t="shared" si="2779"/>
        <v>0</v>
      </c>
      <c r="AP1229" s="386">
        <f t="shared" si="2780"/>
        <v>0</v>
      </c>
      <c r="AQ1229" s="366" t="str">
        <f t="shared" si="2797"/>
        <v xml:space="preserve">    </v>
      </c>
      <c r="AR1229" s="850">
        <f t="shared" si="2734"/>
        <v>0</v>
      </c>
      <c r="AS1229" s="570"/>
      <c r="AT1229" s="391">
        <f t="shared" si="2781"/>
        <v>0</v>
      </c>
      <c r="AU1229" s="386">
        <f t="shared" si="2782"/>
        <v>0</v>
      </c>
      <c r="AV1229" s="366" t="str">
        <f t="shared" si="2798"/>
        <v xml:space="preserve">    </v>
      </c>
      <c r="AW1229" s="850">
        <f t="shared" si="2735"/>
        <v>0</v>
      </c>
      <c r="AX1229" s="570"/>
      <c r="AY1229" s="391">
        <f t="shared" si="2783"/>
        <v>0</v>
      </c>
      <c r="AZ1229" s="386">
        <f t="shared" si="2784"/>
        <v>0</v>
      </c>
      <c r="BA1229" s="366" t="str">
        <f t="shared" si="2799"/>
        <v xml:space="preserve">    </v>
      </c>
      <c r="BB1229" s="850">
        <f t="shared" si="2736"/>
        <v>0</v>
      </c>
      <c r="BC1229" s="570"/>
      <c r="BD1229" s="391">
        <f t="shared" si="2785"/>
        <v>0</v>
      </c>
      <c r="BE1229" s="386">
        <f t="shared" si="2786"/>
        <v>0</v>
      </c>
      <c r="BF1229" s="366" t="str">
        <f t="shared" si="2800"/>
        <v xml:space="preserve">    </v>
      </c>
      <c r="BG1229" s="850">
        <f t="shared" si="2737"/>
        <v>0</v>
      </c>
      <c r="BH1229" s="570"/>
      <c r="BI1229" s="391">
        <f t="shared" si="2787"/>
        <v>0</v>
      </c>
      <c r="BJ1229" s="386">
        <f t="shared" si="2788"/>
        <v>0</v>
      </c>
      <c r="BK1229" s="366" t="str">
        <f t="shared" si="2801"/>
        <v xml:space="preserve">    </v>
      </c>
      <c r="BM1229" s="383">
        <f t="shared" si="2738"/>
        <v>0</v>
      </c>
      <c r="BN1229" s="7"/>
    </row>
    <row r="1230" spans="1:66" s="5" customFormat="1" ht="12.75">
      <c r="A1230" s="633">
        <v>20</v>
      </c>
      <c r="B1230" s="895" t="str">
        <f t="shared" si="2789"/>
        <v>Travel</v>
      </c>
      <c r="C1230" s="378">
        <f t="shared" si="2739"/>
        <v>0</v>
      </c>
      <c r="D1230" s="659">
        <f t="shared" si="2726"/>
        <v>0</v>
      </c>
      <c r="E1230" s="570"/>
      <c r="F1230" s="391">
        <f t="shared" si="2765"/>
        <v>0</v>
      </c>
      <c r="G1230" s="386">
        <f t="shared" si="2766"/>
        <v>0</v>
      </c>
      <c r="H1230" s="366" t="str">
        <f t="shared" si="2790"/>
        <v xml:space="preserve">    </v>
      </c>
      <c r="I1230" s="849">
        <f t="shared" si="2727"/>
        <v>0</v>
      </c>
      <c r="J1230" s="570"/>
      <c r="K1230" s="391">
        <f t="shared" si="2767"/>
        <v>0</v>
      </c>
      <c r="L1230" s="386">
        <f t="shared" si="2768"/>
        <v>0</v>
      </c>
      <c r="M1230" s="366" t="str">
        <f t="shared" si="2791"/>
        <v xml:space="preserve">    </v>
      </c>
      <c r="N1230" s="849">
        <f t="shared" si="2728"/>
        <v>0</v>
      </c>
      <c r="O1230" s="570"/>
      <c r="P1230" s="391">
        <f t="shared" si="2769"/>
        <v>0</v>
      </c>
      <c r="Q1230" s="386">
        <f t="shared" si="2770"/>
        <v>0</v>
      </c>
      <c r="R1230" s="366" t="str">
        <f t="shared" si="2792"/>
        <v xml:space="preserve">    </v>
      </c>
      <c r="S1230" s="849">
        <f t="shared" si="2729"/>
        <v>0</v>
      </c>
      <c r="T1230" s="570"/>
      <c r="U1230" s="391">
        <f t="shared" si="2771"/>
        <v>0</v>
      </c>
      <c r="V1230" s="386">
        <f t="shared" si="2772"/>
        <v>0</v>
      </c>
      <c r="W1230" s="366" t="str">
        <f t="shared" si="2793"/>
        <v xml:space="preserve">    </v>
      </c>
      <c r="X1230" s="849">
        <f t="shared" si="2730"/>
        <v>0</v>
      </c>
      <c r="Y1230" s="570"/>
      <c r="Z1230" s="391">
        <f t="shared" si="2773"/>
        <v>0</v>
      </c>
      <c r="AA1230" s="386">
        <f t="shared" si="2774"/>
        <v>0</v>
      </c>
      <c r="AB1230" s="366" t="str">
        <f t="shared" si="2794"/>
        <v xml:space="preserve">    </v>
      </c>
      <c r="AC1230" s="849">
        <f t="shared" si="2731"/>
        <v>0</v>
      </c>
      <c r="AD1230" s="570"/>
      <c r="AE1230" s="391">
        <f t="shared" si="2775"/>
        <v>0</v>
      </c>
      <c r="AF1230" s="386">
        <f t="shared" si="2776"/>
        <v>0</v>
      </c>
      <c r="AG1230" s="366" t="str">
        <f t="shared" si="2795"/>
        <v xml:space="preserve">    </v>
      </c>
      <c r="AH1230" s="849">
        <f t="shared" si="2732"/>
        <v>0</v>
      </c>
      <c r="AI1230" s="570"/>
      <c r="AJ1230" s="391">
        <f t="shared" si="2777"/>
        <v>0</v>
      </c>
      <c r="AK1230" s="386">
        <f t="shared" si="2778"/>
        <v>0</v>
      </c>
      <c r="AL1230" s="366" t="str">
        <f t="shared" si="2796"/>
        <v xml:space="preserve">    </v>
      </c>
      <c r="AM1230" s="849">
        <f t="shared" si="2733"/>
        <v>0</v>
      </c>
      <c r="AN1230" s="570"/>
      <c r="AO1230" s="391">
        <f t="shared" si="2779"/>
        <v>0</v>
      </c>
      <c r="AP1230" s="386">
        <f t="shared" si="2780"/>
        <v>0</v>
      </c>
      <c r="AQ1230" s="366" t="str">
        <f t="shared" si="2797"/>
        <v xml:space="preserve">    </v>
      </c>
      <c r="AR1230" s="849">
        <f t="shared" si="2734"/>
        <v>0</v>
      </c>
      <c r="AS1230" s="570"/>
      <c r="AT1230" s="391">
        <f t="shared" si="2781"/>
        <v>0</v>
      </c>
      <c r="AU1230" s="386">
        <f t="shared" si="2782"/>
        <v>0</v>
      </c>
      <c r="AV1230" s="366" t="str">
        <f t="shared" si="2798"/>
        <v xml:space="preserve">    </v>
      </c>
      <c r="AW1230" s="849">
        <f t="shared" si="2735"/>
        <v>0</v>
      </c>
      <c r="AX1230" s="570"/>
      <c r="AY1230" s="391">
        <f t="shared" si="2783"/>
        <v>0</v>
      </c>
      <c r="AZ1230" s="386">
        <f t="shared" si="2784"/>
        <v>0</v>
      </c>
      <c r="BA1230" s="366" t="str">
        <f t="shared" si="2799"/>
        <v xml:space="preserve">    </v>
      </c>
      <c r="BB1230" s="849">
        <f t="shared" si="2736"/>
        <v>0</v>
      </c>
      <c r="BC1230" s="570"/>
      <c r="BD1230" s="391">
        <f t="shared" si="2785"/>
        <v>0</v>
      </c>
      <c r="BE1230" s="386">
        <f t="shared" si="2786"/>
        <v>0</v>
      </c>
      <c r="BF1230" s="366" t="str">
        <f t="shared" si="2800"/>
        <v xml:space="preserve">    </v>
      </c>
      <c r="BG1230" s="849">
        <f t="shared" si="2737"/>
        <v>0</v>
      </c>
      <c r="BH1230" s="570"/>
      <c r="BI1230" s="391">
        <f t="shared" si="2787"/>
        <v>0</v>
      </c>
      <c r="BJ1230" s="386">
        <f t="shared" si="2788"/>
        <v>0</v>
      </c>
      <c r="BK1230" s="366" t="str">
        <f t="shared" si="2801"/>
        <v xml:space="preserve">    </v>
      </c>
      <c r="BM1230" s="383">
        <f t="shared" si="2738"/>
        <v>0</v>
      </c>
      <c r="BN1230" s="7"/>
    </row>
    <row r="1231" spans="1:66" s="5" customFormat="1" ht="22.5">
      <c r="A1231" s="633">
        <v>21</v>
      </c>
      <c r="B1231" s="895" t="str">
        <f t="shared" si="2789"/>
        <v>Office Costs (Finance/Legal/Fees/Taxes/Insurance)</v>
      </c>
      <c r="C1231" s="378">
        <f t="shared" si="2739"/>
        <v>0</v>
      </c>
      <c r="D1231" s="659">
        <f t="shared" si="2726"/>
        <v>0</v>
      </c>
      <c r="E1231" s="570"/>
      <c r="F1231" s="391">
        <f t="shared" si="2765"/>
        <v>0</v>
      </c>
      <c r="G1231" s="386">
        <f t="shared" si="2766"/>
        <v>0</v>
      </c>
      <c r="H1231" s="366" t="str">
        <f t="shared" si="2790"/>
        <v xml:space="preserve">    </v>
      </c>
      <c r="I1231" s="849">
        <f t="shared" si="2727"/>
        <v>0</v>
      </c>
      <c r="J1231" s="570"/>
      <c r="K1231" s="391">
        <f t="shared" si="2767"/>
        <v>0</v>
      </c>
      <c r="L1231" s="386">
        <f t="shared" si="2768"/>
        <v>0</v>
      </c>
      <c r="M1231" s="366" t="str">
        <f t="shared" si="2791"/>
        <v xml:space="preserve">    </v>
      </c>
      <c r="N1231" s="849">
        <f t="shared" si="2728"/>
        <v>0</v>
      </c>
      <c r="O1231" s="570"/>
      <c r="P1231" s="391">
        <f t="shared" si="2769"/>
        <v>0</v>
      </c>
      <c r="Q1231" s="386">
        <f t="shared" si="2770"/>
        <v>0</v>
      </c>
      <c r="R1231" s="366" t="str">
        <f t="shared" si="2792"/>
        <v xml:space="preserve">    </v>
      </c>
      <c r="S1231" s="849">
        <f t="shared" si="2729"/>
        <v>0</v>
      </c>
      <c r="T1231" s="570"/>
      <c r="U1231" s="391">
        <f t="shared" si="2771"/>
        <v>0</v>
      </c>
      <c r="V1231" s="386">
        <f t="shared" si="2772"/>
        <v>0</v>
      </c>
      <c r="W1231" s="366" t="str">
        <f t="shared" si="2793"/>
        <v xml:space="preserve">    </v>
      </c>
      <c r="X1231" s="849">
        <f t="shared" si="2730"/>
        <v>0</v>
      </c>
      <c r="Y1231" s="570"/>
      <c r="Z1231" s="391">
        <f t="shared" si="2773"/>
        <v>0</v>
      </c>
      <c r="AA1231" s="386">
        <f t="shared" si="2774"/>
        <v>0</v>
      </c>
      <c r="AB1231" s="366" t="str">
        <f t="shared" si="2794"/>
        <v xml:space="preserve">    </v>
      </c>
      <c r="AC1231" s="849">
        <f t="shared" si="2731"/>
        <v>0</v>
      </c>
      <c r="AD1231" s="570"/>
      <c r="AE1231" s="391">
        <f t="shared" si="2775"/>
        <v>0</v>
      </c>
      <c r="AF1231" s="386">
        <f t="shared" si="2776"/>
        <v>0</v>
      </c>
      <c r="AG1231" s="366" t="str">
        <f t="shared" si="2795"/>
        <v xml:space="preserve">    </v>
      </c>
      <c r="AH1231" s="849">
        <f t="shared" si="2732"/>
        <v>0</v>
      </c>
      <c r="AI1231" s="570"/>
      <c r="AJ1231" s="391">
        <f t="shared" si="2777"/>
        <v>0</v>
      </c>
      <c r="AK1231" s="386">
        <f t="shared" si="2778"/>
        <v>0</v>
      </c>
      <c r="AL1231" s="366" t="str">
        <f t="shared" si="2796"/>
        <v xml:space="preserve">    </v>
      </c>
      <c r="AM1231" s="849">
        <f t="shared" si="2733"/>
        <v>0</v>
      </c>
      <c r="AN1231" s="570"/>
      <c r="AO1231" s="391">
        <f t="shared" si="2779"/>
        <v>0</v>
      </c>
      <c r="AP1231" s="386">
        <f t="shared" si="2780"/>
        <v>0</v>
      </c>
      <c r="AQ1231" s="366" t="str">
        <f t="shared" si="2797"/>
        <v xml:space="preserve">    </v>
      </c>
      <c r="AR1231" s="849">
        <f t="shared" si="2734"/>
        <v>0</v>
      </c>
      <c r="AS1231" s="570"/>
      <c r="AT1231" s="391">
        <f t="shared" si="2781"/>
        <v>0</v>
      </c>
      <c r="AU1231" s="386">
        <f t="shared" si="2782"/>
        <v>0</v>
      </c>
      <c r="AV1231" s="366" t="str">
        <f t="shared" si="2798"/>
        <v xml:space="preserve">    </v>
      </c>
      <c r="AW1231" s="849">
        <f t="shared" si="2735"/>
        <v>0</v>
      </c>
      <c r="AX1231" s="570"/>
      <c r="AY1231" s="391">
        <f t="shared" si="2783"/>
        <v>0</v>
      </c>
      <c r="AZ1231" s="386">
        <f t="shared" si="2784"/>
        <v>0</v>
      </c>
      <c r="BA1231" s="366" t="str">
        <f t="shared" si="2799"/>
        <v xml:space="preserve">    </v>
      </c>
      <c r="BB1231" s="849">
        <f t="shared" si="2736"/>
        <v>0</v>
      </c>
      <c r="BC1231" s="570"/>
      <c r="BD1231" s="391">
        <f t="shared" si="2785"/>
        <v>0</v>
      </c>
      <c r="BE1231" s="386">
        <f t="shared" si="2786"/>
        <v>0</v>
      </c>
      <c r="BF1231" s="366" t="str">
        <f t="shared" si="2800"/>
        <v xml:space="preserve">    </v>
      </c>
      <c r="BG1231" s="849">
        <f t="shared" si="2737"/>
        <v>0</v>
      </c>
      <c r="BH1231" s="570"/>
      <c r="BI1231" s="391">
        <f t="shared" si="2787"/>
        <v>0</v>
      </c>
      <c r="BJ1231" s="386">
        <f t="shared" si="2788"/>
        <v>0</v>
      </c>
      <c r="BK1231" s="366" t="str">
        <f t="shared" si="2801"/>
        <v xml:space="preserve">    </v>
      </c>
      <c r="BM1231" s="383">
        <f t="shared" si="2738"/>
        <v>0</v>
      </c>
      <c r="BN1231" s="7"/>
    </row>
    <row r="1232" spans="1:66" s="5" customFormat="1" ht="12.75">
      <c r="A1232" s="633">
        <v>22</v>
      </c>
      <c r="B1232" s="895" t="str">
        <f t="shared" si="2789"/>
        <v>Staff Development/Training/Education</v>
      </c>
      <c r="C1232" s="377">
        <f t="shared" si="2739"/>
        <v>0</v>
      </c>
      <c r="D1232" s="1030">
        <f t="shared" si="2726"/>
        <v>0</v>
      </c>
      <c r="E1232" s="570"/>
      <c r="F1232" s="391">
        <f t="shared" si="2765"/>
        <v>0</v>
      </c>
      <c r="G1232" s="386">
        <f t="shared" si="2766"/>
        <v>0</v>
      </c>
      <c r="H1232" s="366" t="str">
        <f t="shared" si="2790"/>
        <v xml:space="preserve">    </v>
      </c>
      <c r="I1232" s="850">
        <f t="shared" si="2727"/>
        <v>0</v>
      </c>
      <c r="J1232" s="570"/>
      <c r="K1232" s="391">
        <f t="shared" si="2767"/>
        <v>0</v>
      </c>
      <c r="L1232" s="386">
        <f t="shared" si="2768"/>
        <v>0</v>
      </c>
      <c r="M1232" s="366" t="str">
        <f t="shared" si="2791"/>
        <v xml:space="preserve">    </v>
      </c>
      <c r="N1232" s="850">
        <f t="shared" si="2728"/>
        <v>0</v>
      </c>
      <c r="O1232" s="570"/>
      <c r="P1232" s="391">
        <f t="shared" si="2769"/>
        <v>0</v>
      </c>
      <c r="Q1232" s="386">
        <f t="shared" si="2770"/>
        <v>0</v>
      </c>
      <c r="R1232" s="366" t="str">
        <f t="shared" si="2792"/>
        <v xml:space="preserve">    </v>
      </c>
      <c r="S1232" s="850">
        <f t="shared" si="2729"/>
        <v>0</v>
      </c>
      <c r="T1232" s="570"/>
      <c r="U1232" s="391">
        <f t="shared" si="2771"/>
        <v>0</v>
      </c>
      <c r="V1232" s="386">
        <f t="shared" si="2772"/>
        <v>0</v>
      </c>
      <c r="W1232" s="366" t="str">
        <f t="shared" si="2793"/>
        <v xml:space="preserve">    </v>
      </c>
      <c r="X1232" s="850">
        <f t="shared" si="2730"/>
        <v>0</v>
      </c>
      <c r="Y1232" s="570"/>
      <c r="Z1232" s="391">
        <f t="shared" si="2773"/>
        <v>0</v>
      </c>
      <c r="AA1232" s="386">
        <f t="shared" si="2774"/>
        <v>0</v>
      </c>
      <c r="AB1232" s="366" t="str">
        <f t="shared" si="2794"/>
        <v xml:space="preserve">    </v>
      </c>
      <c r="AC1232" s="850">
        <f t="shared" si="2731"/>
        <v>0</v>
      </c>
      <c r="AD1232" s="570"/>
      <c r="AE1232" s="391">
        <f t="shared" si="2775"/>
        <v>0</v>
      </c>
      <c r="AF1232" s="386">
        <f t="shared" si="2776"/>
        <v>0</v>
      </c>
      <c r="AG1232" s="366" t="str">
        <f t="shared" si="2795"/>
        <v xml:space="preserve">    </v>
      </c>
      <c r="AH1232" s="850">
        <f t="shared" si="2732"/>
        <v>0</v>
      </c>
      <c r="AI1232" s="570"/>
      <c r="AJ1232" s="391">
        <f t="shared" si="2777"/>
        <v>0</v>
      </c>
      <c r="AK1232" s="386">
        <f t="shared" si="2778"/>
        <v>0</v>
      </c>
      <c r="AL1232" s="366" t="str">
        <f t="shared" si="2796"/>
        <v xml:space="preserve">    </v>
      </c>
      <c r="AM1232" s="850">
        <f t="shared" si="2733"/>
        <v>0</v>
      </c>
      <c r="AN1232" s="570"/>
      <c r="AO1232" s="391">
        <f t="shared" si="2779"/>
        <v>0</v>
      </c>
      <c r="AP1232" s="386">
        <f t="shared" si="2780"/>
        <v>0</v>
      </c>
      <c r="AQ1232" s="366" t="str">
        <f t="shared" si="2797"/>
        <v xml:space="preserve">    </v>
      </c>
      <c r="AR1232" s="850">
        <f t="shared" si="2734"/>
        <v>0</v>
      </c>
      <c r="AS1232" s="570"/>
      <c r="AT1232" s="391">
        <f t="shared" si="2781"/>
        <v>0</v>
      </c>
      <c r="AU1232" s="386">
        <f t="shared" si="2782"/>
        <v>0</v>
      </c>
      <c r="AV1232" s="366" t="str">
        <f t="shared" si="2798"/>
        <v xml:space="preserve">    </v>
      </c>
      <c r="AW1232" s="850">
        <f t="shared" si="2735"/>
        <v>0</v>
      </c>
      <c r="AX1232" s="570"/>
      <c r="AY1232" s="391">
        <f t="shared" si="2783"/>
        <v>0</v>
      </c>
      <c r="AZ1232" s="386">
        <f t="shared" si="2784"/>
        <v>0</v>
      </c>
      <c r="BA1232" s="366" t="str">
        <f t="shared" si="2799"/>
        <v xml:space="preserve">    </v>
      </c>
      <c r="BB1232" s="850">
        <f t="shared" si="2736"/>
        <v>0</v>
      </c>
      <c r="BC1232" s="570"/>
      <c r="BD1232" s="391">
        <f t="shared" si="2785"/>
        <v>0</v>
      </c>
      <c r="BE1232" s="386">
        <f t="shared" si="2786"/>
        <v>0</v>
      </c>
      <c r="BF1232" s="366" t="str">
        <f t="shared" si="2800"/>
        <v xml:space="preserve">    </v>
      </c>
      <c r="BG1232" s="850">
        <f t="shared" si="2737"/>
        <v>0</v>
      </c>
      <c r="BH1232" s="570"/>
      <c r="BI1232" s="391">
        <f t="shared" si="2787"/>
        <v>0</v>
      </c>
      <c r="BJ1232" s="386">
        <f t="shared" si="2788"/>
        <v>0</v>
      </c>
      <c r="BK1232" s="366" t="str">
        <f t="shared" si="2801"/>
        <v xml:space="preserve">    </v>
      </c>
      <c r="BM1232" s="383">
        <f t="shared" si="2738"/>
        <v>0</v>
      </c>
      <c r="BN1232" s="7"/>
    </row>
    <row r="1233" spans="1:66" s="5" customFormat="1" ht="12.75">
      <c r="A1233" s="633">
        <v>23</v>
      </c>
      <c r="B1233" s="895" t="str">
        <f t="shared" si="2789"/>
        <v>Other Business Services</v>
      </c>
      <c r="C1233" s="377">
        <f t="shared" si="2739"/>
        <v>0</v>
      </c>
      <c r="D1233" s="659">
        <f t="shared" si="2726"/>
        <v>0</v>
      </c>
      <c r="E1233" s="570"/>
      <c r="F1233" s="391">
        <f t="shared" si="2765"/>
        <v>0</v>
      </c>
      <c r="G1233" s="386">
        <f t="shared" si="2766"/>
        <v>0</v>
      </c>
      <c r="H1233" s="366" t="str">
        <f t="shared" si="2790"/>
        <v xml:space="preserve">    </v>
      </c>
      <c r="I1233" s="849">
        <f t="shared" si="2727"/>
        <v>0</v>
      </c>
      <c r="J1233" s="570"/>
      <c r="K1233" s="391">
        <f t="shared" si="2767"/>
        <v>0</v>
      </c>
      <c r="L1233" s="386">
        <f t="shared" si="2768"/>
        <v>0</v>
      </c>
      <c r="M1233" s="366" t="str">
        <f t="shared" si="2791"/>
        <v xml:space="preserve">    </v>
      </c>
      <c r="N1233" s="849">
        <f t="shared" si="2728"/>
        <v>0</v>
      </c>
      <c r="O1233" s="570"/>
      <c r="P1233" s="391">
        <f t="shared" si="2769"/>
        <v>0</v>
      </c>
      <c r="Q1233" s="386">
        <f t="shared" si="2770"/>
        <v>0</v>
      </c>
      <c r="R1233" s="366" t="str">
        <f t="shared" si="2792"/>
        <v xml:space="preserve">    </v>
      </c>
      <c r="S1233" s="849">
        <f t="shared" si="2729"/>
        <v>0</v>
      </c>
      <c r="T1233" s="570"/>
      <c r="U1233" s="391">
        <f t="shared" si="2771"/>
        <v>0</v>
      </c>
      <c r="V1233" s="386">
        <f t="shared" si="2772"/>
        <v>0</v>
      </c>
      <c r="W1233" s="366" t="str">
        <f t="shared" si="2793"/>
        <v xml:space="preserve">    </v>
      </c>
      <c r="X1233" s="849">
        <f t="shared" si="2730"/>
        <v>0</v>
      </c>
      <c r="Y1233" s="570"/>
      <c r="Z1233" s="391">
        <f t="shared" si="2773"/>
        <v>0</v>
      </c>
      <c r="AA1233" s="386">
        <f t="shared" si="2774"/>
        <v>0</v>
      </c>
      <c r="AB1233" s="366" t="str">
        <f t="shared" si="2794"/>
        <v xml:space="preserve">    </v>
      </c>
      <c r="AC1233" s="849">
        <f t="shared" si="2731"/>
        <v>0</v>
      </c>
      <c r="AD1233" s="570"/>
      <c r="AE1233" s="391">
        <f t="shared" si="2775"/>
        <v>0</v>
      </c>
      <c r="AF1233" s="386">
        <f t="shared" si="2776"/>
        <v>0</v>
      </c>
      <c r="AG1233" s="366" t="str">
        <f t="shared" si="2795"/>
        <v xml:space="preserve">    </v>
      </c>
      <c r="AH1233" s="849">
        <f t="shared" si="2732"/>
        <v>0</v>
      </c>
      <c r="AI1233" s="570"/>
      <c r="AJ1233" s="391">
        <f t="shared" si="2777"/>
        <v>0</v>
      </c>
      <c r="AK1233" s="386">
        <f t="shared" si="2778"/>
        <v>0</v>
      </c>
      <c r="AL1233" s="366" t="str">
        <f t="shared" si="2796"/>
        <v xml:space="preserve">    </v>
      </c>
      <c r="AM1233" s="849">
        <f t="shared" si="2733"/>
        <v>0</v>
      </c>
      <c r="AN1233" s="570"/>
      <c r="AO1233" s="391">
        <f t="shared" si="2779"/>
        <v>0</v>
      </c>
      <c r="AP1233" s="386">
        <f t="shared" si="2780"/>
        <v>0</v>
      </c>
      <c r="AQ1233" s="366" t="str">
        <f t="shared" si="2797"/>
        <v xml:space="preserve">    </v>
      </c>
      <c r="AR1233" s="849">
        <f t="shared" si="2734"/>
        <v>0</v>
      </c>
      <c r="AS1233" s="570"/>
      <c r="AT1233" s="391">
        <f t="shared" si="2781"/>
        <v>0</v>
      </c>
      <c r="AU1233" s="386">
        <f t="shared" si="2782"/>
        <v>0</v>
      </c>
      <c r="AV1233" s="366" t="str">
        <f t="shared" si="2798"/>
        <v xml:space="preserve">    </v>
      </c>
      <c r="AW1233" s="849">
        <f t="shared" si="2735"/>
        <v>0</v>
      </c>
      <c r="AX1233" s="570"/>
      <c r="AY1233" s="391">
        <f t="shared" si="2783"/>
        <v>0</v>
      </c>
      <c r="AZ1233" s="386">
        <f t="shared" si="2784"/>
        <v>0</v>
      </c>
      <c r="BA1233" s="366" t="str">
        <f t="shared" si="2799"/>
        <v xml:space="preserve">    </v>
      </c>
      <c r="BB1233" s="849">
        <f t="shared" si="2736"/>
        <v>0</v>
      </c>
      <c r="BC1233" s="570"/>
      <c r="BD1233" s="391">
        <f t="shared" si="2785"/>
        <v>0</v>
      </c>
      <c r="BE1233" s="386">
        <f t="shared" si="2786"/>
        <v>0</v>
      </c>
      <c r="BF1233" s="366" t="str">
        <f t="shared" si="2800"/>
        <v xml:space="preserve">    </v>
      </c>
      <c r="BG1233" s="849">
        <f t="shared" si="2737"/>
        <v>0</v>
      </c>
      <c r="BH1233" s="570"/>
      <c r="BI1233" s="391">
        <f t="shared" si="2787"/>
        <v>0</v>
      </c>
      <c r="BJ1233" s="386">
        <f t="shared" si="2788"/>
        <v>0</v>
      </c>
      <c r="BK1233" s="366" t="str">
        <f t="shared" si="2801"/>
        <v xml:space="preserve">    </v>
      </c>
      <c r="BM1233" s="383">
        <f t="shared" si="2738"/>
        <v>0</v>
      </c>
      <c r="BN1233" s="7"/>
    </row>
    <row r="1234" spans="1:66" s="5" customFormat="1" ht="12.75">
      <c r="A1234" s="633">
        <v>24</v>
      </c>
      <c r="B1234" s="895" t="str">
        <f t="shared" si="2789"/>
        <v>Interpreter Services</v>
      </c>
      <c r="C1234" s="377">
        <f t="shared" si="2739"/>
        <v>0</v>
      </c>
      <c r="D1234" s="659">
        <f t="shared" si="2726"/>
        <v>0</v>
      </c>
      <c r="E1234" s="570"/>
      <c r="F1234" s="391">
        <f t="shared" si="2765"/>
        <v>0</v>
      </c>
      <c r="G1234" s="386">
        <f t="shared" si="2766"/>
        <v>0</v>
      </c>
      <c r="H1234" s="366" t="str">
        <f t="shared" si="2790"/>
        <v xml:space="preserve">    </v>
      </c>
      <c r="I1234" s="849">
        <f t="shared" si="2727"/>
        <v>0</v>
      </c>
      <c r="J1234" s="570"/>
      <c r="K1234" s="391">
        <f t="shared" si="2767"/>
        <v>0</v>
      </c>
      <c r="L1234" s="386">
        <f t="shared" si="2768"/>
        <v>0</v>
      </c>
      <c r="M1234" s="366" t="str">
        <f t="shared" si="2791"/>
        <v xml:space="preserve">    </v>
      </c>
      <c r="N1234" s="849">
        <f t="shared" si="2728"/>
        <v>0</v>
      </c>
      <c r="O1234" s="570"/>
      <c r="P1234" s="391">
        <f t="shared" si="2769"/>
        <v>0</v>
      </c>
      <c r="Q1234" s="386">
        <f t="shared" si="2770"/>
        <v>0</v>
      </c>
      <c r="R1234" s="366" t="str">
        <f t="shared" si="2792"/>
        <v xml:space="preserve">    </v>
      </c>
      <c r="S1234" s="849">
        <f t="shared" si="2729"/>
        <v>0</v>
      </c>
      <c r="T1234" s="570"/>
      <c r="U1234" s="391">
        <f t="shared" si="2771"/>
        <v>0</v>
      </c>
      <c r="V1234" s="386">
        <f t="shared" si="2772"/>
        <v>0</v>
      </c>
      <c r="W1234" s="366" t="str">
        <f t="shared" si="2793"/>
        <v xml:space="preserve">    </v>
      </c>
      <c r="X1234" s="849">
        <f t="shared" si="2730"/>
        <v>0</v>
      </c>
      <c r="Y1234" s="570"/>
      <c r="Z1234" s="391">
        <f t="shared" si="2773"/>
        <v>0</v>
      </c>
      <c r="AA1234" s="386">
        <f t="shared" si="2774"/>
        <v>0</v>
      </c>
      <c r="AB1234" s="366" t="str">
        <f t="shared" si="2794"/>
        <v xml:space="preserve">    </v>
      </c>
      <c r="AC1234" s="849">
        <f t="shared" si="2731"/>
        <v>0</v>
      </c>
      <c r="AD1234" s="570"/>
      <c r="AE1234" s="391">
        <f t="shared" si="2775"/>
        <v>0</v>
      </c>
      <c r="AF1234" s="386">
        <f t="shared" si="2776"/>
        <v>0</v>
      </c>
      <c r="AG1234" s="366" t="str">
        <f t="shared" si="2795"/>
        <v xml:space="preserve">    </v>
      </c>
      <c r="AH1234" s="849">
        <f t="shared" si="2732"/>
        <v>0</v>
      </c>
      <c r="AI1234" s="570"/>
      <c r="AJ1234" s="391">
        <f t="shared" si="2777"/>
        <v>0</v>
      </c>
      <c r="AK1234" s="386">
        <f t="shared" si="2778"/>
        <v>0</v>
      </c>
      <c r="AL1234" s="366" t="str">
        <f t="shared" si="2796"/>
        <v xml:space="preserve">    </v>
      </c>
      <c r="AM1234" s="849">
        <f t="shared" si="2733"/>
        <v>0</v>
      </c>
      <c r="AN1234" s="570"/>
      <c r="AO1234" s="391">
        <f t="shared" si="2779"/>
        <v>0</v>
      </c>
      <c r="AP1234" s="386">
        <f t="shared" si="2780"/>
        <v>0</v>
      </c>
      <c r="AQ1234" s="366" t="str">
        <f t="shared" si="2797"/>
        <v xml:space="preserve">    </v>
      </c>
      <c r="AR1234" s="849">
        <f t="shared" si="2734"/>
        <v>0</v>
      </c>
      <c r="AS1234" s="570"/>
      <c r="AT1234" s="391">
        <f t="shared" si="2781"/>
        <v>0</v>
      </c>
      <c r="AU1234" s="386">
        <f t="shared" si="2782"/>
        <v>0</v>
      </c>
      <c r="AV1234" s="366" t="str">
        <f t="shared" si="2798"/>
        <v xml:space="preserve">    </v>
      </c>
      <c r="AW1234" s="849">
        <f t="shared" si="2735"/>
        <v>0</v>
      </c>
      <c r="AX1234" s="570"/>
      <c r="AY1234" s="391">
        <f t="shared" si="2783"/>
        <v>0</v>
      </c>
      <c r="AZ1234" s="386">
        <f t="shared" si="2784"/>
        <v>0</v>
      </c>
      <c r="BA1234" s="366" t="str">
        <f t="shared" si="2799"/>
        <v xml:space="preserve">    </v>
      </c>
      <c r="BB1234" s="849">
        <f t="shared" si="2736"/>
        <v>0</v>
      </c>
      <c r="BC1234" s="570"/>
      <c r="BD1234" s="391">
        <f t="shared" si="2785"/>
        <v>0</v>
      </c>
      <c r="BE1234" s="386">
        <f t="shared" si="2786"/>
        <v>0</v>
      </c>
      <c r="BF1234" s="366" t="str">
        <f t="shared" si="2800"/>
        <v xml:space="preserve">    </v>
      </c>
      <c r="BG1234" s="849">
        <f t="shared" si="2737"/>
        <v>0</v>
      </c>
      <c r="BH1234" s="570"/>
      <c r="BI1234" s="391">
        <f t="shared" si="2787"/>
        <v>0</v>
      </c>
      <c r="BJ1234" s="386">
        <f t="shared" si="2788"/>
        <v>0</v>
      </c>
      <c r="BK1234" s="366" t="str">
        <f t="shared" si="2801"/>
        <v xml:space="preserve">    </v>
      </c>
      <c r="BM1234" s="383">
        <f t="shared" si="2738"/>
        <v>0</v>
      </c>
      <c r="BN1234" s="7"/>
    </row>
    <row r="1235" spans="1:66" s="5" customFormat="1" ht="12.75">
      <c r="A1235" s="633">
        <v>25</v>
      </c>
      <c r="B1235" s="895" t="str">
        <f t="shared" si="2789"/>
        <v>* Member Housing</v>
      </c>
      <c r="C1235" s="377">
        <f t="shared" si="2739"/>
        <v>0</v>
      </c>
      <c r="D1235" s="659">
        <f t="shared" si="2726"/>
        <v>0</v>
      </c>
      <c r="E1235" s="570"/>
      <c r="F1235" s="391">
        <f t="shared" si="2765"/>
        <v>0</v>
      </c>
      <c r="G1235" s="386">
        <f t="shared" si="2766"/>
        <v>0</v>
      </c>
      <c r="H1235" s="366" t="str">
        <f t="shared" si="2790"/>
        <v xml:space="preserve">    </v>
      </c>
      <c r="I1235" s="849">
        <f t="shared" si="2727"/>
        <v>0</v>
      </c>
      <c r="J1235" s="570"/>
      <c r="K1235" s="391">
        <f t="shared" si="2767"/>
        <v>0</v>
      </c>
      <c r="L1235" s="386">
        <f t="shared" si="2768"/>
        <v>0</v>
      </c>
      <c r="M1235" s="366" t="str">
        <f t="shared" si="2791"/>
        <v xml:space="preserve">    </v>
      </c>
      <c r="N1235" s="849">
        <f t="shared" si="2728"/>
        <v>0</v>
      </c>
      <c r="O1235" s="570"/>
      <c r="P1235" s="391">
        <f t="shared" si="2769"/>
        <v>0</v>
      </c>
      <c r="Q1235" s="386">
        <f t="shared" si="2770"/>
        <v>0</v>
      </c>
      <c r="R1235" s="366" t="str">
        <f t="shared" si="2792"/>
        <v xml:space="preserve">    </v>
      </c>
      <c r="S1235" s="849">
        <f t="shared" si="2729"/>
        <v>0</v>
      </c>
      <c r="T1235" s="570"/>
      <c r="U1235" s="391">
        <f t="shared" si="2771"/>
        <v>0</v>
      </c>
      <c r="V1235" s="386">
        <f t="shared" si="2772"/>
        <v>0</v>
      </c>
      <c r="W1235" s="366" t="str">
        <f t="shared" si="2793"/>
        <v xml:space="preserve">    </v>
      </c>
      <c r="X1235" s="849">
        <f t="shared" si="2730"/>
        <v>0</v>
      </c>
      <c r="Y1235" s="570"/>
      <c r="Z1235" s="391">
        <f t="shared" si="2773"/>
        <v>0</v>
      </c>
      <c r="AA1235" s="386">
        <f t="shared" si="2774"/>
        <v>0</v>
      </c>
      <c r="AB1235" s="366" t="str">
        <f t="shared" si="2794"/>
        <v xml:space="preserve">    </v>
      </c>
      <c r="AC1235" s="849">
        <f t="shared" si="2731"/>
        <v>0</v>
      </c>
      <c r="AD1235" s="570"/>
      <c r="AE1235" s="391">
        <f t="shared" si="2775"/>
        <v>0</v>
      </c>
      <c r="AF1235" s="386">
        <f t="shared" si="2776"/>
        <v>0</v>
      </c>
      <c r="AG1235" s="366" t="str">
        <f t="shared" si="2795"/>
        <v xml:space="preserve">    </v>
      </c>
      <c r="AH1235" s="849">
        <f t="shared" si="2732"/>
        <v>0</v>
      </c>
      <c r="AI1235" s="570"/>
      <c r="AJ1235" s="391">
        <f t="shared" si="2777"/>
        <v>0</v>
      </c>
      <c r="AK1235" s="386">
        <f t="shared" si="2778"/>
        <v>0</v>
      </c>
      <c r="AL1235" s="366" t="str">
        <f t="shared" si="2796"/>
        <v xml:space="preserve">    </v>
      </c>
      <c r="AM1235" s="849">
        <f t="shared" si="2733"/>
        <v>0</v>
      </c>
      <c r="AN1235" s="570"/>
      <c r="AO1235" s="391">
        <f t="shared" si="2779"/>
        <v>0</v>
      </c>
      <c r="AP1235" s="386">
        <f t="shared" si="2780"/>
        <v>0</v>
      </c>
      <c r="AQ1235" s="366" t="str">
        <f t="shared" si="2797"/>
        <v xml:space="preserve">    </v>
      </c>
      <c r="AR1235" s="849">
        <f t="shared" si="2734"/>
        <v>0</v>
      </c>
      <c r="AS1235" s="570"/>
      <c r="AT1235" s="391">
        <f t="shared" si="2781"/>
        <v>0</v>
      </c>
      <c r="AU1235" s="386">
        <f t="shared" si="2782"/>
        <v>0</v>
      </c>
      <c r="AV1235" s="366" t="str">
        <f t="shared" si="2798"/>
        <v xml:space="preserve">    </v>
      </c>
      <c r="AW1235" s="849">
        <f t="shared" si="2735"/>
        <v>0</v>
      </c>
      <c r="AX1235" s="570"/>
      <c r="AY1235" s="391">
        <f t="shared" si="2783"/>
        <v>0</v>
      </c>
      <c r="AZ1235" s="386">
        <f t="shared" si="2784"/>
        <v>0</v>
      </c>
      <c r="BA1235" s="366" t="str">
        <f t="shared" si="2799"/>
        <v xml:space="preserve">    </v>
      </c>
      <c r="BB1235" s="849">
        <f t="shared" si="2736"/>
        <v>0</v>
      </c>
      <c r="BC1235" s="570"/>
      <c r="BD1235" s="391">
        <f t="shared" si="2785"/>
        <v>0</v>
      </c>
      <c r="BE1235" s="386">
        <f t="shared" si="2786"/>
        <v>0</v>
      </c>
      <c r="BF1235" s="366" t="str">
        <f t="shared" si="2800"/>
        <v xml:space="preserve">    </v>
      </c>
      <c r="BG1235" s="849">
        <f t="shared" si="2737"/>
        <v>0</v>
      </c>
      <c r="BH1235" s="570"/>
      <c r="BI1235" s="391">
        <f t="shared" si="2787"/>
        <v>0</v>
      </c>
      <c r="BJ1235" s="386">
        <f t="shared" si="2788"/>
        <v>0</v>
      </c>
      <c r="BK1235" s="366" t="str">
        <f t="shared" si="2801"/>
        <v xml:space="preserve">    </v>
      </c>
      <c r="BM1235" s="383">
        <f t="shared" si="2738"/>
        <v>0</v>
      </c>
      <c r="BN1235" s="7"/>
    </row>
    <row r="1236" spans="1:66" s="5" customFormat="1" ht="12.75">
      <c r="A1236" s="633">
        <v>26</v>
      </c>
      <c r="B1236" s="895" t="str">
        <f t="shared" si="2789"/>
        <v>* Augmented Member Housing</v>
      </c>
      <c r="C1236" s="377">
        <f t="shared" si="2739"/>
        <v>0</v>
      </c>
      <c r="D1236" s="659">
        <f t="shared" si="2726"/>
        <v>0</v>
      </c>
      <c r="E1236" s="570"/>
      <c r="F1236" s="391">
        <f t="shared" si="2765"/>
        <v>0</v>
      </c>
      <c r="G1236" s="386">
        <f t="shared" si="2766"/>
        <v>0</v>
      </c>
      <c r="H1236" s="366" t="str">
        <f t="shared" si="2790"/>
        <v xml:space="preserve">    </v>
      </c>
      <c r="I1236" s="849">
        <f t="shared" si="2727"/>
        <v>0</v>
      </c>
      <c r="J1236" s="570"/>
      <c r="K1236" s="391">
        <f t="shared" si="2767"/>
        <v>0</v>
      </c>
      <c r="L1236" s="386">
        <f t="shared" si="2768"/>
        <v>0</v>
      </c>
      <c r="M1236" s="366" t="str">
        <f t="shared" si="2791"/>
        <v xml:space="preserve">    </v>
      </c>
      <c r="N1236" s="849">
        <f t="shared" si="2728"/>
        <v>0</v>
      </c>
      <c r="O1236" s="570"/>
      <c r="P1236" s="391">
        <f t="shared" si="2769"/>
        <v>0</v>
      </c>
      <c r="Q1236" s="386">
        <f t="shared" si="2770"/>
        <v>0</v>
      </c>
      <c r="R1236" s="366" t="str">
        <f t="shared" si="2792"/>
        <v xml:space="preserve">    </v>
      </c>
      <c r="S1236" s="849">
        <f t="shared" si="2729"/>
        <v>0</v>
      </c>
      <c r="T1236" s="570"/>
      <c r="U1236" s="391">
        <f t="shared" si="2771"/>
        <v>0</v>
      </c>
      <c r="V1236" s="386">
        <f t="shared" si="2772"/>
        <v>0</v>
      </c>
      <c r="W1236" s="366" t="str">
        <f t="shared" si="2793"/>
        <v xml:space="preserve">    </v>
      </c>
      <c r="X1236" s="849">
        <f t="shared" si="2730"/>
        <v>0</v>
      </c>
      <c r="Y1236" s="570"/>
      <c r="Z1236" s="391">
        <f t="shared" si="2773"/>
        <v>0</v>
      </c>
      <c r="AA1236" s="386">
        <f t="shared" si="2774"/>
        <v>0</v>
      </c>
      <c r="AB1236" s="366" t="str">
        <f t="shared" si="2794"/>
        <v xml:space="preserve">    </v>
      </c>
      <c r="AC1236" s="849">
        <f t="shared" si="2731"/>
        <v>0</v>
      </c>
      <c r="AD1236" s="570"/>
      <c r="AE1236" s="391">
        <f t="shared" si="2775"/>
        <v>0</v>
      </c>
      <c r="AF1236" s="386">
        <f t="shared" si="2776"/>
        <v>0</v>
      </c>
      <c r="AG1236" s="366" t="str">
        <f t="shared" si="2795"/>
        <v xml:space="preserve">    </v>
      </c>
      <c r="AH1236" s="849">
        <f t="shared" si="2732"/>
        <v>0</v>
      </c>
      <c r="AI1236" s="570"/>
      <c r="AJ1236" s="391">
        <f t="shared" si="2777"/>
        <v>0</v>
      </c>
      <c r="AK1236" s="386">
        <f t="shared" si="2778"/>
        <v>0</v>
      </c>
      <c r="AL1236" s="366" t="str">
        <f t="shared" si="2796"/>
        <v xml:space="preserve">    </v>
      </c>
      <c r="AM1236" s="849">
        <f t="shared" si="2733"/>
        <v>0</v>
      </c>
      <c r="AN1236" s="570"/>
      <c r="AO1236" s="391">
        <f t="shared" si="2779"/>
        <v>0</v>
      </c>
      <c r="AP1236" s="386">
        <f t="shared" si="2780"/>
        <v>0</v>
      </c>
      <c r="AQ1236" s="366" t="str">
        <f t="shared" si="2797"/>
        <v xml:space="preserve">    </v>
      </c>
      <c r="AR1236" s="849">
        <f t="shared" si="2734"/>
        <v>0</v>
      </c>
      <c r="AS1236" s="570"/>
      <c r="AT1236" s="391">
        <f t="shared" si="2781"/>
        <v>0</v>
      </c>
      <c r="AU1236" s="386">
        <f t="shared" si="2782"/>
        <v>0</v>
      </c>
      <c r="AV1236" s="366" t="str">
        <f t="shared" si="2798"/>
        <v xml:space="preserve">    </v>
      </c>
      <c r="AW1236" s="849">
        <f t="shared" si="2735"/>
        <v>0</v>
      </c>
      <c r="AX1236" s="570"/>
      <c r="AY1236" s="391">
        <f t="shared" si="2783"/>
        <v>0</v>
      </c>
      <c r="AZ1236" s="386">
        <f t="shared" si="2784"/>
        <v>0</v>
      </c>
      <c r="BA1236" s="366" t="str">
        <f t="shared" si="2799"/>
        <v xml:space="preserve">    </v>
      </c>
      <c r="BB1236" s="849">
        <f t="shared" si="2736"/>
        <v>0</v>
      </c>
      <c r="BC1236" s="570"/>
      <c r="BD1236" s="391">
        <f t="shared" si="2785"/>
        <v>0</v>
      </c>
      <c r="BE1236" s="386">
        <f t="shared" si="2786"/>
        <v>0</v>
      </c>
      <c r="BF1236" s="366" t="str">
        <f t="shared" si="2800"/>
        <v xml:space="preserve">    </v>
      </c>
      <c r="BG1236" s="849">
        <f t="shared" si="2737"/>
        <v>0</v>
      </c>
      <c r="BH1236" s="570"/>
      <c r="BI1236" s="391">
        <f t="shared" si="2787"/>
        <v>0</v>
      </c>
      <c r="BJ1236" s="386">
        <f t="shared" si="2788"/>
        <v>0</v>
      </c>
      <c r="BK1236" s="366" t="str">
        <f t="shared" si="2801"/>
        <v xml:space="preserve">    </v>
      </c>
      <c r="BM1236" s="383">
        <f t="shared" si="2738"/>
        <v>0</v>
      </c>
      <c r="BN1236" s="7"/>
    </row>
    <row r="1237" spans="1:66" s="5" customFormat="1" ht="12.75">
      <c r="A1237" s="633">
        <v>27</v>
      </c>
      <c r="B1237" s="895" t="str">
        <f t="shared" si="2789"/>
        <v>Other: (list)</v>
      </c>
      <c r="C1237" s="377">
        <f t="shared" si="2739"/>
        <v>0</v>
      </c>
      <c r="D1237" s="659">
        <f t="shared" si="2726"/>
        <v>0</v>
      </c>
      <c r="E1237" s="570"/>
      <c r="F1237" s="391">
        <f t="shared" si="2765"/>
        <v>0</v>
      </c>
      <c r="G1237" s="386">
        <f t="shared" si="2766"/>
        <v>0</v>
      </c>
      <c r="H1237" s="366" t="str">
        <f t="shared" si="2790"/>
        <v xml:space="preserve">    </v>
      </c>
      <c r="I1237" s="849">
        <f t="shared" si="2727"/>
        <v>0</v>
      </c>
      <c r="J1237" s="570"/>
      <c r="K1237" s="391">
        <f t="shared" si="2767"/>
        <v>0</v>
      </c>
      <c r="L1237" s="386">
        <f t="shared" si="2768"/>
        <v>0</v>
      </c>
      <c r="M1237" s="366" t="str">
        <f t="shared" si="2791"/>
        <v xml:space="preserve">    </v>
      </c>
      <c r="N1237" s="849">
        <f t="shared" si="2728"/>
        <v>0</v>
      </c>
      <c r="O1237" s="570"/>
      <c r="P1237" s="391">
        <f t="shared" si="2769"/>
        <v>0</v>
      </c>
      <c r="Q1237" s="386">
        <f t="shared" si="2770"/>
        <v>0</v>
      </c>
      <c r="R1237" s="366" t="str">
        <f t="shared" si="2792"/>
        <v xml:space="preserve">    </v>
      </c>
      <c r="S1237" s="849">
        <f t="shared" si="2729"/>
        <v>0</v>
      </c>
      <c r="T1237" s="570"/>
      <c r="U1237" s="391">
        <f t="shared" si="2771"/>
        <v>0</v>
      </c>
      <c r="V1237" s="386">
        <f t="shared" si="2772"/>
        <v>0</v>
      </c>
      <c r="W1237" s="366" t="str">
        <f t="shared" si="2793"/>
        <v xml:space="preserve">    </v>
      </c>
      <c r="X1237" s="849">
        <f t="shared" si="2730"/>
        <v>0</v>
      </c>
      <c r="Y1237" s="570"/>
      <c r="Z1237" s="391">
        <f t="shared" si="2773"/>
        <v>0</v>
      </c>
      <c r="AA1237" s="386">
        <f t="shared" si="2774"/>
        <v>0</v>
      </c>
      <c r="AB1237" s="366" t="str">
        <f t="shared" si="2794"/>
        <v xml:space="preserve">    </v>
      </c>
      <c r="AC1237" s="849">
        <f t="shared" si="2731"/>
        <v>0</v>
      </c>
      <c r="AD1237" s="570"/>
      <c r="AE1237" s="391">
        <f t="shared" si="2775"/>
        <v>0</v>
      </c>
      <c r="AF1237" s="386">
        <f t="shared" si="2776"/>
        <v>0</v>
      </c>
      <c r="AG1237" s="366" t="str">
        <f t="shared" si="2795"/>
        <v xml:space="preserve">    </v>
      </c>
      <c r="AH1237" s="849">
        <f t="shared" si="2732"/>
        <v>0</v>
      </c>
      <c r="AI1237" s="570"/>
      <c r="AJ1237" s="391">
        <f t="shared" si="2777"/>
        <v>0</v>
      </c>
      <c r="AK1237" s="386">
        <f t="shared" si="2778"/>
        <v>0</v>
      </c>
      <c r="AL1237" s="366" t="str">
        <f t="shared" si="2796"/>
        <v xml:space="preserve">    </v>
      </c>
      <c r="AM1237" s="849">
        <f t="shared" si="2733"/>
        <v>0</v>
      </c>
      <c r="AN1237" s="570"/>
      <c r="AO1237" s="391">
        <f t="shared" si="2779"/>
        <v>0</v>
      </c>
      <c r="AP1237" s="386">
        <f t="shared" si="2780"/>
        <v>0</v>
      </c>
      <c r="AQ1237" s="366" t="str">
        <f t="shared" si="2797"/>
        <v xml:space="preserve">    </v>
      </c>
      <c r="AR1237" s="849">
        <f t="shared" si="2734"/>
        <v>0</v>
      </c>
      <c r="AS1237" s="570"/>
      <c r="AT1237" s="391">
        <f t="shared" si="2781"/>
        <v>0</v>
      </c>
      <c r="AU1237" s="386">
        <f t="shared" si="2782"/>
        <v>0</v>
      </c>
      <c r="AV1237" s="366" t="str">
        <f t="shared" si="2798"/>
        <v xml:space="preserve">    </v>
      </c>
      <c r="AW1237" s="849">
        <f t="shared" si="2735"/>
        <v>0</v>
      </c>
      <c r="AX1237" s="570"/>
      <c r="AY1237" s="391">
        <f t="shared" si="2783"/>
        <v>0</v>
      </c>
      <c r="AZ1237" s="386">
        <f t="shared" si="2784"/>
        <v>0</v>
      </c>
      <c r="BA1237" s="366" t="str">
        <f t="shared" si="2799"/>
        <v xml:space="preserve">    </v>
      </c>
      <c r="BB1237" s="849">
        <f t="shared" si="2736"/>
        <v>0</v>
      </c>
      <c r="BC1237" s="570"/>
      <c r="BD1237" s="391">
        <f t="shared" si="2785"/>
        <v>0</v>
      </c>
      <c r="BE1237" s="386">
        <f t="shared" si="2786"/>
        <v>0</v>
      </c>
      <c r="BF1237" s="366" t="str">
        <f t="shared" si="2800"/>
        <v xml:space="preserve">    </v>
      </c>
      <c r="BG1237" s="849">
        <f t="shared" si="2737"/>
        <v>0</v>
      </c>
      <c r="BH1237" s="570"/>
      <c r="BI1237" s="391">
        <f t="shared" si="2787"/>
        <v>0</v>
      </c>
      <c r="BJ1237" s="386">
        <f t="shared" si="2788"/>
        <v>0</v>
      </c>
      <c r="BK1237" s="366" t="str">
        <f t="shared" si="2801"/>
        <v xml:space="preserve">    </v>
      </c>
      <c r="BM1237" s="383">
        <f t="shared" si="2738"/>
        <v>0</v>
      </c>
      <c r="BN1237" s="7"/>
    </row>
    <row r="1238" spans="1:66" s="5" customFormat="1" ht="12.75">
      <c r="A1238" s="633">
        <v>28</v>
      </c>
      <c r="B1238" s="895" t="str">
        <f t="shared" si="2789"/>
        <v>Other: (list)</v>
      </c>
      <c r="C1238" s="377">
        <f t="shared" si="2739"/>
        <v>0</v>
      </c>
      <c r="D1238" s="659">
        <f t="shared" si="2726"/>
        <v>0</v>
      </c>
      <c r="E1238" s="570"/>
      <c r="F1238" s="391">
        <f t="shared" si="2765"/>
        <v>0</v>
      </c>
      <c r="G1238" s="386">
        <f t="shared" si="2766"/>
        <v>0</v>
      </c>
      <c r="H1238" s="366" t="str">
        <f t="shared" si="2790"/>
        <v xml:space="preserve">    </v>
      </c>
      <c r="I1238" s="849">
        <f t="shared" si="2727"/>
        <v>0</v>
      </c>
      <c r="J1238" s="570"/>
      <c r="K1238" s="391">
        <f t="shared" si="2767"/>
        <v>0</v>
      </c>
      <c r="L1238" s="386">
        <f t="shared" si="2768"/>
        <v>0</v>
      </c>
      <c r="M1238" s="366" t="str">
        <f t="shared" si="2791"/>
        <v xml:space="preserve">    </v>
      </c>
      <c r="N1238" s="849">
        <f t="shared" si="2728"/>
        <v>0</v>
      </c>
      <c r="O1238" s="570"/>
      <c r="P1238" s="391">
        <f t="shared" si="2769"/>
        <v>0</v>
      </c>
      <c r="Q1238" s="386">
        <f t="shared" si="2770"/>
        <v>0</v>
      </c>
      <c r="R1238" s="366" t="str">
        <f t="shared" si="2792"/>
        <v xml:space="preserve">    </v>
      </c>
      <c r="S1238" s="849">
        <f t="shared" si="2729"/>
        <v>0</v>
      </c>
      <c r="T1238" s="570"/>
      <c r="U1238" s="391">
        <f t="shared" si="2771"/>
        <v>0</v>
      </c>
      <c r="V1238" s="386">
        <f t="shared" si="2772"/>
        <v>0</v>
      </c>
      <c r="W1238" s="366" t="str">
        <f t="shared" si="2793"/>
        <v xml:space="preserve">    </v>
      </c>
      <c r="X1238" s="849">
        <f t="shared" si="2730"/>
        <v>0</v>
      </c>
      <c r="Y1238" s="570"/>
      <c r="Z1238" s="391">
        <f t="shared" si="2773"/>
        <v>0</v>
      </c>
      <c r="AA1238" s="386">
        <f t="shared" si="2774"/>
        <v>0</v>
      </c>
      <c r="AB1238" s="366" t="str">
        <f t="shared" si="2794"/>
        <v xml:space="preserve">    </v>
      </c>
      <c r="AC1238" s="849">
        <f t="shared" si="2731"/>
        <v>0</v>
      </c>
      <c r="AD1238" s="570"/>
      <c r="AE1238" s="391">
        <f t="shared" si="2775"/>
        <v>0</v>
      </c>
      <c r="AF1238" s="386">
        <f t="shared" si="2776"/>
        <v>0</v>
      </c>
      <c r="AG1238" s="366" t="str">
        <f t="shared" si="2795"/>
        <v xml:space="preserve">    </v>
      </c>
      <c r="AH1238" s="849">
        <f t="shared" si="2732"/>
        <v>0</v>
      </c>
      <c r="AI1238" s="570"/>
      <c r="AJ1238" s="391">
        <f t="shared" si="2777"/>
        <v>0</v>
      </c>
      <c r="AK1238" s="386">
        <f t="shared" si="2778"/>
        <v>0</v>
      </c>
      <c r="AL1238" s="366" t="str">
        <f t="shared" si="2796"/>
        <v xml:space="preserve">    </v>
      </c>
      <c r="AM1238" s="849">
        <f t="shared" si="2733"/>
        <v>0</v>
      </c>
      <c r="AN1238" s="570"/>
      <c r="AO1238" s="391">
        <f t="shared" si="2779"/>
        <v>0</v>
      </c>
      <c r="AP1238" s="386">
        <f t="shared" si="2780"/>
        <v>0</v>
      </c>
      <c r="AQ1238" s="366" t="str">
        <f t="shared" si="2797"/>
        <v xml:space="preserve">    </v>
      </c>
      <c r="AR1238" s="849">
        <f t="shared" si="2734"/>
        <v>0</v>
      </c>
      <c r="AS1238" s="570"/>
      <c r="AT1238" s="391">
        <f t="shared" si="2781"/>
        <v>0</v>
      </c>
      <c r="AU1238" s="386">
        <f t="shared" si="2782"/>
        <v>0</v>
      </c>
      <c r="AV1238" s="366" t="str">
        <f t="shared" si="2798"/>
        <v xml:space="preserve">    </v>
      </c>
      <c r="AW1238" s="849">
        <f t="shared" si="2735"/>
        <v>0</v>
      </c>
      <c r="AX1238" s="570"/>
      <c r="AY1238" s="391">
        <f t="shared" si="2783"/>
        <v>0</v>
      </c>
      <c r="AZ1238" s="386">
        <f t="shared" si="2784"/>
        <v>0</v>
      </c>
      <c r="BA1238" s="366" t="str">
        <f t="shared" si="2799"/>
        <v xml:space="preserve">    </v>
      </c>
      <c r="BB1238" s="849">
        <f t="shared" si="2736"/>
        <v>0</v>
      </c>
      <c r="BC1238" s="570"/>
      <c r="BD1238" s="391">
        <f t="shared" si="2785"/>
        <v>0</v>
      </c>
      <c r="BE1238" s="386">
        <f t="shared" si="2786"/>
        <v>0</v>
      </c>
      <c r="BF1238" s="366" t="str">
        <f t="shared" si="2800"/>
        <v xml:space="preserve">    </v>
      </c>
      <c r="BG1238" s="849">
        <f t="shared" si="2737"/>
        <v>0</v>
      </c>
      <c r="BH1238" s="570"/>
      <c r="BI1238" s="391">
        <f t="shared" si="2787"/>
        <v>0</v>
      </c>
      <c r="BJ1238" s="386">
        <f t="shared" si="2788"/>
        <v>0</v>
      </c>
      <c r="BK1238" s="366" t="str">
        <f t="shared" si="2801"/>
        <v xml:space="preserve">    </v>
      </c>
      <c r="BM1238" s="383">
        <f t="shared" si="2738"/>
        <v>0</v>
      </c>
      <c r="BN1238" s="7"/>
    </row>
    <row r="1239" spans="1:66" s="5" customFormat="1" ht="12.75">
      <c r="A1239" s="633">
        <v>29</v>
      </c>
      <c r="B1239" s="895" t="str">
        <f t="shared" si="2789"/>
        <v>Other: (list)</v>
      </c>
      <c r="C1239" s="377">
        <f t="shared" si="2739"/>
        <v>0</v>
      </c>
      <c r="D1239" s="659">
        <f t="shared" si="2726"/>
        <v>0</v>
      </c>
      <c r="E1239" s="570"/>
      <c r="F1239" s="391">
        <f t="shared" si="2765"/>
        <v>0</v>
      </c>
      <c r="G1239" s="386">
        <f t="shared" si="2766"/>
        <v>0</v>
      </c>
      <c r="H1239" s="366" t="str">
        <f t="shared" si="2790"/>
        <v xml:space="preserve">    </v>
      </c>
      <c r="I1239" s="849">
        <f t="shared" si="2727"/>
        <v>0</v>
      </c>
      <c r="J1239" s="570"/>
      <c r="K1239" s="391">
        <f t="shared" si="2767"/>
        <v>0</v>
      </c>
      <c r="L1239" s="386">
        <f t="shared" si="2768"/>
        <v>0</v>
      </c>
      <c r="M1239" s="366" t="str">
        <f t="shared" si="2791"/>
        <v xml:space="preserve">    </v>
      </c>
      <c r="N1239" s="849">
        <f t="shared" si="2728"/>
        <v>0</v>
      </c>
      <c r="O1239" s="570"/>
      <c r="P1239" s="391">
        <f t="shared" si="2769"/>
        <v>0</v>
      </c>
      <c r="Q1239" s="386">
        <f t="shared" si="2770"/>
        <v>0</v>
      </c>
      <c r="R1239" s="366" t="str">
        <f t="shared" si="2792"/>
        <v xml:space="preserve">    </v>
      </c>
      <c r="S1239" s="849">
        <f t="shared" si="2729"/>
        <v>0</v>
      </c>
      <c r="T1239" s="570"/>
      <c r="U1239" s="391">
        <f t="shared" si="2771"/>
        <v>0</v>
      </c>
      <c r="V1239" s="386">
        <f t="shared" si="2772"/>
        <v>0</v>
      </c>
      <c r="W1239" s="366" t="str">
        <f t="shared" si="2793"/>
        <v xml:space="preserve">    </v>
      </c>
      <c r="X1239" s="849">
        <f t="shared" si="2730"/>
        <v>0</v>
      </c>
      <c r="Y1239" s="570"/>
      <c r="Z1239" s="391">
        <f t="shared" si="2773"/>
        <v>0</v>
      </c>
      <c r="AA1239" s="386">
        <f t="shared" si="2774"/>
        <v>0</v>
      </c>
      <c r="AB1239" s="366" t="str">
        <f t="shared" si="2794"/>
        <v xml:space="preserve">    </v>
      </c>
      <c r="AC1239" s="849">
        <f t="shared" si="2731"/>
        <v>0</v>
      </c>
      <c r="AD1239" s="570"/>
      <c r="AE1239" s="391">
        <f t="shared" si="2775"/>
        <v>0</v>
      </c>
      <c r="AF1239" s="386">
        <f t="shared" si="2776"/>
        <v>0</v>
      </c>
      <c r="AG1239" s="366" t="str">
        <f t="shared" si="2795"/>
        <v xml:space="preserve">    </v>
      </c>
      <c r="AH1239" s="849">
        <f t="shared" si="2732"/>
        <v>0</v>
      </c>
      <c r="AI1239" s="570"/>
      <c r="AJ1239" s="391">
        <f t="shared" si="2777"/>
        <v>0</v>
      </c>
      <c r="AK1239" s="386">
        <f t="shared" si="2778"/>
        <v>0</v>
      </c>
      <c r="AL1239" s="366" t="str">
        <f t="shared" si="2796"/>
        <v xml:space="preserve">    </v>
      </c>
      <c r="AM1239" s="849">
        <f t="shared" si="2733"/>
        <v>0</v>
      </c>
      <c r="AN1239" s="570"/>
      <c r="AO1239" s="391">
        <f t="shared" si="2779"/>
        <v>0</v>
      </c>
      <c r="AP1239" s="386">
        <f t="shared" si="2780"/>
        <v>0</v>
      </c>
      <c r="AQ1239" s="366" t="str">
        <f t="shared" si="2797"/>
        <v xml:space="preserve">    </v>
      </c>
      <c r="AR1239" s="849">
        <f t="shared" si="2734"/>
        <v>0</v>
      </c>
      <c r="AS1239" s="570"/>
      <c r="AT1239" s="391">
        <f t="shared" si="2781"/>
        <v>0</v>
      </c>
      <c r="AU1239" s="386">
        <f t="shared" si="2782"/>
        <v>0</v>
      </c>
      <c r="AV1239" s="366" t="str">
        <f t="shared" si="2798"/>
        <v xml:space="preserve">    </v>
      </c>
      <c r="AW1239" s="849">
        <f t="shared" si="2735"/>
        <v>0</v>
      </c>
      <c r="AX1239" s="570"/>
      <c r="AY1239" s="391">
        <f t="shared" si="2783"/>
        <v>0</v>
      </c>
      <c r="AZ1239" s="386">
        <f t="shared" si="2784"/>
        <v>0</v>
      </c>
      <c r="BA1239" s="366" t="str">
        <f t="shared" si="2799"/>
        <v xml:space="preserve">    </v>
      </c>
      <c r="BB1239" s="849">
        <f t="shared" si="2736"/>
        <v>0</v>
      </c>
      <c r="BC1239" s="570"/>
      <c r="BD1239" s="391">
        <f t="shared" si="2785"/>
        <v>0</v>
      </c>
      <c r="BE1239" s="386">
        <f t="shared" si="2786"/>
        <v>0</v>
      </c>
      <c r="BF1239" s="366" t="str">
        <f t="shared" si="2800"/>
        <v xml:space="preserve">    </v>
      </c>
      <c r="BG1239" s="849">
        <f t="shared" si="2737"/>
        <v>0</v>
      </c>
      <c r="BH1239" s="570"/>
      <c r="BI1239" s="391">
        <f t="shared" si="2787"/>
        <v>0</v>
      </c>
      <c r="BJ1239" s="386">
        <f t="shared" si="2788"/>
        <v>0</v>
      </c>
      <c r="BK1239" s="366" t="str">
        <f t="shared" si="2801"/>
        <v xml:space="preserve">    </v>
      </c>
      <c r="BM1239" s="383">
        <f t="shared" si="2738"/>
        <v>0</v>
      </c>
      <c r="BN1239" s="7"/>
    </row>
    <row r="1240" spans="1:66" s="5" customFormat="1" ht="12.75">
      <c r="A1240" s="633">
        <v>30</v>
      </c>
      <c r="B1240" s="895" t="str">
        <f t="shared" si="2789"/>
        <v>Other: (list)</v>
      </c>
      <c r="C1240" s="377">
        <f t="shared" si="2739"/>
        <v>0</v>
      </c>
      <c r="D1240" s="659">
        <f t="shared" si="2726"/>
        <v>0</v>
      </c>
      <c r="E1240" s="570"/>
      <c r="F1240" s="391">
        <f t="shared" si="2765"/>
        <v>0</v>
      </c>
      <c r="G1240" s="386">
        <f t="shared" si="2766"/>
        <v>0</v>
      </c>
      <c r="H1240" s="366" t="str">
        <f t="shared" si="2790"/>
        <v xml:space="preserve">    </v>
      </c>
      <c r="I1240" s="849">
        <f t="shared" si="2727"/>
        <v>0</v>
      </c>
      <c r="J1240" s="570"/>
      <c r="K1240" s="391">
        <f t="shared" si="2767"/>
        <v>0</v>
      </c>
      <c r="L1240" s="386">
        <f t="shared" si="2768"/>
        <v>0</v>
      </c>
      <c r="M1240" s="366" t="str">
        <f t="shared" si="2791"/>
        <v xml:space="preserve">    </v>
      </c>
      <c r="N1240" s="849">
        <f t="shared" si="2728"/>
        <v>0</v>
      </c>
      <c r="O1240" s="570"/>
      <c r="P1240" s="391">
        <f t="shared" si="2769"/>
        <v>0</v>
      </c>
      <c r="Q1240" s="386">
        <f t="shared" si="2770"/>
        <v>0</v>
      </c>
      <c r="R1240" s="366" t="str">
        <f t="shared" si="2792"/>
        <v xml:space="preserve">    </v>
      </c>
      <c r="S1240" s="849">
        <f t="shared" si="2729"/>
        <v>0</v>
      </c>
      <c r="T1240" s="570"/>
      <c r="U1240" s="391">
        <f t="shared" si="2771"/>
        <v>0</v>
      </c>
      <c r="V1240" s="386">
        <f t="shared" si="2772"/>
        <v>0</v>
      </c>
      <c r="W1240" s="366" t="str">
        <f t="shared" si="2793"/>
        <v xml:space="preserve">    </v>
      </c>
      <c r="X1240" s="849">
        <f t="shared" si="2730"/>
        <v>0</v>
      </c>
      <c r="Y1240" s="570"/>
      <c r="Z1240" s="391">
        <f t="shared" si="2773"/>
        <v>0</v>
      </c>
      <c r="AA1240" s="386">
        <f t="shared" si="2774"/>
        <v>0</v>
      </c>
      <c r="AB1240" s="366" t="str">
        <f t="shared" si="2794"/>
        <v xml:space="preserve">    </v>
      </c>
      <c r="AC1240" s="849">
        <f t="shared" si="2731"/>
        <v>0</v>
      </c>
      <c r="AD1240" s="570"/>
      <c r="AE1240" s="391">
        <f t="shared" si="2775"/>
        <v>0</v>
      </c>
      <c r="AF1240" s="386">
        <f t="shared" si="2776"/>
        <v>0</v>
      </c>
      <c r="AG1240" s="366" t="str">
        <f t="shared" si="2795"/>
        <v xml:space="preserve">    </v>
      </c>
      <c r="AH1240" s="849">
        <f t="shared" si="2732"/>
        <v>0</v>
      </c>
      <c r="AI1240" s="570"/>
      <c r="AJ1240" s="391">
        <f t="shared" si="2777"/>
        <v>0</v>
      </c>
      <c r="AK1240" s="386">
        <f t="shared" si="2778"/>
        <v>0</v>
      </c>
      <c r="AL1240" s="366" t="str">
        <f t="shared" si="2796"/>
        <v xml:space="preserve">    </v>
      </c>
      <c r="AM1240" s="849">
        <f t="shared" si="2733"/>
        <v>0</v>
      </c>
      <c r="AN1240" s="570"/>
      <c r="AO1240" s="391">
        <f t="shared" si="2779"/>
        <v>0</v>
      </c>
      <c r="AP1240" s="386">
        <f t="shared" si="2780"/>
        <v>0</v>
      </c>
      <c r="AQ1240" s="366" t="str">
        <f t="shared" si="2797"/>
        <v xml:space="preserve">    </v>
      </c>
      <c r="AR1240" s="849">
        <f t="shared" si="2734"/>
        <v>0</v>
      </c>
      <c r="AS1240" s="570"/>
      <c r="AT1240" s="391">
        <f t="shared" si="2781"/>
        <v>0</v>
      </c>
      <c r="AU1240" s="386">
        <f t="shared" si="2782"/>
        <v>0</v>
      </c>
      <c r="AV1240" s="366" t="str">
        <f t="shared" si="2798"/>
        <v xml:space="preserve">    </v>
      </c>
      <c r="AW1240" s="849">
        <f t="shared" si="2735"/>
        <v>0</v>
      </c>
      <c r="AX1240" s="570"/>
      <c r="AY1240" s="391">
        <f t="shared" si="2783"/>
        <v>0</v>
      </c>
      <c r="AZ1240" s="386">
        <f t="shared" si="2784"/>
        <v>0</v>
      </c>
      <c r="BA1240" s="366" t="str">
        <f t="shared" si="2799"/>
        <v xml:space="preserve">    </v>
      </c>
      <c r="BB1240" s="849">
        <f t="shared" si="2736"/>
        <v>0</v>
      </c>
      <c r="BC1240" s="570"/>
      <c r="BD1240" s="391">
        <f t="shared" si="2785"/>
        <v>0</v>
      </c>
      <c r="BE1240" s="386">
        <f t="shared" si="2786"/>
        <v>0</v>
      </c>
      <c r="BF1240" s="366" t="str">
        <f t="shared" si="2800"/>
        <v xml:space="preserve">    </v>
      </c>
      <c r="BG1240" s="849">
        <f t="shared" si="2737"/>
        <v>0</v>
      </c>
      <c r="BH1240" s="570"/>
      <c r="BI1240" s="391">
        <f t="shared" si="2787"/>
        <v>0</v>
      </c>
      <c r="BJ1240" s="386">
        <f t="shared" si="2788"/>
        <v>0</v>
      </c>
      <c r="BK1240" s="366" t="str">
        <f t="shared" si="2801"/>
        <v xml:space="preserve">    </v>
      </c>
      <c r="BM1240" s="383">
        <f t="shared" si="2738"/>
        <v>0</v>
      </c>
      <c r="BN1240" s="7"/>
    </row>
    <row r="1241" spans="1:66" s="5" customFormat="1" ht="12.75">
      <c r="A1241" s="633">
        <v>31</v>
      </c>
      <c r="B1241" s="895" t="str">
        <f t="shared" si="2789"/>
        <v>Other: (list)</v>
      </c>
      <c r="C1241" s="377">
        <f t="shared" si="2739"/>
        <v>0</v>
      </c>
      <c r="D1241" s="659">
        <f t="shared" si="2726"/>
        <v>0</v>
      </c>
      <c r="E1241" s="570"/>
      <c r="F1241" s="391">
        <f t="shared" si="2765"/>
        <v>0</v>
      </c>
      <c r="G1241" s="386">
        <f t="shared" si="2766"/>
        <v>0</v>
      </c>
      <c r="H1241" s="366" t="str">
        <f t="shared" si="2790"/>
        <v xml:space="preserve">    </v>
      </c>
      <c r="I1241" s="849">
        <f t="shared" si="2727"/>
        <v>0</v>
      </c>
      <c r="J1241" s="570"/>
      <c r="K1241" s="391">
        <f t="shared" si="2767"/>
        <v>0</v>
      </c>
      <c r="L1241" s="386">
        <f t="shared" si="2768"/>
        <v>0</v>
      </c>
      <c r="M1241" s="366" t="str">
        <f t="shared" si="2791"/>
        <v xml:space="preserve">    </v>
      </c>
      <c r="N1241" s="849">
        <f t="shared" si="2728"/>
        <v>0</v>
      </c>
      <c r="O1241" s="570"/>
      <c r="P1241" s="391">
        <f t="shared" si="2769"/>
        <v>0</v>
      </c>
      <c r="Q1241" s="386">
        <f t="shared" si="2770"/>
        <v>0</v>
      </c>
      <c r="R1241" s="366" t="str">
        <f t="shared" si="2792"/>
        <v xml:space="preserve">    </v>
      </c>
      <c r="S1241" s="849">
        <f t="shared" si="2729"/>
        <v>0</v>
      </c>
      <c r="T1241" s="570"/>
      <c r="U1241" s="391">
        <f t="shared" si="2771"/>
        <v>0</v>
      </c>
      <c r="V1241" s="386">
        <f t="shared" si="2772"/>
        <v>0</v>
      </c>
      <c r="W1241" s="366" t="str">
        <f t="shared" si="2793"/>
        <v xml:space="preserve">    </v>
      </c>
      <c r="X1241" s="849">
        <f t="shared" si="2730"/>
        <v>0</v>
      </c>
      <c r="Y1241" s="570"/>
      <c r="Z1241" s="391">
        <f t="shared" si="2773"/>
        <v>0</v>
      </c>
      <c r="AA1241" s="386">
        <f t="shared" si="2774"/>
        <v>0</v>
      </c>
      <c r="AB1241" s="366" t="str">
        <f t="shared" si="2794"/>
        <v xml:space="preserve">    </v>
      </c>
      <c r="AC1241" s="849">
        <f t="shared" si="2731"/>
        <v>0</v>
      </c>
      <c r="AD1241" s="570"/>
      <c r="AE1241" s="391">
        <f t="shared" si="2775"/>
        <v>0</v>
      </c>
      <c r="AF1241" s="386">
        <f t="shared" si="2776"/>
        <v>0</v>
      </c>
      <c r="AG1241" s="366" t="str">
        <f t="shared" si="2795"/>
        <v xml:space="preserve">    </v>
      </c>
      <c r="AH1241" s="849">
        <f t="shared" si="2732"/>
        <v>0</v>
      </c>
      <c r="AI1241" s="570"/>
      <c r="AJ1241" s="391">
        <f t="shared" si="2777"/>
        <v>0</v>
      </c>
      <c r="AK1241" s="386">
        <f t="shared" si="2778"/>
        <v>0</v>
      </c>
      <c r="AL1241" s="366" t="str">
        <f t="shared" si="2796"/>
        <v xml:space="preserve">    </v>
      </c>
      <c r="AM1241" s="849">
        <f t="shared" si="2733"/>
        <v>0</v>
      </c>
      <c r="AN1241" s="570"/>
      <c r="AO1241" s="391">
        <f t="shared" si="2779"/>
        <v>0</v>
      </c>
      <c r="AP1241" s="386">
        <f t="shared" si="2780"/>
        <v>0</v>
      </c>
      <c r="AQ1241" s="366" t="str">
        <f t="shared" si="2797"/>
        <v xml:space="preserve">    </v>
      </c>
      <c r="AR1241" s="849">
        <f t="shared" si="2734"/>
        <v>0</v>
      </c>
      <c r="AS1241" s="570"/>
      <c r="AT1241" s="391">
        <f t="shared" si="2781"/>
        <v>0</v>
      </c>
      <c r="AU1241" s="386">
        <f t="shared" si="2782"/>
        <v>0</v>
      </c>
      <c r="AV1241" s="366" t="str">
        <f t="shared" si="2798"/>
        <v xml:space="preserve">    </v>
      </c>
      <c r="AW1241" s="849">
        <f t="shared" si="2735"/>
        <v>0</v>
      </c>
      <c r="AX1241" s="570"/>
      <c r="AY1241" s="391">
        <f t="shared" si="2783"/>
        <v>0</v>
      </c>
      <c r="AZ1241" s="386">
        <f t="shared" si="2784"/>
        <v>0</v>
      </c>
      <c r="BA1241" s="366" t="str">
        <f t="shared" si="2799"/>
        <v xml:space="preserve">    </v>
      </c>
      <c r="BB1241" s="849">
        <f t="shared" si="2736"/>
        <v>0</v>
      </c>
      <c r="BC1241" s="570"/>
      <c r="BD1241" s="391">
        <f t="shared" si="2785"/>
        <v>0</v>
      </c>
      <c r="BE1241" s="386">
        <f t="shared" si="2786"/>
        <v>0</v>
      </c>
      <c r="BF1241" s="366" t="str">
        <f t="shared" si="2800"/>
        <v xml:space="preserve">    </v>
      </c>
      <c r="BG1241" s="849">
        <f t="shared" si="2737"/>
        <v>0</v>
      </c>
      <c r="BH1241" s="570"/>
      <c r="BI1241" s="391">
        <f t="shared" si="2787"/>
        <v>0</v>
      </c>
      <c r="BJ1241" s="386">
        <f t="shared" si="2788"/>
        <v>0</v>
      </c>
      <c r="BK1241" s="366" t="str">
        <f t="shared" si="2801"/>
        <v xml:space="preserve">    </v>
      </c>
      <c r="BM1241" s="383">
        <f t="shared" si="2738"/>
        <v>0</v>
      </c>
      <c r="BN1241" s="7"/>
    </row>
    <row r="1242" spans="1:66" s="5" customFormat="1" ht="12.75">
      <c r="A1242" s="633">
        <v>32</v>
      </c>
      <c r="B1242" s="895" t="str">
        <f t="shared" si="2789"/>
        <v>Other: (list)</v>
      </c>
      <c r="C1242" s="379">
        <f t="shared" si="2739"/>
        <v>0</v>
      </c>
      <c r="D1242" s="659">
        <f t="shared" si="2726"/>
        <v>0</v>
      </c>
      <c r="E1242" s="570"/>
      <c r="F1242" s="391">
        <f t="shared" si="2765"/>
        <v>0</v>
      </c>
      <c r="G1242" s="386">
        <f t="shared" si="2766"/>
        <v>0</v>
      </c>
      <c r="H1242" s="366" t="str">
        <f t="shared" si="2790"/>
        <v xml:space="preserve">    </v>
      </c>
      <c r="I1242" s="849">
        <f t="shared" si="2727"/>
        <v>0</v>
      </c>
      <c r="J1242" s="570"/>
      <c r="K1242" s="391">
        <f t="shared" si="2767"/>
        <v>0</v>
      </c>
      <c r="L1242" s="386">
        <f t="shared" si="2768"/>
        <v>0</v>
      </c>
      <c r="M1242" s="366" t="str">
        <f t="shared" si="2791"/>
        <v xml:space="preserve">    </v>
      </c>
      <c r="N1242" s="849">
        <f t="shared" si="2728"/>
        <v>0</v>
      </c>
      <c r="O1242" s="570"/>
      <c r="P1242" s="391">
        <f t="shared" si="2769"/>
        <v>0</v>
      </c>
      <c r="Q1242" s="386">
        <f t="shared" si="2770"/>
        <v>0</v>
      </c>
      <c r="R1242" s="366" t="str">
        <f t="shared" si="2792"/>
        <v xml:space="preserve">    </v>
      </c>
      <c r="S1242" s="849">
        <f t="shared" si="2729"/>
        <v>0</v>
      </c>
      <c r="T1242" s="570"/>
      <c r="U1242" s="391">
        <f t="shared" si="2771"/>
        <v>0</v>
      </c>
      <c r="V1242" s="386">
        <f t="shared" si="2772"/>
        <v>0</v>
      </c>
      <c r="W1242" s="366" t="str">
        <f t="shared" si="2793"/>
        <v xml:space="preserve">    </v>
      </c>
      <c r="X1242" s="849">
        <f t="shared" si="2730"/>
        <v>0</v>
      </c>
      <c r="Y1242" s="570"/>
      <c r="Z1242" s="391">
        <f t="shared" si="2773"/>
        <v>0</v>
      </c>
      <c r="AA1242" s="386">
        <f t="shared" si="2774"/>
        <v>0</v>
      </c>
      <c r="AB1242" s="366" t="str">
        <f t="shared" si="2794"/>
        <v xml:space="preserve">    </v>
      </c>
      <c r="AC1242" s="849">
        <f t="shared" si="2731"/>
        <v>0</v>
      </c>
      <c r="AD1242" s="570"/>
      <c r="AE1242" s="391">
        <f t="shared" si="2775"/>
        <v>0</v>
      </c>
      <c r="AF1242" s="386">
        <f t="shared" si="2776"/>
        <v>0</v>
      </c>
      <c r="AG1242" s="366" t="str">
        <f t="shared" si="2795"/>
        <v xml:space="preserve">    </v>
      </c>
      <c r="AH1242" s="849">
        <f t="shared" si="2732"/>
        <v>0</v>
      </c>
      <c r="AI1242" s="570"/>
      <c r="AJ1242" s="391">
        <f t="shared" si="2777"/>
        <v>0</v>
      </c>
      <c r="AK1242" s="386">
        <f t="shared" si="2778"/>
        <v>0</v>
      </c>
      <c r="AL1242" s="366" t="str">
        <f t="shared" si="2796"/>
        <v xml:space="preserve">    </v>
      </c>
      <c r="AM1242" s="849">
        <f t="shared" si="2733"/>
        <v>0</v>
      </c>
      <c r="AN1242" s="570"/>
      <c r="AO1242" s="391">
        <f t="shared" si="2779"/>
        <v>0</v>
      </c>
      <c r="AP1242" s="386">
        <f t="shared" si="2780"/>
        <v>0</v>
      </c>
      <c r="AQ1242" s="366" t="str">
        <f t="shared" si="2797"/>
        <v xml:space="preserve">    </v>
      </c>
      <c r="AR1242" s="849">
        <f t="shared" si="2734"/>
        <v>0</v>
      </c>
      <c r="AS1242" s="570"/>
      <c r="AT1242" s="391">
        <f t="shared" si="2781"/>
        <v>0</v>
      </c>
      <c r="AU1242" s="386">
        <f t="shared" si="2782"/>
        <v>0</v>
      </c>
      <c r="AV1242" s="366" t="str">
        <f t="shared" si="2798"/>
        <v xml:space="preserve">    </v>
      </c>
      <c r="AW1242" s="849">
        <f t="shared" si="2735"/>
        <v>0</v>
      </c>
      <c r="AX1242" s="570"/>
      <c r="AY1242" s="391">
        <f t="shared" si="2783"/>
        <v>0</v>
      </c>
      <c r="AZ1242" s="386">
        <f t="shared" si="2784"/>
        <v>0</v>
      </c>
      <c r="BA1242" s="366" t="str">
        <f t="shared" si="2799"/>
        <v xml:space="preserve">    </v>
      </c>
      <c r="BB1242" s="849">
        <f t="shared" si="2736"/>
        <v>0</v>
      </c>
      <c r="BC1242" s="570"/>
      <c r="BD1242" s="391">
        <f t="shared" si="2785"/>
        <v>0</v>
      </c>
      <c r="BE1242" s="386">
        <f t="shared" si="2786"/>
        <v>0</v>
      </c>
      <c r="BF1242" s="366" t="str">
        <f t="shared" si="2800"/>
        <v xml:space="preserve">    </v>
      </c>
      <c r="BG1242" s="849">
        <f t="shared" si="2737"/>
        <v>0</v>
      </c>
      <c r="BH1242" s="570"/>
      <c r="BI1242" s="391">
        <f t="shared" si="2787"/>
        <v>0</v>
      </c>
      <c r="BJ1242" s="386">
        <f t="shared" si="2788"/>
        <v>0</v>
      </c>
      <c r="BK1242" s="366" t="str">
        <f t="shared" si="2801"/>
        <v xml:space="preserve">    </v>
      </c>
      <c r="BM1242" s="383">
        <f t="shared" si="2738"/>
        <v>0</v>
      </c>
      <c r="BN1242" s="7"/>
    </row>
    <row r="1243" spans="1:66" s="5" customFormat="1" ht="12.75">
      <c r="A1243" s="633">
        <v>33</v>
      </c>
      <c r="B1243" s="895" t="str">
        <f t="shared" si="2789"/>
        <v>Other: (list)</v>
      </c>
      <c r="C1243" s="378">
        <f t="shared" si="2739"/>
        <v>0</v>
      </c>
      <c r="D1243" s="659">
        <f t="shared" si="2726"/>
        <v>0</v>
      </c>
      <c r="E1243" s="570"/>
      <c r="F1243" s="391">
        <f t="shared" si="2765"/>
        <v>0</v>
      </c>
      <c r="G1243" s="386">
        <f t="shared" si="2766"/>
        <v>0</v>
      </c>
      <c r="H1243" s="366" t="str">
        <f t="shared" si="2790"/>
        <v xml:space="preserve">    </v>
      </c>
      <c r="I1243" s="849">
        <f t="shared" si="2727"/>
        <v>0</v>
      </c>
      <c r="J1243" s="570"/>
      <c r="K1243" s="391">
        <f t="shared" si="2767"/>
        <v>0</v>
      </c>
      <c r="L1243" s="386">
        <f t="shared" si="2768"/>
        <v>0</v>
      </c>
      <c r="M1243" s="366" t="str">
        <f t="shared" si="2791"/>
        <v xml:space="preserve">    </v>
      </c>
      <c r="N1243" s="849">
        <f t="shared" si="2728"/>
        <v>0</v>
      </c>
      <c r="O1243" s="570"/>
      <c r="P1243" s="391">
        <f t="shared" si="2769"/>
        <v>0</v>
      </c>
      <c r="Q1243" s="386">
        <f t="shared" si="2770"/>
        <v>0</v>
      </c>
      <c r="R1243" s="366" t="str">
        <f t="shared" si="2792"/>
        <v xml:space="preserve">    </v>
      </c>
      <c r="S1243" s="849">
        <f t="shared" si="2729"/>
        <v>0</v>
      </c>
      <c r="T1243" s="570"/>
      <c r="U1243" s="391">
        <f t="shared" si="2771"/>
        <v>0</v>
      </c>
      <c r="V1243" s="386">
        <f t="shared" si="2772"/>
        <v>0</v>
      </c>
      <c r="W1243" s="366" t="str">
        <f t="shared" si="2793"/>
        <v xml:space="preserve">    </v>
      </c>
      <c r="X1243" s="849">
        <f t="shared" si="2730"/>
        <v>0</v>
      </c>
      <c r="Y1243" s="570"/>
      <c r="Z1243" s="391">
        <f t="shared" si="2773"/>
        <v>0</v>
      </c>
      <c r="AA1243" s="386">
        <f t="shared" si="2774"/>
        <v>0</v>
      </c>
      <c r="AB1243" s="366" t="str">
        <f t="shared" si="2794"/>
        <v xml:space="preserve">    </v>
      </c>
      <c r="AC1243" s="849">
        <f t="shared" si="2731"/>
        <v>0</v>
      </c>
      <c r="AD1243" s="570"/>
      <c r="AE1243" s="391">
        <f t="shared" si="2775"/>
        <v>0</v>
      </c>
      <c r="AF1243" s="386">
        <f t="shared" si="2776"/>
        <v>0</v>
      </c>
      <c r="AG1243" s="366" t="str">
        <f t="shared" si="2795"/>
        <v xml:space="preserve">    </v>
      </c>
      <c r="AH1243" s="849">
        <f t="shared" si="2732"/>
        <v>0</v>
      </c>
      <c r="AI1243" s="570"/>
      <c r="AJ1243" s="391">
        <f t="shared" si="2777"/>
        <v>0</v>
      </c>
      <c r="AK1243" s="386">
        <f t="shared" si="2778"/>
        <v>0</v>
      </c>
      <c r="AL1243" s="366" t="str">
        <f t="shared" si="2796"/>
        <v xml:space="preserve">    </v>
      </c>
      <c r="AM1243" s="849">
        <f t="shared" si="2733"/>
        <v>0</v>
      </c>
      <c r="AN1243" s="570"/>
      <c r="AO1243" s="391">
        <f t="shared" si="2779"/>
        <v>0</v>
      </c>
      <c r="AP1243" s="386">
        <f t="shared" si="2780"/>
        <v>0</v>
      </c>
      <c r="AQ1243" s="366" t="str">
        <f t="shared" si="2797"/>
        <v xml:space="preserve">    </v>
      </c>
      <c r="AR1243" s="849">
        <f t="shared" si="2734"/>
        <v>0</v>
      </c>
      <c r="AS1243" s="570"/>
      <c r="AT1243" s="391">
        <f t="shared" si="2781"/>
        <v>0</v>
      </c>
      <c r="AU1243" s="386">
        <f t="shared" si="2782"/>
        <v>0</v>
      </c>
      <c r="AV1243" s="366" t="str">
        <f t="shared" si="2798"/>
        <v xml:space="preserve">    </v>
      </c>
      <c r="AW1243" s="849">
        <f t="shared" si="2735"/>
        <v>0</v>
      </c>
      <c r="AX1243" s="570"/>
      <c r="AY1243" s="391">
        <f t="shared" si="2783"/>
        <v>0</v>
      </c>
      <c r="AZ1243" s="386">
        <f t="shared" si="2784"/>
        <v>0</v>
      </c>
      <c r="BA1243" s="366" t="str">
        <f t="shared" si="2799"/>
        <v xml:space="preserve">    </v>
      </c>
      <c r="BB1243" s="849">
        <f t="shared" si="2736"/>
        <v>0</v>
      </c>
      <c r="BC1243" s="570"/>
      <c r="BD1243" s="391">
        <f t="shared" si="2785"/>
        <v>0</v>
      </c>
      <c r="BE1243" s="386">
        <f t="shared" si="2786"/>
        <v>0</v>
      </c>
      <c r="BF1243" s="366" t="str">
        <f t="shared" si="2800"/>
        <v xml:space="preserve">    </v>
      </c>
      <c r="BG1243" s="849">
        <f t="shared" si="2737"/>
        <v>0</v>
      </c>
      <c r="BH1243" s="570"/>
      <c r="BI1243" s="391">
        <f t="shared" si="2787"/>
        <v>0</v>
      </c>
      <c r="BJ1243" s="386">
        <f t="shared" si="2788"/>
        <v>0</v>
      </c>
      <c r="BK1243" s="366" t="str">
        <f t="shared" si="2801"/>
        <v xml:space="preserve">    </v>
      </c>
      <c r="BM1243" s="383">
        <f t="shared" si="2738"/>
        <v>0</v>
      </c>
      <c r="BN1243" s="7"/>
    </row>
    <row r="1244" spans="1:66" s="5" customFormat="1" ht="12.75">
      <c r="A1244" s="633">
        <v>34</v>
      </c>
      <c r="B1244" s="895" t="str">
        <f t="shared" si="2789"/>
        <v>Other: (list)</v>
      </c>
      <c r="C1244" s="557">
        <f t="shared" si="2739"/>
        <v>0</v>
      </c>
      <c r="D1244" s="659">
        <f t="shared" si="2726"/>
        <v>0</v>
      </c>
      <c r="E1244" s="570"/>
      <c r="F1244" s="391">
        <f t="shared" si="2765"/>
        <v>0</v>
      </c>
      <c r="G1244" s="386">
        <f t="shared" si="2766"/>
        <v>0</v>
      </c>
      <c r="H1244" s="366" t="str">
        <f t="shared" si="2790"/>
        <v xml:space="preserve">    </v>
      </c>
      <c r="I1244" s="849">
        <f t="shared" si="2727"/>
        <v>0</v>
      </c>
      <c r="J1244" s="570"/>
      <c r="K1244" s="391">
        <f t="shared" si="2767"/>
        <v>0</v>
      </c>
      <c r="L1244" s="386">
        <f t="shared" si="2768"/>
        <v>0</v>
      </c>
      <c r="M1244" s="366" t="str">
        <f t="shared" si="2791"/>
        <v xml:space="preserve">    </v>
      </c>
      <c r="N1244" s="849">
        <f t="shared" si="2728"/>
        <v>0</v>
      </c>
      <c r="O1244" s="570"/>
      <c r="P1244" s="391">
        <f t="shared" si="2769"/>
        <v>0</v>
      </c>
      <c r="Q1244" s="386">
        <f t="shared" si="2770"/>
        <v>0</v>
      </c>
      <c r="R1244" s="366" t="str">
        <f t="shared" si="2792"/>
        <v xml:space="preserve">    </v>
      </c>
      <c r="S1244" s="849">
        <f t="shared" si="2729"/>
        <v>0</v>
      </c>
      <c r="T1244" s="570"/>
      <c r="U1244" s="391">
        <f t="shared" si="2771"/>
        <v>0</v>
      </c>
      <c r="V1244" s="386">
        <f t="shared" si="2772"/>
        <v>0</v>
      </c>
      <c r="W1244" s="366" t="str">
        <f t="shared" si="2793"/>
        <v xml:space="preserve">    </v>
      </c>
      <c r="X1244" s="849">
        <f t="shared" si="2730"/>
        <v>0</v>
      </c>
      <c r="Y1244" s="570"/>
      <c r="Z1244" s="391">
        <f t="shared" si="2773"/>
        <v>0</v>
      </c>
      <c r="AA1244" s="386">
        <f t="shared" si="2774"/>
        <v>0</v>
      </c>
      <c r="AB1244" s="366" t="str">
        <f t="shared" si="2794"/>
        <v xml:space="preserve">    </v>
      </c>
      <c r="AC1244" s="849">
        <f t="shared" si="2731"/>
        <v>0</v>
      </c>
      <c r="AD1244" s="570"/>
      <c r="AE1244" s="391">
        <f t="shared" si="2775"/>
        <v>0</v>
      </c>
      <c r="AF1244" s="386">
        <f t="shared" si="2776"/>
        <v>0</v>
      </c>
      <c r="AG1244" s="366" t="str">
        <f t="shared" si="2795"/>
        <v xml:space="preserve">    </v>
      </c>
      <c r="AH1244" s="849">
        <f t="shared" si="2732"/>
        <v>0</v>
      </c>
      <c r="AI1244" s="570"/>
      <c r="AJ1244" s="391">
        <f t="shared" si="2777"/>
        <v>0</v>
      </c>
      <c r="AK1244" s="386">
        <f t="shared" si="2778"/>
        <v>0</v>
      </c>
      <c r="AL1244" s="366" t="str">
        <f t="shared" si="2796"/>
        <v xml:space="preserve">    </v>
      </c>
      <c r="AM1244" s="849">
        <f t="shared" si="2733"/>
        <v>0</v>
      </c>
      <c r="AN1244" s="570"/>
      <c r="AO1244" s="391">
        <f t="shared" si="2779"/>
        <v>0</v>
      </c>
      <c r="AP1244" s="386">
        <f t="shared" si="2780"/>
        <v>0</v>
      </c>
      <c r="AQ1244" s="366" t="str">
        <f t="shared" si="2797"/>
        <v xml:space="preserve">    </v>
      </c>
      <c r="AR1244" s="849">
        <f t="shared" si="2734"/>
        <v>0</v>
      </c>
      <c r="AS1244" s="570"/>
      <c r="AT1244" s="391">
        <f t="shared" si="2781"/>
        <v>0</v>
      </c>
      <c r="AU1244" s="386">
        <f t="shared" si="2782"/>
        <v>0</v>
      </c>
      <c r="AV1244" s="366" t="str">
        <f t="shared" si="2798"/>
        <v xml:space="preserve">    </v>
      </c>
      <c r="AW1244" s="849">
        <f t="shared" si="2735"/>
        <v>0</v>
      </c>
      <c r="AX1244" s="570"/>
      <c r="AY1244" s="391">
        <f t="shared" si="2783"/>
        <v>0</v>
      </c>
      <c r="AZ1244" s="386">
        <f t="shared" si="2784"/>
        <v>0</v>
      </c>
      <c r="BA1244" s="366" t="str">
        <f t="shared" si="2799"/>
        <v xml:space="preserve">    </v>
      </c>
      <c r="BB1244" s="849">
        <f t="shared" si="2736"/>
        <v>0</v>
      </c>
      <c r="BC1244" s="570"/>
      <c r="BD1244" s="391">
        <f t="shared" si="2785"/>
        <v>0</v>
      </c>
      <c r="BE1244" s="386">
        <f t="shared" si="2786"/>
        <v>0</v>
      </c>
      <c r="BF1244" s="366" t="str">
        <f t="shared" si="2800"/>
        <v xml:space="preserve">    </v>
      </c>
      <c r="BG1244" s="849">
        <f t="shared" si="2737"/>
        <v>0</v>
      </c>
      <c r="BH1244" s="570"/>
      <c r="BI1244" s="391">
        <f t="shared" si="2787"/>
        <v>0</v>
      </c>
      <c r="BJ1244" s="386">
        <f t="shared" si="2788"/>
        <v>0</v>
      </c>
      <c r="BK1244" s="366" t="str">
        <f t="shared" si="2801"/>
        <v xml:space="preserve">    </v>
      </c>
      <c r="BM1244" s="383">
        <f t="shared" si="2738"/>
        <v>0</v>
      </c>
      <c r="BN1244" s="7"/>
    </row>
    <row r="1245" spans="1:66" s="5" customFormat="1" ht="12.75">
      <c r="A1245" s="633">
        <v>35</v>
      </c>
      <c r="B1245" s="895" t="str">
        <f t="shared" si="2789"/>
        <v>Other: (list)</v>
      </c>
      <c r="C1245" s="557">
        <f t="shared" si="2739"/>
        <v>0</v>
      </c>
      <c r="D1245" s="659">
        <f t="shared" si="2726"/>
        <v>0</v>
      </c>
      <c r="E1245" s="570"/>
      <c r="F1245" s="391">
        <f t="shared" si="2765"/>
        <v>0</v>
      </c>
      <c r="G1245" s="386">
        <f t="shared" si="2766"/>
        <v>0</v>
      </c>
      <c r="H1245" s="366" t="str">
        <f t="shared" si="2790"/>
        <v xml:space="preserve">    </v>
      </c>
      <c r="I1245" s="849">
        <f t="shared" si="2727"/>
        <v>0</v>
      </c>
      <c r="J1245" s="570"/>
      <c r="K1245" s="391">
        <f t="shared" si="2767"/>
        <v>0</v>
      </c>
      <c r="L1245" s="386">
        <f t="shared" si="2768"/>
        <v>0</v>
      </c>
      <c r="M1245" s="366" t="str">
        <f t="shared" si="2791"/>
        <v xml:space="preserve">    </v>
      </c>
      <c r="N1245" s="849">
        <f t="shared" si="2728"/>
        <v>0</v>
      </c>
      <c r="O1245" s="570"/>
      <c r="P1245" s="391">
        <f t="shared" si="2769"/>
        <v>0</v>
      </c>
      <c r="Q1245" s="386">
        <f t="shared" si="2770"/>
        <v>0</v>
      </c>
      <c r="R1245" s="366" t="str">
        <f t="shared" si="2792"/>
        <v xml:space="preserve">    </v>
      </c>
      <c r="S1245" s="849">
        <f t="shared" si="2729"/>
        <v>0</v>
      </c>
      <c r="T1245" s="570"/>
      <c r="U1245" s="391">
        <f t="shared" si="2771"/>
        <v>0</v>
      </c>
      <c r="V1245" s="386">
        <f t="shared" si="2772"/>
        <v>0</v>
      </c>
      <c r="W1245" s="366" t="str">
        <f t="shared" si="2793"/>
        <v xml:space="preserve">    </v>
      </c>
      <c r="X1245" s="849">
        <f t="shared" si="2730"/>
        <v>0</v>
      </c>
      <c r="Y1245" s="570"/>
      <c r="Z1245" s="391">
        <f t="shared" si="2773"/>
        <v>0</v>
      </c>
      <c r="AA1245" s="386">
        <f t="shared" si="2774"/>
        <v>0</v>
      </c>
      <c r="AB1245" s="366" t="str">
        <f t="shared" si="2794"/>
        <v xml:space="preserve">    </v>
      </c>
      <c r="AC1245" s="849">
        <f t="shared" si="2731"/>
        <v>0</v>
      </c>
      <c r="AD1245" s="570"/>
      <c r="AE1245" s="391">
        <f t="shared" si="2775"/>
        <v>0</v>
      </c>
      <c r="AF1245" s="386">
        <f t="shared" si="2776"/>
        <v>0</v>
      </c>
      <c r="AG1245" s="366" t="str">
        <f t="shared" si="2795"/>
        <v xml:space="preserve">    </v>
      </c>
      <c r="AH1245" s="849">
        <f t="shared" si="2732"/>
        <v>0</v>
      </c>
      <c r="AI1245" s="570"/>
      <c r="AJ1245" s="391">
        <f t="shared" si="2777"/>
        <v>0</v>
      </c>
      <c r="AK1245" s="386">
        <f t="shared" si="2778"/>
        <v>0</v>
      </c>
      <c r="AL1245" s="366" t="str">
        <f t="shared" si="2796"/>
        <v xml:space="preserve">    </v>
      </c>
      <c r="AM1245" s="849">
        <f t="shared" si="2733"/>
        <v>0</v>
      </c>
      <c r="AN1245" s="570"/>
      <c r="AO1245" s="391">
        <f t="shared" si="2779"/>
        <v>0</v>
      </c>
      <c r="AP1245" s="386">
        <f t="shared" si="2780"/>
        <v>0</v>
      </c>
      <c r="AQ1245" s="366" t="str">
        <f t="shared" si="2797"/>
        <v xml:space="preserve">    </v>
      </c>
      <c r="AR1245" s="849">
        <f t="shared" si="2734"/>
        <v>0</v>
      </c>
      <c r="AS1245" s="570"/>
      <c r="AT1245" s="391">
        <f t="shared" si="2781"/>
        <v>0</v>
      </c>
      <c r="AU1245" s="386">
        <f t="shared" si="2782"/>
        <v>0</v>
      </c>
      <c r="AV1245" s="366" t="str">
        <f t="shared" si="2798"/>
        <v xml:space="preserve">    </v>
      </c>
      <c r="AW1245" s="849">
        <f t="shared" si="2735"/>
        <v>0</v>
      </c>
      <c r="AX1245" s="570"/>
      <c r="AY1245" s="391">
        <f t="shared" si="2783"/>
        <v>0</v>
      </c>
      <c r="AZ1245" s="386">
        <f t="shared" si="2784"/>
        <v>0</v>
      </c>
      <c r="BA1245" s="366" t="str">
        <f t="shared" si="2799"/>
        <v xml:space="preserve">    </v>
      </c>
      <c r="BB1245" s="849">
        <f t="shared" si="2736"/>
        <v>0</v>
      </c>
      <c r="BC1245" s="570"/>
      <c r="BD1245" s="391">
        <f t="shared" si="2785"/>
        <v>0</v>
      </c>
      <c r="BE1245" s="386">
        <f t="shared" si="2786"/>
        <v>0</v>
      </c>
      <c r="BF1245" s="366" t="str">
        <f t="shared" si="2800"/>
        <v xml:space="preserve">    </v>
      </c>
      <c r="BG1245" s="849">
        <f t="shared" si="2737"/>
        <v>0</v>
      </c>
      <c r="BH1245" s="570"/>
      <c r="BI1245" s="391">
        <f t="shared" si="2787"/>
        <v>0</v>
      </c>
      <c r="BJ1245" s="386">
        <f t="shared" si="2788"/>
        <v>0</v>
      </c>
      <c r="BK1245" s="366" t="str">
        <f t="shared" si="2801"/>
        <v xml:space="preserve">    </v>
      </c>
      <c r="BM1245" s="383">
        <f t="shared" si="2738"/>
        <v>0</v>
      </c>
      <c r="BN1245" s="7"/>
    </row>
    <row r="1246" spans="1:66" s="5" customFormat="1" ht="12.75">
      <c r="A1246" s="633">
        <v>36</v>
      </c>
      <c r="B1246" s="895" t="str">
        <f t="shared" si="2789"/>
        <v>Other: (list)</v>
      </c>
      <c r="C1246" s="557">
        <f t="shared" si="2739"/>
        <v>0</v>
      </c>
      <c r="D1246" s="659">
        <f t="shared" si="2726"/>
        <v>0</v>
      </c>
      <c r="E1246" s="570"/>
      <c r="F1246" s="391">
        <f t="shared" si="2765"/>
        <v>0</v>
      </c>
      <c r="G1246" s="386">
        <f t="shared" si="2766"/>
        <v>0</v>
      </c>
      <c r="H1246" s="366" t="str">
        <f t="shared" si="2790"/>
        <v xml:space="preserve">    </v>
      </c>
      <c r="I1246" s="849">
        <f t="shared" si="2727"/>
        <v>0</v>
      </c>
      <c r="J1246" s="570"/>
      <c r="K1246" s="391">
        <f t="shared" si="2767"/>
        <v>0</v>
      </c>
      <c r="L1246" s="386">
        <f t="shared" si="2768"/>
        <v>0</v>
      </c>
      <c r="M1246" s="366" t="str">
        <f t="shared" si="2791"/>
        <v xml:space="preserve">    </v>
      </c>
      <c r="N1246" s="849">
        <f t="shared" si="2728"/>
        <v>0</v>
      </c>
      <c r="O1246" s="570"/>
      <c r="P1246" s="391">
        <f t="shared" si="2769"/>
        <v>0</v>
      </c>
      <c r="Q1246" s="386">
        <f t="shared" si="2770"/>
        <v>0</v>
      </c>
      <c r="R1246" s="366" t="str">
        <f t="shared" si="2792"/>
        <v xml:space="preserve">    </v>
      </c>
      <c r="S1246" s="849">
        <f t="shared" si="2729"/>
        <v>0</v>
      </c>
      <c r="T1246" s="570"/>
      <c r="U1246" s="391">
        <f t="shared" si="2771"/>
        <v>0</v>
      </c>
      <c r="V1246" s="386">
        <f t="shared" si="2772"/>
        <v>0</v>
      </c>
      <c r="W1246" s="366" t="str">
        <f t="shared" si="2793"/>
        <v xml:space="preserve">    </v>
      </c>
      <c r="X1246" s="849">
        <f t="shared" si="2730"/>
        <v>0</v>
      </c>
      <c r="Y1246" s="570"/>
      <c r="Z1246" s="391">
        <f t="shared" si="2773"/>
        <v>0</v>
      </c>
      <c r="AA1246" s="386">
        <f t="shared" si="2774"/>
        <v>0</v>
      </c>
      <c r="AB1246" s="366" t="str">
        <f t="shared" si="2794"/>
        <v xml:space="preserve">    </v>
      </c>
      <c r="AC1246" s="849">
        <f t="shared" si="2731"/>
        <v>0</v>
      </c>
      <c r="AD1246" s="570"/>
      <c r="AE1246" s="391">
        <f t="shared" si="2775"/>
        <v>0</v>
      </c>
      <c r="AF1246" s="386">
        <f t="shared" si="2776"/>
        <v>0</v>
      </c>
      <c r="AG1246" s="366" t="str">
        <f t="shared" si="2795"/>
        <v xml:space="preserve">    </v>
      </c>
      <c r="AH1246" s="849">
        <f t="shared" si="2732"/>
        <v>0</v>
      </c>
      <c r="AI1246" s="570"/>
      <c r="AJ1246" s="391">
        <f t="shared" si="2777"/>
        <v>0</v>
      </c>
      <c r="AK1246" s="386">
        <f t="shared" si="2778"/>
        <v>0</v>
      </c>
      <c r="AL1246" s="366" t="str">
        <f t="shared" si="2796"/>
        <v xml:space="preserve">    </v>
      </c>
      <c r="AM1246" s="849">
        <f t="shared" si="2733"/>
        <v>0</v>
      </c>
      <c r="AN1246" s="570"/>
      <c r="AO1246" s="391">
        <f t="shared" si="2779"/>
        <v>0</v>
      </c>
      <c r="AP1246" s="386">
        <f t="shared" si="2780"/>
        <v>0</v>
      </c>
      <c r="AQ1246" s="366" t="str">
        <f t="shared" si="2797"/>
        <v xml:space="preserve">    </v>
      </c>
      <c r="AR1246" s="849">
        <f t="shared" si="2734"/>
        <v>0</v>
      </c>
      <c r="AS1246" s="570"/>
      <c r="AT1246" s="391">
        <f t="shared" si="2781"/>
        <v>0</v>
      </c>
      <c r="AU1246" s="386">
        <f t="shared" si="2782"/>
        <v>0</v>
      </c>
      <c r="AV1246" s="366" t="str">
        <f t="shared" si="2798"/>
        <v xml:space="preserve">    </v>
      </c>
      <c r="AW1246" s="849">
        <f t="shared" si="2735"/>
        <v>0</v>
      </c>
      <c r="AX1246" s="570"/>
      <c r="AY1246" s="391">
        <f t="shared" si="2783"/>
        <v>0</v>
      </c>
      <c r="AZ1246" s="386">
        <f t="shared" si="2784"/>
        <v>0</v>
      </c>
      <c r="BA1246" s="366" t="str">
        <f t="shared" si="2799"/>
        <v xml:space="preserve">    </v>
      </c>
      <c r="BB1246" s="849">
        <f t="shared" si="2736"/>
        <v>0</v>
      </c>
      <c r="BC1246" s="570"/>
      <c r="BD1246" s="391">
        <f t="shared" si="2785"/>
        <v>0</v>
      </c>
      <c r="BE1246" s="386">
        <f t="shared" si="2786"/>
        <v>0</v>
      </c>
      <c r="BF1246" s="366" t="str">
        <f t="shared" si="2800"/>
        <v xml:space="preserve">    </v>
      </c>
      <c r="BG1246" s="849">
        <f t="shared" si="2737"/>
        <v>0</v>
      </c>
      <c r="BH1246" s="570"/>
      <c r="BI1246" s="391">
        <f t="shared" si="2787"/>
        <v>0</v>
      </c>
      <c r="BJ1246" s="386">
        <f t="shared" si="2788"/>
        <v>0</v>
      </c>
      <c r="BK1246" s="366" t="str">
        <f t="shared" si="2801"/>
        <v xml:space="preserve">    </v>
      </c>
      <c r="BM1246" s="383">
        <f t="shared" si="2738"/>
        <v>0</v>
      </c>
      <c r="BN1246" s="7"/>
    </row>
    <row r="1247" spans="1:66" s="5" customFormat="1" ht="12.75">
      <c r="A1247" s="633">
        <v>37</v>
      </c>
      <c r="B1247" s="895" t="str">
        <f t="shared" si="2789"/>
        <v>Other: (list)</v>
      </c>
      <c r="C1247" s="557">
        <f t="shared" si="2739"/>
        <v>0</v>
      </c>
      <c r="D1247" s="659">
        <f t="shared" si="2726"/>
        <v>0</v>
      </c>
      <c r="E1247" s="570"/>
      <c r="F1247" s="391">
        <f t="shared" si="2765"/>
        <v>0</v>
      </c>
      <c r="G1247" s="386">
        <f t="shared" si="2766"/>
        <v>0</v>
      </c>
      <c r="H1247" s="366" t="str">
        <f t="shared" si="2790"/>
        <v xml:space="preserve">    </v>
      </c>
      <c r="I1247" s="849">
        <f t="shared" si="2727"/>
        <v>0</v>
      </c>
      <c r="J1247" s="570"/>
      <c r="K1247" s="391">
        <f t="shared" si="2767"/>
        <v>0</v>
      </c>
      <c r="L1247" s="386">
        <f t="shared" si="2768"/>
        <v>0</v>
      </c>
      <c r="M1247" s="366" t="str">
        <f t="shared" si="2791"/>
        <v xml:space="preserve">    </v>
      </c>
      <c r="N1247" s="849">
        <f t="shared" si="2728"/>
        <v>0</v>
      </c>
      <c r="O1247" s="570"/>
      <c r="P1247" s="391">
        <f t="shared" si="2769"/>
        <v>0</v>
      </c>
      <c r="Q1247" s="386">
        <f t="shared" si="2770"/>
        <v>0</v>
      </c>
      <c r="R1247" s="366" t="str">
        <f t="shared" si="2792"/>
        <v xml:space="preserve">    </v>
      </c>
      <c r="S1247" s="849">
        <f t="shared" si="2729"/>
        <v>0</v>
      </c>
      <c r="T1247" s="570"/>
      <c r="U1247" s="391">
        <f t="shared" si="2771"/>
        <v>0</v>
      </c>
      <c r="V1247" s="386">
        <f t="shared" si="2772"/>
        <v>0</v>
      </c>
      <c r="W1247" s="366" t="str">
        <f t="shared" si="2793"/>
        <v xml:space="preserve">    </v>
      </c>
      <c r="X1247" s="849">
        <f t="shared" si="2730"/>
        <v>0</v>
      </c>
      <c r="Y1247" s="570"/>
      <c r="Z1247" s="391">
        <f t="shared" si="2773"/>
        <v>0</v>
      </c>
      <c r="AA1247" s="386">
        <f t="shared" si="2774"/>
        <v>0</v>
      </c>
      <c r="AB1247" s="366" t="str">
        <f t="shared" si="2794"/>
        <v xml:space="preserve">    </v>
      </c>
      <c r="AC1247" s="849">
        <f t="shared" si="2731"/>
        <v>0</v>
      </c>
      <c r="AD1247" s="570"/>
      <c r="AE1247" s="391">
        <f t="shared" si="2775"/>
        <v>0</v>
      </c>
      <c r="AF1247" s="386">
        <f t="shared" si="2776"/>
        <v>0</v>
      </c>
      <c r="AG1247" s="366" t="str">
        <f t="shared" si="2795"/>
        <v xml:space="preserve">    </v>
      </c>
      <c r="AH1247" s="849">
        <f t="shared" si="2732"/>
        <v>0</v>
      </c>
      <c r="AI1247" s="570"/>
      <c r="AJ1247" s="391">
        <f t="shared" si="2777"/>
        <v>0</v>
      </c>
      <c r="AK1247" s="386">
        <f t="shared" si="2778"/>
        <v>0</v>
      </c>
      <c r="AL1247" s="366" t="str">
        <f t="shared" si="2796"/>
        <v xml:space="preserve">    </v>
      </c>
      <c r="AM1247" s="849">
        <f t="shared" si="2733"/>
        <v>0</v>
      </c>
      <c r="AN1247" s="570"/>
      <c r="AO1247" s="391">
        <f t="shared" si="2779"/>
        <v>0</v>
      </c>
      <c r="AP1247" s="386">
        <f t="shared" si="2780"/>
        <v>0</v>
      </c>
      <c r="AQ1247" s="366" t="str">
        <f t="shared" si="2797"/>
        <v xml:space="preserve">    </v>
      </c>
      <c r="AR1247" s="849">
        <f t="shared" si="2734"/>
        <v>0</v>
      </c>
      <c r="AS1247" s="570"/>
      <c r="AT1247" s="391">
        <f t="shared" si="2781"/>
        <v>0</v>
      </c>
      <c r="AU1247" s="386">
        <f t="shared" si="2782"/>
        <v>0</v>
      </c>
      <c r="AV1247" s="366" t="str">
        <f t="shared" si="2798"/>
        <v xml:space="preserve">    </v>
      </c>
      <c r="AW1247" s="849">
        <f t="shared" si="2735"/>
        <v>0</v>
      </c>
      <c r="AX1247" s="570"/>
      <c r="AY1247" s="391">
        <f t="shared" si="2783"/>
        <v>0</v>
      </c>
      <c r="AZ1247" s="386">
        <f t="shared" si="2784"/>
        <v>0</v>
      </c>
      <c r="BA1247" s="366" t="str">
        <f t="shared" si="2799"/>
        <v xml:space="preserve">    </v>
      </c>
      <c r="BB1247" s="849">
        <f t="shared" si="2736"/>
        <v>0</v>
      </c>
      <c r="BC1247" s="570"/>
      <c r="BD1247" s="391">
        <f t="shared" si="2785"/>
        <v>0</v>
      </c>
      <c r="BE1247" s="386">
        <f t="shared" si="2786"/>
        <v>0</v>
      </c>
      <c r="BF1247" s="366" t="str">
        <f t="shared" si="2800"/>
        <v xml:space="preserve">    </v>
      </c>
      <c r="BG1247" s="849">
        <f t="shared" si="2737"/>
        <v>0</v>
      </c>
      <c r="BH1247" s="570"/>
      <c r="BI1247" s="391">
        <f t="shared" si="2787"/>
        <v>0</v>
      </c>
      <c r="BJ1247" s="386">
        <f t="shared" si="2788"/>
        <v>0</v>
      </c>
      <c r="BK1247" s="366" t="str">
        <f t="shared" si="2801"/>
        <v xml:space="preserve">    </v>
      </c>
      <c r="BM1247" s="383">
        <f t="shared" si="2738"/>
        <v>0</v>
      </c>
      <c r="BN1247" s="7"/>
    </row>
    <row r="1248" spans="1:66" s="5" customFormat="1" ht="12.75">
      <c r="A1248" s="633">
        <v>38</v>
      </c>
      <c r="B1248" s="895" t="str">
        <f t="shared" si="2789"/>
        <v>Other: (list)</v>
      </c>
      <c r="C1248" s="557">
        <f t="shared" si="2739"/>
        <v>0</v>
      </c>
      <c r="D1248" s="659">
        <f t="shared" si="2726"/>
        <v>0</v>
      </c>
      <c r="E1248" s="570"/>
      <c r="F1248" s="391">
        <f t="shared" si="2765"/>
        <v>0</v>
      </c>
      <c r="G1248" s="386">
        <f t="shared" si="2766"/>
        <v>0</v>
      </c>
      <c r="H1248" s="366" t="str">
        <f t="shared" si="2790"/>
        <v xml:space="preserve">    </v>
      </c>
      <c r="I1248" s="849">
        <f t="shared" si="2727"/>
        <v>0</v>
      </c>
      <c r="J1248" s="570"/>
      <c r="K1248" s="391">
        <f t="shared" si="2767"/>
        <v>0</v>
      </c>
      <c r="L1248" s="386">
        <f t="shared" si="2768"/>
        <v>0</v>
      </c>
      <c r="M1248" s="366" t="str">
        <f t="shared" si="2791"/>
        <v xml:space="preserve">    </v>
      </c>
      <c r="N1248" s="849">
        <f t="shared" si="2728"/>
        <v>0</v>
      </c>
      <c r="O1248" s="570"/>
      <c r="P1248" s="391">
        <f t="shared" si="2769"/>
        <v>0</v>
      </c>
      <c r="Q1248" s="386">
        <f t="shared" si="2770"/>
        <v>0</v>
      </c>
      <c r="R1248" s="366" t="str">
        <f t="shared" si="2792"/>
        <v xml:space="preserve">    </v>
      </c>
      <c r="S1248" s="849">
        <f t="shared" si="2729"/>
        <v>0</v>
      </c>
      <c r="T1248" s="570"/>
      <c r="U1248" s="391">
        <f t="shared" si="2771"/>
        <v>0</v>
      </c>
      <c r="V1248" s="386">
        <f t="shared" si="2772"/>
        <v>0</v>
      </c>
      <c r="W1248" s="366" t="str">
        <f t="shared" si="2793"/>
        <v xml:space="preserve">    </v>
      </c>
      <c r="X1248" s="849">
        <f t="shared" si="2730"/>
        <v>0</v>
      </c>
      <c r="Y1248" s="570"/>
      <c r="Z1248" s="391">
        <f t="shared" si="2773"/>
        <v>0</v>
      </c>
      <c r="AA1248" s="386">
        <f t="shared" si="2774"/>
        <v>0</v>
      </c>
      <c r="AB1248" s="366" t="str">
        <f t="shared" si="2794"/>
        <v xml:space="preserve">    </v>
      </c>
      <c r="AC1248" s="849">
        <f t="shared" si="2731"/>
        <v>0</v>
      </c>
      <c r="AD1248" s="570"/>
      <c r="AE1248" s="391">
        <f t="shared" si="2775"/>
        <v>0</v>
      </c>
      <c r="AF1248" s="386">
        <f t="shared" si="2776"/>
        <v>0</v>
      </c>
      <c r="AG1248" s="366" t="str">
        <f t="shared" si="2795"/>
        <v xml:space="preserve">    </v>
      </c>
      <c r="AH1248" s="849">
        <f t="shared" si="2732"/>
        <v>0</v>
      </c>
      <c r="AI1248" s="570"/>
      <c r="AJ1248" s="391">
        <f t="shared" si="2777"/>
        <v>0</v>
      </c>
      <c r="AK1248" s="386">
        <f t="shared" si="2778"/>
        <v>0</v>
      </c>
      <c r="AL1248" s="366" t="str">
        <f t="shared" si="2796"/>
        <v xml:space="preserve">    </v>
      </c>
      <c r="AM1248" s="849">
        <f t="shared" si="2733"/>
        <v>0</v>
      </c>
      <c r="AN1248" s="570"/>
      <c r="AO1248" s="391">
        <f t="shared" si="2779"/>
        <v>0</v>
      </c>
      <c r="AP1248" s="386">
        <f t="shared" si="2780"/>
        <v>0</v>
      </c>
      <c r="AQ1248" s="366" t="str">
        <f t="shared" si="2797"/>
        <v xml:space="preserve">    </v>
      </c>
      <c r="AR1248" s="849">
        <f t="shared" si="2734"/>
        <v>0</v>
      </c>
      <c r="AS1248" s="570"/>
      <c r="AT1248" s="391">
        <f t="shared" si="2781"/>
        <v>0</v>
      </c>
      <c r="AU1248" s="386">
        <f t="shared" si="2782"/>
        <v>0</v>
      </c>
      <c r="AV1248" s="366" t="str">
        <f t="shared" si="2798"/>
        <v xml:space="preserve">    </v>
      </c>
      <c r="AW1248" s="849">
        <f t="shared" si="2735"/>
        <v>0</v>
      </c>
      <c r="AX1248" s="570"/>
      <c r="AY1248" s="391">
        <f t="shared" si="2783"/>
        <v>0</v>
      </c>
      <c r="AZ1248" s="386">
        <f t="shared" si="2784"/>
        <v>0</v>
      </c>
      <c r="BA1248" s="366" t="str">
        <f t="shared" si="2799"/>
        <v xml:space="preserve">    </v>
      </c>
      <c r="BB1248" s="849">
        <f t="shared" si="2736"/>
        <v>0</v>
      </c>
      <c r="BC1248" s="570"/>
      <c r="BD1248" s="391">
        <f t="shared" si="2785"/>
        <v>0</v>
      </c>
      <c r="BE1248" s="386">
        <f t="shared" si="2786"/>
        <v>0</v>
      </c>
      <c r="BF1248" s="366" t="str">
        <f t="shared" si="2800"/>
        <v xml:space="preserve">    </v>
      </c>
      <c r="BG1248" s="849">
        <f t="shared" si="2737"/>
        <v>0</v>
      </c>
      <c r="BH1248" s="570"/>
      <c r="BI1248" s="391">
        <f t="shared" si="2787"/>
        <v>0</v>
      </c>
      <c r="BJ1248" s="386">
        <f t="shared" si="2788"/>
        <v>0</v>
      </c>
      <c r="BK1248" s="366" t="str">
        <f t="shared" si="2801"/>
        <v xml:space="preserve">    </v>
      </c>
      <c r="BM1248" s="383">
        <f t="shared" si="2738"/>
        <v>0</v>
      </c>
      <c r="BN1248" s="7"/>
    </row>
    <row r="1249" spans="1:66" s="5" customFormat="1" ht="12.75">
      <c r="A1249" s="633">
        <v>39</v>
      </c>
      <c r="B1249" s="896" t="str">
        <f t="shared" si="2789"/>
        <v>Other: (list)</v>
      </c>
      <c r="C1249" s="557">
        <f t="shared" si="2739"/>
        <v>0</v>
      </c>
      <c r="D1249" s="659">
        <f t="shared" si="2726"/>
        <v>0</v>
      </c>
      <c r="E1249" s="570"/>
      <c r="F1249" s="391">
        <f t="shared" si="2765"/>
        <v>0</v>
      </c>
      <c r="G1249" s="386">
        <f t="shared" si="2766"/>
        <v>0</v>
      </c>
      <c r="H1249" s="366" t="str">
        <f t="shared" si="2790"/>
        <v xml:space="preserve">    </v>
      </c>
      <c r="I1249" s="849">
        <f t="shared" si="2727"/>
        <v>0</v>
      </c>
      <c r="J1249" s="570"/>
      <c r="K1249" s="391">
        <f t="shared" si="2767"/>
        <v>0</v>
      </c>
      <c r="L1249" s="386">
        <f t="shared" si="2768"/>
        <v>0</v>
      </c>
      <c r="M1249" s="366" t="str">
        <f t="shared" si="2791"/>
        <v xml:space="preserve">    </v>
      </c>
      <c r="N1249" s="849">
        <f t="shared" si="2728"/>
        <v>0</v>
      </c>
      <c r="O1249" s="570"/>
      <c r="P1249" s="391">
        <f t="shared" si="2769"/>
        <v>0</v>
      </c>
      <c r="Q1249" s="386">
        <f t="shared" si="2770"/>
        <v>0</v>
      </c>
      <c r="R1249" s="366" t="str">
        <f t="shared" si="2792"/>
        <v xml:space="preserve">    </v>
      </c>
      <c r="S1249" s="849">
        <f t="shared" si="2729"/>
        <v>0</v>
      </c>
      <c r="T1249" s="570"/>
      <c r="U1249" s="391">
        <f t="shared" si="2771"/>
        <v>0</v>
      </c>
      <c r="V1249" s="386">
        <f t="shared" si="2772"/>
        <v>0</v>
      </c>
      <c r="W1249" s="366" t="str">
        <f t="shared" si="2793"/>
        <v xml:space="preserve">    </v>
      </c>
      <c r="X1249" s="849">
        <f t="shared" si="2730"/>
        <v>0</v>
      </c>
      <c r="Y1249" s="570"/>
      <c r="Z1249" s="391">
        <f t="shared" si="2773"/>
        <v>0</v>
      </c>
      <c r="AA1249" s="386">
        <f t="shared" si="2774"/>
        <v>0</v>
      </c>
      <c r="AB1249" s="366" t="str">
        <f t="shared" si="2794"/>
        <v xml:space="preserve">    </v>
      </c>
      <c r="AC1249" s="849">
        <f t="shared" si="2731"/>
        <v>0</v>
      </c>
      <c r="AD1249" s="570"/>
      <c r="AE1249" s="391">
        <f t="shared" si="2775"/>
        <v>0</v>
      </c>
      <c r="AF1249" s="386">
        <f t="shared" si="2776"/>
        <v>0</v>
      </c>
      <c r="AG1249" s="366" t="str">
        <f t="shared" si="2795"/>
        <v xml:space="preserve">    </v>
      </c>
      <c r="AH1249" s="849">
        <f t="shared" si="2732"/>
        <v>0</v>
      </c>
      <c r="AI1249" s="570"/>
      <c r="AJ1249" s="391">
        <f t="shared" si="2777"/>
        <v>0</v>
      </c>
      <c r="AK1249" s="386">
        <f t="shared" si="2778"/>
        <v>0</v>
      </c>
      <c r="AL1249" s="366" t="str">
        <f t="shared" si="2796"/>
        <v xml:space="preserve">    </v>
      </c>
      <c r="AM1249" s="849">
        <f t="shared" si="2733"/>
        <v>0</v>
      </c>
      <c r="AN1249" s="570"/>
      <c r="AO1249" s="391">
        <f t="shared" si="2779"/>
        <v>0</v>
      </c>
      <c r="AP1249" s="386">
        <f t="shared" si="2780"/>
        <v>0</v>
      </c>
      <c r="AQ1249" s="366" t="str">
        <f t="shared" si="2797"/>
        <v xml:space="preserve">    </v>
      </c>
      <c r="AR1249" s="849">
        <f t="shared" si="2734"/>
        <v>0</v>
      </c>
      <c r="AS1249" s="570"/>
      <c r="AT1249" s="391">
        <f t="shared" si="2781"/>
        <v>0</v>
      </c>
      <c r="AU1249" s="386">
        <f t="shared" si="2782"/>
        <v>0</v>
      </c>
      <c r="AV1249" s="366" t="str">
        <f t="shared" si="2798"/>
        <v xml:space="preserve">    </v>
      </c>
      <c r="AW1249" s="849">
        <f t="shared" si="2735"/>
        <v>0</v>
      </c>
      <c r="AX1249" s="570"/>
      <c r="AY1249" s="391">
        <f t="shared" si="2783"/>
        <v>0</v>
      </c>
      <c r="AZ1249" s="386">
        <f t="shared" si="2784"/>
        <v>0</v>
      </c>
      <c r="BA1249" s="366" t="str">
        <f t="shared" si="2799"/>
        <v xml:space="preserve">    </v>
      </c>
      <c r="BB1249" s="849">
        <f t="shared" si="2736"/>
        <v>0</v>
      </c>
      <c r="BC1249" s="570"/>
      <c r="BD1249" s="391">
        <f t="shared" si="2785"/>
        <v>0</v>
      </c>
      <c r="BE1249" s="386">
        <f t="shared" si="2786"/>
        <v>0</v>
      </c>
      <c r="BF1249" s="366" t="str">
        <f t="shared" si="2800"/>
        <v xml:space="preserve">    </v>
      </c>
      <c r="BG1249" s="849">
        <f t="shared" si="2737"/>
        <v>0</v>
      </c>
      <c r="BH1249" s="570"/>
      <c r="BI1249" s="391">
        <f t="shared" si="2787"/>
        <v>0</v>
      </c>
      <c r="BJ1249" s="386">
        <f t="shared" si="2788"/>
        <v>0</v>
      </c>
      <c r="BK1249" s="366" t="str">
        <f t="shared" si="2801"/>
        <v xml:space="preserve">    </v>
      </c>
      <c r="BM1249" s="383">
        <f t="shared" si="2738"/>
        <v>0</v>
      </c>
      <c r="BN1249" s="7"/>
    </row>
    <row r="1250" spans="1:66" s="5" customFormat="1" ht="12.75" customHeight="1">
      <c r="A1250" s="633">
        <v>40</v>
      </c>
      <c r="B1250" s="895" t="str">
        <f t="shared" si="2789"/>
        <v>Other: (list)</v>
      </c>
      <c r="C1250" s="557">
        <f t="shared" si="2739"/>
        <v>0</v>
      </c>
      <c r="D1250" s="659">
        <f t="shared" si="2726"/>
        <v>0</v>
      </c>
      <c r="E1250" s="570"/>
      <c r="F1250" s="391">
        <f t="shared" si="2765"/>
        <v>0</v>
      </c>
      <c r="G1250" s="386">
        <f t="shared" si="2766"/>
        <v>0</v>
      </c>
      <c r="H1250" s="366" t="str">
        <f t="shared" si="2790"/>
        <v xml:space="preserve">    </v>
      </c>
      <c r="I1250" s="849">
        <f t="shared" si="2727"/>
        <v>0</v>
      </c>
      <c r="J1250" s="570"/>
      <c r="K1250" s="391">
        <f t="shared" si="2767"/>
        <v>0</v>
      </c>
      <c r="L1250" s="386">
        <f t="shared" si="2768"/>
        <v>0</v>
      </c>
      <c r="M1250" s="366" t="str">
        <f t="shared" si="2791"/>
        <v xml:space="preserve">    </v>
      </c>
      <c r="N1250" s="849">
        <f t="shared" si="2728"/>
        <v>0</v>
      </c>
      <c r="O1250" s="570"/>
      <c r="P1250" s="391">
        <f t="shared" si="2769"/>
        <v>0</v>
      </c>
      <c r="Q1250" s="386">
        <f t="shared" si="2770"/>
        <v>0</v>
      </c>
      <c r="R1250" s="366" t="str">
        <f t="shared" si="2792"/>
        <v xml:space="preserve">    </v>
      </c>
      <c r="S1250" s="849">
        <f t="shared" si="2729"/>
        <v>0</v>
      </c>
      <c r="T1250" s="570"/>
      <c r="U1250" s="391">
        <f t="shared" si="2771"/>
        <v>0</v>
      </c>
      <c r="V1250" s="386">
        <f t="shared" si="2772"/>
        <v>0</v>
      </c>
      <c r="W1250" s="366" t="str">
        <f t="shared" si="2793"/>
        <v xml:space="preserve">    </v>
      </c>
      <c r="X1250" s="849">
        <f t="shared" si="2730"/>
        <v>0</v>
      </c>
      <c r="Y1250" s="570"/>
      <c r="Z1250" s="391">
        <f t="shared" si="2773"/>
        <v>0</v>
      </c>
      <c r="AA1250" s="386">
        <f t="shared" si="2774"/>
        <v>0</v>
      </c>
      <c r="AB1250" s="366" t="str">
        <f t="shared" si="2794"/>
        <v xml:space="preserve">    </v>
      </c>
      <c r="AC1250" s="849">
        <f t="shared" si="2731"/>
        <v>0</v>
      </c>
      <c r="AD1250" s="570"/>
      <c r="AE1250" s="391">
        <f t="shared" si="2775"/>
        <v>0</v>
      </c>
      <c r="AF1250" s="386">
        <f t="shared" si="2776"/>
        <v>0</v>
      </c>
      <c r="AG1250" s="366" t="str">
        <f t="shared" si="2795"/>
        <v xml:space="preserve">    </v>
      </c>
      <c r="AH1250" s="849">
        <f t="shared" si="2732"/>
        <v>0</v>
      </c>
      <c r="AI1250" s="570"/>
      <c r="AJ1250" s="391">
        <f t="shared" si="2777"/>
        <v>0</v>
      </c>
      <c r="AK1250" s="386">
        <f t="shared" si="2778"/>
        <v>0</v>
      </c>
      <c r="AL1250" s="366" t="str">
        <f t="shared" si="2796"/>
        <v xml:space="preserve">    </v>
      </c>
      <c r="AM1250" s="849">
        <f t="shared" si="2733"/>
        <v>0</v>
      </c>
      <c r="AN1250" s="570"/>
      <c r="AO1250" s="391">
        <f t="shared" si="2779"/>
        <v>0</v>
      </c>
      <c r="AP1250" s="386">
        <f t="shared" si="2780"/>
        <v>0</v>
      </c>
      <c r="AQ1250" s="366" t="str">
        <f t="shared" si="2797"/>
        <v xml:space="preserve">    </v>
      </c>
      <c r="AR1250" s="849">
        <f t="shared" si="2734"/>
        <v>0</v>
      </c>
      <c r="AS1250" s="570"/>
      <c r="AT1250" s="391">
        <f t="shared" si="2781"/>
        <v>0</v>
      </c>
      <c r="AU1250" s="386">
        <f t="shared" si="2782"/>
        <v>0</v>
      </c>
      <c r="AV1250" s="366" t="str">
        <f t="shared" si="2798"/>
        <v xml:space="preserve">    </v>
      </c>
      <c r="AW1250" s="849">
        <f t="shared" si="2735"/>
        <v>0</v>
      </c>
      <c r="AX1250" s="570"/>
      <c r="AY1250" s="391">
        <f t="shared" si="2783"/>
        <v>0</v>
      </c>
      <c r="AZ1250" s="386">
        <f t="shared" si="2784"/>
        <v>0</v>
      </c>
      <c r="BA1250" s="366" t="str">
        <f t="shared" si="2799"/>
        <v xml:space="preserve">    </v>
      </c>
      <c r="BB1250" s="849">
        <f t="shared" si="2736"/>
        <v>0</v>
      </c>
      <c r="BC1250" s="570"/>
      <c r="BD1250" s="391">
        <f t="shared" si="2785"/>
        <v>0</v>
      </c>
      <c r="BE1250" s="386">
        <f t="shared" si="2786"/>
        <v>0</v>
      </c>
      <c r="BF1250" s="366" t="str">
        <f t="shared" si="2800"/>
        <v xml:space="preserve">    </v>
      </c>
      <c r="BG1250" s="849">
        <f t="shared" si="2737"/>
        <v>0</v>
      </c>
      <c r="BH1250" s="570"/>
      <c r="BI1250" s="391">
        <f t="shared" si="2787"/>
        <v>0</v>
      </c>
      <c r="BJ1250" s="386">
        <f t="shared" si="2788"/>
        <v>0</v>
      </c>
      <c r="BK1250" s="366" t="str">
        <f t="shared" si="2801"/>
        <v xml:space="preserve">    </v>
      </c>
      <c r="BM1250" s="383">
        <f t="shared" si="2738"/>
        <v>0</v>
      </c>
      <c r="BN1250" s="7"/>
    </row>
    <row r="1251" spans="1:66" s="5" customFormat="1" ht="12.75" customHeight="1">
      <c r="A1251" s="633">
        <v>41</v>
      </c>
      <c r="B1251" s="895" t="str">
        <f t="shared" si="2789"/>
        <v>Other: (list)</v>
      </c>
      <c r="C1251" s="557">
        <f t="shared" si="2739"/>
        <v>0</v>
      </c>
      <c r="D1251" s="659">
        <f t="shared" si="2726"/>
        <v>0</v>
      </c>
      <c r="E1251" s="570"/>
      <c r="F1251" s="391">
        <f t="shared" si="2765"/>
        <v>0</v>
      </c>
      <c r="G1251" s="386">
        <f t="shared" si="2766"/>
        <v>0</v>
      </c>
      <c r="H1251" s="366" t="str">
        <f t="shared" si="2790"/>
        <v xml:space="preserve">    </v>
      </c>
      <c r="I1251" s="849">
        <f t="shared" si="2727"/>
        <v>0</v>
      </c>
      <c r="J1251" s="570"/>
      <c r="K1251" s="391">
        <f t="shared" si="2767"/>
        <v>0</v>
      </c>
      <c r="L1251" s="386">
        <f t="shared" si="2768"/>
        <v>0</v>
      </c>
      <c r="M1251" s="366" t="str">
        <f t="shared" si="2791"/>
        <v xml:space="preserve">    </v>
      </c>
      <c r="N1251" s="849">
        <f t="shared" si="2728"/>
        <v>0</v>
      </c>
      <c r="O1251" s="570"/>
      <c r="P1251" s="391">
        <f t="shared" si="2769"/>
        <v>0</v>
      </c>
      <c r="Q1251" s="386">
        <f t="shared" si="2770"/>
        <v>0</v>
      </c>
      <c r="R1251" s="366" t="str">
        <f t="shared" si="2792"/>
        <v xml:space="preserve">    </v>
      </c>
      <c r="S1251" s="849">
        <f t="shared" si="2729"/>
        <v>0</v>
      </c>
      <c r="T1251" s="570"/>
      <c r="U1251" s="391">
        <f t="shared" si="2771"/>
        <v>0</v>
      </c>
      <c r="V1251" s="386">
        <f t="shared" si="2772"/>
        <v>0</v>
      </c>
      <c r="W1251" s="366" t="str">
        <f t="shared" si="2793"/>
        <v xml:space="preserve">    </v>
      </c>
      <c r="X1251" s="849">
        <f t="shared" si="2730"/>
        <v>0</v>
      </c>
      <c r="Y1251" s="570"/>
      <c r="Z1251" s="391">
        <f t="shared" si="2773"/>
        <v>0</v>
      </c>
      <c r="AA1251" s="386">
        <f t="shared" si="2774"/>
        <v>0</v>
      </c>
      <c r="AB1251" s="366" t="str">
        <f t="shared" si="2794"/>
        <v xml:space="preserve">    </v>
      </c>
      <c r="AC1251" s="849">
        <f t="shared" si="2731"/>
        <v>0</v>
      </c>
      <c r="AD1251" s="570"/>
      <c r="AE1251" s="391">
        <f t="shared" si="2775"/>
        <v>0</v>
      </c>
      <c r="AF1251" s="386">
        <f t="shared" si="2776"/>
        <v>0</v>
      </c>
      <c r="AG1251" s="366" t="str">
        <f t="shared" si="2795"/>
        <v xml:space="preserve">    </v>
      </c>
      <c r="AH1251" s="849">
        <f t="shared" si="2732"/>
        <v>0</v>
      </c>
      <c r="AI1251" s="570"/>
      <c r="AJ1251" s="391">
        <f t="shared" si="2777"/>
        <v>0</v>
      </c>
      <c r="AK1251" s="386">
        <f t="shared" si="2778"/>
        <v>0</v>
      </c>
      <c r="AL1251" s="366" t="str">
        <f t="shared" si="2796"/>
        <v xml:space="preserve">    </v>
      </c>
      <c r="AM1251" s="849">
        <f t="shared" si="2733"/>
        <v>0</v>
      </c>
      <c r="AN1251" s="570"/>
      <c r="AO1251" s="391">
        <f t="shared" si="2779"/>
        <v>0</v>
      </c>
      <c r="AP1251" s="386">
        <f t="shared" si="2780"/>
        <v>0</v>
      </c>
      <c r="AQ1251" s="366" t="str">
        <f t="shared" si="2797"/>
        <v xml:space="preserve">    </v>
      </c>
      <c r="AR1251" s="849">
        <f t="shared" si="2734"/>
        <v>0</v>
      </c>
      <c r="AS1251" s="570"/>
      <c r="AT1251" s="391">
        <f t="shared" si="2781"/>
        <v>0</v>
      </c>
      <c r="AU1251" s="386">
        <f t="shared" si="2782"/>
        <v>0</v>
      </c>
      <c r="AV1251" s="366" t="str">
        <f t="shared" si="2798"/>
        <v xml:space="preserve">    </v>
      </c>
      <c r="AW1251" s="849">
        <f t="shared" si="2735"/>
        <v>0</v>
      </c>
      <c r="AX1251" s="570"/>
      <c r="AY1251" s="391">
        <f t="shared" si="2783"/>
        <v>0</v>
      </c>
      <c r="AZ1251" s="386">
        <f t="shared" si="2784"/>
        <v>0</v>
      </c>
      <c r="BA1251" s="366" t="str">
        <f t="shared" si="2799"/>
        <v xml:space="preserve">    </v>
      </c>
      <c r="BB1251" s="849">
        <f t="shared" si="2736"/>
        <v>0</v>
      </c>
      <c r="BC1251" s="570"/>
      <c r="BD1251" s="391">
        <f t="shared" si="2785"/>
        <v>0</v>
      </c>
      <c r="BE1251" s="386">
        <f t="shared" si="2786"/>
        <v>0</v>
      </c>
      <c r="BF1251" s="366" t="str">
        <f t="shared" si="2800"/>
        <v xml:space="preserve">    </v>
      </c>
      <c r="BG1251" s="849">
        <f t="shared" si="2737"/>
        <v>0</v>
      </c>
      <c r="BH1251" s="570"/>
      <c r="BI1251" s="391">
        <f t="shared" si="2787"/>
        <v>0</v>
      </c>
      <c r="BJ1251" s="386">
        <f t="shared" si="2788"/>
        <v>0</v>
      </c>
      <c r="BK1251" s="366" t="str">
        <f t="shared" si="2801"/>
        <v xml:space="preserve">    </v>
      </c>
      <c r="BM1251" s="383">
        <f t="shared" si="2738"/>
        <v>0</v>
      </c>
      <c r="BN1251" s="7"/>
    </row>
    <row r="1252" spans="1:66" s="5" customFormat="1" ht="12.75" customHeight="1">
      <c r="A1252" s="633">
        <v>42</v>
      </c>
      <c r="B1252" s="895" t="str">
        <f t="shared" si="2789"/>
        <v>Other: (list)</v>
      </c>
      <c r="C1252" s="557">
        <f t="shared" si="2739"/>
        <v>0</v>
      </c>
      <c r="D1252" s="659">
        <f t="shared" si="2726"/>
        <v>0</v>
      </c>
      <c r="E1252" s="570"/>
      <c r="F1252" s="391">
        <f t="shared" si="2765"/>
        <v>0</v>
      </c>
      <c r="G1252" s="386">
        <f t="shared" si="2766"/>
        <v>0</v>
      </c>
      <c r="H1252" s="366" t="str">
        <f t="shared" si="2790"/>
        <v xml:space="preserve">    </v>
      </c>
      <c r="I1252" s="849">
        <f t="shared" si="2727"/>
        <v>0</v>
      </c>
      <c r="J1252" s="570"/>
      <c r="K1252" s="391">
        <f t="shared" si="2767"/>
        <v>0</v>
      </c>
      <c r="L1252" s="386">
        <f t="shared" si="2768"/>
        <v>0</v>
      </c>
      <c r="M1252" s="366" t="str">
        <f t="shared" si="2791"/>
        <v xml:space="preserve">    </v>
      </c>
      <c r="N1252" s="849">
        <f t="shared" si="2728"/>
        <v>0</v>
      </c>
      <c r="O1252" s="570"/>
      <c r="P1252" s="391">
        <f t="shared" si="2769"/>
        <v>0</v>
      </c>
      <c r="Q1252" s="386">
        <f t="shared" si="2770"/>
        <v>0</v>
      </c>
      <c r="R1252" s="366" t="str">
        <f t="shared" si="2792"/>
        <v xml:space="preserve">    </v>
      </c>
      <c r="S1252" s="849">
        <f t="shared" si="2729"/>
        <v>0</v>
      </c>
      <c r="T1252" s="570"/>
      <c r="U1252" s="391">
        <f t="shared" si="2771"/>
        <v>0</v>
      </c>
      <c r="V1252" s="386">
        <f t="shared" si="2772"/>
        <v>0</v>
      </c>
      <c r="W1252" s="366" t="str">
        <f t="shared" si="2793"/>
        <v xml:space="preserve">    </v>
      </c>
      <c r="X1252" s="849">
        <f t="shared" si="2730"/>
        <v>0</v>
      </c>
      <c r="Y1252" s="570"/>
      <c r="Z1252" s="391">
        <f t="shared" si="2773"/>
        <v>0</v>
      </c>
      <c r="AA1252" s="386">
        <f t="shared" si="2774"/>
        <v>0</v>
      </c>
      <c r="AB1252" s="366" t="str">
        <f t="shared" si="2794"/>
        <v xml:space="preserve">    </v>
      </c>
      <c r="AC1252" s="849">
        <f t="shared" si="2731"/>
        <v>0</v>
      </c>
      <c r="AD1252" s="570"/>
      <c r="AE1252" s="391">
        <f t="shared" si="2775"/>
        <v>0</v>
      </c>
      <c r="AF1252" s="386">
        <f t="shared" si="2776"/>
        <v>0</v>
      </c>
      <c r="AG1252" s="366" t="str">
        <f t="shared" si="2795"/>
        <v xml:space="preserve">    </v>
      </c>
      <c r="AH1252" s="849">
        <f t="shared" si="2732"/>
        <v>0</v>
      </c>
      <c r="AI1252" s="570"/>
      <c r="AJ1252" s="391">
        <f t="shared" si="2777"/>
        <v>0</v>
      </c>
      <c r="AK1252" s="386">
        <f t="shared" si="2778"/>
        <v>0</v>
      </c>
      <c r="AL1252" s="366" t="str">
        <f t="shared" si="2796"/>
        <v xml:space="preserve">    </v>
      </c>
      <c r="AM1252" s="849">
        <f t="shared" si="2733"/>
        <v>0</v>
      </c>
      <c r="AN1252" s="570"/>
      <c r="AO1252" s="391">
        <f t="shared" si="2779"/>
        <v>0</v>
      </c>
      <c r="AP1252" s="386">
        <f t="shared" si="2780"/>
        <v>0</v>
      </c>
      <c r="AQ1252" s="366" t="str">
        <f t="shared" si="2797"/>
        <v xml:space="preserve">    </v>
      </c>
      <c r="AR1252" s="849">
        <f t="shared" si="2734"/>
        <v>0</v>
      </c>
      <c r="AS1252" s="570"/>
      <c r="AT1252" s="391">
        <f t="shared" si="2781"/>
        <v>0</v>
      </c>
      <c r="AU1252" s="386">
        <f t="shared" si="2782"/>
        <v>0</v>
      </c>
      <c r="AV1252" s="366" t="str">
        <f t="shared" si="2798"/>
        <v xml:space="preserve">    </v>
      </c>
      <c r="AW1252" s="849">
        <f t="shared" si="2735"/>
        <v>0</v>
      </c>
      <c r="AX1252" s="570"/>
      <c r="AY1252" s="391">
        <f t="shared" si="2783"/>
        <v>0</v>
      </c>
      <c r="AZ1252" s="386">
        <f t="shared" si="2784"/>
        <v>0</v>
      </c>
      <c r="BA1252" s="366" t="str">
        <f t="shared" si="2799"/>
        <v xml:space="preserve">    </v>
      </c>
      <c r="BB1252" s="849">
        <f t="shared" si="2736"/>
        <v>0</v>
      </c>
      <c r="BC1252" s="570"/>
      <c r="BD1252" s="391">
        <f t="shared" si="2785"/>
        <v>0</v>
      </c>
      <c r="BE1252" s="386">
        <f t="shared" si="2786"/>
        <v>0</v>
      </c>
      <c r="BF1252" s="366" t="str">
        <f t="shared" si="2800"/>
        <v xml:space="preserve">    </v>
      </c>
      <c r="BG1252" s="849">
        <f t="shared" si="2737"/>
        <v>0</v>
      </c>
      <c r="BH1252" s="570"/>
      <c r="BI1252" s="391">
        <f t="shared" si="2787"/>
        <v>0</v>
      </c>
      <c r="BJ1252" s="386">
        <f t="shared" si="2788"/>
        <v>0</v>
      </c>
      <c r="BK1252" s="366" t="str">
        <f t="shared" si="2801"/>
        <v xml:space="preserve">    </v>
      </c>
      <c r="BM1252" s="383">
        <f t="shared" si="2738"/>
        <v>0</v>
      </c>
      <c r="BN1252" s="7"/>
    </row>
    <row r="1253" spans="1:66" s="5" customFormat="1" ht="12.75" customHeight="1">
      <c r="A1253" s="633">
        <v>43</v>
      </c>
      <c r="B1253" s="895" t="str">
        <f t="shared" si="2789"/>
        <v>Other: (list)</v>
      </c>
      <c r="C1253" s="557">
        <f t="shared" si="2739"/>
        <v>0</v>
      </c>
      <c r="D1253" s="659">
        <f t="shared" si="2726"/>
        <v>0</v>
      </c>
      <c r="E1253" s="570"/>
      <c r="F1253" s="391">
        <f t="shared" si="2765"/>
        <v>0</v>
      </c>
      <c r="G1253" s="386">
        <f t="shared" si="2766"/>
        <v>0</v>
      </c>
      <c r="H1253" s="366" t="str">
        <f t="shared" si="2790"/>
        <v xml:space="preserve">    </v>
      </c>
      <c r="I1253" s="849">
        <f t="shared" si="2727"/>
        <v>0</v>
      </c>
      <c r="J1253" s="570"/>
      <c r="K1253" s="391">
        <f t="shared" si="2767"/>
        <v>0</v>
      </c>
      <c r="L1253" s="386">
        <f t="shared" si="2768"/>
        <v>0</v>
      </c>
      <c r="M1253" s="366" t="str">
        <f t="shared" si="2791"/>
        <v xml:space="preserve">    </v>
      </c>
      <c r="N1253" s="849">
        <f t="shared" si="2728"/>
        <v>0</v>
      </c>
      <c r="O1253" s="570"/>
      <c r="P1253" s="391">
        <f t="shared" si="2769"/>
        <v>0</v>
      </c>
      <c r="Q1253" s="386">
        <f t="shared" si="2770"/>
        <v>0</v>
      </c>
      <c r="R1253" s="366" t="str">
        <f t="shared" si="2792"/>
        <v xml:space="preserve">    </v>
      </c>
      <c r="S1253" s="849">
        <f t="shared" si="2729"/>
        <v>0</v>
      </c>
      <c r="T1253" s="570"/>
      <c r="U1253" s="391">
        <f t="shared" si="2771"/>
        <v>0</v>
      </c>
      <c r="V1253" s="386">
        <f t="shared" si="2772"/>
        <v>0</v>
      </c>
      <c r="W1253" s="366" t="str">
        <f t="shared" si="2793"/>
        <v xml:space="preserve">    </v>
      </c>
      <c r="X1253" s="849">
        <f t="shared" si="2730"/>
        <v>0</v>
      </c>
      <c r="Y1253" s="570"/>
      <c r="Z1253" s="391">
        <f t="shared" si="2773"/>
        <v>0</v>
      </c>
      <c r="AA1253" s="386">
        <f t="shared" si="2774"/>
        <v>0</v>
      </c>
      <c r="AB1253" s="366" t="str">
        <f t="shared" si="2794"/>
        <v xml:space="preserve">    </v>
      </c>
      <c r="AC1253" s="849">
        <f t="shared" si="2731"/>
        <v>0</v>
      </c>
      <c r="AD1253" s="570"/>
      <c r="AE1253" s="391">
        <f t="shared" si="2775"/>
        <v>0</v>
      </c>
      <c r="AF1253" s="386">
        <f t="shared" si="2776"/>
        <v>0</v>
      </c>
      <c r="AG1253" s="366" t="str">
        <f t="shared" si="2795"/>
        <v xml:space="preserve">    </v>
      </c>
      <c r="AH1253" s="849">
        <f t="shared" si="2732"/>
        <v>0</v>
      </c>
      <c r="AI1253" s="570"/>
      <c r="AJ1253" s="391">
        <f t="shared" si="2777"/>
        <v>0</v>
      </c>
      <c r="AK1253" s="386">
        <f t="shared" si="2778"/>
        <v>0</v>
      </c>
      <c r="AL1253" s="366" t="str">
        <f t="shared" si="2796"/>
        <v xml:space="preserve">    </v>
      </c>
      <c r="AM1253" s="849">
        <f t="shared" si="2733"/>
        <v>0</v>
      </c>
      <c r="AN1253" s="570"/>
      <c r="AO1253" s="391">
        <f t="shared" si="2779"/>
        <v>0</v>
      </c>
      <c r="AP1253" s="386">
        <f t="shared" si="2780"/>
        <v>0</v>
      </c>
      <c r="AQ1253" s="366" t="str">
        <f t="shared" si="2797"/>
        <v xml:space="preserve">    </v>
      </c>
      <c r="AR1253" s="849">
        <f t="shared" si="2734"/>
        <v>0</v>
      </c>
      <c r="AS1253" s="570"/>
      <c r="AT1253" s="391">
        <f t="shared" si="2781"/>
        <v>0</v>
      </c>
      <c r="AU1253" s="386">
        <f t="shared" si="2782"/>
        <v>0</v>
      </c>
      <c r="AV1253" s="366" t="str">
        <f t="shared" si="2798"/>
        <v xml:space="preserve">    </v>
      </c>
      <c r="AW1253" s="849">
        <f t="shared" si="2735"/>
        <v>0</v>
      </c>
      <c r="AX1253" s="570"/>
      <c r="AY1253" s="391">
        <f t="shared" si="2783"/>
        <v>0</v>
      </c>
      <c r="AZ1253" s="386">
        <f t="shared" si="2784"/>
        <v>0</v>
      </c>
      <c r="BA1253" s="366" t="str">
        <f t="shared" si="2799"/>
        <v xml:space="preserve">    </v>
      </c>
      <c r="BB1253" s="849">
        <f t="shared" si="2736"/>
        <v>0</v>
      </c>
      <c r="BC1253" s="570"/>
      <c r="BD1253" s="391">
        <f t="shared" si="2785"/>
        <v>0</v>
      </c>
      <c r="BE1253" s="386">
        <f t="shared" si="2786"/>
        <v>0</v>
      </c>
      <c r="BF1253" s="366" t="str">
        <f t="shared" si="2800"/>
        <v xml:space="preserve">    </v>
      </c>
      <c r="BG1253" s="849">
        <f t="shared" si="2737"/>
        <v>0</v>
      </c>
      <c r="BH1253" s="570"/>
      <c r="BI1253" s="391">
        <f t="shared" si="2787"/>
        <v>0</v>
      </c>
      <c r="BJ1253" s="386">
        <f t="shared" si="2788"/>
        <v>0</v>
      </c>
      <c r="BK1253" s="366" t="str">
        <f t="shared" si="2801"/>
        <v xml:space="preserve">    </v>
      </c>
      <c r="BM1253" s="383">
        <f t="shared" si="2738"/>
        <v>0</v>
      </c>
      <c r="BN1253" s="7"/>
    </row>
    <row r="1254" spans="1:66" s="5" customFormat="1" ht="12.75" customHeight="1">
      <c r="A1254" s="633">
        <v>44</v>
      </c>
      <c r="B1254" s="895" t="str">
        <f t="shared" si="2789"/>
        <v>Other: (list)</v>
      </c>
      <c r="C1254" s="557">
        <f t="shared" si="2739"/>
        <v>0</v>
      </c>
      <c r="D1254" s="659">
        <f t="shared" si="2726"/>
        <v>0</v>
      </c>
      <c r="E1254" s="570"/>
      <c r="F1254" s="391">
        <f t="shared" si="2765"/>
        <v>0</v>
      </c>
      <c r="G1254" s="386">
        <f t="shared" si="2766"/>
        <v>0</v>
      </c>
      <c r="H1254" s="366" t="str">
        <f t="shared" si="2790"/>
        <v xml:space="preserve">    </v>
      </c>
      <c r="I1254" s="849">
        <f t="shared" si="2727"/>
        <v>0</v>
      </c>
      <c r="J1254" s="570"/>
      <c r="K1254" s="391">
        <f t="shared" si="2767"/>
        <v>0</v>
      </c>
      <c r="L1254" s="386">
        <f t="shared" si="2768"/>
        <v>0</v>
      </c>
      <c r="M1254" s="366" t="str">
        <f t="shared" si="2791"/>
        <v xml:space="preserve">    </v>
      </c>
      <c r="N1254" s="849">
        <f t="shared" si="2728"/>
        <v>0</v>
      </c>
      <c r="O1254" s="570"/>
      <c r="P1254" s="391">
        <f t="shared" si="2769"/>
        <v>0</v>
      </c>
      <c r="Q1254" s="386">
        <f t="shared" si="2770"/>
        <v>0</v>
      </c>
      <c r="R1254" s="366" t="str">
        <f t="shared" si="2792"/>
        <v xml:space="preserve">    </v>
      </c>
      <c r="S1254" s="849">
        <f t="shared" si="2729"/>
        <v>0</v>
      </c>
      <c r="T1254" s="570"/>
      <c r="U1254" s="391">
        <f t="shared" si="2771"/>
        <v>0</v>
      </c>
      <c r="V1254" s="386">
        <f t="shared" si="2772"/>
        <v>0</v>
      </c>
      <c r="W1254" s="366" t="str">
        <f t="shared" si="2793"/>
        <v xml:space="preserve">    </v>
      </c>
      <c r="X1254" s="849">
        <f t="shared" si="2730"/>
        <v>0</v>
      </c>
      <c r="Y1254" s="570"/>
      <c r="Z1254" s="391">
        <f t="shared" si="2773"/>
        <v>0</v>
      </c>
      <c r="AA1254" s="386">
        <f t="shared" si="2774"/>
        <v>0</v>
      </c>
      <c r="AB1254" s="366" t="str">
        <f t="shared" si="2794"/>
        <v xml:space="preserve">    </v>
      </c>
      <c r="AC1254" s="849">
        <f t="shared" si="2731"/>
        <v>0</v>
      </c>
      <c r="AD1254" s="570"/>
      <c r="AE1254" s="391">
        <f t="shared" si="2775"/>
        <v>0</v>
      </c>
      <c r="AF1254" s="386">
        <f t="shared" si="2776"/>
        <v>0</v>
      </c>
      <c r="AG1254" s="366" t="str">
        <f t="shared" si="2795"/>
        <v xml:space="preserve">    </v>
      </c>
      <c r="AH1254" s="849">
        <f t="shared" si="2732"/>
        <v>0</v>
      </c>
      <c r="AI1254" s="570"/>
      <c r="AJ1254" s="391">
        <f t="shared" si="2777"/>
        <v>0</v>
      </c>
      <c r="AK1254" s="386">
        <f t="shared" si="2778"/>
        <v>0</v>
      </c>
      <c r="AL1254" s="366" t="str">
        <f t="shared" si="2796"/>
        <v xml:space="preserve">    </v>
      </c>
      <c r="AM1254" s="849">
        <f t="shared" si="2733"/>
        <v>0</v>
      </c>
      <c r="AN1254" s="570"/>
      <c r="AO1254" s="391">
        <f t="shared" si="2779"/>
        <v>0</v>
      </c>
      <c r="AP1254" s="386">
        <f t="shared" si="2780"/>
        <v>0</v>
      </c>
      <c r="AQ1254" s="366" t="str">
        <f t="shared" si="2797"/>
        <v xml:space="preserve">    </v>
      </c>
      <c r="AR1254" s="849">
        <f t="shared" si="2734"/>
        <v>0</v>
      </c>
      <c r="AS1254" s="570"/>
      <c r="AT1254" s="391">
        <f t="shared" si="2781"/>
        <v>0</v>
      </c>
      <c r="AU1254" s="386">
        <f t="shared" si="2782"/>
        <v>0</v>
      </c>
      <c r="AV1254" s="366" t="str">
        <f t="shared" si="2798"/>
        <v xml:space="preserve">    </v>
      </c>
      <c r="AW1254" s="849">
        <f t="shared" si="2735"/>
        <v>0</v>
      </c>
      <c r="AX1254" s="570"/>
      <c r="AY1254" s="391">
        <f t="shared" si="2783"/>
        <v>0</v>
      </c>
      <c r="AZ1254" s="386">
        <f t="shared" si="2784"/>
        <v>0</v>
      </c>
      <c r="BA1254" s="366" t="str">
        <f t="shared" si="2799"/>
        <v xml:space="preserve">    </v>
      </c>
      <c r="BB1254" s="849">
        <f t="shared" si="2736"/>
        <v>0</v>
      </c>
      <c r="BC1254" s="570"/>
      <c r="BD1254" s="391">
        <f t="shared" si="2785"/>
        <v>0</v>
      </c>
      <c r="BE1254" s="386">
        <f t="shared" si="2786"/>
        <v>0</v>
      </c>
      <c r="BF1254" s="366" t="str">
        <f t="shared" si="2800"/>
        <v xml:space="preserve">    </v>
      </c>
      <c r="BG1254" s="849">
        <f t="shared" si="2737"/>
        <v>0</v>
      </c>
      <c r="BH1254" s="570"/>
      <c r="BI1254" s="391">
        <f t="shared" si="2787"/>
        <v>0</v>
      </c>
      <c r="BJ1254" s="386">
        <f t="shared" si="2788"/>
        <v>0</v>
      </c>
      <c r="BK1254" s="366" t="str">
        <f t="shared" si="2801"/>
        <v xml:space="preserve">    </v>
      </c>
      <c r="BM1254" s="383">
        <f t="shared" si="2738"/>
        <v>0</v>
      </c>
      <c r="BN1254" s="7"/>
    </row>
    <row r="1255" spans="1:66" s="52" customFormat="1" ht="12.75">
      <c r="A1255" s="635">
        <v>45</v>
      </c>
      <c r="B1255" s="846" t="str">
        <f>B1180</f>
        <v xml:space="preserve">Sub-total Operating Expenses </v>
      </c>
      <c r="C1255" s="871">
        <f t="shared" si="2739"/>
        <v>0</v>
      </c>
      <c r="D1255" s="845">
        <f>SUM(D1214:D1254)</f>
        <v>0</v>
      </c>
      <c r="E1255" s="845">
        <f>SUM(E1214:E1254)</f>
        <v>0</v>
      </c>
      <c r="F1255" s="873">
        <f>SUM(F1214:F1254)</f>
        <v>0</v>
      </c>
      <c r="G1255" s="873">
        <f t="shared" si="2766"/>
        <v>0</v>
      </c>
      <c r="H1255" s="874" t="str">
        <f t="shared" si="2790"/>
        <v xml:space="preserve">    </v>
      </c>
      <c r="I1255" s="845">
        <f>SUM(I1214:I1254)</f>
        <v>0</v>
      </c>
      <c r="J1255" s="845">
        <f>SUM(J1214:J1254)</f>
        <v>0</v>
      </c>
      <c r="K1255" s="876">
        <f>SUM(K1214:K1254)</f>
        <v>0</v>
      </c>
      <c r="L1255" s="876">
        <f t="shared" si="2768"/>
        <v>0</v>
      </c>
      <c r="M1255" s="874" t="str">
        <f t="shared" si="2791"/>
        <v xml:space="preserve">    </v>
      </c>
      <c r="N1255" s="845">
        <f>SUM(N1214:N1254)</f>
        <v>0</v>
      </c>
      <c r="O1255" s="845">
        <f>SUM(O1214:O1254)</f>
        <v>0</v>
      </c>
      <c r="P1255" s="876">
        <f>SUM(P1214:P1254)</f>
        <v>0</v>
      </c>
      <c r="Q1255" s="876">
        <f t="shared" si="2770"/>
        <v>0</v>
      </c>
      <c r="R1255" s="874" t="str">
        <f t="shared" si="2792"/>
        <v xml:space="preserve">    </v>
      </c>
      <c r="S1255" s="845">
        <f>SUM(S1214:S1254)</f>
        <v>0</v>
      </c>
      <c r="T1255" s="845">
        <f>SUM(T1214:T1254)</f>
        <v>0</v>
      </c>
      <c r="U1255" s="876">
        <f>SUM(U1214:U1254)</f>
        <v>0</v>
      </c>
      <c r="V1255" s="876">
        <f t="shared" si="2772"/>
        <v>0</v>
      </c>
      <c r="W1255" s="874" t="str">
        <f t="shared" si="2793"/>
        <v xml:space="preserve">    </v>
      </c>
      <c r="X1255" s="845">
        <f>SUM(X1214:X1254)</f>
        <v>0</v>
      </c>
      <c r="Y1255" s="845">
        <f>SUM(Y1214:Y1254)</f>
        <v>0</v>
      </c>
      <c r="Z1255" s="876">
        <f>SUM(Z1214:Z1254)</f>
        <v>0</v>
      </c>
      <c r="AA1255" s="876">
        <f t="shared" si="2774"/>
        <v>0</v>
      </c>
      <c r="AB1255" s="874" t="str">
        <f t="shared" si="2794"/>
        <v xml:space="preserve">    </v>
      </c>
      <c r="AC1255" s="845">
        <f>SUM(AC1214:AC1254)</f>
        <v>0</v>
      </c>
      <c r="AD1255" s="845">
        <f>SUM(AD1214:AD1254)</f>
        <v>0</v>
      </c>
      <c r="AE1255" s="876">
        <f>SUM(AE1214:AE1254)</f>
        <v>0</v>
      </c>
      <c r="AF1255" s="876">
        <f t="shared" si="2776"/>
        <v>0</v>
      </c>
      <c r="AG1255" s="874" t="str">
        <f t="shared" si="2795"/>
        <v xml:space="preserve">    </v>
      </c>
      <c r="AH1255" s="845">
        <f>SUM(AH1214:AH1254)</f>
        <v>0</v>
      </c>
      <c r="AI1255" s="845">
        <f>SUM(AI1214:AI1254)</f>
        <v>0</v>
      </c>
      <c r="AJ1255" s="876">
        <f>SUM(AJ1214:AJ1254)</f>
        <v>0</v>
      </c>
      <c r="AK1255" s="876">
        <f t="shared" si="2778"/>
        <v>0</v>
      </c>
      <c r="AL1255" s="874" t="str">
        <f t="shared" si="2796"/>
        <v xml:space="preserve">    </v>
      </c>
      <c r="AM1255" s="845">
        <f>SUM(AM1214:AM1254)</f>
        <v>0</v>
      </c>
      <c r="AN1255" s="845">
        <f>SUM(AN1214:AN1254)</f>
        <v>0</v>
      </c>
      <c r="AO1255" s="876">
        <f>SUM(AO1214:AO1254)</f>
        <v>0</v>
      </c>
      <c r="AP1255" s="876">
        <f t="shared" si="2780"/>
        <v>0</v>
      </c>
      <c r="AQ1255" s="874" t="str">
        <f t="shared" si="2797"/>
        <v xml:space="preserve">    </v>
      </c>
      <c r="AR1255" s="845">
        <f>SUM(AR1214:AR1254)</f>
        <v>0</v>
      </c>
      <c r="AS1255" s="845">
        <f>SUM(AS1214:AS1254)</f>
        <v>0</v>
      </c>
      <c r="AT1255" s="876">
        <f>SUM(AT1214:AT1254)</f>
        <v>0</v>
      </c>
      <c r="AU1255" s="876">
        <f t="shared" si="2782"/>
        <v>0</v>
      </c>
      <c r="AV1255" s="874" t="str">
        <f t="shared" si="2798"/>
        <v xml:space="preserve">    </v>
      </c>
      <c r="AW1255" s="845">
        <f>SUM(AW1214:AW1254)</f>
        <v>0</v>
      </c>
      <c r="AX1255" s="845">
        <f>SUM(AX1214:AX1254)</f>
        <v>0</v>
      </c>
      <c r="AY1255" s="876">
        <f>SUM(AY1214:AY1254)</f>
        <v>0</v>
      </c>
      <c r="AZ1255" s="876">
        <f t="shared" si="2784"/>
        <v>0</v>
      </c>
      <c r="BA1255" s="874" t="str">
        <f t="shared" si="2799"/>
        <v xml:space="preserve">    </v>
      </c>
      <c r="BB1255" s="845">
        <f>SUM(BB1214:BB1254)</f>
        <v>0</v>
      </c>
      <c r="BC1255" s="845">
        <f>SUM(BC1214:BC1254)</f>
        <v>0</v>
      </c>
      <c r="BD1255" s="876">
        <f>SUM(BD1214:BD1254)</f>
        <v>0</v>
      </c>
      <c r="BE1255" s="876">
        <f t="shared" si="2786"/>
        <v>0</v>
      </c>
      <c r="BF1255" s="874" t="str">
        <f t="shared" si="2800"/>
        <v xml:space="preserve">    </v>
      </c>
      <c r="BG1255" s="845">
        <f>SUM(BG1214:BG1254)</f>
        <v>0</v>
      </c>
      <c r="BH1255" s="845">
        <f>SUM(BH1214:BH1254)</f>
        <v>0</v>
      </c>
      <c r="BI1255" s="876">
        <f>SUM(BI1214:BI1254)</f>
        <v>0</v>
      </c>
      <c r="BJ1255" s="876">
        <f t="shared" si="2788"/>
        <v>0</v>
      </c>
      <c r="BK1255" s="874" t="str">
        <f t="shared" si="2801"/>
        <v xml:space="preserve">    </v>
      </c>
      <c r="BM1255" s="383">
        <f t="shared" si="2738"/>
        <v>0</v>
      </c>
      <c r="BN1255" s="51"/>
    </row>
    <row r="1256" spans="1:66" s="5" customFormat="1" ht="12.75">
      <c r="A1256" s="634">
        <v>46</v>
      </c>
      <c r="B1256" s="895" t="str">
        <f t="shared" si="2789"/>
        <v>*Fixed Assets</v>
      </c>
      <c r="C1256" s="378">
        <f t="shared" si="2739"/>
        <v>0</v>
      </c>
      <c r="D1256" s="659">
        <f t="shared" si="2726"/>
        <v>0</v>
      </c>
      <c r="E1256" s="570"/>
      <c r="F1256" s="391">
        <f>+F1181+E1256</f>
        <v>0</v>
      </c>
      <c r="G1256" s="387">
        <f t="shared" si="2766"/>
        <v>0</v>
      </c>
      <c r="H1256" s="367" t="str">
        <f t="shared" si="2790"/>
        <v xml:space="preserve">    </v>
      </c>
      <c r="I1256" s="849">
        <f t="shared" si="2727"/>
        <v>0</v>
      </c>
      <c r="J1256" s="570"/>
      <c r="K1256" s="391">
        <f>+K1181+J1256</f>
        <v>0</v>
      </c>
      <c r="L1256" s="387">
        <f t="shared" si="2768"/>
        <v>0</v>
      </c>
      <c r="M1256" s="367" t="str">
        <f t="shared" si="2791"/>
        <v xml:space="preserve">    </v>
      </c>
      <c r="N1256" s="849">
        <f t="shared" si="2728"/>
        <v>0</v>
      </c>
      <c r="O1256" s="570"/>
      <c r="P1256" s="391">
        <f>+P1181+O1256</f>
        <v>0</v>
      </c>
      <c r="Q1256" s="387">
        <f t="shared" si="2770"/>
        <v>0</v>
      </c>
      <c r="R1256" s="367" t="str">
        <f t="shared" si="2792"/>
        <v xml:space="preserve">    </v>
      </c>
      <c r="S1256" s="849">
        <f t="shared" si="2729"/>
        <v>0</v>
      </c>
      <c r="T1256" s="570"/>
      <c r="U1256" s="391">
        <f>+U1181+T1256</f>
        <v>0</v>
      </c>
      <c r="V1256" s="387">
        <f t="shared" si="2772"/>
        <v>0</v>
      </c>
      <c r="W1256" s="367" t="str">
        <f t="shared" si="2793"/>
        <v xml:space="preserve">    </v>
      </c>
      <c r="X1256" s="849">
        <f t="shared" si="2730"/>
        <v>0</v>
      </c>
      <c r="Y1256" s="570"/>
      <c r="Z1256" s="391">
        <f>+Z1181+Y1256</f>
        <v>0</v>
      </c>
      <c r="AA1256" s="387">
        <f t="shared" si="2774"/>
        <v>0</v>
      </c>
      <c r="AB1256" s="367" t="str">
        <f t="shared" si="2794"/>
        <v xml:space="preserve">    </v>
      </c>
      <c r="AC1256" s="849">
        <f t="shared" si="2731"/>
        <v>0</v>
      </c>
      <c r="AD1256" s="570"/>
      <c r="AE1256" s="391">
        <f>+AE1181+AD1256</f>
        <v>0</v>
      </c>
      <c r="AF1256" s="387">
        <f t="shared" si="2776"/>
        <v>0</v>
      </c>
      <c r="AG1256" s="367" t="str">
        <f t="shared" si="2795"/>
        <v xml:space="preserve">    </v>
      </c>
      <c r="AH1256" s="849">
        <f t="shared" si="2732"/>
        <v>0</v>
      </c>
      <c r="AI1256" s="570"/>
      <c r="AJ1256" s="391">
        <f>+AJ1181+AI1256</f>
        <v>0</v>
      </c>
      <c r="AK1256" s="387">
        <f t="shared" si="2778"/>
        <v>0</v>
      </c>
      <c r="AL1256" s="367" t="str">
        <f t="shared" si="2796"/>
        <v xml:space="preserve">    </v>
      </c>
      <c r="AM1256" s="849">
        <f t="shared" si="2733"/>
        <v>0</v>
      </c>
      <c r="AN1256" s="570"/>
      <c r="AO1256" s="391">
        <f>+AO1181+AN1256</f>
        <v>0</v>
      </c>
      <c r="AP1256" s="387">
        <f t="shared" si="2780"/>
        <v>0</v>
      </c>
      <c r="AQ1256" s="367" t="str">
        <f t="shared" si="2797"/>
        <v xml:space="preserve">    </v>
      </c>
      <c r="AR1256" s="849">
        <f t="shared" si="2734"/>
        <v>0</v>
      </c>
      <c r="AS1256" s="570"/>
      <c r="AT1256" s="391">
        <f>+AT1181+AS1256</f>
        <v>0</v>
      </c>
      <c r="AU1256" s="387">
        <f t="shared" si="2782"/>
        <v>0</v>
      </c>
      <c r="AV1256" s="367" t="str">
        <f t="shared" si="2798"/>
        <v xml:space="preserve">    </v>
      </c>
      <c r="AW1256" s="849">
        <f t="shared" si="2735"/>
        <v>0</v>
      </c>
      <c r="AX1256" s="570"/>
      <c r="AY1256" s="391">
        <f>+AY1181+AX1256</f>
        <v>0</v>
      </c>
      <c r="AZ1256" s="387">
        <f t="shared" si="2784"/>
        <v>0</v>
      </c>
      <c r="BA1256" s="367" t="str">
        <f t="shared" si="2799"/>
        <v xml:space="preserve">    </v>
      </c>
      <c r="BB1256" s="849">
        <f t="shared" si="2736"/>
        <v>0</v>
      </c>
      <c r="BC1256" s="570"/>
      <c r="BD1256" s="391">
        <f>+BD1181+BC1256</f>
        <v>0</v>
      </c>
      <c r="BE1256" s="387">
        <f t="shared" si="2786"/>
        <v>0</v>
      </c>
      <c r="BF1256" s="367" t="str">
        <f t="shared" si="2800"/>
        <v xml:space="preserve">    </v>
      </c>
      <c r="BG1256" s="849">
        <f t="shared" si="2737"/>
        <v>0</v>
      </c>
      <c r="BH1256" s="570"/>
      <c r="BI1256" s="391">
        <f>+BI1181+BH1256</f>
        <v>0</v>
      </c>
      <c r="BJ1256" s="387">
        <f t="shared" si="2788"/>
        <v>0</v>
      </c>
      <c r="BK1256" s="367" t="str">
        <f t="shared" si="2801"/>
        <v xml:space="preserve">    </v>
      </c>
      <c r="BM1256" s="383">
        <f t="shared" si="2738"/>
        <v>0</v>
      </c>
      <c r="BN1256" s="7"/>
    </row>
    <row r="1257" spans="1:66" s="28" customFormat="1" ht="12.75" customHeight="1">
      <c r="A1257" s="634">
        <v>47</v>
      </c>
      <c r="B1257" s="895" t="str">
        <f t="shared" si="2789"/>
        <v>*Indirect Costs</v>
      </c>
      <c r="C1257" s="378">
        <f t="shared" si="2739"/>
        <v>0</v>
      </c>
      <c r="D1257" s="412">
        <f t="shared" si="2726"/>
        <v>0</v>
      </c>
      <c r="E1257" s="570"/>
      <c r="F1257" s="391">
        <f>+F1182+E1257</f>
        <v>0</v>
      </c>
      <c r="G1257" s="387">
        <f t="shared" si="2766"/>
        <v>0</v>
      </c>
      <c r="H1257" s="367" t="str">
        <f t="shared" si="2790"/>
        <v xml:space="preserve">    </v>
      </c>
      <c r="I1257" s="851">
        <f t="shared" si="2727"/>
        <v>0</v>
      </c>
      <c r="J1257" s="570"/>
      <c r="K1257" s="391">
        <f>+K1182+J1257</f>
        <v>0</v>
      </c>
      <c r="L1257" s="387">
        <f t="shared" si="2768"/>
        <v>0</v>
      </c>
      <c r="M1257" s="367" t="str">
        <f t="shared" si="2791"/>
        <v xml:space="preserve">    </v>
      </c>
      <c r="N1257" s="851">
        <f t="shared" si="2728"/>
        <v>0</v>
      </c>
      <c r="O1257" s="570"/>
      <c r="P1257" s="391">
        <f>+P1182+O1257</f>
        <v>0</v>
      </c>
      <c r="Q1257" s="387">
        <f t="shared" si="2770"/>
        <v>0</v>
      </c>
      <c r="R1257" s="367" t="str">
        <f t="shared" si="2792"/>
        <v xml:space="preserve">    </v>
      </c>
      <c r="S1257" s="851">
        <f t="shared" si="2729"/>
        <v>0</v>
      </c>
      <c r="T1257" s="570"/>
      <c r="U1257" s="391">
        <f>+U1182+T1257</f>
        <v>0</v>
      </c>
      <c r="V1257" s="387">
        <f t="shared" si="2772"/>
        <v>0</v>
      </c>
      <c r="W1257" s="367" t="str">
        <f t="shared" si="2793"/>
        <v xml:space="preserve">    </v>
      </c>
      <c r="X1257" s="851">
        <f t="shared" si="2730"/>
        <v>0</v>
      </c>
      <c r="Y1257" s="570"/>
      <c r="Z1257" s="391">
        <f>+Z1182+Y1257</f>
        <v>0</v>
      </c>
      <c r="AA1257" s="387">
        <f t="shared" si="2774"/>
        <v>0</v>
      </c>
      <c r="AB1257" s="367" t="str">
        <f t="shared" si="2794"/>
        <v xml:space="preserve">    </v>
      </c>
      <c r="AC1257" s="851">
        <f t="shared" si="2731"/>
        <v>0</v>
      </c>
      <c r="AD1257" s="570"/>
      <c r="AE1257" s="391">
        <f>+AE1182+AD1257</f>
        <v>0</v>
      </c>
      <c r="AF1257" s="387">
        <f t="shared" si="2776"/>
        <v>0</v>
      </c>
      <c r="AG1257" s="367" t="str">
        <f t="shared" si="2795"/>
        <v xml:space="preserve">    </v>
      </c>
      <c r="AH1257" s="851">
        <f t="shared" si="2732"/>
        <v>0</v>
      </c>
      <c r="AI1257" s="570"/>
      <c r="AJ1257" s="391">
        <f>+AJ1182+AI1257</f>
        <v>0</v>
      </c>
      <c r="AK1257" s="387">
        <f t="shared" si="2778"/>
        <v>0</v>
      </c>
      <c r="AL1257" s="367" t="str">
        <f t="shared" si="2796"/>
        <v xml:space="preserve">    </v>
      </c>
      <c r="AM1257" s="851">
        <f t="shared" si="2733"/>
        <v>0</v>
      </c>
      <c r="AN1257" s="570"/>
      <c r="AO1257" s="391">
        <f>+AO1182+AN1257</f>
        <v>0</v>
      </c>
      <c r="AP1257" s="387">
        <f t="shared" si="2780"/>
        <v>0</v>
      </c>
      <c r="AQ1257" s="367" t="str">
        <f t="shared" si="2797"/>
        <v xml:space="preserve">    </v>
      </c>
      <c r="AR1257" s="851">
        <f t="shared" si="2734"/>
        <v>0</v>
      </c>
      <c r="AS1257" s="570"/>
      <c r="AT1257" s="391">
        <f>+AT1182+AS1257</f>
        <v>0</v>
      </c>
      <c r="AU1257" s="387">
        <f t="shared" si="2782"/>
        <v>0</v>
      </c>
      <c r="AV1257" s="367" t="str">
        <f t="shared" si="2798"/>
        <v xml:space="preserve">    </v>
      </c>
      <c r="AW1257" s="851">
        <f t="shared" si="2735"/>
        <v>0</v>
      </c>
      <c r="AX1257" s="570"/>
      <c r="AY1257" s="391">
        <f>+AY1182+AX1257</f>
        <v>0</v>
      </c>
      <c r="AZ1257" s="387">
        <f t="shared" si="2784"/>
        <v>0</v>
      </c>
      <c r="BA1257" s="367" t="str">
        <f t="shared" si="2799"/>
        <v xml:space="preserve">    </v>
      </c>
      <c r="BB1257" s="851">
        <f t="shared" si="2736"/>
        <v>0</v>
      </c>
      <c r="BC1257" s="570"/>
      <c r="BD1257" s="391">
        <f>+BD1182+BC1257</f>
        <v>0</v>
      </c>
      <c r="BE1257" s="387">
        <f t="shared" si="2786"/>
        <v>0</v>
      </c>
      <c r="BF1257" s="367" t="str">
        <f t="shared" si="2800"/>
        <v xml:space="preserve">    </v>
      </c>
      <c r="BG1257" s="851">
        <f t="shared" si="2737"/>
        <v>0</v>
      </c>
      <c r="BH1257" s="570"/>
      <c r="BI1257" s="391">
        <f>+BI1182+BH1257</f>
        <v>0</v>
      </c>
      <c r="BJ1257" s="387">
        <f t="shared" si="2788"/>
        <v>0</v>
      </c>
      <c r="BK1257" s="367" t="str">
        <f t="shared" si="2801"/>
        <v xml:space="preserve">    </v>
      </c>
      <c r="BL1257" s="5"/>
      <c r="BM1257" s="383">
        <f t="shared" si="2738"/>
        <v>0</v>
      </c>
      <c r="BN1257" s="29"/>
    </row>
    <row r="1258" spans="1:66" s="55" customFormat="1" ht="13.9" customHeight="1">
      <c r="A1258" s="635">
        <v>48</v>
      </c>
      <c r="B1258" s="846" t="str">
        <f>B1183</f>
        <v>Total Operating Expenses</v>
      </c>
      <c r="C1258" s="877">
        <f t="shared" si="2739"/>
        <v>0</v>
      </c>
      <c r="D1258" s="845">
        <f t="shared" ref="D1258:F1258" si="2802">D1255+D1256+D1257</f>
        <v>0</v>
      </c>
      <c r="E1258" s="845">
        <f t="shared" si="2802"/>
        <v>0</v>
      </c>
      <c r="F1258" s="873">
        <f t="shared" si="2802"/>
        <v>0</v>
      </c>
      <c r="G1258" s="873">
        <f t="shared" si="2766"/>
        <v>0</v>
      </c>
      <c r="H1258" s="874" t="str">
        <f t="shared" si="2790"/>
        <v xml:space="preserve">    </v>
      </c>
      <c r="I1258" s="845">
        <f t="shared" ref="I1258:K1258" si="2803">I1255+I1256+I1257</f>
        <v>0</v>
      </c>
      <c r="J1258" s="845">
        <f t="shared" si="2803"/>
        <v>0</v>
      </c>
      <c r="K1258" s="876">
        <f t="shared" si="2803"/>
        <v>0</v>
      </c>
      <c r="L1258" s="876">
        <f t="shared" si="2768"/>
        <v>0</v>
      </c>
      <c r="M1258" s="874" t="str">
        <f t="shared" si="2791"/>
        <v xml:space="preserve">    </v>
      </c>
      <c r="N1258" s="845">
        <f t="shared" ref="N1258:P1258" si="2804">N1255+N1256+N1257</f>
        <v>0</v>
      </c>
      <c r="O1258" s="845">
        <f t="shared" si="2804"/>
        <v>0</v>
      </c>
      <c r="P1258" s="876">
        <f t="shared" si="2804"/>
        <v>0</v>
      </c>
      <c r="Q1258" s="876">
        <f t="shared" si="2770"/>
        <v>0</v>
      </c>
      <c r="R1258" s="874" t="str">
        <f t="shared" si="2792"/>
        <v xml:space="preserve">    </v>
      </c>
      <c r="S1258" s="845">
        <f t="shared" ref="S1258:U1258" si="2805">S1255+S1256+S1257</f>
        <v>0</v>
      </c>
      <c r="T1258" s="845">
        <f t="shared" si="2805"/>
        <v>0</v>
      </c>
      <c r="U1258" s="876">
        <f t="shared" si="2805"/>
        <v>0</v>
      </c>
      <c r="V1258" s="876">
        <f t="shared" si="2772"/>
        <v>0</v>
      </c>
      <c r="W1258" s="874" t="str">
        <f t="shared" si="2793"/>
        <v xml:space="preserve">    </v>
      </c>
      <c r="X1258" s="845">
        <f t="shared" ref="X1258:Z1258" si="2806">X1255+X1256+X1257</f>
        <v>0</v>
      </c>
      <c r="Y1258" s="845">
        <f t="shared" si="2806"/>
        <v>0</v>
      </c>
      <c r="Z1258" s="876">
        <f t="shared" si="2806"/>
        <v>0</v>
      </c>
      <c r="AA1258" s="876">
        <f t="shared" si="2774"/>
        <v>0</v>
      </c>
      <c r="AB1258" s="874" t="str">
        <f t="shared" si="2794"/>
        <v xml:space="preserve">    </v>
      </c>
      <c r="AC1258" s="845">
        <f t="shared" ref="AC1258:AE1258" si="2807">AC1255+AC1256+AC1257</f>
        <v>0</v>
      </c>
      <c r="AD1258" s="845">
        <f t="shared" si="2807"/>
        <v>0</v>
      </c>
      <c r="AE1258" s="876">
        <f t="shared" si="2807"/>
        <v>0</v>
      </c>
      <c r="AF1258" s="876">
        <f t="shared" si="2776"/>
        <v>0</v>
      </c>
      <c r="AG1258" s="874" t="str">
        <f t="shared" si="2795"/>
        <v xml:space="preserve">    </v>
      </c>
      <c r="AH1258" s="845">
        <f t="shared" ref="AH1258:AJ1258" si="2808">AH1255+AH1256+AH1257</f>
        <v>0</v>
      </c>
      <c r="AI1258" s="845">
        <f t="shared" si="2808"/>
        <v>0</v>
      </c>
      <c r="AJ1258" s="876">
        <f t="shared" si="2808"/>
        <v>0</v>
      </c>
      <c r="AK1258" s="876">
        <f t="shared" si="2778"/>
        <v>0</v>
      </c>
      <c r="AL1258" s="874" t="str">
        <f t="shared" si="2796"/>
        <v xml:space="preserve">    </v>
      </c>
      <c r="AM1258" s="845">
        <f t="shared" ref="AM1258:AO1258" si="2809">AM1255+AM1256+AM1257</f>
        <v>0</v>
      </c>
      <c r="AN1258" s="845">
        <f t="shared" si="2809"/>
        <v>0</v>
      </c>
      <c r="AO1258" s="876">
        <f t="shared" si="2809"/>
        <v>0</v>
      </c>
      <c r="AP1258" s="876">
        <f t="shared" si="2780"/>
        <v>0</v>
      </c>
      <c r="AQ1258" s="874" t="str">
        <f t="shared" si="2797"/>
        <v xml:space="preserve">    </v>
      </c>
      <c r="AR1258" s="845">
        <f t="shared" ref="AR1258:AT1258" si="2810">AR1255+AR1256+AR1257</f>
        <v>0</v>
      </c>
      <c r="AS1258" s="845">
        <f t="shared" si="2810"/>
        <v>0</v>
      </c>
      <c r="AT1258" s="876">
        <f t="shared" si="2810"/>
        <v>0</v>
      </c>
      <c r="AU1258" s="876">
        <f t="shared" si="2782"/>
        <v>0</v>
      </c>
      <c r="AV1258" s="874" t="str">
        <f t="shared" si="2798"/>
        <v xml:space="preserve">    </v>
      </c>
      <c r="AW1258" s="845">
        <f t="shared" ref="AW1258:AY1258" si="2811">AW1255+AW1256+AW1257</f>
        <v>0</v>
      </c>
      <c r="AX1258" s="845">
        <f t="shared" si="2811"/>
        <v>0</v>
      </c>
      <c r="AY1258" s="876">
        <f t="shared" si="2811"/>
        <v>0</v>
      </c>
      <c r="AZ1258" s="876">
        <f t="shared" si="2784"/>
        <v>0</v>
      </c>
      <c r="BA1258" s="874" t="str">
        <f t="shared" si="2799"/>
        <v xml:space="preserve">    </v>
      </c>
      <c r="BB1258" s="845">
        <f t="shared" ref="BB1258:BD1258" si="2812">BB1255+BB1256+BB1257</f>
        <v>0</v>
      </c>
      <c r="BC1258" s="845">
        <f t="shared" si="2812"/>
        <v>0</v>
      </c>
      <c r="BD1258" s="876">
        <f t="shared" si="2812"/>
        <v>0</v>
      </c>
      <c r="BE1258" s="876">
        <f t="shared" si="2786"/>
        <v>0</v>
      </c>
      <c r="BF1258" s="874" t="str">
        <f t="shared" si="2800"/>
        <v xml:space="preserve">    </v>
      </c>
      <c r="BG1258" s="845">
        <f t="shared" ref="BG1258:BI1258" si="2813">BG1255+BG1256+BG1257</f>
        <v>0</v>
      </c>
      <c r="BH1258" s="845">
        <f t="shared" si="2813"/>
        <v>0</v>
      </c>
      <c r="BI1258" s="876">
        <f t="shared" si="2813"/>
        <v>0</v>
      </c>
      <c r="BJ1258" s="876">
        <f t="shared" si="2788"/>
        <v>0</v>
      </c>
      <c r="BK1258" s="874" t="str">
        <f t="shared" si="2801"/>
        <v xml:space="preserve">    </v>
      </c>
      <c r="BL1258" s="52"/>
      <c r="BM1258" s="383">
        <f t="shared" si="2738"/>
        <v>0</v>
      </c>
    </row>
    <row r="1259" spans="1:66" s="55" customFormat="1" ht="12.75" customHeight="1">
      <c r="A1259" s="635">
        <v>49</v>
      </c>
      <c r="B1259" s="858" t="str">
        <f>B1184</f>
        <v>GROSS COST</v>
      </c>
      <c r="C1259" s="859">
        <f t="shared" si="2739"/>
        <v>0</v>
      </c>
      <c r="D1259" s="847">
        <f>D1258+D1213</f>
        <v>0</v>
      </c>
      <c r="E1259" s="847">
        <f>E1258+E1213</f>
        <v>0</v>
      </c>
      <c r="F1259" s="862">
        <f>F1258+F1213</f>
        <v>0</v>
      </c>
      <c r="G1259" s="862">
        <f t="shared" si="2766"/>
        <v>0</v>
      </c>
      <c r="H1259" s="863" t="str">
        <f t="shared" si="2790"/>
        <v xml:space="preserve">    </v>
      </c>
      <c r="I1259" s="847">
        <f>I1258+I1213</f>
        <v>0</v>
      </c>
      <c r="J1259" s="847">
        <f>J1258+J1213</f>
        <v>0</v>
      </c>
      <c r="K1259" s="866">
        <f>K1258+K1213</f>
        <v>0</v>
      </c>
      <c r="L1259" s="866">
        <f t="shared" si="2768"/>
        <v>0</v>
      </c>
      <c r="M1259" s="863" t="str">
        <f t="shared" si="2791"/>
        <v xml:space="preserve">    </v>
      </c>
      <c r="N1259" s="847">
        <f>N1258+N1213</f>
        <v>0</v>
      </c>
      <c r="O1259" s="847">
        <f>O1258+O1213</f>
        <v>0</v>
      </c>
      <c r="P1259" s="866">
        <f>P1258+P1213</f>
        <v>0</v>
      </c>
      <c r="Q1259" s="866">
        <f t="shared" si="2770"/>
        <v>0</v>
      </c>
      <c r="R1259" s="863" t="str">
        <f t="shared" si="2792"/>
        <v xml:space="preserve">    </v>
      </c>
      <c r="S1259" s="847">
        <f>S1258+S1213</f>
        <v>0</v>
      </c>
      <c r="T1259" s="847">
        <f>T1258+T1213</f>
        <v>0</v>
      </c>
      <c r="U1259" s="866">
        <f>U1258+U1213</f>
        <v>0</v>
      </c>
      <c r="V1259" s="866">
        <f t="shared" si="2772"/>
        <v>0</v>
      </c>
      <c r="W1259" s="863" t="str">
        <f t="shared" si="2793"/>
        <v xml:space="preserve">    </v>
      </c>
      <c r="X1259" s="847">
        <f>X1258+X1213</f>
        <v>0</v>
      </c>
      <c r="Y1259" s="847">
        <f>Y1258+Y1213</f>
        <v>0</v>
      </c>
      <c r="Z1259" s="866">
        <f>Z1258+Z1213</f>
        <v>0</v>
      </c>
      <c r="AA1259" s="866">
        <f t="shared" si="2774"/>
        <v>0</v>
      </c>
      <c r="AB1259" s="863" t="str">
        <f t="shared" si="2794"/>
        <v xml:space="preserve">    </v>
      </c>
      <c r="AC1259" s="847">
        <f>AC1258+AC1213</f>
        <v>0</v>
      </c>
      <c r="AD1259" s="847">
        <f>AD1258+AD1213</f>
        <v>0</v>
      </c>
      <c r="AE1259" s="866">
        <f>AE1258+AE1213</f>
        <v>0</v>
      </c>
      <c r="AF1259" s="866">
        <f t="shared" si="2776"/>
        <v>0</v>
      </c>
      <c r="AG1259" s="863" t="str">
        <f t="shared" si="2795"/>
        <v xml:space="preserve">    </v>
      </c>
      <c r="AH1259" s="847">
        <f>AH1258+AH1213</f>
        <v>0</v>
      </c>
      <c r="AI1259" s="847">
        <f>AI1258+AI1213</f>
        <v>0</v>
      </c>
      <c r="AJ1259" s="866">
        <f>AJ1258+AJ1213</f>
        <v>0</v>
      </c>
      <c r="AK1259" s="866">
        <f t="shared" si="2778"/>
        <v>0</v>
      </c>
      <c r="AL1259" s="863" t="str">
        <f t="shared" si="2796"/>
        <v xml:space="preserve">    </v>
      </c>
      <c r="AM1259" s="847">
        <f>AM1258+AM1213</f>
        <v>0</v>
      </c>
      <c r="AN1259" s="847">
        <f>AN1258+AN1213</f>
        <v>0</v>
      </c>
      <c r="AO1259" s="866">
        <f>AO1258+AO1213</f>
        <v>0</v>
      </c>
      <c r="AP1259" s="866">
        <f t="shared" si="2780"/>
        <v>0</v>
      </c>
      <c r="AQ1259" s="863" t="str">
        <f t="shared" si="2797"/>
        <v xml:space="preserve">    </v>
      </c>
      <c r="AR1259" s="847">
        <f>AR1258+AR1213</f>
        <v>0</v>
      </c>
      <c r="AS1259" s="847">
        <f>AS1258+AS1213</f>
        <v>0</v>
      </c>
      <c r="AT1259" s="866">
        <f>AT1258+AT1213</f>
        <v>0</v>
      </c>
      <c r="AU1259" s="866">
        <f t="shared" si="2782"/>
        <v>0</v>
      </c>
      <c r="AV1259" s="863" t="str">
        <f t="shared" si="2798"/>
        <v xml:space="preserve">    </v>
      </c>
      <c r="AW1259" s="847">
        <f>AW1258+AW1213</f>
        <v>0</v>
      </c>
      <c r="AX1259" s="847">
        <f>AX1258+AX1213</f>
        <v>0</v>
      </c>
      <c r="AY1259" s="866">
        <f>AY1258+AY1213</f>
        <v>0</v>
      </c>
      <c r="AZ1259" s="866">
        <f t="shared" si="2784"/>
        <v>0</v>
      </c>
      <c r="BA1259" s="863" t="str">
        <f t="shared" si="2799"/>
        <v xml:space="preserve">    </v>
      </c>
      <c r="BB1259" s="847">
        <f>BB1258+BB1213</f>
        <v>0</v>
      </c>
      <c r="BC1259" s="847">
        <f>BC1258+BC1213</f>
        <v>0</v>
      </c>
      <c r="BD1259" s="866">
        <f>BD1258+BD1213</f>
        <v>0</v>
      </c>
      <c r="BE1259" s="866">
        <f t="shared" si="2786"/>
        <v>0</v>
      </c>
      <c r="BF1259" s="863" t="str">
        <f t="shared" si="2800"/>
        <v xml:space="preserve">    </v>
      </c>
      <c r="BG1259" s="847">
        <f>BG1258+BG1213</f>
        <v>0</v>
      </c>
      <c r="BH1259" s="847">
        <f>BH1258+BH1213</f>
        <v>0</v>
      </c>
      <c r="BI1259" s="866">
        <f>BI1258+BI1213</f>
        <v>0</v>
      </c>
      <c r="BJ1259" s="866">
        <f t="shared" si="2788"/>
        <v>0</v>
      </c>
      <c r="BK1259" s="863" t="str">
        <f t="shared" si="2801"/>
        <v xml:space="preserve">    </v>
      </c>
      <c r="BL1259" s="405"/>
      <c r="BM1259" s="383">
        <f t="shared" si="2738"/>
        <v>0</v>
      </c>
    </row>
    <row r="1260" spans="1:66" s="50" customFormat="1" ht="10.9" customHeight="1">
      <c r="A1260" s="635">
        <v>50</v>
      </c>
      <c r="B1260" s="649" t="str">
        <f>B1185</f>
        <v>Less: Contract Revenues</v>
      </c>
      <c r="C1260" s="376"/>
      <c r="D1260" s="404"/>
      <c r="E1260" s="390"/>
      <c r="F1260" s="389"/>
      <c r="G1260" s="387"/>
      <c r="H1260" s="367"/>
      <c r="I1260" s="852"/>
      <c r="J1260" s="390"/>
      <c r="K1260" s="389"/>
      <c r="L1260" s="387"/>
      <c r="M1260" s="367"/>
      <c r="N1260" s="852"/>
      <c r="O1260" s="390"/>
      <c r="P1260" s="389"/>
      <c r="Q1260" s="387"/>
      <c r="R1260" s="367"/>
      <c r="S1260" s="852"/>
      <c r="T1260" s="390"/>
      <c r="U1260" s="389"/>
      <c r="V1260" s="387"/>
      <c r="W1260" s="367"/>
      <c r="X1260" s="852"/>
      <c r="Y1260" s="390"/>
      <c r="Z1260" s="389"/>
      <c r="AA1260" s="387"/>
      <c r="AB1260" s="367"/>
      <c r="AC1260" s="852"/>
      <c r="AD1260" s="390"/>
      <c r="AE1260" s="389"/>
      <c r="AF1260" s="387"/>
      <c r="AG1260" s="367"/>
      <c r="AH1260" s="852"/>
      <c r="AI1260" s="390"/>
      <c r="AJ1260" s="389"/>
      <c r="AK1260" s="387"/>
      <c r="AL1260" s="367"/>
      <c r="AM1260" s="852"/>
      <c r="AN1260" s="390"/>
      <c r="AO1260" s="389"/>
      <c r="AP1260" s="387"/>
      <c r="AQ1260" s="367"/>
      <c r="AR1260" s="852"/>
      <c r="AS1260" s="390"/>
      <c r="AT1260" s="389"/>
      <c r="AU1260" s="387"/>
      <c r="AV1260" s="367"/>
      <c r="AW1260" s="852"/>
      <c r="AX1260" s="390"/>
      <c r="AY1260" s="389"/>
      <c r="AZ1260" s="387"/>
      <c r="BA1260" s="367"/>
      <c r="BB1260" s="852"/>
      <c r="BC1260" s="390"/>
      <c r="BD1260" s="389"/>
      <c r="BE1260" s="387"/>
      <c r="BF1260" s="367"/>
      <c r="BG1260" s="852"/>
      <c r="BH1260" s="390"/>
      <c r="BI1260" s="389"/>
      <c r="BJ1260" s="387"/>
      <c r="BK1260" s="367"/>
      <c r="BL1260" s="405"/>
      <c r="BM1260" s="383">
        <f t="shared" si="2738"/>
        <v>0</v>
      </c>
    </row>
    <row r="1261" spans="1:66" s="1" customFormat="1" ht="12.75">
      <c r="A1261" s="634">
        <v>51</v>
      </c>
      <c r="B1261" s="895" t="str">
        <f t="shared" ref="B1261:B1264" si="2814">B1186</f>
        <v>Participant Fees</v>
      </c>
      <c r="C1261" s="378">
        <f t="shared" ref="C1261:C1269" si="2815">+E1261+J1261+O1261+T1261+Y1261+AD1261+AI1261+AN1261+AS1261+AX1261+BC1261+BH1261</f>
        <v>0</v>
      </c>
      <c r="D1261" s="412">
        <f t="shared" ref="D1261:D1268" si="2816">D1186</f>
        <v>0</v>
      </c>
      <c r="E1261" s="570"/>
      <c r="F1261" s="391">
        <f>+F1186+E1261</f>
        <v>0</v>
      </c>
      <c r="G1261" s="387">
        <f t="shared" ref="G1261:G1265" si="2817">D1261-F1261</f>
        <v>0</v>
      </c>
      <c r="H1261" s="367" t="str">
        <f t="shared" ref="H1261:H1269" si="2818">IF(D1261=0,"    ",F1261/D1261)</f>
        <v xml:space="preserve">    </v>
      </c>
      <c r="I1261" s="851">
        <f t="shared" ref="I1261:I1268" si="2819">I1186</f>
        <v>0</v>
      </c>
      <c r="J1261" s="570"/>
      <c r="K1261" s="391">
        <f>+K1186+J1261</f>
        <v>0</v>
      </c>
      <c r="L1261" s="387">
        <f t="shared" ref="L1261:L1265" si="2820">I1261-K1261</f>
        <v>0</v>
      </c>
      <c r="M1261" s="367" t="str">
        <f t="shared" ref="M1261:M1269" si="2821">IF(I1261=0,"    ",K1261/I1261)</f>
        <v xml:space="preserve">    </v>
      </c>
      <c r="N1261" s="851">
        <f t="shared" ref="N1261:N1268" si="2822">N1186</f>
        <v>0</v>
      </c>
      <c r="O1261" s="570"/>
      <c r="P1261" s="391">
        <f>+P1186+O1261</f>
        <v>0</v>
      </c>
      <c r="Q1261" s="387">
        <f t="shared" ref="Q1261:Q1265" si="2823">N1261-P1261</f>
        <v>0</v>
      </c>
      <c r="R1261" s="367" t="str">
        <f t="shared" ref="R1261:R1269" si="2824">IF(N1261=0,"    ",P1261/N1261)</f>
        <v xml:space="preserve">    </v>
      </c>
      <c r="S1261" s="851">
        <f t="shared" ref="S1261:S1268" si="2825">S1186</f>
        <v>0</v>
      </c>
      <c r="T1261" s="570"/>
      <c r="U1261" s="391">
        <f>+U1186+T1261</f>
        <v>0</v>
      </c>
      <c r="V1261" s="387">
        <f t="shared" ref="V1261:V1265" si="2826">S1261-U1261</f>
        <v>0</v>
      </c>
      <c r="W1261" s="367" t="str">
        <f t="shared" ref="W1261:W1269" si="2827">IF(S1261=0,"    ",U1261/S1261)</f>
        <v xml:space="preserve">    </v>
      </c>
      <c r="X1261" s="851">
        <f t="shared" ref="X1261:X1268" si="2828">X1186</f>
        <v>0</v>
      </c>
      <c r="Y1261" s="570"/>
      <c r="Z1261" s="391">
        <f>+Z1186+Y1261</f>
        <v>0</v>
      </c>
      <c r="AA1261" s="387">
        <f t="shared" ref="AA1261:AA1265" si="2829">X1261-Z1261</f>
        <v>0</v>
      </c>
      <c r="AB1261" s="367" t="str">
        <f t="shared" ref="AB1261:AB1269" si="2830">IF(X1261=0,"    ",Z1261/X1261)</f>
        <v xml:space="preserve">    </v>
      </c>
      <c r="AC1261" s="851">
        <f t="shared" ref="AC1261:AC1268" si="2831">AC1186</f>
        <v>0</v>
      </c>
      <c r="AD1261" s="570"/>
      <c r="AE1261" s="391">
        <f>+AE1186+AD1261</f>
        <v>0</v>
      </c>
      <c r="AF1261" s="387">
        <f t="shared" ref="AF1261:AF1265" si="2832">AC1261-AE1261</f>
        <v>0</v>
      </c>
      <c r="AG1261" s="367" t="str">
        <f t="shared" ref="AG1261:AG1269" si="2833">IF(AC1261=0,"    ",AE1261/AC1261)</f>
        <v xml:space="preserve">    </v>
      </c>
      <c r="AH1261" s="851">
        <f t="shared" ref="AH1261:AH1268" si="2834">AH1186</f>
        <v>0</v>
      </c>
      <c r="AI1261" s="570"/>
      <c r="AJ1261" s="391">
        <f>+AJ1186+AI1261</f>
        <v>0</v>
      </c>
      <c r="AK1261" s="387">
        <f t="shared" ref="AK1261:AK1265" si="2835">AH1261-AJ1261</f>
        <v>0</v>
      </c>
      <c r="AL1261" s="367" t="str">
        <f t="shared" ref="AL1261:AL1269" si="2836">IF(AH1261=0,"    ",AJ1261/AH1261)</f>
        <v xml:space="preserve">    </v>
      </c>
      <c r="AM1261" s="851">
        <f t="shared" ref="AM1261:AM1268" si="2837">AM1186</f>
        <v>0</v>
      </c>
      <c r="AN1261" s="570"/>
      <c r="AO1261" s="391">
        <f>+AO1186+AN1261</f>
        <v>0</v>
      </c>
      <c r="AP1261" s="387">
        <f t="shared" ref="AP1261:AP1265" si="2838">AM1261-AO1261</f>
        <v>0</v>
      </c>
      <c r="AQ1261" s="367" t="str">
        <f t="shared" ref="AQ1261:AQ1269" si="2839">IF(AM1261=0,"    ",AO1261/AM1261)</f>
        <v xml:space="preserve">    </v>
      </c>
      <c r="AR1261" s="851">
        <f t="shared" ref="AR1261:AR1268" si="2840">AR1186</f>
        <v>0</v>
      </c>
      <c r="AS1261" s="570"/>
      <c r="AT1261" s="391">
        <f>+AT1186+AS1261</f>
        <v>0</v>
      </c>
      <c r="AU1261" s="387">
        <f t="shared" ref="AU1261:AU1265" si="2841">AR1261-AT1261</f>
        <v>0</v>
      </c>
      <c r="AV1261" s="367" t="str">
        <f t="shared" ref="AV1261:AV1269" si="2842">IF(AR1261=0,"    ",AT1261/AR1261)</f>
        <v xml:space="preserve">    </v>
      </c>
      <c r="AW1261" s="851">
        <f t="shared" ref="AW1261:AW1268" si="2843">AW1186</f>
        <v>0</v>
      </c>
      <c r="AX1261" s="570"/>
      <c r="AY1261" s="391">
        <f>+AY1186+AX1261</f>
        <v>0</v>
      </c>
      <c r="AZ1261" s="387">
        <f t="shared" ref="AZ1261:AZ1265" si="2844">AW1261-AY1261</f>
        <v>0</v>
      </c>
      <c r="BA1261" s="367" t="str">
        <f t="shared" ref="BA1261:BA1269" si="2845">IF(AW1261=0,"    ",AY1261/AW1261)</f>
        <v xml:space="preserve">    </v>
      </c>
      <c r="BB1261" s="851">
        <f t="shared" ref="BB1261:BB1268" si="2846">BB1186</f>
        <v>0</v>
      </c>
      <c r="BC1261" s="570"/>
      <c r="BD1261" s="391">
        <f>+BD1186+BC1261</f>
        <v>0</v>
      </c>
      <c r="BE1261" s="387">
        <f t="shared" ref="BE1261:BE1265" si="2847">BB1261-BD1261</f>
        <v>0</v>
      </c>
      <c r="BF1261" s="367" t="str">
        <f t="shared" ref="BF1261:BF1269" si="2848">IF(BB1261=0,"    ",BD1261/BB1261)</f>
        <v xml:space="preserve">    </v>
      </c>
      <c r="BG1261" s="851">
        <f t="shared" ref="BG1261:BG1268" si="2849">BG1186</f>
        <v>0</v>
      </c>
      <c r="BH1261" s="570"/>
      <c r="BI1261" s="391">
        <f>+BI1186+BH1261</f>
        <v>0</v>
      </c>
      <c r="BJ1261" s="387">
        <f t="shared" ref="BJ1261:BJ1265" si="2850">BG1261-BI1261</f>
        <v>0</v>
      </c>
      <c r="BK1261" s="367" t="str">
        <f t="shared" ref="BK1261:BK1269" si="2851">IF(BG1261=0,"    ",BI1261/BG1261)</f>
        <v xml:space="preserve">    </v>
      </c>
      <c r="BL1261" s="406"/>
      <c r="BM1261" s="383">
        <f t="shared" si="2738"/>
        <v>0</v>
      </c>
    </row>
    <row r="1262" spans="1:66" s="1" customFormat="1" ht="12.75">
      <c r="A1262" s="634">
        <v>52</v>
      </c>
      <c r="B1262" s="895" t="str">
        <f t="shared" si="2814"/>
        <v>Other Patient Insurance</v>
      </c>
      <c r="C1262" s="378">
        <f t="shared" si="2815"/>
        <v>0</v>
      </c>
      <c r="D1262" s="412">
        <f t="shared" si="2816"/>
        <v>0</v>
      </c>
      <c r="E1262" s="570"/>
      <c r="F1262" s="391">
        <f>+F1187+E1262</f>
        <v>0</v>
      </c>
      <c r="G1262" s="387">
        <f t="shared" si="2817"/>
        <v>0</v>
      </c>
      <c r="H1262" s="367" t="str">
        <f t="shared" si="2818"/>
        <v xml:space="preserve">    </v>
      </c>
      <c r="I1262" s="851">
        <f t="shared" si="2819"/>
        <v>0</v>
      </c>
      <c r="J1262" s="570"/>
      <c r="K1262" s="391">
        <f>+K1187+J1262</f>
        <v>0</v>
      </c>
      <c r="L1262" s="387">
        <f t="shared" si="2820"/>
        <v>0</v>
      </c>
      <c r="M1262" s="367" t="str">
        <f t="shared" si="2821"/>
        <v xml:space="preserve">    </v>
      </c>
      <c r="N1262" s="851">
        <f t="shared" si="2822"/>
        <v>0</v>
      </c>
      <c r="O1262" s="570"/>
      <c r="P1262" s="391">
        <f>+P1187+O1262</f>
        <v>0</v>
      </c>
      <c r="Q1262" s="387">
        <f t="shared" si="2823"/>
        <v>0</v>
      </c>
      <c r="R1262" s="367" t="str">
        <f t="shared" si="2824"/>
        <v xml:space="preserve">    </v>
      </c>
      <c r="S1262" s="851">
        <f t="shared" si="2825"/>
        <v>0</v>
      </c>
      <c r="T1262" s="570"/>
      <c r="U1262" s="391">
        <f>+U1187+T1262</f>
        <v>0</v>
      </c>
      <c r="V1262" s="387">
        <f t="shared" si="2826"/>
        <v>0</v>
      </c>
      <c r="W1262" s="367" t="str">
        <f t="shared" si="2827"/>
        <v xml:space="preserve">    </v>
      </c>
      <c r="X1262" s="851">
        <f t="shared" si="2828"/>
        <v>0</v>
      </c>
      <c r="Y1262" s="570"/>
      <c r="Z1262" s="391">
        <f>+Z1187+Y1262</f>
        <v>0</v>
      </c>
      <c r="AA1262" s="387">
        <f t="shared" si="2829"/>
        <v>0</v>
      </c>
      <c r="AB1262" s="367" t="str">
        <f t="shared" si="2830"/>
        <v xml:space="preserve">    </v>
      </c>
      <c r="AC1262" s="851">
        <f t="shared" si="2831"/>
        <v>0</v>
      </c>
      <c r="AD1262" s="570"/>
      <c r="AE1262" s="391">
        <f>+AE1187+AD1262</f>
        <v>0</v>
      </c>
      <c r="AF1262" s="387">
        <f t="shared" si="2832"/>
        <v>0</v>
      </c>
      <c r="AG1262" s="367" t="str">
        <f t="shared" si="2833"/>
        <v xml:space="preserve">    </v>
      </c>
      <c r="AH1262" s="851">
        <f t="shared" si="2834"/>
        <v>0</v>
      </c>
      <c r="AI1262" s="570"/>
      <c r="AJ1262" s="391">
        <f>+AJ1187+AI1262</f>
        <v>0</v>
      </c>
      <c r="AK1262" s="387">
        <f t="shared" si="2835"/>
        <v>0</v>
      </c>
      <c r="AL1262" s="367" t="str">
        <f t="shared" si="2836"/>
        <v xml:space="preserve">    </v>
      </c>
      <c r="AM1262" s="851">
        <f t="shared" si="2837"/>
        <v>0</v>
      </c>
      <c r="AN1262" s="570"/>
      <c r="AO1262" s="391">
        <f>+AO1187+AN1262</f>
        <v>0</v>
      </c>
      <c r="AP1262" s="387">
        <f t="shared" si="2838"/>
        <v>0</v>
      </c>
      <c r="AQ1262" s="367" t="str">
        <f t="shared" si="2839"/>
        <v xml:space="preserve">    </v>
      </c>
      <c r="AR1262" s="851">
        <f t="shared" si="2840"/>
        <v>0</v>
      </c>
      <c r="AS1262" s="570"/>
      <c r="AT1262" s="391">
        <f>+AT1187+AS1262</f>
        <v>0</v>
      </c>
      <c r="AU1262" s="387">
        <f t="shared" si="2841"/>
        <v>0</v>
      </c>
      <c r="AV1262" s="367" t="str">
        <f t="shared" si="2842"/>
        <v xml:space="preserve">    </v>
      </c>
      <c r="AW1262" s="851">
        <f t="shared" si="2843"/>
        <v>0</v>
      </c>
      <c r="AX1262" s="570"/>
      <c r="AY1262" s="391">
        <f>+AY1187+AX1262</f>
        <v>0</v>
      </c>
      <c r="AZ1262" s="387">
        <f t="shared" si="2844"/>
        <v>0</v>
      </c>
      <c r="BA1262" s="367" t="str">
        <f t="shared" si="2845"/>
        <v xml:space="preserve">    </v>
      </c>
      <c r="BB1262" s="851">
        <f t="shared" si="2846"/>
        <v>0</v>
      </c>
      <c r="BC1262" s="570"/>
      <c r="BD1262" s="391">
        <f>+BD1187+BC1262</f>
        <v>0</v>
      </c>
      <c r="BE1262" s="387">
        <f t="shared" si="2847"/>
        <v>0</v>
      </c>
      <c r="BF1262" s="367" t="str">
        <f t="shared" si="2848"/>
        <v xml:space="preserve">    </v>
      </c>
      <c r="BG1262" s="851">
        <f t="shared" si="2849"/>
        <v>0</v>
      </c>
      <c r="BH1262" s="570"/>
      <c r="BI1262" s="391">
        <f>+BI1187+BH1262</f>
        <v>0</v>
      </c>
      <c r="BJ1262" s="387">
        <f t="shared" si="2850"/>
        <v>0</v>
      </c>
      <c r="BK1262" s="367" t="str">
        <f t="shared" si="2851"/>
        <v xml:space="preserve">    </v>
      </c>
      <c r="BL1262" s="406"/>
      <c r="BM1262" s="383">
        <f t="shared" si="2738"/>
        <v>0</v>
      </c>
    </row>
    <row r="1263" spans="1:66" s="1" customFormat="1" ht="12.75">
      <c r="A1263" s="634">
        <v>53</v>
      </c>
      <c r="B1263" s="895" t="str">
        <f t="shared" si="2814"/>
        <v>Medicare</v>
      </c>
      <c r="C1263" s="378">
        <f t="shared" si="2815"/>
        <v>0</v>
      </c>
      <c r="D1263" s="412">
        <f t="shared" si="2816"/>
        <v>0</v>
      </c>
      <c r="E1263" s="570"/>
      <c r="F1263" s="391">
        <f>+F1188+E1263</f>
        <v>0</v>
      </c>
      <c r="G1263" s="387">
        <f t="shared" si="2817"/>
        <v>0</v>
      </c>
      <c r="H1263" s="367" t="str">
        <f t="shared" si="2818"/>
        <v xml:space="preserve">    </v>
      </c>
      <c r="I1263" s="851">
        <f t="shared" si="2819"/>
        <v>0</v>
      </c>
      <c r="J1263" s="570"/>
      <c r="K1263" s="391">
        <f>+K1188+J1263</f>
        <v>0</v>
      </c>
      <c r="L1263" s="387">
        <f t="shared" si="2820"/>
        <v>0</v>
      </c>
      <c r="M1263" s="367" t="str">
        <f t="shared" si="2821"/>
        <v xml:space="preserve">    </v>
      </c>
      <c r="N1263" s="851">
        <f t="shared" si="2822"/>
        <v>0</v>
      </c>
      <c r="O1263" s="570"/>
      <c r="P1263" s="391">
        <f>+P1188+O1263</f>
        <v>0</v>
      </c>
      <c r="Q1263" s="387">
        <f t="shared" si="2823"/>
        <v>0</v>
      </c>
      <c r="R1263" s="367" t="str">
        <f t="shared" si="2824"/>
        <v xml:space="preserve">    </v>
      </c>
      <c r="S1263" s="851">
        <f t="shared" si="2825"/>
        <v>0</v>
      </c>
      <c r="T1263" s="570"/>
      <c r="U1263" s="391">
        <f>+U1188+T1263</f>
        <v>0</v>
      </c>
      <c r="V1263" s="387">
        <f t="shared" si="2826"/>
        <v>0</v>
      </c>
      <c r="W1263" s="367" t="str">
        <f t="shared" si="2827"/>
        <v xml:space="preserve">    </v>
      </c>
      <c r="X1263" s="851">
        <f t="shared" si="2828"/>
        <v>0</v>
      </c>
      <c r="Y1263" s="570"/>
      <c r="Z1263" s="391">
        <f>+Z1188+Y1263</f>
        <v>0</v>
      </c>
      <c r="AA1263" s="387">
        <f t="shared" si="2829"/>
        <v>0</v>
      </c>
      <c r="AB1263" s="367" t="str">
        <f t="shared" si="2830"/>
        <v xml:space="preserve">    </v>
      </c>
      <c r="AC1263" s="851">
        <f t="shared" si="2831"/>
        <v>0</v>
      </c>
      <c r="AD1263" s="570"/>
      <c r="AE1263" s="391">
        <f>+AE1188+AD1263</f>
        <v>0</v>
      </c>
      <c r="AF1263" s="387">
        <f t="shared" si="2832"/>
        <v>0</v>
      </c>
      <c r="AG1263" s="367" t="str">
        <f t="shared" si="2833"/>
        <v xml:space="preserve">    </v>
      </c>
      <c r="AH1263" s="851">
        <f t="shared" si="2834"/>
        <v>0</v>
      </c>
      <c r="AI1263" s="570"/>
      <c r="AJ1263" s="391">
        <f>+AJ1188+AI1263</f>
        <v>0</v>
      </c>
      <c r="AK1263" s="387">
        <f t="shared" si="2835"/>
        <v>0</v>
      </c>
      <c r="AL1263" s="367" t="str">
        <f t="shared" si="2836"/>
        <v xml:space="preserve">    </v>
      </c>
      <c r="AM1263" s="851">
        <f t="shared" si="2837"/>
        <v>0</v>
      </c>
      <c r="AN1263" s="570"/>
      <c r="AO1263" s="391">
        <f>+AO1188+AN1263</f>
        <v>0</v>
      </c>
      <c r="AP1263" s="387">
        <f t="shared" si="2838"/>
        <v>0</v>
      </c>
      <c r="AQ1263" s="367" t="str">
        <f t="shared" si="2839"/>
        <v xml:space="preserve">    </v>
      </c>
      <c r="AR1263" s="851">
        <f t="shared" si="2840"/>
        <v>0</v>
      </c>
      <c r="AS1263" s="570"/>
      <c r="AT1263" s="391">
        <f>+AT1188+AS1263</f>
        <v>0</v>
      </c>
      <c r="AU1263" s="387">
        <f t="shared" si="2841"/>
        <v>0</v>
      </c>
      <c r="AV1263" s="367" t="str">
        <f t="shared" si="2842"/>
        <v xml:space="preserve">    </v>
      </c>
      <c r="AW1263" s="851">
        <f t="shared" si="2843"/>
        <v>0</v>
      </c>
      <c r="AX1263" s="570"/>
      <c r="AY1263" s="391">
        <f>+AY1188+AX1263</f>
        <v>0</v>
      </c>
      <c r="AZ1263" s="387">
        <f t="shared" si="2844"/>
        <v>0</v>
      </c>
      <c r="BA1263" s="367" t="str">
        <f t="shared" si="2845"/>
        <v xml:space="preserve">    </v>
      </c>
      <c r="BB1263" s="851">
        <f t="shared" si="2846"/>
        <v>0</v>
      </c>
      <c r="BC1263" s="570"/>
      <c r="BD1263" s="391">
        <f>+BD1188+BC1263</f>
        <v>0</v>
      </c>
      <c r="BE1263" s="387">
        <f t="shared" si="2847"/>
        <v>0</v>
      </c>
      <c r="BF1263" s="367" t="str">
        <f t="shared" si="2848"/>
        <v xml:space="preserve">    </v>
      </c>
      <c r="BG1263" s="851">
        <f t="shared" si="2849"/>
        <v>0</v>
      </c>
      <c r="BH1263" s="570"/>
      <c r="BI1263" s="391">
        <f>+BI1188+BH1263</f>
        <v>0</v>
      </c>
      <c r="BJ1263" s="387">
        <f t="shared" si="2850"/>
        <v>0</v>
      </c>
      <c r="BK1263" s="367" t="str">
        <f t="shared" si="2851"/>
        <v xml:space="preserve">    </v>
      </c>
      <c r="BL1263" s="406"/>
      <c r="BM1263" s="383">
        <f t="shared" si="2738"/>
        <v>0</v>
      </c>
    </row>
    <row r="1264" spans="1:66" s="1" customFormat="1" ht="12.75">
      <c r="A1264" s="634">
        <v>54</v>
      </c>
      <c r="B1264" s="895" t="str">
        <f t="shared" si="2814"/>
        <v xml:space="preserve">Other Revenues: </v>
      </c>
      <c r="C1264" s="378">
        <f t="shared" si="2815"/>
        <v>0</v>
      </c>
      <c r="D1264" s="412">
        <f t="shared" si="2816"/>
        <v>0</v>
      </c>
      <c r="E1264" s="570"/>
      <c r="F1264" s="391">
        <f>+F1189+E1264</f>
        <v>0</v>
      </c>
      <c r="G1264" s="387">
        <f t="shared" si="2817"/>
        <v>0</v>
      </c>
      <c r="H1264" s="367" t="str">
        <f t="shared" si="2818"/>
        <v xml:space="preserve">    </v>
      </c>
      <c r="I1264" s="851">
        <f t="shared" si="2819"/>
        <v>0</v>
      </c>
      <c r="J1264" s="570"/>
      <c r="K1264" s="391">
        <f>+K1189+J1264</f>
        <v>0</v>
      </c>
      <c r="L1264" s="387">
        <f t="shared" si="2820"/>
        <v>0</v>
      </c>
      <c r="M1264" s="367" t="str">
        <f t="shared" si="2821"/>
        <v xml:space="preserve">    </v>
      </c>
      <c r="N1264" s="851">
        <f t="shared" si="2822"/>
        <v>0</v>
      </c>
      <c r="O1264" s="570"/>
      <c r="P1264" s="391">
        <f>+P1189+O1264</f>
        <v>0</v>
      </c>
      <c r="Q1264" s="387">
        <f t="shared" si="2823"/>
        <v>0</v>
      </c>
      <c r="R1264" s="367" t="str">
        <f t="shared" si="2824"/>
        <v xml:space="preserve">    </v>
      </c>
      <c r="S1264" s="851">
        <f t="shared" si="2825"/>
        <v>0</v>
      </c>
      <c r="T1264" s="570"/>
      <c r="U1264" s="391">
        <f>+U1189+T1264</f>
        <v>0</v>
      </c>
      <c r="V1264" s="387">
        <f t="shared" si="2826"/>
        <v>0</v>
      </c>
      <c r="W1264" s="367" t="str">
        <f t="shared" si="2827"/>
        <v xml:space="preserve">    </v>
      </c>
      <c r="X1264" s="851">
        <f t="shared" si="2828"/>
        <v>0</v>
      </c>
      <c r="Y1264" s="570"/>
      <c r="Z1264" s="391">
        <f>+Z1189+Y1264</f>
        <v>0</v>
      </c>
      <c r="AA1264" s="387">
        <f t="shared" si="2829"/>
        <v>0</v>
      </c>
      <c r="AB1264" s="367" t="str">
        <f t="shared" si="2830"/>
        <v xml:space="preserve">    </v>
      </c>
      <c r="AC1264" s="851">
        <f t="shared" si="2831"/>
        <v>0</v>
      </c>
      <c r="AD1264" s="570"/>
      <c r="AE1264" s="391">
        <f>+AE1189+AD1264</f>
        <v>0</v>
      </c>
      <c r="AF1264" s="387">
        <f t="shared" si="2832"/>
        <v>0</v>
      </c>
      <c r="AG1264" s="367" t="str">
        <f t="shared" si="2833"/>
        <v xml:space="preserve">    </v>
      </c>
      <c r="AH1264" s="851">
        <f t="shared" si="2834"/>
        <v>0</v>
      </c>
      <c r="AI1264" s="570"/>
      <c r="AJ1264" s="391">
        <f>+AJ1189+AI1264</f>
        <v>0</v>
      </c>
      <c r="AK1264" s="387">
        <f t="shared" si="2835"/>
        <v>0</v>
      </c>
      <c r="AL1264" s="367" t="str">
        <f t="shared" si="2836"/>
        <v xml:space="preserve">    </v>
      </c>
      <c r="AM1264" s="851">
        <f t="shared" si="2837"/>
        <v>0</v>
      </c>
      <c r="AN1264" s="570"/>
      <c r="AO1264" s="391">
        <f>+AO1189+AN1264</f>
        <v>0</v>
      </c>
      <c r="AP1264" s="387">
        <f t="shared" si="2838"/>
        <v>0</v>
      </c>
      <c r="AQ1264" s="367" t="str">
        <f t="shared" si="2839"/>
        <v xml:space="preserve">    </v>
      </c>
      <c r="AR1264" s="851">
        <f t="shared" si="2840"/>
        <v>0</v>
      </c>
      <c r="AS1264" s="570"/>
      <c r="AT1264" s="391">
        <f>+AT1189+AS1264</f>
        <v>0</v>
      </c>
      <c r="AU1264" s="387">
        <f t="shared" si="2841"/>
        <v>0</v>
      </c>
      <c r="AV1264" s="367" t="str">
        <f t="shared" si="2842"/>
        <v xml:space="preserve">    </v>
      </c>
      <c r="AW1264" s="851">
        <f t="shared" si="2843"/>
        <v>0</v>
      </c>
      <c r="AX1264" s="570"/>
      <c r="AY1264" s="391">
        <f>+AY1189+AX1264</f>
        <v>0</v>
      </c>
      <c r="AZ1264" s="387">
        <f t="shared" si="2844"/>
        <v>0</v>
      </c>
      <c r="BA1264" s="367" t="str">
        <f t="shared" si="2845"/>
        <v xml:space="preserve">    </v>
      </c>
      <c r="BB1264" s="851">
        <f t="shared" si="2846"/>
        <v>0</v>
      </c>
      <c r="BC1264" s="570"/>
      <c r="BD1264" s="391">
        <f>+BD1189+BC1264</f>
        <v>0</v>
      </c>
      <c r="BE1264" s="387">
        <f t="shared" si="2847"/>
        <v>0</v>
      </c>
      <c r="BF1264" s="367" t="str">
        <f t="shared" si="2848"/>
        <v xml:space="preserve">    </v>
      </c>
      <c r="BG1264" s="851">
        <f t="shared" si="2849"/>
        <v>0</v>
      </c>
      <c r="BH1264" s="570"/>
      <c r="BI1264" s="391">
        <f>+BI1189+BH1264</f>
        <v>0</v>
      </c>
      <c r="BJ1264" s="387">
        <f t="shared" si="2850"/>
        <v>0</v>
      </c>
      <c r="BK1264" s="367" t="str">
        <f t="shared" si="2851"/>
        <v xml:space="preserve">    </v>
      </c>
      <c r="BL1264" s="406"/>
      <c r="BM1264" s="383">
        <f t="shared" si="2738"/>
        <v>0</v>
      </c>
    </row>
    <row r="1265" spans="1:66" customFormat="1" ht="12.75">
      <c r="A1265" s="634">
        <v>55</v>
      </c>
      <c r="B1265" s="846" t="str">
        <f>B1190</f>
        <v>TOTAL CONTRACT REVENUES</v>
      </c>
      <c r="C1265" s="877">
        <f t="shared" si="2815"/>
        <v>0</v>
      </c>
      <c r="D1265" s="845">
        <f t="shared" ref="D1265" si="2852">SUM(D1261:D1264)</f>
        <v>0</v>
      </c>
      <c r="E1265" s="845">
        <f>SUM(E1261:E1264)</f>
        <v>0</v>
      </c>
      <c r="F1265" s="873">
        <f t="shared" ref="F1265" si="2853">SUM(F1261:F1264)</f>
        <v>0</v>
      </c>
      <c r="G1265" s="873">
        <f t="shared" si="2817"/>
        <v>0</v>
      </c>
      <c r="H1265" s="874" t="str">
        <f t="shared" si="2818"/>
        <v xml:space="preserve">    </v>
      </c>
      <c r="I1265" s="845">
        <f t="shared" ref="I1265" si="2854">SUM(I1261:I1264)</f>
        <v>0</v>
      </c>
      <c r="J1265" s="845">
        <f>SUM(J1261:J1264)</f>
        <v>0</v>
      </c>
      <c r="K1265" s="876">
        <f t="shared" ref="K1265" si="2855">SUM(K1261:K1264)</f>
        <v>0</v>
      </c>
      <c r="L1265" s="876">
        <f t="shared" si="2820"/>
        <v>0</v>
      </c>
      <c r="M1265" s="874" t="str">
        <f t="shared" si="2821"/>
        <v xml:space="preserve">    </v>
      </c>
      <c r="N1265" s="845">
        <f t="shared" ref="N1265" si="2856">SUM(N1261:N1264)</f>
        <v>0</v>
      </c>
      <c r="O1265" s="845">
        <f>SUM(O1261:O1264)</f>
        <v>0</v>
      </c>
      <c r="P1265" s="876">
        <f t="shared" ref="P1265" si="2857">SUM(P1261:P1264)</f>
        <v>0</v>
      </c>
      <c r="Q1265" s="876">
        <f t="shared" si="2823"/>
        <v>0</v>
      </c>
      <c r="R1265" s="874" t="str">
        <f t="shared" si="2824"/>
        <v xml:space="preserve">    </v>
      </c>
      <c r="S1265" s="845">
        <f t="shared" ref="S1265" si="2858">SUM(S1261:S1264)</f>
        <v>0</v>
      </c>
      <c r="T1265" s="845">
        <f>SUM(T1261:T1264)</f>
        <v>0</v>
      </c>
      <c r="U1265" s="876">
        <f t="shared" ref="U1265" si="2859">SUM(U1261:U1264)</f>
        <v>0</v>
      </c>
      <c r="V1265" s="876">
        <f t="shared" si="2826"/>
        <v>0</v>
      </c>
      <c r="W1265" s="874" t="str">
        <f t="shared" si="2827"/>
        <v xml:space="preserve">    </v>
      </c>
      <c r="X1265" s="845">
        <f t="shared" ref="X1265" si="2860">SUM(X1261:X1264)</f>
        <v>0</v>
      </c>
      <c r="Y1265" s="845">
        <f>SUM(Y1261:Y1264)</f>
        <v>0</v>
      </c>
      <c r="Z1265" s="876">
        <f t="shared" ref="Z1265" si="2861">SUM(Z1261:Z1264)</f>
        <v>0</v>
      </c>
      <c r="AA1265" s="876">
        <f t="shared" si="2829"/>
        <v>0</v>
      </c>
      <c r="AB1265" s="874" t="str">
        <f t="shared" si="2830"/>
        <v xml:space="preserve">    </v>
      </c>
      <c r="AC1265" s="845">
        <f t="shared" ref="AC1265" si="2862">SUM(AC1261:AC1264)</f>
        <v>0</v>
      </c>
      <c r="AD1265" s="845">
        <f>SUM(AD1261:AD1264)</f>
        <v>0</v>
      </c>
      <c r="AE1265" s="876">
        <f t="shared" ref="AE1265" si="2863">SUM(AE1261:AE1264)</f>
        <v>0</v>
      </c>
      <c r="AF1265" s="876">
        <f t="shared" si="2832"/>
        <v>0</v>
      </c>
      <c r="AG1265" s="874" t="str">
        <f t="shared" si="2833"/>
        <v xml:space="preserve">    </v>
      </c>
      <c r="AH1265" s="845">
        <f t="shared" ref="AH1265" si="2864">SUM(AH1261:AH1264)</f>
        <v>0</v>
      </c>
      <c r="AI1265" s="845">
        <f>SUM(AI1261:AI1264)</f>
        <v>0</v>
      </c>
      <c r="AJ1265" s="876">
        <f t="shared" ref="AJ1265" si="2865">SUM(AJ1261:AJ1264)</f>
        <v>0</v>
      </c>
      <c r="AK1265" s="876">
        <f t="shared" si="2835"/>
        <v>0</v>
      </c>
      <c r="AL1265" s="874" t="str">
        <f t="shared" si="2836"/>
        <v xml:space="preserve">    </v>
      </c>
      <c r="AM1265" s="845">
        <f t="shared" ref="AM1265" si="2866">SUM(AM1261:AM1264)</f>
        <v>0</v>
      </c>
      <c r="AN1265" s="845">
        <f>SUM(AN1261:AN1264)</f>
        <v>0</v>
      </c>
      <c r="AO1265" s="876">
        <f t="shared" ref="AO1265" si="2867">SUM(AO1261:AO1264)</f>
        <v>0</v>
      </c>
      <c r="AP1265" s="876">
        <f t="shared" si="2838"/>
        <v>0</v>
      </c>
      <c r="AQ1265" s="874" t="str">
        <f t="shared" si="2839"/>
        <v xml:space="preserve">    </v>
      </c>
      <c r="AR1265" s="845">
        <f t="shared" ref="AR1265" si="2868">SUM(AR1261:AR1264)</f>
        <v>0</v>
      </c>
      <c r="AS1265" s="845">
        <f>SUM(AS1261:AS1264)</f>
        <v>0</v>
      </c>
      <c r="AT1265" s="876">
        <f t="shared" ref="AT1265" si="2869">SUM(AT1261:AT1264)</f>
        <v>0</v>
      </c>
      <c r="AU1265" s="876">
        <f t="shared" si="2841"/>
        <v>0</v>
      </c>
      <c r="AV1265" s="874" t="str">
        <f t="shared" si="2842"/>
        <v xml:space="preserve">    </v>
      </c>
      <c r="AW1265" s="845">
        <f t="shared" ref="AW1265" si="2870">SUM(AW1261:AW1264)</f>
        <v>0</v>
      </c>
      <c r="AX1265" s="845">
        <f>SUM(AX1261:AX1264)</f>
        <v>0</v>
      </c>
      <c r="AY1265" s="876">
        <f t="shared" ref="AY1265" si="2871">SUM(AY1261:AY1264)</f>
        <v>0</v>
      </c>
      <c r="AZ1265" s="876">
        <f t="shared" si="2844"/>
        <v>0</v>
      </c>
      <c r="BA1265" s="874" t="str">
        <f t="shared" si="2845"/>
        <v xml:space="preserve">    </v>
      </c>
      <c r="BB1265" s="845">
        <f t="shared" ref="BB1265" si="2872">SUM(BB1261:BB1264)</f>
        <v>0</v>
      </c>
      <c r="BC1265" s="845">
        <f>SUM(BC1261:BC1264)</f>
        <v>0</v>
      </c>
      <c r="BD1265" s="876">
        <f t="shared" ref="BD1265" si="2873">SUM(BD1261:BD1264)</f>
        <v>0</v>
      </c>
      <c r="BE1265" s="876">
        <f t="shared" si="2847"/>
        <v>0</v>
      </c>
      <c r="BF1265" s="874" t="str">
        <f t="shared" si="2848"/>
        <v xml:space="preserve">    </v>
      </c>
      <c r="BG1265" s="845">
        <f t="shared" ref="BG1265" si="2874">SUM(BG1261:BG1264)</f>
        <v>0</v>
      </c>
      <c r="BH1265" s="845">
        <f>SUM(BH1261:BH1264)</f>
        <v>0</v>
      </c>
      <c r="BI1265" s="876">
        <f t="shared" ref="BI1265" si="2875">SUM(BI1261:BI1264)</f>
        <v>0</v>
      </c>
      <c r="BJ1265" s="876">
        <f t="shared" si="2850"/>
        <v>0</v>
      </c>
      <c r="BK1265" s="874" t="str">
        <f t="shared" si="2851"/>
        <v xml:space="preserve">    </v>
      </c>
      <c r="BL1265" s="5"/>
      <c r="BM1265" s="383">
        <f t="shared" si="2738"/>
        <v>0</v>
      </c>
    </row>
    <row r="1266" spans="1:66" customFormat="1" ht="12.75">
      <c r="A1266" s="650">
        <v>56</v>
      </c>
      <c r="B1266" s="883" t="str">
        <f>B1191</f>
        <v>Net Expense Prior to Adjustments</v>
      </c>
      <c r="C1266" s="871">
        <f t="shared" si="2815"/>
        <v>0</v>
      </c>
      <c r="D1266" s="886">
        <f>+D1259-D1265</f>
        <v>0</v>
      </c>
      <c r="E1266" s="886">
        <f>+E1259-E1265</f>
        <v>0</v>
      </c>
      <c r="F1266" s="887">
        <f>+F1259-F1265</f>
        <v>0</v>
      </c>
      <c r="G1266" s="887">
        <f>+G1259-G1265</f>
        <v>0</v>
      </c>
      <c r="H1266" s="874" t="str">
        <f t="shared" si="2818"/>
        <v xml:space="preserve">    </v>
      </c>
      <c r="I1266" s="892">
        <f t="shared" si="2819"/>
        <v>0</v>
      </c>
      <c r="J1266" s="886">
        <f>+J1259-J1265</f>
        <v>0</v>
      </c>
      <c r="K1266" s="889">
        <f>+K1259-K1265</f>
        <v>0</v>
      </c>
      <c r="L1266" s="889">
        <f>+L1259-L1265</f>
        <v>0</v>
      </c>
      <c r="M1266" s="874" t="str">
        <f t="shared" si="2821"/>
        <v xml:space="preserve">    </v>
      </c>
      <c r="N1266" s="892">
        <f t="shared" si="2822"/>
        <v>0</v>
      </c>
      <c r="O1266" s="886">
        <f>+O1259-O1265</f>
        <v>0</v>
      </c>
      <c r="P1266" s="889">
        <f>+P1259-P1265</f>
        <v>0</v>
      </c>
      <c r="Q1266" s="889">
        <f>+Q1259-Q1265</f>
        <v>0</v>
      </c>
      <c r="R1266" s="874" t="str">
        <f t="shared" si="2824"/>
        <v xml:space="preserve">    </v>
      </c>
      <c r="S1266" s="892">
        <f t="shared" si="2825"/>
        <v>0</v>
      </c>
      <c r="T1266" s="886">
        <f>+T1259-T1265</f>
        <v>0</v>
      </c>
      <c r="U1266" s="889">
        <f>+U1259-U1265</f>
        <v>0</v>
      </c>
      <c r="V1266" s="889">
        <f>+V1259-V1265</f>
        <v>0</v>
      </c>
      <c r="W1266" s="874" t="str">
        <f t="shared" si="2827"/>
        <v xml:space="preserve">    </v>
      </c>
      <c r="X1266" s="892">
        <f t="shared" si="2828"/>
        <v>0</v>
      </c>
      <c r="Y1266" s="886">
        <f>+Y1259-Y1265</f>
        <v>0</v>
      </c>
      <c r="Z1266" s="889">
        <f>+Z1259-Z1265</f>
        <v>0</v>
      </c>
      <c r="AA1266" s="889">
        <f>+AA1259-AA1265</f>
        <v>0</v>
      </c>
      <c r="AB1266" s="874" t="str">
        <f t="shared" si="2830"/>
        <v xml:space="preserve">    </v>
      </c>
      <c r="AC1266" s="892">
        <f t="shared" si="2831"/>
        <v>0</v>
      </c>
      <c r="AD1266" s="886">
        <f>+AD1259-AD1265</f>
        <v>0</v>
      </c>
      <c r="AE1266" s="889">
        <f>+AE1259-AE1265</f>
        <v>0</v>
      </c>
      <c r="AF1266" s="889">
        <f>+AF1259-AF1265</f>
        <v>0</v>
      </c>
      <c r="AG1266" s="874" t="str">
        <f t="shared" si="2833"/>
        <v xml:space="preserve">    </v>
      </c>
      <c r="AH1266" s="892">
        <f t="shared" si="2834"/>
        <v>0</v>
      </c>
      <c r="AI1266" s="886">
        <f>+AI1259-AI1265</f>
        <v>0</v>
      </c>
      <c r="AJ1266" s="889">
        <f>+AJ1259-AJ1265</f>
        <v>0</v>
      </c>
      <c r="AK1266" s="889">
        <f>+AK1259-AK1265</f>
        <v>0</v>
      </c>
      <c r="AL1266" s="874" t="str">
        <f t="shared" si="2836"/>
        <v xml:space="preserve">    </v>
      </c>
      <c r="AM1266" s="892">
        <f t="shared" si="2837"/>
        <v>0</v>
      </c>
      <c r="AN1266" s="886">
        <f>+AN1259-AN1265</f>
        <v>0</v>
      </c>
      <c r="AO1266" s="889">
        <f>+AO1259-AO1265</f>
        <v>0</v>
      </c>
      <c r="AP1266" s="889">
        <f>+AP1259-AP1265</f>
        <v>0</v>
      </c>
      <c r="AQ1266" s="874" t="str">
        <f t="shared" si="2839"/>
        <v xml:space="preserve">    </v>
      </c>
      <c r="AR1266" s="892">
        <f t="shared" si="2840"/>
        <v>0</v>
      </c>
      <c r="AS1266" s="886">
        <f>+AS1259-AS1265</f>
        <v>0</v>
      </c>
      <c r="AT1266" s="889">
        <f>+AT1259-AT1265</f>
        <v>0</v>
      </c>
      <c r="AU1266" s="889">
        <f>+AU1259-AU1265</f>
        <v>0</v>
      </c>
      <c r="AV1266" s="874" t="str">
        <f t="shared" si="2842"/>
        <v xml:space="preserve">    </v>
      </c>
      <c r="AW1266" s="892">
        <f t="shared" si="2843"/>
        <v>0</v>
      </c>
      <c r="AX1266" s="886">
        <f>+AX1259-AX1265</f>
        <v>0</v>
      </c>
      <c r="AY1266" s="889">
        <f>+AY1259-AY1265</f>
        <v>0</v>
      </c>
      <c r="AZ1266" s="889">
        <f>+AZ1259-AZ1265</f>
        <v>0</v>
      </c>
      <c r="BA1266" s="874" t="str">
        <f t="shared" si="2845"/>
        <v xml:space="preserve">    </v>
      </c>
      <c r="BB1266" s="892">
        <f t="shared" si="2846"/>
        <v>0</v>
      </c>
      <c r="BC1266" s="886">
        <f>+BC1259-BC1265</f>
        <v>0</v>
      </c>
      <c r="BD1266" s="889">
        <f>+BD1259-BD1265</f>
        <v>0</v>
      </c>
      <c r="BE1266" s="889">
        <f>+BE1259-BE1265</f>
        <v>0</v>
      </c>
      <c r="BF1266" s="874" t="str">
        <f t="shared" si="2848"/>
        <v xml:space="preserve">    </v>
      </c>
      <c r="BG1266" s="892">
        <f t="shared" si="2849"/>
        <v>0</v>
      </c>
      <c r="BH1266" s="886">
        <f>+BH1259-BH1265</f>
        <v>0</v>
      </c>
      <c r="BI1266" s="889">
        <f>+BI1259-BI1265</f>
        <v>0</v>
      </c>
      <c r="BJ1266" s="889">
        <f>+BJ1259-BJ1265</f>
        <v>0</v>
      </c>
      <c r="BK1266" s="874" t="str">
        <f t="shared" si="2851"/>
        <v xml:space="preserve">    </v>
      </c>
      <c r="BL1266" s="5"/>
      <c r="BM1266" s="383">
        <f t="shared" si="2738"/>
        <v>0</v>
      </c>
    </row>
    <row r="1267" spans="1:66" s="1" customFormat="1" ht="12.75">
      <c r="A1267" s="650">
        <v>57</v>
      </c>
      <c r="B1267" s="651" t="str">
        <f>B1192</f>
        <v>Disallowance (enter as negative)</v>
      </c>
      <c r="C1267" s="558">
        <f t="shared" si="2815"/>
        <v>0</v>
      </c>
      <c r="D1267" s="1031">
        <f t="shared" si="2816"/>
        <v>0</v>
      </c>
      <c r="E1267" s="570"/>
      <c r="F1267" s="391">
        <f>+F1192+E1267</f>
        <v>0</v>
      </c>
      <c r="G1267" s="387">
        <f t="shared" ref="G1267:G1268" si="2876">D1267-F1267</f>
        <v>0</v>
      </c>
      <c r="H1267" s="367" t="str">
        <f t="shared" si="2818"/>
        <v xml:space="preserve">    </v>
      </c>
      <c r="I1267" s="853">
        <f t="shared" si="2819"/>
        <v>0</v>
      </c>
      <c r="J1267" s="570"/>
      <c r="K1267" s="391">
        <f>+K1192+J1267</f>
        <v>0</v>
      </c>
      <c r="L1267" s="387">
        <f t="shared" ref="L1267:L1268" si="2877">I1267-K1267</f>
        <v>0</v>
      </c>
      <c r="M1267" s="367" t="str">
        <f t="shared" si="2821"/>
        <v xml:space="preserve">    </v>
      </c>
      <c r="N1267" s="853">
        <f t="shared" si="2822"/>
        <v>0</v>
      </c>
      <c r="O1267" s="570"/>
      <c r="P1267" s="407">
        <f>+P1192+O1267</f>
        <v>0</v>
      </c>
      <c r="Q1267" s="387">
        <f t="shared" ref="Q1267:Q1268" si="2878">N1267-P1267</f>
        <v>0</v>
      </c>
      <c r="R1267" s="367" t="str">
        <f t="shared" si="2824"/>
        <v xml:space="preserve">    </v>
      </c>
      <c r="S1267" s="853">
        <f t="shared" si="2825"/>
        <v>0</v>
      </c>
      <c r="T1267" s="570"/>
      <c r="U1267" s="407">
        <f>+U1192+T1267</f>
        <v>0</v>
      </c>
      <c r="V1267" s="387">
        <f t="shared" ref="V1267:V1268" si="2879">S1267-U1267</f>
        <v>0</v>
      </c>
      <c r="W1267" s="367" t="str">
        <f t="shared" si="2827"/>
        <v xml:space="preserve">    </v>
      </c>
      <c r="X1267" s="853">
        <f t="shared" si="2828"/>
        <v>0</v>
      </c>
      <c r="Y1267" s="570"/>
      <c r="Z1267" s="407">
        <f>+Z1192+Y1267</f>
        <v>0</v>
      </c>
      <c r="AA1267" s="387">
        <f t="shared" ref="AA1267:AA1268" si="2880">X1267-Z1267</f>
        <v>0</v>
      </c>
      <c r="AB1267" s="367" t="str">
        <f t="shared" si="2830"/>
        <v xml:space="preserve">    </v>
      </c>
      <c r="AC1267" s="853">
        <f t="shared" si="2831"/>
        <v>0</v>
      </c>
      <c r="AD1267" s="570"/>
      <c r="AE1267" s="407">
        <f>+AE1192+AD1267</f>
        <v>0</v>
      </c>
      <c r="AF1267" s="387">
        <f t="shared" ref="AF1267:AF1268" si="2881">AC1267-AE1267</f>
        <v>0</v>
      </c>
      <c r="AG1267" s="367" t="str">
        <f t="shared" si="2833"/>
        <v xml:space="preserve">    </v>
      </c>
      <c r="AH1267" s="853">
        <f t="shared" si="2834"/>
        <v>0</v>
      </c>
      <c r="AI1267" s="570"/>
      <c r="AJ1267" s="391">
        <f>+AJ1192+AI1267</f>
        <v>0</v>
      </c>
      <c r="AK1267" s="387">
        <f t="shared" ref="AK1267:AK1268" si="2882">AH1267-AJ1267</f>
        <v>0</v>
      </c>
      <c r="AL1267" s="367" t="str">
        <f t="shared" si="2836"/>
        <v xml:space="preserve">    </v>
      </c>
      <c r="AM1267" s="853">
        <f t="shared" si="2837"/>
        <v>0</v>
      </c>
      <c r="AN1267" s="570"/>
      <c r="AO1267" s="407">
        <f>+AO1192+AN1267</f>
        <v>0</v>
      </c>
      <c r="AP1267" s="387">
        <f t="shared" ref="AP1267:AP1268" si="2883">AM1267-AO1267</f>
        <v>0</v>
      </c>
      <c r="AQ1267" s="367" t="str">
        <f t="shared" si="2839"/>
        <v xml:space="preserve">    </v>
      </c>
      <c r="AR1267" s="853">
        <f t="shared" si="2840"/>
        <v>0</v>
      </c>
      <c r="AS1267" s="570"/>
      <c r="AT1267" s="407">
        <f>+AT1192+AS1267</f>
        <v>0</v>
      </c>
      <c r="AU1267" s="387">
        <f t="shared" ref="AU1267:AU1268" si="2884">AR1267-AT1267</f>
        <v>0</v>
      </c>
      <c r="AV1267" s="367" t="str">
        <f t="shared" si="2842"/>
        <v xml:space="preserve">    </v>
      </c>
      <c r="AW1267" s="853">
        <f t="shared" si="2843"/>
        <v>0</v>
      </c>
      <c r="AX1267" s="570"/>
      <c r="AY1267" s="407">
        <f>+AY1192+AX1267</f>
        <v>0</v>
      </c>
      <c r="AZ1267" s="387">
        <f t="shared" ref="AZ1267:AZ1268" si="2885">AW1267-AY1267</f>
        <v>0</v>
      </c>
      <c r="BA1267" s="367" t="str">
        <f t="shared" si="2845"/>
        <v xml:space="preserve">    </v>
      </c>
      <c r="BB1267" s="853">
        <f t="shared" si="2846"/>
        <v>0</v>
      </c>
      <c r="BC1267" s="570"/>
      <c r="BD1267" s="407">
        <f>+BD1192+BC1267</f>
        <v>0</v>
      </c>
      <c r="BE1267" s="387">
        <f t="shared" ref="BE1267:BE1268" si="2886">BB1267-BD1267</f>
        <v>0</v>
      </c>
      <c r="BF1267" s="367" t="str">
        <f t="shared" si="2848"/>
        <v xml:space="preserve">    </v>
      </c>
      <c r="BG1267" s="853">
        <f t="shared" si="2849"/>
        <v>0</v>
      </c>
      <c r="BH1267" s="570"/>
      <c r="BI1267" s="407">
        <f>+BI1192+BH1267</f>
        <v>0</v>
      </c>
      <c r="BJ1267" s="387">
        <f t="shared" ref="BJ1267:BJ1268" si="2887">BG1267-BI1267</f>
        <v>0</v>
      </c>
      <c r="BK1267" s="367" t="str">
        <f t="shared" si="2851"/>
        <v xml:space="preserve">    </v>
      </c>
      <c r="BL1267" s="406"/>
      <c r="BM1267" s="383">
        <f t="shared" si="2738"/>
        <v>0</v>
      </c>
    </row>
    <row r="1268" spans="1:66" s="1" customFormat="1" ht="12.75">
      <c r="A1268" s="650">
        <v>58</v>
      </c>
      <c r="B1268" s="651" t="str">
        <f>B1193</f>
        <v>Adj. Due to Rate Cap (enter as neg)  SUD only</v>
      </c>
      <c r="C1268" s="558">
        <f t="shared" si="2815"/>
        <v>0</v>
      </c>
      <c r="D1268" s="1032">
        <f t="shared" si="2816"/>
        <v>0</v>
      </c>
      <c r="E1268" s="570"/>
      <c r="F1268" s="385">
        <f>+F1193+E1268</f>
        <v>0</v>
      </c>
      <c r="G1268" s="387">
        <f t="shared" si="2876"/>
        <v>0</v>
      </c>
      <c r="H1268" s="367" t="str">
        <f t="shared" si="2818"/>
        <v xml:space="preserve">    </v>
      </c>
      <c r="I1268" s="854">
        <f t="shared" si="2819"/>
        <v>0</v>
      </c>
      <c r="J1268" s="570"/>
      <c r="K1268" s="385">
        <f>+K1193+J1268</f>
        <v>0</v>
      </c>
      <c r="L1268" s="387">
        <f t="shared" si="2877"/>
        <v>0</v>
      </c>
      <c r="M1268" s="367" t="str">
        <f t="shared" si="2821"/>
        <v xml:space="preserve">    </v>
      </c>
      <c r="N1268" s="854">
        <f t="shared" si="2822"/>
        <v>0</v>
      </c>
      <c r="O1268" s="570"/>
      <c r="P1268" s="385">
        <f>+P1193+O1268</f>
        <v>0</v>
      </c>
      <c r="Q1268" s="387">
        <f t="shared" si="2878"/>
        <v>0</v>
      </c>
      <c r="R1268" s="367" t="str">
        <f t="shared" si="2824"/>
        <v xml:space="preserve">    </v>
      </c>
      <c r="S1268" s="854">
        <f t="shared" si="2825"/>
        <v>0</v>
      </c>
      <c r="T1268" s="570"/>
      <c r="U1268" s="385">
        <f>+U1193+T1268</f>
        <v>0</v>
      </c>
      <c r="V1268" s="387">
        <f t="shared" si="2879"/>
        <v>0</v>
      </c>
      <c r="W1268" s="367" t="str">
        <f t="shared" si="2827"/>
        <v xml:space="preserve">    </v>
      </c>
      <c r="X1268" s="854">
        <f t="shared" si="2828"/>
        <v>0</v>
      </c>
      <c r="Y1268" s="570"/>
      <c r="Z1268" s="385">
        <f>+Z1193+Y1268</f>
        <v>0</v>
      </c>
      <c r="AA1268" s="387">
        <f t="shared" si="2880"/>
        <v>0</v>
      </c>
      <c r="AB1268" s="367" t="str">
        <f t="shared" si="2830"/>
        <v xml:space="preserve">    </v>
      </c>
      <c r="AC1268" s="854">
        <f t="shared" si="2831"/>
        <v>0</v>
      </c>
      <c r="AD1268" s="570"/>
      <c r="AE1268" s="385">
        <f>+AE1193+AD1268</f>
        <v>0</v>
      </c>
      <c r="AF1268" s="387">
        <f t="shared" si="2881"/>
        <v>0</v>
      </c>
      <c r="AG1268" s="367" t="str">
        <f t="shared" si="2833"/>
        <v xml:space="preserve">    </v>
      </c>
      <c r="AH1268" s="854">
        <f t="shared" si="2834"/>
        <v>0</v>
      </c>
      <c r="AI1268" s="570"/>
      <c r="AJ1268" s="385">
        <f>+AJ1193+AI1268</f>
        <v>0</v>
      </c>
      <c r="AK1268" s="387">
        <f t="shared" si="2882"/>
        <v>0</v>
      </c>
      <c r="AL1268" s="367" t="str">
        <f t="shared" si="2836"/>
        <v xml:space="preserve">    </v>
      </c>
      <c r="AM1268" s="854">
        <f t="shared" si="2837"/>
        <v>0</v>
      </c>
      <c r="AN1268" s="570"/>
      <c r="AO1268" s="385">
        <f>+AO1193+AN1268</f>
        <v>0</v>
      </c>
      <c r="AP1268" s="387">
        <f t="shared" si="2883"/>
        <v>0</v>
      </c>
      <c r="AQ1268" s="367" t="str">
        <f t="shared" si="2839"/>
        <v xml:space="preserve">    </v>
      </c>
      <c r="AR1268" s="854">
        <f t="shared" si="2840"/>
        <v>0</v>
      </c>
      <c r="AS1268" s="570"/>
      <c r="AT1268" s="385">
        <f>+AT1193+AS1268</f>
        <v>0</v>
      </c>
      <c r="AU1268" s="387">
        <f t="shared" si="2884"/>
        <v>0</v>
      </c>
      <c r="AV1268" s="367" t="str">
        <f t="shared" si="2842"/>
        <v xml:space="preserve">    </v>
      </c>
      <c r="AW1268" s="854">
        <f t="shared" si="2843"/>
        <v>0</v>
      </c>
      <c r="AX1268" s="570"/>
      <c r="AY1268" s="385">
        <f>+AY1193+AX1268</f>
        <v>0</v>
      </c>
      <c r="AZ1268" s="387">
        <f t="shared" si="2885"/>
        <v>0</v>
      </c>
      <c r="BA1268" s="367" t="str">
        <f t="shared" si="2845"/>
        <v xml:space="preserve">    </v>
      </c>
      <c r="BB1268" s="854">
        <f t="shared" si="2846"/>
        <v>0</v>
      </c>
      <c r="BC1268" s="570"/>
      <c r="BD1268" s="385">
        <f>+BD1193+BC1268</f>
        <v>0</v>
      </c>
      <c r="BE1268" s="387">
        <f t="shared" si="2886"/>
        <v>0</v>
      </c>
      <c r="BF1268" s="367" t="str">
        <f t="shared" si="2848"/>
        <v xml:space="preserve">    </v>
      </c>
      <c r="BG1268" s="854">
        <f t="shared" si="2849"/>
        <v>0</v>
      </c>
      <c r="BH1268" s="570"/>
      <c r="BI1268" s="385">
        <f>+BI1193+BH1268</f>
        <v>0</v>
      </c>
      <c r="BJ1268" s="387">
        <f t="shared" si="2887"/>
        <v>0</v>
      </c>
      <c r="BK1268" s="367" t="str">
        <f t="shared" si="2851"/>
        <v xml:space="preserve">    </v>
      </c>
      <c r="BL1268" s="406"/>
      <c r="BM1268" s="383">
        <f t="shared" si="2738"/>
        <v>0</v>
      </c>
    </row>
    <row r="1269" spans="1:66" s="18" customFormat="1" ht="13.5" thickBot="1">
      <c r="A1269" s="656">
        <v>59</v>
      </c>
      <c r="B1269" s="855" t="str">
        <f>B1194</f>
        <v>NET INVOICE AMOUNT</v>
      </c>
      <c r="C1269" s="856">
        <f t="shared" si="2815"/>
        <v>0</v>
      </c>
      <c r="D1269" s="848">
        <f>+D1266+D1267+D1268</f>
        <v>0</v>
      </c>
      <c r="E1269" s="848">
        <f>+E1266+E1267+E1268</f>
        <v>0</v>
      </c>
      <c r="F1269" s="868">
        <f>+F1266+F1267+F1268</f>
        <v>0</v>
      </c>
      <c r="G1269" s="868">
        <f>+G1266+G1267+G1268</f>
        <v>0</v>
      </c>
      <c r="H1269" s="857" t="str">
        <f t="shared" si="2818"/>
        <v xml:space="preserve">    </v>
      </c>
      <c r="I1269" s="848">
        <f>+I1266+I1267+I1268</f>
        <v>0</v>
      </c>
      <c r="J1269" s="848">
        <f>+J1266+J1267+J1268</f>
        <v>0</v>
      </c>
      <c r="K1269" s="870">
        <f>+K1266+K1267+K1268</f>
        <v>0</v>
      </c>
      <c r="L1269" s="870">
        <f>+L1266+L1267+L1268</f>
        <v>0</v>
      </c>
      <c r="M1269" s="857" t="str">
        <f t="shared" si="2821"/>
        <v xml:space="preserve">    </v>
      </c>
      <c r="N1269" s="848">
        <f>+N1266+N1267+N1268</f>
        <v>0</v>
      </c>
      <c r="O1269" s="848">
        <f>+O1266+O1267+O1268</f>
        <v>0</v>
      </c>
      <c r="P1269" s="870">
        <f>+P1266+P1267+P1268</f>
        <v>0</v>
      </c>
      <c r="Q1269" s="870">
        <f>+Q1266+Q1267+Q1268</f>
        <v>0</v>
      </c>
      <c r="R1269" s="857" t="str">
        <f t="shared" si="2824"/>
        <v xml:space="preserve">    </v>
      </c>
      <c r="S1269" s="848">
        <f>+S1266+S1267+S1268</f>
        <v>0</v>
      </c>
      <c r="T1269" s="848">
        <f>+T1266+T1267+T1268</f>
        <v>0</v>
      </c>
      <c r="U1269" s="870">
        <f>+U1266+U1267+U1268</f>
        <v>0</v>
      </c>
      <c r="V1269" s="870">
        <f>+V1266+V1267+V1268</f>
        <v>0</v>
      </c>
      <c r="W1269" s="857" t="str">
        <f t="shared" si="2827"/>
        <v xml:space="preserve">    </v>
      </c>
      <c r="X1269" s="848">
        <f>+X1266+X1267+X1268</f>
        <v>0</v>
      </c>
      <c r="Y1269" s="848">
        <f>+Y1266+Y1267+Y1268</f>
        <v>0</v>
      </c>
      <c r="Z1269" s="870">
        <f>+Z1266+Z1267+Z1268</f>
        <v>0</v>
      </c>
      <c r="AA1269" s="870">
        <f>+AA1266+AA1267+AA1268</f>
        <v>0</v>
      </c>
      <c r="AB1269" s="857" t="str">
        <f t="shared" si="2830"/>
        <v xml:space="preserve">    </v>
      </c>
      <c r="AC1269" s="848">
        <f>+AC1266+AC1267+AC1268</f>
        <v>0</v>
      </c>
      <c r="AD1269" s="848">
        <f>+AD1266+AD1267+AD1268</f>
        <v>0</v>
      </c>
      <c r="AE1269" s="870">
        <f>+AE1266+AE1267+AE1268</f>
        <v>0</v>
      </c>
      <c r="AF1269" s="870">
        <f>+AF1266+AF1267+AF1268</f>
        <v>0</v>
      </c>
      <c r="AG1269" s="857" t="str">
        <f t="shared" si="2833"/>
        <v xml:space="preserve">    </v>
      </c>
      <c r="AH1269" s="848">
        <f>+AH1266+AH1267+AH1268</f>
        <v>0</v>
      </c>
      <c r="AI1269" s="848">
        <f>+AI1266+AI1267+AI1268</f>
        <v>0</v>
      </c>
      <c r="AJ1269" s="870">
        <f>+AJ1266+AJ1267+AJ1268</f>
        <v>0</v>
      </c>
      <c r="AK1269" s="870">
        <f>+AK1266+AK1267+AK1268</f>
        <v>0</v>
      </c>
      <c r="AL1269" s="857" t="str">
        <f t="shared" si="2836"/>
        <v xml:space="preserve">    </v>
      </c>
      <c r="AM1269" s="848">
        <f>+AM1266+AM1267+AM1268</f>
        <v>0</v>
      </c>
      <c r="AN1269" s="848">
        <f>+AN1266+AN1267+AN1268</f>
        <v>0</v>
      </c>
      <c r="AO1269" s="870">
        <f>+AO1266+AO1267+AO1268</f>
        <v>0</v>
      </c>
      <c r="AP1269" s="870">
        <f>+AP1266+AP1267+AP1268</f>
        <v>0</v>
      </c>
      <c r="AQ1269" s="857" t="str">
        <f t="shared" si="2839"/>
        <v xml:space="preserve">    </v>
      </c>
      <c r="AR1269" s="848">
        <f>+AR1266+AR1267+AR1268</f>
        <v>0</v>
      </c>
      <c r="AS1269" s="848">
        <f>+AS1266+AS1267+AS1268</f>
        <v>0</v>
      </c>
      <c r="AT1269" s="870">
        <f>+AT1266+AT1267+AT1268</f>
        <v>0</v>
      </c>
      <c r="AU1269" s="870">
        <f>+AU1266+AU1267+AU1268</f>
        <v>0</v>
      </c>
      <c r="AV1269" s="857" t="str">
        <f t="shared" si="2842"/>
        <v xml:space="preserve">    </v>
      </c>
      <c r="AW1269" s="848">
        <f>+AW1266+AW1267+AW1268</f>
        <v>0</v>
      </c>
      <c r="AX1269" s="848">
        <f>+AX1266+AX1267+AX1268</f>
        <v>0</v>
      </c>
      <c r="AY1269" s="870">
        <f>+AY1266+AY1267+AY1268</f>
        <v>0</v>
      </c>
      <c r="AZ1269" s="870">
        <f>+AZ1266+AZ1267+AZ1268</f>
        <v>0</v>
      </c>
      <c r="BA1269" s="857" t="str">
        <f t="shared" si="2845"/>
        <v xml:space="preserve">    </v>
      </c>
      <c r="BB1269" s="848">
        <f>+BB1266+BB1267+BB1268</f>
        <v>0</v>
      </c>
      <c r="BC1269" s="848">
        <f>+BC1266+BC1267+BC1268</f>
        <v>0</v>
      </c>
      <c r="BD1269" s="870">
        <f>+BD1266+BD1267+BD1268</f>
        <v>0</v>
      </c>
      <c r="BE1269" s="870">
        <f>+BE1266+BE1267+BE1268</f>
        <v>0</v>
      </c>
      <c r="BF1269" s="857" t="str">
        <f t="shared" si="2848"/>
        <v xml:space="preserve">    </v>
      </c>
      <c r="BG1269" s="848">
        <f>+BG1266+BG1267+BG1268</f>
        <v>0</v>
      </c>
      <c r="BH1269" s="848">
        <f>+BH1266+BH1267+BH1268</f>
        <v>0</v>
      </c>
      <c r="BI1269" s="870">
        <f>+BI1266+BI1267+BI1268</f>
        <v>0</v>
      </c>
      <c r="BJ1269" s="870">
        <f>+BJ1266+BJ1267+BJ1268</f>
        <v>0</v>
      </c>
      <c r="BK1269" s="857" t="str">
        <f t="shared" si="2851"/>
        <v xml:space="preserve">    </v>
      </c>
      <c r="BL1269" s="405"/>
      <c r="BM1269" s="383">
        <f t="shared" si="2738"/>
        <v>0</v>
      </c>
    </row>
    <row r="1270" spans="1:66" customFormat="1" ht="15" customHeight="1" thickTop="1">
      <c r="A1270" s="1151" t="s">
        <v>247</v>
      </c>
      <c r="B1270" s="1151"/>
      <c r="C1270" s="657">
        <v>0</v>
      </c>
      <c r="D1270" s="636" t="str">
        <f>D370</f>
        <v>Certification of Exclusion and Debarment (Article 4 or 8)</v>
      </c>
      <c r="E1270" s="1011"/>
      <c r="F1270" s="636"/>
      <c r="G1270" s="636"/>
      <c r="H1270" s="636"/>
      <c r="I1270" s="636" t="str">
        <f>D370</f>
        <v>Certification of Exclusion and Debarment (Article 4 or 8)</v>
      </c>
      <c r="J1270" s="636"/>
      <c r="K1270" s="636"/>
      <c r="L1270" s="636"/>
      <c r="M1270" s="636"/>
      <c r="N1270" s="636" t="str">
        <f>D370</f>
        <v>Certification of Exclusion and Debarment (Article 4 or 8)</v>
      </c>
      <c r="O1270" s="636"/>
      <c r="P1270" s="636"/>
      <c r="Q1270" s="636"/>
      <c r="R1270" s="636"/>
      <c r="S1270" s="636" t="str">
        <f>D370</f>
        <v>Certification of Exclusion and Debarment (Article 4 or 8)</v>
      </c>
      <c r="T1270" s="636"/>
      <c r="U1270" s="636"/>
      <c r="V1270" s="636"/>
      <c r="W1270" s="636"/>
      <c r="X1270" s="636" t="str">
        <f>D370</f>
        <v>Certification of Exclusion and Debarment (Article 4 or 8)</v>
      </c>
      <c r="Y1270" s="636"/>
      <c r="Z1270" s="636"/>
      <c r="AA1270" s="636"/>
      <c r="AB1270" s="636"/>
      <c r="AC1270" s="636" t="str">
        <f>D370</f>
        <v>Certification of Exclusion and Debarment (Article 4 or 8)</v>
      </c>
      <c r="AD1270" s="636"/>
      <c r="AE1270" s="636"/>
      <c r="AF1270" s="636"/>
      <c r="AG1270" s="636"/>
      <c r="AH1270" s="636" t="str">
        <f>D370</f>
        <v>Certification of Exclusion and Debarment (Article 4 or 8)</v>
      </c>
      <c r="AI1270" s="636"/>
      <c r="AJ1270" s="636"/>
      <c r="AK1270" s="636"/>
      <c r="AL1270" s="636"/>
      <c r="AM1270" s="636" t="str">
        <f>D370</f>
        <v>Certification of Exclusion and Debarment (Article 4 or 8)</v>
      </c>
      <c r="AN1270" s="636"/>
      <c r="AO1270" s="636"/>
      <c r="AP1270" s="636"/>
      <c r="AQ1270" s="636"/>
      <c r="AR1270" s="636" t="str">
        <f>D370</f>
        <v>Certification of Exclusion and Debarment (Article 4 or 8)</v>
      </c>
      <c r="AS1270" s="636"/>
      <c r="AT1270" s="636"/>
      <c r="AU1270" s="636"/>
      <c r="AV1270" s="636"/>
      <c r="AW1270" s="636" t="str">
        <f>D370</f>
        <v>Certification of Exclusion and Debarment (Article 4 or 8)</v>
      </c>
      <c r="AX1270" s="636"/>
      <c r="AY1270" s="636"/>
      <c r="AZ1270" s="636"/>
      <c r="BA1270" s="636"/>
      <c r="BB1270" s="636" t="str">
        <f>D370</f>
        <v>Certification of Exclusion and Debarment (Article 4 or 8)</v>
      </c>
      <c r="BC1270" s="636"/>
      <c r="BD1270" s="636"/>
      <c r="BE1270" s="636"/>
      <c r="BF1270" s="636"/>
      <c r="BG1270" s="636" t="str">
        <f>D370</f>
        <v>Certification of Exclusion and Debarment (Article 4 or 8)</v>
      </c>
      <c r="BH1270" s="636"/>
      <c r="BI1270" s="636"/>
      <c r="BJ1270" s="636"/>
      <c r="BK1270" s="636"/>
      <c r="BL1270" s="244"/>
      <c r="BM1270" s="244"/>
      <c r="BN1270" s="244"/>
    </row>
    <row r="1271" spans="1:66" customFormat="1" ht="75.75" customHeight="1" thickBot="1">
      <c r="A1271" s="1152"/>
      <c r="B1271" s="1152"/>
      <c r="C1271" s="658"/>
      <c r="D1271" s="1149" t="str">
        <f>D1196</f>
        <v>Invoice Certification Language (MH)</v>
      </c>
      <c r="E1271" s="1149"/>
      <c r="F1271" s="1149"/>
      <c r="G1271" s="1149"/>
      <c r="H1271" s="1149"/>
      <c r="I1271" s="1149" t="str">
        <f>D1271</f>
        <v>Invoice Certification Language (MH)</v>
      </c>
      <c r="J1271" s="1149"/>
      <c r="K1271" s="1149"/>
      <c r="L1271" s="1149"/>
      <c r="M1271" s="1149"/>
      <c r="N1271" s="1149" t="str">
        <f>I1271</f>
        <v>Invoice Certification Language (MH)</v>
      </c>
      <c r="O1271" s="1149"/>
      <c r="P1271" s="1149"/>
      <c r="Q1271" s="1149"/>
      <c r="R1271" s="1149"/>
      <c r="S1271" s="1149" t="str">
        <f>N1271</f>
        <v>Invoice Certification Language (MH)</v>
      </c>
      <c r="T1271" s="1149"/>
      <c r="U1271" s="1149"/>
      <c r="V1271" s="1149"/>
      <c r="W1271" s="1149"/>
      <c r="X1271" s="1149" t="str">
        <f>S1271</f>
        <v>Invoice Certification Language (MH)</v>
      </c>
      <c r="Y1271" s="1149"/>
      <c r="Z1271" s="1149"/>
      <c r="AA1271" s="1149"/>
      <c r="AB1271" s="1149"/>
      <c r="AC1271" s="1149" t="str">
        <f>X1271</f>
        <v>Invoice Certification Language (MH)</v>
      </c>
      <c r="AD1271" s="1149"/>
      <c r="AE1271" s="1149"/>
      <c r="AF1271" s="1149"/>
      <c r="AG1271" s="1149"/>
      <c r="AH1271" s="1149" t="str">
        <f>AC1271</f>
        <v>Invoice Certification Language (MH)</v>
      </c>
      <c r="AI1271" s="1149"/>
      <c r="AJ1271" s="1149"/>
      <c r="AK1271" s="1149"/>
      <c r="AL1271" s="1149"/>
      <c r="AM1271" s="1149" t="str">
        <f>AH1271</f>
        <v>Invoice Certification Language (MH)</v>
      </c>
      <c r="AN1271" s="1149"/>
      <c r="AO1271" s="1149"/>
      <c r="AP1271" s="1149"/>
      <c r="AQ1271" s="1149"/>
      <c r="AR1271" s="1149" t="str">
        <f>AM1271</f>
        <v>Invoice Certification Language (MH)</v>
      </c>
      <c r="AS1271" s="1149"/>
      <c r="AT1271" s="1149"/>
      <c r="AU1271" s="1149"/>
      <c r="AV1271" s="1149"/>
      <c r="AW1271" s="1149" t="str">
        <f>AR1271</f>
        <v>Invoice Certification Language (MH)</v>
      </c>
      <c r="AX1271" s="1149"/>
      <c r="AY1271" s="1149"/>
      <c r="AZ1271" s="1149"/>
      <c r="BA1271" s="1149"/>
      <c r="BB1271" s="1149" t="str">
        <f>AW1271</f>
        <v>Invoice Certification Language (MH)</v>
      </c>
      <c r="BC1271" s="1149"/>
      <c r="BD1271" s="1149"/>
      <c r="BE1271" s="1149"/>
      <c r="BF1271" s="1149"/>
      <c r="BG1271" s="1149" t="str">
        <f>BB1271</f>
        <v>Invoice Certification Language (MH)</v>
      </c>
      <c r="BH1271" s="1149"/>
      <c r="BI1271" s="1149"/>
      <c r="BJ1271" s="1149"/>
      <c r="BK1271" s="1149"/>
      <c r="BL1271" s="244"/>
      <c r="BM1271" s="244"/>
      <c r="BN1271" s="244"/>
    </row>
    <row r="1272" spans="1:66" s="1" customFormat="1" ht="12" customHeight="1">
      <c r="A1272" s="1167"/>
      <c r="B1272" s="1168"/>
      <c r="C1272" s="369"/>
      <c r="D1272" s="1142"/>
      <c r="E1272" s="1142"/>
      <c r="F1272" s="1142"/>
      <c r="G1272" s="1141"/>
      <c r="H1272" s="1141"/>
      <c r="I1272" s="1142"/>
      <c r="J1272" s="1142"/>
      <c r="K1272" s="1142"/>
      <c r="L1272" s="1141"/>
      <c r="M1272" s="1141"/>
      <c r="N1272" s="1142"/>
      <c r="O1272" s="1142"/>
      <c r="P1272" s="1142"/>
      <c r="Q1272" s="1141"/>
      <c r="R1272" s="1141"/>
      <c r="S1272" s="1142"/>
      <c r="T1272" s="1142"/>
      <c r="U1272" s="1142"/>
      <c r="V1272" s="1141"/>
      <c r="W1272" s="1141"/>
      <c r="X1272" s="1142"/>
      <c r="Y1272" s="1142"/>
      <c r="Z1272" s="1142"/>
      <c r="AA1272" s="1141"/>
      <c r="AB1272" s="1141"/>
      <c r="AC1272" s="1142"/>
      <c r="AD1272" s="1142"/>
      <c r="AE1272" s="1142"/>
      <c r="AF1272" s="1141"/>
      <c r="AG1272" s="1141"/>
      <c r="AH1272" s="1142"/>
      <c r="AI1272" s="1142"/>
      <c r="AJ1272" s="1142"/>
      <c r="AK1272" s="1141"/>
      <c r="AL1272" s="1141"/>
      <c r="AM1272" s="1142"/>
      <c r="AN1272" s="1142"/>
      <c r="AO1272" s="1142"/>
      <c r="AP1272" s="1141"/>
      <c r="AQ1272" s="1141"/>
      <c r="AR1272" s="1142"/>
      <c r="AS1272" s="1142"/>
      <c r="AT1272" s="1142"/>
      <c r="AU1272" s="1141"/>
      <c r="AV1272" s="1141"/>
      <c r="AW1272" s="1142"/>
      <c r="AX1272" s="1142"/>
      <c r="AY1272" s="1142"/>
      <c r="AZ1272" s="1141"/>
      <c r="BA1272" s="1141"/>
      <c r="BB1272" s="1142"/>
      <c r="BC1272" s="1142"/>
      <c r="BD1272" s="1142"/>
      <c r="BE1272" s="1141"/>
      <c r="BF1272" s="1141"/>
      <c r="BG1272" s="1142"/>
      <c r="BH1272" s="1142"/>
      <c r="BI1272" s="1142"/>
      <c r="BJ1272" s="1141"/>
      <c r="BK1272" s="1141"/>
    </row>
    <row r="1273" spans="1:66" s="1" customFormat="1" ht="10.5" customHeight="1">
      <c r="A1273" s="1169"/>
      <c r="B1273" s="1170"/>
      <c r="C1273" s="370"/>
      <c r="D1273" s="1143" t="s">
        <v>313</v>
      </c>
      <c r="E1273" s="1143"/>
      <c r="F1273" s="1143"/>
      <c r="G1273" s="96" t="s">
        <v>125</v>
      </c>
      <c r="H1273" s="87"/>
      <c r="I1273" s="1143" t="s">
        <v>313</v>
      </c>
      <c r="J1273" s="1143"/>
      <c r="K1273" s="1143"/>
      <c r="L1273" s="96" t="s">
        <v>125</v>
      </c>
      <c r="M1273" s="87"/>
      <c r="N1273" s="1143" t="s">
        <v>313</v>
      </c>
      <c r="O1273" s="1143"/>
      <c r="P1273" s="1143"/>
      <c r="Q1273" s="96" t="s">
        <v>125</v>
      </c>
      <c r="R1273" s="87"/>
      <c r="S1273" s="1143" t="s">
        <v>313</v>
      </c>
      <c r="T1273" s="1143"/>
      <c r="U1273" s="1143"/>
      <c r="V1273" s="96" t="s">
        <v>125</v>
      </c>
      <c r="W1273" s="87"/>
      <c r="X1273" s="1143" t="s">
        <v>313</v>
      </c>
      <c r="Y1273" s="1143"/>
      <c r="Z1273" s="1143"/>
      <c r="AA1273" s="96" t="s">
        <v>125</v>
      </c>
      <c r="AB1273" s="87"/>
      <c r="AC1273" s="1143" t="s">
        <v>313</v>
      </c>
      <c r="AD1273" s="1143"/>
      <c r="AE1273" s="1143"/>
      <c r="AF1273" s="96" t="s">
        <v>125</v>
      </c>
      <c r="AG1273" s="87"/>
      <c r="AH1273" s="1143" t="s">
        <v>313</v>
      </c>
      <c r="AI1273" s="1143"/>
      <c r="AJ1273" s="1143"/>
      <c r="AK1273" s="96" t="s">
        <v>125</v>
      </c>
      <c r="AL1273" s="87"/>
      <c r="AM1273" s="1143" t="s">
        <v>313</v>
      </c>
      <c r="AN1273" s="1143"/>
      <c r="AO1273" s="1143"/>
      <c r="AP1273" s="96" t="s">
        <v>125</v>
      </c>
      <c r="AQ1273" s="87"/>
      <c r="AR1273" s="1143" t="s">
        <v>313</v>
      </c>
      <c r="AS1273" s="1143"/>
      <c r="AT1273" s="1143"/>
      <c r="AU1273" s="96" t="s">
        <v>125</v>
      </c>
      <c r="AV1273" s="87"/>
      <c r="AW1273" s="1143" t="s">
        <v>313</v>
      </c>
      <c r="AX1273" s="1143"/>
      <c r="AY1273" s="1143"/>
      <c r="AZ1273" s="96" t="s">
        <v>125</v>
      </c>
      <c r="BA1273" s="87"/>
      <c r="BB1273" s="1143" t="s">
        <v>313</v>
      </c>
      <c r="BC1273" s="1143"/>
      <c r="BD1273" s="1143"/>
      <c r="BE1273" s="96" t="s">
        <v>125</v>
      </c>
      <c r="BF1273" s="87"/>
      <c r="BG1273" s="1143" t="s">
        <v>313</v>
      </c>
      <c r="BH1273" s="1143"/>
      <c r="BI1273" s="1143"/>
      <c r="BJ1273" s="96" t="s">
        <v>125</v>
      </c>
      <c r="BK1273" s="87"/>
    </row>
    <row r="1274" spans="1:66" s="1" customFormat="1" ht="21" customHeight="1">
      <c r="A1274" s="1169"/>
      <c r="B1274" s="1170"/>
      <c r="C1274" s="361"/>
      <c r="D1274" s="1145"/>
      <c r="E1274" s="1145"/>
      <c r="F1274" s="1145"/>
      <c r="G1274" s="1140"/>
      <c r="H1274" s="1140"/>
      <c r="I1274" s="1145"/>
      <c r="J1274" s="1145"/>
      <c r="K1274" s="1145"/>
      <c r="L1274" s="1140"/>
      <c r="M1274" s="1140"/>
      <c r="N1274" s="1145"/>
      <c r="O1274" s="1145"/>
      <c r="P1274" s="1145"/>
      <c r="Q1274" s="1140"/>
      <c r="R1274" s="1140"/>
      <c r="S1274" s="1145"/>
      <c r="T1274" s="1145"/>
      <c r="U1274" s="1145"/>
      <c r="V1274" s="1140"/>
      <c r="W1274" s="1140"/>
      <c r="X1274" s="1145"/>
      <c r="Y1274" s="1145"/>
      <c r="Z1274" s="1145"/>
      <c r="AA1274" s="1140"/>
      <c r="AB1274" s="1140"/>
      <c r="AC1274" s="1145"/>
      <c r="AD1274" s="1145"/>
      <c r="AE1274" s="1145"/>
      <c r="AF1274" s="1140"/>
      <c r="AG1274" s="1140"/>
      <c r="AH1274" s="1145"/>
      <c r="AI1274" s="1145"/>
      <c r="AJ1274" s="1145"/>
      <c r="AK1274" s="1140"/>
      <c r="AL1274" s="1140"/>
      <c r="AM1274" s="1145"/>
      <c r="AN1274" s="1145"/>
      <c r="AO1274" s="1145"/>
      <c r="AP1274" s="1140"/>
      <c r="AQ1274" s="1140"/>
      <c r="AR1274" s="1145"/>
      <c r="AS1274" s="1145"/>
      <c r="AT1274" s="1145"/>
      <c r="AU1274" s="1140"/>
      <c r="AV1274" s="1140"/>
      <c r="AW1274" s="1145"/>
      <c r="AX1274" s="1145"/>
      <c r="AY1274" s="1145"/>
      <c r="AZ1274" s="1140"/>
      <c r="BA1274" s="1140"/>
      <c r="BB1274" s="1145"/>
      <c r="BC1274" s="1145"/>
      <c r="BD1274" s="1145"/>
      <c r="BE1274" s="1140"/>
      <c r="BF1274" s="1140"/>
      <c r="BG1274" s="1145"/>
      <c r="BH1274" s="1145"/>
      <c r="BI1274" s="1145"/>
      <c r="BJ1274" s="1140"/>
      <c r="BK1274" s="1140"/>
    </row>
    <row r="1275" spans="1:66" s="1" customFormat="1" ht="16.5" thickBot="1">
      <c r="A1275" s="1171"/>
      <c r="B1275" s="1172"/>
      <c r="C1275" s="362"/>
      <c r="D1275" s="1144" t="s">
        <v>80</v>
      </c>
      <c r="E1275" s="1144"/>
      <c r="F1275" s="94"/>
      <c r="G1275" s="95" t="s">
        <v>81</v>
      </c>
      <c r="H1275" s="87"/>
      <c r="I1275" s="1144" t="s">
        <v>80</v>
      </c>
      <c r="J1275" s="1144"/>
      <c r="K1275" s="94"/>
      <c r="L1275" s="95" t="s">
        <v>81</v>
      </c>
      <c r="M1275" s="87"/>
      <c r="N1275" s="1144" t="s">
        <v>80</v>
      </c>
      <c r="O1275" s="1144"/>
      <c r="P1275" s="94"/>
      <c r="Q1275" s="95" t="s">
        <v>81</v>
      </c>
      <c r="R1275" s="87"/>
      <c r="S1275" s="1144" t="s">
        <v>80</v>
      </c>
      <c r="T1275" s="1144"/>
      <c r="U1275" s="94"/>
      <c r="V1275" s="95" t="s">
        <v>81</v>
      </c>
      <c r="W1275" s="87"/>
      <c r="X1275" s="1144" t="s">
        <v>80</v>
      </c>
      <c r="Y1275" s="1144"/>
      <c r="Z1275" s="94"/>
      <c r="AA1275" s="95" t="s">
        <v>81</v>
      </c>
      <c r="AB1275" s="87"/>
      <c r="AC1275" s="1144" t="s">
        <v>80</v>
      </c>
      <c r="AD1275" s="1144"/>
      <c r="AE1275" s="94"/>
      <c r="AF1275" s="95" t="s">
        <v>81</v>
      </c>
      <c r="AG1275" s="87"/>
      <c r="AH1275" s="1144" t="s">
        <v>80</v>
      </c>
      <c r="AI1275" s="1144"/>
      <c r="AJ1275" s="94"/>
      <c r="AK1275" s="95" t="s">
        <v>81</v>
      </c>
      <c r="AL1275" s="87"/>
      <c r="AM1275" s="1144" t="s">
        <v>80</v>
      </c>
      <c r="AN1275" s="1144"/>
      <c r="AO1275" s="94"/>
      <c r="AP1275" s="95" t="s">
        <v>81</v>
      </c>
      <c r="AQ1275" s="87"/>
      <c r="AR1275" s="1144" t="s">
        <v>80</v>
      </c>
      <c r="AS1275" s="1144"/>
      <c r="AT1275" s="94"/>
      <c r="AU1275" s="95" t="s">
        <v>81</v>
      </c>
      <c r="AV1275" s="87"/>
      <c r="AW1275" s="1144" t="s">
        <v>80</v>
      </c>
      <c r="AX1275" s="1144"/>
      <c r="AY1275" s="94"/>
      <c r="AZ1275" s="95" t="s">
        <v>81</v>
      </c>
      <c r="BA1275" s="87"/>
      <c r="BB1275" s="1144" t="s">
        <v>80</v>
      </c>
      <c r="BC1275" s="1144"/>
      <c r="BD1275" s="94"/>
      <c r="BE1275" s="95" t="s">
        <v>81</v>
      </c>
      <c r="BF1275" s="87"/>
      <c r="BG1275" s="1144" t="s">
        <v>80</v>
      </c>
      <c r="BH1275" s="1144"/>
      <c r="BI1275" s="94"/>
      <c r="BJ1275" s="95" t="s">
        <v>81</v>
      </c>
      <c r="BK1275" s="87"/>
    </row>
    <row r="1276" spans="1:66" customFormat="1" ht="15.6" customHeight="1">
      <c r="A1276" s="637" t="s">
        <v>242</v>
      </c>
      <c r="B1276" s="88"/>
      <c r="C1276" s="357"/>
      <c r="D1276" s="88"/>
      <c r="E1276" s="357"/>
      <c r="F1276" s="88"/>
      <c r="G1276" s="89"/>
      <c r="H1276" s="90"/>
      <c r="I1276" s="2"/>
      <c r="J1276" s="2"/>
      <c r="K1276" s="2"/>
      <c r="L1276" s="2"/>
      <c r="M1276" s="2"/>
      <c r="N1276" s="2"/>
      <c r="O1276" s="2"/>
      <c r="P1276" s="3"/>
      <c r="Q1276" s="3"/>
      <c r="R1276" s="3"/>
      <c r="S1276" s="15"/>
      <c r="T1276" s="10"/>
      <c r="U1276" s="10"/>
      <c r="V1276" s="11"/>
      <c r="W1276" s="25"/>
      <c r="X1276" s="9"/>
      <c r="Y1276" s="9"/>
      <c r="Z1276" s="15"/>
      <c r="AA1276" s="20"/>
      <c r="AB1276" s="20"/>
      <c r="AC1276" s="20"/>
      <c r="AD1276" s="2"/>
      <c r="AE1276" s="3"/>
      <c r="AF1276" s="3"/>
      <c r="AG1276" s="3"/>
      <c r="AH1276" s="8"/>
      <c r="AI1276" s="10"/>
      <c r="AJ1276" s="10"/>
      <c r="AK1276" s="11"/>
      <c r="AL1276" s="21"/>
      <c r="AM1276" s="22"/>
      <c r="AN1276" s="22"/>
      <c r="AO1276" s="8"/>
      <c r="AP1276" s="8"/>
      <c r="AQ1276" s="8"/>
      <c r="AR1276" s="8"/>
      <c r="AS1276" s="8"/>
      <c r="AT1276" s="8"/>
      <c r="AU1276" s="8"/>
      <c r="AV1276" s="8"/>
      <c r="AW1276" s="8"/>
      <c r="AX1276" s="8"/>
      <c r="AY1276" s="8"/>
      <c r="AZ1276" s="8"/>
      <c r="BA1276" s="8"/>
      <c r="BB1276" s="8"/>
      <c r="BC1276" s="8"/>
      <c r="BD1276" s="8"/>
      <c r="BE1276" s="8"/>
      <c r="BF1276" s="8"/>
      <c r="BG1276" s="8"/>
      <c r="BH1276" s="8"/>
      <c r="BI1276" s="8"/>
      <c r="BJ1276" s="8"/>
      <c r="BK1276" s="8"/>
      <c r="BL1276" s="8"/>
      <c r="BM1276" s="660"/>
      <c r="BN1276" s="8"/>
    </row>
    <row r="1277" spans="1:66" s="1" customFormat="1" ht="12.6" customHeight="1">
      <c r="A1277" s="97" t="s">
        <v>243</v>
      </c>
      <c r="B1277" s="88"/>
      <c r="C1277" s="363"/>
      <c r="D1277" s="273"/>
      <c r="E1277" s="1013"/>
      <c r="F1277" s="256"/>
      <c r="G1277" s="273"/>
      <c r="H1277" s="274"/>
      <c r="I1277" s="273"/>
      <c r="J1277" s="273"/>
      <c r="K1277" s="256"/>
      <c r="L1277" s="273"/>
      <c r="M1277" s="274"/>
      <c r="N1277" s="32"/>
      <c r="O1277" s="275"/>
      <c r="P1277" s="275"/>
      <c r="Q1277" s="275"/>
      <c r="R1277" s="275"/>
      <c r="S1277" s="276"/>
      <c r="T1277" s="276"/>
      <c r="U1277" s="276"/>
      <c r="V1277" s="277"/>
      <c r="W1277" s="278"/>
      <c r="X1277" s="276"/>
      <c r="Y1277" s="276"/>
      <c r="Z1277" s="32"/>
      <c r="AD1277" s="279"/>
      <c r="AE1277" s="279"/>
      <c r="AF1277" s="279"/>
      <c r="AG1277" s="279"/>
      <c r="AH1277" s="280"/>
      <c r="AI1277" s="280"/>
      <c r="AJ1277" s="280"/>
      <c r="AK1277" s="281"/>
      <c r="AL1277" s="282"/>
      <c r="AM1277" s="280"/>
      <c r="AN1277" s="280"/>
      <c r="AO1277" s="32"/>
      <c r="AP1277" s="32"/>
      <c r="AQ1277" s="32"/>
      <c r="AR1277" s="32"/>
      <c r="AS1277" s="32"/>
      <c r="AT1277" s="32"/>
      <c r="AU1277" s="32"/>
      <c r="AV1277" s="32"/>
      <c r="AW1277" s="32"/>
      <c r="AX1277" s="32"/>
      <c r="AY1277" s="32"/>
      <c r="AZ1277" s="32"/>
      <c r="BA1277" s="32"/>
      <c r="BB1277" s="32"/>
      <c r="BC1277" s="32"/>
      <c r="BD1277" s="32"/>
      <c r="BE1277" s="32"/>
      <c r="BF1277" s="32"/>
      <c r="BG1277" s="32"/>
      <c r="BH1277" s="32"/>
      <c r="BI1277" s="32"/>
      <c r="BJ1277" s="32"/>
      <c r="BK1277" s="32"/>
      <c r="BL1277" s="32"/>
      <c r="BM1277" s="661"/>
      <c r="BN1277" s="32"/>
    </row>
    <row r="1278" spans="1:66" s="260" customFormat="1" ht="12">
      <c r="A1278" s="638"/>
      <c r="B1278" s="639"/>
      <c r="C1278" s="358"/>
      <c r="D1278" s="252" t="s">
        <v>21</v>
      </c>
      <c r="E1278" s="1159" t="str">
        <f>+E453</f>
        <v>Contractor Name</v>
      </c>
      <c r="F1278" s="1159"/>
      <c r="G1278" s="1159"/>
      <c r="H1278" s="1159"/>
      <c r="I1278" s="291" t="s">
        <v>21</v>
      </c>
      <c r="J1278" s="1150" t="str">
        <f>E1278</f>
        <v>Contractor Name</v>
      </c>
      <c r="K1278" s="1150"/>
      <c r="L1278" s="1150"/>
      <c r="M1278" s="1150"/>
      <c r="N1278" s="291" t="s">
        <v>21</v>
      </c>
      <c r="O1278" s="1150" t="str">
        <f>E1278</f>
        <v>Contractor Name</v>
      </c>
      <c r="P1278" s="1150"/>
      <c r="Q1278" s="1150"/>
      <c r="R1278" s="1150"/>
      <c r="S1278" s="291" t="s">
        <v>21</v>
      </c>
      <c r="T1278" s="1150" t="str">
        <f>E1278</f>
        <v>Contractor Name</v>
      </c>
      <c r="U1278" s="1150"/>
      <c r="V1278" s="1150"/>
      <c r="W1278" s="1150"/>
      <c r="X1278" s="291" t="s">
        <v>21</v>
      </c>
      <c r="Y1278" s="1150" t="str">
        <f>E1278</f>
        <v>Contractor Name</v>
      </c>
      <c r="Z1278" s="1150"/>
      <c r="AA1278" s="1150"/>
      <c r="AB1278" s="1150"/>
      <c r="AC1278" s="291" t="s">
        <v>21</v>
      </c>
      <c r="AD1278" s="1150" t="str">
        <f>E1278</f>
        <v>Contractor Name</v>
      </c>
      <c r="AE1278" s="1150"/>
      <c r="AF1278" s="1150"/>
      <c r="AG1278" s="1150"/>
      <c r="AH1278" s="291" t="s">
        <v>21</v>
      </c>
      <c r="AI1278" s="1150" t="str">
        <f>E1278</f>
        <v>Contractor Name</v>
      </c>
      <c r="AJ1278" s="1150"/>
      <c r="AK1278" s="1150"/>
      <c r="AL1278" s="1150"/>
      <c r="AM1278" s="291" t="s">
        <v>21</v>
      </c>
      <c r="AN1278" s="1150" t="str">
        <f>E1278</f>
        <v>Contractor Name</v>
      </c>
      <c r="AO1278" s="1150"/>
      <c r="AP1278" s="1150"/>
      <c r="AQ1278" s="1150"/>
      <c r="AR1278" s="291" t="s">
        <v>21</v>
      </c>
      <c r="AS1278" s="1150" t="str">
        <f>E1278</f>
        <v>Contractor Name</v>
      </c>
      <c r="AT1278" s="1150"/>
      <c r="AU1278" s="1150"/>
      <c r="AV1278" s="1150"/>
      <c r="AW1278" s="291" t="s">
        <v>21</v>
      </c>
      <c r="AX1278" s="1150" t="str">
        <f>J1278</f>
        <v>Contractor Name</v>
      </c>
      <c r="AY1278" s="1150"/>
      <c r="AZ1278" s="1150"/>
      <c r="BA1278" s="1150"/>
      <c r="BB1278" s="291" t="s">
        <v>21</v>
      </c>
      <c r="BC1278" s="1150" t="str">
        <f>O1278</f>
        <v>Contractor Name</v>
      </c>
      <c r="BD1278" s="1150"/>
      <c r="BE1278" s="1150"/>
      <c r="BF1278" s="1150"/>
      <c r="BG1278" s="291" t="s">
        <v>21</v>
      </c>
      <c r="BH1278" s="1150" t="str">
        <f>T1278</f>
        <v>Contractor Name</v>
      </c>
      <c r="BI1278" s="1150"/>
      <c r="BJ1278" s="1150"/>
      <c r="BK1278" s="1150"/>
      <c r="BL1278" s="292"/>
      <c r="BM1278" s="662"/>
      <c r="BN1278" s="292"/>
    </row>
    <row r="1279" spans="1:66" s="260" customFormat="1" ht="12">
      <c r="A1279" s="97" t="s">
        <v>133</v>
      </c>
      <c r="B1279" s="639"/>
      <c r="C1279" s="358"/>
      <c r="D1279" s="252" t="s">
        <v>20</v>
      </c>
      <c r="E1279" s="1036" t="str">
        <f>+E454</f>
        <v>Contract Number</v>
      </c>
      <c r="F1279" s="254"/>
      <c r="G1279" s="255" t="s">
        <v>90</v>
      </c>
      <c r="H1279" s="894"/>
      <c r="I1279" s="307" t="s">
        <v>20</v>
      </c>
      <c r="J1279" s="324" t="str">
        <f>E1279</f>
        <v>Contract Number</v>
      </c>
      <c r="K1279" s="293"/>
      <c r="L1279" s="294" t="s">
        <v>90</v>
      </c>
      <c r="M1279" s="295">
        <f>H1279</f>
        <v>0</v>
      </c>
      <c r="N1279" s="296" t="s">
        <v>20</v>
      </c>
      <c r="O1279" s="325" t="str">
        <f>E1279</f>
        <v>Contract Number</v>
      </c>
      <c r="P1279" s="297"/>
      <c r="Q1279" s="298" t="s">
        <v>90</v>
      </c>
      <c r="R1279" s="299">
        <f>H1279</f>
        <v>0</v>
      </c>
      <c r="S1279" s="296" t="s">
        <v>20</v>
      </c>
      <c r="T1279" s="300" t="str">
        <f>E1279</f>
        <v>Contract Number</v>
      </c>
      <c r="U1279" s="297"/>
      <c r="V1279" s="298" t="s">
        <v>90</v>
      </c>
      <c r="W1279" s="301">
        <f>H1279</f>
        <v>0</v>
      </c>
      <c r="X1279" s="296" t="s">
        <v>20</v>
      </c>
      <c r="Y1279" s="300" t="str">
        <f>E1279</f>
        <v>Contract Number</v>
      </c>
      <c r="Z1279" s="297"/>
      <c r="AA1279" s="298" t="s">
        <v>90</v>
      </c>
      <c r="AB1279" s="301">
        <f>H1279</f>
        <v>0</v>
      </c>
      <c r="AC1279" s="296" t="s">
        <v>20</v>
      </c>
      <c r="AD1279" s="300" t="str">
        <f>E1279</f>
        <v>Contract Number</v>
      </c>
      <c r="AE1279" s="297"/>
      <c r="AF1279" s="298" t="s">
        <v>90</v>
      </c>
      <c r="AG1279" s="301">
        <f>H1279</f>
        <v>0</v>
      </c>
      <c r="AH1279" s="296" t="s">
        <v>20</v>
      </c>
      <c r="AI1279" s="300" t="str">
        <f>E1279</f>
        <v>Contract Number</v>
      </c>
      <c r="AJ1279" s="297"/>
      <c r="AK1279" s="298" t="s">
        <v>90</v>
      </c>
      <c r="AL1279" s="302">
        <f>H1279</f>
        <v>0</v>
      </c>
      <c r="AM1279" s="296" t="s">
        <v>20</v>
      </c>
      <c r="AN1279" s="325" t="str">
        <f>E1279</f>
        <v>Contract Number</v>
      </c>
      <c r="AO1279" s="297"/>
      <c r="AP1279" s="298" t="s">
        <v>90</v>
      </c>
      <c r="AQ1279" s="302">
        <f>H1279</f>
        <v>0</v>
      </c>
      <c r="AR1279" s="296" t="s">
        <v>20</v>
      </c>
      <c r="AS1279" s="325" t="str">
        <f>E1279</f>
        <v>Contract Number</v>
      </c>
      <c r="AT1279" s="297"/>
      <c r="AU1279" s="298" t="s">
        <v>90</v>
      </c>
      <c r="AV1279" s="303">
        <f>H1279</f>
        <v>0</v>
      </c>
      <c r="AW1279" s="296" t="s">
        <v>20</v>
      </c>
      <c r="AX1279" s="325" t="str">
        <f>J1279</f>
        <v>Contract Number</v>
      </c>
      <c r="AY1279" s="297"/>
      <c r="AZ1279" s="298" t="s">
        <v>90</v>
      </c>
      <c r="BA1279" s="303">
        <f>M1279</f>
        <v>0</v>
      </c>
      <c r="BB1279" s="296" t="s">
        <v>20</v>
      </c>
      <c r="BC1279" s="325" t="str">
        <f>O1279</f>
        <v>Contract Number</v>
      </c>
      <c r="BD1279" s="297"/>
      <c r="BE1279" s="298" t="s">
        <v>90</v>
      </c>
      <c r="BF1279" s="303">
        <f>R1279</f>
        <v>0</v>
      </c>
      <c r="BG1279" s="296" t="s">
        <v>20</v>
      </c>
      <c r="BH1279" s="325" t="str">
        <f>T1279</f>
        <v>Contract Number</v>
      </c>
      <c r="BI1279" s="297"/>
      <c r="BJ1279" s="298" t="s">
        <v>90</v>
      </c>
      <c r="BK1279" s="303">
        <f>W1279</f>
        <v>0</v>
      </c>
      <c r="BL1279" s="304"/>
      <c r="BM1279" s="663"/>
      <c r="BN1279" s="304"/>
    </row>
    <row r="1280" spans="1:66" s="260" customFormat="1" ht="17.45" customHeight="1">
      <c r="A1280" s="93"/>
      <c r="B1280" s="639"/>
      <c r="C1280" s="358"/>
      <c r="D1280" s="252" t="s">
        <v>126</v>
      </c>
      <c r="E1280" s="1009" t="s">
        <v>127</v>
      </c>
      <c r="F1280" s="257"/>
      <c r="G1280" s="258" t="s">
        <v>122</v>
      </c>
      <c r="H1280" s="257"/>
      <c r="I1280" s="296" t="s">
        <v>120</v>
      </c>
      <c r="J1280" s="305" t="s">
        <v>121</v>
      </c>
      <c r="K1280" s="306">
        <f>F1280</f>
        <v>0</v>
      </c>
      <c r="L1280" s="298" t="s">
        <v>122</v>
      </c>
      <c r="M1280" s="306">
        <f>H1280</f>
        <v>0</v>
      </c>
      <c r="N1280" s="296" t="s">
        <v>120</v>
      </c>
      <c r="O1280" s="305" t="s">
        <v>121</v>
      </c>
      <c r="P1280" s="306">
        <f>F1280</f>
        <v>0</v>
      </c>
      <c r="Q1280" s="298" t="s">
        <v>122</v>
      </c>
      <c r="R1280" s="306">
        <f>H1280</f>
        <v>0</v>
      </c>
      <c r="S1280" s="296" t="s">
        <v>120</v>
      </c>
      <c r="T1280" s="305" t="s">
        <v>121</v>
      </c>
      <c r="U1280" s="306">
        <f>F1280</f>
        <v>0</v>
      </c>
      <c r="V1280" s="298" t="s">
        <v>122</v>
      </c>
      <c r="W1280" s="306">
        <f>H1280</f>
        <v>0</v>
      </c>
      <c r="X1280" s="296" t="s">
        <v>120</v>
      </c>
      <c r="Y1280" s="305" t="s">
        <v>121</v>
      </c>
      <c r="Z1280" s="306">
        <f>F1280</f>
        <v>0</v>
      </c>
      <c r="AA1280" s="298" t="s">
        <v>122</v>
      </c>
      <c r="AB1280" s="306">
        <f>H1280</f>
        <v>0</v>
      </c>
      <c r="AC1280" s="296" t="s">
        <v>120</v>
      </c>
      <c r="AD1280" s="305" t="s">
        <v>121</v>
      </c>
      <c r="AE1280" s="306">
        <f>F1280</f>
        <v>0</v>
      </c>
      <c r="AF1280" s="298" t="s">
        <v>122</v>
      </c>
      <c r="AG1280" s="306">
        <f>H1280</f>
        <v>0</v>
      </c>
      <c r="AH1280" s="296" t="s">
        <v>120</v>
      </c>
      <c r="AI1280" s="305" t="s">
        <v>121</v>
      </c>
      <c r="AJ1280" s="306">
        <f>F1280</f>
        <v>0</v>
      </c>
      <c r="AK1280" s="298" t="s">
        <v>122</v>
      </c>
      <c r="AL1280" s="306">
        <f>H1280</f>
        <v>0</v>
      </c>
      <c r="AM1280" s="296" t="s">
        <v>120</v>
      </c>
      <c r="AN1280" s="305" t="s">
        <v>121</v>
      </c>
      <c r="AO1280" s="306">
        <f>F1280</f>
        <v>0</v>
      </c>
      <c r="AP1280" s="298" t="s">
        <v>122</v>
      </c>
      <c r="AQ1280" s="306">
        <f>H1280</f>
        <v>0</v>
      </c>
      <c r="AR1280" s="296" t="s">
        <v>120</v>
      </c>
      <c r="AS1280" s="305" t="s">
        <v>121</v>
      </c>
      <c r="AT1280" s="306">
        <f>F1280</f>
        <v>0</v>
      </c>
      <c r="AU1280" s="298" t="s">
        <v>122</v>
      </c>
      <c r="AV1280" s="306">
        <f>H1280</f>
        <v>0</v>
      </c>
      <c r="AW1280" s="296" t="s">
        <v>120</v>
      </c>
      <c r="AX1280" s="305" t="s">
        <v>121</v>
      </c>
      <c r="AY1280" s="306">
        <f>K1280</f>
        <v>0</v>
      </c>
      <c r="AZ1280" s="298" t="s">
        <v>122</v>
      </c>
      <c r="BA1280" s="306">
        <f>M1280</f>
        <v>0</v>
      </c>
      <c r="BB1280" s="296" t="s">
        <v>120</v>
      </c>
      <c r="BC1280" s="305" t="s">
        <v>121</v>
      </c>
      <c r="BD1280" s="306">
        <f>P1280</f>
        <v>0</v>
      </c>
      <c r="BE1280" s="298" t="s">
        <v>122</v>
      </c>
      <c r="BF1280" s="306">
        <f>R1280</f>
        <v>0</v>
      </c>
      <c r="BG1280" s="296" t="s">
        <v>120</v>
      </c>
      <c r="BH1280" s="305" t="s">
        <v>121</v>
      </c>
      <c r="BI1280" s="306">
        <f>U1280</f>
        <v>0</v>
      </c>
      <c r="BJ1280" s="298" t="s">
        <v>122</v>
      </c>
      <c r="BK1280" s="306">
        <f>W1280</f>
        <v>0</v>
      </c>
      <c r="BL1280" s="304"/>
      <c r="BM1280" s="663"/>
      <c r="BN1280" s="304"/>
    </row>
    <row r="1281" spans="1:66" s="260" customFormat="1" ht="15.75" customHeight="1">
      <c r="A1281" s="93"/>
      <c r="B1281" s="97"/>
      <c r="C1281" s="359"/>
      <c r="D1281" s="1160" t="s">
        <v>124</v>
      </c>
      <c r="E1281" s="1160"/>
      <c r="F1281" s="1160"/>
      <c r="G1281" s="1161">
        <f>E1344+J1344+O1344+T1344+Y1344+AD1344+AI1344+AN1344+AS1344+AX1344+BC1344+BH1344</f>
        <v>0</v>
      </c>
      <c r="H1281" s="259"/>
      <c r="I1281" s="292"/>
      <c r="J1281" s="292"/>
      <c r="K1281" s="292"/>
      <c r="L1281" s="292"/>
      <c r="M1281" s="292"/>
      <c r="N1281" s="292"/>
      <c r="O1281" s="292"/>
      <c r="P1281" s="292"/>
      <c r="Q1281" s="292"/>
      <c r="R1281" s="292"/>
      <c r="S1281" s="292"/>
      <c r="T1281" s="292"/>
      <c r="U1281" s="292"/>
      <c r="V1281" s="292"/>
      <c r="W1281" s="292"/>
      <c r="X1281" s="292"/>
      <c r="Y1281" s="292"/>
      <c r="Z1281" s="292"/>
      <c r="AA1281" s="292"/>
      <c r="AB1281" s="292"/>
      <c r="AC1281" s="292"/>
      <c r="AD1281" s="292"/>
      <c r="AE1281" s="292"/>
      <c r="AF1281" s="292"/>
      <c r="AG1281" s="292"/>
      <c r="AH1281" s="292"/>
      <c r="AI1281" s="292"/>
      <c r="AJ1281" s="292"/>
      <c r="AK1281" s="292"/>
      <c r="AL1281" s="292"/>
      <c r="AM1281" s="292"/>
      <c r="AN1281" s="292"/>
      <c r="AO1281" s="292"/>
      <c r="AP1281" s="292"/>
      <c r="AQ1281" s="292"/>
      <c r="AR1281" s="292"/>
      <c r="AS1281" s="292"/>
      <c r="AT1281" s="292"/>
      <c r="AU1281" s="292"/>
      <c r="AV1281" s="292"/>
      <c r="AW1281" s="292"/>
      <c r="AX1281" s="292"/>
      <c r="AY1281" s="292"/>
      <c r="AZ1281" s="292"/>
      <c r="BA1281" s="292"/>
      <c r="BB1281" s="292"/>
      <c r="BC1281" s="292"/>
      <c r="BD1281" s="292"/>
      <c r="BE1281" s="292"/>
      <c r="BF1281" s="292"/>
      <c r="BG1281" s="292"/>
      <c r="BH1281" s="292"/>
      <c r="BI1281" s="292"/>
      <c r="BJ1281" s="292"/>
      <c r="BK1281" s="292"/>
      <c r="BL1281" s="308"/>
      <c r="BM1281" s="665"/>
      <c r="BN1281" s="308"/>
    </row>
    <row r="1282" spans="1:66" s="1" customFormat="1" ht="5.45" customHeight="1" thickBot="1">
      <c r="A1282" s="640"/>
      <c r="B1282" s="641"/>
      <c r="C1282" s="360"/>
      <c r="D1282" s="261"/>
      <c r="E1282" s="360"/>
      <c r="F1282" s="261"/>
      <c r="G1282" s="1162"/>
      <c r="H1282" s="91"/>
      <c r="I1282" s="16"/>
      <c r="J1282" s="16"/>
      <c r="K1282" s="32"/>
      <c r="L1282" s="16"/>
      <c r="M1282" s="16"/>
      <c r="N1282" s="16"/>
      <c r="R1282" s="262"/>
      <c r="S1282" s="262"/>
      <c r="T1282" s="262"/>
      <c r="U1282" s="262"/>
      <c r="V1282" s="262"/>
      <c r="W1282" s="262"/>
      <c r="X1282" s="262"/>
      <c r="Y1282" s="262"/>
      <c r="Z1282" s="262"/>
      <c r="AA1282" s="262"/>
      <c r="AB1282" s="262"/>
      <c r="AC1282" s="262"/>
      <c r="AD1282" s="262"/>
      <c r="AE1282" s="20"/>
      <c r="AF1282" s="20"/>
      <c r="AG1282" s="20"/>
      <c r="AH1282" s="20"/>
      <c r="BM1282"/>
    </row>
    <row r="1283" spans="1:66" s="1" customFormat="1" ht="14.25" customHeight="1" thickTop="1">
      <c r="A1283" s="642" t="s">
        <v>30</v>
      </c>
      <c r="B1283" s="653"/>
      <c r="C1283" s="1135" t="s">
        <v>232</v>
      </c>
      <c r="D1283" s="1137" t="str">
        <f>+D1208</f>
        <v>Program Name</v>
      </c>
      <c r="E1283" s="1138"/>
      <c r="F1283" s="1138"/>
      <c r="G1283" s="1138"/>
      <c r="H1283" s="1139"/>
      <c r="I1283" s="1137" t="str">
        <f>+I1208</f>
        <v>Program Name</v>
      </c>
      <c r="J1283" s="1138"/>
      <c r="K1283" s="1138"/>
      <c r="L1283" s="1138"/>
      <c r="M1283" s="1139"/>
      <c r="N1283" s="1137" t="str">
        <f>+N1208</f>
        <v>Program Name</v>
      </c>
      <c r="O1283" s="1138"/>
      <c r="P1283" s="1138"/>
      <c r="Q1283" s="1138"/>
      <c r="R1283" s="1139"/>
      <c r="S1283" s="1137" t="str">
        <f>+S1208</f>
        <v>Program Name</v>
      </c>
      <c r="T1283" s="1138"/>
      <c r="U1283" s="1138"/>
      <c r="V1283" s="1138"/>
      <c r="W1283" s="1139"/>
      <c r="X1283" s="1137" t="str">
        <f>+X1208</f>
        <v>Program Name</v>
      </c>
      <c r="Y1283" s="1138"/>
      <c r="Z1283" s="1138"/>
      <c r="AA1283" s="1138"/>
      <c r="AB1283" s="1139"/>
      <c r="AC1283" s="1137" t="str">
        <f>+AC1208</f>
        <v>Program Name</v>
      </c>
      <c r="AD1283" s="1138"/>
      <c r="AE1283" s="1138"/>
      <c r="AF1283" s="1138"/>
      <c r="AG1283" s="1139"/>
      <c r="AH1283" s="1137" t="str">
        <f>+AH1208</f>
        <v>Program Name</v>
      </c>
      <c r="AI1283" s="1138"/>
      <c r="AJ1283" s="1138"/>
      <c r="AK1283" s="1138"/>
      <c r="AL1283" s="1139"/>
      <c r="AM1283" s="1137" t="str">
        <f>+AM1208</f>
        <v>Program Name</v>
      </c>
      <c r="AN1283" s="1138"/>
      <c r="AO1283" s="1138"/>
      <c r="AP1283" s="1138"/>
      <c r="AQ1283" s="1139"/>
      <c r="AR1283" s="1137" t="str">
        <f>+AR1208</f>
        <v>Program Name</v>
      </c>
      <c r="AS1283" s="1138"/>
      <c r="AT1283" s="1138"/>
      <c r="AU1283" s="1138"/>
      <c r="AV1283" s="1139"/>
      <c r="AW1283" s="1137" t="str">
        <f>+AW1208</f>
        <v>Program Name</v>
      </c>
      <c r="AX1283" s="1138"/>
      <c r="AY1283" s="1138"/>
      <c r="AZ1283" s="1138"/>
      <c r="BA1283" s="1139"/>
      <c r="BB1283" s="1137" t="str">
        <f>+BB1208</f>
        <v>Program Name</v>
      </c>
      <c r="BC1283" s="1138"/>
      <c r="BD1283" s="1138"/>
      <c r="BE1283" s="1138"/>
      <c r="BF1283" s="1139"/>
      <c r="BG1283" s="1137" t="str">
        <f>+BG1208</f>
        <v>Program Name</v>
      </c>
      <c r="BH1283" s="1138"/>
      <c r="BI1283" s="1138"/>
      <c r="BJ1283" s="1138"/>
      <c r="BK1283" s="1139"/>
      <c r="BL1283" s="31"/>
      <c r="BM1283" s="232" t="s">
        <v>33</v>
      </c>
    </row>
    <row r="1284" spans="1:66" s="1" customFormat="1" ht="13.5">
      <c r="A1284" s="644" t="s">
        <v>31</v>
      </c>
      <c r="B1284" s="654"/>
      <c r="C1284" s="1136"/>
      <c r="D1284" s="1146" t="str">
        <f>+D1209</f>
        <v>Funding Source</v>
      </c>
      <c r="E1284" s="1147"/>
      <c r="F1284" s="1147"/>
      <c r="G1284" s="1147"/>
      <c r="H1284" s="1148"/>
      <c r="I1284" s="1146" t="str">
        <f>+I1209</f>
        <v>Funding Source</v>
      </c>
      <c r="J1284" s="1147"/>
      <c r="K1284" s="1147"/>
      <c r="L1284" s="1147"/>
      <c r="M1284" s="1148"/>
      <c r="N1284" s="1146" t="str">
        <f>+N1209</f>
        <v>Funding Source</v>
      </c>
      <c r="O1284" s="1147"/>
      <c r="P1284" s="1147"/>
      <c r="Q1284" s="1147"/>
      <c r="R1284" s="1148"/>
      <c r="S1284" s="1146" t="str">
        <f>+S1209</f>
        <v>Funding Source</v>
      </c>
      <c r="T1284" s="1147"/>
      <c r="U1284" s="1147"/>
      <c r="V1284" s="1147"/>
      <c r="W1284" s="1148"/>
      <c r="X1284" s="1146" t="str">
        <f>+X1209</f>
        <v>Funding Source</v>
      </c>
      <c r="Y1284" s="1147"/>
      <c r="Z1284" s="1147"/>
      <c r="AA1284" s="1147"/>
      <c r="AB1284" s="1148"/>
      <c r="AC1284" s="1146" t="str">
        <f>+AC1209</f>
        <v>Funding Source</v>
      </c>
      <c r="AD1284" s="1147"/>
      <c r="AE1284" s="1147"/>
      <c r="AF1284" s="1147"/>
      <c r="AG1284" s="1148"/>
      <c r="AH1284" s="1146" t="str">
        <f>+AH1209</f>
        <v>Funding Source</v>
      </c>
      <c r="AI1284" s="1147"/>
      <c r="AJ1284" s="1147"/>
      <c r="AK1284" s="1147"/>
      <c r="AL1284" s="1148"/>
      <c r="AM1284" s="1146" t="str">
        <f>+AM1209</f>
        <v>Funding Source</v>
      </c>
      <c r="AN1284" s="1147"/>
      <c r="AO1284" s="1147"/>
      <c r="AP1284" s="1147"/>
      <c r="AQ1284" s="1148"/>
      <c r="AR1284" s="1146" t="str">
        <f>+AR1209</f>
        <v>Funding Source</v>
      </c>
      <c r="AS1284" s="1147"/>
      <c r="AT1284" s="1147"/>
      <c r="AU1284" s="1147"/>
      <c r="AV1284" s="1148"/>
      <c r="AW1284" s="1146" t="str">
        <f>+AW1209</f>
        <v>Funding Source</v>
      </c>
      <c r="AX1284" s="1147"/>
      <c r="AY1284" s="1147"/>
      <c r="AZ1284" s="1147"/>
      <c r="BA1284" s="1148"/>
      <c r="BB1284" s="1146" t="str">
        <f>+BB1209</f>
        <v>Funding Source</v>
      </c>
      <c r="BC1284" s="1147"/>
      <c r="BD1284" s="1147"/>
      <c r="BE1284" s="1147"/>
      <c r="BF1284" s="1148"/>
      <c r="BG1284" s="1146" t="str">
        <f>+BG1209</f>
        <v>Funding Source</v>
      </c>
      <c r="BH1284" s="1147"/>
      <c r="BI1284" s="1147"/>
      <c r="BJ1284" s="1147"/>
      <c r="BK1284" s="1148"/>
      <c r="BL1284" s="31"/>
      <c r="BM1284" s="233"/>
    </row>
    <row r="1285" spans="1:66" s="30" customFormat="1" ht="21.6" customHeight="1">
      <c r="A1285" s="646"/>
      <c r="B1285" s="655"/>
      <c r="C1285" s="669" t="s">
        <v>233</v>
      </c>
      <c r="D1285" s="329" t="s">
        <v>67</v>
      </c>
      <c r="E1285" s="1010" t="s">
        <v>68</v>
      </c>
      <c r="F1285" s="330" t="s">
        <v>69</v>
      </c>
      <c r="G1285" s="331" t="s">
        <v>70</v>
      </c>
      <c r="H1285" s="332" t="s">
        <v>71</v>
      </c>
      <c r="I1285" s="329" t="s">
        <v>67</v>
      </c>
      <c r="J1285" s="1010" t="s">
        <v>68</v>
      </c>
      <c r="K1285" s="330" t="s">
        <v>69</v>
      </c>
      <c r="L1285" s="331" t="s">
        <v>70</v>
      </c>
      <c r="M1285" s="333" t="s">
        <v>71</v>
      </c>
      <c r="N1285" s="329" t="s">
        <v>67</v>
      </c>
      <c r="O1285" s="1010" t="s">
        <v>68</v>
      </c>
      <c r="P1285" s="330" t="s">
        <v>69</v>
      </c>
      <c r="Q1285" s="331" t="s">
        <v>70</v>
      </c>
      <c r="R1285" s="333" t="s">
        <v>71</v>
      </c>
      <c r="S1285" s="329" t="s">
        <v>67</v>
      </c>
      <c r="T1285" s="1010" t="s">
        <v>68</v>
      </c>
      <c r="U1285" s="330" t="s">
        <v>69</v>
      </c>
      <c r="V1285" s="331" t="s">
        <v>70</v>
      </c>
      <c r="W1285" s="333" t="s">
        <v>71</v>
      </c>
      <c r="X1285" s="329" t="s">
        <v>67</v>
      </c>
      <c r="Y1285" s="1010" t="s">
        <v>68</v>
      </c>
      <c r="Z1285" s="330" t="s">
        <v>69</v>
      </c>
      <c r="AA1285" s="331" t="s">
        <v>70</v>
      </c>
      <c r="AB1285" s="333" t="s">
        <v>71</v>
      </c>
      <c r="AC1285" s="329" t="s">
        <v>67</v>
      </c>
      <c r="AD1285" s="1010" t="s">
        <v>68</v>
      </c>
      <c r="AE1285" s="330" t="s">
        <v>69</v>
      </c>
      <c r="AF1285" s="331" t="s">
        <v>70</v>
      </c>
      <c r="AG1285" s="333" t="s">
        <v>71</v>
      </c>
      <c r="AH1285" s="329" t="s">
        <v>67</v>
      </c>
      <c r="AI1285" s="1010" t="s">
        <v>68</v>
      </c>
      <c r="AJ1285" s="330" t="s">
        <v>69</v>
      </c>
      <c r="AK1285" s="331" t="s">
        <v>70</v>
      </c>
      <c r="AL1285" s="333" t="s">
        <v>71</v>
      </c>
      <c r="AM1285" s="329" t="s">
        <v>67</v>
      </c>
      <c r="AN1285" s="1010" t="s">
        <v>68</v>
      </c>
      <c r="AO1285" s="330" t="s">
        <v>69</v>
      </c>
      <c r="AP1285" s="331" t="s">
        <v>70</v>
      </c>
      <c r="AQ1285" s="333" t="s">
        <v>71</v>
      </c>
      <c r="AR1285" s="329" t="s">
        <v>67</v>
      </c>
      <c r="AS1285" s="1010" t="s">
        <v>68</v>
      </c>
      <c r="AT1285" s="330" t="s">
        <v>69</v>
      </c>
      <c r="AU1285" s="331" t="s">
        <v>70</v>
      </c>
      <c r="AV1285" s="333" t="s">
        <v>71</v>
      </c>
      <c r="AW1285" s="329" t="s">
        <v>67</v>
      </c>
      <c r="AX1285" s="1010" t="s">
        <v>68</v>
      </c>
      <c r="AY1285" s="330" t="s">
        <v>69</v>
      </c>
      <c r="AZ1285" s="331" t="s">
        <v>70</v>
      </c>
      <c r="BA1285" s="333" t="s">
        <v>71</v>
      </c>
      <c r="BB1285" s="329" t="s">
        <v>67</v>
      </c>
      <c r="BC1285" s="1010" t="s">
        <v>68</v>
      </c>
      <c r="BD1285" s="330" t="s">
        <v>69</v>
      </c>
      <c r="BE1285" s="331" t="s">
        <v>70</v>
      </c>
      <c r="BF1285" s="333" t="s">
        <v>71</v>
      </c>
      <c r="BG1285" s="329" t="s">
        <v>67</v>
      </c>
      <c r="BH1285" s="1010" t="s">
        <v>68</v>
      </c>
      <c r="BI1285" s="330" t="s">
        <v>69</v>
      </c>
      <c r="BJ1285" s="331" t="s">
        <v>70</v>
      </c>
      <c r="BK1285" s="333" t="s">
        <v>71</v>
      </c>
      <c r="BM1285" s="334" t="s">
        <v>68</v>
      </c>
    </row>
    <row r="1286" spans="1:66" s="30" customFormat="1" ht="12.75">
      <c r="A1286" s="399">
        <v>1</v>
      </c>
      <c r="B1286" s="648" t="str">
        <f>$B$11</f>
        <v>Salaries</v>
      </c>
      <c r="C1286" s="555">
        <f>+E1286+J1286+O1286+T1286+Y1286+AD1286+AI1286+AN1286+AS1286+AX1286+BC1286+BH1286</f>
        <v>0</v>
      </c>
      <c r="D1286" s="1028">
        <f t="shared" ref="D1286:D1332" si="2888">D1211</f>
        <v>0</v>
      </c>
      <c r="E1286" s="570"/>
      <c r="F1286" s="391">
        <f>+F1211+E1286</f>
        <v>0</v>
      </c>
      <c r="G1286" s="386">
        <f>D1286-F1286</f>
        <v>0</v>
      </c>
      <c r="H1286" s="365" t="str">
        <f>IF(D1286=0,"    ",F1286/D1286)</f>
        <v xml:space="preserve">    </v>
      </c>
      <c r="I1286" s="667">
        <f t="shared" ref="I1286:I1332" si="2889">I1211</f>
        <v>0</v>
      </c>
      <c r="J1286" s="570"/>
      <c r="K1286" s="391">
        <f>+K1211+J1286</f>
        <v>0</v>
      </c>
      <c r="L1286" s="386">
        <f>I1286-K1286</f>
        <v>0</v>
      </c>
      <c r="M1286" s="365" t="str">
        <f>IF(I1286=0,"    ",K1286/I1286)</f>
        <v xml:space="preserve">    </v>
      </c>
      <c r="N1286" s="667">
        <f t="shared" ref="N1286:N1332" si="2890">N1211</f>
        <v>0</v>
      </c>
      <c r="O1286" s="570"/>
      <c r="P1286" s="391">
        <f>+P1211+O1286</f>
        <v>0</v>
      </c>
      <c r="Q1286" s="386">
        <f>N1286-P1286</f>
        <v>0</v>
      </c>
      <c r="R1286" s="365" t="str">
        <f>IF(N1286=0,"    ",P1286/N1286)</f>
        <v xml:space="preserve">    </v>
      </c>
      <c r="S1286" s="667">
        <f t="shared" ref="S1286:S1332" si="2891">S1211</f>
        <v>0</v>
      </c>
      <c r="T1286" s="570"/>
      <c r="U1286" s="391">
        <f>+U1211+T1286</f>
        <v>0</v>
      </c>
      <c r="V1286" s="386">
        <f>S1286-U1286</f>
        <v>0</v>
      </c>
      <c r="W1286" s="365" t="str">
        <f>IF(S1286=0,"    ",U1286/S1286)</f>
        <v xml:space="preserve">    </v>
      </c>
      <c r="X1286" s="667">
        <f t="shared" ref="X1286:X1332" si="2892">X1211</f>
        <v>0</v>
      </c>
      <c r="Y1286" s="570"/>
      <c r="Z1286" s="391">
        <f>+Z1211+Y1286</f>
        <v>0</v>
      </c>
      <c r="AA1286" s="386">
        <f>X1286-Z1286</f>
        <v>0</v>
      </c>
      <c r="AB1286" s="365" t="str">
        <f>IF(X1286=0,"    ",Z1286/X1286)</f>
        <v xml:space="preserve">    </v>
      </c>
      <c r="AC1286" s="667">
        <f t="shared" ref="AC1286:AC1332" si="2893">AC1211</f>
        <v>0</v>
      </c>
      <c r="AD1286" s="570"/>
      <c r="AE1286" s="391">
        <f>+AE1211+AD1286</f>
        <v>0</v>
      </c>
      <c r="AF1286" s="386">
        <f>AC1286-AE1286</f>
        <v>0</v>
      </c>
      <c r="AG1286" s="365" t="str">
        <f>IF(AC1286=0,"    ",AE1286/AC1286)</f>
        <v xml:space="preserve">    </v>
      </c>
      <c r="AH1286" s="667">
        <f t="shared" ref="AH1286:AH1332" si="2894">AH1211</f>
        <v>0</v>
      </c>
      <c r="AI1286" s="570"/>
      <c r="AJ1286" s="391">
        <f>+AJ1211+AI1286</f>
        <v>0</v>
      </c>
      <c r="AK1286" s="386">
        <f>AH1286-AJ1286</f>
        <v>0</v>
      </c>
      <c r="AL1286" s="365" t="str">
        <f>IF(AH1286=0,"    ",AJ1286/AH1286)</f>
        <v xml:space="preserve">    </v>
      </c>
      <c r="AM1286" s="667">
        <f t="shared" ref="AM1286:AM1332" si="2895">AM1211</f>
        <v>0</v>
      </c>
      <c r="AN1286" s="570"/>
      <c r="AO1286" s="391">
        <f>+AO1211+AN1286</f>
        <v>0</v>
      </c>
      <c r="AP1286" s="386">
        <f>AM1286-AO1286</f>
        <v>0</v>
      </c>
      <c r="AQ1286" s="365" t="str">
        <f>IF(AM1286=0,"    ",AO1286/AM1286)</f>
        <v xml:space="preserve">    </v>
      </c>
      <c r="AR1286" s="667">
        <f t="shared" ref="AR1286:AR1332" si="2896">AR1211</f>
        <v>0</v>
      </c>
      <c r="AS1286" s="570"/>
      <c r="AT1286" s="391">
        <f>+AT1211+AS1286</f>
        <v>0</v>
      </c>
      <c r="AU1286" s="386">
        <f>AR1286-AT1286</f>
        <v>0</v>
      </c>
      <c r="AV1286" s="365" t="str">
        <f>IF(AR1286=0,"    ",AT1286/AR1286)</f>
        <v xml:space="preserve">    </v>
      </c>
      <c r="AW1286" s="667">
        <f t="shared" ref="AW1286:AW1332" si="2897">AW1211</f>
        <v>0</v>
      </c>
      <c r="AX1286" s="570"/>
      <c r="AY1286" s="391">
        <f>+AY1211+AX1286</f>
        <v>0</v>
      </c>
      <c r="AZ1286" s="386">
        <f>AW1286-AY1286</f>
        <v>0</v>
      </c>
      <c r="BA1286" s="365" t="str">
        <f>IF(AW1286=0,"    ",AY1286/AW1286)</f>
        <v xml:space="preserve">    </v>
      </c>
      <c r="BB1286" s="667">
        <f t="shared" ref="BB1286:BB1332" si="2898">BB1211</f>
        <v>0</v>
      </c>
      <c r="BC1286" s="570"/>
      <c r="BD1286" s="391">
        <f>+BD1211+BC1286</f>
        <v>0</v>
      </c>
      <c r="BE1286" s="386">
        <f>BB1286-BD1286</f>
        <v>0</v>
      </c>
      <c r="BF1286" s="365" t="str">
        <f>IF(BB1286=0,"    ",BD1286/BB1286)</f>
        <v xml:space="preserve">    </v>
      </c>
      <c r="BG1286" s="667">
        <f t="shared" ref="BG1286:BG1332" si="2899">BG1211</f>
        <v>0</v>
      </c>
      <c r="BH1286" s="570"/>
      <c r="BI1286" s="391">
        <f>+BI1211+BH1286</f>
        <v>0</v>
      </c>
      <c r="BJ1286" s="386">
        <f>BG1286-BI1286</f>
        <v>0</v>
      </c>
      <c r="BK1286" s="365" t="str">
        <f>IF(BG1286=0,"    ",BI1286/BG1286)</f>
        <v xml:space="preserve">    </v>
      </c>
      <c r="BL1286" s="395"/>
      <c r="BM1286" s="383">
        <f t="shared" ref="BM1286:BM1344" si="2900">E1286+J1286+O1286+T1286+Y1286+AD1286+AI1286+AN1286+AS1286+AX1286+BC1286+BH1286</f>
        <v>0</v>
      </c>
    </row>
    <row r="1287" spans="1:66" s="30" customFormat="1" ht="12.75">
      <c r="A1287" s="399">
        <v>2</v>
      </c>
      <c r="B1287" s="648" t="str">
        <f>$B$12</f>
        <v>Employee Benefits</v>
      </c>
      <c r="C1287" s="556">
        <f t="shared" ref="C1287:C1334" si="2901">+E1287+J1287+O1287+T1287+Y1287+AD1287+AI1287+AN1287+AS1287+AX1287+BC1287+BH1287</f>
        <v>0</v>
      </c>
      <c r="D1287" s="1029">
        <f t="shared" si="2888"/>
        <v>0</v>
      </c>
      <c r="E1287" s="570"/>
      <c r="F1287" s="391">
        <f>+F1212+E1287</f>
        <v>0</v>
      </c>
      <c r="G1287" s="386">
        <f>D1287-F1287</f>
        <v>0</v>
      </c>
      <c r="H1287" s="366" t="str">
        <f>IF(D1287=0,"    ",F1287/D1287)</f>
        <v xml:space="preserve">    </v>
      </c>
      <c r="I1287" s="668">
        <f t="shared" si="2889"/>
        <v>0</v>
      </c>
      <c r="J1287" s="570"/>
      <c r="K1287" s="391">
        <f>+K1212+J1287</f>
        <v>0</v>
      </c>
      <c r="L1287" s="386">
        <f>I1287-K1287</f>
        <v>0</v>
      </c>
      <c r="M1287" s="366" t="str">
        <f>IF(I1287=0,"    ",K1287/I1287)</f>
        <v xml:space="preserve">    </v>
      </c>
      <c r="N1287" s="668">
        <f t="shared" si="2890"/>
        <v>0</v>
      </c>
      <c r="O1287" s="570"/>
      <c r="P1287" s="391">
        <f>+P1212+O1287</f>
        <v>0</v>
      </c>
      <c r="Q1287" s="386">
        <f>N1287-P1287</f>
        <v>0</v>
      </c>
      <c r="R1287" s="366" t="str">
        <f>IF(N1287=0,"    ",P1287/N1287)</f>
        <v xml:space="preserve">    </v>
      </c>
      <c r="S1287" s="668">
        <f t="shared" si="2891"/>
        <v>0</v>
      </c>
      <c r="T1287" s="570"/>
      <c r="U1287" s="391">
        <f>+U1212+T1287</f>
        <v>0</v>
      </c>
      <c r="V1287" s="386">
        <f>S1287-U1287</f>
        <v>0</v>
      </c>
      <c r="W1287" s="366" t="str">
        <f>IF(S1287=0,"    ",U1287/S1287)</f>
        <v xml:space="preserve">    </v>
      </c>
      <c r="X1287" s="668">
        <f t="shared" si="2892"/>
        <v>0</v>
      </c>
      <c r="Y1287" s="570"/>
      <c r="Z1287" s="391">
        <f>+Z1212+Y1287</f>
        <v>0</v>
      </c>
      <c r="AA1287" s="386">
        <f>X1287-Z1287</f>
        <v>0</v>
      </c>
      <c r="AB1287" s="366" t="str">
        <f>IF(X1287=0,"    ",Z1287/X1287)</f>
        <v xml:space="preserve">    </v>
      </c>
      <c r="AC1287" s="668">
        <f t="shared" si="2893"/>
        <v>0</v>
      </c>
      <c r="AD1287" s="570"/>
      <c r="AE1287" s="391">
        <f>+AE1212+AD1287</f>
        <v>0</v>
      </c>
      <c r="AF1287" s="386">
        <f>AC1287-AE1287</f>
        <v>0</v>
      </c>
      <c r="AG1287" s="366" t="str">
        <f>IF(AC1287=0,"    ",AE1287/AC1287)</f>
        <v xml:space="preserve">    </v>
      </c>
      <c r="AH1287" s="668">
        <f t="shared" si="2894"/>
        <v>0</v>
      </c>
      <c r="AI1287" s="570"/>
      <c r="AJ1287" s="391">
        <f>+AJ1212+AI1287</f>
        <v>0</v>
      </c>
      <c r="AK1287" s="386">
        <f>AH1287-AJ1287</f>
        <v>0</v>
      </c>
      <c r="AL1287" s="366" t="str">
        <f>IF(AH1287=0,"    ",AJ1287/AH1287)</f>
        <v xml:space="preserve">    </v>
      </c>
      <c r="AM1287" s="668">
        <f t="shared" si="2895"/>
        <v>0</v>
      </c>
      <c r="AN1287" s="570"/>
      <c r="AO1287" s="391">
        <f>+AO1212+AN1287</f>
        <v>0</v>
      </c>
      <c r="AP1287" s="386">
        <f>AM1287-AO1287</f>
        <v>0</v>
      </c>
      <c r="AQ1287" s="366" t="str">
        <f>IF(AM1287=0,"    ",AO1287/AM1287)</f>
        <v xml:space="preserve">    </v>
      </c>
      <c r="AR1287" s="668">
        <f t="shared" si="2896"/>
        <v>0</v>
      </c>
      <c r="AS1287" s="570"/>
      <c r="AT1287" s="391">
        <f>+AT1212+AS1287</f>
        <v>0</v>
      </c>
      <c r="AU1287" s="386">
        <f>AR1287-AT1287</f>
        <v>0</v>
      </c>
      <c r="AV1287" s="366" t="str">
        <f>IF(AR1287=0,"    ",AT1287/AR1287)</f>
        <v xml:space="preserve">    </v>
      </c>
      <c r="AW1287" s="668">
        <f t="shared" si="2897"/>
        <v>0</v>
      </c>
      <c r="AX1287" s="570"/>
      <c r="AY1287" s="391">
        <f>+AY1212+AX1287</f>
        <v>0</v>
      </c>
      <c r="AZ1287" s="386">
        <f>AW1287-AY1287</f>
        <v>0</v>
      </c>
      <c r="BA1287" s="366" t="str">
        <f>IF(AW1287=0,"    ",AY1287/AW1287)</f>
        <v xml:space="preserve">    </v>
      </c>
      <c r="BB1287" s="668">
        <f t="shared" si="2898"/>
        <v>0</v>
      </c>
      <c r="BC1287" s="570"/>
      <c r="BD1287" s="391">
        <f>+BD1212+BC1287</f>
        <v>0</v>
      </c>
      <c r="BE1287" s="386">
        <f>BB1287-BD1287</f>
        <v>0</v>
      </c>
      <c r="BF1287" s="366" t="str">
        <f>IF(BB1287=0,"    ",BD1287/BB1287)</f>
        <v xml:space="preserve">    </v>
      </c>
      <c r="BG1287" s="668">
        <f t="shared" si="2899"/>
        <v>0</v>
      </c>
      <c r="BH1287" s="570"/>
      <c r="BI1287" s="391">
        <f>+BI1212+BH1287</f>
        <v>0</v>
      </c>
      <c r="BJ1287" s="386">
        <f>BG1287-BI1287</f>
        <v>0</v>
      </c>
      <c r="BK1287" s="366" t="str">
        <f>IF(BG1287=0,"    ",BI1287/BG1287)</f>
        <v xml:space="preserve">    </v>
      </c>
      <c r="BL1287" s="395"/>
      <c r="BM1287" s="383">
        <f t="shared" si="2900"/>
        <v>0</v>
      </c>
    </row>
    <row r="1288" spans="1:66" s="30" customFormat="1" ht="12.75">
      <c r="A1288" s="399">
        <v>3</v>
      </c>
      <c r="B1288" s="890" t="str">
        <f>B1213</f>
        <v>Salaries &amp; Benefits Total</v>
      </c>
      <c r="C1288" s="891">
        <f t="shared" si="2901"/>
        <v>0</v>
      </c>
      <c r="D1288" s="845">
        <f t="shared" ref="D1288" si="2902">SUM(D1286:D1287)</f>
        <v>0</v>
      </c>
      <c r="E1288" s="845">
        <f t="shared" ref="E1288" si="2903">SUM(E1286:E1287)</f>
        <v>0</v>
      </c>
      <c r="F1288" s="873">
        <f t="shared" ref="F1288:G1288" si="2904">SUM(F1286:F1287)</f>
        <v>0</v>
      </c>
      <c r="G1288" s="873">
        <f t="shared" si="2904"/>
        <v>0</v>
      </c>
      <c r="H1288" s="874" t="str">
        <f>IF(D1288=0,"    ",F1288/D1288)</f>
        <v xml:space="preserve">    </v>
      </c>
      <c r="I1288" s="845">
        <f t="shared" ref="I1288" si="2905">SUM(I1286:I1287)</f>
        <v>0</v>
      </c>
      <c r="J1288" s="845">
        <f t="shared" ref="J1288:L1288" si="2906">SUM(J1286:J1287)</f>
        <v>0</v>
      </c>
      <c r="K1288" s="876">
        <f t="shared" si="2906"/>
        <v>0</v>
      </c>
      <c r="L1288" s="876">
        <f t="shared" si="2906"/>
        <v>0</v>
      </c>
      <c r="M1288" s="874" t="str">
        <f>IF(I1288=0,"    ",K1288/I1288)</f>
        <v xml:space="preserve">    </v>
      </c>
      <c r="N1288" s="845">
        <f t="shared" ref="N1288" si="2907">SUM(N1286:N1287)</f>
        <v>0</v>
      </c>
      <c r="O1288" s="845">
        <f t="shared" ref="O1288:Q1288" si="2908">SUM(O1286:O1287)</f>
        <v>0</v>
      </c>
      <c r="P1288" s="876">
        <f t="shared" si="2908"/>
        <v>0</v>
      </c>
      <c r="Q1288" s="876">
        <f t="shared" si="2908"/>
        <v>0</v>
      </c>
      <c r="R1288" s="874" t="str">
        <f>IF(N1288=0,"    ",P1288/N1288)</f>
        <v xml:space="preserve">    </v>
      </c>
      <c r="S1288" s="845">
        <f t="shared" ref="S1288" si="2909">SUM(S1286:S1287)</f>
        <v>0</v>
      </c>
      <c r="T1288" s="845">
        <f t="shared" ref="T1288:V1288" si="2910">SUM(T1286:T1287)</f>
        <v>0</v>
      </c>
      <c r="U1288" s="876">
        <f t="shared" si="2910"/>
        <v>0</v>
      </c>
      <c r="V1288" s="876">
        <f t="shared" si="2910"/>
        <v>0</v>
      </c>
      <c r="W1288" s="874" t="str">
        <f>IF(S1288=0,"    ",U1288/S1288)</f>
        <v xml:space="preserve">    </v>
      </c>
      <c r="X1288" s="845">
        <f t="shared" ref="X1288" si="2911">SUM(X1286:X1287)</f>
        <v>0</v>
      </c>
      <c r="Y1288" s="845">
        <f t="shared" ref="Y1288:AA1288" si="2912">SUM(Y1286:Y1287)</f>
        <v>0</v>
      </c>
      <c r="Z1288" s="876">
        <f t="shared" si="2912"/>
        <v>0</v>
      </c>
      <c r="AA1288" s="876">
        <f t="shared" si="2912"/>
        <v>0</v>
      </c>
      <c r="AB1288" s="874" t="str">
        <f>IF(X1288=0,"    ",Z1288/X1288)</f>
        <v xml:space="preserve">    </v>
      </c>
      <c r="AC1288" s="845">
        <f t="shared" ref="AC1288" si="2913">SUM(AC1286:AC1287)</f>
        <v>0</v>
      </c>
      <c r="AD1288" s="845">
        <f t="shared" ref="AD1288:AF1288" si="2914">SUM(AD1286:AD1287)</f>
        <v>0</v>
      </c>
      <c r="AE1288" s="876">
        <f t="shared" si="2914"/>
        <v>0</v>
      </c>
      <c r="AF1288" s="876">
        <f t="shared" si="2914"/>
        <v>0</v>
      </c>
      <c r="AG1288" s="874" t="str">
        <f>IF(AC1288=0,"    ",AE1288/AC1288)</f>
        <v xml:space="preserve">    </v>
      </c>
      <c r="AH1288" s="845">
        <f t="shared" ref="AH1288" si="2915">SUM(AH1286:AH1287)</f>
        <v>0</v>
      </c>
      <c r="AI1288" s="845">
        <f t="shared" ref="AI1288:AK1288" si="2916">SUM(AI1286:AI1287)</f>
        <v>0</v>
      </c>
      <c r="AJ1288" s="876">
        <f t="shared" si="2916"/>
        <v>0</v>
      </c>
      <c r="AK1288" s="876">
        <f t="shared" si="2916"/>
        <v>0</v>
      </c>
      <c r="AL1288" s="874" t="str">
        <f>IF(AH1288=0,"    ",AJ1288/AH1288)</f>
        <v xml:space="preserve">    </v>
      </c>
      <c r="AM1288" s="845">
        <f t="shared" ref="AM1288" si="2917">SUM(AM1286:AM1287)</f>
        <v>0</v>
      </c>
      <c r="AN1288" s="845">
        <f t="shared" ref="AN1288:AP1288" si="2918">SUM(AN1286:AN1287)</f>
        <v>0</v>
      </c>
      <c r="AO1288" s="876">
        <f t="shared" si="2918"/>
        <v>0</v>
      </c>
      <c r="AP1288" s="876">
        <f t="shared" si="2918"/>
        <v>0</v>
      </c>
      <c r="AQ1288" s="874" t="str">
        <f>IF(AM1288=0,"    ",AO1288/AM1288)</f>
        <v xml:space="preserve">    </v>
      </c>
      <c r="AR1288" s="845">
        <f t="shared" ref="AR1288" si="2919">SUM(AR1286:AR1287)</f>
        <v>0</v>
      </c>
      <c r="AS1288" s="845">
        <f t="shared" ref="AS1288:AU1288" si="2920">SUM(AS1286:AS1287)</f>
        <v>0</v>
      </c>
      <c r="AT1288" s="876">
        <f t="shared" si="2920"/>
        <v>0</v>
      </c>
      <c r="AU1288" s="876">
        <f t="shared" si="2920"/>
        <v>0</v>
      </c>
      <c r="AV1288" s="874" t="str">
        <f>IF(AR1288=0,"    ",AT1288/AR1288)</f>
        <v xml:space="preserve">    </v>
      </c>
      <c r="AW1288" s="845">
        <f t="shared" ref="AW1288" si="2921">SUM(AW1286:AW1287)</f>
        <v>0</v>
      </c>
      <c r="AX1288" s="845">
        <f t="shared" ref="AX1288:AZ1288" si="2922">SUM(AX1286:AX1287)</f>
        <v>0</v>
      </c>
      <c r="AY1288" s="876">
        <f t="shared" si="2922"/>
        <v>0</v>
      </c>
      <c r="AZ1288" s="876">
        <f t="shared" si="2922"/>
        <v>0</v>
      </c>
      <c r="BA1288" s="874" t="str">
        <f>IF(AW1288=0,"    ",AY1288/AW1288)</f>
        <v xml:space="preserve">    </v>
      </c>
      <c r="BB1288" s="845">
        <f t="shared" ref="BB1288" si="2923">SUM(BB1286:BB1287)</f>
        <v>0</v>
      </c>
      <c r="BC1288" s="845">
        <f t="shared" ref="BC1288:BE1288" si="2924">SUM(BC1286:BC1287)</f>
        <v>0</v>
      </c>
      <c r="BD1288" s="876">
        <f t="shared" si="2924"/>
        <v>0</v>
      </c>
      <c r="BE1288" s="876">
        <f t="shared" si="2924"/>
        <v>0</v>
      </c>
      <c r="BF1288" s="874" t="str">
        <f>IF(BB1288=0,"    ",BD1288/BB1288)</f>
        <v xml:space="preserve">    </v>
      </c>
      <c r="BG1288" s="845">
        <f t="shared" ref="BG1288" si="2925">SUM(BG1286:BG1287)</f>
        <v>0</v>
      </c>
      <c r="BH1288" s="845">
        <f t="shared" ref="BH1288:BJ1288" si="2926">SUM(BH1286:BH1287)</f>
        <v>0</v>
      </c>
      <c r="BI1288" s="876">
        <f t="shared" si="2926"/>
        <v>0</v>
      </c>
      <c r="BJ1288" s="876">
        <f t="shared" si="2926"/>
        <v>0</v>
      </c>
      <c r="BK1288" s="874" t="str">
        <f>IF(BG1288=0,"    ",BI1288/BG1288)</f>
        <v xml:space="preserve">    </v>
      </c>
      <c r="BL1288" s="395"/>
      <c r="BM1288" s="383">
        <f t="shared" si="2900"/>
        <v>0</v>
      </c>
    </row>
    <row r="1289" spans="1:66" s="5" customFormat="1" ht="12.75">
      <c r="A1289" s="633">
        <v>4</v>
      </c>
      <c r="B1289" s="401" t="str">
        <f>B1214</f>
        <v>*Consultants (from Supplemental B)</v>
      </c>
      <c r="C1289" s="371">
        <f t="shared" si="2901"/>
        <v>0</v>
      </c>
      <c r="D1289" s="659">
        <f t="shared" si="2888"/>
        <v>0</v>
      </c>
      <c r="E1289" s="570"/>
      <c r="F1289" s="391">
        <f t="shared" ref="F1289:F1329" si="2927">+F1214+E1289</f>
        <v>0</v>
      </c>
      <c r="G1289" s="386">
        <f t="shared" ref="G1289:G1334" si="2928">D1289-F1289</f>
        <v>0</v>
      </c>
      <c r="H1289" s="366" t="str">
        <f>IF(D1289=0,"    ",F1289/D1289)</f>
        <v xml:space="preserve">    </v>
      </c>
      <c r="I1289" s="849">
        <f t="shared" si="2889"/>
        <v>0</v>
      </c>
      <c r="J1289" s="570"/>
      <c r="K1289" s="391">
        <f t="shared" ref="K1289:K1329" si="2929">+K1214+J1289</f>
        <v>0</v>
      </c>
      <c r="L1289" s="386">
        <f t="shared" ref="L1289:L1334" si="2930">I1289-K1289</f>
        <v>0</v>
      </c>
      <c r="M1289" s="366" t="str">
        <f>IF(I1289=0,"    ",K1289/I1289)</f>
        <v xml:space="preserve">    </v>
      </c>
      <c r="N1289" s="849">
        <f t="shared" si="2890"/>
        <v>0</v>
      </c>
      <c r="O1289" s="570"/>
      <c r="P1289" s="391">
        <f t="shared" ref="P1289:P1329" si="2931">+P1214+O1289</f>
        <v>0</v>
      </c>
      <c r="Q1289" s="386">
        <f t="shared" ref="Q1289:Q1334" si="2932">N1289-P1289</f>
        <v>0</v>
      </c>
      <c r="R1289" s="366" t="str">
        <f>IF(N1289=0,"    ",P1289/N1289)</f>
        <v xml:space="preserve">    </v>
      </c>
      <c r="S1289" s="849">
        <f t="shared" si="2891"/>
        <v>0</v>
      </c>
      <c r="T1289" s="570"/>
      <c r="U1289" s="391">
        <f t="shared" ref="U1289:U1329" si="2933">+U1214+T1289</f>
        <v>0</v>
      </c>
      <c r="V1289" s="386">
        <f t="shared" ref="V1289:V1334" si="2934">S1289-U1289</f>
        <v>0</v>
      </c>
      <c r="W1289" s="366" t="str">
        <f>IF(S1289=0,"    ",U1289/S1289)</f>
        <v xml:space="preserve">    </v>
      </c>
      <c r="X1289" s="849">
        <f t="shared" si="2892"/>
        <v>0</v>
      </c>
      <c r="Y1289" s="570"/>
      <c r="Z1289" s="391">
        <f t="shared" ref="Z1289:Z1329" si="2935">+Z1214+Y1289</f>
        <v>0</v>
      </c>
      <c r="AA1289" s="386">
        <f t="shared" ref="AA1289:AA1334" si="2936">X1289-Z1289</f>
        <v>0</v>
      </c>
      <c r="AB1289" s="366" t="str">
        <f>IF(X1289=0,"    ",Z1289/X1289)</f>
        <v xml:space="preserve">    </v>
      </c>
      <c r="AC1289" s="849">
        <f t="shared" si="2893"/>
        <v>0</v>
      </c>
      <c r="AD1289" s="570"/>
      <c r="AE1289" s="391">
        <f t="shared" ref="AE1289:AE1329" si="2937">+AE1214+AD1289</f>
        <v>0</v>
      </c>
      <c r="AF1289" s="386">
        <f t="shared" ref="AF1289:AF1334" si="2938">AC1289-AE1289</f>
        <v>0</v>
      </c>
      <c r="AG1289" s="366" t="str">
        <f>IF(AC1289=0,"    ",AE1289/AC1289)</f>
        <v xml:space="preserve">    </v>
      </c>
      <c r="AH1289" s="849">
        <f t="shared" si="2894"/>
        <v>0</v>
      </c>
      <c r="AI1289" s="570"/>
      <c r="AJ1289" s="391">
        <f t="shared" ref="AJ1289:AJ1329" si="2939">+AJ1214+AI1289</f>
        <v>0</v>
      </c>
      <c r="AK1289" s="386">
        <f t="shared" ref="AK1289:AK1334" si="2940">AH1289-AJ1289</f>
        <v>0</v>
      </c>
      <c r="AL1289" s="366" t="str">
        <f>IF(AH1289=0,"    ",AJ1289/AH1289)</f>
        <v xml:space="preserve">    </v>
      </c>
      <c r="AM1289" s="849">
        <f t="shared" si="2895"/>
        <v>0</v>
      </c>
      <c r="AN1289" s="570"/>
      <c r="AO1289" s="391">
        <f t="shared" ref="AO1289:AO1329" si="2941">+AO1214+AN1289</f>
        <v>0</v>
      </c>
      <c r="AP1289" s="386">
        <f t="shared" ref="AP1289:AP1334" si="2942">AM1289-AO1289</f>
        <v>0</v>
      </c>
      <c r="AQ1289" s="366" t="str">
        <f>IF(AM1289=0,"    ",AO1289/AM1289)</f>
        <v xml:space="preserve">    </v>
      </c>
      <c r="AR1289" s="849">
        <f t="shared" si="2896"/>
        <v>0</v>
      </c>
      <c r="AS1289" s="570"/>
      <c r="AT1289" s="391">
        <f t="shared" ref="AT1289:AT1329" si="2943">+AT1214+AS1289</f>
        <v>0</v>
      </c>
      <c r="AU1289" s="386">
        <f t="shared" ref="AU1289:AU1334" si="2944">AR1289-AT1289</f>
        <v>0</v>
      </c>
      <c r="AV1289" s="366" t="str">
        <f>IF(AR1289=0,"    ",AT1289/AR1289)</f>
        <v xml:space="preserve">    </v>
      </c>
      <c r="AW1289" s="849">
        <f t="shared" si="2897"/>
        <v>0</v>
      </c>
      <c r="AX1289" s="570"/>
      <c r="AY1289" s="391">
        <f t="shared" ref="AY1289:AY1329" si="2945">+AY1214+AX1289</f>
        <v>0</v>
      </c>
      <c r="AZ1289" s="386">
        <f t="shared" ref="AZ1289:AZ1334" si="2946">AW1289-AY1289</f>
        <v>0</v>
      </c>
      <c r="BA1289" s="366" t="str">
        <f>IF(AW1289=0,"    ",AY1289/AW1289)</f>
        <v xml:space="preserve">    </v>
      </c>
      <c r="BB1289" s="849">
        <f t="shared" si="2898"/>
        <v>0</v>
      </c>
      <c r="BC1289" s="570"/>
      <c r="BD1289" s="391">
        <f t="shared" ref="BD1289:BD1329" si="2947">+BD1214+BC1289</f>
        <v>0</v>
      </c>
      <c r="BE1289" s="386">
        <f t="shared" ref="BE1289:BE1334" si="2948">BB1289-BD1289</f>
        <v>0</v>
      </c>
      <c r="BF1289" s="366" t="str">
        <f>IF(BB1289=0,"    ",BD1289/BB1289)</f>
        <v xml:space="preserve">    </v>
      </c>
      <c r="BG1289" s="849">
        <f t="shared" si="2899"/>
        <v>0</v>
      </c>
      <c r="BH1289" s="570"/>
      <c r="BI1289" s="391">
        <f t="shared" ref="BI1289:BI1329" si="2949">+BI1214+BH1289</f>
        <v>0</v>
      </c>
      <c r="BJ1289" s="386">
        <f t="shared" ref="BJ1289:BJ1334" si="2950">BG1289-BI1289</f>
        <v>0</v>
      </c>
      <c r="BK1289" s="366" t="str">
        <f>IF(BG1289=0,"    ",BI1289/BG1289)</f>
        <v xml:space="preserve">    </v>
      </c>
      <c r="BM1289" s="383">
        <f t="shared" si="2900"/>
        <v>0</v>
      </c>
      <c r="BN1289" s="7"/>
    </row>
    <row r="1290" spans="1:66" s="5" customFormat="1" ht="12.75">
      <c r="A1290" s="633">
        <v>5</v>
      </c>
      <c r="B1290" s="648" t="str">
        <f t="shared" ref="B1290:B1332" si="2951">B1215</f>
        <v>**Flex Fund</v>
      </c>
      <c r="C1290" s="375">
        <f t="shared" si="2901"/>
        <v>0</v>
      </c>
      <c r="D1290" s="659">
        <f t="shared" si="2888"/>
        <v>0</v>
      </c>
      <c r="E1290" s="570"/>
      <c r="F1290" s="391">
        <f t="shared" si="2927"/>
        <v>0</v>
      </c>
      <c r="G1290" s="386">
        <f t="shared" si="2928"/>
        <v>0</v>
      </c>
      <c r="H1290" s="366" t="str">
        <f t="shared" ref="H1290:H1334" si="2952">IF(D1290=0,"    ",F1290/D1290)</f>
        <v xml:space="preserve">    </v>
      </c>
      <c r="I1290" s="849">
        <f t="shared" si="2889"/>
        <v>0</v>
      </c>
      <c r="J1290" s="570"/>
      <c r="K1290" s="391">
        <f t="shared" si="2929"/>
        <v>0</v>
      </c>
      <c r="L1290" s="386">
        <f t="shared" si="2930"/>
        <v>0</v>
      </c>
      <c r="M1290" s="366" t="str">
        <f t="shared" ref="M1290:M1334" si="2953">IF(I1290=0,"    ",K1290/I1290)</f>
        <v xml:space="preserve">    </v>
      </c>
      <c r="N1290" s="849">
        <f t="shared" si="2890"/>
        <v>0</v>
      </c>
      <c r="O1290" s="570"/>
      <c r="P1290" s="391">
        <f t="shared" si="2931"/>
        <v>0</v>
      </c>
      <c r="Q1290" s="386">
        <f t="shared" si="2932"/>
        <v>0</v>
      </c>
      <c r="R1290" s="366" t="str">
        <f t="shared" ref="R1290:R1334" si="2954">IF(N1290=0,"    ",P1290/N1290)</f>
        <v xml:space="preserve">    </v>
      </c>
      <c r="S1290" s="849">
        <f t="shared" si="2891"/>
        <v>0</v>
      </c>
      <c r="T1290" s="570"/>
      <c r="U1290" s="391">
        <f t="shared" si="2933"/>
        <v>0</v>
      </c>
      <c r="V1290" s="386">
        <f t="shared" si="2934"/>
        <v>0</v>
      </c>
      <c r="W1290" s="366" t="str">
        <f t="shared" ref="W1290:W1334" si="2955">IF(S1290=0,"    ",U1290/S1290)</f>
        <v xml:space="preserve">    </v>
      </c>
      <c r="X1290" s="849">
        <f t="shared" si="2892"/>
        <v>0</v>
      </c>
      <c r="Y1290" s="570"/>
      <c r="Z1290" s="391">
        <f t="shared" si="2935"/>
        <v>0</v>
      </c>
      <c r="AA1290" s="386">
        <f t="shared" si="2936"/>
        <v>0</v>
      </c>
      <c r="AB1290" s="366" t="str">
        <f t="shared" ref="AB1290:AB1334" si="2956">IF(X1290=0,"    ",Z1290/X1290)</f>
        <v xml:space="preserve">    </v>
      </c>
      <c r="AC1290" s="849">
        <f t="shared" si="2893"/>
        <v>0</v>
      </c>
      <c r="AD1290" s="570"/>
      <c r="AE1290" s="391">
        <f t="shared" si="2937"/>
        <v>0</v>
      </c>
      <c r="AF1290" s="386">
        <f t="shared" si="2938"/>
        <v>0</v>
      </c>
      <c r="AG1290" s="366" t="str">
        <f t="shared" ref="AG1290:AG1334" si="2957">IF(AC1290=0,"    ",AE1290/AC1290)</f>
        <v xml:space="preserve">    </v>
      </c>
      <c r="AH1290" s="849">
        <f t="shared" si="2894"/>
        <v>0</v>
      </c>
      <c r="AI1290" s="570"/>
      <c r="AJ1290" s="391">
        <f t="shared" si="2939"/>
        <v>0</v>
      </c>
      <c r="AK1290" s="386">
        <f t="shared" si="2940"/>
        <v>0</v>
      </c>
      <c r="AL1290" s="366" t="str">
        <f t="shared" ref="AL1290:AL1334" si="2958">IF(AH1290=0,"    ",AJ1290/AH1290)</f>
        <v xml:space="preserve">    </v>
      </c>
      <c r="AM1290" s="849">
        <f t="shared" si="2895"/>
        <v>0</v>
      </c>
      <c r="AN1290" s="570"/>
      <c r="AO1290" s="391">
        <f t="shared" si="2941"/>
        <v>0</v>
      </c>
      <c r="AP1290" s="386">
        <f t="shared" si="2942"/>
        <v>0</v>
      </c>
      <c r="AQ1290" s="366" t="str">
        <f t="shared" ref="AQ1290:AQ1334" si="2959">IF(AM1290=0,"    ",AO1290/AM1290)</f>
        <v xml:space="preserve">    </v>
      </c>
      <c r="AR1290" s="849">
        <f t="shared" si="2896"/>
        <v>0</v>
      </c>
      <c r="AS1290" s="570"/>
      <c r="AT1290" s="391">
        <f t="shared" si="2943"/>
        <v>0</v>
      </c>
      <c r="AU1290" s="386">
        <f t="shared" si="2944"/>
        <v>0</v>
      </c>
      <c r="AV1290" s="366" t="str">
        <f t="shared" ref="AV1290:AV1334" si="2960">IF(AR1290=0,"    ",AT1290/AR1290)</f>
        <v xml:space="preserve">    </v>
      </c>
      <c r="AW1290" s="849">
        <f t="shared" si="2897"/>
        <v>0</v>
      </c>
      <c r="AX1290" s="570"/>
      <c r="AY1290" s="391">
        <f t="shared" si="2945"/>
        <v>0</v>
      </c>
      <c r="AZ1290" s="386">
        <f t="shared" si="2946"/>
        <v>0</v>
      </c>
      <c r="BA1290" s="366" t="str">
        <f t="shared" ref="BA1290:BA1334" si="2961">IF(AW1290=0,"    ",AY1290/AW1290)</f>
        <v xml:space="preserve">    </v>
      </c>
      <c r="BB1290" s="849">
        <f t="shared" si="2898"/>
        <v>0</v>
      </c>
      <c r="BC1290" s="570"/>
      <c r="BD1290" s="391">
        <f t="shared" si="2947"/>
        <v>0</v>
      </c>
      <c r="BE1290" s="386">
        <f t="shared" si="2948"/>
        <v>0</v>
      </c>
      <c r="BF1290" s="366" t="str">
        <f t="shared" ref="BF1290:BF1334" si="2962">IF(BB1290=0,"    ",BD1290/BB1290)</f>
        <v xml:space="preserve">    </v>
      </c>
      <c r="BG1290" s="849">
        <f t="shared" si="2899"/>
        <v>0</v>
      </c>
      <c r="BH1290" s="570"/>
      <c r="BI1290" s="391">
        <f t="shared" si="2949"/>
        <v>0</v>
      </c>
      <c r="BJ1290" s="386">
        <f t="shared" si="2950"/>
        <v>0</v>
      </c>
      <c r="BK1290" s="366" t="str">
        <f t="shared" ref="BK1290:BK1334" si="2963">IF(BG1290=0,"    ",BI1290/BG1290)</f>
        <v xml:space="preserve">    </v>
      </c>
      <c r="BM1290" s="383">
        <f t="shared" si="2900"/>
        <v>0</v>
      </c>
      <c r="BN1290" s="7"/>
    </row>
    <row r="1291" spans="1:66" s="5" customFormat="1" ht="12.75">
      <c r="A1291" s="633">
        <v>6</v>
      </c>
      <c r="B1291" s="648" t="str">
        <f t="shared" si="2951"/>
        <v>*Gift Cards</v>
      </c>
      <c r="C1291" s="375">
        <f t="shared" si="2901"/>
        <v>0</v>
      </c>
      <c r="D1291" s="659">
        <f t="shared" si="2888"/>
        <v>0</v>
      </c>
      <c r="E1291" s="570"/>
      <c r="F1291" s="391">
        <f t="shared" si="2927"/>
        <v>0</v>
      </c>
      <c r="G1291" s="386">
        <f t="shared" si="2928"/>
        <v>0</v>
      </c>
      <c r="H1291" s="366" t="str">
        <f t="shared" si="2952"/>
        <v xml:space="preserve">    </v>
      </c>
      <c r="I1291" s="849">
        <f t="shared" si="2889"/>
        <v>0</v>
      </c>
      <c r="J1291" s="570"/>
      <c r="K1291" s="391">
        <f t="shared" si="2929"/>
        <v>0</v>
      </c>
      <c r="L1291" s="386">
        <f t="shared" si="2930"/>
        <v>0</v>
      </c>
      <c r="M1291" s="366" t="str">
        <f t="shared" si="2953"/>
        <v xml:space="preserve">    </v>
      </c>
      <c r="N1291" s="849">
        <f t="shared" si="2890"/>
        <v>0</v>
      </c>
      <c r="O1291" s="570"/>
      <c r="P1291" s="391">
        <f t="shared" si="2931"/>
        <v>0</v>
      </c>
      <c r="Q1291" s="386">
        <f t="shared" si="2932"/>
        <v>0</v>
      </c>
      <c r="R1291" s="366" t="str">
        <f t="shared" si="2954"/>
        <v xml:space="preserve">    </v>
      </c>
      <c r="S1291" s="849">
        <f t="shared" si="2891"/>
        <v>0</v>
      </c>
      <c r="T1291" s="570"/>
      <c r="U1291" s="391">
        <f t="shared" si="2933"/>
        <v>0</v>
      </c>
      <c r="V1291" s="386">
        <f t="shared" si="2934"/>
        <v>0</v>
      </c>
      <c r="W1291" s="366" t="str">
        <f t="shared" si="2955"/>
        <v xml:space="preserve">    </v>
      </c>
      <c r="X1291" s="849">
        <f t="shared" si="2892"/>
        <v>0</v>
      </c>
      <c r="Y1291" s="570"/>
      <c r="Z1291" s="391">
        <f t="shared" si="2935"/>
        <v>0</v>
      </c>
      <c r="AA1291" s="386">
        <f t="shared" si="2936"/>
        <v>0</v>
      </c>
      <c r="AB1291" s="366" t="str">
        <f t="shared" si="2956"/>
        <v xml:space="preserve">    </v>
      </c>
      <c r="AC1291" s="849">
        <f t="shared" si="2893"/>
        <v>0</v>
      </c>
      <c r="AD1291" s="570"/>
      <c r="AE1291" s="391">
        <f t="shared" si="2937"/>
        <v>0</v>
      </c>
      <c r="AF1291" s="386">
        <f t="shared" si="2938"/>
        <v>0</v>
      </c>
      <c r="AG1291" s="366" t="str">
        <f t="shared" si="2957"/>
        <v xml:space="preserve">    </v>
      </c>
      <c r="AH1291" s="849">
        <f t="shared" si="2894"/>
        <v>0</v>
      </c>
      <c r="AI1291" s="570"/>
      <c r="AJ1291" s="391">
        <f t="shared" si="2939"/>
        <v>0</v>
      </c>
      <c r="AK1291" s="386">
        <f t="shared" si="2940"/>
        <v>0</v>
      </c>
      <c r="AL1291" s="366" t="str">
        <f t="shared" si="2958"/>
        <v xml:space="preserve">    </v>
      </c>
      <c r="AM1291" s="849">
        <f t="shared" si="2895"/>
        <v>0</v>
      </c>
      <c r="AN1291" s="570"/>
      <c r="AO1291" s="391">
        <f t="shared" si="2941"/>
        <v>0</v>
      </c>
      <c r="AP1291" s="386">
        <f t="shared" si="2942"/>
        <v>0</v>
      </c>
      <c r="AQ1291" s="366" t="str">
        <f t="shared" si="2959"/>
        <v xml:space="preserve">    </v>
      </c>
      <c r="AR1291" s="849">
        <f t="shared" si="2896"/>
        <v>0</v>
      </c>
      <c r="AS1291" s="570"/>
      <c r="AT1291" s="391">
        <f t="shared" si="2943"/>
        <v>0</v>
      </c>
      <c r="AU1291" s="386">
        <f t="shared" si="2944"/>
        <v>0</v>
      </c>
      <c r="AV1291" s="366" t="str">
        <f t="shared" si="2960"/>
        <v xml:space="preserve">    </v>
      </c>
      <c r="AW1291" s="849">
        <f t="shared" si="2897"/>
        <v>0</v>
      </c>
      <c r="AX1291" s="570"/>
      <c r="AY1291" s="391">
        <f t="shared" si="2945"/>
        <v>0</v>
      </c>
      <c r="AZ1291" s="386">
        <f t="shared" si="2946"/>
        <v>0</v>
      </c>
      <c r="BA1291" s="366" t="str">
        <f t="shared" si="2961"/>
        <v xml:space="preserve">    </v>
      </c>
      <c r="BB1291" s="849">
        <f t="shared" si="2898"/>
        <v>0</v>
      </c>
      <c r="BC1291" s="570"/>
      <c r="BD1291" s="391">
        <f t="shared" si="2947"/>
        <v>0</v>
      </c>
      <c r="BE1291" s="386">
        <f t="shared" si="2948"/>
        <v>0</v>
      </c>
      <c r="BF1291" s="366" t="str">
        <f t="shared" si="2962"/>
        <v xml:space="preserve">    </v>
      </c>
      <c r="BG1291" s="849">
        <f t="shared" si="2899"/>
        <v>0</v>
      </c>
      <c r="BH1291" s="570"/>
      <c r="BI1291" s="391">
        <f t="shared" si="2949"/>
        <v>0</v>
      </c>
      <c r="BJ1291" s="386">
        <f t="shared" si="2950"/>
        <v>0</v>
      </c>
      <c r="BK1291" s="366" t="str">
        <f t="shared" si="2963"/>
        <v xml:space="preserve">    </v>
      </c>
      <c r="BM1291" s="383">
        <f t="shared" si="2900"/>
        <v>0</v>
      </c>
      <c r="BN1291" s="7"/>
    </row>
    <row r="1292" spans="1:66" s="5" customFormat="1" ht="12.75">
      <c r="A1292" s="633">
        <v>7</v>
      </c>
      <c r="B1292" s="648" t="str">
        <f t="shared" si="2951"/>
        <v>*Interest Expense</v>
      </c>
      <c r="C1292" s="375">
        <f t="shared" si="2901"/>
        <v>0</v>
      </c>
      <c r="D1292" s="659">
        <f t="shared" si="2888"/>
        <v>0</v>
      </c>
      <c r="E1292" s="570"/>
      <c r="F1292" s="391">
        <f t="shared" si="2927"/>
        <v>0</v>
      </c>
      <c r="G1292" s="386">
        <f t="shared" si="2928"/>
        <v>0</v>
      </c>
      <c r="H1292" s="366" t="str">
        <f t="shared" si="2952"/>
        <v xml:space="preserve">    </v>
      </c>
      <c r="I1292" s="849">
        <f t="shared" si="2889"/>
        <v>0</v>
      </c>
      <c r="J1292" s="570"/>
      <c r="K1292" s="391">
        <f t="shared" si="2929"/>
        <v>0</v>
      </c>
      <c r="L1292" s="386">
        <f t="shared" si="2930"/>
        <v>0</v>
      </c>
      <c r="M1292" s="366" t="str">
        <f t="shared" si="2953"/>
        <v xml:space="preserve">    </v>
      </c>
      <c r="N1292" s="849">
        <f t="shared" si="2890"/>
        <v>0</v>
      </c>
      <c r="O1292" s="570"/>
      <c r="P1292" s="391">
        <f t="shared" si="2931"/>
        <v>0</v>
      </c>
      <c r="Q1292" s="386">
        <f t="shared" si="2932"/>
        <v>0</v>
      </c>
      <c r="R1292" s="366" t="str">
        <f t="shared" si="2954"/>
        <v xml:space="preserve">    </v>
      </c>
      <c r="S1292" s="849">
        <f t="shared" si="2891"/>
        <v>0</v>
      </c>
      <c r="T1292" s="570"/>
      <c r="U1292" s="391">
        <f t="shared" si="2933"/>
        <v>0</v>
      </c>
      <c r="V1292" s="386">
        <f t="shared" si="2934"/>
        <v>0</v>
      </c>
      <c r="W1292" s="366" t="str">
        <f t="shared" si="2955"/>
        <v xml:space="preserve">    </v>
      </c>
      <c r="X1292" s="849">
        <f t="shared" si="2892"/>
        <v>0</v>
      </c>
      <c r="Y1292" s="570"/>
      <c r="Z1292" s="391">
        <f t="shared" si="2935"/>
        <v>0</v>
      </c>
      <c r="AA1292" s="386">
        <f t="shared" si="2936"/>
        <v>0</v>
      </c>
      <c r="AB1292" s="366" t="str">
        <f t="shared" si="2956"/>
        <v xml:space="preserve">    </v>
      </c>
      <c r="AC1292" s="849">
        <f t="shared" si="2893"/>
        <v>0</v>
      </c>
      <c r="AD1292" s="570"/>
      <c r="AE1292" s="391">
        <f t="shared" si="2937"/>
        <v>0</v>
      </c>
      <c r="AF1292" s="386">
        <f t="shared" si="2938"/>
        <v>0</v>
      </c>
      <c r="AG1292" s="366" t="str">
        <f t="shared" si="2957"/>
        <v xml:space="preserve">    </v>
      </c>
      <c r="AH1292" s="849">
        <f t="shared" si="2894"/>
        <v>0</v>
      </c>
      <c r="AI1292" s="570"/>
      <c r="AJ1292" s="391">
        <f t="shared" si="2939"/>
        <v>0</v>
      </c>
      <c r="AK1292" s="386">
        <f t="shared" si="2940"/>
        <v>0</v>
      </c>
      <c r="AL1292" s="366" t="str">
        <f t="shared" si="2958"/>
        <v xml:space="preserve">    </v>
      </c>
      <c r="AM1292" s="849">
        <f t="shared" si="2895"/>
        <v>0</v>
      </c>
      <c r="AN1292" s="570"/>
      <c r="AO1292" s="391">
        <f t="shared" si="2941"/>
        <v>0</v>
      </c>
      <c r="AP1292" s="386">
        <f t="shared" si="2942"/>
        <v>0</v>
      </c>
      <c r="AQ1292" s="366" t="str">
        <f t="shared" si="2959"/>
        <v xml:space="preserve">    </v>
      </c>
      <c r="AR1292" s="849">
        <f t="shared" si="2896"/>
        <v>0</v>
      </c>
      <c r="AS1292" s="570"/>
      <c r="AT1292" s="391">
        <f t="shared" si="2943"/>
        <v>0</v>
      </c>
      <c r="AU1292" s="386">
        <f t="shared" si="2944"/>
        <v>0</v>
      </c>
      <c r="AV1292" s="366" t="str">
        <f t="shared" si="2960"/>
        <v xml:space="preserve">    </v>
      </c>
      <c r="AW1292" s="849">
        <f t="shared" si="2897"/>
        <v>0</v>
      </c>
      <c r="AX1292" s="570"/>
      <c r="AY1292" s="391">
        <f t="shared" si="2945"/>
        <v>0</v>
      </c>
      <c r="AZ1292" s="386">
        <f t="shared" si="2946"/>
        <v>0</v>
      </c>
      <c r="BA1292" s="366" t="str">
        <f t="shared" si="2961"/>
        <v xml:space="preserve">    </v>
      </c>
      <c r="BB1292" s="849">
        <f t="shared" si="2898"/>
        <v>0</v>
      </c>
      <c r="BC1292" s="570"/>
      <c r="BD1292" s="391">
        <f t="shared" si="2947"/>
        <v>0</v>
      </c>
      <c r="BE1292" s="386">
        <f t="shared" si="2948"/>
        <v>0</v>
      </c>
      <c r="BF1292" s="366" t="str">
        <f t="shared" si="2962"/>
        <v xml:space="preserve">    </v>
      </c>
      <c r="BG1292" s="849">
        <f t="shared" si="2899"/>
        <v>0</v>
      </c>
      <c r="BH1292" s="570"/>
      <c r="BI1292" s="391">
        <f t="shared" si="2949"/>
        <v>0</v>
      </c>
      <c r="BJ1292" s="386">
        <f t="shared" si="2950"/>
        <v>0</v>
      </c>
      <c r="BK1292" s="366" t="str">
        <f t="shared" si="2963"/>
        <v xml:space="preserve">    </v>
      </c>
      <c r="BM1292" s="383">
        <f t="shared" si="2900"/>
        <v>0</v>
      </c>
      <c r="BN1292" s="7"/>
    </row>
    <row r="1293" spans="1:66" s="5" customFormat="1" ht="12.75">
      <c r="A1293" s="633">
        <v>8</v>
      </c>
      <c r="B1293" s="648" t="str">
        <f t="shared" si="2951"/>
        <v>*Leasehold Improvements</v>
      </c>
      <c r="C1293" s="375">
        <f t="shared" si="2901"/>
        <v>0</v>
      </c>
      <c r="D1293" s="659">
        <f t="shared" si="2888"/>
        <v>0</v>
      </c>
      <c r="E1293" s="570"/>
      <c r="F1293" s="391">
        <f t="shared" si="2927"/>
        <v>0</v>
      </c>
      <c r="G1293" s="386">
        <f t="shared" si="2928"/>
        <v>0</v>
      </c>
      <c r="H1293" s="366" t="str">
        <f t="shared" si="2952"/>
        <v xml:space="preserve">    </v>
      </c>
      <c r="I1293" s="849">
        <f t="shared" si="2889"/>
        <v>0</v>
      </c>
      <c r="J1293" s="570"/>
      <c r="K1293" s="391">
        <f t="shared" si="2929"/>
        <v>0</v>
      </c>
      <c r="L1293" s="386">
        <f t="shared" si="2930"/>
        <v>0</v>
      </c>
      <c r="M1293" s="366" t="str">
        <f t="shared" si="2953"/>
        <v xml:space="preserve">    </v>
      </c>
      <c r="N1293" s="849">
        <f t="shared" si="2890"/>
        <v>0</v>
      </c>
      <c r="O1293" s="570"/>
      <c r="P1293" s="391">
        <f t="shared" si="2931"/>
        <v>0</v>
      </c>
      <c r="Q1293" s="386">
        <f t="shared" si="2932"/>
        <v>0</v>
      </c>
      <c r="R1293" s="366" t="str">
        <f t="shared" si="2954"/>
        <v xml:space="preserve">    </v>
      </c>
      <c r="S1293" s="849">
        <f t="shared" si="2891"/>
        <v>0</v>
      </c>
      <c r="T1293" s="570"/>
      <c r="U1293" s="391">
        <f t="shared" si="2933"/>
        <v>0</v>
      </c>
      <c r="V1293" s="386">
        <f t="shared" si="2934"/>
        <v>0</v>
      </c>
      <c r="W1293" s="366" t="str">
        <f t="shared" si="2955"/>
        <v xml:space="preserve">    </v>
      </c>
      <c r="X1293" s="849">
        <f t="shared" si="2892"/>
        <v>0</v>
      </c>
      <c r="Y1293" s="570"/>
      <c r="Z1293" s="391">
        <f t="shared" si="2935"/>
        <v>0</v>
      </c>
      <c r="AA1293" s="386">
        <f t="shared" si="2936"/>
        <v>0</v>
      </c>
      <c r="AB1293" s="366" t="str">
        <f t="shared" si="2956"/>
        <v xml:space="preserve">    </v>
      </c>
      <c r="AC1293" s="849">
        <f t="shared" si="2893"/>
        <v>0</v>
      </c>
      <c r="AD1293" s="570"/>
      <c r="AE1293" s="391">
        <f t="shared" si="2937"/>
        <v>0</v>
      </c>
      <c r="AF1293" s="386">
        <f t="shared" si="2938"/>
        <v>0</v>
      </c>
      <c r="AG1293" s="366" t="str">
        <f t="shared" si="2957"/>
        <v xml:space="preserve">    </v>
      </c>
      <c r="AH1293" s="849">
        <f t="shared" si="2894"/>
        <v>0</v>
      </c>
      <c r="AI1293" s="570"/>
      <c r="AJ1293" s="391">
        <f t="shared" si="2939"/>
        <v>0</v>
      </c>
      <c r="AK1293" s="386">
        <f t="shared" si="2940"/>
        <v>0</v>
      </c>
      <c r="AL1293" s="366" t="str">
        <f t="shared" si="2958"/>
        <v xml:space="preserve">    </v>
      </c>
      <c r="AM1293" s="849">
        <f t="shared" si="2895"/>
        <v>0</v>
      </c>
      <c r="AN1293" s="570"/>
      <c r="AO1293" s="391">
        <f t="shared" si="2941"/>
        <v>0</v>
      </c>
      <c r="AP1293" s="386">
        <f t="shared" si="2942"/>
        <v>0</v>
      </c>
      <c r="AQ1293" s="366" t="str">
        <f t="shared" si="2959"/>
        <v xml:space="preserve">    </v>
      </c>
      <c r="AR1293" s="849">
        <f t="shared" si="2896"/>
        <v>0</v>
      </c>
      <c r="AS1293" s="570"/>
      <c r="AT1293" s="391">
        <f t="shared" si="2943"/>
        <v>0</v>
      </c>
      <c r="AU1293" s="386">
        <f t="shared" si="2944"/>
        <v>0</v>
      </c>
      <c r="AV1293" s="366" t="str">
        <f t="shared" si="2960"/>
        <v xml:space="preserve">    </v>
      </c>
      <c r="AW1293" s="849">
        <f t="shared" si="2897"/>
        <v>0</v>
      </c>
      <c r="AX1293" s="570"/>
      <c r="AY1293" s="391">
        <f t="shared" si="2945"/>
        <v>0</v>
      </c>
      <c r="AZ1293" s="386">
        <f t="shared" si="2946"/>
        <v>0</v>
      </c>
      <c r="BA1293" s="366" t="str">
        <f t="shared" si="2961"/>
        <v xml:space="preserve">    </v>
      </c>
      <c r="BB1293" s="849">
        <f t="shared" si="2898"/>
        <v>0</v>
      </c>
      <c r="BC1293" s="570"/>
      <c r="BD1293" s="391">
        <f t="shared" si="2947"/>
        <v>0</v>
      </c>
      <c r="BE1293" s="386">
        <f t="shared" si="2948"/>
        <v>0</v>
      </c>
      <c r="BF1293" s="366" t="str">
        <f t="shared" si="2962"/>
        <v xml:space="preserve">    </v>
      </c>
      <c r="BG1293" s="849">
        <f t="shared" si="2899"/>
        <v>0</v>
      </c>
      <c r="BH1293" s="570"/>
      <c r="BI1293" s="391">
        <f t="shared" si="2949"/>
        <v>0</v>
      </c>
      <c r="BJ1293" s="386">
        <f t="shared" si="2950"/>
        <v>0</v>
      </c>
      <c r="BK1293" s="366" t="str">
        <f t="shared" si="2963"/>
        <v xml:space="preserve">    </v>
      </c>
      <c r="BM1293" s="383">
        <f t="shared" si="2900"/>
        <v>0</v>
      </c>
      <c r="BN1293" s="7"/>
    </row>
    <row r="1294" spans="1:66" s="5" customFormat="1" ht="12.75">
      <c r="A1294" s="633">
        <v>9</v>
      </c>
      <c r="B1294" s="648" t="str">
        <f t="shared" si="2951"/>
        <v>*Subcontracts (from Supplemental B)</v>
      </c>
      <c r="C1294" s="376">
        <f t="shared" si="2901"/>
        <v>0</v>
      </c>
      <c r="D1294" s="659">
        <f t="shared" si="2888"/>
        <v>0</v>
      </c>
      <c r="E1294" s="570"/>
      <c r="F1294" s="391">
        <f t="shared" si="2927"/>
        <v>0</v>
      </c>
      <c r="G1294" s="386">
        <f t="shared" si="2928"/>
        <v>0</v>
      </c>
      <c r="H1294" s="366" t="str">
        <f t="shared" si="2952"/>
        <v xml:space="preserve">    </v>
      </c>
      <c r="I1294" s="849">
        <f t="shared" si="2889"/>
        <v>0</v>
      </c>
      <c r="J1294" s="570"/>
      <c r="K1294" s="391">
        <f t="shared" si="2929"/>
        <v>0</v>
      </c>
      <c r="L1294" s="386">
        <f t="shared" si="2930"/>
        <v>0</v>
      </c>
      <c r="M1294" s="366" t="str">
        <f t="shared" si="2953"/>
        <v xml:space="preserve">    </v>
      </c>
      <c r="N1294" s="849">
        <f t="shared" si="2890"/>
        <v>0</v>
      </c>
      <c r="O1294" s="570"/>
      <c r="P1294" s="391">
        <f t="shared" si="2931"/>
        <v>0</v>
      </c>
      <c r="Q1294" s="386">
        <f t="shared" si="2932"/>
        <v>0</v>
      </c>
      <c r="R1294" s="366" t="str">
        <f t="shared" si="2954"/>
        <v xml:space="preserve">    </v>
      </c>
      <c r="S1294" s="849">
        <f t="shared" si="2891"/>
        <v>0</v>
      </c>
      <c r="T1294" s="570"/>
      <c r="U1294" s="391">
        <f t="shared" si="2933"/>
        <v>0</v>
      </c>
      <c r="V1294" s="386">
        <f t="shared" si="2934"/>
        <v>0</v>
      </c>
      <c r="W1294" s="366" t="str">
        <f t="shared" si="2955"/>
        <v xml:space="preserve">    </v>
      </c>
      <c r="X1294" s="849">
        <f t="shared" si="2892"/>
        <v>0</v>
      </c>
      <c r="Y1294" s="570"/>
      <c r="Z1294" s="391">
        <f t="shared" si="2935"/>
        <v>0</v>
      </c>
      <c r="AA1294" s="386">
        <f t="shared" si="2936"/>
        <v>0</v>
      </c>
      <c r="AB1294" s="366" t="str">
        <f t="shared" si="2956"/>
        <v xml:space="preserve">    </v>
      </c>
      <c r="AC1294" s="849">
        <f t="shared" si="2893"/>
        <v>0</v>
      </c>
      <c r="AD1294" s="570"/>
      <c r="AE1294" s="391">
        <f t="shared" si="2937"/>
        <v>0</v>
      </c>
      <c r="AF1294" s="386">
        <f t="shared" si="2938"/>
        <v>0</v>
      </c>
      <c r="AG1294" s="366" t="str">
        <f t="shared" si="2957"/>
        <v xml:space="preserve">    </v>
      </c>
      <c r="AH1294" s="849">
        <f t="shared" si="2894"/>
        <v>0</v>
      </c>
      <c r="AI1294" s="570"/>
      <c r="AJ1294" s="391">
        <f t="shared" si="2939"/>
        <v>0</v>
      </c>
      <c r="AK1294" s="386">
        <f t="shared" si="2940"/>
        <v>0</v>
      </c>
      <c r="AL1294" s="366" t="str">
        <f t="shared" si="2958"/>
        <v xml:space="preserve">    </v>
      </c>
      <c r="AM1294" s="849">
        <f t="shared" si="2895"/>
        <v>0</v>
      </c>
      <c r="AN1294" s="570"/>
      <c r="AO1294" s="391">
        <f t="shared" si="2941"/>
        <v>0</v>
      </c>
      <c r="AP1294" s="386">
        <f t="shared" si="2942"/>
        <v>0</v>
      </c>
      <c r="AQ1294" s="366" t="str">
        <f t="shared" si="2959"/>
        <v xml:space="preserve">    </v>
      </c>
      <c r="AR1294" s="849">
        <f t="shared" si="2896"/>
        <v>0</v>
      </c>
      <c r="AS1294" s="570"/>
      <c r="AT1294" s="391">
        <f t="shared" si="2943"/>
        <v>0</v>
      </c>
      <c r="AU1294" s="386">
        <f t="shared" si="2944"/>
        <v>0</v>
      </c>
      <c r="AV1294" s="366" t="str">
        <f t="shared" si="2960"/>
        <v xml:space="preserve">    </v>
      </c>
      <c r="AW1294" s="849">
        <f t="shared" si="2897"/>
        <v>0</v>
      </c>
      <c r="AX1294" s="570"/>
      <c r="AY1294" s="391">
        <f t="shared" si="2945"/>
        <v>0</v>
      </c>
      <c r="AZ1294" s="386">
        <f t="shared" si="2946"/>
        <v>0</v>
      </c>
      <c r="BA1294" s="366" t="str">
        <f t="shared" si="2961"/>
        <v xml:space="preserve">    </v>
      </c>
      <c r="BB1294" s="849">
        <f t="shared" si="2898"/>
        <v>0</v>
      </c>
      <c r="BC1294" s="570"/>
      <c r="BD1294" s="391">
        <f t="shared" si="2947"/>
        <v>0</v>
      </c>
      <c r="BE1294" s="386">
        <f t="shared" si="2948"/>
        <v>0</v>
      </c>
      <c r="BF1294" s="366" t="str">
        <f t="shared" si="2962"/>
        <v xml:space="preserve">    </v>
      </c>
      <c r="BG1294" s="849">
        <f t="shared" si="2899"/>
        <v>0</v>
      </c>
      <c r="BH1294" s="570"/>
      <c r="BI1294" s="391">
        <f t="shared" si="2949"/>
        <v>0</v>
      </c>
      <c r="BJ1294" s="386">
        <f t="shared" si="2950"/>
        <v>0</v>
      </c>
      <c r="BK1294" s="366" t="str">
        <f t="shared" si="2963"/>
        <v xml:space="preserve">    </v>
      </c>
      <c r="BM1294" s="383">
        <f t="shared" si="2900"/>
        <v>0</v>
      </c>
      <c r="BN1294" s="7"/>
    </row>
    <row r="1295" spans="1:66" s="5" customFormat="1" ht="12.75">
      <c r="A1295" s="633">
        <v>10</v>
      </c>
      <c r="B1295" s="895" t="str">
        <f t="shared" si="2951"/>
        <v>Building &amp; Facility Cost</v>
      </c>
      <c r="C1295" s="377">
        <f t="shared" si="2901"/>
        <v>0</v>
      </c>
      <c r="D1295" s="659">
        <f t="shared" si="2888"/>
        <v>0</v>
      </c>
      <c r="E1295" s="570"/>
      <c r="F1295" s="391">
        <f t="shared" si="2927"/>
        <v>0</v>
      </c>
      <c r="G1295" s="386">
        <f t="shared" si="2928"/>
        <v>0</v>
      </c>
      <c r="H1295" s="366" t="str">
        <f t="shared" si="2952"/>
        <v xml:space="preserve">    </v>
      </c>
      <c r="I1295" s="849">
        <f t="shared" si="2889"/>
        <v>0</v>
      </c>
      <c r="J1295" s="570"/>
      <c r="K1295" s="391">
        <f t="shared" si="2929"/>
        <v>0</v>
      </c>
      <c r="L1295" s="386">
        <f t="shared" si="2930"/>
        <v>0</v>
      </c>
      <c r="M1295" s="366" t="str">
        <f t="shared" si="2953"/>
        <v xml:space="preserve">    </v>
      </c>
      <c r="N1295" s="849">
        <f t="shared" si="2890"/>
        <v>0</v>
      </c>
      <c r="O1295" s="570"/>
      <c r="P1295" s="391">
        <f t="shared" si="2931"/>
        <v>0</v>
      </c>
      <c r="Q1295" s="386">
        <f t="shared" si="2932"/>
        <v>0</v>
      </c>
      <c r="R1295" s="366" t="str">
        <f t="shared" si="2954"/>
        <v xml:space="preserve">    </v>
      </c>
      <c r="S1295" s="849">
        <f t="shared" si="2891"/>
        <v>0</v>
      </c>
      <c r="T1295" s="570"/>
      <c r="U1295" s="391">
        <f t="shared" si="2933"/>
        <v>0</v>
      </c>
      <c r="V1295" s="386">
        <f t="shared" si="2934"/>
        <v>0</v>
      </c>
      <c r="W1295" s="366" t="str">
        <f t="shared" si="2955"/>
        <v xml:space="preserve">    </v>
      </c>
      <c r="X1295" s="849">
        <f t="shared" si="2892"/>
        <v>0</v>
      </c>
      <c r="Y1295" s="570"/>
      <c r="Z1295" s="391">
        <f t="shared" si="2935"/>
        <v>0</v>
      </c>
      <c r="AA1295" s="386">
        <f t="shared" si="2936"/>
        <v>0</v>
      </c>
      <c r="AB1295" s="366" t="str">
        <f t="shared" si="2956"/>
        <v xml:space="preserve">    </v>
      </c>
      <c r="AC1295" s="849">
        <f t="shared" si="2893"/>
        <v>0</v>
      </c>
      <c r="AD1295" s="570"/>
      <c r="AE1295" s="391">
        <f t="shared" si="2937"/>
        <v>0</v>
      </c>
      <c r="AF1295" s="386">
        <f t="shared" si="2938"/>
        <v>0</v>
      </c>
      <c r="AG1295" s="366" t="str">
        <f t="shared" si="2957"/>
        <v xml:space="preserve">    </v>
      </c>
      <c r="AH1295" s="849">
        <f t="shared" si="2894"/>
        <v>0</v>
      </c>
      <c r="AI1295" s="570"/>
      <c r="AJ1295" s="391">
        <f t="shared" si="2939"/>
        <v>0</v>
      </c>
      <c r="AK1295" s="386">
        <f t="shared" si="2940"/>
        <v>0</v>
      </c>
      <c r="AL1295" s="366" t="str">
        <f t="shared" si="2958"/>
        <v xml:space="preserve">    </v>
      </c>
      <c r="AM1295" s="849">
        <f t="shared" si="2895"/>
        <v>0</v>
      </c>
      <c r="AN1295" s="570"/>
      <c r="AO1295" s="391">
        <f t="shared" si="2941"/>
        <v>0</v>
      </c>
      <c r="AP1295" s="386">
        <f t="shared" si="2942"/>
        <v>0</v>
      </c>
      <c r="AQ1295" s="366" t="str">
        <f t="shared" si="2959"/>
        <v xml:space="preserve">    </v>
      </c>
      <c r="AR1295" s="849">
        <f t="shared" si="2896"/>
        <v>0</v>
      </c>
      <c r="AS1295" s="570"/>
      <c r="AT1295" s="391">
        <f t="shared" si="2943"/>
        <v>0</v>
      </c>
      <c r="AU1295" s="386">
        <f t="shared" si="2944"/>
        <v>0</v>
      </c>
      <c r="AV1295" s="366" t="str">
        <f t="shared" si="2960"/>
        <v xml:space="preserve">    </v>
      </c>
      <c r="AW1295" s="849">
        <f t="shared" si="2897"/>
        <v>0</v>
      </c>
      <c r="AX1295" s="570"/>
      <c r="AY1295" s="391">
        <f t="shared" si="2945"/>
        <v>0</v>
      </c>
      <c r="AZ1295" s="386">
        <f t="shared" si="2946"/>
        <v>0</v>
      </c>
      <c r="BA1295" s="366" t="str">
        <f t="shared" si="2961"/>
        <v xml:space="preserve">    </v>
      </c>
      <c r="BB1295" s="849">
        <f t="shared" si="2898"/>
        <v>0</v>
      </c>
      <c r="BC1295" s="570"/>
      <c r="BD1295" s="391">
        <f t="shared" si="2947"/>
        <v>0</v>
      </c>
      <c r="BE1295" s="386">
        <f t="shared" si="2948"/>
        <v>0</v>
      </c>
      <c r="BF1295" s="366" t="str">
        <f t="shared" si="2962"/>
        <v xml:space="preserve">    </v>
      </c>
      <c r="BG1295" s="849">
        <f t="shared" si="2899"/>
        <v>0</v>
      </c>
      <c r="BH1295" s="570"/>
      <c r="BI1295" s="391">
        <f t="shared" si="2949"/>
        <v>0</v>
      </c>
      <c r="BJ1295" s="386">
        <f t="shared" si="2950"/>
        <v>0</v>
      </c>
      <c r="BK1295" s="366" t="str">
        <f t="shared" si="2963"/>
        <v xml:space="preserve">    </v>
      </c>
      <c r="BM1295" s="383">
        <f t="shared" si="2900"/>
        <v>0</v>
      </c>
      <c r="BN1295" s="7"/>
    </row>
    <row r="1296" spans="1:66" s="5" customFormat="1" ht="12.75">
      <c r="A1296" s="633">
        <v>11</v>
      </c>
      <c r="B1296" s="895" t="str">
        <f t="shared" si="2951"/>
        <v>Equipment Use Cost</v>
      </c>
      <c r="C1296" s="377">
        <f t="shared" si="2901"/>
        <v>0</v>
      </c>
      <c r="D1296" s="659">
        <f t="shared" si="2888"/>
        <v>0</v>
      </c>
      <c r="E1296" s="570"/>
      <c r="F1296" s="391">
        <f t="shared" si="2927"/>
        <v>0</v>
      </c>
      <c r="G1296" s="386">
        <f t="shared" si="2928"/>
        <v>0</v>
      </c>
      <c r="H1296" s="366" t="str">
        <f t="shared" si="2952"/>
        <v xml:space="preserve">    </v>
      </c>
      <c r="I1296" s="849">
        <f t="shared" si="2889"/>
        <v>0</v>
      </c>
      <c r="J1296" s="570"/>
      <c r="K1296" s="391">
        <f t="shared" si="2929"/>
        <v>0</v>
      </c>
      <c r="L1296" s="386">
        <f t="shared" si="2930"/>
        <v>0</v>
      </c>
      <c r="M1296" s="366" t="str">
        <f t="shared" si="2953"/>
        <v xml:space="preserve">    </v>
      </c>
      <c r="N1296" s="849">
        <f t="shared" si="2890"/>
        <v>0</v>
      </c>
      <c r="O1296" s="570"/>
      <c r="P1296" s="391">
        <f t="shared" si="2931"/>
        <v>0</v>
      </c>
      <c r="Q1296" s="386">
        <f t="shared" si="2932"/>
        <v>0</v>
      </c>
      <c r="R1296" s="366" t="str">
        <f t="shared" si="2954"/>
        <v xml:space="preserve">    </v>
      </c>
      <c r="S1296" s="849">
        <f t="shared" si="2891"/>
        <v>0</v>
      </c>
      <c r="T1296" s="570"/>
      <c r="U1296" s="391">
        <f t="shared" si="2933"/>
        <v>0</v>
      </c>
      <c r="V1296" s="386">
        <f t="shared" si="2934"/>
        <v>0</v>
      </c>
      <c r="W1296" s="366" t="str">
        <f t="shared" si="2955"/>
        <v xml:space="preserve">    </v>
      </c>
      <c r="X1296" s="849">
        <f t="shared" si="2892"/>
        <v>0</v>
      </c>
      <c r="Y1296" s="570"/>
      <c r="Z1296" s="391">
        <f t="shared" si="2935"/>
        <v>0</v>
      </c>
      <c r="AA1296" s="386">
        <f t="shared" si="2936"/>
        <v>0</v>
      </c>
      <c r="AB1296" s="366" t="str">
        <f t="shared" si="2956"/>
        <v xml:space="preserve">    </v>
      </c>
      <c r="AC1296" s="849">
        <f t="shared" si="2893"/>
        <v>0</v>
      </c>
      <c r="AD1296" s="570"/>
      <c r="AE1296" s="391">
        <f t="shared" si="2937"/>
        <v>0</v>
      </c>
      <c r="AF1296" s="386">
        <f t="shared" si="2938"/>
        <v>0</v>
      </c>
      <c r="AG1296" s="366" t="str">
        <f t="shared" si="2957"/>
        <v xml:space="preserve">    </v>
      </c>
      <c r="AH1296" s="849">
        <f t="shared" si="2894"/>
        <v>0</v>
      </c>
      <c r="AI1296" s="570"/>
      <c r="AJ1296" s="391">
        <f t="shared" si="2939"/>
        <v>0</v>
      </c>
      <c r="AK1296" s="386">
        <f t="shared" si="2940"/>
        <v>0</v>
      </c>
      <c r="AL1296" s="366" t="str">
        <f t="shared" si="2958"/>
        <v xml:space="preserve">    </v>
      </c>
      <c r="AM1296" s="849">
        <f t="shared" si="2895"/>
        <v>0</v>
      </c>
      <c r="AN1296" s="570"/>
      <c r="AO1296" s="391">
        <f t="shared" si="2941"/>
        <v>0</v>
      </c>
      <c r="AP1296" s="386">
        <f t="shared" si="2942"/>
        <v>0</v>
      </c>
      <c r="AQ1296" s="366" t="str">
        <f t="shared" si="2959"/>
        <v xml:space="preserve">    </v>
      </c>
      <c r="AR1296" s="849">
        <f t="shared" si="2896"/>
        <v>0</v>
      </c>
      <c r="AS1296" s="570"/>
      <c r="AT1296" s="391">
        <f t="shared" si="2943"/>
        <v>0</v>
      </c>
      <c r="AU1296" s="386">
        <f t="shared" si="2944"/>
        <v>0</v>
      </c>
      <c r="AV1296" s="366" t="str">
        <f t="shared" si="2960"/>
        <v xml:space="preserve">    </v>
      </c>
      <c r="AW1296" s="849">
        <f t="shared" si="2897"/>
        <v>0</v>
      </c>
      <c r="AX1296" s="570"/>
      <c r="AY1296" s="391">
        <f t="shared" si="2945"/>
        <v>0</v>
      </c>
      <c r="AZ1296" s="386">
        <f t="shared" si="2946"/>
        <v>0</v>
      </c>
      <c r="BA1296" s="366" t="str">
        <f t="shared" si="2961"/>
        <v xml:space="preserve">    </v>
      </c>
      <c r="BB1296" s="849">
        <f t="shared" si="2898"/>
        <v>0</v>
      </c>
      <c r="BC1296" s="570"/>
      <c r="BD1296" s="391">
        <f t="shared" si="2947"/>
        <v>0</v>
      </c>
      <c r="BE1296" s="386">
        <f t="shared" si="2948"/>
        <v>0</v>
      </c>
      <c r="BF1296" s="366" t="str">
        <f t="shared" si="2962"/>
        <v xml:space="preserve">    </v>
      </c>
      <c r="BG1296" s="849">
        <f t="shared" si="2899"/>
        <v>0</v>
      </c>
      <c r="BH1296" s="570"/>
      <c r="BI1296" s="391">
        <f t="shared" si="2949"/>
        <v>0</v>
      </c>
      <c r="BJ1296" s="386">
        <f t="shared" si="2950"/>
        <v>0</v>
      </c>
      <c r="BK1296" s="366" t="str">
        <f t="shared" si="2963"/>
        <v xml:space="preserve">    </v>
      </c>
      <c r="BM1296" s="383">
        <f t="shared" si="2900"/>
        <v>0</v>
      </c>
      <c r="BN1296" s="7"/>
    </row>
    <row r="1297" spans="1:66" s="5" customFormat="1" ht="12.75">
      <c r="A1297" s="633">
        <v>12</v>
      </c>
      <c r="B1297" s="895" t="str">
        <f t="shared" si="2951"/>
        <v>Telecommunications &amp; Utilities</v>
      </c>
      <c r="C1297" s="377">
        <f t="shared" si="2901"/>
        <v>0</v>
      </c>
      <c r="D1297" s="659">
        <f t="shared" si="2888"/>
        <v>0</v>
      </c>
      <c r="E1297" s="570"/>
      <c r="F1297" s="391">
        <f t="shared" si="2927"/>
        <v>0</v>
      </c>
      <c r="G1297" s="386">
        <f t="shared" si="2928"/>
        <v>0</v>
      </c>
      <c r="H1297" s="366" t="str">
        <f t="shared" si="2952"/>
        <v xml:space="preserve">    </v>
      </c>
      <c r="I1297" s="849">
        <f t="shared" si="2889"/>
        <v>0</v>
      </c>
      <c r="J1297" s="570"/>
      <c r="K1297" s="391">
        <f t="shared" si="2929"/>
        <v>0</v>
      </c>
      <c r="L1297" s="386">
        <f t="shared" si="2930"/>
        <v>0</v>
      </c>
      <c r="M1297" s="366" t="str">
        <f t="shared" si="2953"/>
        <v xml:space="preserve">    </v>
      </c>
      <c r="N1297" s="849">
        <f t="shared" si="2890"/>
        <v>0</v>
      </c>
      <c r="O1297" s="570"/>
      <c r="P1297" s="391">
        <f t="shared" si="2931"/>
        <v>0</v>
      </c>
      <c r="Q1297" s="386">
        <f t="shared" si="2932"/>
        <v>0</v>
      </c>
      <c r="R1297" s="366" t="str">
        <f t="shared" si="2954"/>
        <v xml:space="preserve">    </v>
      </c>
      <c r="S1297" s="849">
        <f t="shared" si="2891"/>
        <v>0</v>
      </c>
      <c r="T1297" s="570"/>
      <c r="U1297" s="391">
        <f t="shared" si="2933"/>
        <v>0</v>
      </c>
      <c r="V1297" s="386">
        <f t="shared" si="2934"/>
        <v>0</v>
      </c>
      <c r="W1297" s="366" t="str">
        <f t="shared" si="2955"/>
        <v xml:space="preserve">    </v>
      </c>
      <c r="X1297" s="849">
        <f t="shared" si="2892"/>
        <v>0</v>
      </c>
      <c r="Y1297" s="570"/>
      <c r="Z1297" s="391">
        <f t="shared" si="2935"/>
        <v>0</v>
      </c>
      <c r="AA1297" s="386">
        <f t="shared" si="2936"/>
        <v>0</v>
      </c>
      <c r="AB1297" s="366" t="str">
        <f t="shared" si="2956"/>
        <v xml:space="preserve">    </v>
      </c>
      <c r="AC1297" s="849">
        <f t="shared" si="2893"/>
        <v>0</v>
      </c>
      <c r="AD1297" s="570"/>
      <c r="AE1297" s="391">
        <f t="shared" si="2937"/>
        <v>0</v>
      </c>
      <c r="AF1297" s="386">
        <f t="shared" si="2938"/>
        <v>0</v>
      </c>
      <c r="AG1297" s="366" t="str">
        <f t="shared" si="2957"/>
        <v xml:space="preserve">    </v>
      </c>
      <c r="AH1297" s="849">
        <f t="shared" si="2894"/>
        <v>0</v>
      </c>
      <c r="AI1297" s="570"/>
      <c r="AJ1297" s="391">
        <f t="shared" si="2939"/>
        <v>0</v>
      </c>
      <c r="AK1297" s="386">
        <f t="shared" si="2940"/>
        <v>0</v>
      </c>
      <c r="AL1297" s="366" t="str">
        <f t="shared" si="2958"/>
        <v xml:space="preserve">    </v>
      </c>
      <c r="AM1297" s="849">
        <f t="shared" si="2895"/>
        <v>0</v>
      </c>
      <c r="AN1297" s="570"/>
      <c r="AO1297" s="391">
        <f t="shared" si="2941"/>
        <v>0</v>
      </c>
      <c r="AP1297" s="386">
        <f t="shared" si="2942"/>
        <v>0</v>
      </c>
      <c r="AQ1297" s="366" t="str">
        <f t="shared" si="2959"/>
        <v xml:space="preserve">    </v>
      </c>
      <c r="AR1297" s="849">
        <f t="shared" si="2896"/>
        <v>0</v>
      </c>
      <c r="AS1297" s="570"/>
      <c r="AT1297" s="391">
        <f t="shared" si="2943"/>
        <v>0</v>
      </c>
      <c r="AU1297" s="386">
        <f t="shared" si="2944"/>
        <v>0</v>
      </c>
      <c r="AV1297" s="366" t="str">
        <f t="shared" si="2960"/>
        <v xml:space="preserve">    </v>
      </c>
      <c r="AW1297" s="849">
        <f t="shared" si="2897"/>
        <v>0</v>
      </c>
      <c r="AX1297" s="570"/>
      <c r="AY1297" s="391">
        <f t="shared" si="2945"/>
        <v>0</v>
      </c>
      <c r="AZ1297" s="386">
        <f t="shared" si="2946"/>
        <v>0</v>
      </c>
      <c r="BA1297" s="366" t="str">
        <f t="shared" si="2961"/>
        <v xml:space="preserve">    </v>
      </c>
      <c r="BB1297" s="849">
        <f t="shared" si="2898"/>
        <v>0</v>
      </c>
      <c r="BC1297" s="570"/>
      <c r="BD1297" s="391">
        <f t="shared" si="2947"/>
        <v>0</v>
      </c>
      <c r="BE1297" s="386">
        <f t="shared" si="2948"/>
        <v>0</v>
      </c>
      <c r="BF1297" s="366" t="str">
        <f t="shared" si="2962"/>
        <v xml:space="preserve">    </v>
      </c>
      <c r="BG1297" s="849">
        <f t="shared" si="2899"/>
        <v>0</v>
      </c>
      <c r="BH1297" s="570"/>
      <c r="BI1297" s="391">
        <f t="shared" si="2949"/>
        <v>0</v>
      </c>
      <c r="BJ1297" s="386">
        <f t="shared" si="2950"/>
        <v>0</v>
      </c>
      <c r="BK1297" s="366" t="str">
        <f t="shared" si="2963"/>
        <v xml:space="preserve">    </v>
      </c>
      <c r="BM1297" s="383">
        <f t="shared" si="2900"/>
        <v>0</v>
      </c>
      <c r="BN1297" s="7"/>
    </row>
    <row r="1298" spans="1:66" s="5" customFormat="1" ht="22.5">
      <c r="A1298" s="633">
        <v>13</v>
      </c>
      <c r="B1298" s="895" t="str">
        <f t="shared" si="2951"/>
        <v>Minor Equipment/Furniture/Fixtures (per BHS Policy)</v>
      </c>
      <c r="C1298" s="377">
        <f t="shared" si="2901"/>
        <v>0</v>
      </c>
      <c r="D1298" s="659">
        <f t="shared" si="2888"/>
        <v>0</v>
      </c>
      <c r="E1298" s="570"/>
      <c r="F1298" s="391">
        <f t="shared" si="2927"/>
        <v>0</v>
      </c>
      <c r="G1298" s="386">
        <f t="shared" si="2928"/>
        <v>0</v>
      </c>
      <c r="H1298" s="366" t="str">
        <f t="shared" si="2952"/>
        <v xml:space="preserve">    </v>
      </c>
      <c r="I1298" s="849">
        <f t="shared" si="2889"/>
        <v>0</v>
      </c>
      <c r="J1298" s="570"/>
      <c r="K1298" s="391">
        <f t="shared" si="2929"/>
        <v>0</v>
      </c>
      <c r="L1298" s="386">
        <f t="shared" si="2930"/>
        <v>0</v>
      </c>
      <c r="M1298" s="366" t="str">
        <f t="shared" si="2953"/>
        <v xml:space="preserve">    </v>
      </c>
      <c r="N1298" s="849">
        <f t="shared" si="2890"/>
        <v>0</v>
      </c>
      <c r="O1298" s="570"/>
      <c r="P1298" s="391">
        <f t="shared" si="2931"/>
        <v>0</v>
      </c>
      <c r="Q1298" s="386">
        <f t="shared" si="2932"/>
        <v>0</v>
      </c>
      <c r="R1298" s="366" t="str">
        <f t="shared" si="2954"/>
        <v xml:space="preserve">    </v>
      </c>
      <c r="S1298" s="849">
        <f t="shared" si="2891"/>
        <v>0</v>
      </c>
      <c r="T1298" s="570"/>
      <c r="U1298" s="391">
        <f t="shared" si="2933"/>
        <v>0</v>
      </c>
      <c r="V1298" s="386">
        <f t="shared" si="2934"/>
        <v>0</v>
      </c>
      <c r="W1298" s="366" t="str">
        <f t="shared" si="2955"/>
        <v xml:space="preserve">    </v>
      </c>
      <c r="X1298" s="849">
        <f t="shared" si="2892"/>
        <v>0</v>
      </c>
      <c r="Y1298" s="570"/>
      <c r="Z1298" s="391">
        <f t="shared" si="2935"/>
        <v>0</v>
      </c>
      <c r="AA1298" s="386">
        <f t="shared" si="2936"/>
        <v>0</v>
      </c>
      <c r="AB1298" s="366" t="str">
        <f t="shared" si="2956"/>
        <v xml:space="preserve">    </v>
      </c>
      <c r="AC1298" s="849">
        <f t="shared" si="2893"/>
        <v>0</v>
      </c>
      <c r="AD1298" s="570"/>
      <c r="AE1298" s="391">
        <f t="shared" si="2937"/>
        <v>0</v>
      </c>
      <c r="AF1298" s="386">
        <f t="shared" si="2938"/>
        <v>0</v>
      </c>
      <c r="AG1298" s="366" t="str">
        <f t="shared" si="2957"/>
        <v xml:space="preserve">    </v>
      </c>
      <c r="AH1298" s="849">
        <f t="shared" si="2894"/>
        <v>0</v>
      </c>
      <c r="AI1298" s="570"/>
      <c r="AJ1298" s="391">
        <f t="shared" si="2939"/>
        <v>0</v>
      </c>
      <c r="AK1298" s="386">
        <f t="shared" si="2940"/>
        <v>0</v>
      </c>
      <c r="AL1298" s="366" t="str">
        <f t="shared" si="2958"/>
        <v xml:space="preserve">    </v>
      </c>
      <c r="AM1298" s="849">
        <f t="shared" si="2895"/>
        <v>0</v>
      </c>
      <c r="AN1298" s="570"/>
      <c r="AO1298" s="391">
        <f t="shared" si="2941"/>
        <v>0</v>
      </c>
      <c r="AP1298" s="386">
        <f t="shared" si="2942"/>
        <v>0</v>
      </c>
      <c r="AQ1298" s="366" t="str">
        <f t="shared" si="2959"/>
        <v xml:space="preserve">    </v>
      </c>
      <c r="AR1298" s="849">
        <f t="shared" si="2896"/>
        <v>0</v>
      </c>
      <c r="AS1298" s="570"/>
      <c r="AT1298" s="391">
        <f t="shared" si="2943"/>
        <v>0</v>
      </c>
      <c r="AU1298" s="386">
        <f t="shared" si="2944"/>
        <v>0</v>
      </c>
      <c r="AV1298" s="366" t="str">
        <f t="shared" si="2960"/>
        <v xml:space="preserve">    </v>
      </c>
      <c r="AW1298" s="849">
        <f t="shared" si="2897"/>
        <v>0</v>
      </c>
      <c r="AX1298" s="570"/>
      <c r="AY1298" s="391">
        <f t="shared" si="2945"/>
        <v>0</v>
      </c>
      <c r="AZ1298" s="386">
        <f t="shared" si="2946"/>
        <v>0</v>
      </c>
      <c r="BA1298" s="366" t="str">
        <f t="shared" si="2961"/>
        <v xml:space="preserve">    </v>
      </c>
      <c r="BB1298" s="849">
        <f t="shared" si="2898"/>
        <v>0</v>
      </c>
      <c r="BC1298" s="570"/>
      <c r="BD1298" s="391">
        <f t="shared" si="2947"/>
        <v>0</v>
      </c>
      <c r="BE1298" s="386">
        <f t="shared" si="2948"/>
        <v>0</v>
      </c>
      <c r="BF1298" s="366" t="str">
        <f t="shared" si="2962"/>
        <v xml:space="preserve">    </v>
      </c>
      <c r="BG1298" s="849">
        <f t="shared" si="2899"/>
        <v>0</v>
      </c>
      <c r="BH1298" s="570"/>
      <c r="BI1298" s="391">
        <f t="shared" si="2949"/>
        <v>0</v>
      </c>
      <c r="BJ1298" s="386">
        <f t="shared" si="2950"/>
        <v>0</v>
      </c>
      <c r="BK1298" s="366" t="str">
        <f t="shared" si="2963"/>
        <v xml:space="preserve">    </v>
      </c>
      <c r="BM1298" s="383">
        <f t="shared" si="2900"/>
        <v>0</v>
      </c>
      <c r="BN1298" s="7"/>
    </row>
    <row r="1299" spans="1:66" s="5" customFormat="1" ht="22.5">
      <c r="A1299" s="633">
        <v>14</v>
      </c>
      <c r="B1299" s="895" t="str">
        <f t="shared" si="2951"/>
        <v>Supplies (Medical, Office, Printing &amp; Other Supplies)</v>
      </c>
      <c r="C1299" s="377">
        <f t="shared" si="2901"/>
        <v>0</v>
      </c>
      <c r="D1299" s="659">
        <f t="shared" si="2888"/>
        <v>0</v>
      </c>
      <c r="E1299" s="570"/>
      <c r="F1299" s="391">
        <f t="shared" si="2927"/>
        <v>0</v>
      </c>
      <c r="G1299" s="386">
        <f t="shared" si="2928"/>
        <v>0</v>
      </c>
      <c r="H1299" s="366" t="str">
        <f t="shared" si="2952"/>
        <v xml:space="preserve">    </v>
      </c>
      <c r="I1299" s="849">
        <f t="shared" si="2889"/>
        <v>0</v>
      </c>
      <c r="J1299" s="570"/>
      <c r="K1299" s="391">
        <f t="shared" si="2929"/>
        <v>0</v>
      </c>
      <c r="L1299" s="386">
        <f t="shared" si="2930"/>
        <v>0</v>
      </c>
      <c r="M1299" s="366" t="str">
        <f t="shared" si="2953"/>
        <v xml:space="preserve">    </v>
      </c>
      <c r="N1299" s="849">
        <f t="shared" si="2890"/>
        <v>0</v>
      </c>
      <c r="O1299" s="570"/>
      <c r="P1299" s="391">
        <f t="shared" si="2931"/>
        <v>0</v>
      </c>
      <c r="Q1299" s="386">
        <f t="shared" si="2932"/>
        <v>0</v>
      </c>
      <c r="R1299" s="366" t="str">
        <f t="shared" si="2954"/>
        <v xml:space="preserve">    </v>
      </c>
      <c r="S1299" s="849">
        <f t="shared" si="2891"/>
        <v>0</v>
      </c>
      <c r="T1299" s="570"/>
      <c r="U1299" s="391">
        <f t="shared" si="2933"/>
        <v>0</v>
      </c>
      <c r="V1299" s="386">
        <f t="shared" si="2934"/>
        <v>0</v>
      </c>
      <c r="W1299" s="366" t="str">
        <f t="shared" si="2955"/>
        <v xml:space="preserve">    </v>
      </c>
      <c r="X1299" s="849">
        <f t="shared" si="2892"/>
        <v>0</v>
      </c>
      <c r="Y1299" s="570"/>
      <c r="Z1299" s="391">
        <f t="shared" si="2935"/>
        <v>0</v>
      </c>
      <c r="AA1299" s="386">
        <f t="shared" si="2936"/>
        <v>0</v>
      </c>
      <c r="AB1299" s="366" t="str">
        <f t="shared" si="2956"/>
        <v xml:space="preserve">    </v>
      </c>
      <c r="AC1299" s="849">
        <f t="shared" si="2893"/>
        <v>0</v>
      </c>
      <c r="AD1299" s="570"/>
      <c r="AE1299" s="391">
        <f t="shared" si="2937"/>
        <v>0</v>
      </c>
      <c r="AF1299" s="386">
        <f t="shared" si="2938"/>
        <v>0</v>
      </c>
      <c r="AG1299" s="366" t="str">
        <f t="shared" si="2957"/>
        <v xml:space="preserve">    </v>
      </c>
      <c r="AH1299" s="849">
        <f t="shared" si="2894"/>
        <v>0</v>
      </c>
      <c r="AI1299" s="570"/>
      <c r="AJ1299" s="391">
        <f t="shared" si="2939"/>
        <v>0</v>
      </c>
      <c r="AK1299" s="386">
        <f t="shared" si="2940"/>
        <v>0</v>
      </c>
      <c r="AL1299" s="366" t="str">
        <f t="shared" si="2958"/>
        <v xml:space="preserve">    </v>
      </c>
      <c r="AM1299" s="849">
        <f t="shared" si="2895"/>
        <v>0</v>
      </c>
      <c r="AN1299" s="570"/>
      <c r="AO1299" s="391">
        <f t="shared" si="2941"/>
        <v>0</v>
      </c>
      <c r="AP1299" s="386">
        <f t="shared" si="2942"/>
        <v>0</v>
      </c>
      <c r="AQ1299" s="366" t="str">
        <f t="shared" si="2959"/>
        <v xml:space="preserve">    </v>
      </c>
      <c r="AR1299" s="849">
        <f t="shared" si="2896"/>
        <v>0</v>
      </c>
      <c r="AS1299" s="570"/>
      <c r="AT1299" s="391">
        <f t="shared" si="2943"/>
        <v>0</v>
      </c>
      <c r="AU1299" s="386">
        <f t="shared" si="2944"/>
        <v>0</v>
      </c>
      <c r="AV1299" s="366" t="str">
        <f t="shared" si="2960"/>
        <v xml:space="preserve">    </v>
      </c>
      <c r="AW1299" s="849">
        <f t="shared" si="2897"/>
        <v>0</v>
      </c>
      <c r="AX1299" s="570"/>
      <c r="AY1299" s="391">
        <f t="shared" si="2945"/>
        <v>0</v>
      </c>
      <c r="AZ1299" s="386">
        <f t="shared" si="2946"/>
        <v>0</v>
      </c>
      <c r="BA1299" s="366" t="str">
        <f t="shared" si="2961"/>
        <v xml:space="preserve">    </v>
      </c>
      <c r="BB1299" s="849">
        <f t="shared" si="2898"/>
        <v>0</v>
      </c>
      <c r="BC1299" s="570"/>
      <c r="BD1299" s="391">
        <f t="shared" si="2947"/>
        <v>0</v>
      </c>
      <c r="BE1299" s="386">
        <f t="shared" si="2948"/>
        <v>0</v>
      </c>
      <c r="BF1299" s="366" t="str">
        <f t="shared" si="2962"/>
        <v xml:space="preserve">    </v>
      </c>
      <c r="BG1299" s="849">
        <f t="shared" si="2899"/>
        <v>0</v>
      </c>
      <c r="BH1299" s="570"/>
      <c r="BI1299" s="391">
        <f t="shared" si="2949"/>
        <v>0</v>
      </c>
      <c r="BJ1299" s="386">
        <f t="shared" si="2950"/>
        <v>0</v>
      </c>
      <c r="BK1299" s="366" t="str">
        <f t="shared" si="2963"/>
        <v xml:space="preserve">    </v>
      </c>
      <c r="BM1299" s="383">
        <f t="shared" si="2900"/>
        <v>0</v>
      </c>
      <c r="BN1299" s="7"/>
    </row>
    <row r="1300" spans="1:66" s="5" customFormat="1" ht="12.75">
      <c r="A1300" s="633">
        <v>15</v>
      </c>
      <c r="B1300" s="895" t="str">
        <f t="shared" si="2951"/>
        <v>Drug Testing</v>
      </c>
      <c r="C1300" s="377">
        <f t="shared" si="2901"/>
        <v>0</v>
      </c>
      <c r="D1300" s="659">
        <f t="shared" si="2888"/>
        <v>0</v>
      </c>
      <c r="E1300" s="570"/>
      <c r="F1300" s="391">
        <f t="shared" si="2927"/>
        <v>0</v>
      </c>
      <c r="G1300" s="386">
        <f t="shared" si="2928"/>
        <v>0</v>
      </c>
      <c r="H1300" s="366" t="str">
        <f t="shared" si="2952"/>
        <v xml:space="preserve">    </v>
      </c>
      <c r="I1300" s="849">
        <f t="shared" si="2889"/>
        <v>0</v>
      </c>
      <c r="J1300" s="570"/>
      <c r="K1300" s="391">
        <f t="shared" si="2929"/>
        <v>0</v>
      </c>
      <c r="L1300" s="386">
        <f t="shared" si="2930"/>
        <v>0</v>
      </c>
      <c r="M1300" s="366" t="str">
        <f t="shared" si="2953"/>
        <v xml:space="preserve">    </v>
      </c>
      <c r="N1300" s="849">
        <f t="shared" si="2890"/>
        <v>0</v>
      </c>
      <c r="O1300" s="570"/>
      <c r="P1300" s="391">
        <f t="shared" si="2931"/>
        <v>0</v>
      </c>
      <c r="Q1300" s="386">
        <f t="shared" si="2932"/>
        <v>0</v>
      </c>
      <c r="R1300" s="366" t="str">
        <f t="shared" si="2954"/>
        <v xml:space="preserve">    </v>
      </c>
      <c r="S1300" s="849">
        <f t="shared" si="2891"/>
        <v>0</v>
      </c>
      <c r="T1300" s="570"/>
      <c r="U1300" s="391">
        <f t="shared" si="2933"/>
        <v>0</v>
      </c>
      <c r="V1300" s="386">
        <f t="shared" si="2934"/>
        <v>0</v>
      </c>
      <c r="W1300" s="366" t="str">
        <f t="shared" si="2955"/>
        <v xml:space="preserve">    </v>
      </c>
      <c r="X1300" s="849">
        <f t="shared" si="2892"/>
        <v>0</v>
      </c>
      <c r="Y1300" s="570"/>
      <c r="Z1300" s="391">
        <f t="shared" si="2935"/>
        <v>0</v>
      </c>
      <c r="AA1300" s="386">
        <f t="shared" si="2936"/>
        <v>0</v>
      </c>
      <c r="AB1300" s="366" t="str">
        <f t="shared" si="2956"/>
        <v xml:space="preserve">    </v>
      </c>
      <c r="AC1300" s="849">
        <f t="shared" si="2893"/>
        <v>0</v>
      </c>
      <c r="AD1300" s="570"/>
      <c r="AE1300" s="391">
        <f t="shared" si="2937"/>
        <v>0</v>
      </c>
      <c r="AF1300" s="386">
        <f t="shared" si="2938"/>
        <v>0</v>
      </c>
      <c r="AG1300" s="366" t="str">
        <f t="shared" si="2957"/>
        <v xml:space="preserve">    </v>
      </c>
      <c r="AH1300" s="849">
        <f t="shared" si="2894"/>
        <v>0</v>
      </c>
      <c r="AI1300" s="570"/>
      <c r="AJ1300" s="391">
        <f t="shared" si="2939"/>
        <v>0</v>
      </c>
      <c r="AK1300" s="386">
        <f t="shared" si="2940"/>
        <v>0</v>
      </c>
      <c r="AL1300" s="366" t="str">
        <f t="shared" si="2958"/>
        <v xml:space="preserve">    </v>
      </c>
      <c r="AM1300" s="849">
        <f t="shared" si="2895"/>
        <v>0</v>
      </c>
      <c r="AN1300" s="570"/>
      <c r="AO1300" s="391">
        <f t="shared" si="2941"/>
        <v>0</v>
      </c>
      <c r="AP1300" s="386">
        <f t="shared" si="2942"/>
        <v>0</v>
      </c>
      <c r="AQ1300" s="366" t="str">
        <f t="shared" si="2959"/>
        <v xml:space="preserve">    </v>
      </c>
      <c r="AR1300" s="849">
        <f t="shared" si="2896"/>
        <v>0</v>
      </c>
      <c r="AS1300" s="570"/>
      <c r="AT1300" s="391">
        <f t="shared" si="2943"/>
        <v>0</v>
      </c>
      <c r="AU1300" s="386">
        <f t="shared" si="2944"/>
        <v>0</v>
      </c>
      <c r="AV1300" s="366" t="str">
        <f t="shared" si="2960"/>
        <v xml:space="preserve">    </v>
      </c>
      <c r="AW1300" s="849">
        <f t="shared" si="2897"/>
        <v>0</v>
      </c>
      <c r="AX1300" s="570"/>
      <c r="AY1300" s="391">
        <f t="shared" si="2945"/>
        <v>0</v>
      </c>
      <c r="AZ1300" s="386">
        <f t="shared" si="2946"/>
        <v>0</v>
      </c>
      <c r="BA1300" s="366" t="str">
        <f t="shared" si="2961"/>
        <v xml:space="preserve">    </v>
      </c>
      <c r="BB1300" s="849">
        <f t="shared" si="2898"/>
        <v>0</v>
      </c>
      <c r="BC1300" s="570"/>
      <c r="BD1300" s="391">
        <f t="shared" si="2947"/>
        <v>0</v>
      </c>
      <c r="BE1300" s="386">
        <f t="shared" si="2948"/>
        <v>0</v>
      </c>
      <c r="BF1300" s="366" t="str">
        <f t="shared" si="2962"/>
        <v xml:space="preserve">    </v>
      </c>
      <c r="BG1300" s="849">
        <f t="shared" si="2899"/>
        <v>0</v>
      </c>
      <c r="BH1300" s="570"/>
      <c r="BI1300" s="391">
        <f t="shared" si="2949"/>
        <v>0</v>
      </c>
      <c r="BJ1300" s="386">
        <f t="shared" si="2950"/>
        <v>0</v>
      </c>
      <c r="BK1300" s="366" t="str">
        <f t="shared" si="2963"/>
        <v xml:space="preserve">    </v>
      </c>
      <c r="BM1300" s="383">
        <f t="shared" si="2900"/>
        <v>0</v>
      </c>
      <c r="BN1300" s="7"/>
    </row>
    <row r="1301" spans="1:66" s="5" customFormat="1" ht="12.75">
      <c r="A1301" s="633">
        <v>16</v>
      </c>
      <c r="B1301" s="895" t="str">
        <f t="shared" si="2951"/>
        <v>Laboratory Services/non-drug testing</v>
      </c>
      <c r="C1301" s="377">
        <f t="shared" si="2901"/>
        <v>0</v>
      </c>
      <c r="D1301" s="659">
        <f t="shared" si="2888"/>
        <v>0</v>
      </c>
      <c r="E1301" s="570"/>
      <c r="F1301" s="391">
        <f t="shared" si="2927"/>
        <v>0</v>
      </c>
      <c r="G1301" s="386">
        <f t="shared" si="2928"/>
        <v>0</v>
      </c>
      <c r="H1301" s="366" t="str">
        <f t="shared" si="2952"/>
        <v xml:space="preserve">    </v>
      </c>
      <c r="I1301" s="849">
        <f t="shared" si="2889"/>
        <v>0</v>
      </c>
      <c r="J1301" s="570"/>
      <c r="K1301" s="391">
        <f t="shared" si="2929"/>
        <v>0</v>
      </c>
      <c r="L1301" s="386">
        <f t="shared" si="2930"/>
        <v>0</v>
      </c>
      <c r="M1301" s="366" t="str">
        <f t="shared" si="2953"/>
        <v xml:space="preserve">    </v>
      </c>
      <c r="N1301" s="849">
        <f t="shared" si="2890"/>
        <v>0</v>
      </c>
      <c r="O1301" s="570"/>
      <c r="P1301" s="391">
        <f t="shared" si="2931"/>
        <v>0</v>
      </c>
      <c r="Q1301" s="386">
        <f t="shared" si="2932"/>
        <v>0</v>
      </c>
      <c r="R1301" s="366" t="str">
        <f t="shared" si="2954"/>
        <v xml:space="preserve">    </v>
      </c>
      <c r="S1301" s="849">
        <f t="shared" si="2891"/>
        <v>0</v>
      </c>
      <c r="T1301" s="570"/>
      <c r="U1301" s="391">
        <f t="shared" si="2933"/>
        <v>0</v>
      </c>
      <c r="V1301" s="386">
        <f t="shared" si="2934"/>
        <v>0</v>
      </c>
      <c r="W1301" s="366" t="str">
        <f t="shared" si="2955"/>
        <v xml:space="preserve">    </v>
      </c>
      <c r="X1301" s="849">
        <f t="shared" si="2892"/>
        <v>0</v>
      </c>
      <c r="Y1301" s="570"/>
      <c r="Z1301" s="391">
        <f t="shared" si="2935"/>
        <v>0</v>
      </c>
      <c r="AA1301" s="386">
        <f t="shared" si="2936"/>
        <v>0</v>
      </c>
      <c r="AB1301" s="366" t="str">
        <f t="shared" si="2956"/>
        <v xml:space="preserve">    </v>
      </c>
      <c r="AC1301" s="849">
        <f t="shared" si="2893"/>
        <v>0</v>
      </c>
      <c r="AD1301" s="570"/>
      <c r="AE1301" s="391">
        <f t="shared" si="2937"/>
        <v>0</v>
      </c>
      <c r="AF1301" s="386">
        <f t="shared" si="2938"/>
        <v>0</v>
      </c>
      <c r="AG1301" s="366" t="str">
        <f t="shared" si="2957"/>
        <v xml:space="preserve">    </v>
      </c>
      <c r="AH1301" s="849">
        <f t="shared" si="2894"/>
        <v>0</v>
      </c>
      <c r="AI1301" s="570"/>
      <c r="AJ1301" s="391">
        <f t="shared" si="2939"/>
        <v>0</v>
      </c>
      <c r="AK1301" s="386">
        <f t="shared" si="2940"/>
        <v>0</v>
      </c>
      <c r="AL1301" s="366" t="str">
        <f t="shared" si="2958"/>
        <v xml:space="preserve">    </v>
      </c>
      <c r="AM1301" s="849">
        <f t="shared" si="2895"/>
        <v>0</v>
      </c>
      <c r="AN1301" s="570"/>
      <c r="AO1301" s="391">
        <f t="shared" si="2941"/>
        <v>0</v>
      </c>
      <c r="AP1301" s="386">
        <f t="shared" si="2942"/>
        <v>0</v>
      </c>
      <c r="AQ1301" s="366" t="str">
        <f t="shared" si="2959"/>
        <v xml:space="preserve">    </v>
      </c>
      <c r="AR1301" s="849">
        <f t="shared" si="2896"/>
        <v>0</v>
      </c>
      <c r="AS1301" s="570"/>
      <c r="AT1301" s="391">
        <f t="shared" si="2943"/>
        <v>0</v>
      </c>
      <c r="AU1301" s="386">
        <f t="shared" si="2944"/>
        <v>0</v>
      </c>
      <c r="AV1301" s="366" t="str">
        <f t="shared" si="2960"/>
        <v xml:space="preserve">    </v>
      </c>
      <c r="AW1301" s="849">
        <f t="shared" si="2897"/>
        <v>0</v>
      </c>
      <c r="AX1301" s="570"/>
      <c r="AY1301" s="391">
        <f t="shared" si="2945"/>
        <v>0</v>
      </c>
      <c r="AZ1301" s="386">
        <f t="shared" si="2946"/>
        <v>0</v>
      </c>
      <c r="BA1301" s="366" t="str">
        <f t="shared" si="2961"/>
        <v xml:space="preserve">    </v>
      </c>
      <c r="BB1301" s="849">
        <f t="shared" si="2898"/>
        <v>0</v>
      </c>
      <c r="BC1301" s="570"/>
      <c r="BD1301" s="391">
        <f t="shared" si="2947"/>
        <v>0</v>
      </c>
      <c r="BE1301" s="386">
        <f t="shared" si="2948"/>
        <v>0</v>
      </c>
      <c r="BF1301" s="366" t="str">
        <f t="shared" si="2962"/>
        <v xml:space="preserve">    </v>
      </c>
      <c r="BG1301" s="849">
        <f t="shared" si="2899"/>
        <v>0</v>
      </c>
      <c r="BH1301" s="570"/>
      <c r="BI1301" s="391">
        <f t="shared" si="2949"/>
        <v>0</v>
      </c>
      <c r="BJ1301" s="386">
        <f t="shared" si="2950"/>
        <v>0</v>
      </c>
      <c r="BK1301" s="366" t="str">
        <f t="shared" si="2963"/>
        <v xml:space="preserve">    </v>
      </c>
      <c r="BM1301" s="383">
        <f t="shared" si="2900"/>
        <v>0</v>
      </c>
      <c r="BN1301" s="7"/>
    </row>
    <row r="1302" spans="1:66" s="5" customFormat="1" ht="12.75">
      <c r="A1302" s="633">
        <v>17</v>
      </c>
      <c r="B1302" s="895" t="str">
        <f t="shared" si="2951"/>
        <v>Pharmaceutical</v>
      </c>
      <c r="C1302" s="377">
        <f t="shared" si="2901"/>
        <v>0</v>
      </c>
      <c r="D1302" s="659">
        <f t="shared" si="2888"/>
        <v>0</v>
      </c>
      <c r="E1302" s="570"/>
      <c r="F1302" s="391">
        <f t="shared" si="2927"/>
        <v>0</v>
      </c>
      <c r="G1302" s="386">
        <f t="shared" si="2928"/>
        <v>0</v>
      </c>
      <c r="H1302" s="366" t="str">
        <f t="shared" si="2952"/>
        <v xml:space="preserve">    </v>
      </c>
      <c r="I1302" s="849">
        <f t="shared" si="2889"/>
        <v>0</v>
      </c>
      <c r="J1302" s="570"/>
      <c r="K1302" s="391">
        <f t="shared" si="2929"/>
        <v>0</v>
      </c>
      <c r="L1302" s="386">
        <f t="shared" si="2930"/>
        <v>0</v>
      </c>
      <c r="M1302" s="366" t="str">
        <f t="shared" si="2953"/>
        <v xml:space="preserve">    </v>
      </c>
      <c r="N1302" s="849">
        <f t="shared" si="2890"/>
        <v>0</v>
      </c>
      <c r="O1302" s="570"/>
      <c r="P1302" s="391">
        <f t="shared" si="2931"/>
        <v>0</v>
      </c>
      <c r="Q1302" s="386">
        <f t="shared" si="2932"/>
        <v>0</v>
      </c>
      <c r="R1302" s="366" t="str">
        <f t="shared" si="2954"/>
        <v xml:space="preserve">    </v>
      </c>
      <c r="S1302" s="849">
        <f t="shared" si="2891"/>
        <v>0</v>
      </c>
      <c r="T1302" s="570"/>
      <c r="U1302" s="391">
        <f t="shared" si="2933"/>
        <v>0</v>
      </c>
      <c r="V1302" s="386">
        <f t="shared" si="2934"/>
        <v>0</v>
      </c>
      <c r="W1302" s="366" t="str">
        <f t="shared" si="2955"/>
        <v xml:space="preserve">    </v>
      </c>
      <c r="X1302" s="849">
        <f t="shared" si="2892"/>
        <v>0</v>
      </c>
      <c r="Y1302" s="570"/>
      <c r="Z1302" s="391">
        <f t="shared" si="2935"/>
        <v>0</v>
      </c>
      <c r="AA1302" s="386">
        <f t="shared" si="2936"/>
        <v>0</v>
      </c>
      <c r="AB1302" s="366" t="str">
        <f t="shared" si="2956"/>
        <v xml:space="preserve">    </v>
      </c>
      <c r="AC1302" s="849">
        <f t="shared" si="2893"/>
        <v>0</v>
      </c>
      <c r="AD1302" s="570"/>
      <c r="AE1302" s="391">
        <f t="shared" si="2937"/>
        <v>0</v>
      </c>
      <c r="AF1302" s="386">
        <f t="shared" si="2938"/>
        <v>0</v>
      </c>
      <c r="AG1302" s="366" t="str">
        <f t="shared" si="2957"/>
        <v xml:space="preserve">    </v>
      </c>
      <c r="AH1302" s="849">
        <f t="shared" si="2894"/>
        <v>0</v>
      </c>
      <c r="AI1302" s="570"/>
      <c r="AJ1302" s="391">
        <f t="shared" si="2939"/>
        <v>0</v>
      </c>
      <c r="AK1302" s="386">
        <f t="shared" si="2940"/>
        <v>0</v>
      </c>
      <c r="AL1302" s="366" t="str">
        <f t="shared" si="2958"/>
        <v xml:space="preserve">    </v>
      </c>
      <c r="AM1302" s="849">
        <f t="shared" si="2895"/>
        <v>0</v>
      </c>
      <c r="AN1302" s="570"/>
      <c r="AO1302" s="391">
        <f t="shared" si="2941"/>
        <v>0</v>
      </c>
      <c r="AP1302" s="386">
        <f t="shared" si="2942"/>
        <v>0</v>
      </c>
      <c r="AQ1302" s="366" t="str">
        <f t="shared" si="2959"/>
        <v xml:space="preserve">    </v>
      </c>
      <c r="AR1302" s="849">
        <f t="shared" si="2896"/>
        <v>0</v>
      </c>
      <c r="AS1302" s="570"/>
      <c r="AT1302" s="391">
        <f t="shared" si="2943"/>
        <v>0</v>
      </c>
      <c r="AU1302" s="386">
        <f t="shared" si="2944"/>
        <v>0</v>
      </c>
      <c r="AV1302" s="366" t="str">
        <f t="shared" si="2960"/>
        <v xml:space="preserve">    </v>
      </c>
      <c r="AW1302" s="849">
        <f t="shared" si="2897"/>
        <v>0</v>
      </c>
      <c r="AX1302" s="570"/>
      <c r="AY1302" s="391">
        <f t="shared" si="2945"/>
        <v>0</v>
      </c>
      <c r="AZ1302" s="386">
        <f t="shared" si="2946"/>
        <v>0</v>
      </c>
      <c r="BA1302" s="366" t="str">
        <f t="shared" si="2961"/>
        <v xml:space="preserve">    </v>
      </c>
      <c r="BB1302" s="849">
        <f t="shared" si="2898"/>
        <v>0</v>
      </c>
      <c r="BC1302" s="570"/>
      <c r="BD1302" s="391">
        <f t="shared" si="2947"/>
        <v>0</v>
      </c>
      <c r="BE1302" s="386">
        <f t="shared" si="2948"/>
        <v>0</v>
      </c>
      <c r="BF1302" s="366" t="str">
        <f t="shared" si="2962"/>
        <v xml:space="preserve">    </v>
      </c>
      <c r="BG1302" s="849">
        <f t="shared" si="2899"/>
        <v>0</v>
      </c>
      <c r="BH1302" s="570"/>
      <c r="BI1302" s="391">
        <f t="shared" si="2949"/>
        <v>0</v>
      </c>
      <c r="BJ1302" s="386">
        <f t="shared" si="2950"/>
        <v>0</v>
      </c>
      <c r="BK1302" s="366" t="str">
        <f t="shared" si="2963"/>
        <v xml:space="preserve">    </v>
      </c>
      <c r="BM1302" s="383">
        <f t="shared" si="2900"/>
        <v>0</v>
      </c>
      <c r="BN1302" s="7"/>
    </row>
    <row r="1303" spans="1:66" s="5" customFormat="1" ht="12.75">
      <c r="A1303" s="633">
        <v>18</v>
      </c>
      <c r="B1303" s="895" t="str">
        <f t="shared" si="2951"/>
        <v>24 Hour Program:  Food &amp; Personal Need Items</v>
      </c>
      <c r="C1303" s="377">
        <f t="shared" si="2901"/>
        <v>0</v>
      </c>
      <c r="D1303" s="1030">
        <f t="shared" si="2888"/>
        <v>0</v>
      </c>
      <c r="E1303" s="570"/>
      <c r="F1303" s="391">
        <f t="shared" si="2927"/>
        <v>0</v>
      </c>
      <c r="G1303" s="386">
        <f t="shared" si="2928"/>
        <v>0</v>
      </c>
      <c r="H1303" s="366" t="str">
        <f t="shared" si="2952"/>
        <v xml:space="preserve">    </v>
      </c>
      <c r="I1303" s="850">
        <f t="shared" si="2889"/>
        <v>0</v>
      </c>
      <c r="J1303" s="570"/>
      <c r="K1303" s="391">
        <f t="shared" si="2929"/>
        <v>0</v>
      </c>
      <c r="L1303" s="386">
        <f t="shared" si="2930"/>
        <v>0</v>
      </c>
      <c r="M1303" s="366" t="str">
        <f t="shared" si="2953"/>
        <v xml:space="preserve">    </v>
      </c>
      <c r="N1303" s="850">
        <f t="shared" si="2890"/>
        <v>0</v>
      </c>
      <c r="O1303" s="570"/>
      <c r="P1303" s="391">
        <f t="shared" si="2931"/>
        <v>0</v>
      </c>
      <c r="Q1303" s="386">
        <f t="shared" si="2932"/>
        <v>0</v>
      </c>
      <c r="R1303" s="366" t="str">
        <f t="shared" si="2954"/>
        <v xml:space="preserve">    </v>
      </c>
      <c r="S1303" s="850">
        <f t="shared" si="2891"/>
        <v>0</v>
      </c>
      <c r="T1303" s="570"/>
      <c r="U1303" s="391">
        <f t="shared" si="2933"/>
        <v>0</v>
      </c>
      <c r="V1303" s="386">
        <f t="shared" si="2934"/>
        <v>0</v>
      </c>
      <c r="W1303" s="366" t="str">
        <f t="shared" si="2955"/>
        <v xml:space="preserve">    </v>
      </c>
      <c r="X1303" s="850">
        <f t="shared" si="2892"/>
        <v>0</v>
      </c>
      <c r="Y1303" s="570"/>
      <c r="Z1303" s="391">
        <f t="shared" si="2935"/>
        <v>0</v>
      </c>
      <c r="AA1303" s="386">
        <f t="shared" si="2936"/>
        <v>0</v>
      </c>
      <c r="AB1303" s="366" t="str">
        <f t="shared" si="2956"/>
        <v xml:space="preserve">    </v>
      </c>
      <c r="AC1303" s="850">
        <f t="shared" si="2893"/>
        <v>0</v>
      </c>
      <c r="AD1303" s="570"/>
      <c r="AE1303" s="391">
        <f t="shared" si="2937"/>
        <v>0</v>
      </c>
      <c r="AF1303" s="386">
        <f t="shared" si="2938"/>
        <v>0</v>
      </c>
      <c r="AG1303" s="366" t="str">
        <f t="shared" si="2957"/>
        <v xml:space="preserve">    </v>
      </c>
      <c r="AH1303" s="850">
        <f t="shared" si="2894"/>
        <v>0</v>
      </c>
      <c r="AI1303" s="570"/>
      <c r="AJ1303" s="391">
        <f t="shared" si="2939"/>
        <v>0</v>
      </c>
      <c r="AK1303" s="386">
        <f t="shared" si="2940"/>
        <v>0</v>
      </c>
      <c r="AL1303" s="366" t="str">
        <f t="shared" si="2958"/>
        <v xml:space="preserve">    </v>
      </c>
      <c r="AM1303" s="850">
        <f t="shared" si="2895"/>
        <v>0</v>
      </c>
      <c r="AN1303" s="570"/>
      <c r="AO1303" s="391">
        <f t="shared" si="2941"/>
        <v>0</v>
      </c>
      <c r="AP1303" s="386">
        <f t="shared" si="2942"/>
        <v>0</v>
      </c>
      <c r="AQ1303" s="366" t="str">
        <f t="shared" si="2959"/>
        <v xml:space="preserve">    </v>
      </c>
      <c r="AR1303" s="850">
        <f t="shared" si="2896"/>
        <v>0</v>
      </c>
      <c r="AS1303" s="570"/>
      <c r="AT1303" s="391">
        <f t="shared" si="2943"/>
        <v>0</v>
      </c>
      <c r="AU1303" s="386">
        <f t="shared" si="2944"/>
        <v>0</v>
      </c>
      <c r="AV1303" s="366" t="str">
        <f t="shared" si="2960"/>
        <v xml:space="preserve">    </v>
      </c>
      <c r="AW1303" s="850">
        <f t="shared" si="2897"/>
        <v>0</v>
      </c>
      <c r="AX1303" s="570"/>
      <c r="AY1303" s="391">
        <f t="shared" si="2945"/>
        <v>0</v>
      </c>
      <c r="AZ1303" s="386">
        <f t="shared" si="2946"/>
        <v>0</v>
      </c>
      <c r="BA1303" s="366" t="str">
        <f t="shared" si="2961"/>
        <v xml:space="preserve">    </v>
      </c>
      <c r="BB1303" s="850">
        <f t="shared" si="2898"/>
        <v>0</v>
      </c>
      <c r="BC1303" s="570"/>
      <c r="BD1303" s="391">
        <f t="shared" si="2947"/>
        <v>0</v>
      </c>
      <c r="BE1303" s="386">
        <f t="shared" si="2948"/>
        <v>0</v>
      </c>
      <c r="BF1303" s="366" t="str">
        <f t="shared" si="2962"/>
        <v xml:space="preserve">    </v>
      </c>
      <c r="BG1303" s="850">
        <f t="shared" si="2899"/>
        <v>0</v>
      </c>
      <c r="BH1303" s="570"/>
      <c r="BI1303" s="391">
        <f t="shared" si="2949"/>
        <v>0</v>
      </c>
      <c r="BJ1303" s="386">
        <f t="shared" si="2950"/>
        <v>0</v>
      </c>
      <c r="BK1303" s="366" t="str">
        <f t="shared" si="2963"/>
        <v xml:space="preserve">    </v>
      </c>
      <c r="BM1303" s="383">
        <f t="shared" si="2900"/>
        <v>0</v>
      </c>
      <c r="BN1303" s="7"/>
    </row>
    <row r="1304" spans="1:66" s="5" customFormat="1" ht="12.75">
      <c r="A1304" s="633">
        <v>19</v>
      </c>
      <c r="B1304" s="895" t="str">
        <f t="shared" si="2951"/>
        <v>Client Transportation</v>
      </c>
      <c r="C1304" s="377">
        <f t="shared" si="2901"/>
        <v>0</v>
      </c>
      <c r="D1304" s="1030">
        <f t="shared" si="2888"/>
        <v>0</v>
      </c>
      <c r="E1304" s="570"/>
      <c r="F1304" s="391">
        <f t="shared" si="2927"/>
        <v>0</v>
      </c>
      <c r="G1304" s="386">
        <f t="shared" si="2928"/>
        <v>0</v>
      </c>
      <c r="H1304" s="366" t="str">
        <f t="shared" si="2952"/>
        <v xml:space="preserve">    </v>
      </c>
      <c r="I1304" s="850">
        <f t="shared" si="2889"/>
        <v>0</v>
      </c>
      <c r="J1304" s="570"/>
      <c r="K1304" s="391">
        <f t="shared" si="2929"/>
        <v>0</v>
      </c>
      <c r="L1304" s="386">
        <f t="shared" si="2930"/>
        <v>0</v>
      </c>
      <c r="M1304" s="366" t="str">
        <f t="shared" si="2953"/>
        <v xml:space="preserve">    </v>
      </c>
      <c r="N1304" s="850">
        <f t="shared" si="2890"/>
        <v>0</v>
      </c>
      <c r="O1304" s="570"/>
      <c r="P1304" s="391">
        <f t="shared" si="2931"/>
        <v>0</v>
      </c>
      <c r="Q1304" s="386">
        <f t="shared" si="2932"/>
        <v>0</v>
      </c>
      <c r="R1304" s="366" t="str">
        <f t="shared" si="2954"/>
        <v xml:space="preserve">    </v>
      </c>
      <c r="S1304" s="850">
        <f t="shared" si="2891"/>
        <v>0</v>
      </c>
      <c r="T1304" s="570"/>
      <c r="U1304" s="391">
        <f t="shared" si="2933"/>
        <v>0</v>
      </c>
      <c r="V1304" s="386">
        <f t="shared" si="2934"/>
        <v>0</v>
      </c>
      <c r="W1304" s="366" t="str">
        <f t="shared" si="2955"/>
        <v xml:space="preserve">    </v>
      </c>
      <c r="X1304" s="850">
        <f t="shared" si="2892"/>
        <v>0</v>
      </c>
      <c r="Y1304" s="570"/>
      <c r="Z1304" s="391">
        <f t="shared" si="2935"/>
        <v>0</v>
      </c>
      <c r="AA1304" s="386">
        <f t="shared" si="2936"/>
        <v>0</v>
      </c>
      <c r="AB1304" s="366" t="str">
        <f t="shared" si="2956"/>
        <v xml:space="preserve">    </v>
      </c>
      <c r="AC1304" s="850">
        <f t="shared" si="2893"/>
        <v>0</v>
      </c>
      <c r="AD1304" s="570"/>
      <c r="AE1304" s="391">
        <f t="shared" si="2937"/>
        <v>0</v>
      </c>
      <c r="AF1304" s="386">
        <f t="shared" si="2938"/>
        <v>0</v>
      </c>
      <c r="AG1304" s="366" t="str">
        <f t="shared" si="2957"/>
        <v xml:space="preserve">    </v>
      </c>
      <c r="AH1304" s="850">
        <f t="shared" si="2894"/>
        <v>0</v>
      </c>
      <c r="AI1304" s="570"/>
      <c r="AJ1304" s="391">
        <f t="shared" si="2939"/>
        <v>0</v>
      </c>
      <c r="AK1304" s="386">
        <f t="shared" si="2940"/>
        <v>0</v>
      </c>
      <c r="AL1304" s="366" t="str">
        <f t="shared" si="2958"/>
        <v xml:space="preserve">    </v>
      </c>
      <c r="AM1304" s="850">
        <f t="shared" si="2895"/>
        <v>0</v>
      </c>
      <c r="AN1304" s="570"/>
      <c r="AO1304" s="391">
        <f t="shared" si="2941"/>
        <v>0</v>
      </c>
      <c r="AP1304" s="386">
        <f t="shared" si="2942"/>
        <v>0</v>
      </c>
      <c r="AQ1304" s="366" t="str">
        <f t="shared" si="2959"/>
        <v xml:space="preserve">    </v>
      </c>
      <c r="AR1304" s="850">
        <f t="shared" si="2896"/>
        <v>0</v>
      </c>
      <c r="AS1304" s="570"/>
      <c r="AT1304" s="391">
        <f t="shared" si="2943"/>
        <v>0</v>
      </c>
      <c r="AU1304" s="386">
        <f t="shared" si="2944"/>
        <v>0</v>
      </c>
      <c r="AV1304" s="366" t="str">
        <f t="shared" si="2960"/>
        <v xml:space="preserve">    </v>
      </c>
      <c r="AW1304" s="850">
        <f t="shared" si="2897"/>
        <v>0</v>
      </c>
      <c r="AX1304" s="570"/>
      <c r="AY1304" s="391">
        <f t="shared" si="2945"/>
        <v>0</v>
      </c>
      <c r="AZ1304" s="386">
        <f t="shared" si="2946"/>
        <v>0</v>
      </c>
      <c r="BA1304" s="366" t="str">
        <f t="shared" si="2961"/>
        <v xml:space="preserve">    </v>
      </c>
      <c r="BB1304" s="850">
        <f t="shared" si="2898"/>
        <v>0</v>
      </c>
      <c r="BC1304" s="570"/>
      <c r="BD1304" s="391">
        <f t="shared" si="2947"/>
        <v>0</v>
      </c>
      <c r="BE1304" s="386">
        <f t="shared" si="2948"/>
        <v>0</v>
      </c>
      <c r="BF1304" s="366" t="str">
        <f t="shared" si="2962"/>
        <v xml:space="preserve">    </v>
      </c>
      <c r="BG1304" s="850">
        <f t="shared" si="2899"/>
        <v>0</v>
      </c>
      <c r="BH1304" s="570"/>
      <c r="BI1304" s="391">
        <f t="shared" si="2949"/>
        <v>0</v>
      </c>
      <c r="BJ1304" s="386">
        <f t="shared" si="2950"/>
        <v>0</v>
      </c>
      <c r="BK1304" s="366" t="str">
        <f t="shared" si="2963"/>
        <v xml:space="preserve">    </v>
      </c>
      <c r="BM1304" s="383">
        <f t="shared" si="2900"/>
        <v>0</v>
      </c>
      <c r="BN1304" s="7"/>
    </row>
    <row r="1305" spans="1:66" s="5" customFormat="1" ht="12.75">
      <c r="A1305" s="633">
        <v>20</v>
      </c>
      <c r="B1305" s="895" t="str">
        <f t="shared" si="2951"/>
        <v>Travel</v>
      </c>
      <c r="C1305" s="378">
        <f t="shared" si="2901"/>
        <v>0</v>
      </c>
      <c r="D1305" s="659">
        <f t="shared" si="2888"/>
        <v>0</v>
      </c>
      <c r="E1305" s="570"/>
      <c r="F1305" s="391">
        <f t="shared" si="2927"/>
        <v>0</v>
      </c>
      <c r="G1305" s="386">
        <f t="shared" si="2928"/>
        <v>0</v>
      </c>
      <c r="H1305" s="366" t="str">
        <f t="shared" si="2952"/>
        <v xml:space="preserve">    </v>
      </c>
      <c r="I1305" s="849">
        <f t="shared" si="2889"/>
        <v>0</v>
      </c>
      <c r="J1305" s="570"/>
      <c r="K1305" s="391">
        <f t="shared" si="2929"/>
        <v>0</v>
      </c>
      <c r="L1305" s="386">
        <f t="shared" si="2930"/>
        <v>0</v>
      </c>
      <c r="M1305" s="366" t="str">
        <f t="shared" si="2953"/>
        <v xml:space="preserve">    </v>
      </c>
      <c r="N1305" s="849">
        <f t="shared" si="2890"/>
        <v>0</v>
      </c>
      <c r="O1305" s="570"/>
      <c r="P1305" s="391">
        <f t="shared" si="2931"/>
        <v>0</v>
      </c>
      <c r="Q1305" s="386">
        <f t="shared" si="2932"/>
        <v>0</v>
      </c>
      <c r="R1305" s="366" t="str">
        <f t="shared" si="2954"/>
        <v xml:space="preserve">    </v>
      </c>
      <c r="S1305" s="849">
        <f t="shared" si="2891"/>
        <v>0</v>
      </c>
      <c r="T1305" s="570"/>
      <c r="U1305" s="391">
        <f t="shared" si="2933"/>
        <v>0</v>
      </c>
      <c r="V1305" s="386">
        <f t="shared" si="2934"/>
        <v>0</v>
      </c>
      <c r="W1305" s="366" t="str">
        <f t="shared" si="2955"/>
        <v xml:space="preserve">    </v>
      </c>
      <c r="X1305" s="849">
        <f t="shared" si="2892"/>
        <v>0</v>
      </c>
      <c r="Y1305" s="570"/>
      <c r="Z1305" s="391">
        <f t="shared" si="2935"/>
        <v>0</v>
      </c>
      <c r="AA1305" s="386">
        <f t="shared" si="2936"/>
        <v>0</v>
      </c>
      <c r="AB1305" s="366" t="str">
        <f t="shared" si="2956"/>
        <v xml:space="preserve">    </v>
      </c>
      <c r="AC1305" s="849">
        <f t="shared" si="2893"/>
        <v>0</v>
      </c>
      <c r="AD1305" s="570"/>
      <c r="AE1305" s="391">
        <f t="shared" si="2937"/>
        <v>0</v>
      </c>
      <c r="AF1305" s="386">
        <f t="shared" si="2938"/>
        <v>0</v>
      </c>
      <c r="AG1305" s="366" t="str">
        <f t="shared" si="2957"/>
        <v xml:space="preserve">    </v>
      </c>
      <c r="AH1305" s="849">
        <f t="shared" si="2894"/>
        <v>0</v>
      </c>
      <c r="AI1305" s="570"/>
      <c r="AJ1305" s="391">
        <f t="shared" si="2939"/>
        <v>0</v>
      </c>
      <c r="AK1305" s="386">
        <f t="shared" si="2940"/>
        <v>0</v>
      </c>
      <c r="AL1305" s="366" t="str">
        <f t="shared" si="2958"/>
        <v xml:space="preserve">    </v>
      </c>
      <c r="AM1305" s="849">
        <f t="shared" si="2895"/>
        <v>0</v>
      </c>
      <c r="AN1305" s="570"/>
      <c r="AO1305" s="391">
        <f t="shared" si="2941"/>
        <v>0</v>
      </c>
      <c r="AP1305" s="386">
        <f t="shared" si="2942"/>
        <v>0</v>
      </c>
      <c r="AQ1305" s="366" t="str">
        <f t="shared" si="2959"/>
        <v xml:space="preserve">    </v>
      </c>
      <c r="AR1305" s="849">
        <f t="shared" si="2896"/>
        <v>0</v>
      </c>
      <c r="AS1305" s="570"/>
      <c r="AT1305" s="391">
        <f t="shared" si="2943"/>
        <v>0</v>
      </c>
      <c r="AU1305" s="386">
        <f t="shared" si="2944"/>
        <v>0</v>
      </c>
      <c r="AV1305" s="366" t="str">
        <f t="shared" si="2960"/>
        <v xml:space="preserve">    </v>
      </c>
      <c r="AW1305" s="849">
        <f t="shared" si="2897"/>
        <v>0</v>
      </c>
      <c r="AX1305" s="570"/>
      <c r="AY1305" s="391">
        <f t="shared" si="2945"/>
        <v>0</v>
      </c>
      <c r="AZ1305" s="386">
        <f t="shared" si="2946"/>
        <v>0</v>
      </c>
      <c r="BA1305" s="366" t="str">
        <f t="shared" si="2961"/>
        <v xml:space="preserve">    </v>
      </c>
      <c r="BB1305" s="849">
        <f t="shared" si="2898"/>
        <v>0</v>
      </c>
      <c r="BC1305" s="570"/>
      <c r="BD1305" s="391">
        <f t="shared" si="2947"/>
        <v>0</v>
      </c>
      <c r="BE1305" s="386">
        <f t="shared" si="2948"/>
        <v>0</v>
      </c>
      <c r="BF1305" s="366" t="str">
        <f t="shared" si="2962"/>
        <v xml:space="preserve">    </v>
      </c>
      <c r="BG1305" s="849">
        <f t="shared" si="2899"/>
        <v>0</v>
      </c>
      <c r="BH1305" s="570"/>
      <c r="BI1305" s="391">
        <f t="shared" si="2949"/>
        <v>0</v>
      </c>
      <c r="BJ1305" s="386">
        <f t="shared" si="2950"/>
        <v>0</v>
      </c>
      <c r="BK1305" s="366" t="str">
        <f t="shared" si="2963"/>
        <v xml:space="preserve">    </v>
      </c>
      <c r="BM1305" s="383">
        <f t="shared" si="2900"/>
        <v>0</v>
      </c>
      <c r="BN1305" s="7"/>
    </row>
    <row r="1306" spans="1:66" s="5" customFormat="1" ht="22.5">
      <c r="A1306" s="633">
        <v>21</v>
      </c>
      <c r="B1306" s="895" t="str">
        <f t="shared" si="2951"/>
        <v>Office Costs (Finance/Legal/Fees/Taxes/Insurance)</v>
      </c>
      <c r="C1306" s="378">
        <f t="shared" si="2901"/>
        <v>0</v>
      </c>
      <c r="D1306" s="659">
        <f t="shared" si="2888"/>
        <v>0</v>
      </c>
      <c r="E1306" s="570"/>
      <c r="F1306" s="391">
        <f t="shared" si="2927"/>
        <v>0</v>
      </c>
      <c r="G1306" s="386">
        <f t="shared" si="2928"/>
        <v>0</v>
      </c>
      <c r="H1306" s="366" t="str">
        <f t="shared" si="2952"/>
        <v xml:space="preserve">    </v>
      </c>
      <c r="I1306" s="849">
        <f t="shared" si="2889"/>
        <v>0</v>
      </c>
      <c r="J1306" s="570"/>
      <c r="K1306" s="391">
        <f t="shared" si="2929"/>
        <v>0</v>
      </c>
      <c r="L1306" s="386">
        <f t="shared" si="2930"/>
        <v>0</v>
      </c>
      <c r="M1306" s="366" t="str">
        <f t="shared" si="2953"/>
        <v xml:space="preserve">    </v>
      </c>
      <c r="N1306" s="849">
        <f t="shared" si="2890"/>
        <v>0</v>
      </c>
      <c r="O1306" s="570"/>
      <c r="P1306" s="391">
        <f t="shared" si="2931"/>
        <v>0</v>
      </c>
      <c r="Q1306" s="386">
        <f t="shared" si="2932"/>
        <v>0</v>
      </c>
      <c r="R1306" s="366" t="str">
        <f t="shared" si="2954"/>
        <v xml:space="preserve">    </v>
      </c>
      <c r="S1306" s="849">
        <f t="shared" si="2891"/>
        <v>0</v>
      </c>
      <c r="T1306" s="570"/>
      <c r="U1306" s="391">
        <f t="shared" si="2933"/>
        <v>0</v>
      </c>
      <c r="V1306" s="386">
        <f t="shared" si="2934"/>
        <v>0</v>
      </c>
      <c r="W1306" s="366" t="str">
        <f t="shared" si="2955"/>
        <v xml:space="preserve">    </v>
      </c>
      <c r="X1306" s="849">
        <f t="shared" si="2892"/>
        <v>0</v>
      </c>
      <c r="Y1306" s="570"/>
      <c r="Z1306" s="391">
        <f t="shared" si="2935"/>
        <v>0</v>
      </c>
      <c r="AA1306" s="386">
        <f t="shared" si="2936"/>
        <v>0</v>
      </c>
      <c r="AB1306" s="366" t="str">
        <f t="shared" si="2956"/>
        <v xml:space="preserve">    </v>
      </c>
      <c r="AC1306" s="849">
        <f t="shared" si="2893"/>
        <v>0</v>
      </c>
      <c r="AD1306" s="570"/>
      <c r="AE1306" s="391">
        <f t="shared" si="2937"/>
        <v>0</v>
      </c>
      <c r="AF1306" s="386">
        <f t="shared" si="2938"/>
        <v>0</v>
      </c>
      <c r="AG1306" s="366" t="str">
        <f t="shared" si="2957"/>
        <v xml:space="preserve">    </v>
      </c>
      <c r="AH1306" s="849">
        <f t="shared" si="2894"/>
        <v>0</v>
      </c>
      <c r="AI1306" s="570"/>
      <c r="AJ1306" s="391">
        <f t="shared" si="2939"/>
        <v>0</v>
      </c>
      <c r="AK1306" s="386">
        <f t="shared" si="2940"/>
        <v>0</v>
      </c>
      <c r="AL1306" s="366" t="str">
        <f t="shared" si="2958"/>
        <v xml:space="preserve">    </v>
      </c>
      <c r="AM1306" s="849">
        <f t="shared" si="2895"/>
        <v>0</v>
      </c>
      <c r="AN1306" s="570"/>
      <c r="AO1306" s="391">
        <f t="shared" si="2941"/>
        <v>0</v>
      </c>
      <c r="AP1306" s="386">
        <f t="shared" si="2942"/>
        <v>0</v>
      </c>
      <c r="AQ1306" s="366" t="str">
        <f t="shared" si="2959"/>
        <v xml:space="preserve">    </v>
      </c>
      <c r="AR1306" s="849">
        <f t="shared" si="2896"/>
        <v>0</v>
      </c>
      <c r="AS1306" s="570"/>
      <c r="AT1306" s="391">
        <f t="shared" si="2943"/>
        <v>0</v>
      </c>
      <c r="AU1306" s="386">
        <f t="shared" si="2944"/>
        <v>0</v>
      </c>
      <c r="AV1306" s="366" t="str">
        <f t="shared" si="2960"/>
        <v xml:space="preserve">    </v>
      </c>
      <c r="AW1306" s="849">
        <f t="shared" si="2897"/>
        <v>0</v>
      </c>
      <c r="AX1306" s="570"/>
      <c r="AY1306" s="391">
        <f t="shared" si="2945"/>
        <v>0</v>
      </c>
      <c r="AZ1306" s="386">
        <f t="shared" si="2946"/>
        <v>0</v>
      </c>
      <c r="BA1306" s="366" t="str">
        <f t="shared" si="2961"/>
        <v xml:space="preserve">    </v>
      </c>
      <c r="BB1306" s="849">
        <f t="shared" si="2898"/>
        <v>0</v>
      </c>
      <c r="BC1306" s="570"/>
      <c r="BD1306" s="391">
        <f t="shared" si="2947"/>
        <v>0</v>
      </c>
      <c r="BE1306" s="386">
        <f t="shared" si="2948"/>
        <v>0</v>
      </c>
      <c r="BF1306" s="366" t="str">
        <f t="shared" si="2962"/>
        <v xml:space="preserve">    </v>
      </c>
      <c r="BG1306" s="849">
        <f t="shared" si="2899"/>
        <v>0</v>
      </c>
      <c r="BH1306" s="570"/>
      <c r="BI1306" s="391">
        <f t="shared" si="2949"/>
        <v>0</v>
      </c>
      <c r="BJ1306" s="386">
        <f t="shared" si="2950"/>
        <v>0</v>
      </c>
      <c r="BK1306" s="366" t="str">
        <f t="shared" si="2963"/>
        <v xml:space="preserve">    </v>
      </c>
      <c r="BM1306" s="383">
        <f t="shared" si="2900"/>
        <v>0</v>
      </c>
      <c r="BN1306" s="7"/>
    </row>
    <row r="1307" spans="1:66" s="5" customFormat="1" ht="12.75">
      <c r="A1307" s="633">
        <v>22</v>
      </c>
      <c r="B1307" s="895" t="str">
        <f t="shared" si="2951"/>
        <v>Staff Development/Training/Education</v>
      </c>
      <c r="C1307" s="377">
        <f t="shared" si="2901"/>
        <v>0</v>
      </c>
      <c r="D1307" s="1030">
        <f t="shared" si="2888"/>
        <v>0</v>
      </c>
      <c r="E1307" s="570"/>
      <c r="F1307" s="391">
        <f t="shared" si="2927"/>
        <v>0</v>
      </c>
      <c r="G1307" s="386">
        <f t="shared" si="2928"/>
        <v>0</v>
      </c>
      <c r="H1307" s="366" t="str">
        <f t="shared" si="2952"/>
        <v xml:space="preserve">    </v>
      </c>
      <c r="I1307" s="850">
        <f t="shared" si="2889"/>
        <v>0</v>
      </c>
      <c r="J1307" s="570"/>
      <c r="K1307" s="391">
        <f t="shared" si="2929"/>
        <v>0</v>
      </c>
      <c r="L1307" s="386">
        <f t="shared" si="2930"/>
        <v>0</v>
      </c>
      <c r="M1307" s="366" t="str">
        <f t="shared" si="2953"/>
        <v xml:space="preserve">    </v>
      </c>
      <c r="N1307" s="850">
        <f t="shared" si="2890"/>
        <v>0</v>
      </c>
      <c r="O1307" s="570"/>
      <c r="P1307" s="391">
        <f t="shared" si="2931"/>
        <v>0</v>
      </c>
      <c r="Q1307" s="386">
        <f t="shared" si="2932"/>
        <v>0</v>
      </c>
      <c r="R1307" s="366" t="str">
        <f t="shared" si="2954"/>
        <v xml:space="preserve">    </v>
      </c>
      <c r="S1307" s="850">
        <f t="shared" si="2891"/>
        <v>0</v>
      </c>
      <c r="T1307" s="570"/>
      <c r="U1307" s="391">
        <f t="shared" si="2933"/>
        <v>0</v>
      </c>
      <c r="V1307" s="386">
        <f t="shared" si="2934"/>
        <v>0</v>
      </c>
      <c r="W1307" s="366" t="str">
        <f t="shared" si="2955"/>
        <v xml:space="preserve">    </v>
      </c>
      <c r="X1307" s="850">
        <f t="shared" si="2892"/>
        <v>0</v>
      </c>
      <c r="Y1307" s="570"/>
      <c r="Z1307" s="391">
        <f t="shared" si="2935"/>
        <v>0</v>
      </c>
      <c r="AA1307" s="386">
        <f t="shared" si="2936"/>
        <v>0</v>
      </c>
      <c r="AB1307" s="366" t="str">
        <f t="shared" si="2956"/>
        <v xml:space="preserve">    </v>
      </c>
      <c r="AC1307" s="850">
        <f t="shared" si="2893"/>
        <v>0</v>
      </c>
      <c r="AD1307" s="570"/>
      <c r="AE1307" s="391">
        <f t="shared" si="2937"/>
        <v>0</v>
      </c>
      <c r="AF1307" s="386">
        <f t="shared" si="2938"/>
        <v>0</v>
      </c>
      <c r="AG1307" s="366" t="str">
        <f t="shared" si="2957"/>
        <v xml:space="preserve">    </v>
      </c>
      <c r="AH1307" s="850">
        <f t="shared" si="2894"/>
        <v>0</v>
      </c>
      <c r="AI1307" s="570"/>
      <c r="AJ1307" s="391">
        <f t="shared" si="2939"/>
        <v>0</v>
      </c>
      <c r="AK1307" s="386">
        <f t="shared" si="2940"/>
        <v>0</v>
      </c>
      <c r="AL1307" s="366" t="str">
        <f t="shared" si="2958"/>
        <v xml:space="preserve">    </v>
      </c>
      <c r="AM1307" s="850">
        <f t="shared" si="2895"/>
        <v>0</v>
      </c>
      <c r="AN1307" s="570"/>
      <c r="AO1307" s="391">
        <f t="shared" si="2941"/>
        <v>0</v>
      </c>
      <c r="AP1307" s="386">
        <f t="shared" si="2942"/>
        <v>0</v>
      </c>
      <c r="AQ1307" s="366" t="str">
        <f t="shared" si="2959"/>
        <v xml:space="preserve">    </v>
      </c>
      <c r="AR1307" s="850">
        <f t="shared" si="2896"/>
        <v>0</v>
      </c>
      <c r="AS1307" s="570"/>
      <c r="AT1307" s="391">
        <f t="shared" si="2943"/>
        <v>0</v>
      </c>
      <c r="AU1307" s="386">
        <f t="shared" si="2944"/>
        <v>0</v>
      </c>
      <c r="AV1307" s="366" t="str">
        <f t="shared" si="2960"/>
        <v xml:space="preserve">    </v>
      </c>
      <c r="AW1307" s="850">
        <f t="shared" si="2897"/>
        <v>0</v>
      </c>
      <c r="AX1307" s="570"/>
      <c r="AY1307" s="391">
        <f t="shared" si="2945"/>
        <v>0</v>
      </c>
      <c r="AZ1307" s="386">
        <f t="shared" si="2946"/>
        <v>0</v>
      </c>
      <c r="BA1307" s="366" t="str">
        <f t="shared" si="2961"/>
        <v xml:space="preserve">    </v>
      </c>
      <c r="BB1307" s="850">
        <f t="shared" si="2898"/>
        <v>0</v>
      </c>
      <c r="BC1307" s="570"/>
      <c r="BD1307" s="391">
        <f t="shared" si="2947"/>
        <v>0</v>
      </c>
      <c r="BE1307" s="386">
        <f t="shared" si="2948"/>
        <v>0</v>
      </c>
      <c r="BF1307" s="366" t="str">
        <f t="shared" si="2962"/>
        <v xml:space="preserve">    </v>
      </c>
      <c r="BG1307" s="850">
        <f t="shared" si="2899"/>
        <v>0</v>
      </c>
      <c r="BH1307" s="570"/>
      <c r="BI1307" s="391">
        <f t="shared" si="2949"/>
        <v>0</v>
      </c>
      <c r="BJ1307" s="386">
        <f t="shared" si="2950"/>
        <v>0</v>
      </c>
      <c r="BK1307" s="366" t="str">
        <f t="shared" si="2963"/>
        <v xml:space="preserve">    </v>
      </c>
      <c r="BM1307" s="383">
        <f t="shared" si="2900"/>
        <v>0</v>
      </c>
      <c r="BN1307" s="7"/>
    </row>
    <row r="1308" spans="1:66" s="5" customFormat="1" ht="12.75">
      <c r="A1308" s="633">
        <v>23</v>
      </c>
      <c r="B1308" s="895" t="str">
        <f t="shared" si="2951"/>
        <v>Other Business Services</v>
      </c>
      <c r="C1308" s="377">
        <f t="shared" si="2901"/>
        <v>0</v>
      </c>
      <c r="D1308" s="659">
        <f t="shared" si="2888"/>
        <v>0</v>
      </c>
      <c r="E1308" s="570"/>
      <c r="F1308" s="391">
        <f t="shared" si="2927"/>
        <v>0</v>
      </c>
      <c r="G1308" s="386">
        <f t="shared" si="2928"/>
        <v>0</v>
      </c>
      <c r="H1308" s="366" t="str">
        <f t="shared" si="2952"/>
        <v xml:space="preserve">    </v>
      </c>
      <c r="I1308" s="849">
        <f t="shared" si="2889"/>
        <v>0</v>
      </c>
      <c r="J1308" s="570"/>
      <c r="K1308" s="391">
        <f t="shared" si="2929"/>
        <v>0</v>
      </c>
      <c r="L1308" s="386">
        <f t="shared" si="2930"/>
        <v>0</v>
      </c>
      <c r="M1308" s="366" t="str">
        <f t="shared" si="2953"/>
        <v xml:space="preserve">    </v>
      </c>
      <c r="N1308" s="849">
        <f t="shared" si="2890"/>
        <v>0</v>
      </c>
      <c r="O1308" s="570"/>
      <c r="P1308" s="391">
        <f t="shared" si="2931"/>
        <v>0</v>
      </c>
      <c r="Q1308" s="386">
        <f t="shared" si="2932"/>
        <v>0</v>
      </c>
      <c r="R1308" s="366" t="str">
        <f t="shared" si="2954"/>
        <v xml:space="preserve">    </v>
      </c>
      <c r="S1308" s="849">
        <f t="shared" si="2891"/>
        <v>0</v>
      </c>
      <c r="T1308" s="570"/>
      <c r="U1308" s="391">
        <f t="shared" si="2933"/>
        <v>0</v>
      </c>
      <c r="V1308" s="386">
        <f t="shared" si="2934"/>
        <v>0</v>
      </c>
      <c r="W1308" s="366" t="str">
        <f t="shared" si="2955"/>
        <v xml:space="preserve">    </v>
      </c>
      <c r="X1308" s="849">
        <f t="shared" si="2892"/>
        <v>0</v>
      </c>
      <c r="Y1308" s="570"/>
      <c r="Z1308" s="391">
        <f t="shared" si="2935"/>
        <v>0</v>
      </c>
      <c r="AA1308" s="386">
        <f t="shared" si="2936"/>
        <v>0</v>
      </c>
      <c r="AB1308" s="366" t="str">
        <f t="shared" si="2956"/>
        <v xml:space="preserve">    </v>
      </c>
      <c r="AC1308" s="849">
        <f t="shared" si="2893"/>
        <v>0</v>
      </c>
      <c r="AD1308" s="570"/>
      <c r="AE1308" s="391">
        <f t="shared" si="2937"/>
        <v>0</v>
      </c>
      <c r="AF1308" s="386">
        <f t="shared" si="2938"/>
        <v>0</v>
      </c>
      <c r="AG1308" s="366" t="str">
        <f t="shared" si="2957"/>
        <v xml:space="preserve">    </v>
      </c>
      <c r="AH1308" s="849">
        <f t="shared" si="2894"/>
        <v>0</v>
      </c>
      <c r="AI1308" s="570"/>
      <c r="AJ1308" s="391">
        <f t="shared" si="2939"/>
        <v>0</v>
      </c>
      <c r="AK1308" s="386">
        <f t="shared" si="2940"/>
        <v>0</v>
      </c>
      <c r="AL1308" s="366" t="str">
        <f t="shared" si="2958"/>
        <v xml:space="preserve">    </v>
      </c>
      <c r="AM1308" s="849">
        <f t="shared" si="2895"/>
        <v>0</v>
      </c>
      <c r="AN1308" s="570"/>
      <c r="AO1308" s="391">
        <f t="shared" si="2941"/>
        <v>0</v>
      </c>
      <c r="AP1308" s="386">
        <f t="shared" si="2942"/>
        <v>0</v>
      </c>
      <c r="AQ1308" s="366" t="str">
        <f t="shared" si="2959"/>
        <v xml:space="preserve">    </v>
      </c>
      <c r="AR1308" s="849">
        <f t="shared" si="2896"/>
        <v>0</v>
      </c>
      <c r="AS1308" s="570"/>
      <c r="AT1308" s="391">
        <f t="shared" si="2943"/>
        <v>0</v>
      </c>
      <c r="AU1308" s="386">
        <f t="shared" si="2944"/>
        <v>0</v>
      </c>
      <c r="AV1308" s="366" t="str">
        <f t="shared" si="2960"/>
        <v xml:space="preserve">    </v>
      </c>
      <c r="AW1308" s="849">
        <f t="shared" si="2897"/>
        <v>0</v>
      </c>
      <c r="AX1308" s="570"/>
      <c r="AY1308" s="391">
        <f t="shared" si="2945"/>
        <v>0</v>
      </c>
      <c r="AZ1308" s="386">
        <f t="shared" si="2946"/>
        <v>0</v>
      </c>
      <c r="BA1308" s="366" t="str">
        <f t="shared" si="2961"/>
        <v xml:space="preserve">    </v>
      </c>
      <c r="BB1308" s="849">
        <f t="shared" si="2898"/>
        <v>0</v>
      </c>
      <c r="BC1308" s="570"/>
      <c r="BD1308" s="391">
        <f t="shared" si="2947"/>
        <v>0</v>
      </c>
      <c r="BE1308" s="386">
        <f t="shared" si="2948"/>
        <v>0</v>
      </c>
      <c r="BF1308" s="366" t="str">
        <f t="shared" si="2962"/>
        <v xml:space="preserve">    </v>
      </c>
      <c r="BG1308" s="849">
        <f t="shared" si="2899"/>
        <v>0</v>
      </c>
      <c r="BH1308" s="570"/>
      <c r="BI1308" s="391">
        <f t="shared" si="2949"/>
        <v>0</v>
      </c>
      <c r="BJ1308" s="386">
        <f t="shared" si="2950"/>
        <v>0</v>
      </c>
      <c r="BK1308" s="366" t="str">
        <f t="shared" si="2963"/>
        <v xml:space="preserve">    </v>
      </c>
      <c r="BM1308" s="383">
        <f t="shared" si="2900"/>
        <v>0</v>
      </c>
      <c r="BN1308" s="7"/>
    </row>
    <row r="1309" spans="1:66" s="5" customFormat="1" ht="12.75">
      <c r="A1309" s="633">
        <v>24</v>
      </c>
      <c r="B1309" s="895" t="str">
        <f t="shared" si="2951"/>
        <v>Interpreter Services</v>
      </c>
      <c r="C1309" s="377">
        <f t="shared" si="2901"/>
        <v>0</v>
      </c>
      <c r="D1309" s="659">
        <f t="shared" si="2888"/>
        <v>0</v>
      </c>
      <c r="E1309" s="570"/>
      <c r="F1309" s="391">
        <f t="shared" si="2927"/>
        <v>0</v>
      </c>
      <c r="G1309" s="386">
        <f t="shared" si="2928"/>
        <v>0</v>
      </c>
      <c r="H1309" s="366" t="str">
        <f t="shared" si="2952"/>
        <v xml:space="preserve">    </v>
      </c>
      <c r="I1309" s="849">
        <f t="shared" si="2889"/>
        <v>0</v>
      </c>
      <c r="J1309" s="570"/>
      <c r="K1309" s="391">
        <f t="shared" si="2929"/>
        <v>0</v>
      </c>
      <c r="L1309" s="386">
        <f t="shared" si="2930"/>
        <v>0</v>
      </c>
      <c r="M1309" s="366" t="str">
        <f t="shared" si="2953"/>
        <v xml:space="preserve">    </v>
      </c>
      <c r="N1309" s="849">
        <f t="shared" si="2890"/>
        <v>0</v>
      </c>
      <c r="O1309" s="570"/>
      <c r="P1309" s="391">
        <f t="shared" si="2931"/>
        <v>0</v>
      </c>
      <c r="Q1309" s="386">
        <f t="shared" si="2932"/>
        <v>0</v>
      </c>
      <c r="R1309" s="366" t="str">
        <f t="shared" si="2954"/>
        <v xml:space="preserve">    </v>
      </c>
      <c r="S1309" s="849">
        <f t="shared" si="2891"/>
        <v>0</v>
      </c>
      <c r="T1309" s="570"/>
      <c r="U1309" s="391">
        <f t="shared" si="2933"/>
        <v>0</v>
      </c>
      <c r="V1309" s="386">
        <f t="shared" si="2934"/>
        <v>0</v>
      </c>
      <c r="W1309" s="366" t="str">
        <f t="shared" si="2955"/>
        <v xml:space="preserve">    </v>
      </c>
      <c r="X1309" s="849">
        <f t="shared" si="2892"/>
        <v>0</v>
      </c>
      <c r="Y1309" s="570"/>
      <c r="Z1309" s="391">
        <f t="shared" si="2935"/>
        <v>0</v>
      </c>
      <c r="AA1309" s="386">
        <f t="shared" si="2936"/>
        <v>0</v>
      </c>
      <c r="AB1309" s="366" t="str">
        <f t="shared" si="2956"/>
        <v xml:space="preserve">    </v>
      </c>
      <c r="AC1309" s="849">
        <f t="shared" si="2893"/>
        <v>0</v>
      </c>
      <c r="AD1309" s="570"/>
      <c r="AE1309" s="391">
        <f t="shared" si="2937"/>
        <v>0</v>
      </c>
      <c r="AF1309" s="386">
        <f t="shared" si="2938"/>
        <v>0</v>
      </c>
      <c r="AG1309" s="366" t="str">
        <f t="shared" si="2957"/>
        <v xml:space="preserve">    </v>
      </c>
      <c r="AH1309" s="849">
        <f t="shared" si="2894"/>
        <v>0</v>
      </c>
      <c r="AI1309" s="570"/>
      <c r="AJ1309" s="391">
        <f t="shared" si="2939"/>
        <v>0</v>
      </c>
      <c r="AK1309" s="386">
        <f t="shared" si="2940"/>
        <v>0</v>
      </c>
      <c r="AL1309" s="366" t="str">
        <f t="shared" si="2958"/>
        <v xml:space="preserve">    </v>
      </c>
      <c r="AM1309" s="849">
        <f t="shared" si="2895"/>
        <v>0</v>
      </c>
      <c r="AN1309" s="570"/>
      <c r="AO1309" s="391">
        <f t="shared" si="2941"/>
        <v>0</v>
      </c>
      <c r="AP1309" s="386">
        <f t="shared" si="2942"/>
        <v>0</v>
      </c>
      <c r="AQ1309" s="366" t="str">
        <f t="shared" si="2959"/>
        <v xml:space="preserve">    </v>
      </c>
      <c r="AR1309" s="849">
        <f t="shared" si="2896"/>
        <v>0</v>
      </c>
      <c r="AS1309" s="570"/>
      <c r="AT1309" s="391">
        <f t="shared" si="2943"/>
        <v>0</v>
      </c>
      <c r="AU1309" s="386">
        <f t="shared" si="2944"/>
        <v>0</v>
      </c>
      <c r="AV1309" s="366" t="str">
        <f t="shared" si="2960"/>
        <v xml:space="preserve">    </v>
      </c>
      <c r="AW1309" s="849">
        <f t="shared" si="2897"/>
        <v>0</v>
      </c>
      <c r="AX1309" s="570"/>
      <c r="AY1309" s="391">
        <f t="shared" si="2945"/>
        <v>0</v>
      </c>
      <c r="AZ1309" s="386">
        <f t="shared" si="2946"/>
        <v>0</v>
      </c>
      <c r="BA1309" s="366" t="str">
        <f t="shared" si="2961"/>
        <v xml:space="preserve">    </v>
      </c>
      <c r="BB1309" s="849">
        <f t="shared" si="2898"/>
        <v>0</v>
      </c>
      <c r="BC1309" s="570"/>
      <c r="BD1309" s="391">
        <f t="shared" si="2947"/>
        <v>0</v>
      </c>
      <c r="BE1309" s="386">
        <f t="shared" si="2948"/>
        <v>0</v>
      </c>
      <c r="BF1309" s="366" t="str">
        <f t="shared" si="2962"/>
        <v xml:space="preserve">    </v>
      </c>
      <c r="BG1309" s="849">
        <f t="shared" si="2899"/>
        <v>0</v>
      </c>
      <c r="BH1309" s="570"/>
      <c r="BI1309" s="391">
        <f t="shared" si="2949"/>
        <v>0</v>
      </c>
      <c r="BJ1309" s="386">
        <f t="shared" si="2950"/>
        <v>0</v>
      </c>
      <c r="BK1309" s="366" t="str">
        <f t="shared" si="2963"/>
        <v xml:space="preserve">    </v>
      </c>
      <c r="BM1309" s="383">
        <f t="shared" si="2900"/>
        <v>0</v>
      </c>
      <c r="BN1309" s="7"/>
    </row>
    <row r="1310" spans="1:66" s="5" customFormat="1" ht="12.75">
      <c r="A1310" s="633">
        <v>25</v>
      </c>
      <c r="B1310" s="895" t="str">
        <f t="shared" si="2951"/>
        <v>* Member Housing</v>
      </c>
      <c r="C1310" s="377">
        <f t="shared" si="2901"/>
        <v>0</v>
      </c>
      <c r="D1310" s="659">
        <f t="shared" si="2888"/>
        <v>0</v>
      </c>
      <c r="E1310" s="570"/>
      <c r="F1310" s="391">
        <f t="shared" si="2927"/>
        <v>0</v>
      </c>
      <c r="G1310" s="386">
        <f t="shared" si="2928"/>
        <v>0</v>
      </c>
      <c r="H1310" s="366" t="str">
        <f t="shared" si="2952"/>
        <v xml:space="preserve">    </v>
      </c>
      <c r="I1310" s="849">
        <f t="shared" si="2889"/>
        <v>0</v>
      </c>
      <c r="J1310" s="570"/>
      <c r="K1310" s="391">
        <f t="shared" si="2929"/>
        <v>0</v>
      </c>
      <c r="L1310" s="386">
        <f t="shared" si="2930"/>
        <v>0</v>
      </c>
      <c r="M1310" s="366" t="str">
        <f t="shared" si="2953"/>
        <v xml:space="preserve">    </v>
      </c>
      <c r="N1310" s="849">
        <f t="shared" si="2890"/>
        <v>0</v>
      </c>
      <c r="O1310" s="570"/>
      <c r="P1310" s="391">
        <f t="shared" si="2931"/>
        <v>0</v>
      </c>
      <c r="Q1310" s="386">
        <f t="shared" si="2932"/>
        <v>0</v>
      </c>
      <c r="R1310" s="366" t="str">
        <f t="shared" si="2954"/>
        <v xml:space="preserve">    </v>
      </c>
      <c r="S1310" s="849">
        <f t="shared" si="2891"/>
        <v>0</v>
      </c>
      <c r="T1310" s="570"/>
      <c r="U1310" s="391">
        <f t="shared" si="2933"/>
        <v>0</v>
      </c>
      <c r="V1310" s="386">
        <f t="shared" si="2934"/>
        <v>0</v>
      </c>
      <c r="W1310" s="366" t="str">
        <f t="shared" si="2955"/>
        <v xml:space="preserve">    </v>
      </c>
      <c r="X1310" s="849">
        <f t="shared" si="2892"/>
        <v>0</v>
      </c>
      <c r="Y1310" s="570"/>
      <c r="Z1310" s="391">
        <f t="shared" si="2935"/>
        <v>0</v>
      </c>
      <c r="AA1310" s="386">
        <f t="shared" si="2936"/>
        <v>0</v>
      </c>
      <c r="AB1310" s="366" t="str">
        <f t="shared" si="2956"/>
        <v xml:space="preserve">    </v>
      </c>
      <c r="AC1310" s="849">
        <f t="shared" si="2893"/>
        <v>0</v>
      </c>
      <c r="AD1310" s="570"/>
      <c r="AE1310" s="391">
        <f t="shared" si="2937"/>
        <v>0</v>
      </c>
      <c r="AF1310" s="386">
        <f t="shared" si="2938"/>
        <v>0</v>
      </c>
      <c r="AG1310" s="366" t="str">
        <f t="shared" si="2957"/>
        <v xml:space="preserve">    </v>
      </c>
      <c r="AH1310" s="849">
        <f t="shared" si="2894"/>
        <v>0</v>
      </c>
      <c r="AI1310" s="570"/>
      <c r="AJ1310" s="391">
        <f t="shared" si="2939"/>
        <v>0</v>
      </c>
      <c r="AK1310" s="386">
        <f t="shared" si="2940"/>
        <v>0</v>
      </c>
      <c r="AL1310" s="366" t="str">
        <f t="shared" si="2958"/>
        <v xml:space="preserve">    </v>
      </c>
      <c r="AM1310" s="849">
        <f t="shared" si="2895"/>
        <v>0</v>
      </c>
      <c r="AN1310" s="570"/>
      <c r="AO1310" s="391">
        <f t="shared" si="2941"/>
        <v>0</v>
      </c>
      <c r="AP1310" s="386">
        <f t="shared" si="2942"/>
        <v>0</v>
      </c>
      <c r="AQ1310" s="366" t="str">
        <f t="shared" si="2959"/>
        <v xml:space="preserve">    </v>
      </c>
      <c r="AR1310" s="849">
        <f t="shared" si="2896"/>
        <v>0</v>
      </c>
      <c r="AS1310" s="570"/>
      <c r="AT1310" s="391">
        <f t="shared" si="2943"/>
        <v>0</v>
      </c>
      <c r="AU1310" s="386">
        <f t="shared" si="2944"/>
        <v>0</v>
      </c>
      <c r="AV1310" s="366" t="str">
        <f t="shared" si="2960"/>
        <v xml:space="preserve">    </v>
      </c>
      <c r="AW1310" s="849">
        <f t="shared" si="2897"/>
        <v>0</v>
      </c>
      <c r="AX1310" s="570"/>
      <c r="AY1310" s="391">
        <f t="shared" si="2945"/>
        <v>0</v>
      </c>
      <c r="AZ1310" s="386">
        <f t="shared" si="2946"/>
        <v>0</v>
      </c>
      <c r="BA1310" s="366" t="str">
        <f t="shared" si="2961"/>
        <v xml:space="preserve">    </v>
      </c>
      <c r="BB1310" s="849">
        <f t="shared" si="2898"/>
        <v>0</v>
      </c>
      <c r="BC1310" s="570"/>
      <c r="BD1310" s="391">
        <f t="shared" si="2947"/>
        <v>0</v>
      </c>
      <c r="BE1310" s="386">
        <f t="shared" si="2948"/>
        <v>0</v>
      </c>
      <c r="BF1310" s="366" t="str">
        <f t="shared" si="2962"/>
        <v xml:space="preserve">    </v>
      </c>
      <c r="BG1310" s="849">
        <f t="shared" si="2899"/>
        <v>0</v>
      </c>
      <c r="BH1310" s="570"/>
      <c r="BI1310" s="391">
        <f t="shared" si="2949"/>
        <v>0</v>
      </c>
      <c r="BJ1310" s="386">
        <f t="shared" si="2950"/>
        <v>0</v>
      </c>
      <c r="BK1310" s="366" t="str">
        <f t="shared" si="2963"/>
        <v xml:space="preserve">    </v>
      </c>
      <c r="BM1310" s="383">
        <f t="shared" si="2900"/>
        <v>0</v>
      </c>
      <c r="BN1310" s="7"/>
    </row>
    <row r="1311" spans="1:66" s="5" customFormat="1" ht="12.75">
      <c r="A1311" s="633">
        <v>26</v>
      </c>
      <c r="B1311" s="895" t="str">
        <f t="shared" si="2951"/>
        <v>* Augmented Member Housing</v>
      </c>
      <c r="C1311" s="377">
        <f t="shared" si="2901"/>
        <v>0</v>
      </c>
      <c r="D1311" s="659">
        <f t="shared" si="2888"/>
        <v>0</v>
      </c>
      <c r="E1311" s="570"/>
      <c r="F1311" s="391">
        <f t="shared" si="2927"/>
        <v>0</v>
      </c>
      <c r="G1311" s="386">
        <f t="shared" si="2928"/>
        <v>0</v>
      </c>
      <c r="H1311" s="366" t="str">
        <f t="shared" si="2952"/>
        <v xml:space="preserve">    </v>
      </c>
      <c r="I1311" s="849">
        <f t="shared" si="2889"/>
        <v>0</v>
      </c>
      <c r="J1311" s="570"/>
      <c r="K1311" s="391">
        <f t="shared" si="2929"/>
        <v>0</v>
      </c>
      <c r="L1311" s="386">
        <f t="shared" si="2930"/>
        <v>0</v>
      </c>
      <c r="M1311" s="366" t="str">
        <f t="shared" si="2953"/>
        <v xml:space="preserve">    </v>
      </c>
      <c r="N1311" s="849">
        <f t="shared" si="2890"/>
        <v>0</v>
      </c>
      <c r="O1311" s="570"/>
      <c r="P1311" s="391">
        <f t="shared" si="2931"/>
        <v>0</v>
      </c>
      <c r="Q1311" s="386">
        <f t="shared" si="2932"/>
        <v>0</v>
      </c>
      <c r="R1311" s="366" t="str">
        <f t="shared" si="2954"/>
        <v xml:space="preserve">    </v>
      </c>
      <c r="S1311" s="849">
        <f t="shared" si="2891"/>
        <v>0</v>
      </c>
      <c r="T1311" s="570"/>
      <c r="U1311" s="391">
        <f t="shared" si="2933"/>
        <v>0</v>
      </c>
      <c r="V1311" s="386">
        <f t="shared" si="2934"/>
        <v>0</v>
      </c>
      <c r="W1311" s="366" t="str">
        <f t="shared" si="2955"/>
        <v xml:space="preserve">    </v>
      </c>
      <c r="X1311" s="849">
        <f t="shared" si="2892"/>
        <v>0</v>
      </c>
      <c r="Y1311" s="570"/>
      <c r="Z1311" s="391">
        <f t="shared" si="2935"/>
        <v>0</v>
      </c>
      <c r="AA1311" s="386">
        <f t="shared" si="2936"/>
        <v>0</v>
      </c>
      <c r="AB1311" s="366" t="str">
        <f t="shared" si="2956"/>
        <v xml:space="preserve">    </v>
      </c>
      <c r="AC1311" s="849">
        <f t="shared" si="2893"/>
        <v>0</v>
      </c>
      <c r="AD1311" s="570"/>
      <c r="AE1311" s="391">
        <f t="shared" si="2937"/>
        <v>0</v>
      </c>
      <c r="AF1311" s="386">
        <f t="shared" si="2938"/>
        <v>0</v>
      </c>
      <c r="AG1311" s="366" t="str">
        <f t="shared" si="2957"/>
        <v xml:space="preserve">    </v>
      </c>
      <c r="AH1311" s="849">
        <f t="shared" si="2894"/>
        <v>0</v>
      </c>
      <c r="AI1311" s="570"/>
      <c r="AJ1311" s="391">
        <f t="shared" si="2939"/>
        <v>0</v>
      </c>
      <c r="AK1311" s="386">
        <f t="shared" si="2940"/>
        <v>0</v>
      </c>
      <c r="AL1311" s="366" t="str">
        <f t="shared" si="2958"/>
        <v xml:space="preserve">    </v>
      </c>
      <c r="AM1311" s="849">
        <f t="shared" si="2895"/>
        <v>0</v>
      </c>
      <c r="AN1311" s="570"/>
      <c r="AO1311" s="391">
        <f t="shared" si="2941"/>
        <v>0</v>
      </c>
      <c r="AP1311" s="386">
        <f t="shared" si="2942"/>
        <v>0</v>
      </c>
      <c r="AQ1311" s="366" t="str">
        <f t="shared" si="2959"/>
        <v xml:space="preserve">    </v>
      </c>
      <c r="AR1311" s="849">
        <f t="shared" si="2896"/>
        <v>0</v>
      </c>
      <c r="AS1311" s="570"/>
      <c r="AT1311" s="391">
        <f t="shared" si="2943"/>
        <v>0</v>
      </c>
      <c r="AU1311" s="386">
        <f t="shared" si="2944"/>
        <v>0</v>
      </c>
      <c r="AV1311" s="366" t="str">
        <f t="shared" si="2960"/>
        <v xml:space="preserve">    </v>
      </c>
      <c r="AW1311" s="849">
        <f t="shared" si="2897"/>
        <v>0</v>
      </c>
      <c r="AX1311" s="570"/>
      <c r="AY1311" s="391">
        <f t="shared" si="2945"/>
        <v>0</v>
      </c>
      <c r="AZ1311" s="386">
        <f t="shared" si="2946"/>
        <v>0</v>
      </c>
      <c r="BA1311" s="366" t="str">
        <f t="shared" si="2961"/>
        <v xml:space="preserve">    </v>
      </c>
      <c r="BB1311" s="849">
        <f t="shared" si="2898"/>
        <v>0</v>
      </c>
      <c r="BC1311" s="570"/>
      <c r="BD1311" s="391">
        <f t="shared" si="2947"/>
        <v>0</v>
      </c>
      <c r="BE1311" s="386">
        <f t="shared" si="2948"/>
        <v>0</v>
      </c>
      <c r="BF1311" s="366" t="str">
        <f t="shared" si="2962"/>
        <v xml:space="preserve">    </v>
      </c>
      <c r="BG1311" s="849">
        <f t="shared" si="2899"/>
        <v>0</v>
      </c>
      <c r="BH1311" s="570"/>
      <c r="BI1311" s="391">
        <f t="shared" si="2949"/>
        <v>0</v>
      </c>
      <c r="BJ1311" s="386">
        <f t="shared" si="2950"/>
        <v>0</v>
      </c>
      <c r="BK1311" s="366" t="str">
        <f t="shared" si="2963"/>
        <v xml:space="preserve">    </v>
      </c>
      <c r="BM1311" s="383">
        <f t="shared" si="2900"/>
        <v>0</v>
      </c>
      <c r="BN1311" s="7"/>
    </row>
    <row r="1312" spans="1:66" s="5" customFormat="1" ht="12.75">
      <c r="A1312" s="633">
        <v>27</v>
      </c>
      <c r="B1312" s="895" t="str">
        <f t="shared" si="2951"/>
        <v>Other: (list)</v>
      </c>
      <c r="C1312" s="377">
        <f t="shared" si="2901"/>
        <v>0</v>
      </c>
      <c r="D1312" s="659">
        <f t="shared" si="2888"/>
        <v>0</v>
      </c>
      <c r="E1312" s="570"/>
      <c r="F1312" s="391">
        <f t="shared" si="2927"/>
        <v>0</v>
      </c>
      <c r="G1312" s="386">
        <f t="shared" si="2928"/>
        <v>0</v>
      </c>
      <c r="H1312" s="366" t="str">
        <f t="shared" si="2952"/>
        <v xml:space="preserve">    </v>
      </c>
      <c r="I1312" s="849">
        <f t="shared" si="2889"/>
        <v>0</v>
      </c>
      <c r="J1312" s="570"/>
      <c r="K1312" s="391">
        <f t="shared" si="2929"/>
        <v>0</v>
      </c>
      <c r="L1312" s="386">
        <f t="shared" si="2930"/>
        <v>0</v>
      </c>
      <c r="M1312" s="366" t="str">
        <f t="shared" si="2953"/>
        <v xml:space="preserve">    </v>
      </c>
      <c r="N1312" s="849">
        <f t="shared" si="2890"/>
        <v>0</v>
      </c>
      <c r="O1312" s="570"/>
      <c r="P1312" s="391">
        <f t="shared" si="2931"/>
        <v>0</v>
      </c>
      <c r="Q1312" s="386">
        <f t="shared" si="2932"/>
        <v>0</v>
      </c>
      <c r="R1312" s="366" t="str">
        <f t="shared" si="2954"/>
        <v xml:space="preserve">    </v>
      </c>
      <c r="S1312" s="849">
        <f t="shared" si="2891"/>
        <v>0</v>
      </c>
      <c r="T1312" s="570"/>
      <c r="U1312" s="391">
        <f t="shared" si="2933"/>
        <v>0</v>
      </c>
      <c r="V1312" s="386">
        <f t="shared" si="2934"/>
        <v>0</v>
      </c>
      <c r="W1312" s="366" t="str">
        <f t="shared" si="2955"/>
        <v xml:space="preserve">    </v>
      </c>
      <c r="X1312" s="849">
        <f t="shared" si="2892"/>
        <v>0</v>
      </c>
      <c r="Y1312" s="570"/>
      <c r="Z1312" s="391">
        <f t="shared" si="2935"/>
        <v>0</v>
      </c>
      <c r="AA1312" s="386">
        <f t="shared" si="2936"/>
        <v>0</v>
      </c>
      <c r="AB1312" s="366" t="str">
        <f t="shared" si="2956"/>
        <v xml:space="preserve">    </v>
      </c>
      <c r="AC1312" s="849">
        <f t="shared" si="2893"/>
        <v>0</v>
      </c>
      <c r="AD1312" s="570"/>
      <c r="AE1312" s="391">
        <f t="shared" si="2937"/>
        <v>0</v>
      </c>
      <c r="AF1312" s="386">
        <f t="shared" si="2938"/>
        <v>0</v>
      </c>
      <c r="AG1312" s="366" t="str">
        <f t="shared" si="2957"/>
        <v xml:space="preserve">    </v>
      </c>
      <c r="AH1312" s="849">
        <f t="shared" si="2894"/>
        <v>0</v>
      </c>
      <c r="AI1312" s="570"/>
      <c r="AJ1312" s="391">
        <f t="shared" si="2939"/>
        <v>0</v>
      </c>
      <c r="AK1312" s="386">
        <f t="shared" si="2940"/>
        <v>0</v>
      </c>
      <c r="AL1312" s="366" t="str">
        <f t="shared" si="2958"/>
        <v xml:space="preserve">    </v>
      </c>
      <c r="AM1312" s="849">
        <f t="shared" si="2895"/>
        <v>0</v>
      </c>
      <c r="AN1312" s="570"/>
      <c r="AO1312" s="391">
        <f t="shared" si="2941"/>
        <v>0</v>
      </c>
      <c r="AP1312" s="386">
        <f t="shared" si="2942"/>
        <v>0</v>
      </c>
      <c r="AQ1312" s="366" t="str">
        <f t="shared" si="2959"/>
        <v xml:space="preserve">    </v>
      </c>
      <c r="AR1312" s="849">
        <f t="shared" si="2896"/>
        <v>0</v>
      </c>
      <c r="AS1312" s="570"/>
      <c r="AT1312" s="391">
        <f t="shared" si="2943"/>
        <v>0</v>
      </c>
      <c r="AU1312" s="386">
        <f t="shared" si="2944"/>
        <v>0</v>
      </c>
      <c r="AV1312" s="366" t="str">
        <f t="shared" si="2960"/>
        <v xml:space="preserve">    </v>
      </c>
      <c r="AW1312" s="849">
        <f t="shared" si="2897"/>
        <v>0</v>
      </c>
      <c r="AX1312" s="570"/>
      <c r="AY1312" s="391">
        <f t="shared" si="2945"/>
        <v>0</v>
      </c>
      <c r="AZ1312" s="386">
        <f t="shared" si="2946"/>
        <v>0</v>
      </c>
      <c r="BA1312" s="366" t="str">
        <f t="shared" si="2961"/>
        <v xml:space="preserve">    </v>
      </c>
      <c r="BB1312" s="849">
        <f t="shared" si="2898"/>
        <v>0</v>
      </c>
      <c r="BC1312" s="570"/>
      <c r="BD1312" s="391">
        <f t="shared" si="2947"/>
        <v>0</v>
      </c>
      <c r="BE1312" s="386">
        <f t="shared" si="2948"/>
        <v>0</v>
      </c>
      <c r="BF1312" s="366" t="str">
        <f t="shared" si="2962"/>
        <v xml:space="preserve">    </v>
      </c>
      <c r="BG1312" s="849">
        <f t="shared" si="2899"/>
        <v>0</v>
      </c>
      <c r="BH1312" s="570"/>
      <c r="BI1312" s="391">
        <f t="shared" si="2949"/>
        <v>0</v>
      </c>
      <c r="BJ1312" s="386">
        <f t="shared" si="2950"/>
        <v>0</v>
      </c>
      <c r="BK1312" s="366" t="str">
        <f t="shared" si="2963"/>
        <v xml:space="preserve">    </v>
      </c>
      <c r="BM1312" s="383">
        <f t="shared" si="2900"/>
        <v>0</v>
      </c>
      <c r="BN1312" s="7"/>
    </row>
    <row r="1313" spans="1:66" s="5" customFormat="1" ht="12.75">
      <c r="A1313" s="633">
        <v>28</v>
      </c>
      <c r="B1313" s="895" t="str">
        <f t="shared" si="2951"/>
        <v>Other: (list)</v>
      </c>
      <c r="C1313" s="377">
        <f t="shared" si="2901"/>
        <v>0</v>
      </c>
      <c r="D1313" s="659">
        <f t="shared" si="2888"/>
        <v>0</v>
      </c>
      <c r="E1313" s="570"/>
      <c r="F1313" s="391">
        <f t="shared" si="2927"/>
        <v>0</v>
      </c>
      <c r="G1313" s="386">
        <f t="shared" si="2928"/>
        <v>0</v>
      </c>
      <c r="H1313" s="366" t="str">
        <f t="shared" si="2952"/>
        <v xml:space="preserve">    </v>
      </c>
      <c r="I1313" s="849">
        <f t="shared" si="2889"/>
        <v>0</v>
      </c>
      <c r="J1313" s="570"/>
      <c r="K1313" s="391">
        <f t="shared" si="2929"/>
        <v>0</v>
      </c>
      <c r="L1313" s="386">
        <f t="shared" si="2930"/>
        <v>0</v>
      </c>
      <c r="M1313" s="366" t="str">
        <f t="shared" si="2953"/>
        <v xml:space="preserve">    </v>
      </c>
      <c r="N1313" s="849">
        <f t="shared" si="2890"/>
        <v>0</v>
      </c>
      <c r="O1313" s="570"/>
      <c r="P1313" s="391">
        <f t="shared" si="2931"/>
        <v>0</v>
      </c>
      <c r="Q1313" s="386">
        <f t="shared" si="2932"/>
        <v>0</v>
      </c>
      <c r="R1313" s="366" t="str">
        <f t="shared" si="2954"/>
        <v xml:space="preserve">    </v>
      </c>
      <c r="S1313" s="849">
        <f t="shared" si="2891"/>
        <v>0</v>
      </c>
      <c r="T1313" s="570"/>
      <c r="U1313" s="391">
        <f t="shared" si="2933"/>
        <v>0</v>
      </c>
      <c r="V1313" s="386">
        <f t="shared" si="2934"/>
        <v>0</v>
      </c>
      <c r="W1313" s="366" t="str">
        <f t="shared" si="2955"/>
        <v xml:space="preserve">    </v>
      </c>
      <c r="X1313" s="849">
        <f t="shared" si="2892"/>
        <v>0</v>
      </c>
      <c r="Y1313" s="570"/>
      <c r="Z1313" s="391">
        <f t="shared" si="2935"/>
        <v>0</v>
      </c>
      <c r="AA1313" s="386">
        <f t="shared" si="2936"/>
        <v>0</v>
      </c>
      <c r="AB1313" s="366" t="str">
        <f t="shared" si="2956"/>
        <v xml:space="preserve">    </v>
      </c>
      <c r="AC1313" s="849">
        <f t="shared" si="2893"/>
        <v>0</v>
      </c>
      <c r="AD1313" s="570"/>
      <c r="AE1313" s="391">
        <f t="shared" si="2937"/>
        <v>0</v>
      </c>
      <c r="AF1313" s="386">
        <f t="shared" si="2938"/>
        <v>0</v>
      </c>
      <c r="AG1313" s="366" t="str">
        <f t="shared" si="2957"/>
        <v xml:space="preserve">    </v>
      </c>
      <c r="AH1313" s="849">
        <f t="shared" si="2894"/>
        <v>0</v>
      </c>
      <c r="AI1313" s="570"/>
      <c r="AJ1313" s="391">
        <f t="shared" si="2939"/>
        <v>0</v>
      </c>
      <c r="AK1313" s="386">
        <f t="shared" si="2940"/>
        <v>0</v>
      </c>
      <c r="AL1313" s="366" t="str">
        <f t="shared" si="2958"/>
        <v xml:space="preserve">    </v>
      </c>
      <c r="AM1313" s="849">
        <f t="shared" si="2895"/>
        <v>0</v>
      </c>
      <c r="AN1313" s="570"/>
      <c r="AO1313" s="391">
        <f t="shared" si="2941"/>
        <v>0</v>
      </c>
      <c r="AP1313" s="386">
        <f t="shared" si="2942"/>
        <v>0</v>
      </c>
      <c r="AQ1313" s="366" t="str">
        <f t="shared" si="2959"/>
        <v xml:space="preserve">    </v>
      </c>
      <c r="AR1313" s="849">
        <f t="shared" si="2896"/>
        <v>0</v>
      </c>
      <c r="AS1313" s="570"/>
      <c r="AT1313" s="391">
        <f t="shared" si="2943"/>
        <v>0</v>
      </c>
      <c r="AU1313" s="386">
        <f t="shared" si="2944"/>
        <v>0</v>
      </c>
      <c r="AV1313" s="366" t="str">
        <f t="shared" si="2960"/>
        <v xml:space="preserve">    </v>
      </c>
      <c r="AW1313" s="849">
        <f t="shared" si="2897"/>
        <v>0</v>
      </c>
      <c r="AX1313" s="570"/>
      <c r="AY1313" s="391">
        <f t="shared" si="2945"/>
        <v>0</v>
      </c>
      <c r="AZ1313" s="386">
        <f t="shared" si="2946"/>
        <v>0</v>
      </c>
      <c r="BA1313" s="366" t="str">
        <f t="shared" si="2961"/>
        <v xml:space="preserve">    </v>
      </c>
      <c r="BB1313" s="849">
        <f t="shared" si="2898"/>
        <v>0</v>
      </c>
      <c r="BC1313" s="570"/>
      <c r="BD1313" s="391">
        <f t="shared" si="2947"/>
        <v>0</v>
      </c>
      <c r="BE1313" s="386">
        <f t="shared" si="2948"/>
        <v>0</v>
      </c>
      <c r="BF1313" s="366" t="str">
        <f t="shared" si="2962"/>
        <v xml:space="preserve">    </v>
      </c>
      <c r="BG1313" s="849">
        <f t="shared" si="2899"/>
        <v>0</v>
      </c>
      <c r="BH1313" s="570"/>
      <c r="BI1313" s="391">
        <f t="shared" si="2949"/>
        <v>0</v>
      </c>
      <c r="BJ1313" s="386">
        <f t="shared" si="2950"/>
        <v>0</v>
      </c>
      <c r="BK1313" s="366" t="str">
        <f t="shared" si="2963"/>
        <v xml:space="preserve">    </v>
      </c>
      <c r="BM1313" s="383">
        <f t="shared" si="2900"/>
        <v>0</v>
      </c>
      <c r="BN1313" s="7"/>
    </row>
    <row r="1314" spans="1:66" s="5" customFormat="1" ht="12.75">
      <c r="A1314" s="633">
        <v>29</v>
      </c>
      <c r="B1314" s="895" t="str">
        <f t="shared" si="2951"/>
        <v>Other: (list)</v>
      </c>
      <c r="C1314" s="377">
        <f t="shared" si="2901"/>
        <v>0</v>
      </c>
      <c r="D1314" s="659">
        <f t="shared" si="2888"/>
        <v>0</v>
      </c>
      <c r="E1314" s="570"/>
      <c r="F1314" s="391">
        <f t="shared" si="2927"/>
        <v>0</v>
      </c>
      <c r="G1314" s="386">
        <f t="shared" si="2928"/>
        <v>0</v>
      </c>
      <c r="H1314" s="366" t="str">
        <f t="shared" si="2952"/>
        <v xml:space="preserve">    </v>
      </c>
      <c r="I1314" s="849">
        <f t="shared" si="2889"/>
        <v>0</v>
      </c>
      <c r="J1314" s="570"/>
      <c r="K1314" s="391">
        <f t="shared" si="2929"/>
        <v>0</v>
      </c>
      <c r="L1314" s="386">
        <f t="shared" si="2930"/>
        <v>0</v>
      </c>
      <c r="M1314" s="366" t="str">
        <f t="shared" si="2953"/>
        <v xml:space="preserve">    </v>
      </c>
      <c r="N1314" s="849">
        <f t="shared" si="2890"/>
        <v>0</v>
      </c>
      <c r="O1314" s="570"/>
      <c r="P1314" s="391">
        <f t="shared" si="2931"/>
        <v>0</v>
      </c>
      <c r="Q1314" s="386">
        <f t="shared" si="2932"/>
        <v>0</v>
      </c>
      <c r="R1314" s="366" t="str">
        <f t="shared" si="2954"/>
        <v xml:space="preserve">    </v>
      </c>
      <c r="S1314" s="849">
        <f t="shared" si="2891"/>
        <v>0</v>
      </c>
      <c r="T1314" s="570"/>
      <c r="U1314" s="391">
        <f t="shared" si="2933"/>
        <v>0</v>
      </c>
      <c r="V1314" s="386">
        <f t="shared" si="2934"/>
        <v>0</v>
      </c>
      <c r="W1314" s="366" t="str">
        <f t="shared" si="2955"/>
        <v xml:space="preserve">    </v>
      </c>
      <c r="X1314" s="849">
        <f t="shared" si="2892"/>
        <v>0</v>
      </c>
      <c r="Y1314" s="570"/>
      <c r="Z1314" s="391">
        <f t="shared" si="2935"/>
        <v>0</v>
      </c>
      <c r="AA1314" s="386">
        <f t="shared" si="2936"/>
        <v>0</v>
      </c>
      <c r="AB1314" s="366" t="str">
        <f t="shared" si="2956"/>
        <v xml:space="preserve">    </v>
      </c>
      <c r="AC1314" s="849">
        <f t="shared" si="2893"/>
        <v>0</v>
      </c>
      <c r="AD1314" s="570"/>
      <c r="AE1314" s="391">
        <f t="shared" si="2937"/>
        <v>0</v>
      </c>
      <c r="AF1314" s="386">
        <f t="shared" si="2938"/>
        <v>0</v>
      </c>
      <c r="AG1314" s="366" t="str">
        <f t="shared" si="2957"/>
        <v xml:space="preserve">    </v>
      </c>
      <c r="AH1314" s="849">
        <f t="shared" si="2894"/>
        <v>0</v>
      </c>
      <c r="AI1314" s="570"/>
      <c r="AJ1314" s="391">
        <f t="shared" si="2939"/>
        <v>0</v>
      </c>
      <c r="AK1314" s="386">
        <f t="shared" si="2940"/>
        <v>0</v>
      </c>
      <c r="AL1314" s="366" t="str">
        <f t="shared" si="2958"/>
        <v xml:space="preserve">    </v>
      </c>
      <c r="AM1314" s="849">
        <f t="shared" si="2895"/>
        <v>0</v>
      </c>
      <c r="AN1314" s="570"/>
      <c r="AO1314" s="391">
        <f t="shared" si="2941"/>
        <v>0</v>
      </c>
      <c r="AP1314" s="386">
        <f t="shared" si="2942"/>
        <v>0</v>
      </c>
      <c r="AQ1314" s="366" t="str">
        <f t="shared" si="2959"/>
        <v xml:space="preserve">    </v>
      </c>
      <c r="AR1314" s="849">
        <f t="shared" si="2896"/>
        <v>0</v>
      </c>
      <c r="AS1314" s="570"/>
      <c r="AT1314" s="391">
        <f t="shared" si="2943"/>
        <v>0</v>
      </c>
      <c r="AU1314" s="386">
        <f t="shared" si="2944"/>
        <v>0</v>
      </c>
      <c r="AV1314" s="366" t="str">
        <f t="shared" si="2960"/>
        <v xml:space="preserve">    </v>
      </c>
      <c r="AW1314" s="849">
        <f t="shared" si="2897"/>
        <v>0</v>
      </c>
      <c r="AX1314" s="570"/>
      <c r="AY1314" s="391">
        <f t="shared" si="2945"/>
        <v>0</v>
      </c>
      <c r="AZ1314" s="386">
        <f t="shared" si="2946"/>
        <v>0</v>
      </c>
      <c r="BA1314" s="366" t="str">
        <f t="shared" si="2961"/>
        <v xml:space="preserve">    </v>
      </c>
      <c r="BB1314" s="849">
        <f t="shared" si="2898"/>
        <v>0</v>
      </c>
      <c r="BC1314" s="570"/>
      <c r="BD1314" s="391">
        <f t="shared" si="2947"/>
        <v>0</v>
      </c>
      <c r="BE1314" s="386">
        <f t="shared" si="2948"/>
        <v>0</v>
      </c>
      <c r="BF1314" s="366" t="str">
        <f t="shared" si="2962"/>
        <v xml:space="preserve">    </v>
      </c>
      <c r="BG1314" s="849">
        <f t="shared" si="2899"/>
        <v>0</v>
      </c>
      <c r="BH1314" s="570"/>
      <c r="BI1314" s="391">
        <f t="shared" si="2949"/>
        <v>0</v>
      </c>
      <c r="BJ1314" s="386">
        <f t="shared" si="2950"/>
        <v>0</v>
      </c>
      <c r="BK1314" s="366" t="str">
        <f t="shared" si="2963"/>
        <v xml:space="preserve">    </v>
      </c>
      <c r="BM1314" s="383">
        <f t="shared" si="2900"/>
        <v>0</v>
      </c>
      <c r="BN1314" s="7"/>
    </row>
    <row r="1315" spans="1:66" s="5" customFormat="1" ht="12.75">
      <c r="A1315" s="633">
        <v>30</v>
      </c>
      <c r="B1315" s="895" t="str">
        <f t="shared" si="2951"/>
        <v>Other: (list)</v>
      </c>
      <c r="C1315" s="377">
        <f t="shared" si="2901"/>
        <v>0</v>
      </c>
      <c r="D1315" s="659">
        <f t="shared" si="2888"/>
        <v>0</v>
      </c>
      <c r="E1315" s="570"/>
      <c r="F1315" s="391">
        <f t="shared" si="2927"/>
        <v>0</v>
      </c>
      <c r="G1315" s="386">
        <f t="shared" si="2928"/>
        <v>0</v>
      </c>
      <c r="H1315" s="366" t="str">
        <f t="shared" si="2952"/>
        <v xml:space="preserve">    </v>
      </c>
      <c r="I1315" s="849">
        <f t="shared" si="2889"/>
        <v>0</v>
      </c>
      <c r="J1315" s="570"/>
      <c r="K1315" s="391">
        <f t="shared" si="2929"/>
        <v>0</v>
      </c>
      <c r="L1315" s="386">
        <f t="shared" si="2930"/>
        <v>0</v>
      </c>
      <c r="M1315" s="366" t="str">
        <f t="shared" si="2953"/>
        <v xml:space="preserve">    </v>
      </c>
      <c r="N1315" s="849">
        <f t="shared" si="2890"/>
        <v>0</v>
      </c>
      <c r="O1315" s="570"/>
      <c r="P1315" s="391">
        <f t="shared" si="2931"/>
        <v>0</v>
      </c>
      <c r="Q1315" s="386">
        <f t="shared" si="2932"/>
        <v>0</v>
      </c>
      <c r="R1315" s="366" t="str">
        <f t="shared" si="2954"/>
        <v xml:space="preserve">    </v>
      </c>
      <c r="S1315" s="849">
        <f t="shared" si="2891"/>
        <v>0</v>
      </c>
      <c r="T1315" s="570"/>
      <c r="U1315" s="391">
        <f t="shared" si="2933"/>
        <v>0</v>
      </c>
      <c r="V1315" s="386">
        <f t="shared" si="2934"/>
        <v>0</v>
      </c>
      <c r="W1315" s="366" t="str">
        <f t="shared" si="2955"/>
        <v xml:space="preserve">    </v>
      </c>
      <c r="X1315" s="849">
        <f t="shared" si="2892"/>
        <v>0</v>
      </c>
      <c r="Y1315" s="570"/>
      <c r="Z1315" s="391">
        <f t="shared" si="2935"/>
        <v>0</v>
      </c>
      <c r="AA1315" s="386">
        <f t="shared" si="2936"/>
        <v>0</v>
      </c>
      <c r="AB1315" s="366" t="str">
        <f t="shared" si="2956"/>
        <v xml:space="preserve">    </v>
      </c>
      <c r="AC1315" s="849">
        <f t="shared" si="2893"/>
        <v>0</v>
      </c>
      <c r="AD1315" s="570"/>
      <c r="AE1315" s="391">
        <f t="shared" si="2937"/>
        <v>0</v>
      </c>
      <c r="AF1315" s="386">
        <f t="shared" si="2938"/>
        <v>0</v>
      </c>
      <c r="AG1315" s="366" t="str">
        <f t="shared" si="2957"/>
        <v xml:space="preserve">    </v>
      </c>
      <c r="AH1315" s="849">
        <f t="shared" si="2894"/>
        <v>0</v>
      </c>
      <c r="AI1315" s="570"/>
      <c r="AJ1315" s="391">
        <f t="shared" si="2939"/>
        <v>0</v>
      </c>
      <c r="AK1315" s="386">
        <f t="shared" si="2940"/>
        <v>0</v>
      </c>
      <c r="AL1315" s="366" t="str">
        <f t="shared" si="2958"/>
        <v xml:space="preserve">    </v>
      </c>
      <c r="AM1315" s="849">
        <f t="shared" si="2895"/>
        <v>0</v>
      </c>
      <c r="AN1315" s="570"/>
      <c r="AO1315" s="391">
        <f t="shared" si="2941"/>
        <v>0</v>
      </c>
      <c r="AP1315" s="386">
        <f t="shared" si="2942"/>
        <v>0</v>
      </c>
      <c r="AQ1315" s="366" t="str">
        <f t="shared" si="2959"/>
        <v xml:space="preserve">    </v>
      </c>
      <c r="AR1315" s="849">
        <f t="shared" si="2896"/>
        <v>0</v>
      </c>
      <c r="AS1315" s="570"/>
      <c r="AT1315" s="391">
        <f t="shared" si="2943"/>
        <v>0</v>
      </c>
      <c r="AU1315" s="386">
        <f t="shared" si="2944"/>
        <v>0</v>
      </c>
      <c r="AV1315" s="366" t="str">
        <f t="shared" si="2960"/>
        <v xml:space="preserve">    </v>
      </c>
      <c r="AW1315" s="849">
        <f t="shared" si="2897"/>
        <v>0</v>
      </c>
      <c r="AX1315" s="570"/>
      <c r="AY1315" s="391">
        <f t="shared" si="2945"/>
        <v>0</v>
      </c>
      <c r="AZ1315" s="386">
        <f t="shared" si="2946"/>
        <v>0</v>
      </c>
      <c r="BA1315" s="366" t="str">
        <f t="shared" si="2961"/>
        <v xml:space="preserve">    </v>
      </c>
      <c r="BB1315" s="849">
        <f t="shared" si="2898"/>
        <v>0</v>
      </c>
      <c r="BC1315" s="570"/>
      <c r="BD1315" s="391">
        <f t="shared" si="2947"/>
        <v>0</v>
      </c>
      <c r="BE1315" s="386">
        <f t="shared" si="2948"/>
        <v>0</v>
      </c>
      <c r="BF1315" s="366" t="str">
        <f t="shared" si="2962"/>
        <v xml:space="preserve">    </v>
      </c>
      <c r="BG1315" s="849">
        <f t="shared" si="2899"/>
        <v>0</v>
      </c>
      <c r="BH1315" s="570"/>
      <c r="BI1315" s="391">
        <f t="shared" si="2949"/>
        <v>0</v>
      </c>
      <c r="BJ1315" s="386">
        <f t="shared" si="2950"/>
        <v>0</v>
      </c>
      <c r="BK1315" s="366" t="str">
        <f t="shared" si="2963"/>
        <v xml:space="preserve">    </v>
      </c>
      <c r="BM1315" s="383">
        <f t="shared" si="2900"/>
        <v>0</v>
      </c>
      <c r="BN1315" s="7"/>
    </row>
    <row r="1316" spans="1:66" s="5" customFormat="1" ht="12.75">
      <c r="A1316" s="633">
        <v>31</v>
      </c>
      <c r="B1316" s="895" t="str">
        <f t="shared" si="2951"/>
        <v>Other: (list)</v>
      </c>
      <c r="C1316" s="377">
        <f t="shared" si="2901"/>
        <v>0</v>
      </c>
      <c r="D1316" s="659">
        <f t="shared" si="2888"/>
        <v>0</v>
      </c>
      <c r="E1316" s="570"/>
      <c r="F1316" s="391">
        <f t="shared" si="2927"/>
        <v>0</v>
      </c>
      <c r="G1316" s="386">
        <f t="shared" si="2928"/>
        <v>0</v>
      </c>
      <c r="H1316" s="366" t="str">
        <f t="shared" si="2952"/>
        <v xml:space="preserve">    </v>
      </c>
      <c r="I1316" s="849">
        <f t="shared" si="2889"/>
        <v>0</v>
      </c>
      <c r="J1316" s="570"/>
      <c r="K1316" s="391">
        <f t="shared" si="2929"/>
        <v>0</v>
      </c>
      <c r="L1316" s="386">
        <f t="shared" si="2930"/>
        <v>0</v>
      </c>
      <c r="M1316" s="366" t="str">
        <f t="shared" si="2953"/>
        <v xml:space="preserve">    </v>
      </c>
      <c r="N1316" s="849">
        <f t="shared" si="2890"/>
        <v>0</v>
      </c>
      <c r="O1316" s="570"/>
      <c r="P1316" s="391">
        <f t="shared" si="2931"/>
        <v>0</v>
      </c>
      <c r="Q1316" s="386">
        <f t="shared" si="2932"/>
        <v>0</v>
      </c>
      <c r="R1316" s="366" t="str">
        <f t="shared" si="2954"/>
        <v xml:space="preserve">    </v>
      </c>
      <c r="S1316" s="849">
        <f t="shared" si="2891"/>
        <v>0</v>
      </c>
      <c r="T1316" s="570"/>
      <c r="U1316" s="391">
        <f t="shared" si="2933"/>
        <v>0</v>
      </c>
      <c r="V1316" s="386">
        <f t="shared" si="2934"/>
        <v>0</v>
      </c>
      <c r="W1316" s="366" t="str">
        <f t="shared" si="2955"/>
        <v xml:space="preserve">    </v>
      </c>
      <c r="X1316" s="849">
        <f t="shared" si="2892"/>
        <v>0</v>
      </c>
      <c r="Y1316" s="570"/>
      <c r="Z1316" s="391">
        <f t="shared" si="2935"/>
        <v>0</v>
      </c>
      <c r="AA1316" s="386">
        <f t="shared" si="2936"/>
        <v>0</v>
      </c>
      <c r="AB1316" s="366" t="str">
        <f t="shared" si="2956"/>
        <v xml:space="preserve">    </v>
      </c>
      <c r="AC1316" s="849">
        <f t="shared" si="2893"/>
        <v>0</v>
      </c>
      <c r="AD1316" s="570"/>
      <c r="AE1316" s="391">
        <f t="shared" si="2937"/>
        <v>0</v>
      </c>
      <c r="AF1316" s="386">
        <f t="shared" si="2938"/>
        <v>0</v>
      </c>
      <c r="AG1316" s="366" t="str">
        <f t="shared" si="2957"/>
        <v xml:space="preserve">    </v>
      </c>
      <c r="AH1316" s="849">
        <f t="shared" si="2894"/>
        <v>0</v>
      </c>
      <c r="AI1316" s="570"/>
      <c r="AJ1316" s="391">
        <f t="shared" si="2939"/>
        <v>0</v>
      </c>
      <c r="AK1316" s="386">
        <f t="shared" si="2940"/>
        <v>0</v>
      </c>
      <c r="AL1316" s="366" t="str">
        <f t="shared" si="2958"/>
        <v xml:space="preserve">    </v>
      </c>
      <c r="AM1316" s="849">
        <f t="shared" si="2895"/>
        <v>0</v>
      </c>
      <c r="AN1316" s="570"/>
      <c r="AO1316" s="391">
        <f t="shared" si="2941"/>
        <v>0</v>
      </c>
      <c r="AP1316" s="386">
        <f t="shared" si="2942"/>
        <v>0</v>
      </c>
      <c r="AQ1316" s="366" t="str">
        <f t="shared" si="2959"/>
        <v xml:space="preserve">    </v>
      </c>
      <c r="AR1316" s="849">
        <f t="shared" si="2896"/>
        <v>0</v>
      </c>
      <c r="AS1316" s="570"/>
      <c r="AT1316" s="391">
        <f t="shared" si="2943"/>
        <v>0</v>
      </c>
      <c r="AU1316" s="386">
        <f t="shared" si="2944"/>
        <v>0</v>
      </c>
      <c r="AV1316" s="366" t="str">
        <f t="shared" si="2960"/>
        <v xml:space="preserve">    </v>
      </c>
      <c r="AW1316" s="849">
        <f t="shared" si="2897"/>
        <v>0</v>
      </c>
      <c r="AX1316" s="570"/>
      <c r="AY1316" s="391">
        <f t="shared" si="2945"/>
        <v>0</v>
      </c>
      <c r="AZ1316" s="386">
        <f t="shared" si="2946"/>
        <v>0</v>
      </c>
      <c r="BA1316" s="366" t="str">
        <f t="shared" si="2961"/>
        <v xml:space="preserve">    </v>
      </c>
      <c r="BB1316" s="849">
        <f t="shared" si="2898"/>
        <v>0</v>
      </c>
      <c r="BC1316" s="570"/>
      <c r="BD1316" s="391">
        <f t="shared" si="2947"/>
        <v>0</v>
      </c>
      <c r="BE1316" s="386">
        <f t="shared" si="2948"/>
        <v>0</v>
      </c>
      <c r="BF1316" s="366" t="str">
        <f t="shared" si="2962"/>
        <v xml:space="preserve">    </v>
      </c>
      <c r="BG1316" s="849">
        <f t="shared" si="2899"/>
        <v>0</v>
      </c>
      <c r="BH1316" s="570"/>
      <c r="BI1316" s="391">
        <f t="shared" si="2949"/>
        <v>0</v>
      </c>
      <c r="BJ1316" s="386">
        <f t="shared" si="2950"/>
        <v>0</v>
      </c>
      <c r="BK1316" s="366" t="str">
        <f t="shared" si="2963"/>
        <v xml:space="preserve">    </v>
      </c>
      <c r="BM1316" s="383">
        <f t="shared" si="2900"/>
        <v>0</v>
      </c>
      <c r="BN1316" s="7"/>
    </row>
    <row r="1317" spans="1:66" s="5" customFormat="1" ht="12.75">
      <c r="A1317" s="633">
        <v>32</v>
      </c>
      <c r="B1317" s="895" t="str">
        <f t="shared" si="2951"/>
        <v>Other: (list)</v>
      </c>
      <c r="C1317" s="379">
        <f t="shared" si="2901"/>
        <v>0</v>
      </c>
      <c r="D1317" s="659">
        <f t="shared" si="2888"/>
        <v>0</v>
      </c>
      <c r="E1317" s="570"/>
      <c r="F1317" s="391">
        <f t="shared" si="2927"/>
        <v>0</v>
      </c>
      <c r="G1317" s="386">
        <f t="shared" si="2928"/>
        <v>0</v>
      </c>
      <c r="H1317" s="366" t="str">
        <f t="shared" si="2952"/>
        <v xml:space="preserve">    </v>
      </c>
      <c r="I1317" s="849">
        <f t="shared" si="2889"/>
        <v>0</v>
      </c>
      <c r="J1317" s="570"/>
      <c r="K1317" s="391">
        <f t="shared" si="2929"/>
        <v>0</v>
      </c>
      <c r="L1317" s="386">
        <f t="shared" si="2930"/>
        <v>0</v>
      </c>
      <c r="M1317" s="366" t="str">
        <f t="shared" si="2953"/>
        <v xml:space="preserve">    </v>
      </c>
      <c r="N1317" s="849">
        <f t="shared" si="2890"/>
        <v>0</v>
      </c>
      <c r="O1317" s="570"/>
      <c r="P1317" s="391">
        <f t="shared" si="2931"/>
        <v>0</v>
      </c>
      <c r="Q1317" s="386">
        <f t="shared" si="2932"/>
        <v>0</v>
      </c>
      <c r="R1317" s="366" t="str">
        <f t="shared" si="2954"/>
        <v xml:space="preserve">    </v>
      </c>
      <c r="S1317" s="849">
        <f t="shared" si="2891"/>
        <v>0</v>
      </c>
      <c r="T1317" s="570"/>
      <c r="U1317" s="391">
        <f t="shared" si="2933"/>
        <v>0</v>
      </c>
      <c r="V1317" s="386">
        <f t="shared" si="2934"/>
        <v>0</v>
      </c>
      <c r="W1317" s="366" t="str">
        <f t="shared" si="2955"/>
        <v xml:space="preserve">    </v>
      </c>
      <c r="X1317" s="849">
        <f t="shared" si="2892"/>
        <v>0</v>
      </c>
      <c r="Y1317" s="570"/>
      <c r="Z1317" s="391">
        <f t="shared" si="2935"/>
        <v>0</v>
      </c>
      <c r="AA1317" s="386">
        <f t="shared" si="2936"/>
        <v>0</v>
      </c>
      <c r="AB1317" s="366" t="str">
        <f t="shared" si="2956"/>
        <v xml:space="preserve">    </v>
      </c>
      <c r="AC1317" s="849">
        <f t="shared" si="2893"/>
        <v>0</v>
      </c>
      <c r="AD1317" s="570"/>
      <c r="AE1317" s="391">
        <f t="shared" si="2937"/>
        <v>0</v>
      </c>
      <c r="AF1317" s="386">
        <f t="shared" si="2938"/>
        <v>0</v>
      </c>
      <c r="AG1317" s="366" t="str">
        <f t="shared" si="2957"/>
        <v xml:space="preserve">    </v>
      </c>
      <c r="AH1317" s="849">
        <f t="shared" si="2894"/>
        <v>0</v>
      </c>
      <c r="AI1317" s="570"/>
      <c r="AJ1317" s="391">
        <f t="shared" si="2939"/>
        <v>0</v>
      </c>
      <c r="AK1317" s="386">
        <f t="shared" si="2940"/>
        <v>0</v>
      </c>
      <c r="AL1317" s="366" t="str">
        <f t="shared" si="2958"/>
        <v xml:space="preserve">    </v>
      </c>
      <c r="AM1317" s="849">
        <f t="shared" si="2895"/>
        <v>0</v>
      </c>
      <c r="AN1317" s="570"/>
      <c r="AO1317" s="391">
        <f t="shared" si="2941"/>
        <v>0</v>
      </c>
      <c r="AP1317" s="386">
        <f t="shared" si="2942"/>
        <v>0</v>
      </c>
      <c r="AQ1317" s="366" t="str">
        <f t="shared" si="2959"/>
        <v xml:space="preserve">    </v>
      </c>
      <c r="AR1317" s="849">
        <f t="shared" si="2896"/>
        <v>0</v>
      </c>
      <c r="AS1317" s="570"/>
      <c r="AT1317" s="391">
        <f t="shared" si="2943"/>
        <v>0</v>
      </c>
      <c r="AU1317" s="386">
        <f t="shared" si="2944"/>
        <v>0</v>
      </c>
      <c r="AV1317" s="366" t="str">
        <f t="shared" si="2960"/>
        <v xml:space="preserve">    </v>
      </c>
      <c r="AW1317" s="849">
        <f t="shared" si="2897"/>
        <v>0</v>
      </c>
      <c r="AX1317" s="570"/>
      <c r="AY1317" s="391">
        <f t="shared" si="2945"/>
        <v>0</v>
      </c>
      <c r="AZ1317" s="386">
        <f t="shared" si="2946"/>
        <v>0</v>
      </c>
      <c r="BA1317" s="366" t="str">
        <f t="shared" si="2961"/>
        <v xml:space="preserve">    </v>
      </c>
      <c r="BB1317" s="849">
        <f t="shared" si="2898"/>
        <v>0</v>
      </c>
      <c r="BC1317" s="570"/>
      <c r="BD1317" s="391">
        <f t="shared" si="2947"/>
        <v>0</v>
      </c>
      <c r="BE1317" s="386">
        <f t="shared" si="2948"/>
        <v>0</v>
      </c>
      <c r="BF1317" s="366" t="str">
        <f t="shared" si="2962"/>
        <v xml:space="preserve">    </v>
      </c>
      <c r="BG1317" s="849">
        <f t="shared" si="2899"/>
        <v>0</v>
      </c>
      <c r="BH1317" s="570"/>
      <c r="BI1317" s="391">
        <f t="shared" si="2949"/>
        <v>0</v>
      </c>
      <c r="BJ1317" s="386">
        <f t="shared" si="2950"/>
        <v>0</v>
      </c>
      <c r="BK1317" s="366" t="str">
        <f t="shared" si="2963"/>
        <v xml:space="preserve">    </v>
      </c>
      <c r="BM1317" s="383">
        <f t="shared" si="2900"/>
        <v>0</v>
      </c>
      <c r="BN1317" s="7"/>
    </row>
    <row r="1318" spans="1:66" s="5" customFormat="1" ht="12.75">
      <c r="A1318" s="633">
        <v>33</v>
      </c>
      <c r="B1318" s="895" t="str">
        <f t="shared" si="2951"/>
        <v>Other: (list)</v>
      </c>
      <c r="C1318" s="378">
        <f t="shared" si="2901"/>
        <v>0</v>
      </c>
      <c r="D1318" s="659">
        <f t="shared" si="2888"/>
        <v>0</v>
      </c>
      <c r="E1318" s="570"/>
      <c r="F1318" s="391">
        <f t="shared" si="2927"/>
        <v>0</v>
      </c>
      <c r="G1318" s="386">
        <f t="shared" si="2928"/>
        <v>0</v>
      </c>
      <c r="H1318" s="366" t="str">
        <f t="shared" si="2952"/>
        <v xml:space="preserve">    </v>
      </c>
      <c r="I1318" s="849">
        <f t="shared" si="2889"/>
        <v>0</v>
      </c>
      <c r="J1318" s="570"/>
      <c r="K1318" s="391">
        <f t="shared" si="2929"/>
        <v>0</v>
      </c>
      <c r="L1318" s="386">
        <f t="shared" si="2930"/>
        <v>0</v>
      </c>
      <c r="M1318" s="366" t="str">
        <f t="shared" si="2953"/>
        <v xml:space="preserve">    </v>
      </c>
      <c r="N1318" s="849">
        <f t="shared" si="2890"/>
        <v>0</v>
      </c>
      <c r="O1318" s="570"/>
      <c r="P1318" s="391">
        <f t="shared" si="2931"/>
        <v>0</v>
      </c>
      <c r="Q1318" s="386">
        <f t="shared" si="2932"/>
        <v>0</v>
      </c>
      <c r="R1318" s="366" t="str">
        <f t="shared" si="2954"/>
        <v xml:space="preserve">    </v>
      </c>
      <c r="S1318" s="849">
        <f t="shared" si="2891"/>
        <v>0</v>
      </c>
      <c r="T1318" s="570"/>
      <c r="U1318" s="391">
        <f t="shared" si="2933"/>
        <v>0</v>
      </c>
      <c r="V1318" s="386">
        <f t="shared" si="2934"/>
        <v>0</v>
      </c>
      <c r="W1318" s="366" t="str">
        <f t="shared" si="2955"/>
        <v xml:space="preserve">    </v>
      </c>
      <c r="X1318" s="849">
        <f t="shared" si="2892"/>
        <v>0</v>
      </c>
      <c r="Y1318" s="570"/>
      <c r="Z1318" s="391">
        <f t="shared" si="2935"/>
        <v>0</v>
      </c>
      <c r="AA1318" s="386">
        <f t="shared" si="2936"/>
        <v>0</v>
      </c>
      <c r="AB1318" s="366" t="str">
        <f t="shared" si="2956"/>
        <v xml:space="preserve">    </v>
      </c>
      <c r="AC1318" s="849">
        <f t="shared" si="2893"/>
        <v>0</v>
      </c>
      <c r="AD1318" s="570"/>
      <c r="AE1318" s="391">
        <f t="shared" si="2937"/>
        <v>0</v>
      </c>
      <c r="AF1318" s="386">
        <f t="shared" si="2938"/>
        <v>0</v>
      </c>
      <c r="AG1318" s="366" t="str">
        <f t="shared" si="2957"/>
        <v xml:space="preserve">    </v>
      </c>
      <c r="AH1318" s="849">
        <f t="shared" si="2894"/>
        <v>0</v>
      </c>
      <c r="AI1318" s="570"/>
      <c r="AJ1318" s="391">
        <f t="shared" si="2939"/>
        <v>0</v>
      </c>
      <c r="AK1318" s="386">
        <f t="shared" si="2940"/>
        <v>0</v>
      </c>
      <c r="AL1318" s="366" t="str">
        <f t="shared" si="2958"/>
        <v xml:space="preserve">    </v>
      </c>
      <c r="AM1318" s="849">
        <f t="shared" si="2895"/>
        <v>0</v>
      </c>
      <c r="AN1318" s="570"/>
      <c r="AO1318" s="391">
        <f t="shared" si="2941"/>
        <v>0</v>
      </c>
      <c r="AP1318" s="386">
        <f t="shared" si="2942"/>
        <v>0</v>
      </c>
      <c r="AQ1318" s="366" t="str">
        <f t="shared" si="2959"/>
        <v xml:space="preserve">    </v>
      </c>
      <c r="AR1318" s="849">
        <f t="shared" si="2896"/>
        <v>0</v>
      </c>
      <c r="AS1318" s="570"/>
      <c r="AT1318" s="391">
        <f t="shared" si="2943"/>
        <v>0</v>
      </c>
      <c r="AU1318" s="386">
        <f t="shared" si="2944"/>
        <v>0</v>
      </c>
      <c r="AV1318" s="366" t="str">
        <f t="shared" si="2960"/>
        <v xml:space="preserve">    </v>
      </c>
      <c r="AW1318" s="849">
        <f t="shared" si="2897"/>
        <v>0</v>
      </c>
      <c r="AX1318" s="570"/>
      <c r="AY1318" s="391">
        <f t="shared" si="2945"/>
        <v>0</v>
      </c>
      <c r="AZ1318" s="386">
        <f t="shared" si="2946"/>
        <v>0</v>
      </c>
      <c r="BA1318" s="366" t="str">
        <f t="shared" si="2961"/>
        <v xml:space="preserve">    </v>
      </c>
      <c r="BB1318" s="849">
        <f t="shared" si="2898"/>
        <v>0</v>
      </c>
      <c r="BC1318" s="570"/>
      <c r="BD1318" s="391">
        <f t="shared" si="2947"/>
        <v>0</v>
      </c>
      <c r="BE1318" s="386">
        <f t="shared" si="2948"/>
        <v>0</v>
      </c>
      <c r="BF1318" s="366" t="str">
        <f t="shared" si="2962"/>
        <v xml:space="preserve">    </v>
      </c>
      <c r="BG1318" s="849">
        <f t="shared" si="2899"/>
        <v>0</v>
      </c>
      <c r="BH1318" s="570"/>
      <c r="BI1318" s="391">
        <f t="shared" si="2949"/>
        <v>0</v>
      </c>
      <c r="BJ1318" s="386">
        <f t="shared" si="2950"/>
        <v>0</v>
      </c>
      <c r="BK1318" s="366" t="str">
        <f t="shared" si="2963"/>
        <v xml:space="preserve">    </v>
      </c>
      <c r="BM1318" s="383">
        <f t="shared" si="2900"/>
        <v>0</v>
      </c>
      <c r="BN1318" s="7"/>
    </row>
    <row r="1319" spans="1:66" s="5" customFormat="1" ht="12.75">
      <c r="A1319" s="633">
        <v>34</v>
      </c>
      <c r="B1319" s="895" t="str">
        <f t="shared" si="2951"/>
        <v>Other: (list)</v>
      </c>
      <c r="C1319" s="557">
        <f t="shared" si="2901"/>
        <v>0</v>
      </c>
      <c r="D1319" s="659">
        <f t="shared" si="2888"/>
        <v>0</v>
      </c>
      <c r="E1319" s="570"/>
      <c r="F1319" s="391">
        <f t="shared" si="2927"/>
        <v>0</v>
      </c>
      <c r="G1319" s="386">
        <f t="shared" si="2928"/>
        <v>0</v>
      </c>
      <c r="H1319" s="366" t="str">
        <f t="shared" si="2952"/>
        <v xml:space="preserve">    </v>
      </c>
      <c r="I1319" s="849">
        <f t="shared" si="2889"/>
        <v>0</v>
      </c>
      <c r="J1319" s="570"/>
      <c r="K1319" s="391">
        <f t="shared" si="2929"/>
        <v>0</v>
      </c>
      <c r="L1319" s="386">
        <f t="shared" si="2930"/>
        <v>0</v>
      </c>
      <c r="M1319" s="366" t="str">
        <f t="shared" si="2953"/>
        <v xml:space="preserve">    </v>
      </c>
      <c r="N1319" s="849">
        <f t="shared" si="2890"/>
        <v>0</v>
      </c>
      <c r="O1319" s="570"/>
      <c r="P1319" s="391">
        <f t="shared" si="2931"/>
        <v>0</v>
      </c>
      <c r="Q1319" s="386">
        <f t="shared" si="2932"/>
        <v>0</v>
      </c>
      <c r="R1319" s="366" t="str">
        <f t="shared" si="2954"/>
        <v xml:space="preserve">    </v>
      </c>
      <c r="S1319" s="849">
        <f t="shared" si="2891"/>
        <v>0</v>
      </c>
      <c r="T1319" s="570"/>
      <c r="U1319" s="391">
        <f t="shared" si="2933"/>
        <v>0</v>
      </c>
      <c r="V1319" s="386">
        <f t="shared" si="2934"/>
        <v>0</v>
      </c>
      <c r="W1319" s="366" t="str">
        <f t="shared" si="2955"/>
        <v xml:space="preserve">    </v>
      </c>
      <c r="X1319" s="849">
        <f t="shared" si="2892"/>
        <v>0</v>
      </c>
      <c r="Y1319" s="570"/>
      <c r="Z1319" s="391">
        <f t="shared" si="2935"/>
        <v>0</v>
      </c>
      <c r="AA1319" s="386">
        <f t="shared" si="2936"/>
        <v>0</v>
      </c>
      <c r="AB1319" s="366" t="str">
        <f t="shared" si="2956"/>
        <v xml:space="preserve">    </v>
      </c>
      <c r="AC1319" s="849">
        <f t="shared" si="2893"/>
        <v>0</v>
      </c>
      <c r="AD1319" s="570"/>
      <c r="AE1319" s="391">
        <f t="shared" si="2937"/>
        <v>0</v>
      </c>
      <c r="AF1319" s="386">
        <f t="shared" si="2938"/>
        <v>0</v>
      </c>
      <c r="AG1319" s="366" t="str">
        <f t="shared" si="2957"/>
        <v xml:space="preserve">    </v>
      </c>
      <c r="AH1319" s="849">
        <f t="shared" si="2894"/>
        <v>0</v>
      </c>
      <c r="AI1319" s="570"/>
      <c r="AJ1319" s="391">
        <f t="shared" si="2939"/>
        <v>0</v>
      </c>
      <c r="AK1319" s="386">
        <f t="shared" si="2940"/>
        <v>0</v>
      </c>
      <c r="AL1319" s="366" t="str">
        <f t="shared" si="2958"/>
        <v xml:space="preserve">    </v>
      </c>
      <c r="AM1319" s="849">
        <f t="shared" si="2895"/>
        <v>0</v>
      </c>
      <c r="AN1319" s="570"/>
      <c r="AO1319" s="391">
        <f t="shared" si="2941"/>
        <v>0</v>
      </c>
      <c r="AP1319" s="386">
        <f t="shared" si="2942"/>
        <v>0</v>
      </c>
      <c r="AQ1319" s="366" t="str">
        <f t="shared" si="2959"/>
        <v xml:space="preserve">    </v>
      </c>
      <c r="AR1319" s="849">
        <f t="shared" si="2896"/>
        <v>0</v>
      </c>
      <c r="AS1319" s="570"/>
      <c r="AT1319" s="391">
        <f t="shared" si="2943"/>
        <v>0</v>
      </c>
      <c r="AU1319" s="386">
        <f t="shared" si="2944"/>
        <v>0</v>
      </c>
      <c r="AV1319" s="366" t="str">
        <f t="shared" si="2960"/>
        <v xml:space="preserve">    </v>
      </c>
      <c r="AW1319" s="849">
        <f t="shared" si="2897"/>
        <v>0</v>
      </c>
      <c r="AX1319" s="570"/>
      <c r="AY1319" s="391">
        <f t="shared" si="2945"/>
        <v>0</v>
      </c>
      <c r="AZ1319" s="386">
        <f t="shared" si="2946"/>
        <v>0</v>
      </c>
      <c r="BA1319" s="366" t="str">
        <f t="shared" si="2961"/>
        <v xml:space="preserve">    </v>
      </c>
      <c r="BB1319" s="849">
        <f t="shared" si="2898"/>
        <v>0</v>
      </c>
      <c r="BC1319" s="570"/>
      <c r="BD1319" s="391">
        <f t="shared" si="2947"/>
        <v>0</v>
      </c>
      <c r="BE1319" s="386">
        <f t="shared" si="2948"/>
        <v>0</v>
      </c>
      <c r="BF1319" s="366" t="str">
        <f t="shared" si="2962"/>
        <v xml:space="preserve">    </v>
      </c>
      <c r="BG1319" s="849">
        <f t="shared" si="2899"/>
        <v>0</v>
      </c>
      <c r="BH1319" s="570"/>
      <c r="BI1319" s="391">
        <f t="shared" si="2949"/>
        <v>0</v>
      </c>
      <c r="BJ1319" s="386">
        <f t="shared" si="2950"/>
        <v>0</v>
      </c>
      <c r="BK1319" s="366" t="str">
        <f t="shared" si="2963"/>
        <v xml:space="preserve">    </v>
      </c>
      <c r="BM1319" s="383">
        <f t="shared" si="2900"/>
        <v>0</v>
      </c>
      <c r="BN1319" s="7"/>
    </row>
    <row r="1320" spans="1:66" s="5" customFormat="1" ht="12.75">
      <c r="A1320" s="633">
        <v>35</v>
      </c>
      <c r="B1320" s="895" t="str">
        <f t="shared" si="2951"/>
        <v>Other: (list)</v>
      </c>
      <c r="C1320" s="557">
        <f t="shared" si="2901"/>
        <v>0</v>
      </c>
      <c r="D1320" s="659">
        <f t="shared" si="2888"/>
        <v>0</v>
      </c>
      <c r="E1320" s="570"/>
      <c r="F1320" s="391">
        <f t="shared" si="2927"/>
        <v>0</v>
      </c>
      <c r="G1320" s="386">
        <f t="shared" si="2928"/>
        <v>0</v>
      </c>
      <c r="H1320" s="366" t="str">
        <f t="shared" si="2952"/>
        <v xml:space="preserve">    </v>
      </c>
      <c r="I1320" s="849">
        <f t="shared" si="2889"/>
        <v>0</v>
      </c>
      <c r="J1320" s="570"/>
      <c r="K1320" s="391">
        <f t="shared" si="2929"/>
        <v>0</v>
      </c>
      <c r="L1320" s="386">
        <f t="shared" si="2930"/>
        <v>0</v>
      </c>
      <c r="M1320" s="366" t="str">
        <f t="shared" si="2953"/>
        <v xml:space="preserve">    </v>
      </c>
      <c r="N1320" s="849">
        <f t="shared" si="2890"/>
        <v>0</v>
      </c>
      <c r="O1320" s="570"/>
      <c r="P1320" s="391">
        <f t="shared" si="2931"/>
        <v>0</v>
      </c>
      <c r="Q1320" s="386">
        <f t="shared" si="2932"/>
        <v>0</v>
      </c>
      <c r="R1320" s="366" t="str">
        <f t="shared" si="2954"/>
        <v xml:space="preserve">    </v>
      </c>
      <c r="S1320" s="849">
        <f t="shared" si="2891"/>
        <v>0</v>
      </c>
      <c r="T1320" s="570"/>
      <c r="U1320" s="391">
        <f t="shared" si="2933"/>
        <v>0</v>
      </c>
      <c r="V1320" s="386">
        <f t="shared" si="2934"/>
        <v>0</v>
      </c>
      <c r="W1320" s="366" t="str">
        <f t="shared" si="2955"/>
        <v xml:space="preserve">    </v>
      </c>
      <c r="X1320" s="849">
        <f t="shared" si="2892"/>
        <v>0</v>
      </c>
      <c r="Y1320" s="570"/>
      <c r="Z1320" s="391">
        <f t="shared" si="2935"/>
        <v>0</v>
      </c>
      <c r="AA1320" s="386">
        <f t="shared" si="2936"/>
        <v>0</v>
      </c>
      <c r="AB1320" s="366" t="str">
        <f t="shared" si="2956"/>
        <v xml:space="preserve">    </v>
      </c>
      <c r="AC1320" s="849">
        <f t="shared" si="2893"/>
        <v>0</v>
      </c>
      <c r="AD1320" s="570"/>
      <c r="AE1320" s="391">
        <f t="shared" si="2937"/>
        <v>0</v>
      </c>
      <c r="AF1320" s="386">
        <f t="shared" si="2938"/>
        <v>0</v>
      </c>
      <c r="AG1320" s="366" t="str">
        <f t="shared" si="2957"/>
        <v xml:space="preserve">    </v>
      </c>
      <c r="AH1320" s="849">
        <f t="shared" si="2894"/>
        <v>0</v>
      </c>
      <c r="AI1320" s="570"/>
      <c r="AJ1320" s="391">
        <f t="shared" si="2939"/>
        <v>0</v>
      </c>
      <c r="AK1320" s="386">
        <f t="shared" si="2940"/>
        <v>0</v>
      </c>
      <c r="AL1320" s="366" t="str">
        <f t="shared" si="2958"/>
        <v xml:space="preserve">    </v>
      </c>
      <c r="AM1320" s="849">
        <f t="shared" si="2895"/>
        <v>0</v>
      </c>
      <c r="AN1320" s="570"/>
      <c r="AO1320" s="391">
        <f t="shared" si="2941"/>
        <v>0</v>
      </c>
      <c r="AP1320" s="386">
        <f t="shared" si="2942"/>
        <v>0</v>
      </c>
      <c r="AQ1320" s="366" t="str">
        <f t="shared" si="2959"/>
        <v xml:space="preserve">    </v>
      </c>
      <c r="AR1320" s="849">
        <f t="shared" si="2896"/>
        <v>0</v>
      </c>
      <c r="AS1320" s="570"/>
      <c r="AT1320" s="391">
        <f t="shared" si="2943"/>
        <v>0</v>
      </c>
      <c r="AU1320" s="386">
        <f t="shared" si="2944"/>
        <v>0</v>
      </c>
      <c r="AV1320" s="366" t="str">
        <f t="shared" si="2960"/>
        <v xml:space="preserve">    </v>
      </c>
      <c r="AW1320" s="849">
        <f t="shared" si="2897"/>
        <v>0</v>
      </c>
      <c r="AX1320" s="570"/>
      <c r="AY1320" s="391">
        <f t="shared" si="2945"/>
        <v>0</v>
      </c>
      <c r="AZ1320" s="386">
        <f t="shared" si="2946"/>
        <v>0</v>
      </c>
      <c r="BA1320" s="366" t="str">
        <f t="shared" si="2961"/>
        <v xml:space="preserve">    </v>
      </c>
      <c r="BB1320" s="849">
        <f t="shared" si="2898"/>
        <v>0</v>
      </c>
      <c r="BC1320" s="570"/>
      <c r="BD1320" s="391">
        <f t="shared" si="2947"/>
        <v>0</v>
      </c>
      <c r="BE1320" s="386">
        <f t="shared" si="2948"/>
        <v>0</v>
      </c>
      <c r="BF1320" s="366" t="str">
        <f t="shared" si="2962"/>
        <v xml:space="preserve">    </v>
      </c>
      <c r="BG1320" s="849">
        <f t="shared" si="2899"/>
        <v>0</v>
      </c>
      <c r="BH1320" s="570"/>
      <c r="BI1320" s="391">
        <f t="shared" si="2949"/>
        <v>0</v>
      </c>
      <c r="BJ1320" s="386">
        <f t="shared" si="2950"/>
        <v>0</v>
      </c>
      <c r="BK1320" s="366" t="str">
        <f t="shared" si="2963"/>
        <v xml:space="preserve">    </v>
      </c>
      <c r="BM1320" s="383">
        <f t="shared" si="2900"/>
        <v>0</v>
      </c>
      <c r="BN1320" s="7"/>
    </row>
    <row r="1321" spans="1:66" s="5" customFormat="1" ht="12.75">
      <c r="A1321" s="633">
        <v>36</v>
      </c>
      <c r="B1321" s="895" t="str">
        <f t="shared" si="2951"/>
        <v>Other: (list)</v>
      </c>
      <c r="C1321" s="557">
        <f t="shared" si="2901"/>
        <v>0</v>
      </c>
      <c r="D1321" s="659">
        <f t="shared" si="2888"/>
        <v>0</v>
      </c>
      <c r="E1321" s="570"/>
      <c r="F1321" s="391">
        <f t="shared" si="2927"/>
        <v>0</v>
      </c>
      <c r="G1321" s="386">
        <f t="shared" si="2928"/>
        <v>0</v>
      </c>
      <c r="H1321" s="366" t="str">
        <f t="shared" si="2952"/>
        <v xml:space="preserve">    </v>
      </c>
      <c r="I1321" s="849">
        <f t="shared" si="2889"/>
        <v>0</v>
      </c>
      <c r="J1321" s="570"/>
      <c r="K1321" s="391">
        <f t="shared" si="2929"/>
        <v>0</v>
      </c>
      <c r="L1321" s="386">
        <f t="shared" si="2930"/>
        <v>0</v>
      </c>
      <c r="M1321" s="366" t="str">
        <f t="shared" si="2953"/>
        <v xml:space="preserve">    </v>
      </c>
      <c r="N1321" s="849">
        <f t="shared" si="2890"/>
        <v>0</v>
      </c>
      <c r="O1321" s="570"/>
      <c r="P1321" s="391">
        <f t="shared" si="2931"/>
        <v>0</v>
      </c>
      <c r="Q1321" s="386">
        <f t="shared" si="2932"/>
        <v>0</v>
      </c>
      <c r="R1321" s="366" t="str">
        <f t="shared" si="2954"/>
        <v xml:space="preserve">    </v>
      </c>
      <c r="S1321" s="849">
        <f t="shared" si="2891"/>
        <v>0</v>
      </c>
      <c r="T1321" s="570"/>
      <c r="U1321" s="391">
        <f t="shared" si="2933"/>
        <v>0</v>
      </c>
      <c r="V1321" s="386">
        <f t="shared" si="2934"/>
        <v>0</v>
      </c>
      <c r="W1321" s="366" t="str">
        <f t="shared" si="2955"/>
        <v xml:space="preserve">    </v>
      </c>
      <c r="X1321" s="849">
        <f t="shared" si="2892"/>
        <v>0</v>
      </c>
      <c r="Y1321" s="570"/>
      <c r="Z1321" s="391">
        <f t="shared" si="2935"/>
        <v>0</v>
      </c>
      <c r="AA1321" s="386">
        <f t="shared" si="2936"/>
        <v>0</v>
      </c>
      <c r="AB1321" s="366" t="str">
        <f t="shared" si="2956"/>
        <v xml:space="preserve">    </v>
      </c>
      <c r="AC1321" s="849">
        <f t="shared" si="2893"/>
        <v>0</v>
      </c>
      <c r="AD1321" s="570"/>
      <c r="AE1321" s="391">
        <f t="shared" si="2937"/>
        <v>0</v>
      </c>
      <c r="AF1321" s="386">
        <f t="shared" si="2938"/>
        <v>0</v>
      </c>
      <c r="AG1321" s="366" t="str">
        <f t="shared" si="2957"/>
        <v xml:space="preserve">    </v>
      </c>
      <c r="AH1321" s="849">
        <f t="shared" si="2894"/>
        <v>0</v>
      </c>
      <c r="AI1321" s="570"/>
      <c r="AJ1321" s="391">
        <f t="shared" si="2939"/>
        <v>0</v>
      </c>
      <c r="AK1321" s="386">
        <f t="shared" si="2940"/>
        <v>0</v>
      </c>
      <c r="AL1321" s="366" t="str">
        <f t="shared" si="2958"/>
        <v xml:space="preserve">    </v>
      </c>
      <c r="AM1321" s="849">
        <f t="shared" si="2895"/>
        <v>0</v>
      </c>
      <c r="AN1321" s="570"/>
      <c r="AO1321" s="391">
        <f t="shared" si="2941"/>
        <v>0</v>
      </c>
      <c r="AP1321" s="386">
        <f t="shared" si="2942"/>
        <v>0</v>
      </c>
      <c r="AQ1321" s="366" t="str">
        <f t="shared" si="2959"/>
        <v xml:space="preserve">    </v>
      </c>
      <c r="AR1321" s="849">
        <f t="shared" si="2896"/>
        <v>0</v>
      </c>
      <c r="AS1321" s="570"/>
      <c r="AT1321" s="391">
        <f t="shared" si="2943"/>
        <v>0</v>
      </c>
      <c r="AU1321" s="386">
        <f t="shared" si="2944"/>
        <v>0</v>
      </c>
      <c r="AV1321" s="366" t="str">
        <f t="shared" si="2960"/>
        <v xml:space="preserve">    </v>
      </c>
      <c r="AW1321" s="849">
        <f t="shared" si="2897"/>
        <v>0</v>
      </c>
      <c r="AX1321" s="570"/>
      <c r="AY1321" s="391">
        <f t="shared" si="2945"/>
        <v>0</v>
      </c>
      <c r="AZ1321" s="386">
        <f t="shared" si="2946"/>
        <v>0</v>
      </c>
      <c r="BA1321" s="366" t="str">
        <f t="shared" si="2961"/>
        <v xml:space="preserve">    </v>
      </c>
      <c r="BB1321" s="849">
        <f t="shared" si="2898"/>
        <v>0</v>
      </c>
      <c r="BC1321" s="570"/>
      <c r="BD1321" s="391">
        <f t="shared" si="2947"/>
        <v>0</v>
      </c>
      <c r="BE1321" s="386">
        <f t="shared" si="2948"/>
        <v>0</v>
      </c>
      <c r="BF1321" s="366" t="str">
        <f t="shared" si="2962"/>
        <v xml:space="preserve">    </v>
      </c>
      <c r="BG1321" s="849">
        <f t="shared" si="2899"/>
        <v>0</v>
      </c>
      <c r="BH1321" s="570"/>
      <c r="BI1321" s="391">
        <f t="shared" si="2949"/>
        <v>0</v>
      </c>
      <c r="BJ1321" s="386">
        <f t="shared" si="2950"/>
        <v>0</v>
      </c>
      <c r="BK1321" s="366" t="str">
        <f t="shared" si="2963"/>
        <v xml:space="preserve">    </v>
      </c>
      <c r="BM1321" s="383">
        <f t="shared" si="2900"/>
        <v>0</v>
      </c>
      <c r="BN1321" s="7"/>
    </row>
    <row r="1322" spans="1:66" s="5" customFormat="1" ht="12.75">
      <c r="A1322" s="633">
        <v>37</v>
      </c>
      <c r="B1322" s="895" t="str">
        <f t="shared" si="2951"/>
        <v>Other: (list)</v>
      </c>
      <c r="C1322" s="557">
        <f t="shared" si="2901"/>
        <v>0</v>
      </c>
      <c r="D1322" s="659">
        <f t="shared" si="2888"/>
        <v>0</v>
      </c>
      <c r="E1322" s="570"/>
      <c r="F1322" s="391">
        <f t="shared" si="2927"/>
        <v>0</v>
      </c>
      <c r="G1322" s="386">
        <f t="shared" si="2928"/>
        <v>0</v>
      </c>
      <c r="H1322" s="366" t="str">
        <f t="shared" si="2952"/>
        <v xml:space="preserve">    </v>
      </c>
      <c r="I1322" s="849">
        <f t="shared" si="2889"/>
        <v>0</v>
      </c>
      <c r="J1322" s="570"/>
      <c r="K1322" s="391">
        <f t="shared" si="2929"/>
        <v>0</v>
      </c>
      <c r="L1322" s="386">
        <f t="shared" si="2930"/>
        <v>0</v>
      </c>
      <c r="M1322" s="366" t="str">
        <f t="shared" si="2953"/>
        <v xml:space="preserve">    </v>
      </c>
      <c r="N1322" s="849">
        <f t="shared" si="2890"/>
        <v>0</v>
      </c>
      <c r="O1322" s="570"/>
      <c r="P1322" s="391">
        <f t="shared" si="2931"/>
        <v>0</v>
      </c>
      <c r="Q1322" s="386">
        <f t="shared" si="2932"/>
        <v>0</v>
      </c>
      <c r="R1322" s="366" t="str">
        <f t="shared" si="2954"/>
        <v xml:space="preserve">    </v>
      </c>
      <c r="S1322" s="849">
        <f t="shared" si="2891"/>
        <v>0</v>
      </c>
      <c r="T1322" s="570"/>
      <c r="U1322" s="391">
        <f t="shared" si="2933"/>
        <v>0</v>
      </c>
      <c r="V1322" s="386">
        <f t="shared" si="2934"/>
        <v>0</v>
      </c>
      <c r="W1322" s="366" t="str">
        <f t="shared" si="2955"/>
        <v xml:space="preserve">    </v>
      </c>
      <c r="X1322" s="849">
        <f t="shared" si="2892"/>
        <v>0</v>
      </c>
      <c r="Y1322" s="570"/>
      <c r="Z1322" s="391">
        <f t="shared" si="2935"/>
        <v>0</v>
      </c>
      <c r="AA1322" s="386">
        <f t="shared" si="2936"/>
        <v>0</v>
      </c>
      <c r="AB1322" s="366" t="str">
        <f t="shared" si="2956"/>
        <v xml:space="preserve">    </v>
      </c>
      <c r="AC1322" s="849">
        <f t="shared" si="2893"/>
        <v>0</v>
      </c>
      <c r="AD1322" s="570"/>
      <c r="AE1322" s="391">
        <f t="shared" si="2937"/>
        <v>0</v>
      </c>
      <c r="AF1322" s="386">
        <f t="shared" si="2938"/>
        <v>0</v>
      </c>
      <c r="AG1322" s="366" t="str">
        <f t="shared" si="2957"/>
        <v xml:space="preserve">    </v>
      </c>
      <c r="AH1322" s="849">
        <f t="shared" si="2894"/>
        <v>0</v>
      </c>
      <c r="AI1322" s="570"/>
      <c r="AJ1322" s="391">
        <f t="shared" si="2939"/>
        <v>0</v>
      </c>
      <c r="AK1322" s="386">
        <f t="shared" si="2940"/>
        <v>0</v>
      </c>
      <c r="AL1322" s="366" t="str">
        <f t="shared" si="2958"/>
        <v xml:space="preserve">    </v>
      </c>
      <c r="AM1322" s="849">
        <f t="shared" si="2895"/>
        <v>0</v>
      </c>
      <c r="AN1322" s="570"/>
      <c r="AO1322" s="391">
        <f t="shared" si="2941"/>
        <v>0</v>
      </c>
      <c r="AP1322" s="386">
        <f t="shared" si="2942"/>
        <v>0</v>
      </c>
      <c r="AQ1322" s="366" t="str">
        <f t="shared" si="2959"/>
        <v xml:space="preserve">    </v>
      </c>
      <c r="AR1322" s="849">
        <f t="shared" si="2896"/>
        <v>0</v>
      </c>
      <c r="AS1322" s="570"/>
      <c r="AT1322" s="391">
        <f t="shared" si="2943"/>
        <v>0</v>
      </c>
      <c r="AU1322" s="386">
        <f t="shared" si="2944"/>
        <v>0</v>
      </c>
      <c r="AV1322" s="366" t="str">
        <f t="shared" si="2960"/>
        <v xml:space="preserve">    </v>
      </c>
      <c r="AW1322" s="849">
        <f t="shared" si="2897"/>
        <v>0</v>
      </c>
      <c r="AX1322" s="570"/>
      <c r="AY1322" s="391">
        <f t="shared" si="2945"/>
        <v>0</v>
      </c>
      <c r="AZ1322" s="386">
        <f t="shared" si="2946"/>
        <v>0</v>
      </c>
      <c r="BA1322" s="366" t="str">
        <f t="shared" si="2961"/>
        <v xml:space="preserve">    </v>
      </c>
      <c r="BB1322" s="849">
        <f t="shared" si="2898"/>
        <v>0</v>
      </c>
      <c r="BC1322" s="570"/>
      <c r="BD1322" s="391">
        <f t="shared" si="2947"/>
        <v>0</v>
      </c>
      <c r="BE1322" s="386">
        <f t="shared" si="2948"/>
        <v>0</v>
      </c>
      <c r="BF1322" s="366" t="str">
        <f t="shared" si="2962"/>
        <v xml:space="preserve">    </v>
      </c>
      <c r="BG1322" s="849">
        <f t="shared" si="2899"/>
        <v>0</v>
      </c>
      <c r="BH1322" s="570"/>
      <c r="BI1322" s="391">
        <f t="shared" si="2949"/>
        <v>0</v>
      </c>
      <c r="BJ1322" s="386">
        <f t="shared" si="2950"/>
        <v>0</v>
      </c>
      <c r="BK1322" s="366" t="str">
        <f t="shared" si="2963"/>
        <v xml:space="preserve">    </v>
      </c>
      <c r="BM1322" s="383">
        <f t="shared" si="2900"/>
        <v>0</v>
      </c>
      <c r="BN1322" s="7"/>
    </row>
    <row r="1323" spans="1:66" s="5" customFormat="1" ht="12.75">
      <c r="A1323" s="633">
        <v>38</v>
      </c>
      <c r="B1323" s="895" t="str">
        <f t="shared" si="2951"/>
        <v>Other: (list)</v>
      </c>
      <c r="C1323" s="557">
        <f t="shared" si="2901"/>
        <v>0</v>
      </c>
      <c r="D1323" s="659">
        <f t="shared" si="2888"/>
        <v>0</v>
      </c>
      <c r="E1323" s="570"/>
      <c r="F1323" s="391">
        <f t="shared" si="2927"/>
        <v>0</v>
      </c>
      <c r="G1323" s="386">
        <f t="shared" si="2928"/>
        <v>0</v>
      </c>
      <c r="H1323" s="366" t="str">
        <f t="shared" si="2952"/>
        <v xml:space="preserve">    </v>
      </c>
      <c r="I1323" s="849">
        <f t="shared" si="2889"/>
        <v>0</v>
      </c>
      <c r="J1323" s="570"/>
      <c r="K1323" s="391">
        <f t="shared" si="2929"/>
        <v>0</v>
      </c>
      <c r="L1323" s="386">
        <f t="shared" si="2930"/>
        <v>0</v>
      </c>
      <c r="M1323" s="366" t="str">
        <f t="shared" si="2953"/>
        <v xml:space="preserve">    </v>
      </c>
      <c r="N1323" s="849">
        <f t="shared" si="2890"/>
        <v>0</v>
      </c>
      <c r="O1323" s="570"/>
      <c r="P1323" s="391">
        <f t="shared" si="2931"/>
        <v>0</v>
      </c>
      <c r="Q1323" s="386">
        <f t="shared" si="2932"/>
        <v>0</v>
      </c>
      <c r="R1323" s="366" t="str">
        <f t="shared" si="2954"/>
        <v xml:space="preserve">    </v>
      </c>
      <c r="S1323" s="849">
        <f t="shared" si="2891"/>
        <v>0</v>
      </c>
      <c r="T1323" s="570"/>
      <c r="U1323" s="391">
        <f t="shared" si="2933"/>
        <v>0</v>
      </c>
      <c r="V1323" s="386">
        <f t="shared" si="2934"/>
        <v>0</v>
      </c>
      <c r="W1323" s="366" t="str">
        <f t="shared" si="2955"/>
        <v xml:space="preserve">    </v>
      </c>
      <c r="X1323" s="849">
        <f t="shared" si="2892"/>
        <v>0</v>
      </c>
      <c r="Y1323" s="570"/>
      <c r="Z1323" s="391">
        <f t="shared" si="2935"/>
        <v>0</v>
      </c>
      <c r="AA1323" s="386">
        <f t="shared" si="2936"/>
        <v>0</v>
      </c>
      <c r="AB1323" s="366" t="str">
        <f t="shared" si="2956"/>
        <v xml:space="preserve">    </v>
      </c>
      <c r="AC1323" s="849">
        <f t="shared" si="2893"/>
        <v>0</v>
      </c>
      <c r="AD1323" s="570"/>
      <c r="AE1323" s="391">
        <f t="shared" si="2937"/>
        <v>0</v>
      </c>
      <c r="AF1323" s="386">
        <f t="shared" si="2938"/>
        <v>0</v>
      </c>
      <c r="AG1323" s="366" t="str">
        <f t="shared" si="2957"/>
        <v xml:space="preserve">    </v>
      </c>
      <c r="AH1323" s="849">
        <f t="shared" si="2894"/>
        <v>0</v>
      </c>
      <c r="AI1323" s="570"/>
      <c r="AJ1323" s="391">
        <f t="shared" si="2939"/>
        <v>0</v>
      </c>
      <c r="AK1323" s="386">
        <f t="shared" si="2940"/>
        <v>0</v>
      </c>
      <c r="AL1323" s="366" t="str">
        <f t="shared" si="2958"/>
        <v xml:space="preserve">    </v>
      </c>
      <c r="AM1323" s="849">
        <f t="shared" si="2895"/>
        <v>0</v>
      </c>
      <c r="AN1323" s="570"/>
      <c r="AO1323" s="391">
        <f t="shared" si="2941"/>
        <v>0</v>
      </c>
      <c r="AP1323" s="386">
        <f t="shared" si="2942"/>
        <v>0</v>
      </c>
      <c r="AQ1323" s="366" t="str">
        <f t="shared" si="2959"/>
        <v xml:space="preserve">    </v>
      </c>
      <c r="AR1323" s="849">
        <f t="shared" si="2896"/>
        <v>0</v>
      </c>
      <c r="AS1323" s="570"/>
      <c r="AT1323" s="391">
        <f t="shared" si="2943"/>
        <v>0</v>
      </c>
      <c r="AU1323" s="386">
        <f t="shared" si="2944"/>
        <v>0</v>
      </c>
      <c r="AV1323" s="366" t="str">
        <f t="shared" si="2960"/>
        <v xml:space="preserve">    </v>
      </c>
      <c r="AW1323" s="849">
        <f t="shared" si="2897"/>
        <v>0</v>
      </c>
      <c r="AX1323" s="570"/>
      <c r="AY1323" s="391">
        <f t="shared" si="2945"/>
        <v>0</v>
      </c>
      <c r="AZ1323" s="386">
        <f t="shared" si="2946"/>
        <v>0</v>
      </c>
      <c r="BA1323" s="366" t="str">
        <f t="shared" si="2961"/>
        <v xml:space="preserve">    </v>
      </c>
      <c r="BB1323" s="849">
        <f t="shared" si="2898"/>
        <v>0</v>
      </c>
      <c r="BC1323" s="570"/>
      <c r="BD1323" s="391">
        <f t="shared" si="2947"/>
        <v>0</v>
      </c>
      <c r="BE1323" s="386">
        <f t="shared" si="2948"/>
        <v>0</v>
      </c>
      <c r="BF1323" s="366" t="str">
        <f t="shared" si="2962"/>
        <v xml:space="preserve">    </v>
      </c>
      <c r="BG1323" s="849">
        <f t="shared" si="2899"/>
        <v>0</v>
      </c>
      <c r="BH1323" s="570"/>
      <c r="BI1323" s="391">
        <f t="shared" si="2949"/>
        <v>0</v>
      </c>
      <c r="BJ1323" s="386">
        <f t="shared" si="2950"/>
        <v>0</v>
      </c>
      <c r="BK1323" s="366" t="str">
        <f t="shared" si="2963"/>
        <v xml:space="preserve">    </v>
      </c>
      <c r="BM1323" s="383">
        <f t="shared" si="2900"/>
        <v>0</v>
      </c>
      <c r="BN1323" s="7"/>
    </row>
    <row r="1324" spans="1:66" s="5" customFormat="1" ht="12.75">
      <c r="A1324" s="633">
        <v>39</v>
      </c>
      <c r="B1324" s="896" t="str">
        <f t="shared" si="2951"/>
        <v>Other: (list)</v>
      </c>
      <c r="C1324" s="557">
        <f t="shared" si="2901"/>
        <v>0</v>
      </c>
      <c r="D1324" s="659">
        <f t="shared" si="2888"/>
        <v>0</v>
      </c>
      <c r="E1324" s="570"/>
      <c r="F1324" s="391">
        <f t="shared" si="2927"/>
        <v>0</v>
      </c>
      <c r="G1324" s="386">
        <f t="shared" si="2928"/>
        <v>0</v>
      </c>
      <c r="H1324" s="366" t="str">
        <f t="shared" si="2952"/>
        <v xml:space="preserve">    </v>
      </c>
      <c r="I1324" s="849">
        <f t="shared" si="2889"/>
        <v>0</v>
      </c>
      <c r="J1324" s="570"/>
      <c r="K1324" s="391">
        <f t="shared" si="2929"/>
        <v>0</v>
      </c>
      <c r="L1324" s="386">
        <f t="shared" si="2930"/>
        <v>0</v>
      </c>
      <c r="M1324" s="366" t="str">
        <f t="shared" si="2953"/>
        <v xml:space="preserve">    </v>
      </c>
      <c r="N1324" s="849">
        <f t="shared" si="2890"/>
        <v>0</v>
      </c>
      <c r="O1324" s="570"/>
      <c r="P1324" s="391">
        <f t="shared" si="2931"/>
        <v>0</v>
      </c>
      <c r="Q1324" s="386">
        <f t="shared" si="2932"/>
        <v>0</v>
      </c>
      <c r="R1324" s="366" t="str">
        <f t="shared" si="2954"/>
        <v xml:space="preserve">    </v>
      </c>
      <c r="S1324" s="849">
        <f t="shared" si="2891"/>
        <v>0</v>
      </c>
      <c r="T1324" s="570"/>
      <c r="U1324" s="391">
        <f t="shared" si="2933"/>
        <v>0</v>
      </c>
      <c r="V1324" s="386">
        <f t="shared" si="2934"/>
        <v>0</v>
      </c>
      <c r="W1324" s="366" t="str">
        <f t="shared" si="2955"/>
        <v xml:space="preserve">    </v>
      </c>
      <c r="X1324" s="849">
        <f t="shared" si="2892"/>
        <v>0</v>
      </c>
      <c r="Y1324" s="570"/>
      <c r="Z1324" s="391">
        <f t="shared" si="2935"/>
        <v>0</v>
      </c>
      <c r="AA1324" s="386">
        <f t="shared" si="2936"/>
        <v>0</v>
      </c>
      <c r="AB1324" s="366" t="str">
        <f t="shared" si="2956"/>
        <v xml:space="preserve">    </v>
      </c>
      <c r="AC1324" s="849">
        <f t="shared" si="2893"/>
        <v>0</v>
      </c>
      <c r="AD1324" s="570"/>
      <c r="AE1324" s="391">
        <f t="shared" si="2937"/>
        <v>0</v>
      </c>
      <c r="AF1324" s="386">
        <f t="shared" si="2938"/>
        <v>0</v>
      </c>
      <c r="AG1324" s="366" t="str">
        <f t="shared" si="2957"/>
        <v xml:space="preserve">    </v>
      </c>
      <c r="AH1324" s="849">
        <f t="shared" si="2894"/>
        <v>0</v>
      </c>
      <c r="AI1324" s="570"/>
      <c r="AJ1324" s="391">
        <f t="shared" si="2939"/>
        <v>0</v>
      </c>
      <c r="AK1324" s="386">
        <f t="shared" si="2940"/>
        <v>0</v>
      </c>
      <c r="AL1324" s="366" t="str">
        <f t="shared" si="2958"/>
        <v xml:space="preserve">    </v>
      </c>
      <c r="AM1324" s="849">
        <f t="shared" si="2895"/>
        <v>0</v>
      </c>
      <c r="AN1324" s="570"/>
      <c r="AO1324" s="391">
        <f t="shared" si="2941"/>
        <v>0</v>
      </c>
      <c r="AP1324" s="386">
        <f t="shared" si="2942"/>
        <v>0</v>
      </c>
      <c r="AQ1324" s="366" t="str">
        <f t="shared" si="2959"/>
        <v xml:space="preserve">    </v>
      </c>
      <c r="AR1324" s="849">
        <f t="shared" si="2896"/>
        <v>0</v>
      </c>
      <c r="AS1324" s="570"/>
      <c r="AT1324" s="391">
        <f t="shared" si="2943"/>
        <v>0</v>
      </c>
      <c r="AU1324" s="386">
        <f t="shared" si="2944"/>
        <v>0</v>
      </c>
      <c r="AV1324" s="366" t="str">
        <f t="shared" si="2960"/>
        <v xml:space="preserve">    </v>
      </c>
      <c r="AW1324" s="849">
        <f t="shared" si="2897"/>
        <v>0</v>
      </c>
      <c r="AX1324" s="570"/>
      <c r="AY1324" s="391">
        <f t="shared" si="2945"/>
        <v>0</v>
      </c>
      <c r="AZ1324" s="386">
        <f t="shared" si="2946"/>
        <v>0</v>
      </c>
      <c r="BA1324" s="366" t="str">
        <f t="shared" si="2961"/>
        <v xml:space="preserve">    </v>
      </c>
      <c r="BB1324" s="849">
        <f t="shared" si="2898"/>
        <v>0</v>
      </c>
      <c r="BC1324" s="570"/>
      <c r="BD1324" s="391">
        <f t="shared" si="2947"/>
        <v>0</v>
      </c>
      <c r="BE1324" s="386">
        <f t="shared" si="2948"/>
        <v>0</v>
      </c>
      <c r="BF1324" s="366" t="str">
        <f t="shared" si="2962"/>
        <v xml:space="preserve">    </v>
      </c>
      <c r="BG1324" s="849">
        <f t="shared" si="2899"/>
        <v>0</v>
      </c>
      <c r="BH1324" s="570"/>
      <c r="BI1324" s="391">
        <f t="shared" si="2949"/>
        <v>0</v>
      </c>
      <c r="BJ1324" s="386">
        <f t="shared" si="2950"/>
        <v>0</v>
      </c>
      <c r="BK1324" s="366" t="str">
        <f t="shared" si="2963"/>
        <v xml:space="preserve">    </v>
      </c>
      <c r="BM1324" s="383">
        <f t="shared" si="2900"/>
        <v>0</v>
      </c>
      <c r="BN1324" s="7"/>
    </row>
    <row r="1325" spans="1:66" s="5" customFormat="1" ht="12.75" customHeight="1">
      <c r="A1325" s="633">
        <v>40</v>
      </c>
      <c r="B1325" s="895" t="str">
        <f t="shared" si="2951"/>
        <v>Other: (list)</v>
      </c>
      <c r="C1325" s="557">
        <f t="shared" si="2901"/>
        <v>0</v>
      </c>
      <c r="D1325" s="659">
        <f t="shared" si="2888"/>
        <v>0</v>
      </c>
      <c r="E1325" s="570"/>
      <c r="F1325" s="391">
        <f t="shared" si="2927"/>
        <v>0</v>
      </c>
      <c r="G1325" s="386">
        <f t="shared" si="2928"/>
        <v>0</v>
      </c>
      <c r="H1325" s="366" t="str">
        <f t="shared" si="2952"/>
        <v xml:space="preserve">    </v>
      </c>
      <c r="I1325" s="849">
        <f t="shared" si="2889"/>
        <v>0</v>
      </c>
      <c r="J1325" s="570"/>
      <c r="K1325" s="391">
        <f t="shared" si="2929"/>
        <v>0</v>
      </c>
      <c r="L1325" s="386">
        <f t="shared" si="2930"/>
        <v>0</v>
      </c>
      <c r="M1325" s="366" t="str">
        <f t="shared" si="2953"/>
        <v xml:space="preserve">    </v>
      </c>
      <c r="N1325" s="849">
        <f t="shared" si="2890"/>
        <v>0</v>
      </c>
      <c r="O1325" s="570"/>
      <c r="P1325" s="391">
        <f t="shared" si="2931"/>
        <v>0</v>
      </c>
      <c r="Q1325" s="386">
        <f t="shared" si="2932"/>
        <v>0</v>
      </c>
      <c r="R1325" s="366" t="str">
        <f t="shared" si="2954"/>
        <v xml:space="preserve">    </v>
      </c>
      <c r="S1325" s="849">
        <f t="shared" si="2891"/>
        <v>0</v>
      </c>
      <c r="T1325" s="570"/>
      <c r="U1325" s="391">
        <f t="shared" si="2933"/>
        <v>0</v>
      </c>
      <c r="V1325" s="386">
        <f t="shared" si="2934"/>
        <v>0</v>
      </c>
      <c r="W1325" s="366" t="str">
        <f t="shared" si="2955"/>
        <v xml:space="preserve">    </v>
      </c>
      <c r="X1325" s="849">
        <f t="shared" si="2892"/>
        <v>0</v>
      </c>
      <c r="Y1325" s="570"/>
      <c r="Z1325" s="391">
        <f t="shared" si="2935"/>
        <v>0</v>
      </c>
      <c r="AA1325" s="386">
        <f t="shared" si="2936"/>
        <v>0</v>
      </c>
      <c r="AB1325" s="366" t="str">
        <f t="shared" si="2956"/>
        <v xml:space="preserve">    </v>
      </c>
      <c r="AC1325" s="849">
        <f t="shared" si="2893"/>
        <v>0</v>
      </c>
      <c r="AD1325" s="570"/>
      <c r="AE1325" s="391">
        <f t="shared" si="2937"/>
        <v>0</v>
      </c>
      <c r="AF1325" s="386">
        <f t="shared" si="2938"/>
        <v>0</v>
      </c>
      <c r="AG1325" s="366" t="str">
        <f t="shared" si="2957"/>
        <v xml:space="preserve">    </v>
      </c>
      <c r="AH1325" s="849">
        <f t="shared" si="2894"/>
        <v>0</v>
      </c>
      <c r="AI1325" s="570"/>
      <c r="AJ1325" s="391">
        <f t="shared" si="2939"/>
        <v>0</v>
      </c>
      <c r="AK1325" s="386">
        <f t="shared" si="2940"/>
        <v>0</v>
      </c>
      <c r="AL1325" s="366" t="str">
        <f t="shared" si="2958"/>
        <v xml:space="preserve">    </v>
      </c>
      <c r="AM1325" s="849">
        <f t="shared" si="2895"/>
        <v>0</v>
      </c>
      <c r="AN1325" s="570"/>
      <c r="AO1325" s="391">
        <f t="shared" si="2941"/>
        <v>0</v>
      </c>
      <c r="AP1325" s="386">
        <f t="shared" si="2942"/>
        <v>0</v>
      </c>
      <c r="AQ1325" s="366" t="str">
        <f t="shared" si="2959"/>
        <v xml:space="preserve">    </v>
      </c>
      <c r="AR1325" s="849">
        <f t="shared" si="2896"/>
        <v>0</v>
      </c>
      <c r="AS1325" s="570"/>
      <c r="AT1325" s="391">
        <f t="shared" si="2943"/>
        <v>0</v>
      </c>
      <c r="AU1325" s="386">
        <f t="shared" si="2944"/>
        <v>0</v>
      </c>
      <c r="AV1325" s="366" t="str">
        <f t="shared" si="2960"/>
        <v xml:space="preserve">    </v>
      </c>
      <c r="AW1325" s="849">
        <f t="shared" si="2897"/>
        <v>0</v>
      </c>
      <c r="AX1325" s="570"/>
      <c r="AY1325" s="391">
        <f t="shared" si="2945"/>
        <v>0</v>
      </c>
      <c r="AZ1325" s="386">
        <f t="shared" si="2946"/>
        <v>0</v>
      </c>
      <c r="BA1325" s="366" t="str">
        <f t="shared" si="2961"/>
        <v xml:space="preserve">    </v>
      </c>
      <c r="BB1325" s="849">
        <f t="shared" si="2898"/>
        <v>0</v>
      </c>
      <c r="BC1325" s="570"/>
      <c r="BD1325" s="391">
        <f t="shared" si="2947"/>
        <v>0</v>
      </c>
      <c r="BE1325" s="386">
        <f t="shared" si="2948"/>
        <v>0</v>
      </c>
      <c r="BF1325" s="366" t="str">
        <f t="shared" si="2962"/>
        <v xml:space="preserve">    </v>
      </c>
      <c r="BG1325" s="849">
        <f t="shared" si="2899"/>
        <v>0</v>
      </c>
      <c r="BH1325" s="570"/>
      <c r="BI1325" s="391">
        <f t="shared" si="2949"/>
        <v>0</v>
      </c>
      <c r="BJ1325" s="386">
        <f t="shared" si="2950"/>
        <v>0</v>
      </c>
      <c r="BK1325" s="366" t="str">
        <f t="shared" si="2963"/>
        <v xml:space="preserve">    </v>
      </c>
      <c r="BM1325" s="383">
        <f t="shared" si="2900"/>
        <v>0</v>
      </c>
      <c r="BN1325" s="7"/>
    </row>
    <row r="1326" spans="1:66" s="5" customFormat="1" ht="12.75" customHeight="1">
      <c r="A1326" s="633">
        <v>41</v>
      </c>
      <c r="B1326" s="895" t="str">
        <f t="shared" si="2951"/>
        <v>Other: (list)</v>
      </c>
      <c r="C1326" s="557">
        <f t="shared" si="2901"/>
        <v>0</v>
      </c>
      <c r="D1326" s="659">
        <f t="shared" si="2888"/>
        <v>0</v>
      </c>
      <c r="E1326" s="570"/>
      <c r="F1326" s="391">
        <f t="shared" si="2927"/>
        <v>0</v>
      </c>
      <c r="G1326" s="386">
        <f t="shared" si="2928"/>
        <v>0</v>
      </c>
      <c r="H1326" s="366" t="str">
        <f t="shared" si="2952"/>
        <v xml:space="preserve">    </v>
      </c>
      <c r="I1326" s="849">
        <f t="shared" si="2889"/>
        <v>0</v>
      </c>
      <c r="J1326" s="570"/>
      <c r="K1326" s="391">
        <f t="shared" si="2929"/>
        <v>0</v>
      </c>
      <c r="L1326" s="386">
        <f t="shared" si="2930"/>
        <v>0</v>
      </c>
      <c r="M1326" s="366" t="str">
        <f t="shared" si="2953"/>
        <v xml:space="preserve">    </v>
      </c>
      <c r="N1326" s="849">
        <f t="shared" si="2890"/>
        <v>0</v>
      </c>
      <c r="O1326" s="570"/>
      <c r="P1326" s="391">
        <f t="shared" si="2931"/>
        <v>0</v>
      </c>
      <c r="Q1326" s="386">
        <f t="shared" si="2932"/>
        <v>0</v>
      </c>
      <c r="R1326" s="366" t="str">
        <f t="shared" si="2954"/>
        <v xml:space="preserve">    </v>
      </c>
      <c r="S1326" s="849">
        <f t="shared" si="2891"/>
        <v>0</v>
      </c>
      <c r="T1326" s="570"/>
      <c r="U1326" s="391">
        <f t="shared" si="2933"/>
        <v>0</v>
      </c>
      <c r="V1326" s="386">
        <f t="shared" si="2934"/>
        <v>0</v>
      </c>
      <c r="W1326" s="366" t="str">
        <f t="shared" si="2955"/>
        <v xml:space="preserve">    </v>
      </c>
      <c r="X1326" s="849">
        <f t="shared" si="2892"/>
        <v>0</v>
      </c>
      <c r="Y1326" s="570"/>
      <c r="Z1326" s="391">
        <f t="shared" si="2935"/>
        <v>0</v>
      </c>
      <c r="AA1326" s="386">
        <f t="shared" si="2936"/>
        <v>0</v>
      </c>
      <c r="AB1326" s="366" t="str">
        <f t="shared" si="2956"/>
        <v xml:space="preserve">    </v>
      </c>
      <c r="AC1326" s="849">
        <f t="shared" si="2893"/>
        <v>0</v>
      </c>
      <c r="AD1326" s="570"/>
      <c r="AE1326" s="391">
        <f t="shared" si="2937"/>
        <v>0</v>
      </c>
      <c r="AF1326" s="386">
        <f t="shared" si="2938"/>
        <v>0</v>
      </c>
      <c r="AG1326" s="366" t="str">
        <f t="shared" si="2957"/>
        <v xml:space="preserve">    </v>
      </c>
      <c r="AH1326" s="849">
        <f t="shared" si="2894"/>
        <v>0</v>
      </c>
      <c r="AI1326" s="570"/>
      <c r="AJ1326" s="391">
        <f t="shared" si="2939"/>
        <v>0</v>
      </c>
      <c r="AK1326" s="386">
        <f t="shared" si="2940"/>
        <v>0</v>
      </c>
      <c r="AL1326" s="366" t="str">
        <f t="shared" si="2958"/>
        <v xml:space="preserve">    </v>
      </c>
      <c r="AM1326" s="849">
        <f t="shared" si="2895"/>
        <v>0</v>
      </c>
      <c r="AN1326" s="570"/>
      <c r="AO1326" s="391">
        <f t="shared" si="2941"/>
        <v>0</v>
      </c>
      <c r="AP1326" s="386">
        <f t="shared" si="2942"/>
        <v>0</v>
      </c>
      <c r="AQ1326" s="366" t="str">
        <f t="shared" si="2959"/>
        <v xml:space="preserve">    </v>
      </c>
      <c r="AR1326" s="849">
        <f t="shared" si="2896"/>
        <v>0</v>
      </c>
      <c r="AS1326" s="570"/>
      <c r="AT1326" s="391">
        <f t="shared" si="2943"/>
        <v>0</v>
      </c>
      <c r="AU1326" s="386">
        <f t="shared" si="2944"/>
        <v>0</v>
      </c>
      <c r="AV1326" s="366" t="str">
        <f t="shared" si="2960"/>
        <v xml:space="preserve">    </v>
      </c>
      <c r="AW1326" s="849">
        <f t="shared" si="2897"/>
        <v>0</v>
      </c>
      <c r="AX1326" s="570"/>
      <c r="AY1326" s="391">
        <f t="shared" si="2945"/>
        <v>0</v>
      </c>
      <c r="AZ1326" s="386">
        <f t="shared" si="2946"/>
        <v>0</v>
      </c>
      <c r="BA1326" s="366" t="str">
        <f t="shared" si="2961"/>
        <v xml:space="preserve">    </v>
      </c>
      <c r="BB1326" s="849">
        <f t="shared" si="2898"/>
        <v>0</v>
      </c>
      <c r="BC1326" s="570"/>
      <c r="BD1326" s="391">
        <f t="shared" si="2947"/>
        <v>0</v>
      </c>
      <c r="BE1326" s="386">
        <f t="shared" si="2948"/>
        <v>0</v>
      </c>
      <c r="BF1326" s="366" t="str">
        <f t="shared" si="2962"/>
        <v xml:space="preserve">    </v>
      </c>
      <c r="BG1326" s="849">
        <f t="shared" si="2899"/>
        <v>0</v>
      </c>
      <c r="BH1326" s="570"/>
      <c r="BI1326" s="391">
        <f t="shared" si="2949"/>
        <v>0</v>
      </c>
      <c r="BJ1326" s="386">
        <f t="shared" si="2950"/>
        <v>0</v>
      </c>
      <c r="BK1326" s="366" t="str">
        <f t="shared" si="2963"/>
        <v xml:space="preserve">    </v>
      </c>
      <c r="BM1326" s="383">
        <f t="shared" si="2900"/>
        <v>0</v>
      </c>
      <c r="BN1326" s="7"/>
    </row>
    <row r="1327" spans="1:66" s="5" customFormat="1" ht="12.75" customHeight="1">
      <c r="A1327" s="633">
        <v>42</v>
      </c>
      <c r="B1327" s="895" t="str">
        <f t="shared" si="2951"/>
        <v>Other: (list)</v>
      </c>
      <c r="C1327" s="557">
        <f t="shared" si="2901"/>
        <v>0</v>
      </c>
      <c r="D1327" s="659">
        <f t="shared" si="2888"/>
        <v>0</v>
      </c>
      <c r="E1327" s="570"/>
      <c r="F1327" s="391">
        <f t="shared" si="2927"/>
        <v>0</v>
      </c>
      <c r="G1327" s="386">
        <f t="shared" si="2928"/>
        <v>0</v>
      </c>
      <c r="H1327" s="366" t="str">
        <f t="shared" si="2952"/>
        <v xml:space="preserve">    </v>
      </c>
      <c r="I1327" s="849">
        <f t="shared" si="2889"/>
        <v>0</v>
      </c>
      <c r="J1327" s="570"/>
      <c r="K1327" s="391">
        <f t="shared" si="2929"/>
        <v>0</v>
      </c>
      <c r="L1327" s="386">
        <f t="shared" si="2930"/>
        <v>0</v>
      </c>
      <c r="M1327" s="366" t="str">
        <f t="shared" si="2953"/>
        <v xml:space="preserve">    </v>
      </c>
      <c r="N1327" s="849">
        <f t="shared" si="2890"/>
        <v>0</v>
      </c>
      <c r="O1327" s="570"/>
      <c r="P1327" s="391">
        <f t="shared" si="2931"/>
        <v>0</v>
      </c>
      <c r="Q1327" s="386">
        <f t="shared" si="2932"/>
        <v>0</v>
      </c>
      <c r="R1327" s="366" t="str">
        <f t="shared" si="2954"/>
        <v xml:space="preserve">    </v>
      </c>
      <c r="S1327" s="849">
        <f t="shared" si="2891"/>
        <v>0</v>
      </c>
      <c r="T1327" s="570"/>
      <c r="U1327" s="391">
        <f t="shared" si="2933"/>
        <v>0</v>
      </c>
      <c r="V1327" s="386">
        <f t="shared" si="2934"/>
        <v>0</v>
      </c>
      <c r="W1327" s="366" t="str">
        <f t="shared" si="2955"/>
        <v xml:space="preserve">    </v>
      </c>
      <c r="X1327" s="849">
        <f t="shared" si="2892"/>
        <v>0</v>
      </c>
      <c r="Y1327" s="570"/>
      <c r="Z1327" s="391">
        <f t="shared" si="2935"/>
        <v>0</v>
      </c>
      <c r="AA1327" s="386">
        <f t="shared" si="2936"/>
        <v>0</v>
      </c>
      <c r="AB1327" s="366" t="str">
        <f t="shared" si="2956"/>
        <v xml:space="preserve">    </v>
      </c>
      <c r="AC1327" s="849">
        <f t="shared" si="2893"/>
        <v>0</v>
      </c>
      <c r="AD1327" s="570"/>
      <c r="AE1327" s="391">
        <f t="shared" si="2937"/>
        <v>0</v>
      </c>
      <c r="AF1327" s="386">
        <f t="shared" si="2938"/>
        <v>0</v>
      </c>
      <c r="AG1327" s="366" t="str">
        <f t="shared" si="2957"/>
        <v xml:space="preserve">    </v>
      </c>
      <c r="AH1327" s="849">
        <f t="shared" si="2894"/>
        <v>0</v>
      </c>
      <c r="AI1327" s="570"/>
      <c r="AJ1327" s="391">
        <f t="shared" si="2939"/>
        <v>0</v>
      </c>
      <c r="AK1327" s="386">
        <f t="shared" si="2940"/>
        <v>0</v>
      </c>
      <c r="AL1327" s="366" t="str">
        <f t="shared" si="2958"/>
        <v xml:space="preserve">    </v>
      </c>
      <c r="AM1327" s="849">
        <f t="shared" si="2895"/>
        <v>0</v>
      </c>
      <c r="AN1327" s="570"/>
      <c r="AO1327" s="391">
        <f t="shared" si="2941"/>
        <v>0</v>
      </c>
      <c r="AP1327" s="386">
        <f t="shared" si="2942"/>
        <v>0</v>
      </c>
      <c r="AQ1327" s="366" t="str">
        <f t="shared" si="2959"/>
        <v xml:space="preserve">    </v>
      </c>
      <c r="AR1327" s="849">
        <f t="shared" si="2896"/>
        <v>0</v>
      </c>
      <c r="AS1327" s="570"/>
      <c r="AT1327" s="391">
        <f t="shared" si="2943"/>
        <v>0</v>
      </c>
      <c r="AU1327" s="386">
        <f t="shared" si="2944"/>
        <v>0</v>
      </c>
      <c r="AV1327" s="366" t="str">
        <f t="shared" si="2960"/>
        <v xml:space="preserve">    </v>
      </c>
      <c r="AW1327" s="849">
        <f t="shared" si="2897"/>
        <v>0</v>
      </c>
      <c r="AX1327" s="570"/>
      <c r="AY1327" s="391">
        <f t="shared" si="2945"/>
        <v>0</v>
      </c>
      <c r="AZ1327" s="386">
        <f t="shared" si="2946"/>
        <v>0</v>
      </c>
      <c r="BA1327" s="366" t="str">
        <f t="shared" si="2961"/>
        <v xml:space="preserve">    </v>
      </c>
      <c r="BB1327" s="849">
        <f t="shared" si="2898"/>
        <v>0</v>
      </c>
      <c r="BC1327" s="570"/>
      <c r="BD1327" s="391">
        <f t="shared" si="2947"/>
        <v>0</v>
      </c>
      <c r="BE1327" s="386">
        <f t="shared" si="2948"/>
        <v>0</v>
      </c>
      <c r="BF1327" s="366" t="str">
        <f t="shared" si="2962"/>
        <v xml:space="preserve">    </v>
      </c>
      <c r="BG1327" s="849">
        <f t="shared" si="2899"/>
        <v>0</v>
      </c>
      <c r="BH1327" s="570"/>
      <c r="BI1327" s="391">
        <f t="shared" si="2949"/>
        <v>0</v>
      </c>
      <c r="BJ1327" s="386">
        <f t="shared" si="2950"/>
        <v>0</v>
      </c>
      <c r="BK1327" s="366" t="str">
        <f t="shared" si="2963"/>
        <v xml:space="preserve">    </v>
      </c>
      <c r="BM1327" s="383">
        <f t="shared" si="2900"/>
        <v>0</v>
      </c>
      <c r="BN1327" s="7"/>
    </row>
    <row r="1328" spans="1:66" s="5" customFormat="1" ht="12.75" customHeight="1">
      <c r="A1328" s="633">
        <v>43</v>
      </c>
      <c r="B1328" s="895" t="str">
        <f t="shared" si="2951"/>
        <v>Other: (list)</v>
      </c>
      <c r="C1328" s="557">
        <f t="shared" si="2901"/>
        <v>0</v>
      </c>
      <c r="D1328" s="659">
        <f t="shared" si="2888"/>
        <v>0</v>
      </c>
      <c r="E1328" s="570"/>
      <c r="F1328" s="391">
        <f t="shared" si="2927"/>
        <v>0</v>
      </c>
      <c r="G1328" s="386">
        <f t="shared" si="2928"/>
        <v>0</v>
      </c>
      <c r="H1328" s="366" t="str">
        <f t="shared" si="2952"/>
        <v xml:space="preserve">    </v>
      </c>
      <c r="I1328" s="849">
        <f t="shared" si="2889"/>
        <v>0</v>
      </c>
      <c r="J1328" s="570"/>
      <c r="K1328" s="391">
        <f t="shared" si="2929"/>
        <v>0</v>
      </c>
      <c r="L1328" s="386">
        <f t="shared" si="2930"/>
        <v>0</v>
      </c>
      <c r="M1328" s="366" t="str">
        <f t="shared" si="2953"/>
        <v xml:space="preserve">    </v>
      </c>
      <c r="N1328" s="849">
        <f t="shared" si="2890"/>
        <v>0</v>
      </c>
      <c r="O1328" s="570"/>
      <c r="P1328" s="391">
        <f t="shared" si="2931"/>
        <v>0</v>
      </c>
      <c r="Q1328" s="386">
        <f t="shared" si="2932"/>
        <v>0</v>
      </c>
      <c r="R1328" s="366" t="str">
        <f t="shared" si="2954"/>
        <v xml:space="preserve">    </v>
      </c>
      <c r="S1328" s="849">
        <f t="shared" si="2891"/>
        <v>0</v>
      </c>
      <c r="T1328" s="570"/>
      <c r="U1328" s="391">
        <f t="shared" si="2933"/>
        <v>0</v>
      </c>
      <c r="V1328" s="386">
        <f t="shared" si="2934"/>
        <v>0</v>
      </c>
      <c r="W1328" s="366" t="str">
        <f t="shared" si="2955"/>
        <v xml:space="preserve">    </v>
      </c>
      <c r="X1328" s="849">
        <f t="shared" si="2892"/>
        <v>0</v>
      </c>
      <c r="Y1328" s="570"/>
      <c r="Z1328" s="391">
        <f t="shared" si="2935"/>
        <v>0</v>
      </c>
      <c r="AA1328" s="386">
        <f t="shared" si="2936"/>
        <v>0</v>
      </c>
      <c r="AB1328" s="366" t="str">
        <f t="shared" si="2956"/>
        <v xml:space="preserve">    </v>
      </c>
      <c r="AC1328" s="849">
        <f t="shared" si="2893"/>
        <v>0</v>
      </c>
      <c r="AD1328" s="570"/>
      <c r="AE1328" s="391">
        <f t="shared" si="2937"/>
        <v>0</v>
      </c>
      <c r="AF1328" s="386">
        <f t="shared" si="2938"/>
        <v>0</v>
      </c>
      <c r="AG1328" s="366" t="str">
        <f t="shared" si="2957"/>
        <v xml:space="preserve">    </v>
      </c>
      <c r="AH1328" s="849">
        <f t="shared" si="2894"/>
        <v>0</v>
      </c>
      <c r="AI1328" s="570"/>
      <c r="AJ1328" s="391">
        <f t="shared" si="2939"/>
        <v>0</v>
      </c>
      <c r="AK1328" s="386">
        <f t="shared" si="2940"/>
        <v>0</v>
      </c>
      <c r="AL1328" s="366" t="str">
        <f t="shared" si="2958"/>
        <v xml:space="preserve">    </v>
      </c>
      <c r="AM1328" s="849">
        <f t="shared" si="2895"/>
        <v>0</v>
      </c>
      <c r="AN1328" s="570"/>
      <c r="AO1328" s="391">
        <f t="shared" si="2941"/>
        <v>0</v>
      </c>
      <c r="AP1328" s="386">
        <f t="shared" si="2942"/>
        <v>0</v>
      </c>
      <c r="AQ1328" s="366" t="str">
        <f t="shared" si="2959"/>
        <v xml:space="preserve">    </v>
      </c>
      <c r="AR1328" s="849">
        <f t="shared" si="2896"/>
        <v>0</v>
      </c>
      <c r="AS1328" s="570"/>
      <c r="AT1328" s="391">
        <f t="shared" si="2943"/>
        <v>0</v>
      </c>
      <c r="AU1328" s="386">
        <f t="shared" si="2944"/>
        <v>0</v>
      </c>
      <c r="AV1328" s="366" t="str">
        <f t="shared" si="2960"/>
        <v xml:space="preserve">    </v>
      </c>
      <c r="AW1328" s="849">
        <f t="shared" si="2897"/>
        <v>0</v>
      </c>
      <c r="AX1328" s="570"/>
      <c r="AY1328" s="391">
        <f t="shared" si="2945"/>
        <v>0</v>
      </c>
      <c r="AZ1328" s="386">
        <f t="shared" si="2946"/>
        <v>0</v>
      </c>
      <c r="BA1328" s="366" t="str">
        <f t="shared" si="2961"/>
        <v xml:space="preserve">    </v>
      </c>
      <c r="BB1328" s="849">
        <f t="shared" si="2898"/>
        <v>0</v>
      </c>
      <c r="BC1328" s="570"/>
      <c r="BD1328" s="391">
        <f t="shared" si="2947"/>
        <v>0</v>
      </c>
      <c r="BE1328" s="386">
        <f t="shared" si="2948"/>
        <v>0</v>
      </c>
      <c r="BF1328" s="366" t="str">
        <f t="shared" si="2962"/>
        <v xml:space="preserve">    </v>
      </c>
      <c r="BG1328" s="849">
        <f t="shared" si="2899"/>
        <v>0</v>
      </c>
      <c r="BH1328" s="570"/>
      <c r="BI1328" s="391">
        <f t="shared" si="2949"/>
        <v>0</v>
      </c>
      <c r="BJ1328" s="386">
        <f t="shared" si="2950"/>
        <v>0</v>
      </c>
      <c r="BK1328" s="366" t="str">
        <f t="shared" si="2963"/>
        <v xml:space="preserve">    </v>
      </c>
      <c r="BM1328" s="383">
        <f t="shared" si="2900"/>
        <v>0</v>
      </c>
      <c r="BN1328" s="7"/>
    </row>
    <row r="1329" spans="1:66" s="5" customFormat="1" ht="12.75" customHeight="1">
      <c r="A1329" s="633">
        <v>44</v>
      </c>
      <c r="B1329" s="895" t="str">
        <f t="shared" si="2951"/>
        <v>Other: (list)</v>
      </c>
      <c r="C1329" s="557">
        <f t="shared" si="2901"/>
        <v>0</v>
      </c>
      <c r="D1329" s="659">
        <f t="shared" si="2888"/>
        <v>0</v>
      </c>
      <c r="E1329" s="570"/>
      <c r="F1329" s="391">
        <f t="shared" si="2927"/>
        <v>0</v>
      </c>
      <c r="G1329" s="386">
        <f t="shared" si="2928"/>
        <v>0</v>
      </c>
      <c r="H1329" s="366" t="str">
        <f t="shared" si="2952"/>
        <v xml:space="preserve">    </v>
      </c>
      <c r="I1329" s="849">
        <f t="shared" si="2889"/>
        <v>0</v>
      </c>
      <c r="J1329" s="570"/>
      <c r="K1329" s="391">
        <f t="shared" si="2929"/>
        <v>0</v>
      </c>
      <c r="L1329" s="386">
        <f t="shared" si="2930"/>
        <v>0</v>
      </c>
      <c r="M1329" s="366" t="str">
        <f t="shared" si="2953"/>
        <v xml:space="preserve">    </v>
      </c>
      <c r="N1329" s="849">
        <f t="shared" si="2890"/>
        <v>0</v>
      </c>
      <c r="O1329" s="570"/>
      <c r="P1329" s="391">
        <f t="shared" si="2931"/>
        <v>0</v>
      </c>
      <c r="Q1329" s="386">
        <f t="shared" si="2932"/>
        <v>0</v>
      </c>
      <c r="R1329" s="366" t="str">
        <f t="shared" si="2954"/>
        <v xml:space="preserve">    </v>
      </c>
      <c r="S1329" s="849">
        <f t="shared" si="2891"/>
        <v>0</v>
      </c>
      <c r="T1329" s="570"/>
      <c r="U1329" s="391">
        <f t="shared" si="2933"/>
        <v>0</v>
      </c>
      <c r="V1329" s="386">
        <f t="shared" si="2934"/>
        <v>0</v>
      </c>
      <c r="W1329" s="366" t="str">
        <f t="shared" si="2955"/>
        <v xml:space="preserve">    </v>
      </c>
      <c r="X1329" s="849">
        <f t="shared" si="2892"/>
        <v>0</v>
      </c>
      <c r="Y1329" s="570"/>
      <c r="Z1329" s="391">
        <f t="shared" si="2935"/>
        <v>0</v>
      </c>
      <c r="AA1329" s="386">
        <f t="shared" si="2936"/>
        <v>0</v>
      </c>
      <c r="AB1329" s="366" t="str">
        <f t="shared" si="2956"/>
        <v xml:space="preserve">    </v>
      </c>
      <c r="AC1329" s="849">
        <f t="shared" si="2893"/>
        <v>0</v>
      </c>
      <c r="AD1329" s="570"/>
      <c r="AE1329" s="391">
        <f t="shared" si="2937"/>
        <v>0</v>
      </c>
      <c r="AF1329" s="386">
        <f t="shared" si="2938"/>
        <v>0</v>
      </c>
      <c r="AG1329" s="366" t="str">
        <f t="shared" si="2957"/>
        <v xml:space="preserve">    </v>
      </c>
      <c r="AH1329" s="849">
        <f t="shared" si="2894"/>
        <v>0</v>
      </c>
      <c r="AI1329" s="570"/>
      <c r="AJ1329" s="391">
        <f t="shared" si="2939"/>
        <v>0</v>
      </c>
      <c r="AK1329" s="386">
        <f t="shared" si="2940"/>
        <v>0</v>
      </c>
      <c r="AL1329" s="366" t="str">
        <f t="shared" si="2958"/>
        <v xml:space="preserve">    </v>
      </c>
      <c r="AM1329" s="849">
        <f t="shared" si="2895"/>
        <v>0</v>
      </c>
      <c r="AN1329" s="570"/>
      <c r="AO1329" s="391">
        <f t="shared" si="2941"/>
        <v>0</v>
      </c>
      <c r="AP1329" s="386">
        <f t="shared" si="2942"/>
        <v>0</v>
      </c>
      <c r="AQ1329" s="366" t="str">
        <f t="shared" si="2959"/>
        <v xml:space="preserve">    </v>
      </c>
      <c r="AR1329" s="849">
        <f t="shared" si="2896"/>
        <v>0</v>
      </c>
      <c r="AS1329" s="570"/>
      <c r="AT1329" s="391">
        <f t="shared" si="2943"/>
        <v>0</v>
      </c>
      <c r="AU1329" s="386">
        <f t="shared" si="2944"/>
        <v>0</v>
      </c>
      <c r="AV1329" s="366" t="str">
        <f t="shared" si="2960"/>
        <v xml:space="preserve">    </v>
      </c>
      <c r="AW1329" s="849">
        <f t="shared" si="2897"/>
        <v>0</v>
      </c>
      <c r="AX1329" s="570"/>
      <c r="AY1329" s="391">
        <f t="shared" si="2945"/>
        <v>0</v>
      </c>
      <c r="AZ1329" s="386">
        <f t="shared" si="2946"/>
        <v>0</v>
      </c>
      <c r="BA1329" s="366" t="str">
        <f t="shared" si="2961"/>
        <v xml:space="preserve">    </v>
      </c>
      <c r="BB1329" s="849">
        <f t="shared" si="2898"/>
        <v>0</v>
      </c>
      <c r="BC1329" s="570"/>
      <c r="BD1329" s="391">
        <f t="shared" si="2947"/>
        <v>0</v>
      </c>
      <c r="BE1329" s="386">
        <f t="shared" si="2948"/>
        <v>0</v>
      </c>
      <c r="BF1329" s="366" t="str">
        <f t="shared" si="2962"/>
        <v xml:space="preserve">    </v>
      </c>
      <c r="BG1329" s="849">
        <f t="shared" si="2899"/>
        <v>0</v>
      </c>
      <c r="BH1329" s="570"/>
      <c r="BI1329" s="391">
        <f t="shared" si="2949"/>
        <v>0</v>
      </c>
      <c r="BJ1329" s="386">
        <f t="shared" si="2950"/>
        <v>0</v>
      </c>
      <c r="BK1329" s="366" t="str">
        <f t="shared" si="2963"/>
        <v xml:space="preserve">    </v>
      </c>
      <c r="BM1329" s="383">
        <f t="shared" si="2900"/>
        <v>0</v>
      </c>
      <c r="BN1329" s="7"/>
    </row>
    <row r="1330" spans="1:66" s="52" customFormat="1" ht="12.75">
      <c r="A1330" s="635">
        <v>45</v>
      </c>
      <c r="B1330" s="846" t="str">
        <f>B1255</f>
        <v xml:space="preserve">Sub-total Operating Expenses </v>
      </c>
      <c r="C1330" s="871">
        <f t="shared" si="2901"/>
        <v>0</v>
      </c>
      <c r="D1330" s="845">
        <f>SUM(D1289:D1329)</f>
        <v>0</v>
      </c>
      <c r="E1330" s="845">
        <f>SUM(E1289:E1329)</f>
        <v>0</v>
      </c>
      <c r="F1330" s="873">
        <f>SUM(F1289:F1329)</f>
        <v>0</v>
      </c>
      <c r="G1330" s="873">
        <f t="shared" si="2928"/>
        <v>0</v>
      </c>
      <c r="H1330" s="874" t="str">
        <f t="shared" si="2952"/>
        <v xml:space="preserve">    </v>
      </c>
      <c r="I1330" s="845">
        <f>SUM(I1289:I1329)</f>
        <v>0</v>
      </c>
      <c r="J1330" s="845">
        <f>SUM(J1289:J1329)</f>
        <v>0</v>
      </c>
      <c r="K1330" s="876">
        <f>SUM(K1289:K1329)</f>
        <v>0</v>
      </c>
      <c r="L1330" s="876">
        <f t="shared" si="2930"/>
        <v>0</v>
      </c>
      <c r="M1330" s="874" t="str">
        <f t="shared" si="2953"/>
        <v xml:space="preserve">    </v>
      </c>
      <c r="N1330" s="845">
        <f>SUM(N1289:N1329)</f>
        <v>0</v>
      </c>
      <c r="O1330" s="845">
        <f>SUM(O1289:O1329)</f>
        <v>0</v>
      </c>
      <c r="P1330" s="876">
        <f>SUM(P1289:P1329)</f>
        <v>0</v>
      </c>
      <c r="Q1330" s="876">
        <f t="shared" si="2932"/>
        <v>0</v>
      </c>
      <c r="R1330" s="874" t="str">
        <f t="shared" si="2954"/>
        <v xml:space="preserve">    </v>
      </c>
      <c r="S1330" s="845">
        <f>SUM(S1289:S1329)</f>
        <v>0</v>
      </c>
      <c r="T1330" s="845">
        <f>SUM(T1289:T1329)</f>
        <v>0</v>
      </c>
      <c r="U1330" s="876">
        <f>SUM(U1289:U1329)</f>
        <v>0</v>
      </c>
      <c r="V1330" s="876">
        <f t="shared" si="2934"/>
        <v>0</v>
      </c>
      <c r="W1330" s="874" t="str">
        <f t="shared" si="2955"/>
        <v xml:space="preserve">    </v>
      </c>
      <c r="X1330" s="845">
        <f>SUM(X1289:X1329)</f>
        <v>0</v>
      </c>
      <c r="Y1330" s="845">
        <f>SUM(Y1289:Y1329)</f>
        <v>0</v>
      </c>
      <c r="Z1330" s="876">
        <f>SUM(Z1289:Z1329)</f>
        <v>0</v>
      </c>
      <c r="AA1330" s="876">
        <f t="shared" si="2936"/>
        <v>0</v>
      </c>
      <c r="AB1330" s="874" t="str">
        <f t="shared" si="2956"/>
        <v xml:space="preserve">    </v>
      </c>
      <c r="AC1330" s="845">
        <f>SUM(AC1289:AC1329)</f>
        <v>0</v>
      </c>
      <c r="AD1330" s="845">
        <f>SUM(AD1289:AD1329)</f>
        <v>0</v>
      </c>
      <c r="AE1330" s="876">
        <f>SUM(AE1289:AE1329)</f>
        <v>0</v>
      </c>
      <c r="AF1330" s="876">
        <f t="shared" si="2938"/>
        <v>0</v>
      </c>
      <c r="AG1330" s="874" t="str">
        <f t="shared" si="2957"/>
        <v xml:space="preserve">    </v>
      </c>
      <c r="AH1330" s="845">
        <f>SUM(AH1289:AH1329)</f>
        <v>0</v>
      </c>
      <c r="AI1330" s="845">
        <f>SUM(AI1289:AI1329)</f>
        <v>0</v>
      </c>
      <c r="AJ1330" s="876">
        <f>SUM(AJ1289:AJ1329)</f>
        <v>0</v>
      </c>
      <c r="AK1330" s="876">
        <f t="shared" si="2940"/>
        <v>0</v>
      </c>
      <c r="AL1330" s="874" t="str">
        <f t="shared" si="2958"/>
        <v xml:space="preserve">    </v>
      </c>
      <c r="AM1330" s="845">
        <f>SUM(AM1289:AM1329)</f>
        <v>0</v>
      </c>
      <c r="AN1330" s="845">
        <f>SUM(AN1289:AN1329)</f>
        <v>0</v>
      </c>
      <c r="AO1330" s="876">
        <f>SUM(AO1289:AO1329)</f>
        <v>0</v>
      </c>
      <c r="AP1330" s="876">
        <f t="shared" si="2942"/>
        <v>0</v>
      </c>
      <c r="AQ1330" s="874" t="str">
        <f t="shared" si="2959"/>
        <v xml:space="preserve">    </v>
      </c>
      <c r="AR1330" s="845">
        <f>SUM(AR1289:AR1329)</f>
        <v>0</v>
      </c>
      <c r="AS1330" s="845">
        <f>SUM(AS1289:AS1329)</f>
        <v>0</v>
      </c>
      <c r="AT1330" s="876">
        <f>SUM(AT1289:AT1329)</f>
        <v>0</v>
      </c>
      <c r="AU1330" s="876">
        <f t="shared" si="2944"/>
        <v>0</v>
      </c>
      <c r="AV1330" s="874" t="str">
        <f t="shared" si="2960"/>
        <v xml:space="preserve">    </v>
      </c>
      <c r="AW1330" s="845">
        <f>SUM(AW1289:AW1329)</f>
        <v>0</v>
      </c>
      <c r="AX1330" s="845">
        <f>SUM(AX1289:AX1329)</f>
        <v>0</v>
      </c>
      <c r="AY1330" s="876">
        <f>SUM(AY1289:AY1329)</f>
        <v>0</v>
      </c>
      <c r="AZ1330" s="876">
        <f t="shared" si="2946"/>
        <v>0</v>
      </c>
      <c r="BA1330" s="874" t="str">
        <f t="shared" si="2961"/>
        <v xml:space="preserve">    </v>
      </c>
      <c r="BB1330" s="845">
        <f>SUM(BB1289:BB1329)</f>
        <v>0</v>
      </c>
      <c r="BC1330" s="845">
        <f>SUM(BC1289:BC1329)</f>
        <v>0</v>
      </c>
      <c r="BD1330" s="876">
        <f>SUM(BD1289:BD1329)</f>
        <v>0</v>
      </c>
      <c r="BE1330" s="876">
        <f t="shared" si="2948"/>
        <v>0</v>
      </c>
      <c r="BF1330" s="874" t="str">
        <f t="shared" si="2962"/>
        <v xml:space="preserve">    </v>
      </c>
      <c r="BG1330" s="845">
        <f>SUM(BG1289:BG1329)</f>
        <v>0</v>
      </c>
      <c r="BH1330" s="845">
        <f>SUM(BH1289:BH1329)</f>
        <v>0</v>
      </c>
      <c r="BI1330" s="876">
        <f>SUM(BI1289:BI1329)</f>
        <v>0</v>
      </c>
      <c r="BJ1330" s="876">
        <f t="shared" si="2950"/>
        <v>0</v>
      </c>
      <c r="BK1330" s="874" t="str">
        <f t="shared" si="2963"/>
        <v xml:space="preserve">    </v>
      </c>
      <c r="BM1330" s="383">
        <f t="shared" si="2900"/>
        <v>0</v>
      </c>
      <c r="BN1330" s="51"/>
    </row>
    <row r="1331" spans="1:66" s="5" customFormat="1" ht="12.75">
      <c r="A1331" s="634">
        <v>46</v>
      </c>
      <c r="B1331" s="895" t="str">
        <f t="shared" si="2951"/>
        <v>*Fixed Assets</v>
      </c>
      <c r="C1331" s="378">
        <f t="shared" si="2901"/>
        <v>0</v>
      </c>
      <c r="D1331" s="659">
        <f t="shared" si="2888"/>
        <v>0</v>
      </c>
      <c r="E1331" s="570"/>
      <c r="F1331" s="391">
        <f>+F1256+E1331</f>
        <v>0</v>
      </c>
      <c r="G1331" s="387">
        <f t="shared" si="2928"/>
        <v>0</v>
      </c>
      <c r="H1331" s="367" t="str">
        <f t="shared" si="2952"/>
        <v xml:space="preserve">    </v>
      </c>
      <c r="I1331" s="849">
        <f t="shared" si="2889"/>
        <v>0</v>
      </c>
      <c r="J1331" s="570"/>
      <c r="K1331" s="391">
        <f>+K1256+J1331</f>
        <v>0</v>
      </c>
      <c r="L1331" s="387">
        <f t="shared" si="2930"/>
        <v>0</v>
      </c>
      <c r="M1331" s="367" t="str">
        <f t="shared" si="2953"/>
        <v xml:space="preserve">    </v>
      </c>
      <c r="N1331" s="849">
        <f t="shared" si="2890"/>
        <v>0</v>
      </c>
      <c r="O1331" s="570"/>
      <c r="P1331" s="391">
        <f>+P1256+O1331</f>
        <v>0</v>
      </c>
      <c r="Q1331" s="387">
        <f t="shared" si="2932"/>
        <v>0</v>
      </c>
      <c r="R1331" s="367" t="str">
        <f t="shared" si="2954"/>
        <v xml:space="preserve">    </v>
      </c>
      <c r="S1331" s="849">
        <f t="shared" si="2891"/>
        <v>0</v>
      </c>
      <c r="T1331" s="570"/>
      <c r="U1331" s="391">
        <f>+U1256+T1331</f>
        <v>0</v>
      </c>
      <c r="V1331" s="387">
        <f t="shared" si="2934"/>
        <v>0</v>
      </c>
      <c r="W1331" s="367" t="str">
        <f t="shared" si="2955"/>
        <v xml:space="preserve">    </v>
      </c>
      <c r="X1331" s="849">
        <f t="shared" si="2892"/>
        <v>0</v>
      </c>
      <c r="Y1331" s="570"/>
      <c r="Z1331" s="391">
        <f>+Z1256+Y1331</f>
        <v>0</v>
      </c>
      <c r="AA1331" s="387">
        <f t="shared" si="2936"/>
        <v>0</v>
      </c>
      <c r="AB1331" s="367" t="str">
        <f t="shared" si="2956"/>
        <v xml:space="preserve">    </v>
      </c>
      <c r="AC1331" s="849">
        <f t="shared" si="2893"/>
        <v>0</v>
      </c>
      <c r="AD1331" s="570"/>
      <c r="AE1331" s="391">
        <f>+AE1256+AD1331</f>
        <v>0</v>
      </c>
      <c r="AF1331" s="387">
        <f t="shared" si="2938"/>
        <v>0</v>
      </c>
      <c r="AG1331" s="367" t="str">
        <f t="shared" si="2957"/>
        <v xml:space="preserve">    </v>
      </c>
      <c r="AH1331" s="849">
        <f t="shared" si="2894"/>
        <v>0</v>
      </c>
      <c r="AI1331" s="570"/>
      <c r="AJ1331" s="391">
        <f>+AJ1256+AI1331</f>
        <v>0</v>
      </c>
      <c r="AK1331" s="387">
        <f t="shared" si="2940"/>
        <v>0</v>
      </c>
      <c r="AL1331" s="367" t="str">
        <f t="shared" si="2958"/>
        <v xml:space="preserve">    </v>
      </c>
      <c r="AM1331" s="849">
        <f t="shared" si="2895"/>
        <v>0</v>
      </c>
      <c r="AN1331" s="570"/>
      <c r="AO1331" s="391">
        <f>+AO1256+AN1331</f>
        <v>0</v>
      </c>
      <c r="AP1331" s="387">
        <f t="shared" si="2942"/>
        <v>0</v>
      </c>
      <c r="AQ1331" s="367" t="str">
        <f t="shared" si="2959"/>
        <v xml:space="preserve">    </v>
      </c>
      <c r="AR1331" s="849">
        <f t="shared" si="2896"/>
        <v>0</v>
      </c>
      <c r="AS1331" s="570"/>
      <c r="AT1331" s="391">
        <f>+AT1256+AS1331</f>
        <v>0</v>
      </c>
      <c r="AU1331" s="387">
        <f t="shared" si="2944"/>
        <v>0</v>
      </c>
      <c r="AV1331" s="367" t="str">
        <f t="shared" si="2960"/>
        <v xml:space="preserve">    </v>
      </c>
      <c r="AW1331" s="849">
        <f t="shared" si="2897"/>
        <v>0</v>
      </c>
      <c r="AX1331" s="570"/>
      <c r="AY1331" s="391">
        <f>+AY1256+AX1331</f>
        <v>0</v>
      </c>
      <c r="AZ1331" s="387">
        <f t="shared" si="2946"/>
        <v>0</v>
      </c>
      <c r="BA1331" s="367" t="str">
        <f t="shared" si="2961"/>
        <v xml:space="preserve">    </v>
      </c>
      <c r="BB1331" s="849">
        <f t="shared" si="2898"/>
        <v>0</v>
      </c>
      <c r="BC1331" s="570"/>
      <c r="BD1331" s="391">
        <f>+BD1256+BC1331</f>
        <v>0</v>
      </c>
      <c r="BE1331" s="387">
        <f t="shared" si="2948"/>
        <v>0</v>
      </c>
      <c r="BF1331" s="367" t="str">
        <f t="shared" si="2962"/>
        <v xml:space="preserve">    </v>
      </c>
      <c r="BG1331" s="849">
        <f t="shared" si="2899"/>
        <v>0</v>
      </c>
      <c r="BH1331" s="570"/>
      <c r="BI1331" s="391">
        <f>+BI1256+BH1331</f>
        <v>0</v>
      </c>
      <c r="BJ1331" s="387">
        <f t="shared" si="2950"/>
        <v>0</v>
      </c>
      <c r="BK1331" s="367" t="str">
        <f t="shared" si="2963"/>
        <v xml:space="preserve">    </v>
      </c>
      <c r="BM1331" s="383">
        <f t="shared" si="2900"/>
        <v>0</v>
      </c>
      <c r="BN1331" s="7"/>
    </row>
    <row r="1332" spans="1:66" s="28" customFormat="1" ht="12.75" customHeight="1">
      <c r="A1332" s="634">
        <v>47</v>
      </c>
      <c r="B1332" s="895" t="str">
        <f t="shared" si="2951"/>
        <v>*Indirect Costs</v>
      </c>
      <c r="C1332" s="378">
        <f t="shared" si="2901"/>
        <v>0</v>
      </c>
      <c r="D1332" s="412">
        <f t="shared" si="2888"/>
        <v>0</v>
      </c>
      <c r="E1332" s="570"/>
      <c r="F1332" s="391">
        <f>+F1257+E1332</f>
        <v>0</v>
      </c>
      <c r="G1332" s="387">
        <f t="shared" si="2928"/>
        <v>0</v>
      </c>
      <c r="H1332" s="367" t="str">
        <f t="shared" si="2952"/>
        <v xml:space="preserve">    </v>
      </c>
      <c r="I1332" s="851">
        <f t="shared" si="2889"/>
        <v>0</v>
      </c>
      <c r="J1332" s="570"/>
      <c r="K1332" s="391">
        <f>+K1257+J1332</f>
        <v>0</v>
      </c>
      <c r="L1332" s="387">
        <f t="shared" si="2930"/>
        <v>0</v>
      </c>
      <c r="M1332" s="367" t="str">
        <f t="shared" si="2953"/>
        <v xml:space="preserve">    </v>
      </c>
      <c r="N1332" s="851">
        <f t="shared" si="2890"/>
        <v>0</v>
      </c>
      <c r="O1332" s="570"/>
      <c r="P1332" s="391">
        <f>+P1257+O1332</f>
        <v>0</v>
      </c>
      <c r="Q1332" s="387">
        <f t="shared" si="2932"/>
        <v>0</v>
      </c>
      <c r="R1332" s="367" t="str">
        <f t="shared" si="2954"/>
        <v xml:space="preserve">    </v>
      </c>
      <c r="S1332" s="851">
        <f t="shared" si="2891"/>
        <v>0</v>
      </c>
      <c r="T1332" s="570"/>
      <c r="U1332" s="391">
        <f>+U1257+T1332</f>
        <v>0</v>
      </c>
      <c r="V1332" s="387">
        <f t="shared" si="2934"/>
        <v>0</v>
      </c>
      <c r="W1332" s="367" t="str">
        <f t="shared" si="2955"/>
        <v xml:space="preserve">    </v>
      </c>
      <c r="X1332" s="851">
        <f t="shared" si="2892"/>
        <v>0</v>
      </c>
      <c r="Y1332" s="570"/>
      <c r="Z1332" s="391">
        <f>+Z1257+Y1332</f>
        <v>0</v>
      </c>
      <c r="AA1332" s="387">
        <f t="shared" si="2936"/>
        <v>0</v>
      </c>
      <c r="AB1332" s="367" t="str">
        <f t="shared" si="2956"/>
        <v xml:space="preserve">    </v>
      </c>
      <c r="AC1332" s="851">
        <f t="shared" si="2893"/>
        <v>0</v>
      </c>
      <c r="AD1332" s="570"/>
      <c r="AE1332" s="391">
        <f>+AE1257+AD1332</f>
        <v>0</v>
      </c>
      <c r="AF1332" s="387">
        <f t="shared" si="2938"/>
        <v>0</v>
      </c>
      <c r="AG1332" s="367" t="str">
        <f t="shared" si="2957"/>
        <v xml:space="preserve">    </v>
      </c>
      <c r="AH1332" s="851">
        <f t="shared" si="2894"/>
        <v>0</v>
      </c>
      <c r="AI1332" s="570"/>
      <c r="AJ1332" s="391">
        <f>+AJ1257+AI1332</f>
        <v>0</v>
      </c>
      <c r="AK1332" s="387">
        <f t="shared" si="2940"/>
        <v>0</v>
      </c>
      <c r="AL1332" s="367" t="str">
        <f t="shared" si="2958"/>
        <v xml:space="preserve">    </v>
      </c>
      <c r="AM1332" s="851">
        <f t="shared" si="2895"/>
        <v>0</v>
      </c>
      <c r="AN1332" s="570"/>
      <c r="AO1332" s="391">
        <f>+AO1257+AN1332</f>
        <v>0</v>
      </c>
      <c r="AP1332" s="387">
        <f t="shared" si="2942"/>
        <v>0</v>
      </c>
      <c r="AQ1332" s="367" t="str">
        <f t="shared" si="2959"/>
        <v xml:space="preserve">    </v>
      </c>
      <c r="AR1332" s="851">
        <f t="shared" si="2896"/>
        <v>0</v>
      </c>
      <c r="AS1332" s="570"/>
      <c r="AT1332" s="391">
        <f>+AT1257+AS1332</f>
        <v>0</v>
      </c>
      <c r="AU1332" s="387">
        <f t="shared" si="2944"/>
        <v>0</v>
      </c>
      <c r="AV1332" s="367" t="str">
        <f t="shared" si="2960"/>
        <v xml:space="preserve">    </v>
      </c>
      <c r="AW1332" s="851">
        <f t="shared" si="2897"/>
        <v>0</v>
      </c>
      <c r="AX1332" s="570"/>
      <c r="AY1332" s="391">
        <f>+AY1257+AX1332</f>
        <v>0</v>
      </c>
      <c r="AZ1332" s="387">
        <f t="shared" si="2946"/>
        <v>0</v>
      </c>
      <c r="BA1332" s="367" t="str">
        <f t="shared" si="2961"/>
        <v xml:space="preserve">    </v>
      </c>
      <c r="BB1332" s="851">
        <f t="shared" si="2898"/>
        <v>0</v>
      </c>
      <c r="BC1332" s="570"/>
      <c r="BD1332" s="391">
        <f>+BD1257+BC1332</f>
        <v>0</v>
      </c>
      <c r="BE1332" s="387">
        <f t="shared" si="2948"/>
        <v>0</v>
      </c>
      <c r="BF1332" s="367" t="str">
        <f t="shared" si="2962"/>
        <v xml:space="preserve">    </v>
      </c>
      <c r="BG1332" s="851">
        <f t="shared" si="2899"/>
        <v>0</v>
      </c>
      <c r="BH1332" s="570"/>
      <c r="BI1332" s="391">
        <f>+BI1257+BH1332</f>
        <v>0</v>
      </c>
      <c r="BJ1332" s="387">
        <f t="shared" si="2950"/>
        <v>0</v>
      </c>
      <c r="BK1332" s="367" t="str">
        <f t="shared" si="2963"/>
        <v xml:space="preserve">    </v>
      </c>
      <c r="BL1332" s="5"/>
      <c r="BM1332" s="383">
        <f t="shared" si="2900"/>
        <v>0</v>
      </c>
      <c r="BN1332" s="29"/>
    </row>
    <row r="1333" spans="1:66" s="55" customFormat="1" ht="13.9" customHeight="1">
      <c r="A1333" s="635">
        <v>48</v>
      </c>
      <c r="B1333" s="846" t="str">
        <f>B1258</f>
        <v>Total Operating Expenses</v>
      </c>
      <c r="C1333" s="877">
        <f t="shared" si="2901"/>
        <v>0</v>
      </c>
      <c r="D1333" s="845">
        <f t="shared" ref="D1333:F1333" si="2964">D1330+D1331+D1332</f>
        <v>0</v>
      </c>
      <c r="E1333" s="845">
        <f t="shared" si="2964"/>
        <v>0</v>
      </c>
      <c r="F1333" s="873">
        <f t="shared" si="2964"/>
        <v>0</v>
      </c>
      <c r="G1333" s="873">
        <f t="shared" si="2928"/>
        <v>0</v>
      </c>
      <c r="H1333" s="874" t="str">
        <f t="shared" si="2952"/>
        <v xml:space="preserve">    </v>
      </c>
      <c r="I1333" s="845">
        <f t="shared" ref="I1333:K1333" si="2965">I1330+I1331+I1332</f>
        <v>0</v>
      </c>
      <c r="J1333" s="845">
        <f t="shared" si="2965"/>
        <v>0</v>
      </c>
      <c r="K1333" s="876">
        <f t="shared" si="2965"/>
        <v>0</v>
      </c>
      <c r="L1333" s="876">
        <f t="shared" si="2930"/>
        <v>0</v>
      </c>
      <c r="M1333" s="874" t="str">
        <f t="shared" si="2953"/>
        <v xml:space="preserve">    </v>
      </c>
      <c r="N1333" s="845">
        <f t="shared" ref="N1333:P1333" si="2966">N1330+N1331+N1332</f>
        <v>0</v>
      </c>
      <c r="O1333" s="845">
        <f t="shared" si="2966"/>
        <v>0</v>
      </c>
      <c r="P1333" s="876">
        <f t="shared" si="2966"/>
        <v>0</v>
      </c>
      <c r="Q1333" s="876">
        <f t="shared" si="2932"/>
        <v>0</v>
      </c>
      <c r="R1333" s="874" t="str">
        <f t="shared" si="2954"/>
        <v xml:space="preserve">    </v>
      </c>
      <c r="S1333" s="845">
        <f t="shared" ref="S1333:U1333" si="2967">S1330+S1331+S1332</f>
        <v>0</v>
      </c>
      <c r="T1333" s="845">
        <f t="shared" si="2967"/>
        <v>0</v>
      </c>
      <c r="U1333" s="876">
        <f t="shared" si="2967"/>
        <v>0</v>
      </c>
      <c r="V1333" s="876">
        <f t="shared" si="2934"/>
        <v>0</v>
      </c>
      <c r="W1333" s="874" t="str">
        <f t="shared" si="2955"/>
        <v xml:space="preserve">    </v>
      </c>
      <c r="X1333" s="845">
        <f t="shared" ref="X1333:Z1333" si="2968">X1330+X1331+X1332</f>
        <v>0</v>
      </c>
      <c r="Y1333" s="845">
        <f t="shared" si="2968"/>
        <v>0</v>
      </c>
      <c r="Z1333" s="876">
        <f t="shared" si="2968"/>
        <v>0</v>
      </c>
      <c r="AA1333" s="876">
        <f t="shared" si="2936"/>
        <v>0</v>
      </c>
      <c r="AB1333" s="874" t="str">
        <f t="shared" si="2956"/>
        <v xml:space="preserve">    </v>
      </c>
      <c r="AC1333" s="845">
        <f t="shared" ref="AC1333:AE1333" si="2969">AC1330+AC1331+AC1332</f>
        <v>0</v>
      </c>
      <c r="AD1333" s="845">
        <f t="shared" si="2969"/>
        <v>0</v>
      </c>
      <c r="AE1333" s="876">
        <f t="shared" si="2969"/>
        <v>0</v>
      </c>
      <c r="AF1333" s="876">
        <f t="shared" si="2938"/>
        <v>0</v>
      </c>
      <c r="AG1333" s="874" t="str">
        <f t="shared" si="2957"/>
        <v xml:space="preserve">    </v>
      </c>
      <c r="AH1333" s="845">
        <f t="shared" ref="AH1333:AJ1333" si="2970">AH1330+AH1331+AH1332</f>
        <v>0</v>
      </c>
      <c r="AI1333" s="845">
        <f t="shared" si="2970"/>
        <v>0</v>
      </c>
      <c r="AJ1333" s="876">
        <f t="shared" si="2970"/>
        <v>0</v>
      </c>
      <c r="AK1333" s="876">
        <f t="shared" si="2940"/>
        <v>0</v>
      </c>
      <c r="AL1333" s="874" t="str">
        <f t="shared" si="2958"/>
        <v xml:space="preserve">    </v>
      </c>
      <c r="AM1333" s="845">
        <f t="shared" ref="AM1333:AO1333" si="2971">AM1330+AM1331+AM1332</f>
        <v>0</v>
      </c>
      <c r="AN1333" s="845">
        <f t="shared" si="2971"/>
        <v>0</v>
      </c>
      <c r="AO1333" s="876">
        <f t="shared" si="2971"/>
        <v>0</v>
      </c>
      <c r="AP1333" s="876">
        <f t="shared" si="2942"/>
        <v>0</v>
      </c>
      <c r="AQ1333" s="874" t="str">
        <f t="shared" si="2959"/>
        <v xml:space="preserve">    </v>
      </c>
      <c r="AR1333" s="845">
        <f t="shared" ref="AR1333:AT1333" si="2972">AR1330+AR1331+AR1332</f>
        <v>0</v>
      </c>
      <c r="AS1333" s="845">
        <f t="shared" si="2972"/>
        <v>0</v>
      </c>
      <c r="AT1333" s="876">
        <f t="shared" si="2972"/>
        <v>0</v>
      </c>
      <c r="AU1333" s="876">
        <f t="shared" si="2944"/>
        <v>0</v>
      </c>
      <c r="AV1333" s="874" t="str">
        <f t="shared" si="2960"/>
        <v xml:space="preserve">    </v>
      </c>
      <c r="AW1333" s="845">
        <f t="shared" ref="AW1333:AY1333" si="2973">AW1330+AW1331+AW1332</f>
        <v>0</v>
      </c>
      <c r="AX1333" s="845">
        <f t="shared" si="2973"/>
        <v>0</v>
      </c>
      <c r="AY1333" s="876">
        <f t="shared" si="2973"/>
        <v>0</v>
      </c>
      <c r="AZ1333" s="876">
        <f t="shared" si="2946"/>
        <v>0</v>
      </c>
      <c r="BA1333" s="874" t="str">
        <f t="shared" si="2961"/>
        <v xml:space="preserve">    </v>
      </c>
      <c r="BB1333" s="845">
        <f t="shared" ref="BB1333:BD1333" si="2974">BB1330+BB1331+BB1332</f>
        <v>0</v>
      </c>
      <c r="BC1333" s="845">
        <f t="shared" si="2974"/>
        <v>0</v>
      </c>
      <c r="BD1333" s="876">
        <f t="shared" si="2974"/>
        <v>0</v>
      </c>
      <c r="BE1333" s="876">
        <f t="shared" si="2948"/>
        <v>0</v>
      </c>
      <c r="BF1333" s="874" t="str">
        <f t="shared" si="2962"/>
        <v xml:space="preserve">    </v>
      </c>
      <c r="BG1333" s="845">
        <f t="shared" ref="BG1333:BI1333" si="2975">BG1330+BG1331+BG1332</f>
        <v>0</v>
      </c>
      <c r="BH1333" s="845">
        <f t="shared" si="2975"/>
        <v>0</v>
      </c>
      <c r="BI1333" s="876">
        <f t="shared" si="2975"/>
        <v>0</v>
      </c>
      <c r="BJ1333" s="876">
        <f t="shared" si="2950"/>
        <v>0</v>
      </c>
      <c r="BK1333" s="874" t="str">
        <f t="shared" si="2963"/>
        <v xml:space="preserve">    </v>
      </c>
      <c r="BL1333" s="52"/>
      <c r="BM1333" s="383">
        <f t="shared" si="2900"/>
        <v>0</v>
      </c>
    </row>
    <row r="1334" spans="1:66" s="55" customFormat="1" ht="12.75" customHeight="1">
      <c r="A1334" s="635">
        <v>49</v>
      </c>
      <c r="B1334" s="858" t="str">
        <f>B1259</f>
        <v>GROSS COST</v>
      </c>
      <c r="C1334" s="859">
        <f t="shared" si="2901"/>
        <v>0</v>
      </c>
      <c r="D1334" s="847">
        <f>D1333+D1288</f>
        <v>0</v>
      </c>
      <c r="E1334" s="847">
        <f>E1333+E1288</f>
        <v>0</v>
      </c>
      <c r="F1334" s="862">
        <f>F1333+F1288</f>
        <v>0</v>
      </c>
      <c r="G1334" s="862">
        <f t="shared" si="2928"/>
        <v>0</v>
      </c>
      <c r="H1334" s="863" t="str">
        <f t="shared" si="2952"/>
        <v xml:space="preserve">    </v>
      </c>
      <c r="I1334" s="847">
        <f>I1333+I1288</f>
        <v>0</v>
      </c>
      <c r="J1334" s="847">
        <f>J1333+J1288</f>
        <v>0</v>
      </c>
      <c r="K1334" s="866">
        <f>K1333+K1288</f>
        <v>0</v>
      </c>
      <c r="L1334" s="866">
        <f t="shared" si="2930"/>
        <v>0</v>
      </c>
      <c r="M1334" s="863" t="str">
        <f t="shared" si="2953"/>
        <v xml:space="preserve">    </v>
      </c>
      <c r="N1334" s="847">
        <f>N1333+N1288</f>
        <v>0</v>
      </c>
      <c r="O1334" s="847">
        <f>O1333+O1288</f>
        <v>0</v>
      </c>
      <c r="P1334" s="866">
        <f>P1333+P1288</f>
        <v>0</v>
      </c>
      <c r="Q1334" s="866">
        <f t="shared" si="2932"/>
        <v>0</v>
      </c>
      <c r="R1334" s="863" t="str">
        <f t="shared" si="2954"/>
        <v xml:space="preserve">    </v>
      </c>
      <c r="S1334" s="847">
        <f>S1333+S1288</f>
        <v>0</v>
      </c>
      <c r="T1334" s="847">
        <f>T1333+T1288</f>
        <v>0</v>
      </c>
      <c r="U1334" s="866">
        <f>U1333+U1288</f>
        <v>0</v>
      </c>
      <c r="V1334" s="866">
        <f t="shared" si="2934"/>
        <v>0</v>
      </c>
      <c r="W1334" s="863" t="str">
        <f t="shared" si="2955"/>
        <v xml:space="preserve">    </v>
      </c>
      <c r="X1334" s="847">
        <f>X1333+X1288</f>
        <v>0</v>
      </c>
      <c r="Y1334" s="847">
        <f>Y1333+Y1288</f>
        <v>0</v>
      </c>
      <c r="Z1334" s="866">
        <f>Z1333+Z1288</f>
        <v>0</v>
      </c>
      <c r="AA1334" s="866">
        <f t="shared" si="2936"/>
        <v>0</v>
      </c>
      <c r="AB1334" s="863" t="str">
        <f t="shared" si="2956"/>
        <v xml:space="preserve">    </v>
      </c>
      <c r="AC1334" s="847">
        <f>AC1333+AC1288</f>
        <v>0</v>
      </c>
      <c r="AD1334" s="847">
        <f>AD1333+AD1288</f>
        <v>0</v>
      </c>
      <c r="AE1334" s="866">
        <f>AE1333+AE1288</f>
        <v>0</v>
      </c>
      <c r="AF1334" s="866">
        <f t="shared" si="2938"/>
        <v>0</v>
      </c>
      <c r="AG1334" s="863" t="str">
        <f t="shared" si="2957"/>
        <v xml:space="preserve">    </v>
      </c>
      <c r="AH1334" s="847">
        <f>AH1333+AH1288</f>
        <v>0</v>
      </c>
      <c r="AI1334" s="847">
        <f>AI1333+AI1288</f>
        <v>0</v>
      </c>
      <c r="AJ1334" s="866">
        <f>AJ1333+AJ1288</f>
        <v>0</v>
      </c>
      <c r="AK1334" s="866">
        <f t="shared" si="2940"/>
        <v>0</v>
      </c>
      <c r="AL1334" s="863" t="str">
        <f t="shared" si="2958"/>
        <v xml:space="preserve">    </v>
      </c>
      <c r="AM1334" s="847">
        <f>AM1333+AM1288</f>
        <v>0</v>
      </c>
      <c r="AN1334" s="847">
        <f>AN1333+AN1288</f>
        <v>0</v>
      </c>
      <c r="AO1334" s="866">
        <f>AO1333+AO1288</f>
        <v>0</v>
      </c>
      <c r="AP1334" s="866">
        <f t="shared" si="2942"/>
        <v>0</v>
      </c>
      <c r="AQ1334" s="863" t="str">
        <f t="shared" si="2959"/>
        <v xml:space="preserve">    </v>
      </c>
      <c r="AR1334" s="847">
        <f>AR1333+AR1288</f>
        <v>0</v>
      </c>
      <c r="AS1334" s="847">
        <f>AS1333+AS1288</f>
        <v>0</v>
      </c>
      <c r="AT1334" s="866">
        <f>AT1333+AT1288</f>
        <v>0</v>
      </c>
      <c r="AU1334" s="866">
        <f t="shared" si="2944"/>
        <v>0</v>
      </c>
      <c r="AV1334" s="863" t="str">
        <f t="shared" si="2960"/>
        <v xml:space="preserve">    </v>
      </c>
      <c r="AW1334" s="847">
        <f>AW1333+AW1288</f>
        <v>0</v>
      </c>
      <c r="AX1334" s="847">
        <f>AX1333+AX1288</f>
        <v>0</v>
      </c>
      <c r="AY1334" s="866">
        <f>AY1333+AY1288</f>
        <v>0</v>
      </c>
      <c r="AZ1334" s="866">
        <f t="shared" si="2946"/>
        <v>0</v>
      </c>
      <c r="BA1334" s="863" t="str">
        <f t="shared" si="2961"/>
        <v xml:space="preserve">    </v>
      </c>
      <c r="BB1334" s="847">
        <f>BB1333+BB1288</f>
        <v>0</v>
      </c>
      <c r="BC1334" s="847">
        <f>BC1333+BC1288</f>
        <v>0</v>
      </c>
      <c r="BD1334" s="866">
        <f>BD1333+BD1288</f>
        <v>0</v>
      </c>
      <c r="BE1334" s="866">
        <f t="shared" si="2948"/>
        <v>0</v>
      </c>
      <c r="BF1334" s="863" t="str">
        <f t="shared" si="2962"/>
        <v xml:space="preserve">    </v>
      </c>
      <c r="BG1334" s="847">
        <f>BG1333+BG1288</f>
        <v>0</v>
      </c>
      <c r="BH1334" s="847">
        <f>BH1333+BH1288</f>
        <v>0</v>
      </c>
      <c r="BI1334" s="866">
        <f>BI1333+BI1288</f>
        <v>0</v>
      </c>
      <c r="BJ1334" s="866">
        <f t="shared" si="2950"/>
        <v>0</v>
      </c>
      <c r="BK1334" s="863" t="str">
        <f t="shared" si="2963"/>
        <v xml:space="preserve">    </v>
      </c>
      <c r="BL1334" s="405"/>
      <c r="BM1334" s="383">
        <f t="shared" si="2900"/>
        <v>0</v>
      </c>
    </row>
    <row r="1335" spans="1:66" s="50" customFormat="1" ht="10.9" customHeight="1">
      <c r="A1335" s="635">
        <v>50</v>
      </c>
      <c r="B1335" s="649" t="str">
        <f>B1260</f>
        <v>Less: Contract Revenues</v>
      </c>
      <c r="C1335" s="376"/>
      <c r="D1335" s="404"/>
      <c r="E1335" s="390"/>
      <c r="F1335" s="389"/>
      <c r="G1335" s="387"/>
      <c r="H1335" s="367"/>
      <c r="I1335" s="852"/>
      <c r="J1335" s="390"/>
      <c r="K1335" s="389"/>
      <c r="L1335" s="387"/>
      <c r="M1335" s="367"/>
      <c r="N1335" s="852"/>
      <c r="O1335" s="390"/>
      <c r="P1335" s="389"/>
      <c r="Q1335" s="387"/>
      <c r="R1335" s="367"/>
      <c r="S1335" s="852"/>
      <c r="T1335" s="390"/>
      <c r="U1335" s="389"/>
      <c r="V1335" s="387"/>
      <c r="W1335" s="367"/>
      <c r="X1335" s="852"/>
      <c r="Y1335" s="390"/>
      <c r="Z1335" s="389"/>
      <c r="AA1335" s="387"/>
      <c r="AB1335" s="367"/>
      <c r="AC1335" s="852"/>
      <c r="AD1335" s="390"/>
      <c r="AE1335" s="389"/>
      <c r="AF1335" s="387"/>
      <c r="AG1335" s="367"/>
      <c r="AH1335" s="852"/>
      <c r="AI1335" s="390"/>
      <c r="AJ1335" s="389"/>
      <c r="AK1335" s="387"/>
      <c r="AL1335" s="367"/>
      <c r="AM1335" s="852"/>
      <c r="AN1335" s="390"/>
      <c r="AO1335" s="389"/>
      <c r="AP1335" s="387"/>
      <c r="AQ1335" s="367"/>
      <c r="AR1335" s="852"/>
      <c r="AS1335" s="390"/>
      <c r="AT1335" s="389"/>
      <c r="AU1335" s="387"/>
      <c r="AV1335" s="367"/>
      <c r="AW1335" s="852"/>
      <c r="AX1335" s="390"/>
      <c r="AY1335" s="389"/>
      <c r="AZ1335" s="387"/>
      <c r="BA1335" s="367"/>
      <c r="BB1335" s="852"/>
      <c r="BC1335" s="390"/>
      <c r="BD1335" s="389"/>
      <c r="BE1335" s="387"/>
      <c r="BF1335" s="367"/>
      <c r="BG1335" s="852"/>
      <c r="BH1335" s="390"/>
      <c r="BI1335" s="389"/>
      <c r="BJ1335" s="387"/>
      <c r="BK1335" s="367"/>
      <c r="BL1335" s="405"/>
      <c r="BM1335" s="383">
        <f t="shared" si="2900"/>
        <v>0</v>
      </c>
    </row>
    <row r="1336" spans="1:66" s="1" customFormat="1" ht="12.75">
      <c r="A1336" s="634">
        <v>51</v>
      </c>
      <c r="B1336" s="895" t="str">
        <f t="shared" ref="B1336:B1339" si="2976">B1261</f>
        <v>Participant Fees</v>
      </c>
      <c r="C1336" s="378">
        <f t="shared" ref="C1336:C1344" si="2977">+E1336+J1336+O1336+T1336+Y1336+AD1336+AI1336+AN1336+AS1336+AX1336+BC1336+BH1336</f>
        <v>0</v>
      </c>
      <c r="D1336" s="412">
        <f t="shared" ref="D1336:D1343" si="2978">D1261</f>
        <v>0</v>
      </c>
      <c r="E1336" s="570"/>
      <c r="F1336" s="391">
        <f>+F1261+E1336</f>
        <v>0</v>
      </c>
      <c r="G1336" s="387">
        <f t="shared" ref="G1336:G1340" si="2979">D1336-F1336</f>
        <v>0</v>
      </c>
      <c r="H1336" s="367" t="str">
        <f t="shared" ref="H1336:H1344" si="2980">IF(D1336=0,"    ",F1336/D1336)</f>
        <v xml:space="preserve">    </v>
      </c>
      <c r="I1336" s="851">
        <f t="shared" ref="I1336:I1343" si="2981">I1261</f>
        <v>0</v>
      </c>
      <c r="J1336" s="570"/>
      <c r="K1336" s="391">
        <f>+K1261+J1336</f>
        <v>0</v>
      </c>
      <c r="L1336" s="387">
        <f t="shared" ref="L1336:L1340" si="2982">I1336-K1336</f>
        <v>0</v>
      </c>
      <c r="M1336" s="367" t="str">
        <f t="shared" ref="M1336:M1344" si="2983">IF(I1336=0,"    ",K1336/I1336)</f>
        <v xml:space="preserve">    </v>
      </c>
      <c r="N1336" s="851">
        <f t="shared" ref="N1336:N1343" si="2984">N1261</f>
        <v>0</v>
      </c>
      <c r="O1336" s="570"/>
      <c r="P1336" s="391">
        <f>+P1261+O1336</f>
        <v>0</v>
      </c>
      <c r="Q1336" s="387">
        <f t="shared" ref="Q1336:Q1340" si="2985">N1336-P1336</f>
        <v>0</v>
      </c>
      <c r="R1336" s="367" t="str">
        <f t="shared" ref="R1336:R1344" si="2986">IF(N1336=0,"    ",P1336/N1336)</f>
        <v xml:space="preserve">    </v>
      </c>
      <c r="S1336" s="851">
        <f t="shared" ref="S1336:S1343" si="2987">S1261</f>
        <v>0</v>
      </c>
      <c r="T1336" s="570"/>
      <c r="U1336" s="391">
        <f>+U1261+T1336</f>
        <v>0</v>
      </c>
      <c r="V1336" s="387">
        <f t="shared" ref="V1336:V1340" si="2988">S1336-U1336</f>
        <v>0</v>
      </c>
      <c r="W1336" s="367" t="str">
        <f t="shared" ref="W1336:W1344" si="2989">IF(S1336=0,"    ",U1336/S1336)</f>
        <v xml:space="preserve">    </v>
      </c>
      <c r="X1336" s="851">
        <f t="shared" ref="X1336:X1343" si="2990">X1261</f>
        <v>0</v>
      </c>
      <c r="Y1336" s="570"/>
      <c r="Z1336" s="391">
        <f>+Z1261+Y1336</f>
        <v>0</v>
      </c>
      <c r="AA1336" s="387">
        <f t="shared" ref="AA1336:AA1340" si="2991">X1336-Z1336</f>
        <v>0</v>
      </c>
      <c r="AB1336" s="367" t="str">
        <f t="shared" ref="AB1336:AB1344" si="2992">IF(X1336=0,"    ",Z1336/X1336)</f>
        <v xml:space="preserve">    </v>
      </c>
      <c r="AC1336" s="851">
        <f t="shared" ref="AC1336:AC1343" si="2993">AC1261</f>
        <v>0</v>
      </c>
      <c r="AD1336" s="570"/>
      <c r="AE1336" s="391">
        <f>+AE1261+AD1336</f>
        <v>0</v>
      </c>
      <c r="AF1336" s="387">
        <f t="shared" ref="AF1336:AF1340" si="2994">AC1336-AE1336</f>
        <v>0</v>
      </c>
      <c r="AG1336" s="367" t="str">
        <f t="shared" ref="AG1336:AG1344" si="2995">IF(AC1336=0,"    ",AE1336/AC1336)</f>
        <v xml:space="preserve">    </v>
      </c>
      <c r="AH1336" s="851">
        <f t="shared" ref="AH1336:AH1343" si="2996">AH1261</f>
        <v>0</v>
      </c>
      <c r="AI1336" s="570"/>
      <c r="AJ1336" s="391">
        <f>+AJ1261+AI1336</f>
        <v>0</v>
      </c>
      <c r="AK1336" s="387">
        <f t="shared" ref="AK1336:AK1340" si="2997">AH1336-AJ1336</f>
        <v>0</v>
      </c>
      <c r="AL1336" s="367" t="str">
        <f t="shared" ref="AL1336:AL1344" si="2998">IF(AH1336=0,"    ",AJ1336/AH1336)</f>
        <v xml:space="preserve">    </v>
      </c>
      <c r="AM1336" s="851">
        <f t="shared" ref="AM1336:AM1343" si="2999">AM1261</f>
        <v>0</v>
      </c>
      <c r="AN1336" s="570"/>
      <c r="AO1336" s="391">
        <f>+AO1261+AN1336</f>
        <v>0</v>
      </c>
      <c r="AP1336" s="387">
        <f t="shared" ref="AP1336:AP1340" si="3000">AM1336-AO1336</f>
        <v>0</v>
      </c>
      <c r="AQ1336" s="367" t="str">
        <f t="shared" ref="AQ1336:AQ1344" si="3001">IF(AM1336=0,"    ",AO1336/AM1336)</f>
        <v xml:space="preserve">    </v>
      </c>
      <c r="AR1336" s="851">
        <f t="shared" ref="AR1336:AR1343" si="3002">AR1261</f>
        <v>0</v>
      </c>
      <c r="AS1336" s="570"/>
      <c r="AT1336" s="391">
        <f>+AT1261+AS1336</f>
        <v>0</v>
      </c>
      <c r="AU1336" s="387">
        <f t="shared" ref="AU1336:AU1340" si="3003">AR1336-AT1336</f>
        <v>0</v>
      </c>
      <c r="AV1336" s="367" t="str">
        <f t="shared" ref="AV1336:AV1344" si="3004">IF(AR1336=0,"    ",AT1336/AR1336)</f>
        <v xml:space="preserve">    </v>
      </c>
      <c r="AW1336" s="851">
        <f t="shared" ref="AW1336:AW1343" si="3005">AW1261</f>
        <v>0</v>
      </c>
      <c r="AX1336" s="570"/>
      <c r="AY1336" s="391">
        <f>+AY1261+AX1336</f>
        <v>0</v>
      </c>
      <c r="AZ1336" s="387">
        <f t="shared" ref="AZ1336:AZ1340" si="3006">AW1336-AY1336</f>
        <v>0</v>
      </c>
      <c r="BA1336" s="367" t="str">
        <f t="shared" ref="BA1336:BA1344" si="3007">IF(AW1336=0,"    ",AY1336/AW1336)</f>
        <v xml:space="preserve">    </v>
      </c>
      <c r="BB1336" s="851">
        <f t="shared" ref="BB1336:BB1343" si="3008">BB1261</f>
        <v>0</v>
      </c>
      <c r="BC1336" s="570"/>
      <c r="BD1336" s="391">
        <f>+BD1261+BC1336</f>
        <v>0</v>
      </c>
      <c r="BE1336" s="387">
        <f t="shared" ref="BE1336:BE1340" si="3009">BB1336-BD1336</f>
        <v>0</v>
      </c>
      <c r="BF1336" s="367" t="str">
        <f t="shared" ref="BF1336:BF1344" si="3010">IF(BB1336=0,"    ",BD1336/BB1336)</f>
        <v xml:space="preserve">    </v>
      </c>
      <c r="BG1336" s="851">
        <f t="shared" ref="BG1336:BG1343" si="3011">BG1261</f>
        <v>0</v>
      </c>
      <c r="BH1336" s="570"/>
      <c r="BI1336" s="391">
        <f>+BI1261+BH1336</f>
        <v>0</v>
      </c>
      <c r="BJ1336" s="387">
        <f t="shared" ref="BJ1336:BJ1340" si="3012">BG1336-BI1336</f>
        <v>0</v>
      </c>
      <c r="BK1336" s="367" t="str">
        <f t="shared" ref="BK1336:BK1344" si="3013">IF(BG1336=0,"    ",BI1336/BG1336)</f>
        <v xml:space="preserve">    </v>
      </c>
      <c r="BL1336" s="406"/>
      <c r="BM1336" s="383">
        <f t="shared" si="2900"/>
        <v>0</v>
      </c>
    </row>
    <row r="1337" spans="1:66" s="1" customFormat="1" ht="12.75">
      <c r="A1337" s="634">
        <v>52</v>
      </c>
      <c r="B1337" s="895" t="str">
        <f t="shared" si="2976"/>
        <v>Other Patient Insurance</v>
      </c>
      <c r="C1337" s="378">
        <f t="shared" si="2977"/>
        <v>0</v>
      </c>
      <c r="D1337" s="412">
        <f t="shared" si="2978"/>
        <v>0</v>
      </c>
      <c r="E1337" s="570"/>
      <c r="F1337" s="391">
        <f>+F1262+E1337</f>
        <v>0</v>
      </c>
      <c r="G1337" s="387">
        <f t="shared" si="2979"/>
        <v>0</v>
      </c>
      <c r="H1337" s="367" t="str">
        <f t="shared" si="2980"/>
        <v xml:space="preserve">    </v>
      </c>
      <c r="I1337" s="851">
        <f t="shared" si="2981"/>
        <v>0</v>
      </c>
      <c r="J1337" s="570"/>
      <c r="K1337" s="391">
        <f>+K1262+J1337</f>
        <v>0</v>
      </c>
      <c r="L1337" s="387">
        <f t="shared" si="2982"/>
        <v>0</v>
      </c>
      <c r="M1337" s="367" t="str">
        <f t="shared" si="2983"/>
        <v xml:space="preserve">    </v>
      </c>
      <c r="N1337" s="851">
        <f t="shared" si="2984"/>
        <v>0</v>
      </c>
      <c r="O1337" s="570"/>
      <c r="P1337" s="391">
        <f>+P1262+O1337</f>
        <v>0</v>
      </c>
      <c r="Q1337" s="387">
        <f t="shared" si="2985"/>
        <v>0</v>
      </c>
      <c r="R1337" s="367" t="str">
        <f t="shared" si="2986"/>
        <v xml:space="preserve">    </v>
      </c>
      <c r="S1337" s="851">
        <f t="shared" si="2987"/>
        <v>0</v>
      </c>
      <c r="T1337" s="570"/>
      <c r="U1337" s="391">
        <f>+U1262+T1337</f>
        <v>0</v>
      </c>
      <c r="V1337" s="387">
        <f t="shared" si="2988"/>
        <v>0</v>
      </c>
      <c r="W1337" s="367" t="str">
        <f t="shared" si="2989"/>
        <v xml:space="preserve">    </v>
      </c>
      <c r="X1337" s="851">
        <f t="shared" si="2990"/>
        <v>0</v>
      </c>
      <c r="Y1337" s="570"/>
      <c r="Z1337" s="391">
        <f>+Z1262+Y1337</f>
        <v>0</v>
      </c>
      <c r="AA1337" s="387">
        <f t="shared" si="2991"/>
        <v>0</v>
      </c>
      <c r="AB1337" s="367" t="str">
        <f t="shared" si="2992"/>
        <v xml:space="preserve">    </v>
      </c>
      <c r="AC1337" s="851">
        <f t="shared" si="2993"/>
        <v>0</v>
      </c>
      <c r="AD1337" s="570"/>
      <c r="AE1337" s="391">
        <f>+AE1262+AD1337</f>
        <v>0</v>
      </c>
      <c r="AF1337" s="387">
        <f t="shared" si="2994"/>
        <v>0</v>
      </c>
      <c r="AG1337" s="367" t="str">
        <f t="shared" si="2995"/>
        <v xml:space="preserve">    </v>
      </c>
      <c r="AH1337" s="851">
        <f t="shared" si="2996"/>
        <v>0</v>
      </c>
      <c r="AI1337" s="570"/>
      <c r="AJ1337" s="391">
        <f>+AJ1262+AI1337</f>
        <v>0</v>
      </c>
      <c r="AK1337" s="387">
        <f t="shared" si="2997"/>
        <v>0</v>
      </c>
      <c r="AL1337" s="367" t="str">
        <f t="shared" si="2998"/>
        <v xml:space="preserve">    </v>
      </c>
      <c r="AM1337" s="851">
        <f t="shared" si="2999"/>
        <v>0</v>
      </c>
      <c r="AN1337" s="570"/>
      <c r="AO1337" s="391">
        <f>+AO1262+AN1337</f>
        <v>0</v>
      </c>
      <c r="AP1337" s="387">
        <f t="shared" si="3000"/>
        <v>0</v>
      </c>
      <c r="AQ1337" s="367" t="str">
        <f t="shared" si="3001"/>
        <v xml:space="preserve">    </v>
      </c>
      <c r="AR1337" s="851">
        <f t="shared" si="3002"/>
        <v>0</v>
      </c>
      <c r="AS1337" s="570"/>
      <c r="AT1337" s="391">
        <f>+AT1262+AS1337</f>
        <v>0</v>
      </c>
      <c r="AU1337" s="387">
        <f t="shared" si="3003"/>
        <v>0</v>
      </c>
      <c r="AV1337" s="367" t="str">
        <f t="shared" si="3004"/>
        <v xml:space="preserve">    </v>
      </c>
      <c r="AW1337" s="851">
        <f t="shared" si="3005"/>
        <v>0</v>
      </c>
      <c r="AX1337" s="570"/>
      <c r="AY1337" s="391">
        <f>+AY1262+AX1337</f>
        <v>0</v>
      </c>
      <c r="AZ1337" s="387">
        <f t="shared" si="3006"/>
        <v>0</v>
      </c>
      <c r="BA1337" s="367" t="str">
        <f t="shared" si="3007"/>
        <v xml:space="preserve">    </v>
      </c>
      <c r="BB1337" s="851">
        <f t="shared" si="3008"/>
        <v>0</v>
      </c>
      <c r="BC1337" s="570"/>
      <c r="BD1337" s="391">
        <f>+BD1262+BC1337</f>
        <v>0</v>
      </c>
      <c r="BE1337" s="387">
        <f t="shared" si="3009"/>
        <v>0</v>
      </c>
      <c r="BF1337" s="367" t="str">
        <f t="shared" si="3010"/>
        <v xml:space="preserve">    </v>
      </c>
      <c r="BG1337" s="851">
        <f t="shared" si="3011"/>
        <v>0</v>
      </c>
      <c r="BH1337" s="570"/>
      <c r="BI1337" s="391">
        <f>+BI1262+BH1337</f>
        <v>0</v>
      </c>
      <c r="BJ1337" s="387">
        <f t="shared" si="3012"/>
        <v>0</v>
      </c>
      <c r="BK1337" s="367" t="str">
        <f t="shared" si="3013"/>
        <v xml:space="preserve">    </v>
      </c>
      <c r="BL1337" s="406"/>
      <c r="BM1337" s="383">
        <f t="shared" si="2900"/>
        <v>0</v>
      </c>
    </row>
    <row r="1338" spans="1:66" s="1" customFormat="1" ht="12.75">
      <c r="A1338" s="634">
        <v>53</v>
      </c>
      <c r="B1338" s="895" t="str">
        <f t="shared" si="2976"/>
        <v>Medicare</v>
      </c>
      <c r="C1338" s="378">
        <f t="shared" si="2977"/>
        <v>0</v>
      </c>
      <c r="D1338" s="412">
        <f t="shared" si="2978"/>
        <v>0</v>
      </c>
      <c r="E1338" s="570"/>
      <c r="F1338" s="391">
        <f>+F1263+E1338</f>
        <v>0</v>
      </c>
      <c r="G1338" s="387">
        <f t="shared" si="2979"/>
        <v>0</v>
      </c>
      <c r="H1338" s="367" t="str">
        <f t="shared" si="2980"/>
        <v xml:space="preserve">    </v>
      </c>
      <c r="I1338" s="851">
        <f t="shared" si="2981"/>
        <v>0</v>
      </c>
      <c r="J1338" s="570"/>
      <c r="K1338" s="391">
        <f>+K1263+J1338</f>
        <v>0</v>
      </c>
      <c r="L1338" s="387">
        <f t="shared" si="2982"/>
        <v>0</v>
      </c>
      <c r="M1338" s="367" t="str">
        <f t="shared" si="2983"/>
        <v xml:space="preserve">    </v>
      </c>
      <c r="N1338" s="851">
        <f t="shared" si="2984"/>
        <v>0</v>
      </c>
      <c r="O1338" s="570"/>
      <c r="P1338" s="391">
        <f>+P1263+O1338</f>
        <v>0</v>
      </c>
      <c r="Q1338" s="387">
        <f t="shared" si="2985"/>
        <v>0</v>
      </c>
      <c r="R1338" s="367" t="str">
        <f t="shared" si="2986"/>
        <v xml:space="preserve">    </v>
      </c>
      <c r="S1338" s="851">
        <f t="shared" si="2987"/>
        <v>0</v>
      </c>
      <c r="T1338" s="570"/>
      <c r="U1338" s="391">
        <f>+U1263+T1338</f>
        <v>0</v>
      </c>
      <c r="V1338" s="387">
        <f t="shared" si="2988"/>
        <v>0</v>
      </c>
      <c r="W1338" s="367" t="str">
        <f t="shared" si="2989"/>
        <v xml:space="preserve">    </v>
      </c>
      <c r="X1338" s="851">
        <f t="shared" si="2990"/>
        <v>0</v>
      </c>
      <c r="Y1338" s="570"/>
      <c r="Z1338" s="391">
        <f>+Z1263+Y1338</f>
        <v>0</v>
      </c>
      <c r="AA1338" s="387">
        <f t="shared" si="2991"/>
        <v>0</v>
      </c>
      <c r="AB1338" s="367" t="str">
        <f t="shared" si="2992"/>
        <v xml:space="preserve">    </v>
      </c>
      <c r="AC1338" s="851">
        <f t="shared" si="2993"/>
        <v>0</v>
      </c>
      <c r="AD1338" s="570"/>
      <c r="AE1338" s="391">
        <f>+AE1263+AD1338</f>
        <v>0</v>
      </c>
      <c r="AF1338" s="387">
        <f t="shared" si="2994"/>
        <v>0</v>
      </c>
      <c r="AG1338" s="367" t="str">
        <f t="shared" si="2995"/>
        <v xml:space="preserve">    </v>
      </c>
      <c r="AH1338" s="851">
        <f t="shared" si="2996"/>
        <v>0</v>
      </c>
      <c r="AI1338" s="570"/>
      <c r="AJ1338" s="391">
        <f>+AJ1263+AI1338</f>
        <v>0</v>
      </c>
      <c r="AK1338" s="387">
        <f t="shared" si="2997"/>
        <v>0</v>
      </c>
      <c r="AL1338" s="367" t="str">
        <f t="shared" si="2998"/>
        <v xml:space="preserve">    </v>
      </c>
      <c r="AM1338" s="851">
        <f t="shared" si="2999"/>
        <v>0</v>
      </c>
      <c r="AN1338" s="570"/>
      <c r="AO1338" s="391">
        <f>+AO1263+AN1338</f>
        <v>0</v>
      </c>
      <c r="AP1338" s="387">
        <f t="shared" si="3000"/>
        <v>0</v>
      </c>
      <c r="AQ1338" s="367" t="str">
        <f t="shared" si="3001"/>
        <v xml:space="preserve">    </v>
      </c>
      <c r="AR1338" s="851">
        <f t="shared" si="3002"/>
        <v>0</v>
      </c>
      <c r="AS1338" s="570"/>
      <c r="AT1338" s="391">
        <f>+AT1263+AS1338</f>
        <v>0</v>
      </c>
      <c r="AU1338" s="387">
        <f t="shared" si="3003"/>
        <v>0</v>
      </c>
      <c r="AV1338" s="367" t="str">
        <f t="shared" si="3004"/>
        <v xml:space="preserve">    </v>
      </c>
      <c r="AW1338" s="851">
        <f t="shared" si="3005"/>
        <v>0</v>
      </c>
      <c r="AX1338" s="570"/>
      <c r="AY1338" s="391">
        <f>+AY1263+AX1338</f>
        <v>0</v>
      </c>
      <c r="AZ1338" s="387">
        <f t="shared" si="3006"/>
        <v>0</v>
      </c>
      <c r="BA1338" s="367" t="str">
        <f t="shared" si="3007"/>
        <v xml:space="preserve">    </v>
      </c>
      <c r="BB1338" s="851">
        <f t="shared" si="3008"/>
        <v>0</v>
      </c>
      <c r="BC1338" s="570"/>
      <c r="BD1338" s="391">
        <f>+BD1263+BC1338</f>
        <v>0</v>
      </c>
      <c r="BE1338" s="387">
        <f t="shared" si="3009"/>
        <v>0</v>
      </c>
      <c r="BF1338" s="367" t="str">
        <f t="shared" si="3010"/>
        <v xml:space="preserve">    </v>
      </c>
      <c r="BG1338" s="851">
        <f t="shared" si="3011"/>
        <v>0</v>
      </c>
      <c r="BH1338" s="570"/>
      <c r="BI1338" s="391">
        <f>+BI1263+BH1338</f>
        <v>0</v>
      </c>
      <c r="BJ1338" s="387">
        <f t="shared" si="3012"/>
        <v>0</v>
      </c>
      <c r="BK1338" s="367" t="str">
        <f t="shared" si="3013"/>
        <v xml:space="preserve">    </v>
      </c>
      <c r="BL1338" s="406"/>
      <c r="BM1338" s="383">
        <f t="shared" si="2900"/>
        <v>0</v>
      </c>
    </row>
    <row r="1339" spans="1:66" s="1" customFormat="1" ht="12.75">
      <c r="A1339" s="634">
        <v>54</v>
      </c>
      <c r="B1339" s="895" t="str">
        <f t="shared" si="2976"/>
        <v xml:space="preserve">Other Revenues: </v>
      </c>
      <c r="C1339" s="378">
        <f t="shared" si="2977"/>
        <v>0</v>
      </c>
      <c r="D1339" s="412">
        <f t="shared" si="2978"/>
        <v>0</v>
      </c>
      <c r="E1339" s="570"/>
      <c r="F1339" s="391">
        <f>+F1264+E1339</f>
        <v>0</v>
      </c>
      <c r="G1339" s="387">
        <f t="shared" si="2979"/>
        <v>0</v>
      </c>
      <c r="H1339" s="367" t="str">
        <f t="shared" si="2980"/>
        <v xml:space="preserve">    </v>
      </c>
      <c r="I1339" s="851">
        <f t="shared" si="2981"/>
        <v>0</v>
      </c>
      <c r="J1339" s="570"/>
      <c r="K1339" s="391">
        <f>+K1264+J1339</f>
        <v>0</v>
      </c>
      <c r="L1339" s="387">
        <f t="shared" si="2982"/>
        <v>0</v>
      </c>
      <c r="M1339" s="367" t="str">
        <f t="shared" si="2983"/>
        <v xml:space="preserve">    </v>
      </c>
      <c r="N1339" s="851">
        <f t="shared" si="2984"/>
        <v>0</v>
      </c>
      <c r="O1339" s="570"/>
      <c r="P1339" s="391">
        <f>+P1264+O1339</f>
        <v>0</v>
      </c>
      <c r="Q1339" s="387">
        <f t="shared" si="2985"/>
        <v>0</v>
      </c>
      <c r="R1339" s="367" t="str">
        <f t="shared" si="2986"/>
        <v xml:space="preserve">    </v>
      </c>
      <c r="S1339" s="851">
        <f t="shared" si="2987"/>
        <v>0</v>
      </c>
      <c r="T1339" s="570"/>
      <c r="U1339" s="391">
        <f>+U1264+T1339</f>
        <v>0</v>
      </c>
      <c r="V1339" s="387">
        <f t="shared" si="2988"/>
        <v>0</v>
      </c>
      <c r="W1339" s="367" t="str">
        <f t="shared" si="2989"/>
        <v xml:space="preserve">    </v>
      </c>
      <c r="X1339" s="851">
        <f t="shared" si="2990"/>
        <v>0</v>
      </c>
      <c r="Y1339" s="570"/>
      <c r="Z1339" s="391">
        <f>+Z1264+Y1339</f>
        <v>0</v>
      </c>
      <c r="AA1339" s="387">
        <f t="shared" si="2991"/>
        <v>0</v>
      </c>
      <c r="AB1339" s="367" t="str">
        <f t="shared" si="2992"/>
        <v xml:space="preserve">    </v>
      </c>
      <c r="AC1339" s="851">
        <f t="shared" si="2993"/>
        <v>0</v>
      </c>
      <c r="AD1339" s="570"/>
      <c r="AE1339" s="391">
        <f>+AE1264+AD1339</f>
        <v>0</v>
      </c>
      <c r="AF1339" s="387">
        <f t="shared" si="2994"/>
        <v>0</v>
      </c>
      <c r="AG1339" s="367" t="str">
        <f t="shared" si="2995"/>
        <v xml:space="preserve">    </v>
      </c>
      <c r="AH1339" s="851">
        <f t="shared" si="2996"/>
        <v>0</v>
      </c>
      <c r="AI1339" s="570"/>
      <c r="AJ1339" s="391">
        <f>+AJ1264+AI1339</f>
        <v>0</v>
      </c>
      <c r="AK1339" s="387">
        <f t="shared" si="2997"/>
        <v>0</v>
      </c>
      <c r="AL1339" s="367" t="str">
        <f t="shared" si="2998"/>
        <v xml:space="preserve">    </v>
      </c>
      <c r="AM1339" s="851">
        <f t="shared" si="2999"/>
        <v>0</v>
      </c>
      <c r="AN1339" s="570"/>
      <c r="AO1339" s="391">
        <f>+AO1264+AN1339</f>
        <v>0</v>
      </c>
      <c r="AP1339" s="387">
        <f t="shared" si="3000"/>
        <v>0</v>
      </c>
      <c r="AQ1339" s="367" t="str">
        <f t="shared" si="3001"/>
        <v xml:space="preserve">    </v>
      </c>
      <c r="AR1339" s="851">
        <f t="shared" si="3002"/>
        <v>0</v>
      </c>
      <c r="AS1339" s="570"/>
      <c r="AT1339" s="391">
        <f>+AT1264+AS1339</f>
        <v>0</v>
      </c>
      <c r="AU1339" s="387">
        <f t="shared" si="3003"/>
        <v>0</v>
      </c>
      <c r="AV1339" s="367" t="str">
        <f t="shared" si="3004"/>
        <v xml:space="preserve">    </v>
      </c>
      <c r="AW1339" s="851">
        <f t="shared" si="3005"/>
        <v>0</v>
      </c>
      <c r="AX1339" s="570"/>
      <c r="AY1339" s="391">
        <f>+AY1264+AX1339</f>
        <v>0</v>
      </c>
      <c r="AZ1339" s="387">
        <f t="shared" si="3006"/>
        <v>0</v>
      </c>
      <c r="BA1339" s="367" t="str">
        <f t="shared" si="3007"/>
        <v xml:space="preserve">    </v>
      </c>
      <c r="BB1339" s="851">
        <f t="shared" si="3008"/>
        <v>0</v>
      </c>
      <c r="BC1339" s="570"/>
      <c r="BD1339" s="391">
        <f>+BD1264+BC1339</f>
        <v>0</v>
      </c>
      <c r="BE1339" s="387">
        <f t="shared" si="3009"/>
        <v>0</v>
      </c>
      <c r="BF1339" s="367" t="str">
        <f t="shared" si="3010"/>
        <v xml:space="preserve">    </v>
      </c>
      <c r="BG1339" s="851">
        <f t="shared" si="3011"/>
        <v>0</v>
      </c>
      <c r="BH1339" s="570"/>
      <c r="BI1339" s="391">
        <f>+BI1264+BH1339</f>
        <v>0</v>
      </c>
      <c r="BJ1339" s="387">
        <f t="shared" si="3012"/>
        <v>0</v>
      </c>
      <c r="BK1339" s="367" t="str">
        <f t="shared" si="3013"/>
        <v xml:space="preserve">    </v>
      </c>
      <c r="BL1339" s="406"/>
      <c r="BM1339" s="383">
        <f t="shared" si="2900"/>
        <v>0</v>
      </c>
    </row>
    <row r="1340" spans="1:66" customFormat="1" ht="12.75">
      <c r="A1340" s="634">
        <v>55</v>
      </c>
      <c r="B1340" s="846" t="str">
        <f>B1265</f>
        <v>TOTAL CONTRACT REVENUES</v>
      </c>
      <c r="C1340" s="877">
        <f t="shared" si="2977"/>
        <v>0</v>
      </c>
      <c r="D1340" s="845">
        <f t="shared" ref="D1340" si="3014">SUM(D1336:D1339)</f>
        <v>0</v>
      </c>
      <c r="E1340" s="845">
        <f>SUM(E1336:E1339)</f>
        <v>0</v>
      </c>
      <c r="F1340" s="873">
        <f t="shared" ref="F1340" si="3015">SUM(F1336:F1339)</f>
        <v>0</v>
      </c>
      <c r="G1340" s="873">
        <f t="shared" si="2979"/>
        <v>0</v>
      </c>
      <c r="H1340" s="874" t="str">
        <f t="shared" si="2980"/>
        <v xml:space="preserve">    </v>
      </c>
      <c r="I1340" s="845">
        <f t="shared" ref="I1340" si="3016">SUM(I1336:I1339)</f>
        <v>0</v>
      </c>
      <c r="J1340" s="845">
        <f>SUM(J1336:J1339)</f>
        <v>0</v>
      </c>
      <c r="K1340" s="876">
        <f t="shared" ref="K1340" si="3017">SUM(K1336:K1339)</f>
        <v>0</v>
      </c>
      <c r="L1340" s="876">
        <f t="shared" si="2982"/>
        <v>0</v>
      </c>
      <c r="M1340" s="874" t="str">
        <f t="shared" si="2983"/>
        <v xml:space="preserve">    </v>
      </c>
      <c r="N1340" s="845">
        <f t="shared" ref="N1340" si="3018">SUM(N1336:N1339)</f>
        <v>0</v>
      </c>
      <c r="O1340" s="845">
        <f>SUM(O1336:O1339)</f>
        <v>0</v>
      </c>
      <c r="P1340" s="876">
        <f t="shared" ref="P1340" si="3019">SUM(P1336:P1339)</f>
        <v>0</v>
      </c>
      <c r="Q1340" s="876">
        <f t="shared" si="2985"/>
        <v>0</v>
      </c>
      <c r="R1340" s="874" t="str">
        <f t="shared" si="2986"/>
        <v xml:space="preserve">    </v>
      </c>
      <c r="S1340" s="845">
        <f t="shared" ref="S1340" si="3020">SUM(S1336:S1339)</f>
        <v>0</v>
      </c>
      <c r="T1340" s="845">
        <f>SUM(T1336:T1339)</f>
        <v>0</v>
      </c>
      <c r="U1340" s="876">
        <f t="shared" ref="U1340" si="3021">SUM(U1336:U1339)</f>
        <v>0</v>
      </c>
      <c r="V1340" s="876">
        <f t="shared" si="2988"/>
        <v>0</v>
      </c>
      <c r="W1340" s="874" t="str">
        <f t="shared" si="2989"/>
        <v xml:space="preserve">    </v>
      </c>
      <c r="X1340" s="845">
        <f t="shared" ref="X1340" si="3022">SUM(X1336:X1339)</f>
        <v>0</v>
      </c>
      <c r="Y1340" s="845">
        <f>SUM(Y1336:Y1339)</f>
        <v>0</v>
      </c>
      <c r="Z1340" s="876">
        <f t="shared" ref="Z1340" si="3023">SUM(Z1336:Z1339)</f>
        <v>0</v>
      </c>
      <c r="AA1340" s="876">
        <f t="shared" si="2991"/>
        <v>0</v>
      </c>
      <c r="AB1340" s="874" t="str">
        <f t="shared" si="2992"/>
        <v xml:space="preserve">    </v>
      </c>
      <c r="AC1340" s="845">
        <f t="shared" ref="AC1340" si="3024">SUM(AC1336:AC1339)</f>
        <v>0</v>
      </c>
      <c r="AD1340" s="845">
        <f>SUM(AD1336:AD1339)</f>
        <v>0</v>
      </c>
      <c r="AE1340" s="876">
        <f t="shared" ref="AE1340" si="3025">SUM(AE1336:AE1339)</f>
        <v>0</v>
      </c>
      <c r="AF1340" s="876">
        <f t="shared" si="2994"/>
        <v>0</v>
      </c>
      <c r="AG1340" s="874" t="str">
        <f t="shared" si="2995"/>
        <v xml:space="preserve">    </v>
      </c>
      <c r="AH1340" s="845">
        <f t="shared" ref="AH1340" si="3026">SUM(AH1336:AH1339)</f>
        <v>0</v>
      </c>
      <c r="AI1340" s="845">
        <f>SUM(AI1336:AI1339)</f>
        <v>0</v>
      </c>
      <c r="AJ1340" s="876">
        <f t="shared" ref="AJ1340" si="3027">SUM(AJ1336:AJ1339)</f>
        <v>0</v>
      </c>
      <c r="AK1340" s="876">
        <f t="shared" si="2997"/>
        <v>0</v>
      </c>
      <c r="AL1340" s="874" t="str">
        <f t="shared" si="2998"/>
        <v xml:space="preserve">    </v>
      </c>
      <c r="AM1340" s="845">
        <f t="shared" ref="AM1340" si="3028">SUM(AM1336:AM1339)</f>
        <v>0</v>
      </c>
      <c r="AN1340" s="845">
        <f>SUM(AN1336:AN1339)</f>
        <v>0</v>
      </c>
      <c r="AO1340" s="876">
        <f t="shared" ref="AO1340" si="3029">SUM(AO1336:AO1339)</f>
        <v>0</v>
      </c>
      <c r="AP1340" s="876">
        <f t="shared" si="3000"/>
        <v>0</v>
      </c>
      <c r="AQ1340" s="874" t="str">
        <f t="shared" si="3001"/>
        <v xml:space="preserve">    </v>
      </c>
      <c r="AR1340" s="845">
        <f t="shared" ref="AR1340" si="3030">SUM(AR1336:AR1339)</f>
        <v>0</v>
      </c>
      <c r="AS1340" s="845">
        <f>SUM(AS1336:AS1339)</f>
        <v>0</v>
      </c>
      <c r="AT1340" s="876">
        <f t="shared" ref="AT1340" si="3031">SUM(AT1336:AT1339)</f>
        <v>0</v>
      </c>
      <c r="AU1340" s="876">
        <f t="shared" si="3003"/>
        <v>0</v>
      </c>
      <c r="AV1340" s="874" t="str">
        <f t="shared" si="3004"/>
        <v xml:space="preserve">    </v>
      </c>
      <c r="AW1340" s="845">
        <f t="shared" ref="AW1340" si="3032">SUM(AW1336:AW1339)</f>
        <v>0</v>
      </c>
      <c r="AX1340" s="845">
        <f>SUM(AX1336:AX1339)</f>
        <v>0</v>
      </c>
      <c r="AY1340" s="876">
        <f t="shared" ref="AY1340" si="3033">SUM(AY1336:AY1339)</f>
        <v>0</v>
      </c>
      <c r="AZ1340" s="876">
        <f t="shared" si="3006"/>
        <v>0</v>
      </c>
      <c r="BA1340" s="874" t="str">
        <f t="shared" si="3007"/>
        <v xml:space="preserve">    </v>
      </c>
      <c r="BB1340" s="845">
        <f t="shared" ref="BB1340" si="3034">SUM(BB1336:BB1339)</f>
        <v>0</v>
      </c>
      <c r="BC1340" s="845">
        <f>SUM(BC1336:BC1339)</f>
        <v>0</v>
      </c>
      <c r="BD1340" s="876">
        <f t="shared" ref="BD1340" si="3035">SUM(BD1336:BD1339)</f>
        <v>0</v>
      </c>
      <c r="BE1340" s="876">
        <f t="shared" si="3009"/>
        <v>0</v>
      </c>
      <c r="BF1340" s="874" t="str">
        <f t="shared" si="3010"/>
        <v xml:space="preserve">    </v>
      </c>
      <c r="BG1340" s="845">
        <f t="shared" ref="BG1340" si="3036">SUM(BG1336:BG1339)</f>
        <v>0</v>
      </c>
      <c r="BH1340" s="845">
        <f>SUM(BH1336:BH1339)</f>
        <v>0</v>
      </c>
      <c r="BI1340" s="876">
        <f t="shared" ref="BI1340" si="3037">SUM(BI1336:BI1339)</f>
        <v>0</v>
      </c>
      <c r="BJ1340" s="876">
        <f t="shared" si="3012"/>
        <v>0</v>
      </c>
      <c r="BK1340" s="874" t="str">
        <f t="shared" si="3013"/>
        <v xml:space="preserve">    </v>
      </c>
      <c r="BL1340" s="5"/>
      <c r="BM1340" s="383">
        <f t="shared" si="2900"/>
        <v>0</v>
      </c>
    </row>
    <row r="1341" spans="1:66" customFormat="1" ht="12.75">
      <c r="A1341" s="650">
        <v>56</v>
      </c>
      <c r="B1341" s="883" t="str">
        <f>B1266</f>
        <v>Net Expense Prior to Adjustments</v>
      </c>
      <c r="C1341" s="871">
        <f t="shared" si="2977"/>
        <v>0</v>
      </c>
      <c r="D1341" s="886">
        <f>+D1334-D1340</f>
        <v>0</v>
      </c>
      <c r="E1341" s="886">
        <f>+E1334-E1340</f>
        <v>0</v>
      </c>
      <c r="F1341" s="887">
        <f>+F1334-F1340</f>
        <v>0</v>
      </c>
      <c r="G1341" s="887">
        <f>+G1334-G1340</f>
        <v>0</v>
      </c>
      <c r="H1341" s="874" t="str">
        <f t="shared" si="2980"/>
        <v xml:space="preserve">    </v>
      </c>
      <c r="I1341" s="892">
        <f t="shared" si="2981"/>
        <v>0</v>
      </c>
      <c r="J1341" s="886">
        <f>+J1334-J1340</f>
        <v>0</v>
      </c>
      <c r="K1341" s="889">
        <f>+K1334-K1340</f>
        <v>0</v>
      </c>
      <c r="L1341" s="889">
        <f>+L1334-L1340</f>
        <v>0</v>
      </c>
      <c r="M1341" s="874" t="str">
        <f t="shared" si="2983"/>
        <v xml:space="preserve">    </v>
      </c>
      <c r="N1341" s="892">
        <f t="shared" si="2984"/>
        <v>0</v>
      </c>
      <c r="O1341" s="886">
        <f>+O1334-O1340</f>
        <v>0</v>
      </c>
      <c r="P1341" s="889">
        <f>+P1334-P1340</f>
        <v>0</v>
      </c>
      <c r="Q1341" s="889">
        <f>+Q1334-Q1340</f>
        <v>0</v>
      </c>
      <c r="R1341" s="874" t="str">
        <f t="shared" si="2986"/>
        <v xml:space="preserve">    </v>
      </c>
      <c r="S1341" s="892">
        <f t="shared" si="2987"/>
        <v>0</v>
      </c>
      <c r="T1341" s="886">
        <f>+T1334-T1340</f>
        <v>0</v>
      </c>
      <c r="U1341" s="889">
        <f>+U1334-U1340</f>
        <v>0</v>
      </c>
      <c r="V1341" s="889">
        <f>+V1334-V1340</f>
        <v>0</v>
      </c>
      <c r="W1341" s="874" t="str">
        <f t="shared" si="2989"/>
        <v xml:space="preserve">    </v>
      </c>
      <c r="X1341" s="892">
        <f t="shared" si="2990"/>
        <v>0</v>
      </c>
      <c r="Y1341" s="886">
        <f>+Y1334-Y1340</f>
        <v>0</v>
      </c>
      <c r="Z1341" s="889">
        <f>+Z1334-Z1340</f>
        <v>0</v>
      </c>
      <c r="AA1341" s="889">
        <f>+AA1334-AA1340</f>
        <v>0</v>
      </c>
      <c r="AB1341" s="874" t="str">
        <f t="shared" si="2992"/>
        <v xml:space="preserve">    </v>
      </c>
      <c r="AC1341" s="892">
        <f t="shared" si="2993"/>
        <v>0</v>
      </c>
      <c r="AD1341" s="886">
        <f>+AD1334-AD1340</f>
        <v>0</v>
      </c>
      <c r="AE1341" s="889">
        <f>+AE1334-AE1340</f>
        <v>0</v>
      </c>
      <c r="AF1341" s="889">
        <f>+AF1334-AF1340</f>
        <v>0</v>
      </c>
      <c r="AG1341" s="874" t="str">
        <f t="shared" si="2995"/>
        <v xml:space="preserve">    </v>
      </c>
      <c r="AH1341" s="892">
        <f t="shared" si="2996"/>
        <v>0</v>
      </c>
      <c r="AI1341" s="886">
        <f>+AI1334-AI1340</f>
        <v>0</v>
      </c>
      <c r="AJ1341" s="889">
        <f>+AJ1334-AJ1340</f>
        <v>0</v>
      </c>
      <c r="AK1341" s="889">
        <f>+AK1334-AK1340</f>
        <v>0</v>
      </c>
      <c r="AL1341" s="874" t="str">
        <f t="shared" si="2998"/>
        <v xml:space="preserve">    </v>
      </c>
      <c r="AM1341" s="892">
        <f t="shared" si="2999"/>
        <v>0</v>
      </c>
      <c r="AN1341" s="886">
        <f>+AN1334-AN1340</f>
        <v>0</v>
      </c>
      <c r="AO1341" s="889">
        <f>+AO1334-AO1340</f>
        <v>0</v>
      </c>
      <c r="AP1341" s="889">
        <f>+AP1334-AP1340</f>
        <v>0</v>
      </c>
      <c r="AQ1341" s="874" t="str">
        <f t="shared" si="3001"/>
        <v xml:space="preserve">    </v>
      </c>
      <c r="AR1341" s="892">
        <f t="shared" si="3002"/>
        <v>0</v>
      </c>
      <c r="AS1341" s="886">
        <f>+AS1334-AS1340</f>
        <v>0</v>
      </c>
      <c r="AT1341" s="889">
        <f>+AT1334-AT1340</f>
        <v>0</v>
      </c>
      <c r="AU1341" s="889">
        <f>+AU1334-AU1340</f>
        <v>0</v>
      </c>
      <c r="AV1341" s="874" t="str">
        <f t="shared" si="3004"/>
        <v xml:space="preserve">    </v>
      </c>
      <c r="AW1341" s="892">
        <f t="shared" si="3005"/>
        <v>0</v>
      </c>
      <c r="AX1341" s="886">
        <f>+AX1334-AX1340</f>
        <v>0</v>
      </c>
      <c r="AY1341" s="889">
        <f>+AY1334-AY1340</f>
        <v>0</v>
      </c>
      <c r="AZ1341" s="889">
        <f>+AZ1334-AZ1340</f>
        <v>0</v>
      </c>
      <c r="BA1341" s="874" t="str">
        <f t="shared" si="3007"/>
        <v xml:space="preserve">    </v>
      </c>
      <c r="BB1341" s="892">
        <f t="shared" si="3008"/>
        <v>0</v>
      </c>
      <c r="BC1341" s="886">
        <f>+BC1334-BC1340</f>
        <v>0</v>
      </c>
      <c r="BD1341" s="889">
        <f>+BD1334-BD1340</f>
        <v>0</v>
      </c>
      <c r="BE1341" s="889">
        <f>+BE1334-BE1340</f>
        <v>0</v>
      </c>
      <c r="BF1341" s="874" t="str">
        <f t="shared" si="3010"/>
        <v xml:space="preserve">    </v>
      </c>
      <c r="BG1341" s="892">
        <f t="shared" si="3011"/>
        <v>0</v>
      </c>
      <c r="BH1341" s="886">
        <f>+BH1334-BH1340</f>
        <v>0</v>
      </c>
      <c r="BI1341" s="889">
        <f>+BI1334-BI1340</f>
        <v>0</v>
      </c>
      <c r="BJ1341" s="889">
        <f>+BJ1334-BJ1340</f>
        <v>0</v>
      </c>
      <c r="BK1341" s="874" t="str">
        <f t="shared" si="3013"/>
        <v xml:space="preserve">    </v>
      </c>
      <c r="BL1341" s="5"/>
      <c r="BM1341" s="383">
        <f t="shared" si="2900"/>
        <v>0</v>
      </c>
    </row>
    <row r="1342" spans="1:66" s="1" customFormat="1" ht="12.75">
      <c r="A1342" s="650">
        <v>57</v>
      </c>
      <c r="B1342" s="651" t="str">
        <f>B1267</f>
        <v>Disallowance (enter as negative)</v>
      </c>
      <c r="C1342" s="558">
        <f t="shared" si="2977"/>
        <v>0</v>
      </c>
      <c r="D1342" s="1031">
        <f t="shared" si="2978"/>
        <v>0</v>
      </c>
      <c r="E1342" s="570"/>
      <c r="F1342" s="391">
        <f>+F1267+E1342</f>
        <v>0</v>
      </c>
      <c r="G1342" s="387">
        <f t="shared" ref="G1342:G1343" si="3038">D1342-F1342</f>
        <v>0</v>
      </c>
      <c r="H1342" s="367" t="str">
        <f t="shared" si="2980"/>
        <v xml:space="preserve">    </v>
      </c>
      <c r="I1342" s="853">
        <f t="shared" si="2981"/>
        <v>0</v>
      </c>
      <c r="J1342" s="570"/>
      <c r="K1342" s="391">
        <f>+K1267+J1342</f>
        <v>0</v>
      </c>
      <c r="L1342" s="387">
        <f t="shared" ref="L1342:L1343" si="3039">I1342-K1342</f>
        <v>0</v>
      </c>
      <c r="M1342" s="367" t="str">
        <f t="shared" si="2983"/>
        <v xml:space="preserve">    </v>
      </c>
      <c r="N1342" s="853">
        <f t="shared" si="2984"/>
        <v>0</v>
      </c>
      <c r="O1342" s="570"/>
      <c r="P1342" s="407">
        <f>+P1267+O1342</f>
        <v>0</v>
      </c>
      <c r="Q1342" s="387">
        <f t="shared" ref="Q1342:Q1343" si="3040">N1342-P1342</f>
        <v>0</v>
      </c>
      <c r="R1342" s="367" t="str">
        <f t="shared" si="2986"/>
        <v xml:space="preserve">    </v>
      </c>
      <c r="S1342" s="853">
        <f t="shared" si="2987"/>
        <v>0</v>
      </c>
      <c r="T1342" s="570"/>
      <c r="U1342" s="407">
        <f>+U1267+T1342</f>
        <v>0</v>
      </c>
      <c r="V1342" s="387">
        <f t="shared" ref="V1342:V1343" si="3041">S1342-U1342</f>
        <v>0</v>
      </c>
      <c r="W1342" s="367" t="str">
        <f t="shared" si="2989"/>
        <v xml:space="preserve">    </v>
      </c>
      <c r="X1342" s="853">
        <f t="shared" si="2990"/>
        <v>0</v>
      </c>
      <c r="Y1342" s="570"/>
      <c r="Z1342" s="407">
        <f>+Z1267+Y1342</f>
        <v>0</v>
      </c>
      <c r="AA1342" s="387">
        <f t="shared" ref="AA1342:AA1343" si="3042">X1342-Z1342</f>
        <v>0</v>
      </c>
      <c r="AB1342" s="367" t="str">
        <f t="shared" si="2992"/>
        <v xml:space="preserve">    </v>
      </c>
      <c r="AC1342" s="853">
        <f t="shared" si="2993"/>
        <v>0</v>
      </c>
      <c r="AD1342" s="570"/>
      <c r="AE1342" s="407">
        <f>+AE1267+AD1342</f>
        <v>0</v>
      </c>
      <c r="AF1342" s="387">
        <f t="shared" ref="AF1342:AF1343" si="3043">AC1342-AE1342</f>
        <v>0</v>
      </c>
      <c r="AG1342" s="367" t="str">
        <f t="shared" si="2995"/>
        <v xml:space="preserve">    </v>
      </c>
      <c r="AH1342" s="853">
        <f t="shared" si="2996"/>
        <v>0</v>
      </c>
      <c r="AI1342" s="570"/>
      <c r="AJ1342" s="391">
        <f>+AJ1267+AI1342</f>
        <v>0</v>
      </c>
      <c r="AK1342" s="387">
        <f t="shared" ref="AK1342:AK1343" si="3044">AH1342-AJ1342</f>
        <v>0</v>
      </c>
      <c r="AL1342" s="367" t="str">
        <f t="shared" si="2998"/>
        <v xml:space="preserve">    </v>
      </c>
      <c r="AM1342" s="853">
        <f t="shared" si="2999"/>
        <v>0</v>
      </c>
      <c r="AN1342" s="570"/>
      <c r="AO1342" s="407">
        <f>+AO1267+AN1342</f>
        <v>0</v>
      </c>
      <c r="AP1342" s="387">
        <f t="shared" ref="AP1342:AP1343" si="3045">AM1342-AO1342</f>
        <v>0</v>
      </c>
      <c r="AQ1342" s="367" t="str">
        <f t="shared" si="3001"/>
        <v xml:space="preserve">    </v>
      </c>
      <c r="AR1342" s="853">
        <f t="shared" si="3002"/>
        <v>0</v>
      </c>
      <c r="AS1342" s="570"/>
      <c r="AT1342" s="407">
        <f>+AT1267+AS1342</f>
        <v>0</v>
      </c>
      <c r="AU1342" s="387">
        <f t="shared" ref="AU1342:AU1343" si="3046">AR1342-AT1342</f>
        <v>0</v>
      </c>
      <c r="AV1342" s="367" t="str">
        <f t="shared" si="3004"/>
        <v xml:space="preserve">    </v>
      </c>
      <c r="AW1342" s="853">
        <f t="shared" si="3005"/>
        <v>0</v>
      </c>
      <c r="AX1342" s="570"/>
      <c r="AY1342" s="407">
        <f>+AY1267+AX1342</f>
        <v>0</v>
      </c>
      <c r="AZ1342" s="387">
        <f t="shared" ref="AZ1342:AZ1343" si="3047">AW1342-AY1342</f>
        <v>0</v>
      </c>
      <c r="BA1342" s="367" t="str">
        <f t="shared" si="3007"/>
        <v xml:space="preserve">    </v>
      </c>
      <c r="BB1342" s="853">
        <f t="shared" si="3008"/>
        <v>0</v>
      </c>
      <c r="BC1342" s="570"/>
      <c r="BD1342" s="407">
        <f>+BD1267+BC1342</f>
        <v>0</v>
      </c>
      <c r="BE1342" s="387">
        <f t="shared" ref="BE1342:BE1343" si="3048">BB1342-BD1342</f>
        <v>0</v>
      </c>
      <c r="BF1342" s="367" t="str">
        <f t="shared" si="3010"/>
        <v xml:space="preserve">    </v>
      </c>
      <c r="BG1342" s="853">
        <f t="shared" si="3011"/>
        <v>0</v>
      </c>
      <c r="BH1342" s="570"/>
      <c r="BI1342" s="407">
        <f>+BI1267+BH1342</f>
        <v>0</v>
      </c>
      <c r="BJ1342" s="387">
        <f t="shared" ref="BJ1342:BJ1343" si="3049">BG1342-BI1342</f>
        <v>0</v>
      </c>
      <c r="BK1342" s="367" t="str">
        <f t="shared" si="3013"/>
        <v xml:space="preserve">    </v>
      </c>
      <c r="BL1342" s="406"/>
      <c r="BM1342" s="383">
        <f t="shared" si="2900"/>
        <v>0</v>
      </c>
    </row>
    <row r="1343" spans="1:66" s="1" customFormat="1" ht="12.75">
      <c r="A1343" s="650">
        <v>58</v>
      </c>
      <c r="B1343" s="651" t="str">
        <f>B1268</f>
        <v>Adj. Due to Rate Cap (enter as neg)  SUD only</v>
      </c>
      <c r="C1343" s="558">
        <f t="shared" si="2977"/>
        <v>0</v>
      </c>
      <c r="D1343" s="1032">
        <f t="shared" si="2978"/>
        <v>0</v>
      </c>
      <c r="E1343" s="570"/>
      <c r="F1343" s="385">
        <f>+F1268+E1343</f>
        <v>0</v>
      </c>
      <c r="G1343" s="387">
        <f t="shared" si="3038"/>
        <v>0</v>
      </c>
      <c r="H1343" s="367" t="str">
        <f t="shared" si="2980"/>
        <v xml:space="preserve">    </v>
      </c>
      <c r="I1343" s="854">
        <f t="shared" si="2981"/>
        <v>0</v>
      </c>
      <c r="J1343" s="570"/>
      <c r="K1343" s="385">
        <f>+K1268+J1343</f>
        <v>0</v>
      </c>
      <c r="L1343" s="387">
        <f t="shared" si="3039"/>
        <v>0</v>
      </c>
      <c r="M1343" s="367" t="str">
        <f t="shared" si="2983"/>
        <v xml:space="preserve">    </v>
      </c>
      <c r="N1343" s="854">
        <f t="shared" si="2984"/>
        <v>0</v>
      </c>
      <c r="O1343" s="570"/>
      <c r="P1343" s="385">
        <f>+P1268+O1343</f>
        <v>0</v>
      </c>
      <c r="Q1343" s="387">
        <f t="shared" si="3040"/>
        <v>0</v>
      </c>
      <c r="R1343" s="367" t="str">
        <f t="shared" si="2986"/>
        <v xml:space="preserve">    </v>
      </c>
      <c r="S1343" s="854">
        <f t="shared" si="2987"/>
        <v>0</v>
      </c>
      <c r="T1343" s="570"/>
      <c r="U1343" s="385">
        <f>+U1268+T1343</f>
        <v>0</v>
      </c>
      <c r="V1343" s="387">
        <f t="shared" si="3041"/>
        <v>0</v>
      </c>
      <c r="W1343" s="367" t="str">
        <f t="shared" si="2989"/>
        <v xml:space="preserve">    </v>
      </c>
      <c r="X1343" s="854">
        <f t="shared" si="2990"/>
        <v>0</v>
      </c>
      <c r="Y1343" s="570"/>
      <c r="Z1343" s="385">
        <f>+Z1268+Y1343</f>
        <v>0</v>
      </c>
      <c r="AA1343" s="387">
        <f t="shared" si="3042"/>
        <v>0</v>
      </c>
      <c r="AB1343" s="367" t="str">
        <f t="shared" si="2992"/>
        <v xml:space="preserve">    </v>
      </c>
      <c r="AC1343" s="854">
        <f t="shared" si="2993"/>
        <v>0</v>
      </c>
      <c r="AD1343" s="570"/>
      <c r="AE1343" s="385">
        <f>+AE1268+AD1343</f>
        <v>0</v>
      </c>
      <c r="AF1343" s="387">
        <f t="shared" si="3043"/>
        <v>0</v>
      </c>
      <c r="AG1343" s="367" t="str">
        <f t="shared" si="2995"/>
        <v xml:space="preserve">    </v>
      </c>
      <c r="AH1343" s="854">
        <f t="shared" si="2996"/>
        <v>0</v>
      </c>
      <c r="AI1343" s="570"/>
      <c r="AJ1343" s="385">
        <f>+AJ1268+AI1343</f>
        <v>0</v>
      </c>
      <c r="AK1343" s="387">
        <f t="shared" si="3044"/>
        <v>0</v>
      </c>
      <c r="AL1343" s="367" t="str">
        <f t="shared" si="2998"/>
        <v xml:space="preserve">    </v>
      </c>
      <c r="AM1343" s="854">
        <f t="shared" si="2999"/>
        <v>0</v>
      </c>
      <c r="AN1343" s="570"/>
      <c r="AO1343" s="385">
        <f>+AO1268+AN1343</f>
        <v>0</v>
      </c>
      <c r="AP1343" s="387">
        <f t="shared" si="3045"/>
        <v>0</v>
      </c>
      <c r="AQ1343" s="367" t="str">
        <f t="shared" si="3001"/>
        <v xml:space="preserve">    </v>
      </c>
      <c r="AR1343" s="854">
        <f t="shared" si="3002"/>
        <v>0</v>
      </c>
      <c r="AS1343" s="570"/>
      <c r="AT1343" s="385">
        <f>+AT1268+AS1343</f>
        <v>0</v>
      </c>
      <c r="AU1343" s="387">
        <f t="shared" si="3046"/>
        <v>0</v>
      </c>
      <c r="AV1343" s="367" t="str">
        <f t="shared" si="3004"/>
        <v xml:space="preserve">    </v>
      </c>
      <c r="AW1343" s="854">
        <f t="shared" si="3005"/>
        <v>0</v>
      </c>
      <c r="AX1343" s="570"/>
      <c r="AY1343" s="385">
        <f>+AY1268+AX1343</f>
        <v>0</v>
      </c>
      <c r="AZ1343" s="387">
        <f t="shared" si="3047"/>
        <v>0</v>
      </c>
      <c r="BA1343" s="367" t="str">
        <f t="shared" si="3007"/>
        <v xml:space="preserve">    </v>
      </c>
      <c r="BB1343" s="854">
        <f t="shared" si="3008"/>
        <v>0</v>
      </c>
      <c r="BC1343" s="570"/>
      <c r="BD1343" s="385">
        <f>+BD1268+BC1343</f>
        <v>0</v>
      </c>
      <c r="BE1343" s="387">
        <f t="shared" si="3048"/>
        <v>0</v>
      </c>
      <c r="BF1343" s="367" t="str">
        <f t="shared" si="3010"/>
        <v xml:space="preserve">    </v>
      </c>
      <c r="BG1343" s="854">
        <f t="shared" si="3011"/>
        <v>0</v>
      </c>
      <c r="BH1343" s="570"/>
      <c r="BI1343" s="385">
        <f>+BI1268+BH1343</f>
        <v>0</v>
      </c>
      <c r="BJ1343" s="387">
        <f t="shared" si="3049"/>
        <v>0</v>
      </c>
      <c r="BK1343" s="367" t="str">
        <f t="shared" si="3013"/>
        <v xml:space="preserve">    </v>
      </c>
      <c r="BL1343" s="406"/>
      <c r="BM1343" s="383">
        <f t="shared" si="2900"/>
        <v>0</v>
      </c>
    </row>
    <row r="1344" spans="1:66" s="18" customFormat="1" ht="13.5" thickBot="1">
      <c r="A1344" s="656">
        <v>59</v>
      </c>
      <c r="B1344" s="855" t="str">
        <f>B1269</f>
        <v>NET INVOICE AMOUNT</v>
      </c>
      <c r="C1344" s="856">
        <f t="shared" si="2977"/>
        <v>0</v>
      </c>
      <c r="D1344" s="848">
        <f>+D1341+D1342+D1343</f>
        <v>0</v>
      </c>
      <c r="E1344" s="848">
        <f>+E1341+E1342+E1343</f>
        <v>0</v>
      </c>
      <c r="F1344" s="868">
        <f>+F1341+F1342+F1343</f>
        <v>0</v>
      </c>
      <c r="G1344" s="868">
        <f>+G1341+G1342+G1343</f>
        <v>0</v>
      </c>
      <c r="H1344" s="857" t="str">
        <f t="shared" si="2980"/>
        <v xml:space="preserve">    </v>
      </c>
      <c r="I1344" s="848">
        <f>+I1341+I1342+I1343</f>
        <v>0</v>
      </c>
      <c r="J1344" s="848">
        <f>+J1341+J1342+J1343</f>
        <v>0</v>
      </c>
      <c r="K1344" s="870">
        <f>+K1341+K1342+K1343</f>
        <v>0</v>
      </c>
      <c r="L1344" s="870">
        <f>+L1341+L1342+L1343</f>
        <v>0</v>
      </c>
      <c r="M1344" s="857" t="str">
        <f t="shared" si="2983"/>
        <v xml:space="preserve">    </v>
      </c>
      <c r="N1344" s="848">
        <f>+N1341+N1342+N1343</f>
        <v>0</v>
      </c>
      <c r="O1344" s="848">
        <f>+O1341+O1342+O1343</f>
        <v>0</v>
      </c>
      <c r="P1344" s="870">
        <f>+P1341+P1342+P1343</f>
        <v>0</v>
      </c>
      <c r="Q1344" s="870">
        <f>+Q1341+Q1342+Q1343</f>
        <v>0</v>
      </c>
      <c r="R1344" s="857" t="str">
        <f t="shared" si="2986"/>
        <v xml:space="preserve">    </v>
      </c>
      <c r="S1344" s="848">
        <f>+S1341+S1342+S1343</f>
        <v>0</v>
      </c>
      <c r="T1344" s="848">
        <f>+T1341+T1342+T1343</f>
        <v>0</v>
      </c>
      <c r="U1344" s="870">
        <f>+U1341+U1342+U1343</f>
        <v>0</v>
      </c>
      <c r="V1344" s="870">
        <f>+V1341+V1342+V1343</f>
        <v>0</v>
      </c>
      <c r="W1344" s="857" t="str">
        <f t="shared" si="2989"/>
        <v xml:space="preserve">    </v>
      </c>
      <c r="X1344" s="848">
        <f>+X1341+X1342+X1343</f>
        <v>0</v>
      </c>
      <c r="Y1344" s="848">
        <f>+Y1341+Y1342+Y1343</f>
        <v>0</v>
      </c>
      <c r="Z1344" s="870">
        <f>+Z1341+Z1342+Z1343</f>
        <v>0</v>
      </c>
      <c r="AA1344" s="870">
        <f>+AA1341+AA1342+AA1343</f>
        <v>0</v>
      </c>
      <c r="AB1344" s="857" t="str">
        <f t="shared" si="2992"/>
        <v xml:space="preserve">    </v>
      </c>
      <c r="AC1344" s="848">
        <f>+AC1341+AC1342+AC1343</f>
        <v>0</v>
      </c>
      <c r="AD1344" s="848">
        <f>+AD1341+AD1342+AD1343</f>
        <v>0</v>
      </c>
      <c r="AE1344" s="870">
        <f>+AE1341+AE1342+AE1343</f>
        <v>0</v>
      </c>
      <c r="AF1344" s="870">
        <f>+AF1341+AF1342+AF1343</f>
        <v>0</v>
      </c>
      <c r="AG1344" s="857" t="str">
        <f t="shared" si="2995"/>
        <v xml:space="preserve">    </v>
      </c>
      <c r="AH1344" s="848">
        <f>+AH1341+AH1342+AH1343</f>
        <v>0</v>
      </c>
      <c r="AI1344" s="848">
        <f>+AI1341+AI1342+AI1343</f>
        <v>0</v>
      </c>
      <c r="AJ1344" s="870">
        <f>+AJ1341+AJ1342+AJ1343</f>
        <v>0</v>
      </c>
      <c r="AK1344" s="870">
        <f>+AK1341+AK1342+AK1343</f>
        <v>0</v>
      </c>
      <c r="AL1344" s="857" t="str">
        <f t="shared" si="2998"/>
        <v xml:space="preserve">    </v>
      </c>
      <c r="AM1344" s="848">
        <f>+AM1341+AM1342+AM1343</f>
        <v>0</v>
      </c>
      <c r="AN1344" s="848">
        <f>+AN1341+AN1342+AN1343</f>
        <v>0</v>
      </c>
      <c r="AO1344" s="870">
        <f>+AO1341+AO1342+AO1343</f>
        <v>0</v>
      </c>
      <c r="AP1344" s="870">
        <f>+AP1341+AP1342+AP1343</f>
        <v>0</v>
      </c>
      <c r="AQ1344" s="857" t="str">
        <f t="shared" si="3001"/>
        <v xml:space="preserve">    </v>
      </c>
      <c r="AR1344" s="848">
        <f>+AR1341+AR1342+AR1343</f>
        <v>0</v>
      </c>
      <c r="AS1344" s="848">
        <f>+AS1341+AS1342+AS1343</f>
        <v>0</v>
      </c>
      <c r="AT1344" s="870">
        <f>+AT1341+AT1342+AT1343</f>
        <v>0</v>
      </c>
      <c r="AU1344" s="870">
        <f>+AU1341+AU1342+AU1343</f>
        <v>0</v>
      </c>
      <c r="AV1344" s="857" t="str">
        <f t="shared" si="3004"/>
        <v xml:space="preserve">    </v>
      </c>
      <c r="AW1344" s="848">
        <f>+AW1341+AW1342+AW1343</f>
        <v>0</v>
      </c>
      <c r="AX1344" s="848">
        <f>+AX1341+AX1342+AX1343</f>
        <v>0</v>
      </c>
      <c r="AY1344" s="870">
        <f>+AY1341+AY1342+AY1343</f>
        <v>0</v>
      </c>
      <c r="AZ1344" s="870">
        <f>+AZ1341+AZ1342+AZ1343</f>
        <v>0</v>
      </c>
      <c r="BA1344" s="857" t="str">
        <f t="shared" si="3007"/>
        <v xml:space="preserve">    </v>
      </c>
      <c r="BB1344" s="848">
        <f>+BB1341+BB1342+BB1343</f>
        <v>0</v>
      </c>
      <c r="BC1344" s="848">
        <f>+BC1341+BC1342+BC1343</f>
        <v>0</v>
      </c>
      <c r="BD1344" s="870">
        <f>+BD1341+BD1342+BD1343</f>
        <v>0</v>
      </c>
      <c r="BE1344" s="870">
        <f>+BE1341+BE1342+BE1343</f>
        <v>0</v>
      </c>
      <c r="BF1344" s="857" t="str">
        <f t="shared" si="3010"/>
        <v xml:space="preserve">    </v>
      </c>
      <c r="BG1344" s="848">
        <f>+BG1341+BG1342+BG1343</f>
        <v>0</v>
      </c>
      <c r="BH1344" s="848">
        <f>+BH1341+BH1342+BH1343</f>
        <v>0</v>
      </c>
      <c r="BI1344" s="870">
        <f>+BI1341+BI1342+BI1343</f>
        <v>0</v>
      </c>
      <c r="BJ1344" s="870">
        <f>+BJ1341+BJ1342+BJ1343</f>
        <v>0</v>
      </c>
      <c r="BK1344" s="857" t="str">
        <f t="shared" si="3013"/>
        <v xml:space="preserve">    </v>
      </c>
      <c r="BL1344" s="405"/>
      <c r="BM1344" s="383">
        <f t="shared" si="2900"/>
        <v>0</v>
      </c>
    </row>
    <row r="1345" spans="1:66" customFormat="1" ht="15" customHeight="1" thickTop="1">
      <c r="A1345" s="1151" t="s">
        <v>247</v>
      </c>
      <c r="B1345" s="1151"/>
      <c r="C1345" s="657">
        <v>0</v>
      </c>
      <c r="D1345" s="636" t="str">
        <f>D445</f>
        <v>Certification of Exclusion and Debarment (Article 4 or 8)</v>
      </c>
      <c r="E1345" s="1011"/>
      <c r="F1345" s="636"/>
      <c r="G1345" s="636"/>
      <c r="H1345" s="636"/>
      <c r="I1345" s="636" t="str">
        <f>D445</f>
        <v>Certification of Exclusion and Debarment (Article 4 or 8)</v>
      </c>
      <c r="J1345" s="636"/>
      <c r="K1345" s="636"/>
      <c r="L1345" s="636"/>
      <c r="M1345" s="636"/>
      <c r="N1345" s="636" t="str">
        <f>D445</f>
        <v>Certification of Exclusion and Debarment (Article 4 or 8)</v>
      </c>
      <c r="O1345" s="636"/>
      <c r="P1345" s="636"/>
      <c r="Q1345" s="636"/>
      <c r="R1345" s="636"/>
      <c r="S1345" s="636" t="str">
        <f>D445</f>
        <v>Certification of Exclusion and Debarment (Article 4 or 8)</v>
      </c>
      <c r="T1345" s="636"/>
      <c r="U1345" s="636"/>
      <c r="V1345" s="636"/>
      <c r="W1345" s="636"/>
      <c r="X1345" s="636" t="str">
        <f>D445</f>
        <v>Certification of Exclusion and Debarment (Article 4 or 8)</v>
      </c>
      <c r="Y1345" s="636"/>
      <c r="Z1345" s="636"/>
      <c r="AA1345" s="636"/>
      <c r="AB1345" s="636"/>
      <c r="AC1345" s="636" t="str">
        <f>D445</f>
        <v>Certification of Exclusion and Debarment (Article 4 or 8)</v>
      </c>
      <c r="AD1345" s="636"/>
      <c r="AE1345" s="636"/>
      <c r="AF1345" s="636"/>
      <c r="AG1345" s="636"/>
      <c r="AH1345" s="636" t="str">
        <f>D445</f>
        <v>Certification of Exclusion and Debarment (Article 4 or 8)</v>
      </c>
      <c r="AI1345" s="636"/>
      <c r="AJ1345" s="636"/>
      <c r="AK1345" s="636"/>
      <c r="AL1345" s="636"/>
      <c r="AM1345" s="636" t="str">
        <f>D445</f>
        <v>Certification of Exclusion and Debarment (Article 4 or 8)</v>
      </c>
      <c r="AN1345" s="636"/>
      <c r="AO1345" s="636"/>
      <c r="AP1345" s="636"/>
      <c r="AQ1345" s="636"/>
      <c r="AR1345" s="636" t="str">
        <f>D445</f>
        <v>Certification of Exclusion and Debarment (Article 4 or 8)</v>
      </c>
      <c r="AS1345" s="636"/>
      <c r="AT1345" s="636"/>
      <c r="AU1345" s="636"/>
      <c r="AV1345" s="636"/>
      <c r="AW1345" s="636" t="str">
        <f>D445</f>
        <v>Certification of Exclusion and Debarment (Article 4 or 8)</v>
      </c>
      <c r="AX1345" s="636"/>
      <c r="AY1345" s="636"/>
      <c r="AZ1345" s="636"/>
      <c r="BA1345" s="636"/>
      <c r="BB1345" s="636" t="str">
        <f>D445</f>
        <v>Certification of Exclusion and Debarment (Article 4 or 8)</v>
      </c>
      <c r="BC1345" s="636"/>
      <c r="BD1345" s="636"/>
      <c r="BE1345" s="636"/>
      <c r="BF1345" s="636"/>
      <c r="BG1345" s="636" t="str">
        <f>D445</f>
        <v>Certification of Exclusion and Debarment (Article 4 or 8)</v>
      </c>
      <c r="BH1345" s="636"/>
      <c r="BI1345" s="636"/>
      <c r="BJ1345" s="636"/>
      <c r="BK1345" s="636"/>
      <c r="BL1345" s="244"/>
      <c r="BM1345" s="244"/>
      <c r="BN1345" s="244"/>
    </row>
    <row r="1346" spans="1:66" customFormat="1" ht="75.75" customHeight="1" thickBot="1">
      <c r="A1346" s="1152"/>
      <c r="B1346" s="1152"/>
      <c r="C1346" s="658"/>
      <c r="D1346" s="1149" t="str">
        <f>D1271</f>
        <v>Invoice Certification Language (MH)</v>
      </c>
      <c r="E1346" s="1149"/>
      <c r="F1346" s="1149"/>
      <c r="G1346" s="1149"/>
      <c r="H1346" s="1149"/>
      <c r="I1346" s="1149" t="str">
        <f>D1346</f>
        <v>Invoice Certification Language (MH)</v>
      </c>
      <c r="J1346" s="1149"/>
      <c r="K1346" s="1149"/>
      <c r="L1346" s="1149"/>
      <c r="M1346" s="1149"/>
      <c r="N1346" s="1149" t="str">
        <f>I1346</f>
        <v>Invoice Certification Language (MH)</v>
      </c>
      <c r="O1346" s="1149"/>
      <c r="P1346" s="1149"/>
      <c r="Q1346" s="1149"/>
      <c r="R1346" s="1149"/>
      <c r="S1346" s="1149" t="str">
        <f>N1346</f>
        <v>Invoice Certification Language (MH)</v>
      </c>
      <c r="T1346" s="1149"/>
      <c r="U1346" s="1149"/>
      <c r="V1346" s="1149"/>
      <c r="W1346" s="1149"/>
      <c r="X1346" s="1149" t="str">
        <f>S1346</f>
        <v>Invoice Certification Language (MH)</v>
      </c>
      <c r="Y1346" s="1149"/>
      <c r="Z1346" s="1149"/>
      <c r="AA1346" s="1149"/>
      <c r="AB1346" s="1149"/>
      <c r="AC1346" s="1149" t="str">
        <f>X1346</f>
        <v>Invoice Certification Language (MH)</v>
      </c>
      <c r="AD1346" s="1149"/>
      <c r="AE1346" s="1149"/>
      <c r="AF1346" s="1149"/>
      <c r="AG1346" s="1149"/>
      <c r="AH1346" s="1149" t="str">
        <f>AC1346</f>
        <v>Invoice Certification Language (MH)</v>
      </c>
      <c r="AI1346" s="1149"/>
      <c r="AJ1346" s="1149"/>
      <c r="AK1346" s="1149"/>
      <c r="AL1346" s="1149"/>
      <c r="AM1346" s="1149" t="str">
        <f>AH1346</f>
        <v>Invoice Certification Language (MH)</v>
      </c>
      <c r="AN1346" s="1149"/>
      <c r="AO1346" s="1149"/>
      <c r="AP1346" s="1149"/>
      <c r="AQ1346" s="1149"/>
      <c r="AR1346" s="1149" t="str">
        <f>AM1346</f>
        <v>Invoice Certification Language (MH)</v>
      </c>
      <c r="AS1346" s="1149"/>
      <c r="AT1346" s="1149"/>
      <c r="AU1346" s="1149"/>
      <c r="AV1346" s="1149"/>
      <c r="AW1346" s="1149" t="str">
        <f>AR1346</f>
        <v>Invoice Certification Language (MH)</v>
      </c>
      <c r="AX1346" s="1149"/>
      <c r="AY1346" s="1149"/>
      <c r="AZ1346" s="1149"/>
      <c r="BA1346" s="1149"/>
      <c r="BB1346" s="1149" t="str">
        <f>AW1346</f>
        <v>Invoice Certification Language (MH)</v>
      </c>
      <c r="BC1346" s="1149"/>
      <c r="BD1346" s="1149"/>
      <c r="BE1346" s="1149"/>
      <c r="BF1346" s="1149"/>
      <c r="BG1346" s="1149" t="str">
        <f>BB1346</f>
        <v>Invoice Certification Language (MH)</v>
      </c>
      <c r="BH1346" s="1149"/>
      <c r="BI1346" s="1149"/>
      <c r="BJ1346" s="1149"/>
      <c r="BK1346" s="1149"/>
      <c r="BL1346" s="244"/>
      <c r="BM1346" s="244"/>
      <c r="BN1346" s="244"/>
    </row>
    <row r="1347" spans="1:66" s="1" customFormat="1" ht="12" customHeight="1">
      <c r="A1347" s="1167"/>
      <c r="B1347" s="1168"/>
      <c r="C1347" s="369"/>
      <c r="D1347" s="1142"/>
      <c r="E1347" s="1142"/>
      <c r="F1347" s="1142"/>
      <c r="G1347" s="1141"/>
      <c r="H1347" s="1141"/>
      <c r="I1347" s="1142"/>
      <c r="J1347" s="1142"/>
      <c r="K1347" s="1142"/>
      <c r="L1347" s="1141"/>
      <c r="M1347" s="1141"/>
      <c r="N1347" s="1142"/>
      <c r="O1347" s="1142"/>
      <c r="P1347" s="1142"/>
      <c r="Q1347" s="1141"/>
      <c r="R1347" s="1141"/>
      <c r="S1347" s="1142"/>
      <c r="T1347" s="1142"/>
      <c r="U1347" s="1142"/>
      <c r="V1347" s="1141"/>
      <c r="W1347" s="1141"/>
      <c r="X1347" s="1142"/>
      <c r="Y1347" s="1142"/>
      <c r="Z1347" s="1142"/>
      <c r="AA1347" s="1141"/>
      <c r="AB1347" s="1141"/>
      <c r="AC1347" s="1142"/>
      <c r="AD1347" s="1142"/>
      <c r="AE1347" s="1142"/>
      <c r="AF1347" s="1141"/>
      <c r="AG1347" s="1141"/>
      <c r="AH1347" s="1142"/>
      <c r="AI1347" s="1142"/>
      <c r="AJ1347" s="1142"/>
      <c r="AK1347" s="1141"/>
      <c r="AL1347" s="1141"/>
      <c r="AM1347" s="1142"/>
      <c r="AN1347" s="1142"/>
      <c r="AO1347" s="1142"/>
      <c r="AP1347" s="1141"/>
      <c r="AQ1347" s="1141"/>
      <c r="AR1347" s="1142"/>
      <c r="AS1347" s="1142"/>
      <c r="AT1347" s="1142"/>
      <c r="AU1347" s="1141"/>
      <c r="AV1347" s="1141"/>
      <c r="AW1347" s="1142"/>
      <c r="AX1347" s="1142"/>
      <c r="AY1347" s="1142"/>
      <c r="AZ1347" s="1141"/>
      <c r="BA1347" s="1141"/>
      <c r="BB1347" s="1142"/>
      <c r="BC1347" s="1142"/>
      <c r="BD1347" s="1142"/>
      <c r="BE1347" s="1141"/>
      <c r="BF1347" s="1141"/>
      <c r="BG1347" s="1142"/>
      <c r="BH1347" s="1142"/>
      <c r="BI1347" s="1142"/>
      <c r="BJ1347" s="1141"/>
      <c r="BK1347" s="1141"/>
    </row>
    <row r="1348" spans="1:66" s="1" customFormat="1" ht="10.5" customHeight="1">
      <c r="A1348" s="1169"/>
      <c r="B1348" s="1170"/>
      <c r="C1348" s="370"/>
      <c r="D1348" s="1143" t="s">
        <v>313</v>
      </c>
      <c r="E1348" s="1143"/>
      <c r="F1348" s="1143"/>
      <c r="G1348" s="96" t="s">
        <v>125</v>
      </c>
      <c r="H1348" s="87"/>
      <c r="I1348" s="1143" t="s">
        <v>313</v>
      </c>
      <c r="J1348" s="1143"/>
      <c r="K1348" s="1143"/>
      <c r="L1348" s="96" t="s">
        <v>125</v>
      </c>
      <c r="M1348" s="87"/>
      <c r="N1348" s="1143" t="s">
        <v>313</v>
      </c>
      <c r="O1348" s="1143"/>
      <c r="P1348" s="1143"/>
      <c r="Q1348" s="96" t="s">
        <v>125</v>
      </c>
      <c r="R1348" s="87"/>
      <c r="S1348" s="1143" t="s">
        <v>313</v>
      </c>
      <c r="T1348" s="1143"/>
      <c r="U1348" s="1143"/>
      <c r="V1348" s="96" t="s">
        <v>125</v>
      </c>
      <c r="W1348" s="87"/>
      <c r="X1348" s="1143" t="s">
        <v>313</v>
      </c>
      <c r="Y1348" s="1143"/>
      <c r="Z1348" s="1143"/>
      <c r="AA1348" s="96" t="s">
        <v>125</v>
      </c>
      <c r="AB1348" s="87"/>
      <c r="AC1348" s="1143" t="s">
        <v>313</v>
      </c>
      <c r="AD1348" s="1143"/>
      <c r="AE1348" s="1143"/>
      <c r="AF1348" s="96" t="s">
        <v>125</v>
      </c>
      <c r="AG1348" s="87"/>
      <c r="AH1348" s="1143" t="s">
        <v>313</v>
      </c>
      <c r="AI1348" s="1143"/>
      <c r="AJ1348" s="1143"/>
      <c r="AK1348" s="96" t="s">
        <v>125</v>
      </c>
      <c r="AL1348" s="87"/>
      <c r="AM1348" s="1143" t="s">
        <v>313</v>
      </c>
      <c r="AN1348" s="1143"/>
      <c r="AO1348" s="1143"/>
      <c r="AP1348" s="96" t="s">
        <v>125</v>
      </c>
      <c r="AQ1348" s="87"/>
      <c r="AR1348" s="1143" t="s">
        <v>313</v>
      </c>
      <c r="AS1348" s="1143"/>
      <c r="AT1348" s="1143"/>
      <c r="AU1348" s="96" t="s">
        <v>125</v>
      </c>
      <c r="AV1348" s="87"/>
      <c r="AW1348" s="1143" t="s">
        <v>313</v>
      </c>
      <c r="AX1348" s="1143"/>
      <c r="AY1348" s="1143"/>
      <c r="AZ1348" s="96" t="s">
        <v>125</v>
      </c>
      <c r="BA1348" s="87"/>
      <c r="BB1348" s="1143" t="s">
        <v>313</v>
      </c>
      <c r="BC1348" s="1143"/>
      <c r="BD1348" s="1143"/>
      <c r="BE1348" s="96" t="s">
        <v>125</v>
      </c>
      <c r="BF1348" s="87"/>
      <c r="BG1348" s="1143" t="s">
        <v>313</v>
      </c>
      <c r="BH1348" s="1143"/>
      <c r="BI1348" s="1143"/>
      <c r="BJ1348" s="96" t="s">
        <v>125</v>
      </c>
      <c r="BK1348" s="87"/>
    </row>
    <row r="1349" spans="1:66" s="1" customFormat="1" ht="21" customHeight="1">
      <c r="A1349" s="1169"/>
      <c r="B1349" s="1170"/>
      <c r="C1349" s="361"/>
      <c r="D1349" s="1145"/>
      <c r="E1349" s="1145"/>
      <c r="F1349" s="1145"/>
      <c r="G1349" s="1140"/>
      <c r="H1349" s="1140"/>
      <c r="I1349" s="1145"/>
      <c r="J1349" s="1145"/>
      <c r="K1349" s="1145"/>
      <c r="L1349" s="1140"/>
      <c r="M1349" s="1140"/>
      <c r="N1349" s="1145"/>
      <c r="O1349" s="1145"/>
      <c r="P1349" s="1145"/>
      <c r="Q1349" s="1140"/>
      <c r="R1349" s="1140"/>
      <c r="S1349" s="1145"/>
      <c r="T1349" s="1145"/>
      <c r="U1349" s="1145"/>
      <c r="V1349" s="1140"/>
      <c r="W1349" s="1140"/>
      <c r="X1349" s="1145"/>
      <c r="Y1349" s="1145"/>
      <c r="Z1349" s="1145"/>
      <c r="AA1349" s="1140"/>
      <c r="AB1349" s="1140"/>
      <c r="AC1349" s="1145"/>
      <c r="AD1349" s="1145"/>
      <c r="AE1349" s="1145"/>
      <c r="AF1349" s="1140"/>
      <c r="AG1349" s="1140"/>
      <c r="AH1349" s="1145"/>
      <c r="AI1349" s="1145"/>
      <c r="AJ1349" s="1145"/>
      <c r="AK1349" s="1140"/>
      <c r="AL1349" s="1140"/>
      <c r="AM1349" s="1145"/>
      <c r="AN1349" s="1145"/>
      <c r="AO1349" s="1145"/>
      <c r="AP1349" s="1140"/>
      <c r="AQ1349" s="1140"/>
      <c r="AR1349" s="1145"/>
      <c r="AS1349" s="1145"/>
      <c r="AT1349" s="1145"/>
      <c r="AU1349" s="1140"/>
      <c r="AV1349" s="1140"/>
      <c r="AW1349" s="1145"/>
      <c r="AX1349" s="1145"/>
      <c r="AY1349" s="1145"/>
      <c r="AZ1349" s="1140"/>
      <c r="BA1349" s="1140"/>
      <c r="BB1349" s="1145"/>
      <c r="BC1349" s="1145"/>
      <c r="BD1349" s="1145"/>
      <c r="BE1349" s="1140"/>
      <c r="BF1349" s="1140"/>
      <c r="BG1349" s="1145"/>
      <c r="BH1349" s="1145"/>
      <c r="BI1349" s="1145"/>
      <c r="BJ1349" s="1140"/>
      <c r="BK1349" s="1140"/>
    </row>
    <row r="1350" spans="1:66" s="1" customFormat="1" ht="16.5" thickBot="1">
      <c r="A1350" s="1171"/>
      <c r="B1350" s="1172"/>
      <c r="C1350" s="362"/>
      <c r="D1350" s="1144" t="s">
        <v>80</v>
      </c>
      <c r="E1350" s="1144"/>
      <c r="F1350" s="94"/>
      <c r="G1350" s="95" t="s">
        <v>81</v>
      </c>
      <c r="H1350" s="87"/>
      <c r="I1350" s="1144" t="s">
        <v>80</v>
      </c>
      <c r="J1350" s="1144"/>
      <c r="K1350" s="94"/>
      <c r="L1350" s="95" t="s">
        <v>81</v>
      </c>
      <c r="M1350" s="87"/>
      <c r="N1350" s="1144" t="s">
        <v>80</v>
      </c>
      <c r="O1350" s="1144"/>
      <c r="P1350" s="94"/>
      <c r="Q1350" s="95" t="s">
        <v>81</v>
      </c>
      <c r="R1350" s="87"/>
      <c r="S1350" s="1144" t="s">
        <v>80</v>
      </c>
      <c r="T1350" s="1144"/>
      <c r="U1350" s="94"/>
      <c r="V1350" s="95" t="s">
        <v>81</v>
      </c>
      <c r="W1350" s="87"/>
      <c r="X1350" s="1144" t="s">
        <v>80</v>
      </c>
      <c r="Y1350" s="1144"/>
      <c r="Z1350" s="94"/>
      <c r="AA1350" s="95" t="s">
        <v>81</v>
      </c>
      <c r="AB1350" s="87"/>
      <c r="AC1350" s="1144" t="s">
        <v>80</v>
      </c>
      <c r="AD1350" s="1144"/>
      <c r="AE1350" s="94"/>
      <c r="AF1350" s="95" t="s">
        <v>81</v>
      </c>
      <c r="AG1350" s="87"/>
      <c r="AH1350" s="1144" t="s">
        <v>80</v>
      </c>
      <c r="AI1350" s="1144"/>
      <c r="AJ1350" s="94"/>
      <c r="AK1350" s="95" t="s">
        <v>81</v>
      </c>
      <c r="AL1350" s="87"/>
      <c r="AM1350" s="1144" t="s">
        <v>80</v>
      </c>
      <c r="AN1350" s="1144"/>
      <c r="AO1350" s="94"/>
      <c r="AP1350" s="95" t="s">
        <v>81</v>
      </c>
      <c r="AQ1350" s="87"/>
      <c r="AR1350" s="1144" t="s">
        <v>80</v>
      </c>
      <c r="AS1350" s="1144"/>
      <c r="AT1350" s="94"/>
      <c r="AU1350" s="95" t="s">
        <v>81</v>
      </c>
      <c r="AV1350" s="87"/>
      <c r="AW1350" s="1144" t="s">
        <v>80</v>
      </c>
      <c r="AX1350" s="1144"/>
      <c r="AY1350" s="94"/>
      <c r="AZ1350" s="95" t="s">
        <v>81</v>
      </c>
      <c r="BA1350" s="87"/>
      <c r="BB1350" s="1144" t="s">
        <v>80</v>
      </c>
      <c r="BC1350" s="1144"/>
      <c r="BD1350" s="94"/>
      <c r="BE1350" s="95" t="s">
        <v>81</v>
      </c>
      <c r="BF1350" s="87"/>
      <c r="BG1350" s="1144" t="s">
        <v>80</v>
      </c>
      <c r="BH1350" s="1144"/>
      <c r="BI1350" s="94"/>
      <c r="BJ1350" s="95" t="s">
        <v>81</v>
      </c>
      <c r="BK1350" s="87"/>
    </row>
    <row r="1351" spans="1:66" customFormat="1" ht="15.6" customHeight="1">
      <c r="A1351" s="637" t="s">
        <v>242</v>
      </c>
      <c r="B1351" s="88"/>
      <c r="C1351" s="357"/>
      <c r="D1351" s="88"/>
      <c r="E1351" s="357"/>
      <c r="F1351" s="88"/>
      <c r="G1351" s="89"/>
      <c r="H1351" s="90"/>
      <c r="I1351" s="2"/>
      <c r="J1351" s="2"/>
      <c r="K1351" s="2"/>
      <c r="L1351" s="2"/>
      <c r="M1351" s="2"/>
      <c r="N1351" s="2"/>
      <c r="O1351" s="2"/>
      <c r="P1351" s="3"/>
      <c r="Q1351" s="3"/>
      <c r="R1351" s="3"/>
      <c r="S1351" s="15"/>
      <c r="T1351" s="10"/>
      <c r="U1351" s="10"/>
      <c r="V1351" s="11"/>
      <c r="W1351" s="25"/>
      <c r="X1351" s="9"/>
      <c r="Y1351" s="9"/>
      <c r="Z1351" s="15"/>
      <c r="AA1351" s="20"/>
      <c r="AB1351" s="20"/>
      <c r="AC1351" s="20"/>
      <c r="AD1351" s="2"/>
      <c r="AE1351" s="3"/>
      <c r="AF1351" s="3"/>
      <c r="AG1351" s="3"/>
      <c r="AH1351" s="8"/>
      <c r="AI1351" s="10"/>
      <c r="AJ1351" s="10"/>
      <c r="AK1351" s="11"/>
      <c r="AL1351" s="21"/>
      <c r="AM1351" s="22"/>
      <c r="AN1351" s="22"/>
      <c r="AO1351" s="8"/>
      <c r="AP1351" s="8"/>
      <c r="AQ1351" s="8"/>
      <c r="AR1351" s="8"/>
      <c r="AS1351" s="8"/>
      <c r="AT1351" s="8"/>
      <c r="AU1351" s="8"/>
      <c r="AV1351" s="8"/>
      <c r="AW1351" s="8"/>
      <c r="AX1351" s="8"/>
      <c r="AY1351" s="8"/>
      <c r="AZ1351" s="8"/>
      <c r="BA1351" s="8"/>
      <c r="BB1351" s="8"/>
      <c r="BC1351" s="8"/>
      <c r="BD1351" s="8"/>
      <c r="BE1351" s="8"/>
      <c r="BF1351" s="8"/>
      <c r="BG1351" s="8"/>
      <c r="BH1351" s="8"/>
      <c r="BI1351" s="8"/>
      <c r="BJ1351" s="8"/>
      <c r="BK1351" s="8"/>
      <c r="BL1351" s="8"/>
      <c r="BM1351" s="660"/>
      <c r="BN1351" s="8"/>
    </row>
    <row r="1352" spans="1:66" s="1" customFormat="1" ht="12.6" customHeight="1">
      <c r="A1352" s="97" t="s">
        <v>243</v>
      </c>
      <c r="B1352" s="88"/>
      <c r="C1352" s="363"/>
      <c r="D1352" s="273"/>
      <c r="E1352" s="1013"/>
      <c r="F1352" s="256"/>
      <c r="G1352" s="273"/>
      <c r="H1352" s="274"/>
      <c r="I1352" s="273"/>
      <c r="J1352" s="273"/>
      <c r="K1352" s="256"/>
      <c r="L1352" s="273"/>
      <c r="M1352" s="274"/>
      <c r="N1352" s="32"/>
      <c r="O1352" s="275"/>
      <c r="P1352" s="275"/>
      <c r="Q1352" s="275"/>
      <c r="R1352" s="275"/>
      <c r="S1352" s="276"/>
      <c r="T1352" s="276"/>
      <c r="U1352" s="276"/>
      <c r="V1352" s="277"/>
      <c r="W1352" s="278"/>
      <c r="X1352" s="276"/>
      <c r="Y1352" s="276"/>
      <c r="Z1352" s="32"/>
      <c r="AD1352" s="279"/>
      <c r="AE1352" s="279"/>
      <c r="AF1352" s="279"/>
      <c r="AG1352" s="279"/>
      <c r="AH1352" s="280"/>
      <c r="AI1352" s="280"/>
      <c r="AJ1352" s="280"/>
      <c r="AK1352" s="281"/>
      <c r="AL1352" s="282"/>
      <c r="AM1352" s="280"/>
      <c r="AN1352" s="280"/>
      <c r="AO1352" s="32"/>
      <c r="AP1352" s="32"/>
      <c r="AQ1352" s="32"/>
      <c r="AR1352" s="32"/>
      <c r="AS1352" s="32"/>
      <c r="AT1352" s="32"/>
      <c r="AU1352" s="32"/>
      <c r="AV1352" s="32"/>
      <c r="AW1352" s="32"/>
      <c r="AX1352" s="32"/>
      <c r="AY1352" s="32"/>
      <c r="AZ1352" s="32"/>
      <c r="BA1352" s="32"/>
      <c r="BB1352" s="32"/>
      <c r="BC1352" s="32"/>
      <c r="BD1352" s="32"/>
      <c r="BE1352" s="32"/>
      <c r="BF1352" s="32"/>
      <c r="BG1352" s="32"/>
      <c r="BH1352" s="32"/>
      <c r="BI1352" s="32"/>
      <c r="BJ1352" s="32"/>
      <c r="BK1352" s="32"/>
      <c r="BL1352" s="32"/>
      <c r="BM1352" s="661"/>
      <c r="BN1352" s="32"/>
    </row>
    <row r="1353" spans="1:66" s="260" customFormat="1" ht="12">
      <c r="A1353" s="638"/>
      <c r="B1353" s="639"/>
      <c r="C1353" s="358"/>
      <c r="D1353" s="252" t="s">
        <v>21</v>
      </c>
      <c r="E1353" s="1159" t="str">
        <f>+E528</f>
        <v>Contractor Name</v>
      </c>
      <c r="F1353" s="1159"/>
      <c r="G1353" s="1159"/>
      <c r="H1353" s="1159"/>
      <c r="I1353" s="291" t="s">
        <v>21</v>
      </c>
      <c r="J1353" s="1150" t="str">
        <f>E1353</f>
        <v>Contractor Name</v>
      </c>
      <c r="K1353" s="1150"/>
      <c r="L1353" s="1150"/>
      <c r="M1353" s="1150"/>
      <c r="N1353" s="291" t="s">
        <v>21</v>
      </c>
      <c r="O1353" s="1150" t="str">
        <f>E1353</f>
        <v>Contractor Name</v>
      </c>
      <c r="P1353" s="1150"/>
      <c r="Q1353" s="1150"/>
      <c r="R1353" s="1150"/>
      <c r="S1353" s="291" t="s">
        <v>21</v>
      </c>
      <c r="T1353" s="1150" t="str">
        <f>E1353</f>
        <v>Contractor Name</v>
      </c>
      <c r="U1353" s="1150"/>
      <c r="V1353" s="1150"/>
      <c r="W1353" s="1150"/>
      <c r="X1353" s="291" t="s">
        <v>21</v>
      </c>
      <c r="Y1353" s="1150" t="str">
        <f>E1353</f>
        <v>Contractor Name</v>
      </c>
      <c r="Z1353" s="1150"/>
      <c r="AA1353" s="1150"/>
      <c r="AB1353" s="1150"/>
      <c r="AC1353" s="291" t="s">
        <v>21</v>
      </c>
      <c r="AD1353" s="1150" t="str">
        <f>E1353</f>
        <v>Contractor Name</v>
      </c>
      <c r="AE1353" s="1150"/>
      <c r="AF1353" s="1150"/>
      <c r="AG1353" s="1150"/>
      <c r="AH1353" s="291" t="s">
        <v>21</v>
      </c>
      <c r="AI1353" s="1150" t="str">
        <f>E1353</f>
        <v>Contractor Name</v>
      </c>
      <c r="AJ1353" s="1150"/>
      <c r="AK1353" s="1150"/>
      <c r="AL1353" s="1150"/>
      <c r="AM1353" s="291" t="s">
        <v>21</v>
      </c>
      <c r="AN1353" s="1150" t="str">
        <f>E1353</f>
        <v>Contractor Name</v>
      </c>
      <c r="AO1353" s="1150"/>
      <c r="AP1353" s="1150"/>
      <c r="AQ1353" s="1150"/>
      <c r="AR1353" s="291" t="s">
        <v>21</v>
      </c>
      <c r="AS1353" s="1150" t="str">
        <f>E1353</f>
        <v>Contractor Name</v>
      </c>
      <c r="AT1353" s="1150"/>
      <c r="AU1353" s="1150"/>
      <c r="AV1353" s="1150"/>
      <c r="AW1353" s="291" t="s">
        <v>21</v>
      </c>
      <c r="AX1353" s="1150" t="str">
        <f>J1353</f>
        <v>Contractor Name</v>
      </c>
      <c r="AY1353" s="1150"/>
      <c r="AZ1353" s="1150"/>
      <c r="BA1353" s="1150"/>
      <c r="BB1353" s="291" t="s">
        <v>21</v>
      </c>
      <c r="BC1353" s="1150" t="str">
        <f>O1353</f>
        <v>Contractor Name</v>
      </c>
      <c r="BD1353" s="1150"/>
      <c r="BE1353" s="1150"/>
      <c r="BF1353" s="1150"/>
      <c r="BG1353" s="291" t="s">
        <v>21</v>
      </c>
      <c r="BH1353" s="1150" t="str">
        <f>T1353</f>
        <v>Contractor Name</v>
      </c>
      <c r="BI1353" s="1150"/>
      <c r="BJ1353" s="1150"/>
      <c r="BK1353" s="1150"/>
      <c r="BL1353" s="292"/>
      <c r="BM1353" s="662"/>
      <c r="BN1353" s="292"/>
    </row>
    <row r="1354" spans="1:66" s="260" customFormat="1" ht="12">
      <c r="A1354" s="97" t="s">
        <v>133</v>
      </c>
      <c r="B1354" s="639"/>
      <c r="C1354" s="358"/>
      <c r="D1354" s="252" t="s">
        <v>20</v>
      </c>
      <c r="E1354" s="1036" t="str">
        <f>+E529</f>
        <v>Contract Number</v>
      </c>
      <c r="F1354" s="254"/>
      <c r="G1354" s="255" t="s">
        <v>90</v>
      </c>
      <c r="H1354" s="894"/>
      <c r="I1354" s="307" t="s">
        <v>20</v>
      </c>
      <c r="J1354" s="324" t="str">
        <f>E1354</f>
        <v>Contract Number</v>
      </c>
      <c r="K1354" s="293"/>
      <c r="L1354" s="294" t="s">
        <v>90</v>
      </c>
      <c r="M1354" s="295">
        <f>H1354</f>
        <v>0</v>
      </c>
      <c r="N1354" s="296" t="s">
        <v>20</v>
      </c>
      <c r="O1354" s="325" t="str">
        <f>E1354</f>
        <v>Contract Number</v>
      </c>
      <c r="P1354" s="297"/>
      <c r="Q1354" s="298" t="s">
        <v>90</v>
      </c>
      <c r="R1354" s="299">
        <f>H1354</f>
        <v>0</v>
      </c>
      <c r="S1354" s="296" t="s">
        <v>20</v>
      </c>
      <c r="T1354" s="300" t="str">
        <f>E1354</f>
        <v>Contract Number</v>
      </c>
      <c r="U1354" s="297"/>
      <c r="V1354" s="298" t="s">
        <v>90</v>
      </c>
      <c r="W1354" s="301">
        <f>H1354</f>
        <v>0</v>
      </c>
      <c r="X1354" s="296" t="s">
        <v>20</v>
      </c>
      <c r="Y1354" s="300" t="str">
        <f>E1354</f>
        <v>Contract Number</v>
      </c>
      <c r="Z1354" s="297"/>
      <c r="AA1354" s="298" t="s">
        <v>90</v>
      </c>
      <c r="AB1354" s="301">
        <f>H1354</f>
        <v>0</v>
      </c>
      <c r="AC1354" s="296" t="s">
        <v>20</v>
      </c>
      <c r="AD1354" s="300" t="str">
        <f>E1354</f>
        <v>Contract Number</v>
      </c>
      <c r="AE1354" s="297"/>
      <c r="AF1354" s="298" t="s">
        <v>90</v>
      </c>
      <c r="AG1354" s="301">
        <f>H1354</f>
        <v>0</v>
      </c>
      <c r="AH1354" s="296" t="s">
        <v>20</v>
      </c>
      <c r="AI1354" s="300" t="str">
        <f>E1354</f>
        <v>Contract Number</v>
      </c>
      <c r="AJ1354" s="297"/>
      <c r="AK1354" s="298" t="s">
        <v>90</v>
      </c>
      <c r="AL1354" s="302">
        <f>H1354</f>
        <v>0</v>
      </c>
      <c r="AM1354" s="296" t="s">
        <v>20</v>
      </c>
      <c r="AN1354" s="325" t="str">
        <f>E1354</f>
        <v>Contract Number</v>
      </c>
      <c r="AO1354" s="297"/>
      <c r="AP1354" s="298" t="s">
        <v>90</v>
      </c>
      <c r="AQ1354" s="302">
        <f>H1354</f>
        <v>0</v>
      </c>
      <c r="AR1354" s="296" t="s">
        <v>20</v>
      </c>
      <c r="AS1354" s="325" t="str">
        <f>E1354</f>
        <v>Contract Number</v>
      </c>
      <c r="AT1354" s="297"/>
      <c r="AU1354" s="298" t="s">
        <v>90</v>
      </c>
      <c r="AV1354" s="303">
        <f>H1354</f>
        <v>0</v>
      </c>
      <c r="AW1354" s="296" t="s">
        <v>20</v>
      </c>
      <c r="AX1354" s="325" t="str">
        <f>J1354</f>
        <v>Contract Number</v>
      </c>
      <c r="AY1354" s="297"/>
      <c r="AZ1354" s="298" t="s">
        <v>90</v>
      </c>
      <c r="BA1354" s="303">
        <f>M1354</f>
        <v>0</v>
      </c>
      <c r="BB1354" s="296" t="s">
        <v>20</v>
      </c>
      <c r="BC1354" s="325" t="str">
        <f>O1354</f>
        <v>Contract Number</v>
      </c>
      <c r="BD1354" s="297"/>
      <c r="BE1354" s="298" t="s">
        <v>90</v>
      </c>
      <c r="BF1354" s="303">
        <f>R1354</f>
        <v>0</v>
      </c>
      <c r="BG1354" s="296" t="s">
        <v>20</v>
      </c>
      <c r="BH1354" s="325" t="str">
        <f>T1354</f>
        <v>Contract Number</v>
      </c>
      <c r="BI1354" s="297"/>
      <c r="BJ1354" s="298" t="s">
        <v>90</v>
      </c>
      <c r="BK1354" s="303">
        <f>W1354</f>
        <v>0</v>
      </c>
      <c r="BL1354" s="304"/>
      <c r="BM1354" s="663"/>
      <c r="BN1354" s="304"/>
    </row>
    <row r="1355" spans="1:66" s="260" customFormat="1" ht="17.45" customHeight="1">
      <c r="A1355" s="93"/>
      <c r="B1355" s="639"/>
      <c r="C1355" s="358"/>
      <c r="D1355" s="252" t="s">
        <v>126</v>
      </c>
      <c r="E1355" s="1009" t="s">
        <v>127</v>
      </c>
      <c r="F1355" s="257"/>
      <c r="G1355" s="258" t="s">
        <v>122</v>
      </c>
      <c r="H1355" s="257"/>
      <c r="I1355" s="296" t="s">
        <v>120</v>
      </c>
      <c r="J1355" s="305" t="s">
        <v>121</v>
      </c>
      <c r="K1355" s="306">
        <f>F1355</f>
        <v>0</v>
      </c>
      <c r="L1355" s="298" t="s">
        <v>122</v>
      </c>
      <c r="M1355" s="306">
        <f>H1355</f>
        <v>0</v>
      </c>
      <c r="N1355" s="296" t="s">
        <v>120</v>
      </c>
      <c r="O1355" s="305" t="s">
        <v>121</v>
      </c>
      <c r="P1355" s="306">
        <f>F1355</f>
        <v>0</v>
      </c>
      <c r="Q1355" s="298" t="s">
        <v>122</v>
      </c>
      <c r="R1355" s="306">
        <f>H1355</f>
        <v>0</v>
      </c>
      <c r="S1355" s="296" t="s">
        <v>120</v>
      </c>
      <c r="T1355" s="305" t="s">
        <v>121</v>
      </c>
      <c r="U1355" s="306">
        <f>F1355</f>
        <v>0</v>
      </c>
      <c r="V1355" s="298" t="s">
        <v>122</v>
      </c>
      <c r="W1355" s="306">
        <f>H1355</f>
        <v>0</v>
      </c>
      <c r="X1355" s="296" t="s">
        <v>120</v>
      </c>
      <c r="Y1355" s="305" t="s">
        <v>121</v>
      </c>
      <c r="Z1355" s="306">
        <f>F1355</f>
        <v>0</v>
      </c>
      <c r="AA1355" s="298" t="s">
        <v>122</v>
      </c>
      <c r="AB1355" s="306">
        <f>H1355</f>
        <v>0</v>
      </c>
      <c r="AC1355" s="296" t="s">
        <v>120</v>
      </c>
      <c r="AD1355" s="305" t="s">
        <v>121</v>
      </c>
      <c r="AE1355" s="306">
        <f>F1355</f>
        <v>0</v>
      </c>
      <c r="AF1355" s="298" t="s">
        <v>122</v>
      </c>
      <c r="AG1355" s="306">
        <f>H1355</f>
        <v>0</v>
      </c>
      <c r="AH1355" s="296" t="s">
        <v>120</v>
      </c>
      <c r="AI1355" s="305" t="s">
        <v>121</v>
      </c>
      <c r="AJ1355" s="306">
        <f>F1355</f>
        <v>0</v>
      </c>
      <c r="AK1355" s="298" t="s">
        <v>122</v>
      </c>
      <c r="AL1355" s="306">
        <f>H1355</f>
        <v>0</v>
      </c>
      <c r="AM1355" s="296" t="s">
        <v>120</v>
      </c>
      <c r="AN1355" s="305" t="s">
        <v>121</v>
      </c>
      <c r="AO1355" s="306">
        <f>F1355</f>
        <v>0</v>
      </c>
      <c r="AP1355" s="298" t="s">
        <v>122</v>
      </c>
      <c r="AQ1355" s="306">
        <f>H1355</f>
        <v>0</v>
      </c>
      <c r="AR1355" s="296" t="s">
        <v>120</v>
      </c>
      <c r="AS1355" s="305" t="s">
        <v>121</v>
      </c>
      <c r="AT1355" s="306">
        <f>F1355</f>
        <v>0</v>
      </c>
      <c r="AU1355" s="298" t="s">
        <v>122</v>
      </c>
      <c r="AV1355" s="306">
        <f>H1355</f>
        <v>0</v>
      </c>
      <c r="AW1355" s="296" t="s">
        <v>120</v>
      </c>
      <c r="AX1355" s="305" t="s">
        <v>121</v>
      </c>
      <c r="AY1355" s="306">
        <f>K1355</f>
        <v>0</v>
      </c>
      <c r="AZ1355" s="298" t="s">
        <v>122</v>
      </c>
      <c r="BA1355" s="306">
        <f>M1355</f>
        <v>0</v>
      </c>
      <c r="BB1355" s="296" t="s">
        <v>120</v>
      </c>
      <c r="BC1355" s="305" t="s">
        <v>121</v>
      </c>
      <c r="BD1355" s="306">
        <f>P1355</f>
        <v>0</v>
      </c>
      <c r="BE1355" s="298" t="s">
        <v>122</v>
      </c>
      <c r="BF1355" s="306">
        <f>R1355</f>
        <v>0</v>
      </c>
      <c r="BG1355" s="296" t="s">
        <v>120</v>
      </c>
      <c r="BH1355" s="305" t="s">
        <v>121</v>
      </c>
      <c r="BI1355" s="306">
        <f>U1355</f>
        <v>0</v>
      </c>
      <c r="BJ1355" s="298" t="s">
        <v>122</v>
      </c>
      <c r="BK1355" s="306">
        <f>W1355</f>
        <v>0</v>
      </c>
      <c r="BL1355" s="304"/>
      <c r="BM1355" s="663"/>
      <c r="BN1355" s="304"/>
    </row>
    <row r="1356" spans="1:66" s="260" customFormat="1" ht="15.75" customHeight="1">
      <c r="A1356" s="93"/>
      <c r="B1356" s="97"/>
      <c r="C1356" s="359"/>
      <c r="D1356" s="1160" t="s">
        <v>124</v>
      </c>
      <c r="E1356" s="1160"/>
      <c r="F1356" s="1160"/>
      <c r="G1356" s="1161">
        <f>E1419+J1419+O1419+T1419+Y1419+AD1419+AI1419+AN1419+AS1419+AX1419+BC1419+BH1419</f>
        <v>0</v>
      </c>
      <c r="H1356" s="259"/>
      <c r="I1356" s="292"/>
      <c r="J1356" s="292"/>
      <c r="K1356" s="292"/>
      <c r="L1356" s="292"/>
      <c r="M1356" s="292"/>
      <c r="N1356" s="292"/>
      <c r="O1356" s="292"/>
      <c r="P1356" s="292"/>
      <c r="Q1356" s="292"/>
      <c r="R1356" s="292"/>
      <c r="S1356" s="292"/>
      <c r="T1356" s="292"/>
      <c r="U1356" s="292"/>
      <c r="V1356" s="292"/>
      <c r="W1356" s="292"/>
      <c r="X1356" s="292"/>
      <c r="Y1356" s="292"/>
      <c r="Z1356" s="292"/>
      <c r="AA1356" s="292"/>
      <c r="AB1356" s="292"/>
      <c r="AC1356" s="292"/>
      <c r="AD1356" s="292"/>
      <c r="AE1356" s="292"/>
      <c r="AF1356" s="292"/>
      <c r="AG1356" s="292"/>
      <c r="AH1356" s="292"/>
      <c r="AI1356" s="292"/>
      <c r="AJ1356" s="292"/>
      <c r="AK1356" s="292"/>
      <c r="AL1356" s="292"/>
      <c r="AM1356" s="292"/>
      <c r="AN1356" s="292"/>
      <c r="AO1356" s="292"/>
      <c r="AP1356" s="292"/>
      <c r="AQ1356" s="292"/>
      <c r="AR1356" s="292"/>
      <c r="AS1356" s="292"/>
      <c r="AT1356" s="292"/>
      <c r="AU1356" s="292"/>
      <c r="AV1356" s="292"/>
      <c r="AW1356" s="292"/>
      <c r="AX1356" s="292"/>
      <c r="AY1356" s="292"/>
      <c r="AZ1356" s="292"/>
      <c r="BA1356" s="292"/>
      <c r="BB1356" s="292"/>
      <c r="BC1356" s="292"/>
      <c r="BD1356" s="292"/>
      <c r="BE1356" s="292"/>
      <c r="BF1356" s="292"/>
      <c r="BG1356" s="292"/>
      <c r="BH1356" s="292"/>
      <c r="BI1356" s="292"/>
      <c r="BJ1356" s="292"/>
      <c r="BK1356" s="292"/>
      <c r="BL1356" s="308"/>
      <c r="BM1356" s="665"/>
      <c r="BN1356" s="308"/>
    </row>
    <row r="1357" spans="1:66" s="1" customFormat="1" ht="5.45" customHeight="1" thickBot="1">
      <c r="A1357" s="640"/>
      <c r="B1357" s="641"/>
      <c r="C1357" s="360"/>
      <c r="D1357" s="261"/>
      <c r="E1357" s="360"/>
      <c r="F1357" s="261"/>
      <c r="G1357" s="1162"/>
      <c r="H1357" s="91"/>
      <c r="I1357" s="16"/>
      <c r="J1357" s="16"/>
      <c r="K1357" s="32"/>
      <c r="L1357" s="16"/>
      <c r="M1357" s="16"/>
      <c r="N1357" s="16"/>
      <c r="R1357" s="262"/>
      <c r="S1357" s="262"/>
      <c r="T1357" s="262"/>
      <c r="U1357" s="262"/>
      <c r="V1357" s="262"/>
      <c r="W1357" s="262"/>
      <c r="X1357" s="262"/>
      <c r="Y1357" s="262"/>
      <c r="Z1357" s="262"/>
      <c r="AA1357" s="262"/>
      <c r="AB1357" s="262"/>
      <c r="AC1357" s="262"/>
      <c r="AD1357" s="262"/>
      <c r="AE1357" s="20"/>
      <c r="AF1357" s="20"/>
      <c r="AG1357" s="20"/>
      <c r="AH1357" s="20"/>
      <c r="BM1357"/>
    </row>
    <row r="1358" spans="1:66" s="1" customFormat="1" ht="14.25" customHeight="1" thickTop="1">
      <c r="A1358" s="642" t="s">
        <v>30</v>
      </c>
      <c r="B1358" s="653"/>
      <c r="C1358" s="1135" t="s">
        <v>232</v>
      </c>
      <c r="D1358" s="1137" t="str">
        <f>+D1283</f>
        <v>Program Name</v>
      </c>
      <c r="E1358" s="1138"/>
      <c r="F1358" s="1138"/>
      <c r="G1358" s="1138"/>
      <c r="H1358" s="1139"/>
      <c r="I1358" s="1137" t="str">
        <f>+I1283</f>
        <v>Program Name</v>
      </c>
      <c r="J1358" s="1138"/>
      <c r="K1358" s="1138"/>
      <c r="L1358" s="1138"/>
      <c r="M1358" s="1139"/>
      <c r="N1358" s="1137" t="str">
        <f>+N1283</f>
        <v>Program Name</v>
      </c>
      <c r="O1358" s="1138"/>
      <c r="P1358" s="1138"/>
      <c r="Q1358" s="1138"/>
      <c r="R1358" s="1139"/>
      <c r="S1358" s="1137" t="str">
        <f>+S1283</f>
        <v>Program Name</v>
      </c>
      <c r="T1358" s="1138"/>
      <c r="U1358" s="1138"/>
      <c r="V1358" s="1138"/>
      <c r="W1358" s="1139"/>
      <c r="X1358" s="1137" t="str">
        <f>+X1283</f>
        <v>Program Name</v>
      </c>
      <c r="Y1358" s="1138"/>
      <c r="Z1358" s="1138"/>
      <c r="AA1358" s="1138"/>
      <c r="AB1358" s="1139"/>
      <c r="AC1358" s="1137" t="str">
        <f>+AC1283</f>
        <v>Program Name</v>
      </c>
      <c r="AD1358" s="1138"/>
      <c r="AE1358" s="1138"/>
      <c r="AF1358" s="1138"/>
      <c r="AG1358" s="1139"/>
      <c r="AH1358" s="1137" t="str">
        <f>+AH1283</f>
        <v>Program Name</v>
      </c>
      <c r="AI1358" s="1138"/>
      <c r="AJ1358" s="1138"/>
      <c r="AK1358" s="1138"/>
      <c r="AL1358" s="1139"/>
      <c r="AM1358" s="1137" t="str">
        <f>+AM1283</f>
        <v>Program Name</v>
      </c>
      <c r="AN1358" s="1138"/>
      <c r="AO1358" s="1138"/>
      <c r="AP1358" s="1138"/>
      <c r="AQ1358" s="1139"/>
      <c r="AR1358" s="1137" t="str">
        <f>+AR1283</f>
        <v>Program Name</v>
      </c>
      <c r="AS1358" s="1138"/>
      <c r="AT1358" s="1138"/>
      <c r="AU1358" s="1138"/>
      <c r="AV1358" s="1139"/>
      <c r="AW1358" s="1137" t="str">
        <f>+AW1283</f>
        <v>Program Name</v>
      </c>
      <c r="AX1358" s="1138"/>
      <c r="AY1358" s="1138"/>
      <c r="AZ1358" s="1138"/>
      <c r="BA1358" s="1139"/>
      <c r="BB1358" s="1137" t="str">
        <f>+BB1283</f>
        <v>Program Name</v>
      </c>
      <c r="BC1358" s="1138"/>
      <c r="BD1358" s="1138"/>
      <c r="BE1358" s="1138"/>
      <c r="BF1358" s="1139"/>
      <c r="BG1358" s="1137" t="str">
        <f>+BG1283</f>
        <v>Program Name</v>
      </c>
      <c r="BH1358" s="1138"/>
      <c r="BI1358" s="1138"/>
      <c r="BJ1358" s="1138"/>
      <c r="BK1358" s="1139"/>
      <c r="BL1358" s="31"/>
      <c r="BM1358" s="232" t="s">
        <v>33</v>
      </c>
    </row>
    <row r="1359" spans="1:66" s="1" customFormat="1" ht="13.5">
      <c r="A1359" s="644" t="s">
        <v>31</v>
      </c>
      <c r="B1359" s="654"/>
      <c r="C1359" s="1136"/>
      <c r="D1359" s="1146" t="str">
        <f>+D1284</f>
        <v>Funding Source</v>
      </c>
      <c r="E1359" s="1147"/>
      <c r="F1359" s="1147"/>
      <c r="G1359" s="1147"/>
      <c r="H1359" s="1148"/>
      <c r="I1359" s="1146" t="str">
        <f>+I1284</f>
        <v>Funding Source</v>
      </c>
      <c r="J1359" s="1147"/>
      <c r="K1359" s="1147"/>
      <c r="L1359" s="1147"/>
      <c r="M1359" s="1148"/>
      <c r="N1359" s="1146" t="str">
        <f>+N1284</f>
        <v>Funding Source</v>
      </c>
      <c r="O1359" s="1147"/>
      <c r="P1359" s="1147"/>
      <c r="Q1359" s="1147"/>
      <c r="R1359" s="1148"/>
      <c r="S1359" s="1146" t="str">
        <f>+S1284</f>
        <v>Funding Source</v>
      </c>
      <c r="T1359" s="1147"/>
      <c r="U1359" s="1147"/>
      <c r="V1359" s="1147"/>
      <c r="W1359" s="1148"/>
      <c r="X1359" s="1146" t="str">
        <f>+X1284</f>
        <v>Funding Source</v>
      </c>
      <c r="Y1359" s="1147"/>
      <c r="Z1359" s="1147"/>
      <c r="AA1359" s="1147"/>
      <c r="AB1359" s="1148"/>
      <c r="AC1359" s="1146" t="str">
        <f>+AC1284</f>
        <v>Funding Source</v>
      </c>
      <c r="AD1359" s="1147"/>
      <c r="AE1359" s="1147"/>
      <c r="AF1359" s="1147"/>
      <c r="AG1359" s="1148"/>
      <c r="AH1359" s="1146" t="str">
        <f>+AH1284</f>
        <v>Funding Source</v>
      </c>
      <c r="AI1359" s="1147"/>
      <c r="AJ1359" s="1147"/>
      <c r="AK1359" s="1147"/>
      <c r="AL1359" s="1148"/>
      <c r="AM1359" s="1146" t="str">
        <f>+AM1284</f>
        <v>Funding Source</v>
      </c>
      <c r="AN1359" s="1147"/>
      <c r="AO1359" s="1147"/>
      <c r="AP1359" s="1147"/>
      <c r="AQ1359" s="1148"/>
      <c r="AR1359" s="1146" t="str">
        <f>+AR1284</f>
        <v>Funding Source</v>
      </c>
      <c r="AS1359" s="1147"/>
      <c r="AT1359" s="1147"/>
      <c r="AU1359" s="1147"/>
      <c r="AV1359" s="1148"/>
      <c r="AW1359" s="1146" t="str">
        <f>+AW1284</f>
        <v>Funding Source</v>
      </c>
      <c r="AX1359" s="1147"/>
      <c r="AY1359" s="1147"/>
      <c r="AZ1359" s="1147"/>
      <c r="BA1359" s="1148"/>
      <c r="BB1359" s="1146" t="str">
        <f>+BB1284</f>
        <v>Funding Source</v>
      </c>
      <c r="BC1359" s="1147"/>
      <c r="BD1359" s="1147"/>
      <c r="BE1359" s="1147"/>
      <c r="BF1359" s="1148"/>
      <c r="BG1359" s="1146" t="str">
        <f>+BG1284</f>
        <v>Funding Source</v>
      </c>
      <c r="BH1359" s="1147"/>
      <c r="BI1359" s="1147"/>
      <c r="BJ1359" s="1147"/>
      <c r="BK1359" s="1148"/>
      <c r="BL1359" s="31"/>
      <c r="BM1359" s="233"/>
    </row>
    <row r="1360" spans="1:66" s="30" customFormat="1" ht="21.6" customHeight="1">
      <c r="A1360" s="646"/>
      <c r="B1360" s="655"/>
      <c r="C1360" s="669" t="s">
        <v>233</v>
      </c>
      <c r="D1360" s="329" t="s">
        <v>67</v>
      </c>
      <c r="E1360" s="1010" t="s">
        <v>68</v>
      </c>
      <c r="F1360" s="330" t="s">
        <v>69</v>
      </c>
      <c r="G1360" s="331" t="s">
        <v>70</v>
      </c>
      <c r="H1360" s="332" t="s">
        <v>71</v>
      </c>
      <c r="I1360" s="329" t="s">
        <v>67</v>
      </c>
      <c r="J1360" s="1010" t="s">
        <v>68</v>
      </c>
      <c r="K1360" s="330" t="s">
        <v>69</v>
      </c>
      <c r="L1360" s="331" t="s">
        <v>70</v>
      </c>
      <c r="M1360" s="333" t="s">
        <v>71</v>
      </c>
      <c r="N1360" s="329" t="s">
        <v>67</v>
      </c>
      <c r="O1360" s="1010" t="s">
        <v>68</v>
      </c>
      <c r="P1360" s="330" t="s">
        <v>69</v>
      </c>
      <c r="Q1360" s="331" t="s">
        <v>70</v>
      </c>
      <c r="R1360" s="333" t="s">
        <v>71</v>
      </c>
      <c r="S1360" s="329" t="s">
        <v>67</v>
      </c>
      <c r="T1360" s="1010" t="s">
        <v>68</v>
      </c>
      <c r="U1360" s="330" t="s">
        <v>69</v>
      </c>
      <c r="V1360" s="331" t="s">
        <v>70</v>
      </c>
      <c r="W1360" s="333" t="s">
        <v>71</v>
      </c>
      <c r="X1360" s="329" t="s">
        <v>67</v>
      </c>
      <c r="Y1360" s="1010" t="s">
        <v>68</v>
      </c>
      <c r="Z1360" s="330" t="s">
        <v>69</v>
      </c>
      <c r="AA1360" s="331" t="s">
        <v>70</v>
      </c>
      <c r="AB1360" s="333" t="s">
        <v>71</v>
      </c>
      <c r="AC1360" s="329" t="s">
        <v>67</v>
      </c>
      <c r="AD1360" s="1010" t="s">
        <v>68</v>
      </c>
      <c r="AE1360" s="330" t="s">
        <v>69</v>
      </c>
      <c r="AF1360" s="331" t="s">
        <v>70</v>
      </c>
      <c r="AG1360" s="333" t="s">
        <v>71</v>
      </c>
      <c r="AH1360" s="329" t="s">
        <v>67</v>
      </c>
      <c r="AI1360" s="1010" t="s">
        <v>68</v>
      </c>
      <c r="AJ1360" s="330" t="s">
        <v>69</v>
      </c>
      <c r="AK1360" s="331" t="s">
        <v>70</v>
      </c>
      <c r="AL1360" s="333" t="s">
        <v>71</v>
      </c>
      <c r="AM1360" s="329" t="s">
        <v>67</v>
      </c>
      <c r="AN1360" s="1010" t="s">
        <v>68</v>
      </c>
      <c r="AO1360" s="330" t="s">
        <v>69</v>
      </c>
      <c r="AP1360" s="331" t="s">
        <v>70</v>
      </c>
      <c r="AQ1360" s="333" t="s">
        <v>71</v>
      </c>
      <c r="AR1360" s="329" t="s">
        <v>67</v>
      </c>
      <c r="AS1360" s="1010" t="s">
        <v>68</v>
      </c>
      <c r="AT1360" s="330" t="s">
        <v>69</v>
      </c>
      <c r="AU1360" s="331" t="s">
        <v>70</v>
      </c>
      <c r="AV1360" s="333" t="s">
        <v>71</v>
      </c>
      <c r="AW1360" s="329" t="s">
        <v>67</v>
      </c>
      <c r="AX1360" s="1010" t="s">
        <v>68</v>
      </c>
      <c r="AY1360" s="330" t="s">
        <v>69</v>
      </c>
      <c r="AZ1360" s="331" t="s">
        <v>70</v>
      </c>
      <c r="BA1360" s="333" t="s">
        <v>71</v>
      </c>
      <c r="BB1360" s="329" t="s">
        <v>67</v>
      </c>
      <c r="BC1360" s="1010" t="s">
        <v>68</v>
      </c>
      <c r="BD1360" s="330" t="s">
        <v>69</v>
      </c>
      <c r="BE1360" s="331" t="s">
        <v>70</v>
      </c>
      <c r="BF1360" s="333" t="s">
        <v>71</v>
      </c>
      <c r="BG1360" s="329" t="s">
        <v>67</v>
      </c>
      <c r="BH1360" s="1010" t="s">
        <v>68</v>
      </c>
      <c r="BI1360" s="330" t="s">
        <v>69</v>
      </c>
      <c r="BJ1360" s="331" t="s">
        <v>70</v>
      </c>
      <c r="BK1360" s="333" t="s">
        <v>71</v>
      </c>
      <c r="BM1360" s="334" t="s">
        <v>68</v>
      </c>
    </row>
    <row r="1361" spans="1:66" s="30" customFormat="1" ht="12.75">
      <c r="A1361" s="399">
        <v>1</v>
      </c>
      <c r="B1361" s="648" t="str">
        <f>$B$11</f>
        <v>Salaries</v>
      </c>
      <c r="C1361" s="555">
        <f>+E1361+J1361+O1361+T1361+Y1361+AD1361+AI1361+AN1361+AS1361+AX1361+BC1361+BH1361</f>
        <v>0</v>
      </c>
      <c r="D1361" s="1028">
        <f t="shared" ref="D1361:D1407" si="3050">D1286</f>
        <v>0</v>
      </c>
      <c r="E1361" s="570"/>
      <c r="F1361" s="391">
        <f>+F1286+E1361</f>
        <v>0</v>
      </c>
      <c r="G1361" s="386">
        <f>D1361-F1361</f>
        <v>0</v>
      </c>
      <c r="H1361" s="365" t="str">
        <f>IF(D1361=0,"    ",F1361/D1361)</f>
        <v xml:space="preserve">    </v>
      </c>
      <c r="I1361" s="667">
        <f t="shared" ref="I1361:I1407" si="3051">I1286</f>
        <v>0</v>
      </c>
      <c r="J1361" s="570"/>
      <c r="K1361" s="391">
        <f>+K1286+J1361</f>
        <v>0</v>
      </c>
      <c r="L1361" s="386">
        <f>I1361-K1361</f>
        <v>0</v>
      </c>
      <c r="M1361" s="365" t="str">
        <f>IF(I1361=0,"    ",K1361/I1361)</f>
        <v xml:space="preserve">    </v>
      </c>
      <c r="N1361" s="667">
        <f t="shared" ref="N1361:N1407" si="3052">N1286</f>
        <v>0</v>
      </c>
      <c r="O1361" s="570"/>
      <c r="P1361" s="391">
        <f>+P1286+O1361</f>
        <v>0</v>
      </c>
      <c r="Q1361" s="386">
        <f>N1361-P1361</f>
        <v>0</v>
      </c>
      <c r="R1361" s="365" t="str">
        <f>IF(N1361=0,"    ",P1361/N1361)</f>
        <v xml:space="preserve">    </v>
      </c>
      <c r="S1361" s="667">
        <f t="shared" ref="S1361:S1407" si="3053">S1286</f>
        <v>0</v>
      </c>
      <c r="T1361" s="570"/>
      <c r="U1361" s="391">
        <f>+U1286+T1361</f>
        <v>0</v>
      </c>
      <c r="V1361" s="386">
        <f>S1361-U1361</f>
        <v>0</v>
      </c>
      <c r="W1361" s="365" t="str">
        <f>IF(S1361=0,"    ",U1361/S1361)</f>
        <v xml:space="preserve">    </v>
      </c>
      <c r="X1361" s="667">
        <f t="shared" ref="X1361:X1407" si="3054">X1286</f>
        <v>0</v>
      </c>
      <c r="Y1361" s="570"/>
      <c r="Z1361" s="391">
        <f>+Z1286+Y1361</f>
        <v>0</v>
      </c>
      <c r="AA1361" s="386">
        <f>X1361-Z1361</f>
        <v>0</v>
      </c>
      <c r="AB1361" s="365" t="str">
        <f>IF(X1361=0,"    ",Z1361/X1361)</f>
        <v xml:space="preserve">    </v>
      </c>
      <c r="AC1361" s="667">
        <f t="shared" ref="AC1361:AC1407" si="3055">AC1286</f>
        <v>0</v>
      </c>
      <c r="AD1361" s="570"/>
      <c r="AE1361" s="391">
        <f>+AE1286+AD1361</f>
        <v>0</v>
      </c>
      <c r="AF1361" s="386">
        <f>AC1361-AE1361</f>
        <v>0</v>
      </c>
      <c r="AG1361" s="365" t="str">
        <f>IF(AC1361=0,"    ",AE1361/AC1361)</f>
        <v xml:space="preserve">    </v>
      </c>
      <c r="AH1361" s="667">
        <f t="shared" ref="AH1361:AH1407" si="3056">AH1286</f>
        <v>0</v>
      </c>
      <c r="AI1361" s="570"/>
      <c r="AJ1361" s="391">
        <f>+AJ1286+AI1361</f>
        <v>0</v>
      </c>
      <c r="AK1361" s="386">
        <f>AH1361-AJ1361</f>
        <v>0</v>
      </c>
      <c r="AL1361" s="365" t="str">
        <f>IF(AH1361=0,"    ",AJ1361/AH1361)</f>
        <v xml:space="preserve">    </v>
      </c>
      <c r="AM1361" s="667">
        <f t="shared" ref="AM1361:AM1407" si="3057">AM1286</f>
        <v>0</v>
      </c>
      <c r="AN1361" s="570"/>
      <c r="AO1361" s="391">
        <f>+AO1286+AN1361</f>
        <v>0</v>
      </c>
      <c r="AP1361" s="386">
        <f>AM1361-AO1361</f>
        <v>0</v>
      </c>
      <c r="AQ1361" s="365" t="str">
        <f>IF(AM1361=0,"    ",AO1361/AM1361)</f>
        <v xml:space="preserve">    </v>
      </c>
      <c r="AR1361" s="667">
        <f t="shared" ref="AR1361:AR1407" si="3058">AR1286</f>
        <v>0</v>
      </c>
      <c r="AS1361" s="570"/>
      <c r="AT1361" s="391">
        <f>+AT1286+AS1361</f>
        <v>0</v>
      </c>
      <c r="AU1361" s="386">
        <f>AR1361-AT1361</f>
        <v>0</v>
      </c>
      <c r="AV1361" s="365" t="str">
        <f>IF(AR1361=0,"    ",AT1361/AR1361)</f>
        <v xml:space="preserve">    </v>
      </c>
      <c r="AW1361" s="667">
        <f t="shared" ref="AW1361:AW1407" si="3059">AW1286</f>
        <v>0</v>
      </c>
      <c r="AX1361" s="570"/>
      <c r="AY1361" s="391">
        <f>+AY1286+AX1361</f>
        <v>0</v>
      </c>
      <c r="AZ1361" s="386">
        <f>AW1361-AY1361</f>
        <v>0</v>
      </c>
      <c r="BA1361" s="365" t="str">
        <f>IF(AW1361=0,"    ",AY1361/AW1361)</f>
        <v xml:space="preserve">    </v>
      </c>
      <c r="BB1361" s="667">
        <f t="shared" ref="BB1361:BB1407" si="3060">BB1286</f>
        <v>0</v>
      </c>
      <c r="BC1361" s="570"/>
      <c r="BD1361" s="391">
        <f>+BD1286+BC1361</f>
        <v>0</v>
      </c>
      <c r="BE1361" s="386">
        <f>BB1361-BD1361</f>
        <v>0</v>
      </c>
      <c r="BF1361" s="365" t="str">
        <f>IF(BB1361=0,"    ",BD1361/BB1361)</f>
        <v xml:space="preserve">    </v>
      </c>
      <c r="BG1361" s="667">
        <f t="shared" ref="BG1361:BG1407" si="3061">BG1286</f>
        <v>0</v>
      </c>
      <c r="BH1361" s="570"/>
      <c r="BI1361" s="391">
        <f>+BI1286+BH1361</f>
        <v>0</v>
      </c>
      <c r="BJ1361" s="386">
        <f>BG1361-BI1361</f>
        <v>0</v>
      </c>
      <c r="BK1361" s="365" t="str">
        <f>IF(BG1361=0,"    ",BI1361/BG1361)</f>
        <v xml:space="preserve">    </v>
      </c>
      <c r="BL1361" s="395"/>
      <c r="BM1361" s="383">
        <f t="shared" ref="BM1361:BM1419" si="3062">E1361+J1361+O1361+T1361+Y1361+AD1361+AI1361+AN1361+AS1361+AX1361+BC1361+BH1361</f>
        <v>0</v>
      </c>
    </row>
    <row r="1362" spans="1:66" s="30" customFormat="1" ht="12.75">
      <c r="A1362" s="399">
        <v>2</v>
      </c>
      <c r="B1362" s="648" t="str">
        <f>$B$12</f>
        <v>Employee Benefits</v>
      </c>
      <c r="C1362" s="556">
        <f t="shared" ref="C1362:C1409" si="3063">+E1362+J1362+O1362+T1362+Y1362+AD1362+AI1362+AN1362+AS1362+AX1362+BC1362+BH1362</f>
        <v>0</v>
      </c>
      <c r="D1362" s="1029">
        <f t="shared" si="3050"/>
        <v>0</v>
      </c>
      <c r="E1362" s="570"/>
      <c r="F1362" s="391">
        <f>+F1287+E1362</f>
        <v>0</v>
      </c>
      <c r="G1362" s="386">
        <f>D1362-F1362</f>
        <v>0</v>
      </c>
      <c r="H1362" s="366" t="str">
        <f>IF(D1362=0,"    ",F1362/D1362)</f>
        <v xml:space="preserve">    </v>
      </c>
      <c r="I1362" s="668">
        <f t="shared" si="3051"/>
        <v>0</v>
      </c>
      <c r="J1362" s="570"/>
      <c r="K1362" s="391">
        <f>+K1287+J1362</f>
        <v>0</v>
      </c>
      <c r="L1362" s="386">
        <f>I1362-K1362</f>
        <v>0</v>
      </c>
      <c r="M1362" s="366" t="str">
        <f>IF(I1362=0,"    ",K1362/I1362)</f>
        <v xml:space="preserve">    </v>
      </c>
      <c r="N1362" s="668">
        <f t="shared" si="3052"/>
        <v>0</v>
      </c>
      <c r="O1362" s="570"/>
      <c r="P1362" s="391">
        <f>+P1287+O1362</f>
        <v>0</v>
      </c>
      <c r="Q1362" s="386">
        <f>N1362-P1362</f>
        <v>0</v>
      </c>
      <c r="R1362" s="366" t="str">
        <f>IF(N1362=0,"    ",P1362/N1362)</f>
        <v xml:space="preserve">    </v>
      </c>
      <c r="S1362" s="668">
        <f t="shared" si="3053"/>
        <v>0</v>
      </c>
      <c r="T1362" s="570"/>
      <c r="U1362" s="391">
        <f>+U1287+T1362</f>
        <v>0</v>
      </c>
      <c r="V1362" s="386">
        <f>S1362-U1362</f>
        <v>0</v>
      </c>
      <c r="W1362" s="366" t="str">
        <f>IF(S1362=0,"    ",U1362/S1362)</f>
        <v xml:space="preserve">    </v>
      </c>
      <c r="X1362" s="668">
        <f t="shared" si="3054"/>
        <v>0</v>
      </c>
      <c r="Y1362" s="570"/>
      <c r="Z1362" s="391">
        <f>+Z1287+Y1362</f>
        <v>0</v>
      </c>
      <c r="AA1362" s="386">
        <f>X1362-Z1362</f>
        <v>0</v>
      </c>
      <c r="AB1362" s="366" t="str">
        <f>IF(X1362=0,"    ",Z1362/X1362)</f>
        <v xml:space="preserve">    </v>
      </c>
      <c r="AC1362" s="668">
        <f t="shared" si="3055"/>
        <v>0</v>
      </c>
      <c r="AD1362" s="570"/>
      <c r="AE1362" s="391">
        <f>+AE1287+AD1362</f>
        <v>0</v>
      </c>
      <c r="AF1362" s="386">
        <f>AC1362-AE1362</f>
        <v>0</v>
      </c>
      <c r="AG1362" s="366" t="str">
        <f>IF(AC1362=0,"    ",AE1362/AC1362)</f>
        <v xml:space="preserve">    </v>
      </c>
      <c r="AH1362" s="668">
        <f t="shared" si="3056"/>
        <v>0</v>
      </c>
      <c r="AI1362" s="570"/>
      <c r="AJ1362" s="391">
        <f>+AJ1287+AI1362</f>
        <v>0</v>
      </c>
      <c r="AK1362" s="386">
        <f>AH1362-AJ1362</f>
        <v>0</v>
      </c>
      <c r="AL1362" s="366" t="str">
        <f>IF(AH1362=0,"    ",AJ1362/AH1362)</f>
        <v xml:space="preserve">    </v>
      </c>
      <c r="AM1362" s="668">
        <f t="shared" si="3057"/>
        <v>0</v>
      </c>
      <c r="AN1362" s="570"/>
      <c r="AO1362" s="391">
        <f>+AO1287+AN1362</f>
        <v>0</v>
      </c>
      <c r="AP1362" s="386">
        <f>AM1362-AO1362</f>
        <v>0</v>
      </c>
      <c r="AQ1362" s="366" t="str">
        <f>IF(AM1362=0,"    ",AO1362/AM1362)</f>
        <v xml:space="preserve">    </v>
      </c>
      <c r="AR1362" s="668">
        <f t="shared" si="3058"/>
        <v>0</v>
      </c>
      <c r="AS1362" s="570"/>
      <c r="AT1362" s="391">
        <f>+AT1287+AS1362</f>
        <v>0</v>
      </c>
      <c r="AU1362" s="386">
        <f>AR1362-AT1362</f>
        <v>0</v>
      </c>
      <c r="AV1362" s="366" t="str">
        <f>IF(AR1362=0,"    ",AT1362/AR1362)</f>
        <v xml:space="preserve">    </v>
      </c>
      <c r="AW1362" s="668">
        <f t="shared" si="3059"/>
        <v>0</v>
      </c>
      <c r="AX1362" s="570"/>
      <c r="AY1362" s="391">
        <f>+AY1287+AX1362</f>
        <v>0</v>
      </c>
      <c r="AZ1362" s="386">
        <f>AW1362-AY1362</f>
        <v>0</v>
      </c>
      <c r="BA1362" s="366" t="str">
        <f>IF(AW1362=0,"    ",AY1362/AW1362)</f>
        <v xml:space="preserve">    </v>
      </c>
      <c r="BB1362" s="668">
        <f t="shared" si="3060"/>
        <v>0</v>
      </c>
      <c r="BC1362" s="570"/>
      <c r="BD1362" s="391">
        <f>+BD1287+BC1362</f>
        <v>0</v>
      </c>
      <c r="BE1362" s="386">
        <f>BB1362-BD1362</f>
        <v>0</v>
      </c>
      <c r="BF1362" s="366" t="str">
        <f>IF(BB1362=0,"    ",BD1362/BB1362)</f>
        <v xml:space="preserve">    </v>
      </c>
      <c r="BG1362" s="668">
        <f t="shared" si="3061"/>
        <v>0</v>
      </c>
      <c r="BH1362" s="570"/>
      <c r="BI1362" s="391">
        <f>+BI1287+BH1362</f>
        <v>0</v>
      </c>
      <c r="BJ1362" s="386">
        <f>BG1362-BI1362</f>
        <v>0</v>
      </c>
      <c r="BK1362" s="366" t="str">
        <f>IF(BG1362=0,"    ",BI1362/BG1362)</f>
        <v xml:space="preserve">    </v>
      </c>
      <c r="BL1362" s="395"/>
      <c r="BM1362" s="383">
        <f t="shared" si="3062"/>
        <v>0</v>
      </c>
    </row>
    <row r="1363" spans="1:66" s="30" customFormat="1" ht="12.75">
      <c r="A1363" s="399">
        <v>3</v>
      </c>
      <c r="B1363" s="890" t="str">
        <f>B1288</f>
        <v>Salaries &amp; Benefits Total</v>
      </c>
      <c r="C1363" s="891">
        <f t="shared" si="3063"/>
        <v>0</v>
      </c>
      <c r="D1363" s="845">
        <f t="shared" ref="D1363" si="3064">SUM(D1361:D1362)</f>
        <v>0</v>
      </c>
      <c r="E1363" s="845">
        <f t="shared" ref="E1363" si="3065">SUM(E1361:E1362)</f>
        <v>0</v>
      </c>
      <c r="F1363" s="873">
        <f t="shared" ref="F1363:G1363" si="3066">SUM(F1361:F1362)</f>
        <v>0</v>
      </c>
      <c r="G1363" s="873">
        <f t="shared" si="3066"/>
        <v>0</v>
      </c>
      <c r="H1363" s="874" t="str">
        <f>IF(D1363=0,"    ",F1363/D1363)</f>
        <v xml:space="preserve">    </v>
      </c>
      <c r="I1363" s="845">
        <f t="shared" ref="I1363" si="3067">SUM(I1361:I1362)</f>
        <v>0</v>
      </c>
      <c r="J1363" s="845">
        <f t="shared" ref="J1363:L1363" si="3068">SUM(J1361:J1362)</f>
        <v>0</v>
      </c>
      <c r="K1363" s="876">
        <f t="shared" si="3068"/>
        <v>0</v>
      </c>
      <c r="L1363" s="876">
        <f t="shared" si="3068"/>
        <v>0</v>
      </c>
      <c r="M1363" s="874" t="str">
        <f>IF(I1363=0,"    ",K1363/I1363)</f>
        <v xml:space="preserve">    </v>
      </c>
      <c r="N1363" s="845">
        <f t="shared" ref="N1363" si="3069">SUM(N1361:N1362)</f>
        <v>0</v>
      </c>
      <c r="O1363" s="845">
        <f t="shared" ref="O1363:Q1363" si="3070">SUM(O1361:O1362)</f>
        <v>0</v>
      </c>
      <c r="P1363" s="876">
        <f t="shared" si="3070"/>
        <v>0</v>
      </c>
      <c r="Q1363" s="876">
        <f t="shared" si="3070"/>
        <v>0</v>
      </c>
      <c r="R1363" s="874" t="str">
        <f>IF(N1363=0,"    ",P1363/N1363)</f>
        <v xml:space="preserve">    </v>
      </c>
      <c r="S1363" s="845">
        <f t="shared" ref="S1363" si="3071">SUM(S1361:S1362)</f>
        <v>0</v>
      </c>
      <c r="T1363" s="845">
        <f t="shared" ref="T1363:V1363" si="3072">SUM(T1361:T1362)</f>
        <v>0</v>
      </c>
      <c r="U1363" s="876">
        <f t="shared" si="3072"/>
        <v>0</v>
      </c>
      <c r="V1363" s="876">
        <f t="shared" si="3072"/>
        <v>0</v>
      </c>
      <c r="W1363" s="874" t="str">
        <f>IF(S1363=0,"    ",U1363/S1363)</f>
        <v xml:space="preserve">    </v>
      </c>
      <c r="X1363" s="845">
        <f t="shared" ref="X1363" si="3073">SUM(X1361:X1362)</f>
        <v>0</v>
      </c>
      <c r="Y1363" s="845">
        <f t="shared" ref="Y1363:AA1363" si="3074">SUM(Y1361:Y1362)</f>
        <v>0</v>
      </c>
      <c r="Z1363" s="876">
        <f t="shared" si="3074"/>
        <v>0</v>
      </c>
      <c r="AA1363" s="876">
        <f t="shared" si="3074"/>
        <v>0</v>
      </c>
      <c r="AB1363" s="874" t="str">
        <f>IF(X1363=0,"    ",Z1363/X1363)</f>
        <v xml:space="preserve">    </v>
      </c>
      <c r="AC1363" s="845">
        <f t="shared" ref="AC1363" si="3075">SUM(AC1361:AC1362)</f>
        <v>0</v>
      </c>
      <c r="AD1363" s="845">
        <f t="shared" ref="AD1363:AF1363" si="3076">SUM(AD1361:AD1362)</f>
        <v>0</v>
      </c>
      <c r="AE1363" s="876">
        <f t="shared" si="3076"/>
        <v>0</v>
      </c>
      <c r="AF1363" s="876">
        <f t="shared" si="3076"/>
        <v>0</v>
      </c>
      <c r="AG1363" s="874" t="str">
        <f>IF(AC1363=0,"    ",AE1363/AC1363)</f>
        <v xml:space="preserve">    </v>
      </c>
      <c r="AH1363" s="845">
        <f t="shared" ref="AH1363" si="3077">SUM(AH1361:AH1362)</f>
        <v>0</v>
      </c>
      <c r="AI1363" s="845">
        <f t="shared" ref="AI1363:AK1363" si="3078">SUM(AI1361:AI1362)</f>
        <v>0</v>
      </c>
      <c r="AJ1363" s="876">
        <f t="shared" si="3078"/>
        <v>0</v>
      </c>
      <c r="AK1363" s="876">
        <f t="shared" si="3078"/>
        <v>0</v>
      </c>
      <c r="AL1363" s="874" t="str">
        <f>IF(AH1363=0,"    ",AJ1363/AH1363)</f>
        <v xml:space="preserve">    </v>
      </c>
      <c r="AM1363" s="845">
        <f t="shared" ref="AM1363" si="3079">SUM(AM1361:AM1362)</f>
        <v>0</v>
      </c>
      <c r="AN1363" s="845">
        <f t="shared" ref="AN1363:AP1363" si="3080">SUM(AN1361:AN1362)</f>
        <v>0</v>
      </c>
      <c r="AO1363" s="876">
        <f t="shared" si="3080"/>
        <v>0</v>
      </c>
      <c r="AP1363" s="876">
        <f t="shared" si="3080"/>
        <v>0</v>
      </c>
      <c r="AQ1363" s="874" t="str">
        <f>IF(AM1363=0,"    ",AO1363/AM1363)</f>
        <v xml:space="preserve">    </v>
      </c>
      <c r="AR1363" s="845">
        <f t="shared" ref="AR1363" si="3081">SUM(AR1361:AR1362)</f>
        <v>0</v>
      </c>
      <c r="AS1363" s="845">
        <f t="shared" ref="AS1363:AU1363" si="3082">SUM(AS1361:AS1362)</f>
        <v>0</v>
      </c>
      <c r="AT1363" s="876">
        <f t="shared" si="3082"/>
        <v>0</v>
      </c>
      <c r="AU1363" s="876">
        <f t="shared" si="3082"/>
        <v>0</v>
      </c>
      <c r="AV1363" s="874" t="str">
        <f>IF(AR1363=0,"    ",AT1363/AR1363)</f>
        <v xml:space="preserve">    </v>
      </c>
      <c r="AW1363" s="845">
        <f t="shared" ref="AW1363" si="3083">SUM(AW1361:AW1362)</f>
        <v>0</v>
      </c>
      <c r="AX1363" s="845">
        <f t="shared" ref="AX1363:AZ1363" si="3084">SUM(AX1361:AX1362)</f>
        <v>0</v>
      </c>
      <c r="AY1363" s="876">
        <f t="shared" si="3084"/>
        <v>0</v>
      </c>
      <c r="AZ1363" s="876">
        <f t="shared" si="3084"/>
        <v>0</v>
      </c>
      <c r="BA1363" s="874" t="str">
        <f>IF(AW1363=0,"    ",AY1363/AW1363)</f>
        <v xml:space="preserve">    </v>
      </c>
      <c r="BB1363" s="845">
        <f t="shared" ref="BB1363" si="3085">SUM(BB1361:BB1362)</f>
        <v>0</v>
      </c>
      <c r="BC1363" s="845">
        <f t="shared" ref="BC1363:BE1363" si="3086">SUM(BC1361:BC1362)</f>
        <v>0</v>
      </c>
      <c r="BD1363" s="876">
        <f t="shared" si="3086"/>
        <v>0</v>
      </c>
      <c r="BE1363" s="876">
        <f t="shared" si="3086"/>
        <v>0</v>
      </c>
      <c r="BF1363" s="874" t="str">
        <f>IF(BB1363=0,"    ",BD1363/BB1363)</f>
        <v xml:space="preserve">    </v>
      </c>
      <c r="BG1363" s="845">
        <f t="shared" ref="BG1363" si="3087">SUM(BG1361:BG1362)</f>
        <v>0</v>
      </c>
      <c r="BH1363" s="845">
        <f t="shared" ref="BH1363:BJ1363" si="3088">SUM(BH1361:BH1362)</f>
        <v>0</v>
      </c>
      <c r="BI1363" s="876">
        <f t="shared" si="3088"/>
        <v>0</v>
      </c>
      <c r="BJ1363" s="876">
        <f t="shared" si="3088"/>
        <v>0</v>
      </c>
      <c r="BK1363" s="874" t="str">
        <f>IF(BG1363=0,"    ",BI1363/BG1363)</f>
        <v xml:space="preserve">    </v>
      </c>
      <c r="BL1363" s="395"/>
      <c r="BM1363" s="383">
        <f t="shared" si="3062"/>
        <v>0</v>
      </c>
    </row>
    <row r="1364" spans="1:66" s="5" customFormat="1" ht="12.75">
      <c r="A1364" s="633">
        <v>4</v>
      </c>
      <c r="B1364" s="401" t="str">
        <f>B1289</f>
        <v>*Consultants (from Supplemental B)</v>
      </c>
      <c r="C1364" s="371">
        <f t="shared" si="3063"/>
        <v>0</v>
      </c>
      <c r="D1364" s="659">
        <f t="shared" si="3050"/>
        <v>0</v>
      </c>
      <c r="E1364" s="570"/>
      <c r="F1364" s="391">
        <f t="shared" ref="F1364:F1404" si="3089">+F1289+E1364</f>
        <v>0</v>
      </c>
      <c r="G1364" s="386">
        <f t="shared" ref="G1364:G1409" si="3090">D1364-F1364</f>
        <v>0</v>
      </c>
      <c r="H1364" s="366" t="str">
        <f>IF(D1364=0,"    ",F1364/D1364)</f>
        <v xml:space="preserve">    </v>
      </c>
      <c r="I1364" s="849">
        <f t="shared" si="3051"/>
        <v>0</v>
      </c>
      <c r="J1364" s="570"/>
      <c r="K1364" s="391">
        <f t="shared" ref="K1364:K1404" si="3091">+K1289+J1364</f>
        <v>0</v>
      </c>
      <c r="L1364" s="386">
        <f t="shared" ref="L1364:L1409" si="3092">I1364-K1364</f>
        <v>0</v>
      </c>
      <c r="M1364" s="366" t="str">
        <f>IF(I1364=0,"    ",K1364/I1364)</f>
        <v xml:space="preserve">    </v>
      </c>
      <c r="N1364" s="849">
        <f t="shared" si="3052"/>
        <v>0</v>
      </c>
      <c r="O1364" s="570"/>
      <c r="P1364" s="391">
        <f t="shared" ref="P1364:P1404" si="3093">+P1289+O1364</f>
        <v>0</v>
      </c>
      <c r="Q1364" s="386">
        <f t="shared" ref="Q1364:Q1409" si="3094">N1364-P1364</f>
        <v>0</v>
      </c>
      <c r="R1364" s="366" t="str">
        <f>IF(N1364=0,"    ",P1364/N1364)</f>
        <v xml:space="preserve">    </v>
      </c>
      <c r="S1364" s="849">
        <f t="shared" si="3053"/>
        <v>0</v>
      </c>
      <c r="T1364" s="570"/>
      <c r="U1364" s="391">
        <f t="shared" ref="U1364:U1404" si="3095">+U1289+T1364</f>
        <v>0</v>
      </c>
      <c r="V1364" s="386">
        <f t="shared" ref="V1364:V1409" si="3096">S1364-U1364</f>
        <v>0</v>
      </c>
      <c r="W1364" s="366" t="str">
        <f>IF(S1364=0,"    ",U1364/S1364)</f>
        <v xml:space="preserve">    </v>
      </c>
      <c r="X1364" s="849">
        <f t="shared" si="3054"/>
        <v>0</v>
      </c>
      <c r="Y1364" s="570"/>
      <c r="Z1364" s="391">
        <f t="shared" ref="Z1364:Z1404" si="3097">+Z1289+Y1364</f>
        <v>0</v>
      </c>
      <c r="AA1364" s="386">
        <f t="shared" ref="AA1364:AA1409" si="3098">X1364-Z1364</f>
        <v>0</v>
      </c>
      <c r="AB1364" s="366" t="str">
        <f>IF(X1364=0,"    ",Z1364/X1364)</f>
        <v xml:space="preserve">    </v>
      </c>
      <c r="AC1364" s="849">
        <f t="shared" si="3055"/>
        <v>0</v>
      </c>
      <c r="AD1364" s="570"/>
      <c r="AE1364" s="391">
        <f t="shared" ref="AE1364:AE1404" si="3099">+AE1289+AD1364</f>
        <v>0</v>
      </c>
      <c r="AF1364" s="386">
        <f t="shared" ref="AF1364:AF1409" si="3100">AC1364-AE1364</f>
        <v>0</v>
      </c>
      <c r="AG1364" s="366" t="str">
        <f>IF(AC1364=0,"    ",AE1364/AC1364)</f>
        <v xml:space="preserve">    </v>
      </c>
      <c r="AH1364" s="849">
        <f t="shared" si="3056"/>
        <v>0</v>
      </c>
      <c r="AI1364" s="570"/>
      <c r="AJ1364" s="391">
        <f t="shared" ref="AJ1364:AJ1404" si="3101">+AJ1289+AI1364</f>
        <v>0</v>
      </c>
      <c r="AK1364" s="386">
        <f t="shared" ref="AK1364:AK1409" si="3102">AH1364-AJ1364</f>
        <v>0</v>
      </c>
      <c r="AL1364" s="366" t="str">
        <f>IF(AH1364=0,"    ",AJ1364/AH1364)</f>
        <v xml:space="preserve">    </v>
      </c>
      <c r="AM1364" s="849">
        <f t="shared" si="3057"/>
        <v>0</v>
      </c>
      <c r="AN1364" s="570"/>
      <c r="AO1364" s="391">
        <f t="shared" ref="AO1364:AO1404" si="3103">+AO1289+AN1364</f>
        <v>0</v>
      </c>
      <c r="AP1364" s="386">
        <f t="shared" ref="AP1364:AP1409" si="3104">AM1364-AO1364</f>
        <v>0</v>
      </c>
      <c r="AQ1364" s="366" t="str">
        <f>IF(AM1364=0,"    ",AO1364/AM1364)</f>
        <v xml:space="preserve">    </v>
      </c>
      <c r="AR1364" s="849">
        <f t="shared" si="3058"/>
        <v>0</v>
      </c>
      <c r="AS1364" s="570"/>
      <c r="AT1364" s="391">
        <f t="shared" ref="AT1364:AT1404" si="3105">+AT1289+AS1364</f>
        <v>0</v>
      </c>
      <c r="AU1364" s="386">
        <f t="shared" ref="AU1364:AU1409" si="3106">AR1364-AT1364</f>
        <v>0</v>
      </c>
      <c r="AV1364" s="366" t="str">
        <f>IF(AR1364=0,"    ",AT1364/AR1364)</f>
        <v xml:space="preserve">    </v>
      </c>
      <c r="AW1364" s="849">
        <f t="shared" si="3059"/>
        <v>0</v>
      </c>
      <c r="AX1364" s="570"/>
      <c r="AY1364" s="391">
        <f t="shared" ref="AY1364:AY1404" si="3107">+AY1289+AX1364</f>
        <v>0</v>
      </c>
      <c r="AZ1364" s="386">
        <f t="shared" ref="AZ1364:AZ1409" si="3108">AW1364-AY1364</f>
        <v>0</v>
      </c>
      <c r="BA1364" s="366" t="str">
        <f>IF(AW1364=0,"    ",AY1364/AW1364)</f>
        <v xml:space="preserve">    </v>
      </c>
      <c r="BB1364" s="849">
        <f t="shared" si="3060"/>
        <v>0</v>
      </c>
      <c r="BC1364" s="570"/>
      <c r="BD1364" s="391">
        <f t="shared" ref="BD1364:BD1404" si="3109">+BD1289+BC1364</f>
        <v>0</v>
      </c>
      <c r="BE1364" s="386">
        <f t="shared" ref="BE1364:BE1409" si="3110">BB1364-BD1364</f>
        <v>0</v>
      </c>
      <c r="BF1364" s="366" t="str">
        <f>IF(BB1364=0,"    ",BD1364/BB1364)</f>
        <v xml:space="preserve">    </v>
      </c>
      <c r="BG1364" s="849">
        <f t="shared" si="3061"/>
        <v>0</v>
      </c>
      <c r="BH1364" s="570"/>
      <c r="BI1364" s="391">
        <f t="shared" ref="BI1364:BI1404" si="3111">+BI1289+BH1364</f>
        <v>0</v>
      </c>
      <c r="BJ1364" s="386">
        <f t="shared" ref="BJ1364:BJ1409" si="3112">BG1364-BI1364</f>
        <v>0</v>
      </c>
      <c r="BK1364" s="366" t="str">
        <f>IF(BG1364=0,"    ",BI1364/BG1364)</f>
        <v xml:space="preserve">    </v>
      </c>
      <c r="BM1364" s="383">
        <f t="shared" si="3062"/>
        <v>0</v>
      </c>
      <c r="BN1364" s="7"/>
    </row>
    <row r="1365" spans="1:66" s="5" customFormat="1" ht="12.75">
      <c r="A1365" s="633">
        <v>5</v>
      </c>
      <c r="B1365" s="648" t="str">
        <f t="shared" ref="B1365:B1407" si="3113">B1290</f>
        <v>**Flex Fund</v>
      </c>
      <c r="C1365" s="375">
        <f t="shared" si="3063"/>
        <v>0</v>
      </c>
      <c r="D1365" s="659">
        <f t="shared" si="3050"/>
        <v>0</v>
      </c>
      <c r="E1365" s="570"/>
      <c r="F1365" s="391">
        <f t="shared" si="3089"/>
        <v>0</v>
      </c>
      <c r="G1365" s="386">
        <f t="shared" si="3090"/>
        <v>0</v>
      </c>
      <c r="H1365" s="366" t="str">
        <f t="shared" ref="H1365:H1409" si="3114">IF(D1365=0,"    ",F1365/D1365)</f>
        <v xml:space="preserve">    </v>
      </c>
      <c r="I1365" s="849">
        <f t="shared" si="3051"/>
        <v>0</v>
      </c>
      <c r="J1365" s="570"/>
      <c r="K1365" s="391">
        <f t="shared" si="3091"/>
        <v>0</v>
      </c>
      <c r="L1365" s="386">
        <f t="shared" si="3092"/>
        <v>0</v>
      </c>
      <c r="M1365" s="366" t="str">
        <f t="shared" ref="M1365:M1409" si="3115">IF(I1365=0,"    ",K1365/I1365)</f>
        <v xml:space="preserve">    </v>
      </c>
      <c r="N1365" s="849">
        <f t="shared" si="3052"/>
        <v>0</v>
      </c>
      <c r="O1365" s="570"/>
      <c r="P1365" s="391">
        <f t="shared" si="3093"/>
        <v>0</v>
      </c>
      <c r="Q1365" s="386">
        <f t="shared" si="3094"/>
        <v>0</v>
      </c>
      <c r="R1365" s="366" t="str">
        <f t="shared" ref="R1365:R1409" si="3116">IF(N1365=0,"    ",P1365/N1365)</f>
        <v xml:space="preserve">    </v>
      </c>
      <c r="S1365" s="849">
        <f t="shared" si="3053"/>
        <v>0</v>
      </c>
      <c r="T1365" s="570"/>
      <c r="U1365" s="391">
        <f t="shared" si="3095"/>
        <v>0</v>
      </c>
      <c r="V1365" s="386">
        <f t="shared" si="3096"/>
        <v>0</v>
      </c>
      <c r="W1365" s="366" t="str">
        <f t="shared" ref="W1365:W1409" si="3117">IF(S1365=0,"    ",U1365/S1365)</f>
        <v xml:space="preserve">    </v>
      </c>
      <c r="X1365" s="849">
        <f t="shared" si="3054"/>
        <v>0</v>
      </c>
      <c r="Y1365" s="570"/>
      <c r="Z1365" s="391">
        <f t="shared" si="3097"/>
        <v>0</v>
      </c>
      <c r="AA1365" s="386">
        <f t="shared" si="3098"/>
        <v>0</v>
      </c>
      <c r="AB1365" s="366" t="str">
        <f t="shared" ref="AB1365:AB1409" si="3118">IF(X1365=0,"    ",Z1365/X1365)</f>
        <v xml:space="preserve">    </v>
      </c>
      <c r="AC1365" s="849">
        <f t="shared" si="3055"/>
        <v>0</v>
      </c>
      <c r="AD1365" s="570"/>
      <c r="AE1365" s="391">
        <f t="shared" si="3099"/>
        <v>0</v>
      </c>
      <c r="AF1365" s="386">
        <f t="shared" si="3100"/>
        <v>0</v>
      </c>
      <c r="AG1365" s="366" t="str">
        <f t="shared" ref="AG1365:AG1409" si="3119">IF(AC1365=0,"    ",AE1365/AC1365)</f>
        <v xml:space="preserve">    </v>
      </c>
      <c r="AH1365" s="849">
        <f t="shared" si="3056"/>
        <v>0</v>
      </c>
      <c r="AI1365" s="570"/>
      <c r="AJ1365" s="391">
        <f t="shared" si="3101"/>
        <v>0</v>
      </c>
      <c r="AK1365" s="386">
        <f t="shared" si="3102"/>
        <v>0</v>
      </c>
      <c r="AL1365" s="366" t="str">
        <f t="shared" ref="AL1365:AL1409" si="3120">IF(AH1365=0,"    ",AJ1365/AH1365)</f>
        <v xml:space="preserve">    </v>
      </c>
      <c r="AM1365" s="849">
        <f t="shared" si="3057"/>
        <v>0</v>
      </c>
      <c r="AN1365" s="570"/>
      <c r="AO1365" s="391">
        <f t="shared" si="3103"/>
        <v>0</v>
      </c>
      <c r="AP1365" s="386">
        <f t="shared" si="3104"/>
        <v>0</v>
      </c>
      <c r="AQ1365" s="366" t="str">
        <f t="shared" ref="AQ1365:AQ1409" si="3121">IF(AM1365=0,"    ",AO1365/AM1365)</f>
        <v xml:space="preserve">    </v>
      </c>
      <c r="AR1365" s="849">
        <f t="shared" si="3058"/>
        <v>0</v>
      </c>
      <c r="AS1365" s="570"/>
      <c r="AT1365" s="391">
        <f t="shared" si="3105"/>
        <v>0</v>
      </c>
      <c r="AU1365" s="386">
        <f t="shared" si="3106"/>
        <v>0</v>
      </c>
      <c r="AV1365" s="366" t="str">
        <f t="shared" ref="AV1365:AV1409" si="3122">IF(AR1365=0,"    ",AT1365/AR1365)</f>
        <v xml:space="preserve">    </v>
      </c>
      <c r="AW1365" s="849">
        <f t="shared" si="3059"/>
        <v>0</v>
      </c>
      <c r="AX1365" s="570"/>
      <c r="AY1365" s="391">
        <f t="shared" si="3107"/>
        <v>0</v>
      </c>
      <c r="AZ1365" s="386">
        <f t="shared" si="3108"/>
        <v>0</v>
      </c>
      <c r="BA1365" s="366" t="str">
        <f t="shared" ref="BA1365:BA1409" si="3123">IF(AW1365=0,"    ",AY1365/AW1365)</f>
        <v xml:space="preserve">    </v>
      </c>
      <c r="BB1365" s="849">
        <f t="shared" si="3060"/>
        <v>0</v>
      </c>
      <c r="BC1365" s="570"/>
      <c r="BD1365" s="391">
        <f t="shared" si="3109"/>
        <v>0</v>
      </c>
      <c r="BE1365" s="386">
        <f t="shared" si="3110"/>
        <v>0</v>
      </c>
      <c r="BF1365" s="366" t="str">
        <f t="shared" ref="BF1365:BF1409" si="3124">IF(BB1365=0,"    ",BD1365/BB1365)</f>
        <v xml:space="preserve">    </v>
      </c>
      <c r="BG1365" s="849">
        <f t="shared" si="3061"/>
        <v>0</v>
      </c>
      <c r="BH1365" s="570"/>
      <c r="BI1365" s="391">
        <f t="shared" si="3111"/>
        <v>0</v>
      </c>
      <c r="BJ1365" s="386">
        <f t="shared" si="3112"/>
        <v>0</v>
      </c>
      <c r="BK1365" s="366" t="str">
        <f t="shared" ref="BK1365:BK1409" si="3125">IF(BG1365=0,"    ",BI1365/BG1365)</f>
        <v xml:space="preserve">    </v>
      </c>
      <c r="BM1365" s="383">
        <f t="shared" si="3062"/>
        <v>0</v>
      </c>
      <c r="BN1365" s="7"/>
    </row>
    <row r="1366" spans="1:66" s="5" customFormat="1" ht="12.75">
      <c r="A1366" s="633">
        <v>6</v>
      </c>
      <c r="B1366" s="648" t="str">
        <f t="shared" si="3113"/>
        <v>*Gift Cards</v>
      </c>
      <c r="C1366" s="375">
        <f t="shared" si="3063"/>
        <v>0</v>
      </c>
      <c r="D1366" s="659">
        <f t="shared" si="3050"/>
        <v>0</v>
      </c>
      <c r="E1366" s="570"/>
      <c r="F1366" s="391">
        <f t="shared" si="3089"/>
        <v>0</v>
      </c>
      <c r="G1366" s="386">
        <f t="shared" si="3090"/>
        <v>0</v>
      </c>
      <c r="H1366" s="366" t="str">
        <f t="shared" si="3114"/>
        <v xml:space="preserve">    </v>
      </c>
      <c r="I1366" s="849">
        <f t="shared" si="3051"/>
        <v>0</v>
      </c>
      <c r="J1366" s="570"/>
      <c r="K1366" s="391">
        <f t="shared" si="3091"/>
        <v>0</v>
      </c>
      <c r="L1366" s="386">
        <f t="shared" si="3092"/>
        <v>0</v>
      </c>
      <c r="M1366" s="366" t="str">
        <f t="shared" si="3115"/>
        <v xml:space="preserve">    </v>
      </c>
      <c r="N1366" s="849">
        <f t="shared" si="3052"/>
        <v>0</v>
      </c>
      <c r="O1366" s="570"/>
      <c r="P1366" s="391">
        <f t="shared" si="3093"/>
        <v>0</v>
      </c>
      <c r="Q1366" s="386">
        <f t="shared" si="3094"/>
        <v>0</v>
      </c>
      <c r="R1366" s="366" t="str">
        <f t="shared" si="3116"/>
        <v xml:space="preserve">    </v>
      </c>
      <c r="S1366" s="849">
        <f t="shared" si="3053"/>
        <v>0</v>
      </c>
      <c r="T1366" s="570"/>
      <c r="U1366" s="391">
        <f t="shared" si="3095"/>
        <v>0</v>
      </c>
      <c r="V1366" s="386">
        <f t="shared" si="3096"/>
        <v>0</v>
      </c>
      <c r="W1366" s="366" t="str">
        <f t="shared" si="3117"/>
        <v xml:space="preserve">    </v>
      </c>
      <c r="X1366" s="849">
        <f t="shared" si="3054"/>
        <v>0</v>
      </c>
      <c r="Y1366" s="570"/>
      <c r="Z1366" s="391">
        <f t="shared" si="3097"/>
        <v>0</v>
      </c>
      <c r="AA1366" s="386">
        <f t="shared" si="3098"/>
        <v>0</v>
      </c>
      <c r="AB1366" s="366" t="str">
        <f t="shared" si="3118"/>
        <v xml:space="preserve">    </v>
      </c>
      <c r="AC1366" s="849">
        <f t="shared" si="3055"/>
        <v>0</v>
      </c>
      <c r="AD1366" s="570"/>
      <c r="AE1366" s="391">
        <f t="shared" si="3099"/>
        <v>0</v>
      </c>
      <c r="AF1366" s="386">
        <f t="shared" si="3100"/>
        <v>0</v>
      </c>
      <c r="AG1366" s="366" t="str">
        <f t="shared" si="3119"/>
        <v xml:space="preserve">    </v>
      </c>
      <c r="AH1366" s="849">
        <f t="shared" si="3056"/>
        <v>0</v>
      </c>
      <c r="AI1366" s="570"/>
      <c r="AJ1366" s="391">
        <f t="shared" si="3101"/>
        <v>0</v>
      </c>
      <c r="AK1366" s="386">
        <f t="shared" si="3102"/>
        <v>0</v>
      </c>
      <c r="AL1366" s="366" t="str">
        <f t="shared" si="3120"/>
        <v xml:space="preserve">    </v>
      </c>
      <c r="AM1366" s="849">
        <f t="shared" si="3057"/>
        <v>0</v>
      </c>
      <c r="AN1366" s="570"/>
      <c r="AO1366" s="391">
        <f t="shared" si="3103"/>
        <v>0</v>
      </c>
      <c r="AP1366" s="386">
        <f t="shared" si="3104"/>
        <v>0</v>
      </c>
      <c r="AQ1366" s="366" t="str">
        <f t="shared" si="3121"/>
        <v xml:space="preserve">    </v>
      </c>
      <c r="AR1366" s="849">
        <f t="shared" si="3058"/>
        <v>0</v>
      </c>
      <c r="AS1366" s="570"/>
      <c r="AT1366" s="391">
        <f t="shared" si="3105"/>
        <v>0</v>
      </c>
      <c r="AU1366" s="386">
        <f t="shared" si="3106"/>
        <v>0</v>
      </c>
      <c r="AV1366" s="366" t="str">
        <f t="shared" si="3122"/>
        <v xml:space="preserve">    </v>
      </c>
      <c r="AW1366" s="849">
        <f t="shared" si="3059"/>
        <v>0</v>
      </c>
      <c r="AX1366" s="570"/>
      <c r="AY1366" s="391">
        <f t="shared" si="3107"/>
        <v>0</v>
      </c>
      <c r="AZ1366" s="386">
        <f t="shared" si="3108"/>
        <v>0</v>
      </c>
      <c r="BA1366" s="366" t="str">
        <f t="shared" si="3123"/>
        <v xml:space="preserve">    </v>
      </c>
      <c r="BB1366" s="849">
        <f t="shared" si="3060"/>
        <v>0</v>
      </c>
      <c r="BC1366" s="570"/>
      <c r="BD1366" s="391">
        <f t="shared" si="3109"/>
        <v>0</v>
      </c>
      <c r="BE1366" s="386">
        <f t="shared" si="3110"/>
        <v>0</v>
      </c>
      <c r="BF1366" s="366" t="str">
        <f t="shared" si="3124"/>
        <v xml:space="preserve">    </v>
      </c>
      <c r="BG1366" s="849">
        <f t="shared" si="3061"/>
        <v>0</v>
      </c>
      <c r="BH1366" s="570"/>
      <c r="BI1366" s="391">
        <f t="shared" si="3111"/>
        <v>0</v>
      </c>
      <c r="BJ1366" s="386">
        <f t="shared" si="3112"/>
        <v>0</v>
      </c>
      <c r="BK1366" s="366" t="str">
        <f t="shared" si="3125"/>
        <v xml:space="preserve">    </v>
      </c>
      <c r="BM1366" s="383">
        <f t="shared" si="3062"/>
        <v>0</v>
      </c>
      <c r="BN1366" s="7"/>
    </row>
    <row r="1367" spans="1:66" s="5" customFormat="1" ht="12.75">
      <c r="A1367" s="633">
        <v>7</v>
      </c>
      <c r="B1367" s="648" t="str">
        <f t="shared" si="3113"/>
        <v>*Interest Expense</v>
      </c>
      <c r="C1367" s="375">
        <f t="shared" si="3063"/>
        <v>0</v>
      </c>
      <c r="D1367" s="659">
        <f t="shared" si="3050"/>
        <v>0</v>
      </c>
      <c r="E1367" s="570"/>
      <c r="F1367" s="391">
        <f t="shared" si="3089"/>
        <v>0</v>
      </c>
      <c r="G1367" s="386">
        <f t="shared" si="3090"/>
        <v>0</v>
      </c>
      <c r="H1367" s="366" t="str">
        <f t="shared" si="3114"/>
        <v xml:space="preserve">    </v>
      </c>
      <c r="I1367" s="849">
        <f t="shared" si="3051"/>
        <v>0</v>
      </c>
      <c r="J1367" s="570"/>
      <c r="K1367" s="391">
        <f t="shared" si="3091"/>
        <v>0</v>
      </c>
      <c r="L1367" s="386">
        <f t="shared" si="3092"/>
        <v>0</v>
      </c>
      <c r="M1367" s="366" t="str">
        <f t="shared" si="3115"/>
        <v xml:space="preserve">    </v>
      </c>
      <c r="N1367" s="849">
        <f t="shared" si="3052"/>
        <v>0</v>
      </c>
      <c r="O1367" s="570"/>
      <c r="P1367" s="391">
        <f t="shared" si="3093"/>
        <v>0</v>
      </c>
      <c r="Q1367" s="386">
        <f t="shared" si="3094"/>
        <v>0</v>
      </c>
      <c r="R1367" s="366" t="str">
        <f t="shared" si="3116"/>
        <v xml:space="preserve">    </v>
      </c>
      <c r="S1367" s="849">
        <f t="shared" si="3053"/>
        <v>0</v>
      </c>
      <c r="T1367" s="570"/>
      <c r="U1367" s="391">
        <f t="shared" si="3095"/>
        <v>0</v>
      </c>
      <c r="V1367" s="386">
        <f t="shared" si="3096"/>
        <v>0</v>
      </c>
      <c r="W1367" s="366" t="str">
        <f t="shared" si="3117"/>
        <v xml:space="preserve">    </v>
      </c>
      <c r="X1367" s="849">
        <f t="shared" si="3054"/>
        <v>0</v>
      </c>
      <c r="Y1367" s="570"/>
      <c r="Z1367" s="391">
        <f t="shared" si="3097"/>
        <v>0</v>
      </c>
      <c r="AA1367" s="386">
        <f t="shared" si="3098"/>
        <v>0</v>
      </c>
      <c r="AB1367" s="366" t="str">
        <f t="shared" si="3118"/>
        <v xml:space="preserve">    </v>
      </c>
      <c r="AC1367" s="849">
        <f t="shared" si="3055"/>
        <v>0</v>
      </c>
      <c r="AD1367" s="570"/>
      <c r="AE1367" s="391">
        <f t="shared" si="3099"/>
        <v>0</v>
      </c>
      <c r="AF1367" s="386">
        <f t="shared" si="3100"/>
        <v>0</v>
      </c>
      <c r="AG1367" s="366" t="str">
        <f t="shared" si="3119"/>
        <v xml:space="preserve">    </v>
      </c>
      <c r="AH1367" s="849">
        <f t="shared" si="3056"/>
        <v>0</v>
      </c>
      <c r="AI1367" s="570"/>
      <c r="AJ1367" s="391">
        <f t="shared" si="3101"/>
        <v>0</v>
      </c>
      <c r="AK1367" s="386">
        <f t="shared" si="3102"/>
        <v>0</v>
      </c>
      <c r="AL1367" s="366" t="str">
        <f t="shared" si="3120"/>
        <v xml:space="preserve">    </v>
      </c>
      <c r="AM1367" s="849">
        <f t="shared" si="3057"/>
        <v>0</v>
      </c>
      <c r="AN1367" s="570"/>
      <c r="AO1367" s="391">
        <f t="shared" si="3103"/>
        <v>0</v>
      </c>
      <c r="AP1367" s="386">
        <f t="shared" si="3104"/>
        <v>0</v>
      </c>
      <c r="AQ1367" s="366" t="str">
        <f t="shared" si="3121"/>
        <v xml:space="preserve">    </v>
      </c>
      <c r="AR1367" s="849">
        <f t="shared" si="3058"/>
        <v>0</v>
      </c>
      <c r="AS1367" s="570"/>
      <c r="AT1367" s="391">
        <f t="shared" si="3105"/>
        <v>0</v>
      </c>
      <c r="AU1367" s="386">
        <f t="shared" si="3106"/>
        <v>0</v>
      </c>
      <c r="AV1367" s="366" t="str">
        <f t="shared" si="3122"/>
        <v xml:space="preserve">    </v>
      </c>
      <c r="AW1367" s="849">
        <f t="shared" si="3059"/>
        <v>0</v>
      </c>
      <c r="AX1367" s="570"/>
      <c r="AY1367" s="391">
        <f t="shared" si="3107"/>
        <v>0</v>
      </c>
      <c r="AZ1367" s="386">
        <f t="shared" si="3108"/>
        <v>0</v>
      </c>
      <c r="BA1367" s="366" t="str">
        <f t="shared" si="3123"/>
        <v xml:space="preserve">    </v>
      </c>
      <c r="BB1367" s="849">
        <f t="shared" si="3060"/>
        <v>0</v>
      </c>
      <c r="BC1367" s="570"/>
      <c r="BD1367" s="391">
        <f t="shared" si="3109"/>
        <v>0</v>
      </c>
      <c r="BE1367" s="386">
        <f t="shared" si="3110"/>
        <v>0</v>
      </c>
      <c r="BF1367" s="366" t="str">
        <f t="shared" si="3124"/>
        <v xml:space="preserve">    </v>
      </c>
      <c r="BG1367" s="849">
        <f t="shared" si="3061"/>
        <v>0</v>
      </c>
      <c r="BH1367" s="570"/>
      <c r="BI1367" s="391">
        <f t="shared" si="3111"/>
        <v>0</v>
      </c>
      <c r="BJ1367" s="386">
        <f t="shared" si="3112"/>
        <v>0</v>
      </c>
      <c r="BK1367" s="366" t="str">
        <f t="shared" si="3125"/>
        <v xml:space="preserve">    </v>
      </c>
      <c r="BM1367" s="383">
        <f t="shared" si="3062"/>
        <v>0</v>
      </c>
      <c r="BN1367" s="7"/>
    </row>
    <row r="1368" spans="1:66" s="5" customFormat="1" ht="12.75">
      <c r="A1368" s="633">
        <v>8</v>
      </c>
      <c r="B1368" s="648" t="str">
        <f t="shared" si="3113"/>
        <v>*Leasehold Improvements</v>
      </c>
      <c r="C1368" s="375">
        <f t="shared" si="3063"/>
        <v>0</v>
      </c>
      <c r="D1368" s="659">
        <f t="shared" si="3050"/>
        <v>0</v>
      </c>
      <c r="E1368" s="570"/>
      <c r="F1368" s="391">
        <f t="shared" si="3089"/>
        <v>0</v>
      </c>
      <c r="G1368" s="386">
        <f t="shared" si="3090"/>
        <v>0</v>
      </c>
      <c r="H1368" s="366" t="str">
        <f t="shared" si="3114"/>
        <v xml:space="preserve">    </v>
      </c>
      <c r="I1368" s="849">
        <f t="shared" si="3051"/>
        <v>0</v>
      </c>
      <c r="J1368" s="570"/>
      <c r="K1368" s="391">
        <f t="shared" si="3091"/>
        <v>0</v>
      </c>
      <c r="L1368" s="386">
        <f t="shared" si="3092"/>
        <v>0</v>
      </c>
      <c r="M1368" s="366" t="str">
        <f t="shared" si="3115"/>
        <v xml:space="preserve">    </v>
      </c>
      <c r="N1368" s="849">
        <f t="shared" si="3052"/>
        <v>0</v>
      </c>
      <c r="O1368" s="570"/>
      <c r="P1368" s="391">
        <f t="shared" si="3093"/>
        <v>0</v>
      </c>
      <c r="Q1368" s="386">
        <f t="shared" si="3094"/>
        <v>0</v>
      </c>
      <c r="R1368" s="366" t="str">
        <f t="shared" si="3116"/>
        <v xml:space="preserve">    </v>
      </c>
      <c r="S1368" s="849">
        <f t="shared" si="3053"/>
        <v>0</v>
      </c>
      <c r="T1368" s="570"/>
      <c r="U1368" s="391">
        <f t="shared" si="3095"/>
        <v>0</v>
      </c>
      <c r="V1368" s="386">
        <f t="shared" si="3096"/>
        <v>0</v>
      </c>
      <c r="W1368" s="366" t="str">
        <f t="shared" si="3117"/>
        <v xml:space="preserve">    </v>
      </c>
      <c r="X1368" s="849">
        <f t="shared" si="3054"/>
        <v>0</v>
      </c>
      <c r="Y1368" s="570"/>
      <c r="Z1368" s="391">
        <f t="shared" si="3097"/>
        <v>0</v>
      </c>
      <c r="AA1368" s="386">
        <f t="shared" si="3098"/>
        <v>0</v>
      </c>
      <c r="AB1368" s="366" t="str">
        <f t="shared" si="3118"/>
        <v xml:space="preserve">    </v>
      </c>
      <c r="AC1368" s="849">
        <f t="shared" si="3055"/>
        <v>0</v>
      </c>
      <c r="AD1368" s="570"/>
      <c r="AE1368" s="391">
        <f t="shared" si="3099"/>
        <v>0</v>
      </c>
      <c r="AF1368" s="386">
        <f t="shared" si="3100"/>
        <v>0</v>
      </c>
      <c r="AG1368" s="366" t="str">
        <f t="shared" si="3119"/>
        <v xml:space="preserve">    </v>
      </c>
      <c r="AH1368" s="849">
        <f t="shared" si="3056"/>
        <v>0</v>
      </c>
      <c r="AI1368" s="570"/>
      <c r="AJ1368" s="391">
        <f t="shared" si="3101"/>
        <v>0</v>
      </c>
      <c r="AK1368" s="386">
        <f t="shared" si="3102"/>
        <v>0</v>
      </c>
      <c r="AL1368" s="366" t="str">
        <f t="shared" si="3120"/>
        <v xml:space="preserve">    </v>
      </c>
      <c r="AM1368" s="849">
        <f t="shared" si="3057"/>
        <v>0</v>
      </c>
      <c r="AN1368" s="570"/>
      <c r="AO1368" s="391">
        <f t="shared" si="3103"/>
        <v>0</v>
      </c>
      <c r="AP1368" s="386">
        <f t="shared" si="3104"/>
        <v>0</v>
      </c>
      <c r="AQ1368" s="366" t="str">
        <f t="shared" si="3121"/>
        <v xml:space="preserve">    </v>
      </c>
      <c r="AR1368" s="849">
        <f t="shared" si="3058"/>
        <v>0</v>
      </c>
      <c r="AS1368" s="570"/>
      <c r="AT1368" s="391">
        <f t="shared" si="3105"/>
        <v>0</v>
      </c>
      <c r="AU1368" s="386">
        <f t="shared" si="3106"/>
        <v>0</v>
      </c>
      <c r="AV1368" s="366" t="str">
        <f t="shared" si="3122"/>
        <v xml:space="preserve">    </v>
      </c>
      <c r="AW1368" s="849">
        <f t="shared" si="3059"/>
        <v>0</v>
      </c>
      <c r="AX1368" s="570"/>
      <c r="AY1368" s="391">
        <f t="shared" si="3107"/>
        <v>0</v>
      </c>
      <c r="AZ1368" s="386">
        <f t="shared" si="3108"/>
        <v>0</v>
      </c>
      <c r="BA1368" s="366" t="str">
        <f t="shared" si="3123"/>
        <v xml:space="preserve">    </v>
      </c>
      <c r="BB1368" s="849">
        <f t="shared" si="3060"/>
        <v>0</v>
      </c>
      <c r="BC1368" s="570"/>
      <c r="BD1368" s="391">
        <f t="shared" si="3109"/>
        <v>0</v>
      </c>
      <c r="BE1368" s="386">
        <f t="shared" si="3110"/>
        <v>0</v>
      </c>
      <c r="BF1368" s="366" t="str">
        <f t="shared" si="3124"/>
        <v xml:space="preserve">    </v>
      </c>
      <c r="BG1368" s="849">
        <f t="shared" si="3061"/>
        <v>0</v>
      </c>
      <c r="BH1368" s="570"/>
      <c r="BI1368" s="391">
        <f t="shared" si="3111"/>
        <v>0</v>
      </c>
      <c r="BJ1368" s="386">
        <f t="shared" si="3112"/>
        <v>0</v>
      </c>
      <c r="BK1368" s="366" t="str">
        <f t="shared" si="3125"/>
        <v xml:space="preserve">    </v>
      </c>
      <c r="BM1368" s="383">
        <f t="shared" si="3062"/>
        <v>0</v>
      </c>
      <c r="BN1368" s="7"/>
    </row>
    <row r="1369" spans="1:66" s="5" customFormat="1" ht="12.75">
      <c r="A1369" s="633">
        <v>9</v>
      </c>
      <c r="B1369" s="648" t="str">
        <f t="shared" si="3113"/>
        <v>*Subcontracts (from Supplemental B)</v>
      </c>
      <c r="C1369" s="376">
        <f t="shared" si="3063"/>
        <v>0</v>
      </c>
      <c r="D1369" s="659">
        <f t="shared" si="3050"/>
        <v>0</v>
      </c>
      <c r="E1369" s="570"/>
      <c r="F1369" s="391">
        <f t="shared" si="3089"/>
        <v>0</v>
      </c>
      <c r="G1369" s="386">
        <f t="shared" si="3090"/>
        <v>0</v>
      </c>
      <c r="H1369" s="366" t="str">
        <f t="shared" si="3114"/>
        <v xml:space="preserve">    </v>
      </c>
      <c r="I1369" s="849">
        <f t="shared" si="3051"/>
        <v>0</v>
      </c>
      <c r="J1369" s="570"/>
      <c r="K1369" s="391">
        <f t="shared" si="3091"/>
        <v>0</v>
      </c>
      <c r="L1369" s="386">
        <f t="shared" si="3092"/>
        <v>0</v>
      </c>
      <c r="M1369" s="366" t="str">
        <f t="shared" si="3115"/>
        <v xml:space="preserve">    </v>
      </c>
      <c r="N1369" s="849">
        <f t="shared" si="3052"/>
        <v>0</v>
      </c>
      <c r="O1369" s="570"/>
      <c r="P1369" s="391">
        <f t="shared" si="3093"/>
        <v>0</v>
      </c>
      <c r="Q1369" s="386">
        <f t="shared" si="3094"/>
        <v>0</v>
      </c>
      <c r="R1369" s="366" t="str">
        <f t="shared" si="3116"/>
        <v xml:space="preserve">    </v>
      </c>
      <c r="S1369" s="849">
        <f t="shared" si="3053"/>
        <v>0</v>
      </c>
      <c r="T1369" s="570"/>
      <c r="U1369" s="391">
        <f t="shared" si="3095"/>
        <v>0</v>
      </c>
      <c r="V1369" s="386">
        <f t="shared" si="3096"/>
        <v>0</v>
      </c>
      <c r="W1369" s="366" t="str">
        <f t="shared" si="3117"/>
        <v xml:space="preserve">    </v>
      </c>
      <c r="X1369" s="849">
        <f t="shared" si="3054"/>
        <v>0</v>
      </c>
      <c r="Y1369" s="570"/>
      <c r="Z1369" s="391">
        <f t="shared" si="3097"/>
        <v>0</v>
      </c>
      <c r="AA1369" s="386">
        <f t="shared" si="3098"/>
        <v>0</v>
      </c>
      <c r="AB1369" s="366" t="str">
        <f t="shared" si="3118"/>
        <v xml:space="preserve">    </v>
      </c>
      <c r="AC1369" s="849">
        <f t="shared" si="3055"/>
        <v>0</v>
      </c>
      <c r="AD1369" s="570"/>
      <c r="AE1369" s="391">
        <f t="shared" si="3099"/>
        <v>0</v>
      </c>
      <c r="AF1369" s="386">
        <f t="shared" si="3100"/>
        <v>0</v>
      </c>
      <c r="AG1369" s="366" t="str">
        <f t="shared" si="3119"/>
        <v xml:space="preserve">    </v>
      </c>
      <c r="AH1369" s="849">
        <f t="shared" si="3056"/>
        <v>0</v>
      </c>
      <c r="AI1369" s="570"/>
      <c r="AJ1369" s="391">
        <f t="shared" si="3101"/>
        <v>0</v>
      </c>
      <c r="AK1369" s="386">
        <f t="shared" si="3102"/>
        <v>0</v>
      </c>
      <c r="AL1369" s="366" t="str">
        <f t="shared" si="3120"/>
        <v xml:space="preserve">    </v>
      </c>
      <c r="AM1369" s="849">
        <f t="shared" si="3057"/>
        <v>0</v>
      </c>
      <c r="AN1369" s="570"/>
      <c r="AO1369" s="391">
        <f t="shared" si="3103"/>
        <v>0</v>
      </c>
      <c r="AP1369" s="386">
        <f t="shared" si="3104"/>
        <v>0</v>
      </c>
      <c r="AQ1369" s="366" t="str">
        <f t="shared" si="3121"/>
        <v xml:space="preserve">    </v>
      </c>
      <c r="AR1369" s="849">
        <f t="shared" si="3058"/>
        <v>0</v>
      </c>
      <c r="AS1369" s="570"/>
      <c r="AT1369" s="391">
        <f t="shared" si="3105"/>
        <v>0</v>
      </c>
      <c r="AU1369" s="386">
        <f t="shared" si="3106"/>
        <v>0</v>
      </c>
      <c r="AV1369" s="366" t="str">
        <f t="shared" si="3122"/>
        <v xml:space="preserve">    </v>
      </c>
      <c r="AW1369" s="849">
        <f t="shared" si="3059"/>
        <v>0</v>
      </c>
      <c r="AX1369" s="570"/>
      <c r="AY1369" s="391">
        <f t="shared" si="3107"/>
        <v>0</v>
      </c>
      <c r="AZ1369" s="386">
        <f t="shared" si="3108"/>
        <v>0</v>
      </c>
      <c r="BA1369" s="366" t="str">
        <f t="shared" si="3123"/>
        <v xml:space="preserve">    </v>
      </c>
      <c r="BB1369" s="849">
        <f t="shared" si="3060"/>
        <v>0</v>
      </c>
      <c r="BC1369" s="570"/>
      <c r="BD1369" s="391">
        <f t="shared" si="3109"/>
        <v>0</v>
      </c>
      <c r="BE1369" s="386">
        <f t="shared" si="3110"/>
        <v>0</v>
      </c>
      <c r="BF1369" s="366" t="str">
        <f t="shared" si="3124"/>
        <v xml:space="preserve">    </v>
      </c>
      <c r="BG1369" s="849">
        <f t="shared" si="3061"/>
        <v>0</v>
      </c>
      <c r="BH1369" s="570"/>
      <c r="BI1369" s="391">
        <f t="shared" si="3111"/>
        <v>0</v>
      </c>
      <c r="BJ1369" s="386">
        <f t="shared" si="3112"/>
        <v>0</v>
      </c>
      <c r="BK1369" s="366" t="str">
        <f t="shared" si="3125"/>
        <v xml:space="preserve">    </v>
      </c>
      <c r="BM1369" s="383">
        <f t="shared" si="3062"/>
        <v>0</v>
      </c>
      <c r="BN1369" s="7"/>
    </row>
    <row r="1370" spans="1:66" s="5" customFormat="1" ht="12.75">
      <c r="A1370" s="633">
        <v>10</v>
      </c>
      <c r="B1370" s="895" t="str">
        <f t="shared" si="3113"/>
        <v>Building &amp; Facility Cost</v>
      </c>
      <c r="C1370" s="377">
        <f t="shared" si="3063"/>
        <v>0</v>
      </c>
      <c r="D1370" s="659">
        <f t="shared" si="3050"/>
        <v>0</v>
      </c>
      <c r="E1370" s="570"/>
      <c r="F1370" s="391">
        <f t="shared" si="3089"/>
        <v>0</v>
      </c>
      <c r="G1370" s="386">
        <f t="shared" si="3090"/>
        <v>0</v>
      </c>
      <c r="H1370" s="366" t="str">
        <f t="shared" si="3114"/>
        <v xml:space="preserve">    </v>
      </c>
      <c r="I1370" s="849">
        <f t="shared" si="3051"/>
        <v>0</v>
      </c>
      <c r="J1370" s="570"/>
      <c r="K1370" s="391">
        <f t="shared" si="3091"/>
        <v>0</v>
      </c>
      <c r="L1370" s="386">
        <f t="shared" si="3092"/>
        <v>0</v>
      </c>
      <c r="M1370" s="366" t="str">
        <f t="shared" si="3115"/>
        <v xml:space="preserve">    </v>
      </c>
      <c r="N1370" s="849">
        <f t="shared" si="3052"/>
        <v>0</v>
      </c>
      <c r="O1370" s="570"/>
      <c r="P1370" s="391">
        <f t="shared" si="3093"/>
        <v>0</v>
      </c>
      <c r="Q1370" s="386">
        <f t="shared" si="3094"/>
        <v>0</v>
      </c>
      <c r="R1370" s="366" t="str">
        <f t="shared" si="3116"/>
        <v xml:space="preserve">    </v>
      </c>
      <c r="S1370" s="849">
        <f t="shared" si="3053"/>
        <v>0</v>
      </c>
      <c r="T1370" s="570"/>
      <c r="U1370" s="391">
        <f t="shared" si="3095"/>
        <v>0</v>
      </c>
      <c r="V1370" s="386">
        <f t="shared" si="3096"/>
        <v>0</v>
      </c>
      <c r="W1370" s="366" t="str">
        <f t="shared" si="3117"/>
        <v xml:space="preserve">    </v>
      </c>
      <c r="X1370" s="849">
        <f t="shared" si="3054"/>
        <v>0</v>
      </c>
      <c r="Y1370" s="570"/>
      <c r="Z1370" s="391">
        <f t="shared" si="3097"/>
        <v>0</v>
      </c>
      <c r="AA1370" s="386">
        <f t="shared" si="3098"/>
        <v>0</v>
      </c>
      <c r="AB1370" s="366" t="str">
        <f t="shared" si="3118"/>
        <v xml:space="preserve">    </v>
      </c>
      <c r="AC1370" s="849">
        <f t="shared" si="3055"/>
        <v>0</v>
      </c>
      <c r="AD1370" s="570"/>
      <c r="AE1370" s="391">
        <f t="shared" si="3099"/>
        <v>0</v>
      </c>
      <c r="AF1370" s="386">
        <f t="shared" si="3100"/>
        <v>0</v>
      </c>
      <c r="AG1370" s="366" t="str">
        <f t="shared" si="3119"/>
        <v xml:space="preserve">    </v>
      </c>
      <c r="AH1370" s="849">
        <f t="shared" si="3056"/>
        <v>0</v>
      </c>
      <c r="AI1370" s="570"/>
      <c r="AJ1370" s="391">
        <f t="shared" si="3101"/>
        <v>0</v>
      </c>
      <c r="AK1370" s="386">
        <f t="shared" si="3102"/>
        <v>0</v>
      </c>
      <c r="AL1370" s="366" t="str">
        <f t="shared" si="3120"/>
        <v xml:space="preserve">    </v>
      </c>
      <c r="AM1370" s="849">
        <f t="shared" si="3057"/>
        <v>0</v>
      </c>
      <c r="AN1370" s="570"/>
      <c r="AO1370" s="391">
        <f t="shared" si="3103"/>
        <v>0</v>
      </c>
      <c r="AP1370" s="386">
        <f t="shared" si="3104"/>
        <v>0</v>
      </c>
      <c r="AQ1370" s="366" t="str">
        <f t="shared" si="3121"/>
        <v xml:space="preserve">    </v>
      </c>
      <c r="AR1370" s="849">
        <f t="shared" si="3058"/>
        <v>0</v>
      </c>
      <c r="AS1370" s="570"/>
      <c r="AT1370" s="391">
        <f t="shared" si="3105"/>
        <v>0</v>
      </c>
      <c r="AU1370" s="386">
        <f t="shared" si="3106"/>
        <v>0</v>
      </c>
      <c r="AV1370" s="366" t="str">
        <f t="shared" si="3122"/>
        <v xml:space="preserve">    </v>
      </c>
      <c r="AW1370" s="849">
        <f t="shared" si="3059"/>
        <v>0</v>
      </c>
      <c r="AX1370" s="570"/>
      <c r="AY1370" s="391">
        <f t="shared" si="3107"/>
        <v>0</v>
      </c>
      <c r="AZ1370" s="386">
        <f t="shared" si="3108"/>
        <v>0</v>
      </c>
      <c r="BA1370" s="366" t="str">
        <f t="shared" si="3123"/>
        <v xml:space="preserve">    </v>
      </c>
      <c r="BB1370" s="849">
        <f t="shared" si="3060"/>
        <v>0</v>
      </c>
      <c r="BC1370" s="570"/>
      <c r="BD1370" s="391">
        <f t="shared" si="3109"/>
        <v>0</v>
      </c>
      <c r="BE1370" s="386">
        <f t="shared" si="3110"/>
        <v>0</v>
      </c>
      <c r="BF1370" s="366" t="str">
        <f t="shared" si="3124"/>
        <v xml:space="preserve">    </v>
      </c>
      <c r="BG1370" s="849">
        <f t="shared" si="3061"/>
        <v>0</v>
      </c>
      <c r="BH1370" s="570"/>
      <c r="BI1370" s="391">
        <f t="shared" si="3111"/>
        <v>0</v>
      </c>
      <c r="BJ1370" s="386">
        <f t="shared" si="3112"/>
        <v>0</v>
      </c>
      <c r="BK1370" s="366" t="str">
        <f t="shared" si="3125"/>
        <v xml:space="preserve">    </v>
      </c>
      <c r="BM1370" s="383">
        <f t="shared" si="3062"/>
        <v>0</v>
      </c>
      <c r="BN1370" s="7"/>
    </row>
    <row r="1371" spans="1:66" s="5" customFormat="1" ht="12.75">
      <c r="A1371" s="633">
        <v>11</v>
      </c>
      <c r="B1371" s="895" t="str">
        <f t="shared" si="3113"/>
        <v>Equipment Use Cost</v>
      </c>
      <c r="C1371" s="377">
        <f t="shared" si="3063"/>
        <v>0</v>
      </c>
      <c r="D1371" s="659">
        <f t="shared" si="3050"/>
        <v>0</v>
      </c>
      <c r="E1371" s="570"/>
      <c r="F1371" s="391">
        <f t="shared" si="3089"/>
        <v>0</v>
      </c>
      <c r="G1371" s="386">
        <f t="shared" si="3090"/>
        <v>0</v>
      </c>
      <c r="H1371" s="366" t="str">
        <f t="shared" si="3114"/>
        <v xml:space="preserve">    </v>
      </c>
      <c r="I1371" s="849">
        <f t="shared" si="3051"/>
        <v>0</v>
      </c>
      <c r="J1371" s="570"/>
      <c r="K1371" s="391">
        <f t="shared" si="3091"/>
        <v>0</v>
      </c>
      <c r="L1371" s="386">
        <f t="shared" si="3092"/>
        <v>0</v>
      </c>
      <c r="M1371" s="366" t="str">
        <f t="shared" si="3115"/>
        <v xml:space="preserve">    </v>
      </c>
      <c r="N1371" s="849">
        <f t="shared" si="3052"/>
        <v>0</v>
      </c>
      <c r="O1371" s="570"/>
      <c r="P1371" s="391">
        <f t="shared" si="3093"/>
        <v>0</v>
      </c>
      <c r="Q1371" s="386">
        <f t="shared" si="3094"/>
        <v>0</v>
      </c>
      <c r="R1371" s="366" t="str">
        <f t="shared" si="3116"/>
        <v xml:space="preserve">    </v>
      </c>
      <c r="S1371" s="849">
        <f t="shared" si="3053"/>
        <v>0</v>
      </c>
      <c r="T1371" s="570"/>
      <c r="U1371" s="391">
        <f t="shared" si="3095"/>
        <v>0</v>
      </c>
      <c r="V1371" s="386">
        <f t="shared" si="3096"/>
        <v>0</v>
      </c>
      <c r="W1371" s="366" t="str">
        <f t="shared" si="3117"/>
        <v xml:space="preserve">    </v>
      </c>
      <c r="X1371" s="849">
        <f t="shared" si="3054"/>
        <v>0</v>
      </c>
      <c r="Y1371" s="570"/>
      <c r="Z1371" s="391">
        <f t="shared" si="3097"/>
        <v>0</v>
      </c>
      <c r="AA1371" s="386">
        <f t="shared" si="3098"/>
        <v>0</v>
      </c>
      <c r="AB1371" s="366" t="str">
        <f t="shared" si="3118"/>
        <v xml:space="preserve">    </v>
      </c>
      <c r="AC1371" s="849">
        <f t="shared" si="3055"/>
        <v>0</v>
      </c>
      <c r="AD1371" s="570"/>
      <c r="AE1371" s="391">
        <f t="shared" si="3099"/>
        <v>0</v>
      </c>
      <c r="AF1371" s="386">
        <f t="shared" si="3100"/>
        <v>0</v>
      </c>
      <c r="AG1371" s="366" t="str">
        <f t="shared" si="3119"/>
        <v xml:space="preserve">    </v>
      </c>
      <c r="AH1371" s="849">
        <f t="shared" si="3056"/>
        <v>0</v>
      </c>
      <c r="AI1371" s="570"/>
      <c r="AJ1371" s="391">
        <f t="shared" si="3101"/>
        <v>0</v>
      </c>
      <c r="AK1371" s="386">
        <f t="shared" si="3102"/>
        <v>0</v>
      </c>
      <c r="AL1371" s="366" t="str">
        <f t="shared" si="3120"/>
        <v xml:space="preserve">    </v>
      </c>
      <c r="AM1371" s="849">
        <f t="shared" si="3057"/>
        <v>0</v>
      </c>
      <c r="AN1371" s="570"/>
      <c r="AO1371" s="391">
        <f t="shared" si="3103"/>
        <v>0</v>
      </c>
      <c r="AP1371" s="386">
        <f t="shared" si="3104"/>
        <v>0</v>
      </c>
      <c r="AQ1371" s="366" t="str">
        <f t="shared" si="3121"/>
        <v xml:space="preserve">    </v>
      </c>
      <c r="AR1371" s="849">
        <f t="shared" si="3058"/>
        <v>0</v>
      </c>
      <c r="AS1371" s="570"/>
      <c r="AT1371" s="391">
        <f t="shared" si="3105"/>
        <v>0</v>
      </c>
      <c r="AU1371" s="386">
        <f t="shared" si="3106"/>
        <v>0</v>
      </c>
      <c r="AV1371" s="366" t="str">
        <f t="shared" si="3122"/>
        <v xml:space="preserve">    </v>
      </c>
      <c r="AW1371" s="849">
        <f t="shared" si="3059"/>
        <v>0</v>
      </c>
      <c r="AX1371" s="570"/>
      <c r="AY1371" s="391">
        <f t="shared" si="3107"/>
        <v>0</v>
      </c>
      <c r="AZ1371" s="386">
        <f t="shared" si="3108"/>
        <v>0</v>
      </c>
      <c r="BA1371" s="366" t="str">
        <f t="shared" si="3123"/>
        <v xml:space="preserve">    </v>
      </c>
      <c r="BB1371" s="849">
        <f t="shared" si="3060"/>
        <v>0</v>
      </c>
      <c r="BC1371" s="570"/>
      <c r="BD1371" s="391">
        <f t="shared" si="3109"/>
        <v>0</v>
      </c>
      <c r="BE1371" s="386">
        <f t="shared" si="3110"/>
        <v>0</v>
      </c>
      <c r="BF1371" s="366" t="str">
        <f t="shared" si="3124"/>
        <v xml:space="preserve">    </v>
      </c>
      <c r="BG1371" s="849">
        <f t="shared" si="3061"/>
        <v>0</v>
      </c>
      <c r="BH1371" s="570"/>
      <c r="BI1371" s="391">
        <f t="shared" si="3111"/>
        <v>0</v>
      </c>
      <c r="BJ1371" s="386">
        <f t="shared" si="3112"/>
        <v>0</v>
      </c>
      <c r="BK1371" s="366" t="str">
        <f t="shared" si="3125"/>
        <v xml:space="preserve">    </v>
      </c>
      <c r="BM1371" s="383">
        <f t="shared" si="3062"/>
        <v>0</v>
      </c>
      <c r="BN1371" s="7"/>
    </row>
    <row r="1372" spans="1:66" s="5" customFormat="1" ht="12.75">
      <c r="A1372" s="633">
        <v>12</v>
      </c>
      <c r="B1372" s="895" t="str">
        <f t="shared" si="3113"/>
        <v>Telecommunications &amp; Utilities</v>
      </c>
      <c r="C1372" s="377">
        <f t="shared" si="3063"/>
        <v>0</v>
      </c>
      <c r="D1372" s="659">
        <f t="shared" si="3050"/>
        <v>0</v>
      </c>
      <c r="E1372" s="570"/>
      <c r="F1372" s="391">
        <f t="shared" si="3089"/>
        <v>0</v>
      </c>
      <c r="G1372" s="386">
        <f t="shared" si="3090"/>
        <v>0</v>
      </c>
      <c r="H1372" s="366" t="str">
        <f t="shared" si="3114"/>
        <v xml:space="preserve">    </v>
      </c>
      <c r="I1372" s="849">
        <f t="shared" si="3051"/>
        <v>0</v>
      </c>
      <c r="J1372" s="570"/>
      <c r="K1372" s="391">
        <f t="shared" si="3091"/>
        <v>0</v>
      </c>
      <c r="L1372" s="386">
        <f t="shared" si="3092"/>
        <v>0</v>
      </c>
      <c r="M1372" s="366" t="str">
        <f t="shared" si="3115"/>
        <v xml:space="preserve">    </v>
      </c>
      <c r="N1372" s="849">
        <f t="shared" si="3052"/>
        <v>0</v>
      </c>
      <c r="O1372" s="570"/>
      <c r="P1372" s="391">
        <f t="shared" si="3093"/>
        <v>0</v>
      </c>
      <c r="Q1372" s="386">
        <f t="shared" si="3094"/>
        <v>0</v>
      </c>
      <c r="R1372" s="366" t="str">
        <f t="shared" si="3116"/>
        <v xml:space="preserve">    </v>
      </c>
      <c r="S1372" s="849">
        <f t="shared" si="3053"/>
        <v>0</v>
      </c>
      <c r="T1372" s="570"/>
      <c r="U1372" s="391">
        <f t="shared" si="3095"/>
        <v>0</v>
      </c>
      <c r="V1372" s="386">
        <f t="shared" si="3096"/>
        <v>0</v>
      </c>
      <c r="W1372" s="366" t="str">
        <f t="shared" si="3117"/>
        <v xml:space="preserve">    </v>
      </c>
      <c r="X1372" s="849">
        <f t="shared" si="3054"/>
        <v>0</v>
      </c>
      <c r="Y1372" s="570"/>
      <c r="Z1372" s="391">
        <f t="shared" si="3097"/>
        <v>0</v>
      </c>
      <c r="AA1372" s="386">
        <f t="shared" si="3098"/>
        <v>0</v>
      </c>
      <c r="AB1372" s="366" t="str">
        <f t="shared" si="3118"/>
        <v xml:space="preserve">    </v>
      </c>
      <c r="AC1372" s="849">
        <f t="shared" si="3055"/>
        <v>0</v>
      </c>
      <c r="AD1372" s="570"/>
      <c r="AE1372" s="391">
        <f t="shared" si="3099"/>
        <v>0</v>
      </c>
      <c r="AF1372" s="386">
        <f t="shared" si="3100"/>
        <v>0</v>
      </c>
      <c r="AG1372" s="366" t="str">
        <f t="shared" si="3119"/>
        <v xml:space="preserve">    </v>
      </c>
      <c r="AH1372" s="849">
        <f t="shared" si="3056"/>
        <v>0</v>
      </c>
      <c r="AI1372" s="570"/>
      <c r="AJ1372" s="391">
        <f t="shared" si="3101"/>
        <v>0</v>
      </c>
      <c r="AK1372" s="386">
        <f t="shared" si="3102"/>
        <v>0</v>
      </c>
      <c r="AL1372" s="366" t="str">
        <f t="shared" si="3120"/>
        <v xml:space="preserve">    </v>
      </c>
      <c r="AM1372" s="849">
        <f t="shared" si="3057"/>
        <v>0</v>
      </c>
      <c r="AN1372" s="570"/>
      <c r="AO1372" s="391">
        <f t="shared" si="3103"/>
        <v>0</v>
      </c>
      <c r="AP1372" s="386">
        <f t="shared" si="3104"/>
        <v>0</v>
      </c>
      <c r="AQ1372" s="366" t="str">
        <f t="shared" si="3121"/>
        <v xml:space="preserve">    </v>
      </c>
      <c r="AR1372" s="849">
        <f t="shared" si="3058"/>
        <v>0</v>
      </c>
      <c r="AS1372" s="570"/>
      <c r="AT1372" s="391">
        <f t="shared" si="3105"/>
        <v>0</v>
      </c>
      <c r="AU1372" s="386">
        <f t="shared" si="3106"/>
        <v>0</v>
      </c>
      <c r="AV1372" s="366" t="str">
        <f t="shared" si="3122"/>
        <v xml:space="preserve">    </v>
      </c>
      <c r="AW1372" s="849">
        <f t="shared" si="3059"/>
        <v>0</v>
      </c>
      <c r="AX1372" s="570"/>
      <c r="AY1372" s="391">
        <f t="shared" si="3107"/>
        <v>0</v>
      </c>
      <c r="AZ1372" s="386">
        <f t="shared" si="3108"/>
        <v>0</v>
      </c>
      <c r="BA1372" s="366" t="str">
        <f t="shared" si="3123"/>
        <v xml:space="preserve">    </v>
      </c>
      <c r="BB1372" s="849">
        <f t="shared" si="3060"/>
        <v>0</v>
      </c>
      <c r="BC1372" s="570"/>
      <c r="BD1372" s="391">
        <f t="shared" si="3109"/>
        <v>0</v>
      </c>
      <c r="BE1372" s="386">
        <f t="shared" si="3110"/>
        <v>0</v>
      </c>
      <c r="BF1372" s="366" t="str">
        <f t="shared" si="3124"/>
        <v xml:space="preserve">    </v>
      </c>
      <c r="BG1372" s="849">
        <f t="shared" si="3061"/>
        <v>0</v>
      </c>
      <c r="BH1372" s="570"/>
      <c r="BI1372" s="391">
        <f t="shared" si="3111"/>
        <v>0</v>
      </c>
      <c r="BJ1372" s="386">
        <f t="shared" si="3112"/>
        <v>0</v>
      </c>
      <c r="BK1372" s="366" t="str">
        <f t="shared" si="3125"/>
        <v xml:space="preserve">    </v>
      </c>
      <c r="BM1372" s="383">
        <f t="shared" si="3062"/>
        <v>0</v>
      </c>
      <c r="BN1372" s="7"/>
    </row>
    <row r="1373" spans="1:66" s="5" customFormat="1" ht="22.5">
      <c r="A1373" s="633">
        <v>13</v>
      </c>
      <c r="B1373" s="895" t="str">
        <f t="shared" si="3113"/>
        <v>Minor Equipment/Furniture/Fixtures (per BHS Policy)</v>
      </c>
      <c r="C1373" s="377">
        <f t="shared" si="3063"/>
        <v>0</v>
      </c>
      <c r="D1373" s="659">
        <f t="shared" si="3050"/>
        <v>0</v>
      </c>
      <c r="E1373" s="570"/>
      <c r="F1373" s="391">
        <f t="shared" si="3089"/>
        <v>0</v>
      </c>
      <c r="G1373" s="386">
        <f t="shared" si="3090"/>
        <v>0</v>
      </c>
      <c r="H1373" s="366" t="str">
        <f t="shared" si="3114"/>
        <v xml:space="preserve">    </v>
      </c>
      <c r="I1373" s="849">
        <f t="shared" si="3051"/>
        <v>0</v>
      </c>
      <c r="J1373" s="570"/>
      <c r="K1373" s="391">
        <f t="shared" si="3091"/>
        <v>0</v>
      </c>
      <c r="L1373" s="386">
        <f t="shared" si="3092"/>
        <v>0</v>
      </c>
      <c r="M1373" s="366" t="str">
        <f t="shared" si="3115"/>
        <v xml:space="preserve">    </v>
      </c>
      <c r="N1373" s="849">
        <f t="shared" si="3052"/>
        <v>0</v>
      </c>
      <c r="O1373" s="570"/>
      <c r="P1373" s="391">
        <f t="shared" si="3093"/>
        <v>0</v>
      </c>
      <c r="Q1373" s="386">
        <f t="shared" si="3094"/>
        <v>0</v>
      </c>
      <c r="R1373" s="366" t="str">
        <f t="shared" si="3116"/>
        <v xml:space="preserve">    </v>
      </c>
      <c r="S1373" s="849">
        <f t="shared" si="3053"/>
        <v>0</v>
      </c>
      <c r="T1373" s="570"/>
      <c r="U1373" s="391">
        <f t="shared" si="3095"/>
        <v>0</v>
      </c>
      <c r="V1373" s="386">
        <f t="shared" si="3096"/>
        <v>0</v>
      </c>
      <c r="W1373" s="366" t="str">
        <f t="shared" si="3117"/>
        <v xml:space="preserve">    </v>
      </c>
      <c r="X1373" s="849">
        <f t="shared" si="3054"/>
        <v>0</v>
      </c>
      <c r="Y1373" s="570"/>
      <c r="Z1373" s="391">
        <f t="shared" si="3097"/>
        <v>0</v>
      </c>
      <c r="AA1373" s="386">
        <f t="shared" si="3098"/>
        <v>0</v>
      </c>
      <c r="AB1373" s="366" t="str">
        <f t="shared" si="3118"/>
        <v xml:space="preserve">    </v>
      </c>
      <c r="AC1373" s="849">
        <f t="shared" si="3055"/>
        <v>0</v>
      </c>
      <c r="AD1373" s="570"/>
      <c r="AE1373" s="391">
        <f t="shared" si="3099"/>
        <v>0</v>
      </c>
      <c r="AF1373" s="386">
        <f t="shared" si="3100"/>
        <v>0</v>
      </c>
      <c r="AG1373" s="366" t="str">
        <f t="shared" si="3119"/>
        <v xml:space="preserve">    </v>
      </c>
      <c r="AH1373" s="849">
        <f t="shared" si="3056"/>
        <v>0</v>
      </c>
      <c r="AI1373" s="570"/>
      <c r="AJ1373" s="391">
        <f t="shared" si="3101"/>
        <v>0</v>
      </c>
      <c r="AK1373" s="386">
        <f t="shared" si="3102"/>
        <v>0</v>
      </c>
      <c r="AL1373" s="366" t="str">
        <f t="shared" si="3120"/>
        <v xml:space="preserve">    </v>
      </c>
      <c r="AM1373" s="849">
        <f t="shared" si="3057"/>
        <v>0</v>
      </c>
      <c r="AN1373" s="570"/>
      <c r="AO1373" s="391">
        <f t="shared" si="3103"/>
        <v>0</v>
      </c>
      <c r="AP1373" s="386">
        <f t="shared" si="3104"/>
        <v>0</v>
      </c>
      <c r="AQ1373" s="366" t="str">
        <f t="shared" si="3121"/>
        <v xml:space="preserve">    </v>
      </c>
      <c r="AR1373" s="849">
        <f t="shared" si="3058"/>
        <v>0</v>
      </c>
      <c r="AS1373" s="570"/>
      <c r="AT1373" s="391">
        <f t="shared" si="3105"/>
        <v>0</v>
      </c>
      <c r="AU1373" s="386">
        <f t="shared" si="3106"/>
        <v>0</v>
      </c>
      <c r="AV1373" s="366" t="str">
        <f t="shared" si="3122"/>
        <v xml:space="preserve">    </v>
      </c>
      <c r="AW1373" s="849">
        <f t="shared" si="3059"/>
        <v>0</v>
      </c>
      <c r="AX1373" s="570"/>
      <c r="AY1373" s="391">
        <f t="shared" si="3107"/>
        <v>0</v>
      </c>
      <c r="AZ1373" s="386">
        <f t="shared" si="3108"/>
        <v>0</v>
      </c>
      <c r="BA1373" s="366" t="str">
        <f t="shared" si="3123"/>
        <v xml:space="preserve">    </v>
      </c>
      <c r="BB1373" s="849">
        <f t="shared" si="3060"/>
        <v>0</v>
      </c>
      <c r="BC1373" s="570"/>
      <c r="BD1373" s="391">
        <f t="shared" si="3109"/>
        <v>0</v>
      </c>
      <c r="BE1373" s="386">
        <f t="shared" si="3110"/>
        <v>0</v>
      </c>
      <c r="BF1373" s="366" t="str">
        <f t="shared" si="3124"/>
        <v xml:space="preserve">    </v>
      </c>
      <c r="BG1373" s="849">
        <f t="shared" si="3061"/>
        <v>0</v>
      </c>
      <c r="BH1373" s="570"/>
      <c r="BI1373" s="391">
        <f t="shared" si="3111"/>
        <v>0</v>
      </c>
      <c r="BJ1373" s="386">
        <f t="shared" si="3112"/>
        <v>0</v>
      </c>
      <c r="BK1373" s="366" t="str">
        <f t="shared" si="3125"/>
        <v xml:space="preserve">    </v>
      </c>
      <c r="BM1373" s="383">
        <f t="shared" si="3062"/>
        <v>0</v>
      </c>
      <c r="BN1373" s="7"/>
    </row>
    <row r="1374" spans="1:66" s="5" customFormat="1" ht="22.5">
      <c r="A1374" s="633">
        <v>14</v>
      </c>
      <c r="B1374" s="895" t="str">
        <f t="shared" si="3113"/>
        <v>Supplies (Medical, Office, Printing &amp; Other Supplies)</v>
      </c>
      <c r="C1374" s="377">
        <f t="shared" si="3063"/>
        <v>0</v>
      </c>
      <c r="D1374" s="659">
        <f t="shared" si="3050"/>
        <v>0</v>
      </c>
      <c r="E1374" s="570"/>
      <c r="F1374" s="391">
        <f t="shared" si="3089"/>
        <v>0</v>
      </c>
      <c r="G1374" s="386">
        <f t="shared" si="3090"/>
        <v>0</v>
      </c>
      <c r="H1374" s="366" t="str">
        <f t="shared" si="3114"/>
        <v xml:space="preserve">    </v>
      </c>
      <c r="I1374" s="849">
        <f t="shared" si="3051"/>
        <v>0</v>
      </c>
      <c r="J1374" s="570"/>
      <c r="K1374" s="391">
        <f t="shared" si="3091"/>
        <v>0</v>
      </c>
      <c r="L1374" s="386">
        <f t="shared" si="3092"/>
        <v>0</v>
      </c>
      <c r="M1374" s="366" t="str">
        <f t="shared" si="3115"/>
        <v xml:space="preserve">    </v>
      </c>
      <c r="N1374" s="849">
        <f t="shared" si="3052"/>
        <v>0</v>
      </c>
      <c r="O1374" s="570"/>
      <c r="P1374" s="391">
        <f t="shared" si="3093"/>
        <v>0</v>
      </c>
      <c r="Q1374" s="386">
        <f t="shared" si="3094"/>
        <v>0</v>
      </c>
      <c r="R1374" s="366" t="str">
        <f t="shared" si="3116"/>
        <v xml:space="preserve">    </v>
      </c>
      <c r="S1374" s="849">
        <f t="shared" si="3053"/>
        <v>0</v>
      </c>
      <c r="T1374" s="570"/>
      <c r="U1374" s="391">
        <f t="shared" si="3095"/>
        <v>0</v>
      </c>
      <c r="V1374" s="386">
        <f t="shared" si="3096"/>
        <v>0</v>
      </c>
      <c r="W1374" s="366" t="str">
        <f t="shared" si="3117"/>
        <v xml:space="preserve">    </v>
      </c>
      <c r="X1374" s="849">
        <f t="shared" si="3054"/>
        <v>0</v>
      </c>
      <c r="Y1374" s="570"/>
      <c r="Z1374" s="391">
        <f t="shared" si="3097"/>
        <v>0</v>
      </c>
      <c r="AA1374" s="386">
        <f t="shared" si="3098"/>
        <v>0</v>
      </c>
      <c r="AB1374" s="366" t="str">
        <f t="shared" si="3118"/>
        <v xml:space="preserve">    </v>
      </c>
      <c r="AC1374" s="849">
        <f t="shared" si="3055"/>
        <v>0</v>
      </c>
      <c r="AD1374" s="570"/>
      <c r="AE1374" s="391">
        <f t="shared" si="3099"/>
        <v>0</v>
      </c>
      <c r="AF1374" s="386">
        <f t="shared" si="3100"/>
        <v>0</v>
      </c>
      <c r="AG1374" s="366" t="str">
        <f t="shared" si="3119"/>
        <v xml:space="preserve">    </v>
      </c>
      <c r="AH1374" s="849">
        <f t="shared" si="3056"/>
        <v>0</v>
      </c>
      <c r="AI1374" s="570"/>
      <c r="AJ1374" s="391">
        <f t="shared" si="3101"/>
        <v>0</v>
      </c>
      <c r="AK1374" s="386">
        <f t="shared" si="3102"/>
        <v>0</v>
      </c>
      <c r="AL1374" s="366" t="str">
        <f t="shared" si="3120"/>
        <v xml:space="preserve">    </v>
      </c>
      <c r="AM1374" s="849">
        <f t="shared" si="3057"/>
        <v>0</v>
      </c>
      <c r="AN1374" s="570"/>
      <c r="AO1374" s="391">
        <f t="shared" si="3103"/>
        <v>0</v>
      </c>
      <c r="AP1374" s="386">
        <f t="shared" si="3104"/>
        <v>0</v>
      </c>
      <c r="AQ1374" s="366" t="str">
        <f t="shared" si="3121"/>
        <v xml:space="preserve">    </v>
      </c>
      <c r="AR1374" s="849">
        <f t="shared" si="3058"/>
        <v>0</v>
      </c>
      <c r="AS1374" s="570"/>
      <c r="AT1374" s="391">
        <f t="shared" si="3105"/>
        <v>0</v>
      </c>
      <c r="AU1374" s="386">
        <f t="shared" si="3106"/>
        <v>0</v>
      </c>
      <c r="AV1374" s="366" t="str">
        <f t="shared" si="3122"/>
        <v xml:space="preserve">    </v>
      </c>
      <c r="AW1374" s="849">
        <f t="shared" si="3059"/>
        <v>0</v>
      </c>
      <c r="AX1374" s="570"/>
      <c r="AY1374" s="391">
        <f t="shared" si="3107"/>
        <v>0</v>
      </c>
      <c r="AZ1374" s="386">
        <f t="shared" si="3108"/>
        <v>0</v>
      </c>
      <c r="BA1374" s="366" t="str">
        <f t="shared" si="3123"/>
        <v xml:space="preserve">    </v>
      </c>
      <c r="BB1374" s="849">
        <f t="shared" si="3060"/>
        <v>0</v>
      </c>
      <c r="BC1374" s="570"/>
      <c r="BD1374" s="391">
        <f t="shared" si="3109"/>
        <v>0</v>
      </c>
      <c r="BE1374" s="386">
        <f t="shared" si="3110"/>
        <v>0</v>
      </c>
      <c r="BF1374" s="366" t="str">
        <f t="shared" si="3124"/>
        <v xml:space="preserve">    </v>
      </c>
      <c r="BG1374" s="849">
        <f t="shared" si="3061"/>
        <v>0</v>
      </c>
      <c r="BH1374" s="570"/>
      <c r="BI1374" s="391">
        <f t="shared" si="3111"/>
        <v>0</v>
      </c>
      <c r="BJ1374" s="386">
        <f t="shared" si="3112"/>
        <v>0</v>
      </c>
      <c r="BK1374" s="366" t="str">
        <f t="shared" si="3125"/>
        <v xml:space="preserve">    </v>
      </c>
      <c r="BM1374" s="383">
        <f t="shared" si="3062"/>
        <v>0</v>
      </c>
      <c r="BN1374" s="7"/>
    </row>
    <row r="1375" spans="1:66" s="5" customFormat="1" ht="12.75">
      <c r="A1375" s="633">
        <v>15</v>
      </c>
      <c r="B1375" s="895" t="str">
        <f t="shared" si="3113"/>
        <v>Drug Testing</v>
      </c>
      <c r="C1375" s="377">
        <f t="shared" si="3063"/>
        <v>0</v>
      </c>
      <c r="D1375" s="659">
        <f t="shared" si="3050"/>
        <v>0</v>
      </c>
      <c r="E1375" s="570"/>
      <c r="F1375" s="391">
        <f t="shared" si="3089"/>
        <v>0</v>
      </c>
      <c r="G1375" s="386">
        <f t="shared" si="3090"/>
        <v>0</v>
      </c>
      <c r="H1375" s="366" t="str">
        <f t="shared" si="3114"/>
        <v xml:space="preserve">    </v>
      </c>
      <c r="I1375" s="849">
        <f t="shared" si="3051"/>
        <v>0</v>
      </c>
      <c r="J1375" s="570"/>
      <c r="K1375" s="391">
        <f t="shared" si="3091"/>
        <v>0</v>
      </c>
      <c r="L1375" s="386">
        <f t="shared" si="3092"/>
        <v>0</v>
      </c>
      <c r="M1375" s="366" t="str">
        <f t="shared" si="3115"/>
        <v xml:space="preserve">    </v>
      </c>
      <c r="N1375" s="849">
        <f t="shared" si="3052"/>
        <v>0</v>
      </c>
      <c r="O1375" s="570"/>
      <c r="P1375" s="391">
        <f t="shared" si="3093"/>
        <v>0</v>
      </c>
      <c r="Q1375" s="386">
        <f t="shared" si="3094"/>
        <v>0</v>
      </c>
      <c r="R1375" s="366" t="str">
        <f t="shared" si="3116"/>
        <v xml:space="preserve">    </v>
      </c>
      <c r="S1375" s="849">
        <f t="shared" si="3053"/>
        <v>0</v>
      </c>
      <c r="T1375" s="570"/>
      <c r="U1375" s="391">
        <f t="shared" si="3095"/>
        <v>0</v>
      </c>
      <c r="V1375" s="386">
        <f t="shared" si="3096"/>
        <v>0</v>
      </c>
      <c r="W1375" s="366" t="str">
        <f t="shared" si="3117"/>
        <v xml:space="preserve">    </v>
      </c>
      <c r="X1375" s="849">
        <f t="shared" si="3054"/>
        <v>0</v>
      </c>
      <c r="Y1375" s="570"/>
      <c r="Z1375" s="391">
        <f t="shared" si="3097"/>
        <v>0</v>
      </c>
      <c r="AA1375" s="386">
        <f t="shared" si="3098"/>
        <v>0</v>
      </c>
      <c r="AB1375" s="366" t="str">
        <f t="shared" si="3118"/>
        <v xml:space="preserve">    </v>
      </c>
      <c r="AC1375" s="849">
        <f t="shared" si="3055"/>
        <v>0</v>
      </c>
      <c r="AD1375" s="570"/>
      <c r="AE1375" s="391">
        <f t="shared" si="3099"/>
        <v>0</v>
      </c>
      <c r="AF1375" s="386">
        <f t="shared" si="3100"/>
        <v>0</v>
      </c>
      <c r="AG1375" s="366" t="str">
        <f t="shared" si="3119"/>
        <v xml:space="preserve">    </v>
      </c>
      <c r="AH1375" s="849">
        <f t="shared" si="3056"/>
        <v>0</v>
      </c>
      <c r="AI1375" s="570"/>
      <c r="AJ1375" s="391">
        <f t="shared" si="3101"/>
        <v>0</v>
      </c>
      <c r="AK1375" s="386">
        <f t="shared" si="3102"/>
        <v>0</v>
      </c>
      <c r="AL1375" s="366" t="str">
        <f t="shared" si="3120"/>
        <v xml:space="preserve">    </v>
      </c>
      <c r="AM1375" s="849">
        <f t="shared" si="3057"/>
        <v>0</v>
      </c>
      <c r="AN1375" s="570"/>
      <c r="AO1375" s="391">
        <f t="shared" si="3103"/>
        <v>0</v>
      </c>
      <c r="AP1375" s="386">
        <f t="shared" si="3104"/>
        <v>0</v>
      </c>
      <c r="AQ1375" s="366" t="str">
        <f t="shared" si="3121"/>
        <v xml:space="preserve">    </v>
      </c>
      <c r="AR1375" s="849">
        <f t="shared" si="3058"/>
        <v>0</v>
      </c>
      <c r="AS1375" s="570"/>
      <c r="AT1375" s="391">
        <f t="shared" si="3105"/>
        <v>0</v>
      </c>
      <c r="AU1375" s="386">
        <f t="shared" si="3106"/>
        <v>0</v>
      </c>
      <c r="AV1375" s="366" t="str">
        <f t="shared" si="3122"/>
        <v xml:space="preserve">    </v>
      </c>
      <c r="AW1375" s="849">
        <f t="shared" si="3059"/>
        <v>0</v>
      </c>
      <c r="AX1375" s="570"/>
      <c r="AY1375" s="391">
        <f t="shared" si="3107"/>
        <v>0</v>
      </c>
      <c r="AZ1375" s="386">
        <f t="shared" si="3108"/>
        <v>0</v>
      </c>
      <c r="BA1375" s="366" t="str">
        <f t="shared" si="3123"/>
        <v xml:space="preserve">    </v>
      </c>
      <c r="BB1375" s="849">
        <f t="shared" si="3060"/>
        <v>0</v>
      </c>
      <c r="BC1375" s="570"/>
      <c r="BD1375" s="391">
        <f t="shared" si="3109"/>
        <v>0</v>
      </c>
      <c r="BE1375" s="386">
        <f t="shared" si="3110"/>
        <v>0</v>
      </c>
      <c r="BF1375" s="366" t="str">
        <f t="shared" si="3124"/>
        <v xml:space="preserve">    </v>
      </c>
      <c r="BG1375" s="849">
        <f t="shared" si="3061"/>
        <v>0</v>
      </c>
      <c r="BH1375" s="570"/>
      <c r="BI1375" s="391">
        <f t="shared" si="3111"/>
        <v>0</v>
      </c>
      <c r="BJ1375" s="386">
        <f t="shared" si="3112"/>
        <v>0</v>
      </c>
      <c r="BK1375" s="366" t="str">
        <f t="shared" si="3125"/>
        <v xml:space="preserve">    </v>
      </c>
      <c r="BM1375" s="383">
        <f t="shared" si="3062"/>
        <v>0</v>
      </c>
      <c r="BN1375" s="7"/>
    </row>
    <row r="1376" spans="1:66" s="5" customFormat="1" ht="12.75">
      <c r="A1376" s="633">
        <v>16</v>
      </c>
      <c r="B1376" s="895" t="str">
        <f t="shared" si="3113"/>
        <v>Laboratory Services/non-drug testing</v>
      </c>
      <c r="C1376" s="377">
        <f t="shared" si="3063"/>
        <v>0</v>
      </c>
      <c r="D1376" s="659">
        <f t="shared" si="3050"/>
        <v>0</v>
      </c>
      <c r="E1376" s="570"/>
      <c r="F1376" s="391">
        <f t="shared" si="3089"/>
        <v>0</v>
      </c>
      <c r="G1376" s="386">
        <f t="shared" si="3090"/>
        <v>0</v>
      </c>
      <c r="H1376" s="366" t="str">
        <f t="shared" si="3114"/>
        <v xml:space="preserve">    </v>
      </c>
      <c r="I1376" s="849">
        <f t="shared" si="3051"/>
        <v>0</v>
      </c>
      <c r="J1376" s="570"/>
      <c r="K1376" s="391">
        <f t="shared" si="3091"/>
        <v>0</v>
      </c>
      <c r="L1376" s="386">
        <f t="shared" si="3092"/>
        <v>0</v>
      </c>
      <c r="M1376" s="366" t="str">
        <f t="shared" si="3115"/>
        <v xml:space="preserve">    </v>
      </c>
      <c r="N1376" s="849">
        <f t="shared" si="3052"/>
        <v>0</v>
      </c>
      <c r="O1376" s="570"/>
      <c r="P1376" s="391">
        <f t="shared" si="3093"/>
        <v>0</v>
      </c>
      <c r="Q1376" s="386">
        <f t="shared" si="3094"/>
        <v>0</v>
      </c>
      <c r="R1376" s="366" t="str">
        <f t="shared" si="3116"/>
        <v xml:space="preserve">    </v>
      </c>
      <c r="S1376" s="849">
        <f t="shared" si="3053"/>
        <v>0</v>
      </c>
      <c r="T1376" s="570"/>
      <c r="U1376" s="391">
        <f t="shared" si="3095"/>
        <v>0</v>
      </c>
      <c r="V1376" s="386">
        <f t="shared" si="3096"/>
        <v>0</v>
      </c>
      <c r="W1376" s="366" t="str">
        <f t="shared" si="3117"/>
        <v xml:space="preserve">    </v>
      </c>
      <c r="X1376" s="849">
        <f t="shared" si="3054"/>
        <v>0</v>
      </c>
      <c r="Y1376" s="570"/>
      <c r="Z1376" s="391">
        <f t="shared" si="3097"/>
        <v>0</v>
      </c>
      <c r="AA1376" s="386">
        <f t="shared" si="3098"/>
        <v>0</v>
      </c>
      <c r="AB1376" s="366" t="str">
        <f t="shared" si="3118"/>
        <v xml:space="preserve">    </v>
      </c>
      <c r="AC1376" s="849">
        <f t="shared" si="3055"/>
        <v>0</v>
      </c>
      <c r="AD1376" s="570"/>
      <c r="AE1376" s="391">
        <f t="shared" si="3099"/>
        <v>0</v>
      </c>
      <c r="AF1376" s="386">
        <f t="shared" si="3100"/>
        <v>0</v>
      </c>
      <c r="AG1376" s="366" t="str">
        <f t="shared" si="3119"/>
        <v xml:space="preserve">    </v>
      </c>
      <c r="AH1376" s="849">
        <f t="shared" si="3056"/>
        <v>0</v>
      </c>
      <c r="AI1376" s="570"/>
      <c r="AJ1376" s="391">
        <f t="shared" si="3101"/>
        <v>0</v>
      </c>
      <c r="AK1376" s="386">
        <f t="shared" si="3102"/>
        <v>0</v>
      </c>
      <c r="AL1376" s="366" t="str">
        <f t="shared" si="3120"/>
        <v xml:space="preserve">    </v>
      </c>
      <c r="AM1376" s="849">
        <f t="shared" si="3057"/>
        <v>0</v>
      </c>
      <c r="AN1376" s="570"/>
      <c r="AO1376" s="391">
        <f t="shared" si="3103"/>
        <v>0</v>
      </c>
      <c r="AP1376" s="386">
        <f t="shared" si="3104"/>
        <v>0</v>
      </c>
      <c r="AQ1376" s="366" t="str">
        <f t="shared" si="3121"/>
        <v xml:space="preserve">    </v>
      </c>
      <c r="AR1376" s="849">
        <f t="shared" si="3058"/>
        <v>0</v>
      </c>
      <c r="AS1376" s="570"/>
      <c r="AT1376" s="391">
        <f t="shared" si="3105"/>
        <v>0</v>
      </c>
      <c r="AU1376" s="386">
        <f t="shared" si="3106"/>
        <v>0</v>
      </c>
      <c r="AV1376" s="366" t="str">
        <f t="shared" si="3122"/>
        <v xml:space="preserve">    </v>
      </c>
      <c r="AW1376" s="849">
        <f t="shared" si="3059"/>
        <v>0</v>
      </c>
      <c r="AX1376" s="570"/>
      <c r="AY1376" s="391">
        <f t="shared" si="3107"/>
        <v>0</v>
      </c>
      <c r="AZ1376" s="386">
        <f t="shared" si="3108"/>
        <v>0</v>
      </c>
      <c r="BA1376" s="366" t="str">
        <f t="shared" si="3123"/>
        <v xml:space="preserve">    </v>
      </c>
      <c r="BB1376" s="849">
        <f t="shared" si="3060"/>
        <v>0</v>
      </c>
      <c r="BC1376" s="570"/>
      <c r="BD1376" s="391">
        <f t="shared" si="3109"/>
        <v>0</v>
      </c>
      <c r="BE1376" s="386">
        <f t="shared" si="3110"/>
        <v>0</v>
      </c>
      <c r="BF1376" s="366" t="str">
        <f t="shared" si="3124"/>
        <v xml:space="preserve">    </v>
      </c>
      <c r="BG1376" s="849">
        <f t="shared" si="3061"/>
        <v>0</v>
      </c>
      <c r="BH1376" s="570"/>
      <c r="BI1376" s="391">
        <f t="shared" si="3111"/>
        <v>0</v>
      </c>
      <c r="BJ1376" s="386">
        <f t="shared" si="3112"/>
        <v>0</v>
      </c>
      <c r="BK1376" s="366" t="str">
        <f t="shared" si="3125"/>
        <v xml:space="preserve">    </v>
      </c>
      <c r="BM1376" s="383">
        <f t="shared" si="3062"/>
        <v>0</v>
      </c>
      <c r="BN1376" s="7"/>
    </row>
    <row r="1377" spans="1:66" s="5" customFormat="1" ht="12.75">
      <c r="A1377" s="633">
        <v>17</v>
      </c>
      <c r="B1377" s="895" t="str">
        <f t="shared" si="3113"/>
        <v>Pharmaceutical</v>
      </c>
      <c r="C1377" s="377">
        <f t="shared" si="3063"/>
        <v>0</v>
      </c>
      <c r="D1377" s="659">
        <f t="shared" si="3050"/>
        <v>0</v>
      </c>
      <c r="E1377" s="570"/>
      <c r="F1377" s="391">
        <f t="shared" si="3089"/>
        <v>0</v>
      </c>
      <c r="G1377" s="386">
        <f t="shared" si="3090"/>
        <v>0</v>
      </c>
      <c r="H1377" s="366" t="str">
        <f t="shared" si="3114"/>
        <v xml:space="preserve">    </v>
      </c>
      <c r="I1377" s="849">
        <f t="shared" si="3051"/>
        <v>0</v>
      </c>
      <c r="J1377" s="570"/>
      <c r="K1377" s="391">
        <f t="shared" si="3091"/>
        <v>0</v>
      </c>
      <c r="L1377" s="386">
        <f t="shared" si="3092"/>
        <v>0</v>
      </c>
      <c r="M1377" s="366" t="str">
        <f t="shared" si="3115"/>
        <v xml:space="preserve">    </v>
      </c>
      <c r="N1377" s="849">
        <f t="shared" si="3052"/>
        <v>0</v>
      </c>
      <c r="O1377" s="570"/>
      <c r="P1377" s="391">
        <f t="shared" si="3093"/>
        <v>0</v>
      </c>
      <c r="Q1377" s="386">
        <f t="shared" si="3094"/>
        <v>0</v>
      </c>
      <c r="R1377" s="366" t="str">
        <f t="shared" si="3116"/>
        <v xml:space="preserve">    </v>
      </c>
      <c r="S1377" s="849">
        <f t="shared" si="3053"/>
        <v>0</v>
      </c>
      <c r="T1377" s="570"/>
      <c r="U1377" s="391">
        <f t="shared" si="3095"/>
        <v>0</v>
      </c>
      <c r="V1377" s="386">
        <f t="shared" si="3096"/>
        <v>0</v>
      </c>
      <c r="W1377" s="366" t="str">
        <f t="shared" si="3117"/>
        <v xml:space="preserve">    </v>
      </c>
      <c r="X1377" s="849">
        <f t="shared" si="3054"/>
        <v>0</v>
      </c>
      <c r="Y1377" s="570"/>
      <c r="Z1377" s="391">
        <f t="shared" si="3097"/>
        <v>0</v>
      </c>
      <c r="AA1377" s="386">
        <f t="shared" si="3098"/>
        <v>0</v>
      </c>
      <c r="AB1377" s="366" t="str">
        <f t="shared" si="3118"/>
        <v xml:space="preserve">    </v>
      </c>
      <c r="AC1377" s="849">
        <f t="shared" si="3055"/>
        <v>0</v>
      </c>
      <c r="AD1377" s="570"/>
      <c r="AE1377" s="391">
        <f t="shared" si="3099"/>
        <v>0</v>
      </c>
      <c r="AF1377" s="386">
        <f t="shared" si="3100"/>
        <v>0</v>
      </c>
      <c r="AG1377" s="366" t="str">
        <f t="shared" si="3119"/>
        <v xml:space="preserve">    </v>
      </c>
      <c r="AH1377" s="849">
        <f t="shared" si="3056"/>
        <v>0</v>
      </c>
      <c r="AI1377" s="570"/>
      <c r="AJ1377" s="391">
        <f t="shared" si="3101"/>
        <v>0</v>
      </c>
      <c r="AK1377" s="386">
        <f t="shared" si="3102"/>
        <v>0</v>
      </c>
      <c r="AL1377" s="366" t="str">
        <f t="shared" si="3120"/>
        <v xml:space="preserve">    </v>
      </c>
      <c r="AM1377" s="849">
        <f t="shared" si="3057"/>
        <v>0</v>
      </c>
      <c r="AN1377" s="570"/>
      <c r="AO1377" s="391">
        <f t="shared" si="3103"/>
        <v>0</v>
      </c>
      <c r="AP1377" s="386">
        <f t="shared" si="3104"/>
        <v>0</v>
      </c>
      <c r="AQ1377" s="366" t="str">
        <f t="shared" si="3121"/>
        <v xml:space="preserve">    </v>
      </c>
      <c r="AR1377" s="849">
        <f t="shared" si="3058"/>
        <v>0</v>
      </c>
      <c r="AS1377" s="570"/>
      <c r="AT1377" s="391">
        <f t="shared" si="3105"/>
        <v>0</v>
      </c>
      <c r="AU1377" s="386">
        <f t="shared" si="3106"/>
        <v>0</v>
      </c>
      <c r="AV1377" s="366" t="str">
        <f t="shared" si="3122"/>
        <v xml:space="preserve">    </v>
      </c>
      <c r="AW1377" s="849">
        <f t="shared" si="3059"/>
        <v>0</v>
      </c>
      <c r="AX1377" s="570"/>
      <c r="AY1377" s="391">
        <f t="shared" si="3107"/>
        <v>0</v>
      </c>
      <c r="AZ1377" s="386">
        <f t="shared" si="3108"/>
        <v>0</v>
      </c>
      <c r="BA1377" s="366" t="str">
        <f t="shared" si="3123"/>
        <v xml:space="preserve">    </v>
      </c>
      <c r="BB1377" s="849">
        <f t="shared" si="3060"/>
        <v>0</v>
      </c>
      <c r="BC1377" s="570"/>
      <c r="BD1377" s="391">
        <f t="shared" si="3109"/>
        <v>0</v>
      </c>
      <c r="BE1377" s="386">
        <f t="shared" si="3110"/>
        <v>0</v>
      </c>
      <c r="BF1377" s="366" t="str">
        <f t="shared" si="3124"/>
        <v xml:space="preserve">    </v>
      </c>
      <c r="BG1377" s="849">
        <f t="shared" si="3061"/>
        <v>0</v>
      </c>
      <c r="BH1377" s="570"/>
      <c r="BI1377" s="391">
        <f t="shared" si="3111"/>
        <v>0</v>
      </c>
      <c r="BJ1377" s="386">
        <f t="shared" si="3112"/>
        <v>0</v>
      </c>
      <c r="BK1377" s="366" t="str">
        <f t="shared" si="3125"/>
        <v xml:space="preserve">    </v>
      </c>
      <c r="BM1377" s="383">
        <f t="shared" si="3062"/>
        <v>0</v>
      </c>
      <c r="BN1377" s="7"/>
    </row>
    <row r="1378" spans="1:66" s="5" customFormat="1" ht="12.75">
      <c r="A1378" s="633">
        <v>18</v>
      </c>
      <c r="B1378" s="895" t="str">
        <f t="shared" si="3113"/>
        <v>24 Hour Program:  Food &amp; Personal Need Items</v>
      </c>
      <c r="C1378" s="377">
        <f t="shared" si="3063"/>
        <v>0</v>
      </c>
      <c r="D1378" s="1030">
        <f t="shared" si="3050"/>
        <v>0</v>
      </c>
      <c r="E1378" s="570"/>
      <c r="F1378" s="391">
        <f t="shared" si="3089"/>
        <v>0</v>
      </c>
      <c r="G1378" s="386">
        <f t="shared" si="3090"/>
        <v>0</v>
      </c>
      <c r="H1378" s="366" t="str">
        <f t="shared" si="3114"/>
        <v xml:space="preserve">    </v>
      </c>
      <c r="I1378" s="850">
        <f t="shared" si="3051"/>
        <v>0</v>
      </c>
      <c r="J1378" s="570"/>
      <c r="K1378" s="391">
        <f t="shared" si="3091"/>
        <v>0</v>
      </c>
      <c r="L1378" s="386">
        <f t="shared" si="3092"/>
        <v>0</v>
      </c>
      <c r="M1378" s="366" t="str">
        <f t="shared" si="3115"/>
        <v xml:space="preserve">    </v>
      </c>
      <c r="N1378" s="850">
        <f t="shared" si="3052"/>
        <v>0</v>
      </c>
      <c r="O1378" s="570"/>
      <c r="P1378" s="391">
        <f t="shared" si="3093"/>
        <v>0</v>
      </c>
      <c r="Q1378" s="386">
        <f t="shared" si="3094"/>
        <v>0</v>
      </c>
      <c r="R1378" s="366" t="str">
        <f t="shared" si="3116"/>
        <v xml:space="preserve">    </v>
      </c>
      <c r="S1378" s="850">
        <f t="shared" si="3053"/>
        <v>0</v>
      </c>
      <c r="T1378" s="570"/>
      <c r="U1378" s="391">
        <f t="shared" si="3095"/>
        <v>0</v>
      </c>
      <c r="V1378" s="386">
        <f t="shared" si="3096"/>
        <v>0</v>
      </c>
      <c r="W1378" s="366" t="str">
        <f t="shared" si="3117"/>
        <v xml:space="preserve">    </v>
      </c>
      <c r="X1378" s="850">
        <f t="shared" si="3054"/>
        <v>0</v>
      </c>
      <c r="Y1378" s="570"/>
      <c r="Z1378" s="391">
        <f t="shared" si="3097"/>
        <v>0</v>
      </c>
      <c r="AA1378" s="386">
        <f t="shared" si="3098"/>
        <v>0</v>
      </c>
      <c r="AB1378" s="366" t="str">
        <f t="shared" si="3118"/>
        <v xml:space="preserve">    </v>
      </c>
      <c r="AC1378" s="850">
        <f t="shared" si="3055"/>
        <v>0</v>
      </c>
      <c r="AD1378" s="570"/>
      <c r="AE1378" s="391">
        <f t="shared" si="3099"/>
        <v>0</v>
      </c>
      <c r="AF1378" s="386">
        <f t="shared" si="3100"/>
        <v>0</v>
      </c>
      <c r="AG1378" s="366" t="str">
        <f t="shared" si="3119"/>
        <v xml:space="preserve">    </v>
      </c>
      <c r="AH1378" s="850">
        <f t="shared" si="3056"/>
        <v>0</v>
      </c>
      <c r="AI1378" s="570"/>
      <c r="AJ1378" s="391">
        <f t="shared" si="3101"/>
        <v>0</v>
      </c>
      <c r="AK1378" s="386">
        <f t="shared" si="3102"/>
        <v>0</v>
      </c>
      <c r="AL1378" s="366" t="str">
        <f t="shared" si="3120"/>
        <v xml:space="preserve">    </v>
      </c>
      <c r="AM1378" s="850">
        <f t="shared" si="3057"/>
        <v>0</v>
      </c>
      <c r="AN1378" s="570"/>
      <c r="AO1378" s="391">
        <f t="shared" si="3103"/>
        <v>0</v>
      </c>
      <c r="AP1378" s="386">
        <f t="shared" si="3104"/>
        <v>0</v>
      </c>
      <c r="AQ1378" s="366" t="str">
        <f t="shared" si="3121"/>
        <v xml:space="preserve">    </v>
      </c>
      <c r="AR1378" s="850">
        <f t="shared" si="3058"/>
        <v>0</v>
      </c>
      <c r="AS1378" s="570"/>
      <c r="AT1378" s="391">
        <f t="shared" si="3105"/>
        <v>0</v>
      </c>
      <c r="AU1378" s="386">
        <f t="shared" si="3106"/>
        <v>0</v>
      </c>
      <c r="AV1378" s="366" t="str">
        <f t="shared" si="3122"/>
        <v xml:space="preserve">    </v>
      </c>
      <c r="AW1378" s="850">
        <f t="shared" si="3059"/>
        <v>0</v>
      </c>
      <c r="AX1378" s="570"/>
      <c r="AY1378" s="391">
        <f t="shared" si="3107"/>
        <v>0</v>
      </c>
      <c r="AZ1378" s="386">
        <f t="shared" si="3108"/>
        <v>0</v>
      </c>
      <c r="BA1378" s="366" t="str">
        <f t="shared" si="3123"/>
        <v xml:space="preserve">    </v>
      </c>
      <c r="BB1378" s="850">
        <f t="shared" si="3060"/>
        <v>0</v>
      </c>
      <c r="BC1378" s="570"/>
      <c r="BD1378" s="391">
        <f t="shared" si="3109"/>
        <v>0</v>
      </c>
      <c r="BE1378" s="386">
        <f t="shared" si="3110"/>
        <v>0</v>
      </c>
      <c r="BF1378" s="366" t="str">
        <f t="shared" si="3124"/>
        <v xml:space="preserve">    </v>
      </c>
      <c r="BG1378" s="850">
        <f t="shared" si="3061"/>
        <v>0</v>
      </c>
      <c r="BH1378" s="570"/>
      <c r="BI1378" s="391">
        <f t="shared" si="3111"/>
        <v>0</v>
      </c>
      <c r="BJ1378" s="386">
        <f t="shared" si="3112"/>
        <v>0</v>
      </c>
      <c r="BK1378" s="366" t="str">
        <f t="shared" si="3125"/>
        <v xml:space="preserve">    </v>
      </c>
      <c r="BM1378" s="383">
        <f t="shared" si="3062"/>
        <v>0</v>
      </c>
      <c r="BN1378" s="7"/>
    </row>
    <row r="1379" spans="1:66" s="5" customFormat="1" ht="12.75">
      <c r="A1379" s="633">
        <v>19</v>
      </c>
      <c r="B1379" s="895" t="str">
        <f t="shared" si="3113"/>
        <v>Client Transportation</v>
      </c>
      <c r="C1379" s="377">
        <f t="shared" si="3063"/>
        <v>0</v>
      </c>
      <c r="D1379" s="1030">
        <f t="shared" si="3050"/>
        <v>0</v>
      </c>
      <c r="E1379" s="570"/>
      <c r="F1379" s="391">
        <f t="shared" si="3089"/>
        <v>0</v>
      </c>
      <c r="G1379" s="386">
        <f t="shared" si="3090"/>
        <v>0</v>
      </c>
      <c r="H1379" s="366" t="str">
        <f t="shared" si="3114"/>
        <v xml:space="preserve">    </v>
      </c>
      <c r="I1379" s="850">
        <f t="shared" si="3051"/>
        <v>0</v>
      </c>
      <c r="J1379" s="570"/>
      <c r="K1379" s="391">
        <f t="shared" si="3091"/>
        <v>0</v>
      </c>
      <c r="L1379" s="386">
        <f t="shared" si="3092"/>
        <v>0</v>
      </c>
      <c r="M1379" s="366" t="str">
        <f t="shared" si="3115"/>
        <v xml:space="preserve">    </v>
      </c>
      <c r="N1379" s="850">
        <f t="shared" si="3052"/>
        <v>0</v>
      </c>
      <c r="O1379" s="570"/>
      <c r="P1379" s="391">
        <f t="shared" si="3093"/>
        <v>0</v>
      </c>
      <c r="Q1379" s="386">
        <f t="shared" si="3094"/>
        <v>0</v>
      </c>
      <c r="R1379" s="366" t="str">
        <f t="shared" si="3116"/>
        <v xml:space="preserve">    </v>
      </c>
      <c r="S1379" s="850">
        <f t="shared" si="3053"/>
        <v>0</v>
      </c>
      <c r="T1379" s="570"/>
      <c r="U1379" s="391">
        <f t="shared" si="3095"/>
        <v>0</v>
      </c>
      <c r="V1379" s="386">
        <f t="shared" si="3096"/>
        <v>0</v>
      </c>
      <c r="W1379" s="366" t="str">
        <f t="shared" si="3117"/>
        <v xml:space="preserve">    </v>
      </c>
      <c r="X1379" s="850">
        <f t="shared" si="3054"/>
        <v>0</v>
      </c>
      <c r="Y1379" s="570"/>
      <c r="Z1379" s="391">
        <f t="shared" si="3097"/>
        <v>0</v>
      </c>
      <c r="AA1379" s="386">
        <f t="shared" si="3098"/>
        <v>0</v>
      </c>
      <c r="AB1379" s="366" t="str">
        <f t="shared" si="3118"/>
        <v xml:space="preserve">    </v>
      </c>
      <c r="AC1379" s="850">
        <f t="shared" si="3055"/>
        <v>0</v>
      </c>
      <c r="AD1379" s="570"/>
      <c r="AE1379" s="391">
        <f t="shared" si="3099"/>
        <v>0</v>
      </c>
      <c r="AF1379" s="386">
        <f t="shared" si="3100"/>
        <v>0</v>
      </c>
      <c r="AG1379" s="366" t="str">
        <f t="shared" si="3119"/>
        <v xml:space="preserve">    </v>
      </c>
      <c r="AH1379" s="850">
        <f t="shared" si="3056"/>
        <v>0</v>
      </c>
      <c r="AI1379" s="570"/>
      <c r="AJ1379" s="391">
        <f t="shared" si="3101"/>
        <v>0</v>
      </c>
      <c r="AK1379" s="386">
        <f t="shared" si="3102"/>
        <v>0</v>
      </c>
      <c r="AL1379" s="366" t="str">
        <f t="shared" si="3120"/>
        <v xml:space="preserve">    </v>
      </c>
      <c r="AM1379" s="850">
        <f t="shared" si="3057"/>
        <v>0</v>
      </c>
      <c r="AN1379" s="570"/>
      <c r="AO1379" s="391">
        <f t="shared" si="3103"/>
        <v>0</v>
      </c>
      <c r="AP1379" s="386">
        <f t="shared" si="3104"/>
        <v>0</v>
      </c>
      <c r="AQ1379" s="366" t="str">
        <f t="shared" si="3121"/>
        <v xml:space="preserve">    </v>
      </c>
      <c r="AR1379" s="850">
        <f t="shared" si="3058"/>
        <v>0</v>
      </c>
      <c r="AS1379" s="570"/>
      <c r="AT1379" s="391">
        <f t="shared" si="3105"/>
        <v>0</v>
      </c>
      <c r="AU1379" s="386">
        <f t="shared" si="3106"/>
        <v>0</v>
      </c>
      <c r="AV1379" s="366" t="str">
        <f t="shared" si="3122"/>
        <v xml:space="preserve">    </v>
      </c>
      <c r="AW1379" s="850">
        <f t="shared" si="3059"/>
        <v>0</v>
      </c>
      <c r="AX1379" s="570"/>
      <c r="AY1379" s="391">
        <f t="shared" si="3107"/>
        <v>0</v>
      </c>
      <c r="AZ1379" s="386">
        <f t="shared" si="3108"/>
        <v>0</v>
      </c>
      <c r="BA1379" s="366" t="str">
        <f t="shared" si="3123"/>
        <v xml:space="preserve">    </v>
      </c>
      <c r="BB1379" s="850">
        <f t="shared" si="3060"/>
        <v>0</v>
      </c>
      <c r="BC1379" s="570"/>
      <c r="BD1379" s="391">
        <f t="shared" si="3109"/>
        <v>0</v>
      </c>
      <c r="BE1379" s="386">
        <f t="shared" si="3110"/>
        <v>0</v>
      </c>
      <c r="BF1379" s="366" t="str">
        <f t="shared" si="3124"/>
        <v xml:space="preserve">    </v>
      </c>
      <c r="BG1379" s="850">
        <f t="shared" si="3061"/>
        <v>0</v>
      </c>
      <c r="BH1379" s="570"/>
      <c r="BI1379" s="391">
        <f t="shared" si="3111"/>
        <v>0</v>
      </c>
      <c r="BJ1379" s="386">
        <f t="shared" si="3112"/>
        <v>0</v>
      </c>
      <c r="BK1379" s="366" t="str">
        <f t="shared" si="3125"/>
        <v xml:space="preserve">    </v>
      </c>
      <c r="BM1379" s="383">
        <f t="shared" si="3062"/>
        <v>0</v>
      </c>
      <c r="BN1379" s="7"/>
    </row>
    <row r="1380" spans="1:66" s="5" customFormat="1" ht="12.75">
      <c r="A1380" s="633">
        <v>20</v>
      </c>
      <c r="B1380" s="895" t="str">
        <f t="shared" si="3113"/>
        <v>Travel</v>
      </c>
      <c r="C1380" s="378">
        <f t="shared" si="3063"/>
        <v>0</v>
      </c>
      <c r="D1380" s="659">
        <f t="shared" si="3050"/>
        <v>0</v>
      </c>
      <c r="E1380" s="570"/>
      <c r="F1380" s="391">
        <f t="shared" si="3089"/>
        <v>0</v>
      </c>
      <c r="G1380" s="386">
        <f t="shared" si="3090"/>
        <v>0</v>
      </c>
      <c r="H1380" s="366" t="str">
        <f t="shared" si="3114"/>
        <v xml:space="preserve">    </v>
      </c>
      <c r="I1380" s="849">
        <f t="shared" si="3051"/>
        <v>0</v>
      </c>
      <c r="J1380" s="570"/>
      <c r="K1380" s="391">
        <f t="shared" si="3091"/>
        <v>0</v>
      </c>
      <c r="L1380" s="386">
        <f t="shared" si="3092"/>
        <v>0</v>
      </c>
      <c r="M1380" s="366" t="str">
        <f t="shared" si="3115"/>
        <v xml:space="preserve">    </v>
      </c>
      <c r="N1380" s="849">
        <f t="shared" si="3052"/>
        <v>0</v>
      </c>
      <c r="O1380" s="570"/>
      <c r="P1380" s="391">
        <f t="shared" si="3093"/>
        <v>0</v>
      </c>
      <c r="Q1380" s="386">
        <f t="shared" si="3094"/>
        <v>0</v>
      </c>
      <c r="R1380" s="366" t="str">
        <f t="shared" si="3116"/>
        <v xml:space="preserve">    </v>
      </c>
      <c r="S1380" s="849">
        <f t="shared" si="3053"/>
        <v>0</v>
      </c>
      <c r="T1380" s="570"/>
      <c r="U1380" s="391">
        <f t="shared" si="3095"/>
        <v>0</v>
      </c>
      <c r="V1380" s="386">
        <f t="shared" si="3096"/>
        <v>0</v>
      </c>
      <c r="W1380" s="366" t="str">
        <f t="shared" si="3117"/>
        <v xml:space="preserve">    </v>
      </c>
      <c r="X1380" s="849">
        <f t="shared" si="3054"/>
        <v>0</v>
      </c>
      <c r="Y1380" s="570"/>
      <c r="Z1380" s="391">
        <f t="shared" si="3097"/>
        <v>0</v>
      </c>
      <c r="AA1380" s="386">
        <f t="shared" si="3098"/>
        <v>0</v>
      </c>
      <c r="AB1380" s="366" t="str">
        <f t="shared" si="3118"/>
        <v xml:space="preserve">    </v>
      </c>
      <c r="AC1380" s="849">
        <f t="shared" si="3055"/>
        <v>0</v>
      </c>
      <c r="AD1380" s="570"/>
      <c r="AE1380" s="391">
        <f t="shared" si="3099"/>
        <v>0</v>
      </c>
      <c r="AF1380" s="386">
        <f t="shared" si="3100"/>
        <v>0</v>
      </c>
      <c r="AG1380" s="366" t="str">
        <f t="shared" si="3119"/>
        <v xml:space="preserve">    </v>
      </c>
      <c r="AH1380" s="849">
        <f t="shared" si="3056"/>
        <v>0</v>
      </c>
      <c r="AI1380" s="570"/>
      <c r="AJ1380" s="391">
        <f t="shared" si="3101"/>
        <v>0</v>
      </c>
      <c r="AK1380" s="386">
        <f t="shared" si="3102"/>
        <v>0</v>
      </c>
      <c r="AL1380" s="366" t="str">
        <f t="shared" si="3120"/>
        <v xml:space="preserve">    </v>
      </c>
      <c r="AM1380" s="849">
        <f t="shared" si="3057"/>
        <v>0</v>
      </c>
      <c r="AN1380" s="570"/>
      <c r="AO1380" s="391">
        <f t="shared" si="3103"/>
        <v>0</v>
      </c>
      <c r="AP1380" s="386">
        <f t="shared" si="3104"/>
        <v>0</v>
      </c>
      <c r="AQ1380" s="366" t="str">
        <f t="shared" si="3121"/>
        <v xml:space="preserve">    </v>
      </c>
      <c r="AR1380" s="849">
        <f t="shared" si="3058"/>
        <v>0</v>
      </c>
      <c r="AS1380" s="570"/>
      <c r="AT1380" s="391">
        <f t="shared" si="3105"/>
        <v>0</v>
      </c>
      <c r="AU1380" s="386">
        <f t="shared" si="3106"/>
        <v>0</v>
      </c>
      <c r="AV1380" s="366" t="str">
        <f t="shared" si="3122"/>
        <v xml:space="preserve">    </v>
      </c>
      <c r="AW1380" s="849">
        <f t="shared" si="3059"/>
        <v>0</v>
      </c>
      <c r="AX1380" s="570"/>
      <c r="AY1380" s="391">
        <f t="shared" si="3107"/>
        <v>0</v>
      </c>
      <c r="AZ1380" s="386">
        <f t="shared" si="3108"/>
        <v>0</v>
      </c>
      <c r="BA1380" s="366" t="str">
        <f t="shared" si="3123"/>
        <v xml:space="preserve">    </v>
      </c>
      <c r="BB1380" s="849">
        <f t="shared" si="3060"/>
        <v>0</v>
      </c>
      <c r="BC1380" s="570"/>
      <c r="BD1380" s="391">
        <f t="shared" si="3109"/>
        <v>0</v>
      </c>
      <c r="BE1380" s="386">
        <f t="shared" si="3110"/>
        <v>0</v>
      </c>
      <c r="BF1380" s="366" t="str">
        <f t="shared" si="3124"/>
        <v xml:space="preserve">    </v>
      </c>
      <c r="BG1380" s="849">
        <f t="shared" si="3061"/>
        <v>0</v>
      </c>
      <c r="BH1380" s="570"/>
      <c r="BI1380" s="391">
        <f t="shared" si="3111"/>
        <v>0</v>
      </c>
      <c r="BJ1380" s="386">
        <f t="shared" si="3112"/>
        <v>0</v>
      </c>
      <c r="BK1380" s="366" t="str">
        <f t="shared" si="3125"/>
        <v xml:space="preserve">    </v>
      </c>
      <c r="BM1380" s="383">
        <f t="shared" si="3062"/>
        <v>0</v>
      </c>
      <c r="BN1380" s="7"/>
    </row>
    <row r="1381" spans="1:66" s="5" customFormat="1" ht="22.5">
      <c r="A1381" s="633">
        <v>21</v>
      </c>
      <c r="B1381" s="895" t="str">
        <f t="shared" si="3113"/>
        <v>Office Costs (Finance/Legal/Fees/Taxes/Insurance)</v>
      </c>
      <c r="C1381" s="378">
        <f t="shared" si="3063"/>
        <v>0</v>
      </c>
      <c r="D1381" s="659">
        <f t="shared" si="3050"/>
        <v>0</v>
      </c>
      <c r="E1381" s="570"/>
      <c r="F1381" s="391">
        <f t="shared" si="3089"/>
        <v>0</v>
      </c>
      <c r="G1381" s="386">
        <f t="shared" si="3090"/>
        <v>0</v>
      </c>
      <c r="H1381" s="366" t="str">
        <f t="shared" si="3114"/>
        <v xml:space="preserve">    </v>
      </c>
      <c r="I1381" s="849">
        <f t="shared" si="3051"/>
        <v>0</v>
      </c>
      <c r="J1381" s="570"/>
      <c r="K1381" s="391">
        <f t="shared" si="3091"/>
        <v>0</v>
      </c>
      <c r="L1381" s="386">
        <f t="shared" si="3092"/>
        <v>0</v>
      </c>
      <c r="M1381" s="366" t="str">
        <f t="shared" si="3115"/>
        <v xml:space="preserve">    </v>
      </c>
      <c r="N1381" s="849">
        <f t="shared" si="3052"/>
        <v>0</v>
      </c>
      <c r="O1381" s="570"/>
      <c r="P1381" s="391">
        <f t="shared" si="3093"/>
        <v>0</v>
      </c>
      <c r="Q1381" s="386">
        <f t="shared" si="3094"/>
        <v>0</v>
      </c>
      <c r="R1381" s="366" t="str">
        <f t="shared" si="3116"/>
        <v xml:space="preserve">    </v>
      </c>
      <c r="S1381" s="849">
        <f t="shared" si="3053"/>
        <v>0</v>
      </c>
      <c r="T1381" s="570"/>
      <c r="U1381" s="391">
        <f t="shared" si="3095"/>
        <v>0</v>
      </c>
      <c r="V1381" s="386">
        <f t="shared" si="3096"/>
        <v>0</v>
      </c>
      <c r="W1381" s="366" t="str">
        <f t="shared" si="3117"/>
        <v xml:space="preserve">    </v>
      </c>
      <c r="X1381" s="849">
        <f t="shared" si="3054"/>
        <v>0</v>
      </c>
      <c r="Y1381" s="570"/>
      <c r="Z1381" s="391">
        <f t="shared" si="3097"/>
        <v>0</v>
      </c>
      <c r="AA1381" s="386">
        <f t="shared" si="3098"/>
        <v>0</v>
      </c>
      <c r="AB1381" s="366" t="str">
        <f t="shared" si="3118"/>
        <v xml:space="preserve">    </v>
      </c>
      <c r="AC1381" s="849">
        <f t="shared" si="3055"/>
        <v>0</v>
      </c>
      <c r="AD1381" s="570"/>
      <c r="AE1381" s="391">
        <f t="shared" si="3099"/>
        <v>0</v>
      </c>
      <c r="AF1381" s="386">
        <f t="shared" si="3100"/>
        <v>0</v>
      </c>
      <c r="AG1381" s="366" t="str">
        <f t="shared" si="3119"/>
        <v xml:space="preserve">    </v>
      </c>
      <c r="AH1381" s="849">
        <f t="shared" si="3056"/>
        <v>0</v>
      </c>
      <c r="AI1381" s="570"/>
      <c r="AJ1381" s="391">
        <f t="shared" si="3101"/>
        <v>0</v>
      </c>
      <c r="AK1381" s="386">
        <f t="shared" si="3102"/>
        <v>0</v>
      </c>
      <c r="AL1381" s="366" t="str">
        <f t="shared" si="3120"/>
        <v xml:space="preserve">    </v>
      </c>
      <c r="AM1381" s="849">
        <f t="shared" si="3057"/>
        <v>0</v>
      </c>
      <c r="AN1381" s="570"/>
      <c r="AO1381" s="391">
        <f t="shared" si="3103"/>
        <v>0</v>
      </c>
      <c r="AP1381" s="386">
        <f t="shared" si="3104"/>
        <v>0</v>
      </c>
      <c r="AQ1381" s="366" t="str">
        <f t="shared" si="3121"/>
        <v xml:space="preserve">    </v>
      </c>
      <c r="AR1381" s="849">
        <f t="shared" si="3058"/>
        <v>0</v>
      </c>
      <c r="AS1381" s="570"/>
      <c r="AT1381" s="391">
        <f t="shared" si="3105"/>
        <v>0</v>
      </c>
      <c r="AU1381" s="386">
        <f t="shared" si="3106"/>
        <v>0</v>
      </c>
      <c r="AV1381" s="366" t="str">
        <f t="shared" si="3122"/>
        <v xml:space="preserve">    </v>
      </c>
      <c r="AW1381" s="849">
        <f t="shared" si="3059"/>
        <v>0</v>
      </c>
      <c r="AX1381" s="570"/>
      <c r="AY1381" s="391">
        <f t="shared" si="3107"/>
        <v>0</v>
      </c>
      <c r="AZ1381" s="386">
        <f t="shared" si="3108"/>
        <v>0</v>
      </c>
      <c r="BA1381" s="366" t="str">
        <f t="shared" si="3123"/>
        <v xml:space="preserve">    </v>
      </c>
      <c r="BB1381" s="849">
        <f t="shared" si="3060"/>
        <v>0</v>
      </c>
      <c r="BC1381" s="570"/>
      <c r="BD1381" s="391">
        <f t="shared" si="3109"/>
        <v>0</v>
      </c>
      <c r="BE1381" s="386">
        <f t="shared" si="3110"/>
        <v>0</v>
      </c>
      <c r="BF1381" s="366" t="str">
        <f t="shared" si="3124"/>
        <v xml:space="preserve">    </v>
      </c>
      <c r="BG1381" s="849">
        <f t="shared" si="3061"/>
        <v>0</v>
      </c>
      <c r="BH1381" s="570"/>
      <c r="BI1381" s="391">
        <f t="shared" si="3111"/>
        <v>0</v>
      </c>
      <c r="BJ1381" s="386">
        <f t="shared" si="3112"/>
        <v>0</v>
      </c>
      <c r="BK1381" s="366" t="str">
        <f t="shared" si="3125"/>
        <v xml:space="preserve">    </v>
      </c>
      <c r="BM1381" s="383">
        <f t="shared" si="3062"/>
        <v>0</v>
      </c>
      <c r="BN1381" s="7"/>
    </row>
    <row r="1382" spans="1:66" s="5" customFormat="1" ht="12.75">
      <c r="A1382" s="633">
        <v>22</v>
      </c>
      <c r="B1382" s="895" t="str">
        <f t="shared" si="3113"/>
        <v>Staff Development/Training/Education</v>
      </c>
      <c r="C1382" s="377">
        <f t="shared" si="3063"/>
        <v>0</v>
      </c>
      <c r="D1382" s="1030">
        <f t="shared" si="3050"/>
        <v>0</v>
      </c>
      <c r="E1382" s="570"/>
      <c r="F1382" s="391">
        <f t="shared" si="3089"/>
        <v>0</v>
      </c>
      <c r="G1382" s="386">
        <f t="shared" si="3090"/>
        <v>0</v>
      </c>
      <c r="H1382" s="366" t="str">
        <f t="shared" si="3114"/>
        <v xml:space="preserve">    </v>
      </c>
      <c r="I1382" s="850">
        <f t="shared" si="3051"/>
        <v>0</v>
      </c>
      <c r="J1382" s="570"/>
      <c r="K1382" s="391">
        <f t="shared" si="3091"/>
        <v>0</v>
      </c>
      <c r="L1382" s="386">
        <f t="shared" si="3092"/>
        <v>0</v>
      </c>
      <c r="M1382" s="366" t="str">
        <f t="shared" si="3115"/>
        <v xml:space="preserve">    </v>
      </c>
      <c r="N1382" s="850">
        <f t="shared" si="3052"/>
        <v>0</v>
      </c>
      <c r="O1382" s="570"/>
      <c r="P1382" s="391">
        <f t="shared" si="3093"/>
        <v>0</v>
      </c>
      <c r="Q1382" s="386">
        <f t="shared" si="3094"/>
        <v>0</v>
      </c>
      <c r="R1382" s="366" t="str">
        <f t="shared" si="3116"/>
        <v xml:space="preserve">    </v>
      </c>
      <c r="S1382" s="850">
        <f t="shared" si="3053"/>
        <v>0</v>
      </c>
      <c r="T1382" s="570"/>
      <c r="U1382" s="391">
        <f t="shared" si="3095"/>
        <v>0</v>
      </c>
      <c r="V1382" s="386">
        <f t="shared" si="3096"/>
        <v>0</v>
      </c>
      <c r="W1382" s="366" t="str">
        <f t="shared" si="3117"/>
        <v xml:space="preserve">    </v>
      </c>
      <c r="X1382" s="850">
        <f t="shared" si="3054"/>
        <v>0</v>
      </c>
      <c r="Y1382" s="570"/>
      <c r="Z1382" s="391">
        <f t="shared" si="3097"/>
        <v>0</v>
      </c>
      <c r="AA1382" s="386">
        <f t="shared" si="3098"/>
        <v>0</v>
      </c>
      <c r="AB1382" s="366" t="str">
        <f t="shared" si="3118"/>
        <v xml:space="preserve">    </v>
      </c>
      <c r="AC1382" s="850">
        <f t="shared" si="3055"/>
        <v>0</v>
      </c>
      <c r="AD1382" s="570"/>
      <c r="AE1382" s="391">
        <f t="shared" si="3099"/>
        <v>0</v>
      </c>
      <c r="AF1382" s="386">
        <f t="shared" si="3100"/>
        <v>0</v>
      </c>
      <c r="AG1382" s="366" t="str">
        <f t="shared" si="3119"/>
        <v xml:space="preserve">    </v>
      </c>
      <c r="AH1382" s="850">
        <f t="shared" si="3056"/>
        <v>0</v>
      </c>
      <c r="AI1382" s="570"/>
      <c r="AJ1382" s="391">
        <f t="shared" si="3101"/>
        <v>0</v>
      </c>
      <c r="AK1382" s="386">
        <f t="shared" si="3102"/>
        <v>0</v>
      </c>
      <c r="AL1382" s="366" t="str">
        <f t="shared" si="3120"/>
        <v xml:space="preserve">    </v>
      </c>
      <c r="AM1382" s="850">
        <f t="shared" si="3057"/>
        <v>0</v>
      </c>
      <c r="AN1382" s="570"/>
      <c r="AO1382" s="391">
        <f t="shared" si="3103"/>
        <v>0</v>
      </c>
      <c r="AP1382" s="386">
        <f t="shared" si="3104"/>
        <v>0</v>
      </c>
      <c r="AQ1382" s="366" t="str">
        <f t="shared" si="3121"/>
        <v xml:space="preserve">    </v>
      </c>
      <c r="AR1382" s="850">
        <f t="shared" si="3058"/>
        <v>0</v>
      </c>
      <c r="AS1382" s="570"/>
      <c r="AT1382" s="391">
        <f t="shared" si="3105"/>
        <v>0</v>
      </c>
      <c r="AU1382" s="386">
        <f t="shared" si="3106"/>
        <v>0</v>
      </c>
      <c r="AV1382" s="366" t="str">
        <f t="shared" si="3122"/>
        <v xml:space="preserve">    </v>
      </c>
      <c r="AW1382" s="850">
        <f t="shared" si="3059"/>
        <v>0</v>
      </c>
      <c r="AX1382" s="570"/>
      <c r="AY1382" s="391">
        <f t="shared" si="3107"/>
        <v>0</v>
      </c>
      <c r="AZ1382" s="386">
        <f t="shared" si="3108"/>
        <v>0</v>
      </c>
      <c r="BA1382" s="366" t="str">
        <f t="shared" si="3123"/>
        <v xml:space="preserve">    </v>
      </c>
      <c r="BB1382" s="850">
        <f t="shared" si="3060"/>
        <v>0</v>
      </c>
      <c r="BC1382" s="570"/>
      <c r="BD1382" s="391">
        <f t="shared" si="3109"/>
        <v>0</v>
      </c>
      <c r="BE1382" s="386">
        <f t="shared" si="3110"/>
        <v>0</v>
      </c>
      <c r="BF1382" s="366" t="str">
        <f t="shared" si="3124"/>
        <v xml:space="preserve">    </v>
      </c>
      <c r="BG1382" s="850">
        <f t="shared" si="3061"/>
        <v>0</v>
      </c>
      <c r="BH1382" s="570"/>
      <c r="BI1382" s="391">
        <f t="shared" si="3111"/>
        <v>0</v>
      </c>
      <c r="BJ1382" s="386">
        <f t="shared" si="3112"/>
        <v>0</v>
      </c>
      <c r="BK1382" s="366" t="str">
        <f t="shared" si="3125"/>
        <v xml:space="preserve">    </v>
      </c>
      <c r="BM1382" s="383">
        <f t="shared" si="3062"/>
        <v>0</v>
      </c>
      <c r="BN1382" s="7"/>
    </row>
    <row r="1383" spans="1:66" s="5" customFormat="1" ht="12.75">
      <c r="A1383" s="633">
        <v>23</v>
      </c>
      <c r="B1383" s="895" t="str">
        <f t="shared" si="3113"/>
        <v>Other Business Services</v>
      </c>
      <c r="C1383" s="377">
        <f t="shared" si="3063"/>
        <v>0</v>
      </c>
      <c r="D1383" s="659">
        <f t="shared" si="3050"/>
        <v>0</v>
      </c>
      <c r="E1383" s="570"/>
      <c r="F1383" s="391">
        <f t="shared" si="3089"/>
        <v>0</v>
      </c>
      <c r="G1383" s="386">
        <f t="shared" si="3090"/>
        <v>0</v>
      </c>
      <c r="H1383" s="366" t="str">
        <f t="shared" si="3114"/>
        <v xml:space="preserve">    </v>
      </c>
      <c r="I1383" s="849">
        <f t="shared" si="3051"/>
        <v>0</v>
      </c>
      <c r="J1383" s="570"/>
      <c r="K1383" s="391">
        <f t="shared" si="3091"/>
        <v>0</v>
      </c>
      <c r="L1383" s="386">
        <f t="shared" si="3092"/>
        <v>0</v>
      </c>
      <c r="M1383" s="366" t="str">
        <f t="shared" si="3115"/>
        <v xml:space="preserve">    </v>
      </c>
      <c r="N1383" s="849">
        <f t="shared" si="3052"/>
        <v>0</v>
      </c>
      <c r="O1383" s="570"/>
      <c r="P1383" s="391">
        <f t="shared" si="3093"/>
        <v>0</v>
      </c>
      <c r="Q1383" s="386">
        <f t="shared" si="3094"/>
        <v>0</v>
      </c>
      <c r="R1383" s="366" t="str">
        <f t="shared" si="3116"/>
        <v xml:space="preserve">    </v>
      </c>
      <c r="S1383" s="849">
        <f t="shared" si="3053"/>
        <v>0</v>
      </c>
      <c r="T1383" s="570"/>
      <c r="U1383" s="391">
        <f t="shared" si="3095"/>
        <v>0</v>
      </c>
      <c r="V1383" s="386">
        <f t="shared" si="3096"/>
        <v>0</v>
      </c>
      <c r="W1383" s="366" t="str">
        <f t="shared" si="3117"/>
        <v xml:space="preserve">    </v>
      </c>
      <c r="X1383" s="849">
        <f t="shared" si="3054"/>
        <v>0</v>
      </c>
      <c r="Y1383" s="570"/>
      <c r="Z1383" s="391">
        <f t="shared" si="3097"/>
        <v>0</v>
      </c>
      <c r="AA1383" s="386">
        <f t="shared" si="3098"/>
        <v>0</v>
      </c>
      <c r="AB1383" s="366" t="str">
        <f t="shared" si="3118"/>
        <v xml:space="preserve">    </v>
      </c>
      <c r="AC1383" s="849">
        <f t="shared" si="3055"/>
        <v>0</v>
      </c>
      <c r="AD1383" s="570"/>
      <c r="AE1383" s="391">
        <f t="shared" si="3099"/>
        <v>0</v>
      </c>
      <c r="AF1383" s="386">
        <f t="shared" si="3100"/>
        <v>0</v>
      </c>
      <c r="AG1383" s="366" t="str">
        <f t="shared" si="3119"/>
        <v xml:space="preserve">    </v>
      </c>
      <c r="AH1383" s="849">
        <f t="shared" si="3056"/>
        <v>0</v>
      </c>
      <c r="AI1383" s="570"/>
      <c r="AJ1383" s="391">
        <f t="shared" si="3101"/>
        <v>0</v>
      </c>
      <c r="AK1383" s="386">
        <f t="shared" si="3102"/>
        <v>0</v>
      </c>
      <c r="AL1383" s="366" t="str">
        <f t="shared" si="3120"/>
        <v xml:space="preserve">    </v>
      </c>
      <c r="AM1383" s="849">
        <f t="shared" si="3057"/>
        <v>0</v>
      </c>
      <c r="AN1383" s="570"/>
      <c r="AO1383" s="391">
        <f t="shared" si="3103"/>
        <v>0</v>
      </c>
      <c r="AP1383" s="386">
        <f t="shared" si="3104"/>
        <v>0</v>
      </c>
      <c r="AQ1383" s="366" t="str">
        <f t="shared" si="3121"/>
        <v xml:space="preserve">    </v>
      </c>
      <c r="AR1383" s="849">
        <f t="shared" si="3058"/>
        <v>0</v>
      </c>
      <c r="AS1383" s="570"/>
      <c r="AT1383" s="391">
        <f t="shared" si="3105"/>
        <v>0</v>
      </c>
      <c r="AU1383" s="386">
        <f t="shared" si="3106"/>
        <v>0</v>
      </c>
      <c r="AV1383" s="366" t="str">
        <f t="shared" si="3122"/>
        <v xml:space="preserve">    </v>
      </c>
      <c r="AW1383" s="849">
        <f t="shared" si="3059"/>
        <v>0</v>
      </c>
      <c r="AX1383" s="570"/>
      <c r="AY1383" s="391">
        <f t="shared" si="3107"/>
        <v>0</v>
      </c>
      <c r="AZ1383" s="386">
        <f t="shared" si="3108"/>
        <v>0</v>
      </c>
      <c r="BA1383" s="366" t="str">
        <f t="shared" si="3123"/>
        <v xml:space="preserve">    </v>
      </c>
      <c r="BB1383" s="849">
        <f t="shared" si="3060"/>
        <v>0</v>
      </c>
      <c r="BC1383" s="570"/>
      <c r="BD1383" s="391">
        <f t="shared" si="3109"/>
        <v>0</v>
      </c>
      <c r="BE1383" s="386">
        <f t="shared" si="3110"/>
        <v>0</v>
      </c>
      <c r="BF1383" s="366" t="str">
        <f t="shared" si="3124"/>
        <v xml:space="preserve">    </v>
      </c>
      <c r="BG1383" s="849">
        <f t="shared" si="3061"/>
        <v>0</v>
      </c>
      <c r="BH1383" s="570"/>
      <c r="BI1383" s="391">
        <f t="shared" si="3111"/>
        <v>0</v>
      </c>
      <c r="BJ1383" s="386">
        <f t="shared" si="3112"/>
        <v>0</v>
      </c>
      <c r="BK1383" s="366" t="str">
        <f t="shared" si="3125"/>
        <v xml:space="preserve">    </v>
      </c>
      <c r="BM1383" s="383">
        <f t="shared" si="3062"/>
        <v>0</v>
      </c>
      <c r="BN1383" s="7"/>
    </row>
    <row r="1384" spans="1:66" s="5" customFormat="1" ht="12.75">
      <c r="A1384" s="633">
        <v>24</v>
      </c>
      <c r="B1384" s="895" t="str">
        <f t="shared" si="3113"/>
        <v>Interpreter Services</v>
      </c>
      <c r="C1384" s="377">
        <f t="shared" si="3063"/>
        <v>0</v>
      </c>
      <c r="D1384" s="659">
        <f t="shared" si="3050"/>
        <v>0</v>
      </c>
      <c r="E1384" s="570"/>
      <c r="F1384" s="391">
        <f t="shared" si="3089"/>
        <v>0</v>
      </c>
      <c r="G1384" s="386">
        <f t="shared" si="3090"/>
        <v>0</v>
      </c>
      <c r="H1384" s="366" t="str">
        <f t="shared" si="3114"/>
        <v xml:space="preserve">    </v>
      </c>
      <c r="I1384" s="849">
        <f t="shared" si="3051"/>
        <v>0</v>
      </c>
      <c r="J1384" s="570"/>
      <c r="K1384" s="391">
        <f t="shared" si="3091"/>
        <v>0</v>
      </c>
      <c r="L1384" s="386">
        <f t="shared" si="3092"/>
        <v>0</v>
      </c>
      <c r="M1384" s="366" t="str">
        <f t="shared" si="3115"/>
        <v xml:space="preserve">    </v>
      </c>
      <c r="N1384" s="849">
        <f t="shared" si="3052"/>
        <v>0</v>
      </c>
      <c r="O1384" s="570"/>
      <c r="P1384" s="391">
        <f t="shared" si="3093"/>
        <v>0</v>
      </c>
      <c r="Q1384" s="386">
        <f t="shared" si="3094"/>
        <v>0</v>
      </c>
      <c r="R1384" s="366" t="str">
        <f t="shared" si="3116"/>
        <v xml:space="preserve">    </v>
      </c>
      <c r="S1384" s="849">
        <f t="shared" si="3053"/>
        <v>0</v>
      </c>
      <c r="T1384" s="570"/>
      <c r="U1384" s="391">
        <f t="shared" si="3095"/>
        <v>0</v>
      </c>
      <c r="V1384" s="386">
        <f t="shared" si="3096"/>
        <v>0</v>
      </c>
      <c r="W1384" s="366" t="str">
        <f t="shared" si="3117"/>
        <v xml:space="preserve">    </v>
      </c>
      <c r="X1384" s="849">
        <f t="shared" si="3054"/>
        <v>0</v>
      </c>
      <c r="Y1384" s="570"/>
      <c r="Z1384" s="391">
        <f t="shared" si="3097"/>
        <v>0</v>
      </c>
      <c r="AA1384" s="386">
        <f t="shared" si="3098"/>
        <v>0</v>
      </c>
      <c r="AB1384" s="366" t="str">
        <f t="shared" si="3118"/>
        <v xml:space="preserve">    </v>
      </c>
      <c r="AC1384" s="849">
        <f t="shared" si="3055"/>
        <v>0</v>
      </c>
      <c r="AD1384" s="570"/>
      <c r="AE1384" s="391">
        <f t="shared" si="3099"/>
        <v>0</v>
      </c>
      <c r="AF1384" s="386">
        <f t="shared" si="3100"/>
        <v>0</v>
      </c>
      <c r="AG1384" s="366" t="str">
        <f t="shared" si="3119"/>
        <v xml:space="preserve">    </v>
      </c>
      <c r="AH1384" s="849">
        <f t="shared" si="3056"/>
        <v>0</v>
      </c>
      <c r="AI1384" s="570"/>
      <c r="AJ1384" s="391">
        <f t="shared" si="3101"/>
        <v>0</v>
      </c>
      <c r="AK1384" s="386">
        <f t="shared" si="3102"/>
        <v>0</v>
      </c>
      <c r="AL1384" s="366" t="str">
        <f t="shared" si="3120"/>
        <v xml:space="preserve">    </v>
      </c>
      <c r="AM1384" s="849">
        <f t="shared" si="3057"/>
        <v>0</v>
      </c>
      <c r="AN1384" s="570"/>
      <c r="AO1384" s="391">
        <f t="shared" si="3103"/>
        <v>0</v>
      </c>
      <c r="AP1384" s="386">
        <f t="shared" si="3104"/>
        <v>0</v>
      </c>
      <c r="AQ1384" s="366" t="str">
        <f t="shared" si="3121"/>
        <v xml:space="preserve">    </v>
      </c>
      <c r="AR1384" s="849">
        <f t="shared" si="3058"/>
        <v>0</v>
      </c>
      <c r="AS1384" s="570"/>
      <c r="AT1384" s="391">
        <f t="shared" si="3105"/>
        <v>0</v>
      </c>
      <c r="AU1384" s="386">
        <f t="shared" si="3106"/>
        <v>0</v>
      </c>
      <c r="AV1384" s="366" t="str">
        <f t="shared" si="3122"/>
        <v xml:space="preserve">    </v>
      </c>
      <c r="AW1384" s="849">
        <f t="shared" si="3059"/>
        <v>0</v>
      </c>
      <c r="AX1384" s="570"/>
      <c r="AY1384" s="391">
        <f t="shared" si="3107"/>
        <v>0</v>
      </c>
      <c r="AZ1384" s="386">
        <f t="shared" si="3108"/>
        <v>0</v>
      </c>
      <c r="BA1384" s="366" t="str">
        <f t="shared" si="3123"/>
        <v xml:space="preserve">    </v>
      </c>
      <c r="BB1384" s="849">
        <f t="shared" si="3060"/>
        <v>0</v>
      </c>
      <c r="BC1384" s="570"/>
      <c r="BD1384" s="391">
        <f t="shared" si="3109"/>
        <v>0</v>
      </c>
      <c r="BE1384" s="386">
        <f t="shared" si="3110"/>
        <v>0</v>
      </c>
      <c r="BF1384" s="366" t="str">
        <f t="shared" si="3124"/>
        <v xml:space="preserve">    </v>
      </c>
      <c r="BG1384" s="849">
        <f t="shared" si="3061"/>
        <v>0</v>
      </c>
      <c r="BH1384" s="570"/>
      <c r="BI1384" s="391">
        <f t="shared" si="3111"/>
        <v>0</v>
      </c>
      <c r="BJ1384" s="386">
        <f t="shared" si="3112"/>
        <v>0</v>
      </c>
      <c r="BK1384" s="366" t="str">
        <f t="shared" si="3125"/>
        <v xml:space="preserve">    </v>
      </c>
      <c r="BM1384" s="383">
        <f t="shared" si="3062"/>
        <v>0</v>
      </c>
      <c r="BN1384" s="7"/>
    </row>
    <row r="1385" spans="1:66" s="5" customFormat="1" ht="12.75">
      <c r="A1385" s="633">
        <v>25</v>
      </c>
      <c r="B1385" s="895" t="str">
        <f t="shared" si="3113"/>
        <v>* Member Housing</v>
      </c>
      <c r="C1385" s="377">
        <f t="shared" si="3063"/>
        <v>0</v>
      </c>
      <c r="D1385" s="659">
        <f t="shared" si="3050"/>
        <v>0</v>
      </c>
      <c r="E1385" s="570"/>
      <c r="F1385" s="391">
        <f t="shared" si="3089"/>
        <v>0</v>
      </c>
      <c r="G1385" s="386">
        <f t="shared" si="3090"/>
        <v>0</v>
      </c>
      <c r="H1385" s="366" t="str">
        <f t="shared" si="3114"/>
        <v xml:space="preserve">    </v>
      </c>
      <c r="I1385" s="849">
        <f t="shared" si="3051"/>
        <v>0</v>
      </c>
      <c r="J1385" s="570"/>
      <c r="K1385" s="391">
        <f t="shared" si="3091"/>
        <v>0</v>
      </c>
      <c r="L1385" s="386">
        <f t="shared" si="3092"/>
        <v>0</v>
      </c>
      <c r="M1385" s="366" t="str">
        <f t="shared" si="3115"/>
        <v xml:space="preserve">    </v>
      </c>
      <c r="N1385" s="849">
        <f t="shared" si="3052"/>
        <v>0</v>
      </c>
      <c r="O1385" s="570"/>
      <c r="P1385" s="391">
        <f t="shared" si="3093"/>
        <v>0</v>
      </c>
      <c r="Q1385" s="386">
        <f t="shared" si="3094"/>
        <v>0</v>
      </c>
      <c r="R1385" s="366" t="str">
        <f t="shared" si="3116"/>
        <v xml:space="preserve">    </v>
      </c>
      <c r="S1385" s="849">
        <f t="shared" si="3053"/>
        <v>0</v>
      </c>
      <c r="T1385" s="570"/>
      <c r="U1385" s="391">
        <f t="shared" si="3095"/>
        <v>0</v>
      </c>
      <c r="V1385" s="386">
        <f t="shared" si="3096"/>
        <v>0</v>
      </c>
      <c r="W1385" s="366" t="str">
        <f t="shared" si="3117"/>
        <v xml:space="preserve">    </v>
      </c>
      <c r="X1385" s="849">
        <f t="shared" si="3054"/>
        <v>0</v>
      </c>
      <c r="Y1385" s="570"/>
      <c r="Z1385" s="391">
        <f t="shared" si="3097"/>
        <v>0</v>
      </c>
      <c r="AA1385" s="386">
        <f t="shared" si="3098"/>
        <v>0</v>
      </c>
      <c r="AB1385" s="366" t="str">
        <f t="shared" si="3118"/>
        <v xml:space="preserve">    </v>
      </c>
      <c r="AC1385" s="849">
        <f t="shared" si="3055"/>
        <v>0</v>
      </c>
      <c r="AD1385" s="570"/>
      <c r="AE1385" s="391">
        <f t="shared" si="3099"/>
        <v>0</v>
      </c>
      <c r="AF1385" s="386">
        <f t="shared" si="3100"/>
        <v>0</v>
      </c>
      <c r="AG1385" s="366" t="str">
        <f t="shared" si="3119"/>
        <v xml:space="preserve">    </v>
      </c>
      <c r="AH1385" s="849">
        <f t="shared" si="3056"/>
        <v>0</v>
      </c>
      <c r="AI1385" s="570"/>
      <c r="AJ1385" s="391">
        <f t="shared" si="3101"/>
        <v>0</v>
      </c>
      <c r="AK1385" s="386">
        <f t="shared" si="3102"/>
        <v>0</v>
      </c>
      <c r="AL1385" s="366" t="str">
        <f t="shared" si="3120"/>
        <v xml:space="preserve">    </v>
      </c>
      <c r="AM1385" s="849">
        <f t="shared" si="3057"/>
        <v>0</v>
      </c>
      <c r="AN1385" s="570"/>
      <c r="AO1385" s="391">
        <f t="shared" si="3103"/>
        <v>0</v>
      </c>
      <c r="AP1385" s="386">
        <f t="shared" si="3104"/>
        <v>0</v>
      </c>
      <c r="AQ1385" s="366" t="str">
        <f t="shared" si="3121"/>
        <v xml:space="preserve">    </v>
      </c>
      <c r="AR1385" s="849">
        <f t="shared" si="3058"/>
        <v>0</v>
      </c>
      <c r="AS1385" s="570"/>
      <c r="AT1385" s="391">
        <f t="shared" si="3105"/>
        <v>0</v>
      </c>
      <c r="AU1385" s="386">
        <f t="shared" si="3106"/>
        <v>0</v>
      </c>
      <c r="AV1385" s="366" t="str">
        <f t="shared" si="3122"/>
        <v xml:space="preserve">    </v>
      </c>
      <c r="AW1385" s="849">
        <f t="shared" si="3059"/>
        <v>0</v>
      </c>
      <c r="AX1385" s="570"/>
      <c r="AY1385" s="391">
        <f t="shared" si="3107"/>
        <v>0</v>
      </c>
      <c r="AZ1385" s="386">
        <f t="shared" si="3108"/>
        <v>0</v>
      </c>
      <c r="BA1385" s="366" t="str">
        <f t="shared" si="3123"/>
        <v xml:space="preserve">    </v>
      </c>
      <c r="BB1385" s="849">
        <f t="shared" si="3060"/>
        <v>0</v>
      </c>
      <c r="BC1385" s="570"/>
      <c r="BD1385" s="391">
        <f t="shared" si="3109"/>
        <v>0</v>
      </c>
      <c r="BE1385" s="386">
        <f t="shared" si="3110"/>
        <v>0</v>
      </c>
      <c r="BF1385" s="366" t="str">
        <f t="shared" si="3124"/>
        <v xml:space="preserve">    </v>
      </c>
      <c r="BG1385" s="849">
        <f t="shared" si="3061"/>
        <v>0</v>
      </c>
      <c r="BH1385" s="570"/>
      <c r="BI1385" s="391">
        <f t="shared" si="3111"/>
        <v>0</v>
      </c>
      <c r="BJ1385" s="386">
        <f t="shared" si="3112"/>
        <v>0</v>
      </c>
      <c r="BK1385" s="366" t="str">
        <f t="shared" si="3125"/>
        <v xml:space="preserve">    </v>
      </c>
      <c r="BM1385" s="383">
        <f t="shared" si="3062"/>
        <v>0</v>
      </c>
      <c r="BN1385" s="7"/>
    </row>
    <row r="1386" spans="1:66" s="5" customFormat="1" ht="12.75">
      <c r="A1386" s="633">
        <v>26</v>
      </c>
      <c r="B1386" s="895" t="str">
        <f t="shared" si="3113"/>
        <v>* Augmented Member Housing</v>
      </c>
      <c r="C1386" s="377">
        <f t="shared" si="3063"/>
        <v>0</v>
      </c>
      <c r="D1386" s="659">
        <f t="shared" si="3050"/>
        <v>0</v>
      </c>
      <c r="E1386" s="570"/>
      <c r="F1386" s="391">
        <f t="shared" si="3089"/>
        <v>0</v>
      </c>
      <c r="G1386" s="386">
        <f t="shared" si="3090"/>
        <v>0</v>
      </c>
      <c r="H1386" s="366" t="str">
        <f t="shared" si="3114"/>
        <v xml:space="preserve">    </v>
      </c>
      <c r="I1386" s="849">
        <f t="shared" si="3051"/>
        <v>0</v>
      </c>
      <c r="J1386" s="570"/>
      <c r="K1386" s="391">
        <f t="shared" si="3091"/>
        <v>0</v>
      </c>
      <c r="L1386" s="386">
        <f t="shared" si="3092"/>
        <v>0</v>
      </c>
      <c r="M1386" s="366" t="str">
        <f t="shared" si="3115"/>
        <v xml:space="preserve">    </v>
      </c>
      <c r="N1386" s="849">
        <f t="shared" si="3052"/>
        <v>0</v>
      </c>
      <c r="O1386" s="570"/>
      <c r="P1386" s="391">
        <f t="shared" si="3093"/>
        <v>0</v>
      </c>
      <c r="Q1386" s="386">
        <f t="shared" si="3094"/>
        <v>0</v>
      </c>
      <c r="R1386" s="366" t="str">
        <f t="shared" si="3116"/>
        <v xml:space="preserve">    </v>
      </c>
      <c r="S1386" s="849">
        <f t="shared" si="3053"/>
        <v>0</v>
      </c>
      <c r="T1386" s="570"/>
      <c r="U1386" s="391">
        <f t="shared" si="3095"/>
        <v>0</v>
      </c>
      <c r="V1386" s="386">
        <f t="shared" si="3096"/>
        <v>0</v>
      </c>
      <c r="W1386" s="366" t="str">
        <f t="shared" si="3117"/>
        <v xml:space="preserve">    </v>
      </c>
      <c r="X1386" s="849">
        <f t="shared" si="3054"/>
        <v>0</v>
      </c>
      <c r="Y1386" s="570"/>
      <c r="Z1386" s="391">
        <f t="shared" si="3097"/>
        <v>0</v>
      </c>
      <c r="AA1386" s="386">
        <f t="shared" si="3098"/>
        <v>0</v>
      </c>
      <c r="AB1386" s="366" t="str">
        <f t="shared" si="3118"/>
        <v xml:space="preserve">    </v>
      </c>
      <c r="AC1386" s="849">
        <f t="shared" si="3055"/>
        <v>0</v>
      </c>
      <c r="AD1386" s="570"/>
      <c r="AE1386" s="391">
        <f t="shared" si="3099"/>
        <v>0</v>
      </c>
      <c r="AF1386" s="386">
        <f t="shared" si="3100"/>
        <v>0</v>
      </c>
      <c r="AG1386" s="366" t="str">
        <f t="shared" si="3119"/>
        <v xml:space="preserve">    </v>
      </c>
      <c r="AH1386" s="849">
        <f t="shared" si="3056"/>
        <v>0</v>
      </c>
      <c r="AI1386" s="570"/>
      <c r="AJ1386" s="391">
        <f t="shared" si="3101"/>
        <v>0</v>
      </c>
      <c r="AK1386" s="386">
        <f t="shared" si="3102"/>
        <v>0</v>
      </c>
      <c r="AL1386" s="366" t="str">
        <f t="shared" si="3120"/>
        <v xml:space="preserve">    </v>
      </c>
      <c r="AM1386" s="849">
        <f t="shared" si="3057"/>
        <v>0</v>
      </c>
      <c r="AN1386" s="570"/>
      <c r="AO1386" s="391">
        <f t="shared" si="3103"/>
        <v>0</v>
      </c>
      <c r="AP1386" s="386">
        <f t="shared" si="3104"/>
        <v>0</v>
      </c>
      <c r="AQ1386" s="366" t="str">
        <f t="shared" si="3121"/>
        <v xml:space="preserve">    </v>
      </c>
      <c r="AR1386" s="849">
        <f t="shared" si="3058"/>
        <v>0</v>
      </c>
      <c r="AS1386" s="570"/>
      <c r="AT1386" s="391">
        <f t="shared" si="3105"/>
        <v>0</v>
      </c>
      <c r="AU1386" s="386">
        <f t="shared" si="3106"/>
        <v>0</v>
      </c>
      <c r="AV1386" s="366" t="str">
        <f t="shared" si="3122"/>
        <v xml:space="preserve">    </v>
      </c>
      <c r="AW1386" s="849">
        <f t="shared" si="3059"/>
        <v>0</v>
      </c>
      <c r="AX1386" s="570"/>
      <c r="AY1386" s="391">
        <f t="shared" si="3107"/>
        <v>0</v>
      </c>
      <c r="AZ1386" s="386">
        <f t="shared" si="3108"/>
        <v>0</v>
      </c>
      <c r="BA1386" s="366" t="str">
        <f t="shared" si="3123"/>
        <v xml:space="preserve">    </v>
      </c>
      <c r="BB1386" s="849">
        <f t="shared" si="3060"/>
        <v>0</v>
      </c>
      <c r="BC1386" s="570"/>
      <c r="BD1386" s="391">
        <f t="shared" si="3109"/>
        <v>0</v>
      </c>
      <c r="BE1386" s="386">
        <f t="shared" si="3110"/>
        <v>0</v>
      </c>
      <c r="BF1386" s="366" t="str">
        <f t="shared" si="3124"/>
        <v xml:space="preserve">    </v>
      </c>
      <c r="BG1386" s="849">
        <f t="shared" si="3061"/>
        <v>0</v>
      </c>
      <c r="BH1386" s="570"/>
      <c r="BI1386" s="391">
        <f t="shared" si="3111"/>
        <v>0</v>
      </c>
      <c r="BJ1386" s="386">
        <f t="shared" si="3112"/>
        <v>0</v>
      </c>
      <c r="BK1386" s="366" t="str">
        <f t="shared" si="3125"/>
        <v xml:space="preserve">    </v>
      </c>
      <c r="BM1386" s="383">
        <f t="shared" si="3062"/>
        <v>0</v>
      </c>
      <c r="BN1386" s="7"/>
    </row>
    <row r="1387" spans="1:66" s="5" customFormat="1" ht="12.75">
      <c r="A1387" s="633">
        <v>27</v>
      </c>
      <c r="B1387" s="895" t="str">
        <f t="shared" si="3113"/>
        <v>Other: (list)</v>
      </c>
      <c r="C1387" s="377">
        <f t="shared" si="3063"/>
        <v>0</v>
      </c>
      <c r="D1387" s="659">
        <f t="shared" si="3050"/>
        <v>0</v>
      </c>
      <c r="E1387" s="570"/>
      <c r="F1387" s="391">
        <f t="shared" si="3089"/>
        <v>0</v>
      </c>
      <c r="G1387" s="386">
        <f t="shared" si="3090"/>
        <v>0</v>
      </c>
      <c r="H1387" s="366" t="str">
        <f t="shared" si="3114"/>
        <v xml:space="preserve">    </v>
      </c>
      <c r="I1387" s="849">
        <f t="shared" si="3051"/>
        <v>0</v>
      </c>
      <c r="J1387" s="570"/>
      <c r="K1387" s="391">
        <f t="shared" si="3091"/>
        <v>0</v>
      </c>
      <c r="L1387" s="386">
        <f t="shared" si="3092"/>
        <v>0</v>
      </c>
      <c r="M1387" s="366" t="str">
        <f t="shared" si="3115"/>
        <v xml:space="preserve">    </v>
      </c>
      <c r="N1387" s="849">
        <f t="shared" si="3052"/>
        <v>0</v>
      </c>
      <c r="O1387" s="570"/>
      <c r="P1387" s="391">
        <f t="shared" si="3093"/>
        <v>0</v>
      </c>
      <c r="Q1387" s="386">
        <f t="shared" si="3094"/>
        <v>0</v>
      </c>
      <c r="R1387" s="366" t="str">
        <f t="shared" si="3116"/>
        <v xml:space="preserve">    </v>
      </c>
      <c r="S1387" s="849">
        <f t="shared" si="3053"/>
        <v>0</v>
      </c>
      <c r="T1387" s="570"/>
      <c r="U1387" s="391">
        <f t="shared" si="3095"/>
        <v>0</v>
      </c>
      <c r="V1387" s="386">
        <f t="shared" si="3096"/>
        <v>0</v>
      </c>
      <c r="W1387" s="366" t="str">
        <f t="shared" si="3117"/>
        <v xml:space="preserve">    </v>
      </c>
      <c r="X1387" s="849">
        <f t="shared" si="3054"/>
        <v>0</v>
      </c>
      <c r="Y1387" s="570"/>
      <c r="Z1387" s="391">
        <f t="shared" si="3097"/>
        <v>0</v>
      </c>
      <c r="AA1387" s="386">
        <f t="shared" si="3098"/>
        <v>0</v>
      </c>
      <c r="AB1387" s="366" t="str">
        <f t="shared" si="3118"/>
        <v xml:space="preserve">    </v>
      </c>
      <c r="AC1387" s="849">
        <f t="shared" si="3055"/>
        <v>0</v>
      </c>
      <c r="AD1387" s="570"/>
      <c r="AE1387" s="391">
        <f t="shared" si="3099"/>
        <v>0</v>
      </c>
      <c r="AF1387" s="386">
        <f t="shared" si="3100"/>
        <v>0</v>
      </c>
      <c r="AG1387" s="366" t="str">
        <f t="shared" si="3119"/>
        <v xml:space="preserve">    </v>
      </c>
      <c r="AH1387" s="849">
        <f t="shared" si="3056"/>
        <v>0</v>
      </c>
      <c r="AI1387" s="570"/>
      <c r="AJ1387" s="391">
        <f t="shared" si="3101"/>
        <v>0</v>
      </c>
      <c r="AK1387" s="386">
        <f t="shared" si="3102"/>
        <v>0</v>
      </c>
      <c r="AL1387" s="366" t="str">
        <f t="shared" si="3120"/>
        <v xml:space="preserve">    </v>
      </c>
      <c r="AM1387" s="849">
        <f t="shared" si="3057"/>
        <v>0</v>
      </c>
      <c r="AN1387" s="570"/>
      <c r="AO1387" s="391">
        <f t="shared" si="3103"/>
        <v>0</v>
      </c>
      <c r="AP1387" s="386">
        <f t="shared" si="3104"/>
        <v>0</v>
      </c>
      <c r="AQ1387" s="366" t="str">
        <f t="shared" si="3121"/>
        <v xml:space="preserve">    </v>
      </c>
      <c r="AR1387" s="849">
        <f t="shared" si="3058"/>
        <v>0</v>
      </c>
      <c r="AS1387" s="570"/>
      <c r="AT1387" s="391">
        <f t="shared" si="3105"/>
        <v>0</v>
      </c>
      <c r="AU1387" s="386">
        <f t="shared" si="3106"/>
        <v>0</v>
      </c>
      <c r="AV1387" s="366" t="str">
        <f t="shared" si="3122"/>
        <v xml:space="preserve">    </v>
      </c>
      <c r="AW1387" s="849">
        <f t="shared" si="3059"/>
        <v>0</v>
      </c>
      <c r="AX1387" s="570"/>
      <c r="AY1387" s="391">
        <f t="shared" si="3107"/>
        <v>0</v>
      </c>
      <c r="AZ1387" s="386">
        <f t="shared" si="3108"/>
        <v>0</v>
      </c>
      <c r="BA1387" s="366" t="str">
        <f t="shared" si="3123"/>
        <v xml:space="preserve">    </v>
      </c>
      <c r="BB1387" s="849">
        <f t="shared" si="3060"/>
        <v>0</v>
      </c>
      <c r="BC1387" s="570"/>
      <c r="BD1387" s="391">
        <f t="shared" si="3109"/>
        <v>0</v>
      </c>
      <c r="BE1387" s="386">
        <f t="shared" si="3110"/>
        <v>0</v>
      </c>
      <c r="BF1387" s="366" t="str">
        <f t="shared" si="3124"/>
        <v xml:space="preserve">    </v>
      </c>
      <c r="BG1387" s="849">
        <f t="shared" si="3061"/>
        <v>0</v>
      </c>
      <c r="BH1387" s="570"/>
      <c r="BI1387" s="391">
        <f t="shared" si="3111"/>
        <v>0</v>
      </c>
      <c r="BJ1387" s="386">
        <f t="shared" si="3112"/>
        <v>0</v>
      </c>
      <c r="BK1387" s="366" t="str">
        <f t="shared" si="3125"/>
        <v xml:space="preserve">    </v>
      </c>
      <c r="BM1387" s="383">
        <f t="shared" si="3062"/>
        <v>0</v>
      </c>
      <c r="BN1387" s="7"/>
    </row>
    <row r="1388" spans="1:66" s="5" customFormat="1" ht="12.75">
      <c r="A1388" s="633">
        <v>28</v>
      </c>
      <c r="B1388" s="895" t="str">
        <f t="shared" si="3113"/>
        <v>Other: (list)</v>
      </c>
      <c r="C1388" s="377">
        <f t="shared" si="3063"/>
        <v>0</v>
      </c>
      <c r="D1388" s="659">
        <f t="shared" si="3050"/>
        <v>0</v>
      </c>
      <c r="E1388" s="570"/>
      <c r="F1388" s="391">
        <f t="shared" si="3089"/>
        <v>0</v>
      </c>
      <c r="G1388" s="386">
        <f t="shared" si="3090"/>
        <v>0</v>
      </c>
      <c r="H1388" s="366" t="str">
        <f t="shared" si="3114"/>
        <v xml:space="preserve">    </v>
      </c>
      <c r="I1388" s="849">
        <f t="shared" si="3051"/>
        <v>0</v>
      </c>
      <c r="J1388" s="570"/>
      <c r="K1388" s="391">
        <f t="shared" si="3091"/>
        <v>0</v>
      </c>
      <c r="L1388" s="386">
        <f t="shared" si="3092"/>
        <v>0</v>
      </c>
      <c r="M1388" s="366" t="str">
        <f t="shared" si="3115"/>
        <v xml:space="preserve">    </v>
      </c>
      <c r="N1388" s="849">
        <f t="shared" si="3052"/>
        <v>0</v>
      </c>
      <c r="O1388" s="570"/>
      <c r="P1388" s="391">
        <f t="shared" si="3093"/>
        <v>0</v>
      </c>
      <c r="Q1388" s="386">
        <f t="shared" si="3094"/>
        <v>0</v>
      </c>
      <c r="R1388" s="366" t="str">
        <f t="shared" si="3116"/>
        <v xml:space="preserve">    </v>
      </c>
      <c r="S1388" s="849">
        <f t="shared" si="3053"/>
        <v>0</v>
      </c>
      <c r="T1388" s="570"/>
      <c r="U1388" s="391">
        <f t="shared" si="3095"/>
        <v>0</v>
      </c>
      <c r="V1388" s="386">
        <f t="shared" si="3096"/>
        <v>0</v>
      </c>
      <c r="W1388" s="366" t="str">
        <f t="shared" si="3117"/>
        <v xml:space="preserve">    </v>
      </c>
      <c r="X1388" s="849">
        <f t="shared" si="3054"/>
        <v>0</v>
      </c>
      <c r="Y1388" s="570"/>
      <c r="Z1388" s="391">
        <f t="shared" si="3097"/>
        <v>0</v>
      </c>
      <c r="AA1388" s="386">
        <f t="shared" si="3098"/>
        <v>0</v>
      </c>
      <c r="AB1388" s="366" t="str">
        <f t="shared" si="3118"/>
        <v xml:space="preserve">    </v>
      </c>
      <c r="AC1388" s="849">
        <f t="shared" si="3055"/>
        <v>0</v>
      </c>
      <c r="AD1388" s="570"/>
      <c r="AE1388" s="391">
        <f t="shared" si="3099"/>
        <v>0</v>
      </c>
      <c r="AF1388" s="386">
        <f t="shared" si="3100"/>
        <v>0</v>
      </c>
      <c r="AG1388" s="366" t="str">
        <f t="shared" si="3119"/>
        <v xml:space="preserve">    </v>
      </c>
      <c r="AH1388" s="849">
        <f t="shared" si="3056"/>
        <v>0</v>
      </c>
      <c r="AI1388" s="570"/>
      <c r="AJ1388" s="391">
        <f t="shared" si="3101"/>
        <v>0</v>
      </c>
      <c r="AK1388" s="386">
        <f t="shared" si="3102"/>
        <v>0</v>
      </c>
      <c r="AL1388" s="366" t="str">
        <f t="shared" si="3120"/>
        <v xml:space="preserve">    </v>
      </c>
      <c r="AM1388" s="849">
        <f t="shared" si="3057"/>
        <v>0</v>
      </c>
      <c r="AN1388" s="570"/>
      <c r="AO1388" s="391">
        <f t="shared" si="3103"/>
        <v>0</v>
      </c>
      <c r="AP1388" s="386">
        <f t="shared" si="3104"/>
        <v>0</v>
      </c>
      <c r="AQ1388" s="366" t="str">
        <f t="shared" si="3121"/>
        <v xml:space="preserve">    </v>
      </c>
      <c r="AR1388" s="849">
        <f t="shared" si="3058"/>
        <v>0</v>
      </c>
      <c r="AS1388" s="570"/>
      <c r="AT1388" s="391">
        <f t="shared" si="3105"/>
        <v>0</v>
      </c>
      <c r="AU1388" s="386">
        <f t="shared" si="3106"/>
        <v>0</v>
      </c>
      <c r="AV1388" s="366" t="str">
        <f t="shared" si="3122"/>
        <v xml:space="preserve">    </v>
      </c>
      <c r="AW1388" s="849">
        <f t="shared" si="3059"/>
        <v>0</v>
      </c>
      <c r="AX1388" s="570"/>
      <c r="AY1388" s="391">
        <f t="shared" si="3107"/>
        <v>0</v>
      </c>
      <c r="AZ1388" s="386">
        <f t="shared" si="3108"/>
        <v>0</v>
      </c>
      <c r="BA1388" s="366" t="str">
        <f t="shared" si="3123"/>
        <v xml:space="preserve">    </v>
      </c>
      <c r="BB1388" s="849">
        <f t="shared" si="3060"/>
        <v>0</v>
      </c>
      <c r="BC1388" s="570"/>
      <c r="BD1388" s="391">
        <f t="shared" si="3109"/>
        <v>0</v>
      </c>
      <c r="BE1388" s="386">
        <f t="shared" si="3110"/>
        <v>0</v>
      </c>
      <c r="BF1388" s="366" t="str">
        <f t="shared" si="3124"/>
        <v xml:space="preserve">    </v>
      </c>
      <c r="BG1388" s="849">
        <f t="shared" si="3061"/>
        <v>0</v>
      </c>
      <c r="BH1388" s="570"/>
      <c r="BI1388" s="391">
        <f t="shared" si="3111"/>
        <v>0</v>
      </c>
      <c r="BJ1388" s="386">
        <f t="shared" si="3112"/>
        <v>0</v>
      </c>
      <c r="BK1388" s="366" t="str">
        <f t="shared" si="3125"/>
        <v xml:space="preserve">    </v>
      </c>
      <c r="BM1388" s="383">
        <f t="shared" si="3062"/>
        <v>0</v>
      </c>
      <c r="BN1388" s="7"/>
    </row>
    <row r="1389" spans="1:66" s="5" customFormat="1" ht="12.75">
      <c r="A1389" s="633">
        <v>29</v>
      </c>
      <c r="B1389" s="895" t="str">
        <f t="shared" si="3113"/>
        <v>Other: (list)</v>
      </c>
      <c r="C1389" s="377">
        <f t="shared" si="3063"/>
        <v>0</v>
      </c>
      <c r="D1389" s="659">
        <f t="shared" si="3050"/>
        <v>0</v>
      </c>
      <c r="E1389" s="570"/>
      <c r="F1389" s="391">
        <f t="shared" si="3089"/>
        <v>0</v>
      </c>
      <c r="G1389" s="386">
        <f t="shared" si="3090"/>
        <v>0</v>
      </c>
      <c r="H1389" s="366" t="str">
        <f t="shared" si="3114"/>
        <v xml:space="preserve">    </v>
      </c>
      <c r="I1389" s="849">
        <f t="shared" si="3051"/>
        <v>0</v>
      </c>
      <c r="J1389" s="570"/>
      <c r="K1389" s="391">
        <f t="shared" si="3091"/>
        <v>0</v>
      </c>
      <c r="L1389" s="386">
        <f t="shared" si="3092"/>
        <v>0</v>
      </c>
      <c r="M1389" s="366" t="str">
        <f t="shared" si="3115"/>
        <v xml:space="preserve">    </v>
      </c>
      <c r="N1389" s="849">
        <f t="shared" si="3052"/>
        <v>0</v>
      </c>
      <c r="O1389" s="570"/>
      <c r="P1389" s="391">
        <f t="shared" si="3093"/>
        <v>0</v>
      </c>
      <c r="Q1389" s="386">
        <f t="shared" si="3094"/>
        <v>0</v>
      </c>
      <c r="R1389" s="366" t="str">
        <f t="shared" si="3116"/>
        <v xml:space="preserve">    </v>
      </c>
      <c r="S1389" s="849">
        <f t="shared" si="3053"/>
        <v>0</v>
      </c>
      <c r="T1389" s="570"/>
      <c r="U1389" s="391">
        <f t="shared" si="3095"/>
        <v>0</v>
      </c>
      <c r="V1389" s="386">
        <f t="shared" si="3096"/>
        <v>0</v>
      </c>
      <c r="W1389" s="366" t="str">
        <f t="shared" si="3117"/>
        <v xml:space="preserve">    </v>
      </c>
      <c r="X1389" s="849">
        <f t="shared" si="3054"/>
        <v>0</v>
      </c>
      <c r="Y1389" s="570"/>
      <c r="Z1389" s="391">
        <f t="shared" si="3097"/>
        <v>0</v>
      </c>
      <c r="AA1389" s="386">
        <f t="shared" si="3098"/>
        <v>0</v>
      </c>
      <c r="AB1389" s="366" t="str">
        <f t="shared" si="3118"/>
        <v xml:space="preserve">    </v>
      </c>
      <c r="AC1389" s="849">
        <f t="shared" si="3055"/>
        <v>0</v>
      </c>
      <c r="AD1389" s="570"/>
      <c r="AE1389" s="391">
        <f t="shared" si="3099"/>
        <v>0</v>
      </c>
      <c r="AF1389" s="386">
        <f t="shared" si="3100"/>
        <v>0</v>
      </c>
      <c r="AG1389" s="366" t="str">
        <f t="shared" si="3119"/>
        <v xml:space="preserve">    </v>
      </c>
      <c r="AH1389" s="849">
        <f t="shared" si="3056"/>
        <v>0</v>
      </c>
      <c r="AI1389" s="570"/>
      <c r="AJ1389" s="391">
        <f t="shared" si="3101"/>
        <v>0</v>
      </c>
      <c r="AK1389" s="386">
        <f t="shared" si="3102"/>
        <v>0</v>
      </c>
      <c r="AL1389" s="366" t="str">
        <f t="shared" si="3120"/>
        <v xml:space="preserve">    </v>
      </c>
      <c r="AM1389" s="849">
        <f t="shared" si="3057"/>
        <v>0</v>
      </c>
      <c r="AN1389" s="570"/>
      <c r="AO1389" s="391">
        <f t="shared" si="3103"/>
        <v>0</v>
      </c>
      <c r="AP1389" s="386">
        <f t="shared" si="3104"/>
        <v>0</v>
      </c>
      <c r="AQ1389" s="366" t="str">
        <f t="shared" si="3121"/>
        <v xml:space="preserve">    </v>
      </c>
      <c r="AR1389" s="849">
        <f t="shared" si="3058"/>
        <v>0</v>
      </c>
      <c r="AS1389" s="570"/>
      <c r="AT1389" s="391">
        <f t="shared" si="3105"/>
        <v>0</v>
      </c>
      <c r="AU1389" s="386">
        <f t="shared" si="3106"/>
        <v>0</v>
      </c>
      <c r="AV1389" s="366" t="str">
        <f t="shared" si="3122"/>
        <v xml:space="preserve">    </v>
      </c>
      <c r="AW1389" s="849">
        <f t="shared" si="3059"/>
        <v>0</v>
      </c>
      <c r="AX1389" s="570"/>
      <c r="AY1389" s="391">
        <f t="shared" si="3107"/>
        <v>0</v>
      </c>
      <c r="AZ1389" s="386">
        <f t="shared" si="3108"/>
        <v>0</v>
      </c>
      <c r="BA1389" s="366" t="str">
        <f t="shared" si="3123"/>
        <v xml:space="preserve">    </v>
      </c>
      <c r="BB1389" s="849">
        <f t="shared" si="3060"/>
        <v>0</v>
      </c>
      <c r="BC1389" s="570"/>
      <c r="BD1389" s="391">
        <f t="shared" si="3109"/>
        <v>0</v>
      </c>
      <c r="BE1389" s="386">
        <f t="shared" si="3110"/>
        <v>0</v>
      </c>
      <c r="BF1389" s="366" t="str">
        <f t="shared" si="3124"/>
        <v xml:space="preserve">    </v>
      </c>
      <c r="BG1389" s="849">
        <f t="shared" si="3061"/>
        <v>0</v>
      </c>
      <c r="BH1389" s="570"/>
      <c r="BI1389" s="391">
        <f t="shared" si="3111"/>
        <v>0</v>
      </c>
      <c r="BJ1389" s="386">
        <f t="shared" si="3112"/>
        <v>0</v>
      </c>
      <c r="BK1389" s="366" t="str">
        <f t="shared" si="3125"/>
        <v xml:space="preserve">    </v>
      </c>
      <c r="BM1389" s="383">
        <f t="shared" si="3062"/>
        <v>0</v>
      </c>
      <c r="BN1389" s="7"/>
    </row>
    <row r="1390" spans="1:66" s="5" customFormat="1" ht="12.75">
      <c r="A1390" s="633">
        <v>30</v>
      </c>
      <c r="B1390" s="895" t="str">
        <f t="shared" si="3113"/>
        <v>Other: (list)</v>
      </c>
      <c r="C1390" s="377">
        <f t="shared" si="3063"/>
        <v>0</v>
      </c>
      <c r="D1390" s="659">
        <f t="shared" si="3050"/>
        <v>0</v>
      </c>
      <c r="E1390" s="570"/>
      <c r="F1390" s="391">
        <f t="shared" si="3089"/>
        <v>0</v>
      </c>
      <c r="G1390" s="386">
        <f t="shared" si="3090"/>
        <v>0</v>
      </c>
      <c r="H1390" s="366" t="str">
        <f t="shared" si="3114"/>
        <v xml:space="preserve">    </v>
      </c>
      <c r="I1390" s="849">
        <f t="shared" si="3051"/>
        <v>0</v>
      </c>
      <c r="J1390" s="570"/>
      <c r="K1390" s="391">
        <f t="shared" si="3091"/>
        <v>0</v>
      </c>
      <c r="L1390" s="386">
        <f t="shared" si="3092"/>
        <v>0</v>
      </c>
      <c r="M1390" s="366" t="str">
        <f t="shared" si="3115"/>
        <v xml:space="preserve">    </v>
      </c>
      <c r="N1390" s="849">
        <f t="shared" si="3052"/>
        <v>0</v>
      </c>
      <c r="O1390" s="570"/>
      <c r="P1390" s="391">
        <f t="shared" si="3093"/>
        <v>0</v>
      </c>
      <c r="Q1390" s="386">
        <f t="shared" si="3094"/>
        <v>0</v>
      </c>
      <c r="R1390" s="366" t="str">
        <f t="shared" si="3116"/>
        <v xml:space="preserve">    </v>
      </c>
      <c r="S1390" s="849">
        <f t="shared" si="3053"/>
        <v>0</v>
      </c>
      <c r="T1390" s="570"/>
      <c r="U1390" s="391">
        <f t="shared" si="3095"/>
        <v>0</v>
      </c>
      <c r="V1390" s="386">
        <f t="shared" si="3096"/>
        <v>0</v>
      </c>
      <c r="W1390" s="366" t="str">
        <f t="shared" si="3117"/>
        <v xml:space="preserve">    </v>
      </c>
      <c r="X1390" s="849">
        <f t="shared" si="3054"/>
        <v>0</v>
      </c>
      <c r="Y1390" s="570"/>
      <c r="Z1390" s="391">
        <f t="shared" si="3097"/>
        <v>0</v>
      </c>
      <c r="AA1390" s="386">
        <f t="shared" si="3098"/>
        <v>0</v>
      </c>
      <c r="AB1390" s="366" t="str">
        <f t="shared" si="3118"/>
        <v xml:space="preserve">    </v>
      </c>
      <c r="AC1390" s="849">
        <f t="shared" si="3055"/>
        <v>0</v>
      </c>
      <c r="AD1390" s="570"/>
      <c r="AE1390" s="391">
        <f t="shared" si="3099"/>
        <v>0</v>
      </c>
      <c r="AF1390" s="386">
        <f t="shared" si="3100"/>
        <v>0</v>
      </c>
      <c r="AG1390" s="366" t="str">
        <f t="shared" si="3119"/>
        <v xml:space="preserve">    </v>
      </c>
      <c r="AH1390" s="849">
        <f t="shared" si="3056"/>
        <v>0</v>
      </c>
      <c r="AI1390" s="570"/>
      <c r="AJ1390" s="391">
        <f t="shared" si="3101"/>
        <v>0</v>
      </c>
      <c r="AK1390" s="386">
        <f t="shared" si="3102"/>
        <v>0</v>
      </c>
      <c r="AL1390" s="366" t="str">
        <f t="shared" si="3120"/>
        <v xml:space="preserve">    </v>
      </c>
      <c r="AM1390" s="849">
        <f t="shared" si="3057"/>
        <v>0</v>
      </c>
      <c r="AN1390" s="570"/>
      <c r="AO1390" s="391">
        <f t="shared" si="3103"/>
        <v>0</v>
      </c>
      <c r="AP1390" s="386">
        <f t="shared" si="3104"/>
        <v>0</v>
      </c>
      <c r="AQ1390" s="366" t="str">
        <f t="shared" si="3121"/>
        <v xml:space="preserve">    </v>
      </c>
      <c r="AR1390" s="849">
        <f t="shared" si="3058"/>
        <v>0</v>
      </c>
      <c r="AS1390" s="570"/>
      <c r="AT1390" s="391">
        <f t="shared" si="3105"/>
        <v>0</v>
      </c>
      <c r="AU1390" s="386">
        <f t="shared" si="3106"/>
        <v>0</v>
      </c>
      <c r="AV1390" s="366" t="str">
        <f t="shared" si="3122"/>
        <v xml:space="preserve">    </v>
      </c>
      <c r="AW1390" s="849">
        <f t="shared" si="3059"/>
        <v>0</v>
      </c>
      <c r="AX1390" s="570"/>
      <c r="AY1390" s="391">
        <f t="shared" si="3107"/>
        <v>0</v>
      </c>
      <c r="AZ1390" s="386">
        <f t="shared" si="3108"/>
        <v>0</v>
      </c>
      <c r="BA1390" s="366" t="str">
        <f t="shared" si="3123"/>
        <v xml:space="preserve">    </v>
      </c>
      <c r="BB1390" s="849">
        <f t="shared" si="3060"/>
        <v>0</v>
      </c>
      <c r="BC1390" s="570"/>
      <c r="BD1390" s="391">
        <f t="shared" si="3109"/>
        <v>0</v>
      </c>
      <c r="BE1390" s="386">
        <f t="shared" si="3110"/>
        <v>0</v>
      </c>
      <c r="BF1390" s="366" t="str">
        <f t="shared" si="3124"/>
        <v xml:space="preserve">    </v>
      </c>
      <c r="BG1390" s="849">
        <f t="shared" si="3061"/>
        <v>0</v>
      </c>
      <c r="BH1390" s="570"/>
      <c r="BI1390" s="391">
        <f t="shared" si="3111"/>
        <v>0</v>
      </c>
      <c r="BJ1390" s="386">
        <f t="shared" si="3112"/>
        <v>0</v>
      </c>
      <c r="BK1390" s="366" t="str">
        <f t="shared" si="3125"/>
        <v xml:space="preserve">    </v>
      </c>
      <c r="BM1390" s="383">
        <f t="shared" si="3062"/>
        <v>0</v>
      </c>
      <c r="BN1390" s="7"/>
    </row>
    <row r="1391" spans="1:66" s="5" customFormat="1" ht="12.75">
      <c r="A1391" s="633">
        <v>31</v>
      </c>
      <c r="B1391" s="895" t="str">
        <f t="shared" si="3113"/>
        <v>Other: (list)</v>
      </c>
      <c r="C1391" s="377">
        <f t="shared" si="3063"/>
        <v>0</v>
      </c>
      <c r="D1391" s="659">
        <f t="shared" si="3050"/>
        <v>0</v>
      </c>
      <c r="E1391" s="570"/>
      <c r="F1391" s="391">
        <f t="shared" si="3089"/>
        <v>0</v>
      </c>
      <c r="G1391" s="386">
        <f t="shared" si="3090"/>
        <v>0</v>
      </c>
      <c r="H1391" s="366" t="str">
        <f t="shared" si="3114"/>
        <v xml:space="preserve">    </v>
      </c>
      <c r="I1391" s="849">
        <f t="shared" si="3051"/>
        <v>0</v>
      </c>
      <c r="J1391" s="570"/>
      <c r="K1391" s="391">
        <f t="shared" si="3091"/>
        <v>0</v>
      </c>
      <c r="L1391" s="386">
        <f t="shared" si="3092"/>
        <v>0</v>
      </c>
      <c r="M1391" s="366" t="str">
        <f t="shared" si="3115"/>
        <v xml:space="preserve">    </v>
      </c>
      <c r="N1391" s="849">
        <f t="shared" si="3052"/>
        <v>0</v>
      </c>
      <c r="O1391" s="570"/>
      <c r="P1391" s="391">
        <f t="shared" si="3093"/>
        <v>0</v>
      </c>
      <c r="Q1391" s="386">
        <f t="shared" si="3094"/>
        <v>0</v>
      </c>
      <c r="R1391" s="366" t="str">
        <f t="shared" si="3116"/>
        <v xml:space="preserve">    </v>
      </c>
      <c r="S1391" s="849">
        <f t="shared" si="3053"/>
        <v>0</v>
      </c>
      <c r="T1391" s="570"/>
      <c r="U1391" s="391">
        <f t="shared" si="3095"/>
        <v>0</v>
      </c>
      <c r="V1391" s="386">
        <f t="shared" si="3096"/>
        <v>0</v>
      </c>
      <c r="W1391" s="366" t="str">
        <f t="shared" si="3117"/>
        <v xml:space="preserve">    </v>
      </c>
      <c r="X1391" s="849">
        <f t="shared" si="3054"/>
        <v>0</v>
      </c>
      <c r="Y1391" s="570"/>
      <c r="Z1391" s="391">
        <f t="shared" si="3097"/>
        <v>0</v>
      </c>
      <c r="AA1391" s="386">
        <f t="shared" si="3098"/>
        <v>0</v>
      </c>
      <c r="AB1391" s="366" t="str">
        <f t="shared" si="3118"/>
        <v xml:space="preserve">    </v>
      </c>
      <c r="AC1391" s="849">
        <f t="shared" si="3055"/>
        <v>0</v>
      </c>
      <c r="AD1391" s="570"/>
      <c r="AE1391" s="391">
        <f t="shared" si="3099"/>
        <v>0</v>
      </c>
      <c r="AF1391" s="386">
        <f t="shared" si="3100"/>
        <v>0</v>
      </c>
      <c r="AG1391" s="366" t="str">
        <f t="shared" si="3119"/>
        <v xml:space="preserve">    </v>
      </c>
      <c r="AH1391" s="849">
        <f t="shared" si="3056"/>
        <v>0</v>
      </c>
      <c r="AI1391" s="570"/>
      <c r="AJ1391" s="391">
        <f t="shared" si="3101"/>
        <v>0</v>
      </c>
      <c r="AK1391" s="386">
        <f t="shared" si="3102"/>
        <v>0</v>
      </c>
      <c r="AL1391" s="366" t="str">
        <f t="shared" si="3120"/>
        <v xml:space="preserve">    </v>
      </c>
      <c r="AM1391" s="849">
        <f t="shared" si="3057"/>
        <v>0</v>
      </c>
      <c r="AN1391" s="570"/>
      <c r="AO1391" s="391">
        <f t="shared" si="3103"/>
        <v>0</v>
      </c>
      <c r="AP1391" s="386">
        <f t="shared" si="3104"/>
        <v>0</v>
      </c>
      <c r="AQ1391" s="366" t="str">
        <f t="shared" si="3121"/>
        <v xml:space="preserve">    </v>
      </c>
      <c r="AR1391" s="849">
        <f t="shared" si="3058"/>
        <v>0</v>
      </c>
      <c r="AS1391" s="570"/>
      <c r="AT1391" s="391">
        <f t="shared" si="3105"/>
        <v>0</v>
      </c>
      <c r="AU1391" s="386">
        <f t="shared" si="3106"/>
        <v>0</v>
      </c>
      <c r="AV1391" s="366" t="str">
        <f t="shared" si="3122"/>
        <v xml:space="preserve">    </v>
      </c>
      <c r="AW1391" s="849">
        <f t="shared" si="3059"/>
        <v>0</v>
      </c>
      <c r="AX1391" s="570"/>
      <c r="AY1391" s="391">
        <f t="shared" si="3107"/>
        <v>0</v>
      </c>
      <c r="AZ1391" s="386">
        <f t="shared" si="3108"/>
        <v>0</v>
      </c>
      <c r="BA1391" s="366" t="str">
        <f t="shared" si="3123"/>
        <v xml:space="preserve">    </v>
      </c>
      <c r="BB1391" s="849">
        <f t="shared" si="3060"/>
        <v>0</v>
      </c>
      <c r="BC1391" s="570"/>
      <c r="BD1391" s="391">
        <f t="shared" si="3109"/>
        <v>0</v>
      </c>
      <c r="BE1391" s="386">
        <f t="shared" si="3110"/>
        <v>0</v>
      </c>
      <c r="BF1391" s="366" t="str">
        <f t="shared" si="3124"/>
        <v xml:space="preserve">    </v>
      </c>
      <c r="BG1391" s="849">
        <f t="shared" si="3061"/>
        <v>0</v>
      </c>
      <c r="BH1391" s="570"/>
      <c r="BI1391" s="391">
        <f t="shared" si="3111"/>
        <v>0</v>
      </c>
      <c r="BJ1391" s="386">
        <f t="shared" si="3112"/>
        <v>0</v>
      </c>
      <c r="BK1391" s="366" t="str">
        <f t="shared" si="3125"/>
        <v xml:space="preserve">    </v>
      </c>
      <c r="BM1391" s="383">
        <f t="shared" si="3062"/>
        <v>0</v>
      </c>
      <c r="BN1391" s="7"/>
    </row>
    <row r="1392" spans="1:66" s="5" customFormat="1" ht="12.75">
      <c r="A1392" s="633">
        <v>32</v>
      </c>
      <c r="B1392" s="895" t="str">
        <f t="shared" si="3113"/>
        <v>Other: (list)</v>
      </c>
      <c r="C1392" s="379">
        <f t="shared" si="3063"/>
        <v>0</v>
      </c>
      <c r="D1392" s="659">
        <f t="shared" si="3050"/>
        <v>0</v>
      </c>
      <c r="E1392" s="570"/>
      <c r="F1392" s="391">
        <f t="shared" si="3089"/>
        <v>0</v>
      </c>
      <c r="G1392" s="386">
        <f t="shared" si="3090"/>
        <v>0</v>
      </c>
      <c r="H1392" s="366" t="str">
        <f t="shared" si="3114"/>
        <v xml:space="preserve">    </v>
      </c>
      <c r="I1392" s="849">
        <f t="shared" si="3051"/>
        <v>0</v>
      </c>
      <c r="J1392" s="570"/>
      <c r="K1392" s="391">
        <f t="shared" si="3091"/>
        <v>0</v>
      </c>
      <c r="L1392" s="386">
        <f t="shared" si="3092"/>
        <v>0</v>
      </c>
      <c r="M1392" s="366" t="str">
        <f t="shared" si="3115"/>
        <v xml:space="preserve">    </v>
      </c>
      <c r="N1392" s="849">
        <f t="shared" si="3052"/>
        <v>0</v>
      </c>
      <c r="O1392" s="570"/>
      <c r="P1392" s="391">
        <f t="shared" si="3093"/>
        <v>0</v>
      </c>
      <c r="Q1392" s="386">
        <f t="shared" si="3094"/>
        <v>0</v>
      </c>
      <c r="R1392" s="366" t="str">
        <f t="shared" si="3116"/>
        <v xml:space="preserve">    </v>
      </c>
      <c r="S1392" s="849">
        <f t="shared" si="3053"/>
        <v>0</v>
      </c>
      <c r="T1392" s="570"/>
      <c r="U1392" s="391">
        <f t="shared" si="3095"/>
        <v>0</v>
      </c>
      <c r="V1392" s="386">
        <f t="shared" si="3096"/>
        <v>0</v>
      </c>
      <c r="W1392" s="366" t="str">
        <f t="shared" si="3117"/>
        <v xml:space="preserve">    </v>
      </c>
      <c r="X1392" s="849">
        <f t="shared" si="3054"/>
        <v>0</v>
      </c>
      <c r="Y1392" s="570"/>
      <c r="Z1392" s="391">
        <f t="shared" si="3097"/>
        <v>0</v>
      </c>
      <c r="AA1392" s="386">
        <f t="shared" si="3098"/>
        <v>0</v>
      </c>
      <c r="AB1392" s="366" t="str">
        <f t="shared" si="3118"/>
        <v xml:space="preserve">    </v>
      </c>
      <c r="AC1392" s="849">
        <f t="shared" si="3055"/>
        <v>0</v>
      </c>
      <c r="AD1392" s="570"/>
      <c r="AE1392" s="391">
        <f t="shared" si="3099"/>
        <v>0</v>
      </c>
      <c r="AF1392" s="386">
        <f t="shared" si="3100"/>
        <v>0</v>
      </c>
      <c r="AG1392" s="366" t="str">
        <f t="shared" si="3119"/>
        <v xml:space="preserve">    </v>
      </c>
      <c r="AH1392" s="849">
        <f t="shared" si="3056"/>
        <v>0</v>
      </c>
      <c r="AI1392" s="570"/>
      <c r="AJ1392" s="391">
        <f t="shared" si="3101"/>
        <v>0</v>
      </c>
      <c r="AK1392" s="386">
        <f t="shared" si="3102"/>
        <v>0</v>
      </c>
      <c r="AL1392" s="366" t="str">
        <f t="shared" si="3120"/>
        <v xml:space="preserve">    </v>
      </c>
      <c r="AM1392" s="849">
        <f t="shared" si="3057"/>
        <v>0</v>
      </c>
      <c r="AN1392" s="570"/>
      <c r="AO1392" s="391">
        <f t="shared" si="3103"/>
        <v>0</v>
      </c>
      <c r="AP1392" s="386">
        <f t="shared" si="3104"/>
        <v>0</v>
      </c>
      <c r="AQ1392" s="366" t="str">
        <f t="shared" si="3121"/>
        <v xml:space="preserve">    </v>
      </c>
      <c r="AR1392" s="849">
        <f t="shared" si="3058"/>
        <v>0</v>
      </c>
      <c r="AS1392" s="570"/>
      <c r="AT1392" s="391">
        <f t="shared" si="3105"/>
        <v>0</v>
      </c>
      <c r="AU1392" s="386">
        <f t="shared" si="3106"/>
        <v>0</v>
      </c>
      <c r="AV1392" s="366" t="str">
        <f t="shared" si="3122"/>
        <v xml:space="preserve">    </v>
      </c>
      <c r="AW1392" s="849">
        <f t="shared" si="3059"/>
        <v>0</v>
      </c>
      <c r="AX1392" s="570"/>
      <c r="AY1392" s="391">
        <f t="shared" si="3107"/>
        <v>0</v>
      </c>
      <c r="AZ1392" s="386">
        <f t="shared" si="3108"/>
        <v>0</v>
      </c>
      <c r="BA1392" s="366" t="str">
        <f t="shared" si="3123"/>
        <v xml:space="preserve">    </v>
      </c>
      <c r="BB1392" s="849">
        <f t="shared" si="3060"/>
        <v>0</v>
      </c>
      <c r="BC1392" s="570"/>
      <c r="BD1392" s="391">
        <f t="shared" si="3109"/>
        <v>0</v>
      </c>
      <c r="BE1392" s="386">
        <f t="shared" si="3110"/>
        <v>0</v>
      </c>
      <c r="BF1392" s="366" t="str">
        <f t="shared" si="3124"/>
        <v xml:space="preserve">    </v>
      </c>
      <c r="BG1392" s="849">
        <f t="shared" si="3061"/>
        <v>0</v>
      </c>
      <c r="BH1392" s="570"/>
      <c r="BI1392" s="391">
        <f t="shared" si="3111"/>
        <v>0</v>
      </c>
      <c r="BJ1392" s="386">
        <f t="shared" si="3112"/>
        <v>0</v>
      </c>
      <c r="BK1392" s="366" t="str">
        <f t="shared" si="3125"/>
        <v xml:space="preserve">    </v>
      </c>
      <c r="BM1392" s="383">
        <f t="shared" si="3062"/>
        <v>0</v>
      </c>
      <c r="BN1392" s="7"/>
    </row>
    <row r="1393" spans="1:66" s="5" customFormat="1" ht="12.75">
      <c r="A1393" s="633">
        <v>33</v>
      </c>
      <c r="B1393" s="895" t="str">
        <f t="shared" si="3113"/>
        <v>Other: (list)</v>
      </c>
      <c r="C1393" s="378">
        <f t="shared" si="3063"/>
        <v>0</v>
      </c>
      <c r="D1393" s="659">
        <f t="shared" si="3050"/>
        <v>0</v>
      </c>
      <c r="E1393" s="570"/>
      <c r="F1393" s="391">
        <f t="shared" si="3089"/>
        <v>0</v>
      </c>
      <c r="G1393" s="386">
        <f t="shared" si="3090"/>
        <v>0</v>
      </c>
      <c r="H1393" s="366" t="str">
        <f t="shared" si="3114"/>
        <v xml:space="preserve">    </v>
      </c>
      <c r="I1393" s="849">
        <f t="shared" si="3051"/>
        <v>0</v>
      </c>
      <c r="J1393" s="570"/>
      <c r="K1393" s="391">
        <f t="shared" si="3091"/>
        <v>0</v>
      </c>
      <c r="L1393" s="386">
        <f t="shared" si="3092"/>
        <v>0</v>
      </c>
      <c r="M1393" s="366" t="str">
        <f t="shared" si="3115"/>
        <v xml:space="preserve">    </v>
      </c>
      <c r="N1393" s="849">
        <f t="shared" si="3052"/>
        <v>0</v>
      </c>
      <c r="O1393" s="570"/>
      <c r="P1393" s="391">
        <f t="shared" si="3093"/>
        <v>0</v>
      </c>
      <c r="Q1393" s="386">
        <f t="shared" si="3094"/>
        <v>0</v>
      </c>
      <c r="R1393" s="366" t="str">
        <f t="shared" si="3116"/>
        <v xml:space="preserve">    </v>
      </c>
      <c r="S1393" s="849">
        <f t="shared" si="3053"/>
        <v>0</v>
      </c>
      <c r="T1393" s="570"/>
      <c r="U1393" s="391">
        <f t="shared" si="3095"/>
        <v>0</v>
      </c>
      <c r="V1393" s="386">
        <f t="shared" si="3096"/>
        <v>0</v>
      </c>
      <c r="W1393" s="366" t="str">
        <f t="shared" si="3117"/>
        <v xml:space="preserve">    </v>
      </c>
      <c r="X1393" s="849">
        <f t="shared" si="3054"/>
        <v>0</v>
      </c>
      <c r="Y1393" s="570"/>
      <c r="Z1393" s="391">
        <f t="shared" si="3097"/>
        <v>0</v>
      </c>
      <c r="AA1393" s="386">
        <f t="shared" si="3098"/>
        <v>0</v>
      </c>
      <c r="AB1393" s="366" t="str">
        <f t="shared" si="3118"/>
        <v xml:space="preserve">    </v>
      </c>
      <c r="AC1393" s="849">
        <f t="shared" si="3055"/>
        <v>0</v>
      </c>
      <c r="AD1393" s="570"/>
      <c r="AE1393" s="391">
        <f t="shared" si="3099"/>
        <v>0</v>
      </c>
      <c r="AF1393" s="386">
        <f t="shared" si="3100"/>
        <v>0</v>
      </c>
      <c r="AG1393" s="366" t="str">
        <f t="shared" si="3119"/>
        <v xml:space="preserve">    </v>
      </c>
      <c r="AH1393" s="849">
        <f t="shared" si="3056"/>
        <v>0</v>
      </c>
      <c r="AI1393" s="570"/>
      <c r="AJ1393" s="391">
        <f t="shared" si="3101"/>
        <v>0</v>
      </c>
      <c r="AK1393" s="386">
        <f t="shared" si="3102"/>
        <v>0</v>
      </c>
      <c r="AL1393" s="366" t="str">
        <f t="shared" si="3120"/>
        <v xml:space="preserve">    </v>
      </c>
      <c r="AM1393" s="849">
        <f t="shared" si="3057"/>
        <v>0</v>
      </c>
      <c r="AN1393" s="570"/>
      <c r="AO1393" s="391">
        <f t="shared" si="3103"/>
        <v>0</v>
      </c>
      <c r="AP1393" s="386">
        <f t="shared" si="3104"/>
        <v>0</v>
      </c>
      <c r="AQ1393" s="366" t="str">
        <f t="shared" si="3121"/>
        <v xml:space="preserve">    </v>
      </c>
      <c r="AR1393" s="849">
        <f t="shared" si="3058"/>
        <v>0</v>
      </c>
      <c r="AS1393" s="570"/>
      <c r="AT1393" s="391">
        <f t="shared" si="3105"/>
        <v>0</v>
      </c>
      <c r="AU1393" s="386">
        <f t="shared" si="3106"/>
        <v>0</v>
      </c>
      <c r="AV1393" s="366" t="str">
        <f t="shared" si="3122"/>
        <v xml:space="preserve">    </v>
      </c>
      <c r="AW1393" s="849">
        <f t="shared" si="3059"/>
        <v>0</v>
      </c>
      <c r="AX1393" s="570"/>
      <c r="AY1393" s="391">
        <f t="shared" si="3107"/>
        <v>0</v>
      </c>
      <c r="AZ1393" s="386">
        <f t="shared" si="3108"/>
        <v>0</v>
      </c>
      <c r="BA1393" s="366" t="str">
        <f t="shared" si="3123"/>
        <v xml:space="preserve">    </v>
      </c>
      <c r="BB1393" s="849">
        <f t="shared" si="3060"/>
        <v>0</v>
      </c>
      <c r="BC1393" s="570"/>
      <c r="BD1393" s="391">
        <f t="shared" si="3109"/>
        <v>0</v>
      </c>
      <c r="BE1393" s="386">
        <f t="shared" si="3110"/>
        <v>0</v>
      </c>
      <c r="BF1393" s="366" t="str">
        <f t="shared" si="3124"/>
        <v xml:space="preserve">    </v>
      </c>
      <c r="BG1393" s="849">
        <f t="shared" si="3061"/>
        <v>0</v>
      </c>
      <c r="BH1393" s="570"/>
      <c r="BI1393" s="391">
        <f t="shared" si="3111"/>
        <v>0</v>
      </c>
      <c r="BJ1393" s="386">
        <f t="shared" si="3112"/>
        <v>0</v>
      </c>
      <c r="BK1393" s="366" t="str">
        <f t="shared" si="3125"/>
        <v xml:space="preserve">    </v>
      </c>
      <c r="BM1393" s="383">
        <f t="shared" si="3062"/>
        <v>0</v>
      </c>
      <c r="BN1393" s="7"/>
    </row>
    <row r="1394" spans="1:66" s="5" customFormat="1" ht="12.75">
      <c r="A1394" s="633">
        <v>34</v>
      </c>
      <c r="B1394" s="895" t="str">
        <f t="shared" si="3113"/>
        <v>Other: (list)</v>
      </c>
      <c r="C1394" s="557">
        <f t="shared" si="3063"/>
        <v>0</v>
      </c>
      <c r="D1394" s="659">
        <f t="shared" si="3050"/>
        <v>0</v>
      </c>
      <c r="E1394" s="570"/>
      <c r="F1394" s="391">
        <f t="shared" si="3089"/>
        <v>0</v>
      </c>
      <c r="G1394" s="386">
        <f t="shared" si="3090"/>
        <v>0</v>
      </c>
      <c r="H1394" s="366" t="str">
        <f t="shared" si="3114"/>
        <v xml:space="preserve">    </v>
      </c>
      <c r="I1394" s="849">
        <f t="shared" si="3051"/>
        <v>0</v>
      </c>
      <c r="J1394" s="570"/>
      <c r="K1394" s="391">
        <f t="shared" si="3091"/>
        <v>0</v>
      </c>
      <c r="L1394" s="386">
        <f t="shared" si="3092"/>
        <v>0</v>
      </c>
      <c r="M1394" s="366" t="str">
        <f t="shared" si="3115"/>
        <v xml:space="preserve">    </v>
      </c>
      <c r="N1394" s="849">
        <f t="shared" si="3052"/>
        <v>0</v>
      </c>
      <c r="O1394" s="570"/>
      <c r="P1394" s="391">
        <f t="shared" si="3093"/>
        <v>0</v>
      </c>
      <c r="Q1394" s="386">
        <f t="shared" si="3094"/>
        <v>0</v>
      </c>
      <c r="R1394" s="366" t="str">
        <f t="shared" si="3116"/>
        <v xml:space="preserve">    </v>
      </c>
      <c r="S1394" s="849">
        <f t="shared" si="3053"/>
        <v>0</v>
      </c>
      <c r="T1394" s="570"/>
      <c r="U1394" s="391">
        <f t="shared" si="3095"/>
        <v>0</v>
      </c>
      <c r="V1394" s="386">
        <f t="shared" si="3096"/>
        <v>0</v>
      </c>
      <c r="W1394" s="366" t="str">
        <f t="shared" si="3117"/>
        <v xml:space="preserve">    </v>
      </c>
      <c r="X1394" s="849">
        <f t="shared" si="3054"/>
        <v>0</v>
      </c>
      <c r="Y1394" s="570"/>
      <c r="Z1394" s="391">
        <f t="shared" si="3097"/>
        <v>0</v>
      </c>
      <c r="AA1394" s="386">
        <f t="shared" si="3098"/>
        <v>0</v>
      </c>
      <c r="AB1394" s="366" t="str">
        <f t="shared" si="3118"/>
        <v xml:space="preserve">    </v>
      </c>
      <c r="AC1394" s="849">
        <f t="shared" si="3055"/>
        <v>0</v>
      </c>
      <c r="AD1394" s="570"/>
      <c r="AE1394" s="391">
        <f t="shared" si="3099"/>
        <v>0</v>
      </c>
      <c r="AF1394" s="386">
        <f t="shared" si="3100"/>
        <v>0</v>
      </c>
      <c r="AG1394" s="366" t="str">
        <f t="shared" si="3119"/>
        <v xml:space="preserve">    </v>
      </c>
      <c r="AH1394" s="849">
        <f t="shared" si="3056"/>
        <v>0</v>
      </c>
      <c r="AI1394" s="570"/>
      <c r="AJ1394" s="391">
        <f t="shared" si="3101"/>
        <v>0</v>
      </c>
      <c r="AK1394" s="386">
        <f t="shared" si="3102"/>
        <v>0</v>
      </c>
      <c r="AL1394" s="366" t="str">
        <f t="shared" si="3120"/>
        <v xml:space="preserve">    </v>
      </c>
      <c r="AM1394" s="849">
        <f t="shared" si="3057"/>
        <v>0</v>
      </c>
      <c r="AN1394" s="570"/>
      <c r="AO1394" s="391">
        <f t="shared" si="3103"/>
        <v>0</v>
      </c>
      <c r="AP1394" s="386">
        <f t="shared" si="3104"/>
        <v>0</v>
      </c>
      <c r="AQ1394" s="366" t="str">
        <f t="shared" si="3121"/>
        <v xml:space="preserve">    </v>
      </c>
      <c r="AR1394" s="849">
        <f t="shared" si="3058"/>
        <v>0</v>
      </c>
      <c r="AS1394" s="570"/>
      <c r="AT1394" s="391">
        <f t="shared" si="3105"/>
        <v>0</v>
      </c>
      <c r="AU1394" s="386">
        <f t="shared" si="3106"/>
        <v>0</v>
      </c>
      <c r="AV1394" s="366" t="str">
        <f t="shared" si="3122"/>
        <v xml:space="preserve">    </v>
      </c>
      <c r="AW1394" s="849">
        <f t="shared" si="3059"/>
        <v>0</v>
      </c>
      <c r="AX1394" s="570"/>
      <c r="AY1394" s="391">
        <f t="shared" si="3107"/>
        <v>0</v>
      </c>
      <c r="AZ1394" s="386">
        <f t="shared" si="3108"/>
        <v>0</v>
      </c>
      <c r="BA1394" s="366" t="str">
        <f t="shared" si="3123"/>
        <v xml:space="preserve">    </v>
      </c>
      <c r="BB1394" s="849">
        <f t="shared" si="3060"/>
        <v>0</v>
      </c>
      <c r="BC1394" s="570"/>
      <c r="BD1394" s="391">
        <f t="shared" si="3109"/>
        <v>0</v>
      </c>
      <c r="BE1394" s="386">
        <f t="shared" si="3110"/>
        <v>0</v>
      </c>
      <c r="BF1394" s="366" t="str">
        <f t="shared" si="3124"/>
        <v xml:space="preserve">    </v>
      </c>
      <c r="BG1394" s="849">
        <f t="shared" si="3061"/>
        <v>0</v>
      </c>
      <c r="BH1394" s="570"/>
      <c r="BI1394" s="391">
        <f t="shared" si="3111"/>
        <v>0</v>
      </c>
      <c r="BJ1394" s="386">
        <f t="shared" si="3112"/>
        <v>0</v>
      </c>
      <c r="BK1394" s="366" t="str">
        <f t="shared" si="3125"/>
        <v xml:space="preserve">    </v>
      </c>
      <c r="BM1394" s="383">
        <f t="shared" si="3062"/>
        <v>0</v>
      </c>
      <c r="BN1394" s="7"/>
    </row>
    <row r="1395" spans="1:66" s="5" customFormat="1" ht="12.75">
      <c r="A1395" s="633">
        <v>35</v>
      </c>
      <c r="B1395" s="895" t="str">
        <f t="shared" si="3113"/>
        <v>Other: (list)</v>
      </c>
      <c r="C1395" s="557">
        <f t="shared" si="3063"/>
        <v>0</v>
      </c>
      <c r="D1395" s="659">
        <f t="shared" si="3050"/>
        <v>0</v>
      </c>
      <c r="E1395" s="570"/>
      <c r="F1395" s="391">
        <f t="shared" si="3089"/>
        <v>0</v>
      </c>
      <c r="G1395" s="386">
        <f t="shared" si="3090"/>
        <v>0</v>
      </c>
      <c r="H1395" s="366" t="str">
        <f t="shared" si="3114"/>
        <v xml:space="preserve">    </v>
      </c>
      <c r="I1395" s="849">
        <f t="shared" si="3051"/>
        <v>0</v>
      </c>
      <c r="J1395" s="570"/>
      <c r="K1395" s="391">
        <f t="shared" si="3091"/>
        <v>0</v>
      </c>
      <c r="L1395" s="386">
        <f t="shared" si="3092"/>
        <v>0</v>
      </c>
      <c r="M1395" s="366" t="str">
        <f t="shared" si="3115"/>
        <v xml:space="preserve">    </v>
      </c>
      <c r="N1395" s="849">
        <f t="shared" si="3052"/>
        <v>0</v>
      </c>
      <c r="O1395" s="570"/>
      <c r="P1395" s="391">
        <f t="shared" si="3093"/>
        <v>0</v>
      </c>
      <c r="Q1395" s="386">
        <f t="shared" si="3094"/>
        <v>0</v>
      </c>
      <c r="R1395" s="366" t="str">
        <f t="shared" si="3116"/>
        <v xml:space="preserve">    </v>
      </c>
      <c r="S1395" s="849">
        <f t="shared" si="3053"/>
        <v>0</v>
      </c>
      <c r="T1395" s="570"/>
      <c r="U1395" s="391">
        <f t="shared" si="3095"/>
        <v>0</v>
      </c>
      <c r="V1395" s="386">
        <f t="shared" si="3096"/>
        <v>0</v>
      </c>
      <c r="W1395" s="366" t="str">
        <f t="shared" si="3117"/>
        <v xml:space="preserve">    </v>
      </c>
      <c r="X1395" s="849">
        <f t="shared" si="3054"/>
        <v>0</v>
      </c>
      <c r="Y1395" s="570"/>
      <c r="Z1395" s="391">
        <f t="shared" si="3097"/>
        <v>0</v>
      </c>
      <c r="AA1395" s="386">
        <f t="shared" si="3098"/>
        <v>0</v>
      </c>
      <c r="AB1395" s="366" t="str">
        <f t="shared" si="3118"/>
        <v xml:space="preserve">    </v>
      </c>
      <c r="AC1395" s="849">
        <f t="shared" si="3055"/>
        <v>0</v>
      </c>
      <c r="AD1395" s="570"/>
      <c r="AE1395" s="391">
        <f t="shared" si="3099"/>
        <v>0</v>
      </c>
      <c r="AF1395" s="386">
        <f t="shared" si="3100"/>
        <v>0</v>
      </c>
      <c r="AG1395" s="366" t="str">
        <f t="shared" si="3119"/>
        <v xml:space="preserve">    </v>
      </c>
      <c r="AH1395" s="849">
        <f t="shared" si="3056"/>
        <v>0</v>
      </c>
      <c r="AI1395" s="570"/>
      <c r="AJ1395" s="391">
        <f t="shared" si="3101"/>
        <v>0</v>
      </c>
      <c r="AK1395" s="386">
        <f t="shared" si="3102"/>
        <v>0</v>
      </c>
      <c r="AL1395" s="366" t="str">
        <f t="shared" si="3120"/>
        <v xml:space="preserve">    </v>
      </c>
      <c r="AM1395" s="849">
        <f t="shared" si="3057"/>
        <v>0</v>
      </c>
      <c r="AN1395" s="570"/>
      <c r="AO1395" s="391">
        <f t="shared" si="3103"/>
        <v>0</v>
      </c>
      <c r="AP1395" s="386">
        <f t="shared" si="3104"/>
        <v>0</v>
      </c>
      <c r="AQ1395" s="366" t="str">
        <f t="shared" si="3121"/>
        <v xml:space="preserve">    </v>
      </c>
      <c r="AR1395" s="849">
        <f t="shared" si="3058"/>
        <v>0</v>
      </c>
      <c r="AS1395" s="570"/>
      <c r="AT1395" s="391">
        <f t="shared" si="3105"/>
        <v>0</v>
      </c>
      <c r="AU1395" s="386">
        <f t="shared" si="3106"/>
        <v>0</v>
      </c>
      <c r="AV1395" s="366" t="str">
        <f t="shared" si="3122"/>
        <v xml:space="preserve">    </v>
      </c>
      <c r="AW1395" s="849">
        <f t="shared" si="3059"/>
        <v>0</v>
      </c>
      <c r="AX1395" s="570"/>
      <c r="AY1395" s="391">
        <f t="shared" si="3107"/>
        <v>0</v>
      </c>
      <c r="AZ1395" s="386">
        <f t="shared" si="3108"/>
        <v>0</v>
      </c>
      <c r="BA1395" s="366" t="str">
        <f t="shared" si="3123"/>
        <v xml:space="preserve">    </v>
      </c>
      <c r="BB1395" s="849">
        <f t="shared" si="3060"/>
        <v>0</v>
      </c>
      <c r="BC1395" s="570"/>
      <c r="BD1395" s="391">
        <f t="shared" si="3109"/>
        <v>0</v>
      </c>
      <c r="BE1395" s="386">
        <f t="shared" si="3110"/>
        <v>0</v>
      </c>
      <c r="BF1395" s="366" t="str">
        <f t="shared" si="3124"/>
        <v xml:space="preserve">    </v>
      </c>
      <c r="BG1395" s="849">
        <f t="shared" si="3061"/>
        <v>0</v>
      </c>
      <c r="BH1395" s="570"/>
      <c r="BI1395" s="391">
        <f t="shared" si="3111"/>
        <v>0</v>
      </c>
      <c r="BJ1395" s="386">
        <f t="shared" si="3112"/>
        <v>0</v>
      </c>
      <c r="BK1395" s="366" t="str">
        <f t="shared" si="3125"/>
        <v xml:space="preserve">    </v>
      </c>
      <c r="BM1395" s="383">
        <f t="shared" si="3062"/>
        <v>0</v>
      </c>
      <c r="BN1395" s="7"/>
    </row>
    <row r="1396" spans="1:66" s="5" customFormat="1" ht="12.75">
      <c r="A1396" s="633">
        <v>36</v>
      </c>
      <c r="B1396" s="895" t="str">
        <f t="shared" si="3113"/>
        <v>Other: (list)</v>
      </c>
      <c r="C1396" s="557">
        <f t="shared" si="3063"/>
        <v>0</v>
      </c>
      <c r="D1396" s="659">
        <f t="shared" si="3050"/>
        <v>0</v>
      </c>
      <c r="E1396" s="570"/>
      <c r="F1396" s="391">
        <f t="shared" si="3089"/>
        <v>0</v>
      </c>
      <c r="G1396" s="386">
        <f t="shared" si="3090"/>
        <v>0</v>
      </c>
      <c r="H1396" s="366" t="str">
        <f t="shared" si="3114"/>
        <v xml:space="preserve">    </v>
      </c>
      <c r="I1396" s="849">
        <f t="shared" si="3051"/>
        <v>0</v>
      </c>
      <c r="J1396" s="570"/>
      <c r="K1396" s="391">
        <f t="shared" si="3091"/>
        <v>0</v>
      </c>
      <c r="L1396" s="386">
        <f t="shared" si="3092"/>
        <v>0</v>
      </c>
      <c r="M1396" s="366" t="str">
        <f t="shared" si="3115"/>
        <v xml:space="preserve">    </v>
      </c>
      <c r="N1396" s="849">
        <f t="shared" si="3052"/>
        <v>0</v>
      </c>
      <c r="O1396" s="570"/>
      <c r="P1396" s="391">
        <f t="shared" si="3093"/>
        <v>0</v>
      </c>
      <c r="Q1396" s="386">
        <f t="shared" si="3094"/>
        <v>0</v>
      </c>
      <c r="R1396" s="366" t="str">
        <f t="shared" si="3116"/>
        <v xml:space="preserve">    </v>
      </c>
      <c r="S1396" s="849">
        <f t="shared" si="3053"/>
        <v>0</v>
      </c>
      <c r="T1396" s="570"/>
      <c r="U1396" s="391">
        <f t="shared" si="3095"/>
        <v>0</v>
      </c>
      <c r="V1396" s="386">
        <f t="shared" si="3096"/>
        <v>0</v>
      </c>
      <c r="W1396" s="366" t="str">
        <f t="shared" si="3117"/>
        <v xml:space="preserve">    </v>
      </c>
      <c r="X1396" s="849">
        <f t="shared" si="3054"/>
        <v>0</v>
      </c>
      <c r="Y1396" s="570"/>
      <c r="Z1396" s="391">
        <f t="shared" si="3097"/>
        <v>0</v>
      </c>
      <c r="AA1396" s="386">
        <f t="shared" si="3098"/>
        <v>0</v>
      </c>
      <c r="AB1396" s="366" t="str">
        <f t="shared" si="3118"/>
        <v xml:space="preserve">    </v>
      </c>
      <c r="AC1396" s="849">
        <f t="shared" si="3055"/>
        <v>0</v>
      </c>
      <c r="AD1396" s="570"/>
      <c r="AE1396" s="391">
        <f t="shared" si="3099"/>
        <v>0</v>
      </c>
      <c r="AF1396" s="386">
        <f t="shared" si="3100"/>
        <v>0</v>
      </c>
      <c r="AG1396" s="366" t="str">
        <f t="shared" si="3119"/>
        <v xml:space="preserve">    </v>
      </c>
      <c r="AH1396" s="849">
        <f t="shared" si="3056"/>
        <v>0</v>
      </c>
      <c r="AI1396" s="570"/>
      <c r="AJ1396" s="391">
        <f t="shared" si="3101"/>
        <v>0</v>
      </c>
      <c r="AK1396" s="386">
        <f t="shared" si="3102"/>
        <v>0</v>
      </c>
      <c r="AL1396" s="366" t="str">
        <f t="shared" si="3120"/>
        <v xml:space="preserve">    </v>
      </c>
      <c r="AM1396" s="849">
        <f t="shared" si="3057"/>
        <v>0</v>
      </c>
      <c r="AN1396" s="570"/>
      <c r="AO1396" s="391">
        <f t="shared" si="3103"/>
        <v>0</v>
      </c>
      <c r="AP1396" s="386">
        <f t="shared" si="3104"/>
        <v>0</v>
      </c>
      <c r="AQ1396" s="366" t="str">
        <f t="shared" si="3121"/>
        <v xml:space="preserve">    </v>
      </c>
      <c r="AR1396" s="849">
        <f t="shared" si="3058"/>
        <v>0</v>
      </c>
      <c r="AS1396" s="570"/>
      <c r="AT1396" s="391">
        <f t="shared" si="3105"/>
        <v>0</v>
      </c>
      <c r="AU1396" s="386">
        <f t="shared" si="3106"/>
        <v>0</v>
      </c>
      <c r="AV1396" s="366" t="str">
        <f t="shared" si="3122"/>
        <v xml:space="preserve">    </v>
      </c>
      <c r="AW1396" s="849">
        <f t="shared" si="3059"/>
        <v>0</v>
      </c>
      <c r="AX1396" s="570"/>
      <c r="AY1396" s="391">
        <f t="shared" si="3107"/>
        <v>0</v>
      </c>
      <c r="AZ1396" s="386">
        <f t="shared" si="3108"/>
        <v>0</v>
      </c>
      <c r="BA1396" s="366" t="str">
        <f t="shared" si="3123"/>
        <v xml:space="preserve">    </v>
      </c>
      <c r="BB1396" s="849">
        <f t="shared" si="3060"/>
        <v>0</v>
      </c>
      <c r="BC1396" s="570"/>
      <c r="BD1396" s="391">
        <f t="shared" si="3109"/>
        <v>0</v>
      </c>
      <c r="BE1396" s="386">
        <f t="shared" si="3110"/>
        <v>0</v>
      </c>
      <c r="BF1396" s="366" t="str">
        <f t="shared" si="3124"/>
        <v xml:space="preserve">    </v>
      </c>
      <c r="BG1396" s="849">
        <f t="shared" si="3061"/>
        <v>0</v>
      </c>
      <c r="BH1396" s="570"/>
      <c r="BI1396" s="391">
        <f t="shared" si="3111"/>
        <v>0</v>
      </c>
      <c r="BJ1396" s="386">
        <f t="shared" si="3112"/>
        <v>0</v>
      </c>
      <c r="BK1396" s="366" t="str">
        <f t="shared" si="3125"/>
        <v xml:space="preserve">    </v>
      </c>
      <c r="BM1396" s="383">
        <f t="shared" si="3062"/>
        <v>0</v>
      </c>
      <c r="BN1396" s="7"/>
    </row>
    <row r="1397" spans="1:66" s="5" customFormat="1" ht="12.75">
      <c r="A1397" s="633">
        <v>37</v>
      </c>
      <c r="B1397" s="895" t="str">
        <f t="shared" si="3113"/>
        <v>Other: (list)</v>
      </c>
      <c r="C1397" s="557">
        <f t="shared" si="3063"/>
        <v>0</v>
      </c>
      <c r="D1397" s="659">
        <f t="shared" si="3050"/>
        <v>0</v>
      </c>
      <c r="E1397" s="570"/>
      <c r="F1397" s="391">
        <f t="shared" si="3089"/>
        <v>0</v>
      </c>
      <c r="G1397" s="386">
        <f t="shared" si="3090"/>
        <v>0</v>
      </c>
      <c r="H1397" s="366" t="str">
        <f t="shared" si="3114"/>
        <v xml:space="preserve">    </v>
      </c>
      <c r="I1397" s="849">
        <f t="shared" si="3051"/>
        <v>0</v>
      </c>
      <c r="J1397" s="570"/>
      <c r="K1397" s="391">
        <f t="shared" si="3091"/>
        <v>0</v>
      </c>
      <c r="L1397" s="386">
        <f t="shared" si="3092"/>
        <v>0</v>
      </c>
      <c r="M1397" s="366" t="str">
        <f t="shared" si="3115"/>
        <v xml:space="preserve">    </v>
      </c>
      <c r="N1397" s="849">
        <f t="shared" si="3052"/>
        <v>0</v>
      </c>
      <c r="O1397" s="570"/>
      <c r="P1397" s="391">
        <f t="shared" si="3093"/>
        <v>0</v>
      </c>
      <c r="Q1397" s="386">
        <f t="shared" si="3094"/>
        <v>0</v>
      </c>
      <c r="R1397" s="366" t="str">
        <f t="shared" si="3116"/>
        <v xml:space="preserve">    </v>
      </c>
      <c r="S1397" s="849">
        <f t="shared" si="3053"/>
        <v>0</v>
      </c>
      <c r="T1397" s="570"/>
      <c r="U1397" s="391">
        <f t="shared" si="3095"/>
        <v>0</v>
      </c>
      <c r="V1397" s="386">
        <f t="shared" si="3096"/>
        <v>0</v>
      </c>
      <c r="W1397" s="366" t="str">
        <f t="shared" si="3117"/>
        <v xml:space="preserve">    </v>
      </c>
      <c r="X1397" s="849">
        <f t="shared" si="3054"/>
        <v>0</v>
      </c>
      <c r="Y1397" s="570"/>
      <c r="Z1397" s="391">
        <f t="shared" si="3097"/>
        <v>0</v>
      </c>
      <c r="AA1397" s="386">
        <f t="shared" si="3098"/>
        <v>0</v>
      </c>
      <c r="AB1397" s="366" t="str">
        <f t="shared" si="3118"/>
        <v xml:space="preserve">    </v>
      </c>
      <c r="AC1397" s="849">
        <f t="shared" si="3055"/>
        <v>0</v>
      </c>
      <c r="AD1397" s="570"/>
      <c r="AE1397" s="391">
        <f t="shared" si="3099"/>
        <v>0</v>
      </c>
      <c r="AF1397" s="386">
        <f t="shared" si="3100"/>
        <v>0</v>
      </c>
      <c r="AG1397" s="366" t="str">
        <f t="shared" si="3119"/>
        <v xml:space="preserve">    </v>
      </c>
      <c r="AH1397" s="849">
        <f t="shared" si="3056"/>
        <v>0</v>
      </c>
      <c r="AI1397" s="570"/>
      <c r="AJ1397" s="391">
        <f t="shared" si="3101"/>
        <v>0</v>
      </c>
      <c r="AK1397" s="386">
        <f t="shared" si="3102"/>
        <v>0</v>
      </c>
      <c r="AL1397" s="366" t="str">
        <f t="shared" si="3120"/>
        <v xml:space="preserve">    </v>
      </c>
      <c r="AM1397" s="849">
        <f t="shared" si="3057"/>
        <v>0</v>
      </c>
      <c r="AN1397" s="570"/>
      <c r="AO1397" s="391">
        <f t="shared" si="3103"/>
        <v>0</v>
      </c>
      <c r="AP1397" s="386">
        <f t="shared" si="3104"/>
        <v>0</v>
      </c>
      <c r="AQ1397" s="366" t="str">
        <f t="shared" si="3121"/>
        <v xml:space="preserve">    </v>
      </c>
      <c r="AR1397" s="849">
        <f t="shared" si="3058"/>
        <v>0</v>
      </c>
      <c r="AS1397" s="570"/>
      <c r="AT1397" s="391">
        <f t="shared" si="3105"/>
        <v>0</v>
      </c>
      <c r="AU1397" s="386">
        <f t="shared" si="3106"/>
        <v>0</v>
      </c>
      <c r="AV1397" s="366" t="str">
        <f t="shared" si="3122"/>
        <v xml:space="preserve">    </v>
      </c>
      <c r="AW1397" s="849">
        <f t="shared" si="3059"/>
        <v>0</v>
      </c>
      <c r="AX1397" s="570"/>
      <c r="AY1397" s="391">
        <f t="shared" si="3107"/>
        <v>0</v>
      </c>
      <c r="AZ1397" s="386">
        <f t="shared" si="3108"/>
        <v>0</v>
      </c>
      <c r="BA1397" s="366" t="str">
        <f t="shared" si="3123"/>
        <v xml:space="preserve">    </v>
      </c>
      <c r="BB1397" s="849">
        <f t="shared" si="3060"/>
        <v>0</v>
      </c>
      <c r="BC1397" s="570"/>
      <c r="BD1397" s="391">
        <f t="shared" si="3109"/>
        <v>0</v>
      </c>
      <c r="BE1397" s="386">
        <f t="shared" si="3110"/>
        <v>0</v>
      </c>
      <c r="BF1397" s="366" t="str">
        <f t="shared" si="3124"/>
        <v xml:space="preserve">    </v>
      </c>
      <c r="BG1397" s="849">
        <f t="shared" si="3061"/>
        <v>0</v>
      </c>
      <c r="BH1397" s="570"/>
      <c r="BI1397" s="391">
        <f t="shared" si="3111"/>
        <v>0</v>
      </c>
      <c r="BJ1397" s="386">
        <f t="shared" si="3112"/>
        <v>0</v>
      </c>
      <c r="BK1397" s="366" t="str">
        <f t="shared" si="3125"/>
        <v xml:space="preserve">    </v>
      </c>
      <c r="BM1397" s="383">
        <f t="shared" si="3062"/>
        <v>0</v>
      </c>
      <c r="BN1397" s="7"/>
    </row>
    <row r="1398" spans="1:66" s="5" customFormat="1" ht="12.75">
      <c r="A1398" s="633">
        <v>38</v>
      </c>
      <c r="B1398" s="895" t="str">
        <f t="shared" si="3113"/>
        <v>Other: (list)</v>
      </c>
      <c r="C1398" s="557">
        <f t="shared" si="3063"/>
        <v>0</v>
      </c>
      <c r="D1398" s="659">
        <f t="shared" si="3050"/>
        <v>0</v>
      </c>
      <c r="E1398" s="570"/>
      <c r="F1398" s="391">
        <f t="shared" si="3089"/>
        <v>0</v>
      </c>
      <c r="G1398" s="386">
        <f t="shared" si="3090"/>
        <v>0</v>
      </c>
      <c r="H1398" s="366" t="str">
        <f t="shared" si="3114"/>
        <v xml:space="preserve">    </v>
      </c>
      <c r="I1398" s="849">
        <f t="shared" si="3051"/>
        <v>0</v>
      </c>
      <c r="J1398" s="570"/>
      <c r="K1398" s="391">
        <f t="shared" si="3091"/>
        <v>0</v>
      </c>
      <c r="L1398" s="386">
        <f t="shared" si="3092"/>
        <v>0</v>
      </c>
      <c r="M1398" s="366" t="str">
        <f t="shared" si="3115"/>
        <v xml:space="preserve">    </v>
      </c>
      <c r="N1398" s="849">
        <f t="shared" si="3052"/>
        <v>0</v>
      </c>
      <c r="O1398" s="570"/>
      <c r="P1398" s="391">
        <f t="shared" si="3093"/>
        <v>0</v>
      </c>
      <c r="Q1398" s="386">
        <f t="shared" si="3094"/>
        <v>0</v>
      </c>
      <c r="R1398" s="366" t="str">
        <f t="shared" si="3116"/>
        <v xml:space="preserve">    </v>
      </c>
      <c r="S1398" s="849">
        <f t="shared" si="3053"/>
        <v>0</v>
      </c>
      <c r="T1398" s="570"/>
      <c r="U1398" s="391">
        <f t="shared" si="3095"/>
        <v>0</v>
      </c>
      <c r="V1398" s="386">
        <f t="shared" si="3096"/>
        <v>0</v>
      </c>
      <c r="W1398" s="366" t="str">
        <f t="shared" si="3117"/>
        <v xml:space="preserve">    </v>
      </c>
      <c r="X1398" s="849">
        <f t="shared" si="3054"/>
        <v>0</v>
      </c>
      <c r="Y1398" s="570"/>
      <c r="Z1398" s="391">
        <f t="shared" si="3097"/>
        <v>0</v>
      </c>
      <c r="AA1398" s="386">
        <f t="shared" si="3098"/>
        <v>0</v>
      </c>
      <c r="AB1398" s="366" t="str">
        <f t="shared" si="3118"/>
        <v xml:space="preserve">    </v>
      </c>
      <c r="AC1398" s="849">
        <f t="shared" si="3055"/>
        <v>0</v>
      </c>
      <c r="AD1398" s="570"/>
      <c r="AE1398" s="391">
        <f t="shared" si="3099"/>
        <v>0</v>
      </c>
      <c r="AF1398" s="386">
        <f t="shared" si="3100"/>
        <v>0</v>
      </c>
      <c r="AG1398" s="366" t="str">
        <f t="shared" si="3119"/>
        <v xml:space="preserve">    </v>
      </c>
      <c r="AH1398" s="849">
        <f t="shared" si="3056"/>
        <v>0</v>
      </c>
      <c r="AI1398" s="570"/>
      <c r="AJ1398" s="391">
        <f t="shared" si="3101"/>
        <v>0</v>
      </c>
      <c r="AK1398" s="386">
        <f t="shared" si="3102"/>
        <v>0</v>
      </c>
      <c r="AL1398" s="366" t="str">
        <f t="shared" si="3120"/>
        <v xml:space="preserve">    </v>
      </c>
      <c r="AM1398" s="849">
        <f t="shared" si="3057"/>
        <v>0</v>
      </c>
      <c r="AN1398" s="570"/>
      <c r="AO1398" s="391">
        <f t="shared" si="3103"/>
        <v>0</v>
      </c>
      <c r="AP1398" s="386">
        <f t="shared" si="3104"/>
        <v>0</v>
      </c>
      <c r="AQ1398" s="366" t="str">
        <f t="shared" si="3121"/>
        <v xml:space="preserve">    </v>
      </c>
      <c r="AR1398" s="849">
        <f t="shared" si="3058"/>
        <v>0</v>
      </c>
      <c r="AS1398" s="570"/>
      <c r="AT1398" s="391">
        <f t="shared" si="3105"/>
        <v>0</v>
      </c>
      <c r="AU1398" s="386">
        <f t="shared" si="3106"/>
        <v>0</v>
      </c>
      <c r="AV1398" s="366" t="str">
        <f t="shared" si="3122"/>
        <v xml:space="preserve">    </v>
      </c>
      <c r="AW1398" s="849">
        <f t="shared" si="3059"/>
        <v>0</v>
      </c>
      <c r="AX1398" s="570"/>
      <c r="AY1398" s="391">
        <f t="shared" si="3107"/>
        <v>0</v>
      </c>
      <c r="AZ1398" s="386">
        <f t="shared" si="3108"/>
        <v>0</v>
      </c>
      <c r="BA1398" s="366" t="str">
        <f t="shared" si="3123"/>
        <v xml:space="preserve">    </v>
      </c>
      <c r="BB1398" s="849">
        <f t="shared" si="3060"/>
        <v>0</v>
      </c>
      <c r="BC1398" s="570"/>
      <c r="BD1398" s="391">
        <f t="shared" si="3109"/>
        <v>0</v>
      </c>
      <c r="BE1398" s="386">
        <f t="shared" si="3110"/>
        <v>0</v>
      </c>
      <c r="BF1398" s="366" t="str">
        <f t="shared" si="3124"/>
        <v xml:space="preserve">    </v>
      </c>
      <c r="BG1398" s="849">
        <f t="shared" si="3061"/>
        <v>0</v>
      </c>
      <c r="BH1398" s="570"/>
      <c r="BI1398" s="391">
        <f t="shared" si="3111"/>
        <v>0</v>
      </c>
      <c r="BJ1398" s="386">
        <f t="shared" si="3112"/>
        <v>0</v>
      </c>
      <c r="BK1398" s="366" t="str">
        <f t="shared" si="3125"/>
        <v xml:space="preserve">    </v>
      </c>
      <c r="BM1398" s="383">
        <f t="shared" si="3062"/>
        <v>0</v>
      </c>
      <c r="BN1398" s="7"/>
    </row>
    <row r="1399" spans="1:66" s="5" customFormat="1" ht="12.75">
      <c r="A1399" s="633">
        <v>39</v>
      </c>
      <c r="B1399" s="896" t="str">
        <f t="shared" si="3113"/>
        <v>Other: (list)</v>
      </c>
      <c r="C1399" s="557">
        <f t="shared" si="3063"/>
        <v>0</v>
      </c>
      <c r="D1399" s="659">
        <f t="shared" si="3050"/>
        <v>0</v>
      </c>
      <c r="E1399" s="570"/>
      <c r="F1399" s="391">
        <f t="shared" si="3089"/>
        <v>0</v>
      </c>
      <c r="G1399" s="386">
        <f t="shared" si="3090"/>
        <v>0</v>
      </c>
      <c r="H1399" s="366" t="str">
        <f t="shared" si="3114"/>
        <v xml:space="preserve">    </v>
      </c>
      <c r="I1399" s="849">
        <f t="shared" si="3051"/>
        <v>0</v>
      </c>
      <c r="J1399" s="570"/>
      <c r="K1399" s="391">
        <f t="shared" si="3091"/>
        <v>0</v>
      </c>
      <c r="L1399" s="386">
        <f t="shared" si="3092"/>
        <v>0</v>
      </c>
      <c r="M1399" s="366" t="str">
        <f t="shared" si="3115"/>
        <v xml:space="preserve">    </v>
      </c>
      <c r="N1399" s="849">
        <f t="shared" si="3052"/>
        <v>0</v>
      </c>
      <c r="O1399" s="570"/>
      <c r="P1399" s="391">
        <f t="shared" si="3093"/>
        <v>0</v>
      </c>
      <c r="Q1399" s="386">
        <f t="shared" si="3094"/>
        <v>0</v>
      </c>
      <c r="R1399" s="366" t="str">
        <f t="shared" si="3116"/>
        <v xml:space="preserve">    </v>
      </c>
      <c r="S1399" s="849">
        <f t="shared" si="3053"/>
        <v>0</v>
      </c>
      <c r="T1399" s="570"/>
      <c r="U1399" s="391">
        <f t="shared" si="3095"/>
        <v>0</v>
      </c>
      <c r="V1399" s="386">
        <f t="shared" si="3096"/>
        <v>0</v>
      </c>
      <c r="W1399" s="366" t="str">
        <f t="shared" si="3117"/>
        <v xml:space="preserve">    </v>
      </c>
      <c r="X1399" s="849">
        <f t="shared" si="3054"/>
        <v>0</v>
      </c>
      <c r="Y1399" s="570"/>
      <c r="Z1399" s="391">
        <f t="shared" si="3097"/>
        <v>0</v>
      </c>
      <c r="AA1399" s="386">
        <f t="shared" si="3098"/>
        <v>0</v>
      </c>
      <c r="AB1399" s="366" t="str">
        <f t="shared" si="3118"/>
        <v xml:space="preserve">    </v>
      </c>
      <c r="AC1399" s="849">
        <f t="shared" si="3055"/>
        <v>0</v>
      </c>
      <c r="AD1399" s="570"/>
      <c r="AE1399" s="391">
        <f t="shared" si="3099"/>
        <v>0</v>
      </c>
      <c r="AF1399" s="386">
        <f t="shared" si="3100"/>
        <v>0</v>
      </c>
      <c r="AG1399" s="366" t="str">
        <f t="shared" si="3119"/>
        <v xml:space="preserve">    </v>
      </c>
      <c r="AH1399" s="849">
        <f t="shared" si="3056"/>
        <v>0</v>
      </c>
      <c r="AI1399" s="570"/>
      <c r="AJ1399" s="391">
        <f t="shared" si="3101"/>
        <v>0</v>
      </c>
      <c r="AK1399" s="386">
        <f t="shared" si="3102"/>
        <v>0</v>
      </c>
      <c r="AL1399" s="366" t="str">
        <f t="shared" si="3120"/>
        <v xml:space="preserve">    </v>
      </c>
      <c r="AM1399" s="849">
        <f t="shared" si="3057"/>
        <v>0</v>
      </c>
      <c r="AN1399" s="570"/>
      <c r="AO1399" s="391">
        <f t="shared" si="3103"/>
        <v>0</v>
      </c>
      <c r="AP1399" s="386">
        <f t="shared" si="3104"/>
        <v>0</v>
      </c>
      <c r="AQ1399" s="366" t="str">
        <f t="shared" si="3121"/>
        <v xml:space="preserve">    </v>
      </c>
      <c r="AR1399" s="849">
        <f t="shared" si="3058"/>
        <v>0</v>
      </c>
      <c r="AS1399" s="570"/>
      <c r="AT1399" s="391">
        <f t="shared" si="3105"/>
        <v>0</v>
      </c>
      <c r="AU1399" s="386">
        <f t="shared" si="3106"/>
        <v>0</v>
      </c>
      <c r="AV1399" s="366" t="str">
        <f t="shared" si="3122"/>
        <v xml:space="preserve">    </v>
      </c>
      <c r="AW1399" s="849">
        <f t="shared" si="3059"/>
        <v>0</v>
      </c>
      <c r="AX1399" s="570"/>
      <c r="AY1399" s="391">
        <f t="shared" si="3107"/>
        <v>0</v>
      </c>
      <c r="AZ1399" s="386">
        <f t="shared" si="3108"/>
        <v>0</v>
      </c>
      <c r="BA1399" s="366" t="str">
        <f t="shared" si="3123"/>
        <v xml:space="preserve">    </v>
      </c>
      <c r="BB1399" s="849">
        <f t="shared" si="3060"/>
        <v>0</v>
      </c>
      <c r="BC1399" s="570"/>
      <c r="BD1399" s="391">
        <f t="shared" si="3109"/>
        <v>0</v>
      </c>
      <c r="BE1399" s="386">
        <f t="shared" si="3110"/>
        <v>0</v>
      </c>
      <c r="BF1399" s="366" t="str">
        <f t="shared" si="3124"/>
        <v xml:space="preserve">    </v>
      </c>
      <c r="BG1399" s="849">
        <f t="shared" si="3061"/>
        <v>0</v>
      </c>
      <c r="BH1399" s="570"/>
      <c r="BI1399" s="391">
        <f t="shared" si="3111"/>
        <v>0</v>
      </c>
      <c r="BJ1399" s="386">
        <f t="shared" si="3112"/>
        <v>0</v>
      </c>
      <c r="BK1399" s="366" t="str">
        <f t="shared" si="3125"/>
        <v xml:space="preserve">    </v>
      </c>
      <c r="BM1399" s="383">
        <f t="shared" si="3062"/>
        <v>0</v>
      </c>
      <c r="BN1399" s="7"/>
    </row>
    <row r="1400" spans="1:66" s="5" customFormat="1" ht="12.75" customHeight="1">
      <c r="A1400" s="633">
        <v>40</v>
      </c>
      <c r="B1400" s="895" t="str">
        <f t="shared" si="3113"/>
        <v>Other: (list)</v>
      </c>
      <c r="C1400" s="557">
        <f t="shared" si="3063"/>
        <v>0</v>
      </c>
      <c r="D1400" s="659">
        <f t="shared" si="3050"/>
        <v>0</v>
      </c>
      <c r="E1400" s="570"/>
      <c r="F1400" s="391">
        <f t="shared" si="3089"/>
        <v>0</v>
      </c>
      <c r="G1400" s="386">
        <f t="shared" si="3090"/>
        <v>0</v>
      </c>
      <c r="H1400" s="366" t="str">
        <f t="shared" si="3114"/>
        <v xml:space="preserve">    </v>
      </c>
      <c r="I1400" s="849">
        <f t="shared" si="3051"/>
        <v>0</v>
      </c>
      <c r="J1400" s="570"/>
      <c r="K1400" s="391">
        <f t="shared" si="3091"/>
        <v>0</v>
      </c>
      <c r="L1400" s="386">
        <f t="shared" si="3092"/>
        <v>0</v>
      </c>
      <c r="M1400" s="366" t="str">
        <f t="shared" si="3115"/>
        <v xml:space="preserve">    </v>
      </c>
      <c r="N1400" s="849">
        <f t="shared" si="3052"/>
        <v>0</v>
      </c>
      <c r="O1400" s="570"/>
      <c r="P1400" s="391">
        <f t="shared" si="3093"/>
        <v>0</v>
      </c>
      <c r="Q1400" s="386">
        <f t="shared" si="3094"/>
        <v>0</v>
      </c>
      <c r="R1400" s="366" t="str">
        <f t="shared" si="3116"/>
        <v xml:space="preserve">    </v>
      </c>
      <c r="S1400" s="849">
        <f t="shared" si="3053"/>
        <v>0</v>
      </c>
      <c r="T1400" s="570"/>
      <c r="U1400" s="391">
        <f t="shared" si="3095"/>
        <v>0</v>
      </c>
      <c r="V1400" s="386">
        <f t="shared" si="3096"/>
        <v>0</v>
      </c>
      <c r="W1400" s="366" t="str">
        <f t="shared" si="3117"/>
        <v xml:space="preserve">    </v>
      </c>
      <c r="X1400" s="849">
        <f t="shared" si="3054"/>
        <v>0</v>
      </c>
      <c r="Y1400" s="570"/>
      <c r="Z1400" s="391">
        <f t="shared" si="3097"/>
        <v>0</v>
      </c>
      <c r="AA1400" s="386">
        <f t="shared" si="3098"/>
        <v>0</v>
      </c>
      <c r="AB1400" s="366" t="str">
        <f t="shared" si="3118"/>
        <v xml:space="preserve">    </v>
      </c>
      <c r="AC1400" s="849">
        <f t="shared" si="3055"/>
        <v>0</v>
      </c>
      <c r="AD1400" s="570"/>
      <c r="AE1400" s="391">
        <f t="shared" si="3099"/>
        <v>0</v>
      </c>
      <c r="AF1400" s="386">
        <f t="shared" si="3100"/>
        <v>0</v>
      </c>
      <c r="AG1400" s="366" t="str">
        <f t="shared" si="3119"/>
        <v xml:space="preserve">    </v>
      </c>
      <c r="AH1400" s="849">
        <f t="shared" si="3056"/>
        <v>0</v>
      </c>
      <c r="AI1400" s="570"/>
      <c r="AJ1400" s="391">
        <f t="shared" si="3101"/>
        <v>0</v>
      </c>
      <c r="AK1400" s="386">
        <f t="shared" si="3102"/>
        <v>0</v>
      </c>
      <c r="AL1400" s="366" t="str">
        <f t="shared" si="3120"/>
        <v xml:space="preserve">    </v>
      </c>
      <c r="AM1400" s="849">
        <f t="shared" si="3057"/>
        <v>0</v>
      </c>
      <c r="AN1400" s="570"/>
      <c r="AO1400" s="391">
        <f t="shared" si="3103"/>
        <v>0</v>
      </c>
      <c r="AP1400" s="386">
        <f t="shared" si="3104"/>
        <v>0</v>
      </c>
      <c r="AQ1400" s="366" t="str">
        <f t="shared" si="3121"/>
        <v xml:space="preserve">    </v>
      </c>
      <c r="AR1400" s="849">
        <f t="shared" si="3058"/>
        <v>0</v>
      </c>
      <c r="AS1400" s="570"/>
      <c r="AT1400" s="391">
        <f t="shared" si="3105"/>
        <v>0</v>
      </c>
      <c r="AU1400" s="386">
        <f t="shared" si="3106"/>
        <v>0</v>
      </c>
      <c r="AV1400" s="366" t="str">
        <f t="shared" si="3122"/>
        <v xml:space="preserve">    </v>
      </c>
      <c r="AW1400" s="849">
        <f t="shared" si="3059"/>
        <v>0</v>
      </c>
      <c r="AX1400" s="570"/>
      <c r="AY1400" s="391">
        <f t="shared" si="3107"/>
        <v>0</v>
      </c>
      <c r="AZ1400" s="386">
        <f t="shared" si="3108"/>
        <v>0</v>
      </c>
      <c r="BA1400" s="366" t="str">
        <f t="shared" si="3123"/>
        <v xml:space="preserve">    </v>
      </c>
      <c r="BB1400" s="849">
        <f t="shared" si="3060"/>
        <v>0</v>
      </c>
      <c r="BC1400" s="570"/>
      <c r="BD1400" s="391">
        <f t="shared" si="3109"/>
        <v>0</v>
      </c>
      <c r="BE1400" s="386">
        <f t="shared" si="3110"/>
        <v>0</v>
      </c>
      <c r="BF1400" s="366" t="str">
        <f t="shared" si="3124"/>
        <v xml:space="preserve">    </v>
      </c>
      <c r="BG1400" s="849">
        <f t="shared" si="3061"/>
        <v>0</v>
      </c>
      <c r="BH1400" s="570"/>
      <c r="BI1400" s="391">
        <f t="shared" si="3111"/>
        <v>0</v>
      </c>
      <c r="BJ1400" s="386">
        <f t="shared" si="3112"/>
        <v>0</v>
      </c>
      <c r="BK1400" s="366" t="str">
        <f t="shared" si="3125"/>
        <v xml:space="preserve">    </v>
      </c>
      <c r="BM1400" s="383">
        <f t="shared" si="3062"/>
        <v>0</v>
      </c>
      <c r="BN1400" s="7"/>
    </row>
    <row r="1401" spans="1:66" s="5" customFormat="1" ht="12.75" customHeight="1">
      <c r="A1401" s="633">
        <v>41</v>
      </c>
      <c r="B1401" s="895" t="str">
        <f t="shared" si="3113"/>
        <v>Other: (list)</v>
      </c>
      <c r="C1401" s="557">
        <f t="shared" si="3063"/>
        <v>0</v>
      </c>
      <c r="D1401" s="659">
        <f t="shared" si="3050"/>
        <v>0</v>
      </c>
      <c r="E1401" s="570"/>
      <c r="F1401" s="391">
        <f t="shared" si="3089"/>
        <v>0</v>
      </c>
      <c r="G1401" s="386">
        <f t="shared" si="3090"/>
        <v>0</v>
      </c>
      <c r="H1401" s="366" t="str">
        <f t="shared" si="3114"/>
        <v xml:space="preserve">    </v>
      </c>
      <c r="I1401" s="849">
        <f t="shared" si="3051"/>
        <v>0</v>
      </c>
      <c r="J1401" s="570"/>
      <c r="K1401" s="391">
        <f t="shared" si="3091"/>
        <v>0</v>
      </c>
      <c r="L1401" s="386">
        <f t="shared" si="3092"/>
        <v>0</v>
      </c>
      <c r="M1401" s="366" t="str">
        <f t="shared" si="3115"/>
        <v xml:space="preserve">    </v>
      </c>
      <c r="N1401" s="849">
        <f t="shared" si="3052"/>
        <v>0</v>
      </c>
      <c r="O1401" s="570"/>
      <c r="P1401" s="391">
        <f t="shared" si="3093"/>
        <v>0</v>
      </c>
      <c r="Q1401" s="386">
        <f t="shared" si="3094"/>
        <v>0</v>
      </c>
      <c r="R1401" s="366" t="str">
        <f t="shared" si="3116"/>
        <v xml:space="preserve">    </v>
      </c>
      <c r="S1401" s="849">
        <f t="shared" si="3053"/>
        <v>0</v>
      </c>
      <c r="T1401" s="570"/>
      <c r="U1401" s="391">
        <f t="shared" si="3095"/>
        <v>0</v>
      </c>
      <c r="V1401" s="386">
        <f t="shared" si="3096"/>
        <v>0</v>
      </c>
      <c r="W1401" s="366" t="str">
        <f t="shared" si="3117"/>
        <v xml:space="preserve">    </v>
      </c>
      <c r="X1401" s="849">
        <f t="shared" si="3054"/>
        <v>0</v>
      </c>
      <c r="Y1401" s="570"/>
      <c r="Z1401" s="391">
        <f t="shared" si="3097"/>
        <v>0</v>
      </c>
      <c r="AA1401" s="386">
        <f t="shared" si="3098"/>
        <v>0</v>
      </c>
      <c r="AB1401" s="366" t="str">
        <f t="shared" si="3118"/>
        <v xml:space="preserve">    </v>
      </c>
      <c r="AC1401" s="849">
        <f t="shared" si="3055"/>
        <v>0</v>
      </c>
      <c r="AD1401" s="570"/>
      <c r="AE1401" s="391">
        <f t="shared" si="3099"/>
        <v>0</v>
      </c>
      <c r="AF1401" s="386">
        <f t="shared" si="3100"/>
        <v>0</v>
      </c>
      <c r="AG1401" s="366" t="str">
        <f t="shared" si="3119"/>
        <v xml:space="preserve">    </v>
      </c>
      <c r="AH1401" s="849">
        <f t="shared" si="3056"/>
        <v>0</v>
      </c>
      <c r="AI1401" s="570"/>
      <c r="AJ1401" s="391">
        <f t="shared" si="3101"/>
        <v>0</v>
      </c>
      <c r="AK1401" s="386">
        <f t="shared" si="3102"/>
        <v>0</v>
      </c>
      <c r="AL1401" s="366" t="str">
        <f t="shared" si="3120"/>
        <v xml:space="preserve">    </v>
      </c>
      <c r="AM1401" s="849">
        <f t="shared" si="3057"/>
        <v>0</v>
      </c>
      <c r="AN1401" s="570"/>
      <c r="AO1401" s="391">
        <f t="shared" si="3103"/>
        <v>0</v>
      </c>
      <c r="AP1401" s="386">
        <f t="shared" si="3104"/>
        <v>0</v>
      </c>
      <c r="AQ1401" s="366" t="str">
        <f t="shared" si="3121"/>
        <v xml:space="preserve">    </v>
      </c>
      <c r="AR1401" s="849">
        <f t="shared" si="3058"/>
        <v>0</v>
      </c>
      <c r="AS1401" s="570"/>
      <c r="AT1401" s="391">
        <f t="shared" si="3105"/>
        <v>0</v>
      </c>
      <c r="AU1401" s="386">
        <f t="shared" si="3106"/>
        <v>0</v>
      </c>
      <c r="AV1401" s="366" t="str">
        <f t="shared" si="3122"/>
        <v xml:space="preserve">    </v>
      </c>
      <c r="AW1401" s="849">
        <f t="shared" si="3059"/>
        <v>0</v>
      </c>
      <c r="AX1401" s="570"/>
      <c r="AY1401" s="391">
        <f t="shared" si="3107"/>
        <v>0</v>
      </c>
      <c r="AZ1401" s="386">
        <f t="shared" si="3108"/>
        <v>0</v>
      </c>
      <c r="BA1401" s="366" t="str">
        <f t="shared" si="3123"/>
        <v xml:space="preserve">    </v>
      </c>
      <c r="BB1401" s="849">
        <f t="shared" si="3060"/>
        <v>0</v>
      </c>
      <c r="BC1401" s="570"/>
      <c r="BD1401" s="391">
        <f t="shared" si="3109"/>
        <v>0</v>
      </c>
      <c r="BE1401" s="386">
        <f t="shared" si="3110"/>
        <v>0</v>
      </c>
      <c r="BF1401" s="366" t="str">
        <f t="shared" si="3124"/>
        <v xml:space="preserve">    </v>
      </c>
      <c r="BG1401" s="849">
        <f t="shared" si="3061"/>
        <v>0</v>
      </c>
      <c r="BH1401" s="570"/>
      <c r="BI1401" s="391">
        <f t="shared" si="3111"/>
        <v>0</v>
      </c>
      <c r="BJ1401" s="386">
        <f t="shared" si="3112"/>
        <v>0</v>
      </c>
      <c r="BK1401" s="366" t="str">
        <f t="shared" si="3125"/>
        <v xml:space="preserve">    </v>
      </c>
      <c r="BM1401" s="383">
        <f t="shared" si="3062"/>
        <v>0</v>
      </c>
      <c r="BN1401" s="7"/>
    </row>
    <row r="1402" spans="1:66" s="5" customFormat="1" ht="12.75" customHeight="1">
      <c r="A1402" s="633">
        <v>42</v>
      </c>
      <c r="B1402" s="895" t="str">
        <f t="shared" si="3113"/>
        <v>Other: (list)</v>
      </c>
      <c r="C1402" s="557">
        <f t="shared" si="3063"/>
        <v>0</v>
      </c>
      <c r="D1402" s="659">
        <f t="shared" si="3050"/>
        <v>0</v>
      </c>
      <c r="E1402" s="570"/>
      <c r="F1402" s="391">
        <f t="shared" si="3089"/>
        <v>0</v>
      </c>
      <c r="G1402" s="386">
        <f t="shared" si="3090"/>
        <v>0</v>
      </c>
      <c r="H1402" s="366" t="str">
        <f t="shared" si="3114"/>
        <v xml:space="preserve">    </v>
      </c>
      <c r="I1402" s="849">
        <f t="shared" si="3051"/>
        <v>0</v>
      </c>
      <c r="J1402" s="570"/>
      <c r="K1402" s="391">
        <f t="shared" si="3091"/>
        <v>0</v>
      </c>
      <c r="L1402" s="386">
        <f t="shared" si="3092"/>
        <v>0</v>
      </c>
      <c r="M1402" s="366" t="str">
        <f t="shared" si="3115"/>
        <v xml:space="preserve">    </v>
      </c>
      <c r="N1402" s="849">
        <f t="shared" si="3052"/>
        <v>0</v>
      </c>
      <c r="O1402" s="570"/>
      <c r="P1402" s="391">
        <f t="shared" si="3093"/>
        <v>0</v>
      </c>
      <c r="Q1402" s="386">
        <f t="shared" si="3094"/>
        <v>0</v>
      </c>
      <c r="R1402" s="366" t="str">
        <f t="shared" si="3116"/>
        <v xml:space="preserve">    </v>
      </c>
      <c r="S1402" s="849">
        <f t="shared" si="3053"/>
        <v>0</v>
      </c>
      <c r="T1402" s="570"/>
      <c r="U1402" s="391">
        <f t="shared" si="3095"/>
        <v>0</v>
      </c>
      <c r="V1402" s="386">
        <f t="shared" si="3096"/>
        <v>0</v>
      </c>
      <c r="W1402" s="366" t="str">
        <f t="shared" si="3117"/>
        <v xml:space="preserve">    </v>
      </c>
      <c r="X1402" s="849">
        <f t="shared" si="3054"/>
        <v>0</v>
      </c>
      <c r="Y1402" s="570"/>
      <c r="Z1402" s="391">
        <f t="shared" si="3097"/>
        <v>0</v>
      </c>
      <c r="AA1402" s="386">
        <f t="shared" si="3098"/>
        <v>0</v>
      </c>
      <c r="AB1402" s="366" t="str">
        <f t="shared" si="3118"/>
        <v xml:space="preserve">    </v>
      </c>
      <c r="AC1402" s="849">
        <f t="shared" si="3055"/>
        <v>0</v>
      </c>
      <c r="AD1402" s="570"/>
      <c r="AE1402" s="391">
        <f t="shared" si="3099"/>
        <v>0</v>
      </c>
      <c r="AF1402" s="386">
        <f t="shared" si="3100"/>
        <v>0</v>
      </c>
      <c r="AG1402" s="366" t="str">
        <f t="shared" si="3119"/>
        <v xml:space="preserve">    </v>
      </c>
      <c r="AH1402" s="849">
        <f t="shared" si="3056"/>
        <v>0</v>
      </c>
      <c r="AI1402" s="570"/>
      <c r="AJ1402" s="391">
        <f t="shared" si="3101"/>
        <v>0</v>
      </c>
      <c r="AK1402" s="386">
        <f t="shared" si="3102"/>
        <v>0</v>
      </c>
      <c r="AL1402" s="366" t="str">
        <f t="shared" si="3120"/>
        <v xml:space="preserve">    </v>
      </c>
      <c r="AM1402" s="849">
        <f t="shared" si="3057"/>
        <v>0</v>
      </c>
      <c r="AN1402" s="570"/>
      <c r="AO1402" s="391">
        <f t="shared" si="3103"/>
        <v>0</v>
      </c>
      <c r="AP1402" s="386">
        <f t="shared" si="3104"/>
        <v>0</v>
      </c>
      <c r="AQ1402" s="366" t="str">
        <f t="shared" si="3121"/>
        <v xml:space="preserve">    </v>
      </c>
      <c r="AR1402" s="849">
        <f t="shared" si="3058"/>
        <v>0</v>
      </c>
      <c r="AS1402" s="570"/>
      <c r="AT1402" s="391">
        <f t="shared" si="3105"/>
        <v>0</v>
      </c>
      <c r="AU1402" s="386">
        <f t="shared" si="3106"/>
        <v>0</v>
      </c>
      <c r="AV1402" s="366" t="str">
        <f t="shared" si="3122"/>
        <v xml:space="preserve">    </v>
      </c>
      <c r="AW1402" s="849">
        <f t="shared" si="3059"/>
        <v>0</v>
      </c>
      <c r="AX1402" s="570"/>
      <c r="AY1402" s="391">
        <f t="shared" si="3107"/>
        <v>0</v>
      </c>
      <c r="AZ1402" s="386">
        <f t="shared" si="3108"/>
        <v>0</v>
      </c>
      <c r="BA1402" s="366" t="str">
        <f t="shared" si="3123"/>
        <v xml:space="preserve">    </v>
      </c>
      <c r="BB1402" s="849">
        <f t="shared" si="3060"/>
        <v>0</v>
      </c>
      <c r="BC1402" s="570"/>
      <c r="BD1402" s="391">
        <f t="shared" si="3109"/>
        <v>0</v>
      </c>
      <c r="BE1402" s="386">
        <f t="shared" si="3110"/>
        <v>0</v>
      </c>
      <c r="BF1402" s="366" t="str">
        <f t="shared" si="3124"/>
        <v xml:space="preserve">    </v>
      </c>
      <c r="BG1402" s="849">
        <f t="shared" si="3061"/>
        <v>0</v>
      </c>
      <c r="BH1402" s="570"/>
      <c r="BI1402" s="391">
        <f t="shared" si="3111"/>
        <v>0</v>
      </c>
      <c r="BJ1402" s="386">
        <f t="shared" si="3112"/>
        <v>0</v>
      </c>
      <c r="BK1402" s="366" t="str">
        <f t="shared" si="3125"/>
        <v xml:space="preserve">    </v>
      </c>
      <c r="BM1402" s="383">
        <f t="shared" si="3062"/>
        <v>0</v>
      </c>
      <c r="BN1402" s="7"/>
    </row>
    <row r="1403" spans="1:66" s="5" customFormat="1" ht="12.75" customHeight="1">
      <c r="A1403" s="633">
        <v>43</v>
      </c>
      <c r="B1403" s="895" t="str">
        <f t="shared" si="3113"/>
        <v>Other: (list)</v>
      </c>
      <c r="C1403" s="557">
        <f t="shared" si="3063"/>
        <v>0</v>
      </c>
      <c r="D1403" s="659">
        <f t="shared" si="3050"/>
        <v>0</v>
      </c>
      <c r="E1403" s="570"/>
      <c r="F1403" s="391">
        <f t="shared" si="3089"/>
        <v>0</v>
      </c>
      <c r="G1403" s="386">
        <f t="shared" si="3090"/>
        <v>0</v>
      </c>
      <c r="H1403" s="366" t="str">
        <f t="shared" si="3114"/>
        <v xml:space="preserve">    </v>
      </c>
      <c r="I1403" s="849">
        <f t="shared" si="3051"/>
        <v>0</v>
      </c>
      <c r="J1403" s="570"/>
      <c r="K1403" s="391">
        <f t="shared" si="3091"/>
        <v>0</v>
      </c>
      <c r="L1403" s="386">
        <f t="shared" si="3092"/>
        <v>0</v>
      </c>
      <c r="M1403" s="366" t="str">
        <f t="shared" si="3115"/>
        <v xml:space="preserve">    </v>
      </c>
      <c r="N1403" s="849">
        <f t="shared" si="3052"/>
        <v>0</v>
      </c>
      <c r="O1403" s="570"/>
      <c r="P1403" s="391">
        <f t="shared" si="3093"/>
        <v>0</v>
      </c>
      <c r="Q1403" s="386">
        <f t="shared" si="3094"/>
        <v>0</v>
      </c>
      <c r="R1403" s="366" t="str">
        <f t="shared" si="3116"/>
        <v xml:space="preserve">    </v>
      </c>
      <c r="S1403" s="849">
        <f t="shared" si="3053"/>
        <v>0</v>
      </c>
      <c r="T1403" s="570"/>
      <c r="U1403" s="391">
        <f t="shared" si="3095"/>
        <v>0</v>
      </c>
      <c r="V1403" s="386">
        <f t="shared" si="3096"/>
        <v>0</v>
      </c>
      <c r="W1403" s="366" t="str">
        <f t="shared" si="3117"/>
        <v xml:space="preserve">    </v>
      </c>
      <c r="X1403" s="849">
        <f t="shared" si="3054"/>
        <v>0</v>
      </c>
      <c r="Y1403" s="570"/>
      <c r="Z1403" s="391">
        <f t="shared" si="3097"/>
        <v>0</v>
      </c>
      <c r="AA1403" s="386">
        <f t="shared" si="3098"/>
        <v>0</v>
      </c>
      <c r="AB1403" s="366" t="str">
        <f t="shared" si="3118"/>
        <v xml:space="preserve">    </v>
      </c>
      <c r="AC1403" s="849">
        <f t="shared" si="3055"/>
        <v>0</v>
      </c>
      <c r="AD1403" s="570"/>
      <c r="AE1403" s="391">
        <f t="shared" si="3099"/>
        <v>0</v>
      </c>
      <c r="AF1403" s="386">
        <f t="shared" si="3100"/>
        <v>0</v>
      </c>
      <c r="AG1403" s="366" t="str">
        <f t="shared" si="3119"/>
        <v xml:space="preserve">    </v>
      </c>
      <c r="AH1403" s="849">
        <f t="shared" si="3056"/>
        <v>0</v>
      </c>
      <c r="AI1403" s="570"/>
      <c r="AJ1403" s="391">
        <f t="shared" si="3101"/>
        <v>0</v>
      </c>
      <c r="AK1403" s="386">
        <f t="shared" si="3102"/>
        <v>0</v>
      </c>
      <c r="AL1403" s="366" t="str">
        <f t="shared" si="3120"/>
        <v xml:space="preserve">    </v>
      </c>
      <c r="AM1403" s="849">
        <f t="shared" si="3057"/>
        <v>0</v>
      </c>
      <c r="AN1403" s="570"/>
      <c r="AO1403" s="391">
        <f t="shared" si="3103"/>
        <v>0</v>
      </c>
      <c r="AP1403" s="386">
        <f t="shared" si="3104"/>
        <v>0</v>
      </c>
      <c r="AQ1403" s="366" t="str">
        <f t="shared" si="3121"/>
        <v xml:space="preserve">    </v>
      </c>
      <c r="AR1403" s="849">
        <f t="shared" si="3058"/>
        <v>0</v>
      </c>
      <c r="AS1403" s="570"/>
      <c r="AT1403" s="391">
        <f t="shared" si="3105"/>
        <v>0</v>
      </c>
      <c r="AU1403" s="386">
        <f t="shared" si="3106"/>
        <v>0</v>
      </c>
      <c r="AV1403" s="366" t="str">
        <f t="shared" si="3122"/>
        <v xml:space="preserve">    </v>
      </c>
      <c r="AW1403" s="849">
        <f t="shared" si="3059"/>
        <v>0</v>
      </c>
      <c r="AX1403" s="570"/>
      <c r="AY1403" s="391">
        <f t="shared" si="3107"/>
        <v>0</v>
      </c>
      <c r="AZ1403" s="386">
        <f t="shared" si="3108"/>
        <v>0</v>
      </c>
      <c r="BA1403" s="366" t="str">
        <f t="shared" si="3123"/>
        <v xml:space="preserve">    </v>
      </c>
      <c r="BB1403" s="849">
        <f t="shared" si="3060"/>
        <v>0</v>
      </c>
      <c r="BC1403" s="570"/>
      <c r="BD1403" s="391">
        <f t="shared" si="3109"/>
        <v>0</v>
      </c>
      <c r="BE1403" s="386">
        <f t="shared" si="3110"/>
        <v>0</v>
      </c>
      <c r="BF1403" s="366" t="str">
        <f t="shared" si="3124"/>
        <v xml:space="preserve">    </v>
      </c>
      <c r="BG1403" s="849">
        <f t="shared" si="3061"/>
        <v>0</v>
      </c>
      <c r="BH1403" s="570"/>
      <c r="BI1403" s="391">
        <f t="shared" si="3111"/>
        <v>0</v>
      </c>
      <c r="BJ1403" s="386">
        <f t="shared" si="3112"/>
        <v>0</v>
      </c>
      <c r="BK1403" s="366" t="str">
        <f t="shared" si="3125"/>
        <v xml:space="preserve">    </v>
      </c>
      <c r="BM1403" s="383">
        <f t="shared" si="3062"/>
        <v>0</v>
      </c>
      <c r="BN1403" s="7"/>
    </row>
    <row r="1404" spans="1:66" s="5" customFormat="1" ht="12.75" customHeight="1">
      <c r="A1404" s="633">
        <v>44</v>
      </c>
      <c r="B1404" s="895" t="str">
        <f t="shared" si="3113"/>
        <v>Other: (list)</v>
      </c>
      <c r="C1404" s="557">
        <f t="shared" si="3063"/>
        <v>0</v>
      </c>
      <c r="D1404" s="659">
        <f t="shared" si="3050"/>
        <v>0</v>
      </c>
      <c r="E1404" s="570"/>
      <c r="F1404" s="391">
        <f t="shared" si="3089"/>
        <v>0</v>
      </c>
      <c r="G1404" s="386">
        <f t="shared" si="3090"/>
        <v>0</v>
      </c>
      <c r="H1404" s="366" t="str">
        <f t="shared" si="3114"/>
        <v xml:space="preserve">    </v>
      </c>
      <c r="I1404" s="849">
        <f t="shared" si="3051"/>
        <v>0</v>
      </c>
      <c r="J1404" s="570"/>
      <c r="K1404" s="391">
        <f t="shared" si="3091"/>
        <v>0</v>
      </c>
      <c r="L1404" s="386">
        <f t="shared" si="3092"/>
        <v>0</v>
      </c>
      <c r="M1404" s="366" t="str">
        <f t="shared" si="3115"/>
        <v xml:space="preserve">    </v>
      </c>
      <c r="N1404" s="849">
        <f t="shared" si="3052"/>
        <v>0</v>
      </c>
      <c r="O1404" s="570"/>
      <c r="P1404" s="391">
        <f t="shared" si="3093"/>
        <v>0</v>
      </c>
      <c r="Q1404" s="386">
        <f t="shared" si="3094"/>
        <v>0</v>
      </c>
      <c r="R1404" s="366" t="str">
        <f t="shared" si="3116"/>
        <v xml:space="preserve">    </v>
      </c>
      <c r="S1404" s="849">
        <f t="shared" si="3053"/>
        <v>0</v>
      </c>
      <c r="T1404" s="570"/>
      <c r="U1404" s="391">
        <f t="shared" si="3095"/>
        <v>0</v>
      </c>
      <c r="V1404" s="386">
        <f t="shared" si="3096"/>
        <v>0</v>
      </c>
      <c r="W1404" s="366" t="str">
        <f t="shared" si="3117"/>
        <v xml:space="preserve">    </v>
      </c>
      <c r="X1404" s="849">
        <f t="shared" si="3054"/>
        <v>0</v>
      </c>
      <c r="Y1404" s="570"/>
      <c r="Z1404" s="391">
        <f t="shared" si="3097"/>
        <v>0</v>
      </c>
      <c r="AA1404" s="386">
        <f t="shared" si="3098"/>
        <v>0</v>
      </c>
      <c r="AB1404" s="366" t="str">
        <f t="shared" si="3118"/>
        <v xml:space="preserve">    </v>
      </c>
      <c r="AC1404" s="849">
        <f t="shared" si="3055"/>
        <v>0</v>
      </c>
      <c r="AD1404" s="570"/>
      <c r="AE1404" s="391">
        <f t="shared" si="3099"/>
        <v>0</v>
      </c>
      <c r="AF1404" s="386">
        <f t="shared" si="3100"/>
        <v>0</v>
      </c>
      <c r="AG1404" s="366" t="str">
        <f t="shared" si="3119"/>
        <v xml:space="preserve">    </v>
      </c>
      <c r="AH1404" s="849">
        <f t="shared" si="3056"/>
        <v>0</v>
      </c>
      <c r="AI1404" s="570"/>
      <c r="AJ1404" s="391">
        <f t="shared" si="3101"/>
        <v>0</v>
      </c>
      <c r="AK1404" s="386">
        <f t="shared" si="3102"/>
        <v>0</v>
      </c>
      <c r="AL1404" s="366" t="str">
        <f t="shared" si="3120"/>
        <v xml:space="preserve">    </v>
      </c>
      <c r="AM1404" s="849">
        <f t="shared" si="3057"/>
        <v>0</v>
      </c>
      <c r="AN1404" s="570"/>
      <c r="AO1404" s="391">
        <f t="shared" si="3103"/>
        <v>0</v>
      </c>
      <c r="AP1404" s="386">
        <f t="shared" si="3104"/>
        <v>0</v>
      </c>
      <c r="AQ1404" s="366" t="str">
        <f t="shared" si="3121"/>
        <v xml:space="preserve">    </v>
      </c>
      <c r="AR1404" s="849">
        <f t="shared" si="3058"/>
        <v>0</v>
      </c>
      <c r="AS1404" s="570"/>
      <c r="AT1404" s="391">
        <f t="shared" si="3105"/>
        <v>0</v>
      </c>
      <c r="AU1404" s="386">
        <f t="shared" si="3106"/>
        <v>0</v>
      </c>
      <c r="AV1404" s="366" t="str">
        <f t="shared" si="3122"/>
        <v xml:space="preserve">    </v>
      </c>
      <c r="AW1404" s="849">
        <f t="shared" si="3059"/>
        <v>0</v>
      </c>
      <c r="AX1404" s="570"/>
      <c r="AY1404" s="391">
        <f t="shared" si="3107"/>
        <v>0</v>
      </c>
      <c r="AZ1404" s="386">
        <f t="shared" si="3108"/>
        <v>0</v>
      </c>
      <c r="BA1404" s="366" t="str">
        <f t="shared" si="3123"/>
        <v xml:space="preserve">    </v>
      </c>
      <c r="BB1404" s="849">
        <f t="shared" si="3060"/>
        <v>0</v>
      </c>
      <c r="BC1404" s="570"/>
      <c r="BD1404" s="391">
        <f t="shared" si="3109"/>
        <v>0</v>
      </c>
      <c r="BE1404" s="386">
        <f t="shared" si="3110"/>
        <v>0</v>
      </c>
      <c r="BF1404" s="366" t="str">
        <f t="shared" si="3124"/>
        <v xml:space="preserve">    </v>
      </c>
      <c r="BG1404" s="849">
        <f t="shared" si="3061"/>
        <v>0</v>
      </c>
      <c r="BH1404" s="570"/>
      <c r="BI1404" s="391">
        <f t="shared" si="3111"/>
        <v>0</v>
      </c>
      <c r="BJ1404" s="386">
        <f t="shared" si="3112"/>
        <v>0</v>
      </c>
      <c r="BK1404" s="366" t="str">
        <f t="shared" si="3125"/>
        <v xml:space="preserve">    </v>
      </c>
      <c r="BM1404" s="383">
        <f t="shared" si="3062"/>
        <v>0</v>
      </c>
      <c r="BN1404" s="7"/>
    </row>
    <row r="1405" spans="1:66" s="52" customFormat="1" ht="12.75">
      <c r="A1405" s="635">
        <v>45</v>
      </c>
      <c r="B1405" s="846" t="str">
        <f>B1330</f>
        <v xml:space="preserve">Sub-total Operating Expenses </v>
      </c>
      <c r="C1405" s="871">
        <f t="shared" si="3063"/>
        <v>0</v>
      </c>
      <c r="D1405" s="845">
        <f>SUM(D1364:D1404)</f>
        <v>0</v>
      </c>
      <c r="E1405" s="845">
        <f>SUM(E1364:E1404)</f>
        <v>0</v>
      </c>
      <c r="F1405" s="873">
        <f>SUM(F1364:F1404)</f>
        <v>0</v>
      </c>
      <c r="G1405" s="873">
        <f t="shared" si="3090"/>
        <v>0</v>
      </c>
      <c r="H1405" s="874" t="str">
        <f t="shared" si="3114"/>
        <v xml:space="preserve">    </v>
      </c>
      <c r="I1405" s="845">
        <f>SUM(I1364:I1404)</f>
        <v>0</v>
      </c>
      <c r="J1405" s="845">
        <f>SUM(J1364:J1404)</f>
        <v>0</v>
      </c>
      <c r="K1405" s="876">
        <f>SUM(K1364:K1404)</f>
        <v>0</v>
      </c>
      <c r="L1405" s="876">
        <f t="shared" si="3092"/>
        <v>0</v>
      </c>
      <c r="M1405" s="874" t="str">
        <f t="shared" si="3115"/>
        <v xml:space="preserve">    </v>
      </c>
      <c r="N1405" s="845">
        <f>SUM(N1364:N1404)</f>
        <v>0</v>
      </c>
      <c r="O1405" s="845">
        <f>SUM(O1364:O1404)</f>
        <v>0</v>
      </c>
      <c r="P1405" s="876">
        <f>SUM(P1364:P1404)</f>
        <v>0</v>
      </c>
      <c r="Q1405" s="876">
        <f t="shared" si="3094"/>
        <v>0</v>
      </c>
      <c r="R1405" s="874" t="str">
        <f t="shared" si="3116"/>
        <v xml:space="preserve">    </v>
      </c>
      <c r="S1405" s="845">
        <f>SUM(S1364:S1404)</f>
        <v>0</v>
      </c>
      <c r="T1405" s="845">
        <f>SUM(T1364:T1404)</f>
        <v>0</v>
      </c>
      <c r="U1405" s="876">
        <f>SUM(U1364:U1404)</f>
        <v>0</v>
      </c>
      <c r="V1405" s="876">
        <f t="shared" si="3096"/>
        <v>0</v>
      </c>
      <c r="W1405" s="874" t="str">
        <f t="shared" si="3117"/>
        <v xml:space="preserve">    </v>
      </c>
      <c r="X1405" s="845">
        <f>SUM(X1364:X1404)</f>
        <v>0</v>
      </c>
      <c r="Y1405" s="845">
        <f>SUM(Y1364:Y1404)</f>
        <v>0</v>
      </c>
      <c r="Z1405" s="876">
        <f>SUM(Z1364:Z1404)</f>
        <v>0</v>
      </c>
      <c r="AA1405" s="876">
        <f t="shared" si="3098"/>
        <v>0</v>
      </c>
      <c r="AB1405" s="874" t="str">
        <f t="shared" si="3118"/>
        <v xml:space="preserve">    </v>
      </c>
      <c r="AC1405" s="845">
        <f>SUM(AC1364:AC1404)</f>
        <v>0</v>
      </c>
      <c r="AD1405" s="845">
        <f>SUM(AD1364:AD1404)</f>
        <v>0</v>
      </c>
      <c r="AE1405" s="876">
        <f>SUM(AE1364:AE1404)</f>
        <v>0</v>
      </c>
      <c r="AF1405" s="876">
        <f t="shared" si="3100"/>
        <v>0</v>
      </c>
      <c r="AG1405" s="874" t="str">
        <f t="shared" si="3119"/>
        <v xml:space="preserve">    </v>
      </c>
      <c r="AH1405" s="845">
        <f>SUM(AH1364:AH1404)</f>
        <v>0</v>
      </c>
      <c r="AI1405" s="845">
        <f>SUM(AI1364:AI1404)</f>
        <v>0</v>
      </c>
      <c r="AJ1405" s="876">
        <f>SUM(AJ1364:AJ1404)</f>
        <v>0</v>
      </c>
      <c r="AK1405" s="876">
        <f t="shared" si="3102"/>
        <v>0</v>
      </c>
      <c r="AL1405" s="874" t="str">
        <f t="shared" si="3120"/>
        <v xml:space="preserve">    </v>
      </c>
      <c r="AM1405" s="845">
        <f>SUM(AM1364:AM1404)</f>
        <v>0</v>
      </c>
      <c r="AN1405" s="845">
        <f>SUM(AN1364:AN1404)</f>
        <v>0</v>
      </c>
      <c r="AO1405" s="876">
        <f>SUM(AO1364:AO1404)</f>
        <v>0</v>
      </c>
      <c r="AP1405" s="876">
        <f t="shared" si="3104"/>
        <v>0</v>
      </c>
      <c r="AQ1405" s="874" t="str">
        <f t="shared" si="3121"/>
        <v xml:space="preserve">    </v>
      </c>
      <c r="AR1405" s="845">
        <f>SUM(AR1364:AR1404)</f>
        <v>0</v>
      </c>
      <c r="AS1405" s="845">
        <f>SUM(AS1364:AS1404)</f>
        <v>0</v>
      </c>
      <c r="AT1405" s="876">
        <f>SUM(AT1364:AT1404)</f>
        <v>0</v>
      </c>
      <c r="AU1405" s="876">
        <f t="shared" si="3106"/>
        <v>0</v>
      </c>
      <c r="AV1405" s="874" t="str">
        <f t="shared" si="3122"/>
        <v xml:space="preserve">    </v>
      </c>
      <c r="AW1405" s="845">
        <f>SUM(AW1364:AW1404)</f>
        <v>0</v>
      </c>
      <c r="AX1405" s="845">
        <f>SUM(AX1364:AX1404)</f>
        <v>0</v>
      </c>
      <c r="AY1405" s="876">
        <f>SUM(AY1364:AY1404)</f>
        <v>0</v>
      </c>
      <c r="AZ1405" s="876">
        <f t="shared" si="3108"/>
        <v>0</v>
      </c>
      <c r="BA1405" s="874" t="str">
        <f t="shared" si="3123"/>
        <v xml:space="preserve">    </v>
      </c>
      <c r="BB1405" s="845">
        <f>SUM(BB1364:BB1404)</f>
        <v>0</v>
      </c>
      <c r="BC1405" s="845">
        <f>SUM(BC1364:BC1404)</f>
        <v>0</v>
      </c>
      <c r="BD1405" s="876">
        <f>SUM(BD1364:BD1404)</f>
        <v>0</v>
      </c>
      <c r="BE1405" s="876">
        <f t="shared" si="3110"/>
        <v>0</v>
      </c>
      <c r="BF1405" s="874" t="str">
        <f t="shared" si="3124"/>
        <v xml:space="preserve">    </v>
      </c>
      <c r="BG1405" s="845">
        <f>SUM(BG1364:BG1404)</f>
        <v>0</v>
      </c>
      <c r="BH1405" s="845">
        <f>SUM(BH1364:BH1404)</f>
        <v>0</v>
      </c>
      <c r="BI1405" s="876">
        <f>SUM(BI1364:BI1404)</f>
        <v>0</v>
      </c>
      <c r="BJ1405" s="876">
        <f t="shared" si="3112"/>
        <v>0</v>
      </c>
      <c r="BK1405" s="874" t="str">
        <f t="shared" si="3125"/>
        <v xml:space="preserve">    </v>
      </c>
      <c r="BM1405" s="383">
        <f t="shared" si="3062"/>
        <v>0</v>
      </c>
      <c r="BN1405" s="51"/>
    </row>
    <row r="1406" spans="1:66" s="5" customFormat="1" ht="12.75">
      <c r="A1406" s="634">
        <v>46</v>
      </c>
      <c r="B1406" s="895" t="str">
        <f t="shared" si="3113"/>
        <v>*Fixed Assets</v>
      </c>
      <c r="C1406" s="378">
        <f t="shared" si="3063"/>
        <v>0</v>
      </c>
      <c r="D1406" s="659">
        <f t="shared" si="3050"/>
        <v>0</v>
      </c>
      <c r="E1406" s="570"/>
      <c r="F1406" s="391">
        <f>+F1331+E1406</f>
        <v>0</v>
      </c>
      <c r="G1406" s="387">
        <f t="shared" si="3090"/>
        <v>0</v>
      </c>
      <c r="H1406" s="367" t="str">
        <f t="shared" si="3114"/>
        <v xml:space="preserve">    </v>
      </c>
      <c r="I1406" s="849">
        <f t="shared" si="3051"/>
        <v>0</v>
      </c>
      <c r="J1406" s="570"/>
      <c r="K1406" s="391">
        <f>+K1331+J1406</f>
        <v>0</v>
      </c>
      <c r="L1406" s="387">
        <f t="shared" si="3092"/>
        <v>0</v>
      </c>
      <c r="M1406" s="367" t="str">
        <f t="shared" si="3115"/>
        <v xml:space="preserve">    </v>
      </c>
      <c r="N1406" s="849">
        <f t="shared" si="3052"/>
        <v>0</v>
      </c>
      <c r="O1406" s="570"/>
      <c r="P1406" s="391">
        <f>+P1331+O1406</f>
        <v>0</v>
      </c>
      <c r="Q1406" s="387">
        <f t="shared" si="3094"/>
        <v>0</v>
      </c>
      <c r="R1406" s="367" t="str">
        <f t="shared" si="3116"/>
        <v xml:space="preserve">    </v>
      </c>
      <c r="S1406" s="849">
        <f t="shared" si="3053"/>
        <v>0</v>
      </c>
      <c r="T1406" s="570"/>
      <c r="U1406" s="391">
        <f>+U1331+T1406</f>
        <v>0</v>
      </c>
      <c r="V1406" s="387">
        <f t="shared" si="3096"/>
        <v>0</v>
      </c>
      <c r="W1406" s="367" t="str">
        <f t="shared" si="3117"/>
        <v xml:space="preserve">    </v>
      </c>
      <c r="X1406" s="849">
        <f t="shared" si="3054"/>
        <v>0</v>
      </c>
      <c r="Y1406" s="570"/>
      <c r="Z1406" s="391">
        <f>+Z1331+Y1406</f>
        <v>0</v>
      </c>
      <c r="AA1406" s="387">
        <f t="shared" si="3098"/>
        <v>0</v>
      </c>
      <c r="AB1406" s="367" t="str">
        <f t="shared" si="3118"/>
        <v xml:space="preserve">    </v>
      </c>
      <c r="AC1406" s="849">
        <f t="shared" si="3055"/>
        <v>0</v>
      </c>
      <c r="AD1406" s="570"/>
      <c r="AE1406" s="391">
        <f>+AE1331+AD1406</f>
        <v>0</v>
      </c>
      <c r="AF1406" s="387">
        <f t="shared" si="3100"/>
        <v>0</v>
      </c>
      <c r="AG1406" s="367" t="str">
        <f t="shared" si="3119"/>
        <v xml:space="preserve">    </v>
      </c>
      <c r="AH1406" s="849">
        <f t="shared" si="3056"/>
        <v>0</v>
      </c>
      <c r="AI1406" s="570"/>
      <c r="AJ1406" s="391">
        <f>+AJ1331+AI1406</f>
        <v>0</v>
      </c>
      <c r="AK1406" s="387">
        <f t="shared" si="3102"/>
        <v>0</v>
      </c>
      <c r="AL1406" s="367" t="str">
        <f t="shared" si="3120"/>
        <v xml:space="preserve">    </v>
      </c>
      <c r="AM1406" s="849">
        <f t="shared" si="3057"/>
        <v>0</v>
      </c>
      <c r="AN1406" s="570"/>
      <c r="AO1406" s="391">
        <f>+AO1331+AN1406</f>
        <v>0</v>
      </c>
      <c r="AP1406" s="387">
        <f t="shared" si="3104"/>
        <v>0</v>
      </c>
      <c r="AQ1406" s="367" t="str">
        <f t="shared" si="3121"/>
        <v xml:space="preserve">    </v>
      </c>
      <c r="AR1406" s="849">
        <f t="shared" si="3058"/>
        <v>0</v>
      </c>
      <c r="AS1406" s="570"/>
      <c r="AT1406" s="391">
        <f>+AT1331+AS1406</f>
        <v>0</v>
      </c>
      <c r="AU1406" s="387">
        <f t="shared" si="3106"/>
        <v>0</v>
      </c>
      <c r="AV1406" s="367" t="str">
        <f t="shared" si="3122"/>
        <v xml:space="preserve">    </v>
      </c>
      <c r="AW1406" s="849">
        <f t="shared" si="3059"/>
        <v>0</v>
      </c>
      <c r="AX1406" s="570"/>
      <c r="AY1406" s="391">
        <f>+AY1331+AX1406</f>
        <v>0</v>
      </c>
      <c r="AZ1406" s="387">
        <f t="shared" si="3108"/>
        <v>0</v>
      </c>
      <c r="BA1406" s="367" t="str">
        <f t="shared" si="3123"/>
        <v xml:space="preserve">    </v>
      </c>
      <c r="BB1406" s="849">
        <f t="shared" si="3060"/>
        <v>0</v>
      </c>
      <c r="BC1406" s="570"/>
      <c r="BD1406" s="391">
        <f>+BD1331+BC1406</f>
        <v>0</v>
      </c>
      <c r="BE1406" s="387">
        <f t="shared" si="3110"/>
        <v>0</v>
      </c>
      <c r="BF1406" s="367" t="str">
        <f t="shared" si="3124"/>
        <v xml:space="preserve">    </v>
      </c>
      <c r="BG1406" s="849">
        <f t="shared" si="3061"/>
        <v>0</v>
      </c>
      <c r="BH1406" s="570"/>
      <c r="BI1406" s="391">
        <f>+BI1331+BH1406</f>
        <v>0</v>
      </c>
      <c r="BJ1406" s="387">
        <f t="shared" si="3112"/>
        <v>0</v>
      </c>
      <c r="BK1406" s="367" t="str">
        <f t="shared" si="3125"/>
        <v xml:space="preserve">    </v>
      </c>
      <c r="BM1406" s="383">
        <f t="shared" si="3062"/>
        <v>0</v>
      </c>
      <c r="BN1406" s="7"/>
    </row>
    <row r="1407" spans="1:66" s="28" customFormat="1" ht="12.75" customHeight="1">
      <c r="A1407" s="634">
        <v>47</v>
      </c>
      <c r="B1407" s="895" t="str">
        <f t="shared" si="3113"/>
        <v>*Indirect Costs</v>
      </c>
      <c r="C1407" s="378">
        <f t="shared" si="3063"/>
        <v>0</v>
      </c>
      <c r="D1407" s="412">
        <f t="shared" si="3050"/>
        <v>0</v>
      </c>
      <c r="E1407" s="570"/>
      <c r="F1407" s="391">
        <f>+F1332+E1407</f>
        <v>0</v>
      </c>
      <c r="G1407" s="387">
        <f t="shared" si="3090"/>
        <v>0</v>
      </c>
      <c r="H1407" s="367" t="str">
        <f t="shared" si="3114"/>
        <v xml:space="preserve">    </v>
      </c>
      <c r="I1407" s="851">
        <f t="shared" si="3051"/>
        <v>0</v>
      </c>
      <c r="J1407" s="570"/>
      <c r="K1407" s="391">
        <f>+K1332+J1407</f>
        <v>0</v>
      </c>
      <c r="L1407" s="387">
        <f t="shared" si="3092"/>
        <v>0</v>
      </c>
      <c r="M1407" s="367" t="str">
        <f t="shared" si="3115"/>
        <v xml:space="preserve">    </v>
      </c>
      <c r="N1407" s="851">
        <f t="shared" si="3052"/>
        <v>0</v>
      </c>
      <c r="O1407" s="570"/>
      <c r="P1407" s="391">
        <f>+P1332+O1407</f>
        <v>0</v>
      </c>
      <c r="Q1407" s="387">
        <f t="shared" si="3094"/>
        <v>0</v>
      </c>
      <c r="R1407" s="367" t="str">
        <f t="shared" si="3116"/>
        <v xml:space="preserve">    </v>
      </c>
      <c r="S1407" s="851">
        <f t="shared" si="3053"/>
        <v>0</v>
      </c>
      <c r="T1407" s="570"/>
      <c r="U1407" s="391">
        <f>+U1332+T1407</f>
        <v>0</v>
      </c>
      <c r="V1407" s="387">
        <f t="shared" si="3096"/>
        <v>0</v>
      </c>
      <c r="W1407" s="367" t="str">
        <f t="shared" si="3117"/>
        <v xml:space="preserve">    </v>
      </c>
      <c r="X1407" s="851">
        <f t="shared" si="3054"/>
        <v>0</v>
      </c>
      <c r="Y1407" s="570"/>
      <c r="Z1407" s="391">
        <f>+Z1332+Y1407</f>
        <v>0</v>
      </c>
      <c r="AA1407" s="387">
        <f t="shared" si="3098"/>
        <v>0</v>
      </c>
      <c r="AB1407" s="367" t="str">
        <f t="shared" si="3118"/>
        <v xml:space="preserve">    </v>
      </c>
      <c r="AC1407" s="851">
        <f t="shared" si="3055"/>
        <v>0</v>
      </c>
      <c r="AD1407" s="570"/>
      <c r="AE1407" s="391">
        <f>+AE1332+AD1407</f>
        <v>0</v>
      </c>
      <c r="AF1407" s="387">
        <f t="shared" si="3100"/>
        <v>0</v>
      </c>
      <c r="AG1407" s="367" t="str">
        <f t="shared" si="3119"/>
        <v xml:space="preserve">    </v>
      </c>
      <c r="AH1407" s="851">
        <f t="shared" si="3056"/>
        <v>0</v>
      </c>
      <c r="AI1407" s="570"/>
      <c r="AJ1407" s="391">
        <f>+AJ1332+AI1407</f>
        <v>0</v>
      </c>
      <c r="AK1407" s="387">
        <f t="shared" si="3102"/>
        <v>0</v>
      </c>
      <c r="AL1407" s="367" t="str">
        <f t="shared" si="3120"/>
        <v xml:space="preserve">    </v>
      </c>
      <c r="AM1407" s="851">
        <f t="shared" si="3057"/>
        <v>0</v>
      </c>
      <c r="AN1407" s="570"/>
      <c r="AO1407" s="391">
        <f>+AO1332+AN1407</f>
        <v>0</v>
      </c>
      <c r="AP1407" s="387">
        <f t="shared" si="3104"/>
        <v>0</v>
      </c>
      <c r="AQ1407" s="367" t="str">
        <f t="shared" si="3121"/>
        <v xml:space="preserve">    </v>
      </c>
      <c r="AR1407" s="851">
        <f t="shared" si="3058"/>
        <v>0</v>
      </c>
      <c r="AS1407" s="570"/>
      <c r="AT1407" s="391">
        <f>+AT1332+AS1407</f>
        <v>0</v>
      </c>
      <c r="AU1407" s="387">
        <f t="shared" si="3106"/>
        <v>0</v>
      </c>
      <c r="AV1407" s="367" t="str">
        <f t="shared" si="3122"/>
        <v xml:space="preserve">    </v>
      </c>
      <c r="AW1407" s="851">
        <f t="shared" si="3059"/>
        <v>0</v>
      </c>
      <c r="AX1407" s="570"/>
      <c r="AY1407" s="391">
        <f>+AY1332+AX1407</f>
        <v>0</v>
      </c>
      <c r="AZ1407" s="387">
        <f t="shared" si="3108"/>
        <v>0</v>
      </c>
      <c r="BA1407" s="367" t="str">
        <f t="shared" si="3123"/>
        <v xml:space="preserve">    </v>
      </c>
      <c r="BB1407" s="851">
        <f t="shared" si="3060"/>
        <v>0</v>
      </c>
      <c r="BC1407" s="570"/>
      <c r="BD1407" s="391">
        <f>+BD1332+BC1407</f>
        <v>0</v>
      </c>
      <c r="BE1407" s="387">
        <f t="shared" si="3110"/>
        <v>0</v>
      </c>
      <c r="BF1407" s="367" t="str">
        <f t="shared" si="3124"/>
        <v xml:space="preserve">    </v>
      </c>
      <c r="BG1407" s="851">
        <f t="shared" si="3061"/>
        <v>0</v>
      </c>
      <c r="BH1407" s="570"/>
      <c r="BI1407" s="391">
        <f>+BI1332+BH1407</f>
        <v>0</v>
      </c>
      <c r="BJ1407" s="387">
        <f t="shared" si="3112"/>
        <v>0</v>
      </c>
      <c r="BK1407" s="367" t="str">
        <f t="shared" si="3125"/>
        <v xml:space="preserve">    </v>
      </c>
      <c r="BL1407" s="5"/>
      <c r="BM1407" s="383">
        <f t="shared" si="3062"/>
        <v>0</v>
      </c>
      <c r="BN1407" s="29"/>
    </row>
    <row r="1408" spans="1:66" s="55" customFormat="1" ht="13.9" customHeight="1">
      <c r="A1408" s="635">
        <v>48</v>
      </c>
      <c r="B1408" s="846" t="str">
        <f>B1333</f>
        <v>Total Operating Expenses</v>
      </c>
      <c r="C1408" s="877">
        <f t="shared" si="3063"/>
        <v>0</v>
      </c>
      <c r="D1408" s="845">
        <f t="shared" ref="D1408:F1408" si="3126">D1405+D1406+D1407</f>
        <v>0</v>
      </c>
      <c r="E1408" s="845">
        <f t="shared" si="3126"/>
        <v>0</v>
      </c>
      <c r="F1408" s="873">
        <f t="shared" si="3126"/>
        <v>0</v>
      </c>
      <c r="G1408" s="873">
        <f t="shared" si="3090"/>
        <v>0</v>
      </c>
      <c r="H1408" s="874" t="str">
        <f t="shared" si="3114"/>
        <v xml:space="preserve">    </v>
      </c>
      <c r="I1408" s="845">
        <f t="shared" ref="I1408:K1408" si="3127">I1405+I1406+I1407</f>
        <v>0</v>
      </c>
      <c r="J1408" s="845">
        <f t="shared" si="3127"/>
        <v>0</v>
      </c>
      <c r="K1408" s="876">
        <f t="shared" si="3127"/>
        <v>0</v>
      </c>
      <c r="L1408" s="876">
        <f t="shared" si="3092"/>
        <v>0</v>
      </c>
      <c r="M1408" s="874" t="str">
        <f t="shared" si="3115"/>
        <v xml:space="preserve">    </v>
      </c>
      <c r="N1408" s="845">
        <f t="shared" ref="N1408:P1408" si="3128">N1405+N1406+N1407</f>
        <v>0</v>
      </c>
      <c r="O1408" s="845">
        <f t="shared" si="3128"/>
        <v>0</v>
      </c>
      <c r="P1408" s="876">
        <f t="shared" si="3128"/>
        <v>0</v>
      </c>
      <c r="Q1408" s="876">
        <f t="shared" si="3094"/>
        <v>0</v>
      </c>
      <c r="R1408" s="874" t="str">
        <f t="shared" si="3116"/>
        <v xml:space="preserve">    </v>
      </c>
      <c r="S1408" s="845">
        <f t="shared" ref="S1408:U1408" si="3129">S1405+S1406+S1407</f>
        <v>0</v>
      </c>
      <c r="T1408" s="845">
        <f t="shared" si="3129"/>
        <v>0</v>
      </c>
      <c r="U1408" s="876">
        <f t="shared" si="3129"/>
        <v>0</v>
      </c>
      <c r="V1408" s="876">
        <f t="shared" si="3096"/>
        <v>0</v>
      </c>
      <c r="W1408" s="874" t="str">
        <f t="shared" si="3117"/>
        <v xml:space="preserve">    </v>
      </c>
      <c r="X1408" s="845">
        <f t="shared" ref="X1408:Z1408" si="3130">X1405+X1406+X1407</f>
        <v>0</v>
      </c>
      <c r="Y1408" s="845">
        <f t="shared" si="3130"/>
        <v>0</v>
      </c>
      <c r="Z1408" s="876">
        <f t="shared" si="3130"/>
        <v>0</v>
      </c>
      <c r="AA1408" s="876">
        <f t="shared" si="3098"/>
        <v>0</v>
      </c>
      <c r="AB1408" s="874" t="str">
        <f t="shared" si="3118"/>
        <v xml:space="preserve">    </v>
      </c>
      <c r="AC1408" s="845">
        <f t="shared" ref="AC1408:AE1408" si="3131">AC1405+AC1406+AC1407</f>
        <v>0</v>
      </c>
      <c r="AD1408" s="845">
        <f t="shared" si="3131"/>
        <v>0</v>
      </c>
      <c r="AE1408" s="876">
        <f t="shared" si="3131"/>
        <v>0</v>
      </c>
      <c r="AF1408" s="876">
        <f t="shared" si="3100"/>
        <v>0</v>
      </c>
      <c r="AG1408" s="874" t="str">
        <f t="shared" si="3119"/>
        <v xml:space="preserve">    </v>
      </c>
      <c r="AH1408" s="845">
        <f t="shared" ref="AH1408:AJ1408" si="3132">AH1405+AH1406+AH1407</f>
        <v>0</v>
      </c>
      <c r="AI1408" s="845">
        <f t="shared" si="3132"/>
        <v>0</v>
      </c>
      <c r="AJ1408" s="876">
        <f t="shared" si="3132"/>
        <v>0</v>
      </c>
      <c r="AK1408" s="876">
        <f t="shared" si="3102"/>
        <v>0</v>
      </c>
      <c r="AL1408" s="874" t="str">
        <f t="shared" si="3120"/>
        <v xml:space="preserve">    </v>
      </c>
      <c r="AM1408" s="845">
        <f t="shared" ref="AM1408:AO1408" si="3133">AM1405+AM1406+AM1407</f>
        <v>0</v>
      </c>
      <c r="AN1408" s="845">
        <f t="shared" si="3133"/>
        <v>0</v>
      </c>
      <c r="AO1408" s="876">
        <f t="shared" si="3133"/>
        <v>0</v>
      </c>
      <c r="AP1408" s="876">
        <f t="shared" si="3104"/>
        <v>0</v>
      </c>
      <c r="AQ1408" s="874" t="str">
        <f t="shared" si="3121"/>
        <v xml:space="preserve">    </v>
      </c>
      <c r="AR1408" s="845">
        <f t="shared" ref="AR1408:AT1408" si="3134">AR1405+AR1406+AR1407</f>
        <v>0</v>
      </c>
      <c r="AS1408" s="845">
        <f t="shared" si="3134"/>
        <v>0</v>
      </c>
      <c r="AT1408" s="876">
        <f t="shared" si="3134"/>
        <v>0</v>
      </c>
      <c r="AU1408" s="876">
        <f t="shared" si="3106"/>
        <v>0</v>
      </c>
      <c r="AV1408" s="874" t="str">
        <f t="shared" si="3122"/>
        <v xml:space="preserve">    </v>
      </c>
      <c r="AW1408" s="845">
        <f t="shared" ref="AW1408:AY1408" si="3135">AW1405+AW1406+AW1407</f>
        <v>0</v>
      </c>
      <c r="AX1408" s="845">
        <f t="shared" si="3135"/>
        <v>0</v>
      </c>
      <c r="AY1408" s="876">
        <f t="shared" si="3135"/>
        <v>0</v>
      </c>
      <c r="AZ1408" s="876">
        <f t="shared" si="3108"/>
        <v>0</v>
      </c>
      <c r="BA1408" s="874" t="str">
        <f t="shared" si="3123"/>
        <v xml:space="preserve">    </v>
      </c>
      <c r="BB1408" s="845">
        <f t="shared" ref="BB1408:BD1408" si="3136">BB1405+BB1406+BB1407</f>
        <v>0</v>
      </c>
      <c r="BC1408" s="845">
        <f t="shared" si="3136"/>
        <v>0</v>
      </c>
      <c r="BD1408" s="876">
        <f t="shared" si="3136"/>
        <v>0</v>
      </c>
      <c r="BE1408" s="876">
        <f t="shared" si="3110"/>
        <v>0</v>
      </c>
      <c r="BF1408" s="874" t="str">
        <f t="shared" si="3124"/>
        <v xml:space="preserve">    </v>
      </c>
      <c r="BG1408" s="845">
        <f t="shared" ref="BG1408:BI1408" si="3137">BG1405+BG1406+BG1407</f>
        <v>0</v>
      </c>
      <c r="BH1408" s="845">
        <f t="shared" si="3137"/>
        <v>0</v>
      </c>
      <c r="BI1408" s="876">
        <f t="shared" si="3137"/>
        <v>0</v>
      </c>
      <c r="BJ1408" s="876">
        <f t="shared" si="3112"/>
        <v>0</v>
      </c>
      <c r="BK1408" s="874" t="str">
        <f t="shared" si="3125"/>
        <v xml:space="preserve">    </v>
      </c>
      <c r="BL1408" s="52"/>
      <c r="BM1408" s="383">
        <f t="shared" si="3062"/>
        <v>0</v>
      </c>
    </row>
    <row r="1409" spans="1:66" s="55" customFormat="1" ht="12.75" customHeight="1">
      <c r="A1409" s="635">
        <v>49</v>
      </c>
      <c r="B1409" s="858" t="str">
        <f>B1334</f>
        <v>GROSS COST</v>
      </c>
      <c r="C1409" s="859">
        <f t="shared" si="3063"/>
        <v>0</v>
      </c>
      <c r="D1409" s="847">
        <f>D1408+D1363</f>
        <v>0</v>
      </c>
      <c r="E1409" s="847">
        <f>E1408+E1363</f>
        <v>0</v>
      </c>
      <c r="F1409" s="862">
        <f>F1408+F1363</f>
        <v>0</v>
      </c>
      <c r="G1409" s="862">
        <f t="shared" si="3090"/>
        <v>0</v>
      </c>
      <c r="H1409" s="863" t="str">
        <f t="shared" si="3114"/>
        <v xml:space="preserve">    </v>
      </c>
      <c r="I1409" s="847">
        <f>I1408+I1363</f>
        <v>0</v>
      </c>
      <c r="J1409" s="847">
        <f>J1408+J1363</f>
        <v>0</v>
      </c>
      <c r="K1409" s="866">
        <f>K1408+K1363</f>
        <v>0</v>
      </c>
      <c r="L1409" s="866">
        <f t="shared" si="3092"/>
        <v>0</v>
      </c>
      <c r="M1409" s="863" t="str">
        <f t="shared" si="3115"/>
        <v xml:space="preserve">    </v>
      </c>
      <c r="N1409" s="847">
        <f>N1408+N1363</f>
        <v>0</v>
      </c>
      <c r="O1409" s="847">
        <f>O1408+O1363</f>
        <v>0</v>
      </c>
      <c r="P1409" s="866">
        <f>P1408+P1363</f>
        <v>0</v>
      </c>
      <c r="Q1409" s="866">
        <f t="shared" si="3094"/>
        <v>0</v>
      </c>
      <c r="R1409" s="863" t="str">
        <f t="shared" si="3116"/>
        <v xml:space="preserve">    </v>
      </c>
      <c r="S1409" s="847">
        <f>S1408+S1363</f>
        <v>0</v>
      </c>
      <c r="T1409" s="847">
        <f>T1408+T1363</f>
        <v>0</v>
      </c>
      <c r="U1409" s="866">
        <f>U1408+U1363</f>
        <v>0</v>
      </c>
      <c r="V1409" s="866">
        <f t="shared" si="3096"/>
        <v>0</v>
      </c>
      <c r="W1409" s="863" t="str">
        <f t="shared" si="3117"/>
        <v xml:space="preserve">    </v>
      </c>
      <c r="X1409" s="847">
        <f>X1408+X1363</f>
        <v>0</v>
      </c>
      <c r="Y1409" s="847">
        <f>Y1408+Y1363</f>
        <v>0</v>
      </c>
      <c r="Z1409" s="866">
        <f>Z1408+Z1363</f>
        <v>0</v>
      </c>
      <c r="AA1409" s="866">
        <f t="shared" si="3098"/>
        <v>0</v>
      </c>
      <c r="AB1409" s="863" t="str">
        <f t="shared" si="3118"/>
        <v xml:space="preserve">    </v>
      </c>
      <c r="AC1409" s="847">
        <f>AC1408+AC1363</f>
        <v>0</v>
      </c>
      <c r="AD1409" s="847">
        <f>AD1408+AD1363</f>
        <v>0</v>
      </c>
      <c r="AE1409" s="866">
        <f>AE1408+AE1363</f>
        <v>0</v>
      </c>
      <c r="AF1409" s="866">
        <f t="shared" si="3100"/>
        <v>0</v>
      </c>
      <c r="AG1409" s="863" t="str">
        <f t="shared" si="3119"/>
        <v xml:space="preserve">    </v>
      </c>
      <c r="AH1409" s="847">
        <f>AH1408+AH1363</f>
        <v>0</v>
      </c>
      <c r="AI1409" s="847">
        <f>AI1408+AI1363</f>
        <v>0</v>
      </c>
      <c r="AJ1409" s="866">
        <f>AJ1408+AJ1363</f>
        <v>0</v>
      </c>
      <c r="AK1409" s="866">
        <f t="shared" si="3102"/>
        <v>0</v>
      </c>
      <c r="AL1409" s="863" t="str">
        <f t="shared" si="3120"/>
        <v xml:space="preserve">    </v>
      </c>
      <c r="AM1409" s="847">
        <f>AM1408+AM1363</f>
        <v>0</v>
      </c>
      <c r="AN1409" s="847">
        <f>AN1408+AN1363</f>
        <v>0</v>
      </c>
      <c r="AO1409" s="866">
        <f>AO1408+AO1363</f>
        <v>0</v>
      </c>
      <c r="AP1409" s="866">
        <f t="shared" si="3104"/>
        <v>0</v>
      </c>
      <c r="AQ1409" s="863" t="str">
        <f t="shared" si="3121"/>
        <v xml:space="preserve">    </v>
      </c>
      <c r="AR1409" s="847">
        <f>AR1408+AR1363</f>
        <v>0</v>
      </c>
      <c r="AS1409" s="847">
        <f>AS1408+AS1363</f>
        <v>0</v>
      </c>
      <c r="AT1409" s="866">
        <f>AT1408+AT1363</f>
        <v>0</v>
      </c>
      <c r="AU1409" s="866">
        <f t="shared" si="3106"/>
        <v>0</v>
      </c>
      <c r="AV1409" s="863" t="str">
        <f t="shared" si="3122"/>
        <v xml:space="preserve">    </v>
      </c>
      <c r="AW1409" s="847">
        <f>AW1408+AW1363</f>
        <v>0</v>
      </c>
      <c r="AX1409" s="847">
        <f>AX1408+AX1363</f>
        <v>0</v>
      </c>
      <c r="AY1409" s="866">
        <f>AY1408+AY1363</f>
        <v>0</v>
      </c>
      <c r="AZ1409" s="866">
        <f t="shared" si="3108"/>
        <v>0</v>
      </c>
      <c r="BA1409" s="863" t="str">
        <f t="shared" si="3123"/>
        <v xml:space="preserve">    </v>
      </c>
      <c r="BB1409" s="847">
        <f>BB1408+BB1363</f>
        <v>0</v>
      </c>
      <c r="BC1409" s="847">
        <f>BC1408+BC1363</f>
        <v>0</v>
      </c>
      <c r="BD1409" s="866">
        <f>BD1408+BD1363</f>
        <v>0</v>
      </c>
      <c r="BE1409" s="866">
        <f t="shared" si="3110"/>
        <v>0</v>
      </c>
      <c r="BF1409" s="863" t="str">
        <f t="shared" si="3124"/>
        <v xml:space="preserve">    </v>
      </c>
      <c r="BG1409" s="847">
        <f>BG1408+BG1363</f>
        <v>0</v>
      </c>
      <c r="BH1409" s="847">
        <f>BH1408+BH1363</f>
        <v>0</v>
      </c>
      <c r="BI1409" s="866">
        <f>BI1408+BI1363</f>
        <v>0</v>
      </c>
      <c r="BJ1409" s="866">
        <f t="shared" si="3112"/>
        <v>0</v>
      </c>
      <c r="BK1409" s="863" t="str">
        <f t="shared" si="3125"/>
        <v xml:space="preserve">    </v>
      </c>
      <c r="BL1409" s="405"/>
      <c r="BM1409" s="383">
        <f t="shared" si="3062"/>
        <v>0</v>
      </c>
    </row>
    <row r="1410" spans="1:66" s="50" customFormat="1" ht="10.9" customHeight="1">
      <c r="A1410" s="635">
        <v>50</v>
      </c>
      <c r="B1410" s="649" t="str">
        <f>B1335</f>
        <v>Less: Contract Revenues</v>
      </c>
      <c r="C1410" s="376"/>
      <c r="D1410" s="404"/>
      <c r="E1410" s="390"/>
      <c r="F1410" s="389"/>
      <c r="G1410" s="387"/>
      <c r="H1410" s="367"/>
      <c r="I1410" s="852"/>
      <c r="J1410" s="390"/>
      <c r="K1410" s="389"/>
      <c r="L1410" s="387"/>
      <c r="M1410" s="367"/>
      <c r="N1410" s="852"/>
      <c r="O1410" s="390"/>
      <c r="P1410" s="389"/>
      <c r="Q1410" s="387"/>
      <c r="R1410" s="367"/>
      <c r="S1410" s="852"/>
      <c r="T1410" s="390"/>
      <c r="U1410" s="389"/>
      <c r="V1410" s="387"/>
      <c r="W1410" s="367"/>
      <c r="X1410" s="852"/>
      <c r="Y1410" s="390"/>
      <c r="Z1410" s="389"/>
      <c r="AA1410" s="387"/>
      <c r="AB1410" s="367"/>
      <c r="AC1410" s="852"/>
      <c r="AD1410" s="390"/>
      <c r="AE1410" s="389"/>
      <c r="AF1410" s="387"/>
      <c r="AG1410" s="367"/>
      <c r="AH1410" s="852"/>
      <c r="AI1410" s="390"/>
      <c r="AJ1410" s="389"/>
      <c r="AK1410" s="387"/>
      <c r="AL1410" s="367"/>
      <c r="AM1410" s="852"/>
      <c r="AN1410" s="390"/>
      <c r="AO1410" s="389"/>
      <c r="AP1410" s="387"/>
      <c r="AQ1410" s="367"/>
      <c r="AR1410" s="852"/>
      <c r="AS1410" s="390"/>
      <c r="AT1410" s="389"/>
      <c r="AU1410" s="387"/>
      <c r="AV1410" s="367"/>
      <c r="AW1410" s="852"/>
      <c r="AX1410" s="390"/>
      <c r="AY1410" s="389"/>
      <c r="AZ1410" s="387"/>
      <c r="BA1410" s="367"/>
      <c r="BB1410" s="852"/>
      <c r="BC1410" s="390"/>
      <c r="BD1410" s="389"/>
      <c r="BE1410" s="387"/>
      <c r="BF1410" s="367"/>
      <c r="BG1410" s="852"/>
      <c r="BH1410" s="390"/>
      <c r="BI1410" s="389"/>
      <c r="BJ1410" s="387"/>
      <c r="BK1410" s="367"/>
      <c r="BL1410" s="405"/>
      <c r="BM1410" s="383">
        <f t="shared" si="3062"/>
        <v>0</v>
      </c>
    </row>
    <row r="1411" spans="1:66" s="1" customFormat="1" ht="12.75">
      <c r="A1411" s="634">
        <v>51</v>
      </c>
      <c r="B1411" s="895" t="str">
        <f t="shared" ref="B1411:B1414" si="3138">B1336</f>
        <v>Participant Fees</v>
      </c>
      <c r="C1411" s="378">
        <f t="shared" ref="C1411:C1419" si="3139">+E1411+J1411+O1411+T1411+Y1411+AD1411+AI1411+AN1411+AS1411+AX1411+BC1411+BH1411</f>
        <v>0</v>
      </c>
      <c r="D1411" s="412">
        <f t="shared" ref="D1411:D1418" si="3140">D1336</f>
        <v>0</v>
      </c>
      <c r="E1411" s="570"/>
      <c r="F1411" s="391">
        <f>+F1336+E1411</f>
        <v>0</v>
      </c>
      <c r="G1411" s="387">
        <f t="shared" ref="G1411:G1415" si="3141">D1411-F1411</f>
        <v>0</v>
      </c>
      <c r="H1411" s="367" t="str">
        <f t="shared" ref="H1411:H1419" si="3142">IF(D1411=0,"    ",F1411/D1411)</f>
        <v xml:space="preserve">    </v>
      </c>
      <c r="I1411" s="851">
        <f t="shared" ref="I1411:I1418" si="3143">I1336</f>
        <v>0</v>
      </c>
      <c r="J1411" s="570"/>
      <c r="K1411" s="391">
        <f>+K1336+J1411</f>
        <v>0</v>
      </c>
      <c r="L1411" s="387">
        <f t="shared" ref="L1411:L1415" si="3144">I1411-K1411</f>
        <v>0</v>
      </c>
      <c r="M1411" s="367" t="str">
        <f t="shared" ref="M1411:M1419" si="3145">IF(I1411=0,"    ",K1411/I1411)</f>
        <v xml:space="preserve">    </v>
      </c>
      <c r="N1411" s="851">
        <f t="shared" ref="N1411:N1418" si="3146">N1336</f>
        <v>0</v>
      </c>
      <c r="O1411" s="570"/>
      <c r="P1411" s="391">
        <f>+P1336+O1411</f>
        <v>0</v>
      </c>
      <c r="Q1411" s="387">
        <f t="shared" ref="Q1411:Q1415" si="3147">N1411-P1411</f>
        <v>0</v>
      </c>
      <c r="R1411" s="367" t="str">
        <f t="shared" ref="R1411:R1419" si="3148">IF(N1411=0,"    ",P1411/N1411)</f>
        <v xml:space="preserve">    </v>
      </c>
      <c r="S1411" s="851">
        <f t="shared" ref="S1411:S1418" si="3149">S1336</f>
        <v>0</v>
      </c>
      <c r="T1411" s="570"/>
      <c r="U1411" s="391">
        <f>+U1336+T1411</f>
        <v>0</v>
      </c>
      <c r="V1411" s="387">
        <f t="shared" ref="V1411:V1415" si="3150">S1411-U1411</f>
        <v>0</v>
      </c>
      <c r="W1411" s="367" t="str">
        <f t="shared" ref="W1411:W1419" si="3151">IF(S1411=0,"    ",U1411/S1411)</f>
        <v xml:space="preserve">    </v>
      </c>
      <c r="X1411" s="851">
        <f t="shared" ref="X1411:X1418" si="3152">X1336</f>
        <v>0</v>
      </c>
      <c r="Y1411" s="570"/>
      <c r="Z1411" s="391">
        <f>+Z1336+Y1411</f>
        <v>0</v>
      </c>
      <c r="AA1411" s="387">
        <f t="shared" ref="AA1411:AA1415" si="3153">X1411-Z1411</f>
        <v>0</v>
      </c>
      <c r="AB1411" s="367" t="str">
        <f t="shared" ref="AB1411:AB1419" si="3154">IF(X1411=0,"    ",Z1411/X1411)</f>
        <v xml:space="preserve">    </v>
      </c>
      <c r="AC1411" s="851">
        <f t="shared" ref="AC1411:AC1418" si="3155">AC1336</f>
        <v>0</v>
      </c>
      <c r="AD1411" s="570"/>
      <c r="AE1411" s="391">
        <f>+AE1336+AD1411</f>
        <v>0</v>
      </c>
      <c r="AF1411" s="387">
        <f t="shared" ref="AF1411:AF1415" si="3156">AC1411-AE1411</f>
        <v>0</v>
      </c>
      <c r="AG1411" s="367" t="str">
        <f t="shared" ref="AG1411:AG1419" si="3157">IF(AC1411=0,"    ",AE1411/AC1411)</f>
        <v xml:space="preserve">    </v>
      </c>
      <c r="AH1411" s="851">
        <f t="shared" ref="AH1411:AH1418" si="3158">AH1336</f>
        <v>0</v>
      </c>
      <c r="AI1411" s="570"/>
      <c r="AJ1411" s="391">
        <f>+AJ1336+AI1411</f>
        <v>0</v>
      </c>
      <c r="AK1411" s="387">
        <f t="shared" ref="AK1411:AK1415" si="3159">AH1411-AJ1411</f>
        <v>0</v>
      </c>
      <c r="AL1411" s="367" t="str">
        <f t="shared" ref="AL1411:AL1419" si="3160">IF(AH1411=0,"    ",AJ1411/AH1411)</f>
        <v xml:space="preserve">    </v>
      </c>
      <c r="AM1411" s="851">
        <f t="shared" ref="AM1411:AM1418" si="3161">AM1336</f>
        <v>0</v>
      </c>
      <c r="AN1411" s="570"/>
      <c r="AO1411" s="391">
        <f>+AO1336+AN1411</f>
        <v>0</v>
      </c>
      <c r="AP1411" s="387">
        <f t="shared" ref="AP1411:AP1415" si="3162">AM1411-AO1411</f>
        <v>0</v>
      </c>
      <c r="AQ1411" s="367" t="str">
        <f t="shared" ref="AQ1411:AQ1419" si="3163">IF(AM1411=0,"    ",AO1411/AM1411)</f>
        <v xml:space="preserve">    </v>
      </c>
      <c r="AR1411" s="851">
        <f t="shared" ref="AR1411:AR1418" si="3164">AR1336</f>
        <v>0</v>
      </c>
      <c r="AS1411" s="570"/>
      <c r="AT1411" s="391">
        <f>+AT1336+AS1411</f>
        <v>0</v>
      </c>
      <c r="AU1411" s="387">
        <f t="shared" ref="AU1411:AU1415" si="3165">AR1411-AT1411</f>
        <v>0</v>
      </c>
      <c r="AV1411" s="367" t="str">
        <f t="shared" ref="AV1411:AV1419" si="3166">IF(AR1411=0,"    ",AT1411/AR1411)</f>
        <v xml:space="preserve">    </v>
      </c>
      <c r="AW1411" s="851">
        <f t="shared" ref="AW1411:AW1418" si="3167">AW1336</f>
        <v>0</v>
      </c>
      <c r="AX1411" s="570"/>
      <c r="AY1411" s="391">
        <f>+AY1336+AX1411</f>
        <v>0</v>
      </c>
      <c r="AZ1411" s="387">
        <f t="shared" ref="AZ1411:AZ1415" si="3168">AW1411-AY1411</f>
        <v>0</v>
      </c>
      <c r="BA1411" s="367" t="str">
        <f t="shared" ref="BA1411:BA1419" si="3169">IF(AW1411=0,"    ",AY1411/AW1411)</f>
        <v xml:space="preserve">    </v>
      </c>
      <c r="BB1411" s="851">
        <f t="shared" ref="BB1411:BB1418" si="3170">BB1336</f>
        <v>0</v>
      </c>
      <c r="BC1411" s="570"/>
      <c r="BD1411" s="391">
        <f>+BD1336+BC1411</f>
        <v>0</v>
      </c>
      <c r="BE1411" s="387">
        <f t="shared" ref="BE1411:BE1415" si="3171">BB1411-BD1411</f>
        <v>0</v>
      </c>
      <c r="BF1411" s="367" t="str">
        <f t="shared" ref="BF1411:BF1419" si="3172">IF(BB1411=0,"    ",BD1411/BB1411)</f>
        <v xml:space="preserve">    </v>
      </c>
      <c r="BG1411" s="851">
        <f t="shared" ref="BG1411:BG1418" si="3173">BG1336</f>
        <v>0</v>
      </c>
      <c r="BH1411" s="570"/>
      <c r="BI1411" s="391">
        <f>+BI1336+BH1411</f>
        <v>0</v>
      </c>
      <c r="BJ1411" s="387">
        <f t="shared" ref="BJ1411:BJ1415" si="3174">BG1411-BI1411</f>
        <v>0</v>
      </c>
      <c r="BK1411" s="367" t="str">
        <f t="shared" ref="BK1411:BK1419" si="3175">IF(BG1411=0,"    ",BI1411/BG1411)</f>
        <v xml:space="preserve">    </v>
      </c>
      <c r="BL1411" s="406"/>
      <c r="BM1411" s="383">
        <f t="shared" si="3062"/>
        <v>0</v>
      </c>
    </row>
    <row r="1412" spans="1:66" s="1" customFormat="1" ht="12.75">
      <c r="A1412" s="634">
        <v>52</v>
      </c>
      <c r="B1412" s="895" t="str">
        <f t="shared" si="3138"/>
        <v>Other Patient Insurance</v>
      </c>
      <c r="C1412" s="378">
        <f t="shared" si="3139"/>
        <v>0</v>
      </c>
      <c r="D1412" s="412">
        <f t="shared" si="3140"/>
        <v>0</v>
      </c>
      <c r="E1412" s="570"/>
      <c r="F1412" s="391">
        <f>+F1337+E1412</f>
        <v>0</v>
      </c>
      <c r="G1412" s="387">
        <f t="shared" si="3141"/>
        <v>0</v>
      </c>
      <c r="H1412" s="367" t="str">
        <f t="shared" si="3142"/>
        <v xml:space="preserve">    </v>
      </c>
      <c r="I1412" s="851">
        <f t="shared" si="3143"/>
        <v>0</v>
      </c>
      <c r="J1412" s="570"/>
      <c r="K1412" s="391">
        <f>+K1337+J1412</f>
        <v>0</v>
      </c>
      <c r="L1412" s="387">
        <f t="shared" si="3144"/>
        <v>0</v>
      </c>
      <c r="M1412" s="367" t="str">
        <f t="shared" si="3145"/>
        <v xml:space="preserve">    </v>
      </c>
      <c r="N1412" s="851">
        <f t="shared" si="3146"/>
        <v>0</v>
      </c>
      <c r="O1412" s="570"/>
      <c r="P1412" s="391">
        <f>+P1337+O1412</f>
        <v>0</v>
      </c>
      <c r="Q1412" s="387">
        <f t="shared" si="3147"/>
        <v>0</v>
      </c>
      <c r="R1412" s="367" t="str">
        <f t="shared" si="3148"/>
        <v xml:space="preserve">    </v>
      </c>
      <c r="S1412" s="851">
        <f t="shared" si="3149"/>
        <v>0</v>
      </c>
      <c r="T1412" s="570"/>
      <c r="U1412" s="391">
        <f>+U1337+T1412</f>
        <v>0</v>
      </c>
      <c r="V1412" s="387">
        <f t="shared" si="3150"/>
        <v>0</v>
      </c>
      <c r="W1412" s="367" t="str">
        <f t="shared" si="3151"/>
        <v xml:space="preserve">    </v>
      </c>
      <c r="X1412" s="851">
        <f t="shared" si="3152"/>
        <v>0</v>
      </c>
      <c r="Y1412" s="570"/>
      <c r="Z1412" s="391">
        <f>+Z1337+Y1412</f>
        <v>0</v>
      </c>
      <c r="AA1412" s="387">
        <f t="shared" si="3153"/>
        <v>0</v>
      </c>
      <c r="AB1412" s="367" t="str">
        <f t="shared" si="3154"/>
        <v xml:space="preserve">    </v>
      </c>
      <c r="AC1412" s="851">
        <f t="shared" si="3155"/>
        <v>0</v>
      </c>
      <c r="AD1412" s="570"/>
      <c r="AE1412" s="391">
        <f>+AE1337+AD1412</f>
        <v>0</v>
      </c>
      <c r="AF1412" s="387">
        <f t="shared" si="3156"/>
        <v>0</v>
      </c>
      <c r="AG1412" s="367" t="str">
        <f t="shared" si="3157"/>
        <v xml:space="preserve">    </v>
      </c>
      <c r="AH1412" s="851">
        <f t="shared" si="3158"/>
        <v>0</v>
      </c>
      <c r="AI1412" s="570"/>
      <c r="AJ1412" s="391">
        <f>+AJ1337+AI1412</f>
        <v>0</v>
      </c>
      <c r="AK1412" s="387">
        <f t="shared" si="3159"/>
        <v>0</v>
      </c>
      <c r="AL1412" s="367" t="str">
        <f t="shared" si="3160"/>
        <v xml:space="preserve">    </v>
      </c>
      <c r="AM1412" s="851">
        <f t="shared" si="3161"/>
        <v>0</v>
      </c>
      <c r="AN1412" s="570"/>
      <c r="AO1412" s="391">
        <f>+AO1337+AN1412</f>
        <v>0</v>
      </c>
      <c r="AP1412" s="387">
        <f t="shared" si="3162"/>
        <v>0</v>
      </c>
      <c r="AQ1412" s="367" t="str">
        <f t="shared" si="3163"/>
        <v xml:space="preserve">    </v>
      </c>
      <c r="AR1412" s="851">
        <f t="shared" si="3164"/>
        <v>0</v>
      </c>
      <c r="AS1412" s="570"/>
      <c r="AT1412" s="391">
        <f>+AT1337+AS1412</f>
        <v>0</v>
      </c>
      <c r="AU1412" s="387">
        <f t="shared" si="3165"/>
        <v>0</v>
      </c>
      <c r="AV1412" s="367" t="str">
        <f t="shared" si="3166"/>
        <v xml:space="preserve">    </v>
      </c>
      <c r="AW1412" s="851">
        <f t="shared" si="3167"/>
        <v>0</v>
      </c>
      <c r="AX1412" s="570"/>
      <c r="AY1412" s="391">
        <f>+AY1337+AX1412</f>
        <v>0</v>
      </c>
      <c r="AZ1412" s="387">
        <f t="shared" si="3168"/>
        <v>0</v>
      </c>
      <c r="BA1412" s="367" t="str">
        <f t="shared" si="3169"/>
        <v xml:space="preserve">    </v>
      </c>
      <c r="BB1412" s="851">
        <f t="shared" si="3170"/>
        <v>0</v>
      </c>
      <c r="BC1412" s="570"/>
      <c r="BD1412" s="391">
        <f>+BD1337+BC1412</f>
        <v>0</v>
      </c>
      <c r="BE1412" s="387">
        <f t="shared" si="3171"/>
        <v>0</v>
      </c>
      <c r="BF1412" s="367" t="str">
        <f t="shared" si="3172"/>
        <v xml:space="preserve">    </v>
      </c>
      <c r="BG1412" s="851">
        <f t="shared" si="3173"/>
        <v>0</v>
      </c>
      <c r="BH1412" s="570"/>
      <c r="BI1412" s="391">
        <f>+BI1337+BH1412</f>
        <v>0</v>
      </c>
      <c r="BJ1412" s="387">
        <f t="shared" si="3174"/>
        <v>0</v>
      </c>
      <c r="BK1412" s="367" t="str">
        <f t="shared" si="3175"/>
        <v xml:space="preserve">    </v>
      </c>
      <c r="BL1412" s="406"/>
      <c r="BM1412" s="383">
        <f t="shared" si="3062"/>
        <v>0</v>
      </c>
    </row>
    <row r="1413" spans="1:66" s="1" customFormat="1" ht="12.75">
      <c r="A1413" s="634">
        <v>53</v>
      </c>
      <c r="B1413" s="895" t="str">
        <f t="shared" si="3138"/>
        <v>Medicare</v>
      </c>
      <c r="C1413" s="378">
        <f t="shared" si="3139"/>
        <v>0</v>
      </c>
      <c r="D1413" s="412">
        <f t="shared" si="3140"/>
        <v>0</v>
      </c>
      <c r="E1413" s="570"/>
      <c r="F1413" s="391">
        <f>+F1338+E1413</f>
        <v>0</v>
      </c>
      <c r="G1413" s="387">
        <f t="shared" si="3141"/>
        <v>0</v>
      </c>
      <c r="H1413" s="367" t="str">
        <f t="shared" si="3142"/>
        <v xml:space="preserve">    </v>
      </c>
      <c r="I1413" s="851">
        <f t="shared" si="3143"/>
        <v>0</v>
      </c>
      <c r="J1413" s="570"/>
      <c r="K1413" s="391">
        <f>+K1338+J1413</f>
        <v>0</v>
      </c>
      <c r="L1413" s="387">
        <f t="shared" si="3144"/>
        <v>0</v>
      </c>
      <c r="M1413" s="367" t="str">
        <f t="shared" si="3145"/>
        <v xml:space="preserve">    </v>
      </c>
      <c r="N1413" s="851">
        <f t="shared" si="3146"/>
        <v>0</v>
      </c>
      <c r="O1413" s="570"/>
      <c r="P1413" s="391">
        <f>+P1338+O1413</f>
        <v>0</v>
      </c>
      <c r="Q1413" s="387">
        <f t="shared" si="3147"/>
        <v>0</v>
      </c>
      <c r="R1413" s="367" t="str">
        <f t="shared" si="3148"/>
        <v xml:space="preserve">    </v>
      </c>
      <c r="S1413" s="851">
        <f t="shared" si="3149"/>
        <v>0</v>
      </c>
      <c r="T1413" s="570"/>
      <c r="U1413" s="391">
        <f>+U1338+T1413</f>
        <v>0</v>
      </c>
      <c r="V1413" s="387">
        <f t="shared" si="3150"/>
        <v>0</v>
      </c>
      <c r="W1413" s="367" t="str">
        <f t="shared" si="3151"/>
        <v xml:space="preserve">    </v>
      </c>
      <c r="X1413" s="851">
        <f t="shared" si="3152"/>
        <v>0</v>
      </c>
      <c r="Y1413" s="570"/>
      <c r="Z1413" s="391">
        <f>+Z1338+Y1413</f>
        <v>0</v>
      </c>
      <c r="AA1413" s="387">
        <f t="shared" si="3153"/>
        <v>0</v>
      </c>
      <c r="AB1413" s="367" t="str">
        <f t="shared" si="3154"/>
        <v xml:space="preserve">    </v>
      </c>
      <c r="AC1413" s="851">
        <f t="shared" si="3155"/>
        <v>0</v>
      </c>
      <c r="AD1413" s="570"/>
      <c r="AE1413" s="391">
        <f>+AE1338+AD1413</f>
        <v>0</v>
      </c>
      <c r="AF1413" s="387">
        <f t="shared" si="3156"/>
        <v>0</v>
      </c>
      <c r="AG1413" s="367" t="str">
        <f t="shared" si="3157"/>
        <v xml:space="preserve">    </v>
      </c>
      <c r="AH1413" s="851">
        <f t="shared" si="3158"/>
        <v>0</v>
      </c>
      <c r="AI1413" s="570"/>
      <c r="AJ1413" s="391">
        <f>+AJ1338+AI1413</f>
        <v>0</v>
      </c>
      <c r="AK1413" s="387">
        <f t="shared" si="3159"/>
        <v>0</v>
      </c>
      <c r="AL1413" s="367" t="str">
        <f t="shared" si="3160"/>
        <v xml:space="preserve">    </v>
      </c>
      <c r="AM1413" s="851">
        <f t="shared" si="3161"/>
        <v>0</v>
      </c>
      <c r="AN1413" s="570"/>
      <c r="AO1413" s="391">
        <f>+AO1338+AN1413</f>
        <v>0</v>
      </c>
      <c r="AP1413" s="387">
        <f t="shared" si="3162"/>
        <v>0</v>
      </c>
      <c r="AQ1413" s="367" t="str">
        <f t="shared" si="3163"/>
        <v xml:space="preserve">    </v>
      </c>
      <c r="AR1413" s="851">
        <f t="shared" si="3164"/>
        <v>0</v>
      </c>
      <c r="AS1413" s="570"/>
      <c r="AT1413" s="391">
        <f>+AT1338+AS1413</f>
        <v>0</v>
      </c>
      <c r="AU1413" s="387">
        <f t="shared" si="3165"/>
        <v>0</v>
      </c>
      <c r="AV1413" s="367" t="str">
        <f t="shared" si="3166"/>
        <v xml:space="preserve">    </v>
      </c>
      <c r="AW1413" s="851">
        <f t="shared" si="3167"/>
        <v>0</v>
      </c>
      <c r="AX1413" s="570"/>
      <c r="AY1413" s="391">
        <f>+AY1338+AX1413</f>
        <v>0</v>
      </c>
      <c r="AZ1413" s="387">
        <f t="shared" si="3168"/>
        <v>0</v>
      </c>
      <c r="BA1413" s="367" t="str">
        <f t="shared" si="3169"/>
        <v xml:space="preserve">    </v>
      </c>
      <c r="BB1413" s="851">
        <f t="shared" si="3170"/>
        <v>0</v>
      </c>
      <c r="BC1413" s="570"/>
      <c r="BD1413" s="391">
        <f>+BD1338+BC1413</f>
        <v>0</v>
      </c>
      <c r="BE1413" s="387">
        <f t="shared" si="3171"/>
        <v>0</v>
      </c>
      <c r="BF1413" s="367" t="str">
        <f t="shared" si="3172"/>
        <v xml:space="preserve">    </v>
      </c>
      <c r="BG1413" s="851">
        <f t="shared" si="3173"/>
        <v>0</v>
      </c>
      <c r="BH1413" s="570"/>
      <c r="BI1413" s="391">
        <f>+BI1338+BH1413</f>
        <v>0</v>
      </c>
      <c r="BJ1413" s="387">
        <f t="shared" si="3174"/>
        <v>0</v>
      </c>
      <c r="BK1413" s="367" t="str">
        <f t="shared" si="3175"/>
        <v xml:space="preserve">    </v>
      </c>
      <c r="BL1413" s="406"/>
      <c r="BM1413" s="383">
        <f t="shared" si="3062"/>
        <v>0</v>
      </c>
    </row>
    <row r="1414" spans="1:66" s="1" customFormat="1" ht="12.75">
      <c r="A1414" s="634">
        <v>54</v>
      </c>
      <c r="B1414" s="895" t="str">
        <f t="shared" si="3138"/>
        <v xml:space="preserve">Other Revenues: </v>
      </c>
      <c r="C1414" s="378">
        <f t="shared" si="3139"/>
        <v>0</v>
      </c>
      <c r="D1414" s="412">
        <f t="shared" si="3140"/>
        <v>0</v>
      </c>
      <c r="E1414" s="570"/>
      <c r="F1414" s="391">
        <f>+F1339+E1414</f>
        <v>0</v>
      </c>
      <c r="G1414" s="387">
        <f t="shared" si="3141"/>
        <v>0</v>
      </c>
      <c r="H1414" s="367" t="str">
        <f t="shared" si="3142"/>
        <v xml:space="preserve">    </v>
      </c>
      <c r="I1414" s="851">
        <f t="shared" si="3143"/>
        <v>0</v>
      </c>
      <c r="J1414" s="570"/>
      <c r="K1414" s="391">
        <f>+K1339+J1414</f>
        <v>0</v>
      </c>
      <c r="L1414" s="387">
        <f t="shared" si="3144"/>
        <v>0</v>
      </c>
      <c r="M1414" s="367" t="str">
        <f t="shared" si="3145"/>
        <v xml:space="preserve">    </v>
      </c>
      <c r="N1414" s="851">
        <f t="shared" si="3146"/>
        <v>0</v>
      </c>
      <c r="O1414" s="570"/>
      <c r="P1414" s="391">
        <f>+P1339+O1414</f>
        <v>0</v>
      </c>
      <c r="Q1414" s="387">
        <f t="shared" si="3147"/>
        <v>0</v>
      </c>
      <c r="R1414" s="367" t="str">
        <f t="shared" si="3148"/>
        <v xml:space="preserve">    </v>
      </c>
      <c r="S1414" s="851">
        <f t="shared" si="3149"/>
        <v>0</v>
      </c>
      <c r="T1414" s="570"/>
      <c r="U1414" s="391">
        <f>+U1339+T1414</f>
        <v>0</v>
      </c>
      <c r="V1414" s="387">
        <f t="shared" si="3150"/>
        <v>0</v>
      </c>
      <c r="W1414" s="367" t="str">
        <f t="shared" si="3151"/>
        <v xml:space="preserve">    </v>
      </c>
      <c r="X1414" s="851">
        <f t="shared" si="3152"/>
        <v>0</v>
      </c>
      <c r="Y1414" s="570"/>
      <c r="Z1414" s="391">
        <f>+Z1339+Y1414</f>
        <v>0</v>
      </c>
      <c r="AA1414" s="387">
        <f t="shared" si="3153"/>
        <v>0</v>
      </c>
      <c r="AB1414" s="367" t="str">
        <f t="shared" si="3154"/>
        <v xml:space="preserve">    </v>
      </c>
      <c r="AC1414" s="851">
        <f t="shared" si="3155"/>
        <v>0</v>
      </c>
      <c r="AD1414" s="570"/>
      <c r="AE1414" s="391">
        <f>+AE1339+AD1414</f>
        <v>0</v>
      </c>
      <c r="AF1414" s="387">
        <f t="shared" si="3156"/>
        <v>0</v>
      </c>
      <c r="AG1414" s="367" t="str">
        <f t="shared" si="3157"/>
        <v xml:space="preserve">    </v>
      </c>
      <c r="AH1414" s="851">
        <f t="shared" si="3158"/>
        <v>0</v>
      </c>
      <c r="AI1414" s="570"/>
      <c r="AJ1414" s="391">
        <f>+AJ1339+AI1414</f>
        <v>0</v>
      </c>
      <c r="AK1414" s="387">
        <f t="shared" si="3159"/>
        <v>0</v>
      </c>
      <c r="AL1414" s="367" t="str">
        <f t="shared" si="3160"/>
        <v xml:space="preserve">    </v>
      </c>
      <c r="AM1414" s="851">
        <f t="shared" si="3161"/>
        <v>0</v>
      </c>
      <c r="AN1414" s="570"/>
      <c r="AO1414" s="391">
        <f>+AO1339+AN1414</f>
        <v>0</v>
      </c>
      <c r="AP1414" s="387">
        <f t="shared" si="3162"/>
        <v>0</v>
      </c>
      <c r="AQ1414" s="367" t="str">
        <f t="shared" si="3163"/>
        <v xml:space="preserve">    </v>
      </c>
      <c r="AR1414" s="851">
        <f t="shared" si="3164"/>
        <v>0</v>
      </c>
      <c r="AS1414" s="570"/>
      <c r="AT1414" s="391">
        <f>+AT1339+AS1414</f>
        <v>0</v>
      </c>
      <c r="AU1414" s="387">
        <f t="shared" si="3165"/>
        <v>0</v>
      </c>
      <c r="AV1414" s="367" t="str">
        <f t="shared" si="3166"/>
        <v xml:space="preserve">    </v>
      </c>
      <c r="AW1414" s="851">
        <f t="shared" si="3167"/>
        <v>0</v>
      </c>
      <c r="AX1414" s="570"/>
      <c r="AY1414" s="391">
        <f>+AY1339+AX1414</f>
        <v>0</v>
      </c>
      <c r="AZ1414" s="387">
        <f t="shared" si="3168"/>
        <v>0</v>
      </c>
      <c r="BA1414" s="367" t="str">
        <f t="shared" si="3169"/>
        <v xml:space="preserve">    </v>
      </c>
      <c r="BB1414" s="851">
        <f t="shared" si="3170"/>
        <v>0</v>
      </c>
      <c r="BC1414" s="570"/>
      <c r="BD1414" s="391">
        <f>+BD1339+BC1414</f>
        <v>0</v>
      </c>
      <c r="BE1414" s="387">
        <f t="shared" si="3171"/>
        <v>0</v>
      </c>
      <c r="BF1414" s="367" t="str">
        <f t="shared" si="3172"/>
        <v xml:space="preserve">    </v>
      </c>
      <c r="BG1414" s="851">
        <f t="shared" si="3173"/>
        <v>0</v>
      </c>
      <c r="BH1414" s="570"/>
      <c r="BI1414" s="391">
        <f>+BI1339+BH1414</f>
        <v>0</v>
      </c>
      <c r="BJ1414" s="387">
        <f t="shared" si="3174"/>
        <v>0</v>
      </c>
      <c r="BK1414" s="367" t="str">
        <f t="shared" si="3175"/>
        <v xml:space="preserve">    </v>
      </c>
      <c r="BL1414" s="406"/>
      <c r="BM1414" s="383">
        <f t="shared" si="3062"/>
        <v>0</v>
      </c>
    </row>
    <row r="1415" spans="1:66" customFormat="1" ht="12.75">
      <c r="A1415" s="634">
        <v>55</v>
      </c>
      <c r="B1415" s="846" t="str">
        <f>B1340</f>
        <v>TOTAL CONTRACT REVENUES</v>
      </c>
      <c r="C1415" s="877">
        <f t="shared" si="3139"/>
        <v>0</v>
      </c>
      <c r="D1415" s="845">
        <f t="shared" ref="D1415" si="3176">SUM(D1411:D1414)</f>
        <v>0</v>
      </c>
      <c r="E1415" s="845">
        <f>SUM(E1411:E1414)</f>
        <v>0</v>
      </c>
      <c r="F1415" s="873">
        <f t="shared" ref="F1415" si="3177">SUM(F1411:F1414)</f>
        <v>0</v>
      </c>
      <c r="G1415" s="873">
        <f t="shared" si="3141"/>
        <v>0</v>
      </c>
      <c r="H1415" s="874" t="str">
        <f t="shared" si="3142"/>
        <v xml:space="preserve">    </v>
      </c>
      <c r="I1415" s="845">
        <f t="shared" ref="I1415" si="3178">SUM(I1411:I1414)</f>
        <v>0</v>
      </c>
      <c r="J1415" s="845">
        <f>SUM(J1411:J1414)</f>
        <v>0</v>
      </c>
      <c r="K1415" s="876">
        <f t="shared" ref="K1415" si="3179">SUM(K1411:K1414)</f>
        <v>0</v>
      </c>
      <c r="L1415" s="876">
        <f t="shared" si="3144"/>
        <v>0</v>
      </c>
      <c r="M1415" s="874" t="str">
        <f t="shared" si="3145"/>
        <v xml:space="preserve">    </v>
      </c>
      <c r="N1415" s="845">
        <f t="shared" ref="N1415" si="3180">SUM(N1411:N1414)</f>
        <v>0</v>
      </c>
      <c r="O1415" s="845">
        <f>SUM(O1411:O1414)</f>
        <v>0</v>
      </c>
      <c r="P1415" s="876">
        <f t="shared" ref="P1415" si="3181">SUM(P1411:P1414)</f>
        <v>0</v>
      </c>
      <c r="Q1415" s="876">
        <f t="shared" si="3147"/>
        <v>0</v>
      </c>
      <c r="R1415" s="874" t="str">
        <f t="shared" si="3148"/>
        <v xml:space="preserve">    </v>
      </c>
      <c r="S1415" s="845">
        <f t="shared" ref="S1415" si="3182">SUM(S1411:S1414)</f>
        <v>0</v>
      </c>
      <c r="T1415" s="845">
        <f>SUM(T1411:T1414)</f>
        <v>0</v>
      </c>
      <c r="U1415" s="876">
        <f t="shared" ref="U1415" si="3183">SUM(U1411:U1414)</f>
        <v>0</v>
      </c>
      <c r="V1415" s="876">
        <f t="shared" si="3150"/>
        <v>0</v>
      </c>
      <c r="W1415" s="874" t="str">
        <f t="shared" si="3151"/>
        <v xml:space="preserve">    </v>
      </c>
      <c r="X1415" s="845">
        <f t="shared" ref="X1415" si="3184">SUM(X1411:X1414)</f>
        <v>0</v>
      </c>
      <c r="Y1415" s="845">
        <f>SUM(Y1411:Y1414)</f>
        <v>0</v>
      </c>
      <c r="Z1415" s="876">
        <f t="shared" ref="Z1415" si="3185">SUM(Z1411:Z1414)</f>
        <v>0</v>
      </c>
      <c r="AA1415" s="876">
        <f t="shared" si="3153"/>
        <v>0</v>
      </c>
      <c r="AB1415" s="874" t="str">
        <f t="shared" si="3154"/>
        <v xml:space="preserve">    </v>
      </c>
      <c r="AC1415" s="845">
        <f t="shared" ref="AC1415" si="3186">SUM(AC1411:AC1414)</f>
        <v>0</v>
      </c>
      <c r="AD1415" s="845">
        <f>SUM(AD1411:AD1414)</f>
        <v>0</v>
      </c>
      <c r="AE1415" s="876">
        <f t="shared" ref="AE1415" si="3187">SUM(AE1411:AE1414)</f>
        <v>0</v>
      </c>
      <c r="AF1415" s="876">
        <f t="shared" si="3156"/>
        <v>0</v>
      </c>
      <c r="AG1415" s="874" t="str">
        <f t="shared" si="3157"/>
        <v xml:space="preserve">    </v>
      </c>
      <c r="AH1415" s="845">
        <f t="shared" ref="AH1415" si="3188">SUM(AH1411:AH1414)</f>
        <v>0</v>
      </c>
      <c r="AI1415" s="845">
        <f>SUM(AI1411:AI1414)</f>
        <v>0</v>
      </c>
      <c r="AJ1415" s="876">
        <f t="shared" ref="AJ1415" si="3189">SUM(AJ1411:AJ1414)</f>
        <v>0</v>
      </c>
      <c r="AK1415" s="876">
        <f t="shared" si="3159"/>
        <v>0</v>
      </c>
      <c r="AL1415" s="874" t="str">
        <f t="shared" si="3160"/>
        <v xml:space="preserve">    </v>
      </c>
      <c r="AM1415" s="845">
        <f t="shared" ref="AM1415" si="3190">SUM(AM1411:AM1414)</f>
        <v>0</v>
      </c>
      <c r="AN1415" s="845">
        <f>SUM(AN1411:AN1414)</f>
        <v>0</v>
      </c>
      <c r="AO1415" s="876">
        <f t="shared" ref="AO1415" si="3191">SUM(AO1411:AO1414)</f>
        <v>0</v>
      </c>
      <c r="AP1415" s="876">
        <f t="shared" si="3162"/>
        <v>0</v>
      </c>
      <c r="AQ1415" s="874" t="str">
        <f t="shared" si="3163"/>
        <v xml:space="preserve">    </v>
      </c>
      <c r="AR1415" s="845">
        <f t="shared" ref="AR1415" si="3192">SUM(AR1411:AR1414)</f>
        <v>0</v>
      </c>
      <c r="AS1415" s="845">
        <f>SUM(AS1411:AS1414)</f>
        <v>0</v>
      </c>
      <c r="AT1415" s="876">
        <f t="shared" ref="AT1415" si="3193">SUM(AT1411:AT1414)</f>
        <v>0</v>
      </c>
      <c r="AU1415" s="876">
        <f t="shared" si="3165"/>
        <v>0</v>
      </c>
      <c r="AV1415" s="874" t="str">
        <f t="shared" si="3166"/>
        <v xml:space="preserve">    </v>
      </c>
      <c r="AW1415" s="845">
        <f t="shared" ref="AW1415" si="3194">SUM(AW1411:AW1414)</f>
        <v>0</v>
      </c>
      <c r="AX1415" s="845">
        <f>SUM(AX1411:AX1414)</f>
        <v>0</v>
      </c>
      <c r="AY1415" s="876">
        <f t="shared" ref="AY1415" si="3195">SUM(AY1411:AY1414)</f>
        <v>0</v>
      </c>
      <c r="AZ1415" s="876">
        <f t="shared" si="3168"/>
        <v>0</v>
      </c>
      <c r="BA1415" s="874" t="str">
        <f t="shared" si="3169"/>
        <v xml:space="preserve">    </v>
      </c>
      <c r="BB1415" s="845">
        <f t="shared" ref="BB1415" si="3196">SUM(BB1411:BB1414)</f>
        <v>0</v>
      </c>
      <c r="BC1415" s="845">
        <f>SUM(BC1411:BC1414)</f>
        <v>0</v>
      </c>
      <c r="BD1415" s="876">
        <f t="shared" ref="BD1415" si="3197">SUM(BD1411:BD1414)</f>
        <v>0</v>
      </c>
      <c r="BE1415" s="876">
        <f t="shared" si="3171"/>
        <v>0</v>
      </c>
      <c r="BF1415" s="874" t="str">
        <f t="shared" si="3172"/>
        <v xml:space="preserve">    </v>
      </c>
      <c r="BG1415" s="845">
        <f t="shared" ref="BG1415" si="3198">SUM(BG1411:BG1414)</f>
        <v>0</v>
      </c>
      <c r="BH1415" s="845">
        <f>SUM(BH1411:BH1414)</f>
        <v>0</v>
      </c>
      <c r="BI1415" s="876">
        <f t="shared" ref="BI1415" si="3199">SUM(BI1411:BI1414)</f>
        <v>0</v>
      </c>
      <c r="BJ1415" s="876">
        <f t="shared" si="3174"/>
        <v>0</v>
      </c>
      <c r="BK1415" s="874" t="str">
        <f t="shared" si="3175"/>
        <v xml:space="preserve">    </v>
      </c>
      <c r="BL1415" s="5"/>
      <c r="BM1415" s="383">
        <f t="shared" si="3062"/>
        <v>0</v>
      </c>
    </row>
    <row r="1416" spans="1:66" customFormat="1" ht="12.75">
      <c r="A1416" s="650">
        <v>56</v>
      </c>
      <c r="B1416" s="883" t="str">
        <f>B1341</f>
        <v>Net Expense Prior to Adjustments</v>
      </c>
      <c r="C1416" s="871">
        <f t="shared" si="3139"/>
        <v>0</v>
      </c>
      <c r="D1416" s="886">
        <f>+D1409-D1415</f>
        <v>0</v>
      </c>
      <c r="E1416" s="886">
        <f>+E1409-E1415</f>
        <v>0</v>
      </c>
      <c r="F1416" s="887">
        <f>+F1409-F1415</f>
        <v>0</v>
      </c>
      <c r="G1416" s="887">
        <f>+G1409-G1415</f>
        <v>0</v>
      </c>
      <c r="H1416" s="874" t="str">
        <f t="shared" si="3142"/>
        <v xml:space="preserve">    </v>
      </c>
      <c r="I1416" s="892">
        <f t="shared" si="3143"/>
        <v>0</v>
      </c>
      <c r="J1416" s="886">
        <f>+J1409-J1415</f>
        <v>0</v>
      </c>
      <c r="K1416" s="889">
        <f>+K1409-K1415</f>
        <v>0</v>
      </c>
      <c r="L1416" s="889">
        <f>+L1409-L1415</f>
        <v>0</v>
      </c>
      <c r="M1416" s="874" t="str">
        <f t="shared" si="3145"/>
        <v xml:space="preserve">    </v>
      </c>
      <c r="N1416" s="892">
        <f t="shared" si="3146"/>
        <v>0</v>
      </c>
      <c r="O1416" s="886">
        <f>+O1409-O1415</f>
        <v>0</v>
      </c>
      <c r="P1416" s="889">
        <f>+P1409-P1415</f>
        <v>0</v>
      </c>
      <c r="Q1416" s="889">
        <f>+Q1409-Q1415</f>
        <v>0</v>
      </c>
      <c r="R1416" s="874" t="str">
        <f t="shared" si="3148"/>
        <v xml:space="preserve">    </v>
      </c>
      <c r="S1416" s="892">
        <f t="shared" si="3149"/>
        <v>0</v>
      </c>
      <c r="T1416" s="886">
        <f>+T1409-T1415</f>
        <v>0</v>
      </c>
      <c r="U1416" s="889">
        <f>+U1409-U1415</f>
        <v>0</v>
      </c>
      <c r="V1416" s="889">
        <f>+V1409-V1415</f>
        <v>0</v>
      </c>
      <c r="W1416" s="874" t="str">
        <f t="shared" si="3151"/>
        <v xml:space="preserve">    </v>
      </c>
      <c r="X1416" s="892">
        <f t="shared" si="3152"/>
        <v>0</v>
      </c>
      <c r="Y1416" s="886">
        <f>+Y1409-Y1415</f>
        <v>0</v>
      </c>
      <c r="Z1416" s="889">
        <f>+Z1409-Z1415</f>
        <v>0</v>
      </c>
      <c r="AA1416" s="889">
        <f>+AA1409-AA1415</f>
        <v>0</v>
      </c>
      <c r="AB1416" s="874" t="str">
        <f t="shared" si="3154"/>
        <v xml:space="preserve">    </v>
      </c>
      <c r="AC1416" s="892">
        <f t="shared" si="3155"/>
        <v>0</v>
      </c>
      <c r="AD1416" s="886">
        <f>+AD1409-AD1415</f>
        <v>0</v>
      </c>
      <c r="AE1416" s="889">
        <f>+AE1409-AE1415</f>
        <v>0</v>
      </c>
      <c r="AF1416" s="889">
        <f>+AF1409-AF1415</f>
        <v>0</v>
      </c>
      <c r="AG1416" s="874" t="str">
        <f t="shared" si="3157"/>
        <v xml:space="preserve">    </v>
      </c>
      <c r="AH1416" s="892">
        <f t="shared" si="3158"/>
        <v>0</v>
      </c>
      <c r="AI1416" s="886">
        <f>+AI1409-AI1415</f>
        <v>0</v>
      </c>
      <c r="AJ1416" s="889">
        <f>+AJ1409-AJ1415</f>
        <v>0</v>
      </c>
      <c r="AK1416" s="889">
        <f>+AK1409-AK1415</f>
        <v>0</v>
      </c>
      <c r="AL1416" s="874" t="str">
        <f t="shared" si="3160"/>
        <v xml:space="preserve">    </v>
      </c>
      <c r="AM1416" s="892">
        <f t="shared" si="3161"/>
        <v>0</v>
      </c>
      <c r="AN1416" s="886">
        <f>+AN1409-AN1415</f>
        <v>0</v>
      </c>
      <c r="AO1416" s="889">
        <f>+AO1409-AO1415</f>
        <v>0</v>
      </c>
      <c r="AP1416" s="889">
        <f>+AP1409-AP1415</f>
        <v>0</v>
      </c>
      <c r="AQ1416" s="874" t="str">
        <f t="shared" si="3163"/>
        <v xml:space="preserve">    </v>
      </c>
      <c r="AR1416" s="892">
        <f t="shared" si="3164"/>
        <v>0</v>
      </c>
      <c r="AS1416" s="886">
        <f>+AS1409-AS1415</f>
        <v>0</v>
      </c>
      <c r="AT1416" s="889">
        <f>+AT1409-AT1415</f>
        <v>0</v>
      </c>
      <c r="AU1416" s="889">
        <f>+AU1409-AU1415</f>
        <v>0</v>
      </c>
      <c r="AV1416" s="874" t="str">
        <f t="shared" si="3166"/>
        <v xml:space="preserve">    </v>
      </c>
      <c r="AW1416" s="892">
        <f t="shared" si="3167"/>
        <v>0</v>
      </c>
      <c r="AX1416" s="886">
        <f>+AX1409-AX1415</f>
        <v>0</v>
      </c>
      <c r="AY1416" s="889">
        <f>+AY1409-AY1415</f>
        <v>0</v>
      </c>
      <c r="AZ1416" s="889">
        <f>+AZ1409-AZ1415</f>
        <v>0</v>
      </c>
      <c r="BA1416" s="874" t="str">
        <f t="shared" si="3169"/>
        <v xml:space="preserve">    </v>
      </c>
      <c r="BB1416" s="892">
        <f t="shared" si="3170"/>
        <v>0</v>
      </c>
      <c r="BC1416" s="886">
        <f>+BC1409-BC1415</f>
        <v>0</v>
      </c>
      <c r="BD1416" s="889">
        <f>+BD1409-BD1415</f>
        <v>0</v>
      </c>
      <c r="BE1416" s="889">
        <f>+BE1409-BE1415</f>
        <v>0</v>
      </c>
      <c r="BF1416" s="874" t="str">
        <f t="shared" si="3172"/>
        <v xml:space="preserve">    </v>
      </c>
      <c r="BG1416" s="892">
        <f t="shared" si="3173"/>
        <v>0</v>
      </c>
      <c r="BH1416" s="886">
        <f>+BH1409-BH1415</f>
        <v>0</v>
      </c>
      <c r="BI1416" s="889">
        <f>+BI1409-BI1415</f>
        <v>0</v>
      </c>
      <c r="BJ1416" s="889">
        <f>+BJ1409-BJ1415</f>
        <v>0</v>
      </c>
      <c r="BK1416" s="874" t="str">
        <f t="shared" si="3175"/>
        <v xml:space="preserve">    </v>
      </c>
      <c r="BL1416" s="5"/>
      <c r="BM1416" s="383">
        <f t="shared" si="3062"/>
        <v>0</v>
      </c>
    </row>
    <row r="1417" spans="1:66" s="1" customFormat="1" ht="12.75">
      <c r="A1417" s="650">
        <v>57</v>
      </c>
      <c r="B1417" s="651" t="str">
        <f>B1342</f>
        <v>Disallowance (enter as negative)</v>
      </c>
      <c r="C1417" s="558">
        <f t="shared" si="3139"/>
        <v>0</v>
      </c>
      <c r="D1417" s="1031">
        <f t="shared" si="3140"/>
        <v>0</v>
      </c>
      <c r="E1417" s="570"/>
      <c r="F1417" s="391">
        <f>+F1342+E1417</f>
        <v>0</v>
      </c>
      <c r="G1417" s="387">
        <f t="shared" ref="G1417:G1418" si="3200">D1417-F1417</f>
        <v>0</v>
      </c>
      <c r="H1417" s="367" t="str">
        <f t="shared" si="3142"/>
        <v xml:space="preserve">    </v>
      </c>
      <c r="I1417" s="853">
        <f t="shared" si="3143"/>
        <v>0</v>
      </c>
      <c r="J1417" s="570"/>
      <c r="K1417" s="391">
        <f>+K1342+J1417</f>
        <v>0</v>
      </c>
      <c r="L1417" s="387">
        <f t="shared" ref="L1417:L1418" si="3201">I1417-K1417</f>
        <v>0</v>
      </c>
      <c r="M1417" s="367" t="str">
        <f t="shared" si="3145"/>
        <v xml:space="preserve">    </v>
      </c>
      <c r="N1417" s="853">
        <f t="shared" si="3146"/>
        <v>0</v>
      </c>
      <c r="O1417" s="570"/>
      <c r="P1417" s="407">
        <f>+P1342+O1417</f>
        <v>0</v>
      </c>
      <c r="Q1417" s="387">
        <f t="shared" ref="Q1417:Q1418" si="3202">N1417-P1417</f>
        <v>0</v>
      </c>
      <c r="R1417" s="367" t="str">
        <f t="shared" si="3148"/>
        <v xml:space="preserve">    </v>
      </c>
      <c r="S1417" s="853">
        <f t="shared" si="3149"/>
        <v>0</v>
      </c>
      <c r="T1417" s="570"/>
      <c r="U1417" s="407">
        <f>+U1342+T1417</f>
        <v>0</v>
      </c>
      <c r="V1417" s="387">
        <f t="shared" ref="V1417:V1418" si="3203">S1417-U1417</f>
        <v>0</v>
      </c>
      <c r="W1417" s="367" t="str">
        <f t="shared" si="3151"/>
        <v xml:space="preserve">    </v>
      </c>
      <c r="X1417" s="853">
        <f t="shared" si="3152"/>
        <v>0</v>
      </c>
      <c r="Y1417" s="570"/>
      <c r="Z1417" s="407">
        <f>+Z1342+Y1417</f>
        <v>0</v>
      </c>
      <c r="AA1417" s="387">
        <f t="shared" ref="AA1417:AA1418" si="3204">X1417-Z1417</f>
        <v>0</v>
      </c>
      <c r="AB1417" s="367" t="str">
        <f t="shared" si="3154"/>
        <v xml:space="preserve">    </v>
      </c>
      <c r="AC1417" s="853">
        <f t="shared" si="3155"/>
        <v>0</v>
      </c>
      <c r="AD1417" s="570"/>
      <c r="AE1417" s="407">
        <f>+AE1342+AD1417</f>
        <v>0</v>
      </c>
      <c r="AF1417" s="387">
        <f t="shared" ref="AF1417:AF1418" si="3205">AC1417-AE1417</f>
        <v>0</v>
      </c>
      <c r="AG1417" s="367" t="str">
        <f t="shared" si="3157"/>
        <v xml:space="preserve">    </v>
      </c>
      <c r="AH1417" s="853">
        <f t="shared" si="3158"/>
        <v>0</v>
      </c>
      <c r="AI1417" s="570"/>
      <c r="AJ1417" s="391">
        <f>+AJ1342+AI1417</f>
        <v>0</v>
      </c>
      <c r="AK1417" s="387">
        <f t="shared" ref="AK1417:AK1418" si="3206">AH1417-AJ1417</f>
        <v>0</v>
      </c>
      <c r="AL1417" s="367" t="str">
        <f t="shared" si="3160"/>
        <v xml:space="preserve">    </v>
      </c>
      <c r="AM1417" s="853">
        <f t="shared" si="3161"/>
        <v>0</v>
      </c>
      <c r="AN1417" s="570"/>
      <c r="AO1417" s="407">
        <f>+AO1342+AN1417</f>
        <v>0</v>
      </c>
      <c r="AP1417" s="387">
        <f t="shared" ref="AP1417:AP1418" si="3207">AM1417-AO1417</f>
        <v>0</v>
      </c>
      <c r="AQ1417" s="367" t="str">
        <f t="shared" si="3163"/>
        <v xml:space="preserve">    </v>
      </c>
      <c r="AR1417" s="853">
        <f t="shared" si="3164"/>
        <v>0</v>
      </c>
      <c r="AS1417" s="570"/>
      <c r="AT1417" s="407">
        <f>+AT1342+AS1417</f>
        <v>0</v>
      </c>
      <c r="AU1417" s="387">
        <f t="shared" ref="AU1417:AU1418" si="3208">AR1417-AT1417</f>
        <v>0</v>
      </c>
      <c r="AV1417" s="367" t="str">
        <f t="shared" si="3166"/>
        <v xml:space="preserve">    </v>
      </c>
      <c r="AW1417" s="853">
        <f t="shared" si="3167"/>
        <v>0</v>
      </c>
      <c r="AX1417" s="570"/>
      <c r="AY1417" s="407">
        <f>+AY1342+AX1417</f>
        <v>0</v>
      </c>
      <c r="AZ1417" s="387">
        <f t="shared" ref="AZ1417:AZ1418" si="3209">AW1417-AY1417</f>
        <v>0</v>
      </c>
      <c r="BA1417" s="367" t="str">
        <f t="shared" si="3169"/>
        <v xml:space="preserve">    </v>
      </c>
      <c r="BB1417" s="853">
        <f t="shared" si="3170"/>
        <v>0</v>
      </c>
      <c r="BC1417" s="570"/>
      <c r="BD1417" s="407">
        <f>+BD1342+BC1417</f>
        <v>0</v>
      </c>
      <c r="BE1417" s="387">
        <f t="shared" ref="BE1417:BE1418" si="3210">BB1417-BD1417</f>
        <v>0</v>
      </c>
      <c r="BF1417" s="367" t="str">
        <f t="shared" si="3172"/>
        <v xml:space="preserve">    </v>
      </c>
      <c r="BG1417" s="853">
        <f t="shared" si="3173"/>
        <v>0</v>
      </c>
      <c r="BH1417" s="570"/>
      <c r="BI1417" s="407">
        <f>+BI1342+BH1417</f>
        <v>0</v>
      </c>
      <c r="BJ1417" s="387">
        <f t="shared" ref="BJ1417:BJ1418" si="3211">BG1417-BI1417</f>
        <v>0</v>
      </c>
      <c r="BK1417" s="367" t="str">
        <f t="shared" si="3175"/>
        <v xml:space="preserve">    </v>
      </c>
      <c r="BL1417" s="406"/>
      <c r="BM1417" s="383">
        <f t="shared" si="3062"/>
        <v>0</v>
      </c>
    </row>
    <row r="1418" spans="1:66" s="1" customFormat="1" ht="12.75">
      <c r="A1418" s="650">
        <v>58</v>
      </c>
      <c r="B1418" s="651" t="str">
        <f>B1343</f>
        <v>Adj. Due to Rate Cap (enter as neg)  SUD only</v>
      </c>
      <c r="C1418" s="558">
        <f t="shared" si="3139"/>
        <v>0</v>
      </c>
      <c r="D1418" s="1032">
        <f t="shared" si="3140"/>
        <v>0</v>
      </c>
      <c r="E1418" s="570"/>
      <c r="F1418" s="385">
        <f>+F1343+E1418</f>
        <v>0</v>
      </c>
      <c r="G1418" s="387">
        <f t="shared" si="3200"/>
        <v>0</v>
      </c>
      <c r="H1418" s="367" t="str">
        <f t="shared" si="3142"/>
        <v xml:space="preserve">    </v>
      </c>
      <c r="I1418" s="854">
        <f t="shared" si="3143"/>
        <v>0</v>
      </c>
      <c r="J1418" s="570"/>
      <c r="K1418" s="385">
        <f>+K1343+J1418</f>
        <v>0</v>
      </c>
      <c r="L1418" s="387">
        <f t="shared" si="3201"/>
        <v>0</v>
      </c>
      <c r="M1418" s="367" t="str">
        <f t="shared" si="3145"/>
        <v xml:space="preserve">    </v>
      </c>
      <c r="N1418" s="854">
        <f t="shared" si="3146"/>
        <v>0</v>
      </c>
      <c r="O1418" s="570"/>
      <c r="P1418" s="385">
        <f>+P1343+O1418</f>
        <v>0</v>
      </c>
      <c r="Q1418" s="387">
        <f t="shared" si="3202"/>
        <v>0</v>
      </c>
      <c r="R1418" s="367" t="str">
        <f t="shared" si="3148"/>
        <v xml:space="preserve">    </v>
      </c>
      <c r="S1418" s="854">
        <f t="shared" si="3149"/>
        <v>0</v>
      </c>
      <c r="T1418" s="570"/>
      <c r="U1418" s="385">
        <f>+U1343+T1418</f>
        <v>0</v>
      </c>
      <c r="V1418" s="387">
        <f t="shared" si="3203"/>
        <v>0</v>
      </c>
      <c r="W1418" s="367" t="str">
        <f t="shared" si="3151"/>
        <v xml:space="preserve">    </v>
      </c>
      <c r="X1418" s="854">
        <f t="shared" si="3152"/>
        <v>0</v>
      </c>
      <c r="Y1418" s="570"/>
      <c r="Z1418" s="385">
        <f>+Z1343+Y1418</f>
        <v>0</v>
      </c>
      <c r="AA1418" s="387">
        <f t="shared" si="3204"/>
        <v>0</v>
      </c>
      <c r="AB1418" s="367" t="str">
        <f t="shared" si="3154"/>
        <v xml:space="preserve">    </v>
      </c>
      <c r="AC1418" s="854">
        <f t="shared" si="3155"/>
        <v>0</v>
      </c>
      <c r="AD1418" s="570"/>
      <c r="AE1418" s="385">
        <f>+AE1343+AD1418</f>
        <v>0</v>
      </c>
      <c r="AF1418" s="387">
        <f t="shared" si="3205"/>
        <v>0</v>
      </c>
      <c r="AG1418" s="367" t="str">
        <f t="shared" si="3157"/>
        <v xml:space="preserve">    </v>
      </c>
      <c r="AH1418" s="854">
        <f t="shared" si="3158"/>
        <v>0</v>
      </c>
      <c r="AI1418" s="570"/>
      <c r="AJ1418" s="385">
        <f>+AJ1343+AI1418</f>
        <v>0</v>
      </c>
      <c r="AK1418" s="387">
        <f t="shared" si="3206"/>
        <v>0</v>
      </c>
      <c r="AL1418" s="367" t="str">
        <f t="shared" si="3160"/>
        <v xml:space="preserve">    </v>
      </c>
      <c r="AM1418" s="854">
        <f t="shared" si="3161"/>
        <v>0</v>
      </c>
      <c r="AN1418" s="570"/>
      <c r="AO1418" s="385">
        <f>+AO1343+AN1418</f>
        <v>0</v>
      </c>
      <c r="AP1418" s="387">
        <f t="shared" si="3207"/>
        <v>0</v>
      </c>
      <c r="AQ1418" s="367" t="str">
        <f t="shared" si="3163"/>
        <v xml:space="preserve">    </v>
      </c>
      <c r="AR1418" s="854">
        <f t="shared" si="3164"/>
        <v>0</v>
      </c>
      <c r="AS1418" s="570"/>
      <c r="AT1418" s="385">
        <f>+AT1343+AS1418</f>
        <v>0</v>
      </c>
      <c r="AU1418" s="387">
        <f t="shared" si="3208"/>
        <v>0</v>
      </c>
      <c r="AV1418" s="367" t="str">
        <f t="shared" si="3166"/>
        <v xml:space="preserve">    </v>
      </c>
      <c r="AW1418" s="854">
        <f t="shared" si="3167"/>
        <v>0</v>
      </c>
      <c r="AX1418" s="570"/>
      <c r="AY1418" s="385">
        <f>+AY1343+AX1418</f>
        <v>0</v>
      </c>
      <c r="AZ1418" s="387">
        <f t="shared" si="3209"/>
        <v>0</v>
      </c>
      <c r="BA1418" s="367" t="str">
        <f t="shared" si="3169"/>
        <v xml:space="preserve">    </v>
      </c>
      <c r="BB1418" s="854">
        <f t="shared" si="3170"/>
        <v>0</v>
      </c>
      <c r="BC1418" s="570"/>
      <c r="BD1418" s="385">
        <f>+BD1343+BC1418</f>
        <v>0</v>
      </c>
      <c r="BE1418" s="387">
        <f t="shared" si="3210"/>
        <v>0</v>
      </c>
      <c r="BF1418" s="367" t="str">
        <f t="shared" si="3172"/>
        <v xml:space="preserve">    </v>
      </c>
      <c r="BG1418" s="854">
        <f t="shared" si="3173"/>
        <v>0</v>
      </c>
      <c r="BH1418" s="570"/>
      <c r="BI1418" s="385">
        <f>+BI1343+BH1418</f>
        <v>0</v>
      </c>
      <c r="BJ1418" s="387">
        <f t="shared" si="3211"/>
        <v>0</v>
      </c>
      <c r="BK1418" s="367" t="str">
        <f t="shared" si="3175"/>
        <v xml:space="preserve">    </v>
      </c>
      <c r="BL1418" s="406"/>
      <c r="BM1418" s="383">
        <f t="shared" si="3062"/>
        <v>0</v>
      </c>
    </row>
    <row r="1419" spans="1:66" s="18" customFormat="1" ht="13.5" thickBot="1">
      <c r="A1419" s="656">
        <v>59</v>
      </c>
      <c r="B1419" s="855" t="str">
        <f>B1344</f>
        <v>NET INVOICE AMOUNT</v>
      </c>
      <c r="C1419" s="856">
        <f t="shared" si="3139"/>
        <v>0</v>
      </c>
      <c r="D1419" s="848">
        <f>+D1416+D1417+D1418</f>
        <v>0</v>
      </c>
      <c r="E1419" s="848">
        <f>+E1416+E1417+E1418</f>
        <v>0</v>
      </c>
      <c r="F1419" s="868">
        <f>+F1416+F1417+F1418</f>
        <v>0</v>
      </c>
      <c r="G1419" s="868">
        <f>+G1416+G1417+G1418</f>
        <v>0</v>
      </c>
      <c r="H1419" s="857" t="str">
        <f t="shared" si="3142"/>
        <v xml:space="preserve">    </v>
      </c>
      <c r="I1419" s="848">
        <f>+I1416+I1417+I1418</f>
        <v>0</v>
      </c>
      <c r="J1419" s="848">
        <f>+J1416+J1417+J1418</f>
        <v>0</v>
      </c>
      <c r="K1419" s="870">
        <f>+K1416+K1417+K1418</f>
        <v>0</v>
      </c>
      <c r="L1419" s="870">
        <f>+L1416+L1417+L1418</f>
        <v>0</v>
      </c>
      <c r="M1419" s="857" t="str">
        <f t="shared" si="3145"/>
        <v xml:space="preserve">    </v>
      </c>
      <c r="N1419" s="848">
        <f>+N1416+N1417+N1418</f>
        <v>0</v>
      </c>
      <c r="O1419" s="848">
        <f>+O1416+O1417+O1418</f>
        <v>0</v>
      </c>
      <c r="P1419" s="870">
        <f>+P1416+P1417+P1418</f>
        <v>0</v>
      </c>
      <c r="Q1419" s="870">
        <f>+Q1416+Q1417+Q1418</f>
        <v>0</v>
      </c>
      <c r="R1419" s="857" t="str">
        <f t="shared" si="3148"/>
        <v xml:space="preserve">    </v>
      </c>
      <c r="S1419" s="848">
        <f>+S1416+S1417+S1418</f>
        <v>0</v>
      </c>
      <c r="T1419" s="848">
        <f>+T1416+T1417+T1418</f>
        <v>0</v>
      </c>
      <c r="U1419" s="870">
        <f>+U1416+U1417+U1418</f>
        <v>0</v>
      </c>
      <c r="V1419" s="870">
        <f>+V1416+V1417+V1418</f>
        <v>0</v>
      </c>
      <c r="W1419" s="857" t="str">
        <f t="shared" si="3151"/>
        <v xml:space="preserve">    </v>
      </c>
      <c r="X1419" s="848">
        <f>+X1416+X1417+X1418</f>
        <v>0</v>
      </c>
      <c r="Y1419" s="848">
        <f>+Y1416+Y1417+Y1418</f>
        <v>0</v>
      </c>
      <c r="Z1419" s="870">
        <f>+Z1416+Z1417+Z1418</f>
        <v>0</v>
      </c>
      <c r="AA1419" s="870">
        <f>+AA1416+AA1417+AA1418</f>
        <v>0</v>
      </c>
      <c r="AB1419" s="857" t="str">
        <f t="shared" si="3154"/>
        <v xml:space="preserve">    </v>
      </c>
      <c r="AC1419" s="848">
        <f>+AC1416+AC1417+AC1418</f>
        <v>0</v>
      </c>
      <c r="AD1419" s="848">
        <f>+AD1416+AD1417+AD1418</f>
        <v>0</v>
      </c>
      <c r="AE1419" s="870">
        <f>+AE1416+AE1417+AE1418</f>
        <v>0</v>
      </c>
      <c r="AF1419" s="870">
        <f>+AF1416+AF1417+AF1418</f>
        <v>0</v>
      </c>
      <c r="AG1419" s="857" t="str">
        <f t="shared" si="3157"/>
        <v xml:space="preserve">    </v>
      </c>
      <c r="AH1419" s="848">
        <f>+AH1416+AH1417+AH1418</f>
        <v>0</v>
      </c>
      <c r="AI1419" s="848">
        <f>+AI1416+AI1417+AI1418</f>
        <v>0</v>
      </c>
      <c r="AJ1419" s="870">
        <f>+AJ1416+AJ1417+AJ1418</f>
        <v>0</v>
      </c>
      <c r="AK1419" s="870">
        <f>+AK1416+AK1417+AK1418</f>
        <v>0</v>
      </c>
      <c r="AL1419" s="857" t="str">
        <f t="shared" si="3160"/>
        <v xml:space="preserve">    </v>
      </c>
      <c r="AM1419" s="848">
        <f>+AM1416+AM1417+AM1418</f>
        <v>0</v>
      </c>
      <c r="AN1419" s="848">
        <f>+AN1416+AN1417+AN1418</f>
        <v>0</v>
      </c>
      <c r="AO1419" s="870">
        <f>+AO1416+AO1417+AO1418</f>
        <v>0</v>
      </c>
      <c r="AP1419" s="870">
        <f>+AP1416+AP1417+AP1418</f>
        <v>0</v>
      </c>
      <c r="AQ1419" s="857" t="str">
        <f t="shared" si="3163"/>
        <v xml:space="preserve">    </v>
      </c>
      <c r="AR1419" s="848">
        <f>+AR1416+AR1417+AR1418</f>
        <v>0</v>
      </c>
      <c r="AS1419" s="848">
        <f>+AS1416+AS1417+AS1418</f>
        <v>0</v>
      </c>
      <c r="AT1419" s="870">
        <f>+AT1416+AT1417+AT1418</f>
        <v>0</v>
      </c>
      <c r="AU1419" s="870">
        <f>+AU1416+AU1417+AU1418</f>
        <v>0</v>
      </c>
      <c r="AV1419" s="857" t="str">
        <f t="shared" si="3166"/>
        <v xml:space="preserve">    </v>
      </c>
      <c r="AW1419" s="848">
        <f>+AW1416+AW1417+AW1418</f>
        <v>0</v>
      </c>
      <c r="AX1419" s="848">
        <f>+AX1416+AX1417+AX1418</f>
        <v>0</v>
      </c>
      <c r="AY1419" s="870">
        <f>+AY1416+AY1417+AY1418</f>
        <v>0</v>
      </c>
      <c r="AZ1419" s="870">
        <f>+AZ1416+AZ1417+AZ1418</f>
        <v>0</v>
      </c>
      <c r="BA1419" s="857" t="str">
        <f t="shared" si="3169"/>
        <v xml:space="preserve">    </v>
      </c>
      <c r="BB1419" s="848">
        <f>+BB1416+BB1417+BB1418</f>
        <v>0</v>
      </c>
      <c r="BC1419" s="848">
        <f>+BC1416+BC1417+BC1418</f>
        <v>0</v>
      </c>
      <c r="BD1419" s="870">
        <f>+BD1416+BD1417+BD1418</f>
        <v>0</v>
      </c>
      <c r="BE1419" s="870">
        <f>+BE1416+BE1417+BE1418</f>
        <v>0</v>
      </c>
      <c r="BF1419" s="857" t="str">
        <f t="shared" si="3172"/>
        <v xml:space="preserve">    </v>
      </c>
      <c r="BG1419" s="848">
        <f>+BG1416+BG1417+BG1418</f>
        <v>0</v>
      </c>
      <c r="BH1419" s="848">
        <f>+BH1416+BH1417+BH1418</f>
        <v>0</v>
      </c>
      <c r="BI1419" s="870">
        <f>+BI1416+BI1417+BI1418</f>
        <v>0</v>
      </c>
      <c r="BJ1419" s="870">
        <f>+BJ1416+BJ1417+BJ1418</f>
        <v>0</v>
      </c>
      <c r="BK1419" s="857" t="str">
        <f t="shared" si="3175"/>
        <v xml:space="preserve">    </v>
      </c>
      <c r="BL1419" s="405"/>
      <c r="BM1419" s="383">
        <f t="shared" si="3062"/>
        <v>0</v>
      </c>
    </row>
    <row r="1420" spans="1:66" customFormat="1" ht="15" customHeight="1" thickTop="1">
      <c r="A1420" s="1151" t="s">
        <v>247</v>
      </c>
      <c r="B1420" s="1151"/>
      <c r="C1420" s="657">
        <v>0</v>
      </c>
      <c r="D1420" s="636" t="str">
        <f>D520</f>
        <v>Certification of Exclusion and Debarment (Article 4 or 8)</v>
      </c>
      <c r="E1420" s="1011"/>
      <c r="F1420" s="636"/>
      <c r="G1420" s="636"/>
      <c r="H1420" s="636"/>
      <c r="I1420" s="636" t="str">
        <f>D520</f>
        <v>Certification of Exclusion and Debarment (Article 4 or 8)</v>
      </c>
      <c r="J1420" s="636"/>
      <c r="K1420" s="636"/>
      <c r="L1420" s="636"/>
      <c r="M1420" s="636"/>
      <c r="N1420" s="636" t="str">
        <f>D520</f>
        <v>Certification of Exclusion and Debarment (Article 4 or 8)</v>
      </c>
      <c r="O1420" s="636"/>
      <c r="P1420" s="636"/>
      <c r="Q1420" s="636"/>
      <c r="R1420" s="636"/>
      <c r="S1420" s="636" t="str">
        <f>D520</f>
        <v>Certification of Exclusion and Debarment (Article 4 or 8)</v>
      </c>
      <c r="T1420" s="636"/>
      <c r="U1420" s="636"/>
      <c r="V1420" s="636"/>
      <c r="W1420" s="636"/>
      <c r="X1420" s="636" t="str">
        <f>D520</f>
        <v>Certification of Exclusion and Debarment (Article 4 or 8)</v>
      </c>
      <c r="Y1420" s="636"/>
      <c r="Z1420" s="636"/>
      <c r="AA1420" s="636"/>
      <c r="AB1420" s="636"/>
      <c r="AC1420" s="636" t="str">
        <f>D520</f>
        <v>Certification of Exclusion and Debarment (Article 4 or 8)</v>
      </c>
      <c r="AD1420" s="636"/>
      <c r="AE1420" s="636"/>
      <c r="AF1420" s="636"/>
      <c r="AG1420" s="636"/>
      <c r="AH1420" s="636" t="str">
        <f>D520</f>
        <v>Certification of Exclusion and Debarment (Article 4 or 8)</v>
      </c>
      <c r="AI1420" s="636"/>
      <c r="AJ1420" s="636"/>
      <c r="AK1420" s="636"/>
      <c r="AL1420" s="636"/>
      <c r="AM1420" s="636" t="str">
        <f>D520</f>
        <v>Certification of Exclusion and Debarment (Article 4 or 8)</v>
      </c>
      <c r="AN1420" s="636"/>
      <c r="AO1420" s="636"/>
      <c r="AP1420" s="636"/>
      <c r="AQ1420" s="636"/>
      <c r="AR1420" s="636" t="str">
        <f>D520</f>
        <v>Certification of Exclusion and Debarment (Article 4 or 8)</v>
      </c>
      <c r="AS1420" s="636"/>
      <c r="AT1420" s="636"/>
      <c r="AU1420" s="636"/>
      <c r="AV1420" s="636"/>
      <c r="AW1420" s="636" t="str">
        <f>D520</f>
        <v>Certification of Exclusion and Debarment (Article 4 or 8)</v>
      </c>
      <c r="AX1420" s="636"/>
      <c r="AY1420" s="636"/>
      <c r="AZ1420" s="636"/>
      <c r="BA1420" s="636"/>
      <c r="BB1420" s="636" t="str">
        <f>D520</f>
        <v>Certification of Exclusion and Debarment (Article 4 or 8)</v>
      </c>
      <c r="BC1420" s="636"/>
      <c r="BD1420" s="636"/>
      <c r="BE1420" s="636"/>
      <c r="BF1420" s="636"/>
      <c r="BG1420" s="636" t="str">
        <f>D520</f>
        <v>Certification of Exclusion and Debarment (Article 4 or 8)</v>
      </c>
      <c r="BH1420" s="636"/>
      <c r="BI1420" s="636"/>
      <c r="BJ1420" s="636"/>
      <c r="BK1420" s="636"/>
      <c r="BL1420" s="244"/>
      <c r="BM1420" s="244"/>
      <c r="BN1420" s="244"/>
    </row>
    <row r="1421" spans="1:66" customFormat="1" ht="75.75" customHeight="1" thickBot="1">
      <c r="A1421" s="1152"/>
      <c r="B1421" s="1152"/>
      <c r="C1421" s="658"/>
      <c r="D1421" s="1149" t="str">
        <f>D1346</f>
        <v>Invoice Certification Language (MH)</v>
      </c>
      <c r="E1421" s="1149"/>
      <c r="F1421" s="1149"/>
      <c r="G1421" s="1149"/>
      <c r="H1421" s="1149"/>
      <c r="I1421" s="1149" t="str">
        <f>D1421</f>
        <v>Invoice Certification Language (MH)</v>
      </c>
      <c r="J1421" s="1149"/>
      <c r="K1421" s="1149"/>
      <c r="L1421" s="1149"/>
      <c r="M1421" s="1149"/>
      <c r="N1421" s="1149" t="str">
        <f>I1421</f>
        <v>Invoice Certification Language (MH)</v>
      </c>
      <c r="O1421" s="1149"/>
      <c r="P1421" s="1149"/>
      <c r="Q1421" s="1149"/>
      <c r="R1421" s="1149"/>
      <c r="S1421" s="1149" t="str">
        <f>N1421</f>
        <v>Invoice Certification Language (MH)</v>
      </c>
      <c r="T1421" s="1149"/>
      <c r="U1421" s="1149"/>
      <c r="V1421" s="1149"/>
      <c r="W1421" s="1149"/>
      <c r="X1421" s="1149" t="str">
        <f>S1421</f>
        <v>Invoice Certification Language (MH)</v>
      </c>
      <c r="Y1421" s="1149"/>
      <c r="Z1421" s="1149"/>
      <c r="AA1421" s="1149"/>
      <c r="AB1421" s="1149"/>
      <c r="AC1421" s="1149" t="str">
        <f>X1421</f>
        <v>Invoice Certification Language (MH)</v>
      </c>
      <c r="AD1421" s="1149"/>
      <c r="AE1421" s="1149"/>
      <c r="AF1421" s="1149"/>
      <c r="AG1421" s="1149"/>
      <c r="AH1421" s="1149" t="str">
        <f>AC1421</f>
        <v>Invoice Certification Language (MH)</v>
      </c>
      <c r="AI1421" s="1149"/>
      <c r="AJ1421" s="1149"/>
      <c r="AK1421" s="1149"/>
      <c r="AL1421" s="1149"/>
      <c r="AM1421" s="1149" t="str">
        <f>AH1421</f>
        <v>Invoice Certification Language (MH)</v>
      </c>
      <c r="AN1421" s="1149"/>
      <c r="AO1421" s="1149"/>
      <c r="AP1421" s="1149"/>
      <c r="AQ1421" s="1149"/>
      <c r="AR1421" s="1149" t="str">
        <f>AM1421</f>
        <v>Invoice Certification Language (MH)</v>
      </c>
      <c r="AS1421" s="1149"/>
      <c r="AT1421" s="1149"/>
      <c r="AU1421" s="1149"/>
      <c r="AV1421" s="1149"/>
      <c r="AW1421" s="1149" t="str">
        <f>AR1421</f>
        <v>Invoice Certification Language (MH)</v>
      </c>
      <c r="AX1421" s="1149"/>
      <c r="AY1421" s="1149"/>
      <c r="AZ1421" s="1149"/>
      <c r="BA1421" s="1149"/>
      <c r="BB1421" s="1149" t="str">
        <f>AW1421</f>
        <v>Invoice Certification Language (MH)</v>
      </c>
      <c r="BC1421" s="1149"/>
      <c r="BD1421" s="1149"/>
      <c r="BE1421" s="1149"/>
      <c r="BF1421" s="1149"/>
      <c r="BG1421" s="1149" t="str">
        <f>BB1421</f>
        <v>Invoice Certification Language (MH)</v>
      </c>
      <c r="BH1421" s="1149"/>
      <c r="BI1421" s="1149"/>
      <c r="BJ1421" s="1149"/>
      <c r="BK1421" s="1149"/>
      <c r="BL1421" s="244"/>
      <c r="BM1421" s="244"/>
      <c r="BN1421" s="244"/>
    </row>
    <row r="1422" spans="1:66" s="1" customFormat="1" ht="12" customHeight="1">
      <c r="A1422" s="1167"/>
      <c r="B1422" s="1168"/>
      <c r="C1422" s="369"/>
      <c r="D1422" s="1142"/>
      <c r="E1422" s="1142"/>
      <c r="F1422" s="1142"/>
      <c r="G1422" s="1141"/>
      <c r="H1422" s="1141"/>
      <c r="I1422" s="1142"/>
      <c r="J1422" s="1142"/>
      <c r="K1422" s="1142"/>
      <c r="L1422" s="1141"/>
      <c r="M1422" s="1141"/>
      <c r="N1422" s="1142"/>
      <c r="O1422" s="1142"/>
      <c r="P1422" s="1142"/>
      <c r="Q1422" s="1141"/>
      <c r="R1422" s="1141"/>
      <c r="S1422" s="1142"/>
      <c r="T1422" s="1142"/>
      <c r="U1422" s="1142"/>
      <c r="V1422" s="1141"/>
      <c r="W1422" s="1141"/>
      <c r="X1422" s="1142"/>
      <c r="Y1422" s="1142"/>
      <c r="Z1422" s="1142"/>
      <c r="AA1422" s="1141"/>
      <c r="AB1422" s="1141"/>
      <c r="AC1422" s="1142"/>
      <c r="AD1422" s="1142"/>
      <c r="AE1422" s="1142"/>
      <c r="AF1422" s="1141"/>
      <c r="AG1422" s="1141"/>
      <c r="AH1422" s="1142"/>
      <c r="AI1422" s="1142"/>
      <c r="AJ1422" s="1142"/>
      <c r="AK1422" s="1141"/>
      <c r="AL1422" s="1141"/>
      <c r="AM1422" s="1142"/>
      <c r="AN1422" s="1142"/>
      <c r="AO1422" s="1142"/>
      <c r="AP1422" s="1141"/>
      <c r="AQ1422" s="1141"/>
      <c r="AR1422" s="1142"/>
      <c r="AS1422" s="1142"/>
      <c r="AT1422" s="1142"/>
      <c r="AU1422" s="1141"/>
      <c r="AV1422" s="1141"/>
      <c r="AW1422" s="1142"/>
      <c r="AX1422" s="1142"/>
      <c r="AY1422" s="1142"/>
      <c r="AZ1422" s="1141"/>
      <c r="BA1422" s="1141"/>
      <c r="BB1422" s="1142"/>
      <c r="BC1422" s="1142"/>
      <c r="BD1422" s="1142"/>
      <c r="BE1422" s="1141"/>
      <c r="BF1422" s="1141"/>
      <c r="BG1422" s="1142"/>
      <c r="BH1422" s="1142"/>
      <c r="BI1422" s="1142"/>
      <c r="BJ1422" s="1141"/>
      <c r="BK1422" s="1141"/>
    </row>
    <row r="1423" spans="1:66" s="1" customFormat="1" ht="10.5" customHeight="1">
      <c r="A1423" s="1169"/>
      <c r="B1423" s="1170"/>
      <c r="C1423" s="370"/>
      <c r="D1423" s="1143" t="s">
        <v>313</v>
      </c>
      <c r="E1423" s="1143"/>
      <c r="F1423" s="1143"/>
      <c r="G1423" s="96" t="s">
        <v>125</v>
      </c>
      <c r="H1423" s="87"/>
      <c r="I1423" s="1143" t="s">
        <v>313</v>
      </c>
      <c r="J1423" s="1143"/>
      <c r="K1423" s="1143"/>
      <c r="L1423" s="96" t="s">
        <v>125</v>
      </c>
      <c r="M1423" s="87"/>
      <c r="N1423" s="1143" t="s">
        <v>313</v>
      </c>
      <c r="O1423" s="1143"/>
      <c r="P1423" s="1143"/>
      <c r="Q1423" s="96" t="s">
        <v>125</v>
      </c>
      <c r="R1423" s="87"/>
      <c r="S1423" s="1143" t="s">
        <v>313</v>
      </c>
      <c r="T1423" s="1143"/>
      <c r="U1423" s="1143"/>
      <c r="V1423" s="96" t="s">
        <v>125</v>
      </c>
      <c r="W1423" s="87"/>
      <c r="X1423" s="1143" t="s">
        <v>313</v>
      </c>
      <c r="Y1423" s="1143"/>
      <c r="Z1423" s="1143"/>
      <c r="AA1423" s="96" t="s">
        <v>125</v>
      </c>
      <c r="AB1423" s="87"/>
      <c r="AC1423" s="1143" t="s">
        <v>313</v>
      </c>
      <c r="AD1423" s="1143"/>
      <c r="AE1423" s="1143"/>
      <c r="AF1423" s="96" t="s">
        <v>125</v>
      </c>
      <c r="AG1423" s="87"/>
      <c r="AH1423" s="1143" t="s">
        <v>313</v>
      </c>
      <c r="AI1423" s="1143"/>
      <c r="AJ1423" s="1143"/>
      <c r="AK1423" s="96" t="s">
        <v>125</v>
      </c>
      <c r="AL1423" s="87"/>
      <c r="AM1423" s="1143" t="s">
        <v>313</v>
      </c>
      <c r="AN1423" s="1143"/>
      <c r="AO1423" s="1143"/>
      <c r="AP1423" s="96" t="s">
        <v>125</v>
      </c>
      <c r="AQ1423" s="87"/>
      <c r="AR1423" s="1143" t="s">
        <v>313</v>
      </c>
      <c r="AS1423" s="1143"/>
      <c r="AT1423" s="1143"/>
      <c r="AU1423" s="96" t="s">
        <v>125</v>
      </c>
      <c r="AV1423" s="87"/>
      <c r="AW1423" s="1143" t="s">
        <v>313</v>
      </c>
      <c r="AX1423" s="1143"/>
      <c r="AY1423" s="1143"/>
      <c r="AZ1423" s="96" t="s">
        <v>125</v>
      </c>
      <c r="BA1423" s="87"/>
      <c r="BB1423" s="1143" t="s">
        <v>313</v>
      </c>
      <c r="BC1423" s="1143"/>
      <c r="BD1423" s="1143"/>
      <c r="BE1423" s="96" t="s">
        <v>125</v>
      </c>
      <c r="BF1423" s="87"/>
      <c r="BG1423" s="1143" t="s">
        <v>313</v>
      </c>
      <c r="BH1423" s="1143"/>
      <c r="BI1423" s="1143"/>
      <c r="BJ1423" s="96" t="s">
        <v>125</v>
      </c>
      <c r="BK1423" s="87"/>
    </row>
    <row r="1424" spans="1:66" s="1" customFormat="1" ht="21" customHeight="1">
      <c r="A1424" s="1169"/>
      <c r="B1424" s="1170"/>
      <c r="C1424" s="361"/>
      <c r="D1424" s="1145"/>
      <c r="E1424" s="1145"/>
      <c r="F1424" s="1145"/>
      <c r="G1424" s="1140"/>
      <c r="H1424" s="1140"/>
      <c r="I1424" s="1145"/>
      <c r="J1424" s="1145"/>
      <c r="K1424" s="1145"/>
      <c r="L1424" s="1140"/>
      <c r="M1424" s="1140"/>
      <c r="N1424" s="1145"/>
      <c r="O1424" s="1145"/>
      <c r="P1424" s="1145"/>
      <c r="Q1424" s="1140"/>
      <c r="R1424" s="1140"/>
      <c r="S1424" s="1145"/>
      <c r="T1424" s="1145"/>
      <c r="U1424" s="1145"/>
      <c r="V1424" s="1140"/>
      <c r="W1424" s="1140"/>
      <c r="X1424" s="1145"/>
      <c r="Y1424" s="1145"/>
      <c r="Z1424" s="1145"/>
      <c r="AA1424" s="1140"/>
      <c r="AB1424" s="1140"/>
      <c r="AC1424" s="1145"/>
      <c r="AD1424" s="1145"/>
      <c r="AE1424" s="1145"/>
      <c r="AF1424" s="1140"/>
      <c r="AG1424" s="1140"/>
      <c r="AH1424" s="1145"/>
      <c r="AI1424" s="1145"/>
      <c r="AJ1424" s="1145"/>
      <c r="AK1424" s="1140"/>
      <c r="AL1424" s="1140"/>
      <c r="AM1424" s="1145"/>
      <c r="AN1424" s="1145"/>
      <c r="AO1424" s="1145"/>
      <c r="AP1424" s="1140"/>
      <c r="AQ1424" s="1140"/>
      <c r="AR1424" s="1145"/>
      <c r="AS1424" s="1145"/>
      <c r="AT1424" s="1145"/>
      <c r="AU1424" s="1140"/>
      <c r="AV1424" s="1140"/>
      <c r="AW1424" s="1145"/>
      <c r="AX1424" s="1145"/>
      <c r="AY1424" s="1145"/>
      <c r="AZ1424" s="1140"/>
      <c r="BA1424" s="1140"/>
      <c r="BB1424" s="1145"/>
      <c r="BC1424" s="1145"/>
      <c r="BD1424" s="1145"/>
      <c r="BE1424" s="1140"/>
      <c r="BF1424" s="1140"/>
      <c r="BG1424" s="1145"/>
      <c r="BH1424" s="1145"/>
      <c r="BI1424" s="1145"/>
      <c r="BJ1424" s="1140"/>
      <c r="BK1424" s="1140"/>
    </row>
    <row r="1425" spans="1:66" s="1" customFormat="1" ht="16.5" thickBot="1">
      <c r="A1425" s="1171"/>
      <c r="B1425" s="1172"/>
      <c r="C1425" s="362"/>
      <c r="D1425" s="1144" t="s">
        <v>80</v>
      </c>
      <c r="E1425" s="1144"/>
      <c r="F1425" s="94"/>
      <c r="G1425" s="95" t="s">
        <v>81</v>
      </c>
      <c r="H1425" s="87"/>
      <c r="I1425" s="1144" t="s">
        <v>80</v>
      </c>
      <c r="J1425" s="1144"/>
      <c r="K1425" s="94"/>
      <c r="L1425" s="95" t="s">
        <v>81</v>
      </c>
      <c r="M1425" s="87"/>
      <c r="N1425" s="1144" t="s">
        <v>80</v>
      </c>
      <c r="O1425" s="1144"/>
      <c r="P1425" s="94"/>
      <c r="Q1425" s="95" t="s">
        <v>81</v>
      </c>
      <c r="R1425" s="87"/>
      <c r="S1425" s="1144" t="s">
        <v>80</v>
      </c>
      <c r="T1425" s="1144"/>
      <c r="U1425" s="94"/>
      <c r="V1425" s="95" t="s">
        <v>81</v>
      </c>
      <c r="W1425" s="87"/>
      <c r="X1425" s="1144" t="s">
        <v>80</v>
      </c>
      <c r="Y1425" s="1144"/>
      <c r="Z1425" s="94"/>
      <c r="AA1425" s="95" t="s">
        <v>81</v>
      </c>
      <c r="AB1425" s="87"/>
      <c r="AC1425" s="1144" t="s">
        <v>80</v>
      </c>
      <c r="AD1425" s="1144"/>
      <c r="AE1425" s="94"/>
      <c r="AF1425" s="95" t="s">
        <v>81</v>
      </c>
      <c r="AG1425" s="87"/>
      <c r="AH1425" s="1144" t="s">
        <v>80</v>
      </c>
      <c r="AI1425" s="1144"/>
      <c r="AJ1425" s="94"/>
      <c r="AK1425" s="95" t="s">
        <v>81</v>
      </c>
      <c r="AL1425" s="87"/>
      <c r="AM1425" s="1144" t="s">
        <v>80</v>
      </c>
      <c r="AN1425" s="1144"/>
      <c r="AO1425" s="94"/>
      <c r="AP1425" s="95" t="s">
        <v>81</v>
      </c>
      <c r="AQ1425" s="87"/>
      <c r="AR1425" s="1144" t="s">
        <v>80</v>
      </c>
      <c r="AS1425" s="1144"/>
      <c r="AT1425" s="94"/>
      <c r="AU1425" s="95" t="s">
        <v>81</v>
      </c>
      <c r="AV1425" s="87"/>
      <c r="AW1425" s="1144" t="s">
        <v>80</v>
      </c>
      <c r="AX1425" s="1144"/>
      <c r="AY1425" s="94"/>
      <c r="AZ1425" s="95" t="s">
        <v>81</v>
      </c>
      <c r="BA1425" s="87"/>
      <c r="BB1425" s="1144" t="s">
        <v>80</v>
      </c>
      <c r="BC1425" s="1144"/>
      <c r="BD1425" s="94"/>
      <c r="BE1425" s="95" t="s">
        <v>81</v>
      </c>
      <c r="BF1425" s="87"/>
      <c r="BG1425" s="1144" t="s">
        <v>80</v>
      </c>
      <c r="BH1425" s="1144"/>
      <c r="BI1425" s="94"/>
      <c r="BJ1425" s="95" t="s">
        <v>81</v>
      </c>
      <c r="BK1425" s="87"/>
    </row>
    <row r="1426" spans="1:66" customFormat="1" ht="15.6" customHeight="1">
      <c r="A1426" s="637" t="s">
        <v>242</v>
      </c>
      <c r="B1426" s="88"/>
      <c r="C1426" s="357"/>
      <c r="D1426" s="88"/>
      <c r="E1426" s="357"/>
      <c r="F1426" s="88"/>
      <c r="G1426" s="89"/>
      <c r="H1426" s="90"/>
      <c r="I1426" s="2"/>
      <c r="J1426" s="2"/>
      <c r="K1426" s="2"/>
      <c r="L1426" s="2"/>
      <c r="M1426" s="2"/>
      <c r="N1426" s="2"/>
      <c r="O1426" s="2"/>
      <c r="P1426" s="3"/>
      <c r="Q1426" s="3"/>
      <c r="R1426" s="3"/>
      <c r="S1426" s="15"/>
      <c r="T1426" s="10"/>
      <c r="U1426" s="10"/>
      <c r="V1426" s="11"/>
      <c r="W1426" s="25"/>
      <c r="X1426" s="9"/>
      <c r="Y1426" s="9"/>
      <c r="Z1426" s="15"/>
      <c r="AA1426" s="20"/>
      <c r="AB1426" s="20"/>
      <c r="AC1426" s="20"/>
      <c r="AD1426" s="2"/>
      <c r="AE1426" s="3"/>
      <c r="AF1426" s="3"/>
      <c r="AG1426" s="3"/>
      <c r="AH1426" s="8"/>
      <c r="AI1426" s="10"/>
      <c r="AJ1426" s="10"/>
      <c r="AK1426" s="11"/>
      <c r="AL1426" s="21"/>
      <c r="AM1426" s="22"/>
      <c r="AN1426" s="22"/>
      <c r="AO1426" s="8"/>
      <c r="AP1426" s="8"/>
      <c r="AQ1426" s="8"/>
      <c r="AR1426" s="8"/>
      <c r="AS1426" s="8"/>
      <c r="AT1426" s="8"/>
      <c r="AU1426" s="8"/>
      <c r="AV1426" s="8"/>
      <c r="AW1426" s="8"/>
      <c r="AX1426" s="8"/>
      <c r="AY1426" s="8"/>
      <c r="AZ1426" s="8"/>
      <c r="BA1426" s="8"/>
      <c r="BB1426" s="8"/>
      <c r="BC1426" s="8"/>
      <c r="BD1426" s="8"/>
      <c r="BE1426" s="8"/>
      <c r="BF1426" s="8"/>
      <c r="BG1426" s="8"/>
      <c r="BH1426" s="8"/>
      <c r="BI1426" s="8"/>
      <c r="BJ1426" s="8"/>
      <c r="BK1426" s="8"/>
      <c r="BL1426" s="8"/>
      <c r="BM1426" s="660"/>
      <c r="BN1426" s="8"/>
    </row>
    <row r="1427" spans="1:66" s="1" customFormat="1" ht="12.6" customHeight="1">
      <c r="A1427" s="97" t="s">
        <v>243</v>
      </c>
      <c r="B1427" s="88"/>
      <c r="C1427" s="363"/>
      <c r="D1427" s="273"/>
      <c r="E1427" s="1013"/>
      <c r="F1427" s="256"/>
      <c r="G1427" s="273"/>
      <c r="H1427" s="274"/>
      <c r="I1427" s="273"/>
      <c r="J1427" s="273"/>
      <c r="K1427" s="256"/>
      <c r="L1427" s="273"/>
      <c r="M1427" s="274"/>
      <c r="N1427" s="32"/>
      <c r="O1427" s="275"/>
      <c r="P1427" s="275"/>
      <c r="Q1427" s="275"/>
      <c r="R1427" s="275"/>
      <c r="S1427" s="276"/>
      <c r="T1427" s="276"/>
      <c r="U1427" s="276"/>
      <c r="V1427" s="277"/>
      <c r="W1427" s="278"/>
      <c r="X1427" s="276"/>
      <c r="Y1427" s="276"/>
      <c r="Z1427" s="32"/>
      <c r="AD1427" s="279"/>
      <c r="AE1427" s="279"/>
      <c r="AF1427" s="279"/>
      <c r="AG1427" s="279"/>
      <c r="AH1427" s="280"/>
      <c r="AI1427" s="280"/>
      <c r="AJ1427" s="280"/>
      <c r="AK1427" s="281"/>
      <c r="AL1427" s="282"/>
      <c r="AM1427" s="280"/>
      <c r="AN1427" s="280"/>
      <c r="AO1427" s="32"/>
      <c r="AP1427" s="32"/>
      <c r="AQ1427" s="32"/>
      <c r="AR1427" s="32"/>
      <c r="AS1427" s="32"/>
      <c r="AT1427" s="32"/>
      <c r="AU1427" s="32"/>
      <c r="AV1427" s="32"/>
      <c r="AW1427" s="32"/>
      <c r="AX1427" s="32"/>
      <c r="AY1427" s="32"/>
      <c r="AZ1427" s="32"/>
      <c r="BA1427" s="32"/>
      <c r="BB1427" s="32"/>
      <c r="BC1427" s="32"/>
      <c r="BD1427" s="32"/>
      <c r="BE1427" s="32"/>
      <c r="BF1427" s="32"/>
      <c r="BG1427" s="32"/>
      <c r="BH1427" s="32"/>
      <c r="BI1427" s="32"/>
      <c r="BJ1427" s="32"/>
      <c r="BK1427" s="32"/>
      <c r="BL1427" s="32"/>
      <c r="BM1427" s="661"/>
      <c r="BN1427" s="32"/>
    </row>
    <row r="1428" spans="1:66" s="260" customFormat="1" ht="12">
      <c r="A1428" s="638"/>
      <c r="B1428" s="639"/>
      <c r="C1428" s="358"/>
      <c r="D1428" s="252" t="s">
        <v>21</v>
      </c>
      <c r="E1428" s="1159" t="str">
        <f>+E603</f>
        <v>Contractor Name</v>
      </c>
      <c r="F1428" s="1159"/>
      <c r="G1428" s="1159"/>
      <c r="H1428" s="1159"/>
      <c r="I1428" s="291" t="s">
        <v>21</v>
      </c>
      <c r="J1428" s="1150" t="str">
        <f>E1428</f>
        <v>Contractor Name</v>
      </c>
      <c r="K1428" s="1150"/>
      <c r="L1428" s="1150"/>
      <c r="M1428" s="1150"/>
      <c r="N1428" s="291" t="s">
        <v>21</v>
      </c>
      <c r="O1428" s="1150" t="str">
        <f>E1428</f>
        <v>Contractor Name</v>
      </c>
      <c r="P1428" s="1150"/>
      <c r="Q1428" s="1150"/>
      <c r="R1428" s="1150"/>
      <c r="S1428" s="291" t="s">
        <v>21</v>
      </c>
      <c r="T1428" s="1150" t="str">
        <f>E1428</f>
        <v>Contractor Name</v>
      </c>
      <c r="U1428" s="1150"/>
      <c r="V1428" s="1150"/>
      <c r="W1428" s="1150"/>
      <c r="X1428" s="291" t="s">
        <v>21</v>
      </c>
      <c r="Y1428" s="1150" t="str">
        <f>E1428</f>
        <v>Contractor Name</v>
      </c>
      <c r="Z1428" s="1150"/>
      <c r="AA1428" s="1150"/>
      <c r="AB1428" s="1150"/>
      <c r="AC1428" s="291" t="s">
        <v>21</v>
      </c>
      <c r="AD1428" s="1150" t="str">
        <f>E1428</f>
        <v>Contractor Name</v>
      </c>
      <c r="AE1428" s="1150"/>
      <c r="AF1428" s="1150"/>
      <c r="AG1428" s="1150"/>
      <c r="AH1428" s="291" t="s">
        <v>21</v>
      </c>
      <c r="AI1428" s="1150" t="str">
        <f>E1428</f>
        <v>Contractor Name</v>
      </c>
      <c r="AJ1428" s="1150"/>
      <c r="AK1428" s="1150"/>
      <c r="AL1428" s="1150"/>
      <c r="AM1428" s="291" t="s">
        <v>21</v>
      </c>
      <c r="AN1428" s="1150" t="str">
        <f>E1428</f>
        <v>Contractor Name</v>
      </c>
      <c r="AO1428" s="1150"/>
      <c r="AP1428" s="1150"/>
      <c r="AQ1428" s="1150"/>
      <c r="AR1428" s="291" t="s">
        <v>21</v>
      </c>
      <c r="AS1428" s="1150" t="str">
        <f>E1428</f>
        <v>Contractor Name</v>
      </c>
      <c r="AT1428" s="1150"/>
      <c r="AU1428" s="1150"/>
      <c r="AV1428" s="1150"/>
      <c r="AW1428" s="291" t="s">
        <v>21</v>
      </c>
      <c r="AX1428" s="1150" t="str">
        <f>J1428</f>
        <v>Contractor Name</v>
      </c>
      <c r="AY1428" s="1150"/>
      <c r="AZ1428" s="1150"/>
      <c r="BA1428" s="1150"/>
      <c r="BB1428" s="291" t="s">
        <v>21</v>
      </c>
      <c r="BC1428" s="1150" t="str">
        <f>O1428</f>
        <v>Contractor Name</v>
      </c>
      <c r="BD1428" s="1150"/>
      <c r="BE1428" s="1150"/>
      <c r="BF1428" s="1150"/>
      <c r="BG1428" s="291" t="s">
        <v>21</v>
      </c>
      <c r="BH1428" s="1150" t="str">
        <f>T1428</f>
        <v>Contractor Name</v>
      </c>
      <c r="BI1428" s="1150"/>
      <c r="BJ1428" s="1150"/>
      <c r="BK1428" s="1150"/>
      <c r="BL1428" s="292"/>
      <c r="BM1428" s="662"/>
      <c r="BN1428" s="292"/>
    </row>
    <row r="1429" spans="1:66" s="260" customFormat="1" ht="12">
      <c r="A1429" s="97" t="s">
        <v>133</v>
      </c>
      <c r="B1429" s="639"/>
      <c r="C1429" s="358"/>
      <c r="D1429" s="252" t="s">
        <v>20</v>
      </c>
      <c r="E1429" s="1036" t="str">
        <f>+E604</f>
        <v>Contract Number</v>
      </c>
      <c r="F1429" s="254"/>
      <c r="G1429" s="255" t="s">
        <v>90</v>
      </c>
      <c r="H1429" s="894"/>
      <c r="I1429" s="307" t="s">
        <v>20</v>
      </c>
      <c r="J1429" s="324" t="str">
        <f>E1429</f>
        <v>Contract Number</v>
      </c>
      <c r="K1429" s="293"/>
      <c r="L1429" s="294" t="s">
        <v>90</v>
      </c>
      <c r="M1429" s="295">
        <f>H1429</f>
        <v>0</v>
      </c>
      <c r="N1429" s="296" t="s">
        <v>20</v>
      </c>
      <c r="O1429" s="325" t="str">
        <f>E1429</f>
        <v>Contract Number</v>
      </c>
      <c r="P1429" s="297"/>
      <c r="Q1429" s="298" t="s">
        <v>90</v>
      </c>
      <c r="R1429" s="299">
        <f>H1429</f>
        <v>0</v>
      </c>
      <c r="S1429" s="296" t="s">
        <v>20</v>
      </c>
      <c r="T1429" s="300" t="str">
        <f>E1429</f>
        <v>Contract Number</v>
      </c>
      <c r="U1429" s="297"/>
      <c r="V1429" s="298" t="s">
        <v>90</v>
      </c>
      <c r="W1429" s="301">
        <f>H1429</f>
        <v>0</v>
      </c>
      <c r="X1429" s="296" t="s">
        <v>20</v>
      </c>
      <c r="Y1429" s="300" t="str">
        <f>E1429</f>
        <v>Contract Number</v>
      </c>
      <c r="Z1429" s="297"/>
      <c r="AA1429" s="298" t="s">
        <v>90</v>
      </c>
      <c r="AB1429" s="301">
        <f>H1429</f>
        <v>0</v>
      </c>
      <c r="AC1429" s="296" t="s">
        <v>20</v>
      </c>
      <c r="AD1429" s="300" t="str">
        <f>E1429</f>
        <v>Contract Number</v>
      </c>
      <c r="AE1429" s="297"/>
      <c r="AF1429" s="298" t="s">
        <v>90</v>
      </c>
      <c r="AG1429" s="301">
        <f>H1429</f>
        <v>0</v>
      </c>
      <c r="AH1429" s="296" t="s">
        <v>20</v>
      </c>
      <c r="AI1429" s="300" t="str">
        <f>E1429</f>
        <v>Contract Number</v>
      </c>
      <c r="AJ1429" s="297"/>
      <c r="AK1429" s="298" t="s">
        <v>90</v>
      </c>
      <c r="AL1429" s="302">
        <f>H1429</f>
        <v>0</v>
      </c>
      <c r="AM1429" s="296" t="s">
        <v>20</v>
      </c>
      <c r="AN1429" s="325" t="str">
        <f>E1429</f>
        <v>Contract Number</v>
      </c>
      <c r="AO1429" s="297"/>
      <c r="AP1429" s="298" t="s">
        <v>90</v>
      </c>
      <c r="AQ1429" s="302">
        <f>H1429</f>
        <v>0</v>
      </c>
      <c r="AR1429" s="296" t="s">
        <v>20</v>
      </c>
      <c r="AS1429" s="325" t="str">
        <f>E1429</f>
        <v>Contract Number</v>
      </c>
      <c r="AT1429" s="297"/>
      <c r="AU1429" s="298" t="s">
        <v>90</v>
      </c>
      <c r="AV1429" s="303">
        <f>H1429</f>
        <v>0</v>
      </c>
      <c r="AW1429" s="296" t="s">
        <v>20</v>
      </c>
      <c r="AX1429" s="325" t="str">
        <f>J1429</f>
        <v>Contract Number</v>
      </c>
      <c r="AY1429" s="297"/>
      <c r="AZ1429" s="298" t="s">
        <v>90</v>
      </c>
      <c r="BA1429" s="303">
        <f>M1429</f>
        <v>0</v>
      </c>
      <c r="BB1429" s="296" t="s">
        <v>20</v>
      </c>
      <c r="BC1429" s="325" t="str">
        <f>O1429</f>
        <v>Contract Number</v>
      </c>
      <c r="BD1429" s="297"/>
      <c r="BE1429" s="298" t="s">
        <v>90</v>
      </c>
      <c r="BF1429" s="303">
        <f>R1429</f>
        <v>0</v>
      </c>
      <c r="BG1429" s="296" t="s">
        <v>20</v>
      </c>
      <c r="BH1429" s="325" t="str">
        <f>T1429</f>
        <v>Contract Number</v>
      </c>
      <c r="BI1429" s="297"/>
      <c r="BJ1429" s="298" t="s">
        <v>90</v>
      </c>
      <c r="BK1429" s="303">
        <f>W1429</f>
        <v>0</v>
      </c>
      <c r="BL1429" s="304"/>
      <c r="BM1429" s="663"/>
      <c r="BN1429" s="304"/>
    </row>
    <row r="1430" spans="1:66" s="260" customFormat="1" ht="17.45" customHeight="1">
      <c r="A1430" s="93"/>
      <c r="B1430" s="639"/>
      <c r="C1430" s="358"/>
      <c r="D1430" s="252" t="s">
        <v>126</v>
      </c>
      <c r="E1430" s="1009" t="s">
        <v>127</v>
      </c>
      <c r="F1430" s="257"/>
      <c r="G1430" s="258" t="s">
        <v>122</v>
      </c>
      <c r="H1430" s="257"/>
      <c r="I1430" s="296" t="s">
        <v>120</v>
      </c>
      <c r="J1430" s="305" t="s">
        <v>121</v>
      </c>
      <c r="K1430" s="306">
        <f>F1430</f>
        <v>0</v>
      </c>
      <c r="L1430" s="298" t="s">
        <v>122</v>
      </c>
      <c r="M1430" s="306">
        <f>H1430</f>
        <v>0</v>
      </c>
      <c r="N1430" s="296" t="s">
        <v>120</v>
      </c>
      <c r="O1430" s="305" t="s">
        <v>121</v>
      </c>
      <c r="P1430" s="306">
        <f>F1430</f>
        <v>0</v>
      </c>
      <c r="Q1430" s="298" t="s">
        <v>122</v>
      </c>
      <c r="R1430" s="306">
        <f>H1430</f>
        <v>0</v>
      </c>
      <c r="S1430" s="296" t="s">
        <v>120</v>
      </c>
      <c r="T1430" s="305" t="s">
        <v>121</v>
      </c>
      <c r="U1430" s="306">
        <f>F1430</f>
        <v>0</v>
      </c>
      <c r="V1430" s="298" t="s">
        <v>122</v>
      </c>
      <c r="W1430" s="306">
        <f>H1430</f>
        <v>0</v>
      </c>
      <c r="X1430" s="296" t="s">
        <v>120</v>
      </c>
      <c r="Y1430" s="305" t="s">
        <v>121</v>
      </c>
      <c r="Z1430" s="306">
        <f>F1430</f>
        <v>0</v>
      </c>
      <c r="AA1430" s="298" t="s">
        <v>122</v>
      </c>
      <c r="AB1430" s="306">
        <f>H1430</f>
        <v>0</v>
      </c>
      <c r="AC1430" s="296" t="s">
        <v>120</v>
      </c>
      <c r="AD1430" s="305" t="s">
        <v>121</v>
      </c>
      <c r="AE1430" s="306">
        <f>F1430</f>
        <v>0</v>
      </c>
      <c r="AF1430" s="298" t="s">
        <v>122</v>
      </c>
      <c r="AG1430" s="306">
        <f>H1430</f>
        <v>0</v>
      </c>
      <c r="AH1430" s="296" t="s">
        <v>120</v>
      </c>
      <c r="AI1430" s="305" t="s">
        <v>121</v>
      </c>
      <c r="AJ1430" s="306">
        <f>F1430</f>
        <v>0</v>
      </c>
      <c r="AK1430" s="298" t="s">
        <v>122</v>
      </c>
      <c r="AL1430" s="306">
        <f>H1430</f>
        <v>0</v>
      </c>
      <c r="AM1430" s="296" t="s">
        <v>120</v>
      </c>
      <c r="AN1430" s="305" t="s">
        <v>121</v>
      </c>
      <c r="AO1430" s="306">
        <f>F1430</f>
        <v>0</v>
      </c>
      <c r="AP1430" s="298" t="s">
        <v>122</v>
      </c>
      <c r="AQ1430" s="306">
        <f>H1430</f>
        <v>0</v>
      </c>
      <c r="AR1430" s="296" t="s">
        <v>120</v>
      </c>
      <c r="AS1430" s="305" t="s">
        <v>121</v>
      </c>
      <c r="AT1430" s="306">
        <f>F1430</f>
        <v>0</v>
      </c>
      <c r="AU1430" s="298" t="s">
        <v>122</v>
      </c>
      <c r="AV1430" s="306">
        <f>H1430</f>
        <v>0</v>
      </c>
      <c r="AW1430" s="296" t="s">
        <v>120</v>
      </c>
      <c r="AX1430" s="305" t="s">
        <v>121</v>
      </c>
      <c r="AY1430" s="306">
        <f>K1430</f>
        <v>0</v>
      </c>
      <c r="AZ1430" s="298" t="s">
        <v>122</v>
      </c>
      <c r="BA1430" s="306">
        <f>M1430</f>
        <v>0</v>
      </c>
      <c r="BB1430" s="296" t="s">
        <v>120</v>
      </c>
      <c r="BC1430" s="305" t="s">
        <v>121</v>
      </c>
      <c r="BD1430" s="306">
        <f>P1430</f>
        <v>0</v>
      </c>
      <c r="BE1430" s="298" t="s">
        <v>122</v>
      </c>
      <c r="BF1430" s="306">
        <f>R1430</f>
        <v>0</v>
      </c>
      <c r="BG1430" s="296" t="s">
        <v>120</v>
      </c>
      <c r="BH1430" s="305" t="s">
        <v>121</v>
      </c>
      <c r="BI1430" s="306">
        <f>U1430</f>
        <v>0</v>
      </c>
      <c r="BJ1430" s="298" t="s">
        <v>122</v>
      </c>
      <c r="BK1430" s="306">
        <f>W1430</f>
        <v>0</v>
      </c>
      <c r="BL1430" s="304"/>
      <c r="BM1430" s="663"/>
      <c r="BN1430" s="304"/>
    </row>
    <row r="1431" spans="1:66" s="260" customFormat="1" ht="15.75" customHeight="1">
      <c r="A1431" s="93"/>
      <c r="B1431" s="97"/>
      <c r="C1431" s="359"/>
      <c r="D1431" s="1160" t="s">
        <v>124</v>
      </c>
      <c r="E1431" s="1160"/>
      <c r="F1431" s="1160"/>
      <c r="G1431" s="1161">
        <f>E1494+J1494+O1494+T1494+Y1494+AD1494+AI1494+AN1494+AS1494+AX1494+BC1494+BH1494</f>
        <v>0</v>
      </c>
      <c r="H1431" s="259"/>
      <c r="I1431" s="292"/>
      <c r="J1431" s="292"/>
      <c r="K1431" s="292"/>
      <c r="L1431" s="292"/>
      <c r="M1431" s="292"/>
      <c r="N1431" s="292"/>
      <c r="O1431" s="292"/>
      <c r="P1431" s="292"/>
      <c r="Q1431" s="292"/>
      <c r="R1431" s="292"/>
      <c r="S1431" s="292"/>
      <c r="T1431" s="292"/>
      <c r="U1431" s="292"/>
      <c r="V1431" s="292"/>
      <c r="W1431" s="292"/>
      <c r="X1431" s="292"/>
      <c r="Y1431" s="292"/>
      <c r="Z1431" s="292"/>
      <c r="AA1431" s="292"/>
      <c r="AB1431" s="292"/>
      <c r="AC1431" s="292"/>
      <c r="AD1431" s="292"/>
      <c r="AE1431" s="292"/>
      <c r="AF1431" s="292"/>
      <c r="AG1431" s="292"/>
      <c r="AH1431" s="292"/>
      <c r="AI1431" s="292"/>
      <c r="AJ1431" s="292"/>
      <c r="AK1431" s="292"/>
      <c r="AL1431" s="292"/>
      <c r="AM1431" s="292"/>
      <c r="AN1431" s="292"/>
      <c r="AO1431" s="292"/>
      <c r="AP1431" s="292"/>
      <c r="AQ1431" s="292"/>
      <c r="AR1431" s="292"/>
      <c r="AS1431" s="292"/>
      <c r="AT1431" s="292"/>
      <c r="AU1431" s="292"/>
      <c r="AV1431" s="292"/>
      <c r="AW1431" s="292"/>
      <c r="AX1431" s="292"/>
      <c r="AY1431" s="292"/>
      <c r="AZ1431" s="292"/>
      <c r="BA1431" s="292"/>
      <c r="BB1431" s="292"/>
      <c r="BC1431" s="292"/>
      <c r="BD1431" s="292"/>
      <c r="BE1431" s="292"/>
      <c r="BF1431" s="292"/>
      <c r="BG1431" s="292"/>
      <c r="BH1431" s="292"/>
      <c r="BI1431" s="292"/>
      <c r="BJ1431" s="292"/>
      <c r="BK1431" s="292"/>
      <c r="BL1431" s="308"/>
      <c r="BM1431" s="665"/>
      <c r="BN1431" s="308"/>
    </row>
    <row r="1432" spans="1:66" s="1" customFormat="1" ht="5.45" customHeight="1" thickBot="1">
      <c r="A1432" s="640"/>
      <c r="B1432" s="641"/>
      <c r="C1432" s="360"/>
      <c r="D1432" s="261"/>
      <c r="E1432" s="360"/>
      <c r="F1432" s="261"/>
      <c r="G1432" s="1162"/>
      <c r="H1432" s="91"/>
      <c r="I1432" s="16"/>
      <c r="J1432" s="16"/>
      <c r="K1432" s="32"/>
      <c r="L1432" s="16"/>
      <c r="M1432" s="16"/>
      <c r="N1432" s="16"/>
      <c r="R1432" s="262"/>
      <c r="S1432" s="262"/>
      <c r="T1432" s="262"/>
      <c r="U1432" s="262"/>
      <c r="V1432" s="262"/>
      <c r="W1432" s="262"/>
      <c r="X1432" s="262"/>
      <c r="Y1432" s="262"/>
      <c r="Z1432" s="262"/>
      <c r="AA1432" s="262"/>
      <c r="AB1432" s="262"/>
      <c r="AC1432" s="262"/>
      <c r="AD1432" s="262"/>
      <c r="AE1432" s="20"/>
      <c r="AF1432" s="20"/>
      <c r="AG1432" s="20"/>
      <c r="AH1432" s="20"/>
      <c r="BM1432"/>
    </row>
    <row r="1433" spans="1:66" s="1" customFormat="1" ht="14.25" customHeight="1" thickTop="1">
      <c r="A1433" s="642" t="s">
        <v>30</v>
      </c>
      <c r="B1433" s="653"/>
      <c r="C1433" s="1135" t="s">
        <v>232</v>
      </c>
      <c r="D1433" s="1137" t="str">
        <f>+D1358</f>
        <v>Program Name</v>
      </c>
      <c r="E1433" s="1138"/>
      <c r="F1433" s="1138"/>
      <c r="G1433" s="1138"/>
      <c r="H1433" s="1139"/>
      <c r="I1433" s="1137" t="str">
        <f>+I1358</f>
        <v>Program Name</v>
      </c>
      <c r="J1433" s="1138"/>
      <c r="K1433" s="1138"/>
      <c r="L1433" s="1138"/>
      <c r="M1433" s="1139"/>
      <c r="N1433" s="1137" t="str">
        <f>+N1358</f>
        <v>Program Name</v>
      </c>
      <c r="O1433" s="1138"/>
      <c r="P1433" s="1138"/>
      <c r="Q1433" s="1138"/>
      <c r="R1433" s="1139"/>
      <c r="S1433" s="1137" t="str">
        <f>+S1358</f>
        <v>Program Name</v>
      </c>
      <c r="T1433" s="1138"/>
      <c r="U1433" s="1138"/>
      <c r="V1433" s="1138"/>
      <c r="W1433" s="1139"/>
      <c r="X1433" s="1137" t="str">
        <f>+X1358</f>
        <v>Program Name</v>
      </c>
      <c r="Y1433" s="1138"/>
      <c r="Z1433" s="1138"/>
      <c r="AA1433" s="1138"/>
      <c r="AB1433" s="1139"/>
      <c r="AC1433" s="1137" t="str">
        <f>+AC1358</f>
        <v>Program Name</v>
      </c>
      <c r="AD1433" s="1138"/>
      <c r="AE1433" s="1138"/>
      <c r="AF1433" s="1138"/>
      <c r="AG1433" s="1139"/>
      <c r="AH1433" s="1137" t="str">
        <f>+AH1358</f>
        <v>Program Name</v>
      </c>
      <c r="AI1433" s="1138"/>
      <c r="AJ1433" s="1138"/>
      <c r="AK1433" s="1138"/>
      <c r="AL1433" s="1139"/>
      <c r="AM1433" s="1137" t="str">
        <f>+AM1358</f>
        <v>Program Name</v>
      </c>
      <c r="AN1433" s="1138"/>
      <c r="AO1433" s="1138"/>
      <c r="AP1433" s="1138"/>
      <c r="AQ1433" s="1139"/>
      <c r="AR1433" s="1137" t="str">
        <f>+AR1358</f>
        <v>Program Name</v>
      </c>
      <c r="AS1433" s="1138"/>
      <c r="AT1433" s="1138"/>
      <c r="AU1433" s="1138"/>
      <c r="AV1433" s="1139"/>
      <c r="AW1433" s="1137" t="str">
        <f>+AW1358</f>
        <v>Program Name</v>
      </c>
      <c r="AX1433" s="1138"/>
      <c r="AY1433" s="1138"/>
      <c r="AZ1433" s="1138"/>
      <c r="BA1433" s="1139"/>
      <c r="BB1433" s="1137" t="str">
        <f>+BB1358</f>
        <v>Program Name</v>
      </c>
      <c r="BC1433" s="1138"/>
      <c r="BD1433" s="1138"/>
      <c r="BE1433" s="1138"/>
      <c r="BF1433" s="1139"/>
      <c r="BG1433" s="1137" t="str">
        <f>+BG1358</f>
        <v>Program Name</v>
      </c>
      <c r="BH1433" s="1138"/>
      <c r="BI1433" s="1138"/>
      <c r="BJ1433" s="1138"/>
      <c r="BK1433" s="1139"/>
      <c r="BL1433" s="31"/>
      <c r="BM1433" s="232" t="s">
        <v>33</v>
      </c>
    </row>
    <row r="1434" spans="1:66" s="1" customFormat="1" ht="13.5">
      <c r="A1434" s="644" t="s">
        <v>31</v>
      </c>
      <c r="B1434" s="654"/>
      <c r="C1434" s="1136"/>
      <c r="D1434" s="1146" t="str">
        <f>+D1359</f>
        <v>Funding Source</v>
      </c>
      <c r="E1434" s="1147"/>
      <c r="F1434" s="1147"/>
      <c r="G1434" s="1147"/>
      <c r="H1434" s="1148"/>
      <c r="I1434" s="1146" t="str">
        <f>+I1359</f>
        <v>Funding Source</v>
      </c>
      <c r="J1434" s="1147"/>
      <c r="K1434" s="1147"/>
      <c r="L1434" s="1147"/>
      <c r="M1434" s="1148"/>
      <c r="N1434" s="1146" t="str">
        <f>+N1359</f>
        <v>Funding Source</v>
      </c>
      <c r="O1434" s="1147"/>
      <c r="P1434" s="1147"/>
      <c r="Q1434" s="1147"/>
      <c r="R1434" s="1148"/>
      <c r="S1434" s="1146" t="str">
        <f>+S1359</f>
        <v>Funding Source</v>
      </c>
      <c r="T1434" s="1147"/>
      <c r="U1434" s="1147"/>
      <c r="V1434" s="1147"/>
      <c r="W1434" s="1148"/>
      <c r="X1434" s="1146" t="str">
        <f>+X1359</f>
        <v>Funding Source</v>
      </c>
      <c r="Y1434" s="1147"/>
      <c r="Z1434" s="1147"/>
      <c r="AA1434" s="1147"/>
      <c r="AB1434" s="1148"/>
      <c r="AC1434" s="1146" t="str">
        <f>+AC1359</f>
        <v>Funding Source</v>
      </c>
      <c r="AD1434" s="1147"/>
      <c r="AE1434" s="1147"/>
      <c r="AF1434" s="1147"/>
      <c r="AG1434" s="1148"/>
      <c r="AH1434" s="1146" t="str">
        <f>+AH1359</f>
        <v>Funding Source</v>
      </c>
      <c r="AI1434" s="1147"/>
      <c r="AJ1434" s="1147"/>
      <c r="AK1434" s="1147"/>
      <c r="AL1434" s="1148"/>
      <c r="AM1434" s="1146" t="str">
        <f>+AM1359</f>
        <v>Funding Source</v>
      </c>
      <c r="AN1434" s="1147"/>
      <c r="AO1434" s="1147"/>
      <c r="AP1434" s="1147"/>
      <c r="AQ1434" s="1148"/>
      <c r="AR1434" s="1146" t="str">
        <f>+AR1359</f>
        <v>Funding Source</v>
      </c>
      <c r="AS1434" s="1147"/>
      <c r="AT1434" s="1147"/>
      <c r="AU1434" s="1147"/>
      <c r="AV1434" s="1148"/>
      <c r="AW1434" s="1146" t="str">
        <f>+AW1359</f>
        <v>Funding Source</v>
      </c>
      <c r="AX1434" s="1147"/>
      <c r="AY1434" s="1147"/>
      <c r="AZ1434" s="1147"/>
      <c r="BA1434" s="1148"/>
      <c r="BB1434" s="1146" t="str">
        <f>+BB1359</f>
        <v>Funding Source</v>
      </c>
      <c r="BC1434" s="1147"/>
      <c r="BD1434" s="1147"/>
      <c r="BE1434" s="1147"/>
      <c r="BF1434" s="1148"/>
      <c r="BG1434" s="1146" t="str">
        <f>+BG1359</f>
        <v>Funding Source</v>
      </c>
      <c r="BH1434" s="1147"/>
      <c r="BI1434" s="1147"/>
      <c r="BJ1434" s="1147"/>
      <c r="BK1434" s="1148"/>
      <c r="BL1434" s="31"/>
      <c r="BM1434" s="233"/>
    </row>
    <row r="1435" spans="1:66" s="30" customFormat="1" ht="21.6" customHeight="1">
      <c r="A1435" s="646"/>
      <c r="B1435" s="655"/>
      <c r="C1435" s="669" t="s">
        <v>233</v>
      </c>
      <c r="D1435" s="329" t="s">
        <v>67</v>
      </c>
      <c r="E1435" s="1010" t="s">
        <v>68</v>
      </c>
      <c r="F1435" s="330" t="s">
        <v>69</v>
      </c>
      <c r="G1435" s="331" t="s">
        <v>70</v>
      </c>
      <c r="H1435" s="332" t="s">
        <v>71</v>
      </c>
      <c r="I1435" s="329" t="s">
        <v>67</v>
      </c>
      <c r="J1435" s="1010" t="s">
        <v>68</v>
      </c>
      <c r="K1435" s="330" t="s">
        <v>69</v>
      </c>
      <c r="L1435" s="331" t="s">
        <v>70</v>
      </c>
      <c r="M1435" s="333" t="s">
        <v>71</v>
      </c>
      <c r="N1435" s="329" t="s">
        <v>67</v>
      </c>
      <c r="O1435" s="1010" t="s">
        <v>68</v>
      </c>
      <c r="P1435" s="330" t="s">
        <v>69</v>
      </c>
      <c r="Q1435" s="331" t="s">
        <v>70</v>
      </c>
      <c r="R1435" s="333" t="s">
        <v>71</v>
      </c>
      <c r="S1435" s="329" t="s">
        <v>67</v>
      </c>
      <c r="T1435" s="1010" t="s">
        <v>68</v>
      </c>
      <c r="U1435" s="330" t="s">
        <v>69</v>
      </c>
      <c r="V1435" s="331" t="s">
        <v>70</v>
      </c>
      <c r="W1435" s="333" t="s">
        <v>71</v>
      </c>
      <c r="X1435" s="329" t="s">
        <v>67</v>
      </c>
      <c r="Y1435" s="1010" t="s">
        <v>68</v>
      </c>
      <c r="Z1435" s="330" t="s">
        <v>69</v>
      </c>
      <c r="AA1435" s="331" t="s">
        <v>70</v>
      </c>
      <c r="AB1435" s="333" t="s">
        <v>71</v>
      </c>
      <c r="AC1435" s="329" t="s">
        <v>67</v>
      </c>
      <c r="AD1435" s="1010" t="s">
        <v>68</v>
      </c>
      <c r="AE1435" s="330" t="s">
        <v>69</v>
      </c>
      <c r="AF1435" s="331" t="s">
        <v>70</v>
      </c>
      <c r="AG1435" s="333" t="s">
        <v>71</v>
      </c>
      <c r="AH1435" s="329" t="s">
        <v>67</v>
      </c>
      <c r="AI1435" s="1010" t="s">
        <v>68</v>
      </c>
      <c r="AJ1435" s="330" t="s">
        <v>69</v>
      </c>
      <c r="AK1435" s="331" t="s">
        <v>70</v>
      </c>
      <c r="AL1435" s="333" t="s">
        <v>71</v>
      </c>
      <c r="AM1435" s="329" t="s">
        <v>67</v>
      </c>
      <c r="AN1435" s="1010" t="s">
        <v>68</v>
      </c>
      <c r="AO1435" s="330" t="s">
        <v>69</v>
      </c>
      <c r="AP1435" s="331" t="s">
        <v>70</v>
      </c>
      <c r="AQ1435" s="333" t="s">
        <v>71</v>
      </c>
      <c r="AR1435" s="329" t="s">
        <v>67</v>
      </c>
      <c r="AS1435" s="1010" t="s">
        <v>68</v>
      </c>
      <c r="AT1435" s="330" t="s">
        <v>69</v>
      </c>
      <c r="AU1435" s="331" t="s">
        <v>70</v>
      </c>
      <c r="AV1435" s="333" t="s">
        <v>71</v>
      </c>
      <c r="AW1435" s="329" t="s">
        <v>67</v>
      </c>
      <c r="AX1435" s="1010" t="s">
        <v>68</v>
      </c>
      <c r="AY1435" s="330" t="s">
        <v>69</v>
      </c>
      <c r="AZ1435" s="331" t="s">
        <v>70</v>
      </c>
      <c r="BA1435" s="333" t="s">
        <v>71</v>
      </c>
      <c r="BB1435" s="329" t="s">
        <v>67</v>
      </c>
      <c r="BC1435" s="1010" t="s">
        <v>68</v>
      </c>
      <c r="BD1435" s="330" t="s">
        <v>69</v>
      </c>
      <c r="BE1435" s="331" t="s">
        <v>70</v>
      </c>
      <c r="BF1435" s="333" t="s">
        <v>71</v>
      </c>
      <c r="BG1435" s="329" t="s">
        <v>67</v>
      </c>
      <c r="BH1435" s="1010" t="s">
        <v>68</v>
      </c>
      <c r="BI1435" s="330" t="s">
        <v>69</v>
      </c>
      <c r="BJ1435" s="331" t="s">
        <v>70</v>
      </c>
      <c r="BK1435" s="333" t="s">
        <v>71</v>
      </c>
      <c r="BM1435" s="334" t="s">
        <v>68</v>
      </c>
    </row>
    <row r="1436" spans="1:66" s="30" customFormat="1" ht="12.75">
      <c r="A1436" s="399">
        <v>1</v>
      </c>
      <c r="B1436" s="648" t="str">
        <f>$B$11</f>
        <v>Salaries</v>
      </c>
      <c r="C1436" s="555">
        <f>+E1436+J1436+O1436+T1436+Y1436+AD1436+AI1436+AN1436+AS1436+AX1436+BC1436+BH1436</f>
        <v>0</v>
      </c>
      <c r="D1436" s="1028">
        <f t="shared" ref="D1436:D1482" si="3212">D1361</f>
        <v>0</v>
      </c>
      <c r="E1436" s="570"/>
      <c r="F1436" s="391">
        <f>+F1361+E1436</f>
        <v>0</v>
      </c>
      <c r="G1436" s="386">
        <f>D1436-F1436</f>
        <v>0</v>
      </c>
      <c r="H1436" s="365" t="str">
        <f>IF(D1436=0,"    ",F1436/D1436)</f>
        <v xml:space="preserve">    </v>
      </c>
      <c r="I1436" s="667">
        <f t="shared" ref="I1436:I1482" si="3213">I1361</f>
        <v>0</v>
      </c>
      <c r="J1436" s="570"/>
      <c r="K1436" s="391">
        <f>+K1361+J1436</f>
        <v>0</v>
      </c>
      <c r="L1436" s="386">
        <f>I1436-K1436</f>
        <v>0</v>
      </c>
      <c r="M1436" s="365" t="str">
        <f>IF(I1436=0,"    ",K1436/I1436)</f>
        <v xml:space="preserve">    </v>
      </c>
      <c r="N1436" s="667">
        <f t="shared" ref="N1436:N1482" si="3214">N1361</f>
        <v>0</v>
      </c>
      <c r="O1436" s="570"/>
      <c r="P1436" s="391">
        <f>+P1361+O1436</f>
        <v>0</v>
      </c>
      <c r="Q1436" s="386">
        <f>N1436-P1436</f>
        <v>0</v>
      </c>
      <c r="R1436" s="365" t="str">
        <f>IF(N1436=0,"    ",P1436/N1436)</f>
        <v xml:space="preserve">    </v>
      </c>
      <c r="S1436" s="667">
        <f t="shared" ref="S1436:S1482" si="3215">S1361</f>
        <v>0</v>
      </c>
      <c r="T1436" s="570"/>
      <c r="U1436" s="391">
        <f>+U1361+T1436</f>
        <v>0</v>
      </c>
      <c r="V1436" s="386">
        <f>S1436-U1436</f>
        <v>0</v>
      </c>
      <c r="W1436" s="365" t="str">
        <f>IF(S1436=0,"    ",U1436/S1436)</f>
        <v xml:space="preserve">    </v>
      </c>
      <c r="X1436" s="667">
        <f t="shared" ref="X1436:X1482" si="3216">X1361</f>
        <v>0</v>
      </c>
      <c r="Y1436" s="570"/>
      <c r="Z1436" s="391">
        <f>+Z1361+Y1436</f>
        <v>0</v>
      </c>
      <c r="AA1436" s="386">
        <f>X1436-Z1436</f>
        <v>0</v>
      </c>
      <c r="AB1436" s="365" t="str">
        <f>IF(X1436=0,"    ",Z1436/X1436)</f>
        <v xml:space="preserve">    </v>
      </c>
      <c r="AC1436" s="667">
        <f t="shared" ref="AC1436:AC1482" si="3217">AC1361</f>
        <v>0</v>
      </c>
      <c r="AD1436" s="570"/>
      <c r="AE1436" s="391">
        <f>+AE1361+AD1436</f>
        <v>0</v>
      </c>
      <c r="AF1436" s="386">
        <f>AC1436-AE1436</f>
        <v>0</v>
      </c>
      <c r="AG1436" s="365" t="str">
        <f>IF(AC1436=0,"    ",AE1436/AC1436)</f>
        <v xml:space="preserve">    </v>
      </c>
      <c r="AH1436" s="667">
        <f t="shared" ref="AH1436:AH1482" si="3218">AH1361</f>
        <v>0</v>
      </c>
      <c r="AI1436" s="570"/>
      <c r="AJ1436" s="391">
        <f>+AJ1361+AI1436</f>
        <v>0</v>
      </c>
      <c r="AK1436" s="386">
        <f>AH1436-AJ1436</f>
        <v>0</v>
      </c>
      <c r="AL1436" s="365" t="str">
        <f>IF(AH1436=0,"    ",AJ1436/AH1436)</f>
        <v xml:space="preserve">    </v>
      </c>
      <c r="AM1436" s="667">
        <f t="shared" ref="AM1436:AM1482" si="3219">AM1361</f>
        <v>0</v>
      </c>
      <c r="AN1436" s="570"/>
      <c r="AO1436" s="391">
        <f>+AO1361+AN1436</f>
        <v>0</v>
      </c>
      <c r="AP1436" s="386">
        <f>AM1436-AO1436</f>
        <v>0</v>
      </c>
      <c r="AQ1436" s="365" t="str">
        <f>IF(AM1436=0,"    ",AO1436/AM1436)</f>
        <v xml:space="preserve">    </v>
      </c>
      <c r="AR1436" s="667">
        <f t="shared" ref="AR1436:AR1482" si="3220">AR1361</f>
        <v>0</v>
      </c>
      <c r="AS1436" s="570"/>
      <c r="AT1436" s="391">
        <f>+AT1361+AS1436</f>
        <v>0</v>
      </c>
      <c r="AU1436" s="386">
        <f>AR1436-AT1436</f>
        <v>0</v>
      </c>
      <c r="AV1436" s="365" t="str">
        <f>IF(AR1436=0,"    ",AT1436/AR1436)</f>
        <v xml:space="preserve">    </v>
      </c>
      <c r="AW1436" s="667">
        <f t="shared" ref="AW1436:AW1482" si="3221">AW1361</f>
        <v>0</v>
      </c>
      <c r="AX1436" s="570"/>
      <c r="AY1436" s="391">
        <f>+AY1361+AX1436</f>
        <v>0</v>
      </c>
      <c r="AZ1436" s="386">
        <f>AW1436-AY1436</f>
        <v>0</v>
      </c>
      <c r="BA1436" s="365" t="str">
        <f>IF(AW1436=0,"    ",AY1436/AW1436)</f>
        <v xml:space="preserve">    </v>
      </c>
      <c r="BB1436" s="667">
        <f t="shared" ref="BB1436:BB1482" si="3222">BB1361</f>
        <v>0</v>
      </c>
      <c r="BC1436" s="570"/>
      <c r="BD1436" s="391">
        <f>+BD1361+BC1436</f>
        <v>0</v>
      </c>
      <c r="BE1436" s="386">
        <f>BB1436-BD1436</f>
        <v>0</v>
      </c>
      <c r="BF1436" s="365" t="str">
        <f>IF(BB1436=0,"    ",BD1436/BB1436)</f>
        <v xml:space="preserve">    </v>
      </c>
      <c r="BG1436" s="667">
        <f t="shared" ref="BG1436:BG1482" si="3223">BG1361</f>
        <v>0</v>
      </c>
      <c r="BH1436" s="570"/>
      <c r="BI1436" s="391">
        <f>+BI1361+BH1436</f>
        <v>0</v>
      </c>
      <c r="BJ1436" s="386">
        <f>BG1436-BI1436</f>
        <v>0</v>
      </c>
      <c r="BK1436" s="365" t="str">
        <f>IF(BG1436=0,"    ",BI1436/BG1436)</f>
        <v xml:space="preserve">    </v>
      </c>
      <c r="BL1436" s="395"/>
      <c r="BM1436" s="383">
        <f t="shared" ref="BM1436:BM1494" si="3224">E1436+J1436+O1436+T1436+Y1436+AD1436+AI1436+AN1436+AS1436+AX1436+BC1436+BH1436</f>
        <v>0</v>
      </c>
    </row>
    <row r="1437" spans="1:66" s="30" customFormat="1" ht="12.75">
      <c r="A1437" s="399">
        <v>2</v>
      </c>
      <c r="B1437" s="648" t="str">
        <f>$B$12</f>
        <v>Employee Benefits</v>
      </c>
      <c r="C1437" s="556">
        <f t="shared" ref="C1437:C1484" si="3225">+E1437+J1437+O1437+T1437+Y1437+AD1437+AI1437+AN1437+AS1437+AX1437+BC1437+BH1437</f>
        <v>0</v>
      </c>
      <c r="D1437" s="1029">
        <f t="shared" si="3212"/>
        <v>0</v>
      </c>
      <c r="E1437" s="570"/>
      <c r="F1437" s="391">
        <f>+F1362+E1437</f>
        <v>0</v>
      </c>
      <c r="G1437" s="386">
        <f>D1437-F1437</f>
        <v>0</v>
      </c>
      <c r="H1437" s="366" t="str">
        <f>IF(D1437=0,"    ",F1437/D1437)</f>
        <v xml:space="preserve">    </v>
      </c>
      <c r="I1437" s="668">
        <f t="shared" si="3213"/>
        <v>0</v>
      </c>
      <c r="J1437" s="570"/>
      <c r="K1437" s="391">
        <f>+K1362+J1437</f>
        <v>0</v>
      </c>
      <c r="L1437" s="386">
        <f>I1437-K1437</f>
        <v>0</v>
      </c>
      <c r="M1437" s="366" t="str">
        <f>IF(I1437=0,"    ",K1437/I1437)</f>
        <v xml:space="preserve">    </v>
      </c>
      <c r="N1437" s="668">
        <f t="shared" si="3214"/>
        <v>0</v>
      </c>
      <c r="O1437" s="570"/>
      <c r="P1437" s="391">
        <f>+P1362+O1437</f>
        <v>0</v>
      </c>
      <c r="Q1437" s="386">
        <f>N1437-P1437</f>
        <v>0</v>
      </c>
      <c r="R1437" s="366" t="str">
        <f>IF(N1437=0,"    ",P1437/N1437)</f>
        <v xml:space="preserve">    </v>
      </c>
      <c r="S1437" s="668">
        <f t="shared" si="3215"/>
        <v>0</v>
      </c>
      <c r="T1437" s="570"/>
      <c r="U1437" s="391">
        <f>+U1362+T1437</f>
        <v>0</v>
      </c>
      <c r="V1437" s="386">
        <f>S1437-U1437</f>
        <v>0</v>
      </c>
      <c r="W1437" s="366" t="str">
        <f>IF(S1437=0,"    ",U1437/S1437)</f>
        <v xml:space="preserve">    </v>
      </c>
      <c r="X1437" s="668">
        <f t="shared" si="3216"/>
        <v>0</v>
      </c>
      <c r="Y1437" s="570"/>
      <c r="Z1437" s="391">
        <f>+Z1362+Y1437</f>
        <v>0</v>
      </c>
      <c r="AA1437" s="386">
        <f>X1437-Z1437</f>
        <v>0</v>
      </c>
      <c r="AB1437" s="366" t="str">
        <f>IF(X1437=0,"    ",Z1437/X1437)</f>
        <v xml:space="preserve">    </v>
      </c>
      <c r="AC1437" s="668">
        <f t="shared" si="3217"/>
        <v>0</v>
      </c>
      <c r="AD1437" s="570"/>
      <c r="AE1437" s="391">
        <f>+AE1362+AD1437</f>
        <v>0</v>
      </c>
      <c r="AF1437" s="386">
        <f>AC1437-AE1437</f>
        <v>0</v>
      </c>
      <c r="AG1437" s="366" t="str">
        <f>IF(AC1437=0,"    ",AE1437/AC1437)</f>
        <v xml:space="preserve">    </v>
      </c>
      <c r="AH1437" s="668">
        <f t="shared" si="3218"/>
        <v>0</v>
      </c>
      <c r="AI1437" s="570"/>
      <c r="AJ1437" s="391">
        <f>+AJ1362+AI1437</f>
        <v>0</v>
      </c>
      <c r="AK1437" s="386">
        <f>AH1437-AJ1437</f>
        <v>0</v>
      </c>
      <c r="AL1437" s="366" t="str">
        <f>IF(AH1437=0,"    ",AJ1437/AH1437)</f>
        <v xml:space="preserve">    </v>
      </c>
      <c r="AM1437" s="668">
        <f t="shared" si="3219"/>
        <v>0</v>
      </c>
      <c r="AN1437" s="570"/>
      <c r="AO1437" s="391">
        <f>+AO1362+AN1437</f>
        <v>0</v>
      </c>
      <c r="AP1437" s="386">
        <f>AM1437-AO1437</f>
        <v>0</v>
      </c>
      <c r="AQ1437" s="366" t="str">
        <f>IF(AM1437=0,"    ",AO1437/AM1437)</f>
        <v xml:space="preserve">    </v>
      </c>
      <c r="AR1437" s="668">
        <f t="shared" si="3220"/>
        <v>0</v>
      </c>
      <c r="AS1437" s="570"/>
      <c r="AT1437" s="391">
        <f>+AT1362+AS1437</f>
        <v>0</v>
      </c>
      <c r="AU1437" s="386">
        <f>AR1437-AT1437</f>
        <v>0</v>
      </c>
      <c r="AV1437" s="366" t="str">
        <f>IF(AR1437=0,"    ",AT1437/AR1437)</f>
        <v xml:space="preserve">    </v>
      </c>
      <c r="AW1437" s="668">
        <f t="shared" si="3221"/>
        <v>0</v>
      </c>
      <c r="AX1437" s="570"/>
      <c r="AY1437" s="391">
        <f>+AY1362+AX1437</f>
        <v>0</v>
      </c>
      <c r="AZ1437" s="386">
        <f>AW1437-AY1437</f>
        <v>0</v>
      </c>
      <c r="BA1437" s="366" t="str">
        <f>IF(AW1437=0,"    ",AY1437/AW1437)</f>
        <v xml:space="preserve">    </v>
      </c>
      <c r="BB1437" s="668">
        <f t="shared" si="3222"/>
        <v>0</v>
      </c>
      <c r="BC1437" s="570"/>
      <c r="BD1437" s="391">
        <f>+BD1362+BC1437</f>
        <v>0</v>
      </c>
      <c r="BE1437" s="386">
        <f>BB1437-BD1437</f>
        <v>0</v>
      </c>
      <c r="BF1437" s="366" t="str">
        <f>IF(BB1437=0,"    ",BD1437/BB1437)</f>
        <v xml:space="preserve">    </v>
      </c>
      <c r="BG1437" s="668">
        <f t="shared" si="3223"/>
        <v>0</v>
      </c>
      <c r="BH1437" s="570"/>
      <c r="BI1437" s="391">
        <f>+BI1362+BH1437</f>
        <v>0</v>
      </c>
      <c r="BJ1437" s="386">
        <f>BG1437-BI1437</f>
        <v>0</v>
      </c>
      <c r="BK1437" s="366" t="str">
        <f>IF(BG1437=0,"    ",BI1437/BG1437)</f>
        <v xml:space="preserve">    </v>
      </c>
      <c r="BL1437" s="395"/>
      <c r="BM1437" s="383">
        <f t="shared" si="3224"/>
        <v>0</v>
      </c>
    </row>
    <row r="1438" spans="1:66" s="30" customFormat="1" ht="12.75">
      <c r="A1438" s="399">
        <v>3</v>
      </c>
      <c r="B1438" s="890" t="str">
        <f>B1363</f>
        <v>Salaries &amp; Benefits Total</v>
      </c>
      <c r="C1438" s="891">
        <f t="shared" si="3225"/>
        <v>0</v>
      </c>
      <c r="D1438" s="845">
        <f t="shared" ref="D1438" si="3226">SUM(D1436:D1437)</f>
        <v>0</v>
      </c>
      <c r="E1438" s="845">
        <f t="shared" ref="E1438" si="3227">SUM(E1436:E1437)</f>
        <v>0</v>
      </c>
      <c r="F1438" s="873">
        <f t="shared" ref="F1438:G1438" si="3228">SUM(F1436:F1437)</f>
        <v>0</v>
      </c>
      <c r="G1438" s="873">
        <f t="shared" si="3228"/>
        <v>0</v>
      </c>
      <c r="H1438" s="874" t="str">
        <f>IF(D1438=0,"    ",F1438/D1438)</f>
        <v xml:space="preserve">    </v>
      </c>
      <c r="I1438" s="845">
        <f t="shared" ref="I1438" si="3229">SUM(I1436:I1437)</f>
        <v>0</v>
      </c>
      <c r="J1438" s="845">
        <f t="shared" ref="J1438:L1438" si="3230">SUM(J1436:J1437)</f>
        <v>0</v>
      </c>
      <c r="K1438" s="876">
        <f t="shared" si="3230"/>
        <v>0</v>
      </c>
      <c r="L1438" s="876">
        <f t="shared" si="3230"/>
        <v>0</v>
      </c>
      <c r="M1438" s="874" t="str">
        <f>IF(I1438=0,"    ",K1438/I1438)</f>
        <v xml:space="preserve">    </v>
      </c>
      <c r="N1438" s="845">
        <f t="shared" ref="N1438" si="3231">SUM(N1436:N1437)</f>
        <v>0</v>
      </c>
      <c r="O1438" s="845">
        <f t="shared" ref="O1438:Q1438" si="3232">SUM(O1436:O1437)</f>
        <v>0</v>
      </c>
      <c r="P1438" s="876">
        <f t="shared" si="3232"/>
        <v>0</v>
      </c>
      <c r="Q1438" s="876">
        <f t="shared" si="3232"/>
        <v>0</v>
      </c>
      <c r="R1438" s="874" t="str">
        <f>IF(N1438=0,"    ",P1438/N1438)</f>
        <v xml:space="preserve">    </v>
      </c>
      <c r="S1438" s="845">
        <f t="shared" ref="S1438" si="3233">SUM(S1436:S1437)</f>
        <v>0</v>
      </c>
      <c r="T1438" s="845">
        <f t="shared" ref="T1438:V1438" si="3234">SUM(T1436:T1437)</f>
        <v>0</v>
      </c>
      <c r="U1438" s="876">
        <f t="shared" si="3234"/>
        <v>0</v>
      </c>
      <c r="V1438" s="876">
        <f t="shared" si="3234"/>
        <v>0</v>
      </c>
      <c r="W1438" s="874" t="str">
        <f>IF(S1438=0,"    ",U1438/S1438)</f>
        <v xml:space="preserve">    </v>
      </c>
      <c r="X1438" s="845">
        <f t="shared" ref="X1438" si="3235">SUM(X1436:X1437)</f>
        <v>0</v>
      </c>
      <c r="Y1438" s="845">
        <f t="shared" ref="Y1438:AA1438" si="3236">SUM(Y1436:Y1437)</f>
        <v>0</v>
      </c>
      <c r="Z1438" s="876">
        <f t="shared" si="3236"/>
        <v>0</v>
      </c>
      <c r="AA1438" s="876">
        <f t="shared" si="3236"/>
        <v>0</v>
      </c>
      <c r="AB1438" s="874" t="str">
        <f>IF(X1438=0,"    ",Z1438/X1438)</f>
        <v xml:space="preserve">    </v>
      </c>
      <c r="AC1438" s="845">
        <f t="shared" ref="AC1438" si="3237">SUM(AC1436:AC1437)</f>
        <v>0</v>
      </c>
      <c r="AD1438" s="845">
        <f t="shared" ref="AD1438:AF1438" si="3238">SUM(AD1436:AD1437)</f>
        <v>0</v>
      </c>
      <c r="AE1438" s="876">
        <f t="shared" si="3238"/>
        <v>0</v>
      </c>
      <c r="AF1438" s="876">
        <f t="shared" si="3238"/>
        <v>0</v>
      </c>
      <c r="AG1438" s="874" t="str">
        <f>IF(AC1438=0,"    ",AE1438/AC1438)</f>
        <v xml:space="preserve">    </v>
      </c>
      <c r="AH1438" s="845">
        <f t="shared" ref="AH1438" si="3239">SUM(AH1436:AH1437)</f>
        <v>0</v>
      </c>
      <c r="AI1438" s="845">
        <f t="shared" ref="AI1438:AK1438" si="3240">SUM(AI1436:AI1437)</f>
        <v>0</v>
      </c>
      <c r="AJ1438" s="876">
        <f t="shared" si="3240"/>
        <v>0</v>
      </c>
      <c r="AK1438" s="876">
        <f t="shared" si="3240"/>
        <v>0</v>
      </c>
      <c r="AL1438" s="874" t="str">
        <f>IF(AH1438=0,"    ",AJ1438/AH1438)</f>
        <v xml:space="preserve">    </v>
      </c>
      <c r="AM1438" s="845">
        <f t="shared" ref="AM1438" si="3241">SUM(AM1436:AM1437)</f>
        <v>0</v>
      </c>
      <c r="AN1438" s="845">
        <f t="shared" ref="AN1438:AP1438" si="3242">SUM(AN1436:AN1437)</f>
        <v>0</v>
      </c>
      <c r="AO1438" s="876">
        <f t="shared" si="3242"/>
        <v>0</v>
      </c>
      <c r="AP1438" s="876">
        <f t="shared" si="3242"/>
        <v>0</v>
      </c>
      <c r="AQ1438" s="874" t="str">
        <f>IF(AM1438=0,"    ",AO1438/AM1438)</f>
        <v xml:space="preserve">    </v>
      </c>
      <c r="AR1438" s="845">
        <f t="shared" ref="AR1438" si="3243">SUM(AR1436:AR1437)</f>
        <v>0</v>
      </c>
      <c r="AS1438" s="845">
        <f t="shared" ref="AS1438:AU1438" si="3244">SUM(AS1436:AS1437)</f>
        <v>0</v>
      </c>
      <c r="AT1438" s="876">
        <f t="shared" si="3244"/>
        <v>0</v>
      </c>
      <c r="AU1438" s="876">
        <f t="shared" si="3244"/>
        <v>0</v>
      </c>
      <c r="AV1438" s="874" t="str">
        <f>IF(AR1438=0,"    ",AT1438/AR1438)</f>
        <v xml:space="preserve">    </v>
      </c>
      <c r="AW1438" s="845">
        <f t="shared" ref="AW1438" si="3245">SUM(AW1436:AW1437)</f>
        <v>0</v>
      </c>
      <c r="AX1438" s="845">
        <f t="shared" ref="AX1438:AZ1438" si="3246">SUM(AX1436:AX1437)</f>
        <v>0</v>
      </c>
      <c r="AY1438" s="876">
        <f t="shared" si="3246"/>
        <v>0</v>
      </c>
      <c r="AZ1438" s="876">
        <f t="shared" si="3246"/>
        <v>0</v>
      </c>
      <c r="BA1438" s="874" t="str">
        <f>IF(AW1438=0,"    ",AY1438/AW1438)</f>
        <v xml:space="preserve">    </v>
      </c>
      <c r="BB1438" s="845">
        <f t="shared" ref="BB1438" si="3247">SUM(BB1436:BB1437)</f>
        <v>0</v>
      </c>
      <c r="BC1438" s="845">
        <f t="shared" ref="BC1438:BE1438" si="3248">SUM(BC1436:BC1437)</f>
        <v>0</v>
      </c>
      <c r="BD1438" s="876">
        <f t="shared" si="3248"/>
        <v>0</v>
      </c>
      <c r="BE1438" s="876">
        <f t="shared" si="3248"/>
        <v>0</v>
      </c>
      <c r="BF1438" s="874" t="str">
        <f>IF(BB1438=0,"    ",BD1438/BB1438)</f>
        <v xml:space="preserve">    </v>
      </c>
      <c r="BG1438" s="845">
        <f t="shared" ref="BG1438" si="3249">SUM(BG1436:BG1437)</f>
        <v>0</v>
      </c>
      <c r="BH1438" s="845">
        <f t="shared" ref="BH1438:BJ1438" si="3250">SUM(BH1436:BH1437)</f>
        <v>0</v>
      </c>
      <c r="BI1438" s="876">
        <f t="shared" si="3250"/>
        <v>0</v>
      </c>
      <c r="BJ1438" s="876">
        <f t="shared" si="3250"/>
        <v>0</v>
      </c>
      <c r="BK1438" s="874" t="str">
        <f>IF(BG1438=0,"    ",BI1438/BG1438)</f>
        <v xml:space="preserve">    </v>
      </c>
      <c r="BL1438" s="395"/>
      <c r="BM1438" s="383">
        <f t="shared" si="3224"/>
        <v>0</v>
      </c>
    </row>
    <row r="1439" spans="1:66" s="5" customFormat="1" ht="12.75">
      <c r="A1439" s="633">
        <v>4</v>
      </c>
      <c r="B1439" s="401" t="str">
        <f>B1364</f>
        <v>*Consultants (from Supplemental B)</v>
      </c>
      <c r="C1439" s="371">
        <f t="shared" si="3225"/>
        <v>0</v>
      </c>
      <c r="D1439" s="659">
        <f t="shared" si="3212"/>
        <v>0</v>
      </c>
      <c r="E1439" s="570"/>
      <c r="F1439" s="391">
        <f t="shared" ref="F1439:F1479" si="3251">+F1364+E1439</f>
        <v>0</v>
      </c>
      <c r="G1439" s="386">
        <f t="shared" ref="G1439:G1484" si="3252">D1439-F1439</f>
        <v>0</v>
      </c>
      <c r="H1439" s="366" t="str">
        <f>IF(D1439=0,"    ",F1439/D1439)</f>
        <v xml:space="preserve">    </v>
      </c>
      <c r="I1439" s="849">
        <f t="shared" si="3213"/>
        <v>0</v>
      </c>
      <c r="J1439" s="570"/>
      <c r="K1439" s="391">
        <f t="shared" ref="K1439:K1479" si="3253">+K1364+J1439</f>
        <v>0</v>
      </c>
      <c r="L1439" s="386">
        <f t="shared" ref="L1439:L1484" si="3254">I1439-K1439</f>
        <v>0</v>
      </c>
      <c r="M1439" s="366" t="str">
        <f>IF(I1439=0,"    ",K1439/I1439)</f>
        <v xml:space="preserve">    </v>
      </c>
      <c r="N1439" s="849">
        <f t="shared" si="3214"/>
        <v>0</v>
      </c>
      <c r="O1439" s="570"/>
      <c r="P1439" s="391">
        <f t="shared" ref="P1439:P1479" si="3255">+P1364+O1439</f>
        <v>0</v>
      </c>
      <c r="Q1439" s="386">
        <f t="shared" ref="Q1439:Q1484" si="3256">N1439-P1439</f>
        <v>0</v>
      </c>
      <c r="R1439" s="366" t="str">
        <f>IF(N1439=0,"    ",P1439/N1439)</f>
        <v xml:space="preserve">    </v>
      </c>
      <c r="S1439" s="849">
        <f t="shared" si="3215"/>
        <v>0</v>
      </c>
      <c r="T1439" s="570"/>
      <c r="U1439" s="391">
        <f t="shared" ref="U1439:U1479" si="3257">+U1364+T1439</f>
        <v>0</v>
      </c>
      <c r="V1439" s="386">
        <f t="shared" ref="V1439:V1484" si="3258">S1439-U1439</f>
        <v>0</v>
      </c>
      <c r="W1439" s="366" t="str">
        <f>IF(S1439=0,"    ",U1439/S1439)</f>
        <v xml:space="preserve">    </v>
      </c>
      <c r="X1439" s="849">
        <f t="shared" si="3216"/>
        <v>0</v>
      </c>
      <c r="Y1439" s="570"/>
      <c r="Z1439" s="391">
        <f t="shared" ref="Z1439:Z1479" si="3259">+Z1364+Y1439</f>
        <v>0</v>
      </c>
      <c r="AA1439" s="386">
        <f t="shared" ref="AA1439:AA1484" si="3260">X1439-Z1439</f>
        <v>0</v>
      </c>
      <c r="AB1439" s="366" t="str">
        <f>IF(X1439=0,"    ",Z1439/X1439)</f>
        <v xml:space="preserve">    </v>
      </c>
      <c r="AC1439" s="849">
        <f t="shared" si="3217"/>
        <v>0</v>
      </c>
      <c r="AD1439" s="570"/>
      <c r="AE1439" s="391">
        <f t="shared" ref="AE1439:AE1479" si="3261">+AE1364+AD1439</f>
        <v>0</v>
      </c>
      <c r="AF1439" s="386">
        <f t="shared" ref="AF1439:AF1484" si="3262">AC1439-AE1439</f>
        <v>0</v>
      </c>
      <c r="AG1439" s="366" t="str">
        <f>IF(AC1439=0,"    ",AE1439/AC1439)</f>
        <v xml:space="preserve">    </v>
      </c>
      <c r="AH1439" s="849">
        <f t="shared" si="3218"/>
        <v>0</v>
      </c>
      <c r="AI1439" s="570"/>
      <c r="AJ1439" s="391">
        <f t="shared" ref="AJ1439:AJ1479" si="3263">+AJ1364+AI1439</f>
        <v>0</v>
      </c>
      <c r="AK1439" s="386">
        <f t="shared" ref="AK1439:AK1484" si="3264">AH1439-AJ1439</f>
        <v>0</v>
      </c>
      <c r="AL1439" s="366" t="str">
        <f>IF(AH1439=0,"    ",AJ1439/AH1439)</f>
        <v xml:space="preserve">    </v>
      </c>
      <c r="AM1439" s="849">
        <f t="shared" si="3219"/>
        <v>0</v>
      </c>
      <c r="AN1439" s="570"/>
      <c r="AO1439" s="391">
        <f t="shared" ref="AO1439:AO1479" si="3265">+AO1364+AN1439</f>
        <v>0</v>
      </c>
      <c r="AP1439" s="386">
        <f t="shared" ref="AP1439:AP1484" si="3266">AM1439-AO1439</f>
        <v>0</v>
      </c>
      <c r="AQ1439" s="366" t="str">
        <f>IF(AM1439=0,"    ",AO1439/AM1439)</f>
        <v xml:space="preserve">    </v>
      </c>
      <c r="AR1439" s="849">
        <f t="shared" si="3220"/>
        <v>0</v>
      </c>
      <c r="AS1439" s="570"/>
      <c r="AT1439" s="391">
        <f t="shared" ref="AT1439:AT1479" si="3267">+AT1364+AS1439</f>
        <v>0</v>
      </c>
      <c r="AU1439" s="386">
        <f t="shared" ref="AU1439:AU1484" si="3268">AR1439-AT1439</f>
        <v>0</v>
      </c>
      <c r="AV1439" s="366" t="str">
        <f>IF(AR1439=0,"    ",AT1439/AR1439)</f>
        <v xml:space="preserve">    </v>
      </c>
      <c r="AW1439" s="849">
        <f t="shared" si="3221"/>
        <v>0</v>
      </c>
      <c r="AX1439" s="570"/>
      <c r="AY1439" s="391">
        <f t="shared" ref="AY1439:AY1479" si="3269">+AY1364+AX1439</f>
        <v>0</v>
      </c>
      <c r="AZ1439" s="386">
        <f t="shared" ref="AZ1439:AZ1484" si="3270">AW1439-AY1439</f>
        <v>0</v>
      </c>
      <c r="BA1439" s="366" t="str">
        <f>IF(AW1439=0,"    ",AY1439/AW1439)</f>
        <v xml:space="preserve">    </v>
      </c>
      <c r="BB1439" s="849">
        <f t="shared" si="3222"/>
        <v>0</v>
      </c>
      <c r="BC1439" s="570"/>
      <c r="BD1439" s="391">
        <f t="shared" ref="BD1439:BD1479" si="3271">+BD1364+BC1439</f>
        <v>0</v>
      </c>
      <c r="BE1439" s="386">
        <f t="shared" ref="BE1439:BE1484" si="3272">BB1439-BD1439</f>
        <v>0</v>
      </c>
      <c r="BF1439" s="366" t="str">
        <f>IF(BB1439=0,"    ",BD1439/BB1439)</f>
        <v xml:space="preserve">    </v>
      </c>
      <c r="BG1439" s="849">
        <f t="shared" si="3223"/>
        <v>0</v>
      </c>
      <c r="BH1439" s="570"/>
      <c r="BI1439" s="391">
        <f t="shared" ref="BI1439:BI1479" si="3273">+BI1364+BH1439</f>
        <v>0</v>
      </c>
      <c r="BJ1439" s="386">
        <f t="shared" ref="BJ1439:BJ1484" si="3274">BG1439-BI1439</f>
        <v>0</v>
      </c>
      <c r="BK1439" s="366" t="str">
        <f>IF(BG1439=0,"    ",BI1439/BG1439)</f>
        <v xml:space="preserve">    </v>
      </c>
      <c r="BM1439" s="383">
        <f t="shared" si="3224"/>
        <v>0</v>
      </c>
      <c r="BN1439" s="7"/>
    </row>
    <row r="1440" spans="1:66" s="5" customFormat="1" ht="12.75">
      <c r="A1440" s="633">
        <v>5</v>
      </c>
      <c r="B1440" s="648" t="str">
        <f t="shared" ref="B1440:B1482" si="3275">B1365</f>
        <v>**Flex Fund</v>
      </c>
      <c r="C1440" s="375">
        <f t="shared" si="3225"/>
        <v>0</v>
      </c>
      <c r="D1440" s="659">
        <f t="shared" si="3212"/>
        <v>0</v>
      </c>
      <c r="E1440" s="570"/>
      <c r="F1440" s="391">
        <f t="shared" si="3251"/>
        <v>0</v>
      </c>
      <c r="G1440" s="386">
        <f t="shared" si="3252"/>
        <v>0</v>
      </c>
      <c r="H1440" s="366" t="str">
        <f t="shared" ref="H1440:H1484" si="3276">IF(D1440=0,"    ",F1440/D1440)</f>
        <v xml:space="preserve">    </v>
      </c>
      <c r="I1440" s="849">
        <f t="shared" si="3213"/>
        <v>0</v>
      </c>
      <c r="J1440" s="570"/>
      <c r="K1440" s="391">
        <f t="shared" si="3253"/>
        <v>0</v>
      </c>
      <c r="L1440" s="386">
        <f t="shared" si="3254"/>
        <v>0</v>
      </c>
      <c r="M1440" s="366" t="str">
        <f t="shared" ref="M1440:M1484" si="3277">IF(I1440=0,"    ",K1440/I1440)</f>
        <v xml:space="preserve">    </v>
      </c>
      <c r="N1440" s="849">
        <f t="shared" si="3214"/>
        <v>0</v>
      </c>
      <c r="O1440" s="570"/>
      <c r="P1440" s="391">
        <f t="shared" si="3255"/>
        <v>0</v>
      </c>
      <c r="Q1440" s="386">
        <f t="shared" si="3256"/>
        <v>0</v>
      </c>
      <c r="R1440" s="366" t="str">
        <f t="shared" ref="R1440:R1484" si="3278">IF(N1440=0,"    ",P1440/N1440)</f>
        <v xml:space="preserve">    </v>
      </c>
      <c r="S1440" s="849">
        <f t="shared" si="3215"/>
        <v>0</v>
      </c>
      <c r="T1440" s="570"/>
      <c r="U1440" s="391">
        <f t="shared" si="3257"/>
        <v>0</v>
      </c>
      <c r="V1440" s="386">
        <f t="shared" si="3258"/>
        <v>0</v>
      </c>
      <c r="W1440" s="366" t="str">
        <f t="shared" ref="W1440:W1484" si="3279">IF(S1440=0,"    ",U1440/S1440)</f>
        <v xml:space="preserve">    </v>
      </c>
      <c r="X1440" s="849">
        <f t="shared" si="3216"/>
        <v>0</v>
      </c>
      <c r="Y1440" s="570"/>
      <c r="Z1440" s="391">
        <f t="shared" si="3259"/>
        <v>0</v>
      </c>
      <c r="AA1440" s="386">
        <f t="shared" si="3260"/>
        <v>0</v>
      </c>
      <c r="AB1440" s="366" t="str">
        <f t="shared" ref="AB1440:AB1484" si="3280">IF(X1440=0,"    ",Z1440/X1440)</f>
        <v xml:space="preserve">    </v>
      </c>
      <c r="AC1440" s="849">
        <f t="shared" si="3217"/>
        <v>0</v>
      </c>
      <c r="AD1440" s="570"/>
      <c r="AE1440" s="391">
        <f t="shared" si="3261"/>
        <v>0</v>
      </c>
      <c r="AF1440" s="386">
        <f t="shared" si="3262"/>
        <v>0</v>
      </c>
      <c r="AG1440" s="366" t="str">
        <f t="shared" ref="AG1440:AG1484" si="3281">IF(AC1440=0,"    ",AE1440/AC1440)</f>
        <v xml:space="preserve">    </v>
      </c>
      <c r="AH1440" s="849">
        <f t="shared" si="3218"/>
        <v>0</v>
      </c>
      <c r="AI1440" s="570"/>
      <c r="AJ1440" s="391">
        <f t="shared" si="3263"/>
        <v>0</v>
      </c>
      <c r="AK1440" s="386">
        <f t="shared" si="3264"/>
        <v>0</v>
      </c>
      <c r="AL1440" s="366" t="str">
        <f t="shared" ref="AL1440:AL1484" si="3282">IF(AH1440=0,"    ",AJ1440/AH1440)</f>
        <v xml:space="preserve">    </v>
      </c>
      <c r="AM1440" s="849">
        <f t="shared" si="3219"/>
        <v>0</v>
      </c>
      <c r="AN1440" s="570"/>
      <c r="AO1440" s="391">
        <f t="shared" si="3265"/>
        <v>0</v>
      </c>
      <c r="AP1440" s="386">
        <f t="shared" si="3266"/>
        <v>0</v>
      </c>
      <c r="AQ1440" s="366" t="str">
        <f t="shared" ref="AQ1440:AQ1484" si="3283">IF(AM1440=0,"    ",AO1440/AM1440)</f>
        <v xml:space="preserve">    </v>
      </c>
      <c r="AR1440" s="849">
        <f t="shared" si="3220"/>
        <v>0</v>
      </c>
      <c r="AS1440" s="570"/>
      <c r="AT1440" s="391">
        <f t="shared" si="3267"/>
        <v>0</v>
      </c>
      <c r="AU1440" s="386">
        <f t="shared" si="3268"/>
        <v>0</v>
      </c>
      <c r="AV1440" s="366" t="str">
        <f t="shared" ref="AV1440:AV1484" si="3284">IF(AR1440=0,"    ",AT1440/AR1440)</f>
        <v xml:space="preserve">    </v>
      </c>
      <c r="AW1440" s="849">
        <f t="shared" si="3221"/>
        <v>0</v>
      </c>
      <c r="AX1440" s="570"/>
      <c r="AY1440" s="391">
        <f t="shared" si="3269"/>
        <v>0</v>
      </c>
      <c r="AZ1440" s="386">
        <f t="shared" si="3270"/>
        <v>0</v>
      </c>
      <c r="BA1440" s="366" t="str">
        <f t="shared" ref="BA1440:BA1484" si="3285">IF(AW1440=0,"    ",AY1440/AW1440)</f>
        <v xml:space="preserve">    </v>
      </c>
      <c r="BB1440" s="849">
        <f t="shared" si="3222"/>
        <v>0</v>
      </c>
      <c r="BC1440" s="570"/>
      <c r="BD1440" s="391">
        <f t="shared" si="3271"/>
        <v>0</v>
      </c>
      <c r="BE1440" s="386">
        <f t="shared" si="3272"/>
        <v>0</v>
      </c>
      <c r="BF1440" s="366" t="str">
        <f t="shared" ref="BF1440:BF1484" si="3286">IF(BB1440=0,"    ",BD1440/BB1440)</f>
        <v xml:space="preserve">    </v>
      </c>
      <c r="BG1440" s="849">
        <f t="shared" si="3223"/>
        <v>0</v>
      </c>
      <c r="BH1440" s="570"/>
      <c r="BI1440" s="391">
        <f t="shared" si="3273"/>
        <v>0</v>
      </c>
      <c r="BJ1440" s="386">
        <f t="shared" si="3274"/>
        <v>0</v>
      </c>
      <c r="BK1440" s="366" t="str">
        <f t="shared" ref="BK1440:BK1484" si="3287">IF(BG1440=0,"    ",BI1440/BG1440)</f>
        <v xml:space="preserve">    </v>
      </c>
      <c r="BM1440" s="383">
        <f t="shared" si="3224"/>
        <v>0</v>
      </c>
      <c r="BN1440" s="7"/>
    </row>
    <row r="1441" spans="1:66" s="5" customFormat="1" ht="12.75">
      <c r="A1441" s="633">
        <v>6</v>
      </c>
      <c r="B1441" s="648" t="str">
        <f t="shared" si="3275"/>
        <v>*Gift Cards</v>
      </c>
      <c r="C1441" s="375">
        <f t="shared" si="3225"/>
        <v>0</v>
      </c>
      <c r="D1441" s="659">
        <f t="shared" si="3212"/>
        <v>0</v>
      </c>
      <c r="E1441" s="570"/>
      <c r="F1441" s="391">
        <f t="shared" si="3251"/>
        <v>0</v>
      </c>
      <c r="G1441" s="386">
        <f t="shared" si="3252"/>
        <v>0</v>
      </c>
      <c r="H1441" s="366" t="str">
        <f t="shared" si="3276"/>
        <v xml:space="preserve">    </v>
      </c>
      <c r="I1441" s="849">
        <f t="shared" si="3213"/>
        <v>0</v>
      </c>
      <c r="J1441" s="570"/>
      <c r="K1441" s="391">
        <f t="shared" si="3253"/>
        <v>0</v>
      </c>
      <c r="L1441" s="386">
        <f t="shared" si="3254"/>
        <v>0</v>
      </c>
      <c r="M1441" s="366" t="str">
        <f t="shared" si="3277"/>
        <v xml:space="preserve">    </v>
      </c>
      <c r="N1441" s="849">
        <f t="shared" si="3214"/>
        <v>0</v>
      </c>
      <c r="O1441" s="570"/>
      <c r="P1441" s="391">
        <f t="shared" si="3255"/>
        <v>0</v>
      </c>
      <c r="Q1441" s="386">
        <f t="shared" si="3256"/>
        <v>0</v>
      </c>
      <c r="R1441" s="366" t="str">
        <f t="shared" si="3278"/>
        <v xml:space="preserve">    </v>
      </c>
      <c r="S1441" s="849">
        <f t="shared" si="3215"/>
        <v>0</v>
      </c>
      <c r="T1441" s="570"/>
      <c r="U1441" s="391">
        <f t="shared" si="3257"/>
        <v>0</v>
      </c>
      <c r="V1441" s="386">
        <f t="shared" si="3258"/>
        <v>0</v>
      </c>
      <c r="W1441" s="366" t="str">
        <f t="shared" si="3279"/>
        <v xml:space="preserve">    </v>
      </c>
      <c r="X1441" s="849">
        <f t="shared" si="3216"/>
        <v>0</v>
      </c>
      <c r="Y1441" s="570"/>
      <c r="Z1441" s="391">
        <f t="shared" si="3259"/>
        <v>0</v>
      </c>
      <c r="AA1441" s="386">
        <f t="shared" si="3260"/>
        <v>0</v>
      </c>
      <c r="AB1441" s="366" t="str">
        <f t="shared" si="3280"/>
        <v xml:space="preserve">    </v>
      </c>
      <c r="AC1441" s="849">
        <f t="shared" si="3217"/>
        <v>0</v>
      </c>
      <c r="AD1441" s="570"/>
      <c r="AE1441" s="391">
        <f t="shared" si="3261"/>
        <v>0</v>
      </c>
      <c r="AF1441" s="386">
        <f t="shared" si="3262"/>
        <v>0</v>
      </c>
      <c r="AG1441" s="366" t="str">
        <f t="shared" si="3281"/>
        <v xml:space="preserve">    </v>
      </c>
      <c r="AH1441" s="849">
        <f t="shared" si="3218"/>
        <v>0</v>
      </c>
      <c r="AI1441" s="570"/>
      <c r="AJ1441" s="391">
        <f t="shared" si="3263"/>
        <v>0</v>
      </c>
      <c r="AK1441" s="386">
        <f t="shared" si="3264"/>
        <v>0</v>
      </c>
      <c r="AL1441" s="366" t="str">
        <f t="shared" si="3282"/>
        <v xml:space="preserve">    </v>
      </c>
      <c r="AM1441" s="849">
        <f t="shared" si="3219"/>
        <v>0</v>
      </c>
      <c r="AN1441" s="570"/>
      <c r="AO1441" s="391">
        <f t="shared" si="3265"/>
        <v>0</v>
      </c>
      <c r="AP1441" s="386">
        <f t="shared" si="3266"/>
        <v>0</v>
      </c>
      <c r="AQ1441" s="366" t="str">
        <f t="shared" si="3283"/>
        <v xml:space="preserve">    </v>
      </c>
      <c r="AR1441" s="849">
        <f t="shared" si="3220"/>
        <v>0</v>
      </c>
      <c r="AS1441" s="570"/>
      <c r="AT1441" s="391">
        <f t="shared" si="3267"/>
        <v>0</v>
      </c>
      <c r="AU1441" s="386">
        <f t="shared" si="3268"/>
        <v>0</v>
      </c>
      <c r="AV1441" s="366" t="str">
        <f t="shared" si="3284"/>
        <v xml:space="preserve">    </v>
      </c>
      <c r="AW1441" s="849">
        <f t="shared" si="3221"/>
        <v>0</v>
      </c>
      <c r="AX1441" s="570"/>
      <c r="AY1441" s="391">
        <f t="shared" si="3269"/>
        <v>0</v>
      </c>
      <c r="AZ1441" s="386">
        <f t="shared" si="3270"/>
        <v>0</v>
      </c>
      <c r="BA1441" s="366" t="str">
        <f t="shared" si="3285"/>
        <v xml:space="preserve">    </v>
      </c>
      <c r="BB1441" s="849">
        <f t="shared" si="3222"/>
        <v>0</v>
      </c>
      <c r="BC1441" s="570"/>
      <c r="BD1441" s="391">
        <f t="shared" si="3271"/>
        <v>0</v>
      </c>
      <c r="BE1441" s="386">
        <f t="shared" si="3272"/>
        <v>0</v>
      </c>
      <c r="BF1441" s="366" t="str">
        <f t="shared" si="3286"/>
        <v xml:space="preserve">    </v>
      </c>
      <c r="BG1441" s="849">
        <f t="shared" si="3223"/>
        <v>0</v>
      </c>
      <c r="BH1441" s="570"/>
      <c r="BI1441" s="391">
        <f t="shared" si="3273"/>
        <v>0</v>
      </c>
      <c r="BJ1441" s="386">
        <f t="shared" si="3274"/>
        <v>0</v>
      </c>
      <c r="BK1441" s="366" t="str">
        <f t="shared" si="3287"/>
        <v xml:space="preserve">    </v>
      </c>
      <c r="BM1441" s="383">
        <f t="shared" si="3224"/>
        <v>0</v>
      </c>
      <c r="BN1441" s="7"/>
    </row>
    <row r="1442" spans="1:66" s="5" customFormat="1" ht="12.75">
      <c r="A1442" s="633">
        <v>7</v>
      </c>
      <c r="B1442" s="648" t="str">
        <f t="shared" si="3275"/>
        <v>*Interest Expense</v>
      </c>
      <c r="C1442" s="375">
        <f t="shared" si="3225"/>
        <v>0</v>
      </c>
      <c r="D1442" s="659">
        <f t="shared" si="3212"/>
        <v>0</v>
      </c>
      <c r="E1442" s="570"/>
      <c r="F1442" s="391">
        <f t="shared" si="3251"/>
        <v>0</v>
      </c>
      <c r="G1442" s="386">
        <f t="shared" si="3252"/>
        <v>0</v>
      </c>
      <c r="H1442" s="366" t="str">
        <f t="shared" si="3276"/>
        <v xml:space="preserve">    </v>
      </c>
      <c r="I1442" s="849">
        <f t="shared" si="3213"/>
        <v>0</v>
      </c>
      <c r="J1442" s="570"/>
      <c r="K1442" s="391">
        <f t="shared" si="3253"/>
        <v>0</v>
      </c>
      <c r="L1442" s="386">
        <f t="shared" si="3254"/>
        <v>0</v>
      </c>
      <c r="M1442" s="366" t="str">
        <f t="shared" si="3277"/>
        <v xml:space="preserve">    </v>
      </c>
      <c r="N1442" s="849">
        <f t="shared" si="3214"/>
        <v>0</v>
      </c>
      <c r="O1442" s="570"/>
      <c r="P1442" s="391">
        <f t="shared" si="3255"/>
        <v>0</v>
      </c>
      <c r="Q1442" s="386">
        <f t="shared" si="3256"/>
        <v>0</v>
      </c>
      <c r="R1442" s="366" t="str">
        <f t="shared" si="3278"/>
        <v xml:space="preserve">    </v>
      </c>
      <c r="S1442" s="849">
        <f t="shared" si="3215"/>
        <v>0</v>
      </c>
      <c r="T1442" s="570"/>
      <c r="U1442" s="391">
        <f t="shared" si="3257"/>
        <v>0</v>
      </c>
      <c r="V1442" s="386">
        <f t="shared" si="3258"/>
        <v>0</v>
      </c>
      <c r="W1442" s="366" t="str">
        <f t="shared" si="3279"/>
        <v xml:space="preserve">    </v>
      </c>
      <c r="X1442" s="849">
        <f t="shared" si="3216"/>
        <v>0</v>
      </c>
      <c r="Y1442" s="570"/>
      <c r="Z1442" s="391">
        <f t="shared" si="3259"/>
        <v>0</v>
      </c>
      <c r="AA1442" s="386">
        <f t="shared" si="3260"/>
        <v>0</v>
      </c>
      <c r="AB1442" s="366" t="str">
        <f t="shared" si="3280"/>
        <v xml:space="preserve">    </v>
      </c>
      <c r="AC1442" s="849">
        <f t="shared" si="3217"/>
        <v>0</v>
      </c>
      <c r="AD1442" s="570"/>
      <c r="AE1442" s="391">
        <f t="shared" si="3261"/>
        <v>0</v>
      </c>
      <c r="AF1442" s="386">
        <f t="shared" si="3262"/>
        <v>0</v>
      </c>
      <c r="AG1442" s="366" t="str">
        <f t="shared" si="3281"/>
        <v xml:space="preserve">    </v>
      </c>
      <c r="AH1442" s="849">
        <f t="shared" si="3218"/>
        <v>0</v>
      </c>
      <c r="AI1442" s="570"/>
      <c r="AJ1442" s="391">
        <f t="shared" si="3263"/>
        <v>0</v>
      </c>
      <c r="AK1442" s="386">
        <f t="shared" si="3264"/>
        <v>0</v>
      </c>
      <c r="AL1442" s="366" t="str">
        <f t="shared" si="3282"/>
        <v xml:space="preserve">    </v>
      </c>
      <c r="AM1442" s="849">
        <f t="shared" si="3219"/>
        <v>0</v>
      </c>
      <c r="AN1442" s="570"/>
      <c r="AO1442" s="391">
        <f t="shared" si="3265"/>
        <v>0</v>
      </c>
      <c r="AP1442" s="386">
        <f t="shared" si="3266"/>
        <v>0</v>
      </c>
      <c r="AQ1442" s="366" t="str">
        <f t="shared" si="3283"/>
        <v xml:space="preserve">    </v>
      </c>
      <c r="AR1442" s="849">
        <f t="shared" si="3220"/>
        <v>0</v>
      </c>
      <c r="AS1442" s="570"/>
      <c r="AT1442" s="391">
        <f t="shared" si="3267"/>
        <v>0</v>
      </c>
      <c r="AU1442" s="386">
        <f t="shared" si="3268"/>
        <v>0</v>
      </c>
      <c r="AV1442" s="366" t="str">
        <f t="shared" si="3284"/>
        <v xml:space="preserve">    </v>
      </c>
      <c r="AW1442" s="849">
        <f t="shared" si="3221"/>
        <v>0</v>
      </c>
      <c r="AX1442" s="570"/>
      <c r="AY1442" s="391">
        <f t="shared" si="3269"/>
        <v>0</v>
      </c>
      <c r="AZ1442" s="386">
        <f t="shared" si="3270"/>
        <v>0</v>
      </c>
      <c r="BA1442" s="366" t="str">
        <f t="shared" si="3285"/>
        <v xml:space="preserve">    </v>
      </c>
      <c r="BB1442" s="849">
        <f t="shared" si="3222"/>
        <v>0</v>
      </c>
      <c r="BC1442" s="570"/>
      <c r="BD1442" s="391">
        <f t="shared" si="3271"/>
        <v>0</v>
      </c>
      <c r="BE1442" s="386">
        <f t="shared" si="3272"/>
        <v>0</v>
      </c>
      <c r="BF1442" s="366" t="str">
        <f t="shared" si="3286"/>
        <v xml:space="preserve">    </v>
      </c>
      <c r="BG1442" s="849">
        <f t="shared" si="3223"/>
        <v>0</v>
      </c>
      <c r="BH1442" s="570"/>
      <c r="BI1442" s="391">
        <f t="shared" si="3273"/>
        <v>0</v>
      </c>
      <c r="BJ1442" s="386">
        <f t="shared" si="3274"/>
        <v>0</v>
      </c>
      <c r="BK1442" s="366" t="str">
        <f t="shared" si="3287"/>
        <v xml:space="preserve">    </v>
      </c>
      <c r="BM1442" s="383">
        <f t="shared" si="3224"/>
        <v>0</v>
      </c>
      <c r="BN1442" s="7"/>
    </row>
    <row r="1443" spans="1:66" s="5" customFormat="1" ht="12.75">
      <c r="A1443" s="633">
        <v>8</v>
      </c>
      <c r="B1443" s="648" t="str">
        <f t="shared" si="3275"/>
        <v>*Leasehold Improvements</v>
      </c>
      <c r="C1443" s="375">
        <f t="shared" si="3225"/>
        <v>0</v>
      </c>
      <c r="D1443" s="659">
        <f t="shared" si="3212"/>
        <v>0</v>
      </c>
      <c r="E1443" s="570"/>
      <c r="F1443" s="391">
        <f t="shared" si="3251"/>
        <v>0</v>
      </c>
      <c r="G1443" s="386">
        <f t="shared" si="3252"/>
        <v>0</v>
      </c>
      <c r="H1443" s="366" t="str">
        <f t="shared" si="3276"/>
        <v xml:space="preserve">    </v>
      </c>
      <c r="I1443" s="849">
        <f t="shared" si="3213"/>
        <v>0</v>
      </c>
      <c r="J1443" s="570"/>
      <c r="K1443" s="391">
        <f t="shared" si="3253"/>
        <v>0</v>
      </c>
      <c r="L1443" s="386">
        <f t="shared" si="3254"/>
        <v>0</v>
      </c>
      <c r="M1443" s="366" t="str">
        <f t="shared" si="3277"/>
        <v xml:space="preserve">    </v>
      </c>
      <c r="N1443" s="849">
        <f t="shared" si="3214"/>
        <v>0</v>
      </c>
      <c r="O1443" s="570"/>
      <c r="P1443" s="391">
        <f t="shared" si="3255"/>
        <v>0</v>
      </c>
      <c r="Q1443" s="386">
        <f t="shared" si="3256"/>
        <v>0</v>
      </c>
      <c r="R1443" s="366" t="str">
        <f t="shared" si="3278"/>
        <v xml:space="preserve">    </v>
      </c>
      <c r="S1443" s="849">
        <f t="shared" si="3215"/>
        <v>0</v>
      </c>
      <c r="T1443" s="570"/>
      <c r="U1443" s="391">
        <f t="shared" si="3257"/>
        <v>0</v>
      </c>
      <c r="V1443" s="386">
        <f t="shared" si="3258"/>
        <v>0</v>
      </c>
      <c r="W1443" s="366" t="str">
        <f t="shared" si="3279"/>
        <v xml:space="preserve">    </v>
      </c>
      <c r="X1443" s="849">
        <f t="shared" si="3216"/>
        <v>0</v>
      </c>
      <c r="Y1443" s="570"/>
      <c r="Z1443" s="391">
        <f t="shared" si="3259"/>
        <v>0</v>
      </c>
      <c r="AA1443" s="386">
        <f t="shared" si="3260"/>
        <v>0</v>
      </c>
      <c r="AB1443" s="366" t="str">
        <f t="shared" si="3280"/>
        <v xml:space="preserve">    </v>
      </c>
      <c r="AC1443" s="849">
        <f t="shared" si="3217"/>
        <v>0</v>
      </c>
      <c r="AD1443" s="570"/>
      <c r="AE1443" s="391">
        <f t="shared" si="3261"/>
        <v>0</v>
      </c>
      <c r="AF1443" s="386">
        <f t="shared" si="3262"/>
        <v>0</v>
      </c>
      <c r="AG1443" s="366" t="str">
        <f t="shared" si="3281"/>
        <v xml:space="preserve">    </v>
      </c>
      <c r="AH1443" s="849">
        <f t="shared" si="3218"/>
        <v>0</v>
      </c>
      <c r="AI1443" s="570"/>
      <c r="AJ1443" s="391">
        <f t="shared" si="3263"/>
        <v>0</v>
      </c>
      <c r="AK1443" s="386">
        <f t="shared" si="3264"/>
        <v>0</v>
      </c>
      <c r="AL1443" s="366" t="str">
        <f t="shared" si="3282"/>
        <v xml:space="preserve">    </v>
      </c>
      <c r="AM1443" s="849">
        <f t="shared" si="3219"/>
        <v>0</v>
      </c>
      <c r="AN1443" s="570"/>
      <c r="AO1443" s="391">
        <f t="shared" si="3265"/>
        <v>0</v>
      </c>
      <c r="AP1443" s="386">
        <f t="shared" si="3266"/>
        <v>0</v>
      </c>
      <c r="AQ1443" s="366" t="str">
        <f t="shared" si="3283"/>
        <v xml:space="preserve">    </v>
      </c>
      <c r="AR1443" s="849">
        <f t="shared" si="3220"/>
        <v>0</v>
      </c>
      <c r="AS1443" s="570"/>
      <c r="AT1443" s="391">
        <f t="shared" si="3267"/>
        <v>0</v>
      </c>
      <c r="AU1443" s="386">
        <f t="shared" si="3268"/>
        <v>0</v>
      </c>
      <c r="AV1443" s="366" t="str">
        <f t="shared" si="3284"/>
        <v xml:space="preserve">    </v>
      </c>
      <c r="AW1443" s="849">
        <f t="shared" si="3221"/>
        <v>0</v>
      </c>
      <c r="AX1443" s="570"/>
      <c r="AY1443" s="391">
        <f t="shared" si="3269"/>
        <v>0</v>
      </c>
      <c r="AZ1443" s="386">
        <f t="shared" si="3270"/>
        <v>0</v>
      </c>
      <c r="BA1443" s="366" t="str">
        <f t="shared" si="3285"/>
        <v xml:space="preserve">    </v>
      </c>
      <c r="BB1443" s="849">
        <f t="shared" si="3222"/>
        <v>0</v>
      </c>
      <c r="BC1443" s="570"/>
      <c r="BD1443" s="391">
        <f t="shared" si="3271"/>
        <v>0</v>
      </c>
      <c r="BE1443" s="386">
        <f t="shared" si="3272"/>
        <v>0</v>
      </c>
      <c r="BF1443" s="366" t="str">
        <f t="shared" si="3286"/>
        <v xml:space="preserve">    </v>
      </c>
      <c r="BG1443" s="849">
        <f t="shared" si="3223"/>
        <v>0</v>
      </c>
      <c r="BH1443" s="570"/>
      <c r="BI1443" s="391">
        <f t="shared" si="3273"/>
        <v>0</v>
      </c>
      <c r="BJ1443" s="386">
        <f t="shared" si="3274"/>
        <v>0</v>
      </c>
      <c r="BK1443" s="366" t="str">
        <f t="shared" si="3287"/>
        <v xml:space="preserve">    </v>
      </c>
      <c r="BM1443" s="383">
        <f t="shared" si="3224"/>
        <v>0</v>
      </c>
      <c r="BN1443" s="7"/>
    </row>
    <row r="1444" spans="1:66" s="5" customFormat="1" ht="12.75">
      <c r="A1444" s="633">
        <v>9</v>
      </c>
      <c r="B1444" s="648" t="str">
        <f t="shared" si="3275"/>
        <v>*Subcontracts (from Supplemental B)</v>
      </c>
      <c r="C1444" s="376">
        <f t="shared" si="3225"/>
        <v>0</v>
      </c>
      <c r="D1444" s="659">
        <f t="shared" si="3212"/>
        <v>0</v>
      </c>
      <c r="E1444" s="570"/>
      <c r="F1444" s="391">
        <f t="shared" si="3251"/>
        <v>0</v>
      </c>
      <c r="G1444" s="386">
        <f t="shared" si="3252"/>
        <v>0</v>
      </c>
      <c r="H1444" s="366" t="str">
        <f t="shared" si="3276"/>
        <v xml:space="preserve">    </v>
      </c>
      <c r="I1444" s="849">
        <f t="shared" si="3213"/>
        <v>0</v>
      </c>
      <c r="J1444" s="570"/>
      <c r="K1444" s="391">
        <f t="shared" si="3253"/>
        <v>0</v>
      </c>
      <c r="L1444" s="386">
        <f t="shared" si="3254"/>
        <v>0</v>
      </c>
      <c r="M1444" s="366" t="str">
        <f t="shared" si="3277"/>
        <v xml:space="preserve">    </v>
      </c>
      <c r="N1444" s="849">
        <f t="shared" si="3214"/>
        <v>0</v>
      </c>
      <c r="O1444" s="570"/>
      <c r="P1444" s="391">
        <f t="shared" si="3255"/>
        <v>0</v>
      </c>
      <c r="Q1444" s="386">
        <f t="shared" si="3256"/>
        <v>0</v>
      </c>
      <c r="R1444" s="366" t="str">
        <f t="shared" si="3278"/>
        <v xml:space="preserve">    </v>
      </c>
      <c r="S1444" s="849">
        <f t="shared" si="3215"/>
        <v>0</v>
      </c>
      <c r="T1444" s="570"/>
      <c r="U1444" s="391">
        <f t="shared" si="3257"/>
        <v>0</v>
      </c>
      <c r="V1444" s="386">
        <f t="shared" si="3258"/>
        <v>0</v>
      </c>
      <c r="W1444" s="366" t="str">
        <f t="shared" si="3279"/>
        <v xml:space="preserve">    </v>
      </c>
      <c r="X1444" s="849">
        <f t="shared" si="3216"/>
        <v>0</v>
      </c>
      <c r="Y1444" s="570"/>
      <c r="Z1444" s="391">
        <f t="shared" si="3259"/>
        <v>0</v>
      </c>
      <c r="AA1444" s="386">
        <f t="shared" si="3260"/>
        <v>0</v>
      </c>
      <c r="AB1444" s="366" t="str">
        <f t="shared" si="3280"/>
        <v xml:space="preserve">    </v>
      </c>
      <c r="AC1444" s="849">
        <f t="shared" si="3217"/>
        <v>0</v>
      </c>
      <c r="AD1444" s="570"/>
      <c r="AE1444" s="391">
        <f t="shared" si="3261"/>
        <v>0</v>
      </c>
      <c r="AF1444" s="386">
        <f t="shared" si="3262"/>
        <v>0</v>
      </c>
      <c r="AG1444" s="366" t="str">
        <f t="shared" si="3281"/>
        <v xml:space="preserve">    </v>
      </c>
      <c r="AH1444" s="849">
        <f t="shared" si="3218"/>
        <v>0</v>
      </c>
      <c r="AI1444" s="570"/>
      <c r="AJ1444" s="391">
        <f t="shared" si="3263"/>
        <v>0</v>
      </c>
      <c r="AK1444" s="386">
        <f t="shared" si="3264"/>
        <v>0</v>
      </c>
      <c r="AL1444" s="366" t="str">
        <f t="shared" si="3282"/>
        <v xml:space="preserve">    </v>
      </c>
      <c r="AM1444" s="849">
        <f t="shared" si="3219"/>
        <v>0</v>
      </c>
      <c r="AN1444" s="570"/>
      <c r="AO1444" s="391">
        <f t="shared" si="3265"/>
        <v>0</v>
      </c>
      <c r="AP1444" s="386">
        <f t="shared" si="3266"/>
        <v>0</v>
      </c>
      <c r="AQ1444" s="366" t="str">
        <f t="shared" si="3283"/>
        <v xml:space="preserve">    </v>
      </c>
      <c r="AR1444" s="849">
        <f t="shared" si="3220"/>
        <v>0</v>
      </c>
      <c r="AS1444" s="570"/>
      <c r="AT1444" s="391">
        <f t="shared" si="3267"/>
        <v>0</v>
      </c>
      <c r="AU1444" s="386">
        <f t="shared" si="3268"/>
        <v>0</v>
      </c>
      <c r="AV1444" s="366" t="str">
        <f t="shared" si="3284"/>
        <v xml:space="preserve">    </v>
      </c>
      <c r="AW1444" s="849">
        <f t="shared" si="3221"/>
        <v>0</v>
      </c>
      <c r="AX1444" s="570"/>
      <c r="AY1444" s="391">
        <f t="shared" si="3269"/>
        <v>0</v>
      </c>
      <c r="AZ1444" s="386">
        <f t="shared" si="3270"/>
        <v>0</v>
      </c>
      <c r="BA1444" s="366" t="str">
        <f t="shared" si="3285"/>
        <v xml:space="preserve">    </v>
      </c>
      <c r="BB1444" s="849">
        <f t="shared" si="3222"/>
        <v>0</v>
      </c>
      <c r="BC1444" s="570"/>
      <c r="BD1444" s="391">
        <f t="shared" si="3271"/>
        <v>0</v>
      </c>
      <c r="BE1444" s="386">
        <f t="shared" si="3272"/>
        <v>0</v>
      </c>
      <c r="BF1444" s="366" t="str">
        <f t="shared" si="3286"/>
        <v xml:space="preserve">    </v>
      </c>
      <c r="BG1444" s="849">
        <f t="shared" si="3223"/>
        <v>0</v>
      </c>
      <c r="BH1444" s="570"/>
      <c r="BI1444" s="391">
        <f t="shared" si="3273"/>
        <v>0</v>
      </c>
      <c r="BJ1444" s="386">
        <f t="shared" si="3274"/>
        <v>0</v>
      </c>
      <c r="BK1444" s="366" t="str">
        <f t="shared" si="3287"/>
        <v xml:space="preserve">    </v>
      </c>
      <c r="BM1444" s="383">
        <f t="shared" si="3224"/>
        <v>0</v>
      </c>
      <c r="BN1444" s="7"/>
    </row>
    <row r="1445" spans="1:66" s="5" customFormat="1" ht="12.75">
      <c r="A1445" s="633">
        <v>10</v>
      </c>
      <c r="B1445" s="895" t="str">
        <f t="shared" si="3275"/>
        <v>Building &amp; Facility Cost</v>
      </c>
      <c r="C1445" s="377">
        <f t="shared" si="3225"/>
        <v>0</v>
      </c>
      <c r="D1445" s="659">
        <f t="shared" si="3212"/>
        <v>0</v>
      </c>
      <c r="E1445" s="570"/>
      <c r="F1445" s="391">
        <f t="shared" si="3251"/>
        <v>0</v>
      </c>
      <c r="G1445" s="386">
        <f t="shared" si="3252"/>
        <v>0</v>
      </c>
      <c r="H1445" s="366" t="str">
        <f t="shared" si="3276"/>
        <v xml:space="preserve">    </v>
      </c>
      <c r="I1445" s="849">
        <f t="shared" si="3213"/>
        <v>0</v>
      </c>
      <c r="J1445" s="570"/>
      <c r="K1445" s="391">
        <f t="shared" si="3253"/>
        <v>0</v>
      </c>
      <c r="L1445" s="386">
        <f t="shared" si="3254"/>
        <v>0</v>
      </c>
      <c r="M1445" s="366" t="str">
        <f t="shared" si="3277"/>
        <v xml:space="preserve">    </v>
      </c>
      <c r="N1445" s="849">
        <f t="shared" si="3214"/>
        <v>0</v>
      </c>
      <c r="O1445" s="570"/>
      <c r="P1445" s="391">
        <f t="shared" si="3255"/>
        <v>0</v>
      </c>
      <c r="Q1445" s="386">
        <f t="shared" si="3256"/>
        <v>0</v>
      </c>
      <c r="R1445" s="366" t="str">
        <f t="shared" si="3278"/>
        <v xml:space="preserve">    </v>
      </c>
      <c r="S1445" s="849">
        <f t="shared" si="3215"/>
        <v>0</v>
      </c>
      <c r="T1445" s="570"/>
      <c r="U1445" s="391">
        <f t="shared" si="3257"/>
        <v>0</v>
      </c>
      <c r="V1445" s="386">
        <f t="shared" si="3258"/>
        <v>0</v>
      </c>
      <c r="W1445" s="366" t="str">
        <f t="shared" si="3279"/>
        <v xml:space="preserve">    </v>
      </c>
      <c r="X1445" s="849">
        <f t="shared" si="3216"/>
        <v>0</v>
      </c>
      <c r="Y1445" s="570"/>
      <c r="Z1445" s="391">
        <f t="shared" si="3259"/>
        <v>0</v>
      </c>
      <c r="AA1445" s="386">
        <f t="shared" si="3260"/>
        <v>0</v>
      </c>
      <c r="AB1445" s="366" t="str">
        <f t="shared" si="3280"/>
        <v xml:space="preserve">    </v>
      </c>
      <c r="AC1445" s="849">
        <f t="shared" si="3217"/>
        <v>0</v>
      </c>
      <c r="AD1445" s="570"/>
      <c r="AE1445" s="391">
        <f t="shared" si="3261"/>
        <v>0</v>
      </c>
      <c r="AF1445" s="386">
        <f t="shared" si="3262"/>
        <v>0</v>
      </c>
      <c r="AG1445" s="366" t="str">
        <f t="shared" si="3281"/>
        <v xml:space="preserve">    </v>
      </c>
      <c r="AH1445" s="849">
        <f t="shared" si="3218"/>
        <v>0</v>
      </c>
      <c r="AI1445" s="570"/>
      <c r="AJ1445" s="391">
        <f t="shared" si="3263"/>
        <v>0</v>
      </c>
      <c r="AK1445" s="386">
        <f t="shared" si="3264"/>
        <v>0</v>
      </c>
      <c r="AL1445" s="366" t="str">
        <f t="shared" si="3282"/>
        <v xml:space="preserve">    </v>
      </c>
      <c r="AM1445" s="849">
        <f t="shared" si="3219"/>
        <v>0</v>
      </c>
      <c r="AN1445" s="570"/>
      <c r="AO1445" s="391">
        <f t="shared" si="3265"/>
        <v>0</v>
      </c>
      <c r="AP1445" s="386">
        <f t="shared" si="3266"/>
        <v>0</v>
      </c>
      <c r="AQ1445" s="366" t="str">
        <f t="shared" si="3283"/>
        <v xml:space="preserve">    </v>
      </c>
      <c r="AR1445" s="849">
        <f t="shared" si="3220"/>
        <v>0</v>
      </c>
      <c r="AS1445" s="570"/>
      <c r="AT1445" s="391">
        <f t="shared" si="3267"/>
        <v>0</v>
      </c>
      <c r="AU1445" s="386">
        <f t="shared" si="3268"/>
        <v>0</v>
      </c>
      <c r="AV1445" s="366" t="str">
        <f t="shared" si="3284"/>
        <v xml:space="preserve">    </v>
      </c>
      <c r="AW1445" s="849">
        <f t="shared" si="3221"/>
        <v>0</v>
      </c>
      <c r="AX1445" s="570"/>
      <c r="AY1445" s="391">
        <f t="shared" si="3269"/>
        <v>0</v>
      </c>
      <c r="AZ1445" s="386">
        <f t="shared" si="3270"/>
        <v>0</v>
      </c>
      <c r="BA1445" s="366" t="str">
        <f t="shared" si="3285"/>
        <v xml:space="preserve">    </v>
      </c>
      <c r="BB1445" s="849">
        <f t="shared" si="3222"/>
        <v>0</v>
      </c>
      <c r="BC1445" s="570"/>
      <c r="BD1445" s="391">
        <f t="shared" si="3271"/>
        <v>0</v>
      </c>
      <c r="BE1445" s="386">
        <f t="shared" si="3272"/>
        <v>0</v>
      </c>
      <c r="BF1445" s="366" t="str">
        <f t="shared" si="3286"/>
        <v xml:space="preserve">    </v>
      </c>
      <c r="BG1445" s="849">
        <f t="shared" si="3223"/>
        <v>0</v>
      </c>
      <c r="BH1445" s="570"/>
      <c r="BI1445" s="391">
        <f t="shared" si="3273"/>
        <v>0</v>
      </c>
      <c r="BJ1445" s="386">
        <f t="shared" si="3274"/>
        <v>0</v>
      </c>
      <c r="BK1445" s="366" t="str">
        <f t="shared" si="3287"/>
        <v xml:space="preserve">    </v>
      </c>
      <c r="BM1445" s="383">
        <f t="shared" si="3224"/>
        <v>0</v>
      </c>
      <c r="BN1445" s="7"/>
    </row>
    <row r="1446" spans="1:66" s="5" customFormat="1" ht="12.75">
      <c r="A1446" s="633">
        <v>11</v>
      </c>
      <c r="B1446" s="895" t="str">
        <f t="shared" si="3275"/>
        <v>Equipment Use Cost</v>
      </c>
      <c r="C1446" s="377">
        <f t="shared" si="3225"/>
        <v>0</v>
      </c>
      <c r="D1446" s="659">
        <f t="shared" si="3212"/>
        <v>0</v>
      </c>
      <c r="E1446" s="570"/>
      <c r="F1446" s="391">
        <f t="shared" si="3251"/>
        <v>0</v>
      </c>
      <c r="G1446" s="386">
        <f t="shared" si="3252"/>
        <v>0</v>
      </c>
      <c r="H1446" s="366" t="str">
        <f t="shared" si="3276"/>
        <v xml:space="preserve">    </v>
      </c>
      <c r="I1446" s="849">
        <f t="shared" si="3213"/>
        <v>0</v>
      </c>
      <c r="J1446" s="570"/>
      <c r="K1446" s="391">
        <f t="shared" si="3253"/>
        <v>0</v>
      </c>
      <c r="L1446" s="386">
        <f t="shared" si="3254"/>
        <v>0</v>
      </c>
      <c r="M1446" s="366" t="str">
        <f t="shared" si="3277"/>
        <v xml:space="preserve">    </v>
      </c>
      <c r="N1446" s="849">
        <f t="shared" si="3214"/>
        <v>0</v>
      </c>
      <c r="O1446" s="570"/>
      <c r="P1446" s="391">
        <f t="shared" si="3255"/>
        <v>0</v>
      </c>
      <c r="Q1446" s="386">
        <f t="shared" si="3256"/>
        <v>0</v>
      </c>
      <c r="R1446" s="366" t="str">
        <f t="shared" si="3278"/>
        <v xml:space="preserve">    </v>
      </c>
      <c r="S1446" s="849">
        <f t="shared" si="3215"/>
        <v>0</v>
      </c>
      <c r="T1446" s="570"/>
      <c r="U1446" s="391">
        <f t="shared" si="3257"/>
        <v>0</v>
      </c>
      <c r="V1446" s="386">
        <f t="shared" si="3258"/>
        <v>0</v>
      </c>
      <c r="W1446" s="366" t="str">
        <f t="shared" si="3279"/>
        <v xml:space="preserve">    </v>
      </c>
      <c r="X1446" s="849">
        <f t="shared" si="3216"/>
        <v>0</v>
      </c>
      <c r="Y1446" s="570"/>
      <c r="Z1446" s="391">
        <f t="shared" si="3259"/>
        <v>0</v>
      </c>
      <c r="AA1446" s="386">
        <f t="shared" si="3260"/>
        <v>0</v>
      </c>
      <c r="AB1446" s="366" t="str">
        <f t="shared" si="3280"/>
        <v xml:space="preserve">    </v>
      </c>
      <c r="AC1446" s="849">
        <f t="shared" si="3217"/>
        <v>0</v>
      </c>
      <c r="AD1446" s="570"/>
      <c r="AE1446" s="391">
        <f t="shared" si="3261"/>
        <v>0</v>
      </c>
      <c r="AF1446" s="386">
        <f t="shared" si="3262"/>
        <v>0</v>
      </c>
      <c r="AG1446" s="366" t="str">
        <f t="shared" si="3281"/>
        <v xml:space="preserve">    </v>
      </c>
      <c r="AH1446" s="849">
        <f t="shared" si="3218"/>
        <v>0</v>
      </c>
      <c r="AI1446" s="570"/>
      <c r="AJ1446" s="391">
        <f t="shared" si="3263"/>
        <v>0</v>
      </c>
      <c r="AK1446" s="386">
        <f t="shared" si="3264"/>
        <v>0</v>
      </c>
      <c r="AL1446" s="366" t="str">
        <f t="shared" si="3282"/>
        <v xml:space="preserve">    </v>
      </c>
      <c r="AM1446" s="849">
        <f t="shared" si="3219"/>
        <v>0</v>
      </c>
      <c r="AN1446" s="570"/>
      <c r="AO1446" s="391">
        <f t="shared" si="3265"/>
        <v>0</v>
      </c>
      <c r="AP1446" s="386">
        <f t="shared" si="3266"/>
        <v>0</v>
      </c>
      <c r="AQ1446" s="366" t="str">
        <f t="shared" si="3283"/>
        <v xml:space="preserve">    </v>
      </c>
      <c r="AR1446" s="849">
        <f t="shared" si="3220"/>
        <v>0</v>
      </c>
      <c r="AS1446" s="570"/>
      <c r="AT1446" s="391">
        <f t="shared" si="3267"/>
        <v>0</v>
      </c>
      <c r="AU1446" s="386">
        <f t="shared" si="3268"/>
        <v>0</v>
      </c>
      <c r="AV1446" s="366" t="str">
        <f t="shared" si="3284"/>
        <v xml:space="preserve">    </v>
      </c>
      <c r="AW1446" s="849">
        <f t="shared" si="3221"/>
        <v>0</v>
      </c>
      <c r="AX1446" s="570"/>
      <c r="AY1446" s="391">
        <f t="shared" si="3269"/>
        <v>0</v>
      </c>
      <c r="AZ1446" s="386">
        <f t="shared" si="3270"/>
        <v>0</v>
      </c>
      <c r="BA1446" s="366" t="str">
        <f t="shared" si="3285"/>
        <v xml:space="preserve">    </v>
      </c>
      <c r="BB1446" s="849">
        <f t="shared" si="3222"/>
        <v>0</v>
      </c>
      <c r="BC1446" s="570"/>
      <c r="BD1446" s="391">
        <f t="shared" si="3271"/>
        <v>0</v>
      </c>
      <c r="BE1446" s="386">
        <f t="shared" si="3272"/>
        <v>0</v>
      </c>
      <c r="BF1446" s="366" t="str">
        <f t="shared" si="3286"/>
        <v xml:space="preserve">    </v>
      </c>
      <c r="BG1446" s="849">
        <f t="shared" si="3223"/>
        <v>0</v>
      </c>
      <c r="BH1446" s="570"/>
      <c r="BI1446" s="391">
        <f t="shared" si="3273"/>
        <v>0</v>
      </c>
      <c r="BJ1446" s="386">
        <f t="shared" si="3274"/>
        <v>0</v>
      </c>
      <c r="BK1446" s="366" t="str">
        <f t="shared" si="3287"/>
        <v xml:space="preserve">    </v>
      </c>
      <c r="BM1446" s="383">
        <f t="shared" si="3224"/>
        <v>0</v>
      </c>
      <c r="BN1446" s="7"/>
    </row>
    <row r="1447" spans="1:66" s="5" customFormat="1" ht="12.75">
      <c r="A1447" s="633">
        <v>12</v>
      </c>
      <c r="B1447" s="895" t="str">
        <f t="shared" si="3275"/>
        <v>Telecommunications &amp; Utilities</v>
      </c>
      <c r="C1447" s="377">
        <f t="shared" si="3225"/>
        <v>0</v>
      </c>
      <c r="D1447" s="659">
        <f t="shared" si="3212"/>
        <v>0</v>
      </c>
      <c r="E1447" s="570"/>
      <c r="F1447" s="391">
        <f t="shared" si="3251"/>
        <v>0</v>
      </c>
      <c r="G1447" s="386">
        <f t="shared" si="3252"/>
        <v>0</v>
      </c>
      <c r="H1447" s="366" t="str">
        <f t="shared" si="3276"/>
        <v xml:space="preserve">    </v>
      </c>
      <c r="I1447" s="849">
        <f t="shared" si="3213"/>
        <v>0</v>
      </c>
      <c r="J1447" s="570"/>
      <c r="K1447" s="391">
        <f t="shared" si="3253"/>
        <v>0</v>
      </c>
      <c r="L1447" s="386">
        <f t="shared" si="3254"/>
        <v>0</v>
      </c>
      <c r="M1447" s="366" t="str">
        <f t="shared" si="3277"/>
        <v xml:space="preserve">    </v>
      </c>
      <c r="N1447" s="849">
        <f t="shared" si="3214"/>
        <v>0</v>
      </c>
      <c r="O1447" s="570"/>
      <c r="P1447" s="391">
        <f t="shared" si="3255"/>
        <v>0</v>
      </c>
      <c r="Q1447" s="386">
        <f t="shared" si="3256"/>
        <v>0</v>
      </c>
      <c r="R1447" s="366" t="str">
        <f t="shared" si="3278"/>
        <v xml:space="preserve">    </v>
      </c>
      <c r="S1447" s="849">
        <f t="shared" si="3215"/>
        <v>0</v>
      </c>
      <c r="T1447" s="570"/>
      <c r="U1447" s="391">
        <f t="shared" si="3257"/>
        <v>0</v>
      </c>
      <c r="V1447" s="386">
        <f t="shared" si="3258"/>
        <v>0</v>
      </c>
      <c r="W1447" s="366" t="str">
        <f t="shared" si="3279"/>
        <v xml:space="preserve">    </v>
      </c>
      <c r="X1447" s="849">
        <f t="shared" si="3216"/>
        <v>0</v>
      </c>
      <c r="Y1447" s="570"/>
      <c r="Z1447" s="391">
        <f t="shared" si="3259"/>
        <v>0</v>
      </c>
      <c r="AA1447" s="386">
        <f t="shared" si="3260"/>
        <v>0</v>
      </c>
      <c r="AB1447" s="366" t="str">
        <f t="shared" si="3280"/>
        <v xml:space="preserve">    </v>
      </c>
      <c r="AC1447" s="849">
        <f t="shared" si="3217"/>
        <v>0</v>
      </c>
      <c r="AD1447" s="570"/>
      <c r="AE1447" s="391">
        <f t="shared" si="3261"/>
        <v>0</v>
      </c>
      <c r="AF1447" s="386">
        <f t="shared" si="3262"/>
        <v>0</v>
      </c>
      <c r="AG1447" s="366" t="str">
        <f t="shared" si="3281"/>
        <v xml:space="preserve">    </v>
      </c>
      <c r="AH1447" s="849">
        <f t="shared" si="3218"/>
        <v>0</v>
      </c>
      <c r="AI1447" s="570"/>
      <c r="AJ1447" s="391">
        <f t="shared" si="3263"/>
        <v>0</v>
      </c>
      <c r="AK1447" s="386">
        <f t="shared" si="3264"/>
        <v>0</v>
      </c>
      <c r="AL1447" s="366" t="str">
        <f t="shared" si="3282"/>
        <v xml:space="preserve">    </v>
      </c>
      <c r="AM1447" s="849">
        <f t="shared" si="3219"/>
        <v>0</v>
      </c>
      <c r="AN1447" s="570"/>
      <c r="AO1447" s="391">
        <f t="shared" si="3265"/>
        <v>0</v>
      </c>
      <c r="AP1447" s="386">
        <f t="shared" si="3266"/>
        <v>0</v>
      </c>
      <c r="AQ1447" s="366" t="str">
        <f t="shared" si="3283"/>
        <v xml:space="preserve">    </v>
      </c>
      <c r="AR1447" s="849">
        <f t="shared" si="3220"/>
        <v>0</v>
      </c>
      <c r="AS1447" s="570"/>
      <c r="AT1447" s="391">
        <f t="shared" si="3267"/>
        <v>0</v>
      </c>
      <c r="AU1447" s="386">
        <f t="shared" si="3268"/>
        <v>0</v>
      </c>
      <c r="AV1447" s="366" t="str">
        <f t="shared" si="3284"/>
        <v xml:space="preserve">    </v>
      </c>
      <c r="AW1447" s="849">
        <f t="shared" si="3221"/>
        <v>0</v>
      </c>
      <c r="AX1447" s="570"/>
      <c r="AY1447" s="391">
        <f t="shared" si="3269"/>
        <v>0</v>
      </c>
      <c r="AZ1447" s="386">
        <f t="shared" si="3270"/>
        <v>0</v>
      </c>
      <c r="BA1447" s="366" t="str">
        <f t="shared" si="3285"/>
        <v xml:space="preserve">    </v>
      </c>
      <c r="BB1447" s="849">
        <f t="shared" si="3222"/>
        <v>0</v>
      </c>
      <c r="BC1447" s="570"/>
      <c r="BD1447" s="391">
        <f t="shared" si="3271"/>
        <v>0</v>
      </c>
      <c r="BE1447" s="386">
        <f t="shared" si="3272"/>
        <v>0</v>
      </c>
      <c r="BF1447" s="366" t="str">
        <f t="shared" si="3286"/>
        <v xml:space="preserve">    </v>
      </c>
      <c r="BG1447" s="849">
        <f t="shared" si="3223"/>
        <v>0</v>
      </c>
      <c r="BH1447" s="570"/>
      <c r="BI1447" s="391">
        <f t="shared" si="3273"/>
        <v>0</v>
      </c>
      <c r="BJ1447" s="386">
        <f t="shared" si="3274"/>
        <v>0</v>
      </c>
      <c r="BK1447" s="366" t="str">
        <f t="shared" si="3287"/>
        <v xml:space="preserve">    </v>
      </c>
      <c r="BM1447" s="383">
        <f t="shared" si="3224"/>
        <v>0</v>
      </c>
      <c r="BN1447" s="7"/>
    </row>
    <row r="1448" spans="1:66" s="5" customFormat="1" ht="22.5">
      <c r="A1448" s="633">
        <v>13</v>
      </c>
      <c r="B1448" s="895" t="str">
        <f t="shared" si="3275"/>
        <v>Minor Equipment/Furniture/Fixtures (per BHS Policy)</v>
      </c>
      <c r="C1448" s="377">
        <f t="shared" si="3225"/>
        <v>0</v>
      </c>
      <c r="D1448" s="659">
        <f t="shared" si="3212"/>
        <v>0</v>
      </c>
      <c r="E1448" s="570"/>
      <c r="F1448" s="391">
        <f t="shared" si="3251"/>
        <v>0</v>
      </c>
      <c r="G1448" s="386">
        <f t="shared" si="3252"/>
        <v>0</v>
      </c>
      <c r="H1448" s="366" t="str">
        <f t="shared" si="3276"/>
        <v xml:space="preserve">    </v>
      </c>
      <c r="I1448" s="849">
        <f t="shared" si="3213"/>
        <v>0</v>
      </c>
      <c r="J1448" s="570"/>
      <c r="K1448" s="391">
        <f t="shared" si="3253"/>
        <v>0</v>
      </c>
      <c r="L1448" s="386">
        <f t="shared" si="3254"/>
        <v>0</v>
      </c>
      <c r="M1448" s="366" t="str">
        <f t="shared" si="3277"/>
        <v xml:space="preserve">    </v>
      </c>
      <c r="N1448" s="849">
        <f t="shared" si="3214"/>
        <v>0</v>
      </c>
      <c r="O1448" s="570"/>
      <c r="P1448" s="391">
        <f t="shared" si="3255"/>
        <v>0</v>
      </c>
      <c r="Q1448" s="386">
        <f t="shared" si="3256"/>
        <v>0</v>
      </c>
      <c r="R1448" s="366" t="str">
        <f t="shared" si="3278"/>
        <v xml:space="preserve">    </v>
      </c>
      <c r="S1448" s="849">
        <f t="shared" si="3215"/>
        <v>0</v>
      </c>
      <c r="T1448" s="570"/>
      <c r="U1448" s="391">
        <f t="shared" si="3257"/>
        <v>0</v>
      </c>
      <c r="V1448" s="386">
        <f t="shared" si="3258"/>
        <v>0</v>
      </c>
      <c r="W1448" s="366" t="str">
        <f t="shared" si="3279"/>
        <v xml:space="preserve">    </v>
      </c>
      <c r="X1448" s="849">
        <f t="shared" si="3216"/>
        <v>0</v>
      </c>
      <c r="Y1448" s="570"/>
      <c r="Z1448" s="391">
        <f t="shared" si="3259"/>
        <v>0</v>
      </c>
      <c r="AA1448" s="386">
        <f t="shared" si="3260"/>
        <v>0</v>
      </c>
      <c r="AB1448" s="366" t="str">
        <f t="shared" si="3280"/>
        <v xml:space="preserve">    </v>
      </c>
      <c r="AC1448" s="849">
        <f t="shared" si="3217"/>
        <v>0</v>
      </c>
      <c r="AD1448" s="570"/>
      <c r="AE1448" s="391">
        <f t="shared" si="3261"/>
        <v>0</v>
      </c>
      <c r="AF1448" s="386">
        <f t="shared" si="3262"/>
        <v>0</v>
      </c>
      <c r="AG1448" s="366" t="str">
        <f t="shared" si="3281"/>
        <v xml:space="preserve">    </v>
      </c>
      <c r="AH1448" s="849">
        <f t="shared" si="3218"/>
        <v>0</v>
      </c>
      <c r="AI1448" s="570"/>
      <c r="AJ1448" s="391">
        <f t="shared" si="3263"/>
        <v>0</v>
      </c>
      <c r="AK1448" s="386">
        <f t="shared" si="3264"/>
        <v>0</v>
      </c>
      <c r="AL1448" s="366" t="str">
        <f t="shared" si="3282"/>
        <v xml:space="preserve">    </v>
      </c>
      <c r="AM1448" s="849">
        <f t="shared" si="3219"/>
        <v>0</v>
      </c>
      <c r="AN1448" s="570"/>
      <c r="AO1448" s="391">
        <f t="shared" si="3265"/>
        <v>0</v>
      </c>
      <c r="AP1448" s="386">
        <f t="shared" si="3266"/>
        <v>0</v>
      </c>
      <c r="AQ1448" s="366" t="str">
        <f t="shared" si="3283"/>
        <v xml:space="preserve">    </v>
      </c>
      <c r="AR1448" s="849">
        <f t="shared" si="3220"/>
        <v>0</v>
      </c>
      <c r="AS1448" s="570"/>
      <c r="AT1448" s="391">
        <f t="shared" si="3267"/>
        <v>0</v>
      </c>
      <c r="AU1448" s="386">
        <f t="shared" si="3268"/>
        <v>0</v>
      </c>
      <c r="AV1448" s="366" t="str">
        <f t="shared" si="3284"/>
        <v xml:space="preserve">    </v>
      </c>
      <c r="AW1448" s="849">
        <f t="shared" si="3221"/>
        <v>0</v>
      </c>
      <c r="AX1448" s="570"/>
      <c r="AY1448" s="391">
        <f t="shared" si="3269"/>
        <v>0</v>
      </c>
      <c r="AZ1448" s="386">
        <f t="shared" si="3270"/>
        <v>0</v>
      </c>
      <c r="BA1448" s="366" t="str">
        <f t="shared" si="3285"/>
        <v xml:space="preserve">    </v>
      </c>
      <c r="BB1448" s="849">
        <f t="shared" si="3222"/>
        <v>0</v>
      </c>
      <c r="BC1448" s="570"/>
      <c r="BD1448" s="391">
        <f t="shared" si="3271"/>
        <v>0</v>
      </c>
      <c r="BE1448" s="386">
        <f t="shared" si="3272"/>
        <v>0</v>
      </c>
      <c r="BF1448" s="366" t="str">
        <f t="shared" si="3286"/>
        <v xml:space="preserve">    </v>
      </c>
      <c r="BG1448" s="849">
        <f t="shared" si="3223"/>
        <v>0</v>
      </c>
      <c r="BH1448" s="570"/>
      <c r="BI1448" s="391">
        <f t="shared" si="3273"/>
        <v>0</v>
      </c>
      <c r="BJ1448" s="386">
        <f t="shared" si="3274"/>
        <v>0</v>
      </c>
      <c r="BK1448" s="366" t="str">
        <f t="shared" si="3287"/>
        <v xml:space="preserve">    </v>
      </c>
      <c r="BM1448" s="383">
        <f t="shared" si="3224"/>
        <v>0</v>
      </c>
      <c r="BN1448" s="7"/>
    </row>
    <row r="1449" spans="1:66" s="5" customFormat="1" ht="22.5">
      <c r="A1449" s="633">
        <v>14</v>
      </c>
      <c r="B1449" s="895" t="str">
        <f t="shared" si="3275"/>
        <v>Supplies (Medical, Office, Printing &amp; Other Supplies)</v>
      </c>
      <c r="C1449" s="377">
        <f t="shared" si="3225"/>
        <v>0</v>
      </c>
      <c r="D1449" s="659">
        <f t="shared" si="3212"/>
        <v>0</v>
      </c>
      <c r="E1449" s="570"/>
      <c r="F1449" s="391">
        <f t="shared" si="3251"/>
        <v>0</v>
      </c>
      <c r="G1449" s="386">
        <f t="shared" si="3252"/>
        <v>0</v>
      </c>
      <c r="H1449" s="366" t="str">
        <f t="shared" si="3276"/>
        <v xml:space="preserve">    </v>
      </c>
      <c r="I1449" s="849">
        <f t="shared" si="3213"/>
        <v>0</v>
      </c>
      <c r="J1449" s="570"/>
      <c r="K1449" s="391">
        <f t="shared" si="3253"/>
        <v>0</v>
      </c>
      <c r="L1449" s="386">
        <f t="shared" si="3254"/>
        <v>0</v>
      </c>
      <c r="M1449" s="366" t="str">
        <f t="shared" si="3277"/>
        <v xml:space="preserve">    </v>
      </c>
      <c r="N1449" s="849">
        <f t="shared" si="3214"/>
        <v>0</v>
      </c>
      <c r="O1449" s="570"/>
      <c r="P1449" s="391">
        <f t="shared" si="3255"/>
        <v>0</v>
      </c>
      <c r="Q1449" s="386">
        <f t="shared" si="3256"/>
        <v>0</v>
      </c>
      <c r="R1449" s="366" t="str">
        <f t="shared" si="3278"/>
        <v xml:space="preserve">    </v>
      </c>
      <c r="S1449" s="849">
        <f t="shared" si="3215"/>
        <v>0</v>
      </c>
      <c r="T1449" s="570"/>
      <c r="U1449" s="391">
        <f t="shared" si="3257"/>
        <v>0</v>
      </c>
      <c r="V1449" s="386">
        <f t="shared" si="3258"/>
        <v>0</v>
      </c>
      <c r="W1449" s="366" t="str">
        <f t="shared" si="3279"/>
        <v xml:space="preserve">    </v>
      </c>
      <c r="X1449" s="849">
        <f t="shared" si="3216"/>
        <v>0</v>
      </c>
      <c r="Y1449" s="570"/>
      <c r="Z1449" s="391">
        <f t="shared" si="3259"/>
        <v>0</v>
      </c>
      <c r="AA1449" s="386">
        <f t="shared" si="3260"/>
        <v>0</v>
      </c>
      <c r="AB1449" s="366" t="str">
        <f t="shared" si="3280"/>
        <v xml:space="preserve">    </v>
      </c>
      <c r="AC1449" s="849">
        <f t="shared" si="3217"/>
        <v>0</v>
      </c>
      <c r="AD1449" s="570"/>
      <c r="AE1449" s="391">
        <f t="shared" si="3261"/>
        <v>0</v>
      </c>
      <c r="AF1449" s="386">
        <f t="shared" si="3262"/>
        <v>0</v>
      </c>
      <c r="AG1449" s="366" t="str">
        <f t="shared" si="3281"/>
        <v xml:space="preserve">    </v>
      </c>
      <c r="AH1449" s="849">
        <f t="shared" si="3218"/>
        <v>0</v>
      </c>
      <c r="AI1449" s="570"/>
      <c r="AJ1449" s="391">
        <f t="shared" si="3263"/>
        <v>0</v>
      </c>
      <c r="AK1449" s="386">
        <f t="shared" si="3264"/>
        <v>0</v>
      </c>
      <c r="AL1449" s="366" t="str">
        <f t="shared" si="3282"/>
        <v xml:space="preserve">    </v>
      </c>
      <c r="AM1449" s="849">
        <f t="shared" si="3219"/>
        <v>0</v>
      </c>
      <c r="AN1449" s="570"/>
      <c r="AO1449" s="391">
        <f t="shared" si="3265"/>
        <v>0</v>
      </c>
      <c r="AP1449" s="386">
        <f t="shared" si="3266"/>
        <v>0</v>
      </c>
      <c r="AQ1449" s="366" t="str">
        <f t="shared" si="3283"/>
        <v xml:space="preserve">    </v>
      </c>
      <c r="AR1449" s="849">
        <f t="shared" si="3220"/>
        <v>0</v>
      </c>
      <c r="AS1449" s="570"/>
      <c r="AT1449" s="391">
        <f t="shared" si="3267"/>
        <v>0</v>
      </c>
      <c r="AU1449" s="386">
        <f t="shared" si="3268"/>
        <v>0</v>
      </c>
      <c r="AV1449" s="366" t="str">
        <f t="shared" si="3284"/>
        <v xml:space="preserve">    </v>
      </c>
      <c r="AW1449" s="849">
        <f t="shared" si="3221"/>
        <v>0</v>
      </c>
      <c r="AX1449" s="570"/>
      <c r="AY1449" s="391">
        <f t="shared" si="3269"/>
        <v>0</v>
      </c>
      <c r="AZ1449" s="386">
        <f t="shared" si="3270"/>
        <v>0</v>
      </c>
      <c r="BA1449" s="366" t="str">
        <f t="shared" si="3285"/>
        <v xml:space="preserve">    </v>
      </c>
      <c r="BB1449" s="849">
        <f t="shared" si="3222"/>
        <v>0</v>
      </c>
      <c r="BC1449" s="570"/>
      <c r="BD1449" s="391">
        <f t="shared" si="3271"/>
        <v>0</v>
      </c>
      <c r="BE1449" s="386">
        <f t="shared" si="3272"/>
        <v>0</v>
      </c>
      <c r="BF1449" s="366" t="str">
        <f t="shared" si="3286"/>
        <v xml:space="preserve">    </v>
      </c>
      <c r="BG1449" s="849">
        <f t="shared" si="3223"/>
        <v>0</v>
      </c>
      <c r="BH1449" s="570"/>
      <c r="BI1449" s="391">
        <f t="shared" si="3273"/>
        <v>0</v>
      </c>
      <c r="BJ1449" s="386">
        <f t="shared" si="3274"/>
        <v>0</v>
      </c>
      <c r="BK1449" s="366" t="str">
        <f t="shared" si="3287"/>
        <v xml:space="preserve">    </v>
      </c>
      <c r="BM1449" s="383">
        <f t="shared" si="3224"/>
        <v>0</v>
      </c>
      <c r="BN1449" s="7"/>
    </row>
    <row r="1450" spans="1:66" s="5" customFormat="1" ht="12.75">
      <c r="A1450" s="633">
        <v>15</v>
      </c>
      <c r="B1450" s="895" t="str">
        <f t="shared" si="3275"/>
        <v>Drug Testing</v>
      </c>
      <c r="C1450" s="377">
        <f t="shared" si="3225"/>
        <v>0</v>
      </c>
      <c r="D1450" s="659">
        <f t="shared" si="3212"/>
        <v>0</v>
      </c>
      <c r="E1450" s="570"/>
      <c r="F1450" s="391">
        <f t="shared" si="3251"/>
        <v>0</v>
      </c>
      <c r="G1450" s="386">
        <f t="shared" si="3252"/>
        <v>0</v>
      </c>
      <c r="H1450" s="366" t="str">
        <f t="shared" si="3276"/>
        <v xml:space="preserve">    </v>
      </c>
      <c r="I1450" s="849">
        <f t="shared" si="3213"/>
        <v>0</v>
      </c>
      <c r="J1450" s="570"/>
      <c r="K1450" s="391">
        <f t="shared" si="3253"/>
        <v>0</v>
      </c>
      <c r="L1450" s="386">
        <f t="shared" si="3254"/>
        <v>0</v>
      </c>
      <c r="M1450" s="366" t="str">
        <f t="shared" si="3277"/>
        <v xml:space="preserve">    </v>
      </c>
      <c r="N1450" s="849">
        <f t="shared" si="3214"/>
        <v>0</v>
      </c>
      <c r="O1450" s="570"/>
      <c r="P1450" s="391">
        <f t="shared" si="3255"/>
        <v>0</v>
      </c>
      <c r="Q1450" s="386">
        <f t="shared" si="3256"/>
        <v>0</v>
      </c>
      <c r="R1450" s="366" t="str">
        <f t="shared" si="3278"/>
        <v xml:space="preserve">    </v>
      </c>
      <c r="S1450" s="849">
        <f t="shared" si="3215"/>
        <v>0</v>
      </c>
      <c r="T1450" s="570"/>
      <c r="U1450" s="391">
        <f t="shared" si="3257"/>
        <v>0</v>
      </c>
      <c r="V1450" s="386">
        <f t="shared" si="3258"/>
        <v>0</v>
      </c>
      <c r="W1450" s="366" t="str">
        <f t="shared" si="3279"/>
        <v xml:space="preserve">    </v>
      </c>
      <c r="X1450" s="849">
        <f t="shared" si="3216"/>
        <v>0</v>
      </c>
      <c r="Y1450" s="570"/>
      <c r="Z1450" s="391">
        <f t="shared" si="3259"/>
        <v>0</v>
      </c>
      <c r="AA1450" s="386">
        <f t="shared" si="3260"/>
        <v>0</v>
      </c>
      <c r="AB1450" s="366" t="str">
        <f t="shared" si="3280"/>
        <v xml:space="preserve">    </v>
      </c>
      <c r="AC1450" s="849">
        <f t="shared" si="3217"/>
        <v>0</v>
      </c>
      <c r="AD1450" s="570"/>
      <c r="AE1450" s="391">
        <f t="shared" si="3261"/>
        <v>0</v>
      </c>
      <c r="AF1450" s="386">
        <f t="shared" si="3262"/>
        <v>0</v>
      </c>
      <c r="AG1450" s="366" t="str">
        <f t="shared" si="3281"/>
        <v xml:space="preserve">    </v>
      </c>
      <c r="AH1450" s="849">
        <f t="shared" si="3218"/>
        <v>0</v>
      </c>
      <c r="AI1450" s="570"/>
      <c r="AJ1450" s="391">
        <f t="shared" si="3263"/>
        <v>0</v>
      </c>
      <c r="AK1450" s="386">
        <f t="shared" si="3264"/>
        <v>0</v>
      </c>
      <c r="AL1450" s="366" t="str">
        <f t="shared" si="3282"/>
        <v xml:space="preserve">    </v>
      </c>
      <c r="AM1450" s="849">
        <f t="shared" si="3219"/>
        <v>0</v>
      </c>
      <c r="AN1450" s="570"/>
      <c r="AO1450" s="391">
        <f t="shared" si="3265"/>
        <v>0</v>
      </c>
      <c r="AP1450" s="386">
        <f t="shared" si="3266"/>
        <v>0</v>
      </c>
      <c r="AQ1450" s="366" t="str">
        <f t="shared" si="3283"/>
        <v xml:space="preserve">    </v>
      </c>
      <c r="AR1450" s="849">
        <f t="shared" si="3220"/>
        <v>0</v>
      </c>
      <c r="AS1450" s="570"/>
      <c r="AT1450" s="391">
        <f t="shared" si="3267"/>
        <v>0</v>
      </c>
      <c r="AU1450" s="386">
        <f t="shared" si="3268"/>
        <v>0</v>
      </c>
      <c r="AV1450" s="366" t="str">
        <f t="shared" si="3284"/>
        <v xml:space="preserve">    </v>
      </c>
      <c r="AW1450" s="849">
        <f t="shared" si="3221"/>
        <v>0</v>
      </c>
      <c r="AX1450" s="570"/>
      <c r="AY1450" s="391">
        <f t="shared" si="3269"/>
        <v>0</v>
      </c>
      <c r="AZ1450" s="386">
        <f t="shared" si="3270"/>
        <v>0</v>
      </c>
      <c r="BA1450" s="366" t="str">
        <f t="shared" si="3285"/>
        <v xml:space="preserve">    </v>
      </c>
      <c r="BB1450" s="849">
        <f t="shared" si="3222"/>
        <v>0</v>
      </c>
      <c r="BC1450" s="570"/>
      <c r="BD1450" s="391">
        <f t="shared" si="3271"/>
        <v>0</v>
      </c>
      <c r="BE1450" s="386">
        <f t="shared" si="3272"/>
        <v>0</v>
      </c>
      <c r="BF1450" s="366" t="str">
        <f t="shared" si="3286"/>
        <v xml:space="preserve">    </v>
      </c>
      <c r="BG1450" s="849">
        <f t="shared" si="3223"/>
        <v>0</v>
      </c>
      <c r="BH1450" s="570"/>
      <c r="BI1450" s="391">
        <f t="shared" si="3273"/>
        <v>0</v>
      </c>
      <c r="BJ1450" s="386">
        <f t="shared" si="3274"/>
        <v>0</v>
      </c>
      <c r="BK1450" s="366" t="str">
        <f t="shared" si="3287"/>
        <v xml:space="preserve">    </v>
      </c>
      <c r="BM1450" s="383">
        <f t="shared" si="3224"/>
        <v>0</v>
      </c>
      <c r="BN1450" s="7"/>
    </row>
    <row r="1451" spans="1:66" s="5" customFormat="1" ht="12.75">
      <c r="A1451" s="633">
        <v>16</v>
      </c>
      <c r="B1451" s="895" t="str">
        <f t="shared" si="3275"/>
        <v>Laboratory Services/non-drug testing</v>
      </c>
      <c r="C1451" s="377">
        <f t="shared" si="3225"/>
        <v>0</v>
      </c>
      <c r="D1451" s="659">
        <f t="shared" si="3212"/>
        <v>0</v>
      </c>
      <c r="E1451" s="570"/>
      <c r="F1451" s="391">
        <f t="shared" si="3251"/>
        <v>0</v>
      </c>
      <c r="G1451" s="386">
        <f t="shared" si="3252"/>
        <v>0</v>
      </c>
      <c r="H1451" s="366" t="str">
        <f t="shared" si="3276"/>
        <v xml:space="preserve">    </v>
      </c>
      <c r="I1451" s="849">
        <f t="shared" si="3213"/>
        <v>0</v>
      </c>
      <c r="J1451" s="570"/>
      <c r="K1451" s="391">
        <f t="shared" si="3253"/>
        <v>0</v>
      </c>
      <c r="L1451" s="386">
        <f t="shared" si="3254"/>
        <v>0</v>
      </c>
      <c r="M1451" s="366" t="str">
        <f t="shared" si="3277"/>
        <v xml:space="preserve">    </v>
      </c>
      <c r="N1451" s="849">
        <f t="shared" si="3214"/>
        <v>0</v>
      </c>
      <c r="O1451" s="570"/>
      <c r="P1451" s="391">
        <f t="shared" si="3255"/>
        <v>0</v>
      </c>
      <c r="Q1451" s="386">
        <f t="shared" si="3256"/>
        <v>0</v>
      </c>
      <c r="R1451" s="366" t="str">
        <f t="shared" si="3278"/>
        <v xml:space="preserve">    </v>
      </c>
      <c r="S1451" s="849">
        <f t="shared" si="3215"/>
        <v>0</v>
      </c>
      <c r="T1451" s="570"/>
      <c r="U1451" s="391">
        <f t="shared" si="3257"/>
        <v>0</v>
      </c>
      <c r="V1451" s="386">
        <f t="shared" si="3258"/>
        <v>0</v>
      </c>
      <c r="W1451" s="366" t="str">
        <f t="shared" si="3279"/>
        <v xml:space="preserve">    </v>
      </c>
      <c r="X1451" s="849">
        <f t="shared" si="3216"/>
        <v>0</v>
      </c>
      <c r="Y1451" s="570"/>
      <c r="Z1451" s="391">
        <f t="shared" si="3259"/>
        <v>0</v>
      </c>
      <c r="AA1451" s="386">
        <f t="shared" si="3260"/>
        <v>0</v>
      </c>
      <c r="AB1451" s="366" t="str">
        <f t="shared" si="3280"/>
        <v xml:space="preserve">    </v>
      </c>
      <c r="AC1451" s="849">
        <f t="shared" si="3217"/>
        <v>0</v>
      </c>
      <c r="AD1451" s="570"/>
      <c r="AE1451" s="391">
        <f t="shared" si="3261"/>
        <v>0</v>
      </c>
      <c r="AF1451" s="386">
        <f t="shared" si="3262"/>
        <v>0</v>
      </c>
      <c r="AG1451" s="366" t="str">
        <f t="shared" si="3281"/>
        <v xml:space="preserve">    </v>
      </c>
      <c r="AH1451" s="849">
        <f t="shared" si="3218"/>
        <v>0</v>
      </c>
      <c r="AI1451" s="570"/>
      <c r="AJ1451" s="391">
        <f t="shared" si="3263"/>
        <v>0</v>
      </c>
      <c r="AK1451" s="386">
        <f t="shared" si="3264"/>
        <v>0</v>
      </c>
      <c r="AL1451" s="366" t="str">
        <f t="shared" si="3282"/>
        <v xml:space="preserve">    </v>
      </c>
      <c r="AM1451" s="849">
        <f t="shared" si="3219"/>
        <v>0</v>
      </c>
      <c r="AN1451" s="570"/>
      <c r="AO1451" s="391">
        <f t="shared" si="3265"/>
        <v>0</v>
      </c>
      <c r="AP1451" s="386">
        <f t="shared" si="3266"/>
        <v>0</v>
      </c>
      <c r="AQ1451" s="366" t="str">
        <f t="shared" si="3283"/>
        <v xml:space="preserve">    </v>
      </c>
      <c r="AR1451" s="849">
        <f t="shared" si="3220"/>
        <v>0</v>
      </c>
      <c r="AS1451" s="570"/>
      <c r="AT1451" s="391">
        <f t="shared" si="3267"/>
        <v>0</v>
      </c>
      <c r="AU1451" s="386">
        <f t="shared" si="3268"/>
        <v>0</v>
      </c>
      <c r="AV1451" s="366" t="str">
        <f t="shared" si="3284"/>
        <v xml:space="preserve">    </v>
      </c>
      <c r="AW1451" s="849">
        <f t="shared" si="3221"/>
        <v>0</v>
      </c>
      <c r="AX1451" s="570"/>
      <c r="AY1451" s="391">
        <f t="shared" si="3269"/>
        <v>0</v>
      </c>
      <c r="AZ1451" s="386">
        <f t="shared" si="3270"/>
        <v>0</v>
      </c>
      <c r="BA1451" s="366" t="str">
        <f t="shared" si="3285"/>
        <v xml:space="preserve">    </v>
      </c>
      <c r="BB1451" s="849">
        <f t="shared" si="3222"/>
        <v>0</v>
      </c>
      <c r="BC1451" s="570"/>
      <c r="BD1451" s="391">
        <f t="shared" si="3271"/>
        <v>0</v>
      </c>
      <c r="BE1451" s="386">
        <f t="shared" si="3272"/>
        <v>0</v>
      </c>
      <c r="BF1451" s="366" t="str">
        <f t="shared" si="3286"/>
        <v xml:space="preserve">    </v>
      </c>
      <c r="BG1451" s="849">
        <f t="shared" si="3223"/>
        <v>0</v>
      </c>
      <c r="BH1451" s="570"/>
      <c r="BI1451" s="391">
        <f t="shared" si="3273"/>
        <v>0</v>
      </c>
      <c r="BJ1451" s="386">
        <f t="shared" si="3274"/>
        <v>0</v>
      </c>
      <c r="BK1451" s="366" t="str">
        <f t="shared" si="3287"/>
        <v xml:space="preserve">    </v>
      </c>
      <c r="BM1451" s="383">
        <f t="shared" si="3224"/>
        <v>0</v>
      </c>
      <c r="BN1451" s="7"/>
    </row>
    <row r="1452" spans="1:66" s="5" customFormat="1" ht="12.75">
      <c r="A1452" s="633">
        <v>17</v>
      </c>
      <c r="B1452" s="895" t="str">
        <f t="shared" si="3275"/>
        <v>Pharmaceutical</v>
      </c>
      <c r="C1452" s="377">
        <f t="shared" si="3225"/>
        <v>0</v>
      </c>
      <c r="D1452" s="659">
        <f t="shared" si="3212"/>
        <v>0</v>
      </c>
      <c r="E1452" s="570"/>
      <c r="F1452" s="391">
        <f t="shared" si="3251"/>
        <v>0</v>
      </c>
      <c r="G1452" s="386">
        <f t="shared" si="3252"/>
        <v>0</v>
      </c>
      <c r="H1452" s="366" t="str">
        <f t="shared" si="3276"/>
        <v xml:space="preserve">    </v>
      </c>
      <c r="I1452" s="849">
        <f t="shared" si="3213"/>
        <v>0</v>
      </c>
      <c r="J1452" s="570"/>
      <c r="K1452" s="391">
        <f t="shared" si="3253"/>
        <v>0</v>
      </c>
      <c r="L1452" s="386">
        <f t="shared" si="3254"/>
        <v>0</v>
      </c>
      <c r="M1452" s="366" t="str">
        <f t="shared" si="3277"/>
        <v xml:space="preserve">    </v>
      </c>
      <c r="N1452" s="849">
        <f t="shared" si="3214"/>
        <v>0</v>
      </c>
      <c r="O1452" s="570"/>
      <c r="P1452" s="391">
        <f t="shared" si="3255"/>
        <v>0</v>
      </c>
      <c r="Q1452" s="386">
        <f t="shared" si="3256"/>
        <v>0</v>
      </c>
      <c r="R1452" s="366" t="str">
        <f t="shared" si="3278"/>
        <v xml:space="preserve">    </v>
      </c>
      <c r="S1452" s="849">
        <f t="shared" si="3215"/>
        <v>0</v>
      </c>
      <c r="T1452" s="570"/>
      <c r="U1452" s="391">
        <f t="shared" si="3257"/>
        <v>0</v>
      </c>
      <c r="V1452" s="386">
        <f t="shared" si="3258"/>
        <v>0</v>
      </c>
      <c r="W1452" s="366" t="str">
        <f t="shared" si="3279"/>
        <v xml:space="preserve">    </v>
      </c>
      <c r="X1452" s="849">
        <f t="shared" si="3216"/>
        <v>0</v>
      </c>
      <c r="Y1452" s="570"/>
      <c r="Z1452" s="391">
        <f t="shared" si="3259"/>
        <v>0</v>
      </c>
      <c r="AA1452" s="386">
        <f t="shared" si="3260"/>
        <v>0</v>
      </c>
      <c r="AB1452" s="366" t="str">
        <f t="shared" si="3280"/>
        <v xml:space="preserve">    </v>
      </c>
      <c r="AC1452" s="849">
        <f t="shared" si="3217"/>
        <v>0</v>
      </c>
      <c r="AD1452" s="570"/>
      <c r="AE1452" s="391">
        <f t="shared" si="3261"/>
        <v>0</v>
      </c>
      <c r="AF1452" s="386">
        <f t="shared" si="3262"/>
        <v>0</v>
      </c>
      <c r="AG1452" s="366" t="str">
        <f t="shared" si="3281"/>
        <v xml:space="preserve">    </v>
      </c>
      <c r="AH1452" s="849">
        <f t="shared" si="3218"/>
        <v>0</v>
      </c>
      <c r="AI1452" s="570"/>
      <c r="AJ1452" s="391">
        <f t="shared" si="3263"/>
        <v>0</v>
      </c>
      <c r="AK1452" s="386">
        <f t="shared" si="3264"/>
        <v>0</v>
      </c>
      <c r="AL1452" s="366" t="str">
        <f t="shared" si="3282"/>
        <v xml:space="preserve">    </v>
      </c>
      <c r="AM1452" s="849">
        <f t="shared" si="3219"/>
        <v>0</v>
      </c>
      <c r="AN1452" s="570"/>
      <c r="AO1452" s="391">
        <f t="shared" si="3265"/>
        <v>0</v>
      </c>
      <c r="AP1452" s="386">
        <f t="shared" si="3266"/>
        <v>0</v>
      </c>
      <c r="AQ1452" s="366" t="str">
        <f t="shared" si="3283"/>
        <v xml:space="preserve">    </v>
      </c>
      <c r="AR1452" s="849">
        <f t="shared" si="3220"/>
        <v>0</v>
      </c>
      <c r="AS1452" s="570"/>
      <c r="AT1452" s="391">
        <f t="shared" si="3267"/>
        <v>0</v>
      </c>
      <c r="AU1452" s="386">
        <f t="shared" si="3268"/>
        <v>0</v>
      </c>
      <c r="AV1452" s="366" t="str">
        <f t="shared" si="3284"/>
        <v xml:space="preserve">    </v>
      </c>
      <c r="AW1452" s="849">
        <f t="shared" si="3221"/>
        <v>0</v>
      </c>
      <c r="AX1452" s="570"/>
      <c r="AY1452" s="391">
        <f t="shared" si="3269"/>
        <v>0</v>
      </c>
      <c r="AZ1452" s="386">
        <f t="shared" si="3270"/>
        <v>0</v>
      </c>
      <c r="BA1452" s="366" t="str">
        <f t="shared" si="3285"/>
        <v xml:space="preserve">    </v>
      </c>
      <c r="BB1452" s="849">
        <f t="shared" si="3222"/>
        <v>0</v>
      </c>
      <c r="BC1452" s="570"/>
      <c r="BD1452" s="391">
        <f t="shared" si="3271"/>
        <v>0</v>
      </c>
      <c r="BE1452" s="386">
        <f t="shared" si="3272"/>
        <v>0</v>
      </c>
      <c r="BF1452" s="366" t="str">
        <f t="shared" si="3286"/>
        <v xml:space="preserve">    </v>
      </c>
      <c r="BG1452" s="849">
        <f t="shared" si="3223"/>
        <v>0</v>
      </c>
      <c r="BH1452" s="570"/>
      <c r="BI1452" s="391">
        <f t="shared" si="3273"/>
        <v>0</v>
      </c>
      <c r="BJ1452" s="386">
        <f t="shared" si="3274"/>
        <v>0</v>
      </c>
      <c r="BK1452" s="366" t="str">
        <f t="shared" si="3287"/>
        <v xml:space="preserve">    </v>
      </c>
      <c r="BM1452" s="383">
        <f t="shared" si="3224"/>
        <v>0</v>
      </c>
      <c r="BN1452" s="7"/>
    </row>
    <row r="1453" spans="1:66" s="5" customFormat="1" ht="12.75">
      <c r="A1453" s="633">
        <v>18</v>
      </c>
      <c r="B1453" s="895" t="str">
        <f t="shared" si="3275"/>
        <v>24 Hour Program:  Food &amp; Personal Need Items</v>
      </c>
      <c r="C1453" s="377">
        <f t="shared" si="3225"/>
        <v>0</v>
      </c>
      <c r="D1453" s="1030">
        <f t="shared" si="3212"/>
        <v>0</v>
      </c>
      <c r="E1453" s="570"/>
      <c r="F1453" s="391">
        <f t="shared" si="3251"/>
        <v>0</v>
      </c>
      <c r="G1453" s="386">
        <f t="shared" si="3252"/>
        <v>0</v>
      </c>
      <c r="H1453" s="366" t="str">
        <f t="shared" si="3276"/>
        <v xml:space="preserve">    </v>
      </c>
      <c r="I1453" s="850">
        <f t="shared" si="3213"/>
        <v>0</v>
      </c>
      <c r="J1453" s="570"/>
      <c r="K1453" s="391">
        <f t="shared" si="3253"/>
        <v>0</v>
      </c>
      <c r="L1453" s="386">
        <f t="shared" si="3254"/>
        <v>0</v>
      </c>
      <c r="M1453" s="366" t="str">
        <f t="shared" si="3277"/>
        <v xml:space="preserve">    </v>
      </c>
      <c r="N1453" s="850">
        <f t="shared" si="3214"/>
        <v>0</v>
      </c>
      <c r="O1453" s="570"/>
      <c r="P1453" s="391">
        <f t="shared" si="3255"/>
        <v>0</v>
      </c>
      <c r="Q1453" s="386">
        <f t="shared" si="3256"/>
        <v>0</v>
      </c>
      <c r="R1453" s="366" t="str">
        <f t="shared" si="3278"/>
        <v xml:space="preserve">    </v>
      </c>
      <c r="S1453" s="850">
        <f t="shared" si="3215"/>
        <v>0</v>
      </c>
      <c r="T1453" s="570"/>
      <c r="U1453" s="391">
        <f t="shared" si="3257"/>
        <v>0</v>
      </c>
      <c r="V1453" s="386">
        <f t="shared" si="3258"/>
        <v>0</v>
      </c>
      <c r="W1453" s="366" t="str">
        <f t="shared" si="3279"/>
        <v xml:space="preserve">    </v>
      </c>
      <c r="X1453" s="850">
        <f t="shared" si="3216"/>
        <v>0</v>
      </c>
      <c r="Y1453" s="570"/>
      <c r="Z1453" s="391">
        <f t="shared" si="3259"/>
        <v>0</v>
      </c>
      <c r="AA1453" s="386">
        <f t="shared" si="3260"/>
        <v>0</v>
      </c>
      <c r="AB1453" s="366" t="str">
        <f t="shared" si="3280"/>
        <v xml:space="preserve">    </v>
      </c>
      <c r="AC1453" s="850">
        <f t="shared" si="3217"/>
        <v>0</v>
      </c>
      <c r="AD1453" s="570"/>
      <c r="AE1453" s="391">
        <f t="shared" si="3261"/>
        <v>0</v>
      </c>
      <c r="AF1453" s="386">
        <f t="shared" si="3262"/>
        <v>0</v>
      </c>
      <c r="AG1453" s="366" t="str">
        <f t="shared" si="3281"/>
        <v xml:space="preserve">    </v>
      </c>
      <c r="AH1453" s="850">
        <f t="shared" si="3218"/>
        <v>0</v>
      </c>
      <c r="AI1453" s="570"/>
      <c r="AJ1453" s="391">
        <f t="shared" si="3263"/>
        <v>0</v>
      </c>
      <c r="AK1453" s="386">
        <f t="shared" si="3264"/>
        <v>0</v>
      </c>
      <c r="AL1453" s="366" t="str">
        <f t="shared" si="3282"/>
        <v xml:space="preserve">    </v>
      </c>
      <c r="AM1453" s="850">
        <f t="shared" si="3219"/>
        <v>0</v>
      </c>
      <c r="AN1453" s="570"/>
      <c r="AO1453" s="391">
        <f t="shared" si="3265"/>
        <v>0</v>
      </c>
      <c r="AP1453" s="386">
        <f t="shared" si="3266"/>
        <v>0</v>
      </c>
      <c r="AQ1453" s="366" t="str">
        <f t="shared" si="3283"/>
        <v xml:space="preserve">    </v>
      </c>
      <c r="AR1453" s="850">
        <f t="shared" si="3220"/>
        <v>0</v>
      </c>
      <c r="AS1453" s="570"/>
      <c r="AT1453" s="391">
        <f t="shared" si="3267"/>
        <v>0</v>
      </c>
      <c r="AU1453" s="386">
        <f t="shared" si="3268"/>
        <v>0</v>
      </c>
      <c r="AV1453" s="366" t="str">
        <f t="shared" si="3284"/>
        <v xml:space="preserve">    </v>
      </c>
      <c r="AW1453" s="850">
        <f t="shared" si="3221"/>
        <v>0</v>
      </c>
      <c r="AX1453" s="570"/>
      <c r="AY1453" s="391">
        <f t="shared" si="3269"/>
        <v>0</v>
      </c>
      <c r="AZ1453" s="386">
        <f t="shared" si="3270"/>
        <v>0</v>
      </c>
      <c r="BA1453" s="366" t="str">
        <f t="shared" si="3285"/>
        <v xml:space="preserve">    </v>
      </c>
      <c r="BB1453" s="850">
        <f t="shared" si="3222"/>
        <v>0</v>
      </c>
      <c r="BC1453" s="570"/>
      <c r="BD1453" s="391">
        <f t="shared" si="3271"/>
        <v>0</v>
      </c>
      <c r="BE1453" s="386">
        <f t="shared" si="3272"/>
        <v>0</v>
      </c>
      <c r="BF1453" s="366" t="str">
        <f t="shared" si="3286"/>
        <v xml:space="preserve">    </v>
      </c>
      <c r="BG1453" s="850">
        <f t="shared" si="3223"/>
        <v>0</v>
      </c>
      <c r="BH1453" s="570"/>
      <c r="BI1453" s="391">
        <f t="shared" si="3273"/>
        <v>0</v>
      </c>
      <c r="BJ1453" s="386">
        <f t="shared" si="3274"/>
        <v>0</v>
      </c>
      <c r="BK1453" s="366" t="str">
        <f t="shared" si="3287"/>
        <v xml:space="preserve">    </v>
      </c>
      <c r="BM1453" s="383">
        <f t="shared" si="3224"/>
        <v>0</v>
      </c>
      <c r="BN1453" s="7"/>
    </row>
    <row r="1454" spans="1:66" s="5" customFormat="1" ht="12.75">
      <c r="A1454" s="633">
        <v>19</v>
      </c>
      <c r="B1454" s="895" t="str">
        <f t="shared" si="3275"/>
        <v>Client Transportation</v>
      </c>
      <c r="C1454" s="377">
        <f t="shared" si="3225"/>
        <v>0</v>
      </c>
      <c r="D1454" s="1030">
        <f t="shared" si="3212"/>
        <v>0</v>
      </c>
      <c r="E1454" s="570"/>
      <c r="F1454" s="391">
        <f t="shared" si="3251"/>
        <v>0</v>
      </c>
      <c r="G1454" s="386">
        <f t="shared" si="3252"/>
        <v>0</v>
      </c>
      <c r="H1454" s="366" t="str">
        <f t="shared" si="3276"/>
        <v xml:space="preserve">    </v>
      </c>
      <c r="I1454" s="850">
        <f t="shared" si="3213"/>
        <v>0</v>
      </c>
      <c r="J1454" s="570"/>
      <c r="K1454" s="391">
        <f t="shared" si="3253"/>
        <v>0</v>
      </c>
      <c r="L1454" s="386">
        <f t="shared" si="3254"/>
        <v>0</v>
      </c>
      <c r="M1454" s="366" t="str">
        <f t="shared" si="3277"/>
        <v xml:space="preserve">    </v>
      </c>
      <c r="N1454" s="850">
        <f t="shared" si="3214"/>
        <v>0</v>
      </c>
      <c r="O1454" s="570"/>
      <c r="P1454" s="391">
        <f t="shared" si="3255"/>
        <v>0</v>
      </c>
      <c r="Q1454" s="386">
        <f t="shared" si="3256"/>
        <v>0</v>
      </c>
      <c r="R1454" s="366" t="str">
        <f t="shared" si="3278"/>
        <v xml:space="preserve">    </v>
      </c>
      <c r="S1454" s="850">
        <f t="shared" si="3215"/>
        <v>0</v>
      </c>
      <c r="T1454" s="570"/>
      <c r="U1454" s="391">
        <f t="shared" si="3257"/>
        <v>0</v>
      </c>
      <c r="V1454" s="386">
        <f t="shared" si="3258"/>
        <v>0</v>
      </c>
      <c r="W1454" s="366" t="str">
        <f t="shared" si="3279"/>
        <v xml:space="preserve">    </v>
      </c>
      <c r="X1454" s="850">
        <f t="shared" si="3216"/>
        <v>0</v>
      </c>
      <c r="Y1454" s="570"/>
      <c r="Z1454" s="391">
        <f t="shared" si="3259"/>
        <v>0</v>
      </c>
      <c r="AA1454" s="386">
        <f t="shared" si="3260"/>
        <v>0</v>
      </c>
      <c r="AB1454" s="366" t="str">
        <f t="shared" si="3280"/>
        <v xml:space="preserve">    </v>
      </c>
      <c r="AC1454" s="850">
        <f t="shared" si="3217"/>
        <v>0</v>
      </c>
      <c r="AD1454" s="570"/>
      <c r="AE1454" s="391">
        <f t="shared" si="3261"/>
        <v>0</v>
      </c>
      <c r="AF1454" s="386">
        <f t="shared" si="3262"/>
        <v>0</v>
      </c>
      <c r="AG1454" s="366" t="str">
        <f t="shared" si="3281"/>
        <v xml:space="preserve">    </v>
      </c>
      <c r="AH1454" s="850">
        <f t="shared" si="3218"/>
        <v>0</v>
      </c>
      <c r="AI1454" s="570"/>
      <c r="AJ1454" s="391">
        <f t="shared" si="3263"/>
        <v>0</v>
      </c>
      <c r="AK1454" s="386">
        <f t="shared" si="3264"/>
        <v>0</v>
      </c>
      <c r="AL1454" s="366" t="str">
        <f t="shared" si="3282"/>
        <v xml:space="preserve">    </v>
      </c>
      <c r="AM1454" s="850">
        <f t="shared" si="3219"/>
        <v>0</v>
      </c>
      <c r="AN1454" s="570"/>
      <c r="AO1454" s="391">
        <f t="shared" si="3265"/>
        <v>0</v>
      </c>
      <c r="AP1454" s="386">
        <f t="shared" si="3266"/>
        <v>0</v>
      </c>
      <c r="AQ1454" s="366" t="str">
        <f t="shared" si="3283"/>
        <v xml:space="preserve">    </v>
      </c>
      <c r="AR1454" s="850">
        <f t="shared" si="3220"/>
        <v>0</v>
      </c>
      <c r="AS1454" s="570"/>
      <c r="AT1454" s="391">
        <f t="shared" si="3267"/>
        <v>0</v>
      </c>
      <c r="AU1454" s="386">
        <f t="shared" si="3268"/>
        <v>0</v>
      </c>
      <c r="AV1454" s="366" t="str">
        <f t="shared" si="3284"/>
        <v xml:space="preserve">    </v>
      </c>
      <c r="AW1454" s="850">
        <f t="shared" si="3221"/>
        <v>0</v>
      </c>
      <c r="AX1454" s="570"/>
      <c r="AY1454" s="391">
        <f t="shared" si="3269"/>
        <v>0</v>
      </c>
      <c r="AZ1454" s="386">
        <f t="shared" si="3270"/>
        <v>0</v>
      </c>
      <c r="BA1454" s="366" t="str">
        <f t="shared" si="3285"/>
        <v xml:space="preserve">    </v>
      </c>
      <c r="BB1454" s="850">
        <f t="shared" si="3222"/>
        <v>0</v>
      </c>
      <c r="BC1454" s="570"/>
      <c r="BD1454" s="391">
        <f t="shared" si="3271"/>
        <v>0</v>
      </c>
      <c r="BE1454" s="386">
        <f t="shared" si="3272"/>
        <v>0</v>
      </c>
      <c r="BF1454" s="366" t="str">
        <f t="shared" si="3286"/>
        <v xml:space="preserve">    </v>
      </c>
      <c r="BG1454" s="850">
        <f t="shared" si="3223"/>
        <v>0</v>
      </c>
      <c r="BH1454" s="570"/>
      <c r="BI1454" s="391">
        <f t="shared" si="3273"/>
        <v>0</v>
      </c>
      <c r="BJ1454" s="386">
        <f t="shared" si="3274"/>
        <v>0</v>
      </c>
      <c r="BK1454" s="366" t="str">
        <f t="shared" si="3287"/>
        <v xml:space="preserve">    </v>
      </c>
      <c r="BM1454" s="383">
        <f t="shared" si="3224"/>
        <v>0</v>
      </c>
      <c r="BN1454" s="7"/>
    </row>
    <row r="1455" spans="1:66" s="5" customFormat="1" ht="12.75">
      <c r="A1455" s="633">
        <v>20</v>
      </c>
      <c r="B1455" s="895" t="str">
        <f t="shared" si="3275"/>
        <v>Travel</v>
      </c>
      <c r="C1455" s="378">
        <f t="shared" si="3225"/>
        <v>0</v>
      </c>
      <c r="D1455" s="659">
        <f t="shared" si="3212"/>
        <v>0</v>
      </c>
      <c r="E1455" s="570"/>
      <c r="F1455" s="391">
        <f t="shared" si="3251"/>
        <v>0</v>
      </c>
      <c r="G1455" s="386">
        <f t="shared" si="3252"/>
        <v>0</v>
      </c>
      <c r="H1455" s="366" t="str">
        <f t="shared" si="3276"/>
        <v xml:space="preserve">    </v>
      </c>
      <c r="I1455" s="849">
        <f t="shared" si="3213"/>
        <v>0</v>
      </c>
      <c r="J1455" s="570"/>
      <c r="K1455" s="391">
        <f t="shared" si="3253"/>
        <v>0</v>
      </c>
      <c r="L1455" s="386">
        <f t="shared" si="3254"/>
        <v>0</v>
      </c>
      <c r="M1455" s="366" t="str">
        <f t="shared" si="3277"/>
        <v xml:space="preserve">    </v>
      </c>
      <c r="N1455" s="849">
        <f t="shared" si="3214"/>
        <v>0</v>
      </c>
      <c r="O1455" s="570"/>
      <c r="P1455" s="391">
        <f t="shared" si="3255"/>
        <v>0</v>
      </c>
      <c r="Q1455" s="386">
        <f t="shared" si="3256"/>
        <v>0</v>
      </c>
      <c r="R1455" s="366" t="str">
        <f t="shared" si="3278"/>
        <v xml:space="preserve">    </v>
      </c>
      <c r="S1455" s="849">
        <f t="shared" si="3215"/>
        <v>0</v>
      </c>
      <c r="T1455" s="570"/>
      <c r="U1455" s="391">
        <f t="shared" si="3257"/>
        <v>0</v>
      </c>
      <c r="V1455" s="386">
        <f t="shared" si="3258"/>
        <v>0</v>
      </c>
      <c r="W1455" s="366" t="str">
        <f t="shared" si="3279"/>
        <v xml:space="preserve">    </v>
      </c>
      <c r="X1455" s="849">
        <f t="shared" si="3216"/>
        <v>0</v>
      </c>
      <c r="Y1455" s="570"/>
      <c r="Z1455" s="391">
        <f t="shared" si="3259"/>
        <v>0</v>
      </c>
      <c r="AA1455" s="386">
        <f t="shared" si="3260"/>
        <v>0</v>
      </c>
      <c r="AB1455" s="366" t="str">
        <f t="shared" si="3280"/>
        <v xml:space="preserve">    </v>
      </c>
      <c r="AC1455" s="849">
        <f t="shared" si="3217"/>
        <v>0</v>
      </c>
      <c r="AD1455" s="570"/>
      <c r="AE1455" s="391">
        <f t="shared" si="3261"/>
        <v>0</v>
      </c>
      <c r="AF1455" s="386">
        <f t="shared" si="3262"/>
        <v>0</v>
      </c>
      <c r="AG1455" s="366" t="str">
        <f t="shared" si="3281"/>
        <v xml:space="preserve">    </v>
      </c>
      <c r="AH1455" s="849">
        <f t="shared" si="3218"/>
        <v>0</v>
      </c>
      <c r="AI1455" s="570"/>
      <c r="AJ1455" s="391">
        <f t="shared" si="3263"/>
        <v>0</v>
      </c>
      <c r="AK1455" s="386">
        <f t="shared" si="3264"/>
        <v>0</v>
      </c>
      <c r="AL1455" s="366" t="str">
        <f t="shared" si="3282"/>
        <v xml:space="preserve">    </v>
      </c>
      <c r="AM1455" s="849">
        <f t="shared" si="3219"/>
        <v>0</v>
      </c>
      <c r="AN1455" s="570"/>
      <c r="AO1455" s="391">
        <f t="shared" si="3265"/>
        <v>0</v>
      </c>
      <c r="AP1455" s="386">
        <f t="shared" si="3266"/>
        <v>0</v>
      </c>
      <c r="AQ1455" s="366" t="str">
        <f t="shared" si="3283"/>
        <v xml:space="preserve">    </v>
      </c>
      <c r="AR1455" s="849">
        <f t="shared" si="3220"/>
        <v>0</v>
      </c>
      <c r="AS1455" s="570"/>
      <c r="AT1455" s="391">
        <f t="shared" si="3267"/>
        <v>0</v>
      </c>
      <c r="AU1455" s="386">
        <f t="shared" si="3268"/>
        <v>0</v>
      </c>
      <c r="AV1455" s="366" t="str">
        <f t="shared" si="3284"/>
        <v xml:space="preserve">    </v>
      </c>
      <c r="AW1455" s="849">
        <f t="shared" si="3221"/>
        <v>0</v>
      </c>
      <c r="AX1455" s="570"/>
      <c r="AY1455" s="391">
        <f t="shared" si="3269"/>
        <v>0</v>
      </c>
      <c r="AZ1455" s="386">
        <f t="shared" si="3270"/>
        <v>0</v>
      </c>
      <c r="BA1455" s="366" t="str">
        <f t="shared" si="3285"/>
        <v xml:space="preserve">    </v>
      </c>
      <c r="BB1455" s="849">
        <f t="shared" si="3222"/>
        <v>0</v>
      </c>
      <c r="BC1455" s="570"/>
      <c r="BD1455" s="391">
        <f t="shared" si="3271"/>
        <v>0</v>
      </c>
      <c r="BE1455" s="386">
        <f t="shared" si="3272"/>
        <v>0</v>
      </c>
      <c r="BF1455" s="366" t="str">
        <f t="shared" si="3286"/>
        <v xml:space="preserve">    </v>
      </c>
      <c r="BG1455" s="849">
        <f t="shared" si="3223"/>
        <v>0</v>
      </c>
      <c r="BH1455" s="570"/>
      <c r="BI1455" s="391">
        <f t="shared" si="3273"/>
        <v>0</v>
      </c>
      <c r="BJ1455" s="386">
        <f t="shared" si="3274"/>
        <v>0</v>
      </c>
      <c r="BK1455" s="366" t="str">
        <f t="shared" si="3287"/>
        <v xml:space="preserve">    </v>
      </c>
      <c r="BM1455" s="383">
        <f t="shared" si="3224"/>
        <v>0</v>
      </c>
      <c r="BN1455" s="7"/>
    </row>
    <row r="1456" spans="1:66" s="5" customFormat="1" ht="22.5">
      <c r="A1456" s="633">
        <v>21</v>
      </c>
      <c r="B1456" s="895" t="str">
        <f t="shared" si="3275"/>
        <v>Office Costs (Finance/Legal/Fees/Taxes/Insurance)</v>
      </c>
      <c r="C1456" s="378">
        <f t="shared" si="3225"/>
        <v>0</v>
      </c>
      <c r="D1456" s="659">
        <f t="shared" si="3212"/>
        <v>0</v>
      </c>
      <c r="E1456" s="570"/>
      <c r="F1456" s="391">
        <f t="shared" si="3251"/>
        <v>0</v>
      </c>
      <c r="G1456" s="386">
        <f t="shared" si="3252"/>
        <v>0</v>
      </c>
      <c r="H1456" s="366" t="str">
        <f t="shared" si="3276"/>
        <v xml:space="preserve">    </v>
      </c>
      <c r="I1456" s="849">
        <f t="shared" si="3213"/>
        <v>0</v>
      </c>
      <c r="J1456" s="570"/>
      <c r="K1456" s="391">
        <f t="shared" si="3253"/>
        <v>0</v>
      </c>
      <c r="L1456" s="386">
        <f t="shared" si="3254"/>
        <v>0</v>
      </c>
      <c r="M1456" s="366" t="str">
        <f t="shared" si="3277"/>
        <v xml:space="preserve">    </v>
      </c>
      <c r="N1456" s="849">
        <f t="shared" si="3214"/>
        <v>0</v>
      </c>
      <c r="O1456" s="570"/>
      <c r="P1456" s="391">
        <f t="shared" si="3255"/>
        <v>0</v>
      </c>
      <c r="Q1456" s="386">
        <f t="shared" si="3256"/>
        <v>0</v>
      </c>
      <c r="R1456" s="366" t="str">
        <f t="shared" si="3278"/>
        <v xml:space="preserve">    </v>
      </c>
      <c r="S1456" s="849">
        <f t="shared" si="3215"/>
        <v>0</v>
      </c>
      <c r="T1456" s="570"/>
      <c r="U1456" s="391">
        <f t="shared" si="3257"/>
        <v>0</v>
      </c>
      <c r="V1456" s="386">
        <f t="shared" si="3258"/>
        <v>0</v>
      </c>
      <c r="W1456" s="366" t="str">
        <f t="shared" si="3279"/>
        <v xml:space="preserve">    </v>
      </c>
      <c r="X1456" s="849">
        <f t="shared" si="3216"/>
        <v>0</v>
      </c>
      <c r="Y1456" s="570"/>
      <c r="Z1456" s="391">
        <f t="shared" si="3259"/>
        <v>0</v>
      </c>
      <c r="AA1456" s="386">
        <f t="shared" si="3260"/>
        <v>0</v>
      </c>
      <c r="AB1456" s="366" t="str">
        <f t="shared" si="3280"/>
        <v xml:space="preserve">    </v>
      </c>
      <c r="AC1456" s="849">
        <f t="shared" si="3217"/>
        <v>0</v>
      </c>
      <c r="AD1456" s="570"/>
      <c r="AE1456" s="391">
        <f t="shared" si="3261"/>
        <v>0</v>
      </c>
      <c r="AF1456" s="386">
        <f t="shared" si="3262"/>
        <v>0</v>
      </c>
      <c r="AG1456" s="366" t="str">
        <f t="shared" si="3281"/>
        <v xml:space="preserve">    </v>
      </c>
      <c r="AH1456" s="849">
        <f t="shared" si="3218"/>
        <v>0</v>
      </c>
      <c r="AI1456" s="570"/>
      <c r="AJ1456" s="391">
        <f t="shared" si="3263"/>
        <v>0</v>
      </c>
      <c r="AK1456" s="386">
        <f t="shared" si="3264"/>
        <v>0</v>
      </c>
      <c r="AL1456" s="366" t="str">
        <f t="shared" si="3282"/>
        <v xml:space="preserve">    </v>
      </c>
      <c r="AM1456" s="849">
        <f t="shared" si="3219"/>
        <v>0</v>
      </c>
      <c r="AN1456" s="570"/>
      <c r="AO1456" s="391">
        <f t="shared" si="3265"/>
        <v>0</v>
      </c>
      <c r="AP1456" s="386">
        <f t="shared" si="3266"/>
        <v>0</v>
      </c>
      <c r="AQ1456" s="366" t="str">
        <f t="shared" si="3283"/>
        <v xml:space="preserve">    </v>
      </c>
      <c r="AR1456" s="849">
        <f t="shared" si="3220"/>
        <v>0</v>
      </c>
      <c r="AS1456" s="570"/>
      <c r="AT1456" s="391">
        <f t="shared" si="3267"/>
        <v>0</v>
      </c>
      <c r="AU1456" s="386">
        <f t="shared" si="3268"/>
        <v>0</v>
      </c>
      <c r="AV1456" s="366" t="str">
        <f t="shared" si="3284"/>
        <v xml:space="preserve">    </v>
      </c>
      <c r="AW1456" s="849">
        <f t="shared" si="3221"/>
        <v>0</v>
      </c>
      <c r="AX1456" s="570"/>
      <c r="AY1456" s="391">
        <f t="shared" si="3269"/>
        <v>0</v>
      </c>
      <c r="AZ1456" s="386">
        <f t="shared" si="3270"/>
        <v>0</v>
      </c>
      <c r="BA1456" s="366" t="str">
        <f t="shared" si="3285"/>
        <v xml:space="preserve">    </v>
      </c>
      <c r="BB1456" s="849">
        <f t="shared" si="3222"/>
        <v>0</v>
      </c>
      <c r="BC1456" s="570"/>
      <c r="BD1456" s="391">
        <f t="shared" si="3271"/>
        <v>0</v>
      </c>
      <c r="BE1456" s="386">
        <f t="shared" si="3272"/>
        <v>0</v>
      </c>
      <c r="BF1456" s="366" t="str">
        <f t="shared" si="3286"/>
        <v xml:space="preserve">    </v>
      </c>
      <c r="BG1456" s="849">
        <f t="shared" si="3223"/>
        <v>0</v>
      </c>
      <c r="BH1456" s="570"/>
      <c r="BI1456" s="391">
        <f t="shared" si="3273"/>
        <v>0</v>
      </c>
      <c r="BJ1456" s="386">
        <f t="shared" si="3274"/>
        <v>0</v>
      </c>
      <c r="BK1456" s="366" t="str">
        <f t="shared" si="3287"/>
        <v xml:space="preserve">    </v>
      </c>
      <c r="BM1456" s="383">
        <f t="shared" si="3224"/>
        <v>0</v>
      </c>
      <c r="BN1456" s="7"/>
    </row>
    <row r="1457" spans="1:66" s="5" customFormat="1" ht="12.75">
      <c r="A1457" s="633">
        <v>22</v>
      </c>
      <c r="B1457" s="895" t="str">
        <f t="shared" si="3275"/>
        <v>Staff Development/Training/Education</v>
      </c>
      <c r="C1457" s="377">
        <f t="shared" si="3225"/>
        <v>0</v>
      </c>
      <c r="D1457" s="1030">
        <f t="shared" si="3212"/>
        <v>0</v>
      </c>
      <c r="E1457" s="570"/>
      <c r="F1457" s="391">
        <f t="shared" si="3251"/>
        <v>0</v>
      </c>
      <c r="G1457" s="386">
        <f t="shared" si="3252"/>
        <v>0</v>
      </c>
      <c r="H1457" s="366" t="str">
        <f t="shared" si="3276"/>
        <v xml:space="preserve">    </v>
      </c>
      <c r="I1457" s="850">
        <f t="shared" si="3213"/>
        <v>0</v>
      </c>
      <c r="J1457" s="570"/>
      <c r="K1457" s="391">
        <f t="shared" si="3253"/>
        <v>0</v>
      </c>
      <c r="L1457" s="386">
        <f t="shared" si="3254"/>
        <v>0</v>
      </c>
      <c r="M1457" s="366" t="str">
        <f t="shared" si="3277"/>
        <v xml:space="preserve">    </v>
      </c>
      <c r="N1457" s="850">
        <f t="shared" si="3214"/>
        <v>0</v>
      </c>
      <c r="O1457" s="570"/>
      <c r="P1457" s="391">
        <f t="shared" si="3255"/>
        <v>0</v>
      </c>
      <c r="Q1457" s="386">
        <f t="shared" si="3256"/>
        <v>0</v>
      </c>
      <c r="R1457" s="366" t="str">
        <f t="shared" si="3278"/>
        <v xml:space="preserve">    </v>
      </c>
      <c r="S1457" s="850">
        <f t="shared" si="3215"/>
        <v>0</v>
      </c>
      <c r="T1457" s="570"/>
      <c r="U1457" s="391">
        <f t="shared" si="3257"/>
        <v>0</v>
      </c>
      <c r="V1457" s="386">
        <f t="shared" si="3258"/>
        <v>0</v>
      </c>
      <c r="W1457" s="366" t="str">
        <f t="shared" si="3279"/>
        <v xml:space="preserve">    </v>
      </c>
      <c r="X1457" s="850">
        <f t="shared" si="3216"/>
        <v>0</v>
      </c>
      <c r="Y1457" s="570"/>
      <c r="Z1457" s="391">
        <f t="shared" si="3259"/>
        <v>0</v>
      </c>
      <c r="AA1457" s="386">
        <f t="shared" si="3260"/>
        <v>0</v>
      </c>
      <c r="AB1457" s="366" t="str">
        <f t="shared" si="3280"/>
        <v xml:space="preserve">    </v>
      </c>
      <c r="AC1457" s="850">
        <f t="shared" si="3217"/>
        <v>0</v>
      </c>
      <c r="AD1457" s="570"/>
      <c r="AE1457" s="391">
        <f t="shared" si="3261"/>
        <v>0</v>
      </c>
      <c r="AF1457" s="386">
        <f t="shared" si="3262"/>
        <v>0</v>
      </c>
      <c r="AG1457" s="366" t="str">
        <f t="shared" si="3281"/>
        <v xml:space="preserve">    </v>
      </c>
      <c r="AH1457" s="850">
        <f t="shared" si="3218"/>
        <v>0</v>
      </c>
      <c r="AI1457" s="570"/>
      <c r="AJ1457" s="391">
        <f t="shared" si="3263"/>
        <v>0</v>
      </c>
      <c r="AK1457" s="386">
        <f t="shared" si="3264"/>
        <v>0</v>
      </c>
      <c r="AL1457" s="366" t="str">
        <f t="shared" si="3282"/>
        <v xml:space="preserve">    </v>
      </c>
      <c r="AM1457" s="850">
        <f t="shared" si="3219"/>
        <v>0</v>
      </c>
      <c r="AN1457" s="570"/>
      <c r="AO1457" s="391">
        <f t="shared" si="3265"/>
        <v>0</v>
      </c>
      <c r="AP1457" s="386">
        <f t="shared" si="3266"/>
        <v>0</v>
      </c>
      <c r="AQ1457" s="366" t="str">
        <f t="shared" si="3283"/>
        <v xml:space="preserve">    </v>
      </c>
      <c r="AR1457" s="850">
        <f t="shared" si="3220"/>
        <v>0</v>
      </c>
      <c r="AS1457" s="570"/>
      <c r="AT1457" s="391">
        <f t="shared" si="3267"/>
        <v>0</v>
      </c>
      <c r="AU1457" s="386">
        <f t="shared" si="3268"/>
        <v>0</v>
      </c>
      <c r="AV1457" s="366" t="str">
        <f t="shared" si="3284"/>
        <v xml:space="preserve">    </v>
      </c>
      <c r="AW1457" s="850">
        <f t="shared" si="3221"/>
        <v>0</v>
      </c>
      <c r="AX1457" s="570"/>
      <c r="AY1457" s="391">
        <f t="shared" si="3269"/>
        <v>0</v>
      </c>
      <c r="AZ1457" s="386">
        <f t="shared" si="3270"/>
        <v>0</v>
      </c>
      <c r="BA1457" s="366" t="str">
        <f t="shared" si="3285"/>
        <v xml:space="preserve">    </v>
      </c>
      <c r="BB1457" s="850">
        <f t="shared" si="3222"/>
        <v>0</v>
      </c>
      <c r="BC1457" s="570"/>
      <c r="BD1457" s="391">
        <f t="shared" si="3271"/>
        <v>0</v>
      </c>
      <c r="BE1457" s="386">
        <f t="shared" si="3272"/>
        <v>0</v>
      </c>
      <c r="BF1457" s="366" t="str">
        <f t="shared" si="3286"/>
        <v xml:space="preserve">    </v>
      </c>
      <c r="BG1457" s="850">
        <f t="shared" si="3223"/>
        <v>0</v>
      </c>
      <c r="BH1457" s="570"/>
      <c r="BI1457" s="391">
        <f t="shared" si="3273"/>
        <v>0</v>
      </c>
      <c r="BJ1457" s="386">
        <f t="shared" si="3274"/>
        <v>0</v>
      </c>
      <c r="BK1457" s="366" t="str">
        <f t="shared" si="3287"/>
        <v xml:space="preserve">    </v>
      </c>
      <c r="BM1457" s="383">
        <f t="shared" si="3224"/>
        <v>0</v>
      </c>
      <c r="BN1457" s="7"/>
    </row>
    <row r="1458" spans="1:66" s="5" customFormat="1" ht="12.75">
      <c r="A1458" s="633">
        <v>23</v>
      </c>
      <c r="B1458" s="895" t="str">
        <f t="shared" si="3275"/>
        <v>Other Business Services</v>
      </c>
      <c r="C1458" s="377">
        <f t="shared" si="3225"/>
        <v>0</v>
      </c>
      <c r="D1458" s="659">
        <f t="shared" si="3212"/>
        <v>0</v>
      </c>
      <c r="E1458" s="570"/>
      <c r="F1458" s="391">
        <f t="shared" si="3251"/>
        <v>0</v>
      </c>
      <c r="G1458" s="386">
        <f t="shared" si="3252"/>
        <v>0</v>
      </c>
      <c r="H1458" s="366" t="str">
        <f t="shared" si="3276"/>
        <v xml:space="preserve">    </v>
      </c>
      <c r="I1458" s="849">
        <f t="shared" si="3213"/>
        <v>0</v>
      </c>
      <c r="J1458" s="570"/>
      <c r="K1458" s="391">
        <f t="shared" si="3253"/>
        <v>0</v>
      </c>
      <c r="L1458" s="386">
        <f t="shared" si="3254"/>
        <v>0</v>
      </c>
      <c r="M1458" s="366" t="str">
        <f t="shared" si="3277"/>
        <v xml:space="preserve">    </v>
      </c>
      <c r="N1458" s="849">
        <f t="shared" si="3214"/>
        <v>0</v>
      </c>
      <c r="O1458" s="570"/>
      <c r="P1458" s="391">
        <f t="shared" si="3255"/>
        <v>0</v>
      </c>
      <c r="Q1458" s="386">
        <f t="shared" si="3256"/>
        <v>0</v>
      </c>
      <c r="R1458" s="366" t="str">
        <f t="shared" si="3278"/>
        <v xml:space="preserve">    </v>
      </c>
      <c r="S1458" s="849">
        <f t="shared" si="3215"/>
        <v>0</v>
      </c>
      <c r="T1458" s="570"/>
      <c r="U1458" s="391">
        <f t="shared" si="3257"/>
        <v>0</v>
      </c>
      <c r="V1458" s="386">
        <f t="shared" si="3258"/>
        <v>0</v>
      </c>
      <c r="W1458" s="366" t="str">
        <f t="shared" si="3279"/>
        <v xml:space="preserve">    </v>
      </c>
      <c r="X1458" s="849">
        <f t="shared" si="3216"/>
        <v>0</v>
      </c>
      <c r="Y1458" s="570"/>
      <c r="Z1458" s="391">
        <f t="shared" si="3259"/>
        <v>0</v>
      </c>
      <c r="AA1458" s="386">
        <f t="shared" si="3260"/>
        <v>0</v>
      </c>
      <c r="AB1458" s="366" t="str">
        <f t="shared" si="3280"/>
        <v xml:space="preserve">    </v>
      </c>
      <c r="AC1458" s="849">
        <f t="shared" si="3217"/>
        <v>0</v>
      </c>
      <c r="AD1458" s="570"/>
      <c r="AE1458" s="391">
        <f t="shared" si="3261"/>
        <v>0</v>
      </c>
      <c r="AF1458" s="386">
        <f t="shared" si="3262"/>
        <v>0</v>
      </c>
      <c r="AG1458" s="366" t="str">
        <f t="shared" si="3281"/>
        <v xml:space="preserve">    </v>
      </c>
      <c r="AH1458" s="849">
        <f t="shared" si="3218"/>
        <v>0</v>
      </c>
      <c r="AI1458" s="570"/>
      <c r="AJ1458" s="391">
        <f t="shared" si="3263"/>
        <v>0</v>
      </c>
      <c r="AK1458" s="386">
        <f t="shared" si="3264"/>
        <v>0</v>
      </c>
      <c r="AL1458" s="366" t="str">
        <f t="shared" si="3282"/>
        <v xml:space="preserve">    </v>
      </c>
      <c r="AM1458" s="849">
        <f t="shared" si="3219"/>
        <v>0</v>
      </c>
      <c r="AN1458" s="570"/>
      <c r="AO1458" s="391">
        <f t="shared" si="3265"/>
        <v>0</v>
      </c>
      <c r="AP1458" s="386">
        <f t="shared" si="3266"/>
        <v>0</v>
      </c>
      <c r="AQ1458" s="366" t="str">
        <f t="shared" si="3283"/>
        <v xml:space="preserve">    </v>
      </c>
      <c r="AR1458" s="849">
        <f t="shared" si="3220"/>
        <v>0</v>
      </c>
      <c r="AS1458" s="570"/>
      <c r="AT1458" s="391">
        <f t="shared" si="3267"/>
        <v>0</v>
      </c>
      <c r="AU1458" s="386">
        <f t="shared" si="3268"/>
        <v>0</v>
      </c>
      <c r="AV1458" s="366" t="str">
        <f t="shared" si="3284"/>
        <v xml:space="preserve">    </v>
      </c>
      <c r="AW1458" s="849">
        <f t="shared" si="3221"/>
        <v>0</v>
      </c>
      <c r="AX1458" s="570"/>
      <c r="AY1458" s="391">
        <f t="shared" si="3269"/>
        <v>0</v>
      </c>
      <c r="AZ1458" s="386">
        <f t="shared" si="3270"/>
        <v>0</v>
      </c>
      <c r="BA1458" s="366" t="str">
        <f t="shared" si="3285"/>
        <v xml:space="preserve">    </v>
      </c>
      <c r="BB1458" s="849">
        <f t="shared" si="3222"/>
        <v>0</v>
      </c>
      <c r="BC1458" s="570"/>
      <c r="BD1458" s="391">
        <f t="shared" si="3271"/>
        <v>0</v>
      </c>
      <c r="BE1458" s="386">
        <f t="shared" si="3272"/>
        <v>0</v>
      </c>
      <c r="BF1458" s="366" t="str">
        <f t="shared" si="3286"/>
        <v xml:space="preserve">    </v>
      </c>
      <c r="BG1458" s="849">
        <f t="shared" si="3223"/>
        <v>0</v>
      </c>
      <c r="BH1458" s="570"/>
      <c r="BI1458" s="391">
        <f t="shared" si="3273"/>
        <v>0</v>
      </c>
      <c r="BJ1458" s="386">
        <f t="shared" si="3274"/>
        <v>0</v>
      </c>
      <c r="BK1458" s="366" t="str">
        <f t="shared" si="3287"/>
        <v xml:space="preserve">    </v>
      </c>
      <c r="BM1458" s="383">
        <f t="shared" si="3224"/>
        <v>0</v>
      </c>
      <c r="BN1458" s="7"/>
    </row>
    <row r="1459" spans="1:66" s="5" customFormat="1" ht="12.75">
      <c r="A1459" s="633">
        <v>24</v>
      </c>
      <c r="B1459" s="895" t="str">
        <f t="shared" si="3275"/>
        <v>Interpreter Services</v>
      </c>
      <c r="C1459" s="377">
        <f t="shared" si="3225"/>
        <v>0</v>
      </c>
      <c r="D1459" s="659">
        <f t="shared" si="3212"/>
        <v>0</v>
      </c>
      <c r="E1459" s="570"/>
      <c r="F1459" s="391">
        <f t="shared" si="3251"/>
        <v>0</v>
      </c>
      <c r="G1459" s="386">
        <f t="shared" si="3252"/>
        <v>0</v>
      </c>
      <c r="H1459" s="366" t="str">
        <f t="shared" si="3276"/>
        <v xml:space="preserve">    </v>
      </c>
      <c r="I1459" s="849">
        <f t="shared" si="3213"/>
        <v>0</v>
      </c>
      <c r="J1459" s="570"/>
      <c r="K1459" s="391">
        <f t="shared" si="3253"/>
        <v>0</v>
      </c>
      <c r="L1459" s="386">
        <f t="shared" si="3254"/>
        <v>0</v>
      </c>
      <c r="M1459" s="366" t="str">
        <f t="shared" si="3277"/>
        <v xml:space="preserve">    </v>
      </c>
      <c r="N1459" s="849">
        <f t="shared" si="3214"/>
        <v>0</v>
      </c>
      <c r="O1459" s="570"/>
      <c r="P1459" s="391">
        <f t="shared" si="3255"/>
        <v>0</v>
      </c>
      <c r="Q1459" s="386">
        <f t="shared" si="3256"/>
        <v>0</v>
      </c>
      <c r="R1459" s="366" t="str">
        <f t="shared" si="3278"/>
        <v xml:space="preserve">    </v>
      </c>
      <c r="S1459" s="849">
        <f t="shared" si="3215"/>
        <v>0</v>
      </c>
      <c r="T1459" s="570"/>
      <c r="U1459" s="391">
        <f t="shared" si="3257"/>
        <v>0</v>
      </c>
      <c r="V1459" s="386">
        <f t="shared" si="3258"/>
        <v>0</v>
      </c>
      <c r="W1459" s="366" t="str">
        <f t="shared" si="3279"/>
        <v xml:space="preserve">    </v>
      </c>
      <c r="X1459" s="849">
        <f t="shared" si="3216"/>
        <v>0</v>
      </c>
      <c r="Y1459" s="570"/>
      <c r="Z1459" s="391">
        <f t="shared" si="3259"/>
        <v>0</v>
      </c>
      <c r="AA1459" s="386">
        <f t="shared" si="3260"/>
        <v>0</v>
      </c>
      <c r="AB1459" s="366" t="str">
        <f t="shared" si="3280"/>
        <v xml:space="preserve">    </v>
      </c>
      <c r="AC1459" s="849">
        <f t="shared" si="3217"/>
        <v>0</v>
      </c>
      <c r="AD1459" s="570"/>
      <c r="AE1459" s="391">
        <f t="shared" si="3261"/>
        <v>0</v>
      </c>
      <c r="AF1459" s="386">
        <f t="shared" si="3262"/>
        <v>0</v>
      </c>
      <c r="AG1459" s="366" t="str">
        <f t="shared" si="3281"/>
        <v xml:space="preserve">    </v>
      </c>
      <c r="AH1459" s="849">
        <f t="shared" si="3218"/>
        <v>0</v>
      </c>
      <c r="AI1459" s="570"/>
      <c r="AJ1459" s="391">
        <f t="shared" si="3263"/>
        <v>0</v>
      </c>
      <c r="AK1459" s="386">
        <f t="shared" si="3264"/>
        <v>0</v>
      </c>
      <c r="AL1459" s="366" t="str">
        <f t="shared" si="3282"/>
        <v xml:space="preserve">    </v>
      </c>
      <c r="AM1459" s="849">
        <f t="shared" si="3219"/>
        <v>0</v>
      </c>
      <c r="AN1459" s="570"/>
      <c r="AO1459" s="391">
        <f t="shared" si="3265"/>
        <v>0</v>
      </c>
      <c r="AP1459" s="386">
        <f t="shared" si="3266"/>
        <v>0</v>
      </c>
      <c r="AQ1459" s="366" t="str">
        <f t="shared" si="3283"/>
        <v xml:space="preserve">    </v>
      </c>
      <c r="AR1459" s="849">
        <f t="shared" si="3220"/>
        <v>0</v>
      </c>
      <c r="AS1459" s="570"/>
      <c r="AT1459" s="391">
        <f t="shared" si="3267"/>
        <v>0</v>
      </c>
      <c r="AU1459" s="386">
        <f t="shared" si="3268"/>
        <v>0</v>
      </c>
      <c r="AV1459" s="366" t="str">
        <f t="shared" si="3284"/>
        <v xml:space="preserve">    </v>
      </c>
      <c r="AW1459" s="849">
        <f t="shared" si="3221"/>
        <v>0</v>
      </c>
      <c r="AX1459" s="570"/>
      <c r="AY1459" s="391">
        <f t="shared" si="3269"/>
        <v>0</v>
      </c>
      <c r="AZ1459" s="386">
        <f t="shared" si="3270"/>
        <v>0</v>
      </c>
      <c r="BA1459" s="366" t="str">
        <f t="shared" si="3285"/>
        <v xml:space="preserve">    </v>
      </c>
      <c r="BB1459" s="849">
        <f t="shared" si="3222"/>
        <v>0</v>
      </c>
      <c r="BC1459" s="570"/>
      <c r="BD1459" s="391">
        <f t="shared" si="3271"/>
        <v>0</v>
      </c>
      <c r="BE1459" s="386">
        <f t="shared" si="3272"/>
        <v>0</v>
      </c>
      <c r="BF1459" s="366" t="str">
        <f t="shared" si="3286"/>
        <v xml:space="preserve">    </v>
      </c>
      <c r="BG1459" s="849">
        <f t="shared" si="3223"/>
        <v>0</v>
      </c>
      <c r="BH1459" s="570"/>
      <c r="BI1459" s="391">
        <f t="shared" si="3273"/>
        <v>0</v>
      </c>
      <c r="BJ1459" s="386">
        <f t="shared" si="3274"/>
        <v>0</v>
      </c>
      <c r="BK1459" s="366" t="str">
        <f t="shared" si="3287"/>
        <v xml:space="preserve">    </v>
      </c>
      <c r="BM1459" s="383">
        <f t="shared" si="3224"/>
        <v>0</v>
      </c>
      <c r="BN1459" s="7"/>
    </row>
    <row r="1460" spans="1:66" s="5" customFormat="1" ht="12.75">
      <c r="A1460" s="633">
        <v>25</v>
      </c>
      <c r="B1460" s="895" t="str">
        <f t="shared" si="3275"/>
        <v>* Member Housing</v>
      </c>
      <c r="C1460" s="377">
        <f t="shared" si="3225"/>
        <v>0</v>
      </c>
      <c r="D1460" s="659">
        <f t="shared" si="3212"/>
        <v>0</v>
      </c>
      <c r="E1460" s="570"/>
      <c r="F1460" s="391">
        <f t="shared" si="3251"/>
        <v>0</v>
      </c>
      <c r="G1460" s="386">
        <f t="shared" si="3252"/>
        <v>0</v>
      </c>
      <c r="H1460" s="366" t="str">
        <f t="shared" si="3276"/>
        <v xml:space="preserve">    </v>
      </c>
      <c r="I1460" s="849">
        <f t="shared" si="3213"/>
        <v>0</v>
      </c>
      <c r="J1460" s="570"/>
      <c r="K1460" s="391">
        <f t="shared" si="3253"/>
        <v>0</v>
      </c>
      <c r="L1460" s="386">
        <f t="shared" si="3254"/>
        <v>0</v>
      </c>
      <c r="M1460" s="366" t="str">
        <f t="shared" si="3277"/>
        <v xml:space="preserve">    </v>
      </c>
      <c r="N1460" s="849">
        <f t="shared" si="3214"/>
        <v>0</v>
      </c>
      <c r="O1460" s="570"/>
      <c r="P1460" s="391">
        <f t="shared" si="3255"/>
        <v>0</v>
      </c>
      <c r="Q1460" s="386">
        <f t="shared" si="3256"/>
        <v>0</v>
      </c>
      <c r="R1460" s="366" t="str">
        <f t="shared" si="3278"/>
        <v xml:space="preserve">    </v>
      </c>
      <c r="S1460" s="849">
        <f t="shared" si="3215"/>
        <v>0</v>
      </c>
      <c r="T1460" s="570"/>
      <c r="U1460" s="391">
        <f t="shared" si="3257"/>
        <v>0</v>
      </c>
      <c r="V1460" s="386">
        <f t="shared" si="3258"/>
        <v>0</v>
      </c>
      <c r="W1460" s="366" t="str">
        <f t="shared" si="3279"/>
        <v xml:space="preserve">    </v>
      </c>
      <c r="X1460" s="849">
        <f t="shared" si="3216"/>
        <v>0</v>
      </c>
      <c r="Y1460" s="570"/>
      <c r="Z1460" s="391">
        <f t="shared" si="3259"/>
        <v>0</v>
      </c>
      <c r="AA1460" s="386">
        <f t="shared" si="3260"/>
        <v>0</v>
      </c>
      <c r="AB1460" s="366" t="str">
        <f t="shared" si="3280"/>
        <v xml:space="preserve">    </v>
      </c>
      <c r="AC1460" s="849">
        <f t="shared" si="3217"/>
        <v>0</v>
      </c>
      <c r="AD1460" s="570"/>
      <c r="AE1460" s="391">
        <f t="shared" si="3261"/>
        <v>0</v>
      </c>
      <c r="AF1460" s="386">
        <f t="shared" si="3262"/>
        <v>0</v>
      </c>
      <c r="AG1460" s="366" t="str">
        <f t="shared" si="3281"/>
        <v xml:space="preserve">    </v>
      </c>
      <c r="AH1460" s="849">
        <f t="shared" si="3218"/>
        <v>0</v>
      </c>
      <c r="AI1460" s="570"/>
      <c r="AJ1460" s="391">
        <f t="shared" si="3263"/>
        <v>0</v>
      </c>
      <c r="AK1460" s="386">
        <f t="shared" si="3264"/>
        <v>0</v>
      </c>
      <c r="AL1460" s="366" t="str">
        <f t="shared" si="3282"/>
        <v xml:space="preserve">    </v>
      </c>
      <c r="AM1460" s="849">
        <f t="shared" si="3219"/>
        <v>0</v>
      </c>
      <c r="AN1460" s="570"/>
      <c r="AO1460" s="391">
        <f t="shared" si="3265"/>
        <v>0</v>
      </c>
      <c r="AP1460" s="386">
        <f t="shared" si="3266"/>
        <v>0</v>
      </c>
      <c r="AQ1460" s="366" t="str">
        <f t="shared" si="3283"/>
        <v xml:space="preserve">    </v>
      </c>
      <c r="AR1460" s="849">
        <f t="shared" si="3220"/>
        <v>0</v>
      </c>
      <c r="AS1460" s="570"/>
      <c r="AT1460" s="391">
        <f t="shared" si="3267"/>
        <v>0</v>
      </c>
      <c r="AU1460" s="386">
        <f t="shared" si="3268"/>
        <v>0</v>
      </c>
      <c r="AV1460" s="366" t="str">
        <f t="shared" si="3284"/>
        <v xml:space="preserve">    </v>
      </c>
      <c r="AW1460" s="849">
        <f t="shared" si="3221"/>
        <v>0</v>
      </c>
      <c r="AX1460" s="570"/>
      <c r="AY1460" s="391">
        <f t="shared" si="3269"/>
        <v>0</v>
      </c>
      <c r="AZ1460" s="386">
        <f t="shared" si="3270"/>
        <v>0</v>
      </c>
      <c r="BA1460" s="366" t="str">
        <f t="shared" si="3285"/>
        <v xml:space="preserve">    </v>
      </c>
      <c r="BB1460" s="849">
        <f t="shared" si="3222"/>
        <v>0</v>
      </c>
      <c r="BC1460" s="570"/>
      <c r="BD1460" s="391">
        <f t="shared" si="3271"/>
        <v>0</v>
      </c>
      <c r="BE1460" s="386">
        <f t="shared" si="3272"/>
        <v>0</v>
      </c>
      <c r="BF1460" s="366" t="str">
        <f t="shared" si="3286"/>
        <v xml:space="preserve">    </v>
      </c>
      <c r="BG1460" s="849">
        <f t="shared" si="3223"/>
        <v>0</v>
      </c>
      <c r="BH1460" s="570"/>
      <c r="BI1460" s="391">
        <f t="shared" si="3273"/>
        <v>0</v>
      </c>
      <c r="BJ1460" s="386">
        <f t="shared" si="3274"/>
        <v>0</v>
      </c>
      <c r="BK1460" s="366" t="str">
        <f t="shared" si="3287"/>
        <v xml:space="preserve">    </v>
      </c>
      <c r="BM1460" s="383">
        <f t="shared" si="3224"/>
        <v>0</v>
      </c>
      <c r="BN1460" s="7"/>
    </row>
    <row r="1461" spans="1:66" s="5" customFormat="1" ht="12.75">
      <c r="A1461" s="633">
        <v>26</v>
      </c>
      <c r="B1461" s="895" t="str">
        <f t="shared" si="3275"/>
        <v>* Augmented Member Housing</v>
      </c>
      <c r="C1461" s="377">
        <f t="shared" si="3225"/>
        <v>0</v>
      </c>
      <c r="D1461" s="659">
        <f t="shared" si="3212"/>
        <v>0</v>
      </c>
      <c r="E1461" s="570"/>
      <c r="F1461" s="391">
        <f t="shared" si="3251"/>
        <v>0</v>
      </c>
      <c r="G1461" s="386">
        <f t="shared" si="3252"/>
        <v>0</v>
      </c>
      <c r="H1461" s="366" t="str">
        <f t="shared" si="3276"/>
        <v xml:space="preserve">    </v>
      </c>
      <c r="I1461" s="849">
        <f t="shared" si="3213"/>
        <v>0</v>
      </c>
      <c r="J1461" s="570"/>
      <c r="K1461" s="391">
        <f t="shared" si="3253"/>
        <v>0</v>
      </c>
      <c r="L1461" s="386">
        <f t="shared" si="3254"/>
        <v>0</v>
      </c>
      <c r="M1461" s="366" t="str">
        <f t="shared" si="3277"/>
        <v xml:space="preserve">    </v>
      </c>
      <c r="N1461" s="849">
        <f t="shared" si="3214"/>
        <v>0</v>
      </c>
      <c r="O1461" s="570"/>
      <c r="P1461" s="391">
        <f t="shared" si="3255"/>
        <v>0</v>
      </c>
      <c r="Q1461" s="386">
        <f t="shared" si="3256"/>
        <v>0</v>
      </c>
      <c r="R1461" s="366" t="str">
        <f t="shared" si="3278"/>
        <v xml:space="preserve">    </v>
      </c>
      <c r="S1461" s="849">
        <f t="shared" si="3215"/>
        <v>0</v>
      </c>
      <c r="T1461" s="570"/>
      <c r="U1461" s="391">
        <f t="shared" si="3257"/>
        <v>0</v>
      </c>
      <c r="V1461" s="386">
        <f t="shared" si="3258"/>
        <v>0</v>
      </c>
      <c r="W1461" s="366" t="str">
        <f t="shared" si="3279"/>
        <v xml:space="preserve">    </v>
      </c>
      <c r="X1461" s="849">
        <f t="shared" si="3216"/>
        <v>0</v>
      </c>
      <c r="Y1461" s="570"/>
      <c r="Z1461" s="391">
        <f t="shared" si="3259"/>
        <v>0</v>
      </c>
      <c r="AA1461" s="386">
        <f t="shared" si="3260"/>
        <v>0</v>
      </c>
      <c r="AB1461" s="366" t="str">
        <f t="shared" si="3280"/>
        <v xml:space="preserve">    </v>
      </c>
      <c r="AC1461" s="849">
        <f t="shared" si="3217"/>
        <v>0</v>
      </c>
      <c r="AD1461" s="570"/>
      <c r="AE1461" s="391">
        <f t="shared" si="3261"/>
        <v>0</v>
      </c>
      <c r="AF1461" s="386">
        <f t="shared" si="3262"/>
        <v>0</v>
      </c>
      <c r="AG1461" s="366" t="str">
        <f t="shared" si="3281"/>
        <v xml:space="preserve">    </v>
      </c>
      <c r="AH1461" s="849">
        <f t="shared" si="3218"/>
        <v>0</v>
      </c>
      <c r="AI1461" s="570"/>
      <c r="AJ1461" s="391">
        <f t="shared" si="3263"/>
        <v>0</v>
      </c>
      <c r="AK1461" s="386">
        <f t="shared" si="3264"/>
        <v>0</v>
      </c>
      <c r="AL1461" s="366" t="str">
        <f t="shared" si="3282"/>
        <v xml:space="preserve">    </v>
      </c>
      <c r="AM1461" s="849">
        <f t="shared" si="3219"/>
        <v>0</v>
      </c>
      <c r="AN1461" s="570"/>
      <c r="AO1461" s="391">
        <f t="shared" si="3265"/>
        <v>0</v>
      </c>
      <c r="AP1461" s="386">
        <f t="shared" si="3266"/>
        <v>0</v>
      </c>
      <c r="AQ1461" s="366" t="str">
        <f t="shared" si="3283"/>
        <v xml:space="preserve">    </v>
      </c>
      <c r="AR1461" s="849">
        <f t="shared" si="3220"/>
        <v>0</v>
      </c>
      <c r="AS1461" s="570"/>
      <c r="AT1461" s="391">
        <f t="shared" si="3267"/>
        <v>0</v>
      </c>
      <c r="AU1461" s="386">
        <f t="shared" si="3268"/>
        <v>0</v>
      </c>
      <c r="AV1461" s="366" t="str">
        <f t="shared" si="3284"/>
        <v xml:space="preserve">    </v>
      </c>
      <c r="AW1461" s="849">
        <f t="shared" si="3221"/>
        <v>0</v>
      </c>
      <c r="AX1461" s="570"/>
      <c r="AY1461" s="391">
        <f t="shared" si="3269"/>
        <v>0</v>
      </c>
      <c r="AZ1461" s="386">
        <f t="shared" si="3270"/>
        <v>0</v>
      </c>
      <c r="BA1461" s="366" t="str">
        <f t="shared" si="3285"/>
        <v xml:space="preserve">    </v>
      </c>
      <c r="BB1461" s="849">
        <f t="shared" si="3222"/>
        <v>0</v>
      </c>
      <c r="BC1461" s="570"/>
      <c r="BD1461" s="391">
        <f t="shared" si="3271"/>
        <v>0</v>
      </c>
      <c r="BE1461" s="386">
        <f t="shared" si="3272"/>
        <v>0</v>
      </c>
      <c r="BF1461" s="366" t="str">
        <f t="shared" si="3286"/>
        <v xml:space="preserve">    </v>
      </c>
      <c r="BG1461" s="849">
        <f t="shared" si="3223"/>
        <v>0</v>
      </c>
      <c r="BH1461" s="570"/>
      <c r="BI1461" s="391">
        <f t="shared" si="3273"/>
        <v>0</v>
      </c>
      <c r="BJ1461" s="386">
        <f t="shared" si="3274"/>
        <v>0</v>
      </c>
      <c r="BK1461" s="366" t="str">
        <f t="shared" si="3287"/>
        <v xml:space="preserve">    </v>
      </c>
      <c r="BM1461" s="383">
        <f t="shared" si="3224"/>
        <v>0</v>
      </c>
      <c r="BN1461" s="7"/>
    </row>
    <row r="1462" spans="1:66" s="5" customFormat="1" ht="12.75">
      <c r="A1462" s="633">
        <v>27</v>
      </c>
      <c r="B1462" s="895" t="str">
        <f t="shared" si="3275"/>
        <v>Other: (list)</v>
      </c>
      <c r="C1462" s="377">
        <f t="shared" si="3225"/>
        <v>0</v>
      </c>
      <c r="D1462" s="659">
        <f t="shared" si="3212"/>
        <v>0</v>
      </c>
      <c r="E1462" s="570"/>
      <c r="F1462" s="391">
        <f t="shared" si="3251"/>
        <v>0</v>
      </c>
      <c r="G1462" s="386">
        <f t="shared" si="3252"/>
        <v>0</v>
      </c>
      <c r="H1462" s="366" t="str">
        <f t="shared" si="3276"/>
        <v xml:space="preserve">    </v>
      </c>
      <c r="I1462" s="849">
        <f t="shared" si="3213"/>
        <v>0</v>
      </c>
      <c r="J1462" s="570"/>
      <c r="K1462" s="391">
        <f t="shared" si="3253"/>
        <v>0</v>
      </c>
      <c r="L1462" s="386">
        <f t="shared" si="3254"/>
        <v>0</v>
      </c>
      <c r="M1462" s="366" t="str">
        <f t="shared" si="3277"/>
        <v xml:space="preserve">    </v>
      </c>
      <c r="N1462" s="849">
        <f t="shared" si="3214"/>
        <v>0</v>
      </c>
      <c r="O1462" s="570"/>
      <c r="P1462" s="391">
        <f t="shared" si="3255"/>
        <v>0</v>
      </c>
      <c r="Q1462" s="386">
        <f t="shared" si="3256"/>
        <v>0</v>
      </c>
      <c r="R1462" s="366" t="str">
        <f t="shared" si="3278"/>
        <v xml:space="preserve">    </v>
      </c>
      <c r="S1462" s="849">
        <f t="shared" si="3215"/>
        <v>0</v>
      </c>
      <c r="T1462" s="570"/>
      <c r="U1462" s="391">
        <f t="shared" si="3257"/>
        <v>0</v>
      </c>
      <c r="V1462" s="386">
        <f t="shared" si="3258"/>
        <v>0</v>
      </c>
      <c r="W1462" s="366" t="str">
        <f t="shared" si="3279"/>
        <v xml:space="preserve">    </v>
      </c>
      <c r="X1462" s="849">
        <f t="shared" si="3216"/>
        <v>0</v>
      </c>
      <c r="Y1462" s="570"/>
      <c r="Z1462" s="391">
        <f t="shared" si="3259"/>
        <v>0</v>
      </c>
      <c r="AA1462" s="386">
        <f t="shared" si="3260"/>
        <v>0</v>
      </c>
      <c r="AB1462" s="366" t="str">
        <f t="shared" si="3280"/>
        <v xml:space="preserve">    </v>
      </c>
      <c r="AC1462" s="849">
        <f t="shared" si="3217"/>
        <v>0</v>
      </c>
      <c r="AD1462" s="570"/>
      <c r="AE1462" s="391">
        <f t="shared" si="3261"/>
        <v>0</v>
      </c>
      <c r="AF1462" s="386">
        <f t="shared" si="3262"/>
        <v>0</v>
      </c>
      <c r="AG1462" s="366" t="str">
        <f t="shared" si="3281"/>
        <v xml:space="preserve">    </v>
      </c>
      <c r="AH1462" s="849">
        <f t="shared" si="3218"/>
        <v>0</v>
      </c>
      <c r="AI1462" s="570"/>
      <c r="AJ1462" s="391">
        <f t="shared" si="3263"/>
        <v>0</v>
      </c>
      <c r="AK1462" s="386">
        <f t="shared" si="3264"/>
        <v>0</v>
      </c>
      <c r="AL1462" s="366" t="str">
        <f t="shared" si="3282"/>
        <v xml:space="preserve">    </v>
      </c>
      <c r="AM1462" s="849">
        <f t="shared" si="3219"/>
        <v>0</v>
      </c>
      <c r="AN1462" s="570"/>
      <c r="AO1462" s="391">
        <f t="shared" si="3265"/>
        <v>0</v>
      </c>
      <c r="AP1462" s="386">
        <f t="shared" si="3266"/>
        <v>0</v>
      </c>
      <c r="AQ1462" s="366" t="str">
        <f t="shared" si="3283"/>
        <v xml:space="preserve">    </v>
      </c>
      <c r="AR1462" s="849">
        <f t="shared" si="3220"/>
        <v>0</v>
      </c>
      <c r="AS1462" s="570"/>
      <c r="AT1462" s="391">
        <f t="shared" si="3267"/>
        <v>0</v>
      </c>
      <c r="AU1462" s="386">
        <f t="shared" si="3268"/>
        <v>0</v>
      </c>
      <c r="AV1462" s="366" t="str">
        <f t="shared" si="3284"/>
        <v xml:space="preserve">    </v>
      </c>
      <c r="AW1462" s="849">
        <f t="shared" si="3221"/>
        <v>0</v>
      </c>
      <c r="AX1462" s="570"/>
      <c r="AY1462" s="391">
        <f t="shared" si="3269"/>
        <v>0</v>
      </c>
      <c r="AZ1462" s="386">
        <f t="shared" si="3270"/>
        <v>0</v>
      </c>
      <c r="BA1462" s="366" t="str">
        <f t="shared" si="3285"/>
        <v xml:space="preserve">    </v>
      </c>
      <c r="BB1462" s="849">
        <f t="shared" si="3222"/>
        <v>0</v>
      </c>
      <c r="BC1462" s="570"/>
      <c r="BD1462" s="391">
        <f t="shared" si="3271"/>
        <v>0</v>
      </c>
      <c r="BE1462" s="386">
        <f t="shared" si="3272"/>
        <v>0</v>
      </c>
      <c r="BF1462" s="366" t="str">
        <f t="shared" si="3286"/>
        <v xml:space="preserve">    </v>
      </c>
      <c r="BG1462" s="849">
        <f t="shared" si="3223"/>
        <v>0</v>
      </c>
      <c r="BH1462" s="570"/>
      <c r="BI1462" s="391">
        <f t="shared" si="3273"/>
        <v>0</v>
      </c>
      <c r="BJ1462" s="386">
        <f t="shared" si="3274"/>
        <v>0</v>
      </c>
      <c r="BK1462" s="366" t="str">
        <f t="shared" si="3287"/>
        <v xml:space="preserve">    </v>
      </c>
      <c r="BM1462" s="383">
        <f t="shared" si="3224"/>
        <v>0</v>
      </c>
      <c r="BN1462" s="7"/>
    </row>
    <row r="1463" spans="1:66" s="5" customFormat="1" ht="12.75">
      <c r="A1463" s="633">
        <v>28</v>
      </c>
      <c r="B1463" s="895" t="str">
        <f t="shared" si="3275"/>
        <v>Other: (list)</v>
      </c>
      <c r="C1463" s="377">
        <f t="shared" si="3225"/>
        <v>0</v>
      </c>
      <c r="D1463" s="659">
        <f t="shared" si="3212"/>
        <v>0</v>
      </c>
      <c r="E1463" s="570"/>
      <c r="F1463" s="391">
        <f t="shared" si="3251"/>
        <v>0</v>
      </c>
      <c r="G1463" s="386">
        <f t="shared" si="3252"/>
        <v>0</v>
      </c>
      <c r="H1463" s="366" t="str">
        <f t="shared" si="3276"/>
        <v xml:space="preserve">    </v>
      </c>
      <c r="I1463" s="849">
        <f t="shared" si="3213"/>
        <v>0</v>
      </c>
      <c r="J1463" s="570"/>
      <c r="K1463" s="391">
        <f t="shared" si="3253"/>
        <v>0</v>
      </c>
      <c r="L1463" s="386">
        <f t="shared" si="3254"/>
        <v>0</v>
      </c>
      <c r="M1463" s="366" t="str">
        <f t="shared" si="3277"/>
        <v xml:space="preserve">    </v>
      </c>
      <c r="N1463" s="849">
        <f t="shared" si="3214"/>
        <v>0</v>
      </c>
      <c r="O1463" s="570"/>
      <c r="P1463" s="391">
        <f t="shared" si="3255"/>
        <v>0</v>
      </c>
      <c r="Q1463" s="386">
        <f t="shared" si="3256"/>
        <v>0</v>
      </c>
      <c r="R1463" s="366" t="str">
        <f t="shared" si="3278"/>
        <v xml:space="preserve">    </v>
      </c>
      <c r="S1463" s="849">
        <f t="shared" si="3215"/>
        <v>0</v>
      </c>
      <c r="T1463" s="570"/>
      <c r="U1463" s="391">
        <f t="shared" si="3257"/>
        <v>0</v>
      </c>
      <c r="V1463" s="386">
        <f t="shared" si="3258"/>
        <v>0</v>
      </c>
      <c r="W1463" s="366" t="str">
        <f t="shared" si="3279"/>
        <v xml:space="preserve">    </v>
      </c>
      <c r="X1463" s="849">
        <f t="shared" si="3216"/>
        <v>0</v>
      </c>
      <c r="Y1463" s="570"/>
      <c r="Z1463" s="391">
        <f t="shared" si="3259"/>
        <v>0</v>
      </c>
      <c r="AA1463" s="386">
        <f t="shared" si="3260"/>
        <v>0</v>
      </c>
      <c r="AB1463" s="366" t="str">
        <f t="shared" si="3280"/>
        <v xml:space="preserve">    </v>
      </c>
      <c r="AC1463" s="849">
        <f t="shared" si="3217"/>
        <v>0</v>
      </c>
      <c r="AD1463" s="570"/>
      <c r="AE1463" s="391">
        <f t="shared" si="3261"/>
        <v>0</v>
      </c>
      <c r="AF1463" s="386">
        <f t="shared" si="3262"/>
        <v>0</v>
      </c>
      <c r="AG1463" s="366" t="str">
        <f t="shared" si="3281"/>
        <v xml:space="preserve">    </v>
      </c>
      <c r="AH1463" s="849">
        <f t="shared" si="3218"/>
        <v>0</v>
      </c>
      <c r="AI1463" s="570"/>
      <c r="AJ1463" s="391">
        <f t="shared" si="3263"/>
        <v>0</v>
      </c>
      <c r="AK1463" s="386">
        <f t="shared" si="3264"/>
        <v>0</v>
      </c>
      <c r="AL1463" s="366" t="str">
        <f t="shared" si="3282"/>
        <v xml:space="preserve">    </v>
      </c>
      <c r="AM1463" s="849">
        <f t="shared" si="3219"/>
        <v>0</v>
      </c>
      <c r="AN1463" s="570"/>
      <c r="AO1463" s="391">
        <f t="shared" si="3265"/>
        <v>0</v>
      </c>
      <c r="AP1463" s="386">
        <f t="shared" si="3266"/>
        <v>0</v>
      </c>
      <c r="AQ1463" s="366" t="str">
        <f t="shared" si="3283"/>
        <v xml:space="preserve">    </v>
      </c>
      <c r="AR1463" s="849">
        <f t="shared" si="3220"/>
        <v>0</v>
      </c>
      <c r="AS1463" s="570"/>
      <c r="AT1463" s="391">
        <f t="shared" si="3267"/>
        <v>0</v>
      </c>
      <c r="AU1463" s="386">
        <f t="shared" si="3268"/>
        <v>0</v>
      </c>
      <c r="AV1463" s="366" t="str">
        <f t="shared" si="3284"/>
        <v xml:space="preserve">    </v>
      </c>
      <c r="AW1463" s="849">
        <f t="shared" si="3221"/>
        <v>0</v>
      </c>
      <c r="AX1463" s="570"/>
      <c r="AY1463" s="391">
        <f t="shared" si="3269"/>
        <v>0</v>
      </c>
      <c r="AZ1463" s="386">
        <f t="shared" si="3270"/>
        <v>0</v>
      </c>
      <c r="BA1463" s="366" t="str">
        <f t="shared" si="3285"/>
        <v xml:space="preserve">    </v>
      </c>
      <c r="BB1463" s="849">
        <f t="shared" si="3222"/>
        <v>0</v>
      </c>
      <c r="BC1463" s="570"/>
      <c r="BD1463" s="391">
        <f t="shared" si="3271"/>
        <v>0</v>
      </c>
      <c r="BE1463" s="386">
        <f t="shared" si="3272"/>
        <v>0</v>
      </c>
      <c r="BF1463" s="366" t="str">
        <f t="shared" si="3286"/>
        <v xml:space="preserve">    </v>
      </c>
      <c r="BG1463" s="849">
        <f t="shared" si="3223"/>
        <v>0</v>
      </c>
      <c r="BH1463" s="570"/>
      <c r="BI1463" s="391">
        <f t="shared" si="3273"/>
        <v>0</v>
      </c>
      <c r="BJ1463" s="386">
        <f t="shared" si="3274"/>
        <v>0</v>
      </c>
      <c r="BK1463" s="366" t="str">
        <f t="shared" si="3287"/>
        <v xml:space="preserve">    </v>
      </c>
      <c r="BM1463" s="383">
        <f t="shared" si="3224"/>
        <v>0</v>
      </c>
      <c r="BN1463" s="7"/>
    </row>
    <row r="1464" spans="1:66" s="5" customFormat="1" ht="12.75">
      <c r="A1464" s="633">
        <v>29</v>
      </c>
      <c r="B1464" s="895" t="str">
        <f t="shared" si="3275"/>
        <v>Other: (list)</v>
      </c>
      <c r="C1464" s="377">
        <f t="shared" si="3225"/>
        <v>0</v>
      </c>
      <c r="D1464" s="659">
        <f t="shared" si="3212"/>
        <v>0</v>
      </c>
      <c r="E1464" s="570"/>
      <c r="F1464" s="391">
        <f t="shared" si="3251"/>
        <v>0</v>
      </c>
      <c r="G1464" s="386">
        <f t="shared" si="3252"/>
        <v>0</v>
      </c>
      <c r="H1464" s="366" t="str">
        <f t="shared" si="3276"/>
        <v xml:space="preserve">    </v>
      </c>
      <c r="I1464" s="849">
        <f t="shared" si="3213"/>
        <v>0</v>
      </c>
      <c r="J1464" s="570"/>
      <c r="K1464" s="391">
        <f t="shared" si="3253"/>
        <v>0</v>
      </c>
      <c r="L1464" s="386">
        <f t="shared" si="3254"/>
        <v>0</v>
      </c>
      <c r="M1464" s="366" t="str">
        <f t="shared" si="3277"/>
        <v xml:space="preserve">    </v>
      </c>
      <c r="N1464" s="849">
        <f t="shared" si="3214"/>
        <v>0</v>
      </c>
      <c r="O1464" s="570"/>
      <c r="P1464" s="391">
        <f t="shared" si="3255"/>
        <v>0</v>
      </c>
      <c r="Q1464" s="386">
        <f t="shared" si="3256"/>
        <v>0</v>
      </c>
      <c r="R1464" s="366" t="str">
        <f t="shared" si="3278"/>
        <v xml:space="preserve">    </v>
      </c>
      <c r="S1464" s="849">
        <f t="shared" si="3215"/>
        <v>0</v>
      </c>
      <c r="T1464" s="570"/>
      <c r="U1464" s="391">
        <f t="shared" si="3257"/>
        <v>0</v>
      </c>
      <c r="V1464" s="386">
        <f t="shared" si="3258"/>
        <v>0</v>
      </c>
      <c r="W1464" s="366" t="str">
        <f t="shared" si="3279"/>
        <v xml:space="preserve">    </v>
      </c>
      <c r="X1464" s="849">
        <f t="shared" si="3216"/>
        <v>0</v>
      </c>
      <c r="Y1464" s="570"/>
      <c r="Z1464" s="391">
        <f t="shared" si="3259"/>
        <v>0</v>
      </c>
      <c r="AA1464" s="386">
        <f t="shared" si="3260"/>
        <v>0</v>
      </c>
      <c r="AB1464" s="366" t="str">
        <f t="shared" si="3280"/>
        <v xml:space="preserve">    </v>
      </c>
      <c r="AC1464" s="849">
        <f t="shared" si="3217"/>
        <v>0</v>
      </c>
      <c r="AD1464" s="570"/>
      <c r="AE1464" s="391">
        <f t="shared" si="3261"/>
        <v>0</v>
      </c>
      <c r="AF1464" s="386">
        <f t="shared" si="3262"/>
        <v>0</v>
      </c>
      <c r="AG1464" s="366" t="str">
        <f t="shared" si="3281"/>
        <v xml:space="preserve">    </v>
      </c>
      <c r="AH1464" s="849">
        <f t="shared" si="3218"/>
        <v>0</v>
      </c>
      <c r="AI1464" s="570"/>
      <c r="AJ1464" s="391">
        <f t="shared" si="3263"/>
        <v>0</v>
      </c>
      <c r="AK1464" s="386">
        <f t="shared" si="3264"/>
        <v>0</v>
      </c>
      <c r="AL1464" s="366" t="str">
        <f t="shared" si="3282"/>
        <v xml:space="preserve">    </v>
      </c>
      <c r="AM1464" s="849">
        <f t="shared" si="3219"/>
        <v>0</v>
      </c>
      <c r="AN1464" s="570"/>
      <c r="AO1464" s="391">
        <f t="shared" si="3265"/>
        <v>0</v>
      </c>
      <c r="AP1464" s="386">
        <f t="shared" si="3266"/>
        <v>0</v>
      </c>
      <c r="AQ1464" s="366" t="str">
        <f t="shared" si="3283"/>
        <v xml:space="preserve">    </v>
      </c>
      <c r="AR1464" s="849">
        <f t="shared" si="3220"/>
        <v>0</v>
      </c>
      <c r="AS1464" s="570"/>
      <c r="AT1464" s="391">
        <f t="shared" si="3267"/>
        <v>0</v>
      </c>
      <c r="AU1464" s="386">
        <f t="shared" si="3268"/>
        <v>0</v>
      </c>
      <c r="AV1464" s="366" t="str">
        <f t="shared" si="3284"/>
        <v xml:space="preserve">    </v>
      </c>
      <c r="AW1464" s="849">
        <f t="shared" si="3221"/>
        <v>0</v>
      </c>
      <c r="AX1464" s="570"/>
      <c r="AY1464" s="391">
        <f t="shared" si="3269"/>
        <v>0</v>
      </c>
      <c r="AZ1464" s="386">
        <f t="shared" si="3270"/>
        <v>0</v>
      </c>
      <c r="BA1464" s="366" t="str">
        <f t="shared" si="3285"/>
        <v xml:space="preserve">    </v>
      </c>
      <c r="BB1464" s="849">
        <f t="shared" si="3222"/>
        <v>0</v>
      </c>
      <c r="BC1464" s="570"/>
      <c r="BD1464" s="391">
        <f t="shared" si="3271"/>
        <v>0</v>
      </c>
      <c r="BE1464" s="386">
        <f t="shared" si="3272"/>
        <v>0</v>
      </c>
      <c r="BF1464" s="366" t="str">
        <f t="shared" si="3286"/>
        <v xml:space="preserve">    </v>
      </c>
      <c r="BG1464" s="849">
        <f t="shared" si="3223"/>
        <v>0</v>
      </c>
      <c r="BH1464" s="570"/>
      <c r="BI1464" s="391">
        <f t="shared" si="3273"/>
        <v>0</v>
      </c>
      <c r="BJ1464" s="386">
        <f t="shared" si="3274"/>
        <v>0</v>
      </c>
      <c r="BK1464" s="366" t="str">
        <f t="shared" si="3287"/>
        <v xml:space="preserve">    </v>
      </c>
      <c r="BM1464" s="383">
        <f t="shared" si="3224"/>
        <v>0</v>
      </c>
      <c r="BN1464" s="7"/>
    </row>
    <row r="1465" spans="1:66" s="5" customFormat="1" ht="12.75">
      <c r="A1465" s="633">
        <v>30</v>
      </c>
      <c r="B1465" s="895" t="str">
        <f t="shared" si="3275"/>
        <v>Other: (list)</v>
      </c>
      <c r="C1465" s="377">
        <f t="shared" si="3225"/>
        <v>0</v>
      </c>
      <c r="D1465" s="659">
        <f t="shared" si="3212"/>
        <v>0</v>
      </c>
      <c r="E1465" s="570"/>
      <c r="F1465" s="391">
        <f t="shared" si="3251"/>
        <v>0</v>
      </c>
      <c r="G1465" s="386">
        <f t="shared" si="3252"/>
        <v>0</v>
      </c>
      <c r="H1465" s="366" t="str">
        <f t="shared" si="3276"/>
        <v xml:space="preserve">    </v>
      </c>
      <c r="I1465" s="849">
        <f t="shared" si="3213"/>
        <v>0</v>
      </c>
      <c r="J1465" s="570"/>
      <c r="K1465" s="391">
        <f t="shared" si="3253"/>
        <v>0</v>
      </c>
      <c r="L1465" s="386">
        <f t="shared" si="3254"/>
        <v>0</v>
      </c>
      <c r="M1465" s="366" t="str">
        <f t="shared" si="3277"/>
        <v xml:space="preserve">    </v>
      </c>
      <c r="N1465" s="849">
        <f t="shared" si="3214"/>
        <v>0</v>
      </c>
      <c r="O1465" s="570"/>
      <c r="P1465" s="391">
        <f t="shared" si="3255"/>
        <v>0</v>
      </c>
      <c r="Q1465" s="386">
        <f t="shared" si="3256"/>
        <v>0</v>
      </c>
      <c r="R1465" s="366" t="str">
        <f t="shared" si="3278"/>
        <v xml:space="preserve">    </v>
      </c>
      <c r="S1465" s="849">
        <f t="shared" si="3215"/>
        <v>0</v>
      </c>
      <c r="T1465" s="570"/>
      <c r="U1465" s="391">
        <f t="shared" si="3257"/>
        <v>0</v>
      </c>
      <c r="V1465" s="386">
        <f t="shared" si="3258"/>
        <v>0</v>
      </c>
      <c r="W1465" s="366" t="str">
        <f t="shared" si="3279"/>
        <v xml:space="preserve">    </v>
      </c>
      <c r="X1465" s="849">
        <f t="shared" si="3216"/>
        <v>0</v>
      </c>
      <c r="Y1465" s="570"/>
      <c r="Z1465" s="391">
        <f t="shared" si="3259"/>
        <v>0</v>
      </c>
      <c r="AA1465" s="386">
        <f t="shared" si="3260"/>
        <v>0</v>
      </c>
      <c r="AB1465" s="366" t="str">
        <f t="shared" si="3280"/>
        <v xml:space="preserve">    </v>
      </c>
      <c r="AC1465" s="849">
        <f t="shared" si="3217"/>
        <v>0</v>
      </c>
      <c r="AD1465" s="570"/>
      <c r="AE1465" s="391">
        <f t="shared" si="3261"/>
        <v>0</v>
      </c>
      <c r="AF1465" s="386">
        <f t="shared" si="3262"/>
        <v>0</v>
      </c>
      <c r="AG1465" s="366" t="str">
        <f t="shared" si="3281"/>
        <v xml:space="preserve">    </v>
      </c>
      <c r="AH1465" s="849">
        <f t="shared" si="3218"/>
        <v>0</v>
      </c>
      <c r="AI1465" s="570"/>
      <c r="AJ1465" s="391">
        <f t="shared" si="3263"/>
        <v>0</v>
      </c>
      <c r="AK1465" s="386">
        <f t="shared" si="3264"/>
        <v>0</v>
      </c>
      <c r="AL1465" s="366" t="str">
        <f t="shared" si="3282"/>
        <v xml:space="preserve">    </v>
      </c>
      <c r="AM1465" s="849">
        <f t="shared" si="3219"/>
        <v>0</v>
      </c>
      <c r="AN1465" s="570"/>
      <c r="AO1465" s="391">
        <f t="shared" si="3265"/>
        <v>0</v>
      </c>
      <c r="AP1465" s="386">
        <f t="shared" si="3266"/>
        <v>0</v>
      </c>
      <c r="AQ1465" s="366" t="str">
        <f t="shared" si="3283"/>
        <v xml:space="preserve">    </v>
      </c>
      <c r="AR1465" s="849">
        <f t="shared" si="3220"/>
        <v>0</v>
      </c>
      <c r="AS1465" s="570"/>
      <c r="AT1465" s="391">
        <f t="shared" si="3267"/>
        <v>0</v>
      </c>
      <c r="AU1465" s="386">
        <f t="shared" si="3268"/>
        <v>0</v>
      </c>
      <c r="AV1465" s="366" t="str">
        <f t="shared" si="3284"/>
        <v xml:space="preserve">    </v>
      </c>
      <c r="AW1465" s="849">
        <f t="shared" si="3221"/>
        <v>0</v>
      </c>
      <c r="AX1465" s="570"/>
      <c r="AY1465" s="391">
        <f t="shared" si="3269"/>
        <v>0</v>
      </c>
      <c r="AZ1465" s="386">
        <f t="shared" si="3270"/>
        <v>0</v>
      </c>
      <c r="BA1465" s="366" t="str">
        <f t="shared" si="3285"/>
        <v xml:space="preserve">    </v>
      </c>
      <c r="BB1465" s="849">
        <f t="shared" si="3222"/>
        <v>0</v>
      </c>
      <c r="BC1465" s="570"/>
      <c r="BD1465" s="391">
        <f t="shared" si="3271"/>
        <v>0</v>
      </c>
      <c r="BE1465" s="386">
        <f t="shared" si="3272"/>
        <v>0</v>
      </c>
      <c r="BF1465" s="366" t="str">
        <f t="shared" si="3286"/>
        <v xml:space="preserve">    </v>
      </c>
      <c r="BG1465" s="849">
        <f t="shared" si="3223"/>
        <v>0</v>
      </c>
      <c r="BH1465" s="570"/>
      <c r="BI1465" s="391">
        <f t="shared" si="3273"/>
        <v>0</v>
      </c>
      <c r="BJ1465" s="386">
        <f t="shared" si="3274"/>
        <v>0</v>
      </c>
      <c r="BK1465" s="366" t="str">
        <f t="shared" si="3287"/>
        <v xml:space="preserve">    </v>
      </c>
      <c r="BM1465" s="383">
        <f t="shared" si="3224"/>
        <v>0</v>
      </c>
      <c r="BN1465" s="7"/>
    </row>
    <row r="1466" spans="1:66" s="5" customFormat="1" ht="12.75">
      <c r="A1466" s="633">
        <v>31</v>
      </c>
      <c r="B1466" s="895" t="str">
        <f t="shared" si="3275"/>
        <v>Other: (list)</v>
      </c>
      <c r="C1466" s="377">
        <f t="shared" si="3225"/>
        <v>0</v>
      </c>
      <c r="D1466" s="659">
        <f t="shared" si="3212"/>
        <v>0</v>
      </c>
      <c r="E1466" s="570"/>
      <c r="F1466" s="391">
        <f t="shared" si="3251"/>
        <v>0</v>
      </c>
      <c r="G1466" s="386">
        <f t="shared" si="3252"/>
        <v>0</v>
      </c>
      <c r="H1466" s="366" t="str">
        <f t="shared" si="3276"/>
        <v xml:space="preserve">    </v>
      </c>
      <c r="I1466" s="849">
        <f t="shared" si="3213"/>
        <v>0</v>
      </c>
      <c r="J1466" s="570"/>
      <c r="K1466" s="391">
        <f t="shared" si="3253"/>
        <v>0</v>
      </c>
      <c r="L1466" s="386">
        <f t="shared" si="3254"/>
        <v>0</v>
      </c>
      <c r="M1466" s="366" t="str">
        <f t="shared" si="3277"/>
        <v xml:space="preserve">    </v>
      </c>
      <c r="N1466" s="849">
        <f t="shared" si="3214"/>
        <v>0</v>
      </c>
      <c r="O1466" s="570"/>
      <c r="P1466" s="391">
        <f t="shared" si="3255"/>
        <v>0</v>
      </c>
      <c r="Q1466" s="386">
        <f t="shared" si="3256"/>
        <v>0</v>
      </c>
      <c r="R1466" s="366" t="str">
        <f t="shared" si="3278"/>
        <v xml:space="preserve">    </v>
      </c>
      <c r="S1466" s="849">
        <f t="shared" si="3215"/>
        <v>0</v>
      </c>
      <c r="T1466" s="570"/>
      <c r="U1466" s="391">
        <f t="shared" si="3257"/>
        <v>0</v>
      </c>
      <c r="V1466" s="386">
        <f t="shared" si="3258"/>
        <v>0</v>
      </c>
      <c r="W1466" s="366" t="str">
        <f t="shared" si="3279"/>
        <v xml:space="preserve">    </v>
      </c>
      <c r="X1466" s="849">
        <f t="shared" si="3216"/>
        <v>0</v>
      </c>
      <c r="Y1466" s="570"/>
      <c r="Z1466" s="391">
        <f t="shared" si="3259"/>
        <v>0</v>
      </c>
      <c r="AA1466" s="386">
        <f t="shared" si="3260"/>
        <v>0</v>
      </c>
      <c r="AB1466" s="366" t="str">
        <f t="shared" si="3280"/>
        <v xml:space="preserve">    </v>
      </c>
      <c r="AC1466" s="849">
        <f t="shared" si="3217"/>
        <v>0</v>
      </c>
      <c r="AD1466" s="570"/>
      <c r="AE1466" s="391">
        <f t="shared" si="3261"/>
        <v>0</v>
      </c>
      <c r="AF1466" s="386">
        <f t="shared" si="3262"/>
        <v>0</v>
      </c>
      <c r="AG1466" s="366" t="str">
        <f t="shared" si="3281"/>
        <v xml:space="preserve">    </v>
      </c>
      <c r="AH1466" s="849">
        <f t="shared" si="3218"/>
        <v>0</v>
      </c>
      <c r="AI1466" s="570"/>
      <c r="AJ1466" s="391">
        <f t="shared" si="3263"/>
        <v>0</v>
      </c>
      <c r="AK1466" s="386">
        <f t="shared" si="3264"/>
        <v>0</v>
      </c>
      <c r="AL1466" s="366" t="str">
        <f t="shared" si="3282"/>
        <v xml:space="preserve">    </v>
      </c>
      <c r="AM1466" s="849">
        <f t="shared" si="3219"/>
        <v>0</v>
      </c>
      <c r="AN1466" s="570"/>
      <c r="AO1466" s="391">
        <f t="shared" si="3265"/>
        <v>0</v>
      </c>
      <c r="AP1466" s="386">
        <f t="shared" si="3266"/>
        <v>0</v>
      </c>
      <c r="AQ1466" s="366" t="str">
        <f t="shared" si="3283"/>
        <v xml:space="preserve">    </v>
      </c>
      <c r="AR1466" s="849">
        <f t="shared" si="3220"/>
        <v>0</v>
      </c>
      <c r="AS1466" s="570"/>
      <c r="AT1466" s="391">
        <f t="shared" si="3267"/>
        <v>0</v>
      </c>
      <c r="AU1466" s="386">
        <f t="shared" si="3268"/>
        <v>0</v>
      </c>
      <c r="AV1466" s="366" t="str">
        <f t="shared" si="3284"/>
        <v xml:space="preserve">    </v>
      </c>
      <c r="AW1466" s="849">
        <f t="shared" si="3221"/>
        <v>0</v>
      </c>
      <c r="AX1466" s="570"/>
      <c r="AY1466" s="391">
        <f t="shared" si="3269"/>
        <v>0</v>
      </c>
      <c r="AZ1466" s="386">
        <f t="shared" si="3270"/>
        <v>0</v>
      </c>
      <c r="BA1466" s="366" t="str">
        <f t="shared" si="3285"/>
        <v xml:space="preserve">    </v>
      </c>
      <c r="BB1466" s="849">
        <f t="shared" si="3222"/>
        <v>0</v>
      </c>
      <c r="BC1466" s="570"/>
      <c r="BD1466" s="391">
        <f t="shared" si="3271"/>
        <v>0</v>
      </c>
      <c r="BE1466" s="386">
        <f t="shared" si="3272"/>
        <v>0</v>
      </c>
      <c r="BF1466" s="366" t="str">
        <f t="shared" si="3286"/>
        <v xml:space="preserve">    </v>
      </c>
      <c r="BG1466" s="849">
        <f t="shared" si="3223"/>
        <v>0</v>
      </c>
      <c r="BH1466" s="570"/>
      <c r="BI1466" s="391">
        <f t="shared" si="3273"/>
        <v>0</v>
      </c>
      <c r="BJ1466" s="386">
        <f t="shared" si="3274"/>
        <v>0</v>
      </c>
      <c r="BK1466" s="366" t="str">
        <f t="shared" si="3287"/>
        <v xml:space="preserve">    </v>
      </c>
      <c r="BM1466" s="383">
        <f t="shared" si="3224"/>
        <v>0</v>
      </c>
      <c r="BN1466" s="7"/>
    </row>
    <row r="1467" spans="1:66" s="5" customFormat="1" ht="12.75">
      <c r="A1467" s="633">
        <v>32</v>
      </c>
      <c r="B1467" s="895" t="str">
        <f t="shared" si="3275"/>
        <v>Other: (list)</v>
      </c>
      <c r="C1467" s="379">
        <f t="shared" si="3225"/>
        <v>0</v>
      </c>
      <c r="D1467" s="659">
        <f t="shared" si="3212"/>
        <v>0</v>
      </c>
      <c r="E1467" s="570"/>
      <c r="F1467" s="391">
        <f t="shared" si="3251"/>
        <v>0</v>
      </c>
      <c r="G1467" s="386">
        <f t="shared" si="3252"/>
        <v>0</v>
      </c>
      <c r="H1467" s="366" t="str">
        <f t="shared" si="3276"/>
        <v xml:space="preserve">    </v>
      </c>
      <c r="I1467" s="849">
        <f t="shared" si="3213"/>
        <v>0</v>
      </c>
      <c r="J1467" s="570"/>
      <c r="K1467" s="391">
        <f t="shared" si="3253"/>
        <v>0</v>
      </c>
      <c r="L1467" s="386">
        <f t="shared" si="3254"/>
        <v>0</v>
      </c>
      <c r="M1467" s="366" t="str">
        <f t="shared" si="3277"/>
        <v xml:space="preserve">    </v>
      </c>
      <c r="N1467" s="849">
        <f t="shared" si="3214"/>
        <v>0</v>
      </c>
      <c r="O1467" s="570"/>
      <c r="P1467" s="391">
        <f t="shared" si="3255"/>
        <v>0</v>
      </c>
      <c r="Q1467" s="386">
        <f t="shared" si="3256"/>
        <v>0</v>
      </c>
      <c r="R1467" s="366" t="str">
        <f t="shared" si="3278"/>
        <v xml:space="preserve">    </v>
      </c>
      <c r="S1467" s="849">
        <f t="shared" si="3215"/>
        <v>0</v>
      </c>
      <c r="T1467" s="570"/>
      <c r="U1467" s="391">
        <f t="shared" si="3257"/>
        <v>0</v>
      </c>
      <c r="V1467" s="386">
        <f t="shared" si="3258"/>
        <v>0</v>
      </c>
      <c r="W1467" s="366" t="str">
        <f t="shared" si="3279"/>
        <v xml:space="preserve">    </v>
      </c>
      <c r="X1467" s="849">
        <f t="shared" si="3216"/>
        <v>0</v>
      </c>
      <c r="Y1467" s="570"/>
      <c r="Z1467" s="391">
        <f t="shared" si="3259"/>
        <v>0</v>
      </c>
      <c r="AA1467" s="386">
        <f t="shared" si="3260"/>
        <v>0</v>
      </c>
      <c r="AB1467" s="366" t="str">
        <f t="shared" si="3280"/>
        <v xml:space="preserve">    </v>
      </c>
      <c r="AC1467" s="849">
        <f t="shared" si="3217"/>
        <v>0</v>
      </c>
      <c r="AD1467" s="570"/>
      <c r="AE1467" s="391">
        <f t="shared" si="3261"/>
        <v>0</v>
      </c>
      <c r="AF1467" s="386">
        <f t="shared" si="3262"/>
        <v>0</v>
      </c>
      <c r="AG1467" s="366" t="str">
        <f t="shared" si="3281"/>
        <v xml:space="preserve">    </v>
      </c>
      <c r="AH1467" s="849">
        <f t="shared" si="3218"/>
        <v>0</v>
      </c>
      <c r="AI1467" s="570"/>
      <c r="AJ1467" s="391">
        <f t="shared" si="3263"/>
        <v>0</v>
      </c>
      <c r="AK1467" s="386">
        <f t="shared" si="3264"/>
        <v>0</v>
      </c>
      <c r="AL1467" s="366" t="str">
        <f t="shared" si="3282"/>
        <v xml:space="preserve">    </v>
      </c>
      <c r="AM1467" s="849">
        <f t="shared" si="3219"/>
        <v>0</v>
      </c>
      <c r="AN1467" s="570"/>
      <c r="AO1467" s="391">
        <f t="shared" si="3265"/>
        <v>0</v>
      </c>
      <c r="AP1467" s="386">
        <f t="shared" si="3266"/>
        <v>0</v>
      </c>
      <c r="AQ1467" s="366" t="str">
        <f t="shared" si="3283"/>
        <v xml:space="preserve">    </v>
      </c>
      <c r="AR1467" s="849">
        <f t="shared" si="3220"/>
        <v>0</v>
      </c>
      <c r="AS1467" s="570"/>
      <c r="AT1467" s="391">
        <f t="shared" si="3267"/>
        <v>0</v>
      </c>
      <c r="AU1467" s="386">
        <f t="shared" si="3268"/>
        <v>0</v>
      </c>
      <c r="AV1467" s="366" t="str">
        <f t="shared" si="3284"/>
        <v xml:space="preserve">    </v>
      </c>
      <c r="AW1467" s="849">
        <f t="shared" si="3221"/>
        <v>0</v>
      </c>
      <c r="AX1467" s="570"/>
      <c r="AY1467" s="391">
        <f t="shared" si="3269"/>
        <v>0</v>
      </c>
      <c r="AZ1467" s="386">
        <f t="shared" si="3270"/>
        <v>0</v>
      </c>
      <c r="BA1467" s="366" t="str">
        <f t="shared" si="3285"/>
        <v xml:space="preserve">    </v>
      </c>
      <c r="BB1467" s="849">
        <f t="shared" si="3222"/>
        <v>0</v>
      </c>
      <c r="BC1467" s="570"/>
      <c r="BD1467" s="391">
        <f t="shared" si="3271"/>
        <v>0</v>
      </c>
      <c r="BE1467" s="386">
        <f t="shared" si="3272"/>
        <v>0</v>
      </c>
      <c r="BF1467" s="366" t="str">
        <f t="shared" si="3286"/>
        <v xml:space="preserve">    </v>
      </c>
      <c r="BG1467" s="849">
        <f t="shared" si="3223"/>
        <v>0</v>
      </c>
      <c r="BH1467" s="570"/>
      <c r="BI1467" s="391">
        <f t="shared" si="3273"/>
        <v>0</v>
      </c>
      <c r="BJ1467" s="386">
        <f t="shared" si="3274"/>
        <v>0</v>
      </c>
      <c r="BK1467" s="366" t="str">
        <f t="shared" si="3287"/>
        <v xml:space="preserve">    </v>
      </c>
      <c r="BM1467" s="383">
        <f t="shared" si="3224"/>
        <v>0</v>
      </c>
      <c r="BN1467" s="7"/>
    </row>
    <row r="1468" spans="1:66" s="5" customFormat="1" ht="12.75">
      <c r="A1468" s="633">
        <v>33</v>
      </c>
      <c r="B1468" s="895" t="str">
        <f t="shared" si="3275"/>
        <v>Other: (list)</v>
      </c>
      <c r="C1468" s="378">
        <f t="shared" si="3225"/>
        <v>0</v>
      </c>
      <c r="D1468" s="659">
        <f t="shared" si="3212"/>
        <v>0</v>
      </c>
      <c r="E1468" s="570"/>
      <c r="F1468" s="391">
        <f t="shared" si="3251"/>
        <v>0</v>
      </c>
      <c r="G1468" s="386">
        <f t="shared" si="3252"/>
        <v>0</v>
      </c>
      <c r="H1468" s="366" t="str">
        <f t="shared" si="3276"/>
        <v xml:space="preserve">    </v>
      </c>
      <c r="I1468" s="849">
        <f t="shared" si="3213"/>
        <v>0</v>
      </c>
      <c r="J1468" s="570"/>
      <c r="K1468" s="391">
        <f t="shared" si="3253"/>
        <v>0</v>
      </c>
      <c r="L1468" s="386">
        <f t="shared" si="3254"/>
        <v>0</v>
      </c>
      <c r="M1468" s="366" t="str">
        <f t="shared" si="3277"/>
        <v xml:space="preserve">    </v>
      </c>
      <c r="N1468" s="849">
        <f t="shared" si="3214"/>
        <v>0</v>
      </c>
      <c r="O1468" s="570"/>
      <c r="P1468" s="391">
        <f t="shared" si="3255"/>
        <v>0</v>
      </c>
      <c r="Q1468" s="386">
        <f t="shared" si="3256"/>
        <v>0</v>
      </c>
      <c r="R1468" s="366" t="str">
        <f t="shared" si="3278"/>
        <v xml:space="preserve">    </v>
      </c>
      <c r="S1468" s="849">
        <f t="shared" si="3215"/>
        <v>0</v>
      </c>
      <c r="T1468" s="570"/>
      <c r="U1468" s="391">
        <f t="shared" si="3257"/>
        <v>0</v>
      </c>
      <c r="V1468" s="386">
        <f t="shared" si="3258"/>
        <v>0</v>
      </c>
      <c r="W1468" s="366" t="str">
        <f t="shared" si="3279"/>
        <v xml:space="preserve">    </v>
      </c>
      <c r="X1468" s="849">
        <f t="shared" si="3216"/>
        <v>0</v>
      </c>
      <c r="Y1468" s="570"/>
      <c r="Z1468" s="391">
        <f t="shared" si="3259"/>
        <v>0</v>
      </c>
      <c r="AA1468" s="386">
        <f t="shared" si="3260"/>
        <v>0</v>
      </c>
      <c r="AB1468" s="366" t="str">
        <f t="shared" si="3280"/>
        <v xml:space="preserve">    </v>
      </c>
      <c r="AC1468" s="849">
        <f t="shared" si="3217"/>
        <v>0</v>
      </c>
      <c r="AD1468" s="570"/>
      <c r="AE1468" s="391">
        <f t="shared" si="3261"/>
        <v>0</v>
      </c>
      <c r="AF1468" s="386">
        <f t="shared" si="3262"/>
        <v>0</v>
      </c>
      <c r="AG1468" s="366" t="str">
        <f t="shared" si="3281"/>
        <v xml:space="preserve">    </v>
      </c>
      <c r="AH1468" s="849">
        <f t="shared" si="3218"/>
        <v>0</v>
      </c>
      <c r="AI1468" s="570"/>
      <c r="AJ1468" s="391">
        <f t="shared" si="3263"/>
        <v>0</v>
      </c>
      <c r="AK1468" s="386">
        <f t="shared" si="3264"/>
        <v>0</v>
      </c>
      <c r="AL1468" s="366" t="str">
        <f t="shared" si="3282"/>
        <v xml:space="preserve">    </v>
      </c>
      <c r="AM1468" s="849">
        <f t="shared" si="3219"/>
        <v>0</v>
      </c>
      <c r="AN1468" s="570"/>
      <c r="AO1468" s="391">
        <f t="shared" si="3265"/>
        <v>0</v>
      </c>
      <c r="AP1468" s="386">
        <f t="shared" si="3266"/>
        <v>0</v>
      </c>
      <c r="AQ1468" s="366" t="str">
        <f t="shared" si="3283"/>
        <v xml:space="preserve">    </v>
      </c>
      <c r="AR1468" s="849">
        <f t="shared" si="3220"/>
        <v>0</v>
      </c>
      <c r="AS1468" s="570"/>
      <c r="AT1468" s="391">
        <f t="shared" si="3267"/>
        <v>0</v>
      </c>
      <c r="AU1468" s="386">
        <f t="shared" si="3268"/>
        <v>0</v>
      </c>
      <c r="AV1468" s="366" t="str">
        <f t="shared" si="3284"/>
        <v xml:space="preserve">    </v>
      </c>
      <c r="AW1468" s="849">
        <f t="shared" si="3221"/>
        <v>0</v>
      </c>
      <c r="AX1468" s="570"/>
      <c r="AY1468" s="391">
        <f t="shared" si="3269"/>
        <v>0</v>
      </c>
      <c r="AZ1468" s="386">
        <f t="shared" si="3270"/>
        <v>0</v>
      </c>
      <c r="BA1468" s="366" t="str">
        <f t="shared" si="3285"/>
        <v xml:space="preserve">    </v>
      </c>
      <c r="BB1468" s="849">
        <f t="shared" si="3222"/>
        <v>0</v>
      </c>
      <c r="BC1468" s="570"/>
      <c r="BD1468" s="391">
        <f t="shared" si="3271"/>
        <v>0</v>
      </c>
      <c r="BE1468" s="386">
        <f t="shared" si="3272"/>
        <v>0</v>
      </c>
      <c r="BF1468" s="366" t="str">
        <f t="shared" si="3286"/>
        <v xml:space="preserve">    </v>
      </c>
      <c r="BG1468" s="849">
        <f t="shared" si="3223"/>
        <v>0</v>
      </c>
      <c r="BH1468" s="570"/>
      <c r="BI1468" s="391">
        <f t="shared" si="3273"/>
        <v>0</v>
      </c>
      <c r="BJ1468" s="386">
        <f t="shared" si="3274"/>
        <v>0</v>
      </c>
      <c r="BK1468" s="366" t="str">
        <f t="shared" si="3287"/>
        <v xml:space="preserve">    </v>
      </c>
      <c r="BM1468" s="383">
        <f t="shared" si="3224"/>
        <v>0</v>
      </c>
      <c r="BN1468" s="7"/>
    </row>
    <row r="1469" spans="1:66" s="5" customFormat="1" ht="12.75">
      <c r="A1469" s="633">
        <v>34</v>
      </c>
      <c r="B1469" s="895" t="str">
        <f t="shared" si="3275"/>
        <v>Other: (list)</v>
      </c>
      <c r="C1469" s="557">
        <f t="shared" si="3225"/>
        <v>0</v>
      </c>
      <c r="D1469" s="659">
        <f t="shared" si="3212"/>
        <v>0</v>
      </c>
      <c r="E1469" s="570"/>
      <c r="F1469" s="391">
        <f t="shared" si="3251"/>
        <v>0</v>
      </c>
      <c r="G1469" s="386">
        <f t="shared" si="3252"/>
        <v>0</v>
      </c>
      <c r="H1469" s="366" t="str">
        <f t="shared" si="3276"/>
        <v xml:space="preserve">    </v>
      </c>
      <c r="I1469" s="849">
        <f t="shared" si="3213"/>
        <v>0</v>
      </c>
      <c r="J1469" s="570"/>
      <c r="K1469" s="391">
        <f t="shared" si="3253"/>
        <v>0</v>
      </c>
      <c r="L1469" s="386">
        <f t="shared" si="3254"/>
        <v>0</v>
      </c>
      <c r="M1469" s="366" t="str">
        <f t="shared" si="3277"/>
        <v xml:space="preserve">    </v>
      </c>
      <c r="N1469" s="849">
        <f t="shared" si="3214"/>
        <v>0</v>
      </c>
      <c r="O1469" s="570"/>
      <c r="P1469" s="391">
        <f t="shared" si="3255"/>
        <v>0</v>
      </c>
      <c r="Q1469" s="386">
        <f t="shared" si="3256"/>
        <v>0</v>
      </c>
      <c r="R1469" s="366" t="str">
        <f t="shared" si="3278"/>
        <v xml:space="preserve">    </v>
      </c>
      <c r="S1469" s="849">
        <f t="shared" si="3215"/>
        <v>0</v>
      </c>
      <c r="T1469" s="570"/>
      <c r="U1469" s="391">
        <f t="shared" si="3257"/>
        <v>0</v>
      </c>
      <c r="V1469" s="386">
        <f t="shared" si="3258"/>
        <v>0</v>
      </c>
      <c r="W1469" s="366" t="str">
        <f t="shared" si="3279"/>
        <v xml:space="preserve">    </v>
      </c>
      <c r="X1469" s="849">
        <f t="shared" si="3216"/>
        <v>0</v>
      </c>
      <c r="Y1469" s="570"/>
      <c r="Z1469" s="391">
        <f t="shared" si="3259"/>
        <v>0</v>
      </c>
      <c r="AA1469" s="386">
        <f t="shared" si="3260"/>
        <v>0</v>
      </c>
      <c r="AB1469" s="366" t="str">
        <f t="shared" si="3280"/>
        <v xml:space="preserve">    </v>
      </c>
      <c r="AC1469" s="849">
        <f t="shared" si="3217"/>
        <v>0</v>
      </c>
      <c r="AD1469" s="570"/>
      <c r="AE1469" s="391">
        <f t="shared" si="3261"/>
        <v>0</v>
      </c>
      <c r="AF1469" s="386">
        <f t="shared" si="3262"/>
        <v>0</v>
      </c>
      <c r="AG1469" s="366" t="str">
        <f t="shared" si="3281"/>
        <v xml:space="preserve">    </v>
      </c>
      <c r="AH1469" s="849">
        <f t="shared" si="3218"/>
        <v>0</v>
      </c>
      <c r="AI1469" s="570"/>
      <c r="AJ1469" s="391">
        <f t="shared" si="3263"/>
        <v>0</v>
      </c>
      <c r="AK1469" s="386">
        <f t="shared" si="3264"/>
        <v>0</v>
      </c>
      <c r="AL1469" s="366" t="str">
        <f t="shared" si="3282"/>
        <v xml:space="preserve">    </v>
      </c>
      <c r="AM1469" s="849">
        <f t="shared" si="3219"/>
        <v>0</v>
      </c>
      <c r="AN1469" s="570"/>
      <c r="AO1469" s="391">
        <f t="shared" si="3265"/>
        <v>0</v>
      </c>
      <c r="AP1469" s="386">
        <f t="shared" si="3266"/>
        <v>0</v>
      </c>
      <c r="AQ1469" s="366" t="str">
        <f t="shared" si="3283"/>
        <v xml:space="preserve">    </v>
      </c>
      <c r="AR1469" s="849">
        <f t="shared" si="3220"/>
        <v>0</v>
      </c>
      <c r="AS1469" s="570"/>
      <c r="AT1469" s="391">
        <f t="shared" si="3267"/>
        <v>0</v>
      </c>
      <c r="AU1469" s="386">
        <f t="shared" si="3268"/>
        <v>0</v>
      </c>
      <c r="AV1469" s="366" t="str">
        <f t="shared" si="3284"/>
        <v xml:space="preserve">    </v>
      </c>
      <c r="AW1469" s="849">
        <f t="shared" si="3221"/>
        <v>0</v>
      </c>
      <c r="AX1469" s="570"/>
      <c r="AY1469" s="391">
        <f t="shared" si="3269"/>
        <v>0</v>
      </c>
      <c r="AZ1469" s="386">
        <f t="shared" si="3270"/>
        <v>0</v>
      </c>
      <c r="BA1469" s="366" t="str">
        <f t="shared" si="3285"/>
        <v xml:space="preserve">    </v>
      </c>
      <c r="BB1469" s="849">
        <f t="shared" si="3222"/>
        <v>0</v>
      </c>
      <c r="BC1469" s="570"/>
      <c r="BD1469" s="391">
        <f t="shared" si="3271"/>
        <v>0</v>
      </c>
      <c r="BE1469" s="386">
        <f t="shared" si="3272"/>
        <v>0</v>
      </c>
      <c r="BF1469" s="366" t="str">
        <f t="shared" si="3286"/>
        <v xml:space="preserve">    </v>
      </c>
      <c r="BG1469" s="849">
        <f t="shared" si="3223"/>
        <v>0</v>
      </c>
      <c r="BH1469" s="570"/>
      <c r="BI1469" s="391">
        <f t="shared" si="3273"/>
        <v>0</v>
      </c>
      <c r="BJ1469" s="386">
        <f t="shared" si="3274"/>
        <v>0</v>
      </c>
      <c r="BK1469" s="366" t="str">
        <f t="shared" si="3287"/>
        <v xml:space="preserve">    </v>
      </c>
      <c r="BM1469" s="383">
        <f t="shared" si="3224"/>
        <v>0</v>
      </c>
      <c r="BN1469" s="7"/>
    </row>
    <row r="1470" spans="1:66" s="5" customFormat="1" ht="12.75">
      <c r="A1470" s="633">
        <v>35</v>
      </c>
      <c r="B1470" s="895" t="str">
        <f t="shared" si="3275"/>
        <v>Other: (list)</v>
      </c>
      <c r="C1470" s="557">
        <f t="shared" si="3225"/>
        <v>0</v>
      </c>
      <c r="D1470" s="659">
        <f t="shared" si="3212"/>
        <v>0</v>
      </c>
      <c r="E1470" s="570"/>
      <c r="F1470" s="391">
        <f t="shared" si="3251"/>
        <v>0</v>
      </c>
      <c r="G1470" s="386">
        <f t="shared" si="3252"/>
        <v>0</v>
      </c>
      <c r="H1470" s="366" t="str">
        <f t="shared" si="3276"/>
        <v xml:space="preserve">    </v>
      </c>
      <c r="I1470" s="849">
        <f t="shared" si="3213"/>
        <v>0</v>
      </c>
      <c r="J1470" s="570"/>
      <c r="K1470" s="391">
        <f t="shared" si="3253"/>
        <v>0</v>
      </c>
      <c r="L1470" s="386">
        <f t="shared" si="3254"/>
        <v>0</v>
      </c>
      <c r="M1470" s="366" t="str">
        <f t="shared" si="3277"/>
        <v xml:space="preserve">    </v>
      </c>
      <c r="N1470" s="849">
        <f t="shared" si="3214"/>
        <v>0</v>
      </c>
      <c r="O1470" s="570"/>
      <c r="P1470" s="391">
        <f t="shared" si="3255"/>
        <v>0</v>
      </c>
      <c r="Q1470" s="386">
        <f t="shared" si="3256"/>
        <v>0</v>
      </c>
      <c r="R1470" s="366" t="str">
        <f t="shared" si="3278"/>
        <v xml:space="preserve">    </v>
      </c>
      <c r="S1470" s="849">
        <f t="shared" si="3215"/>
        <v>0</v>
      </c>
      <c r="T1470" s="570"/>
      <c r="U1470" s="391">
        <f t="shared" si="3257"/>
        <v>0</v>
      </c>
      <c r="V1470" s="386">
        <f t="shared" si="3258"/>
        <v>0</v>
      </c>
      <c r="W1470" s="366" t="str">
        <f t="shared" si="3279"/>
        <v xml:space="preserve">    </v>
      </c>
      <c r="X1470" s="849">
        <f t="shared" si="3216"/>
        <v>0</v>
      </c>
      <c r="Y1470" s="570"/>
      <c r="Z1470" s="391">
        <f t="shared" si="3259"/>
        <v>0</v>
      </c>
      <c r="AA1470" s="386">
        <f t="shared" si="3260"/>
        <v>0</v>
      </c>
      <c r="AB1470" s="366" t="str">
        <f t="shared" si="3280"/>
        <v xml:space="preserve">    </v>
      </c>
      <c r="AC1470" s="849">
        <f t="shared" si="3217"/>
        <v>0</v>
      </c>
      <c r="AD1470" s="570"/>
      <c r="AE1470" s="391">
        <f t="shared" si="3261"/>
        <v>0</v>
      </c>
      <c r="AF1470" s="386">
        <f t="shared" si="3262"/>
        <v>0</v>
      </c>
      <c r="AG1470" s="366" t="str">
        <f t="shared" si="3281"/>
        <v xml:space="preserve">    </v>
      </c>
      <c r="AH1470" s="849">
        <f t="shared" si="3218"/>
        <v>0</v>
      </c>
      <c r="AI1470" s="570"/>
      <c r="AJ1470" s="391">
        <f t="shared" si="3263"/>
        <v>0</v>
      </c>
      <c r="AK1470" s="386">
        <f t="shared" si="3264"/>
        <v>0</v>
      </c>
      <c r="AL1470" s="366" t="str">
        <f t="shared" si="3282"/>
        <v xml:space="preserve">    </v>
      </c>
      <c r="AM1470" s="849">
        <f t="shared" si="3219"/>
        <v>0</v>
      </c>
      <c r="AN1470" s="570"/>
      <c r="AO1470" s="391">
        <f t="shared" si="3265"/>
        <v>0</v>
      </c>
      <c r="AP1470" s="386">
        <f t="shared" si="3266"/>
        <v>0</v>
      </c>
      <c r="AQ1470" s="366" t="str">
        <f t="shared" si="3283"/>
        <v xml:space="preserve">    </v>
      </c>
      <c r="AR1470" s="849">
        <f t="shared" si="3220"/>
        <v>0</v>
      </c>
      <c r="AS1470" s="570"/>
      <c r="AT1470" s="391">
        <f t="shared" si="3267"/>
        <v>0</v>
      </c>
      <c r="AU1470" s="386">
        <f t="shared" si="3268"/>
        <v>0</v>
      </c>
      <c r="AV1470" s="366" t="str">
        <f t="shared" si="3284"/>
        <v xml:space="preserve">    </v>
      </c>
      <c r="AW1470" s="849">
        <f t="shared" si="3221"/>
        <v>0</v>
      </c>
      <c r="AX1470" s="570"/>
      <c r="AY1470" s="391">
        <f t="shared" si="3269"/>
        <v>0</v>
      </c>
      <c r="AZ1470" s="386">
        <f t="shared" si="3270"/>
        <v>0</v>
      </c>
      <c r="BA1470" s="366" t="str">
        <f t="shared" si="3285"/>
        <v xml:space="preserve">    </v>
      </c>
      <c r="BB1470" s="849">
        <f t="shared" si="3222"/>
        <v>0</v>
      </c>
      <c r="BC1470" s="570"/>
      <c r="BD1470" s="391">
        <f t="shared" si="3271"/>
        <v>0</v>
      </c>
      <c r="BE1470" s="386">
        <f t="shared" si="3272"/>
        <v>0</v>
      </c>
      <c r="BF1470" s="366" t="str">
        <f t="shared" si="3286"/>
        <v xml:space="preserve">    </v>
      </c>
      <c r="BG1470" s="849">
        <f t="shared" si="3223"/>
        <v>0</v>
      </c>
      <c r="BH1470" s="570"/>
      <c r="BI1470" s="391">
        <f t="shared" si="3273"/>
        <v>0</v>
      </c>
      <c r="BJ1470" s="386">
        <f t="shared" si="3274"/>
        <v>0</v>
      </c>
      <c r="BK1470" s="366" t="str">
        <f t="shared" si="3287"/>
        <v xml:space="preserve">    </v>
      </c>
      <c r="BM1470" s="383">
        <f t="shared" si="3224"/>
        <v>0</v>
      </c>
      <c r="BN1470" s="7"/>
    </row>
    <row r="1471" spans="1:66" s="5" customFormat="1" ht="12.75">
      <c r="A1471" s="633">
        <v>36</v>
      </c>
      <c r="B1471" s="895" t="str">
        <f t="shared" si="3275"/>
        <v>Other: (list)</v>
      </c>
      <c r="C1471" s="557">
        <f t="shared" si="3225"/>
        <v>0</v>
      </c>
      <c r="D1471" s="659">
        <f t="shared" si="3212"/>
        <v>0</v>
      </c>
      <c r="E1471" s="570"/>
      <c r="F1471" s="391">
        <f t="shared" si="3251"/>
        <v>0</v>
      </c>
      <c r="G1471" s="386">
        <f t="shared" si="3252"/>
        <v>0</v>
      </c>
      <c r="H1471" s="366" t="str">
        <f t="shared" si="3276"/>
        <v xml:space="preserve">    </v>
      </c>
      <c r="I1471" s="849">
        <f t="shared" si="3213"/>
        <v>0</v>
      </c>
      <c r="J1471" s="570"/>
      <c r="K1471" s="391">
        <f t="shared" si="3253"/>
        <v>0</v>
      </c>
      <c r="L1471" s="386">
        <f t="shared" si="3254"/>
        <v>0</v>
      </c>
      <c r="M1471" s="366" t="str">
        <f t="shared" si="3277"/>
        <v xml:space="preserve">    </v>
      </c>
      <c r="N1471" s="849">
        <f t="shared" si="3214"/>
        <v>0</v>
      </c>
      <c r="O1471" s="570"/>
      <c r="P1471" s="391">
        <f t="shared" si="3255"/>
        <v>0</v>
      </c>
      <c r="Q1471" s="386">
        <f t="shared" si="3256"/>
        <v>0</v>
      </c>
      <c r="R1471" s="366" t="str">
        <f t="shared" si="3278"/>
        <v xml:space="preserve">    </v>
      </c>
      <c r="S1471" s="849">
        <f t="shared" si="3215"/>
        <v>0</v>
      </c>
      <c r="T1471" s="570"/>
      <c r="U1471" s="391">
        <f t="shared" si="3257"/>
        <v>0</v>
      </c>
      <c r="V1471" s="386">
        <f t="shared" si="3258"/>
        <v>0</v>
      </c>
      <c r="W1471" s="366" t="str">
        <f t="shared" si="3279"/>
        <v xml:space="preserve">    </v>
      </c>
      <c r="X1471" s="849">
        <f t="shared" si="3216"/>
        <v>0</v>
      </c>
      <c r="Y1471" s="570"/>
      <c r="Z1471" s="391">
        <f t="shared" si="3259"/>
        <v>0</v>
      </c>
      <c r="AA1471" s="386">
        <f t="shared" si="3260"/>
        <v>0</v>
      </c>
      <c r="AB1471" s="366" t="str">
        <f t="shared" si="3280"/>
        <v xml:space="preserve">    </v>
      </c>
      <c r="AC1471" s="849">
        <f t="shared" si="3217"/>
        <v>0</v>
      </c>
      <c r="AD1471" s="570"/>
      <c r="AE1471" s="391">
        <f t="shared" si="3261"/>
        <v>0</v>
      </c>
      <c r="AF1471" s="386">
        <f t="shared" si="3262"/>
        <v>0</v>
      </c>
      <c r="AG1471" s="366" t="str">
        <f t="shared" si="3281"/>
        <v xml:space="preserve">    </v>
      </c>
      <c r="AH1471" s="849">
        <f t="shared" si="3218"/>
        <v>0</v>
      </c>
      <c r="AI1471" s="570"/>
      <c r="AJ1471" s="391">
        <f t="shared" si="3263"/>
        <v>0</v>
      </c>
      <c r="AK1471" s="386">
        <f t="shared" si="3264"/>
        <v>0</v>
      </c>
      <c r="AL1471" s="366" t="str">
        <f t="shared" si="3282"/>
        <v xml:space="preserve">    </v>
      </c>
      <c r="AM1471" s="849">
        <f t="shared" si="3219"/>
        <v>0</v>
      </c>
      <c r="AN1471" s="570"/>
      <c r="AO1471" s="391">
        <f t="shared" si="3265"/>
        <v>0</v>
      </c>
      <c r="AP1471" s="386">
        <f t="shared" si="3266"/>
        <v>0</v>
      </c>
      <c r="AQ1471" s="366" t="str">
        <f t="shared" si="3283"/>
        <v xml:space="preserve">    </v>
      </c>
      <c r="AR1471" s="849">
        <f t="shared" si="3220"/>
        <v>0</v>
      </c>
      <c r="AS1471" s="570"/>
      <c r="AT1471" s="391">
        <f t="shared" si="3267"/>
        <v>0</v>
      </c>
      <c r="AU1471" s="386">
        <f t="shared" si="3268"/>
        <v>0</v>
      </c>
      <c r="AV1471" s="366" t="str">
        <f t="shared" si="3284"/>
        <v xml:space="preserve">    </v>
      </c>
      <c r="AW1471" s="849">
        <f t="shared" si="3221"/>
        <v>0</v>
      </c>
      <c r="AX1471" s="570"/>
      <c r="AY1471" s="391">
        <f t="shared" si="3269"/>
        <v>0</v>
      </c>
      <c r="AZ1471" s="386">
        <f t="shared" si="3270"/>
        <v>0</v>
      </c>
      <c r="BA1471" s="366" t="str">
        <f t="shared" si="3285"/>
        <v xml:space="preserve">    </v>
      </c>
      <c r="BB1471" s="849">
        <f t="shared" si="3222"/>
        <v>0</v>
      </c>
      <c r="BC1471" s="570"/>
      <c r="BD1471" s="391">
        <f t="shared" si="3271"/>
        <v>0</v>
      </c>
      <c r="BE1471" s="386">
        <f t="shared" si="3272"/>
        <v>0</v>
      </c>
      <c r="BF1471" s="366" t="str">
        <f t="shared" si="3286"/>
        <v xml:space="preserve">    </v>
      </c>
      <c r="BG1471" s="849">
        <f t="shared" si="3223"/>
        <v>0</v>
      </c>
      <c r="BH1471" s="570"/>
      <c r="BI1471" s="391">
        <f t="shared" si="3273"/>
        <v>0</v>
      </c>
      <c r="BJ1471" s="386">
        <f t="shared" si="3274"/>
        <v>0</v>
      </c>
      <c r="BK1471" s="366" t="str">
        <f t="shared" si="3287"/>
        <v xml:space="preserve">    </v>
      </c>
      <c r="BM1471" s="383">
        <f t="shared" si="3224"/>
        <v>0</v>
      </c>
      <c r="BN1471" s="7"/>
    </row>
    <row r="1472" spans="1:66" s="5" customFormat="1" ht="12.75">
      <c r="A1472" s="633">
        <v>37</v>
      </c>
      <c r="B1472" s="895" t="str">
        <f t="shared" si="3275"/>
        <v>Other: (list)</v>
      </c>
      <c r="C1472" s="557">
        <f t="shared" si="3225"/>
        <v>0</v>
      </c>
      <c r="D1472" s="659">
        <f t="shared" si="3212"/>
        <v>0</v>
      </c>
      <c r="E1472" s="570"/>
      <c r="F1472" s="391">
        <f t="shared" si="3251"/>
        <v>0</v>
      </c>
      <c r="G1472" s="386">
        <f t="shared" si="3252"/>
        <v>0</v>
      </c>
      <c r="H1472" s="366" t="str">
        <f t="shared" si="3276"/>
        <v xml:space="preserve">    </v>
      </c>
      <c r="I1472" s="849">
        <f t="shared" si="3213"/>
        <v>0</v>
      </c>
      <c r="J1472" s="570"/>
      <c r="K1472" s="391">
        <f t="shared" si="3253"/>
        <v>0</v>
      </c>
      <c r="L1472" s="386">
        <f t="shared" si="3254"/>
        <v>0</v>
      </c>
      <c r="M1472" s="366" t="str">
        <f t="shared" si="3277"/>
        <v xml:space="preserve">    </v>
      </c>
      <c r="N1472" s="849">
        <f t="shared" si="3214"/>
        <v>0</v>
      </c>
      <c r="O1472" s="570"/>
      <c r="P1472" s="391">
        <f t="shared" si="3255"/>
        <v>0</v>
      </c>
      <c r="Q1472" s="386">
        <f t="shared" si="3256"/>
        <v>0</v>
      </c>
      <c r="R1472" s="366" t="str">
        <f t="shared" si="3278"/>
        <v xml:space="preserve">    </v>
      </c>
      <c r="S1472" s="849">
        <f t="shared" si="3215"/>
        <v>0</v>
      </c>
      <c r="T1472" s="570"/>
      <c r="U1472" s="391">
        <f t="shared" si="3257"/>
        <v>0</v>
      </c>
      <c r="V1472" s="386">
        <f t="shared" si="3258"/>
        <v>0</v>
      </c>
      <c r="W1472" s="366" t="str">
        <f t="shared" si="3279"/>
        <v xml:space="preserve">    </v>
      </c>
      <c r="X1472" s="849">
        <f t="shared" si="3216"/>
        <v>0</v>
      </c>
      <c r="Y1472" s="570"/>
      <c r="Z1472" s="391">
        <f t="shared" si="3259"/>
        <v>0</v>
      </c>
      <c r="AA1472" s="386">
        <f t="shared" si="3260"/>
        <v>0</v>
      </c>
      <c r="AB1472" s="366" t="str">
        <f t="shared" si="3280"/>
        <v xml:space="preserve">    </v>
      </c>
      <c r="AC1472" s="849">
        <f t="shared" si="3217"/>
        <v>0</v>
      </c>
      <c r="AD1472" s="570"/>
      <c r="AE1472" s="391">
        <f t="shared" si="3261"/>
        <v>0</v>
      </c>
      <c r="AF1472" s="386">
        <f t="shared" si="3262"/>
        <v>0</v>
      </c>
      <c r="AG1472" s="366" t="str">
        <f t="shared" si="3281"/>
        <v xml:space="preserve">    </v>
      </c>
      <c r="AH1472" s="849">
        <f t="shared" si="3218"/>
        <v>0</v>
      </c>
      <c r="AI1472" s="570"/>
      <c r="AJ1472" s="391">
        <f t="shared" si="3263"/>
        <v>0</v>
      </c>
      <c r="AK1472" s="386">
        <f t="shared" si="3264"/>
        <v>0</v>
      </c>
      <c r="AL1472" s="366" t="str">
        <f t="shared" si="3282"/>
        <v xml:space="preserve">    </v>
      </c>
      <c r="AM1472" s="849">
        <f t="shared" si="3219"/>
        <v>0</v>
      </c>
      <c r="AN1472" s="570"/>
      <c r="AO1472" s="391">
        <f t="shared" si="3265"/>
        <v>0</v>
      </c>
      <c r="AP1472" s="386">
        <f t="shared" si="3266"/>
        <v>0</v>
      </c>
      <c r="AQ1472" s="366" t="str">
        <f t="shared" si="3283"/>
        <v xml:space="preserve">    </v>
      </c>
      <c r="AR1472" s="849">
        <f t="shared" si="3220"/>
        <v>0</v>
      </c>
      <c r="AS1472" s="570"/>
      <c r="AT1472" s="391">
        <f t="shared" si="3267"/>
        <v>0</v>
      </c>
      <c r="AU1472" s="386">
        <f t="shared" si="3268"/>
        <v>0</v>
      </c>
      <c r="AV1472" s="366" t="str">
        <f t="shared" si="3284"/>
        <v xml:space="preserve">    </v>
      </c>
      <c r="AW1472" s="849">
        <f t="shared" si="3221"/>
        <v>0</v>
      </c>
      <c r="AX1472" s="570"/>
      <c r="AY1472" s="391">
        <f t="shared" si="3269"/>
        <v>0</v>
      </c>
      <c r="AZ1472" s="386">
        <f t="shared" si="3270"/>
        <v>0</v>
      </c>
      <c r="BA1472" s="366" t="str">
        <f t="shared" si="3285"/>
        <v xml:space="preserve">    </v>
      </c>
      <c r="BB1472" s="849">
        <f t="shared" si="3222"/>
        <v>0</v>
      </c>
      <c r="BC1472" s="570"/>
      <c r="BD1472" s="391">
        <f t="shared" si="3271"/>
        <v>0</v>
      </c>
      <c r="BE1472" s="386">
        <f t="shared" si="3272"/>
        <v>0</v>
      </c>
      <c r="BF1472" s="366" t="str">
        <f t="shared" si="3286"/>
        <v xml:space="preserve">    </v>
      </c>
      <c r="BG1472" s="849">
        <f t="shared" si="3223"/>
        <v>0</v>
      </c>
      <c r="BH1472" s="570"/>
      <c r="BI1472" s="391">
        <f t="shared" si="3273"/>
        <v>0</v>
      </c>
      <c r="BJ1472" s="386">
        <f t="shared" si="3274"/>
        <v>0</v>
      </c>
      <c r="BK1472" s="366" t="str">
        <f t="shared" si="3287"/>
        <v xml:space="preserve">    </v>
      </c>
      <c r="BM1472" s="383">
        <f t="shared" si="3224"/>
        <v>0</v>
      </c>
      <c r="BN1472" s="7"/>
    </row>
    <row r="1473" spans="1:66" s="5" customFormat="1" ht="12.75">
      <c r="A1473" s="633">
        <v>38</v>
      </c>
      <c r="B1473" s="895" t="str">
        <f t="shared" si="3275"/>
        <v>Other: (list)</v>
      </c>
      <c r="C1473" s="557">
        <f t="shared" si="3225"/>
        <v>0</v>
      </c>
      <c r="D1473" s="659">
        <f t="shared" si="3212"/>
        <v>0</v>
      </c>
      <c r="E1473" s="570"/>
      <c r="F1473" s="391">
        <f t="shared" si="3251"/>
        <v>0</v>
      </c>
      <c r="G1473" s="386">
        <f t="shared" si="3252"/>
        <v>0</v>
      </c>
      <c r="H1473" s="366" t="str">
        <f t="shared" si="3276"/>
        <v xml:space="preserve">    </v>
      </c>
      <c r="I1473" s="849">
        <f t="shared" si="3213"/>
        <v>0</v>
      </c>
      <c r="J1473" s="570"/>
      <c r="K1473" s="391">
        <f t="shared" si="3253"/>
        <v>0</v>
      </c>
      <c r="L1473" s="386">
        <f t="shared" si="3254"/>
        <v>0</v>
      </c>
      <c r="M1473" s="366" t="str">
        <f t="shared" si="3277"/>
        <v xml:space="preserve">    </v>
      </c>
      <c r="N1473" s="849">
        <f t="shared" si="3214"/>
        <v>0</v>
      </c>
      <c r="O1473" s="570"/>
      <c r="P1473" s="391">
        <f t="shared" si="3255"/>
        <v>0</v>
      </c>
      <c r="Q1473" s="386">
        <f t="shared" si="3256"/>
        <v>0</v>
      </c>
      <c r="R1473" s="366" t="str">
        <f t="shared" si="3278"/>
        <v xml:space="preserve">    </v>
      </c>
      <c r="S1473" s="849">
        <f t="shared" si="3215"/>
        <v>0</v>
      </c>
      <c r="T1473" s="570"/>
      <c r="U1473" s="391">
        <f t="shared" si="3257"/>
        <v>0</v>
      </c>
      <c r="V1473" s="386">
        <f t="shared" si="3258"/>
        <v>0</v>
      </c>
      <c r="W1473" s="366" t="str">
        <f t="shared" si="3279"/>
        <v xml:space="preserve">    </v>
      </c>
      <c r="X1473" s="849">
        <f t="shared" si="3216"/>
        <v>0</v>
      </c>
      <c r="Y1473" s="570"/>
      <c r="Z1473" s="391">
        <f t="shared" si="3259"/>
        <v>0</v>
      </c>
      <c r="AA1473" s="386">
        <f t="shared" si="3260"/>
        <v>0</v>
      </c>
      <c r="AB1473" s="366" t="str">
        <f t="shared" si="3280"/>
        <v xml:space="preserve">    </v>
      </c>
      <c r="AC1473" s="849">
        <f t="shared" si="3217"/>
        <v>0</v>
      </c>
      <c r="AD1473" s="570"/>
      <c r="AE1473" s="391">
        <f t="shared" si="3261"/>
        <v>0</v>
      </c>
      <c r="AF1473" s="386">
        <f t="shared" si="3262"/>
        <v>0</v>
      </c>
      <c r="AG1473" s="366" t="str">
        <f t="shared" si="3281"/>
        <v xml:space="preserve">    </v>
      </c>
      <c r="AH1473" s="849">
        <f t="shared" si="3218"/>
        <v>0</v>
      </c>
      <c r="AI1473" s="570"/>
      <c r="AJ1473" s="391">
        <f t="shared" si="3263"/>
        <v>0</v>
      </c>
      <c r="AK1473" s="386">
        <f t="shared" si="3264"/>
        <v>0</v>
      </c>
      <c r="AL1473" s="366" t="str">
        <f t="shared" si="3282"/>
        <v xml:space="preserve">    </v>
      </c>
      <c r="AM1473" s="849">
        <f t="shared" si="3219"/>
        <v>0</v>
      </c>
      <c r="AN1473" s="570"/>
      <c r="AO1473" s="391">
        <f t="shared" si="3265"/>
        <v>0</v>
      </c>
      <c r="AP1473" s="386">
        <f t="shared" si="3266"/>
        <v>0</v>
      </c>
      <c r="AQ1473" s="366" t="str">
        <f t="shared" si="3283"/>
        <v xml:space="preserve">    </v>
      </c>
      <c r="AR1473" s="849">
        <f t="shared" si="3220"/>
        <v>0</v>
      </c>
      <c r="AS1473" s="570"/>
      <c r="AT1473" s="391">
        <f t="shared" si="3267"/>
        <v>0</v>
      </c>
      <c r="AU1473" s="386">
        <f t="shared" si="3268"/>
        <v>0</v>
      </c>
      <c r="AV1473" s="366" t="str">
        <f t="shared" si="3284"/>
        <v xml:space="preserve">    </v>
      </c>
      <c r="AW1473" s="849">
        <f t="shared" si="3221"/>
        <v>0</v>
      </c>
      <c r="AX1473" s="570"/>
      <c r="AY1473" s="391">
        <f t="shared" si="3269"/>
        <v>0</v>
      </c>
      <c r="AZ1473" s="386">
        <f t="shared" si="3270"/>
        <v>0</v>
      </c>
      <c r="BA1473" s="366" t="str">
        <f t="shared" si="3285"/>
        <v xml:space="preserve">    </v>
      </c>
      <c r="BB1473" s="849">
        <f t="shared" si="3222"/>
        <v>0</v>
      </c>
      <c r="BC1473" s="570"/>
      <c r="BD1473" s="391">
        <f t="shared" si="3271"/>
        <v>0</v>
      </c>
      <c r="BE1473" s="386">
        <f t="shared" si="3272"/>
        <v>0</v>
      </c>
      <c r="BF1473" s="366" t="str">
        <f t="shared" si="3286"/>
        <v xml:space="preserve">    </v>
      </c>
      <c r="BG1473" s="849">
        <f t="shared" si="3223"/>
        <v>0</v>
      </c>
      <c r="BH1473" s="570"/>
      <c r="BI1473" s="391">
        <f t="shared" si="3273"/>
        <v>0</v>
      </c>
      <c r="BJ1473" s="386">
        <f t="shared" si="3274"/>
        <v>0</v>
      </c>
      <c r="BK1473" s="366" t="str">
        <f t="shared" si="3287"/>
        <v xml:space="preserve">    </v>
      </c>
      <c r="BM1473" s="383">
        <f t="shared" si="3224"/>
        <v>0</v>
      </c>
      <c r="BN1473" s="7"/>
    </row>
    <row r="1474" spans="1:66" s="5" customFormat="1" ht="12.75">
      <c r="A1474" s="633">
        <v>39</v>
      </c>
      <c r="B1474" s="896" t="str">
        <f t="shared" si="3275"/>
        <v>Other: (list)</v>
      </c>
      <c r="C1474" s="557">
        <f t="shared" si="3225"/>
        <v>0</v>
      </c>
      <c r="D1474" s="659">
        <f t="shared" si="3212"/>
        <v>0</v>
      </c>
      <c r="E1474" s="570"/>
      <c r="F1474" s="391">
        <f t="shared" si="3251"/>
        <v>0</v>
      </c>
      <c r="G1474" s="386">
        <f t="shared" si="3252"/>
        <v>0</v>
      </c>
      <c r="H1474" s="366" t="str">
        <f t="shared" si="3276"/>
        <v xml:space="preserve">    </v>
      </c>
      <c r="I1474" s="849">
        <f t="shared" si="3213"/>
        <v>0</v>
      </c>
      <c r="J1474" s="570"/>
      <c r="K1474" s="391">
        <f t="shared" si="3253"/>
        <v>0</v>
      </c>
      <c r="L1474" s="386">
        <f t="shared" si="3254"/>
        <v>0</v>
      </c>
      <c r="M1474" s="366" t="str">
        <f t="shared" si="3277"/>
        <v xml:space="preserve">    </v>
      </c>
      <c r="N1474" s="849">
        <f t="shared" si="3214"/>
        <v>0</v>
      </c>
      <c r="O1474" s="570"/>
      <c r="P1474" s="391">
        <f t="shared" si="3255"/>
        <v>0</v>
      </c>
      <c r="Q1474" s="386">
        <f t="shared" si="3256"/>
        <v>0</v>
      </c>
      <c r="R1474" s="366" t="str">
        <f t="shared" si="3278"/>
        <v xml:space="preserve">    </v>
      </c>
      <c r="S1474" s="849">
        <f t="shared" si="3215"/>
        <v>0</v>
      </c>
      <c r="T1474" s="570"/>
      <c r="U1474" s="391">
        <f t="shared" si="3257"/>
        <v>0</v>
      </c>
      <c r="V1474" s="386">
        <f t="shared" si="3258"/>
        <v>0</v>
      </c>
      <c r="W1474" s="366" t="str">
        <f t="shared" si="3279"/>
        <v xml:space="preserve">    </v>
      </c>
      <c r="X1474" s="849">
        <f t="shared" si="3216"/>
        <v>0</v>
      </c>
      <c r="Y1474" s="570"/>
      <c r="Z1474" s="391">
        <f t="shared" si="3259"/>
        <v>0</v>
      </c>
      <c r="AA1474" s="386">
        <f t="shared" si="3260"/>
        <v>0</v>
      </c>
      <c r="AB1474" s="366" t="str">
        <f t="shared" si="3280"/>
        <v xml:space="preserve">    </v>
      </c>
      <c r="AC1474" s="849">
        <f t="shared" si="3217"/>
        <v>0</v>
      </c>
      <c r="AD1474" s="570"/>
      <c r="AE1474" s="391">
        <f t="shared" si="3261"/>
        <v>0</v>
      </c>
      <c r="AF1474" s="386">
        <f t="shared" si="3262"/>
        <v>0</v>
      </c>
      <c r="AG1474" s="366" t="str">
        <f t="shared" si="3281"/>
        <v xml:space="preserve">    </v>
      </c>
      <c r="AH1474" s="849">
        <f t="shared" si="3218"/>
        <v>0</v>
      </c>
      <c r="AI1474" s="570"/>
      <c r="AJ1474" s="391">
        <f t="shared" si="3263"/>
        <v>0</v>
      </c>
      <c r="AK1474" s="386">
        <f t="shared" si="3264"/>
        <v>0</v>
      </c>
      <c r="AL1474" s="366" t="str">
        <f t="shared" si="3282"/>
        <v xml:space="preserve">    </v>
      </c>
      <c r="AM1474" s="849">
        <f t="shared" si="3219"/>
        <v>0</v>
      </c>
      <c r="AN1474" s="570"/>
      <c r="AO1474" s="391">
        <f t="shared" si="3265"/>
        <v>0</v>
      </c>
      <c r="AP1474" s="386">
        <f t="shared" si="3266"/>
        <v>0</v>
      </c>
      <c r="AQ1474" s="366" t="str">
        <f t="shared" si="3283"/>
        <v xml:space="preserve">    </v>
      </c>
      <c r="AR1474" s="849">
        <f t="shared" si="3220"/>
        <v>0</v>
      </c>
      <c r="AS1474" s="570"/>
      <c r="AT1474" s="391">
        <f t="shared" si="3267"/>
        <v>0</v>
      </c>
      <c r="AU1474" s="386">
        <f t="shared" si="3268"/>
        <v>0</v>
      </c>
      <c r="AV1474" s="366" t="str">
        <f t="shared" si="3284"/>
        <v xml:space="preserve">    </v>
      </c>
      <c r="AW1474" s="849">
        <f t="shared" si="3221"/>
        <v>0</v>
      </c>
      <c r="AX1474" s="570"/>
      <c r="AY1474" s="391">
        <f t="shared" si="3269"/>
        <v>0</v>
      </c>
      <c r="AZ1474" s="386">
        <f t="shared" si="3270"/>
        <v>0</v>
      </c>
      <c r="BA1474" s="366" t="str">
        <f t="shared" si="3285"/>
        <v xml:space="preserve">    </v>
      </c>
      <c r="BB1474" s="849">
        <f t="shared" si="3222"/>
        <v>0</v>
      </c>
      <c r="BC1474" s="570"/>
      <c r="BD1474" s="391">
        <f t="shared" si="3271"/>
        <v>0</v>
      </c>
      <c r="BE1474" s="386">
        <f t="shared" si="3272"/>
        <v>0</v>
      </c>
      <c r="BF1474" s="366" t="str">
        <f t="shared" si="3286"/>
        <v xml:space="preserve">    </v>
      </c>
      <c r="BG1474" s="849">
        <f t="shared" si="3223"/>
        <v>0</v>
      </c>
      <c r="BH1474" s="570"/>
      <c r="BI1474" s="391">
        <f t="shared" si="3273"/>
        <v>0</v>
      </c>
      <c r="BJ1474" s="386">
        <f t="shared" si="3274"/>
        <v>0</v>
      </c>
      <c r="BK1474" s="366" t="str">
        <f t="shared" si="3287"/>
        <v xml:space="preserve">    </v>
      </c>
      <c r="BM1474" s="383">
        <f t="shared" si="3224"/>
        <v>0</v>
      </c>
      <c r="BN1474" s="7"/>
    </row>
    <row r="1475" spans="1:66" s="5" customFormat="1" ht="12.75" customHeight="1">
      <c r="A1475" s="633">
        <v>40</v>
      </c>
      <c r="B1475" s="895" t="str">
        <f t="shared" si="3275"/>
        <v>Other: (list)</v>
      </c>
      <c r="C1475" s="557">
        <f t="shared" si="3225"/>
        <v>0</v>
      </c>
      <c r="D1475" s="659">
        <f t="shared" si="3212"/>
        <v>0</v>
      </c>
      <c r="E1475" s="570"/>
      <c r="F1475" s="391">
        <f t="shared" si="3251"/>
        <v>0</v>
      </c>
      <c r="G1475" s="386">
        <f t="shared" si="3252"/>
        <v>0</v>
      </c>
      <c r="H1475" s="366" t="str">
        <f t="shared" si="3276"/>
        <v xml:space="preserve">    </v>
      </c>
      <c r="I1475" s="849">
        <f t="shared" si="3213"/>
        <v>0</v>
      </c>
      <c r="J1475" s="570"/>
      <c r="K1475" s="391">
        <f t="shared" si="3253"/>
        <v>0</v>
      </c>
      <c r="L1475" s="386">
        <f t="shared" si="3254"/>
        <v>0</v>
      </c>
      <c r="M1475" s="366" t="str">
        <f t="shared" si="3277"/>
        <v xml:space="preserve">    </v>
      </c>
      <c r="N1475" s="849">
        <f t="shared" si="3214"/>
        <v>0</v>
      </c>
      <c r="O1475" s="570"/>
      <c r="P1475" s="391">
        <f t="shared" si="3255"/>
        <v>0</v>
      </c>
      <c r="Q1475" s="386">
        <f t="shared" si="3256"/>
        <v>0</v>
      </c>
      <c r="R1475" s="366" t="str">
        <f t="shared" si="3278"/>
        <v xml:space="preserve">    </v>
      </c>
      <c r="S1475" s="849">
        <f t="shared" si="3215"/>
        <v>0</v>
      </c>
      <c r="T1475" s="570"/>
      <c r="U1475" s="391">
        <f t="shared" si="3257"/>
        <v>0</v>
      </c>
      <c r="V1475" s="386">
        <f t="shared" si="3258"/>
        <v>0</v>
      </c>
      <c r="W1475" s="366" t="str">
        <f t="shared" si="3279"/>
        <v xml:space="preserve">    </v>
      </c>
      <c r="X1475" s="849">
        <f t="shared" si="3216"/>
        <v>0</v>
      </c>
      <c r="Y1475" s="570"/>
      <c r="Z1475" s="391">
        <f t="shared" si="3259"/>
        <v>0</v>
      </c>
      <c r="AA1475" s="386">
        <f t="shared" si="3260"/>
        <v>0</v>
      </c>
      <c r="AB1475" s="366" t="str">
        <f t="shared" si="3280"/>
        <v xml:space="preserve">    </v>
      </c>
      <c r="AC1475" s="849">
        <f t="shared" si="3217"/>
        <v>0</v>
      </c>
      <c r="AD1475" s="570"/>
      <c r="AE1475" s="391">
        <f t="shared" si="3261"/>
        <v>0</v>
      </c>
      <c r="AF1475" s="386">
        <f t="shared" si="3262"/>
        <v>0</v>
      </c>
      <c r="AG1475" s="366" t="str">
        <f t="shared" si="3281"/>
        <v xml:space="preserve">    </v>
      </c>
      <c r="AH1475" s="849">
        <f t="shared" si="3218"/>
        <v>0</v>
      </c>
      <c r="AI1475" s="570"/>
      <c r="AJ1475" s="391">
        <f t="shared" si="3263"/>
        <v>0</v>
      </c>
      <c r="AK1475" s="386">
        <f t="shared" si="3264"/>
        <v>0</v>
      </c>
      <c r="AL1475" s="366" t="str">
        <f t="shared" si="3282"/>
        <v xml:space="preserve">    </v>
      </c>
      <c r="AM1475" s="849">
        <f t="shared" si="3219"/>
        <v>0</v>
      </c>
      <c r="AN1475" s="570"/>
      <c r="AO1475" s="391">
        <f t="shared" si="3265"/>
        <v>0</v>
      </c>
      <c r="AP1475" s="386">
        <f t="shared" si="3266"/>
        <v>0</v>
      </c>
      <c r="AQ1475" s="366" t="str">
        <f t="shared" si="3283"/>
        <v xml:space="preserve">    </v>
      </c>
      <c r="AR1475" s="849">
        <f t="shared" si="3220"/>
        <v>0</v>
      </c>
      <c r="AS1475" s="570"/>
      <c r="AT1475" s="391">
        <f t="shared" si="3267"/>
        <v>0</v>
      </c>
      <c r="AU1475" s="386">
        <f t="shared" si="3268"/>
        <v>0</v>
      </c>
      <c r="AV1475" s="366" t="str">
        <f t="shared" si="3284"/>
        <v xml:space="preserve">    </v>
      </c>
      <c r="AW1475" s="849">
        <f t="shared" si="3221"/>
        <v>0</v>
      </c>
      <c r="AX1475" s="570"/>
      <c r="AY1475" s="391">
        <f t="shared" si="3269"/>
        <v>0</v>
      </c>
      <c r="AZ1475" s="386">
        <f t="shared" si="3270"/>
        <v>0</v>
      </c>
      <c r="BA1475" s="366" t="str">
        <f t="shared" si="3285"/>
        <v xml:space="preserve">    </v>
      </c>
      <c r="BB1475" s="849">
        <f t="shared" si="3222"/>
        <v>0</v>
      </c>
      <c r="BC1475" s="570"/>
      <c r="BD1475" s="391">
        <f t="shared" si="3271"/>
        <v>0</v>
      </c>
      <c r="BE1475" s="386">
        <f t="shared" si="3272"/>
        <v>0</v>
      </c>
      <c r="BF1475" s="366" t="str">
        <f t="shared" si="3286"/>
        <v xml:space="preserve">    </v>
      </c>
      <c r="BG1475" s="849">
        <f t="shared" si="3223"/>
        <v>0</v>
      </c>
      <c r="BH1475" s="570"/>
      <c r="BI1475" s="391">
        <f t="shared" si="3273"/>
        <v>0</v>
      </c>
      <c r="BJ1475" s="386">
        <f t="shared" si="3274"/>
        <v>0</v>
      </c>
      <c r="BK1475" s="366" t="str">
        <f t="shared" si="3287"/>
        <v xml:space="preserve">    </v>
      </c>
      <c r="BM1475" s="383">
        <f t="shared" si="3224"/>
        <v>0</v>
      </c>
      <c r="BN1475" s="7"/>
    </row>
    <row r="1476" spans="1:66" s="5" customFormat="1" ht="12.75" customHeight="1">
      <c r="A1476" s="633">
        <v>41</v>
      </c>
      <c r="B1476" s="895" t="str">
        <f t="shared" si="3275"/>
        <v>Other: (list)</v>
      </c>
      <c r="C1476" s="557">
        <f t="shared" si="3225"/>
        <v>0</v>
      </c>
      <c r="D1476" s="659">
        <f t="shared" si="3212"/>
        <v>0</v>
      </c>
      <c r="E1476" s="570"/>
      <c r="F1476" s="391">
        <f t="shared" si="3251"/>
        <v>0</v>
      </c>
      <c r="G1476" s="386">
        <f t="shared" si="3252"/>
        <v>0</v>
      </c>
      <c r="H1476" s="366" t="str">
        <f t="shared" si="3276"/>
        <v xml:space="preserve">    </v>
      </c>
      <c r="I1476" s="849">
        <f t="shared" si="3213"/>
        <v>0</v>
      </c>
      <c r="J1476" s="570"/>
      <c r="K1476" s="391">
        <f t="shared" si="3253"/>
        <v>0</v>
      </c>
      <c r="L1476" s="386">
        <f t="shared" si="3254"/>
        <v>0</v>
      </c>
      <c r="M1476" s="366" t="str">
        <f t="shared" si="3277"/>
        <v xml:space="preserve">    </v>
      </c>
      <c r="N1476" s="849">
        <f t="shared" si="3214"/>
        <v>0</v>
      </c>
      <c r="O1476" s="570"/>
      <c r="P1476" s="391">
        <f t="shared" si="3255"/>
        <v>0</v>
      </c>
      <c r="Q1476" s="386">
        <f t="shared" si="3256"/>
        <v>0</v>
      </c>
      <c r="R1476" s="366" t="str">
        <f t="shared" si="3278"/>
        <v xml:space="preserve">    </v>
      </c>
      <c r="S1476" s="849">
        <f t="shared" si="3215"/>
        <v>0</v>
      </c>
      <c r="T1476" s="570"/>
      <c r="U1476" s="391">
        <f t="shared" si="3257"/>
        <v>0</v>
      </c>
      <c r="V1476" s="386">
        <f t="shared" si="3258"/>
        <v>0</v>
      </c>
      <c r="W1476" s="366" t="str">
        <f t="shared" si="3279"/>
        <v xml:space="preserve">    </v>
      </c>
      <c r="X1476" s="849">
        <f t="shared" si="3216"/>
        <v>0</v>
      </c>
      <c r="Y1476" s="570"/>
      <c r="Z1476" s="391">
        <f t="shared" si="3259"/>
        <v>0</v>
      </c>
      <c r="AA1476" s="386">
        <f t="shared" si="3260"/>
        <v>0</v>
      </c>
      <c r="AB1476" s="366" t="str">
        <f t="shared" si="3280"/>
        <v xml:space="preserve">    </v>
      </c>
      <c r="AC1476" s="849">
        <f t="shared" si="3217"/>
        <v>0</v>
      </c>
      <c r="AD1476" s="570"/>
      <c r="AE1476" s="391">
        <f t="shared" si="3261"/>
        <v>0</v>
      </c>
      <c r="AF1476" s="386">
        <f t="shared" si="3262"/>
        <v>0</v>
      </c>
      <c r="AG1476" s="366" t="str">
        <f t="shared" si="3281"/>
        <v xml:space="preserve">    </v>
      </c>
      <c r="AH1476" s="849">
        <f t="shared" si="3218"/>
        <v>0</v>
      </c>
      <c r="AI1476" s="570"/>
      <c r="AJ1476" s="391">
        <f t="shared" si="3263"/>
        <v>0</v>
      </c>
      <c r="AK1476" s="386">
        <f t="shared" si="3264"/>
        <v>0</v>
      </c>
      <c r="AL1476" s="366" t="str">
        <f t="shared" si="3282"/>
        <v xml:space="preserve">    </v>
      </c>
      <c r="AM1476" s="849">
        <f t="shared" si="3219"/>
        <v>0</v>
      </c>
      <c r="AN1476" s="570"/>
      <c r="AO1476" s="391">
        <f t="shared" si="3265"/>
        <v>0</v>
      </c>
      <c r="AP1476" s="386">
        <f t="shared" si="3266"/>
        <v>0</v>
      </c>
      <c r="AQ1476" s="366" t="str">
        <f t="shared" si="3283"/>
        <v xml:space="preserve">    </v>
      </c>
      <c r="AR1476" s="849">
        <f t="shared" si="3220"/>
        <v>0</v>
      </c>
      <c r="AS1476" s="570"/>
      <c r="AT1476" s="391">
        <f t="shared" si="3267"/>
        <v>0</v>
      </c>
      <c r="AU1476" s="386">
        <f t="shared" si="3268"/>
        <v>0</v>
      </c>
      <c r="AV1476" s="366" t="str">
        <f t="shared" si="3284"/>
        <v xml:space="preserve">    </v>
      </c>
      <c r="AW1476" s="849">
        <f t="shared" si="3221"/>
        <v>0</v>
      </c>
      <c r="AX1476" s="570"/>
      <c r="AY1476" s="391">
        <f t="shared" si="3269"/>
        <v>0</v>
      </c>
      <c r="AZ1476" s="386">
        <f t="shared" si="3270"/>
        <v>0</v>
      </c>
      <c r="BA1476" s="366" t="str">
        <f t="shared" si="3285"/>
        <v xml:space="preserve">    </v>
      </c>
      <c r="BB1476" s="849">
        <f t="shared" si="3222"/>
        <v>0</v>
      </c>
      <c r="BC1476" s="570"/>
      <c r="BD1476" s="391">
        <f t="shared" si="3271"/>
        <v>0</v>
      </c>
      <c r="BE1476" s="386">
        <f t="shared" si="3272"/>
        <v>0</v>
      </c>
      <c r="BF1476" s="366" t="str">
        <f t="shared" si="3286"/>
        <v xml:space="preserve">    </v>
      </c>
      <c r="BG1476" s="849">
        <f t="shared" si="3223"/>
        <v>0</v>
      </c>
      <c r="BH1476" s="570"/>
      <c r="BI1476" s="391">
        <f t="shared" si="3273"/>
        <v>0</v>
      </c>
      <c r="BJ1476" s="386">
        <f t="shared" si="3274"/>
        <v>0</v>
      </c>
      <c r="BK1476" s="366" t="str">
        <f t="shared" si="3287"/>
        <v xml:space="preserve">    </v>
      </c>
      <c r="BM1476" s="383">
        <f t="shared" si="3224"/>
        <v>0</v>
      </c>
      <c r="BN1476" s="7"/>
    </row>
    <row r="1477" spans="1:66" s="5" customFormat="1" ht="12.75" customHeight="1">
      <c r="A1477" s="633">
        <v>42</v>
      </c>
      <c r="B1477" s="895" t="str">
        <f t="shared" si="3275"/>
        <v>Other: (list)</v>
      </c>
      <c r="C1477" s="557">
        <f t="shared" si="3225"/>
        <v>0</v>
      </c>
      <c r="D1477" s="659">
        <f t="shared" si="3212"/>
        <v>0</v>
      </c>
      <c r="E1477" s="570"/>
      <c r="F1477" s="391">
        <f t="shared" si="3251"/>
        <v>0</v>
      </c>
      <c r="G1477" s="386">
        <f t="shared" si="3252"/>
        <v>0</v>
      </c>
      <c r="H1477" s="366" t="str">
        <f t="shared" si="3276"/>
        <v xml:space="preserve">    </v>
      </c>
      <c r="I1477" s="849">
        <f t="shared" si="3213"/>
        <v>0</v>
      </c>
      <c r="J1477" s="570"/>
      <c r="K1477" s="391">
        <f t="shared" si="3253"/>
        <v>0</v>
      </c>
      <c r="L1477" s="386">
        <f t="shared" si="3254"/>
        <v>0</v>
      </c>
      <c r="M1477" s="366" t="str">
        <f t="shared" si="3277"/>
        <v xml:space="preserve">    </v>
      </c>
      <c r="N1477" s="849">
        <f t="shared" si="3214"/>
        <v>0</v>
      </c>
      <c r="O1477" s="570"/>
      <c r="P1477" s="391">
        <f t="shared" si="3255"/>
        <v>0</v>
      </c>
      <c r="Q1477" s="386">
        <f t="shared" si="3256"/>
        <v>0</v>
      </c>
      <c r="R1477" s="366" t="str">
        <f t="shared" si="3278"/>
        <v xml:space="preserve">    </v>
      </c>
      <c r="S1477" s="849">
        <f t="shared" si="3215"/>
        <v>0</v>
      </c>
      <c r="T1477" s="570"/>
      <c r="U1477" s="391">
        <f t="shared" si="3257"/>
        <v>0</v>
      </c>
      <c r="V1477" s="386">
        <f t="shared" si="3258"/>
        <v>0</v>
      </c>
      <c r="W1477" s="366" t="str">
        <f t="shared" si="3279"/>
        <v xml:space="preserve">    </v>
      </c>
      <c r="X1477" s="849">
        <f t="shared" si="3216"/>
        <v>0</v>
      </c>
      <c r="Y1477" s="570"/>
      <c r="Z1477" s="391">
        <f t="shared" si="3259"/>
        <v>0</v>
      </c>
      <c r="AA1477" s="386">
        <f t="shared" si="3260"/>
        <v>0</v>
      </c>
      <c r="AB1477" s="366" t="str">
        <f t="shared" si="3280"/>
        <v xml:space="preserve">    </v>
      </c>
      <c r="AC1477" s="849">
        <f t="shared" si="3217"/>
        <v>0</v>
      </c>
      <c r="AD1477" s="570"/>
      <c r="AE1477" s="391">
        <f t="shared" si="3261"/>
        <v>0</v>
      </c>
      <c r="AF1477" s="386">
        <f t="shared" si="3262"/>
        <v>0</v>
      </c>
      <c r="AG1477" s="366" t="str">
        <f t="shared" si="3281"/>
        <v xml:space="preserve">    </v>
      </c>
      <c r="AH1477" s="849">
        <f t="shared" si="3218"/>
        <v>0</v>
      </c>
      <c r="AI1477" s="570"/>
      <c r="AJ1477" s="391">
        <f t="shared" si="3263"/>
        <v>0</v>
      </c>
      <c r="AK1477" s="386">
        <f t="shared" si="3264"/>
        <v>0</v>
      </c>
      <c r="AL1477" s="366" t="str">
        <f t="shared" si="3282"/>
        <v xml:space="preserve">    </v>
      </c>
      <c r="AM1477" s="849">
        <f t="shared" si="3219"/>
        <v>0</v>
      </c>
      <c r="AN1477" s="570"/>
      <c r="AO1477" s="391">
        <f t="shared" si="3265"/>
        <v>0</v>
      </c>
      <c r="AP1477" s="386">
        <f t="shared" si="3266"/>
        <v>0</v>
      </c>
      <c r="AQ1477" s="366" t="str">
        <f t="shared" si="3283"/>
        <v xml:space="preserve">    </v>
      </c>
      <c r="AR1477" s="849">
        <f t="shared" si="3220"/>
        <v>0</v>
      </c>
      <c r="AS1477" s="570"/>
      <c r="AT1477" s="391">
        <f t="shared" si="3267"/>
        <v>0</v>
      </c>
      <c r="AU1477" s="386">
        <f t="shared" si="3268"/>
        <v>0</v>
      </c>
      <c r="AV1477" s="366" t="str">
        <f t="shared" si="3284"/>
        <v xml:space="preserve">    </v>
      </c>
      <c r="AW1477" s="849">
        <f t="shared" si="3221"/>
        <v>0</v>
      </c>
      <c r="AX1477" s="570"/>
      <c r="AY1477" s="391">
        <f t="shared" si="3269"/>
        <v>0</v>
      </c>
      <c r="AZ1477" s="386">
        <f t="shared" si="3270"/>
        <v>0</v>
      </c>
      <c r="BA1477" s="366" t="str">
        <f t="shared" si="3285"/>
        <v xml:space="preserve">    </v>
      </c>
      <c r="BB1477" s="849">
        <f t="shared" si="3222"/>
        <v>0</v>
      </c>
      <c r="BC1477" s="570"/>
      <c r="BD1477" s="391">
        <f t="shared" si="3271"/>
        <v>0</v>
      </c>
      <c r="BE1477" s="386">
        <f t="shared" si="3272"/>
        <v>0</v>
      </c>
      <c r="BF1477" s="366" t="str">
        <f t="shared" si="3286"/>
        <v xml:space="preserve">    </v>
      </c>
      <c r="BG1477" s="849">
        <f t="shared" si="3223"/>
        <v>0</v>
      </c>
      <c r="BH1477" s="570"/>
      <c r="BI1477" s="391">
        <f t="shared" si="3273"/>
        <v>0</v>
      </c>
      <c r="BJ1477" s="386">
        <f t="shared" si="3274"/>
        <v>0</v>
      </c>
      <c r="BK1477" s="366" t="str">
        <f t="shared" si="3287"/>
        <v xml:space="preserve">    </v>
      </c>
      <c r="BM1477" s="383">
        <f t="shared" si="3224"/>
        <v>0</v>
      </c>
      <c r="BN1477" s="7"/>
    </row>
    <row r="1478" spans="1:66" s="5" customFormat="1" ht="12.75" customHeight="1">
      <c r="A1478" s="633">
        <v>43</v>
      </c>
      <c r="B1478" s="895" t="str">
        <f t="shared" si="3275"/>
        <v>Other: (list)</v>
      </c>
      <c r="C1478" s="557">
        <f t="shared" si="3225"/>
        <v>0</v>
      </c>
      <c r="D1478" s="659">
        <f t="shared" si="3212"/>
        <v>0</v>
      </c>
      <c r="E1478" s="570"/>
      <c r="F1478" s="391">
        <f t="shared" si="3251"/>
        <v>0</v>
      </c>
      <c r="G1478" s="386">
        <f t="shared" si="3252"/>
        <v>0</v>
      </c>
      <c r="H1478" s="366" t="str">
        <f t="shared" si="3276"/>
        <v xml:space="preserve">    </v>
      </c>
      <c r="I1478" s="849">
        <f t="shared" si="3213"/>
        <v>0</v>
      </c>
      <c r="J1478" s="570"/>
      <c r="K1478" s="391">
        <f t="shared" si="3253"/>
        <v>0</v>
      </c>
      <c r="L1478" s="386">
        <f t="shared" si="3254"/>
        <v>0</v>
      </c>
      <c r="M1478" s="366" t="str">
        <f t="shared" si="3277"/>
        <v xml:space="preserve">    </v>
      </c>
      <c r="N1478" s="849">
        <f t="shared" si="3214"/>
        <v>0</v>
      </c>
      <c r="O1478" s="570"/>
      <c r="P1478" s="391">
        <f t="shared" si="3255"/>
        <v>0</v>
      </c>
      <c r="Q1478" s="386">
        <f t="shared" si="3256"/>
        <v>0</v>
      </c>
      <c r="R1478" s="366" t="str">
        <f t="shared" si="3278"/>
        <v xml:space="preserve">    </v>
      </c>
      <c r="S1478" s="849">
        <f t="shared" si="3215"/>
        <v>0</v>
      </c>
      <c r="T1478" s="570"/>
      <c r="U1478" s="391">
        <f t="shared" si="3257"/>
        <v>0</v>
      </c>
      <c r="V1478" s="386">
        <f t="shared" si="3258"/>
        <v>0</v>
      </c>
      <c r="W1478" s="366" t="str">
        <f t="shared" si="3279"/>
        <v xml:space="preserve">    </v>
      </c>
      <c r="X1478" s="849">
        <f t="shared" si="3216"/>
        <v>0</v>
      </c>
      <c r="Y1478" s="570"/>
      <c r="Z1478" s="391">
        <f t="shared" si="3259"/>
        <v>0</v>
      </c>
      <c r="AA1478" s="386">
        <f t="shared" si="3260"/>
        <v>0</v>
      </c>
      <c r="AB1478" s="366" t="str">
        <f t="shared" si="3280"/>
        <v xml:space="preserve">    </v>
      </c>
      <c r="AC1478" s="849">
        <f t="shared" si="3217"/>
        <v>0</v>
      </c>
      <c r="AD1478" s="570"/>
      <c r="AE1478" s="391">
        <f t="shared" si="3261"/>
        <v>0</v>
      </c>
      <c r="AF1478" s="386">
        <f t="shared" si="3262"/>
        <v>0</v>
      </c>
      <c r="AG1478" s="366" t="str">
        <f t="shared" si="3281"/>
        <v xml:space="preserve">    </v>
      </c>
      <c r="AH1478" s="849">
        <f t="shared" si="3218"/>
        <v>0</v>
      </c>
      <c r="AI1478" s="570"/>
      <c r="AJ1478" s="391">
        <f t="shared" si="3263"/>
        <v>0</v>
      </c>
      <c r="AK1478" s="386">
        <f t="shared" si="3264"/>
        <v>0</v>
      </c>
      <c r="AL1478" s="366" t="str">
        <f t="shared" si="3282"/>
        <v xml:space="preserve">    </v>
      </c>
      <c r="AM1478" s="849">
        <f t="shared" si="3219"/>
        <v>0</v>
      </c>
      <c r="AN1478" s="570"/>
      <c r="AO1478" s="391">
        <f t="shared" si="3265"/>
        <v>0</v>
      </c>
      <c r="AP1478" s="386">
        <f t="shared" si="3266"/>
        <v>0</v>
      </c>
      <c r="AQ1478" s="366" t="str">
        <f t="shared" si="3283"/>
        <v xml:space="preserve">    </v>
      </c>
      <c r="AR1478" s="849">
        <f t="shared" si="3220"/>
        <v>0</v>
      </c>
      <c r="AS1478" s="570"/>
      <c r="AT1478" s="391">
        <f t="shared" si="3267"/>
        <v>0</v>
      </c>
      <c r="AU1478" s="386">
        <f t="shared" si="3268"/>
        <v>0</v>
      </c>
      <c r="AV1478" s="366" t="str">
        <f t="shared" si="3284"/>
        <v xml:space="preserve">    </v>
      </c>
      <c r="AW1478" s="849">
        <f t="shared" si="3221"/>
        <v>0</v>
      </c>
      <c r="AX1478" s="570"/>
      <c r="AY1478" s="391">
        <f t="shared" si="3269"/>
        <v>0</v>
      </c>
      <c r="AZ1478" s="386">
        <f t="shared" si="3270"/>
        <v>0</v>
      </c>
      <c r="BA1478" s="366" t="str">
        <f t="shared" si="3285"/>
        <v xml:space="preserve">    </v>
      </c>
      <c r="BB1478" s="849">
        <f t="shared" si="3222"/>
        <v>0</v>
      </c>
      <c r="BC1478" s="570"/>
      <c r="BD1478" s="391">
        <f t="shared" si="3271"/>
        <v>0</v>
      </c>
      <c r="BE1478" s="386">
        <f t="shared" si="3272"/>
        <v>0</v>
      </c>
      <c r="BF1478" s="366" t="str">
        <f t="shared" si="3286"/>
        <v xml:space="preserve">    </v>
      </c>
      <c r="BG1478" s="849">
        <f t="shared" si="3223"/>
        <v>0</v>
      </c>
      <c r="BH1478" s="570"/>
      <c r="BI1478" s="391">
        <f t="shared" si="3273"/>
        <v>0</v>
      </c>
      <c r="BJ1478" s="386">
        <f t="shared" si="3274"/>
        <v>0</v>
      </c>
      <c r="BK1478" s="366" t="str">
        <f t="shared" si="3287"/>
        <v xml:space="preserve">    </v>
      </c>
      <c r="BM1478" s="383">
        <f t="shared" si="3224"/>
        <v>0</v>
      </c>
      <c r="BN1478" s="7"/>
    </row>
    <row r="1479" spans="1:66" s="5" customFormat="1" ht="12.75" customHeight="1">
      <c r="A1479" s="633">
        <v>44</v>
      </c>
      <c r="B1479" s="895" t="str">
        <f t="shared" si="3275"/>
        <v>Other: (list)</v>
      </c>
      <c r="C1479" s="557">
        <f t="shared" si="3225"/>
        <v>0</v>
      </c>
      <c r="D1479" s="659">
        <f t="shared" si="3212"/>
        <v>0</v>
      </c>
      <c r="E1479" s="570"/>
      <c r="F1479" s="391">
        <f t="shared" si="3251"/>
        <v>0</v>
      </c>
      <c r="G1479" s="386">
        <f t="shared" si="3252"/>
        <v>0</v>
      </c>
      <c r="H1479" s="366" t="str">
        <f t="shared" si="3276"/>
        <v xml:space="preserve">    </v>
      </c>
      <c r="I1479" s="849">
        <f t="shared" si="3213"/>
        <v>0</v>
      </c>
      <c r="J1479" s="570"/>
      <c r="K1479" s="391">
        <f t="shared" si="3253"/>
        <v>0</v>
      </c>
      <c r="L1479" s="386">
        <f t="shared" si="3254"/>
        <v>0</v>
      </c>
      <c r="M1479" s="366" t="str">
        <f t="shared" si="3277"/>
        <v xml:space="preserve">    </v>
      </c>
      <c r="N1479" s="849">
        <f t="shared" si="3214"/>
        <v>0</v>
      </c>
      <c r="O1479" s="570"/>
      <c r="P1479" s="391">
        <f t="shared" si="3255"/>
        <v>0</v>
      </c>
      <c r="Q1479" s="386">
        <f t="shared" si="3256"/>
        <v>0</v>
      </c>
      <c r="R1479" s="366" t="str">
        <f t="shared" si="3278"/>
        <v xml:space="preserve">    </v>
      </c>
      <c r="S1479" s="849">
        <f t="shared" si="3215"/>
        <v>0</v>
      </c>
      <c r="T1479" s="570"/>
      <c r="U1479" s="391">
        <f t="shared" si="3257"/>
        <v>0</v>
      </c>
      <c r="V1479" s="386">
        <f t="shared" si="3258"/>
        <v>0</v>
      </c>
      <c r="W1479" s="366" t="str">
        <f t="shared" si="3279"/>
        <v xml:space="preserve">    </v>
      </c>
      <c r="X1479" s="849">
        <f t="shared" si="3216"/>
        <v>0</v>
      </c>
      <c r="Y1479" s="570"/>
      <c r="Z1479" s="391">
        <f t="shared" si="3259"/>
        <v>0</v>
      </c>
      <c r="AA1479" s="386">
        <f t="shared" si="3260"/>
        <v>0</v>
      </c>
      <c r="AB1479" s="366" t="str">
        <f t="shared" si="3280"/>
        <v xml:space="preserve">    </v>
      </c>
      <c r="AC1479" s="849">
        <f t="shared" si="3217"/>
        <v>0</v>
      </c>
      <c r="AD1479" s="570"/>
      <c r="AE1479" s="391">
        <f t="shared" si="3261"/>
        <v>0</v>
      </c>
      <c r="AF1479" s="386">
        <f t="shared" si="3262"/>
        <v>0</v>
      </c>
      <c r="AG1479" s="366" t="str">
        <f t="shared" si="3281"/>
        <v xml:space="preserve">    </v>
      </c>
      <c r="AH1479" s="849">
        <f t="shared" si="3218"/>
        <v>0</v>
      </c>
      <c r="AI1479" s="570"/>
      <c r="AJ1479" s="391">
        <f t="shared" si="3263"/>
        <v>0</v>
      </c>
      <c r="AK1479" s="386">
        <f t="shared" si="3264"/>
        <v>0</v>
      </c>
      <c r="AL1479" s="366" t="str">
        <f t="shared" si="3282"/>
        <v xml:space="preserve">    </v>
      </c>
      <c r="AM1479" s="849">
        <f t="shared" si="3219"/>
        <v>0</v>
      </c>
      <c r="AN1479" s="570"/>
      <c r="AO1479" s="391">
        <f t="shared" si="3265"/>
        <v>0</v>
      </c>
      <c r="AP1479" s="386">
        <f t="shared" si="3266"/>
        <v>0</v>
      </c>
      <c r="AQ1479" s="366" t="str">
        <f t="shared" si="3283"/>
        <v xml:space="preserve">    </v>
      </c>
      <c r="AR1479" s="849">
        <f t="shared" si="3220"/>
        <v>0</v>
      </c>
      <c r="AS1479" s="570"/>
      <c r="AT1479" s="391">
        <f t="shared" si="3267"/>
        <v>0</v>
      </c>
      <c r="AU1479" s="386">
        <f t="shared" si="3268"/>
        <v>0</v>
      </c>
      <c r="AV1479" s="366" t="str">
        <f t="shared" si="3284"/>
        <v xml:space="preserve">    </v>
      </c>
      <c r="AW1479" s="849">
        <f t="shared" si="3221"/>
        <v>0</v>
      </c>
      <c r="AX1479" s="570"/>
      <c r="AY1479" s="391">
        <f t="shared" si="3269"/>
        <v>0</v>
      </c>
      <c r="AZ1479" s="386">
        <f t="shared" si="3270"/>
        <v>0</v>
      </c>
      <c r="BA1479" s="366" t="str">
        <f t="shared" si="3285"/>
        <v xml:space="preserve">    </v>
      </c>
      <c r="BB1479" s="849">
        <f t="shared" si="3222"/>
        <v>0</v>
      </c>
      <c r="BC1479" s="570"/>
      <c r="BD1479" s="391">
        <f t="shared" si="3271"/>
        <v>0</v>
      </c>
      <c r="BE1479" s="386">
        <f t="shared" si="3272"/>
        <v>0</v>
      </c>
      <c r="BF1479" s="366" t="str">
        <f t="shared" si="3286"/>
        <v xml:space="preserve">    </v>
      </c>
      <c r="BG1479" s="849">
        <f t="shared" si="3223"/>
        <v>0</v>
      </c>
      <c r="BH1479" s="570"/>
      <c r="BI1479" s="391">
        <f t="shared" si="3273"/>
        <v>0</v>
      </c>
      <c r="BJ1479" s="386">
        <f t="shared" si="3274"/>
        <v>0</v>
      </c>
      <c r="BK1479" s="366" t="str">
        <f t="shared" si="3287"/>
        <v xml:space="preserve">    </v>
      </c>
      <c r="BM1479" s="383">
        <f t="shared" si="3224"/>
        <v>0</v>
      </c>
      <c r="BN1479" s="7"/>
    </row>
    <row r="1480" spans="1:66" s="52" customFormat="1" ht="12.75">
      <c r="A1480" s="635">
        <v>45</v>
      </c>
      <c r="B1480" s="846" t="str">
        <f>B1405</f>
        <v xml:space="preserve">Sub-total Operating Expenses </v>
      </c>
      <c r="C1480" s="871">
        <f t="shared" si="3225"/>
        <v>0</v>
      </c>
      <c r="D1480" s="845">
        <f>SUM(D1439:D1479)</f>
        <v>0</v>
      </c>
      <c r="E1480" s="845">
        <f>SUM(E1439:E1479)</f>
        <v>0</v>
      </c>
      <c r="F1480" s="873">
        <f>SUM(F1439:F1479)</f>
        <v>0</v>
      </c>
      <c r="G1480" s="873">
        <f t="shared" si="3252"/>
        <v>0</v>
      </c>
      <c r="H1480" s="874" t="str">
        <f t="shared" si="3276"/>
        <v xml:space="preserve">    </v>
      </c>
      <c r="I1480" s="845">
        <f>SUM(I1439:I1479)</f>
        <v>0</v>
      </c>
      <c r="J1480" s="845">
        <f>SUM(J1439:J1479)</f>
        <v>0</v>
      </c>
      <c r="K1480" s="876">
        <f>SUM(K1439:K1479)</f>
        <v>0</v>
      </c>
      <c r="L1480" s="876">
        <f t="shared" si="3254"/>
        <v>0</v>
      </c>
      <c r="M1480" s="874" t="str">
        <f t="shared" si="3277"/>
        <v xml:space="preserve">    </v>
      </c>
      <c r="N1480" s="845">
        <f>SUM(N1439:N1479)</f>
        <v>0</v>
      </c>
      <c r="O1480" s="845">
        <f>SUM(O1439:O1479)</f>
        <v>0</v>
      </c>
      <c r="P1480" s="876">
        <f>SUM(P1439:P1479)</f>
        <v>0</v>
      </c>
      <c r="Q1480" s="876">
        <f t="shared" si="3256"/>
        <v>0</v>
      </c>
      <c r="R1480" s="874" t="str">
        <f t="shared" si="3278"/>
        <v xml:space="preserve">    </v>
      </c>
      <c r="S1480" s="845">
        <f>SUM(S1439:S1479)</f>
        <v>0</v>
      </c>
      <c r="T1480" s="845">
        <f>SUM(T1439:T1479)</f>
        <v>0</v>
      </c>
      <c r="U1480" s="876">
        <f>SUM(U1439:U1479)</f>
        <v>0</v>
      </c>
      <c r="V1480" s="876">
        <f t="shared" si="3258"/>
        <v>0</v>
      </c>
      <c r="W1480" s="874" t="str">
        <f t="shared" si="3279"/>
        <v xml:space="preserve">    </v>
      </c>
      <c r="X1480" s="845">
        <f>SUM(X1439:X1479)</f>
        <v>0</v>
      </c>
      <c r="Y1480" s="845">
        <f>SUM(Y1439:Y1479)</f>
        <v>0</v>
      </c>
      <c r="Z1480" s="876">
        <f>SUM(Z1439:Z1479)</f>
        <v>0</v>
      </c>
      <c r="AA1480" s="876">
        <f t="shared" si="3260"/>
        <v>0</v>
      </c>
      <c r="AB1480" s="874" t="str">
        <f t="shared" si="3280"/>
        <v xml:space="preserve">    </v>
      </c>
      <c r="AC1480" s="845">
        <f>SUM(AC1439:AC1479)</f>
        <v>0</v>
      </c>
      <c r="AD1480" s="845">
        <f>SUM(AD1439:AD1479)</f>
        <v>0</v>
      </c>
      <c r="AE1480" s="876">
        <f>SUM(AE1439:AE1479)</f>
        <v>0</v>
      </c>
      <c r="AF1480" s="876">
        <f t="shared" si="3262"/>
        <v>0</v>
      </c>
      <c r="AG1480" s="874" t="str">
        <f t="shared" si="3281"/>
        <v xml:space="preserve">    </v>
      </c>
      <c r="AH1480" s="845">
        <f>SUM(AH1439:AH1479)</f>
        <v>0</v>
      </c>
      <c r="AI1480" s="845">
        <f>SUM(AI1439:AI1479)</f>
        <v>0</v>
      </c>
      <c r="AJ1480" s="876">
        <f>SUM(AJ1439:AJ1479)</f>
        <v>0</v>
      </c>
      <c r="AK1480" s="876">
        <f t="shared" si="3264"/>
        <v>0</v>
      </c>
      <c r="AL1480" s="874" t="str">
        <f t="shared" si="3282"/>
        <v xml:space="preserve">    </v>
      </c>
      <c r="AM1480" s="845">
        <f>SUM(AM1439:AM1479)</f>
        <v>0</v>
      </c>
      <c r="AN1480" s="845">
        <f>SUM(AN1439:AN1479)</f>
        <v>0</v>
      </c>
      <c r="AO1480" s="876">
        <f>SUM(AO1439:AO1479)</f>
        <v>0</v>
      </c>
      <c r="AP1480" s="876">
        <f t="shared" si="3266"/>
        <v>0</v>
      </c>
      <c r="AQ1480" s="874" t="str">
        <f t="shared" si="3283"/>
        <v xml:space="preserve">    </v>
      </c>
      <c r="AR1480" s="845">
        <f>SUM(AR1439:AR1479)</f>
        <v>0</v>
      </c>
      <c r="AS1480" s="845">
        <f>SUM(AS1439:AS1479)</f>
        <v>0</v>
      </c>
      <c r="AT1480" s="876">
        <f>SUM(AT1439:AT1479)</f>
        <v>0</v>
      </c>
      <c r="AU1480" s="876">
        <f t="shared" si="3268"/>
        <v>0</v>
      </c>
      <c r="AV1480" s="874" t="str">
        <f t="shared" si="3284"/>
        <v xml:space="preserve">    </v>
      </c>
      <c r="AW1480" s="845">
        <f>SUM(AW1439:AW1479)</f>
        <v>0</v>
      </c>
      <c r="AX1480" s="845">
        <f>SUM(AX1439:AX1479)</f>
        <v>0</v>
      </c>
      <c r="AY1480" s="876">
        <f>SUM(AY1439:AY1479)</f>
        <v>0</v>
      </c>
      <c r="AZ1480" s="876">
        <f t="shared" si="3270"/>
        <v>0</v>
      </c>
      <c r="BA1480" s="874" t="str">
        <f t="shared" si="3285"/>
        <v xml:space="preserve">    </v>
      </c>
      <c r="BB1480" s="845">
        <f>SUM(BB1439:BB1479)</f>
        <v>0</v>
      </c>
      <c r="BC1480" s="845">
        <f>SUM(BC1439:BC1479)</f>
        <v>0</v>
      </c>
      <c r="BD1480" s="876">
        <f>SUM(BD1439:BD1479)</f>
        <v>0</v>
      </c>
      <c r="BE1480" s="876">
        <f t="shared" si="3272"/>
        <v>0</v>
      </c>
      <c r="BF1480" s="874" t="str">
        <f t="shared" si="3286"/>
        <v xml:space="preserve">    </v>
      </c>
      <c r="BG1480" s="845">
        <f>SUM(BG1439:BG1479)</f>
        <v>0</v>
      </c>
      <c r="BH1480" s="845">
        <f>SUM(BH1439:BH1479)</f>
        <v>0</v>
      </c>
      <c r="BI1480" s="876">
        <f>SUM(BI1439:BI1479)</f>
        <v>0</v>
      </c>
      <c r="BJ1480" s="876">
        <f t="shared" si="3274"/>
        <v>0</v>
      </c>
      <c r="BK1480" s="874" t="str">
        <f t="shared" si="3287"/>
        <v xml:space="preserve">    </v>
      </c>
      <c r="BM1480" s="383">
        <f t="shared" si="3224"/>
        <v>0</v>
      </c>
      <c r="BN1480" s="51"/>
    </row>
    <row r="1481" spans="1:66" s="5" customFormat="1" ht="12.75">
      <c r="A1481" s="634">
        <v>46</v>
      </c>
      <c r="B1481" s="895" t="str">
        <f t="shared" si="3275"/>
        <v>*Fixed Assets</v>
      </c>
      <c r="C1481" s="378">
        <f t="shared" si="3225"/>
        <v>0</v>
      </c>
      <c r="D1481" s="659">
        <f t="shared" si="3212"/>
        <v>0</v>
      </c>
      <c r="E1481" s="570"/>
      <c r="F1481" s="391">
        <f>+F1406+E1481</f>
        <v>0</v>
      </c>
      <c r="G1481" s="387">
        <f t="shared" si="3252"/>
        <v>0</v>
      </c>
      <c r="H1481" s="367" t="str">
        <f t="shared" si="3276"/>
        <v xml:space="preserve">    </v>
      </c>
      <c r="I1481" s="849">
        <f t="shared" si="3213"/>
        <v>0</v>
      </c>
      <c r="J1481" s="570"/>
      <c r="K1481" s="391">
        <f>+K1406+J1481</f>
        <v>0</v>
      </c>
      <c r="L1481" s="387">
        <f t="shared" si="3254"/>
        <v>0</v>
      </c>
      <c r="M1481" s="367" t="str">
        <f t="shared" si="3277"/>
        <v xml:space="preserve">    </v>
      </c>
      <c r="N1481" s="849">
        <f t="shared" si="3214"/>
        <v>0</v>
      </c>
      <c r="O1481" s="570"/>
      <c r="P1481" s="391">
        <f>+P1406+O1481</f>
        <v>0</v>
      </c>
      <c r="Q1481" s="387">
        <f t="shared" si="3256"/>
        <v>0</v>
      </c>
      <c r="R1481" s="367" t="str">
        <f t="shared" si="3278"/>
        <v xml:space="preserve">    </v>
      </c>
      <c r="S1481" s="849">
        <f t="shared" si="3215"/>
        <v>0</v>
      </c>
      <c r="T1481" s="570"/>
      <c r="U1481" s="391">
        <f>+U1406+T1481</f>
        <v>0</v>
      </c>
      <c r="V1481" s="387">
        <f t="shared" si="3258"/>
        <v>0</v>
      </c>
      <c r="W1481" s="367" t="str">
        <f t="shared" si="3279"/>
        <v xml:space="preserve">    </v>
      </c>
      <c r="X1481" s="849">
        <f t="shared" si="3216"/>
        <v>0</v>
      </c>
      <c r="Y1481" s="570"/>
      <c r="Z1481" s="391">
        <f>+Z1406+Y1481</f>
        <v>0</v>
      </c>
      <c r="AA1481" s="387">
        <f t="shared" si="3260"/>
        <v>0</v>
      </c>
      <c r="AB1481" s="367" t="str">
        <f t="shared" si="3280"/>
        <v xml:space="preserve">    </v>
      </c>
      <c r="AC1481" s="849">
        <f t="shared" si="3217"/>
        <v>0</v>
      </c>
      <c r="AD1481" s="570"/>
      <c r="AE1481" s="391">
        <f>+AE1406+AD1481</f>
        <v>0</v>
      </c>
      <c r="AF1481" s="387">
        <f t="shared" si="3262"/>
        <v>0</v>
      </c>
      <c r="AG1481" s="367" t="str">
        <f t="shared" si="3281"/>
        <v xml:space="preserve">    </v>
      </c>
      <c r="AH1481" s="849">
        <f t="shared" si="3218"/>
        <v>0</v>
      </c>
      <c r="AI1481" s="570"/>
      <c r="AJ1481" s="391">
        <f>+AJ1406+AI1481</f>
        <v>0</v>
      </c>
      <c r="AK1481" s="387">
        <f t="shared" si="3264"/>
        <v>0</v>
      </c>
      <c r="AL1481" s="367" t="str">
        <f t="shared" si="3282"/>
        <v xml:space="preserve">    </v>
      </c>
      <c r="AM1481" s="849">
        <f t="shared" si="3219"/>
        <v>0</v>
      </c>
      <c r="AN1481" s="570"/>
      <c r="AO1481" s="391">
        <f>+AO1406+AN1481</f>
        <v>0</v>
      </c>
      <c r="AP1481" s="387">
        <f t="shared" si="3266"/>
        <v>0</v>
      </c>
      <c r="AQ1481" s="367" t="str">
        <f t="shared" si="3283"/>
        <v xml:space="preserve">    </v>
      </c>
      <c r="AR1481" s="849">
        <f t="shared" si="3220"/>
        <v>0</v>
      </c>
      <c r="AS1481" s="570"/>
      <c r="AT1481" s="391">
        <f>+AT1406+AS1481</f>
        <v>0</v>
      </c>
      <c r="AU1481" s="387">
        <f t="shared" si="3268"/>
        <v>0</v>
      </c>
      <c r="AV1481" s="367" t="str">
        <f t="shared" si="3284"/>
        <v xml:space="preserve">    </v>
      </c>
      <c r="AW1481" s="849">
        <f t="shared" si="3221"/>
        <v>0</v>
      </c>
      <c r="AX1481" s="570"/>
      <c r="AY1481" s="391">
        <f>+AY1406+AX1481</f>
        <v>0</v>
      </c>
      <c r="AZ1481" s="387">
        <f t="shared" si="3270"/>
        <v>0</v>
      </c>
      <c r="BA1481" s="367" t="str">
        <f t="shared" si="3285"/>
        <v xml:space="preserve">    </v>
      </c>
      <c r="BB1481" s="849">
        <f t="shared" si="3222"/>
        <v>0</v>
      </c>
      <c r="BC1481" s="570"/>
      <c r="BD1481" s="391">
        <f>+BD1406+BC1481</f>
        <v>0</v>
      </c>
      <c r="BE1481" s="387">
        <f t="shared" si="3272"/>
        <v>0</v>
      </c>
      <c r="BF1481" s="367" t="str">
        <f t="shared" si="3286"/>
        <v xml:space="preserve">    </v>
      </c>
      <c r="BG1481" s="849">
        <f t="shared" si="3223"/>
        <v>0</v>
      </c>
      <c r="BH1481" s="570"/>
      <c r="BI1481" s="391">
        <f>+BI1406+BH1481</f>
        <v>0</v>
      </c>
      <c r="BJ1481" s="387">
        <f t="shared" si="3274"/>
        <v>0</v>
      </c>
      <c r="BK1481" s="367" t="str">
        <f t="shared" si="3287"/>
        <v xml:space="preserve">    </v>
      </c>
      <c r="BM1481" s="383">
        <f t="shared" si="3224"/>
        <v>0</v>
      </c>
      <c r="BN1481" s="7"/>
    </row>
    <row r="1482" spans="1:66" s="28" customFormat="1" ht="12.75" customHeight="1">
      <c r="A1482" s="634">
        <v>47</v>
      </c>
      <c r="B1482" s="895" t="str">
        <f t="shared" si="3275"/>
        <v>*Indirect Costs</v>
      </c>
      <c r="C1482" s="378">
        <f t="shared" si="3225"/>
        <v>0</v>
      </c>
      <c r="D1482" s="412">
        <f t="shared" si="3212"/>
        <v>0</v>
      </c>
      <c r="E1482" s="570"/>
      <c r="F1482" s="391">
        <f>+F1407+E1482</f>
        <v>0</v>
      </c>
      <c r="G1482" s="387">
        <f t="shared" si="3252"/>
        <v>0</v>
      </c>
      <c r="H1482" s="367" t="str">
        <f t="shared" si="3276"/>
        <v xml:space="preserve">    </v>
      </c>
      <c r="I1482" s="851">
        <f t="shared" si="3213"/>
        <v>0</v>
      </c>
      <c r="J1482" s="570"/>
      <c r="K1482" s="391">
        <f>+K1407+J1482</f>
        <v>0</v>
      </c>
      <c r="L1482" s="387">
        <f t="shared" si="3254"/>
        <v>0</v>
      </c>
      <c r="M1482" s="367" t="str">
        <f t="shared" si="3277"/>
        <v xml:space="preserve">    </v>
      </c>
      <c r="N1482" s="851">
        <f t="shared" si="3214"/>
        <v>0</v>
      </c>
      <c r="O1482" s="570"/>
      <c r="P1482" s="391">
        <f>+P1407+O1482</f>
        <v>0</v>
      </c>
      <c r="Q1482" s="387">
        <f t="shared" si="3256"/>
        <v>0</v>
      </c>
      <c r="R1482" s="367" t="str">
        <f t="shared" si="3278"/>
        <v xml:space="preserve">    </v>
      </c>
      <c r="S1482" s="851">
        <f t="shared" si="3215"/>
        <v>0</v>
      </c>
      <c r="T1482" s="570"/>
      <c r="U1482" s="391">
        <f>+U1407+T1482</f>
        <v>0</v>
      </c>
      <c r="V1482" s="387">
        <f t="shared" si="3258"/>
        <v>0</v>
      </c>
      <c r="W1482" s="367" t="str">
        <f t="shared" si="3279"/>
        <v xml:space="preserve">    </v>
      </c>
      <c r="X1482" s="851">
        <f t="shared" si="3216"/>
        <v>0</v>
      </c>
      <c r="Y1482" s="570"/>
      <c r="Z1482" s="391">
        <f>+Z1407+Y1482</f>
        <v>0</v>
      </c>
      <c r="AA1482" s="387">
        <f t="shared" si="3260"/>
        <v>0</v>
      </c>
      <c r="AB1482" s="367" t="str">
        <f t="shared" si="3280"/>
        <v xml:space="preserve">    </v>
      </c>
      <c r="AC1482" s="851">
        <f t="shared" si="3217"/>
        <v>0</v>
      </c>
      <c r="AD1482" s="570"/>
      <c r="AE1482" s="391">
        <f>+AE1407+AD1482</f>
        <v>0</v>
      </c>
      <c r="AF1482" s="387">
        <f t="shared" si="3262"/>
        <v>0</v>
      </c>
      <c r="AG1482" s="367" t="str">
        <f t="shared" si="3281"/>
        <v xml:space="preserve">    </v>
      </c>
      <c r="AH1482" s="851">
        <f t="shared" si="3218"/>
        <v>0</v>
      </c>
      <c r="AI1482" s="570"/>
      <c r="AJ1482" s="391">
        <f>+AJ1407+AI1482</f>
        <v>0</v>
      </c>
      <c r="AK1482" s="387">
        <f t="shared" si="3264"/>
        <v>0</v>
      </c>
      <c r="AL1482" s="367" t="str">
        <f t="shared" si="3282"/>
        <v xml:space="preserve">    </v>
      </c>
      <c r="AM1482" s="851">
        <f t="shared" si="3219"/>
        <v>0</v>
      </c>
      <c r="AN1482" s="570"/>
      <c r="AO1482" s="391">
        <f>+AO1407+AN1482</f>
        <v>0</v>
      </c>
      <c r="AP1482" s="387">
        <f t="shared" si="3266"/>
        <v>0</v>
      </c>
      <c r="AQ1482" s="367" t="str">
        <f t="shared" si="3283"/>
        <v xml:space="preserve">    </v>
      </c>
      <c r="AR1482" s="851">
        <f t="shared" si="3220"/>
        <v>0</v>
      </c>
      <c r="AS1482" s="570"/>
      <c r="AT1482" s="391">
        <f>+AT1407+AS1482</f>
        <v>0</v>
      </c>
      <c r="AU1482" s="387">
        <f t="shared" si="3268"/>
        <v>0</v>
      </c>
      <c r="AV1482" s="367" t="str">
        <f t="shared" si="3284"/>
        <v xml:space="preserve">    </v>
      </c>
      <c r="AW1482" s="851">
        <f t="shared" si="3221"/>
        <v>0</v>
      </c>
      <c r="AX1482" s="570"/>
      <c r="AY1482" s="391">
        <f>+AY1407+AX1482</f>
        <v>0</v>
      </c>
      <c r="AZ1482" s="387">
        <f t="shared" si="3270"/>
        <v>0</v>
      </c>
      <c r="BA1482" s="367" t="str">
        <f t="shared" si="3285"/>
        <v xml:space="preserve">    </v>
      </c>
      <c r="BB1482" s="851">
        <f t="shared" si="3222"/>
        <v>0</v>
      </c>
      <c r="BC1482" s="570"/>
      <c r="BD1482" s="391">
        <f>+BD1407+BC1482</f>
        <v>0</v>
      </c>
      <c r="BE1482" s="387">
        <f t="shared" si="3272"/>
        <v>0</v>
      </c>
      <c r="BF1482" s="367" t="str">
        <f t="shared" si="3286"/>
        <v xml:space="preserve">    </v>
      </c>
      <c r="BG1482" s="851">
        <f t="shared" si="3223"/>
        <v>0</v>
      </c>
      <c r="BH1482" s="570"/>
      <c r="BI1482" s="391">
        <f>+BI1407+BH1482</f>
        <v>0</v>
      </c>
      <c r="BJ1482" s="387">
        <f t="shared" si="3274"/>
        <v>0</v>
      </c>
      <c r="BK1482" s="367" t="str">
        <f t="shared" si="3287"/>
        <v xml:space="preserve">    </v>
      </c>
      <c r="BL1482" s="5"/>
      <c r="BM1482" s="383">
        <f t="shared" si="3224"/>
        <v>0</v>
      </c>
      <c r="BN1482" s="29"/>
    </row>
    <row r="1483" spans="1:66" s="55" customFormat="1" ht="13.9" customHeight="1">
      <c r="A1483" s="635">
        <v>48</v>
      </c>
      <c r="B1483" s="846" t="str">
        <f>B1408</f>
        <v>Total Operating Expenses</v>
      </c>
      <c r="C1483" s="877">
        <f t="shared" si="3225"/>
        <v>0</v>
      </c>
      <c r="D1483" s="845">
        <f t="shared" ref="D1483:F1483" si="3288">D1480+D1481+D1482</f>
        <v>0</v>
      </c>
      <c r="E1483" s="845">
        <f t="shared" si="3288"/>
        <v>0</v>
      </c>
      <c r="F1483" s="873">
        <f t="shared" si="3288"/>
        <v>0</v>
      </c>
      <c r="G1483" s="873">
        <f t="shared" si="3252"/>
        <v>0</v>
      </c>
      <c r="H1483" s="874" t="str">
        <f t="shared" si="3276"/>
        <v xml:space="preserve">    </v>
      </c>
      <c r="I1483" s="845">
        <f t="shared" ref="I1483:K1483" si="3289">I1480+I1481+I1482</f>
        <v>0</v>
      </c>
      <c r="J1483" s="845">
        <f t="shared" si="3289"/>
        <v>0</v>
      </c>
      <c r="K1483" s="876">
        <f t="shared" si="3289"/>
        <v>0</v>
      </c>
      <c r="L1483" s="876">
        <f t="shared" si="3254"/>
        <v>0</v>
      </c>
      <c r="M1483" s="874" t="str">
        <f t="shared" si="3277"/>
        <v xml:space="preserve">    </v>
      </c>
      <c r="N1483" s="845">
        <f t="shared" ref="N1483:P1483" si="3290">N1480+N1481+N1482</f>
        <v>0</v>
      </c>
      <c r="O1483" s="845">
        <f t="shared" si="3290"/>
        <v>0</v>
      </c>
      <c r="P1483" s="876">
        <f t="shared" si="3290"/>
        <v>0</v>
      </c>
      <c r="Q1483" s="876">
        <f t="shared" si="3256"/>
        <v>0</v>
      </c>
      <c r="R1483" s="874" t="str">
        <f t="shared" si="3278"/>
        <v xml:space="preserve">    </v>
      </c>
      <c r="S1483" s="845">
        <f t="shared" ref="S1483:U1483" si="3291">S1480+S1481+S1482</f>
        <v>0</v>
      </c>
      <c r="T1483" s="845">
        <f t="shared" si="3291"/>
        <v>0</v>
      </c>
      <c r="U1483" s="876">
        <f t="shared" si="3291"/>
        <v>0</v>
      </c>
      <c r="V1483" s="876">
        <f t="shared" si="3258"/>
        <v>0</v>
      </c>
      <c r="W1483" s="874" t="str">
        <f t="shared" si="3279"/>
        <v xml:space="preserve">    </v>
      </c>
      <c r="X1483" s="845">
        <f t="shared" ref="X1483:Z1483" si="3292">X1480+X1481+X1482</f>
        <v>0</v>
      </c>
      <c r="Y1483" s="845">
        <f t="shared" si="3292"/>
        <v>0</v>
      </c>
      <c r="Z1483" s="876">
        <f t="shared" si="3292"/>
        <v>0</v>
      </c>
      <c r="AA1483" s="876">
        <f t="shared" si="3260"/>
        <v>0</v>
      </c>
      <c r="AB1483" s="874" t="str">
        <f t="shared" si="3280"/>
        <v xml:space="preserve">    </v>
      </c>
      <c r="AC1483" s="845">
        <f t="shared" ref="AC1483:AE1483" si="3293">AC1480+AC1481+AC1482</f>
        <v>0</v>
      </c>
      <c r="AD1483" s="845">
        <f t="shared" si="3293"/>
        <v>0</v>
      </c>
      <c r="AE1483" s="876">
        <f t="shared" si="3293"/>
        <v>0</v>
      </c>
      <c r="AF1483" s="876">
        <f t="shared" si="3262"/>
        <v>0</v>
      </c>
      <c r="AG1483" s="874" t="str">
        <f t="shared" si="3281"/>
        <v xml:space="preserve">    </v>
      </c>
      <c r="AH1483" s="845">
        <f t="shared" ref="AH1483:AJ1483" si="3294">AH1480+AH1481+AH1482</f>
        <v>0</v>
      </c>
      <c r="AI1483" s="845">
        <f t="shared" si="3294"/>
        <v>0</v>
      </c>
      <c r="AJ1483" s="876">
        <f t="shared" si="3294"/>
        <v>0</v>
      </c>
      <c r="AK1483" s="876">
        <f t="shared" si="3264"/>
        <v>0</v>
      </c>
      <c r="AL1483" s="874" t="str">
        <f t="shared" si="3282"/>
        <v xml:space="preserve">    </v>
      </c>
      <c r="AM1483" s="845">
        <f t="shared" ref="AM1483:AO1483" si="3295">AM1480+AM1481+AM1482</f>
        <v>0</v>
      </c>
      <c r="AN1483" s="845">
        <f t="shared" si="3295"/>
        <v>0</v>
      </c>
      <c r="AO1483" s="876">
        <f t="shared" si="3295"/>
        <v>0</v>
      </c>
      <c r="AP1483" s="876">
        <f t="shared" si="3266"/>
        <v>0</v>
      </c>
      <c r="AQ1483" s="874" t="str">
        <f t="shared" si="3283"/>
        <v xml:space="preserve">    </v>
      </c>
      <c r="AR1483" s="845">
        <f t="shared" ref="AR1483:AT1483" si="3296">AR1480+AR1481+AR1482</f>
        <v>0</v>
      </c>
      <c r="AS1483" s="845">
        <f t="shared" si="3296"/>
        <v>0</v>
      </c>
      <c r="AT1483" s="876">
        <f t="shared" si="3296"/>
        <v>0</v>
      </c>
      <c r="AU1483" s="876">
        <f t="shared" si="3268"/>
        <v>0</v>
      </c>
      <c r="AV1483" s="874" t="str">
        <f t="shared" si="3284"/>
        <v xml:space="preserve">    </v>
      </c>
      <c r="AW1483" s="845">
        <f t="shared" ref="AW1483:AY1483" si="3297">AW1480+AW1481+AW1482</f>
        <v>0</v>
      </c>
      <c r="AX1483" s="845">
        <f t="shared" si="3297"/>
        <v>0</v>
      </c>
      <c r="AY1483" s="876">
        <f t="shared" si="3297"/>
        <v>0</v>
      </c>
      <c r="AZ1483" s="876">
        <f t="shared" si="3270"/>
        <v>0</v>
      </c>
      <c r="BA1483" s="874" t="str">
        <f t="shared" si="3285"/>
        <v xml:space="preserve">    </v>
      </c>
      <c r="BB1483" s="845">
        <f t="shared" ref="BB1483:BD1483" si="3298">BB1480+BB1481+BB1482</f>
        <v>0</v>
      </c>
      <c r="BC1483" s="845">
        <f t="shared" si="3298"/>
        <v>0</v>
      </c>
      <c r="BD1483" s="876">
        <f t="shared" si="3298"/>
        <v>0</v>
      </c>
      <c r="BE1483" s="876">
        <f t="shared" si="3272"/>
        <v>0</v>
      </c>
      <c r="BF1483" s="874" t="str">
        <f t="shared" si="3286"/>
        <v xml:space="preserve">    </v>
      </c>
      <c r="BG1483" s="845">
        <f t="shared" ref="BG1483:BI1483" si="3299">BG1480+BG1481+BG1482</f>
        <v>0</v>
      </c>
      <c r="BH1483" s="845">
        <f t="shared" si="3299"/>
        <v>0</v>
      </c>
      <c r="BI1483" s="876">
        <f t="shared" si="3299"/>
        <v>0</v>
      </c>
      <c r="BJ1483" s="876">
        <f t="shared" si="3274"/>
        <v>0</v>
      </c>
      <c r="BK1483" s="874" t="str">
        <f t="shared" si="3287"/>
        <v xml:space="preserve">    </v>
      </c>
      <c r="BL1483" s="52"/>
      <c r="BM1483" s="383">
        <f t="shared" si="3224"/>
        <v>0</v>
      </c>
    </row>
    <row r="1484" spans="1:66" s="55" customFormat="1" ht="12.75" customHeight="1">
      <c r="A1484" s="635">
        <v>49</v>
      </c>
      <c r="B1484" s="858" t="str">
        <f>B1409</f>
        <v>GROSS COST</v>
      </c>
      <c r="C1484" s="859">
        <f t="shared" si="3225"/>
        <v>0</v>
      </c>
      <c r="D1484" s="847">
        <f>D1483+D1438</f>
        <v>0</v>
      </c>
      <c r="E1484" s="847">
        <f>E1483+E1438</f>
        <v>0</v>
      </c>
      <c r="F1484" s="862">
        <f>F1483+F1438</f>
        <v>0</v>
      </c>
      <c r="G1484" s="862">
        <f t="shared" si="3252"/>
        <v>0</v>
      </c>
      <c r="H1484" s="863" t="str">
        <f t="shared" si="3276"/>
        <v xml:space="preserve">    </v>
      </c>
      <c r="I1484" s="847">
        <f>I1483+I1438</f>
        <v>0</v>
      </c>
      <c r="J1484" s="847">
        <f>J1483+J1438</f>
        <v>0</v>
      </c>
      <c r="K1484" s="866">
        <f>K1483+K1438</f>
        <v>0</v>
      </c>
      <c r="L1484" s="866">
        <f t="shared" si="3254"/>
        <v>0</v>
      </c>
      <c r="M1484" s="863" t="str">
        <f t="shared" si="3277"/>
        <v xml:space="preserve">    </v>
      </c>
      <c r="N1484" s="847">
        <f>N1483+N1438</f>
        <v>0</v>
      </c>
      <c r="O1484" s="847">
        <f>O1483+O1438</f>
        <v>0</v>
      </c>
      <c r="P1484" s="866">
        <f>P1483+P1438</f>
        <v>0</v>
      </c>
      <c r="Q1484" s="866">
        <f t="shared" si="3256"/>
        <v>0</v>
      </c>
      <c r="R1484" s="863" t="str">
        <f t="shared" si="3278"/>
        <v xml:space="preserve">    </v>
      </c>
      <c r="S1484" s="847">
        <f>S1483+S1438</f>
        <v>0</v>
      </c>
      <c r="T1484" s="847">
        <f>T1483+T1438</f>
        <v>0</v>
      </c>
      <c r="U1484" s="866">
        <f>U1483+U1438</f>
        <v>0</v>
      </c>
      <c r="V1484" s="866">
        <f t="shared" si="3258"/>
        <v>0</v>
      </c>
      <c r="W1484" s="863" t="str">
        <f t="shared" si="3279"/>
        <v xml:space="preserve">    </v>
      </c>
      <c r="X1484" s="847">
        <f>X1483+X1438</f>
        <v>0</v>
      </c>
      <c r="Y1484" s="847">
        <f>Y1483+Y1438</f>
        <v>0</v>
      </c>
      <c r="Z1484" s="866">
        <f>Z1483+Z1438</f>
        <v>0</v>
      </c>
      <c r="AA1484" s="866">
        <f t="shared" si="3260"/>
        <v>0</v>
      </c>
      <c r="AB1484" s="863" t="str">
        <f t="shared" si="3280"/>
        <v xml:space="preserve">    </v>
      </c>
      <c r="AC1484" s="847">
        <f>AC1483+AC1438</f>
        <v>0</v>
      </c>
      <c r="AD1484" s="847">
        <f>AD1483+AD1438</f>
        <v>0</v>
      </c>
      <c r="AE1484" s="866">
        <f>AE1483+AE1438</f>
        <v>0</v>
      </c>
      <c r="AF1484" s="866">
        <f t="shared" si="3262"/>
        <v>0</v>
      </c>
      <c r="AG1484" s="863" t="str">
        <f t="shared" si="3281"/>
        <v xml:space="preserve">    </v>
      </c>
      <c r="AH1484" s="847">
        <f>AH1483+AH1438</f>
        <v>0</v>
      </c>
      <c r="AI1484" s="847">
        <f>AI1483+AI1438</f>
        <v>0</v>
      </c>
      <c r="AJ1484" s="866">
        <f>AJ1483+AJ1438</f>
        <v>0</v>
      </c>
      <c r="AK1484" s="866">
        <f t="shared" si="3264"/>
        <v>0</v>
      </c>
      <c r="AL1484" s="863" t="str">
        <f t="shared" si="3282"/>
        <v xml:space="preserve">    </v>
      </c>
      <c r="AM1484" s="847">
        <f>AM1483+AM1438</f>
        <v>0</v>
      </c>
      <c r="AN1484" s="847">
        <f>AN1483+AN1438</f>
        <v>0</v>
      </c>
      <c r="AO1484" s="866">
        <f>AO1483+AO1438</f>
        <v>0</v>
      </c>
      <c r="AP1484" s="866">
        <f t="shared" si="3266"/>
        <v>0</v>
      </c>
      <c r="AQ1484" s="863" t="str">
        <f t="shared" si="3283"/>
        <v xml:space="preserve">    </v>
      </c>
      <c r="AR1484" s="847">
        <f>AR1483+AR1438</f>
        <v>0</v>
      </c>
      <c r="AS1484" s="847">
        <f>AS1483+AS1438</f>
        <v>0</v>
      </c>
      <c r="AT1484" s="866">
        <f>AT1483+AT1438</f>
        <v>0</v>
      </c>
      <c r="AU1484" s="866">
        <f t="shared" si="3268"/>
        <v>0</v>
      </c>
      <c r="AV1484" s="863" t="str">
        <f t="shared" si="3284"/>
        <v xml:space="preserve">    </v>
      </c>
      <c r="AW1484" s="847">
        <f>AW1483+AW1438</f>
        <v>0</v>
      </c>
      <c r="AX1484" s="847">
        <f>AX1483+AX1438</f>
        <v>0</v>
      </c>
      <c r="AY1484" s="866">
        <f>AY1483+AY1438</f>
        <v>0</v>
      </c>
      <c r="AZ1484" s="866">
        <f t="shared" si="3270"/>
        <v>0</v>
      </c>
      <c r="BA1484" s="863" t="str">
        <f t="shared" si="3285"/>
        <v xml:space="preserve">    </v>
      </c>
      <c r="BB1484" s="847">
        <f>BB1483+BB1438</f>
        <v>0</v>
      </c>
      <c r="BC1484" s="847">
        <f>BC1483+BC1438</f>
        <v>0</v>
      </c>
      <c r="BD1484" s="866">
        <f>BD1483+BD1438</f>
        <v>0</v>
      </c>
      <c r="BE1484" s="866">
        <f t="shared" si="3272"/>
        <v>0</v>
      </c>
      <c r="BF1484" s="863" t="str">
        <f t="shared" si="3286"/>
        <v xml:space="preserve">    </v>
      </c>
      <c r="BG1484" s="847">
        <f>BG1483+BG1438</f>
        <v>0</v>
      </c>
      <c r="BH1484" s="847">
        <f>BH1483+BH1438</f>
        <v>0</v>
      </c>
      <c r="BI1484" s="866">
        <f>BI1483+BI1438</f>
        <v>0</v>
      </c>
      <c r="BJ1484" s="866">
        <f t="shared" si="3274"/>
        <v>0</v>
      </c>
      <c r="BK1484" s="863" t="str">
        <f t="shared" si="3287"/>
        <v xml:space="preserve">    </v>
      </c>
      <c r="BL1484" s="405"/>
      <c r="BM1484" s="383">
        <f t="shared" si="3224"/>
        <v>0</v>
      </c>
    </row>
    <row r="1485" spans="1:66" s="50" customFormat="1" ht="10.9" customHeight="1">
      <c r="A1485" s="635">
        <v>50</v>
      </c>
      <c r="B1485" s="649" t="str">
        <f>B1410</f>
        <v>Less: Contract Revenues</v>
      </c>
      <c r="C1485" s="376"/>
      <c r="D1485" s="404"/>
      <c r="E1485" s="390"/>
      <c r="F1485" s="389"/>
      <c r="G1485" s="387"/>
      <c r="H1485" s="367"/>
      <c r="I1485" s="852"/>
      <c r="J1485" s="390"/>
      <c r="K1485" s="389"/>
      <c r="L1485" s="387"/>
      <c r="M1485" s="367"/>
      <c r="N1485" s="852"/>
      <c r="O1485" s="390"/>
      <c r="P1485" s="389"/>
      <c r="Q1485" s="387"/>
      <c r="R1485" s="367"/>
      <c r="S1485" s="852"/>
      <c r="T1485" s="390"/>
      <c r="U1485" s="389"/>
      <c r="V1485" s="387"/>
      <c r="W1485" s="367"/>
      <c r="X1485" s="852"/>
      <c r="Y1485" s="390"/>
      <c r="Z1485" s="389"/>
      <c r="AA1485" s="387"/>
      <c r="AB1485" s="367"/>
      <c r="AC1485" s="852"/>
      <c r="AD1485" s="390"/>
      <c r="AE1485" s="389"/>
      <c r="AF1485" s="387"/>
      <c r="AG1485" s="367"/>
      <c r="AH1485" s="852"/>
      <c r="AI1485" s="390"/>
      <c r="AJ1485" s="389"/>
      <c r="AK1485" s="387"/>
      <c r="AL1485" s="367"/>
      <c r="AM1485" s="852"/>
      <c r="AN1485" s="390"/>
      <c r="AO1485" s="389"/>
      <c r="AP1485" s="387"/>
      <c r="AQ1485" s="367"/>
      <c r="AR1485" s="852"/>
      <c r="AS1485" s="390"/>
      <c r="AT1485" s="389"/>
      <c r="AU1485" s="387"/>
      <c r="AV1485" s="367"/>
      <c r="AW1485" s="852"/>
      <c r="AX1485" s="390"/>
      <c r="AY1485" s="389"/>
      <c r="AZ1485" s="387"/>
      <c r="BA1485" s="367"/>
      <c r="BB1485" s="852"/>
      <c r="BC1485" s="390"/>
      <c r="BD1485" s="389"/>
      <c r="BE1485" s="387"/>
      <c r="BF1485" s="367"/>
      <c r="BG1485" s="852"/>
      <c r="BH1485" s="390"/>
      <c r="BI1485" s="389"/>
      <c r="BJ1485" s="387"/>
      <c r="BK1485" s="367"/>
      <c r="BL1485" s="405"/>
      <c r="BM1485" s="383">
        <f t="shared" si="3224"/>
        <v>0</v>
      </c>
    </row>
    <row r="1486" spans="1:66" s="1" customFormat="1" ht="12.75">
      <c r="A1486" s="634">
        <v>51</v>
      </c>
      <c r="B1486" s="895" t="str">
        <f t="shared" ref="B1486:B1489" si="3300">B1411</f>
        <v>Participant Fees</v>
      </c>
      <c r="C1486" s="378">
        <f t="shared" ref="C1486:C1494" si="3301">+E1486+J1486+O1486+T1486+Y1486+AD1486+AI1486+AN1486+AS1486+AX1486+BC1486+BH1486</f>
        <v>0</v>
      </c>
      <c r="D1486" s="412">
        <f t="shared" ref="D1486:D1493" si="3302">D1411</f>
        <v>0</v>
      </c>
      <c r="E1486" s="570"/>
      <c r="F1486" s="391">
        <f>+F1411+E1486</f>
        <v>0</v>
      </c>
      <c r="G1486" s="387">
        <f t="shared" ref="G1486:G1490" si="3303">D1486-F1486</f>
        <v>0</v>
      </c>
      <c r="H1486" s="367" t="str">
        <f t="shared" ref="H1486:H1494" si="3304">IF(D1486=0,"    ",F1486/D1486)</f>
        <v xml:space="preserve">    </v>
      </c>
      <c r="I1486" s="851">
        <f t="shared" ref="I1486:I1493" si="3305">I1411</f>
        <v>0</v>
      </c>
      <c r="J1486" s="570"/>
      <c r="K1486" s="391">
        <f>+K1411+J1486</f>
        <v>0</v>
      </c>
      <c r="L1486" s="387">
        <f t="shared" ref="L1486:L1490" si="3306">I1486-K1486</f>
        <v>0</v>
      </c>
      <c r="M1486" s="367" t="str">
        <f t="shared" ref="M1486:M1494" si="3307">IF(I1486=0,"    ",K1486/I1486)</f>
        <v xml:space="preserve">    </v>
      </c>
      <c r="N1486" s="851">
        <f t="shared" ref="N1486:N1493" si="3308">N1411</f>
        <v>0</v>
      </c>
      <c r="O1486" s="570"/>
      <c r="P1486" s="391">
        <f>+P1411+O1486</f>
        <v>0</v>
      </c>
      <c r="Q1486" s="387">
        <f t="shared" ref="Q1486:Q1490" si="3309">N1486-P1486</f>
        <v>0</v>
      </c>
      <c r="R1486" s="367" t="str">
        <f t="shared" ref="R1486:R1494" si="3310">IF(N1486=0,"    ",P1486/N1486)</f>
        <v xml:space="preserve">    </v>
      </c>
      <c r="S1486" s="851">
        <f t="shared" ref="S1486:S1493" si="3311">S1411</f>
        <v>0</v>
      </c>
      <c r="T1486" s="570"/>
      <c r="U1486" s="391">
        <f>+U1411+T1486</f>
        <v>0</v>
      </c>
      <c r="V1486" s="387">
        <f t="shared" ref="V1486:V1490" si="3312">S1486-U1486</f>
        <v>0</v>
      </c>
      <c r="W1486" s="367" t="str">
        <f t="shared" ref="W1486:W1494" si="3313">IF(S1486=0,"    ",U1486/S1486)</f>
        <v xml:space="preserve">    </v>
      </c>
      <c r="X1486" s="851">
        <f t="shared" ref="X1486:X1493" si="3314">X1411</f>
        <v>0</v>
      </c>
      <c r="Y1486" s="570"/>
      <c r="Z1486" s="391">
        <f>+Z1411+Y1486</f>
        <v>0</v>
      </c>
      <c r="AA1486" s="387">
        <f t="shared" ref="AA1486:AA1490" si="3315">X1486-Z1486</f>
        <v>0</v>
      </c>
      <c r="AB1486" s="367" t="str">
        <f t="shared" ref="AB1486:AB1494" si="3316">IF(X1486=0,"    ",Z1486/X1486)</f>
        <v xml:space="preserve">    </v>
      </c>
      <c r="AC1486" s="851">
        <f t="shared" ref="AC1486:AC1493" si="3317">AC1411</f>
        <v>0</v>
      </c>
      <c r="AD1486" s="570"/>
      <c r="AE1486" s="391">
        <f>+AE1411+AD1486</f>
        <v>0</v>
      </c>
      <c r="AF1486" s="387">
        <f t="shared" ref="AF1486:AF1490" si="3318">AC1486-AE1486</f>
        <v>0</v>
      </c>
      <c r="AG1486" s="367" t="str">
        <f t="shared" ref="AG1486:AG1494" si="3319">IF(AC1486=0,"    ",AE1486/AC1486)</f>
        <v xml:space="preserve">    </v>
      </c>
      <c r="AH1486" s="851">
        <f t="shared" ref="AH1486:AH1493" si="3320">AH1411</f>
        <v>0</v>
      </c>
      <c r="AI1486" s="570"/>
      <c r="AJ1486" s="391">
        <f>+AJ1411+AI1486</f>
        <v>0</v>
      </c>
      <c r="AK1486" s="387">
        <f t="shared" ref="AK1486:AK1490" si="3321">AH1486-AJ1486</f>
        <v>0</v>
      </c>
      <c r="AL1486" s="367" t="str">
        <f t="shared" ref="AL1486:AL1494" si="3322">IF(AH1486=0,"    ",AJ1486/AH1486)</f>
        <v xml:space="preserve">    </v>
      </c>
      <c r="AM1486" s="851">
        <f t="shared" ref="AM1486:AM1493" si="3323">AM1411</f>
        <v>0</v>
      </c>
      <c r="AN1486" s="570"/>
      <c r="AO1486" s="391">
        <f>+AO1411+AN1486</f>
        <v>0</v>
      </c>
      <c r="AP1486" s="387">
        <f t="shared" ref="AP1486:AP1490" si="3324">AM1486-AO1486</f>
        <v>0</v>
      </c>
      <c r="AQ1486" s="367" t="str">
        <f t="shared" ref="AQ1486:AQ1494" si="3325">IF(AM1486=0,"    ",AO1486/AM1486)</f>
        <v xml:space="preserve">    </v>
      </c>
      <c r="AR1486" s="851">
        <f t="shared" ref="AR1486:AR1493" si="3326">AR1411</f>
        <v>0</v>
      </c>
      <c r="AS1486" s="570"/>
      <c r="AT1486" s="391">
        <f>+AT1411+AS1486</f>
        <v>0</v>
      </c>
      <c r="AU1486" s="387">
        <f t="shared" ref="AU1486:AU1490" si="3327">AR1486-AT1486</f>
        <v>0</v>
      </c>
      <c r="AV1486" s="367" t="str">
        <f t="shared" ref="AV1486:AV1494" si="3328">IF(AR1486=0,"    ",AT1486/AR1486)</f>
        <v xml:space="preserve">    </v>
      </c>
      <c r="AW1486" s="851">
        <f t="shared" ref="AW1486:AW1493" si="3329">AW1411</f>
        <v>0</v>
      </c>
      <c r="AX1486" s="570"/>
      <c r="AY1486" s="391">
        <f>+AY1411+AX1486</f>
        <v>0</v>
      </c>
      <c r="AZ1486" s="387">
        <f t="shared" ref="AZ1486:AZ1490" si="3330">AW1486-AY1486</f>
        <v>0</v>
      </c>
      <c r="BA1486" s="367" t="str">
        <f t="shared" ref="BA1486:BA1494" si="3331">IF(AW1486=0,"    ",AY1486/AW1486)</f>
        <v xml:space="preserve">    </v>
      </c>
      <c r="BB1486" s="851">
        <f t="shared" ref="BB1486:BB1493" si="3332">BB1411</f>
        <v>0</v>
      </c>
      <c r="BC1486" s="570"/>
      <c r="BD1486" s="391">
        <f>+BD1411+BC1486</f>
        <v>0</v>
      </c>
      <c r="BE1486" s="387">
        <f t="shared" ref="BE1486:BE1490" si="3333">BB1486-BD1486</f>
        <v>0</v>
      </c>
      <c r="BF1486" s="367" t="str">
        <f t="shared" ref="BF1486:BF1494" si="3334">IF(BB1486=0,"    ",BD1486/BB1486)</f>
        <v xml:space="preserve">    </v>
      </c>
      <c r="BG1486" s="851">
        <f t="shared" ref="BG1486:BG1493" si="3335">BG1411</f>
        <v>0</v>
      </c>
      <c r="BH1486" s="570"/>
      <c r="BI1486" s="391">
        <f>+BI1411+BH1486</f>
        <v>0</v>
      </c>
      <c r="BJ1486" s="387">
        <f t="shared" ref="BJ1486:BJ1490" si="3336">BG1486-BI1486</f>
        <v>0</v>
      </c>
      <c r="BK1486" s="367" t="str">
        <f t="shared" ref="BK1486:BK1494" si="3337">IF(BG1486=0,"    ",BI1486/BG1486)</f>
        <v xml:space="preserve">    </v>
      </c>
      <c r="BL1486" s="406"/>
      <c r="BM1486" s="383">
        <f t="shared" si="3224"/>
        <v>0</v>
      </c>
    </row>
    <row r="1487" spans="1:66" s="1" customFormat="1" ht="12.75">
      <c r="A1487" s="634">
        <v>52</v>
      </c>
      <c r="B1487" s="895" t="str">
        <f t="shared" si="3300"/>
        <v>Other Patient Insurance</v>
      </c>
      <c r="C1487" s="378">
        <f t="shared" si="3301"/>
        <v>0</v>
      </c>
      <c r="D1487" s="412">
        <f t="shared" si="3302"/>
        <v>0</v>
      </c>
      <c r="E1487" s="570"/>
      <c r="F1487" s="391">
        <f>+F1412+E1487</f>
        <v>0</v>
      </c>
      <c r="G1487" s="387">
        <f t="shared" si="3303"/>
        <v>0</v>
      </c>
      <c r="H1487" s="367" t="str">
        <f t="shared" si="3304"/>
        <v xml:space="preserve">    </v>
      </c>
      <c r="I1487" s="851">
        <f t="shared" si="3305"/>
        <v>0</v>
      </c>
      <c r="J1487" s="570"/>
      <c r="K1487" s="391">
        <f>+K1412+J1487</f>
        <v>0</v>
      </c>
      <c r="L1487" s="387">
        <f t="shared" si="3306"/>
        <v>0</v>
      </c>
      <c r="M1487" s="367" t="str">
        <f t="shared" si="3307"/>
        <v xml:space="preserve">    </v>
      </c>
      <c r="N1487" s="851">
        <f t="shared" si="3308"/>
        <v>0</v>
      </c>
      <c r="O1487" s="570"/>
      <c r="P1487" s="391">
        <f>+P1412+O1487</f>
        <v>0</v>
      </c>
      <c r="Q1487" s="387">
        <f t="shared" si="3309"/>
        <v>0</v>
      </c>
      <c r="R1487" s="367" t="str">
        <f t="shared" si="3310"/>
        <v xml:space="preserve">    </v>
      </c>
      <c r="S1487" s="851">
        <f t="shared" si="3311"/>
        <v>0</v>
      </c>
      <c r="T1487" s="570"/>
      <c r="U1487" s="391">
        <f>+U1412+T1487</f>
        <v>0</v>
      </c>
      <c r="V1487" s="387">
        <f t="shared" si="3312"/>
        <v>0</v>
      </c>
      <c r="W1487" s="367" t="str">
        <f t="shared" si="3313"/>
        <v xml:space="preserve">    </v>
      </c>
      <c r="X1487" s="851">
        <f t="shared" si="3314"/>
        <v>0</v>
      </c>
      <c r="Y1487" s="570"/>
      <c r="Z1487" s="391">
        <f>+Z1412+Y1487</f>
        <v>0</v>
      </c>
      <c r="AA1487" s="387">
        <f t="shared" si="3315"/>
        <v>0</v>
      </c>
      <c r="AB1487" s="367" t="str">
        <f t="shared" si="3316"/>
        <v xml:space="preserve">    </v>
      </c>
      <c r="AC1487" s="851">
        <f t="shared" si="3317"/>
        <v>0</v>
      </c>
      <c r="AD1487" s="570"/>
      <c r="AE1487" s="391">
        <f>+AE1412+AD1487</f>
        <v>0</v>
      </c>
      <c r="AF1487" s="387">
        <f t="shared" si="3318"/>
        <v>0</v>
      </c>
      <c r="AG1487" s="367" t="str">
        <f t="shared" si="3319"/>
        <v xml:space="preserve">    </v>
      </c>
      <c r="AH1487" s="851">
        <f t="shared" si="3320"/>
        <v>0</v>
      </c>
      <c r="AI1487" s="570"/>
      <c r="AJ1487" s="391">
        <f>+AJ1412+AI1487</f>
        <v>0</v>
      </c>
      <c r="AK1487" s="387">
        <f t="shared" si="3321"/>
        <v>0</v>
      </c>
      <c r="AL1487" s="367" t="str">
        <f t="shared" si="3322"/>
        <v xml:space="preserve">    </v>
      </c>
      <c r="AM1487" s="851">
        <f t="shared" si="3323"/>
        <v>0</v>
      </c>
      <c r="AN1487" s="570"/>
      <c r="AO1487" s="391">
        <f>+AO1412+AN1487</f>
        <v>0</v>
      </c>
      <c r="AP1487" s="387">
        <f t="shared" si="3324"/>
        <v>0</v>
      </c>
      <c r="AQ1487" s="367" t="str">
        <f t="shared" si="3325"/>
        <v xml:space="preserve">    </v>
      </c>
      <c r="AR1487" s="851">
        <f t="shared" si="3326"/>
        <v>0</v>
      </c>
      <c r="AS1487" s="570"/>
      <c r="AT1487" s="391">
        <f>+AT1412+AS1487</f>
        <v>0</v>
      </c>
      <c r="AU1487" s="387">
        <f t="shared" si="3327"/>
        <v>0</v>
      </c>
      <c r="AV1487" s="367" t="str">
        <f t="shared" si="3328"/>
        <v xml:space="preserve">    </v>
      </c>
      <c r="AW1487" s="851">
        <f t="shared" si="3329"/>
        <v>0</v>
      </c>
      <c r="AX1487" s="570"/>
      <c r="AY1487" s="391">
        <f>+AY1412+AX1487</f>
        <v>0</v>
      </c>
      <c r="AZ1487" s="387">
        <f t="shared" si="3330"/>
        <v>0</v>
      </c>
      <c r="BA1487" s="367" t="str">
        <f t="shared" si="3331"/>
        <v xml:space="preserve">    </v>
      </c>
      <c r="BB1487" s="851">
        <f t="shared" si="3332"/>
        <v>0</v>
      </c>
      <c r="BC1487" s="570"/>
      <c r="BD1487" s="391">
        <f>+BD1412+BC1487</f>
        <v>0</v>
      </c>
      <c r="BE1487" s="387">
        <f t="shared" si="3333"/>
        <v>0</v>
      </c>
      <c r="BF1487" s="367" t="str">
        <f t="shared" si="3334"/>
        <v xml:space="preserve">    </v>
      </c>
      <c r="BG1487" s="851">
        <f t="shared" si="3335"/>
        <v>0</v>
      </c>
      <c r="BH1487" s="570"/>
      <c r="BI1487" s="391">
        <f>+BI1412+BH1487</f>
        <v>0</v>
      </c>
      <c r="BJ1487" s="387">
        <f t="shared" si="3336"/>
        <v>0</v>
      </c>
      <c r="BK1487" s="367" t="str">
        <f t="shared" si="3337"/>
        <v xml:space="preserve">    </v>
      </c>
      <c r="BL1487" s="406"/>
      <c r="BM1487" s="383">
        <f t="shared" si="3224"/>
        <v>0</v>
      </c>
    </row>
    <row r="1488" spans="1:66" s="1" customFormat="1" ht="12.75">
      <c r="A1488" s="634">
        <v>53</v>
      </c>
      <c r="B1488" s="895" t="str">
        <f t="shared" si="3300"/>
        <v>Medicare</v>
      </c>
      <c r="C1488" s="378">
        <f t="shared" si="3301"/>
        <v>0</v>
      </c>
      <c r="D1488" s="412">
        <f t="shared" si="3302"/>
        <v>0</v>
      </c>
      <c r="E1488" s="570"/>
      <c r="F1488" s="391">
        <f>+F1413+E1488</f>
        <v>0</v>
      </c>
      <c r="G1488" s="387">
        <f t="shared" si="3303"/>
        <v>0</v>
      </c>
      <c r="H1488" s="367" t="str">
        <f t="shared" si="3304"/>
        <v xml:space="preserve">    </v>
      </c>
      <c r="I1488" s="851">
        <f t="shared" si="3305"/>
        <v>0</v>
      </c>
      <c r="J1488" s="570"/>
      <c r="K1488" s="391">
        <f>+K1413+J1488</f>
        <v>0</v>
      </c>
      <c r="L1488" s="387">
        <f t="shared" si="3306"/>
        <v>0</v>
      </c>
      <c r="M1488" s="367" t="str">
        <f t="shared" si="3307"/>
        <v xml:space="preserve">    </v>
      </c>
      <c r="N1488" s="851">
        <f t="shared" si="3308"/>
        <v>0</v>
      </c>
      <c r="O1488" s="570"/>
      <c r="P1488" s="391">
        <f>+P1413+O1488</f>
        <v>0</v>
      </c>
      <c r="Q1488" s="387">
        <f t="shared" si="3309"/>
        <v>0</v>
      </c>
      <c r="R1488" s="367" t="str">
        <f t="shared" si="3310"/>
        <v xml:space="preserve">    </v>
      </c>
      <c r="S1488" s="851">
        <f t="shared" si="3311"/>
        <v>0</v>
      </c>
      <c r="T1488" s="570"/>
      <c r="U1488" s="391">
        <f>+U1413+T1488</f>
        <v>0</v>
      </c>
      <c r="V1488" s="387">
        <f t="shared" si="3312"/>
        <v>0</v>
      </c>
      <c r="W1488" s="367" t="str">
        <f t="shared" si="3313"/>
        <v xml:space="preserve">    </v>
      </c>
      <c r="X1488" s="851">
        <f t="shared" si="3314"/>
        <v>0</v>
      </c>
      <c r="Y1488" s="570"/>
      <c r="Z1488" s="391">
        <f>+Z1413+Y1488</f>
        <v>0</v>
      </c>
      <c r="AA1488" s="387">
        <f t="shared" si="3315"/>
        <v>0</v>
      </c>
      <c r="AB1488" s="367" t="str">
        <f t="shared" si="3316"/>
        <v xml:space="preserve">    </v>
      </c>
      <c r="AC1488" s="851">
        <f t="shared" si="3317"/>
        <v>0</v>
      </c>
      <c r="AD1488" s="570"/>
      <c r="AE1488" s="391">
        <f>+AE1413+AD1488</f>
        <v>0</v>
      </c>
      <c r="AF1488" s="387">
        <f t="shared" si="3318"/>
        <v>0</v>
      </c>
      <c r="AG1488" s="367" t="str">
        <f t="shared" si="3319"/>
        <v xml:space="preserve">    </v>
      </c>
      <c r="AH1488" s="851">
        <f t="shared" si="3320"/>
        <v>0</v>
      </c>
      <c r="AI1488" s="570"/>
      <c r="AJ1488" s="391">
        <f>+AJ1413+AI1488</f>
        <v>0</v>
      </c>
      <c r="AK1488" s="387">
        <f t="shared" si="3321"/>
        <v>0</v>
      </c>
      <c r="AL1488" s="367" t="str">
        <f t="shared" si="3322"/>
        <v xml:space="preserve">    </v>
      </c>
      <c r="AM1488" s="851">
        <f t="shared" si="3323"/>
        <v>0</v>
      </c>
      <c r="AN1488" s="570"/>
      <c r="AO1488" s="391">
        <f>+AO1413+AN1488</f>
        <v>0</v>
      </c>
      <c r="AP1488" s="387">
        <f t="shared" si="3324"/>
        <v>0</v>
      </c>
      <c r="AQ1488" s="367" t="str">
        <f t="shared" si="3325"/>
        <v xml:space="preserve">    </v>
      </c>
      <c r="AR1488" s="851">
        <f t="shared" si="3326"/>
        <v>0</v>
      </c>
      <c r="AS1488" s="570"/>
      <c r="AT1488" s="391">
        <f>+AT1413+AS1488</f>
        <v>0</v>
      </c>
      <c r="AU1488" s="387">
        <f t="shared" si="3327"/>
        <v>0</v>
      </c>
      <c r="AV1488" s="367" t="str">
        <f t="shared" si="3328"/>
        <v xml:space="preserve">    </v>
      </c>
      <c r="AW1488" s="851">
        <f t="shared" si="3329"/>
        <v>0</v>
      </c>
      <c r="AX1488" s="570"/>
      <c r="AY1488" s="391">
        <f>+AY1413+AX1488</f>
        <v>0</v>
      </c>
      <c r="AZ1488" s="387">
        <f t="shared" si="3330"/>
        <v>0</v>
      </c>
      <c r="BA1488" s="367" t="str">
        <f t="shared" si="3331"/>
        <v xml:space="preserve">    </v>
      </c>
      <c r="BB1488" s="851">
        <f t="shared" si="3332"/>
        <v>0</v>
      </c>
      <c r="BC1488" s="570"/>
      <c r="BD1488" s="391">
        <f>+BD1413+BC1488</f>
        <v>0</v>
      </c>
      <c r="BE1488" s="387">
        <f t="shared" si="3333"/>
        <v>0</v>
      </c>
      <c r="BF1488" s="367" t="str">
        <f t="shared" si="3334"/>
        <v xml:space="preserve">    </v>
      </c>
      <c r="BG1488" s="851">
        <f t="shared" si="3335"/>
        <v>0</v>
      </c>
      <c r="BH1488" s="570"/>
      <c r="BI1488" s="391">
        <f>+BI1413+BH1488</f>
        <v>0</v>
      </c>
      <c r="BJ1488" s="387">
        <f t="shared" si="3336"/>
        <v>0</v>
      </c>
      <c r="BK1488" s="367" t="str">
        <f t="shared" si="3337"/>
        <v xml:space="preserve">    </v>
      </c>
      <c r="BL1488" s="406"/>
      <c r="BM1488" s="383">
        <f t="shared" si="3224"/>
        <v>0</v>
      </c>
    </row>
    <row r="1489" spans="1:66" s="1" customFormat="1" ht="12.75">
      <c r="A1489" s="634">
        <v>54</v>
      </c>
      <c r="B1489" s="895" t="str">
        <f t="shared" si="3300"/>
        <v xml:space="preserve">Other Revenues: </v>
      </c>
      <c r="C1489" s="378">
        <f t="shared" si="3301"/>
        <v>0</v>
      </c>
      <c r="D1489" s="412">
        <f t="shared" si="3302"/>
        <v>0</v>
      </c>
      <c r="E1489" s="570"/>
      <c r="F1489" s="391">
        <f>+F1414+E1489</f>
        <v>0</v>
      </c>
      <c r="G1489" s="387">
        <f t="shared" si="3303"/>
        <v>0</v>
      </c>
      <c r="H1489" s="367" t="str">
        <f t="shared" si="3304"/>
        <v xml:space="preserve">    </v>
      </c>
      <c r="I1489" s="851">
        <f t="shared" si="3305"/>
        <v>0</v>
      </c>
      <c r="J1489" s="570"/>
      <c r="K1489" s="391">
        <f>+K1414+J1489</f>
        <v>0</v>
      </c>
      <c r="L1489" s="387">
        <f t="shared" si="3306"/>
        <v>0</v>
      </c>
      <c r="M1489" s="367" t="str">
        <f t="shared" si="3307"/>
        <v xml:space="preserve">    </v>
      </c>
      <c r="N1489" s="851">
        <f t="shared" si="3308"/>
        <v>0</v>
      </c>
      <c r="O1489" s="570"/>
      <c r="P1489" s="391">
        <f>+P1414+O1489</f>
        <v>0</v>
      </c>
      <c r="Q1489" s="387">
        <f t="shared" si="3309"/>
        <v>0</v>
      </c>
      <c r="R1489" s="367" t="str">
        <f t="shared" si="3310"/>
        <v xml:space="preserve">    </v>
      </c>
      <c r="S1489" s="851">
        <f t="shared" si="3311"/>
        <v>0</v>
      </c>
      <c r="T1489" s="570"/>
      <c r="U1489" s="391">
        <f>+U1414+T1489</f>
        <v>0</v>
      </c>
      <c r="V1489" s="387">
        <f t="shared" si="3312"/>
        <v>0</v>
      </c>
      <c r="W1489" s="367" t="str">
        <f t="shared" si="3313"/>
        <v xml:space="preserve">    </v>
      </c>
      <c r="X1489" s="851">
        <f t="shared" si="3314"/>
        <v>0</v>
      </c>
      <c r="Y1489" s="570"/>
      <c r="Z1489" s="391">
        <f>+Z1414+Y1489</f>
        <v>0</v>
      </c>
      <c r="AA1489" s="387">
        <f t="shared" si="3315"/>
        <v>0</v>
      </c>
      <c r="AB1489" s="367" t="str">
        <f t="shared" si="3316"/>
        <v xml:space="preserve">    </v>
      </c>
      <c r="AC1489" s="851">
        <f t="shared" si="3317"/>
        <v>0</v>
      </c>
      <c r="AD1489" s="570"/>
      <c r="AE1489" s="391">
        <f>+AE1414+AD1489</f>
        <v>0</v>
      </c>
      <c r="AF1489" s="387">
        <f t="shared" si="3318"/>
        <v>0</v>
      </c>
      <c r="AG1489" s="367" t="str">
        <f t="shared" si="3319"/>
        <v xml:space="preserve">    </v>
      </c>
      <c r="AH1489" s="851">
        <f t="shared" si="3320"/>
        <v>0</v>
      </c>
      <c r="AI1489" s="570"/>
      <c r="AJ1489" s="391">
        <f>+AJ1414+AI1489</f>
        <v>0</v>
      </c>
      <c r="AK1489" s="387">
        <f t="shared" si="3321"/>
        <v>0</v>
      </c>
      <c r="AL1489" s="367" t="str">
        <f t="shared" si="3322"/>
        <v xml:space="preserve">    </v>
      </c>
      <c r="AM1489" s="851">
        <f t="shared" si="3323"/>
        <v>0</v>
      </c>
      <c r="AN1489" s="570"/>
      <c r="AO1489" s="391">
        <f>+AO1414+AN1489</f>
        <v>0</v>
      </c>
      <c r="AP1489" s="387">
        <f t="shared" si="3324"/>
        <v>0</v>
      </c>
      <c r="AQ1489" s="367" t="str">
        <f t="shared" si="3325"/>
        <v xml:space="preserve">    </v>
      </c>
      <c r="AR1489" s="851">
        <f t="shared" si="3326"/>
        <v>0</v>
      </c>
      <c r="AS1489" s="570"/>
      <c r="AT1489" s="391">
        <f>+AT1414+AS1489</f>
        <v>0</v>
      </c>
      <c r="AU1489" s="387">
        <f t="shared" si="3327"/>
        <v>0</v>
      </c>
      <c r="AV1489" s="367" t="str">
        <f t="shared" si="3328"/>
        <v xml:space="preserve">    </v>
      </c>
      <c r="AW1489" s="851">
        <f t="shared" si="3329"/>
        <v>0</v>
      </c>
      <c r="AX1489" s="570"/>
      <c r="AY1489" s="391">
        <f>+AY1414+AX1489</f>
        <v>0</v>
      </c>
      <c r="AZ1489" s="387">
        <f t="shared" si="3330"/>
        <v>0</v>
      </c>
      <c r="BA1489" s="367" t="str">
        <f t="shared" si="3331"/>
        <v xml:space="preserve">    </v>
      </c>
      <c r="BB1489" s="851">
        <f t="shared" si="3332"/>
        <v>0</v>
      </c>
      <c r="BC1489" s="570"/>
      <c r="BD1489" s="391">
        <f>+BD1414+BC1489</f>
        <v>0</v>
      </c>
      <c r="BE1489" s="387">
        <f t="shared" si="3333"/>
        <v>0</v>
      </c>
      <c r="BF1489" s="367" t="str">
        <f t="shared" si="3334"/>
        <v xml:space="preserve">    </v>
      </c>
      <c r="BG1489" s="851">
        <f t="shared" si="3335"/>
        <v>0</v>
      </c>
      <c r="BH1489" s="570"/>
      <c r="BI1489" s="391">
        <f>+BI1414+BH1489</f>
        <v>0</v>
      </c>
      <c r="BJ1489" s="387">
        <f t="shared" si="3336"/>
        <v>0</v>
      </c>
      <c r="BK1489" s="367" t="str">
        <f t="shared" si="3337"/>
        <v xml:space="preserve">    </v>
      </c>
      <c r="BL1489" s="406"/>
      <c r="BM1489" s="383">
        <f t="shared" si="3224"/>
        <v>0</v>
      </c>
    </row>
    <row r="1490" spans="1:66" customFormat="1" ht="12.75">
      <c r="A1490" s="634">
        <v>55</v>
      </c>
      <c r="B1490" s="846" t="str">
        <f>B1415</f>
        <v>TOTAL CONTRACT REVENUES</v>
      </c>
      <c r="C1490" s="877">
        <f t="shared" si="3301"/>
        <v>0</v>
      </c>
      <c r="D1490" s="845">
        <f t="shared" ref="D1490" si="3338">SUM(D1486:D1489)</f>
        <v>0</v>
      </c>
      <c r="E1490" s="845">
        <f>SUM(E1486:E1489)</f>
        <v>0</v>
      </c>
      <c r="F1490" s="873">
        <f t="shared" ref="F1490" si="3339">SUM(F1486:F1489)</f>
        <v>0</v>
      </c>
      <c r="G1490" s="873">
        <f t="shared" si="3303"/>
        <v>0</v>
      </c>
      <c r="H1490" s="874" t="str">
        <f t="shared" si="3304"/>
        <v xml:space="preserve">    </v>
      </c>
      <c r="I1490" s="845">
        <f t="shared" ref="I1490" si="3340">SUM(I1486:I1489)</f>
        <v>0</v>
      </c>
      <c r="J1490" s="845">
        <f>SUM(J1486:J1489)</f>
        <v>0</v>
      </c>
      <c r="K1490" s="876">
        <f t="shared" ref="K1490" si="3341">SUM(K1486:K1489)</f>
        <v>0</v>
      </c>
      <c r="L1490" s="876">
        <f t="shared" si="3306"/>
        <v>0</v>
      </c>
      <c r="M1490" s="874" t="str">
        <f t="shared" si="3307"/>
        <v xml:space="preserve">    </v>
      </c>
      <c r="N1490" s="845">
        <f t="shared" ref="N1490" si="3342">SUM(N1486:N1489)</f>
        <v>0</v>
      </c>
      <c r="O1490" s="845">
        <f>SUM(O1486:O1489)</f>
        <v>0</v>
      </c>
      <c r="P1490" s="876">
        <f t="shared" ref="P1490" si="3343">SUM(P1486:P1489)</f>
        <v>0</v>
      </c>
      <c r="Q1490" s="876">
        <f t="shared" si="3309"/>
        <v>0</v>
      </c>
      <c r="R1490" s="874" t="str">
        <f t="shared" si="3310"/>
        <v xml:space="preserve">    </v>
      </c>
      <c r="S1490" s="845">
        <f t="shared" ref="S1490" si="3344">SUM(S1486:S1489)</f>
        <v>0</v>
      </c>
      <c r="T1490" s="845">
        <f>SUM(T1486:T1489)</f>
        <v>0</v>
      </c>
      <c r="U1490" s="876">
        <f t="shared" ref="U1490" si="3345">SUM(U1486:U1489)</f>
        <v>0</v>
      </c>
      <c r="V1490" s="876">
        <f t="shared" si="3312"/>
        <v>0</v>
      </c>
      <c r="W1490" s="874" t="str">
        <f t="shared" si="3313"/>
        <v xml:space="preserve">    </v>
      </c>
      <c r="X1490" s="845">
        <f t="shared" ref="X1490" si="3346">SUM(X1486:X1489)</f>
        <v>0</v>
      </c>
      <c r="Y1490" s="845">
        <f>SUM(Y1486:Y1489)</f>
        <v>0</v>
      </c>
      <c r="Z1490" s="876">
        <f t="shared" ref="Z1490" si="3347">SUM(Z1486:Z1489)</f>
        <v>0</v>
      </c>
      <c r="AA1490" s="876">
        <f t="shared" si="3315"/>
        <v>0</v>
      </c>
      <c r="AB1490" s="874" t="str">
        <f t="shared" si="3316"/>
        <v xml:space="preserve">    </v>
      </c>
      <c r="AC1490" s="845">
        <f t="shared" ref="AC1490" si="3348">SUM(AC1486:AC1489)</f>
        <v>0</v>
      </c>
      <c r="AD1490" s="845">
        <f>SUM(AD1486:AD1489)</f>
        <v>0</v>
      </c>
      <c r="AE1490" s="876">
        <f t="shared" ref="AE1490" si="3349">SUM(AE1486:AE1489)</f>
        <v>0</v>
      </c>
      <c r="AF1490" s="876">
        <f t="shared" si="3318"/>
        <v>0</v>
      </c>
      <c r="AG1490" s="874" t="str">
        <f t="shared" si="3319"/>
        <v xml:space="preserve">    </v>
      </c>
      <c r="AH1490" s="845">
        <f t="shared" ref="AH1490" si="3350">SUM(AH1486:AH1489)</f>
        <v>0</v>
      </c>
      <c r="AI1490" s="845">
        <f>SUM(AI1486:AI1489)</f>
        <v>0</v>
      </c>
      <c r="AJ1490" s="876">
        <f t="shared" ref="AJ1490" si="3351">SUM(AJ1486:AJ1489)</f>
        <v>0</v>
      </c>
      <c r="AK1490" s="876">
        <f t="shared" si="3321"/>
        <v>0</v>
      </c>
      <c r="AL1490" s="874" t="str">
        <f t="shared" si="3322"/>
        <v xml:space="preserve">    </v>
      </c>
      <c r="AM1490" s="845">
        <f t="shared" ref="AM1490" si="3352">SUM(AM1486:AM1489)</f>
        <v>0</v>
      </c>
      <c r="AN1490" s="845">
        <f>SUM(AN1486:AN1489)</f>
        <v>0</v>
      </c>
      <c r="AO1490" s="876">
        <f t="shared" ref="AO1490" si="3353">SUM(AO1486:AO1489)</f>
        <v>0</v>
      </c>
      <c r="AP1490" s="876">
        <f t="shared" si="3324"/>
        <v>0</v>
      </c>
      <c r="AQ1490" s="874" t="str">
        <f t="shared" si="3325"/>
        <v xml:space="preserve">    </v>
      </c>
      <c r="AR1490" s="845">
        <f t="shared" ref="AR1490" si="3354">SUM(AR1486:AR1489)</f>
        <v>0</v>
      </c>
      <c r="AS1490" s="845">
        <f>SUM(AS1486:AS1489)</f>
        <v>0</v>
      </c>
      <c r="AT1490" s="876">
        <f t="shared" ref="AT1490" si="3355">SUM(AT1486:AT1489)</f>
        <v>0</v>
      </c>
      <c r="AU1490" s="876">
        <f t="shared" si="3327"/>
        <v>0</v>
      </c>
      <c r="AV1490" s="874" t="str">
        <f t="shared" si="3328"/>
        <v xml:space="preserve">    </v>
      </c>
      <c r="AW1490" s="845">
        <f t="shared" ref="AW1490" si="3356">SUM(AW1486:AW1489)</f>
        <v>0</v>
      </c>
      <c r="AX1490" s="845">
        <f>SUM(AX1486:AX1489)</f>
        <v>0</v>
      </c>
      <c r="AY1490" s="876">
        <f t="shared" ref="AY1490" si="3357">SUM(AY1486:AY1489)</f>
        <v>0</v>
      </c>
      <c r="AZ1490" s="876">
        <f t="shared" si="3330"/>
        <v>0</v>
      </c>
      <c r="BA1490" s="874" t="str">
        <f t="shared" si="3331"/>
        <v xml:space="preserve">    </v>
      </c>
      <c r="BB1490" s="845">
        <f t="shared" ref="BB1490" si="3358">SUM(BB1486:BB1489)</f>
        <v>0</v>
      </c>
      <c r="BC1490" s="845">
        <f>SUM(BC1486:BC1489)</f>
        <v>0</v>
      </c>
      <c r="BD1490" s="876">
        <f t="shared" ref="BD1490" si="3359">SUM(BD1486:BD1489)</f>
        <v>0</v>
      </c>
      <c r="BE1490" s="876">
        <f t="shared" si="3333"/>
        <v>0</v>
      </c>
      <c r="BF1490" s="874" t="str">
        <f t="shared" si="3334"/>
        <v xml:space="preserve">    </v>
      </c>
      <c r="BG1490" s="845">
        <f t="shared" ref="BG1490" si="3360">SUM(BG1486:BG1489)</f>
        <v>0</v>
      </c>
      <c r="BH1490" s="845">
        <f>SUM(BH1486:BH1489)</f>
        <v>0</v>
      </c>
      <c r="BI1490" s="876">
        <f t="shared" ref="BI1490" si="3361">SUM(BI1486:BI1489)</f>
        <v>0</v>
      </c>
      <c r="BJ1490" s="876">
        <f t="shared" si="3336"/>
        <v>0</v>
      </c>
      <c r="BK1490" s="874" t="str">
        <f t="shared" si="3337"/>
        <v xml:space="preserve">    </v>
      </c>
      <c r="BL1490" s="5"/>
      <c r="BM1490" s="383">
        <f t="shared" si="3224"/>
        <v>0</v>
      </c>
    </row>
    <row r="1491" spans="1:66" customFormat="1" ht="12.75">
      <c r="A1491" s="650">
        <v>56</v>
      </c>
      <c r="B1491" s="883" t="str">
        <f>B1416</f>
        <v>Net Expense Prior to Adjustments</v>
      </c>
      <c r="C1491" s="871">
        <f t="shared" si="3301"/>
        <v>0</v>
      </c>
      <c r="D1491" s="886">
        <f>+D1484-D1490</f>
        <v>0</v>
      </c>
      <c r="E1491" s="886">
        <f>+E1484-E1490</f>
        <v>0</v>
      </c>
      <c r="F1491" s="887">
        <f>+F1484-F1490</f>
        <v>0</v>
      </c>
      <c r="G1491" s="887">
        <f>+G1484-G1490</f>
        <v>0</v>
      </c>
      <c r="H1491" s="874" t="str">
        <f t="shared" si="3304"/>
        <v xml:space="preserve">    </v>
      </c>
      <c r="I1491" s="892">
        <f t="shared" si="3305"/>
        <v>0</v>
      </c>
      <c r="J1491" s="886">
        <f>+J1484-J1490</f>
        <v>0</v>
      </c>
      <c r="K1491" s="889">
        <f>+K1484-K1490</f>
        <v>0</v>
      </c>
      <c r="L1491" s="889">
        <f>+L1484-L1490</f>
        <v>0</v>
      </c>
      <c r="M1491" s="874" t="str">
        <f t="shared" si="3307"/>
        <v xml:space="preserve">    </v>
      </c>
      <c r="N1491" s="892">
        <f t="shared" si="3308"/>
        <v>0</v>
      </c>
      <c r="O1491" s="886">
        <f>+O1484-O1490</f>
        <v>0</v>
      </c>
      <c r="P1491" s="889">
        <f>+P1484-P1490</f>
        <v>0</v>
      </c>
      <c r="Q1491" s="889">
        <f>+Q1484-Q1490</f>
        <v>0</v>
      </c>
      <c r="R1491" s="874" t="str">
        <f t="shared" si="3310"/>
        <v xml:space="preserve">    </v>
      </c>
      <c r="S1491" s="892">
        <f t="shared" si="3311"/>
        <v>0</v>
      </c>
      <c r="T1491" s="886">
        <f>+T1484-T1490</f>
        <v>0</v>
      </c>
      <c r="U1491" s="889">
        <f>+U1484-U1490</f>
        <v>0</v>
      </c>
      <c r="V1491" s="889">
        <f>+V1484-V1490</f>
        <v>0</v>
      </c>
      <c r="W1491" s="874" t="str">
        <f t="shared" si="3313"/>
        <v xml:space="preserve">    </v>
      </c>
      <c r="X1491" s="892">
        <f t="shared" si="3314"/>
        <v>0</v>
      </c>
      <c r="Y1491" s="886">
        <f>+Y1484-Y1490</f>
        <v>0</v>
      </c>
      <c r="Z1491" s="889">
        <f>+Z1484-Z1490</f>
        <v>0</v>
      </c>
      <c r="AA1491" s="889">
        <f>+AA1484-AA1490</f>
        <v>0</v>
      </c>
      <c r="AB1491" s="874" t="str">
        <f t="shared" si="3316"/>
        <v xml:space="preserve">    </v>
      </c>
      <c r="AC1491" s="892">
        <f t="shared" si="3317"/>
        <v>0</v>
      </c>
      <c r="AD1491" s="886">
        <f>+AD1484-AD1490</f>
        <v>0</v>
      </c>
      <c r="AE1491" s="889">
        <f>+AE1484-AE1490</f>
        <v>0</v>
      </c>
      <c r="AF1491" s="889">
        <f>+AF1484-AF1490</f>
        <v>0</v>
      </c>
      <c r="AG1491" s="874" t="str">
        <f t="shared" si="3319"/>
        <v xml:space="preserve">    </v>
      </c>
      <c r="AH1491" s="892">
        <f t="shared" si="3320"/>
        <v>0</v>
      </c>
      <c r="AI1491" s="886">
        <f>+AI1484-AI1490</f>
        <v>0</v>
      </c>
      <c r="AJ1491" s="889">
        <f>+AJ1484-AJ1490</f>
        <v>0</v>
      </c>
      <c r="AK1491" s="889">
        <f>+AK1484-AK1490</f>
        <v>0</v>
      </c>
      <c r="AL1491" s="874" t="str">
        <f t="shared" si="3322"/>
        <v xml:space="preserve">    </v>
      </c>
      <c r="AM1491" s="892">
        <f t="shared" si="3323"/>
        <v>0</v>
      </c>
      <c r="AN1491" s="886">
        <f>+AN1484-AN1490</f>
        <v>0</v>
      </c>
      <c r="AO1491" s="889">
        <f>+AO1484-AO1490</f>
        <v>0</v>
      </c>
      <c r="AP1491" s="889">
        <f>+AP1484-AP1490</f>
        <v>0</v>
      </c>
      <c r="AQ1491" s="874" t="str">
        <f t="shared" si="3325"/>
        <v xml:space="preserve">    </v>
      </c>
      <c r="AR1491" s="892">
        <f t="shared" si="3326"/>
        <v>0</v>
      </c>
      <c r="AS1491" s="886">
        <f>+AS1484-AS1490</f>
        <v>0</v>
      </c>
      <c r="AT1491" s="889">
        <f>+AT1484-AT1490</f>
        <v>0</v>
      </c>
      <c r="AU1491" s="889">
        <f>+AU1484-AU1490</f>
        <v>0</v>
      </c>
      <c r="AV1491" s="874" t="str">
        <f t="shared" si="3328"/>
        <v xml:space="preserve">    </v>
      </c>
      <c r="AW1491" s="892">
        <f t="shared" si="3329"/>
        <v>0</v>
      </c>
      <c r="AX1491" s="886">
        <f>+AX1484-AX1490</f>
        <v>0</v>
      </c>
      <c r="AY1491" s="889">
        <f>+AY1484-AY1490</f>
        <v>0</v>
      </c>
      <c r="AZ1491" s="889">
        <f>+AZ1484-AZ1490</f>
        <v>0</v>
      </c>
      <c r="BA1491" s="874" t="str">
        <f t="shared" si="3331"/>
        <v xml:space="preserve">    </v>
      </c>
      <c r="BB1491" s="892">
        <f t="shared" si="3332"/>
        <v>0</v>
      </c>
      <c r="BC1491" s="886">
        <f>+BC1484-BC1490</f>
        <v>0</v>
      </c>
      <c r="BD1491" s="889">
        <f>+BD1484-BD1490</f>
        <v>0</v>
      </c>
      <c r="BE1491" s="889">
        <f>+BE1484-BE1490</f>
        <v>0</v>
      </c>
      <c r="BF1491" s="874" t="str">
        <f t="shared" si="3334"/>
        <v xml:space="preserve">    </v>
      </c>
      <c r="BG1491" s="892">
        <f t="shared" si="3335"/>
        <v>0</v>
      </c>
      <c r="BH1491" s="886">
        <f>+BH1484-BH1490</f>
        <v>0</v>
      </c>
      <c r="BI1491" s="889">
        <f>+BI1484-BI1490</f>
        <v>0</v>
      </c>
      <c r="BJ1491" s="889">
        <f>+BJ1484-BJ1490</f>
        <v>0</v>
      </c>
      <c r="BK1491" s="874" t="str">
        <f t="shared" si="3337"/>
        <v xml:space="preserve">    </v>
      </c>
      <c r="BL1491" s="5"/>
      <c r="BM1491" s="383">
        <f t="shared" si="3224"/>
        <v>0</v>
      </c>
    </row>
    <row r="1492" spans="1:66" s="1" customFormat="1" ht="12.75">
      <c r="A1492" s="650">
        <v>57</v>
      </c>
      <c r="B1492" s="651" t="str">
        <f>B1417</f>
        <v>Disallowance (enter as negative)</v>
      </c>
      <c r="C1492" s="558">
        <f t="shared" si="3301"/>
        <v>0</v>
      </c>
      <c r="D1492" s="1031">
        <f t="shared" si="3302"/>
        <v>0</v>
      </c>
      <c r="E1492" s="570"/>
      <c r="F1492" s="391">
        <f>+F1417+E1492</f>
        <v>0</v>
      </c>
      <c r="G1492" s="387">
        <f t="shared" ref="G1492:G1493" si="3362">D1492-F1492</f>
        <v>0</v>
      </c>
      <c r="H1492" s="367" t="str">
        <f t="shared" si="3304"/>
        <v xml:space="preserve">    </v>
      </c>
      <c r="I1492" s="853">
        <f t="shared" si="3305"/>
        <v>0</v>
      </c>
      <c r="J1492" s="570"/>
      <c r="K1492" s="391">
        <f>+K1417+J1492</f>
        <v>0</v>
      </c>
      <c r="L1492" s="387">
        <f t="shared" ref="L1492:L1493" si="3363">I1492-K1492</f>
        <v>0</v>
      </c>
      <c r="M1492" s="367" t="str">
        <f t="shared" si="3307"/>
        <v xml:space="preserve">    </v>
      </c>
      <c r="N1492" s="853">
        <f t="shared" si="3308"/>
        <v>0</v>
      </c>
      <c r="O1492" s="570"/>
      <c r="P1492" s="407">
        <f>+P1417+O1492</f>
        <v>0</v>
      </c>
      <c r="Q1492" s="387">
        <f t="shared" ref="Q1492:Q1493" si="3364">N1492-P1492</f>
        <v>0</v>
      </c>
      <c r="R1492" s="367" t="str">
        <f t="shared" si="3310"/>
        <v xml:space="preserve">    </v>
      </c>
      <c r="S1492" s="853">
        <f t="shared" si="3311"/>
        <v>0</v>
      </c>
      <c r="T1492" s="570"/>
      <c r="U1492" s="407">
        <f>+U1417+T1492</f>
        <v>0</v>
      </c>
      <c r="V1492" s="387">
        <f t="shared" ref="V1492:V1493" si="3365">S1492-U1492</f>
        <v>0</v>
      </c>
      <c r="W1492" s="367" t="str">
        <f t="shared" si="3313"/>
        <v xml:space="preserve">    </v>
      </c>
      <c r="X1492" s="853">
        <f t="shared" si="3314"/>
        <v>0</v>
      </c>
      <c r="Y1492" s="570"/>
      <c r="Z1492" s="407">
        <f>+Z1417+Y1492</f>
        <v>0</v>
      </c>
      <c r="AA1492" s="387">
        <f t="shared" ref="AA1492:AA1493" si="3366">X1492-Z1492</f>
        <v>0</v>
      </c>
      <c r="AB1492" s="367" t="str">
        <f t="shared" si="3316"/>
        <v xml:space="preserve">    </v>
      </c>
      <c r="AC1492" s="853">
        <f t="shared" si="3317"/>
        <v>0</v>
      </c>
      <c r="AD1492" s="570"/>
      <c r="AE1492" s="407">
        <f>+AE1417+AD1492</f>
        <v>0</v>
      </c>
      <c r="AF1492" s="387">
        <f t="shared" ref="AF1492:AF1493" si="3367">AC1492-AE1492</f>
        <v>0</v>
      </c>
      <c r="AG1492" s="367" t="str">
        <f t="shared" si="3319"/>
        <v xml:space="preserve">    </v>
      </c>
      <c r="AH1492" s="853">
        <f t="shared" si="3320"/>
        <v>0</v>
      </c>
      <c r="AI1492" s="570"/>
      <c r="AJ1492" s="391">
        <f>+AJ1417+AI1492</f>
        <v>0</v>
      </c>
      <c r="AK1492" s="387">
        <f t="shared" ref="AK1492:AK1493" si="3368">AH1492-AJ1492</f>
        <v>0</v>
      </c>
      <c r="AL1492" s="367" t="str">
        <f t="shared" si="3322"/>
        <v xml:space="preserve">    </v>
      </c>
      <c r="AM1492" s="853">
        <f t="shared" si="3323"/>
        <v>0</v>
      </c>
      <c r="AN1492" s="570"/>
      <c r="AO1492" s="407">
        <f>+AO1417+AN1492</f>
        <v>0</v>
      </c>
      <c r="AP1492" s="387">
        <f t="shared" ref="AP1492:AP1493" si="3369">AM1492-AO1492</f>
        <v>0</v>
      </c>
      <c r="AQ1492" s="367" t="str">
        <f t="shared" si="3325"/>
        <v xml:space="preserve">    </v>
      </c>
      <c r="AR1492" s="853">
        <f t="shared" si="3326"/>
        <v>0</v>
      </c>
      <c r="AS1492" s="570"/>
      <c r="AT1492" s="407">
        <f>+AT1417+AS1492</f>
        <v>0</v>
      </c>
      <c r="AU1492" s="387">
        <f t="shared" ref="AU1492:AU1493" si="3370">AR1492-AT1492</f>
        <v>0</v>
      </c>
      <c r="AV1492" s="367" t="str">
        <f t="shared" si="3328"/>
        <v xml:space="preserve">    </v>
      </c>
      <c r="AW1492" s="853">
        <f t="shared" si="3329"/>
        <v>0</v>
      </c>
      <c r="AX1492" s="570"/>
      <c r="AY1492" s="407">
        <f>+AY1417+AX1492</f>
        <v>0</v>
      </c>
      <c r="AZ1492" s="387">
        <f t="shared" ref="AZ1492:AZ1493" si="3371">AW1492-AY1492</f>
        <v>0</v>
      </c>
      <c r="BA1492" s="367" t="str">
        <f t="shared" si="3331"/>
        <v xml:space="preserve">    </v>
      </c>
      <c r="BB1492" s="853">
        <f t="shared" si="3332"/>
        <v>0</v>
      </c>
      <c r="BC1492" s="570"/>
      <c r="BD1492" s="407">
        <f>+BD1417+BC1492</f>
        <v>0</v>
      </c>
      <c r="BE1492" s="387">
        <f t="shared" ref="BE1492:BE1493" si="3372">BB1492-BD1492</f>
        <v>0</v>
      </c>
      <c r="BF1492" s="367" t="str">
        <f t="shared" si="3334"/>
        <v xml:space="preserve">    </v>
      </c>
      <c r="BG1492" s="853">
        <f t="shared" si="3335"/>
        <v>0</v>
      </c>
      <c r="BH1492" s="570"/>
      <c r="BI1492" s="407">
        <f>+BI1417+BH1492</f>
        <v>0</v>
      </c>
      <c r="BJ1492" s="387">
        <f t="shared" ref="BJ1492:BJ1493" si="3373">BG1492-BI1492</f>
        <v>0</v>
      </c>
      <c r="BK1492" s="367" t="str">
        <f t="shared" si="3337"/>
        <v xml:space="preserve">    </v>
      </c>
      <c r="BL1492" s="406"/>
      <c r="BM1492" s="383">
        <f t="shared" si="3224"/>
        <v>0</v>
      </c>
    </row>
    <row r="1493" spans="1:66" s="1" customFormat="1" ht="12.75">
      <c r="A1493" s="650">
        <v>58</v>
      </c>
      <c r="B1493" s="651" t="str">
        <f>B1418</f>
        <v>Adj. Due to Rate Cap (enter as neg)  SUD only</v>
      </c>
      <c r="C1493" s="558">
        <f t="shared" si="3301"/>
        <v>0</v>
      </c>
      <c r="D1493" s="1032">
        <f t="shared" si="3302"/>
        <v>0</v>
      </c>
      <c r="E1493" s="570"/>
      <c r="F1493" s="385">
        <f>+F1418+E1493</f>
        <v>0</v>
      </c>
      <c r="G1493" s="387">
        <f t="shared" si="3362"/>
        <v>0</v>
      </c>
      <c r="H1493" s="367" t="str">
        <f t="shared" si="3304"/>
        <v xml:space="preserve">    </v>
      </c>
      <c r="I1493" s="854">
        <f t="shared" si="3305"/>
        <v>0</v>
      </c>
      <c r="J1493" s="570"/>
      <c r="K1493" s="385">
        <f>+K1418+J1493</f>
        <v>0</v>
      </c>
      <c r="L1493" s="387">
        <f t="shared" si="3363"/>
        <v>0</v>
      </c>
      <c r="M1493" s="367" t="str">
        <f t="shared" si="3307"/>
        <v xml:space="preserve">    </v>
      </c>
      <c r="N1493" s="854">
        <f t="shared" si="3308"/>
        <v>0</v>
      </c>
      <c r="O1493" s="570"/>
      <c r="P1493" s="385">
        <f>+P1418+O1493</f>
        <v>0</v>
      </c>
      <c r="Q1493" s="387">
        <f t="shared" si="3364"/>
        <v>0</v>
      </c>
      <c r="R1493" s="367" t="str">
        <f t="shared" si="3310"/>
        <v xml:space="preserve">    </v>
      </c>
      <c r="S1493" s="854">
        <f t="shared" si="3311"/>
        <v>0</v>
      </c>
      <c r="T1493" s="570"/>
      <c r="U1493" s="385">
        <f>+U1418+T1493</f>
        <v>0</v>
      </c>
      <c r="V1493" s="387">
        <f t="shared" si="3365"/>
        <v>0</v>
      </c>
      <c r="W1493" s="367" t="str">
        <f t="shared" si="3313"/>
        <v xml:space="preserve">    </v>
      </c>
      <c r="X1493" s="854">
        <f t="shared" si="3314"/>
        <v>0</v>
      </c>
      <c r="Y1493" s="570"/>
      <c r="Z1493" s="385">
        <f>+Z1418+Y1493</f>
        <v>0</v>
      </c>
      <c r="AA1493" s="387">
        <f t="shared" si="3366"/>
        <v>0</v>
      </c>
      <c r="AB1493" s="367" t="str">
        <f t="shared" si="3316"/>
        <v xml:space="preserve">    </v>
      </c>
      <c r="AC1493" s="854">
        <f t="shared" si="3317"/>
        <v>0</v>
      </c>
      <c r="AD1493" s="570"/>
      <c r="AE1493" s="385">
        <f>+AE1418+AD1493</f>
        <v>0</v>
      </c>
      <c r="AF1493" s="387">
        <f t="shared" si="3367"/>
        <v>0</v>
      </c>
      <c r="AG1493" s="367" t="str">
        <f t="shared" si="3319"/>
        <v xml:space="preserve">    </v>
      </c>
      <c r="AH1493" s="854">
        <f t="shared" si="3320"/>
        <v>0</v>
      </c>
      <c r="AI1493" s="570"/>
      <c r="AJ1493" s="385">
        <f>+AJ1418+AI1493</f>
        <v>0</v>
      </c>
      <c r="AK1493" s="387">
        <f t="shared" si="3368"/>
        <v>0</v>
      </c>
      <c r="AL1493" s="367" t="str">
        <f t="shared" si="3322"/>
        <v xml:space="preserve">    </v>
      </c>
      <c r="AM1493" s="854">
        <f t="shared" si="3323"/>
        <v>0</v>
      </c>
      <c r="AN1493" s="570"/>
      <c r="AO1493" s="385">
        <f>+AO1418+AN1493</f>
        <v>0</v>
      </c>
      <c r="AP1493" s="387">
        <f t="shared" si="3369"/>
        <v>0</v>
      </c>
      <c r="AQ1493" s="367" t="str">
        <f t="shared" si="3325"/>
        <v xml:space="preserve">    </v>
      </c>
      <c r="AR1493" s="854">
        <f t="shared" si="3326"/>
        <v>0</v>
      </c>
      <c r="AS1493" s="570"/>
      <c r="AT1493" s="385">
        <f>+AT1418+AS1493</f>
        <v>0</v>
      </c>
      <c r="AU1493" s="387">
        <f t="shared" si="3370"/>
        <v>0</v>
      </c>
      <c r="AV1493" s="367" t="str">
        <f t="shared" si="3328"/>
        <v xml:space="preserve">    </v>
      </c>
      <c r="AW1493" s="854">
        <f t="shared" si="3329"/>
        <v>0</v>
      </c>
      <c r="AX1493" s="570"/>
      <c r="AY1493" s="385">
        <f>+AY1418+AX1493</f>
        <v>0</v>
      </c>
      <c r="AZ1493" s="387">
        <f t="shared" si="3371"/>
        <v>0</v>
      </c>
      <c r="BA1493" s="367" t="str">
        <f t="shared" si="3331"/>
        <v xml:space="preserve">    </v>
      </c>
      <c r="BB1493" s="854">
        <f t="shared" si="3332"/>
        <v>0</v>
      </c>
      <c r="BC1493" s="570"/>
      <c r="BD1493" s="385">
        <f>+BD1418+BC1493</f>
        <v>0</v>
      </c>
      <c r="BE1493" s="387">
        <f t="shared" si="3372"/>
        <v>0</v>
      </c>
      <c r="BF1493" s="367" t="str">
        <f t="shared" si="3334"/>
        <v xml:space="preserve">    </v>
      </c>
      <c r="BG1493" s="854">
        <f t="shared" si="3335"/>
        <v>0</v>
      </c>
      <c r="BH1493" s="570"/>
      <c r="BI1493" s="385">
        <f>+BI1418+BH1493</f>
        <v>0</v>
      </c>
      <c r="BJ1493" s="387">
        <f t="shared" si="3373"/>
        <v>0</v>
      </c>
      <c r="BK1493" s="367" t="str">
        <f t="shared" si="3337"/>
        <v xml:space="preserve">    </v>
      </c>
      <c r="BL1493" s="406"/>
      <c r="BM1493" s="383">
        <f t="shared" si="3224"/>
        <v>0</v>
      </c>
    </row>
    <row r="1494" spans="1:66" s="18" customFormat="1" ht="13.5" thickBot="1">
      <c r="A1494" s="656">
        <v>59</v>
      </c>
      <c r="B1494" s="855" t="str">
        <f>B1419</f>
        <v>NET INVOICE AMOUNT</v>
      </c>
      <c r="C1494" s="856">
        <f t="shared" si="3301"/>
        <v>0</v>
      </c>
      <c r="D1494" s="848">
        <f>+D1491+D1492+D1493</f>
        <v>0</v>
      </c>
      <c r="E1494" s="848">
        <f>+E1491+E1492+E1493</f>
        <v>0</v>
      </c>
      <c r="F1494" s="868">
        <f>+F1491+F1492+F1493</f>
        <v>0</v>
      </c>
      <c r="G1494" s="868">
        <f>+G1491+G1492+G1493</f>
        <v>0</v>
      </c>
      <c r="H1494" s="857" t="str">
        <f t="shared" si="3304"/>
        <v xml:space="preserve">    </v>
      </c>
      <c r="I1494" s="848">
        <f>+I1491+I1492+I1493</f>
        <v>0</v>
      </c>
      <c r="J1494" s="848">
        <f>+J1491+J1492+J1493</f>
        <v>0</v>
      </c>
      <c r="K1494" s="870">
        <f>+K1491+K1492+K1493</f>
        <v>0</v>
      </c>
      <c r="L1494" s="870">
        <f>+L1491+L1492+L1493</f>
        <v>0</v>
      </c>
      <c r="M1494" s="857" t="str">
        <f t="shared" si="3307"/>
        <v xml:space="preserve">    </v>
      </c>
      <c r="N1494" s="848">
        <f>+N1491+N1492+N1493</f>
        <v>0</v>
      </c>
      <c r="O1494" s="848">
        <f>+O1491+O1492+O1493</f>
        <v>0</v>
      </c>
      <c r="P1494" s="870">
        <f>+P1491+P1492+P1493</f>
        <v>0</v>
      </c>
      <c r="Q1494" s="870">
        <f>+Q1491+Q1492+Q1493</f>
        <v>0</v>
      </c>
      <c r="R1494" s="857" t="str">
        <f t="shared" si="3310"/>
        <v xml:space="preserve">    </v>
      </c>
      <c r="S1494" s="848">
        <f>+S1491+S1492+S1493</f>
        <v>0</v>
      </c>
      <c r="T1494" s="848">
        <f>+T1491+T1492+T1493</f>
        <v>0</v>
      </c>
      <c r="U1494" s="870">
        <f>+U1491+U1492+U1493</f>
        <v>0</v>
      </c>
      <c r="V1494" s="870">
        <f>+V1491+V1492+V1493</f>
        <v>0</v>
      </c>
      <c r="W1494" s="857" t="str">
        <f t="shared" si="3313"/>
        <v xml:space="preserve">    </v>
      </c>
      <c r="X1494" s="848">
        <f>+X1491+X1492+X1493</f>
        <v>0</v>
      </c>
      <c r="Y1494" s="848">
        <f>+Y1491+Y1492+Y1493</f>
        <v>0</v>
      </c>
      <c r="Z1494" s="870">
        <f>+Z1491+Z1492+Z1493</f>
        <v>0</v>
      </c>
      <c r="AA1494" s="870">
        <f>+AA1491+AA1492+AA1493</f>
        <v>0</v>
      </c>
      <c r="AB1494" s="857" t="str">
        <f t="shared" si="3316"/>
        <v xml:space="preserve">    </v>
      </c>
      <c r="AC1494" s="848">
        <f>+AC1491+AC1492+AC1493</f>
        <v>0</v>
      </c>
      <c r="AD1494" s="848">
        <f>+AD1491+AD1492+AD1493</f>
        <v>0</v>
      </c>
      <c r="AE1494" s="870">
        <f>+AE1491+AE1492+AE1493</f>
        <v>0</v>
      </c>
      <c r="AF1494" s="870">
        <f>+AF1491+AF1492+AF1493</f>
        <v>0</v>
      </c>
      <c r="AG1494" s="857" t="str">
        <f t="shared" si="3319"/>
        <v xml:space="preserve">    </v>
      </c>
      <c r="AH1494" s="848">
        <f>+AH1491+AH1492+AH1493</f>
        <v>0</v>
      </c>
      <c r="AI1494" s="848">
        <f>+AI1491+AI1492+AI1493</f>
        <v>0</v>
      </c>
      <c r="AJ1494" s="870">
        <f>+AJ1491+AJ1492+AJ1493</f>
        <v>0</v>
      </c>
      <c r="AK1494" s="870">
        <f>+AK1491+AK1492+AK1493</f>
        <v>0</v>
      </c>
      <c r="AL1494" s="857" t="str">
        <f t="shared" si="3322"/>
        <v xml:space="preserve">    </v>
      </c>
      <c r="AM1494" s="848">
        <f>+AM1491+AM1492+AM1493</f>
        <v>0</v>
      </c>
      <c r="AN1494" s="848">
        <f>+AN1491+AN1492+AN1493</f>
        <v>0</v>
      </c>
      <c r="AO1494" s="870">
        <f>+AO1491+AO1492+AO1493</f>
        <v>0</v>
      </c>
      <c r="AP1494" s="870">
        <f>+AP1491+AP1492+AP1493</f>
        <v>0</v>
      </c>
      <c r="AQ1494" s="857" t="str">
        <f t="shared" si="3325"/>
        <v xml:space="preserve">    </v>
      </c>
      <c r="AR1494" s="848">
        <f>+AR1491+AR1492+AR1493</f>
        <v>0</v>
      </c>
      <c r="AS1494" s="848">
        <f>+AS1491+AS1492+AS1493</f>
        <v>0</v>
      </c>
      <c r="AT1494" s="870">
        <f>+AT1491+AT1492+AT1493</f>
        <v>0</v>
      </c>
      <c r="AU1494" s="870">
        <f>+AU1491+AU1492+AU1493</f>
        <v>0</v>
      </c>
      <c r="AV1494" s="857" t="str">
        <f t="shared" si="3328"/>
        <v xml:space="preserve">    </v>
      </c>
      <c r="AW1494" s="848">
        <f>+AW1491+AW1492+AW1493</f>
        <v>0</v>
      </c>
      <c r="AX1494" s="848">
        <f>+AX1491+AX1492+AX1493</f>
        <v>0</v>
      </c>
      <c r="AY1494" s="870">
        <f>+AY1491+AY1492+AY1493</f>
        <v>0</v>
      </c>
      <c r="AZ1494" s="870">
        <f>+AZ1491+AZ1492+AZ1493</f>
        <v>0</v>
      </c>
      <c r="BA1494" s="857" t="str">
        <f t="shared" si="3331"/>
        <v xml:space="preserve">    </v>
      </c>
      <c r="BB1494" s="848">
        <f>+BB1491+BB1492+BB1493</f>
        <v>0</v>
      </c>
      <c r="BC1494" s="848">
        <f>+BC1491+BC1492+BC1493</f>
        <v>0</v>
      </c>
      <c r="BD1494" s="870">
        <f>+BD1491+BD1492+BD1493</f>
        <v>0</v>
      </c>
      <c r="BE1494" s="870">
        <f>+BE1491+BE1492+BE1493</f>
        <v>0</v>
      </c>
      <c r="BF1494" s="857" t="str">
        <f t="shared" si="3334"/>
        <v xml:space="preserve">    </v>
      </c>
      <c r="BG1494" s="848">
        <f>+BG1491+BG1492+BG1493</f>
        <v>0</v>
      </c>
      <c r="BH1494" s="848">
        <f>+BH1491+BH1492+BH1493</f>
        <v>0</v>
      </c>
      <c r="BI1494" s="870">
        <f>+BI1491+BI1492+BI1493</f>
        <v>0</v>
      </c>
      <c r="BJ1494" s="870">
        <f>+BJ1491+BJ1492+BJ1493</f>
        <v>0</v>
      </c>
      <c r="BK1494" s="857" t="str">
        <f t="shared" si="3337"/>
        <v xml:space="preserve">    </v>
      </c>
      <c r="BL1494" s="405"/>
      <c r="BM1494" s="383">
        <f t="shared" si="3224"/>
        <v>0</v>
      </c>
    </row>
    <row r="1495" spans="1:66" customFormat="1" ht="15" customHeight="1" thickTop="1">
      <c r="A1495" s="1151" t="s">
        <v>247</v>
      </c>
      <c r="B1495" s="1151"/>
      <c r="C1495" s="657">
        <v>0</v>
      </c>
      <c r="D1495" s="636" t="str">
        <f>D595</f>
        <v>Certification of Exclusion and Debarment (Article 4 or 8)</v>
      </c>
      <c r="E1495" s="1011"/>
      <c r="F1495" s="636"/>
      <c r="G1495" s="636"/>
      <c r="H1495" s="636"/>
      <c r="I1495" s="636" t="str">
        <f>D595</f>
        <v>Certification of Exclusion and Debarment (Article 4 or 8)</v>
      </c>
      <c r="J1495" s="636"/>
      <c r="K1495" s="636"/>
      <c r="L1495" s="636"/>
      <c r="M1495" s="636"/>
      <c r="N1495" s="636" t="str">
        <f>D595</f>
        <v>Certification of Exclusion and Debarment (Article 4 or 8)</v>
      </c>
      <c r="O1495" s="636"/>
      <c r="P1495" s="636"/>
      <c r="Q1495" s="636"/>
      <c r="R1495" s="636"/>
      <c r="S1495" s="636" t="str">
        <f>D595</f>
        <v>Certification of Exclusion and Debarment (Article 4 or 8)</v>
      </c>
      <c r="T1495" s="636"/>
      <c r="U1495" s="636"/>
      <c r="V1495" s="636"/>
      <c r="W1495" s="636"/>
      <c r="X1495" s="636" t="str">
        <f>D595</f>
        <v>Certification of Exclusion and Debarment (Article 4 or 8)</v>
      </c>
      <c r="Y1495" s="636"/>
      <c r="Z1495" s="636"/>
      <c r="AA1495" s="636"/>
      <c r="AB1495" s="636"/>
      <c r="AC1495" s="636" t="str">
        <f>D595</f>
        <v>Certification of Exclusion and Debarment (Article 4 or 8)</v>
      </c>
      <c r="AD1495" s="636"/>
      <c r="AE1495" s="636"/>
      <c r="AF1495" s="636"/>
      <c r="AG1495" s="636"/>
      <c r="AH1495" s="636" t="str">
        <f>D595</f>
        <v>Certification of Exclusion and Debarment (Article 4 or 8)</v>
      </c>
      <c r="AI1495" s="636"/>
      <c r="AJ1495" s="636"/>
      <c r="AK1495" s="636"/>
      <c r="AL1495" s="636"/>
      <c r="AM1495" s="636" t="str">
        <f>D595</f>
        <v>Certification of Exclusion and Debarment (Article 4 or 8)</v>
      </c>
      <c r="AN1495" s="636"/>
      <c r="AO1495" s="636"/>
      <c r="AP1495" s="636"/>
      <c r="AQ1495" s="636"/>
      <c r="AR1495" s="636" t="str">
        <f>D595</f>
        <v>Certification of Exclusion and Debarment (Article 4 or 8)</v>
      </c>
      <c r="AS1495" s="636"/>
      <c r="AT1495" s="636"/>
      <c r="AU1495" s="636"/>
      <c r="AV1495" s="636"/>
      <c r="AW1495" s="636" t="str">
        <f>D595</f>
        <v>Certification of Exclusion and Debarment (Article 4 or 8)</v>
      </c>
      <c r="AX1495" s="636"/>
      <c r="AY1495" s="636"/>
      <c r="AZ1495" s="636"/>
      <c r="BA1495" s="636"/>
      <c r="BB1495" s="636" t="str">
        <f>D595</f>
        <v>Certification of Exclusion and Debarment (Article 4 or 8)</v>
      </c>
      <c r="BC1495" s="636"/>
      <c r="BD1495" s="636"/>
      <c r="BE1495" s="636"/>
      <c r="BF1495" s="636"/>
      <c r="BG1495" s="636" t="str">
        <f>D595</f>
        <v>Certification of Exclusion and Debarment (Article 4 or 8)</v>
      </c>
      <c r="BH1495" s="636"/>
      <c r="BI1495" s="636"/>
      <c r="BJ1495" s="636"/>
      <c r="BK1495" s="636"/>
      <c r="BL1495" s="244"/>
      <c r="BM1495" s="244"/>
      <c r="BN1495" s="244"/>
    </row>
    <row r="1496" spans="1:66" customFormat="1" ht="75.75" customHeight="1" thickBot="1">
      <c r="A1496" s="1152"/>
      <c r="B1496" s="1152"/>
      <c r="C1496" s="658"/>
      <c r="D1496" s="1149" t="str">
        <f>D1421</f>
        <v>Invoice Certification Language (MH)</v>
      </c>
      <c r="E1496" s="1149"/>
      <c r="F1496" s="1149"/>
      <c r="G1496" s="1149"/>
      <c r="H1496" s="1149"/>
      <c r="I1496" s="1149" t="str">
        <f>D1496</f>
        <v>Invoice Certification Language (MH)</v>
      </c>
      <c r="J1496" s="1149"/>
      <c r="K1496" s="1149"/>
      <c r="L1496" s="1149"/>
      <c r="M1496" s="1149"/>
      <c r="N1496" s="1149" t="str">
        <f>I1496</f>
        <v>Invoice Certification Language (MH)</v>
      </c>
      <c r="O1496" s="1149"/>
      <c r="P1496" s="1149"/>
      <c r="Q1496" s="1149"/>
      <c r="R1496" s="1149"/>
      <c r="S1496" s="1149" t="str">
        <f>N1496</f>
        <v>Invoice Certification Language (MH)</v>
      </c>
      <c r="T1496" s="1149"/>
      <c r="U1496" s="1149"/>
      <c r="V1496" s="1149"/>
      <c r="W1496" s="1149"/>
      <c r="X1496" s="1149" t="str">
        <f>S1496</f>
        <v>Invoice Certification Language (MH)</v>
      </c>
      <c r="Y1496" s="1149"/>
      <c r="Z1496" s="1149"/>
      <c r="AA1496" s="1149"/>
      <c r="AB1496" s="1149"/>
      <c r="AC1496" s="1149" t="str">
        <f>X1496</f>
        <v>Invoice Certification Language (MH)</v>
      </c>
      <c r="AD1496" s="1149"/>
      <c r="AE1496" s="1149"/>
      <c r="AF1496" s="1149"/>
      <c r="AG1496" s="1149"/>
      <c r="AH1496" s="1149" t="str">
        <f>AC1496</f>
        <v>Invoice Certification Language (MH)</v>
      </c>
      <c r="AI1496" s="1149"/>
      <c r="AJ1496" s="1149"/>
      <c r="AK1496" s="1149"/>
      <c r="AL1496" s="1149"/>
      <c r="AM1496" s="1149" t="str">
        <f>AH1496</f>
        <v>Invoice Certification Language (MH)</v>
      </c>
      <c r="AN1496" s="1149"/>
      <c r="AO1496" s="1149"/>
      <c r="AP1496" s="1149"/>
      <c r="AQ1496" s="1149"/>
      <c r="AR1496" s="1149" t="str">
        <f>AM1496</f>
        <v>Invoice Certification Language (MH)</v>
      </c>
      <c r="AS1496" s="1149"/>
      <c r="AT1496" s="1149"/>
      <c r="AU1496" s="1149"/>
      <c r="AV1496" s="1149"/>
      <c r="AW1496" s="1149" t="str">
        <f>AR1496</f>
        <v>Invoice Certification Language (MH)</v>
      </c>
      <c r="AX1496" s="1149"/>
      <c r="AY1496" s="1149"/>
      <c r="AZ1496" s="1149"/>
      <c r="BA1496" s="1149"/>
      <c r="BB1496" s="1149" t="str">
        <f>AW1496</f>
        <v>Invoice Certification Language (MH)</v>
      </c>
      <c r="BC1496" s="1149"/>
      <c r="BD1496" s="1149"/>
      <c r="BE1496" s="1149"/>
      <c r="BF1496" s="1149"/>
      <c r="BG1496" s="1149" t="str">
        <f>BB1496</f>
        <v>Invoice Certification Language (MH)</v>
      </c>
      <c r="BH1496" s="1149"/>
      <c r="BI1496" s="1149"/>
      <c r="BJ1496" s="1149"/>
      <c r="BK1496" s="1149"/>
      <c r="BL1496" s="244"/>
      <c r="BM1496" s="244"/>
      <c r="BN1496" s="244"/>
    </row>
    <row r="1497" spans="1:66" s="1" customFormat="1" ht="12" customHeight="1">
      <c r="A1497" s="1167"/>
      <c r="B1497" s="1168"/>
      <c r="C1497" s="369"/>
      <c r="D1497" s="1142"/>
      <c r="E1497" s="1142"/>
      <c r="F1497" s="1142"/>
      <c r="G1497" s="1141"/>
      <c r="H1497" s="1141"/>
      <c r="I1497" s="1142"/>
      <c r="J1497" s="1142"/>
      <c r="K1497" s="1142"/>
      <c r="L1497" s="1141"/>
      <c r="M1497" s="1141"/>
      <c r="N1497" s="1142"/>
      <c r="O1497" s="1142"/>
      <c r="P1497" s="1142"/>
      <c r="Q1497" s="1141"/>
      <c r="R1497" s="1141"/>
      <c r="S1497" s="1142"/>
      <c r="T1497" s="1142"/>
      <c r="U1497" s="1142"/>
      <c r="V1497" s="1141"/>
      <c r="W1497" s="1141"/>
      <c r="X1497" s="1142"/>
      <c r="Y1497" s="1142"/>
      <c r="Z1497" s="1142"/>
      <c r="AA1497" s="1141"/>
      <c r="AB1497" s="1141"/>
      <c r="AC1497" s="1142"/>
      <c r="AD1497" s="1142"/>
      <c r="AE1497" s="1142"/>
      <c r="AF1497" s="1141"/>
      <c r="AG1497" s="1141"/>
      <c r="AH1497" s="1142"/>
      <c r="AI1497" s="1142"/>
      <c r="AJ1497" s="1142"/>
      <c r="AK1497" s="1141"/>
      <c r="AL1497" s="1141"/>
      <c r="AM1497" s="1142"/>
      <c r="AN1497" s="1142"/>
      <c r="AO1497" s="1142"/>
      <c r="AP1497" s="1141"/>
      <c r="AQ1497" s="1141"/>
      <c r="AR1497" s="1142"/>
      <c r="AS1497" s="1142"/>
      <c r="AT1497" s="1142"/>
      <c r="AU1497" s="1141"/>
      <c r="AV1497" s="1141"/>
      <c r="AW1497" s="1142"/>
      <c r="AX1497" s="1142"/>
      <c r="AY1497" s="1142"/>
      <c r="AZ1497" s="1141"/>
      <c r="BA1497" s="1141"/>
      <c r="BB1497" s="1142"/>
      <c r="BC1497" s="1142"/>
      <c r="BD1497" s="1142"/>
      <c r="BE1497" s="1141"/>
      <c r="BF1497" s="1141"/>
      <c r="BG1497" s="1142"/>
      <c r="BH1497" s="1142"/>
      <c r="BI1497" s="1142"/>
      <c r="BJ1497" s="1141"/>
      <c r="BK1497" s="1141"/>
    </row>
    <row r="1498" spans="1:66" s="1" customFormat="1" ht="10.5" customHeight="1">
      <c r="A1498" s="1169"/>
      <c r="B1498" s="1170"/>
      <c r="C1498" s="370"/>
      <c r="D1498" s="1143" t="s">
        <v>313</v>
      </c>
      <c r="E1498" s="1143"/>
      <c r="F1498" s="1143"/>
      <c r="G1498" s="96" t="s">
        <v>125</v>
      </c>
      <c r="H1498" s="87"/>
      <c r="I1498" s="1143" t="s">
        <v>313</v>
      </c>
      <c r="J1498" s="1143"/>
      <c r="K1498" s="1143"/>
      <c r="L1498" s="96" t="s">
        <v>125</v>
      </c>
      <c r="M1498" s="87"/>
      <c r="N1498" s="1143" t="s">
        <v>313</v>
      </c>
      <c r="O1498" s="1143"/>
      <c r="P1498" s="1143"/>
      <c r="Q1498" s="96" t="s">
        <v>125</v>
      </c>
      <c r="R1498" s="87"/>
      <c r="S1498" s="1143" t="s">
        <v>313</v>
      </c>
      <c r="T1498" s="1143"/>
      <c r="U1498" s="1143"/>
      <c r="V1498" s="96" t="s">
        <v>125</v>
      </c>
      <c r="W1498" s="87"/>
      <c r="X1498" s="1143" t="s">
        <v>313</v>
      </c>
      <c r="Y1498" s="1143"/>
      <c r="Z1498" s="1143"/>
      <c r="AA1498" s="96" t="s">
        <v>125</v>
      </c>
      <c r="AB1498" s="87"/>
      <c r="AC1498" s="1143" t="s">
        <v>313</v>
      </c>
      <c r="AD1498" s="1143"/>
      <c r="AE1498" s="1143"/>
      <c r="AF1498" s="96" t="s">
        <v>125</v>
      </c>
      <c r="AG1498" s="87"/>
      <c r="AH1498" s="1143" t="s">
        <v>313</v>
      </c>
      <c r="AI1498" s="1143"/>
      <c r="AJ1498" s="1143"/>
      <c r="AK1498" s="96" t="s">
        <v>125</v>
      </c>
      <c r="AL1498" s="87"/>
      <c r="AM1498" s="1143" t="s">
        <v>313</v>
      </c>
      <c r="AN1498" s="1143"/>
      <c r="AO1498" s="1143"/>
      <c r="AP1498" s="96" t="s">
        <v>125</v>
      </c>
      <c r="AQ1498" s="87"/>
      <c r="AR1498" s="1143" t="s">
        <v>313</v>
      </c>
      <c r="AS1498" s="1143"/>
      <c r="AT1498" s="1143"/>
      <c r="AU1498" s="96" t="s">
        <v>125</v>
      </c>
      <c r="AV1498" s="87"/>
      <c r="AW1498" s="1143" t="s">
        <v>313</v>
      </c>
      <c r="AX1498" s="1143"/>
      <c r="AY1498" s="1143"/>
      <c r="AZ1498" s="96" t="s">
        <v>125</v>
      </c>
      <c r="BA1498" s="87"/>
      <c r="BB1498" s="1143" t="s">
        <v>313</v>
      </c>
      <c r="BC1498" s="1143"/>
      <c r="BD1498" s="1143"/>
      <c r="BE1498" s="96" t="s">
        <v>125</v>
      </c>
      <c r="BF1498" s="87"/>
      <c r="BG1498" s="1143" t="s">
        <v>313</v>
      </c>
      <c r="BH1498" s="1143"/>
      <c r="BI1498" s="1143"/>
      <c r="BJ1498" s="96" t="s">
        <v>125</v>
      </c>
      <c r="BK1498" s="87"/>
    </row>
    <row r="1499" spans="1:66" s="1" customFormat="1" ht="21" customHeight="1">
      <c r="A1499" s="1169"/>
      <c r="B1499" s="1170"/>
      <c r="C1499" s="361"/>
      <c r="D1499" s="1145"/>
      <c r="E1499" s="1145"/>
      <c r="F1499" s="1145"/>
      <c r="G1499" s="1140"/>
      <c r="H1499" s="1140"/>
      <c r="I1499" s="1145"/>
      <c r="J1499" s="1145"/>
      <c r="K1499" s="1145"/>
      <c r="L1499" s="1140"/>
      <c r="M1499" s="1140"/>
      <c r="N1499" s="1145"/>
      <c r="O1499" s="1145"/>
      <c r="P1499" s="1145"/>
      <c r="Q1499" s="1140"/>
      <c r="R1499" s="1140"/>
      <c r="S1499" s="1145"/>
      <c r="T1499" s="1145"/>
      <c r="U1499" s="1145"/>
      <c r="V1499" s="1140"/>
      <c r="W1499" s="1140"/>
      <c r="X1499" s="1145"/>
      <c r="Y1499" s="1145"/>
      <c r="Z1499" s="1145"/>
      <c r="AA1499" s="1140"/>
      <c r="AB1499" s="1140"/>
      <c r="AC1499" s="1145"/>
      <c r="AD1499" s="1145"/>
      <c r="AE1499" s="1145"/>
      <c r="AF1499" s="1140"/>
      <c r="AG1499" s="1140"/>
      <c r="AH1499" s="1145"/>
      <c r="AI1499" s="1145"/>
      <c r="AJ1499" s="1145"/>
      <c r="AK1499" s="1140"/>
      <c r="AL1499" s="1140"/>
      <c r="AM1499" s="1145"/>
      <c r="AN1499" s="1145"/>
      <c r="AO1499" s="1145"/>
      <c r="AP1499" s="1140"/>
      <c r="AQ1499" s="1140"/>
      <c r="AR1499" s="1145"/>
      <c r="AS1499" s="1145"/>
      <c r="AT1499" s="1145"/>
      <c r="AU1499" s="1140"/>
      <c r="AV1499" s="1140"/>
      <c r="AW1499" s="1145"/>
      <c r="AX1499" s="1145"/>
      <c r="AY1499" s="1145"/>
      <c r="AZ1499" s="1140"/>
      <c r="BA1499" s="1140"/>
      <c r="BB1499" s="1145"/>
      <c r="BC1499" s="1145"/>
      <c r="BD1499" s="1145"/>
      <c r="BE1499" s="1140"/>
      <c r="BF1499" s="1140"/>
      <c r="BG1499" s="1145"/>
      <c r="BH1499" s="1145"/>
      <c r="BI1499" s="1145"/>
      <c r="BJ1499" s="1140"/>
      <c r="BK1499" s="1140"/>
    </row>
    <row r="1500" spans="1:66" s="1" customFormat="1" ht="16.5" thickBot="1">
      <c r="A1500" s="1171"/>
      <c r="B1500" s="1172"/>
      <c r="C1500" s="362"/>
      <c r="D1500" s="1144" t="s">
        <v>80</v>
      </c>
      <c r="E1500" s="1144"/>
      <c r="F1500" s="94"/>
      <c r="G1500" s="95" t="s">
        <v>81</v>
      </c>
      <c r="H1500" s="87"/>
      <c r="I1500" s="1144" t="s">
        <v>80</v>
      </c>
      <c r="J1500" s="1144"/>
      <c r="K1500" s="94"/>
      <c r="L1500" s="95" t="s">
        <v>81</v>
      </c>
      <c r="M1500" s="87"/>
      <c r="N1500" s="1144" t="s">
        <v>80</v>
      </c>
      <c r="O1500" s="1144"/>
      <c r="P1500" s="94"/>
      <c r="Q1500" s="95" t="s">
        <v>81</v>
      </c>
      <c r="R1500" s="87"/>
      <c r="S1500" s="1144" t="s">
        <v>80</v>
      </c>
      <c r="T1500" s="1144"/>
      <c r="U1500" s="94"/>
      <c r="V1500" s="95" t="s">
        <v>81</v>
      </c>
      <c r="W1500" s="87"/>
      <c r="X1500" s="1144" t="s">
        <v>80</v>
      </c>
      <c r="Y1500" s="1144"/>
      <c r="Z1500" s="94"/>
      <c r="AA1500" s="95" t="s">
        <v>81</v>
      </c>
      <c r="AB1500" s="87"/>
      <c r="AC1500" s="1144" t="s">
        <v>80</v>
      </c>
      <c r="AD1500" s="1144"/>
      <c r="AE1500" s="94"/>
      <c r="AF1500" s="95" t="s">
        <v>81</v>
      </c>
      <c r="AG1500" s="87"/>
      <c r="AH1500" s="1144" t="s">
        <v>80</v>
      </c>
      <c r="AI1500" s="1144"/>
      <c r="AJ1500" s="94"/>
      <c r="AK1500" s="95" t="s">
        <v>81</v>
      </c>
      <c r="AL1500" s="87"/>
      <c r="AM1500" s="1144" t="s">
        <v>80</v>
      </c>
      <c r="AN1500" s="1144"/>
      <c r="AO1500" s="94"/>
      <c r="AP1500" s="95" t="s">
        <v>81</v>
      </c>
      <c r="AQ1500" s="87"/>
      <c r="AR1500" s="1144" t="s">
        <v>80</v>
      </c>
      <c r="AS1500" s="1144"/>
      <c r="AT1500" s="94"/>
      <c r="AU1500" s="95" t="s">
        <v>81</v>
      </c>
      <c r="AV1500" s="87"/>
      <c r="AW1500" s="1144" t="s">
        <v>80</v>
      </c>
      <c r="AX1500" s="1144"/>
      <c r="AY1500" s="94"/>
      <c r="AZ1500" s="95" t="s">
        <v>81</v>
      </c>
      <c r="BA1500" s="87"/>
      <c r="BB1500" s="1144" t="s">
        <v>80</v>
      </c>
      <c r="BC1500" s="1144"/>
      <c r="BD1500" s="94"/>
      <c r="BE1500" s="95" t="s">
        <v>81</v>
      </c>
      <c r="BF1500" s="87"/>
      <c r="BG1500" s="1144" t="s">
        <v>80</v>
      </c>
      <c r="BH1500" s="1144"/>
      <c r="BI1500" s="94"/>
      <c r="BJ1500" s="95" t="s">
        <v>81</v>
      </c>
      <c r="BK1500" s="87"/>
    </row>
    <row r="1501" spans="1:66" customFormat="1" ht="15.6" customHeight="1">
      <c r="A1501" s="637" t="s">
        <v>242</v>
      </c>
      <c r="B1501" s="88"/>
      <c r="C1501" s="357"/>
      <c r="D1501" s="88"/>
      <c r="E1501" s="357"/>
      <c r="F1501" s="88"/>
      <c r="G1501" s="89"/>
      <c r="H1501" s="90"/>
      <c r="I1501" s="2"/>
      <c r="J1501" s="2"/>
      <c r="K1501" s="2"/>
      <c r="L1501" s="2"/>
      <c r="M1501" s="2"/>
      <c r="N1501" s="2"/>
      <c r="O1501" s="2"/>
      <c r="P1501" s="3"/>
      <c r="Q1501" s="3"/>
      <c r="R1501" s="3"/>
      <c r="S1501" s="15"/>
      <c r="T1501" s="10"/>
      <c r="U1501" s="10"/>
      <c r="V1501" s="11"/>
      <c r="W1501" s="25"/>
      <c r="X1501" s="9"/>
      <c r="Y1501" s="9"/>
      <c r="Z1501" s="15"/>
      <c r="AA1501" s="20"/>
      <c r="AB1501" s="20"/>
      <c r="AC1501" s="20"/>
      <c r="AD1501" s="2"/>
      <c r="AE1501" s="3"/>
      <c r="AF1501" s="3"/>
      <c r="AG1501" s="3"/>
      <c r="AH1501" s="8"/>
      <c r="AI1501" s="10"/>
      <c r="AJ1501" s="10"/>
      <c r="AK1501" s="11"/>
      <c r="AL1501" s="21"/>
      <c r="AM1501" s="22"/>
      <c r="AN1501" s="22"/>
      <c r="AO1501" s="8"/>
      <c r="AP1501" s="8"/>
      <c r="AQ1501" s="8"/>
      <c r="AR1501" s="8"/>
      <c r="AS1501" s="8"/>
      <c r="AT1501" s="8"/>
      <c r="AU1501" s="8"/>
      <c r="AV1501" s="8"/>
      <c r="AW1501" s="8"/>
      <c r="AX1501" s="8"/>
      <c r="AY1501" s="8"/>
      <c r="AZ1501" s="8"/>
      <c r="BA1501" s="8"/>
      <c r="BB1501" s="8"/>
      <c r="BC1501" s="8"/>
      <c r="BD1501" s="8"/>
      <c r="BE1501" s="8"/>
      <c r="BF1501" s="8"/>
      <c r="BG1501" s="8"/>
      <c r="BH1501" s="8"/>
      <c r="BI1501" s="8"/>
      <c r="BJ1501" s="8"/>
      <c r="BK1501" s="8"/>
      <c r="BL1501" s="8"/>
      <c r="BM1501" s="660"/>
      <c r="BN1501" s="8"/>
    </row>
    <row r="1502" spans="1:66" s="1" customFormat="1" ht="12.6" customHeight="1">
      <c r="A1502" s="97" t="s">
        <v>243</v>
      </c>
      <c r="B1502" s="88"/>
      <c r="C1502" s="363"/>
      <c r="D1502" s="273"/>
      <c r="E1502" s="1013"/>
      <c r="F1502" s="256"/>
      <c r="G1502" s="273"/>
      <c r="H1502" s="274"/>
      <c r="I1502" s="273"/>
      <c r="J1502" s="273"/>
      <c r="K1502" s="256"/>
      <c r="L1502" s="273"/>
      <c r="M1502" s="274"/>
      <c r="N1502" s="32"/>
      <c r="O1502" s="275"/>
      <c r="P1502" s="275"/>
      <c r="Q1502" s="275"/>
      <c r="R1502" s="275"/>
      <c r="S1502" s="276"/>
      <c r="T1502" s="276"/>
      <c r="U1502" s="276"/>
      <c r="V1502" s="277"/>
      <c r="W1502" s="278"/>
      <c r="X1502" s="276"/>
      <c r="Y1502" s="276"/>
      <c r="Z1502" s="32"/>
      <c r="AD1502" s="279"/>
      <c r="AE1502" s="279"/>
      <c r="AF1502" s="279"/>
      <c r="AG1502" s="279"/>
      <c r="AH1502" s="280"/>
      <c r="AI1502" s="280"/>
      <c r="AJ1502" s="280"/>
      <c r="AK1502" s="281"/>
      <c r="AL1502" s="282"/>
      <c r="AM1502" s="280"/>
      <c r="AN1502" s="280"/>
      <c r="AO1502" s="32"/>
      <c r="AP1502" s="32"/>
      <c r="AQ1502" s="32"/>
      <c r="AR1502" s="32"/>
      <c r="AS1502" s="32"/>
      <c r="AT1502" s="32"/>
      <c r="AU1502" s="32"/>
      <c r="AV1502" s="32"/>
      <c r="AW1502" s="32"/>
      <c r="AX1502" s="32"/>
      <c r="AY1502" s="32"/>
      <c r="AZ1502" s="32"/>
      <c r="BA1502" s="32"/>
      <c r="BB1502" s="32"/>
      <c r="BC1502" s="32"/>
      <c r="BD1502" s="32"/>
      <c r="BE1502" s="32"/>
      <c r="BF1502" s="32"/>
      <c r="BG1502" s="32"/>
      <c r="BH1502" s="32"/>
      <c r="BI1502" s="32"/>
      <c r="BJ1502" s="32"/>
      <c r="BK1502" s="32"/>
      <c r="BL1502" s="32"/>
      <c r="BM1502" s="661"/>
      <c r="BN1502" s="32"/>
    </row>
    <row r="1503" spans="1:66" s="260" customFormat="1" ht="12">
      <c r="A1503" s="638"/>
      <c r="B1503" s="639"/>
      <c r="C1503" s="358"/>
      <c r="D1503" s="252" t="s">
        <v>21</v>
      </c>
      <c r="E1503" s="1159" t="str">
        <f>+E678</f>
        <v>Contractor Name</v>
      </c>
      <c r="F1503" s="1159"/>
      <c r="G1503" s="1159"/>
      <c r="H1503" s="1159"/>
      <c r="I1503" s="291" t="s">
        <v>21</v>
      </c>
      <c r="J1503" s="1150" t="str">
        <f>E1503</f>
        <v>Contractor Name</v>
      </c>
      <c r="K1503" s="1150"/>
      <c r="L1503" s="1150"/>
      <c r="M1503" s="1150"/>
      <c r="N1503" s="291" t="s">
        <v>21</v>
      </c>
      <c r="O1503" s="1150" t="str">
        <f>E1503</f>
        <v>Contractor Name</v>
      </c>
      <c r="P1503" s="1150"/>
      <c r="Q1503" s="1150"/>
      <c r="R1503" s="1150"/>
      <c r="S1503" s="291" t="s">
        <v>21</v>
      </c>
      <c r="T1503" s="1150" t="str">
        <f>E1503</f>
        <v>Contractor Name</v>
      </c>
      <c r="U1503" s="1150"/>
      <c r="V1503" s="1150"/>
      <c r="W1503" s="1150"/>
      <c r="X1503" s="291" t="s">
        <v>21</v>
      </c>
      <c r="Y1503" s="1150" t="str">
        <f>E1503</f>
        <v>Contractor Name</v>
      </c>
      <c r="Z1503" s="1150"/>
      <c r="AA1503" s="1150"/>
      <c r="AB1503" s="1150"/>
      <c r="AC1503" s="291" t="s">
        <v>21</v>
      </c>
      <c r="AD1503" s="1150" t="str">
        <f>E1503</f>
        <v>Contractor Name</v>
      </c>
      <c r="AE1503" s="1150"/>
      <c r="AF1503" s="1150"/>
      <c r="AG1503" s="1150"/>
      <c r="AH1503" s="291" t="s">
        <v>21</v>
      </c>
      <c r="AI1503" s="1150" t="str">
        <f>E1503</f>
        <v>Contractor Name</v>
      </c>
      <c r="AJ1503" s="1150"/>
      <c r="AK1503" s="1150"/>
      <c r="AL1503" s="1150"/>
      <c r="AM1503" s="291" t="s">
        <v>21</v>
      </c>
      <c r="AN1503" s="1150" t="str">
        <f>E1503</f>
        <v>Contractor Name</v>
      </c>
      <c r="AO1503" s="1150"/>
      <c r="AP1503" s="1150"/>
      <c r="AQ1503" s="1150"/>
      <c r="AR1503" s="291" t="s">
        <v>21</v>
      </c>
      <c r="AS1503" s="1150" t="str">
        <f>E1503</f>
        <v>Contractor Name</v>
      </c>
      <c r="AT1503" s="1150"/>
      <c r="AU1503" s="1150"/>
      <c r="AV1503" s="1150"/>
      <c r="AW1503" s="291" t="s">
        <v>21</v>
      </c>
      <c r="AX1503" s="1150" t="str">
        <f>J1503</f>
        <v>Contractor Name</v>
      </c>
      <c r="AY1503" s="1150"/>
      <c r="AZ1503" s="1150"/>
      <c r="BA1503" s="1150"/>
      <c r="BB1503" s="291" t="s">
        <v>21</v>
      </c>
      <c r="BC1503" s="1150" t="str">
        <f>O1503</f>
        <v>Contractor Name</v>
      </c>
      <c r="BD1503" s="1150"/>
      <c r="BE1503" s="1150"/>
      <c r="BF1503" s="1150"/>
      <c r="BG1503" s="291" t="s">
        <v>21</v>
      </c>
      <c r="BH1503" s="1150" t="str">
        <f>T1503</f>
        <v>Contractor Name</v>
      </c>
      <c r="BI1503" s="1150"/>
      <c r="BJ1503" s="1150"/>
      <c r="BK1503" s="1150"/>
      <c r="BL1503" s="292"/>
      <c r="BM1503" s="662"/>
      <c r="BN1503" s="292"/>
    </row>
    <row r="1504" spans="1:66" s="260" customFormat="1" ht="12">
      <c r="A1504" s="97" t="s">
        <v>133</v>
      </c>
      <c r="B1504" s="639"/>
      <c r="C1504" s="358"/>
      <c r="D1504" s="252" t="s">
        <v>20</v>
      </c>
      <c r="E1504" s="1036" t="str">
        <f>+E679</f>
        <v>Contract Number</v>
      </c>
      <c r="F1504" s="254"/>
      <c r="G1504" s="255" t="s">
        <v>90</v>
      </c>
      <c r="H1504" s="894"/>
      <c r="I1504" s="307" t="s">
        <v>20</v>
      </c>
      <c r="J1504" s="324" t="str">
        <f>E1504</f>
        <v>Contract Number</v>
      </c>
      <c r="K1504" s="293"/>
      <c r="L1504" s="294" t="s">
        <v>90</v>
      </c>
      <c r="M1504" s="295">
        <f>H1504</f>
        <v>0</v>
      </c>
      <c r="N1504" s="296" t="s">
        <v>20</v>
      </c>
      <c r="O1504" s="325" t="str">
        <f>E1504</f>
        <v>Contract Number</v>
      </c>
      <c r="P1504" s="297"/>
      <c r="Q1504" s="298" t="s">
        <v>90</v>
      </c>
      <c r="R1504" s="299">
        <f>H1504</f>
        <v>0</v>
      </c>
      <c r="S1504" s="296" t="s">
        <v>20</v>
      </c>
      <c r="T1504" s="300" t="str">
        <f>E1504</f>
        <v>Contract Number</v>
      </c>
      <c r="U1504" s="297"/>
      <c r="V1504" s="298" t="s">
        <v>90</v>
      </c>
      <c r="W1504" s="301">
        <f>H1504</f>
        <v>0</v>
      </c>
      <c r="X1504" s="296" t="s">
        <v>20</v>
      </c>
      <c r="Y1504" s="300" t="str">
        <f>E1504</f>
        <v>Contract Number</v>
      </c>
      <c r="Z1504" s="297"/>
      <c r="AA1504" s="298" t="s">
        <v>90</v>
      </c>
      <c r="AB1504" s="301">
        <f>H1504</f>
        <v>0</v>
      </c>
      <c r="AC1504" s="296" t="s">
        <v>20</v>
      </c>
      <c r="AD1504" s="300" t="str">
        <f>E1504</f>
        <v>Contract Number</v>
      </c>
      <c r="AE1504" s="297"/>
      <c r="AF1504" s="298" t="s">
        <v>90</v>
      </c>
      <c r="AG1504" s="301">
        <f>H1504</f>
        <v>0</v>
      </c>
      <c r="AH1504" s="296" t="s">
        <v>20</v>
      </c>
      <c r="AI1504" s="300" t="str">
        <f>E1504</f>
        <v>Contract Number</v>
      </c>
      <c r="AJ1504" s="297"/>
      <c r="AK1504" s="298" t="s">
        <v>90</v>
      </c>
      <c r="AL1504" s="302">
        <f>H1504</f>
        <v>0</v>
      </c>
      <c r="AM1504" s="296" t="s">
        <v>20</v>
      </c>
      <c r="AN1504" s="325" t="str">
        <f>E1504</f>
        <v>Contract Number</v>
      </c>
      <c r="AO1504" s="297"/>
      <c r="AP1504" s="298" t="s">
        <v>90</v>
      </c>
      <c r="AQ1504" s="302">
        <f>H1504</f>
        <v>0</v>
      </c>
      <c r="AR1504" s="296" t="s">
        <v>20</v>
      </c>
      <c r="AS1504" s="325" t="str">
        <f>E1504</f>
        <v>Contract Number</v>
      </c>
      <c r="AT1504" s="297"/>
      <c r="AU1504" s="298" t="s">
        <v>90</v>
      </c>
      <c r="AV1504" s="303">
        <f>H1504</f>
        <v>0</v>
      </c>
      <c r="AW1504" s="296" t="s">
        <v>20</v>
      </c>
      <c r="AX1504" s="325" t="str">
        <f>J1504</f>
        <v>Contract Number</v>
      </c>
      <c r="AY1504" s="297"/>
      <c r="AZ1504" s="298" t="s">
        <v>90</v>
      </c>
      <c r="BA1504" s="303">
        <f>M1504</f>
        <v>0</v>
      </c>
      <c r="BB1504" s="296" t="s">
        <v>20</v>
      </c>
      <c r="BC1504" s="325" t="str">
        <f>O1504</f>
        <v>Contract Number</v>
      </c>
      <c r="BD1504" s="297"/>
      <c r="BE1504" s="298" t="s">
        <v>90</v>
      </c>
      <c r="BF1504" s="303">
        <f>R1504</f>
        <v>0</v>
      </c>
      <c r="BG1504" s="296" t="s">
        <v>20</v>
      </c>
      <c r="BH1504" s="325" t="str">
        <f>T1504</f>
        <v>Contract Number</v>
      </c>
      <c r="BI1504" s="297"/>
      <c r="BJ1504" s="298" t="s">
        <v>90</v>
      </c>
      <c r="BK1504" s="303">
        <f>W1504</f>
        <v>0</v>
      </c>
      <c r="BL1504" s="304"/>
      <c r="BM1504" s="663"/>
      <c r="BN1504" s="304"/>
    </row>
    <row r="1505" spans="1:66" s="260" customFormat="1" ht="17.45" customHeight="1">
      <c r="A1505" s="93"/>
      <c r="B1505" s="639"/>
      <c r="C1505" s="358"/>
      <c r="D1505" s="252" t="s">
        <v>126</v>
      </c>
      <c r="E1505" s="1009" t="s">
        <v>127</v>
      </c>
      <c r="F1505" s="257"/>
      <c r="G1505" s="258" t="s">
        <v>122</v>
      </c>
      <c r="H1505" s="257"/>
      <c r="I1505" s="296" t="s">
        <v>120</v>
      </c>
      <c r="J1505" s="305" t="s">
        <v>121</v>
      </c>
      <c r="K1505" s="306">
        <f>F1505</f>
        <v>0</v>
      </c>
      <c r="L1505" s="298" t="s">
        <v>122</v>
      </c>
      <c r="M1505" s="306">
        <f>H1505</f>
        <v>0</v>
      </c>
      <c r="N1505" s="296" t="s">
        <v>120</v>
      </c>
      <c r="O1505" s="305" t="s">
        <v>121</v>
      </c>
      <c r="P1505" s="306">
        <f>F1505</f>
        <v>0</v>
      </c>
      <c r="Q1505" s="298" t="s">
        <v>122</v>
      </c>
      <c r="R1505" s="306">
        <f>H1505</f>
        <v>0</v>
      </c>
      <c r="S1505" s="296" t="s">
        <v>120</v>
      </c>
      <c r="T1505" s="305" t="s">
        <v>121</v>
      </c>
      <c r="U1505" s="306">
        <f>F1505</f>
        <v>0</v>
      </c>
      <c r="V1505" s="298" t="s">
        <v>122</v>
      </c>
      <c r="W1505" s="306">
        <f>H1505</f>
        <v>0</v>
      </c>
      <c r="X1505" s="296" t="s">
        <v>120</v>
      </c>
      <c r="Y1505" s="305" t="s">
        <v>121</v>
      </c>
      <c r="Z1505" s="306">
        <f>F1505</f>
        <v>0</v>
      </c>
      <c r="AA1505" s="298" t="s">
        <v>122</v>
      </c>
      <c r="AB1505" s="306">
        <f>H1505</f>
        <v>0</v>
      </c>
      <c r="AC1505" s="296" t="s">
        <v>120</v>
      </c>
      <c r="AD1505" s="305" t="s">
        <v>121</v>
      </c>
      <c r="AE1505" s="306">
        <f>F1505</f>
        <v>0</v>
      </c>
      <c r="AF1505" s="298" t="s">
        <v>122</v>
      </c>
      <c r="AG1505" s="306">
        <f>H1505</f>
        <v>0</v>
      </c>
      <c r="AH1505" s="296" t="s">
        <v>120</v>
      </c>
      <c r="AI1505" s="305" t="s">
        <v>121</v>
      </c>
      <c r="AJ1505" s="306">
        <f>F1505</f>
        <v>0</v>
      </c>
      <c r="AK1505" s="298" t="s">
        <v>122</v>
      </c>
      <c r="AL1505" s="306">
        <f>H1505</f>
        <v>0</v>
      </c>
      <c r="AM1505" s="296" t="s">
        <v>120</v>
      </c>
      <c r="AN1505" s="305" t="s">
        <v>121</v>
      </c>
      <c r="AO1505" s="306">
        <f>F1505</f>
        <v>0</v>
      </c>
      <c r="AP1505" s="298" t="s">
        <v>122</v>
      </c>
      <c r="AQ1505" s="306">
        <f>H1505</f>
        <v>0</v>
      </c>
      <c r="AR1505" s="296" t="s">
        <v>120</v>
      </c>
      <c r="AS1505" s="305" t="s">
        <v>121</v>
      </c>
      <c r="AT1505" s="306">
        <f>F1505</f>
        <v>0</v>
      </c>
      <c r="AU1505" s="298" t="s">
        <v>122</v>
      </c>
      <c r="AV1505" s="306">
        <f>H1505</f>
        <v>0</v>
      </c>
      <c r="AW1505" s="296" t="s">
        <v>120</v>
      </c>
      <c r="AX1505" s="305" t="s">
        <v>121</v>
      </c>
      <c r="AY1505" s="306">
        <f>K1505</f>
        <v>0</v>
      </c>
      <c r="AZ1505" s="298" t="s">
        <v>122</v>
      </c>
      <c r="BA1505" s="306">
        <f>M1505</f>
        <v>0</v>
      </c>
      <c r="BB1505" s="296" t="s">
        <v>120</v>
      </c>
      <c r="BC1505" s="305" t="s">
        <v>121</v>
      </c>
      <c r="BD1505" s="306">
        <f>P1505</f>
        <v>0</v>
      </c>
      <c r="BE1505" s="298" t="s">
        <v>122</v>
      </c>
      <c r="BF1505" s="306">
        <f>R1505</f>
        <v>0</v>
      </c>
      <c r="BG1505" s="296" t="s">
        <v>120</v>
      </c>
      <c r="BH1505" s="305" t="s">
        <v>121</v>
      </c>
      <c r="BI1505" s="306">
        <f>U1505</f>
        <v>0</v>
      </c>
      <c r="BJ1505" s="298" t="s">
        <v>122</v>
      </c>
      <c r="BK1505" s="306">
        <f>W1505</f>
        <v>0</v>
      </c>
      <c r="BL1505" s="304"/>
      <c r="BM1505" s="663"/>
      <c r="BN1505" s="304"/>
    </row>
    <row r="1506" spans="1:66" s="260" customFormat="1" ht="15.75" customHeight="1">
      <c r="A1506" s="93"/>
      <c r="B1506" s="97"/>
      <c r="C1506" s="359"/>
      <c r="D1506" s="1160" t="s">
        <v>124</v>
      </c>
      <c r="E1506" s="1160"/>
      <c r="F1506" s="1160"/>
      <c r="G1506" s="1161">
        <f>E1569+J1569+O1569+T1569+Y1569+AD1569+AI1569+AN1569+AS1569+AX1569+BC1569+BH1569</f>
        <v>0</v>
      </c>
      <c r="H1506" s="259"/>
      <c r="I1506" s="292"/>
      <c r="J1506" s="292"/>
      <c r="K1506" s="292"/>
      <c r="L1506" s="292"/>
      <c r="M1506" s="292"/>
      <c r="N1506" s="292"/>
      <c r="O1506" s="292"/>
      <c r="P1506" s="292"/>
      <c r="Q1506" s="292"/>
      <c r="R1506" s="292"/>
      <c r="S1506" s="292"/>
      <c r="T1506" s="292"/>
      <c r="U1506" s="292"/>
      <c r="V1506" s="292"/>
      <c r="W1506" s="292"/>
      <c r="X1506" s="292"/>
      <c r="Y1506" s="292"/>
      <c r="Z1506" s="292"/>
      <c r="AA1506" s="292"/>
      <c r="AB1506" s="292"/>
      <c r="AC1506" s="292"/>
      <c r="AD1506" s="292"/>
      <c r="AE1506" s="292"/>
      <c r="AF1506" s="292"/>
      <c r="AG1506" s="292"/>
      <c r="AH1506" s="292"/>
      <c r="AI1506" s="292"/>
      <c r="AJ1506" s="292"/>
      <c r="AK1506" s="292"/>
      <c r="AL1506" s="292"/>
      <c r="AM1506" s="292"/>
      <c r="AN1506" s="292"/>
      <c r="AO1506" s="292"/>
      <c r="AP1506" s="292"/>
      <c r="AQ1506" s="292"/>
      <c r="AR1506" s="292"/>
      <c r="AS1506" s="292"/>
      <c r="AT1506" s="292"/>
      <c r="AU1506" s="292"/>
      <c r="AV1506" s="292"/>
      <c r="AW1506" s="292"/>
      <c r="AX1506" s="292"/>
      <c r="AY1506" s="292"/>
      <c r="AZ1506" s="292"/>
      <c r="BA1506" s="292"/>
      <c r="BB1506" s="292"/>
      <c r="BC1506" s="292"/>
      <c r="BD1506" s="292"/>
      <c r="BE1506" s="292"/>
      <c r="BF1506" s="292"/>
      <c r="BG1506" s="292"/>
      <c r="BH1506" s="292"/>
      <c r="BI1506" s="292"/>
      <c r="BJ1506" s="292"/>
      <c r="BK1506" s="292"/>
      <c r="BL1506" s="308"/>
      <c r="BM1506" s="665"/>
      <c r="BN1506" s="308"/>
    </row>
    <row r="1507" spans="1:66" s="1" customFormat="1" ht="5.45" customHeight="1" thickBot="1">
      <c r="A1507" s="640"/>
      <c r="B1507" s="641"/>
      <c r="C1507" s="360"/>
      <c r="D1507" s="261"/>
      <c r="E1507" s="360"/>
      <c r="F1507" s="261"/>
      <c r="G1507" s="1162"/>
      <c r="H1507" s="91"/>
      <c r="I1507" s="16"/>
      <c r="J1507" s="16"/>
      <c r="K1507" s="32"/>
      <c r="L1507" s="16"/>
      <c r="M1507" s="16"/>
      <c r="N1507" s="16"/>
      <c r="R1507" s="262"/>
      <c r="S1507" s="262"/>
      <c r="T1507" s="262"/>
      <c r="U1507" s="262"/>
      <c r="V1507" s="262"/>
      <c r="W1507" s="262"/>
      <c r="X1507" s="262"/>
      <c r="Y1507" s="262"/>
      <c r="Z1507" s="262"/>
      <c r="AA1507" s="262"/>
      <c r="AB1507" s="262"/>
      <c r="AC1507" s="262"/>
      <c r="AD1507" s="262"/>
      <c r="AE1507" s="20"/>
      <c r="AF1507" s="20"/>
      <c r="AG1507" s="20"/>
      <c r="AH1507" s="20"/>
      <c r="BM1507"/>
    </row>
    <row r="1508" spans="1:66" s="1" customFormat="1" ht="14.25" customHeight="1" thickTop="1">
      <c r="A1508" s="642" t="s">
        <v>30</v>
      </c>
      <c r="B1508" s="653"/>
      <c r="C1508" s="1135" t="s">
        <v>232</v>
      </c>
      <c r="D1508" s="1137" t="str">
        <f>+D1433</f>
        <v>Program Name</v>
      </c>
      <c r="E1508" s="1138"/>
      <c r="F1508" s="1138"/>
      <c r="G1508" s="1138"/>
      <c r="H1508" s="1139"/>
      <c r="I1508" s="1137" t="str">
        <f>+I1433</f>
        <v>Program Name</v>
      </c>
      <c r="J1508" s="1138"/>
      <c r="K1508" s="1138"/>
      <c r="L1508" s="1138"/>
      <c r="M1508" s="1139"/>
      <c r="N1508" s="1137" t="str">
        <f>+N1433</f>
        <v>Program Name</v>
      </c>
      <c r="O1508" s="1138"/>
      <c r="P1508" s="1138"/>
      <c r="Q1508" s="1138"/>
      <c r="R1508" s="1139"/>
      <c r="S1508" s="1137" t="str">
        <f>+S1433</f>
        <v>Program Name</v>
      </c>
      <c r="T1508" s="1138"/>
      <c r="U1508" s="1138"/>
      <c r="V1508" s="1138"/>
      <c r="W1508" s="1139"/>
      <c r="X1508" s="1137" t="str">
        <f>+X1433</f>
        <v>Program Name</v>
      </c>
      <c r="Y1508" s="1138"/>
      <c r="Z1508" s="1138"/>
      <c r="AA1508" s="1138"/>
      <c r="AB1508" s="1139"/>
      <c r="AC1508" s="1137" t="str">
        <f>+AC1433</f>
        <v>Program Name</v>
      </c>
      <c r="AD1508" s="1138"/>
      <c r="AE1508" s="1138"/>
      <c r="AF1508" s="1138"/>
      <c r="AG1508" s="1139"/>
      <c r="AH1508" s="1137" t="str">
        <f>+AH1433</f>
        <v>Program Name</v>
      </c>
      <c r="AI1508" s="1138"/>
      <c r="AJ1508" s="1138"/>
      <c r="AK1508" s="1138"/>
      <c r="AL1508" s="1139"/>
      <c r="AM1508" s="1137" t="str">
        <f>+AM1433</f>
        <v>Program Name</v>
      </c>
      <c r="AN1508" s="1138"/>
      <c r="AO1508" s="1138"/>
      <c r="AP1508" s="1138"/>
      <c r="AQ1508" s="1139"/>
      <c r="AR1508" s="1137" t="str">
        <f>+AR1433</f>
        <v>Program Name</v>
      </c>
      <c r="AS1508" s="1138"/>
      <c r="AT1508" s="1138"/>
      <c r="AU1508" s="1138"/>
      <c r="AV1508" s="1139"/>
      <c r="AW1508" s="1137" t="str">
        <f>+AW1433</f>
        <v>Program Name</v>
      </c>
      <c r="AX1508" s="1138"/>
      <c r="AY1508" s="1138"/>
      <c r="AZ1508" s="1138"/>
      <c r="BA1508" s="1139"/>
      <c r="BB1508" s="1137" t="str">
        <f>+BB1433</f>
        <v>Program Name</v>
      </c>
      <c r="BC1508" s="1138"/>
      <c r="BD1508" s="1138"/>
      <c r="BE1508" s="1138"/>
      <c r="BF1508" s="1139"/>
      <c r="BG1508" s="1137" t="str">
        <f>+BG1433</f>
        <v>Program Name</v>
      </c>
      <c r="BH1508" s="1138"/>
      <c r="BI1508" s="1138"/>
      <c r="BJ1508" s="1138"/>
      <c r="BK1508" s="1139"/>
      <c r="BL1508" s="31"/>
      <c r="BM1508" s="232" t="s">
        <v>33</v>
      </c>
    </row>
    <row r="1509" spans="1:66" s="1" customFormat="1" ht="13.5">
      <c r="A1509" s="644" t="s">
        <v>31</v>
      </c>
      <c r="B1509" s="654"/>
      <c r="C1509" s="1136"/>
      <c r="D1509" s="1146" t="str">
        <f>+D1434</f>
        <v>Funding Source</v>
      </c>
      <c r="E1509" s="1147"/>
      <c r="F1509" s="1147"/>
      <c r="G1509" s="1147"/>
      <c r="H1509" s="1148"/>
      <c r="I1509" s="1146" t="str">
        <f>+I1434</f>
        <v>Funding Source</v>
      </c>
      <c r="J1509" s="1147"/>
      <c r="K1509" s="1147"/>
      <c r="L1509" s="1147"/>
      <c r="M1509" s="1148"/>
      <c r="N1509" s="1146" t="str">
        <f>+N1434</f>
        <v>Funding Source</v>
      </c>
      <c r="O1509" s="1147"/>
      <c r="P1509" s="1147"/>
      <c r="Q1509" s="1147"/>
      <c r="R1509" s="1148"/>
      <c r="S1509" s="1146" t="str">
        <f>+S1434</f>
        <v>Funding Source</v>
      </c>
      <c r="T1509" s="1147"/>
      <c r="U1509" s="1147"/>
      <c r="V1509" s="1147"/>
      <c r="W1509" s="1148"/>
      <c r="X1509" s="1146" t="str">
        <f>+X1434</f>
        <v>Funding Source</v>
      </c>
      <c r="Y1509" s="1147"/>
      <c r="Z1509" s="1147"/>
      <c r="AA1509" s="1147"/>
      <c r="AB1509" s="1148"/>
      <c r="AC1509" s="1146" t="str">
        <f>+AC1434</f>
        <v>Funding Source</v>
      </c>
      <c r="AD1509" s="1147"/>
      <c r="AE1509" s="1147"/>
      <c r="AF1509" s="1147"/>
      <c r="AG1509" s="1148"/>
      <c r="AH1509" s="1146" t="str">
        <f>+AH1434</f>
        <v>Funding Source</v>
      </c>
      <c r="AI1509" s="1147"/>
      <c r="AJ1509" s="1147"/>
      <c r="AK1509" s="1147"/>
      <c r="AL1509" s="1148"/>
      <c r="AM1509" s="1146" t="str">
        <f>+AM1434</f>
        <v>Funding Source</v>
      </c>
      <c r="AN1509" s="1147"/>
      <c r="AO1509" s="1147"/>
      <c r="AP1509" s="1147"/>
      <c r="AQ1509" s="1148"/>
      <c r="AR1509" s="1146" t="str">
        <f>+AR1434</f>
        <v>Funding Source</v>
      </c>
      <c r="AS1509" s="1147"/>
      <c r="AT1509" s="1147"/>
      <c r="AU1509" s="1147"/>
      <c r="AV1509" s="1148"/>
      <c r="AW1509" s="1146" t="str">
        <f>+AW1434</f>
        <v>Funding Source</v>
      </c>
      <c r="AX1509" s="1147"/>
      <c r="AY1509" s="1147"/>
      <c r="AZ1509" s="1147"/>
      <c r="BA1509" s="1148"/>
      <c r="BB1509" s="1146" t="str">
        <f>+BB1434</f>
        <v>Funding Source</v>
      </c>
      <c r="BC1509" s="1147"/>
      <c r="BD1509" s="1147"/>
      <c r="BE1509" s="1147"/>
      <c r="BF1509" s="1148"/>
      <c r="BG1509" s="1146" t="str">
        <f>+BG1434</f>
        <v>Funding Source</v>
      </c>
      <c r="BH1509" s="1147"/>
      <c r="BI1509" s="1147"/>
      <c r="BJ1509" s="1147"/>
      <c r="BK1509" s="1148"/>
      <c r="BL1509" s="31"/>
      <c r="BM1509" s="233"/>
    </row>
    <row r="1510" spans="1:66" s="30" customFormat="1" ht="21.6" customHeight="1">
      <c r="A1510" s="646"/>
      <c r="B1510" s="655"/>
      <c r="C1510" s="669" t="s">
        <v>233</v>
      </c>
      <c r="D1510" s="329" t="s">
        <v>67</v>
      </c>
      <c r="E1510" s="1010" t="s">
        <v>68</v>
      </c>
      <c r="F1510" s="330" t="s">
        <v>69</v>
      </c>
      <c r="G1510" s="331" t="s">
        <v>70</v>
      </c>
      <c r="H1510" s="332" t="s">
        <v>71</v>
      </c>
      <c r="I1510" s="329" t="s">
        <v>67</v>
      </c>
      <c r="J1510" s="1010" t="s">
        <v>68</v>
      </c>
      <c r="K1510" s="330" t="s">
        <v>69</v>
      </c>
      <c r="L1510" s="331" t="s">
        <v>70</v>
      </c>
      <c r="M1510" s="333" t="s">
        <v>71</v>
      </c>
      <c r="N1510" s="329" t="s">
        <v>67</v>
      </c>
      <c r="O1510" s="1010" t="s">
        <v>68</v>
      </c>
      <c r="P1510" s="330" t="s">
        <v>69</v>
      </c>
      <c r="Q1510" s="331" t="s">
        <v>70</v>
      </c>
      <c r="R1510" s="333" t="s">
        <v>71</v>
      </c>
      <c r="S1510" s="329" t="s">
        <v>67</v>
      </c>
      <c r="T1510" s="1010" t="s">
        <v>68</v>
      </c>
      <c r="U1510" s="330" t="s">
        <v>69</v>
      </c>
      <c r="V1510" s="331" t="s">
        <v>70</v>
      </c>
      <c r="W1510" s="333" t="s">
        <v>71</v>
      </c>
      <c r="X1510" s="329" t="s">
        <v>67</v>
      </c>
      <c r="Y1510" s="1010" t="s">
        <v>68</v>
      </c>
      <c r="Z1510" s="330" t="s">
        <v>69</v>
      </c>
      <c r="AA1510" s="331" t="s">
        <v>70</v>
      </c>
      <c r="AB1510" s="333" t="s">
        <v>71</v>
      </c>
      <c r="AC1510" s="329" t="s">
        <v>67</v>
      </c>
      <c r="AD1510" s="1010" t="s">
        <v>68</v>
      </c>
      <c r="AE1510" s="330" t="s">
        <v>69</v>
      </c>
      <c r="AF1510" s="331" t="s">
        <v>70</v>
      </c>
      <c r="AG1510" s="333" t="s">
        <v>71</v>
      </c>
      <c r="AH1510" s="329" t="s">
        <v>67</v>
      </c>
      <c r="AI1510" s="1010" t="s">
        <v>68</v>
      </c>
      <c r="AJ1510" s="330" t="s">
        <v>69</v>
      </c>
      <c r="AK1510" s="331" t="s">
        <v>70</v>
      </c>
      <c r="AL1510" s="333" t="s">
        <v>71</v>
      </c>
      <c r="AM1510" s="329" t="s">
        <v>67</v>
      </c>
      <c r="AN1510" s="1010" t="s">
        <v>68</v>
      </c>
      <c r="AO1510" s="330" t="s">
        <v>69</v>
      </c>
      <c r="AP1510" s="331" t="s">
        <v>70</v>
      </c>
      <c r="AQ1510" s="333" t="s">
        <v>71</v>
      </c>
      <c r="AR1510" s="329" t="s">
        <v>67</v>
      </c>
      <c r="AS1510" s="1010" t="s">
        <v>68</v>
      </c>
      <c r="AT1510" s="330" t="s">
        <v>69</v>
      </c>
      <c r="AU1510" s="331" t="s">
        <v>70</v>
      </c>
      <c r="AV1510" s="333" t="s">
        <v>71</v>
      </c>
      <c r="AW1510" s="329" t="s">
        <v>67</v>
      </c>
      <c r="AX1510" s="1010" t="s">
        <v>68</v>
      </c>
      <c r="AY1510" s="330" t="s">
        <v>69</v>
      </c>
      <c r="AZ1510" s="331" t="s">
        <v>70</v>
      </c>
      <c r="BA1510" s="333" t="s">
        <v>71</v>
      </c>
      <c r="BB1510" s="329" t="s">
        <v>67</v>
      </c>
      <c r="BC1510" s="1010" t="s">
        <v>68</v>
      </c>
      <c r="BD1510" s="330" t="s">
        <v>69</v>
      </c>
      <c r="BE1510" s="331" t="s">
        <v>70</v>
      </c>
      <c r="BF1510" s="333" t="s">
        <v>71</v>
      </c>
      <c r="BG1510" s="329" t="s">
        <v>67</v>
      </c>
      <c r="BH1510" s="1010" t="s">
        <v>68</v>
      </c>
      <c r="BI1510" s="330" t="s">
        <v>69</v>
      </c>
      <c r="BJ1510" s="331" t="s">
        <v>70</v>
      </c>
      <c r="BK1510" s="333" t="s">
        <v>71</v>
      </c>
      <c r="BM1510" s="334" t="s">
        <v>68</v>
      </c>
    </row>
    <row r="1511" spans="1:66" s="30" customFormat="1" ht="12.75">
      <c r="A1511" s="399">
        <v>1</v>
      </c>
      <c r="B1511" s="648" t="str">
        <f>$B$11</f>
        <v>Salaries</v>
      </c>
      <c r="C1511" s="555">
        <f>+E1511+J1511+O1511+T1511+Y1511+AD1511+AI1511+AN1511+AS1511+AX1511+BC1511+BH1511</f>
        <v>0</v>
      </c>
      <c r="D1511" s="1028">
        <f t="shared" ref="D1511:D1557" si="3374">D1436</f>
        <v>0</v>
      </c>
      <c r="E1511" s="570"/>
      <c r="F1511" s="391">
        <f>+F1436+E1511</f>
        <v>0</v>
      </c>
      <c r="G1511" s="386">
        <f>D1511-F1511</f>
        <v>0</v>
      </c>
      <c r="H1511" s="365" t="str">
        <f>IF(D1511=0,"    ",F1511/D1511)</f>
        <v xml:space="preserve">    </v>
      </c>
      <c r="I1511" s="667">
        <f t="shared" ref="I1511:I1557" si="3375">I1436</f>
        <v>0</v>
      </c>
      <c r="J1511" s="570"/>
      <c r="K1511" s="391">
        <f>+K1436+J1511</f>
        <v>0</v>
      </c>
      <c r="L1511" s="386">
        <f>I1511-K1511</f>
        <v>0</v>
      </c>
      <c r="M1511" s="365" t="str">
        <f>IF(I1511=0,"    ",K1511/I1511)</f>
        <v xml:space="preserve">    </v>
      </c>
      <c r="N1511" s="667">
        <f t="shared" ref="N1511:N1557" si="3376">N1436</f>
        <v>0</v>
      </c>
      <c r="O1511" s="570"/>
      <c r="P1511" s="391">
        <f>+P1436+O1511</f>
        <v>0</v>
      </c>
      <c r="Q1511" s="386">
        <f>N1511-P1511</f>
        <v>0</v>
      </c>
      <c r="R1511" s="365" t="str">
        <f>IF(N1511=0,"    ",P1511/N1511)</f>
        <v xml:space="preserve">    </v>
      </c>
      <c r="S1511" s="667">
        <f t="shared" ref="S1511:S1557" si="3377">S1436</f>
        <v>0</v>
      </c>
      <c r="T1511" s="570"/>
      <c r="U1511" s="391">
        <f>+U1436+T1511</f>
        <v>0</v>
      </c>
      <c r="V1511" s="386">
        <f>S1511-U1511</f>
        <v>0</v>
      </c>
      <c r="W1511" s="365" t="str">
        <f>IF(S1511=0,"    ",U1511/S1511)</f>
        <v xml:space="preserve">    </v>
      </c>
      <c r="X1511" s="667">
        <f t="shared" ref="X1511:X1557" si="3378">X1436</f>
        <v>0</v>
      </c>
      <c r="Y1511" s="570"/>
      <c r="Z1511" s="391">
        <f>+Z1436+Y1511</f>
        <v>0</v>
      </c>
      <c r="AA1511" s="386">
        <f>X1511-Z1511</f>
        <v>0</v>
      </c>
      <c r="AB1511" s="365" t="str">
        <f>IF(X1511=0,"    ",Z1511/X1511)</f>
        <v xml:space="preserve">    </v>
      </c>
      <c r="AC1511" s="667">
        <f t="shared" ref="AC1511:AC1557" si="3379">AC1436</f>
        <v>0</v>
      </c>
      <c r="AD1511" s="570"/>
      <c r="AE1511" s="391">
        <f>+AE1436+AD1511</f>
        <v>0</v>
      </c>
      <c r="AF1511" s="386">
        <f>AC1511-AE1511</f>
        <v>0</v>
      </c>
      <c r="AG1511" s="365" t="str">
        <f>IF(AC1511=0,"    ",AE1511/AC1511)</f>
        <v xml:space="preserve">    </v>
      </c>
      <c r="AH1511" s="667">
        <f t="shared" ref="AH1511:AH1557" si="3380">AH1436</f>
        <v>0</v>
      </c>
      <c r="AI1511" s="570"/>
      <c r="AJ1511" s="391">
        <f>+AJ1436+AI1511</f>
        <v>0</v>
      </c>
      <c r="AK1511" s="386">
        <f>AH1511-AJ1511</f>
        <v>0</v>
      </c>
      <c r="AL1511" s="365" t="str">
        <f>IF(AH1511=0,"    ",AJ1511/AH1511)</f>
        <v xml:space="preserve">    </v>
      </c>
      <c r="AM1511" s="667">
        <f t="shared" ref="AM1511:AM1557" si="3381">AM1436</f>
        <v>0</v>
      </c>
      <c r="AN1511" s="570"/>
      <c r="AO1511" s="391">
        <f>+AO1436+AN1511</f>
        <v>0</v>
      </c>
      <c r="AP1511" s="386">
        <f>AM1511-AO1511</f>
        <v>0</v>
      </c>
      <c r="AQ1511" s="365" t="str">
        <f>IF(AM1511=0,"    ",AO1511/AM1511)</f>
        <v xml:space="preserve">    </v>
      </c>
      <c r="AR1511" s="667">
        <f t="shared" ref="AR1511:AR1557" si="3382">AR1436</f>
        <v>0</v>
      </c>
      <c r="AS1511" s="570"/>
      <c r="AT1511" s="391">
        <f>+AT1436+AS1511</f>
        <v>0</v>
      </c>
      <c r="AU1511" s="386">
        <f>AR1511-AT1511</f>
        <v>0</v>
      </c>
      <c r="AV1511" s="365" t="str">
        <f>IF(AR1511=0,"    ",AT1511/AR1511)</f>
        <v xml:space="preserve">    </v>
      </c>
      <c r="AW1511" s="667">
        <f t="shared" ref="AW1511:AW1557" si="3383">AW1436</f>
        <v>0</v>
      </c>
      <c r="AX1511" s="570"/>
      <c r="AY1511" s="391">
        <f>+AY1436+AX1511</f>
        <v>0</v>
      </c>
      <c r="AZ1511" s="386">
        <f>AW1511-AY1511</f>
        <v>0</v>
      </c>
      <c r="BA1511" s="365" t="str">
        <f>IF(AW1511=0,"    ",AY1511/AW1511)</f>
        <v xml:space="preserve">    </v>
      </c>
      <c r="BB1511" s="667">
        <f t="shared" ref="BB1511:BB1557" si="3384">BB1436</f>
        <v>0</v>
      </c>
      <c r="BC1511" s="570"/>
      <c r="BD1511" s="391">
        <f>+BD1436+BC1511</f>
        <v>0</v>
      </c>
      <c r="BE1511" s="386">
        <f>BB1511-BD1511</f>
        <v>0</v>
      </c>
      <c r="BF1511" s="365" t="str">
        <f>IF(BB1511=0,"    ",BD1511/BB1511)</f>
        <v xml:space="preserve">    </v>
      </c>
      <c r="BG1511" s="667">
        <f t="shared" ref="BG1511:BG1557" si="3385">BG1436</f>
        <v>0</v>
      </c>
      <c r="BH1511" s="570"/>
      <c r="BI1511" s="391">
        <f>+BI1436+BH1511</f>
        <v>0</v>
      </c>
      <c r="BJ1511" s="386">
        <f>BG1511-BI1511</f>
        <v>0</v>
      </c>
      <c r="BK1511" s="365" t="str">
        <f>IF(BG1511=0,"    ",BI1511/BG1511)</f>
        <v xml:space="preserve">    </v>
      </c>
      <c r="BL1511" s="395"/>
      <c r="BM1511" s="383">
        <f t="shared" ref="BM1511:BM1569" si="3386">E1511+J1511+O1511+T1511+Y1511+AD1511+AI1511+AN1511+AS1511+AX1511+BC1511+BH1511</f>
        <v>0</v>
      </c>
    </row>
    <row r="1512" spans="1:66" s="30" customFormat="1" ht="12.75">
      <c r="A1512" s="399">
        <v>2</v>
      </c>
      <c r="B1512" s="648" t="str">
        <f>$B$12</f>
        <v>Employee Benefits</v>
      </c>
      <c r="C1512" s="556">
        <f t="shared" ref="C1512:C1559" si="3387">+E1512+J1512+O1512+T1512+Y1512+AD1512+AI1512+AN1512+AS1512+AX1512+BC1512+BH1512</f>
        <v>0</v>
      </c>
      <c r="D1512" s="1029">
        <f t="shared" si="3374"/>
        <v>0</v>
      </c>
      <c r="E1512" s="570"/>
      <c r="F1512" s="391">
        <f>+F1437+E1512</f>
        <v>0</v>
      </c>
      <c r="G1512" s="386">
        <f>D1512-F1512</f>
        <v>0</v>
      </c>
      <c r="H1512" s="366" t="str">
        <f>IF(D1512=0,"    ",F1512/D1512)</f>
        <v xml:space="preserve">    </v>
      </c>
      <c r="I1512" s="668">
        <f t="shared" si="3375"/>
        <v>0</v>
      </c>
      <c r="J1512" s="570"/>
      <c r="K1512" s="391">
        <f>+K1437+J1512</f>
        <v>0</v>
      </c>
      <c r="L1512" s="386">
        <f>I1512-K1512</f>
        <v>0</v>
      </c>
      <c r="M1512" s="366" t="str">
        <f>IF(I1512=0,"    ",K1512/I1512)</f>
        <v xml:space="preserve">    </v>
      </c>
      <c r="N1512" s="668">
        <f t="shared" si="3376"/>
        <v>0</v>
      </c>
      <c r="O1512" s="570"/>
      <c r="P1512" s="391">
        <f>+P1437+O1512</f>
        <v>0</v>
      </c>
      <c r="Q1512" s="386">
        <f>N1512-P1512</f>
        <v>0</v>
      </c>
      <c r="R1512" s="366" t="str">
        <f>IF(N1512=0,"    ",P1512/N1512)</f>
        <v xml:space="preserve">    </v>
      </c>
      <c r="S1512" s="668">
        <f t="shared" si="3377"/>
        <v>0</v>
      </c>
      <c r="T1512" s="570"/>
      <c r="U1512" s="391">
        <f>+U1437+T1512</f>
        <v>0</v>
      </c>
      <c r="V1512" s="386">
        <f>S1512-U1512</f>
        <v>0</v>
      </c>
      <c r="W1512" s="366" t="str">
        <f>IF(S1512=0,"    ",U1512/S1512)</f>
        <v xml:space="preserve">    </v>
      </c>
      <c r="X1512" s="668">
        <f t="shared" si="3378"/>
        <v>0</v>
      </c>
      <c r="Y1512" s="570"/>
      <c r="Z1512" s="391">
        <f>+Z1437+Y1512</f>
        <v>0</v>
      </c>
      <c r="AA1512" s="386">
        <f>X1512-Z1512</f>
        <v>0</v>
      </c>
      <c r="AB1512" s="366" t="str">
        <f>IF(X1512=0,"    ",Z1512/X1512)</f>
        <v xml:space="preserve">    </v>
      </c>
      <c r="AC1512" s="668">
        <f t="shared" si="3379"/>
        <v>0</v>
      </c>
      <c r="AD1512" s="570"/>
      <c r="AE1512" s="391">
        <f>+AE1437+AD1512</f>
        <v>0</v>
      </c>
      <c r="AF1512" s="386">
        <f>AC1512-AE1512</f>
        <v>0</v>
      </c>
      <c r="AG1512" s="366" t="str">
        <f>IF(AC1512=0,"    ",AE1512/AC1512)</f>
        <v xml:space="preserve">    </v>
      </c>
      <c r="AH1512" s="668">
        <f t="shared" si="3380"/>
        <v>0</v>
      </c>
      <c r="AI1512" s="570"/>
      <c r="AJ1512" s="391">
        <f>+AJ1437+AI1512</f>
        <v>0</v>
      </c>
      <c r="AK1512" s="386">
        <f>AH1512-AJ1512</f>
        <v>0</v>
      </c>
      <c r="AL1512" s="366" t="str">
        <f>IF(AH1512=0,"    ",AJ1512/AH1512)</f>
        <v xml:space="preserve">    </v>
      </c>
      <c r="AM1512" s="668">
        <f t="shared" si="3381"/>
        <v>0</v>
      </c>
      <c r="AN1512" s="570"/>
      <c r="AO1512" s="391">
        <f>+AO1437+AN1512</f>
        <v>0</v>
      </c>
      <c r="AP1512" s="386">
        <f>AM1512-AO1512</f>
        <v>0</v>
      </c>
      <c r="AQ1512" s="366" t="str">
        <f>IF(AM1512=0,"    ",AO1512/AM1512)</f>
        <v xml:space="preserve">    </v>
      </c>
      <c r="AR1512" s="668">
        <f t="shared" si="3382"/>
        <v>0</v>
      </c>
      <c r="AS1512" s="570"/>
      <c r="AT1512" s="391">
        <f>+AT1437+AS1512</f>
        <v>0</v>
      </c>
      <c r="AU1512" s="386">
        <f>AR1512-AT1512</f>
        <v>0</v>
      </c>
      <c r="AV1512" s="366" t="str">
        <f>IF(AR1512=0,"    ",AT1512/AR1512)</f>
        <v xml:space="preserve">    </v>
      </c>
      <c r="AW1512" s="668">
        <f t="shared" si="3383"/>
        <v>0</v>
      </c>
      <c r="AX1512" s="570"/>
      <c r="AY1512" s="391">
        <f>+AY1437+AX1512</f>
        <v>0</v>
      </c>
      <c r="AZ1512" s="386">
        <f>AW1512-AY1512</f>
        <v>0</v>
      </c>
      <c r="BA1512" s="366" t="str">
        <f>IF(AW1512=0,"    ",AY1512/AW1512)</f>
        <v xml:space="preserve">    </v>
      </c>
      <c r="BB1512" s="668">
        <f t="shared" si="3384"/>
        <v>0</v>
      </c>
      <c r="BC1512" s="570"/>
      <c r="BD1512" s="391">
        <f>+BD1437+BC1512</f>
        <v>0</v>
      </c>
      <c r="BE1512" s="386">
        <f>BB1512-BD1512</f>
        <v>0</v>
      </c>
      <c r="BF1512" s="366" t="str">
        <f>IF(BB1512=0,"    ",BD1512/BB1512)</f>
        <v xml:space="preserve">    </v>
      </c>
      <c r="BG1512" s="668">
        <f t="shared" si="3385"/>
        <v>0</v>
      </c>
      <c r="BH1512" s="570"/>
      <c r="BI1512" s="391">
        <f>+BI1437+BH1512</f>
        <v>0</v>
      </c>
      <c r="BJ1512" s="386">
        <f>BG1512-BI1512</f>
        <v>0</v>
      </c>
      <c r="BK1512" s="366" t="str">
        <f>IF(BG1512=0,"    ",BI1512/BG1512)</f>
        <v xml:space="preserve">    </v>
      </c>
      <c r="BL1512" s="395"/>
      <c r="BM1512" s="383">
        <f t="shared" si="3386"/>
        <v>0</v>
      </c>
    </row>
    <row r="1513" spans="1:66" s="30" customFormat="1" ht="12.75">
      <c r="A1513" s="399">
        <v>3</v>
      </c>
      <c r="B1513" s="890" t="str">
        <f>B1438</f>
        <v>Salaries &amp; Benefits Total</v>
      </c>
      <c r="C1513" s="891">
        <f t="shared" si="3387"/>
        <v>0</v>
      </c>
      <c r="D1513" s="845">
        <f t="shared" ref="D1513" si="3388">SUM(D1511:D1512)</f>
        <v>0</v>
      </c>
      <c r="E1513" s="845">
        <f t="shared" ref="E1513" si="3389">SUM(E1511:E1512)</f>
        <v>0</v>
      </c>
      <c r="F1513" s="873">
        <f t="shared" ref="F1513:G1513" si="3390">SUM(F1511:F1512)</f>
        <v>0</v>
      </c>
      <c r="G1513" s="873">
        <f t="shared" si="3390"/>
        <v>0</v>
      </c>
      <c r="H1513" s="874" t="str">
        <f>IF(D1513=0,"    ",F1513/D1513)</f>
        <v xml:space="preserve">    </v>
      </c>
      <c r="I1513" s="845">
        <f t="shared" ref="I1513" si="3391">SUM(I1511:I1512)</f>
        <v>0</v>
      </c>
      <c r="J1513" s="845">
        <f t="shared" ref="J1513:L1513" si="3392">SUM(J1511:J1512)</f>
        <v>0</v>
      </c>
      <c r="K1513" s="876">
        <f t="shared" si="3392"/>
        <v>0</v>
      </c>
      <c r="L1513" s="876">
        <f t="shared" si="3392"/>
        <v>0</v>
      </c>
      <c r="M1513" s="874" t="str">
        <f>IF(I1513=0,"    ",K1513/I1513)</f>
        <v xml:space="preserve">    </v>
      </c>
      <c r="N1513" s="845">
        <f t="shared" ref="N1513" si="3393">SUM(N1511:N1512)</f>
        <v>0</v>
      </c>
      <c r="O1513" s="845">
        <f t="shared" ref="O1513:Q1513" si="3394">SUM(O1511:O1512)</f>
        <v>0</v>
      </c>
      <c r="P1513" s="876">
        <f t="shared" si="3394"/>
        <v>0</v>
      </c>
      <c r="Q1513" s="876">
        <f t="shared" si="3394"/>
        <v>0</v>
      </c>
      <c r="R1513" s="874" t="str">
        <f>IF(N1513=0,"    ",P1513/N1513)</f>
        <v xml:space="preserve">    </v>
      </c>
      <c r="S1513" s="845">
        <f t="shared" ref="S1513" si="3395">SUM(S1511:S1512)</f>
        <v>0</v>
      </c>
      <c r="T1513" s="845">
        <f t="shared" ref="T1513:V1513" si="3396">SUM(T1511:T1512)</f>
        <v>0</v>
      </c>
      <c r="U1513" s="876">
        <f t="shared" si="3396"/>
        <v>0</v>
      </c>
      <c r="V1513" s="876">
        <f t="shared" si="3396"/>
        <v>0</v>
      </c>
      <c r="W1513" s="874" t="str">
        <f>IF(S1513=0,"    ",U1513/S1513)</f>
        <v xml:space="preserve">    </v>
      </c>
      <c r="X1513" s="845">
        <f t="shared" ref="X1513" si="3397">SUM(X1511:X1512)</f>
        <v>0</v>
      </c>
      <c r="Y1513" s="845">
        <f t="shared" ref="Y1513:AA1513" si="3398">SUM(Y1511:Y1512)</f>
        <v>0</v>
      </c>
      <c r="Z1513" s="876">
        <f t="shared" si="3398"/>
        <v>0</v>
      </c>
      <c r="AA1513" s="876">
        <f t="shared" si="3398"/>
        <v>0</v>
      </c>
      <c r="AB1513" s="874" t="str">
        <f>IF(X1513=0,"    ",Z1513/X1513)</f>
        <v xml:space="preserve">    </v>
      </c>
      <c r="AC1513" s="845">
        <f t="shared" ref="AC1513" si="3399">SUM(AC1511:AC1512)</f>
        <v>0</v>
      </c>
      <c r="AD1513" s="845">
        <f t="shared" ref="AD1513:AF1513" si="3400">SUM(AD1511:AD1512)</f>
        <v>0</v>
      </c>
      <c r="AE1513" s="876">
        <f t="shared" si="3400"/>
        <v>0</v>
      </c>
      <c r="AF1513" s="876">
        <f t="shared" si="3400"/>
        <v>0</v>
      </c>
      <c r="AG1513" s="874" t="str">
        <f>IF(AC1513=0,"    ",AE1513/AC1513)</f>
        <v xml:space="preserve">    </v>
      </c>
      <c r="AH1513" s="845">
        <f t="shared" ref="AH1513" si="3401">SUM(AH1511:AH1512)</f>
        <v>0</v>
      </c>
      <c r="AI1513" s="845">
        <f t="shared" ref="AI1513:AK1513" si="3402">SUM(AI1511:AI1512)</f>
        <v>0</v>
      </c>
      <c r="AJ1513" s="876">
        <f t="shared" si="3402"/>
        <v>0</v>
      </c>
      <c r="AK1513" s="876">
        <f t="shared" si="3402"/>
        <v>0</v>
      </c>
      <c r="AL1513" s="874" t="str">
        <f>IF(AH1513=0,"    ",AJ1513/AH1513)</f>
        <v xml:space="preserve">    </v>
      </c>
      <c r="AM1513" s="845">
        <f t="shared" ref="AM1513" si="3403">SUM(AM1511:AM1512)</f>
        <v>0</v>
      </c>
      <c r="AN1513" s="845">
        <f t="shared" ref="AN1513:AP1513" si="3404">SUM(AN1511:AN1512)</f>
        <v>0</v>
      </c>
      <c r="AO1513" s="876">
        <f t="shared" si="3404"/>
        <v>0</v>
      </c>
      <c r="AP1513" s="876">
        <f t="shared" si="3404"/>
        <v>0</v>
      </c>
      <c r="AQ1513" s="874" t="str">
        <f>IF(AM1513=0,"    ",AO1513/AM1513)</f>
        <v xml:space="preserve">    </v>
      </c>
      <c r="AR1513" s="845">
        <f t="shared" ref="AR1513" si="3405">SUM(AR1511:AR1512)</f>
        <v>0</v>
      </c>
      <c r="AS1513" s="845">
        <f t="shared" ref="AS1513:AU1513" si="3406">SUM(AS1511:AS1512)</f>
        <v>0</v>
      </c>
      <c r="AT1513" s="876">
        <f t="shared" si="3406"/>
        <v>0</v>
      </c>
      <c r="AU1513" s="876">
        <f t="shared" si="3406"/>
        <v>0</v>
      </c>
      <c r="AV1513" s="874" t="str">
        <f>IF(AR1513=0,"    ",AT1513/AR1513)</f>
        <v xml:space="preserve">    </v>
      </c>
      <c r="AW1513" s="845">
        <f t="shared" ref="AW1513" si="3407">SUM(AW1511:AW1512)</f>
        <v>0</v>
      </c>
      <c r="AX1513" s="845">
        <f t="shared" ref="AX1513:AZ1513" si="3408">SUM(AX1511:AX1512)</f>
        <v>0</v>
      </c>
      <c r="AY1513" s="876">
        <f t="shared" si="3408"/>
        <v>0</v>
      </c>
      <c r="AZ1513" s="876">
        <f t="shared" si="3408"/>
        <v>0</v>
      </c>
      <c r="BA1513" s="874" t="str">
        <f>IF(AW1513=0,"    ",AY1513/AW1513)</f>
        <v xml:space="preserve">    </v>
      </c>
      <c r="BB1513" s="845">
        <f t="shared" ref="BB1513" si="3409">SUM(BB1511:BB1512)</f>
        <v>0</v>
      </c>
      <c r="BC1513" s="845">
        <f t="shared" ref="BC1513:BE1513" si="3410">SUM(BC1511:BC1512)</f>
        <v>0</v>
      </c>
      <c r="BD1513" s="876">
        <f t="shared" si="3410"/>
        <v>0</v>
      </c>
      <c r="BE1513" s="876">
        <f t="shared" si="3410"/>
        <v>0</v>
      </c>
      <c r="BF1513" s="874" t="str">
        <f>IF(BB1513=0,"    ",BD1513/BB1513)</f>
        <v xml:space="preserve">    </v>
      </c>
      <c r="BG1513" s="845">
        <f t="shared" ref="BG1513" si="3411">SUM(BG1511:BG1512)</f>
        <v>0</v>
      </c>
      <c r="BH1513" s="845">
        <f t="shared" ref="BH1513:BJ1513" si="3412">SUM(BH1511:BH1512)</f>
        <v>0</v>
      </c>
      <c r="BI1513" s="876">
        <f t="shared" si="3412"/>
        <v>0</v>
      </c>
      <c r="BJ1513" s="876">
        <f t="shared" si="3412"/>
        <v>0</v>
      </c>
      <c r="BK1513" s="874" t="str">
        <f>IF(BG1513=0,"    ",BI1513/BG1513)</f>
        <v xml:space="preserve">    </v>
      </c>
      <c r="BL1513" s="395"/>
      <c r="BM1513" s="383">
        <f t="shared" si="3386"/>
        <v>0</v>
      </c>
    </row>
    <row r="1514" spans="1:66" s="5" customFormat="1" ht="12.75">
      <c r="A1514" s="633">
        <v>4</v>
      </c>
      <c r="B1514" s="401" t="str">
        <f>B1439</f>
        <v>*Consultants (from Supplemental B)</v>
      </c>
      <c r="C1514" s="371">
        <f t="shared" si="3387"/>
        <v>0</v>
      </c>
      <c r="D1514" s="659">
        <f t="shared" si="3374"/>
        <v>0</v>
      </c>
      <c r="E1514" s="570"/>
      <c r="F1514" s="391">
        <f t="shared" ref="F1514:F1554" si="3413">+F1439+E1514</f>
        <v>0</v>
      </c>
      <c r="G1514" s="386">
        <f t="shared" ref="G1514:G1559" si="3414">D1514-F1514</f>
        <v>0</v>
      </c>
      <c r="H1514" s="366" t="str">
        <f>IF(D1514=0,"    ",F1514/D1514)</f>
        <v xml:space="preserve">    </v>
      </c>
      <c r="I1514" s="849">
        <f t="shared" si="3375"/>
        <v>0</v>
      </c>
      <c r="J1514" s="570"/>
      <c r="K1514" s="391">
        <f t="shared" ref="K1514:K1554" si="3415">+K1439+J1514</f>
        <v>0</v>
      </c>
      <c r="L1514" s="386">
        <f t="shared" ref="L1514:L1559" si="3416">I1514-K1514</f>
        <v>0</v>
      </c>
      <c r="M1514" s="366" t="str">
        <f>IF(I1514=0,"    ",K1514/I1514)</f>
        <v xml:space="preserve">    </v>
      </c>
      <c r="N1514" s="849">
        <f t="shared" si="3376"/>
        <v>0</v>
      </c>
      <c r="O1514" s="570"/>
      <c r="P1514" s="391">
        <f t="shared" ref="P1514:P1554" si="3417">+P1439+O1514</f>
        <v>0</v>
      </c>
      <c r="Q1514" s="386">
        <f t="shared" ref="Q1514:Q1559" si="3418">N1514-P1514</f>
        <v>0</v>
      </c>
      <c r="R1514" s="366" t="str">
        <f>IF(N1514=0,"    ",P1514/N1514)</f>
        <v xml:space="preserve">    </v>
      </c>
      <c r="S1514" s="849">
        <f t="shared" si="3377"/>
        <v>0</v>
      </c>
      <c r="T1514" s="570"/>
      <c r="U1514" s="391">
        <f t="shared" ref="U1514:U1554" si="3419">+U1439+T1514</f>
        <v>0</v>
      </c>
      <c r="V1514" s="386">
        <f t="shared" ref="V1514:V1559" si="3420">S1514-U1514</f>
        <v>0</v>
      </c>
      <c r="W1514" s="366" t="str">
        <f>IF(S1514=0,"    ",U1514/S1514)</f>
        <v xml:space="preserve">    </v>
      </c>
      <c r="X1514" s="849">
        <f t="shared" si="3378"/>
        <v>0</v>
      </c>
      <c r="Y1514" s="570"/>
      <c r="Z1514" s="391">
        <f t="shared" ref="Z1514:Z1554" si="3421">+Z1439+Y1514</f>
        <v>0</v>
      </c>
      <c r="AA1514" s="386">
        <f t="shared" ref="AA1514:AA1559" si="3422">X1514-Z1514</f>
        <v>0</v>
      </c>
      <c r="AB1514" s="366" t="str">
        <f>IF(X1514=0,"    ",Z1514/X1514)</f>
        <v xml:space="preserve">    </v>
      </c>
      <c r="AC1514" s="849">
        <f t="shared" si="3379"/>
        <v>0</v>
      </c>
      <c r="AD1514" s="570"/>
      <c r="AE1514" s="391">
        <f t="shared" ref="AE1514:AE1554" si="3423">+AE1439+AD1514</f>
        <v>0</v>
      </c>
      <c r="AF1514" s="386">
        <f t="shared" ref="AF1514:AF1559" si="3424">AC1514-AE1514</f>
        <v>0</v>
      </c>
      <c r="AG1514" s="366" t="str">
        <f>IF(AC1514=0,"    ",AE1514/AC1514)</f>
        <v xml:space="preserve">    </v>
      </c>
      <c r="AH1514" s="849">
        <f t="shared" si="3380"/>
        <v>0</v>
      </c>
      <c r="AI1514" s="570"/>
      <c r="AJ1514" s="391">
        <f t="shared" ref="AJ1514:AJ1554" si="3425">+AJ1439+AI1514</f>
        <v>0</v>
      </c>
      <c r="AK1514" s="386">
        <f t="shared" ref="AK1514:AK1559" si="3426">AH1514-AJ1514</f>
        <v>0</v>
      </c>
      <c r="AL1514" s="366" t="str">
        <f>IF(AH1514=0,"    ",AJ1514/AH1514)</f>
        <v xml:space="preserve">    </v>
      </c>
      <c r="AM1514" s="849">
        <f t="shared" si="3381"/>
        <v>0</v>
      </c>
      <c r="AN1514" s="570"/>
      <c r="AO1514" s="391">
        <f t="shared" ref="AO1514:AO1554" si="3427">+AO1439+AN1514</f>
        <v>0</v>
      </c>
      <c r="AP1514" s="386">
        <f t="shared" ref="AP1514:AP1559" si="3428">AM1514-AO1514</f>
        <v>0</v>
      </c>
      <c r="AQ1514" s="366" t="str">
        <f>IF(AM1514=0,"    ",AO1514/AM1514)</f>
        <v xml:space="preserve">    </v>
      </c>
      <c r="AR1514" s="849">
        <f t="shared" si="3382"/>
        <v>0</v>
      </c>
      <c r="AS1514" s="570"/>
      <c r="AT1514" s="391">
        <f t="shared" ref="AT1514:AT1554" si="3429">+AT1439+AS1514</f>
        <v>0</v>
      </c>
      <c r="AU1514" s="386">
        <f t="shared" ref="AU1514:AU1559" si="3430">AR1514-AT1514</f>
        <v>0</v>
      </c>
      <c r="AV1514" s="366" t="str">
        <f>IF(AR1514=0,"    ",AT1514/AR1514)</f>
        <v xml:space="preserve">    </v>
      </c>
      <c r="AW1514" s="849">
        <f t="shared" si="3383"/>
        <v>0</v>
      </c>
      <c r="AX1514" s="570"/>
      <c r="AY1514" s="391">
        <f t="shared" ref="AY1514:AY1554" si="3431">+AY1439+AX1514</f>
        <v>0</v>
      </c>
      <c r="AZ1514" s="386">
        <f t="shared" ref="AZ1514:AZ1559" si="3432">AW1514-AY1514</f>
        <v>0</v>
      </c>
      <c r="BA1514" s="366" t="str">
        <f>IF(AW1514=0,"    ",AY1514/AW1514)</f>
        <v xml:space="preserve">    </v>
      </c>
      <c r="BB1514" s="849">
        <f t="shared" si="3384"/>
        <v>0</v>
      </c>
      <c r="BC1514" s="570"/>
      <c r="BD1514" s="391">
        <f t="shared" ref="BD1514:BD1554" si="3433">+BD1439+BC1514</f>
        <v>0</v>
      </c>
      <c r="BE1514" s="386">
        <f t="shared" ref="BE1514:BE1559" si="3434">BB1514-BD1514</f>
        <v>0</v>
      </c>
      <c r="BF1514" s="366" t="str">
        <f>IF(BB1514=0,"    ",BD1514/BB1514)</f>
        <v xml:space="preserve">    </v>
      </c>
      <c r="BG1514" s="849">
        <f t="shared" si="3385"/>
        <v>0</v>
      </c>
      <c r="BH1514" s="570"/>
      <c r="BI1514" s="391">
        <f t="shared" ref="BI1514:BI1554" si="3435">+BI1439+BH1514</f>
        <v>0</v>
      </c>
      <c r="BJ1514" s="386">
        <f t="shared" ref="BJ1514:BJ1559" si="3436">BG1514-BI1514</f>
        <v>0</v>
      </c>
      <c r="BK1514" s="366" t="str">
        <f>IF(BG1514=0,"    ",BI1514/BG1514)</f>
        <v xml:space="preserve">    </v>
      </c>
      <c r="BM1514" s="383">
        <f t="shared" si="3386"/>
        <v>0</v>
      </c>
      <c r="BN1514" s="7"/>
    </row>
    <row r="1515" spans="1:66" s="5" customFormat="1" ht="12.75">
      <c r="A1515" s="633">
        <v>5</v>
      </c>
      <c r="B1515" s="648" t="str">
        <f t="shared" ref="B1515:B1557" si="3437">B1440</f>
        <v>**Flex Fund</v>
      </c>
      <c r="C1515" s="375">
        <f t="shared" si="3387"/>
        <v>0</v>
      </c>
      <c r="D1515" s="659">
        <f t="shared" si="3374"/>
        <v>0</v>
      </c>
      <c r="E1515" s="570"/>
      <c r="F1515" s="391">
        <f t="shared" si="3413"/>
        <v>0</v>
      </c>
      <c r="G1515" s="386">
        <f t="shared" si="3414"/>
        <v>0</v>
      </c>
      <c r="H1515" s="366" t="str">
        <f t="shared" ref="H1515:H1559" si="3438">IF(D1515=0,"    ",F1515/D1515)</f>
        <v xml:space="preserve">    </v>
      </c>
      <c r="I1515" s="849">
        <f t="shared" si="3375"/>
        <v>0</v>
      </c>
      <c r="J1515" s="570"/>
      <c r="K1515" s="391">
        <f t="shared" si="3415"/>
        <v>0</v>
      </c>
      <c r="L1515" s="386">
        <f t="shared" si="3416"/>
        <v>0</v>
      </c>
      <c r="M1515" s="366" t="str">
        <f t="shared" ref="M1515:M1559" si="3439">IF(I1515=0,"    ",K1515/I1515)</f>
        <v xml:space="preserve">    </v>
      </c>
      <c r="N1515" s="849">
        <f t="shared" si="3376"/>
        <v>0</v>
      </c>
      <c r="O1515" s="570"/>
      <c r="P1515" s="391">
        <f t="shared" si="3417"/>
        <v>0</v>
      </c>
      <c r="Q1515" s="386">
        <f t="shared" si="3418"/>
        <v>0</v>
      </c>
      <c r="R1515" s="366" t="str">
        <f t="shared" ref="R1515:R1559" si="3440">IF(N1515=0,"    ",P1515/N1515)</f>
        <v xml:space="preserve">    </v>
      </c>
      <c r="S1515" s="849">
        <f t="shared" si="3377"/>
        <v>0</v>
      </c>
      <c r="T1515" s="570"/>
      <c r="U1515" s="391">
        <f t="shared" si="3419"/>
        <v>0</v>
      </c>
      <c r="V1515" s="386">
        <f t="shared" si="3420"/>
        <v>0</v>
      </c>
      <c r="W1515" s="366" t="str">
        <f t="shared" ref="W1515:W1559" si="3441">IF(S1515=0,"    ",U1515/S1515)</f>
        <v xml:space="preserve">    </v>
      </c>
      <c r="X1515" s="849">
        <f t="shared" si="3378"/>
        <v>0</v>
      </c>
      <c r="Y1515" s="570"/>
      <c r="Z1515" s="391">
        <f t="shared" si="3421"/>
        <v>0</v>
      </c>
      <c r="AA1515" s="386">
        <f t="shared" si="3422"/>
        <v>0</v>
      </c>
      <c r="AB1515" s="366" t="str">
        <f t="shared" ref="AB1515:AB1559" si="3442">IF(X1515=0,"    ",Z1515/X1515)</f>
        <v xml:space="preserve">    </v>
      </c>
      <c r="AC1515" s="849">
        <f t="shared" si="3379"/>
        <v>0</v>
      </c>
      <c r="AD1515" s="570"/>
      <c r="AE1515" s="391">
        <f t="shared" si="3423"/>
        <v>0</v>
      </c>
      <c r="AF1515" s="386">
        <f t="shared" si="3424"/>
        <v>0</v>
      </c>
      <c r="AG1515" s="366" t="str">
        <f t="shared" ref="AG1515:AG1559" si="3443">IF(AC1515=0,"    ",AE1515/AC1515)</f>
        <v xml:space="preserve">    </v>
      </c>
      <c r="AH1515" s="849">
        <f t="shared" si="3380"/>
        <v>0</v>
      </c>
      <c r="AI1515" s="570"/>
      <c r="AJ1515" s="391">
        <f t="shared" si="3425"/>
        <v>0</v>
      </c>
      <c r="AK1515" s="386">
        <f t="shared" si="3426"/>
        <v>0</v>
      </c>
      <c r="AL1515" s="366" t="str">
        <f t="shared" ref="AL1515:AL1559" si="3444">IF(AH1515=0,"    ",AJ1515/AH1515)</f>
        <v xml:space="preserve">    </v>
      </c>
      <c r="AM1515" s="849">
        <f t="shared" si="3381"/>
        <v>0</v>
      </c>
      <c r="AN1515" s="570"/>
      <c r="AO1515" s="391">
        <f t="shared" si="3427"/>
        <v>0</v>
      </c>
      <c r="AP1515" s="386">
        <f t="shared" si="3428"/>
        <v>0</v>
      </c>
      <c r="AQ1515" s="366" t="str">
        <f t="shared" ref="AQ1515:AQ1559" si="3445">IF(AM1515=0,"    ",AO1515/AM1515)</f>
        <v xml:space="preserve">    </v>
      </c>
      <c r="AR1515" s="849">
        <f t="shared" si="3382"/>
        <v>0</v>
      </c>
      <c r="AS1515" s="570"/>
      <c r="AT1515" s="391">
        <f t="shared" si="3429"/>
        <v>0</v>
      </c>
      <c r="AU1515" s="386">
        <f t="shared" si="3430"/>
        <v>0</v>
      </c>
      <c r="AV1515" s="366" t="str">
        <f t="shared" ref="AV1515:AV1559" si="3446">IF(AR1515=0,"    ",AT1515/AR1515)</f>
        <v xml:space="preserve">    </v>
      </c>
      <c r="AW1515" s="849">
        <f t="shared" si="3383"/>
        <v>0</v>
      </c>
      <c r="AX1515" s="570"/>
      <c r="AY1515" s="391">
        <f t="shared" si="3431"/>
        <v>0</v>
      </c>
      <c r="AZ1515" s="386">
        <f t="shared" si="3432"/>
        <v>0</v>
      </c>
      <c r="BA1515" s="366" t="str">
        <f t="shared" ref="BA1515:BA1559" si="3447">IF(AW1515=0,"    ",AY1515/AW1515)</f>
        <v xml:space="preserve">    </v>
      </c>
      <c r="BB1515" s="849">
        <f t="shared" si="3384"/>
        <v>0</v>
      </c>
      <c r="BC1515" s="570"/>
      <c r="BD1515" s="391">
        <f t="shared" si="3433"/>
        <v>0</v>
      </c>
      <c r="BE1515" s="386">
        <f t="shared" si="3434"/>
        <v>0</v>
      </c>
      <c r="BF1515" s="366" t="str">
        <f t="shared" ref="BF1515:BF1559" si="3448">IF(BB1515=0,"    ",BD1515/BB1515)</f>
        <v xml:space="preserve">    </v>
      </c>
      <c r="BG1515" s="849">
        <f t="shared" si="3385"/>
        <v>0</v>
      </c>
      <c r="BH1515" s="570"/>
      <c r="BI1515" s="391">
        <f t="shared" si="3435"/>
        <v>0</v>
      </c>
      <c r="BJ1515" s="386">
        <f t="shared" si="3436"/>
        <v>0</v>
      </c>
      <c r="BK1515" s="366" t="str">
        <f t="shared" ref="BK1515:BK1559" si="3449">IF(BG1515=0,"    ",BI1515/BG1515)</f>
        <v xml:space="preserve">    </v>
      </c>
      <c r="BM1515" s="383">
        <f t="shared" si="3386"/>
        <v>0</v>
      </c>
      <c r="BN1515" s="7"/>
    </row>
    <row r="1516" spans="1:66" s="5" customFormat="1" ht="12.75">
      <c r="A1516" s="633">
        <v>6</v>
      </c>
      <c r="B1516" s="648" t="str">
        <f t="shared" si="3437"/>
        <v>*Gift Cards</v>
      </c>
      <c r="C1516" s="375">
        <f t="shared" si="3387"/>
        <v>0</v>
      </c>
      <c r="D1516" s="659">
        <f t="shared" si="3374"/>
        <v>0</v>
      </c>
      <c r="E1516" s="570"/>
      <c r="F1516" s="391">
        <f t="shared" si="3413"/>
        <v>0</v>
      </c>
      <c r="G1516" s="386">
        <f t="shared" si="3414"/>
        <v>0</v>
      </c>
      <c r="H1516" s="366" t="str">
        <f t="shared" si="3438"/>
        <v xml:space="preserve">    </v>
      </c>
      <c r="I1516" s="849">
        <f t="shared" si="3375"/>
        <v>0</v>
      </c>
      <c r="J1516" s="570"/>
      <c r="K1516" s="391">
        <f t="shared" si="3415"/>
        <v>0</v>
      </c>
      <c r="L1516" s="386">
        <f t="shared" si="3416"/>
        <v>0</v>
      </c>
      <c r="M1516" s="366" t="str">
        <f t="shared" si="3439"/>
        <v xml:space="preserve">    </v>
      </c>
      <c r="N1516" s="849">
        <f t="shared" si="3376"/>
        <v>0</v>
      </c>
      <c r="O1516" s="570"/>
      <c r="P1516" s="391">
        <f t="shared" si="3417"/>
        <v>0</v>
      </c>
      <c r="Q1516" s="386">
        <f t="shared" si="3418"/>
        <v>0</v>
      </c>
      <c r="R1516" s="366" t="str">
        <f t="shared" si="3440"/>
        <v xml:space="preserve">    </v>
      </c>
      <c r="S1516" s="849">
        <f t="shared" si="3377"/>
        <v>0</v>
      </c>
      <c r="T1516" s="570"/>
      <c r="U1516" s="391">
        <f t="shared" si="3419"/>
        <v>0</v>
      </c>
      <c r="V1516" s="386">
        <f t="shared" si="3420"/>
        <v>0</v>
      </c>
      <c r="W1516" s="366" t="str">
        <f t="shared" si="3441"/>
        <v xml:space="preserve">    </v>
      </c>
      <c r="X1516" s="849">
        <f t="shared" si="3378"/>
        <v>0</v>
      </c>
      <c r="Y1516" s="570"/>
      <c r="Z1516" s="391">
        <f t="shared" si="3421"/>
        <v>0</v>
      </c>
      <c r="AA1516" s="386">
        <f t="shared" si="3422"/>
        <v>0</v>
      </c>
      <c r="AB1516" s="366" t="str">
        <f t="shared" si="3442"/>
        <v xml:space="preserve">    </v>
      </c>
      <c r="AC1516" s="849">
        <f t="shared" si="3379"/>
        <v>0</v>
      </c>
      <c r="AD1516" s="570"/>
      <c r="AE1516" s="391">
        <f t="shared" si="3423"/>
        <v>0</v>
      </c>
      <c r="AF1516" s="386">
        <f t="shared" si="3424"/>
        <v>0</v>
      </c>
      <c r="AG1516" s="366" t="str">
        <f t="shared" si="3443"/>
        <v xml:space="preserve">    </v>
      </c>
      <c r="AH1516" s="849">
        <f t="shared" si="3380"/>
        <v>0</v>
      </c>
      <c r="AI1516" s="570"/>
      <c r="AJ1516" s="391">
        <f t="shared" si="3425"/>
        <v>0</v>
      </c>
      <c r="AK1516" s="386">
        <f t="shared" si="3426"/>
        <v>0</v>
      </c>
      <c r="AL1516" s="366" t="str">
        <f t="shared" si="3444"/>
        <v xml:space="preserve">    </v>
      </c>
      <c r="AM1516" s="849">
        <f t="shared" si="3381"/>
        <v>0</v>
      </c>
      <c r="AN1516" s="570"/>
      <c r="AO1516" s="391">
        <f t="shared" si="3427"/>
        <v>0</v>
      </c>
      <c r="AP1516" s="386">
        <f t="shared" si="3428"/>
        <v>0</v>
      </c>
      <c r="AQ1516" s="366" t="str">
        <f t="shared" si="3445"/>
        <v xml:space="preserve">    </v>
      </c>
      <c r="AR1516" s="849">
        <f t="shared" si="3382"/>
        <v>0</v>
      </c>
      <c r="AS1516" s="570"/>
      <c r="AT1516" s="391">
        <f t="shared" si="3429"/>
        <v>0</v>
      </c>
      <c r="AU1516" s="386">
        <f t="shared" si="3430"/>
        <v>0</v>
      </c>
      <c r="AV1516" s="366" t="str">
        <f t="shared" si="3446"/>
        <v xml:space="preserve">    </v>
      </c>
      <c r="AW1516" s="849">
        <f t="shared" si="3383"/>
        <v>0</v>
      </c>
      <c r="AX1516" s="570"/>
      <c r="AY1516" s="391">
        <f t="shared" si="3431"/>
        <v>0</v>
      </c>
      <c r="AZ1516" s="386">
        <f t="shared" si="3432"/>
        <v>0</v>
      </c>
      <c r="BA1516" s="366" t="str">
        <f t="shared" si="3447"/>
        <v xml:space="preserve">    </v>
      </c>
      <c r="BB1516" s="849">
        <f t="shared" si="3384"/>
        <v>0</v>
      </c>
      <c r="BC1516" s="570"/>
      <c r="BD1516" s="391">
        <f t="shared" si="3433"/>
        <v>0</v>
      </c>
      <c r="BE1516" s="386">
        <f t="shared" si="3434"/>
        <v>0</v>
      </c>
      <c r="BF1516" s="366" t="str">
        <f t="shared" si="3448"/>
        <v xml:space="preserve">    </v>
      </c>
      <c r="BG1516" s="849">
        <f t="shared" si="3385"/>
        <v>0</v>
      </c>
      <c r="BH1516" s="570"/>
      <c r="BI1516" s="391">
        <f t="shared" si="3435"/>
        <v>0</v>
      </c>
      <c r="BJ1516" s="386">
        <f t="shared" si="3436"/>
        <v>0</v>
      </c>
      <c r="BK1516" s="366" t="str">
        <f t="shared" si="3449"/>
        <v xml:space="preserve">    </v>
      </c>
      <c r="BM1516" s="383">
        <f t="shared" si="3386"/>
        <v>0</v>
      </c>
      <c r="BN1516" s="7"/>
    </row>
    <row r="1517" spans="1:66" s="5" customFormat="1" ht="12.75">
      <c r="A1517" s="633">
        <v>7</v>
      </c>
      <c r="B1517" s="648" t="str">
        <f t="shared" si="3437"/>
        <v>*Interest Expense</v>
      </c>
      <c r="C1517" s="375">
        <f t="shared" si="3387"/>
        <v>0</v>
      </c>
      <c r="D1517" s="659">
        <f t="shared" si="3374"/>
        <v>0</v>
      </c>
      <c r="E1517" s="570"/>
      <c r="F1517" s="391">
        <f t="shared" si="3413"/>
        <v>0</v>
      </c>
      <c r="G1517" s="386">
        <f t="shared" si="3414"/>
        <v>0</v>
      </c>
      <c r="H1517" s="366" t="str">
        <f t="shared" si="3438"/>
        <v xml:space="preserve">    </v>
      </c>
      <c r="I1517" s="849">
        <f t="shared" si="3375"/>
        <v>0</v>
      </c>
      <c r="J1517" s="570"/>
      <c r="K1517" s="391">
        <f t="shared" si="3415"/>
        <v>0</v>
      </c>
      <c r="L1517" s="386">
        <f t="shared" si="3416"/>
        <v>0</v>
      </c>
      <c r="M1517" s="366" t="str">
        <f t="shared" si="3439"/>
        <v xml:space="preserve">    </v>
      </c>
      <c r="N1517" s="849">
        <f t="shared" si="3376"/>
        <v>0</v>
      </c>
      <c r="O1517" s="570"/>
      <c r="P1517" s="391">
        <f t="shared" si="3417"/>
        <v>0</v>
      </c>
      <c r="Q1517" s="386">
        <f t="shared" si="3418"/>
        <v>0</v>
      </c>
      <c r="R1517" s="366" t="str">
        <f t="shared" si="3440"/>
        <v xml:space="preserve">    </v>
      </c>
      <c r="S1517" s="849">
        <f t="shared" si="3377"/>
        <v>0</v>
      </c>
      <c r="T1517" s="570"/>
      <c r="U1517" s="391">
        <f t="shared" si="3419"/>
        <v>0</v>
      </c>
      <c r="V1517" s="386">
        <f t="shared" si="3420"/>
        <v>0</v>
      </c>
      <c r="W1517" s="366" t="str">
        <f t="shared" si="3441"/>
        <v xml:space="preserve">    </v>
      </c>
      <c r="X1517" s="849">
        <f t="shared" si="3378"/>
        <v>0</v>
      </c>
      <c r="Y1517" s="570"/>
      <c r="Z1517" s="391">
        <f t="shared" si="3421"/>
        <v>0</v>
      </c>
      <c r="AA1517" s="386">
        <f t="shared" si="3422"/>
        <v>0</v>
      </c>
      <c r="AB1517" s="366" t="str">
        <f t="shared" si="3442"/>
        <v xml:space="preserve">    </v>
      </c>
      <c r="AC1517" s="849">
        <f t="shared" si="3379"/>
        <v>0</v>
      </c>
      <c r="AD1517" s="570"/>
      <c r="AE1517" s="391">
        <f t="shared" si="3423"/>
        <v>0</v>
      </c>
      <c r="AF1517" s="386">
        <f t="shared" si="3424"/>
        <v>0</v>
      </c>
      <c r="AG1517" s="366" t="str">
        <f t="shared" si="3443"/>
        <v xml:space="preserve">    </v>
      </c>
      <c r="AH1517" s="849">
        <f t="shared" si="3380"/>
        <v>0</v>
      </c>
      <c r="AI1517" s="570"/>
      <c r="AJ1517" s="391">
        <f t="shared" si="3425"/>
        <v>0</v>
      </c>
      <c r="AK1517" s="386">
        <f t="shared" si="3426"/>
        <v>0</v>
      </c>
      <c r="AL1517" s="366" t="str">
        <f t="shared" si="3444"/>
        <v xml:space="preserve">    </v>
      </c>
      <c r="AM1517" s="849">
        <f t="shared" si="3381"/>
        <v>0</v>
      </c>
      <c r="AN1517" s="570"/>
      <c r="AO1517" s="391">
        <f t="shared" si="3427"/>
        <v>0</v>
      </c>
      <c r="AP1517" s="386">
        <f t="shared" si="3428"/>
        <v>0</v>
      </c>
      <c r="AQ1517" s="366" t="str">
        <f t="shared" si="3445"/>
        <v xml:space="preserve">    </v>
      </c>
      <c r="AR1517" s="849">
        <f t="shared" si="3382"/>
        <v>0</v>
      </c>
      <c r="AS1517" s="570"/>
      <c r="AT1517" s="391">
        <f t="shared" si="3429"/>
        <v>0</v>
      </c>
      <c r="AU1517" s="386">
        <f t="shared" si="3430"/>
        <v>0</v>
      </c>
      <c r="AV1517" s="366" t="str">
        <f t="shared" si="3446"/>
        <v xml:space="preserve">    </v>
      </c>
      <c r="AW1517" s="849">
        <f t="shared" si="3383"/>
        <v>0</v>
      </c>
      <c r="AX1517" s="570"/>
      <c r="AY1517" s="391">
        <f t="shared" si="3431"/>
        <v>0</v>
      </c>
      <c r="AZ1517" s="386">
        <f t="shared" si="3432"/>
        <v>0</v>
      </c>
      <c r="BA1517" s="366" t="str">
        <f t="shared" si="3447"/>
        <v xml:space="preserve">    </v>
      </c>
      <c r="BB1517" s="849">
        <f t="shared" si="3384"/>
        <v>0</v>
      </c>
      <c r="BC1517" s="570"/>
      <c r="BD1517" s="391">
        <f t="shared" si="3433"/>
        <v>0</v>
      </c>
      <c r="BE1517" s="386">
        <f t="shared" si="3434"/>
        <v>0</v>
      </c>
      <c r="BF1517" s="366" t="str">
        <f t="shared" si="3448"/>
        <v xml:space="preserve">    </v>
      </c>
      <c r="BG1517" s="849">
        <f t="shared" si="3385"/>
        <v>0</v>
      </c>
      <c r="BH1517" s="570"/>
      <c r="BI1517" s="391">
        <f t="shared" si="3435"/>
        <v>0</v>
      </c>
      <c r="BJ1517" s="386">
        <f t="shared" si="3436"/>
        <v>0</v>
      </c>
      <c r="BK1517" s="366" t="str">
        <f t="shared" si="3449"/>
        <v xml:space="preserve">    </v>
      </c>
      <c r="BM1517" s="383">
        <f t="shared" si="3386"/>
        <v>0</v>
      </c>
      <c r="BN1517" s="7"/>
    </row>
    <row r="1518" spans="1:66" s="5" customFormat="1" ht="12.75">
      <c r="A1518" s="633">
        <v>8</v>
      </c>
      <c r="B1518" s="648" t="str">
        <f t="shared" si="3437"/>
        <v>*Leasehold Improvements</v>
      </c>
      <c r="C1518" s="375">
        <f t="shared" si="3387"/>
        <v>0</v>
      </c>
      <c r="D1518" s="659">
        <f t="shared" si="3374"/>
        <v>0</v>
      </c>
      <c r="E1518" s="570"/>
      <c r="F1518" s="391">
        <f t="shared" si="3413"/>
        <v>0</v>
      </c>
      <c r="G1518" s="386">
        <f t="shared" si="3414"/>
        <v>0</v>
      </c>
      <c r="H1518" s="366" t="str">
        <f t="shared" si="3438"/>
        <v xml:space="preserve">    </v>
      </c>
      <c r="I1518" s="849">
        <f t="shared" si="3375"/>
        <v>0</v>
      </c>
      <c r="J1518" s="570"/>
      <c r="K1518" s="391">
        <f t="shared" si="3415"/>
        <v>0</v>
      </c>
      <c r="L1518" s="386">
        <f t="shared" si="3416"/>
        <v>0</v>
      </c>
      <c r="M1518" s="366" t="str">
        <f t="shared" si="3439"/>
        <v xml:space="preserve">    </v>
      </c>
      <c r="N1518" s="849">
        <f t="shared" si="3376"/>
        <v>0</v>
      </c>
      <c r="O1518" s="570"/>
      <c r="P1518" s="391">
        <f t="shared" si="3417"/>
        <v>0</v>
      </c>
      <c r="Q1518" s="386">
        <f t="shared" si="3418"/>
        <v>0</v>
      </c>
      <c r="R1518" s="366" t="str">
        <f t="shared" si="3440"/>
        <v xml:space="preserve">    </v>
      </c>
      <c r="S1518" s="849">
        <f t="shared" si="3377"/>
        <v>0</v>
      </c>
      <c r="T1518" s="570"/>
      <c r="U1518" s="391">
        <f t="shared" si="3419"/>
        <v>0</v>
      </c>
      <c r="V1518" s="386">
        <f t="shared" si="3420"/>
        <v>0</v>
      </c>
      <c r="W1518" s="366" t="str">
        <f t="shared" si="3441"/>
        <v xml:space="preserve">    </v>
      </c>
      <c r="X1518" s="849">
        <f t="shared" si="3378"/>
        <v>0</v>
      </c>
      <c r="Y1518" s="570"/>
      <c r="Z1518" s="391">
        <f t="shared" si="3421"/>
        <v>0</v>
      </c>
      <c r="AA1518" s="386">
        <f t="shared" si="3422"/>
        <v>0</v>
      </c>
      <c r="AB1518" s="366" t="str">
        <f t="shared" si="3442"/>
        <v xml:space="preserve">    </v>
      </c>
      <c r="AC1518" s="849">
        <f t="shared" si="3379"/>
        <v>0</v>
      </c>
      <c r="AD1518" s="570"/>
      <c r="AE1518" s="391">
        <f t="shared" si="3423"/>
        <v>0</v>
      </c>
      <c r="AF1518" s="386">
        <f t="shared" si="3424"/>
        <v>0</v>
      </c>
      <c r="AG1518" s="366" t="str">
        <f t="shared" si="3443"/>
        <v xml:space="preserve">    </v>
      </c>
      <c r="AH1518" s="849">
        <f t="shared" si="3380"/>
        <v>0</v>
      </c>
      <c r="AI1518" s="570"/>
      <c r="AJ1518" s="391">
        <f t="shared" si="3425"/>
        <v>0</v>
      </c>
      <c r="AK1518" s="386">
        <f t="shared" si="3426"/>
        <v>0</v>
      </c>
      <c r="AL1518" s="366" t="str">
        <f t="shared" si="3444"/>
        <v xml:space="preserve">    </v>
      </c>
      <c r="AM1518" s="849">
        <f t="shared" si="3381"/>
        <v>0</v>
      </c>
      <c r="AN1518" s="570"/>
      <c r="AO1518" s="391">
        <f t="shared" si="3427"/>
        <v>0</v>
      </c>
      <c r="AP1518" s="386">
        <f t="shared" si="3428"/>
        <v>0</v>
      </c>
      <c r="AQ1518" s="366" t="str">
        <f t="shared" si="3445"/>
        <v xml:space="preserve">    </v>
      </c>
      <c r="AR1518" s="849">
        <f t="shared" si="3382"/>
        <v>0</v>
      </c>
      <c r="AS1518" s="570"/>
      <c r="AT1518" s="391">
        <f t="shared" si="3429"/>
        <v>0</v>
      </c>
      <c r="AU1518" s="386">
        <f t="shared" si="3430"/>
        <v>0</v>
      </c>
      <c r="AV1518" s="366" t="str">
        <f t="shared" si="3446"/>
        <v xml:space="preserve">    </v>
      </c>
      <c r="AW1518" s="849">
        <f t="shared" si="3383"/>
        <v>0</v>
      </c>
      <c r="AX1518" s="570"/>
      <c r="AY1518" s="391">
        <f t="shared" si="3431"/>
        <v>0</v>
      </c>
      <c r="AZ1518" s="386">
        <f t="shared" si="3432"/>
        <v>0</v>
      </c>
      <c r="BA1518" s="366" t="str">
        <f t="shared" si="3447"/>
        <v xml:space="preserve">    </v>
      </c>
      <c r="BB1518" s="849">
        <f t="shared" si="3384"/>
        <v>0</v>
      </c>
      <c r="BC1518" s="570"/>
      <c r="BD1518" s="391">
        <f t="shared" si="3433"/>
        <v>0</v>
      </c>
      <c r="BE1518" s="386">
        <f t="shared" si="3434"/>
        <v>0</v>
      </c>
      <c r="BF1518" s="366" t="str">
        <f t="shared" si="3448"/>
        <v xml:space="preserve">    </v>
      </c>
      <c r="BG1518" s="849">
        <f t="shared" si="3385"/>
        <v>0</v>
      </c>
      <c r="BH1518" s="570"/>
      <c r="BI1518" s="391">
        <f t="shared" si="3435"/>
        <v>0</v>
      </c>
      <c r="BJ1518" s="386">
        <f t="shared" si="3436"/>
        <v>0</v>
      </c>
      <c r="BK1518" s="366" t="str">
        <f t="shared" si="3449"/>
        <v xml:space="preserve">    </v>
      </c>
      <c r="BM1518" s="383">
        <f t="shared" si="3386"/>
        <v>0</v>
      </c>
      <c r="BN1518" s="7"/>
    </row>
    <row r="1519" spans="1:66" s="5" customFormat="1" ht="12.75">
      <c r="A1519" s="633">
        <v>9</v>
      </c>
      <c r="B1519" s="648" t="str">
        <f t="shared" si="3437"/>
        <v>*Subcontracts (from Supplemental B)</v>
      </c>
      <c r="C1519" s="376">
        <f t="shared" si="3387"/>
        <v>0</v>
      </c>
      <c r="D1519" s="659">
        <f t="shared" si="3374"/>
        <v>0</v>
      </c>
      <c r="E1519" s="570"/>
      <c r="F1519" s="391">
        <f t="shared" si="3413"/>
        <v>0</v>
      </c>
      <c r="G1519" s="386">
        <f t="shared" si="3414"/>
        <v>0</v>
      </c>
      <c r="H1519" s="366" t="str">
        <f t="shared" si="3438"/>
        <v xml:space="preserve">    </v>
      </c>
      <c r="I1519" s="849">
        <f t="shared" si="3375"/>
        <v>0</v>
      </c>
      <c r="J1519" s="570"/>
      <c r="K1519" s="391">
        <f t="shared" si="3415"/>
        <v>0</v>
      </c>
      <c r="L1519" s="386">
        <f t="shared" si="3416"/>
        <v>0</v>
      </c>
      <c r="M1519" s="366" t="str">
        <f t="shared" si="3439"/>
        <v xml:space="preserve">    </v>
      </c>
      <c r="N1519" s="849">
        <f t="shared" si="3376"/>
        <v>0</v>
      </c>
      <c r="O1519" s="570"/>
      <c r="P1519" s="391">
        <f t="shared" si="3417"/>
        <v>0</v>
      </c>
      <c r="Q1519" s="386">
        <f t="shared" si="3418"/>
        <v>0</v>
      </c>
      <c r="R1519" s="366" t="str">
        <f t="shared" si="3440"/>
        <v xml:space="preserve">    </v>
      </c>
      <c r="S1519" s="849">
        <f t="shared" si="3377"/>
        <v>0</v>
      </c>
      <c r="T1519" s="570"/>
      <c r="U1519" s="391">
        <f t="shared" si="3419"/>
        <v>0</v>
      </c>
      <c r="V1519" s="386">
        <f t="shared" si="3420"/>
        <v>0</v>
      </c>
      <c r="W1519" s="366" t="str">
        <f t="shared" si="3441"/>
        <v xml:space="preserve">    </v>
      </c>
      <c r="X1519" s="849">
        <f t="shared" si="3378"/>
        <v>0</v>
      </c>
      <c r="Y1519" s="570"/>
      <c r="Z1519" s="391">
        <f t="shared" si="3421"/>
        <v>0</v>
      </c>
      <c r="AA1519" s="386">
        <f t="shared" si="3422"/>
        <v>0</v>
      </c>
      <c r="AB1519" s="366" t="str">
        <f t="shared" si="3442"/>
        <v xml:space="preserve">    </v>
      </c>
      <c r="AC1519" s="849">
        <f t="shared" si="3379"/>
        <v>0</v>
      </c>
      <c r="AD1519" s="570"/>
      <c r="AE1519" s="391">
        <f t="shared" si="3423"/>
        <v>0</v>
      </c>
      <c r="AF1519" s="386">
        <f t="shared" si="3424"/>
        <v>0</v>
      </c>
      <c r="AG1519" s="366" t="str">
        <f t="shared" si="3443"/>
        <v xml:space="preserve">    </v>
      </c>
      <c r="AH1519" s="849">
        <f t="shared" si="3380"/>
        <v>0</v>
      </c>
      <c r="AI1519" s="570"/>
      <c r="AJ1519" s="391">
        <f t="shared" si="3425"/>
        <v>0</v>
      </c>
      <c r="AK1519" s="386">
        <f t="shared" si="3426"/>
        <v>0</v>
      </c>
      <c r="AL1519" s="366" t="str">
        <f t="shared" si="3444"/>
        <v xml:space="preserve">    </v>
      </c>
      <c r="AM1519" s="849">
        <f t="shared" si="3381"/>
        <v>0</v>
      </c>
      <c r="AN1519" s="570"/>
      <c r="AO1519" s="391">
        <f t="shared" si="3427"/>
        <v>0</v>
      </c>
      <c r="AP1519" s="386">
        <f t="shared" si="3428"/>
        <v>0</v>
      </c>
      <c r="AQ1519" s="366" t="str">
        <f t="shared" si="3445"/>
        <v xml:space="preserve">    </v>
      </c>
      <c r="AR1519" s="849">
        <f t="shared" si="3382"/>
        <v>0</v>
      </c>
      <c r="AS1519" s="570"/>
      <c r="AT1519" s="391">
        <f t="shared" si="3429"/>
        <v>0</v>
      </c>
      <c r="AU1519" s="386">
        <f t="shared" si="3430"/>
        <v>0</v>
      </c>
      <c r="AV1519" s="366" t="str">
        <f t="shared" si="3446"/>
        <v xml:space="preserve">    </v>
      </c>
      <c r="AW1519" s="849">
        <f t="shared" si="3383"/>
        <v>0</v>
      </c>
      <c r="AX1519" s="570"/>
      <c r="AY1519" s="391">
        <f t="shared" si="3431"/>
        <v>0</v>
      </c>
      <c r="AZ1519" s="386">
        <f t="shared" si="3432"/>
        <v>0</v>
      </c>
      <c r="BA1519" s="366" t="str">
        <f t="shared" si="3447"/>
        <v xml:space="preserve">    </v>
      </c>
      <c r="BB1519" s="849">
        <f t="shared" si="3384"/>
        <v>0</v>
      </c>
      <c r="BC1519" s="570"/>
      <c r="BD1519" s="391">
        <f t="shared" si="3433"/>
        <v>0</v>
      </c>
      <c r="BE1519" s="386">
        <f t="shared" si="3434"/>
        <v>0</v>
      </c>
      <c r="BF1519" s="366" t="str">
        <f t="shared" si="3448"/>
        <v xml:space="preserve">    </v>
      </c>
      <c r="BG1519" s="849">
        <f t="shared" si="3385"/>
        <v>0</v>
      </c>
      <c r="BH1519" s="570"/>
      <c r="BI1519" s="391">
        <f t="shared" si="3435"/>
        <v>0</v>
      </c>
      <c r="BJ1519" s="386">
        <f t="shared" si="3436"/>
        <v>0</v>
      </c>
      <c r="BK1519" s="366" t="str">
        <f t="shared" si="3449"/>
        <v xml:space="preserve">    </v>
      </c>
      <c r="BM1519" s="383">
        <f t="shared" si="3386"/>
        <v>0</v>
      </c>
      <c r="BN1519" s="7"/>
    </row>
    <row r="1520" spans="1:66" s="5" customFormat="1" ht="12.75">
      <c r="A1520" s="633">
        <v>10</v>
      </c>
      <c r="B1520" s="895" t="str">
        <f t="shared" si="3437"/>
        <v>Building &amp; Facility Cost</v>
      </c>
      <c r="C1520" s="377">
        <f t="shared" si="3387"/>
        <v>0</v>
      </c>
      <c r="D1520" s="659">
        <f t="shared" si="3374"/>
        <v>0</v>
      </c>
      <c r="E1520" s="570"/>
      <c r="F1520" s="391">
        <f t="shared" si="3413"/>
        <v>0</v>
      </c>
      <c r="G1520" s="386">
        <f t="shared" si="3414"/>
        <v>0</v>
      </c>
      <c r="H1520" s="366" t="str">
        <f t="shared" si="3438"/>
        <v xml:space="preserve">    </v>
      </c>
      <c r="I1520" s="849">
        <f t="shared" si="3375"/>
        <v>0</v>
      </c>
      <c r="J1520" s="570"/>
      <c r="K1520" s="391">
        <f t="shared" si="3415"/>
        <v>0</v>
      </c>
      <c r="L1520" s="386">
        <f t="shared" si="3416"/>
        <v>0</v>
      </c>
      <c r="M1520" s="366" t="str">
        <f t="shared" si="3439"/>
        <v xml:space="preserve">    </v>
      </c>
      <c r="N1520" s="849">
        <f t="shared" si="3376"/>
        <v>0</v>
      </c>
      <c r="O1520" s="570"/>
      <c r="P1520" s="391">
        <f t="shared" si="3417"/>
        <v>0</v>
      </c>
      <c r="Q1520" s="386">
        <f t="shared" si="3418"/>
        <v>0</v>
      </c>
      <c r="R1520" s="366" t="str">
        <f t="shared" si="3440"/>
        <v xml:space="preserve">    </v>
      </c>
      <c r="S1520" s="849">
        <f t="shared" si="3377"/>
        <v>0</v>
      </c>
      <c r="T1520" s="570"/>
      <c r="U1520" s="391">
        <f t="shared" si="3419"/>
        <v>0</v>
      </c>
      <c r="V1520" s="386">
        <f t="shared" si="3420"/>
        <v>0</v>
      </c>
      <c r="W1520" s="366" t="str">
        <f t="shared" si="3441"/>
        <v xml:space="preserve">    </v>
      </c>
      <c r="X1520" s="849">
        <f t="shared" si="3378"/>
        <v>0</v>
      </c>
      <c r="Y1520" s="570"/>
      <c r="Z1520" s="391">
        <f t="shared" si="3421"/>
        <v>0</v>
      </c>
      <c r="AA1520" s="386">
        <f t="shared" si="3422"/>
        <v>0</v>
      </c>
      <c r="AB1520" s="366" t="str">
        <f t="shared" si="3442"/>
        <v xml:space="preserve">    </v>
      </c>
      <c r="AC1520" s="849">
        <f t="shared" si="3379"/>
        <v>0</v>
      </c>
      <c r="AD1520" s="570"/>
      <c r="AE1520" s="391">
        <f t="shared" si="3423"/>
        <v>0</v>
      </c>
      <c r="AF1520" s="386">
        <f t="shared" si="3424"/>
        <v>0</v>
      </c>
      <c r="AG1520" s="366" t="str">
        <f t="shared" si="3443"/>
        <v xml:space="preserve">    </v>
      </c>
      <c r="AH1520" s="849">
        <f t="shared" si="3380"/>
        <v>0</v>
      </c>
      <c r="AI1520" s="570"/>
      <c r="AJ1520" s="391">
        <f t="shared" si="3425"/>
        <v>0</v>
      </c>
      <c r="AK1520" s="386">
        <f t="shared" si="3426"/>
        <v>0</v>
      </c>
      <c r="AL1520" s="366" t="str">
        <f t="shared" si="3444"/>
        <v xml:space="preserve">    </v>
      </c>
      <c r="AM1520" s="849">
        <f t="shared" si="3381"/>
        <v>0</v>
      </c>
      <c r="AN1520" s="570"/>
      <c r="AO1520" s="391">
        <f t="shared" si="3427"/>
        <v>0</v>
      </c>
      <c r="AP1520" s="386">
        <f t="shared" si="3428"/>
        <v>0</v>
      </c>
      <c r="AQ1520" s="366" t="str">
        <f t="shared" si="3445"/>
        <v xml:space="preserve">    </v>
      </c>
      <c r="AR1520" s="849">
        <f t="shared" si="3382"/>
        <v>0</v>
      </c>
      <c r="AS1520" s="570"/>
      <c r="AT1520" s="391">
        <f t="shared" si="3429"/>
        <v>0</v>
      </c>
      <c r="AU1520" s="386">
        <f t="shared" si="3430"/>
        <v>0</v>
      </c>
      <c r="AV1520" s="366" t="str">
        <f t="shared" si="3446"/>
        <v xml:space="preserve">    </v>
      </c>
      <c r="AW1520" s="849">
        <f t="shared" si="3383"/>
        <v>0</v>
      </c>
      <c r="AX1520" s="570"/>
      <c r="AY1520" s="391">
        <f t="shared" si="3431"/>
        <v>0</v>
      </c>
      <c r="AZ1520" s="386">
        <f t="shared" si="3432"/>
        <v>0</v>
      </c>
      <c r="BA1520" s="366" t="str">
        <f t="shared" si="3447"/>
        <v xml:space="preserve">    </v>
      </c>
      <c r="BB1520" s="849">
        <f t="shared" si="3384"/>
        <v>0</v>
      </c>
      <c r="BC1520" s="570"/>
      <c r="BD1520" s="391">
        <f t="shared" si="3433"/>
        <v>0</v>
      </c>
      <c r="BE1520" s="386">
        <f t="shared" si="3434"/>
        <v>0</v>
      </c>
      <c r="BF1520" s="366" t="str">
        <f t="shared" si="3448"/>
        <v xml:space="preserve">    </v>
      </c>
      <c r="BG1520" s="849">
        <f t="shared" si="3385"/>
        <v>0</v>
      </c>
      <c r="BH1520" s="570"/>
      <c r="BI1520" s="391">
        <f t="shared" si="3435"/>
        <v>0</v>
      </c>
      <c r="BJ1520" s="386">
        <f t="shared" si="3436"/>
        <v>0</v>
      </c>
      <c r="BK1520" s="366" t="str">
        <f t="shared" si="3449"/>
        <v xml:space="preserve">    </v>
      </c>
      <c r="BM1520" s="383">
        <f t="shared" si="3386"/>
        <v>0</v>
      </c>
      <c r="BN1520" s="7"/>
    </row>
    <row r="1521" spans="1:66" s="5" customFormat="1" ht="12.75">
      <c r="A1521" s="633">
        <v>11</v>
      </c>
      <c r="B1521" s="895" t="str">
        <f t="shared" si="3437"/>
        <v>Equipment Use Cost</v>
      </c>
      <c r="C1521" s="377">
        <f t="shared" si="3387"/>
        <v>0</v>
      </c>
      <c r="D1521" s="659">
        <f t="shared" si="3374"/>
        <v>0</v>
      </c>
      <c r="E1521" s="570"/>
      <c r="F1521" s="391">
        <f t="shared" si="3413"/>
        <v>0</v>
      </c>
      <c r="G1521" s="386">
        <f t="shared" si="3414"/>
        <v>0</v>
      </c>
      <c r="H1521" s="366" t="str">
        <f t="shared" si="3438"/>
        <v xml:space="preserve">    </v>
      </c>
      <c r="I1521" s="849">
        <f t="shared" si="3375"/>
        <v>0</v>
      </c>
      <c r="J1521" s="570"/>
      <c r="K1521" s="391">
        <f t="shared" si="3415"/>
        <v>0</v>
      </c>
      <c r="L1521" s="386">
        <f t="shared" si="3416"/>
        <v>0</v>
      </c>
      <c r="M1521" s="366" t="str">
        <f t="shared" si="3439"/>
        <v xml:space="preserve">    </v>
      </c>
      <c r="N1521" s="849">
        <f t="shared" si="3376"/>
        <v>0</v>
      </c>
      <c r="O1521" s="570"/>
      <c r="P1521" s="391">
        <f t="shared" si="3417"/>
        <v>0</v>
      </c>
      <c r="Q1521" s="386">
        <f t="shared" si="3418"/>
        <v>0</v>
      </c>
      <c r="R1521" s="366" t="str">
        <f t="shared" si="3440"/>
        <v xml:space="preserve">    </v>
      </c>
      <c r="S1521" s="849">
        <f t="shared" si="3377"/>
        <v>0</v>
      </c>
      <c r="T1521" s="570"/>
      <c r="U1521" s="391">
        <f t="shared" si="3419"/>
        <v>0</v>
      </c>
      <c r="V1521" s="386">
        <f t="shared" si="3420"/>
        <v>0</v>
      </c>
      <c r="W1521" s="366" t="str">
        <f t="shared" si="3441"/>
        <v xml:space="preserve">    </v>
      </c>
      <c r="X1521" s="849">
        <f t="shared" si="3378"/>
        <v>0</v>
      </c>
      <c r="Y1521" s="570"/>
      <c r="Z1521" s="391">
        <f t="shared" si="3421"/>
        <v>0</v>
      </c>
      <c r="AA1521" s="386">
        <f t="shared" si="3422"/>
        <v>0</v>
      </c>
      <c r="AB1521" s="366" t="str">
        <f t="shared" si="3442"/>
        <v xml:space="preserve">    </v>
      </c>
      <c r="AC1521" s="849">
        <f t="shared" si="3379"/>
        <v>0</v>
      </c>
      <c r="AD1521" s="570"/>
      <c r="AE1521" s="391">
        <f t="shared" si="3423"/>
        <v>0</v>
      </c>
      <c r="AF1521" s="386">
        <f t="shared" si="3424"/>
        <v>0</v>
      </c>
      <c r="AG1521" s="366" t="str">
        <f t="shared" si="3443"/>
        <v xml:space="preserve">    </v>
      </c>
      <c r="AH1521" s="849">
        <f t="shared" si="3380"/>
        <v>0</v>
      </c>
      <c r="AI1521" s="570"/>
      <c r="AJ1521" s="391">
        <f t="shared" si="3425"/>
        <v>0</v>
      </c>
      <c r="AK1521" s="386">
        <f t="shared" si="3426"/>
        <v>0</v>
      </c>
      <c r="AL1521" s="366" t="str">
        <f t="shared" si="3444"/>
        <v xml:space="preserve">    </v>
      </c>
      <c r="AM1521" s="849">
        <f t="shared" si="3381"/>
        <v>0</v>
      </c>
      <c r="AN1521" s="570"/>
      <c r="AO1521" s="391">
        <f t="shared" si="3427"/>
        <v>0</v>
      </c>
      <c r="AP1521" s="386">
        <f t="shared" si="3428"/>
        <v>0</v>
      </c>
      <c r="AQ1521" s="366" t="str">
        <f t="shared" si="3445"/>
        <v xml:space="preserve">    </v>
      </c>
      <c r="AR1521" s="849">
        <f t="shared" si="3382"/>
        <v>0</v>
      </c>
      <c r="AS1521" s="570"/>
      <c r="AT1521" s="391">
        <f t="shared" si="3429"/>
        <v>0</v>
      </c>
      <c r="AU1521" s="386">
        <f t="shared" si="3430"/>
        <v>0</v>
      </c>
      <c r="AV1521" s="366" t="str">
        <f t="shared" si="3446"/>
        <v xml:space="preserve">    </v>
      </c>
      <c r="AW1521" s="849">
        <f t="shared" si="3383"/>
        <v>0</v>
      </c>
      <c r="AX1521" s="570"/>
      <c r="AY1521" s="391">
        <f t="shared" si="3431"/>
        <v>0</v>
      </c>
      <c r="AZ1521" s="386">
        <f t="shared" si="3432"/>
        <v>0</v>
      </c>
      <c r="BA1521" s="366" t="str">
        <f t="shared" si="3447"/>
        <v xml:space="preserve">    </v>
      </c>
      <c r="BB1521" s="849">
        <f t="shared" si="3384"/>
        <v>0</v>
      </c>
      <c r="BC1521" s="570"/>
      <c r="BD1521" s="391">
        <f t="shared" si="3433"/>
        <v>0</v>
      </c>
      <c r="BE1521" s="386">
        <f t="shared" si="3434"/>
        <v>0</v>
      </c>
      <c r="BF1521" s="366" t="str">
        <f t="shared" si="3448"/>
        <v xml:space="preserve">    </v>
      </c>
      <c r="BG1521" s="849">
        <f t="shared" si="3385"/>
        <v>0</v>
      </c>
      <c r="BH1521" s="570"/>
      <c r="BI1521" s="391">
        <f t="shared" si="3435"/>
        <v>0</v>
      </c>
      <c r="BJ1521" s="386">
        <f t="shared" si="3436"/>
        <v>0</v>
      </c>
      <c r="BK1521" s="366" t="str">
        <f t="shared" si="3449"/>
        <v xml:space="preserve">    </v>
      </c>
      <c r="BM1521" s="383">
        <f t="shared" si="3386"/>
        <v>0</v>
      </c>
      <c r="BN1521" s="7"/>
    </row>
    <row r="1522" spans="1:66" s="5" customFormat="1" ht="12.75">
      <c r="A1522" s="633">
        <v>12</v>
      </c>
      <c r="B1522" s="895" t="str">
        <f t="shared" si="3437"/>
        <v>Telecommunications &amp; Utilities</v>
      </c>
      <c r="C1522" s="377">
        <f t="shared" si="3387"/>
        <v>0</v>
      </c>
      <c r="D1522" s="659">
        <f t="shared" si="3374"/>
        <v>0</v>
      </c>
      <c r="E1522" s="570"/>
      <c r="F1522" s="391">
        <f t="shared" si="3413"/>
        <v>0</v>
      </c>
      <c r="G1522" s="386">
        <f t="shared" si="3414"/>
        <v>0</v>
      </c>
      <c r="H1522" s="366" t="str">
        <f t="shared" si="3438"/>
        <v xml:space="preserve">    </v>
      </c>
      <c r="I1522" s="849">
        <f t="shared" si="3375"/>
        <v>0</v>
      </c>
      <c r="J1522" s="570"/>
      <c r="K1522" s="391">
        <f t="shared" si="3415"/>
        <v>0</v>
      </c>
      <c r="L1522" s="386">
        <f t="shared" si="3416"/>
        <v>0</v>
      </c>
      <c r="M1522" s="366" t="str">
        <f t="shared" si="3439"/>
        <v xml:space="preserve">    </v>
      </c>
      <c r="N1522" s="849">
        <f t="shared" si="3376"/>
        <v>0</v>
      </c>
      <c r="O1522" s="570"/>
      <c r="P1522" s="391">
        <f t="shared" si="3417"/>
        <v>0</v>
      </c>
      <c r="Q1522" s="386">
        <f t="shared" si="3418"/>
        <v>0</v>
      </c>
      <c r="R1522" s="366" t="str">
        <f t="shared" si="3440"/>
        <v xml:space="preserve">    </v>
      </c>
      <c r="S1522" s="849">
        <f t="shared" si="3377"/>
        <v>0</v>
      </c>
      <c r="T1522" s="570"/>
      <c r="U1522" s="391">
        <f t="shared" si="3419"/>
        <v>0</v>
      </c>
      <c r="V1522" s="386">
        <f t="shared" si="3420"/>
        <v>0</v>
      </c>
      <c r="W1522" s="366" t="str">
        <f t="shared" si="3441"/>
        <v xml:space="preserve">    </v>
      </c>
      <c r="X1522" s="849">
        <f t="shared" si="3378"/>
        <v>0</v>
      </c>
      <c r="Y1522" s="570"/>
      <c r="Z1522" s="391">
        <f t="shared" si="3421"/>
        <v>0</v>
      </c>
      <c r="AA1522" s="386">
        <f t="shared" si="3422"/>
        <v>0</v>
      </c>
      <c r="AB1522" s="366" t="str">
        <f t="shared" si="3442"/>
        <v xml:space="preserve">    </v>
      </c>
      <c r="AC1522" s="849">
        <f t="shared" si="3379"/>
        <v>0</v>
      </c>
      <c r="AD1522" s="570"/>
      <c r="AE1522" s="391">
        <f t="shared" si="3423"/>
        <v>0</v>
      </c>
      <c r="AF1522" s="386">
        <f t="shared" si="3424"/>
        <v>0</v>
      </c>
      <c r="AG1522" s="366" t="str">
        <f t="shared" si="3443"/>
        <v xml:space="preserve">    </v>
      </c>
      <c r="AH1522" s="849">
        <f t="shared" si="3380"/>
        <v>0</v>
      </c>
      <c r="AI1522" s="570"/>
      <c r="AJ1522" s="391">
        <f t="shared" si="3425"/>
        <v>0</v>
      </c>
      <c r="AK1522" s="386">
        <f t="shared" si="3426"/>
        <v>0</v>
      </c>
      <c r="AL1522" s="366" t="str">
        <f t="shared" si="3444"/>
        <v xml:space="preserve">    </v>
      </c>
      <c r="AM1522" s="849">
        <f t="shared" si="3381"/>
        <v>0</v>
      </c>
      <c r="AN1522" s="570"/>
      <c r="AO1522" s="391">
        <f t="shared" si="3427"/>
        <v>0</v>
      </c>
      <c r="AP1522" s="386">
        <f t="shared" si="3428"/>
        <v>0</v>
      </c>
      <c r="AQ1522" s="366" t="str">
        <f t="shared" si="3445"/>
        <v xml:space="preserve">    </v>
      </c>
      <c r="AR1522" s="849">
        <f t="shared" si="3382"/>
        <v>0</v>
      </c>
      <c r="AS1522" s="570"/>
      <c r="AT1522" s="391">
        <f t="shared" si="3429"/>
        <v>0</v>
      </c>
      <c r="AU1522" s="386">
        <f t="shared" si="3430"/>
        <v>0</v>
      </c>
      <c r="AV1522" s="366" t="str">
        <f t="shared" si="3446"/>
        <v xml:space="preserve">    </v>
      </c>
      <c r="AW1522" s="849">
        <f t="shared" si="3383"/>
        <v>0</v>
      </c>
      <c r="AX1522" s="570"/>
      <c r="AY1522" s="391">
        <f t="shared" si="3431"/>
        <v>0</v>
      </c>
      <c r="AZ1522" s="386">
        <f t="shared" si="3432"/>
        <v>0</v>
      </c>
      <c r="BA1522" s="366" t="str">
        <f t="shared" si="3447"/>
        <v xml:space="preserve">    </v>
      </c>
      <c r="BB1522" s="849">
        <f t="shared" si="3384"/>
        <v>0</v>
      </c>
      <c r="BC1522" s="570"/>
      <c r="BD1522" s="391">
        <f t="shared" si="3433"/>
        <v>0</v>
      </c>
      <c r="BE1522" s="386">
        <f t="shared" si="3434"/>
        <v>0</v>
      </c>
      <c r="BF1522" s="366" t="str">
        <f t="shared" si="3448"/>
        <v xml:space="preserve">    </v>
      </c>
      <c r="BG1522" s="849">
        <f t="shared" si="3385"/>
        <v>0</v>
      </c>
      <c r="BH1522" s="570"/>
      <c r="BI1522" s="391">
        <f t="shared" si="3435"/>
        <v>0</v>
      </c>
      <c r="BJ1522" s="386">
        <f t="shared" si="3436"/>
        <v>0</v>
      </c>
      <c r="BK1522" s="366" t="str">
        <f t="shared" si="3449"/>
        <v xml:space="preserve">    </v>
      </c>
      <c r="BM1522" s="383">
        <f t="shared" si="3386"/>
        <v>0</v>
      </c>
      <c r="BN1522" s="7"/>
    </row>
    <row r="1523" spans="1:66" s="5" customFormat="1" ht="22.5">
      <c r="A1523" s="633">
        <v>13</v>
      </c>
      <c r="B1523" s="895" t="str">
        <f t="shared" si="3437"/>
        <v>Minor Equipment/Furniture/Fixtures (per BHS Policy)</v>
      </c>
      <c r="C1523" s="377">
        <f t="shared" si="3387"/>
        <v>0</v>
      </c>
      <c r="D1523" s="659">
        <f t="shared" si="3374"/>
        <v>0</v>
      </c>
      <c r="E1523" s="570"/>
      <c r="F1523" s="391">
        <f t="shared" si="3413"/>
        <v>0</v>
      </c>
      <c r="G1523" s="386">
        <f t="shared" si="3414"/>
        <v>0</v>
      </c>
      <c r="H1523" s="366" t="str">
        <f t="shared" si="3438"/>
        <v xml:space="preserve">    </v>
      </c>
      <c r="I1523" s="849">
        <f t="shared" si="3375"/>
        <v>0</v>
      </c>
      <c r="J1523" s="570"/>
      <c r="K1523" s="391">
        <f t="shared" si="3415"/>
        <v>0</v>
      </c>
      <c r="L1523" s="386">
        <f t="shared" si="3416"/>
        <v>0</v>
      </c>
      <c r="M1523" s="366" t="str">
        <f t="shared" si="3439"/>
        <v xml:space="preserve">    </v>
      </c>
      <c r="N1523" s="849">
        <f t="shared" si="3376"/>
        <v>0</v>
      </c>
      <c r="O1523" s="570"/>
      <c r="P1523" s="391">
        <f t="shared" si="3417"/>
        <v>0</v>
      </c>
      <c r="Q1523" s="386">
        <f t="shared" si="3418"/>
        <v>0</v>
      </c>
      <c r="R1523" s="366" t="str">
        <f t="shared" si="3440"/>
        <v xml:space="preserve">    </v>
      </c>
      <c r="S1523" s="849">
        <f t="shared" si="3377"/>
        <v>0</v>
      </c>
      <c r="T1523" s="570"/>
      <c r="U1523" s="391">
        <f t="shared" si="3419"/>
        <v>0</v>
      </c>
      <c r="V1523" s="386">
        <f t="shared" si="3420"/>
        <v>0</v>
      </c>
      <c r="W1523" s="366" t="str">
        <f t="shared" si="3441"/>
        <v xml:space="preserve">    </v>
      </c>
      <c r="X1523" s="849">
        <f t="shared" si="3378"/>
        <v>0</v>
      </c>
      <c r="Y1523" s="570"/>
      <c r="Z1523" s="391">
        <f t="shared" si="3421"/>
        <v>0</v>
      </c>
      <c r="AA1523" s="386">
        <f t="shared" si="3422"/>
        <v>0</v>
      </c>
      <c r="AB1523" s="366" t="str">
        <f t="shared" si="3442"/>
        <v xml:space="preserve">    </v>
      </c>
      <c r="AC1523" s="849">
        <f t="shared" si="3379"/>
        <v>0</v>
      </c>
      <c r="AD1523" s="570"/>
      <c r="AE1523" s="391">
        <f t="shared" si="3423"/>
        <v>0</v>
      </c>
      <c r="AF1523" s="386">
        <f t="shared" si="3424"/>
        <v>0</v>
      </c>
      <c r="AG1523" s="366" t="str">
        <f t="shared" si="3443"/>
        <v xml:space="preserve">    </v>
      </c>
      <c r="AH1523" s="849">
        <f t="shared" si="3380"/>
        <v>0</v>
      </c>
      <c r="AI1523" s="570"/>
      <c r="AJ1523" s="391">
        <f t="shared" si="3425"/>
        <v>0</v>
      </c>
      <c r="AK1523" s="386">
        <f t="shared" si="3426"/>
        <v>0</v>
      </c>
      <c r="AL1523" s="366" t="str">
        <f t="shared" si="3444"/>
        <v xml:space="preserve">    </v>
      </c>
      <c r="AM1523" s="849">
        <f t="shared" si="3381"/>
        <v>0</v>
      </c>
      <c r="AN1523" s="570"/>
      <c r="AO1523" s="391">
        <f t="shared" si="3427"/>
        <v>0</v>
      </c>
      <c r="AP1523" s="386">
        <f t="shared" si="3428"/>
        <v>0</v>
      </c>
      <c r="AQ1523" s="366" t="str">
        <f t="shared" si="3445"/>
        <v xml:space="preserve">    </v>
      </c>
      <c r="AR1523" s="849">
        <f t="shared" si="3382"/>
        <v>0</v>
      </c>
      <c r="AS1523" s="570"/>
      <c r="AT1523" s="391">
        <f t="shared" si="3429"/>
        <v>0</v>
      </c>
      <c r="AU1523" s="386">
        <f t="shared" si="3430"/>
        <v>0</v>
      </c>
      <c r="AV1523" s="366" t="str">
        <f t="shared" si="3446"/>
        <v xml:space="preserve">    </v>
      </c>
      <c r="AW1523" s="849">
        <f t="shared" si="3383"/>
        <v>0</v>
      </c>
      <c r="AX1523" s="570"/>
      <c r="AY1523" s="391">
        <f t="shared" si="3431"/>
        <v>0</v>
      </c>
      <c r="AZ1523" s="386">
        <f t="shared" si="3432"/>
        <v>0</v>
      </c>
      <c r="BA1523" s="366" t="str">
        <f t="shared" si="3447"/>
        <v xml:space="preserve">    </v>
      </c>
      <c r="BB1523" s="849">
        <f t="shared" si="3384"/>
        <v>0</v>
      </c>
      <c r="BC1523" s="570"/>
      <c r="BD1523" s="391">
        <f t="shared" si="3433"/>
        <v>0</v>
      </c>
      <c r="BE1523" s="386">
        <f t="shared" si="3434"/>
        <v>0</v>
      </c>
      <c r="BF1523" s="366" t="str">
        <f t="shared" si="3448"/>
        <v xml:space="preserve">    </v>
      </c>
      <c r="BG1523" s="849">
        <f t="shared" si="3385"/>
        <v>0</v>
      </c>
      <c r="BH1523" s="570"/>
      <c r="BI1523" s="391">
        <f t="shared" si="3435"/>
        <v>0</v>
      </c>
      <c r="BJ1523" s="386">
        <f t="shared" si="3436"/>
        <v>0</v>
      </c>
      <c r="BK1523" s="366" t="str">
        <f t="shared" si="3449"/>
        <v xml:space="preserve">    </v>
      </c>
      <c r="BM1523" s="383">
        <f t="shared" si="3386"/>
        <v>0</v>
      </c>
      <c r="BN1523" s="7"/>
    </row>
    <row r="1524" spans="1:66" s="5" customFormat="1" ht="22.5">
      <c r="A1524" s="633">
        <v>14</v>
      </c>
      <c r="B1524" s="895" t="str">
        <f t="shared" si="3437"/>
        <v>Supplies (Medical, Office, Printing &amp; Other Supplies)</v>
      </c>
      <c r="C1524" s="377">
        <f t="shared" si="3387"/>
        <v>0</v>
      </c>
      <c r="D1524" s="659">
        <f t="shared" si="3374"/>
        <v>0</v>
      </c>
      <c r="E1524" s="570"/>
      <c r="F1524" s="391">
        <f t="shared" si="3413"/>
        <v>0</v>
      </c>
      <c r="G1524" s="386">
        <f t="shared" si="3414"/>
        <v>0</v>
      </c>
      <c r="H1524" s="366" t="str">
        <f t="shared" si="3438"/>
        <v xml:space="preserve">    </v>
      </c>
      <c r="I1524" s="849">
        <f t="shared" si="3375"/>
        <v>0</v>
      </c>
      <c r="J1524" s="570"/>
      <c r="K1524" s="391">
        <f t="shared" si="3415"/>
        <v>0</v>
      </c>
      <c r="L1524" s="386">
        <f t="shared" si="3416"/>
        <v>0</v>
      </c>
      <c r="M1524" s="366" t="str">
        <f t="shared" si="3439"/>
        <v xml:space="preserve">    </v>
      </c>
      <c r="N1524" s="849">
        <f t="shared" si="3376"/>
        <v>0</v>
      </c>
      <c r="O1524" s="570"/>
      <c r="P1524" s="391">
        <f t="shared" si="3417"/>
        <v>0</v>
      </c>
      <c r="Q1524" s="386">
        <f t="shared" si="3418"/>
        <v>0</v>
      </c>
      <c r="R1524" s="366" t="str">
        <f t="shared" si="3440"/>
        <v xml:space="preserve">    </v>
      </c>
      <c r="S1524" s="849">
        <f t="shared" si="3377"/>
        <v>0</v>
      </c>
      <c r="T1524" s="570"/>
      <c r="U1524" s="391">
        <f t="shared" si="3419"/>
        <v>0</v>
      </c>
      <c r="V1524" s="386">
        <f t="shared" si="3420"/>
        <v>0</v>
      </c>
      <c r="W1524" s="366" t="str">
        <f t="shared" si="3441"/>
        <v xml:space="preserve">    </v>
      </c>
      <c r="X1524" s="849">
        <f t="shared" si="3378"/>
        <v>0</v>
      </c>
      <c r="Y1524" s="570"/>
      <c r="Z1524" s="391">
        <f t="shared" si="3421"/>
        <v>0</v>
      </c>
      <c r="AA1524" s="386">
        <f t="shared" si="3422"/>
        <v>0</v>
      </c>
      <c r="AB1524" s="366" t="str">
        <f t="shared" si="3442"/>
        <v xml:space="preserve">    </v>
      </c>
      <c r="AC1524" s="849">
        <f t="shared" si="3379"/>
        <v>0</v>
      </c>
      <c r="AD1524" s="570"/>
      <c r="AE1524" s="391">
        <f t="shared" si="3423"/>
        <v>0</v>
      </c>
      <c r="AF1524" s="386">
        <f t="shared" si="3424"/>
        <v>0</v>
      </c>
      <c r="AG1524" s="366" t="str">
        <f t="shared" si="3443"/>
        <v xml:space="preserve">    </v>
      </c>
      <c r="AH1524" s="849">
        <f t="shared" si="3380"/>
        <v>0</v>
      </c>
      <c r="AI1524" s="570"/>
      <c r="AJ1524" s="391">
        <f t="shared" si="3425"/>
        <v>0</v>
      </c>
      <c r="AK1524" s="386">
        <f t="shared" si="3426"/>
        <v>0</v>
      </c>
      <c r="AL1524" s="366" t="str">
        <f t="shared" si="3444"/>
        <v xml:space="preserve">    </v>
      </c>
      <c r="AM1524" s="849">
        <f t="shared" si="3381"/>
        <v>0</v>
      </c>
      <c r="AN1524" s="570"/>
      <c r="AO1524" s="391">
        <f t="shared" si="3427"/>
        <v>0</v>
      </c>
      <c r="AP1524" s="386">
        <f t="shared" si="3428"/>
        <v>0</v>
      </c>
      <c r="AQ1524" s="366" t="str">
        <f t="shared" si="3445"/>
        <v xml:space="preserve">    </v>
      </c>
      <c r="AR1524" s="849">
        <f t="shared" si="3382"/>
        <v>0</v>
      </c>
      <c r="AS1524" s="570"/>
      <c r="AT1524" s="391">
        <f t="shared" si="3429"/>
        <v>0</v>
      </c>
      <c r="AU1524" s="386">
        <f t="shared" si="3430"/>
        <v>0</v>
      </c>
      <c r="AV1524" s="366" t="str">
        <f t="shared" si="3446"/>
        <v xml:space="preserve">    </v>
      </c>
      <c r="AW1524" s="849">
        <f t="shared" si="3383"/>
        <v>0</v>
      </c>
      <c r="AX1524" s="570"/>
      <c r="AY1524" s="391">
        <f t="shared" si="3431"/>
        <v>0</v>
      </c>
      <c r="AZ1524" s="386">
        <f t="shared" si="3432"/>
        <v>0</v>
      </c>
      <c r="BA1524" s="366" t="str">
        <f t="shared" si="3447"/>
        <v xml:space="preserve">    </v>
      </c>
      <c r="BB1524" s="849">
        <f t="shared" si="3384"/>
        <v>0</v>
      </c>
      <c r="BC1524" s="570"/>
      <c r="BD1524" s="391">
        <f t="shared" si="3433"/>
        <v>0</v>
      </c>
      <c r="BE1524" s="386">
        <f t="shared" si="3434"/>
        <v>0</v>
      </c>
      <c r="BF1524" s="366" t="str">
        <f t="shared" si="3448"/>
        <v xml:space="preserve">    </v>
      </c>
      <c r="BG1524" s="849">
        <f t="shared" si="3385"/>
        <v>0</v>
      </c>
      <c r="BH1524" s="570"/>
      <c r="BI1524" s="391">
        <f t="shared" si="3435"/>
        <v>0</v>
      </c>
      <c r="BJ1524" s="386">
        <f t="shared" si="3436"/>
        <v>0</v>
      </c>
      <c r="BK1524" s="366" t="str">
        <f t="shared" si="3449"/>
        <v xml:space="preserve">    </v>
      </c>
      <c r="BM1524" s="383">
        <f t="shared" si="3386"/>
        <v>0</v>
      </c>
      <c r="BN1524" s="7"/>
    </row>
    <row r="1525" spans="1:66" s="5" customFormat="1" ht="12.75">
      <c r="A1525" s="633">
        <v>15</v>
      </c>
      <c r="B1525" s="895" t="str">
        <f t="shared" si="3437"/>
        <v>Drug Testing</v>
      </c>
      <c r="C1525" s="377">
        <f t="shared" si="3387"/>
        <v>0</v>
      </c>
      <c r="D1525" s="659">
        <f t="shared" si="3374"/>
        <v>0</v>
      </c>
      <c r="E1525" s="570"/>
      <c r="F1525" s="391">
        <f t="shared" si="3413"/>
        <v>0</v>
      </c>
      <c r="G1525" s="386">
        <f t="shared" si="3414"/>
        <v>0</v>
      </c>
      <c r="H1525" s="366" t="str">
        <f t="shared" si="3438"/>
        <v xml:space="preserve">    </v>
      </c>
      <c r="I1525" s="849">
        <f t="shared" si="3375"/>
        <v>0</v>
      </c>
      <c r="J1525" s="570"/>
      <c r="K1525" s="391">
        <f t="shared" si="3415"/>
        <v>0</v>
      </c>
      <c r="L1525" s="386">
        <f t="shared" si="3416"/>
        <v>0</v>
      </c>
      <c r="M1525" s="366" t="str">
        <f t="shared" si="3439"/>
        <v xml:space="preserve">    </v>
      </c>
      <c r="N1525" s="849">
        <f t="shared" si="3376"/>
        <v>0</v>
      </c>
      <c r="O1525" s="570"/>
      <c r="P1525" s="391">
        <f t="shared" si="3417"/>
        <v>0</v>
      </c>
      <c r="Q1525" s="386">
        <f t="shared" si="3418"/>
        <v>0</v>
      </c>
      <c r="R1525" s="366" t="str">
        <f t="shared" si="3440"/>
        <v xml:space="preserve">    </v>
      </c>
      <c r="S1525" s="849">
        <f t="shared" si="3377"/>
        <v>0</v>
      </c>
      <c r="T1525" s="570"/>
      <c r="U1525" s="391">
        <f t="shared" si="3419"/>
        <v>0</v>
      </c>
      <c r="V1525" s="386">
        <f t="shared" si="3420"/>
        <v>0</v>
      </c>
      <c r="W1525" s="366" t="str">
        <f t="shared" si="3441"/>
        <v xml:space="preserve">    </v>
      </c>
      <c r="X1525" s="849">
        <f t="shared" si="3378"/>
        <v>0</v>
      </c>
      <c r="Y1525" s="570"/>
      <c r="Z1525" s="391">
        <f t="shared" si="3421"/>
        <v>0</v>
      </c>
      <c r="AA1525" s="386">
        <f t="shared" si="3422"/>
        <v>0</v>
      </c>
      <c r="AB1525" s="366" t="str">
        <f t="shared" si="3442"/>
        <v xml:space="preserve">    </v>
      </c>
      <c r="AC1525" s="849">
        <f t="shared" si="3379"/>
        <v>0</v>
      </c>
      <c r="AD1525" s="570"/>
      <c r="AE1525" s="391">
        <f t="shared" si="3423"/>
        <v>0</v>
      </c>
      <c r="AF1525" s="386">
        <f t="shared" si="3424"/>
        <v>0</v>
      </c>
      <c r="AG1525" s="366" t="str">
        <f t="shared" si="3443"/>
        <v xml:space="preserve">    </v>
      </c>
      <c r="AH1525" s="849">
        <f t="shared" si="3380"/>
        <v>0</v>
      </c>
      <c r="AI1525" s="570"/>
      <c r="AJ1525" s="391">
        <f t="shared" si="3425"/>
        <v>0</v>
      </c>
      <c r="AK1525" s="386">
        <f t="shared" si="3426"/>
        <v>0</v>
      </c>
      <c r="AL1525" s="366" t="str">
        <f t="shared" si="3444"/>
        <v xml:space="preserve">    </v>
      </c>
      <c r="AM1525" s="849">
        <f t="shared" si="3381"/>
        <v>0</v>
      </c>
      <c r="AN1525" s="570"/>
      <c r="AO1525" s="391">
        <f t="shared" si="3427"/>
        <v>0</v>
      </c>
      <c r="AP1525" s="386">
        <f t="shared" si="3428"/>
        <v>0</v>
      </c>
      <c r="AQ1525" s="366" t="str">
        <f t="shared" si="3445"/>
        <v xml:space="preserve">    </v>
      </c>
      <c r="AR1525" s="849">
        <f t="shared" si="3382"/>
        <v>0</v>
      </c>
      <c r="AS1525" s="570"/>
      <c r="AT1525" s="391">
        <f t="shared" si="3429"/>
        <v>0</v>
      </c>
      <c r="AU1525" s="386">
        <f t="shared" si="3430"/>
        <v>0</v>
      </c>
      <c r="AV1525" s="366" t="str">
        <f t="shared" si="3446"/>
        <v xml:space="preserve">    </v>
      </c>
      <c r="AW1525" s="849">
        <f t="shared" si="3383"/>
        <v>0</v>
      </c>
      <c r="AX1525" s="570"/>
      <c r="AY1525" s="391">
        <f t="shared" si="3431"/>
        <v>0</v>
      </c>
      <c r="AZ1525" s="386">
        <f t="shared" si="3432"/>
        <v>0</v>
      </c>
      <c r="BA1525" s="366" t="str">
        <f t="shared" si="3447"/>
        <v xml:space="preserve">    </v>
      </c>
      <c r="BB1525" s="849">
        <f t="shared" si="3384"/>
        <v>0</v>
      </c>
      <c r="BC1525" s="570"/>
      <c r="BD1525" s="391">
        <f t="shared" si="3433"/>
        <v>0</v>
      </c>
      <c r="BE1525" s="386">
        <f t="shared" si="3434"/>
        <v>0</v>
      </c>
      <c r="BF1525" s="366" t="str">
        <f t="shared" si="3448"/>
        <v xml:space="preserve">    </v>
      </c>
      <c r="BG1525" s="849">
        <f t="shared" si="3385"/>
        <v>0</v>
      </c>
      <c r="BH1525" s="570"/>
      <c r="BI1525" s="391">
        <f t="shared" si="3435"/>
        <v>0</v>
      </c>
      <c r="BJ1525" s="386">
        <f t="shared" si="3436"/>
        <v>0</v>
      </c>
      <c r="BK1525" s="366" t="str">
        <f t="shared" si="3449"/>
        <v xml:space="preserve">    </v>
      </c>
      <c r="BM1525" s="383">
        <f t="shared" si="3386"/>
        <v>0</v>
      </c>
      <c r="BN1525" s="7"/>
    </row>
    <row r="1526" spans="1:66" s="5" customFormat="1" ht="12.75">
      <c r="A1526" s="633">
        <v>16</v>
      </c>
      <c r="B1526" s="895" t="str">
        <f t="shared" si="3437"/>
        <v>Laboratory Services/non-drug testing</v>
      </c>
      <c r="C1526" s="377">
        <f t="shared" si="3387"/>
        <v>0</v>
      </c>
      <c r="D1526" s="659">
        <f t="shared" si="3374"/>
        <v>0</v>
      </c>
      <c r="E1526" s="570"/>
      <c r="F1526" s="391">
        <f t="shared" si="3413"/>
        <v>0</v>
      </c>
      <c r="G1526" s="386">
        <f t="shared" si="3414"/>
        <v>0</v>
      </c>
      <c r="H1526" s="366" t="str">
        <f t="shared" si="3438"/>
        <v xml:space="preserve">    </v>
      </c>
      <c r="I1526" s="849">
        <f t="shared" si="3375"/>
        <v>0</v>
      </c>
      <c r="J1526" s="570"/>
      <c r="K1526" s="391">
        <f t="shared" si="3415"/>
        <v>0</v>
      </c>
      <c r="L1526" s="386">
        <f t="shared" si="3416"/>
        <v>0</v>
      </c>
      <c r="M1526" s="366" t="str">
        <f t="shared" si="3439"/>
        <v xml:space="preserve">    </v>
      </c>
      <c r="N1526" s="849">
        <f t="shared" si="3376"/>
        <v>0</v>
      </c>
      <c r="O1526" s="570"/>
      <c r="P1526" s="391">
        <f t="shared" si="3417"/>
        <v>0</v>
      </c>
      <c r="Q1526" s="386">
        <f t="shared" si="3418"/>
        <v>0</v>
      </c>
      <c r="R1526" s="366" t="str">
        <f t="shared" si="3440"/>
        <v xml:space="preserve">    </v>
      </c>
      <c r="S1526" s="849">
        <f t="shared" si="3377"/>
        <v>0</v>
      </c>
      <c r="T1526" s="570"/>
      <c r="U1526" s="391">
        <f t="shared" si="3419"/>
        <v>0</v>
      </c>
      <c r="V1526" s="386">
        <f t="shared" si="3420"/>
        <v>0</v>
      </c>
      <c r="W1526" s="366" t="str">
        <f t="shared" si="3441"/>
        <v xml:space="preserve">    </v>
      </c>
      <c r="X1526" s="849">
        <f t="shared" si="3378"/>
        <v>0</v>
      </c>
      <c r="Y1526" s="570"/>
      <c r="Z1526" s="391">
        <f t="shared" si="3421"/>
        <v>0</v>
      </c>
      <c r="AA1526" s="386">
        <f t="shared" si="3422"/>
        <v>0</v>
      </c>
      <c r="AB1526" s="366" t="str">
        <f t="shared" si="3442"/>
        <v xml:space="preserve">    </v>
      </c>
      <c r="AC1526" s="849">
        <f t="shared" si="3379"/>
        <v>0</v>
      </c>
      <c r="AD1526" s="570"/>
      <c r="AE1526" s="391">
        <f t="shared" si="3423"/>
        <v>0</v>
      </c>
      <c r="AF1526" s="386">
        <f t="shared" si="3424"/>
        <v>0</v>
      </c>
      <c r="AG1526" s="366" t="str">
        <f t="shared" si="3443"/>
        <v xml:space="preserve">    </v>
      </c>
      <c r="AH1526" s="849">
        <f t="shared" si="3380"/>
        <v>0</v>
      </c>
      <c r="AI1526" s="570"/>
      <c r="AJ1526" s="391">
        <f t="shared" si="3425"/>
        <v>0</v>
      </c>
      <c r="AK1526" s="386">
        <f t="shared" si="3426"/>
        <v>0</v>
      </c>
      <c r="AL1526" s="366" t="str">
        <f t="shared" si="3444"/>
        <v xml:space="preserve">    </v>
      </c>
      <c r="AM1526" s="849">
        <f t="shared" si="3381"/>
        <v>0</v>
      </c>
      <c r="AN1526" s="570"/>
      <c r="AO1526" s="391">
        <f t="shared" si="3427"/>
        <v>0</v>
      </c>
      <c r="AP1526" s="386">
        <f t="shared" si="3428"/>
        <v>0</v>
      </c>
      <c r="AQ1526" s="366" t="str">
        <f t="shared" si="3445"/>
        <v xml:space="preserve">    </v>
      </c>
      <c r="AR1526" s="849">
        <f t="shared" si="3382"/>
        <v>0</v>
      </c>
      <c r="AS1526" s="570"/>
      <c r="AT1526" s="391">
        <f t="shared" si="3429"/>
        <v>0</v>
      </c>
      <c r="AU1526" s="386">
        <f t="shared" si="3430"/>
        <v>0</v>
      </c>
      <c r="AV1526" s="366" t="str">
        <f t="shared" si="3446"/>
        <v xml:space="preserve">    </v>
      </c>
      <c r="AW1526" s="849">
        <f t="shared" si="3383"/>
        <v>0</v>
      </c>
      <c r="AX1526" s="570"/>
      <c r="AY1526" s="391">
        <f t="shared" si="3431"/>
        <v>0</v>
      </c>
      <c r="AZ1526" s="386">
        <f t="shared" si="3432"/>
        <v>0</v>
      </c>
      <c r="BA1526" s="366" t="str">
        <f t="shared" si="3447"/>
        <v xml:space="preserve">    </v>
      </c>
      <c r="BB1526" s="849">
        <f t="shared" si="3384"/>
        <v>0</v>
      </c>
      <c r="BC1526" s="570"/>
      <c r="BD1526" s="391">
        <f t="shared" si="3433"/>
        <v>0</v>
      </c>
      <c r="BE1526" s="386">
        <f t="shared" si="3434"/>
        <v>0</v>
      </c>
      <c r="BF1526" s="366" t="str">
        <f t="shared" si="3448"/>
        <v xml:space="preserve">    </v>
      </c>
      <c r="BG1526" s="849">
        <f t="shared" si="3385"/>
        <v>0</v>
      </c>
      <c r="BH1526" s="570"/>
      <c r="BI1526" s="391">
        <f t="shared" si="3435"/>
        <v>0</v>
      </c>
      <c r="BJ1526" s="386">
        <f t="shared" si="3436"/>
        <v>0</v>
      </c>
      <c r="BK1526" s="366" t="str">
        <f t="shared" si="3449"/>
        <v xml:space="preserve">    </v>
      </c>
      <c r="BM1526" s="383">
        <f t="shared" si="3386"/>
        <v>0</v>
      </c>
      <c r="BN1526" s="7"/>
    </row>
    <row r="1527" spans="1:66" s="5" customFormat="1" ht="12.75">
      <c r="A1527" s="633">
        <v>17</v>
      </c>
      <c r="B1527" s="895" t="str">
        <f t="shared" si="3437"/>
        <v>Pharmaceutical</v>
      </c>
      <c r="C1527" s="377">
        <f t="shared" si="3387"/>
        <v>0</v>
      </c>
      <c r="D1527" s="659">
        <f t="shared" si="3374"/>
        <v>0</v>
      </c>
      <c r="E1527" s="570"/>
      <c r="F1527" s="391">
        <f t="shared" si="3413"/>
        <v>0</v>
      </c>
      <c r="G1527" s="386">
        <f t="shared" si="3414"/>
        <v>0</v>
      </c>
      <c r="H1527" s="366" t="str">
        <f t="shared" si="3438"/>
        <v xml:space="preserve">    </v>
      </c>
      <c r="I1527" s="849">
        <f t="shared" si="3375"/>
        <v>0</v>
      </c>
      <c r="J1527" s="570"/>
      <c r="K1527" s="391">
        <f t="shared" si="3415"/>
        <v>0</v>
      </c>
      <c r="L1527" s="386">
        <f t="shared" si="3416"/>
        <v>0</v>
      </c>
      <c r="M1527" s="366" t="str">
        <f t="shared" si="3439"/>
        <v xml:space="preserve">    </v>
      </c>
      <c r="N1527" s="849">
        <f t="shared" si="3376"/>
        <v>0</v>
      </c>
      <c r="O1527" s="570"/>
      <c r="P1527" s="391">
        <f t="shared" si="3417"/>
        <v>0</v>
      </c>
      <c r="Q1527" s="386">
        <f t="shared" si="3418"/>
        <v>0</v>
      </c>
      <c r="R1527" s="366" t="str">
        <f t="shared" si="3440"/>
        <v xml:space="preserve">    </v>
      </c>
      <c r="S1527" s="849">
        <f t="shared" si="3377"/>
        <v>0</v>
      </c>
      <c r="T1527" s="570"/>
      <c r="U1527" s="391">
        <f t="shared" si="3419"/>
        <v>0</v>
      </c>
      <c r="V1527" s="386">
        <f t="shared" si="3420"/>
        <v>0</v>
      </c>
      <c r="W1527" s="366" t="str">
        <f t="shared" si="3441"/>
        <v xml:space="preserve">    </v>
      </c>
      <c r="X1527" s="849">
        <f t="shared" si="3378"/>
        <v>0</v>
      </c>
      <c r="Y1527" s="570"/>
      <c r="Z1527" s="391">
        <f t="shared" si="3421"/>
        <v>0</v>
      </c>
      <c r="AA1527" s="386">
        <f t="shared" si="3422"/>
        <v>0</v>
      </c>
      <c r="AB1527" s="366" t="str">
        <f t="shared" si="3442"/>
        <v xml:space="preserve">    </v>
      </c>
      <c r="AC1527" s="849">
        <f t="shared" si="3379"/>
        <v>0</v>
      </c>
      <c r="AD1527" s="570"/>
      <c r="AE1527" s="391">
        <f t="shared" si="3423"/>
        <v>0</v>
      </c>
      <c r="AF1527" s="386">
        <f t="shared" si="3424"/>
        <v>0</v>
      </c>
      <c r="AG1527" s="366" t="str">
        <f t="shared" si="3443"/>
        <v xml:space="preserve">    </v>
      </c>
      <c r="AH1527" s="849">
        <f t="shared" si="3380"/>
        <v>0</v>
      </c>
      <c r="AI1527" s="570"/>
      <c r="AJ1527" s="391">
        <f t="shared" si="3425"/>
        <v>0</v>
      </c>
      <c r="AK1527" s="386">
        <f t="shared" si="3426"/>
        <v>0</v>
      </c>
      <c r="AL1527" s="366" t="str">
        <f t="shared" si="3444"/>
        <v xml:space="preserve">    </v>
      </c>
      <c r="AM1527" s="849">
        <f t="shared" si="3381"/>
        <v>0</v>
      </c>
      <c r="AN1527" s="570"/>
      <c r="AO1527" s="391">
        <f t="shared" si="3427"/>
        <v>0</v>
      </c>
      <c r="AP1527" s="386">
        <f t="shared" si="3428"/>
        <v>0</v>
      </c>
      <c r="AQ1527" s="366" t="str">
        <f t="shared" si="3445"/>
        <v xml:space="preserve">    </v>
      </c>
      <c r="AR1527" s="849">
        <f t="shared" si="3382"/>
        <v>0</v>
      </c>
      <c r="AS1527" s="570"/>
      <c r="AT1527" s="391">
        <f t="shared" si="3429"/>
        <v>0</v>
      </c>
      <c r="AU1527" s="386">
        <f t="shared" si="3430"/>
        <v>0</v>
      </c>
      <c r="AV1527" s="366" t="str">
        <f t="shared" si="3446"/>
        <v xml:space="preserve">    </v>
      </c>
      <c r="AW1527" s="849">
        <f t="shared" si="3383"/>
        <v>0</v>
      </c>
      <c r="AX1527" s="570"/>
      <c r="AY1527" s="391">
        <f t="shared" si="3431"/>
        <v>0</v>
      </c>
      <c r="AZ1527" s="386">
        <f t="shared" si="3432"/>
        <v>0</v>
      </c>
      <c r="BA1527" s="366" t="str">
        <f t="shared" si="3447"/>
        <v xml:space="preserve">    </v>
      </c>
      <c r="BB1527" s="849">
        <f t="shared" si="3384"/>
        <v>0</v>
      </c>
      <c r="BC1527" s="570"/>
      <c r="BD1527" s="391">
        <f t="shared" si="3433"/>
        <v>0</v>
      </c>
      <c r="BE1527" s="386">
        <f t="shared" si="3434"/>
        <v>0</v>
      </c>
      <c r="BF1527" s="366" t="str">
        <f t="shared" si="3448"/>
        <v xml:space="preserve">    </v>
      </c>
      <c r="BG1527" s="849">
        <f t="shared" si="3385"/>
        <v>0</v>
      </c>
      <c r="BH1527" s="570"/>
      <c r="BI1527" s="391">
        <f t="shared" si="3435"/>
        <v>0</v>
      </c>
      <c r="BJ1527" s="386">
        <f t="shared" si="3436"/>
        <v>0</v>
      </c>
      <c r="BK1527" s="366" t="str">
        <f t="shared" si="3449"/>
        <v xml:space="preserve">    </v>
      </c>
      <c r="BM1527" s="383">
        <f t="shared" si="3386"/>
        <v>0</v>
      </c>
      <c r="BN1527" s="7"/>
    </row>
    <row r="1528" spans="1:66" s="5" customFormat="1" ht="12.75">
      <c r="A1528" s="633">
        <v>18</v>
      </c>
      <c r="B1528" s="895" t="str">
        <f t="shared" si="3437"/>
        <v>24 Hour Program:  Food &amp; Personal Need Items</v>
      </c>
      <c r="C1528" s="377">
        <f t="shared" si="3387"/>
        <v>0</v>
      </c>
      <c r="D1528" s="1030">
        <f t="shared" si="3374"/>
        <v>0</v>
      </c>
      <c r="E1528" s="570"/>
      <c r="F1528" s="391">
        <f t="shared" si="3413"/>
        <v>0</v>
      </c>
      <c r="G1528" s="386">
        <f t="shared" si="3414"/>
        <v>0</v>
      </c>
      <c r="H1528" s="366" t="str">
        <f t="shared" si="3438"/>
        <v xml:space="preserve">    </v>
      </c>
      <c r="I1528" s="850">
        <f t="shared" si="3375"/>
        <v>0</v>
      </c>
      <c r="J1528" s="570"/>
      <c r="K1528" s="391">
        <f t="shared" si="3415"/>
        <v>0</v>
      </c>
      <c r="L1528" s="386">
        <f t="shared" si="3416"/>
        <v>0</v>
      </c>
      <c r="M1528" s="366" t="str">
        <f t="shared" si="3439"/>
        <v xml:space="preserve">    </v>
      </c>
      <c r="N1528" s="850">
        <f t="shared" si="3376"/>
        <v>0</v>
      </c>
      <c r="O1528" s="570"/>
      <c r="P1528" s="391">
        <f t="shared" si="3417"/>
        <v>0</v>
      </c>
      <c r="Q1528" s="386">
        <f t="shared" si="3418"/>
        <v>0</v>
      </c>
      <c r="R1528" s="366" t="str">
        <f t="shared" si="3440"/>
        <v xml:space="preserve">    </v>
      </c>
      <c r="S1528" s="850">
        <f t="shared" si="3377"/>
        <v>0</v>
      </c>
      <c r="T1528" s="570"/>
      <c r="U1528" s="391">
        <f t="shared" si="3419"/>
        <v>0</v>
      </c>
      <c r="V1528" s="386">
        <f t="shared" si="3420"/>
        <v>0</v>
      </c>
      <c r="W1528" s="366" t="str">
        <f t="shared" si="3441"/>
        <v xml:space="preserve">    </v>
      </c>
      <c r="X1528" s="850">
        <f t="shared" si="3378"/>
        <v>0</v>
      </c>
      <c r="Y1528" s="570"/>
      <c r="Z1528" s="391">
        <f t="shared" si="3421"/>
        <v>0</v>
      </c>
      <c r="AA1528" s="386">
        <f t="shared" si="3422"/>
        <v>0</v>
      </c>
      <c r="AB1528" s="366" t="str">
        <f t="shared" si="3442"/>
        <v xml:space="preserve">    </v>
      </c>
      <c r="AC1528" s="850">
        <f t="shared" si="3379"/>
        <v>0</v>
      </c>
      <c r="AD1528" s="570"/>
      <c r="AE1528" s="391">
        <f t="shared" si="3423"/>
        <v>0</v>
      </c>
      <c r="AF1528" s="386">
        <f t="shared" si="3424"/>
        <v>0</v>
      </c>
      <c r="AG1528" s="366" t="str">
        <f t="shared" si="3443"/>
        <v xml:space="preserve">    </v>
      </c>
      <c r="AH1528" s="850">
        <f t="shared" si="3380"/>
        <v>0</v>
      </c>
      <c r="AI1528" s="570"/>
      <c r="AJ1528" s="391">
        <f t="shared" si="3425"/>
        <v>0</v>
      </c>
      <c r="AK1528" s="386">
        <f t="shared" si="3426"/>
        <v>0</v>
      </c>
      <c r="AL1528" s="366" t="str">
        <f t="shared" si="3444"/>
        <v xml:space="preserve">    </v>
      </c>
      <c r="AM1528" s="850">
        <f t="shared" si="3381"/>
        <v>0</v>
      </c>
      <c r="AN1528" s="570"/>
      <c r="AO1528" s="391">
        <f t="shared" si="3427"/>
        <v>0</v>
      </c>
      <c r="AP1528" s="386">
        <f t="shared" si="3428"/>
        <v>0</v>
      </c>
      <c r="AQ1528" s="366" t="str">
        <f t="shared" si="3445"/>
        <v xml:space="preserve">    </v>
      </c>
      <c r="AR1528" s="850">
        <f t="shared" si="3382"/>
        <v>0</v>
      </c>
      <c r="AS1528" s="570"/>
      <c r="AT1528" s="391">
        <f t="shared" si="3429"/>
        <v>0</v>
      </c>
      <c r="AU1528" s="386">
        <f t="shared" si="3430"/>
        <v>0</v>
      </c>
      <c r="AV1528" s="366" t="str">
        <f t="shared" si="3446"/>
        <v xml:space="preserve">    </v>
      </c>
      <c r="AW1528" s="850">
        <f t="shared" si="3383"/>
        <v>0</v>
      </c>
      <c r="AX1528" s="570"/>
      <c r="AY1528" s="391">
        <f t="shared" si="3431"/>
        <v>0</v>
      </c>
      <c r="AZ1528" s="386">
        <f t="shared" si="3432"/>
        <v>0</v>
      </c>
      <c r="BA1528" s="366" t="str">
        <f t="shared" si="3447"/>
        <v xml:space="preserve">    </v>
      </c>
      <c r="BB1528" s="850">
        <f t="shared" si="3384"/>
        <v>0</v>
      </c>
      <c r="BC1528" s="570"/>
      <c r="BD1528" s="391">
        <f t="shared" si="3433"/>
        <v>0</v>
      </c>
      <c r="BE1528" s="386">
        <f t="shared" si="3434"/>
        <v>0</v>
      </c>
      <c r="BF1528" s="366" t="str">
        <f t="shared" si="3448"/>
        <v xml:space="preserve">    </v>
      </c>
      <c r="BG1528" s="850">
        <f t="shared" si="3385"/>
        <v>0</v>
      </c>
      <c r="BH1528" s="570"/>
      <c r="BI1528" s="391">
        <f t="shared" si="3435"/>
        <v>0</v>
      </c>
      <c r="BJ1528" s="386">
        <f t="shared" si="3436"/>
        <v>0</v>
      </c>
      <c r="BK1528" s="366" t="str">
        <f t="shared" si="3449"/>
        <v xml:space="preserve">    </v>
      </c>
      <c r="BM1528" s="383">
        <f t="shared" si="3386"/>
        <v>0</v>
      </c>
      <c r="BN1528" s="7"/>
    </row>
    <row r="1529" spans="1:66" s="5" customFormat="1" ht="12.75">
      <c r="A1529" s="633">
        <v>19</v>
      </c>
      <c r="B1529" s="895" t="str">
        <f t="shared" si="3437"/>
        <v>Client Transportation</v>
      </c>
      <c r="C1529" s="377">
        <f t="shared" si="3387"/>
        <v>0</v>
      </c>
      <c r="D1529" s="1030">
        <f t="shared" si="3374"/>
        <v>0</v>
      </c>
      <c r="E1529" s="570"/>
      <c r="F1529" s="391">
        <f t="shared" si="3413"/>
        <v>0</v>
      </c>
      <c r="G1529" s="386">
        <f t="shared" si="3414"/>
        <v>0</v>
      </c>
      <c r="H1529" s="366" t="str">
        <f t="shared" si="3438"/>
        <v xml:space="preserve">    </v>
      </c>
      <c r="I1529" s="850">
        <f t="shared" si="3375"/>
        <v>0</v>
      </c>
      <c r="J1529" s="570"/>
      <c r="K1529" s="391">
        <f t="shared" si="3415"/>
        <v>0</v>
      </c>
      <c r="L1529" s="386">
        <f t="shared" si="3416"/>
        <v>0</v>
      </c>
      <c r="M1529" s="366" t="str">
        <f t="shared" si="3439"/>
        <v xml:space="preserve">    </v>
      </c>
      <c r="N1529" s="850">
        <f t="shared" si="3376"/>
        <v>0</v>
      </c>
      <c r="O1529" s="570"/>
      <c r="P1529" s="391">
        <f t="shared" si="3417"/>
        <v>0</v>
      </c>
      <c r="Q1529" s="386">
        <f t="shared" si="3418"/>
        <v>0</v>
      </c>
      <c r="R1529" s="366" t="str">
        <f t="shared" si="3440"/>
        <v xml:space="preserve">    </v>
      </c>
      <c r="S1529" s="850">
        <f t="shared" si="3377"/>
        <v>0</v>
      </c>
      <c r="T1529" s="570"/>
      <c r="U1529" s="391">
        <f t="shared" si="3419"/>
        <v>0</v>
      </c>
      <c r="V1529" s="386">
        <f t="shared" si="3420"/>
        <v>0</v>
      </c>
      <c r="W1529" s="366" t="str">
        <f t="shared" si="3441"/>
        <v xml:space="preserve">    </v>
      </c>
      <c r="X1529" s="850">
        <f t="shared" si="3378"/>
        <v>0</v>
      </c>
      <c r="Y1529" s="570"/>
      <c r="Z1529" s="391">
        <f t="shared" si="3421"/>
        <v>0</v>
      </c>
      <c r="AA1529" s="386">
        <f t="shared" si="3422"/>
        <v>0</v>
      </c>
      <c r="AB1529" s="366" t="str">
        <f t="shared" si="3442"/>
        <v xml:space="preserve">    </v>
      </c>
      <c r="AC1529" s="850">
        <f t="shared" si="3379"/>
        <v>0</v>
      </c>
      <c r="AD1529" s="570"/>
      <c r="AE1529" s="391">
        <f t="shared" si="3423"/>
        <v>0</v>
      </c>
      <c r="AF1529" s="386">
        <f t="shared" si="3424"/>
        <v>0</v>
      </c>
      <c r="AG1529" s="366" t="str">
        <f t="shared" si="3443"/>
        <v xml:space="preserve">    </v>
      </c>
      <c r="AH1529" s="850">
        <f t="shared" si="3380"/>
        <v>0</v>
      </c>
      <c r="AI1529" s="570"/>
      <c r="AJ1529" s="391">
        <f t="shared" si="3425"/>
        <v>0</v>
      </c>
      <c r="AK1529" s="386">
        <f t="shared" si="3426"/>
        <v>0</v>
      </c>
      <c r="AL1529" s="366" t="str">
        <f t="shared" si="3444"/>
        <v xml:space="preserve">    </v>
      </c>
      <c r="AM1529" s="850">
        <f t="shared" si="3381"/>
        <v>0</v>
      </c>
      <c r="AN1529" s="570"/>
      <c r="AO1529" s="391">
        <f t="shared" si="3427"/>
        <v>0</v>
      </c>
      <c r="AP1529" s="386">
        <f t="shared" si="3428"/>
        <v>0</v>
      </c>
      <c r="AQ1529" s="366" t="str">
        <f t="shared" si="3445"/>
        <v xml:space="preserve">    </v>
      </c>
      <c r="AR1529" s="850">
        <f t="shared" si="3382"/>
        <v>0</v>
      </c>
      <c r="AS1529" s="570"/>
      <c r="AT1529" s="391">
        <f t="shared" si="3429"/>
        <v>0</v>
      </c>
      <c r="AU1529" s="386">
        <f t="shared" si="3430"/>
        <v>0</v>
      </c>
      <c r="AV1529" s="366" t="str">
        <f t="shared" si="3446"/>
        <v xml:space="preserve">    </v>
      </c>
      <c r="AW1529" s="850">
        <f t="shared" si="3383"/>
        <v>0</v>
      </c>
      <c r="AX1529" s="570"/>
      <c r="AY1529" s="391">
        <f t="shared" si="3431"/>
        <v>0</v>
      </c>
      <c r="AZ1529" s="386">
        <f t="shared" si="3432"/>
        <v>0</v>
      </c>
      <c r="BA1529" s="366" t="str">
        <f t="shared" si="3447"/>
        <v xml:space="preserve">    </v>
      </c>
      <c r="BB1529" s="850">
        <f t="shared" si="3384"/>
        <v>0</v>
      </c>
      <c r="BC1529" s="570"/>
      <c r="BD1529" s="391">
        <f t="shared" si="3433"/>
        <v>0</v>
      </c>
      <c r="BE1529" s="386">
        <f t="shared" si="3434"/>
        <v>0</v>
      </c>
      <c r="BF1529" s="366" t="str">
        <f t="shared" si="3448"/>
        <v xml:space="preserve">    </v>
      </c>
      <c r="BG1529" s="850">
        <f t="shared" si="3385"/>
        <v>0</v>
      </c>
      <c r="BH1529" s="570"/>
      <c r="BI1529" s="391">
        <f t="shared" si="3435"/>
        <v>0</v>
      </c>
      <c r="BJ1529" s="386">
        <f t="shared" si="3436"/>
        <v>0</v>
      </c>
      <c r="BK1529" s="366" t="str">
        <f t="shared" si="3449"/>
        <v xml:space="preserve">    </v>
      </c>
      <c r="BM1529" s="383">
        <f t="shared" si="3386"/>
        <v>0</v>
      </c>
      <c r="BN1529" s="7"/>
    </row>
    <row r="1530" spans="1:66" s="5" customFormat="1" ht="12.75">
      <c r="A1530" s="633">
        <v>20</v>
      </c>
      <c r="B1530" s="895" t="str">
        <f t="shared" si="3437"/>
        <v>Travel</v>
      </c>
      <c r="C1530" s="378">
        <f t="shared" si="3387"/>
        <v>0</v>
      </c>
      <c r="D1530" s="659">
        <f t="shared" si="3374"/>
        <v>0</v>
      </c>
      <c r="E1530" s="570"/>
      <c r="F1530" s="391">
        <f t="shared" si="3413"/>
        <v>0</v>
      </c>
      <c r="G1530" s="386">
        <f t="shared" si="3414"/>
        <v>0</v>
      </c>
      <c r="H1530" s="366" t="str">
        <f t="shared" si="3438"/>
        <v xml:space="preserve">    </v>
      </c>
      <c r="I1530" s="849">
        <f t="shared" si="3375"/>
        <v>0</v>
      </c>
      <c r="J1530" s="570"/>
      <c r="K1530" s="391">
        <f t="shared" si="3415"/>
        <v>0</v>
      </c>
      <c r="L1530" s="386">
        <f t="shared" si="3416"/>
        <v>0</v>
      </c>
      <c r="M1530" s="366" t="str">
        <f t="shared" si="3439"/>
        <v xml:space="preserve">    </v>
      </c>
      <c r="N1530" s="849">
        <f t="shared" si="3376"/>
        <v>0</v>
      </c>
      <c r="O1530" s="570"/>
      <c r="P1530" s="391">
        <f t="shared" si="3417"/>
        <v>0</v>
      </c>
      <c r="Q1530" s="386">
        <f t="shared" si="3418"/>
        <v>0</v>
      </c>
      <c r="R1530" s="366" t="str">
        <f t="shared" si="3440"/>
        <v xml:space="preserve">    </v>
      </c>
      <c r="S1530" s="849">
        <f t="shared" si="3377"/>
        <v>0</v>
      </c>
      <c r="T1530" s="570"/>
      <c r="U1530" s="391">
        <f t="shared" si="3419"/>
        <v>0</v>
      </c>
      <c r="V1530" s="386">
        <f t="shared" si="3420"/>
        <v>0</v>
      </c>
      <c r="W1530" s="366" t="str">
        <f t="shared" si="3441"/>
        <v xml:space="preserve">    </v>
      </c>
      <c r="X1530" s="849">
        <f t="shared" si="3378"/>
        <v>0</v>
      </c>
      <c r="Y1530" s="570"/>
      <c r="Z1530" s="391">
        <f t="shared" si="3421"/>
        <v>0</v>
      </c>
      <c r="AA1530" s="386">
        <f t="shared" si="3422"/>
        <v>0</v>
      </c>
      <c r="AB1530" s="366" t="str">
        <f t="shared" si="3442"/>
        <v xml:space="preserve">    </v>
      </c>
      <c r="AC1530" s="849">
        <f t="shared" si="3379"/>
        <v>0</v>
      </c>
      <c r="AD1530" s="570"/>
      <c r="AE1530" s="391">
        <f t="shared" si="3423"/>
        <v>0</v>
      </c>
      <c r="AF1530" s="386">
        <f t="shared" si="3424"/>
        <v>0</v>
      </c>
      <c r="AG1530" s="366" t="str">
        <f t="shared" si="3443"/>
        <v xml:space="preserve">    </v>
      </c>
      <c r="AH1530" s="849">
        <f t="shared" si="3380"/>
        <v>0</v>
      </c>
      <c r="AI1530" s="570"/>
      <c r="AJ1530" s="391">
        <f t="shared" si="3425"/>
        <v>0</v>
      </c>
      <c r="AK1530" s="386">
        <f t="shared" si="3426"/>
        <v>0</v>
      </c>
      <c r="AL1530" s="366" t="str">
        <f t="shared" si="3444"/>
        <v xml:space="preserve">    </v>
      </c>
      <c r="AM1530" s="849">
        <f t="shared" si="3381"/>
        <v>0</v>
      </c>
      <c r="AN1530" s="570"/>
      <c r="AO1530" s="391">
        <f t="shared" si="3427"/>
        <v>0</v>
      </c>
      <c r="AP1530" s="386">
        <f t="shared" si="3428"/>
        <v>0</v>
      </c>
      <c r="AQ1530" s="366" t="str">
        <f t="shared" si="3445"/>
        <v xml:space="preserve">    </v>
      </c>
      <c r="AR1530" s="849">
        <f t="shared" si="3382"/>
        <v>0</v>
      </c>
      <c r="AS1530" s="570"/>
      <c r="AT1530" s="391">
        <f t="shared" si="3429"/>
        <v>0</v>
      </c>
      <c r="AU1530" s="386">
        <f t="shared" si="3430"/>
        <v>0</v>
      </c>
      <c r="AV1530" s="366" t="str">
        <f t="shared" si="3446"/>
        <v xml:space="preserve">    </v>
      </c>
      <c r="AW1530" s="849">
        <f t="shared" si="3383"/>
        <v>0</v>
      </c>
      <c r="AX1530" s="570"/>
      <c r="AY1530" s="391">
        <f t="shared" si="3431"/>
        <v>0</v>
      </c>
      <c r="AZ1530" s="386">
        <f t="shared" si="3432"/>
        <v>0</v>
      </c>
      <c r="BA1530" s="366" t="str">
        <f t="shared" si="3447"/>
        <v xml:space="preserve">    </v>
      </c>
      <c r="BB1530" s="849">
        <f t="shared" si="3384"/>
        <v>0</v>
      </c>
      <c r="BC1530" s="570"/>
      <c r="BD1530" s="391">
        <f t="shared" si="3433"/>
        <v>0</v>
      </c>
      <c r="BE1530" s="386">
        <f t="shared" si="3434"/>
        <v>0</v>
      </c>
      <c r="BF1530" s="366" t="str">
        <f t="shared" si="3448"/>
        <v xml:space="preserve">    </v>
      </c>
      <c r="BG1530" s="849">
        <f t="shared" si="3385"/>
        <v>0</v>
      </c>
      <c r="BH1530" s="570"/>
      <c r="BI1530" s="391">
        <f t="shared" si="3435"/>
        <v>0</v>
      </c>
      <c r="BJ1530" s="386">
        <f t="shared" si="3436"/>
        <v>0</v>
      </c>
      <c r="BK1530" s="366" t="str">
        <f t="shared" si="3449"/>
        <v xml:space="preserve">    </v>
      </c>
      <c r="BM1530" s="383">
        <f t="shared" si="3386"/>
        <v>0</v>
      </c>
      <c r="BN1530" s="7"/>
    </row>
    <row r="1531" spans="1:66" s="5" customFormat="1" ht="22.5">
      <c r="A1531" s="633">
        <v>21</v>
      </c>
      <c r="B1531" s="895" t="str">
        <f t="shared" si="3437"/>
        <v>Office Costs (Finance/Legal/Fees/Taxes/Insurance)</v>
      </c>
      <c r="C1531" s="378">
        <f t="shared" si="3387"/>
        <v>0</v>
      </c>
      <c r="D1531" s="659">
        <f t="shared" si="3374"/>
        <v>0</v>
      </c>
      <c r="E1531" s="570"/>
      <c r="F1531" s="391">
        <f t="shared" si="3413"/>
        <v>0</v>
      </c>
      <c r="G1531" s="386">
        <f t="shared" si="3414"/>
        <v>0</v>
      </c>
      <c r="H1531" s="366" t="str">
        <f t="shared" si="3438"/>
        <v xml:space="preserve">    </v>
      </c>
      <c r="I1531" s="849">
        <f t="shared" si="3375"/>
        <v>0</v>
      </c>
      <c r="J1531" s="570"/>
      <c r="K1531" s="391">
        <f t="shared" si="3415"/>
        <v>0</v>
      </c>
      <c r="L1531" s="386">
        <f t="shared" si="3416"/>
        <v>0</v>
      </c>
      <c r="M1531" s="366" t="str">
        <f t="shared" si="3439"/>
        <v xml:space="preserve">    </v>
      </c>
      <c r="N1531" s="849">
        <f t="shared" si="3376"/>
        <v>0</v>
      </c>
      <c r="O1531" s="570"/>
      <c r="P1531" s="391">
        <f t="shared" si="3417"/>
        <v>0</v>
      </c>
      <c r="Q1531" s="386">
        <f t="shared" si="3418"/>
        <v>0</v>
      </c>
      <c r="R1531" s="366" t="str">
        <f t="shared" si="3440"/>
        <v xml:space="preserve">    </v>
      </c>
      <c r="S1531" s="849">
        <f t="shared" si="3377"/>
        <v>0</v>
      </c>
      <c r="T1531" s="570"/>
      <c r="U1531" s="391">
        <f t="shared" si="3419"/>
        <v>0</v>
      </c>
      <c r="V1531" s="386">
        <f t="shared" si="3420"/>
        <v>0</v>
      </c>
      <c r="W1531" s="366" t="str">
        <f t="shared" si="3441"/>
        <v xml:space="preserve">    </v>
      </c>
      <c r="X1531" s="849">
        <f t="shared" si="3378"/>
        <v>0</v>
      </c>
      <c r="Y1531" s="570"/>
      <c r="Z1531" s="391">
        <f t="shared" si="3421"/>
        <v>0</v>
      </c>
      <c r="AA1531" s="386">
        <f t="shared" si="3422"/>
        <v>0</v>
      </c>
      <c r="AB1531" s="366" t="str">
        <f t="shared" si="3442"/>
        <v xml:space="preserve">    </v>
      </c>
      <c r="AC1531" s="849">
        <f t="shared" si="3379"/>
        <v>0</v>
      </c>
      <c r="AD1531" s="570"/>
      <c r="AE1531" s="391">
        <f t="shared" si="3423"/>
        <v>0</v>
      </c>
      <c r="AF1531" s="386">
        <f t="shared" si="3424"/>
        <v>0</v>
      </c>
      <c r="AG1531" s="366" t="str">
        <f t="shared" si="3443"/>
        <v xml:space="preserve">    </v>
      </c>
      <c r="AH1531" s="849">
        <f t="shared" si="3380"/>
        <v>0</v>
      </c>
      <c r="AI1531" s="570"/>
      <c r="AJ1531" s="391">
        <f t="shared" si="3425"/>
        <v>0</v>
      </c>
      <c r="AK1531" s="386">
        <f t="shared" si="3426"/>
        <v>0</v>
      </c>
      <c r="AL1531" s="366" t="str">
        <f t="shared" si="3444"/>
        <v xml:space="preserve">    </v>
      </c>
      <c r="AM1531" s="849">
        <f t="shared" si="3381"/>
        <v>0</v>
      </c>
      <c r="AN1531" s="570"/>
      <c r="AO1531" s="391">
        <f t="shared" si="3427"/>
        <v>0</v>
      </c>
      <c r="AP1531" s="386">
        <f t="shared" si="3428"/>
        <v>0</v>
      </c>
      <c r="AQ1531" s="366" t="str">
        <f t="shared" si="3445"/>
        <v xml:space="preserve">    </v>
      </c>
      <c r="AR1531" s="849">
        <f t="shared" si="3382"/>
        <v>0</v>
      </c>
      <c r="AS1531" s="570"/>
      <c r="AT1531" s="391">
        <f t="shared" si="3429"/>
        <v>0</v>
      </c>
      <c r="AU1531" s="386">
        <f t="shared" si="3430"/>
        <v>0</v>
      </c>
      <c r="AV1531" s="366" t="str">
        <f t="shared" si="3446"/>
        <v xml:space="preserve">    </v>
      </c>
      <c r="AW1531" s="849">
        <f t="shared" si="3383"/>
        <v>0</v>
      </c>
      <c r="AX1531" s="570"/>
      <c r="AY1531" s="391">
        <f t="shared" si="3431"/>
        <v>0</v>
      </c>
      <c r="AZ1531" s="386">
        <f t="shared" si="3432"/>
        <v>0</v>
      </c>
      <c r="BA1531" s="366" t="str">
        <f t="shared" si="3447"/>
        <v xml:space="preserve">    </v>
      </c>
      <c r="BB1531" s="849">
        <f t="shared" si="3384"/>
        <v>0</v>
      </c>
      <c r="BC1531" s="570"/>
      <c r="BD1531" s="391">
        <f t="shared" si="3433"/>
        <v>0</v>
      </c>
      <c r="BE1531" s="386">
        <f t="shared" si="3434"/>
        <v>0</v>
      </c>
      <c r="BF1531" s="366" t="str">
        <f t="shared" si="3448"/>
        <v xml:space="preserve">    </v>
      </c>
      <c r="BG1531" s="849">
        <f t="shared" si="3385"/>
        <v>0</v>
      </c>
      <c r="BH1531" s="570"/>
      <c r="BI1531" s="391">
        <f t="shared" si="3435"/>
        <v>0</v>
      </c>
      <c r="BJ1531" s="386">
        <f t="shared" si="3436"/>
        <v>0</v>
      </c>
      <c r="BK1531" s="366" t="str">
        <f t="shared" si="3449"/>
        <v xml:space="preserve">    </v>
      </c>
      <c r="BM1531" s="383">
        <f t="shared" si="3386"/>
        <v>0</v>
      </c>
      <c r="BN1531" s="7"/>
    </row>
    <row r="1532" spans="1:66" s="5" customFormat="1" ht="12.75">
      <c r="A1532" s="633">
        <v>22</v>
      </c>
      <c r="B1532" s="895" t="str">
        <f t="shared" si="3437"/>
        <v>Staff Development/Training/Education</v>
      </c>
      <c r="C1532" s="377">
        <f t="shared" si="3387"/>
        <v>0</v>
      </c>
      <c r="D1532" s="1030">
        <f t="shared" si="3374"/>
        <v>0</v>
      </c>
      <c r="E1532" s="570"/>
      <c r="F1532" s="391">
        <f t="shared" si="3413"/>
        <v>0</v>
      </c>
      <c r="G1532" s="386">
        <f t="shared" si="3414"/>
        <v>0</v>
      </c>
      <c r="H1532" s="366" t="str">
        <f t="shared" si="3438"/>
        <v xml:space="preserve">    </v>
      </c>
      <c r="I1532" s="850">
        <f t="shared" si="3375"/>
        <v>0</v>
      </c>
      <c r="J1532" s="570"/>
      <c r="K1532" s="391">
        <f t="shared" si="3415"/>
        <v>0</v>
      </c>
      <c r="L1532" s="386">
        <f t="shared" si="3416"/>
        <v>0</v>
      </c>
      <c r="M1532" s="366" t="str">
        <f t="shared" si="3439"/>
        <v xml:space="preserve">    </v>
      </c>
      <c r="N1532" s="850">
        <f t="shared" si="3376"/>
        <v>0</v>
      </c>
      <c r="O1532" s="570"/>
      <c r="P1532" s="391">
        <f t="shared" si="3417"/>
        <v>0</v>
      </c>
      <c r="Q1532" s="386">
        <f t="shared" si="3418"/>
        <v>0</v>
      </c>
      <c r="R1532" s="366" t="str">
        <f t="shared" si="3440"/>
        <v xml:space="preserve">    </v>
      </c>
      <c r="S1532" s="850">
        <f t="shared" si="3377"/>
        <v>0</v>
      </c>
      <c r="T1532" s="570"/>
      <c r="U1532" s="391">
        <f t="shared" si="3419"/>
        <v>0</v>
      </c>
      <c r="V1532" s="386">
        <f t="shared" si="3420"/>
        <v>0</v>
      </c>
      <c r="W1532" s="366" t="str">
        <f t="shared" si="3441"/>
        <v xml:space="preserve">    </v>
      </c>
      <c r="X1532" s="850">
        <f t="shared" si="3378"/>
        <v>0</v>
      </c>
      <c r="Y1532" s="570"/>
      <c r="Z1532" s="391">
        <f t="shared" si="3421"/>
        <v>0</v>
      </c>
      <c r="AA1532" s="386">
        <f t="shared" si="3422"/>
        <v>0</v>
      </c>
      <c r="AB1532" s="366" t="str">
        <f t="shared" si="3442"/>
        <v xml:space="preserve">    </v>
      </c>
      <c r="AC1532" s="850">
        <f t="shared" si="3379"/>
        <v>0</v>
      </c>
      <c r="AD1532" s="570"/>
      <c r="AE1532" s="391">
        <f t="shared" si="3423"/>
        <v>0</v>
      </c>
      <c r="AF1532" s="386">
        <f t="shared" si="3424"/>
        <v>0</v>
      </c>
      <c r="AG1532" s="366" t="str">
        <f t="shared" si="3443"/>
        <v xml:space="preserve">    </v>
      </c>
      <c r="AH1532" s="850">
        <f t="shared" si="3380"/>
        <v>0</v>
      </c>
      <c r="AI1532" s="570"/>
      <c r="AJ1532" s="391">
        <f t="shared" si="3425"/>
        <v>0</v>
      </c>
      <c r="AK1532" s="386">
        <f t="shared" si="3426"/>
        <v>0</v>
      </c>
      <c r="AL1532" s="366" t="str">
        <f t="shared" si="3444"/>
        <v xml:space="preserve">    </v>
      </c>
      <c r="AM1532" s="850">
        <f t="shared" si="3381"/>
        <v>0</v>
      </c>
      <c r="AN1532" s="570"/>
      <c r="AO1532" s="391">
        <f t="shared" si="3427"/>
        <v>0</v>
      </c>
      <c r="AP1532" s="386">
        <f t="shared" si="3428"/>
        <v>0</v>
      </c>
      <c r="AQ1532" s="366" t="str">
        <f t="shared" si="3445"/>
        <v xml:space="preserve">    </v>
      </c>
      <c r="AR1532" s="850">
        <f t="shared" si="3382"/>
        <v>0</v>
      </c>
      <c r="AS1532" s="570"/>
      <c r="AT1532" s="391">
        <f t="shared" si="3429"/>
        <v>0</v>
      </c>
      <c r="AU1532" s="386">
        <f t="shared" si="3430"/>
        <v>0</v>
      </c>
      <c r="AV1532" s="366" t="str">
        <f t="shared" si="3446"/>
        <v xml:space="preserve">    </v>
      </c>
      <c r="AW1532" s="850">
        <f t="shared" si="3383"/>
        <v>0</v>
      </c>
      <c r="AX1532" s="570"/>
      <c r="AY1532" s="391">
        <f t="shared" si="3431"/>
        <v>0</v>
      </c>
      <c r="AZ1532" s="386">
        <f t="shared" si="3432"/>
        <v>0</v>
      </c>
      <c r="BA1532" s="366" t="str">
        <f t="shared" si="3447"/>
        <v xml:space="preserve">    </v>
      </c>
      <c r="BB1532" s="850">
        <f t="shared" si="3384"/>
        <v>0</v>
      </c>
      <c r="BC1532" s="570"/>
      <c r="BD1532" s="391">
        <f t="shared" si="3433"/>
        <v>0</v>
      </c>
      <c r="BE1532" s="386">
        <f t="shared" si="3434"/>
        <v>0</v>
      </c>
      <c r="BF1532" s="366" t="str">
        <f t="shared" si="3448"/>
        <v xml:space="preserve">    </v>
      </c>
      <c r="BG1532" s="850">
        <f t="shared" si="3385"/>
        <v>0</v>
      </c>
      <c r="BH1532" s="570"/>
      <c r="BI1532" s="391">
        <f t="shared" si="3435"/>
        <v>0</v>
      </c>
      <c r="BJ1532" s="386">
        <f t="shared" si="3436"/>
        <v>0</v>
      </c>
      <c r="BK1532" s="366" t="str">
        <f t="shared" si="3449"/>
        <v xml:space="preserve">    </v>
      </c>
      <c r="BM1532" s="383">
        <f t="shared" si="3386"/>
        <v>0</v>
      </c>
      <c r="BN1532" s="7"/>
    </row>
    <row r="1533" spans="1:66" s="5" customFormat="1" ht="12.75">
      <c r="A1533" s="633">
        <v>23</v>
      </c>
      <c r="B1533" s="895" t="str">
        <f t="shared" si="3437"/>
        <v>Other Business Services</v>
      </c>
      <c r="C1533" s="377">
        <f t="shared" si="3387"/>
        <v>0</v>
      </c>
      <c r="D1533" s="659">
        <f t="shared" si="3374"/>
        <v>0</v>
      </c>
      <c r="E1533" s="570"/>
      <c r="F1533" s="391">
        <f t="shared" si="3413"/>
        <v>0</v>
      </c>
      <c r="G1533" s="386">
        <f t="shared" si="3414"/>
        <v>0</v>
      </c>
      <c r="H1533" s="366" t="str">
        <f t="shared" si="3438"/>
        <v xml:space="preserve">    </v>
      </c>
      <c r="I1533" s="849">
        <f t="shared" si="3375"/>
        <v>0</v>
      </c>
      <c r="J1533" s="570"/>
      <c r="K1533" s="391">
        <f t="shared" si="3415"/>
        <v>0</v>
      </c>
      <c r="L1533" s="386">
        <f t="shared" si="3416"/>
        <v>0</v>
      </c>
      <c r="M1533" s="366" t="str">
        <f t="shared" si="3439"/>
        <v xml:space="preserve">    </v>
      </c>
      <c r="N1533" s="849">
        <f t="shared" si="3376"/>
        <v>0</v>
      </c>
      <c r="O1533" s="570"/>
      <c r="P1533" s="391">
        <f t="shared" si="3417"/>
        <v>0</v>
      </c>
      <c r="Q1533" s="386">
        <f t="shared" si="3418"/>
        <v>0</v>
      </c>
      <c r="R1533" s="366" t="str">
        <f t="shared" si="3440"/>
        <v xml:space="preserve">    </v>
      </c>
      <c r="S1533" s="849">
        <f t="shared" si="3377"/>
        <v>0</v>
      </c>
      <c r="T1533" s="570"/>
      <c r="U1533" s="391">
        <f t="shared" si="3419"/>
        <v>0</v>
      </c>
      <c r="V1533" s="386">
        <f t="shared" si="3420"/>
        <v>0</v>
      </c>
      <c r="W1533" s="366" t="str">
        <f t="shared" si="3441"/>
        <v xml:space="preserve">    </v>
      </c>
      <c r="X1533" s="849">
        <f t="shared" si="3378"/>
        <v>0</v>
      </c>
      <c r="Y1533" s="570"/>
      <c r="Z1533" s="391">
        <f t="shared" si="3421"/>
        <v>0</v>
      </c>
      <c r="AA1533" s="386">
        <f t="shared" si="3422"/>
        <v>0</v>
      </c>
      <c r="AB1533" s="366" t="str">
        <f t="shared" si="3442"/>
        <v xml:space="preserve">    </v>
      </c>
      <c r="AC1533" s="849">
        <f t="shared" si="3379"/>
        <v>0</v>
      </c>
      <c r="AD1533" s="570"/>
      <c r="AE1533" s="391">
        <f t="shared" si="3423"/>
        <v>0</v>
      </c>
      <c r="AF1533" s="386">
        <f t="shared" si="3424"/>
        <v>0</v>
      </c>
      <c r="AG1533" s="366" t="str">
        <f t="shared" si="3443"/>
        <v xml:space="preserve">    </v>
      </c>
      <c r="AH1533" s="849">
        <f t="shared" si="3380"/>
        <v>0</v>
      </c>
      <c r="AI1533" s="570"/>
      <c r="AJ1533" s="391">
        <f t="shared" si="3425"/>
        <v>0</v>
      </c>
      <c r="AK1533" s="386">
        <f t="shared" si="3426"/>
        <v>0</v>
      </c>
      <c r="AL1533" s="366" t="str">
        <f t="shared" si="3444"/>
        <v xml:space="preserve">    </v>
      </c>
      <c r="AM1533" s="849">
        <f t="shared" si="3381"/>
        <v>0</v>
      </c>
      <c r="AN1533" s="570"/>
      <c r="AO1533" s="391">
        <f t="shared" si="3427"/>
        <v>0</v>
      </c>
      <c r="AP1533" s="386">
        <f t="shared" si="3428"/>
        <v>0</v>
      </c>
      <c r="AQ1533" s="366" t="str">
        <f t="shared" si="3445"/>
        <v xml:space="preserve">    </v>
      </c>
      <c r="AR1533" s="849">
        <f t="shared" si="3382"/>
        <v>0</v>
      </c>
      <c r="AS1533" s="570"/>
      <c r="AT1533" s="391">
        <f t="shared" si="3429"/>
        <v>0</v>
      </c>
      <c r="AU1533" s="386">
        <f t="shared" si="3430"/>
        <v>0</v>
      </c>
      <c r="AV1533" s="366" t="str">
        <f t="shared" si="3446"/>
        <v xml:space="preserve">    </v>
      </c>
      <c r="AW1533" s="849">
        <f t="shared" si="3383"/>
        <v>0</v>
      </c>
      <c r="AX1533" s="570"/>
      <c r="AY1533" s="391">
        <f t="shared" si="3431"/>
        <v>0</v>
      </c>
      <c r="AZ1533" s="386">
        <f t="shared" si="3432"/>
        <v>0</v>
      </c>
      <c r="BA1533" s="366" t="str">
        <f t="shared" si="3447"/>
        <v xml:space="preserve">    </v>
      </c>
      <c r="BB1533" s="849">
        <f t="shared" si="3384"/>
        <v>0</v>
      </c>
      <c r="BC1533" s="570"/>
      <c r="BD1533" s="391">
        <f t="shared" si="3433"/>
        <v>0</v>
      </c>
      <c r="BE1533" s="386">
        <f t="shared" si="3434"/>
        <v>0</v>
      </c>
      <c r="BF1533" s="366" t="str">
        <f t="shared" si="3448"/>
        <v xml:space="preserve">    </v>
      </c>
      <c r="BG1533" s="849">
        <f t="shared" si="3385"/>
        <v>0</v>
      </c>
      <c r="BH1533" s="570"/>
      <c r="BI1533" s="391">
        <f t="shared" si="3435"/>
        <v>0</v>
      </c>
      <c r="BJ1533" s="386">
        <f t="shared" si="3436"/>
        <v>0</v>
      </c>
      <c r="BK1533" s="366" t="str">
        <f t="shared" si="3449"/>
        <v xml:space="preserve">    </v>
      </c>
      <c r="BM1533" s="383">
        <f t="shared" si="3386"/>
        <v>0</v>
      </c>
      <c r="BN1533" s="7"/>
    </row>
    <row r="1534" spans="1:66" s="5" customFormat="1" ht="12.75">
      <c r="A1534" s="633">
        <v>24</v>
      </c>
      <c r="B1534" s="895" t="str">
        <f t="shared" si="3437"/>
        <v>Interpreter Services</v>
      </c>
      <c r="C1534" s="377">
        <f t="shared" si="3387"/>
        <v>0</v>
      </c>
      <c r="D1534" s="659">
        <f t="shared" si="3374"/>
        <v>0</v>
      </c>
      <c r="E1534" s="570"/>
      <c r="F1534" s="391">
        <f t="shared" si="3413"/>
        <v>0</v>
      </c>
      <c r="G1534" s="386">
        <f t="shared" si="3414"/>
        <v>0</v>
      </c>
      <c r="H1534" s="366" t="str">
        <f t="shared" si="3438"/>
        <v xml:space="preserve">    </v>
      </c>
      <c r="I1534" s="849">
        <f t="shared" si="3375"/>
        <v>0</v>
      </c>
      <c r="J1534" s="570"/>
      <c r="K1534" s="391">
        <f t="shared" si="3415"/>
        <v>0</v>
      </c>
      <c r="L1534" s="386">
        <f t="shared" si="3416"/>
        <v>0</v>
      </c>
      <c r="M1534" s="366" t="str">
        <f t="shared" si="3439"/>
        <v xml:space="preserve">    </v>
      </c>
      <c r="N1534" s="849">
        <f t="shared" si="3376"/>
        <v>0</v>
      </c>
      <c r="O1534" s="570"/>
      <c r="P1534" s="391">
        <f t="shared" si="3417"/>
        <v>0</v>
      </c>
      <c r="Q1534" s="386">
        <f t="shared" si="3418"/>
        <v>0</v>
      </c>
      <c r="R1534" s="366" t="str">
        <f t="shared" si="3440"/>
        <v xml:space="preserve">    </v>
      </c>
      <c r="S1534" s="849">
        <f t="shared" si="3377"/>
        <v>0</v>
      </c>
      <c r="T1534" s="570"/>
      <c r="U1534" s="391">
        <f t="shared" si="3419"/>
        <v>0</v>
      </c>
      <c r="V1534" s="386">
        <f t="shared" si="3420"/>
        <v>0</v>
      </c>
      <c r="W1534" s="366" t="str">
        <f t="shared" si="3441"/>
        <v xml:space="preserve">    </v>
      </c>
      <c r="X1534" s="849">
        <f t="shared" si="3378"/>
        <v>0</v>
      </c>
      <c r="Y1534" s="570"/>
      <c r="Z1534" s="391">
        <f t="shared" si="3421"/>
        <v>0</v>
      </c>
      <c r="AA1534" s="386">
        <f t="shared" si="3422"/>
        <v>0</v>
      </c>
      <c r="AB1534" s="366" t="str">
        <f t="shared" si="3442"/>
        <v xml:space="preserve">    </v>
      </c>
      <c r="AC1534" s="849">
        <f t="shared" si="3379"/>
        <v>0</v>
      </c>
      <c r="AD1534" s="570"/>
      <c r="AE1534" s="391">
        <f t="shared" si="3423"/>
        <v>0</v>
      </c>
      <c r="AF1534" s="386">
        <f t="shared" si="3424"/>
        <v>0</v>
      </c>
      <c r="AG1534" s="366" t="str">
        <f t="shared" si="3443"/>
        <v xml:space="preserve">    </v>
      </c>
      <c r="AH1534" s="849">
        <f t="shared" si="3380"/>
        <v>0</v>
      </c>
      <c r="AI1534" s="570"/>
      <c r="AJ1534" s="391">
        <f t="shared" si="3425"/>
        <v>0</v>
      </c>
      <c r="AK1534" s="386">
        <f t="shared" si="3426"/>
        <v>0</v>
      </c>
      <c r="AL1534" s="366" t="str">
        <f t="shared" si="3444"/>
        <v xml:space="preserve">    </v>
      </c>
      <c r="AM1534" s="849">
        <f t="shared" si="3381"/>
        <v>0</v>
      </c>
      <c r="AN1534" s="570"/>
      <c r="AO1534" s="391">
        <f t="shared" si="3427"/>
        <v>0</v>
      </c>
      <c r="AP1534" s="386">
        <f t="shared" si="3428"/>
        <v>0</v>
      </c>
      <c r="AQ1534" s="366" t="str">
        <f t="shared" si="3445"/>
        <v xml:space="preserve">    </v>
      </c>
      <c r="AR1534" s="849">
        <f t="shared" si="3382"/>
        <v>0</v>
      </c>
      <c r="AS1534" s="570"/>
      <c r="AT1534" s="391">
        <f t="shared" si="3429"/>
        <v>0</v>
      </c>
      <c r="AU1534" s="386">
        <f t="shared" si="3430"/>
        <v>0</v>
      </c>
      <c r="AV1534" s="366" t="str">
        <f t="shared" si="3446"/>
        <v xml:space="preserve">    </v>
      </c>
      <c r="AW1534" s="849">
        <f t="shared" si="3383"/>
        <v>0</v>
      </c>
      <c r="AX1534" s="570"/>
      <c r="AY1534" s="391">
        <f t="shared" si="3431"/>
        <v>0</v>
      </c>
      <c r="AZ1534" s="386">
        <f t="shared" si="3432"/>
        <v>0</v>
      </c>
      <c r="BA1534" s="366" t="str">
        <f t="shared" si="3447"/>
        <v xml:space="preserve">    </v>
      </c>
      <c r="BB1534" s="849">
        <f t="shared" si="3384"/>
        <v>0</v>
      </c>
      <c r="BC1534" s="570"/>
      <c r="BD1534" s="391">
        <f t="shared" si="3433"/>
        <v>0</v>
      </c>
      <c r="BE1534" s="386">
        <f t="shared" si="3434"/>
        <v>0</v>
      </c>
      <c r="BF1534" s="366" t="str">
        <f t="shared" si="3448"/>
        <v xml:space="preserve">    </v>
      </c>
      <c r="BG1534" s="849">
        <f t="shared" si="3385"/>
        <v>0</v>
      </c>
      <c r="BH1534" s="570"/>
      <c r="BI1534" s="391">
        <f t="shared" si="3435"/>
        <v>0</v>
      </c>
      <c r="BJ1534" s="386">
        <f t="shared" si="3436"/>
        <v>0</v>
      </c>
      <c r="BK1534" s="366" t="str">
        <f t="shared" si="3449"/>
        <v xml:space="preserve">    </v>
      </c>
      <c r="BM1534" s="383">
        <f t="shared" si="3386"/>
        <v>0</v>
      </c>
      <c r="BN1534" s="7"/>
    </row>
    <row r="1535" spans="1:66" s="5" customFormat="1" ht="12.75">
      <c r="A1535" s="633">
        <v>25</v>
      </c>
      <c r="B1535" s="895" t="str">
        <f t="shared" si="3437"/>
        <v>* Member Housing</v>
      </c>
      <c r="C1535" s="377">
        <f t="shared" si="3387"/>
        <v>0</v>
      </c>
      <c r="D1535" s="659">
        <f t="shared" si="3374"/>
        <v>0</v>
      </c>
      <c r="E1535" s="570"/>
      <c r="F1535" s="391">
        <f t="shared" si="3413"/>
        <v>0</v>
      </c>
      <c r="G1535" s="386">
        <f t="shared" si="3414"/>
        <v>0</v>
      </c>
      <c r="H1535" s="366" t="str">
        <f t="shared" si="3438"/>
        <v xml:space="preserve">    </v>
      </c>
      <c r="I1535" s="849">
        <f t="shared" si="3375"/>
        <v>0</v>
      </c>
      <c r="J1535" s="570"/>
      <c r="K1535" s="391">
        <f t="shared" si="3415"/>
        <v>0</v>
      </c>
      <c r="L1535" s="386">
        <f t="shared" si="3416"/>
        <v>0</v>
      </c>
      <c r="M1535" s="366" t="str">
        <f t="shared" si="3439"/>
        <v xml:space="preserve">    </v>
      </c>
      <c r="N1535" s="849">
        <f t="shared" si="3376"/>
        <v>0</v>
      </c>
      <c r="O1535" s="570"/>
      <c r="P1535" s="391">
        <f t="shared" si="3417"/>
        <v>0</v>
      </c>
      <c r="Q1535" s="386">
        <f t="shared" si="3418"/>
        <v>0</v>
      </c>
      <c r="R1535" s="366" t="str">
        <f t="shared" si="3440"/>
        <v xml:space="preserve">    </v>
      </c>
      <c r="S1535" s="849">
        <f t="shared" si="3377"/>
        <v>0</v>
      </c>
      <c r="T1535" s="570"/>
      <c r="U1535" s="391">
        <f t="shared" si="3419"/>
        <v>0</v>
      </c>
      <c r="V1535" s="386">
        <f t="shared" si="3420"/>
        <v>0</v>
      </c>
      <c r="W1535" s="366" t="str">
        <f t="shared" si="3441"/>
        <v xml:space="preserve">    </v>
      </c>
      <c r="X1535" s="849">
        <f t="shared" si="3378"/>
        <v>0</v>
      </c>
      <c r="Y1535" s="570"/>
      <c r="Z1535" s="391">
        <f t="shared" si="3421"/>
        <v>0</v>
      </c>
      <c r="AA1535" s="386">
        <f t="shared" si="3422"/>
        <v>0</v>
      </c>
      <c r="AB1535" s="366" t="str">
        <f t="shared" si="3442"/>
        <v xml:space="preserve">    </v>
      </c>
      <c r="AC1535" s="849">
        <f t="shared" si="3379"/>
        <v>0</v>
      </c>
      <c r="AD1535" s="570"/>
      <c r="AE1535" s="391">
        <f t="shared" si="3423"/>
        <v>0</v>
      </c>
      <c r="AF1535" s="386">
        <f t="shared" si="3424"/>
        <v>0</v>
      </c>
      <c r="AG1535" s="366" t="str">
        <f t="shared" si="3443"/>
        <v xml:space="preserve">    </v>
      </c>
      <c r="AH1535" s="849">
        <f t="shared" si="3380"/>
        <v>0</v>
      </c>
      <c r="AI1535" s="570"/>
      <c r="AJ1535" s="391">
        <f t="shared" si="3425"/>
        <v>0</v>
      </c>
      <c r="AK1535" s="386">
        <f t="shared" si="3426"/>
        <v>0</v>
      </c>
      <c r="AL1535" s="366" t="str">
        <f t="shared" si="3444"/>
        <v xml:space="preserve">    </v>
      </c>
      <c r="AM1535" s="849">
        <f t="shared" si="3381"/>
        <v>0</v>
      </c>
      <c r="AN1535" s="570"/>
      <c r="AO1535" s="391">
        <f t="shared" si="3427"/>
        <v>0</v>
      </c>
      <c r="AP1535" s="386">
        <f t="shared" si="3428"/>
        <v>0</v>
      </c>
      <c r="AQ1535" s="366" t="str">
        <f t="shared" si="3445"/>
        <v xml:space="preserve">    </v>
      </c>
      <c r="AR1535" s="849">
        <f t="shared" si="3382"/>
        <v>0</v>
      </c>
      <c r="AS1535" s="570"/>
      <c r="AT1535" s="391">
        <f t="shared" si="3429"/>
        <v>0</v>
      </c>
      <c r="AU1535" s="386">
        <f t="shared" si="3430"/>
        <v>0</v>
      </c>
      <c r="AV1535" s="366" t="str">
        <f t="shared" si="3446"/>
        <v xml:space="preserve">    </v>
      </c>
      <c r="AW1535" s="849">
        <f t="shared" si="3383"/>
        <v>0</v>
      </c>
      <c r="AX1535" s="570"/>
      <c r="AY1535" s="391">
        <f t="shared" si="3431"/>
        <v>0</v>
      </c>
      <c r="AZ1535" s="386">
        <f t="shared" si="3432"/>
        <v>0</v>
      </c>
      <c r="BA1535" s="366" t="str">
        <f t="shared" si="3447"/>
        <v xml:space="preserve">    </v>
      </c>
      <c r="BB1535" s="849">
        <f t="shared" si="3384"/>
        <v>0</v>
      </c>
      <c r="BC1535" s="570"/>
      <c r="BD1535" s="391">
        <f t="shared" si="3433"/>
        <v>0</v>
      </c>
      <c r="BE1535" s="386">
        <f t="shared" si="3434"/>
        <v>0</v>
      </c>
      <c r="BF1535" s="366" t="str">
        <f t="shared" si="3448"/>
        <v xml:space="preserve">    </v>
      </c>
      <c r="BG1535" s="849">
        <f t="shared" si="3385"/>
        <v>0</v>
      </c>
      <c r="BH1535" s="570"/>
      <c r="BI1535" s="391">
        <f t="shared" si="3435"/>
        <v>0</v>
      </c>
      <c r="BJ1535" s="386">
        <f t="shared" si="3436"/>
        <v>0</v>
      </c>
      <c r="BK1535" s="366" t="str">
        <f t="shared" si="3449"/>
        <v xml:space="preserve">    </v>
      </c>
      <c r="BM1535" s="383">
        <f t="shared" si="3386"/>
        <v>0</v>
      </c>
      <c r="BN1535" s="7"/>
    </row>
    <row r="1536" spans="1:66" s="5" customFormat="1" ht="12.75">
      <c r="A1536" s="633">
        <v>26</v>
      </c>
      <c r="B1536" s="895" t="str">
        <f t="shared" si="3437"/>
        <v>* Augmented Member Housing</v>
      </c>
      <c r="C1536" s="377">
        <f t="shared" si="3387"/>
        <v>0</v>
      </c>
      <c r="D1536" s="659">
        <f t="shared" si="3374"/>
        <v>0</v>
      </c>
      <c r="E1536" s="570"/>
      <c r="F1536" s="391">
        <f t="shared" si="3413"/>
        <v>0</v>
      </c>
      <c r="G1536" s="386">
        <f t="shared" si="3414"/>
        <v>0</v>
      </c>
      <c r="H1536" s="366" t="str">
        <f t="shared" si="3438"/>
        <v xml:space="preserve">    </v>
      </c>
      <c r="I1536" s="849">
        <f t="shared" si="3375"/>
        <v>0</v>
      </c>
      <c r="J1536" s="570"/>
      <c r="K1536" s="391">
        <f t="shared" si="3415"/>
        <v>0</v>
      </c>
      <c r="L1536" s="386">
        <f t="shared" si="3416"/>
        <v>0</v>
      </c>
      <c r="M1536" s="366" t="str">
        <f t="shared" si="3439"/>
        <v xml:space="preserve">    </v>
      </c>
      <c r="N1536" s="849">
        <f t="shared" si="3376"/>
        <v>0</v>
      </c>
      <c r="O1536" s="570"/>
      <c r="P1536" s="391">
        <f t="shared" si="3417"/>
        <v>0</v>
      </c>
      <c r="Q1536" s="386">
        <f t="shared" si="3418"/>
        <v>0</v>
      </c>
      <c r="R1536" s="366" t="str">
        <f t="shared" si="3440"/>
        <v xml:space="preserve">    </v>
      </c>
      <c r="S1536" s="849">
        <f t="shared" si="3377"/>
        <v>0</v>
      </c>
      <c r="T1536" s="570"/>
      <c r="U1536" s="391">
        <f t="shared" si="3419"/>
        <v>0</v>
      </c>
      <c r="V1536" s="386">
        <f t="shared" si="3420"/>
        <v>0</v>
      </c>
      <c r="W1536" s="366" t="str">
        <f t="shared" si="3441"/>
        <v xml:space="preserve">    </v>
      </c>
      <c r="X1536" s="849">
        <f t="shared" si="3378"/>
        <v>0</v>
      </c>
      <c r="Y1536" s="570"/>
      <c r="Z1536" s="391">
        <f t="shared" si="3421"/>
        <v>0</v>
      </c>
      <c r="AA1536" s="386">
        <f t="shared" si="3422"/>
        <v>0</v>
      </c>
      <c r="AB1536" s="366" t="str">
        <f t="shared" si="3442"/>
        <v xml:space="preserve">    </v>
      </c>
      <c r="AC1536" s="849">
        <f t="shared" si="3379"/>
        <v>0</v>
      </c>
      <c r="AD1536" s="570"/>
      <c r="AE1536" s="391">
        <f t="shared" si="3423"/>
        <v>0</v>
      </c>
      <c r="AF1536" s="386">
        <f t="shared" si="3424"/>
        <v>0</v>
      </c>
      <c r="AG1536" s="366" t="str">
        <f t="shared" si="3443"/>
        <v xml:space="preserve">    </v>
      </c>
      <c r="AH1536" s="849">
        <f t="shared" si="3380"/>
        <v>0</v>
      </c>
      <c r="AI1536" s="570"/>
      <c r="AJ1536" s="391">
        <f t="shared" si="3425"/>
        <v>0</v>
      </c>
      <c r="AK1536" s="386">
        <f t="shared" si="3426"/>
        <v>0</v>
      </c>
      <c r="AL1536" s="366" t="str">
        <f t="shared" si="3444"/>
        <v xml:space="preserve">    </v>
      </c>
      <c r="AM1536" s="849">
        <f t="shared" si="3381"/>
        <v>0</v>
      </c>
      <c r="AN1536" s="570"/>
      <c r="AO1536" s="391">
        <f t="shared" si="3427"/>
        <v>0</v>
      </c>
      <c r="AP1536" s="386">
        <f t="shared" si="3428"/>
        <v>0</v>
      </c>
      <c r="AQ1536" s="366" t="str">
        <f t="shared" si="3445"/>
        <v xml:space="preserve">    </v>
      </c>
      <c r="AR1536" s="849">
        <f t="shared" si="3382"/>
        <v>0</v>
      </c>
      <c r="AS1536" s="570"/>
      <c r="AT1536" s="391">
        <f t="shared" si="3429"/>
        <v>0</v>
      </c>
      <c r="AU1536" s="386">
        <f t="shared" si="3430"/>
        <v>0</v>
      </c>
      <c r="AV1536" s="366" t="str">
        <f t="shared" si="3446"/>
        <v xml:space="preserve">    </v>
      </c>
      <c r="AW1536" s="849">
        <f t="shared" si="3383"/>
        <v>0</v>
      </c>
      <c r="AX1536" s="570"/>
      <c r="AY1536" s="391">
        <f t="shared" si="3431"/>
        <v>0</v>
      </c>
      <c r="AZ1536" s="386">
        <f t="shared" si="3432"/>
        <v>0</v>
      </c>
      <c r="BA1536" s="366" t="str">
        <f t="shared" si="3447"/>
        <v xml:space="preserve">    </v>
      </c>
      <c r="BB1536" s="849">
        <f t="shared" si="3384"/>
        <v>0</v>
      </c>
      <c r="BC1536" s="570"/>
      <c r="BD1536" s="391">
        <f t="shared" si="3433"/>
        <v>0</v>
      </c>
      <c r="BE1536" s="386">
        <f t="shared" si="3434"/>
        <v>0</v>
      </c>
      <c r="BF1536" s="366" t="str">
        <f t="shared" si="3448"/>
        <v xml:space="preserve">    </v>
      </c>
      <c r="BG1536" s="849">
        <f t="shared" si="3385"/>
        <v>0</v>
      </c>
      <c r="BH1536" s="570"/>
      <c r="BI1536" s="391">
        <f t="shared" si="3435"/>
        <v>0</v>
      </c>
      <c r="BJ1536" s="386">
        <f t="shared" si="3436"/>
        <v>0</v>
      </c>
      <c r="BK1536" s="366" t="str">
        <f t="shared" si="3449"/>
        <v xml:space="preserve">    </v>
      </c>
      <c r="BM1536" s="383">
        <f t="shared" si="3386"/>
        <v>0</v>
      </c>
      <c r="BN1536" s="7"/>
    </row>
    <row r="1537" spans="1:66" s="5" customFormat="1" ht="12.75">
      <c r="A1537" s="633">
        <v>27</v>
      </c>
      <c r="B1537" s="895" t="str">
        <f t="shared" si="3437"/>
        <v>Other: (list)</v>
      </c>
      <c r="C1537" s="377">
        <f t="shared" si="3387"/>
        <v>0</v>
      </c>
      <c r="D1537" s="659">
        <f t="shared" si="3374"/>
        <v>0</v>
      </c>
      <c r="E1537" s="570"/>
      <c r="F1537" s="391">
        <f t="shared" si="3413"/>
        <v>0</v>
      </c>
      <c r="G1537" s="386">
        <f t="shared" si="3414"/>
        <v>0</v>
      </c>
      <c r="H1537" s="366" t="str">
        <f t="shared" si="3438"/>
        <v xml:space="preserve">    </v>
      </c>
      <c r="I1537" s="849">
        <f t="shared" si="3375"/>
        <v>0</v>
      </c>
      <c r="J1537" s="570"/>
      <c r="K1537" s="391">
        <f t="shared" si="3415"/>
        <v>0</v>
      </c>
      <c r="L1537" s="386">
        <f t="shared" si="3416"/>
        <v>0</v>
      </c>
      <c r="M1537" s="366" t="str">
        <f t="shared" si="3439"/>
        <v xml:space="preserve">    </v>
      </c>
      <c r="N1537" s="849">
        <f t="shared" si="3376"/>
        <v>0</v>
      </c>
      <c r="O1537" s="570"/>
      <c r="P1537" s="391">
        <f t="shared" si="3417"/>
        <v>0</v>
      </c>
      <c r="Q1537" s="386">
        <f t="shared" si="3418"/>
        <v>0</v>
      </c>
      <c r="R1537" s="366" t="str">
        <f t="shared" si="3440"/>
        <v xml:space="preserve">    </v>
      </c>
      <c r="S1537" s="849">
        <f t="shared" si="3377"/>
        <v>0</v>
      </c>
      <c r="T1537" s="570"/>
      <c r="U1537" s="391">
        <f t="shared" si="3419"/>
        <v>0</v>
      </c>
      <c r="V1537" s="386">
        <f t="shared" si="3420"/>
        <v>0</v>
      </c>
      <c r="W1537" s="366" t="str">
        <f t="shared" si="3441"/>
        <v xml:space="preserve">    </v>
      </c>
      <c r="X1537" s="849">
        <f t="shared" si="3378"/>
        <v>0</v>
      </c>
      <c r="Y1537" s="570"/>
      <c r="Z1537" s="391">
        <f t="shared" si="3421"/>
        <v>0</v>
      </c>
      <c r="AA1537" s="386">
        <f t="shared" si="3422"/>
        <v>0</v>
      </c>
      <c r="AB1537" s="366" t="str">
        <f t="shared" si="3442"/>
        <v xml:space="preserve">    </v>
      </c>
      <c r="AC1537" s="849">
        <f t="shared" si="3379"/>
        <v>0</v>
      </c>
      <c r="AD1537" s="570"/>
      <c r="AE1537" s="391">
        <f t="shared" si="3423"/>
        <v>0</v>
      </c>
      <c r="AF1537" s="386">
        <f t="shared" si="3424"/>
        <v>0</v>
      </c>
      <c r="AG1537" s="366" t="str">
        <f t="shared" si="3443"/>
        <v xml:space="preserve">    </v>
      </c>
      <c r="AH1537" s="849">
        <f t="shared" si="3380"/>
        <v>0</v>
      </c>
      <c r="AI1537" s="570"/>
      <c r="AJ1537" s="391">
        <f t="shared" si="3425"/>
        <v>0</v>
      </c>
      <c r="AK1537" s="386">
        <f t="shared" si="3426"/>
        <v>0</v>
      </c>
      <c r="AL1537" s="366" t="str">
        <f t="shared" si="3444"/>
        <v xml:space="preserve">    </v>
      </c>
      <c r="AM1537" s="849">
        <f t="shared" si="3381"/>
        <v>0</v>
      </c>
      <c r="AN1537" s="570"/>
      <c r="AO1537" s="391">
        <f t="shared" si="3427"/>
        <v>0</v>
      </c>
      <c r="AP1537" s="386">
        <f t="shared" si="3428"/>
        <v>0</v>
      </c>
      <c r="AQ1537" s="366" t="str">
        <f t="shared" si="3445"/>
        <v xml:space="preserve">    </v>
      </c>
      <c r="AR1537" s="849">
        <f t="shared" si="3382"/>
        <v>0</v>
      </c>
      <c r="AS1537" s="570"/>
      <c r="AT1537" s="391">
        <f t="shared" si="3429"/>
        <v>0</v>
      </c>
      <c r="AU1537" s="386">
        <f t="shared" si="3430"/>
        <v>0</v>
      </c>
      <c r="AV1537" s="366" t="str">
        <f t="shared" si="3446"/>
        <v xml:space="preserve">    </v>
      </c>
      <c r="AW1537" s="849">
        <f t="shared" si="3383"/>
        <v>0</v>
      </c>
      <c r="AX1537" s="570"/>
      <c r="AY1537" s="391">
        <f t="shared" si="3431"/>
        <v>0</v>
      </c>
      <c r="AZ1537" s="386">
        <f t="shared" si="3432"/>
        <v>0</v>
      </c>
      <c r="BA1537" s="366" t="str">
        <f t="shared" si="3447"/>
        <v xml:space="preserve">    </v>
      </c>
      <c r="BB1537" s="849">
        <f t="shared" si="3384"/>
        <v>0</v>
      </c>
      <c r="BC1537" s="570"/>
      <c r="BD1537" s="391">
        <f t="shared" si="3433"/>
        <v>0</v>
      </c>
      <c r="BE1537" s="386">
        <f t="shared" si="3434"/>
        <v>0</v>
      </c>
      <c r="BF1537" s="366" t="str">
        <f t="shared" si="3448"/>
        <v xml:space="preserve">    </v>
      </c>
      <c r="BG1537" s="849">
        <f t="shared" si="3385"/>
        <v>0</v>
      </c>
      <c r="BH1537" s="570"/>
      <c r="BI1537" s="391">
        <f t="shared" si="3435"/>
        <v>0</v>
      </c>
      <c r="BJ1537" s="386">
        <f t="shared" si="3436"/>
        <v>0</v>
      </c>
      <c r="BK1537" s="366" t="str">
        <f t="shared" si="3449"/>
        <v xml:space="preserve">    </v>
      </c>
      <c r="BM1537" s="383">
        <f t="shared" si="3386"/>
        <v>0</v>
      </c>
      <c r="BN1537" s="7"/>
    </row>
    <row r="1538" spans="1:66" s="5" customFormat="1" ht="12.75">
      <c r="A1538" s="633">
        <v>28</v>
      </c>
      <c r="B1538" s="895" t="str">
        <f t="shared" si="3437"/>
        <v>Other: (list)</v>
      </c>
      <c r="C1538" s="377">
        <f t="shared" si="3387"/>
        <v>0</v>
      </c>
      <c r="D1538" s="659">
        <f t="shared" si="3374"/>
        <v>0</v>
      </c>
      <c r="E1538" s="570"/>
      <c r="F1538" s="391">
        <f t="shared" si="3413"/>
        <v>0</v>
      </c>
      <c r="G1538" s="386">
        <f t="shared" si="3414"/>
        <v>0</v>
      </c>
      <c r="H1538" s="366" t="str">
        <f t="shared" si="3438"/>
        <v xml:space="preserve">    </v>
      </c>
      <c r="I1538" s="849">
        <f t="shared" si="3375"/>
        <v>0</v>
      </c>
      <c r="J1538" s="570"/>
      <c r="K1538" s="391">
        <f t="shared" si="3415"/>
        <v>0</v>
      </c>
      <c r="L1538" s="386">
        <f t="shared" si="3416"/>
        <v>0</v>
      </c>
      <c r="M1538" s="366" t="str">
        <f t="shared" si="3439"/>
        <v xml:space="preserve">    </v>
      </c>
      <c r="N1538" s="849">
        <f t="shared" si="3376"/>
        <v>0</v>
      </c>
      <c r="O1538" s="570"/>
      <c r="P1538" s="391">
        <f t="shared" si="3417"/>
        <v>0</v>
      </c>
      <c r="Q1538" s="386">
        <f t="shared" si="3418"/>
        <v>0</v>
      </c>
      <c r="R1538" s="366" t="str">
        <f t="shared" si="3440"/>
        <v xml:space="preserve">    </v>
      </c>
      <c r="S1538" s="849">
        <f t="shared" si="3377"/>
        <v>0</v>
      </c>
      <c r="T1538" s="570"/>
      <c r="U1538" s="391">
        <f t="shared" si="3419"/>
        <v>0</v>
      </c>
      <c r="V1538" s="386">
        <f t="shared" si="3420"/>
        <v>0</v>
      </c>
      <c r="W1538" s="366" t="str">
        <f t="shared" si="3441"/>
        <v xml:space="preserve">    </v>
      </c>
      <c r="X1538" s="849">
        <f t="shared" si="3378"/>
        <v>0</v>
      </c>
      <c r="Y1538" s="570"/>
      <c r="Z1538" s="391">
        <f t="shared" si="3421"/>
        <v>0</v>
      </c>
      <c r="AA1538" s="386">
        <f t="shared" si="3422"/>
        <v>0</v>
      </c>
      <c r="AB1538" s="366" t="str">
        <f t="shared" si="3442"/>
        <v xml:space="preserve">    </v>
      </c>
      <c r="AC1538" s="849">
        <f t="shared" si="3379"/>
        <v>0</v>
      </c>
      <c r="AD1538" s="570"/>
      <c r="AE1538" s="391">
        <f t="shared" si="3423"/>
        <v>0</v>
      </c>
      <c r="AF1538" s="386">
        <f t="shared" si="3424"/>
        <v>0</v>
      </c>
      <c r="AG1538" s="366" t="str">
        <f t="shared" si="3443"/>
        <v xml:space="preserve">    </v>
      </c>
      <c r="AH1538" s="849">
        <f t="shared" si="3380"/>
        <v>0</v>
      </c>
      <c r="AI1538" s="570"/>
      <c r="AJ1538" s="391">
        <f t="shared" si="3425"/>
        <v>0</v>
      </c>
      <c r="AK1538" s="386">
        <f t="shared" si="3426"/>
        <v>0</v>
      </c>
      <c r="AL1538" s="366" t="str">
        <f t="shared" si="3444"/>
        <v xml:space="preserve">    </v>
      </c>
      <c r="AM1538" s="849">
        <f t="shared" si="3381"/>
        <v>0</v>
      </c>
      <c r="AN1538" s="570"/>
      <c r="AO1538" s="391">
        <f t="shared" si="3427"/>
        <v>0</v>
      </c>
      <c r="AP1538" s="386">
        <f t="shared" si="3428"/>
        <v>0</v>
      </c>
      <c r="AQ1538" s="366" t="str">
        <f t="shared" si="3445"/>
        <v xml:space="preserve">    </v>
      </c>
      <c r="AR1538" s="849">
        <f t="shared" si="3382"/>
        <v>0</v>
      </c>
      <c r="AS1538" s="570"/>
      <c r="AT1538" s="391">
        <f t="shared" si="3429"/>
        <v>0</v>
      </c>
      <c r="AU1538" s="386">
        <f t="shared" si="3430"/>
        <v>0</v>
      </c>
      <c r="AV1538" s="366" t="str">
        <f t="shared" si="3446"/>
        <v xml:space="preserve">    </v>
      </c>
      <c r="AW1538" s="849">
        <f t="shared" si="3383"/>
        <v>0</v>
      </c>
      <c r="AX1538" s="570"/>
      <c r="AY1538" s="391">
        <f t="shared" si="3431"/>
        <v>0</v>
      </c>
      <c r="AZ1538" s="386">
        <f t="shared" si="3432"/>
        <v>0</v>
      </c>
      <c r="BA1538" s="366" t="str">
        <f t="shared" si="3447"/>
        <v xml:space="preserve">    </v>
      </c>
      <c r="BB1538" s="849">
        <f t="shared" si="3384"/>
        <v>0</v>
      </c>
      <c r="BC1538" s="570"/>
      <c r="BD1538" s="391">
        <f t="shared" si="3433"/>
        <v>0</v>
      </c>
      <c r="BE1538" s="386">
        <f t="shared" si="3434"/>
        <v>0</v>
      </c>
      <c r="BF1538" s="366" t="str">
        <f t="shared" si="3448"/>
        <v xml:space="preserve">    </v>
      </c>
      <c r="BG1538" s="849">
        <f t="shared" si="3385"/>
        <v>0</v>
      </c>
      <c r="BH1538" s="570"/>
      <c r="BI1538" s="391">
        <f t="shared" si="3435"/>
        <v>0</v>
      </c>
      <c r="BJ1538" s="386">
        <f t="shared" si="3436"/>
        <v>0</v>
      </c>
      <c r="BK1538" s="366" t="str">
        <f t="shared" si="3449"/>
        <v xml:space="preserve">    </v>
      </c>
      <c r="BM1538" s="383">
        <f t="shared" si="3386"/>
        <v>0</v>
      </c>
      <c r="BN1538" s="7"/>
    </row>
    <row r="1539" spans="1:66" s="5" customFormat="1" ht="12.75">
      <c r="A1539" s="633">
        <v>29</v>
      </c>
      <c r="B1539" s="895" t="str">
        <f t="shared" si="3437"/>
        <v>Other: (list)</v>
      </c>
      <c r="C1539" s="377">
        <f t="shared" si="3387"/>
        <v>0</v>
      </c>
      <c r="D1539" s="659">
        <f t="shared" si="3374"/>
        <v>0</v>
      </c>
      <c r="E1539" s="570"/>
      <c r="F1539" s="391">
        <f t="shared" si="3413"/>
        <v>0</v>
      </c>
      <c r="G1539" s="386">
        <f t="shared" si="3414"/>
        <v>0</v>
      </c>
      <c r="H1539" s="366" t="str">
        <f t="shared" si="3438"/>
        <v xml:space="preserve">    </v>
      </c>
      <c r="I1539" s="849">
        <f t="shared" si="3375"/>
        <v>0</v>
      </c>
      <c r="J1539" s="570"/>
      <c r="K1539" s="391">
        <f t="shared" si="3415"/>
        <v>0</v>
      </c>
      <c r="L1539" s="386">
        <f t="shared" si="3416"/>
        <v>0</v>
      </c>
      <c r="M1539" s="366" t="str">
        <f t="shared" si="3439"/>
        <v xml:space="preserve">    </v>
      </c>
      <c r="N1539" s="849">
        <f t="shared" si="3376"/>
        <v>0</v>
      </c>
      <c r="O1539" s="570"/>
      <c r="P1539" s="391">
        <f t="shared" si="3417"/>
        <v>0</v>
      </c>
      <c r="Q1539" s="386">
        <f t="shared" si="3418"/>
        <v>0</v>
      </c>
      <c r="R1539" s="366" t="str">
        <f t="shared" si="3440"/>
        <v xml:space="preserve">    </v>
      </c>
      <c r="S1539" s="849">
        <f t="shared" si="3377"/>
        <v>0</v>
      </c>
      <c r="T1539" s="570"/>
      <c r="U1539" s="391">
        <f t="shared" si="3419"/>
        <v>0</v>
      </c>
      <c r="V1539" s="386">
        <f t="shared" si="3420"/>
        <v>0</v>
      </c>
      <c r="W1539" s="366" t="str">
        <f t="shared" si="3441"/>
        <v xml:space="preserve">    </v>
      </c>
      <c r="X1539" s="849">
        <f t="shared" si="3378"/>
        <v>0</v>
      </c>
      <c r="Y1539" s="570"/>
      <c r="Z1539" s="391">
        <f t="shared" si="3421"/>
        <v>0</v>
      </c>
      <c r="AA1539" s="386">
        <f t="shared" si="3422"/>
        <v>0</v>
      </c>
      <c r="AB1539" s="366" t="str">
        <f t="shared" si="3442"/>
        <v xml:space="preserve">    </v>
      </c>
      <c r="AC1539" s="849">
        <f t="shared" si="3379"/>
        <v>0</v>
      </c>
      <c r="AD1539" s="570"/>
      <c r="AE1539" s="391">
        <f t="shared" si="3423"/>
        <v>0</v>
      </c>
      <c r="AF1539" s="386">
        <f t="shared" si="3424"/>
        <v>0</v>
      </c>
      <c r="AG1539" s="366" t="str">
        <f t="shared" si="3443"/>
        <v xml:space="preserve">    </v>
      </c>
      <c r="AH1539" s="849">
        <f t="shared" si="3380"/>
        <v>0</v>
      </c>
      <c r="AI1539" s="570"/>
      <c r="AJ1539" s="391">
        <f t="shared" si="3425"/>
        <v>0</v>
      </c>
      <c r="AK1539" s="386">
        <f t="shared" si="3426"/>
        <v>0</v>
      </c>
      <c r="AL1539" s="366" t="str">
        <f t="shared" si="3444"/>
        <v xml:space="preserve">    </v>
      </c>
      <c r="AM1539" s="849">
        <f t="shared" si="3381"/>
        <v>0</v>
      </c>
      <c r="AN1539" s="570"/>
      <c r="AO1539" s="391">
        <f t="shared" si="3427"/>
        <v>0</v>
      </c>
      <c r="AP1539" s="386">
        <f t="shared" si="3428"/>
        <v>0</v>
      </c>
      <c r="AQ1539" s="366" t="str">
        <f t="shared" si="3445"/>
        <v xml:space="preserve">    </v>
      </c>
      <c r="AR1539" s="849">
        <f t="shared" si="3382"/>
        <v>0</v>
      </c>
      <c r="AS1539" s="570"/>
      <c r="AT1539" s="391">
        <f t="shared" si="3429"/>
        <v>0</v>
      </c>
      <c r="AU1539" s="386">
        <f t="shared" si="3430"/>
        <v>0</v>
      </c>
      <c r="AV1539" s="366" t="str">
        <f t="shared" si="3446"/>
        <v xml:space="preserve">    </v>
      </c>
      <c r="AW1539" s="849">
        <f t="shared" si="3383"/>
        <v>0</v>
      </c>
      <c r="AX1539" s="570"/>
      <c r="AY1539" s="391">
        <f t="shared" si="3431"/>
        <v>0</v>
      </c>
      <c r="AZ1539" s="386">
        <f t="shared" si="3432"/>
        <v>0</v>
      </c>
      <c r="BA1539" s="366" t="str">
        <f t="shared" si="3447"/>
        <v xml:space="preserve">    </v>
      </c>
      <c r="BB1539" s="849">
        <f t="shared" si="3384"/>
        <v>0</v>
      </c>
      <c r="BC1539" s="570"/>
      <c r="BD1539" s="391">
        <f t="shared" si="3433"/>
        <v>0</v>
      </c>
      <c r="BE1539" s="386">
        <f t="shared" si="3434"/>
        <v>0</v>
      </c>
      <c r="BF1539" s="366" t="str">
        <f t="shared" si="3448"/>
        <v xml:space="preserve">    </v>
      </c>
      <c r="BG1539" s="849">
        <f t="shared" si="3385"/>
        <v>0</v>
      </c>
      <c r="BH1539" s="570"/>
      <c r="BI1539" s="391">
        <f t="shared" si="3435"/>
        <v>0</v>
      </c>
      <c r="BJ1539" s="386">
        <f t="shared" si="3436"/>
        <v>0</v>
      </c>
      <c r="BK1539" s="366" t="str">
        <f t="shared" si="3449"/>
        <v xml:space="preserve">    </v>
      </c>
      <c r="BM1539" s="383">
        <f t="shared" si="3386"/>
        <v>0</v>
      </c>
      <c r="BN1539" s="7"/>
    </row>
    <row r="1540" spans="1:66" s="5" customFormat="1" ht="12.75">
      <c r="A1540" s="633">
        <v>30</v>
      </c>
      <c r="B1540" s="895" t="str">
        <f t="shared" si="3437"/>
        <v>Other: (list)</v>
      </c>
      <c r="C1540" s="377">
        <f t="shared" si="3387"/>
        <v>0</v>
      </c>
      <c r="D1540" s="659">
        <f t="shared" si="3374"/>
        <v>0</v>
      </c>
      <c r="E1540" s="570"/>
      <c r="F1540" s="391">
        <f t="shared" si="3413"/>
        <v>0</v>
      </c>
      <c r="G1540" s="386">
        <f t="shared" si="3414"/>
        <v>0</v>
      </c>
      <c r="H1540" s="366" t="str">
        <f t="shared" si="3438"/>
        <v xml:space="preserve">    </v>
      </c>
      <c r="I1540" s="849">
        <f t="shared" si="3375"/>
        <v>0</v>
      </c>
      <c r="J1540" s="570"/>
      <c r="K1540" s="391">
        <f t="shared" si="3415"/>
        <v>0</v>
      </c>
      <c r="L1540" s="386">
        <f t="shared" si="3416"/>
        <v>0</v>
      </c>
      <c r="M1540" s="366" t="str">
        <f t="shared" si="3439"/>
        <v xml:space="preserve">    </v>
      </c>
      <c r="N1540" s="849">
        <f t="shared" si="3376"/>
        <v>0</v>
      </c>
      <c r="O1540" s="570"/>
      <c r="P1540" s="391">
        <f t="shared" si="3417"/>
        <v>0</v>
      </c>
      <c r="Q1540" s="386">
        <f t="shared" si="3418"/>
        <v>0</v>
      </c>
      <c r="R1540" s="366" t="str">
        <f t="shared" si="3440"/>
        <v xml:space="preserve">    </v>
      </c>
      <c r="S1540" s="849">
        <f t="shared" si="3377"/>
        <v>0</v>
      </c>
      <c r="T1540" s="570"/>
      <c r="U1540" s="391">
        <f t="shared" si="3419"/>
        <v>0</v>
      </c>
      <c r="V1540" s="386">
        <f t="shared" si="3420"/>
        <v>0</v>
      </c>
      <c r="W1540" s="366" t="str">
        <f t="shared" si="3441"/>
        <v xml:space="preserve">    </v>
      </c>
      <c r="X1540" s="849">
        <f t="shared" si="3378"/>
        <v>0</v>
      </c>
      <c r="Y1540" s="570"/>
      <c r="Z1540" s="391">
        <f t="shared" si="3421"/>
        <v>0</v>
      </c>
      <c r="AA1540" s="386">
        <f t="shared" si="3422"/>
        <v>0</v>
      </c>
      <c r="AB1540" s="366" t="str">
        <f t="shared" si="3442"/>
        <v xml:space="preserve">    </v>
      </c>
      <c r="AC1540" s="849">
        <f t="shared" si="3379"/>
        <v>0</v>
      </c>
      <c r="AD1540" s="570"/>
      <c r="AE1540" s="391">
        <f t="shared" si="3423"/>
        <v>0</v>
      </c>
      <c r="AF1540" s="386">
        <f t="shared" si="3424"/>
        <v>0</v>
      </c>
      <c r="AG1540" s="366" t="str">
        <f t="shared" si="3443"/>
        <v xml:space="preserve">    </v>
      </c>
      <c r="AH1540" s="849">
        <f t="shared" si="3380"/>
        <v>0</v>
      </c>
      <c r="AI1540" s="570"/>
      <c r="AJ1540" s="391">
        <f t="shared" si="3425"/>
        <v>0</v>
      </c>
      <c r="AK1540" s="386">
        <f t="shared" si="3426"/>
        <v>0</v>
      </c>
      <c r="AL1540" s="366" t="str">
        <f t="shared" si="3444"/>
        <v xml:space="preserve">    </v>
      </c>
      <c r="AM1540" s="849">
        <f t="shared" si="3381"/>
        <v>0</v>
      </c>
      <c r="AN1540" s="570"/>
      <c r="AO1540" s="391">
        <f t="shared" si="3427"/>
        <v>0</v>
      </c>
      <c r="AP1540" s="386">
        <f t="shared" si="3428"/>
        <v>0</v>
      </c>
      <c r="AQ1540" s="366" t="str">
        <f t="shared" si="3445"/>
        <v xml:space="preserve">    </v>
      </c>
      <c r="AR1540" s="849">
        <f t="shared" si="3382"/>
        <v>0</v>
      </c>
      <c r="AS1540" s="570"/>
      <c r="AT1540" s="391">
        <f t="shared" si="3429"/>
        <v>0</v>
      </c>
      <c r="AU1540" s="386">
        <f t="shared" si="3430"/>
        <v>0</v>
      </c>
      <c r="AV1540" s="366" t="str">
        <f t="shared" si="3446"/>
        <v xml:space="preserve">    </v>
      </c>
      <c r="AW1540" s="849">
        <f t="shared" si="3383"/>
        <v>0</v>
      </c>
      <c r="AX1540" s="570"/>
      <c r="AY1540" s="391">
        <f t="shared" si="3431"/>
        <v>0</v>
      </c>
      <c r="AZ1540" s="386">
        <f t="shared" si="3432"/>
        <v>0</v>
      </c>
      <c r="BA1540" s="366" t="str">
        <f t="shared" si="3447"/>
        <v xml:space="preserve">    </v>
      </c>
      <c r="BB1540" s="849">
        <f t="shared" si="3384"/>
        <v>0</v>
      </c>
      <c r="BC1540" s="570"/>
      <c r="BD1540" s="391">
        <f t="shared" si="3433"/>
        <v>0</v>
      </c>
      <c r="BE1540" s="386">
        <f t="shared" si="3434"/>
        <v>0</v>
      </c>
      <c r="BF1540" s="366" t="str">
        <f t="shared" si="3448"/>
        <v xml:space="preserve">    </v>
      </c>
      <c r="BG1540" s="849">
        <f t="shared" si="3385"/>
        <v>0</v>
      </c>
      <c r="BH1540" s="570"/>
      <c r="BI1540" s="391">
        <f t="shared" si="3435"/>
        <v>0</v>
      </c>
      <c r="BJ1540" s="386">
        <f t="shared" si="3436"/>
        <v>0</v>
      </c>
      <c r="BK1540" s="366" t="str">
        <f t="shared" si="3449"/>
        <v xml:space="preserve">    </v>
      </c>
      <c r="BM1540" s="383">
        <f t="shared" si="3386"/>
        <v>0</v>
      </c>
      <c r="BN1540" s="7"/>
    </row>
    <row r="1541" spans="1:66" s="5" customFormat="1" ht="12.75">
      <c r="A1541" s="633">
        <v>31</v>
      </c>
      <c r="B1541" s="895" t="str">
        <f t="shared" si="3437"/>
        <v>Other: (list)</v>
      </c>
      <c r="C1541" s="377">
        <f t="shared" si="3387"/>
        <v>0</v>
      </c>
      <c r="D1541" s="659">
        <f t="shared" si="3374"/>
        <v>0</v>
      </c>
      <c r="E1541" s="570"/>
      <c r="F1541" s="391">
        <f t="shared" si="3413"/>
        <v>0</v>
      </c>
      <c r="G1541" s="386">
        <f t="shared" si="3414"/>
        <v>0</v>
      </c>
      <c r="H1541" s="366" t="str">
        <f t="shared" si="3438"/>
        <v xml:space="preserve">    </v>
      </c>
      <c r="I1541" s="849">
        <f t="shared" si="3375"/>
        <v>0</v>
      </c>
      <c r="J1541" s="570"/>
      <c r="K1541" s="391">
        <f t="shared" si="3415"/>
        <v>0</v>
      </c>
      <c r="L1541" s="386">
        <f t="shared" si="3416"/>
        <v>0</v>
      </c>
      <c r="M1541" s="366" t="str">
        <f t="shared" si="3439"/>
        <v xml:space="preserve">    </v>
      </c>
      <c r="N1541" s="849">
        <f t="shared" si="3376"/>
        <v>0</v>
      </c>
      <c r="O1541" s="570"/>
      <c r="P1541" s="391">
        <f t="shared" si="3417"/>
        <v>0</v>
      </c>
      <c r="Q1541" s="386">
        <f t="shared" si="3418"/>
        <v>0</v>
      </c>
      <c r="R1541" s="366" t="str">
        <f t="shared" si="3440"/>
        <v xml:space="preserve">    </v>
      </c>
      <c r="S1541" s="849">
        <f t="shared" si="3377"/>
        <v>0</v>
      </c>
      <c r="T1541" s="570"/>
      <c r="U1541" s="391">
        <f t="shared" si="3419"/>
        <v>0</v>
      </c>
      <c r="V1541" s="386">
        <f t="shared" si="3420"/>
        <v>0</v>
      </c>
      <c r="W1541" s="366" t="str">
        <f t="shared" si="3441"/>
        <v xml:space="preserve">    </v>
      </c>
      <c r="X1541" s="849">
        <f t="shared" si="3378"/>
        <v>0</v>
      </c>
      <c r="Y1541" s="570"/>
      <c r="Z1541" s="391">
        <f t="shared" si="3421"/>
        <v>0</v>
      </c>
      <c r="AA1541" s="386">
        <f t="shared" si="3422"/>
        <v>0</v>
      </c>
      <c r="AB1541" s="366" t="str">
        <f t="shared" si="3442"/>
        <v xml:space="preserve">    </v>
      </c>
      <c r="AC1541" s="849">
        <f t="shared" si="3379"/>
        <v>0</v>
      </c>
      <c r="AD1541" s="570"/>
      <c r="AE1541" s="391">
        <f t="shared" si="3423"/>
        <v>0</v>
      </c>
      <c r="AF1541" s="386">
        <f t="shared" si="3424"/>
        <v>0</v>
      </c>
      <c r="AG1541" s="366" t="str">
        <f t="shared" si="3443"/>
        <v xml:space="preserve">    </v>
      </c>
      <c r="AH1541" s="849">
        <f t="shared" si="3380"/>
        <v>0</v>
      </c>
      <c r="AI1541" s="570"/>
      <c r="AJ1541" s="391">
        <f t="shared" si="3425"/>
        <v>0</v>
      </c>
      <c r="AK1541" s="386">
        <f t="shared" si="3426"/>
        <v>0</v>
      </c>
      <c r="AL1541" s="366" t="str">
        <f t="shared" si="3444"/>
        <v xml:space="preserve">    </v>
      </c>
      <c r="AM1541" s="849">
        <f t="shared" si="3381"/>
        <v>0</v>
      </c>
      <c r="AN1541" s="570"/>
      <c r="AO1541" s="391">
        <f t="shared" si="3427"/>
        <v>0</v>
      </c>
      <c r="AP1541" s="386">
        <f t="shared" si="3428"/>
        <v>0</v>
      </c>
      <c r="AQ1541" s="366" t="str">
        <f t="shared" si="3445"/>
        <v xml:space="preserve">    </v>
      </c>
      <c r="AR1541" s="849">
        <f t="shared" si="3382"/>
        <v>0</v>
      </c>
      <c r="AS1541" s="570"/>
      <c r="AT1541" s="391">
        <f t="shared" si="3429"/>
        <v>0</v>
      </c>
      <c r="AU1541" s="386">
        <f t="shared" si="3430"/>
        <v>0</v>
      </c>
      <c r="AV1541" s="366" t="str">
        <f t="shared" si="3446"/>
        <v xml:space="preserve">    </v>
      </c>
      <c r="AW1541" s="849">
        <f t="shared" si="3383"/>
        <v>0</v>
      </c>
      <c r="AX1541" s="570"/>
      <c r="AY1541" s="391">
        <f t="shared" si="3431"/>
        <v>0</v>
      </c>
      <c r="AZ1541" s="386">
        <f t="shared" si="3432"/>
        <v>0</v>
      </c>
      <c r="BA1541" s="366" t="str">
        <f t="shared" si="3447"/>
        <v xml:space="preserve">    </v>
      </c>
      <c r="BB1541" s="849">
        <f t="shared" si="3384"/>
        <v>0</v>
      </c>
      <c r="BC1541" s="570"/>
      <c r="BD1541" s="391">
        <f t="shared" si="3433"/>
        <v>0</v>
      </c>
      <c r="BE1541" s="386">
        <f t="shared" si="3434"/>
        <v>0</v>
      </c>
      <c r="BF1541" s="366" t="str">
        <f t="shared" si="3448"/>
        <v xml:space="preserve">    </v>
      </c>
      <c r="BG1541" s="849">
        <f t="shared" si="3385"/>
        <v>0</v>
      </c>
      <c r="BH1541" s="570"/>
      <c r="BI1541" s="391">
        <f t="shared" si="3435"/>
        <v>0</v>
      </c>
      <c r="BJ1541" s="386">
        <f t="shared" si="3436"/>
        <v>0</v>
      </c>
      <c r="BK1541" s="366" t="str">
        <f t="shared" si="3449"/>
        <v xml:space="preserve">    </v>
      </c>
      <c r="BM1541" s="383">
        <f t="shared" si="3386"/>
        <v>0</v>
      </c>
      <c r="BN1541" s="7"/>
    </row>
    <row r="1542" spans="1:66" s="5" customFormat="1" ht="12.75">
      <c r="A1542" s="633">
        <v>32</v>
      </c>
      <c r="B1542" s="895" t="str">
        <f t="shared" si="3437"/>
        <v>Other: (list)</v>
      </c>
      <c r="C1542" s="379">
        <f t="shared" si="3387"/>
        <v>0</v>
      </c>
      <c r="D1542" s="659">
        <f t="shared" si="3374"/>
        <v>0</v>
      </c>
      <c r="E1542" s="570"/>
      <c r="F1542" s="391">
        <f t="shared" si="3413"/>
        <v>0</v>
      </c>
      <c r="G1542" s="386">
        <f t="shared" si="3414"/>
        <v>0</v>
      </c>
      <c r="H1542" s="366" t="str">
        <f t="shared" si="3438"/>
        <v xml:space="preserve">    </v>
      </c>
      <c r="I1542" s="849">
        <f t="shared" si="3375"/>
        <v>0</v>
      </c>
      <c r="J1542" s="570"/>
      <c r="K1542" s="391">
        <f t="shared" si="3415"/>
        <v>0</v>
      </c>
      <c r="L1542" s="386">
        <f t="shared" si="3416"/>
        <v>0</v>
      </c>
      <c r="M1542" s="366" t="str">
        <f t="shared" si="3439"/>
        <v xml:space="preserve">    </v>
      </c>
      <c r="N1542" s="849">
        <f t="shared" si="3376"/>
        <v>0</v>
      </c>
      <c r="O1542" s="570"/>
      <c r="P1542" s="391">
        <f t="shared" si="3417"/>
        <v>0</v>
      </c>
      <c r="Q1542" s="386">
        <f t="shared" si="3418"/>
        <v>0</v>
      </c>
      <c r="R1542" s="366" t="str">
        <f t="shared" si="3440"/>
        <v xml:space="preserve">    </v>
      </c>
      <c r="S1542" s="849">
        <f t="shared" si="3377"/>
        <v>0</v>
      </c>
      <c r="T1542" s="570"/>
      <c r="U1542" s="391">
        <f t="shared" si="3419"/>
        <v>0</v>
      </c>
      <c r="V1542" s="386">
        <f t="shared" si="3420"/>
        <v>0</v>
      </c>
      <c r="W1542" s="366" t="str">
        <f t="shared" si="3441"/>
        <v xml:space="preserve">    </v>
      </c>
      <c r="X1542" s="849">
        <f t="shared" si="3378"/>
        <v>0</v>
      </c>
      <c r="Y1542" s="570"/>
      <c r="Z1542" s="391">
        <f t="shared" si="3421"/>
        <v>0</v>
      </c>
      <c r="AA1542" s="386">
        <f t="shared" si="3422"/>
        <v>0</v>
      </c>
      <c r="AB1542" s="366" t="str">
        <f t="shared" si="3442"/>
        <v xml:space="preserve">    </v>
      </c>
      <c r="AC1542" s="849">
        <f t="shared" si="3379"/>
        <v>0</v>
      </c>
      <c r="AD1542" s="570"/>
      <c r="AE1542" s="391">
        <f t="shared" si="3423"/>
        <v>0</v>
      </c>
      <c r="AF1542" s="386">
        <f t="shared" si="3424"/>
        <v>0</v>
      </c>
      <c r="AG1542" s="366" t="str">
        <f t="shared" si="3443"/>
        <v xml:space="preserve">    </v>
      </c>
      <c r="AH1542" s="849">
        <f t="shared" si="3380"/>
        <v>0</v>
      </c>
      <c r="AI1542" s="570"/>
      <c r="AJ1542" s="391">
        <f t="shared" si="3425"/>
        <v>0</v>
      </c>
      <c r="AK1542" s="386">
        <f t="shared" si="3426"/>
        <v>0</v>
      </c>
      <c r="AL1542" s="366" t="str">
        <f t="shared" si="3444"/>
        <v xml:space="preserve">    </v>
      </c>
      <c r="AM1542" s="849">
        <f t="shared" si="3381"/>
        <v>0</v>
      </c>
      <c r="AN1542" s="570"/>
      <c r="AO1542" s="391">
        <f t="shared" si="3427"/>
        <v>0</v>
      </c>
      <c r="AP1542" s="386">
        <f t="shared" si="3428"/>
        <v>0</v>
      </c>
      <c r="AQ1542" s="366" t="str">
        <f t="shared" si="3445"/>
        <v xml:space="preserve">    </v>
      </c>
      <c r="AR1542" s="849">
        <f t="shared" si="3382"/>
        <v>0</v>
      </c>
      <c r="AS1542" s="570"/>
      <c r="AT1542" s="391">
        <f t="shared" si="3429"/>
        <v>0</v>
      </c>
      <c r="AU1542" s="386">
        <f t="shared" si="3430"/>
        <v>0</v>
      </c>
      <c r="AV1542" s="366" t="str">
        <f t="shared" si="3446"/>
        <v xml:space="preserve">    </v>
      </c>
      <c r="AW1542" s="849">
        <f t="shared" si="3383"/>
        <v>0</v>
      </c>
      <c r="AX1542" s="570"/>
      <c r="AY1542" s="391">
        <f t="shared" si="3431"/>
        <v>0</v>
      </c>
      <c r="AZ1542" s="386">
        <f t="shared" si="3432"/>
        <v>0</v>
      </c>
      <c r="BA1542" s="366" t="str">
        <f t="shared" si="3447"/>
        <v xml:space="preserve">    </v>
      </c>
      <c r="BB1542" s="849">
        <f t="shared" si="3384"/>
        <v>0</v>
      </c>
      <c r="BC1542" s="570"/>
      <c r="BD1542" s="391">
        <f t="shared" si="3433"/>
        <v>0</v>
      </c>
      <c r="BE1542" s="386">
        <f t="shared" si="3434"/>
        <v>0</v>
      </c>
      <c r="BF1542" s="366" t="str">
        <f t="shared" si="3448"/>
        <v xml:space="preserve">    </v>
      </c>
      <c r="BG1542" s="849">
        <f t="shared" si="3385"/>
        <v>0</v>
      </c>
      <c r="BH1542" s="570"/>
      <c r="BI1542" s="391">
        <f t="shared" si="3435"/>
        <v>0</v>
      </c>
      <c r="BJ1542" s="386">
        <f t="shared" si="3436"/>
        <v>0</v>
      </c>
      <c r="BK1542" s="366" t="str">
        <f t="shared" si="3449"/>
        <v xml:space="preserve">    </v>
      </c>
      <c r="BM1542" s="383">
        <f t="shared" si="3386"/>
        <v>0</v>
      </c>
      <c r="BN1542" s="7"/>
    </row>
    <row r="1543" spans="1:66" s="5" customFormat="1" ht="12.75">
      <c r="A1543" s="633">
        <v>33</v>
      </c>
      <c r="B1543" s="895" t="str">
        <f t="shared" si="3437"/>
        <v>Other: (list)</v>
      </c>
      <c r="C1543" s="378">
        <f t="shared" si="3387"/>
        <v>0</v>
      </c>
      <c r="D1543" s="659">
        <f t="shared" si="3374"/>
        <v>0</v>
      </c>
      <c r="E1543" s="570"/>
      <c r="F1543" s="391">
        <f t="shared" si="3413"/>
        <v>0</v>
      </c>
      <c r="G1543" s="386">
        <f t="shared" si="3414"/>
        <v>0</v>
      </c>
      <c r="H1543" s="366" t="str">
        <f t="shared" si="3438"/>
        <v xml:space="preserve">    </v>
      </c>
      <c r="I1543" s="849">
        <f t="shared" si="3375"/>
        <v>0</v>
      </c>
      <c r="J1543" s="570"/>
      <c r="K1543" s="391">
        <f t="shared" si="3415"/>
        <v>0</v>
      </c>
      <c r="L1543" s="386">
        <f t="shared" si="3416"/>
        <v>0</v>
      </c>
      <c r="M1543" s="366" t="str">
        <f t="shared" si="3439"/>
        <v xml:space="preserve">    </v>
      </c>
      <c r="N1543" s="849">
        <f t="shared" si="3376"/>
        <v>0</v>
      </c>
      <c r="O1543" s="570"/>
      <c r="P1543" s="391">
        <f t="shared" si="3417"/>
        <v>0</v>
      </c>
      <c r="Q1543" s="386">
        <f t="shared" si="3418"/>
        <v>0</v>
      </c>
      <c r="R1543" s="366" t="str">
        <f t="shared" si="3440"/>
        <v xml:space="preserve">    </v>
      </c>
      <c r="S1543" s="849">
        <f t="shared" si="3377"/>
        <v>0</v>
      </c>
      <c r="T1543" s="570"/>
      <c r="U1543" s="391">
        <f t="shared" si="3419"/>
        <v>0</v>
      </c>
      <c r="V1543" s="386">
        <f t="shared" si="3420"/>
        <v>0</v>
      </c>
      <c r="W1543" s="366" t="str">
        <f t="shared" si="3441"/>
        <v xml:space="preserve">    </v>
      </c>
      <c r="X1543" s="849">
        <f t="shared" si="3378"/>
        <v>0</v>
      </c>
      <c r="Y1543" s="570"/>
      <c r="Z1543" s="391">
        <f t="shared" si="3421"/>
        <v>0</v>
      </c>
      <c r="AA1543" s="386">
        <f t="shared" si="3422"/>
        <v>0</v>
      </c>
      <c r="AB1543" s="366" t="str">
        <f t="shared" si="3442"/>
        <v xml:space="preserve">    </v>
      </c>
      <c r="AC1543" s="849">
        <f t="shared" si="3379"/>
        <v>0</v>
      </c>
      <c r="AD1543" s="570"/>
      <c r="AE1543" s="391">
        <f t="shared" si="3423"/>
        <v>0</v>
      </c>
      <c r="AF1543" s="386">
        <f t="shared" si="3424"/>
        <v>0</v>
      </c>
      <c r="AG1543" s="366" t="str">
        <f t="shared" si="3443"/>
        <v xml:space="preserve">    </v>
      </c>
      <c r="AH1543" s="849">
        <f t="shared" si="3380"/>
        <v>0</v>
      </c>
      <c r="AI1543" s="570"/>
      <c r="AJ1543" s="391">
        <f t="shared" si="3425"/>
        <v>0</v>
      </c>
      <c r="AK1543" s="386">
        <f t="shared" si="3426"/>
        <v>0</v>
      </c>
      <c r="AL1543" s="366" t="str">
        <f t="shared" si="3444"/>
        <v xml:space="preserve">    </v>
      </c>
      <c r="AM1543" s="849">
        <f t="shared" si="3381"/>
        <v>0</v>
      </c>
      <c r="AN1543" s="570"/>
      <c r="AO1543" s="391">
        <f t="shared" si="3427"/>
        <v>0</v>
      </c>
      <c r="AP1543" s="386">
        <f t="shared" si="3428"/>
        <v>0</v>
      </c>
      <c r="AQ1543" s="366" t="str">
        <f t="shared" si="3445"/>
        <v xml:space="preserve">    </v>
      </c>
      <c r="AR1543" s="849">
        <f t="shared" si="3382"/>
        <v>0</v>
      </c>
      <c r="AS1543" s="570"/>
      <c r="AT1543" s="391">
        <f t="shared" si="3429"/>
        <v>0</v>
      </c>
      <c r="AU1543" s="386">
        <f t="shared" si="3430"/>
        <v>0</v>
      </c>
      <c r="AV1543" s="366" t="str">
        <f t="shared" si="3446"/>
        <v xml:space="preserve">    </v>
      </c>
      <c r="AW1543" s="849">
        <f t="shared" si="3383"/>
        <v>0</v>
      </c>
      <c r="AX1543" s="570"/>
      <c r="AY1543" s="391">
        <f t="shared" si="3431"/>
        <v>0</v>
      </c>
      <c r="AZ1543" s="386">
        <f t="shared" si="3432"/>
        <v>0</v>
      </c>
      <c r="BA1543" s="366" t="str">
        <f t="shared" si="3447"/>
        <v xml:space="preserve">    </v>
      </c>
      <c r="BB1543" s="849">
        <f t="shared" si="3384"/>
        <v>0</v>
      </c>
      <c r="BC1543" s="570"/>
      <c r="BD1543" s="391">
        <f t="shared" si="3433"/>
        <v>0</v>
      </c>
      <c r="BE1543" s="386">
        <f t="shared" si="3434"/>
        <v>0</v>
      </c>
      <c r="BF1543" s="366" t="str">
        <f t="shared" si="3448"/>
        <v xml:space="preserve">    </v>
      </c>
      <c r="BG1543" s="849">
        <f t="shared" si="3385"/>
        <v>0</v>
      </c>
      <c r="BH1543" s="570"/>
      <c r="BI1543" s="391">
        <f t="shared" si="3435"/>
        <v>0</v>
      </c>
      <c r="BJ1543" s="386">
        <f t="shared" si="3436"/>
        <v>0</v>
      </c>
      <c r="BK1543" s="366" t="str">
        <f t="shared" si="3449"/>
        <v xml:space="preserve">    </v>
      </c>
      <c r="BM1543" s="383">
        <f t="shared" si="3386"/>
        <v>0</v>
      </c>
      <c r="BN1543" s="7"/>
    </row>
    <row r="1544" spans="1:66" s="5" customFormat="1" ht="12.75">
      <c r="A1544" s="633">
        <v>34</v>
      </c>
      <c r="B1544" s="895" t="str">
        <f t="shared" si="3437"/>
        <v>Other: (list)</v>
      </c>
      <c r="C1544" s="557">
        <f t="shared" si="3387"/>
        <v>0</v>
      </c>
      <c r="D1544" s="659">
        <f t="shared" si="3374"/>
        <v>0</v>
      </c>
      <c r="E1544" s="570"/>
      <c r="F1544" s="391">
        <f t="shared" si="3413"/>
        <v>0</v>
      </c>
      <c r="G1544" s="386">
        <f t="shared" si="3414"/>
        <v>0</v>
      </c>
      <c r="H1544" s="366" t="str">
        <f t="shared" si="3438"/>
        <v xml:space="preserve">    </v>
      </c>
      <c r="I1544" s="849">
        <f t="shared" si="3375"/>
        <v>0</v>
      </c>
      <c r="J1544" s="570"/>
      <c r="K1544" s="391">
        <f t="shared" si="3415"/>
        <v>0</v>
      </c>
      <c r="L1544" s="386">
        <f t="shared" si="3416"/>
        <v>0</v>
      </c>
      <c r="M1544" s="366" t="str">
        <f t="shared" si="3439"/>
        <v xml:space="preserve">    </v>
      </c>
      <c r="N1544" s="849">
        <f t="shared" si="3376"/>
        <v>0</v>
      </c>
      <c r="O1544" s="570"/>
      <c r="P1544" s="391">
        <f t="shared" si="3417"/>
        <v>0</v>
      </c>
      <c r="Q1544" s="386">
        <f t="shared" si="3418"/>
        <v>0</v>
      </c>
      <c r="R1544" s="366" t="str">
        <f t="shared" si="3440"/>
        <v xml:space="preserve">    </v>
      </c>
      <c r="S1544" s="849">
        <f t="shared" si="3377"/>
        <v>0</v>
      </c>
      <c r="T1544" s="570"/>
      <c r="U1544" s="391">
        <f t="shared" si="3419"/>
        <v>0</v>
      </c>
      <c r="V1544" s="386">
        <f t="shared" si="3420"/>
        <v>0</v>
      </c>
      <c r="W1544" s="366" t="str">
        <f t="shared" si="3441"/>
        <v xml:space="preserve">    </v>
      </c>
      <c r="X1544" s="849">
        <f t="shared" si="3378"/>
        <v>0</v>
      </c>
      <c r="Y1544" s="570"/>
      <c r="Z1544" s="391">
        <f t="shared" si="3421"/>
        <v>0</v>
      </c>
      <c r="AA1544" s="386">
        <f t="shared" si="3422"/>
        <v>0</v>
      </c>
      <c r="AB1544" s="366" t="str">
        <f t="shared" si="3442"/>
        <v xml:space="preserve">    </v>
      </c>
      <c r="AC1544" s="849">
        <f t="shared" si="3379"/>
        <v>0</v>
      </c>
      <c r="AD1544" s="570"/>
      <c r="AE1544" s="391">
        <f t="shared" si="3423"/>
        <v>0</v>
      </c>
      <c r="AF1544" s="386">
        <f t="shared" si="3424"/>
        <v>0</v>
      </c>
      <c r="AG1544" s="366" t="str">
        <f t="shared" si="3443"/>
        <v xml:space="preserve">    </v>
      </c>
      <c r="AH1544" s="849">
        <f t="shared" si="3380"/>
        <v>0</v>
      </c>
      <c r="AI1544" s="570"/>
      <c r="AJ1544" s="391">
        <f t="shared" si="3425"/>
        <v>0</v>
      </c>
      <c r="AK1544" s="386">
        <f t="shared" si="3426"/>
        <v>0</v>
      </c>
      <c r="AL1544" s="366" t="str">
        <f t="shared" si="3444"/>
        <v xml:space="preserve">    </v>
      </c>
      <c r="AM1544" s="849">
        <f t="shared" si="3381"/>
        <v>0</v>
      </c>
      <c r="AN1544" s="570"/>
      <c r="AO1544" s="391">
        <f t="shared" si="3427"/>
        <v>0</v>
      </c>
      <c r="AP1544" s="386">
        <f t="shared" si="3428"/>
        <v>0</v>
      </c>
      <c r="AQ1544" s="366" t="str">
        <f t="shared" si="3445"/>
        <v xml:space="preserve">    </v>
      </c>
      <c r="AR1544" s="849">
        <f t="shared" si="3382"/>
        <v>0</v>
      </c>
      <c r="AS1544" s="570"/>
      <c r="AT1544" s="391">
        <f t="shared" si="3429"/>
        <v>0</v>
      </c>
      <c r="AU1544" s="386">
        <f t="shared" si="3430"/>
        <v>0</v>
      </c>
      <c r="AV1544" s="366" t="str">
        <f t="shared" si="3446"/>
        <v xml:space="preserve">    </v>
      </c>
      <c r="AW1544" s="849">
        <f t="shared" si="3383"/>
        <v>0</v>
      </c>
      <c r="AX1544" s="570"/>
      <c r="AY1544" s="391">
        <f t="shared" si="3431"/>
        <v>0</v>
      </c>
      <c r="AZ1544" s="386">
        <f t="shared" si="3432"/>
        <v>0</v>
      </c>
      <c r="BA1544" s="366" t="str">
        <f t="shared" si="3447"/>
        <v xml:space="preserve">    </v>
      </c>
      <c r="BB1544" s="849">
        <f t="shared" si="3384"/>
        <v>0</v>
      </c>
      <c r="BC1544" s="570"/>
      <c r="BD1544" s="391">
        <f t="shared" si="3433"/>
        <v>0</v>
      </c>
      <c r="BE1544" s="386">
        <f t="shared" si="3434"/>
        <v>0</v>
      </c>
      <c r="BF1544" s="366" t="str">
        <f t="shared" si="3448"/>
        <v xml:space="preserve">    </v>
      </c>
      <c r="BG1544" s="849">
        <f t="shared" si="3385"/>
        <v>0</v>
      </c>
      <c r="BH1544" s="570"/>
      <c r="BI1544" s="391">
        <f t="shared" si="3435"/>
        <v>0</v>
      </c>
      <c r="BJ1544" s="386">
        <f t="shared" si="3436"/>
        <v>0</v>
      </c>
      <c r="BK1544" s="366" t="str">
        <f t="shared" si="3449"/>
        <v xml:space="preserve">    </v>
      </c>
      <c r="BM1544" s="383">
        <f t="shared" si="3386"/>
        <v>0</v>
      </c>
      <c r="BN1544" s="7"/>
    </row>
    <row r="1545" spans="1:66" s="5" customFormat="1" ht="12.75">
      <c r="A1545" s="633">
        <v>35</v>
      </c>
      <c r="B1545" s="895" t="str">
        <f t="shared" si="3437"/>
        <v>Other: (list)</v>
      </c>
      <c r="C1545" s="557">
        <f t="shared" si="3387"/>
        <v>0</v>
      </c>
      <c r="D1545" s="659">
        <f t="shared" si="3374"/>
        <v>0</v>
      </c>
      <c r="E1545" s="570"/>
      <c r="F1545" s="391">
        <f t="shared" si="3413"/>
        <v>0</v>
      </c>
      <c r="G1545" s="386">
        <f t="shared" si="3414"/>
        <v>0</v>
      </c>
      <c r="H1545" s="366" t="str">
        <f t="shared" si="3438"/>
        <v xml:space="preserve">    </v>
      </c>
      <c r="I1545" s="849">
        <f t="shared" si="3375"/>
        <v>0</v>
      </c>
      <c r="J1545" s="570"/>
      <c r="K1545" s="391">
        <f t="shared" si="3415"/>
        <v>0</v>
      </c>
      <c r="L1545" s="386">
        <f t="shared" si="3416"/>
        <v>0</v>
      </c>
      <c r="M1545" s="366" t="str">
        <f t="shared" si="3439"/>
        <v xml:space="preserve">    </v>
      </c>
      <c r="N1545" s="849">
        <f t="shared" si="3376"/>
        <v>0</v>
      </c>
      <c r="O1545" s="570"/>
      <c r="P1545" s="391">
        <f t="shared" si="3417"/>
        <v>0</v>
      </c>
      <c r="Q1545" s="386">
        <f t="shared" si="3418"/>
        <v>0</v>
      </c>
      <c r="R1545" s="366" t="str">
        <f t="shared" si="3440"/>
        <v xml:space="preserve">    </v>
      </c>
      <c r="S1545" s="849">
        <f t="shared" si="3377"/>
        <v>0</v>
      </c>
      <c r="T1545" s="570"/>
      <c r="U1545" s="391">
        <f t="shared" si="3419"/>
        <v>0</v>
      </c>
      <c r="V1545" s="386">
        <f t="shared" si="3420"/>
        <v>0</v>
      </c>
      <c r="W1545" s="366" t="str">
        <f t="shared" si="3441"/>
        <v xml:space="preserve">    </v>
      </c>
      <c r="X1545" s="849">
        <f t="shared" si="3378"/>
        <v>0</v>
      </c>
      <c r="Y1545" s="570"/>
      <c r="Z1545" s="391">
        <f t="shared" si="3421"/>
        <v>0</v>
      </c>
      <c r="AA1545" s="386">
        <f t="shared" si="3422"/>
        <v>0</v>
      </c>
      <c r="AB1545" s="366" t="str">
        <f t="shared" si="3442"/>
        <v xml:space="preserve">    </v>
      </c>
      <c r="AC1545" s="849">
        <f t="shared" si="3379"/>
        <v>0</v>
      </c>
      <c r="AD1545" s="570"/>
      <c r="AE1545" s="391">
        <f t="shared" si="3423"/>
        <v>0</v>
      </c>
      <c r="AF1545" s="386">
        <f t="shared" si="3424"/>
        <v>0</v>
      </c>
      <c r="AG1545" s="366" t="str">
        <f t="shared" si="3443"/>
        <v xml:space="preserve">    </v>
      </c>
      <c r="AH1545" s="849">
        <f t="shared" si="3380"/>
        <v>0</v>
      </c>
      <c r="AI1545" s="570"/>
      <c r="AJ1545" s="391">
        <f t="shared" si="3425"/>
        <v>0</v>
      </c>
      <c r="AK1545" s="386">
        <f t="shared" si="3426"/>
        <v>0</v>
      </c>
      <c r="AL1545" s="366" t="str">
        <f t="shared" si="3444"/>
        <v xml:space="preserve">    </v>
      </c>
      <c r="AM1545" s="849">
        <f t="shared" si="3381"/>
        <v>0</v>
      </c>
      <c r="AN1545" s="570"/>
      <c r="AO1545" s="391">
        <f t="shared" si="3427"/>
        <v>0</v>
      </c>
      <c r="AP1545" s="386">
        <f t="shared" si="3428"/>
        <v>0</v>
      </c>
      <c r="AQ1545" s="366" t="str">
        <f t="shared" si="3445"/>
        <v xml:space="preserve">    </v>
      </c>
      <c r="AR1545" s="849">
        <f t="shared" si="3382"/>
        <v>0</v>
      </c>
      <c r="AS1545" s="570"/>
      <c r="AT1545" s="391">
        <f t="shared" si="3429"/>
        <v>0</v>
      </c>
      <c r="AU1545" s="386">
        <f t="shared" si="3430"/>
        <v>0</v>
      </c>
      <c r="AV1545" s="366" t="str">
        <f t="shared" si="3446"/>
        <v xml:space="preserve">    </v>
      </c>
      <c r="AW1545" s="849">
        <f t="shared" si="3383"/>
        <v>0</v>
      </c>
      <c r="AX1545" s="570"/>
      <c r="AY1545" s="391">
        <f t="shared" si="3431"/>
        <v>0</v>
      </c>
      <c r="AZ1545" s="386">
        <f t="shared" si="3432"/>
        <v>0</v>
      </c>
      <c r="BA1545" s="366" t="str">
        <f t="shared" si="3447"/>
        <v xml:space="preserve">    </v>
      </c>
      <c r="BB1545" s="849">
        <f t="shared" si="3384"/>
        <v>0</v>
      </c>
      <c r="BC1545" s="570"/>
      <c r="BD1545" s="391">
        <f t="shared" si="3433"/>
        <v>0</v>
      </c>
      <c r="BE1545" s="386">
        <f t="shared" si="3434"/>
        <v>0</v>
      </c>
      <c r="BF1545" s="366" t="str">
        <f t="shared" si="3448"/>
        <v xml:space="preserve">    </v>
      </c>
      <c r="BG1545" s="849">
        <f t="shared" si="3385"/>
        <v>0</v>
      </c>
      <c r="BH1545" s="570"/>
      <c r="BI1545" s="391">
        <f t="shared" si="3435"/>
        <v>0</v>
      </c>
      <c r="BJ1545" s="386">
        <f t="shared" si="3436"/>
        <v>0</v>
      </c>
      <c r="BK1545" s="366" t="str">
        <f t="shared" si="3449"/>
        <v xml:space="preserve">    </v>
      </c>
      <c r="BM1545" s="383">
        <f t="shared" si="3386"/>
        <v>0</v>
      </c>
      <c r="BN1545" s="7"/>
    </row>
    <row r="1546" spans="1:66" s="5" customFormat="1" ht="12.75">
      <c r="A1546" s="633">
        <v>36</v>
      </c>
      <c r="B1546" s="895" t="str">
        <f t="shared" si="3437"/>
        <v>Other: (list)</v>
      </c>
      <c r="C1546" s="557">
        <f t="shared" si="3387"/>
        <v>0</v>
      </c>
      <c r="D1546" s="659">
        <f t="shared" si="3374"/>
        <v>0</v>
      </c>
      <c r="E1546" s="570"/>
      <c r="F1546" s="391">
        <f t="shared" si="3413"/>
        <v>0</v>
      </c>
      <c r="G1546" s="386">
        <f t="shared" si="3414"/>
        <v>0</v>
      </c>
      <c r="H1546" s="366" t="str">
        <f t="shared" si="3438"/>
        <v xml:space="preserve">    </v>
      </c>
      <c r="I1546" s="849">
        <f t="shared" si="3375"/>
        <v>0</v>
      </c>
      <c r="J1546" s="570"/>
      <c r="K1546" s="391">
        <f t="shared" si="3415"/>
        <v>0</v>
      </c>
      <c r="L1546" s="386">
        <f t="shared" si="3416"/>
        <v>0</v>
      </c>
      <c r="M1546" s="366" t="str">
        <f t="shared" si="3439"/>
        <v xml:space="preserve">    </v>
      </c>
      <c r="N1546" s="849">
        <f t="shared" si="3376"/>
        <v>0</v>
      </c>
      <c r="O1546" s="570"/>
      <c r="P1546" s="391">
        <f t="shared" si="3417"/>
        <v>0</v>
      </c>
      <c r="Q1546" s="386">
        <f t="shared" si="3418"/>
        <v>0</v>
      </c>
      <c r="R1546" s="366" t="str">
        <f t="shared" si="3440"/>
        <v xml:space="preserve">    </v>
      </c>
      <c r="S1546" s="849">
        <f t="shared" si="3377"/>
        <v>0</v>
      </c>
      <c r="T1546" s="570"/>
      <c r="U1546" s="391">
        <f t="shared" si="3419"/>
        <v>0</v>
      </c>
      <c r="V1546" s="386">
        <f t="shared" si="3420"/>
        <v>0</v>
      </c>
      <c r="W1546" s="366" t="str">
        <f t="shared" si="3441"/>
        <v xml:space="preserve">    </v>
      </c>
      <c r="X1546" s="849">
        <f t="shared" si="3378"/>
        <v>0</v>
      </c>
      <c r="Y1546" s="570"/>
      <c r="Z1546" s="391">
        <f t="shared" si="3421"/>
        <v>0</v>
      </c>
      <c r="AA1546" s="386">
        <f t="shared" si="3422"/>
        <v>0</v>
      </c>
      <c r="AB1546" s="366" t="str">
        <f t="shared" si="3442"/>
        <v xml:space="preserve">    </v>
      </c>
      <c r="AC1546" s="849">
        <f t="shared" si="3379"/>
        <v>0</v>
      </c>
      <c r="AD1546" s="570"/>
      <c r="AE1546" s="391">
        <f t="shared" si="3423"/>
        <v>0</v>
      </c>
      <c r="AF1546" s="386">
        <f t="shared" si="3424"/>
        <v>0</v>
      </c>
      <c r="AG1546" s="366" t="str">
        <f t="shared" si="3443"/>
        <v xml:space="preserve">    </v>
      </c>
      <c r="AH1546" s="849">
        <f t="shared" si="3380"/>
        <v>0</v>
      </c>
      <c r="AI1546" s="570"/>
      <c r="AJ1546" s="391">
        <f t="shared" si="3425"/>
        <v>0</v>
      </c>
      <c r="AK1546" s="386">
        <f t="shared" si="3426"/>
        <v>0</v>
      </c>
      <c r="AL1546" s="366" t="str">
        <f t="shared" si="3444"/>
        <v xml:space="preserve">    </v>
      </c>
      <c r="AM1546" s="849">
        <f t="shared" si="3381"/>
        <v>0</v>
      </c>
      <c r="AN1546" s="570"/>
      <c r="AO1546" s="391">
        <f t="shared" si="3427"/>
        <v>0</v>
      </c>
      <c r="AP1546" s="386">
        <f t="shared" si="3428"/>
        <v>0</v>
      </c>
      <c r="AQ1546" s="366" t="str">
        <f t="shared" si="3445"/>
        <v xml:space="preserve">    </v>
      </c>
      <c r="AR1546" s="849">
        <f t="shared" si="3382"/>
        <v>0</v>
      </c>
      <c r="AS1546" s="570"/>
      <c r="AT1546" s="391">
        <f t="shared" si="3429"/>
        <v>0</v>
      </c>
      <c r="AU1546" s="386">
        <f t="shared" si="3430"/>
        <v>0</v>
      </c>
      <c r="AV1546" s="366" t="str">
        <f t="shared" si="3446"/>
        <v xml:space="preserve">    </v>
      </c>
      <c r="AW1546" s="849">
        <f t="shared" si="3383"/>
        <v>0</v>
      </c>
      <c r="AX1546" s="570"/>
      <c r="AY1546" s="391">
        <f t="shared" si="3431"/>
        <v>0</v>
      </c>
      <c r="AZ1546" s="386">
        <f t="shared" si="3432"/>
        <v>0</v>
      </c>
      <c r="BA1546" s="366" t="str">
        <f t="shared" si="3447"/>
        <v xml:space="preserve">    </v>
      </c>
      <c r="BB1546" s="849">
        <f t="shared" si="3384"/>
        <v>0</v>
      </c>
      <c r="BC1546" s="570"/>
      <c r="BD1546" s="391">
        <f t="shared" si="3433"/>
        <v>0</v>
      </c>
      <c r="BE1546" s="386">
        <f t="shared" si="3434"/>
        <v>0</v>
      </c>
      <c r="BF1546" s="366" t="str">
        <f t="shared" si="3448"/>
        <v xml:space="preserve">    </v>
      </c>
      <c r="BG1546" s="849">
        <f t="shared" si="3385"/>
        <v>0</v>
      </c>
      <c r="BH1546" s="570"/>
      <c r="BI1546" s="391">
        <f t="shared" si="3435"/>
        <v>0</v>
      </c>
      <c r="BJ1546" s="386">
        <f t="shared" si="3436"/>
        <v>0</v>
      </c>
      <c r="BK1546" s="366" t="str">
        <f t="shared" si="3449"/>
        <v xml:space="preserve">    </v>
      </c>
      <c r="BM1546" s="383">
        <f t="shared" si="3386"/>
        <v>0</v>
      </c>
      <c r="BN1546" s="7"/>
    </row>
    <row r="1547" spans="1:66" s="5" customFormat="1" ht="12.75">
      <c r="A1547" s="633">
        <v>37</v>
      </c>
      <c r="B1547" s="895" t="str">
        <f t="shared" si="3437"/>
        <v>Other: (list)</v>
      </c>
      <c r="C1547" s="557">
        <f t="shared" si="3387"/>
        <v>0</v>
      </c>
      <c r="D1547" s="659">
        <f t="shared" si="3374"/>
        <v>0</v>
      </c>
      <c r="E1547" s="570"/>
      <c r="F1547" s="391">
        <f t="shared" si="3413"/>
        <v>0</v>
      </c>
      <c r="G1547" s="386">
        <f t="shared" si="3414"/>
        <v>0</v>
      </c>
      <c r="H1547" s="366" t="str">
        <f t="shared" si="3438"/>
        <v xml:space="preserve">    </v>
      </c>
      <c r="I1547" s="849">
        <f t="shared" si="3375"/>
        <v>0</v>
      </c>
      <c r="J1547" s="570"/>
      <c r="K1547" s="391">
        <f t="shared" si="3415"/>
        <v>0</v>
      </c>
      <c r="L1547" s="386">
        <f t="shared" si="3416"/>
        <v>0</v>
      </c>
      <c r="M1547" s="366" t="str">
        <f t="shared" si="3439"/>
        <v xml:space="preserve">    </v>
      </c>
      <c r="N1547" s="849">
        <f t="shared" si="3376"/>
        <v>0</v>
      </c>
      <c r="O1547" s="570"/>
      <c r="P1547" s="391">
        <f t="shared" si="3417"/>
        <v>0</v>
      </c>
      <c r="Q1547" s="386">
        <f t="shared" si="3418"/>
        <v>0</v>
      </c>
      <c r="R1547" s="366" t="str">
        <f t="shared" si="3440"/>
        <v xml:space="preserve">    </v>
      </c>
      <c r="S1547" s="849">
        <f t="shared" si="3377"/>
        <v>0</v>
      </c>
      <c r="T1547" s="570"/>
      <c r="U1547" s="391">
        <f t="shared" si="3419"/>
        <v>0</v>
      </c>
      <c r="V1547" s="386">
        <f t="shared" si="3420"/>
        <v>0</v>
      </c>
      <c r="W1547" s="366" t="str">
        <f t="shared" si="3441"/>
        <v xml:space="preserve">    </v>
      </c>
      <c r="X1547" s="849">
        <f t="shared" si="3378"/>
        <v>0</v>
      </c>
      <c r="Y1547" s="570"/>
      <c r="Z1547" s="391">
        <f t="shared" si="3421"/>
        <v>0</v>
      </c>
      <c r="AA1547" s="386">
        <f t="shared" si="3422"/>
        <v>0</v>
      </c>
      <c r="AB1547" s="366" t="str">
        <f t="shared" si="3442"/>
        <v xml:space="preserve">    </v>
      </c>
      <c r="AC1547" s="849">
        <f t="shared" si="3379"/>
        <v>0</v>
      </c>
      <c r="AD1547" s="570"/>
      <c r="AE1547" s="391">
        <f t="shared" si="3423"/>
        <v>0</v>
      </c>
      <c r="AF1547" s="386">
        <f t="shared" si="3424"/>
        <v>0</v>
      </c>
      <c r="AG1547" s="366" t="str">
        <f t="shared" si="3443"/>
        <v xml:space="preserve">    </v>
      </c>
      <c r="AH1547" s="849">
        <f t="shared" si="3380"/>
        <v>0</v>
      </c>
      <c r="AI1547" s="570"/>
      <c r="AJ1547" s="391">
        <f t="shared" si="3425"/>
        <v>0</v>
      </c>
      <c r="AK1547" s="386">
        <f t="shared" si="3426"/>
        <v>0</v>
      </c>
      <c r="AL1547" s="366" t="str">
        <f t="shared" si="3444"/>
        <v xml:space="preserve">    </v>
      </c>
      <c r="AM1547" s="849">
        <f t="shared" si="3381"/>
        <v>0</v>
      </c>
      <c r="AN1547" s="570"/>
      <c r="AO1547" s="391">
        <f t="shared" si="3427"/>
        <v>0</v>
      </c>
      <c r="AP1547" s="386">
        <f t="shared" si="3428"/>
        <v>0</v>
      </c>
      <c r="AQ1547" s="366" t="str">
        <f t="shared" si="3445"/>
        <v xml:space="preserve">    </v>
      </c>
      <c r="AR1547" s="849">
        <f t="shared" si="3382"/>
        <v>0</v>
      </c>
      <c r="AS1547" s="570"/>
      <c r="AT1547" s="391">
        <f t="shared" si="3429"/>
        <v>0</v>
      </c>
      <c r="AU1547" s="386">
        <f t="shared" si="3430"/>
        <v>0</v>
      </c>
      <c r="AV1547" s="366" t="str">
        <f t="shared" si="3446"/>
        <v xml:space="preserve">    </v>
      </c>
      <c r="AW1547" s="849">
        <f t="shared" si="3383"/>
        <v>0</v>
      </c>
      <c r="AX1547" s="570"/>
      <c r="AY1547" s="391">
        <f t="shared" si="3431"/>
        <v>0</v>
      </c>
      <c r="AZ1547" s="386">
        <f t="shared" si="3432"/>
        <v>0</v>
      </c>
      <c r="BA1547" s="366" t="str">
        <f t="shared" si="3447"/>
        <v xml:space="preserve">    </v>
      </c>
      <c r="BB1547" s="849">
        <f t="shared" si="3384"/>
        <v>0</v>
      </c>
      <c r="BC1547" s="570"/>
      <c r="BD1547" s="391">
        <f t="shared" si="3433"/>
        <v>0</v>
      </c>
      <c r="BE1547" s="386">
        <f t="shared" si="3434"/>
        <v>0</v>
      </c>
      <c r="BF1547" s="366" t="str">
        <f t="shared" si="3448"/>
        <v xml:space="preserve">    </v>
      </c>
      <c r="BG1547" s="849">
        <f t="shared" si="3385"/>
        <v>0</v>
      </c>
      <c r="BH1547" s="570"/>
      <c r="BI1547" s="391">
        <f t="shared" si="3435"/>
        <v>0</v>
      </c>
      <c r="BJ1547" s="386">
        <f t="shared" si="3436"/>
        <v>0</v>
      </c>
      <c r="BK1547" s="366" t="str">
        <f t="shared" si="3449"/>
        <v xml:space="preserve">    </v>
      </c>
      <c r="BM1547" s="383">
        <f t="shared" si="3386"/>
        <v>0</v>
      </c>
      <c r="BN1547" s="7"/>
    </row>
    <row r="1548" spans="1:66" s="5" customFormat="1" ht="12.75">
      <c r="A1548" s="633">
        <v>38</v>
      </c>
      <c r="B1548" s="895" t="str">
        <f t="shared" si="3437"/>
        <v>Other: (list)</v>
      </c>
      <c r="C1548" s="557">
        <f t="shared" si="3387"/>
        <v>0</v>
      </c>
      <c r="D1548" s="659">
        <f t="shared" si="3374"/>
        <v>0</v>
      </c>
      <c r="E1548" s="570"/>
      <c r="F1548" s="391">
        <f t="shared" si="3413"/>
        <v>0</v>
      </c>
      <c r="G1548" s="386">
        <f t="shared" si="3414"/>
        <v>0</v>
      </c>
      <c r="H1548" s="366" t="str">
        <f t="shared" si="3438"/>
        <v xml:space="preserve">    </v>
      </c>
      <c r="I1548" s="849">
        <f t="shared" si="3375"/>
        <v>0</v>
      </c>
      <c r="J1548" s="570"/>
      <c r="K1548" s="391">
        <f t="shared" si="3415"/>
        <v>0</v>
      </c>
      <c r="L1548" s="386">
        <f t="shared" si="3416"/>
        <v>0</v>
      </c>
      <c r="M1548" s="366" t="str">
        <f t="shared" si="3439"/>
        <v xml:space="preserve">    </v>
      </c>
      <c r="N1548" s="849">
        <f t="shared" si="3376"/>
        <v>0</v>
      </c>
      <c r="O1548" s="570"/>
      <c r="P1548" s="391">
        <f t="shared" si="3417"/>
        <v>0</v>
      </c>
      <c r="Q1548" s="386">
        <f t="shared" si="3418"/>
        <v>0</v>
      </c>
      <c r="R1548" s="366" t="str">
        <f t="shared" si="3440"/>
        <v xml:space="preserve">    </v>
      </c>
      <c r="S1548" s="849">
        <f t="shared" si="3377"/>
        <v>0</v>
      </c>
      <c r="T1548" s="570"/>
      <c r="U1548" s="391">
        <f t="shared" si="3419"/>
        <v>0</v>
      </c>
      <c r="V1548" s="386">
        <f t="shared" si="3420"/>
        <v>0</v>
      </c>
      <c r="W1548" s="366" t="str">
        <f t="shared" si="3441"/>
        <v xml:space="preserve">    </v>
      </c>
      <c r="X1548" s="849">
        <f t="shared" si="3378"/>
        <v>0</v>
      </c>
      <c r="Y1548" s="570"/>
      <c r="Z1548" s="391">
        <f t="shared" si="3421"/>
        <v>0</v>
      </c>
      <c r="AA1548" s="386">
        <f t="shared" si="3422"/>
        <v>0</v>
      </c>
      <c r="AB1548" s="366" t="str">
        <f t="shared" si="3442"/>
        <v xml:space="preserve">    </v>
      </c>
      <c r="AC1548" s="849">
        <f t="shared" si="3379"/>
        <v>0</v>
      </c>
      <c r="AD1548" s="570"/>
      <c r="AE1548" s="391">
        <f t="shared" si="3423"/>
        <v>0</v>
      </c>
      <c r="AF1548" s="386">
        <f t="shared" si="3424"/>
        <v>0</v>
      </c>
      <c r="AG1548" s="366" t="str">
        <f t="shared" si="3443"/>
        <v xml:space="preserve">    </v>
      </c>
      <c r="AH1548" s="849">
        <f t="shared" si="3380"/>
        <v>0</v>
      </c>
      <c r="AI1548" s="570"/>
      <c r="AJ1548" s="391">
        <f t="shared" si="3425"/>
        <v>0</v>
      </c>
      <c r="AK1548" s="386">
        <f t="shared" si="3426"/>
        <v>0</v>
      </c>
      <c r="AL1548" s="366" t="str">
        <f t="shared" si="3444"/>
        <v xml:space="preserve">    </v>
      </c>
      <c r="AM1548" s="849">
        <f t="shared" si="3381"/>
        <v>0</v>
      </c>
      <c r="AN1548" s="570"/>
      <c r="AO1548" s="391">
        <f t="shared" si="3427"/>
        <v>0</v>
      </c>
      <c r="AP1548" s="386">
        <f t="shared" si="3428"/>
        <v>0</v>
      </c>
      <c r="AQ1548" s="366" t="str">
        <f t="shared" si="3445"/>
        <v xml:space="preserve">    </v>
      </c>
      <c r="AR1548" s="849">
        <f t="shared" si="3382"/>
        <v>0</v>
      </c>
      <c r="AS1548" s="570"/>
      <c r="AT1548" s="391">
        <f t="shared" si="3429"/>
        <v>0</v>
      </c>
      <c r="AU1548" s="386">
        <f t="shared" si="3430"/>
        <v>0</v>
      </c>
      <c r="AV1548" s="366" t="str">
        <f t="shared" si="3446"/>
        <v xml:space="preserve">    </v>
      </c>
      <c r="AW1548" s="849">
        <f t="shared" si="3383"/>
        <v>0</v>
      </c>
      <c r="AX1548" s="570"/>
      <c r="AY1548" s="391">
        <f t="shared" si="3431"/>
        <v>0</v>
      </c>
      <c r="AZ1548" s="386">
        <f t="shared" si="3432"/>
        <v>0</v>
      </c>
      <c r="BA1548" s="366" t="str">
        <f t="shared" si="3447"/>
        <v xml:space="preserve">    </v>
      </c>
      <c r="BB1548" s="849">
        <f t="shared" si="3384"/>
        <v>0</v>
      </c>
      <c r="BC1548" s="570"/>
      <c r="BD1548" s="391">
        <f t="shared" si="3433"/>
        <v>0</v>
      </c>
      <c r="BE1548" s="386">
        <f t="shared" si="3434"/>
        <v>0</v>
      </c>
      <c r="BF1548" s="366" t="str">
        <f t="shared" si="3448"/>
        <v xml:space="preserve">    </v>
      </c>
      <c r="BG1548" s="849">
        <f t="shared" si="3385"/>
        <v>0</v>
      </c>
      <c r="BH1548" s="570"/>
      <c r="BI1548" s="391">
        <f t="shared" si="3435"/>
        <v>0</v>
      </c>
      <c r="BJ1548" s="386">
        <f t="shared" si="3436"/>
        <v>0</v>
      </c>
      <c r="BK1548" s="366" t="str">
        <f t="shared" si="3449"/>
        <v xml:space="preserve">    </v>
      </c>
      <c r="BM1548" s="383">
        <f t="shared" si="3386"/>
        <v>0</v>
      </c>
      <c r="BN1548" s="7"/>
    </row>
    <row r="1549" spans="1:66" s="5" customFormat="1" ht="12.75">
      <c r="A1549" s="633">
        <v>39</v>
      </c>
      <c r="B1549" s="896" t="str">
        <f t="shared" si="3437"/>
        <v>Other: (list)</v>
      </c>
      <c r="C1549" s="557">
        <f t="shared" si="3387"/>
        <v>0</v>
      </c>
      <c r="D1549" s="659">
        <f t="shared" si="3374"/>
        <v>0</v>
      </c>
      <c r="E1549" s="570"/>
      <c r="F1549" s="391">
        <f t="shared" si="3413"/>
        <v>0</v>
      </c>
      <c r="G1549" s="386">
        <f t="shared" si="3414"/>
        <v>0</v>
      </c>
      <c r="H1549" s="366" t="str">
        <f t="shared" si="3438"/>
        <v xml:space="preserve">    </v>
      </c>
      <c r="I1549" s="849">
        <f t="shared" si="3375"/>
        <v>0</v>
      </c>
      <c r="J1549" s="570"/>
      <c r="K1549" s="391">
        <f t="shared" si="3415"/>
        <v>0</v>
      </c>
      <c r="L1549" s="386">
        <f t="shared" si="3416"/>
        <v>0</v>
      </c>
      <c r="M1549" s="366" t="str">
        <f t="shared" si="3439"/>
        <v xml:space="preserve">    </v>
      </c>
      <c r="N1549" s="849">
        <f t="shared" si="3376"/>
        <v>0</v>
      </c>
      <c r="O1549" s="570"/>
      <c r="P1549" s="391">
        <f t="shared" si="3417"/>
        <v>0</v>
      </c>
      <c r="Q1549" s="386">
        <f t="shared" si="3418"/>
        <v>0</v>
      </c>
      <c r="R1549" s="366" t="str">
        <f t="shared" si="3440"/>
        <v xml:space="preserve">    </v>
      </c>
      <c r="S1549" s="849">
        <f t="shared" si="3377"/>
        <v>0</v>
      </c>
      <c r="T1549" s="570"/>
      <c r="U1549" s="391">
        <f t="shared" si="3419"/>
        <v>0</v>
      </c>
      <c r="V1549" s="386">
        <f t="shared" si="3420"/>
        <v>0</v>
      </c>
      <c r="W1549" s="366" t="str">
        <f t="shared" si="3441"/>
        <v xml:space="preserve">    </v>
      </c>
      <c r="X1549" s="849">
        <f t="shared" si="3378"/>
        <v>0</v>
      </c>
      <c r="Y1549" s="570"/>
      <c r="Z1549" s="391">
        <f t="shared" si="3421"/>
        <v>0</v>
      </c>
      <c r="AA1549" s="386">
        <f t="shared" si="3422"/>
        <v>0</v>
      </c>
      <c r="AB1549" s="366" t="str">
        <f t="shared" si="3442"/>
        <v xml:space="preserve">    </v>
      </c>
      <c r="AC1549" s="849">
        <f t="shared" si="3379"/>
        <v>0</v>
      </c>
      <c r="AD1549" s="570"/>
      <c r="AE1549" s="391">
        <f t="shared" si="3423"/>
        <v>0</v>
      </c>
      <c r="AF1549" s="386">
        <f t="shared" si="3424"/>
        <v>0</v>
      </c>
      <c r="AG1549" s="366" t="str">
        <f t="shared" si="3443"/>
        <v xml:space="preserve">    </v>
      </c>
      <c r="AH1549" s="849">
        <f t="shared" si="3380"/>
        <v>0</v>
      </c>
      <c r="AI1549" s="570"/>
      <c r="AJ1549" s="391">
        <f t="shared" si="3425"/>
        <v>0</v>
      </c>
      <c r="AK1549" s="386">
        <f t="shared" si="3426"/>
        <v>0</v>
      </c>
      <c r="AL1549" s="366" t="str">
        <f t="shared" si="3444"/>
        <v xml:space="preserve">    </v>
      </c>
      <c r="AM1549" s="849">
        <f t="shared" si="3381"/>
        <v>0</v>
      </c>
      <c r="AN1549" s="570"/>
      <c r="AO1549" s="391">
        <f t="shared" si="3427"/>
        <v>0</v>
      </c>
      <c r="AP1549" s="386">
        <f t="shared" si="3428"/>
        <v>0</v>
      </c>
      <c r="AQ1549" s="366" t="str">
        <f t="shared" si="3445"/>
        <v xml:space="preserve">    </v>
      </c>
      <c r="AR1549" s="849">
        <f t="shared" si="3382"/>
        <v>0</v>
      </c>
      <c r="AS1549" s="570"/>
      <c r="AT1549" s="391">
        <f t="shared" si="3429"/>
        <v>0</v>
      </c>
      <c r="AU1549" s="386">
        <f t="shared" si="3430"/>
        <v>0</v>
      </c>
      <c r="AV1549" s="366" t="str">
        <f t="shared" si="3446"/>
        <v xml:space="preserve">    </v>
      </c>
      <c r="AW1549" s="849">
        <f t="shared" si="3383"/>
        <v>0</v>
      </c>
      <c r="AX1549" s="570"/>
      <c r="AY1549" s="391">
        <f t="shared" si="3431"/>
        <v>0</v>
      </c>
      <c r="AZ1549" s="386">
        <f t="shared" si="3432"/>
        <v>0</v>
      </c>
      <c r="BA1549" s="366" t="str">
        <f t="shared" si="3447"/>
        <v xml:space="preserve">    </v>
      </c>
      <c r="BB1549" s="849">
        <f t="shared" si="3384"/>
        <v>0</v>
      </c>
      <c r="BC1549" s="570"/>
      <c r="BD1549" s="391">
        <f t="shared" si="3433"/>
        <v>0</v>
      </c>
      <c r="BE1549" s="386">
        <f t="shared" si="3434"/>
        <v>0</v>
      </c>
      <c r="BF1549" s="366" t="str">
        <f t="shared" si="3448"/>
        <v xml:space="preserve">    </v>
      </c>
      <c r="BG1549" s="849">
        <f t="shared" si="3385"/>
        <v>0</v>
      </c>
      <c r="BH1549" s="570"/>
      <c r="BI1549" s="391">
        <f t="shared" si="3435"/>
        <v>0</v>
      </c>
      <c r="BJ1549" s="386">
        <f t="shared" si="3436"/>
        <v>0</v>
      </c>
      <c r="BK1549" s="366" t="str">
        <f t="shared" si="3449"/>
        <v xml:space="preserve">    </v>
      </c>
      <c r="BM1549" s="383">
        <f t="shared" si="3386"/>
        <v>0</v>
      </c>
      <c r="BN1549" s="7"/>
    </row>
    <row r="1550" spans="1:66" s="5" customFormat="1" ht="12.75" customHeight="1">
      <c r="A1550" s="633">
        <v>40</v>
      </c>
      <c r="B1550" s="895" t="str">
        <f t="shared" si="3437"/>
        <v>Other: (list)</v>
      </c>
      <c r="C1550" s="557">
        <f t="shared" si="3387"/>
        <v>0</v>
      </c>
      <c r="D1550" s="659">
        <f t="shared" si="3374"/>
        <v>0</v>
      </c>
      <c r="E1550" s="570"/>
      <c r="F1550" s="391">
        <f t="shared" si="3413"/>
        <v>0</v>
      </c>
      <c r="G1550" s="386">
        <f t="shared" si="3414"/>
        <v>0</v>
      </c>
      <c r="H1550" s="366" t="str">
        <f t="shared" si="3438"/>
        <v xml:space="preserve">    </v>
      </c>
      <c r="I1550" s="849">
        <f t="shared" si="3375"/>
        <v>0</v>
      </c>
      <c r="J1550" s="570"/>
      <c r="K1550" s="391">
        <f t="shared" si="3415"/>
        <v>0</v>
      </c>
      <c r="L1550" s="386">
        <f t="shared" si="3416"/>
        <v>0</v>
      </c>
      <c r="M1550" s="366" t="str">
        <f t="shared" si="3439"/>
        <v xml:space="preserve">    </v>
      </c>
      <c r="N1550" s="849">
        <f t="shared" si="3376"/>
        <v>0</v>
      </c>
      <c r="O1550" s="570"/>
      <c r="P1550" s="391">
        <f t="shared" si="3417"/>
        <v>0</v>
      </c>
      <c r="Q1550" s="386">
        <f t="shared" si="3418"/>
        <v>0</v>
      </c>
      <c r="R1550" s="366" t="str">
        <f t="shared" si="3440"/>
        <v xml:space="preserve">    </v>
      </c>
      <c r="S1550" s="849">
        <f t="shared" si="3377"/>
        <v>0</v>
      </c>
      <c r="T1550" s="570"/>
      <c r="U1550" s="391">
        <f t="shared" si="3419"/>
        <v>0</v>
      </c>
      <c r="V1550" s="386">
        <f t="shared" si="3420"/>
        <v>0</v>
      </c>
      <c r="W1550" s="366" t="str">
        <f t="shared" si="3441"/>
        <v xml:space="preserve">    </v>
      </c>
      <c r="X1550" s="849">
        <f t="shared" si="3378"/>
        <v>0</v>
      </c>
      <c r="Y1550" s="570"/>
      <c r="Z1550" s="391">
        <f t="shared" si="3421"/>
        <v>0</v>
      </c>
      <c r="AA1550" s="386">
        <f t="shared" si="3422"/>
        <v>0</v>
      </c>
      <c r="AB1550" s="366" t="str">
        <f t="shared" si="3442"/>
        <v xml:space="preserve">    </v>
      </c>
      <c r="AC1550" s="849">
        <f t="shared" si="3379"/>
        <v>0</v>
      </c>
      <c r="AD1550" s="570"/>
      <c r="AE1550" s="391">
        <f t="shared" si="3423"/>
        <v>0</v>
      </c>
      <c r="AF1550" s="386">
        <f t="shared" si="3424"/>
        <v>0</v>
      </c>
      <c r="AG1550" s="366" t="str">
        <f t="shared" si="3443"/>
        <v xml:space="preserve">    </v>
      </c>
      <c r="AH1550" s="849">
        <f t="shared" si="3380"/>
        <v>0</v>
      </c>
      <c r="AI1550" s="570"/>
      <c r="AJ1550" s="391">
        <f t="shared" si="3425"/>
        <v>0</v>
      </c>
      <c r="AK1550" s="386">
        <f t="shared" si="3426"/>
        <v>0</v>
      </c>
      <c r="AL1550" s="366" t="str">
        <f t="shared" si="3444"/>
        <v xml:space="preserve">    </v>
      </c>
      <c r="AM1550" s="849">
        <f t="shared" si="3381"/>
        <v>0</v>
      </c>
      <c r="AN1550" s="570"/>
      <c r="AO1550" s="391">
        <f t="shared" si="3427"/>
        <v>0</v>
      </c>
      <c r="AP1550" s="386">
        <f t="shared" si="3428"/>
        <v>0</v>
      </c>
      <c r="AQ1550" s="366" t="str">
        <f t="shared" si="3445"/>
        <v xml:space="preserve">    </v>
      </c>
      <c r="AR1550" s="849">
        <f t="shared" si="3382"/>
        <v>0</v>
      </c>
      <c r="AS1550" s="570"/>
      <c r="AT1550" s="391">
        <f t="shared" si="3429"/>
        <v>0</v>
      </c>
      <c r="AU1550" s="386">
        <f t="shared" si="3430"/>
        <v>0</v>
      </c>
      <c r="AV1550" s="366" t="str">
        <f t="shared" si="3446"/>
        <v xml:space="preserve">    </v>
      </c>
      <c r="AW1550" s="849">
        <f t="shared" si="3383"/>
        <v>0</v>
      </c>
      <c r="AX1550" s="570"/>
      <c r="AY1550" s="391">
        <f t="shared" si="3431"/>
        <v>0</v>
      </c>
      <c r="AZ1550" s="386">
        <f t="shared" si="3432"/>
        <v>0</v>
      </c>
      <c r="BA1550" s="366" t="str">
        <f t="shared" si="3447"/>
        <v xml:space="preserve">    </v>
      </c>
      <c r="BB1550" s="849">
        <f t="shared" si="3384"/>
        <v>0</v>
      </c>
      <c r="BC1550" s="570"/>
      <c r="BD1550" s="391">
        <f t="shared" si="3433"/>
        <v>0</v>
      </c>
      <c r="BE1550" s="386">
        <f t="shared" si="3434"/>
        <v>0</v>
      </c>
      <c r="BF1550" s="366" t="str">
        <f t="shared" si="3448"/>
        <v xml:space="preserve">    </v>
      </c>
      <c r="BG1550" s="849">
        <f t="shared" si="3385"/>
        <v>0</v>
      </c>
      <c r="BH1550" s="570"/>
      <c r="BI1550" s="391">
        <f t="shared" si="3435"/>
        <v>0</v>
      </c>
      <c r="BJ1550" s="386">
        <f t="shared" si="3436"/>
        <v>0</v>
      </c>
      <c r="BK1550" s="366" t="str">
        <f t="shared" si="3449"/>
        <v xml:space="preserve">    </v>
      </c>
      <c r="BM1550" s="383">
        <f t="shared" si="3386"/>
        <v>0</v>
      </c>
      <c r="BN1550" s="7"/>
    </row>
    <row r="1551" spans="1:66" s="5" customFormat="1" ht="12.75" customHeight="1">
      <c r="A1551" s="633">
        <v>41</v>
      </c>
      <c r="B1551" s="895" t="str">
        <f t="shared" si="3437"/>
        <v>Other: (list)</v>
      </c>
      <c r="C1551" s="557">
        <f t="shared" si="3387"/>
        <v>0</v>
      </c>
      <c r="D1551" s="659">
        <f t="shared" si="3374"/>
        <v>0</v>
      </c>
      <c r="E1551" s="570"/>
      <c r="F1551" s="391">
        <f t="shared" si="3413"/>
        <v>0</v>
      </c>
      <c r="G1551" s="386">
        <f t="shared" si="3414"/>
        <v>0</v>
      </c>
      <c r="H1551" s="366" t="str">
        <f t="shared" si="3438"/>
        <v xml:space="preserve">    </v>
      </c>
      <c r="I1551" s="849">
        <f t="shared" si="3375"/>
        <v>0</v>
      </c>
      <c r="J1551" s="570"/>
      <c r="K1551" s="391">
        <f t="shared" si="3415"/>
        <v>0</v>
      </c>
      <c r="L1551" s="386">
        <f t="shared" si="3416"/>
        <v>0</v>
      </c>
      <c r="M1551" s="366" t="str">
        <f t="shared" si="3439"/>
        <v xml:space="preserve">    </v>
      </c>
      <c r="N1551" s="849">
        <f t="shared" si="3376"/>
        <v>0</v>
      </c>
      <c r="O1551" s="570"/>
      <c r="P1551" s="391">
        <f t="shared" si="3417"/>
        <v>0</v>
      </c>
      <c r="Q1551" s="386">
        <f t="shared" si="3418"/>
        <v>0</v>
      </c>
      <c r="R1551" s="366" t="str">
        <f t="shared" si="3440"/>
        <v xml:space="preserve">    </v>
      </c>
      <c r="S1551" s="849">
        <f t="shared" si="3377"/>
        <v>0</v>
      </c>
      <c r="T1551" s="570"/>
      <c r="U1551" s="391">
        <f t="shared" si="3419"/>
        <v>0</v>
      </c>
      <c r="V1551" s="386">
        <f t="shared" si="3420"/>
        <v>0</v>
      </c>
      <c r="W1551" s="366" t="str">
        <f t="shared" si="3441"/>
        <v xml:space="preserve">    </v>
      </c>
      <c r="X1551" s="849">
        <f t="shared" si="3378"/>
        <v>0</v>
      </c>
      <c r="Y1551" s="570"/>
      <c r="Z1551" s="391">
        <f t="shared" si="3421"/>
        <v>0</v>
      </c>
      <c r="AA1551" s="386">
        <f t="shared" si="3422"/>
        <v>0</v>
      </c>
      <c r="AB1551" s="366" t="str">
        <f t="shared" si="3442"/>
        <v xml:space="preserve">    </v>
      </c>
      <c r="AC1551" s="849">
        <f t="shared" si="3379"/>
        <v>0</v>
      </c>
      <c r="AD1551" s="570"/>
      <c r="AE1551" s="391">
        <f t="shared" si="3423"/>
        <v>0</v>
      </c>
      <c r="AF1551" s="386">
        <f t="shared" si="3424"/>
        <v>0</v>
      </c>
      <c r="AG1551" s="366" t="str">
        <f t="shared" si="3443"/>
        <v xml:space="preserve">    </v>
      </c>
      <c r="AH1551" s="849">
        <f t="shared" si="3380"/>
        <v>0</v>
      </c>
      <c r="AI1551" s="570"/>
      <c r="AJ1551" s="391">
        <f t="shared" si="3425"/>
        <v>0</v>
      </c>
      <c r="AK1551" s="386">
        <f t="shared" si="3426"/>
        <v>0</v>
      </c>
      <c r="AL1551" s="366" t="str">
        <f t="shared" si="3444"/>
        <v xml:space="preserve">    </v>
      </c>
      <c r="AM1551" s="849">
        <f t="shared" si="3381"/>
        <v>0</v>
      </c>
      <c r="AN1551" s="570"/>
      <c r="AO1551" s="391">
        <f t="shared" si="3427"/>
        <v>0</v>
      </c>
      <c r="AP1551" s="386">
        <f t="shared" si="3428"/>
        <v>0</v>
      </c>
      <c r="AQ1551" s="366" t="str">
        <f t="shared" si="3445"/>
        <v xml:space="preserve">    </v>
      </c>
      <c r="AR1551" s="849">
        <f t="shared" si="3382"/>
        <v>0</v>
      </c>
      <c r="AS1551" s="570"/>
      <c r="AT1551" s="391">
        <f t="shared" si="3429"/>
        <v>0</v>
      </c>
      <c r="AU1551" s="386">
        <f t="shared" si="3430"/>
        <v>0</v>
      </c>
      <c r="AV1551" s="366" t="str">
        <f t="shared" si="3446"/>
        <v xml:space="preserve">    </v>
      </c>
      <c r="AW1551" s="849">
        <f t="shared" si="3383"/>
        <v>0</v>
      </c>
      <c r="AX1551" s="570"/>
      <c r="AY1551" s="391">
        <f t="shared" si="3431"/>
        <v>0</v>
      </c>
      <c r="AZ1551" s="386">
        <f t="shared" si="3432"/>
        <v>0</v>
      </c>
      <c r="BA1551" s="366" t="str">
        <f t="shared" si="3447"/>
        <v xml:space="preserve">    </v>
      </c>
      <c r="BB1551" s="849">
        <f t="shared" si="3384"/>
        <v>0</v>
      </c>
      <c r="BC1551" s="570"/>
      <c r="BD1551" s="391">
        <f t="shared" si="3433"/>
        <v>0</v>
      </c>
      <c r="BE1551" s="386">
        <f t="shared" si="3434"/>
        <v>0</v>
      </c>
      <c r="BF1551" s="366" t="str">
        <f t="shared" si="3448"/>
        <v xml:space="preserve">    </v>
      </c>
      <c r="BG1551" s="849">
        <f t="shared" si="3385"/>
        <v>0</v>
      </c>
      <c r="BH1551" s="570"/>
      <c r="BI1551" s="391">
        <f t="shared" si="3435"/>
        <v>0</v>
      </c>
      <c r="BJ1551" s="386">
        <f t="shared" si="3436"/>
        <v>0</v>
      </c>
      <c r="BK1551" s="366" t="str">
        <f t="shared" si="3449"/>
        <v xml:space="preserve">    </v>
      </c>
      <c r="BM1551" s="383">
        <f t="shared" si="3386"/>
        <v>0</v>
      </c>
      <c r="BN1551" s="7"/>
    </row>
    <row r="1552" spans="1:66" s="5" customFormat="1" ht="12.75" customHeight="1">
      <c r="A1552" s="633">
        <v>42</v>
      </c>
      <c r="B1552" s="895" t="str">
        <f t="shared" si="3437"/>
        <v>Other: (list)</v>
      </c>
      <c r="C1552" s="557">
        <f t="shared" si="3387"/>
        <v>0</v>
      </c>
      <c r="D1552" s="659">
        <f t="shared" si="3374"/>
        <v>0</v>
      </c>
      <c r="E1552" s="570"/>
      <c r="F1552" s="391">
        <f t="shared" si="3413"/>
        <v>0</v>
      </c>
      <c r="G1552" s="386">
        <f t="shared" si="3414"/>
        <v>0</v>
      </c>
      <c r="H1552" s="366" t="str">
        <f t="shared" si="3438"/>
        <v xml:space="preserve">    </v>
      </c>
      <c r="I1552" s="849">
        <f t="shared" si="3375"/>
        <v>0</v>
      </c>
      <c r="J1552" s="570"/>
      <c r="K1552" s="391">
        <f t="shared" si="3415"/>
        <v>0</v>
      </c>
      <c r="L1552" s="386">
        <f t="shared" si="3416"/>
        <v>0</v>
      </c>
      <c r="M1552" s="366" t="str">
        <f t="shared" si="3439"/>
        <v xml:space="preserve">    </v>
      </c>
      <c r="N1552" s="849">
        <f t="shared" si="3376"/>
        <v>0</v>
      </c>
      <c r="O1552" s="570"/>
      <c r="P1552" s="391">
        <f t="shared" si="3417"/>
        <v>0</v>
      </c>
      <c r="Q1552" s="386">
        <f t="shared" si="3418"/>
        <v>0</v>
      </c>
      <c r="R1552" s="366" t="str">
        <f t="shared" si="3440"/>
        <v xml:space="preserve">    </v>
      </c>
      <c r="S1552" s="849">
        <f t="shared" si="3377"/>
        <v>0</v>
      </c>
      <c r="T1552" s="570"/>
      <c r="U1552" s="391">
        <f t="shared" si="3419"/>
        <v>0</v>
      </c>
      <c r="V1552" s="386">
        <f t="shared" si="3420"/>
        <v>0</v>
      </c>
      <c r="W1552" s="366" t="str">
        <f t="shared" si="3441"/>
        <v xml:space="preserve">    </v>
      </c>
      <c r="X1552" s="849">
        <f t="shared" si="3378"/>
        <v>0</v>
      </c>
      <c r="Y1552" s="570"/>
      <c r="Z1552" s="391">
        <f t="shared" si="3421"/>
        <v>0</v>
      </c>
      <c r="AA1552" s="386">
        <f t="shared" si="3422"/>
        <v>0</v>
      </c>
      <c r="AB1552" s="366" t="str">
        <f t="shared" si="3442"/>
        <v xml:space="preserve">    </v>
      </c>
      <c r="AC1552" s="849">
        <f t="shared" si="3379"/>
        <v>0</v>
      </c>
      <c r="AD1552" s="570"/>
      <c r="AE1552" s="391">
        <f t="shared" si="3423"/>
        <v>0</v>
      </c>
      <c r="AF1552" s="386">
        <f t="shared" si="3424"/>
        <v>0</v>
      </c>
      <c r="AG1552" s="366" t="str">
        <f t="shared" si="3443"/>
        <v xml:space="preserve">    </v>
      </c>
      <c r="AH1552" s="849">
        <f t="shared" si="3380"/>
        <v>0</v>
      </c>
      <c r="AI1552" s="570"/>
      <c r="AJ1552" s="391">
        <f t="shared" si="3425"/>
        <v>0</v>
      </c>
      <c r="AK1552" s="386">
        <f t="shared" si="3426"/>
        <v>0</v>
      </c>
      <c r="AL1552" s="366" t="str">
        <f t="shared" si="3444"/>
        <v xml:space="preserve">    </v>
      </c>
      <c r="AM1552" s="849">
        <f t="shared" si="3381"/>
        <v>0</v>
      </c>
      <c r="AN1552" s="570"/>
      <c r="AO1552" s="391">
        <f t="shared" si="3427"/>
        <v>0</v>
      </c>
      <c r="AP1552" s="386">
        <f t="shared" si="3428"/>
        <v>0</v>
      </c>
      <c r="AQ1552" s="366" t="str">
        <f t="shared" si="3445"/>
        <v xml:space="preserve">    </v>
      </c>
      <c r="AR1552" s="849">
        <f t="shared" si="3382"/>
        <v>0</v>
      </c>
      <c r="AS1552" s="570"/>
      <c r="AT1552" s="391">
        <f t="shared" si="3429"/>
        <v>0</v>
      </c>
      <c r="AU1552" s="386">
        <f t="shared" si="3430"/>
        <v>0</v>
      </c>
      <c r="AV1552" s="366" t="str">
        <f t="shared" si="3446"/>
        <v xml:space="preserve">    </v>
      </c>
      <c r="AW1552" s="849">
        <f t="shared" si="3383"/>
        <v>0</v>
      </c>
      <c r="AX1552" s="570"/>
      <c r="AY1552" s="391">
        <f t="shared" si="3431"/>
        <v>0</v>
      </c>
      <c r="AZ1552" s="386">
        <f t="shared" si="3432"/>
        <v>0</v>
      </c>
      <c r="BA1552" s="366" t="str">
        <f t="shared" si="3447"/>
        <v xml:space="preserve">    </v>
      </c>
      <c r="BB1552" s="849">
        <f t="shared" si="3384"/>
        <v>0</v>
      </c>
      <c r="BC1552" s="570"/>
      <c r="BD1552" s="391">
        <f t="shared" si="3433"/>
        <v>0</v>
      </c>
      <c r="BE1552" s="386">
        <f t="shared" si="3434"/>
        <v>0</v>
      </c>
      <c r="BF1552" s="366" t="str">
        <f t="shared" si="3448"/>
        <v xml:space="preserve">    </v>
      </c>
      <c r="BG1552" s="849">
        <f t="shared" si="3385"/>
        <v>0</v>
      </c>
      <c r="BH1552" s="570"/>
      <c r="BI1552" s="391">
        <f t="shared" si="3435"/>
        <v>0</v>
      </c>
      <c r="BJ1552" s="386">
        <f t="shared" si="3436"/>
        <v>0</v>
      </c>
      <c r="BK1552" s="366" t="str">
        <f t="shared" si="3449"/>
        <v xml:space="preserve">    </v>
      </c>
      <c r="BM1552" s="383">
        <f t="shared" si="3386"/>
        <v>0</v>
      </c>
      <c r="BN1552" s="7"/>
    </row>
    <row r="1553" spans="1:66" s="5" customFormat="1" ht="12.75" customHeight="1">
      <c r="A1553" s="633">
        <v>43</v>
      </c>
      <c r="B1553" s="895" t="str">
        <f t="shared" si="3437"/>
        <v>Other: (list)</v>
      </c>
      <c r="C1553" s="557">
        <f t="shared" si="3387"/>
        <v>0</v>
      </c>
      <c r="D1553" s="659">
        <f t="shared" si="3374"/>
        <v>0</v>
      </c>
      <c r="E1553" s="570"/>
      <c r="F1553" s="391">
        <f t="shared" si="3413"/>
        <v>0</v>
      </c>
      <c r="G1553" s="386">
        <f t="shared" si="3414"/>
        <v>0</v>
      </c>
      <c r="H1553" s="366" t="str">
        <f t="shared" si="3438"/>
        <v xml:space="preserve">    </v>
      </c>
      <c r="I1553" s="849">
        <f t="shared" si="3375"/>
        <v>0</v>
      </c>
      <c r="J1553" s="570"/>
      <c r="K1553" s="391">
        <f t="shared" si="3415"/>
        <v>0</v>
      </c>
      <c r="L1553" s="386">
        <f t="shared" si="3416"/>
        <v>0</v>
      </c>
      <c r="M1553" s="366" t="str">
        <f t="shared" si="3439"/>
        <v xml:space="preserve">    </v>
      </c>
      <c r="N1553" s="849">
        <f t="shared" si="3376"/>
        <v>0</v>
      </c>
      <c r="O1553" s="570"/>
      <c r="P1553" s="391">
        <f t="shared" si="3417"/>
        <v>0</v>
      </c>
      <c r="Q1553" s="386">
        <f t="shared" si="3418"/>
        <v>0</v>
      </c>
      <c r="R1553" s="366" t="str">
        <f t="shared" si="3440"/>
        <v xml:space="preserve">    </v>
      </c>
      <c r="S1553" s="849">
        <f t="shared" si="3377"/>
        <v>0</v>
      </c>
      <c r="T1553" s="570"/>
      <c r="U1553" s="391">
        <f t="shared" si="3419"/>
        <v>0</v>
      </c>
      <c r="V1553" s="386">
        <f t="shared" si="3420"/>
        <v>0</v>
      </c>
      <c r="W1553" s="366" t="str">
        <f t="shared" si="3441"/>
        <v xml:space="preserve">    </v>
      </c>
      <c r="X1553" s="849">
        <f t="shared" si="3378"/>
        <v>0</v>
      </c>
      <c r="Y1553" s="570"/>
      <c r="Z1553" s="391">
        <f t="shared" si="3421"/>
        <v>0</v>
      </c>
      <c r="AA1553" s="386">
        <f t="shared" si="3422"/>
        <v>0</v>
      </c>
      <c r="AB1553" s="366" t="str">
        <f t="shared" si="3442"/>
        <v xml:space="preserve">    </v>
      </c>
      <c r="AC1553" s="849">
        <f t="shared" si="3379"/>
        <v>0</v>
      </c>
      <c r="AD1553" s="570"/>
      <c r="AE1553" s="391">
        <f t="shared" si="3423"/>
        <v>0</v>
      </c>
      <c r="AF1553" s="386">
        <f t="shared" si="3424"/>
        <v>0</v>
      </c>
      <c r="AG1553" s="366" t="str">
        <f t="shared" si="3443"/>
        <v xml:space="preserve">    </v>
      </c>
      <c r="AH1553" s="849">
        <f t="shared" si="3380"/>
        <v>0</v>
      </c>
      <c r="AI1553" s="570"/>
      <c r="AJ1553" s="391">
        <f t="shared" si="3425"/>
        <v>0</v>
      </c>
      <c r="AK1553" s="386">
        <f t="shared" si="3426"/>
        <v>0</v>
      </c>
      <c r="AL1553" s="366" t="str">
        <f t="shared" si="3444"/>
        <v xml:space="preserve">    </v>
      </c>
      <c r="AM1553" s="849">
        <f t="shared" si="3381"/>
        <v>0</v>
      </c>
      <c r="AN1553" s="570"/>
      <c r="AO1553" s="391">
        <f t="shared" si="3427"/>
        <v>0</v>
      </c>
      <c r="AP1553" s="386">
        <f t="shared" si="3428"/>
        <v>0</v>
      </c>
      <c r="AQ1553" s="366" t="str">
        <f t="shared" si="3445"/>
        <v xml:space="preserve">    </v>
      </c>
      <c r="AR1553" s="849">
        <f t="shared" si="3382"/>
        <v>0</v>
      </c>
      <c r="AS1553" s="570"/>
      <c r="AT1553" s="391">
        <f t="shared" si="3429"/>
        <v>0</v>
      </c>
      <c r="AU1553" s="386">
        <f t="shared" si="3430"/>
        <v>0</v>
      </c>
      <c r="AV1553" s="366" t="str">
        <f t="shared" si="3446"/>
        <v xml:space="preserve">    </v>
      </c>
      <c r="AW1553" s="849">
        <f t="shared" si="3383"/>
        <v>0</v>
      </c>
      <c r="AX1553" s="570"/>
      <c r="AY1553" s="391">
        <f t="shared" si="3431"/>
        <v>0</v>
      </c>
      <c r="AZ1553" s="386">
        <f t="shared" si="3432"/>
        <v>0</v>
      </c>
      <c r="BA1553" s="366" t="str">
        <f t="shared" si="3447"/>
        <v xml:space="preserve">    </v>
      </c>
      <c r="BB1553" s="849">
        <f t="shared" si="3384"/>
        <v>0</v>
      </c>
      <c r="BC1553" s="570"/>
      <c r="BD1553" s="391">
        <f t="shared" si="3433"/>
        <v>0</v>
      </c>
      <c r="BE1553" s="386">
        <f t="shared" si="3434"/>
        <v>0</v>
      </c>
      <c r="BF1553" s="366" t="str">
        <f t="shared" si="3448"/>
        <v xml:space="preserve">    </v>
      </c>
      <c r="BG1553" s="849">
        <f t="shared" si="3385"/>
        <v>0</v>
      </c>
      <c r="BH1553" s="570"/>
      <c r="BI1553" s="391">
        <f t="shared" si="3435"/>
        <v>0</v>
      </c>
      <c r="BJ1553" s="386">
        <f t="shared" si="3436"/>
        <v>0</v>
      </c>
      <c r="BK1553" s="366" t="str">
        <f t="shared" si="3449"/>
        <v xml:space="preserve">    </v>
      </c>
      <c r="BM1553" s="383">
        <f t="shared" si="3386"/>
        <v>0</v>
      </c>
      <c r="BN1553" s="7"/>
    </row>
    <row r="1554" spans="1:66" s="5" customFormat="1" ht="12.75" customHeight="1">
      <c r="A1554" s="633">
        <v>44</v>
      </c>
      <c r="B1554" s="895" t="str">
        <f t="shared" si="3437"/>
        <v>Other: (list)</v>
      </c>
      <c r="C1554" s="557">
        <f t="shared" si="3387"/>
        <v>0</v>
      </c>
      <c r="D1554" s="659">
        <f t="shared" si="3374"/>
        <v>0</v>
      </c>
      <c r="E1554" s="570"/>
      <c r="F1554" s="391">
        <f t="shared" si="3413"/>
        <v>0</v>
      </c>
      <c r="G1554" s="386">
        <f t="shared" si="3414"/>
        <v>0</v>
      </c>
      <c r="H1554" s="366" t="str">
        <f t="shared" si="3438"/>
        <v xml:space="preserve">    </v>
      </c>
      <c r="I1554" s="849">
        <f t="shared" si="3375"/>
        <v>0</v>
      </c>
      <c r="J1554" s="570"/>
      <c r="K1554" s="391">
        <f t="shared" si="3415"/>
        <v>0</v>
      </c>
      <c r="L1554" s="386">
        <f t="shared" si="3416"/>
        <v>0</v>
      </c>
      <c r="M1554" s="366" t="str">
        <f t="shared" si="3439"/>
        <v xml:space="preserve">    </v>
      </c>
      <c r="N1554" s="849">
        <f t="shared" si="3376"/>
        <v>0</v>
      </c>
      <c r="O1554" s="570"/>
      <c r="P1554" s="391">
        <f t="shared" si="3417"/>
        <v>0</v>
      </c>
      <c r="Q1554" s="386">
        <f t="shared" si="3418"/>
        <v>0</v>
      </c>
      <c r="R1554" s="366" t="str">
        <f t="shared" si="3440"/>
        <v xml:space="preserve">    </v>
      </c>
      <c r="S1554" s="849">
        <f t="shared" si="3377"/>
        <v>0</v>
      </c>
      <c r="T1554" s="570"/>
      <c r="U1554" s="391">
        <f t="shared" si="3419"/>
        <v>0</v>
      </c>
      <c r="V1554" s="386">
        <f t="shared" si="3420"/>
        <v>0</v>
      </c>
      <c r="W1554" s="366" t="str">
        <f t="shared" si="3441"/>
        <v xml:space="preserve">    </v>
      </c>
      <c r="X1554" s="849">
        <f t="shared" si="3378"/>
        <v>0</v>
      </c>
      <c r="Y1554" s="570"/>
      <c r="Z1554" s="391">
        <f t="shared" si="3421"/>
        <v>0</v>
      </c>
      <c r="AA1554" s="386">
        <f t="shared" si="3422"/>
        <v>0</v>
      </c>
      <c r="AB1554" s="366" t="str">
        <f t="shared" si="3442"/>
        <v xml:space="preserve">    </v>
      </c>
      <c r="AC1554" s="849">
        <f t="shared" si="3379"/>
        <v>0</v>
      </c>
      <c r="AD1554" s="570"/>
      <c r="AE1554" s="391">
        <f t="shared" si="3423"/>
        <v>0</v>
      </c>
      <c r="AF1554" s="386">
        <f t="shared" si="3424"/>
        <v>0</v>
      </c>
      <c r="AG1554" s="366" t="str">
        <f t="shared" si="3443"/>
        <v xml:space="preserve">    </v>
      </c>
      <c r="AH1554" s="849">
        <f t="shared" si="3380"/>
        <v>0</v>
      </c>
      <c r="AI1554" s="570"/>
      <c r="AJ1554" s="391">
        <f t="shared" si="3425"/>
        <v>0</v>
      </c>
      <c r="AK1554" s="386">
        <f t="shared" si="3426"/>
        <v>0</v>
      </c>
      <c r="AL1554" s="366" t="str">
        <f t="shared" si="3444"/>
        <v xml:space="preserve">    </v>
      </c>
      <c r="AM1554" s="849">
        <f t="shared" si="3381"/>
        <v>0</v>
      </c>
      <c r="AN1554" s="570"/>
      <c r="AO1554" s="391">
        <f t="shared" si="3427"/>
        <v>0</v>
      </c>
      <c r="AP1554" s="386">
        <f t="shared" si="3428"/>
        <v>0</v>
      </c>
      <c r="AQ1554" s="366" t="str">
        <f t="shared" si="3445"/>
        <v xml:space="preserve">    </v>
      </c>
      <c r="AR1554" s="849">
        <f t="shared" si="3382"/>
        <v>0</v>
      </c>
      <c r="AS1554" s="570"/>
      <c r="AT1554" s="391">
        <f t="shared" si="3429"/>
        <v>0</v>
      </c>
      <c r="AU1554" s="386">
        <f t="shared" si="3430"/>
        <v>0</v>
      </c>
      <c r="AV1554" s="366" t="str">
        <f t="shared" si="3446"/>
        <v xml:space="preserve">    </v>
      </c>
      <c r="AW1554" s="849">
        <f t="shared" si="3383"/>
        <v>0</v>
      </c>
      <c r="AX1554" s="570"/>
      <c r="AY1554" s="391">
        <f t="shared" si="3431"/>
        <v>0</v>
      </c>
      <c r="AZ1554" s="386">
        <f t="shared" si="3432"/>
        <v>0</v>
      </c>
      <c r="BA1554" s="366" t="str">
        <f t="shared" si="3447"/>
        <v xml:space="preserve">    </v>
      </c>
      <c r="BB1554" s="849">
        <f t="shared" si="3384"/>
        <v>0</v>
      </c>
      <c r="BC1554" s="570"/>
      <c r="BD1554" s="391">
        <f t="shared" si="3433"/>
        <v>0</v>
      </c>
      <c r="BE1554" s="386">
        <f t="shared" si="3434"/>
        <v>0</v>
      </c>
      <c r="BF1554" s="366" t="str">
        <f t="shared" si="3448"/>
        <v xml:space="preserve">    </v>
      </c>
      <c r="BG1554" s="849">
        <f t="shared" si="3385"/>
        <v>0</v>
      </c>
      <c r="BH1554" s="570"/>
      <c r="BI1554" s="391">
        <f t="shared" si="3435"/>
        <v>0</v>
      </c>
      <c r="BJ1554" s="386">
        <f t="shared" si="3436"/>
        <v>0</v>
      </c>
      <c r="BK1554" s="366" t="str">
        <f t="shared" si="3449"/>
        <v xml:space="preserve">    </v>
      </c>
      <c r="BM1554" s="383">
        <f t="shared" si="3386"/>
        <v>0</v>
      </c>
      <c r="BN1554" s="7"/>
    </row>
    <row r="1555" spans="1:66" s="52" customFormat="1" ht="12.75">
      <c r="A1555" s="635">
        <v>45</v>
      </c>
      <c r="B1555" s="846" t="str">
        <f>B1480</f>
        <v xml:space="preserve">Sub-total Operating Expenses </v>
      </c>
      <c r="C1555" s="871">
        <f t="shared" si="3387"/>
        <v>0</v>
      </c>
      <c r="D1555" s="845">
        <f>SUM(D1514:D1554)</f>
        <v>0</v>
      </c>
      <c r="E1555" s="845">
        <f>SUM(E1514:E1554)</f>
        <v>0</v>
      </c>
      <c r="F1555" s="873">
        <f>SUM(F1514:F1554)</f>
        <v>0</v>
      </c>
      <c r="G1555" s="873">
        <f t="shared" si="3414"/>
        <v>0</v>
      </c>
      <c r="H1555" s="874" t="str">
        <f t="shared" si="3438"/>
        <v xml:space="preserve">    </v>
      </c>
      <c r="I1555" s="845">
        <f>SUM(I1514:I1554)</f>
        <v>0</v>
      </c>
      <c r="J1555" s="845">
        <f>SUM(J1514:J1554)</f>
        <v>0</v>
      </c>
      <c r="K1555" s="876">
        <f>SUM(K1514:K1554)</f>
        <v>0</v>
      </c>
      <c r="L1555" s="876">
        <f t="shared" si="3416"/>
        <v>0</v>
      </c>
      <c r="M1555" s="874" t="str">
        <f t="shared" si="3439"/>
        <v xml:space="preserve">    </v>
      </c>
      <c r="N1555" s="845">
        <f>SUM(N1514:N1554)</f>
        <v>0</v>
      </c>
      <c r="O1555" s="845">
        <f>SUM(O1514:O1554)</f>
        <v>0</v>
      </c>
      <c r="P1555" s="876">
        <f>SUM(P1514:P1554)</f>
        <v>0</v>
      </c>
      <c r="Q1555" s="876">
        <f t="shared" si="3418"/>
        <v>0</v>
      </c>
      <c r="R1555" s="874" t="str">
        <f t="shared" si="3440"/>
        <v xml:space="preserve">    </v>
      </c>
      <c r="S1555" s="845">
        <f>SUM(S1514:S1554)</f>
        <v>0</v>
      </c>
      <c r="T1555" s="845">
        <f>SUM(T1514:T1554)</f>
        <v>0</v>
      </c>
      <c r="U1555" s="876">
        <f>SUM(U1514:U1554)</f>
        <v>0</v>
      </c>
      <c r="V1555" s="876">
        <f t="shared" si="3420"/>
        <v>0</v>
      </c>
      <c r="W1555" s="874" t="str">
        <f t="shared" si="3441"/>
        <v xml:space="preserve">    </v>
      </c>
      <c r="X1555" s="845">
        <f>SUM(X1514:X1554)</f>
        <v>0</v>
      </c>
      <c r="Y1555" s="845">
        <f>SUM(Y1514:Y1554)</f>
        <v>0</v>
      </c>
      <c r="Z1555" s="876">
        <f>SUM(Z1514:Z1554)</f>
        <v>0</v>
      </c>
      <c r="AA1555" s="876">
        <f t="shared" si="3422"/>
        <v>0</v>
      </c>
      <c r="AB1555" s="874" t="str">
        <f t="shared" si="3442"/>
        <v xml:space="preserve">    </v>
      </c>
      <c r="AC1555" s="845">
        <f>SUM(AC1514:AC1554)</f>
        <v>0</v>
      </c>
      <c r="AD1555" s="845">
        <f>SUM(AD1514:AD1554)</f>
        <v>0</v>
      </c>
      <c r="AE1555" s="876">
        <f>SUM(AE1514:AE1554)</f>
        <v>0</v>
      </c>
      <c r="AF1555" s="876">
        <f t="shared" si="3424"/>
        <v>0</v>
      </c>
      <c r="AG1555" s="874" t="str">
        <f t="shared" si="3443"/>
        <v xml:space="preserve">    </v>
      </c>
      <c r="AH1555" s="845">
        <f>SUM(AH1514:AH1554)</f>
        <v>0</v>
      </c>
      <c r="AI1555" s="845">
        <f>SUM(AI1514:AI1554)</f>
        <v>0</v>
      </c>
      <c r="AJ1555" s="876">
        <f>SUM(AJ1514:AJ1554)</f>
        <v>0</v>
      </c>
      <c r="AK1555" s="876">
        <f t="shared" si="3426"/>
        <v>0</v>
      </c>
      <c r="AL1555" s="874" t="str">
        <f t="shared" si="3444"/>
        <v xml:space="preserve">    </v>
      </c>
      <c r="AM1555" s="845">
        <f>SUM(AM1514:AM1554)</f>
        <v>0</v>
      </c>
      <c r="AN1555" s="845">
        <f>SUM(AN1514:AN1554)</f>
        <v>0</v>
      </c>
      <c r="AO1555" s="876">
        <f>SUM(AO1514:AO1554)</f>
        <v>0</v>
      </c>
      <c r="AP1555" s="876">
        <f t="shared" si="3428"/>
        <v>0</v>
      </c>
      <c r="AQ1555" s="874" t="str">
        <f t="shared" si="3445"/>
        <v xml:space="preserve">    </v>
      </c>
      <c r="AR1555" s="845">
        <f>SUM(AR1514:AR1554)</f>
        <v>0</v>
      </c>
      <c r="AS1555" s="845">
        <f>SUM(AS1514:AS1554)</f>
        <v>0</v>
      </c>
      <c r="AT1555" s="876">
        <f>SUM(AT1514:AT1554)</f>
        <v>0</v>
      </c>
      <c r="AU1555" s="876">
        <f t="shared" si="3430"/>
        <v>0</v>
      </c>
      <c r="AV1555" s="874" t="str">
        <f t="shared" si="3446"/>
        <v xml:space="preserve">    </v>
      </c>
      <c r="AW1555" s="845">
        <f>SUM(AW1514:AW1554)</f>
        <v>0</v>
      </c>
      <c r="AX1555" s="845">
        <f>SUM(AX1514:AX1554)</f>
        <v>0</v>
      </c>
      <c r="AY1555" s="876">
        <f>SUM(AY1514:AY1554)</f>
        <v>0</v>
      </c>
      <c r="AZ1555" s="876">
        <f t="shared" si="3432"/>
        <v>0</v>
      </c>
      <c r="BA1555" s="874" t="str">
        <f t="shared" si="3447"/>
        <v xml:space="preserve">    </v>
      </c>
      <c r="BB1555" s="845">
        <f>SUM(BB1514:BB1554)</f>
        <v>0</v>
      </c>
      <c r="BC1555" s="845">
        <f>SUM(BC1514:BC1554)</f>
        <v>0</v>
      </c>
      <c r="BD1555" s="876">
        <f>SUM(BD1514:BD1554)</f>
        <v>0</v>
      </c>
      <c r="BE1555" s="876">
        <f t="shared" si="3434"/>
        <v>0</v>
      </c>
      <c r="BF1555" s="874" t="str">
        <f t="shared" si="3448"/>
        <v xml:space="preserve">    </v>
      </c>
      <c r="BG1555" s="845">
        <f>SUM(BG1514:BG1554)</f>
        <v>0</v>
      </c>
      <c r="BH1555" s="845">
        <f>SUM(BH1514:BH1554)</f>
        <v>0</v>
      </c>
      <c r="BI1555" s="876">
        <f>SUM(BI1514:BI1554)</f>
        <v>0</v>
      </c>
      <c r="BJ1555" s="876">
        <f t="shared" si="3436"/>
        <v>0</v>
      </c>
      <c r="BK1555" s="874" t="str">
        <f t="shared" si="3449"/>
        <v xml:space="preserve">    </v>
      </c>
      <c r="BM1555" s="383">
        <f t="shared" si="3386"/>
        <v>0</v>
      </c>
      <c r="BN1555" s="51"/>
    </row>
    <row r="1556" spans="1:66" s="5" customFormat="1" ht="12.75">
      <c r="A1556" s="634">
        <v>46</v>
      </c>
      <c r="B1556" s="895" t="str">
        <f t="shared" si="3437"/>
        <v>*Fixed Assets</v>
      </c>
      <c r="C1556" s="378">
        <f t="shared" si="3387"/>
        <v>0</v>
      </c>
      <c r="D1556" s="659">
        <f t="shared" si="3374"/>
        <v>0</v>
      </c>
      <c r="E1556" s="570"/>
      <c r="F1556" s="391">
        <f>+F1481+E1556</f>
        <v>0</v>
      </c>
      <c r="G1556" s="387">
        <f t="shared" si="3414"/>
        <v>0</v>
      </c>
      <c r="H1556" s="367" t="str">
        <f t="shared" si="3438"/>
        <v xml:space="preserve">    </v>
      </c>
      <c r="I1556" s="849">
        <f t="shared" si="3375"/>
        <v>0</v>
      </c>
      <c r="J1556" s="570"/>
      <c r="K1556" s="391">
        <f>+K1481+J1556</f>
        <v>0</v>
      </c>
      <c r="L1556" s="387">
        <f t="shared" si="3416"/>
        <v>0</v>
      </c>
      <c r="M1556" s="367" t="str">
        <f t="shared" si="3439"/>
        <v xml:space="preserve">    </v>
      </c>
      <c r="N1556" s="849">
        <f t="shared" si="3376"/>
        <v>0</v>
      </c>
      <c r="O1556" s="570"/>
      <c r="P1556" s="391">
        <f>+P1481+O1556</f>
        <v>0</v>
      </c>
      <c r="Q1556" s="387">
        <f t="shared" si="3418"/>
        <v>0</v>
      </c>
      <c r="R1556" s="367" t="str">
        <f t="shared" si="3440"/>
        <v xml:space="preserve">    </v>
      </c>
      <c r="S1556" s="849">
        <f t="shared" si="3377"/>
        <v>0</v>
      </c>
      <c r="T1556" s="570"/>
      <c r="U1556" s="391">
        <f>+U1481+T1556</f>
        <v>0</v>
      </c>
      <c r="V1556" s="387">
        <f t="shared" si="3420"/>
        <v>0</v>
      </c>
      <c r="W1556" s="367" t="str">
        <f t="shared" si="3441"/>
        <v xml:space="preserve">    </v>
      </c>
      <c r="X1556" s="849">
        <f t="shared" si="3378"/>
        <v>0</v>
      </c>
      <c r="Y1556" s="570"/>
      <c r="Z1556" s="391">
        <f>+Z1481+Y1556</f>
        <v>0</v>
      </c>
      <c r="AA1556" s="387">
        <f t="shared" si="3422"/>
        <v>0</v>
      </c>
      <c r="AB1556" s="367" t="str">
        <f t="shared" si="3442"/>
        <v xml:space="preserve">    </v>
      </c>
      <c r="AC1556" s="849">
        <f t="shared" si="3379"/>
        <v>0</v>
      </c>
      <c r="AD1556" s="570"/>
      <c r="AE1556" s="391">
        <f>+AE1481+AD1556</f>
        <v>0</v>
      </c>
      <c r="AF1556" s="387">
        <f t="shared" si="3424"/>
        <v>0</v>
      </c>
      <c r="AG1556" s="367" t="str">
        <f t="shared" si="3443"/>
        <v xml:space="preserve">    </v>
      </c>
      <c r="AH1556" s="849">
        <f t="shared" si="3380"/>
        <v>0</v>
      </c>
      <c r="AI1556" s="570"/>
      <c r="AJ1556" s="391">
        <f>+AJ1481+AI1556</f>
        <v>0</v>
      </c>
      <c r="AK1556" s="387">
        <f t="shared" si="3426"/>
        <v>0</v>
      </c>
      <c r="AL1556" s="367" t="str">
        <f t="shared" si="3444"/>
        <v xml:space="preserve">    </v>
      </c>
      <c r="AM1556" s="849">
        <f t="shared" si="3381"/>
        <v>0</v>
      </c>
      <c r="AN1556" s="570"/>
      <c r="AO1556" s="391">
        <f>+AO1481+AN1556</f>
        <v>0</v>
      </c>
      <c r="AP1556" s="387">
        <f t="shared" si="3428"/>
        <v>0</v>
      </c>
      <c r="AQ1556" s="367" t="str">
        <f t="shared" si="3445"/>
        <v xml:space="preserve">    </v>
      </c>
      <c r="AR1556" s="849">
        <f t="shared" si="3382"/>
        <v>0</v>
      </c>
      <c r="AS1556" s="570"/>
      <c r="AT1556" s="391">
        <f>+AT1481+AS1556</f>
        <v>0</v>
      </c>
      <c r="AU1556" s="387">
        <f t="shared" si="3430"/>
        <v>0</v>
      </c>
      <c r="AV1556" s="367" t="str">
        <f t="shared" si="3446"/>
        <v xml:space="preserve">    </v>
      </c>
      <c r="AW1556" s="849">
        <f t="shared" si="3383"/>
        <v>0</v>
      </c>
      <c r="AX1556" s="570"/>
      <c r="AY1556" s="391">
        <f>+AY1481+AX1556</f>
        <v>0</v>
      </c>
      <c r="AZ1556" s="387">
        <f t="shared" si="3432"/>
        <v>0</v>
      </c>
      <c r="BA1556" s="367" t="str">
        <f t="shared" si="3447"/>
        <v xml:space="preserve">    </v>
      </c>
      <c r="BB1556" s="849">
        <f t="shared" si="3384"/>
        <v>0</v>
      </c>
      <c r="BC1556" s="570"/>
      <c r="BD1556" s="391">
        <f>+BD1481+BC1556</f>
        <v>0</v>
      </c>
      <c r="BE1556" s="387">
        <f t="shared" si="3434"/>
        <v>0</v>
      </c>
      <c r="BF1556" s="367" t="str">
        <f t="shared" si="3448"/>
        <v xml:space="preserve">    </v>
      </c>
      <c r="BG1556" s="849">
        <f t="shared" si="3385"/>
        <v>0</v>
      </c>
      <c r="BH1556" s="570"/>
      <c r="BI1556" s="391">
        <f>+BI1481+BH1556</f>
        <v>0</v>
      </c>
      <c r="BJ1556" s="387">
        <f t="shared" si="3436"/>
        <v>0</v>
      </c>
      <c r="BK1556" s="367" t="str">
        <f t="shared" si="3449"/>
        <v xml:space="preserve">    </v>
      </c>
      <c r="BM1556" s="383">
        <f t="shared" si="3386"/>
        <v>0</v>
      </c>
      <c r="BN1556" s="7"/>
    </row>
    <row r="1557" spans="1:66" s="28" customFormat="1" ht="12.75" customHeight="1">
      <c r="A1557" s="634">
        <v>47</v>
      </c>
      <c r="B1557" s="895" t="str">
        <f t="shared" si="3437"/>
        <v>*Indirect Costs</v>
      </c>
      <c r="C1557" s="378">
        <f t="shared" si="3387"/>
        <v>0</v>
      </c>
      <c r="D1557" s="412">
        <f t="shared" si="3374"/>
        <v>0</v>
      </c>
      <c r="E1557" s="570"/>
      <c r="F1557" s="391">
        <f>+F1482+E1557</f>
        <v>0</v>
      </c>
      <c r="G1557" s="387">
        <f t="shared" si="3414"/>
        <v>0</v>
      </c>
      <c r="H1557" s="367" t="str">
        <f t="shared" si="3438"/>
        <v xml:space="preserve">    </v>
      </c>
      <c r="I1557" s="851">
        <f t="shared" si="3375"/>
        <v>0</v>
      </c>
      <c r="J1557" s="570"/>
      <c r="K1557" s="391">
        <f>+K1482+J1557</f>
        <v>0</v>
      </c>
      <c r="L1557" s="387">
        <f t="shared" si="3416"/>
        <v>0</v>
      </c>
      <c r="M1557" s="367" t="str">
        <f t="shared" si="3439"/>
        <v xml:space="preserve">    </v>
      </c>
      <c r="N1557" s="851">
        <f t="shared" si="3376"/>
        <v>0</v>
      </c>
      <c r="O1557" s="570"/>
      <c r="P1557" s="391">
        <f>+P1482+O1557</f>
        <v>0</v>
      </c>
      <c r="Q1557" s="387">
        <f t="shared" si="3418"/>
        <v>0</v>
      </c>
      <c r="R1557" s="367" t="str">
        <f t="shared" si="3440"/>
        <v xml:space="preserve">    </v>
      </c>
      <c r="S1557" s="851">
        <f t="shared" si="3377"/>
        <v>0</v>
      </c>
      <c r="T1557" s="570"/>
      <c r="U1557" s="391">
        <f>+U1482+T1557</f>
        <v>0</v>
      </c>
      <c r="V1557" s="387">
        <f t="shared" si="3420"/>
        <v>0</v>
      </c>
      <c r="W1557" s="367" t="str">
        <f t="shared" si="3441"/>
        <v xml:space="preserve">    </v>
      </c>
      <c r="X1557" s="851">
        <f t="shared" si="3378"/>
        <v>0</v>
      </c>
      <c r="Y1557" s="570"/>
      <c r="Z1557" s="391">
        <f>+Z1482+Y1557</f>
        <v>0</v>
      </c>
      <c r="AA1557" s="387">
        <f t="shared" si="3422"/>
        <v>0</v>
      </c>
      <c r="AB1557" s="367" t="str">
        <f t="shared" si="3442"/>
        <v xml:space="preserve">    </v>
      </c>
      <c r="AC1557" s="851">
        <f t="shared" si="3379"/>
        <v>0</v>
      </c>
      <c r="AD1557" s="570"/>
      <c r="AE1557" s="391">
        <f>+AE1482+AD1557</f>
        <v>0</v>
      </c>
      <c r="AF1557" s="387">
        <f t="shared" si="3424"/>
        <v>0</v>
      </c>
      <c r="AG1557" s="367" t="str">
        <f t="shared" si="3443"/>
        <v xml:space="preserve">    </v>
      </c>
      <c r="AH1557" s="851">
        <f t="shared" si="3380"/>
        <v>0</v>
      </c>
      <c r="AI1557" s="570"/>
      <c r="AJ1557" s="391">
        <f>+AJ1482+AI1557</f>
        <v>0</v>
      </c>
      <c r="AK1557" s="387">
        <f t="shared" si="3426"/>
        <v>0</v>
      </c>
      <c r="AL1557" s="367" t="str">
        <f t="shared" si="3444"/>
        <v xml:space="preserve">    </v>
      </c>
      <c r="AM1557" s="851">
        <f t="shared" si="3381"/>
        <v>0</v>
      </c>
      <c r="AN1557" s="570"/>
      <c r="AO1557" s="391">
        <f>+AO1482+AN1557</f>
        <v>0</v>
      </c>
      <c r="AP1557" s="387">
        <f t="shared" si="3428"/>
        <v>0</v>
      </c>
      <c r="AQ1557" s="367" t="str">
        <f t="shared" si="3445"/>
        <v xml:space="preserve">    </v>
      </c>
      <c r="AR1557" s="851">
        <f t="shared" si="3382"/>
        <v>0</v>
      </c>
      <c r="AS1557" s="570"/>
      <c r="AT1557" s="391">
        <f>+AT1482+AS1557</f>
        <v>0</v>
      </c>
      <c r="AU1557" s="387">
        <f t="shared" si="3430"/>
        <v>0</v>
      </c>
      <c r="AV1557" s="367" t="str">
        <f t="shared" si="3446"/>
        <v xml:space="preserve">    </v>
      </c>
      <c r="AW1557" s="851">
        <f t="shared" si="3383"/>
        <v>0</v>
      </c>
      <c r="AX1557" s="570"/>
      <c r="AY1557" s="391">
        <f>+AY1482+AX1557</f>
        <v>0</v>
      </c>
      <c r="AZ1557" s="387">
        <f t="shared" si="3432"/>
        <v>0</v>
      </c>
      <c r="BA1557" s="367" t="str">
        <f t="shared" si="3447"/>
        <v xml:space="preserve">    </v>
      </c>
      <c r="BB1557" s="851">
        <f t="shared" si="3384"/>
        <v>0</v>
      </c>
      <c r="BC1557" s="570"/>
      <c r="BD1557" s="391">
        <f>+BD1482+BC1557</f>
        <v>0</v>
      </c>
      <c r="BE1557" s="387">
        <f t="shared" si="3434"/>
        <v>0</v>
      </c>
      <c r="BF1557" s="367" t="str">
        <f t="shared" si="3448"/>
        <v xml:space="preserve">    </v>
      </c>
      <c r="BG1557" s="851">
        <f t="shared" si="3385"/>
        <v>0</v>
      </c>
      <c r="BH1557" s="570"/>
      <c r="BI1557" s="391">
        <f>+BI1482+BH1557</f>
        <v>0</v>
      </c>
      <c r="BJ1557" s="387">
        <f t="shared" si="3436"/>
        <v>0</v>
      </c>
      <c r="BK1557" s="367" t="str">
        <f t="shared" si="3449"/>
        <v xml:space="preserve">    </v>
      </c>
      <c r="BL1557" s="5"/>
      <c r="BM1557" s="383">
        <f t="shared" si="3386"/>
        <v>0</v>
      </c>
      <c r="BN1557" s="29"/>
    </row>
    <row r="1558" spans="1:66" s="55" customFormat="1" ht="13.9" customHeight="1">
      <c r="A1558" s="635">
        <v>48</v>
      </c>
      <c r="B1558" s="846" t="str">
        <f>B1483</f>
        <v>Total Operating Expenses</v>
      </c>
      <c r="C1558" s="877">
        <f t="shared" si="3387"/>
        <v>0</v>
      </c>
      <c r="D1558" s="845">
        <f t="shared" ref="D1558:F1558" si="3450">D1555+D1556+D1557</f>
        <v>0</v>
      </c>
      <c r="E1558" s="845">
        <f t="shared" si="3450"/>
        <v>0</v>
      </c>
      <c r="F1558" s="873">
        <f t="shared" si="3450"/>
        <v>0</v>
      </c>
      <c r="G1558" s="873">
        <f t="shared" si="3414"/>
        <v>0</v>
      </c>
      <c r="H1558" s="874" t="str">
        <f t="shared" si="3438"/>
        <v xml:space="preserve">    </v>
      </c>
      <c r="I1558" s="845">
        <f t="shared" ref="I1558:K1558" si="3451">I1555+I1556+I1557</f>
        <v>0</v>
      </c>
      <c r="J1558" s="845">
        <f t="shared" si="3451"/>
        <v>0</v>
      </c>
      <c r="K1558" s="876">
        <f t="shared" si="3451"/>
        <v>0</v>
      </c>
      <c r="L1558" s="876">
        <f t="shared" si="3416"/>
        <v>0</v>
      </c>
      <c r="M1558" s="874" t="str">
        <f t="shared" si="3439"/>
        <v xml:space="preserve">    </v>
      </c>
      <c r="N1558" s="845">
        <f t="shared" ref="N1558:P1558" si="3452">N1555+N1556+N1557</f>
        <v>0</v>
      </c>
      <c r="O1558" s="845">
        <f t="shared" si="3452"/>
        <v>0</v>
      </c>
      <c r="P1558" s="876">
        <f t="shared" si="3452"/>
        <v>0</v>
      </c>
      <c r="Q1558" s="876">
        <f t="shared" si="3418"/>
        <v>0</v>
      </c>
      <c r="R1558" s="874" t="str">
        <f t="shared" si="3440"/>
        <v xml:space="preserve">    </v>
      </c>
      <c r="S1558" s="845">
        <f t="shared" ref="S1558:U1558" si="3453">S1555+S1556+S1557</f>
        <v>0</v>
      </c>
      <c r="T1558" s="845">
        <f t="shared" si="3453"/>
        <v>0</v>
      </c>
      <c r="U1558" s="876">
        <f t="shared" si="3453"/>
        <v>0</v>
      </c>
      <c r="V1558" s="876">
        <f t="shared" si="3420"/>
        <v>0</v>
      </c>
      <c r="W1558" s="874" t="str">
        <f t="shared" si="3441"/>
        <v xml:space="preserve">    </v>
      </c>
      <c r="X1558" s="845">
        <f t="shared" ref="X1558:Z1558" si="3454">X1555+X1556+X1557</f>
        <v>0</v>
      </c>
      <c r="Y1558" s="845">
        <f t="shared" si="3454"/>
        <v>0</v>
      </c>
      <c r="Z1558" s="876">
        <f t="shared" si="3454"/>
        <v>0</v>
      </c>
      <c r="AA1558" s="876">
        <f t="shared" si="3422"/>
        <v>0</v>
      </c>
      <c r="AB1558" s="874" t="str">
        <f t="shared" si="3442"/>
        <v xml:space="preserve">    </v>
      </c>
      <c r="AC1558" s="845">
        <f t="shared" ref="AC1558:AE1558" si="3455">AC1555+AC1556+AC1557</f>
        <v>0</v>
      </c>
      <c r="AD1558" s="845">
        <f t="shared" si="3455"/>
        <v>0</v>
      </c>
      <c r="AE1558" s="876">
        <f t="shared" si="3455"/>
        <v>0</v>
      </c>
      <c r="AF1558" s="876">
        <f t="shared" si="3424"/>
        <v>0</v>
      </c>
      <c r="AG1558" s="874" t="str">
        <f t="shared" si="3443"/>
        <v xml:space="preserve">    </v>
      </c>
      <c r="AH1558" s="845">
        <f t="shared" ref="AH1558:AJ1558" si="3456">AH1555+AH1556+AH1557</f>
        <v>0</v>
      </c>
      <c r="AI1558" s="845">
        <f t="shared" si="3456"/>
        <v>0</v>
      </c>
      <c r="AJ1558" s="876">
        <f t="shared" si="3456"/>
        <v>0</v>
      </c>
      <c r="AK1558" s="876">
        <f t="shared" si="3426"/>
        <v>0</v>
      </c>
      <c r="AL1558" s="874" t="str">
        <f t="shared" si="3444"/>
        <v xml:space="preserve">    </v>
      </c>
      <c r="AM1558" s="845">
        <f t="shared" ref="AM1558:AO1558" si="3457">AM1555+AM1556+AM1557</f>
        <v>0</v>
      </c>
      <c r="AN1558" s="845">
        <f t="shared" si="3457"/>
        <v>0</v>
      </c>
      <c r="AO1558" s="876">
        <f t="shared" si="3457"/>
        <v>0</v>
      </c>
      <c r="AP1558" s="876">
        <f t="shared" si="3428"/>
        <v>0</v>
      </c>
      <c r="AQ1558" s="874" t="str">
        <f t="shared" si="3445"/>
        <v xml:space="preserve">    </v>
      </c>
      <c r="AR1558" s="845">
        <f t="shared" ref="AR1558:AT1558" si="3458">AR1555+AR1556+AR1557</f>
        <v>0</v>
      </c>
      <c r="AS1558" s="845">
        <f t="shared" si="3458"/>
        <v>0</v>
      </c>
      <c r="AT1558" s="876">
        <f t="shared" si="3458"/>
        <v>0</v>
      </c>
      <c r="AU1558" s="876">
        <f t="shared" si="3430"/>
        <v>0</v>
      </c>
      <c r="AV1558" s="874" t="str">
        <f t="shared" si="3446"/>
        <v xml:space="preserve">    </v>
      </c>
      <c r="AW1558" s="845">
        <f t="shared" ref="AW1558:AY1558" si="3459">AW1555+AW1556+AW1557</f>
        <v>0</v>
      </c>
      <c r="AX1558" s="845">
        <f t="shared" si="3459"/>
        <v>0</v>
      </c>
      <c r="AY1558" s="876">
        <f t="shared" si="3459"/>
        <v>0</v>
      </c>
      <c r="AZ1558" s="876">
        <f t="shared" si="3432"/>
        <v>0</v>
      </c>
      <c r="BA1558" s="874" t="str">
        <f t="shared" si="3447"/>
        <v xml:space="preserve">    </v>
      </c>
      <c r="BB1558" s="845">
        <f t="shared" ref="BB1558:BD1558" si="3460">BB1555+BB1556+BB1557</f>
        <v>0</v>
      </c>
      <c r="BC1558" s="845">
        <f t="shared" si="3460"/>
        <v>0</v>
      </c>
      <c r="BD1558" s="876">
        <f t="shared" si="3460"/>
        <v>0</v>
      </c>
      <c r="BE1558" s="876">
        <f t="shared" si="3434"/>
        <v>0</v>
      </c>
      <c r="BF1558" s="874" t="str">
        <f t="shared" si="3448"/>
        <v xml:space="preserve">    </v>
      </c>
      <c r="BG1558" s="845">
        <f t="shared" ref="BG1558:BI1558" si="3461">BG1555+BG1556+BG1557</f>
        <v>0</v>
      </c>
      <c r="BH1558" s="845">
        <f t="shared" si="3461"/>
        <v>0</v>
      </c>
      <c r="BI1558" s="876">
        <f t="shared" si="3461"/>
        <v>0</v>
      </c>
      <c r="BJ1558" s="876">
        <f t="shared" si="3436"/>
        <v>0</v>
      </c>
      <c r="BK1558" s="874" t="str">
        <f t="shared" si="3449"/>
        <v xml:space="preserve">    </v>
      </c>
      <c r="BL1558" s="52"/>
      <c r="BM1558" s="383">
        <f t="shared" si="3386"/>
        <v>0</v>
      </c>
    </row>
    <row r="1559" spans="1:66" s="55" customFormat="1" ht="12.75" customHeight="1">
      <c r="A1559" s="635">
        <v>49</v>
      </c>
      <c r="B1559" s="858" t="str">
        <f>B1484</f>
        <v>GROSS COST</v>
      </c>
      <c r="C1559" s="859">
        <f t="shared" si="3387"/>
        <v>0</v>
      </c>
      <c r="D1559" s="847">
        <f>D1558+D1513</f>
        <v>0</v>
      </c>
      <c r="E1559" s="847">
        <f>E1558+E1513</f>
        <v>0</v>
      </c>
      <c r="F1559" s="862">
        <f>F1558+F1513</f>
        <v>0</v>
      </c>
      <c r="G1559" s="862">
        <f t="shared" si="3414"/>
        <v>0</v>
      </c>
      <c r="H1559" s="863" t="str">
        <f t="shared" si="3438"/>
        <v xml:space="preserve">    </v>
      </c>
      <c r="I1559" s="847">
        <f>I1558+I1513</f>
        <v>0</v>
      </c>
      <c r="J1559" s="847">
        <f>J1558+J1513</f>
        <v>0</v>
      </c>
      <c r="K1559" s="866">
        <f>K1558+K1513</f>
        <v>0</v>
      </c>
      <c r="L1559" s="866">
        <f t="shared" si="3416"/>
        <v>0</v>
      </c>
      <c r="M1559" s="863" t="str">
        <f t="shared" si="3439"/>
        <v xml:space="preserve">    </v>
      </c>
      <c r="N1559" s="847">
        <f>N1558+N1513</f>
        <v>0</v>
      </c>
      <c r="O1559" s="847">
        <f>O1558+O1513</f>
        <v>0</v>
      </c>
      <c r="P1559" s="866">
        <f>P1558+P1513</f>
        <v>0</v>
      </c>
      <c r="Q1559" s="866">
        <f t="shared" si="3418"/>
        <v>0</v>
      </c>
      <c r="R1559" s="863" t="str">
        <f t="shared" si="3440"/>
        <v xml:space="preserve">    </v>
      </c>
      <c r="S1559" s="847">
        <f>S1558+S1513</f>
        <v>0</v>
      </c>
      <c r="T1559" s="847">
        <f>T1558+T1513</f>
        <v>0</v>
      </c>
      <c r="U1559" s="866">
        <f>U1558+U1513</f>
        <v>0</v>
      </c>
      <c r="V1559" s="866">
        <f t="shared" si="3420"/>
        <v>0</v>
      </c>
      <c r="W1559" s="863" t="str">
        <f t="shared" si="3441"/>
        <v xml:space="preserve">    </v>
      </c>
      <c r="X1559" s="847">
        <f>X1558+X1513</f>
        <v>0</v>
      </c>
      <c r="Y1559" s="847">
        <f>Y1558+Y1513</f>
        <v>0</v>
      </c>
      <c r="Z1559" s="866">
        <f>Z1558+Z1513</f>
        <v>0</v>
      </c>
      <c r="AA1559" s="866">
        <f t="shared" si="3422"/>
        <v>0</v>
      </c>
      <c r="AB1559" s="863" t="str">
        <f t="shared" si="3442"/>
        <v xml:space="preserve">    </v>
      </c>
      <c r="AC1559" s="847">
        <f>AC1558+AC1513</f>
        <v>0</v>
      </c>
      <c r="AD1559" s="847">
        <f>AD1558+AD1513</f>
        <v>0</v>
      </c>
      <c r="AE1559" s="866">
        <f>AE1558+AE1513</f>
        <v>0</v>
      </c>
      <c r="AF1559" s="866">
        <f t="shared" si="3424"/>
        <v>0</v>
      </c>
      <c r="AG1559" s="863" t="str">
        <f t="shared" si="3443"/>
        <v xml:space="preserve">    </v>
      </c>
      <c r="AH1559" s="847">
        <f>AH1558+AH1513</f>
        <v>0</v>
      </c>
      <c r="AI1559" s="847">
        <f>AI1558+AI1513</f>
        <v>0</v>
      </c>
      <c r="AJ1559" s="866">
        <f>AJ1558+AJ1513</f>
        <v>0</v>
      </c>
      <c r="AK1559" s="866">
        <f t="shared" si="3426"/>
        <v>0</v>
      </c>
      <c r="AL1559" s="863" t="str">
        <f t="shared" si="3444"/>
        <v xml:space="preserve">    </v>
      </c>
      <c r="AM1559" s="847">
        <f>AM1558+AM1513</f>
        <v>0</v>
      </c>
      <c r="AN1559" s="847">
        <f>AN1558+AN1513</f>
        <v>0</v>
      </c>
      <c r="AO1559" s="866">
        <f>AO1558+AO1513</f>
        <v>0</v>
      </c>
      <c r="AP1559" s="866">
        <f t="shared" si="3428"/>
        <v>0</v>
      </c>
      <c r="AQ1559" s="863" t="str">
        <f t="shared" si="3445"/>
        <v xml:space="preserve">    </v>
      </c>
      <c r="AR1559" s="847">
        <f>AR1558+AR1513</f>
        <v>0</v>
      </c>
      <c r="AS1559" s="847">
        <f>AS1558+AS1513</f>
        <v>0</v>
      </c>
      <c r="AT1559" s="866">
        <f>AT1558+AT1513</f>
        <v>0</v>
      </c>
      <c r="AU1559" s="866">
        <f t="shared" si="3430"/>
        <v>0</v>
      </c>
      <c r="AV1559" s="863" t="str">
        <f t="shared" si="3446"/>
        <v xml:space="preserve">    </v>
      </c>
      <c r="AW1559" s="847">
        <f>AW1558+AW1513</f>
        <v>0</v>
      </c>
      <c r="AX1559" s="847">
        <f>AX1558+AX1513</f>
        <v>0</v>
      </c>
      <c r="AY1559" s="866">
        <f>AY1558+AY1513</f>
        <v>0</v>
      </c>
      <c r="AZ1559" s="866">
        <f t="shared" si="3432"/>
        <v>0</v>
      </c>
      <c r="BA1559" s="863" t="str">
        <f t="shared" si="3447"/>
        <v xml:space="preserve">    </v>
      </c>
      <c r="BB1559" s="847">
        <f>BB1558+BB1513</f>
        <v>0</v>
      </c>
      <c r="BC1559" s="847">
        <f>BC1558+BC1513</f>
        <v>0</v>
      </c>
      <c r="BD1559" s="866">
        <f>BD1558+BD1513</f>
        <v>0</v>
      </c>
      <c r="BE1559" s="866">
        <f t="shared" si="3434"/>
        <v>0</v>
      </c>
      <c r="BF1559" s="863" t="str">
        <f t="shared" si="3448"/>
        <v xml:space="preserve">    </v>
      </c>
      <c r="BG1559" s="847">
        <f>BG1558+BG1513</f>
        <v>0</v>
      </c>
      <c r="BH1559" s="847">
        <f>BH1558+BH1513</f>
        <v>0</v>
      </c>
      <c r="BI1559" s="866">
        <f>BI1558+BI1513</f>
        <v>0</v>
      </c>
      <c r="BJ1559" s="866">
        <f t="shared" si="3436"/>
        <v>0</v>
      </c>
      <c r="BK1559" s="863" t="str">
        <f t="shared" si="3449"/>
        <v xml:space="preserve">    </v>
      </c>
      <c r="BL1559" s="405"/>
      <c r="BM1559" s="383">
        <f t="shared" si="3386"/>
        <v>0</v>
      </c>
    </row>
    <row r="1560" spans="1:66" s="50" customFormat="1" ht="10.9" customHeight="1">
      <c r="A1560" s="635">
        <v>50</v>
      </c>
      <c r="B1560" s="649" t="str">
        <f>B1485</f>
        <v>Less: Contract Revenues</v>
      </c>
      <c r="C1560" s="376"/>
      <c r="D1560" s="404"/>
      <c r="E1560" s="390"/>
      <c r="F1560" s="389"/>
      <c r="G1560" s="387"/>
      <c r="H1560" s="367"/>
      <c r="I1560" s="852"/>
      <c r="J1560" s="390"/>
      <c r="K1560" s="389"/>
      <c r="L1560" s="387"/>
      <c r="M1560" s="367"/>
      <c r="N1560" s="852"/>
      <c r="O1560" s="390"/>
      <c r="P1560" s="389"/>
      <c r="Q1560" s="387"/>
      <c r="R1560" s="367"/>
      <c r="S1560" s="852"/>
      <c r="T1560" s="390"/>
      <c r="U1560" s="389"/>
      <c r="V1560" s="387"/>
      <c r="W1560" s="367"/>
      <c r="X1560" s="852"/>
      <c r="Y1560" s="390"/>
      <c r="Z1560" s="389"/>
      <c r="AA1560" s="387"/>
      <c r="AB1560" s="367"/>
      <c r="AC1560" s="852"/>
      <c r="AD1560" s="390"/>
      <c r="AE1560" s="389"/>
      <c r="AF1560" s="387"/>
      <c r="AG1560" s="367"/>
      <c r="AH1560" s="852"/>
      <c r="AI1560" s="390"/>
      <c r="AJ1560" s="389"/>
      <c r="AK1560" s="387"/>
      <c r="AL1560" s="367"/>
      <c r="AM1560" s="852"/>
      <c r="AN1560" s="390"/>
      <c r="AO1560" s="389"/>
      <c r="AP1560" s="387"/>
      <c r="AQ1560" s="367"/>
      <c r="AR1560" s="852"/>
      <c r="AS1560" s="390"/>
      <c r="AT1560" s="389"/>
      <c r="AU1560" s="387"/>
      <c r="AV1560" s="367"/>
      <c r="AW1560" s="852"/>
      <c r="AX1560" s="390"/>
      <c r="AY1560" s="389"/>
      <c r="AZ1560" s="387"/>
      <c r="BA1560" s="367"/>
      <c r="BB1560" s="852"/>
      <c r="BC1560" s="390"/>
      <c r="BD1560" s="389"/>
      <c r="BE1560" s="387"/>
      <c r="BF1560" s="367"/>
      <c r="BG1560" s="852"/>
      <c r="BH1560" s="390"/>
      <c r="BI1560" s="389"/>
      <c r="BJ1560" s="387"/>
      <c r="BK1560" s="367"/>
      <c r="BL1560" s="405"/>
      <c r="BM1560" s="383">
        <f t="shared" si="3386"/>
        <v>0</v>
      </c>
    </row>
    <row r="1561" spans="1:66" s="1" customFormat="1" ht="12.75">
      <c r="A1561" s="634">
        <v>51</v>
      </c>
      <c r="B1561" s="895" t="str">
        <f t="shared" ref="B1561:B1564" si="3462">B1486</f>
        <v>Participant Fees</v>
      </c>
      <c r="C1561" s="378">
        <f t="shared" ref="C1561:C1569" si="3463">+E1561+J1561+O1561+T1561+Y1561+AD1561+AI1561+AN1561+AS1561+AX1561+BC1561+BH1561</f>
        <v>0</v>
      </c>
      <c r="D1561" s="412">
        <f t="shared" ref="D1561:D1568" si="3464">D1486</f>
        <v>0</v>
      </c>
      <c r="E1561" s="570"/>
      <c r="F1561" s="391">
        <f>+F1486+E1561</f>
        <v>0</v>
      </c>
      <c r="G1561" s="387">
        <f t="shared" ref="G1561:G1565" si="3465">D1561-F1561</f>
        <v>0</v>
      </c>
      <c r="H1561" s="367" t="str">
        <f t="shared" ref="H1561:H1569" si="3466">IF(D1561=0,"    ",F1561/D1561)</f>
        <v xml:space="preserve">    </v>
      </c>
      <c r="I1561" s="851">
        <f t="shared" ref="I1561:I1568" si="3467">I1486</f>
        <v>0</v>
      </c>
      <c r="J1561" s="570"/>
      <c r="K1561" s="391">
        <f>+K1486+J1561</f>
        <v>0</v>
      </c>
      <c r="L1561" s="387">
        <f t="shared" ref="L1561:L1565" si="3468">I1561-K1561</f>
        <v>0</v>
      </c>
      <c r="M1561" s="367" t="str">
        <f t="shared" ref="M1561:M1569" si="3469">IF(I1561=0,"    ",K1561/I1561)</f>
        <v xml:space="preserve">    </v>
      </c>
      <c r="N1561" s="851">
        <f t="shared" ref="N1561:N1568" si="3470">N1486</f>
        <v>0</v>
      </c>
      <c r="O1561" s="570"/>
      <c r="P1561" s="391">
        <f>+P1486+O1561</f>
        <v>0</v>
      </c>
      <c r="Q1561" s="387">
        <f t="shared" ref="Q1561:Q1565" si="3471">N1561-P1561</f>
        <v>0</v>
      </c>
      <c r="R1561" s="367" t="str">
        <f t="shared" ref="R1561:R1569" si="3472">IF(N1561=0,"    ",P1561/N1561)</f>
        <v xml:space="preserve">    </v>
      </c>
      <c r="S1561" s="851">
        <f t="shared" ref="S1561:S1568" si="3473">S1486</f>
        <v>0</v>
      </c>
      <c r="T1561" s="570"/>
      <c r="U1561" s="391">
        <f>+U1486+T1561</f>
        <v>0</v>
      </c>
      <c r="V1561" s="387">
        <f t="shared" ref="V1561:V1565" si="3474">S1561-U1561</f>
        <v>0</v>
      </c>
      <c r="W1561" s="367" t="str">
        <f t="shared" ref="W1561:W1569" si="3475">IF(S1561=0,"    ",U1561/S1561)</f>
        <v xml:space="preserve">    </v>
      </c>
      <c r="X1561" s="851">
        <f t="shared" ref="X1561:X1568" si="3476">X1486</f>
        <v>0</v>
      </c>
      <c r="Y1561" s="570"/>
      <c r="Z1561" s="391">
        <f>+Z1486+Y1561</f>
        <v>0</v>
      </c>
      <c r="AA1561" s="387">
        <f t="shared" ref="AA1561:AA1565" si="3477">X1561-Z1561</f>
        <v>0</v>
      </c>
      <c r="AB1561" s="367" t="str">
        <f t="shared" ref="AB1561:AB1569" si="3478">IF(X1561=0,"    ",Z1561/X1561)</f>
        <v xml:space="preserve">    </v>
      </c>
      <c r="AC1561" s="851">
        <f t="shared" ref="AC1561:AC1568" si="3479">AC1486</f>
        <v>0</v>
      </c>
      <c r="AD1561" s="570"/>
      <c r="AE1561" s="391">
        <f>+AE1486+AD1561</f>
        <v>0</v>
      </c>
      <c r="AF1561" s="387">
        <f t="shared" ref="AF1561:AF1565" si="3480">AC1561-AE1561</f>
        <v>0</v>
      </c>
      <c r="AG1561" s="367" t="str">
        <f t="shared" ref="AG1561:AG1569" si="3481">IF(AC1561=0,"    ",AE1561/AC1561)</f>
        <v xml:space="preserve">    </v>
      </c>
      <c r="AH1561" s="851">
        <f t="shared" ref="AH1561:AH1568" si="3482">AH1486</f>
        <v>0</v>
      </c>
      <c r="AI1561" s="570"/>
      <c r="AJ1561" s="391">
        <f>+AJ1486+AI1561</f>
        <v>0</v>
      </c>
      <c r="AK1561" s="387">
        <f t="shared" ref="AK1561:AK1565" si="3483">AH1561-AJ1561</f>
        <v>0</v>
      </c>
      <c r="AL1561" s="367" t="str">
        <f t="shared" ref="AL1561:AL1569" si="3484">IF(AH1561=0,"    ",AJ1561/AH1561)</f>
        <v xml:space="preserve">    </v>
      </c>
      <c r="AM1561" s="851">
        <f t="shared" ref="AM1561:AM1568" si="3485">AM1486</f>
        <v>0</v>
      </c>
      <c r="AN1561" s="570"/>
      <c r="AO1561" s="391">
        <f>+AO1486+AN1561</f>
        <v>0</v>
      </c>
      <c r="AP1561" s="387">
        <f t="shared" ref="AP1561:AP1565" si="3486">AM1561-AO1561</f>
        <v>0</v>
      </c>
      <c r="AQ1561" s="367" t="str">
        <f t="shared" ref="AQ1561:AQ1569" si="3487">IF(AM1561=0,"    ",AO1561/AM1561)</f>
        <v xml:space="preserve">    </v>
      </c>
      <c r="AR1561" s="851">
        <f t="shared" ref="AR1561:AR1568" si="3488">AR1486</f>
        <v>0</v>
      </c>
      <c r="AS1561" s="570"/>
      <c r="AT1561" s="391">
        <f>+AT1486+AS1561</f>
        <v>0</v>
      </c>
      <c r="AU1561" s="387">
        <f t="shared" ref="AU1561:AU1565" si="3489">AR1561-AT1561</f>
        <v>0</v>
      </c>
      <c r="AV1561" s="367" t="str">
        <f t="shared" ref="AV1561:AV1569" si="3490">IF(AR1561=0,"    ",AT1561/AR1561)</f>
        <v xml:space="preserve">    </v>
      </c>
      <c r="AW1561" s="851">
        <f t="shared" ref="AW1561:AW1568" si="3491">AW1486</f>
        <v>0</v>
      </c>
      <c r="AX1561" s="570"/>
      <c r="AY1561" s="391">
        <f>+AY1486+AX1561</f>
        <v>0</v>
      </c>
      <c r="AZ1561" s="387">
        <f t="shared" ref="AZ1561:AZ1565" si="3492">AW1561-AY1561</f>
        <v>0</v>
      </c>
      <c r="BA1561" s="367" t="str">
        <f t="shared" ref="BA1561:BA1569" si="3493">IF(AW1561=0,"    ",AY1561/AW1561)</f>
        <v xml:space="preserve">    </v>
      </c>
      <c r="BB1561" s="851">
        <f t="shared" ref="BB1561:BB1568" si="3494">BB1486</f>
        <v>0</v>
      </c>
      <c r="BC1561" s="570"/>
      <c r="BD1561" s="391">
        <f>+BD1486+BC1561</f>
        <v>0</v>
      </c>
      <c r="BE1561" s="387">
        <f t="shared" ref="BE1561:BE1565" si="3495">BB1561-BD1561</f>
        <v>0</v>
      </c>
      <c r="BF1561" s="367" t="str">
        <f t="shared" ref="BF1561:BF1569" si="3496">IF(BB1561=0,"    ",BD1561/BB1561)</f>
        <v xml:space="preserve">    </v>
      </c>
      <c r="BG1561" s="851">
        <f t="shared" ref="BG1561:BG1568" si="3497">BG1486</f>
        <v>0</v>
      </c>
      <c r="BH1561" s="570"/>
      <c r="BI1561" s="391">
        <f>+BI1486+BH1561</f>
        <v>0</v>
      </c>
      <c r="BJ1561" s="387">
        <f t="shared" ref="BJ1561:BJ1565" si="3498">BG1561-BI1561</f>
        <v>0</v>
      </c>
      <c r="BK1561" s="367" t="str">
        <f t="shared" ref="BK1561:BK1569" si="3499">IF(BG1561=0,"    ",BI1561/BG1561)</f>
        <v xml:space="preserve">    </v>
      </c>
      <c r="BL1561" s="406"/>
      <c r="BM1561" s="383">
        <f t="shared" si="3386"/>
        <v>0</v>
      </c>
    </row>
    <row r="1562" spans="1:66" s="1" customFormat="1" ht="12.75">
      <c r="A1562" s="634">
        <v>52</v>
      </c>
      <c r="B1562" s="895" t="str">
        <f t="shared" si="3462"/>
        <v>Other Patient Insurance</v>
      </c>
      <c r="C1562" s="378">
        <f t="shared" si="3463"/>
        <v>0</v>
      </c>
      <c r="D1562" s="412">
        <f t="shared" si="3464"/>
        <v>0</v>
      </c>
      <c r="E1562" s="570"/>
      <c r="F1562" s="391">
        <f>+F1487+E1562</f>
        <v>0</v>
      </c>
      <c r="G1562" s="387">
        <f t="shared" si="3465"/>
        <v>0</v>
      </c>
      <c r="H1562" s="367" t="str">
        <f t="shared" si="3466"/>
        <v xml:space="preserve">    </v>
      </c>
      <c r="I1562" s="851">
        <f t="shared" si="3467"/>
        <v>0</v>
      </c>
      <c r="J1562" s="570"/>
      <c r="K1562" s="391">
        <f>+K1487+J1562</f>
        <v>0</v>
      </c>
      <c r="L1562" s="387">
        <f t="shared" si="3468"/>
        <v>0</v>
      </c>
      <c r="M1562" s="367" t="str">
        <f t="shared" si="3469"/>
        <v xml:space="preserve">    </v>
      </c>
      <c r="N1562" s="851">
        <f t="shared" si="3470"/>
        <v>0</v>
      </c>
      <c r="O1562" s="570"/>
      <c r="P1562" s="391">
        <f>+P1487+O1562</f>
        <v>0</v>
      </c>
      <c r="Q1562" s="387">
        <f t="shared" si="3471"/>
        <v>0</v>
      </c>
      <c r="R1562" s="367" t="str">
        <f t="shared" si="3472"/>
        <v xml:space="preserve">    </v>
      </c>
      <c r="S1562" s="851">
        <f t="shared" si="3473"/>
        <v>0</v>
      </c>
      <c r="T1562" s="570"/>
      <c r="U1562" s="391">
        <f>+U1487+T1562</f>
        <v>0</v>
      </c>
      <c r="V1562" s="387">
        <f t="shared" si="3474"/>
        <v>0</v>
      </c>
      <c r="W1562" s="367" t="str">
        <f t="shared" si="3475"/>
        <v xml:space="preserve">    </v>
      </c>
      <c r="X1562" s="851">
        <f t="shared" si="3476"/>
        <v>0</v>
      </c>
      <c r="Y1562" s="570"/>
      <c r="Z1562" s="391">
        <f>+Z1487+Y1562</f>
        <v>0</v>
      </c>
      <c r="AA1562" s="387">
        <f t="shared" si="3477"/>
        <v>0</v>
      </c>
      <c r="AB1562" s="367" t="str">
        <f t="shared" si="3478"/>
        <v xml:space="preserve">    </v>
      </c>
      <c r="AC1562" s="851">
        <f t="shared" si="3479"/>
        <v>0</v>
      </c>
      <c r="AD1562" s="570"/>
      <c r="AE1562" s="391">
        <f>+AE1487+AD1562</f>
        <v>0</v>
      </c>
      <c r="AF1562" s="387">
        <f t="shared" si="3480"/>
        <v>0</v>
      </c>
      <c r="AG1562" s="367" t="str">
        <f t="shared" si="3481"/>
        <v xml:space="preserve">    </v>
      </c>
      <c r="AH1562" s="851">
        <f t="shared" si="3482"/>
        <v>0</v>
      </c>
      <c r="AI1562" s="570"/>
      <c r="AJ1562" s="391">
        <f>+AJ1487+AI1562</f>
        <v>0</v>
      </c>
      <c r="AK1562" s="387">
        <f t="shared" si="3483"/>
        <v>0</v>
      </c>
      <c r="AL1562" s="367" t="str">
        <f t="shared" si="3484"/>
        <v xml:space="preserve">    </v>
      </c>
      <c r="AM1562" s="851">
        <f t="shared" si="3485"/>
        <v>0</v>
      </c>
      <c r="AN1562" s="570"/>
      <c r="AO1562" s="391">
        <f>+AO1487+AN1562</f>
        <v>0</v>
      </c>
      <c r="AP1562" s="387">
        <f t="shared" si="3486"/>
        <v>0</v>
      </c>
      <c r="AQ1562" s="367" t="str">
        <f t="shared" si="3487"/>
        <v xml:space="preserve">    </v>
      </c>
      <c r="AR1562" s="851">
        <f t="shared" si="3488"/>
        <v>0</v>
      </c>
      <c r="AS1562" s="570"/>
      <c r="AT1562" s="391">
        <f>+AT1487+AS1562</f>
        <v>0</v>
      </c>
      <c r="AU1562" s="387">
        <f t="shared" si="3489"/>
        <v>0</v>
      </c>
      <c r="AV1562" s="367" t="str">
        <f t="shared" si="3490"/>
        <v xml:space="preserve">    </v>
      </c>
      <c r="AW1562" s="851">
        <f t="shared" si="3491"/>
        <v>0</v>
      </c>
      <c r="AX1562" s="570"/>
      <c r="AY1562" s="391">
        <f>+AY1487+AX1562</f>
        <v>0</v>
      </c>
      <c r="AZ1562" s="387">
        <f t="shared" si="3492"/>
        <v>0</v>
      </c>
      <c r="BA1562" s="367" t="str">
        <f t="shared" si="3493"/>
        <v xml:space="preserve">    </v>
      </c>
      <c r="BB1562" s="851">
        <f t="shared" si="3494"/>
        <v>0</v>
      </c>
      <c r="BC1562" s="570"/>
      <c r="BD1562" s="391">
        <f>+BD1487+BC1562</f>
        <v>0</v>
      </c>
      <c r="BE1562" s="387">
        <f t="shared" si="3495"/>
        <v>0</v>
      </c>
      <c r="BF1562" s="367" t="str">
        <f t="shared" si="3496"/>
        <v xml:space="preserve">    </v>
      </c>
      <c r="BG1562" s="851">
        <f t="shared" si="3497"/>
        <v>0</v>
      </c>
      <c r="BH1562" s="570"/>
      <c r="BI1562" s="391">
        <f>+BI1487+BH1562</f>
        <v>0</v>
      </c>
      <c r="BJ1562" s="387">
        <f t="shared" si="3498"/>
        <v>0</v>
      </c>
      <c r="BK1562" s="367" t="str">
        <f t="shared" si="3499"/>
        <v xml:space="preserve">    </v>
      </c>
      <c r="BL1562" s="406"/>
      <c r="BM1562" s="383">
        <f t="shared" si="3386"/>
        <v>0</v>
      </c>
    </row>
    <row r="1563" spans="1:66" s="1" customFormat="1" ht="12.75">
      <c r="A1563" s="634">
        <v>53</v>
      </c>
      <c r="B1563" s="895" t="str">
        <f t="shared" si="3462"/>
        <v>Medicare</v>
      </c>
      <c r="C1563" s="378">
        <f t="shared" si="3463"/>
        <v>0</v>
      </c>
      <c r="D1563" s="412">
        <f t="shared" si="3464"/>
        <v>0</v>
      </c>
      <c r="E1563" s="570"/>
      <c r="F1563" s="391">
        <f>+F1488+E1563</f>
        <v>0</v>
      </c>
      <c r="G1563" s="387">
        <f t="shared" si="3465"/>
        <v>0</v>
      </c>
      <c r="H1563" s="367" t="str">
        <f t="shared" si="3466"/>
        <v xml:space="preserve">    </v>
      </c>
      <c r="I1563" s="851">
        <f t="shared" si="3467"/>
        <v>0</v>
      </c>
      <c r="J1563" s="570"/>
      <c r="K1563" s="391">
        <f>+K1488+J1563</f>
        <v>0</v>
      </c>
      <c r="L1563" s="387">
        <f t="shared" si="3468"/>
        <v>0</v>
      </c>
      <c r="M1563" s="367" t="str">
        <f t="shared" si="3469"/>
        <v xml:space="preserve">    </v>
      </c>
      <c r="N1563" s="851">
        <f t="shared" si="3470"/>
        <v>0</v>
      </c>
      <c r="O1563" s="570"/>
      <c r="P1563" s="391">
        <f>+P1488+O1563</f>
        <v>0</v>
      </c>
      <c r="Q1563" s="387">
        <f t="shared" si="3471"/>
        <v>0</v>
      </c>
      <c r="R1563" s="367" t="str">
        <f t="shared" si="3472"/>
        <v xml:space="preserve">    </v>
      </c>
      <c r="S1563" s="851">
        <f t="shared" si="3473"/>
        <v>0</v>
      </c>
      <c r="T1563" s="570"/>
      <c r="U1563" s="391">
        <f>+U1488+T1563</f>
        <v>0</v>
      </c>
      <c r="V1563" s="387">
        <f t="shared" si="3474"/>
        <v>0</v>
      </c>
      <c r="W1563" s="367" t="str">
        <f t="shared" si="3475"/>
        <v xml:space="preserve">    </v>
      </c>
      <c r="X1563" s="851">
        <f t="shared" si="3476"/>
        <v>0</v>
      </c>
      <c r="Y1563" s="570"/>
      <c r="Z1563" s="391">
        <f>+Z1488+Y1563</f>
        <v>0</v>
      </c>
      <c r="AA1563" s="387">
        <f t="shared" si="3477"/>
        <v>0</v>
      </c>
      <c r="AB1563" s="367" t="str">
        <f t="shared" si="3478"/>
        <v xml:space="preserve">    </v>
      </c>
      <c r="AC1563" s="851">
        <f t="shared" si="3479"/>
        <v>0</v>
      </c>
      <c r="AD1563" s="570"/>
      <c r="AE1563" s="391">
        <f>+AE1488+AD1563</f>
        <v>0</v>
      </c>
      <c r="AF1563" s="387">
        <f t="shared" si="3480"/>
        <v>0</v>
      </c>
      <c r="AG1563" s="367" t="str">
        <f t="shared" si="3481"/>
        <v xml:space="preserve">    </v>
      </c>
      <c r="AH1563" s="851">
        <f t="shared" si="3482"/>
        <v>0</v>
      </c>
      <c r="AI1563" s="570"/>
      <c r="AJ1563" s="391">
        <f>+AJ1488+AI1563</f>
        <v>0</v>
      </c>
      <c r="AK1563" s="387">
        <f t="shared" si="3483"/>
        <v>0</v>
      </c>
      <c r="AL1563" s="367" t="str">
        <f t="shared" si="3484"/>
        <v xml:space="preserve">    </v>
      </c>
      <c r="AM1563" s="851">
        <f t="shared" si="3485"/>
        <v>0</v>
      </c>
      <c r="AN1563" s="570"/>
      <c r="AO1563" s="391">
        <f>+AO1488+AN1563</f>
        <v>0</v>
      </c>
      <c r="AP1563" s="387">
        <f t="shared" si="3486"/>
        <v>0</v>
      </c>
      <c r="AQ1563" s="367" t="str">
        <f t="shared" si="3487"/>
        <v xml:space="preserve">    </v>
      </c>
      <c r="AR1563" s="851">
        <f t="shared" si="3488"/>
        <v>0</v>
      </c>
      <c r="AS1563" s="570"/>
      <c r="AT1563" s="391">
        <f>+AT1488+AS1563</f>
        <v>0</v>
      </c>
      <c r="AU1563" s="387">
        <f t="shared" si="3489"/>
        <v>0</v>
      </c>
      <c r="AV1563" s="367" t="str">
        <f t="shared" si="3490"/>
        <v xml:space="preserve">    </v>
      </c>
      <c r="AW1563" s="851">
        <f t="shared" si="3491"/>
        <v>0</v>
      </c>
      <c r="AX1563" s="570"/>
      <c r="AY1563" s="391">
        <f>+AY1488+AX1563</f>
        <v>0</v>
      </c>
      <c r="AZ1563" s="387">
        <f t="shared" si="3492"/>
        <v>0</v>
      </c>
      <c r="BA1563" s="367" t="str">
        <f t="shared" si="3493"/>
        <v xml:space="preserve">    </v>
      </c>
      <c r="BB1563" s="851">
        <f t="shared" si="3494"/>
        <v>0</v>
      </c>
      <c r="BC1563" s="570"/>
      <c r="BD1563" s="391">
        <f>+BD1488+BC1563</f>
        <v>0</v>
      </c>
      <c r="BE1563" s="387">
        <f t="shared" si="3495"/>
        <v>0</v>
      </c>
      <c r="BF1563" s="367" t="str">
        <f t="shared" si="3496"/>
        <v xml:space="preserve">    </v>
      </c>
      <c r="BG1563" s="851">
        <f t="shared" si="3497"/>
        <v>0</v>
      </c>
      <c r="BH1563" s="570"/>
      <c r="BI1563" s="391">
        <f>+BI1488+BH1563</f>
        <v>0</v>
      </c>
      <c r="BJ1563" s="387">
        <f t="shared" si="3498"/>
        <v>0</v>
      </c>
      <c r="BK1563" s="367" t="str">
        <f t="shared" si="3499"/>
        <v xml:space="preserve">    </v>
      </c>
      <c r="BL1563" s="406"/>
      <c r="BM1563" s="383">
        <f t="shared" si="3386"/>
        <v>0</v>
      </c>
    </row>
    <row r="1564" spans="1:66" s="1" customFormat="1" ht="12.75">
      <c r="A1564" s="634">
        <v>54</v>
      </c>
      <c r="B1564" s="895" t="str">
        <f t="shared" si="3462"/>
        <v xml:space="preserve">Other Revenues: </v>
      </c>
      <c r="C1564" s="378">
        <f t="shared" si="3463"/>
        <v>0</v>
      </c>
      <c r="D1564" s="412">
        <f t="shared" si="3464"/>
        <v>0</v>
      </c>
      <c r="E1564" s="570"/>
      <c r="F1564" s="391">
        <f>+F1489+E1564</f>
        <v>0</v>
      </c>
      <c r="G1564" s="387">
        <f t="shared" si="3465"/>
        <v>0</v>
      </c>
      <c r="H1564" s="367" t="str">
        <f t="shared" si="3466"/>
        <v xml:space="preserve">    </v>
      </c>
      <c r="I1564" s="851">
        <f t="shared" si="3467"/>
        <v>0</v>
      </c>
      <c r="J1564" s="570"/>
      <c r="K1564" s="391">
        <f>+K1489+J1564</f>
        <v>0</v>
      </c>
      <c r="L1564" s="387">
        <f t="shared" si="3468"/>
        <v>0</v>
      </c>
      <c r="M1564" s="367" t="str">
        <f t="shared" si="3469"/>
        <v xml:space="preserve">    </v>
      </c>
      <c r="N1564" s="851">
        <f t="shared" si="3470"/>
        <v>0</v>
      </c>
      <c r="O1564" s="570"/>
      <c r="P1564" s="391">
        <f>+P1489+O1564</f>
        <v>0</v>
      </c>
      <c r="Q1564" s="387">
        <f t="shared" si="3471"/>
        <v>0</v>
      </c>
      <c r="R1564" s="367" t="str">
        <f t="shared" si="3472"/>
        <v xml:space="preserve">    </v>
      </c>
      <c r="S1564" s="851">
        <f t="shared" si="3473"/>
        <v>0</v>
      </c>
      <c r="T1564" s="570"/>
      <c r="U1564" s="391">
        <f>+U1489+T1564</f>
        <v>0</v>
      </c>
      <c r="V1564" s="387">
        <f t="shared" si="3474"/>
        <v>0</v>
      </c>
      <c r="W1564" s="367" t="str">
        <f t="shared" si="3475"/>
        <v xml:space="preserve">    </v>
      </c>
      <c r="X1564" s="851">
        <f t="shared" si="3476"/>
        <v>0</v>
      </c>
      <c r="Y1564" s="570"/>
      <c r="Z1564" s="391">
        <f>+Z1489+Y1564</f>
        <v>0</v>
      </c>
      <c r="AA1564" s="387">
        <f t="shared" si="3477"/>
        <v>0</v>
      </c>
      <c r="AB1564" s="367" t="str">
        <f t="shared" si="3478"/>
        <v xml:space="preserve">    </v>
      </c>
      <c r="AC1564" s="851">
        <f t="shared" si="3479"/>
        <v>0</v>
      </c>
      <c r="AD1564" s="570"/>
      <c r="AE1564" s="391">
        <f>+AE1489+AD1564</f>
        <v>0</v>
      </c>
      <c r="AF1564" s="387">
        <f t="shared" si="3480"/>
        <v>0</v>
      </c>
      <c r="AG1564" s="367" t="str">
        <f t="shared" si="3481"/>
        <v xml:space="preserve">    </v>
      </c>
      <c r="AH1564" s="851">
        <f t="shared" si="3482"/>
        <v>0</v>
      </c>
      <c r="AI1564" s="570"/>
      <c r="AJ1564" s="391">
        <f>+AJ1489+AI1564</f>
        <v>0</v>
      </c>
      <c r="AK1564" s="387">
        <f t="shared" si="3483"/>
        <v>0</v>
      </c>
      <c r="AL1564" s="367" t="str">
        <f t="shared" si="3484"/>
        <v xml:space="preserve">    </v>
      </c>
      <c r="AM1564" s="851">
        <f t="shared" si="3485"/>
        <v>0</v>
      </c>
      <c r="AN1564" s="570"/>
      <c r="AO1564" s="391">
        <f>+AO1489+AN1564</f>
        <v>0</v>
      </c>
      <c r="AP1564" s="387">
        <f t="shared" si="3486"/>
        <v>0</v>
      </c>
      <c r="AQ1564" s="367" t="str">
        <f t="shared" si="3487"/>
        <v xml:space="preserve">    </v>
      </c>
      <c r="AR1564" s="851">
        <f t="shared" si="3488"/>
        <v>0</v>
      </c>
      <c r="AS1564" s="570"/>
      <c r="AT1564" s="391">
        <f>+AT1489+AS1564</f>
        <v>0</v>
      </c>
      <c r="AU1564" s="387">
        <f t="shared" si="3489"/>
        <v>0</v>
      </c>
      <c r="AV1564" s="367" t="str">
        <f t="shared" si="3490"/>
        <v xml:space="preserve">    </v>
      </c>
      <c r="AW1564" s="851">
        <f t="shared" si="3491"/>
        <v>0</v>
      </c>
      <c r="AX1564" s="570"/>
      <c r="AY1564" s="391">
        <f>+AY1489+AX1564</f>
        <v>0</v>
      </c>
      <c r="AZ1564" s="387">
        <f t="shared" si="3492"/>
        <v>0</v>
      </c>
      <c r="BA1564" s="367" t="str">
        <f t="shared" si="3493"/>
        <v xml:space="preserve">    </v>
      </c>
      <c r="BB1564" s="851">
        <f t="shared" si="3494"/>
        <v>0</v>
      </c>
      <c r="BC1564" s="570"/>
      <c r="BD1564" s="391">
        <f>+BD1489+BC1564</f>
        <v>0</v>
      </c>
      <c r="BE1564" s="387">
        <f t="shared" si="3495"/>
        <v>0</v>
      </c>
      <c r="BF1564" s="367" t="str">
        <f t="shared" si="3496"/>
        <v xml:space="preserve">    </v>
      </c>
      <c r="BG1564" s="851">
        <f t="shared" si="3497"/>
        <v>0</v>
      </c>
      <c r="BH1564" s="570"/>
      <c r="BI1564" s="391">
        <f>+BI1489+BH1564</f>
        <v>0</v>
      </c>
      <c r="BJ1564" s="387">
        <f t="shared" si="3498"/>
        <v>0</v>
      </c>
      <c r="BK1564" s="367" t="str">
        <f t="shared" si="3499"/>
        <v xml:space="preserve">    </v>
      </c>
      <c r="BL1564" s="406"/>
      <c r="BM1564" s="383">
        <f t="shared" si="3386"/>
        <v>0</v>
      </c>
    </row>
    <row r="1565" spans="1:66" customFormat="1" ht="12.75">
      <c r="A1565" s="634">
        <v>55</v>
      </c>
      <c r="B1565" s="846" t="str">
        <f>B1490</f>
        <v>TOTAL CONTRACT REVENUES</v>
      </c>
      <c r="C1565" s="877">
        <f t="shared" si="3463"/>
        <v>0</v>
      </c>
      <c r="D1565" s="845">
        <f t="shared" ref="D1565" si="3500">SUM(D1561:D1564)</f>
        <v>0</v>
      </c>
      <c r="E1565" s="845">
        <f>SUM(E1561:E1564)</f>
        <v>0</v>
      </c>
      <c r="F1565" s="873">
        <f t="shared" ref="F1565" si="3501">SUM(F1561:F1564)</f>
        <v>0</v>
      </c>
      <c r="G1565" s="873">
        <f t="shared" si="3465"/>
        <v>0</v>
      </c>
      <c r="H1565" s="874" t="str">
        <f t="shared" si="3466"/>
        <v xml:space="preserve">    </v>
      </c>
      <c r="I1565" s="845">
        <f t="shared" ref="I1565" si="3502">SUM(I1561:I1564)</f>
        <v>0</v>
      </c>
      <c r="J1565" s="845">
        <f>SUM(J1561:J1564)</f>
        <v>0</v>
      </c>
      <c r="K1565" s="876">
        <f t="shared" ref="K1565" si="3503">SUM(K1561:K1564)</f>
        <v>0</v>
      </c>
      <c r="L1565" s="876">
        <f t="shared" si="3468"/>
        <v>0</v>
      </c>
      <c r="M1565" s="874" t="str">
        <f t="shared" si="3469"/>
        <v xml:space="preserve">    </v>
      </c>
      <c r="N1565" s="845">
        <f t="shared" ref="N1565" si="3504">SUM(N1561:N1564)</f>
        <v>0</v>
      </c>
      <c r="O1565" s="845">
        <f>SUM(O1561:O1564)</f>
        <v>0</v>
      </c>
      <c r="P1565" s="876">
        <f t="shared" ref="P1565" si="3505">SUM(P1561:P1564)</f>
        <v>0</v>
      </c>
      <c r="Q1565" s="876">
        <f t="shared" si="3471"/>
        <v>0</v>
      </c>
      <c r="R1565" s="874" t="str">
        <f t="shared" si="3472"/>
        <v xml:space="preserve">    </v>
      </c>
      <c r="S1565" s="845">
        <f t="shared" ref="S1565" si="3506">SUM(S1561:S1564)</f>
        <v>0</v>
      </c>
      <c r="T1565" s="845">
        <f>SUM(T1561:T1564)</f>
        <v>0</v>
      </c>
      <c r="U1565" s="876">
        <f t="shared" ref="U1565" si="3507">SUM(U1561:U1564)</f>
        <v>0</v>
      </c>
      <c r="V1565" s="876">
        <f t="shared" si="3474"/>
        <v>0</v>
      </c>
      <c r="W1565" s="874" t="str">
        <f t="shared" si="3475"/>
        <v xml:space="preserve">    </v>
      </c>
      <c r="X1565" s="845">
        <f t="shared" ref="X1565" si="3508">SUM(X1561:X1564)</f>
        <v>0</v>
      </c>
      <c r="Y1565" s="845">
        <f>SUM(Y1561:Y1564)</f>
        <v>0</v>
      </c>
      <c r="Z1565" s="876">
        <f t="shared" ref="Z1565" si="3509">SUM(Z1561:Z1564)</f>
        <v>0</v>
      </c>
      <c r="AA1565" s="876">
        <f t="shared" si="3477"/>
        <v>0</v>
      </c>
      <c r="AB1565" s="874" t="str">
        <f t="shared" si="3478"/>
        <v xml:space="preserve">    </v>
      </c>
      <c r="AC1565" s="845">
        <f t="shared" ref="AC1565" si="3510">SUM(AC1561:AC1564)</f>
        <v>0</v>
      </c>
      <c r="AD1565" s="845">
        <f>SUM(AD1561:AD1564)</f>
        <v>0</v>
      </c>
      <c r="AE1565" s="876">
        <f t="shared" ref="AE1565" si="3511">SUM(AE1561:AE1564)</f>
        <v>0</v>
      </c>
      <c r="AF1565" s="876">
        <f t="shared" si="3480"/>
        <v>0</v>
      </c>
      <c r="AG1565" s="874" t="str">
        <f t="shared" si="3481"/>
        <v xml:space="preserve">    </v>
      </c>
      <c r="AH1565" s="845">
        <f t="shared" ref="AH1565" si="3512">SUM(AH1561:AH1564)</f>
        <v>0</v>
      </c>
      <c r="AI1565" s="845">
        <f>SUM(AI1561:AI1564)</f>
        <v>0</v>
      </c>
      <c r="AJ1565" s="876">
        <f t="shared" ref="AJ1565" si="3513">SUM(AJ1561:AJ1564)</f>
        <v>0</v>
      </c>
      <c r="AK1565" s="876">
        <f t="shared" si="3483"/>
        <v>0</v>
      </c>
      <c r="AL1565" s="874" t="str">
        <f t="shared" si="3484"/>
        <v xml:space="preserve">    </v>
      </c>
      <c r="AM1565" s="845">
        <f t="shared" ref="AM1565" si="3514">SUM(AM1561:AM1564)</f>
        <v>0</v>
      </c>
      <c r="AN1565" s="845">
        <f>SUM(AN1561:AN1564)</f>
        <v>0</v>
      </c>
      <c r="AO1565" s="876">
        <f t="shared" ref="AO1565" si="3515">SUM(AO1561:AO1564)</f>
        <v>0</v>
      </c>
      <c r="AP1565" s="876">
        <f t="shared" si="3486"/>
        <v>0</v>
      </c>
      <c r="AQ1565" s="874" t="str">
        <f t="shared" si="3487"/>
        <v xml:space="preserve">    </v>
      </c>
      <c r="AR1565" s="845">
        <f t="shared" ref="AR1565" si="3516">SUM(AR1561:AR1564)</f>
        <v>0</v>
      </c>
      <c r="AS1565" s="845">
        <f>SUM(AS1561:AS1564)</f>
        <v>0</v>
      </c>
      <c r="AT1565" s="876">
        <f t="shared" ref="AT1565" si="3517">SUM(AT1561:AT1564)</f>
        <v>0</v>
      </c>
      <c r="AU1565" s="876">
        <f t="shared" si="3489"/>
        <v>0</v>
      </c>
      <c r="AV1565" s="874" t="str">
        <f t="shared" si="3490"/>
        <v xml:space="preserve">    </v>
      </c>
      <c r="AW1565" s="845">
        <f t="shared" ref="AW1565" si="3518">SUM(AW1561:AW1564)</f>
        <v>0</v>
      </c>
      <c r="AX1565" s="845">
        <f>SUM(AX1561:AX1564)</f>
        <v>0</v>
      </c>
      <c r="AY1565" s="876">
        <f t="shared" ref="AY1565" si="3519">SUM(AY1561:AY1564)</f>
        <v>0</v>
      </c>
      <c r="AZ1565" s="876">
        <f t="shared" si="3492"/>
        <v>0</v>
      </c>
      <c r="BA1565" s="874" t="str">
        <f t="shared" si="3493"/>
        <v xml:space="preserve">    </v>
      </c>
      <c r="BB1565" s="845">
        <f t="shared" ref="BB1565" si="3520">SUM(BB1561:BB1564)</f>
        <v>0</v>
      </c>
      <c r="BC1565" s="845">
        <f>SUM(BC1561:BC1564)</f>
        <v>0</v>
      </c>
      <c r="BD1565" s="876">
        <f t="shared" ref="BD1565" si="3521">SUM(BD1561:BD1564)</f>
        <v>0</v>
      </c>
      <c r="BE1565" s="876">
        <f t="shared" si="3495"/>
        <v>0</v>
      </c>
      <c r="BF1565" s="874" t="str">
        <f t="shared" si="3496"/>
        <v xml:space="preserve">    </v>
      </c>
      <c r="BG1565" s="845">
        <f t="shared" ref="BG1565" si="3522">SUM(BG1561:BG1564)</f>
        <v>0</v>
      </c>
      <c r="BH1565" s="845">
        <f>SUM(BH1561:BH1564)</f>
        <v>0</v>
      </c>
      <c r="BI1565" s="876">
        <f t="shared" ref="BI1565" si="3523">SUM(BI1561:BI1564)</f>
        <v>0</v>
      </c>
      <c r="BJ1565" s="876">
        <f t="shared" si="3498"/>
        <v>0</v>
      </c>
      <c r="BK1565" s="874" t="str">
        <f t="shared" si="3499"/>
        <v xml:space="preserve">    </v>
      </c>
      <c r="BL1565" s="5"/>
      <c r="BM1565" s="383">
        <f t="shared" si="3386"/>
        <v>0</v>
      </c>
    </row>
    <row r="1566" spans="1:66" customFormat="1" ht="12.75">
      <c r="A1566" s="650">
        <v>56</v>
      </c>
      <c r="B1566" s="883" t="str">
        <f>B1491</f>
        <v>Net Expense Prior to Adjustments</v>
      </c>
      <c r="C1566" s="871">
        <f t="shared" si="3463"/>
        <v>0</v>
      </c>
      <c r="D1566" s="886">
        <f>+D1559-D1565</f>
        <v>0</v>
      </c>
      <c r="E1566" s="886">
        <f>+E1559-E1565</f>
        <v>0</v>
      </c>
      <c r="F1566" s="887">
        <f>+F1559-F1565</f>
        <v>0</v>
      </c>
      <c r="G1566" s="887">
        <f>+G1559-G1565</f>
        <v>0</v>
      </c>
      <c r="H1566" s="874" t="str">
        <f t="shared" si="3466"/>
        <v xml:space="preserve">    </v>
      </c>
      <c r="I1566" s="892">
        <f t="shared" si="3467"/>
        <v>0</v>
      </c>
      <c r="J1566" s="886">
        <f>+J1559-J1565</f>
        <v>0</v>
      </c>
      <c r="K1566" s="889">
        <f>+K1559-K1565</f>
        <v>0</v>
      </c>
      <c r="L1566" s="889">
        <f>+L1559-L1565</f>
        <v>0</v>
      </c>
      <c r="M1566" s="874" t="str">
        <f t="shared" si="3469"/>
        <v xml:space="preserve">    </v>
      </c>
      <c r="N1566" s="892">
        <f t="shared" si="3470"/>
        <v>0</v>
      </c>
      <c r="O1566" s="886">
        <f>+O1559-O1565</f>
        <v>0</v>
      </c>
      <c r="P1566" s="889">
        <f>+P1559-P1565</f>
        <v>0</v>
      </c>
      <c r="Q1566" s="889">
        <f>+Q1559-Q1565</f>
        <v>0</v>
      </c>
      <c r="R1566" s="874" t="str">
        <f t="shared" si="3472"/>
        <v xml:space="preserve">    </v>
      </c>
      <c r="S1566" s="892">
        <f t="shared" si="3473"/>
        <v>0</v>
      </c>
      <c r="T1566" s="886">
        <f>+T1559-T1565</f>
        <v>0</v>
      </c>
      <c r="U1566" s="889">
        <f>+U1559-U1565</f>
        <v>0</v>
      </c>
      <c r="V1566" s="889">
        <f>+V1559-V1565</f>
        <v>0</v>
      </c>
      <c r="W1566" s="874" t="str">
        <f t="shared" si="3475"/>
        <v xml:space="preserve">    </v>
      </c>
      <c r="X1566" s="892">
        <f t="shared" si="3476"/>
        <v>0</v>
      </c>
      <c r="Y1566" s="886">
        <f>+Y1559-Y1565</f>
        <v>0</v>
      </c>
      <c r="Z1566" s="889">
        <f>+Z1559-Z1565</f>
        <v>0</v>
      </c>
      <c r="AA1566" s="889">
        <f>+AA1559-AA1565</f>
        <v>0</v>
      </c>
      <c r="AB1566" s="874" t="str">
        <f t="shared" si="3478"/>
        <v xml:space="preserve">    </v>
      </c>
      <c r="AC1566" s="892">
        <f t="shared" si="3479"/>
        <v>0</v>
      </c>
      <c r="AD1566" s="886">
        <f>+AD1559-AD1565</f>
        <v>0</v>
      </c>
      <c r="AE1566" s="889">
        <f>+AE1559-AE1565</f>
        <v>0</v>
      </c>
      <c r="AF1566" s="889">
        <f>+AF1559-AF1565</f>
        <v>0</v>
      </c>
      <c r="AG1566" s="874" t="str">
        <f t="shared" si="3481"/>
        <v xml:space="preserve">    </v>
      </c>
      <c r="AH1566" s="892">
        <f t="shared" si="3482"/>
        <v>0</v>
      </c>
      <c r="AI1566" s="886">
        <f>+AI1559-AI1565</f>
        <v>0</v>
      </c>
      <c r="AJ1566" s="889">
        <f>+AJ1559-AJ1565</f>
        <v>0</v>
      </c>
      <c r="AK1566" s="889">
        <f>+AK1559-AK1565</f>
        <v>0</v>
      </c>
      <c r="AL1566" s="874" t="str">
        <f t="shared" si="3484"/>
        <v xml:space="preserve">    </v>
      </c>
      <c r="AM1566" s="892">
        <f t="shared" si="3485"/>
        <v>0</v>
      </c>
      <c r="AN1566" s="886">
        <f>+AN1559-AN1565</f>
        <v>0</v>
      </c>
      <c r="AO1566" s="889">
        <f>+AO1559-AO1565</f>
        <v>0</v>
      </c>
      <c r="AP1566" s="889">
        <f>+AP1559-AP1565</f>
        <v>0</v>
      </c>
      <c r="AQ1566" s="874" t="str">
        <f t="shared" si="3487"/>
        <v xml:space="preserve">    </v>
      </c>
      <c r="AR1566" s="892">
        <f t="shared" si="3488"/>
        <v>0</v>
      </c>
      <c r="AS1566" s="886">
        <f>+AS1559-AS1565</f>
        <v>0</v>
      </c>
      <c r="AT1566" s="889">
        <f>+AT1559-AT1565</f>
        <v>0</v>
      </c>
      <c r="AU1566" s="889">
        <f>+AU1559-AU1565</f>
        <v>0</v>
      </c>
      <c r="AV1566" s="874" t="str">
        <f t="shared" si="3490"/>
        <v xml:space="preserve">    </v>
      </c>
      <c r="AW1566" s="892">
        <f t="shared" si="3491"/>
        <v>0</v>
      </c>
      <c r="AX1566" s="886">
        <f>+AX1559-AX1565</f>
        <v>0</v>
      </c>
      <c r="AY1566" s="889">
        <f>+AY1559-AY1565</f>
        <v>0</v>
      </c>
      <c r="AZ1566" s="889">
        <f>+AZ1559-AZ1565</f>
        <v>0</v>
      </c>
      <c r="BA1566" s="874" t="str">
        <f t="shared" si="3493"/>
        <v xml:space="preserve">    </v>
      </c>
      <c r="BB1566" s="892">
        <f t="shared" si="3494"/>
        <v>0</v>
      </c>
      <c r="BC1566" s="886">
        <f>+BC1559-BC1565</f>
        <v>0</v>
      </c>
      <c r="BD1566" s="889">
        <f>+BD1559-BD1565</f>
        <v>0</v>
      </c>
      <c r="BE1566" s="889">
        <f>+BE1559-BE1565</f>
        <v>0</v>
      </c>
      <c r="BF1566" s="874" t="str">
        <f t="shared" si="3496"/>
        <v xml:space="preserve">    </v>
      </c>
      <c r="BG1566" s="892">
        <f t="shared" si="3497"/>
        <v>0</v>
      </c>
      <c r="BH1566" s="886">
        <f>+BH1559-BH1565</f>
        <v>0</v>
      </c>
      <c r="BI1566" s="889">
        <f>+BI1559-BI1565</f>
        <v>0</v>
      </c>
      <c r="BJ1566" s="889">
        <f>+BJ1559-BJ1565</f>
        <v>0</v>
      </c>
      <c r="BK1566" s="874" t="str">
        <f t="shared" si="3499"/>
        <v xml:space="preserve">    </v>
      </c>
      <c r="BL1566" s="5"/>
      <c r="BM1566" s="383">
        <f t="shared" si="3386"/>
        <v>0</v>
      </c>
    </row>
    <row r="1567" spans="1:66" s="1" customFormat="1" ht="12.75">
      <c r="A1567" s="650">
        <v>57</v>
      </c>
      <c r="B1567" s="651" t="str">
        <f>B1492</f>
        <v>Disallowance (enter as negative)</v>
      </c>
      <c r="C1567" s="558">
        <f t="shared" si="3463"/>
        <v>0</v>
      </c>
      <c r="D1567" s="1031">
        <f t="shared" si="3464"/>
        <v>0</v>
      </c>
      <c r="E1567" s="570"/>
      <c r="F1567" s="391">
        <f>+F1492+E1567</f>
        <v>0</v>
      </c>
      <c r="G1567" s="387">
        <f t="shared" ref="G1567:G1568" si="3524">D1567-F1567</f>
        <v>0</v>
      </c>
      <c r="H1567" s="367" t="str">
        <f t="shared" si="3466"/>
        <v xml:space="preserve">    </v>
      </c>
      <c r="I1567" s="853">
        <f t="shared" si="3467"/>
        <v>0</v>
      </c>
      <c r="J1567" s="570"/>
      <c r="K1567" s="391">
        <f>+K1492+J1567</f>
        <v>0</v>
      </c>
      <c r="L1567" s="387">
        <f t="shared" ref="L1567:L1568" si="3525">I1567-K1567</f>
        <v>0</v>
      </c>
      <c r="M1567" s="367" t="str">
        <f t="shared" si="3469"/>
        <v xml:space="preserve">    </v>
      </c>
      <c r="N1567" s="853">
        <f t="shared" si="3470"/>
        <v>0</v>
      </c>
      <c r="O1567" s="570"/>
      <c r="P1567" s="407">
        <f>+P1492+O1567</f>
        <v>0</v>
      </c>
      <c r="Q1567" s="387">
        <f t="shared" ref="Q1567:Q1568" si="3526">N1567-P1567</f>
        <v>0</v>
      </c>
      <c r="R1567" s="367" t="str">
        <f t="shared" si="3472"/>
        <v xml:space="preserve">    </v>
      </c>
      <c r="S1567" s="853">
        <f t="shared" si="3473"/>
        <v>0</v>
      </c>
      <c r="T1567" s="570"/>
      <c r="U1567" s="407">
        <f>+U1492+T1567</f>
        <v>0</v>
      </c>
      <c r="V1567" s="387">
        <f t="shared" ref="V1567:V1568" si="3527">S1567-U1567</f>
        <v>0</v>
      </c>
      <c r="W1567" s="367" t="str">
        <f t="shared" si="3475"/>
        <v xml:space="preserve">    </v>
      </c>
      <c r="X1567" s="853">
        <f t="shared" si="3476"/>
        <v>0</v>
      </c>
      <c r="Y1567" s="570"/>
      <c r="Z1567" s="407">
        <f>+Z1492+Y1567</f>
        <v>0</v>
      </c>
      <c r="AA1567" s="387">
        <f t="shared" ref="AA1567:AA1568" si="3528">X1567-Z1567</f>
        <v>0</v>
      </c>
      <c r="AB1567" s="367" t="str">
        <f t="shared" si="3478"/>
        <v xml:space="preserve">    </v>
      </c>
      <c r="AC1567" s="853">
        <f t="shared" si="3479"/>
        <v>0</v>
      </c>
      <c r="AD1567" s="570"/>
      <c r="AE1567" s="407">
        <f>+AE1492+AD1567</f>
        <v>0</v>
      </c>
      <c r="AF1567" s="387">
        <f t="shared" ref="AF1567:AF1568" si="3529">AC1567-AE1567</f>
        <v>0</v>
      </c>
      <c r="AG1567" s="367" t="str">
        <f t="shared" si="3481"/>
        <v xml:space="preserve">    </v>
      </c>
      <c r="AH1567" s="853">
        <f t="shared" si="3482"/>
        <v>0</v>
      </c>
      <c r="AI1567" s="570"/>
      <c r="AJ1567" s="391">
        <f>+AJ1492+AI1567</f>
        <v>0</v>
      </c>
      <c r="AK1567" s="387">
        <f t="shared" ref="AK1567:AK1568" si="3530">AH1567-AJ1567</f>
        <v>0</v>
      </c>
      <c r="AL1567" s="367" t="str">
        <f t="shared" si="3484"/>
        <v xml:space="preserve">    </v>
      </c>
      <c r="AM1567" s="853">
        <f t="shared" si="3485"/>
        <v>0</v>
      </c>
      <c r="AN1567" s="570"/>
      <c r="AO1567" s="407">
        <f>+AO1492+AN1567</f>
        <v>0</v>
      </c>
      <c r="AP1567" s="387">
        <f t="shared" ref="AP1567:AP1568" si="3531">AM1567-AO1567</f>
        <v>0</v>
      </c>
      <c r="AQ1567" s="367" t="str">
        <f t="shared" si="3487"/>
        <v xml:space="preserve">    </v>
      </c>
      <c r="AR1567" s="853">
        <f t="shared" si="3488"/>
        <v>0</v>
      </c>
      <c r="AS1567" s="570"/>
      <c r="AT1567" s="407">
        <f>+AT1492+AS1567</f>
        <v>0</v>
      </c>
      <c r="AU1567" s="387">
        <f t="shared" ref="AU1567:AU1568" si="3532">AR1567-AT1567</f>
        <v>0</v>
      </c>
      <c r="AV1567" s="367" t="str">
        <f t="shared" si="3490"/>
        <v xml:space="preserve">    </v>
      </c>
      <c r="AW1567" s="853">
        <f t="shared" si="3491"/>
        <v>0</v>
      </c>
      <c r="AX1567" s="570"/>
      <c r="AY1567" s="407">
        <f>+AY1492+AX1567</f>
        <v>0</v>
      </c>
      <c r="AZ1567" s="387">
        <f t="shared" ref="AZ1567:AZ1568" si="3533">AW1567-AY1567</f>
        <v>0</v>
      </c>
      <c r="BA1567" s="367" t="str">
        <f t="shared" si="3493"/>
        <v xml:space="preserve">    </v>
      </c>
      <c r="BB1567" s="853">
        <f t="shared" si="3494"/>
        <v>0</v>
      </c>
      <c r="BC1567" s="570"/>
      <c r="BD1567" s="407">
        <f>+BD1492+BC1567</f>
        <v>0</v>
      </c>
      <c r="BE1567" s="387">
        <f t="shared" ref="BE1567:BE1568" si="3534">BB1567-BD1567</f>
        <v>0</v>
      </c>
      <c r="BF1567" s="367" t="str">
        <f t="shared" si="3496"/>
        <v xml:space="preserve">    </v>
      </c>
      <c r="BG1567" s="853">
        <f t="shared" si="3497"/>
        <v>0</v>
      </c>
      <c r="BH1567" s="570"/>
      <c r="BI1567" s="407">
        <f>+BI1492+BH1567</f>
        <v>0</v>
      </c>
      <c r="BJ1567" s="387">
        <f t="shared" ref="BJ1567:BJ1568" si="3535">BG1567-BI1567</f>
        <v>0</v>
      </c>
      <c r="BK1567" s="367" t="str">
        <f t="shared" si="3499"/>
        <v xml:space="preserve">    </v>
      </c>
      <c r="BL1567" s="406"/>
      <c r="BM1567" s="383">
        <f t="shared" si="3386"/>
        <v>0</v>
      </c>
    </row>
    <row r="1568" spans="1:66" s="1" customFormat="1" ht="12.75">
      <c r="A1568" s="650">
        <v>58</v>
      </c>
      <c r="B1568" s="651" t="str">
        <f>B1493</f>
        <v>Adj. Due to Rate Cap (enter as neg)  SUD only</v>
      </c>
      <c r="C1568" s="558">
        <f t="shared" si="3463"/>
        <v>0</v>
      </c>
      <c r="D1568" s="1032">
        <f t="shared" si="3464"/>
        <v>0</v>
      </c>
      <c r="E1568" s="570"/>
      <c r="F1568" s="385">
        <f>+F1493+E1568</f>
        <v>0</v>
      </c>
      <c r="G1568" s="387">
        <f t="shared" si="3524"/>
        <v>0</v>
      </c>
      <c r="H1568" s="367" t="str">
        <f t="shared" si="3466"/>
        <v xml:space="preserve">    </v>
      </c>
      <c r="I1568" s="854">
        <f t="shared" si="3467"/>
        <v>0</v>
      </c>
      <c r="J1568" s="570"/>
      <c r="K1568" s="385">
        <f>+K1493+J1568</f>
        <v>0</v>
      </c>
      <c r="L1568" s="387">
        <f t="shared" si="3525"/>
        <v>0</v>
      </c>
      <c r="M1568" s="367" t="str">
        <f t="shared" si="3469"/>
        <v xml:space="preserve">    </v>
      </c>
      <c r="N1568" s="854">
        <f t="shared" si="3470"/>
        <v>0</v>
      </c>
      <c r="O1568" s="570"/>
      <c r="P1568" s="385">
        <f>+P1493+O1568</f>
        <v>0</v>
      </c>
      <c r="Q1568" s="387">
        <f t="shared" si="3526"/>
        <v>0</v>
      </c>
      <c r="R1568" s="367" t="str">
        <f t="shared" si="3472"/>
        <v xml:space="preserve">    </v>
      </c>
      <c r="S1568" s="854">
        <f t="shared" si="3473"/>
        <v>0</v>
      </c>
      <c r="T1568" s="570"/>
      <c r="U1568" s="385">
        <f>+U1493+T1568</f>
        <v>0</v>
      </c>
      <c r="V1568" s="387">
        <f t="shared" si="3527"/>
        <v>0</v>
      </c>
      <c r="W1568" s="367" t="str">
        <f t="shared" si="3475"/>
        <v xml:space="preserve">    </v>
      </c>
      <c r="X1568" s="854">
        <f t="shared" si="3476"/>
        <v>0</v>
      </c>
      <c r="Y1568" s="570"/>
      <c r="Z1568" s="385">
        <f>+Z1493+Y1568</f>
        <v>0</v>
      </c>
      <c r="AA1568" s="387">
        <f t="shared" si="3528"/>
        <v>0</v>
      </c>
      <c r="AB1568" s="367" t="str">
        <f t="shared" si="3478"/>
        <v xml:space="preserve">    </v>
      </c>
      <c r="AC1568" s="854">
        <f t="shared" si="3479"/>
        <v>0</v>
      </c>
      <c r="AD1568" s="570"/>
      <c r="AE1568" s="385">
        <f>+AE1493+AD1568</f>
        <v>0</v>
      </c>
      <c r="AF1568" s="387">
        <f t="shared" si="3529"/>
        <v>0</v>
      </c>
      <c r="AG1568" s="367" t="str">
        <f t="shared" si="3481"/>
        <v xml:space="preserve">    </v>
      </c>
      <c r="AH1568" s="854">
        <f t="shared" si="3482"/>
        <v>0</v>
      </c>
      <c r="AI1568" s="570"/>
      <c r="AJ1568" s="385">
        <f>+AJ1493+AI1568</f>
        <v>0</v>
      </c>
      <c r="AK1568" s="387">
        <f t="shared" si="3530"/>
        <v>0</v>
      </c>
      <c r="AL1568" s="367" t="str">
        <f t="shared" si="3484"/>
        <v xml:space="preserve">    </v>
      </c>
      <c r="AM1568" s="854">
        <f t="shared" si="3485"/>
        <v>0</v>
      </c>
      <c r="AN1568" s="570"/>
      <c r="AO1568" s="385">
        <f>+AO1493+AN1568</f>
        <v>0</v>
      </c>
      <c r="AP1568" s="387">
        <f t="shared" si="3531"/>
        <v>0</v>
      </c>
      <c r="AQ1568" s="367" t="str">
        <f t="shared" si="3487"/>
        <v xml:space="preserve">    </v>
      </c>
      <c r="AR1568" s="854">
        <f t="shared" si="3488"/>
        <v>0</v>
      </c>
      <c r="AS1568" s="570"/>
      <c r="AT1568" s="385">
        <f>+AT1493+AS1568</f>
        <v>0</v>
      </c>
      <c r="AU1568" s="387">
        <f t="shared" si="3532"/>
        <v>0</v>
      </c>
      <c r="AV1568" s="367" t="str">
        <f t="shared" si="3490"/>
        <v xml:space="preserve">    </v>
      </c>
      <c r="AW1568" s="854">
        <f t="shared" si="3491"/>
        <v>0</v>
      </c>
      <c r="AX1568" s="570"/>
      <c r="AY1568" s="385">
        <f>+AY1493+AX1568</f>
        <v>0</v>
      </c>
      <c r="AZ1568" s="387">
        <f t="shared" si="3533"/>
        <v>0</v>
      </c>
      <c r="BA1568" s="367" t="str">
        <f t="shared" si="3493"/>
        <v xml:space="preserve">    </v>
      </c>
      <c r="BB1568" s="854">
        <f t="shared" si="3494"/>
        <v>0</v>
      </c>
      <c r="BC1568" s="570"/>
      <c r="BD1568" s="385">
        <f>+BD1493+BC1568</f>
        <v>0</v>
      </c>
      <c r="BE1568" s="387">
        <f t="shared" si="3534"/>
        <v>0</v>
      </c>
      <c r="BF1568" s="367" t="str">
        <f t="shared" si="3496"/>
        <v xml:space="preserve">    </v>
      </c>
      <c r="BG1568" s="854">
        <f t="shared" si="3497"/>
        <v>0</v>
      </c>
      <c r="BH1568" s="570"/>
      <c r="BI1568" s="385">
        <f>+BI1493+BH1568</f>
        <v>0</v>
      </c>
      <c r="BJ1568" s="387">
        <f t="shared" si="3535"/>
        <v>0</v>
      </c>
      <c r="BK1568" s="367" t="str">
        <f t="shared" si="3499"/>
        <v xml:space="preserve">    </v>
      </c>
      <c r="BL1568" s="406"/>
      <c r="BM1568" s="383">
        <f t="shared" si="3386"/>
        <v>0</v>
      </c>
    </row>
    <row r="1569" spans="1:66" s="18" customFormat="1" ht="13.5" thickBot="1">
      <c r="A1569" s="656">
        <v>59</v>
      </c>
      <c r="B1569" s="855" t="str">
        <f>B1494</f>
        <v>NET INVOICE AMOUNT</v>
      </c>
      <c r="C1569" s="856">
        <f t="shared" si="3463"/>
        <v>0</v>
      </c>
      <c r="D1569" s="848">
        <f>+D1566+D1567+D1568</f>
        <v>0</v>
      </c>
      <c r="E1569" s="848">
        <f>+E1566+E1567+E1568</f>
        <v>0</v>
      </c>
      <c r="F1569" s="868">
        <f>+F1566+F1567+F1568</f>
        <v>0</v>
      </c>
      <c r="G1569" s="868">
        <f>+G1566+G1567+G1568</f>
        <v>0</v>
      </c>
      <c r="H1569" s="857" t="str">
        <f t="shared" si="3466"/>
        <v xml:space="preserve">    </v>
      </c>
      <c r="I1569" s="848">
        <f>+I1566+I1567+I1568</f>
        <v>0</v>
      </c>
      <c r="J1569" s="848">
        <f>+J1566+J1567+J1568</f>
        <v>0</v>
      </c>
      <c r="K1569" s="870">
        <f>+K1566+K1567+K1568</f>
        <v>0</v>
      </c>
      <c r="L1569" s="870">
        <f>+L1566+L1567+L1568</f>
        <v>0</v>
      </c>
      <c r="M1569" s="857" t="str">
        <f t="shared" si="3469"/>
        <v xml:space="preserve">    </v>
      </c>
      <c r="N1569" s="848">
        <f>+N1566+N1567+N1568</f>
        <v>0</v>
      </c>
      <c r="O1569" s="848">
        <f>+O1566+O1567+O1568</f>
        <v>0</v>
      </c>
      <c r="P1569" s="870">
        <f>+P1566+P1567+P1568</f>
        <v>0</v>
      </c>
      <c r="Q1569" s="870">
        <f>+Q1566+Q1567+Q1568</f>
        <v>0</v>
      </c>
      <c r="R1569" s="857" t="str">
        <f t="shared" si="3472"/>
        <v xml:space="preserve">    </v>
      </c>
      <c r="S1569" s="848">
        <f>+S1566+S1567+S1568</f>
        <v>0</v>
      </c>
      <c r="T1569" s="848">
        <f>+T1566+T1567+T1568</f>
        <v>0</v>
      </c>
      <c r="U1569" s="870">
        <f>+U1566+U1567+U1568</f>
        <v>0</v>
      </c>
      <c r="V1569" s="870">
        <f>+V1566+V1567+V1568</f>
        <v>0</v>
      </c>
      <c r="W1569" s="857" t="str">
        <f t="shared" si="3475"/>
        <v xml:space="preserve">    </v>
      </c>
      <c r="X1569" s="848">
        <f>+X1566+X1567+X1568</f>
        <v>0</v>
      </c>
      <c r="Y1569" s="848">
        <f>+Y1566+Y1567+Y1568</f>
        <v>0</v>
      </c>
      <c r="Z1569" s="870">
        <f>+Z1566+Z1567+Z1568</f>
        <v>0</v>
      </c>
      <c r="AA1569" s="870">
        <f>+AA1566+AA1567+AA1568</f>
        <v>0</v>
      </c>
      <c r="AB1569" s="857" t="str">
        <f t="shared" si="3478"/>
        <v xml:space="preserve">    </v>
      </c>
      <c r="AC1569" s="848">
        <f>+AC1566+AC1567+AC1568</f>
        <v>0</v>
      </c>
      <c r="AD1569" s="848">
        <f>+AD1566+AD1567+AD1568</f>
        <v>0</v>
      </c>
      <c r="AE1569" s="870">
        <f>+AE1566+AE1567+AE1568</f>
        <v>0</v>
      </c>
      <c r="AF1569" s="870">
        <f>+AF1566+AF1567+AF1568</f>
        <v>0</v>
      </c>
      <c r="AG1569" s="857" t="str">
        <f t="shared" si="3481"/>
        <v xml:space="preserve">    </v>
      </c>
      <c r="AH1569" s="848">
        <f>+AH1566+AH1567+AH1568</f>
        <v>0</v>
      </c>
      <c r="AI1569" s="848">
        <f>+AI1566+AI1567+AI1568</f>
        <v>0</v>
      </c>
      <c r="AJ1569" s="870">
        <f>+AJ1566+AJ1567+AJ1568</f>
        <v>0</v>
      </c>
      <c r="AK1569" s="870">
        <f>+AK1566+AK1567+AK1568</f>
        <v>0</v>
      </c>
      <c r="AL1569" s="857" t="str">
        <f t="shared" si="3484"/>
        <v xml:space="preserve">    </v>
      </c>
      <c r="AM1569" s="848">
        <f>+AM1566+AM1567+AM1568</f>
        <v>0</v>
      </c>
      <c r="AN1569" s="848">
        <f>+AN1566+AN1567+AN1568</f>
        <v>0</v>
      </c>
      <c r="AO1569" s="870">
        <f>+AO1566+AO1567+AO1568</f>
        <v>0</v>
      </c>
      <c r="AP1569" s="870">
        <f>+AP1566+AP1567+AP1568</f>
        <v>0</v>
      </c>
      <c r="AQ1569" s="857" t="str">
        <f t="shared" si="3487"/>
        <v xml:space="preserve">    </v>
      </c>
      <c r="AR1569" s="848">
        <f>+AR1566+AR1567+AR1568</f>
        <v>0</v>
      </c>
      <c r="AS1569" s="848">
        <f>+AS1566+AS1567+AS1568</f>
        <v>0</v>
      </c>
      <c r="AT1569" s="870">
        <f>+AT1566+AT1567+AT1568</f>
        <v>0</v>
      </c>
      <c r="AU1569" s="870">
        <f>+AU1566+AU1567+AU1568</f>
        <v>0</v>
      </c>
      <c r="AV1569" s="857" t="str">
        <f t="shared" si="3490"/>
        <v xml:space="preserve">    </v>
      </c>
      <c r="AW1569" s="848">
        <f>+AW1566+AW1567+AW1568</f>
        <v>0</v>
      </c>
      <c r="AX1569" s="848">
        <f>+AX1566+AX1567+AX1568</f>
        <v>0</v>
      </c>
      <c r="AY1569" s="870">
        <f>+AY1566+AY1567+AY1568</f>
        <v>0</v>
      </c>
      <c r="AZ1569" s="870">
        <f>+AZ1566+AZ1567+AZ1568</f>
        <v>0</v>
      </c>
      <c r="BA1569" s="857" t="str">
        <f t="shared" si="3493"/>
        <v xml:space="preserve">    </v>
      </c>
      <c r="BB1569" s="848">
        <f>+BB1566+BB1567+BB1568</f>
        <v>0</v>
      </c>
      <c r="BC1569" s="848">
        <f>+BC1566+BC1567+BC1568</f>
        <v>0</v>
      </c>
      <c r="BD1569" s="870">
        <f>+BD1566+BD1567+BD1568</f>
        <v>0</v>
      </c>
      <c r="BE1569" s="870">
        <f>+BE1566+BE1567+BE1568</f>
        <v>0</v>
      </c>
      <c r="BF1569" s="857" t="str">
        <f t="shared" si="3496"/>
        <v xml:space="preserve">    </v>
      </c>
      <c r="BG1569" s="848">
        <f>+BG1566+BG1567+BG1568</f>
        <v>0</v>
      </c>
      <c r="BH1569" s="848">
        <f>+BH1566+BH1567+BH1568</f>
        <v>0</v>
      </c>
      <c r="BI1569" s="870">
        <f>+BI1566+BI1567+BI1568</f>
        <v>0</v>
      </c>
      <c r="BJ1569" s="870">
        <f>+BJ1566+BJ1567+BJ1568</f>
        <v>0</v>
      </c>
      <c r="BK1569" s="857" t="str">
        <f t="shared" si="3499"/>
        <v xml:space="preserve">    </v>
      </c>
      <c r="BL1569" s="405"/>
      <c r="BM1569" s="383">
        <f t="shared" si="3386"/>
        <v>0</v>
      </c>
    </row>
    <row r="1570" spans="1:66" customFormat="1" ht="15" customHeight="1" thickTop="1">
      <c r="A1570" s="1151" t="s">
        <v>247</v>
      </c>
      <c r="B1570" s="1151"/>
      <c r="C1570" s="657">
        <v>0</v>
      </c>
      <c r="D1570" s="636" t="str">
        <f>D670</f>
        <v>Certification of Exclusion and Debarment (Article 4 or 8)</v>
      </c>
      <c r="E1570" s="1011"/>
      <c r="F1570" s="636"/>
      <c r="G1570" s="636"/>
      <c r="H1570" s="636"/>
      <c r="I1570" s="636" t="str">
        <f>D670</f>
        <v>Certification of Exclusion and Debarment (Article 4 or 8)</v>
      </c>
      <c r="J1570" s="636"/>
      <c r="K1570" s="636"/>
      <c r="L1570" s="636"/>
      <c r="M1570" s="636"/>
      <c r="N1570" s="636" t="str">
        <f>D670</f>
        <v>Certification of Exclusion and Debarment (Article 4 or 8)</v>
      </c>
      <c r="O1570" s="636"/>
      <c r="P1570" s="636"/>
      <c r="Q1570" s="636"/>
      <c r="R1570" s="636"/>
      <c r="S1570" s="636" t="str">
        <f>D670</f>
        <v>Certification of Exclusion and Debarment (Article 4 or 8)</v>
      </c>
      <c r="T1570" s="636"/>
      <c r="U1570" s="636"/>
      <c r="V1570" s="636"/>
      <c r="W1570" s="636"/>
      <c r="X1570" s="636" t="str">
        <f>D670</f>
        <v>Certification of Exclusion and Debarment (Article 4 or 8)</v>
      </c>
      <c r="Y1570" s="636"/>
      <c r="Z1570" s="636"/>
      <c r="AA1570" s="636"/>
      <c r="AB1570" s="636"/>
      <c r="AC1570" s="636" t="str">
        <f>D670</f>
        <v>Certification of Exclusion and Debarment (Article 4 or 8)</v>
      </c>
      <c r="AD1570" s="636"/>
      <c r="AE1570" s="636"/>
      <c r="AF1570" s="636"/>
      <c r="AG1570" s="636"/>
      <c r="AH1570" s="636" t="str">
        <f>D670</f>
        <v>Certification of Exclusion and Debarment (Article 4 or 8)</v>
      </c>
      <c r="AI1570" s="636"/>
      <c r="AJ1570" s="636"/>
      <c r="AK1570" s="636"/>
      <c r="AL1570" s="636"/>
      <c r="AM1570" s="636" t="str">
        <f>D670</f>
        <v>Certification of Exclusion and Debarment (Article 4 or 8)</v>
      </c>
      <c r="AN1570" s="636"/>
      <c r="AO1570" s="636"/>
      <c r="AP1570" s="636"/>
      <c r="AQ1570" s="636"/>
      <c r="AR1570" s="636" t="str">
        <f>D670</f>
        <v>Certification of Exclusion and Debarment (Article 4 or 8)</v>
      </c>
      <c r="AS1570" s="636"/>
      <c r="AT1570" s="636"/>
      <c r="AU1570" s="636"/>
      <c r="AV1570" s="636"/>
      <c r="AW1570" s="636" t="str">
        <f>D670</f>
        <v>Certification of Exclusion and Debarment (Article 4 or 8)</v>
      </c>
      <c r="AX1570" s="636"/>
      <c r="AY1570" s="636"/>
      <c r="AZ1570" s="636"/>
      <c r="BA1570" s="636"/>
      <c r="BB1570" s="636" t="str">
        <f>D670</f>
        <v>Certification of Exclusion and Debarment (Article 4 or 8)</v>
      </c>
      <c r="BC1570" s="636"/>
      <c r="BD1570" s="636"/>
      <c r="BE1570" s="636"/>
      <c r="BF1570" s="636"/>
      <c r="BG1570" s="636" t="str">
        <f>D670</f>
        <v>Certification of Exclusion and Debarment (Article 4 or 8)</v>
      </c>
      <c r="BH1570" s="636"/>
      <c r="BI1570" s="636"/>
      <c r="BJ1570" s="636"/>
      <c r="BK1570" s="636"/>
      <c r="BL1570" s="244"/>
      <c r="BM1570" s="244"/>
      <c r="BN1570" s="244"/>
    </row>
    <row r="1571" spans="1:66" customFormat="1" ht="75.75" customHeight="1" thickBot="1">
      <c r="A1571" s="1152"/>
      <c r="B1571" s="1152"/>
      <c r="C1571" s="658"/>
      <c r="D1571" s="1149" t="str">
        <f>D1496</f>
        <v>Invoice Certification Language (MH)</v>
      </c>
      <c r="E1571" s="1149"/>
      <c r="F1571" s="1149"/>
      <c r="G1571" s="1149"/>
      <c r="H1571" s="1149"/>
      <c r="I1571" s="1149" t="str">
        <f>D1571</f>
        <v>Invoice Certification Language (MH)</v>
      </c>
      <c r="J1571" s="1149"/>
      <c r="K1571" s="1149"/>
      <c r="L1571" s="1149"/>
      <c r="M1571" s="1149"/>
      <c r="N1571" s="1149" t="str">
        <f>I1571</f>
        <v>Invoice Certification Language (MH)</v>
      </c>
      <c r="O1571" s="1149"/>
      <c r="P1571" s="1149"/>
      <c r="Q1571" s="1149"/>
      <c r="R1571" s="1149"/>
      <c r="S1571" s="1149" t="str">
        <f>N1571</f>
        <v>Invoice Certification Language (MH)</v>
      </c>
      <c r="T1571" s="1149"/>
      <c r="U1571" s="1149"/>
      <c r="V1571" s="1149"/>
      <c r="W1571" s="1149"/>
      <c r="X1571" s="1149" t="str">
        <f>S1571</f>
        <v>Invoice Certification Language (MH)</v>
      </c>
      <c r="Y1571" s="1149"/>
      <c r="Z1571" s="1149"/>
      <c r="AA1571" s="1149"/>
      <c r="AB1571" s="1149"/>
      <c r="AC1571" s="1149" t="str">
        <f>X1571</f>
        <v>Invoice Certification Language (MH)</v>
      </c>
      <c r="AD1571" s="1149"/>
      <c r="AE1571" s="1149"/>
      <c r="AF1571" s="1149"/>
      <c r="AG1571" s="1149"/>
      <c r="AH1571" s="1149" t="str">
        <f>AC1571</f>
        <v>Invoice Certification Language (MH)</v>
      </c>
      <c r="AI1571" s="1149"/>
      <c r="AJ1571" s="1149"/>
      <c r="AK1571" s="1149"/>
      <c r="AL1571" s="1149"/>
      <c r="AM1571" s="1149" t="str">
        <f>AH1571</f>
        <v>Invoice Certification Language (MH)</v>
      </c>
      <c r="AN1571" s="1149"/>
      <c r="AO1571" s="1149"/>
      <c r="AP1571" s="1149"/>
      <c r="AQ1571" s="1149"/>
      <c r="AR1571" s="1149" t="str">
        <f>AM1571</f>
        <v>Invoice Certification Language (MH)</v>
      </c>
      <c r="AS1571" s="1149"/>
      <c r="AT1571" s="1149"/>
      <c r="AU1571" s="1149"/>
      <c r="AV1571" s="1149"/>
      <c r="AW1571" s="1149" t="str">
        <f>AR1571</f>
        <v>Invoice Certification Language (MH)</v>
      </c>
      <c r="AX1571" s="1149"/>
      <c r="AY1571" s="1149"/>
      <c r="AZ1571" s="1149"/>
      <c r="BA1571" s="1149"/>
      <c r="BB1571" s="1149" t="str">
        <f>AW1571</f>
        <v>Invoice Certification Language (MH)</v>
      </c>
      <c r="BC1571" s="1149"/>
      <c r="BD1571" s="1149"/>
      <c r="BE1571" s="1149"/>
      <c r="BF1571" s="1149"/>
      <c r="BG1571" s="1149" t="str">
        <f>BB1571</f>
        <v>Invoice Certification Language (MH)</v>
      </c>
      <c r="BH1571" s="1149"/>
      <c r="BI1571" s="1149"/>
      <c r="BJ1571" s="1149"/>
      <c r="BK1571" s="1149"/>
      <c r="BL1571" s="244"/>
      <c r="BM1571" s="244"/>
      <c r="BN1571" s="244"/>
    </row>
    <row r="1572" spans="1:66" s="1" customFormat="1" ht="12" customHeight="1">
      <c r="A1572" s="1167"/>
      <c r="B1572" s="1168"/>
      <c r="C1572" s="369"/>
      <c r="D1572" s="1142"/>
      <c r="E1572" s="1142"/>
      <c r="F1572" s="1142"/>
      <c r="G1572" s="1141"/>
      <c r="H1572" s="1141"/>
      <c r="I1572" s="1142"/>
      <c r="J1572" s="1142"/>
      <c r="K1572" s="1142"/>
      <c r="L1572" s="1141"/>
      <c r="M1572" s="1141"/>
      <c r="N1572" s="1142"/>
      <c r="O1572" s="1142"/>
      <c r="P1572" s="1142"/>
      <c r="Q1572" s="1141"/>
      <c r="R1572" s="1141"/>
      <c r="S1572" s="1142"/>
      <c r="T1572" s="1142"/>
      <c r="U1572" s="1142"/>
      <c r="V1572" s="1141"/>
      <c r="W1572" s="1141"/>
      <c r="X1572" s="1142"/>
      <c r="Y1572" s="1142"/>
      <c r="Z1572" s="1142"/>
      <c r="AA1572" s="1141"/>
      <c r="AB1572" s="1141"/>
      <c r="AC1572" s="1142"/>
      <c r="AD1572" s="1142"/>
      <c r="AE1572" s="1142"/>
      <c r="AF1572" s="1141"/>
      <c r="AG1572" s="1141"/>
      <c r="AH1572" s="1142"/>
      <c r="AI1572" s="1142"/>
      <c r="AJ1572" s="1142"/>
      <c r="AK1572" s="1141"/>
      <c r="AL1572" s="1141"/>
      <c r="AM1572" s="1142"/>
      <c r="AN1572" s="1142"/>
      <c r="AO1572" s="1142"/>
      <c r="AP1572" s="1141"/>
      <c r="AQ1572" s="1141"/>
      <c r="AR1572" s="1142"/>
      <c r="AS1572" s="1142"/>
      <c r="AT1572" s="1142"/>
      <c r="AU1572" s="1141"/>
      <c r="AV1572" s="1141"/>
      <c r="AW1572" s="1142"/>
      <c r="AX1572" s="1142"/>
      <c r="AY1572" s="1142"/>
      <c r="AZ1572" s="1141"/>
      <c r="BA1572" s="1141"/>
      <c r="BB1572" s="1142"/>
      <c r="BC1572" s="1142"/>
      <c r="BD1572" s="1142"/>
      <c r="BE1572" s="1141"/>
      <c r="BF1572" s="1141"/>
      <c r="BG1572" s="1142"/>
      <c r="BH1572" s="1142"/>
      <c r="BI1572" s="1142"/>
      <c r="BJ1572" s="1141"/>
      <c r="BK1572" s="1141"/>
    </row>
    <row r="1573" spans="1:66" s="1" customFormat="1" ht="10.5" customHeight="1">
      <c r="A1573" s="1169"/>
      <c r="B1573" s="1170"/>
      <c r="C1573" s="370"/>
      <c r="D1573" s="1143" t="s">
        <v>313</v>
      </c>
      <c r="E1573" s="1143"/>
      <c r="F1573" s="1143"/>
      <c r="G1573" s="96" t="s">
        <v>125</v>
      </c>
      <c r="H1573" s="87"/>
      <c r="I1573" s="1143" t="s">
        <v>313</v>
      </c>
      <c r="J1573" s="1143"/>
      <c r="K1573" s="1143"/>
      <c r="L1573" s="96" t="s">
        <v>125</v>
      </c>
      <c r="M1573" s="87"/>
      <c r="N1573" s="1143" t="s">
        <v>313</v>
      </c>
      <c r="O1573" s="1143"/>
      <c r="P1573" s="1143"/>
      <c r="Q1573" s="96" t="s">
        <v>125</v>
      </c>
      <c r="R1573" s="87"/>
      <c r="S1573" s="1143" t="s">
        <v>313</v>
      </c>
      <c r="T1573" s="1143"/>
      <c r="U1573" s="1143"/>
      <c r="V1573" s="96" t="s">
        <v>125</v>
      </c>
      <c r="W1573" s="87"/>
      <c r="X1573" s="1143" t="s">
        <v>313</v>
      </c>
      <c r="Y1573" s="1143"/>
      <c r="Z1573" s="1143"/>
      <c r="AA1573" s="96" t="s">
        <v>125</v>
      </c>
      <c r="AB1573" s="87"/>
      <c r="AC1573" s="1143" t="s">
        <v>313</v>
      </c>
      <c r="AD1573" s="1143"/>
      <c r="AE1573" s="1143"/>
      <c r="AF1573" s="96" t="s">
        <v>125</v>
      </c>
      <c r="AG1573" s="87"/>
      <c r="AH1573" s="1143" t="s">
        <v>313</v>
      </c>
      <c r="AI1573" s="1143"/>
      <c r="AJ1573" s="1143"/>
      <c r="AK1573" s="96" t="s">
        <v>125</v>
      </c>
      <c r="AL1573" s="87"/>
      <c r="AM1573" s="1143" t="s">
        <v>313</v>
      </c>
      <c r="AN1573" s="1143"/>
      <c r="AO1573" s="1143"/>
      <c r="AP1573" s="96" t="s">
        <v>125</v>
      </c>
      <c r="AQ1573" s="87"/>
      <c r="AR1573" s="1143" t="s">
        <v>313</v>
      </c>
      <c r="AS1573" s="1143"/>
      <c r="AT1573" s="1143"/>
      <c r="AU1573" s="96" t="s">
        <v>125</v>
      </c>
      <c r="AV1573" s="87"/>
      <c r="AW1573" s="1143" t="s">
        <v>313</v>
      </c>
      <c r="AX1573" s="1143"/>
      <c r="AY1573" s="1143"/>
      <c r="AZ1573" s="96" t="s">
        <v>125</v>
      </c>
      <c r="BA1573" s="87"/>
      <c r="BB1573" s="1143" t="s">
        <v>313</v>
      </c>
      <c r="BC1573" s="1143"/>
      <c r="BD1573" s="1143"/>
      <c r="BE1573" s="96" t="s">
        <v>125</v>
      </c>
      <c r="BF1573" s="87"/>
      <c r="BG1573" s="1143" t="s">
        <v>313</v>
      </c>
      <c r="BH1573" s="1143"/>
      <c r="BI1573" s="1143"/>
      <c r="BJ1573" s="96" t="s">
        <v>125</v>
      </c>
      <c r="BK1573" s="87"/>
    </row>
    <row r="1574" spans="1:66" s="1" customFormat="1" ht="21" customHeight="1">
      <c r="A1574" s="1169"/>
      <c r="B1574" s="1170"/>
      <c r="C1574" s="361"/>
      <c r="D1574" s="1145"/>
      <c r="E1574" s="1145"/>
      <c r="F1574" s="1145"/>
      <c r="G1574" s="1140"/>
      <c r="H1574" s="1140"/>
      <c r="I1574" s="1145"/>
      <c r="J1574" s="1145"/>
      <c r="K1574" s="1145"/>
      <c r="L1574" s="1140"/>
      <c r="M1574" s="1140"/>
      <c r="N1574" s="1145"/>
      <c r="O1574" s="1145"/>
      <c r="P1574" s="1145"/>
      <c r="Q1574" s="1140"/>
      <c r="R1574" s="1140"/>
      <c r="S1574" s="1145"/>
      <c r="T1574" s="1145"/>
      <c r="U1574" s="1145"/>
      <c r="V1574" s="1140"/>
      <c r="W1574" s="1140"/>
      <c r="X1574" s="1145"/>
      <c r="Y1574" s="1145"/>
      <c r="Z1574" s="1145"/>
      <c r="AA1574" s="1140"/>
      <c r="AB1574" s="1140"/>
      <c r="AC1574" s="1145"/>
      <c r="AD1574" s="1145"/>
      <c r="AE1574" s="1145"/>
      <c r="AF1574" s="1140"/>
      <c r="AG1574" s="1140"/>
      <c r="AH1574" s="1145"/>
      <c r="AI1574" s="1145"/>
      <c r="AJ1574" s="1145"/>
      <c r="AK1574" s="1140"/>
      <c r="AL1574" s="1140"/>
      <c r="AM1574" s="1145"/>
      <c r="AN1574" s="1145"/>
      <c r="AO1574" s="1145"/>
      <c r="AP1574" s="1140"/>
      <c r="AQ1574" s="1140"/>
      <c r="AR1574" s="1145"/>
      <c r="AS1574" s="1145"/>
      <c r="AT1574" s="1145"/>
      <c r="AU1574" s="1140"/>
      <c r="AV1574" s="1140"/>
      <c r="AW1574" s="1145"/>
      <c r="AX1574" s="1145"/>
      <c r="AY1574" s="1145"/>
      <c r="AZ1574" s="1140"/>
      <c r="BA1574" s="1140"/>
      <c r="BB1574" s="1145"/>
      <c r="BC1574" s="1145"/>
      <c r="BD1574" s="1145"/>
      <c r="BE1574" s="1140"/>
      <c r="BF1574" s="1140"/>
      <c r="BG1574" s="1145"/>
      <c r="BH1574" s="1145"/>
      <c r="BI1574" s="1145"/>
      <c r="BJ1574" s="1140"/>
      <c r="BK1574" s="1140"/>
    </row>
    <row r="1575" spans="1:66" s="1" customFormat="1" ht="16.5" thickBot="1">
      <c r="A1575" s="1171"/>
      <c r="B1575" s="1172"/>
      <c r="C1575" s="362"/>
      <c r="D1575" s="1144" t="s">
        <v>80</v>
      </c>
      <c r="E1575" s="1144"/>
      <c r="F1575" s="94"/>
      <c r="G1575" s="95" t="s">
        <v>81</v>
      </c>
      <c r="H1575" s="87"/>
      <c r="I1575" s="1144" t="s">
        <v>80</v>
      </c>
      <c r="J1575" s="1144"/>
      <c r="K1575" s="94"/>
      <c r="L1575" s="95" t="s">
        <v>81</v>
      </c>
      <c r="M1575" s="87"/>
      <c r="N1575" s="1144" t="s">
        <v>80</v>
      </c>
      <c r="O1575" s="1144"/>
      <c r="P1575" s="94"/>
      <c r="Q1575" s="95" t="s">
        <v>81</v>
      </c>
      <c r="R1575" s="87"/>
      <c r="S1575" s="1144" t="s">
        <v>80</v>
      </c>
      <c r="T1575" s="1144"/>
      <c r="U1575" s="94"/>
      <c r="V1575" s="95" t="s">
        <v>81</v>
      </c>
      <c r="W1575" s="87"/>
      <c r="X1575" s="1144" t="s">
        <v>80</v>
      </c>
      <c r="Y1575" s="1144"/>
      <c r="Z1575" s="94"/>
      <c r="AA1575" s="95" t="s">
        <v>81</v>
      </c>
      <c r="AB1575" s="87"/>
      <c r="AC1575" s="1144" t="s">
        <v>80</v>
      </c>
      <c r="AD1575" s="1144"/>
      <c r="AE1575" s="94"/>
      <c r="AF1575" s="95" t="s">
        <v>81</v>
      </c>
      <c r="AG1575" s="87"/>
      <c r="AH1575" s="1144" t="s">
        <v>80</v>
      </c>
      <c r="AI1575" s="1144"/>
      <c r="AJ1575" s="94"/>
      <c r="AK1575" s="95" t="s">
        <v>81</v>
      </c>
      <c r="AL1575" s="87"/>
      <c r="AM1575" s="1144" t="s">
        <v>80</v>
      </c>
      <c r="AN1575" s="1144"/>
      <c r="AO1575" s="94"/>
      <c r="AP1575" s="95" t="s">
        <v>81</v>
      </c>
      <c r="AQ1575" s="87"/>
      <c r="AR1575" s="1144" t="s">
        <v>80</v>
      </c>
      <c r="AS1575" s="1144"/>
      <c r="AT1575" s="94"/>
      <c r="AU1575" s="95" t="s">
        <v>81</v>
      </c>
      <c r="AV1575" s="87"/>
      <c r="AW1575" s="1144" t="s">
        <v>80</v>
      </c>
      <c r="AX1575" s="1144"/>
      <c r="AY1575" s="94"/>
      <c r="AZ1575" s="95" t="s">
        <v>81</v>
      </c>
      <c r="BA1575" s="87"/>
      <c r="BB1575" s="1144" t="s">
        <v>80</v>
      </c>
      <c r="BC1575" s="1144"/>
      <c r="BD1575" s="94"/>
      <c r="BE1575" s="95" t="s">
        <v>81</v>
      </c>
      <c r="BF1575" s="87"/>
      <c r="BG1575" s="1144" t="s">
        <v>80</v>
      </c>
      <c r="BH1575" s="1144"/>
      <c r="BI1575" s="94"/>
      <c r="BJ1575" s="95" t="s">
        <v>81</v>
      </c>
      <c r="BK1575" s="87"/>
    </row>
    <row r="1576" spans="1:66" customFormat="1" ht="15.6" customHeight="1">
      <c r="A1576" s="637" t="s">
        <v>242</v>
      </c>
      <c r="B1576" s="88"/>
      <c r="C1576" s="357"/>
      <c r="D1576" s="88"/>
      <c r="E1576" s="357"/>
      <c r="F1576" s="88"/>
      <c r="G1576" s="89"/>
      <c r="H1576" s="90"/>
      <c r="I1576" s="2"/>
      <c r="J1576" s="2"/>
      <c r="K1576" s="2"/>
      <c r="L1576" s="2"/>
      <c r="M1576" s="2"/>
      <c r="N1576" s="2"/>
      <c r="O1576" s="2"/>
      <c r="P1576" s="3"/>
      <c r="Q1576" s="3"/>
      <c r="R1576" s="3"/>
      <c r="S1576" s="15"/>
      <c r="T1576" s="10"/>
      <c r="U1576" s="10"/>
      <c r="V1576" s="11"/>
      <c r="W1576" s="25"/>
      <c r="X1576" s="9"/>
      <c r="Y1576" s="9"/>
      <c r="Z1576" s="15"/>
      <c r="AA1576" s="20"/>
      <c r="AB1576" s="20"/>
      <c r="AC1576" s="20"/>
      <c r="AD1576" s="2"/>
      <c r="AE1576" s="3"/>
      <c r="AF1576" s="3"/>
      <c r="AG1576" s="3"/>
      <c r="AH1576" s="8"/>
      <c r="AI1576" s="10"/>
      <c r="AJ1576" s="10"/>
      <c r="AK1576" s="11"/>
      <c r="AL1576" s="21"/>
      <c r="AM1576" s="22"/>
      <c r="AN1576" s="22"/>
      <c r="AO1576" s="8"/>
      <c r="AP1576" s="8"/>
      <c r="AQ1576" s="8"/>
      <c r="AR1576" s="8"/>
      <c r="AS1576" s="8"/>
      <c r="AT1576" s="8"/>
      <c r="AU1576" s="8"/>
      <c r="AV1576" s="8"/>
      <c r="AW1576" s="8"/>
      <c r="AX1576" s="8"/>
      <c r="AY1576" s="8"/>
      <c r="AZ1576" s="8"/>
      <c r="BA1576" s="8"/>
      <c r="BB1576" s="8"/>
      <c r="BC1576" s="8"/>
      <c r="BD1576" s="8"/>
      <c r="BE1576" s="8"/>
      <c r="BF1576" s="8"/>
      <c r="BG1576" s="8"/>
      <c r="BH1576" s="8"/>
      <c r="BI1576" s="8"/>
      <c r="BJ1576" s="8"/>
      <c r="BK1576" s="8"/>
      <c r="BL1576" s="8"/>
      <c r="BM1576" s="660"/>
      <c r="BN1576" s="8"/>
    </row>
    <row r="1577" spans="1:66" s="1" customFormat="1" ht="12.6" customHeight="1">
      <c r="A1577" s="97" t="s">
        <v>243</v>
      </c>
      <c r="B1577" s="88"/>
      <c r="C1577" s="363"/>
      <c r="D1577" s="273"/>
      <c r="E1577" s="1013"/>
      <c r="F1577" s="256"/>
      <c r="G1577" s="273"/>
      <c r="H1577" s="274"/>
      <c r="I1577" s="273"/>
      <c r="J1577" s="273"/>
      <c r="K1577" s="256"/>
      <c r="L1577" s="273"/>
      <c r="M1577" s="274"/>
      <c r="N1577" s="32"/>
      <c r="O1577" s="275"/>
      <c r="P1577" s="275"/>
      <c r="Q1577" s="275"/>
      <c r="R1577" s="275"/>
      <c r="S1577" s="276"/>
      <c r="T1577" s="276"/>
      <c r="U1577" s="276"/>
      <c r="V1577" s="277"/>
      <c r="W1577" s="278"/>
      <c r="X1577" s="276"/>
      <c r="Y1577" s="276"/>
      <c r="Z1577" s="32"/>
      <c r="AD1577" s="279"/>
      <c r="AE1577" s="279"/>
      <c r="AF1577" s="279"/>
      <c r="AG1577" s="279"/>
      <c r="AH1577" s="280"/>
      <c r="AI1577" s="280"/>
      <c r="AJ1577" s="280"/>
      <c r="AK1577" s="281"/>
      <c r="AL1577" s="282"/>
      <c r="AM1577" s="280"/>
      <c r="AN1577" s="280"/>
      <c r="AO1577" s="32"/>
      <c r="AP1577" s="32"/>
      <c r="AQ1577" s="32"/>
      <c r="AR1577" s="32"/>
      <c r="AS1577" s="32"/>
      <c r="AT1577" s="32"/>
      <c r="AU1577" s="32"/>
      <c r="AV1577" s="32"/>
      <c r="AW1577" s="32"/>
      <c r="AX1577" s="32"/>
      <c r="AY1577" s="32"/>
      <c r="AZ1577" s="32"/>
      <c r="BA1577" s="32"/>
      <c r="BB1577" s="32"/>
      <c r="BC1577" s="32"/>
      <c r="BD1577" s="32"/>
      <c r="BE1577" s="32"/>
      <c r="BF1577" s="32"/>
      <c r="BG1577" s="32"/>
      <c r="BH1577" s="32"/>
      <c r="BI1577" s="32"/>
      <c r="BJ1577" s="32"/>
      <c r="BK1577" s="32"/>
      <c r="BL1577" s="32"/>
      <c r="BM1577" s="661"/>
      <c r="BN1577" s="32"/>
    </row>
    <row r="1578" spans="1:66" s="260" customFormat="1" ht="12">
      <c r="A1578" s="638"/>
      <c r="B1578" s="639"/>
      <c r="C1578" s="358"/>
      <c r="D1578" s="252" t="s">
        <v>21</v>
      </c>
      <c r="E1578" s="1159" t="str">
        <f>+E753</f>
        <v>Contractor Name</v>
      </c>
      <c r="F1578" s="1159"/>
      <c r="G1578" s="1159"/>
      <c r="H1578" s="1159"/>
      <c r="I1578" s="291" t="s">
        <v>21</v>
      </c>
      <c r="J1578" s="1150" t="str">
        <f>E1578</f>
        <v>Contractor Name</v>
      </c>
      <c r="K1578" s="1150"/>
      <c r="L1578" s="1150"/>
      <c r="M1578" s="1150"/>
      <c r="N1578" s="291" t="s">
        <v>21</v>
      </c>
      <c r="O1578" s="1150" t="str">
        <f>E1578</f>
        <v>Contractor Name</v>
      </c>
      <c r="P1578" s="1150"/>
      <c r="Q1578" s="1150"/>
      <c r="R1578" s="1150"/>
      <c r="S1578" s="291" t="s">
        <v>21</v>
      </c>
      <c r="T1578" s="1150" t="str">
        <f>E1578</f>
        <v>Contractor Name</v>
      </c>
      <c r="U1578" s="1150"/>
      <c r="V1578" s="1150"/>
      <c r="W1578" s="1150"/>
      <c r="X1578" s="291" t="s">
        <v>21</v>
      </c>
      <c r="Y1578" s="1150" t="str">
        <f>E1578</f>
        <v>Contractor Name</v>
      </c>
      <c r="Z1578" s="1150"/>
      <c r="AA1578" s="1150"/>
      <c r="AB1578" s="1150"/>
      <c r="AC1578" s="291" t="s">
        <v>21</v>
      </c>
      <c r="AD1578" s="1150" t="str">
        <f>E1578</f>
        <v>Contractor Name</v>
      </c>
      <c r="AE1578" s="1150"/>
      <c r="AF1578" s="1150"/>
      <c r="AG1578" s="1150"/>
      <c r="AH1578" s="291" t="s">
        <v>21</v>
      </c>
      <c r="AI1578" s="1150" t="str">
        <f>E1578</f>
        <v>Contractor Name</v>
      </c>
      <c r="AJ1578" s="1150"/>
      <c r="AK1578" s="1150"/>
      <c r="AL1578" s="1150"/>
      <c r="AM1578" s="291" t="s">
        <v>21</v>
      </c>
      <c r="AN1578" s="1150" t="str">
        <f>E1578</f>
        <v>Contractor Name</v>
      </c>
      <c r="AO1578" s="1150"/>
      <c r="AP1578" s="1150"/>
      <c r="AQ1578" s="1150"/>
      <c r="AR1578" s="291" t="s">
        <v>21</v>
      </c>
      <c r="AS1578" s="1150" t="str">
        <f>E1578</f>
        <v>Contractor Name</v>
      </c>
      <c r="AT1578" s="1150"/>
      <c r="AU1578" s="1150"/>
      <c r="AV1578" s="1150"/>
      <c r="AW1578" s="291" t="s">
        <v>21</v>
      </c>
      <c r="AX1578" s="1150" t="str">
        <f>J1578</f>
        <v>Contractor Name</v>
      </c>
      <c r="AY1578" s="1150"/>
      <c r="AZ1578" s="1150"/>
      <c r="BA1578" s="1150"/>
      <c r="BB1578" s="291" t="s">
        <v>21</v>
      </c>
      <c r="BC1578" s="1150" t="str">
        <f>O1578</f>
        <v>Contractor Name</v>
      </c>
      <c r="BD1578" s="1150"/>
      <c r="BE1578" s="1150"/>
      <c r="BF1578" s="1150"/>
      <c r="BG1578" s="291" t="s">
        <v>21</v>
      </c>
      <c r="BH1578" s="1150" t="str">
        <f>T1578</f>
        <v>Contractor Name</v>
      </c>
      <c r="BI1578" s="1150"/>
      <c r="BJ1578" s="1150"/>
      <c r="BK1578" s="1150"/>
      <c r="BL1578" s="292"/>
      <c r="BM1578" s="662"/>
      <c r="BN1578" s="292"/>
    </row>
    <row r="1579" spans="1:66" s="260" customFormat="1" ht="12">
      <c r="A1579" s="97" t="s">
        <v>133</v>
      </c>
      <c r="B1579" s="639"/>
      <c r="C1579" s="358"/>
      <c r="D1579" s="252" t="s">
        <v>20</v>
      </c>
      <c r="E1579" s="1036" t="str">
        <f>+E754</f>
        <v>Contract Number</v>
      </c>
      <c r="F1579" s="254"/>
      <c r="G1579" s="255" t="s">
        <v>90</v>
      </c>
      <c r="H1579" s="894"/>
      <c r="I1579" s="307" t="s">
        <v>20</v>
      </c>
      <c r="J1579" s="324" t="str">
        <f>E1579</f>
        <v>Contract Number</v>
      </c>
      <c r="K1579" s="293"/>
      <c r="L1579" s="294" t="s">
        <v>90</v>
      </c>
      <c r="M1579" s="295">
        <f>H1579</f>
        <v>0</v>
      </c>
      <c r="N1579" s="296" t="s">
        <v>20</v>
      </c>
      <c r="O1579" s="325" t="str">
        <f>E1579</f>
        <v>Contract Number</v>
      </c>
      <c r="P1579" s="297"/>
      <c r="Q1579" s="298" t="s">
        <v>90</v>
      </c>
      <c r="R1579" s="299">
        <f>H1579</f>
        <v>0</v>
      </c>
      <c r="S1579" s="296" t="s">
        <v>20</v>
      </c>
      <c r="T1579" s="300" t="str">
        <f>E1579</f>
        <v>Contract Number</v>
      </c>
      <c r="U1579" s="297"/>
      <c r="V1579" s="298" t="s">
        <v>90</v>
      </c>
      <c r="W1579" s="301">
        <f>H1579</f>
        <v>0</v>
      </c>
      <c r="X1579" s="296" t="s">
        <v>20</v>
      </c>
      <c r="Y1579" s="300" t="str">
        <f>E1579</f>
        <v>Contract Number</v>
      </c>
      <c r="Z1579" s="297"/>
      <c r="AA1579" s="298" t="s">
        <v>90</v>
      </c>
      <c r="AB1579" s="301">
        <f>H1579</f>
        <v>0</v>
      </c>
      <c r="AC1579" s="296" t="s">
        <v>20</v>
      </c>
      <c r="AD1579" s="300" t="str">
        <f>E1579</f>
        <v>Contract Number</v>
      </c>
      <c r="AE1579" s="297"/>
      <c r="AF1579" s="298" t="s">
        <v>90</v>
      </c>
      <c r="AG1579" s="301">
        <f>H1579</f>
        <v>0</v>
      </c>
      <c r="AH1579" s="296" t="s">
        <v>20</v>
      </c>
      <c r="AI1579" s="300" t="str">
        <f>E1579</f>
        <v>Contract Number</v>
      </c>
      <c r="AJ1579" s="297"/>
      <c r="AK1579" s="298" t="s">
        <v>90</v>
      </c>
      <c r="AL1579" s="302">
        <f>H1579</f>
        <v>0</v>
      </c>
      <c r="AM1579" s="296" t="s">
        <v>20</v>
      </c>
      <c r="AN1579" s="325" t="str">
        <f>E1579</f>
        <v>Contract Number</v>
      </c>
      <c r="AO1579" s="297"/>
      <c r="AP1579" s="298" t="s">
        <v>90</v>
      </c>
      <c r="AQ1579" s="302">
        <f>H1579</f>
        <v>0</v>
      </c>
      <c r="AR1579" s="296" t="s">
        <v>20</v>
      </c>
      <c r="AS1579" s="325" t="str">
        <f>E1579</f>
        <v>Contract Number</v>
      </c>
      <c r="AT1579" s="297"/>
      <c r="AU1579" s="298" t="s">
        <v>90</v>
      </c>
      <c r="AV1579" s="303">
        <f>H1579</f>
        <v>0</v>
      </c>
      <c r="AW1579" s="296" t="s">
        <v>20</v>
      </c>
      <c r="AX1579" s="325" t="str">
        <f>J1579</f>
        <v>Contract Number</v>
      </c>
      <c r="AY1579" s="297"/>
      <c r="AZ1579" s="298" t="s">
        <v>90</v>
      </c>
      <c r="BA1579" s="303">
        <f>M1579</f>
        <v>0</v>
      </c>
      <c r="BB1579" s="296" t="s">
        <v>20</v>
      </c>
      <c r="BC1579" s="325" t="str">
        <f>O1579</f>
        <v>Contract Number</v>
      </c>
      <c r="BD1579" s="297"/>
      <c r="BE1579" s="298" t="s">
        <v>90</v>
      </c>
      <c r="BF1579" s="303">
        <f>R1579</f>
        <v>0</v>
      </c>
      <c r="BG1579" s="296" t="s">
        <v>20</v>
      </c>
      <c r="BH1579" s="325" t="str">
        <f>T1579</f>
        <v>Contract Number</v>
      </c>
      <c r="BI1579" s="297"/>
      <c r="BJ1579" s="298" t="s">
        <v>90</v>
      </c>
      <c r="BK1579" s="303">
        <f>W1579</f>
        <v>0</v>
      </c>
      <c r="BL1579" s="304"/>
      <c r="BM1579" s="663"/>
      <c r="BN1579" s="304"/>
    </row>
    <row r="1580" spans="1:66" s="260" customFormat="1" ht="17.45" customHeight="1">
      <c r="A1580" s="93"/>
      <c r="B1580" s="639"/>
      <c r="C1580" s="358"/>
      <c r="D1580" s="252" t="s">
        <v>126</v>
      </c>
      <c r="E1580" s="1009" t="s">
        <v>127</v>
      </c>
      <c r="F1580" s="257"/>
      <c r="G1580" s="258" t="s">
        <v>122</v>
      </c>
      <c r="H1580" s="257"/>
      <c r="I1580" s="296" t="s">
        <v>120</v>
      </c>
      <c r="J1580" s="305" t="s">
        <v>121</v>
      </c>
      <c r="K1580" s="306">
        <f>F1580</f>
        <v>0</v>
      </c>
      <c r="L1580" s="298" t="s">
        <v>122</v>
      </c>
      <c r="M1580" s="306">
        <f>H1580</f>
        <v>0</v>
      </c>
      <c r="N1580" s="296" t="s">
        <v>120</v>
      </c>
      <c r="O1580" s="305" t="s">
        <v>121</v>
      </c>
      <c r="P1580" s="306">
        <f>F1580</f>
        <v>0</v>
      </c>
      <c r="Q1580" s="298" t="s">
        <v>122</v>
      </c>
      <c r="R1580" s="306">
        <f>H1580</f>
        <v>0</v>
      </c>
      <c r="S1580" s="296" t="s">
        <v>120</v>
      </c>
      <c r="T1580" s="305" t="s">
        <v>121</v>
      </c>
      <c r="U1580" s="306">
        <f>F1580</f>
        <v>0</v>
      </c>
      <c r="V1580" s="298" t="s">
        <v>122</v>
      </c>
      <c r="W1580" s="306">
        <f>H1580</f>
        <v>0</v>
      </c>
      <c r="X1580" s="296" t="s">
        <v>120</v>
      </c>
      <c r="Y1580" s="305" t="s">
        <v>121</v>
      </c>
      <c r="Z1580" s="306">
        <f>F1580</f>
        <v>0</v>
      </c>
      <c r="AA1580" s="298" t="s">
        <v>122</v>
      </c>
      <c r="AB1580" s="306">
        <f>H1580</f>
        <v>0</v>
      </c>
      <c r="AC1580" s="296" t="s">
        <v>120</v>
      </c>
      <c r="AD1580" s="305" t="s">
        <v>121</v>
      </c>
      <c r="AE1580" s="306">
        <f>F1580</f>
        <v>0</v>
      </c>
      <c r="AF1580" s="298" t="s">
        <v>122</v>
      </c>
      <c r="AG1580" s="306">
        <f>H1580</f>
        <v>0</v>
      </c>
      <c r="AH1580" s="296" t="s">
        <v>120</v>
      </c>
      <c r="AI1580" s="305" t="s">
        <v>121</v>
      </c>
      <c r="AJ1580" s="306">
        <f>F1580</f>
        <v>0</v>
      </c>
      <c r="AK1580" s="298" t="s">
        <v>122</v>
      </c>
      <c r="AL1580" s="306">
        <f>H1580</f>
        <v>0</v>
      </c>
      <c r="AM1580" s="296" t="s">
        <v>120</v>
      </c>
      <c r="AN1580" s="305" t="s">
        <v>121</v>
      </c>
      <c r="AO1580" s="306">
        <f>F1580</f>
        <v>0</v>
      </c>
      <c r="AP1580" s="298" t="s">
        <v>122</v>
      </c>
      <c r="AQ1580" s="306">
        <f>H1580</f>
        <v>0</v>
      </c>
      <c r="AR1580" s="296" t="s">
        <v>120</v>
      </c>
      <c r="AS1580" s="305" t="s">
        <v>121</v>
      </c>
      <c r="AT1580" s="306">
        <f>F1580</f>
        <v>0</v>
      </c>
      <c r="AU1580" s="298" t="s">
        <v>122</v>
      </c>
      <c r="AV1580" s="306">
        <f>H1580</f>
        <v>0</v>
      </c>
      <c r="AW1580" s="296" t="s">
        <v>120</v>
      </c>
      <c r="AX1580" s="305" t="s">
        <v>121</v>
      </c>
      <c r="AY1580" s="306">
        <f>K1580</f>
        <v>0</v>
      </c>
      <c r="AZ1580" s="298" t="s">
        <v>122</v>
      </c>
      <c r="BA1580" s="306">
        <f>M1580</f>
        <v>0</v>
      </c>
      <c r="BB1580" s="296" t="s">
        <v>120</v>
      </c>
      <c r="BC1580" s="305" t="s">
        <v>121</v>
      </c>
      <c r="BD1580" s="306">
        <f>P1580</f>
        <v>0</v>
      </c>
      <c r="BE1580" s="298" t="s">
        <v>122</v>
      </c>
      <c r="BF1580" s="306">
        <f>R1580</f>
        <v>0</v>
      </c>
      <c r="BG1580" s="296" t="s">
        <v>120</v>
      </c>
      <c r="BH1580" s="305" t="s">
        <v>121</v>
      </c>
      <c r="BI1580" s="306">
        <f>U1580</f>
        <v>0</v>
      </c>
      <c r="BJ1580" s="298" t="s">
        <v>122</v>
      </c>
      <c r="BK1580" s="306">
        <f>W1580</f>
        <v>0</v>
      </c>
      <c r="BL1580" s="304"/>
      <c r="BM1580" s="663"/>
      <c r="BN1580" s="304"/>
    </row>
    <row r="1581" spans="1:66" s="260" customFormat="1" ht="15.75" customHeight="1">
      <c r="A1581" s="93"/>
      <c r="B1581" s="97"/>
      <c r="C1581" s="359"/>
      <c r="D1581" s="1160" t="s">
        <v>124</v>
      </c>
      <c r="E1581" s="1160"/>
      <c r="F1581" s="1160"/>
      <c r="G1581" s="1161">
        <f>E1644+J1644+O1644+T1644+Y1644+AD1644+AI1644+AN1644+AS1644+AX1644+BC1644+BH1644</f>
        <v>0</v>
      </c>
      <c r="H1581" s="259"/>
      <c r="I1581" s="292"/>
      <c r="J1581" s="292"/>
      <c r="K1581" s="292"/>
      <c r="L1581" s="292"/>
      <c r="M1581" s="292"/>
      <c r="N1581" s="292"/>
      <c r="O1581" s="292"/>
      <c r="P1581" s="292"/>
      <c r="Q1581" s="292"/>
      <c r="R1581" s="292"/>
      <c r="S1581" s="292"/>
      <c r="T1581" s="292"/>
      <c r="U1581" s="292"/>
      <c r="V1581" s="292"/>
      <c r="W1581" s="292"/>
      <c r="X1581" s="292"/>
      <c r="Y1581" s="292"/>
      <c r="Z1581" s="292"/>
      <c r="AA1581" s="292"/>
      <c r="AB1581" s="292"/>
      <c r="AC1581" s="292"/>
      <c r="AD1581" s="292"/>
      <c r="AE1581" s="292"/>
      <c r="AF1581" s="292"/>
      <c r="AG1581" s="292"/>
      <c r="AH1581" s="292"/>
      <c r="AI1581" s="292"/>
      <c r="AJ1581" s="292"/>
      <c r="AK1581" s="292"/>
      <c r="AL1581" s="292"/>
      <c r="AM1581" s="292"/>
      <c r="AN1581" s="292"/>
      <c r="AO1581" s="292"/>
      <c r="AP1581" s="292"/>
      <c r="AQ1581" s="292"/>
      <c r="AR1581" s="292"/>
      <c r="AS1581" s="292"/>
      <c r="AT1581" s="292"/>
      <c r="AU1581" s="292"/>
      <c r="AV1581" s="292"/>
      <c r="AW1581" s="292"/>
      <c r="AX1581" s="292"/>
      <c r="AY1581" s="292"/>
      <c r="AZ1581" s="292"/>
      <c r="BA1581" s="292"/>
      <c r="BB1581" s="292"/>
      <c r="BC1581" s="292"/>
      <c r="BD1581" s="292"/>
      <c r="BE1581" s="292"/>
      <c r="BF1581" s="292"/>
      <c r="BG1581" s="292"/>
      <c r="BH1581" s="292"/>
      <c r="BI1581" s="292"/>
      <c r="BJ1581" s="292"/>
      <c r="BK1581" s="292"/>
      <c r="BL1581" s="308"/>
      <c r="BM1581" s="665"/>
      <c r="BN1581" s="308"/>
    </row>
    <row r="1582" spans="1:66" s="1" customFormat="1" ht="5.45" customHeight="1" thickBot="1">
      <c r="A1582" s="640"/>
      <c r="B1582" s="641"/>
      <c r="C1582" s="360"/>
      <c r="D1582" s="261"/>
      <c r="E1582" s="360"/>
      <c r="F1582" s="261"/>
      <c r="G1582" s="1162"/>
      <c r="H1582" s="91"/>
      <c r="I1582" s="16"/>
      <c r="J1582" s="16"/>
      <c r="K1582" s="32"/>
      <c r="L1582" s="16"/>
      <c r="M1582" s="16"/>
      <c r="N1582" s="16"/>
      <c r="R1582" s="262"/>
      <c r="S1582" s="262"/>
      <c r="T1582" s="262"/>
      <c r="U1582" s="262"/>
      <c r="V1582" s="262"/>
      <c r="W1582" s="262"/>
      <c r="X1582" s="262"/>
      <c r="Y1582" s="262"/>
      <c r="Z1582" s="262"/>
      <c r="AA1582" s="262"/>
      <c r="AB1582" s="262"/>
      <c r="AC1582" s="262"/>
      <c r="AD1582" s="262"/>
      <c r="AE1582" s="20"/>
      <c r="AF1582" s="20"/>
      <c r="AG1582" s="20"/>
      <c r="AH1582" s="20"/>
      <c r="BM1582"/>
    </row>
    <row r="1583" spans="1:66" s="1" customFormat="1" ht="14.25" customHeight="1" thickTop="1">
      <c r="A1583" s="642" t="s">
        <v>30</v>
      </c>
      <c r="B1583" s="653"/>
      <c r="C1583" s="1135" t="s">
        <v>232</v>
      </c>
      <c r="D1583" s="1137" t="str">
        <f>+D1508</f>
        <v>Program Name</v>
      </c>
      <c r="E1583" s="1138"/>
      <c r="F1583" s="1138"/>
      <c r="G1583" s="1138"/>
      <c r="H1583" s="1139"/>
      <c r="I1583" s="1137" t="str">
        <f>+I1508</f>
        <v>Program Name</v>
      </c>
      <c r="J1583" s="1138"/>
      <c r="K1583" s="1138"/>
      <c r="L1583" s="1138"/>
      <c r="M1583" s="1139"/>
      <c r="N1583" s="1137" t="str">
        <f>+N1508</f>
        <v>Program Name</v>
      </c>
      <c r="O1583" s="1138"/>
      <c r="P1583" s="1138"/>
      <c r="Q1583" s="1138"/>
      <c r="R1583" s="1139"/>
      <c r="S1583" s="1137" t="str">
        <f>+S1508</f>
        <v>Program Name</v>
      </c>
      <c r="T1583" s="1138"/>
      <c r="U1583" s="1138"/>
      <c r="V1583" s="1138"/>
      <c r="W1583" s="1139"/>
      <c r="X1583" s="1137" t="str">
        <f>+X1508</f>
        <v>Program Name</v>
      </c>
      <c r="Y1583" s="1138"/>
      <c r="Z1583" s="1138"/>
      <c r="AA1583" s="1138"/>
      <c r="AB1583" s="1139"/>
      <c r="AC1583" s="1137" t="str">
        <f>+AC1508</f>
        <v>Program Name</v>
      </c>
      <c r="AD1583" s="1138"/>
      <c r="AE1583" s="1138"/>
      <c r="AF1583" s="1138"/>
      <c r="AG1583" s="1139"/>
      <c r="AH1583" s="1137" t="str">
        <f>+AH1508</f>
        <v>Program Name</v>
      </c>
      <c r="AI1583" s="1138"/>
      <c r="AJ1583" s="1138"/>
      <c r="AK1583" s="1138"/>
      <c r="AL1583" s="1139"/>
      <c r="AM1583" s="1137" t="str">
        <f>+AM1508</f>
        <v>Program Name</v>
      </c>
      <c r="AN1583" s="1138"/>
      <c r="AO1583" s="1138"/>
      <c r="AP1583" s="1138"/>
      <c r="AQ1583" s="1139"/>
      <c r="AR1583" s="1137" t="str">
        <f>+AR1508</f>
        <v>Program Name</v>
      </c>
      <c r="AS1583" s="1138"/>
      <c r="AT1583" s="1138"/>
      <c r="AU1583" s="1138"/>
      <c r="AV1583" s="1139"/>
      <c r="AW1583" s="1137" t="str">
        <f>+AW1508</f>
        <v>Program Name</v>
      </c>
      <c r="AX1583" s="1138"/>
      <c r="AY1583" s="1138"/>
      <c r="AZ1583" s="1138"/>
      <c r="BA1583" s="1139"/>
      <c r="BB1583" s="1137" t="str">
        <f>+BB1508</f>
        <v>Program Name</v>
      </c>
      <c r="BC1583" s="1138"/>
      <c r="BD1583" s="1138"/>
      <c r="BE1583" s="1138"/>
      <c r="BF1583" s="1139"/>
      <c r="BG1583" s="1137" t="str">
        <f>+BG1508</f>
        <v>Program Name</v>
      </c>
      <c r="BH1583" s="1138"/>
      <c r="BI1583" s="1138"/>
      <c r="BJ1583" s="1138"/>
      <c r="BK1583" s="1139"/>
      <c r="BL1583" s="31"/>
      <c r="BM1583" s="232" t="s">
        <v>33</v>
      </c>
    </row>
    <row r="1584" spans="1:66" s="1" customFormat="1" ht="13.5">
      <c r="A1584" s="644" t="s">
        <v>31</v>
      </c>
      <c r="B1584" s="654"/>
      <c r="C1584" s="1136"/>
      <c r="D1584" s="1146" t="str">
        <f>+D1509</f>
        <v>Funding Source</v>
      </c>
      <c r="E1584" s="1147"/>
      <c r="F1584" s="1147"/>
      <c r="G1584" s="1147"/>
      <c r="H1584" s="1148"/>
      <c r="I1584" s="1146" t="str">
        <f>+I1509</f>
        <v>Funding Source</v>
      </c>
      <c r="J1584" s="1147"/>
      <c r="K1584" s="1147"/>
      <c r="L1584" s="1147"/>
      <c r="M1584" s="1148"/>
      <c r="N1584" s="1146" t="str">
        <f>+N1509</f>
        <v>Funding Source</v>
      </c>
      <c r="O1584" s="1147"/>
      <c r="P1584" s="1147"/>
      <c r="Q1584" s="1147"/>
      <c r="R1584" s="1148"/>
      <c r="S1584" s="1146" t="str">
        <f>+S1509</f>
        <v>Funding Source</v>
      </c>
      <c r="T1584" s="1147"/>
      <c r="U1584" s="1147"/>
      <c r="V1584" s="1147"/>
      <c r="W1584" s="1148"/>
      <c r="X1584" s="1146" t="str">
        <f>+X1509</f>
        <v>Funding Source</v>
      </c>
      <c r="Y1584" s="1147"/>
      <c r="Z1584" s="1147"/>
      <c r="AA1584" s="1147"/>
      <c r="AB1584" s="1148"/>
      <c r="AC1584" s="1146" t="str">
        <f>+AC1509</f>
        <v>Funding Source</v>
      </c>
      <c r="AD1584" s="1147"/>
      <c r="AE1584" s="1147"/>
      <c r="AF1584" s="1147"/>
      <c r="AG1584" s="1148"/>
      <c r="AH1584" s="1146" t="str">
        <f>+AH1509</f>
        <v>Funding Source</v>
      </c>
      <c r="AI1584" s="1147"/>
      <c r="AJ1584" s="1147"/>
      <c r="AK1584" s="1147"/>
      <c r="AL1584" s="1148"/>
      <c r="AM1584" s="1146" t="str">
        <f>+AM1509</f>
        <v>Funding Source</v>
      </c>
      <c r="AN1584" s="1147"/>
      <c r="AO1584" s="1147"/>
      <c r="AP1584" s="1147"/>
      <c r="AQ1584" s="1148"/>
      <c r="AR1584" s="1146" t="str">
        <f>+AR1509</f>
        <v>Funding Source</v>
      </c>
      <c r="AS1584" s="1147"/>
      <c r="AT1584" s="1147"/>
      <c r="AU1584" s="1147"/>
      <c r="AV1584" s="1148"/>
      <c r="AW1584" s="1146" t="str">
        <f>+AW1509</f>
        <v>Funding Source</v>
      </c>
      <c r="AX1584" s="1147"/>
      <c r="AY1584" s="1147"/>
      <c r="AZ1584" s="1147"/>
      <c r="BA1584" s="1148"/>
      <c r="BB1584" s="1146" t="str">
        <f>+BB1509</f>
        <v>Funding Source</v>
      </c>
      <c r="BC1584" s="1147"/>
      <c r="BD1584" s="1147"/>
      <c r="BE1584" s="1147"/>
      <c r="BF1584" s="1148"/>
      <c r="BG1584" s="1146" t="str">
        <f>+BG1509</f>
        <v>Funding Source</v>
      </c>
      <c r="BH1584" s="1147"/>
      <c r="BI1584" s="1147"/>
      <c r="BJ1584" s="1147"/>
      <c r="BK1584" s="1148"/>
      <c r="BL1584" s="31"/>
      <c r="BM1584" s="233"/>
    </row>
    <row r="1585" spans="1:66" s="30" customFormat="1" ht="21.6" customHeight="1">
      <c r="A1585" s="646"/>
      <c r="B1585" s="655"/>
      <c r="C1585" s="669" t="s">
        <v>233</v>
      </c>
      <c r="D1585" s="329" t="s">
        <v>67</v>
      </c>
      <c r="E1585" s="1010" t="s">
        <v>68</v>
      </c>
      <c r="F1585" s="330" t="s">
        <v>69</v>
      </c>
      <c r="G1585" s="331" t="s">
        <v>70</v>
      </c>
      <c r="H1585" s="332" t="s">
        <v>71</v>
      </c>
      <c r="I1585" s="329" t="s">
        <v>67</v>
      </c>
      <c r="J1585" s="1010" t="s">
        <v>68</v>
      </c>
      <c r="K1585" s="330" t="s">
        <v>69</v>
      </c>
      <c r="L1585" s="331" t="s">
        <v>70</v>
      </c>
      <c r="M1585" s="333" t="s">
        <v>71</v>
      </c>
      <c r="N1585" s="329" t="s">
        <v>67</v>
      </c>
      <c r="O1585" s="1010" t="s">
        <v>68</v>
      </c>
      <c r="P1585" s="330" t="s">
        <v>69</v>
      </c>
      <c r="Q1585" s="331" t="s">
        <v>70</v>
      </c>
      <c r="R1585" s="333" t="s">
        <v>71</v>
      </c>
      <c r="S1585" s="329" t="s">
        <v>67</v>
      </c>
      <c r="T1585" s="1010" t="s">
        <v>68</v>
      </c>
      <c r="U1585" s="330" t="s">
        <v>69</v>
      </c>
      <c r="V1585" s="331" t="s">
        <v>70</v>
      </c>
      <c r="W1585" s="333" t="s">
        <v>71</v>
      </c>
      <c r="X1585" s="329" t="s">
        <v>67</v>
      </c>
      <c r="Y1585" s="1010" t="s">
        <v>68</v>
      </c>
      <c r="Z1585" s="330" t="s">
        <v>69</v>
      </c>
      <c r="AA1585" s="331" t="s">
        <v>70</v>
      </c>
      <c r="AB1585" s="333" t="s">
        <v>71</v>
      </c>
      <c r="AC1585" s="329" t="s">
        <v>67</v>
      </c>
      <c r="AD1585" s="1010" t="s">
        <v>68</v>
      </c>
      <c r="AE1585" s="330" t="s">
        <v>69</v>
      </c>
      <c r="AF1585" s="331" t="s">
        <v>70</v>
      </c>
      <c r="AG1585" s="333" t="s">
        <v>71</v>
      </c>
      <c r="AH1585" s="329" t="s">
        <v>67</v>
      </c>
      <c r="AI1585" s="1010" t="s">
        <v>68</v>
      </c>
      <c r="AJ1585" s="330" t="s">
        <v>69</v>
      </c>
      <c r="AK1585" s="331" t="s">
        <v>70</v>
      </c>
      <c r="AL1585" s="333" t="s">
        <v>71</v>
      </c>
      <c r="AM1585" s="329" t="s">
        <v>67</v>
      </c>
      <c r="AN1585" s="1010" t="s">
        <v>68</v>
      </c>
      <c r="AO1585" s="330" t="s">
        <v>69</v>
      </c>
      <c r="AP1585" s="331" t="s">
        <v>70</v>
      </c>
      <c r="AQ1585" s="333" t="s">
        <v>71</v>
      </c>
      <c r="AR1585" s="329" t="s">
        <v>67</v>
      </c>
      <c r="AS1585" s="1010" t="s">
        <v>68</v>
      </c>
      <c r="AT1585" s="330" t="s">
        <v>69</v>
      </c>
      <c r="AU1585" s="331" t="s">
        <v>70</v>
      </c>
      <c r="AV1585" s="333" t="s">
        <v>71</v>
      </c>
      <c r="AW1585" s="329" t="s">
        <v>67</v>
      </c>
      <c r="AX1585" s="1010" t="s">
        <v>68</v>
      </c>
      <c r="AY1585" s="330" t="s">
        <v>69</v>
      </c>
      <c r="AZ1585" s="331" t="s">
        <v>70</v>
      </c>
      <c r="BA1585" s="333" t="s">
        <v>71</v>
      </c>
      <c r="BB1585" s="329" t="s">
        <v>67</v>
      </c>
      <c r="BC1585" s="1010" t="s">
        <v>68</v>
      </c>
      <c r="BD1585" s="330" t="s">
        <v>69</v>
      </c>
      <c r="BE1585" s="331" t="s">
        <v>70</v>
      </c>
      <c r="BF1585" s="333" t="s">
        <v>71</v>
      </c>
      <c r="BG1585" s="329" t="s">
        <v>67</v>
      </c>
      <c r="BH1585" s="1010" t="s">
        <v>68</v>
      </c>
      <c r="BI1585" s="330" t="s">
        <v>69</v>
      </c>
      <c r="BJ1585" s="331" t="s">
        <v>70</v>
      </c>
      <c r="BK1585" s="333" t="s">
        <v>71</v>
      </c>
      <c r="BM1585" s="334" t="s">
        <v>68</v>
      </c>
    </row>
    <row r="1586" spans="1:66" s="30" customFormat="1" ht="12.75">
      <c r="A1586" s="399">
        <v>1</v>
      </c>
      <c r="B1586" s="648" t="str">
        <f>$B$11</f>
        <v>Salaries</v>
      </c>
      <c r="C1586" s="555">
        <f>+E1586+J1586+O1586+T1586+Y1586+AD1586+AI1586+AN1586+AS1586+AX1586+BC1586+BH1586</f>
        <v>0</v>
      </c>
      <c r="D1586" s="1028">
        <f t="shared" ref="D1586:D1632" si="3536">D1511</f>
        <v>0</v>
      </c>
      <c r="E1586" s="570"/>
      <c r="F1586" s="391">
        <f>+F1511+E1586</f>
        <v>0</v>
      </c>
      <c r="G1586" s="386">
        <f>D1586-F1586</f>
        <v>0</v>
      </c>
      <c r="H1586" s="365" t="str">
        <f>IF(D1586=0,"    ",F1586/D1586)</f>
        <v xml:space="preserve">    </v>
      </c>
      <c r="I1586" s="667">
        <f t="shared" ref="I1586:I1632" si="3537">I1511</f>
        <v>0</v>
      </c>
      <c r="J1586" s="570"/>
      <c r="K1586" s="391">
        <f>+K1511+J1586</f>
        <v>0</v>
      </c>
      <c r="L1586" s="386">
        <f>I1586-K1586</f>
        <v>0</v>
      </c>
      <c r="M1586" s="365" t="str">
        <f>IF(I1586=0,"    ",K1586/I1586)</f>
        <v xml:space="preserve">    </v>
      </c>
      <c r="N1586" s="667">
        <f t="shared" ref="N1586:N1632" si="3538">N1511</f>
        <v>0</v>
      </c>
      <c r="O1586" s="570"/>
      <c r="P1586" s="391">
        <f>+P1511+O1586</f>
        <v>0</v>
      </c>
      <c r="Q1586" s="386">
        <f>N1586-P1586</f>
        <v>0</v>
      </c>
      <c r="R1586" s="365" t="str">
        <f>IF(N1586=0,"    ",P1586/N1586)</f>
        <v xml:space="preserve">    </v>
      </c>
      <c r="S1586" s="667">
        <f t="shared" ref="S1586:S1632" si="3539">S1511</f>
        <v>0</v>
      </c>
      <c r="T1586" s="570"/>
      <c r="U1586" s="391">
        <f>+U1511+T1586</f>
        <v>0</v>
      </c>
      <c r="V1586" s="386">
        <f>S1586-U1586</f>
        <v>0</v>
      </c>
      <c r="W1586" s="365" t="str">
        <f>IF(S1586=0,"    ",U1586/S1586)</f>
        <v xml:space="preserve">    </v>
      </c>
      <c r="X1586" s="667">
        <f t="shared" ref="X1586:X1632" si="3540">X1511</f>
        <v>0</v>
      </c>
      <c r="Y1586" s="570"/>
      <c r="Z1586" s="391">
        <f>+Z1511+Y1586</f>
        <v>0</v>
      </c>
      <c r="AA1586" s="386">
        <f>X1586-Z1586</f>
        <v>0</v>
      </c>
      <c r="AB1586" s="365" t="str">
        <f>IF(X1586=0,"    ",Z1586/X1586)</f>
        <v xml:space="preserve">    </v>
      </c>
      <c r="AC1586" s="667">
        <f t="shared" ref="AC1586:AC1632" si="3541">AC1511</f>
        <v>0</v>
      </c>
      <c r="AD1586" s="570"/>
      <c r="AE1586" s="391">
        <f>+AE1511+AD1586</f>
        <v>0</v>
      </c>
      <c r="AF1586" s="386">
        <f>AC1586-AE1586</f>
        <v>0</v>
      </c>
      <c r="AG1586" s="365" t="str">
        <f>IF(AC1586=0,"    ",AE1586/AC1586)</f>
        <v xml:space="preserve">    </v>
      </c>
      <c r="AH1586" s="667">
        <f t="shared" ref="AH1586:AH1632" si="3542">AH1511</f>
        <v>0</v>
      </c>
      <c r="AI1586" s="570"/>
      <c r="AJ1586" s="391">
        <f>+AJ1511+AI1586</f>
        <v>0</v>
      </c>
      <c r="AK1586" s="386">
        <f>AH1586-AJ1586</f>
        <v>0</v>
      </c>
      <c r="AL1586" s="365" t="str">
        <f>IF(AH1586=0,"    ",AJ1586/AH1586)</f>
        <v xml:space="preserve">    </v>
      </c>
      <c r="AM1586" s="667">
        <f t="shared" ref="AM1586:AM1632" si="3543">AM1511</f>
        <v>0</v>
      </c>
      <c r="AN1586" s="570"/>
      <c r="AO1586" s="391">
        <f>+AO1511+AN1586</f>
        <v>0</v>
      </c>
      <c r="AP1586" s="386">
        <f>AM1586-AO1586</f>
        <v>0</v>
      </c>
      <c r="AQ1586" s="365" t="str">
        <f>IF(AM1586=0,"    ",AO1586/AM1586)</f>
        <v xml:space="preserve">    </v>
      </c>
      <c r="AR1586" s="667">
        <f t="shared" ref="AR1586:AR1632" si="3544">AR1511</f>
        <v>0</v>
      </c>
      <c r="AS1586" s="570"/>
      <c r="AT1586" s="391">
        <f>+AT1511+AS1586</f>
        <v>0</v>
      </c>
      <c r="AU1586" s="386">
        <f>AR1586-AT1586</f>
        <v>0</v>
      </c>
      <c r="AV1586" s="365" t="str">
        <f>IF(AR1586=0,"    ",AT1586/AR1586)</f>
        <v xml:space="preserve">    </v>
      </c>
      <c r="AW1586" s="667">
        <f t="shared" ref="AW1586:AW1632" si="3545">AW1511</f>
        <v>0</v>
      </c>
      <c r="AX1586" s="570"/>
      <c r="AY1586" s="391">
        <f>+AY1511+AX1586</f>
        <v>0</v>
      </c>
      <c r="AZ1586" s="386">
        <f>AW1586-AY1586</f>
        <v>0</v>
      </c>
      <c r="BA1586" s="365" t="str">
        <f>IF(AW1586=0,"    ",AY1586/AW1586)</f>
        <v xml:space="preserve">    </v>
      </c>
      <c r="BB1586" s="667">
        <f t="shared" ref="BB1586:BB1632" si="3546">BB1511</f>
        <v>0</v>
      </c>
      <c r="BC1586" s="570"/>
      <c r="BD1586" s="391">
        <f>+BD1511+BC1586</f>
        <v>0</v>
      </c>
      <c r="BE1586" s="386">
        <f>BB1586-BD1586</f>
        <v>0</v>
      </c>
      <c r="BF1586" s="365" t="str">
        <f>IF(BB1586=0,"    ",BD1586/BB1586)</f>
        <v xml:space="preserve">    </v>
      </c>
      <c r="BG1586" s="667">
        <f t="shared" ref="BG1586:BG1632" si="3547">BG1511</f>
        <v>0</v>
      </c>
      <c r="BH1586" s="570"/>
      <c r="BI1586" s="391">
        <f>+BI1511+BH1586</f>
        <v>0</v>
      </c>
      <c r="BJ1586" s="386">
        <f>BG1586-BI1586</f>
        <v>0</v>
      </c>
      <c r="BK1586" s="365" t="str">
        <f>IF(BG1586=0,"    ",BI1586/BG1586)</f>
        <v xml:space="preserve">    </v>
      </c>
      <c r="BL1586" s="395"/>
      <c r="BM1586" s="383">
        <f t="shared" ref="BM1586:BM1644" si="3548">E1586+J1586+O1586+T1586+Y1586+AD1586+AI1586+AN1586+AS1586+AX1586+BC1586+BH1586</f>
        <v>0</v>
      </c>
    </row>
    <row r="1587" spans="1:66" s="30" customFormat="1" ht="12.75">
      <c r="A1587" s="399">
        <v>2</v>
      </c>
      <c r="B1587" s="648" t="str">
        <f>$B$12</f>
        <v>Employee Benefits</v>
      </c>
      <c r="C1587" s="556">
        <f t="shared" ref="C1587:C1634" si="3549">+E1587+J1587+O1587+T1587+Y1587+AD1587+AI1587+AN1587+AS1587+AX1587+BC1587+BH1587</f>
        <v>0</v>
      </c>
      <c r="D1587" s="1029">
        <f t="shared" si="3536"/>
        <v>0</v>
      </c>
      <c r="E1587" s="570"/>
      <c r="F1587" s="391">
        <f>+F1512+E1587</f>
        <v>0</v>
      </c>
      <c r="G1587" s="386">
        <f>D1587-F1587</f>
        <v>0</v>
      </c>
      <c r="H1587" s="366" t="str">
        <f>IF(D1587=0,"    ",F1587/D1587)</f>
        <v xml:space="preserve">    </v>
      </c>
      <c r="I1587" s="668">
        <f t="shared" si="3537"/>
        <v>0</v>
      </c>
      <c r="J1587" s="570"/>
      <c r="K1587" s="391">
        <f>+K1512+J1587</f>
        <v>0</v>
      </c>
      <c r="L1587" s="386">
        <f>I1587-K1587</f>
        <v>0</v>
      </c>
      <c r="M1587" s="366" t="str">
        <f>IF(I1587=0,"    ",K1587/I1587)</f>
        <v xml:space="preserve">    </v>
      </c>
      <c r="N1587" s="668">
        <f t="shared" si="3538"/>
        <v>0</v>
      </c>
      <c r="O1587" s="570"/>
      <c r="P1587" s="391">
        <f>+P1512+O1587</f>
        <v>0</v>
      </c>
      <c r="Q1587" s="386">
        <f>N1587-P1587</f>
        <v>0</v>
      </c>
      <c r="R1587" s="366" t="str">
        <f>IF(N1587=0,"    ",P1587/N1587)</f>
        <v xml:space="preserve">    </v>
      </c>
      <c r="S1587" s="668">
        <f t="shared" si="3539"/>
        <v>0</v>
      </c>
      <c r="T1587" s="570"/>
      <c r="U1587" s="391">
        <f>+U1512+T1587</f>
        <v>0</v>
      </c>
      <c r="V1587" s="386">
        <f>S1587-U1587</f>
        <v>0</v>
      </c>
      <c r="W1587" s="366" t="str">
        <f>IF(S1587=0,"    ",U1587/S1587)</f>
        <v xml:space="preserve">    </v>
      </c>
      <c r="X1587" s="668">
        <f t="shared" si="3540"/>
        <v>0</v>
      </c>
      <c r="Y1587" s="570"/>
      <c r="Z1587" s="391">
        <f>+Z1512+Y1587</f>
        <v>0</v>
      </c>
      <c r="AA1587" s="386">
        <f>X1587-Z1587</f>
        <v>0</v>
      </c>
      <c r="AB1587" s="366" t="str">
        <f>IF(X1587=0,"    ",Z1587/X1587)</f>
        <v xml:space="preserve">    </v>
      </c>
      <c r="AC1587" s="668">
        <f t="shared" si="3541"/>
        <v>0</v>
      </c>
      <c r="AD1587" s="570"/>
      <c r="AE1587" s="391">
        <f>+AE1512+AD1587</f>
        <v>0</v>
      </c>
      <c r="AF1587" s="386">
        <f>AC1587-AE1587</f>
        <v>0</v>
      </c>
      <c r="AG1587" s="366" t="str">
        <f>IF(AC1587=0,"    ",AE1587/AC1587)</f>
        <v xml:space="preserve">    </v>
      </c>
      <c r="AH1587" s="668">
        <f t="shared" si="3542"/>
        <v>0</v>
      </c>
      <c r="AI1587" s="570"/>
      <c r="AJ1587" s="391">
        <f>+AJ1512+AI1587</f>
        <v>0</v>
      </c>
      <c r="AK1587" s="386">
        <f>AH1587-AJ1587</f>
        <v>0</v>
      </c>
      <c r="AL1587" s="366" t="str">
        <f>IF(AH1587=0,"    ",AJ1587/AH1587)</f>
        <v xml:space="preserve">    </v>
      </c>
      <c r="AM1587" s="668">
        <f t="shared" si="3543"/>
        <v>0</v>
      </c>
      <c r="AN1587" s="570"/>
      <c r="AO1587" s="391">
        <f>+AO1512+AN1587</f>
        <v>0</v>
      </c>
      <c r="AP1587" s="386">
        <f>AM1587-AO1587</f>
        <v>0</v>
      </c>
      <c r="AQ1587" s="366" t="str">
        <f>IF(AM1587=0,"    ",AO1587/AM1587)</f>
        <v xml:space="preserve">    </v>
      </c>
      <c r="AR1587" s="668">
        <f t="shared" si="3544"/>
        <v>0</v>
      </c>
      <c r="AS1587" s="570"/>
      <c r="AT1587" s="391">
        <f>+AT1512+AS1587</f>
        <v>0</v>
      </c>
      <c r="AU1587" s="386">
        <f>AR1587-AT1587</f>
        <v>0</v>
      </c>
      <c r="AV1587" s="366" t="str">
        <f>IF(AR1587=0,"    ",AT1587/AR1587)</f>
        <v xml:space="preserve">    </v>
      </c>
      <c r="AW1587" s="668">
        <f t="shared" si="3545"/>
        <v>0</v>
      </c>
      <c r="AX1587" s="570"/>
      <c r="AY1587" s="391">
        <f>+AY1512+AX1587</f>
        <v>0</v>
      </c>
      <c r="AZ1587" s="386">
        <f>AW1587-AY1587</f>
        <v>0</v>
      </c>
      <c r="BA1587" s="366" t="str">
        <f>IF(AW1587=0,"    ",AY1587/AW1587)</f>
        <v xml:space="preserve">    </v>
      </c>
      <c r="BB1587" s="668">
        <f t="shared" si="3546"/>
        <v>0</v>
      </c>
      <c r="BC1587" s="570"/>
      <c r="BD1587" s="391">
        <f>+BD1512+BC1587</f>
        <v>0</v>
      </c>
      <c r="BE1587" s="386">
        <f>BB1587-BD1587</f>
        <v>0</v>
      </c>
      <c r="BF1587" s="366" t="str">
        <f>IF(BB1587=0,"    ",BD1587/BB1587)</f>
        <v xml:space="preserve">    </v>
      </c>
      <c r="BG1587" s="668">
        <f t="shared" si="3547"/>
        <v>0</v>
      </c>
      <c r="BH1587" s="570"/>
      <c r="BI1587" s="391">
        <f>+BI1512+BH1587</f>
        <v>0</v>
      </c>
      <c r="BJ1587" s="386">
        <f>BG1587-BI1587</f>
        <v>0</v>
      </c>
      <c r="BK1587" s="366" t="str">
        <f>IF(BG1587=0,"    ",BI1587/BG1587)</f>
        <v xml:space="preserve">    </v>
      </c>
      <c r="BL1587" s="395"/>
      <c r="BM1587" s="383">
        <f t="shared" si="3548"/>
        <v>0</v>
      </c>
    </row>
    <row r="1588" spans="1:66" s="30" customFormat="1" ht="12.75">
      <c r="A1588" s="399">
        <v>3</v>
      </c>
      <c r="B1588" s="890" t="str">
        <f>B1513</f>
        <v>Salaries &amp; Benefits Total</v>
      </c>
      <c r="C1588" s="891">
        <f t="shared" si="3549"/>
        <v>0</v>
      </c>
      <c r="D1588" s="845">
        <f t="shared" ref="D1588" si="3550">SUM(D1586:D1587)</f>
        <v>0</v>
      </c>
      <c r="E1588" s="845">
        <f t="shared" ref="E1588" si="3551">SUM(E1586:E1587)</f>
        <v>0</v>
      </c>
      <c r="F1588" s="873">
        <f t="shared" ref="F1588:G1588" si="3552">SUM(F1586:F1587)</f>
        <v>0</v>
      </c>
      <c r="G1588" s="873">
        <f t="shared" si="3552"/>
        <v>0</v>
      </c>
      <c r="H1588" s="874" t="str">
        <f>IF(D1588=0,"    ",F1588/D1588)</f>
        <v xml:space="preserve">    </v>
      </c>
      <c r="I1588" s="845">
        <f t="shared" ref="I1588" si="3553">SUM(I1586:I1587)</f>
        <v>0</v>
      </c>
      <c r="J1588" s="845">
        <f t="shared" ref="J1588:L1588" si="3554">SUM(J1586:J1587)</f>
        <v>0</v>
      </c>
      <c r="K1588" s="876">
        <f t="shared" si="3554"/>
        <v>0</v>
      </c>
      <c r="L1588" s="876">
        <f t="shared" si="3554"/>
        <v>0</v>
      </c>
      <c r="M1588" s="874" t="str">
        <f>IF(I1588=0,"    ",K1588/I1588)</f>
        <v xml:space="preserve">    </v>
      </c>
      <c r="N1588" s="845">
        <f t="shared" ref="N1588" si="3555">SUM(N1586:N1587)</f>
        <v>0</v>
      </c>
      <c r="O1588" s="845">
        <f t="shared" ref="O1588:Q1588" si="3556">SUM(O1586:O1587)</f>
        <v>0</v>
      </c>
      <c r="P1588" s="876">
        <f t="shared" si="3556"/>
        <v>0</v>
      </c>
      <c r="Q1588" s="876">
        <f t="shared" si="3556"/>
        <v>0</v>
      </c>
      <c r="R1588" s="874" t="str">
        <f>IF(N1588=0,"    ",P1588/N1588)</f>
        <v xml:space="preserve">    </v>
      </c>
      <c r="S1588" s="845">
        <f t="shared" ref="S1588" si="3557">SUM(S1586:S1587)</f>
        <v>0</v>
      </c>
      <c r="T1588" s="845">
        <f t="shared" ref="T1588:V1588" si="3558">SUM(T1586:T1587)</f>
        <v>0</v>
      </c>
      <c r="U1588" s="876">
        <f t="shared" si="3558"/>
        <v>0</v>
      </c>
      <c r="V1588" s="876">
        <f t="shared" si="3558"/>
        <v>0</v>
      </c>
      <c r="W1588" s="874" t="str">
        <f>IF(S1588=0,"    ",U1588/S1588)</f>
        <v xml:space="preserve">    </v>
      </c>
      <c r="X1588" s="845">
        <f t="shared" ref="X1588" si="3559">SUM(X1586:X1587)</f>
        <v>0</v>
      </c>
      <c r="Y1588" s="845">
        <f t="shared" ref="Y1588:AA1588" si="3560">SUM(Y1586:Y1587)</f>
        <v>0</v>
      </c>
      <c r="Z1588" s="876">
        <f t="shared" si="3560"/>
        <v>0</v>
      </c>
      <c r="AA1588" s="876">
        <f t="shared" si="3560"/>
        <v>0</v>
      </c>
      <c r="AB1588" s="874" t="str">
        <f>IF(X1588=0,"    ",Z1588/X1588)</f>
        <v xml:space="preserve">    </v>
      </c>
      <c r="AC1588" s="845">
        <f t="shared" ref="AC1588" si="3561">SUM(AC1586:AC1587)</f>
        <v>0</v>
      </c>
      <c r="AD1588" s="845">
        <f t="shared" ref="AD1588:AF1588" si="3562">SUM(AD1586:AD1587)</f>
        <v>0</v>
      </c>
      <c r="AE1588" s="876">
        <f t="shared" si="3562"/>
        <v>0</v>
      </c>
      <c r="AF1588" s="876">
        <f t="shared" si="3562"/>
        <v>0</v>
      </c>
      <c r="AG1588" s="874" t="str">
        <f>IF(AC1588=0,"    ",AE1588/AC1588)</f>
        <v xml:space="preserve">    </v>
      </c>
      <c r="AH1588" s="845">
        <f t="shared" ref="AH1588" si="3563">SUM(AH1586:AH1587)</f>
        <v>0</v>
      </c>
      <c r="AI1588" s="845">
        <f t="shared" ref="AI1588:AK1588" si="3564">SUM(AI1586:AI1587)</f>
        <v>0</v>
      </c>
      <c r="AJ1588" s="876">
        <f t="shared" si="3564"/>
        <v>0</v>
      </c>
      <c r="AK1588" s="876">
        <f t="shared" si="3564"/>
        <v>0</v>
      </c>
      <c r="AL1588" s="874" t="str">
        <f>IF(AH1588=0,"    ",AJ1588/AH1588)</f>
        <v xml:space="preserve">    </v>
      </c>
      <c r="AM1588" s="845">
        <f t="shared" ref="AM1588" si="3565">SUM(AM1586:AM1587)</f>
        <v>0</v>
      </c>
      <c r="AN1588" s="845">
        <f t="shared" ref="AN1588:AP1588" si="3566">SUM(AN1586:AN1587)</f>
        <v>0</v>
      </c>
      <c r="AO1588" s="876">
        <f t="shared" si="3566"/>
        <v>0</v>
      </c>
      <c r="AP1588" s="876">
        <f t="shared" si="3566"/>
        <v>0</v>
      </c>
      <c r="AQ1588" s="874" t="str">
        <f>IF(AM1588=0,"    ",AO1588/AM1588)</f>
        <v xml:space="preserve">    </v>
      </c>
      <c r="AR1588" s="845">
        <f t="shared" ref="AR1588" si="3567">SUM(AR1586:AR1587)</f>
        <v>0</v>
      </c>
      <c r="AS1588" s="845">
        <f t="shared" ref="AS1588:AU1588" si="3568">SUM(AS1586:AS1587)</f>
        <v>0</v>
      </c>
      <c r="AT1588" s="876">
        <f t="shared" si="3568"/>
        <v>0</v>
      </c>
      <c r="AU1588" s="876">
        <f t="shared" si="3568"/>
        <v>0</v>
      </c>
      <c r="AV1588" s="874" t="str">
        <f>IF(AR1588=0,"    ",AT1588/AR1588)</f>
        <v xml:space="preserve">    </v>
      </c>
      <c r="AW1588" s="845">
        <f t="shared" ref="AW1588" si="3569">SUM(AW1586:AW1587)</f>
        <v>0</v>
      </c>
      <c r="AX1588" s="845">
        <f t="shared" ref="AX1588:AZ1588" si="3570">SUM(AX1586:AX1587)</f>
        <v>0</v>
      </c>
      <c r="AY1588" s="876">
        <f t="shared" si="3570"/>
        <v>0</v>
      </c>
      <c r="AZ1588" s="876">
        <f t="shared" si="3570"/>
        <v>0</v>
      </c>
      <c r="BA1588" s="874" t="str">
        <f>IF(AW1588=0,"    ",AY1588/AW1588)</f>
        <v xml:space="preserve">    </v>
      </c>
      <c r="BB1588" s="845">
        <f t="shared" ref="BB1588" si="3571">SUM(BB1586:BB1587)</f>
        <v>0</v>
      </c>
      <c r="BC1588" s="845">
        <f t="shared" ref="BC1588:BE1588" si="3572">SUM(BC1586:BC1587)</f>
        <v>0</v>
      </c>
      <c r="BD1588" s="876">
        <f t="shared" si="3572"/>
        <v>0</v>
      </c>
      <c r="BE1588" s="876">
        <f t="shared" si="3572"/>
        <v>0</v>
      </c>
      <c r="BF1588" s="874" t="str">
        <f>IF(BB1588=0,"    ",BD1588/BB1588)</f>
        <v xml:space="preserve">    </v>
      </c>
      <c r="BG1588" s="845">
        <f t="shared" ref="BG1588" si="3573">SUM(BG1586:BG1587)</f>
        <v>0</v>
      </c>
      <c r="BH1588" s="845">
        <f t="shared" ref="BH1588:BJ1588" si="3574">SUM(BH1586:BH1587)</f>
        <v>0</v>
      </c>
      <c r="BI1588" s="876">
        <f t="shared" si="3574"/>
        <v>0</v>
      </c>
      <c r="BJ1588" s="876">
        <f t="shared" si="3574"/>
        <v>0</v>
      </c>
      <c r="BK1588" s="874" t="str">
        <f>IF(BG1588=0,"    ",BI1588/BG1588)</f>
        <v xml:space="preserve">    </v>
      </c>
      <c r="BL1588" s="395"/>
      <c r="BM1588" s="383">
        <f t="shared" si="3548"/>
        <v>0</v>
      </c>
    </row>
    <row r="1589" spans="1:66" s="5" customFormat="1" ht="12.75">
      <c r="A1589" s="633">
        <v>4</v>
      </c>
      <c r="B1589" s="401" t="str">
        <f>B1514</f>
        <v>*Consultants (from Supplemental B)</v>
      </c>
      <c r="C1589" s="371">
        <f t="shared" si="3549"/>
        <v>0</v>
      </c>
      <c r="D1589" s="659">
        <f t="shared" si="3536"/>
        <v>0</v>
      </c>
      <c r="E1589" s="570"/>
      <c r="F1589" s="391">
        <f t="shared" ref="F1589:F1629" si="3575">+F1514+E1589</f>
        <v>0</v>
      </c>
      <c r="G1589" s="386">
        <f t="shared" ref="G1589:G1634" si="3576">D1589-F1589</f>
        <v>0</v>
      </c>
      <c r="H1589" s="366" t="str">
        <f>IF(D1589=0,"    ",F1589/D1589)</f>
        <v xml:space="preserve">    </v>
      </c>
      <c r="I1589" s="849">
        <f t="shared" si="3537"/>
        <v>0</v>
      </c>
      <c r="J1589" s="570"/>
      <c r="K1589" s="391">
        <f t="shared" ref="K1589:K1629" si="3577">+K1514+J1589</f>
        <v>0</v>
      </c>
      <c r="L1589" s="386">
        <f t="shared" ref="L1589:L1634" si="3578">I1589-K1589</f>
        <v>0</v>
      </c>
      <c r="M1589" s="366" t="str">
        <f>IF(I1589=0,"    ",K1589/I1589)</f>
        <v xml:space="preserve">    </v>
      </c>
      <c r="N1589" s="849">
        <f t="shared" si="3538"/>
        <v>0</v>
      </c>
      <c r="O1589" s="570"/>
      <c r="P1589" s="391">
        <f t="shared" ref="P1589:P1629" si="3579">+P1514+O1589</f>
        <v>0</v>
      </c>
      <c r="Q1589" s="386">
        <f t="shared" ref="Q1589:Q1634" si="3580">N1589-P1589</f>
        <v>0</v>
      </c>
      <c r="R1589" s="366" t="str">
        <f>IF(N1589=0,"    ",P1589/N1589)</f>
        <v xml:space="preserve">    </v>
      </c>
      <c r="S1589" s="849">
        <f t="shared" si="3539"/>
        <v>0</v>
      </c>
      <c r="T1589" s="570"/>
      <c r="U1589" s="391">
        <f t="shared" ref="U1589:U1629" si="3581">+U1514+T1589</f>
        <v>0</v>
      </c>
      <c r="V1589" s="386">
        <f t="shared" ref="V1589:V1634" si="3582">S1589-U1589</f>
        <v>0</v>
      </c>
      <c r="W1589" s="366" t="str">
        <f>IF(S1589=0,"    ",U1589/S1589)</f>
        <v xml:space="preserve">    </v>
      </c>
      <c r="X1589" s="849">
        <f t="shared" si="3540"/>
        <v>0</v>
      </c>
      <c r="Y1589" s="570"/>
      <c r="Z1589" s="391">
        <f t="shared" ref="Z1589:Z1629" si="3583">+Z1514+Y1589</f>
        <v>0</v>
      </c>
      <c r="AA1589" s="386">
        <f t="shared" ref="AA1589:AA1634" si="3584">X1589-Z1589</f>
        <v>0</v>
      </c>
      <c r="AB1589" s="366" t="str">
        <f>IF(X1589=0,"    ",Z1589/X1589)</f>
        <v xml:space="preserve">    </v>
      </c>
      <c r="AC1589" s="849">
        <f t="shared" si="3541"/>
        <v>0</v>
      </c>
      <c r="AD1589" s="570"/>
      <c r="AE1589" s="391">
        <f t="shared" ref="AE1589:AE1629" si="3585">+AE1514+AD1589</f>
        <v>0</v>
      </c>
      <c r="AF1589" s="386">
        <f t="shared" ref="AF1589:AF1634" si="3586">AC1589-AE1589</f>
        <v>0</v>
      </c>
      <c r="AG1589" s="366" t="str">
        <f>IF(AC1589=0,"    ",AE1589/AC1589)</f>
        <v xml:space="preserve">    </v>
      </c>
      <c r="AH1589" s="849">
        <f t="shared" si="3542"/>
        <v>0</v>
      </c>
      <c r="AI1589" s="570"/>
      <c r="AJ1589" s="391">
        <f t="shared" ref="AJ1589:AJ1629" si="3587">+AJ1514+AI1589</f>
        <v>0</v>
      </c>
      <c r="AK1589" s="386">
        <f t="shared" ref="AK1589:AK1634" si="3588">AH1589-AJ1589</f>
        <v>0</v>
      </c>
      <c r="AL1589" s="366" t="str">
        <f>IF(AH1589=0,"    ",AJ1589/AH1589)</f>
        <v xml:space="preserve">    </v>
      </c>
      <c r="AM1589" s="849">
        <f t="shared" si="3543"/>
        <v>0</v>
      </c>
      <c r="AN1589" s="570"/>
      <c r="AO1589" s="391">
        <f t="shared" ref="AO1589:AO1629" si="3589">+AO1514+AN1589</f>
        <v>0</v>
      </c>
      <c r="AP1589" s="386">
        <f t="shared" ref="AP1589:AP1634" si="3590">AM1589-AO1589</f>
        <v>0</v>
      </c>
      <c r="AQ1589" s="366" t="str">
        <f>IF(AM1589=0,"    ",AO1589/AM1589)</f>
        <v xml:space="preserve">    </v>
      </c>
      <c r="AR1589" s="849">
        <f t="shared" si="3544"/>
        <v>0</v>
      </c>
      <c r="AS1589" s="570"/>
      <c r="AT1589" s="391">
        <f t="shared" ref="AT1589:AT1629" si="3591">+AT1514+AS1589</f>
        <v>0</v>
      </c>
      <c r="AU1589" s="386">
        <f t="shared" ref="AU1589:AU1634" si="3592">AR1589-AT1589</f>
        <v>0</v>
      </c>
      <c r="AV1589" s="366" t="str">
        <f>IF(AR1589=0,"    ",AT1589/AR1589)</f>
        <v xml:space="preserve">    </v>
      </c>
      <c r="AW1589" s="849">
        <f t="shared" si="3545"/>
        <v>0</v>
      </c>
      <c r="AX1589" s="570"/>
      <c r="AY1589" s="391">
        <f t="shared" ref="AY1589:AY1629" si="3593">+AY1514+AX1589</f>
        <v>0</v>
      </c>
      <c r="AZ1589" s="386">
        <f t="shared" ref="AZ1589:AZ1634" si="3594">AW1589-AY1589</f>
        <v>0</v>
      </c>
      <c r="BA1589" s="366" t="str">
        <f>IF(AW1589=0,"    ",AY1589/AW1589)</f>
        <v xml:space="preserve">    </v>
      </c>
      <c r="BB1589" s="849">
        <f t="shared" si="3546"/>
        <v>0</v>
      </c>
      <c r="BC1589" s="570"/>
      <c r="BD1589" s="391">
        <f t="shared" ref="BD1589:BD1629" si="3595">+BD1514+BC1589</f>
        <v>0</v>
      </c>
      <c r="BE1589" s="386">
        <f t="shared" ref="BE1589:BE1634" si="3596">BB1589-BD1589</f>
        <v>0</v>
      </c>
      <c r="BF1589" s="366" t="str">
        <f>IF(BB1589=0,"    ",BD1589/BB1589)</f>
        <v xml:space="preserve">    </v>
      </c>
      <c r="BG1589" s="849">
        <f t="shared" si="3547"/>
        <v>0</v>
      </c>
      <c r="BH1589" s="570"/>
      <c r="BI1589" s="391">
        <f t="shared" ref="BI1589:BI1629" si="3597">+BI1514+BH1589</f>
        <v>0</v>
      </c>
      <c r="BJ1589" s="386">
        <f t="shared" ref="BJ1589:BJ1634" si="3598">BG1589-BI1589</f>
        <v>0</v>
      </c>
      <c r="BK1589" s="366" t="str">
        <f>IF(BG1589=0,"    ",BI1589/BG1589)</f>
        <v xml:space="preserve">    </v>
      </c>
      <c r="BM1589" s="383">
        <f t="shared" si="3548"/>
        <v>0</v>
      </c>
      <c r="BN1589" s="7"/>
    </row>
    <row r="1590" spans="1:66" s="5" customFormat="1" ht="12.75">
      <c r="A1590" s="633">
        <v>5</v>
      </c>
      <c r="B1590" s="648" t="str">
        <f t="shared" ref="B1590:B1632" si="3599">B1515</f>
        <v>**Flex Fund</v>
      </c>
      <c r="C1590" s="375">
        <f t="shared" si="3549"/>
        <v>0</v>
      </c>
      <c r="D1590" s="659">
        <f t="shared" si="3536"/>
        <v>0</v>
      </c>
      <c r="E1590" s="570"/>
      <c r="F1590" s="391">
        <f t="shared" si="3575"/>
        <v>0</v>
      </c>
      <c r="G1590" s="386">
        <f t="shared" si="3576"/>
        <v>0</v>
      </c>
      <c r="H1590" s="366" t="str">
        <f t="shared" ref="H1590:H1634" si="3600">IF(D1590=0,"    ",F1590/D1590)</f>
        <v xml:space="preserve">    </v>
      </c>
      <c r="I1590" s="849">
        <f t="shared" si="3537"/>
        <v>0</v>
      </c>
      <c r="J1590" s="570"/>
      <c r="K1590" s="391">
        <f t="shared" si="3577"/>
        <v>0</v>
      </c>
      <c r="L1590" s="386">
        <f t="shared" si="3578"/>
        <v>0</v>
      </c>
      <c r="M1590" s="366" t="str">
        <f t="shared" ref="M1590:M1634" si="3601">IF(I1590=0,"    ",K1590/I1590)</f>
        <v xml:space="preserve">    </v>
      </c>
      <c r="N1590" s="849">
        <f t="shared" si="3538"/>
        <v>0</v>
      </c>
      <c r="O1590" s="570"/>
      <c r="P1590" s="391">
        <f t="shared" si="3579"/>
        <v>0</v>
      </c>
      <c r="Q1590" s="386">
        <f t="shared" si="3580"/>
        <v>0</v>
      </c>
      <c r="R1590" s="366" t="str">
        <f t="shared" ref="R1590:R1634" si="3602">IF(N1590=0,"    ",P1590/N1590)</f>
        <v xml:space="preserve">    </v>
      </c>
      <c r="S1590" s="849">
        <f t="shared" si="3539"/>
        <v>0</v>
      </c>
      <c r="T1590" s="570"/>
      <c r="U1590" s="391">
        <f t="shared" si="3581"/>
        <v>0</v>
      </c>
      <c r="V1590" s="386">
        <f t="shared" si="3582"/>
        <v>0</v>
      </c>
      <c r="W1590" s="366" t="str">
        <f t="shared" ref="W1590:W1634" si="3603">IF(S1590=0,"    ",U1590/S1590)</f>
        <v xml:space="preserve">    </v>
      </c>
      <c r="X1590" s="849">
        <f t="shared" si="3540"/>
        <v>0</v>
      </c>
      <c r="Y1590" s="570"/>
      <c r="Z1590" s="391">
        <f t="shared" si="3583"/>
        <v>0</v>
      </c>
      <c r="AA1590" s="386">
        <f t="shared" si="3584"/>
        <v>0</v>
      </c>
      <c r="AB1590" s="366" t="str">
        <f t="shared" ref="AB1590:AB1634" si="3604">IF(X1590=0,"    ",Z1590/X1590)</f>
        <v xml:space="preserve">    </v>
      </c>
      <c r="AC1590" s="849">
        <f t="shared" si="3541"/>
        <v>0</v>
      </c>
      <c r="AD1590" s="570"/>
      <c r="AE1590" s="391">
        <f t="shared" si="3585"/>
        <v>0</v>
      </c>
      <c r="AF1590" s="386">
        <f t="shared" si="3586"/>
        <v>0</v>
      </c>
      <c r="AG1590" s="366" t="str">
        <f t="shared" ref="AG1590:AG1634" si="3605">IF(AC1590=0,"    ",AE1590/AC1590)</f>
        <v xml:space="preserve">    </v>
      </c>
      <c r="AH1590" s="849">
        <f t="shared" si="3542"/>
        <v>0</v>
      </c>
      <c r="AI1590" s="570"/>
      <c r="AJ1590" s="391">
        <f t="shared" si="3587"/>
        <v>0</v>
      </c>
      <c r="AK1590" s="386">
        <f t="shared" si="3588"/>
        <v>0</v>
      </c>
      <c r="AL1590" s="366" t="str">
        <f t="shared" ref="AL1590:AL1634" si="3606">IF(AH1590=0,"    ",AJ1590/AH1590)</f>
        <v xml:space="preserve">    </v>
      </c>
      <c r="AM1590" s="849">
        <f t="shared" si="3543"/>
        <v>0</v>
      </c>
      <c r="AN1590" s="570"/>
      <c r="AO1590" s="391">
        <f t="shared" si="3589"/>
        <v>0</v>
      </c>
      <c r="AP1590" s="386">
        <f t="shared" si="3590"/>
        <v>0</v>
      </c>
      <c r="AQ1590" s="366" t="str">
        <f t="shared" ref="AQ1590:AQ1634" si="3607">IF(AM1590=0,"    ",AO1590/AM1590)</f>
        <v xml:space="preserve">    </v>
      </c>
      <c r="AR1590" s="849">
        <f t="shared" si="3544"/>
        <v>0</v>
      </c>
      <c r="AS1590" s="570"/>
      <c r="AT1590" s="391">
        <f t="shared" si="3591"/>
        <v>0</v>
      </c>
      <c r="AU1590" s="386">
        <f t="shared" si="3592"/>
        <v>0</v>
      </c>
      <c r="AV1590" s="366" t="str">
        <f t="shared" ref="AV1590:AV1634" si="3608">IF(AR1590=0,"    ",AT1590/AR1590)</f>
        <v xml:space="preserve">    </v>
      </c>
      <c r="AW1590" s="849">
        <f t="shared" si="3545"/>
        <v>0</v>
      </c>
      <c r="AX1590" s="570"/>
      <c r="AY1590" s="391">
        <f t="shared" si="3593"/>
        <v>0</v>
      </c>
      <c r="AZ1590" s="386">
        <f t="shared" si="3594"/>
        <v>0</v>
      </c>
      <c r="BA1590" s="366" t="str">
        <f t="shared" ref="BA1590:BA1634" si="3609">IF(AW1590=0,"    ",AY1590/AW1590)</f>
        <v xml:space="preserve">    </v>
      </c>
      <c r="BB1590" s="849">
        <f t="shared" si="3546"/>
        <v>0</v>
      </c>
      <c r="BC1590" s="570"/>
      <c r="BD1590" s="391">
        <f t="shared" si="3595"/>
        <v>0</v>
      </c>
      <c r="BE1590" s="386">
        <f t="shared" si="3596"/>
        <v>0</v>
      </c>
      <c r="BF1590" s="366" t="str">
        <f t="shared" ref="BF1590:BF1634" si="3610">IF(BB1590=0,"    ",BD1590/BB1590)</f>
        <v xml:space="preserve">    </v>
      </c>
      <c r="BG1590" s="849">
        <f t="shared" si="3547"/>
        <v>0</v>
      </c>
      <c r="BH1590" s="570"/>
      <c r="BI1590" s="391">
        <f t="shared" si="3597"/>
        <v>0</v>
      </c>
      <c r="BJ1590" s="386">
        <f t="shared" si="3598"/>
        <v>0</v>
      </c>
      <c r="BK1590" s="366" t="str">
        <f t="shared" ref="BK1590:BK1634" si="3611">IF(BG1590=0,"    ",BI1590/BG1590)</f>
        <v xml:space="preserve">    </v>
      </c>
      <c r="BM1590" s="383">
        <f t="shared" si="3548"/>
        <v>0</v>
      </c>
      <c r="BN1590" s="7"/>
    </row>
    <row r="1591" spans="1:66" s="5" customFormat="1" ht="12.75">
      <c r="A1591" s="633">
        <v>6</v>
      </c>
      <c r="B1591" s="648" t="str">
        <f t="shared" si="3599"/>
        <v>*Gift Cards</v>
      </c>
      <c r="C1591" s="375">
        <f t="shared" si="3549"/>
        <v>0</v>
      </c>
      <c r="D1591" s="659">
        <f t="shared" si="3536"/>
        <v>0</v>
      </c>
      <c r="E1591" s="570"/>
      <c r="F1591" s="391">
        <f t="shared" si="3575"/>
        <v>0</v>
      </c>
      <c r="G1591" s="386">
        <f t="shared" si="3576"/>
        <v>0</v>
      </c>
      <c r="H1591" s="366" t="str">
        <f t="shared" si="3600"/>
        <v xml:space="preserve">    </v>
      </c>
      <c r="I1591" s="849">
        <f t="shared" si="3537"/>
        <v>0</v>
      </c>
      <c r="J1591" s="570"/>
      <c r="K1591" s="391">
        <f t="shared" si="3577"/>
        <v>0</v>
      </c>
      <c r="L1591" s="386">
        <f t="shared" si="3578"/>
        <v>0</v>
      </c>
      <c r="M1591" s="366" t="str">
        <f t="shared" si="3601"/>
        <v xml:space="preserve">    </v>
      </c>
      <c r="N1591" s="849">
        <f t="shared" si="3538"/>
        <v>0</v>
      </c>
      <c r="O1591" s="570"/>
      <c r="P1591" s="391">
        <f t="shared" si="3579"/>
        <v>0</v>
      </c>
      <c r="Q1591" s="386">
        <f t="shared" si="3580"/>
        <v>0</v>
      </c>
      <c r="R1591" s="366" t="str">
        <f t="shared" si="3602"/>
        <v xml:space="preserve">    </v>
      </c>
      <c r="S1591" s="849">
        <f t="shared" si="3539"/>
        <v>0</v>
      </c>
      <c r="T1591" s="570"/>
      <c r="U1591" s="391">
        <f t="shared" si="3581"/>
        <v>0</v>
      </c>
      <c r="V1591" s="386">
        <f t="shared" si="3582"/>
        <v>0</v>
      </c>
      <c r="W1591" s="366" t="str">
        <f t="shared" si="3603"/>
        <v xml:space="preserve">    </v>
      </c>
      <c r="X1591" s="849">
        <f t="shared" si="3540"/>
        <v>0</v>
      </c>
      <c r="Y1591" s="570"/>
      <c r="Z1591" s="391">
        <f t="shared" si="3583"/>
        <v>0</v>
      </c>
      <c r="AA1591" s="386">
        <f t="shared" si="3584"/>
        <v>0</v>
      </c>
      <c r="AB1591" s="366" t="str">
        <f t="shared" si="3604"/>
        <v xml:space="preserve">    </v>
      </c>
      <c r="AC1591" s="849">
        <f t="shared" si="3541"/>
        <v>0</v>
      </c>
      <c r="AD1591" s="570"/>
      <c r="AE1591" s="391">
        <f t="shared" si="3585"/>
        <v>0</v>
      </c>
      <c r="AF1591" s="386">
        <f t="shared" si="3586"/>
        <v>0</v>
      </c>
      <c r="AG1591" s="366" t="str">
        <f t="shared" si="3605"/>
        <v xml:space="preserve">    </v>
      </c>
      <c r="AH1591" s="849">
        <f t="shared" si="3542"/>
        <v>0</v>
      </c>
      <c r="AI1591" s="570"/>
      <c r="AJ1591" s="391">
        <f t="shared" si="3587"/>
        <v>0</v>
      </c>
      <c r="AK1591" s="386">
        <f t="shared" si="3588"/>
        <v>0</v>
      </c>
      <c r="AL1591" s="366" t="str">
        <f t="shared" si="3606"/>
        <v xml:space="preserve">    </v>
      </c>
      <c r="AM1591" s="849">
        <f t="shared" si="3543"/>
        <v>0</v>
      </c>
      <c r="AN1591" s="570"/>
      <c r="AO1591" s="391">
        <f t="shared" si="3589"/>
        <v>0</v>
      </c>
      <c r="AP1591" s="386">
        <f t="shared" si="3590"/>
        <v>0</v>
      </c>
      <c r="AQ1591" s="366" t="str">
        <f t="shared" si="3607"/>
        <v xml:space="preserve">    </v>
      </c>
      <c r="AR1591" s="849">
        <f t="shared" si="3544"/>
        <v>0</v>
      </c>
      <c r="AS1591" s="570"/>
      <c r="AT1591" s="391">
        <f t="shared" si="3591"/>
        <v>0</v>
      </c>
      <c r="AU1591" s="386">
        <f t="shared" si="3592"/>
        <v>0</v>
      </c>
      <c r="AV1591" s="366" t="str">
        <f t="shared" si="3608"/>
        <v xml:space="preserve">    </v>
      </c>
      <c r="AW1591" s="849">
        <f t="shared" si="3545"/>
        <v>0</v>
      </c>
      <c r="AX1591" s="570"/>
      <c r="AY1591" s="391">
        <f t="shared" si="3593"/>
        <v>0</v>
      </c>
      <c r="AZ1591" s="386">
        <f t="shared" si="3594"/>
        <v>0</v>
      </c>
      <c r="BA1591" s="366" t="str">
        <f t="shared" si="3609"/>
        <v xml:space="preserve">    </v>
      </c>
      <c r="BB1591" s="849">
        <f t="shared" si="3546"/>
        <v>0</v>
      </c>
      <c r="BC1591" s="570"/>
      <c r="BD1591" s="391">
        <f t="shared" si="3595"/>
        <v>0</v>
      </c>
      <c r="BE1591" s="386">
        <f t="shared" si="3596"/>
        <v>0</v>
      </c>
      <c r="BF1591" s="366" t="str">
        <f t="shared" si="3610"/>
        <v xml:space="preserve">    </v>
      </c>
      <c r="BG1591" s="849">
        <f t="shared" si="3547"/>
        <v>0</v>
      </c>
      <c r="BH1591" s="570"/>
      <c r="BI1591" s="391">
        <f t="shared" si="3597"/>
        <v>0</v>
      </c>
      <c r="BJ1591" s="386">
        <f t="shared" si="3598"/>
        <v>0</v>
      </c>
      <c r="BK1591" s="366" t="str">
        <f t="shared" si="3611"/>
        <v xml:space="preserve">    </v>
      </c>
      <c r="BM1591" s="383">
        <f t="shared" si="3548"/>
        <v>0</v>
      </c>
      <c r="BN1591" s="7"/>
    </row>
    <row r="1592" spans="1:66" s="5" customFormat="1" ht="12.75">
      <c r="A1592" s="633">
        <v>7</v>
      </c>
      <c r="B1592" s="648" t="str">
        <f t="shared" si="3599"/>
        <v>*Interest Expense</v>
      </c>
      <c r="C1592" s="375">
        <f t="shared" si="3549"/>
        <v>0</v>
      </c>
      <c r="D1592" s="659">
        <f t="shared" si="3536"/>
        <v>0</v>
      </c>
      <c r="E1592" s="570"/>
      <c r="F1592" s="391">
        <f t="shared" si="3575"/>
        <v>0</v>
      </c>
      <c r="G1592" s="386">
        <f t="shared" si="3576"/>
        <v>0</v>
      </c>
      <c r="H1592" s="366" t="str">
        <f t="shared" si="3600"/>
        <v xml:space="preserve">    </v>
      </c>
      <c r="I1592" s="849">
        <f t="shared" si="3537"/>
        <v>0</v>
      </c>
      <c r="J1592" s="570"/>
      <c r="K1592" s="391">
        <f t="shared" si="3577"/>
        <v>0</v>
      </c>
      <c r="L1592" s="386">
        <f t="shared" si="3578"/>
        <v>0</v>
      </c>
      <c r="M1592" s="366" t="str">
        <f t="shared" si="3601"/>
        <v xml:space="preserve">    </v>
      </c>
      <c r="N1592" s="849">
        <f t="shared" si="3538"/>
        <v>0</v>
      </c>
      <c r="O1592" s="570"/>
      <c r="P1592" s="391">
        <f t="shared" si="3579"/>
        <v>0</v>
      </c>
      <c r="Q1592" s="386">
        <f t="shared" si="3580"/>
        <v>0</v>
      </c>
      <c r="R1592" s="366" t="str">
        <f t="shared" si="3602"/>
        <v xml:space="preserve">    </v>
      </c>
      <c r="S1592" s="849">
        <f t="shared" si="3539"/>
        <v>0</v>
      </c>
      <c r="T1592" s="570"/>
      <c r="U1592" s="391">
        <f t="shared" si="3581"/>
        <v>0</v>
      </c>
      <c r="V1592" s="386">
        <f t="shared" si="3582"/>
        <v>0</v>
      </c>
      <c r="W1592" s="366" t="str">
        <f t="shared" si="3603"/>
        <v xml:space="preserve">    </v>
      </c>
      <c r="X1592" s="849">
        <f t="shared" si="3540"/>
        <v>0</v>
      </c>
      <c r="Y1592" s="570"/>
      <c r="Z1592" s="391">
        <f t="shared" si="3583"/>
        <v>0</v>
      </c>
      <c r="AA1592" s="386">
        <f t="shared" si="3584"/>
        <v>0</v>
      </c>
      <c r="AB1592" s="366" t="str">
        <f t="shared" si="3604"/>
        <v xml:space="preserve">    </v>
      </c>
      <c r="AC1592" s="849">
        <f t="shared" si="3541"/>
        <v>0</v>
      </c>
      <c r="AD1592" s="570"/>
      <c r="AE1592" s="391">
        <f t="shared" si="3585"/>
        <v>0</v>
      </c>
      <c r="AF1592" s="386">
        <f t="shared" si="3586"/>
        <v>0</v>
      </c>
      <c r="AG1592" s="366" t="str">
        <f t="shared" si="3605"/>
        <v xml:space="preserve">    </v>
      </c>
      <c r="AH1592" s="849">
        <f t="shared" si="3542"/>
        <v>0</v>
      </c>
      <c r="AI1592" s="570"/>
      <c r="AJ1592" s="391">
        <f t="shared" si="3587"/>
        <v>0</v>
      </c>
      <c r="AK1592" s="386">
        <f t="shared" si="3588"/>
        <v>0</v>
      </c>
      <c r="AL1592" s="366" t="str">
        <f t="shared" si="3606"/>
        <v xml:space="preserve">    </v>
      </c>
      <c r="AM1592" s="849">
        <f t="shared" si="3543"/>
        <v>0</v>
      </c>
      <c r="AN1592" s="570"/>
      <c r="AO1592" s="391">
        <f t="shared" si="3589"/>
        <v>0</v>
      </c>
      <c r="AP1592" s="386">
        <f t="shared" si="3590"/>
        <v>0</v>
      </c>
      <c r="AQ1592" s="366" t="str">
        <f t="shared" si="3607"/>
        <v xml:space="preserve">    </v>
      </c>
      <c r="AR1592" s="849">
        <f t="shared" si="3544"/>
        <v>0</v>
      </c>
      <c r="AS1592" s="570"/>
      <c r="AT1592" s="391">
        <f t="shared" si="3591"/>
        <v>0</v>
      </c>
      <c r="AU1592" s="386">
        <f t="shared" si="3592"/>
        <v>0</v>
      </c>
      <c r="AV1592" s="366" t="str">
        <f t="shared" si="3608"/>
        <v xml:space="preserve">    </v>
      </c>
      <c r="AW1592" s="849">
        <f t="shared" si="3545"/>
        <v>0</v>
      </c>
      <c r="AX1592" s="570"/>
      <c r="AY1592" s="391">
        <f t="shared" si="3593"/>
        <v>0</v>
      </c>
      <c r="AZ1592" s="386">
        <f t="shared" si="3594"/>
        <v>0</v>
      </c>
      <c r="BA1592" s="366" t="str">
        <f t="shared" si="3609"/>
        <v xml:space="preserve">    </v>
      </c>
      <c r="BB1592" s="849">
        <f t="shared" si="3546"/>
        <v>0</v>
      </c>
      <c r="BC1592" s="570"/>
      <c r="BD1592" s="391">
        <f t="shared" si="3595"/>
        <v>0</v>
      </c>
      <c r="BE1592" s="386">
        <f t="shared" si="3596"/>
        <v>0</v>
      </c>
      <c r="BF1592" s="366" t="str">
        <f t="shared" si="3610"/>
        <v xml:space="preserve">    </v>
      </c>
      <c r="BG1592" s="849">
        <f t="shared" si="3547"/>
        <v>0</v>
      </c>
      <c r="BH1592" s="570"/>
      <c r="BI1592" s="391">
        <f t="shared" si="3597"/>
        <v>0</v>
      </c>
      <c r="BJ1592" s="386">
        <f t="shared" si="3598"/>
        <v>0</v>
      </c>
      <c r="BK1592" s="366" t="str">
        <f t="shared" si="3611"/>
        <v xml:space="preserve">    </v>
      </c>
      <c r="BM1592" s="383">
        <f t="shared" si="3548"/>
        <v>0</v>
      </c>
      <c r="BN1592" s="7"/>
    </row>
    <row r="1593" spans="1:66" s="5" customFormat="1" ht="12.75">
      <c r="A1593" s="633">
        <v>8</v>
      </c>
      <c r="B1593" s="648" t="str">
        <f t="shared" si="3599"/>
        <v>*Leasehold Improvements</v>
      </c>
      <c r="C1593" s="375">
        <f t="shared" si="3549"/>
        <v>0</v>
      </c>
      <c r="D1593" s="659">
        <f t="shared" si="3536"/>
        <v>0</v>
      </c>
      <c r="E1593" s="570"/>
      <c r="F1593" s="391">
        <f t="shared" si="3575"/>
        <v>0</v>
      </c>
      <c r="G1593" s="386">
        <f t="shared" si="3576"/>
        <v>0</v>
      </c>
      <c r="H1593" s="366" t="str">
        <f t="shared" si="3600"/>
        <v xml:space="preserve">    </v>
      </c>
      <c r="I1593" s="849">
        <f t="shared" si="3537"/>
        <v>0</v>
      </c>
      <c r="J1593" s="570"/>
      <c r="K1593" s="391">
        <f t="shared" si="3577"/>
        <v>0</v>
      </c>
      <c r="L1593" s="386">
        <f t="shared" si="3578"/>
        <v>0</v>
      </c>
      <c r="M1593" s="366" t="str">
        <f t="shared" si="3601"/>
        <v xml:space="preserve">    </v>
      </c>
      <c r="N1593" s="849">
        <f t="shared" si="3538"/>
        <v>0</v>
      </c>
      <c r="O1593" s="570"/>
      <c r="P1593" s="391">
        <f t="shared" si="3579"/>
        <v>0</v>
      </c>
      <c r="Q1593" s="386">
        <f t="shared" si="3580"/>
        <v>0</v>
      </c>
      <c r="R1593" s="366" t="str">
        <f t="shared" si="3602"/>
        <v xml:space="preserve">    </v>
      </c>
      <c r="S1593" s="849">
        <f t="shared" si="3539"/>
        <v>0</v>
      </c>
      <c r="T1593" s="570"/>
      <c r="U1593" s="391">
        <f t="shared" si="3581"/>
        <v>0</v>
      </c>
      <c r="V1593" s="386">
        <f t="shared" si="3582"/>
        <v>0</v>
      </c>
      <c r="W1593" s="366" t="str">
        <f t="shared" si="3603"/>
        <v xml:space="preserve">    </v>
      </c>
      <c r="X1593" s="849">
        <f t="shared" si="3540"/>
        <v>0</v>
      </c>
      <c r="Y1593" s="570"/>
      <c r="Z1593" s="391">
        <f t="shared" si="3583"/>
        <v>0</v>
      </c>
      <c r="AA1593" s="386">
        <f t="shared" si="3584"/>
        <v>0</v>
      </c>
      <c r="AB1593" s="366" t="str">
        <f t="shared" si="3604"/>
        <v xml:space="preserve">    </v>
      </c>
      <c r="AC1593" s="849">
        <f t="shared" si="3541"/>
        <v>0</v>
      </c>
      <c r="AD1593" s="570"/>
      <c r="AE1593" s="391">
        <f t="shared" si="3585"/>
        <v>0</v>
      </c>
      <c r="AF1593" s="386">
        <f t="shared" si="3586"/>
        <v>0</v>
      </c>
      <c r="AG1593" s="366" t="str">
        <f t="shared" si="3605"/>
        <v xml:space="preserve">    </v>
      </c>
      <c r="AH1593" s="849">
        <f t="shared" si="3542"/>
        <v>0</v>
      </c>
      <c r="AI1593" s="570"/>
      <c r="AJ1593" s="391">
        <f t="shared" si="3587"/>
        <v>0</v>
      </c>
      <c r="AK1593" s="386">
        <f t="shared" si="3588"/>
        <v>0</v>
      </c>
      <c r="AL1593" s="366" t="str">
        <f t="shared" si="3606"/>
        <v xml:space="preserve">    </v>
      </c>
      <c r="AM1593" s="849">
        <f t="shared" si="3543"/>
        <v>0</v>
      </c>
      <c r="AN1593" s="570"/>
      <c r="AO1593" s="391">
        <f t="shared" si="3589"/>
        <v>0</v>
      </c>
      <c r="AP1593" s="386">
        <f t="shared" si="3590"/>
        <v>0</v>
      </c>
      <c r="AQ1593" s="366" t="str">
        <f t="shared" si="3607"/>
        <v xml:space="preserve">    </v>
      </c>
      <c r="AR1593" s="849">
        <f t="shared" si="3544"/>
        <v>0</v>
      </c>
      <c r="AS1593" s="570"/>
      <c r="AT1593" s="391">
        <f t="shared" si="3591"/>
        <v>0</v>
      </c>
      <c r="AU1593" s="386">
        <f t="shared" si="3592"/>
        <v>0</v>
      </c>
      <c r="AV1593" s="366" t="str">
        <f t="shared" si="3608"/>
        <v xml:space="preserve">    </v>
      </c>
      <c r="AW1593" s="849">
        <f t="shared" si="3545"/>
        <v>0</v>
      </c>
      <c r="AX1593" s="570"/>
      <c r="AY1593" s="391">
        <f t="shared" si="3593"/>
        <v>0</v>
      </c>
      <c r="AZ1593" s="386">
        <f t="shared" si="3594"/>
        <v>0</v>
      </c>
      <c r="BA1593" s="366" t="str">
        <f t="shared" si="3609"/>
        <v xml:space="preserve">    </v>
      </c>
      <c r="BB1593" s="849">
        <f t="shared" si="3546"/>
        <v>0</v>
      </c>
      <c r="BC1593" s="570"/>
      <c r="BD1593" s="391">
        <f t="shared" si="3595"/>
        <v>0</v>
      </c>
      <c r="BE1593" s="386">
        <f t="shared" si="3596"/>
        <v>0</v>
      </c>
      <c r="BF1593" s="366" t="str">
        <f t="shared" si="3610"/>
        <v xml:space="preserve">    </v>
      </c>
      <c r="BG1593" s="849">
        <f t="shared" si="3547"/>
        <v>0</v>
      </c>
      <c r="BH1593" s="570"/>
      <c r="BI1593" s="391">
        <f t="shared" si="3597"/>
        <v>0</v>
      </c>
      <c r="BJ1593" s="386">
        <f t="shared" si="3598"/>
        <v>0</v>
      </c>
      <c r="BK1593" s="366" t="str">
        <f t="shared" si="3611"/>
        <v xml:space="preserve">    </v>
      </c>
      <c r="BM1593" s="383">
        <f t="shared" si="3548"/>
        <v>0</v>
      </c>
      <c r="BN1593" s="7"/>
    </row>
    <row r="1594" spans="1:66" s="5" customFormat="1" ht="12.75">
      <c r="A1594" s="633">
        <v>9</v>
      </c>
      <c r="B1594" s="648" t="str">
        <f t="shared" si="3599"/>
        <v>*Subcontracts (from Supplemental B)</v>
      </c>
      <c r="C1594" s="376">
        <f t="shared" si="3549"/>
        <v>0</v>
      </c>
      <c r="D1594" s="659">
        <f t="shared" si="3536"/>
        <v>0</v>
      </c>
      <c r="E1594" s="570"/>
      <c r="F1594" s="391">
        <f t="shared" si="3575"/>
        <v>0</v>
      </c>
      <c r="G1594" s="386">
        <f t="shared" si="3576"/>
        <v>0</v>
      </c>
      <c r="H1594" s="366" t="str">
        <f t="shared" si="3600"/>
        <v xml:space="preserve">    </v>
      </c>
      <c r="I1594" s="849">
        <f t="shared" si="3537"/>
        <v>0</v>
      </c>
      <c r="J1594" s="570"/>
      <c r="K1594" s="391">
        <f t="shared" si="3577"/>
        <v>0</v>
      </c>
      <c r="L1594" s="386">
        <f t="shared" si="3578"/>
        <v>0</v>
      </c>
      <c r="M1594" s="366" t="str">
        <f t="shared" si="3601"/>
        <v xml:space="preserve">    </v>
      </c>
      <c r="N1594" s="849">
        <f t="shared" si="3538"/>
        <v>0</v>
      </c>
      <c r="O1594" s="570"/>
      <c r="P1594" s="391">
        <f t="shared" si="3579"/>
        <v>0</v>
      </c>
      <c r="Q1594" s="386">
        <f t="shared" si="3580"/>
        <v>0</v>
      </c>
      <c r="R1594" s="366" t="str">
        <f t="shared" si="3602"/>
        <v xml:space="preserve">    </v>
      </c>
      <c r="S1594" s="849">
        <f t="shared" si="3539"/>
        <v>0</v>
      </c>
      <c r="T1594" s="570"/>
      <c r="U1594" s="391">
        <f t="shared" si="3581"/>
        <v>0</v>
      </c>
      <c r="V1594" s="386">
        <f t="shared" si="3582"/>
        <v>0</v>
      </c>
      <c r="W1594" s="366" t="str">
        <f t="shared" si="3603"/>
        <v xml:space="preserve">    </v>
      </c>
      <c r="X1594" s="849">
        <f t="shared" si="3540"/>
        <v>0</v>
      </c>
      <c r="Y1594" s="570"/>
      <c r="Z1594" s="391">
        <f t="shared" si="3583"/>
        <v>0</v>
      </c>
      <c r="AA1594" s="386">
        <f t="shared" si="3584"/>
        <v>0</v>
      </c>
      <c r="AB1594" s="366" t="str">
        <f t="shared" si="3604"/>
        <v xml:space="preserve">    </v>
      </c>
      <c r="AC1594" s="849">
        <f t="shared" si="3541"/>
        <v>0</v>
      </c>
      <c r="AD1594" s="570"/>
      <c r="AE1594" s="391">
        <f t="shared" si="3585"/>
        <v>0</v>
      </c>
      <c r="AF1594" s="386">
        <f t="shared" si="3586"/>
        <v>0</v>
      </c>
      <c r="AG1594" s="366" t="str">
        <f t="shared" si="3605"/>
        <v xml:space="preserve">    </v>
      </c>
      <c r="AH1594" s="849">
        <f t="shared" si="3542"/>
        <v>0</v>
      </c>
      <c r="AI1594" s="570"/>
      <c r="AJ1594" s="391">
        <f t="shared" si="3587"/>
        <v>0</v>
      </c>
      <c r="AK1594" s="386">
        <f t="shared" si="3588"/>
        <v>0</v>
      </c>
      <c r="AL1594" s="366" t="str">
        <f t="shared" si="3606"/>
        <v xml:space="preserve">    </v>
      </c>
      <c r="AM1594" s="849">
        <f t="shared" si="3543"/>
        <v>0</v>
      </c>
      <c r="AN1594" s="570"/>
      <c r="AO1594" s="391">
        <f t="shared" si="3589"/>
        <v>0</v>
      </c>
      <c r="AP1594" s="386">
        <f t="shared" si="3590"/>
        <v>0</v>
      </c>
      <c r="AQ1594" s="366" t="str">
        <f t="shared" si="3607"/>
        <v xml:space="preserve">    </v>
      </c>
      <c r="AR1594" s="849">
        <f t="shared" si="3544"/>
        <v>0</v>
      </c>
      <c r="AS1594" s="570"/>
      <c r="AT1594" s="391">
        <f t="shared" si="3591"/>
        <v>0</v>
      </c>
      <c r="AU1594" s="386">
        <f t="shared" si="3592"/>
        <v>0</v>
      </c>
      <c r="AV1594" s="366" t="str">
        <f t="shared" si="3608"/>
        <v xml:space="preserve">    </v>
      </c>
      <c r="AW1594" s="849">
        <f t="shared" si="3545"/>
        <v>0</v>
      </c>
      <c r="AX1594" s="570"/>
      <c r="AY1594" s="391">
        <f t="shared" si="3593"/>
        <v>0</v>
      </c>
      <c r="AZ1594" s="386">
        <f t="shared" si="3594"/>
        <v>0</v>
      </c>
      <c r="BA1594" s="366" t="str">
        <f t="shared" si="3609"/>
        <v xml:space="preserve">    </v>
      </c>
      <c r="BB1594" s="849">
        <f t="shared" si="3546"/>
        <v>0</v>
      </c>
      <c r="BC1594" s="570"/>
      <c r="BD1594" s="391">
        <f t="shared" si="3595"/>
        <v>0</v>
      </c>
      <c r="BE1594" s="386">
        <f t="shared" si="3596"/>
        <v>0</v>
      </c>
      <c r="BF1594" s="366" t="str">
        <f t="shared" si="3610"/>
        <v xml:space="preserve">    </v>
      </c>
      <c r="BG1594" s="849">
        <f t="shared" si="3547"/>
        <v>0</v>
      </c>
      <c r="BH1594" s="570"/>
      <c r="BI1594" s="391">
        <f t="shared" si="3597"/>
        <v>0</v>
      </c>
      <c r="BJ1594" s="386">
        <f t="shared" si="3598"/>
        <v>0</v>
      </c>
      <c r="BK1594" s="366" t="str">
        <f t="shared" si="3611"/>
        <v xml:space="preserve">    </v>
      </c>
      <c r="BM1594" s="383">
        <f t="shared" si="3548"/>
        <v>0</v>
      </c>
      <c r="BN1594" s="7"/>
    </row>
    <row r="1595" spans="1:66" s="5" customFormat="1" ht="12.75">
      <c r="A1595" s="633">
        <v>10</v>
      </c>
      <c r="B1595" s="895" t="str">
        <f t="shared" si="3599"/>
        <v>Building &amp; Facility Cost</v>
      </c>
      <c r="C1595" s="377">
        <f t="shared" si="3549"/>
        <v>0</v>
      </c>
      <c r="D1595" s="659">
        <f t="shared" si="3536"/>
        <v>0</v>
      </c>
      <c r="E1595" s="570"/>
      <c r="F1595" s="391">
        <f t="shared" si="3575"/>
        <v>0</v>
      </c>
      <c r="G1595" s="386">
        <f t="shared" si="3576"/>
        <v>0</v>
      </c>
      <c r="H1595" s="366" t="str">
        <f t="shared" si="3600"/>
        <v xml:space="preserve">    </v>
      </c>
      <c r="I1595" s="849">
        <f t="shared" si="3537"/>
        <v>0</v>
      </c>
      <c r="J1595" s="570"/>
      <c r="K1595" s="391">
        <f t="shared" si="3577"/>
        <v>0</v>
      </c>
      <c r="L1595" s="386">
        <f t="shared" si="3578"/>
        <v>0</v>
      </c>
      <c r="M1595" s="366" t="str">
        <f t="shared" si="3601"/>
        <v xml:space="preserve">    </v>
      </c>
      <c r="N1595" s="849">
        <f t="shared" si="3538"/>
        <v>0</v>
      </c>
      <c r="O1595" s="570"/>
      <c r="P1595" s="391">
        <f t="shared" si="3579"/>
        <v>0</v>
      </c>
      <c r="Q1595" s="386">
        <f t="shared" si="3580"/>
        <v>0</v>
      </c>
      <c r="R1595" s="366" t="str">
        <f t="shared" si="3602"/>
        <v xml:space="preserve">    </v>
      </c>
      <c r="S1595" s="849">
        <f t="shared" si="3539"/>
        <v>0</v>
      </c>
      <c r="T1595" s="570"/>
      <c r="U1595" s="391">
        <f t="shared" si="3581"/>
        <v>0</v>
      </c>
      <c r="V1595" s="386">
        <f t="shared" si="3582"/>
        <v>0</v>
      </c>
      <c r="W1595" s="366" t="str">
        <f t="shared" si="3603"/>
        <v xml:space="preserve">    </v>
      </c>
      <c r="X1595" s="849">
        <f t="shared" si="3540"/>
        <v>0</v>
      </c>
      <c r="Y1595" s="570"/>
      <c r="Z1595" s="391">
        <f t="shared" si="3583"/>
        <v>0</v>
      </c>
      <c r="AA1595" s="386">
        <f t="shared" si="3584"/>
        <v>0</v>
      </c>
      <c r="AB1595" s="366" t="str">
        <f t="shared" si="3604"/>
        <v xml:space="preserve">    </v>
      </c>
      <c r="AC1595" s="849">
        <f t="shared" si="3541"/>
        <v>0</v>
      </c>
      <c r="AD1595" s="570"/>
      <c r="AE1595" s="391">
        <f t="shared" si="3585"/>
        <v>0</v>
      </c>
      <c r="AF1595" s="386">
        <f t="shared" si="3586"/>
        <v>0</v>
      </c>
      <c r="AG1595" s="366" t="str">
        <f t="shared" si="3605"/>
        <v xml:space="preserve">    </v>
      </c>
      <c r="AH1595" s="849">
        <f t="shared" si="3542"/>
        <v>0</v>
      </c>
      <c r="AI1595" s="570"/>
      <c r="AJ1595" s="391">
        <f t="shared" si="3587"/>
        <v>0</v>
      </c>
      <c r="AK1595" s="386">
        <f t="shared" si="3588"/>
        <v>0</v>
      </c>
      <c r="AL1595" s="366" t="str">
        <f t="shared" si="3606"/>
        <v xml:space="preserve">    </v>
      </c>
      <c r="AM1595" s="849">
        <f t="shared" si="3543"/>
        <v>0</v>
      </c>
      <c r="AN1595" s="570"/>
      <c r="AO1595" s="391">
        <f t="shared" si="3589"/>
        <v>0</v>
      </c>
      <c r="AP1595" s="386">
        <f t="shared" si="3590"/>
        <v>0</v>
      </c>
      <c r="AQ1595" s="366" t="str">
        <f t="shared" si="3607"/>
        <v xml:space="preserve">    </v>
      </c>
      <c r="AR1595" s="849">
        <f t="shared" si="3544"/>
        <v>0</v>
      </c>
      <c r="AS1595" s="570"/>
      <c r="AT1595" s="391">
        <f t="shared" si="3591"/>
        <v>0</v>
      </c>
      <c r="AU1595" s="386">
        <f t="shared" si="3592"/>
        <v>0</v>
      </c>
      <c r="AV1595" s="366" t="str">
        <f t="shared" si="3608"/>
        <v xml:space="preserve">    </v>
      </c>
      <c r="AW1595" s="849">
        <f t="shared" si="3545"/>
        <v>0</v>
      </c>
      <c r="AX1595" s="570"/>
      <c r="AY1595" s="391">
        <f t="shared" si="3593"/>
        <v>0</v>
      </c>
      <c r="AZ1595" s="386">
        <f t="shared" si="3594"/>
        <v>0</v>
      </c>
      <c r="BA1595" s="366" t="str">
        <f t="shared" si="3609"/>
        <v xml:space="preserve">    </v>
      </c>
      <c r="BB1595" s="849">
        <f t="shared" si="3546"/>
        <v>0</v>
      </c>
      <c r="BC1595" s="570"/>
      <c r="BD1595" s="391">
        <f t="shared" si="3595"/>
        <v>0</v>
      </c>
      <c r="BE1595" s="386">
        <f t="shared" si="3596"/>
        <v>0</v>
      </c>
      <c r="BF1595" s="366" t="str">
        <f t="shared" si="3610"/>
        <v xml:space="preserve">    </v>
      </c>
      <c r="BG1595" s="849">
        <f t="shared" si="3547"/>
        <v>0</v>
      </c>
      <c r="BH1595" s="570"/>
      <c r="BI1595" s="391">
        <f t="shared" si="3597"/>
        <v>0</v>
      </c>
      <c r="BJ1595" s="386">
        <f t="shared" si="3598"/>
        <v>0</v>
      </c>
      <c r="BK1595" s="366" t="str">
        <f t="shared" si="3611"/>
        <v xml:space="preserve">    </v>
      </c>
      <c r="BM1595" s="383">
        <f t="shared" si="3548"/>
        <v>0</v>
      </c>
      <c r="BN1595" s="7"/>
    </row>
    <row r="1596" spans="1:66" s="5" customFormat="1" ht="12.75">
      <c r="A1596" s="633">
        <v>11</v>
      </c>
      <c r="B1596" s="895" t="str">
        <f t="shared" si="3599"/>
        <v>Equipment Use Cost</v>
      </c>
      <c r="C1596" s="377">
        <f t="shared" si="3549"/>
        <v>0</v>
      </c>
      <c r="D1596" s="659">
        <f t="shared" si="3536"/>
        <v>0</v>
      </c>
      <c r="E1596" s="570"/>
      <c r="F1596" s="391">
        <f t="shared" si="3575"/>
        <v>0</v>
      </c>
      <c r="G1596" s="386">
        <f t="shared" si="3576"/>
        <v>0</v>
      </c>
      <c r="H1596" s="366" t="str">
        <f t="shared" si="3600"/>
        <v xml:space="preserve">    </v>
      </c>
      <c r="I1596" s="849">
        <f t="shared" si="3537"/>
        <v>0</v>
      </c>
      <c r="J1596" s="570"/>
      <c r="K1596" s="391">
        <f t="shared" si="3577"/>
        <v>0</v>
      </c>
      <c r="L1596" s="386">
        <f t="shared" si="3578"/>
        <v>0</v>
      </c>
      <c r="M1596" s="366" t="str">
        <f t="shared" si="3601"/>
        <v xml:space="preserve">    </v>
      </c>
      <c r="N1596" s="849">
        <f t="shared" si="3538"/>
        <v>0</v>
      </c>
      <c r="O1596" s="570"/>
      <c r="P1596" s="391">
        <f t="shared" si="3579"/>
        <v>0</v>
      </c>
      <c r="Q1596" s="386">
        <f t="shared" si="3580"/>
        <v>0</v>
      </c>
      <c r="R1596" s="366" t="str">
        <f t="shared" si="3602"/>
        <v xml:space="preserve">    </v>
      </c>
      <c r="S1596" s="849">
        <f t="shared" si="3539"/>
        <v>0</v>
      </c>
      <c r="T1596" s="570"/>
      <c r="U1596" s="391">
        <f t="shared" si="3581"/>
        <v>0</v>
      </c>
      <c r="V1596" s="386">
        <f t="shared" si="3582"/>
        <v>0</v>
      </c>
      <c r="W1596" s="366" t="str">
        <f t="shared" si="3603"/>
        <v xml:space="preserve">    </v>
      </c>
      <c r="X1596" s="849">
        <f t="shared" si="3540"/>
        <v>0</v>
      </c>
      <c r="Y1596" s="570"/>
      <c r="Z1596" s="391">
        <f t="shared" si="3583"/>
        <v>0</v>
      </c>
      <c r="AA1596" s="386">
        <f t="shared" si="3584"/>
        <v>0</v>
      </c>
      <c r="AB1596" s="366" t="str">
        <f t="shared" si="3604"/>
        <v xml:space="preserve">    </v>
      </c>
      <c r="AC1596" s="849">
        <f t="shared" si="3541"/>
        <v>0</v>
      </c>
      <c r="AD1596" s="570"/>
      <c r="AE1596" s="391">
        <f t="shared" si="3585"/>
        <v>0</v>
      </c>
      <c r="AF1596" s="386">
        <f t="shared" si="3586"/>
        <v>0</v>
      </c>
      <c r="AG1596" s="366" t="str">
        <f t="shared" si="3605"/>
        <v xml:space="preserve">    </v>
      </c>
      <c r="AH1596" s="849">
        <f t="shared" si="3542"/>
        <v>0</v>
      </c>
      <c r="AI1596" s="570"/>
      <c r="AJ1596" s="391">
        <f t="shared" si="3587"/>
        <v>0</v>
      </c>
      <c r="AK1596" s="386">
        <f t="shared" si="3588"/>
        <v>0</v>
      </c>
      <c r="AL1596" s="366" t="str">
        <f t="shared" si="3606"/>
        <v xml:space="preserve">    </v>
      </c>
      <c r="AM1596" s="849">
        <f t="shared" si="3543"/>
        <v>0</v>
      </c>
      <c r="AN1596" s="570"/>
      <c r="AO1596" s="391">
        <f t="shared" si="3589"/>
        <v>0</v>
      </c>
      <c r="AP1596" s="386">
        <f t="shared" si="3590"/>
        <v>0</v>
      </c>
      <c r="AQ1596" s="366" t="str">
        <f t="shared" si="3607"/>
        <v xml:space="preserve">    </v>
      </c>
      <c r="AR1596" s="849">
        <f t="shared" si="3544"/>
        <v>0</v>
      </c>
      <c r="AS1596" s="570"/>
      <c r="AT1596" s="391">
        <f t="shared" si="3591"/>
        <v>0</v>
      </c>
      <c r="AU1596" s="386">
        <f t="shared" si="3592"/>
        <v>0</v>
      </c>
      <c r="AV1596" s="366" t="str">
        <f t="shared" si="3608"/>
        <v xml:space="preserve">    </v>
      </c>
      <c r="AW1596" s="849">
        <f t="shared" si="3545"/>
        <v>0</v>
      </c>
      <c r="AX1596" s="570"/>
      <c r="AY1596" s="391">
        <f t="shared" si="3593"/>
        <v>0</v>
      </c>
      <c r="AZ1596" s="386">
        <f t="shared" si="3594"/>
        <v>0</v>
      </c>
      <c r="BA1596" s="366" t="str">
        <f t="shared" si="3609"/>
        <v xml:space="preserve">    </v>
      </c>
      <c r="BB1596" s="849">
        <f t="shared" si="3546"/>
        <v>0</v>
      </c>
      <c r="BC1596" s="570"/>
      <c r="BD1596" s="391">
        <f t="shared" si="3595"/>
        <v>0</v>
      </c>
      <c r="BE1596" s="386">
        <f t="shared" si="3596"/>
        <v>0</v>
      </c>
      <c r="BF1596" s="366" t="str">
        <f t="shared" si="3610"/>
        <v xml:space="preserve">    </v>
      </c>
      <c r="BG1596" s="849">
        <f t="shared" si="3547"/>
        <v>0</v>
      </c>
      <c r="BH1596" s="570"/>
      <c r="BI1596" s="391">
        <f t="shared" si="3597"/>
        <v>0</v>
      </c>
      <c r="BJ1596" s="386">
        <f t="shared" si="3598"/>
        <v>0</v>
      </c>
      <c r="BK1596" s="366" t="str">
        <f t="shared" si="3611"/>
        <v xml:space="preserve">    </v>
      </c>
      <c r="BM1596" s="383">
        <f t="shared" si="3548"/>
        <v>0</v>
      </c>
      <c r="BN1596" s="7"/>
    </row>
    <row r="1597" spans="1:66" s="5" customFormat="1" ht="12.75">
      <c r="A1597" s="633">
        <v>12</v>
      </c>
      <c r="B1597" s="895" t="str">
        <f t="shared" si="3599"/>
        <v>Telecommunications &amp; Utilities</v>
      </c>
      <c r="C1597" s="377">
        <f t="shared" si="3549"/>
        <v>0</v>
      </c>
      <c r="D1597" s="659">
        <f t="shared" si="3536"/>
        <v>0</v>
      </c>
      <c r="E1597" s="570"/>
      <c r="F1597" s="391">
        <f t="shared" si="3575"/>
        <v>0</v>
      </c>
      <c r="G1597" s="386">
        <f t="shared" si="3576"/>
        <v>0</v>
      </c>
      <c r="H1597" s="366" t="str">
        <f t="shared" si="3600"/>
        <v xml:space="preserve">    </v>
      </c>
      <c r="I1597" s="849">
        <f t="shared" si="3537"/>
        <v>0</v>
      </c>
      <c r="J1597" s="570"/>
      <c r="K1597" s="391">
        <f t="shared" si="3577"/>
        <v>0</v>
      </c>
      <c r="L1597" s="386">
        <f t="shared" si="3578"/>
        <v>0</v>
      </c>
      <c r="M1597" s="366" t="str">
        <f t="shared" si="3601"/>
        <v xml:space="preserve">    </v>
      </c>
      <c r="N1597" s="849">
        <f t="shared" si="3538"/>
        <v>0</v>
      </c>
      <c r="O1597" s="570"/>
      <c r="P1597" s="391">
        <f t="shared" si="3579"/>
        <v>0</v>
      </c>
      <c r="Q1597" s="386">
        <f t="shared" si="3580"/>
        <v>0</v>
      </c>
      <c r="R1597" s="366" t="str">
        <f t="shared" si="3602"/>
        <v xml:space="preserve">    </v>
      </c>
      <c r="S1597" s="849">
        <f t="shared" si="3539"/>
        <v>0</v>
      </c>
      <c r="T1597" s="570"/>
      <c r="U1597" s="391">
        <f t="shared" si="3581"/>
        <v>0</v>
      </c>
      <c r="V1597" s="386">
        <f t="shared" si="3582"/>
        <v>0</v>
      </c>
      <c r="W1597" s="366" t="str">
        <f t="shared" si="3603"/>
        <v xml:space="preserve">    </v>
      </c>
      <c r="X1597" s="849">
        <f t="shared" si="3540"/>
        <v>0</v>
      </c>
      <c r="Y1597" s="570"/>
      <c r="Z1597" s="391">
        <f t="shared" si="3583"/>
        <v>0</v>
      </c>
      <c r="AA1597" s="386">
        <f t="shared" si="3584"/>
        <v>0</v>
      </c>
      <c r="AB1597" s="366" t="str">
        <f t="shared" si="3604"/>
        <v xml:space="preserve">    </v>
      </c>
      <c r="AC1597" s="849">
        <f t="shared" si="3541"/>
        <v>0</v>
      </c>
      <c r="AD1597" s="570"/>
      <c r="AE1597" s="391">
        <f t="shared" si="3585"/>
        <v>0</v>
      </c>
      <c r="AF1597" s="386">
        <f t="shared" si="3586"/>
        <v>0</v>
      </c>
      <c r="AG1597" s="366" t="str">
        <f t="shared" si="3605"/>
        <v xml:space="preserve">    </v>
      </c>
      <c r="AH1597" s="849">
        <f t="shared" si="3542"/>
        <v>0</v>
      </c>
      <c r="AI1597" s="570"/>
      <c r="AJ1597" s="391">
        <f t="shared" si="3587"/>
        <v>0</v>
      </c>
      <c r="AK1597" s="386">
        <f t="shared" si="3588"/>
        <v>0</v>
      </c>
      <c r="AL1597" s="366" t="str">
        <f t="shared" si="3606"/>
        <v xml:space="preserve">    </v>
      </c>
      <c r="AM1597" s="849">
        <f t="shared" si="3543"/>
        <v>0</v>
      </c>
      <c r="AN1597" s="570"/>
      <c r="AO1597" s="391">
        <f t="shared" si="3589"/>
        <v>0</v>
      </c>
      <c r="AP1597" s="386">
        <f t="shared" si="3590"/>
        <v>0</v>
      </c>
      <c r="AQ1597" s="366" t="str">
        <f t="shared" si="3607"/>
        <v xml:space="preserve">    </v>
      </c>
      <c r="AR1597" s="849">
        <f t="shared" si="3544"/>
        <v>0</v>
      </c>
      <c r="AS1597" s="570"/>
      <c r="AT1597" s="391">
        <f t="shared" si="3591"/>
        <v>0</v>
      </c>
      <c r="AU1597" s="386">
        <f t="shared" si="3592"/>
        <v>0</v>
      </c>
      <c r="AV1597" s="366" t="str">
        <f t="shared" si="3608"/>
        <v xml:space="preserve">    </v>
      </c>
      <c r="AW1597" s="849">
        <f t="shared" si="3545"/>
        <v>0</v>
      </c>
      <c r="AX1597" s="570"/>
      <c r="AY1597" s="391">
        <f t="shared" si="3593"/>
        <v>0</v>
      </c>
      <c r="AZ1597" s="386">
        <f t="shared" si="3594"/>
        <v>0</v>
      </c>
      <c r="BA1597" s="366" t="str">
        <f t="shared" si="3609"/>
        <v xml:space="preserve">    </v>
      </c>
      <c r="BB1597" s="849">
        <f t="shared" si="3546"/>
        <v>0</v>
      </c>
      <c r="BC1597" s="570"/>
      <c r="BD1597" s="391">
        <f t="shared" si="3595"/>
        <v>0</v>
      </c>
      <c r="BE1597" s="386">
        <f t="shared" si="3596"/>
        <v>0</v>
      </c>
      <c r="BF1597" s="366" t="str">
        <f t="shared" si="3610"/>
        <v xml:space="preserve">    </v>
      </c>
      <c r="BG1597" s="849">
        <f t="shared" si="3547"/>
        <v>0</v>
      </c>
      <c r="BH1597" s="570"/>
      <c r="BI1597" s="391">
        <f t="shared" si="3597"/>
        <v>0</v>
      </c>
      <c r="BJ1597" s="386">
        <f t="shared" si="3598"/>
        <v>0</v>
      </c>
      <c r="BK1597" s="366" t="str">
        <f t="shared" si="3611"/>
        <v xml:space="preserve">    </v>
      </c>
      <c r="BM1597" s="383">
        <f t="shared" si="3548"/>
        <v>0</v>
      </c>
      <c r="BN1597" s="7"/>
    </row>
    <row r="1598" spans="1:66" s="5" customFormat="1" ht="22.5">
      <c r="A1598" s="633">
        <v>13</v>
      </c>
      <c r="B1598" s="895" t="str">
        <f t="shared" si="3599"/>
        <v>Minor Equipment/Furniture/Fixtures (per BHS Policy)</v>
      </c>
      <c r="C1598" s="377">
        <f t="shared" si="3549"/>
        <v>0</v>
      </c>
      <c r="D1598" s="659">
        <f t="shared" si="3536"/>
        <v>0</v>
      </c>
      <c r="E1598" s="570"/>
      <c r="F1598" s="391">
        <f t="shared" si="3575"/>
        <v>0</v>
      </c>
      <c r="G1598" s="386">
        <f t="shared" si="3576"/>
        <v>0</v>
      </c>
      <c r="H1598" s="366" t="str">
        <f t="shared" si="3600"/>
        <v xml:space="preserve">    </v>
      </c>
      <c r="I1598" s="849">
        <f t="shared" si="3537"/>
        <v>0</v>
      </c>
      <c r="J1598" s="570"/>
      <c r="K1598" s="391">
        <f t="shared" si="3577"/>
        <v>0</v>
      </c>
      <c r="L1598" s="386">
        <f t="shared" si="3578"/>
        <v>0</v>
      </c>
      <c r="M1598" s="366" t="str">
        <f t="shared" si="3601"/>
        <v xml:space="preserve">    </v>
      </c>
      <c r="N1598" s="849">
        <f t="shared" si="3538"/>
        <v>0</v>
      </c>
      <c r="O1598" s="570"/>
      <c r="P1598" s="391">
        <f t="shared" si="3579"/>
        <v>0</v>
      </c>
      <c r="Q1598" s="386">
        <f t="shared" si="3580"/>
        <v>0</v>
      </c>
      <c r="R1598" s="366" t="str">
        <f t="shared" si="3602"/>
        <v xml:space="preserve">    </v>
      </c>
      <c r="S1598" s="849">
        <f t="shared" si="3539"/>
        <v>0</v>
      </c>
      <c r="T1598" s="570"/>
      <c r="U1598" s="391">
        <f t="shared" si="3581"/>
        <v>0</v>
      </c>
      <c r="V1598" s="386">
        <f t="shared" si="3582"/>
        <v>0</v>
      </c>
      <c r="W1598" s="366" t="str">
        <f t="shared" si="3603"/>
        <v xml:space="preserve">    </v>
      </c>
      <c r="X1598" s="849">
        <f t="shared" si="3540"/>
        <v>0</v>
      </c>
      <c r="Y1598" s="570"/>
      <c r="Z1598" s="391">
        <f t="shared" si="3583"/>
        <v>0</v>
      </c>
      <c r="AA1598" s="386">
        <f t="shared" si="3584"/>
        <v>0</v>
      </c>
      <c r="AB1598" s="366" t="str">
        <f t="shared" si="3604"/>
        <v xml:space="preserve">    </v>
      </c>
      <c r="AC1598" s="849">
        <f t="shared" si="3541"/>
        <v>0</v>
      </c>
      <c r="AD1598" s="570"/>
      <c r="AE1598" s="391">
        <f t="shared" si="3585"/>
        <v>0</v>
      </c>
      <c r="AF1598" s="386">
        <f t="shared" si="3586"/>
        <v>0</v>
      </c>
      <c r="AG1598" s="366" t="str">
        <f t="shared" si="3605"/>
        <v xml:space="preserve">    </v>
      </c>
      <c r="AH1598" s="849">
        <f t="shared" si="3542"/>
        <v>0</v>
      </c>
      <c r="AI1598" s="570"/>
      <c r="AJ1598" s="391">
        <f t="shared" si="3587"/>
        <v>0</v>
      </c>
      <c r="AK1598" s="386">
        <f t="shared" si="3588"/>
        <v>0</v>
      </c>
      <c r="AL1598" s="366" t="str">
        <f t="shared" si="3606"/>
        <v xml:space="preserve">    </v>
      </c>
      <c r="AM1598" s="849">
        <f t="shared" si="3543"/>
        <v>0</v>
      </c>
      <c r="AN1598" s="570"/>
      <c r="AO1598" s="391">
        <f t="shared" si="3589"/>
        <v>0</v>
      </c>
      <c r="AP1598" s="386">
        <f t="shared" si="3590"/>
        <v>0</v>
      </c>
      <c r="AQ1598" s="366" t="str">
        <f t="shared" si="3607"/>
        <v xml:space="preserve">    </v>
      </c>
      <c r="AR1598" s="849">
        <f t="shared" si="3544"/>
        <v>0</v>
      </c>
      <c r="AS1598" s="570"/>
      <c r="AT1598" s="391">
        <f t="shared" si="3591"/>
        <v>0</v>
      </c>
      <c r="AU1598" s="386">
        <f t="shared" si="3592"/>
        <v>0</v>
      </c>
      <c r="AV1598" s="366" t="str">
        <f t="shared" si="3608"/>
        <v xml:space="preserve">    </v>
      </c>
      <c r="AW1598" s="849">
        <f t="shared" si="3545"/>
        <v>0</v>
      </c>
      <c r="AX1598" s="570"/>
      <c r="AY1598" s="391">
        <f t="shared" si="3593"/>
        <v>0</v>
      </c>
      <c r="AZ1598" s="386">
        <f t="shared" si="3594"/>
        <v>0</v>
      </c>
      <c r="BA1598" s="366" t="str">
        <f t="shared" si="3609"/>
        <v xml:space="preserve">    </v>
      </c>
      <c r="BB1598" s="849">
        <f t="shared" si="3546"/>
        <v>0</v>
      </c>
      <c r="BC1598" s="570"/>
      <c r="BD1598" s="391">
        <f t="shared" si="3595"/>
        <v>0</v>
      </c>
      <c r="BE1598" s="386">
        <f t="shared" si="3596"/>
        <v>0</v>
      </c>
      <c r="BF1598" s="366" t="str">
        <f t="shared" si="3610"/>
        <v xml:space="preserve">    </v>
      </c>
      <c r="BG1598" s="849">
        <f t="shared" si="3547"/>
        <v>0</v>
      </c>
      <c r="BH1598" s="570"/>
      <c r="BI1598" s="391">
        <f t="shared" si="3597"/>
        <v>0</v>
      </c>
      <c r="BJ1598" s="386">
        <f t="shared" si="3598"/>
        <v>0</v>
      </c>
      <c r="BK1598" s="366" t="str">
        <f t="shared" si="3611"/>
        <v xml:space="preserve">    </v>
      </c>
      <c r="BM1598" s="383">
        <f t="shared" si="3548"/>
        <v>0</v>
      </c>
      <c r="BN1598" s="7"/>
    </row>
    <row r="1599" spans="1:66" s="5" customFormat="1" ht="22.5">
      <c r="A1599" s="633">
        <v>14</v>
      </c>
      <c r="B1599" s="895" t="str">
        <f t="shared" si="3599"/>
        <v>Supplies (Medical, Office, Printing &amp; Other Supplies)</v>
      </c>
      <c r="C1599" s="377">
        <f t="shared" si="3549"/>
        <v>0</v>
      </c>
      <c r="D1599" s="659">
        <f t="shared" si="3536"/>
        <v>0</v>
      </c>
      <c r="E1599" s="570"/>
      <c r="F1599" s="391">
        <f t="shared" si="3575"/>
        <v>0</v>
      </c>
      <c r="G1599" s="386">
        <f t="shared" si="3576"/>
        <v>0</v>
      </c>
      <c r="H1599" s="366" t="str">
        <f t="shared" si="3600"/>
        <v xml:space="preserve">    </v>
      </c>
      <c r="I1599" s="849">
        <f t="shared" si="3537"/>
        <v>0</v>
      </c>
      <c r="J1599" s="570"/>
      <c r="K1599" s="391">
        <f t="shared" si="3577"/>
        <v>0</v>
      </c>
      <c r="L1599" s="386">
        <f t="shared" si="3578"/>
        <v>0</v>
      </c>
      <c r="M1599" s="366" t="str">
        <f t="shared" si="3601"/>
        <v xml:space="preserve">    </v>
      </c>
      <c r="N1599" s="849">
        <f t="shared" si="3538"/>
        <v>0</v>
      </c>
      <c r="O1599" s="570"/>
      <c r="P1599" s="391">
        <f t="shared" si="3579"/>
        <v>0</v>
      </c>
      <c r="Q1599" s="386">
        <f t="shared" si="3580"/>
        <v>0</v>
      </c>
      <c r="R1599" s="366" t="str">
        <f t="shared" si="3602"/>
        <v xml:space="preserve">    </v>
      </c>
      <c r="S1599" s="849">
        <f t="shared" si="3539"/>
        <v>0</v>
      </c>
      <c r="T1599" s="570"/>
      <c r="U1599" s="391">
        <f t="shared" si="3581"/>
        <v>0</v>
      </c>
      <c r="V1599" s="386">
        <f t="shared" si="3582"/>
        <v>0</v>
      </c>
      <c r="W1599" s="366" t="str">
        <f t="shared" si="3603"/>
        <v xml:space="preserve">    </v>
      </c>
      <c r="X1599" s="849">
        <f t="shared" si="3540"/>
        <v>0</v>
      </c>
      <c r="Y1599" s="570"/>
      <c r="Z1599" s="391">
        <f t="shared" si="3583"/>
        <v>0</v>
      </c>
      <c r="AA1599" s="386">
        <f t="shared" si="3584"/>
        <v>0</v>
      </c>
      <c r="AB1599" s="366" t="str">
        <f t="shared" si="3604"/>
        <v xml:space="preserve">    </v>
      </c>
      <c r="AC1599" s="849">
        <f t="shared" si="3541"/>
        <v>0</v>
      </c>
      <c r="AD1599" s="570"/>
      <c r="AE1599" s="391">
        <f t="shared" si="3585"/>
        <v>0</v>
      </c>
      <c r="AF1599" s="386">
        <f t="shared" si="3586"/>
        <v>0</v>
      </c>
      <c r="AG1599" s="366" t="str">
        <f t="shared" si="3605"/>
        <v xml:space="preserve">    </v>
      </c>
      <c r="AH1599" s="849">
        <f t="shared" si="3542"/>
        <v>0</v>
      </c>
      <c r="AI1599" s="570"/>
      <c r="AJ1599" s="391">
        <f t="shared" si="3587"/>
        <v>0</v>
      </c>
      <c r="AK1599" s="386">
        <f t="shared" si="3588"/>
        <v>0</v>
      </c>
      <c r="AL1599" s="366" t="str">
        <f t="shared" si="3606"/>
        <v xml:space="preserve">    </v>
      </c>
      <c r="AM1599" s="849">
        <f t="shared" si="3543"/>
        <v>0</v>
      </c>
      <c r="AN1599" s="570"/>
      <c r="AO1599" s="391">
        <f t="shared" si="3589"/>
        <v>0</v>
      </c>
      <c r="AP1599" s="386">
        <f t="shared" si="3590"/>
        <v>0</v>
      </c>
      <c r="AQ1599" s="366" t="str">
        <f t="shared" si="3607"/>
        <v xml:space="preserve">    </v>
      </c>
      <c r="AR1599" s="849">
        <f t="shared" si="3544"/>
        <v>0</v>
      </c>
      <c r="AS1599" s="570"/>
      <c r="AT1599" s="391">
        <f t="shared" si="3591"/>
        <v>0</v>
      </c>
      <c r="AU1599" s="386">
        <f t="shared" si="3592"/>
        <v>0</v>
      </c>
      <c r="AV1599" s="366" t="str">
        <f t="shared" si="3608"/>
        <v xml:space="preserve">    </v>
      </c>
      <c r="AW1599" s="849">
        <f t="shared" si="3545"/>
        <v>0</v>
      </c>
      <c r="AX1599" s="570"/>
      <c r="AY1599" s="391">
        <f t="shared" si="3593"/>
        <v>0</v>
      </c>
      <c r="AZ1599" s="386">
        <f t="shared" si="3594"/>
        <v>0</v>
      </c>
      <c r="BA1599" s="366" t="str">
        <f t="shared" si="3609"/>
        <v xml:space="preserve">    </v>
      </c>
      <c r="BB1599" s="849">
        <f t="shared" si="3546"/>
        <v>0</v>
      </c>
      <c r="BC1599" s="570"/>
      <c r="BD1599" s="391">
        <f t="shared" si="3595"/>
        <v>0</v>
      </c>
      <c r="BE1599" s="386">
        <f t="shared" si="3596"/>
        <v>0</v>
      </c>
      <c r="BF1599" s="366" t="str">
        <f t="shared" si="3610"/>
        <v xml:space="preserve">    </v>
      </c>
      <c r="BG1599" s="849">
        <f t="shared" si="3547"/>
        <v>0</v>
      </c>
      <c r="BH1599" s="570"/>
      <c r="BI1599" s="391">
        <f t="shared" si="3597"/>
        <v>0</v>
      </c>
      <c r="BJ1599" s="386">
        <f t="shared" si="3598"/>
        <v>0</v>
      </c>
      <c r="BK1599" s="366" t="str">
        <f t="shared" si="3611"/>
        <v xml:space="preserve">    </v>
      </c>
      <c r="BM1599" s="383">
        <f t="shared" si="3548"/>
        <v>0</v>
      </c>
      <c r="BN1599" s="7"/>
    </row>
    <row r="1600" spans="1:66" s="5" customFormat="1" ht="12.75">
      <c r="A1600" s="633">
        <v>15</v>
      </c>
      <c r="B1600" s="895" t="str">
        <f t="shared" si="3599"/>
        <v>Drug Testing</v>
      </c>
      <c r="C1600" s="377">
        <f t="shared" si="3549"/>
        <v>0</v>
      </c>
      <c r="D1600" s="659">
        <f t="shared" si="3536"/>
        <v>0</v>
      </c>
      <c r="E1600" s="570"/>
      <c r="F1600" s="391">
        <f t="shared" si="3575"/>
        <v>0</v>
      </c>
      <c r="G1600" s="386">
        <f t="shared" si="3576"/>
        <v>0</v>
      </c>
      <c r="H1600" s="366" t="str">
        <f t="shared" si="3600"/>
        <v xml:space="preserve">    </v>
      </c>
      <c r="I1600" s="849">
        <f t="shared" si="3537"/>
        <v>0</v>
      </c>
      <c r="J1600" s="570"/>
      <c r="K1600" s="391">
        <f t="shared" si="3577"/>
        <v>0</v>
      </c>
      <c r="L1600" s="386">
        <f t="shared" si="3578"/>
        <v>0</v>
      </c>
      <c r="M1600" s="366" t="str">
        <f t="shared" si="3601"/>
        <v xml:space="preserve">    </v>
      </c>
      <c r="N1600" s="849">
        <f t="shared" si="3538"/>
        <v>0</v>
      </c>
      <c r="O1600" s="570"/>
      <c r="P1600" s="391">
        <f t="shared" si="3579"/>
        <v>0</v>
      </c>
      <c r="Q1600" s="386">
        <f t="shared" si="3580"/>
        <v>0</v>
      </c>
      <c r="R1600" s="366" t="str">
        <f t="shared" si="3602"/>
        <v xml:space="preserve">    </v>
      </c>
      <c r="S1600" s="849">
        <f t="shared" si="3539"/>
        <v>0</v>
      </c>
      <c r="T1600" s="570"/>
      <c r="U1600" s="391">
        <f t="shared" si="3581"/>
        <v>0</v>
      </c>
      <c r="V1600" s="386">
        <f t="shared" si="3582"/>
        <v>0</v>
      </c>
      <c r="W1600" s="366" t="str">
        <f t="shared" si="3603"/>
        <v xml:space="preserve">    </v>
      </c>
      <c r="X1600" s="849">
        <f t="shared" si="3540"/>
        <v>0</v>
      </c>
      <c r="Y1600" s="570"/>
      <c r="Z1600" s="391">
        <f t="shared" si="3583"/>
        <v>0</v>
      </c>
      <c r="AA1600" s="386">
        <f t="shared" si="3584"/>
        <v>0</v>
      </c>
      <c r="AB1600" s="366" t="str">
        <f t="shared" si="3604"/>
        <v xml:space="preserve">    </v>
      </c>
      <c r="AC1600" s="849">
        <f t="shared" si="3541"/>
        <v>0</v>
      </c>
      <c r="AD1600" s="570"/>
      <c r="AE1600" s="391">
        <f t="shared" si="3585"/>
        <v>0</v>
      </c>
      <c r="AF1600" s="386">
        <f t="shared" si="3586"/>
        <v>0</v>
      </c>
      <c r="AG1600" s="366" t="str">
        <f t="shared" si="3605"/>
        <v xml:space="preserve">    </v>
      </c>
      <c r="AH1600" s="849">
        <f t="shared" si="3542"/>
        <v>0</v>
      </c>
      <c r="AI1600" s="570"/>
      <c r="AJ1600" s="391">
        <f t="shared" si="3587"/>
        <v>0</v>
      </c>
      <c r="AK1600" s="386">
        <f t="shared" si="3588"/>
        <v>0</v>
      </c>
      <c r="AL1600" s="366" t="str">
        <f t="shared" si="3606"/>
        <v xml:space="preserve">    </v>
      </c>
      <c r="AM1600" s="849">
        <f t="shared" si="3543"/>
        <v>0</v>
      </c>
      <c r="AN1600" s="570"/>
      <c r="AO1600" s="391">
        <f t="shared" si="3589"/>
        <v>0</v>
      </c>
      <c r="AP1600" s="386">
        <f t="shared" si="3590"/>
        <v>0</v>
      </c>
      <c r="AQ1600" s="366" t="str">
        <f t="shared" si="3607"/>
        <v xml:space="preserve">    </v>
      </c>
      <c r="AR1600" s="849">
        <f t="shared" si="3544"/>
        <v>0</v>
      </c>
      <c r="AS1600" s="570"/>
      <c r="AT1600" s="391">
        <f t="shared" si="3591"/>
        <v>0</v>
      </c>
      <c r="AU1600" s="386">
        <f t="shared" si="3592"/>
        <v>0</v>
      </c>
      <c r="AV1600" s="366" t="str">
        <f t="shared" si="3608"/>
        <v xml:space="preserve">    </v>
      </c>
      <c r="AW1600" s="849">
        <f t="shared" si="3545"/>
        <v>0</v>
      </c>
      <c r="AX1600" s="570"/>
      <c r="AY1600" s="391">
        <f t="shared" si="3593"/>
        <v>0</v>
      </c>
      <c r="AZ1600" s="386">
        <f t="shared" si="3594"/>
        <v>0</v>
      </c>
      <c r="BA1600" s="366" t="str">
        <f t="shared" si="3609"/>
        <v xml:space="preserve">    </v>
      </c>
      <c r="BB1600" s="849">
        <f t="shared" si="3546"/>
        <v>0</v>
      </c>
      <c r="BC1600" s="570"/>
      <c r="BD1600" s="391">
        <f t="shared" si="3595"/>
        <v>0</v>
      </c>
      <c r="BE1600" s="386">
        <f t="shared" si="3596"/>
        <v>0</v>
      </c>
      <c r="BF1600" s="366" t="str">
        <f t="shared" si="3610"/>
        <v xml:space="preserve">    </v>
      </c>
      <c r="BG1600" s="849">
        <f t="shared" si="3547"/>
        <v>0</v>
      </c>
      <c r="BH1600" s="570"/>
      <c r="BI1600" s="391">
        <f t="shared" si="3597"/>
        <v>0</v>
      </c>
      <c r="BJ1600" s="386">
        <f t="shared" si="3598"/>
        <v>0</v>
      </c>
      <c r="BK1600" s="366" t="str">
        <f t="shared" si="3611"/>
        <v xml:space="preserve">    </v>
      </c>
      <c r="BM1600" s="383">
        <f t="shared" si="3548"/>
        <v>0</v>
      </c>
      <c r="BN1600" s="7"/>
    </row>
    <row r="1601" spans="1:66" s="5" customFormat="1" ht="12.75">
      <c r="A1601" s="633">
        <v>16</v>
      </c>
      <c r="B1601" s="895" t="str">
        <f t="shared" si="3599"/>
        <v>Laboratory Services/non-drug testing</v>
      </c>
      <c r="C1601" s="377">
        <f t="shared" si="3549"/>
        <v>0</v>
      </c>
      <c r="D1601" s="659">
        <f t="shared" si="3536"/>
        <v>0</v>
      </c>
      <c r="E1601" s="570"/>
      <c r="F1601" s="391">
        <f t="shared" si="3575"/>
        <v>0</v>
      </c>
      <c r="G1601" s="386">
        <f t="shared" si="3576"/>
        <v>0</v>
      </c>
      <c r="H1601" s="366" t="str">
        <f t="shared" si="3600"/>
        <v xml:space="preserve">    </v>
      </c>
      <c r="I1601" s="849">
        <f t="shared" si="3537"/>
        <v>0</v>
      </c>
      <c r="J1601" s="570"/>
      <c r="K1601" s="391">
        <f t="shared" si="3577"/>
        <v>0</v>
      </c>
      <c r="L1601" s="386">
        <f t="shared" si="3578"/>
        <v>0</v>
      </c>
      <c r="M1601" s="366" t="str">
        <f t="shared" si="3601"/>
        <v xml:space="preserve">    </v>
      </c>
      <c r="N1601" s="849">
        <f t="shared" si="3538"/>
        <v>0</v>
      </c>
      <c r="O1601" s="570"/>
      <c r="P1601" s="391">
        <f t="shared" si="3579"/>
        <v>0</v>
      </c>
      <c r="Q1601" s="386">
        <f t="shared" si="3580"/>
        <v>0</v>
      </c>
      <c r="R1601" s="366" t="str">
        <f t="shared" si="3602"/>
        <v xml:space="preserve">    </v>
      </c>
      <c r="S1601" s="849">
        <f t="shared" si="3539"/>
        <v>0</v>
      </c>
      <c r="T1601" s="570"/>
      <c r="U1601" s="391">
        <f t="shared" si="3581"/>
        <v>0</v>
      </c>
      <c r="V1601" s="386">
        <f t="shared" si="3582"/>
        <v>0</v>
      </c>
      <c r="W1601" s="366" t="str">
        <f t="shared" si="3603"/>
        <v xml:space="preserve">    </v>
      </c>
      <c r="X1601" s="849">
        <f t="shared" si="3540"/>
        <v>0</v>
      </c>
      <c r="Y1601" s="570"/>
      <c r="Z1601" s="391">
        <f t="shared" si="3583"/>
        <v>0</v>
      </c>
      <c r="AA1601" s="386">
        <f t="shared" si="3584"/>
        <v>0</v>
      </c>
      <c r="AB1601" s="366" t="str">
        <f t="shared" si="3604"/>
        <v xml:space="preserve">    </v>
      </c>
      <c r="AC1601" s="849">
        <f t="shared" si="3541"/>
        <v>0</v>
      </c>
      <c r="AD1601" s="570"/>
      <c r="AE1601" s="391">
        <f t="shared" si="3585"/>
        <v>0</v>
      </c>
      <c r="AF1601" s="386">
        <f t="shared" si="3586"/>
        <v>0</v>
      </c>
      <c r="AG1601" s="366" t="str">
        <f t="shared" si="3605"/>
        <v xml:space="preserve">    </v>
      </c>
      <c r="AH1601" s="849">
        <f t="shared" si="3542"/>
        <v>0</v>
      </c>
      <c r="AI1601" s="570"/>
      <c r="AJ1601" s="391">
        <f t="shared" si="3587"/>
        <v>0</v>
      </c>
      <c r="AK1601" s="386">
        <f t="shared" si="3588"/>
        <v>0</v>
      </c>
      <c r="AL1601" s="366" t="str">
        <f t="shared" si="3606"/>
        <v xml:space="preserve">    </v>
      </c>
      <c r="AM1601" s="849">
        <f t="shared" si="3543"/>
        <v>0</v>
      </c>
      <c r="AN1601" s="570"/>
      <c r="AO1601" s="391">
        <f t="shared" si="3589"/>
        <v>0</v>
      </c>
      <c r="AP1601" s="386">
        <f t="shared" si="3590"/>
        <v>0</v>
      </c>
      <c r="AQ1601" s="366" t="str">
        <f t="shared" si="3607"/>
        <v xml:space="preserve">    </v>
      </c>
      <c r="AR1601" s="849">
        <f t="shared" si="3544"/>
        <v>0</v>
      </c>
      <c r="AS1601" s="570"/>
      <c r="AT1601" s="391">
        <f t="shared" si="3591"/>
        <v>0</v>
      </c>
      <c r="AU1601" s="386">
        <f t="shared" si="3592"/>
        <v>0</v>
      </c>
      <c r="AV1601" s="366" t="str">
        <f t="shared" si="3608"/>
        <v xml:space="preserve">    </v>
      </c>
      <c r="AW1601" s="849">
        <f t="shared" si="3545"/>
        <v>0</v>
      </c>
      <c r="AX1601" s="570"/>
      <c r="AY1601" s="391">
        <f t="shared" si="3593"/>
        <v>0</v>
      </c>
      <c r="AZ1601" s="386">
        <f t="shared" si="3594"/>
        <v>0</v>
      </c>
      <c r="BA1601" s="366" t="str">
        <f t="shared" si="3609"/>
        <v xml:space="preserve">    </v>
      </c>
      <c r="BB1601" s="849">
        <f t="shared" si="3546"/>
        <v>0</v>
      </c>
      <c r="BC1601" s="570"/>
      <c r="BD1601" s="391">
        <f t="shared" si="3595"/>
        <v>0</v>
      </c>
      <c r="BE1601" s="386">
        <f t="shared" si="3596"/>
        <v>0</v>
      </c>
      <c r="BF1601" s="366" t="str">
        <f t="shared" si="3610"/>
        <v xml:space="preserve">    </v>
      </c>
      <c r="BG1601" s="849">
        <f t="shared" si="3547"/>
        <v>0</v>
      </c>
      <c r="BH1601" s="570"/>
      <c r="BI1601" s="391">
        <f t="shared" si="3597"/>
        <v>0</v>
      </c>
      <c r="BJ1601" s="386">
        <f t="shared" si="3598"/>
        <v>0</v>
      </c>
      <c r="BK1601" s="366" t="str">
        <f t="shared" si="3611"/>
        <v xml:space="preserve">    </v>
      </c>
      <c r="BM1601" s="383">
        <f t="shared" si="3548"/>
        <v>0</v>
      </c>
      <c r="BN1601" s="7"/>
    </row>
    <row r="1602" spans="1:66" s="5" customFormat="1" ht="12.75">
      <c r="A1602" s="633">
        <v>17</v>
      </c>
      <c r="B1602" s="895" t="str">
        <f t="shared" si="3599"/>
        <v>Pharmaceutical</v>
      </c>
      <c r="C1602" s="377">
        <f t="shared" si="3549"/>
        <v>0</v>
      </c>
      <c r="D1602" s="659">
        <f t="shared" si="3536"/>
        <v>0</v>
      </c>
      <c r="E1602" s="570"/>
      <c r="F1602" s="391">
        <f t="shared" si="3575"/>
        <v>0</v>
      </c>
      <c r="G1602" s="386">
        <f t="shared" si="3576"/>
        <v>0</v>
      </c>
      <c r="H1602" s="366" t="str">
        <f t="shared" si="3600"/>
        <v xml:space="preserve">    </v>
      </c>
      <c r="I1602" s="849">
        <f t="shared" si="3537"/>
        <v>0</v>
      </c>
      <c r="J1602" s="570"/>
      <c r="K1602" s="391">
        <f t="shared" si="3577"/>
        <v>0</v>
      </c>
      <c r="L1602" s="386">
        <f t="shared" si="3578"/>
        <v>0</v>
      </c>
      <c r="M1602" s="366" t="str">
        <f t="shared" si="3601"/>
        <v xml:space="preserve">    </v>
      </c>
      <c r="N1602" s="849">
        <f t="shared" si="3538"/>
        <v>0</v>
      </c>
      <c r="O1602" s="570"/>
      <c r="P1602" s="391">
        <f t="shared" si="3579"/>
        <v>0</v>
      </c>
      <c r="Q1602" s="386">
        <f t="shared" si="3580"/>
        <v>0</v>
      </c>
      <c r="R1602" s="366" t="str">
        <f t="shared" si="3602"/>
        <v xml:space="preserve">    </v>
      </c>
      <c r="S1602" s="849">
        <f t="shared" si="3539"/>
        <v>0</v>
      </c>
      <c r="T1602" s="570"/>
      <c r="U1602" s="391">
        <f t="shared" si="3581"/>
        <v>0</v>
      </c>
      <c r="V1602" s="386">
        <f t="shared" si="3582"/>
        <v>0</v>
      </c>
      <c r="W1602" s="366" t="str">
        <f t="shared" si="3603"/>
        <v xml:space="preserve">    </v>
      </c>
      <c r="X1602" s="849">
        <f t="shared" si="3540"/>
        <v>0</v>
      </c>
      <c r="Y1602" s="570"/>
      <c r="Z1602" s="391">
        <f t="shared" si="3583"/>
        <v>0</v>
      </c>
      <c r="AA1602" s="386">
        <f t="shared" si="3584"/>
        <v>0</v>
      </c>
      <c r="AB1602" s="366" t="str">
        <f t="shared" si="3604"/>
        <v xml:space="preserve">    </v>
      </c>
      <c r="AC1602" s="849">
        <f t="shared" si="3541"/>
        <v>0</v>
      </c>
      <c r="AD1602" s="570"/>
      <c r="AE1602" s="391">
        <f t="shared" si="3585"/>
        <v>0</v>
      </c>
      <c r="AF1602" s="386">
        <f t="shared" si="3586"/>
        <v>0</v>
      </c>
      <c r="AG1602" s="366" t="str">
        <f t="shared" si="3605"/>
        <v xml:space="preserve">    </v>
      </c>
      <c r="AH1602" s="849">
        <f t="shared" si="3542"/>
        <v>0</v>
      </c>
      <c r="AI1602" s="570"/>
      <c r="AJ1602" s="391">
        <f t="shared" si="3587"/>
        <v>0</v>
      </c>
      <c r="AK1602" s="386">
        <f t="shared" si="3588"/>
        <v>0</v>
      </c>
      <c r="AL1602" s="366" t="str">
        <f t="shared" si="3606"/>
        <v xml:space="preserve">    </v>
      </c>
      <c r="AM1602" s="849">
        <f t="shared" si="3543"/>
        <v>0</v>
      </c>
      <c r="AN1602" s="570"/>
      <c r="AO1602" s="391">
        <f t="shared" si="3589"/>
        <v>0</v>
      </c>
      <c r="AP1602" s="386">
        <f t="shared" si="3590"/>
        <v>0</v>
      </c>
      <c r="AQ1602" s="366" t="str">
        <f t="shared" si="3607"/>
        <v xml:space="preserve">    </v>
      </c>
      <c r="AR1602" s="849">
        <f t="shared" si="3544"/>
        <v>0</v>
      </c>
      <c r="AS1602" s="570"/>
      <c r="AT1602" s="391">
        <f t="shared" si="3591"/>
        <v>0</v>
      </c>
      <c r="AU1602" s="386">
        <f t="shared" si="3592"/>
        <v>0</v>
      </c>
      <c r="AV1602" s="366" t="str">
        <f t="shared" si="3608"/>
        <v xml:space="preserve">    </v>
      </c>
      <c r="AW1602" s="849">
        <f t="shared" si="3545"/>
        <v>0</v>
      </c>
      <c r="AX1602" s="570"/>
      <c r="AY1602" s="391">
        <f t="shared" si="3593"/>
        <v>0</v>
      </c>
      <c r="AZ1602" s="386">
        <f t="shared" si="3594"/>
        <v>0</v>
      </c>
      <c r="BA1602" s="366" t="str">
        <f t="shared" si="3609"/>
        <v xml:space="preserve">    </v>
      </c>
      <c r="BB1602" s="849">
        <f t="shared" si="3546"/>
        <v>0</v>
      </c>
      <c r="BC1602" s="570"/>
      <c r="BD1602" s="391">
        <f t="shared" si="3595"/>
        <v>0</v>
      </c>
      <c r="BE1602" s="386">
        <f t="shared" si="3596"/>
        <v>0</v>
      </c>
      <c r="BF1602" s="366" t="str">
        <f t="shared" si="3610"/>
        <v xml:space="preserve">    </v>
      </c>
      <c r="BG1602" s="849">
        <f t="shared" si="3547"/>
        <v>0</v>
      </c>
      <c r="BH1602" s="570"/>
      <c r="BI1602" s="391">
        <f t="shared" si="3597"/>
        <v>0</v>
      </c>
      <c r="BJ1602" s="386">
        <f t="shared" si="3598"/>
        <v>0</v>
      </c>
      <c r="BK1602" s="366" t="str">
        <f t="shared" si="3611"/>
        <v xml:space="preserve">    </v>
      </c>
      <c r="BM1602" s="383">
        <f t="shared" si="3548"/>
        <v>0</v>
      </c>
      <c r="BN1602" s="7"/>
    </row>
    <row r="1603" spans="1:66" s="5" customFormat="1" ht="12.75">
      <c r="A1603" s="633">
        <v>18</v>
      </c>
      <c r="B1603" s="895" t="str">
        <f t="shared" si="3599"/>
        <v>24 Hour Program:  Food &amp; Personal Need Items</v>
      </c>
      <c r="C1603" s="377">
        <f t="shared" si="3549"/>
        <v>0</v>
      </c>
      <c r="D1603" s="1030">
        <f t="shared" si="3536"/>
        <v>0</v>
      </c>
      <c r="E1603" s="570"/>
      <c r="F1603" s="391">
        <f t="shared" si="3575"/>
        <v>0</v>
      </c>
      <c r="G1603" s="386">
        <f t="shared" si="3576"/>
        <v>0</v>
      </c>
      <c r="H1603" s="366" t="str">
        <f t="shared" si="3600"/>
        <v xml:space="preserve">    </v>
      </c>
      <c r="I1603" s="850">
        <f t="shared" si="3537"/>
        <v>0</v>
      </c>
      <c r="J1603" s="570"/>
      <c r="K1603" s="391">
        <f t="shared" si="3577"/>
        <v>0</v>
      </c>
      <c r="L1603" s="386">
        <f t="shared" si="3578"/>
        <v>0</v>
      </c>
      <c r="M1603" s="366" t="str">
        <f t="shared" si="3601"/>
        <v xml:space="preserve">    </v>
      </c>
      <c r="N1603" s="850">
        <f t="shared" si="3538"/>
        <v>0</v>
      </c>
      <c r="O1603" s="570"/>
      <c r="P1603" s="391">
        <f t="shared" si="3579"/>
        <v>0</v>
      </c>
      <c r="Q1603" s="386">
        <f t="shared" si="3580"/>
        <v>0</v>
      </c>
      <c r="R1603" s="366" t="str">
        <f t="shared" si="3602"/>
        <v xml:space="preserve">    </v>
      </c>
      <c r="S1603" s="850">
        <f t="shared" si="3539"/>
        <v>0</v>
      </c>
      <c r="T1603" s="570"/>
      <c r="U1603" s="391">
        <f t="shared" si="3581"/>
        <v>0</v>
      </c>
      <c r="V1603" s="386">
        <f t="shared" si="3582"/>
        <v>0</v>
      </c>
      <c r="W1603" s="366" t="str">
        <f t="shared" si="3603"/>
        <v xml:space="preserve">    </v>
      </c>
      <c r="X1603" s="850">
        <f t="shared" si="3540"/>
        <v>0</v>
      </c>
      <c r="Y1603" s="570"/>
      <c r="Z1603" s="391">
        <f t="shared" si="3583"/>
        <v>0</v>
      </c>
      <c r="AA1603" s="386">
        <f t="shared" si="3584"/>
        <v>0</v>
      </c>
      <c r="AB1603" s="366" t="str">
        <f t="shared" si="3604"/>
        <v xml:space="preserve">    </v>
      </c>
      <c r="AC1603" s="850">
        <f t="shared" si="3541"/>
        <v>0</v>
      </c>
      <c r="AD1603" s="570"/>
      <c r="AE1603" s="391">
        <f t="shared" si="3585"/>
        <v>0</v>
      </c>
      <c r="AF1603" s="386">
        <f t="shared" si="3586"/>
        <v>0</v>
      </c>
      <c r="AG1603" s="366" t="str">
        <f t="shared" si="3605"/>
        <v xml:space="preserve">    </v>
      </c>
      <c r="AH1603" s="850">
        <f t="shared" si="3542"/>
        <v>0</v>
      </c>
      <c r="AI1603" s="570"/>
      <c r="AJ1603" s="391">
        <f t="shared" si="3587"/>
        <v>0</v>
      </c>
      <c r="AK1603" s="386">
        <f t="shared" si="3588"/>
        <v>0</v>
      </c>
      <c r="AL1603" s="366" t="str">
        <f t="shared" si="3606"/>
        <v xml:space="preserve">    </v>
      </c>
      <c r="AM1603" s="850">
        <f t="shared" si="3543"/>
        <v>0</v>
      </c>
      <c r="AN1603" s="570"/>
      <c r="AO1603" s="391">
        <f t="shared" si="3589"/>
        <v>0</v>
      </c>
      <c r="AP1603" s="386">
        <f t="shared" si="3590"/>
        <v>0</v>
      </c>
      <c r="AQ1603" s="366" t="str">
        <f t="shared" si="3607"/>
        <v xml:space="preserve">    </v>
      </c>
      <c r="AR1603" s="850">
        <f t="shared" si="3544"/>
        <v>0</v>
      </c>
      <c r="AS1603" s="570"/>
      <c r="AT1603" s="391">
        <f t="shared" si="3591"/>
        <v>0</v>
      </c>
      <c r="AU1603" s="386">
        <f t="shared" si="3592"/>
        <v>0</v>
      </c>
      <c r="AV1603" s="366" t="str">
        <f t="shared" si="3608"/>
        <v xml:space="preserve">    </v>
      </c>
      <c r="AW1603" s="850">
        <f t="shared" si="3545"/>
        <v>0</v>
      </c>
      <c r="AX1603" s="570"/>
      <c r="AY1603" s="391">
        <f t="shared" si="3593"/>
        <v>0</v>
      </c>
      <c r="AZ1603" s="386">
        <f t="shared" si="3594"/>
        <v>0</v>
      </c>
      <c r="BA1603" s="366" t="str">
        <f t="shared" si="3609"/>
        <v xml:space="preserve">    </v>
      </c>
      <c r="BB1603" s="850">
        <f t="shared" si="3546"/>
        <v>0</v>
      </c>
      <c r="BC1603" s="570"/>
      <c r="BD1603" s="391">
        <f t="shared" si="3595"/>
        <v>0</v>
      </c>
      <c r="BE1603" s="386">
        <f t="shared" si="3596"/>
        <v>0</v>
      </c>
      <c r="BF1603" s="366" t="str">
        <f t="shared" si="3610"/>
        <v xml:space="preserve">    </v>
      </c>
      <c r="BG1603" s="850">
        <f t="shared" si="3547"/>
        <v>0</v>
      </c>
      <c r="BH1603" s="570"/>
      <c r="BI1603" s="391">
        <f t="shared" si="3597"/>
        <v>0</v>
      </c>
      <c r="BJ1603" s="386">
        <f t="shared" si="3598"/>
        <v>0</v>
      </c>
      <c r="BK1603" s="366" t="str">
        <f t="shared" si="3611"/>
        <v xml:space="preserve">    </v>
      </c>
      <c r="BM1603" s="383">
        <f t="shared" si="3548"/>
        <v>0</v>
      </c>
      <c r="BN1603" s="7"/>
    </row>
    <row r="1604" spans="1:66" s="5" customFormat="1" ht="12.75">
      <c r="A1604" s="633">
        <v>19</v>
      </c>
      <c r="B1604" s="895" t="str">
        <f t="shared" si="3599"/>
        <v>Client Transportation</v>
      </c>
      <c r="C1604" s="377">
        <f t="shared" si="3549"/>
        <v>0</v>
      </c>
      <c r="D1604" s="1030">
        <f t="shared" si="3536"/>
        <v>0</v>
      </c>
      <c r="E1604" s="570"/>
      <c r="F1604" s="391">
        <f t="shared" si="3575"/>
        <v>0</v>
      </c>
      <c r="G1604" s="386">
        <f t="shared" si="3576"/>
        <v>0</v>
      </c>
      <c r="H1604" s="366" t="str">
        <f t="shared" si="3600"/>
        <v xml:space="preserve">    </v>
      </c>
      <c r="I1604" s="850">
        <f t="shared" si="3537"/>
        <v>0</v>
      </c>
      <c r="J1604" s="570"/>
      <c r="K1604" s="391">
        <f t="shared" si="3577"/>
        <v>0</v>
      </c>
      <c r="L1604" s="386">
        <f t="shared" si="3578"/>
        <v>0</v>
      </c>
      <c r="M1604" s="366" t="str">
        <f t="shared" si="3601"/>
        <v xml:space="preserve">    </v>
      </c>
      <c r="N1604" s="850">
        <f t="shared" si="3538"/>
        <v>0</v>
      </c>
      <c r="O1604" s="570"/>
      <c r="P1604" s="391">
        <f t="shared" si="3579"/>
        <v>0</v>
      </c>
      <c r="Q1604" s="386">
        <f t="shared" si="3580"/>
        <v>0</v>
      </c>
      <c r="R1604" s="366" t="str">
        <f t="shared" si="3602"/>
        <v xml:space="preserve">    </v>
      </c>
      <c r="S1604" s="850">
        <f t="shared" si="3539"/>
        <v>0</v>
      </c>
      <c r="T1604" s="570"/>
      <c r="U1604" s="391">
        <f t="shared" si="3581"/>
        <v>0</v>
      </c>
      <c r="V1604" s="386">
        <f t="shared" si="3582"/>
        <v>0</v>
      </c>
      <c r="W1604" s="366" t="str">
        <f t="shared" si="3603"/>
        <v xml:space="preserve">    </v>
      </c>
      <c r="X1604" s="850">
        <f t="shared" si="3540"/>
        <v>0</v>
      </c>
      <c r="Y1604" s="570"/>
      <c r="Z1604" s="391">
        <f t="shared" si="3583"/>
        <v>0</v>
      </c>
      <c r="AA1604" s="386">
        <f t="shared" si="3584"/>
        <v>0</v>
      </c>
      <c r="AB1604" s="366" t="str">
        <f t="shared" si="3604"/>
        <v xml:space="preserve">    </v>
      </c>
      <c r="AC1604" s="850">
        <f t="shared" si="3541"/>
        <v>0</v>
      </c>
      <c r="AD1604" s="570"/>
      <c r="AE1604" s="391">
        <f t="shared" si="3585"/>
        <v>0</v>
      </c>
      <c r="AF1604" s="386">
        <f t="shared" si="3586"/>
        <v>0</v>
      </c>
      <c r="AG1604" s="366" t="str">
        <f t="shared" si="3605"/>
        <v xml:space="preserve">    </v>
      </c>
      <c r="AH1604" s="850">
        <f t="shared" si="3542"/>
        <v>0</v>
      </c>
      <c r="AI1604" s="570"/>
      <c r="AJ1604" s="391">
        <f t="shared" si="3587"/>
        <v>0</v>
      </c>
      <c r="AK1604" s="386">
        <f t="shared" si="3588"/>
        <v>0</v>
      </c>
      <c r="AL1604" s="366" t="str">
        <f t="shared" si="3606"/>
        <v xml:space="preserve">    </v>
      </c>
      <c r="AM1604" s="850">
        <f t="shared" si="3543"/>
        <v>0</v>
      </c>
      <c r="AN1604" s="570"/>
      <c r="AO1604" s="391">
        <f t="shared" si="3589"/>
        <v>0</v>
      </c>
      <c r="AP1604" s="386">
        <f t="shared" si="3590"/>
        <v>0</v>
      </c>
      <c r="AQ1604" s="366" t="str">
        <f t="shared" si="3607"/>
        <v xml:space="preserve">    </v>
      </c>
      <c r="AR1604" s="850">
        <f t="shared" si="3544"/>
        <v>0</v>
      </c>
      <c r="AS1604" s="570"/>
      <c r="AT1604" s="391">
        <f t="shared" si="3591"/>
        <v>0</v>
      </c>
      <c r="AU1604" s="386">
        <f t="shared" si="3592"/>
        <v>0</v>
      </c>
      <c r="AV1604" s="366" t="str">
        <f t="shared" si="3608"/>
        <v xml:space="preserve">    </v>
      </c>
      <c r="AW1604" s="850">
        <f t="shared" si="3545"/>
        <v>0</v>
      </c>
      <c r="AX1604" s="570"/>
      <c r="AY1604" s="391">
        <f t="shared" si="3593"/>
        <v>0</v>
      </c>
      <c r="AZ1604" s="386">
        <f t="shared" si="3594"/>
        <v>0</v>
      </c>
      <c r="BA1604" s="366" t="str">
        <f t="shared" si="3609"/>
        <v xml:space="preserve">    </v>
      </c>
      <c r="BB1604" s="850">
        <f t="shared" si="3546"/>
        <v>0</v>
      </c>
      <c r="BC1604" s="570"/>
      <c r="BD1604" s="391">
        <f t="shared" si="3595"/>
        <v>0</v>
      </c>
      <c r="BE1604" s="386">
        <f t="shared" si="3596"/>
        <v>0</v>
      </c>
      <c r="BF1604" s="366" t="str">
        <f t="shared" si="3610"/>
        <v xml:space="preserve">    </v>
      </c>
      <c r="BG1604" s="850">
        <f t="shared" si="3547"/>
        <v>0</v>
      </c>
      <c r="BH1604" s="570"/>
      <c r="BI1604" s="391">
        <f t="shared" si="3597"/>
        <v>0</v>
      </c>
      <c r="BJ1604" s="386">
        <f t="shared" si="3598"/>
        <v>0</v>
      </c>
      <c r="BK1604" s="366" t="str">
        <f t="shared" si="3611"/>
        <v xml:space="preserve">    </v>
      </c>
      <c r="BM1604" s="383">
        <f t="shared" si="3548"/>
        <v>0</v>
      </c>
      <c r="BN1604" s="7"/>
    </row>
    <row r="1605" spans="1:66" s="5" customFormat="1" ht="12.75">
      <c r="A1605" s="633">
        <v>20</v>
      </c>
      <c r="B1605" s="895" t="str">
        <f t="shared" si="3599"/>
        <v>Travel</v>
      </c>
      <c r="C1605" s="378">
        <f t="shared" si="3549"/>
        <v>0</v>
      </c>
      <c r="D1605" s="659">
        <f t="shared" si="3536"/>
        <v>0</v>
      </c>
      <c r="E1605" s="570"/>
      <c r="F1605" s="391">
        <f t="shared" si="3575"/>
        <v>0</v>
      </c>
      <c r="G1605" s="386">
        <f t="shared" si="3576"/>
        <v>0</v>
      </c>
      <c r="H1605" s="366" t="str">
        <f t="shared" si="3600"/>
        <v xml:space="preserve">    </v>
      </c>
      <c r="I1605" s="849">
        <f t="shared" si="3537"/>
        <v>0</v>
      </c>
      <c r="J1605" s="570"/>
      <c r="K1605" s="391">
        <f t="shared" si="3577"/>
        <v>0</v>
      </c>
      <c r="L1605" s="386">
        <f t="shared" si="3578"/>
        <v>0</v>
      </c>
      <c r="M1605" s="366" t="str">
        <f t="shared" si="3601"/>
        <v xml:space="preserve">    </v>
      </c>
      <c r="N1605" s="849">
        <f t="shared" si="3538"/>
        <v>0</v>
      </c>
      <c r="O1605" s="570"/>
      <c r="P1605" s="391">
        <f t="shared" si="3579"/>
        <v>0</v>
      </c>
      <c r="Q1605" s="386">
        <f t="shared" si="3580"/>
        <v>0</v>
      </c>
      <c r="R1605" s="366" t="str">
        <f t="shared" si="3602"/>
        <v xml:space="preserve">    </v>
      </c>
      <c r="S1605" s="849">
        <f t="shared" si="3539"/>
        <v>0</v>
      </c>
      <c r="T1605" s="570"/>
      <c r="U1605" s="391">
        <f t="shared" si="3581"/>
        <v>0</v>
      </c>
      <c r="V1605" s="386">
        <f t="shared" si="3582"/>
        <v>0</v>
      </c>
      <c r="W1605" s="366" t="str">
        <f t="shared" si="3603"/>
        <v xml:space="preserve">    </v>
      </c>
      <c r="X1605" s="849">
        <f t="shared" si="3540"/>
        <v>0</v>
      </c>
      <c r="Y1605" s="570"/>
      <c r="Z1605" s="391">
        <f t="shared" si="3583"/>
        <v>0</v>
      </c>
      <c r="AA1605" s="386">
        <f t="shared" si="3584"/>
        <v>0</v>
      </c>
      <c r="AB1605" s="366" t="str">
        <f t="shared" si="3604"/>
        <v xml:space="preserve">    </v>
      </c>
      <c r="AC1605" s="849">
        <f t="shared" si="3541"/>
        <v>0</v>
      </c>
      <c r="AD1605" s="570"/>
      <c r="AE1605" s="391">
        <f t="shared" si="3585"/>
        <v>0</v>
      </c>
      <c r="AF1605" s="386">
        <f t="shared" si="3586"/>
        <v>0</v>
      </c>
      <c r="AG1605" s="366" t="str">
        <f t="shared" si="3605"/>
        <v xml:space="preserve">    </v>
      </c>
      <c r="AH1605" s="849">
        <f t="shared" si="3542"/>
        <v>0</v>
      </c>
      <c r="AI1605" s="570"/>
      <c r="AJ1605" s="391">
        <f t="shared" si="3587"/>
        <v>0</v>
      </c>
      <c r="AK1605" s="386">
        <f t="shared" si="3588"/>
        <v>0</v>
      </c>
      <c r="AL1605" s="366" t="str">
        <f t="shared" si="3606"/>
        <v xml:space="preserve">    </v>
      </c>
      <c r="AM1605" s="849">
        <f t="shared" si="3543"/>
        <v>0</v>
      </c>
      <c r="AN1605" s="570"/>
      <c r="AO1605" s="391">
        <f t="shared" si="3589"/>
        <v>0</v>
      </c>
      <c r="AP1605" s="386">
        <f t="shared" si="3590"/>
        <v>0</v>
      </c>
      <c r="AQ1605" s="366" t="str">
        <f t="shared" si="3607"/>
        <v xml:space="preserve">    </v>
      </c>
      <c r="AR1605" s="849">
        <f t="shared" si="3544"/>
        <v>0</v>
      </c>
      <c r="AS1605" s="570"/>
      <c r="AT1605" s="391">
        <f t="shared" si="3591"/>
        <v>0</v>
      </c>
      <c r="AU1605" s="386">
        <f t="shared" si="3592"/>
        <v>0</v>
      </c>
      <c r="AV1605" s="366" t="str">
        <f t="shared" si="3608"/>
        <v xml:space="preserve">    </v>
      </c>
      <c r="AW1605" s="849">
        <f t="shared" si="3545"/>
        <v>0</v>
      </c>
      <c r="AX1605" s="570"/>
      <c r="AY1605" s="391">
        <f t="shared" si="3593"/>
        <v>0</v>
      </c>
      <c r="AZ1605" s="386">
        <f t="shared" si="3594"/>
        <v>0</v>
      </c>
      <c r="BA1605" s="366" t="str">
        <f t="shared" si="3609"/>
        <v xml:space="preserve">    </v>
      </c>
      <c r="BB1605" s="849">
        <f t="shared" si="3546"/>
        <v>0</v>
      </c>
      <c r="BC1605" s="570"/>
      <c r="BD1605" s="391">
        <f t="shared" si="3595"/>
        <v>0</v>
      </c>
      <c r="BE1605" s="386">
        <f t="shared" si="3596"/>
        <v>0</v>
      </c>
      <c r="BF1605" s="366" t="str">
        <f t="shared" si="3610"/>
        <v xml:space="preserve">    </v>
      </c>
      <c r="BG1605" s="849">
        <f t="shared" si="3547"/>
        <v>0</v>
      </c>
      <c r="BH1605" s="570"/>
      <c r="BI1605" s="391">
        <f t="shared" si="3597"/>
        <v>0</v>
      </c>
      <c r="BJ1605" s="386">
        <f t="shared" si="3598"/>
        <v>0</v>
      </c>
      <c r="BK1605" s="366" t="str">
        <f t="shared" si="3611"/>
        <v xml:space="preserve">    </v>
      </c>
      <c r="BM1605" s="383">
        <f t="shared" si="3548"/>
        <v>0</v>
      </c>
      <c r="BN1605" s="7"/>
    </row>
    <row r="1606" spans="1:66" s="5" customFormat="1" ht="22.5">
      <c r="A1606" s="633">
        <v>21</v>
      </c>
      <c r="B1606" s="895" t="str">
        <f t="shared" si="3599"/>
        <v>Office Costs (Finance/Legal/Fees/Taxes/Insurance)</v>
      </c>
      <c r="C1606" s="378">
        <f t="shared" si="3549"/>
        <v>0</v>
      </c>
      <c r="D1606" s="659">
        <f t="shared" si="3536"/>
        <v>0</v>
      </c>
      <c r="E1606" s="570"/>
      <c r="F1606" s="391">
        <f t="shared" si="3575"/>
        <v>0</v>
      </c>
      <c r="G1606" s="386">
        <f t="shared" si="3576"/>
        <v>0</v>
      </c>
      <c r="H1606" s="366" t="str">
        <f t="shared" si="3600"/>
        <v xml:space="preserve">    </v>
      </c>
      <c r="I1606" s="849">
        <f t="shared" si="3537"/>
        <v>0</v>
      </c>
      <c r="J1606" s="570"/>
      <c r="K1606" s="391">
        <f t="shared" si="3577"/>
        <v>0</v>
      </c>
      <c r="L1606" s="386">
        <f t="shared" si="3578"/>
        <v>0</v>
      </c>
      <c r="M1606" s="366" t="str">
        <f t="shared" si="3601"/>
        <v xml:space="preserve">    </v>
      </c>
      <c r="N1606" s="849">
        <f t="shared" si="3538"/>
        <v>0</v>
      </c>
      <c r="O1606" s="570"/>
      <c r="P1606" s="391">
        <f t="shared" si="3579"/>
        <v>0</v>
      </c>
      <c r="Q1606" s="386">
        <f t="shared" si="3580"/>
        <v>0</v>
      </c>
      <c r="R1606" s="366" t="str">
        <f t="shared" si="3602"/>
        <v xml:space="preserve">    </v>
      </c>
      <c r="S1606" s="849">
        <f t="shared" si="3539"/>
        <v>0</v>
      </c>
      <c r="T1606" s="570"/>
      <c r="U1606" s="391">
        <f t="shared" si="3581"/>
        <v>0</v>
      </c>
      <c r="V1606" s="386">
        <f t="shared" si="3582"/>
        <v>0</v>
      </c>
      <c r="W1606" s="366" t="str">
        <f t="shared" si="3603"/>
        <v xml:space="preserve">    </v>
      </c>
      <c r="X1606" s="849">
        <f t="shared" si="3540"/>
        <v>0</v>
      </c>
      <c r="Y1606" s="570"/>
      <c r="Z1606" s="391">
        <f t="shared" si="3583"/>
        <v>0</v>
      </c>
      <c r="AA1606" s="386">
        <f t="shared" si="3584"/>
        <v>0</v>
      </c>
      <c r="AB1606" s="366" t="str">
        <f t="shared" si="3604"/>
        <v xml:space="preserve">    </v>
      </c>
      <c r="AC1606" s="849">
        <f t="shared" si="3541"/>
        <v>0</v>
      </c>
      <c r="AD1606" s="570"/>
      <c r="AE1606" s="391">
        <f t="shared" si="3585"/>
        <v>0</v>
      </c>
      <c r="AF1606" s="386">
        <f t="shared" si="3586"/>
        <v>0</v>
      </c>
      <c r="AG1606" s="366" t="str">
        <f t="shared" si="3605"/>
        <v xml:space="preserve">    </v>
      </c>
      <c r="AH1606" s="849">
        <f t="shared" si="3542"/>
        <v>0</v>
      </c>
      <c r="AI1606" s="570"/>
      <c r="AJ1606" s="391">
        <f t="shared" si="3587"/>
        <v>0</v>
      </c>
      <c r="AK1606" s="386">
        <f t="shared" si="3588"/>
        <v>0</v>
      </c>
      <c r="AL1606" s="366" t="str">
        <f t="shared" si="3606"/>
        <v xml:space="preserve">    </v>
      </c>
      <c r="AM1606" s="849">
        <f t="shared" si="3543"/>
        <v>0</v>
      </c>
      <c r="AN1606" s="570"/>
      <c r="AO1606" s="391">
        <f t="shared" si="3589"/>
        <v>0</v>
      </c>
      <c r="AP1606" s="386">
        <f t="shared" si="3590"/>
        <v>0</v>
      </c>
      <c r="AQ1606" s="366" t="str">
        <f t="shared" si="3607"/>
        <v xml:space="preserve">    </v>
      </c>
      <c r="AR1606" s="849">
        <f t="shared" si="3544"/>
        <v>0</v>
      </c>
      <c r="AS1606" s="570"/>
      <c r="AT1606" s="391">
        <f t="shared" si="3591"/>
        <v>0</v>
      </c>
      <c r="AU1606" s="386">
        <f t="shared" si="3592"/>
        <v>0</v>
      </c>
      <c r="AV1606" s="366" t="str">
        <f t="shared" si="3608"/>
        <v xml:space="preserve">    </v>
      </c>
      <c r="AW1606" s="849">
        <f t="shared" si="3545"/>
        <v>0</v>
      </c>
      <c r="AX1606" s="570"/>
      <c r="AY1606" s="391">
        <f t="shared" si="3593"/>
        <v>0</v>
      </c>
      <c r="AZ1606" s="386">
        <f t="shared" si="3594"/>
        <v>0</v>
      </c>
      <c r="BA1606" s="366" t="str">
        <f t="shared" si="3609"/>
        <v xml:space="preserve">    </v>
      </c>
      <c r="BB1606" s="849">
        <f t="shared" si="3546"/>
        <v>0</v>
      </c>
      <c r="BC1606" s="570"/>
      <c r="BD1606" s="391">
        <f t="shared" si="3595"/>
        <v>0</v>
      </c>
      <c r="BE1606" s="386">
        <f t="shared" si="3596"/>
        <v>0</v>
      </c>
      <c r="BF1606" s="366" t="str">
        <f t="shared" si="3610"/>
        <v xml:space="preserve">    </v>
      </c>
      <c r="BG1606" s="849">
        <f t="shared" si="3547"/>
        <v>0</v>
      </c>
      <c r="BH1606" s="570"/>
      <c r="BI1606" s="391">
        <f t="shared" si="3597"/>
        <v>0</v>
      </c>
      <c r="BJ1606" s="386">
        <f t="shared" si="3598"/>
        <v>0</v>
      </c>
      <c r="BK1606" s="366" t="str">
        <f t="shared" si="3611"/>
        <v xml:space="preserve">    </v>
      </c>
      <c r="BM1606" s="383">
        <f t="shared" si="3548"/>
        <v>0</v>
      </c>
      <c r="BN1606" s="7"/>
    </row>
    <row r="1607" spans="1:66" s="5" customFormat="1" ht="12.75">
      <c r="A1607" s="633">
        <v>22</v>
      </c>
      <c r="B1607" s="895" t="str">
        <f t="shared" si="3599"/>
        <v>Staff Development/Training/Education</v>
      </c>
      <c r="C1607" s="377">
        <f t="shared" si="3549"/>
        <v>0</v>
      </c>
      <c r="D1607" s="1030">
        <f t="shared" si="3536"/>
        <v>0</v>
      </c>
      <c r="E1607" s="570"/>
      <c r="F1607" s="391">
        <f t="shared" si="3575"/>
        <v>0</v>
      </c>
      <c r="G1607" s="386">
        <f t="shared" si="3576"/>
        <v>0</v>
      </c>
      <c r="H1607" s="366" t="str">
        <f t="shared" si="3600"/>
        <v xml:space="preserve">    </v>
      </c>
      <c r="I1607" s="850">
        <f t="shared" si="3537"/>
        <v>0</v>
      </c>
      <c r="J1607" s="570"/>
      <c r="K1607" s="391">
        <f t="shared" si="3577"/>
        <v>0</v>
      </c>
      <c r="L1607" s="386">
        <f t="shared" si="3578"/>
        <v>0</v>
      </c>
      <c r="M1607" s="366" t="str">
        <f t="shared" si="3601"/>
        <v xml:space="preserve">    </v>
      </c>
      <c r="N1607" s="850">
        <f t="shared" si="3538"/>
        <v>0</v>
      </c>
      <c r="O1607" s="570"/>
      <c r="P1607" s="391">
        <f t="shared" si="3579"/>
        <v>0</v>
      </c>
      <c r="Q1607" s="386">
        <f t="shared" si="3580"/>
        <v>0</v>
      </c>
      <c r="R1607" s="366" t="str">
        <f t="shared" si="3602"/>
        <v xml:space="preserve">    </v>
      </c>
      <c r="S1607" s="850">
        <f t="shared" si="3539"/>
        <v>0</v>
      </c>
      <c r="T1607" s="570"/>
      <c r="U1607" s="391">
        <f t="shared" si="3581"/>
        <v>0</v>
      </c>
      <c r="V1607" s="386">
        <f t="shared" si="3582"/>
        <v>0</v>
      </c>
      <c r="W1607" s="366" t="str">
        <f t="shared" si="3603"/>
        <v xml:space="preserve">    </v>
      </c>
      <c r="X1607" s="850">
        <f t="shared" si="3540"/>
        <v>0</v>
      </c>
      <c r="Y1607" s="570"/>
      <c r="Z1607" s="391">
        <f t="shared" si="3583"/>
        <v>0</v>
      </c>
      <c r="AA1607" s="386">
        <f t="shared" si="3584"/>
        <v>0</v>
      </c>
      <c r="AB1607" s="366" t="str">
        <f t="shared" si="3604"/>
        <v xml:space="preserve">    </v>
      </c>
      <c r="AC1607" s="850">
        <f t="shared" si="3541"/>
        <v>0</v>
      </c>
      <c r="AD1607" s="570"/>
      <c r="AE1607" s="391">
        <f t="shared" si="3585"/>
        <v>0</v>
      </c>
      <c r="AF1607" s="386">
        <f t="shared" si="3586"/>
        <v>0</v>
      </c>
      <c r="AG1607" s="366" t="str">
        <f t="shared" si="3605"/>
        <v xml:space="preserve">    </v>
      </c>
      <c r="AH1607" s="850">
        <f t="shared" si="3542"/>
        <v>0</v>
      </c>
      <c r="AI1607" s="570"/>
      <c r="AJ1607" s="391">
        <f t="shared" si="3587"/>
        <v>0</v>
      </c>
      <c r="AK1607" s="386">
        <f t="shared" si="3588"/>
        <v>0</v>
      </c>
      <c r="AL1607" s="366" t="str">
        <f t="shared" si="3606"/>
        <v xml:space="preserve">    </v>
      </c>
      <c r="AM1607" s="850">
        <f t="shared" si="3543"/>
        <v>0</v>
      </c>
      <c r="AN1607" s="570"/>
      <c r="AO1607" s="391">
        <f t="shared" si="3589"/>
        <v>0</v>
      </c>
      <c r="AP1607" s="386">
        <f t="shared" si="3590"/>
        <v>0</v>
      </c>
      <c r="AQ1607" s="366" t="str">
        <f t="shared" si="3607"/>
        <v xml:space="preserve">    </v>
      </c>
      <c r="AR1607" s="850">
        <f t="shared" si="3544"/>
        <v>0</v>
      </c>
      <c r="AS1607" s="570"/>
      <c r="AT1607" s="391">
        <f t="shared" si="3591"/>
        <v>0</v>
      </c>
      <c r="AU1607" s="386">
        <f t="shared" si="3592"/>
        <v>0</v>
      </c>
      <c r="AV1607" s="366" t="str">
        <f t="shared" si="3608"/>
        <v xml:space="preserve">    </v>
      </c>
      <c r="AW1607" s="850">
        <f t="shared" si="3545"/>
        <v>0</v>
      </c>
      <c r="AX1607" s="570"/>
      <c r="AY1607" s="391">
        <f t="shared" si="3593"/>
        <v>0</v>
      </c>
      <c r="AZ1607" s="386">
        <f t="shared" si="3594"/>
        <v>0</v>
      </c>
      <c r="BA1607" s="366" t="str">
        <f t="shared" si="3609"/>
        <v xml:space="preserve">    </v>
      </c>
      <c r="BB1607" s="850">
        <f t="shared" si="3546"/>
        <v>0</v>
      </c>
      <c r="BC1607" s="570"/>
      <c r="BD1607" s="391">
        <f t="shared" si="3595"/>
        <v>0</v>
      </c>
      <c r="BE1607" s="386">
        <f t="shared" si="3596"/>
        <v>0</v>
      </c>
      <c r="BF1607" s="366" t="str">
        <f t="shared" si="3610"/>
        <v xml:space="preserve">    </v>
      </c>
      <c r="BG1607" s="850">
        <f t="shared" si="3547"/>
        <v>0</v>
      </c>
      <c r="BH1607" s="570"/>
      <c r="BI1607" s="391">
        <f t="shared" si="3597"/>
        <v>0</v>
      </c>
      <c r="BJ1607" s="386">
        <f t="shared" si="3598"/>
        <v>0</v>
      </c>
      <c r="BK1607" s="366" t="str">
        <f t="shared" si="3611"/>
        <v xml:space="preserve">    </v>
      </c>
      <c r="BM1607" s="383">
        <f t="shared" si="3548"/>
        <v>0</v>
      </c>
      <c r="BN1607" s="7"/>
    </row>
    <row r="1608" spans="1:66" s="5" customFormat="1" ht="12.75">
      <c r="A1608" s="633">
        <v>23</v>
      </c>
      <c r="B1608" s="895" t="str">
        <f t="shared" si="3599"/>
        <v>Other Business Services</v>
      </c>
      <c r="C1608" s="377">
        <f t="shared" si="3549"/>
        <v>0</v>
      </c>
      <c r="D1608" s="659">
        <f t="shared" si="3536"/>
        <v>0</v>
      </c>
      <c r="E1608" s="570"/>
      <c r="F1608" s="391">
        <f t="shared" si="3575"/>
        <v>0</v>
      </c>
      <c r="G1608" s="386">
        <f t="shared" si="3576"/>
        <v>0</v>
      </c>
      <c r="H1608" s="366" t="str">
        <f t="shared" si="3600"/>
        <v xml:space="preserve">    </v>
      </c>
      <c r="I1608" s="849">
        <f t="shared" si="3537"/>
        <v>0</v>
      </c>
      <c r="J1608" s="570"/>
      <c r="K1608" s="391">
        <f t="shared" si="3577"/>
        <v>0</v>
      </c>
      <c r="L1608" s="386">
        <f t="shared" si="3578"/>
        <v>0</v>
      </c>
      <c r="M1608" s="366" t="str">
        <f t="shared" si="3601"/>
        <v xml:space="preserve">    </v>
      </c>
      <c r="N1608" s="849">
        <f t="shared" si="3538"/>
        <v>0</v>
      </c>
      <c r="O1608" s="570"/>
      <c r="P1608" s="391">
        <f t="shared" si="3579"/>
        <v>0</v>
      </c>
      <c r="Q1608" s="386">
        <f t="shared" si="3580"/>
        <v>0</v>
      </c>
      <c r="R1608" s="366" t="str">
        <f t="shared" si="3602"/>
        <v xml:space="preserve">    </v>
      </c>
      <c r="S1608" s="849">
        <f t="shared" si="3539"/>
        <v>0</v>
      </c>
      <c r="T1608" s="570"/>
      <c r="U1608" s="391">
        <f t="shared" si="3581"/>
        <v>0</v>
      </c>
      <c r="V1608" s="386">
        <f t="shared" si="3582"/>
        <v>0</v>
      </c>
      <c r="W1608" s="366" t="str">
        <f t="shared" si="3603"/>
        <v xml:space="preserve">    </v>
      </c>
      <c r="X1608" s="849">
        <f t="shared" si="3540"/>
        <v>0</v>
      </c>
      <c r="Y1608" s="570"/>
      <c r="Z1608" s="391">
        <f t="shared" si="3583"/>
        <v>0</v>
      </c>
      <c r="AA1608" s="386">
        <f t="shared" si="3584"/>
        <v>0</v>
      </c>
      <c r="AB1608" s="366" t="str">
        <f t="shared" si="3604"/>
        <v xml:space="preserve">    </v>
      </c>
      <c r="AC1608" s="849">
        <f t="shared" si="3541"/>
        <v>0</v>
      </c>
      <c r="AD1608" s="570"/>
      <c r="AE1608" s="391">
        <f t="shared" si="3585"/>
        <v>0</v>
      </c>
      <c r="AF1608" s="386">
        <f t="shared" si="3586"/>
        <v>0</v>
      </c>
      <c r="AG1608" s="366" t="str">
        <f t="shared" si="3605"/>
        <v xml:space="preserve">    </v>
      </c>
      <c r="AH1608" s="849">
        <f t="shared" si="3542"/>
        <v>0</v>
      </c>
      <c r="AI1608" s="570"/>
      <c r="AJ1608" s="391">
        <f t="shared" si="3587"/>
        <v>0</v>
      </c>
      <c r="AK1608" s="386">
        <f t="shared" si="3588"/>
        <v>0</v>
      </c>
      <c r="AL1608" s="366" t="str">
        <f t="shared" si="3606"/>
        <v xml:space="preserve">    </v>
      </c>
      <c r="AM1608" s="849">
        <f t="shared" si="3543"/>
        <v>0</v>
      </c>
      <c r="AN1608" s="570"/>
      <c r="AO1608" s="391">
        <f t="shared" si="3589"/>
        <v>0</v>
      </c>
      <c r="AP1608" s="386">
        <f t="shared" si="3590"/>
        <v>0</v>
      </c>
      <c r="AQ1608" s="366" t="str">
        <f t="shared" si="3607"/>
        <v xml:space="preserve">    </v>
      </c>
      <c r="AR1608" s="849">
        <f t="shared" si="3544"/>
        <v>0</v>
      </c>
      <c r="AS1608" s="570"/>
      <c r="AT1608" s="391">
        <f t="shared" si="3591"/>
        <v>0</v>
      </c>
      <c r="AU1608" s="386">
        <f t="shared" si="3592"/>
        <v>0</v>
      </c>
      <c r="AV1608" s="366" t="str">
        <f t="shared" si="3608"/>
        <v xml:space="preserve">    </v>
      </c>
      <c r="AW1608" s="849">
        <f t="shared" si="3545"/>
        <v>0</v>
      </c>
      <c r="AX1608" s="570"/>
      <c r="AY1608" s="391">
        <f t="shared" si="3593"/>
        <v>0</v>
      </c>
      <c r="AZ1608" s="386">
        <f t="shared" si="3594"/>
        <v>0</v>
      </c>
      <c r="BA1608" s="366" t="str">
        <f t="shared" si="3609"/>
        <v xml:space="preserve">    </v>
      </c>
      <c r="BB1608" s="849">
        <f t="shared" si="3546"/>
        <v>0</v>
      </c>
      <c r="BC1608" s="570"/>
      <c r="BD1608" s="391">
        <f t="shared" si="3595"/>
        <v>0</v>
      </c>
      <c r="BE1608" s="386">
        <f t="shared" si="3596"/>
        <v>0</v>
      </c>
      <c r="BF1608" s="366" t="str">
        <f t="shared" si="3610"/>
        <v xml:space="preserve">    </v>
      </c>
      <c r="BG1608" s="849">
        <f t="shared" si="3547"/>
        <v>0</v>
      </c>
      <c r="BH1608" s="570"/>
      <c r="BI1608" s="391">
        <f t="shared" si="3597"/>
        <v>0</v>
      </c>
      <c r="BJ1608" s="386">
        <f t="shared" si="3598"/>
        <v>0</v>
      </c>
      <c r="BK1608" s="366" t="str">
        <f t="shared" si="3611"/>
        <v xml:space="preserve">    </v>
      </c>
      <c r="BM1608" s="383">
        <f t="shared" si="3548"/>
        <v>0</v>
      </c>
      <c r="BN1608" s="7"/>
    </row>
    <row r="1609" spans="1:66" s="5" customFormat="1" ht="12.75">
      <c r="A1609" s="633">
        <v>24</v>
      </c>
      <c r="B1609" s="895" t="str">
        <f t="shared" si="3599"/>
        <v>Interpreter Services</v>
      </c>
      <c r="C1609" s="377">
        <f t="shared" si="3549"/>
        <v>0</v>
      </c>
      <c r="D1609" s="659">
        <f t="shared" si="3536"/>
        <v>0</v>
      </c>
      <c r="E1609" s="570"/>
      <c r="F1609" s="391">
        <f t="shared" si="3575"/>
        <v>0</v>
      </c>
      <c r="G1609" s="386">
        <f t="shared" si="3576"/>
        <v>0</v>
      </c>
      <c r="H1609" s="366" t="str">
        <f t="shared" si="3600"/>
        <v xml:space="preserve">    </v>
      </c>
      <c r="I1609" s="849">
        <f t="shared" si="3537"/>
        <v>0</v>
      </c>
      <c r="J1609" s="570"/>
      <c r="K1609" s="391">
        <f t="shared" si="3577"/>
        <v>0</v>
      </c>
      <c r="L1609" s="386">
        <f t="shared" si="3578"/>
        <v>0</v>
      </c>
      <c r="M1609" s="366" t="str">
        <f t="shared" si="3601"/>
        <v xml:space="preserve">    </v>
      </c>
      <c r="N1609" s="849">
        <f t="shared" si="3538"/>
        <v>0</v>
      </c>
      <c r="O1609" s="570"/>
      <c r="P1609" s="391">
        <f t="shared" si="3579"/>
        <v>0</v>
      </c>
      <c r="Q1609" s="386">
        <f t="shared" si="3580"/>
        <v>0</v>
      </c>
      <c r="R1609" s="366" t="str">
        <f t="shared" si="3602"/>
        <v xml:space="preserve">    </v>
      </c>
      <c r="S1609" s="849">
        <f t="shared" si="3539"/>
        <v>0</v>
      </c>
      <c r="T1609" s="570"/>
      <c r="U1609" s="391">
        <f t="shared" si="3581"/>
        <v>0</v>
      </c>
      <c r="V1609" s="386">
        <f t="shared" si="3582"/>
        <v>0</v>
      </c>
      <c r="W1609" s="366" t="str">
        <f t="shared" si="3603"/>
        <v xml:space="preserve">    </v>
      </c>
      <c r="X1609" s="849">
        <f t="shared" si="3540"/>
        <v>0</v>
      </c>
      <c r="Y1609" s="570"/>
      <c r="Z1609" s="391">
        <f t="shared" si="3583"/>
        <v>0</v>
      </c>
      <c r="AA1609" s="386">
        <f t="shared" si="3584"/>
        <v>0</v>
      </c>
      <c r="AB1609" s="366" t="str">
        <f t="shared" si="3604"/>
        <v xml:space="preserve">    </v>
      </c>
      <c r="AC1609" s="849">
        <f t="shared" si="3541"/>
        <v>0</v>
      </c>
      <c r="AD1609" s="570"/>
      <c r="AE1609" s="391">
        <f t="shared" si="3585"/>
        <v>0</v>
      </c>
      <c r="AF1609" s="386">
        <f t="shared" si="3586"/>
        <v>0</v>
      </c>
      <c r="AG1609" s="366" t="str">
        <f t="shared" si="3605"/>
        <v xml:space="preserve">    </v>
      </c>
      <c r="AH1609" s="849">
        <f t="shared" si="3542"/>
        <v>0</v>
      </c>
      <c r="AI1609" s="570"/>
      <c r="AJ1609" s="391">
        <f t="shared" si="3587"/>
        <v>0</v>
      </c>
      <c r="AK1609" s="386">
        <f t="shared" si="3588"/>
        <v>0</v>
      </c>
      <c r="AL1609" s="366" t="str">
        <f t="shared" si="3606"/>
        <v xml:space="preserve">    </v>
      </c>
      <c r="AM1609" s="849">
        <f t="shared" si="3543"/>
        <v>0</v>
      </c>
      <c r="AN1609" s="570"/>
      <c r="AO1609" s="391">
        <f t="shared" si="3589"/>
        <v>0</v>
      </c>
      <c r="AP1609" s="386">
        <f t="shared" si="3590"/>
        <v>0</v>
      </c>
      <c r="AQ1609" s="366" t="str">
        <f t="shared" si="3607"/>
        <v xml:space="preserve">    </v>
      </c>
      <c r="AR1609" s="849">
        <f t="shared" si="3544"/>
        <v>0</v>
      </c>
      <c r="AS1609" s="570"/>
      <c r="AT1609" s="391">
        <f t="shared" si="3591"/>
        <v>0</v>
      </c>
      <c r="AU1609" s="386">
        <f t="shared" si="3592"/>
        <v>0</v>
      </c>
      <c r="AV1609" s="366" t="str">
        <f t="shared" si="3608"/>
        <v xml:space="preserve">    </v>
      </c>
      <c r="AW1609" s="849">
        <f t="shared" si="3545"/>
        <v>0</v>
      </c>
      <c r="AX1609" s="570"/>
      <c r="AY1609" s="391">
        <f t="shared" si="3593"/>
        <v>0</v>
      </c>
      <c r="AZ1609" s="386">
        <f t="shared" si="3594"/>
        <v>0</v>
      </c>
      <c r="BA1609" s="366" t="str">
        <f t="shared" si="3609"/>
        <v xml:space="preserve">    </v>
      </c>
      <c r="BB1609" s="849">
        <f t="shared" si="3546"/>
        <v>0</v>
      </c>
      <c r="BC1609" s="570"/>
      <c r="BD1609" s="391">
        <f t="shared" si="3595"/>
        <v>0</v>
      </c>
      <c r="BE1609" s="386">
        <f t="shared" si="3596"/>
        <v>0</v>
      </c>
      <c r="BF1609" s="366" t="str">
        <f t="shared" si="3610"/>
        <v xml:space="preserve">    </v>
      </c>
      <c r="BG1609" s="849">
        <f t="shared" si="3547"/>
        <v>0</v>
      </c>
      <c r="BH1609" s="570"/>
      <c r="BI1609" s="391">
        <f t="shared" si="3597"/>
        <v>0</v>
      </c>
      <c r="BJ1609" s="386">
        <f t="shared" si="3598"/>
        <v>0</v>
      </c>
      <c r="BK1609" s="366" t="str">
        <f t="shared" si="3611"/>
        <v xml:space="preserve">    </v>
      </c>
      <c r="BM1609" s="383">
        <f t="shared" si="3548"/>
        <v>0</v>
      </c>
      <c r="BN1609" s="7"/>
    </row>
    <row r="1610" spans="1:66" s="5" customFormat="1" ht="12.75">
      <c r="A1610" s="633">
        <v>25</v>
      </c>
      <c r="B1610" s="895" t="str">
        <f t="shared" si="3599"/>
        <v>* Member Housing</v>
      </c>
      <c r="C1610" s="377">
        <f t="shared" si="3549"/>
        <v>0</v>
      </c>
      <c r="D1610" s="659">
        <f t="shared" si="3536"/>
        <v>0</v>
      </c>
      <c r="E1610" s="570"/>
      <c r="F1610" s="391">
        <f t="shared" si="3575"/>
        <v>0</v>
      </c>
      <c r="G1610" s="386">
        <f t="shared" si="3576"/>
        <v>0</v>
      </c>
      <c r="H1610" s="366" t="str">
        <f t="shared" si="3600"/>
        <v xml:space="preserve">    </v>
      </c>
      <c r="I1610" s="849">
        <f t="shared" si="3537"/>
        <v>0</v>
      </c>
      <c r="J1610" s="570"/>
      <c r="K1610" s="391">
        <f t="shared" si="3577"/>
        <v>0</v>
      </c>
      <c r="L1610" s="386">
        <f t="shared" si="3578"/>
        <v>0</v>
      </c>
      <c r="M1610" s="366" t="str">
        <f t="shared" si="3601"/>
        <v xml:space="preserve">    </v>
      </c>
      <c r="N1610" s="849">
        <f t="shared" si="3538"/>
        <v>0</v>
      </c>
      <c r="O1610" s="570"/>
      <c r="P1610" s="391">
        <f t="shared" si="3579"/>
        <v>0</v>
      </c>
      <c r="Q1610" s="386">
        <f t="shared" si="3580"/>
        <v>0</v>
      </c>
      <c r="R1610" s="366" t="str">
        <f t="shared" si="3602"/>
        <v xml:space="preserve">    </v>
      </c>
      <c r="S1610" s="849">
        <f t="shared" si="3539"/>
        <v>0</v>
      </c>
      <c r="T1610" s="570"/>
      <c r="U1610" s="391">
        <f t="shared" si="3581"/>
        <v>0</v>
      </c>
      <c r="V1610" s="386">
        <f t="shared" si="3582"/>
        <v>0</v>
      </c>
      <c r="W1610" s="366" t="str">
        <f t="shared" si="3603"/>
        <v xml:space="preserve">    </v>
      </c>
      <c r="X1610" s="849">
        <f t="shared" si="3540"/>
        <v>0</v>
      </c>
      <c r="Y1610" s="570"/>
      <c r="Z1610" s="391">
        <f t="shared" si="3583"/>
        <v>0</v>
      </c>
      <c r="AA1610" s="386">
        <f t="shared" si="3584"/>
        <v>0</v>
      </c>
      <c r="AB1610" s="366" t="str">
        <f t="shared" si="3604"/>
        <v xml:space="preserve">    </v>
      </c>
      <c r="AC1610" s="849">
        <f t="shared" si="3541"/>
        <v>0</v>
      </c>
      <c r="AD1610" s="570"/>
      <c r="AE1610" s="391">
        <f t="shared" si="3585"/>
        <v>0</v>
      </c>
      <c r="AF1610" s="386">
        <f t="shared" si="3586"/>
        <v>0</v>
      </c>
      <c r="AG1610" s="366" t="str">
        <f t="shared" si="3605"/>
        <v xml:space="preserve">    </v>
      </c>
      <c r="AH1610" s="849">
        <f t="shared" si="3542"/>
        <v>0</v>
      </c>
      <c r="AI1610" s="570"/>
      <c r="AJ1610" s="391">
        <f t="shared" si="3587"/>
        <v>0</v>
      </c>
      <c r="AK1610" s="386">
        <f t="shared" si="3588"/>
        <v>0</v>
      </c>
      <c r="AL1610" s="366" t="str">
        <f t="shared" si="3606"/>
        <v xml:space="preserve">    </v>
      </c>
      <c r="AM1610" s="849">
        <f t="shared" si="3543"/>
        <v>0</v>
      </c>
      <c r="AN1610" s="570"/>
      <c r="AO1610" s="391">
        <f t="shared" si="3589"/>
        <v>0</v>
      </c>
      <c r="AP1610" s="386">
        <f t="shared" si="3590"/>
        <v>0</v>
      </c>
      <c r="AQ1610" s="366" t="str">
        <f t="shared" si="3607"/>
        <v xml:space="preserve">    </v>
      </c>
      <c r="AR1610" s="849">
        <f t="shared" si="3544"/>
        <v>0</v>
      </c>
      <c r="AS1610" s="570"/>
      <c r="AT1610" s="391">
        <f t="shared" si="3591"/>
        <v>0</v>
      </c>
      <c r="AU1610" s="386">
        <f t="shared" si="3592"/>
        <v>0</v>
      </c>
      <c r="AV1610" s="366" t="str">
        <f t="shared" si="3608"/>
        <v xml:space="preserve">    </v>
      </c>
      <c r="AW1610" s="849">
        <f t="shared" si="3545"/>
        <v>0</v>
      </c>
      <c r="AX1610" s="570"/>
      <c r="AY1610" s="391">
        <f t="shared" si="3593"/>
        <v>0</v>
      </c>
      <c r="AZ1610" s="386">
        <f t="shared" si="3594"/>
        <v>0</v>
      </c>
      <c r="BA1610" s="366" t="str">
        <f t="shared" si="3609"/>
        <v xml:space="preserve">    </v>
      </c>
      <c r="BB1610" s="849">
        <f t="shared" si="3546"/>
        <v>0</v>
      </c>
      <c r="BC1610" s="570"/>
      <c r="BD1610" s="391">
        <f t="shared" si="3595"/>
        <v>0</v>
      </c>
      <c r="BE1610" s="386">
        <f t="shared" si="3596"/>
        <v>0</v>
      </c>
      <c r="BF1610" s="366" t="str">
        <f t="shared" si="3610"/>
        <v xml:space="preserve">    </v>
      </c>
      <c r="BG1610" s="849">
        <f t="shared" si="3547"/>
        <v>0</v>
      </c>
      <c r="BH1610" s="570"/>
      <c r="BI1610" s="391">
        <f t="shared" si="3597"/>
        <v>0</v>
      </c>
      <c r="BJ1610" s="386">
        <f t="shared" si="3598"/>
        <v>0</v>
      </c>
      <c r="BK1610" s="366" t="str">
        <f t="shared" si="3611"/>
        <v xml:space="preserve">    </v>
      </c>
      <c r="BM1610" s="383">
        <f t="shared" si="3548"/>
        <v>0</v>
      </c>
      <c r="BN1610" s="7"/>
    </row>
    <row r="1611" spans="1:66" s="5" customFormat="1" ht="12.75">
      <c r="A1611" s="633">
        <v>26</v>
      </c>
      <c r="B1611" s="895" t="str">
        <f t="shared" si="3599"/>
        <v>* Augmented Member Housing</v>
      </c>
      <c r="C1611" s="377">
        <f t="shared" si="3549"/>
        <v>0</v>
      </c>
      <c r="D1611" s="659">
        <f t="shared" si="3536"/>
        <v>0</v>
      </c>
      <c r="E1611" s="570"/>
      <c r="F1611" s="391">
        <f t="shared" si="3575"/>
        <v>0</v>
      </c>
      <c r="G1611" s="386">
        <f t="shared" si="3576"/>
        <v>0</v>
      </c>
      <c r="H1611" s="366" t="str">
        <f t="shared" si="3600"/>
        <v xml:space="preserve">    </v>
      </c>
      <c r="I1611" s="849">
        <f t="shared" si="3537"/>
        <v>0</v>
      </c>
      <c r="J1611" s="570"/>
      <c r="K1611" s="391">
        <f t="shared" si="3577"/>
        <v>0</v>
      </c>
      <c r="L1611" s="386">
        <f t="shared" si="3578"/>
        <v>0</v>
      </c>
      <c r="M1611" s="366" t="str">
        <f t="shared" si="3601"/>
        <v xml:space="preserve">    </v>
      </c>
      <c r="N1611" s="849">
        <f t="shared" si="3538"/>
        <v>0</v>
      </c>
      <c r="O1611" s="570"/>
      <c r="P1611" s="391">
        <f t="shared" si="3579"/>
        <v>0</v>
      </c>
      <c r="Q1611" s="386">
        <f t="shared" si="3580"/>
        <v>0</v>
      </c>
      <c r="R1611" s="366" t="str">
        <f t="shared" si="3602"/>
        <v xml:space="preserve">    </v>
      </c>
      <c r="S1611" s="849">
        <f t="shared" si="3539"/>
        <v>0</v>
      </c>
      <c r="T1611" s="570"/>
      <c r="U1611" s="391">
        <f t="shared" si="3581"/>
        <v>0</v>
      </c>
      <c r="V1611" s="386">
        <f t="shared" si="3582"/>
        <v>0</v>
      </c>
      <c r="W1611" s="366" t="str">
        <f t="shared" si="3603"/>
        <v xml:space="preserve">    </v>
      </c>
      <c r="X1611" s="849">
        <f t="shared" si="3540"/>
        <v>0</v>
      </c>
      <c r="Y1611" s="570"/>
      <c r="Z1611" s="391">
        <f t="shared" si="3583"/>
        <v>0</v>
      </c>
      <c r="AA1611" s="386">
        <f t="shared" si="3584"/>
        <v>0</v>
      </c>
      <c r="AB1611" s="366" t="str">
        <f t="shared" si="3604"/>
        <v xml:space="preserve">    </v>
      </c>
      <c r="AC1611" s="849">
        <f t="shared" si="3541"/>
        <v>0</v>
      </c>
      <c r="AD1611" s="570"/>
      <c r="AE1611" s="391">
        <f t="shared" si="3585"/>
        <v>0</v>
      </c>
      <c r="AF1611" s="386">
        <f t="shared" si="3586"/>
        <v>0</v>
      </c>
      <c r="AG1611" s="366" t="str">
        <f t="shared" si="3605"/>
        <v xml:space="preserve">    </v>
      </c>
      <c r="AH1611" s="849">
        <f t="shared" si="3542"/>
        <v>0</v>
      </c>
      <c r="AI1611" s="570"/>
      <c r="AJ1611" s="391">
        <f t="shared" si="3587"/>
        <v>0</v>
      </c>
      <c r="AK1611" s="386">
        <f t="shared" si="3588"/>
        <v>0</v>
      </c>
      <c r="AL1611" s="366" t="str">
        <f t="shared" si="3606"/>
        <v xml:space="preserve">    </v>
      </c>
      <c r="AM1611" s="849">
        <f t="shared" si="3543"/>
        <v>0</v>
      </c>
      <c r="AN1611" s="570"/>
      <c r="AO1611" s="391">
        <f t="shared" si="3589"/>
        <v>0</v>
      </c>
      <c r="AP1611" s="386">
        <f t="shared" si="3590"/>
        <v>0</v>
      </c>
      <c r="AQ1611" s="366" t="str">
        <f t="shared" si="3607"/>
        <v xml:space="preserve">    </v>
      </c>
      <c r="AR1611" s="849">
        <f t="shared" si="3544"/>
        <v>0</v>
      </c>
      <c r="AS1611" s="570"/>
      <c r="AT1611" s="391">
        <f t="shared" si="3591"/>
        <v>0</v>
      </c>
      <c r="AU1611" s="386">
        <f t="shared" si="3592"/>
        <v>0</v>
      </c>
      <c r="AV1611" s="366" t="str">
        <f t="shared" si="3608"/>
        <v xml:space="preserve">    </v>
      </c>
      <c r="AW1611" s="849">
        <f t="shared" si="3545"/>
        <v>0</v>
      </c>
      <c r="AX1611" s="570"/>
      <c r="AY1611" s="391">
        <f t="shared" si="3593"/>
        <v>0</v>
      </c>
      <c r="AZ1611" s="386">
        <f t="shared" si="3594"/>
        <v>0</v>
      </c>
      <c r="BA1611" s="366" t="str">
        <f t="shared" si="3609"/>
        <v xml:space="preserve">    </v>
      </c>
      <c r="BB1611" s="849">
        <f t="shared" si="3546"/>
        <v>0</v>
      </c>
      <c r="BC1611" s="570"/>
      <c r="BD1611" s="391">
        <f t="shared" si="3595"/>
        <v>0</v>
      </c>
      <c r="BE1611" s="386">
        <f t="shared" si="3596"/>
        <v>0</v>
      </c>
      <c r="BF1611" s="366" t="str">
        <f t="shared" si="3610"/>
        <v xml:space="preserve">    </v>
      </c>
      <c r="BG1611" s="849">
        <f t="shared" si="3547"/>
        <v>0</v>
      </c>
      <c r="BH1611" s="570"/>
      <c r="BI1611" s="391">
        <f t="shared" si="3597"/>
        <v>0</v>
      </c>
      <c r="BJ1611" s="386">
        <f t="shared" si="3598"/>
        <v>0</v>
      </c>
      <c r="BK1611" s="366" t="str">
        <f t="shared" si="3611"/>
        <v xml:space="preserve">    </v>
      </c>
      <c r="BM1611" s="383">
        <f t="shared" si="3548"/>
        <v>0</v>
      </c>
      <c r="BN1611" s="7"/>
    </row>
    <row r="1612" spans="1:66" s="5" customFormat="1" ht="12.75">
      <c r="A1612" s="633">
        <v>27</v>
      </c>
      <c r="B1612" s="895" t="str">
        <f t="shared" si="3599"/>
        <v>Other: (list)</v>
      </c>
      <c r="C1612" s="377">
        <f t="shared" si="3549"/>
        <v>0</v>
      </c>
      <c r="D1612" s="659">
        <f t="shared" si="3536"/>
        <v>0</v>
      </c>
      <c r="E1612" s="570"/>
      <c r="F1612" s="391">
        <f t="shared" si="3575"/>
        <v>0</v>
      </c>
      <c r="G1612" s="386">
        <f t="shared" si="3576"/>
        <v>0</v>
      </c>
      <c r="H1612" s="366" t="str">
        <f t="shared" si="3600"/>
        <v xml:space="preserve">    </v>
      </c>
      <c r="I1612" s="849">
        <f t="shared" si="3537"/>
        <v>0</v>
      </c>
      <c r="J1612" s="570"/>
      <c r="K1612" s="391">
        <f t="shared" si="3577"/>
        <v>0</v>
      </c>
      <c r="L1612" s="386">
        <f t="shared" si="3578"/>
        <v>0</v>
      </c>
      <c r="M1612" s="366" t="str">
        <f t="shared" si="3601"/>
        <v xml:space="preserve">    </v>
      </c>
      <c r="N1612" s="849">
        <f t="shared" si="3538"/>
        <v>0</v>
      </c>
      <c r="O1612" s="570"/>
      <c r="P1612" s="391">
        <f t="shared" si="3579"/>
        <v>0</v>
      </c>
      <c r="Q1612" s="386">
        <f t="shared" si="3580"/>
        <v>0</v>
      </c>
      <c r="R1612" s="366" t="str">
        <f t="shared" si="3602"/>
        <v xml:space="preserve">    </v>
      </c>
      <c r="S1612" s="849">
        <f t="shared" si="3539"/>
        <v>0</v>
      </c>
      <c r="T1612" s="570"/>
      <c r="U1612" s="391">
        <f t="shared" si="3581"/>
        <v>0</v>
      </c>
      <c r="V1612" s="386">
        <f t="shared" si="3582"/>
        <v>0</v>
      </c>
      <c r="W1612" s="366" t="str">
        <f t="shared" si="3603"/>
        <v xml:space="preserve">    </v>
      </c>
      <c r="X1612" s="849">
        <f t="shared" si="3540"/>
        <v>0</v>
      </c>
      <c r="Y1612" s="570"/>
      <c r="Z1612" s="391">
        <f t="shared" si="3583"/>
        <v>0</v>
      </c>
      <c r="AA1612" s="386">
        <f t="shared" si="3584"/>
        <v>0</v>
      </c>
      <c r="AB1612" s="366" t="str">
        <f t="shared" si="3604"/>
        <v xml:space="preserve">    </v>
      </c>
      <c r="AC1612" s="849">
        <f t="shared" si="3541"/>
        <v>0</v>
      </c>
      <c r="AD1612" s="570"/>
      <c r="AE1612" s="391">
        <f t="shared" si="3585"/>
        <v>0</v>
      </c>
      <c r="AF1612" s="386">
        <f t="shared" si="3586"/>
        <v>0</v>
      </c>
      <c r="AG1612" s="366" t="str">
        <f t="shared" si="3605"/>
        <v xml:space="preserve">    </v>
      </c>
      <c r="AH1612" s="849">
        <f t="shared" si="3542"/>
        <v>0</v>
      </c>
      <c r="AI1612" s="570"/>
      <c r="AJ1612" s="391">
        <f t="shared" si="3587"/>
        <v>0</v>
      </c>
      <c r="AK1612" s="386">
        <f t="shared" si="3588"/>
        <v>0</v>
      </c>
      <c r="AL1612" s="366" t="str">
        <f t="shared" si="3606"/>
        <v xml:space="preserve">    </v>
      </c>
      <c r="AM1612" s="849">
        <f t="shared" si="3543"/>
        <v>0</v>
      </c>
      <c r="AN1612" s="570"/>
      <c r="AO1612" s="391">
        <f t="shared" si="3589"/>
        <v>0</v>
      </c>
      <c r="AP1612" s="386">
        <f t="shared" si="3590"/>
        <v>0</v>
      </c>
      <c r="AQ1612" s="366" t="str">
        <f t="shared" si="3607"/>
        <v xml:space="preserve">    </v>
      </c>
      <c r="AR1612" s="849">
        <f t="shared" si="3544"/>
        <v>0</v>
      </c>
      <c r="AS1612" s="570"/>
      <c r="AT1612" s="391">
        <f t="shared" si="3591"/>
        <v>0</v>
      </c>
      <c r="AU1612" s="386">
        <f t="shared" si="3592"/>
        <v>0</v>
      </c>
      <c r="AV1612" s="366" t="str">
        <f t="shared" si="3608"/>
        <v xml:space="preserve">    </v>
      </c>
      <c r="AW1612" s="849">
        <f t="shared" si="3545"/>
        <v>0</v>
      </c>
      <c r="AX1612" s="570"/>
      <c r="AY1612" s="391">
        <f t="shared" si="3593"/>
        <v>0</v>
      </c>
      <c r="AZ1612" s="386">
        <f t="shared" si="3594"/>
        <v>0</v>
      </c>
      <c r="BA1612" s="366" t="str">
        <f t="shared" si="3609"/>
        <v xml:space="preserve">    </v>
      </c>
      <c r="BB1612" s="849">
        <f t="shared" si="3546"/>
        <v>0</v>
      </c>
      <c r="BC1612" s="570"/>
      <c r="BD1612" s="391">
        <f t="shared" si="3595"/>
        <v>0</v>
      </c>
      <c r="BE1612" s="386">
        <f t="shared" si="3596"/>
        <v>0</v>
      </c>
      <c r="BF1612" s="366" t="str">
        <f t="shared" si="3610"/>
        <v xml:space="preserve">    </v>
      </c>
      <c r="BG1612" s="849">
        <f t="shared" si="3547"/>
        <v>0</v>
      </c>
      <c r="BH1612" s="570"/>
      <c r="BI1612" s="391">
        <f t="shared" si="3597"/>
        <v>0</v>
      </c>
      <c r="BJ1612" s="386">
        <f t="shared" si="3598"/>
        <v>0</v>
      </c>
      <c r="BK1612" s="366" t="str">
        <f t="shared" si="3611"/>
        <v xml:space="preserve">    </v>
      </c>
      <c r="BM1612" s="383">
        <f t="shared" si="3548"/>
        <v>0</v>
      </c>
      <c r="BN1612" s="7"/>
    </row>
    <row r="1613" spans="1:66" s="5" customFormat="1" ht="12.75">
      <c r="A1613" s="633">
        <v>28</v>
      </c>
      <c r="B1613" s="895" t="str">
        <f t="shared" si="3599"/>
        <v>Other: (list)</v>
      </c>
      <c r="C1613" s="377">
        <f t="shared" si="3549"/>
        <v>0</v>
      </c>
      <c r="D1613" s="659">
        <f t="shared" si="3536"/>
        <v>0</v>
      </c>
      <c r="E1613" s="570"/>
      <c r="F1613" s="391">
        <f t="shared" si="3575"/>
        <v>0</v>
      </c>
      <c r="G1613" s="386">
        <f t="shared" si="3576"/>
        <v>0</v>
      </c>
      <c r="H1613" s="366" t="str">
        <f t="shared" si="3600"/>
        <v xml:space="preserve">    </v>
      </c>
      <c r="I1613" s="849">
        <f t="shared" si="3537"/>
        <v>0</v>
      </c>
      <c r="J1613" s="570"/>
      <c r="K1613" s="391">
        <f t="shared" si="3577"/>
        <v>0</v>
      </c>
      <c r="L1613" s="386">
        <f t="shared" si="3578"/>
        <v>0</v>
      </c>
      <c r="M1613" s="366" t="str">
        <f t="shared" si="3601"/>
        <v xml:space="preserve">    </v>
      </c>
      <c r="N1613" s="849">
        <f t="shared" si="3538"/>
        <v>0</v>
      </c>
      <c r="O1613" s="570"/>
      <c r="P1613" s="391">
        <f t="shared" si="3579"/>
        <v>0</v>
      </c>
      <c r="Q1613" s="386">
        <f t="shared" si="3580"/>
        <v>0</v>
      </c>
      <c r="R1613" s="366" t="str">
        <f t="shared" si="3602"/>
        <v xml:space="preserve">    </v>
      </c>
      <c r="S1613" s="849">
        <f t="shared" si="3539"/>
        <v>0</v>
      </c>
      <c r="T1613" s="570"/>
      <c r="U1613" s="391">
        <f t="shared" si="3581"/>
        <v>0</v>
      </c>
      <c r="V1613" s="386">
        <f t="shared" si="3582"/>
        <v>0</v>
      </c>
      <c r="W1613" s="366" t="str">
        <f t="shared" si="3603"/>
        <v xml:space="preserve">    </v>
      </c>
      <c r="X1613" s="849">
        <f t="shared" si="3540"/>
        <v>0</v>
      </c>
      <c r="Y1613" s="570"/>
      <c r="Z1613" s="391">
        <f t="shared" si="3583"/>
        <v>0</v>
      </c>
      <c r="AA1613" s="386">
        <f t="shared" si="3584"/>
        <v>0</v>
      </c>
      <c r="AB1613" s="366" t="str">
        <f t="shared" si="3604"/>
        <v xml:space="preserve">    </v>
      </c>
      <c r="AC1613" s="849">
        <f t="shared" si="3541"/>
        <v>0</v>
      </c>
      <c r="AD1613" s="570"/>
      <c r="AE1613" s="391">
        <f t="shared" si="3585"/>
        <v>0</v>
      </c>
      <c r="AF1613" s="386">
        <f t="shared" si="3586"/>
        <v>0</v>
      </c>
      <c r="AG1613" s="366" t="str">
        <f t="shared" si="3605"/>
        <v xml:space="preserve">    </v>
      </c>
      <c r="AH1613" s="849">
        <f t="shared" si="3542"/>
        <v>0</v>
      </c>
      <c r="AI1613" s="570"/>
      <c r="AJ1613" s="391">
        <f t="shared" si="3587"/>
        <v>0</v>
      </c>
      <c r="AK1613" s="386">
        <f t="shared" si="3588"/>
        <v>0</v>
      </c>
      <c r="AL1613" s="366" t="str">
        <f t="shared" si="3606"/>
        <v xml:space="preserve">    </v>
      </c>
      <c r="AM1613" s="849">
        <f t="shared" si="3543"/>
        <v>0</v>
      </c>
      <c r="AN1613" s="570"/>
      <c r="AO1613" s="391">
        <f t="shared" si="3589"/>
        <v>0</v>
      </c>
      <c r="AP1613" s="386">
        <f t="shared" si="3590"/>
        <v>0</v>
      </c>
      <c r="AQ1613" s="366" t="str">
        <f t="shared" si="3607"/>
        <v xml:space="preserve">    </v>
      </c>
      <c r="AR1613" s="849">
        <f t="shared" si="3544"/>
        <v>0</v>
      </c>
      <c r="AS1613" s="570"/>
      <c r="AT1613" s="391">
        <f t="shared" si="3591"/>
        <v>0</v>
      </c>
      <c r="AU1613" s="386">
        <f t="shared" si="3592"/>
        <v>0</v>
      </c>
      <c r="AV1613" s="366" t="str">
        <f t="shared" si="3608"/>
        <v xml:space="preserve">    </v>
      </c>
      <c r="AW1613" s="849">
        <f t="shared" si="3545"/>
        <v>0</v>
      </c>
      <c r="AX1613" s="570"/>
      <c r="AY1613" s="391">
        <f t="shared" si="3593"/>
        <v>0</v>
      </c>
      <c r="AZ1613" s="386">
        <f t="shared" si="3594"/>
        <v>0</v>
      </c>
      <c r="BA1613" s="366" t="str">
        <f t="shared" si="3609"/>
        <v xml:space="preserve">    </v>
      </c>
      <c r="BB1613" s="849">
        <f t="shared" si="3546"/>
        <v>0</v>
      </c>
      <c r="BC1613" s="570"/>
      <c r="BD1613" s="391">
        <f t="shared" si="3595"/>
        <v>0</v>
      </c>
      <c r="BE1613" s="386">
        <f t="shared" si="3596"/>
        <v>0</v>
      </c>
      <c r="BF1613" s="366" t="str">
        <f t="shared" si="3610"/>
        <v xml:space="preserve">    </v>
      </c>
      <c r="BG1613" s="849">
        <f t="shared" si="3547"/>
        <v>0</v>
      </c>
      <c r="BH1613" s="570"/>
      <c r="BI1613" s="391">
        <f t="shared" si="3597"/>
        <v>0</v>
      </c>
      <c r="BJ1613" s="386">
        <f t="shared" si="3598"/>
        <v>0</v>
      </c>
      <c r="BK1613" s="366" t="str">
        <f t="shared" si="3611"/>
        <v xml:space="preserve">    </v>
      </c>
      <c r="BM1613" s="383">
        <f t="shared" si="3548"/>
        <v>0</v>
      </c>
      <c r="BN1613" s="7"/>
    </row>
    <row r="1614" spans="1:66" s="5" customFormat="1" ht="12.75">
      <c r="A1614" s="633">
        <v>29</v>
      </c>
      <c r="B1614" s="895" t="str">
        <f t="shared" si="3599"/>
        <v>Other: (list)</v>
      </c>
      <c r="C1614" s="377">
        <f t="shared" si="3549"/>
        <v>0</v>
      </c>
      <c r="D1614" s="659">
        <f t="shared" si="3536"/>
        <v>0</v>
      </c>
      <c r="E1614" s="570"/>
      <c r="F1614" s="391">
        <f t="shared" si="3575"/>
        <v>0</v>
      </c>
      <c r="G1614" s="386">
        <f t="shared" si="3576"/>
        <v>0</v>
      </c>
      <c r="H1614" s="366" t="str">
        <f t="shared" si="3600"/>
        <v xml:space="preserve">    </v>
      </c>
      <c r="I1614" s="849">
        <f t="shared" si="3537"/>
        <v>0</v>
      </c>
      <c r="J1614" s="570"/>
      <c r="K1614" s="391">
        <f t="shared" si="3577"/>
        <v>0</v>
      </c>
      <c r="L1614" s="386">
        <f t="shared" si="3578"/>
        <v>0</v>
      </c>
      <c r="M1614" s="366" t="str">
        <f t="shared" si="3601"/>
        <v xml:space="preserve">    </v>
      </c>
      <c r="N1614" s="849">
        <f t="shared" si="3538"/>
        <v>0</v>
      </c>
      <c r="O1614" s="570"/>
      <c r="P1614" s="391">
        <f t="shared" si="3579"/>
        <v>0</v>
      </c>
      <c r="Q1614" s="386">
        <f t="shared" si="3580"/>
        <v>0</v>
      </c>
      <c r="R1614" s="366" t="str">
        <f t="shared" si="3602"/>
        <v xml:space="preserve">    </v>
      </c>
      <c r="S1614" s="849">
        <f t="shared" si="3539"/>
        <v>0</v>
      </c>
      <c r="T1614" s="570"/>
      <c r="U1614" s="391">
        <f t="shared" si="3581"/>
        <v>0</v>
      </c>
      <c r="V1614" s="386">
        <f t="shared" si="3582"/>
        <v>0</v>
      </c>
      <c r="W1614" s="366" t="str">
        <f t="shared" si="3603"/>
        <v xml:space="preserve">    </v>
      </c>
      <c r="X1614" s="849">
        <f t="shared" si="3540"/>
        <v>0</v>
      </c>
      <c r="Y1614" s="570"/>
      <c r="Z1614" s="391">
        <f t="shared" si="3583"/>
        <v>0</v>
      </c>
      <c r="AA1614" s="386">
        <f t="shared" si="3584"/>
        <v>0</v>
      </c>
      <c r="AB1614" s="366" t="str">
        <f t="shared" si="3604"/>
        <v xml:space="preserve">    </v>
      </c>
      <c r="AC1614" s="849">
        <f t="shared" si="3541"/>
        <v>0</v>
      </c>
      <c r="AD1614" s="570"/>
      <c r="AE1614" s="391">
        <f t="shared" si="3585"/>
        <v>0</v>
      </c>
      <c r="AF1614" s="386">
        <f t="shared" si="3586"/>
        <v>0</v>
      </c>
      <c r="AG1614" s="366" t="str">
        <f t="shared" si="3605"/>
        <v xml:space="preserve">    </v>
      </c>
      <c r="AH1614" s="849">
        <f t="shared" si="3542"/>
        <v>0</v>
      </c>
      <c r="AI1614" s="570"/>
      <c r="AJ1614" s="391">
        <f t="shared" si="3587"/>
        <v>0</v>
      </c>
      <c r="AK1614" s="386">
        <f t="shared" si="3588"/>
        <v>0</v>
      </c>
      <c r="AL1614" s="366" t="str">
        <f t="shared" si="3606"/>
        <v xml:space="preserve">    </v>
      </c>
      <c r="AM1614" s="849">
        <f t="shared" si="3543"/>
        <v>0</v>
      </c>
      <c r="AN1614" s="570"/>
      <c r="AO1614" s="391">
        <f t="shared" si="3589"/>
        <v>0</v>
      </c>
      <c r="AP1614" s="386">
        <f t="shared" si="3590"/>
        <v>0</v>
      </c>
      <c r="AQ1614" s="366" t="str">
        <f t="shared" si="3607"/>
        <v xml:space="preserve">    </v>
      </c>
      <c r="AR1614" s="849">
        <f t="shared" si="3544"/>
        <v>0</v>
      </c>
      <c r="AS1614" s="570"/>
      <c r="AT1614" s="391">
        <f t="shared" si="3591"/>
        <v>0</v>
      </c>
      <c r="AU1614" s="386">
        <f t="shared" si="3592"/>
        <v>0</v>
      </c>
      <c r="AV1614" s="366" t="str">
        <f t="shared" si="3608"/>
        <v xml:space="preserve">    </v>
      </c>
      <c r="AW1614" s="849">
        <f t="shared" si="3545"/>
        <v>0</v>
      </c>
      <c r="AX1614" s="570"/>
      <c r="AY1614" s="391">
        <f t="shared" si="3593"/>
        <v>0</v>
      </c>
      <c r="AZ1614" s="386">
        <f t="shared" si="3594"/>
        <v>0</v>
      </c>
      <c r="BA1614" s="366" t="str">
        <f t="shared" si="3609"/>
        <v xml:space="preserve">    </v>
      </c>
      <c r="BB1614" s="849">
        <f t="shared" si="3546"/>
        <v>0</v>
      </c>
      <c r="BC1614" s="570"/>
      <c r="BD1614" s="391">
        <f t="shared" si="3595"/>
        <v>0</v>
      </c>
      <c r="BE1614" s="386">
        <f t="shared" si="3596"/>
        <v>0</v>
      </c>
      <c r="BF1614" s="366" t="str">
        <f t="shared" si="3610"/>
        <v xml:space="preserve">    </v>
      </c>
      <c r="BG1614" s="849">
        <f t="shared" si="3547"/>
        <v>0</v>
      </c>
      <c r="BH1614" s="570"/>
      <c r="BI1614" s="391">
        <f t="shared" si="3597"/>
        <v>0</v>
      </c>
      <c r="BJ1614" s="386">
        <f t="shared" si="3598"/>
        <v>0</v>
      </c>
      <c r="BK1614" s="366" t="str">
        <f t="shared" si="3611"/>
        <v xml:space="preserve">    </v>
      </c>
      <c r="BM1614" s="383">
        <f t="shared" si="3548"/>
        <v>0</v>
      </c>
      <c r="BN1614" s="7"/>
    </row>
    <row r="1615" spans="1:66" s="5" customFormat="1" ht="12.75">
      <c r="A1615" s="633">
        <v>30</v>
      </c>
      <c r="B1615" s="895" t="str">
        <f t="shared" si="3599"/>
        <v>Other: (list)</v>
      </c>
      <c r="C1615" s="377">
        <f t="shared" si="3549"/>
        <v>0</v>
      </c>
      <c r="D1615" s="659">
        <f t="shared" si="3536"/>
        <v>0</v>
      </c>
      <c r="E1615" s="570"/>
      <c r="F1615" s="391">
        <f t="shared" si="3575"/>
        <v>0</v>
      </c>
      <c r="G1615" s="386">
        <f t="shared" si="3576"/>
        <v>0</v>
      </c>
      <c r="H1615" s="366" t="str">
        <f t="shared" si="3600"/>
        <v xml:space="preserve">    </v>
      </c>
      <c r="I1615" s="849">
        <f t="shared" si="3537"/>
        <v>0</v>
      </c>
      <c r="J1615" s="570"/>
      <c r="K1615" s="391">
        <f t="shared" si="3577"/>
        <v>0</v>
      </c>
      <c r="L1615" s="386">
        <f t="shared" si="3578"/>
        <v>0</v>
      </c>
      <c r="M1615" s="366" t="str">
        <f t="shared" si="3601"/>
        <v xml:space="preserve">    </v>
      </c>
      <c r="N1615" s="849">
        <f t="shared" si="3538"/>
        <v>0</v>
      </c>
      <c r="O1615" s="570"/>
      <c r="P1615" s="391">
        <f t="shared" si="3579"/>
        <v>0</v>
      </c>
      <c r="Q1615" s="386">
        <f t="shared" si="3580"/>
        <v>0</v>
      </c>
      <c r="R1615" s="366" t="str">
        <f t="shared" si="3602"/>
        <v xml:space="preserve">    </v>
      </c>
      <c r="S1615" s="849">
        <f t="shared" si="3539"/>
        <v>0</v>
      </c>
      <c r="T1615" s="570"/>
      <c r="U1615" s="391">
        <f t="shared" si="3581"/>
        <v>0</v>
      </c>
      <c r="V1615" s="386">
        <f t="shared" si="3582"/>
        <v>0</v>
      </c>
      <c r="W1615" s="366" t="str">
        <f t="shared" si="3603"/>
        <v xml:space="preserve">    </v>
      </c>
      <c r="X1615" s="849">
        <f t="shared" si="3540"/>
        <v>0</v>
      </c>
      <c r="Y1615" s="570"/>
      <c r="Z1615" s="391">
        <f t="shared" si="3583"/>
        <v>0</v>
      </c>
      <c r="AA1615" s="386">
        <f t="shared" si="3584"/>
        <v>0</v>
      </c>
      <c r="AB1615" s="366" t="str">
        <f t="shared" si="3604"/>
        <v xml:space="preserve">    </v>
      </c>
      <c r="AC1615" s="849">
        <f t="shared" si="3541"/>
        <v>0</v>
      </c>
      <c r="AD1615" s="570"/>
      <c r="AE1615" s="391">
        <f t="shared" si="3585"/>
        <v>0</v>
      </c>
      <c r="AF1615" s="386">
        <f t="shared" si="3586"/>
        <v>0</v>
      </c>
      <c r="AG1615" s="366" t="str">
        <f t="shared" si="3605"/>
        <v xml:space="preserve">    </v>
      </c>
      <c r="AH1615" s="849">
        <f t="shared" si="3542"/>
        <v>0</v>
      </c>
      <c r="AI1615" s="570"/>
      <c r="AJ1615" s="391">
        <f t="shared" si="3587"/>
        <v>0</v>
      </c>
      <c r="AK1615" s="386">
        <f t="shared" si="3588"/>
        <v>0</v>
      </c>
      <c r="AL1615" s="366" t="str">
        <f t="shared" si="3606"/>
        <v xml:space="preserve">    </v>
      </c>
      <c r="AM1615" s="849">
        <f t="shared" si="3543"/>
        <v>0</v>
      </c>
      <c r="AN1615" s="570"/>
      <c r="AO1615" s="391">
        <f t="shared" si="3589"/>
        <v>0</v>
      </c>
      <c r="AP1615" s="386">
        <f t="shared" si="3590"/>
        <v>0</v>
      </c>
      <c r="AQ1615" s="366" t="str">
        <f t="shared" si="3607"/>
        <v xml:space="preserve">    </v>
      </c>
      <c r="AR1615" s="849">
        <f t="shared" si="3544"/>
        <v>0</v>
      </c>
      <c r="AS1615" s="570"/>
      <c r="AT1615" s="391">
        <f t="shared" si="3591"/>
        <v>0</v>
      </c>
      <c r="AU1615" s="386">
        <f t="shared" si="3592"/>
        <v>0</v>
      </c>
      <c r="AV1615" s="366" t="str">
        <f t="shared" si="3608"/>
        <v xml:space="preserve">    </v>
      </c>
      <c r="AW1615" s="849">
        <f t="shared" si="3545"/>
        <v>0</v>
      </c>
      <c r="AX1615" s="570"/>
      <c r="AY1615" s="391">
        <f t="shared" si="3593"/>
        <v>0</v>
      </c>
      <c r="AZ1615" s="386">
        <f t="shared" si="3594"/>
        <v>0</v>
      </c>
      <c r="BA1615" s="366" t="str">
        <f t="shared" si="3609"/>
        <v xml:space="preserve">    </v>
      </c>
      <c r="BB1615" s="849">
        <f t="shared" si="3546"/>
        <v>0</v>
      </c>
      <c r="BC1615" s="570"/>
      <c r="BD1615" s="391">
        <f t="shared" si="3595"/>
        <v>0</v>
      </c>
      <c r="BE1615" s="386">
        <f t="shared" si="3596"/>
        <v>0</v>
      </c>
      <c r="BF1615" s="366" t="str">
        <f t="shared" si="3610"/>
        <v xml:space="preserve">    </v>
      </c>
      <c r="BG1615" s="849">
        <f t="shared" si="3547"/>
        <v>0</v>
      </c>
      <c r="BH1615" s="570"/>
      <c r="BI1615" s="391">
        <f t="shared" si="3597"/>
        <v>0</v>
      </c>
      <c r="BJ1615" s="386">
        <f t="shared" si="3598"/>
        <v>0</v>
      </c>
      <c r="BK1615" s="366" t="str">
        <f t="shared" si="3611"/>
        <v xml:space="preserve">    </v>
      </c>
      <c r="BM1615" s="383">
        <f t="shared" si="3548"/>
        <v>0</v>
      </c>
      <c r="BN1615" s="7"/>
    </row>
    <row r="1616" spans="1:66" s="5" customFormat="1" ht="12.75">
      <c r="A1616" s="633">
        <v>31</v>
      </c>
      <c r="B1616" s="895" t="str">
        <f t="shared" si="3599"/>
        <v>Other: (list)</v>
      </c>
      <c r="C1616" s="377">
        <f t="shared" si="3549"/>
        <v>0</v>
      </c>
      <c r="D1616" s="659">
        <f t="shared" si="3536"/>
        <v>0</v>
      </c>
      <c r="E1616" s="570"/>
      <c r="F1616" s="391">
        <f t="shared" si="3575"/>
        <v>0</v>
      </c>
      <c r="G1616" s="386">
        <f t="shared" si="3576"/>
        <v>0</v>
      </c>
      <c r="H1616" s="366" t="str">
        <f t="shared" si="3600"/>
        <v xml:space="preserve">    </v>
      </c>
      <c r="I1616" s="849">
        <f t="shared" si="3537"/>
        <v>0</v>
      </c>
      <c r="J1616" s="570"/>
      <c r="K1616" s="391">
        <f t="shared" si="3577"/>
        <v>0</v>
      </c>
      <c r="L1616" s="386">
        <f t="shared" si="3578"/>
        <v>0</v>
      </c>
      <c r="M1616" s="366" t="str">
        <f t="shared" si="3601"/>
        <v xml:space="preserve">    </v>
      </c>
      <c r="N1616" s="849">
        <f t="shared" si="3538"/>
        <v>0</v>
      </c>
      <c r="O1616" s="570"/>
      <c r="P1616" s="391">
        <f t="shared" si="3579"/>
        <v>0</v>
      </c>
      <c r="Q1616" s="386">
        <f t="shared" si="3580"/>
        <v>0</v>
      </c>
      <c r="R1616" s="366" t="str">
        <f t="shared" si="3602"/>
        <v xml:space="preserve">    </v>
      </c>
      <c r="S1616" s="849">
        <f t="shared" si="3539"/>
        <v>0</v>
      </c>
      <c r="T1616" s="570"/>
      <c r="U1616" s="391">
        <f t="shared" si="3581"/>
        <v>0</v>
      </c>
      <c r="V1616" s="386">
        <f t="shared" si="3582"/>
        <v>0</v>
      </c>
      <c r="W1616" s="366" t="str">
        <f t="shared" si="3603"/>
        <v xml:space="preserve">    </v>
      </c>
      <c r="X1616" s="849">
        <f t="shared" si="3540"/>
        <v>0</v>
      </c>
      <c r="Y1616" s="570"/>
      <c r="Z1616" s="391">
        <f t="shared" si="3583"/>
        <v>0</v>
      </c>
      <c r="AA1616" s="386">
        <f t="shared" si="3584"/>
        <v>0</v>
      </c>
      <c r="AB1616" s="366" t="str">
        <f t="shared" si="3604"/>
        <v xml:space="preserve">    </v>
      </c>
      <c r="AC1616" s="849">
        <f t="shared" si="3541"/>
        <v>0</v>
      </c>
      <c r="AD1616" s="570"/>
      <c r="AE1616" s="391">
        <f t="shared" si="3585"/>
        <v>0</v>
      </c>
      <c r="AF1616" s="386">
        <f t="shared" si="3586"/>
        <v>0</v>
      </c>
      <c r="AG1616" s="366" t="str">
        <f t="shared" si="3605"/>
        <v xml:space="preserve">    </v>
      </c>
      <c r="AH1616" s="849">
        <f t="shared" si="3542"/>
        <v>0</v>
      </c>
      <c r="AI1616" s="570"/>
      <c r="AJ1616" s="391">
        <f t="shared" si="3587"/>
        <v>0</v>
      </c>
      <c r="AK1616" s="386">
        <f t="shared" si="3588"/>
        <v>0</v>
      </c>
      <c r="AL1616" s="366" t="str">
        <f t="shared" si="3606"/>
        <v xml:space="preserve">    </v>
      </c>
      <c r="AM1616" s="849">
        <f t="shared" si="3543"/>
        <v>0</v>
      </c>
      <c r="AN1616" s="570"/>
      <c r="AO1616" s="391">
        <f t="shared" si="3589"/>
        <v>0</v>
      </c>
      <c r="AP1616" s="386">
        <f t="shared" si="3590"/>
        <v>0</v>
      </c>
      <c r="AQ1616" s="366" t="str">
        <f t="shared" si="3607"/>
        <v xml:space="preserve">    </v>
      </c>
      <c r="AR1616" s="849">
        <f t="shared" si="3544"/>
        <v>0</v>
      </c>
      <c r="AS1616" s="570"/>
      <c r="AT1616" s="391">
        <f t="shared" si="3591"/>
        <v>0</v>
      </c>
      <c r="AU1616" s="386">
        <f t="shared" si="3592"/>
        <v>0</v>
      </c>
      <c r="AV1616" s="366" t="str">
        <f t="shared" si="3608"/>
        <v xml:space="preserve">    </v>
      </c>
      <c r="AW1616" s="849">
        <f t="shared" si="3545"/>
        <v>0</v>
      </c>
      <c r="AX1616" s="570"/>
      <c r="AY1616" s="391">
        <f t="shared" si="3593"/>
        <v>0</v>
      </c>
      <c r="AZ1616" s="386">
        <f t="shared" si="3594"/>
        <v>0</v>
      </c>
      <c r="BA1616" s="366" t="str">
        <f t="shared" si="3609"/>
        <v xml:space="preserve">    </v>
      </c>
      <c r="BB1616" s="849">
        <f t="shared" si="3546"/>
        <v>0</v>
      </c>
      <c r="BC1616" s="570"/>
      <c r="BD1616" s="391">
        <f t="shared" si="3595"/>
        <v>0</v>
      </c>
      <c r="BE1616" s="386">
        <f t="shared" si="3596"/>
        <v>0</v>
      </c>
      <c r="BF1616" s="366" t="str">
        <f t="shared" si="3610"/>
        <v xml:space="preserve">    </v>
      </c>
      <c r="BG1616" s="849">
        <f t="shared" si="3547"/>
        <v>0</v>
      </c>
      <c r="BH1616" s="570"/>
      <c r="BI1616" s="391">
        <f t="shared" si="3597"/>
        <v>0</v>
      </c>
      <c r="BJ1616" s="386">
        <f t="shared" si="3598"/>
        <v>0</v>
      </c>
      <c r="BK1616" s="366" t="str">
        <f t="shared" si="3611"/>
        <v xml:space="preserve">    </v>
      </c>
      <c r="BM1616" s="383">
        <f t="shared" si="3548"/>
        <v>0</v>
      </c>
      <c r="BN1616" s="7"/>
    </row>
    <row r="1617" spans="1:66" s="5" customFormat="1" ht="12.75">
      <c r="A1617" s="633">
        <v>32</v>
      </c>
      <c r="B1617" s="895" t="str">
        <f t="shared" si="3599"/>
        <v>Other: (list)</v>
      </c>
      <c r="C1617" s="379">
        <f t="shared" si="3549"/>
        <v>0</v>
      </c>
      <c r="D1617" s="659">
        <f t="shared" si="3536"/>
        <v>0</v>
      </c>
      <c r="E1617" s="570"/>
      <c r="F1617" s="391">
        <f t="shared" si="3575"/>
        <v>0</v>
      </c>
      <c r="G1617" s="386">
        <f t="shared" si="3576"/>
        <v>0</v>
      </c>
      <c r="H1617" s="366" t="str">
        <f t="shared" si="3600"/>
        <v xml:space="preserve">    </v>
      </c>
      <c r="I1617" s="849">
        <f t="shared" si="3537"/>
        <v>0</v>
      </c>
      <c r="J1617" s="570"/>
      <c r="K1617" s="391">
        <f t="shared" si="3577"/>
        <v>0</v>
      </c>
      <c r="L1617" s="386">
        <f t="shared" si="3578"/>
        <v>0</v>
      </c>
      <c r="M1617" s="366" t="str">
        <f t="shared" si="3601"/>
        <v xml:space="preserve">    </v>
      </c>
      <c r="N1617" s="849">
        <f t="shared" si="3538"/>
        <v>0</v>
      </c>
      <c r="O1617" s="570"/>
      <c r="P1617" s="391">
        <f t="shared" si="3579"/>
        <v>0</v>
      </c>
      <c r="Q1617" s="386">
        <f t="shared" si="3580"/>
        <v>0</v>
      </c>
      <c r="R1617" s="366" t="str">
        <f t="shared" si="3602"/>
        <v xml:space="preserve">    </v>
      </c>
      <c r="S1617" s="849">
        <f t="shared" si="3539"/>
        <v>0</v>
      </c>
      <c r="T1617" s="570"/>
      <c r="U1617" s="391">
        <f t="shared" si="3581"/>
        <v>0</v>
      </c>
      <c r="V1617" s="386">
        <f t="shared" si="3582"/>
        <v>0</v>
      </c>
      <c r="W1617" s="366" t="str">
        <f t="shared" si="3603"/>
        <v xml:space="preserve">    </v>
      </c>
      <c r="X1617" s="849">
        <f t="shared" si="3540"/>
        <v>0</v>
      </c>
      <c r="Y1617" s="570"/>
      <c r="Z1617" s="391">
        <f t="shared" si="3583"/>
        <v>0</v>
      </c>
      <c r="AA1617" s="386">
        <f t="shared" si="3584"/>
        <v>0</v>
      </c>
      <c r="AB1617" s="366" t="str">
        <f t="shared" si="3604"/>
        <v xml:space="preserve">    </v>
      </c>
      <c r="AC1617" s="849">
        <f t="shared" si="3541"/>
        <v>0</v>
      </c>
      <c r="AD1617" s="570"/>
      <c r="AE1617" s="391">
        <f t="shared" si="3585"/>
        <v>0</v>
      </c>
      <c r="AF1617" s="386">
        <f t="shared" si="3586"/>
        <v>0</v>
      </c>
      <c r="AG1617" s="366" t="str">
        <f t="shared" si="3605"/>
        <v xml:space="preserve">    </v>
      </c>
      <c r="AH1617" s="849">
        <f t="shared" si="3542"/>
        <v>0</v>
      </c>
      <c r="AI1617" s="570"/>
      <c r="AJ1617" s="391">
        <f t="shared" si="3587"/>
        <v>0</v>
      </c>
      <c r="AK1617" s="386">
        <f t="shared" si="3588"/>
        <v>0</v>
      </c>
      <c r="AL1617" s="366" t="str">
        <f t="shared" si="3606"/>
        <v xml:space="preserve">    </v>
      </c>
      <c r="AM1617" s="849">
        <f t="shared" si="3543"/>
        <v>0</v>
      </c>
      <c r="AN1617" s="570"/>
      <c r="AO1617" s="391">
        <f t="shared" si="3589"/>
        <v>0</v>
      </c>
      <c r="AP1617" s="386">
        <f t="shared" si="3590"/>
        <v>0</v>
      </c>
      <c r="AQ1617" s="366" t="str">
        <f t="shared" si="3607"/>
        <v xml:space="preserve">    </v>
      </c>
      <c r="AR1617" s="849">
        <f t="shared" si="3544"/>
        <v>0</v>
      </c>
      <c r="AS1617" s="570"/>
      <c r="AT1617" s="391">
        <f t="shared" si="3591"/>
        <v>0</v>
      </c>
      <c r="AU1617" s="386">
        <f t="shared" si="3592"/>
        <v>0</v>
      </c>
      <c r="AV1617" s="366" t="str">
        <f t="shared" si="3608"/>
        <v xml:space="preserve">    </v>
      </c>
      <c r="AW1617" s="849">
        <f t="shared" si="3545"/>
        <v>0</v>
      </c>
      <c r="AX1617" s="570"/>
      <c r="AY1617" s="391">
        <f t="shared" si="3593"/>
        <v>0</v>
      </c>
      <c r="AZ1617" s="386">
        <f t="shared" si="3594"/>
        <v>0</v>
      </c>
      <c r="BA1617" s="366" t="str">
        <f t="shared" si="3609"/>
        <v xml:space="preserve">    </v>
      </c>
      <c r="BB1617" s="849">
        <f t="shared" si="3546"/>
        <v>0</v>
      </c>
      <c r="BC1617" s="570"/>
      <c r="BD1617" s="391">
        <f t="shared" si="3595"/>
        <v>0</v>
      </c>
      <c r="BE1617" s="386">
        <f t="shared" si="3596"/>
        <v>0</v>
      </c>
      <c r="BF1617" s="366" t="str">
        <f t="shared" si="3610"/>
        <v xml:space="preserve">    </v>
      </c>
      <c r="BG1617" s="849">
        <f t="shared" si="3547"/>
        <v>0</v>
      </c>
      <c r="BH1617" s="570"/>
      <c r="BI1617" s="391">
        <f t="shared" si="3597"/>
        <v>0</v>
      </c>
      <c r="BJ1617" s="386">
        <f t="shared" si="3598"/>
        <v>0</v>
      </c>
      <c r="BK1617" s="366" t="str">
        <f t="shared" si="3611"/>
        <v xml:space="preserve">    </v>
      </c>
      <c r="BM1617" s="383">
        <f t="shared" si="3548"/>
        <v>0</v>
      </c>
      <c r="BN1617" s="7"/>
    </row>
    <row r="1618" spans="1:66" s="5" customFormat="1" ht="12.75">
      <c r="A1618" s="633">
        <v>33</v>
      </c>
      <c r="B1618" s="895" t="str">
        <f t="shared" si="3599"/>
        <v>Other: (list)</v>
      </c>
      <c r="C1618" s="378">
        <f t="shared" si="3549"/>
        <v>0</v>
      </c>
      <c r="D1618" s="659">
        <f t="shared" si="3536"/>
        <v>0</v>
      </c>
      <c r="E1618" s="570"/>
      <c r="F1618" s="391">
        <f t="shared" si="3575"/>
        <v>0</v>
      </c>
      <c r="G1618" s="386">
        <f t="shared" si="3576"/>
        <v>0</v>
      </c>
      <c r="H1618" s="366" t="str">
        <f t="shared" si="3600"/>
        <v xml:space="preserve">    </v>
      </c>
      <c r="I1618" s="849">
        <f t="shared" si="3537"/>
        <v>0</v>
      </c>
      <c r="J1618" s="570"/>
      <c r="K1618" s="391">
        <f t="shared" si="3577"/>
        <v>0</v>
      </c>
      <c r="L1618" s="386">
        <f t="shared" si="3578"/>
        <v>0</v>
      </c>
      <c r="M1618" s="366" t="str">
        <f t="shared" si="3601"/>
        <v xml:space="preserve">    </v>
      </c>
      <c r="N1618" s="849">
        <f t="shared" si="3538"/>
        <v>0</v>
      </c>
      <c r="O1618" s="570"/>
      <c r="P1618" s="391">
        <f t="shared" si="3579"/>
        <v>0</v>
      </c>
      <c r="Q1618" s="386">
        <f t="shared" si="3580"/>
        <v>0</v>
      </c>
      <c r="R1618" s="366" t="str">
        <f t="shared" si="3602"/>
        <v xml:space="preserve">    </v>
      </c>
      <c r="S1618" s="849">
        <f t="shared" si="3539"/>
        <v>0</v>
      </c>
      <c r="T1618" s="570"/>
      <c r="U1618" s="391">
        <f t="shared" si="3581"/>
        <v>0</v>
      </c>
      <c r="V1618" s="386">
        <f t="shared" si="3582"/>
        <v>0</v>
      </c>
      <c r="W1618" s="366" t="str">
        <f t="shared" si="3603"/>
        <v xml:space="preserve">    </v>
      </c>
      <c r="X1618" s="849">
        <f t="shared" si="3540"/>
        <v>0</v>
      </c>
      <c r="Y1618" s="570"/>
      <c r="Z1618" s="391">
        <f t="shared" si="3583"/>
        <v>0</v>
      </c>
      <c r="AA1618" s="386">
        <f t="shared" si="3584"/>
        <v>0</v>
      </c>
      <c r="AB1618" s="366" t="str">
        <f t="shared" si="3604"/>
        <v xml:space="preserve">    </v>
      </c>
      <c r="AC1618" s="849">
        <f t="shared" si="3541"/>
        <v>0</v>
      </c>
      <c r="AD1618" s="570"/>
      <c r="AE1618" s="391">
        <f t="shared" si="3585"/>
        <v>0</v>
      </c>
      <c r="AF1618" s="386">
        <f t="shared" si="3586"/>
        <v>0</v>
      </c>
      <c r="AG1618" s="366" t="str">
        <f t="shared" si="3605"/>
        <v xml:space="preserve">    </v>
      </c>
      <c r="AH1618" s="849">
        <f t="shared" si="3542"/>
        <v>0</v>
      </c>
      <c r="AI1618" s="570"/>
      <c r="AJ1618" s="391">
        <f t="shared" si="3587"/>
        <v>0</v>
      </c>
      <c r="AK1618" s="386">
        <f t="shared" si="3588"/>
        <v>0</v>
      </c>
      <c r="AL1618" s="366" t="str">
        <f t="shared" si="3606"/>
        <v xml:space="preserve">    </v>
      </c>
      <c r="AM1618" s="849">
        <f t="shared" si="3543"/>
        <v>0</v>
      </c>
      <c r="AN1618" s="570"/>
      <c r="AO1618" s="391">
        <f t="shared" si="3589"/>
        <v>0</v>
      </c>
      <c r="AP1618" s="386">
        <f t="shared" si="3590"/>
        <v>0</v>
      </c>
      <c r="AQ1618" s="366" t="str">
        <f t="shared" si="3607"/>
        <v xml:space="preserve">    </v>
      </c>
      <c r="AR1618" s="849">
        <f t="shared" si="3544"/>
        <v>0</v>
      </c>
      <c r="AS1618" s="570"/>
      <c r="AT1618" s="391">
        <f t="shared" si="3591"/>
        <v>0</v>
      </c>
      <c r="AU1618" s="386">
        <f t="shared" si="3592"/>
        <v>0</v>
      </c>
      <c r="AV1618" s="366" t="str">
        <f t="shared" si="3608"/>
        <v xml:space="preserve">    </v>
      </c>
      <c r="AW1618" s="849">
        <f t="shared" si="3545"/>
        <v>0</v>
      </c>
      <c r="AX1618" s="570"/>
      <c r="AY1618" s="391">
        <f t="shared" si="3593"/>
        <v>0</v>
      </c>
      <c r="AZ1618" s="386">
        <f t="shared" si="3594"/>
        <v>0</v>
      </c>
      <c r="BA1618" s="366" t="str">
        <f t="shared" si="3609"/>
        <v xml:space="preserve">    </v>
      </c>
      <c r="BB1618" s="849">
        <f t="shared" si="3546"/>
        <v>0</v>
      </c>
      <c r="BC1618" s="570"/>
      <c r="BD1618" s="391">
        <f t="shared" si="3595"/>
        <v>0</v>
      </c>
      <c r="BE1618" s="386">
        <f t="shared" si="3596"/>
        <v>0</v>
      </c>
      <c r="BF1618" s="366" t="str">
        <f t="shared" si="3610"/>
        <v xml:space="preserve">    </v>
      </c>
      <c r="BG1618" s="849">
        <f t="shared" si="3547"/>
        <v>0</v>
      </c>
      <c r="BH1618" s="570"/>
      <c r="BI1618" s="391">
        <f t="shared" si="3597"/>
        <v>0</v>
      </c>
      <c r="BJ1618" s="386">
        <f t="shared" si="3598"/>
        <v>0</v>
      </c>
      <c r="BK1618" s="366" t="str">
        <f t="shared" si="3611"/>
        <v xml:space="preserve">    </v>
      </c>
      <c r="BM1618" s="383">
        <f t="shared" si="3548"/>
        <v>0</v>
      </c>
      <c r="BN1618" s="7"/>
    </row>
    <row r="1619" spans="1:66" s="5" customFormat="1" ht="12.75">
      <c r="A1619" s="633">
        <v>34</v>
      </c>
      <c r="B1619" s="895" t="str">
        <f t="shared" si="3599"/>
        <v>Other: (list)</v>
      </c>
      <c r="C1619" s="557">
        <f t="shared" si="3549"/>
        <v>0</v>
      </c>
      <c r="D1619" s="659">
        <f t="shared" si="3536"/>
        <v>0</v>
      </c>
      <c r="E1619" s="570"/>
      <c r="F1619" s="391">
        <f t="shared" si="3575"/>
        <v>0</v>
      </c>
      <c r="G1619" s="386">
        <f t="shared" si="3576"/>
        <v>0</v>
      </c>
      <c r="H1619" s="366" t="str">
        <f t="shared" si="3600"/>
        <v xml:space="preserve">    </v>
      </c>
      <c r="I1619" s="849">
        <f t="shared" si="3537"/>
        <v>0</v>
      </c>
      <c r="J1619" s="570"/>
      <c r="K1619" s="391">
        <f t="shared" si="3577"/>
        <v>0</v>
      </c>
      <c r="L1619" s="386">
        <f t="shared" si="3578"/>
        <v>0</v>
      </c>
      <c r="M1619" s="366" t="str">
        <f t="shared" si="3601"/>
        <v xml:space="preserve">    </v>
      </c>
      <c r="N1619" s="849">
        <f t="shared" si="3538"/>
        <v>0</v>
      </c>
      <c r="O1619" s="570"/>
      <c r="P1619" s="391">
        <f t="shared" si="3579"/>
        <v>0</v>
      </c>
      <c r="Q1619" s="386">
        <f t="shared" si="3580"/>
        <v>0</v>
      </c>
      <c r="R1619" s="366" t="str">
        <f t="shared" si="3602"/>
        <v xml:space="preserve">    </v>
      </c>
      <c r="S1619" s="849">
        <f t="shared" si="3539"/>
        <v>0</v>
      </c>
      <c r="T1619" s="570"/>
      <c r="U1619" s="391">
        <f t="shared" si="3581"/>
        <v>0</v>
      </c>
      <c r="V1619" s="386">
        <f t="shared" si="3582"/>
        <v>0</v>
      </c>
      <c r="W1619" s="366" t="str">
        <f t="shared" si="3603"/>
        <v xml:space="preserve">    </v>
      </c>
      <c r="X1619" s="849">
        <f t="shared" si="3540"/>
        <v>0</v>
      </c>
      <c r="Y1619" s="570"/>
      <c r="Z1619" s="391">
        <f t="shared" si="3583"/>
        <v>0</v>
      </c>
      <c r="AA1619" s="386">
        <f t="shared" si="3584"/>
        <v>0</v>
      </c>
      <c r="AB1619" s="366" t="str">
        <f t="shared" si="3604"/>
        <v xml:space="preserve">    </v>
      </c>
      <c r="AC1619" s="849">
        <f t="shared" si="3541"/>
        <v>0</v>
      </c>
      <c r="AD1619" s="570"/>
      <c r="AE1619" s="391">
        <f t="shared" si="3585"/>
        <v>0</v>
      </c>
      <c r="AF1619" s="386">
        <f t="shared" si="3586"/>
        <v>0</v>
      </c>
      <c r="AG1619" s="366" t="str">
        <f t="shared" si="3605"/>
        <v xml:space="preserve">    </v>
      </c>
      <c r="AH1619" s="849">
        <f t="shared" si="3542"/>
        <v>0</v>
      </c>
      <c r="AI1619" s="570"/>
      <c r="AJ1619" s="391">
        <f t="shared" si="3587"/>
        <v>0</v>
      </c>
      <c r="AK1619" s="386">
        <f t="shared" si="3588"/>
        <v>0</v>
      </c>
      <c r="AL1619" s="366" t="str">
        <f t="shared" si="3606"/>
        <v xml:space="preserve">    </v>
      </c>
      <c r="AM1619" s="849">
        <f t="shared" si="3543"/>
        <v>0</v>
      </c>
      <c r="AN1619" s="570"/>
      <c r="AO1619" s="391">
        <f t="shared" si="3589"/>
        <v>0</v>
      </c>
      <c r="AP1619" s="386">
        <f t="shared" si="3590"/>
        <v>0</v>
      </c>
      <c r="AQ1619" s="366" t="str">
        <f t="shared" si="3607"/>
        <v xml:space="preserve">    </v>
      </c>
      <c r="AR1619" s="849">
        <f t="shared" si="3544"/>
        <v>0</v>
      </c>
      <c r="AS1619" s="570"/>
      <c r="AT1619" s="391">
        <f t="shared" si="3591"/>
        <v>0</v>
      </c>
      <c r="AU1619" s="386">
        <f t="shared" si="3592"/>
        <v>0</v>
      </c>
      <c r="AV1619" s="366" t="str">
        <f t="shared" si="3608"/>
        <v xml:space="preserve">    </v>
      </c>
      <c r="AW1619" s="849">
        <f t="shared" si="3545"/>
        <v>0</v>
      </c>
      <c r="AX1619" s="570"/>
      <c r="AY1619" s="391">
        <f t="shared" si="3593"/>
        <v>0</v>
      </c>
      <c r="AZ1619" s="386">
        <f t="shared" si="3594"/>
        <v>0</v>
      </c>
      <c r="BA1619" s="366" t="str">
        <f t="shared" si="3609"/>
        <v xml:space="preserve">    </v>
      </c>
      <c r="BB1619" s="849">
        <f t="shared" si="3546"/>
        <v>0</v>
      </c>
      <c r="BC1619" s="570"/>
      <c r="BD1619" s="391">
        <f t="shared" si="3595"/>
        <v>0</v>
      </c>
      <c r="BE1619" s="386">
        <f t="shared" si="3596"/>
        <v>0</v>
      </c>
      <c r="BF1619" s="366" t="str">
        <f t="shared" si="3610"/>
        <v xml:space="preserve">    </v>
      </c>
      <c r="BG1619" s="849">
        <f t="shared" si="3547"/>
        <v>0</v>
      </c>
      <c r="BH1619" s="570"/>
      <c r="BI1619" s="391">
        <f t="shared" si="3597"/>
        <v>0</v>
      </c>
      <c r="BJ1619" s="386">
        <f t="shared" si="3598"/>
        <v>0</v>
      </c>
      <c r="BK1619" s="366" t="str">
        <f t="shared" si="3611"/>
        <v xml:space="preserve">    </v>
      </c>
      <c r="BM1619" s="383">
        <f t="shared" si="3548"/>
        <v>0</v>
      </c>
      <c r="BN1619" s="7"/>
    </row>
    <row r="1620" spans="1:66" s="5" customFormat="1" ht="12.75">
      <c r="A1620" s="633">
        <v>35</v>
      </c>
      <c r="B1620" s="895" t="str">
        <f t="shared" si="3599"/>
        <v>Other: (list)</v>
      </c>
      <c r="C1620" s="557">
        <f t="shared" si="3549"/>
        <v>0</v>
      </c>
      <c r="D1620" s="659">
        <f t="shared" si="3536"/>
        <v>0</v>
      </c>
      <c r="E1620" s="570"/>
      <c r="F1620" s="391">
        <f t="shared" si="3575"/>
        <v>0</v>
      </c>
      <c r="G1620" s="386">
        <f t="shared" si="3576"/>
        <v>0</v>
      </c>
      <c r="H1620" s="366" t="str">
        <f t="shared" si="3600"/>
        <v xml:space="preserve">    </v>
      </c>
      <c r="I1620" s="849">
        <f t="shared" si="3537"/>
        <v>0</v>
      </c>
      <c r="J1620" s="570"/>
      <c r="K1620" s="391">
        <f t="shared" si="3577"/>
        <v>0</v>
      </c>
      <c r="L1620" s="386">
        <f t="shared" si="3578"/>
        <v>0</v>
      </c>
      <c r="M1620" s="366" t="str">
        <f t="shared" si="3601"/>
        <v xml:space="preserve">    </v>
      </c>
      <c r="N1620" s="849">
        <f t="shared" si="3538"/>
        <v>0</v>
      </c>
      <c r="O1620" s="570"/>
      <c r="P1620" s="391">
        <f t="shared" si="3579"/>
        <v>0</v>
      </c>
      <c r="Q1620" s="386">
        <f t="shared" si="3580"/>
        <v>0</v>
      </c>
      <c r="R1620" s="366" t="str">
        <f t="shared" si="3602"/>
        <v xml:space="preserve">    </v>
      </c>
      <c r="S1620" s="849">
        <f t="shared" si="3539"/>
        <v>0</v>
      </c>
      <c r="T1620" s="570"/>
      <c r="U1620" s="391">
        <f t="shared" si="3581"/>
        <v>0</v>
      </c>
      <c r="V1620" s="386">
        <f t="shared" si="3582"/>
        <v>0</v>
      </c>
      <c r="W1620" s="366" t="str">
        <f t="shared" si="3603"/>
        <v xml:space="preserve">    </v>
      </c>
      <c r="X1620" s="849">
        <f t="shared" si="3540"/>
        <v>0</v>
      </c>
      <c r="Y1620" s="570"/>
      <c r="Z1620" s="391">
        <f t="shared" si="3583"/>
        <v>0</v>
      </c>
      <c r="AA1620" s="386">
        <f t="shared" si="3584"/>
        <v>0</v>
      </c>
      <c r="AB1620" s="366" t="str">
        <f t="shared" si="3604"/>
        <v xml:space="preserve">    </v>
      </c>
      <c r="AC1620" s="849">
        <f t="shared" si="3541"/>
        <v>0</v>
      </c>
      <c r="AD1620" s="570"/>
      <c r="AE1620" s="391">
        <f t="shared" si="3585"/>
        <v>0</v>
      </c>
      <c r="AF1620" s="386">
        <f t="shared" si="3586"/>
        <v>0</v>
      </c>
      <c r="AG1620" s="366" t="str">
        <f t="shared" si="3605"/>
        <v xml:space="preserve">    </v>
      </c>
      <c r="AH1620" s="849">
        <f t="shared" si="3542"/>
        <v>0</v>
      </c>
      <c r="AI1620" s="570"/>
      <c r="AJ1620" s="391">
        <f t="shared" si="3587"/>
        <v>0</v>
      </c>
      <c r="AK1620" s="386">
        <f t="shared" si="3588"/>
        <v>0</v>
      </c>
      <c r="AL1620" s="366" t="str">
        <f t="shared" si="3606"/>
        <v xml:space="preserve">    </v>
      </c>
      <c r="AM1620" s="849">
        <f t="shared" si="3543"/>
        <v>0</v>
      </c>
      <c r="AN1620" s="570"/>
      <c r="AO1620" s="391">
        <f t="shared" si="3589"/>
        <v>0</v>
      </c>
      <c r="AP1620" s="386">
        <f t="shared" si="3590"/>
        <v>0</v>
      </c>
      <c r="AQ1620" s="366" t="str">
        <f t="shared" si="3607"/>
        <v xml:space="preserve">    </v>
      </c>
      <c r="AR1620" s="849">
        <f t="shared" si="3544"/>
        <v>0</v>
      </c>
      <c r="AS1620" s="570"/>
      <c r="AT1620" s="391">
        <f t="shared" si="3591"/>
        <v>0</v>
      </c>
      <c r="AU1620" s="386">
        <f t="shared" si="3592"/>
        <v>0</v>
      </c>
      <c r="AV1620" s="366" t="str">
        <f t="shared" si="3608"/>
        <v xml:space="preserve">    </v>
      </c>
      <c r="AW1620" s="849">
        <f t="shared" si="3545"/>
        <v>0</v>
      </c>
      <c r="AX1620" s="570"/>
      <c r="AY1620" s="391">
        <f t="shared" si="3593"/>
        <v>0</v>
      </c>
      <c r="AZ1620" s="386">
        <f t="shared" si="3594"/>
        <v>0</v>
      </c>
      <c r="BA1620" s="366" t="str">
        <f t="shared" si="3609"/>
        <v xml:space="preserve">    </v>
      </c>
      <c r="BB1620" s="849">
        <f t="shared" si="3546"/>
        <v>0</v>
      </c>
      <c r="BC1620" s="570"/>
      <c r="BD1620" s="391">
        <f t="shared" si="3595"/>
        <v>0</v>
      </c>
      <c r="BE1620" s="386">
        <f t="shared" si="3596"/>
        <v>0</v>
      </c>
      <c r="BF1620" s="366" t="str">
        <f t="shared" si="3610"/>
        <v xml:space="preserve">    </v>
      </c>
      <c r="BG1620" s="849">
        <f t="shared" si="3547"/>
        <v>0</v>
      </c>
      <c r="BH1620" s="570"/>
      <c r="BI1620" s="391">
        <f t="shared" si="3597"/>
        <v>0</v>
      </c>
      <c r="BJ1620" s="386">
        <f t="shared" si="3598"/>
        <v>0</v>
      </c>
      <c r="BK1620" s="366" t="str">
        <f t="shared" si="3611"/>
        <v xml:space="preserve">    </v>
      </c>
      <c r="BM1620" s="383">
        <f t="shared" si="3548"/>
        <v>0</v>
      </c>
      <c r="BN1620" s="7"/>
    </row>
    <row r="1621" spans="1:66" s="5" customFormat="1" ht="12.75">
      <c r="A1621" s="633">
        <v>36</v>
      </c>
      <c r="B1621" s="895" t="str">
        <f t="shared" si="3599"/>
        <v>Other: (list)</v>
      </c>
      <c r="C1621" s="557">
        <f t="shared" si="3549"/>
        <v>0</v>
      </c>
      <c r="D1621" s="659">
        <f t="shared" si="3536"/>
        <v>0</v>
      </c>
      <c r="E1621" s="570"/>
      <c r="F1621" s="391">
        <f t="shared" si="3575"/>
        <v>0</v>
      </c>
      <c r="G1621" s="386">
        <f t="shared" si="3576"/>
        <v>0</v>
      </c>
      <c r="H1621" s="366" t="str">
        <f t="shared" si="3600"/>
        <v xml:space="preserve">    </v>
      </c>
      <c r="I1621" s="849">
        <f t="shared" si="3537"/>
        <v>0</v>
      </c>
      <c r="J1621" s="570"/>
      <c r="K1621" s="391">
        <f t="shared" si="3577"/>
        <v>0</v>
      </c>
      <c r="L1621" s="386">
        <f t="shared" si="3578"/>
        <v>0</v>
      </c>
      <c r="M1621" s="366" t="str">
        <f t="shared" si="3601"/>
        <v xml:space="preserve">    </v>
      </c>
      <c r="N1621" s="849">
        <f t="shared" si="3538"/>
        <v>0</v>
      </c>
      <c r="O1621" s="570"/>
      <c r="P1621" s="391">
        <f t="shared" si="3579"/>
        <v>0</v>
      </c>
      <c r="Q1621" s="386">
        <f t="shared" si="3580"/>
        <v>0</v>
      </c>
      <c r="R1621" s="366" t="str">
        <f t="shared" si="3602"/>
        <v xml:space="preserve">    </v>
      </c>
      <c r="S1621" s="849">
        <f t="shared" si="3539"/>
        <v>0</v>
      </c>
      <c r="T1621" s="570"/>
      <c r="U1621" s="391">
        <f t="shared" si="3581"/>
        <v>0</v>
      </c>
      <c r="V1621" s="386">
        <f t="shared" si="3582"/>
        <v>0</v>
      </c>
      <c r="W1621" s="366" t="str">
        <f t="shared" si="3603"/>
        <v xml:space="preserve">    </v>
      </c>
      <c r="X1621" s="849">
        <f t="shared" si="3540"/>
        <v>0</v>
      </c>
      <c r="Y1621" s="570"/>
      <c r="Z1621" s="391">
        <f t="shared" si="3583"/>
        <v>0</v>
      </c>
      <c r="AA1621" s="386">
        <f t="shared" si="3584"/>
        <v>0</v>
      </c>
      <c r="AB1621" s="366" t="str">
        <f t="shared" si="3604"/>
        <v xml:space="preserve">    </v>
      </c>
      <c r="AC1621" s="849">
        <f t="shared" si="3541"/>
        <v>0</v>
      </c>
      <c r="AD1621" s="570"/>
      <c r="AE1621" s="391">
        <f t="shared" si="3585"/>
        <v>0</v>
      </c>
      <c r="AF1621" s="386">
        <f t="shared" si="3586"/>
        <v>0</v>
      </c>
      <c r="AG1621" s="366" t="str">
        <f t="shared" si="3605"/>
        <v xml:space="preserve">    </v>
      </c>
      <c r="AH1621" s="849">
        <f t="shared" si="3542"/>
        <v>0</v>
      </c>
      <c r="AI1621" s="570"/>
      <c r="AJ1621" s="391">
        <f t="shared" si="3587"/>
        <v>0</v>
      </c>
      <c r="AK1621" s="386">
        <f t="shared" si="3588"/>
        <v>0</v>
      </c>
      <c r="AL1621" s="366" t="str">
        <f t="shared" si="3606"/>
        <v xml:space="preserve">    </v>
      </c>
      <c r="AM1621" s="849">
        <f t="shared" si="3543"/>
        <v>0</v>
      </c>
      <c r="AN1621" s="570"/>
      <c r="AO1621" s="391">
        <f t="shared" si="3589"/>
        <v>0</v>
      </c>
      <c r="AP1621" s="386">
        <f t="shared" si="3590"/>
        <v>0</v>
      </c>
      <c r="AQ1621" s="366" t="str">
        <f t="shared" si="3607"/>
        <v xml:space="preserve">    </v>
      </c>
      <c r="AR1621" s="849">
        <f t="shared" si="3544"/>
        <v>0</v>
      </c>
      <c r="AS1621" s="570"/>
      <c r="AT1621" s="391">
        <f t="shared" si="3591"/>
        <v>0</v>
      </c>
      <c r="AU1621" s="386">
        <f t="shared" si="3592"/>
        <v>0</v>
      </c>
      <c r="AV1621" s="366" t="str">
        <f t="shared" si="3608"/>
        <v xml:space="preserve">    </v>
      </c>
      <c r="AW1621" s="849">
        <f t="shared" si="3545"/>
        <v>0</v>
      </c>
      <c r="AX1621" s="570"/>
      <c r="AY1621" s="391">
        <f t="shared" si="3593"/>
        <v>0</v>
      </c>
      <c r="AZ1621" s="386">
        <f t="shared" si="3594"/>
        <v>0</v>
      </c>
      <c r="BA1621" s="366" t="str">
        <f t="shared" si="3609"/>
        <v xml:space="preserve">    </v>
      </c>
      <c r="BB1621" s="849">
        <f t="shared" si="3546"/>
        <v>0</v>
      </c>
      <c r="BC1621" s="570"/>
      <c r="BD1621" s="391">
        <f t="shared" si="3595"/>
        <v>0</v>
      </c>
      <c r="BE1621" s="386">
        <f t="shared" si="3596"/>
        <v>0</v>
      </c>
      <c r="BF1621" s="366" t="str">
        <f t="shared" si="3610"/>
        <v xml:space="preserve">    </v>
      </c>
      <c r="BG1621" s="849">
        <f t="shared" si="3547"/>
        <v>0</v>
      </c>
      <c r="BH1621" s="570"/>
      <c r="BI1621" s="391">
        <f t="shared" si="3597"/>
        <v>0</v>
      </c>
      <c r="BJ1621" s="386">
        <f t="shared" si="3598"/>
        <v>0</v>
      </c>
      <c r="BK1621" s="366" t="str">
        <f t="shared" si="3611"/>
        <v xml:space="preserve">    </v>
      </c>
      <c r="BM1621" s="383">
        <f t="shared" si="3548"/>
        <v>0</v>
      </c>
      <c r="BN1621" s="7"/>
    </row>
    <row r="1622" spans="1:66" s="5" customFormat="1" ht="12.75">
      <c r="A1622" s="633">
        <v>37</v>
      </c>
      <c r="B1622" s="895" t="str">
        <f t="shared" si="3599"/>
        <v>Other: (list)</v>
      </c>
      <c r="C1622" s="557">
        <f t="shared" si="3549"/>
        <v>0</v>
      </c>
      <c r="D1622" s="659">
        <f t="shared" si="3536"/>
        <v>0</v>
      </c>
      <c r="E1622" s="570"/>
      <c r="F1622" s="391">
        <f t="shared" si="3575"/>
        <v>0</v>
      </c>
      <c r="G1622" s="386">
        <f t="shared" si="3576"/>
        <v>0</v>
      </c>
      <c r="H1622" s="366" t="str">
        <f t="shared" si="3600"/>
        <v xml:space="preserve">    </v>
      </c>
      <c r="I1622" s="849">
        <f t="shared" si="3537"/>
        <v>0</v>
      </c>
      <c r="J1622" s="570"/>
      <c r="K1622" s="391">
        <f t="shared" si="3577"/>
        <v>0</v>
      </c>
      <c r="L1622" s="386">
        <f t="shared" si="3578"/>
        <v>0</v>
      </c>
      <c r="M1622" s="366" t="str">
        <f t="shared" si="3601"/>
        <v xml:space="preserve">    </v>
      </c>
      <c r="N1622" s="849">
        <f t="shared" si="3538"/>
        <v>0</v>
      </c>
      <c r="O1622" s="570"/>
      <c r="P1622" s="391">
        <f t="shared" si="3579"/>
        <v>0</v>
      </c>
      <c r="Q1622" s="386">
        <f t="shared" si="3580"/>
        <v>0</v>
      </c>
      <c r="R1622" s="366" t="str">
        <f t="shared" si="3602"/>
        <v xml:space="preserve">    </v>
      </c>
      <c r="S1622" s="849">
        <f t="shared" si="3539"/>
        <v>0</v>
      </c>
      <c r="T1622" s="570"/>
      <c r="U1622" s="391">
        <f t="shared" si="3581"/>
        <v>0</v>
      </c>
      <c r="V1622" s="386">
        <f t="shared" si="3582"/>
        <v>0</v>
      </c>
      <c r="W1622" s="366" t="str">
        <f t="shared" si="3603"/>
        <v xml:space="preserve">    </v>
      </c>
      <c r="X1622" s="849">
        <f t="shared" si="3540"/>
        <v>0</v>
      </c>
      <c r="Y1622" s="570"/>
      <c r="Z1622" s="391">
        <f t="shared" si="3583"/>
        <v>0</v>
      </c>
      <c r="AA1622" s="386">
        <f t="shared" si="3584"/>
        <v>0</v>
      </c>
      <c r="AB1622" s="366" t="str">
        <f t="shared" si="3604"/>
        <v xml:space="preserve">    </v>
      </c>
      <c r="AC1622" s="849">
        <f t="shared" si="3541"/>
        <v>0</v>
      </c>
      <c r="AD1622" s="570"/>
      <c r="AE1622" s="391">
        <f t="shared" si="3585"/>
        <v>0</v>
      </c>
      <c r="AF1622" s="386">
        <f t="shared" si="3586"/>
        <v>0</v>
      </c>
      <c r="AG1622" s="366" t="str">
        <f t="shared" si="3605"/>
        <v xml:space="preserve">    </v>
      </c>
      <c r="AH1622" s="849">
        <f t="shared" si="3542"/>
        <v>0</v>
      </c>
      <c r="AI1622" s="570"/>
      <c r="AJ1622" s="391">
        <f t="shared" si="3587"/>
        <v>0</v>
      </c>
      <c r="AK1622" s="386">
        <f t="shared" si="3588"/>
        <v>0</v>
      </c>
      <c r="AL1622" s="366" t="str">
        <f t="shared" si="3606"/>
        <v xml:space="preserve">    </v>
      </c>
      <c r="AM1622" s="849">
        <f t="shared" si="3543"/>
        <v>0</v>
      </c>
      <c r="AN1622" s="570"/>
      <c r="AO1622" s="391">
        <f t="shared" si="3589"/>
        <v>0</v>
      </c>
      <c r="AP1622" s="386">
        <f t="shared" si="3590"/>
        <v>0</v>
      </c>
      <c r="AQ1622" s="366" t="str">
        <f t="shared" si="3607"/>
        <v xml:space="preserve">    </v>
      </c>
      <c r="AR1622" s="849">
        <f t="shared" si="3544"/>
        <v>0</v>
      </c>
      <c r="AS1622" s="570"/>
      <c r="AT1622" s="391">
        <f t="shared" si="3591"/>
        <v>0</v>
      </c>
      <c r="AU1622" s="386">
        <f t="shared" si="3592"/>
        <v>0</v>
      </c>
      <c r="AV1622" s="366" t="str">
        <f t="shared" si="3608"/>
        <v xml:space="preserve">    </v>
      </c>
      <c r="AW1622" s="849">
        <f t="shared" si="3545"/>
        <v>0</v>
      </c>
      <c r="AX1622" s="570"/>
      <c r="AY1622" s="391">
        <f t="shared" si="3593"/>
        <v>0</v>
      </c>
      <c r="AZ1622" s="386">
        <f t="shared" si="3594"/>
        <v>0</v>
      </c>
      <c r="BA1622" s="366" t="str">
        <f t="shared" si="3609"/>
        <v xml:space="preserve">    </v>
      </c>
      <c r="BB1622" s="849">
        <f t="shared" si="3546"/>
        <v>0</v>
      </c>
      <c r="BC1622" s="570"/>
      <c r="BD1622" s="391">
        <f t="shared" si="3595"/>
        <v>0</v>
      </c>
      <c r="BE1622" s="386">
        <f t="shared" si="3596"/>
        <v>0</v>
      </c>
      <c r="BF1622" s="366" t="str">
        <f t="shared" si="3610"/>
        <v xml:space="preserve">    </v>
      </c>
      <c r="BG1622" s="849">
        <f t="shared" si="3547"/>
        <v>0</v>
      </c>
      <c r="BH1622" s="570"/>
      <c r="BI1622" s="391">
        <f t="shared" si="3597"/>
        <v>0</v>
      </c>
      <c r="BJ1622" s="386">
        <f t="shared" si="3598"/>
        <v>0</v>
      </c>
      <c r="BK1622" s="366" t="str">
        <f t="shared" si="3611"/>
        <v xml:space="preserve">    </v>
      </c>
      <c r="BM1622" s="383">
        <f t="shared" si="3548"/>
        <v>0</v>
      </c>
      <c r="BN1622" s="7"/>
    </row>
    <row r="1623" spans="1:66" s="5" customFormat="1" ht="12.75">
      <c r="A1623" s="633">
        <v>38</v>
      </c>
      <c r="B1623" s="895" t="str">
        <f t="shared" si="3599"/>
        <v>Other: (list)</v>
      </c>
      <c r="C1623" s="557">
        <f t="shared" si="3549"/>
        <v>0</v>
      </c>
      <c r="D1623" s="659">
        <f t="shared" si="3536"/>
        <v>0</v>
      </c>
      <c r="E1623" s="570"/>
      <c r="F1623" s="391">
        <f t="shared" si="3575"/>
        <v>0</v>
      </c>
      <c r="G1623" s="386">
        <f t="shared" si="3576"/>
        <v>0</v>
      </c>
      <c r="H1623" s="366" t="str">
        <f t="shared" si="3600"/>
        <v xml:space="preserve">    </v>
      </c>
      <c r="I1623" s="849">
        <f t="shared" si="3537"/>
        <v>0</v>
      </c>
      <c r="J1623" s="570"/>
      <c r="K1623" s="391">
        <f t="shared" si="3577"/>
        <v>0</v>
      </c>
      <c r="L1623" s="386">
        <f t="shared" si="3578"/>
        <v>0</v>
      </c>
      <c r="M1623" s="366" t="str">
        <f t="shared" si="3601"/>
        <v xml:space="preserve">    </v>
      </c>
      <c r="N1623" s="849">
        <f t="shared" si="3538"/>
        <v>0</v>
      </c>
      <c r="O1623" s="570"/>
      <c r="P1623" s="391">
        <f t="shared" si="3579"/>
        <v>0</v>
      </c>
      <c r="Q1623" s="386">
        <f t="shared" si="3580"/>
        <v>0</v>
      </c>
      <c r="R1623" s="366" t="str">
        <f t="shared" si="3602"/>
        <v xml:space="preserve">    </v>
      </c>
      <c r="S1623" s="849">
        <f t="shared" si="3539"/>
        <v>0</v>
      </c>
      <c r="T1623" s="570"/>
      <c r="U1623" s="391">
        <f t="shared" si="3581"/>
        <v>0</v>
      </c>
      <c r="V1623" s="386">
        <f t="shared" si="3582"/>
        <v>0</v>
      </c>
      <c r="W1623" s="366" t="str">
        <f t="shared" si="3603"/>
        <v xml:space="preserve">    </v>
      </c>
      <c r="X1623" s="849">
        <f t="shared" si="3540"/>
        <v>0</v>
      </c>
      <c r="Y1623" s="570"/>
      <c r="Z1623" s="391">
        <f t="shared" si="3583"/>
        <v>0</v>
      </c>
      <c r="AA1623" s="386">
        <f t="shared" si="3584"/>
        <v>0</v>
      </c>
      <c r="AB1623" s="366" t="str">
        <f t="shared" si="3604"/>
        <v xml:space="preserve">    </v>
      </c>
      <c r="AC1623" s="849">
        <f t="shared" si="3541"/>
        <v>0</v>
      </c>
      <c r="AD1623" s="570"/>
      <c r="AE1623" s="391">
        <f t="shared" si="3585"/>
        <v>0</v>
      </c>
      <c r="AF1623" s="386">
        <f t="shared" si="3586"/>
        <v>0</v>
      </c>
      <c r="AG1623" s="366" t="str">
        <f t="shared" si="3605"/>
        <v xml:space="preserve">    </v>
      </c>
      <c r="AH1623" s="849">
        <f t="shared" si="3542"/>
        <v>0</v>
      </c>
      <c r="AI1623" s="570"/>
      <c r="AJ1623" s="391">
        <f t="shared" si="3587"/>
        <v>0</v>
      </c>
      <c r="AK1623" s="386">
        <f t="shared" si="3588"/>
        <v>0</v>
      </c>
      <c r="AL1623" s="366" t="str">
        <f t="shared" si="3606"/>
        <v xml:space="preserve">    </v>
      </c>
      <c r="AM1623" s="849">
        <f t="shared" si="3543"/>
        <v>0</v>
      </c>
      <c r="AN1623" s="570"/>
      <c r="AO1623" s="391">
        <f t="shared" si="3589"/>
        <v>0</v>
      </c>
      <c r="AP1623" s="386">
        <f t="shared" si="3590"/>
        <v>0</v>
      </c>
      <c r="AQ1623" s="366" t="str">
        <f t="shared" si="3607"/>
        <v xml:space="preserve">    </v>
      </c>
      <c r="AR1623" s="849">
        <f t="shared" si="3544"/>
        <v>0</v>
      </c>
      <c r="AS1623" s="570"/>
      <c r="AT1623" s="391">
        <f t="shared" si="3591"/>
        <v>0</v>
      </c>
      <c r="AU1623" s="386">
        <f t="shared" si="3592"/>
        <v>0</v>
      </c>
      <c r="AV1623" s="366" t="str">
        <f t="shared" si="3608"/>
        <v xml:space="preserve">    </v>
      </c>
      <c r="AW1623" s="849">
        <f t="shared" si="3545"/>
        <v>0</v>
      </c>
      <c r="AX1623" s="570"/>
      <c r="AY1623" s="391">
        <f t="shared" si="3593"/>
        <v>0</v>
      </c>
      <c r="AZ1623" s="386">
        <f t="shared" si="3594"/>
        <v>0</v>
      </c>
      <c r="BA1623" s="366" t="str">
        <f t="shared" si="3609"/>
        <v xml:space="preserve">    </v>
      </c>
      <c r="BB1623" s="849">
        <f t="shared" si="3546"/>
        <v>0</v>
      </c>
      <c r="BC1623" s="570"/>
      <c r="BD1623" s="391">
        <f t="shared" si="3595"/>
        <v>0</v>
      </c>
      <c r="BE1623" s="386">
        <f t="shared" si="3596"/>
        <v>0</v>
      </c>
      <c r="BF1623" s="366" t="str">
        <f t="shared" si="3610"/>
        <v xml:space="preserve">    </v>
      </c>
      <c r="BG1623" s="849">
        <f t="shared" si="3547"/>
        <v>0</v>
      </c>
      <c r="BH1623" s="570"/>
      <c r="BI1623" s="391">
        <f t="shared" si="3597"/>
        <v>0</v>
      </c>
      <c r="BJ1623" s="386">
        <f t="shared" si="3598"/>
        <v>0</v>
      </c>
      <c r="BK1623" s="366" t="str">
        <f t="shared" si="3611"/>
        <v xml:space="preserve">    </v>
      </c>
      <c r="BM1623" s="383">
        <f t="shared" si="3548"/>
        <v>0</v>
      </c>
      <c r="BN1623" s="7"/>
    </row>
    <row r="1624" spans="1:66" s="5" customFormat="1" ht="12.75">
      <c r="A1624" s="633">
        <v>39</v>
      </c>
      <c r="B1624" s="896" t="str">
        <f t="shared" si="3599"/>
        <v>Other: (list)</v>
      </c>
      <c r="C1624" s="557">
        <f t="shared" si="3549"/>
        <v>0</v>
      </c>
      <c r="D1624" s="659">
        <f t="shared" si="3536"/>
        <v>0</v>
      </c>
      <c r="E1624" s="570"/>
      <c r="F1624" s="391">
        <f t="shared" si="3575"/>
        <v>0</v>
      </c>
      <c r="G1624" s="386">
        <f t="shared" si="3576"/>
        <v>0</v>
      </c>
      <c r="H1624" s="366" t="str">
        <f t="shared" si="3600"/>
        <v xml:space="preserve">    </v>
      </c>
      <c r="I1624" s="849">
        <f t="shared" si="3537"/>
        <v>0</v>
      </c>
      <c r="J1624" s="570"/>
      <c r="K1624" s="391">
        <f t="shared" si="3577"/>
        <v>0</v>
      </c>
      <c r="L1624" s="386">
        <f t="shared" si="3578"/>
        <v>0</v>
      </c>
      <c r="M1624" s="366" t="str">
        <f t="shared" si="3601"/>
        <v xml:space="preserve">    </v>
      </c>
      <c r="N1624" s="849">
        <f t="shared" si="3538"/>
        <v>0</v>
      </c>
      <c r="O1624" s="570"/>
      <c r="P1624" s="391">
        <f t="shared" si="3579"/>
        <v>0</v>
      </c>
      <c r="Q1624" s="386">
        <f t="shared" si="3580"/>
        <v>0</v>
      </c>
      <c r="R1624" s="366" t="str">
        <f t="shared" si="3602"/>
        <v xml:space="preserve">    </v>
      </c>
      <c r="S1624" s="849">
        <f t="shared" si="3539"/>
        <v>0</v>
      </c>
      <c r="T1624" s="570"/>
      <c r="U1624" s="391">
        <f t="shared" si="3581"/>
        <v>0</v>
      </c>
      <c r="V1624" s="386">
        <f t="shared" si="3582"/>
        <v>0</v>
      </c>
      <c r="W1624" s="366" t="str">
        <f t="shared" si="3603"/>
        <v xml:space="preserve">    </v>
      </c>
      <c r="X1624" s="849">
        <f t="shared" si="3540"/>
        <v>0</v>
      </c>
      <c r="Y1624" s="570"/>
      <c r="Z1624" s="391">
        <f t="shared" si="3583"/>
        <v>0</v>
      </c>
      <c r="AA1624" s="386">
        <f t="shared" si="3584"/>
        <v>0</v>
      </c>
      <c r="AB1624" s="366" t="str">
        <f t="shared" si="3604"/>
        <v xml:space="preserve">    </v>
      </c>
      <c r="AC1624" s="849">
        <f t="shared" si="3541"/>
        <v>0</v>
      </c>
      <c r="AD1624" s="570"/>
      <c r="AE1624" s="391">
        <f t="shared" si="3585"/>
        <v>0</v>
      </c>
      <c r="AF1624" s="386">
        <f t="shared" si="3586"/>
        <v>0</v>
      </c>
      <c r="AG1624" s="366" t="str">
        <f t="shared" si="3605"/>
        <v xml:space="preserve">    </v>
      </c>
      <c r="AH1624" s="849">
        <f t="shared" si="3542"/>
        <v>0</v>
      </c>
      <c r="AI1624" s="570"/>
      <c r="AJ1624" s="391">
        <f t="shared" si="3587"/>
        <v>0</v>
      </c>
      <c r="AK1624" s="386">
        <f t="shared" si="3588"/>
        <v>0</v>
      </c>
      <c r="AL1624" s="366" t="str">
        <f t="shared" si="3606"/>
        <v xml:space="preserve">    </v>
      </c>
      <c r="AM1624" s="849">
        <f t="shared" si="3543"/>
        <v>0</v>
      </c>
      <c r="AN1624" s="570"/>
      <c r="AO1624" s="391">
        <f t="shared" si="3589"/>
        <v>0</v>
      </c>
      <c r="AP1624" s="386">
        <f t="shared" si="3590"/>
        <v>0</v>
      </c>
      <c r="AQ1624" s="366" t="str">
        <f t="shared" si="3607"/>
        <v xml:space="preserve">    </v>
      </c>
      <c r="AR1624" s="849">
        <f t="shared" si="3544"/>
        <v>0</v>
      </c>
      <c r="AS1624" s="570"/>
      <c r="AT1624" s="391">
        <f t="shared" si="3591"/>
        <v>0</v>
      </c>
      <c r="AU1624" s="386">
        <f t="shared" si="3592"/>
        <v>0</v>
      </c>
      <c r="AV1624" s="366" t="str">
        <f t="shared" si="3608"/>
        <v xml:space="preserve">    </v>
      </c>
      <c r="AW1624" s="849">
        <f t="shared" si="3545"/>
        <v>0</v>
      </c>
      <c r="AX1624" s="570"/>
      <c r="AY1624" s="391">
        <f t="shared" si="3593"/>
        <v>0</v>
      </c>
      <c r="AZ1624" s="386">
        <f t="shared" si="3594"/>
        <v>0</v>
      </c>
      <c r="BA1624" s="366" t="str">
        <f t="shared" si="3609"/>
        <v xml:space="preserve">    </v>
      </c>
      <c r="BB1624" s="849">
        <f t="shared" si="3546"/>
        <v>0</v>
      </c>
      <c r="BC1624" s="570"/>
      <c r="BD1624" s="391">
        <f t="shared" si="3595"/>
        <v>0</v>
      </c>
      <c r="BE1624" s="386">
        <f t="shared" si="3596"/>
        <v>0</v>
      </c>
      <c r="BF1624" s="366" t="str">
        <f t="shared" si="3610"/>
        <v xml:space="preserve">    </v>
      </c>
      <c r="BG1624" s="849">
        <f t="shared" si="3547"/>
        <v>0</v>
      </c>
      <c r="BH1624" s="570"/>
      <c r="BI1624" s="391">
        <f t="shared" si="3597"/>
        <v>0</v>
      </c>
      <c r="BJ1624" s="386">
        <f t="shared" si="3598"/>
        <v>0</v>
      </c>
      <c r="BK1624" s="366" t="str">
        <f t="shared" si="3611"/>
        <v xml:space="preserve">    </v>
      </c>
      <c r="BM1624" s="383">
        <f t="shared" si="3548"/>
        <v>0</v>
      </c>
      <c r="BN1624" s="7"/>
    </row>
    <row r="1625" spans="1:66" s="5" customFormat="1" ht="12.75" customHeight="1">
      <c r="A1625" s="633">
        <v>40</v>
      </c>
      <c r="B1625" s="895" t="str">
        <f t="shared" si="3599"/>
        <v>Other: (list)</v>
      </c>
      <c r="C1625" s="557">
        <f t="shared" si="3549"/>
        <v>0</v>
      </c>
      <c r="D1625" s="659">
        <f t="shared" si="3536"/>
        <v>0</v>
      </c>
      <c r="E1625" s="570"/>
      <c r="F1625" s="391">
        <f t="shared" si="3575"/>
        <v>0</v>
      </c>
      <c r="G1625" s="386">
        <f t="shared" si="3576"/>
        <v>0</v>
      </c>
      <c r="H1625" s="366" t="str">
        <f t="shared" si="3600"/>
        <v xml:space="preserve">    </v>
      </c>
      <c r="I1625" s="849">
        <f t="shared" si="3537"/>
        <v>0</v>
      </c>
      <c r="J1625" s="570"/>
      <c r="K1625" s="391">
        <f t="shared" si="3577"/>
        <v>0</v>
      </c>
      <c r="L1625" s="386">
        <f t="shared" si="3578"/>
        <v>0</v>
      </c>
      <c r="M1625" s="366" t="str">
        <f t="shared" si="3601"/>
        <v xml:space="preserve">    </v>
      </c>
      <c r="N1625" s="849">
        <f t="shared" si="3538"/>
        <v>0</v>
      </c>
      <c r="O1625" s="570"/>
      <c r="P1625" s="391">
        <f t="shared" si="3579"/>
        <v>0</v>
      </c>
      <c r="Q1625" s="386">
        <f t="shared" si="3580"/>
        <v>0</v>
      </c>
      <c r="R1625" s="366" t="str">
        <f t="shared" si="3602"/>
        <v xml:space="preserve">    </v>
      </c>
      <c r="S1625" s="849">
        <f t="shared" si="3539"/>
        <v>0</v>
      </c>
      <c r="T1625" s="570"/>
      <c r="U1625" s="391">
        <f t="shared" si="3581"/>
        <v>0</v>
      </c>
      <c r="V1625" s="386">
        <f t="shared" si="3582"/>
        <v>0</v>
      </c>
      <c r="W1625" s="366" t="str">
        <f t="shared" si="3603"/>
        <v xml:space="preserve">    </v>
      </c>
      <c r="X1625" s="849">
        <f t="shared" si="3540"/>
        <v>0</v>
      </c>
      <c r="Y1625" s="570"/>
      <c r="Z1625" s="391">
        <f t="shared" si="3583"/>
        <v>0</v>
      </c>
      <c r="AA1625" s="386">
        <f t="shared" si="3584"/>
        <v>0</v>
      </c>
      <c r="AB1625" s="366" t="str">
        <f t="shared" si="3604"/>
        <v xml:space="preserve">    </v>
      </c>
      <c r="AC1625" s="849">
        <f t="shared" si="3541"/>
        <v>0</v>
      </c>
      <c r="AD1625" s="570"/>
      <c r="AE1625" s="391">
        <f t="shared" si="3585"/>
        <v>0</v>
      </c>
      <c r="AF1625" s="386">
        <f t="shared" si="3586"/>
        <v>0</v>
      </c>
      <c r="AG1625" s="366" t="str">
        <f t="shared" si="3605"/>
        <v xml:space="preserve">    </v>
      </c>
      <c r="AH1625" s="849">
        <f t="shared" si="3542"/>
        <v>0</v>
      </c>
      <c r="AI1625" s="570"/>
      <c r="AJ1625" s="391">
        <f t="shared" si="3587"/>
        <v>0</v>
      </c>
      <c r="AK1625" s="386">
        <f t="shared" si="3588"/>
        <v>0</v>
      </c>
      <c r="AL1625" s="366" t="str">
        <f t="shared" si="3606"/>
        <v xml:space="preserve">    </v>
      </c>
      <c r="AM1625" s="849">
        <f t="shared" si="3543"/>
        <v>0</v>
      </c>
      <c r="AN1625" s="570"/>
      <c r="AO1625" s="391">
        <f t="shared" si="3589"/>
        <v>0</v>
      </c>
      <c r="AP1625" s="386">
        <f t="shared" si="3590"/>
        <v>0</v>
      </c>
      <c r="AQ1625" s="366" t="str">
        <f t="shared" si="3607"/>
        <v xml:space="preserve">    </v>
      </c>
      <c r="AR1625" s="849">
        <f t="shared" si="3544"/>
        <v>0</v>
      </c>
      <c r="AS1625" s="570"/>
      <c r="AT1625" s="391">
        <f t="shared" si="3591"/>
        <v>0</v>
      </c>
      <c r="AU1625" s="386">
        <f t="shared" si="3592"/>
        <v>0</v>
      </c>
      <c r="AV1625" s="366" t="str">
        <f t="shared" si="3608"/>
        <v xml:space="preserve">    </v>
      </c>
      <c r="AW1625" s="849">
        <f t="shared" si="3545"/>
        <v>0</v>
      </c>
      <c r="AX1625" s="570"/>
      <c r="AY1625" s="391">
        <f t="shared" si="3593"/>
        <v>0</v>
      </c>
      <c r="AZ1625" s="386">
        <f t="shared" si="3594"/>
        <v>0</v>
      </c>
      <c r="BA1625" s="366" t="str">
        <f t="shared" si="3609"/>
        <v xml:space="preserve">    </v>
      </c>
      <c r="BB1625" s="849">
        <f t="shared" si="3546"/>
        <v>0</v>
      </c>
      <c r="BC1625" s="570"/>
      <c r="BD1625" s="391">
        <f t="shared" si="3595"/>
        <v>0</v>
      </c>
      <c r="BE1625" s="386">
        <f t="shared" si="3596"/>
        <v>0</v>
      </c>
      <c r="BF1625" s="366" t="str">
        <f t="shared" si="3610"/>
        <v xml:space="preserve">    </v>
      </c>
      <c r="BG1625" s="849">
        <f t="shared" si="3547"/>
        <v>0</v>
      </c>
      <c r="BH1625" s="570"/>
      <c r="BI1625" s="391">
        <f t="shared" si="3597"/>
        <v>0</v>
      </c>
      <c r="BJ1625" s="386">
        <f t="shared" si="3598"/>
        <v>0</v>
      </c>
      <c r="BK1625" s="366" t="str">
        <f t="shared" si="3611"/>
        <v xml:space="preserve">    </v>
      </c>
      <c r="BM1625" s="383">
        <f t="shared" si="3548"/>
        <v>0</v>
      </c>
      <c r="BN1625" s="7"/>
    </row>
    <row r="1626" spans="1:66" s="5" customFormat="1" ht="12.75" customHeight="1">
      <c r="A1626" s="633">
        <v>41</v>
      </c>
      <c r="B1626" s="895" t="str">
        <f t="shared" si="3599"/>
        <v>Other: (list)</v>
      </c>
      <c r="C1626" s="557">
        <f t="shared" si="3549"/>
        <v>0</v>
      </c>
      <c r="D1626" s="659">
        <f t="shared" si="3536"/>
        <v>0</v>
      </c>
      <c r="E1626" s="570"/>
      <c r="F1626" s="391">
        <f t="shared" si="3575"/>
        <v>0</v>
      </c>
      <c r="G1626" s="386">
        <f t="shared" si="3576"/>
        <v>0</v>
      </c>
      <c r="H1626" s="366" t="str">
        <f t="shared" si="3600"/>
        <v xml:space="preserve">    </v>
      </c>
      <c r="I1626" s="849">
        <f t="shared" si="3537"/>
        <v>0</v>
      </c>
      <c r="J1626" s="570"/>
      <c r="K1626" s="391">
        <f t="shared" si="3577"/>
        <v>0</v>
      </c>
      <c r="L1626" s="386">
        <f t="shared" si="3578"/>
        <v>0</v>
      </c>
      <c r="M1626" s="366" t="str">
        <f t="shared" si="3601"/>
        <v xml:space="preserve">    </v>
      </c>
      <c r="N1626" s="849">
        <f t="shared" si="3538"/>
        <v>0</v>
      </c>
      <c r="O1626" s="570"/>
      <c r="P1626" s="391">
        <f t="shared" si="3579"/>
        <v>0</v>
      </c>
      <c r="Q1626" s="386">
        <f t="shared" si="3580"/>
        <v>0</v>
      </c>
      <c r="R1626" s="366" t="str">
        <f t="shared" si="3602"/>
        <v xml:space="preserve">    </v>
      </c>
      <c r="S1626" s="849">
        <f t="shared" si="3539"/>
        <v>0</v>
      </c>
      <c r="T1626" s="570"/>
      <c r="U1626" s="391">
        <f t="shared" si="3581"/>
        <v>0</v>
      </c>
      <c r="V1626" s="386">
        <f t="shared" si="3582"/>
        <v>0</v>
      </c>
      <c r="W1626" s="366" t="str">
        <f t="shared" si="3603"/>
        <v xml:space="preserve">    </v>
      </c>
      <c r="X1626" s="849">
        <f t="shared" si="3540"/>
        <v>0</v>
      </c>
      <c r="Y1626" s="570"/>
      <c r="Z1626" s="391">
        <f t="shared" si="3583"/>
        <v>0</v>
      </c>
      <c r="AA1626" s="386">
        <f t="shared" si="3584"/>
        <v>0</v>
      </c>
      <c r="AB1626" s="366" t="str">
        <f t="shared" si="3604"/>
        <v xml:space="preserve">    </v>
      </c>
      <c r="AC1626" s="849">
        <f t="shared" si="3541"/>
        <v>0</v>
      </c>
      <c r="AD1626" s="570"/>
      <c r="AE1626" s="391">
        <f t="shared" si="3585"/>
        <v>0</v>
      </c>
      <c r="AF1626" s="386">
        <f t="shared" si="3586"/>
        <v>0</v>
      </c>
      <c r="AG1626" s="366" t="str">
        <f t="shared" si="3605"/>
        <v xml:space="preserve">    </v>
      </c>
      <c r="AH1626" s="849">
        <f t="shared" si="3542"/>
        <v>0</v>
      </c>
      <c r="AI1626" s="570"/>
      <c r="AJ1626" s="391">
        <f t="shared" si="3587"/>
        <v>0</v>
      </c>
      <c r="AK1626" s="386">
        <f t="shared" si="3588"/>
        <v>0</v>
      </c>
      <c r="AL1626" s="366" t="str">
        <f t="shared" si="3606"/>
        <v xml:space="preserve">    </v>
      </c>
      <c r="AM1626" s="849">
        <f t="shared" si="3543"/>
        <v>0</v>
      </c>
      <c r="AN1626" s="570"/>
      <c r="AO1626" s="391">
        <f t="shared" si="3589"/>
        <v>0</v>
      </c>
      <c r="AP1626" s="386">
        <f t="shared" si="3590"/>
        <v>0</v>
      </c>
      <c r="AQ1626" s="366" t="str">
        <f t="shared" si="3607"/>
        <v xml:space="preserve">    </v>
      </c>
      <c r="AR1626" s="849">
        <f t="shared" si="3544"/>
        <v>0</v>
      </c>
      <c r="AS1626" s="570"/>
      <c r="AT1626" s="391">
        <f t="shared" si="3591"/>
        <v>0</v>
      </c>
      <c r="AU1626" s="386">
        <f t="shared" si="3592"/>
        <v>0</v>
      </c>
      <c r="AV1626" s="366" t="str">
        <f t="shared" si="3608"/>
        <v xml:space="preserve">    </v>
      </c>
      <c r="AW1626" s="849">
        <f t="shared" si="3545"/>
        <v>0</v>
      </c>
      <c r="AX1626" s="570"/>
      <c r="AY1626" s="391">
        <f t="shared" si="3593"/>
        <v>0</v>
      </c>
      <c r="AZ1626" s="386">
        <f t="shared" si="3594"/>
        <v>0</v>
      </c>
      <c r="BA1626" s="366" t="str">
        <f t="shared" si="3609"/>
        <v xml:space="preserve">    </v>
      </c>
      <c r="BB1626" s="849">
        <f t="shared" si="3546"/>
        <v>0</v>
      </c>
      <c r="BC1626" s="570"/>
      <c r="BD1626" s="391">
        <f t="shared" si="3595"/>
        <v>0</v>
      </c>
      <c r="BE1626" s="386">
        <f t="shared" si="3596"/>
        <v>0</v>
      </c>
      <c r="BF1626" s="366" t="str">
        <f t="shared" si="3610"/>
        <v xml:space="preserve">    </v>
      </c>
      <c r="BG1626" s="849">
        <f t="shared" si="3547"/>
        <v>0</v>
      </c>
      <c r="BH1626" s="570"/>
      <c r="BI1626" s="391">
        <f t="shared" si="3597"/>
        <v>0</v>
      </c>
      <c r="BJ1626" s="386">
        <f t="shared" si="3598"/>
        <v>0</v>
      </c>
      <c r="BK1626" s="366" t="str">
        <f t="shared" si="3611"/>
        <v xml:space="preserve">    </v>
      </c>
      <c r="BM1626" s="383">
        <f t="shared" si="3548"/>
        <v>0</v>
      </c>
      <c r="BN1626" s="7"/>
    </row>
    <row r="1627" spans="1:66" s="5" customFormat="1" ht="12.75" customHeight="1">
      <c r="A1627" s="633">
        <v>42</v>
      </c>
      <c r="B1627" s="895" t="str">
        <f t="shared" si="3599"/>
        <v>Other: (list)</v>
      </c>
      <c r="C1627" s="557">
        <f t="shared" si="3549"/>
        <v>0</v>
      </c>
      <c r="D1627" s="659">
        <f t="shared" si="3536"/>
        <v>0</v>
      </c>
      <c r="E1627" s="570"/>
      <c r="F1627" s="391">
        <f t="shared" si="3575"/>
        <v>0</v>
      </c>
      <c r="G1627" s="386">
        <f t="shared" si="3576"/>
        <v>0</v>
      </c>
      <c r="H1627" s="366" t="str">
        <f t="shared" si="3600"/>
        <v xml:space="preserve">    </v>
      </c>
      <c r="I1627" s="849">
        <f t="shared" si="3537"/>
        <v>0</v>
      </c>
      <c r="J1627" s="570"/>
      <c r="K1627" s="391">
        <f t="shared" si="3577"/>
        <v>0</v>
      </c>
      <c r="L1627" s="386">
        <f t="shared" si="3578"/>
        <v>0</v>
      </c>
      <c r="M1627" s="366" t="str">
        <f t="shared" si="3601"/>
        <v xml:space="preserve">    </v>
      </c>
      <c r="N1627" s="849">
        <f t="shared" si="3538"/>
        <v>0</v>
      </c>
      <c r="O1627" s="570"/>
      <c r="P1627" s="391">
        <f t="shared" si="3579"/>
        <v>0</v>
      </c>
      <c r="Q1627" s="386">
        <f t="shared" si="3580"/>
        <v>0</v>
      </c>
      <c r="R1627" s="366" t="str">
        <f t="shared" si="3602"/>
        <v xml:space="preserve">    </v>
      </c>
      <c r="S1627" s="849">
        <f t="shared" si="3539"/>
        <v>0</v>
      </c>
      <c r="T1627" s="570"/>
      <c r="U1627" s="391">
        <f t="shared" si="3581"/>
        <v>0</v>
      </c>
      <c r="V1627" s="386">
        <f t="shared" si="3582"/>
        <v>0</v>
      </c>
      <c r="W1627" s="366" t="str">
        <f t="shared" si="3603"/>
        <v xml:space="preserve">    </v>
      </c>
      <c r="X1627" s="849">
        <f t="shared" si="3540"/>
        <v>0</v>
      </c>
      <c r="Y1627" s="570"/>
      <c r="Z1627" s="391">
        <f t="shared" si="3583"/>
        <v>0</v>
      </c>
      <c r="AA1627" s="386">
        <f t="shared" si="3584"/>
        <v>0</v>
      </c>
      <c r="AB1627" s="366" t="str">
        <f t="shared" si="3604"/>
        <v xml:space="preserve">    </v>
      </c>
      <c r="AC1627" s="849">
        <f t="shared" si="3541"/>
        <v>0</v>
      </c>
      <c r="AD1627" s="570"/>
      <c r="AE1627" s="391">
        <f t="shared" si="3585"/>
        <v>0</v>
      </c>
      <c r="AF1627" s="386">
        <f t="shared" si="3586"/>
        <v>0</v>
      </c>
      <c r="AG1627" s="366" t="str">
        <f t="shared" si="3605"/>
        <v xml:space="preserve">    </v>
      </c>
      <c r="AH1627" s="849">
        <f t="shared" si="3542"/>
        <v>0</v>
      </c>
      <c r="AI1627" s="570"/>
      <c r="AJ1627" s="391">
        <f t="shared" si="3587"/>
        <v>0</v>
      </c>
      <c r="AK1627" s="386">
        <f t="shared" si="3588"/>
        <v>0</v>
      </c>
      <c r="AL1627" s="366" t="str">
        <f t="shared" si="3606"/>
        <v xml:space="preserve">    </v>
      </c>
      <c r="AM1627" s="849">
        <f t="shared" si="3543"/>
        <v>0</v>
      </c>
      <c r="AN1627" s="570"/>
      <c r="AO1627" s="391">
        <f t="shared" si="3589"/>
        <v>0</v>
      </c>
      <c r="AP1627" s="386">
        <f t="shared" si="3590"/>
        <v>0</v>
      </c>
      <c r="AQ1627" s="366" t="str">
        <f t="shared" si="3607"/>
        <v xml:space="preserve">    </v>
      </c>
      <c r="AR1627" s="849">
        <f t="shared" si="3544"/>
        <v>0</v>
      </c>
      <c r="AS1627" s="570"/>
      <c r="AT1627" s="391">
        <f t="shared" si="3591"/>
        <v>0</v>
      </c>
      <c r="AU1627" s="386">
        <f t="shared" si="3592"/>
        <v>0</v>
      </c>
      <c r="AV1627" s="366" t="str">
        <f t="shared" si="3608"/>
        <v xml:space="preserve">    </v>
      </c>
      <c r="AW1627" s="849">
        <f t="shared" si="3545"/>
        <v>0</v>
      </c>
      <c r="AX1627" s="570"/>
      <c r="AY1627" s="391">
        <f t="shared" si="3593"/>
        <v>0</v>
      </c>
      <c r="AZ1627" s="386">
        <f t="shared" si="3594"/>
        <v>0</v>
      </c>
      <c r="BA1627" s="366" t="str">
        <f t="shared" si="3609"/>
        <v xml:space="preserve">    </v>
      </c>
      <c r="BB1627" s="849">
        <f t="shared" si="3546"/>
        <v>0</v>
      </c>
      <c r="BC1627" s="570"/>
      <c r="BD1627" s="391">
        <f t="shared" si="3595"/>
        <v>0</v>
      </c>
      <c r="BE1627" s="386">
        <f t="shared" si="3596"/>
        <v>0</v>
      </c>
      <c r="BF1627" s="366" t="str">
        <f t="shared" si="3610"/>
        <v xml:space="preserve">    </v>
      </c>
      <c r="BG1627" s="849">
        <f t="shared" si="3547"/>
        <v>0</v>
      </c>
      <c r="BH1627" s="570"/>
      <c r="BI1627" s="391">
        <f t="shared" si="3597"/>
        <v>0</v>
      </c>
      <c r="BJ1627" s="386">
        <f t="shared" si="3598"/>
        <v>0</v>
      </c>
      <c r="BK1627" s="366" t="str">
        <f t="shared" si="3611"/>
        <v xml:space="preserve">    </v>
      </c>
      <c r="BM1627" s="383">
        <f t="shared" si="3548"/>
        <v>0</v>
      </c>
      <c r="BN1627" s="7"/>
    </row>
    <row r="1628" spans="1:66" s="5" customFormat="1" ht="12.75" customHeight="1">
      <c r="A1628" s="633">
        <v>43</v>
      </c>
      <c r="B1628" s="895" t="str">
        <f t="shared" si="3599"/>
        <v>Other: (list)</v>
      </c>
      <c r="C1628" s="557">
        <f t="shared" si="3549"/>
        <v>0</v>
      </c>
      <c r="D1628" s="659">
        <f t="shared" si="3536"/>
        <v>0</v>
      </c>
      <c r="E1628" s="570"/>
      <c r="F1628" s="391">
        <f t="shared" si="3575"/>
        <v>0</v>
      </c>
      <c r="G1628" s="386">
        <f t="shared" si="3576"/>
        <v>0</v>
      </c>
      <c r="H1628" s="366" t="str">
        <f t="shared" si="3600"/>
        <v xml:space="preserve">    </v>
      </c>
      <c r="I1628" s="849">
        <f t="shared" si="3537"/>
        <v>0</v>
      </c>
      <c r="J1628" s="570"/>
      <c r="K1628" s="391">
        <f t="shared" si="3577"/>
        <v>0</v>
      </c>
      <c r="L1628" s="386">
        <f t="shared" si="3578"/>
        <v>0</v>
      </c>
      <c r="M1628" s="366" t="str">
        <f t="shared" si="3601"/>
        <v xml:space="preserve">    </v>
      </c>
      <c r="N1628" s="849">
        <f t="shared" si="3538"/>
        <v>0</v>
      </c>
      <c r="O1628" s="570"/>
      <c r="P1628" s="391">
        <f t="shared" si="3579"/>
        <v>0</v>
      </c>
      <c r="Q1628" s="386">
        <f t="shared" si="3580"/>
        <v>0</v>
      </c>
      <c r="R1628" s="366" t="str">
        <f t="shared" si="3602"/>
        <v xml:space="preserve">    </v>
      </c>
      <c r="S1628" s="849">
        <f t="shared" si="3539"/>
        <v>0</v>
      </c>
      <c r="T1628" s="570"/>
      <c r="U1628" s="391">
        <f t="shared" si="3581"/>
        <v>0</v>
      </c>
      <c r="V1628" s="386">
        <f t="shared" si="3582"/>
        <v>0</v>
      </c>
      <c r="W1628" s="366" t="str">
        <f t="shared" si="3603"/>
        <v xml:space="preserve">    </v>
      </c>
      <c r="X1628" s="849">
        <f t="shared" si="3540"/>
        <v>0</v>
      </c>
      <c r="Y1628" s="570"/>
      <c r="Z1628" s="391">
        <f t="shared" si="3583"/>
        <v>0</v>
      </c>
      <c r="AA1628" s="386">
        <f t="shared" si="3584"/>
        <v>0</v>
      </c>
      <c r="AB1628" s="366" t="str">
        <f t="shared" si="3604"/>
        <v xml:space="preserve">    </v>
      </c>
      <c r="AC1628" s="849">
        <f t="shared" si="3541"/>
        <v>0</v>
      </c>
      <c r="AD1628" s="570"/>
      <c r="AE1628" s="391">
        <f t="shared" si="3585"/>
        <v>0</v>
      </c>
      <c r="AF1628" s="386">
        <f t="shared" si="3586"/>
        <v>0</v>
      </c>
      <c r="AG1628" s="366" t="str">
        <f t="shared" si="3605"/>
        <v xml:space="preserve">    </v>
      </c>
      <c r="AH1628" s="849">
        <f t="shared" si="3542"/>
        <v>0</v>
      </c>
      <c r="AI1628" s="570"/>
      <c r="AJ1628" s="391">
        <f t="shared" si="3587"/>
        <v>0</v>
      </c>
      <c r="AK1628" s="386">
        <f t="shared" si="3588"/>
        <v>0</v>
      </c>
      <c r="AL1628" s="366" t="str">
        <f t="shared" si="3606"/>
        <v xml:space="preserve">    </v>
      </c>
      <c r="AM1628" s="849">
        <f t="shared" si="3543"/>
        <v>0</v>
      </c>
      <c r="AN1628" s="570"/>
      <c r="AO1628" s="391">
        <f t="shared" si="3589"/>
        <v>0</v>
      </c>
      <c r="AP1628" s="386">
        <f t="shared" si="3590"/>
        <v>0</v>
      </c>
      <c r="AQ1628" s="366" t="str">
        <f t="shared" si="3607"/>
        <v xml:space="preserve">    </v>
      </c>
      <c r="AR1628" s="849">
        <f t="shared" si="3544"/>
        <v>0</v>
      </c>
      <c r="AS1628" s="570"/>
      <c r="AT1628" s="391">
        <f t="shared" si="3591"/>
        <v>0</v>
      </c>
      <c r="AU1628" s="386">
        <f t="shared" si="3592"/>
        <v>0</v>
      </c>
      <c r="AV1628" s="366" t="str">
        <f t="shared" si="3608"/>
        <v xml:space="preserve">    </v>
      </c>
      <c r="AW1628" s="849">
        <f t="shared" si="3545"/>
        <v>0</v>
      </c>
      <c r="AX1628" s="570"/>
      <c r="AY1628" s="391">
        <f t="shared" si="3593"/>
        <v>0</v>
      </c>
      <c r="AZ1628" s="386">
        <f t="shared" si="3594"/>
        <v>0</v>
      </c>
      <c r="BA1628" s="366" t="str">
        <f t="shared" si="3609"/>
        <v xml:space="preserve">    </v>
      </c>
      <c r="BB1628" s="849">
        <f t="shared" si="3546"/>
        <v>0</v>
      </c>
      <c r="BC1628" s="570"/>
      <c r="BD1628" s="391">
        <f t="shared" si="3595"/>
        <v>0</v>
      </c>
      <c r="BE1628" s="386">
        <f t="shared" si="3596"/>
        <v>0</v>
      </c>
      <c r="BF1628" s="366" t="str">
        <f t="shared" si="3610"/>
        <v xml:space="preserve">    </v>
      </c>
      <c r="BG1628" s="849">
        <f t="shared" si="3547"/>
        <v>0</v>
      </c>
      <c r="BH1628" s="570"/>
      <c r="BI1628" s="391">
        <f t="shared" si="3597"/>
        <v>0</v>
      </c>
      <c r="BJ1628" s="386">
        <f t="shared" si="3598"/>
        <v>0</v>
      </c>
      <c r="BK1628" s="366" t="str">
        <f t="shared" si="3611"/>
        <v xml:space="preserve">    </v>
      </c>
      <c r="BM1628" s="383">
        <f t="shared" si="3548"/>
        <v>0</v>
      </c>
      <c r="BN1628" s="7"/>
    </row>
    <row r="1629" spans="1:66" s="5" customFormat="1" ht="12.75" customHeight="1">
      <c r="A1629" s="633">
        <v>44</v>
      </c>
      <c r="B1629" s="895" t="str">
        <f t="shared" si="3599"/>
        <v>Other: (list)</v>
      </c>
      <c r="C1629" s="557">
        <f t="shared" si="3549"/>
        <v>0</v>
      </c>
      <c r="D1629" s="659">
        <f t="shared" si="3536"/>
        <v>0</v>
      </c>
      <c r="E1629" s="570"/>
      <c r="F1629" s="391">
        <f t="shared" si="3575"/>
        <v>0</v>
      </c>
      <c r="G1629" s="386">
        <f t="shared" si="3576"/>
        <v>0</v>
      </c>
      <c r="H1629" s="366" t="str">
        <f t="shared" si="3600"/>
        <v xml:space="preserve">    </v>
      </c>
      <c r="I1629" s="849">
        <f t="shared" si="3537"/>
        <v>0</v>
      </c>
      <c r="J1629" s="570"/>
      <c r="K1629" s="391">
        <f t="shared" si="3577"/>
        <v>0</v>
      </c>
      <c r="L1629" s="386">
        <f t="shared" si="3578"/>
        <v>0</v>
      </c>
      <c r="M1629" s="366" t="str">
        <f t="shared" si="3601"/>
        <v xml:space="preserve">    </v>
      </c>
      <c r="N1629" s="849">
        <f t="shared" si="3538"/>
        <v>0</v>
      </c>
      <c r="O1629" s="570"/>
      <c r="P1629" s="391">
        <f t="shared" si="3579"/>
        <v>0</v>
      </c>
      <c r="Q1629" s="386">
        <f t="shared" si="3580"/>
        <v>0</v>
      </c>
      <c r="R1629" s="366" t="str">
        <f t="shared" si="3602"/>
        <v xml:space="preserve">    </v>
      </c>
      <c r="S1629" s="849">
        <f t="shared" si="3539"/>
        <v>0</v>
      </c>
      <c r="T1629" s="570"/>
      <c r="U1629" s="391">
        <f t="shared" si="3581"/>
        <v>0</v>
      </c>
      <c r="V1629" s="386">
        <f t="shared" si="3582"/>
        <v>0</v>
      </c>
      <c r="W1629" s="366" t="str">
        <f t="shared" si="3603"/>
        <v xml:space="preserve">    </v>
      </c>
      <c r="X1629" s="849">
        <f t="shared" si="3540"/>
        <v>0</v>
      </c>
      <c r="Y1629" s="570"/>
      <c r="Z1629" s="391">
        <f t="shared" si="3583"/>
        <v>0</v>
      </c>
      <c r="AA1629" s="386">
        <f t="shared" si="3584"/>
        <v>0</v>
      </c>
      <c r="AB1629" s="366" t="str">
        <f t="shared" si="3604"/>
        <v xml:space="preserve">    </v>
      </c>
      <c r="AC1629" s="849">
        <f t="shared" si="3541"/>
        <v>0</v>
      </c>
      <c r="AD1629" s="570"/>
      <c r="AE1629" s="391">
        <f t="shared" si="3585"/>
        <v>0</v>
      </c>
      <c r="AF1629" s="386">
        <f t="shared" si="3586"/>
        <v>0</v>
      </c>
      <c r="AG1629" s="366" t="str">
        <f t="shared" si="3605"/>
        <v xml:space="preserve">    </v>
      </c>
      <c r="AH1629" s="849">
        <f t="shared" si="3542"/>
        <v>0</v>
      </c>
      <c r="AI1629" s="570"/>
      <c r="AJ1629" s="391">
        <f t="shared" si="3587"/>
        <v>0</v>
      </c>
      <c r="AK1629" s="386">
        <f t="shared" si="3588"/>
        <v>0</v>
      </c>
      <c r="AL1629" s="366" t="str">
        <f t="shared" si="3606"/>
        <v xml:space="preserve">    </v>
      </c>
      <c r="AM1629" s="849">
        <f t="shared" si="3543"/>
        <v>0</v>
      </c>
      <c r="AN1629" s="570"/>
      <c r="AO1629" s="391">
        <f t="shared" si="3589"/>
        <v>0</v>
      </c>
      <c r="AP1629" s="386">
        <f t="shared" si="3590"/>
        <v>0</v>
      </c>
      <c r="AQ1629" s="366" t="str">
        <f t="shared" si="3607"/>
        <v xml:space="preserve">    </v>
      </c>
      <c r="AR1629" s="849">
        <f t="shared" si="3544"/>
        <v>0</v>
      </c>
      <c r="AS1629" s="570"/>
      <c r="AT1629" s="391">
        <f t="shared" si="3591"/>
        <v>0</v>
      </c>
      <c r="AU1629" s="386">
        <f t="shared" si="3592"/>
        <v>0</v>
      </c>
      <c r="AV1629" s="366" t="str">
        <f t="shared" si="3608"/>
        <v xml:space="preserve">    </v>
      </c>
      <c r="AW1629" s="849">
        <f t="shared" si="3545"/>
        <v>0</v>
      </c>
      <c r="AX1629" s="570"/>
      <c r="AY1629" s="391">
        <f t="shared" si="3593"/>
        <v>0</v>
      </c>
      <c r="AZ1629" s="386">
        <f t="shared" si="3594"/>
        <v>0</v>
      </c>
      <c r="BA1629" s="366" t="str">
        <f t="shared" si="3609"/>
        <v xml:space="preserve">    </v>
      </c>
      <c r="BB1629" s="849">
        <f t="shared" si="3546"/>
        <v>0</v>
      </c>
      <c r="BC1629" s="570"/>
      <c r="BD1629" s="391">
        <f t="shared" si="3595"/>
        <v>0</v>
      </c>
      <c r="BE1629" s="386">
        <f t="shared" si="3596"/>
        <v>0</v>
      </c>
      <c r="BF1629" s="366" t="str">
        <f t="shared" si="3610"/>
        <v xml:space="preserve">    </v>
      </c>
      <c r="BG1629" s="849">
        <f t="shared" si="3547"/>
        <v>0</v>
      </c>
      <c r="BH1629" s="570"/>
      <c r="BI1629" s="391">
        <f t="shared" si="3597"/>
        <v>0</v>
      </c>
      <c r="BJ1629" s="386">
        <f t="shared" si="3598"/>
        <v>0</v>
      </c>
      <c r="BK1629" s="366" t="str">
        <f t="shared" si="3611"/>
        <v xml:space="preserve">    </v>
      </c>
      <c r="BM1629" s="383">
        <f t="shared" si="3548"/>
        <v>0</v>
      </c>
      <c r="BN1629" s="7"/>
    </row>
    <row r="1630" spans="1:66" s="52" customFormat="1" ht="12.75">
      <c r="A1630" s="635">
        <v>45</v>
      </c>
      <c r="B1630" s="846" t="str">
        <f>B1555</f>
        <v xml:space="preserve">Sub-total Operating Expenses </v>
      </c>
      <c r="C1630" s="871">
        <f t="shared" si="3549"/>
        <v>0</v>
      </c>
      <c r="D1630" s="845">
        <f>SUM(D1589:D1629)</f>
        <v>0</v>
      </c>
      <c r="E1630" s="845">
        <f>SUM(E1589:E1629)</f>
        <v>0</v>
      </c>
      <c r="F1630" s="873">
        <f>SUM(F1589:F1629)</f>
        <v>0</v>
      </c>
      <c r="G1630" s="873">
        <f t="shared" si="3576"/>
        <v>0</v>
      </c>
      <c r="H1630" s="874" t="str">
        <f t="shared" si="3600"/>
        <v xml:space="preserve">    </v>
      </c>
      <c r="I1630" s="845">
        <f>SUM(I1589:I1629)</f>
        <v>0</v>
      </c>
      <c r="J1630" s="845">
        <f>SUM(J1589:J1629)</f>
        <v>0</v>
      </c>
      <c r="K1630" s="876">
        <f>SUM(K1589:K1629)</f>
        <v>0</v>
      </c>
      <c r="L1630" s="876">
        <f t="shared" si="3578"/>
        <v>0</v>
      </c>
      <c r="M1630" s="874" t="str">
        <f t="shared" si="3601"/>
        <v xml:space="preserve">    </v>
      </c>
      <c r="N1630" s="845">
        <f>SUM(N1589:N1629)</f>
        <v>0</v>
      </c>
      <c r="O1630" s="845">
        <f>SUM(O1589:O1629)</f>
        <v>0</v>
      </c>
      <c r="P1630" s="876">
        <f>SUM(P1589:P1629)</f>
        <v>0</v>
      </c>
      <c r="Q1630" s="876">
        <f t="shared" si="3580"/>
        <v>0</v>
      </c>
      <c r="R1630" s="874" t="str">
        <f t="shared" si="3602"/>
        <v xml:space="preserve">    </v>
      </c>
      <c r="S1630" s="845">
        <f>SUM(S1589:S1629)</f>
        <v>0</v>
      </c>
      <c r="T1630" s="845">
        <f>SUM(T1589:T1629)</f>
        <v>0</v>
      </c>
      <c r="U1630" s="876">
        <f>SUM(U1589:U1629)</f>
        <v>0</v>
      </c>
      <c r="V1630" s="876">
        <f t="shared" si="3582"/>
        <v>0</v>
      </c>
      <c r="W1630" s="874" t="str">
        <f t="shared" si="3603"/>
        <v xml:space="preserve">    </v>
      </c>
      <c r="X1630" s="845">
        <f>SUM(X1589:X1629)</f>
        <v>0</v>
      </c>
      <c r="Y1630" s="845">
        <f>SUM(Y1589:Y1629)</f>
        <v>0</v>
      </c>
      <c r="Z1630" s="876">
        <f>SUM(Z1589:Z1629)</f>
        <v>0</v>
      </c>
      <c r="AA1630" s="876">
        <f t="shared" si="3584"/>
        <v>0</v>
      </c>
      <c r="AB1630" s="874" t="str">
        <f t="shared" si="3604"/>
        <v xml:space="preserve">    </v>
      </c>
      <c r="AC1630" s="845">
        <f>SUM(AC1589:AC1629)</f>
        <v>0</v>
      </c>
      <c r="AD1630" s="845">
        <f>SUM(AD1589:AD1629)</f>
        <v>0</v>
      </c>
      <c r="AE1630" s="876">
        <f>SUM(AE1589:AE1629)</f>
        <v>0</v>
      </c>
      <c r="AF1630" s="876">
        <f t="shared" si="3586"/>
        <v>0</v>
      </c>
      <c r="AG1630" s="874" t="str">
        <f t="shared" si="3605"/>
        <v xml:space="preserve">    </v>
      </c>
      <c r="AH1630" s="845">
        <f>SUM(AH1589:AH1629)</f>
        <v>0</v>
      </c>
      <c r="AI1630" s="845">
        <f>SUM(AI1589:AI1629)</f>
        <v>0</v>
      </c>
      <c r="AJ1630" s="876">
        <f>SUM(AJ1589:AJ1629)</f>
        <v>0</v>
      </c>
      <c r="AK1630" s="876">
        <f t="shared" si="3588"/>
        <v>0</v>
      </c>
      <c r="AL1630" s="874" t="str">
        <f t="shared" si="3606"/>
        <v xml:space="preserve">    </v>
      </c>
      <c r="AM1630" s="845">
        <f>SUM(AM1589:AM1629)</f>
        <v>0</v>
      </c>
      <c r="AN1630" s="845">
        <f>SUM(AN1589:AN1629)</f>
        <v>0</v>
      </c>
      <c r="AO1630" s="876">
        <f>SUM(AO1589:AO1629)</f>
        <v>0</v>
      </c>
      <c r="AP1630" s="876">
        <f t="shared" si="3590"/>
        <v>0</v>
      </c>
      <c r="AQ1630" s="874" t="str">
        <f t="shared" si="3607"/>
        <v xml:space="preserve">    </v>
      </c>
      <c r="AR1630" s="845">
        <f>SUM(AR1589:AR1629)</f>
        <v>0</v>
      </c>
      <c r="AS1630" s="845">
        <f>SUM(AS1589:AS1629)</f>
        <v>0</v>
      </c>
      <c r="AT1630" s="876">
        <f>SUM(AT1589:AT1629)</f>
        <v>0</v>
      </c>
      <c r="AU1630" s="876">
        <f t="shared" si="3592"/>
        <v>0</v>
      </c>
      <c r="AV1630" s="874" t="str">
        <f t="shared" si="3608"/>
        <v xml:space="preserve">    </v>
      </c>
      <c r="AW1630" s="845">
        <f>SUM(AW1589:AW1629)</f>
        <v>0</v>
      </c>
      <c r="AX1630" s="845">
        <f>SUM(AX1589:AX1629)</f>
        <v>0</v>
      </c>
      <c r="AY1630" s="876">
        <f>SUM(AY1589:AY1629)</f>
        <v>0</v>
      </c>
      <c r="AZ1630" s="876">
        <f t="shared" si="3594"/>
        <v>0</v>
      </c>
      <c r="BA1630" s="874" t="str">
        <f t="shared" si="3609"/>
        <v xml:space="preserve">    </v>
      </c>
      <c r="BB1630" s="845">
        <f>SUM(BB1589:BB1629)</f>
        <v>0</v>
      </c>
      <c r="BC1630" s="845">
        <f>SUM(BC1589:BC1629)</f>
        <v>0</v>
      </c>
      <c r="BD1630" s="876">
        <f>SUM(BD1589:BD1629)</f>
        <v>0</v>
      </c>
      <c r="BE1630" s="876">
        <f t="shared" si="3596"/>
        <v>0</v>
      </c>
      <c r="BF1630" s="874" t="str">
        <f t="shared" si="3610"/>
        <v xml:space="preserve">    </v>
      </c>
      <c r="BG1630" s="845">
        <f>SUM(BG1589:BG1629)</f>
        <v>0</v>
      </c>
      <c r="BH1630" s="845">
        <f>SUM(BH1589:BH1629)</f>
        <v>0</v>
      </c>
      <c r="BI1630" s="876">
        <f>SUM(BI1589:BI1629)</f>
        <v>0</v>
      </c>
      <c r="BJ1630" s="876">
        <f t="shared" si="3598"/>
        <v>0</v>
      </c>
      <c r="BK1630" s="874" t="str">
        <f t="shared" si="3611"/>
        <v xml:space="preserve">    </v>
      </c>
      <c r="BM1630" s="383">
        <f t="shared" si="3548"/>
        <v>0</v>
      </c>
      <c r="BN1630" s="51"/>
    </row>
    <row r="1631" spans="1:66" s="5" customFormat="1" ht="12.75">
      <c r="A1631" s="634">
        <v>46</v>
      </c>
      <c r="B1631" s="895" t="str">
        <f t="shared" si="3599"/>
        <v>*Fixed Assets</v>
      </c>
      <c r="C1631" s="378">
        <f t="shared" si="3549"/>
        <v>0</v>
      </c>
      <c r="D1631" s="659">
        <f t="shared" si="3536"/>
        <v>0</v>
      </c>
      <c r="E1631" s="570"/>
      <c r="F1631" s="391">
        <f>+F1556+E1631</f>
        <v>0</v>
      </c>
      <c r="G1631" s="387">
        <f t="shared" si="3576"/>
        <v>0</v>
      </c>
      <c r="H1631" s="367" t="str">
        <f t="shared" si="3600"/>
        <v xml:space="preserve">    </v>
      </c>
      <c r="I1631" s="849">
        <f t="shared" si="3537"/>
        <v>0</v>
      </c>
      <c r="J1631" s="570"/>
      <c r="K1631" s="391">
        <f>+K1556+J1631</f>
        <v>0</v>
      </c>
      <c r="L1631" s="387">
        <f t="shared" si="3578"/>
        <v>0</v>
      </c>
      <c r="M1631" s="367" t="str">
        <f t="shared" si="3601"/>
        <v xml:space="preserve">    </v>
      </c>
      <c r="N1631" s="849">
        <f t="shared" si="3538"/>
        <v>0</v>
      </c>
      <c r="O1631" s="570"/>
      <c r="P1631" s="391">
        <f>+P1556+O1631</f>
        <v>0</v>
      </c>
      <c r="Q1631" s="387">
        <f t="shared" si="3580"/>
        <v>0</v>
      </c>
      <c r="R1631" s="367" t="str">
        <f t="shared" si="3602"/>
        <v xml:space="preserve">    </v>
      </c>
      <c r="S1631" s="849">
        <f t="shared" si="3539"/>
        <v>0</v>
      </c>
      <c r="T1631" s="570"/>
      <c r="U1631" s="391">
        <f>+U1556+T1631</f>
        <v>0</v>
      </c>
      <c r="V1631" s="387">
        <f t="shared" si="3582"/>
        <v>0</v>
      </c>
      <c r="W1631" s="367" t="str">
        <f t="shared" si="3603"/>
        <v xml:space="preserve">    </v>
      </c>
      <c r="X1631" s="849">
        <f t="shared" si="3540"/>
        <v>0</v>
      </c>
      <c r="Y1631" s="570"/>
      <c r="Z1631" s="391">
        <f>+Z1556+Y1631</f>
        <v>0</v>
      </c>
      <c r="AA1631" s="387">
        <f t="shared" si="3584"/>
        <v>0</v>
      </c>
      <c r="AB1631" s="367" t="str">
        <f t="shared" si="3604"/>
        <v xml:space="preserve">    </v>
      </c>
      <c r="AC1631" s="849">
        <f t="shared" si="3541"/>
        <v>0</v>
      </c>
      <c r="AD1631" s="570"/>
      <c r="AE1631" s="391">
        <f>+AE1556+AD1631</f>
        <v>0</v>
      </c>
      <c r="AF1631" s="387">
        <f t="shared" si="3586"/>
        <v>0</v>
      </c>
      <c r="AG1631" s="367" t="str">
        <f t="shared" si="3605"/>
        <v xml:space="preserve">    </v>
      </c>
      <c r="AH1631" s="849">
        <f t="shared" si="3542"/>
        <v>0</v>
      </c>
      <c r="AI1631" s="570"/>
      <c r="AJ1631" s="391">
        <f>+AJ1556+AI1631</f>
        <v>0</v>
      </c>
      <c r="AK1631" s="387">
        <f t="shared" si="3588"/>
        <v>0</v>
      </c>
      <c r="AL1631" s="367" t="str">
        <f t="shared" si="3606"/>
        <v xml:space="preserve">    </v>
      </c>
      <c r="AM1631" s="849">
        <f t="shared" si="3543"/>
        <v>0</v>
      </c>
      <c r="AN1631" s="570"/>
      <c r="AO1631" s="391">
        <f>+AO1556+AN1631</f>
        <v>0</v>
      </c>
      <c r="AP1631" s="387">
        <f t="shared" si="3590"/>
        <v>0</v>
      </c>
      <c r="AQ1631" s="367" t="str">
        <f t="shared" si="3607"/>
        <v xml:space="preserve">    </v>
      </c>
      <c r="AR1631" s="849">
        <f t="shared" si="3544"/>
        <v>0</v>
      </c>
      <c r="AS1631" s="570"/>
      <c r="AT1631" s="391">
        <f>+AT1556+AS1631</f>
        <v>0</v>
      </c>
      <c r="AU1631" s="387">
        <f t="shared" si="3592"/>
        <v>0</v>
      </c>
      <c r="AV1631" s="367" t="str">
        <f t="shared" si="3608"/>
        <v xml:space="preserve">    </v>
      </c>
      <c r="AW1631" s="849">
        <f t="shared" si="3545"/>
        <v>0</v>
      </c>
      <c r="AX1631" s="570"/>
      <c r="AY1631" s="391">
        <f>+AY1556+AX1631</f>
        <v>0</v>
      </c>
      <c r="AZ1631" s="387">
        <f t="shared" si="3594"/>
        <v>0</v>
      </c>
      <c r="BA1631" s="367" t="str">
        <f t="shared" si="3609"/>
        <v xml:space="preserve">    </v>
      </c>
      <c r="BB1631" s="849">
        <f t="shared" si="3546"/>
        <v>0</v>
      </c>
      <c r="BC1631" s="570"/>
      <c r="BD1631" s="391">
        <f>+BD1556+BC1631</f>
        <v>0</v>
      </c>
      <c r="BE1631" s="387">
        <f t="shared" si="3596"/>
        <v>0</v>
      </c>
      <c r="BF1631" s="367" t="str">
        <f t="shared" si="3610"/>
        <v xml:space="preserve">    </v>
      </c>
      <c r="BG1631" s="849">
        <f t="shared" si="3547"/>
        <v>0</v>
      </c>
      <c r="BH1631" s="570"/>
      <c r="BI1631" s="391">
        <f>+BI1556+BH1631</f>
        <v>0</v>
      </c>
      <c r="BJ1631" s="387">
        <f t="shared" si="3598"/>
        <v>0</v>
      </c>
      <c r="BK1631" s="367" t="str">
        <f t="shared" si="3611"/>
        <v xml:space="preserve">    </v>
      </c>
      <c r="BM1631" s="383">
        <f t="shared" si="3548"/>
        <v>0</v>
      </c>
      <c r="BN1631" s="7"/>
    </row>
    <row r="1632" spans="1:66" s="28" customFormat="1" ht="12.75" customHeight="1">
      <c r="A1632" s="634">
        <v>47</v>
      </c>
      <c r="B1632" s="895" t="str">
        <f t="shared" si="3599"/>
        <v>*Indirect Costs</v>
      </c>
      <c r="C1632" s="378">
        <f t="shared" si="3549"/>
        <v>0</v>
      </c>
      <c r="D1632" s="412">
        <f t="shared" si="3536"/>
        <v>0</v>
      </c>
      <c r="E1632" s="570"/>
      <c r="F1632" s="391">
        <f>+F1557+E1632</f>
        <v>0</v>
      </c>
      <c r="G1632" s="387">
        <f t="shared" si="3576"/>
        <v>0</v>
      </c>
      <c r="H1632" s="367" t="str">
        <f t="shared" si="3600"/>
        <v xml:space="preserve">    </v>
      </c>
      <c r="I1632" s="851">
        <f t="shared" si="3537"/>
        <v>0</v>
      </c>
      <c r="J1632" s="570"/>
      <c r="K1632" s="391">
        <f>+K1557+J1632</f>
        <v>0</v>
      </c>
      <c r="L1632" s="387">
        <f t="shared" si="3578"/>
        <v>0</v>
      </c>
      <c r="M1632" s="367" t="str">
        <f t="shared" si="3601"/>
        <v xml:space="preserve">    </v>
      </c>
      <c r="N1632" s="851">
        <f t="shared" si="3538"/>
        <v>0</v>
      </c>
      <c r="O1632" s="570"/>
      <c r="P1632" s="391">
        <f>+P1557+O1632</f>
        <v>0</v>
      </c>
      <c r="Q1632" s="387">
        <f t="shared" si="3580"/>
        <v>0</v>
      </c>
      <c r="R1632" s="367" t="str">
        <f t="shared" si="3602"/>
        <v xml:space="preserve">    </v>
      </c>
      <c r="S1632" s="851">
        <f t="shared" si="3539"/>
        <v>0</v>
      </c>
      <c r="T1632" s="570"/>
      <c r="U1632" s="391">
        <f>+U1557+T1632</f>
        <v>0</v>
      </c>
      <c r="V1632" s="387">
        <f t="shared" si="3582"/>
        <v>0</v>
      </c>
      <c r="W1632" s="367" t="str">
        <f t="shared" si="3603"/>
        <v xml:space="preserve">    </v>
      </c>
      <c r="X1632" s="851">
        <f t="shared" si="3540"/>
        <v>0</v>
      </c>
      <c r="Y1632" s="570"/>
      <c r="Z1632" s="391">
        <f>+Z1557+Y1632</f>
        <v>0</v>
      </c>
      <c r="AA1632" s="387">
        <f t="shared" si="3584"/>
        <v>0</v>
      </c>
      <c r="AB1632" s="367" t="str">
        <f t="shared" si="3604"/>
        <v xml:space="preserve">    </v>
      </c>
      <c r="AC1632" s="851">
        <f t="shared" si="3541"/>
        <v>0</v>
      </c>
      <c r="AD1632" s="570"/>
      <c r="AE1632" s="391">
        <f>+AE1557+AD1632</f>
        <v>0</v>
      </c>
      <c r="AF1632" s="387">
        <f t="shared" si="3586"/>
        <v>0</v>
      </c>
      <c r="AG1632" s="367" t="str">
        <f t="shared" si="3605"/>
        <v xml:space="preserve">    </v>
      </c>
      <c r="AH1632" s="851">
        <f t="shared" si="3542"/>
        <v>0</v>
      </c>
      <c r="AI1632" s="570"/>
      <c r="AJ1632" s="391">
        <f>+AJ1557+AI1632</f>
        <v>0</v>
      </c>
      <c r="AK1632" s="387">
        <f t="shared" si="3588"/>
        <v>0</v>
      </c>
      <c r="AL1632" s="367" t="str">
        <f t="shared" si="3606"/>
        <v xml:space="preserve">    </v>
      </c>
      <c r="AM1632" s="851">
        <f t="shared" si="3543"/>
        <v>0</v>
      </c>
      <c r="AN1632" s="570"/>
      <c r="AO1632" s="391">
        <f>+AO1557+AN1632</f>
        <v>0</v>
      </c>
      <c r="AP1632" s="387">
        <f t="shared" si="3590"/>
        <v>0</v>
      </c>
      <c r="AQ1632" s="367" t="str">
        <f t="shared" si="3607"/>
        <v xml:space="preserve">    </v>
      </c>
      <c r="AR1632" s="851">
        <f t="shared" si="3544"/>
        <v>0</v>
      </c>
      <c r="AS1632" s="570"/>
      <c r="AT1632" s="391">
        <f>+AT1557+AS1632</f>
        <v>0</v>
      </c>
      <c r="AU1632" s="387">
        <f t="shared" si="3592"/>
        <v>0</v>
      </c>
      <c r="AV1632" s="367" t="str">
        <f t="shared" si="3608"/>
        <v xml:space="preserve">    </v>
      </c>
      <c r="AW1632" s="851">
        <f t="shared" si="3545"/>
        <v>0</v>
      </c>
      <c r="AX1632" s="570"/>
      <c r="AY1632" s="391">
        <f>+AY1557+AX1632</f>
        <v>0</v>
      </c>
      <c r="AZ1632" s="387">
        <f t="shared" si="3594"/>
        <v>0</v>
      </c>
      <c r="BA1632" s="367" t="str">
        <f t="shared" si="3609"/>
        <v xml:space="preserve">    </v>
      </c>
      <c r="BB1632" s="851">
        <f t="shared" si="3546"/>
        <v>0</v>
      </c>
      <c r="BC1632" s="570"/>
      <c r="BD1632" s="391">
        <f>+BD1557+BC1632</f>
        <v>0</v>
      </c>
      <c r="BE1632" s="387">
        <f t="shared" si="3596"/>
        <v>0</v>
      </c>
      <c r="BF1632" s="367" t="str">
        <f t="shared" si="3610"/>
        <v xml:space="preserve">    </v>
      </c>
      <c r="BG1632" s="851">
        <f t="shared" si="3547"/>
        <v>0</v>
      </c>
      <c r="BH1632" s="570"/>
      <c r="BI1632" s="391">
        <f>+BI1557+BH1632</f>
        <v>0</v>
      </c>
      <c r="BJ1632" s="387">
        <f t="shared" si="3598"/>
        <v>0</v>
      </c>
      <c r="BK1632" s="367" t="str">
        <f t="shared" si="3611"/>
        <v xml:space="preserve">    </v>
      </c>
      <c r="BL1632" s="5"/>
      <c r="BM1632" s="383">
        <f t="shared" si="3548"/>
        <v>0</v>
      </c>
      <c r="BN1632" s="29"/>
    </row>
    <row r="1633" spans="1:66" s="55" customFormat="1" ht="13.9" customHeight="1">
      <c r="A1633" s="635">
        <v>48</v>
      </c>
      <c r="B1633" s="846" t="str">
        <f>B1558</f>
        <v>Total Operating Expenses</v>
      </c>
      <c r="C1633" s="877">
        <f t="shared" si="3549"/>
        <v>0</v>
      </c>
      <c r="D1633" s="845">
        <f t="shared" ref="D1633:F1633" si="3612">D1630+D1631+D1632</f>
        <v>0</v>
      </c>
      <c r="E1633" s="845">
        <f t="shared" si="3612"/>
        <v>0</v>
      </c>
      <c r="F1633" s="873">
        <f t="shared" si="3612"/>
        <v>0</v>
      </c>
      <c r="G1633" s="873">
        <f t="shared" si="3576"/>
        <v>0</v>
      </c>
      <c r="H1633" s="874" t="str">
        <f t="shared" si="3600"/>
        <v xml:space="preserve">    </v>
      </c>
      <c r="I1633" s="845">
        <f t="shared" ref="I1633:K1633" si="3613">I1630+I1631+I1632</f>
        <v>0</v>
      </c>
      <c r="J1633" s="845">
        <f t="shared" si="3613"/>
        <v>0</v>
      </c>
      <c r="K1633" s="876">
        <f t="shared" si="3613"/>
        <v>0</v>
      </c>
      <c r="L1633" s="876">
        <f t="shared" si="3578"/>
        <v>0</v>
      </c>
      <c r="M1633" s="874" t="str">
        <f t="shared" si="3601"/>
        <v xml:space="preserve">    </v>
      </c>
      <c r="N1633" s="845">
        <f t="shared" ref="N1633:P1633" si="3614">N1630+N1631+N1632</f>
        <v>0</v>
      </c>
      <c r="O1633" s="845">
        <f t="shared" si="3614"/>
        <v>0</v>
      </c>
      <c r="P1633" s="876">
        <f t="shared" si="3614"/>
        <v>0</v>
      </c>
      <c r="Q1633" s="876">
        <f t="shared" si="3580"/>
        <v>0</v>
      </c>
      <c r="R1633" s="874" t="str">
        <f t="shared" si="3602"/>
        <v xml:space="preserve">    </v>
      </c>
      <c r="S1633" s="845">
        <f t="shared" ref="S1633:U1633" si="3615">S1630+S1631+S1632</f>
        <v>0</v>
      </c>
      <c r="T1633" s="845">
        <f t="shared" si="3615"/>
        <v>0</v>
      </c>
      <c r="U1633" s="876">
        <f t="shared" si="3615"/>
        <v>0</v>
      </c>
      <c r="V1633" s="876">
        <f t="shared" si="3582"/>
        <v>0</v>
      </c>
      <c r="W1633" s="874" t="str">
        <f t="shared" si="3603"/>
        <v xml:space="preserve">    </v>
      </c>
      <c r="X1633" s="845">
        <f t="shared" ref="X1633:Z1633" si="3616">X1630+X1631+X1632</f>
        <v>0</v>
      </c>
      <c r="Y1633" s="845">
        <f t="shared" si="3616"/>
        <v>0</v>
      </c>
      <c r="Z1633" s="876">
        <f t="shared" si="3616"/>
        <v>0</v>
      </c>
      <c r="AA1633" s="876">
        <f t="shared" si="3584"/>
        <v>0</v>
      </c>
      <c r="AB1633" s="874" t="str">
        <f t="shared" si="3604"/>
        <v xml:space="preserve">    </v>
      </c>
      <c r="AC1633" s="845">
        <f t="shared" ref="AC1633:AE1633" si="3617">AC1630+AC1631+AC1632</f>
        <v>0</v>
      </c>
      <c r="AD1633" s="845">
        <f t="shared" si="3617"/>
        <v>0</v>
      </c>
      <c r="AE1633" s="876">
        <f t="shared" si="3617"/>
        <v>0</v>
      </c>
      <c r="AF1633" s="876">
        <f t="shared" si="3586"/>
        <v>0</v>
      </c>
      <c r="AG1633" s="874" t="str">
        <f t="shared" si="3605"/>
        <v xml:space="preserve">    </v>
      </c>
      <c r="AH1633" s="845">
        <f t="shared" ref="AH1633:AJ1633" si="3618">AH1630+AH1631+AH1632</f>
        <v>0</v>
      </c>
      <c r="AI1633" s="845">
        <f t="shared" si="3618"/>
        <v>0</v>
      </c>
      <c r="AJ1633" s="876">
        <f t="shared" si="3618"/>
        <v>0</v>
      </c>
      <c r="AK1633" s="876">
        <f t="shared" si="3588"/>
        <v>0</v>
      </c>
      <c r="AL1633" s="874" t="str">
        <f t="shared" si="3606"/>
        <v xml:space="preserve">    </v>
      </c>
      <c r="AM1633" s="845">
        <f t="shared" ref="AM1633:AO1633" si="3619">AM1630+AM1631+AM1632</f>
        <v>0</v>
      </c>
      <c r="AN1633" s="845">
        <f t="shared" si="3619"/>
        <v>0</v>
      </c>
      <c r="AO1633" s="876">
        <f t="shared" si="3619"/>
        <v>0</v>
      </c>
      <c r="AP1633" s="876">
        <f t="shared" si="3590"/>
        <v>0</v>
      </c>
      <c r="AQ1633" s="874" t="str">
        <f t="shared" si="3607"/>
        <v xml:space="preserve">    </v>
      </c>
      <c r="AR1633" s="845">
        <f t="shared" ref="AR1633:AT1633" si="3620">AR1630+AR1631+AR1632</f>
        <v>0</v>
      </c>
      <c r="AS1633" s="845">
        <f t="shared" si="3620"/>
        <v>0</v>
      </c>
      <c r="AT1633" s="876">
        <f t="shared" si="3620"/>
        <v>0</v>
      </c>
      <c r="AU1633" s="876">
        <f t="shared" si="3592"/>
        <v>0</v>
      </c>
      <c r="AV1633" s="874" t="str">
        <f t="shared" si="3608"/>
        <v xml:space="preserve">    </v>
      </c>
      <c r="AW1633" s="845">
        <f t="shared" ref="AW1633:AY1633" si="3621">AW1630+AW1631+AW1632</f>
        <v>0</v>
      </c>
      <c r="AX1633" s="845">
        <f t="shared" si="3621"/>
        <v>0</v>
      </c>
      <c r="AY1633" s="876">
        <f t="shared" si="3621"/>
        <v>0</v>
      </c>
      <c r="AZ1633" s="876">
        <f t="shared" si="3594"/>
        <v>0</v>
      </c>
      <c r="BA1633" s="874" t="str">
        <f t="shared" si="3609"/>
        <v xml:space="preserve">    </v>
      </c>
      <c r="BB1633" s="845">
        <f t="shared" ref="BB1633:BD1633" si="3622">BB1630+BB1631+BB1632</f>
        <v>0</v>
      </c>
      <c r="BC1633" s="845">
        <f t="shared" si="3622"/>
        <v>0</v>
      </c>
      <c r="BD1633" s="876">
        <f t="shared" si="3622"/>
        <v>0</v>
      </c>
      <c r="BE1633" s="876">
        <f t="shared" si="3596"/>
        <v>0</v>
      </c>
      <c r="BF1633" s="874" t="str">
        <f t="shared" si="3610"/>
        <v xml:space="preserve">    </v>
      </c>
      <c r="BG1633" s="845">
        <f t="shared" ref="BG1633:BI1633" si="3623">BG1630+BG1631+BG1632</f>
        <v>0</v>
      </c>
      <c r="BH1633" s="845">
        <f t="shared" si="3623"/>
        <v>0</v>
      </c>
      <c r="BI1633" s="876">
        <f t="shared" si="3623"/>
        <v>0</v>
      </c>
      <c r="BJ1633" s="876">
        <f t="shared" si="3598"/>
        <v>0</v>
      </c>
      <c r="BK1633" s="874" t="str">
        <f t="shared" si="3611"/>
        <v xml:space="preserve">    </v>
      </c>
      <c r="BL1633" s="52"/>
      <c r="BM1633" s="383">
        <f t="shared" si="3548"/>
        <v>0</v>
      </c>
    </row>
    <row r="1634" spans="1:66" s="55" customFormat="1" ht="12.75" customHeight="1">
      <c r="A1634" s="635">
        <v>49</v>
      </c>
      <c r="B1634" s="858" t="str">
        <f>B1559</f>
        <v>GROSS COST</v>
      </c>
      <c r="C1634" s="859">
        <f t="shared" si="3549"/>
        <v>0</v>
      </c>
      <c r="D1634" s="847">
        <f>D1633+D1588</f>
        <v>0</v>
      </c>
      <c r="E1634" s="847">
        <f>E1633+E1588</f>
        <v>0</v>
      </c>
      <c r="F1634" s="862">
        <f>F1633+F1588</f>
        <v>0</v>
      </c>
      <c r="G1634" s="862">
        <f t="shared" si="3576"/>
        <v>0</v>
      </c>
      <c r="H1634" s="863" t="str">
        <f t="shared" si="3600"/>
        <v xml:space="preserve">    </v>
      </c>
      <c r="I1634" s="847">
        <f>I1633+I1588</f>
        <v>0</v>
      </c>
      <c r="J1634" s="847">
        <f>J1633+J1588</f>
        <v>0</v>
      </c>
      <c r="K1634" s="866">
        <f>K1633+K1588</f>
        <v>0</v>
      </c>
      <c r="L1634" s="866">
        <f t="shared" si="3578"/>
        <v>0</v>
      </c>
      <c r="M1634" s="863" t="str">
        <f t="shared" si="3601"/>
        <v xml:space="preserve">    </v>
      </c>
      <c r="N1634" s="847">
        <f>N1633+N1588</f>
        <v>0</v>
      </c>
      <c r="O1634" s="847">
        <f>O1633+O1588</f>
        <v>0</v>
      </c>
      <c r="P1634" s="866">
        <f>P1633+P1588</f>
        <v>0</v>
      </c>
      <c r="Q1634" s="866">
        <f t="shared" si="3580"/>
        <v>0</v>
      </c>
      <c r="R1634" s="863" t="str">
        <f t="shared" si="3602"/>
        <v xml:space="preserve">    </v>
      </c>
      <c r="S1634" s="847">
        <f>S1633+S1588</f>
        <v>0</v>
      </c>
      <c r="T1634" s="847">
        <f>T1633+T1588</f>
        <v>0</v>
      </c>
      <c r="U1634" s="866">
        <f>U1633+U1588</f>
        <v>0</v>
      </c>
      <c r="V1634" s="866">
        <f t="shared" si="3582"/>
        <v>0</v>
      </c>
      <c r="W1634" s="863" t="str">
        <f t="shared" si="3603"/>
        <v xml:space="preserve">    </v>
      </c>
      <c r="X1634" s="847">
        <f>X1633+X1588</f>
        <v>0</v>
      </c>
      <c r="Y1634" s="847">
        <f>Y1633+Y1588</f>
        <v>0</v>
      </c>
      <c r="Z1634" s="866">
        <f>Z1633+Z1588</f>
        <v>0</v>
      </c>
      <c r="AA1634" s="866">
        <f t="shared" si="3584"/>
        <v>0</v>
      </c>
      <c r="AB1634" s="863" t="str">
        <f t="shared" si="3604"/>
        <v xml:space="preserve">    </v>
      </c>
      <c r="AC1634" s="847">
        <f>AC1633+AC1588</f>
        <v>0</v>
      </c>
      <c r="AD1634" s="847">
        <f>AD1633+AD1588</f>
        <v>0</v>
      </c>
      <c r="AE1634" s="866">
        <f>AE1633+AE1588</f>
        <v>0</v>
      </c>
      <c r="AF1634" s="866">
        <f t="shared" si="3586"/>
        <v>0</v>
      </c>
      <c r="AG1634" s="863" t="str">
        <f t="shared" si="3605"/>
        <v xml:space="preserve">    </v>
      </c>
      <c r="AH1634" s="847">
        <f>AH1633+AH1588</f>
        <v>0</v>
      </c>
      <c r="AI1634" s="847">
        <f>AI1633+AI1588</f>
        <v>0</v>
      </c>
      <c r="AJ1634" s="866">
        <f>AJ1633+AJ1588</f>
        <v>0</v>
      </c>
      <c r="AK1634" s="866">
        <f t="shared" si="3588"/>
        <v>0</v>
      </c>
      <c r="AL1634" s="863" t="str">
        <f t="shared" si="3606"/>
        <v xml:space="preserve">    </v>
      </c>
      <c r="AM1634" s="847">
        <f>AM1633+AM1588</f>
        <v>0</v>
      </c>
      <c r="AN1634" s="847">
        <f>AN1633+AN1588</f>
        <v>0</v>
      </c>
      <c r="AO1634" s="866">
        <f>AO1633+AO1588</f>
        <v>0</v>
      </c>
      <c r="AP1634" s="866">
        <f t="shared" si="3590"/>
        <v>0</v>
      </c>
      <c r="AQ1634" s="863" t="str">
        <f t="shared" si="3607"/>
        <v xml:space="preserve">    </v>
      </c>
      <c r="AR1634" s="847">
        <f>AR1633+AR1588</f>
        <v>0</v>
      </c>
      <c r="AS1634" s="847">
        <f>AS1633+AS1588</f>
        <v>0</v>
      </c>
      <c r="AT1634" s="866">
        <f>AT1633+AT1588</f>
        <v>0</v>
      </c>
      <c r="AU1634" s="866">
        <f t="shared" si="3592"/>
        <v>0</v>
      </c>
      <c r="AV1634" s="863" t="str">
        <f t="shared" si="3608"/>
        <v xml:space="preserve">    </v>
      </c>
      <c r="AW1634" s="847">
        <f>AW1633+AW1588</f>
        <v>0</v>
      </c>
      <c r="AX1634" s="847">
        <f>AX1633+AX1588</f>
        <v>0</v>
      </c>
      <c r="AY1634" s="866">
        <f>AY1633+AY1588</f>
        <v>0</v>
      </c>
      <c r="AZ1634" s="866">
        <f t="shared" si="3594"/>
        <v>0</v>
      </c>
      <c r="BA1634" s="863" t="str">
        <f t="shared" si="3609"/>
        <v xml:space="preserve">    </v>
      </c>
      <c r="BB1634" s="847">
        <f>BB1633+BB1588</f>
        <v>0</v>
      </c>
      <c r="BC1634" s="847">
        <f>BC1633+BC1588</f>
        <v>0</v>
      </c>
      <c r="BD1634" s="866">
        <f>BD1633+BD1588</f>
        <v>0</v>
      </c>
      <c r="BE1634" s="866">
        <f t="shared" si="3596"/>
        <v>0</v>
      </c>
      <c r="BF1634" s="863" t="str">
        <f t="shared" si="3610"/>
        <v xml:space="preserve">    </v>
      </c>
      <c r="BG1634" s="847">
        <f>BG1633+BG1588</f>
        <v>0</v>
      </c>
      <c r="BH1634" s="847">
        <f>BH1633+BH1588</f>
        <v>0</v>
      </c>
      <c r="BI1634" s="866">
        <f>BI1633+BI1588</f>
        <v>0</v>
      </c>
      <c r="BJ1634" s="866">
        <f t="shared" si="3598"/>
        <v>0</v>
      </c>
      <c r="BK1634" s="863" t="str">
        <f t="shared" si="3611"/>
        <v xml:space="preserve">    </v>
      </c>
      <c r="BL1634" s="405"/>
      <c r="BM1634" s="383">
        <f t="shared" si="3548"/>
        <v>0</v>
      </c>
    </row>
    <row r="1635" spans="1:66" s="50" customFormat="1" ht="10.9" customHeight="1">
      <c r="A1635" s="635">
        <v>50</v>
      </c>
      <c r="B1635" s="649" t="str">
        <f>B1560</f>
        <v>Less: Contract Revenues</v>
      </c>
      <c r="C1635" s="376"/>
      <c r="D1635" s="404"/>
      <c r="E1635" s="390"/>
      <c r="F1635" s="389"/>
      <c r="G1635" s="387"/>
      <c r="H1635" s="367"/>
      <c r="I1635" s="852"/>
      <c r="J1635" s="390"/>
      <c r="K1635" s="389"/>
      <c r="L1635" s="387"/>
      <c r="M1635" s="367"/>
      <c r="N1635" s="852"/>
      <c r="O1635" s="390"/>
      <c r="P1635" s="389"/>
      <c r="Q1635" s="387"/>
      <c r="R1635" s="367"/>
      <c r="S1635" s="852"/>
      <c r="T1635" s="390"/>
      <c r="U1635" s="389"/>
      <c r="V1635" s="387"/>
      <c r="W1635" s="367"/>
      <c r="X1635" s="852"/>
      <c r="Y1635" s="390"/>
      <c r="Z1635" s="389"/>
      <c r="AA1635" s="387"/>
      <c r="AB1635" s="367"/>
      <c r="AC1635" s="852"/>
      <c r="AD1635" s="390"/>
      <c r="AE1635" s="389"/>
      <c r="AF1635" s="387"/>
      <c r="AG1635" s="367"/>
      <c r="AH1635" s="852"/>
      <c r="AI1635" s="390"/>
      <c r="AJ1635" s="389"/>
      <c r="AK1635" s="387"/>
      <c r="AL1635" s="367"/>
      <c r="AM1635" s="852"/>
      <c r="AN1635" s="390"/>
      <c r="AO1635" s="389"/>
      <c r="AP1635" s="387"/>
      <c r="AQ1635" s="367"/>
      <c r="AR1635" s="852"/>
      <c r="AS1635" s="390"/>
      <c r="AT1635" s="389"/>
      <c r="AU1635" s="387"/>
      <c r="AV1635" s="367"/>
      <c r="AW1635" s="852"/>
      <c r="AX1635" s="390"/>
      <c r="AY1635" s="389"/>
      <c r="AZ1635" s="387"/>
      <c r="BA1635" s="367"/>
      <c r="BB1635" s="852"/>
      <c r="BC1635" s="390"/>
      <c r="BD1635" s="389"/>
      <c r="BE1635" s="387"/>
      <c r="BF1635" s="367"/>
      <c r="BG1635" s="852"/>
      <c r="BH1635" s="390"/>
      <c r="BI1635" s="389"/>
      <c r="BJ1635" s="387"/>
      <c r="BK1635" s="367"/>
      <c r="BL1635" s="405"/>
      <c r="BM1635" s="383">
        <f t="shared" si="3548"/>
        <v>0</v>
      </c>
    </row>
    <row r="1636" spans="1:66" s="1" customFormat="1" ht="12.75">
      <c r="A1636" s="634">
        <v>51</v>
      </c>
      <c r="B1636" s="895" t="str">
        <f t="shared" ref="B1636:B1639" si="3624">B1561</f>
        <v>Participant Fees</v>
      </c>
      <c r="C1636" s="378">
        <f t="shared" ref="C1636:C1644" si="3625">+E1636+J1636+O1636+T1636+Y1636+AD1636+AI1636+AN1636+AS1636+AX1636+BC1636+BH1636</f>
        <v>0</v>
      </c>
      <c r="D1636" s="412">
        <f t="shared" ref="D1636:D1643" si="3626">D1561</f>
        <v>0</v>
      </c>
      <c r="E1636" s="570"/>
      <c r="F1636" s="391">
        <f>+F1561+E1636</f>
        <v>0</v>
      </c>
      <c r="G1636" s="387">
        <f t="shared" ref="G1636:G1640" si="3627">D1636-F1636</f>
        <v>0</v>
      </c>
      <c r="H1636" s="367" t="str">
        <f t="shared" ref="H1636:H1644" si="3628">IF(D1636=0,"    ",F1636/D1636)</f>
        <v xml:space="preserve">    </v>
      </c>
      <c r="I1636" s="851">
        <f t="shared" ref="I1636:I1643" si="3629">I1561</f>
        <v>0</v>
      </c>
      <c r="J1636" s="570"/>
      <c r="K1636" s="391">
        <f>+K1561+J1636</f>
        <v>0</v>
      </c>
      <c r="L1636" s="387">
        <f t="shared" ref="L1636:L1640" si="3630">I1636-K1636</f>
        <v>0</v>
      </c>
      <c r="M1636" s="367" t="str">
        <f t="shared" ref="M1636:M1644" si="3631">IF(I1636=0,"    ",K1636/I1636)</f>
        <v xml:space="preserve">    </v>
      </c>
      <c r="N1636" s="851">
        <f t="shared" ref="N1636:N1643" si="3632">N1561</f>
        <v>0</v>
      </c>
      <c r="O1636" s="570"/>
      <c r="P1636" s="391">
        <f>+P1561+O1636</f>
        <v>0</v>
      </c>
      <c r="Q1636" s="387">
        <f t="shared" ref="Q1636:Q1640" si="3633">N1636-P1636</f>
        <v>0</v>
      </c>
      <c r="R1636" s="367" t="str">
        <f t="shared" ref="R1636:R1644" si="3634">IF(N1636=0,"    ",P1636/N1636)</f>
        <v xml:space="preserve">    </v>
      </c>
      <c r="S1636" s="851">
        <f t="shared" ref="S1636:S1643" si="3635">S1561</f>
        <v>0</v>
      </c>
      <c r="T1636" s="570"/>
      <c r="U1636" s="391">
        <f>+U1561+T1636</f>
        <v>0</v>
      </c>
      <c r="V1636" s="387">
        <f t="shared" ref="V1636:V1640" si="3636">S1636-U1636</f>
        <v>0</v>
      </c>
      <c r="W1636" s="367" t="str">
        <f t="shared" ref="W1636:W1644" si="3637">IF(S1636=0,"    ",U1636/S1636)</f>
        <v xml:space="preserve">    </v>
      </c>
      <c r="X1636" s="851">
        <f t="shared" ref="X1636:X1643" si="3638">X1561</f>
        <v>0</v>
      </c>
      <c r="Y1636" s="570"/>
      <c r="Z1636" s="391">
        <f>+Z1561+Y1636</f>
        <v>0</v>
      </c>
      <c r="AA1636" s="387">
        <f t="shared" ref="AA1636:AA1640" si="3639">X1636-Z1636</f>
        <v>0</v>
      </c>
      <c r="AB1636" s="367" t="str">
        <f t="shared" ref="AB1636:AB1644" si="3640">IF(X1636=0,"    ",Z1636/X1636)</f>
        <v xml:space="preserve">    </v>
      </c>
      <c r="AC1636" s="851">
        <f t="shared" ref="AC1636:AC1643" si="3641">AC1561</f>
        <v>0</v>
      </c>
      <c r="AD1636" s="570"/>
      <c r="AE1636" s="391">
        <f>+AE1561+AD1636</f>
        <v>0</v>
      </c>
      <c r="AF1636" s="387">
        <f t="shared" ref="AF1636:AF1640" si="3642">AC1636-AE1636</f>
        <v>0</v>
      </c>
      <c r="AG1636" s="367" t="str">
        <f t="shared" ref="AG1636:AG1644" si="3643">IF(AC1636=0,"    ",AE1636/AC1636)</f>
        <v xml:space="preserve">    </v>
      </c>
      <c r="AH1636" s="851">
        <f t="shared" ref="AH1636:AH1643" si="3644">AH1561</f>
        <v>0</v>
      </c>
      <c r="AI1636" s="570"/>
      <c r="AJ1636" s="391">
        <f>+AJ1561+AI1636</f>
        <v>0</v>
      </c>
      <c r="AK1636" s="387">
        <f t="shared" ref="AK1636:AK1640" si="3645">AH1636-AJ1636</f>
        <v>0</v>
      </c>
      <c r="AL1636" s="367" t="str">
        <f t="shared" ref="AL1636:AL1644" si="3646">IF(AH1636=0,"    ",AJ1636/AH1636)</f>
        <v xml:space="preserve">    </v>
      </c>
      <c r="AM1636" s="851">
        <f t="shared" ref="AM1636:AM1643" si="3647">AM1561</f>
        <v>0</v>
      </c>
      <c r="AN1636" s="570"/>
      <c r="AO1636" s="391">
        <f>+AO1561+AN1636</f>
        <v>0</v>
      </c>
      <c r="AP1636" s="387">
        <f t="shared" ref="AP1636:AP1640" si="3648">AM1636-AO1636</f>
        <v>0</v>
      </c>
      <c r="AQ1636" s="367" t="str">
        <f t="shared" ref="AQ1636:AQ1644" si="3649">IF(AM1636=0,"    ",AO1636/AM1636)</f>
        <v xml:space="preserve">    </v>
      </c>
      <c r="AR1636" s="851">
        <f t="shared" ref="AR1636:AR1643" si="3650">AR1561</f>
        <v>0</v>
      </c>
      <c r="AS1636" s="570"/>
      <c r="AT1636" s="391">
        <f>+AT1561+AS1636</f>
        <v>0</v>
      </c>
      <c r="AU1636" s="387">
        <f t="shared" ref="AU1636:AU1640" si="3651">AR1636-AT1636</f>
        <v>0</v>
      </c>
      <c r="AV1636" s="367" t="str">
        <f t="shared" ref="AV1636:AV1644" si="3652">IF(AR1636=0,"    ",AT1636/AR1636)</f>
        <v xml:space="preserve">    </v>
      </c>
      <c r="AW1636" s="851">
        <f t="shared" ref="AW1636:AW1643" si="3653">AW1561</f>
        <v>0</v>
      </c>
      <c r="AX1636" s="570"/>
      <c r="AY1636" s="391">
        <f>+AY1561+AX1636</f>
        <v>0</v>
      </c>
      <c r="AZ1636" s="387">
        <f t="shared" ref="AZ1636:AZ1640" si="3654">AW1636-AY1636</f>
        <v>0</v>
      </c>
      <c r="BA1636" s="367" t="str">
        <f t="shared" ref="BA1636:BA1644" si="3655">IF(AW1636=0,"    ",AY1636/AW1636)</f>
        <v xml:space="preserve">    </v>
      </c>
      <c r="BB1636" s="851">
        <f t="shared" ref="BB1636:BB1643" si="3656">BB1561</f>
        <v>0</v>
      </c>
      <c r="BC1636" s="570"/>
      <c r="BD1636" s="391">
        <f>+BD1561+BC1636</f>
        <v>0</v>
      </c>
      <c r="BE1636" s="387">
        <f t="shared" ref="BE1636:BE1640" si="3657">BB1636-BD1636</f>
        <v>0</v>
      </c>
      <c r="BF1636" s="367" t="str">
        <f t="shared" ref="BF1636:BF1644" si="3658">IF(BB1636=0,"    ",BD1636/BB1636)</f>
        <v xml:space="preserve">    </v>
      </c>
      <c r="BG1636" s="851">
        <f t="shared" ref="BG1636:BG1643" si="3659">BG1561</f>
        <v>0</v>
      </c>
      <c r="BH1636" s="570"/>
      <c r="BI1636" s="391">
        <f>+BI1561+BH1636</f>
        <v>0</v>
      </c>
      <c r="BJ1636" s="387">
        <f t="shared" ref="BJ1636:BJ1640" si="3660">BG1636-BI1636</f>
        <v>0</v>
      </c>
      <c r="BK1636" s="367" t="str">
        <f t="shared" ref="BK1636:BK1644" si="3661">IF(BG1636=0,"    ",BI1636/BG1636)</f>
        <v xml:space="preserve">    </v>
      </c>
      <c r="BL1636" s="406"/>
      <c r="BM1636" s="383">
        <f t="shared" si="3548"/>
        <v>0</v>
      </c>
    </row>
    <row r="1637" spans="1:66" s="1" customFormat="1" ht="12.75">
      <c r="A1637" s="634">
        <v>52</v>
      </c>
      <c r="B1637" s="895" t="str">
        <f t="shared" si="3624"/>
        <v>Other Patient Insurance</v>
      </c>
      <c r="C1637" s="378">
        <f t="shared" si="3625"/>
        <v>0</v>
      </c>
      <c r="D1637" s="412">
        <f t="shared" si="3626"/>
        <v>0</v>
      </c>
      <c r="E1637" s="570"/>
      <c r="F1637" s="391">
        <f>+F1562+E1637</f>
        <v>0</v>
      </c>
      <c r="G1637" s="387">
        <f t="shared" si="3627"/>
        <v>0</v>
      </c>
      <c r="H1637" s="367" t="str">
        <f t="shared" si="3628"/>
        <v xml:space="preserve">    </v>
      </c>
      <c r="I1637" s="851">
        <f t="shared" si="3629"/>
        <v>0</v>
      </c>
      <c r="J1637" s="570"/>
      <c r="K1637" s="391">
        <f>+K1562+J1637</f>
        <v>0</v>
      </c>
      <c r="L1637" s="387">
        <f t="shared" si="3630"/>
        <v>0</v>
      </c>
      <c r="M1637" s="367" t="str">
        <f t="shared" si="3631"/>
        <v xml:space="preserve">    </v>
      </c>
      <c r="N1637" s="851">
        <f t="shared" si="3632"/>
        <v>0</v>
      </c>
      <c r="O1637" s="570"/>
      <c r="P1637" s="391">
        <f>+P1562+O1637</f>
        <v>0</v>
      </c>
      <c r="Q1637" s="387">
        <f t="shared" si="3633"/>
        <v>0</v>
      </c>
      <c r="R1637" s="367" t="str">
        <f t="shared" si="3634"/>
        <v xml:space="preserve">    </v>
      </c>
      <c r="S1637" s="851">
        <f t="shared" si="3635"/>
        <v>0</v>
      </c>
      <c r="T1637" s="570"/>
      <c r="U1637" s="391">
        <f>+U1562+T1637</f>
        <v>0</v>
      </c>
      <c r="V1637" s="387">
        <f t="shared" si="3636"/>
        <v>0</v>
      </c>
      <c r="W1637" s="367" t="str">
        <f t="shared" si="3637"/>
        <v xml:space="preserve">    </v>
      </c>
      <c r="X1637" s="851">
        <f t="shared" si="3638"/>
        <v>0</v>
      </c>
      <c r="Y1637" s="570"/>
      <c r="Z1637" s="391">
        <f>+Z1562+Y1637</f>
        <v>0</v>
      </c>
      <c r="AA1637" s="387">
        <f t="shared" si="3639"/>
        <v>0</v>
      </c>
      <c r="AB1637" s="367" t="str">
        <f t="shared" si="3640"/>
        <v xml:space="preserve">    </v>
      </c>
      <c r="AC1637" s="851">
        <f t="shared" si="3641"/>
        <v>0</v>
      </c>
      <c r="AD1637" s="570"/>
      <c r="AE1637" s="391">
        <f>+AE1562+AD1637</f>
        <v>0</v>
      </c>
      <c r="AF1637" s="387">
        <f t="shared" si="3642"/>
        <v>0</v>
      </c>
      <c r="AG1637" s="367" t="str">
        <f t="shared" si="3643"/>
        <v xml:space="preserve">    </v>
      </c>
      <c r="AH1637" s="851">
        <f t="shared" si="3644"/>
        <v>0</v>
      </c>
      <c r="AI1637" s="570"/>
      <c r="AJ1637" s="391">
        <f>+AJ1562+AI1637</f>
        <v>0</v>
      </c>
      <c r="AK1637" s="387">
        <f t="shared" si="3645"/>
        <v>0</v>
      </c>
      <c r="AL1637" s="367" t="str">
        <f t="shared" si="3646"/>
        <v xml:space="preserve">    </v>
      </c>
      <c r="AM1637" s="851">
        <f t="shared" si="3647"/>
        <v>0</v>
      </c>
      <c r="AN1637" s="570"/>
      <c r="AO1637" s="391">
        <f>+AO1562+AN1637</f>
        <v>0</v>
      </c>
      <c r="AP1637" s="387">
        <f t="shared" si="3648"/>
        <v>0</v>
      </c>
      <c r="AQ1637" s="367" t="str">
        <f t="shared" si="3649"/>
        <v xml:space="preserve">    </v>
      </c>
      <c r="AR1637" s="851">
        <f t="shared" si="3650"/>
        <v>0</v>
      </c>
      <c r="AS1637" s="570"/>
      <c r="AT1637" s="391">
        <f>+AT1562+AS1637</f>
        <v>0</v>
      </c>
      <c r="AU1637" s="387">
        <f t="shared" si="3651"/>
        <v>0</v>
      </c>
      <c r="AV1637" s="367" t="str">
        <f t="shared" si="3652"/>
        <v xml:space="preserve">    </v>
      </c>
      <c r="AW1637" s="851">
        <f t="shared" si="3653"/>
        <v>0</v>
      </c>
      <c r="AX1637" s="570"/>
      <c r="AY1637" s="391">
        <f>+AY1562+AX1637</f>
        <v>0</v>
      </c>
      <c r="AZ1637" s="387">
        <f t="shared" si="3654"/>
        <v>0</v>
      </c>
      <c r="BA1637" s="367" t="str">
        <f t="shared" si="3655"/>
        <v xml:space="preserve">    </v>
      </c>
      <c r="BB1637" s="851">
        <f t="shared" si="3656"/>
        <v>0</v>
      </c>
      <c r="BC1637" s="570"/>
      <c r="BD1637" s="391">
        <f>+BD1562+BC1637</f>
        <v>0</v>
      </c>
      <c r="BE1637" s="387">
        <f t="shared" si="3657"/>
        <v>0</v>
      </c>
      <c r="BF1637" s="367" t="str">
        <f t="shared" si="3658"/>
        <v xml:space="preserve">    </v>
      </c>
      <c r="BG1637" s="851">
        <f t="shared" si="3659"/>
        <v>0</v>
      </c>
      <c r="BH1637" s="570"/>
      <c r="BI1637" s="391">
        <f>+BI1562+BH1637</f>
        <v>0</v>
      </c>
      <c r="BJ1637" s="387">
        <f t="shared" si="3660"/>
        <v>0</v>
      </c>
      <c r="BK1637" s="367" t="str">
        <f t="shared" si="3661"/>
        <v xml:space="preserve">    </v>
      </c>
      <c r="BL1637" s="406"/>
      <c r="BM1637" s="383">
        <f t="shared" si="3548"/>
        <v>0</v>
      </c>
    </row>
    <row r="1638" spans="1:66" s="1" customFormat="1" ht="12.75">
      <c r="A1638" s="634">
        <v>53</v>
      </c>
      <c r="B1638" s="895" t="str">
        <f t="shared" si="3624"/>
        <v>Medicare</v>
      </c>
      <c r="C1638" s="378">
        <f t="shared" si="3625"/>
        <v>0</v>
      </c>
      <c r="D1638" s="412">
        <f t="shared" si="3626"/>
        <v>0</v>
      </c>
      <c r="E1638" s="570"/>
      <c r="F1638" s="391">
        <f>+F1563+E1638</f>
        <v>0</v>
      </c>
      <c r="G1638" s="387">
        <f t="shared" si="3627"/>
        <v>0</v>
      </c>
      <c r="H1638" s="367" t="str">
        <f t="shared" si="3628"/>
        <v xml:space="preserve">    </v>
      </c>
      <c r="I1638" s="851">
        <f t="shared" si="3629"/>
        <v>0</v>
      </c>
      <c r="J1638" s="570"/>
      <c r="K1638" s="391">
        <f>+K1563+J1638</f>
        <v>0</v>
      </c>
      <c r="L1638" s="387">
        <f t="shared" si="3630"/>
        <v>0</v>
      </c>
      <c r="M1638" s="367" t="str">
        <f t="shared" si="3631"/>
        <v xml:space="preserve">    </v>
      </c>
      <c r="N1638" s="851">
        <f t="shared" si="3632"/>
        <v>0</v>
      </c>
      <c r="O1638" s="570"/>
      <c r="P1638" s="391">
        <f>+P1563+O1638</f>
        <v>0</v>
      </c>
      <c r="Q1638" s="387">
        <f t="shared" si="3633"/>
        <v>0</v>
      </c>
      <c r="R1638" s="367" t="str">
        <f t="shared" si="3634"/>
        <v xml:space="preserve">    </v>
      </c>
      <c r="S1638" s="851">
        <f t="shared" si="3635"/>
        <v>0</v>
      </c>
      <c r="T1638" s="570"/>
      <c r="U1638" s="391">
        <f>+U1563+T1638</f>
        <v>0</v>
      </c>
      <c r="V1638" s="387">
        <f t="shared" si="3636"/>
        <v>0</v>
      </c>
      <c r="W1638" s="367" t="str">
        <f t="shared" si="3637"/>
        <v xml:space="preserve">    </v>
      </c>
      <c r="X1638" s="851">
        <f t="shared" si="3638"/>
        <v>0</v>
      </c>
      <c r="Y1638" s="570"/>
      <c r="Z1638" s="391">
        <f>+Z1563+Y1638</f>
        <v>0</v>
      </c>
      <c r="AA1638" s="387">
        <f t="shared" si="3639"/>
        <v>0</v>
      </c>
      <c r="AB1638" s="367" t="str">
        <f t="shared" si="3640"/>
        <v xml:space="preserve">    </v>
      </c>
      <c r="AC1638" s="851">
        <f t="shared" si="3641"/>
        <v>0</v>
      </c>
      <c r="AD1638" s="570"/>
      <c r="AE1638" s="391">
        <f>+AE1563+AD1638</f>
        <v>0</v>
      </c>
      <c r="AF1638" s="387">
        <f t="shared" si="3642"/>
        <v>0</v>
      </c>
      <c r="AG1638" s="367" t="str">
        <f t="shared" si="3643"/>
        <v xml:space="preserve">    </v>
      </c>
      <c r="AH1638" s="851">
        <f t="shared" si="3644"/>
        <v>0</v>
      </c>
      <c r="AI1638" s="570"/>
      <c r="AJ1638" s="391">
        <f>+AJ1563+AI1638</f>
        <v>0</v>
      </c>
      <c r="AK1638" s="387">
        <f t="shared" si="3645"/>
        <v>0</v>
      </c>
      <c r="AL1638" s="367" t="str">
        <f t="shared" si="3646"/>
        <v xml:space="preserve">    </v>
      </c>
      <c r="AM1638" s="851">
        <f t="shared" si="3647"/>
        <v>0</v>
      </c>
      <c r="AN1638" s="570"/>
      <c r="AO1638" s="391">
        <f>+AO1563+AN1638</f>
        <v>0</v>
      </c>
      <c r="AP1638" s="387">
        <f t="shared" si="3648"/>
        <v>0</v>
      </c>
      <c r="AQ1638" s="367" t="str">
        <f t="shared" si="3649"/>
        <v xml:space="preserve">    </v>
      </c>
      <c r="AR1638" s="851">
        <f t="shared" si="3650"/>
        <v>0</v>
      </c>
      <c r="AS1638" s="570"/>
      <c r="AT1638" s="391">
        <f>+AT1563+AS1638</f>
        <v>0</v>
      </c>
      <c r="AU1638" s="387">
        <f t="shared" si="3651"/>
        <v>0</v>
      </c>
      <c r="AV1638" s="367" t="str">
        <f t="shared" si="3652"/>
        <v xml:space="preserve">    </v>
      </c>
      <c r="AW1638" s="851">
        <f t="shared" si="3653"/>
        <v>0</v>
      </c>
      <c r="AX1638" s="570"/>
      <c r="AY1638" s="391">
        <f>+AY1563+AX1638</f>
        <v>0</v>
      </c>
      <c r="AZ1638" s="387">
        <f t="shared" si="3654"/>
        <v>0</v>
      </c>
      <c r="BA1638" s="367" t="str">
        <f t="shared" si="3655"/>
        <v xml:space="preserve">    </v>
      </c>
      <c r="BB1638" s="851">
        <f t="shared" si="3656"/>
        <v>0</v>
      </c>
      <c r="BC1638" s="570"/>
      <c r="BD1638" s="391">
        <f>+BD1563+BC1638</f>
        <v>0</v>
      </c>
      <c r="BE1638" s="387">
        <f t="shared" si="3657"/>
        <v>0</v>
      </c>
      <c r="BF1638" s="367" t="str">
        <f t="shared" si="3658"/>
        <v xml:space="preserve">    </v>
      </c>
      <c r="BG1638" s="851">
        <f t="shared" si="3659"/>
        <v>0</v>
      </c>
      <c r="BH1638" s="570"/>
      <c r="BI1638" s="391">
        <f>+BI1563+BH1638</f>
        <v>0</v>
      </c>
      <c r="BJ1638" s="387">
        <f t="shared" si="3660"/>
        <v>0</v>
      </c>
      <c r="BK1638" s="367" t="str">
        <f t="shared" si="3661"/>
        <v xml:space="preserve">    </v>
      </c>
      <c r="BL1638" s="406"/>
      <c r="BM1638" s="383">
        <f t="shared" si="3548"/>
        <v>0</v>
      </c>
    </row>
    <row r="1639" spans="1:66" s="1" customFormat="1" ht="12.75">
      <c r="A1639" s="634">
        <v>54</v>
      </c>
      <c r="B1639" s="895" t="str">
        <f t="shared" si="3624"/>
        <v xml:space="preserve">Other Revenues: </v>
      </c>
      <c r="C1639" s="378">
        <f t="shared" si="3625"/>
        <v>0</v>
      </c>
      <c r="D1639" s="412">
        <f t="shared" si="3626"/>
        <v>0</v>
      </c>
      <c r="E1639" s="570"/>
      <c r="F1639" s="391">
        <f>+F1564+E1639</f>
        <v>0</v>
      </c>
      <c r="G1639" s="387">
        <f t="shared" si="3627"/>
        <v>0</v>
      </c>
      <c r="H1639" s="367" t="str">
        <f t="shared" si="3628"/>
        <v xml:space="preserve">    </v>
      </c>
      <c r="I1639" s="851">
        <f t="shared" si="3629"/>
        <v>0</v>
      </c>
      <c r="J1639" s="570"/>
      <c r="K1639" s="391">
        <f>+K1564+J1639</f>
        <v>0</v>
      </c>
      <c r="L1639" s="387">
        <f t="shared" si="3630"/>
        <v>0</v>
      </c>
      <c r="M1639" s="367" t="str">
        <f t="shared" si="3631"/>
        <v xml:space="preserve">    </v>
      </c>
      <c r="N1639" s="851">
        <f t="shared" si="3632"/>
        <v>0</v>
      </c>
      <c r="O1639" s="570"/>
      <c r="P1639" s="391">
        <f>+P1564+O1639</f>
        <v>0</v>
      </c>
      <c r="Q1639" s="387">
        <f t="shared" si="3633"/>
        <v>0</v>
      </c>
      <c r="R1639" s="367" t="str">
        <f t="shared" si="3634"/>
        <v xml:space="preserve">    </v>
      </c>
      <c r="S1639" s="851">
        <f t="shared" si="3635"/>
        <v>0</v>
      </c>
      <c r="T1639" s="570"/>
      <c r="U1639" s="391">
        <f>+U1564+T1639</f>
        <v>0</v>
      </c>
      <c r="V1639" s="387">
        <f t="shared" si="3636"/>
        <v>0</v>
      </c>
      <c r="W1639" s="367" t="str">
        <f t="shared" si="3637"/>
        <v xml:space="preserve">    </v>
      </c>
      <c r="X1639" s="851">
        <f t="shared" si="3638"/>
        <v>0</v>
      </c>
      <c r="Y1639" s="570"/>
      <c r="Z1639" s="391">
        <f>+Z1564+Y1639</f>
        <v>0</v>
      </c>
      <c r="AA1639" s="387">
        <f t="shared" si="3639"/>
        <v>0</v>
      </c>
      <c r="AB1639" s="367" t="str">
        <f t="shared" si="3640"/>
        <v xml:space="preserve">    </v>
      </c>
      <c r="AC1639" s="851">
        <f t="shared" si="3641"/>
        <v>0</v>
      </c>
      <c r="AD1639" s="570"/>
      <c r="AE1639" s="391">
        <f>+AE1564+AD1639</f>
        <v>0</v>
      </c>
      <c r="AF1639" s="387">
        <f t="shared" si="3642"/>
        <v>0</v>
      </c>
      <c r="AG1639" s="367" t="str">
        <f t="shared" si="3643"/>
        <v xml:space="preserve">    </v>
      </c>
      <c r="AH1639" s="851">
        <f t="shared" si="3644"/>
        <v>0</v>
      </c>
      <c r="AI1639" s="570"/>
      <c r="AJ1639" s="391">
        <f>+AJ1564+AI1639</f>
        <v>0</v>
      </c>
      <c r="AK1639" s="387">
        <f t="shared" si="3645"/>
        <v>0</v>
      </c>
      <c r="AL1639" s="367" t="str">
        <f t="shared" si="3646"/>
        <v xml:space="preserve">    </v>
      </c>
      <c r="AM1639" s="851">
        <f t="shared" si="3647"/>
        <v>0</v>
      </c>
      <c r="AN1639" s="570"/>
      <c r="AO1639" s="391">
        <f>+AO1564+AN1639</f>
        <v>0</v>
      </c>
      <c r="AP1639" s="387">
        <f t="shared" si="3648"/>
        <v>0</v>
      </c>
      <c r="AQ1639" s="367" t="str">
        <f t="shared" si="3649"/>
        <v xml:space="preserve">    </v>
      </c>
      <c r="AR1639" s="851">
        <f t="shared" si="3650"/>
        <v>0</v>
      </c>
      <c r="AS1639" s="570"/>
      <c r="AT1639" s="391">
        <f>+AT1564+AS1639</f>
        <v>0</v>
      </c>
      <c r="AU1639" s="387">
        <f t="shared" si="3651"/>
        <v>0</v>
      </c>
      <c r="AV1639" s="367" t="str">
        <f t="shared" si="3652"/>
        <v xml:space="preserve">    </v>
      </c>
      <c r="AW1639" s="851">
        <f t="shared" si="3653"/>
        <v>0</v>
      </c>
      <c r="AX1639" s="570"/>
      <c r="AY1639" s="391">
        <f>+AY1564+AX1639</f>
        <v>0</v>
      </c>
      <c r="AZ1639" s="387">
        <f t="shared" si="3654"/>
        <v>0</v>
      </c>
      <c r="BA1639" s="367" t="str">
        <f t="shared" si="3655"/>
        <v xml:space="preserve">    </v>
      </c>
      <c r="BB1639" s="851">
        <f t="shared" si="3656"/>
        <v>0</v>
      </c>
      <c r="BC1639" s="570"/>
      <c r="BD1639" s="391">
        <f>+BD1564+BC1639</f>
        <v>0</v>
      </c>
      <c r="BE1639" s="387">
        <f t="shared" si="3657"/>
        <v>0</v>
      </c>
      <c r="BF1639" s="367" t="str">
        <f t="shared" si="3658"/>
        <v xml:space="preserve">    </v>
      </c>
      <c r="BG1639" s="851">
        <f t="shared" si="3659"/>
        <v>0</v>
      </c>
      <c r="BH1639" s="570"/>
      <c r="BI1639" s="391">
        <f>+BI1564+BH1639</f>
        <v>0</v>
      </c>
      <c r="BJ1639" s="387">
        <f t="shared" si="3660"/>
        <v>0</v>
      </c>
      <c r="BK1639" s="367" t="str">
        <f t="shared" si="3661"/>
        <v xml:space="preserve">    </v>
      </c>
      <c r="BL1639" s="406"/>
      <c r="BM1639" s="383">
        <f t="shared" si="3548"/>
        <v>0</v>
      </c>
    </row>
    <row r="1640" spans="1:66" customFormat="1" ht="12.75">
      <c r="A1640" s="634">
        <v>55</v>
      </c>
      <c r="B1640" s="846" t="str">
        <f>B1565</f>
        <v>TOTAL CONTRACT REVENUES</v>
      </c>
      <c r="C1640" s="877">
        <f t="shared" si="3625"/>
        <v>0</v>
      </c>
      <c r="D1640" s="845">
        <f t="shared" ref="D1640" si="3662">SUM(D1636:D1639)</f>
        <v>0</v>
      </c>
      <c r="E1640" s="845">
        <f>SUM(E1636:E1639)</f>
        <v>0</v>
      </c>
      <c r="F1640" s="873">
        <f t="shared" ref="F1640" si="3663">SUM(F1636:F1639)</f>
        <v>0</v>
      </c>
      <c r="G1640" s="873">
        <f t="shared" si="3627"/>
        <v>0</v>
      </c>
      <c r="H1640" s="874" t="str">
        <f t="shared" si="3628"/>
        <v xml:space="preserve">    </v>
      </c>
      <c r="I1640" s="845">
        <f t="shared" ref="I1640" si="3664">SUM(I1636:I1639)</f>
        <v>0</v>
      </c>
      <c r="J1640" s="845">
        <f>SUM(J1636:J1639)</f>
        <v>0</v>
      </c>
      <c r="K1640" s="876">
        <f t="shared" ref="K1640" si="3665">SUM(K1636:K1639)</f>
        <v>0</v>
      </c>
      <c r="L1640" s="876">
        <f t="shared" si="3630"/>
        <v>0</v>
      </c>
      <c r="M1640" s="874" t="str">
        <f t="shared" si="3631"/>
        <v xml:space="preserve">    </v>
      </c>
      <c r="N1640" s="845">
        <f t="shared" ref="N1640" si="3666">SUM(N1636:N1639)</f>
        <v>0</v>
      </c>
      <c r="O1640" s="845">
        <f>SUM(O1636:O1639)</f>
        <v>0</v>
      </c>
      <c r="P1640" s="876">
        <f t="shared" ref="P1640" si="3667">SUM(P1636:P1639)</f>
        <v>0</v>
      </c>
      <c r="Q1640" s="876">
        <f t="shared" si="3633"/>
        <v>0</v>
      </c>
      <c r="R1640" s="874" t="str">
        <f t="shared" si="3634"/>
        <v xml:space="preserve">    </v>
      </c>
      <c r="S1640" s="845">
        <f t="shared" ref="S1640" si="3668">SUM(S1636:S1639)</f>
        <v>0</v>
      </c>
      <c r="T1640" s="845">
        <f>SUM(T1636:T1639)</f>
        <v>0</v>
      </c>
      <c r="U1640" s="876">
        <f t="shared" ref="U1640" si="3669">SUM(U1636:U1639)</f>
        <v>0</v>
      </c>
      <c r="V1640" s="876">
        <f t="shared" si="3636"/>
        <v>0</v>
      </c>
      <c r="W1640" s="874" t="str">
        <f t="shared" si="3637"/>
        <v xml:space="preserve">    </v>
      </c>
      <c r="X1640" s="845">
        <f t="shared" ref="X1640" si="3670">SUM(X1636:X1639)</f>
        <v>0</v>
      </c>
      <c r="Y1640" s="845">
        <f>SUM(Y1636:Y1639)</f>
        <v>0</v>
      </c>
      <c r="Z1640" s="876">
        <f t="shared" ref="Z1640" si="3671">SUM(Z1636:Z1639)</f>
        <v>0</v>
      </c>
      <c r="AA1640" s="876">
        <f t="shared" si="3639"/>
        <v>0</v>
      </c>
      <c r="AB1640" s="874" t="str">
        <f t="shared" si="3640"/>
        <v xml:space="preserve">    </v>
      </c>
      <c r="AC1640" s="845">
        <f t="shared" ref="AC1640" si="3672">SUM(AC1636:AC1639)</f>
        <v>0</v>
      </c>
      <c r="AD1640" s="845">
        <f>SUM(AD1636:AD1639)</f>
        <v>0</v>
      </c>
      <c r="AE1640" s="876">
        <f t="shared" ref="AE1640" si="3673">SUM(AE1636:AE1639)</f>
        <v>0</v>
      </c>
      <c r="AF1640" s="876">
        <f t="shared" si="3642"/>
        <v>0</v>
      </c>
      <c r="AG1640" s="874" t="str">
        <f t="shared" si="3643"/>
        <v xml:space="preserve">    </v>
      </c>
      <c r="AH1640" s="845">
        <f t="shared" ref="AH1640" si="3674">SUM(AH1636:AH1639)</f>
        <v>0</v>
      </c>
      <c r="AI1640" s="845">
        <f>SUM(AI1636:AI1639)</f>
        <v>0</v>
      </c>
      <c r="AJ1640" s="876">
        <f t="shared" ref="AJ1640" si="3675">SUM(AJ1636:AJ1639)</f>
        <v>0</v>
      </c>
      <c r="AK1640" s="876">
        <f t="shared" si="3645"/>
        <v>0</v>
      </c>
      <c r="AL1640" s="874" t="str">
        <f t="shared" si="3646"/>
        <v xml:space="preserve">    </v>
      </c>
      <c r="AM1640" s="845">
        <f t="shared" ref="AM1640" si="3676">SUM(AM1636:AM1639)</f>
        <v>0</v>
      </c>
      <c r="AN1640" s="845">
        <f>SUM(AN1636:AN1639)</f>
        <v>0</v>
      </c>
      <c r="AO1640" s="876">
        <f t="shared" ref="AO1640" si="3677">SUM(AO1636:AO1639)</f>
        <v>0</v>
      </c>
      <c r="AP1640" s="876">
        <f t="shared" si="3648"/>
        <v>0</v>
      </c>
      <c r="AQ1640" s="874" t="str">
        <f t="shared" si="3649"/>
        <v xml:space="preserve">    </v>
      </c>
      <c r="AR1640" s="845">
        <f t="shared" ref="AR1640" si="3678">SUM(AR1636:AR1639)</f>
        <v>0</v>
      </c>
      <c r="AS1640" s="845">
        <f>SUM(AS1636:AS1639)</f>
        <v>0</v>
      </c>
      <c r="AT1640" s="876">
        <f t="shared" ref="AT1640" si="3679">SUM(AT1636:AT1639)</f>
        <v>0</v>
      </c>
      <c r="AU1640" s="876">
        <f t="shared" si="3651"/>
        <v>0</v>
      </c>
      <c r="AV1640" s="874" t="str">
        <f t="shared" si="3652"/>
        <v xml:space="preserve">    </v>
      </c>
      <c r="AW1640" s="845">
        <f t="shared" ref="AW1640" si="3680">SUM(AW1636:AW1639)</f>
        <v>0</v>
      </c>
      <c r="AX1640" s="845">
        <f>SUM(AX1636:AX1639)</f>
        <v>0</v>
      </c>
      <c r="AY1640" s="876">
        <f t="shared" ref="AY1640" si="3681">SUM(AY1636:AY1639)</f>
        <v>0</v>
      </c>
      <c r="AZ1640" s="876">
        <f t="shared" si="3654"/>
        <v>0</v>
      </c>
      <c r="BA1640" s="874" t="str">
        <f t="shared" si="3655"/>
        <v xml:space="preserve">    </v>
      </c>
      <c r="BB1640" s="845">
        <f t="shared" ref="BB1640" si="3682">SUM(BB1636:BB1639)</f>
        <v>0</v>
      </c>
      <c r="BC1640" s="845">
        <f>SUM(BC1636:BC1639)</f>
        <v>0</v>
      </c>
      <c r="BD1640" s="876">
        <f t="shared" ref="BD1640" si="3683">SUM(BD1636:BD1639)</f>
        <v>0</v>
      </c>
      <c r="BE1640" s="876">
        <f t="shared" si="3657"/>
        <v>0</v>
      </c>
      <c r="BF1640" s="874" t="str">
        <f t="shared" si="3658"/>
        <v xml:space="preserve">    </v>
      </c>
      <c r="BG1640" s="845">
        <f t="shared" ref="BG1640" si="3684">SUM(BG1636:BG1639)</f>
        <v>0</v>
      </c>
      <c r="BH1640" s="845">
        <f>SUM(BH1636:BH1639)</f>
        <v>0</v>
      </c>
      <c r="BI1640" s="876">
        <f t="shared" ref="BI1640" si="3685">SUM(BI1636:BI1639)</f>
        <v>0</v>
      </c>
      <c r="BJ1640" s="876">
        <f t="shared" si="3660"/>
        <v>0</v>
      </c>
      <c r="BK1640" s="874" t="str">
        <f t="shared" si="3661"/>
        <v xml:space="preserve">    </v>
      </c>
      <c r="BL1640" s="5"/>
      <c r="BM1640" s="383">
        <f t="shared" si="3548"/>
        <v>0</v>
      </c>
    </row>
    <row r="1641" spans="1:66" customFormat="1" ht="12.75">
      <c r="A1641" s="650">
        <v>56</v>
      </c>
      <c r="B1641" s="883" t="str">
        <f>B1566</f>
        <v>Net Expense Prior to Adjustments</v>
      </c>
      <c r="C1641" s="871">
        <f t="shared" si="3625"/>
        <v>0</v>
      </c>
      <c r="D1641" s="886">
        <f>+D1634-D1640</f>
        <v>0</v>
      </c>
      <c r="E1641" s="886">
        <f>+E1634-E1640</f>
        <v>0</v>
      </c>
      <c r="F1641" s="887">
        <f>+F1634-F1640</f>
        <v>0</v>
      </c>
      <c r="G1641" s="887">
        <f>+G1634-G1640</f>
        <v>0</v>
      </c>
      <c r="H1641" s="874" t="str">
        <f t="shared" si="3628"/>
        <v xml:space="preserve">    </v>
      </c>
      <c r="I1641" s="892">
        <f t="shared" si="3629"/>
        <v>0</v>
      </c>
      <c r="J1641" s="886">
        <f>+J1634-J1640</f>
        <v>0</v>
      </c>
      <c r="K1641" s="889">
        <f>+K1634-K1640</f>
        <v>0</v>
      </c>
      <c r="L1641" s="889">
        <f>+L1634-L1640</f>
        <v>0</v>
      </c>
      <c r="M1641" s="874" t="str">
        <f t="shared" si="3631"/>
        <v xml:space="preserve">    </v>
      </c>
      <c r="N1641" s="892">
        <f t="shared" si="3632"/>
        <v>0</v>
      </c>
      <c r="O1641" s="886">
        <f>+O1634-O1640</f>
        <v>0</v>
      </c>
      <c r="P1641" s="889">
        <f>+P1634-P1640</f>
        <v>0</v>
      </c>
      <c r="Q1641" s="889">
        <f>+Q1634-Q1640</f>
        <v>0</v>
      </c>
      <c r="R1641" s="874" t="str">
        <f t="shared" si="3634"/>
        <v xml:space="preserve">    </v>
      </c>
      <c r="S1641" s="892">
        <f t="shared" si="3635"/>
        <v>0</v>
      </c>
      <c r="T1641" s="886">
        <f>+T1634-T1640</f>
        <v>0</v>
      </c>
      <c r="U1641" s="889">
        <f>+U1634-U1640</f>
        <v>0</v>
      </c>
      <c r="V1641" s="889">
        <f>+V1634-V1640</f>
        <v>0</v>
      </c>
      <c r="W1641" s="874" t="str">
        <f t="shared" si="3637"/>
        <v xml:space="preserve">    </v>
      </c>
      <c r="X1641" s="892">
        <f t="shared" si="3638"/>
        <v>0</v>
      </c>
      <c r="Y1641" s="886">
        <f>+Y1634-Y1640</f>
        <v>0</v>
      </c>
      <c r="Z1641" s="889">
        <f>+Z1634-Z1640</f>
        <v>0</v>
      </c>
      <c r="AA1641" s="889">
        <f>+AA1634-AA1640</f>
        <v>0</v>
      </c>
      <c r="AB1641" s="874" t="str">
        <f t="shared" si="3640"/>
        <v xml:space="preserve">    </v>
      </c>
      <c r="AC1641" s="892">
        <f t="shared" si="3641"/>
        <v>0</v>
      </c>
      <c r="AD1641" s="886">
        <f>+AD1634-AD1640</f>
        <v>0</v>
      </c>
      <c r="AE1641" s="889">
        <f>+AE1634-AE1640</f>
        <v>0</v>
      </c>
      <c r="AF1641" s="889">
        <f>+AF1634-AF1640</f>
        <v>0</v>
      </c>
      <c r="AG1641" s="874" t="str">
        <f t="shared" si="3643"/>
        <v xml:space="preserve">    </v>
      </c>
      <c r="AH1641" s="892">
        <f t="shared" si="3644"/>
        <v>0</v>
      </c>
      <c r="AI1641" s="886">
        <f>+AI1634-AI1640</f>
        <v>0</v>
      </c>
      <c r="AJ1641" s="889">
        <f>+AJ1634-AJ1640</f>
        <v>0</v>
      </c>
      <c r="AK1641" s="889">
        <f>+AK1634-AK1640</f>
        <v>0</v>
      </c>
      <c r="AL1641" s="874" t="str">
        <f t="shared" si="3646"/>
        <v xml:space="preserve">    </v>
      </c>
      <c r="AM1641" s="892">
        <f t="shared" si="3647"/>
        <v>0</v>
      </c>
      <c r="AN1641" s="886">
        <f>+AN1634-AN1640</f>
        <v>0</v>
      </c>
      <c r="AO1641" s="889">
        <f>+AO1634-AO1640</f>
        <v>0</v>
      </c>
      <c r="AP1641" s="889">
        <f>+AP1634-AP1640</f>
        <v>0</v>
      </c>
      <c r="AQ1641" s="874" t="str">
        <f t="shared" si="3649"/>
        <v xml:space="preserve">    </v>
      </c>
      <c r="AR1641" s="892">
        <f t="shared" si="3650"/>
        <v>0</v>
      </c>
      <c r="AS1641" s="886">
        <f>+AS1634-AS1640</f>
        <v>0</v>
      </c>
      <c r="AT1641" s="889">
        <f>+AT1634-AT1640</f>
        <v>0</v>
      </c>
      <c r="AU1641" s="889">
        <f>+AU1634-AU1640</f>
        <v>0</v>
      </c>
      <c r="AV1641" s="874" t="str">
        <f t="shared" si="3652"/>
        <v xml:space="preserve">    </v>
      </c>
      <c r="AW1641" s="892">
        <f t="shared" si="3653"/>
        <v>0</v>
      </c>
      <c r="AX1641" s="886">
        <f>+AX1634-AX1640</f>
        <v>0</v>
      </c>
      <c r="AY1641" s="889">
        <f>+AY1634-AY1640</f>
        <v>0</v>
      </c>
      <c r="AZ1641" s="889">
        <f>+AZ1634-AZ1640</f>
        <v>0</v>
      </c>
      <c r="BA1641" s="874" t="str">
        <f t="shared" si="3655"/>
        <v xml:space="preserve">    </v>
      </c>
      <c r="BB1641" s="892">
        <f t="shared" si="3656"/>
        <v>0</v>
      </c>
      <c r="BC1641" s="886">
        <f>+BC1634-BC1640</f>
        <v>0</v>
      </c>
      <c r="BD1641" s="889">
        <f>+BD1634-BD1640</f>
        <v>0</v>
      </c>
      <c r="BE1641" s="889">
        <f>+BE1634-BE1640</f>
        <v>0</v>
      </c>
      <c r="BF1641" s="874" t="str">
        <f t="shared" si="3658"/>
        <v xml:space="preserve">    </v>
      </c>
      <c r="BG1641" s="892">
        <f t="shared" si="3659"/>
        <v>0</v>
      </c>
      <c r="BH1641" s="886">
        <f>+BH1634-BH1640</f>
        <v>0</v>
      </c>
      <c r="BI1641" s="889">
        <f>+BI1634-BI1640</f>
        <v>0</v>
      </c>
      <c r="BJ1641" s="889">
        <f>+BJ1634-BJ1640</f>
        <v>0</v>
      </c>
      <c r="BK1641" s="874" t="str">
        <f t="shared" si="3661"/>
        <v xml:space="preserve">    </v>
      </c>
      <c r="BL1641" s="5"/>
      <c r="BM1641" s="383">
        <f t="shared" si="3548"/>
        <v>0</v>
      </c>
    </row>
    <row r="1642" spans="1:66" s="1" customFormat="1" ht="12.75">
      <c r="A1642" s="650">
        <v>57</v>
      </c>
      <c r="B1642" s="651" t="str">
        <f>B1567</f>
        <v>Disallowance (enter as negative)</v>
      </c>
      <c r="C1642" s="558">
        <f t="shared" si="3625"/>
        <v>0</v>
      </c>
      <c r="D1642" s="1031">
        <f t="shared" si="3626"/>
        <v>0</v>
      </c>
      <c r="E1642" s="570"/>
      <c r="F1642" s="391">
        <f>+F1567+E1642</f>
        <v>0</v>
      </c>
      <c r="G1642" s="387">
        <f t="shared" ref="G1642:G1643" si="3686">D1642-F1642</f>
        <v>0</v>
      </c>
      <c r="H1642" s="367" t="str">
        <f t="shared" si="3628"/>
        <v xml:space="preserve">    </v>
      </c>
      <c r="I1642" s="853">
        <f t="shared" si="3629"/>
        <v>0</v>
      </c>
      <c r="J1642" s="570"/>
      <c r="K1642" s="391">
        <f>+K1567+J1642</f>
        <v>0</v>
      </c>
      <c r="L1642" s="387">
        <f t="shared" ref="L1642:L1643" si="3687">I1642-K1642</f>
        <v>0</v>
      </c>
      <c r="M1642" s="367" t="str">
        <f t="shared" si="3631"/>
        <v xml:space="preserve">    </v>
      </c>
      <c r="N1642" s="853">
        <f t="shared" si="3632"/>
        <v>0</v>
      </c>
      <c r="O1642" s="570"/>
      <c r="P1642" s="407">
        <f>+P1567+O1642</f>
        <v>0</v>
      </c>
      <c r="Q1642" s="387">
        <f t="shared" ref="Q1642:Q1643" si="3688">N1642-P1642</f>
        <v>0</v>
      </c>
      <c r="R1642" s="367" t="str">
        <f t="shared" si="3634"/>
        <v xml:space="preserve">    </v>
      </c>
      <c r="S1642" s="853">
        <f t="shared" si="3635"/>
        <v>0</v>
      </c>
      <c r="T1642" s="570"/>
      <c r="U1642" s="407">
        <f>+U1567+T1642</f>
        <v>0</v>
      </c>
      <c r="V1642" s="387">
        <f t="shared" ref="V1642:V1643" si="3689">S1642-U1642</f>
        <v>0</v>
      </c>
      <c r="W1642" s="367" t="str">
        <f t="shared" si="3637"/>
        <v xml:space="preserve">    </v>
      </c>
      <c r="X1642" s="853">
        <f t="shared" si="3638"/>
        <v>0</v>
      </c>
      <c r="Y1642" s="570"/>
      <c r="Z1642" s="407">
        <f>+Z1567+Y1642</f>
        <v>0</v>
      </c>
      <c r="AA1642" s="387">
        <f t="shared" ref="AA1642:AA1643" si="3690">X1642-Z1642</f>
        <v>0</v>
      </c>
      <c r="AB1642" s="367" t="str">
        <f t="shared" si="3640"/>
        <v xml:space="preserve">    </v>
      </c>
      <c r="AC1642" s="853">
        <f t="shared" si="3641"/>
        <v>0</v>
      </c>
      <c r="AD1642" s="570"/>
      <c r="AE1642" s="407">
        <f>+AE1567+AD1642</f>
        <v>0</v>
      </c>
      <c r="AF1642" s="387">
        <f t="shared" ref="AF1642:AF1643" si="3691">AC1642-AE1642</f>
        <v>0</v>
      </c>
      <c r="AG1642" s="367" t="str">
        <f t="shared" si="3643"/>
        <v xml:space="preserve">    </v>
      </c>
      <c r="AH1642" s="853">
        <f t="shared" si="3644"/>
        <v>0</v>
      </c>
      <c r="AI1642" s="570"/>
      <c r="AJ1642" s="391">
        <f>+AJ1567+AI1642</f>
        <v>0</v>
      </c>
      <c r="AK1642" s="387">
        <f t="shared" ref="AK1642:AK1643" si="3692">AH1642-AJ1642</f>
        <v>0</v>
      </c>
      <c r="AL1642" s="367" t="str">
        <f t="shared" si="3646"/>
        <v xml:space="preserve">    </v>
      </c>
      <c r="AM1642" s="853">
        <f t="shared" si="3647"/>
        <v>0</v>
      </c>
      <c r="AN1642" s="570"/>
      <c r="AO1642" s="407">
        <f>+AO1567+AN1642</f>
        <v>0</v>
      </c>
      <c r="AP1642" s="387">
        <f t="shared" ref="AP1642:AP1643" si="3693">AM1642-AO1642</f>
        <v>0</v>
      </c>
      <c r="AQ1642" s="367" t="str">
        <f t="shared" si="3649"/>
        <v xml:space="preserve">    </v>
      </c>
      <c r="AR1642" s="853">
        <f t="shared" si="3650"/>
        <v>0</v>
      </c>
      <c r="AS1642" s="570"/>
      <c r="AT1642" s="407">
        <f>+AT1567+AS1642</f>
        <v>0</v>
      </c>
      <c r="AU1642" s="387">
        <f t="shared" ref="AU1642:AU1643" si="3694">AR1642-AT1642</f>
        <v>0</v>
      </c>
      <c r="AV1642" s="367" t="str">
        <f t="shared" si="3652"/>
        <v xml:space="preserve">    </v>
      </c>
      <c r="AW1642" s="853">
        <f t="shared" si="3653"/>
        <v>0</v>
      </c>
      <c r="AX1642" s="570"/>
      <c r="AY1642" s="407">
        <f>+AY1567+AX1642</f>
        <v>0</v>
      </c>
      <c r="AZ1642" s="387">
        <f t="shared" ref="AZ1642:AZ1643" si="3695">AW1642-AY1642</f>
        <v>0</v>
      </c>
      <c r="BA1642" s="367" t="str">
        <f t="shared" si="3655"/>
        <v xml:space="preserve">    </v>
      </c>
      <c r="BB1642" s="853">
        <f t="shared" si="3656"/>
        <v>0</v>
      </c>
      <c r="BC1642" s="570"/>
      <c r="BD1642" s="407">
        <f>+BD1567+BC1642</f>
        <v>0</v>
      </c>
      <c r="BE1642" s="387">
        <f t="shared" ref="BE1642:BE1643" si="3696">BB1642-BD1642</f>
        <v>0</v>
      </c>
      <c r="BF1642" s="367" t="str">
        <f t="shared" si="3658"/>
        <v xml:space="preserve">    </v>
      </c>
      <c r="BG1642" s="853">
        <f t="shared" si="3659"/>
        <v>0</v>
      </c>
      <c r="BH1642" s="570"/>
      <c r="BI1642" s="407">
        <f>+BI1567+BH1642</f>
        <v>0</v>
      </c>
      <c r="BJ1642" s="387">
        <f t="shared" ref="BJ1642:BJ1643" si="3697">BG1642-BI1642</f>
        <v>0</v>
      </c>
      <c r="BK1642" s="367" t="str">
        <f t="shared" si="3661"/>
        <v xml:space="preserve">    </v>
      </c>
      <c r="BL1642" s="406"/>
      <c r="BM1642" s="383">
        <f t="shared" si="3548"/>
        <v>0</v>
      </c>
    </row>
    <row r="1643" spans="1:66" s="1" customFormat="1" ht="12.75">
      <c r="A1643" s="650">
        <v>58</v>
      </c>
      <c r="B1643" s="651" t="str">
        <f>B1568</f>
        <v>Adj. Due to Rate Cap (enter as neg)  SUD only</v>
      </c>
      <c r="C1643" s="558">
        <f t="shared" si="3625"/>
        <v>0</v>
      </c>
      <c r="D1643" s="1032">
        <f t="shared" si="3626"/>
        <v>0</v>
      </c>
      <c r="E1643" s="570"/>
      <c r="F1643" s="385">
        <f>+F1568+E1643</f>
        <v>0</v>
      </c>
      <c r="G1643" s="387">
        <f t="shared" si="3686"/>
        <v>0</v>
      </c>
      <c r="H1643" s="367" t="str">
        <f t="shared" si="3628"/>
        <v xml:space="preserve">    </v>
      </c>
      <c r="I1643" s="854">
        <f t="shared" si="3629"/>
        <v>0</v>
      </c>
      <c r="J1643" s="570"/>
      <c r="K1643" s="385">
        <f>+K1568+J1643</f>
        <v>0</v>
      </c>
      <c r="L1643" s="387">
        <f t="shared" si="3687"/>
        <v>0</v>
      </c>
      <c r="M1643" s="367" t="str">
        <f t="shared" si="3631"/>
        <v xml:space="preserve">    </v>
      </c>
      <c r="N1643" s="854">
        <f t="shared" si="3632"/>
        <v>0</v>
      </c>
      <c r="O1643" s="570"/>
      <c r="P1643" s="385">
        <f>+P1568+O1643</f>
        <v>0</v>
      </c>
      <c r="Q1643" s="387">
        <f t="shared" si="3688"/>
        <v>0</v>
      </c>
      <c r="R1643" s="367" t="str">
        <f t="shared" si="3634"/>
        <v xml:space="preserve">    </v>
      </c>
      <c r="S1643" s="854">
        <f t="shared" si="3635"/>
        <v>0</v>
      </c>
      <c r="T1643" s="570"/>
      <c r="U1643" s="385">
        <f>+U1568+T1643</f>
        <v>0</v>
      </c>
      <c r="V1643" s="387">
        <f t="shared" si="3689"/>
        <v>0</v>
      </c>
      <c r="W1643" s="367" t="str">
        <f t="shared" si="3637"/>
        <v xml:space="preserve">    </v>
      </c>
      <c r="X1643" s="854">
        <f t="shared" si="3638"/>
        <v>0</v>
      </c>
      <c r="Y1643" s="570"/>
      <c r="Z1643" s="385">
        <f>+Z1568+Y1643</f>
        <v>0</v>
      </c>
      <c r="AA1643" s="387">
        <f t="shared" si="3690"/>
        <v>0</v>
      </c>
      <c r="AB1643" s="367" t="str">
        <f t="shared" si="3640"/>
        <v xml:space="preserve">    </v>
      </c>
      <c r="AC1643" s="854">
        <f t="shared" si="3641"/>
        <v>0</v>
      </c>
      <c r="AD1643" s="570"/>
      <c r="AE1643" s="385">
        <f>+AE1568+AD1643</f>
        <v>0</v>
      </c>
      <c r="AF1643" s="387">
        <f t="shared" si="3691"/>
        <v>0</v>
      </c>
      <c r="AG1643" s="367" t="str">
        <f t="shared" si="3643"/>
        <v xml:space="preserve">    </v>
      </c>
      <c r="AH1643" s="854">
        <f t="shared" si="3644"/>
        <v>0</v>
      </c>
      <c r="AI1643" s="570"/>
      <c r="AJ1643" s="385">
        <f>+AJ1568+AI1643</f>
        <v>0</v>
      </c>
      <c r="AK1643" s="387">
        <f t="shared" si="3692"/>
        <v>0</v>
      </c>
      <c r="AL1643" s="367" t="str">
        <f t="shared" si="3646"/>
        <v xml:space="preserve">    </v>
      </c>
      <c r="AM1643" s="854">
        <f t="shared" si="3647"/>
        <v>0</v>
      </c>
      <c r="AN1643" s="570"/>
      <c r="AO1643" s="385">
        <f>+AO1568+AN1643</f>
        <v>0</v>
      </c>
      <c r="AP1643" s="387">
        <f t="shared" si="3693"/>
        <v>0</v>
      </c>
      <c r="AQ1643" s="367" t="str">
        <f t="shared" si="3649"/>
        <v xml:space="preserve">    </v>
      </c>
      <c r="AR1643" s="854">
        <f t="shared" si="3650"/>
        <v>0</v>
      </c>
      <c r="AS1643" s="570"/>
      <c r="AT1643" s="385">
        <f>+AT1568+AS1643</f>
        <v>0</v>
      </c>
      <c r="AU1643" s="387">
        <f t="shared" si="3694"/>
        <v>0</v>
      </c>
      <c r="AV1643" s="367" t="str">
        <f t="shared" si="3652"/>
        <v xml:space="preserve">    </v>
      </c>
      <c r="AW1643" s="854">
        <f t="shared" si="3653"/>
        <v>0</v>
      </c>
      <c r="AX1643" s="570"/>
      <c r="AY1643" s="385">
        <f>+AY1568+AX1643</f>
        <v>0</v>
      </c>
      <c r="AZ1643" s="387">
        <f t="shared" si="3695"/>
        <v>0</v>
      </c>
      <c r="BA1643" s="367" t="str">
        <f t="shared" si="3655"/>
        <v xml:space="preserve">    </v>
      </c>
      <c r="BB1643" s="854">
        <f t="shared" si="3656"/>
        <v>0</v>
      </c>
      <c r="BC1643" s="570"/>
      <c r="BD1643" s="385">
        <f>+BD1568+BC1643</f>
        <v>0</v>
      </c>
      <c r="BE1643" s="387">
        <f t="shared" si="3696"/>
        <v>0</v>
      </c>
      <c r="BF1643" s="367" t="str">
        <f t="shared" si="3658"/>
        <v xml:space="preserve">    </v>
      </c>
      <c r="BG1643" s="854">
        <f t="shared" si="3659"/>
        <v>0</v>
      </c>
      <c r="BH1643" s="570"/>
      <c r="BI1643" s="385">
        <f>+BI1568+BH1643</f>
        <v>0</v>
      </c>
      <c r="BJ1643" s="387">
        <f t="shared" si="3697"/>
        <v>0</v>
      </c>
      <c r="BK1643" s="367" t="str">
        <f t="shared" si="3661"/>
        <v xml:space="preserve">    </v>
      </c>
      <c r="BL1643" s="406"/>
      <c r="BM1643" s="383">
        <f t="shared" si="3548"/>
        <v>0</v>
      </c>
    </row>
    <row r="1644" spans="1:66" s="18" customFormat="1" ht="13.5" thickBot="1">
      <c r="A1644" s="656">
        <v>59</v>
      </c>
      <c r="B1644" s="855" t="str">
        <f>B1569</f>
        <v>NET INVOICE AMOUNT</v>
      </c>
      <c r="C1644" s="856">
        <f t="shared" si="3625"/>
        <v>0</v>
      </c>
      <c r="D1644" s="848">
        <f>+D1641+D1642+D1643</f>
        <v>0</v>
      </c>
      <c r="E1644" s="848">
        <f>+E1641+E1642+E1643</f>
        <v>0</v>
      </c>
      <c r="F1644" s="868">
        <f>+F1641+F1642+F1643</f>
        <v>0</v>
      </c>
      <c r="G1644" s="868">
        <f>+G1641+G1642+G1643</f>
        <v>0</v>
      </c>
      <c r="H1644" s="857" t="str">
        <f t="shared" si="3628"/>
        <v xml:space="preserve">    </v>
      </c>
      <c r="I1644" s="848">
        <f>+I1641+I1642+I1643</f>
        <v>0</v>
      </c>
      <c r="J1644" s="848">
        <f>+J1641+J1642+J1643</f>
        <v>0</v>
      </c>
      <c r="K1644" s="870">
        <f>+K1641+K1642+K1643</f>
        <v>0</v>
      </c>
      <c r="L1644" s="870">
        <f>+L1641+L1642+L1643</f>
        <v>0</v>
      </c>
      <c r="M1644" s="857" t="str">
        <f t="shared" si="3631"/>
        <v xml:space="preserve">    </v>
      </c>
      <c r="N1644" s="848">
        <f>+N1641+N1642+N1643</f>
        <v>0</v>
      </c>
      <c r="O1644" s="848">
        <f>+O1641+O1642+O1643</f>
        <v>0</v>
      </c>
      <c r="P1644" s="870">
        <f>+P1641+P1642+P1643</f>
        <v>0</v>
      </c>
      <c r="Q1644" s="870">
        <f>+Q1641+Q1642+Q1643</f>
        <v>0</v>
      </c>
      <c r="R1644" s="857" t="str">
        <f t="shared" si="3634"/>
        <v xml:space="preserve">    </v>
      </c>
      <c r="S1644" s="848">
        <f>+S1641+S1642+S1643</f>
        <v>0</v>
      </c>
      <c r="T1644" s="848">
        <f>+T1641+T1642+T1643</f>
        <v>0</v>
      </c>
      <c r="U1644" s="870">
        <f>+U1641+U1642+U1643</f>
        <v>0</v>
      </c>
      <c r="V1644" s="870">
        <f>+V1641+V1642+V1643</f>
        <v>0</v>
      </c>
      <c r="W1644" s="857" t="str">
        <f t="shared" si="3637"/>
        <v xml:space="preserve">    </v>
      </c>
      <c r="X1644" s="848">
        <f>+X1641+X1642+X1643</f>
        <v>0</v>
      </c>
      <c r="Y1644" s="848">
        <f>+Y1641+Y1642+Y1643</f>
        <v>0</v>
      </c>
      <c r="Z1644" s="870">
        <f>+Z1641+Z1642+Z1643</f>
        <v>0</v>
      </c>
      <c r="AA1644" s="870">
        <f>+AA1641+AA1642+AA1643</f>
        <v>0</v>
      </c>
      <c r="AB1644" s="857" t="str">
        <f t="shared" si="3640"/>
        <v xml:space="preserve">    </v>
      </c>
      <c r="AC1644" s="848">
        <f>+AC1641+AC1642+AC1643</f>
        <v>0</v>
      </c>
      <c r="AD1644" s="848">
        <f>+AD1641+AD1642+AD1643</f>
        <v>0</v>
      </c>
      <c r="AE1644" s="870">
        <f>+AE1641+AE1642+AE1643</f>
        <v>0</v>
      </c>
      <c r="AF1644" s="870">
        <f>+AF1641+AF1642+AF1643</f>
        <v>0</v>
      </c>
      <c r="AG1644" s="857" t="str">
        <f t="shared" si="3643"/>
        <v xml:space="preserve">    </v>
      </c>
      <c r="AH1644" s="848">
        <f>+AH1641+AH1642+AH1643</f>
        <v>0</v>
      </c>
      <c r="AI1644" s="848">
        <f>+AI1641+AI1642+AI1643</f>
        <v>0</v>
      </c>
      <c r="AJ1644" s="870">
        <f>+AJ1641+AJ1642+AJ1643</f>
        <v>0</v>
      </c>
      <c r="AK1644" s="870">
        <f>+AK1641+AK1642+AK1643</f>
        <v>0</v>
      </c>
      <c r="AL1644" s="857" t="str">
        <f t="shared" si="3646"/>
        <v xml:space="preserve">    </v>
      </c>
      <c r="AM1644" s="848">
        <f>+AM1641+AM1642+AM1643</f>
        <v>0</v>
      </c>
      <c r="AN1644" s="848">
        <f>+AN1641+AN1642+AN1643</f>
        <v>0</v>
      </c>
      <c r="AO1644" s="870">
        <f>+AO1641+AO1642+AO1643</f>
        <v>0</v>
      </c>
      <c r="AP1644" s="870">
        <f>+AP1641+AP1642+AP1643</f>
        <v>0</v>
      </c>
      <c r="AQ1644" s="857" t="str">
        <f t="shared" si="3649"/>
        <v xml:space="preserve">    </v>
      </c>
      <c r="AR1644" s="848">
        <f>+AR1641+AR1642+AR1643</f>
        <v>0</v>
      </c>
      <c r="AS1644" s="848">
        <f>+AS1641+AS1642+AS1643</f>
        <v>0</v>
      </c>
      <c r="AT1644" s="870">
        <f>+AT1641+AT1642+AT1643</f>
        <v>0</v>
      </c>
      <c r="AU1644" s="870">
        <f>+AU1641+AU1642+AU1643</f>
        <v>0</v>
      </c>
      <c r="AV1644" s="857" t="str">
        <f t="shared" si="3652"/>
        <v xml:space="preserve">    </v>
      </c>
      <c r="AW1644" s="848">
        <f>+AW1641+AW1642+AW1643</f>
        <v>0</v>
      </c>
      <c r="AX1644" s="848">
        <f>+AX1641+AX1642+AX1643</f>
        <v>0</v>
      </c>
      <c r="AY1644" s="870">
        <f>+AY1641+AY1642+AY1643</f>
        <v>0</v>
      </c>
      <c r="AZ1644" s="870">
        <f>+AZ1641+AZ1642+AZ1643</f>
        <v>0</v>
      </c>
      <c r="BA1644" s="857" t="str">
        <f t="shared" si="3655"/>
        <v xml:space="preserve">    </v>
      </c>
      <c r="BB1644" s="848">
        <f>+BB1641+BB1642+BB1643</f>
        <v>0</v>
      </c>
      <c r="BC1644" s="848">
        <f>+BC1641+BC1642+BC1643</f>
        <v>0</v>
      </c>
      <c r="BD1644" s="870">
        <f>+BD1641+BD1642+BD1643</f>
        <v>0</v>
      </c>
      <c r="BE1644" s="870">
        <f>+BE1641+BE1642+BE1643</f>
        <v>0</v>
      </c>
      <c r="BF1644" s="857" t="str">
        <f t="shared" si="3658"/>
        <v xml:space="preserve">    </v>
      </c>
      <c r="BG1644" s="848">
        <f>+BG1641+BG1642+BG1643</f>
        <v>0</v>
      </c>
      <c r="BH1644" s="848">
        <f>+BH1641+BH1642+BH1643</f>
        <v>0</v>
      </c>
      <c r="BI1644" s="870">
        <f>+BI1641+BI1642+BI1643</f>
        <v>0</v>
      </c>
      <c r="BJ1644" s="870">
        <f>+BJ1641+BJ1642+BJ1643</f>
        <v>0</v>
      </c>
      <c r="BK1644" s="857" t="str">
        <f t="shared" si="3661"/>
        <v xml:space="preserve">    </v>
      </c>
      <c r="BL1644" s="405"/>
      <c r="BM1644" s="383">
        <f t="shared" si="3548"/>
        <v>0</v>
      </c>
    </row>
    <row r="1645" spans="1:66" customFormat="1" ht="15" customHeight="1" thickTop="1">
      <c r="A1645" s="1151" t="s">
        <v>247</v>
      </c>
      <c r="B1645" s="1151"/>
      <c r="C1645" s="657">
        <v>0</v>
      </c>
      <c r="D1645" s="636" t="str">
        <f>D745</f>
        <v>Certification of Exclusion and Debarment (Article 4 or 8)</v>
      </c>
      <c r="E1645" s="1011"/>
      <c r="F1645" s="636"/>
      <c r="G1645" s="636"/>
      <c r="H1645" s="636"/>
      <c r="I1645" s="636" t="str">
        <f>D745</f>
        <v>Certification of Exclusion and Debarment (Article 4 or 8)</v>
      </c>
      <c r="J1645" s="636"/>
      <c r="K1645" s="636"/>
      <c r="L1645" s="636"/>
      <c r="M1645" s="636"/>
      <c r="N1645" s="636" t="str">
        <f>D745</f>
        <v>Certification of Exclusion and Debarment (Article 4 or 8)</v>
      </c>
      <c r="O1645" s="636"/>
      <c r="P1645" s="636"/>
      <c r="Q1645" s="636"/>
      <c r="R1645" s="636"/>
      <c r="S1645" s="636" t="str">
        <f>D745</f>
        <v>Certification of Exclusion and Debarment (Article 4 or 8)</v>
      </c>
      <c r="T1645" s="636"/>
      <c r="U1645" s="636"/>
      <c r="V1645" s="636"/>
      <c r="W1645" s="636"/>
      <c r="X1645" s="636" t="str">
        <f>D745</f>
        <v>Certification of Exclusion and Debarment (Article 4 or 8)</v>
      </c>
      <c r="Y1645" s="636"/>
      <c r="Z1645" s="636"/>
      <c r="AA1645" s="636"/>
      <c r="AB1645" s="636"/>
      <c r="AC1645" s="636" t="str">
        <f>D745</f>
        <v>Certification of Exclusion and Debarment (Article 4 or 8)</v>
      </c>
      <c r="AD1645" s="636"/>
      <c r="AE1645" s="636"/>
      <c r="AF1645" s="636"/>
      <c r="AG1645" s="636"/>
      <c r="AH1645" s="636" t="str">
        <f>D745</f>
        <v>Certification of Exclusion and Debarment (Article 4 or 8)</v>
      </c>
      <c r="AI1645" s="636"/>
      <c r="AJ1645" s="636"/>
      <c r="AK1645" s="636"/>
      <c r="AL1645" s="636"/>
      <c r="AM1645" s="636" t="str">
        <f>D745</f>
        <v>Certification of Exclusion and Debarment (Article 4 or 8)</v>
      </c>
      <c r="AN1645" s="636"/>
      <c r="AO1645" s="636"/>
      <c r="AP1645" s="636"/>
      <c r="AQ1645" s="636"/>
      <c r="AR1645" s="636" t="str">
        <f>D745</f>
        <v>Certification of Exclusion and Debarment (Article 4 or 8)</v>
      </c>
      <c r="AS1645" s="636"/>
      <c r="AT1645" s="636"/>
      <c r="AU1645" s="636"/>
      <c r="AV1645" s="636"/>
      <c r="AW1645" s="636" t="str">
        <f>D745</f>
        <v>Certification of Exclusion and Debarment (Article 4 or 8)</v>
      </c>
      <c r="AX1645" s="636"/>
      <c r="AY1645" s="636"/>
      <c r="AZ1645" s="636"/>
      <c r="BA1645" s="636"/>
      <c r="BB1645" s="636" t="str">
        <f>D745</f>
        <v>Certification of Exclusion and Debarment (Article 4 or 8)</v>
      </c>
      <c r="BC1645" s="636"/>
      <c r="BD1645" s="636"/>
      <c r="BE1645" s="636"/>
      <c r="BF1645" s="636"/>
      <c r="BG1645" s="636" t="str">
        <f>D745</f>
        <v>Certification of Exclusion and Debarment (Article 4 or 8)</v>
      </c>
      <c r="BH1645" s="636"/>
      <c r="BI1645" s="636"/>
      <c r="BJ1645" s="636"/>
      <c r="BK1645" s="636"/>
      <c r="BL1645" s="244"/>
      <c r="BM1645" s="244"/>
      <c r="BN1645" s="244"/>
    </row>
    <row r="1646" spans="1:66" customFormat="1" ht="75.75" customHeight="1" thickBot="1">
      <c r="A1646" s="1152"/>
      <c r="B1646" s="1152"/>
      <c r="C1646" s="658"/>
      <c r="D1646" s="1149" t="str">
        <f>D1571</f>
        <v>Invoice Certification Language (MH)</v>
      </c>
      <c r="E1646" s="1149"/>
      <c r="F1646" s="1149"/>
      <c r="G1646" s="1149"/>
      <c r="H1646" s="1149"/>
      <c r="I1646" s="1149" t="str">
        <f>D1646</f>
        <v>Invoice Certification Language (MH)</v>
      </c>
      <c r="J1646" s="1149"/>
      <c r="K1646" s="1149"/>
      <c r="L1646" s="1149"/>
      <c r="M1646" s="1149"/>
      <c r="N1646" s="1149" t="str">
        <f>I1646</f>
        <v>Invoice Certification Language (MH)</v>
      </c>
      <c r="O1646" s="1149"/>
      <c r="P1646" s="1149"/>
      <c r="Q1646" s="1149"/>
      <c r="R1646" s="1149"/>
      <c r="S1646" s="1149" t="str">
        <f>N1646</f>
        <v>Invoice Certification Language (MH)</v>
      </c>
      <c r="T1646" s="1149"/>
      <c r="U1646" s="1149"/>
      <c r="V1646" s="1149"/>
      <c r="W1646" s="1149"/>
      <c r="X1646" s="1149" t="str">
        <f>S1646</f>
        <v>Invoice Certification Language (MH)</v>
      </c>
      <c r="Y1646" s="1149"/>
      <c r="Z1646" s="1149"/>
      <c r="AA1646" s="1149"/>
      <c r="AB1646" s="1149"/>
      <c r="AC1646" s="1149" t="str">
        <f>X1646</f>
        <v>Invoice Certification Language (MH)</v>
      </c>
      <c r="AD1646" s="1149"/>
      <c r="AE1646" s="1149"/>
      <c r="AF1646" s="1149"/>
      <c r="AG1646" s="1149"/>
      <c r="AH1646" s="1149" t="str">
        <f>AC1646</f>
        <v>Invoice Certification Language (MH)</v>
      </c>
      <c r="AI1646" s="1149"/>
      <c r="AJ1646" s="1149"/>
      <c r="AK1646" s="1149"/>
      <c r="AL1646" s="1149"/>
      <c r="AM1646" s="1149" t="str">
        <f>AH1646</f>
        <v>Invoice Certification Language (MH)</v>
      </c>
      <c r="AN1646" s="1149"/>
      <c r="AO1646" s="1149"/>
      <c r="AP1646" s="1149"/>
      <c r="AQ1646" s="1149"/>
      <c r="AR1646" s="1149" t="str">
        <f>AM1646</f>
        <v>Invoice Certification Language (MH)</v>
      </c>
      <c r="AS1646" s="1149"/>
      <c r="AT1646" s="1149"/>
      <c r="AU1646" s="1149"/>
      <c r="AV1646" s="1149"/>
      <c r="AW1646" s="1149" t="str">
        <f>AR1646</f>
        <v>Invoice Certification Language (MH)</v>
      </c>
      <c r="AX1646" s="1149"/>
      <c r="AY1646" s="1149"/>
      <c r="AZ1646" s="1149"/>
      <c r="BA1646" s="1149"/>
      <c r="BB1646" s="1149" t="str">
        <f>AW1646</f>
        <v>Invoice Certification Language (MH)</v>
      </c>
      <c r="BC1646" s="1149"/>
      <c r="BD1646" s="1149"/>
      <c r="BE1646" s="1149"/>
      <c r="BF1646" s="1149"/>
      <c r="BG1646" s="1149" t="str">
        <f>BB1646</f>
        <v>Invoice Certification Language (MH)</v>
      </c>
      <c r="BH1646" s="1149"/>
      <c r="BI1646" s="1149"/>
      <c r="BJ1646" s="1149"/>
      <c r="BK1646" s="1149"/>
      <c r="BL1646" s="244"/>
      <c r="BM1646" s="244"/>
      <c r="BN1646" s="244"/>
    </row>
    <row r="1647" spans="1:66" s="1" customFormat="1" ht="12" customHeight="1">
      <c r="A1647" s="1167"/>
      <c r="B1647" s="1168"/>
      <c r="C1647" s="369"/>
      <c r="D1647" s="1142"/>
      <c r="E1647" s="1142"/>
      <c r="F1647" s="1142"/>
      <c r="G1647" s="1141"/>
      <c r="H1647" s="1141"/>
      <c r="I1647" s="1142"/>
      <c r="J1647" s="1142"/>
      <c r="K1647" s="1142"/>
      <c r="L1647" s="1141"/>
      <c r="M1647" s="1141"/>
      <c r="N1647" s="1142"/>
      <c r="O1647" s="1142"/>
      <c r="P1647" s="1142"/>
      <c r="Q1647" s="1141"/>
      <c r="R1647" s="1141"/>
      <c r="S1647" s="1142"/>
      <c r="T1647" s="1142"/>
      <c r="U1647" s="1142"/>
      <c r="V1647" s="1141"/>
      <c r="W1647" s="1141"/>
      <c r="X1647" s="1142"/>
      <c r="Y1647" s="1142"/>
      <c r="Z1647" s="1142"/>
      <c r="AA1647" s="1141"/>
      <c r="AB1647" s="1141"/>
      <c r="AC1647" s="1142"/>
      <c r="AD1647" s="1142"/>
      <c r="AE1647" s="1142"/>
      <c r="AF1647" s="1141"/>
      <c r="AG1647" s="1141"/>
      <c r="AH1647" s="1142"/>
      <c r="AI1647" s="1142"/>
      <c r="AJ1647" s="1142"/>
      <c r="AK1647" s="1141"/>
      <c r="AL1647" s="1141"/>
      <c r="AM1647" s="1142"/>
      <c r="AN1647" s="1142"/>
      <c r="AO1647" s="1142"/>
      <c r="AP1647" s="1141"/>
      <c r="AQ1647" s="1141"/>
      <c r="AR1647" s="1142"/>
      <c r="AS1647" s="1142"/>
      <c r="AT1647" s="1142"/>
      <c r="AU1647" s="1141"/>
      <c r="AV1647" s="1141"/>
      <c r="AW1647" s="1142"/>
      <c r="AX1647" s="1142"/>
      <c r="AY1647" s="1142"/>
      <c r="AZ1647" s="1141"/>
      <c r="BA1647" s="1141"/>
      <c r="BB1647" s="1142"/>
      <c r="BC1647" s="1142"/>
      <c r="BD1647" s="1142"/>
      <c r="BE1647" s="1141"/>
      <c r="BF1647" s="1141"/>
      <c r="BG1647" s="1142"/>
      <c r="BH1647" s="1142"/>
      <c r="BI1647" s="1142"/>
      <c r="BJ1647" s="1141"/>
      <c r="BK1647" s="1141"/>
    </row>
    <row r="1648" spans="1:66" s="1" customFormat="1" ht="10.5" customHeight="1">
      <c r="A1648" s="1169"/>
      <c r="B1648" s="1170"/>
      <c r="C1648" s="370"/>
      <c r="D1648" s="1143" t="s">
        <v>313</v>
      </c>
      <c r="E1648" s="1143"/>
      <c r="F1648" s="1143"/>
      <c r="G1648" s="96" t="s">
        <v>125</v>
      </c>
      <c r="H1648" s="87"/>
      <c r="I1648" s="1143" t="s">
        <v>313</v>
      </c>
      <c r="J1648" s="1143"/>
      <c r="K1648" s="1143"/>
      <c r="L1648" s="96" t="s">
        <v>125</v>
      </c>
      <c r="M1648" s="87"/>
      <c r="N1648" s="1143" t="s">
        <v>313</v>
      </c>
      <c r="O1648" s="1143"/>
      <c r="P1648" s="1143"/>
      <c r="Q1648" s="96" t="s">
        <v>125</v>
      </c>
      <c r="R1648" s="87"/>
      <c r="S1648" s="1143" t="s">
        <v>313</v>
      </c>
      <c r="T1648" s="1143"/>
      <c r="U1648" s="1143"/>
      <c r="V1648" s="96" t="s">
        <v>125</v>
      </c>
      <c r="W1648" s="87"/>
      <c r="X1648" s="1143" t="s">
        <v>313</v>
      </c>
      <c r="Y1648" s="1143"/>
      <c r="Z1648" s="1143"/>
      <c r="AA1648" s="96" t="s">
        <v>125</v>
      </c>
      <c r="AB1648" s="87"/>
      <c r="AC1648" s="1143" t="s">
        <v>313</v>
      </c>
      <c r="AD1648" s="1143"/>
      <c r="AE1648" s="1143"/>
      <c r="AF1648" s="96" t="s">
        <v>125</v>
      </c>
      <c r="AG1648" s="87"/>
      <c r="AH1648" s="1143" t="s">
        <v>313</v>
      </c>
      <c r="AI1648" s="1143"/>
      <c r="AJ1648" s="1143"/>
      <c r="AK1648" s="96" t="s">
        <v>125</v>
      </c>
      <c r="AL1648" s="87"/>
      <c r="AM1648" s="1143" t="s">
        <v>313</v>
      </c>
      <c r="AN1648" s="1143"/>
      <c r="AO1648" s="1143"/>
      <c r="AP1648" s="96" t="s">
        <v>125</v>
      </c>
      <c r="AQ1648" s="87"/>
      <c r="AR1648" s="1143" t="s">
        <v>313</v>
      </c>
      <c r="AS1648" s="1143"/>
      <c r="AT1648" s="1143"/>
      <c r="AU1648" s="96" t="s">
        <v>125</v>
      </c>
      <c r="AV1648" s="87"/>
      <c r="AW1648" s="1143" t="s">
        <v>313</v>
      </c>
      <c r="AX1648" s="1143"/>
      <c r="AY1648" s="1143"/>
      <c r="AZ1648" s="96" t="s">
        <v>125</v>
      </c>
      <c r="BA1648" s="87"/>
      <c r="BB1648" s="1143" t="s">
        <v>313</v>
      </c>
      <c r="BC1648" s="1143"/>
      <c r="BD1648" s="1143"/>
      <c r="BE1648" s="96" t="s">
        <v>125</v>
      </c>
      <c r="BF1648" s="87"/>
      <c r="BG1648" s="1143" t="s">
        <v>313</v>
      </c>
      <c r="BH1648" s="1143"/>
      <c r="BI1648" s="1143"/>
      <c r="BJ1648" s="96" t="s">
        <v>125</v>
      </c>
      <c r="BK1648" s="87"/>
    </row>
    <row r="1649" spans="1:66" s="1" customFormat="1" ht="21" customHeight="1">
      <c r="A1649" s="1169"/>
      <c r="B1649" s="1170"/>
      <c r="C1649" s="361"/>
      <c r="D1649" s="1145"/>
      <c r="E1649" s="1145"/>
      <c r="F1649" s="1145"/>
      <c r="G1649" s="1140"/>
      <c r="H1649" s="1140"/>
      <c r="I1649" s="1145"/>
      <c r="J1649" s="1145"/>
      <c r="K1649" s="1145"/>
      <c r="L1649" s="1140"/>
      <c r="M1649" s="1140"/>
      <c r="N1649" s="1145"/>
      <c r="O1649" s="1145"/>
      <c r="P1649" s="1145"/>
      <c r="Q1649" s="1140"/>
      <c r="R1649" s="1140"/>
      <c r="S1649" s="1145"/>
      <c r="T1649" s="1145"/>
      <c r="U1649" s="1145"/>
      <c r="V1649" s="1140"/>
      <c r="W1649" s="1140"/>
      <c r="X1649" s="1145"/>
      <c r="Y1649" s="1145"/>
      <c r="Z1649" s="1145"/>
      <c r="AA1649" s="1140"/>
      <c r="AB1649" s="1140"/>
      <c r="AC1649" s="1145"/>
      <c r="AD1649" s="1145"/>
      <c r="AE1649" s="1145"/>
      <c r="AF1649" s="1140"/>
      <c r="AG1649" s="1140"/>
      <c r="AH1649" s="1145"/>
      <c r="AI1649" s="1145"/>
      <c r="AJ1649" s="1145"/>
      <c r="AK1649" s="1140"/>
      <c r="AL1649" s="1140"/>
      <c r="AM1649" s="1145"/>
      <c r="AN1649" s="1145"/>
      <c r="AO1649" s="1145"/>
      <c r="AP1649" s="1140"/>
      <c r="AQ1649" s="1140"/>
      <c r="AR1649" s="1145"/>
      <c r="AS1649" s="1145"/>
      <c r="AT1649" s="1145"/>
      <c r="AU1649" s="1140"/>
      <c r="AV1649" s="1140"/>
      <c r="AW1649" s="1145"/>
      <c r="AX1649" s="1145"/>
      <c r="AY1649" s="1145"/>
      <c r="AZ1649" s="1140"/>
      <c r="BA1649" s="1140"/>
      <c r="BB1649" s="1145"/>
      <c r="BC1649" s="1145"/>
      <c r="BD1649" s="1145"/>
      <c r="BE1649" s="1140"/>
      <c r="BF1649" s="1140"/>
      <c r="BG1649" s="1145"/>
      <c r="BH1649" s="1145"/>
      <c r="BI1649" s="1145"/>
      <c r="BJ1649" s="1140"/>
      <c r="BK1649" s="1140"/>
    </row>
    <row r="1650" spans="1:66" s="1" customFormat="1" ht="16.5" thickBot="1">
      <c r="A1650" s="1171"/>
      <c r="B1650" s="1172"/>
      <c r="C1650" s="362"/>
      <c r="D1650" s="1144" t="s">
        <v>80</v>
      </c>
      <c r="E1650" s="1144"/>
      <c r="F1650" s="94"/>
      <c r="G1650" s="95" t="s">
        <v>81</v>
      </c>
      <c r="H1650" s="87"/>
      <c r="I1650" s="1144" t="s">
        <v>80</v>
      </c>
      <c r="J1650" s="1144"/>
      <c r="K1650" s="94"/>
      <c r="L1650" s="95" t="s">
        <v>81</v>
      </c>
      <c r="M1650" s="87"/>
      <c r="N1650" s="1144" t="s">
        <v>80</v>
      </c>
      <c r="O1650" s="1144"/>
      <c r="P1650" s="94"/>
      <c r="Q1650" s="95" t="s">
        <v>81</v>
      </c>
      <c r="R1650" s="87"/>
      <c r="S1650" s="1144" t="s">
        <v>80</v>
      </c>
      <c r="T1650" s="1144"/>
      <c r="U1650" s="94"/>
      <c r="V1650" s="95" t="s">
        <v>81</v>
      </c>
      <c r="W1650" s="87"/>
      <c r="X1650" s="1144" t="s">
        <v>80</v>
      </c>
      <c r="Y1650" s="1144"/>
      <c r="Z1650" s="94"/>
      <c r="AA1650" s="95" t="s">
        <v>81</v>
      </c>
      <c r="AB1650" s="87"/>
      <c r="AC1650" s="1144" t="s">
        <v>80</v>
      </c>
      <c r="AD1650" s="1144"/>
      <c r="AE1650" s="94"/>
      <c r="AF1650" s="95" t="s">
        <v>81</v>
      </c>
      <c r="AG1650" s="87"/>
      <c r="AH1650" s="1144" t="s">
        <v>80</v>
      </c>
      <c r="AI1650" s="1144"/>
      <c r="AJ1650" s="94"/>
      <c r="AK1650" s="95" t="s">
        <v>81</v>
      </c>
      <c r="AL1650" s="87"/>
      <c r="AM1650" s="1144" t="s">
        <v>80</v>
      </c>
      <c r="AN1650" s="1144"/>
      <c r="AO1650" s="94"/>
      <c r="AP1650" s="95" t="s">
        <v>81</v>
      </c>
      <c r="AQ1650" s="87"/>
      <c r="AR1650" s="1144" t="s">
        <v>80</v>
      </c>
      <c r="AS1650" s="1144"/>
      <c r="AT1650" s="94"/>
      <c r="AU1650" s="95" t="s">
        <v>81</v>
      </c>
      <c r="AV1650" s="87"/>
      <c r="AW1650" s="1144" t="s">
        <v>80</v>
      </c>
      <c r="AX1650" s="1144"/>
      <c r="AY1650" s="94"/>
      <c r="AZ1650" s="95" t="s">
        <v>81</v>
      </c>
      <c r="BA1650" s="87"/>
      <c r="BB1650" s="1144" t="s">
        <v>80</v>
      </c>
      <c r="BC1650" s="1144"/>
      <c r="BD1650" s="94"/>
      <c r="BE1650" s="95" t="s">
        <v>81</v>
      </c>
      <c r="BF1650" s="87"/>
      <c r="BG1650" s="1144" t="s">
        <v>80</v>
      </c>
      <c r="BH1650" s="1144"/>
      <c r="BI1650" s="94"/>
      <c r="BJ1650" s="95" t="s">
        <v>81</v>
      </c>
      <c r="BK1650" s="87"/>
    </row>
    <row r="1651" spans="1:66" customFormat="1" ht="15.6" customHeight="1">
      <c r="A1651" s="637" t="s">
        <v>242</v>
      </c>
      <c r="B1651" s="88"/>
      <c r="C1651" s="357"/>
      <c r="D1651" s="88"/>
      <c r="E1651" s="357"/>
      <c r="F1651" s="88"/>
      <c r="G1651" s="89"/>
      <c r="H1651" s="90"/>
      <c r="I1651" s="2"/>
      <c r="J1651" s="2"/>
      <c r="K1651" s="2"/>
      <c r="L1651" s="2"/>
      <c r="M1651" s="2"/>
      <c r="N1651" s="2"/>
      <c r="O1651" s="2"/>
      <c r="P1651" s="3"/>
      <c r="Q1651" s="3"/>
      <c r="R1651" s="3"/>
      <c r="S1651" s="15"/>
      <c r="T1651" s="10"/>
      <c r="U1651" s="10"/>
      <c r="V1651" s="11"/>
      <c r="W1651" s="25"/>
      <c r="X1651" s="9"/>
      <c r="Y1651" s="9"/>
      <c r="Z1651" s="15"/>
      <c r="AA1651" s="20"/>
      <c r="AB1651" s="20"/>
      <c r="AC1651" s="20"/>
      <c r="AD1651" s="2"/>
      <c r="AE1651" s="3"/>
      <c r="AF1651" s="3"/>
      <c r="AG1651" s="3"/>
      <c r="AH1651" s="8"/>
      <c r="AI1651" s="10"/>
      <c r="AJ1651" s="10"/>
      <c r="AK1651" s="11"/>
      <c r="AL1651" s="21"/>
      <c r="AM1651" s="22"/>
      <c r="AN1651" s="22"/>
      <c r="AO1651" s="8"/>
      <c r="AP1651" s="8"/>
      <c r="AQ1651" s="8"/>
      <c r="AR1651" s="8"/>
      <c r="AS1651" s="8"/>
      <c r="AT1651" s="8"/>
      <c r="AU1651" s="8"/>
      <c r="AV1651" s="8"/>
      <c r="AW1651" s="8"/>
      <c r="AX1651" s="8"/>
      <c r="AY1651" s="8"/>
      <c r="AZ1651" s="8"/>
      <c r="BA1651" s="8"/>
      <c r="BB1651" s="8"/>
      <c r="BC1651" s="8"/>
      <c r="BD1651" s="8"/>
      <c r="BE1651" s="8"/>
      <c r="BF1651" s="8"/>
      <c r="BG1651" s="8"/>
      <c r="BH1651" s="8"/>
      <c r="BI1651" s="8"/>
      <c r="BJ1651" s="8"/>
      <c r="BK1651" s="8"/>
      <c r="BL1651" s="8"/>
      <c r="BM1651" s="660"/>
      <c r="BN1651" s="8"/>
    </row>
    <row r="1652" spans="1:66" s="1" customFormat="1" ht="12.6" customHeight="1">
      <c r="A1652" s="97" t="s">
        <v>243</v>
      </c>
      <c r="B1652" s="88"/>
      <c r="C1652" s="363"/>
      <c r="D1652" s="273"/>
      <c r="E1652" s="1013"/>
      <c r="F1652" s="256"/>
      <c r="G1652" s="273"/>
      <c r="H1652" s="274"/>
      <c r="I1652" s="273"/>
      <c r="J1652" s="273"/>
      <c r="K1652" s="256"/>
      <c r="L1652" s="273"/>
      <c r="M1652" s="274"/>
      <c r="N1652" s="32"/>
      <c r="O1652" s="275"/>
      <c r="P1652" s="275"/>
      <c r="Q1652" s="275"/>
      <c r="R1652" s="275"/>
      <c r="S1652" s="276"/>
      <c r="T1652" s="276"/>
      <c r="U1652" s="276"/>
      <c r="V1652" s="277"/>
      <c r="W1652" s="278"/>
      <c r="X1652" s="276"/>
      <c r="Y1652" s="276"/>
      <c r="Z1652" s="32"/>
      <c r="AD1652" s="279"/>
      <c r="AE1652" s="279"/>
      <c r="AF1652" s="279"/>
      <c r="AG1652" s="279"/>
      <c r="AH1652" s="280"/>
      <c r="AI1652" s="280"/>
      <c r="AJ1652" s="280"/>
      <c r="AK1652" s="281"/>
      <c r="AL1652" s="282"/>
      <c r="AM1652" s="280"/>
      <c r="AN1652" s="280"/>
      <c r="AO1652" s="32"/>
      <c r="AP1652" s="32"/>
      <c r="AQ1652" s="32"/>
      <c r="AR1652" s="32"/>
      <c r="AS1652" s="32"/>
      <c r="AT1652" s="32"/>
      <c r="AU1652" s="32"/>
      <c r="AV1652" s="32"/>
      <c r="AW1652" s="32"/>
      <c r="AX1652" s="32"/>
      <c r="AY1652" s="32"/>
      <c r="AZ1652" s="32"/>
      <c r="BA1652" s="32"/>
      <c r="BB1652" s="32"/>
      <c r="BC1652" s="32"/>
      <c r="BD1652" s="32"/>
      <c r="BE1652" s="32"/>
      <c r="BF1652" s="32"/>
      <c r="BG1652" s="32"/>
      <c r="BH1652" s="32"/>
      <c r="BI1652" s="32"/>
      <c r="BJ1652" s="32"/>
      <c r="BK1652" s="32"/>
      <c r="BL1652" s="32"/>
      <c r="BM1652" s="661"/>
      <c r="BN1652" s="32"/>
    </row>
    <row r="1653" spans="1:66" s="260" customFormat="1" ht="12">
      <c r="A1653" s="638"/>
      <c r="B1653" s="639"/>
      <c r="C1653" s="358"/>
      <c r="D1653" s="252" t="s">
        <v>21</v>
      </c>
      <c r="E1653" s="1159" t="str">
        <f>+E828</f>
        <v>Contractor Name</v>
      </c>
      <c r="F1653" s="1159"/>
      <c r="G1653" s="1159"/>
      <c r="H1653" s="1159"/>
      <c r="I1653" s="291" t="s">
        <v>21</v>
      </c>
      <c r="J1653" s="1150" t="str">
        <f>E1653</f>
        <v>Contractor Name</v>
      </c>
      <c r="K1653" s="1150"/>
      <c r="L1653" s="1150"/>
      <c r="M1653" s="1150"/>
      <c r="N1653" s="291" t="s">
        <v>21</v>
      </c>
      <c r="O1653" s="1150" t="str">
        <f>E1653</f>
        <v>Contractor Name</v>
      </c>
      <c r="P1653" s="1150"/>
      <c r="Q1653" s="1150"/>
      <c r="R1653" s="1150"/>
      <c r="S1653" s="291" t="s">
        <v>21</v>
      </c>
      <c r="T1653" s="1150" t="str">
        <f>E1653</f>
        <v>Contractor Name</v>
      </c>
      <c r="U1653" s="1150"/>
      <c r="V1653" s="1150"/>
      <c r="W1653" s="1150"/>
      <c r="X1653" s="291" t="s">
        <v>21</v>
      </c>
      <c r="Y1653" s="1150" t="str">
        <f>E1653</f>
        <v>Contractor Name</v>
      </c>
      <c r="Z1653" s="1150"/>
      <c r="AA1653" s="1150"/>
      <c r="AB1653" s="1150"/>
      <c r="AC1653" s="291" t="s">
        <v>21</v>
      </c>
      <c r="AD1653" s="1150" t="str">
        <f>E1653</f>
        <v>Contractor Name</v>
      </c>
      <c r="AE1653" s="1150"/>
      <c r="AF1653" s="1150"/>
      <c r="AG1653" s="1150"/>
      <c r="AH1653" s="291" t="s">
        <v>21</v>
      </c>
      <c r="AI1653" s="1150" t="str">
        <f>E1653</f>
        <v>Contractor Name</v>
      </c>
      <c r="AJ1653" s="1150"/>
      <c r="AK1653" s="1150"/>
      <c r="AL1653" s="1150"/>
      <c r="AM1653" s="291" t="s">
        <v>21</v>
      </c>
      <c r="AN1653" s="1150" t="str">
        <f>E1653</f>
        <v>Contractor Name</v>
      </c>
      <c r="AO1653" s="1150"/>
      <c r="AP1653" s="1150"/>
      <c r="AQ1653" s="1150"/>
      <c r="AR1653" s="291" t="s">
        <v>21</v>
      </c>
      <c r="AS1653" s="1150" t="str">
        <f>E1653</f>
        <v>Contractor Name</v>
      </c>
      <c r="AT1653" s="1150"/>
      <c r="AU1653" s="1150"/>
      <c r="AV1653" s="1150"/>
      <c r="AW1653" s="291" t="s">
        <v>21</v>
      </c>
      <c r="AX1653" s="1150" t="str">
        <f>J1653</f>
        <v>Contractor Name</v>
      </c>
      <c r="AY1653" s="1150"/>
      <c r="AZ1653" s="1150"/>
      <c r="BA1653" s="1150"/>
      <c r="BB1653" s="291" t="s">
        <v>21</v>
      </c>
      <c r="BC1653" s="1150" t="str">
        <f>O1653</f>
        <v>Contractor Name</v>
      </c>
      <c r="BD1653" s="1150"/>
      <c r="BE1653" s="1150"/>
      <c r="BF1653" s="1150"/>
      <c r="BG1653" s="291" t="s">
        <v>21</v>
      </c>
      <c r="BH1653" s="1150" t="str">
        <f>T1653</f>
        <v>Contractor Name</v>
      </c>
      <c r="BI1653" s="1150"/>
      <c r="BJ1653" s="1150"/>
      <c r="BK1653" s="1150"/>
      <c r="BL1653" s="292"/>
      <c r="BM1653" s="662"/>
      <c r="BN1653" s="292"/>
    </row>
    <row r="1654" spans="1:66" s="260" customFormat="1" ht="12">
      <c r="A1654" s="97" t="s">
        <v>133</v>
      </c>
      <c r="B1654" s="639"/>
      <c r="C1654" s="358"/>
      <c r="D1654" s="252" t="s">
        <v>20</v>
      </c>
      <c r="E1654" s="1036" t="str">
        <f>+E829</f>
        <v>Contract Number</v>
      </c>
      <c r="F1654" s="254"/>
      <c r="G1654" s="255" t="s">
        <v>90</v>
      </c>
      <c r="H1654" s="894"/>
      <c r="I1654" s="307" t="s">
        <v>20</v>
      </c>
      <c r="J1654" s="324" t="str">
        <f>E1654</f>
        <v>Contract Number</v>
      </c>
      <c r="K1654" s="293"/>
      <c r="L1654" s="294" t="s">
        <v>90</v>
      </c>
      <c r="M1654" s="295">
        <f>H1654</f>
        <v>0</v>
      </c>
      <c r="N1654" s="296" t="s">
        <v>20</v>
      </c>
      <c r="O1654" s="325" t="str">
        <f>E1654</f>
        <v>Contract Number</v>
      </c>
      <c r="P1654" s="297"/>
      <c r="Q1654" s="298" t="s">
        <v>90</v>
      </c>
      <c r="R1654" s="299">
        <f>H1654</f>
        <v>0</v>
      </c>
      <c r="S1654" s="296" t="s">
        <v>20</v>
      </c>
      <c r="T1654" s="300" t="str">
        <f>E1654</f>
        <v>Contract Number</v>
      </c>
      <c r="U1654" s="297"/>
      <c r="V1654" s="298" t="s">
        <v>90</v>
      </c>
      <c r="W1654" s="301">
        <f>H1654</f>
        <v>0</v>
      </c>
      <c r="X1654" s="296" t="s">
        <v>20</v>
      </c>
      <c r="Y1654" s="300" t="str">
        <f>E1654</f>
        <v>Contract Number</v>
      </c>
      <c r="Z1654" s="297"/>
      <c r="AA1654" s="298" t="s">
        <v>90</v>
      </c>
      <c r="AB1654" s="301">
        <f>H1654</f>
        <v>0</v>
      </c>
      <c r="AC1654" s="296" t="s">
        <v>20</v>
      </c>
      <c r="AD1654" s="300" t="str">
        <f>E1654</f>
        <v>Contract Number</v>
      </c>
      <c r="AE1654" s="297"/>
      <c r="AF1654" s="298" t="s">
        <v>90</v>
      </c>
      <c r="AG1654" s="301">
        <f>H1654</f>
        <v>0</v>
      </c>
      <c r="AH1654" s="296" t="s">
        <v>20</v>
      </c>
      <c r="AI1654" s="300" t="str">
        <f>E1654</f>
        <v>Contract Number</v>
      </c>
      <c r="AJ1654" s="297"/>
      <c r="AK1654" s="298" t="s">
        <v>90</v>
      </c>
      <c r="AL1654" s="302">
        <f>H1654</f>
        <v>0</v>
      </c>
      <c r="AM1654" s="296" t="s">
        <v>20</v>
      </c>
      <c r="AN1654" s="325" t="str">
        <f>E1654</f>
        <v>Contract Number</v>
      </c>
      <c r="AO1654" s="297"/>
      <c r="AP1654" s="298" t="s">
        <v>90</v>
      </c>
      <c r="AQ1654" s="302">
        <f>H1654</f>
        <v>0</v>
      </c>
      <c r="AR1654" s="296" t="s">
        <v>20</v>
      </c>
      <c r="AS1654" s="325" t="str">
        <f>E1654</f>
        <v>Contract Number</v>
      </c>
      <c r="AT1654" s="297"/>
      <c r="AU1654" s="298" t="s">
        <v>90</v>
      </c>
      <c r="AV1654" s="303">
        <f>H1654</f>
        <v>0</v>
      </c>
      <c r="AW1654" s="296" t="s">
        <v>20</v>
      </c>
      <c r="AX1654" s="325" t="str">
        <f>J1654</f>
        <v>Contract Number</v>
      </c>
      <c r="AY1654" s="297"/>
      <c r="AZ1654" s="298" t="s">
        <v>90</v>
      </c>
      <c r="BA1654" s="303">
        <f>M1654</f>
        <v>0</v>
      </c>
      <c r="BB1654" s="296" t="s">
        <v>20</v>
      </c>
      <c r="BC1654" s="325" t="str">
        <f>O1654</f>
        <v>Contract Number</v>
      </c>
      <c r="BD1654" s="297"/>
      <c r="BE1654" s="298" t="s">
        <v>90</v>
      </c>
      <c r="BF1654" s="303">
        <f>R1654</f>
        <v>0</v>
      </c>
      <c r="BG1654" s="296" t="s">
        <v>20</v>
      </c>
      <c r="BH1654" s="325" t="str">
        <f>T1654</f>
        <v>Contract Number</v>
      </c>
      <c r="BI1654" s="297"/>
      <c r="BJ1654" s="298" t="s">
        <v>90</v>
      </c>
      <c r="BK1654" s="303">
        <f>W1654</f>
        <v>0</v>
      </c>
      <c r="BL1654" s="304"/>
      <c r="BM1654" s="663"/>
      <c r="BN1654" s="304"/>
    </row>
    <row r="1655" spans="1:66" s="260" customFormat="1" ht="17.45" customHeight="1">
      <c r="A1655" s="93"/>
      <c r="B1655" s="639"/>
      <c r="C1655" s="358"/>
      <c r="D1655" s="252" t="s">
        <v>126</v>
      </c>
      <c r="E1655" s="1009" t="s">
        <v>127</v>
      </c>
      <c r="F1655" s="257"/>
      <c r="G1655" s="258" t="s">
        <v>122</v>
      </c>
      <c r="H1655" s="257"/>
      <c r="I1655" s="296" t="s">
        <v>120</v>
      </c>
      <c r="J1655" s="305" t="s">
        <v>121</v>
      </c>
      <c r="K1655" s="306">
        <f>F1655</f>
        <v>0</v>
      </c>
      <c r="L1655" s="298" t="s">
        <v>122</v>
      </c>
      <c r="M1655" s="306">
        <f>H1655</f>
        <v>0</v>
      </c>
      <c r="N1655" s="296" t="s">
        <v>120</v>
      </c>
      <c r="O1655" s="305" t="s">
        <v>121</v>
      </c>
      <c r="P1655" s="306">
        <f>F1655</f>
        <v>0</v>
      </c>
      <c r="Q1655" s="298" t="s">
        <v>122</v>
      </c>
      <c r="R1655" s="306">
        <f>H1655</f>
        <v>0</v>
      </c>
      <c r="S1655" s="296" t="s">
        <v>120</v>
      </c>
      <c r="T1655" s="305" t="s">
        <v>121</v>
      </c>
      <c r="U1655" s="306">
        <f>F1655</f>
        <v>0</v>
      </c>
      <c r="V1655" s="298" t="s">
        <v>122</v>
      </c>
      <c r="W1655" s="306">
        <f>H1655</f>
        <v>0</v>
      </c>
      <c r="X1655" s="296" t="s">
        <v>120</v>
      </c>
      <c r="Y1655" s="305" t="s">
        <v>121</v>
      </c>
      <c r="Z1655" s="306">
        <f>F1655</f>
        <v>0</v>
      </c>
      <c r="AA1655" s="298" t="s">
        <v>122</v>
      </c>
      <c r="AB1655" s="306">
        <f>H1655</f>
        <v>0</v>
      </c>
      <c r="AC1655" s="296" t="s">
        <v>120</v>
      </c>
      <c r="AD1655" s="305" t="s">
        <v>121</v>
      </c>
      <c r="AE1655" s="306">
        <f>F1655</f>
        <v>0</v>
      </c>
      <c r="AF1655" s="298" t="s">
        <v>122</v>
      </c>
      <c r="AG1655" s="306">
        <f>H1655</f>
        <v>0</v>
      </c>
      <c r="AH1655" s="296" t="s">
        <v>120</v>
      </c>
      <c r="AI1655" s="305" t="s">
        <v>121</v>
      </c>
      <c r="AJ1655" s="306">
        <f>F1655</f>
        <v>0</v>
      </c>
      <c r="AK1655" s="298" t="s">
        <v>122</v>
      </c>
      <c r="AL1655" s="306">
        <f>H1655</f>
        <v>0</v>
      </c>
      <c r="AM1655" s="296" t="s">
        <v>120</v>
      </c>
      <c r="AN1655" s="305" t="s">
        <v>121</v>
      </c>
      <c r="AO1655" s="306">
        <f>F1655</f>
        <v>0</v>
      </c>
      <c r="AP1655" s="298" t="s">
        <v>122</v>
      </c>
      <c r="AQ1655" s="306">
        <f>H1655</f>
        <v>0</v>
      </c>
      <c r="AR1655" s="296" t="s">
        <v>120</v>
      </c>
      <c r="AS1655" s="305" t="s">
        <v>121</v>
      </c>
      <c r="AT1655" s="306">
        <f>F1655</f>
        <v>0</v>
      </c>
      <c r="AU1655" s="298" t="s">
        <v>122</v>
      </c>
      <c r="AV1655" s="306">
        <f>H1655</f>
        <v>0</v>
      </c>
      <c r="AW1655" s="296" t="s">
        <v>120</v>
      </c>
      <c r="AX1655" s="305" t="s">
        <v>121</v>
      </c>
      <c r="AY1655" s="306">
        <f>K1655</f>
        <v>0</v>
      </c>
      <c r="AZ1655" s="298" t="s">
        <v>122</v>
      </c>
      <c r="BA1655" s="306">
        <f>M1655</f>
        <v>0</v>
      </c>
      <c r="BB1655" s="296" t="s">
        <v>120</v>
      </c>
      <c r="BC1655" s="305" t="s">
        <v>121</v>
      </c>
      <c r="BD1655" s="306">
        <f>P1655</f>
        <v>0</v>
      </c>
      <c r="BE1655" s="298" t="s">
        <v>122</v>
      </c>
      <c r="BF1655" s="306">
        <f>R1655</f>
        <v>0</v>
      </c>
      <c r="BG1655" s="296" t="s">
        <v>120</v>
      </c>
      <c r="BH1655" s="305" t="s">
        <v>121</v>
      </c>
      <c r="BI1655" s="306">
        <f>U1655</f>
        <v>0</v>
      </c>
      <c r="BJ1655" s="298" t="s">
        <v>122</v>
      </c>
      <c r="BK1655" s="306">
        <f>W1655</f>
        <v>0</v>
      </c>
      <c r="BL1655" s="304"/>
      <c r="BM1655" s="663"/>
      <c r="BN1655" s="304"/>
    </row>
    <row r="1656" spans="1:66" s="260" customFormat="1" ht="15.75" customHeight="1">
      <c r="A1656" s="93"/>
      <c r="B1656" s="97"/>
      <c r="C1656" s="359"/>
      <c r="D1656" s="1160" t="s">
        <v>124</v>
      </c>
      <c r="E1656" s="1160"/>
      <c r="F1656" s="1160"/>
      <c r="G1656" s="1161">
        <f>E1719+J1719+O1719+T1719+Y1719+AD1719+AI1719+AN1719+AS1719+AX1719+BC1719+BH1719</f>
        <v>0</v>
      </c>
      <c r="H1656" s="259"/>
      <c r="I1656" s="292"/>
      <c r="J1656" s="292"/>
      <c r="K1656" s="292"/>
      <c r="L1656" s="292"/>
      <c r="M1656" s="292"/>
      <c r="N1656" s="292"/>
      <c r="O1656" s="292"/>
      <c r="P1656" s="292"/>
      <c r="Q1656" s="292"/>
      <c r="R1656" s="292"/>
      <c r="S1656" s="292"/>
      <c r="T1656" s="292"/>
      <c r="U1656" s="292"/>
      <c r="V1656" s="292"/>
      <c r="W1656" s="292"/>
      <c r="X1656" s="292"/>
      <c r="Y1656" s="292"/>
      <c r="Z1656" s="292"/>
      <c r="AA1656" s="292"/>
      <c r="AB1656" s="292"/>
      <c r="AC1656" s="292"/>
      <c r="AD1656" s="292"/>
      <c r="AE1656" s="292"/>
      <c r="AF1656" s="292"/>
      <c r="AG1656" s="292"/>
      <c r="AH1656" s="292"/>
      <c r="AI1656" s="292"/>
      <c r="AJ1656" s="292"/>
      <c r="AK1656" s="292"/>
      <c r="AL1656" s="292"/>
      <c r="AM1656" s="292"/>
      <c r="AN1656" s="292"/>
      <c r="AO1656" s="292"/>
      <c r="AP1656" s="292"/>
      <c r="AQ1656" s="292"/>
      <c r="AR1656" s="292"/>
      <c r="AS1656" s="292"/>
      <c r="AT1656" s="292"/>
      <c r="AU1656" s="292"/>
      <c r="AV1656" s="292"/>
      <c r="AW1656" s="292"/>
      <c r="AX1656" s="292"/>
      <c r="AY1656" s="292"/>
      <c r="AZ1656" s="292"/>
      <c r="BA1656" s="292"/>
      <c r="BB1656" s="292"/>
      <c r="BC1656" s="292"/>
      <c r="BD1656" s="292"/>
      <c r="BE1656" s="292"/>
      <c r="BF1656" s="292"/>
      <c r="BG1656" s="292"/>
      <c r="BH1656" s="292"/>
      <c r="BI1656" s="292"/>
      <c r="BJ1656" s="292"/>
      <c r="BK1656" s="292"/>
      <c r="BL1656" s="308"/>
      <c r="BM1656" s="665"/>
      <c r="BN1656" s="308"/>
    </row>
    <row r="1657" spans="1:66" s="1" customFormat="1" ht="5.45" customHeight="1" thickBot="1">
      <c r="A1657" s="640"/>
      <c r="B1657" s="641"/>
      <c r="C1657" s="360"/>
      <c r="D1657" s="261"/>
      <c r="E1657" s="360"/>
      <c r="F1657" s="261"/>
      <c r="G1657" s="1162"/>
      <c r="H1657" s="91"/>
      <c r="I1657" s="16"/>
      <c r="J1657" s="16"/>
      <c r="K1657" s="32"/>
      <c r="L1657" s="16"/>
      <c r="M1657" s="16"/>
      <c r="N1657" s="16"/>
      <c r="R1657" s="262"/>
      <c r="S1657" s="262"/>
      <c r="T1657" s="262"/>
      <c r="U1657" s="262"/>
      <c r="V1657" s="262"/>
      <c r="W1657" s="262"/>
      <c r="X1657" s="262"/>
      <c r="Y1657" s="262"/>
      <c r="Z1657" s="262"/>
      <c r="AA1657" s="262"/>
      <c r="AB1657" s="262"/>
      <c r="AC1657" s="262"/>
      <c r="AD1657" s="262"/>
      <c r="AE1657" s="20"/>
      <c r="AF1657" s="20"/>
      <c r="AG1657" s="20"/>
      <c r="AH1657" s="20"/>
      <c r="BM1657"/>
    </row>
    <row r="1658" spans="1:66" s="1" customFormat="1" ht="14.25" customHeight="1" thickTop="1">
      <c r="A1658" s="642" t="s">
        <v>30</v>
      </c>
      <c r="B1658" s="653"/>
      <c r="C1658" s="1135" t="s">
        <v>232</v>
      </c>
      <c r="D1658" s="1137" t="str">
        <f>+D1583</f>
        <v>Program Name</v>
      </c>
      <c r="E1658" s="1138"/>
      <c r="F1658" s="1138"/>
      <c r="G1658" s="1138"/>
      <c r="H1658" s="1139"/>
      <c r="I1658" s="1137" t="str">
        <f>+I1583</f>
        <v>Program Name</v>
      </c>
      <c r="J1658" s="1138"/>
      <c r="K1658" s="1138"/>
      <c r="L1658" s="1138"/>
      <c r="M1658" s="1139"/>
      <c r="N1658" s="1137" t="str">
        <f>+N1583</f>
        <v>Program Name</v>
      </c>
      <c r="O1658" s="1138"/>
      <c r="P1658" s="1138"/>
      <c r="Q1658" s="1138"/>
      <c r="R1658" s="1139"/>
      <c r="S1658" s="1137" t="str">
        <f>+S1583</f>
        <v>Program Name</v>
      </c>
      <c r="T1658" s="1138"/>
      <c r="U1658" s="1138"/>
      <c r="V1658" s="1138"/>
      <c r="W1658" s="1139"/>
      <c r="X1658" s="1137" t="str">
        <f>+X1583</f>
        <v>Program Name</v>
      </c>
      <c r="Y1658" s="1138"/>
      <c r="Z1658" s="1138"/>
      <c r="AA1658" s="1138"/>
      <c r="AB1658" s="1139"/>
      <c r="AC1658" s="1137" t="str">
        <f>+AC1583</f>
        <v>Program Name</v>
      </c>
      <c r="AD1658" s="1138"/>
      <c r="AE1658" s="1138"/>
      <c r="AF1658" s="1138"/>
      <c r="AG1658" s="1139"/>
      <c r="AH1658" s="1137" t="str">
        <f>+AH1583</f>
        <v>Program Name</v>
      </c>
      <c r="AI1658" s="1138"/>
      <c r="AJ1658" s="1138"/>
      <c r="AK1658" s="1138"/>
      <c r="AL1658" s="1139"/>
      <c r="AM1658" s="1137" t="str">
        <f>+AM1583</f>
        <v>Program Name</v>
      </c>
      <c r="AN1658" s="1138"/>
      <c r="AO1658" s="1138"/>
      <c r="AP1658" s="1138"/>
      <c r="AQ1658" s="1139"/>
      <c r="AR1658" s="1137" t="str">
        <f>+AR1583</f>
        <v>Program Name</v>
      </c>
      <c r="AS1658" s="1138"/>
      <c r="AT1658" s="1138"/>
      <c r="AU1658" s="1138"/>
      <c r="AV1658" s="1139"/>
      <c r="AW1658" s="1137" t="str">
        <f>+AW1583</f>
        <v>Program Name</v>
      </c>
      <c r="AX1658" s="1138"/>
      <c r="AY1658" s="1138"/>
      <c r="AZ1658" s="1138"/>
      <c r="BA1658" s="1139"/>
      <c r="BB1658" s="1137" t="str">
        <f>+BB1583</f>
        <v>Program Name</v>
      </c>
      <c r="BC1658" s="1138"/>
      <c r="BD1658" s="1138"/>
      <c r="BE1658" s="1138"/>
      <c r="BF1658" s="1139"/>
      <c r="BG1658" s="1137" t="str">
        <f>+BG1583</f>
        <v>Program Name</v>
      </c>
      <c r="BH1658" s="1138"/>
      <c r="BI1658" s="1138"/>
      <c r="BJ1658" s="1138"/>
      <c r="BK1658" s="1139"/>
      <c r="BL1658" s="31"/>
      <c r="BM1658" s="232" t="s">
        <v>33</v>
      </c>
    </row>
    <row r="1659" spans="1:66" s="1" customFormat="1" ht="13.5">
      <c r="A1659" s="644" t="s">
        <v>31</v>
      </c>
      <c r="B1659" s="654"/>
      <c r="C1659" s="1136"/>
      <c r="D1659" s="1146" t="str">
        <f>+D1584</f>
        <v>Funding Source</v>
      </c>
      <c r="E1659" s="1147"/>
      <c r="F1659" s="1147"/>
      <c r="G1659" s="1147"/>
      <c r="H1659" s="1148"/>
      <c r="I1659" s="1146" t="str">
        <f>+I1584</f>
        <v>Funding Source</v>
      </c>
      <c r="J1659" s="1147"/>
      <c r="K1659" s="1147"/>
      <c r="L1659" s="1147"/>
      <c r="M1659" s="1148"/>
      <c r="N1659" s="1146" t="str">
        <f>+N1584</f>
        <v>Funding Source</v>
      </c>
      <c r="O1659" s="1147"/>
      <c r="P1659" s="1147"/>
      <c r="Q1659" s="1147"/>
      <c r="R1659" s="1148"/>
      <c r="S1659" s="1146" t="str">
        <f>+S1584</f>
        <v>Funding Source</v>
      </c>
      <c r="T1659" s="1147"/>
      <c r="U1659" s="1147"/>
      <c r="V1659" s="1147"/>
      <c r="W1659" s="1148"/>
      <c r="X1659" s="1146" t="str">
        <f>+X1584</f>
        <v>Funding Source</v>
      </c>
      <c r="Y1659" s="1147"/>
      <c r="Z1659" s="1147"/>
      <c r="AA1659" s="1147"/>
      <c r="AB1659" s="1148"/>
      <c r="AC1659" s="1146" t="str">
        <f>+AC1584</f>
        <v>Funding Source</v>
      </c>
      <c r="AD1659" s="1147"/>
      <c r="AE1659" s="1147"/>
      <c r="AF1659" s="1147"/>
      <c r="AG1659" s="1148"/>
      <c r="AH1659" s="1146" t="str">
        <f>+AH1584</f>
        <v>Funding Source</v>
      </c>
      <c r="AI1659" s="1147"/>
      <c r="AJ1659" s="1147"/>
      <c r="AK1659" s="1147"/>
      <c r="AL1659" s="1148"/>
      <c r="AM1659" s="1146" t="str">
        <f>+AM1584</f>
        <v>Funding Source</v>
      </c>
      <c r="AN1659" s="1147"/>
      <c r="AO1659" s="1147"/>
      <c r="AP1659" s="1147"/>
      <c r="AQ1659" s="1148"/>
      <c r="AR1659" s="1146" t="str">
        <f>+AR1584</f>
        <v>Funding Source</v>
      </c>
      <c r="AS1659" s="1147"/>
      <c r="AT1659" s="1147"/>
      <c r="AU1659" s="1147"/>
      <c r="AV1659" s="1148"/>
      <c r="AW1659" s="1146" t="str">
        <f>+AW1584</f>
        <v>Funding Source</v>
      </c>
      <c r="AX1659" s="1147"/>
      <c r="AY1659" s="1147"/>
      <c r="AZ1659" s="1147"/>
      <c r="BA1659" s="1148"/>
      <c r="BB1659" s="1146" t="str">
        <f>+BB1584</f>
        <v>Funding Source</v>
      </c>
      <c r="BC1659" s="1147"/>
      <c r="BD1659" s="1147"/>
      <c r="BE1659" s="1147"/>
      <c r="BF1659" s="1148"/>
      <c r="BG1659" s="1146" t="str">
        <f>+BG1584</f>
        <v>Funding Source</v>
      </c>
      <c r="BH1659" s="1147"/>
      <c r="BI1659" s="1147"/>
      <c r="BJ1659" s="1147"/>
      <c r="BK1659" s="1148"/>
      <c r="BL1659" s="31"/>
      <c r="BM1659" s="233"/>
    </row>
    <row r="1660" spans="1:66" s="30" customFormat="1" ht="21.6" customHeight="1">
      <c r="A1660" s="646"/>
      <c r="B1660" s="655"/>
      <c r="C1660" s="669" t="s">
        <v>233</v>
      </c>
      <c r="D1660" s="329" t="s">
        <v>67</v>
      </c>
      <c r="E1660" s="1010" t="s">
        <v>68</v>
      </c>
      <c r="F1660" s="330" t="s">
        <v>69</v>
      </c>
      <c r="G1660" s="331" t="s">
        <v>70</v>
      </c>
      <c r="H1660" s="332" t="s">
        <v>71</v>
      </c>
      <c r="I1660" s="329" t="s">
        <v>67</v>
      </c>
      <c r="J1660" s="1010" t="s">
        <v>68</v>
      </c>
      <c r="K1660" s="330" t="s">
        <v>69</v>
      </c>
      <c r="L1660" s="331" t="s">
        <v>70</v>
      </c>
      <c r="M1660" s="333" t="s">
        <v>71</v>
      </c>
      <c r="N1660" s="329" t="s">
        <v>67</v>
      </c>
      <c r="O1660" s="1010" t="s">
        <v>68</v>
      </c>
      <c r="P1660" s="330" t="s">
        <v>69</v>
      </c>
      <c r="Q1660" s="331" t="s">
        <v>70</v>
      </c>
      <c r="R1660" s="333" t="s">
        <v>71</v>
      </c>
      <c r="S1660" s="329" t="s">
        <v>67</v>
      </c>
      <c r="T1660" s="1010" t="s">
        <v>68</v>
      </c>
      <c r="U1660" s="330" t="s">
        <v>69</v>
      </c>
      <c r="V1660" s="331" t="s">
        <v>70</v>
      </c>
      <c r="W1660" s="333" t="s">
        <v>71</v>
      </c>
      <c r="X1660" s="329" t="s">
        <v>67</v>
      </c>
      <c r="Y1660" s="1010" t="s">
        <v>68</v>
      </c>
      <c r="Z1660" s="330" t="s">
        <v>69</v>
      </c>
      <c r="AA1660" s="331" t="s">
        <v>70</v>
      </c>
      <c r="AB1660" s="333" t="s">
        <v>71</v>
      </c>
      <c r="AC1660" s="329" t="s">
        <v>67</v>
      </c>
      <c r="AD1660" s="1010" t="s">
        <v>68</v>
      </c>
      <c r="AE1660" s="330" t="s">
        <v>69</v>
      </c>
      <c r="AF1660" s="331" t="s">
        <v>70</v>
      </c>
      <c r="AG1660" s="333" t="s">
        <v>71</v>
      </c>
      <c r="AH1660" s="329" t="s">
        <v>67</v>
      </c>
      <c r="AI1660" s="1010" t="s">
        <v>68</v>
      </c>
      <c r="AJ1660" s="330" t="s">
        <v>69</v>
      </c>
      <c r="AK1660" s="331" t="s">
        <v>70</v>
      </c>
      <c r="AL1660" s="333" t="s">
        <v>71</v>
      </c>
      <c r="AM1660" s="329" t="s">
        <v>67</v>
      </c>
      <c r="AN1660" s="1010" t="s">
        <v>68</v>
      </c>
      <c r="AO1660" s="330" t="s">
        <v>69</v>
      </c>
      <c r="AP1660" s="331" t="s">
        <v>70</v>
      </c>
      <c r="AQ1660" s="333" t="s">
        <v>71</v>
      </c>
      <c r="AR1660" s="329" t="s">
        <v>67</v>
      </c>
      <c r="AS1660" s="1010" t="s">
        <v>68</v>
      </c>
      <c r="AT1660" s="330" t="s">
        <v>69</v>
      </c>
      <c r="AU1660" s="331" t="s">
        <v>70</v>
      </c>
      <c r="AV1660" s="333" t="s">
        <v>71</v>
      </c>
      <c r="AW1660" s="329" t="s">
        <v>67</v>
      </c>
      <c r="AX1660" s="1010" t="s">
        <v>68</v>
      </c>
      <c r="AY1660" s="330" t="s">
        <v>69</v>
      </c>
      <c r="AZ1660" s="331" t="s">
        <v>70</v>
      </c>
      <c r="BA1660" s="333" t="s">
        <v>71</v>
      </c>
      <c r="BB1660" s="329" t="s">
        <v>67</v>
      </c>
      <c r="BC1660" s="1010" t="s">
        <v>68</v>
      </c>
      <c r="BD1660" s="330" t="s">
        <v>69</v>
      </c>
      <c r="BE1660" s="331" t="s">
        <v>70</v>
      </c>
      <c r="BF1660" s="333" t="s">
        <v>71</v>
      </c>
      <c r="BG1660" s="329" t="s">
        <v>67</v>
      </c>
      <c r="BH1660" s="1010" t="s">
        <v>68</v>
      </c>
      <c r="BI1660" s="330" t="s">
        <v>69</v>
      </c>
      <c r="BJ1660" s="331" t="s">
        <v>70</v>
      </c>
      <c r="BK1660" s="333" t="s">
        <v>71</v>
      </c>
      <c r="BM1660" s="334" t="s">
        <v>68</v>
      </c>
    </row>
    <row r="1661" spans="1:66" s="30" customFormat="1" ht="12.75">
      <c r="A1661" s="399">
        <v>1</v>
      </c>
      <c r="B1661" s="648" t="str">
        <f>$B$11</f>
        <v>Salaries</v>
      </c>
      <c r="C1661" s="555">
        <f>+E1661+J1661+O1661+T1661+Y1661+AD1661+AI1661+AN1661+AS1661+AX1661+BC1661+BH1661</f>
        <v>0</v>
      </c>
      <c r="D1661" s="1028">
        <f t="shared" ref="D1661:D1707" si="3698">D1586</f>
        <v>0</v>
      </c>
      <c r="E1661" s="570"/>
      <c r="F1661" s="391">
        <f>+F1586+E1661</f>
        <v>0</v>
      </c>
      <c r="G1661" s="386">
        <f>D1661-F1661</f>
        <v>0</v>
      </c>
      <c r="H1661" s="365" t="str">
        <f>IF(D1661=0,"    ",F1661/D1661)</f>
        <v xml:space="preserve">    </v>
      </c>
      <c r="I1661" s="667">
        <f t="shared" ref="I1661:I1707" si="3699">I1586</f>
        <v>0</v>
      </c>
      <c r="J1661" s="570"/>
      <c r="K1661" s="391">
        <f>+K1586+J1661</f>
        <v>0</v>
      </c>
      <c r="L1661" s="386">
        <f>I1661-K1661</f>
        <v>0</v>
      </c>
      <c r="M1661" s="365" t="str">
        <f>IF(I1661=0,"    ",K1661/I1661)</f>
        <v xml:space="preserve">    </v>
      </c>
      <c r="N1661" s="667">
        <f t="shared" ref="N1661:N1707" si="3700">N1586</f>
        <v>0</v>
      </c>
      <c r="O1661" s="570"/>
      <c r="P1661" s="391">
        <f>+P1586+O1661</f>
        <v>0</v>
      </c>
      <c r="Q1661" s="386">
        <f>N1661-P1661</f>
        <v>0</v>
      </c>
      <c r="R1661" s="365" t="str">
        <f>IF(N1661=0,"    ",P1661/N1661)</f>
        <v xml:space="preserve">    </v>
      </c>
      <c r="S1661" s="667">
        <f t="shared" ref="S1661:S1707" si="3701">S1586</f>
        <v>0</v>
      </c>
      <c r="T1661" s="570"/>
      <c r="U1661" s="391">
        <f>+U1586+T1661</f>
        <v>0</v>
      </c>
      <c r="V1661" s="386">
        <f>S1661-U1661</f>
        <v>0</v>
      </c>
      <c r="W1661" s="365" t="str">
        <f>IF(S1661=0,"    ",U1661/S1661)</f>
        <v xml:space="preserve">    </v>
      </c>
      <c r="X1661" s="667">
        <f t="shared" ref="X1661:X1707" si="3702">X1586</f>
        <v>0</v>
      </c>
      <c r="Y1661" s="570"/>
      <c r="Z1661" s="391">
        <f>+Z1586+Y1661</f>
        <v>0</v>
      </c>
      <c r="AA1661" s="386">
        <f>X1661-Z1661</f>
        <v>0</v>
      </c>
      <c r="AB1661" s="365" t="str">
        <f>IF(X1661=0,"    ",Z1661/X1661)</f>
        <v xml:space="preserve">    </v>
      </c>
      <c r="AC1661" s="667">
        <f t="shared" ref="AC1661:AC1707" si="3703">AC1586</f>
        <v>0</v>
      </c>
      <c r="AD1661" s="570"/>
      <c r="AE1661" s="391">
        <f>+AE1586+AD1661</f>
        <v>0</v>
      </c>
      <c r="AF1661" s="386">
        <f>AC1661-AE1661</f>
        <v>0</v>
      </c>
      <c r="AG1661" s="365" t="str">
        <f>IF(AC1661=0,"    ",AE1661/AC1661)</f>
        <v xml:space="preserve">    </v>
      </c>
      <c r="AH1661" s="667">
        <f t="shared" ref="AH1661:AH1707" si="3704">AH1586</f>
        <v>0</v>
      </c>
      <c r="AI1661" s="570"/>
      <c r="AJ1661" s="391">
        <f>+AJ1586+AI1661</f>
        <v>0</v>
      </c>
      <c r="AK1661" s="386">
        <f>AH1661-AJ1661</f>
        <v>0</v>
      </c>
      <c r="AL1661" s="365" t="str">
        <f>IF(AH1661=0,"    ",AJ1661/AH1661)</f>
        <v xml:space="preserve">    </v>
      </c>
      <c r="AM1661" s="667">
        <f t="shared" ref="AM1661:AM1707" si="3705">AM1586</f>
        <v>0</v>
      </c>
      <c r="AN1661" s="570"/>
      <c r="AO1661" s="391">
        <f>+AO1586+AN1661</f>
        <v>0</v>
      </c>
      <c r="AP1661" s="386">
        <f>AM1661-AO1661</f>
        <v>0</v>
      </c>
      <c r="AQ1661" s="365" t="str">
        <f>IF(AM1661=0,"    ",AO1661/AM1661)</f>
        <v xml:space="preserve">    </v>
      </c>
      <c r="AR1661" s="667">
        <f t="shared" ref="AR1661:AR1707" si="3706">AR1586</f>
        <v>0</v>
      </c>
      <c r="AS1661" s="570"/>
      <c r="AT1661" s="391">
        <f>+AT1586+AS1661</f>
        <v>0</v>
      </c>
      <c r="AU1661" s="386">
        <f>AR1661-AT1661</f>
        <v>0</v>
      </c>
      <c r="AV1661" s="365" t="str">
        <f>IF(AR1661=0,"    ",AT1661/AR1661)</f>
        <v xml:space="preserve">    </v>
      </c>
      <c r="AW1661" s="667">
        <f t="shared" ref="AW1661:AW1707" si="3707">AW1586</f>
        <v>0</v>
      </c>
      <c r="AX1661" s="570"/>
      <c r="AY1661" s="391">
        <f>+AY1586+AX1661</f>
        <v>0</v>
      </c>
      <c r="AZ1661" s="386">
        <f>AW1661-AY1661</f>
        <v>0</v>
      </c>
      <c r="BA1661" s="365" t="str">
        <f>IF(AW1661=0,"    ",AY1661/AW1661)</f>
        <v xml:space="preserve">    </v>
      </c>
      <c r="BB1661" s="667">
        <f t="shared" ref="BB1661:BB1707" si="3708">BB1586</f>
        <v>0</v>
      </c>
      <c r="BC1661" s="570"/>
      <c r="BD1661" s="391">
        <f>+BD1586+BC1661</f>
        <v>0</v>
      </c>
      <c r="BE1661" s="386">
        <f>BB1661-BD1661</f>
        <v>0</v>
      </c>
      <c r="BF1661" s="365" t="str">
        <f>IF(BB1661=0,"    ",BD1661/BB1661)</f>
        <v xml:space="preserve">    </v>
      </c>
      <c r="BG1661" s="667">
        <f t="shared" ref="BG1661:BG1707" si="3709">BG1586</f>
        <v>0</v>
      </c>
      <c r="BH1661" s="570"/>
      <c r="BI1661" s="391">
        <f>+BI1586+BH1661</f>
        <v>0</v>
      </c>
      <c r="BJ1661" s="386">
        <f>BG1661-BI1661</f>
        <v>0</v>
      </c>
      <c r="BK1661" s="365" t="str">
        <f>IF(BG1661=0,"    ",BI1661/BG1661)</f>
        <v xml:space="preserve">    </v>
      </c>
      <c r="BL1661" s="395"/>
      <c r="BM1661" s="383">
        <f t="shared" ref="BM1661:BM1719" si="3710">E1661+J1661+O1661+T1661+Y1661+AD1661+AI1661+AN1661+AS1661+AX1661+BC1661+BH1661</f>
        <v>0</v>
      </c>
    </row>
    <row r="1662" spans="1:66" s="30" customFormat="1" ht="12.75">
      <c r="A1662" s="399">
        <v>2</v>
      </c>
      <c r="B1662" s="648" t="str">
        <f>$B$12</f>
        <v>Employee Benefits</v>
      </c>
      <c r="C1662" s="556">
        <f t="shared" ref="C1662:C1709" si="3711">+E1662+J1662+O1662+T1662+Y1662+AD1662+AI1662+AN1662+AS1662+AX1662+BC1662+BH1662</f>
        <v>0</v>
      </c>
      <c r="D1662" s="1029">
        <f t="shared" si="3698"/>
        <v>0</v>
      </c>
      <c r="E1662" s="570"/>
      <c r="F1662" s="391">
        <f>+F1587+E1662</f>
        <v>0</v>
      </c>
      <c r="G1662" s="386">
        <f>D1662-F1662</f>
        <v>0</v>
      </c>
      <c r="H1662" s="366" t="str">
        <f>IF(D1662=0,"    ",F1662/D1662)</f>
        <v xml:space="preserve">    </v>
      </c>
      <c r="I1662" s="668">
        <f t="shared" si="3699"/>
        <v>0</v>
      </c>
      <c r="J1662" s="570"/>
      <c r="K1662" s="391">
        <f>+K1587+J1662</f>
        <v>0</v>
      </c>
      <c r="L1662" s="386">
        <f>I1662-K1662</f>
        <v>0</v>
      </c>
      <c r="M1662" s="366" t="str">
        <f>IF(I1662=0,"    ",K1662/I1662)</f>
        <v xml:space="preserve">    </v>
      </c>
      <c r="N1662" s="668">
        <f t="shared" si="3700"/>
        <v>0</v>
      </c>
      <c r="O1662" s="570"/>
      <c r="P1662" s="391">
        <f>+P1587+O1662</f>
        <v>0</v>
      </c>
      <c r="Q1662" s="386">
        <f>N1662-P1662</f>
        <v>0</v>
      </c>
      <c r="R1662" s="366" t="str">
        <f>IF(N1662=0,"    ",P1662/N1662)</f>
        <v xml:space="preserve">    </v>
      </c>
      <c r="S1662" s="668">
        <f t="shared" si="3701"/>
        <v>0</v>
      </c>
      <c r="T1662" s="570"/>
      <c r="U1662" s="391">
        <f>+U1587+T1662</f>
        <v>0</v>
      </c>
      <c r="V1662" s="386">
        <f>S1662-U1662</f>
        <v>0</v>
      </c>
      <c r="W1662" s="366" t="str">
        <f>IF(S1662=0,"    ",U1662/S1662)</f>
        <v xml:space="preserve">    </v>
      </c>
      <c r="X1662" s="668">
        <f t="shared" si="3702"/>
        <v>0</v>
      </c>
      <c r="Y1662" s="570"/>
      <c r="Z1662" s="391">
        <f>+Z1587+Y1662</f>
        <v>0</v>
      </c>
      <c r="AA1662" s="386">
        <f>X1662-Z1662</f>
        <v>0</v>
      </c>
      <c r="AB1662" s="366" t="str">
        <f>IF(X1662=0,"    ",Z1662/X1662)</f>
        <v xml:space="preserve">    </v>
      </c>
      <c r="AC1662" s="668">
        <f t="shared" si="3703"/>
        <v>0</v>
      </c>
      <c r="AD1662" s="570"/>
      <c r="AE1662" s="391">
        <f>+AE1587+AD1662</f>
        <v>0</v>
      </c>
      <c r="AF1662" s="386">
        <f>AC1662-AE1662</f>
        <v>0</v>
      </c>
      <c r="AG1662" s="366" t="str">
        <f>IF(AC1662=0,"    ",AE1662/AC1662)</f>
        <v xml:space="preserve">    </v>
      </c>
      <c r="AH1662" s="668">
        <f t="shared" si="3704"/>
        <v>0</v>
      </c>
      <c r="AI1662" s="570"/>
      <c r="AJ1662" s="391">
        <f>+AJ1587+AI1662</f>
        <v>0</v>
      </c>
      <c r="AK1662" s="386">
        <f>AH1662-AJ1662</f>
        <v>0</v>
      </c>
      <c r="AL1662" s="366" t="str">
        <f>IF(AH1662=0,"    ",AJ1662/AH1662)</f>
        <v xml:space="preserve">    </v>
      </c>
      <c r="AM1662" s="668">
        <f t="shared" si="3705"/>
        <v>0</v>
      </c>
      <c r="AN1662" s="570"/>
      <c r="AO1662" s="391">
        <f>+AO1587+AN1662</f>
        <v>0</v>
      </c>
      <c r="AP1662" s="386">
        <f>AM1662-AO1662</f>
        <v>0</v>
      </c>
      <c r="AQ1662" s="366" t="str">
        <f>IF(AM1662=0,"    ",AO1662/AM1662)</f>
        <v xml:space="preserve">    </v>
      </c>
      <c r="AR1662" s="668">
        <f t="shared" si="3706"/>
        <v>0</v>
      </c>
      <c r="AS1662" s="570"/>
      <c r="AT1662" s="391">
        <f>+AT1587+AS1662</f>
        <v>0</v>
      </c>
      <c r="AU1662" s="386">
        <f>AR1662-AT1662</f>
        <v>0</v>
      </c>
      <c r="AV1662" s="366" t="str">
        <f>IF(AR1662=0,"    ",AT1662/AR1662)</f>
        <v xml:space="preserve">    </v>
      </c>
      <c r="AW1662" s="668">
        <f t="shared" si="3707"/>
        <v>0</v>
      </c>
      <c r="AX1662" s="570"/>
      <c r="AY1662" s="391">
        <f>+AY1587+AX1662</f>
        <v>0</v>
      </c>
      <c r="AZ1662" s="386">
        <f>AW1662-AY1662</f>
        <v>0</v>
      </c>
      <c r="BA1662" s="366" t="str">
        <f>IF(AW1662=0,"    ",AY1662/AW1662)</f>
        <v xml:space="preserve">    </v>
      </c>
      <c r="BB1662" s="668">
        <f t="shared" si="3708"/>
        <v>0</v>
      </c>
      <c r="BC1662" s="570"/>
      <c r="BD1662" s="391">
        <f>+BD1587+BC1662</f>
        <v>0</v>
      </c>
      <c r="BE1662" s="386">
        <f>BB1662-BD1662</f>
        <v>0</v>
      </c>
      <c r="BF1662" s="366" t="str">
        <f>IF(BB1662=0,"    ",BD1662/BB1662)</f>
        <v xml:space="preserve">    </v>
      </c>
      <c r="BG1662" s="668">
        <f t="shared" si="3709"/>
        <v>0</v>
      </c>
      <c r="BH1662" s="570"/>
      <c r="BI1662" s="391">
        <f>+BI1587+BH1662</f>
        <v>0</v>
      </c>
      <c r="BJ1662" s="386">
        <f>BG1662-BI1662</f>
        <v>0</v>
      </c>
      <c r="BK1662" s="366" t="str">
        <f>IF(BG1662=0,"    ",BI1662/BG1662)</f>
        <v xml:space="preserve">    </v>
      </c>
      <c r="BL1662" s="395"/>
      <c r="BM1662" s="383">
        <f t="shared" si="3710"/>
        <v>0</v>
      </c>
    </row>
    <row r="1663" spans="1:66" s="30" customFormat="1" ht="12.75">
      <c r="A1663" s="399">
        <v>3</v>
      </c>
      <c r="B1663" s="890" t="str">
        <f>B1588</f>
        <v>Salaries &amp; Benefits Total</v>
      </c>
      <c r="C1663" s="891">
        <f t="shared" si="3711"/>
        <v>0</v>
      </c>
      <c r="D1663" s="845">
        <f t="shared" ref="D1663" si="3712">SUM(D1661:D1662)</f>
        <v>0</v>
      </c>
      <c r="E1663" s="845">
        <f t="shared" ref="E1663" si="3713">SUM(E1661:E1662)</f>
        <v>0</v>
      </c>
      <c r="F1663" s="873">
        <f t="shared" ref="F1663:G1663" si="3714">SUM(F1661:F1662)</f>
        <v>0</v>
      </c>
      <c r="G1663" s="873">
        <f t="shared" si="3714"/>
        <v>0</v>
      </c>
      <c r="H1663" s="874" t="str">
        <f>IF(D1663=0,"    ",F1663/D1663)</f>
        <v xml:space="preserve">    </v>
      </c>
      <c r="I1663" s="845">
        <f t="shared" ref="I1663" si="3715">SUM(I1661:I1662)</f>
        <v>0</v>
      </c>
      <c r="J1663" s="845">
        <f t="shared" ref="J1663:L1663" si="3716">SUM(J1661:J1662)</f>
        <v>0</v>
      </c>
      <c r="K1663" s="876">
        <f t="shared" si="3716"/>
        <v>0</v>
      </c>
      <c r="L1663" s="876">
        <f t="shared" si="3716"/>
        <v>0</v>
      </c>
      <c r="M1663" s="874" t="str">
        <f>IF(I1663=0,"    ",K1663/I1663)</f>
        <v xml:space="preserve">    </v>
      </c>
      <c r="N1663" s="845">
        <f t="shared" ref="N1663" si="3717">SUM(N1661:N1662)</f>
        <v>0</v>
      </c>
      <c r="O1663" s="845">
        <f t="shared" ref="O1663:Q1663" si="3718">SUM(O1661:O1662)</f>
        <v>0</v>
      </c>
      <c r="P1663" s="876">
        <f t="shared" si="3718"/>
        <v>0</v>
      </c>
      <c r="Q1663" s="876">
        <f t="shared" si="3718"/>
        <v>0</v>
      </c>
      <c r="R1663" s="874" t="str">
        <f>IF(N1663=0,"    ",P1663/N1663)</f>
        <v xml:space="preserve">    </v>
      </c>
      <c r="S1663" s="845">
        <f t="shared" ref="S1663" si="3719">SUM(S1661:S1662)</f>
        <v>0</v>
      </c>
      <c r="T1663" s="845">
        <f t="shared" ref="T1663:V1663" si="3720">SUM(T1661:T1662)</f>
        <v>0</v>
      </c>
      <c r="U1663" s="876">
        <f t="shared" si="3720"/>
        <v>0</v>
      </c>
      <c r="V1663" s="876">
        <f t="shared" si="3720"/>
        <v>0</v>
      </c>
      <c r="W1663" s="874" t="str">
        <f>IF(S1663=0,"    ",U1663/S1663)</f>
        <v xml:space="preserve">    </v>
      </c>
      <c r="X1663" s="845">
        <f t="shared" ref="X1663" si="3721">SUM(X1661:X1662)</f>
        <v>0</v>
      </c>
      <c r="Y1663" s="845">
        <f t="shared" ref="Y1663:AA1663" si="3722">SUM(Y1661:Y1662)</f>
        <v>0</v>
      </c>
      <c r="Z1663" s="876">
        <f t="shared" si="3722"/>
        <v>0</v>
      </c>
      <c r="AA1663" s="876">
        <f t="shared" si="3722"/>
        <v>0</v>
      </c>
      <c r="AB1663" s="874" t="str">
        <f>IF(X1663=0,"    ",Z1663/X1663)</f>
        <v xml:space="preserve">    </v>
      </c>
      <c r="AC1663" s="845">
        <f t="shared" ref="AC1663" si="3723">SUM(AC1661:AC1662)</f>
        <v>0</v>
      </c>
      <c r="AD1663" s="845">
        <f t="shared" ref="AD1663:AF1663" si="3724">SUM(AD1661:AD1662)</f>
        <v>0</v>
      </c>
      <c r="AE1663" s="876">
        <f t="shared" si="3724"/>
        <v>0</v>
      </c>
      <c r="AF1663" s="876">
        <f t="shared" si="3724"/>
        <v>0</v>
      </c>
      <c r="AG1663" s="874" t="str">
        <f>IF(AC1663=0,"    ",AE1663/AC1663)</f>
        <v xml:space="preserve">    </v>
      </c>
      <c r="AH1663" s="845">
        <f t="shared" ref="AH1663" si="3725">SUM(AH1661:AH1662)</f>
        <v>0</v>
      </c>
      <c r="AI1663" s="845">
        <f t="shared" ref="AI1663:AK1663" si="3726">SUM(AI1661:AI1662)</f>
        <v>0</v>
      </c>
      <c r="AJ1663" s="876">
        <f t="shared" si="3726"/>
        <v>0</v>
      </c>
      <c r="AK1663" s="876">
        <f t="shared" si="3726"/>
        <v>0</v>
      </c>
      <c r="AL1663" s="874" t="str">
        <f>IF(AH1663=0,"    ",AJ1663/AH1663)</f>
        <v xml:space="preserve">    </v>
      </c>
      <c r="AM1663" s="845">
        <f t="shared" ref="AM1663" si="3727">SUM(AM1661:AM1662)</f>
        <v>0</v>
      </c>
      <c r="AN1663" s="845">
        <f t="shared" ref="AN1663:AP1663" si="3728">SUM(AN1661:AN1662)</f>
        <v>0</v>
      </c>
      <c r="AO1663" s="876">
        <f t="shared" si="3728"/>
        <v>0</v>
      </c>
      <c r="AP1663" s="876">
        <f t="shared" si="3728"/>
        <v>0</v>
      </c>
      <c r="AQ1663" s="874" t="str">
        <f>IF(AM1663=0,"    ",AO1663/AM1663)</f>
        <v xml:space="preserve">    </v>
      </c>
      <c r="AR1663" s="845">
        <f t="shared" ref="AR1663" si="3729">SUM(AR1661:AR1662)</f>
        <v>0</v>
      </c>
      <c r="AS1663" s="845">
        <f t="shared" ref="AS1663:AU1663" si="3730">SUM(AS1661:AS1662)</f>
        <v>0</v>
      </c>
      <c r="AT1663" s="876">
        <f t="shared" si="3730"/>
        <v>0</v>
      </c>
      <c r="AU1663" s="876">
        <f t="shared" si="3730"/>
        <v>0</v>
      </c>
      <c r="AV1663" s="874" t="str">
        <f>IF(AR1663=0,"    ",AT1663/AR1663)</f>
        <v xml:space="preserve">    </v>
      </c>
      <c r="AW1663" s="845">
        <f t="shared" ref="AW1663" si="3731">SUM(AW1661:AW1662)</f>
        <v>0</v>
      </c>
      <c r="AX1663" s="845">
        <f t="shared" ref="AX1663:AZ1663" si="3732">SUM(AX1661:AX1662)</f>
        <v>0</v>
      </c>
      <c r="AY1663" s="876">
        <f t="shared" si="3732"/>
        <v>0</v>
      </c>
      <c r="AZ1663" s="876">
        <f t="shared" si="3732"/>
        <v>0</v>
      </c>
      <c r="BA1663" s="874" t="str">
        <f>IF(AW1663=0,"    ",AY1663/AW1663)</f>
        <v xml:space="preserve">    </v>
      </c>
      <c r="BB1663" s="845">
        <f t="shared" ref="BB1663" si="3733">SUM(BB1661:BB1662)</f>
        <v>0</v>
      </c>
      <c r="BC1663" s="845">
        <f t="shared" ref="BC1663:BE1663" si="3734">SUM(BC1661:BC1662)</f>
        <v>0</v>
      </c>
      <c r="BD1663" s="876">
        <f t="shared" si="3734"/>
        <v>0</v>
      </c>
      <c r="BE1663" s="876">
        <f t="shared" si="3734"/>
        <v>0</v>
      </c>
      <c r="BF1663" s="874" t="str">
        <f>IF(BB1663=0,"    ",BD1663/BB1663)</f>
        <v xml:space="preserve">    </v>
      </c>
      <c r="BG1663" s="845">
        <f t="shared" ref="BG1663" si="3735">SUM(BG1661:BG1662)</f>
        <v>0</v>
      </c>
      <c r="BH1663" s="845">
        <f t="shared" ref="BH1663:BJ1663" si="3736">SUM(BH1661:BH1662)</f>
        <v>0</v>
      </c>
      <c r="BI1663" s="876">
        <f t="shared" si="3736"/>
        <v>0</v>
      </c>
      <c r="BJ1663" s="876">
        <f t="shared" si="3736"/>
        <v>0</v>
      </c>
      <c r="BK1663" s="874" t="str">
        <f>IF(BG1663=0,"    ",BI1663/BG1663)</f>
        <v xml:space="preserve">    </v>
      </c>
      <c r="BL1663" s="395"/>
      <c r="BM1663" s="383">
        <f t="shared" si="3710"/>
        <v>0</v>
      </c>
    </row>
    <row r="1664" spans="1:66" s="5" customFormat="1" ht="12.75">
      <c r="A1664" s="633">
        <v>4</v>
      </c>
      <c r="B1664" s="401" t="str">
        <f>B1589</f>
        <v>*Consultants (from Supplemental B)</v>
      </c>
      <c r="C1664" s="371">
        <f t="shared" si="3711"/>
        <v>0</v>
      </c>
      <c r="D1664" s="659">
        <f t="shared" si="3698"/>
        <v>0</v>
      </c>
      <c r="E1664" s="570"/>
      <c r="F1664" s="391">
        <f t="shared" ref="F1664:F1704" si="3737">+F1589+E1664</f>
        <v>0</v>
      </c>
      <c r="G1664" s="386">
        <f t="shared" ref="G1664:G1709" si="3738">D1664-F1664</f>
        <v>0</v>
      </c>
      <c r="H1664" s="366" t="str">
        <f>IF(D1664=0,"    ",F1664/D1664)</f>
        <v xml:space="preserve">    </v>
      </c>
      <c r="I1664" s="849">
        <f t="shared" si="3699"/>
        <v>0</v>
      </c>
      <c r="J1664" s="570"/>
      <c r="K1664" s="391">
        <f t="shared" ref="K1664:K1704" si="3739">+K1589+J1664</f>
        <v>0</v>
      </c>
      <c r="L1664" s="386">
        <f t="shared" ref="L1664:L1709" si="3740">I1664-K1664</f>
        <v>0</v>
      </c>
      <c r="M1664" s="366" t="str">
        <f>IF(I1664=0,"    ",K1664/I1664)</f>
        <v xml:space="preserve">    </v>
      </c>
      <c r="N1664" s="849">
        <f t="shared" si="3700"/>
        <v>0</v>
      </c>
      <c r="O1664" s="570"/>
      <c r="P1664" s="391">
        <f t="shared" ref="P1664:P1704" si="3741">+P1589+O1664</f>
        <v>0</v>
      </c>
      <c r="Q1664" s="386">
        <f t="shared" ref="Q1664:Q1709" si="3742">N1664-P1664</f>
        <v>0</v>
      </c>
      <c r="R1664" s="366" t="str">
        <f>IF(N1664=0,"    ",P1664/N1664)</f>
        <v xml:space="preserve">    </v>
      </c>
      <c r="S1664" s="849">
        <f t="shared" si="3701"/>
        <v>0</v>
      </c>
      <c r="T1664" s="570"/>
      <c r="U1664" s="391">
        <f t="shared" ref="U1664:U1704" si="3743">+U1589+T1664</f>
        <v>0</v>
      </c>
      <c r="V1664" s="386">
        <f t="shared" ref="V1664:V1709" si="3744">S1664-U1664</f>
        <v>0</v>
      </c>
      <c r="W1664" s="366" t="str">
        <f>IF(S1664=0,"    ",U1664/S1664)</f>
        <v xml:space="preserve">    </v>
      </c>
      <c r="X1664" s="849">
        <f t="shared" si="3702"/>
        <v>0</v>
      </c>
      <c r="Y1664" s="570"/>
      <c r="Z1664" s="391">
        <f t="shared" ref="Z1664:Z1704" si="3745">+Z1589+Y1664</f>
        <v>0</v>
      </c>
      <c r="AA1664" s="386">
        <f t="shared" ref="AA1664:AA1709" si="3746">X1664-Z1664</f>
        <v>0</v>
      </c>
      <c r="AB1664" s="366" t="str">
        <f>IF(X1664=0,"    ",Z1664/X1664)</f>
        <v xml:space="preserve">    </v>
      </c>
      <c r="AC1664" s="849">
        <f t="shared" si="3703"/>
        <v>0</v>
      </c>
      <c r="AD1664" s="570"/>
      <c r="AE1664" s="391">
        <f t="shared" ref="AE1664:AE1704" si="3747">+AE1589+AD1664</f>
        <v>0</v>
      </c>
      <c r="AF1664" s="386">
        <f t="shared" ref="AF1664:AF1709" si="3748">AC1664-AE1664</f>
        <v>0</v>
      </c>
      <c r="AG1664" s="366" t="str">
        <f>IF(AC1664=0,"    ",AE1664/AC1664)</f>
        <v xml:space="preserve">    </v>
      </c>
      <c r="AH1664" s="849">
        <f t="shared" si="3704"/>
        <v>0</v>
      </c>
      <c r="AI1664" s="570"/>
      <c r="AJ1664" s="391">
        <f t="shared" ref="AJ1664:AJ1704" si="3749">+AJ1589+AI1664</f>
        <v>0</v>
      </c>
      <c r="AK1664" s="386">
        <f t="shared" ref="AK1664:AK1709" si="3750">AH1664-AJ1664</f>
        <v>0</v>
      </c>
      <c r="AL1664" s="366" t="str">
        <f>IF(AH1664=0,"    ",AJ1664/AH1664)</f>
        <v xml:space="preserve">    </v>
      </c>
      <c r="AM1664" s="849">
        <f t="shared" si="3705"/>
        <v>0</v>
      </c>
      <c r="AN1664" s="570"/>
      <c r="AO1664" s="391">
        <f t="shared" ref="AO1664:AO1704" si="3751">+AO1589+AN1664</f>
        <v>0</v>
      </c>
      <c r="AP1664" s="386">
        <f t="shared" ref="AP1664:AP1709" si="3752">AM1664-AO1664</f>
        <v>0</v>
      </c>
      <c r="AQ1664" s="366" t="str">
        <f>IF(AM1664=0,"    ",AO1664/AM1664)</f>
        <v xml:space="preserve">    </v>
      </c>
      <c r="AR1664" s="849">
        <f t="shared" si="3706"/>
        <v>0</v>
      </c>
      <c r="AS1664" s="570"/>
      <c r="AT1664" s="391">
        <f t="shared" ref="AT1664:AT1704" si="3753">+AT1589+AS1664</f>
        <v>0</v>
      </c>
      <c r="AU1664" s="386">
        <f t="shared" ref="AU1664:AU1709" si="3754">AR1664-AT1664</f>
        <v>0</v>
      </c>
      <c r="AV1664" s="366" t="str">
        <f>IF(AR1664=0,"    ",AT1664/AR1664)</f>
        <v xml:space="preserve">    </v>
      </c>
      <c r="AW1664" s="849">
        <f t="shared" si="3707"/>
        <v>0</v>
      </c>
      <c r="AX1664" s="570"/>
      <c r="AY1664" s="391">
        <f t="shared" ref="AY1664:AY1704" si="3755">+AY1589+AX1664</f>
        <v>0</v>
      </c>
      <c r="AZ1664" s="386">
        <f t="shared" ref="AZ1664:AZ1709" si="3756">AW1664-AY1664</f>
        <v>0</v>
      </c>
      <c r="BA1664" s="366" t="str">
        <f>IF(AW1664=0,"    ",AY1664/AW1664)</f>
        <v xml:space="preserve">    </v>
      </c>
      <c r="BB1664" s="849">
        <f t="shared" si="3708"/>
        <v>0</v>
      </c>
      <c r="BC1664" s="570"/>
      <c r="BD1664" s="391">
        <f t="shared" ref="BD1664:BD1704" si="3757">+BD1589+BC1664</f>
        <v>0</v>
      </c>
      <c r="BE1664" s="386">
        <f t="shared" ref="BE1664:BE1709" si="3758">BB1664-BD1664</f>
        <v>0</v>
      </c>
      <c r="BF1664" s="366" t="str">
        <f>IF(BB1664=0,"    ",BD1664/BB1664)</f>
        <v xml:space="preserve">    </v>
      </c>
      <c r="BG1664" s="849">
        <f t="shared" si="3709"/>
        <v>0</v>
      </c>
      <c r="BH1664" s="570"/>
      <c r="BI1664" s="391">
        <f t="shared" ref="BI1664:BI1704" si="3759">+BI1589+BH1664</f>
        <v>0</v>
      </c>
      <c r="BJ1664" s="386">
        <f t="shared" ref="BJ1664:BJ1709" si="3760">BG1664-BI1664</f>
        <v>0</v>
      </c>
      <c r="BK1664" s="366" t="str">
        <f>IF(BG1664=0,"    ",BI1664/BG1664)</f>
        <v xml:space="preserve">    </v>
      </c>
      <c r="BM1664" s="383">
        <f t="shared" si="3710"/>
        <v>0</v>
      </c>
      <c r="BN1664" s="7"/>
    </row>
    <row r="1665" spans="1:66" s="5" customFormat="1" ht="12.75">
      <c r="A1665" s="633">
        <v>5</v>
      </c>
      <c r="B1665" s="648" t="str">
        <f t="shared" ref="B1665:B1707" si="3761">B1590</f>
        <v>**Flex Fund</v>
      </c>
      <c r="C1665" s="375">
        <f t="shared" si="3711"/>
        <v>0</v>
      </c>
      <c r="D1665" s="659">
        <f t="shared" si="3698"/>
        <v>0</v>
      </c>
      <c r="E1665" s="570"/>
      <c r="F1665" s="391">
        <f t="shared" si="3737"/>
        <v>0</v>
      </c>
      <c r="G1665" s="386">
        <f t="shared" si="3738"/>
        <v>0</v>
      </c>
      <c r="H1665" s="366" t="str">
        <f t="shared" ref="H1665:H1709" si="3762">IF(D1665=0,"    ",F1665/D1665)</f>
        <v xml:space="preserve">    </v>
      </c>
      <c r="I1665" s="849">
        <f t="shared" si="3699"/>
        <v>0</v>
      </c>
      <c r="J1665" s="570"/>
      <c r="K1665" s="391">
        <f t="shared" si="3739"/>
        <v>0</v>
      </c>
      <c r="L1665" s="386">
        <f t="shared" si="3740"/>
        <v>0</v>
      </c>
      <c r="M1665" s="366" t="str">
        <f t="shared" ref="M1665:M1709" si="3763">IF(I1665=0,"    ",K1665/I1665)</f>
        <v xml:space="preserve">    </v>
      </c>
      <c r="N1665" s="849">
        <f t="shared" si="3700"/>
        <v>0</v>
      </c>
      <c r="O1665" s="570"/>
      <c r="P1665" s="391">
        <f t="shared" si="3741"/>
        <v>0</v>
      </c>
      <c r="Q1665" s="386">
        <f t="shared" si="3742"/>
        <v>0</v>
      </c>
      <c r="R1665" s="366" t="str">
        <f t="shared" ref="R1665:R1709" si="3764">IF(N1665=0,"    ",P1665/N1665)</f>
        <v xml:space="preserve">    </v>
      </c>
      <c r="S1665" s="849">
        <f t="shared" si="3701"/>
        <v>0</v>
      </c>
      <c r="T1665" s="570"/>
      <c r="U1665" s="391">
        <f t="shared" si="3743"/>
        <v>0</v>
      </c>
      <c r="V1665" s="386">
        <f t="shared" si="3744"/>
        <v>0</v>
      </c>
      <c r="W1665" s="366" t="str">
        <f t="shared" ref="W1665:W1709" si="3765">IF(S1665=0,"    ",U1665/S1665)</f>
        <v xml:space="preserve">    </v>
      </c>
      <c r="X1665" s="849">
        <f t="shared" si="3702"/>
        <v>0</v>
      </c>
      <c r="Y1665" s="570"/>
      <c r="Z1665" s="391">
        <f t="shared" si="3745"/>
        <v>0</v>
      </c>
      <c r="AA1665" s="386">
        <f t="shared" si="3746"/>
        <v>0</v>
      </c>
      <c r="AB1665" s="366" t="str">
        <f t="shared" ref="AB1665:AB1709" si="3766">IF(X1665=0,"    ",Z1665/X1665)</f>
        <v xml:space="preserve">    </v>
      </c>
      <c r="AC1665" s="849">
        <f t="shared" si="3703"/>
        <v>0</v>
      </c>
      <c r="AD1665" s="570"/>
      <c r="AE1665" s="391">
        <f t="shared" si="3747"/>
        <v>0</v>
      </c>
      <c r="AF1665" s="386">
        <f t="shared" si="3748"/>
        <v>0</v>
      </c>
      <c r="AG1665" s="366" t="str">
        <f t="shared" ref="AG1665:AG1709" si="3767">IF(AC1665=0,"    ",AE1665/AC1665)</f>
        <v xml:space="preserve">    </v>
      </c>
      <c r="AH1665" s="849">
        <f t="shared" si="3704"/>
        <v>0</v>
      </c>
      <c r="AI1665" s="570"/>
      <c r="AJ1665" s="391">
        <f t="shared" si="3749"/>
        <v>0</v>
      </c>
      <c r="AK1665" s="386">
        <f t="shared" si="3750"/>
        <v>0</v>
      </c>
      <c r="AL1665" s="366" t="str">
        <f t="shared" ref="AL1665:AL1709" si="3768">IF(AH1665=0,"    ",AJ1665/AH1665)</f>
        <v xml:space="preserve">    </v>
      </c>
      <c r="AM1665" s="849">
        <f t="shared" si="3705"/>
        <v>0</v>
      </c>
      <c r="AN1665" s="570"/>
      <c r="AO1665" s="391">
        <f t="shared" si="3751"/>
        <v>0</v>
      </c>
      <c r="AP1665" s="386">
        <f t="shared" si="3752"/>
        <v>0</v>
      </c>
      <c r="AQ1665" s="366" t="str">
        <f t="shared" ref="AQ1665:AQ1709" si="3769">IF(AM1665=0,"    ",AO1665/AM1665)</f>
        <v xml:space="preserve">    </v>
      </c>
      <c r="AR1665" s="849">
        <f t="shared" si="3706"/>
        <v>0</v>
      </c>
      <c r="AS1665" s="570"/>
      <c r="AT1665" s="391">
        <f t="shared" si="3753"/>
        <v>0</v>
      </c>
      <c r="AU1665" s="386">
        <f t="shared" si="3754"/>
        <v>0</v>
      </c>
      <c r="AV1665" s="366" t="str">
        <f t="shared" ref="AV1665:AV1709" si="3770">IF(AR1665=0,"    ",AT1665/AR1665)</f>
        <v xml:space="preserve">    </v>
      </c>
      <c r="AW1665" s="849">
        <f t="shared" si="3707"/>
        <v>0</v>
      </c>
      <c r="AX1665" s="570"/>
      <c r="AY1665" s="391">
        <f t="shared" si="3755"/>
        <v>0</v>
      </c>
      <c r="AZ1665" s="386">
        <f t="shared" si="3756"/>
        <v>0</v>
      </c>
      <c r="BA1665" s="366" t="str">
        <f t="shared" ref="BA1665:BA1709" si="3771">IF(AW1665=0,"    ",AY1665/AW1665)</f>
        <v xml:space="preserve">    </v>
      </c>
      <c r="BB1665" s="849">
        <f t="shared" si="3708"/>
        <v>0</v>
      </c>
      <c r="BC1665" s="570"/>
      <c r="BD1665" s="391">
        <f t="shared" si="3757"/>
        <v>0</v>
      </c>
      <c r="BE1665" s="386">
        <f t="shared" si="3758"/>
        <v>0</v>
      </c>
      <c r="BF1665" s="366" t="str">
        <f t="shared" ref="BF1665:BF1709" si="3772">IF(BB1665=0,"    ",BD1665/BB1665)</f>
        <v xml:space="preserve">    </v>
      </c>
      <c r="BG1665" s="849">
        <f t="shared" si="3709"/>
        <v>0</v>
      </c>
      <c r="BH1665" s="570"/>
      <c r="BI1665" s="391">
        <f t="shared" si="3759"/>
        <v>0</v>
      </c>
      <c r="BJ1665" s="386">
        <f t="shared" si="3760"/>
        <v>0</v>
      </c>
      <c r="BK1665" s="366" t="str">
        <f t="shared" ref="BK1665:BK1709" si="3773">IF(BG1665=0,"    ",BI1665/BG1665)</f>
        <v xml:space="preserve">    </v>
      </c>
      <c r="BM1665" s="383">
        <f t="shared" si="3710"/>
        <v>0</v>
      </c>
      <c r="BN1665" s="7"/>
    </row>
    <row r="1666" spans="1:66" s="5" customFormat="1" ht="12.75">
      <c r="A1666" s="633">
        <v>6</v>
      </c>
      <c r="B1666" s="648" t="str">
        <f t="shared" si="3761"/>
        <v>*Gift Cards</v>
      </c>
      <c r="C1666" s="375">
        <f t="shared" si="3711"/>
        <v>0</v>
      </c>
      <c r="D1666" s="659">
        <f t="shared" si="3698"/>
        <v>0</v>
      </c>
      <c r="E1666" s="570"/>
      <c r="F1666" s="391">
        <f t="shared" si="3737"/>
        <v>0</v>
      </c>
      <c r="G1666" s="386">
        <f t="shared" si="3738"/>
        <v>0</v>
      </c>
      <c r="H1666" s="366" t="str">
        <f t="shared" si="3762"/>
        <v xml:space="preserve">    </v>
      </c>
      <c r="I1666" s="849">
        <f t="shared" si="3699"/>
        <v>0</v>
      </c>
      <c r="J1666" s="570"/>
      <c r="K1666" s="391">
        <f t="shared" si="3739"/>
        <v>0</v>
      </c>
      <c r="L1666" s="386">
        <f t="shared" si="3740"/>
        <v>0</v>
      </c>
      <c r="M1666" s="366" t="str">
        <f t="shared" si="3763"/>
        <v xml:space="preserve">    </v>
      </c>
      <c r="N1666" s="849">
        <f t="shared" si="3700"/>
        <v>0</v>
      </c>
      <c r="O1666" s="570"/>
      <c r="P1666" s="391">
        <f t="shared" si="3741"/>
        <v>0</v>
      </c>
      <c r="Q1666" s="386">
        <f t="shared" si="3742"/>
        <v>0</v>
      </c>
      <c r="R1666" s="366" t="str">
        <f t="shared" si="3764"/>
        <v xml:space="preserve">    </v>
      </c>
      <c r="S1666" s="849">
        <f t="shared" si="3701"/>
        <v>0</v>
      </c>
      <c r="T1666" s="570"/>
      <c r="U1666" s="391">
        <f t="shared" si="3743"/>
        <v>0</v>
      </c>
      <c r="V1666" s="386">
        <f t="shared" si="3744"/>
        <v>0</v>
      </c>
      <c r="W1666" s="366" t="str">
        <f t="shared" si="3765"/>
        <v xml:space="preserve">    </v>
      </c>
      <c r="X1666" s="849">
        <f t="shared" si="3702"/>
        <v>0</v>
      </c>
      <c r="Y1666" s="570"/>
      <c r="Z1666" s="391">
        <f t="shared" si="3745"/>
        <v>0</v>
      </c>
      <c r="AA1666" s="386">
        <f t="shared" si="3746"/>
        <v>0</v>
      </c>
      <c r="AB1666" s="366" t="str">
        <f t="shared" si="3766"/>
        <v xml:space="preserve">    </v>
      </c>
      <c r="AC1666" s="849">
        <f t="shared" si="3703"/>
        <v>0</v>
      </c>
      <c r="AD1666" s="570"/>
      <c r="AE1666" s="391">
        <f t="shared" si="3747"/>
        <v>0</v>
      </c>
      <c r="AF1666" s="386">
        <f t="shared" si="3748"/>
        <v>0</v>
      </c>
      <c r="AG1666" s="366" t="str">
        <f t="shared" si="3767"/>
        <v xml:space="preserve">    </v>
      </c>
      <c r="AH1666" s="849">
        <f t="shared" si="3704"/>
        <v>0</v>
      </c>
      <c r="AI1666" s="570"/>
      <c r="AJ1666" s="391">
        <f t="shared" si="3749"/>
        <v>0</v>
      </c>
      <c r="AK1666" s="386">
        <f t="shared" si="3750"/>
        <v>0</v>
      </c>
      <c r="AL1666" s="366" t="str">
        <f t="shared" si="3768"/>
        <v xml:space="preserve">    </v>
      </c>
      <c r="AM1666" s="849">
        <f t="shared" si="3705"/>
        <v>0</v>
      </c>
      <c r="AN1666" s="570"/>
      <c r="AO1666" s="391">
        <f t="shared" si="3751"/>
        <v>0</v>
      </c>
      <c r="AP1666" s="386">
        <f t="shared" si="3752"/>
        <v>0</v>
      </c>
      <c r="AQ1666" s="366" t="str">
        <f t="shared" si="3769"/>
        <v xml:space="preserve">    </v>
      </c>
      <c r="AR1666" s="849">
        <f t="shared" si="3706"/>
        <v>0</v>
      </c>
      <c r="AS1666" s="570"/>
      <c r="AT1666" s="391">
        <f t="shared" si="3753"/>
        <v>0</v>
      </c>
      <c r="AU1666" s="386">
        <f t="shared" si="3754"/>
        <v>0</v>
      </c>
      <c r="AV1666" s="366" t="str">
        <f t="shared" si="3770"/>
        <v xml:space="preserve">    </v>
      </c>
      <c r="AW1666" s="849">
        <f t="shared" si="3707"/>
        <v>0</v>
      </c>
      <c r="AX1666" s="570"/>
      <c r="AY1666" s="391">
        <f t="shared" si="3755"/>
        <v>0</v>
      </c>
      <c r="AZ1666" s="386">
        <f t="shared" si="3756"/>
        <v>0</v>
      </c>
      <c r="BA1666" s="366" t="str">
        <f t="shared" si="3771"/>
        <v xml:space="preserve">    </v>
      </c>
      <c r="BB1666" s="849">
        <f t="shared" si="3708"/>
        <v>0</v>
      </c>
      <c r="BC1666" s="570"/>
      <c r="BD1666" s="391">
        <f t="shared" si="3757"/>
        <v>0</v>
      </c>
      <c r="BE1666" s="386">
        <f t="shared" si="3758"/>
        <v>0</v>
      </c>
      <c r="BF1666" s="366" t="str">
        <f t="shared" si="3772"/>
        <v xml:space="preserve">    </v>
      </c>
      <c r="BG1666" s="849">
        <f t="shared" si="3709"/>
        <v>0</v>
      </c>
      <c r="BH1666" s="570"/>
      <c r="BI1666" s="391">
        <f t="shared" si="3759"/>
        <v>0</v>
      </c>
      <c r="BJ1666" s="386">
        <f t="shared" si="3760"/>
        <v>0</v>
      </c>
      <c r="BK1666" s="366" t="str">
        <f t="shared" si="3773"/>
        <v xml:space="preserve">    </v>
      </c>
      <c r="BM1666" s="383">
        <f t="shared" si="3710"/>
        <v>0</v>
      </c>
      <c r="BN1666" s="7"/>
    </row>
    <row r="1667" spans="1:66" s="5" customFormat="1" ht="12.75">
      <c r="A1667" s="633">
        <v>7</v>
      </c>
      <c r="B1667" s="648" t="str">
        <f t="shared" si="3761"/>
        <v>*Interest Expense</v>
      </c>
      <c r="C1667" s="375">
        <f t="shared" si="3711"/>
        <v>0</v>
      </c>
      <c r="D1667" s="659">
        <f t="shared" si="3698"/>
        <v>0</v>
      </c>
      <c r="E1667" s="570"/>
      <c r="F1667" s="391">
        <f t="shared" si="3737"/>
        <v>0</v>
      </c>
      <c r="G1667" s="386">
        <f t="shared" si="3738"/>
        <v>0</v>
      </c>
      <c r="H1667" s="366" t="str">
        <f t="shared" si="3762"/>
        <v xml:space="preserve">    </v>
      </c>
      <c r="I1667" s="849">
        <f t="shared" si="3699"/>
        <v>0</v>
      </c>
      <c r="J1667" s="570"/>
      <c r="K1667" s="391">
        <f t="shared" si="3739"/>
        <v>0</v>
      </c>
      <c r="L1667" s="386">
        <f t="shared" si="3740"/>
        <v>0</v>
      </c>
      <c r="M1667" s="366" t="str">
        <f t="shared" si="3763"/>
        <v xml:space="preserve">    </v>
      </c>
      <c r="N1667" s="849">
        <f t="shared" si="3700"/>
        <v>0</v>
      </c>
      <c r="O1667" s="570"/>
      <c r="P1667" s="391">
        <f t="shared" si="3741"/>
        <v>0</v>
      </c>
      <c r="Q1667" s="386">
        <f t="shared" si="3742"/>
        <v>0</v>
      </c>
      <c r="R1667" s="366" t="str">
        <f t="shared" si="3764"/>
        <v xml:space="preserve">    </v>
      </c>
      <c r="S1667" s="849">
        <f t="shared" si="3701"/>
        <v>0</v>
      </c>
      <c r="T1667" s="570"/>
      <c r="U1667" s="391">
        <f t="shared" si="3743"/>
        <v>0</v>
      </c>
      <c r="V1667" s="386">
        <f t="shared" si="3744"/>
        <v>0</v>
      </c>
      <c r="W1667" s="366" t="str">
        <f t="shared" si="3765"/>
        <v xml:space="preserve">    </v>
      </c>
      <c r="X1667" s="849">
        <f t="shared" si="3702"/>
        <v>0</v>
      </c>
      <c r="Y1667" s="570"/>
      <c r="Z1667" s="391">
        <f t="shared" si="3745"/>
        <v>0</v>
      </c>
      <c r="AA1667" s="386">
        <f t="shared" si="3746"/>
        <v>0</v>
      </c>
      <c r="AB1667" s="366" t="str">
        <f t="shared" si="3766"/>
        <v xml:space="preserve">    </v>
      </c>
      <c r="AC1667" s="849">
        <f t="shared" si="3703"/>
        <v>0</v>
      </c>
      <c r="AD1667" s="570"/>
      <c r="AE1667" s="391">
        <f t="shared" si="3747"/>
        <v>0</v>
      </c>
      <c r="AF1667" s="386">
        <f t="shared" si="3748"/>
        <v>0</v>
      </c>
      <c r="AG1667" s="366" t="str">
        <f t="shared" si="3767"/>
        <v xml:space="preserve">    </v>
      </c>
      <c r="AH1667" s="849">
        <f t="shared" si="3704"/>
        <v>0</v>
      </c>
      <c r="AI1667" s="570"/>
      <c r="AJ1667" s="391">
        <f t="shared" si="3749"/>
        <v>0</v>
      </c>
      <c r="AK1667" s="386">
        <f t="shared" si="3750"/>
        <v>0</v>
      </c>
      <c r="AL1667" s="366" t="str">
        <f t="shared" si="3768"/>
        <v xml:space="preserve">    </v>
      </c>
      <c r="AM1667" s="849">
        <f t="shared" si="3705"/>
        <v>0</v>
      </c>
      <c r="AN1667" s="570"/>
      <c r="AO1667" s="391">
        <f t="shared" si="3751"/>
        <v>0</v>
      </c>
      <c r="AP1667" s="386">
        <f t="shared" si="3752"/>
        <v>0</v>
      </c>
      <c r="AQ1667" s="366" t="str">
        <f t="shared" si="3769"/>
        <v xml:space="preserve">    </v>
      </c>
      <c r="AR1667" s="849">
        <f t="shared" si="3706"/>
        <v>0</v>
      </c>
      <c r="AS1667" s="570"/>
      <c r="AT1667" s="391">
        <f t="shared" si="3753"/>
        <v>0</v>
      </c>
      <c r="AU1667" s="386">
        <f t="shared" si="3754"/>
        <v>0</v>
      </c>
      <c r="AV1667" s="366" t="str">
        <f t="shared" si="3770"/>
        <v xml:space="preserve">    </v>
      </c>
      <c r="AW1667" s="849">
        <f t="shared" si="3707"/>
        <v>0</v>
      </c>
      <c r="AX1667" s="570"/>
      <c r="AY1667" s="391">
        <f t="shared" si="3755"/>
        <v>0</v>
      </c>
      <c r="AZ1667" s="386">
        <f t="shared" si="3756"/>
        <v>0</v>
      </c>
      <c r="BA1667" s="366" t="str">
        <f t="shared" si="3771"/>
        <v xml:space="preserve">    </v>
      </c>
      <c r="BB1667" s="849">
        <f t="shared" si="3708"/>
        <v>0</v>
      </c>
      <c r="BC1667" s="570"/>
      <c r="BD1667" s="391">
        <f t="shared" si="3757"/>
        <v>0</v>
      </c>
      <c r="BE1667" s="386">
        <f t="shared" si="3758"/>
        <v>0</v>
      </c>
      <c r="BF1667" s="366" t="str">
        <f t="shared" si="3772"/>
        <v xml:space="preserve">    </v>
      </c>
      <c r="BG1667" s="849">
        <f t="shared" si="3709"/>
        <v>0</v>
      </c>
      <c r="BH1667" s="570"/>
      <c r="BI1667" s="391">
        <f t="shared" si="3759"/>
        <v>0</v>
      </c>
      <c r="BJ1667" s="386">
        <f t="shared" si="3760"/>
        <v>0</v>
      </c>
      <c r="BK1667" s="366" t="str">
        <f t="shared" si="3773"/>
        <v xml:space="preserve">    </v>
      </c>
      <c r="BM1667" s="383">
        <f t="shared" si="3710"/>
        <v>0</v>
      </c>
      <c r="BN1667" s="7"/>
    </row>
    <row r="1668" spans="1:66" s="5" customFormat="1" ht="12.75">
      <c r="A1668" s="633">
        <v>8</v>
      </c>
      <c r="B1668" s="648" t="str">
        <f t="shared" si="3761"/>
        <v>*Leasehold Improvements</v>
      </c>
      <c r="C1668" s="375">
        <f t="shared" si="3711"/>
        <v>0</v>
      </c>
      <c r="D1668" s="659">
        <f t="shared" si="3698"/>
        <v>0</v>
      </c>
      <c r="E1668" s="570"/>
      <c r="F1668" s="391">
        <f t="shared" si="3737"/>
        <v>0</v>
      </c>
      <c r="G1668" s="386">
        <f t="shared" si="3738"/>
        <v>0</v>
      </c>
      <c r="H1668" s="366" t="str">
        <f t="shared" si="3762"/>
        <v xml:space="preserve">    </v>
      </c>
      <c r="I1668" s="849">
        <f t="shared" si="3699"/>
        <v>0</v>
      </c>
      <c r="J1668" s="570"/>
      <c r="K1668" s="391">
        <f t="shared" si="3739"/>
        <v>0</v>
      </c>
      <c r="L1668" s="386">
        <f t="shared" si="3740"/>
        <v>0</v>
      </c>
      <c r="M1668" s="366" t="str">
        <f t="shared" si="3763"/>
        <v xml:space="preserve">    </v>
      </c>
      <c r="N1668" s="849">
        <f t="shared" si="3700"/>
        <v>0</v>
      </c>
      <c r="O1668" s="570"/>
      <c r="P1668" s="391">
        <f t="shared" si="3741"/>
        <v>0</v>
      </c>
      <c r="Q1668" s="386">
        <f t="shared" si="3742"/>
        <v>0</v>
      </c>
      <c r="R1668" s="366" t="str">
        <f t="shared" si="3764"/>
        <v xml:space="preserve">    </v>
      </c>
      <c r="S1668" s="849">
        <f t="shared" si="3701"/>
        <v>0</v>
      </c>
      <c r="T1668" s="570"/>
      <c r="U1668" s="391">
        <f t="shared" si="3743"/>
        <v>0</v>
      </c>
      <c r="V1668" s="386">
        <f t="shared" si="3744"/>
        <v>0</v>
      </c>
      <c r="W1668" s="366" t="str">
        <f t="shared" si="3765"/>
        <v xml:space="preserve">    </v>
      </c>
      <c r="X1668" s="849">
        <f t="shared" si="3702"/>
        <v>0</v>
      </c>
      <c r="Y1668" s="570"/>
      <c r="Z1668" s="391">
        <f t="shared" si="3745"/>
        <v>0</v>
      </c>
      <c r="AA1668" s="386">
        <f t="shared" si="3746"/>
        <v>0</v>
      </c>
      <c r="AB1668" s="366" t="str">
        <f t="shared" si="3766"/>
        <v xml:space="preserve">    </v>
      </c>
      <c r="AC1668" s="849">
        <f t="shared" si="3703"/>
        <v>0</v>
      </c>
      <c r="AD1668" s="570"/>
      <c r="AE1668" s="391">
        <f t="shared" si="3747"/>
        <v>0</v>
      </c>
      <c r="AF1668" s="386">
        <f t="shared" si="3748"/>
        <v>0</v>
      </c>
      <c r="AG1668" s="366" t="str">
        <f t="shared" si="3767"/>
        <v xml:space="preserve">    </v>
      </c>
      <c r="AH1668" s="849">
        <f t="shared" si="3704"/>
        <v>0</v>
      </c>
      <c r="AI1668" s="570"/>
      <c r="AJ1668" s="391">
        <f t="shared" si="3749"/>
        <v>0</v>
      </c>
      <c r="AK1668" s="386">
        <f t="shared" si="3750"/>
        <v>0</v>
      </c>
      <c r="AL1668" s="366" t="str">
        <f t="shared" si="3768"/>
        <v xml:space="preserve">    </v>
      </c>
      <c r="AM1668" s="849">
        <f t="shared" si="3705"/>
        <v>0</v>
      </c>
      <c r="AN1668" s="570"/>
      <c r="AO1668" s="391">
        <f t="shared" si="3751"/>
        <v>0</v>
      </c>
      <c r="AP1668" s="386">
        <f t="shared" si="3752"/>
        <v>0</v>
      </c>
      <c r="AQ1668" s="366" t="str">
        <f t="shared" si="3769"/>
        <v xml:space="preserve">    </v>
      </c>
      <c r="AR1668" s="849">
        <f t="shared" si="3706"/>
        <v>0</v>
      </c>
      <c r="AS1668" s="570"/>
      <c r="AT1668" s="391">
        <f t="shared" si="3753"/>
        <v>0</v>
      </c>
      <c r="AU1668" s="386">
        <f t="shared" si="3754"/>
        <v>0</v>
      </c>
      <c r="AV1668" s="366" t="str">
        <f t="shared" si="3770"/>
        <v xml:space="preserve">    </v>
      </c>
      <c r="AW1668" s="849">
        <f t="shared" si="3707"/>
        <v>0</v>
      </c>
      <c r="AX1668" s="570"/>
      <c r="AY1668" s="391">
        <f t="shared" si="3755"/>
        <v>0</v>
      </c>
      <c r="AZ1668" s="386">
        <f t="shared" si="3756"/>
        <v>0</v>
      </c>
      <c r="BA1668" s="366" t="str">
        <f t="shared" si="3771"/>
        <v xml:space="preserve">    </v>
      </c>
      <c r="BB1668" s="849">
        <f t="shared" si="3708"/>
        <v>0</v>
      </c>
      <c r="BC1668" s="570"/>
      <c r="BD1668" s="391">
        <f t="shared" si="3757"/>
        <v>0</v>
      </c>
      <c r="BE1668" s="386">
        <f t="shared" si="3758"/>
        <v>0</v>
      </c>
      <c r="BF1668" s="366" t="str">
        <f t="shared" si="3772"/>
        <v xml:space="preserve">    </v>
      </c>
      <c r="BG1668" s="849">
        <f t="shared" si="3709"/>
        <v>0</v>
      </c>
      <c r="BH1668" s="570"/>
      <c r="BI1668" s="391">
        <f t="shared" si="3759"/>
        <v>0</v>
      </c>
      <c r="BJ1668" s="386">
        <f t="shared" si="3760"/>
        <v>0</v>
      </c>
      <c r="BK1668" s="366" t="str">
        <f t="shared" si="3773"/>
        <v xml:space="preserve">    </v>
      </c>
      <c r="BM1668" s="383">
        <f t="shared" si="3710"/>
        <v>0</v>
      </c>
      <c r="BN1668" s="7"/>
    </row>
    <row r="1669" spans="1:66" s="5" customFormat="1" ht="12.75">
      <c r="A1669" s="633">
        <v>9</v>
      </c>
      <c r="B1669" s="648" t="str">
        <f t="shared" si="3761"/>
        <v>*Subcontracts (from Supplemental B)</v>
      </c>
      <c r="C1669" s="376">
        <f t="shared" si="3711"/>
        <v>0</v>
      </c>
      <c r="D1669" s="659">
        <f t="shared" si="3698"/>
        <v>0</v>
      </c>
      <c r="E1669" s="570"/>
      <c r="F1669" s="391">
        <f t="shared" si="3737"/>
        <v>0</v>
      </c>
      <c r="G1669" s="386">
        <f t="shared" si="3738"/>
        <v>0</v>
      </c>
      <c r="H1669" s="366" t="str">
        <f t="shared" si="3762"/>
        <v xml:space="preserve">    </v>
      </c>
      <c r="I1669" s="849">
        <f t="shared" si="3699"/>
        <v>0</v>
      </c>
      <c r="J1669" s="570"/>
      <c r="K1669" s="391">
        <f t="shared" si="3739"/>
        <v>0</v>
      </c>
      <c r="L1669" s="386">
        <f t="shared" si="3740"/>
        <v>0</v>
      </c>
      <c r="M1669" s="366" t="str">
        <f t="shared" si="3763"/>
        <v xml:space="preserve">    </v>
      </c>
      <c r="N1669" s="849">
        <f t="shared" si="3700"/>
        <v>0</v>
      </c>
      <c r="O1669" s="570"/>
      <c r="P1669" s="391">
        <f t="shared" si="3741"/>
        <v>0</v>
      </c>
      <c r="Q1669" s="386">
        <f t="shared" si="3742"/>
        <v>0</v>
      </c>
      <c r="R1669" s="366" t="str">
        <f t="shared" si="3764"/>
        <v xml:space="preserve">    </v>
      </c>
      <c r="S1669" s="849">
        <f t="shared" si="3701"/>
        <v>0</v>
      </c>
      <c r="T1669" s="570"/>
      <c r="U1669" s="391">
        <f t="shared" si="3743"/>
        <v>0</v>
      </c>
      <c r="V1669" s="386">
        <f t="shared" si="3744"/>
        <v>0</v>
      </c>
      <c r="W1669" s="366" t="str">
        <f t="shared" si="3765"/>
        <v xml:space="preserve">    </v>
      </c>
      <c r="X1669" s="849">
        <f t="shared" si="3702"/>
        <v>0</v>
      </c>
      <c r="Y1669" s="570"/>
      <c r="Z1669" s="391">
        <f t="shared" si="3745"/>
        <v>0</v>
      </c>
      <c r="AA1669" s="386">
        <f t="shared" si="3746"/>
        <v>0</v>
      </c>
      <c r="AB1669" s="366" t="str">
        <f t="shared" si="3766"/>
        <v xml:space="preserve">    </v>
      </c>
      <c r="AC1669" s="849">
        <f t="shared" si="3703"/>
        <v>0</v>
      </c>
      <c r="AD1669" s="570"/>
      <c r="AE1669" s="391">
        <f t="shared" si="3747"/>
        <v>0</v>
      </c>
      <c r="AF1669" s="386">
        <f t="shared" si="3748"/>
        <v>0</v>
      </c>
      <c r="AG1669" s="366" t="str">
        <f t="shared" si="3767"/>
        <v xml:space="preserve">    </v>
      </c>
      <c r="AH1669" s="849">
        <f t="shared" si="3704"/>
        <v>0</v>
      </c>
      <c r="AI1669" s="570"/>
      <c r="AJ1669" s="391">
        <f t="shared" si="3749"/>
        <v>0</v>
      </c>
      <c r="AK1669" s="386">
        <f t="shared" si="3750"/>
        <v>0</v>
      </c>
      <c r="AL1669" s="366" t="str">
        <f t="shared" si="3768"/>
        <v xml:space="preserve">    </v>
      </c>
      <c r="AM1669" s="849">
        <f t="shared" si="3705"/>
        <v>0</v>
      </c>
      <c r="AN1669" s="570"/>
      <c r="AO1669" s="391">
        <f t="shared" si="3751"/>
        <v>0</v>
      </c>
      <c r="AP1669" s="386">
        <f t="shared" si="3752"/>
        <v>0</v>
      </c>
      <c r="AQ1669" s="366" t="str">
        <f t="shared" si="3769"/>
        <v xml:space="preserve">    </v>
      </c>
      <c r="AR1669" s="849">
        <f t="shared" si="3706"/>
        <v>0</v>
      </c>
      <c r="AS1669" s="570"/>
      <c r="AT1669" s="391">
        <f t="shared" si="3753"/>
        <v>0</v>
      </c>
      <c r="AU1669" s="386">
        <f t="shared" si="3754"/>
        <v>0</v>
      </c>
      <c r="AV1669" s="366" t="str">
        <f t="shared" si="3770"/>
        <v xml:space="preserve">    </v>
      </c>
      <c r="AW1669" s="849">
        <f t="shared" si="3707"/>
        <v>0</v>
      </c>
      <c r="AX1669" s="570"/>
      <c r="AY1669" s="391">
        <f t="shared" si="3755"/>
        <v>0</v>
      </c>
      <c r="AZ1669" s="386">
        <f t="shared" si="3756"/>
        <v>0</v>
      </c>
      <c r="BA1669" s="366" t="str">
        <f t="shared" si="3771"/>
        <v xml:space="preserve">    </v>
      </c>
      <c r="BB1669" s="849">
        <f t="shared" si="3708"/>
        <v>0</v>
      </c>
      <c r="BC1669" s="570"/>
      <c r="BD1669" s="391">
        <f t="shared" si="3757"/>
        <v>0</v>
      </c>
      <c r="BE1669" s="386">
        <f t="shared" si="3758"/>
        <v>0</v>
      </c>
      <c r="BF1669" s="366" t="str">
        <f t="shared" si="3772"/>
        <v xml:space="preserve">    </v>
      </c>
      <c r="BG1669" s="849">
        <f t="shared" si="3709"/>
        <v>0</v>
      </c>
      <c r="BH1669" s="570"/>
      <c r="BI1669" s="391">
        <f t="shared" si="3759"/>
        <v>0</v>
      </c>
      <c r="BJ1669" s="386">
        <f t="shared" si="3760"/>
        <v>0</v>
      </c>
      <c r="BK1669" s="366" t="str">
        <f t="shared" si="3773"/>
        <v xml:space="preserve">    </v>
      </c>
      <c r="BM1669" s="383">
        <f t="shared" si="3710"/>
        <v>0</v>
      </c>
      <c r="BN1669" s="7"/>
    </row>
    <row r="1670" spans="1:66" s="5" customFormat="1" ht="12.75">
      <c r="A1670" s="633">
        <v>10</v>
      </c>
      <c r="B1670" s="895" t="str">
        <f t="shared" si="3761"/>
        <v>Building &amp; Facility Cost</v>
      </c>
      <c r="C1670" s="377">
        <f t="shared" si="3711"/>
        <v>0</v>
      </c>
      <c r="D1670" s="659">
        <f t="shared" si="3698"/>
        <v>0</v>
      </c>
      <c r="E1670" s="570"/>
      <c r="F1670" s="391">
        <f t="shared" si="3737"/>
        <v>0</v>
      </c>
      <c r="G1670" s="386">
        <f t="shared" si="3738"/>
        <v>0</v>
      </c>
      <c r="H1670" s="366" t="str">
        <f t="shared" si="3762"/>
        <v xml:space="preserve">    </v>
      </c>
      <c r="I1670" s="849">
        <f t="shared" si="3699"/>
        <v>0</v>
      </c>
      <c r="J1670" s="570"/>
      <c r="K1670" s="391">
        <f t="shared" si="3739"/>
        <v>0</v>
      </c>
      <c r="L1670" s="386">
        <f t="shared" si="3740"/>
        <v>0</v>
      </c>
      <c r="M1670" s="366" t="str">
        <f t="shared" si="3763"/>
        <v xml:space="preserve">    </v>
      </c>
      <c r="N1670" s="849">
        <f t="shared" si="3700"/>
        <v>0</v>
      </c>
      <c r="O1670" s="570"/>
      <c r="P1670" s="391">
        <f t="shared" si="3741"/>
        <v>0</v>
      </c>
      <c r="Q1670" s="386">
        <f t="shared" si="3742"/>
        <v>0</v>
      </c>
      <c r="R1670" s="366" t="str">
        <f t="shared" si="3764"/>
        <v xml:space="preserve">    </v>
      </c>
      <c r="S1670" s="849">
        <f t="shared" si="3701"/>
        <v>0</v>
      </c>
      <c r="T1670" s="570"/>
      <c r="U1670" s="391">
        <f t="shared" si="3743"/>
        <v>0</v>
      </c>
      <c r="V1670" s="386">
        <f t="shared" si="3744"/>
        <v>0</v>
      </c>
      <c r="W1670" s="366" t="str">
        <f t="shared" si="3765"/>
        <v xml:space="preserve">    </v>
      </c>
      <c r="X1670" s="849">
        <f t="shared" si="3702"/>
        <v>0</v>
      </c>
      <c r="Y1670" s="570"/>
      <c r="Z1670" s="391">
        <f t="shared" si="3745"/>
        <v>0</v>
      </c>
      <c r="AA1670" s="386">
        <f t="shared" si="3746"/>
        <v>0</v>
      </c>
      <c r="AB1670" s="366" t="str">
        <f t="shared" si="3766"/>
        <v xml:space="preserve">    </v>
      </c>
      <c r="AC1670" s="849">
        <f t="shared" si="3703"/>
        <v>0</v>
      </c>
      <c r="AD1670" s="570"/>
      <c r="AE1670" s="391">
        <f t="shared" si="3747"/>
        <v>0</v>
      </c>
      <c r="AF1670" s="386">
        <f t="shared" si="3748"/>
        <v>0</v>
      </c>
      <c r="AG1670" s="366" t="str">
        <f t="shared" si="3767"/>
        <v xml:space="preserve">    </v>
      </c>
      <c r="AH1670" s="849">
        <f t="shared" si="3704"/>
        <v>0</v>
      </c>
      <c r="AI1670" s="570"/>
      <c r="AJ1670" s="391">
        <f t="shared" si="3749"/>
        <v>0</v>
      </c>
      <c r="AK1670" s="386">
        <f t="shared" si="3750"/>
        <v>0</v>
      </c>
      <c r="AL1670" s="366" t="str">
        <f t="shared" si="3768"/>
        <v xml:space="preserve">    </v>
      </c>
      <c r="AM1670" s="849">
        <f t="shared" si="3705"/>
        <v>0</v>
      </c>
      <c r="AN1670" s="570"/>
      <c r="AO1670" s="391">
        <f t="shared" si="3751"/>
        <v>0</v>
      </c>
      <c r="AP1670" s="386">
        <f t="shared" si="3752"/>
        <v>0</v>
      </c>
      <c r="AQ1670" s="366" t="str">
        <f t="shared" si="3769"/>
        <v xml:space="preserve">    </v>
      </c>
      <c r="AR1670" s="849">
        <f t="shared" si="3706"/>
        <v>0</v>
      </c>
      <c r="AS1670" s="570"/>
      <c r="AT1670" s="391">
        <f t="shared" si="3753"/>
        <v>0</v>
      </c>
      <c r="AU1670" s="386">
        <f t="shared" si="3754"/>
        <v>0</v>
      </c>
      <c r="AV1670" s="366" t="str">
        <f t="shared" si="3770"/>
        <v xml:space="preserve">    </v>
      </c>
      <c r="AW1670" s="849">
        <f t="shared" si="3707"/>
        <v>0</v>
      </c>
      <c r="AX1670" s="570"/>
      <c r="AY1670" s="391">
        <f t="shared" si="3755"/>
        <v>0</v>
      </c>
      <c r="AZ1670" s="386">
        <f t="shared" si="3756"/>
        <v>0</v>
      </c>
      <c r="BA1670" s="366" t="str">
        <f t="shared" si="3771"/>
        <v xml:space="preserve">    </v>
      </c>
      <c r="BB1670" s="849">
        <f t="shared" si="3708"/>
        <v>0</v>
      </c>
      <c r="BC1670" s="570"/>
      <c r="BD1670" s="391">
        <f t="shared" si="3757"/>
        <v>0</v>
      </c>
      <c r="BE1670" s="386">
        <f t="shared" si="3758"/>
        <v>0</v>
      </c>
      <c r="BF1670" s="366" t="str">
        <f t="shared" si="3772"/>
        <v xml:space="preserve">    </v>
      </c>
      <c r="BG1670" s="849">
        <f t="shared" si="3709"/>
        <v>0</v>
      </c>
      <c r="BH1670" s="570"/>
      <c r="BI1670" s="391">
        <f t="shared" si="3759"/>
        <v>0</v>
      </c>
      <c r="BJ1670" s="386">
        <f t="shared" si="3760"/>
        <v>0</v>
      </c>
      <c r="BK1670" s="366" t="str">
        <f t="shared" si="3773"/>
        <v xml:space="preserve">    </v>
      </c>
      <c r="BM1670" s="383">
        <f t="shared" si="3710"/>
        <v>0</v>
      </c>
      <c r="BN1670" s="7"/>
    </row>
    <row r="1671" spans="1:66" s="5" customFormat="1" ht="12.75">
      <c r="A1671" s="633">
        <v>11</v>
      </c>
      <c r="B1671" s="895" t="str">
        <f t="shared" si="3761"/>
        <v>Equipment Use Cost</v>
      </c>
      <c r="C1671" s="377">
        <f t="shared" si="3711"/>
        <v>0</v>
      </c>
      <c r="D1671" s="659">
        <f t="shared" si="3698"/>
        <v>0</v>
      </c>
      <c r="E1671" s="570"/>
      <c r="F1671" s="391">
        <f t="shared" si="3737"/>
        <v>0</v>
      </c>
      <c r="G1671" s="386">
        <f t="shared" si="3738"/>
        <v>0</v>
      </c>
      <c r="H1671" s="366" t="str">
        <f t="shared" si="3762"/>
        <v xml:space="preserve">    </v>
      </c>
      <c r="I1671" s="849">
        <f t="shared" si="3699"/>
        <v>0</v>
      </c>
      <c r="J1671" s="570"/>
      <c r="K1671" s="391">
        <f t="shared" si="3739"/>
        <v>0</v>
      </c>
      <c r="L1671" s="386">
        <f t="shared" si="3740"/>
        <v>0</v>
      </c>
      <c r="M1671" s="366" t="str">
        <f t="shared" si="3763"/>
        <v xml:space="preserve">    </v>
      </c>
      <c r="N1671" s="849">
        <f t="shared" si="3700"/>
        <v>0</v>
      </c>
      <c r="O1671" s="570"/>
      <c r="P1671" s="391">
        <f t="shared" si="3741"/>
        <v>0</v>
      </c>
      <c r="Q1671" s="386">
        <f t="shared" si="3742"/>
        <v>0</v>
      </c>
      <c r="R1671" s="366" t="str">
        <f t="shared" si="3764"/>
        <v xml:space="preserve">    </v>
      </c>
      <c r="S1671" s="849">
        <f t="shared" si="3701"/>
        <v>0</v>
      </c>
      <c r="T1671" s="570"/>
      <c r="U1671" s="391">
        <f t="shared" si="3743"/>
        <v>0</v>
      </c>
      <c r="V1671" s="386">
        <f t="shared" si="3744"/>
        <v>0</v>
      </c>
      <c r="W1671" s="366" t="str">
        <f t="shared" si="3765"/>
        <v xml:space="preserve">    </v>
      </c>
      <c r="X1671" s="849">
        <f t="shared" si="3702"/>
        <v>0</v>
      </c>
      <c r="Y1671" s="570"/>
      <c r="Z1671" s="391">
        <f t="shared" si="3745"/>
        <v>0</v>
      </c>
      <c r="AA1671" s="386">
        <f t="shared" si="3746"/>
        <v>0</v>
      </c>
      <c r="AB1671" s="366" t="str">
        <f t="shared" si="3766"/>
        <v xml:space="preserve">    </v>
      </c>
      <c r="AC1671" s="849">
        <f t="shared" si="3703"/>
        <v>0</v>
      </c>
      <c r="AD1671" s="570"/>
      <c r="AE1671" s="391">
        <f t="shared" si="3747"/>
        <v>0</v>
      </c>
      <c r="AF1671" s="386">
        <f t="shared" si="3748"/>
        <v>0</v>
      </c>
      <c r="AG1671" s="366" t="str">
        <f t="shared" si="3767"/>
        <v xml:space="preserve">    </v>
      </c>
      <c r="AH1671" s="849">
        <f t="shared" si="3704"/>
        <v>0</v>
      </c>
      <c r="AI1671" s="570"/>
      <c r="AJ1671" s="391">
        <f t="shared" si="3749"/>
        <v>0</v>
      </c>
      <c r="AK1671" s="386">
        <f t="shared" si="3750"/>
        <v>0</v>
      </c>
      <c r="AL1671" s="366" t="str">
        <f t="shared" si="3768"/>
        <v xml:space="preserve">    </v>
      </c>
      <c r="AM1671" s="849">
        <f t="shared" si="3705"/>
        <v>0</v>
      </c>
      <c r="AN1671" s="570"/>
      <c r="AO1671" s="391">
        <f t="shared" si="3751"/>
        <v>0</v>
      </c>
      <c r="AP1671" s="386">
        <f t="shared" si="3752"/>
        <v>0</v>
      </c>
      <c r="AQ1671" s="366" t="str">
        <f t="shared" si="3769"/>
        <v xml:space="preserve">    </v>
      </c>
      <c r="AR1671" s="849">
        <f t="shared" si="3706"/>
        <v>0</v>
      </c>
      <c r="AS1671" s="570"/>
      <c r="AT1671" s="391">
        <f t="shared" si="3753"/>
        <v>0</v>
      </c>
      <c r="AU1671" s="386">
        <f t="shared" si="3754"/>
        <v>0</v>
      </c>
      <c r="AV1671" s="366" t="str">
        <f t="shared" si="3770"/>
        <v xml:space="preserve">    </v>
      </c>
      <c r="AW1671" s="849">
        <f t="shared" si="3707"/>
        <v>0</v>
      </c>
      <c r="AX1671" s="570"/>
      <c r="AY1671" s="391">
        <f t="shared" si="3755"/>
        <v>0</v>
      </c>
      <c r="AZ1671" s="386">
        <f t="shared" si="3756"/>
        <v>0</v>
      </c>
      <c r="BA1671" s="366" t="str">
        <f t="shared" si="3771"/>
        <v xml:space="preserve">    </v>
      </c>
      <c r="BB1671" s="849">
        <f t="shared" si="3708"/>
        <v>0</v>
      </c>
      <c r="BC1671" s="570"/>
      <c r="BD1671" s="391">
        <f t="shared" si="3757"/>
        <v>0</v>
      </c>
      <c r="BE1671" s="386">
        <f t="shared" si="3758"/>
        <v>0</v>
      </c>
      <c r="BF1671" s="366" t="str">
        <f t="shared" si="3772"/>
        <v xml:space="preserve">    </v>
      </c>
      <c r="BG1671" s="849">
        <f t="shared" si="3709"/>
        <v>0</v>
      </c>
      <c r="BH1671" s="570"/>
      <c r="BI1671" s="391">
        <f t="shared" si="3759"/>
        <v>0</v>
      </c>
      <c r="BJ1671" s="386">
        <f t="shared" si="3760"/>
        <v>0</v>
      </c>
      <c r="BK1671" s="366" t="str">
        <f t="shared" si="3773"/>
        <v xml:space="preserve">    </v>
      </c>
      <c r="BM1671" s="383">
        <f t="shared" si="3710"/>
        <v>0</v>
      </c>
      <c r="BN1671" s="7"/>
    </row>
    <row r="1672" spans="1:66" s="5" customFormat="1" ht="12.75">
      <c r="A1672" s="633">
        <v>12</v>
      </c>
      <c r="B1672" s="895" t="str">
        <f t="shared" si="3761"/>
        <v>Telecommunications &amp; Utilities</v>
      </c>
      <c r="C1672" s="377">
        <f t="shared" si="3711"/>
        <v>0</v>
      </c>
      <c r="D1672" s="659">
        <f t="shared" si="3698"/>
        <v>0</v>
      </c>
      <c r="E1672" s="570"/>
      <c r="F1672" s="391">
        <f t="shared" si="3737"/>
        <v>0</v>
      </c>
      <c r="G1672" s="386">
        <f t="shared" si="3738"/>
        <v>0</v>
      </c>
      <c r="H1672" s="366" t="str">
        <f t="shared" si="3762"/>
        <v xml:space="preserve">    </v>
      </c>
      <c r="I1672" s="849">
        <f t="shared" si="3699"/>
        <v>0</v>
      </c>
      <c r="J1672" s="570"/>
      <c r="K1672" s="391">
        <f t="shared" si="3739"/>
        <v>0</v>
      </c>
      <c r="L1672" s="386">
        <f t="shared" si="3740"/>
        <v>0</v>
      </c>
      <c r="M1672" s="366" t="str">
        <f t="shared" si="3763"/>
        <v xml:space="preserve">    </v>
      </c>
      <c r="N1672" s="849">
        <f t="shared" si="3700"/>
        <v>0</v>
      </c>
      <c r="O1672" s="570"/>
      <c r="P1672" s="391">
        <f t="shared" si="3741"/>
        <v>0</v>
      </c>
      <c r="Q1672" s="386">
        <f t="shared" si="3742"/>
        <v>0</v>
      </c>
      <c r="R1672" s="366" t="str">
        <f t="shared" si="3764"/>
        <v xml:space="preserve">    </v>
      </c>
      <c r="S1672" s="849">
        <f t="shared" si="3701"/>
        <v>0</v>
      </c>
      <c r="T1672" s="570"/>
      <c r="U1672" s="391">
        <f t="shared" si="3743"/>
        <v>0</v>
      </c>
      <c r="V1672" s="386">
        <f t="shared" si="3744"/>
        <v>0</v>
      </c>
      <c r="W1672" s="366" t="str">
        <f t="shared" si="3765"/>
        <v xml:space="preserve">    </v>
      </c>
      <c r="X1672" s="849">
        <f t="shared" si="3702"/>
        <v>0</v>
      </c>
      <c r="Y1672" s="570"/>
      <c r="Z1672" s="391">
        <f t="shared" si="3745"/>
        <v>0</v>
      </c>
      <c r="AA1672" s="386">
        <f t="shared" si="3746"/>
        <v>0</v>
      </c>
      <c r="AB1672" s="366" t="str">
        <f t="shared" si="3766"/>
        <v xml:space="preserve">    </v>
      </c>
      <c r="AC1672" s="849">
        <f t="shared" si="3703"/>
        <v>0</v>
      </c>
      <c r="AD1672" s="570"/>
      <c r="AE1672" s="391">
        <f t="shared" si="3747"/>
        <v>0</v>
      </c>
      <c r="AF1672" s="386">
        <f t="shared" si="3748"/>
        <v>0</v>
      </c>
      <c r="AG1672" s="366" t="str">
        <f t="shared" si="3767"/>
        <v xml:space="preserve">    </v>
      </c>
      <c r="AH1672" s="849">
        <f t="shared" si="3704"/>
        <v>0</v>
      </c>
      <c r="AI1672" s="570"/>
      <c r="AJ1672" s="391">
        <f t="shared" si="3749"/>
        <v>0</v>
      </c>
      <c r="AK1672" s="386">
        <f t="shared" si="3750"/>
        <v>0</v>
      </c>
      <c r="AL1672" s="366" t="str">
        <f t="shared" si="3768"/>
        <v xml:space="preserve">    </v>
      </c>
      <c r="AM1672" s="849">
        <f t="shared" si="3705"/>
        <v>0</v>
      </c>
      <c r="AN1672" s="570"/>
      <c r="AO1672" s="391">
        <f t="shared" si="3751"/>
        <v>0</v>
      </c>
      <c r="AP1672" s="386">
        <f t="shared" si="3752"/>
        <v>0</v>
      </c>
      <c r="AQ1672" s="366" t="str">
        <f t="shared" si="3769"/>
        <v xml:space="preserve">    </v>
      </c>
      <c r="AR1672" s="849">
        <f t="shared" si="3706"/>
        <v>0</v>
      </c>
      <c r="AS1672" s="570"/>
      <c r="AT1672" s="391">
        <f t="shared" si="3753"/>
        <v>0</v>
      </c>
      <c r="AU1672" s="386">
        <f t="shared" si="3754"/>
        <v>0</v>
      </c>
      <c r="AV1672" s="366" t="str">
        <f t="shared" si="3770"/>
        <v xml:space="preserve">    </v>
      </c>
      <c r="AW1672" s="849">
        <f t="shared" si="3707"/>
        <v>0</v>
      </c>
      <c r="AX1672" s="570"/>
      <c r="AY1672" s="391">
        <f t="shared" si="3755"/>
        <v>0</v>
      </c>
      <c r="AZ1672" s="386">
        <f t="shared" si="3756"/>
        <v>0</v>
      </c>
      <c r="BA1672" s="366" t="str">
        <f t="shared" si="3771"/>
        <v xml:space="preserve">    </v>
      </c>
      <c r="BB1672" s="849">
        <f t="shared" si="3708"/>
        <v>0</v>
      </c>
      <c r="BC1672" s="570"/>
      <c r="BD1672" s="391">
        <f t="shared" si="3757"/>
        <v>0</v>
      </c>
      <c r="BE1672" s="386">
        <f t="shared" si="3758"/>
        <v>0</v>
      </c>
      <c r="BF1672" s="366" t="str">
        <f t="shared" si="3772"/>
        <v xml:space="preserve">    </v>
      </c>
      <c r="BG1672" s="849">
        <f t="shared" si="3709"/>
        <v>0</v>
      </c>
      <c r="BH1672" s="570"/>
      <c r="BI1672" s="391">
        <f t="shared" si="3759"/>
        <v>0</v>
      </c>
      <c r="BJ1672" s="386">
        <f t="shared" si="3760"/>
        <v>0</v>
      </c>
      <c r="BK1672" s="366" t="str">
        <f t="shared" si="3773"/>
        <v xml:space="preserve">    </v>
      </c>
      <c r="BM1672" s="383">
        <f t="shared" si="3710"/>
        <v>0</v>
      </c>
      <c r="BN1672" s="7"/>
    </row>
    <row r="1673" spans="1:66" s="5" customFormat="1" ht="22.5">
      <c r="A1673" s="633">
        <v>13</v>
      </c>
      <c r="B1673" s="895" t="str">
        <f t="shared" si="3761"/>
        <v>Minor Equipment/Furniture/Fixtures (per BHS Policy)</v>
      </c>
      <c r="C1673" s="377">
        <f t="shared" si="3711"/>
        <v>0</v>
      </c>
      <c r="D1673" s="659">
        <f t="shared" si="3698"/>
        <v>0</v>
      </c>
      <c r="E1673" s="570"/>
      <c r="F1673" s="391">
        <f t="shared" si="3737"/>
        <v>0</v>
      </c>
      <c r="G1673" s="386">
        <f t="shared" si="3738"/>
        <v>0</v>
      </c>
      <c r="H1673" s="366" t="str">
        <f t="shared" si="3762"/>
        <v xml:space="preserve">    </v>
      </c>
      <c r="I1673" s="849">
        <f t="shared" si="3699"/>
        <v>0</v>
      </c>
      <c r="J1673" s="570"/>
      <c r="K1673" s="391">
        <f t="shared" si="3739"/>
        <v>0</v>
      </c>
      <c r="L1673" s="386">
        <f t="shared" si="3740"/>
        <v>0</v>
      </c>
      <c r="M1673" s="366" t="str">
        <f t="shared" si="3763"/>
        <v xml:space="preserve">    </v>
      </c>
      <c r="N1673" s="849">
        <f t="shared" si="3700"/>
        <v>0</v>
      </c>
      <c r="O1673" s="570"/>
      <c r="P1673" s="391">
        <f t="shared" si="3741"/>
        <v>0</v>
      </c>
      <c r="Q1673" s="386">
        <f t="shared" si="3742"/>
        <v>0</v>
      </c>
      <c r="R1673" s="366" t="str">
        <f t="shared" si="3764"/>
        <v xml:space="preserve">    </v>
      </c>
      <c r="S1673" s="849">
        <f t="shared" si="3701"/>
        <v>0</v>
      </c>
      <c r="T1673" s="570"/>
      <c r="U1673" s="391">
        <f t="shared" si="3743"/>
        <v>0</v>
      </c>
      <c r="V1673" s="386">
        <f t="shared" si="3744"/>
        <v>0</v>
      </c>
      <c r="W1673" s="366" t="str">
        <f t="shared" si="3765"/>
        <v xml:space="preserve">    </v>
      </c>
      <c r="X1673" s="849">
        <f t="shared" si="3702"/>
        <v>0</v>
      </c>
      <c r="Y1673" s="570"/>
      <c r="Z1673" s="391">
        <f t="shared" si="3745"/>
        <v>0</v>
      </c>
      <c r="AA1673" s="386">
        <f t="shared" si="3746"/>
        <v>0</v>
      </c>
      <c r="AB1673" s="366" t="str">
        <f t="shared" si="3766"/>
        <v xml:space="preserve">    </v>
      </c>
      <c r="AC1673" s="849">
        <f t="shared" si="3703"/>
        <v>0</v>
      </c>
      <c r="AD1673" s="570"/>
      <c r="AE1673" s="391">
        <f t="shared" si="3747"/>
        <v>0</v>
      </c>
      <c r="AF1673" s="386">
        <f t="shared" si="3748"/>
        <v>0</v>
      </c>
      <c r="AG1673" s="366" t="str">
        <f t="shared" si="3767"/>
        <v xml:space="preserve">    </v>
      </c>
      <c r="AH1673" s="849">
        <f t="shared" si="3704"/>
        <v>0</v>
      </c>
      <c r="AI1673" s="570"/>
      <c r="AJ1673" s="391">
        <f t="shared" si="3749"/>
        <v>0</v>
      </c>
      <c r="AK1673" s="386">
        <f t="shared" si="3750"/>
        <v>0</v>
      </c>
      <c r="AL1673" s="366" t="str">
        <f t="shared" si="3768"/>
        <v xml:space="preserve">    </v>
      </c>
      <c r="AM1673" s="849">
        <f t="shared" si="3705"/>
        <v>0</v>
      </c>
      <c r="AN1673" s="570"/>
      <c r="AO1673" s="391">
        <f t="shared" si="3751"/>
        <v>0</v>
      </c>
      <c r="AP1673" s="386">
        <f t="shared" si="3752"/>
        <v>0</v>
      </c>
      <c r="AQ1673" s="366" t="str">
        <f t="shared" si="3769"/>
        <v xml:space="preserve">    </v>
      </c>
      <c r="AR1673" s="849">
        <f t="shared" si="3706"/>
        <v>0</v>
      </c>
      <c r="AS1673" s="570"/>
      <c r="AT1673" s="391">
        <f t="shared" si="3753"/>
        <v>0</v>
      </c>
      <c r="AU1673" s="386">
        <f t="shared" si="3754"/>
        <v>0</v>
      </c>
      <c r="AV1673" s="366" t="str">
        <f t="shared" si="3770"/>
        <v xml:space="preserve">    </v>
      </c>
      <c r="AW1673" s="849">
        <f t="shared" si="3707"/>
        <v>0</v>
      </c>
      <c r="AX1673" s="570"/>
      <c r="AY1673" s="391">
        <f t="shared" si="3755"/>
        <v>0</v>
      </c>
      <c r="AZ1673" s="386">
        <f t="shared" si="3756"/>
        <v>0</v>
      </c>
      <c r="BA1673" s="366" t="str">
        <f t="shared" si="3771"/>
        <v xml:space="preserve">    </v>
      </c>
      <c r="BB1673" s="849">
        <f t="shared" si="3708"/>
        <v>0</v>
      </c>
      <c r="BC1673" s="570"/>
      <c r="BD1673" s="391">
        <f t="shared" si="3757"/>
        <v>0</v>
      </c>
      <c r="BE1673" s="386">
        <f t="shared" si="3758"/>
        <v>0</v>
      </c>
      <c r="BF1673" s="366" t="str">
        <f t="shared" si="3772"/>
        <v xml:space="preserve">    </v>
      </c>
      <c r="BG1673" s="849">
        <f t="shared" si="3709"/>
        <v>0</v>
      </c>
      <c r="BH1673" s="570"/>
      <c r="BI1673" s="391">
        <f t="shared" si="3759"/>
        <v>0</v>
      </c>
      <c r="BJ1673" s="386">
        <f t="shared" si="3760"/>
        <v>0</v>
      </c>
      <c r="BK1673" s="366" t="str">
        <f t="shared" si="3773"/>
        <v xml:space="preserve">    </v>
      </c>
      <c r="BM1673" s="383">
        <f t="shared" si="3710"/>
        <v>0</v>
      </c>
      <c r="BN1673" s="7"/>
    </row>
    <row r="1674" spans="1:66" s="5" customFormat="1" ht="22.5">
      <c r="A1674" s="633">
        <v>14</v>
      </c>
      <c r="B1674" s="895" t="str">
        <f t="shared" si="3761"/>
        <v>Supplies (Medical, Office, Printing &amp; Other Supplies)</v>
      </c>
      <c r="C1674" s="377">
        <f t="shared" si="3711"/>
        <v>0</v>
      </c>
      <c r="D1674" s="659">
        <f t="shared" si="3698"/>
        <v>0</v>
      </c>
      <c r="E1674" s="570"/>
      <c r="F1674" s="391">
        <f t="shared" si="3737"/>
        <v>0</v>
      </c>
      <c r="G1674" s="386">
        <f t="shared" si="3738"/>
        <v>0</v>
      </c>
      <c r="H1674" s="366" t="str">
        <f t="shared" si="3762"/>
        <v xml:space="preserve">    </v>
      </c>
      <c r="I1674" s="849">
        <f t="shared" si="3699"/>
        <v>0</v>
      </c>
      <c r="J1674" s="570"/>
      <c r="K1674" s="391">
        <f t="shared" si="3739"/>
        <v>0</v>
      </c>
      <c r="L1674" s="386">
        <f t="shared" si="3740"/>
        <v>0</v>
      </c>
      <c r="M1674" s="366" t="str">
        <f t="shared" si="3763"/>
        <v xml:space="preserve">    </v>
      </c>
      <c r="N1674" s="849">
        <f t="shared" si="3700"/>
        <v>0</v>
      </c>
      <c r="O1674" s="570"/>
      <c r="P1674" s="391">
        <f t="shared" si="3741"/>
        <v>0</v>
      </c>
      <c r="Q1674" s="386">
        <f t="shared" si="3742"/>
        <v>0</v>
      </c>
      <c r="R1674" s="366" t="str">
        <f t="shared" si="3764"/>
        <v xml:space="preserve">    </v>
      </c>
      <c r="S1674" s="849">
        <f t="shared" si="3701"/>
        <v>0</v>
      </c>
      <c r="T1674" s="570"/>
      <c r="U1674" s="391">
        <f t="shared" si="3743"/>
        <v>0</v>
      </c>
      <c r="V1674" s="386">
        <f t="shared" si="3744"/>
        <v>0</v>
      </c>
      <c r="W1674" s="366" t="str">
        <f t="shared" si="3765"/>
        <v xml:space="preserve">    </v>
      </c>
      <c r="X1674" s="849">
        <f t="shared" si="3702"/>
        <v>0</v>
      </c>
      <c r="Y1674" s="570"/>
      <c r="Z1674" s="391">
        <f t="shared" si="3745"/>
        <v>0</v>
      </c>
      <c r="AA1674" s="386">
        <f t="shared" si="3746"/>
        <v>0</v>
      </c>
      <c r="AB1674" s="366" t="str">
        <f t="shared" si="3766"/>
        <v xml:space="preserve">    </v>
      </c>
      <c r="AC1674" s="849">
        <f t="shared" si="3703"/>
        <v>0</v>
      </c>
      <c r="AD1674" s="570"/>
      <c r="AE1674" s="391">
        <f t="shared" si="3747"/>
        <v>0</v>
      </c>
      <c r="AF1674" s="386">
        <f t="shared" si="3748"/>
        <v>0</v>
      </c>
      <c r="AG1674" s="366" t="str">
        <f t="shared" si="3767"/>
        <v xml:space="preserve">    </v>
      </c>
      <c r="AH1674" s="849">
        <f t="shared" si="3704"/>
        <v>0</v>
      </c>
      <c r="AI1674" s="570"/>
      <c r="AJ1674" s="391">
        <f t="shared" si="3749"/>
        <v>0</v>
      </c>
      <c r="AK1674" s="386">
        <f t="shared" si="3750"/>
        <v>0</v>
      </c>
      <c r="AL1674" s="366" t="str">
        <f t="shared" si="3768"/>
        <v xml:space="preserve">    </v>
      </c>
      <c r="AM1674" s="849">
        <f t="shared" si="3705"/>
        <v>0</v>
      </c>
      <c r="AN1674" s="570"/>
      <c r="AO1674" s="391">
        <f t="shared" si="3751"/>
        <v>0</v>
      </c>
      <c r="AP1674" s="386">
        <f t="shared" si="3752"/>
        <v>0</v>
      </c>
      <c r="AQ1674" s="366" t="str">
        <f t="shared" si="3769"/>
        <v xml:space="preserve">    </v>
      </c>
      <c r="AR1674" s="849">
        <f t="shared" si="3706"/>
        <v>0</v>
      </c>
      <c r="AS1674" s="570"/>
      <c r="AT1674" s="391">
        <f t="shared" si="3753"/>
        <v>0</v>
      </c>
      <c r="AU1674" s="386">
        <f t="shared" si="3754"/>
        <v>0</v>
      </c>
      <c r="AV1674" s="366" t="str">
        <f t="shared" si="3770"/>
        <v xml:space="preserve">    </v>
      </c>
      <c r="AW1674" s="849">
        <f t="shared" si="3707"/>
        <v>0</v>
      </c>
      <c r="AX1674" s="570"/>
      <c r="AY1674" s="391">
        <f t="shared" si="3755"/>
        <v>0</v>
      </c>
      <c r="AZ1674" s="386">
        <f t="shared" si="3756"/>
        <v>0</v>
      </c>
      <c r="BA1674" s="366" t="str">
        <f t="shared" si="3771"/>
        <v xml:space="preserve">    </v>
      </c>
      <c r="BB1674" s="849">
        <f t="shared" si="3708"/>
        <v>0</v>
      </c>
      <c r="BC1674" s="570"/>
      <c r="BD1674" s="391">
        <f t="shared" si="3757"/>
        <v>0</v>
      </c>
      <c r="BE1674" s="386">
        <f t="shared" si="3758"/>
        <v>0</v>
      </c>
      <c r="BF1674" s="366" t="str">
        <f t="shared" si="3772"/>
        <v xml:space="preserve">    </v>
      </c>
      <c r="BG1674" s="849">
        <f t="shared" si="3709"/>
        <v>0</v>
      </c>
      <c r="BH1674" s="570"/>
      <c r="BI1674" s="391">
        <f t="shared" si="3759"/>
        <v>0</v>
      </c>
      <c r="BJ1674" s="386">
        <f t="shared" si="3760"/>
        <v>0</v>
      </c>
      <c r="BK1674" s="366" t="str">
        <f t="shared" si="3773"/>
        <v xml:space="preserve">    </v>
      </c>
      <c r="BM1674" s="383">
        <f t="shared" si="3710"/>
        <v>0</v>
      </c>
      <c r="BN1674" s="7"/>
    </row>
    <row r="1675" spans="1:66" s="5" customFormat="1" ht="12.75">
      <c r="A1675" s="633">
        <v>15</v>
      </c>
      <c r="B1675" s="895" t="str">
        <f t="shared" si="3761"/>
        <v>Drug Testing</v>
      </c>
      <c r="C1675" s="377">
        <f t="shared" si="3711"/>
        <v>0</v>
      </c>
      <c r="D1675" s="659">
        <f t="shared" si="3698"/>
        <v>0</v>
      </c>
      <c r="E1675" s="570"/>
      <c r="F1675" s="391">
        <f t="shared" si="3737"/>
        <v>0</v>
      </c>
      <c r="G1675" s="386">
        <f t="shared" si="3738"/>
        <v>0</v>
      </c>
      <c r="H1675" s="366" t="str">
        <f t="shared" si="3762"/>
        <v xml:space="preserve">    </v>
      </c>
      <c r="I1675" s="849">
        <f t="shared" si="3699"/>
        <v>0</v>
      </c>
      <c r="J1675" s="570"/>
      <c r="K1675" s="391">
        <f t="shared" si="3739"/>
        <v>0</v>
      </c>
      <c r="L1675" s="386">
        <f t="shared" si="3740"/>
        <v>0</v>
      </c>
      <c r="M1675" s="366" t="str">
        <f t="shared" si="3763"/>
        <v xml:space="preserve">    </v>
      </c>
      <c r="N1675" s="849">
        <f t="shared" si="3700"/>
        <v>0</v>
      </c>
      <c r="O1675" s="570"/>
      <c r="P1675" s="391">
        <f t="shared" si="3741"/>
        <v>0</v>
      </c>
      <c r="Q1675" s="386">
        <f t="shared" si="3742"/>
        <v>0</v>
      </c>
      <c r="R1675" s="366" t="str">
        <f t="shared" si="3764"/>
        <v xml:space="preserve">    </v>
      </c>
      <c r="S1675" s="849">
        <f t="shared" si="3701"/>
        <v>0</v>
      </c>
      <c r="T1675" s="570"/>
      <c r="U1675" s="391">
        <f t="shared" si="3743"/>
        <v>0</v>
      </c>
      <c r="V1675" s="386">
        <f t="shared" si="3744"/>
        <v>0</v>
      </c>
      <c r="W1675" s="366" t="str">
        <f t="shared" si="3765"/>
        <v xml:space="preserve">    </v>
      </c>
      <c r="X1675" s="849">
        <f t="shared" si="3702"/>
        <v>0</v>
      </c>
      <c r="Y1675" s="570"/>
      <c r="Z1675" s="391">
        <f t="shared" si="3745"/>
        <v>0</v>
      </c>
      <c r="AA1675" s="386">
        <f t="shared" si="3746"/>
        <v>0</v>
      </c>
      <c r="AB1675" s="366" t="str">
        <f t="shared" si="3766"/>
        <v xml:space="preserve">    </v>
      </c>
      <c r="AC1675" s="849">
        <f t="shared" si="3703"/>
        <v>0</v>
      </c>
      <c r="AD1675" s="570"/>
      <c r="AE1675" s="391">
        <f t="shared" si="3747"/>
        <v>0</v>
      </c>
      <c r="AF1675" s="386">
        <f t="shared" si="3748"/>
        <v>0</v>
      </c>
      <c r="AG1675" s="366" t="str">
        <f t="shared" si="3767"/>
        <v xml:space="preserve">    </v>
      </c>
      <c r="AH1675" s="849">
        <f t="shared" si="3704"/>
        <v>0</v>
      </c>
      <c r="AI1675" s="570"/>
      <c r="AJ1675" s="391">
        <f t="shared" si="3749"/>
        <v>0</v>
      </c>
      <c r="AK1675" s="386">
        <f t="shared" si="3750"/>
        <v>0</v>
      </c>
      <c r="AL1675" s="366" t="str">
        <f t="shared" si="3768"/>
        <v xml:space="preserve">    </v>
      </c>
      <c r="AM1675" s="849">
        <f t="shared" si="3705"/>
        <v>0</v>
      </c>
      <c r="AN1675" s="570"/>
      <c r="AO1675" s="391">
        <f t="shared" si="3751"/>
        <v>0</v>
      </c>
      <c r="AP1675" s="386">
        <f t="shared" si="3752"/>
        <v>0</v>
      </c>
      <c r="AQ1675" s="366" t="str">
        <f t="shared" si="3769"/>
        <v xml:space="preserve">    </v>
      </c>
      <c r="AR1675" s="849">
        <f t="shared" si="3706"/>
        <v>0</v>
      </c>
      <c r="AS1675" s="570"/>
      <c r="AT1675" s="391">
        <f t="shared" si="3753"/>
        <v>0</v>
      </c>
      <c r="AU1675" s="386">
        <f t="shared" si="3754"/>
        <v>0</v>
      </c>
      <c r="AV1675" s="366" t="str">
        <f t="shared" si="3770"/>
        <v xml:space="preserve">    </v>
      </c>
      <c r="AW1675" s="849">
        <f t="shared" si="3707"/>
        <v>0</v>
      </c>
      <c r="AX1675" s="570"/>
      <c r="AY1675" s="391">
        <f t="shared" si="3755"/>
        <v>0</v>
      </c>
      <c r="AZ1675" s="386">
        <f t="shared" si="3756"/>
        <v>0</v>
      </c>
      <c r="BA1675" s="366" t="str">
        <f t="shared" si="3771"/>
        <v xml:space="preserve">    </v>
      </c>
      <c r="BB1675" s="849">
        <f t="shared" si="3708"/>
        <v>0</v>
      </c>
      <c r="BC1675" s="570"/>
      <c r="BD1675" s="391">
        <f t="shared" si="3757"/>
        <v>0</v>
      </c>
      <c r="BE1675" s="386">
        <f t="shared" si="3758"/>
        <v>0</v>
      </c>
      <c r="BF1675" s="366" t="str">
        <f t="shared" si="3772"/>
        <v xml:space="preserve">    </v>
      </c>
      <c r="BG1675" s="849">
        <f t="shared" si="3709"/>
        <v>0</v>
      </c>
      <c r="BH1675" s="570"/>
      <c r="BI1675" s="391">
        <f t="shared" si="3759"/>
        <v>0</v>
      </c>
      <c r="BJ1675" s="386">
        <f t="shared" si="3760"/>
        <v>0</v>
      </c>
      <c r="BK1675" s="366" t="str">
        <f t="shared" si="3773"/>
        <v xml:space="preserve">    </v>
      </c>
      <c r="BM1675" s="383">
        <f t="shared" si="3710"/>
        <v>0</v>
      </c>
      <c r="BN1675" s="7"/>
    </row>
    <row r="1676" spans="1:66" s="5" customFormat="1" ht="12.75">
      <c r="A1676" s="633">
        <v>16</v>
      </c>
      <c r="B1676" s="895" t="str">
        <f t="shared" si="3761"/>
        <v>Laboratory Services/non-drug testing</v>
      </c>
      <c r="C1676" s="377">
        <f t="shared" si="3711"/>
        <v>0</v>
      </c>
      <c r="D1676" s="659">
        <f t="shared" si="3698"/>
        <v>0</v>
      </c>
      <c r="E1676" s="570"/>
      <c r="F1676" s="391">
        <f t="shared" si="3737"/>
        <v>0</v>
      </c>
      <c r="G1676" s="386">
        <f t="shared" si="3738"/>
        <v>0</v>
      </c>
      <c r="H1676" s="366" t="str">
        <f t="shared" si="3762"/>
        <v xml:space="preserve">    </v>
      </c>
      <c r="I1676" s="849">
        <f t="shared" si="3699"/>
        <v>0</v>
      </c>
      <c r="J1676" s="570"/>
      <c r="K1676" s="391">
        <f t="shared" si="3739"/>
        <v>0</v>
      </c>
      <c r="L1676" s="386">
        <f t="shared" si="3740"/>
        <v>0</v>
      </c>
      <c r="M1676" s="366" t="str">
        <f t="shared" si="3763"/>
        <v xml:space="preserve">    </v>
      </c>
      <c r="N1676" s="849">
        <f t="shared" si="3700"/>
        <v>0</v>
      </c>
      <c r="O1676" s="570"/>
      <c r="P1676" s="391">
        <f t="shared" si="3741"/>
        <v>0</v>
      </c>
      <c r="Q1676" s="386">
        <f t="shared" si="3742"/>
        <v>0</v>
      </c>
      <c r="R1676" s="366" t="str">
        <f t="shared" si="3764"/>
        <v xml:space="preserve">    </v>
      </c>
      <c r="S1676" s="849">
        <f t="shared" si="3701"/>
        <v>0</v>
      </c>
      <c r="T1676" s="570"/>
      <c r="U1676" s="391">
        <f t="shared" si="3743"/>
        <v>0</v>
      </c>
      <c r="V1676" s="386">
        <f t="shared" si="3744"/>
        <v>0</v>
      </c>
      <c r="W1676" s="366" t="str">
        <f t="shared" si="3765"/>
        <v xml:space="preserve">    </v>
      </c>
      <c r="X1676" s="849">
        <f t="shared" si="3702"/>
        <v>0</v>
      </c>
      <c r="Y1676" s="570"/>
      <c r="Z1676" s="391">
        <f t="shared" si="3745"/>
        <v>0</v>
      </c>
      <c r="AA1676" s="386">
        <f t="shared" si="3746"/>
        <v>0</v>
      </c>
      <c r="AB1676" s="366" t="str">
        <f t="shared" si="3766"/>
        <v xml:space="preserve">    </v>
      </c>
      <c r="AC1676" s="849">
        <f t="shared" si="3703"/>
        <v>0</v>
      </c>
      <c r="AD1676" s="570"/>
      <c r="AE1676" s="391">
        <f t="shared" si="3747"/>
        <v>0</v>
      </c>
      <c r="AF1676" s="386">
        <f t="shared" si="3748"/>
        <v>0</v>
      </c>
      <c r="AG1676" s="366" t="str">
        <f t="shared" si="3767"/>
        <v xml:space="preserve">    </v>
      </c>
      <c r="AH1676" s="849">
        <f t="shared" si="3704"/>
        <v>0</v>
      </c>
      <c r="AI1676" s="570"/>
      <c r="AJ1676" s="391">
        <f t="shared" si="3749"/>
        <v>0</v>
      </c>
      <c r="AK1676" s="386">
        <f t="shared" si="3750"/>
        <v>0</v>
      </c>
      <c r="AL1676" s="366" t="str">
        <f t="shared" si="3768"/>
        <v xml:space="preserve">    </v>
      </c>
      <c r="AM1676" s="849">
        <f t="shared" si="3705"/>
        <v>0</v>
      </c>
      <c r="AN1676" s="570"/>
      <c r="AO1676" s="391">
        <f t="shared" si="3751"/>
        <v>0</v>
      </c>
      <c r="AP1676" s="386">
        <f t="shared" si="3752"/>
        <v>0</v>
      </c>
      <c r="AQ1676" s="366" t="str">
        <f t="shared" si="3769"/>
        <v xml:space="preserve">    </v>
      </c>
      <c r="AR1676" s="849">
        <f t="shared" si="3706"/>
        <v>0</v>
      </c>
      <c r="AS1676" s="570"/>
      <c r="AT1676" s="391">
        <f t="shared" si="3753"/>
        <v>0</v>
      </c>
      <c r="AU1676" s="386">
        <f t="shared" si="3754"/>
        <v>0</v>
      </c>
      <c r="AV1676" s="366" t="str">
        <f t="shared" si="3770"/>
        <v xml:space="preserve">    </v>
      </c>
      <c r="AW1676" s="849">
        <f t="shared" si="3707"/>
        <v>0</v>
      </c>
      <c r="AX1676" s="570"/>
      <c r="AY1676" s="391">
        <f t="shared" si="3755"/>
        <v>0</v>
      </c>
      <c r="AZ1676" s="386">
        <f t="shared" si="3756"/>
        <v>0</v>
      </c>
      <c r="BA1676" s="366" t="str">
        <f t="shared" si="3771"/>
        <v xml:space="preserve">    </v>
      </c>
      <c r="BB1676" s="849">
        <f t="shared" si="3708"/>
        <v>0</v>
      </c>
      <c r="BC1676" s="570"/>
      <c r="BD1676" s="391">
        <f t="shared" si="3757"/>
        <v>0</v>
      </c>
      <c r="BE1676" s="386">
        <f t="shared" si="3758"/>
        <v>0</v>
      </c>
      <c r="BF1676" s="366" t="str">
        <f t="shared" si="3772"/>
        <v xml:space="preserve">    </v>
      </c>
      <c r="BG1676" s="849">
        <f t="shared" si="3709"/>
        <v>0</v>
      </c>
      <c r="BH1676" s="570"/>
      <c r="BI1676" s="391">
        <f t="shared" si="3759"/>
        <v>0</v>
      </c>
      <c r="BJ1676" s="386">
        <f t="shared" si="3760"/>
        <v>0</v>
      </c>
      <c r="BK1676" s="366" t="str">
        <f t="shared" si="3773"/>
        <v xml:space="preserve">    </v>
      </c>
      <c r="BM1676" s="383">
        <f t="shared" si="3710"/>
        <v>0</v>
      </c>
      <c r="BN1676" s="7"/>
    </row>
    <row r="1677" spans="1:66" s="5" customFormat="1" ht="12.75">
      <c r="A1677" s="633">
        <v>17</v>
      </c>
      <c r="B1677" s="895" t="str">
        <f t="shared" si="3761"/>
        <v>Pharmaceutical</v>
      </c>
      <c r="C1677" s="377">
        <f t="shared" si="3711"/>
        <v>0</v>
      </c>
      <c r="D1677" s="659">
        <f t="shared" si="3698"/>
        <v>0</v>
      </c>
      <c r="E1677" s="570"/>
      <c r="F1677" s="391">
        <f t="shared" si="3737"/>
        <v>0</v>
      </c>
      <c r="G1677" s="386">
        <f t="shared" si="3738"/>
        <v>0</v>
      </c>
      <c r="H1677" s="366" t="str">
        <f t="shared" si="3762"/>
        <v xml:space="preserve">    </v>
      </c>
      <c r="I1677" s="849">
        <f t="shared" si="3699"/>
        <v>0</v>
      </c>
      <c r="J1677" s="570"/>
      <c r="K1677" s="391">
        <f t="shared" si="3739"/>
        <v>0</v>
      </c>
      <c r="L1677" s="386">
        <f t="shared" si="3740"/>
        <v>0</v>
      </c>
      <c r="M1677" s="366" t="str">
        <f t="shared" si="3763"/>
        <v xml:space="preserve">    </v>
      </c>
      <c r="N1677" s="849">
        <f t="shared" si="3700"/>
        <v>0</v>
      </c>
      <c r="O1677" s="570"/>
      <c r="P1677" s="391">
        <f t="shared" si="3741"/>
        <v>0</v>
      </c>
      <c r="Q1677" s="386">
        <f t="shared" si="3742"/>
        <v>0</v>
      </c>
      <c r="R1677" s="366" t="str">
        <f t="shared" si="3764"/>
        <v xml:space="preserve">    </v>
      </c>
      <c r="S1677" s="849">
        <f t="shared" si="3701"/>
        <v>0</v>
      </c>
      <c r="T1677" s="570"/>
      <c r="U1677" s="391">
        <f t="shared" si="3743"/>
        <v>0</v>
      </c>
      <c r="V1677" s="386">
        <f t="shared" si="3744"/>
        <v>0</v>
      </c>
      <c r="W1677" s="366" t="str">
        <f t="shared" si="3765"/>
        <v xml:space="preserve">    </v>
      </c>
      <c r="X1677" s="849">
        <f t="shared" si="3702"/>
        <v>0</v>
      </c>
      <c r="Y1677" s="570"/>
      <c r="Z1677" s="391">
        <f t="shared" si="3745"/>
        <v>0</v>
      </c>
      <c r="AA1677" s="386">
        <f t="shared" si="3746"/>
        <v>0</v>
      </c>
      <c r="AB1677" s="366" t="str">
        <f t="shared" si="3766"/>
        <v xml:space="preserve">    </v>
      </c>
      <c r="AC1677" s="849">
        <f t="shared" si="3703"/>
        <v>0</v>
      </c>
      <c r="AD1677" s="570"/>
      <c r="AE1677" s="391">
        <f t="shared" si="3747"/>
        <v>0</v>
      </c>
      <c r="AF1677" s="386">
        <f t="shared" si="3748"/>
        <v>0</v>
      </c>
      <c r="AG1677" s="366" t="str">
        <f t="shared" si="3767"/>
        <v xml:space="preserve">    </v>
      </c>
      <c r="AH1677" s="849">
        <f t="shared" si="3704"/>
        <v>0</v>
      </c>
      <c r="AI1677" s="570"/>
      <c r="AJ1677" s="391">
        <f t="shared" si="3749"/>
        <v>0</v>
      </c>
      <c r="AK1677" s="386">
        <f t="shared" si="3750"/>
        <v>0</v>
      </c>
      <c r="AL1677" s="366" t="str">
        <f t="shared" si="3768"/>
        <v xml:space="preserve">    </v>
      </c>
      <c r="AM1677" s="849">
        <f t="shared" si="3705"/>
        <v>0</v>
      </c>
      <c r="AN1677" s="570"/>
      <c r="AO1677" s="391">
        <f t="shared" si="3751"/>
        <v>0</v>
      </c>
      <c r="AP1677" s="386">
        <f t="shared" si="3752"/>
        <v>0</v>
      </c>
      <c r="AQ1677" s="366" t="str">
        <f t="shared" si="3769"/>
        <v xml:space="preserve">    </v>
      </c>
      <c r="AR1677" s="849">
        <f t="shared" si="3706"/>
        <v>0</v>
      </c>
      <c r="AS1677" s="570"/>
      <c r="AT1677" s="391">
        <f t="shared" si="3753"/>
        <v>0</v>
      </c>
      <c r="AU1677" s="386">
        <f t="shared" si="3754"/>
        <v>0</v>
      </c>
      <c r="AV1677" s="366" t="str">
        <f t="shared" si="3770"/>
        <v xml:space="preserve">    </v>
      </c>
      <c r="AW1677" s="849">
        <f t="shared" si="3707"/>
        <v>0</v>
      </c>
      <c r="AX1677" s="570"/>
      <c r="AY1677" s="391">
        <f t="shared" si="3755"/>
        <v>0</v>
      </c>
      <c r="AZ1677" s="386">
        <f t="shared" si="3756"/>
        <v>0</v>
      </c>
      <c r="BA1677" s="366" t="str">
        <f t="shared" si="3771"/>
        <v xml:space="preserve">    </v>
      </c>
      <c r="BB1677" s="849">
        <f t="shared" si="3708"/>
        <v>0</v>
      </c>
      <c r="BC1677" s="570"/>
      <c r="BD1677" s="391">
        <f t="shared" si="3757"/>
        <v>0</v>
      </c>
      <c r="BE1677" s="386">
        <f t="shared" si="3758"/>
        <v>0</v>
      </c>
      <c r="BF1677" s="366" t="str">
        <f t="shared" si="3772"/>
        <v xml:space="preserve">    </v>
      </c>
      <c r="BG1677" s="849">
        <f t="shared" si="3709"/>
        <v>0</v>
      </c>
      <c r="BH1677" s="570"/>
      <c r="BI1677" s="391">
        <f t="shared" si="3759"/>
        <v>0</v>
      </c>
      <c r="BJ1677" s="386">
        <f t="shared" si="3760"/>
        <v>0</v>
      </c>
      <c r="BK1677" s="366" t="str">
        <f t="shared" si="3773"/>
        <v xml:space="preserve">    </v>
      </c>
      <c r="BM1677" s="383">
        <f t="shared" si="3710"/>
        <v>0</v>
      </c>
      <c r="BN1677" s="7"/>
    </row>
    <row r="1678" spans="1:66" s="5" customFormat="1" ht="12.75">
      <c r="A1678" s="633">
        <v>18</v>
      </c>
      <c r="B1678" s="895" t="str">
        <f t="shared" si="3761"/>
        <v>24 Hour Program:  Food &amp; Personal Need Items</v>
      </c>
      <c r="C1678" s="377">
        <f t="shared" si="3711"/>
        <v>0</v>
      </c>
      <c r="D1678" s="1030">
        <f t="shared" si="3698"/>
        <v>0</v>
      </c>
      <c r="E1678" s="570"/>
      <c r="F1678" s="391">
        <f t="shared" si="3737"/>
        <v>0</v>
      </c>
      <c r="G1678" s="386">
        <f t="shared" si="3738"/>
        <v>0</v>
      </c>
      <c r="H1678" s="366" t="str">
        <f t="shared" si="3762"/>
        <v xml:space="preserve">    </v>
      </c>
      <c r="I1678" s="850">
        <f t="shared" si="3699"/>
        <v>0</v>
      </c>
      <c r="J1678" s="570"/>
      <c r="K1678" s="391">
        <f t="shared" si="3739"/>
        <v>0</v>
      </c>
      <c r="L1678" s="386">
        <f t="shared" si="3740"/>
        <v>0</v>
      </c>
      <c r="M1678" s="366" t="str">
        <f t="shared" si="3763"/>
        <v xml:space="preserve">    </v>
      </c>
      <c r="N1678" s="850">
        <f t="shared" si="3700"/>
        <v>0</v>
      </c>
      <c r="O1678" s="570"/>
      <c r="P1678" s="391">
        <f t="shared" si="3741"/>
        <v>0</v>
      </c>
      <c r="Q1678" s="386">
        <f t="shared" si="3742"/>
        <v>0</v>
      </c>
      <c r="R1678" s="366" t="str">
        <f t="shared" si="3764"/>
        <v xml:space="preserve">    </v>
      </c>
      <c r="S1678" s="850">
        <f t="shared" si="3701"/>
        <v>0</v>
      </c>
      <c r="T1678" s="570"/>
      <c r="U1678" s="391">
        <f t="shared" si="3743"/>
        <v>0</v>
      </c>
      <c r="V1678" s="386">
        <f t="shared" si="3744"/>
        <v>0</v>
      </c>
      <c r="W1678" s="366" t="str">
        <f t="shared" si="3765"/>
        <v xml:space="preserve">    </v>
      </c>
      <c r="X1678" s="850">
        <f t="shared" si="3702"/>
        <v>0</v>
      </c>
      <c r="Y1678" s="570"/>
      <c r="Z1678" s="391">
        <f t="shared" si="3745"/>
        <v>0</v>
      </c>
      <c r="AA1678" s="386">
        <f t="shared" si="3746"/>
        <v>0</v>
      </c>
      <c r="AB1678" s="366" t="str">
        <f t="shared" si="3766"/>
        <v xml:space="preserve">    </v>
      </c>
      <c r="AC1678" s="850">
        <f t="shared" si="3703"/>
        <v>0</v>
      </c>
      <c r="AD1678" s="570"/>
      <c r="AE1678" s="391">
        <f t="shared" si="3747"/>
        <v>0</v>
      </c>
      <c r="AF1678" s="386">
        <f t="shared" si="3748"/>
        <v>0</v>
      </c>
      <c r="AG1678" s="366" t="str">
        <f t="shared" si="3767"/>
        <v xml:space="preserve">    </v>
      </c>
      <c r="AH1678" s="850">
        <f t="shared" si="3704"/>
        <v>0</v>
      </c>
      <c r="AI1678" s="570"/>
      <c r="AJ1678" s="391">
        <f t="shared" si="3749"/>
        <v>0</v>
      </c>
      <c r="AK1678" s="386">
        <f t="shared" si="3750"/>
        <v>0</v>
      </c>
      <c r="AL1678" s="366" t="str">
        <f t="shared" si="3768"/>
        <v xml:space="preserve">    </v>
      </c>
      <c r="AM1678" s="850">
        <f t="shared" si="3705"/>
        <v>0</v>
      </c>
      <c r="AN1678" s="570"/>
      <c r="AO1678" s="391">
        <f t="shared" si="3751"/>
        <v>0</v>
      </c>
      <c r="AP1678" s="386">
        <f t="shared" si="3752"/>
        <v>0</v>
      </c>
      <c r="AQ1678" s="366" t="str">
        <f t="shared" si="3769"/>
        <v xml:space="preserve">    </v>
      </c>
      <c r="AR1678" s="850">
        <f t="shared" si="3706"/>
        <v>0</v>
      </c>
      <c r="AS1678" s="570"/>
      <c r="AT1678" s="391">
        <f t="shared" si="3753"/>
        <v>0</v>
      </c>
      <c r="AU1678" s="386">
        <f t="shared" si="3754"/>
        <v>0</v>
      </c>
      <c r="AV1678" s="366" t="str">
        <f t="shared" si="3770"/>
        <v xml:space="preserve">    </v>
      </c>
      <c r="AW1678" s="850">
        <f t="shared" si="3707"/>
        <v>0</v>
      </c>
      <c r="AX1678" s="570"/>
      <c r="AY1678" s="391">
        <f t="shared" si="3755"/>
        <v>0</v>
      </c>
      <c r="AZ1678" s="386">
        <f t="shared" si="3756"/>
        <v>0</v>
      </c>
      <c r="BA1678" s="366" t="str">
        <f t="shared" si="3771"/>
        <v xml:space="preserve">    </v>
      </c>
      <c r="BB1678" s="850">
        <f t="shared" si="3708"/>
        <v>0</v>
      </c>
      <c r="BC1678" s="570"/>
      <c r="BD1678" s="391">
        <f t="shared" si="3757"/>
        <v>0</v>
      </c>
      <c r="BE1678" s="386">
        <f t="shared" si="3758"/>
        <v>0</v>
      </c>
      <c r="BF1678" s="366" t="str">
        <f t="shared" si="3772"/>
        <v xml:space="preserve">    </v>
      </c>
      <c r="BG1678" s="850">
        <f t="shared" si="3709"/>
        <v>0</v>
      </c>
      <c r="BH1678" s="570"/>
      <c r="BI1678" s="391">
        <f t="shared" si="3759"/>
        <v>0</v>
      </c>
      <c r="BJ1678" s="386">
        <f t="shared" si="3760"/>
        <v>0</v>
      </c>
      <c r="BK1678" s="366" t="str">
        <f t="shared" si="3773"/>
        <v xml:space="preserve">    </v>
      </c>
      <c r="BM1678" s="383">
        <f t="shared" si="3710"/>
        <v>0</v>
      </c>
      <c r="BN1678" s="7"/>
    </row>
    <row r="1679" spans="1:66" s="5" customFormat="1" ht="12.75">
      <c r="A1679" s="633">
        <v>19</v>
      </c>
      <c r="B1679" s="895" t="str">
        <f t="shared" si="3761"/>
        <v>Client Transportation</v>
      </c>
      <c r="C1679" s="377">
        <f t="shared" si="3711"/>
        <v>0</v>
      </c>
      <c r="D1679" s="1030">
        <f t="shared" si="3698"/>
        <v>0</v>
      </c>
      <c r="E1679" s="570"/>
      <c r="F1679" s="391">
        <f t="shared" si="3737"/>
        <v>0</v>
      </c>
      <c r="G1679" s="386">
        <f t="shared" si="3738"/>
        <v>0</v>
      </c>
      <c r="H1679" s="366" t="str">
        <f t="shared" si="3762"/>
        <v xml:space="preserve">    </v>
      </c>
      <c r="I1679" s="850">
        <f t="shared" si="3699"/>
        <v>0</v>
      </c>
      <c r="J1679" s="570"/>
      <c r="K1679" s="391">
        <f t="shared" si="3739"/>
        <v>0</v>
      </c>
      <c r="L1679" s="386">
        <f t="shared" si="3740"/>
        <v>0</v>
      </c>
      <c r="M1679" s="366" t="str">
        <f t="shared" si="3763"/>
        <v xml:space="preserve">    </v>
      </c>
      <c r="N1679" s="850">
        <f t="shared" si="3700"/>
        <v>0</v>
      </c>
      <c r="O1679" s="570"/>
      <c r="P1679" s="391">
        <f t="shared" si="3741"/>
        <v>0</v>
      </c>
      <c r="Q1679" s="386">
        <f t="shared" si="3742"/>
        <v>0</v>
      </c>
      <c r="R1679" s="366" t="str">
        <f t="shared" si="3764"/>
        <v xml:space="preserve">    </v>
      </c>
      <c r="S1679" s="850">
        <f t="shared" si="3701"/>
        <v>0</v>
      </c>
      <c r="T1679" s="570"/>
      <c r="U1679" s="391">
        <f t="shared" si="3743"/>
        <v>0</v>
      </c>
      <c r="V1679" s="386">
        <f t="shared" si="3744"/>
        <v>0</v>
      </c>
      <c r="W1679" s="366" t="str">
        <f t="shared" si="3765"/>
        <v xml:space="preserve">    </v>
      </c>
      <c r="X1679" s="850">
        <f t="shared" si="3702"/>
        <v>0</v>
      </c>
      <c r="Y1679" s="570"/>
      <c r="Z1679" s="391">
        <f t="shared" si="3745"/>
        <v>0</v>
      </c>
      <c r="AA1679" s="386">
        <f t="shared" si="3746"/>
        <v>0</v>
      </c>
      <c r="AB1679" s="366" t="str">
        <f t="shared" si="3766"/>
        <v xml:space="preserve">    </v>
      </c>
      <c r="AC1679" s="850">
        <f t="shared" si="3703"/>
        <v>0</v>
      </c>
      <c r="AD1679" s="570"/>
      <c r="AE1679" s="391">
        <f t="shared" si="3747"/>
        <v>0</v>
      </c>
      <c r="AF1679" s="386">
        <f t="shared" si="3748"/>
        <v>0</v>
      </c>
      <c r="AG1679" s="366" t="str">
        <f t="shared" si="3767"/>
        <v xml:space="preserve">    </v>
      </c>
      <c r="AH1679" s="850">
        <f t="shared" si="3704"/>
        <v>0</v>
      </c>
      <c r="AI1679" s="570"/>
      <c r="AJ1679" s="391">
        <f t="shared" si="3749"/>
        <v>0</v>
      </c>
      <c r="AK1679" s="386">
        <f t="shared" si="3750"/>
        <v>0</v>
      </c>
      <c r="AL1679" s="366" t="str">
        <f t="shared" si="3768"/>
        <v xml:space="preserve">    </v>
      </c>
      <c r="AM1679" s="850">
        <f t="shared" si="3705"/>
        <v>0</v>
      </c>
      <c r="AN1679" s="570"/>
      <c r="AO1679" s="391">
        <f t="shared" si="3751"/>
        <v>0</v>
      </c>
      <c r="AP1679" s="386">
        <f t="shared" si="3752"/>
        <v>0</v>
      </c>
      <c r="AQ1679" s="366" t="str">
        <f t="shared" si="3769"/>
        <v xml:space="preserve">    </v>
      </c>
      <c r="AR1679" s="850">
        <f t="shared" si="3706"/>
        <v>0</v>
      </c>
      <c r="AS1679" s="570"/>
      <c r="AT1679" s="391">
        <f t="shared" si="3753"/>
        <v>0</v>
      </c>
      <c r="AU1679" s="386">
        <f t="shared" si="3754"/>
        <v>0</v>
      </c>
      <c r="AV1679" s="366" t="str">
        <f t="shared" si="3770"/>
        <v xml:space="preserve">    </v>
      </c>
      <c r="AW1679" s="850">
        <f t="shared" si="3707"/>
        <v>0</v>
      </c>
      <c r="AX1679" s="570"/>
      <c r="AY1679" s="391">
        <f t="shared" si="3755"/>
        <v>0</v>
      </c>
      <c r="AZ1679" s="386">
        <f t="shared" si="3756"/>
        <v>0</v>
      </c>
      <c r="BA1679" s="366" t="str">
        <f t="shared" si="3771"/>
        <v xml:space="preserve">    </v>
      </c>
      <c r="BB1679" s="850">
        <f t="shared" si="3708"/>
        <v>0</v>
      </c>
      <c r="BC1679" s="570"/>
      <c r="BD1679" s="391">
        <f t="shared" si="3757"/>
        <v>0</v>
      </c>
      <c r="BE1679" s="386">
        <f t="shared" si="3758"/>
        <v>0</v>
      </c>
      <c r="BF1679" s="366" t="str">
        <f t="shared" si="3772"/>
        <v xml:space="preserve">    </v>
      </c>
      <c r="BG1679" s="850">
        <f t="shared" si="3709"/>
        <v>0</v>
      </c>
      <c r="BH1679" s="570"/>
      <c r="BI1679" s="391">
        <f t="shared" si="3759"/>
        <v>0</v>
      </c>
      <c r="BJ1679" s="386">
        <f t="shared" si="3760"/>
        <v>0</v>
      </c>
      <c r="BK1679" s="366" t="str">
        <f t="shared" si="3773"/>
        <v xml:space="preserve">    </v>
      </c>
      <c r="BM1679" s="383">
        <f t="shared" si="3710"/>
        <v>0</v>
      </c>
      <c r="BN1679" s="7"/>
    </row>
    <row r="1680" spans="1:66" s="5" customFormat="1" ht="12.75">
      <c r="A1680" s="633">
        <v>20</v>
      </c>
      <c r="B1680" s="895" t="str">
        <f t="shared" si="3761"/>
        <v>Travel</v>
      </c>
      <c r="C1680" s="378">
        <f t="shared" si="3711"/>
        <v>0</v>
      </c>
      <c r="D1680" s="659">
        <f t="shared" si="3698"/>
        <v>0</v>
      </c>
      <c r="E1680" s="570"/>
      <c r="F1680" s="391">
        <f t="shared" si="3737"/>
        <v>0</v>
      </c>
      <c r="G1680" s="386">
        <f t="shared" si="3738"/>
        <v>0</v>
      </c>
      <c r="H1680" s="366" t="str">
        <f t="shared" si="3762"/>
        <v xml:space="preserve">    </v>
      </c>
      <c r="I1680" s="849">
        <f t="shared" si="3699"/>
        <v>0</v>
      </c>
      <c r="J1680" s="570"/>
      <c r="K1680" s="391">
        <f t="shared" si="3739"/>
        <v>0</v>
      </c>
      <c r="L1680" s="386">
        <f t="shared" si="3740"/>
        <v>0</v>
      </c>
      <c r="M1680" s="366" t="str">
        <f t="shared" si="3763"/>
        <v xml:space="preserve">    </v>
      </c>
      <c r="N1680" s="849">
        <f t="shared" si="3700"/>
        <v>0</v>
      </c>
      <c r="O1680" s="570"/>
      <c r="P1680" s="391">
        <f t="shared" si="3741"/>
        <v>0</v>
      </c>
      <c r="Q1680" s="386">
        <f t="shared" si="3742"/>
        <v>0</v>
      </c>
      <c r="R1680" s="366" t="str">
        <f t="shared" si="3764"/>
        <v xml:space="preserve">    </v>
      </c>
      <c r="S1680" s="849">
        <f t="shared" si="3701"/>
        <v>0</v>
      </c>
      <c r="T1680" s="570"/>
      <c r="U1680" s="391">
        <f t="shared" si="3743"/>
        <v>0</v>
      </c>
      <c r="V1680" s="386">
        <f t="shared" si="3744"/>
        <v>0</v>
      </c>
      <c r="W1680" s="366" t="str">
        <f t="shared" si="3765"/>
        <v xml:space="preserve">    </v>
      </c>
      <c r="X1680" s="849">
        <f t="shared" si="3702"/>
        <v>0</v>
      </c>
      <c r="Y1680" s="570"/>
      <c r="Z1680" s="391">
        <f t="shared" si="3745"/>
        <v>0</v>
      </c>
      <c r="AA1680" s="386">
        <f t="shared" si="3746"/>
        <v>0</v>
      </c>
      <c r="AB1680" s="366" t="str">
        <f t="shared" si="3766"/>
        <v xml:space="preserve">    </v>
      </c>
      <c r="AC1680" s="849">
        <f t="shared" si="3703"/>
        <v>0</v>
      </c>
      <c r="AD1680" s="570"/>
      <c r="AE1680" s="391">
        <f t="shared" si="3747"/>
        <v>0</v>
      </c>
      <c r="AF1680" s="386">
        <f t="shared" si="3748"/>
        <v>0</v>
      </c>
      <c r="AG1680" s="366" t="str">
        <f t="shared" si="3767"/>
        <v xml:space="preserve">    </v>
      </c>
      <c r="AH1680" s="849">
        <f t="shared" si="3704"/>
        <v>0</v>
      </c>
      <c r="AI1680" s="570"/>
      <c r="AJ1680" s="391">
        <f t="shared" si="3749"/>
        <v>0</v>
      </c>
      <c r="AK1680" s="386">
        <f t="shared" si="3750"/>
        <v>0</v>
      </c>
      <c r="AL1680" s="366" t="str">
        <f t="shared" si="3768"/>
        <v xml:space="preserve">    </v>
      </c>
      <c r="AM1680" s="849">
        <f t="shared" si="3705"/>
        <v>0</v>
      </c>
      <c r="AN1680" s="570"/>
      <c r="AO1680" s="391">
        <f t="shared" si="3751"/>
        <v>0</v>
      </c>
      <c r="AP1680" s="386">
        <f t="shared" si="3752"/>
        <v>0</v>
      </c>
      <c r="AQ1680" s="366" t="str">
        <f t="shared" si="3769"/>
        <v xml:space="preserve">    </v>
      </c>
      <c r="AR1680" s="849">
        <f t="shared" si="3706"/>
        <v>0</v>
      </c>
      <c r="AS1680" s="570"/>
      <c r="AT1680" s="391">
        <f t="shared" si="3753"/>
        <v>0</v>
      </c>
      <c r="AU1680" s="386">
        <f t="shared" si="3754"/>
        <v>0</v>
      </c>
      <c r="AV1680" s="366" t="str">
        <f t="shared" si="3770"/>
        <v xml:space="preserve">    </v>
      </c>
      <c r="AW1680" s="849">
        <f t="shared" si="3707"/>
        <v>0</v>
      </c>
      <c r="AX1680" s="570"/>
      <c r="AY1680" s="391">
        <f t="shared" si="3755"/>
        <v>0</v>
      </c>
      <c r="AZ1680" s="386">
        <f t="shared" si="3756"/>
        <v>0</v>
      </c>
      <c r="BA1680" s="366" t="str">
        <f t="shared" si="3771"/>
        <v xml:space="preserve">    </v>
      </c>
      <c r="BB1680" s="849">
        <f t="shared" si="3708"/>
        <v>0</v>
      </c>
      <c r="BC1680" s="570"/>
      <c r="BD1680" s="391">
        <f t="shared" si="3757"/>
        <v>0</v>
      </c>
      <c r="BE1680" s="386">
        <f t="shared" si="3758"/>
        <v>0</v>
      </c>
      <c r="BF1680" s="366" t="str">
        <f t="shared" si="3772"/>
        <v xml:space="preserve">    </v>
      </c>
      <c r="BG1680" s="849">
        <f t="shared" si="3709"/>
        <v>0</v>
      </c>
      <c r="BH1680" s="570"/>
      <c r="BI1680" s="391">
        <f t="shared" si="3759"/>
        <v>0</v>
      </c>
      <c r="BJ1680" s="386">
        <f t="shared" si="3760"/>
        <v>0</v>
      </c>
      <c r="BK1680" s="366" t="str">
        <f t="shared" si="3773"/>
        <v xml:space="preserve">    </v>
      </c>
      <c r="BM1680" s="383">
        <f t="shared" si="3710"/>
        <v>0</v>
      </c>
      <c r="BN1680" s="7"/>
    </row>
    <row r="1681" spans="1:66" s="5" customFormat="1" ht="22.5">
      <c r="A1681" s="633">
        <v>21</v>
      </c>
      <c r="B1681" s="895" t="str">
        <f t="shared" si="3761"/>
        <v>Office Costs (Finance/Legal/Fees/Taxes/Insurance)</v>
      </c>
      <c r="C1681" s="378">
        <f t="shared" si="3711"/>
        <v>0</v>
      </c>
      <c r="D1681" s="659">
        <f t="shared" si="3698"/>
        <v>0</v>
      </c>
      <c r="E1681" s="570"/>
      <c r="F1681" s="391">
        <f t="shared" si="3737"/>
        <v>0</v>
      </c>
      <c r="G1681" s="386">
        <f t="shared" si="3738"/>
        <v>0</v>
      </c>
      <c r="H1681" s="366" t="str">
        <f t="shared" si="3762"/>
        <v xml:space="preserve">    </v>
      </c>
      <c r="I1681" s="849">
        <f t="shared" si="3699"/>
        <v>0</v>
      </c>
      <c r="J1681" s="570"/>
      <c r="K1681" s="391">
        <f t="shared" si="3739"/>
        <v>0</v>
      </c>
      <c r="L1681" s="386">
        <f t="shared" si="3740"/>
        <v>0</v>
      </c>
      <c r="M1681" s="366" t="str">
        <f t="shared" si="3763"/>
        <v xml:space="preserve">    </v>
      </c>
      <c r="N1681" s="849">
        <f t="shared" si="3700"/>
        <v>0</v>
      </c>
      <c r="O1681" s="570"/>
      <c r="P1681" s="391">
        <f t="shared" si="3741"/>
        <v>0</v>
      </c>
      <c r="Q1681" s="386">
        <f t="shared" si="3742"/>
        <v>0</v>
      </c>
      <c r="R1681" s="366" t="str">
        <f t="shared" si="3764"/>
        <v xml:space="preserve">    </v>
      </c>
      <c r="S1681" s="849">
        <f t="shared" si="3701"/>
        <v>0</v>
      </c>
      <c r="T1681" s="570"/>
      <c r="U1681" s="391">
        <f t="shared" si="3743"/>
        <v>0</v>
      </c>
      <c r="V1681" s="386">
        <f t="shared" si="3744"/>
        <v>0</v>
      </c>
      <c r="W1681" s="366" t="str">
        <f t="shared" si="3765"/>
        <v xml:space="preserve">    </v>
      </c>
      <c r="X1681" s="849">
        <f t="shared" si="3702"/>
        <v>0</v>
      </c>
      <c r="Y1681" s="570"/>
      <c r="Z1681" s="391">
        <f t="shared" si="3745"/>
        <v>0</v>
      </c>
      <c r="AA1681" s="386">
        <f t="shared" si="3746"/>
        <v>0</v>
      </c>
      <c r="AB1681" s="366" t="str">
        <f t="shared" si="3766"/>
        <v xml:space="preserve">    </v>
      </c>
      <c r="AC1681" s="849">
        <f t="shared" si="3703"/>
        <v>0</v>
      </c>
      <c r="AD1681" s="570"/>
      <c r="AE1681" s="391">
        <f t="shared" si="3747"/>
        <v>0</v>
      </c>
      <c r="AF1681" s="386">
        <f t="shared" si="3748"/>
        <v>0</v>
      </c>
      <c r="AG1681" s="366" t="str">
        <f t="shared" si="3767"/>
        <v xml:space="preserve">    </v>
      </c>
      <c r="AH1681" s="849">
        <f t="shared" si="3704"/>
        <v>0</v>
      </c>
      <c r="AI1681" s="570"/>
      <c r="AJ1681" s="391">
        <f t="shared" si="3749"/>
        <v>0</v>
      </c>
      <c r="AK1681" s="386">
        <f t="shared" si="3750"/>
        <v>0</v>
      </c>
      <c r="AL1681" s="366" t="str">
        <f t="shared" si="3768"/>
        <v xml:space="preserve">    </v>
      </c>
      <c r="AM1681" s="849">
        <f t="shared" si="3705"/>
        <v>0</v>
      </c>
      <c r="AN1681" s="570"/>
      <c r="AO1681" s="391">
        <f t="shared" si="3751"/>
        <v>0</v>
      </c>
      <c r="AP1681" s="386">
        <f t="shared" si="3752"/>
        <v>0</v>
      </c>
      <c r="AQ1681" s="366" t="str">
        <f t="shared" si="3769"/>
        <v xml:space="preserve">    </v>
      </c>
      <c r="AR1681" s="849">
        <f t="shared" si="3706"/>
        <v>0</v>
      </c>
      <c r="AS1681" s="570"/>
      <c r="AT1681" s="391">
        <f t="shared" si="3753"/>
        <v>0</v>
      </c>
      <c r="AU1681" s="386">
        <f t="shared" si="3754"/>
        <v>0</v>
      </c>
      <c r="AV1681" s="366" t="str">
        <f t="shared" si="3770"/>
        <v xml:space="preserve">    </v>
      </c>
      <c r="AW1681" s="849">
        <f t="shared" si="3707"/>
        <v>0</v>
      </c>
      <c r="AX1681" s="570"/>
      <c r="AY1681" s="391">
        <f t="shared" si="3755"/>
        <v>0</v>
      </c>
      <c r="AZ1681" s="386">
        <f t="shared" si="3756"/>
        <v>0</v>
      </c>
      <c r="BA1681" s="366" t="str">
        <f t="shared" si="3771"/>
        <v xml:space="preserve">    </v>
      </c>
      <c r="BB1681" s="849">
        <f t="shared" si="3708"/>
        <v>0</v>
      </c>
      <c r="BC1681" s="570"/>
      <c r="BD1681" s="391">
        <f t="shared" si="3757"/>
        <v>0</v>
      </c>
      <c r="BE1681" s="386">
        <f t="shared" si="3758"/>
        <v>0</v>
      </c>
      <c r="BF1681" s="366" t="str">
        <f t="shared" si="3772"/>
        <v xml:space="preserve">    </v>
      </c>
      <c r="BG1681" s="849">
        <f t="shared" si="3709"/>
        <v>0</v>
      </c>
      <c r="BH1681" s="570"/>
      <c r="BI1681" s="391">
        <f t="shared" si="3759"/>
        <v>0</v>
      </c>
      <c r="BJ1681" s="386">
        <f t="shared" si="3760"/>
        <v>0</v>
      </c>
      <c r="BK1681" s="366" t="str">
        <f t="shared" si="3773"/>
        <v xml:space="preserve">    </v>
      </c>
      <c r="BM1681" s="383">
        <f t="shared" si="3710"/>
        <v>0</v>
      </c>
      <c r="BN1681" s="7"/>
    </row>
    <row r="1682" spans="1:66" s="5" customFormat="1" ht="12.75">
      <c r="A1682" s="633">
        <v>22</v>
      </c>
      <c r="B1682" s="895" t="str">
        <f t="shared" si="3761"/>
        <v>Staff Development/Training/Education</v>
      </c>
      <c r="C1682" s="377">
        <f t="shared" si="3711"/>
        <v>0</v>
      </c>
      <c r="D1682" s="1030">
        <f t="shared" si="3698"/>
        <v>0</v>
      </c>
      <c r="E1682" s="570"/>
      <c r="F1682" s="391">
        <f t="shared" si="3737"/>
        <v>0</v>
      </c>
      <c r="G1682" s="386">
        <f t="shared" si="3738"/>
        <v>0</v>
      </c>
      <c r="H1682" s="366" t="str">
        <f t="shared" si="3762"/>
        <v xml:space="preserve">    </v>
      </c>
      <c r="I1682" s="850">
        <f t="shared" si="3699"/>
        <v>0</v>
      </c>
      <c r="J1682" s="570"/>
      <c r="K1682" s="391">
        <f t="shared" si="3739"/>
        <v>0</v>
      </c>
      <c r="L1682" s="386">
        <f t="shared" si="3740"/>
        <v>0</v>
      </c>
      <c r="M1682" s="366" t="str">
        <f t="shared" si="3763"/>
        <v xml:space="preserve">    </v>
      </c>
      <c r="N1682" s="850">
        <f t="shared" si="3700"/>
        <v>0</v>
      </c>
      <c r="O1682" s="570"/>
      <c r="P1682" s="391">
        <f t="shared" si="3741"/>
        <v>0</v>
      </c>
      <c r="Q1682" s="386">
        <f t="shared" si="3742"/>
        <v>0</v>
      </c>
      <c r="R1682" s="366" t="str">
        <f t="shared" si="3764"/>
        <v xml:space="preserve">    </v>
      </c>
      <c r="S1682" s="850">
        <f t="shared" si="3701"/>
        <v>0</v>
      </c>
      <c r="T1682" s="570"/>
      <c r="U1682" s="391">
        <f t="shared" si="3743"/>
        <v>0</v>
      </c>
      <c r="V1682" s="386">
        <f t="shared" si="3744"/>
        <v>0</v>
      </c>
      <c r="W1682" s="366" t="str">
        <f t="shared" si="3765"/>
        <v xml:space="preserve">    </v>
      </c>
      <c r="X1682" s="850">
        <f t="shared" si="3702"/>
        <v>0</v>
      </c>
      <c r="Y1682" s="570"/>
      <c r="Z1682" s="391">
        <f t="shared" si="3745"/>
        <v>0</v>
      </c>
      <c r="AA1682" s="386">
        <f t="shared" si="3746"/>
        <v>0</v>
      </c>
      <c r="AB1682" s="366" t="str">
        <f t="shared" si="3766"/>
        <v xml:space="preserve">    </v>
      </c>
      <c r="AC1682" s="850">
        <f t="shared" si="3703"/>
        <v>0</v>
      </c>
      <c r="AD1682" s="570"/>
      <c r="AE1682" s="391">
        <f t="shared" si="3747"/>
        <v>0</v>
      </c>
      <c r="AF1682" s="386">
        <f t="shared" si="3748"/>
        <v>0</v>
      </c>
      <c r="AG1682" s="366" t="str">
        <f t="shared" si="3767"/>
        <v xml:space="preserve">    </v>
      </c>
      <c r="AH1682" s="850">
        <f t="shared" si="3704"/>
        <v>0</v>
      </c>
      <c r="AI1682" s="570"/>
      <c r="AJ1682" s="391">
        <f t="shared" si="3749"/>
        <v>0</v>
      </c>
      <c r="AK1682" s="386">
        <f t="shared" si="3750"/>
        <v>0</v>
      </c>
      <c r="AL1682" s="366" t="str">
        <f t="shared" si="3768"/>
        <v xml:space="preserve">    </v>
      </c>
      <c r="AM1682" s="850">
        <f t="shared" si="3705"/>
        <v>0</v>
      </c>
      <c r="AN1682" s="570"/>
      <c r="AO1682" s="391">
        <f t="shared" si="3751"/>
        <v>0</v>
      </c>
      <c r="AP1682" s="386">
        <f t="shared" si="3752"/>
        <v>0</v>
      </c>
      <c r="AQ1682" s="366" t="str">
        <f t="shared" si="3769"/>
        <v xml:space="preserve">    </v>
      </c>
      <c r="AR1682" s="850">
        <f t="shared" si="3706"/>
        <v>0</v>
      </c>
      <c r="AS1682" s="570"/>
      <c r="AT1682" s="391">
        <f t="shared" si="3753"/>
        <v>0</v>
      </c>
      <c r="AU1682" s="386">
        <f t="shared" si="3754"/>
        <v>0</v>
      </c>
      <c r="AV1682" s="366" t="str">
        <f t="shared" si="3770"/>
        <v xml:space="preserve">    </v>
      </c>
      <c r="AW1682" s="850">
        <f t="shared" si="3707"/>
        <v>0</v>
      </c>
      <c r="AX1682" s="570"/>
      <c r="AY1682" s="391">
        <f t="shared" si="3755"/>
        <v>0</v>
      </c>
      <c r="AZ1682" s="386">
        <f t="shared" si="3756"/>
        <v>0</v>
      </c>
      <c r="BA1682" s="366" t="str">
        <f t="shared" si="3771"/>
        <v xml:space="preserve">    </v>
      </c>
      <c r="BB1682" s="850">
        <f t="shared" si="3708"/>
        <v>0</v>
      </c>
      <c r="BC1682" s="570"/>
      <c r="BD1682" s="391">
        <f t="shared" si="3757"/>
        <v>0</v>
      </c>
      <c r="BE1682" s="386">
        <f t="shared" si="3758"/>
        <v>0</v>
      </c>
      <c r="BF1682" s="366" t="str">
        <f t="shared" si="3772"/>
        <v xml:space="preserve">    </v>
      </c>
      <c r="BG1682" s="850">
        <f t="shared" si="3709"/>
        <v>0</v>
      </c>
      <c r="BH1682" s="570"/>
      <c r="BI1682" s="391">
        <f t="shared" si="3759"/>
        <v>0</v>
      </c>
      <c r="BJ1682" s="386">
        <f t="shared" si="3760"/>
        <v>0</v>
      </c>
      <c r="BK1682" s="366" t="str">
        <f t="shared" si="3773"/>
        <v xml:space="preserve">    </v>
      </c>
      <c r="BM1682" s="383">
        <f t="shared" si="3710"/>
        <v>0</v>
      </c>
      <c r="BN1682" s="7"/>
    </row>
    <row r="1683" spans="1:66" s="5" customFormat="1" ht="12.75">
      <c r="A1683" s="633">
        <v>23</v>
      </c>
      <c r="B1683" s="895" t="str">
        <f t="shared" si="3761"/>
        <v>Other Business Services</v>
      </c>
      <c r="C1683" s="377">
        <f t="shared" si="3711"/>
        <v>0</v>
      </c>
      <c r="D1683" s="659">
        <f t="shared" si="3698"/>
        <v>0</v>
      </c>
      <c r="E1683" s="570"/>
      <c r="F1683" s="391">
        <f t="shared" si="3737"/>
        <v>0</v>
      </c>
      <c r="G1683" s="386">
        <f t="shared" si="3738"/>
        <v>0</v>
      </c>
      <c r="H1683" s="366" t="str">
        <f t="shared" si="3762"/>
        <v xml:space="preserve">    </v>
      </c>
      <c r="I1683" s="849">
        <f t="shared" si="3699"/>
        <v>0</v>
      </c>
      <c r="J1683" s="570"/>
      <c r="K1683" s="391">
        <f t="shared" si="3739"/>
        <v>0</v>
      </c>
      <c r="L1683" s="386">
        <f t="shared" si="3740"/>
        <v>0</v>
      </c>
      <c r="M1683" s="366" t="str">
        <f t="shared" si="3763"/>
        <v xml:space="preserve">    </v>
      </c>
      <c r="N1683" s="849">
        <f t="shared" si="3700"/>
        <v>0</v>
      </c>
      <c r="O1683" s="570"/>
      <c r="P1683" s="391">
        <f t="shared" si="3741"/>
        <v>0</v>
      </c>
      <c r="Q1683" s="386">
        <f t="shared" si="3742"/>
        <v>0</v>
      </c>
      <c r="R1683" s="366" t="str">
        <f t="shared" si="3764"/>
        <v xml:space="preserve">    </v>
      </c>
      <c r="S1683" s="849">
        <f t="shared" si="3701"/>
        <v>0</v>
      </c>
      <c r="T1683" s="570"/>
      <c r="U1683" s="391">
        <f t="shared" si="3743"/>
        <v>0</v>
      </c>
      <c r="V1683" s="386">
        <f t="shared" si="3744"/>
        <v>0</v>
      </c>
      <c r="W1683" s="366" t="str">
        <f t="shared" si="3765"/>
        <v xml:space="preserve">    </v>
      </c>
      <c r="X1683" s="849">
        <f t="shared" si="3702"/>
        <v>0</v>
      </c>
      <c r="Y1683" s="570"/>
      <c r="Z1683" s="391">
        <f t="shared" si="3745"/>
        <v>0</v>
      </c>
      <c r="AA1683" s="386">
        <f t="shared" si="3746"/>
        <v>0</v>
      </c>
      <c r="AB1683" s="366" t="str">
        <f t="shared" si="3766"/>
        <v xml:space="preserve">    </v>
      </c>
      <c r="AC1683" s="849">
        <f t="shared" si="3703"/>
        <v>0</v>
      </c>
      <c r="AD1683" s="570"/>
      <c r="AE1683" s="391">
        <f t="shared" si="3747"/>
        <v>0</v>
      </c>
      <c r="AF1683" s="386">
        <f t="shared" si="3748"/>
        <v>0</v>
      </c>
      <c r="AG1683" s="366" t="str">
        <f t="shared" si="3767"/>
        <v xml:space="preserve">    </v>
      </c>
      <c r="AH1683" s="849">
        <f t="shared" si="3704"/>
        <v>0</v>
      </c>
      <c r="AI1683" s="570"/>
      <c r="AJ1683" s="391">
        <f t="shared" si="3749"/>
        <v>0</v>
      </c>
      <c r="AK1683" s="386">
        <f t="shared" si="3750"/>
        <v>0</v>
      </c>
      <c r="AL1683" s="366" t="str">
        <f t="shared" si="3768"/>
        <v xml:space="preserve">    </v>
      </c>
      <c r="AM1683" s="849">
        <f t="shared" si="3705"/>
        <v>0</v>
      </c>
      <c r="AN1683" s="570"/>
      <c r="AO1683" s="391">
        <f t="shared" si="3751"/>
        <v>0</v>
      </c>
      <c r="AP1683" s="386">
        <f t="shared" si="3752"/>
        <v>0</v>
      </c>
      <c r="AQ1683" s="366" t="str">
        <f t="shared" si="3769"/>
        <v xml:space="preserve">    </v>
      </c>
      <c r="AR1683" s="849">
        <f t="shared" si="3706"/>
        <v>0</v>
      </c>
      <c r="AS1683" s="570"/>
      <c r="AT1683" s="391">
        <f t="shared" si="3753"/>
        <v>0</v>
      </c>
      <c r="AU1683" s="386">
        <f t="shared" si="3754"/>
        <v>0</v>
      </c>
      <c r="AV1683" s="366" t="str">
        <f t="shared" si="3770"/>
        <v xml:space="preserve">    </v>
      </c>
      <c r="AW1683" s="849">
        <f t="shared" si="3707"/>
        <v>0</v>
      </c>
      <c r="AX1683" s="570"/>
      <c r="AY1683" s="391">
        <f t="shared" si="3755"/>
        <v>0</v>
      </c>
      <c r="AZ1683" s="386">
        <f t="shared" si="3756"/>
        <v>0</v>
      </c>
      <c r="BA1683" s="366" t="str">
        <f t="shared" si="3771"/>
        <v xml:space="preserve">    </v>
      </c>
      <c r="BB1683" s="849">
        <f t="shared" si="3708"/>
        <v>0</v>
      </c>
      <c r="BC1683" s="570"/>
      <c r="BD1683" s="391">
        <f t="shared" si="3757"/>
        <v>0</v>
      </c>
      <c r="BE1683" s="386">
        <f t="shared" si="3758"/>
        <v>0</v>
      </c>
      <c r="BF1683" s="366" t="str">
        <f t="shared" si="3772"/>
        <v xml:space="preserve">    </v>
      </c>
      <c r="BG1683" s="849">
        <f t="shared" si="3709"/>
        <v>0</v>
      </c>
      <c r="BH1683" s="570"/>
      <c r="BI1683" s="391">
        <f t="shared" si="3759"/>
        <v>0</v>
      </c>
      <c r="BJ1683" s="386">
        <f t="shared" si="3760"/>
        <v>0</v>
      </c>
      <c r="BK1683" s="366" t="str">
        <f t="shared" si="3773"/>
        <v xml:space="preserve">    </v>
      </c>
      <c r="BM1683" s="383">
        <f t="shared" si="3710"/>
        <v>0</v>
      </c>
      <c r="BN1683" s="7"/>
    </row>
    <row r="1684" spans="1:66" s="5" customFormat="1" ht="12.75">
      <c r="A1684" s="633">
        <v>24</v>
      </c>
      <c r="B1684" s="895" t="str">
        <f t="shared" si="3761"/>
        <v>Interpreter Services</v>
      </c>
      <c r="C1684" s="377">
        <f t="shared" si="3711"/>
        <v>0</v>
      </c>
      <c r="D1684" s="659">
        <f t="shared" si="3698"/>
        <v>0</v>
      </c>
      <c r="E1684" s="570"/>
      <c r="F1684" s="391">
        <f t="shared" si="3737"/>
        <v>0</v>
      </c>
      <c r="G1684" s="386">
        <f t="shared" si="3738"/>
        <v>0</v>
      </c>
      <c r="H1684" s="366" t="str">
        <f t="shared" si="3762"/>
        <v xml:space="preserve">    </v>
      </c>
      <c r="I1684" s="849">
        <f t="shared" si="3699"/>
        <v>0</v>
      </c>
      <c r="J1684" s="570"/>
      <c r="K1684" s="391">
        <f t="shared" si="3739"/>
        <v>0</v>
      </c>
      <c r="L1684" s="386">
        <f t="shared" si="3740"/>
        <v>0</v>
      </c>
      <c r="M1684" s="366" t="str">
        <f t="shared" si="3763"/>
        <v xml:space="preserve">    </v>
      </c>
      <c r="N1684" s="849">
        <f t="shared" si="3700"/>
        <v>0</v>
      </c>
      <c r="O1684" s="570"/>
      <c r="P1684" s="391">
        <f t="shared" si="3741"/>
        <v>0</v>
      </c>
      <c r="Q1684" s="386">
        <f t="shared" si="3742"/>
        <v>0</v>
      </c>
      <c r="R1684" s="366" t="str">
        <f t="shared" si="3764"/>
        <v xml:space="preserve">    </v>
      </c>
      <c r="S1684" s="849">
        <f t="shared" si="3701"/>
        <v>0</v>
      </c>
      <c r="T1684" s="570"/>
      <c r="U1684" s="391">
        <f t="shared" si="3743"/>
        <v>0</v>
      </c>
      <c r="V1684" s="386">
        <f t="shared" si="3744"/>
        <v>0</v>
      </c>
      <c r="W1684" s="366" t="str">
        <f t="shared" si="3765"/>
        <v xml:space="preserve">    </v>
      </c>
      <c r="X1684" s="849">
        <f t="shared" si="3702"/>
        <v>0</v>
      </c>
      <c r="Y1684" s="570"/>
      <c r="Z1684" s="391">
        <f t="shared" si="3745"/>
        <v>0</v>
      </c>
      <c r="AA1684" s="386">
        <f t="shared" si="3746"/>
        <v>0</v>
      </c>
      <c r="AB1684" s="366" t="str">
        <f t="shared" si="3766"/>
        <v xml:space="preserve">    </v>
      </c>
      <c r="AC1684" s="849">
        <f t="shared" si="3703"/>
        <v>0</v>
      </c>
      <c r="AD1684" s="570"/>
      <c r="AE1684" s="391">
        <f t="shared" si="3747"/>
        <v>0</v>
      </c>
      <c r="AF1684" s="386">
        <f t="shared" si="3748"/>
        <v>0</v>
      </c>
      <c r="AG1684" s="366" t="str">
        <f t="shared" si="3767"/>
        <v xml:space="preserve">    </v>
      </c>
      <c r="AH1684" s="849">
        <f t="shared" si="3704"/>
        <v>0</v>
      </c>
      <c r="AI1684" s="570"/>
      <c r="AJ1684" s="391">
        <f t="shared" si="3749"/>
        <v>0</v>
      </c>
      <c r="AK1684" s="386">
        <f t="shared" si="3750"/>
        <v>0</v>
      </c>
      <c r="AL1684" s="366" t="str">
        <f t="shared" si="3768"/>
        <v xml:space="preserve">    </v>
      </c>
      <c r="AM1684" s="849">
        <f t="shared" si="3705"/>
        <v>0</v>
      </c>
      <c r="AN1684" s="570"/>
      <c r="AO1684" s="391">
        <f t="shared" si="3751"/>
        <v>0</v>
      </c>
      <c r="AP1684" s="386">
        <f t="shared" si="3752"/>
        <v>0</v>
      </c>
      <c r="AQ1684" s="366" t="str">
        <f t="shared" si="3769"/>
        <v xml:space="preserve">    </v>
      </c>
      <c r="AR1684" s="849">
        <f t="shared" si="3706"/>
        <v>0</v>
      </c>
      <c r="AS1684" s="570"/>
      <c r="AT1684" s="391">
        <f t="shared" si="3753"/>
        <v>0</v>
      </c>
      <c r="AU1684" s="386">
        <f t="shared" si="3754"/>
        <v>0</v>
      </c>
      <c r="AV1684" s="366" t="str">
        <f t="shared" si="3770"/>
        <v xml:space="preserve">    </v>
      </c>
      <c r="AW1684" s="849">
        <f t="shared" si="3707"/>
        <v>0</v>
      </c>
      <c r="AX1684" s="570"/>
      <c r="AY1684" s="391">
        <f t="shared" si="3755"/>
        <v>0</v>
      </c>
      <c r="AZ1684" s="386">
        <f t="shared" si="3756"/>
        <v>0</v>
      </c>
      <c r="BA1684" s="366" t="str">
        <f t="shared" si="3771"/>
        <v xml:space="preserve">    </v>
      </c>
      <c r="BB1684" s="849">
        <f t="shared" si="3708"/>
        <v>0</v>
      </c>
      <c r="BC1684" s="570"/>
      <c r="BD1684" s="391">
        <f t="shared" si="3757"/>
        <v>0</v>
      </c>
      <c r="BE1684" s="386">
        <f t="shared" si="3758"/>
        <v>0</v>
      </c>
      <c r="BF1684" s="366" t="str">
        <f t="shared" si="3772"/>
        <v xml:space="preserve">    </v>
      </c>
      <c r="BG1684" s="849">
        <f t="shared" si="3709"/>
        <v>0</v>
      </c>
      <c r="BH1684" s="570"/>
      <c r="BI1684" s="391">
        <f t="shared" si="3759"/>
        <v>0</v>
      </c>
      <c r="BJ1684" s="386">
        <f t="shared" si="3760"/>
        <v>0</v>
      </c>
      <c r="BK1684" s="366" t="str">
        <f t="shared" si="3773"/>
        <v xml:space="preserve">    </v>
      </c>
      <c r="BM1684" s="383">
        <f t="shared" si="3710"/>
        <v>0</v>
      </c>
      <c r="BN1684" s="7"/>
    </row>
    <row r="1685" spans="1:66" s="5" customFormat="1" ht="12.75">
      <c r="A1685" s="633">
        <v>25</v>
      </c>
      <c r="B1685" s="895" t="str">
        <f t="shared" si="3761"/>
        <v>* Member Housing</v>
      </c>
      <c r="C1685" s="377">
        <f t="shared" si="3711"/>
        <v>0</v>
      </c>
      <c r="D1685" s="659">
        <f t="shared" si="3698"/>
        <v>0</v>
      </c>
      <c r="E1685" s="570"/>
      <c r="F1685" s="391">
        <f t="shared" si="3737"/>
        <v>0</v>
      </c>
      <c r="G1685" s="386">
        <f t="shared" si="3738"/>
        <v>0</v>
      </c>
      <c r="H1685" s="366" t="str">
        <f t="shared" si="3762"/>
        <v xml:space="preserve">    </v>
      </c>
      <c r="I1685" s="849">
        <f t="shared" si="3699"/>
        <v>0</v>
      </c>
      <c r="J1685" s="570"/>
      <c r="K1685" s="391">
        <f t="shared" si="3739"/>
        <v>0</v>
      </c>
      <c r="L1685" s="386">
        <f t="shared" si="3740"/>
        <v>0</v>
      </c>
      <c r="M1685" s="366" t="str">
        <f t="shared" si="3763"/>
        <v xml:space="preserve">    </v>
      </c>
      <c r="N1685" s="849">
        <f t="shared" si="3700"/>
        <v>0</v>
      </c>
      <c r="O1685" s="570"/>
      <c r="P1685" s="391">
        <f t="shared" si="3741"/>
        <v>0</v>
      </c>
      <c r="Q1685" s="386">
        <f t="shared" si="3742"/>
        <v>0</v>
      </c>
      <c r="R1685" s="366" t="str">
        <f t="shared" si="3764"/>
        <v xml:space="preserve">    </v>
      </c>
      <c r="S1685" s="849">
        <f t="shared" si="3701"/>
        <v>0</v>
      </c>
      <c r="T1685" s="570"/>
      <c r="U1685" s="391">
        <f t="shared" si="3743"/>
        <v>0</v>
      </c>
      <c r="V1685" s="386">
        <f t="shared" si="3744"/>
        <v>0</v>
      </c>
      <c r="W1685" s="366" t="str">
        <f t="shared" si="3765"/>
        <v xml:space="preserve">    </v>
      </c>
      <c r="X1685" s="849">
        <f t="shared" si="3702"/>
        <v>0</v>
      </c>
      <c r="Y1685" s="570"/>
      <c r="Z1685" s="391">
        <f t="shared" si="3745"/>
        <v>0</v>
      </c>
      <c r="AA1685" s="386">
        <f t="shared" si="3746"/>
        <v>0</v>
      </c>
      <c r="AB1685" s="366" t="str">
        <f t="shared" si="3766"/>
        <v xml:space="preserve">    </v>
      </c>
      <c r="AC1685" s="849">
        <f t="shared" si="3703"/>
        <v>0</v>
      </c>
      <c r="AD1685" s="570"/>
      <c r="AE1685" s="391">
        <f t="shared" si="3747"/>
        <v>0</v>
      </c>
      <c r="AF1685" s="386">
        <f t="shared" si="3748"/>
        <v>0</v>
      </c>
      <c r="AG1685" s="366" t="str">
        <f t="shared" si="3767"/>
        <v xml:space="preserve">    </v>
      </c>
      <c r="AH1685" s="849">
        <f t="shared" si="3704"/>
        <v>0</v>
      </c>
      <c r="AI1685" s="570"/>
      <c r="AJ1685" s="391">
        <f t="shared" si="3749"/>
        <v>0</v>
      </c>
      <c r="AK1685" s="386">
        <f t="shared" si="3750"/>
        <v>0</v>
      </c>
      <c r="AL1685" s="366" t="str">
        <f t="shared" si="3768"/>
        <v xml:space="preserve">    </v>
      </c>
      <c r="AM1685" s="849">
        <f t="shared" si="3705"/>
        <v>0</v>
      </c>
      <c r="AN1685" s="570"/>
      <c r="AO1685" s="391">
        <f t="shared" si="3751"/>
        <v>0</v>
      </c>
      <c r="AP1685" s="386">
        <f t="shared" si="3752"/>
        <v>0</v>
      </c>
      <c r="AQ1685" s="366" t="str">
        <f t="shared" si="3769"/>
        <v xml:space="preserve">    </v>
      </c>
      <c r="AR1685" s="849">
        <f t="shared" si="3706"/>
        <v>0</v>
      </c>
      <c r="AS1685" s="570"/>
      <c r="AT1685" s="391">
        <f t="shared" si="3753"/>
        <v>0</v>
      </c>
      <c r="AU1685" s="386">
        <f t="shared" si="3754"/>
        <v>0</v>
      </c>
      <c r="AV1685" s="366" t="str">
        <f t="shared" si="3770"/>
        <v xml:space="preserve">    </v>
      </c>
      <c r="AW1685" s="849">
        <f t="shared" si="3707"/>
        <v>0</v>
      </c>
      <c r="AX1685" s="570"/>
      <c r="AY1685" s="391">
        <f t="shared" si="3755"/>
        <v>0</v>
      </c>
      <c r="AZ1685" s="386">
        <f t="shared" si="3756"/>
        <v>0</v>
      </c>
      <c r="BA1685" s="366" t="str">
        <f t="shared" si="3771"/>
        <v xml:space="preserve">    </v>
      </c>
      <c r="BB1685" s="849">
        <f t="shared" si="3708"/>
        <v>0</v>
      </c>
      <c r="BC1685" s="570"/>
      <c r="BD1685" s="391">
        <f t="shared" si="3757"/>
        <v>0</v>
      </c>
      <c r="BE1685" s="386">
        <f t="shared" si="3758"/>
        <v>0</v>
      </c>
      <c r="BF1685" s="366" t="str">
        <f t="shared" si="3772"/>
        <v xml:space="preserve">    </v>
      </c>
      <c r="BG1685" s="849">
        <f t="shared" si="3709"/>
        <v>0</v>
      </c>
      <c r="BH1685" s="570"/>
      <c r="BI1685" s="391">
        <f t="shared" si="3759"/>
        <v>0</v>
      </c>
      <c r="BJ1685" s="386">
        <f t="shared" si="3760"/>
        <v>0</v>
      </c>
      <c r="BK1685" s="366" t="str">
        <f t="shared" si="3773"/>
        <v xml:space="preserve">    </v>
      </c>
      <c r="BM1685" s="383">
        <f t="shared" si="3710"/>
        <v>0</v>
      </c>
      <c r="BN1685" s="7"/>
    </row>
    <row r="1686" spans="1:66" s="5" customFormat="1" ht="12.75">
      <c r="A1686" s="633">
        <v>26</v>
      </c>
      <c r="B1686" s="895" t="str">
        <f t="shared" si="3761"/>
        <v>* Augmented Member Housing</v>
      </c>
      <c r="C1686" s="377">
        <f t="shared" si="3711"/>
        <v>0</v>
      </c>
      <c r="D1686" s="659">
        <f t="shared" si="3698"/>
        <v>0</v>
      </c>
      <c r="E1686" s="570"/>
      <c r="F1686" s="391">
        <f t="shared" si="3737"/>
        <v>0</v>
      </c>
      <c r="G1686" s="386">
        <f t="shared" si="3738"/>
        <v>0</v>
      </c>
      <c r="H1686" s="366" t="str">
        <f t="shared" si="3762"/>
        <v xml:space="preserve">    </v>
      </c>
      <c r="I1686" s="849">
        <f t="shared" si="3699"/>
        <v>0</v>
      </c>
      <c r="J1686" s="570"/>
      <c r="K1686" s="391">
        <f t="shared" si="3739"/>
        <v>0</v>
      </c>
      <c r="L1686" s="386">
        <f t="shared" si="3740"/>
        <v>0</v>
      </c>
      <c r="M1686" s="366" t="str">
        <f t="shared" si="3763"/>
        <v xml:space="preserve">    </v>
      </c>
      <c r="N1686" s="849">
        <f t="shared" si="3700"/>
        <v>0</v>
      </c>
      <c r="O1686" s="570"/>
      <c r="P1686" s="391">
        <f t="shared" si="3741"/>
        <v>0</v>
      </c>
      <c r="Q1686" s="386">
        <f t="shared" si="3742"/>
        <v>0</v>
      </c>
      <c r="R1686" s="366" t="str">
        <f t="shared" si="3764"/>
        <v xml:space="preserve">    </v>
      </c>
      <c r="S1686" s="849">
        <f t="shared" si="3701"/>
        <v>0</v>
      </c>
      <c r="T1686" s="570"/>
      <c r="U1686" s="391">
        <f t="shared" si="3743"/>
        <v>0</v>
      </c>
      <c r="V1686" s="386">
        <f t="shared" si="3744"/>
        <v>0</v>
      </c>
      <c r="W1686" s="366" t="str">
        <f t="shared" si="3765"/>
        <v xml:space="preserve">    </v>
      </c>
      <c r="X1686" s="849">
        <f t="shared" si="3702"/>
        <v>0</v>
      </c>
      <c r="Y1686" s="570"/>
      <c r="Z1686" s="391">
        <f t="shared" si="3745"/>
        <v>0</v>
      </c>
      <c r="AA1686" s="386">
        <f t="shared" si="3746"/>
        <v>0</v>
      </c>
      <c r="AB1686" s="366" t="str">
        <f t="shared" si="3766"/>
        <v xml:space="preserve">    </v>
      </c>
      <c r="AC1686" s="849">
        <f t="shared" si="3703"/>
        <v>0</v>
      </c>
      <c r="AD1686" s="570"/>
      <c r="AE1686" s="391">
        <f t="shared" si="3747"/>
        <v>0</v>
      </c>
      <c r="AF1686" s="386">
        <f t="shared" si="3748"/>
        <v>0</v>
      </c>
      <c r="AG1686" s="366" t="str">
        <f t="shared" si="3767"/>
        <v xml:space="preserve">    </v>
      </c>
      <c r="AH1686" s="849">
        <f t="shared" si="3704"/>
        <v>0</v>
      </c>
      <c r="AI1686" s="570"/>
      <c r="AJ1686" s="391">
        <f t="shared" si="3749"/>
        <v>0</v>
      </c>
      <c r="AK1686" s="386">
        <f t="shared" si="3750"/>
        <v>0</v>
      </c>
      <c r="AL1686" s="366" t="str">
        <f t="shared" si="3768"/>
        <v xml:space="preserve">    </v>
      </c>
      <c r="AM1686" s="849">
        <f t="shared" si="3705"/>
        <v>0</v>
      </c>
      <c r="AN1686" s="570"/>
      <c r="AO1686" s="391">
        <f t="shared" si="3751"/>
        <v>0</v>
      </c>
      <c r="AP1686" s="386">
        <f t="shared" si="3752"/>
        <v>0</v>
      </c>
      <c r="AQ1686" s="366" t="str">
        <f t="shared" si="3769"/>
        <v xml:space="preserve">    </v>
      </c>
      <c r="AR1686" s="849">
        <f t="shared" si="3706"/>
        <v>0</v>
      </c>
      <c r="AS1686" s="570"/>
      <c r="AT1686" s="391">
        <f t="shared" si="3753"/>
        <v>0</v>
      </c>
      <c r="AU1686" s="386">
        <f t="shared" si="3754"/>
        <v>0</v>
      </c>
      <c r="AV1686" s="366" t="str">
        <f t="shared" si="3770"/>
        <v xml:space="preserve">    </v>
      </c>
      <c r="AW1686" s="849">
        <f t="shared" si="3707"/>
        <v>0</v>
      </c>
      <c r="AX1686" s="570"/>
      <c r="AY1686" s="391">
        <f t="shared" si="3755"/>
        <v>0</v>
      </c>
      <c r="AZ1686" s="386">
        <f t="shared" si="3756"/>
        <v>0</v>
      </c>
      <c r="BA1686" s="366" t="str">
        <f t="shared" si="3771"/>
        <v xml:space="preserve">    </v>
      </c>
      <c r="BB1686" s="849">
        <f t="shared" si="3708"/>
        <v>0</v>
      </c>
      <c r="BC1686" s="570"/>
      <c r="BD1686" s="391">
        <f t="shared" si="3757"/>
        <v>0</v>
      </c>
      <c r="BE1686" s="386">
        <f t="shared" si="3758"/>
        <v>0</v>
      </c>
      <c r="BF1686" s="366" t="str">
        <f t="shared" si="3772"/>
        <v xml:space="preserve">    </v>
      </c>
      <c r="BG1686" s="849">
        <f t="shared" si="3709"/>
        <v>0</v>
      </c>
      <c r="BH1686" s="570"/>
      <c r="BI1686" s="391">
        <f t="shared" si="3759"/>
        <v>0</v>
      </c>
      <c r="BJ1686" s="386">
        <f t="shared" si="3760"/>
        <v>0</v>
      </c>
      <c r="BK1686" s="366" t="str">
        <f t="shared" si="3773"/>
        <v xml:space="preserve">    </v>
      </c>
      <c r="BM1686" s="383">
        <f t="shared" si="3710"/>
        <v>0</v>
      </c>
      <c r="BN1686" s="7"/>
    </row>
    <row r="1687" spans="1:66" s="5" customFormat="1" ht="12.75">
      <c r="A1687" s="633">
        <v>27</v>
      </c>
      <c r="B1687" s="895" t="str">
        <f t="shared" si="3761"/>
        <v>Other: (list)</v>
      </c>
      <c r="C1687" s="377">
        <f t="shared" si="3711"/>
        <v>0</v>
      </c>
      <c r="D1687" s="659">
        <f t="shared" si="3698"/>
        <v>0</v>
      </c>
      <c r="E1687" s="570"/>
      <c r="F1687" s="391">
        <f t="shared" si="3737"/>
        <v>0</v>
      </c>
      <c r="G1687" s="386">
        <f t="shared" si="3738"/>
        <v>0</v>
      </c>
      <c r="H1687" s="366" t="str">
        <f t="shared" si="3762"/>
        <v xml:space="preserve">    </v>
      </c>
      <c r="I1687" s="849">
        <f t="shared" si="3699"/>
        <v>0</v>
      </c>
      <c r="J1687" s="570"/>
      <c r="K1687" s="391">
        <f t="shared" si="3739"/>
        <v>0</v>
      </c>
      <c r="L1687" s="386">
        <f t="shared" si="3740"/>
        <v>0</v>
      </c>
      <c r="M1687" s="366" t="str">
        <f t="shared" si="3763"/>
        <v xml:space="preserve">    </v>
      </c>
      <c r="N1687" s="849">
        <f t="shared" si="3700"/>
        <v>0</v>
      </c>
      <c r="O1687" s="570"/>
      <c r="P1687" s="391">
        <f t="shared" si="3741"/>
        <v>0</v>
      </c>
      <c r="Q1687" s="386">
        <f t="shared" si="3742"/>
        <v>0</v>
      </c>
      <c r="R1687" s="366" t="str">
        <f t="shared" si="3764"/>
        <v xml:space="preserve">    </v>
      </c>
      <c r="S1687" s="849">
        <f t="shared" si="3701"/>
        <v>0</v>
      </c>
      <c r="T1687" s="570"/>
      <c r="U1687" s="391">
        <f t="shared" si="3743"/>
        <v>0</v>
      </c>
      <c r="V1687" s="386">
        <f t="shared" si="3744"/>
        <v>0</v>
      </c>
      <c r="W1687" s="366" t="str">
        <f t="shared" si="3765"/>
        <v xml:space="preserve">    </v>
      </c>
      <c r="X1687" s="849">
        <f t="shared" si="3702"/>
        <v>0</v>
      </c>
      <c r="Y1687" s="570"/>
      <c r="Z1687" s="391">
        <f t="shared" si="3745"/>
        <v>0</v>
      </c>
      <c r="AA1687" s="386">
        <f t="shared" si="3746"/>
        <v>0</v>
      </c>
      <c r="AB1687" s="366" t="str">
        <f t="shared" si="3766"/>
        <v xml:space="preserve">    </v>
      </c>
      <c r="AC1687" s="849">
        <f t="shared" si="3703"/>
        <v>0</v>
      </c>
      <c r="AD1687" s="570"/>
      <c r="AE1687" s="391">
        <f t="shared" si="3747"/>
        <v>0</v>
      </c>
      <c r="AF1687" s="386">
        <f t="shared" si="3748"/>
        <v>0</v>
      </c>
      <c r="AG1687" s="366" t="str">
        <f t="shared" si="3767"/>
        <v xml:space="preserve">    </v>
      </c>
      <c r="AH1687" s="849">
        <f t="shared" si="3704"/>
        <v>0</v>
      </c>
      <c r="AI1687" s="570"/>
      <c r="AJ1687" s="391">
        <f t="shared" si="3749"/>
        <v>0</v>
      </c>
      <c r="AK1687" s="386">
        <f t="shared" si="3750"/>
        <v>0</v>
      </c>
      <c r="AL1687" s="366" t="str">
        <f t="shared" si="3768"/>
        <v xml:space="preserve">    </v>
      </c>
      <c r="AM1687" s="849">
        <f t="shared" si="3705"/>
        <v>0</v>
      </c>
      <c r="AN1687" s="570"/>
      <c r="AO1687" s="391">
        <f t="shared" si="3751"/>
        <v>0</v>
      </c>
      <c r="AP1687" s="386">
        <f t="shared" si="3752"/>
        <v>0</v>
      </c>
      <c r="AQ1687" s="366" t="str">
        <f t="shared" si="3769"/>
        <v xml:space="preserve">    </v>
      </c>
      <c r="AR1687" s="849">
        <f t="shared" si="3706"/>
        <v>0</v>
      </c>
      <c r="AS1687" s="570"/>
      <c r="AT1687" s="391">
        <f t="shared" si="3753"/>
        <v>0</v>
      </c>
      <c r="AU1687" s="386">
        <f t="shared" si="3754"/>
        <v>0</v>
      </c>
      <c r="AV1687" s="366" t="str">
        <f t="shared" si="3770"/>
        <v xml:space="preserve">    </v>
      </c>
      <c r="AW1687" s="849">
        <f t="shared" si="3707"/>
        <v>0</v>
      </c>
      <c r="AX1687" s="570"/>
      <c r="AY1687" s="391">
        <f t="shared" si="3755"/>
        <v>0</v>
      </c>
      <c r="AZ1687" s="386">
        <f t="shared" si="3756"/>
        <v>0</v>
      </c>
      <c r="BA1687" s="366" t="str">
        <f t="shared" si="3771"/>
        <v xml:space="preserve">    </v>
      </c>
      <c r="BB1687" s="849">
        <f t="shared" si="3708"/>
        <v>0</v>
      </c>
      <c r="BC1687" s="570"/>
      <c r="BD1687" s="391">
        <f t="shared" si="3757"/>
        <v>0</v>
      </c>
      <c r="BE1687" s="386">
        <f t="shared" si="3758"/>
        <v>0</v>
      </c>
      <c r="BF1687" s="366" t="str">
        <f t="shared" si="3772"/>
        <v xml:space="preserve">    </v>
      </c>
      <c r="BG1687" s="849">
        <f t="shared" si="3709"/>
        <v>0</v>
      </c>
      <c r="BH1687" s="570"/>
      <c r="BI1687" s="391">
        <f t="shared" si="3759"/>
        <v>0</v>
      </c>
      <c r="BJ1687" s="386">
        <f t="shared" si="3760"/>
        <v>0</v>
      </c>
      <c r="BK1687" s="366" t="str">
        <f t="shared" si="3773"/>
        <v xml:space="preserve">    </v>
      </c>
      <c r="BM1687" s="383">
        <f t="shared" si="3710"/>
        <v>0</v>
      </c>
      <c r="BN1687" s="7"/>
    </row>
    <row r="1688" spans="1:66" s="5" customFormat="1" ht="12.75">
      <c r="A1688" s="633">
        <v>28</v>
      </c>
      <c r="B1688" s="895" t="str">
        <f t="shared" si="3761"/>
        <v>Other: (list)</v>
      </c>
      <c r="C1688" s="377">
        <f t="shared" si="3711"/>
        <v>0</v>
      </c>
      <c r="D1688" s="659">
        <f t="shared" si="3698"/>
        <v>0</v>
      </c>
      <c r="E1688" s="570"/>
      <c r="F1688" s="391">
        <f t="shared" si="3737"/>
        <v>0</v>
      </c>
      <c r="G1688" s="386">
        <f t="shared" si="3738"/>
        <v>0</v>
      </c>
      <c r="H1688" s="366" t="str">
        <f t="shared" si="3762"/>
        <v xml:space="preserve">    </v>
      </c>
      <c r="I1688" s="849">
        <f t="shared" si="3699"/>
        <v>0</v>
      </c>
      <c r="J1688" s="570"/>
      <c r="K1688" s="391">
        <f t="shared" si="3739"/>
        <v>0</v>
      </c>
      <c r="L1688" s="386">
        <f t="shared" si="3740"/>
        <v>0</v>
      </c>
      <c r="M1688" s="366" t="str">
        <f t="shared" si="3763"/>
        <v xml:space="preserve">    </v>
      </c>
      <c r="N1688" s="849">
        <f t="shared" si="3700"/>
        <v>0</v>
      </c>
      <c r="O1688" s="570"/>
      <c r="P1688" s="391">
        <f t="shared" si="3741"/>
        <v>0</v>
      </c>
      <c r="Q1688" s="386">
        <f t="shared" si="3742"/>
        <v>0</v>
      </c>
      <c r="R1688" s="366" t="str">
        <f t="shared" si="3764"/>
        <v xml:space="preserve">    </v>
      </c>
      <c r="S1688" s="849">
        <f t="shared" si="3701"/>
        <v>0</v>
      </c>
      <c r="T1688" s="570"/>
      <c r="U1688" s="391">
        <f t="shared" si="3743"/>
        <v>0</v>
      </c>
      <c r="V1688" s="386">
        <f t="shared" si="3744"/>
        <v>0</v>
      </c>
      <c r="W1688" s="366" t="str">
        <f t="shared" si="3765"/>
        <v xml:space="preserve">    </v>
      </c>
      <c r="X1688" s="849">
        <f t="shared" si="3702"/>
        <v>0</v>
      </c>
      <c r="Y1688" s="570"/>
      <c r="Z1688" s="391">
        <f t="shared" si="3745"/>
        <v>0</v>
      </c>
      <c r="AA1688" s="386">
        <f t="shared" si="3746"/>
        <v>0</v>
      </c>
      <c r="AB1688" s="366" t="str">
        <f t="shared" si="3766"/>
        <v xml:space="preserve">    </v>
      </c>
      <c r="AC1688" s="849">
        <f t="shared" si="3703"/>
        <v>0</v>
      </c>
      <c r="AD1688" s="570"/>
      <c r="AE1688" s="391">
        <f t="shared" si="3747"/>
        <v>0</v>
      </c>
      <c r="AF1688" s="386">
        <f t="shared" si="3748"/>
        <v>0</v>
      </c>
      <c r="AG1688" s="366" t="str">
        <f t="shared" si="3767"/>
        <v xml:space="preserve">    </v>
      </c>
      <c r="AH1688" s="849">
        <f t="shared" si="3704"/>
        <v>0</v>
      </c>
      <c r="AI1688" s="570"/>
      <c r="AJ1688" s="391">
        <f t="shared" si="3749"/>
        <v>0</v>
      </c>
      <c r="AK1688" s="386">
        <f t="shared" si="3750"/>
        <v>0</v>
      </c>
      <c r="AL1688" s="366" t="str">
        <f t="shared" si="3768"/>
        <v xml:space="preserve">    </v>
      </c>
      <c r="AM1688" s="849">
        <f t="shared" si="3705"/>
        <v>0</v>
      </c>
      <c r="AN1688" s="570"/>
      <c r="AO1688" s="391">
        <f t="shared" si="3751"/>
        <v>0</v>
      </c>
      <c r="AP1688" s="386">
        <f t="shared" si="3752"/>
        <v>0</v>
      </c>
      <c r="AQ1688" s="366" t="str">
        <f t="shared" si="3769"/>
        <v xml:space="preserve">    </v>
      </c>
      <c r="AR1688" s="849">
        <f t="shared" si="3706"/>
        <v>0</v>
      </c>
      <c r="AS1688" s="570"/>
      <c r="AT1688" s="391">
        <f t="shared" si="3753"/>
        <v>0</v>
      </c>
      <c r="AU1688" s="386">
        <f t="shared" si="3754"/>
        <v>0</v>
      </c>
      <c r="AV1688" s="366" t="str">
        <f t="shared" si="3770"/>
        <v xml:space="preserve">    </v>
      </c>
      <c r="AW1688" s="849">
        <f t="shared" si="3707"/>
        <v>0</v>
      </c>
      <c r="AX1688" s="570"/>
      <c r="AY1688" s="391">
        <f t="shared" si="3755"/>
        <v>0</v>
      </c>
      <c r="AZ1688" s="386">
        <f t="shared" si="3756"/>
        <v>0</v>
      </c>
      <c r="BA1688" s="366" t="str">
        <f t="shared" si="3771"/>
        <v xml:space="preserve">    </v>
      </c>
      <c r="BB1688" s="849">
        <f t="shared" si="3708"/>
        <v>0</v>
      </c>
      <c r="BC1688" s="570"/>
      <c r="BD1688" s="391">
        <f t="shared" si="3757"/>
        <v>0</v>
      </c>
      <c r="BE1688" s="386">
        <f t="shared" si="3758"/>
        <v>0</v>
      </c>
      <c r="BF1688" s="366" t="str">
        <f t="shared" si="3772"/>
        <v xml:space="preserve">    </v>
      </c>
      <c r="BG1688" s="849">
        <f t="shared" si="3709"/>
        <v>0</v>
      </c>
      <c r="BH1688" s="570"/>
      <c r="BI1688" s="391">
        <f t="shared" si="3759"/>
        <v>0</v>
      </c>
      <c r="BJ1688" s="386">
        <f t="shared" si="3760"/>
        <v>0</v>
      </c>
      <c r="BK1688" s="366" t="str">
        <f t="shared" si="3773"/>
        <v xml:space="preserve">    </v>
      </c>
      <c r="BM1688" s="383">
        <f t="shared" si="3710"/>
        <v>0</v>
      </c>
      <c r="BN1688" s="7"/>
    </row>
    <row r="1689" spans="1:66" s="5" customFormat="1" ht="12.75">
      <c r="A1689" s="633">
        <v>29</v>
      </c>
      <c r="B1689" s="895" t="str">
        <f t="shared" si="3761"/>
        <v>Other: (list)</v>
      </c>
      <c r="C1689" s="377">
        <f t="shared" si="3711"/>
        <v>0</v>
      </c>
      <c r="D1689" s="659">
        <f t="shared" si="3698"/>
        <v>0</v>
      </c>
      <c r="E1689" s="570"/>
      <c r="F1689" s="391">
        <f t="shared" si="3737"/>
        <v>0</v>
      </c>
      <c r="G1689" s="386">
        <f t="shared" si="3738"/>
        <v>0</v>
      </c>
      <c r="H1689" s="366" t="str">
        <f t="shared" si="3762"/>
        <v xml:space="preserve">    </v>
      </c>
      <c r="I1689" s="849">
        <f t="shared" si="3699"/>
        <v>0</v>
      </c>
      <c r="J1689" s="570"/>
      <c r="K1689" s="391">
        <f t="shared" si="3739"/>
        <v>0</v>
      </c>
      <c r="L1689" s="386">
        <f t="shared" si="3740"/>
        <v>0</v>
      </c>
      <c r="M1689" s="366" t="str">
        <f t="shared" si="3763"/>
        <v xml:space="preserve">    </v>
      </c>
      <c r="N1689" s="849">
        <f t="shared" si="3700"/>
        <v>0</v>
      </c>
      <c r="O1689" s="570"/>
      <c r="P1689" s="391">
        <f t="shared" si="3741"/>
        <v>0</v>
      </c>
      <c r="Q1689" s="386">
        <f t="shared" si="3742"/>
        <v>0</v>
      </c>
      <c r="R1689" s="366" t="str">
        <f t="shared" si="3764"/>
        <v xml:space="preserve">    </v>
      </c>
      <c r="S1689" s="849">
        <f t="shared" si="3701"/>
        <v>0</v>
      </c>
      <c r="T1689" s="570"/>
      <c r="U1689" s="391">
        <f t="shared" si="3743"/>
        <v>0</v>
      </c>
      <c r="V1689" s="386">
        <f t="shared" si="3744"/>
        <v>0</v>
      </c>
      <c r="W1689" s="366" t="str">
        <f t="shared" si="3765"/>
        <v xml:space="preserve">    </v>
      </c>
      <c r="X1689" s="849">
        <f t="shared" si="3702"/>
        <v>0</v>
      </c>
      <c r="Y1689" s="570"/>
      <c r="Z1689" s="391">
        <f t="shared" si="3745"/>
        <v>0</v>
      </c>
      <c r="AA1689" s="386">
        <f t="shared" si="3746"/>
        <v>0</v>
      </c>
      <c r="AB1689" s="366" t="str">
        <f t="shared" si="3766"/>
        <v xml:space="preserve">    </v>
      </c>
      <c r="AC1689" s="849">
        <f t="shared" si="3703"/>
        <v>0</v>
      </c>
      <c r="AD1689" s="570"/>
      <c r="AE1689" s="391">
        <f t="shared" si="3747"/>
        <v>0</v>
      </c>
      <c r="AF1689" s="386">
        <f t="shared" si="3748"/>
        <v>0</v>
      </c>
      <c r="AG1689" s="366" t="str">
        <f t="shared" si="3767"/>
        <v xml:space="preserve">    </v>
      </c>
      <c r="AH1689" s="849">
        <f t="shared" si="3704"/>
        <v>0</v>
      </c>
      <c r="AI1689" s="570"/>
      <c r="AJ1689" s="391">
        <f t="shared" si="3749"/>
        <v>0</v>
      </c>
      <c r="AK1689" s="386">
        <f t="shared" si="3750"/>
        <v>0</v>
      </c>
      <c r="AL1689" s="366" t="str">
        <f t="shared" si="3768"/>
        <v xml:space="preserve">    </v>
      </c>
      <c r="AM1689" s="849">
        <f t="shared" si="3705"/>
        <v>0</v>
      </c>
      <c r="AN1689" s="570"/>
      <c r="AO1689" s="391">
        <f t="shared" si="3751"/>
        <v>0</v>
      </c>
      <c r="AP1689" s="386">
        <f t="shared" si="3752"/>
        <v>0</v>
      </c>
      <c r="AQ1689" s="366" t="str">
        <f t="shared" si="3769"/>
        <v xml:space="preserve">    </v>
      </c>
      <c r="AR1689" s="849">
        <f t="shared" si="3706"/>
        <v>0</v>
      </c>
      <c r="AS1689" s="570"/>
      <c r="AT1689" s="391">
        <f t="shared" si="3753"/>
        <v>0</v>
      </c>
      <c r="AU1689" s="386">
        <f t="shared" si="3754"/>
        <v>0</v>
      </c>
      <c r="AV1689" s="366" t="str">
        <f t="shared" si="3770"/>
        <v xml:space="preserve">    </v>
      </c>
      <c r="AW1689" s="849">
        <f t="shared" si="3707"/>
        <v>0</v>
      </c>
      <c r="AX1689" s="570"/>
      <c r="AY1689" s="391">
        <f t="shared" si="3755"/>
        <v>0</v>
      </c>
      <c r="AZ1689" s="386">
        <f t="shared" si="3756"/>
        <v>0</v>
      </c>
      <c r="BA1689" s="366" t="str">
        <f t="shared" si="3771"/>
        <v xml:space="preserve">    </v>
      </c>
      <c r="BB1689" s="849">
        <f t="shared" si="3708"/>
        <v>0</v>
      </c>
      <c r="BC1689" s="570"/>
      <c r="BD1689" s="391">
        <f t="shared" si="3757"/>
        <v>0</v>
      </c>
      <c r="BE1689" s="386">
        <f t="shared" si="3758"/>
        <v>0</v>
      </c>
      <c r="BF1689" s="366" t="str">
        <f t="shared" si="3772"/>
        <v xml:space="preserve">    </v>
      </c>
      <c r="BG1689" s="849">
        <f t="shared" si="3709"/>
        <v>0</v>
      </c>
      <c r="BH1689" s="570"/>
      <c r="BI1689" s="391">
        <f t="shared" si="3759"/>
        <v>0</v>
      </c>
      <c r="BJ1689" s="386">
        <f t="shared" si="3760"/>
        <v>0</v>
      </c>
      <c r="BK1689" s="366" t="str">
        <f t="shared" si="3773"/>
        <v xml:space="preserve">    </v>
      </c>
      <c r="BM1689" s="383">
        <f t="shared" si="3710"/>
        <v>0</v>
      </c>
      <c r="BN1689" s="7"/>
    </row>
    <row r="1690" spans="1:66" s="5" customFormat="1" ht="12.75">
      <c r="A1690" s="633">
        <v>30</v>
      </c>
      <c r="B1690" s="895" t="str">
        <f t="shared" si="3761"/>
        <v>Other: (list)</v>
      </c>
      <c r="C1690" s="377">
        <f t="shared" si="3711"/>
        <v>0</v>
      </c>
      <c r="D1690" s="659">
        <f t="shared" si="3698"/>
        <v>0</v>
      </c>
      <c r="E1690" s="570"/>
      <c r="F1690" s="391">
        <f t="shared" si="3737"/>
        <v>0</v>
      </c>
      <c r="G1690" s="386">
        <f t="shared" si="3738"/>
        <v>0</v>
      </c>
      <c r="H1690" s="366" t="str">
        <f t="shared" si="3762"/>
        <v xml:space="preserve">    </v>
      </c>
      <c r="I1690" s="849">
        <f t="shared" si="3699"/>
        <v>0</v>
      </c>
      <c r="J1690" s="570"/>
      <c r="K1690" s="391">
        <f t="shared" si="3739"/>
        <v>0</v>
      </c>
      <c r="L1690" s="386">
        <f t="shared" si="3740"/>
        <v>0</v>
      </c>
      <c r="M1690" s="366" t="str">
        <f t="shared" si="3763"/>
        <v xml:space="preserve">    </v>
      </c>
      <c r="N1690" s="849">
        <f t="shared" si="3700"/>
        <v>0</v>
      </c>
      <c r="O1690" s="570"/>
      <c r="P1690" s="391">
        <f t="shared" si="3741"/>
        <v>0</v>
      </c>
      <c r="Q1690" s="386">
        <f t="shared" si="3742"/>
        <v>0</v>
      </c>
      <c r="R1690" s="366" t="str">
        <f t="shared" si="3764"/>
        <v xml:space="preserve">    </v>
      </c>
      <c r="S1690" s="849">
        <f t="shared" si="3701"/>
        <v>0</v>
      </c>
      <c r="T1690" s="570"/>
      <c r="U1690" s="391">
        <f t="shared" si="3743"/>
        <v>0</v>
      </c>
      <c r="V1690" s="386">
        <f t="shared" si="3744"/>
        <v>0</v>
      </c>
      <c r="W1690" s="366" t="str">
        <f t="shared" si="3765"/>
        <v xml:space="preserve">    </v>
      </c>
      <c r="X1690" s="849">
        <f t="shared" si="3702"/>
        <v>0</v>
      </c>
      <c r="Y1690" s="570"/>
      <c r="Z1690" s="391">
        <f t="shared" si="3745"/>
        <v>0</v>
      </c>
      <c r="AA1690" s="386">
        <f t="shared" si="3746"/>
        <v>0</v>
      </c>
      <c r="AB1690" s="366" t="str">
        <f t="shared" si="3766"/>
        <v xml:space="preserve">    </v>
      </c>
      <c r="AC1690" s="849">
        <f t="shared" si="3703"/>
        <v>0</v>
      </c>
      <c r="AD1690" s="570"/>
      <c r="AE1690" s="391">
        <f t="shared" si="3747"/>
        <v>0</v>
      </c>
      <c r="AF1690" s="386">
        <f t="shared" si="3748"/>
        <v>0</v>
      </c>
      <c r="AG1690" s="366" t="str">
        <f t="shared" si="3767"/>
        <v xml:space="preserve">    </v>
      </c>
      <c r="AH1690" s="849">
        <f t="shared" si="3704"/>
        <v>0</v>
      </c>
      <c r="AI1690" s="570"/>
      <c r="AJ1690" s="391">
        <f t="shared" si="3749"/>
        <v>0</v>
      </c>
      <c r="AK1690" s="386">
        <f t="shared" si="3750"/>
        <v>0</v>
      </c>
      <c r="AL1690" s="366" t="str">
        <f t="shared" si="3768"/>
        <v xml:space="preserve">    </v>
      </c>
      <c r="AM1690" s="849">
        <f t="shared" si="3705"/>
        <v>0</v>
      </c>
      <c r="AN1690" s="570"/>
      <c r="AO1690" s="391">
        <f t="shared" si="3751"/>
        <v>0</v>
      </c>
      <c r="AP1690" s="386">
        <f t="shared" si="3752"/>
        <v>0</v>
      </c>
      <c r="AQ1690" s="366" t="str">
        <f t="shared" si="3769"/>
        <v xml:space="preserve">    </v>
      </c>
      <c r="AR1690" s="849">
        <f t="shared" si="3706"/>
        <v>0</v>
      </c>
      <c r="AS1690" s="570"/>
      <c r="AT1690" s="391">
        <f t="shared" si="3753"/>
        <v>0</v>
      </c>
      <c r="AU1690" s="386">
        <f t="shared" si="3754"/>
        <v>0</v>
      </c>
      <c r="AV1690" s="366" t="str">
        <f t="shared" si="3770"/>
        <v xml:space="preserve">    </v>
      </c>
      <c r="AW1690" s="849">
        <f t="shared" si="3707"/>
        <v>0</v>
      </c>
      <c r="AX1690" s="570"/>
      <c r="AY1690" s="391">
        <f t="shared" si="3755"/>
        <v>0</v>
      </c>
      <c r="AZ1690" s="386">
        <f t="shared" si="3756"/>
        <v>0</v>
      </c>
      <c r="BA1690" s="366" t="str">
        <f t="shared" si="3771"/>
        <v xml:space="preserve">    </v>
      </c>
      <c r="BB1690" s="849">
        <f t="shared" si="3708"/>
        <v>0</v>
      </c>
      <c r="BC1690" s="570"/>
      <c r="BD1690" s="391">
        <f t="shared" si="3757"/>
        <v>0</v>
      </c>
      <c r="BE1690" s="386">
        <f t="shared" si="3758"/>
        <v>0</v>
      </c>
      <c r="BF1690" s="366" t="str">
        <f t="shared" si="3772"/>
        <v xml:space="preserve">    </v>
      </c>
      <c r="BG1690" s="849">
        <f t="shared" si="3709"/>
        <v>0</v>
      </c>
      <c r="BH1690" s="570"/>
      <c r="BI1690" s="391">
        <f t="shared" si="3759"/>
        <v>0</v>
      </c>
      <c r="BJ1690" s="386">
        <f t="shared" si="3760"/>
        <v>0</v>
      </c>
      <c r="BK1690" s="366" t="str">
        <f t="shared" si="3773"/>
        <v xml:space="preserve">    </v>
      </c>
      <c r="BM1690" s="383">
        <f t="shared" si="3710"/>
        <v>0</v>
      </c>
      <c r="BN1690" s="7"/>
    </row>
    <row r="1691" spans="1:66" s="5" customFormat="1" ht="12.75">
      <c r="A1691" s="633">
        <v>31</v>
      </c>
      <c r="B1691" s="895" t="str">
        <f t="shared" si="3761"/>
        <v>Other: (list)</v>
      </c>
      <c r="C1691" s="377">
        <f t="shared" si="3711"/>
        <v>0</v>
      </c>
      <c r="D1691" s="659">
        <f t="shared" si="3698"/>
        <v>0</v>
      </c>
      <c r="E1691" s="570"/>
      <c r="F1691" s="391">
        <f t="shared" si="3737"/>
        <v>0</v>
      </c>
      <c r="G1691" s="386">
        <f t="shared" si="3738"/>
        <v>0</v>
      </c>
      <c r="H1691" s="366" t="str">
        <f t="shared" si="3762"/>
        <v xml:space="preserve">    </v>
      </c>
      <c r="I1691" s="849">
        <f t="shared" si="3699"/>
        <v>0</v>
      </c>
      <c r="J1691" s="570"/>
      <c r="K1691" s="391">
        <f t="shared" si="3739"/>
        <v>0</v>
      </c>
      <c r="L1691" s="386">
        <f t="shared" si="3740"/>
        <v>0</v>
      </c>
      <c r="M1691" s="366" t="str">
        <f t="shared" si="3763"/>
        <v xml:space="preserve">    </v>
      </c>
      <c r="N1691" s="849">
        <f t="shared" si="3700"/>
        <v>0</v>
      </c>
      <c r="O1691" s="570"/>
      <c r="P1691" s="391">
        <f t="shared" si="3741"/>
        <v>0</v>
      </c>
      <c r="Q1691" s="386">
        <f t="shared" si="3742"/>
        <v>0</v>
      </c>
      <c r="R1691" s="366" t="str">
        <f t="shared" si="3764"/>
        <v xml:space="preserve">    </v>
      </c>
      <c r="S1691" s="849">
        <f t="shared" si="3701"/>
        <v>0</v>
      </c>
      <c r="T1691" s="570"/>
      <c r="U1691" s="391">
        <f t="shared" si="3743"/>
        <v>0</v>
      </c>
      <c r="V1691" s="386">
        <f t="shared" si="3744"/>
        <v>0</v>
      </c>
      <c r="W1691" s="366" t="str">
        <f t="shared" si="3765"/>
        <v xml:space="preserve">    </v>
      </c>
      <c r="X1691" s="849">
        <f t="shared" si="3702"/>
        <v>0</v>
      </c>
      <c r="Y1691" s="570"/>
      <c r="Z1691" s="391">
        <f t="shared" si="3745"/>
        <v>0</v>
      </c>
      <c r="AA1691" s="386">
        <f t="shared" si="3746"/>
        <v>0</v>
      </c>
      <c r="AB1691" s="366" t="str">
        <f t="shared" si="3766"/>
        <v xml:space="preserve">    </v>
      </c>
      <c r="AC1691" s="849">
        <f t="shared" si="3703"/>
        <v>0</v>
      </c>
      <c r="AD1691" s="570"/>
      <c r="AE1691" s="391">
        <f t="shared" si="3747"/>
        <v>0</v>
      </c>
      <c r="AF1691" s="386">
        <f t="shared" si="3748"/>
        <v>0</v>
      </c>
      <c r="AG1691" s="366" t="str">
        <f t="shared" si="3767"/>
        <v xml:space="preserve">    </v>
      </c>
      <c r="AH1691" s="849">
        <f t="shared" si="3704"/>
        <v>0</v>
      </c>
      <c r="AI1691" s="570"/>
      <c r="AJ1691" s="391">
        <f t="shared" si="3749"/>
        <v>0</v>
      </c>
      <c r="AK1691" s="386">
        <f t="shared" si="3750"/>
        <v>0</v>
      </c>
      <c r="AL1691" s="366" t="str">
        <f t="shared" si="3768"/>
        <v xml:space="preserve">    </v>
      </c>
      <c r="AM1691" s="849">
        <f t="shared" si="3705"/>
        <v>0</v>
      </c>
      <c r="AN1691" s="570"/>
      <c r="AO1691" s="391">
        <f t="shared" si="3751"/>
        <v>0</v>
      </c>
      <c r="AP1691" s="386">
        <f t="shared" si="3752"/>
        <v>0</v>
      </c>
      <c r="AQ1691" s="366" t="str">
        <f t="shared" si="3769"/>
        <v xml:space="preserve">    </v>
      </c>
      <c r="AR1691" s="849">
        <f t="shared" si="3706"/>
        <v>0</v>
      </c>
      <c r="AS1691" s="570"/>
      <c r="AT1691" s="391">
        <f t="shared" si="3753"/>
        <v>0</v>
      </c>
      <c r="AU1691" s="386">
        <f t="shared" si="3754"/>
        <v>0</v>
      </c>
      <c r="AV1691" s="366" t="str">
        <f t="shared" si="3770"/>
        <v xml:space="preserve">    </v>
      </c>
      <c r="AW1691" s="849">
        <f t="shared" si="3707"/>
        <v>0</v>
      </c>
      <c r="AX1691" s="570"/>
      <c r="AY1691" s="391">
        <f t="shared" si="3755"/>
        <v>0</v>
      </c>
      <c r="AZ1691" s="386">
        <f t="shared" si="3756"/>
        <v>0</v>
      </c>
      <c r="BA1691" s="366" t="str">
        <f t="shared" si="3771"/>
        <v xml:space="preserve">    </v>
      </c>
      <c r="BB1691" s="849">
        <f t="shared" si="3708"/>
        <v>0</v>
      </c>
      <c r="BC1691" s="570"/>
      <c r="BD1691" s="391">
        <f t="shared" si="3757"/>
        <v>0</v>
      </c>
      <c r="BE1691" s="386">
        <f t="shared" si="3758"/>
        <v>0</v>
      </c>
      <c r="BF1691" s="366" t="str">
        <f t="shared" si="3772"/>
        <v xml:space="preserve">    </v>
      </c>
      <c r="BG1691" s="849">
        <f t="shared" si="3709"/>
        <v>0</v>
      </c>
      <c r="BH1691" s="570"/>
      <c r="BI1691" s="391">
        <f t="shared" si="3759"/>
        <v>0</v>
      </c>
      <c r="BJ1691" s="386">
        <f t="shared" si="3760"/>
        <v>0</v>
      </c>
      <c r="BK1691" s="366" t="str">
        <f t="shared" si="3773"/>
        <v xml:space="preserve">    </v>
      </c>
      <c r="BM1691" s="383">
        <f t="shared" si="3710"/>
        <v>0</v>
      </c>
      <c r="BN1691" s="7"/>
    </row>
    <row r="1692" spans="1:66" s="5" customFormat="1" ht="12.75">
      <c r="A1692" s="633">
        <v>32</v>
      </c>
      <c r="B1692" s="895" t="str">
        <f t="shared" si="3761"/>
        <v>Other: (list)</v>
      </c>
      <c r="C1692" s="379">
        <f t="shared" si="3711"/>
        <v>0</v>
      </c>
      <c r="D1692" s="659">
        <f t="shared" si="3698"/>
        <v>0</v>
      </c>
      <c r="E1692" s="570"/>
      <c r="F1692" s="391">
        <f t="shared" si="3737"/>
        <v>0</v>
      </c>
      <c r="G1692" s="386">
        <f t="shared" si="3738"/>
        <v>0</v>
      </c>
      <c r="H1692" s="366" t="str">
        <f t="shared" si="3762"/>
        <v xml:space="preserve">    </v>
      </c>
      <c r="I1692" s="849">
        <f t="shared" si="3699"/>
        <v>0</v>
      </c>
      <c r="J1692" s="570"/>
      <c r="K1692" s="391">
        <f t="shared" si="3739"/>
        <v>0</v>
      </c>
      <c r="L1692" s="386">
        <f t="shared" si="3740"/>
        <v>0</v>
      </c>
      <c r="M1692" s="366" t="str">
        <f t="shared" si="3763"/>
        <v xml:space="preserve">    </v>
      </c>
      <c r="N1692" s="849">
        <f t="shared" si="3700"/>
        <v>0</v>
      </c>
      <c r="O1692" s="570"/>
      <c r="P1692" s="391">
        <f t="shared" si="3741"/>
        <v>0</v>
      </c>
      <c r="Q1692" s="386">
        <f t="shared" si="3742"/>
        <v>0</v>
      </c>
      <c r="R1692" s="366" t="str">
        <f t="shared" si="3764"/>
        <v xml:space="preserve">    </v>
      </c>
      <c r="S1692" s="849">
        <f t="shared" si="3701"/>
        <v>0</v>
      </c>
      <c r="T1692" s="570"/>
      <c r="U1692" s="391">
        <f t="shared" si="3743"/>
        <v>0</v>
      </c>
      <c r="V1692" s="386">
        <f t="shared" si="3744"/>
        <v>0</v>
      </c>
      <c r="W1692" s="366" t="str">
        <f t="shared" si="3765"/>
        <v xml:space="preserve">    </v>
      </c>
      <c r="X1692" s="849">
        <f t="shared" si="3702"/>
        <v>0</v>
      </c>
      <c r="Y1692" s="570"/>
      <c r="Z1692" s="391">
        <f t="shared" si="3745"/>
        <v>0</v>
      </c>
      <c r="AA1692" s="386">
        <f t="shared" si="3746"/>
        <v>0</v>
      </c>
      <c r="AB1692" s="366" t="str">
        <f t="shared" si="3766"/>
        <v xml:space="preserve">    </v>
      </c>
      <c r="AC1692" s="849">
        <f t="shared" si="3703"/>
        <v>0</v>
      </c>
      <c r="AD1692" s="570"/>
      <c r="AE1692" s="391">
        <f t="shared" si="3747"/>
        <v>0</v>
      </c>
      <c r="AF1692" s="386">
        <f t="shared" si="3748"/>
        <v>0</v>
      </c>
      <c r="AG1692" s="366" t="str">
        <f t="shared" si="3767"/>
        <v xml:space="preserve">    </v>
      </c>
      <c r="AH1692" s="849">
        <f t="shared" si="3704"/>
        <v>0</v>
      </c>
      <c r="AI1692" s="570"/>
      <c r="AJ1692" s="391">
        <f t="shared" si="3749"/>
        <v>0</v>
      </c>
      <c r="AK1692" s="386">
        <f t="shared" si="3750"/>
        <v>0</v>
      </c>
      <c r="AL1692" s="366" t="str">
        <f t="shared" si="3768"/>
        <v xml:space="preserve">    </v>
      </c>
      <c r="AM1692" s="849">
        <f t="shared" si="3705"/>
        <v>0</v>
      </c>
      <c r="AN1692" s="570"/>
      <c r="AO1692" s="391">
        <f t="shared" si="3751"/>
        <v>0</v>
      </c>
      <c r="AP1692" s="386">
        <f t="shared" si="3752"/>
        <v>0</v>
      </c>
      <c r="AQ1692" s="366" t="str">
        <f t="shared" si="3769"/>
        <v xml:space="preserve">    </v>
      </c>
      <c r="AR1692" s="849">
        <f t="shared" si="3706"/>
        <v>0</v>
      </c>
      <c r="AS1692" s="570"/>
      <c r="AT1692" s="391">
        <f t="shared" si="3753"/>
        <v>0</v>
      </c>
      <c r="AU1692" s="386">
        <f t="shared" si="3754"/>
        <v>0</v>
      </c>
      <c r="AV1692" s="366" t="str">
        <f t="shared" si="3770"/>
        <v xml:space="preserve">    </v>
      </c>
      <c r="AW1692" s="849">
        <f t="shared" si="3707"/>
        <v>0</v>
      </c>
      <c r="AX1692" s="570"/>
      <c r="AY1692" s="391">
        <f t="shared" si="3755"/>
        <v>0</v>
      </c>
      <c r="AZ1692" s="386">
        <f t="shared" si="3756"/>
        <v>0</v>
      </c>
      <c r="BA1692" s="366" t="str">
        <f t="shared" si="3771"/>
        <v xml:space="preserve">    </v>
      </c>
      <c r="BB1692" s="849">
        <f t="shared" si="3708"/>
        <v>0</v>
      </c>
      <c r="BC1692" s="570"/>
      <c r="BD1692" s="391">
        <f t="shared" si="3757"/>
        <v>0</v>
      </c>
      <c r="BE1692" s="386">
        <f t="shared" si="3758"/>
        <v>0</v>
      </c>
      <c r="BF1692" s="366" t="str">
        <f t="shared" si="3772"/>
        <v xml:space="preserve">    </v>
      </c>
      <c r="BG1692" s="849">
        <f t="shared" si="3709"/>
        <v>0</v>
      </c>
      <c r="BH1692" s="570"/>
      <c r="BI1692" s="391">
        <f t="shared" si="3759"/>
        <v>0</v>
      </c>
      <c r="BJ1692" s="386">
        <f t="shared" si="3760"/>
        <v>0</v>
      </c>
      <c r="BK1692" s="366" t="str">
        <f t="shared" si="3773"/>
        <v xml:space="preserve">    </v>
      </c>
      <c r="BM1692" s="383">
        <f t="shared" si="3710"/>
        <v>0</v>
      </c>
      <c r="BN1692" s="7"/>
    </row>
    <row r="1693" spans="1:66" s="5" customFormat="1" ht="12.75">
      <c r="A1693" s="633">
        <v>33</v>
      </c>
      <c r="B1693" s="895" t="str">
        <f t="shared" si="3761"/>
        <v>Other: (list)</v>
      </c>
      <c r="C1693" s="378">
        <f t="shared" si="3711"/>
        <v>0</v>
      </c>
      <c r="D1693" s="659">
        <f t="shared" si="3698"/>
        <v>0</v>
      </c>
      <c r="E1693" s="570"/>
      <c r="F1693" s="391">
        <f t="shared" si="3737"/>
        <v>0</v>
      </c>
      <c r="G1693" s="386">
        <f t="shared" si="3738"/>
        <v>0</v>
      </c>
      <c r="H1693" s="366" t="str">
        <f t="shared" si="3762"/>
        <v xml:space="preserve">    </v>
      </c>
      <c r="I1693" s="849">
        <f t="shared" si="3699"/>
        <v>0</v>
      </c>
      <c r="J1693" s="570"/>
      <c r="K1693" s="391">
        <f t="shared" si="3739"/>
        <v>0</v>
      </c>
      <c r="L1693" s="386">
        <f t="shared" si="3740"/>
        <v>0</v>
      </c>
      <c r="M1693" s="366" t="str">
        <f t="shared" si="3763"/>
        <v xml:space="preserve">    </v>
      </c>
      <c r="N1693" s="849">
        <f t="shared" si="3700"/>
        <v>0</v>
      </c>
      <c r="O1693" s="570"/>
      <c r="P1693" s="391">
        <f t="shared" si="3741"/>
        <v>0</v>
      </c>
      <c r="Q1693" s="386">
        <f t="shared" si="3742"/>
        <v>0</v>
      </c>
      <c r="R1693" s="366" t="str">
        <f t="shared" si="3764"/>
        <v xml:space="preserve">    </v>
      </c>
      <c r="S1693" s="849">
        <f t="shared" si="3701"/>
        <v>0</v>
      </c>
      <c r="T1693" s="570"/>
      <c r="U1693" s="391">
        <f t="shared" si="3743"/>
        <v>0</v>
      </c>
      <c r="V1693" s="386">
        <f t="shared" si="3744"/>
        <v>0</v>
      </c>
      <c r="W1693" s="366" t="str">
        <f t="shared" si="3765"/>
        <v xml:space="preserve">    </v>
      </c>
      <c r="X1693" s="849">
        <f t="shared" si="3702"/>
        <v>0</v>
      </c>
      <c r="Y1693" s="570"/>
      <c r="Z1693" s="391">
        <f t="shared" si="3745"/>
        <v>0</v>
      </c>
      <c r="AA1693" s="386">
        <f t="shared" si="3746"/>
        <v>0</v>
      </c>
      <c r="AB1693" s="366" t="str">
        <f t="shared" si="3766"/>
        <v xml:space="preserve">    </v>
      </c>
      <c r="AC1693" s="849">
        <f t="shared" si="3703"/>
        <v>0</v>
      </c>
      <c r="AD1693" s="570"/>
      <c r="AE1693" s="391">
        <f t="shared" si="3747"/>
        <v>0</v>
      </c>
      <c r="AF1693" s="386">
        <f t="shared" si="3748"/>
        <v>0</v>
      </c>
      <c r="AG1693" s="366" t="str">
        <f t="shared" si="3767"/>
        <v xml:space="preserve">    </v>
      </c>
      <c r="AH1693" s="849">
        <f t="shared" si="3704"/>
        <v>0</v>
      </c>
      <c r="AI1693" s="570"/>
      <c r="AJ1693" s="391">
        <f t="shared" si="3749"/>
        <v>0</v>
      </c>
      <c r="AK1693" s="386">
        <f t="shared" si="3750"/>
        <v>0</v>
      </c>
      <c r="AL1693" s="366" t="str">
        <f t="shared" si="3768"/>
        <v xml:space="preserve">    </v>
      </c>
      <c r="AM1693" s="849">
        <f t="shared" si="3705"/>
        <v>0</v>
      </c>
      <c r="AN1693" s="570"/>
      <c r="AO1693" s="391">
        <f t="shared" si="3751"/>
        <v>0</v>
      </c>
      <c r="AP1693" s="386">
        <f t="shared" si="3752"/>
        <v>0</v>
      </c>
      <c r="AQ1693" s="366" t="str">
        <f t="shared" si="3769"/>
        <v xml:space="preserve">    </v>
      </c>
      <c r="AR1693" s="849">
        <f t="shared" si="3706"/>
        <v>0</v>
      </c>
      <c r="AS1693" s="570"/>
      <c r="AT1693" s="391">
        <f t="shared" si="3753"/>
        <v>0</v>
      </c>
      <c r="AU1693" s="386">
        <f t="shared" si="3754"/>
        <v>0</v>
      </c>
      <c r="AV1693" s="366" t="str">
        <f t="shared" si="3770"/>
        <v xml:space="preserve">    </v>
      </c>
      <c r="AW1693" s="849">
        <f t="shared" si="3707"/>
        <v>0</v>
      </c>
      <c r="AX1693" s="570"/>
      <c r="AY1693" s="391">
        <f t="shared" si="3755"/>
        <v>0</v>
      </c>
      <c r="AZ1693" s="386">
        <f t="shared" si="3756"/>
        <v>0</v>
      </c>
      <c r="BA1693" s="366" t="str">
        <f t="shared" si="3771"/>
        <v xml:space="preserve">    </v>
      </c>
      <c r="BB1693" s="849">
        <f t="shared" si="3708"/>
        <v>0</v>
      </c>
      <c r="BC1693" s="570"/>
      <c r="BD1693" s="391">
        <f t="shared" si="3757"/>
        <v>0</v>
      </c>
      <c r="BE1693" s="386">
        <f t="shared" si="3758"/>
        <v>0</v>
      </c>
      <c r="BF1693" s="366" t="str">
        <f t="shared" si="3772"/>
        <v xml:space="preserve">    </v>
      </c>
      <c r="BG1693" s="849">
        <f t="shared" si="3709"/>
        <v>0</v>
      </c>
      <c r="BH1693" s="570"/>
      <c r="BI1693" s="391">
        <f t="shared" si="3759"/>
        <v>0</v>
      </c>
      <c r="BJ1693" s="386">
        <f t="shared" si="3760"/>
        <v>0</v>
      </c>
      <c r="BK1693" s="366" t="str">
        <f t="shared" si="3773"/>
        <v xml:space="preserve">    </v>
      </c>
      <c r="BM1693" s="383">
        <f t="shared" si="3710"/>
        <v>0</v>
      </c>
      <c r="BN1693" s="7"/>
    </row>
    <row r="1694" spans="1:66" s="5" customFormat="1" ht="12.75">
      <c r="A1694" s="633">
        <v>34</v>
      </c>
      <c r="B1694" s="895" t="str">
        <f t="shared" si="3761"/>
        <v>Other: (list)</v>
      </c>
      <c r="C1694" s="557">
        <f t="shared" si="3711"/>
        <v>0</v>
      </c>
      <c r="D1694" s="659">
        <f t="shared" si="3698"/>
        <v>0</v>
      </c>
      <c r="E1694" s="570"/>
      <c r="F1694" s="391">
        <f t="shared" si="3737"/>
        <v>0</v>
      </c>
      <c r="G1694" s="386">
        <f t="shared" si="3738"/>
        <v>0</v>
      </c>
      <c r="H1694" s="366" t="str">
        <f t="shared" si="3762"/>
        <v xml:space="preserve">    </v>
      </c>
      <c r="I1694" s="849">
        <f t="shared" si="3699"/>
        <v>0</v>
      </c>
      <c r="J1694" s="570"/>
      <c r="K1694" s="391">
        <f t="shared" si="3739"/>
        <v>0</v>
      </c>
      <c r="L1694" s="386">
        <f t="shared" si="3740"/>
        <v>0</v>
      </c>
      <c r="M1694" s="366" t="str">
        <f t="shared" si="3763"/>
        <v xml:space="preserve">    </v>
      </c>
      <c r="N1694" s="849">
        <f t="shared" si="3700"/>
        <v>0</v>
      </c>
      <c r="O1694" s="570"/>
      <c r="P1694" s="391">
        <f t="shared" si="3741"/>
        <v>0</v>
      </c>
      <c r="Q1694" s="386">
        <f t="shared" si="3742"/>
        <v>0</v>
      </c>
      <c r="R1694" s="366" t="str">
        <f t="shared" si="3764"/>
        <v xml:space="preserve">    </v>
      </c>
      <c r="S1694" s="849">
        <f t="shared" si="3701"/>
        <v>0</v>
      </c>
      <c r="T1694" s="570"/>
      <c r="U1694" s="391">
        <f t="shared" si="3743"/>
        <v>0</v>
      </c>
      <c r="V1694" s="386">
        <f t="shared" si="3744"/>
        <v>0</v>
      </c>
      <c r="W1694" s="366" t="str">
        <f t="shared" si="3765"/>
        <v xml:space="preserve">    </v>
      </c>
      <c r="X1694" s="849">
        <f t="shared" si="3702"/>
        <v>0</v>
      </c>
      <c r="Y1694" s="570"/>
      <c r="Z1694" s="391">
        <f t="shared" si="3745"/>
        <v>0</v>
      </c>
      <c r="AA1694" s="386">
        <f t="shared" si="3746"/>
        <v>0</v>
      </c>
      <c r="AB1694" s="366" t="str">
        <f t="shared" si="3766"/>
        <v xml:space="preserve">    </v>
      </c>
      <c r="AC1694" s="849">
        <f t="shared" si="3703"/>
        <v>0</v>
      </c>
      <c r="AD1694" s="570"/>
      <c r="AE1694" s="391">
        <f t="shared" si="3747"/>
        <v>0</v>
      </c>
      <c r="AF1694" s="386">
        <f t="shared" si="3748"/>
        <v>0</v>
      </c>
      <c r="AG1694" s="366" t="str">
        <f t="shared" si="3767"/>
        <v xml:space="preserve">    </v>
      </c>
      <c r="AH1694" s="849">
        <f t="shared" si="3704"/>
        <v>0</v>
      </c>
      <c r="AI1694" s="570"/>
      <c r="AJ1694" s="391">
        <f t="shared" si="3749"/>
        <v>0</v>
      </c>
      <c r="AK1694" s="386">
        <f t="shared" si="3750"/>
        <v>0</v>
      </c>
      <c r="AL1694" s="366" t="str">
        <f t="shared" si="3768"/>
        <v xml:space="preserve">    </v>
      </c>
      <c r="AM1694" s="849">
        <f t="shared" si="3705"/>
        <v>0</v>
      </c>
      <c r="AN1694" s="570"/>
      <c r="AO1694" s="391">
        <f t="shared" si="3751"/>
        <v>0</v>
      </c>
      <c r="AP1694" s="386">
        <f t="shared" si="3752"/>
        <v>0</v>
      </c>
      <c r="AQ1694" s="366" t="str">
        <f t="shared" si="3769"/>
        <v xml:space="preserve">    </v>
      </c>
      <c r="AR1694" s="849">
        <f t="shared" si="3706"/>
        <v>0</v>
      </c>
      <c r="AS1694" s="570"/>
      <c r="AT1694" s="391">
        <f t="shared" si="3753"/>
        <v>0</v>
      </c>
      <c r="AU1694" s="386">
        <f t="shared" si="3754"/>
        <v>0</v>
      </c>
      <c r="AV1694" s="366" t="str">
        <f t="shared" si="3770"/>
        <v xml:space="preserve">    </v>
      </c>
      <c r="AW1694" s="849">
        <f t="shared" si="3707"/>
        <v>0</v>
      </c>
      <c r="AX1694" s="570"/>
      <c r="AY1694" s="391">
        <f t="shared" si="3755"/>
        <v>0</v>
      </c>
      <c r="AZ1694" s="386">
        <f t="shared" si="3756"/>
        <v>0</v>
      </c>
      <c r="BA1694" s="366" t="str">
        <f t="shared" si="3771"/>
        <v xml:space="preserve">    </v>
      </c>
      <c r="BB1694" s="849">
        <f t="shared" si="3708"/>
        <v>0</v>
      </c>
      <c r="BC1694" s="570"/>
      <c r="BD1694" s="391">
        <f t="shared" si="3757"/>
        <v>0</v>
      </c>
      <c r="BE1694" s="386">
        <f t="shared" si="3758"/>
        <v>0</v>
      </c>
      <c r="BF1694" s="366" t="str">
        <f t="shared" si="3772"/>
        <v xml:space="preserve">    </v>
      </c>
      <c r="BG1694" s="849">
        <f t="shared" si="3709"/>
        <v>0</v>
      </c>
      <c r="BH1694" s="570"/>
      <c r="BI1694" s="391">
        <f t="shared" si="3759"/>
        <v>0</v>
      </c>
      <c r="BJ1694" s="386">
        <f t="shared" si="3760"/>
        <v>0</v>
      </c>
      <c r="BK1694" s="366" t="str">
        <f t="shared" si="3773"/>
        <v xml:space="preserve">    </v>
      </c>
      <c r="BM1694" s="383">
        <f t="shared" si="3710"/>
        <v>0</v>
      </c>
      <c r="BN1694" s="7"/>
    </row>
    <row r="1695" spans="1:66" s="5" customFormat="1" ht="12.75">
      <c r="A1695" s="633">
        <v>35</v>
      </c>
      <c r="B1695" s="895" t="str">
        <f t="shared" si="3761"/>
        <v>Other: (list)</v>
      </c>
      <c r="C1695" s="557">
        <f t="shared" si="3711"/>
        <v>0</v>
      </c>
      <c r="D1695" s="659">
        <f t="shared" si="3698"/>
        <v>0</v>
      </c>
      <c r="E1695" s="570"/>
      <c r="F1695" s="391">
        <f t="shared" si="3737"/>
        <v>0</v>
      </c>
      <c r="G1695" s="386">
        <f t="shared" si="3738"/>
        <v>0</v>
      </c>
      <c r="H1695" s="366" t="str">
        <f t="shared" si="3762"/>
        <v xml:space="preserve">    </v>
      </c>
      <c r="I1695" s="849">
        <f t="shared" si="3699"/>
        <v>0</v>
      </c>
      <c r="J1695" s="570"/>
      <c r="K1695" s="391">
        <f t="shared" si="3739"/>
        <v>0</v>
      </c>
      <c r="L1695" s="386">
        <f t="shared" si="3740"/>
        <v>0</v>
      </c>
      <c r="M1695" s="366" t="str">
        <f t="shared" si="3763"/>
        <v xml:space="preserve">    </v>
      </c>
      <c r="N1695" s="849">
        <f t="shared" si="3700"/>
        <v>0</v>
      </c>
      <c r="O1695" s="570"/>
      <c r="P1695" s="391">
        <f t="shared" si="3741"/>
        <v>0</v>
      </c>
      <c r="Q1695" s="386">
        <f t="shared" si="3742"/>
        <v>0</v>
      </c>
      <c r="R1695" s="366" t="str">
        <f t="shared" si="3764"/>
        <v xml:space="preserve">    </v>
      </c>
      <c r="S1695" s="849">
        <f t="shared" si="3701"/>
        <v>0</v>
      </c>
      <c r="T1695" s="570"/>
      <c r="U1695" s="391">
        <f t="shared" si="3743"/>
        <v>0</v>
      </c>
      <c r="V1695" s="386">
        <f t="shared" si="3744"/>
        <v>0</v>
      </c>
      <c r="W1695" s="366" t="str">
        <f t="shared" si="3765"/>
        <v xml:space="preserve">    </v>
      </c>
      <c r="X1695" s="849">
        <f t="shared" si="3702"/>
        <v>0</v>
      </c>
      <c r="Y1695" s="570"/>
      <c r="Z1695" s="391">
        <f t="shared" si="3745"/>
        <v>0</v>
      </c>
      <c r="AA1695" s="386">
        <f t="shared" si="3746"/>
        <v>0</v>
      </c>
      <c r="AB1695" s="366" t="str">
        <f t="shared" si="3766"/>
        <v xml:space="preserve">    </v>
      </c>
      <c r="AC1695" s="849">
        <f t="shared" si="3703"/>
        <v>0</v>
      </c>
      <c r="AD1695" s="570"/>
      <c r="AE1695" s="391">
        <f t="shared" si="3747"/>
        <v>0</v>
      </c>
      <c r="AF1695" s="386">
        <f t="shared" si="3748"/>
        <v>0</v>
      </c>
      <c r="AG1695" s="366" t="str">
        <f t="shared" si="3767"/>
        <v xml:space="preserve">    </v>
      </c>
      <c r="AH1695" s="849">
        <f t="shared" si="3704"/>
        <v>0</v>
      </c>
      <c r="AI1695" s="570"/>
      <c r="AJ1695" s="391">
        <f t="shared" si="3749"/>
        <v>0</v>
      </c>
      <c r="AK1695" s="386">
        <f t="shared" si="3750"/>
        <v>0</v>
      </c>
      <c r="AL1695" s="366" t="str">
        <f t="shared" si="3768"/>
        <v xml:space="preserve">    </v>
      </c>
      <c r="AM1695" s="849">
        <f t="shared" si="3705"/>
        <v>0</v>
      </c>
      <c r="AN1695" s="570"/>
      <c r="AO1695" s="391">
        <f t="shared" si="3751"/>
        <v>0</v>
      </c>
      <c r="AP1695" s="386">
        <f t="shared" si="3752"/>
        <v>0</v>
      </c>
      <c r="AQ1695" s="366" t="str">
        <f t="shared" si="3769"/>
        <v xml:space="preserve">    </v>
      </c>
      <c r="AR1695" s="849">
        <f t="shared" si="3706"/>
        <v>0</v>
      </c>
      <c r="AS1695" s="570"/>
      <c r="AT1695" s="391">
        <f t="shared" si="3753"/>
        <v>0</v>
      </c>
      <c r="AU1695" s="386">
        <f t="shared" si="3754"/>
        <v>0</v>
      </c>
      <c r="AV1695" s="366" t="str">
        <f t="shared" si="3770"/>
        <v xml:space="preserve">    </v>
      </c>
      <c r="AW1695" s="849">
        <f t="shared" si="3707"/>
        <v>0</v>
      </c>
      <c r="AX1695" s="570"/>
      <c r="AY1695" s="391">
        <f t="shared" si="3755"/>
        <v>0</v>
      </c>
      <c r="AZ1695" s="386">
        <f t="shared" si="3756"/>
        <v>0</v>
      </c>
      <c r="BA1695" s="366" t="str">
        <f t="shared" si="3771"/>
        <v xml:space="preserve">    </v>
      </c>
      <c r="BB1695" s="849">
        <f t="shared" si="3708"/>
        <v>0</v>
      </c>
      <c r="BC1695" s="570"/>
      <c r="BD1695" s="391">
        <f t="shared" si="3757"/>
        <v>0</v>
      </c>
      <c r="BE1695" s="386">
        <f t="shared" si="3758"/>
        <v>0</v>
      </c>
      <c r="BF1695" s="366" t="str">
        <f t="shared" si="3772"/>
        <v xml:space="preserve">    </v>
      </c>
      <c r="BG1695" s="849">
        <f t="shared" si="3709"/>
        <v>0</v>
      </c>
      <c r="BH1695" s="570"/>
      <c r="BI1695" s="391">
        <f t="shared" si="3759"/>
        <v>0</v>
      </c>
      <c r="BJ1695" s="386">
        <f t="shared" si="3760"/>
        <v>0</v>
      </c>
      <c r="BK1695" s="366" t="str">
        <f t="shared" si="3773"/>
        <v xml:space="preserve">    </v>
      </c>
      <c r="BM1695" s="383">
        <f t="shared" si="3710"/>
        <v>0</v>
      </c>
      <c r="BN1695" s="7"/>
    </row>
    <row r="1696" spans="1:66" s="5" customFormat="1" ht="12.75">
      <c r="A1696" s="633">
        <v>36</v>
      </c>
      <c r="B1696" s="895" t="str">
        <f t="shared" si="3761"/>
        <v>Other: (list)</v>
      </c>
      <c r="C1696" s="557">
        <f t="shared" si="3711"/>
        <v>0</v>
      </c>
      <c r="D1696" s="659">
        <f t="shared" si="3698"/>
        <v>0</v>
      </c>
      <c r="E1696" s="570"/>
      <c r="F1696" s="391">
        <f t="shared" si="3737"/>
        <v>0</v>
      </c>
      <c r="G1696" s="386">
        <f t="shared" si="3738"/>
        <v>0</v>
      </c>
      <c r="H1696" s="366" t="str">
        <f t="shared" si="3762"/>
        <v xml:space="preserve">    </v>
      </c>
      <c r="I1696" s="849">
        <f t="shared" si="3699"/>
        <v>0</v>
      </c>
      <c r="J1696" s="570"/>
      <c r="K1696" s="391">
        <f t="shared" si="3739"/>
        <v>0</v>
      </c>
      <c r="L1696" s="386">
        <f t="shared" si="3740"/>
        <v>0</v>
      </c>
      <c r="M1696" s="366" t="str">
        <f t="shared" si="3763"/>
        <v xml:space="preserve">    </v>
      </c>
      <c r="N1696" s="849">
        <f t="shared" si="3700"/>
        <v>0</v>
      </c>
      <c r="O1696" s="570"/>
      <c r="P1696" s="391">
        <f t="shared" si="3741"/>
        <v>0</v>
      </c>
      <c r="Q1696" s="386">
        <f t="shared" si="3742"/>
        <v>0</v>
      </c>
      <c r="R1696" s="366" t="str">
        <f t="shared" si="3764"/>
        <v xml:space="preserve">    </v>
      </c>
      <c r="S1696" s="849">
        <f t="shared" si="3701"/>
        <v>0</v>
      </c>
      <c r="T1696" s="570"/>
      <c r="U1696" s="391">
        <f t="shared" si="3743"/>
        <v>0</v>
      </c>
      <c r="V1696" s="386">
        <f t="shared" si="3744"/>
        <v>0</v>
      </c>
      <c r="W1696" s="366" t="str">
        <f t="shared" si="3765"/>
        <v xml:space="preserve">    </v>
      </c>
      <c r="X1696" s="849">
        <f t="shared" si="3702"/>
        <v>0</v>
      </c>
      <c r="Y1696" s="570"/>
      <c r="Z1696" s="391">
        <f t="shared" si="3745"/>
        <v>0</v>
      </c>
      <c r="AA1696" s="386">
        <f t="shared" si="3746"/>
        <v>0</v>
      </c>
      <c r="AB1696" s="366" t="str">
        <f t="shared" si="3766"/>
        <v xml:space="preserve">    </v>
      </c>
      <c r="AC1696" s="849">
        <f t="shared" si="3703"/>
        <v>0</v>
      </c>
      <c r="AD1696" s="570"/>
      <c r="AE1696" s="391">
        <f t="shared" si="3747"/>
        <v>0</v>
      </c>
      <c r="AF1696" s="386">
        <f t="shared" si="3748"/>
        <v>0</v>
      </c>
      <c r="AG1696" s="366" t="str">
        <f t="shared" si="3767"/>
        <v xml:space="preserve">    </v>
      </c>
      <c r="AH1696" s="849">
        <f t="shared" si="3704"/>
        <v>0</v>
      </c>
      <c r="AI1696" s="570"/>
      <c r="AJ1696" s="391">
        <f t="shared" si="3749"/>
        <v>0</v>
      </c>
      <c r="AK1696" s="386">
        <f t="shared" si="3750"/>
        <v>0</v>
      </c>
      <c r="AL1696" s="366" t="str">
        <f t="shared" si="3768"/>
        <v xml:space="preserve">    </v>
      </c>
      <c r="AM1696" s="849">
        <f t="shared" si="3705"/>
        <v>0</v>
      </c>
      <c r="AN1696" s="570"/>
      <c r="AO1696" s="391">
        <f t="shared" si="3751"/>
        <v>0</v>
      </c>
      <c r="AP1696" s="386">
        <f t="shared" si="3752"/>
        <v>0</v>
      </c>
      <c r="AQ1696" s="366" t="str">
        <f t="shared" si="3769"/>
        <v xml:space="preserve">    </v>
      </c>
      <c r="AR1696" s="849">
        <f t="shared" si="3706"/>
        <v>0</v>
      </c>
      <c r="AS1696" s="570"/>
      <c r="AT1696" s="391">
        <f t="shared" si="3753"/>
        <v>0</v>
      </c>
      <c r="AU1696" s="386">
        <f t="shared" si="3754"/>
        <v>0</v>
      </c>
      <c r="AV1696" s="366" t="str">
        <f t="shared" si="3770"/>
        <v xml:space="preserve">    </v>
      </c>
      <c r="AW1696" s="849">
        <f t="shared" si="3707"/>
        <v>0</v>
      </c>
      <c r="AX1696" s="570"/>
      <c r="AY1696" s="391">
        <f t="shared" si="3755"/>
        <v>0</v>
      </c>
      <c r="AZ1696" s="386">
        <f t="shared" si="3756"/>
        <v>0</v>
      </c>
      <c r="BA1696" s="366" t="str">
        <f t="shared" si="3771"/>
        <v xml:space="preserve">    </v>
      </c>
      <c r="BB1696" s="849">
        <f t="shared" si="3708"/>
        <v>0</v>
      </c>
      <c r="BC1696" s="570"/>
      <c r="BD1696" s="391">
        <f t="shared" si="3757"/>
        <v>0</v>
      </c>
      <c r="BE1696" s="386">
        <f t="shared" si="3758"/>
        <v>0</v>
      </c>
      <c r="BF1696" s="366" t="str">
        <f t="shared" si="3772"/>
        <v xml:space="preserve">    </v>
      </c>
      <c r="BG1696" s="849">
        <f t="shared" si="3709"/>
        <v>0</v>
      </c>
      <c r="BH1696" s="570"/>
      <c r="BI1696" s="391">
        <f t="shared" si="3759"/>
        <v>0</v>
      </c>
      <c r="BJ1696" s="386">
        <f t="shared" si="3760"/>
        <v>0</v>
      </c>
      <c r="BK1696" s="366" t="str">
        <f t="shared" si="3773"/>
        <v xml:space="preserve">    </v>
      </c>
      <c r="BM1696" s="383">
        <f t="shared" si="3710"/>
        <v>0</v>
      </c>
      <c r="BN1696" s="7"/>
    </row>
    <row r="1697" spans="1:66" s="5" customFormat="1" ht="12.75">
      <c r="A1697" s="633">
        <v>37</v>
      </c>
      <c r="B1697" s="895" t="str">
        <f t="shared" si="3761"/>
        <v>Other: (list)</v>
      </c>
      <c r="C1697" s="557">
        <f t="shared" si="3711"/>
        <v>0</v>
      </c>
      <c r="D1697" s="659">
        <f t="shared" si="3698"/>
        <v>0</v>
      </c>
      <c r="E1697" s="570"/>
      <c r="F1697" s="391">
        <f t="shared" si="3737"/>
        <v>0</v>
      </c>
      <c r="G1697" s="386">
        <f t="shared" si="3738"/>
        <v>0</v>
      </c>
      <c r="H1697" s="366" t="str">
        <f t="shared" si="3762"/>
        <v xml:space="preserve">    </v>
      </c>
      <c r="I1697" s="849">
        <f t="shared" si="3699"/>
        <v>0</v>
      </c>
      <c r="J1697" s="570"/>
      <c r="K1697" s="391">
        <f t="shared" si="3739"/>
        <v>0</v>
      </c>
      <c r="L1697" s="386">
        <f t="shared" si="3740"/>
        <v>0</v>
      </c>
      <c r="M1697" s="366" t="str">
        <f t="shared" si="3763"/>
        <v xml:space="preserve">    </v>
      </c>
      <c r="N1697" s="849">
        <f t="shared" si="3700"/>
        <v>0</v>
      </c>
      <c r="O1697" s="570"/>
      <c r="P1697" s="391">
        <f t="shared" si="3741"/>
        <v>0</v>
      </c>
      <c r="Q1697" s="386">
        <f t="shared" si="3742"/>
        <v>0</v>
      </c>
      <c r="R1697" s="366" t="str">
        <f t="shared" si="3764"/>
        <v xml:space="preserve">    </v>
      </c>
      <c r="S1697" s="849">
        <f t="shared" si="3701"/>
        <v>0</v>
      </c>
      <c r="T1697" s="570"/>
      <c r="U1697" s="391">
        <f t="shared" si="3743"/>
        <v>0</v>
      </c>
      <c r="V1697" s="386">
        <f t="shared" si="3744"/>
        <v>0</v>
      </c>
      <c r="W1697" s="366" t="str">
        <f t="shared" si="3765"/>
        <v xml:space="preserve">    </v>
      </c>
      <c r="X1697" s="849">
        <f t="shared" si="3702"/>
        <v>0</v>
      </c>
      <c r="Y1697" s="570"/>
      <c r="Z1697" s="391">
        <f t="shared" si="3745"/>
        <v>0</v>
      </c>
      <c r="AA1697" s="386">
        <f t="shared" si="3746"/>
        <v>0</v>
      </c>
      <c r="AB1697" s="366" t="str">
        <f t="shared" si="3766"/>
        <v xml:space="preserve">    </v>
      </c>
      <c r="AC1697" s="849">
        <f t="shared" si="3703"/>
        <v>0</v>
      </c>
      <c r="AD1697" s="570"/>
      <c r="AE1697" s="391">
        <f t="shared" si="3747"/>
        <v>0</v>
      </c>
      <c r="AF1697" s="386">
        <f t="shared" si="3748"/>
        <v>0</v>
      </c>
      <c r="AG1697" s="366" t="str">
        <f t="shared" si="3767"/>
        <v xml:space="preserve">    </v>
      </c>
      <c r="AH1697" s="849">
        <f t="shared" si="3704"/>
        <v>0</v>
      </c>
      <c r="AI1697" s="570"/>
      <c r="AJ1697" s="391">
        <f t="shared" si="3749"/>
        <v>0</v>
      </c>
      <c r="AK1697" s="386">
        <f t="shared" si="3750"/>
        <v>0</v>
      </c>
      <c r="AL1697" s="366" t="str">
        <f t="shared" si="3768"/>
        <v xml:space="preserve">    </v>
      </c>
      <c r="AM1697" s="849">
        <f t="shared" si="3705"/>
        <v>0</v>
      </c>
      <c r="AN1697" s="570"/>
      <c r="AO1697" s="391">
        <f t="shared" si="3751"/>
        <v>0</v>
      </c>
      <c r="AP1697" s="386">
        <f t="shared" si="3752"/>
        <v>0</v>
      </c>
      <c r="AQ1697" s="366" t="str">
        <f t="shared" si="3769"/>
        <v xml:space="preserve">    </v>
      </c>
      <c r="AR1697" s="849">
        <f t="shared" si="3706"/>
        <v>0</v>
      </c>
      <c r="AS1697" s="570"/>
      <c r="AT1697" s="391">
        <f t="shared" si="3753"/>
        <v>0</v>
      </c>
      <c r="AU1697" s="386">
        <f t="shared" si="3754"/>
        <v>0</v>
      </c>
      <c r="AV1697" s="366" t="str">
        <f t="shared" si="3770"/>
        <v xml:space="preserve">    </v>
      </c>
      <c r="AW1697" s="849">
        <f t="shared" si="3707"/>
        <v>0</v>
      </c>
      <c r="AX1697" s="570"/>
      <c r="AY1697" s="391">
        <f t="shared" si="3755"/>
        <v>0</v>
      </c>
      <c r="AZ1697" s="386">
        <f t="shared" si="3756"/>
        <v>0</v>
      </c>
      <c r="BA1697" s="366" t="str">
        <f t="shared" si="3771"/>
        <v xml:space="preserve">    </v>
      </c>
      <c r="BB1697" s="849">
        <f t="shared" si="3708"/>
        <v>0</v>
      </c>
      <c r="BC1697" s="570"/>
      <c r="BD1697" s="391">
        <f t="shared" si="3757"/>
        <v>0</v>
      </c>
      <c r="BE1697" s="386">
        <f t="shared" si="3758"/>
        <v>0</v>
      </c>
      <c r="BF1697" s="366" t="str">
        <f t="shared" si="3772"/>
        <v xml:space="preserve">    </v>
      </c>
      <c r="BG1697" s="849">
        <f t="shared" si="3709"/>
        <v>0</v>
      </c>
      <c r="BH1697" s="570"/>
      <c r="BI1697" s="391">
        <f t="shared" si="3759"/>
        <v>0</v>
      </c>
      <c r="BJ1697" s="386">
        <f t="shared" si="3760"/>
        <v>0</v>
      </c>
      <c r="BK1697" s="366" t="str">
        <f t="shared" si="3773"/>
        <v xml:space="preserve">    </v>
      </c>
      <c r="BM1697" s="383">
        <f t="shared" si="3710"/>
        <v>0</v>
      </c>
      <c r="BN1697" s="7"/>
    </row>
    <row r="1698" spans="1:66" s="5" customFormat="1" ht="12.75">
      <c r="A1698" s="633">
        <v>38</v>
      </c>
      <c r="B1698" s="895" t="str">
        <f t="shared" si="3761"/>
        <v>Other: (list)</v>
      </c>
      <c r="C1698" s="557">
        <f t="shared" si="3711"/>
        <v>0</v>
      </c>
      <c r="D1698" s="659">
        <f t="shared" si="3698"/>
        <v>0</v>
      </c>
      <c r="E1698" s="570"/>
      <c r="F1698" s="391">
        <f t="shared" si="3737"/>
        <v>0</v>
      </c>
      <c r="G1698" s="386">
        <f t="shared" si="3738"/>
        <v>0</v>
      </c>
      <c r="H1698" s="366" t="str">
        <f t="shared" si="3762"/>
        <v xml:space="preserve">    </v>
      </c>
      <c r="I1698" s="849">
        <f t="shared" si="3699"/>
        <v>0</v>
      </c>
      <c r="J1698" s="570"/>
      <c r="K1698" s="391">
        <f t="shared" si="3739"/>
        <v>0</v>
      </c>
      <c r="L1698" s="386">
        <f t="shared" si="3740"/>
        <v>0</v>
      </c>
      <c r="M1698" s="366" t="str">
        <f t="shared" si="3763"/>
        <v xml:space="preserve">    </v>
      </c>
      <c r="N1698" s="849">
        <f t="shared" si="3700"/>
        <v>0</v>
      </c>
      <c r="O1698" s="570"/>
      <c r="P1698" s="391">
        <f t="shared" si="3741"/>
        <v>0</v>
      </c>
      <c r="Q1698" s="386">
        <f t="shared" si="3742"/>
        <v>0</v>
      </c>
      <c r="R1698" s="366" t="str">
        <f t="shared" si="3764"/>
        <v xml:space="preserve">    </v>
      </c>
      <c r="S1698" s="849">
        <f t="shared" si="3701"/>
        <v>0</v>
      </c>
      <c r="T1698" s="570"/>
      <c r="U1698" s="391">
        <f t="shared" si="3743"/>
        <v>0</v>
      </c>
      <c r="V1698" s="386">
        <f t="shared" si="3744"/>
        <v>0</v>
      </c>
      <c r="W1698" s="366" t="str">
        <f t="shared" si="3765"/>
        <v xml:space="preserve">    </v>
      </c>
      <c r="X1698" s="849">
        <f t="shared" si="3702"/>
        <v>0</v>
      </c>
      <c r="Y1698" s="570"/>
      <c r="Z1698" s="391">
        <f t="shared" si="3745"/>
        <v>0</v>
      </c>
      <c r="AA1698" s="386">
        <f t="shared" si="3746"/>
        <v>0</v>
      </c>
      <c r="AB1698" s="366" t="str">
        <f t="shared" si="3766"/>
        <v xml:space="preserve">    </v>
      </c>
      <c r="AC1698" s="849">
        <f t="shared" si="3703"/>
        <v>0</v>
      </c>
      <c r="AD1698" s="570"/>
      <c r="AE1698" s="391">
        <f t="shared" si="3747"/>
        <v>0</v>
      </c>
      <c r="AF1698" s="386">
        <f t="shared" si="3748"/>
        <v>0</v>
      </c>
      <c r="AG1698" s="366" t="str">
        <f t="shared" si="3767"/>
        <v xml:space="preserve">    </v>
      </c>
      <c r="AH1698" s="849">
        <f t="shared" si="3704"/>
        <v>0</v>
      </c>
      <c r="AI1698" s="570"/>
      <c r="AJ1698" s="391">
        <f t="shared" si="3749"/>
        <v>0</v>
      </c>
      <c r="AK1698" s="386">
        <f t="shared" si="3750"/>
        <v>0</v>
      </c>
      <c r="AL1698" s="366" t="str">
        <f t="shared" si="3768"/>
        <v xml:space="preserve">    </v>
      </c>
      <c r="AM1698" s="849">
        <f t="shared" si="3705"/>
        <v>0</v>
      </c>
      <c r="AN1698" s="570"/>
      <c r="AO1698" s="391">
        <f t="shared" si="3751"/>
        <v>0</v>
      </c>
      <c r="AP1698" s="386">
        <f t="shared" si="3752"/>
        <v>0</v>
      </c>
      <c r="AQ1698" s="366" t="str">
        <f t="shared" si="3769"/>
        <v xml:space="preserve">    </v>
      </c>
      <c r="AR1698" s="849">
        <f t="shared" si="3706"/>
        <v>0</v>
      </c>
      <c r="AS1698" s="570"/>
      <c r="AT1698" s="391">
        <f t="shared" si="3753"/>
        <v>0</v>
      </c>
      <c r="AU1698" s="386">
        <f t="shared" si="3754"/>
        <v>0</v>
      </c>
      <c r="AV1698" s="366" t="str">
        <f t="shared" si="3770"/>
        <v xml:space="preserve">    </v>
      </c>
      <c r="AW1698" s="849">
        <f t="shared" si="3707"/>
        <v>0</v>
      </c>
      <c r="AX1698" s="570"/>
      <c r="AY1698" s="391">
        <f t="shared" si="3755"/>
        <v>0</v>
      </c>
      <c r="AZ1698" s="386">
        <f t="shared" si="3756"/>
        <v>0</v>
      </c>
      <c r="BA1698" s="366" t="str">
        <f t="shared" si="3771"/>
        <v xml:space="preserve">    </v>
      </c>
      <c r="BB1698" s="849">
        <f t="shared" si="3708"/>
        <v>0</v>
      </c>
      <c r="BC1698" s="570"/>
      <c r="BD1698" s="391">
        <f t="shared" si="3757"/>
        <v>0</v>
      </c>
      <c r="BE1698" s="386">
        <f t="shared" si="3758"/>
        <v>0</v>
      </c>
      <c r="BF1698" s="366" t="str">
        <f t="shared" si="3772"/>
        <v xml:space="preserve">    </v>
      </c>
      <c r="BG1698" s="849">
        <f t="shared" si="3709"/>
        <v>0</v>
      </c>
      <c r="BH1698" s="570"/>
      <c r="BI1698" s="391">
        <f t="shared" si="3759"/>
        <v>0</v>
      </c>
      <c r="BJ1698" s="386">
        <f t="shared" si="3760"/>
        <v>0</v>
      </c>
      <c r="BK1698" s="366" t="str">
        <f t="shared" si="3773"/>
        <v xml:space="preserve">    </v>
      </c>
      <c r="BM1698" s="383">
        <f t="shared" si="3710"/>
        <v>0</v>
      </c>
      <c r="BN1698" s="7"/>
    </row>
    <row r="1699" spans="1:66" s="5" customFormat="1" ht="12.75">
      <c r="A1699" s="633">
        <v>39</v>
      </c>
      <c r="B1699" s="896" t="str">
        <f t="shared" si="3761"/>
        <v>Other: (list)</v>
      </c>
      <c r="C1699" s="557">
        <f t="shared" si="3711"/>
        <v>0</v>
      </c>
      <c r="D1699" s="659">
        <f t="shared" si="3698"/>
        <v>0</v>
      </c>
      <c r="E1699" s="570"/>
      <c r="F1699" s="391">
        <f t="shared" si="3737"/>
        <v>0</v>
      </c>
      <c r="G1699" s="386">
        <f t="shared" si="3738"/>
        <v>0</v>
      </c>
      <c r="H1699" s="366" t="str">
        <f t="shared" si="3762"/>
        <v xml:space="preserve">    </v>
      </c>
      <c r="I1699" s="849">
        <f t="shared" si="3699"/>
        <v>0</v>
      </c>
      <c r="J1699" s="570"/>
      <c r="K1699" s="391">
        <f t="shared" si="3739"/>
        <v>0</v>
      </c>
      <c r="L1699" s="386">
        <f t="shared" si="3740"/>
        <v>0</v>
      </c>
      <c r="M1699" s="366" t="str">
        <f t="shared" si="3763"/>
        <v xml:space="preserve">    </v>
      </c>
      <c r="N1699" s="849">
        <f t="shared" si="3700"/>
        <v>0</v>
      </c>
      <c r="O1699" s="570"/>
      <c r="P1699" s="391">
        <f t="shared" si="3741"/>
        <v>0</v>
      </c>
      <c r="Q1699" s="386">
        <f t="shared" si="3742"/>
        <v>0</v>
      </c>
      <c r="R1699" s="366" t="str">
        <f t="shared" si="3764"/>
        <v xml:space="preserve">    </v>
      </c>
      <c r="S1699" s="849">
        <f t="shared" si="3701"/>
        <v>0</v>
      </c>
      <c r="T1699" s="570"/>
      <c r="U1699" s="391">
        <f t="shared" si="3743"/>
        <v>0</v>
      </c>
      <c r="V1699" s="386">
        <f t="shared" si="3744"/>
        <v>0</v>
      </c>
      <c r="W1699" s="366" t="str">
        <f t="shared" si="3765"/>
        <v xml:space="preserve">    </v>
      </c>
      <c r="X1699" s="849">
        <f t="shared" si="3702"/>
        <v>0</v>
      </c>
      <c r="Y1699" s="570"/>
      <c r="Z1699" s="391">
        <f t="shared" si="3745"/>
        <v>0</v>
      </c>
      <c r="AA1699" s="386">
        <f t="shared" si="3746"/>
        <v>0</v>
      </c>
      <c r="AB1699" s="366" t="str">
        <f t="shared" si="3766"/>
        <v xml:space="preserve">    </v>
      </c>
      <c r="AC1699" s="849">
        <f t="shared" si="3703"/>
        <v>0</v>
      </c>
      <c r="AD1699" s="570"/>
      <c r="AE1699" s="391">
        <f t="shared" si="3747"/>
        <v>0</v>
      </c>
      <c r="AF1699" s="386">
        <f t="shared" si="3748"/>
        <v>0</v>
      </c>
      <c r="AG1699" s="366" t="str">
        <f t="shared" si="3767"/>
        <v xml:space="preserve">    </v>
      </c>
      <c r="AH1699" s="849">
        <f t="shared" si="3704"/>
        <v>0</v>
      </c>
      <c r="AI1699" s="570"/>
      <c r="AJ1699" s="391">
        <f t="shared" si="3749"/>
        <v>0</v>
      </c>
      <c r="AK1699" s="386">
        <f t="shared" si="3750"/>
        <v>0</v>
      </c>
      <c r="AL1699" s="366" t="str">
        <f t="shared" si="3768"/>
        <v xml:space="preserve">    </v>
      </c>
      <c r="AM1699" s="849">
        <f t="shared" si="3705"/>
        <v>0</v>
      </c>
      <c r="AN1699" s="570"/>
      <c r="AO1699" s="391">
        <f t="shared" si="3751"/>
        <v>0</v>
      </c>
      <c r="AP1699" s="386">
        <f t="shared" si="3752"/>
        <v>0</v>
      </c>
      <c r="AQ1699" s="366" t="str">
        <f t="shared" si="3769"/>
        <v xml:space="preserve">    </v>
      </c>
      <c r="AR1699" s="849">
        <f t="shared" si="3706"/>
        <v>0</v>
      </c>
      <c r="AS1699" s="570"/>
      <c r="AT1699" s="391">
        <f t="shared" si="3753"/>
        <v>0</v>
      </c>
      <c r="AU1699" s="386">
        <f t="shared" si="3754"/>
        <v>0</v>
      </c>
      <c r="AV1699" s="366" t="str">
        <f t="shared" si="3770"/>
        <v xml:space="preserve">    </v>
      </c>
      <c r="AW1699" s="849">
        <f t="shared" si="3707"/>
        <v>0</v>
      </c>
      <c r="AX1699" s="570"/>
      <c r="AY1699" s="391">
        <f t="shared" si="3755"/>
        <v>0</v>
      </c>
      <c r="AZ1699" s="386">
        <f t="shared" si="3756"/>
        <v>0</v>
      </c>
      <c r="BA1699" s="366" t="str">
        <f t="shared" si="3771"/>
        <v xml:space="preserve">    </v>
      </c>
      <c r="BB1699" s="849">
        <f t="shared" si="3708"/>
        <v>0</v>
      </c>
      <c r="BC1699" s="570"/>
      <c r="BD1699" s="391">
        <f t="shared" si="3757"/>
        <v>0</v>
      </c>
      <c r="BE1699" s="386">
        <f t="shared" si="3758"/>
        <v>0</v>
      </c>
      <c r="BF1699" s="366" t="str">
        <f t="shared" si="3772"/>
        <v xml:space="preserve">    </v>
      </c>
      <c r="BG1699" s="849">
        <f t="shared" si="3709"/>
        <v>0</v>
      </c>
      <c r="BH1699" s="570"/>
      <c r="BI1699" s="391">
        <f t="shared" si="3759"/>
        <v>0</v>
      </c>
      <c r="BJ1699" s="386">
        <f t="shared" si="3760"/>
        <v>0</v>
      </c>
      <c r="BK1699" s="366" t="str">
        <f t="shared" si="3773"/>
        <v xml:space="preserve">    </v>
      </c>
      <c r="BM1699" s="383">
        <f t="shared" si="3710"/>
        <v>0</v>
      </c>
      <c r="BN1699" s="7"/>
    </row>
    <row r="1700" spans="1:66" s="5" customFormat="1" ht="12.75" customHeight="1">
      <c r="A1700" s="633">
        <v>40</v>
      </c>
      <c r="B1700" s="895" t="str">
        <f t="shared" si="3761"/>
        <v>Other: (list)</v>
      </c>
      <c r="C1700" s="557">
        <f t="shared" si="3711"/>
        <v>0</v>
      </c>
      <c r="D1700" s="659">
        <f t="shared" si="3698"/>
        <v>0</v>
      </c>
      <c r="E1700" s="570"/>
      <c r="F1700" s="391">
        <f t="shared" si="3737"/>
        <v>0</v>
      </c>
      <c r="G1700" s="386">
        <f t="shared" si="3738"/>
        <v>0</v>
      </c>
      <c r="H1700" s="366" t="str">
        <f t="shared" si="3762"/>
        <v xml:space="preserve">    </v>
      </c>
      <c r="I1700" s="849">
        <f t="shared" si="3699"/>
        <v>0</v>
      </c>
      <c r="J1700" s="570"/>
      <c r="K1700" s="391">
        <f t="shared" si="3739"/>
        <v>0</v>
      </c>
      <c r="L1700" s="386">
        <f t="shared" si="3740"/>
        <v>0</v>
      </c>
      <c r="M1700" s="366" t="str">
        <f t="shared" si="3763"/>
        <v xml:space="preserve">    </v>
      </c>
      <c r="N1700" s="849">
        <f t="shared" si="3700"/>
        <v>0</v>
      </c>
      <c r="O1700" s="570"/>
      <c r="P1700" s="391">
        <f t="shared" si="3741"/>
        <v>0</v>
      </c>
      <c r="Q1700" s="386">
        <f t="shared" si="3742"/>
        <v>0</v>
      </c>
      <c r="R1700" s="366" t="str">
        <f t="shared" si="3764"/>
        <v xml:space="preserve">    </v>
      </c>
      <c r="S1700" s="849">
        <f t="shared" si="3701"/>
        <v>0</v>
      </c>
      <c r="T1700" s="570"/>
      <c r="U1700" s="391">
        <f t="shared" si="3743"/>
        <v>0</v>
      </c>
      <c r="V1700" s="386">
        <f t="shared" si="3744"/>
        <v>0</v>
      </c>
      <c r="W1700" s="366" t="str">
        <f t="shared" si="3765"/>
        <v xml:space="preserve">    </v>
      </c>
      <c r="X1700" s="849">
        <f t="shared" si="3702"/>
        <v>0</v>
      </c>
      <c r="Y1700" s="570"/>
      <c r="Z1700" s="391">
        <f t="shared" si="3745"/>
        <v>0</v>
      </c>
      <c r="AA1700" s="386">
        <f t="shared" si="3746"/>
        <v>0</v>
      </c>
      <c r="AB1700" s="366" t="str">
        <f t="shared" si="3766"/>
        <v xml:space="preserve">    </v>
      </c>
      <c r="AC1700" s="849">
        <f t="shared" si="3703"/>
        <v>0</v>
      </c>
      <c r="AD1700" s="570"/>
      <c r="AE1700" s="391">
        <f t="shared" si="3747"/>
        <v>0</v>
      </c>
      <c r="AF1700" s="386">
        <f t="shared" si="3748"/>
        <v>0</v>
      </c>
      <c r="AG1700" s="366" t="str">
        <f t="shared" si="3767"/>
        <v xml:space="preserve">    </v>
      </c>
      <c r="AH1700" s="849">
        <f t="shared" si="3704"/>
        <v>0</v>
      </c>
      <c r="AI1700" s="570"/>
      <c r="AJ1700" s="391">
        <f t="shared" si="3749"/>
        <v>0</v>
      </c>
      <c r="AK1700" s="386">
        <f t="shared" si="3750"/>
        <v>0</v>
      </c>
      <c r="AL1700" s="366" t="str">
        <f t="shared" si="3768"/>
        <v xml:space="preserve">    </v>
      </c>
      <c r="AM1700" s="849">
        <f t="shared" si="3705"/>
        <v>0</v>
      </c>
      <c r="AN1700" s="570"/>
      <c r="AO1700" s="391">
        <f t="shared" si="3751"/>
        <v>0</v>
      </c>
      <c r="AP1700" s="386">
        <f t="shared" si="3752"/>
        <v>0</v>
      </c>
      <c r="AQ1700" s="366" t="str">
        <f t="shared" si="3769"/>
        <v xml:space="preserve">    </v>
      </c>
      <c r="AR1700" s="849">
        <f t="shared" si="3706"/>
        <v>0</v>
      </c>
      <c r="AS1700" s="570"/>
      <c r="AT1700" s="391">
        <f t="shared" si="3753"/>
        <v>0</v>
      </c>
      <c r="AU1700" s="386">
        <f t="shared" si="3754"/>
        <v>0</v>
      </c>
      <c r="AV1700" s="366" t="str">
        <f t="shared" si="3770"/>
        <v xml:space="preserve">    </v>
      </c>
      <c r="AW1700" s="849">
        <f t="shared" si="3707"/>
        <v>0</v>
      </c>
      <c r="AX1700" s="570"/>
      <c r="AY1700" s="391">
        <f t="shared" si="3755"/>
        <v>0</v>
      </c>
      <c r="AZ1700" s="386">
        <f t="shared" si="3756"/>
        <v>0</v>
      </c>
      <c r="BA1700" s="366" t="str">
        <f t="shared" si="3771"/>
        <v xml:space="preserve">    </v>
      </c>
      <c r="BB1700" s="849">
        <f t="shared" si="3708"/>
        <v>0</v>
      </c>
      <c r="BC1700" s="570"/>
      <c r="BD1700" s="391">
        <f t="shared" si="3757"/>
        <v>0</v>
      </c>
      <c r="BE1700" s="386">
        <f t="shared" si="3758"/>
        <v>0</v>
      </c>
      <c r="BF1700" s="366" t="str">
        <f t="shared" si="3772"/>
        <v xml:space="preserve">    </v>
      </c>
      <c r="BG1700" s="849">
        <f t="shared" si="3709"/>
        <v>0</v>
      </c>
      <c r="BH1700" s="570"/>
      <c r="BI1700" s="391">
        <f t="shared" si="3759"/>
        <v>0</v>
      </c>
      <c r="BJ1700" s="386">
        <f t="shared" si="3760"/>
        <v>0</v>
      </c>
      <c r="BK1700" s="366" t="str">
        <f t="shared" si="3773"/>
        <v xml:space="preserve">    </v>
      </c>
      <c r="BM1700" s="383">
        <f t="shared" si="3710"/>
        <v>0</v>
      </c>
      <c r="BN1700" s="7"/>
    </row>
    <row r="1701" spans="1:66" s="5" customFormat="1" ht="12.75" customHeight="1">
      <c r="A1701" s="633">
        <v>41</v>
      </c>
      <c r="B1701" s="895" t="str">
        <f t="shared" si="3761"/>
        <v>Other: (list)</v>
      </c>
      <c r="C1701" s="557">
        <f t="shared" si="3711"/>
        <v>0</v>
      </c>
      <c r="D1701" s="659">
        <f t="shared" si="3698"/>
        <v>0</v>
      </c>
      <c r="E1701" s="570"/>
      <c r="F1701" s="391">
        <f t="shared" si="3737"/>
        <v>0</v>
      </c>
      <c r="G1701" s="386">
        <f t="shared" si="3738"/>
        <v>0</v>
      </c>
      <c r="H1701" s="366" t="str">
        <f t="shared" si="3762"/>
        <v xml:space="preserve">    </v>
      </c>
      <c r="I1701" s="849">
        <f t="shared" si="3699"/>
        <v>0</v>
      </c>
      <c r="J1701" s="570"/>
      <c r="K1701" s="391">
        <f t="shared" si="3739"/>
        <v>0</v>
      </c>
      <c r="L1701" s="386">
        <f t="shared" si="3740"/>
        <v>0</v>
      </c>
      <c r="M1701" s="366" t="str">
        <f t="shared" si="3763"/>
        <v xml:space="preserve">    </v>
      </c>
      <c r="N1701" s="849">
        <f t="shared" si="3700"/>
        <v>0</v>
      </c>
      <c r="O1701" s="570"/>
      <c r="P1701" s="391">
        <f t="shared" si="3741"/>
        <v>0</v>
      </c>
      <c r="Q1701" s="386">
        <f t="shared" si="3742"/>
        <v>0</v>
      </c>
      <c r="R1701" s="366" t="str">
        <f t="shared" si="3764"/>
        <v xml:space="preserve">    </v>
      </c>
      <c r="S1701" s="849">
        <f t="shared" si="3701"/>
        <v>0</v>
      </c>
      <c r="T1701" s="570"/>
      <c r="U1701" s="391">
        <f t="shared" si="3743"/>
        <v>0</v>
      </c>
      <c r="V1701" s="386">
        <f t="shared" si="3744"/>
        <v>0</v>
      </c>
      <c r="W1701" s="366" t="str">
        <f t="shared" si="3765"/>
        <v xml:space="preserve">    </v>
      </c>
      <c r="X1701" s="849">
        <f t="shared" si="3702"/>
        <v>0</v>
      </c>
      <c r="Y1701" s="570"/>
      <c r="Z1701" s="391">
        <f t="shared" si="3745"/>
        <v>0</v>
      </c>
      <c r="AA1701" s="386">
        <f t="shared" si="3746"/>
        <v>0</v>
      </c>
      <c r="AB1701" s="366" t="str">
        <f t="shared" si="3766"/>
        <v xml:space="preserve">    </v>
      </c>
      <c r="AC1701" s="849">
        <f t="shared" si="3703"/>
        <v>0</v>
      </c>
      <c r="AD1701" s="570"/>
      <c r="AE1701" s="391">
        <f t="shared" si="3747"/>
        <v>0</v>
      </c>
      <c r="AF1701" s="386">
        <f t="shared" si="3748"/>
        <v>0</v>
      </c>
      <c r="AG1701" s="366" t="str">
        <f t="shared" si="3767"/>
        <v xml:space="preserve">    </v>
      </c>
      <c r="AH1701" s="849">
        <f t="shared" si="3704"/>
        <v>0</v>
      </c>
      <c r="AI1701" s="570"/>
      <c r="AJ1701" s="391">
        <f t="shared" si="3749"/>
        <v>0</v>
      </c>
      <c r="AK1701" s="386">
        <f t="shared" si="3750"/>
        <v>0</v>
      </c>
      <c r="AL1701" s="366" t="str">
        <f t="shared" si="3768"/>
        <v xml:space="preserve">    </v>
      </c>
      <c r="AM1701" s="849">
        <f t="shared" si="3705"/>
        <v>0</v>
      </c>
      <c r="AN1701" s="570"/>
      <c r="AO1701" s="391">
        <f t="shared" si="3751"/>
        <v>0</v>
      </c>
      <c r="AP1701" s="386">
        <f t="shared" si="3752"/>
        <v>0</v>
      </c>
      <c r="AQ1701" s="366" t="str">
        <f t="shared" si="3769"/>
        <v xml:space="preserve">    </v>
      </c>
      <c r="AR1701" s="849">
        <f t="shared" si="3706"/>
        <v>0</v>
      </c>
      <c r="AS1701" s="570"/>
      <c r="AT1701" s="391">
        <f t="shared" si="3753"/>
        <v>0</v>
      </c>
      <c r="AU1701" s="386">
        <f t="shared" si="3754"/>
        <v>0</v>
      </c>
      <c r="AV1701" s="366" t="str">
        <f t="shared" si="3770"/>
        <v xml:space="preserve">    </v>
      </c>
      <c r="AW1701" s="849">
        <f t="shared" si="3707"/>
        <v>0</v>
      </c>
      <c r="AX1701" s="570"/>
      <c r="AY1701" s="391">
        <f t="shared" si="3755"/>
        <v>0</v>
      </c>
      <c r="AZ1701" s="386">
        <f t="shared" si="3756"/>
        <v>0</v>
      </c>
      <c r="BA1701" s="366" t="str">
        <f t="shared" si="3771"/>
        <v xml:space="preserve">    </v>
      </c>
      <c r="BB1701" s="849">
        <f t="shared" si="3708"/>
        <v>0</v>
      </c>
      <c r="BC1701" s="570"/>
      <c r="BD1701" s="391">
        <f t="shared" si="3757"/>
        <v>0</v>
      </c>
      <c r="BE1701" s="386">
        <f t="shared" si="3758"/>
        <v>0</v>
      </c>
      <c r="BF1701" s="366" t="str">
        <f t="shared" si="3772"/>
        <v xml:space="preserve">    </v>
      </c>
      <c r="BG1701" s="849">
        <f t="shared" si="3709"/>
        <v>0</v>
      </c>
      <c r="BH1701" s="570"/>
      <c r="BI1701" s="391">
        <f t="shared" si="3759"/>
        <v>0</v>
      </c>
      <c r="BJ1701" s="386">
        <f t="shared" si="3760"/>
        <v>0</v>
      </c>
      <c r="BK1701" s="366" t="str">
        <f t="shared" si="3773"/>
        <v xml:space="preserve">    </v>
      </c>
      <c r="BM1701" s="383">
        <f t="shared" si="3710"/>
        <v>0</v>
      </c>
      <c r="BN1701" s="7"/>
    </row>
    <row r="1702" spans="1:66" s="5" customFormat="1" ht="12.75" customHeight="1">
      <c r="A1702" s="633">
        <v>42</v>
      </c>
      <c r="B1702" s="895" t="str">
        <f t="shared" si="3761"/>
        <v>Other: (list)</v>
      </c>
      <c r="C1702" s="557">
        <f t="shared" si="3711"/>
        <v>0</v>
      </c>
      <c r="D1702" s="659">
        <f t="shared" si="3698"/>
        <v>0</v>
      </c>
      <c r="E1702" s="570"/>
      <c r="F1702" s="391">
        <f t="shared" si="3737"/>
        <v>0</v>
      </c>
      <c r="G1702" s="386">
        <f t="shared" si="3738"/>
        <v>0</v>
      </c>
      <c r="H1702" s="366" t="str">
        <f t="shared" si="3762"/>
        <v xml:space="preserve">    </v>
      </c>
      <c r="I1702" s="849">
        <f t="shared" si="3699"/>
        <v>0</v>
      </c>
      <c r="J1702" s="570"/>
      <c r="K1702" s="391">
        <f t="shared" si="3739"/>
        <v>0</v>
      </c>
      <c r="L1702" s="386">
        <f t="shared" si="3740"/>
        <v>0</v>
      </c>
      <c r="M1702" s="366" t="str">
        <f t="shared" si="3763"/>
        <v xml:space="preserve">    </v>
      </c>
      <c r="N1702" s="849">
        <f t="shared" si="3700"/>
        <v>0</v>
      </c>
      <c r="O1702" s="570"/>
      <c r="P1702" s="391">
        <f t="shared" si="3741"/>
        <v>0</v>
      </c>
      <c r="Q1702" s="386">
        <f t="shared" si="3742"/>
        <v>0</v>
      </c>
      <c r="R1702" s="366" t="str">
        <f t="shared" si="3764"/>
        <v xml:space="preserve">    </v>
      </c>
      <c r="S1702" s="849">
        <f t="shared" si="3701"/>
        <v>0</v>
      </c>
      <c r="T1702" s="570"/>
      <c r="U1702" s="391">
        <f t="shared" si="3743"/>
        <v>0</v>
      </c>
      <c r="V1702" s="386">
        <f t="shared" si="3744"/>
        <v>0</v>
      </c>
      <c r="W1702" s="366" t="str">
        <f t="shared" si="3765"/>
        <v xml:space="preserve">    </v>
      </c>
      <c r="X1702" s="849">
        <f t="shared" si="3702"/>
        <v>0</v>
      </c>
      <c r="Y1702" s="570"/>
      <c r="Z1702" s="391">
        <f t="shared" si="3745"/>
        <v>0</v>
      </c>
      <c r="AA1702" s="386">
        <f t="shared" si="3746"/>
        <v>0</v>
      </c>
      <c r="AB1702" s="366" t="str">
        <f t="shared" si="3766"/>
        <v xml:space="preserve">    </v>
      </c>
      <c r="AC1702" s="849">
        <f t="shared" si="3703"/>
        <v>0</v>
      </c>
      <c r="AD1702" s="570"/>
      <c r="AE1702" s="391">
        <f t="shared" si="3747"/>
        <v>0</v>
      </c>
      <c r="AF1702" s="386">
        <f t="shared" si="3748"/>
        <v>0</v>
      </c>
      <c r="AG1702" s="366" t="str">
        <f t="shared" si="3767"/>
        <v xml:space="preserve">    </v>
      </c>
      <c r="AH1702" s="849">
        <f t="shared" si="3704"/>
        <v>0</v>
      </c>
      <c r="AI1702" s="570"/>
      <c r="AJ1702" s="391">
        <f t="shared" si="3749"/>
        <v>0</v>
      </c>
      <c r="AK1702" s="386">
        <f t="shared" si="3750"/>
        <v>0</v>
      </c>
      <c r="AL1702" s="366" t="str">
        <f t="shared" si="3768"/>
        <v xml:space="preserve">    </v>
      </c>
      <c r="AM1702" s="849">
        <f t="shared" si="3705"/>
        <v>0</v>
      </c>
      <c r="AN1702" s="570"/>
      <c r="AO1702" s="391">
        <f t="shared" si="3751"/>
        <v>0</v>
      </c>
      <c r="AP1702" s="386">
        <f t="shared" si="3752"/>
        <v>0</v>
      </c>
      <c r="AQ1702" s="366" t="str">
        <f t="shared" si="3769"/>
        <v xml:space="preserve">    </v>
      </c>
      <c r="AR1702" s="849">
        <f t="shared" si="3706"/>
        <v>0</v>
      </c>
      <c r="AS1702" s="570"/>
      <c r="AT1702" s="391">
        <f t="shared" si="3753"/>
        <v>0</v>
      </c>
      <c r="AU1702" s="386">
        <f t="shared" si="3754"/>
        <v>0</v>
      </c>
      <c r="AV1702" s="366" t="str">
        <f t="shared" si="3770"/>
        <v xml:space="preserve">    </v>
      </c>
      <c r="AW1702" s="849">
        <f t="shared" si="3707"/>
        <v>0</v>
      </c>
      <c r="AX1702" s="570"/>
      <c r="AY1702" s="391">
        <f t="shared" si="3755"/>
        <v>0</v>
      </c>
      <c r="AZ1702" s="386">
        <f t="shared" si="3756"/>
        <v>0</v>
      </c>
      <c r="BA1702" s="366" t="str">
        <f t="shared" si="3771"/>
        <v xml:space="preserve">    </v>
      </c>
      <c r="BB1702" s="849">
        <f t="shared" si="3708"/>
        <v>0</v>
      </c>
      <c r="BC1702" s="570"/>
      <c r="BD1702" s="391">
        <f t="shared" si="3757"/>
        <v>0</v>
      </c>
      <c r="BE1702" s="386">
        <f t="shared" si="3758"/>
        <v>0</v>
      </c>
      <c r="BF1702" s="366" t="str">
        <f t="shared" si="3772"/>
        <v xml:space="preserve">    </v>
      </c>
      <c r="BG1702" s="849">
        <f t="shared" si="3709"/>
        <v>0</v>
      </c>
      <c r="BH1702" s="570"/>
      <c r="BI1702" s="391">
        <f t="shared" si="3759"/>
        <v>0</v>
      </c>
      <c r="BJ1702" s="386">
        <f t="shared" si="3760"/>
        <v>0</v>
      </c>
      <c r="BK1702" s="366" t="str">
        <f t="shared" si="3773"/>
        <v xml:space="preserve">    </v>
      </c>
      <c r="BM1702" s="383">
        <f t="shared" si="3710"/>
        <v>0</v>
      </c>
      <c r="BN1702" s="7"/>
    </row>
    <row r="1703" spans="1:66" s="5" customFormat="1" ht="12.75" customHeight="1">
      <c r="A1703" s="633">
        <v>43</v>
      </c>
      <c r="B1703" s="895" t="str">
        <f t="shared" si="3761"/>
        <v>Other: (list)</v>
      </c>
      <c r="C1703" s="557">
        <f t="shared" si="3711"/>
        <v>0</v>
      </c>
      <c r="D1703" s="659">
        <f t="shared" si="3698"/>
        <v>0</v>
      </c>
      <c r="E1703" s="570"/>
      <c r="F1703" s="391">
        <f t="shared" si="3737"/>
        <v>0</v>
      </c>
      <c r="G1703" s="386">
        <f t="shared" si="3738"/>
        <v>0</v>
      </c>
      <c r="H1703" s="366" t="str">
        <f t="shared" si="3762"/>
        <v xml:space="preserve">    </v>
      </c>
      <c r="I1703" s="849">
        <f t="shared" si="3699"/>
        <v>0</v>
      </c>
      <c r="J1703" s="570"/>
      <c r="K1703" s="391">
        <f t="shared" si="3739"/>
        <v>0</v>
      </c>
      <c r="L1703" s="386">
        <f t="shared" si="3740"/>
        <v>0</v>
      </c>
      <c r="M1703" s="366" t="str">
        <f t="shared" si="3763"/>
        <v xml:space="preserve">    </v>
      </c>
      <c r="N1703" s="849">
        <f t="shared" si="3700"/>
        <v>0</v>
      </c>
      <c r="O1703" s="570"/>
      <c r="P1703" s="391">
        <f t="shared" si="3741"/>
        <v>0</v>
      </c>
      <c r="Q1703" s="386">
        <f t="shared" si="3742"/>
        <v>0</v>
      </c>
      <c r="R1703" s="366" t="str">
        <f t="shared" si="3764"/>
        <v xml:space="preserve">    </v>
      </c>
      <c r="S1703" s="849">
        <f t="shared" si="3701"/>
        <v>0</v>
      </c>
      <c r="T1703" s="570"/>
      <c r="U1703" s="391">
        <f t="shared" si="3743"/>
        <v>0</v>
      </c>
      <c r="V1703" s="386">
        <f t="shared" si="3744"/>
        <v>0</v>
      </c>
      <c r="W1703" s="366" t="str">
        <f t="shared" si="3765"/>
        <v xml:space="preserve">    </v>
      </c>
      <c r="X1703" s="849">
        <f t="shared" si="3702"/>
        <v>0</v>
      </c>
      <c r="Y1703" s="570"/>
      <c r="Z1703" s="391">
        <f t="shared" si="3745"/>
        <v>0</v>
      </c>
      <c r="AA1703" s="386">
        <f t="shared" si="3746"/>
        <v>0</v>
      </c>
      <c r="AB1703" s="366" t="str">
        <f t="shared" si="3766"/>
        <v xml:space="preserve">    </v>
      </c>
      <c r="AC1703" s="849">
        <f t="shared" si="3703"/>
        <v>0</v>
      </c>
      <c r="AD1703" s="570"/>
      <c r="AE1703" s="391">
        <f t="shared" si="3747"/>
        <v>0</v>
      </c>
      <c r="AF1703" s="386">
        <f t="shared" si="3748"/>
        <v>0</v>
      </c>
      <c r="AG1703" s="366" t="str">
        <f t="shared" si="3767"/>
        <v xml:space="preserve">    </v>
      </c>
      <c r="AH1703" s="849">
        <f t="shared" si="3704"/>
        <v>0</v>
      </c>
      <c r="AI1703" s="570"/>
      <c r="AJ1703" s="391">
        <f t="shared" si="3749"/>
        <v>0</v>
      </c>
      <c r="AK1703" s="386">
        <f t="shared" si="3750"/>
        <v>0</v>
      </c>
      <c r="AL1703" s="366" t="str">
        <f t="shared" si="3768"/>
        <v xml:space="preserve">    </v>
      </c>
      <c r="AM1703" s="849">
        <f t="shared" si="3705"/>
        <v>0</v>
      </c>
      <c r="AN1703" s="570"/>
      <c r="AO1703" s="391">
        <f t="shared" si="3751"/>
        <v>0</v>
      </c>
      <c r="AP1703" s="386">
        <f t="shared" si="3752"/>
        <v>0</v>
      </c>
      <c r="AQ1703" s="366" t="str">
        <f t="shared" si="3769"/>
        <v xml:space="preserve">    </v>
      </c>
      <c r="AR1703" s="849">
        <f t="shared" si="3706"/>
        <v>0</v>
      </c>
      <c r="AS1703" s="570"/>
      <c r="AT1703" s="391">
        <f t="shared" si="3753"/>
        <v>0</v>
      </c>
      <c r="AU1703" s="386">
        <f t="shared" si="3754"/>
        <v>0</v>
      </c>
      <c r="AV1703" s="366" t="str">
        <f t="shared" si="3770"/>
        <v xml:space="preserve">    </v>
      </c>
      <c r="AW1703" s="849">
        <f t="shared" si="3707"/>
        <v>0</v>
      </c>
      <c r="AX1703" s="570"/>
      <c r="AY1703" s="391">
        <f t="shared" si="3755"/>
        <v>0</v>
      </c>
      <c r="AZ1703" s="386">
        <f t="shared" si="3756"/>
        <v>0</v>
      </c>
      <c r="BA1703" s="366" t="str">
        <f t="shared" si="3771"/>
        <v xml:space="preserve">    </v>
      </c>
      <c r="BB1703" s="849">
        <f t="shared" si="3708"/>
        <v>0</v>
      </c>
      <c r="BC1703" s="570"/>
      <c r="BD1703" s="391">
        <f t="shared" si="3757"/>
        <v>0</v>
      </c>
      <c r="BE1703" s="386">
        <f t="shared" si="3758"/>
        <v>0</v>
      </c>
      <c r="BF1703" s="366" t="str">
        <f t="shared" si="3772"/>
        <v xml:space="preserve">    </v>
      </c>
      <c r="BG1703" s="849">
        <f t="shared" si="3709"/>
        <v>0</v>
      </c>
      <c r="BH1703" s="570"/>
      <c r="BI1703" s="391">
        <f t="shared" si="3759"/>
        <v>0</v>
      </c>
      <c r="BJ1703" s="386">
        <f t="shared" si="3760"/>
        <v>0</v>
      </c>
      <c r="BK1703" s="366" t="str">
        <f t="shared" si="3773"/>
        <v xml:space="preserve">    </v>
      </c>
      <c r="BM1703" s="383">
        <f t="shared" si="3710"/>
        <v>0</v>
      </c>
      <c r="BN1703" s="7"/>
    </row>
    <row r="1704" spans="1:66" s="5" customFormat="1" ht="12.75" customHeight="1">
      <c r="A1704" s="633">
        <v>44</v>
      </c>
      <c r="B1704" s="895" t="str">
        <f t="shared" si="3761"/>
        <v>Other: (list)</v>
      </c>
      <c r="C1704" s="557">
        <f t="shared" si="3711"/>
        <v>0</v>
      </c>
      <c r="D1704" s="659">
        <f t="shared" si="3698"/>
        <v>0</v>
      </c>
      <c r="E1704" s="570"/>
      <c r="F1704" s="391">
        <f t="shared" si="3737"/>
        <v>0</v>
      </c>
      <c r="G1704" s="386">
        <f t="shared" si="3738"/>
        <v>0</v>
      </c>
      <c r="H1704" s="366" t="str">
        <f t="shared" si="3762"/>
        <v xml:space="preserve">    </v>
      </c>
      <c r="I1704" s="849">
        <f t="shared" si="3699"/>
        <v>0</v>
      </c>
      <c r="J1704" s="570"/>
      <c r="K1704" s="391">
        <f t="shared" si="3739"/>
        <v>0</v>
      </c>
      <c r="L1704" s="386">
        <f t="shared" si="3740"/>
        <v>0</v>
      </c>
      <c r="M1704" s="366" t="str">
        <f t="shared" si="3763"/>
        <v xml:space="preserve">    </v>
      </c>
      <c r="N1704" s="849">
        <f t="shared" si="3700"/>
        <v>0</v>
      </c>
      <c r="O1704" s="570"/>
      <c r="P1704" s="391">
        <f t="shared" si="3741"/>
        <v>0</v>
      </c>
      <c r="Q1704" s="386">
        <f t="shared" si="3742"/>
        <v>0</v>
      </c>
      <c r="R1704" s="366" t="str">
        <f t="shared" si="3764"/>
        <v xml:space="preserve">    </v>
      </c>
      <c r="S1704" s="849">
        <f t="shared" si="3701"/>
        <v>0</v>
      </c>
      <c r="T1704" s="570"/>
      <c r="U1704" s="391">
        <f t="shared" si="3743"/>
        <v>0</v>
      </c>
      <c r="V1704" s="386">
        <f t="shared" si="3744"/>
        <v>0</v>
      </c>
      <c r="W1704" s="366" t="str">
        <f t="shared" si="3765"/>
        <v xml:space="preserve">    </v>
      </c>
      <c r="X1704" s="849">
        <f t="shared" si="3702"/>
        <v>0</v>
      </c>
      <c r="Y1704" s="570"/>
      <c r="Z1704" s="391">
        <f t="shared" si="3745"/>
        <v>0</v>
      </c>
      <c r="AA1704" s="386">
        <f t="shared" si="3746"/>
        <v>0</v>
      </c>
      <c r="AB1704" s="366" t="str">
        <f t="shared" si="3766"/>
        <v xml:space="preserve">    </v>
      </c>
      <c r="AC1704" s="849">
        <f t="shared" si="3703"/>
        <v>0</v>
      </c>
      <c r="AD1704" s="570"/>
      <c r="AE1704" s="391">
        <f t="shared" si="3747"/>
        <v>0</v>
      </c>
      <c r="AF1704" s="386">
        <f t="shared" si="3748"/>
        <v>0</v>
      </c>
      <c r="AG1704" s="366" t="str">
        <f t="shared" si="3767"/>
        <v xml:space="preserve">    </v>
      </c>
      <c r="AH1704" s="849">
        <f t="shared" si="3704"/>
        <v>0</v>
      </c>
      <c r="AI1704" s="570"/>
      <c r="AJ1704" s="391">
        <f t="shared" si="3749"/>
        <v>0</v>
      </c>
      <c r="AK1704" s="386">
        <f t="shared" si="3750"/>
        <v>0</v>
      </c>
      <c r="AL1704" s="366" t="str">
        <f t="shared" si="3768"/>
        <v xml:space="preserve">    </v>
      </c>
      <c r="AM1704" s="849">
        <f t="shared" si="3705"/>
        <v>0</v>
      </c>
      <c r="AN1704" s="570"/>
      <c r="AO1704" s="391">
        <f t="shared" si="3751"/>
        <v>0</v>
      </c>
      <c r="AP1704" s="386">
        <f t="shared" si="3752"/>
        <v>0</v>
      </c>
      <c r="AQ1704" s="366" t="str">
        <f t="shared" si="3769"/>
        <v xml:space="preserve">    </v>
      </c>
      <c r="AR1704" s="849">
        <f t="shared" si="3706"/>
        <v>0</v>
      </c>
      <c r="AS1704" s="570"/>
      <c r="AT1704" s="391">
        <f t="shared" si="3753"/>
        <v>0</v>
      </c>
      <c r="AU1704" s="386">
        <f t="shared" si="3754"/>
        <v>0</v>
      </c>
      <c r="AV1704" s="366" t="str">
        <f t="shared" si="3770"/>
        <v xml:space="preserve">    </v>
      </c>
      <c r="AW1704" s="849">
        <f t="shared" si="3707"/>
        <v>0</v>
      </c>
      <c r="AX1704" s="570"/>
      <c r="AY1704" s="391">
        <f t="shared" si="3755"/>
        <v>0</v>
      </c>
      <c r="AZ1704" s="386">
        <f t="shared" si="3756"/>
        <v>0</v>
      </c>
      <c r="BA1704" s="366" t="str">
        <f t="shared" si="3771"/>
        <v xml:space="preserve">    </v>
      </c>
      <c r="BB1704" s="849">
        <f t="shared" si="3708"/>
        <v>0</v>
      </c>
      <c r="BC1704" s="570"/>
      <c r="BD1704" s="391">
        <f t="shared" si="3757"/>
        <v>0</v>
      </c>
      <c r="BE1704" s="386">
        <f t="shared" si="3758"/>
        <v>0</v>
      </c>
      <c r="BF1704" s="366" t="str">
        <f t="shared" si="3772"/>
        <v xml:space="preserve">    </v>
      </c>
      <c r="BG1704" s="849">
        <f t="shared" si="3709"/>
        <v>0</v>
      </c>
      <c r="BH1704" s="570"/>
      <c r="BI1704" s="391">
        <f t="shared" si="3759"/>
        <v>0</v>
      </c>
      <c r="BJ1704" s="386">
        <f t="shared" si="3760"/>
        <v>0</v>
      </c>
      <c r="BK1704" s="366" t="str">
        <f t="shared" si="3773"/>
        <v xml:space="preserve">    </v>
      </c>
      <c r="BM1704" s="383">
        <f t="shared" si="3710"/>
        <v>0</v>
      </c>
      <c r="BN1704" s="7"/>
    </row>
    <row r="1705" spans="1:66" s="52" customFormat="1" ht="12.75">
      <c r="A1705" s="635">
        <v>45</v>
      </c>
      <c r="B1705" s="846" t="str">
        <f>B1630</f>
        <v xml:space="preserve">Sub-total Operating Expenses </v>
      </c>
      <c r="C1705" s="871">
        <f t="shared" si="3711"/>
        <v>0</v>
      </c>
      <c r="D1705" s="845">
        <f>SUM(D1664:D1704)</f>
        <v>0</v>
      </c>
      <c r="E1705" s="845">
        <f>SUM(E1664:E1704)</f>
        <v>0</v>
      </c>
      <c r="F1705" s="873">
        <f>SUM(F1664:F1704)</f>
        <v>0</v>
      </c>
      <c r="G1705" s="873">
        <f t="shared" si="3738"/>
        <v>0</v>
      </c>
      <c r="H1705" s="874" t="str">
        <f t="shared" si="3762"/>
        <v xml:space="preserve">    </v>
      </c>
      <c r="I1705" s="845">
        <f>SUM(I1664:I1704)</f>
        <v>0</v>
      </c>
      <c r="J1705" s="845">
        <f>SUM(J1664:J1704)</f>
        <v>0</v>
      </c>
      <c r="K1705" s="876">
        <f>SUM(K1664:K1704)</f>
        <v>0</v>
      </c>
      <c r="L1705" s="876">
        <f t="shared" si="3740"/>
        <v>0</v>
      </c>
      <c r="M1705" s="874" t="str">
        <f t="shared" si="3763"/>
        <v xml:space="preserve">    </v>
      </c>
      <c r="N1705" s="845">
        <f>SUM(N1664:N1704)</f>
        <v>0</v>
      </c>
      <c r="O1705" s="845">
        <f>SUM(O1664:O1704)</f>
        <v>0</v>
      </c>
      <c r="P1705" s="876">
        <f>SUM(P1664:P1704)</f>
        <v>0</v>
      </c>
      <c r="Q1705" s="876">
        <f t="shared" si="3742"/>
        <v>0</v>
      </c>
      <c r="R1705" s="874" t="str">
        <f t="shared" si="3764"/>
        <v xml:space="preserve">    </v>
      </c>
      <c r="S1705" s="845">
        <f>SUM(S1664:S1704)</f>
        <v>0</v>
      </c>
      <c r="T1705" s="845">
        <f>SUM(T1664:T1704)</f>
        <v>0</v>
      </c>
      <c r="U1705" s="876">
        <f>SUM(U1664:U1704)</f>
        <v>0</v>
      </c>
      <c r="V1705" s="876">
        <f t="shared" si="3744"/>
        <v>0</v>
      </c>
      <c r="W1705" s="874" t="str">
        <f t="shared" si="3765"/>
        <v xml:space="preserve">    </v>
      </c>
      <c r="X1705" s="845">
        <f>SUM(X1664:X1704)</f>
        <v>0</v>
      </c>
      <c r="Y1705" s="845">
        <f>SUM(Y1664:Y1704)</f>
        <v>0</v>
      </c>
      <c r="Z1705" s="876">
        <f>SUM(Z1664:Z1704)</f>
        <v>0</v>
      </c>
      <c r="AA1705" s="876">
        <f t="shared" si="3746"/>
        <v>0</v>
      </c>
      <c r="AB1705" s="874" t="str">
        <f t="shared" si="3766"/>
        <v xml:space="preserve">    </v>
      </c>
      <c r="AC1705" s="845">
        <f>SUM(AC1664:AC1704)</f>
        <v>0</v>
      </c>
      <c r="AD1705" s="845">
        <f>SUM(AD1664:AD1704)</f>
        <v>0</v>
      </c>
      <c r="AE1705" s="876">
        <f>SUM(AE1664:AE1704)</f>
        <v>0</v>
      </c>
      <c r="AF1705" s="876">
        <f t="shared" si="3748"/>
        <v>0</v>
      </c>
      <c r="AG1705" s="874" t="str">
        <f t="shared" si="3767"/>
        <v xml:space="preserve">    </v>
      </c>
      <c r="AH1705" s="845">
        <f>SUM(AH1664:AH1704)</f>
        <v>0</v>
      </c>
      <c r="AI1705" s="845">
        <f>SUM(AI1664:AI1704)</f>
        <v>0</v>
      </c>
      <c r="AJ1705" s="876">
        <f>SUM(AJ1664:AJ1704)</f>
        <v>0</v>
      </c>
      <c r="AK1705" s="876">
        <f t="shared" si="3750"/>
        <v>0</v>
      </c>
      <c r="AL1705" s="874" t="str">
        <f t="shared" si="3768"/>
        <v xml:space="preserve">    </v>
      </c>
      <c r="AM1705" s="845">
        <f>SUM(AM1664:AM1704)</f>
        <v>0</v>
      </c>
      <c r="AN1705" s="845">
        <f>SUM(AN1664:AN1704)</f>
        <v>0</v>
      </c>
      <c r="AO1705" s="876">
        <f>SUM(AO1664:AO1704)</f>
        <v>0</v>
      </c>
      <c r="AP1705" s="876">
        <f t="shared" si="3752"/>
        <v>0</v>
      </c>
      <c r="AQ1705" s="874" t="str">
        <f t="shared" si="3769"/>
        <v xml:space="preserve">    </v>
      </c>
      <c r="AR1705" s="845">
        <f>SUM(AR1664:AR1704)</f>
        <v>0</v>
      </c>
      <c r="AS1705" s="845">
        <f>SUM(AS1664:AS1704)</f>
        <v>0</v>
      </c>
      <c r="AT1705" s="876">
        <f>SUM(AT1664:AT1704)</f>
        <v>0</v>
      </c>
      <c r="AU1705" s="876">
        <f t="shared" si="3754"/>
        <v>0</v>
      </c>
      <c r="AV1705" s="874" t="str">
        <f t="shared" si="3770"/>
        <v xml:space="preserve">    </v>
      </c>
      <c r="AW1705" s="845">
        <f>SUM(AW1664:AW1704)</f>
        <v>0</v>
      </c>
      <c r="AX1705" s="845">
        <f>SUM(AX1664:AX1704)</f>
        <v>0</v>
      </c>
      <c r="AY1705" s="876">
        <f>SUM(AY1664:AY1704)</f>
        <v>0</v>
      </c>
      <c r="AZ1705" s="876">
        <f t="shared" si="3756"/>
        <v>0</v>
      </c>
      <c r="BA1705" s="874" t="str">
        <f t="shared" si="3771"/>
        <v xml:space="preserve">    </v>
      </c>
      <c r="BB1705" s="845">
        <f>SUM(BB1664:BB1704)</f>
        <v>0</v>
      </c>
      <c r="BC1705" s="845">
        <f>SUM(BC1664:BC1704)</f>
        <v>0</v>
      </c>
      <c r="BD1705" s="876">
        <f>SUM(BD1664:BD1704)</f>
        <v>0</v>
      </c>
      <c r="BE1705" s="876">
        <f t="shared" si="3758"/>
        <v>0</v>
      </c>
      <c r="BF1705" s="874" t="str">
        <f t="shared" si="3772"/>
        <v xml:space="preserve">    </v>
      </c>
      <c r="BG1705" s="845">
        <f>SUM(BG1664:BG1704)</f>
        <v>0</v>
      </c>
      <c r="BH1705" s="845">
        <f>SUM(BH1664:BH1704)</f>
        <v>0</v>
      </c>
      <c r="BI1705" s="876">
        <f>SUM(BI1664:BI1704)</f>
        <v>0</v>
      </c>
      <c r="BJ1705" s="876">
        <f t="shared" si="3760"/>
        <v>0</v>
      </c>
      <c r="BK1705" s="874" t="str">
        <f t="shared" si="3773"/>
        <v xml:space="preserve">    </v>
      </c>
      <c r="BM1705" s="383">
        <f t="shared" si="3710"/>
        <v>0</v>
      </c>
      <c r="BN1705" s="51"/>
    </row>
    <row r="1706" spans="1:66" s="5" customFormat="1" ht="12.75">
      <c r="A1706" s="634">
        <v>46</v>
      </c>
      <c r="B1706" s="895" t="str">
        <f t="shared" si="3761"/>
        <v>*Fixed Assets</v>
      </c>
      <c r="C1706" s="378">
        <f t="shared" si="3711"/>
        <v>0</v>
      </c>
      <c r="D1706" s="659">
        <f t="shared" si="3698"/>
        <v>0</v>
      </c>
      <c r="E1706" s="570"/>
      <c r="F1706" s="391">
        <f>+F1631+E1706</f>
        <v>0</v>
      </c>
      <c r="G1706" s="387">
        <f t="shared" si="3738"/>
        <v>0</v>
      </c>
      <c r="H1706" s="367" t="str">
        <f t="shared" si="3762"/>
        <v xml:space="preserve">    </v>
      </c>
      <c r="I1706" s="849">
        <f t="shared" si="3699"/>
        <v>0</v>
      </c>
      <c r="J1706" s="570"/>
      <c r="K1706" s="391">
        <f>+K1631+J1706</f>
        <v>0</v>
      </c>
      <c r="L1706" s="387">
        <f t="shared" si="3740"/>
        <v>0</v>
      </c>
      <c r="M1706" s="367" t="str">
        <f t="shared" si="3763"/>
        <v xml:space="preserve">    </v>
      </c>
      <c r="N1706" s="849">
        <f t="shared" si="3700"/>
        <v>0</v>
      </c>
      <c r="O1706" s="570"/>
      <c r="P1706" s="391">
        <f>+P1631+O1706</f>
        <v>0</v>
      </c>
      <c r="Q1706" s="387">
        <f t="shared" si="3742"/>
        <v>0</v>
      </c>
      <c r="R1706" s="367" t="str">
        <f t="shared" si="3764"/>
        <v xml:space="preserve">    </v>
      </c>
      <c r="S1706" s="849">
        <f t="shared" si="3701"/>
        <v>0</v>
      </c>
      <c r="T1706" s="570"/>
      <c r="U1706" s="391">
        <f>+U1631+T1706</f>
        <v>0</v>
      </c>
      <c r="V1706" s="387">
        <f t="shared" si="3744"/>
        <v>0</v>
      </c>
      <c r="W1706" s="367" t="str">
        <f t="shared" si="3765"/>
        <v xml:space="preserve">    </v>
      </c>
      <c r="X1706" s="849">
        <f t="shared" si="3702"/>
        <v>0</v>
      </c>
      <c r="Y1706" s="570"/>
      <c r="Z1706" s="391">
        <f>+Z1631+Y1706</f>
        <v>0</v>
      </c>
      <c r="AA1706" s="387">
        <f t="shared" si="3746"/>
        <v>0</v>
      </c>
      <c r="AB1706" s="367" t="str">
        <f t="shared" si="3766"/>
        <v xml:space="preserve">    </v>
      </c>
      <c r="AC1706" s="849">
        <f t="shared" si="3703"/>
        <v>0</v>
      </c>
      <c r="AD1706" s="570"/>
      <c r="AE1706" s="391">
        <f>+AE1631+AD1706</f>
        <v>0</v>
      </c>
      <c r="AF1706" s="387">
        <f t="shared" si="3748"/>
        <v>0</v>
      </c>
      <c r="AG1706" s="367" t="str">
        <f t="shared" si="3767"/>
        <v xml:space="preserve">    </v>
      </c>
      <c r="AH1706" s="849">
        <f t="shared" si="3704"/>
        <v>0</v>
      </c>
      <c r="AI1706" s="570"/>
      <c r="AJ1706" s="391">
        <f>+AJ1631+AI1706</f>
        <v>0</v>
      </c>
      <c r="AK1706" s="387">
        <f t="shared" si="3750"/>
        <v>0</v>
      </c>
      <c r="AL1706" s="367" t="str">
        <f t="shared" si="3768"/>
        <v xml:space="preserve">    </v>
      </c>
      <c r="AM1706" s="849">
        <f t="shared" si="3705"/>
        <v>0</v>
      </c>
      <c r="AN1706" s="570"/>
      <c r="AO1706" s="391">
        <f>+AO1631+AN1706</f>
        <v>0</v>
      </c>
      <c r="AP1706" s="387">
        <f t="shared" si="3752"/>
        <v>0</v>
      </c>
      <c r="AQ1706" s="367" t="str">
        <f t="shared" si="3769"/>
        <v xml:space="preserve">    </v>
      </c>
      <c r="AR1706" s="849">
        <f t="shared" si="3706"/>
        <v>0</v>
      </c>
      <c r="AS1706" s="570"/>
      <c r="AT1706" s="391">
        <f>+AT1631+AS1706</f>
        <v>0</v>
      </c>
      <c r="AU1706" s="387">
        <f t="shared" si="3754"/>
        <v>0</v>
      </c>
      <c r="AV1706" s="367" t="str">
        <f t="shared" si="3770"/>
        <v xml:space="preserve">    </v>
      </c>
      <c r="AW1706" s="849">
        <f t="shared" si="3707"/>
        <v>0</v>
      </c>
      <c r="AX1706" s="570"/>
      <c r="AY1706" s="391">
        <f>+AY1631+AX1706</f>
        <v>0</v>
      </c>
      <c r="AZ1706" s="387">
        <f t="shared" si="3756"/>
        <v>0</v>
      </c>
      <c r="BA1706" s="367" t="str">
        <f t="shared" si="3771"/>
        <v xml:space="preserve">    </v>
      </c>
      <c r="BB1706" s="849">
        <f t="shared" si="3708"/>
        <v>0</v>
      </c>
      <c r="BC1706" s="570"/>
      <c r="BD1706" s="391">
        <f>+BD1631+BC1706</f>
        <v>0</v>
      </c>
      <c r="BE1706" s="387">
        <f t="shared" si="3758"/>
        <v>0</v>
      </c>
      <c r="BF1706" s="367" t="str">
        <f t="shared" si="3772"/>
        <v xml:space="preserve">    </v>
      </c>
      <c r="BG1706" s="849">
        <f t="shared" si="3709"/>
        <v>0</v>
      </c>
      <c r="BH1706" s="570"/>
      <c r="BI1706" s="391">
        <f>+BI1631+BH1706</f>
        <v>0</v>
      </c>
      <c r="BJ1706" s="387">
        <f t="shared" si="3760"/>
        <v>0</v>
      </c>
      <c r="BK1706" s="367" t="str">
        <f t="shared" si="3773"/>
        <v xml:space="preserve">    </v>
      </c>
      <c r="BM1706" s="383">
        <f t="shared" si="3710"/>
        <v>0</v>
      </c>
      <c r="BN1706" s="7"/>
    </row>
    <row r="1707" spans="1:66" s="28" customFormat="1" ht="12.75" customHeight="1">
      <c r="A1707" s="634">
        <v>47</v>
      </c>
      <c r="B1707" s="895" t="str">
        <f t="shared" si="3761"/>
        <v>*Indirect Costs</v>
      </c>
      <c r="C1707" s="378">
        <f t="shared" si="3711"/>
        <v>0</v>
      </c>
      <c r="D1707" s="412">
        <f t="shared" si="3698"/>
        <v>0</v>
      </c>
      <c r="E1707" s="570"/>
      <c r="F1707" s="391">
        <f>+F1632+E1707</f>
        <v>0</v>
      </c>
      <c r="G1707" s="387">
        <f t="shared" si="3738"/>
        <v>0</v>
      </c>
      <c r="H1707" s="367" t="str">
        <f t="shared" si="3762"/>
        <v xml:space="preserve">    </v>
      </c>
      <c r="I1707" s="851">
        <f t="shared" si="3699"/>
        <v>0</v>
      </c>
      <c r="J1707" s="570"/>
      <c r="K1707" s="391">
        <f>+K1632+J1707</f>
        <v>0</v>
      </c>
      <c r="L1707" s="387">
        <f t="shared" si="3740"/>
        <v>0</v>
      </c>
      <c r="M1707" s="367" t="str">
        <f t="shared" si="3763"/>
        <v xml:space="preserve">    </v>
      </c>
      <c r="N1707" s="851">
        <f t="shared" si="3700"/>
        <v>0</v>
      </c>
      <c r="O1707" s="570"/>
      <c r="P1707" s="391">
        <f>+P1632+O1707</f>
        <v>0</v>
      </c>
      <c r="Q1707" s="387">
        <f t="shared" si="3742"/>
        <v>0</v>
      </c>
      <c r="R1707" s="367" t="str">
        <f t="shared" si="3764"/>
        <v xml:space="preserve">    </v>
      </c>
      <c r="S1707" s="851">
        <f t="shared" si="3701"/>
        <v>0</v>
      </c>
      <c r="T1707" s="570"/>
      <c r="U1707" s="391">
        <f>+U1632+T1707</f>
        <v>0</v>
      </c>
      <c r="V1707" s="387">
        <f t="shared" si="3744"/>
        <v>0</v>
      </c>
      <c r="W1707" s="367" t="str">
        <f t="shared" si="3765"/>
        <v xml:space="preserve">    </v>
      </c>
      <c r="X1707" s="851">
        <f t="shared" si="3702"/>
        <v>0</v>
      </c>
      <c r="Y1707" s="570"/>
      <c r="Z1707" s="391">
        <f>+Z1632+Y1707</f>
        <v>0</v>
      </c>
      <c r="AA1707" s="387">
        <f t="shared" si="3746"/>
        <v>0</v>
      </c>
      <c r="AB1707" s="367" t="str">
        <f t="shared" si="3766"/>
        <v xml:space="preserve">    </v>
      </c>
      <c r="AC1707" s="851">
        <f t="shared" si="3703"/>
        <v>0</v>
      </c>
      <c r="AD1707" s="570"/>
      <c r="AE1707" s="391">
        <f>+AE1632+AD1707</f>
        <v>0</v>
      </c>
      <c r="AF1707" s="387">
        <f t="shared" si="3748"/>
        <v>0</v>
      </c>
      <c r="AG1707" s="367" t="str">
        <f t="shared" si="3767"/>
        <v xml:space="preserve">    </v>
      </c>
      <c r="AH1707" s="851">
        <f t="shared" si="3704"/>
        <v>0</v>
      </c>
      <c r="AI1707" s="570"/>
      <c r="AJ1707" s="391">
        <f>+AJ1632+AI1707</f>
        <v>0</v>
      </c>
      <c r="AK1707" s="387">
        <f t="shared" si="3750"/>
        <v>0</v>
      </c>
      <c r="AL1707" s="367" t="str">
        <f t="shared" si="3768"/>
        <v xml:space="preserve">    </v>
      </c>
      <c r="AM1707" s="851">
        <f t="shared" si="3705"/>
        <v>0</v>
      </c>
      <c r="AN1707" s="570"/>
      <c r="AO1707" s="391">
        <f>+AO1632+AN1707</f>
        <v>0</v>
      </c>
      <c r="AP1707" s="387">
        <f t="shared" si="3752"/>
        <v>0</v>
      </c>
      <c r="AQ1707" s="367" t="str">
        <f t="shared" si="3769"/>
        <v xml:space="preserve">    </v>
      </c>
      <c r="AR1707" s="851">
        <f t="shared" si="3706"/>
        <v>0</v>
      </c>
      <c r="AS1707" s="570"/>
      <c r="AT1707" s="391">
        <f>+AT1632+AS1707</f>
        <v>0</v>
      </c>
      <c r="AU1707" s="387">
        <f t="shared" si="3754"/>
        <v>0</v>
      </c>
      <c r="AV1707" s="367" t="str">
        <f t="shared" si="3770"/>
        <v xml:space="preserve">    </v>
      </c>
      <c r="AW1707" s="851">
        <f t="shared" si="3707"/>
        <v>0</v>
      </c>
      <c r="AX1707" s="570"/>
      <c r="AY1707" s="391">
        <f>+AY1632+AX1707</f>
        <v>0</v>
      </c>
      <c r="AZ1707" s="387">
        <f t="shared" si="3756"/>
        <v>0</v>
      </c>
      <c r="BA1707" s="367" t="str">
        <f t="shared" si="3771"/>
        <v xml:space="preserve">    </v>
      </c>
      <c r="BB1707" s="851">
        <f t="shared" si="3708"/>
        <v>0</v>
      </c>
      <c r="BC1707" s="570"/>
      <c r="BD1707" s="391">
        <f>+BD1632+BC1707</f>
        <v>0</v>
      </c>
      <c r="BE1707" s="387">
        <f t="shared" si="3758"/>
        <v>0</v>
      </c>
      <c r="BF1707" s="367" t="str">
        <f t="shared" si="3772"/>
        <v xml:space="preserve">    </v>
      </c>
      <c r="BG1707" s="851">
        <f t="shared" si="3709"/>
        <v>0</v>
      </c>
      <c r="BH1707" s="570"/>
      <c r="BI1707" s="391">
        <f>+BI1632+BH1707</f>
        <v>0</v>
      </c>
      <c r="BJ1707" s="387">
        <f t="shared" si="3760"/>
        <v>0</v>
      </c>
      <c r="BK1707" s="367" t="str">
        <f t="shared" si="3773"/>
        <v xml:space="preserve">    </v>
      </c>
      <c r="BL1707" s="5"/>
      <c r="BM1707" s="383">
        <f t="shared" si="3710"/>
        <v>0</v>
      </c>
      <c r="BN1707" s="29"/>
    </row>
    <row r="1708" spans="1:66" s="55" customFormat="1" ht="13.9" customHeight="1">
      <c r="A1708" s="635">
        <v>48</v>
      </c>
      <c r="B1708" s="846" t="str">
        <f>B1633</f>
        <v>Total Operating Expenses</v>
      </c>
      <c r="C1708" s="877">
        <f t="shared" si="3711"/>
        <v>0</v>
      </c>
      <c r="D1708" s="845">
        <f t="shared" ref="D1708:F1708" si="3774">D1705+D1706+D1707</f>
        <v>0</v>
      </c>
      <c r="E1708" s="845">
        <f t="shared" si="3774"/>
        <v>0</v>
      </c>
      <c r="F1708" s="873">
        <f t="shared" si="3774"/>
        <v>0</v>
      </c>
      <c r="G1708" s="873">
        <f t="shared" si="3738"/>
        <v>0</v>
      </c>
      <c r="H1708" s="874" t="str">
        <f t="shared" si="3762"/>
        <v xml:space="preserve">    </v>
      </c>
      <c r="I1708" s="845">
        <f t="shared" ref="I1708:K1708" si="3775">I1705+I1706+I1707</f>
        <v>0</v>
      </c>
      <c r="J1708" s="845">
        <f t="shared" si="3775"/>
        <v>0</v>
      </c>
      <c r="K1708" s="876">
        <f t="shared" si="3775"/>
        <v>0</v>
      </c>
      <c r="L1708" s="876">
        <f t="shared" si="3740"/>
        <v>0</v>
      </c>
      <c r="M1708" s="874" t="str">
        <f t="shared" si="3763"/>
        <v xml:space="preserve">    </v>
      </c>
      <c r="N1708" s="845">
        <f t="shared" ref="N1708:P1708" si="3776">N1705+N1706+N1707</f>
        <v>0</v>
      </c>
      <c r="O1708" s="845">
        <f t="shared" si="3776"/>
        <v>0</v>
      </c>
      <c r="P1708" s="876">
        <f t="shared" si="3776"/>
        <v>0</v>
      </c>
      <c r="Q1708" s="876">
        <f t="shared" si="3742"/>
        <v>0</v>
      </c>
      <c r="R1708" s="874" t="str">
        <f t="shared" si="3764"/>
        <v xml:space="preserve">    </v>
      </c>
      <c r="S1708" s="845">
        <f t="shared" ref="S1708:U1708" si="3777">S1705+S1706+S1707</f>
        <v>0</v>
      </c>
      <c r="T1708" s="845">
        <f t="shared" si="3777"/>
        <v>0</v>
      </c>
      <c r="U1708" s="876">
        <f t="shared" si="3777"/>
        <v>0</v>
      </c>
      <c r="V1708" s="876">
        <f t="shared" si="3744"/>
        <v>0</v>
      </c>
      <c r="W1708" s="874" t="str">
        <f t="shared" si="3765"/>
        <v xml:space="preserve">    </v>
      </c>
      <c r="X1708" s="845">
        <f t="shared" ref="X1708:Z1708" si="3778">X1705+X1706+X1707</f>
        <v>0</v>
      </c>
      <c r="Y1708" s="845">
        <f t="shared" si="3778"/>
        <v>0</v>
      </c>
      <c r="Z1708" s="876">
        <f t="shared" si="3778"/>
        <v>0</v>
      </c>
      <c r="AA1708" s="876">
        <f t="shared" si="3746"/>
        <v>0</v>
      </c>
      <c r="AB1708" s="874" t="str">
        <f t="shared" si="3766"/>
        <v xml:space="preserve">    </v>
      </c>
      <c r="AC1708" s="845">
        <f t="shared" ref="AC1708:AE1708" si="3779">AC1705+AC1706+AC1707</f>
        <v>0</v>
      </c>
      <c r="AD1708" s="845">
        <f t="shared" si="3779"/>
        <v>0</v>
      </c>
      <c r="AE1708" s="876">
        <f t="shared" si="3779"/>
        <v>0</v>
      </c>
      <c r="AF1708" s="876">
        <f t="shared" si="3748"/>
        <v>0</v>
      </c>
      <c r="AG1708" s="874" t="str">
        <f t="shared" si="3767"/>
        <v xml:space="preserve">    </v>
      </c>
      <c r="AH1708" s="845">
        <f t="shared" ref="AH1708:AJ1708" si="3780">AH1705+AH1706+AH1707</f>
        <v>0</v>
      </c>
      <c r="AI1708" s="845">
        <f t="shared" si="3780"/>
        <v>0</v>
      </c>
      <c r="AJ1708" s="876">
        <f t="shared" si="3780"/>
        <v>0</v>
      </c>
      <c r="AK1708" s="876">
        <f t="shared" si="3750"/>
        <v>0</v>
      </c>
      <c r="AL1708" s="874" t="str">
        <f t="shared" si="3768"/>
        <v xml:space="preserve">    </v>
      </c>
      <c r="AM1708" s="845">
        <f t="shared" ref="AM1708:AO1708" si="3781">AM1705+AM1706+AM1707</f>
        <v>0</v>
      </c>
      <c r="AN1708" s="845">
        <f t="shared" si="3781"/>
        <v>0</v>
      </c>
      <c r="AO1708" s="876">
        <f t="shared" si="3781"/>
        <v>0</v>
      </c>
      <c r="AP1708" s="876">
        <f t="shared" si="3752"/>
        <v>0</v>
      </c>
      <c r="AQ1708" s="874" t="str">
        <f t="shared" si="3769"/>
        <v xml:space="preserve">    </v>
      </c>
      <c r="AR1708" s="845">
        <f t="shared" ref="AR1708:AT1708" si="3782">AR1705+AR1706+AR1707</f>
        <v>0</v>
      </c>
      <c r="AS1708" s="845">
        <f t="shared" si="3782"/>
        <v>0</v>
      </c>
      <c r="AT1708" s="876">
        <f t="shared" si="3782"/>
        <v>0</v>
      </c>
      <c r="AU1708" s="876">
        <f t="shared" si="3754"/>
        <v>0</v>
      </c>
      <c r="AV1708" s="874" t="str">
        <f t="shared" si="3770"/>
        <v xml:space="preserve">    </v>
      </c>
      <c r="AW1708" s="845">
        <f t="shared" ref="AW1708:AY1708" si="3783">AW1705+AW1706+AW1707</f>
        <v>0</v>
      </c>
      <c r="AX1708" s="845">
        <f t="shared" si="3783"/>
        <v>0</v>
      </c>
      <c r="AY1708" s="876">
        <f t="shared" si="3783"/>
        <v>0</v>
      </c>
      <c r="AZ1708" s="876">
        <f t="shared" si="3756"/>
        <v>0</v>
      </c>
      <c r="BA1708" s="874" t="str">
        <f t="shared" si="3771"/>
        <v xml:space="preserve">    </v>
      </c>
      <c r="BB1708" s="845">
        <f t="shared" ref="BB1708:BD1708" si="3784">BB1705+BB1706+BB1707</f>
        <v>0</v>
      </c>
      <c r="BC1708" s="845">
        <f t="shared" si="3784"/>
        <v>0</v>
      </c>
      <c r="BD1708" s="876">
        <f t="shared" si="3784"/>
        <v>0</v>
      </c>
      <c r="BE1708" s="876">
        <f t="shared" si="3758"/>
        <v>0</v>
      </c>
      <c r="BF1708" s="874" t="str">
        <f t="shared" si="3772"/>
        <v xml:space="preserve">    </v>
      </c>
      <c r="BG1708" s="845">
        <f t="shared" ref="BG1708:BI1708" si="3785">BG1705+BG1706+BG1707</f>
        <v>0</v>
      </c>
      <c r="BH1708" s="845">
        <f t="shared" si="3785"/>
        <v>0</v>
      </c>
      <c r="BI1708" s="876">
        <f t="shared" si="3785"/>
        <v>0</v>
      </c>
      <c r="BJ1708" s="876">
        <f t="shared" si="3760"/>
        <v>0</v>
      </c>
      <c r="BK1708" s="874" t="str">
        <f t="shared" si="3773"/>
        <v xml:space="preserve">    </v>
      </c>
      <c r="BL1708" s="52"/>
      <c r="BM1708" s="383">
        <f t="shared" si="3710"/>
        <v>0</v>
      </c>
    </row>
    <row r="1709" spans="1:66" s="55" customFormat="1" ht="12.75" customHeight="1">
      <c r="A1709" s="635">
        <v>49</v>
      </c>
      <c r="B1709" s="858" t="str">
        <f>B1634</f>
        <v>GROSS COST</v>
      </c>
      <c r="C1709" s="859">
        <f t="shared" si="3711"/>
        <v>0</v>
      </c>
      <c r="D1709" s="847">
        <f>D1708+D1663</f>
        <v>0</v>
      </c>
      <c r="E1709" s="847">
        <f>E1708+E1663</f>
        <v>0</v>
      </c>
      <c r="F1709" s="862">
        <f>F1708+F1663</f>
        <v>0</v>
      </c>
      <c r="G1709" s="862">
        <f t="shared" si="3738"/>
        <v>0</v>
      </c>
      <c r="H1709" s="863" t="str">
        <f t="shared" si="3762"/>
        <v xml:space="preserve">    </v>
      </c>
      <c r="I1709" s="847">
        <f>I1708+I1663</f>
        <v>0</v>
      </c>
      <c r="J1709" s="847">
        <f>J1708+J1663</f>
        <v>0</v>
      </c>
      <c r="K1709" s="866">
        <f>K1708+K1663</f>
        <v>0</v>
      </c>
      <c r="L1709" s="866">
        <f t="shared" si="3740"/>
        <v>0</v>
      </c>
      <c r="M1709" s="863" t="str">
        <f t="shared" si="3763"/>
        <v xml:space="preserve">    </v>
      </c>
      <c r="N1709" s="847">
        <f>N1708+N1663</f>
        <v>0</v>
      </c>
      <c r="O1709" s="847">
        <f>O1708+O1663</f>
        <v>0</v>
      </c>
      <c r="P1709" s="866">
        <f>P1708+P1663</f>
        <v>0</v>
      </c>
      <c r="Q1709" s="866">
        <f t="shared" si="3742"/>
        <v>0</v>
      </c>
      <c r="R1709" s="863" t="str">
        <f t="shared" si="3764"/>
        <v xml:space="preserve">    </v>
      </c>
      <c r="S1709" s="847">
        <f>S1708+S1663</f>
        <v>0</v>
      </c>
      <c r="T1709" s="847">
        <f>T1708+T1663</f>
        <v>0</v>
      </c>
      <c r="U1709" s="866">
        <f>U1708+U1663</f>
        <v>0</v>
      </c>
      <c r="V1709" s="866">
        <f t="shared" si="3744"/>
        <v>0</v>
      </c>
      <c r="W1709" s="863" t="str">
        <f t="shared" si="3765"/>
        <v xml:space="preserve">    </v>
      </c>
      <c r="X1709" s="847">
        <f>X1708+X1663</f>
        <v>0</v>
      </c>
      <c r="Y1709" s="847">
        <f>Y1708+Y1663</f>
        <v>0</v>
      </c>
      <c r="Z1709" s="866">
        <f>Z1708+Z1663</f>
        <v>0</v>
      </c>
      <c r="AA1709" s="866">
        <f t="shared" si="3746"/>
        <v>0</v>
      </c>
      <c r="AB1709" s="863" t="str">
        <f t="shared" si="3766"/>
        <v xml:space="preserve">    </v>
      </c>
      <c r="AC1709" s="847">
        <f>AC1708+AC1663</f>
        <v>0</v>
      </c>
      <c r="AD1709" s="847">
        <f>AD1708+AD1663</f>
        <v>0</v>
      </c>
      <c r="AE1709" s="866">
        <f>AE1708+AE1663</f>
        <v>0</v>
      </c>
      <c r="AF1709" s="866">
        <f t="shared" si="3748"/>
        <v>0</v>
      </c>
      <c r="AG1709" s="863" t="str">
        <f t="shared" si="3767"/>
        <v xml:space="preserve">    </v>
      </c>
      <c r="AH1709" s="847">
        <f>AH1708+AH1663</f>
        <v>0</v>
      </c>
      <c r="AI1709" s="847">
        <f>AI1708+AI1663</f>
        <v>0</v>
      </c>
      <c r="AJ1709" s="866">
        <f>AJ1708+AJ1663</f>
        <v>0</v>
      </c>
      <c r="AK1709" s="866">
        <f t="shared" si="3750"/>
        <v>0</v>
      </c>
      <c r="AL1709" s="863" t="str">
        <f t="shared" si="3768"/>
        <v xml:space="preserve">    </v>
      </c>
      <c r="AM1709" s="847">
        <f>AM1708+AM1663</f>
        <v>0</v>
      </c>
      <c r="AN1709" s="847">
        <f>AN1708+AN1663</f>
        <v>0</v>
      </c>
      <c r="AO1709" s="866">
        <f>AO1708+AO1663</f>
        <v>0</v>
      </c>
      <c r="AP1709" s="866">
        <f t="shared" si="3752"/>
        <v>0</v>
      </c>
      <c r="AQ1709" s="863" t="str">
        <f t="shared" si="3769"/>
        <v xml:space="preserve">    </v>
      </c>
      <c r="AR1709" s="847">
        <f>AR1708+AR1663</f>
        <v>0</v>
      </c>
      <c r="AS1709" s="847">
        <f>AS1708+AS1663</f>
        <v>0</v>
      </c>
      <c r="AT1709" s="866">
        <f>AT1708+AT1663</f>
        <v>0</v>
      </c>
      <c r="AU1709" s="866">
        <f t="shared" si="3754"/>
        <v>0</v>
      </c>
      <c r="AV1709" s="863" t="str">
        <f t="shared" si="3770"/>
        <v xml:space="preserve">    </v>
      </c>
      <c r="AW1709" s="847">
        <f>AW1708+AW1663</f>
        <v>0</v>
      </c>
      <c r="AX1709" s="847">
        <f>AX1708+AX1663</f>
        <v>0</v>
      </c>
      <c r="AY1709" s="866">
        <f>AY1708+AY1663</f>
        <v>0</v>
      </c>
      <c r="AZ1709" s="866">
        <f t="shared" si="3756"/>
        <v>0</v>
      </c>
      <c r="BA1709" s="863" t="str">
        <f t="shared" si="3771"/>
        <v xml:space="preserve">    </v>
      </c>
      <c r="BB1709" s="847">
        <f>BB1708+BB1663</f>
        <v>0</v>
      </c>
      <c r="BC1709" s="847">
        <f>BC1708+BC1663</f>
        <v>0</v>
      </c>
      <c r="BD1709" s="866">
        <f>BD1708+BD1663</f>
        <v>0</v>
      </c>
      <c r="BE1709" s="866">
        <f t="shared" si="3758"/>
        <v>0</v>
      </c>
      <c r="BF1709" s="863" t="str">
        <f t="shared" si="3772"/>
        <v xml:space="preserve">    </v>
      </c>
      <c r="BG1709" s="847">
        <f>BG1708+BG1663</f>
        <v>0</v>
      </c>
      <c r="BH1709" s="847">
        <f>BH1708+BH1663</f>
        <v>0</v>
      </c>
      <c r="BI1709" s="866">
        <f>BI1708+BI1663</f>
        <v>0</v>
      </c>
      <c r="BJ1709" s="866">
        <f t="shared" si="3760"/>
        <v>0</v>
      </c>
      <c r="BK1709" s="863" t="str">
        <f t="shared" si="3773"/>
        <v xml:space="preserve">    </v>
      </c>
      <c r="BL1709" s="405"/>
      <c r="BM1709" s="383">
        <f t="shared" si="3710"/>
        <v>0</v>
      </c>
    </row>
    <row r="1710" spans="1:66" s="50" customFormat="1" ht="10.9" customHeight="1">
      <c r="A1710" s="635">
        <v>50</v>
      </c>
      <c r="B1710" s="649" t="str">
        <f>B1635</f>
        <v>Less: Contract Revenues</v>
      </c>
      <c r="C1710" s="376"/>
      <c r="D1710" s="404"/>
      <c r="E1710" s="390"/>
      <c r="F1710" s="389"/>
      <c r="G1710" s="387"/>
      <c r="H1710" s="367"/>
      <c r="I1710" s="852"/>
      <c r="J1710" s="390"/>
      <c r="K1710" s="389"/>
      <c r="L1710" s="387"/>
      <c r="M1710" s="367"/>
      <c r="N1710" s="852"/>
      <c r="O1710" s="390"/>
      <c r="P1710" s="389"/>
      <c r="Q1710" s="387"/>
      <c r="R1710" s="367"/>
      <c r="S1710" s="852"/>
      <c r="T1710" s="390"/>
      <c r="U1710" s="389"/>
      <c r="V1710" s="387"/>
      <c r="W1710" s="367"/>
      <c r="X1710" s="852"/>
      <c r="Y1710" s="390"/>
      <c r="Z1710" s="389"/>
      <c r="AA1710" s="387"/>
      <c r="AB1710" s="367"/>
      <c r="AC1710" s="852"/>
      <c r="AD1710" s="390"/>
      <c r="AE1710" s="389"/>
      <c r="AF1710" s="387"/>
      <c r="AG1710" s="367"/>
      <c r="AH1710" s="852"/>
      <c r="AI1710" s="390"/>
      <c r="AJ1710" s="389"/>
      <c r="AK1710" s="387"/>
      <c r="AL1710" s="367"/>
      <c r="AM1710" s="852"/>
      <c r="AN1710" s="390"/>
      <c r="AO1710" s="389"/>
      <c r="AP1710" s="387"/>
      <c r="AQ1710" s="367"/>
      <c r="AR1710" s="852"/>
      <c r="AS1710" s="390"/>
      <c r="AT1710" s="389"/>
      <c r="AU1710" s="387"/>
      <c r="AV1710" s="367"/>
      <c r="AW1710" s="852"/>
      <c r="AX1710" s="390"/>
      <c r="AY1710" s="389"/>
      <c r="AZ1710" s="387"/>
      <c r="BA1710" s="367"/>
      <c r="BB1710" s="852"/>
      <c r="BC1710" s="390"/>
      <c r="BD1710" s="389"/>
      <c r="BE1710" s="387"/>
      <c r="BF1710" s="367"/>
      <c r="BG1710" s="852"/>
      <c r="BH1710" s="390"/>
      <c r="BI1710" s="389"/>
      <c r="BJ1710" s="387"/>
      <c r="BK1710" s="367"/>
      <c r="BL1710" s="405"/>
      <c r="BM1710" s="383">
        <f t="shared" si="3710"/>
        <v>0</v>
      </c>
    </row>
    <row r="1711" spans="1:66" s="1" customFormat="1" ht="12.75">
      <c r="A1711" s="634">
        <v>51</v>
      </c>
      <c r="B1711" s="895" t="str">
        <f t="shared" ref="B1711:B1714" si="3786">B1636</f>
        <v>Participant Fees</v>
      </c>
      <c r="C1711" s="378">
        <f t="shared" ref="C1711:C1719" si="3787">+E1711+J1711+O1711+T1711+Y1711+AD1711+AI1711+AN1711+AS1711+AX1711+BC1711+BH1711</f>
        <v>0</v>
      </c>
      <c r="D1711" s="412">
        <f t="shared" ref="D1711:D1718" si="3788">D1636</f>
        <v>0</v>
      </c>
      <c r="E1711" s="570"/>
      <c r="F1711" s="391">
        <f>+F1636+E1711</f>
        <v>0</v>
      </c>
      <c r="G1711" s="387">
        <f t="shared" ref="G1711:G1715" si="3789">D1711-F1711</f>
        <v>0</v>
      </c>
      <c r="H1711" s="367" t="str">
        <f t="shared" ref="H1711:H1719" si="3790">IF(D1711=0,"    ",F1711/D1711)</f>
        <v xml:space="preserve">    </v>
      </c>
      <c r="I1711" s="851">
        <f t="shared" ref="I1711:I1718" si="3791">I1636</f>
        <v>0</v>
      </c>
      <c r="J1711" s="570"/>
      <c r="K1711" s="391">
        <f>+K1636+J1711</f>
        <v>0</v>
      </c>
      <c r="L1711" s="387">
        <f t="shared" ref="L1711:L1715" si="3792">I1711-K1711</f>
        <v>0</v>
      </c>
      <c r="M1711" s="367" t="str">
        <f t="shared" ref="M1711:M1719" si="3793">IF(I1711=0,"    ",K1711/I1711)</f>
        <v xml:space="preserve">    </v>
      </c>
      <c r="N1711" s="851">
        <f t="shared" ref="N1711:N1718" si="3794">N1636</f>
        <v>0</v>
      </c>
      <c r="O1711" s="570"/>
      <c r="P1711" s="391">
        <f>+P1636+O1711</f>
        <v>0</v>
      </c>
      <c r="Q1711" s="387">
        <f t="shared" ref="Q1711:Q1715" si="3795">N1711-P1711</f>
        <v>0</v>
      </c>
      <c r="R1711" s="367" t="str">
        <f t="shared" ref="R1711:R1719" si="3796">IF(N1711=0,"    ",P1711/N1711)</f>
        <v xml:space="preserve">    </v>
      </c>
      <c r="S1711" s="851">
        <f t="shared" ref="S1711:S1718" si="3797">S1636</f>
        <v>0</v>
      </c>
      <c r="T1711" s="570"/>
      <c r="U1711" s="391">
        <f>+U1636+T1711</f>
        <v>0</v>
      </c>
      <c r="V1711" s="387">
        <f t="shared" ref="V1711:V1715" si="3798">S1711-U1711</f>
        <v>0</v>
      </c>
      <c r="W1711" s="367" t="str">
        <f t="shared" ref="W1711:W1719" si="3799">IF(S1711=0,"    ",U1711/S1711)</f>
        <v xml:space="preserve">    </v>
      </c>
      <c r="X1711" s="851">
        <f t="shared" ref="X1711:X1718" si="3800">X1636</f>
        <v>0</v>
      </c>
      <c r="Y1711" s="570"/>
      <c r="Z1711" s="391">
        <f>+Z1636+Y1711</f>
        <v>0</v>
      </c>
      <c r="AA1711" s="387">
        <f t="shared" ref="AA1711:AA1715" si="3801">X1711-Z1711</f>
        <v>0</v>
      </c>
      <c r="AB1711" s="367" t="str">
        <f t="shared" ref="AB1711:AB1719" si="3802">IF(X1711=0,"    ",Z1711/X1711)</f>
        <v xml:space="preserve">    </v>
      </c>
      <c r="AC1711" s="851">
        <f t="shared" ref="AC1711:AC1718" si="3803">AC1636</f>
        <v>0</v>
      </c>
      <c r="AD1711" s="570"/>
      <c r="AE1711" s="391">
        <f>+AE1636+AD1711</f>
        <v>0</v>
      </c>
      <c r="AF1711" s="387">
        <f t="shared" ref="AF1711:AF1715" si="3804">AC1711-AE1711</f>
        <v>0</v>
      </c>
      <c r="AG1711" s="367" t="str">
        <f t="shared" ref="AG1711:AG1719" si="3805">IF(AC1711=0,"    ",AE1711/AC1711)</f>
        <v xml:space="preserve">    </v>
      </c>
      <c r="AH1711" s="851">
        <f t="shared" ref="AH1711:AH1718" si="3806">AH1636</f>
        <v>0</v>
      </c>
      <c r="AI1711" s="570"/>
      <c r="AJ1711" s="391">
        <f>+AJ1636+AI1711</f>
        <v>0</v>
      </c>
      <c r="AK1711" s="387">
        <f t="shared" ref="AK1711:AK1715" si="3807">AH1711-AJ1711</f>
        <v>0</v>
      </c>
      <c r="AL1711" s="367" t="str">
        <f t="shared" ref="AL1711:AL1719" si="3808">IF(AH1711=0,"    ",AJ1711/AH1711)</f>
        <v xml:space="preserve">    </v>
      </c>
      <c r="AM1711" s="851">
        <f t="shared" ref="AM1711:AM1718" si="3809">AM1636</f>
        <v>0</v>
      </c>
      <c r="AN1711" s="570"/>
      <c r="AO1711" s="391">
        <f>+AO1636+AN1711</f>
        <v>0</v>
      </c>
      <c r="AP1711" s="387">
        <f t="shared" ref="AP1711:AP1715" si="3810">AM1711-AO1711</f>
        <v>0</v>
      </c>
      <c r="AQ1711" s="367" t="str">
        <f t="shared" ref="AQ1711:AQ1719" si="3811">IF(AM1711=0,"    ",AO1711/AM1711)</f>
        <v xml:space="preserve">    </v>
      </c>
      <c r="AR1711" s="851">
        <f t="shared" ref="AR1711:AR1718" si="3812">AR1636</f>
        <v>0</v>
      </c>
      <c r="AS1711" s="570"/>
      <c r="AT1711" s="391">
        <f>+AT1636+AS1711</f>
        <v>0</v>
      </c>
      <c r="AU1711" s="387">
        <f t="shared" ref="AU1711:AU1715" si="3813">AR1711-AT1711</f>
        <v>0</v>
      </c>
      <c r="AV1711" s="367" t="str">
        <f t="shared" ref="AV1711:AV1719" si="3814">IF(AR1711=0,"    ",AT1711/AR1711)</f>
        <v xml:space="preserve">    </v>
      </c>
      <c r="AW1711" s="851">
        <f t="shared" ref="AW1711:AW1718" si="3815">AW1636</f>
        <v>0</v>
      </c>
      <c r="AX1711" s="570"/>
      <c r="AY1711" s="391">
        <f>+AY1636+AX1711</f>
        <v>0</v>
      </c>
      <c r="AZ1711" s="387">
        <f t="shared" ref="AZ1711:AZ1715" si="3816">AW1711-AY1711</f>
        <v>0</v>
      </c>
      <c r="BA1711" s="367" t="str">
        <f t="shared" ref="BA1711:BA1719" si="3817">IF(AW1711=0,"    ",AY1711/AW1711)</f>
        <v xml:space="preserve">    </v>
      </c>
      <c r="BB1711" s="851">
        <f t="shared" ref="BB1711:BB1718" si="3818">BB1636</f>
        <v>0</v>
      </c>
      <c r="BC1711" s="570"/>
      <c r="BD1711" s="391">
        <f>+BD1636+BC1711</f>
        <v>0</v>
      </c>
      <c r="BE1711" s="387">
        <f t="shared" ref="BE1711:BE1715" si="3819">BB1711-BD1711</f>
        <v>0</v>
      </c>
      <c r="BF1711" s="367" t="str">
        <f t="shared" ref="BF1711:BF1719" si="3820">IF(BB1711=0,"    ",BD1711/BB1711)</f>
        <v xml:space="preserve">    </v>
      </c>
      <c r="BG1711" s="851">
        <f t="shared" ref="BG1711:BG1718" si="3821">BG1636</f>
        <v>0</v>
      </c>
      <c r="BH1711" s="570"/>
      <c r="BI1711" s="391">
        <f>+BI1636+BH1711</f>
        <v>0</v>
      </c>
      <c r="BJ1711" s="387">
        <f t="shared" ref="BJ1711:BJ1715" si="3822">BG1711-BI1711</f>
        <v>0</v>
      </c>
      <c r="BK1711" s="367" t="str">
        <f t="shared" ref="BK1711:BK1719" si="3823">IF(BG1711=0,"    ",BI1711/BG1711)</f>
        <v xml:space="preserve">    </v>
      </c>
      <c r="BL1711" s="406"/>
      <c r="BM1711" s="383">
        <f t="shared" si="3710"/>
        <v>0</v>
      </c>
    </row>
    <row r="1712" spans="1:66" s="1" customFormat="1" ht="12.75">
      <c r="A1712" s="634">
        <v>52</v>
      </c>
      <c r="B1712" s="895" t="str">
        <f t="shared" si="3786"/>
        <v>Other Patient Insurance</v>
      </c>
      <c r="C1712" s="378">
        <f t="shared" si="3787"/>
        <v>0</v>
      </c>
      <c r="D1712" s="412">
        <f t="shared" si="3788"/>
        <v>0</v>
      </c>
      <c r="E1712" s="570"/>
      <c r="F1712" s="391">
        <f>+F1637+E1712</f>
        <v>0</v>
      </c>
      <c r="G1712" s="387">
        <f t="shared" si="3789"/>
        <v>0</v>
      </c>
      <c r="H1712" s="367" t="str">
        <f t="shared" si="3790"/>
        <v xml:space="preserve">    </v>
      </c>
      <c r="I1712" s="851">
        <f t="shared" si="3791"/>
        <v>0</v>
      </c>
      <c r="J1712" s="570"/>
      <c r="K1712" s="391">
        <f>+K1637+J1712</f>
        <v>0</v>
      </c>
      <c r="L1712" s="387">
        <f t="shared" si="3792"/>
        <v>0</v>
      </c>
      <c r="M1712" s="367" t="str">
        <f t="shared" si="3793"/>
        <v xml:space="preserve">    </v>
      </c>
      <c r="N1712" s="851">
        <f t="shared" si="3794"/>
        <v>0</v>
      </c>
      <c r="O1712" s="570"/>
      <c r="P1712" s="391">
        <f>+P1637+O1712</f>
        <v>0</v>
      </c>
      <c r="Q1712" s="387">
        <f t="shared" si="3795"/>
        <v>0</v>
      </c>
      <c r="R1712" s="367" t="str">
        <f t="shared" si="3796"/>
        <v xml:space="preserve">    </v>
      </c>
      <c r="S1712" s="851">
        <f t="shared" si="3797"/>
        <v>0</v>
      </c>
      <c r="T1712" s="570"/>
      <c r="U1712" s="391">
        <f>+U1637+T1712</f>
        <v>0</v>
      </c>
      <c r="V1712" s="387">
        <f t="shared" si="3798"/>
        <v>0</v>
      </c>
      <c r="W1712" s="367" t="str">
        <f t="shared" si="3799"/>
        <v xml:space="preserve">    </v>
      </c>
      <c r="X1712" s="851">
        <f t="shared" si="3800"/>
        <v>0</v>
      </c>
      <c r="Y1712" s="570"/>
      <c r="Z1712" s="391">
        <f>+Z1637+Y1712</f>
        <v>0</v>
      </c>
      <c r="AA1712" s="387">
        <f t="shared" si="3801"/>
        <v>0</v>
      </c>
      <c r="AB1712" s="367" t="str">
        <f t="shared" si="3802"/>
        <v xml:space="preserve">    </v>
      </c>
      <c r="AC1712" s="851">
        <f t="shared" si="3803"/>
        <v>0</v>
      </c>
      <c r="AD1712" s="570"/>
      <c r="AE1712" s="391">
        <f>+AE1637+AD1712</f>
        <v>0</v>
      </c>
      <c r="AF1712" s="387">
        <f t="shared" si="3804"/>
        <v>0</v>
      </c>
      <c r="AG1712" s="367" t="str">
        <f t="shared" si="3805"/>
        <v xml:space="preserve">    </v>
      </c>
      <c r="AH1712" s="851">
        <f t="shared" si="3806"/>
        <v>0</v>
      </c>
      <c r="AI1712" s="570"/>
      <c r="AJ1712" s="391">
        <f>+AJ1637+AI1712</f>
        <v>0</v>
      </c>
      <c r="AK1712" s="387">
        <f t="shared" si="3807"/>
        <v>0</v>
      </c>
      <c r="AL1712" s="367" t="str">
        <f t="shared" si="3808"/>
        <v xml:space="preserve">    </v>
      </c>
      <c r="AM1712" s="851">
        <f t="shared" si="3809"/>
        <v>0</v>
      </c>
      <c r="AN1712" s="570"/>
      <c r="AO1712" s="391">
        <f>+AO1637+AN1712</f>
        <v>0</v>
      </c>
      <c r="AP1712" s="387">
        <f t="shared" si="3810"/>
        <v>0</v>
      </c>
      <c r="AQ1712" s="367" t="str">
        <f t="shared" si="3811"/>
        <v xml:space="preserve">    </v>
      </c>
      <c r="AR1712" s="851">
        <f t="shared" si="3812"/>
        <v>0</v>
      </c>
      <c r="AS1712" s="570"/>
      <c r="AT1712" s="391">
        <f>+AT1637+AS1712</f>
        <v>0</v>
      </c>
      <c r="AU1712" s="387">
        <f t="shared" si="3813"/>
        <v>0</v>
      </c>
      <c r="AV1712" s="367" t="str">
        <f t="shared" si="3814"/>
        <v xml:space="preserve">    </v>
      </c>
      <c r="AW1712" s="851">
        <f t="shared" si="3815"/>
        <v>0</v>
      </c>
      <c r="AX1712" s="570"/>
      <c r="AY1712" s="391">
        <f>+AY1637+AX1712</f>
        <v>0</v>
      </c>
      <c r="AZ1712" s="387">
        <f t="shared" si="3816"/>
        <v>0</v>
      </c>
      <c r="BA1712" s="367" t="str">
        <f t="shared" si="3817"/>
        <v xml:space="preserve">    </v>
      </c>
      <c r="BB1712" s="851">
        <f t="shared" si="3818"/>
        <v>0</v>
      </c>
      <c r="BC1712" s="570"/>
      <c r="BD1712" s="391">
        <f>+BD1637+BC1712</f>
        <v>0</v>
      </c>
      <c r="BE1712" s="387">
        <f t="shared" si="3819"/>
        <v>0</v>
      </c>
      <c r="BF1712" s="367" t="str">
        <f t="shared" si="3820"/>
        <v xml:space="preserve">    </v>
      </c>
      <c r="BG1712" s="851">
        <f t="shared" si="3821"/>
        <v>0</v>
      </c>
      <c r="BH1712" s="570"/>
      <c r="BI1712" s="391">
        <f>+BI1637+BH1712</f>
        <v>0</v>
      </c>
      <c r="BJ1712" s="387">
        <f t="shared" si="3822"/>
        <v>0</v>
      </c>
      <c r="BK1712" s="367" t="str">
        <f t="shared" si="3823"/>
        <v xml:space="preserve">    </v>
      </c>
      <c r="BL1712" s="406"/>
      <c r="BM1712" s="383">
        <f t="shared" si="3710"/>
        <v>0</v>
      </c>
    </row>
    <row r="1713" spans="1:66" s="1" customFormat="1" ht="12.75">
      <c r="A1713" s="634">
        <v>53</v>
      </c>
      <c r="B1713" s="895" t="str">
        <f t="shared" si="3786"/>
        <v>Medicare</v>
      </c>
      <c r="C1713" s="378">
        <f t="shared" si="3787"/>
        <v>0</v>
      </c>
      <c r="D1713" s="412">
        <f t="shared" si="3788"/>
        <v>0</v>
      </c>
      <c r="E1713" s="570"/>
      <c r="F1713" s="391">
        <f>+F1638+E1713</f>
        <v>0</v>
      </c>
      <c r="G1713" s="387">
        <f t="shared" si="3789"/>
        <v>0</v>
      </c>
      <c r="H1713" s="367" t="str">
        <f t="shared" si="3790"/>
        <v xml:space="preserve">    </v>
      </c>
      <c r="I1713" s="851">
        <f t="shared" si="3791"/>
        <v>0</v>
      </c>
      <c r="J1713" s="570"/>
      <c r="K1713" s="391">
        <f>+K1638+J1713</f>
        <v>0</v>
      </c>
      <c r="L1713" s="387">
        <f t="shared" si="3792"/>
        <v>0</v>
      </c>
      <c r="M1713" s="367" t="str">
        <f t="shared" si="3793"/>
        <v xml:space="preserve">    </v>
      </c>
      <c r="N1713" s="851">
        <f t="shared" si="3794"/>
        <v>0</v>
      </c>
      <c r="O1713" s="570"/>
      <c r="P1713" s="391">
        <f>+P1638+O1713</f>
        <v>0</v>
      </c>
      <c r="Q1713" s="387">
        <f t="shared" si="3795"/>
        <v>0</v>
      </c>
      <c r="R1713" s="367" t="str">
        <f t="shared" si="3796"/>
        <v xml:space="preserve">    </v>
      </c>
      <c r="S1713" s="851">
        <f t="shared" si="3797"/>
        <v>0</v>
      </c>
      <c r="T1713" s="570"/>
      <c r="U1713" s="391">
        <f>+U1638+T1713</f>
        <v>0</v>
      </c>
      <c r="V1713" s="387">
        <f t="shared" si="3798"/>
        <v>0</v>
      </c>
      <c r="W1713" s="367" t="str">
        <f t="shared" si="3799"/>
        <v xml:space="preserve">    </v>
      </c>
      <c r="X1713" s="851">
        <f t="shared" si="3800"/>
        <v>0</v>
      </c>
      <c r="Y1713" s="570"/>
      <c r="Z1713" s="391">
        <f>+Z1638+Y1713</f>
        <v>0</v>
      </c>
      <c r="AA1713" s="387">
        <f t="shared" si="3801"/>
        <v>0</v>
      </c>
      <c r="AB1713" s="367" t="str">
        <f t="shared" si="3802"/>
        <v xml:space="preserve">    </v>
      </c>
      <c r="AC1713" s="851">
        <f t="shared" si="3803"/>
        <v>0</v>
      </c>
      <c r="AD1713" s="570"/>
      <c r="AE1713" s="391">
        <f>+AE1638+AD1713</f>
        <v>0</v>
      </c>
      <c r="AF1713" s="387">
        <f t="shared" si="3804"/>
        <v>0</v>
      </c>
      <c r="AG1713" s="367" t="str">
        <f t="shared" si="3805"/>
        <v xml:space="preserve">    </v>
      </c>
      <c r="AH1713" s="851">
        <f t="shared" si="3806"/>
        <v>0</v>
      </c>
      <c r="AI1713" s="570"/>
      <c r="AJ1713" s="391">
        <f>+AJ1638+AI1713</f>
        <v>0</v>
      </c>
      <c r="AK1713" s="387">
        <f t="shared" si="3807"/>
        <v>0</v>
      </c>
      <c r="AL1713" s="367" t="str">
        <f t="shared" si="3808"/>
        <v xml:space="preserve">    </v>
      </c>
      <c r="AM1713" s="851">
        <f t="shared" si="3809"/>
        <v>0</v>
      </c>
      <c r="AN1713" s="570"/>
      <c r="AO1713" s="391">
        <f>+AO1638+AN1713</f>
        <v>0</v>
      </c>
      <c r="AP1713" s="387">
        <f t="shared" si="3810"/>
        <v>0</v>
      </c>
      <c r="AQ1713" s="367" t="str">
        <f t="shared" si="3811"/>
        <v xml:space="preserve">    </v>
      </c>
      <c r="AR1713" s="851">
        <f t="shared" si="3812"/>
        <v>0</v>
      </c>
      <c r="AS1713" s="570"/>
      <c r="AT1713" s="391">
        <f>+AT1638+AS1713</f>
        <v>0</v>
      </c>
      <c r="AU1713" s="387">
        <f t="shared" si="3813"/>
        <v>0</v>
      </c>
      <c r="AV1713" s="367" t="str">
        <f t="shared" si="3814"/>
        <v xml:space="preserve">    </v>
      </c>
      <c r="AW1713" s="851">
        <f t="shared" si="3815"/>
        <v>0</v>
      </c>
      <c r="AX1713" s="570"/>
      <c r="AY1713" s="391">
        <f>+AY1638+AX1713</f>
        <v>0</v>
      </c>
      <c r="AZ1713" s="387">
        <f t="shared" si="3816"/>
        <v>0</v>
      </c>
      <c r="BA1713" s="367" t="str">
        <f t="shared" si="3817"/>
        <v xml:space="preserve">    </v>
      </c>
      <c r="BB1713" s="851">
        <f t="shared" si="3818"/>
        <v>0</v>
      </c>
      <c r="BC1713" s="570"/>
      <c r="BD1713" s="391">
        <f>+BD1638+BC1713</f>
        <v>0</v>
      </c>
      <c r="BE1713" s="387">
        <f t="shared" si="3819"/>
        <v>0</v>
      </c>
      <c r="BF1713" s="367" t="str">
        <f t="shared" si="3820"/>
        <v xml:space="preserve">    </v>
      </c>
      <c r="BG1713" s="851">
        <f t="shared" si="3821"/>
        <v>0</v>
      </c>
      <c r="BH1713" s="570"/>
      <c r="BI1713" s="391">
        <f>+BI1638+BH1713</f>
        <v>0</v>
      </c>
      <c r="BJ1713" s="387">
        <f t="shared" si="3822"/>
        <v>0</v>
      </c>
      <c r="BK1713" s="367" t="str">
        <f t="shared" si="3823"/>
        <v xml:space="preserve">    </v>
      </c>
      <c r="BL1713" s="406"/>
      <c r="BM1713" s="383">
        <f t="shared" si="3710"/>
        <v>0</v>
      </c>
    </row>
    <row r="1714" spans="1:66" s="1" customFormat="1" ht="12.75">
      <c r="A1714" s="634">
        <v>54</v>
      </c>
      <c r="B1714" s="895" t="str">
        <f t="shared" si="3786"/>
        <v xml:space="preserve">Other Revenues: </v>
      </c>
      <c r="C1714" s="378">
        <f t="shared" si="3787"/>
        <v>0</v>
      </c>
      <c r="D1714" s="412">
        <f t="shared" si="3788"/>
        <v>0</v>
      </c>
      <c r="E1714" s="570"/>
      <c r="F1714" s="391">
        <f>+F1639+E1714</f>
        <v>0</v>
      </c>
      <c r="G1714" s="387">
        <f t="shared" si="3789"/>
        <v>0</v>
      </c>
      <c r="H1714" s="367" t="str">
        <f t="shared" si="3790"/>
        <v xml:space="preserve">    </v>
      </c>
      <c r="I1714" s="851">
        <f t="shared" si="3791"/>
        <v>0</v>
      </c>
      <c r="J1714" s="570"/>
      <c r="K1714" s="391">
        <f>+K1639+J1714</f>
        <v>0</v>
      </c>
      <c r="L1714" s="387">
        <f t="shared" si="3792"/>
        <v>0</v>
      </c>
      <c r="M1714" s="367" t="str">
        <f t="shared" si="3793"/>
        <v xml:space="preserve">    </v>
      </c>
      <c r="N1714" s="851">
        <f t="shared" si="3794"/>
        <v>0</v>
      </c>
      <c r="O1714" s="570"/>
      <c r="P1714" s="391">
        <f>+P1639+O1714</f>
        <v>0</v>
      </c>
      <c r="Q1714" s="387">
        <f t="shared" si="3795"/>
        <v>0</v>
      </c>
      <c r="R1714" s="367" t="str">
        <f t="shared" si="3796"/>
        <v xml:space="preserve">    </v>
      </c>
      <c r="S1714" s="851">
        <f t="shared" si="3797"/>
        <v>0</v>
      </c>
      <c r="T1714" s="570"/>
      <c r="U1714" s="391">
        <f>+U1639+T1714</f>
        <v>0</v>
      </c>
      <c r="V1714" s="387">
        <f t="shared" si="3798"/>
        <v>0</v>
      </c>
      <c r="W1714" s="367" t="str">
        <f t="shared" si="3799"/>
        <v xml:space="preserve">    </v>
      </c>
      <c r="X1714" s="851">
        <f t="shared" si="3800"/>
        <v>0</v>
      </c>
      <c r="Y1714" s="570"/>
      <c r="Z1714" s="391">
        <f>+Z1639+Y1714</f>
        <v>0</v>
      </c>
      <c r="AA1714" s="387">
        <f t="shared" si="3801"/>
        <v>0</v>
      </c>
      <c r="AB1714" s="367" t="str">
        <f t="shared" si="3802"/>
        <v xml:space="preserve">    </v>
      </c>
      <c r="AC1714" s="851">
        <f t="shared" si="3803"/>
        <v>0</v>
      </c>
      <c r="AD1714" s="570"/>
      <c r="AE1714" s="391">
        <f>+AE1639+AD1714</f>
        <v>0</v>
      </c>
      <c r="AF1714" s="387">
        <f t="shared" si="3804"/>
        <v>0</v>
      </c>
      <c r="AG1714" s="367" t="str">
        <f t="shared" si="3805"/>
        <v xml:space="preserve">    </v>
      </c>
      <c r="AH1714" s="851">
        <f t="shared" si="3806"/>
        <v>0</v>
      </c>
      <c r="AI1714" s="570"/>
      <c r="AJ1714" s="391">
        <f>+AJ1639+AI1714</f>
        <v>0</v>
      </c>
      <c r="AK1714" s="387">
        <f t="shared" si="3807"/>
        <v>0</v>
      </c>
      <c r="AL1714" s="367" t="str">
        <f t="shared" si="3808"/>
        <v xml:space="preserve">    </v>
      </c>
      <c r="AM1714" s="851">
        <f t="shared" si="3809"/>
        <v>0</v>
      </c>
      <c r="AN1714" s="570"/>
      <c r="AO1714" s="391">
        <f>+AO1639+AN1714</f>
        <v>0</v>
      </c>
      <c r="AP1714" s="387">
        <f t="shared" si="3810"/>
        <v>0</v>
      </c>
      <c r="AQ1714" s="367" t="str">
        <f t="shared" si="3811"/>
        <v xml:space="preserve">    </v>
      </c>
      <c r="AR1714" s="851">
        <f t="shared" si="3812"/>
        <v>0</v>
      </c>
      <c r="AS1714" s="570"/>
      <c r="AT1714" s="391">
        <f>+AT1639+AS1714</f>
        <v>0</v>
      </c>
      <c r="AU1714" s="387">
        <f t="shared" si="3813"/>
        <v>0</v>
      </c>
      <c r="AV1714" s="367" t="str">
        <f t="shared" si="3814"/>
        <v xml:space="preserve">    </v>
      </c>
      <c r="AW1714" s="851">
        <f t="shared" si="3815"/>
        <v>0</v>
      </c>
      <c r="AX1714" s="570"/>
      <c r="AY1714" s="391">
        <f>+AY1639+AX1714</f>
        <v>0</v>
      </c>
      <c r="AZ1714" s="387">
        <f t="shared" si="3816"/>
        <v>0</v>
      </c>
      <c r="BA1714" s="367" t="str">
        <f t="shared" si="3817"/>
        <v xml:space="preserve">    </v>
      </c>
      <c r="BB1714" s="851">
        <f t="shared" si="3818"/>
        <v>0</v>
      </c>
      <c r="BC1714" s="570"/>
      <c r="BD1714" s="391">
        <f>+BD1639+BC1714</f>
        <v>0</v>
      </c>
      <c r="BE1714" s="387">
        <f t="shared" si="3819"/>
        <v>0</v>
      </c>
      <c r="BF1714" s="367" t="str">
        <f t="shared" si="3820"/>
        <v xml:space="preserve">    </v>
      </c>
      <c r="BG1714" s="851">
        <f t="shared" si="3821"/>
        <v>0</v>
      </c>
      <c r="BH1714" s="570"/>
      <c r="BI1714" s="391">
        <f>+BI1639+BH1714</f>
        <v>0</v>
      </c>
      <c r="BJ1714" s="387">
        <f t="shared" si="3822"/>
        <v>0</v>
      </c>
      <c r="BK1714" s="367" t="str">
        <f t="shared" si="3823"/>
        <v xml:space="preserve">    </v>
      </c>
      <c r="BL1714" s="406"/>
      <c r="BM1714" s="383">
        <f t="shared" si="3710"/>
        <v>0</v>
      </c>
    </row>
    <row r="1715" spans="1:66" customFormat="1" ht="12.75">
      <c r="A1715" s="634">
        <v>55</v>
      </c>
      <c r="B1715" s="846" t="str">
        <f>B1640</f>
        <v>TOTAL CONTRACT REVENUES</v>
      </c>
      <c r="C1715" s="877">
        <f t="shared" si="3787"/>
        <v>0</v>
      </c>
      <c r="D1715" s="845">
        <f t="shared" ref="D1715" si="3824">SUM(D1711:D1714)</f>
        <v>0</v>
      </c>
      <c r="E1715" s="845">
        <f>SUM(E1711:E1714)</f>
        <v>0</v>
      </c>
      <c r="F1715" s="873">
        <f t="shared" ref="F1715" si="3825">SUM(F1711:F1714)</f>
        <v>0</v>
      </c>
      <c r="G1715" s="873">
        <f t="shared" si="3789"/>
        <v>0</v>
      </c>
      <c r="H1715" s="874" t="str">
        <f t="shared" si="3790"/>
        <v xml:space="preserve">    </v>
      </c>
      <c r="I1715" s="845">
        <f t="shared" ref="I1715" si="3826">SUM(I1711:I1714)</f>
        <v>0</v>
      </c>
      <c r="J1715" s="845">
        <f>SUM(J1711:J1714)</f>
        <v>0</v>
      </c>
      <c r="K1715" s="876">
        <f t="shared" ref="K1715" si="3827">SUM(K1711:K1714)</f>
        <v>0</v>
      </c>
      <c r="L1715" s="876">
        <f t="shared" si="3792"/>
        <v>0</v>
      </c>
      <c r="M1715" s="874" t="str">
        <f t="shared" si="3793"/>
        <v xml:space="preserve">    </v>
      </c>
      <c r="N1715" s="845">
        <f t="shared" ref="N1715" si="3828">SUM(N1711:N1714)</f>
        <v>0</v>
      </c>
      <c r="O1715" s="845">
        <f>SUM(O1711:O1714)</f>
        <v>0</v>
      </c>
      <c r="P1715" s="876">
        <f t="shared" ref="P1715" si="3829">SUM(P1711:P1714)</f>
        <v>0</v>
      </c>
      <c r="Q1715" s="876">
        <f t="shared" si="3795"/>
        <v>0</v>
      </c>
      <c r="R1715" s="874" t="str">
        <f t="shared" si="3796"/>
        <v xml:space="preserve">    </v>
      </c>
      <c r="S1715" s="845">
        <f t="shared" ref="S1715" si="3830">SUM(S1711:S1714)</f>
        <v>0</v>
      </c>
      <c r="T1715" s="845">
        <f>SUM(T1711:T1714)</f>
        <v>0</v>
      </c>
      <c r="U1715" s="876">
        <f t="shared" ref="U1715" si="3831">SUM(U1711:U1714)</f>
        <v>0</v>
      </c>
      <c r="V1715" s="876">
        <f t="shared" si="3798"/>
        <v>0</v>
      </c>
      <c r="W1715" s="874" t="str">
        <f t="shared" si="3799"/>
        <v xml:space="preserve">    </v>
      </c>
      <c r="X1715" s="845">
        <f t="shared" ref="X1715" si="3832">SUM(X1711:X1714)</f>
        <v>0</v>
      </c>
      <c r="Y1715" s="845">
        <f>SUM(Y1711:Y1714)</f>
        <v>0</v>
      </c>
      <c r="Z1715" s="876">
        <f t="shared" ref="Z1715" si="3833">SUM(Z1711:Z1714)</f>
        <v>0</v>
      </c>
      <c r="AA1715" s="876">
        <f t="shared" si="3801"/>
        <v>0</v>
      </c>
      <c r="AB1715" s="874" t="str">
        <f t="shared" si="3802"/>
        <v xml:space="preserve">    </v>
      </c>
      <c r="AC1715" s="845">
        <f t="shared" ref="AC1715" si="3834">SUM(AC1711:AC1714)</f>
        <v>0</v>
      </c>
      <c r="AD1715" s="845">
        <f>SUM(AD1711:AD1714)</f>
        <v>0</v>
      </c>
      <c r="AE1715" s="876">
        <f t="shared" ref="AE1715" si="3835">SUM(AE1711:AE1714)</f>
        <v>0</v>
      </c>
      <c r="AF1715" s="876">
        <f t="shared" si="3804"/>
        <v>0</v>
      </c>
      <c r="AG1715" s="874" t="str">
        <f t="shared" si="3805"/>
        <v xml:space="preserve">    </v>
      </c>
      <c r="AH1715" s="845">
        <f t="shared" ref="AH1715" si="3836">SUM(AH1711:AH1714)</f>
        <v>0</v>
      </c>
      <c r="AI1715" s="845">
        <f>SUM(AI1711:AI1714)</f>
        <v>0</v>
      </c>
      <c r="AJ1715" s="876">
        <f t="shared" ref="AJ1715" si="3837">SUM(AJ1711:AJ1714)</f>
        <v>0</v>
      </c>
      <c r="AK1715" s="876">
        <f t="shared" si="3807"/>
        <v>0</v>
      </c>
      <c r="AL1715" s="874" t="str">
        <f t="shared" si="3808"/>
        <v xml:space="preserve">    </v>
      </c>
      <c r="AM1715" s="845">
        <f t="shared" ref="AM1715" si="3838">SUM(AM1711:AM1714)</f>
        <v>0</v>
      </c>
      <c r="AN1715" s="845">
        <f>SUM(AN1711:AN1714)</f>
        <v>0</v>
      </c>
      <c r="AO1715" s="876">
        <f t="shared" ref="AO1715" si="3839">SUM(AO1711:AO1714)</f>
        <v>0</v>
      </c>
      <c r="AP1715" s="876">
        <f t="shared" si="3810"/>
        <v>0</v>
      </c>
      <c r="AQ1715" s="874" t="str">
        <f t="shared" si="3811"/>
        <v xml:space="preserve">    </v>
      </c>
      <c r="AR1715" s="845">
        <f t="shared" ref="AR1715" si="3840">SUM(AR1711:AR1714)</f>
        <v>0</v>
      </c>
      <c r="AS1715" s="845">
        <f>SUM(AS1711:AS1714)</f>
        <v>0</v>
      </c>
      <c r="AT1715" s="876">
        <f t="shared" ref="AT1715" si="3841">SUM(AT1711:AT1714)</f>
        <v>0</v>
      </c>
      <c r="AU1715" s="876">
        <f t="shared" si="3813"/>
        <v>0</v>
      </c>
      <c r="AV1715" s="874" t="str">
        <f t="shared" si="3814"/>
        <v xml:space="preserve">    </v>
      </c>
      <c r="AW1715" s="845">
        <f t="shared" ref="AW1715" si="3842">SUM(AW1711:AW1714)</f>
        <v>0</v>
      </c>
      <c r="AX1715" s="845">
        <f>SUM(AX1711:AX1714)</f>
        <v>0</v>
      </c>
      <c r="AY1715" s="876">
        <f t="shared" ref="AY1715" si="3843">SUM(AY1711:AY1714)</f>
        <v>0</v>
      </c>
      <c r="AZ1715" s="876">
        <f t="shared" si="3816"/>
        <v>0</v>
      </c>
      <c r="BA1715" s="874" t="str">
        <f t="shared" si="3817"/>
        <v xml:space="preserve">    </v>
      </c>
      <c r="BB1715" s="845">
        <f t="shared" ref="BB1715" si="3844">SUM(BB1711:BB1714)</f>
        <v>0</v>
      </c>
      <c r="BC1715" s="845">
        <f>SUM(BC1711:BC1714)</f>
        <v>0</v>
      </c>
      <c r="BD1715" s="876">
        <f t="shared" ref="BD1715" si="3845">SUM(BD1711:BD1714)</f>
        <v>0</v>
      </c>
      <c r="BE1715" s="876">
        <f t="shared" si="3819"/>
        <v>0</v>
      </c>
      <c r="BF1715" s="874" t="str">
        <f t="shared" si="3820"/>
        <v xml:space="preserve">    </v>
      </c>
      <c r="BG1715" s="845">
        <f t="shared" ref="BG1715" si="3846">SUM(BG1711:BG1714)</f>
        <v>0</v>
      </c>
      <c r="BH1715" s="845">
        <f>SUM(BH1711:BH1714)</f>
        <v>0</v>
      </c>
      <c r="BI1715" s="876">
        <f t="shared" ref="BI1715" si="3847">SUM(BI1711:BI1714)</f>
        <v>0</v>
      </c>
      <c r="BJ1715" s="876">
        <f t="shared" si="3822"/>
        <v>0</v>
      </c>
      <c r="BK1715" s="874" t="str">
        <f t="shared" si="3823"/>
        <v xml:space="preserve">    </v>
      </c>
      <c r="BL1715" s="5"/>
      <c r="BM1715" s="383">
        <f t="shared" si="3710"/>
        <v>0</v>
      </c>
    </row>
    <row r="1716" spans="1:66" customFormat="1" ht="12.75">
      <c r="A1716" s="650">
        <v>56</v>
      </c>
      <c r="B1716" s="883" t="str">
        <f>B1641</f>
        <v>Net Expense Prior to Adjustments</v>
      </c>
      <c r="C1716" s="871">
        <f t="shared" si="3787"/>
        <v>0</v>
      </c>
      <c r="D1716" s="886">
        <f>+D1709-D1715</f>
        <v>0</v>
      </c>
      <c r="E1716" s="886">
        <f>+E1709-E1715</f>
        <v>0</v>
      </c>
      <c r="F1716" s="887">
        <f>+F1709-F1715</f>
        <v>0</v>
      </c>
      <c r="G1716" s="887">
        <f>+G1709-G1715</f>
        <v>0</v>
      </c>
      <c r="H1716" s="874" t="str">
        <f t="shared" si="3790"/>
        <v xml:space="preserve">    </v>
      </c>
      <c r="I1716" s="892">
        <f t="shared" si="3791"/>
        <v>0</v>
      </c>
      <c r="J1716" s="886">
        <f>+J1709-J1715</f>
        <v>0</v>
      </c>
      <c r="K1716" s="889">
        <f>+K1709-K1715</f>
        <v>0</v>
      </c>
      <c r="L1716" s="889">
        <f>+L1709-L1715</f>
        <v>0</v>
      </c>
      <c r="M1716" s="874" t="str">
        <f t="shared" si="3793"/>
        <v xml:space="preserve">    </v>
      </c>
      <c r="N1716" s="892">
        <f t="shared" si="3794"/>
        <v>0</v>
      </c>
      <c r="O1716" s="886">
        <f>+O1709-O1715</f>
        <v>0</v>
      </c>
      <c r="P1716" s="889">
        <f>+P1709-P1715</f>
        <v>0</v>
      </c>
      <c r="Q1716" s="889">
        <f>+Q1709-Q1715</f>
        <v>0</v>
      </c>
      <c r="R1716" s="874" t="str">
        <f t="shared" si="3796"/>
        <v xml:space="preserve">    </v>
      </c>
      <c r="S1716" s="892">
        <f t="shared" si="3797"/>
        <v>0</v>
      </c>
      <c r="T1716" s="886">
        <f>+T1709-T1715</f>
        <v>0</v>
      </c>
      <c r="U1716" s="889">
        <f>+U1709-U1715</f>
        <v>0</v>
      </c>
      <c r="V1716" s="889">
        <f>+V1709-V1715</f>
        <v>0</v>
      </c>
      <c r="W1716" s="874" t="str">
        <f t="shared" si="3799"/>
        <v xml:space="preserve">    </v>
      </c>
      <c r="X1716" s="892">
        <f t="shared" si="3800"/>
        <v>0</v>
      </c>
      <c r="Y1716" s="886">
        <f>+Y1709-Y1715</f>
        <v>0</v>
      </c>
      <c r="Z1716" s="889">
        <f>+Z1709-Z1715</f>
        <v>0</v>
      </c>
      <c r="AA1716" s="889">
        <f>+AA1709-AA1715</f>
        <v>0</v>
      </c>
      <c r="AB1716" s="874" t="str">
        <f t="shared" si="3802"/>
        <v xml:space="preserve">    </v>
      </c>
      <c r="AC1716" s="892">
        <f t="shared" si="3803"/>
        <v>0</v>
      </c>
      <c r="AD1716" s="886">
        <f>+AD1709-AD1715</f>
        <v>0</v>
      </c>
      <c r="AE1716" s="889">
        <f>+AE1709-AE1715</f>
        <v>0</v>
      </c>
      <c r="AF1716" s="889">
        <f>+AF1709-AF1715</f>
        <v>0</v>
      </c>
      <c r="AG1716" s="874" t="str">
        <f t="shared" si="3805"/>
        <v xml:space="preserve">    </v>
      </c>
      <c r="AH1716" s="892">
        <f t="shared" si="3806"/>
        <v>0</v>
      </c>
      <c r="AI1716" s="886">
        <f>+AI1709-AI1715</f>
        <v>0</v>
      </c>
      <c r="AJ1716" s="889">
        <f>+AJ1709-AJ1715</f>
        <v>0</v>
      </c>
      <c r="AK1716" s="889">
        <f>+AK1709-AK1715</f>
        <v>0</v>
      </c>
      <c r="AL1716" s="874" t="str">
        <f t="shared" si="3808"/>
        <v xml:space="preserve">    </v>
      </c>
      <c r="AM1716" s="892">
        <f t="shared" si="3809"/>
        <v>0</v>
      </c>
      <c r="AN1716" s="886">
        <f>+AN1709-AN1715</f>
        <v>0</v>
      </c>
      <c r="AO1716" s="889">
        <f>+AO1709-AO1715</f>
        <v>0</v>
      </c>
      <c r="AP1716" s="889">
        <f>+AP1709-AP1715</f>
        <v>0</v>
      </c>
      <c r="AQ1716" s="874" t="str">
        <f t="shared" si="3811"/>
        <v xml:space="preserve">    </v>
      </c>
      <c r="AR1716" s="892">
        <f t="shared" si="3812"/>
        <v>0</v>
      </c>
      <c r="AS1716" s="886">
        <f>+AS1709-AS1715</f>
        <v>0</v>
      </c>
      <c r="AT1716" s="889">
        <f>+AT1709-AT1715</f>
        <v>0</v>
      </c>
      <c r="AU1716" s="889">
        <f>+AU1709-AU1715</f>
        <v>0</v>
      </c>
      <c r="AV1716" s="874" t="str">
        <f t="shared" si="3814"/>
        <v xml:space="preserve">    </v>
      </c>
      <c r="AW1716" s="892">
        <f t="shared" si="3815"/>
        <v>0</v>
      </c>
      <c r="AX1716" s="886">
        <f>+AX1709-AX1715</f>
        <v>0</v>
      </c>
      <c r="AY1716" s="889">
        <f>+AY1709-AY1715</f>
        <v>0</v>
      </c>
      <c r="AZ1716" s="889">
        <f>+AZ1709-AZ1715</f>
        <v>0</v>
      </c>
      <c r="BA1716" s="874" t="str">
        <f t="shared" si="3817"/>
        <v xml:space="preserve">    </v>
      </c>
      <c r="BB1716" s="892">
        <f t="shared" si="3818"/>
        <v>0</v>
      </c>
      <c r="BC1716" s="886">
        <f>+BC1709-BC1715</f>
        <v>0</v>
      </c>
      <c r="BD1716" s="889">
        <f>+BD1709-BD1715</f>
        <v>0</v>
      </c>
      <c r="BE1716" s="889">
        <f>+BE1709-BE1715</f>
        <v>0</v>
      </c>
      <c r="BF1716" s="874" t="str">
        <f t="shared" si="3820"/>
        <v xml:space="preserve">    </v>
      </c>
      <c r="BG1716" s="892">
        <f t="shared" si="3821"/>
        <v>0</v>
      </c>
      <c r="BH1716" s="886">
        <f>+BH1709-BH1715</f>
        <v>0</v>
      </c>
      <c r="BI1716" s="889">
        <f>+BI1709-BI1715</f>
        <v>0</v>
      </c>
      <c r="BJ1716" s="889">
        <f>+BJ1709-BJ1715</f>
        <v>0</v>
      </c>
      <c r="BK1716" s="874" t="str">
        <f t="shared" si="3823"/>
        <v xml:space="preserve">    </v>
      </c>
      <c r="BL1716" s="5"/>
      <c r="BM1716" s="383">
        <f t="shared" si="3710"/>
        <v>0</v>
      </c>
    </row>
    <row r="1717" spans="1:66" s="1" customFormat="1" ht="12.75">
      <c r="A1717" s="650">
        <v>57</v>
      </c>
      <c r="B1717" s="651" t="str">
        <f>B1642</f>
        <v>Disallowance (enter as negative)</v>
      </c>
      <c r="C1717" s="558">
        <f t="shared" si="3787"/>
        <v>0</v>
      </c>
      <c r="D1717" s="1031">
        <f t="shared" si="3788"/>
        <v>0</v>
      </c>
      <c r="E1717" s="570"/>
      <c r="F1717" s="391">
        <f>+F1642+E1717</f>
        <v>0</v>
      </c>
      <c r="G1717" s="387">
        <f t="shared" ref="G1717:G1718" si="3848">D1717-F1717</f>
        <v>0</v>
      </c>
      <c r="H1717" s="367" t="str">
        <f t="shared" si="3790"/>
        <v xml:space="preserve">    </v>
      </c>
      <c r="I1717" s="853">
        <f t="shared" si="3791"/>
        <v>0</v>
      </c>
      <c r="J1717" s="570"/>
      <c r="K1717" s="391">
        <f>+K1642+J1717</f>
        <v>0</v>
      </c>
      <c r="L1717" s="387">
        <f t="shared" ref="L1717:L1718" si="3849">I1717-K1717</f>
        <v>0</v>
      </c>
      <c r="M1717" s="367" t="str">
        <f t="shared" si="3793"/>
        <v xml:space="preserve">    </v>
      </c>
      <c r="N1717" s="853">
        <f t="shared" si="3794"/>
        <v>0</v>
      </c>
      <c r="O1717" s="570"/>
      <c r="P1717" s="407">
        <f>+P1642+O1717</f>
        <v>0</v>
      </c>
      <c r="Q1717" s="387">
        <f t="shared" ref="Q1717:Q1718" si="3850">N1717-P1717</f>
        <v>0</v>
      </c>
      <c r="R1717" s="367" t="str">
        <f t="shared" si="3796"/>
        <v xml:space="preserve">    </v>
      </c>
      <c r="S1717" s="853">
        <f t="shared" si="3797"/>
        <v>0</v>
      </c>
      <c r="T1717" s="570"/>
      <c r="U1717" s="407">
        <f>+U1642+T1717</f>
        <v>0</v>
      </c>
      <c r="V1717" s="387">
        <f t="shared" ref="V1717:V1718" si="3851">S1717-U1717</f>
        <v>0</v>
      </c>
      <c r="W1717" s="367" t="str">
        <f t="shared" si="3799"/>
        <v xml:space="preserve">    </v>
      </c>
      <c r="X1717" s="853">
        <f t="shared" si="3800"/>
        <v>0</v>
      </c>
      <c r="Y1717" s="570"/>
      <c r="Z1717" s="407">
        <f>+Z1642+Y1717</f>
        <v>0</v>
      </c>
      <c r="AA1717" s="387">
        <f t="shared" ref="AA1717:AA1718" si="3852">X1717-Z1717</f>
        <v>0</v>
      </c>
      <c r="AB1717" s="367" t="str">
        <f t="shared" si="3802"/>
        <v xml:space="preserve">    </v>
      </c>
      <c r="AC1717" s="853">
        <f t="shared" si="3803"/>
        <v>0</v>
      </c>
      <c r="AD1717" s="570"/>
      <c r="AE1717" s="407">
        <f>+AE1642+AD1717</f>
        <v>0</v>
      </c>
      <c r="AF1717" s="387">
        <f t="shared" ref="AF1717:AF1718" si="3853">AC1717-AE1717</f>
        <v>0</v>
      </c>
      <c r="AG1717" s="367" t="str">
        <f t="shared" si="3805"/>
        <v xml:space="preserve">    </v>
      </c>
      <c r="AH1717" s="853">
        <f t="shared" si="3806"/>
        <v>0</v>
      </c>
      <c r="AI1717" s="570"/>
      <c r="AJ1717" s="391">
        <f>+AJ1642+AI1717</f>
        <v>0</v>
      </c>
      <c r="AK1717" s="387">
        <f t="shared" ref="AK1717:AK1718" si="3854">AH1717-AJ1717</f>
        <v>0</v>
      </c>
      <c r="AL1717" s="367" t="str">
        <f t="shared" si="3808"/>
        <v xml:space="preserve">    </v>
      </c>
      <c r="AM1717" s="853">
        <f t="shared" si="3809"/>
        <v>0</v>
      </c>
      <c r="AN1717" s="570"/>
      <c r="AO1717" s="407">
        <f>+AO1642+AN1717</f>
        <v>0</v>
      </c>
      <c r="AP1717" s="387">
        <f t="shared" ref="AP1717:AP1718" si="3855">AM1717-AO1717</f>
        <v>0</v>
      </c>
      <c r="AQ1717" s="367" t="str">
        <f t="shared" si="3811"/>
        <v xml:space="preserve">    </v>
      </c>
      <c r="AR1717" s="853">
        <f t="shared" si="3812"/>
        <v>0</v>
      </c>
      <c r="AS1717" s="570"/>
      <c r="AT1717" s="407">
        <f>+AT1642+AS1717</f>
        <v>0</v>
      </c>
      <c r="AU1717" s="387">
        <f t="shared" ref="AU1717:AU1718" si="3856">AR1717-AT1717</f>
        <v>0</v>
      </c>
      <c r="AV1717" s="367" t="str">
        <f t="shared" si="3814"/>
        <v xml:space="preserve">    </v>
      </c>
      <c r="AW1717" s="853">
        <f t="shared" si="3815"/>
        <v>0</v>
      </c>
      <c r="AX1717" s="570"/>
      <c r="AY1717" s="407">
        <f>+AY1642+AX1717</f>
        <v>0</v>
      </c>
      <c r="AZ1717" s="387">
        <f t="shared" ref="AZ1717:AZ1718" si="3857">AW1717-AY1717</f>
        <v>0</v>
      </c>
      <c r="BA1717" s="367" t="str">
        <f t="shared" si="3817"/>
        <v xml:space="preserve">    </v>
      </c>
      <c r="BB1717" s="853">
        <f t="shared" si="3818"/>
        <v>0</v>
      </c>
      <c r="BC1717" s="570"/>
      <c r="BD1717" s="407">
        <f>+BD1642+BC1717</f>
        <v>0</v>
      </c>
      <c r="BE1717" s="387">
        <f t="shared" ref="BE1717:BE1718" si="3858">BB1717-BD1717</f>
        <v>0</v>
      </c>
      <c r="BF1717" s="367" t="str">
        <f t="shared" si="3820"/>
        <v xml:space="preserve">    </v>
      </c>
      <c r="BG1717" s="853">
        <f t="shared" si="3821"/>
        <v>0</v>
      </c>
      <c r="BH1717" s="570"/>
      <c r="BI1717" s="407">
        <f>+BI1642+BH1717</f>
        <v>0</v>
      </c>
      <c r="BJ1717" s="387">
        <f t="shared" ref="BJ1717:BJ1718" si="3859">BG1717-BI1717</f>
        <v>0</v>
      </c>
      <c r="BK1717" s="367" t="str">
        <f t="shared" si="3823"/>
        <v xml:space="preserve">    </v>
      </c>
      <c r="BL1717" s="406"/>
      <c r="BM1717" s="383">
        <f t="shared" si="3710"/>
        <v>0</v>
      </c>
    </row>
    <row r="1718" spans="1:66" s="1" customFormat="1" ht="12.75">
      <c r="A1718" s="650">
        <v>58</v>
      </c>
      <c r="B1718" s="651" t="str">
        <f>B1643</f>
        <v>Adj. Due to Rate Cap (enter as neg)  SUD only</v>
      </c>
      <c r="C1718" s="558">
        <f t="shared" si="3787"/>
        <v>0</v>
      </c>
      <c r="D1718" s="1032">
        <f t="shared" si="3788"/>
        <v>0</v>
      </c>
      <c r="E1718" s="570"/>
      <c r="F1718" s="385">
        <f>+F1643+E1718</f>
        <v>0</v>
      </c>
      <c r="G1718" s="387">
        <f t="shared" si="3848"/>
        <v>0</v>
      </c>
      <c r="H1718" s="367" t="str">
        <f t="shared" si="3790"/>
        <v xml:space="preserve">    </v>
      </c>
      <c r="I1718" s="854">
        <f t="shared" si="3791"/>
        <v>0</v>
      </c>
      <c r="J1718" s="570"/>
      <c r="K1718" s="385">
        <f>+K1643+J1718</f>
        <v>0</v>
      </c>
      <c r="L1718" s="387">
        <f t="shared" si="3849"/>
        <v>0</v>
      </c>
      <c r="M1718" s="367" t="str">
        <f t="shared" si="3793"/>
        <v xml:space="preserve">    </v>
      </c>
      <c r="N1718" s="854">
        <f t="shared" si="3794"/>
        <v>0</v>
      </c>
      <c r="O1718" s="570"/>
      <c r="P1718" s="385">
        <f>+P1643+O1718</f>
        <v>0</v>
      </c>
      <c r="Q1718" s="387">
        <f t="shared" si="3850"/>
        <v>0</v>
      </c>
      <c r="R1718" s="367" t="str">
        <f t="shared" si="3796"/>
        <v xml:space="preserve">    </v>
      </c>
      <c r="S1718" s="854">
        <f t="shared" si="3797"/>
        <v>0</v>
      </c>
      <c r="T1718" s="570"/>
      <c r="U1718" s="385">
        <f>+U1643+T1718</f>
        <v>0</v>
      </c>
      <c r="V1718" s="387">
        <f t="shared" si="3851"/>
        <v>0</v>
      </c>
      <c r="W1718" s="367" t="str">
        <f t="shared" si="3799"/>
        <v xml:space="preserve">    </v>
      </c>
      <c r="X1718" s="854">
        <f t="shared" si="3800"/>
        <v>0</v>
      </c>
      <c r="Y1718" s="570"/>
      <c r="Z1718" s="385">
        <f>+Z1643+Y1718</f>
        <v>0</v>
      </c>
      <c r="AA1718" s="387">
        <f t="shared" si="3852"/>
        <v>0</v>
      </c>
      <c r="AB1718" s="367" t="str">
        <f t="shared" si="3802"/>
        <v xml:space="preserve">    </v>
      </c>
      <c r="AC1718" s="854">
        <f t="shared" si="3803"/>
        <v>0</v>
      </c>
      <c r="AD1718" s="570"/>
      <c r="AE1718" s="385">
        <f>+AE1643+AD1718</f>
        <v>0</v>
      </c>
      <c r="AF1718" s="387">
        <f t="shared" si="3853"/>
        <v>0</v>
      </c>
      <c r="AG1718" s="367" t="str">
        <f t="shared" si="3805"/>
        <v xml:space="preserve">    </v>
      </c>
      <c r="AH1718" s="854">
        <f t="shared" si="3806"/>
        <v>0</v>
      </c>
      <c r="AI1718" s="570"/>
      <c r="AJ1718" s="385">
        <f>+AJ1643+AI1718</f>
        <v>0</v>
      </c>
      <c r="AK1718" s="387">
        <f t="shared" si="3854"/>
        <v>0</v>
      </c>
      <c r="AL1718" s="367" t="str">
        <f t="shared" si="3808"/>
        <v xml:space="preserve">    </v>
      </c>
      <c r="AM1718" s="854">
        <f t="shared" si="3809"/>
        <v>0</v>
      </c>
      <c r="AN1718" s="570"/>
      <c r="AO1718" s="385">
        <f>+AO1643+AN1718</f>
        <v>0</v>
      </c>
      <c r="AP1718" s="387">
        <f t="shared" si="3855"/>
        <v>0</v>
      </c>
      <c r="AQ1718" s="367" t="str">
        <f t="shared" si="3811"/>
        <v xml:space="preserve">    </v>
      </c>
      <c r="AR1718" s="854">
        <f t="shared" si="3812"/>
        <v>0</v>
      </c>
      <c r="AS1718" s="570"/>
      <c r="AT1718" s="385">
        <f>+AT1643+AS1718</f>
        <v>0</v>
      </c>
      <c r="AU1718" s="387">
        <f t="shared" si="3856"/>
        <v>0</v>
      </c>
      <c r="AV1718" s="367" t="str">
        <f t="shared" si="3814"/>
        <v xml:space="preserve">    </v>
      </c>
      <c r="AW1718" s="854">
        <f t="shared" si="3815"/>
        <v>0</v>
      </c>
      <c r="AX1718" s="570"/>
      <c r="AY1718" s="385">
        <f>+AY1643+AX1718</f>
        <v>0</v>
      </c>
      <c r="AZ1718" s="387">
        <f t="shared" si="3857"/>
        <v>0</v>
      </c>
      <c r="BA1718" s="367" t="str">
        <f t="shared" si="3817"/>
        <v xml:space="preserve">    </v>
      </c>
      <c r="BB1718" s="854">
        <f t="shared" si="3818"/>
        <v>0</v>
      </c>
      <c r="BC1718" s="570"/>
      <c r="BD1718" s="385">
        <f>+BD1643+BC1718</f>
        <v>0</v>
      </c>
      <c r="BE1718" s="387">
        <f t="shared" si="3858"/>
        <v>0</v>
      </c>
      <c r="BF1718" s="367" t="str">
        <f t="shared" si="3820"/>
        <v xml:space="preserve">    </v>
      </c>
      <c r="BG1718" s="854">
        <f t="shared" si="3821"/>
        <v>0</v>
      </c>
      <c r="BH1718" s="570"/>
      <c r="BI1718" s="385">
        <f>+BI1643+BH1718</f>
        <v>0</v>
      </c>
      <c r="BJ1718" s="387">
        <f t="shared" si="3859"/>
        <v>0</v>
      </c>
      <c r="BK1718" s="367" t="str">
        <f t="shared" si="3823"/>
        <v xml:space="preserve">    </v>
      </c>
      <c r="BL1718" s="406"/>
      <c r="BM1718" s="383">
        <f t="shared" si="3710"/>
        <v>0</v>
      </c>
    </row>
    <row r="1719" spans="1:66" s="18" customFormat="1" ht="13.5" thickBot="1">
      <c r="A1719" s="656">
        <v>59</v>
      </c>
      <c r="B1719" s="855" t="str">
        <f>B1644</f>
        <v>NET INVOICE AMOUNT</v>
      </c>
      <c r="C1719" s="856">
        <f t="shared" si="3787"/>
        <v>0</v>
      </c>
      <c r="D1719" s="848">
        <f>+D1716+D1717+D1718</f>
        <v>0</v>
      </c>
      <c r="E1719" s="848">
        <f>+E1716+E1717+E1718</f>
        <v>0</v>
      </c>
      <c r="F1719" s="868">
        <f>+F1716+F1717+F1718</f>
        <v>0</v>
      </c>
      <c r="G1719" s="868">
        <f>+G1716+G1717+G1718</f>
        <v>0</v>
      </c>
      <c r="H1719" s="857" t="str">
        <f t="shared" si="3790"/>
        <v xml:space="preserve">    </v>
      </c>
      <c r="I1719" s="848">
        <f>+I1716+I1717+I1718</f>
        <v>0</v>
      </c>
      <c r="J1719" s="848">
        <f>+J1716+J1717+J1718</f>
        <v>0</v>
      </c>
      <c r="K1719" s="870">
        <f>+K1716+K1717+K1718</f>
        <v>0</v>
      </c>
      <c r="L1719" s="870">
        <f>+L1716+L1717+L1718</f>
        <v>0</v>
      </c>
      <c r="M1719" s="857" t="str">
        <f t="shared" si="3793"/>
        <v xml:space="preserve">    </v>
      </c>
      <c r="N1719" s="848">
        <f>+N1716+N1717+N1718</f>
        <v>0</v>
      </c>
      <c r="O1719" s="848">
        <f>+O1716+O1717+O1718</f>
        <v>0</v>
      </c>
      <c r="P1719" s="870">
        <f>+P1716+P1717+P1718</f>
        <v>0</v>
      </c>
      <c r="Q1719" s="870">
        <f>+Q1716+Q1717+Q1718</f>
        <v>0</v>
      </c>
      <c r="R1719" s="857" t="str">
        <f t="shared" si="3796"/>
        <v xml:space="preserve">    </v>
      </c>
      <c r="S1719" s="848">
        <f>+S1716+S1717+S1718</f>
        <v>0</v>
      </c>
      <c r="T1719" s="848">
        <f>+T1716+T1717+T1718</f>
        <v>0</v>
      </c>
      <c r="U1719" s="870">
        <f>+U1716+U1717+U1718</f>
        <v>0</v>
      </c>
      <c r="V1719" s="870">
        <f>+V1716+V1717+V1718</f>
        <v>0</v>
      </c>
      <c r="W1719" s="857" t="str">
        <f t="shared" si="3799"/>
        <v xml:space="preserve">    </v>
      </c>
      <c r="X1719" s="848">
        <f>+X1716+X1717+X1718</f>
        <v>0</v>
      </c>
      <c r="Y1719" s="848">
        <f>+Y1716+Y1717+Y1718</f>
        <v>0</v>
      </c>
      <c r="Z1719" s="870">
        <f>+Z1716+Z1717+Z1718</f>
        <v>0</v>
      </c>
      <c r="AA1719" s="870">
        <f>+AA1716+AA1717+AA1718</f>
        <v>0</v>
      </c>
      <c r="AB1719" s="857" t="str">
        <f t="shared" si="3802"/>
        <v xml:space="preserve">    </v>
      </c>
      <c r="AC1719" s="848">
        <f>+AC1716+AC1717+AC1718</f>
        <v>0</v>
      </c>
      <c r="AD1719" s="848">
        <f>+AD1716+AD1717+AD1718</f>
        <v>0</v>
      </c>
      <c r="AE1719" s="870">
        <f>+AE1716+AE1717+AE1718</f>
        <v>0</v>
      </c>
      <c r="AF1719" s="870">
        <f>+AF1716+AF1717+AF1718</f>
        <v>0</v>
      </c>
      <c r="AG1719" s="857" t="str">
        <f t="shared" si="3805"/>
        <v xml:space="preserve">    </v>
      </c>
      <c r="AH1719" s="848">
        <f>+AH1716+AH1717+AH1718</f>
        <v>0</v>
      </c>
      <c r="AI1719" s="848">
        <f>+AI1716+AI1717+AI1718</f>
        <v>0</v>
      </c>
      <c r="AJ1719" s="870">
        <f>+AJ1716+AJ1717+AJ1718</f>
        <v>0</v>
      </c>
      <c r="AK1719" s="870">
        <f>+AK1716+AK1717+AK1718</f>
        <v>0</v>
      </c>
      <c r="AL1719" s="857" t="str">
        <f t="shared" si="3808"/>
        <v xml:space="preserve">    </v>
      </c>
      <c r="AM1719" s="848">
        <f>+AM1716+AM1717+AM1718</f>
        <v>0</v>
      </c>
      <c r="AN1719" s="848">
        <f>+AN1716+AN1717+AN1718</f>
        <v>0</v>
      </c>
      <c r="AO1719" s="870">
        <f>+AO1716+AO1717+AO1718</f>
        <v>0</v>
      </c>
      <c r="AP1719" s="870">
        <f>+AP1716+AP1717+AP1718</f>
        <v>0</v>
      </c>
      <c r="AQ1719" s="857" t="str">
        <f t="shared" si="3811"/>
        <v xml:space="preserve">    </v>
      </c>
      <c r="AR1719" s="848">
        <f>+AR1716+AR1717+AR1718</f>
        <v>0</v>
      </c>
      <c r="AS1719" s="848">
        <f>+AS1716+AS1717+AS1718</f>
        <v>0</v>
      </c>
      <c r="AT1719" s="870">
        <f>+AT1716+AT1717+AT1718</f>
        <v>0</v>
      </c>
      <c r="AU1719" s="870">
        <f>+AU1716+AU1717+AU1718</f>
        <v>0</v>
      </c>
      <c r="AV1719" s="857" t="str">
        <f t="shared" si="3814"/>
        <v xml:space="preserve">    </v>
      </c>
      <c r="AW1719" s="848">
        <f>+AW1716+AW1717+AW1718</f>
        <v>0</v>
      </c>
      <c r="AX1719" s="848">
        <f>+AX1716+AX1717+AX1718</f>
        <v>0</v>
      </c>
      <c r="AY1719" s="870">
        <f>+AY1716+AY1717+AY1718</f>
        <v>0</v>
      </c>
      <c r="AZ1719" s="870">
        <f>+AZ1716+AZ1717+AZ1718</f>
        <v>0</v>
      </c>
      <c r="BA1719" s="857" t="str">
        <f t="shared" si="3817"/>
        <v xml:space="preserve">    </v>
      </c>
      <c r="BB1719" s="848">
        <f>+BB1716+BB1717+BB1718</f>
        <v>0</v>
      </c>
      <c r="BC1719" s="848">
        <f>+BC1716+BC1717+BC1718</f>
        <v>0</v>
      </c>
      <c r="BD1719" s="870">
        <f>+BD1716+BD1717+BD1718</f>
        <v>0</v>
      </c>
      <c r="BE1719" s="870">
        <f>+BE1716+BE1717+BE1718</f>
        <v>0</v>
      </c>
      <c r="BF1719" s="857" t="str">
        <f t="shared" si="3820"/>
        <v xml:space="preserve">    </v>
      </c>
      <c r="BG1719" s="848">
        <f>+BG1716+BG1717+BG1718</f>
        <v>0</v>
      </c>
      <c r="BH1719" s="848">
        <f>+BH1716+BH1717+BH1718</f>
        <v>0</v>
      </c>
      <c r="BI1719" s="870">
        <f>+BI1716+BI1717+BI1718</f>
        <v>0</v>
      </c>
      <c r="BJ1719" s="870">
        <f>+BJ1716+BJ1717+BJ1718</f>
        <v>0</v>
      </c>
      <c r="BK1719" s="857" t="str">
        <f t="shared" si="3823"/>
        <v xml:space="preserve">    </v>
      </c>
      <c r="BL1719" s="405"/>
      <c r="BM1719" s="383">
        <f t="shared" si="3710"/>
        <v>0</v>
      </c>
    </row>
    <row r="1720" spans="1:66" customFormat="1" ht="15" customHeight="1" thickTop="1">
      <c r="A1720" s="1151" t="s">
        <v>247</v>
      </c>
      <c r="B1720" s="1151"/>
      <c r="C1720" s="657">
        <v>0</v>
      </c>
      <c r="D1720" s="636" t="str">
        <f>D820</f>
        <v>Certification of Exclusion and Debarment (Article 4 or 8)</v>
      </c>
      <c r="E1720" s="1011"/>
      <c r="F1720" s="636"/>
      <c r="G1720" s="636"/>
      <c r="H1720" s="636"/>
      <c r="I1720" s="636" t="str">
        <f>D820</f>
        <v>Certification of Exclusion and Debarment (Article 4 or 8)</v>
      </c>
      <c r="J1720" s="636"/>
      <c r="K1720" s="636"/>
      <c r="L1720" s="636"/>
      <c r="M1720" s="636"/>
      <c r="N1720" s="636" t="str">
        <f>D820</f>
        <v>Certification of Exclusion and Debarment (Article 4 or 8)</v>
      </c>
      <c r="O1720" s="636"/>
      <c r="P1720" s="636"/>
      <c r="Q1720" s="636"/>
      <c r="R1720" s="636"/>
      <c r="S1720" s="636" t="str">
        <f>D820</f>
        <v>Certification of Exclusion and Debarment (Article 4 or 8)</v>
      </c>
      <c r="T1720" s="636"/>
      <c r="U1720" s="636"/>
      <c r="V1720" s="636"/>
      <c r="W1720" s="636"/>
      <c r="X1720" s="636" t="str">
        <f>D820</f>
        <v>Certification of Exclusion and Debarment (Article 4 or 8)</v>
      </c>
      <c r="Y1720" s="636"/>
      <c r="Z1720" s="636"/>
      <c r="AA1720" s="636"/>
      <c r="AB1720" s="636"/>
      <c r="AC1720" s="636" t="str">
        <f>D820</f>
        <v>Certification of Exclusion and Debarment (Article 4 or 8)</v>
      </c>
      <c r="AD1720" s="636"/>
      <c r="AE1720" s="636"/>
      <c r="AF1720" s="636"/>
      <c r="AG1720" s="636"/>
      <c r="AH1720" s="636" t="str">
        <f>D820</f>
        <v>Certification of Exclusion and Debarment (Article 4 or 8)</v>
      </c>
      <c r="AI1720" s="636"/>
      <c r="AJ1720" s="636"/>
      <c r="AK1720" s="636"/>
      <c r="AL1720" s="636"/>
      <c r="AM1720" s="636" t="str">
        <f>D820</f>
        <v>Certification of Exclusion and Debarment (Article 4 or 8)</v>
      </c>
      <c r="AN1720" s="636"/>
      <c r="AO1720" s="636"/>
      <c r="AP1720" s="636"/>
      <c r="AQ1720" s="636"/>
      <c r="AR1720" s="636" t="str">
        <f>D820</f>
        <v>Certification of Exclusion and Debarment (Article 4 or 8)</v>
      </c>
      <c r="AS1720" s="636"/>
      <c r="AT1720" s="636"/>
      <c r="AU1720" s="636"/>
      <c r="AV1720" s="636"/>
      <c r="AW1720" s="636" t="str">
        <f>D820</f>
        <v>Certification of Exclusion and Debarment (Article 4 or 8)</v>
      </c>
      <c r="AX1720" s="636"/>
      <c r="AY1720" s="636"/>
      <c r="AZ1720" s="636"/>
      <c r="BA1720" s="636"/>
      <c r="BB1720" s="636" t="str">
        <f>D820</f>
        <v>Certification of Exclusion and Debarment (Article 4 or 8)</v>
      </c>
      <c r="BC1720" s="636"/>
      <c r="BD1720" s="636"/>
      <c r="BE1720" s="636"/>
      <c r="BF1720" s="636"/>
      <c r="BG1720" s="636" t="str">
        <f>D820</f>
        <v>Certification of Exclusion and Debarment (Article 4 or 8)</v>
      </c>
      <c r="BH1720" s="636"/>
      <c r="BI1720" s="636"/>
      <c r="BJ1720" s="636"/>
      <c r="BK1720" s="636"/>
      <c r="BL1720" s="244"/>
      <c r="BM1720" s="244"/>
      <c r="BN1720" s="244"/>
    </row>
    <row r="1721" spans="1:66" customFormat="1" ht="75.75" customHeight="1" thickBot="1">
      <c r="A1721" s="1152"/>
      <c r="B1721" s="1152"/>
      <c r="C1721" s="658"/>
      <c r="D1721" s="1149" t="str">
        <f>D1646</f>
        <v>Invoice Certification Language (MH)</v>
      </c>
      <c r="E1721" s="1149"/>
      <c r="F1721" s="1149"/>
      <c r="G1721" s="1149"/>
      <c r="H1721" s="1149"/>
      <c r="I1721" s="1149" t="str">
        <f>D1721</f>
        <v>Invoice Certification Language (MH)</v>
      </c>
      <c r="J1721" s="1149"/>
      <c r="K1721" s="1149"/>
      <c r="L1721" s="1149"/>
      <c r="M1721" s="1149"/>
      <c r="N1721" s="1149" t="str">
        <f>I1721</f>
        <v>Invoice Certification Language (MH)</v>
      </c>
      <c r="O1721" s="1149"/>
      <c r="P1721" s="1149"/>
      <c r="Q1721" s="1149"/>
      <c r="R1721" s="1149"/>
      <c r="S1721" s="1149" t="str">
        <f>N1721</f>
        <v>Invoice Certification Language (MH)</v>
      </c>
      <c r="T1721" s="1149"/>
      <c r="U1721" s="1149"/>
      <c r="V1721" s="1149"/>
      <c r="W1721" s="1149"/>
      <c r="X1721" s="1149" t="str">
        <f>S1721</f>
        <v>Invoice Certification Language (MH)</v>
      </c>
      <c r="Y1721" s="1149"/>
      <c r="Z1721" s="1149"/>
      <c r="AA1721" s="1149"/>
      <c r="AB1721" s="1149"/>
      <c r="AC1721" s="1149" t="str">
        <f>X1721</f>
        <v>Invoice Certification Language (MH)</v>
      </c>
      <c r="AD1721" s="1149"/>
      <c r="AE1721" s="1149"/>
      <c r="AF1721" s="1149"/>
      <c r="AG1721" s="1149"/>
      <c r="AH1721" s="1149" t="str">
        <f>AC1721</f>
        <v>Invoice Certification Language (MH)</v>
      </c>
      <c r="AI1721" s="1149"/>
      <c r="AJ1721" s="1149"/>
      <c r="AK1721" s="1149"/>
      <c r="AL1721" s="1149"/>
      <c r="AM1721" s="1149" t="str">
        <f>AH1721</f>
        <v>Invoice Certification Language (MH)</v>
      </c>
      <c r="AN1721" s="1149"/>
      <c r="AO1721" s="1149"/>
      <c r="AP1721" s="1149"/>
      <c r="AQ1721" s="1149"/>
      <c r="AR1721" s="1149" t="str">
        <f>AM1721</f>
        <v>Invoice Certification Language (MH)</v>
      </c>
      <c r="AS1721" s="1149"/>
      <c r="AT1721" s="1149"/>
      <c r="AU1721" s="1149"/>
      <c r="AV1721" s="1149"/>
      <c r="AW1721" s="1149" t="str">
        <f>AR1721</f>
        <v>Invoice Certification Language (MH)</v>
      </c>
      <c r="AX1721" s="1149"/>
      <c r="AY1721" s="1149"/>
      <c r="AZ1721" s="1149"/>
      <c r="BA1721" s="1149"/>
      <c r="BB1721" s="1149" t="str">
        <f>AW1721</f>
        <v>Invoice Certification Language (MH)</v>
      </c>
      <c r="BC1721" s="1149"/>
      <c r="BD1721" s="1149"/>
      <c r="BE1721" s="1149"/>
      <c r="BF1721" s="1149"/>
      <c r="BG1721" s="1149" t="str">
        <f>BB1721</f>
        <v>Invoice Certification Language (MH)</v>
      </c>
      <c r="BH1721" s="1149"/>
      <c r="BI1721" s="1149"/>
      <c r="BJ1721" s="1149"/>
      <c r="BK1721" s="1149"/>
      <c r="BL1721" s="244"/>
      <c r="BM1721" s="244"/>
      <c r="BN1721" s="244"/>
    </row>
    <row r="1722" spans="1:66" s="1" customFormat="1" ht="12" customHeight="1">
      <c r="A1722" s="1167"/>
      <c r="B1722" s="1168"/>
      <c r="C1722" s="369"/>
      <c r="D1722" s="1142"/>
      <c r="E1722" s="1142"/>
      <c r="F1722" s="1142"/>
      <c r="G1722" s="1141"/>
      <c r="H1722" s="1141"/>
      <c r="I1722" s="1142"/>
      <c r="J1722" s="1142"/>
      <c r="K1722" s="1142"/>
      <c r="L1722" s="1141"/>
      <c r="M1722" s="1141"/>
      <c r="N1722" s="1142"/>
      <c r="O1722" s="1142"/>
      <c r="P1722" s="1142"/>
      <c r="Q1722" s="1141"/>
      <c r="R1722" s="1141"/>
      <c r="S1722" s="1142"/>
      <c r="T1722" s="1142"/>
      <c r="U1722" s="1142"/>
      <c r="V1722" s="1141"/>
      <c r="W1722" s="1141"/>
      <c r="X1722" s="1142"/>
      <c r="Y1722" s="1142"/>
      <c r="Z1722" s="1142"/>
      <c r="AA1722" s="1141"/>
      <c r="AB1722" s="1141"/>
      <c r="AC1722" s="1142"/>
      <c r="AD1722" s="1142"/>
      <c r="AE1722" s="1142"/>
      <c r="AF1722" s="1141"/>
      <c r="AG1722" s="1141"/>
      <c r="AH1722" s="1142"/>
      <c r="AI1722" s="1142"/>
      <c r="AJ1722" s="1142"/>
      <c r="AK1722" s="1141"/>
      <c r="AL1722" s="1141"/>
      <c r="AM1722" s="1142"/>
      <c r="AN1722" s="1142"/>
      <c r="AO1722" s="1142"/>
      <c r="AP1722" s="1141"/>
      <c r="AQ1722" s="1141"/>
      <c r="AR1722" s="1142"/>
      <c r="AS1722" s="1142"/>
      <c r="AT1722" s="1142"/>
      <c r="AU1722" s="1141"/>
      <c r="AV1722" s="1141"/>
      <c r="AW1722" s="1142"/>
      <c r="AX1722" s="1142"/>
      <c r="AY1722" s="1142"/>
      <c r="AZ1722" s="1141"/>
      <c r="BA1722" s="1141"/>
      <c r="BB1722" s="1142"/>
      <c r="BC1722" s="1142"/>
      <c r="BD1722" s="1142"/>
      <c r="BE1722" s="1141"/>
      <c r="BF1722" s="1141"/>
      <c r="BG1722" s="1142"/>
      <c r="BH1722" s="1142"/>
      <c r="BI1722" s="1142"/>
      <c r="BJ1722" s="1141"/>
      <c r="BK1722" s="1141"/>
    </row>
    <row r="1723" spans="1:66" s="1" customFormat="1" ht="10.5" customHeight="1">
      <c r="A1723" s="1169"/>
      <c r="B1723" s="1170"/>
      <c r="C1723" s="370"/>
      <c r="D1723" s="1143" t="s">
        <v>313</v>
      </c>
      <c r="E1723" s="1143"/>
      <c r="F1723" s="1143"/>
      <c r="G1723" s="96" t="s">
        <v>125</v>
      </c>
      <c r="H1723" s="87"/>
      <c r="I1723" s="1143" t="s">
        <v>313</v>
      </c>
      <c r="J1723" s="1143"/>
      <c r="K1723" s="1143"/>
      <c r="L1723" s="96" t="s">
        <v>125</v>
      </c>
      <c r="M1723" s="87"/>
      <c r="N1723" s="1143" t="s">
        <v>313</v>
      </c>
      <c r="O1723" s="1143"/>
      <c r="P1723" s="1143"/>
      <c r="Q1723" s="96" t="s">
        <v>125</v>
      </c>
      <c r="R1723" s="87"/>
      <c r="S1723" s="1143" t="s">
        <v>313</v>
      </c>
      <c r="T1723" s="1143"/>
      <c r="U1723" s="1143"/>
      <c r="V1723" s="96" t="s">
        <v>125</v>
      </c>
      <c r="W1723" s="87"/>
      <c r="X1723" s="1143" t="s">
        <v>313</v>
      </c>
      <c r="Y1723" s="1143"/>
      <c r="Z1723" s="1143"/>
      <c r="AA1723" s="96" t="s">
        <v>125</v>
      </c>
      <c r="AB1723" s="87"/>
      <c r="AC1723" s="1143" t="s">
        <v>313</v>
      </c>
      <c r="AD1723" s="1143"/>
      <c r="AE1723" s="1143"/>
      <c r="AF1723" s="96" t="s">
        <v>125</v>
      </c>
      <c r="AG1723" s="87"/>
      <c r="AH1723" s="1143" t="s">
        <v>313</v>
      </c>
      <c r="AI1723" s="1143"/>
      <c r="AJ1723" s="1143"/>
      <c r="AK1723" s="96" t="s">
        <v>125</v>
      </c>
      <c r="AL1723" s="87"/>
      <c r="AM1723" s="1143" t="s">
        <v>313</v>
      </c>
      <c r="AN1723" s="1143"/>
      <c r="AO1723" s="1143"/>
      <c r="AP1723" s="96" t="s">
        <v>125</v>
      </c>
      <c r="AQ1723" s="87"/>
      <c r="AR1723" s="1143" t="s">
        <v>313</v>
      </c>
      <c r="AS1723" s="1143"/>
      <c r="AT1723" s="1143"/>
      <c r="AU1723" s="96" t="s">
        <v>125</v>
      </c>
      <c r="AV1723" s="87"/>
      <c r="AW1723" s="1143" t="s">
        <v>313</v>
      </c>
      <c r="AX1723" s="1143"/>
      <c r="AY1723" s="1143"/>
      <c r="AZ1723" s="96" t="s">
        <v>125</v>
      </c>
      <c r="BA1723" s="87"/>
      <c r="BB1723" s="1143" t="s">
        <v>313</v>
      </c>
      <c r="BC1723" s="1143"/>
      <c r="BD1723" s="1143"/>
      <c r="BE1723" s="96" t="s">
        <v>125</v>
      </c>
      <c r="BF1723" s="87"/>
      <c r="BG1723" s="1143" t="s">
        <v>313</v>
      </c>
      <c r="BH1723" s="1143"/>
      <c r="BI1723" s="1143"/>
      <c r="BJ1723" s="96" t="s">
        <v>125</v>
      </c>
      <c r="BK1723" s="87"/>
    </row>
    <row r="1724" spans="1:66" s="1" customFormat="1" ht="21" customHeight="1">
      <c r="A1724" s="1169"/>
      <c r="B1724" s="1170"/>
      <c r="C1724" s="361"/>
      <c r="D1724" s="1145"/>
      <c r="E1724" s="1145"/>
      <c r="F1724" s="1145"/>
      <c r="G1724" s="1140"/>
      <c r="H1724" s="1140"/>
      <c r="I1724" s="1145"/>
      <c r="J1724" s="1145"/>
      <c r="K1724" s="1145"/>
      <c r="L1724" s="1140"/>
      <c r="M1724" s="1140"/>
      <c r="N1724" s="1145"/>
      <c r="O1724" s="1145"/>
      <c r="P1724" s="1145"/>
      <c r="Q1724" s="1140"/>
      <c r="R1724" s="1140"/>
      <c r="S1724" s="1145"/>
      <c r="T1724" s="1145"/>
      <c r="U1724" s="1145"/>
      <c r="V1724" s="1140"/>
      <c r="W1724" s="1140"/>
      <c r="X1724" s="1145"/>
      <c r="Y1724" s="1145"/>
      <c r="Z1724" s="1145"/>
      <c r="AA1724" s="1140"/>
      <c r="AB1724" s="1140"/>
      <c r="AC1724" s="1145"/>
      <c r="AD1724" s="1145"/>
      <c r="AE1724" s="1145"/>
      <c r="AF1724" s="1140"/>
      <c r="AG1724" s="1140"/>
      <c r="AH1724" s="1145"/>
      <c r="AI1724" s="1145"/>
      <c r="AJ1724" s="1145"/>
      <c r="AK1724" s="1140"/>
      <c r="AL1724" s="1140"/>
      <c r="AM1724" s="1145"/>
      <c r="AN1724" s="1145"/>
      <c r="AO1724" s="1145"/>
      <c r="AP1724" s="1140"/>
      <c r="AQ1724" s="1140"/>
      <c r="AR1724" s="1145"/>
      <c r="AS1724" s="1145"/>
      <c r="AT1724" s="1145"/>
      <c r="AU1724" s="1140"/>
      <c r="AV1724" s="1140"/>
      <c r="AW1724" s="1145"/>
      <c r="AX1724" s="1145"/>
      <c r="AY1724" s="1145"/>
      <c r="AZ1724" s="1140"/>
      <c r="BA1724" s="1140"/>
      <c r="BB1724" s="1145"/>
      <c r="BC1724" s="1145"/>
      <c r="BD1724" s="1145"/>
      <c r="BE1724" s="1140"/>
      <c r="BF1724" s="1140"/>
      <c r="BG1724" s="1145"/>
      <c r="BH1724" s="1145"/>
      <c r="BI1724" s="1145"/>
      <c r="BJ1724" s="1140"/>
      <c r="BK1724" s="1140"/>
    </row>
    <row r="1725" spans="1:66" s="1" customFormat="1" ht="16.5" thickBot="1">
      <c r="A1725" s="1171"/>
      <c r="B1725" s="1172"/>
      <c r="C1725" s="362"/>
      <c r="D1725" s="1144" t="s">
        <v>80</v>
      </c>
      <c r="E1725" s="1144"/>
      <c r="F1725" s="94"/>
      <c r="G1725" s="95" t="s">
        <v>81</v>
      </c>
      <c r="H1725" s="87"/>
      <c r="I1725" s="1144" t="s">
        <v>80</v>
      </c>
      <c r="J1725" s="1144"/>
      <c r="K1725" s="94"/>
      <c r="L1725" s="95" t="s">
        <v>81</v>
      </c>
      <c r="M1725" s="87"/>
      <c r="N1725" s="1144" t="s">
        <v>80</v>
      </c>
      <c r="O1725" s="1144"/>
      <c r="P1725" s="94"/>
      <c r="Q1725" s="95" t="s">
        <v>81</v>
      </c>
      <c r="R1725" s="87"/>
      <c r="S1725" s="1144" t="s">
        <v>80</v>
      </c>
      <c r="T1725" s="1144"/>
      <c r="U1725" s="94"/>
      <c r="V1725" s="95" t="s">
        <v>81</v>
      </c>
      <c r="W1725" s="87"/>
      <c r="X1725" s="1144" t="s">
        <v>80</v>
      </c>
      <c r="Y1725" s="1144"/>
      <c r="Z1725" s="94"/>
      <c r="AA1725" s="95" t="s">
        <v>81</v>
      </c>
      <c r="AB1725" s="87"/>
      <c r="AC1725" s="1144" t="s">
        <v>80</v>
      </c>
      <c r="AD1725" s="1144"/>
      <c r="AE1725" s="94"/>
      <c r="AF1725" s="95" t="s">
        <v>81</v>
      </c>
      <c r="AG1725" s="87"/>
      <c r="AH1725" s="1144" t="s">
        <v>80</v>
      </c>
      <c r="AI1725" s="1144"/>
      <c r="AJ1725" s="94"/>
      <c r="AK1725" s="95" t="s">
        <v>81</v>
      </c>
      <c r="AL1725" s="87"/>
      <c r="AM1725" s="1144" t="s">
        <v>80</v>
      </c>
      <c r="AN1725" s="1144"/>
      <c r="AO1725" s="94"/>
      <c r="AP1725" s="95" t="s">
        <v>81</v>
      </c>
      <c r="AQ1725" s="87"/>
      <c r="AR1725" s="1144" t="s">
        <v>80</v>
      </c>
      <c r="AS1725" s="1144"/>
      <c r="AT1725" s="94"/>
      <c r="AU1725" s="95" t="s">
        <v>81</v>
      </c>
      <c r="AV1725" s="87"/>
      <c r="AW1725" s="1144" t="s">
        <v>80</v>
      </c>
      <c r="AX1725" s="1144"/>
      <c r="AY1725" s="94"/>
      <c r="AZ1725" s="95" t="s">
        <v>81</v>
      </c>
      <c r="BA1725" s="87"/>
      <c r="BB1725" s="1144" t="s">
        <v>80</v>
      </c>
      <c r="BC1725" s="1144"/>
      <c r="BD1725" s="94"/>
      <c r="BE1725" s="95" t="s">
        <v>81</v>
      </c>
      <c r="BF1725" s="87"/>
      <c r="BG1725" s="1144" t="s">
        <v>80</v>
      </c>
      <c r="BH1725" s="1144"/>
      <c r="BI1725" s="94"/>
      <c r="BJ1725" s="95" t="s">
        <v>81</v>
      </c>
      <c r="BK1725" s="87"/>
    </row>
    <row r="1726" spans="1:66" customFormat="1" ht="15.6" customHeight="1">
      <c r="A1726" s="637" t="s">
        <v>242</v>
      </c>
      <c r="B1726" s="88"/>
      <c r="C1726" s="357"/>
      <c r="D1726" s="88"/>
      <c r="E1726" s="357"/>
      <c r="F1726" s="88"/>
      <c r="G1726" s="89"/>
      <c r="H1726" s="90"/>
      <c r="I1726" s="2"/>
      <c r="J1726" s="2"/>
      <c r="K1726" s="2"/>
      <c r="L1726" s="2"/>
      <c r="M1726" s="2"/>
      <c r="N1726" s="2"/>
      <c r="O1726" s="2"/>
      <c r="P1726" s="3"/>
      <c r="Q1726" s="3"/>
      <c r="R1726" s="3"/>
      <c r="S1726" s="15"/>
      <c r="T1726" s="10"/>
      <c r="U1726" s="10"/>
      <c r="V1726" s="11"/>
      <c r="W1726" s="25"/>
      <c r="X1726" s="9"/>
      <c r="Y1726" s="9"/>
      <c r="Z1726" s="15"/>
      <c r="AA1726" s="20"/>
      <c r="AB1726" s="20"/>
      <c r="AC1726" s="20"/>
      <c r="AD1726" s="2"/>
      <c r="AE1726" s="3"/>
      <c r="AF1726" s="3"/>
      <c r="AG1726" s="3"/>
      <c r="AH1726" s="8"/>
      <c r="AI1726" s="10"/>
      <c r="AJ1726" s="10"/>
      <c r="AK1726" s="11"/>
      <c r="AL1726" s="21"/>
      <c r="AM1726" s="22"/>
      <c r="AN1726" s="22"/>
      <c r="AO1726" s="8"/>
      <c r="AP1726" s="8"/>
      <c r="AQ1726" s="8"/>
      <c r="AR1726" s="8"/>
      <c r="AS1726" s="8"/>
      <c r="AT1726" s="8"/>
      <c r="AU1726" s="8"/>
      <c r="AV1726" s="8"/>
      <c r="AW1726" s="8"/>
      <c r="AX1726" s="8"/>
      <c r="AY1726" s="8"/>
      <c r="AZ1726" s="8"/>
      <c r="BA1726" s="8"/>
      <c r="BB1726" s="8"/>
      <c r="BC1726" s="8"/>
      <c r="BD1726" s="8"/>
      <c r="BE1726" s="8"/>
      <c r="BF1726" s="8"/>
      <c r="BG1726" s="8"/>
      <c r="BH1726" s="8"/>
      <c r="BI1726" s="8"/>
      <c r="BJ1726" s="8"/>
      <c r="BK1726" s="8"/>
      <c r="BL1726" s="8"/>
      <c r="BM1726" s="660"/>
      <c r="BN1726" s="8"/>
    </row>
    <row r="1727" spans="1:66" s="1" customFormat="1" ht="12.6" customHeight="1">
      <c r="A1727" s="97" t="s">
        <v>243</v>
      </c>
      <c r="B1727" s="88"/>
      <c r="C1727" s="363"/>
      <c r="D1727" s="273"/>
      <c r="E1727" s="1013"/>
      <c r="F1727" s="256"/>
      <c r="G1727" s="273"/>
      <c r="H1727" s="274"/>
      <c r="I1727" s="273"/>
      <c r="J1727" s="273"/>
      <c r="K1727" s="256"/>
      <c r="L1727" s="273"/>
      <c r="M1727" s="274"/>
      <c r="N1727" s="32"/>
      <c r="O1727" s="275"/>
      <c r="P1727" s="275"/>
      <c r="Q1727" s="275"/>
      <c r="R1727" s="275"/>
      <c r="S1727" s="276"/>
      <c r="T1727" s="276"/>
      <c r="U1727" s="276"/>
      <c r="V1727" s="277"/>
      <c r="W1727" s="278"/>
      <c r="X1727" s="276"/>
      <c r="Y1727" s="276"/>
      <c r="Z1727" s="32"/>
      <c r="AD1727" s="279"/>
      <c r="AE1727" s="279"/>
      <c r="AF1727" s="279"/>
      <c r="AG1727" s="279"/>
      <c r="AH1727" s="280"/>
      <c r="AI1727" s="280"/>
      <c r="AJ1727" s="280"/>
      <c r="AK1727" s="281"/>
      <c r="AL1727" s="282"/>
      <c r="AM1727" s="280"/>
      <c r="AN1727" s="280"/>
      <c r="AO1727" s="32"/>
      <c r="AP1727" s="32"/>
      <c r="AQ1727" s="32"/>
      <c r="AR1727" s="32"/>
      <c r="AS1727" s="32"/>
      <c r="AT1727" s="32"/>
      <c r="AU1727" s="32"/>
      <c r="AV1727" s="32"/>
      <c r="AW1727" s="32"/>
      <c r="AX1727" s="32"/>
      <c r="AY1727" s="32"/>
      <c r="AZ1727" s="32"/>
      <c r="BA1727" s="32"/>
      <c r="BB1727" s="32"/>
      <c r="BC1727" s="32"/>
      <c r="BD1727" s="32"/>
      <c r="BE1727" s="32"/>
      <c r="BF1727" s="32"/>
      <c r="BG1727" s="32"/>
      <c r="BH1727" s="32"/>
      <c r="BI1727" s="32"/>
      <c r="BJ1727" s="32"/>
      <c r="BK1727" s="32"/>
      <c r="BL1727" s="32"/>
      <c r="BM1727" s="661"/>
      <c r="BN1727" s="32"/>
    </row>
    <row r="1728" spans="1:66" s="260" customFormat="1" ht="12">
      <c r="A1728" s="638"/>
      <c r="B1728" s="639"/>
      <c r="C1728" s="358"/>
      <c r="D1728" s="252" t="s">
        <v>21</v>
      </c>
      <c r="E1728" s="1159" t="str">
        <f>+E903</f>
        <v>Contractor Name</v>
      </c>
      <c r="F1728" s="1159"/>
      <c r="G1728" s="1159"/>
      <c r="H1728" s="1159"/>
      <c r="I1728" s="291" t="s">
        <v>21</v>
      </c>
      <c r="J1728" s="1150" t="str">
        <f>E1728</f>
        <v>Contractor Name</v>
      </c>
      <c r="K1728" s="1150"/>
      <c r="L1728" s="1150"/>
      <c r="M1728" s="1150"/>
      <c r="N1728" s="291" t="s">
        <v>21</v>
      </c>
      <c r="O1728" s="1150" t="str">
        <f>E1728</f>
        <v>Contractor Name</v>
      </c>
      <c r="P1728" s="1150"/>
      <c r="Q1728" s="1150"/>
      <c r="R1728" s="1150"/>
      <c r="S1728" s="291" t="s">
        <v>21</v>
      </c>
      <c r="T1728" s="1150" t="str">
        <f>E1728</f>
        <v>Contractor Name</v>
      </c>
      <c r="U1728" s="1150"/>
      <c r="V1728" s="1150"/>
      <c r="W1728" s="1150"/>
      <c r="X1728" s="291" t="s">
        <v>21</v>
      </c>
      <c r="Y1728" s="1150" t="str">
        <f>E1728</f>
        <v>Contractor Name</v>
      </c>
      <c r="Z1728" s="1150"/>
      <c r="AA1728" s="1150"/>
      <c r="AB1728" s="1150"/>
      <c r="AC1728" s="291" t="s">
        <v>21</v>
      </c>
      <c r="AD1728" s="1150" t="str">
        <f>E1728</f>
        <v>Contractor Name</v>
      </c>
      <c r="AE1728" s="1150"/>
      <c r="AF1728" s="1150"/>
      <c r="AG1728" s="1150"/>
      <c r="AH1728" s="291" t="s">
        <v>21</v>
      </c>
      <c r="AI1728" s="1150" t="str">
        <f>E1728</f>
        <v>Contractor Name</v>
      </c>
      <c r="AJ1728" s="1150"/>
      <c r="AK1728" s="1150"/>
      <c r="AL1728" s="1150"/>
      <c r="AM1728" s="291" t="s">
        <v>21</v>
      </c>
      <c r="AN1728" s="1150" t="str">
        <f>E1728</f>
        <v>Contractor Name</v>
      </c>
      <c r="AO1728" s="1150"/>
      <c r="AP1728" s="1150"/>
      <c r="AQ1728" s="1150"/>
      <c r="AR1728" s="291" t="s">
        <v>21</v>
      </c>
      <c r="AS1728" s="1150" t="str">
        <f>E1728</f>
        <v>Contractor Name</v>
      </c>
      <c r="AT1728" s="1150"/>
      <c r="AU1728" s="1150"/>
      <c r="AV1728" s="1150"/>
      <c r="AW1728" s="291" t="s">
        <v>21</v>
      </c>
      <c r="AX1728" s="1150" t="str">
        <f>J1728</f>
        <v>Contractor Name</v>
      </c>
      <c r="AY1728" s="1150"/>
      <c r="AZ1728" s="1150"/>
      <c r="BA1728" s="1150"/>
      <c r="BB1728" s="291" t="s">
        <v>21</v>
      </c>
      <c r="BC1728" s="1150" t="str">
        <f>O1728</f>
        <v>Contractor Name</v>
      </c>
      <c r="BD1728" s="1150"/>
      <c r="BE1728" s="1150"/>
      <c r="BF1728" s="1150"/>
      <c r="BG1728" s="291" t="s">
        <v>21</v>
      </c>
      <c r="BH1728" s="1150" t="str">
        <f>T1728</f>
        <v>Contractor Name</v>
      </c>
      <c r="BI1728" s="1150"/>
      <c r="BJ1728" s="1150"/>
      <c r="BK1728" s="1150"/>
      <c r="BL1728" s="292"/>
      <c r="BM1728" s="662"/>
      <c r="BN1728" s="292"/>
    </row>
    <row r="1729" spans="1:66" s="260" customFormat="1" ht="12">
      <c r="A1729" s="97" t="s">
        <v>133</v>
      </c>
      <c r="B1729" s="639"/>
      <c r="C1729" s="358"/>
      <c r="D1729" s="252" t="s">
        <v>20</v>
      </c>
      <c r="E1729" s="1036" t="str">
        <f>+E904</f>
        <v>Contract Number</v>
      </c>
      <c r="F1729" s="254"/>
      <c r="G1729" s="255" t="s">
        <v>90</v>
      </c>
      <c r="H1729" s="894"/>
      <c r="I1729" s="307" t="s">
        <v>20</v>
      </c>
      <c r="J1729" s="324" t="str">
        <f>E1729</f>
        <v>Contract Number</v>
      </c>
      <c r="K1729" s="293"/>
      <c r="L1729" s="294" t="s">
        <v>90</v>
      </c>
      <c r="M1729" s="295">
        <f>H1729</f>
        <v>0</v>
      </c>
      <c r="N1729" s="296" t="s">
        <v>20</v>
      </c>
      <c r="O1729" s="325" t="str">
        <f>E1729</f>
        <v>Contract Number</v>
      </c>
      <c r="P1729" s="297"/>
      <c r="Q1729" s="298" t="s">
        <v>90</v>
      </c>
      <c r="R1729" s="299">
        <f>H1729</f>
        <v>0</v>
      </c>
      <c r="S1729" s="296" t="s">
        <v>20</v>
      </c>
      <c r="T1729" s="300" t="str">
        <f>E1729</f>
        <v>Contract Number</v>
      </c>
      <c r="U1729" s="297"/>
      <c r="V1729" s="298" t="s">
        <v>90</v>
      </c>
      <c r="W1729" s="301">
        <f>H1729</f>
        <v>0</v>
      </c>
      <c r="X1729" s="296" t="s">
        <v>20</v>
      </c>
      <c r="Y1729" s="300" t="str">
        <f>E1729</f>
        <v>Contract Number</v>
      </c>
      <c r="Z1729" s="297"/>
      <c r="AA1729" s="298" t="s">
        <v>90</v>
      </c>
      <c r="AB1729" s="301">
        <f>H1729</f>
        <v>0</v>
      </c>
      <c r="AC1729" s="296" t="s">
        <v>20</v>
      </c>
      <c r="AD1729" s="300" t="str">
        <f>E1729</f>
        <v>Contract Number</v>
      </c>
      <c r="AE1729" s="297"/>
      <c r="AF1729" s="298" t="s">
        <v>90</v>
      </c>
      <c r="AG1729" s="301">
        <f>H1729</f>
        <v>0</v>
      </c>
      <c r="AH1729" s="296" t="s">
        <v>20</v>
      </c>
      <c r="AI1729" s="300" t="str">
        <f>E1729</f>
        <v>Contract Number</v>
      </c>
      <c r="AJ1729" s="297"/>
      <c r="AK1729" s="298" t="s">
        <v>90</v>
      </c>
      <c r="AL1729" s="302">
        <f>H1729</f>
        <v>0</v>
      </c>
      <c r="AM1729" s="296" t="s">
        <v>20</v>
      </c>
      <c r="AN1729" s="325" t="str">
        <f>E1729</f>
        <v>Contract Number</v>
      </c>
      <c r="AO1729" s="297"/>
      <c r="AP1729" s="298" t="s">
        <v>90</v>
      </c>
      <c r="AQ1729" s="302">
        <f>H1729</f>
        <v>0</v>
      </c>
      <c r="AR1729" s="296" t="s">
        <v>20</v>
      </c>
      <c r="AS1729" s="325" t="str">
        <f>E1729</f>
        <v>Contract Number</v>
      </c>
      <c r="AT1729" s="297"/>
      <c r="AU1729" s="298" t="s">
        <v>90</v>
      </c>
      <c r="AV1729" s="303">
        <f>H1729</f>
        <v>0</v>
      </c>
      <c r="AW1729" s="296" t="s">
        <v>20</v>
      </c>
      <c r="AX1729" s="325" t="str">
        <f>J1729</f>
        <v>Contract Number</v>
      </c>
      <c r="AY1729" s="297"/>
      <c r="AZ1729" s="298" t="s">
        <v>90</v>
      </c>
      <c r="BA1729" s="303">
        <f>M1729</f>
        <v>0</v>
      </c>
      <c r="BB1729" s="296" t="s">
        <v>20</v>
      </c>
      <c r="BC1729" s="325" t="str">
        <f>O1729</f>
        <v>Contract Number</v>
      </c>
      <c r="BD1729" s="297"/>
      <c r="BE1729" s="298" t="s">
        <v>90</v>
      </c>
      <c r="BF1729" s="303">
        <f>R1729</f>
        <v>0</v>
      </c>
      <c r="BG1729" s="296" t="s">
        <v>20</v>
      </c>
      <c r="BH1729" s="325" t="str">
        <f>T1729</f>
        <v>Contract Number</v>
      </c>
      <c r="BI1729" s="297"/>
      <c r="BJ1729" s="298" t="s">
        <v>90</v>
      </c>
      <c r="BK1729" s="303">
        <f>W1729</f>
        <v>0</v>
      </c>
      <c r="BL1729" s="304"/>
      <c r="BM1729" s="663"/>
      <c r="BN1729" s="304"/>
    </row>
    <row r="1730" spans="1:66" s="260" customFormat="1" ht="17.45" customHeight="1">
      <c r="A1730" s="93"/>
      <c r="B1730" s="639"/>
      <c r="C1730" s="358"/>
      <c r="D1730" s="252" t="s">
        <v>126</v>
      </c>
      <c r="E1730" s="1009" t="s">
        <v>127</v>
      </c>
      <c r="F1730" s="257"/>
      <c r="G1730" s="258" t="s">
        <v>122</v>
      </c>
      <c r="H1730" s="257"/>
      <c r="I1730" s="296" t="s">
        <v>120</v>
      </c>
      <c r="J1730" s="305" t="s">
        <v>121</v>
      </c>
      <c r="K1730" s="306">
        <f>F1730</f>
        <v>0</v>
      </c>
      <c r="L1730" s="298" t="s">
        <v>122</v>
      </c>
      <c r="M1730" s="306">
        <f>H1730</f>
        <v>0</v>
      </c>
      <c r="N1730" s="296" t="s">
        <v>120</v>
      </c>
      <c r="O1730" s="305" t="s">
        <v>121</v>
      </c>
      <c r="P1730" s="306">
        <f>F1730</f>
        <v>0</v>
      </c>
      <c r="Q1730" s="298" t="s">
        <v>122</v>
      </c>
      <c r="R1730" s="306">
        <f>H1730</f>
        <v>0</v>
      </c>
      <c r="S1730" s="296" t="s">
        <v>120</v>
      </c>
      <c r="T1730" s="305" t="s">
        <v>121</v>
      </c>
      <c r="U1730" s="306">
        <f>F1730</f>
        <v>0</v>
      </c>
      <c r="V1730" s="298" t="s">
        <v>122</v>
      </c>
      <c r="W1730" s="306">
        <f>H1730</f>
        <v>0</v>
      </c>
      <c r="X1730" s="296" t="s">
        <v>120</v>
      </c>
      <c r="Y1730" s="305" t="s">
        <v>121</v>
      </c>
      <c r="Z1730" s="306">
        <f>F1730</f>
        <v>0</v>
      </c>
      <c r="AA1730" s="298" t="s">
        <v>122</v>
      </c>
      <c r="AB1730" s="306">
        <f>H1730</f>
        <v>0</v>
      </c>
      <c r="AC1730" s="296" t="s">
        <v>120</v>
      </c>
      <c r="AD1730" s="305" t="s">
        <v>121</v>
      </c>
      <c r="AE1730" s="306">
        <f>F1730</f>
        <v>0</v>
      </c>
      <c r="AF1730" s="298" t="s">
        <v>122</v>
      </c>
      <c r="AG1730" s="306">
        <f>H1730</f>
        <v>0</v>
      </c>
      <c r="AH1730" s="296" t="s">
        <v>120</v>
      </c>
      <c r="AI1730" s="305" t="s">
        <v>121</v>
      </c>
      <c r="AJ1730" s="306">
        <f>F1730</f>
        <v>0</v>
      </c>
      <c r="AK1730" s="298" t="s">
        <v>122</v>
      </c>
      <c r="AL1730" s="306">
        <f>H1730</f>
        <v>0</v>
      </c>
      <c r="AM1730" s="296" t="s">
        <v>120</v>
      </c>
      <c r="AN1730" s="305" t="s">
        <v>121</v>
      </c>
      <c r="AO1730" s="306">
        <f>F1730</f>
        <v>0</v>
      </c>
      <c r="AP1730" s="298" t="s">
        <v>122</v>
      </c>
      <c r="AQ1730" s="306">
        <f>H1730</f>
        <v>0</v>
      </c>
      <c r="AR1730" s="296" t="s">
        <v>120</v>
      </c>
      <c r="AS1730" s="305" t="s">
        <v>121</v>
      </c>
      <c r="AT1730" s="306">
        <f>F1730</f>
        <v>0</v>
      </c>
      <c r="AU1730" s="298" t="s">
        <v>122</v>
      </c>
      <c r="AV1730" s="306">
        <f>H1730</f>
        <v>0</v>
      </c>
      <c r="AW1730" s="296" t="s">
        <v>120</v>
      </c>
      <c r="AX1730" s="305" t="s">
        <v>121</v>
      </c>
      <c r="AY1730" s="306">
        <f>K1730</f>
        <v>0</v>
      </c>
      <c r="AZ1730" s="298" t="s">
        <v>122</v>
      </c>
      <c r="BA1730" s="306">
        <f>M1730</f>
        <v>0</v>
      </c>
      <c r="BB1730" s="296" t="s">
        <v>120</v>
      </c>
      <c r="BC1730" s="305" t="s">
        <v>121</v>
      </c>
      <c r="BD1730" s="306">
        <f>P1730</f>
        <v>0</v>
      </c>
      <c r="BE1730" s="298" t="s">
        <v>122</v>
      </c>
      <c r="BF1730" s="306">
        <f>R1730</f>
        <v>0</v>
      </c>
      <c r="BG1730" s="296" t="s">
        <v>120</v>
      </c>
      <c r="BH1730" s="305" t="s">
        <v>121</v>
      </c>
      <c r="BI1730" s="306">
        <f>U1730</f>
        <v>0</v>
      </c>
      <c r="BJ1730" s="298" t="s">
        <v>122</v>
      </c>
      <c r="BK1730" s="306">
        <f>W1730</f>
        <v>0</v>
      </c>
      <c r="BL1730" s="304"/>
      <c r="BM1730" s="663"/>
      <c r="BN1730" s="304"/>
    </row>
    <row r="1731" spans="1:66" s="260" customFormat="1" ht="15.75" customHeight="1">
      <c r="A1731" s="93"/>
      <c r="B1731" s="97"/>
      <c r="C1731" s="359"/>
      <c r="D1731" s="1160" t="s">
        <v>124</v>
      </c>
      <c r="E1731" s="1160"/>
      <c r="F1731" s="1160"/>
      <c r="G1731" s="1161">
        <f>E1794+J1794+O1794+T1794+Y1794+AD1794+AI1794+AN1794+AS1794+AX1794+BC1794+BH1794</f>
        <v>0</v>
      </c>
      <c r="H1731" s="259"/>
      <c r="I1731" s="292"/>
      <c r="J1731" s="292"/>
      <c r="K1731" s="292"/>
      <c r="L1731" s="292"/>
      <c r="M1731" s="292"/>
      <c r="N1731" s="292"/>
      <c r="O1731" s="292"/>
      <c r="P1731" s="292"/>
      <c r="Q1731" s="292"/>
      <c r="R1731" s="292"/>
      <c r="S1731" s="292"/>
      <c r="T1731" s="292"/>
      <c r="U1731" s="292"/>
      <c r="V1731" s="292"/>
      <c r="W1731" s="292"/>
      <c r="X1731" s="292"/>
      <c r="Y1731" s="292"/>
      <c r="Z1731" s="292"/>
      <c r="AA1731" s="292"/>
      <c r="AB1731" s="292"/>
      <c r="AC1731" s="292"/>
      <c r="AD1731" s="292"/>
      <c r="AE1731" s="292"/>
      <c r="AF1731" s="292"/>
      <c r="AG1731" s="292"/>
      <c r="AH1731" s="292"/>
      <c r="AI1731" s="292"/>
      <c r="AJ1731" s="292"/>
      <c r="AK1731" s="292"/>
      <c r="AL1731" s="292"/>
      <c r="AM1731" s="292"/>
      <c r="AN1731" s="292"/>
      <c r="AO1731" s="292"/>
      <c r="AP1731" s="292"/>
      <c r="AQ1731" s="292"/>
      <c r="AR1731" s="292"/>
      <c r="AS1731" s="292"/>
      <c r="AT1731" s="292"/>
      <c r="AU1731" s="292"/>
      <c r="AV1731" s="292"/>
      <c r="AW1731" s="292"/>
      <c r="AX1731" s="292"/>
      <c r="AY1731" s="292"/>
      <c r="AZ1731" s="292"/>
      <c r="BA1731" s="292"/>
      <c r="BB1731" s="292"/>
      <c r="BC1731" s="292"/>
      <c r="BD1731" s="292"/>
      <c r="BE1731" s="292"/>
      <c r="BF1731" s="292"/>
      <c r="BG1731" s="292"/>
      <c r="BH1731" s="292"/>
      <c r="BI1731" s="292"/>
      <c r="BJ1731" s="292"/>
      <c r="BK1731" s="292"/>
      <c r="BL1731" s="308"/>
      <c r="BM1731" s="665"/>
      <c r="BN1731" s="308"/>
    </row>
    <row r="1732" spans="1:66" s="1" customFormat="1" ht="5.45" customHeight="1" thickBot="1">
      <c r="A1732" s="640"/>
      <c r="B1732" s="641"/>
      <c r="C1732" s="360"/>
      <c r="D1732" s="261"/>
      <c r="E1732" s="360"/>
      <c r="F1732" s="261"/>
      <c r="G1732" s="1162"/>
      <c r="H1732" s="91"/>
      <c r="I1732" s="16"/>
      <c r="J1732" s="16"/>
      <c r="K1732" s="32"/>
      <c r="L1732" s="16"/>
      <c r="M1732" s="16"/>
      <c r="N1732" s="16"/>
      <c r="R1732" s="262"/>
      <c r="S1732" s="262"/>
      <c r="T1732" s="262"/>
      <c r="U1732" s="262"/>
      <c r="V1732" s="262"/>
      <c r="W1732" s="262"/>
      <c r="X1732" s="262"/>
      <c r="Y1732" s="262"/>
      <c r="Z1732" s="262"/>
      <c r="AA1732" s="262"/>
      <c r="AB1732" s="262"/>
      <c r="AC1732" s="262"/>
      <c r="AD1732" s="262"/>
      <c r="AE1732" s="20"/>
      <c r="AF1732" s="20"/>
      <c r="AG1732" s="20"/>
      <c r="AH1732" s="20"/>
      <c r="BM1732"/>
    </row>
    <row r="1733" spans="1:66" s="1" customFormat="1" ht="14.25" customHeight="1" thickTop="1">
      <c r="A1733" s="642" t="s">
        <v>30</v>
      </c>
      <c r="B1733" s="653"/>
      <c r="C1733" s="1135" t="s">
        <v>232</v>
      </c>
      <c r="D1733" s="1137" t="str">
        <f>+D1658</f>
        <v>Program Name</v>
      </c>
      <c r="E1733" s="1138"/>
      <c r="F1733" s="1138"/>
      <c r="G1733" s="1138"/>
      <c r="H1733" s="1139"/>
      <c r="I1733" s="1137" t="str">
        <f>+I1658</f>
        <v>Program Name</v>
      </c>
      <c r="J1733" s="1138"/>
      <c r="K1733" s="1138"/>
      <c r="L1733" s="1138"/>
      <c r="M1733" s="1139"/>
      <c r="N1733" s="1137" t="str">
        <f>+N1658</f>
        <v>Program Name</v>
      </c>
      <c r="O1733" s="1138"/>
      <c r="P1733" s="1138"/>
      <c r="Q1733" s="1138"/>
      <c r="R1733" s="1139"/>
      <c r="S1733" s="1137" t="str">
        <f>+S1658</f>
        <v>Program Name</v>
      </c>
      <c r="T1733" s="1138"/>
      <c r="U1733" s="1138"/>
      <c r="V1733" s="1138"/>
      <c r="W1733" s="1139"/>
      <c r="X1733" s="1137" t="str">
        <f>+X1658</f>
        <v>Program Name</v>
      </c>
      <c r="Y1733" s="1138"/>
      <c r="Z1733" s="1138"/>
      <c r="AA1733" s="1138"/>
      <c r="AB1733" s="1139"/>
      <c r="AC1733" s="1137" t="str">
        <f>+AC1658</f>
        <v>Program Name</v>
      </c>
      <c r="AD1733" s="1138"/>
      <c r="AE1733" s="1138"/>
      <c r="AF1733" s="1138"/>
      <c r="AG1733" s="1139"/>
      <c r="AH1733" s="1137" t="str">
        <f>+AH1658</f>
        <v>Program Name</v>
      </c>
      <c r="AI1733" s="1138"/>
      <c r="AJ1733" s="1138"/>
      <c r="AK1733" s="1138"/>
      <c r="AL1733" s="1139"/>
      <c r="AM1733" s="1137" t="str">
        <f>+AM1658</f>
        <v>Program Name</v>
      </c>
      <c r="AN1733" s="1138"/>
      <c r="AO1733" s="1138"/>
      <c r="AP1733" s="1138"/>
      <c r="AQ1733" s="1139"/>
      <c r="AR1733" s="1137" t="str">
        <f>+AR1658</f>
        <v>Program Name</v>
      </c>
      <c r="AS1733" s="1138"/>
      <c r="AT1733" s="1138"/>
      <c r="AU1733" s="1138"/>
      <c r="AV1733" s="1139"/>
      <c r="AW1733" s="1137" t="str">
        <f>+AW1658</f>
        <v>Program Name</v>
      </c>
      <c r="AX1733" s="1138"/>
      <c r="AY1733" s="1138"/>
      <c r="AZ1733" s="1138"/>
      <c r="BA1733" s="1139"/>
      <c r="BB1733" s="1137" t="str">
        <f>+BB1658</f>
        <v>Program Name</v>
      </c>
      <c r="BC1733" s="1138"/>
      <c r="BD1733" s="1138"/>
      <c r="BE1733" s="1138"/>
      <c r="BF1733" s="1139"/>
      <c r="BG1733" s="1137" t="str">
        <f>+BG1658</f>
        <v>Program Name</v>
      </c>
      <c r="BH1733" s="1138"/>
      <c r="BI1733" s="1138"/>
      <c r="BJ1733" s="1138"/>
      <c r="BK1733" s="1139"/>
      <c r="BL1733" s="31"/>
      <c r="BM1733" s="232" t="s">
        <v>33</v>
      </c>
    </row>
    <row r="1734" spans="1:66" s="1" customFormat="1" ht="13.5">
      <c r="A1734" s="644" t="s">
        <v>31</v>
      </c>
      <c r="B1734" s="654"/>
      <c r="C1734" s="1136"/>
      <c r="D1734" s="1146" t="str">
        <f>+D1659</f>
        <v>Funding Source</v>
      </c>
      <c r="E1734" s="1147"/>
      <c r="F1734" s="1147"/>
      <c r="G1734" s="1147"/>
      <c r="H1734" s="1148"/>
      <c r="I1734" s="1146" t="str">
        <f>+I1659</f>
        <v>Funding Source</v>
      </c>
      <c r="J1734" s="1147"/>
      <c r="K1734" s="1147"/>
      <c r="L1734" s="1147"/>
      <c r="M1734" s="1148"/>
      <c r="N1734" s="1146" t="str">
        <f>+N1659</f>
        <v>Funding Source</v>
      </c>
      <c r="O1734" s="1147"/>
      <c r="P1734" s="1147"/>
      <c r="Q1734" s="1147"/>
      <c r="R1734" s="1148"/>
      <c r="S1734" s="1146" t="str">
        <f>+S1659</f>
        <v>Funding Source</v>
      </c>
      <c r="T1734" s="1147"/>
      <c r="U1734" s="1147"/>
      <c r="V1734" s="1147"/>
      <c r="W1734" s="1148"/>
      <c r="X1734" s="1146" t="str">
        <f>+X1659</f>
        <v>Funding Source</v>
      </c>
      <c r="Y1734" s="1147"/>
      <c r="Z1734" s="1147"/>
      <c r="AA1734" s="1147"/>
      <c r="AB1734" s="1148"/>
      <c r="AC1734" s="1146" t="str">
        <f>+AC1659</f>
        <v>Funding Source</v>
      </c>
      <c r="AD1734" s="1147"/>
      <c r="AE1734" s="1147"/>
      <c r="AF1734" s="1147"/>
      <c r="AG1734" s="1148"/>
      <c r="AH1734" s="1146" t="str">
        <f>+AH1659</f>
        <v>Funding Source</v>
      </c>
      <c r="AI1734" s="1147"/>
      <c r="AJ1734" s="1147"/>
      <c r="AK1734" s="1147"/>
      <c r="AL1734" s="1148"/>
      <c r="AM1734" s="1146" t="str">
        <f>+AM1659</f>
        <v>Funding Source</v>
      </c>
      <c r="AN1734" s="1147"/>
      <c r="AO1734" s="1147"/>
      <c r="AP1734" s="1147"/>
      <c r="AQ1734" s="1148"/>
      <c r="AR1734" s="1146" t="str">
        <f>+AR1659</f>
        <v>Funding Source</v>
      </c>
      <c r="AS1734" s="1147"/>
      <c r="AT1734" s="1147"/>
      <c r="AU1734" s="1147"/>
      <c r="AV1734" s="1148"/>
      <c r="AW1734" s="1146" t="str">
        <f>+AW1659</f>
        <v>Funding Source</v>
      </c>
      <c r="AX1734" s="1147"/>
      <c r="AY1734" s="1147"/>
      <c r="AZ1734" s="1147"/>
      <c r="BA1734" s="1148"/>
      <c r="BB1734" s="1146" t="str">
        <f>+BB1659</f>
        <v>Funding Source</v>
      </c>
      <c r="BC1734" s="1147"/>
      <c r="BD1734" s="1147"/>
      <c r="BE1734" s="1147"/>
      <c r="BF1734" s="1148"/>
      <c r="BG1734" s="1146" t="str">
        <f>+BG1659</f>
        <v>Funding Source</v>
      </c>
      <c r="BH1734" s="1147"/>
      <c r="BI1734" s="1147"/>
      <c r="BJ1734" s="1147"/>
      <c r="BK1734" s="1148"/>
      <c r="BL1734" s="31"/>
      <c r="BM1734" s="233"/>
    </row>
    <row r="1735" spans="1:66" s="30" customFormat="1" ht="21.6" customHeight="1">
      <c r="A1735" s="646"/>
      <c r="B1735" s="655"/>
      <c r="C1735" s="669" t="s">
        <v>233</v>
      </c>
      <c r="D1735" s="329" t="s">
        <v>67</v>
      </c>
      <c r="E1735" s="1010" t="s">
        <v>68</v>
      </c>
      <c r="F1735" s="330" t="s">
        <v>69</v>
      </c>
      <c r="G1735" s="331" t="s">
        <v>70</v>
      </c>
      <c r="H1735" s="332" t="s">
        <v>71</v>
      </c>
      <c r="I1735" s="329" t="s">
        <v>67</v>
      </c>
      <c r="J1735" s="1010" t="s">
        <v>68</v>
      </c>
      <c r="K1735" s="330" t="s">
        <v>69</v>
      </c>
      <c r="L1735" s="331" t="s">
        <v>70</v>
      </c>
      <c r="M1735" s="333" t="s">
        <v>71</v>
      </c>
      <c r="N1735" s="329" t="s">
        <v>67</v>
      </c>
      <c r="O1735" s="1010" t="s">
        <v>68</v>
      </c>
      <c r="P1735" s="330" t="s">
        <v>69</v>
      </c>
      <c r="Q1735" s="331" t="s">
        <v>70</v>
      </c>
      <c r="R1735" s="333" t="s">
        <v>71</v>
      </c>
      <c r="S1735" s="329" t="s">
        <v>67</v>
      </c>
      <c r="T1735" s="1010" t="s">
        <v>68</v>
      </c>
      <c r="U1735" s="330" t="s">
        <v>69</v>
      </c>
      <c r="V1735" s="331" t="s">
        <v>70</v>
      </c>
      <c r="W1735" s="333" t="s">
        <v>71</v>
      </c>
      <c r="X1735" s="329" t="s">
        <v>67</v>
      </c>
      <c r="Y1735" s="1010" t="s">
        <v>68</v>
      </c>
      <c r="Z1735" s="330" t="s">
        <v>69</v>
      </c>
      <c r="AA1735" s="331" t="s">
        <v>70</v>
      </c>
      <c r="AB1735" s="333" t="s">
        <v>71</v>
      </c>
      <c r="AC1735" s="329" t="s">
        <v>67</v>
      </c>
      <c r="AD1735" s="1010" t="s">
        <v>68</v>
      </c>
      <c r="AE1735" s="330" t="s">
        <v>69</v>
      </c>
      <c r="AF1735" s="331" t="s">
        <v>70</v>
      </c>
      <c r="AG1735" s="333" t="s">
        <v>71</v>
      </c>
      <c r="AH1735" s="329" t="s">
        <v>67</v>
      </c>
      <c r="AI1735" s="1010" t="s">
        <v>68</v>
      </c>
      <c r="AJ1735" s="330" t="s">
        <v>69</v>
      </c>
      <c r="AK1735" s="331" t="s">
        <v>70</v>
      </c>
      <c r="AL1735" s="333" t="s">
        <v>71</v>
      </c>
      <c r="AM1735" s="329" t="s">
        <v>67</v>
      </c>
      <c r="AN1735" s="1010" t="s">
        <v>68</v>
      </c>
      <c r="AO1735" s="330" t="s">
        <v>69</v>
      </c>
      <c r="AP1735" s="331" t="s">
        <v>70</v>
      </c>
      <c r="AQ1735" s="333" t="s">
        <v>71</v>
      </c>
      <c r="AR1735" s="329" t="s">
        <v>67</v>
      </c>
      <c r="AS1735" s="1010" t="s">
        <v>68</v>
      </c>
      <c r="AT1735" s="330" t="s">
        <v>69</v>
      </c>
      <c r="AU1735" s="331" t="s">
        <v>70</v>
      </c>
      <c r="AV1735" s="333" t="s">
        <v>71</v>
      </c>
      <c r="AW1735" s="329" t="s">
        <v>67</v>
      </c>
      <c r="AX1735" s="1010" t="s">
        <v>68</v>
      </c>
      <c r="AY1735" s="330" t="s">
        <v>69</v>
      </c>
      <c r="AZ1735" s="331" t="s">
        <v>70</v>
      </c>
      <c r="BA1735" s="333" t="s">
        <v>71</v>
      </c>
      <c r="BB1735" s="329" t="s">
        <v>67</v>
      </c>
      <c r="BC1735" s="1010" t="s">
        <v>68</v>
      </c>
      <c r="BD1735" s="330" t="s">
        <v>69</v>
      </c>
      <c r="BE1735" s="331" t="s">
        <v>70</v>
      </c>
      <c r="BF1735" s="333" t="s">
        <v>71</v>
      </c>
      <c r="BG1735" s="329" t="s">
        <v>67</v>
      </c>
      <c r="BH1735" s="1010" t="s">
        <v>68</v>
      </c>
      <c r="BI1735" s="330" t="s">
        <v>69</v>
      </c>
      <c r="BJ1735" s="331" t="s">
        <v>70</v>
      </c>
      <c r="BK1735" s="333" t="s">
        <v>71</v>
      </c>
      <c r="BM1735" s="334" t="s">
        <v>68</v>
      </c>
    </row>
    <row r="1736" spans="1:66" s="30" customFormat="1" ht="12.75">
      <c r="A1736" s="399">
        <v>1</v>
      </c>
      <c r="B1736" s="648" t="str">
        <f>$B$11</f>
        <v>Salaries</v>
      </c>
      <c r="C1736" s="555">
        <f>+E1736+J1736+O1736+T1736+Y1736+AD1736+AI1736+AN1736+AS1736+AX1736+BC1736+BH1736</f>
        <v>0</v>
      </c>
      <c r="D1736" s="1028">
        <f t="shared" ref="D1736:D1782" si="3860">D1661</f>
        <v>0</v>
      </c>
      <c r="E1736" s="570"/>
      <c r="F1736" s="391">
        <f>+F1661+E1736</f>
        <v>0</v>
      </c>
      <c r="G1736" s="386">
        <f>D1736-F1736</f>
        <v>0</v>
      </c>
      <c r="H1736" s="365" t="str">
        <f>IF(D1736=0,"    ",F1736/D1736)</f>
        <v xml:space="preserve">    </v>
      </c>
      <c r="I1736" s="667">
        <f t="shared" ref="I1736:I1782" si="3861">I1661</f>
        <v>0</v>
      </c>
      <c r="J1736" s="570"/>
      <c r="K1736" s="391">
        <f>+K1661+J1736</f>
        <v>0</v>
      </c>
      <c r="L1736" s="386">
        <f>I1736-K1736</f>
        <v>0</v>
      </c>
      <c r="M1736" s="365" t="str">
        <f>IF(I1736=0,"    ",K1736/I1736)</f>
        <v xml:space="preserve">    </v>
      </c>
      <c r="N1736" s="667">
        <f t="shared" ref="N1736:N1782" si="3862">N1661</f>
        <v>0</v>
      </c>
      <c r="O1736" s="570"/>
      <c r="P1736" s="391">
        <f>+P1661+O1736</f>
        <v>0</v>
      </c>
      <c r="Q1736" s="386">
        <f>N1736-P1736</f>
        <v>0</v>
      </c>
      <c r="R1736" s="365" t="str">
        <f>IF(N1736=0,"    ",P1736/N1736)</f>
        <v xml:space="preserve">    </v>
      </c>
      <c r="S1736" s="667">
        <f t="shared" ref="S1736:S1782" si="3863">S1661</f>
        <v>0</v>
      </c>
      <c r="T1736" s="570"/>
      <c r="U1736" s="391">
        <f>+U1661+T1736</f>
        <v>0</v>
      </c>
      <c r="V1736" s="386">
        <f>S1736-U1736</f>
        <v>0</v>
      </c>
      <c r="W1736" s="365" t="str">
        <f>IF(S1736=0,"    ",U1736/S1736)</f>
        <v xml:space="preserve">    </v>
      </c>
      <c r="X1736" s="667">
        <f t="shared" ref="X1736:X1782" si="3864">X1661</f>
        <v>0</v>
      </c>
      <c r="Y1736" s="570"/>
      <c r="Z1736" s="391">
        <f>+Z1661+Y1736</f>
        <v>0</v>
      </c>
      <c r="AA1736" s="386">
        <f>X1736-Z1736</f>
        <v>0</v>
      </c>
      <c r="AB1736" s="365" t="str">
        <f>IF(X1736=0,"    ",Z1736/X1736)</f>
        <v xml:space="preserve">    </v>
      </c>
      <c r="AC1736" s="667">
        <f t="shared" ref="AC1736:AC1782" si="3865">AC1661</f>
        <v>0</v>
      </c>
      <c r="AD1736" s="570"/>
      <c r="AE1736" s="391">
        <f>+AE1661+AD1736</f>
        <v>0</v>
      </c>
      <c r="AF1736" s="386">
        <f>AC1736-AE1736</f>
        <v>0</v>
      </c>
      <c r="AG1736" s="365" t="str">
        <f>IF(AC1736=0,"    ",AE1736/AC1736)</f>
        <v xml:space="preserve">    </v>
      </c>
      <c r="AH1736" s="667">
        <f t="shared" ref="AH1736:AH1782" si="3866">AH1661</f>
        <v>0</v>
      </c>
      <c r="AI1736" s="570"/>
      <c r="AJ1736" s="391">
        <f>+AJ1661+AI1736</f>
        <v>0</v>
      </c>
      <c r="AK1736" s="386">
        <f>AH1736-AJ1736</f>
        <v>0</v>
      </c>
      <c r="AL1736" s="365" t="str">
        <f>IF(AH1736=0,"    ",AJ1736/AH1736)</f>
        <v xml:space="preserve">    </v>
      </c>
      <c r="AM1736" s="667">
        <f t="shared" ref="AM1736:AM1782" si="3867">AM1661</f>
        <v>0</v>
      </c>
      <c r="AN1736" s="570"/>
      <c r="AO1736" s="391">
        <f>+AO1661+AN1736</f>
        <v>0</v>
      </c>
      <c r="AP1736" s="386">
        <f>AM1736-AO1736</f>
        <v>0</v>
      </c>
      <c r="AQ1736" s="365" t="str">
        <f>IF(AM1736=0,"    ",AO1736/AM1736)</f>
        <v xml:space="preserve">    </v>
      </c>
      <c r="AR1736" s="667">
        <f t="shared" ref="AR1736:AR1782" si="3868">AR1661</f>
        <v>0</v>
      </c>
      <c r="AS1736" s="570"/>
      <c r="AT1736" s="391">
        <f>+AT1661+AS1736</f>
        <v>0</v>
      </c>
      <c r="AU1736" s="386">
        <f>AR1736-AT1736</f>
        <v>0</v>
      </c>
      <c r="AV1736" s="365" t="str">
        <f>IF(AR1736=0,"    ",AT1736/AR1736)</f>
        <v xml:space="preserve">    </v>
      </c>
      <c r="AW1736" s="667">
        <f t="shared" ref="AW1736:AW1782" si="3869">AW1661</f>
        <v>0</v>
      </c>
      <c r="AX1736" s="570"/>
      <c r="AY1736" s="391">
        <f>+AY1661+AX1736</f>
        <v>0</v>
      </c>
      <c r="AZ1736" s="386">
        <f>AW1736-AY1736</f>
        <v>0</v>
      </c>
      <c r="BA1736" s="365" t="str">
        <f>IF(AW1736=0,"    ",AY1736/AW1736)</f>
        <v xml:space="preserve">    </v>
      </c>
      <c r="BB1736" s="667">
        <f t="shared" ref="BB1736:BB1782" si="3870">BB1661</f>
        <v>0</v>
      </c>
      <c r="BC1736" s="570"/>
      <c r="BD1736" s="391">
        <f>+BD1661+BC1736</f>
        <v>0</v>
      </c>
      <c r="BE1736" s="386">
        <f>BB1736-BD1736</f>
        <v>0</v>
      </c>
      <c r="BF1736" s="365" t="str">
        <f>IF(BB1736=0,"    ",BD1736/BB1736)</f>
        <v xml:space="preserve">    </v>
      </c>
      <c r="BG1736" s="667">
        <f t="shared" ref="BG1736:BG1782" si="3871">BG1661</f>
        <v>0</v>
      </c>
      <c r="BH1736" s="570"/>
      <c r="BI1736" s="391">
        <f>+BI1661+BH1736</f>
        <v>0</v>
      </c>
      <c r="BJ1736" s="386">
        <f>BG1736-BI1736</f>
        <v>0</v>
      </c>
      <c r="BK1736" s="365" t="str">
        <f>IF(BG1736=0,"    ",BI1736/BG1736)</f>
        <v xml:space="preserve">    </v>
      </c>
      <c r="BL1736" s="395"/>
      <c r="BM1736" s="383">
        <f t="shared" ref="BM1736:BM1794" si="3872">E1736+J1736+O1736+T1736+Y1736+AD1736+AI1736+AN1736+AS1736+AX1736+BC1736+BH1736</f>
        <v>0</v>
      </c>
    </row>
    <row r="1737" spans="1:66" s="30" customFormat="1" ht="12.75">
      <c r="A1737" s="399">
        <v>2</v>
      </c>
      <c r="B1737" s="648" t="str">
        <f>$B$12</f>
        <v>Employee Benefits</v>
      </c>
      <c r="C1737" s="556">
        <f t="shared" ref="C1737:C1784" si="3873">+E1737+J1737+O1737+T1737+Y1737+AD1737+AI1737+AN1737+AS1737+AX1737+BC1737+BH1737</f>
        <v>0</v>
      </c>
      <c r="D1737" s="1029">
        <f t="shared" si="3860"/>
        <v>0</v>
      </c>
      <c r="E1737" s="570"/>
      <c r="F1737" s="391">
        <f>+F1662+E1737</f>
        <v>0</v>
      </c>
      <c r="G1737" s="386">
        <f>D1737-F1737</f>
        <v>0</v>
      </c>
      <c r="H1737" s="366" t="str">
        <f>IF(D1737=0,"    ",F1737/D1737)</f>
        <v xml:space="preserve">    </v>
      </c>
      <c r="I1737" s="668">
        <f t="shared" si="3861"/>
        <v>0</v>
      </c>
      <c r="J1737" s="570"/>
      <c r="K1737" s="391">
        <f>+K1662+J1737</f>
        <v>0</v>
      </c>
      <c r="L1737" s="386">
        <f>I1737-K1737</f>
        <v>0</v>
      </c>
      <c r="M1737" s="366" t="str">
        <f>IF(I1737=0,"    ",K1737/I1737)</f>
        <v xml:space="preserve">    </v>
      </c>
      <c r="N1737" s="668">
        <f t="shared" si="3862"/>
        <v>0</v>
      </c>
      <c r="O1737" s="570"/>
      <c r="P1737" s="391">
        <f>+P1662+O1737</f>
        <v>0</v>
      </c>
      <c r="Q1737" s="386">
        <f>N1737-P1737</f>
        <v>0</v>
      </c>
      <c r="R1737" s="366" t="str">
        <f>IF(N1737=0,"    ",P1737/N1737)</f>
        <v xml:space="preserve">    </v>
      </c>
      <c r="S1737" s="668">
        <f t="shared" si="3863"/>
        <v>0</v>
      </c>
      <c r="T1737" s="570"/>
      <c r="U1737" s="391">
        <f>+U1662+T1737</f>
        <v>0</v>
      </c>
      <c r="V1737" s="386">
        <f>S1737-U1737</f>
        <v>0</v>
      </c>
      <c r="W1737" s="366" t="str">
        <f>IF(S1737=0,"    ",U1737/S1737)</f>
        <v xml:space="preserve">    </v>
      </c>
      <c r="X1737" s="668">
        <f t="shared" si="3864"/>
        <v>0</v>
      </c>
      <c r="Y1737" s="570"/>
      <c r="Z1737" s="391">
        <f>+Z1662+Y1737</f>
        <v>0</v>
      </c>
      <c r="AA1737" s="386">
        <f>X1737-Z1737</f>
        <v>0</v>
      </c>
      <c r="AB1737" s="366" t="str">
        <f>IF(X1737=0,"    ",Z1737/X1737)</f>
        <v xml:space="preserve">    </v>
      </c>
      <c r="AC1737" s="668">
        <f t="shared" si="3865"/>
        <v>0</v>
      </c>
      <c r="AD1737" s="570"/>
      <c r="AE1737" s="391">
        <f>+AE1662+AD1737</f>
        <v>0</v>
      </c>
      <c r="AF1737" s="386">
        <f>AC1737-AE1737</f>
        <v>0</v>
      </c>
      <c r="AG1737" s="366" t="str">
        <f>IF(AC1737=0,"    ",AE1737/AC1737)</f>
        <v xml:space="preserve">    </v>
      </c>
      <c r="AH1737" s="668">
        <f t="shared" si="3866"/>
        <v>0</v>
      </c>
      <c r="AI1737" s="570"/>
      <c r="AJ1737" s="391">
        <f>+AJ1662+AI1737</f>
        <v>0</v>
      </c>
      <c r="AK1737" s="386">
        <f>AH1737-AJ1737</f>
        <v>0</v>
      </c>
      <c r="AL1737" s="366" t="str">
        <f>IF(AH1737=0,"    ",AJ1737/AH1737)</f>
        <v xml:space="preserve">    </v>
      </c>
      <c r="AM1737" s="668">
        <f t="shared" si="3867"/>
        <v>0</v>
      </c>
      <c r="AN1737" s="570"/>
      <c r="AO1737" s="391">
        <f>+AO1662+AN1737</f>
        <v>0</v>
      </c>
      <c r="AP1737" s="386">
        <f>AM1737-AO1737</f>
        <v>0</v>
      </c>
      <c r="AQ1737" s="366" t="str">
        <f>IF(AM1737=0,"    ",AO1737/AM1737)</f>
        <v xml:space="preserve">    </v>
      </c>
      <c r="AR1737" s="668">
        <f t="shared" si="3868"/>
        <v>0</v>
      </c>
      <c r="AS1737" s="570"/>
      <c r="AT1737" s="391">
        <f>+AT1662+AS1737</f>
        <v>0</v>
      </c>
      <c r="AU1737" s="386">
        <f>AR1737-AT1737</f>
        <v>0</v>
      </c>
      <c r="AV1737" s="366" t="str">
        <f>IF(AR1737=0,"    ",AT1737/AR1737)</f>
        <v xml:space="preserve">    </v>
      </c>
      <c r="AW1737" s="668">
        <f t="shared" si="3869"/>
        <v>0</v>
      </c>
      <c r="AX1737" s="570"/>
      <c r="AY1737" s="391">
        <f>+AY1662+AX1737</f>
        <v>0</v>
      </c>
      <c r="AZ1737" s="386">
        <f>AW1737-AY1737</f>
        <v>0</v>
      </c>
      <c r="BA1737" s="366" t="str">
        <f>IF(AW1737=0,"    ",AY1737/AW1737)</f>
        <v xml:space="preserve">    </v>
      </c>
      <c r="BB1737" s="668">
        <f t="shared" si="3870"/>
        <v>0</v>
      </c>
      <c r="BC1737" s="570"/>
      <c r="BD1737" s="391">
        <f>+BD1662+BC1737</f>
        <v>0</v>
      </c>
      <c r="BE1737" s="386">
        <f>BB1737-BD1737</f>
        <v>0</v>
      </c>
      <c r="BF1737" s="366" t="str">
        <f>IF(BB1737=0,"    ",BD1737/BB1737)</f>
        <v xml:space="preserve">    </v>
      </c>
      <c r="BG1737" s="668">
        <f t="shared" si="3871"/>
        <v>0</v>
      </c>
      <c r="BH1737" s="570"/>
      <c r="BI1737" s="391">
        <f>+BI1662+BH1737</f>
        <v>0</v>
      </c>
      <c r="BJ1737" s="386">
        <f>BG1737-BI1737</f>
        <v>0</v>
      </c>
      <c r="BK1737" s="366" t="str">
        <f>IF(BG1737=0,"    ",BI1737/BG1737)</f>
        <v xml:space="preserve">    </v>
      </c>
      <c r="BL1737" s="395"/>
      <c r="BM1737" s="383">
        <f t="shared" si="3872"/>
        <v>0</v>
      </c>
    </row>
    <row r="1738" spans="1:66" s="30" customFormat="1" ht="12.75">
      <c r="A1738" s="399">
        <v>3</v>
      </c>
      <c r="B1738" s="890" t="str">
        <f>B1663</f>
        <v>Salaries &amp; Benefits Total</v>
      </c>
      <c r="C1738" s="891">
        <f t="shared" si="3873"/>
        <v>0</v>
      </c>
      <c r="D1738" s="845">
        <f t="shared" ref="D1738" si="3874">SUM(D1736:D1737)</f>
        <v>0</v>
      </c>
      <c r="E1738" s="845">
        <f t="shared" ref="E1738" si="3875">SUM(E1736:E1737)</f>
        <v>0</v>
      </c>
      <c r="F1738" s="873">
        <f t="shared" ref="F1738:G1738" si="3876">SUM(F1736:F1737)</f>
        <v>0</v>
      </c>
      <c r="G1738" s="873">
        <f t="shared" si="3876"/>
        <v>0</v>
      </c>
      <c r="H1738" s="874" t="str">
        <f>IF(D1738=0,"    ",F1738/D1738)</f>
        <v xml:space="preserve">    </v>
      </c>
      <c r="I1738" s="845">
        <f t="shared" ref="I1738" si="3877">SUM(I1736:I1737)</f>
        <v>0</v>
      </c>
      <c r="J1738" s="845">
        <f t="shared" ref="J1738:L1738" si="3878">SUM(J1736:J1737)</f>
        <v>0</v>
      </c>
      <c r="K1738" s="876">
        <f t="shared" si="3878"/>
        <v>0</v>
      </c>
      <c r="L1738" s="876">
        <f t="shared" si="3878"/>
        <v>0</v>
      </c>
      <c r="M1738" s="874" t="str">
        <f>IF(I1738=0,"    ",K1738/I1738)</f>
        <v xml:space="preserve">    </v>
      </c>
      <c r="N1738" s="845">
        <f t="shared" ref="N1738" si="3879">SUM(N1736:N1737)</f>
        <v>0</v>
      </c>
      <c r="O1738" s="845">
        <f t="shared" ref="O1738:Q1738" si="3880">SUM(O1736:O1737)</f>
        <v>0</v>
      </c>
      <c r="P1738" s="876">
        <f t="shared" si="3880"/>
        <v>0</v>
      </c>
      <c r="Q1738" s="876">
        <f t="shared" si="3880"/>
        <v>0</v>
      </c>
      <c r="R1738" s="874" t="str">
        <f>IF(N1738=0,"    ",P1738/N1738)</f>
        <v xml:space="preserve">    </v>
      </c>
      <c r="S1738" s="845">
        <f t="shared" ref="S1738" si="3881">SUM(S1736:S1737)</f>
        <v>0</v>
      </c>
      <c r="T1738" s="845">
        <f t="shared" ref="T1738:V1738" si="3882">SUM(T1736:T1737)</f>
        <v>0</v>
      </c>
      <c r="U1738" s="876">
        <f t="shared" si="3882"/>
        <v>0</v>
      </c>
      <c r="V1738" s="876">
        <f t="shared" si="3882"/>
        <v>0</v>
      </c>
      <c r="W1738" s="874" t="str">
        <f>IF(S1738=0,"    ",U1738/S1738)</f>
        <v xml:space="preserve">    </v>
      </c>
      <c r="X1738" s="845">
        <f t="shared" ref="X1738" si="3883">SUM(X1736:X1737)</f>
        <v>0</v>
      </c>
      <c r="Y1738" s="845">
        <f t="shared" ref="Y1738:AA1738" si="3884">SUM(Y1736:Y1737)</f>
        <v>0</v>
      </c>
      <c r="Z1738" s="876">
        <f t="shared" si="3884"/>
        <v>0</v>
      </c>
      <c r="AA1738" s="876">
        <f t="shared" si="3884"/>
        <v>0</v>
      </c>
      <c r="AB1738" s="874" t="str">
        <f>IF(X1738=0,"    ",Z1738/X1738)</f>
        <v xml:space="preserve">    </v>
      </c>
      <c r="AC1738" s="845">
        <f t="shared" ref="AC1738" si="3885">SUM(AC1736:AC1737)</f>
        <v>0</v>
      </c>
      <c r="AD1738" s="845">
        <f t="shared" ref="AD1738:AF1738" si="3886">SUM(AD1736:AD1737)</f>
        <v>0</v>
      </c>
      <c r="AE1738" s="876">
        <f t="shared" si="3886"/>
        <v>0</v>
      </c>
      <c r="AF1738" s="876">
        <f t="shared" si="3886"/>
        <v>0</v>
      </c>
      <c r="AG1738" s="874" t="str">
        <f>IF(AC1738=0,"    ",AE1738/AC1738)</f>
        <v xml:space="preserve">    </v>
      </c>
      <c r="AH1738" s="845">
        <f t="shared" ref="AH1738" si="3887">SUM(AH1736:AH1737)</f>
        <v>0</v>
      </c>
      <c r="AI1738" s="845">
        <f t="shared" ref="AI1738:AK1738" si="3888">SUM(AI1736:AI1737)</f>
        <v>0</v>
      </c>
      <c r="AJ1738" s="876">
        <f t="shared" si="3888"/>
        <v>0</v>
      </c>
      <c r="AK1738" s="876">
        <f t="shared" si="3888"/>
        <v>0</v>
      </c>
      <c r="AL1738" s="874" t="str">
        <f>IF(AH1738=0,"    ",AJ1738/AH1738)</f>
        <v xml:space="preserve">    </v>
      </c>
      <c r="AM1738" s="845">
        <f t="shared" ref="AM1738" si="3889">SUM(AM1736:AM1737)</f>
        <v>0</v>
      </c>
      <c r="AN1738" s="845">
        <f t="shared" ref="AN1738:AP1738" si="3890">SUM(AN1736:AN1737)</f>
        <v>0</v>
      </c>
      <c r="AO1738" s="876">
        <f t="shared" si="3890"/>
        <v>0</v>
      </c>
      <c r="AP1738" s="876">
        <f t="shared" si="3890"/>
        <v>0</v>
      </c>
      <c r="AQ1738" s="874" t="str">
        <f>IF(AM1738=0,"    ",AO1738/AM1738)</f>
        <v xml:space="preserve">    </v>
      </c>
      <c r="AR1738" s="845">
        <f t="shared" ref="AR1738" si="3891">SUM(AR1736:AR1737)</f>
        <v>0</v>
      </c>
      <c r="AS1738" s="845">
        <f t="shared" ref="AS1738:AU1738" si="3892">SUM(AS1736:AS1737)</f>
        <v>0</v>
      </c>
      <c r="AT1738" s="876">
        <f t="shared" si="3892"/>
        <v>0</v>
      </c>
      <c r="AU1738" s="876">
        <f t="shared" si="3892"/>
        <v>0</v>
      </c>
      <c r="AV1738" s="874" t="str">
        <f>IF(AR1738=0,"    ",AT1738/AR1738)</f>
        <v xml:space="preserve">    </v>
      </c>
      <c r="AW1738" s="845">
        <f t="shared" ref="AW1738" si="3893">SUM(AW1736:AW1737)</f>
        <v>0</v>
      </c>
      <c r="AX1738" s="845">
        <f t="shared" ref="AX1738:AZ1738" si="3894">SUM(AX1736:AX1737)</f>
        <v>0</v>
      </c>
      <c r="AY1738" s="876">
        <f t="shared" si="3894"/>
        <v>0</v>
      </c>
      <c r="AZ1738" s="876">
        <f t="shared" si="3894"/>
        <v>0</v>
      </c>
      <c r="BA1738" s="874" t="str">
        <f>IF(AW1738=0,"    ",AY1738/AW1738)</f>
        <v xml:space="preserve">    </v>
      </c>
      <c r="BB1738" s="845">
        <f t="shared" ref="BB1738" si="3895">SUM(BB1736:BB1737)</f>
        <v>0</v>
      </c>
      <c r="BC1738" s="845">
        <f t="shared" ref="BC1738:BE1738" si="3896">SUM(BC1736:BC1737)</f>
        <v>0</v>
      </c>
      <c r="BD1738" s="876">
        <f t="shared" si="3896"/>
        <v>0</v>
      </c>
      <c r="BE1738" s="876">
        <f t="shared" si="3896"/>
        <v>0</v>
      </c>
      <c r="BF1738" s="874" t="str">
        <f>IF(BB1738=0,"    ",BD1738/BB1738)</f>
        <v xml:space="preserve">    </v>
      </c>
      <c r="BG1738" s="845">
        <f t="shared" ref="BG1738" si="3897">SUM(BG1736:BG1737)</f>
        <v>0</v>
      </c>
      <c r="BH1738" s="845">
        <f t="shared" ref="BH1738:BJ1738" si="3898">SUM(BH1736:BH1737)</f>
        <v>0</v>
      </c>
      <c r="BI1738" s="876">
        <f t="shared" si="3898"/>
        <v>0</v>
      </c>
      <c r="BJ1738" s="876">
        <f t="shared" si="3898"/>
        <v>0</v>
      </c>
      <c r="BK1738" s="874" t="str">
        <f>IF(BG1738=0,"    ",BI1738/BG1738)</f>
        <v xml:space="preserve">    </v>
      </c>
      <c r="BL1738" s="395"/>
      <c r="BM1738" s="383">
        <f t="shared" si="3872"/>
        <v>0</v>
      </c>
    </row>
    <row r="1739" spans="1:66" s="5" customFormat="1" ht="12.75">
      <c r="A1739" s="633">
        <v>4</v>
      </c>
      <c r="B1739" s="401" t="str">
        <f>B1664</f>
        <v>*Consultants (from Supplemental B)</v>
      </c>
      <c r="C1739" s="371">
        <f t="shared" si="3873"/>
        <v>0</v>
      </c>
      <c r="D1739" s="659">
        <f t="shared" si="3860"/>
        <v>0</v>
      </c>
      <c r="E1739" s="570"/>
      <c r="F1739" s="391">
        <f t="shared" ref="F1739:F1779" si="3899">+F1664+E1739</f>
        <v>0</v>
      </c>
      <c r="G1739" s="386">
        <f t="shared" ref="G1739:G1784" si="3900">D1739-F1739</f>
        <v>0</v>
      </c>
      <c r="H1739" s="366" t="str">
        <f>IF(D1739=0,"    ",F1739/D1739)</f>
        <v xml:space="preserve">    </v>
      </c>
      <c r="I1739" s="849">
        <f t="shared" si="3861"/>
        <v>0</v>
      </c>
      <c r="J1739" s="570"/>
      <c r="K1739" s="391">
        <f t="shared" ref="K1739:K1779" si="3901">+K1664+J1739</f>
        <v>0</v>
      </c>
      <c r="L1739" s="386">
        <f t="shared" ref="L1739:L1784" si="3902">I1739-K1739</f>
        <v>0</v>
      </c>
      <c r="M1739" s="366" t="str">
        <f>IF(I1739=0,"    ",K1739/I1739)</f>
        <v xml:space="preserve">    </v>
      </c>
      <c r="N1739" s="849">
        <f t="shared" si="3862"/>
        <v>0</v>
      </c>
      <c r="O1739" s="570"/>
      <c r="P1739" s="391">
        <f t="shared" ref="P1739:P1779" si="3903">+P1664+O1739</f>
        <v>0</v>
      </c>
      <c r="Q1739" s="386">
        <f t="shared" ref="Q1739:Q1784" si="3904">N1739-P1739</f>
        <v>0</v>
      </c>
      <c r="R1739" s="366" t="str">
        <f>IF(N1739=0,"    ",P1739/N1739)</f>
        <v xml:space="preserve">    </v>
      </c>
      <c r="S1739" s="849">
        <f t="shared" si="3863"/>
        <v>0</v>
      </c>
      <c r="T1739" s="570"/>
      <c r="U1739" s="391">
        <f t="shared" ref="U1739:U1779" si="3905">+U1664+T1739</f>
        <v>0</v>
      </c>
      <c r="V1739" s="386">
        <f t="shared" ref="V1739:V1784" si="3906">S1739-U1739</f>
        <v>0</v>
      </c>
      <c r="W1739" s="366" t="str">
        <f>IF(S1739=0,"    ",U1739/S1739)</f>
        <v xml:space="preserve">    </v>
      </c>
      <c r="X1739" s="849">
        <f t="shared" si="3864"/>
        <v>0</v>
      </c>
      <c r="Y1739" s="570"/>
      <c r="Z1739" s="391">
        <f t="shared" ref="Z1739:Z1779" si="3907">+Z1664+Y1739</f>
        <v>0</v>
      </c>
      <c r="AA1739" s="386">
        <f t="shared" ref="AA1739:AA1784" si="3908">X1739-Z1739</f>
        <v>0</v>
      </c>
      <c r="AB1739" s="366" t="str">
        <f>IF(X1739=0,"    ",Z1739/X1739)</f>
        <v xml:space="preserve">    </v>
      </c>
      <c r="AC1739" s="849">
        <f t="shared" si="3865"/>
        <v>0</v>
      </c>
      <c r="AD1739" s="570"/>
      <c r="AE1739" s="391">
        <f t="shared" ref="AE1739:AE1779" si="3909">+AE1664+AD1739</f>
        <v>0</v>
      </c>
      <c r="AF1739" s="386">
        <f t="shared" ref="AF1739:AF1784" si="3910">AC1739-AE1739</f>
        <v>0</v>
      </c>
      <c r="AG1739" s="366" t="str">
        <f>IF(AC1739=0,"    ",AE1739/AC1739)</f>
        <v xml:space="preserve">    </v>
      </c>
      <c r="AH1739" s="849">
        <f t="shared" si="3866"/>
        <v>0</v>
      </c>
      <c r="AI1739" s="570"/>
      <c r="AJ1739" s="391">
        <f t="shared" ref="AJ1739:AJ1779" si="3911">+AJ1664+AI1739</f>
        <v>0</v>
      </c>
      <c r="AK1739" s="386">
        <f t="shared" ref="AK1739:AK1784" si="3912">AH1739-AJ1739</f>
        <v>0</v>
      </c>
      <c r="AL1739" s="366" t="str">
        <f>IF(AH1739=0,"    ",AJ1739/AH1739)</f>
        <v xml:space="preserve">    </v>
      </c>
      <c r="AM1739" s="849">
        <f t="shared" si="3867"/>
        <v>0</v>
      </c>
      <c r="AN1739" s="570"/>
      <c r="AO1739" s="391">
        <f t="shared" ref="AO1739:AO1779" si="3913">+AO1664+AN1739</f>
        <v>0</v>
      </c>
      <c r="AP1739" s="386">
        <f t="shared" ref="AP1739:AP1784" si="3914">AM1739-AO1739</f>
        <v>0</v>
      </c>
      <c r="AQ1739" s="366" t="str">
        <f>IF(AM1739=0,"    ",AO1739/AM1739)</f>
        <v xml:space="preserve">    </v>
      </c>
      <c r="AR1739" s="849">
        <f t="shared" si="3868"/>
        <v>0</v>
      </c>
      <c r="AS1739" s="570"/>
      <c r="AT1739" s="391">
        <f t="shared" ref="AT1739:AT1779" si="3915">+AT1664+AS1739</f>
        <v>0</v>
      </c>
      <c r="AU1739" s="386">
        <f t="shared" ref="AU1739:AU1784" si="3916">AR1739-AT1739</f>
        <v>0</v>
      </c>
      <c r="AV1739" s="366" t="str">
        <f>IF(AR1739=0,"    ",AT1739/AR1739)</f>
        <v xml:space="preserve">    </v>
      </c>
      <c r="AW1739" s="849">
        <f t="shared" si="3869"/>
        <v>0</v>
      </c>
      <c r="AX1739" s="570"/>
      <c r="AY1739" s="391">
        <f t="shared" ref="AY1739:AY1779" si="3917">+AY1664+AX1739</f>
        <v>0</v>
      </c>
      <c r="AZ1739" s="386">
        <f t="shared" ref="AZ1739:AZ1784" si="3918">AW1739-AY1739</f>
        <v>0</v>
      </c>
      <c r="BA1739" s="366" t="str">
        <f>IF(AW1739=0,"    ",AY1739/AW1739)</f>
        <v xml:space="preserve">    </v>
      </c>
      <c r="BB1739" s="849">
        <f t="shared" si="3870"/>
        <v>0</v>
      </c>
      <c r="BC1739" s="570"/>
      <c r="BD1739" s="391">
        <f t="shared" ref="BD1739:BD1779" si="3919">+BD1664+BC1739</f>
        <v>0</v>
      </c>
      <c r="BE1739" s="386">
        <f t="shared" ref="BE1739:BE1784" si="3920">BB1739-BD1739</f>
        <v>0</v>
      </c>
      <c r="BF1739" s="366" t="str">
        <f>IF(BB1739=0,"    ",BD1739/BB1739)</f>
        <v xml:space="preserve">    </v>
      </c>
      <c r="BG1739" s="849">
        <f t="shared" si="3871"/>
        <v>0</v>
      </c>
      <c r="BH1739" s="570"/>
      <c r="BI1739" s="391">
        <f t="shared" ref="BI1739:BI1779" si="3921">+BI1664+BH1739</f>
        <v>0</v>
      </c>
      <c r="BJ1739" s="386">
        <f t="shared" ref="BJ1739:BJ1784" si="3922">BG1739-BI1739</f>
        <v>0</v>
      </c>
      <c r="BK1739" s="366" t="str">
        <f>IF(BG1739=0,"    ",BI1739/BG1739)</f>
        <v xml:space="preserve">    </v>
      </c>
      <c r="BM1739" s="383">
        <f t="shared" si="3872"/>
        <v>0</v>
      </c>
      <c r="BN1739" s="7"/>
    </row>
    <row r="1740" spans="1:66" s="5" customFormat="1" ht="12.75">
      <c r="A1740" s="633">
        <v>5</v>
      </c>
      <c r="B1740" s="648" t="str">
        <f t="shared" ref="B1740:B1782" si="3923">B1665</f>
        <v>**Flex Fund</v>
      </c>
      <c r="C1740" s="375">
        <f t="shared" si="3873"/>
        <v>0</v>
      </c>
      <c r="D1740" s="659">
        <f t="shared" si="3860"/>
        <v>0</v>
      </c>
      <c r="E1740" s="570"/>
      <c r="F1740" s="391">
        <f t="shared" si="3899"/>
        <v>0</v>
      </c>
      <c r="G1740" s="386">
        <f t="shared" si="3900"/>
        <v>0</v>
      </c>
      <c r="H1740" s="366" t="str">
        <f t="shared" ref="H1740:H1784" si="3924">IF(D1740=0,"    ",F1740/D1740)</f>
        <v xml:space="preserve">    </v>
      </c>
      <c r="I1740" s="849">
        <f t="shared" si="3861"/>
        <v>0</v>
      </c>
      <c r="J1740" s="570"/>
      <c r="K1740" s="391">
        <f t="shared" si="3901"/>
        <v>0</v>
      </c>
      <c r="L1740" s="386">
        <f t="shared" si="3902"/>
        <v>0</v>
      </c>
      <c r="M1740" s="366" t="str">
        <f t="shared" ref="M1740:M1784" si="3925">IF(I1740=0,"    ",K1740/I1740)</f>
        <v xml:space="preserve">    </v>
      </c>
      <c r="N1740" s="849">
        <f t="shared" si="3862"/>
        <v>0</v>
      </c>
      <c r="O1740" s="570"/>
      <c r="P1740" s="391">
        <f t="shared" si="3903"/>
        <v>0</v>
      </c>
      <c r="Q1740" s="386">
        <f t="shared" si="3904"/>
        <v>0</v>
      </c>
      <c r="R1740" s="366" t="str">
        <f t="shared" ref="R1740:R1784" si="3926">IF(N1740=0,"    ",P1740/N1740)</f>
        <v xml:space="preserve">    </v>
      </c>
      <c r="S1740" s="849">
        <f t="shared" si="3863"/>
        <v>0</v>
      </c>
      <c r="T1740" s="570"/>
      <c r="U1740" s="391">
        <f t="shared" si="3905"/>
        <v>0</v>
      </c>
      <c r="V1740" s="386">
        <f t="shared" si="3906"/>
        <v>0</v>
      </c>
      <c r="W1740" s="366" t="str">
        <f t="shared" ref="W1740:W1784" si="3927">IF(S1740=0,"    ",U1740/S1740)</f>
        <v xml:space="preserve">    </v>
      </c>
      <c r="X1740" s="849">
        <f t="shared" si="3864"/>
        <v>0</v>
      </c>
      <c r="Y1740" s="570"/>
      <c r="Z1740" s="391">
        <f t="shared" si="3907"/>
        <v>0</v>
      </c>
      <c r="AA1740" s="386">
        <f t="shared" si="3908"/>
        <v>0</v>
      </c>
      <c r="AB1740" s="366" t="str">
        <f t="shared" ref="AB1740:AB1784" si="3928">IF(X1740=0,"    ",Z1740/X1740)</f>
        <v xml:space="preserve">    </v>
      </c>
      <c r="AC1740" s="849">
        <f t="shared" si="3865"/>
        <v>0</v>
      </c>
      <c r="AD1740" s="570"/>
      <c r="AE1740" s="391">
        <f t="shared" si="3909"/>
        <v>0</v>
      </c>
      <c r="AF1740" s="386">
        <f t="shared" si="3910"/>
        <v>0</v>
      </c>
      <c r="AG1740" s="366" t="str">
        <f t="shared" ref="AG1740:AG1784" si="3929">IF(AC1740=0,"    ",AE1740/AC1740)</f>
        <v xml:space="preserve">    </v>
      </c>
      <c r="AH1740" s="849">
        <f t="shared" si="3866"/>
        <v>0</v>
      </c>
      <c r="AI1740" s="570"/>
      <c r="AJ1740" s="391">
        <f t="shared" si="3911"/>
        <v>0</v>
      </c>
      <c r="AK1740" s="386">
        <f t="shared" si="3912"/>
        <v>0</v>
      </c>
      <c r="AL1740" s="366" t="str">
        <f t="shared" ref="AL1740:AL1784" si="3930">IF(AH1740=0,"    ",AJ1740/AH1740)</f>
        <v xml:space="preserve">    </v>
      </c>
      <c r="AM1740" s="849">
        <f t="shared" si="3867"/>
        <v>0</v>
      </c>
      <c r="AN1740" s="570"/>
      <c r="AO1740" s="391">
        <f t="shared" si="3913"/>
        <v>0</v>
      </c>
      <c r="AP1740" s="386">
        <f t="shared" si="3914"/>
        <v>0</v>
      </c>
      <c r="AQ1740" s="366" t="str">
        <f t="shared" ref="AQ1740:AQ1784" si="3931">IF(AM1740=0,"    ",AO1740/AM1740)</f>
        <v xml:space="preserve">    </v>
      </c>
      <c r="AR1740" s="849">
        <f t="shared" si="3868"/>
        <v>0</v>
      </c>
      <c r="AS1740" s="570"/>
      <c r="AT1740" s="391">
        <f t="shared" si="3915"/>
        <v>0</v>
      </c>
      <c r="AU1740" s="386">
        <f t="shared" si="3916"/>
        <v>0</v>
      </c>
      <c r="AV1740" s="366" t="str">
        <f t="shared" ref="AV1740:AV1784" si="3932">IF(AR1740=0,"    ",AT1740/AR1740)</f>
        <v xml:space="preserve">    </v>
      </c>
      <c r="AW1740" s="849">
        <f t="shared" si="3869"/>
        <v>0</v>
      </c>
      <c r="AX1740" s="570"/>
      <c r="AY1740" s="391">
        <f t="shared" si="3917"/>
        <v>0</v>
      </c>
      <c r="AZ1740" s="386">
        <f t="shared" si="3918"/>
        <v>0</v>
      </c>
      <c r="BA1740" s="366" t="str">
        <f t="shared" ref="BA1740:BA1784" si="3933">IF(AW1740=0,"    ",AY1740/AW1740)</f>
        <v xml:space="preserve">    </v>
      </c>
      <c r="BB1740" s="849">
        <f t="shared" si="3870"/>
        <v>0</v>
      </c>
      <c r="BC1740" s="570"/>
      <c r="BD1740" s="391">
        <f t="shared" si="3919"/>
        <v>0</v>
      </c>
      <c r="BE1740" s="386">
        <f t="shared" si="3920"/>
        <v>0</v>
      </c>
      <c r="BF1740" s="366" t="str">
        <f t="shared" ref="BF1740:BF1784" si="3934">IF(BB1740=0,"    ",BD1740/BB1740)</f>
        <v xml:space="preserve">    </v>
      </c>
      <c r="BG1740" s="849">
        <f t="shared" si="3871"/>
        <v>0</v>
      </c>
      <c r="BH1740" s="570"/>
      <c r="BI1740" s="391">
        <f t="shared" si="3921"/>
        <v>0</v>
      </c>
      <c r="BJ1740" s="386">
        <f t="shared" si="3922"/>
        <v>0</v>
      </c>
      <c r="BK1740" s="366" t="str">
        <f t="shared" ref="BK1740:BK1784" si="3935">IF(BG1740=0,"    ",BI1740/BG1740)</f>
        <v xml:space="preserve">    </v>
      </c>
      <c r="BM1740" s="383">
        <f t="shared" si="3872"/>
        <v>0</v>
      </c>
      <c r="BN1740" s="7"/>
    </row>
    <row r="1741" spans="1:66" s="5" customFormat="1" ht="12.75">
      <c r="A1741" s="633">
        <v>6</v>
      </c>
      <c r="B1741" s="648" t="str">
        <f t="shared" si="3923"/>
        <v>*Gift Cards</v>
      </c>
      <c r="C1741" s="375">
        <f t="shared" si="3873"/>
        <v>0</v>
      </c>
      <c r="D1741" s="659">
        <f t="shared" si="3860"/>
        <v>0</v>
      </c>
      <c r="E1741" s="570"/>
      <c r="F1741" s="391">
        <f t="shared" si="3899"/>
        <v>0</v>
      </c>
      <c r="G1741" s="386">
        <f t="shared" si="3900"/>
        <v>0</v>
      </c>
      <c r="H1741" s="366" t="str">
        <f t="shared" si="3924"/>
        <v xml:space="preserve">    </v>
      </c>
      <c r="I1741" s="849">
        <f t="shared" si="3861"/>
        <v>0</v>
      </c>
      <c r="J1741" s="570"/>
      <c r="K1741" s="391">
        <f t="shared" si="3901"/>
        <v>0</v>
      </c>
      <c r="L1741" s="386">
        <f t="shared" si="3902"/>
        <v>0</v>
      </c>
      <c r="M1741" s="366" t="str">
        <f t="shared" si="3925"/>
        <v xml:space="preserve">    </v>
      </c>
      <c r="N1741" s="849">
        <f t="shared" si="3862"/>
        <v>0</v>
      </c>
      <c r="O1741" s="570"/>
      <c r="P1741" s="391">
        <f t="shared" si="3903"/>
        <v>0</v>
      </c>
      <c r="Q1741" s="386">
        <f t="shared" si="3904"/>
        <v>0</v>
      </c>
      <c r="R1741" s="366" t="str">
        <f t="shared" si="3926"/>
        <v xml:space="preserve">    </v>
      </c>
      <c r="S1741" s="849">
        <f t="shared" si="3863"/>
        <v>0</v>
      </c>
      <c r="T1741" s="570"/>
      <c r="U1741" s="391">
        <f t="shared" si="3905"/>
        <v>0</v>
      </c>
      <c r="V1741" s="386">
        <f t="shared" si="3906"/>
        <v>0</v>
      </c>
      <c r="W1741" s="366" t="str">
        <f t="shared" si="3927"/>
        <v xml:space="preserve">    </v>
      </c>
      <c r="X1741" s="849">
        <f t="shared" si="3864"/>
        <v>0</v>
      </c>
      <c r="Y1741" s="570"/>
      <c r="Z1741" s="391">
        <f t="shared" si="3907"/>
        <v>0</v>
      </c>
      <c r="AA1741" s="386">
        <f t="shared" si="3908"/>
        <v>0</v>
      </c>
      <c r="AB1741" s="366" t="str">
        <f t="shared" si="3928"/>
        <v xml:space="preserve">    </v>
      </c>
      <c r="AC1741" s="849">
        <f t="shared" si="3865"/>
        <v>0</v>
      </c>
      <c r="AD1741" s="570"/>
      <c r="AE1741" s="391">
        <f t="shared" si="3909"/>
        <v>0</v>
      </c>
      <c r="AF1741" s="386">
        <f t="shared" si="3910"/>
        <v>0</v>
      </c>
      <c r="AG1741" s="366" t="str">
        <f t="shared" si="3929"/>
        <v xml:space="preserve">    </v>
      </c>
      <c r="AH1741" s="849">
        <f t="shared" si="3866"/>
        <v>0</v>
      </c>
      <c r="AI1741" s="570"/>
      <c r="AJ1741" s="391">
        <f t="shared" si="3911"/>
        <v>0</v>
      </c>
      <c r="AK1741" s="386">
        <f t="shared" si="3912"/>
        <v>0</v>
      </c>
      <c r="AL1741" s="366" t="str">
        <f t="shared" si="3930"/>
        <v xml:space="preserve">    </v>
      </c>
      <c r="AM1741" s="849">
        <f t="shared" si="3867"/>
        <v>0</v>
      </c>
      <c r="AN1741" s="570"/>
      <c r="AO1741" s="391">
        <f t="shared" si="3913"/>
        <v>0</v>
      </c>
      <c r="AP1741" s="386">
        <f t="shared" si="3914"/>
        <v>0</v>
      </c>
      <c r="AQ1741" s="366" t="str">
        <f t="shared" si="3931"/>
        <v xml:space="preserve">    </v>
      </c>
      <c r="AR1741" s="849">
        <f t="shared" si="3868"/>
        <v>0</v>
      </c>
      <c r="AS1741" s="570"/>
      <c r="AT1741" s="391">
        <f t="shared" si="3915"/>
        <v>0</v>
      </c>
      <c r="AU1741" s="386">
        <f t="shared" si="3916"/>
        <v>0</v>
      </c>
      <c r="AV1741" s="366" t="str">
        <f t="shared" si="3932"/>
        <v xml:space="preserve">    </v>
      </c>
      <c r="AW1741" s="849">
        <f t="shared" si="3869"/>
        <v>0</v>
      </c>
      <c r="AX1741" s="570"/>
      <c r="AY1741" s="391">
        <f t="shared" si="3917"/>
        <v>0</v>
      </c>
      <c r="AZ1741" s="386">
        <f t="shared" si="3918"/>
        <v>0</v>
      </c>
      <c r="BA1741" s="366" t="str">
        <f t="shared" si="3933"/>
        <v xml:space="preserve">    </v>
      </c>
      <c r="BB1741" s="849">
        <f t="shared" si="3870"/>
        <v>0</v>
      </c>
      <c r="BC1741" s="570"/>
      <c r="BD1741" s="391">
        <f t="shared" si="3919"/>
        <v>0</v>
      </c>
      <c r="BE1741" s="386">
        <f t="shared" si="3920"/>
        <v>0</v>
      </c>
      <c r="BF1741" s="366" t="str">
        <f t="shared" si="3934"/>
        <v xml:space="preserve">    </v>
      </c>
      <c r="BG1741" s="849">
        <f t="shared" si="3871"/>
        <v>0</v>
      </c>
      <c r="BH1741" s="570"/>
      <c r="BI1741" s="391">
        <f t="shared" si="3921"/>
        <v>0</v>
      </c>
      <c r="BJ1741" s="386">
        <f t="shared" si="3922"/>
        <v>0</v>
      </c>
      <c r="BK1741" s="366" t="str">
        <f t="shared" si="3935"/>
        <v xml:space="preserve">    </v>
      </c>
      <c r="BM1741" s="383">
        <f t="shared" si="3872"/>
        <v>0</v>
      </c>
      <c r="BN1741" s="7"/>
    </row>
    <row r="1742" spans="1:66" s="5" customFormat="1" ht="12.75">
      <c r="A1742" s="633">
        <v>7</v>
      </c>
      <c r="B1742" s="648" t="str">
        <f t="shared" si="3923"/>
        <v>*Interest Expense</v>
      </c>
      <c r="C1742" s="375">
        <f t="shared" si="3873"/>
        <v>0</v>
      </c>
      <c r="D1742" s="659">
        <f t="shared" si="3860"/>
        <v>0</v>
      </c>
      <c r="E1742" s="570"/>
      <c r="F1742" s="391">
        <f t="shared" si="3899"/>
        <v>0</v>
      </c>
      <c r="G1742" s="386">
        <f t="shared" si="3900"/>
        <v>0</v>
      </c>
      <c r="H1742" s="366" t="str">
        <f t="shared" si="3924"/>
        <v xml:space="preserve">    </v>
      </c>
      <c r="I1742" s="849">
        <f t="shared" si="3861"/>
        <v>0</v>
      </c>
      <c r="J1742" s="570"/>
      <c r="K1742" s="391">
        <f t="shared" si="3901"/>
        <v>0</v>
      </c>
      <c r="L1742" s="386">
        <f t="shared" si="3902"/>
        <v>0</v>
      </c>
      <c r="M1742" s="366" t="str">
        <f t="shared" si="3925"/>
        <v xml:space="preserve">    </v>
      </c>
      <c r="N1742" s="849">
        <f t="shared" si="3862"/>
        <v>0</v>
      </c>
      <c r="O1742" s="570"/>
      <c r="P1742" s="391">
        <f t="shared" si="3903"/>
        <v>0</v>
      </c>
      <c r="Q1742" s="386">
        <f t="shared" si="3904"/>
        <v>0</v>
      </c>
      <c r="R1742" s="366" t="str">
        <f t="shared" si="3926"/>
        <v xml:space="preserve">    </v>
      </c>
      <c r="S1742" s="849">
        <f t="shared" si="3863"/>
        <v>0</v>
      </c>
      <c r="T1742" s="570"/>
      <c r="U1742" s="391">
        <f t="shared" si="3905"/>
        <v>0</v>
      </c>
      <c r="V1742" s="386">
        <f t="shared" si="3906"/>
        <v>0</v>
      </c>
      <c r="W1742" s="366" t="str">
        <f t="shared" si="3927"/>
        <v xml:space="preserve">    </v>
      </c>
      <c r="X1742" s="849">
        <f t="shared" si="3864"/>
        <v>0</v>
      </c>
      <c r="Y1742" s="570"/>
      <c r="Z1742" s="391">
        <f t="shared" si="3907"/>
        <v>0</v>
      </c>
      <c r="AA1742" s="386">
        <f t="shared" si="3908"/>
        <v>0</v>
      </c>
      <c r="AB1742" s="366" t="str">
        <f t="shared" si="3928"/>
        <v xml:space="preserve">    </v>
      </c>
      <c r="AC1742" s="849">
        <f t="shared" si="3865"/>
        <v>0</v>
      </c>
      <c r="AD1742" s="570"/>
      <c r="AE1742" s="391">
        <f t="shared" si="3909"/>
        <v>0</v>
      </c>
      <c r="AF1742" s="386">
        <f t="shared" si="3910"/>
        <v>0</v>
      </c>
      <c r="AG1742" s="366" t="str">
        <f t="shared" si="3929"/>
        <v xml:space="preserve">    </v>
      </c>
      <c r="AH1742" s="849">
        <f t="shared" si="3866"/>
        <v>0</v>
      </c>
      <c r="AI1742" s="570"/>
      <c r="AJ1742" s="391">
        <f t="shared" si="3911"/>
        <v>0</v>
      </c>
      <c r="AK1742" s="386">
        <f t="shared" si="3912"/>
        <v>0</v>
      </c>
      <c r="AL1742" s="366" t="str">
        <f t="shared" si="3930"/>
        <v xml:space="preserve">    </v>
      </c>
      <c r="AM1742" s="849">
        <f t="shared" si="3867"/>
        <v>0</v>
      </c>
      <c r="AN1742" s="570"/>
      <c r="AO1742" s="391">
        <f t="shared" si="3913"/>
        <v>0</v>
      </c>
      <c r="AP1742" s="386">
        <f t="shared" si="3914"/>
        <v>0</v>
      </c>
      <c r="AQ1742" s="366" t="str">
        <f t="shared" si="3931"/>
        <v xml:space="preserve">    </v>
      </c>
      <c r="AR1742" s="849">
        <f t="shared" si="3868"/>
        <v>0</v>
      </c>
      <c r="AS1742" s="570"/>
      <c r="AT1742" s="391">
        <f t="shared" si="3915"/>
        <v>0</v>
      </c>
      <c r="AU1742" s="386">
        <f t="shared" si="3916"/>
        <v>0</v>
      </c>
      <c r="AV1742" s="366" t="str">
        <f t="shared" si="3932"/>
        <v xml:space="preserve">    </v>
      </c>
      <c r="AW1742" s="849">
        <f t="shared" si="3869"/>
        <v>0</v>
      </c>
      <c r="AX1742" s="570"/>
      <c r="AY1742" s="391">
        <f t="shared" si="3917"/>
        <v>0</v>
      </c>
      <c r="AZ1742" s="386">
        <f t="shared" si="3918"/>
        <v>0</v>
      </c>
      <c r="BA1742" s="366" t="str">
        <f t="shared" si="3933"/>
        <v xml:space="preserve">    </v>
      </c>
      <c r="BB1742" s="849">
        <f t="shared" si="3870"/>
        <v>0</v>
      </c>
      <c r="BC1742" s="570"/>
      <c r="BD1742" s="391">
        <f t="shared" si="3919"/>
        <v>0</v>
      </c>
      <c r="BE1742" s="386">
        <f t="shared" si="3920"/>
        <v>0</v>
      </c>
      <c r="BF1742" s="366" t="str">
        <f t="shared" si="3934"/>
        <v xml:space="preserve">    </v>
      </c>
      <c r="BG1742" s="849">
        <f t="shared" si="3871"/>
        <v>0</v>
      </c>
      <c r="BH1742" s="570"/>
      <c r="BI1742" s="391">
        <f t="shared" si="3921"/>
        <v>0</v>
      </c>
      <c r="BJ1742" s="386">
        <f t="shared" si="3922"/>
        <v>0</v>
      </c>
      <c r="BK1742" s="366" t="str">
        <f t="shared" si="3935"/>
        <v xml:space="preserve">    </v>
      </c>
      <c r="BM1742" s="383">
        <f t="shared" si="3872"/>
        <v>0</v>
      </c>
      <c r="BN1742" s="7"/>
    </row>
    <row r="1743" spans="1:66" s="5" customFormat="1" ht="12.75">
      <c r="A1743" s="633">
        <v>8</v>
      </c>
      <c r="B1743" s="648" t="str">
        <f t="shared" si="3923"/>
        <v>*Leasehold Improvements</v>
      </c>
      <c r="C1743" s="375">
        <f t="shared" si="3873"/>
        <v>0</v>
      </c>
      <c r="D1743" s="659">
        <f t="shared" si="3860"/>
        <v>0</v>
      </c>
      <c r="E1743" s="570"/>
      <c r="F1743" s="391">
        <f t="shared" si="3899"/>
        <v>0</v>
      </c>
      <c r="G1743" s="386">
        <f t="shared" si="3900"/>
        <v>0</v>
      </c>
      <c r="H1743" s="366" t="str">
        <f t="shared" si="3924"/>
        <v xml:space="preserve">    </v>
      </c>
      <c r="I1743" s="849">
        <f t="shared" si="3861"/>
        <v>0</v>
      </c>
      <c r="J1743" s="570"/>
      <c r="K1743" s="391">
        <f t="shared" si="3901"/>
        <v>0</v>
      </c>
      <c r="L1743" s="386">
        <f t="shared" si="3902"/>
        <v>0</v>
      </c>
      <c r="M1743" s="366" t="str">
        <f t="shared" si="3925"/>
        <v xml:space="preserve">    </v>
      </c>
      <c r="N1743" s="849">
        <f t="shared" si="3862"/>
        <v>0</v>
      </c>
      <c r="O1743" s="570"/>
      <c r="P1743" s="391">
        <f t="shared" si="3903"/>
        <v>0</v>
      </c>
      <c r="Q1743" s="386">
        <f t="shared" si="3904"/>
        <v>0</v>
      </c>
      <c r="R1743" s="366" t="str">
        <f t="shared" si="3926"/>
        <v xml:space="preserve">    </v>
      </c>
      <c r="S1743" s="849">
        <f t="shared" si="3863"/>
        <v>0</v>
      </c>
      <c r="T1743" s="570"/>
      <c r="U1743" s="391">
        <f t="shared" si="3905"/>
        <v>0</v>
      </c>
      <c r="V1743" s="386">
        <f t="shared" si="3906"/>
        <v>0</v>
      </c>
      <c r="W1743" s="366" t="str">
        <f t="shared" si="3927"/>
        <v xml:space="preserve">    </v>
      </c>
      <c r="X1743" s="849">
        <f t="shared" si="3864"/>
        <v>0</v>
      </c>
      <c r="Y1743" s="570"/>
      <c r="Z1743" s="391">
        <f t="shared" si="3907"/>
        <v>0</v>
      </c>
      <c r="AA1743" s="386">
        <f t="shared" si="3908"/>
        <v>0</v>
      </c>
      <c r="AB1743" s="366" t="str">
        <f t="shared" si="3928"/>
        <v xml:space="preserve">    </v>
      </c>
      <c r="AC1743" s="849">
        <f t="shared" si="3865"/>
        <v>0</v>
      </c>
      <c r="AD1743" s="570"/>
      <c r="AE1743" s="391">
        <f t="shared" si="3909"/>
        <v>0</v>
      </c>
      <c r="AF1743" s="386">
        <f t="shared" si="3910"/>
        <v>0</v>
      </c>
      <c r="AG1743" s="366" t="str">
        <f t="shared" si="3929"/>
        <v xml:space="preserve">    </v>
      </c>
      <c r="AH1743" s="849">
        <f t="shared" si="3866"/>
        <v>0</v>
      </c>
      <c r="AI1743" s="570"/>
      <c r="AJ1743" s="391">
        <f t="shared" si="3911"/>
        <v>0</v>
      </c>
      <c r="AK1743" s="386">
        <f t="shared" si="3912"/>
        <v>0</v>
      </c>
      <c r="AL1743" s="366" t="str">
        <f t="shared" si="3930"/>
        <v xml:space="preserve">    </v>
      </c>
      <c r="AM1743" s="849">
        <f t="shared" si="3867"/>
        <v>0</v>
      </c>
      <c r="AN1743" s="570"/>
      <c r="AO1743" s="391">
        <f t="shared" si="3913"/>
        <v>0</v>
      </c>
      <c r="AP1743" s="386">
        <f t="shared" si="3914"/>
        <v>0</v>
      </c>
      <c r="AQ1743" s="366" t="str">
        <f t="shared" si="3931"/>
        <v xml:space="preserve">    </v>
      </c>
      <c r="AR1743" s="849">
        <f t="shared" si="3868"/>
        <v>0</v>
      </c>
      <c r="AS1743" s="570"/>
      <c r="AT1743" s="391">
        <f t="shared" si="3915"/>
        <v>0</v>
      </c>
      <c r="AU1743" s="386">
        <f t="shared" si="3916"/>
        <v>0</v>
      </c>
      <c r="AV1743" s="366" t="str">
        <f t="shared" si="3932"/>
        <v xml:space="preserve">    </v>
      </c>
      <c r="AW1743" s="849">
        <f t="shared" si="3869"/>
        <v>0</v>
      </c>
      <c r="AX1743" s="570"/>
      <c r="AY1743" s="391">
        <f t="shared" si="3917"/>
        <v>0</v>
      </c>
      <c r="AZ1743" s="386">
        <f t="shared" si="3918"/>
        <v>0</v>
      </c>
      <c r="BA1743" s="366" t="str">
        <f t="shared" si="3933"/>
        <v xml:space="preserve">    </v>
      </c>
      <c r="BB1743" s="849">
        <f t="shared" si="3870"/>
        <v>0</v>
      </c>
      <c r="BC1743" s="570"/>
      <c r="BD1743" s="391">
        <f t="shared" si="3919"/>
        <v>0</v>
      </c>
      <c r="BE1743" s="386">
        <f t="shared" si="3920"/>
        <v>0</v>
      </c>
      <c r="BF1743" s="366" t="str">
        <f t="shared" si="3934"/>
        <v xml:space="preserve">    </v>
      </c>
      <c r="BG1743" s="849">
        <f t="shared" si="3871"/>
        <v>0</v>
      </c>
      <c r="BH1743" s="570"/>
      <c r="BI1743" s="391">
        <f t="shared" si="3921"/>
        <v>0</v>
      </c>
      <c r="BJ1743" s="386">
        <f t="shared" si="3922"/>
        <v>0</v>
      </c>
      <c r="BK1743" s="366" t="str">
        <f t="shared" si="3935"/>
        <v xml:space="preserve">    </v>
      </c>
      <c r="BM1743" s="383">
        <f t="shared" si="3872"/>
        <v>0</v>
      </c>
      <c r="BN1743" s="7"/>
    </row>
    <row r="1744" spans="1:66" s="5" customFormat="1" ht="12.75">
      <c r="A1744" s="633">
        <v>9</v>
      </c>
      <c r="B1744" s="648" t="str">
        <f t="shared" si="3923"/>
        <v>*Subcontracts (from Supplemental B)</v>
      </c>
      <c r="C1744" s="376">
        <f t="shared" si="3873"/>
        <v>0</v>
      </c>
      <c r="D1744" s="659">
        <f t="shared" si="3860"/>
        <v>0</v>
      </c>
      <c r="E1744" s="570"/>
      <c r="F1744" s="391">
        <f t="shared" si="3899"/>
        <v>0</v>
      </c>
      <c r="G1744" s="386">
        <f t="shared" si="3900"/>
        <v>0</v>
      </c>
      <c r="H1744" s="366" t="str">
        <f t="shared" si="3924"/>
        <v xml:space="preserve">    </v>
      </c>
      <c r="I1744" s="849">
        <f t="shared" si="3861"/>
        <v>0</v>
      </c>
      <c r="J1744" s="570"/>
      <c r="K1744" s="391">
        <f t="shared" si="3901"/>
        <v>0</v>
      </c>
      <c r="L1744" s="386">
        <f t="shared" si="3902"/>
        <v>0</v>
      </c>
      <c r="M1744" s="366" t="str">
        <f t="shared" si="3925"/>
        <v xml:space="preserve">    </v>
      </c>
      <c r="N1744" s="849">
        <f t="shared" si="3862"/>
        <v>0</v>
      </c>
      <c r="O1744" s="570"/>
      <c r="P1744" s="391">
        <f t="shared" si="3903"/>
        <v>0</v>
      </c>
      <c r="Q1744" s="386">
        <f t="shared" si="3904"/>
        <v>0</v>
      </c>
      <c r="R1744" s="366" t="str">
        <f t="shared" si="3926"/>
        <v xml:space="preserve">    </v>
      </c>
      <c r="S1744" s="849">
        <f t="shared" si="3863"/>
        <v>0</v>
      </c>
      <c r="T1744" s="570"/>
      <c r="U1744" s="391">
        <f t="shared" si="3905"/>
        <v>0</v>
      </c>
      <c r="V1744" s="386">
        <f t="shared" si="3906"/>
        <v>0</v>
      </c>
      <c r="W1744" s="366" t="str">
        <f t="shared" si="3927"/>
        <v xml:space="preserve">    </v>
      </c>
      <c r="X1744" s="849">
        <f t="shared" si="3864"/>
        <v>0</v>
      </c>
      <c r="Y1744" s="570"/>
      <c r="Z1744" s="391">
        <f t="shared" si="3907"/>
        <v>0</v>
      </c>
      <c r="AA1744" s="386">
        <f t="shared" si="3908"/>
        <v>0</v>
      </c>
      <c r="AB1744" s="366" t="str">
        <f t="shared" si="3928"/>
        <v xml:space="preserve">    </v>
      </c>
      <c r="AC1744" s="849">
        <f t="shared" si="3865"/>
        <v>0</v>
      </c>
      <c r="AD1744" s="570"/>
      <c r="AE1744" s="391">
        <f t="shared" si="3909"/>
        <v>0</v>
      </c>
      <c r="AF1744" s="386">
        <f t="shared" si="3910"/>
        <v>0</v>
      </c>
      <c r="AG1744" s="366" t="str">
        <f t="shared" si="3929"/>
        <v xml:space="preserve">    </v>
      </c>
      <c r="AH1744" s="849">
        <f t="shared" si="3866"/>
        <v>0</v>
      </c>
      <c r="AI1744" s="570"/>
      <c r="AJ1744" s="391">
        <f t="shared" si="3911"/>
        <v>0</v>
      </c>
      <c r="AK1744" s="386">
        <f t="shared" si="3912"/>
        <v>0</v>
      </c>
      <c r="AL1744" s="366" t="str">
        <f t="shared" si="3930"/>
        <v xml:space="preserve">    </v>
      </c>
      <c r="AM1744" s="849">
        <f t="shared" si="3867"/>
        <v>0</v>
      </c>
      <c r="AN1744" s="570"/>
      <c r="AO1744" s="391">
        <f t="shared" si="3913"/>
        <v>0</v>
      </c>
      <c r="AP1744" s="386">
        <f t="shared" si="3914"/>
        <v>0</v>
      </c>
      <c r="AQ1744" s="366" t="str">
        <f t="shared" si="3931"/>
        <v xml:space="preserve">    </v>
      </c>
      <c r="AR1744" s="849">
        <f t="shared" si="3868"/>
        <v>0</v>
      </c>
      <c r="AS1744" s="570"/>
      <c r="AT1744" s="391">
        <f t="shared" si="3915"/>
        <v>0</v>
      </c>
      <c r="AU1744" s="386">
        <f t="shared" si="3916"/>
        <v>0</v>
      </c>
      <c r="AV1744" s="366" t="str">
        <f t="shared" si="3932"/>
        <v xml:space="preserve">    </v>
      </c>
      <c r="AW1744" s="849">
        <f t="shared" si="3869"/>
        <v>0</v>
      </c>
      <c r="AX1744" s="570"/>
      <c r="AY1744" s="391">
        <f t="shared" si="3917"/>
        <v>0</v>
      </c>
      <c r="AZ1744" s="386">
        <f t="shared" si="3918"/>
        <v>0</v>
      </c>
      <c r="BA1744" s="366" t="str">
        <f t="shared" si="3933"/>
        <v xml:space="preserve">    </v>
      </c>
      <c r="BB1744" s="849">
        <f t="shared" si="3870"/>
        <v>0</v>
      </c>
      <c r="BC1744" s="570"/>
      <c r="BD1744" s="391">
        <f t="shared" si="3919"/>
        <v>0</v>
      </c>
      <c r="BE1744" s="386">
        <f t="shared" si="3920"/>
        <v>0</v>
      </c>
      <c r="BF1744" s="366" t="str">
        <f t="shared" si="3934"/>
        <v xml:space="preserve">    </v>
      </c>
      <c r="BG1744" s="849">
        <f t="shared" si="3871"/>
        <v>0</v>
      </c>
      <c r="BH1744" s="570"/>
      <c r="BI1744" s="391">
        <f t="shared" si="3921"/>
        <v>0</v>
      </c>
      <c r="BJ1744" s="386">
        <f t="shared" si="3922"/>
        <v>0</v>
      </c>
      <c r="BK1744" s="366" t="str">
        <f t="shared" si="3935"/>
        <v xml:space="preserve">    </v>
      </c>
      <c r="BM1744" s="383">
        <f t="shared" si="3872"/>
        <v>0</v>
      </c>
      <c r="BN1744" s="7"/>
    </row>
    <row r="1745" spans="1:66" s="5" customFormat="1" ht="12.75">
      <c r="A1745" s="633">
        <v>10</v>
      </c>
      <c r="B1745" s="895" t="str">
        <f t="shared" si="3923"/>
        <v>Building &amp; Facility Cost</v>
      </c>
      <c r="C1745" s="377">
        <f t="shared" si="3873"/>
        <v>0</v>
      </c>
      <c r="D1745" s="659">
        <f t="shared" si="3860"/>
        <v>0</v>
      </c>
      <c r="E1745" s="570"/>
      <c r="F1745" s="391">
        <f t="shared" si="3899"/>
        <v>0</v>
      </c>
      <c r="G1745" s="386">
        <f t="shared" si="3900"/>
        <v>0</v>
      </c>
      <c r="H1745" s="366" t="str">
        <f t="shared" si="3924"/>
        <v xml:space="preserve">    </v>
      </c>
      <c r="I1745" s="849">
        <f t="shared" si="3861"/>
        <v>0</v>
      </c>
      <c r="J1745" s="570"/>
      <c r="K1745" s="391">
        <f t="shared" si="3901"/>
        <v>0</v>
      </c>
      <c r="L1745" s="386">
        <f t="shared" si="3902"/>
        <v>0</v>
      </c>
      <c r="M1745" s="366" t="str">
        <f t="shared" si="3925"/>
        <v xml:space="preserve">    </v>
      </c>
      <c r="N1745" s="849">
        <f t="shared" si="3862"/>
        <v>0</v>
      </c>
      <c r="O1745" s="570"/>
      <c r="P1745" s="391">
        <f t="shared" si="3903"/>
        <v>0</v>
      </c>
      <c r="Q1745" s="386">
        <f t="shared" si="3904"/>
        <v>0</v>
      </c>
      <c r="R1745" s="366" t="str">
        <f t="shared" si="3926"/>
        <v xml:space="preserve">    </v>
      </c>
      <c r="S1745" s="849">
        <f t="shared" si="3863"/>
        <v>0</v>
      </c>
      <c r="T1745" s="570"/>
      <c r="U1745" s="391">
        <f t="shared" si="3905"/>
        <v>0</v>
      </c>
      <c r="V1745" s="386">
        <f t="shared" si="3906"/>
        <v>0</v>
      </c>
      <c r="W1745" s="366" t="str">
        <f t="shared" si="3927"/>
        <v xml:space="preserve">    </v>
      </c>
      <c r="X1745" s="849">
        <f t="shared" si="3864"/>
        <v>0</v>
      </c>
      <c r="Y1745" s="570"/>
      <c r="Z1745" s="391">
        <f t="shared" si="3907"/>
        <v>0</v>
      </c>
      <c r="AA1745" s="386">
        <f t="shared" si="3908"/>
        <v>0</v>
      </c>
      <c r="AB1745" s="366" t="str">
        <f t="shared" si="3928"/>
        <v xml:space="preserve">    </v>
      </c>
      <c r="AC1745" s="849">
        <f t="shared" si="3865"/>
        <v>0</v>
      </c>
      <c r="AD1745" s="570"/>
      <c r="AE1745" s="391">
        <f t="shared" si="3909"/>
        <v>0</v>
      </c>
      <c r="AF1745" s="386">
        <f t="shared" si="3910"/>
        <v>0</v>
      </c>
      <c r="AG1745" s="366" t="str">
        <f t="shared" si="3929"/>
        <v xml:space="preserve">    </v>
      </c>
      <c r="AH1745" s="849">
        <f t="shared" si="3866"/>
        <v>0</v>
      </c>
      <c r="AI1745" s="570"/>
      <c r="AJ1745" s="391">
        <f t="shared" si="3911"/>
        <v>0</v>
      </c>
      <c r="AK1745" s="386">
        <f t="shared" si="3912"/>
        <v>0</v>
      </c>
      <c r="AL1745" s="366" t="str">
        <f t="shared" si="3930"/>
        <v xml:space="preserve">    </v>
      </c>
      <c r="AM1745" s="849">
        <f t="shared" si="3867"/>
        <v>0</v>
      </c>
      <c r="AN1745" s="570"/>
      <c r="AO1745" s="391">
        <f t="shared" si="3913"/>
        <v>0</v>
      </c>
      <c r="AP1745" s="386">
        <f t="shared" si="3914"/>
        <v>0</v>
      </c>
      <c r="AQ1745" s="366" t="str">
        <f t="shared" si="3931"/>
        <v xml:space="preserve">    </v>
      </c>
      <c r="AR1745" s="849">
        <f t="shared" si="3868"/>
        <v>0</v>
      </c>
      <c r="AS1745" s="570"/>
      <c r="AT1745" s="391">
        <f t="shared" si="3915"/>
        <v>0</v>
      </c>
      <c r="AU1745" s="386">
        <f t="shared" si="3916"/>
        <v>0</v>
      </c>
      <c r="AV1745" s="366" t="str">
        <f t="shared" si="3932"/>
        <v xml:space="preserve">    </v>
      </c>
      <c r="AW1745" s="849">
        <f t="shared" si="3869"/>
        <v>0</v>
      </c>
      <c r="AX1745" s="570"/>
      <c r="AY1745" s="391">
        <f t="shared" si="3917"/>
        <v>0</v>
      </c>
      <c r="AZ1745" s="386">
        <f t="shared" si="3918"/>
        <v>0</v>
      </c>
      <c r="BA1745" s="366" t="str">
        <f t="shared" si="3933"/>
        <v xml:space="preserve">    </v>
      </c>
      <c r="BB1745" s="849">
        <f t="shared" si="3870"/>
        <v>0</v>
      </c>
      <c r="BC1745" s="570"/>
      <c r="BD1745" s="391">
        <f t="shared" si="3919"/>
        <v>0</v>
      </c>
      <c r="BE1745" s="386">
        <f t="shared" si="3920"/>
        <v>0</v>
      </c>
      <c r="BF1745" s="366" t="str">
        <f t="shared" si="3934"/>
        <v xml:space="preserve">    </v>
      </c>
      <c r="BG1745" s="849">
        <f t="shared" si="3871"/>
        <v>0</v>
      </c>
      <c r="BH1745" s="570"/>
      <c r="BI1745" s="391">
        <f t="shared" si="3921"/>
        <v>0</v>
      </c>
      <c r="BJ1745" s="386">
        <f t="shared" si="3922"/>
        <v>0</v>
      </c>
      <c r="BK1745" s="366" t="str">
        <f t="shared" si="3935"/>
        <v xml:space="preserve">    </v>
      </c>
      <c r="BM1745" s="383">
        <f t="shared" si="3872"/>
        <v>0</v>
      </c>
      <c r="BN1745" s="7"/>
    </row>
    <row r="1746" spans="1:66" s="5" customFormat="1" ht="12.75">
      <c r="A1746" s="633">
        <v>11</v>
      </c>
      <c r="B1746" s="895" t="str">
        <f t="shared" si="3923"/>
        <v>Equipment Use Cost</v>
      </c>
      <c r="C1746" s="377">
        <f t="shared" si="3873"/>
        <v>0</v>
      </c>
      <c r="D1746" s="659">
        <f t="shared" si="3860"/>
        <v>0</v>
      </c>
      <c r="E1746" s="570"/>
      <c r="F1746" s="391">
        <f t="shared" si="3899"/>
        <v>0</v>
      </c>
      <c r="G1746" s="386">
        <f t="shared" si="3900"/>
        <v>0</v>
      </c>
      <c r="H1746" s="366" t="str">
        <f t="shared" si="3924"/>
        <v xml:space="preserve">    </v>
      </c>
      <c r="I1746" s="849">
        <f t="shared" si="3861"/>
        <v>0</v>
      </c>
      <c r="J1746" s="570"/>
      <c r="K1746" s="391">
        <f t="shared" si="3901"/>
        <v>0</v>
      </c>
      <c r="L1746" s="386">
        <f t="shared" si="3902"/>
        <v>0</v>
      </c>
      <c r="M1746" s="366" t="str">
        <f t="shared" si="3925"/>
        <v xml:space="preserve">    </v>
      </c>
      <c r="N1746" s="849">
        <f t="shared" si="3862"/>
        <v>0</v>
      </c>
      <c r="O1746" s="570"/>
      <c r="P1746" s="391">
        <f t="shared" si="3903"/>
        <v>0</v>
      </c>
      <c r="Q1746" s="386">
        <f t="shared" si="3904"/>
        <v>0</v>
      </c>
      <c r="R1746" s="366" t="str">
        <f t="shared" si="3926"/>
        <v xml:space="preserve">    </v>
      </c>
      <c r="S1746" s="849">
        <f t="shared" si="3863"/>
        <v>0</v>
      </c>
      <c r="T1746" s="570"/>
      <c r="U1746" s="391">
        <f t="shared" si="3905"/>
        <v>0</v>
      </c>
      <c r="V1746" s="386">
        <f t="shared" si="3906"/>
        <v>0</v>
      </c>
      <c r="W1746" s="366" t="str">
        <f t="shared" si="3927"/>
        <v xml:space="preserve">    </v>
      </c>
      <c r="X1746" s="849">
        <f t="shared" si="3864"/>
        <v>0</v>
      </c>
      <c r="Y1746" s="570"/>
      <c r="Z1746" s="391">
        <f t="shared" si="3907"/>
        <v>0</v>
      </c>
      <c r="AA1746" s="386">
        <f t="shared" si="3908"/>
        <v>0</v>
      </c>
      <c r="AB1746" s="366" t="str">
        <f t="shared" si="3928"/>
        <v xml:space="preserve">    </v>
      </c>
      <c r="AC1746" s="849">
        <f t="shared" si="3865"/>
        <v>0</v>
      </c>
      <c r="AD1746" s="570"/>
      <c r="AE1746" s="391">
        <f t="shared" si="3909"/>
        <v>0</v>
      </c>
      <c r="AF1746" s="386">
        <f t="shared" si="3910"/>
        <v>0</v>
      </c>
      <c r="AG1746" s="366" t="str">
        <f t="shared" si="3929"/>
        <v xml:space="preserve">    </v>
      </c>
      <c r="AH1746" s="849">
        <f t="shared" si="3866"/>
        <v>0</v>
      </c>
      <c r="AI1746" s="570"/>
      <c r="AJ1746" s="391">
        <f t="shared" si="3911"/>
        <v>0</v>
      </c>
      <c r="AK1746" s="386">
        <f t="shared" si="3912"/>
        <v>0</v>
      </c>
      <c r="AL1746" s="366" t="str">
        <f t="shared" si="3930"/>
        <v xml:space="preserve">    </v>
      </c>
      <c r="AM1746" s="849">
        <f t="shared" si="3867"/>
        <v>0</v>
      </c>
      <c r="AN1746" s="570"/>
      <c r="AO1746" s="391">
        <f t="shared" si="3913"/>
        <v>0</v>
      </c>
      <c r="AP1746" s="386">
        <f t="shared" si="3914"/>
        <v>0</v>
      </c>
      <c r="AQ1746" s="366" t="str">
        <f t="shared" si="3931"/>
        <v xml:space="preserve">    </v>
      </c>
      <c r="AR1746" s="849">
        <f t="shared" si="3868"/>
        <v>0</v>
      </c>
      <c r="AS1746" s="570"/>
      <c r="AT1746" s="391">
        <f t="shared" si="3915"/>
        <v>0</v>
      </c>
      <c r="AU1746" s="386">
        <f t="shared" si="3916"/>
        <v>0</v>
      </c>
      <c r="AV1746" s="366" t="str">
        <f t="shared" si="3932"/>
        <v xml:space="preserve">    </v>
      </c>
      <c r="AW1746" s="849">
        <f t="shared" si="3869"/>
        <v>0</v>
      </c>
      <c r="AX1746" s="570"/>
      <c r="AY1746" s="391">
        <f t="shared" si="3917"/>
        <v>0</v>
      </c>
      <c r="AZ1746" s="386">
        <f t="shared" si="3918"/>
        <v>0</v>
      </c>
      <c r="BA1746" s="366" t="str">
        <f t="shared" si="3933"/>
        <v xml:space="preserve">    </v>
      </c>
      <c r="BB1746" s="849">
        <f t="shared" si="3870"/>
        <v>0</v>
      </c>
      <c r="BC1746" s="570"/>
      <c r="BD1746" s="391">
        <f t="shared" si="3919"/>
        <v>0</v>
      </c>
      <c r="BE1746" s="386">
        <f t="shared" si="3920"/>
        <v>0</v>
      </c>
      <c r="BF1746" s="366" t="str">
        <f t="shared" si="3934"/>
        <v xml:space="preserve">    </v>
      </c>
      <c r="BG1746" s="849">
        <f t="shared" si="3871"/>
        <v>0</v>
      </c>
      <c r="BH1746" s="570"/>
      <c r="BI1746" s="391">
        <f t="shared" si="3921"/>
        <v>0</v>
      </c>
      <c r="BJ1746" s="386">
        <f t="shared" si="3922"/>
        <v>0</v>
      </c>
      <c r="BK1746" s="366" t="str">
        <f t="shared" si="3935"/>
        <v xml:space="preserve">    </v>
      </c>
      <c r="BM1746" s="383">
        <f t="shared" si="3872"/>
        <v>0</v>
      </c>
      <c r="BN1746" s="7"/>
    </row>
    <row r="1747" spans="1:66" s="5" customFormat="1" ht="12.75">
      <c r="A1747" s="633">
        <v>12</v>
      </c>
      <c r="B1747" s="895" t="str">
        <f t="shared" si="3923"/>
        <v>Telecommunications &amp; Utilities</v>
      </c>
      <c r="C1747" s="377">
        <f t="shared" si="3873"/>
        <v>0</v>
      </c>
      <c r="D1747" s="659">
        <f t="shared" si="3860"/>
        <v>0</v>
      </c>
      <c r="E1747" s="570"/>
      <c r="F1747" s="391">
        <f t="shared" si="3899"/>
        <v>0</v>
      </c>
      <c r="G1747" s="386">
        <f t="shared" si="3900"/>
        <v>0</v>
      </c>
      <c r="H1747" s="366" t="str">
        <f t="shared" si="3924"/>
        <v xml:space="preserve">    </v>
      </c>
      <c r="I1747" s="849">
        <f t="shared" si="3861"/>
        <v>0</v>
      </c>
      <c r="J1747" s="570"/>
      <c r="K1747" s="391">
        <f t="shared" si="3901"/>
        <v>0</v>
      </c>
      <c r="L1747" s="386">
        <f t="shared" si="3902"/>
        <v>0</v>
      </c>
      <c r="M1747" s="366" t="str">
        <f t="shared" si="3925"/>
        <v xml:space="preserve">    </v>
      </c>
      <c r="N1747" s="849">
        <f t="shared" si="3862"/>
        <v>0</v>
      </c>
      <c r="O1747" s="570"/>
      <c r="P1747" s="391">
        <f t="shared" si="3903"/>
        <v>0</v>
      </c>
      <c r="Q1747" s="386">
        <f t="shared" si="3904"/>
        <v>0</v>
      </c>
      <c r="R1747" s="366" t="str">
        <f t="shared" si="3926"/>
        <v xml:space="preserve">    </v>
      </c>
      <c r="S1747" s="849">
        <f t="shared" si="3863"/>
        <v>0</v>
      </c>
      <c r="T1747" s="570"/>
      <c r="U1747" s="391">
        <f t="shared" si="3905"/>
        <v>0</v>
      </c>
      <c r="V1747" s="386">
        <f t="shared" si="3906"/>
        <v>0</v>
      </c>
      <c r="W1747" s="366" t="str">
        <f t="shared" si="3927"/>
        <v xml:space="preserve">    </v>
      </c>
      <c r="X1747" s="849">
        <f t="shared" si="3864"/>
        <v>0</v>
      </c>
      <c r="Y1747" s="570"/>
      <c r="Z1747" s="391">
        <f t="shared" si="3907"/>
        <v>0</v>
      </c>
      <c r="AA1747" s="386">
        <f t="shared" si="3908"/>
        <v>0</v>
      </c>
      <c r="AB1747" s="366" t="str">
        <f t="shared" si="3928"/>
        <v xml:space="preserve">    </v>
      </c>
      <c r="AC1747" s="849">
        <f t="shared" si="3865"/>
        <v>0</v>
      </c>
      <c r="AD1747" s="570"/>
      <c r="AE1747" s="391">
        <f t="shared" si="3909"/>
        <v>0</v>
      </c>
      <c r="AF1747" s="386">
        <f t="shared" si="3910"/>
        <v>0</v>
      </c>
      <c r="AG1747" s="366" t="str">
        <f t="shared" si="3929"/>
        <v xml:space="preserve">    </v>
      </c>
      <c r="AH1747" s="849">
        <f t="shared" si="3866"/>
        <v>0</v>
      </c>
      <c r="AI1747" s="570"/>
      <c r="AJ1747" s="391">
        <f t="shared" si="3911"/>
        <v>0</v>
      </c>
      <c r="AK1747" s="386">
        <f t="shared" si="3912"/>
        <v>0</v>
      </c>
      <c r="AL1747" s="366" t="str">
        <f t="shared" si="3930"/>
        <v xml:space="preserve">    </v>
      </c>
      <c r="AM1747" s="849">
        <f t="shared" si="3867"/>
        <v>0</v>
      </c>
      <c r="AN1747" s="570"/>
      <c r="AO1747" s="391">
        <f t="shared" si="3913"/>
        <v>0</v>
      </c>
      <c r="AP1747" s="386">
        <f t="shared" si="3914"/>
        <v>0</v>
      </c>
      <c r="AQ1747" s="366" t="str">
        <f t="shared" si="3931"/>
        <v xml:space="preserve">    </v>
      </c>
      <c r="AR1747" s="849">
        <f t="shared" si="3868"/>
        <v>0</v>
      </c>
      <c r="AS1747" s="570"/>
      <c r="AT1747" s="391">
        <f t="shared" si="3915"/>
        <v>0</v>
      </c>
      <c r="AU1747" s="386">
        <f t="shared" si="3916"/>
        <v>0</v>
      </c>
      <c r="AV1747" s="366" t="str">
        <f t="shared" si="3932"/>
        <v xml:space="preserve">    </v>
      </c>
      <c r="AW1747" s="849">
        <f t="shared" si="3869"/>
        <v>0</v>
      </c>
      <c r="AX1747" s="570"/>
      <c r="AY1747" s="391">
        <f t="shared" si="3917"/>
        <v>0</v>
      </c>
      <c r="AZ1747" s="386">
        <f t="shared" si="3918"/>
        <v>0</v>
      </c>
      <c r="BA1747" s="366" t="str">
        <f t="shared" si="3933"/>
        <v xml:space="preserve">    </v>
      </c>
      <c r="BB1747" s="849">
        <f t="shared" si="3870"/>
        <v>0</v>
      </c>
      <c r="BC1747" s="570"/>
      <c r="BD1747" s="391">
        <f t="shared" si="3919"/>
        <v>0</v>
      </c>
      <c r="BE1747" s="386">
        <f t="shared" si="3920"/>
        <v>0</v>
      </c>
      <c r="BF1747" s="366" t="str">
        <f t="shared" si="3934"/>
        <v xml:space="preserve">    </v>
      </c>
      <c r="BG1747" s="849">
        <f t="shared" si="3871"/>
        <v>0</v>
      </c>
      <c r="BH1747" s="570"/>
      <c r="BI1747" s="391">
        <f t="shared" si="3921"/>
        <v>0</v>
      </c>
      <c r="BJ1747" s="386">
        <f t="shared" si="3922"/>
        <v>0</v>
      </c>
      <c r="BK1747" s="366" t="str">
        <f t="shared" si="3935"/>
        <v xml:space="preserve">    </v>
      </c>
      <c r="BM1747" s="383">
        <f t="shared" si="3872"/>
        <v>0</v>
      </c>
      <c r="BN1747" s="7"/>
    </row>
    <row r="1748" spans="1:66" s="5" customFormat="1" ht="22.5">
      <c r="A1748" s="633">
        <v>13</v>
      </c>
      <c r="B1748" s="895" t="str">
        <f t="shared" si="3923"/>
        <v>Minor Equipment/Furniture/Fixtures (per BHS Policy)</v>
      </c>
      <c r="C1748" s="377">
        <f t="shared" si="3873"/>
        <v>0</v>
      </c>
      <c r="D1748" s="659">
        <f t="shared" si="3860"/>
        <v>0</v>
      </c>
      <c r="E1748" s="570"/>
      <c r="F1748" s="391">
        <f t="shared" si="3899"/>
        <v>0</v>
      </c>
      <c r="G1748" s="386">
        <f t="shared" si="3900"/>
        <v>0</v>
      </c>
      <c r="H1748" s="366" t="str">
        <f t="shared" si="3924"/>
        <v xml:space="preserve">    </v>
      </c>
      <c r="I1748" s="849">
        <f t="shared" si="3861"/>
        <v>0</v>
      </c>
      <c r="J1748" s="570"/>
      <c r="K1748" s="391">
        <f t="shared" si="3901"/>
        <v>0</v>
      </c>
      <c r="L1748" s="386">
        <f t="shared" si="3902"/>
        <v>0</v>
      </c>
      <c r="M1748" s="366" t="str">
        <f t="shared" si="3925"/>
        <v xml:space="preserve">    </v>
      </c>
      <c r="N1748" s="849">
        <f t="shared" si="3862"/>
        <v>0</v>
      </c>
      <c r="O1748" s="570"/>
      <c r="P1748" s="391">
        <f t="shared" si="3903"/>
        <v>0</v>
      </c>
      <c r="Q1748" s="386">
        <f t="shared" si="3904"/>
        <v>0</v>
      </c>
      <c r="R1748" s="366" t="str">
        <f t="shared" si="3926"/>
        <v xml:space="preserve">    </v>
      </c>
      <c r="S1748" s="849">
        <f t="shared" si="3863"/>
        <v>0</v>
      </c>
      <c r="T1748" s="570"/>
      <c r="U1748" s="391">
        <f t="shared" si="3905"/>
        <v>0</v>
      </c>
      <c r="V1748" s="386">
        <f t="shared" si="3906"/>
        <v>0</v>
      </c>
      <c r="W1748" s="366" t="str">
        <f t="shared" si="3927"/>
        <v xml:space="preserve">    </v>
      </c>
      <c r="X1748" s="849">
        <f t="shared" si="3864"/>
        <v>0</v>
      </c>
      <c r="Y1748" s="570"/>
      <c r="Z1748" s="391">
        <f t="shared" si="3907"/>
        <v>0</v>
      </c>
      <c r="AA1748" s="386">
        <f t="shared" si="3908"/>
        <v>0</v>
      </c>
      <c r="AB1748" s="366" t="str">
        <f t="shared" si="3928"/>
        <v xml:space="preserve">    </v>
      </c>
      <c r="AC1748" s="849">
        <f t="shared" si="3865"/>
        <v>0</v>
      </c>
      <c r="AD1748" s="570"/>
      <c r="AE1748" s="391">
        <f t="shared" si="3909"/>
        <v>0</v>
      </c>
      <c r="AF1748" s="386">
        <f t="shared" si="3910"/>
        <v>0</v>
      </c>
      <c r="AG1748" s="366" t="str">
        <f t="shared" si="3929"/>
        <v xml:space="preserve">    </v>
      </c>
      <c r="AH1748" s="849">
        <f t="shared" si="3866"/>
        <v>0</v>
      </c>
      <c r="AI1748" s="570"/>
      <c r="AJ1748" s="391">
        <f t="shared" si="3911"/>
        <v>0</v>
      </c>
      <c r="AK1748" s="386">
        <f t="shared" si="3912"/>
        <v>0</v>
      </c>
      <c r="AL1748" s="366" t="str">
        <f t="shared" si="3930"/>
        <v xml:space="preserve">    </v>
      </c>
      <c r="AM1748" s="849">
        <f t="shared" si="3867"/>
        <v>0</v>
      </c>
      <c r="AN1748" s="570"/>
      <c r="AO1748" s="391">
        <f t="shared" si="3913"/>
        <v>0</v>
      </c>
      <c r="AP1748" s="386">
        <f t="shared" si="3914"/>
        <v>0</v>
      </c>
      <c r="AQ1748" s="366" t="str">
        <f t="shared" si="3931"/>
        <v xml:space="preserve">    </v>
      </c>
      <c r="AR1748" s="849">
        <f t="shared" si="3868"/>
        <v>0</v>
      </c>
      <c r="AS1748" s="570"/>
      <c r="AT1748" s="391">
        <f t="shared" si="3915"/>
        <v>0</v>
      </c>
      <c r="AU1748" s="386">
        <f t="shared" si="3916"/>
        <v>0</v>
      </c>
      <c r="AV1748" s="366" t="str">
        <f t="shared" si="3932"/>
        <v xml:space="preserve">    </v>
      </c>
      <c r="AW1748" s="849">
        <f t="shared" si="3869"/>
        <v>0</v>
      </c>
      <c r="AX1748" s="570"/>
      <c r="AY1748" s="391">
        <f t="shared" si="3917"/>
        <v>0</v>
      </c>
      <c r="AZ1748" s="386">
        <f t="shared" si="3918"/>
        <v>0</v>
      </c>
      <c r="BA1748" s="366" t="str">
        <f t="shared" si="3933"/>
        <v xml:space="preserve">    </v>
      </c>
      <c r="BB1748" s="849">
        <f t="shared" si="3870"/>
        <v>0</v>
      </c>
      <c r="BC1748" s="570"/>
      <c r="BD1748" s="391">
        <f t="shared" si="3919"/>
        <v>0</v>
      </c>
      <c r="BE1748" s="386">
        <f t="shared" si="3920"/>
        <v>0</v>
      </c>
      <c r="BF1748" s="366" t="str">
        <f t="shared" si="3934"/>
        <v xml:space="preserve">    </v>
      </c>
      <c r="BG1748" s="849">
        <f t="shared" si="3871"/>
        <v>0</v>
      </c>
      <c r="BH1748" s="570"/>
      <c r="BI1748" s="391">
        <f t="shared" si="3921"/>
        <v>0</v>
      </c>
      <c r="BJ1748" s="386">
        <f t="shared" si="3922"/>
        <v>0</v>
      </c>
      <c r="BK1748" s="366" t="str">
        <f t="shared" si="3935"/>
        <v xml:space="preserve">    </v>
      </c>
      <c r="BM1748" s="383">
        <f t="shared" si="3872"/>
        <v>0</v>
      </c>
      <c r="BN1748" s="7"/>
    </row>
    <row r="1749" spans="1:66" s="5" customFormat="1" ht="22.5">
      <c r="A1749" s="633">
        <v>14</v>
      </c>
      <c r="B1749" s="895" t="str">
        <f t="shared" si="3923"/>
        <v>Supplies (Medical, Office, Printing &amp; Other Supplies)</v>
      </c>
      <c r="C1749" s="377">
        <f t="shared" si="3873"/>
        <v>0</v>
      </c>
      <c r="D1749" s="659">
        <f t="shared" si="3860"/>
        <v>0</v>
      </c>
      <c r="E1749" s="570"/>
      <c r="F1749" s="391">
        <f t="shared" si="3899"/>
        <v>0</v>
      </c>
      <c r="G1749" s="386">
        <f t="shared" si="3900"/>
        <v>0</v>
      </c>
      <c r="H1749" s="366" t="str">
        <f t="shared" si="3924"/>
        <v xml:space="preserve">    </v>
      </c>
      <c r="I1749" s="849">
        <f t="shared" si="3861"/>
        <v>0</v>
      </c>
      <c r="J1749" s="570"/>
      <c r="K1749" s="391">
        <f t="shared" si="3901"/>
        <v>0</v>
      </c>
      <c r="L1749" s="386">
        <f t="shared" si="3902"/>
        <v>0</v>
      </c>
      <c r="M1749" s="366" t="str">
        <f t="shared" si="3925"/>
        <v xml:space="preserve">    </v>
      </c>
      <c r="N1749" s="849">
        <f t="shared" si="3862"/>
        <v>0</v>
      </c>
      <c r="O1749" s="570"/>
      <c r="P1749" s="391">
        <f t="shared" si="3903"/>
        <v>0</v>
      </c>
      <c r="Q1749" s="386">
        <f t="shared" si="3904"/>
        <v>0</v>
      </c>
      <c r="R1749" s="366" t="str">
        <f t="shared" si="3926"/>
        <v xml:space="preserve">    </v>
      </c>
      <c r="S1749" s="849">
        <f t="shared" si="3863"/>
        <v>0</v>
      </c>
      <c r="T1749" s="570"/>
      <c r="U1749" s="391">
        <f t="shared" si="3905"/>
        <v>0</v>
      </c>
      <c r="V1749" s="386">
        <f t="shared" si="3906"/>
        <v>0</v>
      </c>
      <c r="W1749" s="366" t="str">
        <f t="shared" si="3927"/>
        <v xml:space="preserve">    </v>
      </c>
      <c r="X1749" s="849">
        <f t="shared" si="3864"/>
        <v>0</v>
      </c>
      <c r="Y1749" s="570"/>
      <c r="Z1749" s="391">
        <f t="shared" si="3907"/>
        <v>0</v>
      </c>
      <c r="AA1749" s="386">
        <f t="shared" si="3908"/>
        <v>0</v>
      </c>
      <c r="AB1749" s="366" t="str">
        <f t="shared" si="3928"/>
        <v xml:space="preserve">    </v>
      </c>
      <c r="AC1749" s="849">
        <f t="shared" si="3865"/>
        <v>0</v>
      </c>
      <c r="AD1749" s="570"/>
      <c r="AE1749" s="391">
        <f t="shared" si="3909"/>
        <v>0</v>
      </c>
      <c r="AF1749" s="386">
        <f t="shared" si="3910"/>
        <v>0</v>
      </c>
      <c r="AG1749" s="366" t="str">
        <f t="shared" si="3929"/>
        <v xml:space="preserve">    </v>
      </c>
      <c r="AH1749" s="849">
        <f t="shared" si="3866"/>
        <v>0</v>
      </c>
      <c r="AI1749" s="570"/>
      <c r="AJ1749" s="391">
        <f t="shared" si="3911"/>
        <v>0</v>
      </c>
      <c r="AK1749" s="386">
        <f t="shared" si="3912"/>
        <v>0</v>
      </c>
      <c r="AL1749" s="366" t="str">
        <f t="shared" si="3930"/>
        <v xml:space="preserve">    </v>
      </c>
      <c r="AM1749" s="849">
        <f t="shared" si="3867"/>
        <v>0</v>
      </c>
      <c r="AN1749" s="570"/>
      <c r="AO1749" s="391">
        <f t="shared" si="3913"/>
        <v>0</v>
      </c>
      <c r="AP1749" s="386">
        <f t="shared" si="3914"/>
        <v>0</v>
      </c>
      <c r="AQ1749" s="366" t="str">
        <f t="shared" si="3931"/>
        <v xml:space="preserve">    </v>
      </c>
      <c r="AR1749" s="849">
        <f t="shared" si="3868"/>
        <v>0</v>
      </c>
      <c r="AS1749" s="570"/>
      <c r="AT1749" s="391">
        <f t="shared" si="3915"/>
        <v>0</v>
      </c>
      <c r="AU1749" s="386">
        <f t="shared" si="3916"/>
        <v>0</v>
      </c>
      <c r="AV1749" s="366" t="str">
        <f t="shared" si="3932"/>
        <v xml:space="preserve">    </v>
      </c>
      <c r="AW1749" s="849">
        <f t="shared" si="3869"/>
        <v>0</v>
      </c>
      <c r="AX1749" s="570"/>
      <c r="AY1749" s="391">
        <f t="shared" si="3917"/>
        <v>0</v>
      </c>
      <c r="AZ1749" s="386">
        <f t="shared" si="3918"/>
        <v>0</v>
      </c>
      <c r="BA1749" s="366" t="str">
        <f t="shared" si="3933"/>
        <v xml:space="preserve">    </v>
      </c>
      <c r="BB1749" s="849">
        <f t="shared" si="3870"/>
        <v>0</v>
      </c>
      <c r="BC1749" s="570"/>
      <c r="BD1749" s="391">
        <f t="shared" si="3919"/>
        <v>0</v>
      </c>
      <c r="BE1749" s="386">
        <f t="shared" si="3920"/>
        <v>0</v>
      </c>
      <c r="BF1749" s="366" t="str">
        <f t="shared" si="3934"/>
        <v xml:space="preserve">    </v>
      </c>
      <c r="BG1749" s="849">
        <f t="shared" si="3871"/>
        <v>0</v>
      </c>
      <c r="BH1749" s="570"/>
      <c r="BI1749" s="391">
        <f t="shared" si="3921"/>
        <v>0</v>
      </c>
      <c r="BJ1749" s="386">
        <f t="shared" si="3922"/>
        <v>0</v>
      </c>
      <c r="BK1749" s="366" t="str">
        <f t="shared" si="3935"/>
        <v xml:space="preserve">    </v>
      </c>
      <c r="BM1749" s="383">
        <f t="shared" si="3872"/>
        <v>0</v>
      </c>
      <c r="BN1749" s="7"/>
    </row>
    <row r="1750" spans="1:66" s="5" customFormat="1" ht="12.75">
      <c r="A1750" s="633">
        <v>15</v>
      </c>
      <c r="B1750" s="895" t="str">
        <f t="shared" si="3923"/>
        <v>Drug Testing</v>
      </c>
      <c r="C1750" s="377">
        <f t="shared" si="3873"/>
        <v>0</v>
      </c>
      <c r="D1750" s="659">
        <f t="shared" si="3860"/>
        <v>0</v>
      </c>
      <c r="E1750" s="570"/>
      <c r="F1750" s="391">
        <f t="shared" si="3899"/>
        <v>0</v>
      </c>
      <c r="G1750" s="386">
        <f t="shared" si="3900"/>
        <v>0</v>
      </c>
      <c r="H1750" s="366" t="str">
        <f t="shared" si="3924"/>
        <v xml:space="preserve">    </v>
      </c>
      <c r="I1750" s="849">
        <f t="shared" si="3861"/>
        <v>0</v>
      </c>
      <c r="J1750" s="570"/>
      <c r="K1750" s="391">
        <f t="shared" si="3901"/>
        <v>0</v>
      </c>
      <c r="L1750" s="386">
        <f t="shared" si="3902"/>
        <v>0</v>
      </c>
      <c r="M1750" s="366" t="str">
        <f t="shared" si="3925"/>
        <v xml:space="preserve">    </v>
      </c>
      <c r="N1750" s="849">
        <f t="shared" si="3862"/>
        <v>0</v>
      </c>
      <c r="O1750" s="570"/>
      <c r="P1750" s="391">
        <f t="shared" si="3903"/>
        <v>0</v>
      </c>
      <c r="Q1750" s="386">
        <f t="shared" si="3904"/>
        <v>0</v>
      </c>
      <c r="R1750" s="366" t="str">
        <f t="shared" si="3926"/>
        <v xml:space="preserve">    </v>
      </c>
      <c r="S1750" s="849">
        <f t="shared" si="3863"/>
        <v>0</v>
      </c>
      <c r="T1750" s="570"/>
      <c r="U1750" s="391">
        <f t="shared" si="3905"/>
        <v>0</v>
      </c>
      <c r="V1750" s="386">
        <f t="shared" si="3906"/>
        <v>0</v>
      </c>
      <c r="W1750" s="366" t="str">
        <f t="shared" si="3927"/>
        <v xml:space="preserve">    </v>
      </c>
      <c r="X1750" s="849">
        <f t="shared" si="3864"/>
        <v>0</v>
      </c>
      <c r="Y1750" s="570"/>
      <c r="Z1750" s="391">
        <f t="shared" si="3907"/>
        <v>0</v>
      </c>
      <c r="AA1750" s="386">
        <f t="shared" si="3908"/>
        <v>0</v>
      </c>
      <c r="AB1750" s="366" t="str">
        <f t="shared" si="3928"/>
        <v xml:space="preserve">    </v>
      </c>
      <c r="AC1750" s="849">
        <f t="shared" si="3865"/>
        <v>0</v>
      </c>
      <c r="AD1750" s="570"/>
      <c r="AE1750" s="391">
        <f t="shared" si="3909"/>
        <v>0</v>
      </c>
      <c r="AF1750" s="386">
        <f t="shared" si="3910"/>
        <v>0</v>
      </c>
      <c r="AG1750" s="366" t="str">
        <f t="shared" si="3929"/>
        <v xml:space="preserve">    </v>
      </c>
      <c r="AH1750" s="849">
        <f t="shared" si="3866"/>
        <v>0</v>
      </c>
      <c r="AI1750" s="570"/>
      <c r="AJ1750" s="391">
        <f t="shared" si="3911"/>
        <v>0</v>
      </c>
      <c r="AK1750" s="386">
        <f t="shared" si="3912"/>
        <v>0</v>
      </c>
      <c r="AL1750" s="366" t="str">
        <f t="shared" si="3930"/>
        <v xml:space="preserve">    </v>
      </c>
      <c r="AM1750" s="849">
        <f t="shared" si="3867"/>
        <v>0</v>
      </c>
      <c r="AN1750" s="570"/>
      <c r="AO1750" s="391">
        <f t="shared" si="3913"/>
        <v>0</v>
      </c>
      <c r="AP1750" s="386">
        <f t="shared" si="3914"/>
        <v>0</v>
      </c>
      <c r="AQ1750" s="366" t="str">
        <f t="shared" si="3931"/>
        <v xml:space="preserve">    </v>
      </c>
      <c r="AR1750" s="849">
        <f t="shared" si="3868"/>
        <v>0</v>
      </c>
      <c r="AS1750" s="570"/>
      <c r="AT1750" s="391">
        <f t="shared" si="3915"/>
        <v>0</v>
      </c>
      <c r="AU1750" s="386">
        <f t="shared" si="3916"/>
        <v>0</v>
      </c>
      <c r="AV1750" s="366" t="str">
        <f t="shared" si="3932"/>
        <v xml:space="preserve">    </v>
      </c>
      <c r="AW1750" s="849">
        <f t="shared" si="3869"/>
        <v>0</v>
      </c>
      <c r="AX1750" s="570"/>
      <c r="AY1750" s="391">
        <f t="shared" si="3917"/>
        <v>0</v>
      </c>
      <c r="AZ1750" s="386">
        <f t="shared" si="3918"/>
        <v>0</v>
      </c>
      <c r="BA1750" s="366" t="str">
        <f t="shared" si="3933"/>
        <v xml:space="preserve">    </v>
      </c>
      <c r="BB1750" s="849">
        <f t="shared" si="3870"/>
        <v>0</v>
      </c>
      <c r="BC1750" s="570"/>
      <c r="BD1750" s="391">
        <f t="shared" si="3919"/>
        <v>0</v>
      </c>
      <c r="BE1750" s="386">
        <f t="shared" si="3920"/>
        <v>0</v>
      </c>
      <c r="BF1750" s="366" t="str">
        <f t="shared" si="3934"/>
        <v xml:space="preserve">    </v>
      </c>
      <c r="BG1750" s="849">
        <f t="shared" si="3871"/>
        <v>0</v>
      </c>
      <c r="BH1750" s="570"/>
      <c r="BI1750" s="391">
        <f t="shared" si="3921"/>
        <v>0</v>
      </c>
      <c r="BJ1750" s="386">
        <f t="shared" si="3922"/>
        <v>0</v>
      </c>
      <c r="BK1750" s="366" t="str">
        <f t="shared" si="3935"/>
        <v xml:space="preserve">    </v>
      </c>
      <c r="BM1750" s="383">
        <f t="shared" si="3872"/>
        <v>0</v>
      </c>
      <c r="BN1750" s="7"/>
    </row>
    <row r="1751" spans="1:66" s="5" customFormat="1" ht="12.75">
      <c r="A1751" s="633">
        <v>16</v>
      </c>
      <c r="B1751" s="895" t="str">
        <f t="shared" si="3923"/>
        <v>Laboratory Services/non-drug testing</v>
      </c>
      <c r="C1751" s="377">
        <f t="shared" si="3873"/>
        <v>0</v>
      </c>
      <c r="D1751" s="659">
        <f t="shared" si="3860"/>
        <v>0</v>
      </c>
      <c r="E1751" s="570"/>
      <c r="F1751" s="391">
        <f t="shared" si="3899"/>
        <v>0</v>
      </c>
      <c r="G1751" s="386">
        <f t="shared" si="3900"/>
        <v>0</v>
      </c>
      <c r="H1751" s="366" t="str">
        <f t="shared" si="3924"/>
        <v xml:space="preserve">    </v>
      </c>
      <c r="I1751" s="849">
        <f t="shared" si="3861"/>
        <v>0</v>
      </c>
      <c r="J1751" s="570"/>
      <c r="K1751" s="391">
        <f t="shared" si="3901"/>
        <v>0</v>
      </c>
      <c r="L1751" s="386">
        <f t="shared" si="3902"/>
        <v>0</v>
      </c>
      <c r="M1751" s="366" t="str">
        <f t="shared" si="3925"/>
        <v xml:space="preserve">    </v>
      </c>
      <c r="N1751" s="849">
        <f t="shared" si="3862"/>
        <v>0</v>
      </c>
      <c r="O1751" s="570"/>
      <c r="P1751" s="391">
        <f t="shared" si="3903"/>
        <v>0</v>
      </c>
      <c r="Q1751" s="386">
        <f t="shared" si="3904"/>
        <v>0</v>
      </c>
      <c r="R1751" s="366" t="str">
        <f t="shared" si="3926"/>
        <v xml:space="preserve">    </v>
      </c>
      <c r="S1751" s="849">
        <f t="shared" si="3863"/>
        <v>0</v>
      </c>
      <c r="T1751" s="570"/>
      <c r="U1751" s="391">
        <f t="shared" si="3905"/>
        <v>0</v>
      </c>
      <c r="V1751" s="386">
        <f t="shared" si="3906"/>
        <v>0</v>
      </c>
      <c r="W1751" s="366" t="str">
        <f t="shared" si="3927"/>
        <v xml:space="preserve">    </v>
      </c>
      <c r="X1751" s="849">
        <f t="shared" si="3864"/>
        <v>0</v>
      </c>
      <c r="Y1751" s="570"/>
      <c r="Z1751" s="391">
        <f t="shared" si="3907"/>
        <v>0</v>
      </c>
      <c r="AA1751" s="386">
        <f t="shared" si="3908"/>
        <v>0</v>
      </c>
      <c r="AB1751" s="366" t="str">
        <f t="shared" si="3928"/>
        <v xml:space="preserve">    </v>
      </c>
      <c r="AC1751" s="849">
        <f t="shared" si="3865"/>
        <v>0</v>
      </c>
      <c r="AD1751" s="570"/>
      <c r="AE1751" s="391">
        <f t="shared" si="3909"/>
        <v>0</v>
      </c>
      <c r="AF1751" s="386">
        <f t="shared" si="3910"/>
        <v>0</v>
      </c>
      <c r="AG1751" s="366" t="str">
        <f t="shared" si="3929"/>
        <v xml:space="preserve">    </v>
      </c>
      <c r="AH1751" s="849">
        <f t="shared" si="3866"/>
        <v>0</v>
      </c>
      <c r="AI1751" s="570"/>
      <c r="AJ1751" s="391">
        <f t="shared" si="3911"/>
        <v>0</v>
      </c>
      <c r="AK1751" s="386">
        <f t="shared" si="3912"/>
        <v>0</v>
      </c>
      <c r="AL1751" s="366" t="str">
        <f t="shared" si="3930"/>
        <v xml:space="preserve">    </v>
      </c>
      <c r="AM1751" s="849">
        <f t="shared" si="3867"/>
        <v>0</v>
      </c>
      <c r="AN1751" s="570"/>
      <c r="AO1751" s="391">
        <f t="shared" si="3913"/>
        <v>0</v>
      </c>
      <c r="AP1751" s="386">
        <f t="shared" si="3914"/>
        <v>0</v>
      </c>
      <c r="AQ1751" s="366" t="str">
        <f t="shared" si="3931"/>
        <v xml:space="preserve">    </v>
      </c>
      <c r="AR1751" s="849">
        <f t="shared" si="3868"/>
        <v>0</v>
      </c>
      <c r="AS1751" s="570"/>
      <c r="AT1751" s="391">
        <f t="shared" si="3915"/>
        <v>0</v>
      </c>
      <c r="AU1751" s="386">
        <f t="shared" si="3916"/>
        <v>0</v>
      </c>
      <c r="AV1751" s="366" t="str">
        <f t="shared" si="3932"/>
        <v xml:space="preserve">    </v>
      </c>
      <c r="AW1751" s="849">
        <f t="shared" si="3869"/>
        <v>0</v>
      </c>
      <c r="AX1751" s="570"/>
      <c r="AY1751" s="391">
        <f t="shared" si="3917"/>
        <v>0</v>
      </c>
      <c r="AZ1751" s="386">
        <f t="shared" si="3918"/>
        <v>0</v>
      </c>
      <c r="BA1751" s="366" t="str">
        <f t="shared" si="3933"/>
        <v xml:space="preserve">    </v>
      </c>
      <c r="BB1751" s="849">
        <f t="shared" si="3870"/>
        <v>0</v>
      </c>
      <c r="BC1751" s="570"/>
      <c r="BD1751" s="391">
        <f t="shared" si="3919"/>
        <v>0</v>
      </c>
      <c r="BE1751" s="386">
        <f t="shared" si="3920"/>
        <v>0</v>
      </c>
      <c r="BF1751" s="366" t="str">
        <f t="shared" si="3934"/>
        <v xml:space="preserve">    </v>
      </c>
      <c r="BG1751" s="849">
        <f t="shared" si="3871"/>
        <v>0</v>
      </c>
      <c r="BH1751" s="570"/>
      <c r="BI1751" s="391">
        <f t="shared" si="3921"/>
        <v>0</v>
      </c>
      <c r="BJ1751" s="386">
        <f t="shared" si="3922"/>
        <v>0</v>
      </c>
      <c r="BK1751" s="366" t="str">
        <f t="shared" si="3935"/>
        <v xml:space="preserve">    </v>
      </c>
      <c r="BM1751" s="383">
        <f t="shared" si="3872"/>
        <v>0</v>
      </c>
      <c r="BN1751" s="7"/>
    </row>
    <row r="1752" spans="1:66" s="5" customFormat="1" ht="12.75">
      <c r="A1752" s="633">
        <v>17</v>
      </c>
      <c r="B1752" s="895" t="str">
        <f t="shared" si="3923"/>
        <v>Pharmaceutical</v>
      </c>
      <c r="C1752" s="377">
        <f t="shared" si="3873"/>
        <v>0</v>
      </c>
      <c r="D1752" s="659">
        <f t="shared" si="3860"/>
        <v>0</v>
      </c>
      <c r="E1752" s="570"/>
      <c r="F1752" s="391">
        <f t="shared" si="3899"/>
        <v>0</v>
      </c>
      <c r="G1752" s="386">
        <f t="shared" si="3900"/>
        <v>0</v>
      </c>
      <c r="H1752" s="366" t="str">
        <f t="shared" si="3924"/>
        <v xml:space="preserve">    </v>
      </c>
      <c r="I1752" s="849">
        <f t="shared" si="3861"/>
        <v>0</v>
      </c>
      <c r="J1752" s="570"/>
      <c r="K1752" s="391">
        <f t="shared" si="3901"/>
        <v>0</v>
      </c>
      <c r="L1752" s="386">
        <f t="shared" si="3902"/>
        <v>0</v>
      </c>
      <c r="M1752" s="366" t="str">
        <f t="shared" si="3925"/>
        <v xml:space="preserve">    </v>
      </c>
      <c r="N1752" s="849">
        <f t="shared" si="3862"/>
        <v>0</v>
      </c>
      <c r="O1752" s="570"/>
      <c r="P1752" s="391">
        <f t="shared" si="3903"/>
        <v>0</v>
      </c>
      <c r="Q1752" s="386">
        <f t="shared" si="3904"/>
        <v>0</v>
      </c>
      <c r="R1752" s="366" t="str">
        <f t="shared" si="3926"/>
        <v xml:space="preserve">    </v>
      </c>
      <c r="S1752" s="849">
        <f t="shared" si="3863"/>
        <v>0</v>
      </c>
      <c r="T1752" s="570"/>
      <c r="U1752" s="391">
        <f t="shared" si="3905"/>
        <v>0</v>
      </c>
      <c r="V1752" s="386">
        <f t="shared" si="3906"/>
        <v>0</v>
      </c>
      <c r="W1752" s="366" t="str">
        <f t="shared" si="3927"/>
        <v xml:space="preserve">    </v>
      </c>
      <c r="X1752" s="849">
        <f t="shared" si="3864"/>
        <v>0</v>
      </c>
      <c r="Y1752" s="570"/>
      <c r="Z1752" s="391">
        <f t="shared" si="3907"/>
        <v>0</v>
      </c>
      <c r="AA1752" s="386">
        <f t="shared" si="3908"/>
        <v>0</v>
      </c>
      <c r="AB1752" s="366" t="str">
        <f t="shared" si="3928"/>
        <v xml:space="preserve">    </v>
      </c>
      <c r="AC1752" s="849">
        <f t="shared" si="3865"/>
        <v>0</v>
      </c>
      <c r="AD1752" s="570"/>
      <c r="AE1752" s="391">
        <f t="shared" si="3909"/>
        <v>0</v>
      </c>
      <c r="AF1752" s="386">
        <f t="shared" si="3910"/>
        <v>0</v>
      </c>
      <c r="AG1752" s="366" t="str">
        <f t="shared" si="3929"/>
        <v xml:space="preserve">    </v>
      </c>
      <c r="AH1752" s="849">
        <f t="shared" si="3866"/>
        <v>0</v>
      </c>
      <c r="AI1752" s="570"/>
      <c r="AJ1752" s="391">
        <f t="shared" si="3911"/>
        <v>0</v>
      </c>
      <c r="AK1752" s="386">
        <f t="shared" si="3912"/>
        <v>0</v>
      </c>
      <c r="AL1752" s="366" t="str">
        <f t="shared" si="3930"/>
        <v xml:space="preserve">    </v>
      </c>
      <c r="AM1752" s="849">
        <f t="shared" si="3867"/>
        <v>0</v>
      </c>
      <c r="AN1752" s="570"/>
      <c r="AO1752" s="391">
        <f t="shared" si="3913"/>
        <v>0</v>
      </c>
      <c r="AP1752" s="386">
        <f t="shared" si="3914"/>
        <v>0</v>
      </c>
      <c r="AQ1752" s="366" t="str">
        <f t="shared" si="3931"/>
        <v xml:space="preserve">    </v>
      </c>
      <c r="AR1752" s="849">
        <f t="shared" si="3868"/>
        <v>0</v>
      </c>
      <c r="AS1752" s="570"/>
      <c r="AT1752" s="391">
        <f t="shared" si="3915"/>
        <v>0</v>
      </c>
      <c r="AU1752" s="386">
        <f t="shared" si="3916"/>
        <v>0</v>
      </c>
      <c r="AV1752" s="366" t="str">
        <f t="shared" si="3932"/>
        <v xml:space="preserve">    </v>
      </c>
      <c r="AW1752" s="849">
        <f t="shared" si="3869"/>
        <v>0</v>
      </c>
      <c r="AX1752" s="570"/>
      <c r="AY1752" s="391">
        <f t="shared" si="3917"/>
        <v>0</v>
      </c>
      <c r="AZ1752" s="386">
        <f t="shared" si="3918"/>
        <v>0</v>
      </c>
      <c r="BA1752" s="366" t="str">
        <f t="shared" si="3933"/>
        <v xml:space="preserve">    </v>
      </c>
      <c r="BB1752" s="849">
        <f t="shared" si="3870"/>
        <v>0</v>
      </c>
      <c r="BC1752" s="570"/>
      <c r="BD1752" s="391">
        <f t="shared" si="3919"/>
        <v>0</v>
      </c>
      <c r="BE1752" s="386">
        <f t="shared" si="3920"/>
        <v>0</v>
      </c>
      <c r="BF1752" s="366" t="str">
        <f t="shared" si="3934"/>
        <v xml:space="preserve">    </v>
      </c>
      <c r="BG1752" s="849">
        <f t="shared" si="3871"/>
        <v>0</v>
      </c>
      <c r="BH1752" s="570"/>
      <c r="BI1752" s="391">
        <f t="shared" si="3921"/>
        <v>0</v>
      </c>
      <c r="BJ1752" s="386">
        <f t="shared" si="3922"/>
        <v>0</v>
      </c>
      <c r="BK1752" s="366" t="str">
        <f t="shared" si="3935"/>
        <v xml:space="preserve">    </v>
      </c>
      <c r="BM1752" s="383">
        <f t="shared" si="3872"/>
        <v>0</v>
      </c>
      <c r="BN1752" s="7"/>
    </row>
    <row r="1753" spans="1:66" s="5" customFormat="1" ht="12.75">
      <c r="A1753" s="633">
        <v>18</v>
      </c>
      <c r="B1753" s="895" t="str">
        <f t="shared" si="3923"/>
        <v>24 Hour Program:  Food &amp; Personal Need Items</v>
      </c>
      <c r="C1753" s="377">
        <f t="shared" si="3873"/>
        <v>0</v>
      </c>
      <c r="D1753" s="1030">
        <f t="shared" si="3860"/>
        <v>0</v>
      </c>
      <c r="E1753" s="570"/>
      <c r="F1753" s="391">
        <f t="shared" si="3899"/>
        <v>0</v>
      </c>
      <c r="G1753" s="386">
        <f t="shared" si="3900"/>
        <v>0</v>
      </c>
      <c r="H1753" s="366" t="str">
        <f t="shared" si="3924"/>
        <v xml:space="preserve">    </v>
      </c>
      <c r="I1753" s="850">
        <f t="shared" si="3861"/>
        <v>0</v>
      </c>
      <c r="J1753" s="570"/>
      <c r="K1753" s="391">
        <f t="shared" si="3901"/>
        <v>0</v>
      </c>
      <c r="L1753" s="386">
        <f t="shared" si="3902"/>
        <v>0</v>
      </c>
      <c r="M1753" s="366" t="str">
        <f t="shared" si="3925"/>
        <v xml:space="preserve">    </v>
      </c>
      <c r="N1753" s="850">
        <f t="shared" si="3862"/>
        <v>0</v>
      </c>
      <c r="O1753" s="570"/>
      <c r="P1753" s="391">
        <f t="shared" si="3903"/>
        <v>0</v>
      </c>
      <c r="Q1753" s="386">
        <f t="shared" si="3904"/>
        <v>0</v>
      </c>
      <c r="R1753" s="366" t="str">
        <f t="shared" si="3926"/>
        <v xml:space="preserve">    </v>
      </c>
      <c r="S1753" s="850">
        <f t="shared" si="3863"/>
        <v>0</v>
      </c>
      <c r="T1753" s="570"/>
      <c r="U1753" s="391">
        <f t="shared" si="3905"/>
        <v>0</v>
      </c>
      <c r="V1753" s="386">
        <f t="shared" si="3906"/>
        <v>0</v>
      </c>
      <c r="W1753" s="366" t="str">
        <f t="shared" si="3927"/>
        <v xml:space="preserve">    </v>
      </c>
      <c r="X1753" s="850">
        <f t="shared" si="3864"/>
        <v>0</v>
      </c>
      <c r="Y1753" s="570"/>
      <c r="Z1753" s="391">
        <f t="shared" si="3907"/>
        <v>0</v>
      </c>
      <c r="AA1753" s="386">
        <f t="shared" si="3908"/>
        <v>0</v>
      </c>
      <c r="AB1753" s="366" t="str">
        <f t="shared" si="3928"/>
        <v xml:space="preserve">    </v>
      </c>
      <c r="AC1753" s="850">
        <f t="shared" si="3865"/>
        <v>0</v>
      </c>
      <c r="AD1753" s="570"/>
      <c r="AE1753" s="391">
        <f t="shared" si="3909"/>
        <v>0</v>
      </c>
      <c r="AF1753" s="386">
        <f t="shared" si="3910"/>
        <v>0</v>
      </c>
      <c r="AG1753" s="366" t="str">
        <f t="shared" si="3929"/>
        <v xml:space="preserve">    </v>
      </c>
      <c r="AH1753" s="850">
        <f t="shared" si="3866"/>
        <v>0</v>
      </c>
      <c r="AI1753" s="570"/>
      <c r="AJ1753" s="391">
        <f t="shared" si="3911"/>
        <v>0</v>
      </c>
      <c r="AK1753" s="386">
        <f t="shared" si="3912"/>
        <v>0</v>
      </c>
      <c r="AL1753" s="366" t="str">
        <f t="shared" si="3930"/>
        <v xml:space="preserve">    </v>
      </c>
      <c r="AM1753" s="850">
        <f t="shared" si="3867"/>
        <v>0</v>
      </c>
      <c r="AN1753" s="570"/>
      <c r="AO1753" s="391">
        <f t="shared" si="3913"/>
        <v>0</v>
      </c>
      <c r="AP1753" s="386">
        <f t="shared" si="3914"/>
        <v>0</v>
      </c>
      <c r="AQ1753" s="366" t="str">
        <f t="shared" si="3931"/>
        <v xml:space="preserve">    </v>
      </c>
      <c r="AR1753" s="850">
        <f t="shared" si="3868"/>
        <v>0</v>
      </c>
      <c r="AS1753" s="570"/>
      <c r="AT1753" s="391">
        <f t="shared" si="3915"/>
        <v>0</v>
      </c>
      <c r="AU1753" s="386">
        <f t="shared" si="3916"/>
        <v>0</v>
      </c>
      <c r="AV1753" s="366" t="str">
        <f t="shared" si="3932"/>
        <v xml:space="preserve">    </v>
      </c>
      <c r="AW1753" s="850">
        <f t="shared" si="3869"/>
        <v>0</v>
      </c>
      <c r="AX1753" s="570"/>
      <c r="AY1753" s="391">
        <f t="shared" si="3917"/>
        <v>0</v>
      </c>
      <c r="AZ1753" s="386">
        <f t="shared" si="3918"/>
        <v>0</v>
      </c>
      <c r="BA1753" s="366" t="str">
        <f t="shared" si="3933"/>
        <v xml:space="preserve">    </v>
      </c>
      <c r="BB1753" s="850">
        <f t="shared" si="3870"/>
        <v>0</v>
      </c>
      <c r="BC1753" s="570"/>
      <c r="BD1753" s="391">
        <f t="shared" si="3919"/>
        <v>0</v>
      </c>
      <c r="BE1753" s="386">
        <f t="shared" si="3920"/>
        <v>0</v>
      </c>
      <c r="BF1753" s="366" t="str">
        <f t="shared" si="3934"/>
        <v xml:space="preserve">    </v>
      </c>
      <c r="BG1753" s="850">
        <f t="shared" si="3871"/>
        <v>0</v>
      </c>
      <c r="BH1753" s="570"/>
      <c r="BI1753" s="391">
        <f t="shared" si="3921"/>
        <v>0</v>
      </c>
      <c r="BJ1753" s="386">
        <f t="shared" si="3922"/>
        <v>0</v>
      </c>
      <c r="BK1753" s="366" t="str">
        <f t="shared" si="3935"/>
        <v xml:space="preserve">    </v>
      </c>
      <c r="BM1753" s="383">
        <f t="shared" si="3872"/>
        <v>0</v>
      </c>
      <c r="BN1753" s="7"/>
    </row>
    <row r="1754" spans="1:66" s="5" customFormat="1" ht="12.75">
      <c r="A1754" s="633">
        <v>19</v>
      </c>
      <c r="B1754" s="895" t="str">
        <f t="shared" si="3923"/>
        <v>Client Transportation</v>
      </c>
      <c r="C1754" s="377">
        <f t="shared" si="3873"/>
        <v>0</v>
      </c>
      <c r="D1754" s="1030">
        <f t="shared" si="3860"/>
        <v>0</v>
      </c>
      <c r="E1754" s="570"/>
      <c r="F1754" s="391">
        <f t="shared" si="3899"/>
        <v>0</v>
      </c>
      <c r="G1754" s="386">
        <f t="shared" si="3900"/>
        <v>0</v>
      </c>
      <c r="H1754" s="366" t="str">
        <f t="shared" si="3924"/>
        <v xml:space="preserve">    </v>
      </c>
      <c r="I1754" s="850">
        <f t="shared" si="3861"/>
        <v>0</v>
      </c>
      <c r="J1754" s="570"/>
      <c r="K1754" s="391">
        <f t="shared" si="3901"/>
        <v>0</v>
      </c>
      <c r="L1754" s="386">
        <f t="shared" si="3902"/>
        <v>0</v>
      </c>
      <c r="M1754" s="366" t="str">
        <f t="shared" si="3925"/>
        <v xml:space="preserve">    </v>
      </c>
      <c r="N1754" s="850">
        <f t="shared" si="3862"/>
        <v>0</v>
      </c>
      <c r="O1754" s="570"/>
      <c r="P1754" s="391">
        <f t="shared" si="3903"/>
        <v>0</v>
      </c>
      <c r="Q1754" s="386">
        <f t="shared" si="3904"/>
        <v>0</v>
      </c>
      <c r="R1754" s="366" t="str">
        <f t="shared" si="3926"/>
        <v xml:space="preserve">    </v>
      </c>
      <c r="S1754" s="850">
        <f t="shared" si="3863"/>
        <v>0</v>
      </c>
      <c r="T1754" s="570"/>
      <c r="U1754" s="391">
        <f t="shared" si="3905"/>
        <v>0</v>
      </c>
      <c r="V1754" s="386">
        <f t="shared" si="3906"/>
        <v>0</v>
      </c>
      <c r="W1754" s="366" t="str">
        <f t="shared" si="3927"/>
        <v xml:space="preserve">    </v>
      </c>
      <c r="X1754" s="850">
        <f t="shared" si="3864"/>
        <v>0</v>
      </c>
      <c r="Y1754" s="570"/>
      <c r="Z1754" s="391">
        <f t="shared" si="3907"/>
        <v>0</v>
      </c>
      <c r="AA1754" s="386">
        <f t="shared" si="3908"/>
        <v>0</v>
      </c>
      <c r="AB1754" s="366" t="str">
        <f t="shared" si="3928"/>
        <v xml:space="preserve">    </v>
      </c>
      <c r="AC1754" s="850">
        <f t="shared" si="3865"/>
        <v>0</v>
      </c>
      <c r="AD1754" s="570"/>
      <c r="AE1754" s="391">
        <f t="shared" si="3909"/>
        <v>0</v>
      </c>
      <c r="AF1754" s="386">
        <f t="shared" si="3910"/>
        <v>0</v>
      </c>
      <c r="AG1754" s="366" t="str">
        <f t="shared" si="3929"/>
        <v xml:space="preserve">    </v>
      </c>
      <c r="AH1754" s="850">
        <f t="shared" si="3866"/>
        <v>0</v>
      </c>
      <c r="AI1754" s="570"/>
      <c r="AJ1754" s="391">
        <f t="shared" si="3911"/>
        <v>0</v>
      </c>
      <c r="AK1754" s="386">
        <f t="shared" si="3912"/>
        <v>0</v>
      </c>
      <c r="AL1754" s="366" t="str">
        <f t="shared" si="3930"/>
        <v xml:space="preserve">    </v>
      </c>
      <c r="AM1754" s="850">
        <f t="shared" si="3867"/>
        <v>0</v>
      </c>
      <c r="AN1754" s="570"/>
      <c r="AO1754" s="391">
        <f t="shared" si="3913"/>
        <v>0</v>
      </c>
      <c r="AP1754" s="386">
        <f t="shared" si="3914"/>
        <v>0</v>
      </c>
      <c r="AQ1754" s="366" t="str">
        <f t="shared" si="3931"/>
        <v xml:space="preserve">    </v>
      </c>
      <c r="AR1754" s="850">
        <f t="shared" si="3868"/>
        <v>0</v>
      </c>
      <c r="AS1754" s="570"/>
      <c r="AT1754" s="391">
        <f t="shared" si="3915"/>
        <v>0</v>
      </c>
      <c r="AU1754" s="386">
        <f t="shared" si="3916"/>
        <v>0</v>
      </c>
      <c r="AV1754" s="366" t="str">
        <f t="shared" si="3932"/>
        <v xml:space="preserve">    </v>
      </c>
      <c r="AW1754" s="850">
        <f t="shared" si="3869"/>
        <v>0</v>
      </c>
      <c r="AX1754" s="570"/>
      <c r="AY1754" s="391">
        <f t="shared" si="3917"/>
        <v>0</v>
      </c>
      <c r="AZ1754" s="386">
        <f t="shared" si="3918"/>
        <v>0</v>
      </c>
      <c r="BA1754" s="366" t="str">
        <f t="shared" si="3933"/>
        <v xml:space="preserve">    </v>
      </c>
      <c r="BB1754" s="850">
        <f t="shared" si="3870"/>
        <v>0</v>
      </c>
      <c r="BC1754" s="570"/>
      <c r="BD1754" s="391">
        <f t="shared" si="3919"/>
        <v>0</v>
      </c>
      <c r="BE1754" s="386">
        <f t="shared" si="3920"/>
        <v>0</v>
      </c>
      <c r="BF1754" s="366" t="str">
        <f t="shared" si="3934"/>
        <v xml:space="preserve">    </v>
      </c>
      <c r="BG1754" s="850">
        <f t="shared" si="3871"/>
        <v>0</v>
      </c>
      <c r="BH1754" s="570"/>
      <c r="BI1754" s="391">
        <f t="shared" si="3921"/>
        <v>0</v>
      </c>
      <c r="BJ1754" s="386">
        <f t="shared" si="3922"/>
        <v>0</v>
      </c>
      <c r="BK1754" s="366" t="str">
        <f t="shared" si="3935"/>
        <v xml:space="preserve">    </v>
      </c>
      <c r="BM1754" s="383">
        <f t="shared" si="3872"/>
        <v>0</v>
      </c>
      <c r="BN1754" s="7"/>
    </row>
    <row r="1755" spans="1:66" s="5" customFormat="1" ht="12.75">
      <c r="A1755" s="633">
        <v>20</v>
      </c>
      <c r="B1755" s="895" t="str">
        <f t="shared" si="3923"/>
        <v>Travel</v>
      </c>
      <c r="C1755" s="378">
        <f t="shared" si="3873"/>
        <v>0</v>
      </c>
      <c r="D1755" s="659">
        <f t="shared" si="3860"/>
        <v>0</v>
      </c>
      <c r="E1755" s="570"/>
      <c r="F1755" s="391">
        <f t="shared" si="3899"/>
        <v>0</v>
      </c>
      <c r="G1755" s="386">
        <f t="shared" si="3900"/>
        <v>0</v>
      </c>
      <c r="H1755" s="366" t="str">
        <f t="shared" si="3924"/>
        <v xml:space="preserve">    </v>
      </c>
      <c r="I1755" s="849">
        <f t="shared" si="3861"/>
        <v>0</v>
      </c>
      <c r="J1755" s="570"/>
      <c r="K1755" s="391">
        <f t="shared" si="3901"/>
        <v>0</v>
      </c>
      <c r="L1755" s="386">
        <f t="shared" si="3902"/>
        <v>0</v>
      </c>
      <c r="M1755" s="366" t="str">
        <f t="shared" si="3925"/>
        <v xml:space="preserve">    </v>
      </c>
      <c r="N1755" s="849">
        <f t="shared" si="3862"/>
        <v>0</v>
      </c>
      <c r="O1755" s="570"/>
      <c r="P1755" s="391">
        <f t="shared" si="3903"/>
        <v>0</v>
      </c>
      <c r="Q1755" s="386">
        <f t="shared" si="3904"/>
        <v>0</v>
      </c>
      <c r="R1755" s="366" t="str">
        <f t="shared" si="3926"/>
        <v xml:space="preserve">    </v>
      </c>
      <c r="S1755" s="849">
        <f t="shared" si="3863"/>
        <v>0</v>
      </c>
      <c r="T1755" s="570"/>
      <c r="U1755" s="391">
        <f t="shared" si="3905"/>
        <v>0</v>
      </c>
      <c r="V1755" s="386">
        <f t="shared" si="3906"/>
        <v>0</v>
      </c>
      <c r="W1755" s="366" t="str">
        <f t="shared" si="3927"/>
        <v xml:space="preserve">    </v>
      </c>
      <c r="X1755" s="849">
        <f t="shared" si="3864"/>
        <v>0</v>
      </c>
      <c r="Y1755" s="570"/>
      <c r="Z1755" s="391">
        <f t="shared" si="3907"/>
        <v>0</v>
      </c>
      <c r="AA1755" s="386">
        <f t="shared" si="3908"/>
        <v>0</v>
      </c>
      <c r="AB1755" s="366" t="str">
        <f t="shared" si="3928"/>
        <v xml:space="preserve">    </v>
      </c>
      <c r="AC1755" s="849">
        <f t="shared" si="3865"/>
        <v>0</v>
      </c>
      <c r="AD1755" s="570"/>
      <c r="AE1755" s="391">
        <f t="shared" si="3909"/>
        <v>0</v>
      </c>
      <c r="AF1755" s="386">
        <f t="shared" si="3910"/>
        <v>0</v>
      </c>
      <c r="AG1755" s="366" t="str">
        <f t="shared" si="3929"/>
        <v xml:space="preserve">    </v>
      </c>
      <c r="AH1755" s="849">
        <f t="shared" si="3866"/>
        <v>0</v>
      </c>
      <c r="AI1755" s="570"/>
      <c r="AJ1755" s="391">
        <f t="shared" si="3911"/>
        <v>0</v>
      </c>
      <c r="AK1755" s="386">
        <f t="shared" si="3912"/>
        <v>0</v>
      </c>
      <c r="AL1755" s="366" t="str">
        <f t="shared" si="3930"/>
        <v xml:space="preserve">    </v>
      </c>
      <c r="AM1755" s="849">
        <f t="shared" si="3867"/>
        <v>0</v>
      </c>
      <c r="AN1755" s="570"/>
      <c r="AO1755" s="391">
        <f t="shared" si="3913"/>
        <v>0</v>
      </c>
      <c r="AP1755" s="386">
        <f t="shared" si="3914"/>
        <v>0</v>
      </c>
      <c r="AQ1755" s="366" t="str">
        <f t="shared" si="3931"/>
        <v xml:space="preserve">    </v>
      </c>
      <c r="AR1755" s="849">
        <f t="shared" si="3868"/>
        <v>0</v>
      </c>
      <c r="AS1755" s="570"/>
      <c r="AT1755" s="391">
        <f t="shared" si="3915"/>
        <v>0</v>
      </c>
      <c r="AU1755" s="386">
        <f t="shared" si="3916"/>
        <v>0</v>
      </c>
      <c r="AV1755" s="366" t="str">
        <f t="shared" si="3932"/>
        <v xml:space="preserve">    </v>
      </c>
      <c r="AW1755" s="849">
        <f t="shared" si="3869"/>
        <v>0</v>
      </c>
      <c r="AX1755" s="570"/>
      <c r="AY1755" s="391">
        <f t="shared" si="3917"/>
        <v>0</v>
      </c>
      <c r="AZ1755" s="386">
        <f t="shared" si="3918"/>
        <v>0</v>
      </c>
      <c r="BA1755" s="366" t="str">
        <f t="shared" si="3933"/>
        <v xml:space="preserve">    </v>
      </c>
      <c r="BB1755" s="849">
        <f t="shared" si="3870"/>
        <v>0</v>
      </c>
      <c r="BC1755" s="570"/>
      <c r="BD1755" s="391">
        <f t="shared" si="3919"/>
        <v>0</v>
      </c>
      <c r="BE1755" s="386">
        <f t="shared" si="3920"/>
        <v>0</v>
      </c>
      <c r="BF1755" s="366" t="str">
        <f t="shared" si="3934"/>
        <v xml:space="preserve">    </v>
      </c>
      <c r="BG1755" s="849">
        <f t="shared" si="3871"/>
        <v>0</v>
      </c>
      <c r="BH1755" s="570"/>
      <c r="BI1755" s="391">
        <f t="shared" si="3921"/>
        <v>0</v>
      </c>
      <c r="BJ1755" s="386">
        <f t="shared" si="3922"/>
        <v>0</v>
      </c>
      <c r="BK1755" s="366" t="str">
        <f t="shared" si="3935"/>
        <v xml:space="preserve">    </v>
      </c>
      <c r="BM1755" s="383">
        <f t="shared" si="3872"/>
        <v>0</v>
      </c>
      <c r="BN1755" s="7"/>
    </row>
    <row r="1756" spans="1:66" s="5" customFormat="1" ht="22.5">
      <c r="A1756" s="633">
        <v>21</v>
      </c>
      <c r="B1756" s="895" t="str">
        <f t="shared" si="3923"/>
        <v>Office Costs (Finance/Legal/Fees/Taxes/Insurance)</v>
      </c>
      <c r="C1756" s="378">
        <f t="shared" si="3873"/>
        <v>0</v>
      </c>
      <c r="D1756" s="659">
        <f t="shared" si="3860"/>
        <v>0</v>
      </c>
      <c r="E1756" s="570"/>
      <c r="F1756" s="391">
        <f t="shared" si="3899"/>
        <v>0</v>
      </c>
      <c r="G1756" s="386">
        <f t="shared" si="3900"/>
        <v>0</v>
      </c>
      <c r="H1756" s="366" t="str">
        <f t="shared" si="3924"/>
        <v xml:space="preserve">    </v>
      </c>
      <c r="I1756" s="849">
        <f t="shared" si="3861"/>
        <v>0</v>
      </c>
      <c r="J1756" s="570"/>
      <c r="K1756" s="391">
        <f t="shared" si="3901"/>
        <v>0</v>
      </c>
      <c r="L1756" s="386">
        <f t="shared" si="3902"/>
        <v>0</v>
      </c>
      <c r="M1756" s="366" t="str">
        <f t="shared" si="3925"/>
        <v xml:space="preserve">    </v>
      </c>
      <c r="N1756" s="849">
        <f t="shared" si="3862"/>
        <v>0</v>
      </c>
      <c r="O1756" s="570"/>
      <c r="P1756" s="391">
        <f t="shared" si="3903"/>
        <v>0</v>
      </c>
      <c r="Q1756" s="386">
        <f t="shared" si="3904"/>
        <v>0</v>
      </c>
      <c r="R1756" s="366" t="str">
        <f t="shared" si="3926"/>
        <v xml:space="preserve">    </v>
      </c>
      <c r="S1756" s="849">
        <f t="shared" si="3863"/>
        <v>0</v>
      </c>
      <c r="T1756" s="570"/>
      <c r="U1756" s="391">
        <f t="shared" si="3905"/>
        <v>0</v>
      </c>
      <c r="V1756" s="386">
        <f t="shared" si="3906"/>
        <v>0</v>
      </c>
      <c r="W1756" s="366" t="str">
        <f t="shared" si="3927"/>
        <v xml:space="preserve">    </v>
      </c>
      <c r="X1756" s="849">
        <f t="shared" si="3864"/>
        <v>0</v>
      </c>
      <c r="Y1756" s="570"/>
      <c r="Z1756" s="391">
        <f t="shared" si="3907"/>
        <v>0</v>
      </c>
      <c r="AA1756" s="386">
        <f t="shared" si="3908"/>
        <v>0</v>
      </c>
      <c r="AB1756" s="366" t="str">
        <f t="shared" si="3928"/>
        <v xml:space="preserve">    </v>
      </c>
      <c r="AC1756" s="849">
        <f t="shared" si="3865"/>
        <v>0</v>
      </c>
      <c r="AD1756" s="570"/>
      <c r="AE1756" s="391">
        <f t="shared" si="3909"/>
        <v>0</v>
      </c>
      <c r="AF1756" s="386">
        <f t="shared" si="3910"/>
        <v>0</v>
      </c>
      <c r="AG1756" s="366" t="str">
        <f t="shared" si="3929"/>
        <v xml:space="preserve">    </v>
      </c>
      <c r="AH1756" s="849">
        <f t="shared" si="3866"/>
        <v>0</v>
      </c>
      <c r="AI1756" s="570"/>
      <c r="AJ1756" s="391">
        <f t="shared" si="3911"/>
        <v>0</v>
      </c>
      <c r="AK1756" s="386">
        <f t="shared" si="3912"/>
        <v>0</v>
      </c>
      <c r="AL1756" s="366" t="str">
        <f t="shared" si="3930"/>
        <v xml:space="preserve">    </v>
      </c>
      <c r="AM1756" s="849">
        <f t="shared" si="3867"/>
        <v>0</v>
      </c>
      <c r="AN1756" s="570"/>
      <c r="AO1756" s="391">
        <f t="shared" si="3913"/>
        <v>0</v>
      </c>
      <c r="AP1756" s="386">
        <f t="shared" si="3914"/>
        <v>0</v>
      </c>
      <c r="AQ1756" s="366" t="str">
        <f t="shared" si="3931"/>
        <v xml:space="preserve">    </v>
      </c>
      <c r="AR1756" s="849">
        <f t="shared" si="3868"/>
        <v>0</v>
      </c>
      <c r="AS1756" s="570"/>
      <c r="AT1756" s="391">
        <f t="shared" si="3915"/>
        <v>0</v>
      </c>
      <c r="AU1756" s="386">
        <f t="shared" si="3916"/>
        <v>0</v>
      </c>
      <c r="AV1756" s="366" t="str">
        <f t="shared" si="3932"/>
        <v xml:space="preserve">    </v>
      </c>
      <c r="AW1756" s="849">
        <f t="shared" si="3869"/>
        <v>0</v>
      </c>
      <c r="AX1756" s="570"/>
      <c r="AY1756" s="391">
        <f t="shared" si="3917"/>
        <v>0</v>
      </c>
      <c r="AZ1756" s="386">
        <f t="shared" si="3918"/>
        <v>0</v>
      </c>
      <c r="BA1756" s="366" t="str">
        <f t="shared" si="3933"/>
        <v xml:space="preserve">    </v>
      </c>
      <c r="BB1756" s="849">
        <f t="shared" si="3870"/>
        <v>0</v>
      </c>
      <c r="BC1756" s="570"/>
      <c r="BD1756" s="391">
        <f t="shared" si="3919"/>
        <v>0</v>
      </c>
      <c r="BE1756" s="386">
        <f t="shared" si="3920"/>
        <v>0</v>
      </c>
      <c r="BF1756" s="366" t="str">
        <f t="shared" si="3934"/>
        <v xml:space="preserve">    </v>
      </c>
      <c r="BG1756" s="849">
        <f t="shared" si="3871"/>
        <v>0</v>
      </c>
      <c r="BH1756" s="570"/>
      <c r="BI1756" s="391">
        <f t="shared" si="3921"/>
        <v>0</v>
      </c>
      <c r="BJ1756" s="386">
        <f t="shared" si="3922"/>
        <v>0</v>
      </c>
      <c r="BK1756" s="366" t="str">
        <f t="shared" si="3935"/>
        <v xml:space="preserve">    </v>
      </c>
      <c r="BM1756" s="383">
        <f t="shared" si="3872"/>
        <v>0</v>
      </c>
      <c r="BN1756" s="7"/>
    </row>
    <row r="1757" spans="1:66" s="5" customFormat="1" ht="12.75">
      <c r="A1757" s="633">
        <v>22</v>
      </c>
      <c r="B1757" s="895" t="str">
        <f t="shared" si="3923"/>
        <v>Staff Development/Training/Education</v>
      </c>
      <c r="C1757" s="377">
        <f t="shared" si="3873"/>
        <v>0</v>
      </c>
      <c r="D1757" s="1030">
        <f t="shared" si="3860"/>
        <v>0</v>
      </c>
      <c r="E1757" s="570"/>
      <c r="F1757" s="391">
        <f t="shared" si="3899"/>
        <v>0</v>
      </c>
      <c r="G1757" s="386">
        <f t="shared" si="3900"/>
        <v>0</v>
      </c>
      <c r="H1757" s="366" t="str">
        <f t="shared" si="3924"/>
        <v xml:space="preserve">    </v>
      </c>
      <c r="I1757" s="850">
        <f t="shared" si="3861"/>
        <v>0</v>
      </c>
      <c r="J1757" s="570"/>
      <c r="K1757" s="391">
        <f t="shared" si="3901"/>
        <v>0</v>
      </c>
      <c r="L1757" s="386">
        <f t="shared" si="3902"/>
        <v>0</v>
      </c>
      <c r="M1757" s="366" t="str">
        <f t="shared" si="3925"/>
        <v xml:space="preserve">    </v>
      </c>
      <c r="N1757" s="850">
        <f t="shared" si="3862"/>
        <v>0</v>
      </c>
      <c r="O1757" s="570"/>
      <c r="P1757" s="391">
        <f t="shared" si="3903"/>
        <v>0</v>
      </c>
      <c r="Q1757" s="386">
        <f t="shared" si="3904"/>
        <v>0</v>
      </c>
      <c r="R1757" s="366" t="str">
        <f t="shared" si="3926"/>
        <v xml:space="preserve">    </v>
      </c>
      <c r="S1757" s="850">
        <f t="shared" si="3863"/>
        <v>0</v>
      </c>
      <c r="T1757" s="570"/>
      <c r="U1757" s="391">
        <f t="shared" si="3905"/>
        <v>0</v>
      </c>
      <c r="V1757" s="386">
        <f t="shared" si="3906"/>
        <v>0</v>
      </c>
      <c r="W1757" s="366" t="str">
        <f t="shared" si="3927"/>
        <v xml:space="preserve">    </v>
      </c>
      <c r="X1757" s="850">
        <f t="shared" si="3864"/>
        <v>0</v>
      </c>
      <c r="Y1757" s="570"/>
      <c r="Z1757" s="391">
        <f t="shared" si="3907"/>
        <v>0</v>
      </c>
      <c r="AA1757" s="386">
        <f t="shared" si="3908"/>
        <v>0</v>
      </c>
      <c r="AB1757" s="366" t="str">
        <f t="shared" si="3928"/>
        <v xml:space="preserve">    </v>
      </c>
      <c r="AC1757" s="850">
        <f t="shared" si="3865"/>
        <v>0</v>
      </c>
      <c r="AD1757" s="570"/>
      <c r="AE1757" s="391">
        <f t="shared" si="3909"/>
        <v>0</v>
      </c>
      <c r="AF1757" s="386">
        <f t="shared" si="3910"/>
        <v>0</v>
      </c>
      <c r="AG1757" s="366" t="str">
        <f t="shared" si="3929"/>
        <v xml:space="preserve">    </v>
      </c>
      <c r="AH1757" s="850">
        <f t="shared" si="3866"/>
        <v>0</v>
      </c>
      <c r="AI1757" s="570"/>
      <c r="AJ1757" s="391">
        <f t="shared" si="3911"/>
        <v>0</v>
      </c>
      <c r="AK1757" s="386">
        <f t="shared" si="3912"/>
        <v>0</v>
      </c>
      <c r="AL1757" s="366" t="str">
        <f t="shared" si="3930"/>
        <v xml:space="preserve">    </v>
      </c>
      <c r="AM1757" s="850">
        <f t="shared" si="3867"/>
        <v>0</v>
      </c>
      <c r="AN1757" s="570"/>
      <c r="AO1757" s="391">
        <f t="shared" si="3913"/>
        <v>0</v>
      </c>
      <c r="AP1757" s="386">
        <f t="shared" si="3914"/>
        <v>0</v>
      </c>
      <c r="AQ1757" s="366" t="str">
        <f t="shared" si="3931"/>
        <v xml:space="preserve">    </v>
      </c>
      <c r="AR1757" s="850">
        <f t="shared" si="3868"/>
        <v>0</v>
      </c>
      <c r="AS1757" s="570"/>
      <c r="AT1757" s="391">
        <f t="shared" si="3915"/>
        <v>0</v>
      </c>
      <c r="AU1757" s="386">
        <f t="shared" si="3916"/>
        <v>0</v>
      </c>
      <c r="AV1757" s="366" t="str">
        <f t="shared" si="3932"/>
        <v xml:space="preserve">    </v>
      </c>
      <c r="AW1757" s="850">
        <f t="shared" si="3869"/>
        <v>0</v>
      </c>
      <c r="AX1757" s="570"/>
      <c r="AY1757" s="391">
        <f t="shared" si="3917"/>
        <v>0</v>
      </c>
      <c r="AZ1757" s="386">
        <f t="shared" si="3918"/>
        <v>0</v>
      </c>
      <c r="BA1757" s="366" t="str">
        <f t="shared" si="3933"/>
        <v xml:space="preserve">    </v>
      </c>
      <c r="BB1757" s="850">
        <f t="shared" si="3870"/>
        <v>0</v>
      </c>
      <c r="BC1757" s="570"/>
      <c r="BD1757" s="391">
        <f t="shared" si="3919"/>
        <v>0</v>
      </c>
      <c r="BE1757" s="386">
        <f t="shared" si="3920"/>
        <v>0</v>
      </c>
      <c r="BF1757" s="366" t="str">
        <f t="shared" si="3934"/>
        <v xml:space="preserve">    </v>
      </c>
      <c r="BG1757" s="850">
        <f t="shared" si="3871"/>
        <v>0</v>
      </c>
      <c r="BH1757" s="570"/>
      <c r="BI1757" s="391">
        <f t="shared" si="3921"/>
        <v>0</v>
      </c>
      <c r="BJ1757" s="386">
        <f t="shared" si="3922"/>
        <v>0</v>
      </c>
      <c r="BK1757" s="366" t="str">
        <f t="shared" si="3935"/>
        <v xml:space="preserve">    </v>
      </c>
      <c r="BM1757" s="383">
        <f t="shared" si="3872"/>
        <v>0</v>
      </c>
      <c r="BN1757" s="7"/>
    </row>
    <row r="1758" spans="1:66" s="5" customFormat="1" ht="12.75">
      <c r="A1758" s="633">
        <v>23</v>
      </c>
      <c r="B1758" s="895" t="str">
        <f t="shared" si="3923"/>
        <v>Other Business Services</v>
      </c>
      <c r="C1758" s="377">
        <f t="shared" si="3873"/>
        <v>0</v>
      </c>
      <c r="D1758" s="659">
        <f t="shared" si="3860"/>
        <v>0</v>
      </c>
      <c r="E1758" s="570"/>
      <c r="F1758" s="391">
        <f t="shared" si="3899"/>
        <v>0</v>
      </c>
      <c r="G1758" s="386">
        <f t="shared" si="3900"/>
        <v>0</v>
      </c>
      <c r="H1758" s="366" t="str">
        <f t="shared" si="3924"/>
        <v xml:space="preserve">    </v>
      </c>
      <c r="I1758" s="849">
        <f t="shared" si="3861"/>
        <v>0</v>
      </c>
      <c r="J1758" s="570"/>
      <c r="K1758" s="391">
        <f t="shared" si="3901"/>
        <v>0</v>
      </c>
      <c r="L1758" s="386">
        <f t="shared" si="3902"/>
        <v>0</v>
      </c>
      <c r="M1758" s="366" t="str">
        <f t="shared" si="3925"/>
        <v xml:space="preserve">    </v>
      </c>
      <c r="N1758" s="849">
        <f t="shared" si="3862"/>
        <v>0</v>
      </c>
      <c r="O1758" s="570"/>
      <c r="P1758" s="391">
        <f t="shared" si="3903"/>
        <v>0</v>
      </c>
      <c r="Q1758" s="386">
        <f t="shared" si="3904"/>
        <v>0</v>
      </c>
      <c r="R1758" s="366" t="str">
        <f t="shared" si="3926"/>
        <v xml:space="preserve">    </v>
      </c>
      <c r="S1758" s="849">
        <f t="shared" si="3863"/>
        <v>0</v>
      </c>
      <c r="T1758" s="570"/>
      <c r="U1758" s="391">
        <f t="shared" si="3905"/>
        <v>0</v>
      </c>
      <c r="V1758" s="386">
        <f t="shared" si="3906"/>
        <v>0</v>
      </c>
      <c r="W1758" s="366" t="str">
        <f t="shared" si="3927"/>
        <v xml:space="preserve">    </v>
      </c>
      <c r="X1758" s="849">
        <f t="shared" si="3864"/>
        <v>0</v>
      </c>
      <c r="Y1758" s="570"/>
      <c r="Z1758" s="391">
        <f t="shared" si="3907"/>
        <v>0</v>
      </c>
      <c r="AA1758" s="386">
        <f t="shared" si="3908"/>
        <v>0</v>
      </c>
      <c r="AB1758" s="366" t="str">
        <f t="shared" si="3928"/>
        <v xml:space="preserve">    </v>
      </c>
      <c r="AC1758" s="849">
        <f t="shared" si="3865"/>
        <v>0</v>
      </c>
      <c r="AD1758" s="570"/>
      <c r="AE1758" s="391">
        <f t="shared" si="3909"/>
        <v>0</v>
      </c>
      <c r="AF1758" s="386">
        <f t="shared" si="3910"/>
        <v>0</v>
      </c>
      <c r="AG1758" s="366" t="str">
        <f t="shared" si="3929"/>
        <v xml:space="preserve">    </v>
      </c>
      <c r="AH1758" s="849">
        <f t="shared" si="3866"/>
        <v>0</v>
      </c>
      <c r="AI1758" s="570"/>
      <c r="AJ1758" s="391">
        <f t="shared" si="3911"/>
        <v>0</v>
      </c>
      <c r="AK1758" s="386">
        <f t="shared" si="3912"/>
        <v>0</v>
      </c>
      <c r="AL1758" s="366" t="str">
        <f t="shared" si="3930"/>
        <v xml:space="preserve">    </v>
      </c>
      <c r="AM1758" s="849">
        <f t="shared" si="3867"/>
        <v>0</v>
      </c>
      <c r="AN1758" s="570"/>
      <c r="AO1758" s="391">
        <f t="shared" si="3913"/>
        <v>0</v>
      </c>
      <c r="AP1758" s="386">
        <f t="shared" si="3914"/>
        <v>0</v>
      </c>
      <c r="AQ1758" s="366" t="str">
        <f t="shared" si="3931"/>
        <v xml:space="preserve">    </v>
      </c>
      <c r="AR1758" s="849">
        <f t="shared" si="3868"/>
        <v>0</v>
      </c>
      <c r="AS1758" s="570"/>
      <c r="AT1758" s="391">
        <f t="shared" si="3915"/>
        <v>0</v>
      </c>
      <c r="AU1758" s="386">
        <f t="shared" si="3916"/>
        <v>0</v>
      </c>
      <c r="AV1758" s="366" t="str">
        <f t="shared" si="3932"/>
        <v xml:space="preserve">    </v>
      </c>
      <c r="AW1758" s="849">
        <f t="shared" si="3869"/>
        <v>0</v>
      </c>
      <c r="AX1758" s="570"/>
      <c r="AY1758" s="391">
        <f t="shared" si="3917"/>
        <v>0</v>
      </c>
      <c r="AZ1758" s="386">
        <f t="shared" si="3918"/>
        <v>0</v>
      </c>
      <c r="BA1758" s="366" t="str">
        <f t="shared" si="3933"/>
        <v xml:space="preserve">    </v>
      </c>
      <c r="BB1758" s="849">
        <f t="shared" si="3870"/>
        <v>0</v>
      </c>
      <c r="BC1758" s="570"/>
      <c r="BD1758" s="391">
        <f t="shared" si="3919"/>
        <v>0</v>
      </c>
      <c r="BE1758" s="386">
        <f t="shared" si="3920"/>
        <v>0</v>
      </c>
      <c r="BF1758" s="366" t="str">
        <f t="shared" si="3934"/>
        <v xml:space="preserve">    </v>
      </c>
      <c r="BG1758" s="849">
        <f t="shared" si="3871"/>
        <v>0</v>
      </c>
      <c r="BH1758" s="570"/>
      <c r="BI1758" s="391">
        <f t="shared" si="3921"/>
        <v>0</v>
      </c>
      <c r="BJ1758" s="386">
        <f t="shared" si="3922"/>
        <v>0</v>
      </c>
      <c r="BK1758" s="366" t="str">
        <f t="shared" si="3935"/>
        <v xml:space="preserve">    </v>
      </c>
      <c r="BM1758" s="383">
        <f t="shared" si="3872"/>
        <v>0</v>
      </c>
      <c r="BN1758" s="7"/>
    </row>
    <row r="1759" spans="1:66" s="5" customFormat="1" ht="12.75">
      <c r="A1759" s="633">
        <v>24</v>
      </c>
      <c r="B1759" s="895" t="str">
        <f t="shared" si="3923"/>
        <v>Interpreter Services</v>
      </c>
      <c r="C1759" s="377">
        <f t="shared" si="3873"/>
        <v>0</v>
      </c>
      <c r="D1759" s="659">
        <f t="shared" si="3860"/>
        <v>0</v>
      </c>
      <c r="E1759" s="570"/>
      <c r="F1759" s="391">
        <f t="shared" si="3899"/>
        <v>0</v>
      </c>
      <c r="G1759" s="386">
        <f t="shared" si="3900"/>
        <v>0</v>
      </c>
      <c r="H1759" s="366" t="str">
        <f t="shared" si="3924"/>
        <v xml:space="preserve">    </v>
      </c>
      <c r="I1759" s="849">
        <f t="shared" si="3861"/>
        <v>0</v>
      </c>
      <c r="J1759" s="570"/>
      <c r="K1759" s="391">
        <f t="shared" si="3901"/>
        <v>0</v>
      </c>
      <c r="L1759" s="386">
        <f t="shared" si="3902"/>
        <v>0</v>
      </c>
      <c r="M1759" s="366" t="str">
        <f t="shared" si="3925"/>
        <v xml:space="preserve">    </v>
      </c>
      <c r="N1759" s="849">
        <f t="shared" si="3862"/>
        <v>0</v>
      </c>
      <c r="O1759" s="570"/>
      <c r="P1759" s="391">
        <f t="shared" si="3903"/>
        <v>0</v>
      </c>
      <c r="Q1759" s="386">
        <f t="shared" si="3904"/>
        <v>0</v>
      </c>
      <c r="R1759" s="366" t="str">
        <f t="shared" si="3926"/>
        <v xml:space="preserve">    </v>
      </c>
      <c r="S1759" s="849">
        <f t="shared" si="3863"/>
        <v>0</v>
      </c>
      <c r="T1759" s="570"/>
      <c r="U1759" s="391">
        <f t="shared" si="3905"/>
        <v>0</v>
      </c>
      <c r="V1759" s="386">
        <f t="shared" si="3906"/>
        <v>0</v>
      </c>
      <c r="W1759" s="366" t="str">
        <f t="shared" si="3927"/>
        <v xml:space="preserve">    </v>
      </c>
      <c r="X1759" s="849">
        <f t="shared" si="3864"/>
        <v>0</v>
      </c>
      <c r="Y1759" s="570"/>
      <c r="Z1759" s="391">
        <f t="shared" si="3907"/>
        <v>0</v>
      </c>
      <c r="AA1759" s="386">
        <f t="shared" si="3908"/>
        <v>0</v>
      </c>
      <c r="AB1759" s="366" t="str">
        <f t="shared" si="3928"/>
        <v xml:space="preserve">    </v>
      </c>
      <c r="AC1759" s="849">
        <f t="shared" si="3865"/>
        <v>0</v>
      </c>
      <c r="AD1759" s="570"/>
      <c r="AE1759" s="391">
        <f t="shared" si="3909"/>
        <v>0</v>
      </c>
      <c r="AF1759" s="386">
        <f t="shared" si="3910"/>
        <v>0</v>
      </c>
      <c r="AG1759" s="366" t="str">
        <f t="shared" si="3929"/>
        <v xml:space="preserve">    </v>
      </c>
      <c r="AH1759" s="849">
        <f t="shared" si="3866"/>
        <v>0</v>
      </c>
      <c r="AI1759" s="570"/>
      <c r="AJ1759" s="391">
        <f t="shared" si="3911"/>
        <v>0</v>
      </c>
      <c r="AK1759" s="386">
        <f t="shared" si="3912"/>
        <v>0</v>
      </c>
      <c r="AL1759" s="366" t="str">
        <f t="shared" si="3930"/>
        <v xml:space="preserve">    </v>
      </c>
      <c r="AM1759" s="849">
        <f t="shared" si="3867"/>
        <v>0</v>
      </c>
      <c r="AN1759" s="570"/>
      <c r="AO1759" s="391">
        <f t="shared" si="3913"/>
        <v>0</v>
      </c>
      <c r="AP1759" s="386">
        <f t="shared" si="3914"/>
        <v>0</v>
      </c>
      <c r="AQ1759" s="366" t="str">
        <f t="shared" si="3931"/>
        <v xml:space="preserve">    </v>
      </c>
      <c r="AR1759" s="849">
        <f t="shared" si="3868"/>
        <v>0</v>
      </c>
      <c r="AS1759" s="570"/>
      <c r="AT1759" s="391">
        <f t="shared" si="3915"/>
        <v>0</v>
      </c>
      <c r="AU1759" s="386">
        <f t="shared" si="3916"/>
        <v>0</v>
      </c>
      <c r="AV1759" s="366" t="str">
        <f t="shared" si="3932"/>
        <v xml:space="preserve">    </v>
      </c>
      <c r="AW1759" s="849">
        <f t="shared" si="3869"/>
        <v>0</v>
      </c>
      <c r="AX1759" s="570"/>
      <c r="AY1759" s="391">
        <f t="shared" si="3917"/>
        <v>0</v>
      </c>
      <c r="AZ1759" s="386">
        <f t="shared" si="3918"/>
        <v>0</v>
      </c>
      <c r="BA1759" s="366" t="str">
        <f t="shared" si="3933"/>
        <v xml:space="preserve">    </v>
      </c>
      <c r="BB1759" s="849">
        <f t="shared" si="3870"/>
        <v>0</v>
      </c>
      <c r="BC1759" s="570"/>
      <c r="BD1759" s="391">
        <f t="shared" si="3919"/>
        <v>0</v>
      </c>
      <c r="BE1759" s="386">
        <f t="shared" si="3920"/>
        <v>0</v>
      </c>
      <c r="BF1759" s="366" t="str">
        <f t="shared" si="3934"/>
        <v xml:space="preserve">    </v>
      </c>
      <c r="BG1759" s="849">
        <f t="shared" si="3871"/>
        <v>0</v>
      </c>
      <c r="BH1759" s="570"/>
      <c r="BI1759" s="391">
        <f t="shared" si="3921"/>
        <v>0</v>
      </c>
      <c r="BJ1759" s="386">
        <f t="shared" si="3922"/>
        <v>0</v>
      </c>
      <c r="BK1759" s="366" t="str">
        <f t="shared" si="3935"/>
        <v xml:space="preserve">    </v>
      </c>
      <c r="BM1759" s="383">
        <f t="shared" si="3872"/>
        <v>0</v>
      </c>
      <c r="BN1759" s="7"/>
    </row>
    <row r="1760" spans="1:66" s="5" customFormat="1" ht="12.75">
      <c r="A1760" s="633">
        <v>25</v>
      </c>
      <c r="B1760" s="895" t="str">
        <f t="shared" si="3923"/>
        <v>* Member Housing</v>
      </c>
      <c r="C1760" s="377">
        <f t="shared" si="3873"/>
        <v>0</v>
      </c>
      <c r="D1760" s="659">
        <f t="shared" si="3860"/>
        <v>0</v>
      </c>
      <c r="E1760" s="570"/>
      <c r="F1760" s="391">
        <f t="shared" si="3899"/>
        <v>0</v>
      </c>
      <c r="G1760" s="386">
        <f t="shared" si="3900"/>
        <v>0</v>
      </c>
      <c r="H1760" s="366" t="str">
        <f t="shared" si="3924"/>
        <v xml:space="preserve">    </v>
      </c>
      <c r="I1760" s="849">
        <f t="shared" si="3861"/>
        <v>0</v>
      </c>
      <c r="J1760" s="570"/>
      <c r="K1760" s="391">
        <f t="shared" si="3901"/>
        <v>0</v>
      </c>
      <c r="L1760" s="386">
        <f t="shared" si="3902"/>
        <v>0</v>
      </c>
      <c r="M1760" s="366" t="str">
        <f t="shared" si="3925"/>
        <v xml:space="preserve">    </v>
      </c>
      <c r="N1760" s="849">
        <f t="shared" si="3862"/>
        <v>0</v>
      </c>
      <c r="O1760" s="570"/>
      <c r="P1760" s="391">
        <f t="shared" si="3903"/>
        <v>0</v>
      </c>
      <c r="Q1760" s="386">
        <f t="shared" si="3904"/>
        <v>0</v>
      </c>
      <c r="R1760" s="366" t="str">
        <f t="shared" si="3926"/>
        <v xml:space="preserve">    </v>
      </c>
      <c r="S1760" s="849">
        <f t="shared" si="3863"/>
        <v>0</v>
      </c>
      <c r="T1760" s="570"/>
      <c r="U1760" s="391">
        <f t="shared" si="3905"/>
        <v>0</v>
      </c>
      <c r="V1760" s="386">
        <f t="shared" si="3906"/>
        <v>0</v>
      </c>
      <c r="W1760" s="366" t="str">
        <f t="shared" si="3927"/>
        <v xml:space="preserve">    </v>
      </c>
      <c r="X1760" s="849">
        <f t="shared" si="3864"/>
        <v>0</v>
      </c>
      <c r="Y1760" s="570"/>
      <c r="Z1760" s="391">
        <f t="shared" si="3907"/>
        <v>0</v>
      </c>
      <c r="AA1760" s="386">
        <f t="shared" si="3908"/>
        <v>0</v>
      </c>
      <c r="AB1760" s="366" t="str">
        <f t="shared" si="3928"/>
        <v xml:space="preserve">    </v>
      </c>
      <c r="AC1760" s="849">
        <f t="shared" si="3865"/>
        <v>0</v>
      </c>
      <c r="AD1760" s="570"/>
      <c r="AE1760" s="391">
        <f t="shared" si="3909"/>
        <v>0</v>
      </c>
      <c r="AF1760" s="386">
        <f t="shared" si="3910"/>
        <v>0</v>
      </c>
      <c r="AG1760" s="366" t="str">
        <f t="shared" si="3929"/>
        <v xml:space="preserve">    </v>
      </c>
      <c r="AH1760" s="849">
        <f t="shared" si="3866"/>
        <v>0</v>
      </c>
      <c r="AI1760" s="570"/>
      <c r="AJ1760" s="391">
        <f t="shared" si="3911"/>
        <v>0</v>
      </c>
      <c r="AK1760" s="386">
        <f t="shared" si="3912"/>
        <v>0</v>
      </c>
      <c r="AL1760" s="366" t="str">
        <f t="shared" si="3930"/>
        <v xml:space="preserve">    </v>
      </c>
      <c r="AM1760" s="849">
        <f t="shared" si="3867"/>
        <v>0</v>
      </c>
      <c r="AN1760" s="570"/>
      <c r="AO1760" s="391">
        <f t="shared" si="3913"/>
        <v>0</v>
      </c>
      <c r="AP1760" s="386">
        <f t="shared" si="3914"/>
        <v>0</v>
      </c>
      <c r="AQ1760" s="366" t="str">
        <f t="shared" si="3931"/>
        <v xml:space="preserve">    </v>
      </c>
      <c r="AR1760" s="849">
        <f t="shared" si="3868"/>
        <v>0</v>
      </c>
      <c r="AS1760" s="570"/>
      <c r="AT1760" s="391">
        <f t="shared" si="3915"/>
        <v>0</v>
      </c>
      <c r="AU1760" s="386">
        <f t="shared" si="3916"/>
        <v>0</v>
      </c>
      <c r="AV1760" s="366" t="str">
        <f t="shared" si="3932"/>
        <v xml:space="preserve">    </v>
      </c>
      <c r="AW1760" s="849">
        <f t="shared" si="3869"/>
        <v>0</v>
      </c>
      <c r="AX1760" s="570"/>
      <c r="AY1760" s="391">
        <f t="shared" si="3917"/>
        <v>0</v>
      </c>
      <c r="AZ1760" s="386">
        <f t="shared" si="3918"/>
        <v>0</v>
      </c>
      <c r="BA1760" s="366" t="str">
        <f t="shared" si="3933"/>
        <v xml:space="preserve">    </v>
      </c>
      <c r="BB1760" s="849">
        <f t="shared" si="3870"/>
        <v>0</v>
      </c>
      <c r="BC1760" s="570"/>
      <c r="BD1760" s="391">
        <f t="shared" si="3919"/>
        <v>0</v>
      </c>
      <c r="BE1760" s="386">
        <f t="shared" si="3920"/>
        <v>0</v>
      </c>
      <c r="BF1760" s="366" t="str">
        <f t="shared" si="3934"/>
        <v xml:space="preserve">    </v>
      </c>
      <c r="BG1760" s="849">
        <f t="shared" si="3871"/>
        <v>0</v>
      </c>
      <c r="BH1760" s="570"/>
      <c r="BI1760" s="391">
        <f t="shared" si="3921"/>
        <v>0</v>
      </c>
      <c r="BJ1760" s="386">
        <f t="shared" si="3922"/>
        <v>0</v>
      </c>
      <c r="BK1760" s="366" t="str">
        <f t="shared" si="3935"/>
        <v xml:space="preserve">    </v>
      </c>
      <c r="BM1760" s="383">
        <f t="shared" si="3872"/>
        <v>0</v>
      </c>
      <c r="BN1760" s="7"/>
    </row>
    <row r="1761" spans="1:66" s="5" customFormat="1" ht="12.75">
      <c r="A1761" s="633">
        <v>26</v>
      </c>
      <c r="B1761" s="895" t="str">
        <f t="shared" si="3923"/>
        <v>* Augmented Member Housing</v>
      </c>
      <c r="C1761" s="377">
        <f t="shared" si="3873"/>
        <v>0</v>
      </c>
      <c r="D1761" s="659">
        <f t="shared" si="3860"/>
        <v>0</v>
      </c>
      <c r="E1761" s="570"/>
      <c r="F1761" s="391">
        <f t="shared" si="3899"/>
        <v>0</v>
      </c>
      <c r="G1761" s="386">
        <f t="shared" si="3900"/>
        <v>0</v>
      </c>
      <c r="H1761" s="366" t="str">
        <f t="shared" si="3924"/>
        <v xml:space="preserve">    </v>
      </c>
      <c r="I1761" s="849">
        <f t="shared" si="3861"/>
        <v>0</v>
      </c>
      <c r="J1761" s="570"/>
      <c r="K1761" s="391">
        <f t="shared" si="3901"/>
        <v>0</v>
      </c>
      <c r="L1761" s="386">
        <f t="shared" si="3902"/>
        <v>0</v>
      </c>
      <c r="M1761" s="366" t="str">
        <f t="shared" si="3925"/>
        <v xml:space="preserve">    </v>
      </c>
      <c r="N1761" s="849">
        <f t="shared" si="3862"/>
        <v>0</v>
      </c>
      <c r="O1761" s="570"/>
      <c r="P1761" s="391">
        <f t="shared" si="3903"/>
        <v>0</v>
      </c>
      <c r="Q1761" s="386">
        <f t="shared" si="3904"/>
        <v>0</v>
      </c>
      <c r="R1761" s="366" t="str">
        <f t="shared" si="3926"/>
        <v xml:space="preserve">    </v>
      </c>
      <c r="S1761" s="849">
        <f t="shared" si="3863"/>
        <v>0</v>
      </c>
      <c r="T1761" s="570"/>
      <c r="U1761" s="391">
        <f t="shared" si="3905"/>
        <v>0</v>
      </c>
      <c r="V1761" s="386">
        <f t="shared" si="3906"/>
        <v>0</v>
      </c>
      <c r="W1761" s="366" t="str">
        <f t="shared" si="3927"/>
        <v xml:space="preserve">    </v>
      </c>
      <c r="X1761" s="849">
        <f t="shared" si="3864"/>
        <v>0</v>
      </c>
      <c r="Y1761" s="570"/>
      <c r="Z1761" s="391">
        <f t="shared" si="3907"/>
        <v>0</v>
      </c>
      <c r="AA1761" s="386">
        <f t="shared" si="3908"/>
        <v>0</v>
      </c>
      <c r="AB1761" s="366" t="str">
        <f t="shared" si="3928"/>
        <v xml:space="preserve">    </v>
      </c>
      <c r="AC1761" s="849">
        <f t="shared" si="3865"/>
        <v>0</v>
      </c>
      <c r="AD1761" s="570"/>
      <c r="AE1761" s="391">
        <f t="shared" si="3909"/>
        <v>0</v>
      </c>
      <c r="AF1761" s="386">
        <f t="shared" si="3910"/>
        <v>0</v>
      </c>
      <c r="AG1761" s="366" t="str">
        <f t="shared" si="3929"/>
        <v xml:space="preserve">    </v>
      </c>
      <c r="AH1761" s="849">
        <f t="shared" si="3866"/>
        <v>0</v>
      </c>
      <c r="AI1761" s="570"/>
      <c r="AJ1761" s="391">
        <f t="shared" si="3911"/>
        <v>0</v>
      </c>
      <c r="AK1761" s="386">
        <f t="shared" si="3912"/>
        <v>0</v>
      </c>
      <c r="AL1761" s="366" t="str">
        <f t="shared" si="3930"/>
        <v xml:space="preserve">    </v>
      </c>
      <c r="AM1761" s="849">
        <f t="shared" si="3867"/>
        <v>0</v>
      </c>
      <c r="AN1761" s="570"/>
      <c r="AO1761" s="391">
        <f t="shared" si="3913"/>
        <v>0</v>
      </c>
      <c r="AP1761" s="386">
        <f t="shared" si="3914"/>
        <v>0</v>
      </c>
      <c r="AQ1761" s="366" t="str">
        <f t="shared" si="3931"/>
        <v xml:space="preserve">    </v>
      </c>
      <c r="AR1761" s="849">
        <f t="shared" si="3868"/>
        <v>0</v>
      </c>
      <c r="AS1761" s="570"/>
      <c r="AT1761" s="391">
        <f t="shared" si="3915"/>
        <v>0</v>
      </c>
      <c r="AU1761" s="386">
        <f t="shared" si="3916"/>
        <v>0</v>
      </c>
      <c r="AV1761" s="366" t="str">
        <f t="shared" si="3932"/>
        <v xml:space="preserve">    </v>
      </c>
      <c r="AW1761" s="849">
        <f t="shared" si="3869"/>
        <v>0</v>
      </c>
      <c r="AX1761" s="570"/>
      <c r="AY1761" s="391">
        <f t="shared" si="3917"/>
        <v>0</v>
      </c>
      <c r="AZ1761" s="386">
        <f t="shared" si="3918"/>
        <v>0</v>
      </c>
      <c r="BA1761" s="366" t="str">
        <f t="shared" si="3933"/>
        <v xml:space="preserve">    </v>
      </c>
      <c r="BB1761" s="849">
        <f t="shared" si="3870"/>
        <v>0</v>
      </c>
      <c r="BC1761" s="570"/>
      <c r="BD1761" s="391">
        <f t="shared" si="3919"/>
        <v>0</v>
      </c>
      <c r="BE1761" s="386">
        <f t="shared" si="3920"/>
        <v>0</v>
      </c>
      <c r="BF1761" s="366" t="str">
        <f t="shared" si="3934"/>
        <v xml:space="preserve">    </v>
      </c>
      <c r="BG1761" s="849">
        <f t="shared" si="3871"/>
        <v>0</v>
      </c>
      <c r="BH1761" s="570"/>
      <c r="BI1761" s="391">
        <f t="shared" si="3921"/>
        <v>0</v>
      </c>
      <c r="BJ1761" s="386">
        <f t="shared" si="3922"/>
        <v>0</v>
      </c>
      <c r="BK1761" s="366" t="str">
        <f t="shared" si="3935"/>
        <v xml:space="preserve">    </v>
      </c>
      <c r="BM1761" s="383">
        <f t="shared" si="3872"/>
        <v>0</v>
      </c>
      <c r="BN1761" s="7"/>
    </row>
    <row r="1762" spans="1:66" s="5" customFormat="1" ht="12.75">
      <c r="A1762" s="633">
        <v>27</v>
      </c>
      <c r="B1762" s="895" t="str">
        <f t="shared" si="3923"/>
        <v>Other: (list)</v>
      </c>
      <c r="C1762" s="377">
        <f t="shared" si="3873"/>
        <v>0</v>
      </c>
      <c r="D1762" s="659">
        <f t="shared" si="3860"/>
        <v>0</v>
      </c>
      <c r="E1762" s="570"/>
      <c r="F1762" s="391">
        <f t="shared" si="3899"/>
        <v>0</v>
      </c>
      <c r="G1762" s="386">
        <f t="shared" si="3900"/>
        <v>0</v>
      </c>
      <c r="H1762" s="366" t="str">
        <f t="shared" si="3924"/>
        <v xml:space="preserve">    </v>
      </c>
      <c r="I1762" s="849">
        <f t="shared" si="3861"/>
        <v>0</v>
      </c>
      <c r="J1762" s="570"/>
      <c r="K1762" s="391">
        <f t="shared" si="3901"/>
        <v>0</v>
      </c>
      <c r="L1762" s="386">
        <f t="shared" si="3902"/>
        <v>0</v>
      </c>
      <c r="M1762" s="366" t="str">
        <f t="shared" si="3925"/>
        <v xml:space="preserve">    </v>
      </c>
      <c r="N1762" s="849">
        <f t="shared" si="3862"/>
        <v>0</v>
      </c>
      <c r="O1762" s="570"/>
      <c r="P1762" s="391">
        <f t="shared" si="3903"/>
        <v>0</v>
      </c>
      <c r="Q1762" s="386">
        <f t="shared" si="3904"/>
        <v>0</v>
      </c>
      <c r="R1762" s="366" t="str">
        <f t="shared" si="3926"/>
        <v xml:space="preserve">    </v>
      </c>
      <c r="S1762" s="849">
        <f t="shared" si="3863"/>
        <v>0</v>
      </c>
      <c r="T1762" s="570"/>
      <c r="U1762" s="391">
        <f t="shared" si="3905"/>
        <v>0</v>
      </c>
      <c r="V1762" s="386">
        <f t="shared" si="3906"/>
        <v>0</v>
      </c>
      <c r="W1762" s="366" t="str">
        <f t="shared" si="3927"/>
        <v xml:space="preserve">    </v>
      </c>
      <c r="X1762" s="849">
        <f t="shared" si="3864"/>
        <v>0</v>
      </c>
      <c r="Y1762" s="570"/>
      <c r="Z1762" s="391">
        <f t="shared" si="3907"/>
        <v>0</v>
      </c>
      <c r="AA1762" s="386">
        <f t="shared" si="3908"/>
        <v>0</v>
      </c>
      <c r="AB1762" s="366" t="str">
        <f t="shared" si="3928"/>
        <v xml:space="preserve">    </v>
      </c>
      <c r="AC1762" s="849">
        <f t="shared" si="3865"/>
        <v>0</v>
      </c>
      <c r="AD1762" s="570"/>
      <c r="AE1762" s="391">
        <f t="shared" si="3909"/>
        <v>0</v>
      </c>
      <c r="AF1762" s="386">
        <f t="shared" si="3910"/>
        <v>0</v>
      </c>
      <c r="AG1762" s="366" t="str">
        <f t="shared" si="3929"/>
        <v xml:space="preserve">    </v>
      </c>
      <c r="AH1762" s="849">
        <f t="shared" si="3866"/>
        <v>0</v>
      </c>
      <c r="AI1762" s="570"/>
      <c r="AJ1762" s="391">
        <f t="shared" si="3911"/>
        <v>0</v>
      </c>
      <c r="AK1762" s="386">
        <f t="shared" si="3912"/>
        <v>0</v>
      </c>
      <c r="AL1762" s="366" t="str">
        <f t="shared" si="3930"/>
        <v xml:space="preserve">    </v>
      </c>
      <c r="AM1762" s="849">
        <f t="shared" si="3867"/>
        <v>0</v>
      </c>
      <c r="AN1762" s="570"/>
      <c r="AO1762" s="391">
        <f t="shared" si="3913"/>
        <v>0</v>
      </c>
      <c r="AP1762" s="386">
        <f t="shared" si="3914"/>
        <v>0</v>
      </c>
      <c r="AQ1762" s="366" t="str">
        <f t="shared" si="3931"/>
        <v xml:space="preserve">    </v>
      </c>
      <c r="AR1762" s="849">
        <f t="shared" si="3868"/>
        <v>0</v>
      </c>
      <c r="AS1762" s="570"/>
      <c r="AT1762" s="391">
        <f t="shared" si="3915"/>
        <v>0</v>
      </c>
      <c r="AU1762" s="386">
        <f t="shared" si="3916"/>
        <v>0</v>
      </c>
      <c r="AV1762" s="366" t="str">
        <f t="shared" si="3932"/>
        <v xml:space="preserve">    </v>
      </c>
      <c r="AW1762" s="849">
        <f t="shared" si="3869"/>
        <v>0</v>
      </c>
      <c r="AX1762" s="570"/>
      <c r="AY1762" s="391">
        <f t="shared" si="3917"/>
        <v>0</v>
      </c>
      <c r="AZ1762" s="386">
        <f t="shared" si="3918"/>
        <v>0</v>
      </c>
      <c r="BA1762" s="366" t="str">
        <f t="shared" si="3933"/>
        <v xml:space="preserve">    </v>
      </c>
      <c r="BB1762" s="849">
        <f t="shared" si="3870"/>
        <v>0</v>
      </c>
      <c r="BC1762" s="570"/>
      <c r="BD1762" s="391">
        <f t="shared" si="3919"/>
        <v>0</v>
      </c>
      <c r="BE1762" s="386">
        <f t="shared" si="3920"/>
        <v>0</v>
      </c>
      <c r="BF1762" s="366" t="str">
        <f t="shared" si="3934"/>
        <v xml:space="preserve">    </v>
      </c>
      <c r="BG1762" s="849">
        <f t="shared" si="3871"/>
        <v>0</v>
      </c>
      <c r="BH1762" s="570"/>
      <c r="BI1762" s="391">
        <f t="shared" si="3921"/>
        <v>0</v>
      </c>
      <c r="BJ1762" s="386">
        <f t="shared" si="3922"/>
        <v>0</v>
      </c>
      <c r="BK1762" s="366" t="str">
        <f t="shared" si="3935"/>
        <v xml:space="preserve">    </v>
      </c>
      <c r="BM1762" s="383">
        <f t="shared" si="3872"/>
        <v>0</v>
      </c>
      <c r="BN1762" s="7"/>
    </row>
    <row r="1763" spans="1:66" s="5" customFormat="1" ht="12.75">
      <c r="A1763" s="633">
        <v>28</v>
      </c>
      <c r="B1763" s="895" t="str">
        <f t="shared" si="3923"/>
        <v>Other: (list)</v>
      </c>
      <c r="C1763" s="377">
        <f t="shared" si="3873"/>
        <v>0</v>
      </c>
      <c r="D1763" s="659">
        <f t="shared" si="3860"/>
        <v>0</v>
      </c>
      <c r="E1763" s="570"/>
      <c r="F1763" s="391">
        <f t="shared" si="3899"/>
        <v>0</v>
      </c>
      <c r="G1763" s="386">
        <f t="shared" si="3900"/>
        <v>0</v>
      </c>
      <c r="H1763" s="366" t="str">
        <f t="shared" si="3924"/>
        <v xml:space="preserve">    </v>
      </c>
      <c r="I1763" s="849">
        <f t="shared" si="3861"/>
        <v>0</v>
      </c>
      <c r="J1763" s="570"/>
      <c r="K1763" s="391">
        <f t="shared" si="3901"/>
        <v>0</v>
      </c>
      <c r="L1763" s="386">
        <f t="shared" si="3902"/>
        <v>0</v>
      </c>
      <c r="M1763" s="366" t="str">
        <f t="shared" si="3925"/>
        <v xml:space="preserve">    </v>
      </c>
      <c r="N1763" s="849">
        <f t="shared" si="3862"/>
        <v>0</v>
      </c>
      <c r="O1763" s="570"/>
      <c r="P1763" s="391">
        <f t="shared" si="3903"/>
        <v>0</v>
      </c>
      <c r="Q1763" s="386">
        <f t="shared" si="3904"/>
        <v>0</v>
      </c>
      <c r="R1763" s="366" t="str">
        <f t="shared" si="3926"/>
        <v xml:space="preserve">    </v>
      </c>
      <c r="S1763" s="849">
        <f t="shared" si="3863"/>
        <v>0</v>
      </c>
      <c r="T1763" s="570"/>
      <c r="U1763" s="391">
        <f t="shared" si="3905"/>
        <v>0</v>
      </c>
      <c r="V1763" s="386">
        <f t="shared" si="3906"/>
        <v>0</v>
      </c>
      <c r="W1763" s="366" t="str">
        <f t="shared" si="3927"/>
        <v xml:space="preserve">    </v>
      </c>
      <c r="X1763" s="849">
        <f t="shared" si="3864"/>
        <v>0</v>
      </c>
      <c r="Y1763" s="570"/>
      <c r="Z1763" s="391">
        <f t="shared" si="3907"/>
        <v>0</v>
      </c>
      <c r="AA1763" s="386">
        <f t="shared" si="3908"/>
        <v>0</v>
      </c>
      <c r="AB1763" s="366" t="str">
        <f t="shared" si="3928"/>
        <v xml:space="preserve">    </v>
      </c>
      <c r="AC1763" s="849">
        <f t="shared" si="3865"/>
        <v>0</v>
      </c>
      <c r="AD1763" s="570"/>
      <c r="AE1763" s="391">
        <f t="shared" si="3909"/>
        <v>0</v>
      </c>
      <c r="AF1763" s="386">
        <f t="shared" si="3910"/>
        <v>0</v>
      </c>
      <c r="AG1763" s="366" t="str">
        <f t="shared" si="3929"/>
        <v xml:space="preserve">    </v>
      </c>
      <c r="AH1763" s="849">
        <f t="shared" si="3866"/>
        <v>0</v>
      </c>
      <c r="AI1763" s="570"/>
      <c r="AJ1763" s="391">
        <f t="shared" si="3911"/>
        <v>0</v>
      </c>
      <c r="AK1763" s="386">
        <f t="shared" si="3912"/>
        <v>0</v>
      </c>
      <c r="AL1763" s="366" t="str">
        <f t="shared" si="3930"/>
        <v xml:space="preserve">    </v>
      </c>
      <c r="AM1763" s="849">
        <f t="shared" si="3867"/>
        <v>0</v>
      </c>
      <c r="AN1763" s="570"/>
      <c r="AO1763" s="391">
        <f t="shared" si="3913"/>
        <v>0</v>
      </c>
      <c r="AP1763" s="386">
        <f t="shared" si="3914"/>
        <v>0</v>
      </c>
      <c r="AQ1763" s="366" t="str">
        <f t="shared" si="3931"/>
        <v xml:space="preserve">    </v>
      </c>
      <c r="AR1763" s="849">
        <f t="shared" si="3868"/>
        <v>0</v>
      </c>
      <c r="AS1763" s="570"/>
      <c r="AT1763" s="391">
        <f t="shared" si="3915"/>
        <v>0</v>
      </c>
      <c r="AU1763" s="386">
        <f t="shared" si="3916"/>
        <v>0</v>
      </c>
      <c r="AV1763" s="366" t="str">
        <f t="shared" si="3932"/>
        <v xml:space="preserve">    </v>
      </c>
      <c r="AW1763" s="849">
        <f t="shared" si="3869"/>
        <v>0</v>
      </c>
      <c r="AX1763" s="570"/>
      <c r="AY1763" s="391">
        <f t="shared" si="3917"/>
        <v>0</v>
      </c>
      <c r="AZ1763" s="386">
        <f t="shared" si="3918"/>
        <v>0</v>
      </c>
      <c r="BA1763" s="366" t="str">
        <f t="shared" si="3933"/>
        <v xml:space="preserve">    </v>
      </c>
      <c r="BB1763" s="849">
        <f t="shared" si="3870"/>
        <v>0</v>
      </c>
      <c r="BC1763" s="570"/>
      <c r="BD1763" s="391">
        <f t="shared" si="3919"/>
        <v>0</v>
      </c>
      <c r="BE1763" s="386">
        <f t="shared" si="3920"/>
        <v>0</v>
      </c>
      <c r="BF1763" s="366" t="str">
        <f t="shared" si="3934"/>
        <v xml:space="preserve">    </v>
      </c>
      <c r="BG1763" s="849">
        <f t="shared" si="3871"/>
        <v>0</v>
      </c>
      <c r="BH1763" s="570"/>
      <c r="BI1763" s="391">
        <f t="shared" si="3921"/>
        <v>0</v>
      </c>
      <c r="BJ1763" s="386">
        <f t="shared" si="3922"/>
        <v>0</v>
      </c>
      <c r="BK1763" s="366" t="str">
        <f t="shared" si="3935"/>
        <v xml:space="preserve">    </v>
      </c>
      <c r="BM1763" s="383">
        <f t="shared" si="3872"/>
        <v>0</v>
      </c>
      <c r="BN1763" s="7"/>
    </row>
    <row r="1764" spans="1:66" s="5" customFormat="1" ht="12.75">
      <c r="A1764" s="633">
        <v>29</v>
      </c>
      <c r="B1764" s="895" t="str">
        <f t="shared" si="3923"/>
        <v>Other: (list)</v>
      </c>
      <c r="C1764" s="377">
        <f t="shared" si="3873"/>
        <v>0</v>
      </c>
      <c r="D1764" s="659">
        <f t="shared" si="3860"/>
        <v>0</v>
      </c>
      <c r="E1764" s="570"/>
      <c r="F1764" s="391">
        <f t="shared" si="3899"/>
        <v>0</v>
      </c>
      <c r="G1764" s="386">
        <f t="shared" si="3900"/>
        <v>0</v>
      </c>
      <c r="H1764" s="366" t="str">
        <f t="shared" si="3924"/>
        <v xml:space="preserve">    </v>
      </c>
      <c r="I1764" s="849">
        <f t="shared" si="3861"/>
        <v>0</v>
      </c>
      <c r="J1764" s="570"/>
      <c r="K1764" s="391">
        <f t="shared" si="3901"/>
        <v>0</v>
      </c>
      <c r="L1764" s="386">
        <f t="shared" si="3902"/>
        <v>0</v>
      </c>
      <c r="M1764" s="366" t="str">
        <f t="shared" si="3925"/>
        <v xml:space="preserve">    </v>
      </c>
      <c r="N1764" s="849">
        <f t="shared" si="3862"/>
        <v>0</v>
      </c>
      <c r="O1764" s="570"/>
      <c r="P1764" s="391">
        <f t="shared" si="3903"/>
        <v>0</v>
      </c>
      <c r="Q1764" s="386">
        <f t="shared" si="3904"/>
        <v>0</v>
      </c>
      <c r="R1764" s="366" t="str">
        <f t="shared" si="3926"/>
        <v xml:space="preserve">    </v>
      </c>
      <c r="S1764" s="849">
        <f t="shared" si="3863"/>
        <v>0</v>
      </c>
      <c r="T1764" s="570"/>
      <c r="U1764" s="391">
        <f t="shared" si="3905"/>
        <v>0</v>
      </c>
      <c r="V1764" s="386">
        <f t="shared" si="3906"/>
        <v>0</v>
      </c>
      <c r="W1764" s="366" t="str">
        <f t="shared" si="3927"/>
        <v xml:space="preserve">    </v>
      </c>
      <c r="X1764" s="849">
        <f t="shared" si="3864"/>
        <v>0</v>
      </c>
      <c r="Y1764" s="570"/>
      <c r="Z1764" s="391">
        <f t="shared" si="3907"/>
        <v>0</v>
      </c>
      <c r="AA1764" s="386">
        <f t="shared" si="3908"/>
        <v>0</v>
      </c>
      <c r="AB1764" s="366" t="str">
        <f t="shared" si="3928"/>
        <v xml:space="preserve">    </v>
      </c>
      <c r="AC1764" s="849">
        <f t="shared" si="3865"/>
        <v>0</v>
      </c>
      <c r="AD1764" s="570"/>
      <c r="AE1764" s="391">
        <f t="shared" si="3909"/>
        <v>0</v>
      </c>
      <c r="AF1764" s="386">
        <f t="shared" si="3910"/>
        <v>0</v>
      </c>
      <c r="AG1764" s="366" t="str">
        <f t="shared" si="3929"/>
        <v xml:space="preserve">    </v>
      </c>
      <c r="AH1764" s="849">
        <f t="shared" si="3866"/>
        <v>0</v>
      </c>
      <c r="AI1764" s="570"/>
      <c r="AJ1764" s="391">
        <f t="shared" si="3911"/>
        <v>0</v>
      </c>
      <c r="AK1764" s="386">
        <f t="shared" si="3912"/>
        <v>0</v>
      </c>
      <c r="AL1764" s="366" t="str">
        <f t="shared" si="3930"/>
        <v xml:space="preserve">    </v>
      </c>
      <c r="AM1764" s="849">
        <f t="shared" si="3867"/>
        <v>0</v>
      </c>
      <c r="AN1764" s="570"/>
      <c r="AO1764" s="391">
        <f t="shared" si="3913"/>
        <v>0</v>
      </c>
      <c r="AP1764" s="386">
        <f t="shared" si="3914"/>
        <v>0</v>
      </c>
      <c r="AQ1764" s="366" t="str">
        <f t="shared" si="3931"/>
        <v xml:space="preserve">    </v>
      </c>
      <c r="AR1764" s="849">
        <f t="shared" si="3868"/>
        <v>0</v>
      </c>
      <c r="AS1764" s="570"/>
      <c r="AT1764" s="391">
        <f t="shared" si="3915"/>
        <v>0</v>
      </c>
      <c r="AU1764" s="386">
        <f t="shared" si="3916"/>
        <v>0</v>
      </c>
      <c r="AV1764" s="366" t="str">
        <f t="shared" si="3932"/>
        <v xml:space="preserve">    </v>
      </c>
      <c r="AW1764" s="849">
        <f t="shared" si="3869"/>
        <v>0</v>
      </c>
      <c r="AX1764" s="570"/>
      <c r="AY1764" s="391">
        <f t="shared" si="3917"/>
        <v>0</v>
      </c>
      <c r="AZ1764" s="386">
        <f t="shared" si="3918"/>
        <v>0</v>
      </c>
      <c r="BA1764" s="366" t="str">
        <f t="shared" si="3933"/>
        <v xml:space="preserve">    </v>
      </c>
      <c r="BB1764" s="849">
        <f t="shared" si="3870"/>
        <v>0</v>
      </c>
      <c r="BC1764" s="570"/>
      <c r="BD1764" s="391">
        <f t="shared" si="3919"/>
        <v>0</v>
      </c>
      <c r="BE1764" s="386">
        <f t="shared" si="3920"/>
        <v>0</v>
      </c>
      <c r="BF1764" s="366" t="str">
        <f t="shared" si="3934"/>
        <v xml:space="preserve">    </v>
      </c>
      <c r="BG1764" s="849">
        <f t="shared" si="3871"/>
        <v>0</v>
      </c>
      <c r="BH1764" s="570"/>
      <c r="BI1764" s="391">
        <f t="shared" si="3921"/>
        <v>0</v>
      </c>
      <c r="BJ1764" s="386">
        <f t="shared" si="3922"/>
        <v>0</v>
      </c>
      <c r="BK1764" s="366" t="str">
        <f t="shared" si="3935"/>
        <v xml:space="preserve">    </v>
      </c>
      <c r="BM1764" s="383">
        <f t="shared" si="3872"/>
        <v>0</v>
      </c>
      <c r="BN1764" s="7"/>
    </row>
    <row r="1765" spans="1:66" s="5" customFormat="1" ht="12.75">
      <c r="A1765" s="633">
        <v>30</v>
      </c>
      <c r="B1765" s="895" t="str">
        <f t="shared" si="3923"/>
        <v>Other: (list)</v>
      </c>
      <c r="C1765" s="377">
        <f t="shared" si="3873"/>
        <v>0</v>
      </c>
      <c r="D1765" s="659">
        <f t="shared" si="3860"/>
        <v>0</v>
      </c>
      <c r="E1765" s="570"/>
      <c r="F1765" s="391">
        <f t="shared" si="3899"/>
        <v>0</v>
      </c>
      <c r="G1765" s="386">
        <f t="shared" si="3900"/>
        <v>0</v>
      </c>
      <c r="H1765" s="366" t="str">
        <f t="shared" si="3924"/>
        <v xml:space="preserve">    </v>
      </c>
      <c r="I1765" s="849">
        <f t="shared" si="3861"/>
        <v>0</v>
      </c>
      <c r="J1765" s="570"/>
      <c r="K1765" s="391">
        <f t="shared" si="3901"/>
        <v>0</v>
      </c>
      <c r="L1765" s="386">
        <f t="shared" si="3902"/>
        <v>0</v>
      </c>
      <c r="M1765" s="366" t="str">
        <f t="shared" si="3925"/>
        <v xml:space="preserve">    </v>
      </c>
      <c r="N1765" s="849">
        <f t="shared" si="3862"/>
        <v>0</v>
      </c>
      <c r="O1765" s="570"/>
      <c r="P1765" s="391">
        <f t="shared" si="3903"/>
        <v>0</v>
      </c>
      <c r="Q1765" s="386">
        <f t="shared" si="3904"/>
        <v>0</v>
      </c>
      <c r="R1765" s="366" t="str">
        <f t="shared" si="3926"/>
        <v xml:space="preserve">    </v>
      </c>
      <c r="S1765" s="849">
        <f t="shared" si="3863"/>
        <v>0</v>
      </c>
      <c r="T1765" s="570"/>
      <c r="U1765" s="391">
        <f t="shared" si="3905"/>
        <v>0</v>
      </c>
      <c r="V1765" s="386">
        <f t="shared" si="3906"/>
        <v>0</v>
      </c>
      <c r="W1765" s="366" t="str">
        <f t="shared" si="3927"/>
        <v xml:space="preserve">    </v>
      </c>
      <c r="X1765" s="849">
        <f t="shared" si="3864"/>
        <v>0</v>
      </c>
      <c r="Y1765" s="570"/>
      <c r="Z1765" s="391">
        <f t="shared" si="3907"/>
        <v>0</v>
      </c>
      <c r="AA1765" s="386">
        <f t="shared" si="3908"/>
        <v>0</v>
      </c>
      <c r="AB1765" s="366" t="str">
        <f t="shared" si="3928"/>
        <v xml:space="preserve">    </v>
      </c>
      <c r="AC1765" s="849">
        <f t="shared" si="3865"/>
        <v>0</v>
      </c>
      <c r="AD1765" s="570"/>
      <c r="AE1765" s="391">
        <f t="shared" si="3909"/>
        <v>0</v>
      </c>
      <c r="AF1765" s="386">
        <f t="shared" si="3910"/>
        <v>0</v>
      </c>
      <c r="AG1765" s="366" t="str">
        <f t="shared" si="3929"/>
        <v xml:space="preserve">    </v>
      </c>
      <c r="AH1765" s="849">
        <f t="shared" si="3866"/>
        <v>0</v>
      </c>
      <c r="AI1765" s="570"/>
      <c r="AJ1765" s="391">
        <f t="shared" si="3911"/>
        <v>0</v>
      </c>
      <c r="AK1765" s="386">
        <f t="shared" si="3912"/>
        <v>0</v>
      </c>
      <c r="AL1765" s="366" t="str">
        <f t="shared" si="3930"/>
        <v xml:space="preserve">    </v>
      </c>
      <c r="AM1765" s="849">
        <f t="shared" si="3867"/>
        <v>0</v>
      </c>
      <c r="AN1765" s="570"/>
      <c r="AO1765" s="391">
        <f t="shared" si="3913"/>
        <v>0</v>
      </c>
      <c r="AP1765" s="386">
        <f t="shared" si="3914"/>
        <v>0</v>
      </c>
      <c r="AQ1765" s="366" t="str">
        <f t="shared" si="3931"/>
        <v xml:space="preserve">    </v>
      </c>
      <c r="AR1765" s="849">
        <f t="shared" si="3868"/>
        <v>0</v>
      </c>
      <c r="AS1765" s="570"/>
      <c r="AT1765" s="391">
        <f t="shared" si="3915"/>
        <v>0</v>
      </c>
      <c r="AU1765" s="386">
        <f t="shared" si="3916"/>
        <v>0</v>
      </c>
      <c r="AV1765" s="366" t="str">
        <f t="shared" si="3932"/>
        <v xml:space="preserve">    </v>
      </c>
      <c r="AW1765" s="849">
        <f t="shared" si="3869"/>
        <v>0</v>
      </c>
      <c r="AX1765" s="570"/>
      <c r="AY1765" s="391">
        <f t="shared" si="3917"/>
        <v>0</v>
      </c>
      <c r="AZ1765" s="386">
        <f t="shared" si="3918"/>
        <v>0</v>
      </c>
      <c r="BA1765" s="366" t="str">
        <f t="shared" si="3933"/>
        <v xml:space="preserve">    </v>
      </c>
      <c r="BB1765" s="849">
        <f t="shared" si="3870"/>
        <v>0</v>
      </c>
      <c r="BC1765" s="570"/>
      <c r="BD1765" s="391">
        <f t="shared" si="3919"/>
        <v>0</v>
      </c>
      <c r="BE1765" s="386">
        <f t="shared" si="3920"/>
        <v>0</v>
      </c>
      <c r="BF1765" s="366" t="str">
        <f t="shared" si="3934"/>
        <v xml:space="preserve">    </v>
      </c>
      <c r="BG1765" s="849">
        <f t="shared" si="3871"/>
        <v>0</v>
      </c>
      <c r="BH1765" s="570"/>
      <c r="BI1765" s="391">
        <f t="shared" si="3921"/>
        <v>0</v>
      </c>
      <c r="BJ1765" s="386">
        <f t="shared" si="3922"/>
        <v>0</v>
      </c>
      <c r="BK1765" s="366" t="str">
        <f t="shared" si="3935"/>
        <v xml:space="preserve">    </v>
      </c>
      <c r="BM1765" s="383">
        <f t="shared" si="3872"/>
        <v>0</v>
      </c>
      <c r="BN1765" s="7"/>
    </row>
    <row r="1766" spans="1:66" s="5" customFormat="1" ht="12.75">
      <c r="A1766" s="633">
        <v>31</v>
      </c>
      <c r="B1766" s="895" t="str">
        <f t="shared" si="3923"/>
        <v>Other: (list)</v>
      </c>
      <c r="C1766" s="377">
        <f t="shared" si="3873"/>
        <v>0</v>
      </c>
      <c r="D1766" s="659">
        <f t="shared" si="3860"/>
        <v>0</v>
      </c>
      <c r="E1766" s="570"/>
      <c r="F1766" s="391">
        <f t="shared" si="3899"/>
        <v>0</v>
      </c>
      <c r="G1766" s="386">
        <f t="shared" si="3900"/>
        <v>0</v>
      </c>
      <c r="H1766" s="366" t="str">
        <f t="shared" si="3924"/>
        <v xml:space="preserve">    </v>
      </c>
      <c r="I1766" s="849">
        <f t="shared" si="3861"/>
        <v>0</v>
      </c>
      <c r="J1766" s="570"/>
      <c r="K1766" s="391">
        <f t="shared" si="3901"/>
        <v>0</v>
      </c>
      <c r="L1766" s="386">
        <f t="shared" si="3902"/>
        <v>0</v>
      </c>
      <c r="M1766" s="366" t="str">
        <f t="shared" si="3925"/>
        <v xml:space="preserve">    </v>
      </c>
      <c r="N1766" s="849">
        <f t="shared" si="3862"/>
        <v>0</v>
      </c>
      <c r="O1766" s="570"/>
      <c r="P1766" s="391">
        <f t="shared" si="3903"/>
        <v>0</v>
      </c>
      <c r="Q1766" s="386">
        <f t="shared" si="3904"/>
        <v>0</v>
      </c>
      <c r="R1766" s="366" t="str">
        <f t="shared" si="3926"/>
        <v xml:space="preserve">    </v>
      </c>
      <c r="S1766" s="849">
        <f t="shared" si="3863"/>
        <v>0</v>
      </c>
      <c r="T1766" s="570"/>
      <c r="U1766" s="391">
        <f t="shared" si="3905"/>
        <v>0</v>
      </c>
      <c r="V1766" s="386">
        <f t="shared" si="3906"/>
        <v>0</v>
      </c>
      <c r="W1766" s="366" t="str">
        <f t="shared" si="3927"/>
        <v xml:space="preserve">    </v>
      </c>
      <c r="X1766" s="849">
        <f t="shared" si="3864"/>
        <v>0</v>
      </c>
      <c r="Y1766" s="570"/>
      <c r="Z1766" s="391">
        <f t="shared" si="3907"/>
        <v>0</v>
      </c>
      <c r="AA1766" s="386">
        <f t="shared" si="3908"/>
        <v>0</v>
      </c>
      <c r="AB1766" s="366" t="str">
        <f t="shared" si="3928"/>
        <v xml:space="preserve">    </v>
      </c>
      <c r="AC1766" s="849">
        <f t="shared" si="3865"/>
        <v>0</v>
      </c>
      <c r="AD1766" s="570"/>
      <c r="AE1766" s="391">
        <f t="shared" si="3909"/>
        <v>0</v>
      </c>
      <c r="AF1766" s="386">
        <f t="shared" si="3910"/>
        <v>0</v>
      </c>
      <c r="AG1766" s="366" t="str">
        <f t="shared" si="3929"/>
        <v xml:space="preserve">    </v>
      </c>
      <c r="AH1766" s="849">
        <f t="shared" si="3866"/>
        <v>0</v>
      </c>
      <c r="AI1766" s="570"/>
      <c r="AJ1766" s="391">
        <f t="shared" si="3911"/>
        <v>0</v>
      </c>
      <c r="AK1766" s="386">
        <f t="shared" si="3912"/>
        <v>0</v>
      </c>
      <c r="AL1766" s="366" t="str">
        <f t="shared" si="3930"/>
        <v xml:space="preserve">    </v>
      </c>
      <c r="AM1766" s="849">
        <f t="shared" si="3867"/>
        <v>0</v>
      </c>
      <c r="AN1766" s="570"/>
      <c r="AO1766" s="391">
        <f t="shared" si="3913"/>
        <v>0</v>
      </c>
      <c r="AP1766" s="386">
        <f t="shared" si="3914"/>
        <v>0</v>
      </c>
      <c r="AQ1766" s="366" t="str">
        <f t="shared" si="3931"/>
        <v xml:space="preserve">    </v>
      </c>
      <c r="AR1766" s="849">
        <f t="shared" si="3868"/>
        <v>0</v>
      </c>
      <c r="AS1766" s="570"/>
      <c r="AT1766" s="391">
        <f t="shared" si="3915"/>
        <v>0</v>
      </c>
      <c r="AU1766" s="386">
        <f t="shared" si="3916"/>
        <v>0</v>
      </c>
      <c r="AV1766" s="366" t="str">
        <f t="shared" si="3932"/>
        <v xml:space="preserve">    </v>
      </c>
      <c r="AW1766" s="849">
        <f t="shared" si="3869"/>
        <v>0</v>
      </c>
      <c r="AX1766" s="570"/>
      <c r="AY1766" s="391">
        <f t="shared" si="3917"/>
        <v>0</v>
      </c>
      <c r="AZ1766" s="386">
        <f t="shared" si="3918"/>
        <v>0</v>
      </c>
      <c r="BA1766" s="366" t="str">
        <f t="shared" si="3933"/>
        <v xml:space="preserve">    </v>
      </c>
      <c r="BB1766" s="849">
        <f t="shared" si="3870"/>
        <v>0</v>
      </c>
      <c r="BC1766" s="570"/>
      <c r="BD1766" s="391">
        <f t="shared" si="3919"/>
        <v>0</v>
      </c>
      <c r="BE1766" s="386">
        <f t="shared" si="3920"/>
        <v>0</v>
      </c>
      <c r="BF1766" s="366" t="str">
        <f t="shared" si="3934"/>
        <v xml:space="preserve">    </v>
      </c>
      <c r="BG1766" s="849">
        <f t="shared" si="3871"/>
        <v>0</v>
      </c>
      <c r="BH1766" s="570"/>
      <c r="BI1766" s="391">
        <f t="shared" si="3921"/>
        <v>0</v>
      </c>
      <c r="BJ1766" s="386">
        <f t="shared" si="3922"/>
        <v>0</v>
      </c>
      <c r="BK1766" s="366" t="str">
        <f t="shared" si="3935"/>
        <v xml:space="preserve">    </v>
      </c>
      <c r="BM1766" s="383">
        <f t="shared" si="3872"/>
        <v>0</v>
      </c>
      <c r="BN1766" s="7"/>
    </row>
    <row r="1767" spans="1:66" s="5" customFormat="1" ht="12.75">
      <c r="A1767" s="633">
        <v>32</v>
      </c>
      <c r="B1767" s="895" t="str">
        <f t="shared" si="3923"/>
        <v>Other: (list)</v>
      </c>
      <c r="C1767" s="379">
        <f t="shared" si="3873"/>
        <v>0</v>
      </c>
      <c r="D1767" s="659">
        <f t="shared" si="3860"/>
        <v>0</v>
      </c>
      <c r="E1767" s="570"/>
      <c r="F1767" s="391">
        <f t="shared" si="3899"/>
        <v>0</v>
      </c>
      <c r="G1767" s="386">
        <f t="shared" si="3900"/>
        <v>0</v>
      </c>
      <c r="H1767" s="366" t="str">
        <f t="shared" si="3924"/>
        <v xml:space="preserve">    </v>
      </c>
      <c r="I1767" s="849">
        <f t="shared" si="3861"/>
        <v>0</v>
      </c>
      <c r="J1767" s="570"/>
      <c r="K1767" s="391">
        <f t="shared" si="3901"/>
        <v>0</v>
      </c>
      <c r="L1767" s="386">
        <f t="shared" si="3902"/>
        <v>0</v>
      </c>
      <c r="M1767" s="366" t="str">
        <f t="shared" si="3925"/>
        <v xml:space="preserve">    </v>
      </c>
      <c r="N1767" s="849">
        <f t="shared" si="3862"/>
        <v>0</v>
      </c>
      <c r="O1767" s="570"/>
      <c r="P1767" s="391">
        <f t="shared" si="3903"/>
        <v>0</v>
      </c>
      <c r="Q1767" s="386">
        <f t="shared" si="3904"/>
        <v>0</v>
      </c>
      <c r="R1767" s="366" t="str">
        <f t="shared" si="3926"/>
        <v xml:space="preserve">    </v>
      </c>
      <c r="S1767" s="849">
        <f t="shared" si="3863"/>
        <v>0</v>
      </c>
      <c r="T1767" s="570"/>
      <c r="U1767" s="391">
        <f t="shared" si="3905"/>
        <v>0</v>
      </c>
      <c r="V1767" s="386">
        <f t="shared" si="3906"/>
        <v>0</v>
      </c>
      <c r="W1767" s="366" t="str">
        <f t="shared" si="3927"/>
        <v xml:space="preserve">    </v>
      </c>
      <c r="X1767" s="849">
        <f t="shared" si="3864"/>
        <v>0</v>
      </c>
      <c r="Y1767" s="570"/>
      <c r="Z1767" s="391">
        <f t="shared" si="3907"/>
        <v>0</v>
      </c>
      <c r="AA1767" s="386">
        <f t="shared" si="3908"/>
        <v>0</v>
      </c>
      <c r="AB1767" s="366" t="str">
        <f t="shared" si="3928"/>
        <v xml:space="preserve">    </v>
      </c>
      <c r="AC1767" s="849">
        <f t="shared" si="3865"/>
        <v>0</v>
      </c>
      <c r="AD1767" s="570"/>
      <c r="AE1767" s="391">
        <f t="shared" si="3909"/>
        <v>0</v>
      </c>
      <c r="AF1767" s="386">
        <f t="shared" si="3910"/>
        <v>0</v>
      </c>
      <c r="AG1767" s="366" t="str">
        <f t="shared" si="3929"/>
        <v xml:space="preserve">    </v>
      </c>
      <c r="AH1767" s="849">
        <f t="shared" si="3866"/>
        <v>0</v>
      </c>
      <c r="AI1767" s="570"/>
      <c r="AJ1767" s="391">
        <f t="shared" si="3911"/>
        <v>0</v>
      </c>
      <c r="AK1767" s="386">
        <f t="shared" si="3912"/>
        <v>0</v>
      </c>
      <c r="AL1767" s="366" t="str">
        <f t="shared" si="3930"/>
        <v xml:space="preserve">    </v>
      </c>
      <c r="AM1767" s="849">
        <f t="shared" si="3867"/>
        <v>0</v>
      </c>
      <c r="AN1767" s="570"/>
      <c r="AO1767" s="391">
        <f t="shared" si="3913"/>
        <v>0</v>
      </c>
      <c r="AP1767" s="386">
        <f t="shared" si="3914"/>
        <v>0</v>
      </c>
      <c r="AQ1767" s="366" t="str">
        <f t="shared" si="3931"/>
        <v xml:space="preserve">    </v>
      </c>
      <c r="AR1767" s="849">
        <f t="shared" si="3868"/>
        <v>0</v>
      </c>
      <c r="AS1767" s="570"/>
      <c r="AT1767" s="391">
        <f t="shared" si="3915"/>
        <v>0</v>
      </c>
      <c r="AU1767" s="386">
        <f t="shared" si="3916"/>
        <v>0</v>
      </c>
      <c r="AV1767" s="366" t="str">
        <f t="shared" si="3932"/>
        <v xml:space="preserve">    </v>
      </c>
      <c r="AW1767" s="849">
        <f t="shared" si="3869"/>
        <v>0</v>
      </c>
      <c r="AX1767" s="570"/>
      <c r="AY1767" s="391">
        <f t="shared" si="3917"/>
        <v>0</v>
      </c>
      <c r="AZ1767" s="386">
        <f t="shared" si="3918"/>
        <v>0</v>
      </c>
      <c r="BA1767" s="366" t="str">
        <f t="shared" si="3933"/>
        <v xml:space="preserve">    </v>
      </c>
      <c r="BB1767" s="849">
        <f t="shared" si="3870"/>
        <v>0</v>
      </c>
      <c r="BC1767" s="570"/>
      <c r="BD1767" s="391">
        <f t="shared" si="3919"/>
        <v>0</v>
      </c>
      <c r="BE1767" s="386">
        <f t="shared" si="3920"/>
        <v>0</v>
      </c>
      <c r="BF1767" s="366" t="str">
        <f t="shared" si="3934"/>
        <v xml:space="preserve">    </v>
      </c>
      <c r="BG1767" s="849">
        <f t="shared" si="3871"/>
        <v>0</v>
      </c>
      <c r="BH1767" s="570"/>
      <c r="BI1767" s="391">
        <f t="shared" si="3921"/>
        <v>0</v>
      </c>
      <c r="BJ1767" s="386">
        <f t="shared" si="3922"/>
        <v>0</v>
      </c>
      <c r="BK1767" s="366" t="str">
        <f t="shared" si="3935"/>
        <v xml:space="preserve">    </v>
      </c>
      <c r="BM1767" s="383">
        <f t="shared" si="3872"/>
        <v>0</v>
      </c>
      <c r="BN1767" s="7"/>
    </row>
    <row r="1768" spans="1:66" s="5" customFormat="1" ht="12.75">
      <c r="A1768" s="633">
        <v>33</v>
      </c>
      <c r="B1768" s="895" t="str">
        <f t="shared" si="3923"/>
        <v>Other: (list)</v>
      </c>
      <c r="C1768" s="378">
        <f t="shared" si="3873"/>
        <v>0</v>
      </c>
      <c r="D1768" s="659">
        <f t="shared" si="3860"/>
        <v>0</v>
      </c>
      <c r="E1768" s="570"/>
      <c r="F1768" s="391">
        <f t="shared" si="3899"/>
        <v>0</v>
      </c>
      <c r="G1768" s="386">
        <f t="shared" si="3900"/>
        <v>0</v>
      </c>
      <c r="H1768" s="366" t="str">
        <f t="shared" si="3924"/>
        <v xml:space="preserve">    </v>
      </c>
      <c r="I1768" s="849">
        <f t="shared" si="3861"/>
        <v>0</v>
      </c>
      <c r="J1768" s="570"/>
      <c r="K1768" s="391">
        <f t="shared" si="3901"/>
        <v>0</v>
      </c>
      <c r="L1768" s="386">
        <f t="shared" si="3902"/>
        <v>0</v>
      </c>
      <c r="M1768" s="366" t="str">
        <f t="shared" si="3925"/>
        <v xml:space="preserve">    </v>
      </c>
      <c r="N1768" s="849">
        <f t="shared" si="3862"/>
        <v>0</v>
      </c>
      <c r="O1768" s="570"/>
      <c r="P1768" s="391">
        <f t="shared" si="3903"/>
        <v>0</v>
      </c>
      <c r="Q1768" s="386">
        <f t="shared" si="3904"/>
        <v>0</v>
      </c>
      <c r="R1768" s="366" t="str">
        <f t="shared" si="3926"/>
        <v xml:space="preserve">    </v>
      </c>
      <c r="S1768" s="849">
        <f t="shared" si="3863"/>
        <v>0</v>
      </c>
      <c r="T1768" s="570"/>
      <c r="U1768" s="391">
        <f t="shared" si="3905"/>
        <v>0</v>
      </c>
      <c r="V1768" s="386">
        <f t="shared" si="3906"/>
        <v>0</v>
      </c>
      <c r="W1768" s="366" t="str">
        <f t="shared" si="3927"/>
        <v xml:space="preserve">    </v>
      </c>
      <c r="X1768" s="849">
        <f t="shared" si="3864"/>
        <v>0</v>
      </c>
      <c r="Y1768" s="570"/>
      <c r="Z1768" s="391">
        <f t="shared" si="3907"/>
        <v>0</v>
      </c>
      <c r="AA1768" s="386">
        <f t="shared" si="3908"/>
        <v>0</v>
      </c>
      <c r="AB1768" s="366" t="str">
        <f t="shared" si="3928"/>
        <v xml:space="preserve">    </v>
      </c>
      <c r="AC1768" s="849">
        <f t="shared" si="3865"/>
        <v>0</v>
      </c>
      <c r="AD1768" s="570"/>
      <c r="AE1768" s="391">
        <f t="shared" si="3909"/>
        <v>0</v>
      </c>
      <c r="AF1768" s="386">
        <f t="shared" si="3910"/>
        <v>0</v>
      </c>
      <c r="AG1768" s="366" t="str">
        <f t="shared" si="3929"/>
        <v xml:space="preserve">    </v>
      </c>
      <c r="AH1768" s="849">
        <f t="shared" si="3866"/>
        <v>0</v>
      </c>
      <c r="AI1768" s="570"/>
      <c r="AJ1768" s="391">
        <f t="shared" si="3911"/>
        <v>0</v>
      </c>
      <c r="AK1768" s="386">
        <f t="shared" si="3912"/>
        <v>0</v>
      </c>
      <c r="AL1768" s="366" t="str">
        <f t="shared" si="3930"/>
        <v xml:space="preserve">    </v>
      </c>
      <c r="AM1768" s="849">
        <f t="shared" si="3867"/>
        <v>0</v>
      </c>
      <c r="AN1768" s="570"/>
      <c r="AO1768" s="391">
        <f t="shared" si="3913"/>
        <v>0</v>
      </c>
      <c r="AP1768" s="386">
        <f t="shared" si="3914"/>
        <v>0</v>
      </c>
      <c r="AQ1768" s="366" t="str">
        <f t="shared" si="3931"/>
        <v xml:space="preserve">    </v>
      </c>
      <c r="AR1768" s="849">
        <f t="shared" si="3868"/>
        <v>0</v>
      </c>
      <c r="AS1768" s="570"/>
      <c r="AT1768" s="391">
        <f t="shared" si="3915"/>
        <v>0</v>
      </c>
      <c r="AU1768" s="386">
        <f t="shared" si="3916"/>
        <v>0</v>
      </c>
      <c r="AV1768" s="366" t="str">
        <f t="shared" si="3932"/>
        <v xml:space="preserve">    </v>
      </c>
      <c r="AW1768" s="849">
        <f t="shared" si="3869"/>
        <v>0</v>
      </c>
      <c r="AX1768" s="570"/>
      <c r="AY1768" s="391">
        <f t="shared" si="3917"/>
        <v>0</v>
      </c>
      <c r="AZ1768" s="386">
        <f t="shared" si="3918"/>
        <v>0</v>
      </c>
      <c r="BA1768" s="366" t="str">
        <f t="shared" si="3933"/>
        <v xml:space="preserve">    </v>
      </c>
      <c r="BB1768" s="849">
        <f t="shared" si="3870"/>
        <v>0</v>
      </c>
      <c r="BC1768" s="570"/>
      <c r="BD1768" s="391">
        <f t="shared" si="3919"/>
        <v>0</v>
      </c>
      <c r="BE1768" s="386">
        <f t="shared" si="3920"/>
        <v>0</v>
      </c>
      <c r="BF1768" s="366" t="str">
        <f t="shared" si="3934"/>
        <v xml:space="preserve">    </v>
      </c>
      <c r="BG1768" s="849">
        <f t="shared" si="3871"/>
        <v>0</v>
      </c>
      <c r="BH1768" s="570"/>
      <c r="BI1768" s="391">
        <f t="shared" si="3921"/>
        <v>0</v>
      </c>
      <c r="BJ1768" s="386">
        <f t="shared" si="3922"/>
        <v>0</v>
      </c>
      <c r="BK1768" s="366" t="str">
        <f t="shared" si="3935"/>
        <v xml:space="preserve">    </v>
      </c>
      <c r="BM1768" s="383">
        <f t="shared" si="3872"/>
        <v>0</v>
      </c>
      <c r="BN1768" s="7"/>
    </row>
    <row r="1769" spans="1:66" s="5" customFormat="1" ht="12.75">
      <c r="A1769" s="633">
        <v>34</v>
      </c>
      <c r="B1769" s="895" t="str">
        <f t="shared" si="3923"/>
        <v>Other: (list)</v>
      </c>
      <c r="C1769" s="557">
        <f t="shared" si="3873"/>
        <v>0</v>
      </c>
      <c r="D1769" s="659">
        <f t="shared" si="3860"/>
        <v>0</v>
      </c>
      <c r="E1769" s="570"/>
      <c r="F1769" s="391">
        <f t="shared" si="3899"/>
        <v>0</v>
      </c>
      <c r="G1769" s="386">
        <f t="shared" si="3900"/>
        <v>0</v>
      </c>
      <c r="H1769" s="366" t="str">
        <f t="shared" si="3924"/>
        <v xml:space="preserve">    </v>
      </c>
      <c r="I1769" s="849">
        <f t="shared" si="3861"/>
        <v>0</v>
      </c>
      <c r="J1769" s="570"/>
      <c r="K1769" s="391">
        <f t="shared" si="3901"/>
        <v>0</v>
      </c>
      <c r="L1769" s="386">
        <f t="shared" si="3902"/>
        <v>0</v>
      </c>
      <c r="M1769" s="366" t="str">
        <f t="shared" si="3925"/>
        <v xml:space="preserve">    </v>
      </c>
      <c r="N1769" s="849">
        <f t="shared" si="3862"/>
        <v>0</v>
      </c>
      <c r="O1769" s="570"/>
      <c r="P1769" s="391">
        <f t="shared" si="3903"/>
        <v>0</v>
      </c>
      <c r="Q1769" s="386">
        <f t="shared" si="3904"/>
        <v>0</v>
      </c>
      <c r="R1769" s="366" t="str">
        <f t="shared" si="3926"/>
        <v xml:space="preserve">    </v>
      </c>
      <c r="S1769" s="849">
        <f t="shared" si="3863"/>
        <v>0</v>
      </c>
      <c r="T1769" s="570"/>
      <c r="U1769" s="391">
        <f t="shared" si="3905"/>
        <v>0</v>
      </c>
      <c r="V1769" s="386">
        <f t="shared" si="3906"/>
        <v>0</v>
      </c>
      <c r="W1769" s="366" t="str">
        <f t="shared" si="3927"/>
        <v xml:space="preserve">    </v>
      </c>
      <c r="X1769" s="849">
        <f t="shared" si="3864"/>
        <v>0</v>
      </c>
      <c r="Y1769" s="570"/>
      <c r="Z1769" s="391">
        <f t="shared" si="3907"/>
        <v>0</v>
      </c>
      <c r="AA1769" s="386">
        <f t="shared" si="3908"/>
        <v>0</v>
      </c>
      <c r="AB1769" s="366" t="str">
        <f t="shared" si="3928"/>
        <v xml:space="preserve">    </v>
      </c>
      <c r="AC1769" s="849">
        <f t="shared" si="3865"/>
        <v>0</v>
      </c>
      <c r="AD1769" s="570"/>
      <c r="AE1769" s="391">
        <f t="shared" si="3909"/>
        <v>0</v>
      </c>
      <c r="AF1769" s="386">
        <f t="shared" si="3910"/>
        <v>0</v>
      </c>
      <c r="AG1769" s="366" t="str">
        <f t="shared" si="3929"/>
        <v xml:space="preserve">    </v>
      </c>
      <c r="AH1769" s="849">
        <f t="shared" si="3866"/>
        <v>0</v>
      </c>
      <c r="AI1769" s="570"/>
      <c r="AJ1769" s="391">
        <f t="shared" si="3911"/>
        <v>0</v>
      </c>
      <c r="AK1769" s="386">
        <f t="shared" si="3912"/>
        <v>0</v>
      </c>
      <c r="AL1769" s="366" t="str">
        <f t="shared" si="3930"/>
        <v xml:space="preserve">    </v>
      </c>
      <c r="AM1769" s="849">
        <f t="shared" si="3867"/>
        <v>0</v>
      </c>
      <c r="AN1769" s="570"/>
      <c r="AO1769" s="391">
        <f t="shared" si="3913"/>
        <v>0</v>
      </c>
      <c r="AP1769" s="386">
        <f t="shared" si="3914"/>
        <v>0</v>
      </c>
      <c r="AQ1769" s="366" t="str">
        <f t="shared" si="3931"/>
        <v xml:space="preserve">    </v>
      </c>
      <c r="AR1769" s="849">
        <f t="shared" si="3868"/>
        <v>0</v>
      </c>
      <c r="AS1769" s="570"/>
      <c r="AT1769" s="391">
        <f t="shared" si="3915"/>
        <v>0</v>
      </c>
      <c r="AU1769" s="386">
        <f t="shared" si="3916"/>
        <v>0</v>
      </c>
      <c r="AV1769" s="366" t="str">
        <f t="shared" si="3932"/>
        <v xml:space="preserve">    </v>
      </c>
      <c r="AW1769" s="849">
        <f t="shared" si="3869"/>
        <v>0</v>
      </c>
      <c r="AX1769" s="570"/>
      <c r="AY1769" s="391">
        <f t="shared" si="3917"/>
        <v>0</v>
      </c>
      <c r="AZ1769" s="386">
        <f t="shared" si="3918"/>
        <v>0</v>
      </c>
      <c r="BA1769" s="366" t="str">
        <f t="shared" si="3933"/>
        <v xml:space="preserve">    </v>
      </c>
      <c r="BB1769" s="849">
        <f t="shared" si="3870"/>
        <v>0</v>
      </c>
      <c r="BC1769" s="570"/>
      <c r="BD1769" s="391">
        <f t="shared" si="3919"/>
        <v>0</v>
      </c>
      <c r="BE1769" s="386">
        <f t="shared" si="3920"/>
        <v>0</v>
      </c>
      <c r="BF1769" s="366" t="str">
        <f t="shared" si="3934"/>
        <v xml:space="preserve">    </v>
      </c>
      <c r="BG1769" s="849">
        <f t="shared" si="3871"/>
        <v>0</v>
      </c>
      <c r="BH1769" s="570"/>
      <c r="BI1769" s="391">
        <f t="shared" si="3921"/>
        <v>0</v>
      </c>
      <c r="BJ1769" s="386">
        <f t="shared" si="3922"/>
        <v>0</v>
      </c>
      <c r="BK1769" s="366" t="str">
        <f t="shared" si="3935"/>
        <v xml:space="preserve">    </v>
      </c>
      <c r="BM1769" s="383">
        <f t="shared" si="3872"/>
        <v>0</v>
      </c>
      <c r="BN1769" s="7"/>
    </row>
    <row r="1770" spans="1:66" s="5" customFormat="1" ht="12.75">
      <c r="A1770" s="633">
        <v>35</v>
      </c>
      <c r="B1770" s="895" t="str">
        <f t="shared" si="3923"/>
        <v>Other: (list)</v>
      </c>
      <c r="C1770" s="557">
        <f t="shared" si="3873"/>
        <v>0</v>
      </c>
      <c r="D1770" s="659">
        <f t="shared" si="3860"/>
        <v>0</v>
      </c>
      <c r="E1770" s="570"/>
      <c r="F1770" s="391">
        <f t="shared" si="3899"/>
        <v>0</v>
      </c>
      <c r="G1770" s="386">
        <f t="shared" si="3900"/>
        <v>0</v>
      </c>
      <c r="H1770" s="366" t="str">
        <f t="shared" si="3924"/>
        <v xml:space="preserve">    </v>
      </c>
      <c r="I1770" s="849">
        <f t="shared" si="3861"/>
        <v>0</v>
      </c>
      <c r="J1770" s="570"/>
      <c r="K1770" s="391">
        <f t="shared" si="3901"/>
        <v>0</v>
      </c>
      <c r="L1770" s="386">
        <f t="shared" si="3902"/>
        <v>0</v>
      </c>
      <c r="M1770" s="366" t="str">
        <f t="shared" si="3925"/>
        <v xml:space="preserve">    </v>
      </c>
      <c r="N1770" s="849">
        <f t="shared" si="3862"/>
        <v>0</v>
      </c>
      <c r="O1770" s="570"/>
      <c r="P1770" s="391">
        <f t="shared" si="3903"/>
        <v>0</v>
      </c>
      <c r="Q1770" s="386">
        <f t="shared" si="3904"/>
        <v>0</v>
      </c>
      <c r="R1770" s="366" t="str">
        <f t="shared" si="3926"/>
        <v xml:space="preserve">    </v>
      </c>
      <c r="S1770" s="849">
        <f t="shared" si="3863"/>
        <v>0</v>
      </c>
      <c r="T1770" s="570"/>
      <c r="U1770" s="391">
        <f t="shared" si="3905"/>
        <v>0</v>
      </c>
      <c r="V1770" s="386">
        <f t="shared" si="3906"/>
        <v>0</v>
      </c>
      <c r="W1770" s="366" t="str">
        <f t="shared" si="3927"/>
        <v xml:space="preserve">    </v>
      </c>
      <c r="X1770" s="849">
        <f t="shared" si="3864"/>
        <v>0</v>
      </c>
      <c r="Y1770" s="570"/>
      <c r="Z1770" s="391">
        <f t="shared" si="3907"/>
        <v>0</v>
      </c>
      <c r="AA1770" s="386">
        <f t="shared" si="3908"/>
        <v>0</v>
      </c>
      <c r="AB1770" s="366" t="str">
        <f t="shared" si="3928"/>
        <v xml:space="preserve">    </v>
      </c>
      <c r="AC1770" s="849">
        <f t="shared" si="3865"/>
        <v>0</v>
      </c>
      <c r="AD1770" s="570"/>
      <c r="AE1770" s="391">
        <f t="shared" si="3909"/>
        <v>0</v>
      </c>
      <c r="AF1770" s="386">
        <f t="shared" si="3910"/>
        <v>0</v>
      </c>
      <c r="AG1770" s="366" t="str">
        <f t="shared" si="3929"/>
        <v xml:space="preserve">    </v>
      </c>
      <c r="AH1770" s="849">
        <f t="shared" si="3866"/>
        <v>0</v>
      </c>
      <c r="AI1770" s="570"/>
      <c r="AJ1770" s="391">
        <f t="shared" si="3911"/>
        <v>0</v>
      </c>
      <c r="AK1770" s="386">
        <f t="shared" si="3912"/>
        <v>0</v>
      </c>
      <c r="AL1770" s="366" t="str">
        <f t="shared" si="3930"/>
        <v xml:space="preserve">    </v>
      </c>
      <c r="AM1770" s="849">
        <f t="shared" si="3867"/>
        <v>0</v>
      </c>
      <c r="AN1770" s="570"/>
      <c r="AO1770" s="391">
        <f t="shared" si="3913"/>
        <v>0</v>
      </c>
      <c r="AP1770" s="386">
        <f t="shared" si="3914"/>
        <v>0</v>
      </c>
      <c r="AQ1770" s="366" t="str">
        <f t="shared" si="3931"/>
        <v xml:space="preserve">    </v>
      </c>
      <c r="AR1770" s="849">
        <f t="shared" si="3868"/>
        <v>0</v>
      </c>
      <c r="AS1770" s="570"/>
      <c r="AT1770" s="391">
        <f t="shared" si="3915"/>
        <v>0</v>
      </c>
      <c r="AU1770" s="386">
        <f t="shared" si="3916"/>
        <v>0</v>
      </c>
      <c r="AV1770" s="366" t="str">
        <f t="shared" si="3932"/>
        <v xml:space="preserve">    </v>
      </c>
      <c r="AW1770" s="849">
        <f t="shared" si="3869"/>
        <v>0</v>
      </c>
      <c r="AX1770" s="570"/>
      <c r="AY1770" s="391">
        <f t="shared" si="3917"/>
        <v>0</v>
      </c>
      <c r="AZ1770" s="386">
        <f t="shared" si="3918"/>
        <v>0</v>
      </c>
      <c r="BA1770" s="366" t="str">
        <f t="shared" si="3933"/>
        <v xml:space="preserve">    </v>
      </c>
      <c r="BB1770" s="849">
        <f t="shared" si="3870"/>
        <v>0</v>
      </c>
      <c r="BC1770" s="570"/>
      <c r="BD1770" s="391">
        <f t="shared" si="3919"/>
        <v>0</v>
      </c>
      <c r="BE1770" s="386">
        <f t="shared" si="3920"/>
        <v>0</v>
      </c>
      <c r="BF1770" s="366" t="str">
        <f t="shared" si="3934"/>
        <v xml:space="preserve">    </v>
      </c>
      <c r="BG1770" s="849">
        <f t="shared" si="3871"/>
        <v>0</v>
      </c>
      <c r="BH1770" s="570"/>
      <c r="BI1770" s="391">
        <f t="shared" si="3921"/>
        <v>0</v>
      </c>
      <c r="BJ1770" s="386">
        <f t="shared" si="3922"/>
        <v>0</v>
      </c>
      <c r="BK1770" s="366" t="str">
        <f t="shared" si="3935"/>
        <v xml:space="preserve">    </v>
      </c>
      <c r="BM1770" s="383">
        <f t="shared" si="3872"/>
        <v>0</v>
      </c>
      <c r="BN1770" s="7"/>
    </row>
    <row r="1771" spans="1:66" s="5" customFormat="1" ht="12.75">
      <c r="A1771" s="633">
        <v>36</v>
      </c>
      <c r="B1771" s="895" t="str">
        <f t="shared" si="3923"/>
        <v>Other: (list)</v>
      </c>
      <c r="C1771" s="557">
        <f t="shared" si="3873"/>
        <v>0</v>
      </c>
      <c r="D1771" s="659">
        <f t="shared" si="3860"/>
        <v>0</v>
      </c>
      <c r="E1771" s="570"/>
      <c r="F1771" s="391">
        <f t="shared" si="3899"/>
        <v>0</v>
      </c>
      <c r="G1771" s="386">
        <f t="shared" si="3900"/>
        <v>0</v>
      </c>
      <c r="H1771" s="366" t="str">
        <f t="shared" si="3924"/>
        <v xml:space="preserve">    </v>
      </c>
      <c r="I1771" s="849">
        <f t="shared" si="3861"/>
        <v>0</v>
      </c>
      <c r="J1771" s="570"/>
      <c r="K1771" s="391">
        <f t="shared" si="3901"/>
        <v>0</v>
      </c>
      <c r="L1771" s="386">
        <f t="shared" si="3902"/>
        <v>0</v>
      </c>
      <c r="M1771" s="366" t="str">
        <f t="shared" si="3925"/>
        <v xml:space="preserve">    </v>
      </c>
      <c r="N1771" s="849">
        <f t="shared" si="3862"/>
        <v>0</v>
      </c>
      <c r="O1771" s="570"/>
      <c r="P1771" s="391">
        <f t="shared" si="3903"/>
        <v>0</v>
      </c>
      <c r="Q1771" s="386">
        <f t="shared" si="3904"/>
        <v>0</v>
      </c>
      <c r="R1771" s="366" t="str">
        <f t="shared" si="3926"/>
        <v xml:space="preserve">    </v>
      </c>
      <c r="S1771" s="849">
        <f t="shared" si="3863"/>
        <v>0</v>
      </c>
      <c r="T1771" s="570"/>
      <c r="U1771" s="391">
        <f t="shared" si="3905"/>
        <v>0</v>
      </c>
      <c r="V1771" s="386">
        <f t="shared" si="3906"/>
        <v>0</v>
      </c>
      <c r="W1771" s="366" t="str">
        <f t="shared" si="3927"/>
        <v xml:space="preserve">    </v>
      </c>
      <c r="X1771" s="849">
        <f t="shared" si="3864"/>
        <v>0</v>
      </c>
      <c r="Y1771" s="570"/>
      <c r="Z1771" s="391">
        <f t="shared" si="3907"/>
        <v>0</v>
      </c>
      <c r="AA1771" s="386">
        <f t="shared" si="3908"/>
        <v>0</v>
      </c>
      <c r="AB1771" s="366" t="str">
        <f t="shared" si="3928"/>
        <v xml:space="preserve">    </v>
      </c>
      <c r="AC1771" s="849">
        <f t="shared" si="3865"/>
        <v>0</v>
      </c>
      <c r="AD1771" s="570"/>
      <c r="AE1771" s="391">
        <f t="shared" si="3909"/>
        <v>0</v>
      </c>
      <c r="AF1771" s="386">
        <f t="shared" si="3910"/>
        <v>0</v>
      </c>
      <c r="AG1771" s="366" t="str">
        <f t="shared" si="3929"/>
        <v xml:space="preserve">    </v>
      </c>
      <c r="AH1771" s="849">
        <f t="shared" si="3866"/>
        <v>0</v>
      </c>
      <c r="AI1771" s="570"/>
      <c r="AJ1771" s="391">
        <f t="shared" si="3911"/>
        <v>0</v>
      </c>
      <c r="AK1771" s="386">
        <f t="shared" si="3912"/>
        <v>0</v>
      </c>
      <c r="AL1771" s="366" t="str">
        <f t="shared" si="3930"/>
        <v xml:space="preserve">    </v>
      </c>
      <c r="AM1771" s="849">
        <f t="shared" si="3867"/>
        <v>0</v>
      </c>
      <c r="AN1771" s="570"/>
      <c r="AO1771" s="391">
        <f t="shared" si="3913"/>
        <v>0</v>
      </c>
      <c r="AP1771" s="386">
        <f t="shared" si="3914"/>
        <v>0</v>
      </c>
      <c r="AQ1771" s="366" t="str">
        <f t="shared" si="3931"/>
        <v xml:space="preserve">    </v>
      </c>
      <c r="AR1771" s="849">
        <f t="shared" si="3868"/>
        <v>0</v>
      </c>
      <c r="AS1771" s="570"/>
      <c r="AT1771" s="391">
        <f t="shared" si="3915"/>
        <v>0</v>
      </c>
      <c r="AU1771" s="386">
        <f t="shared" si="3916"/>
        <v>0</v>
      </c>
      <c r="AV1771" s="366" t="str">
        <f t="shared" si="3932"/>
        <v xml:space="preserve">    </v>
      </c>
      <c r="AW1771" s="849">
        <f t="shared" si="3869"/>
        <v>0</v>
      </c>
      <c r="AX1771" s="570"/>
      <c r="AY1771" s="391">
        <f t="shared" si="3917"/>
        <v>0</v>
      </c>
      <c r="AZ1771" s="386">
        <f t="shared" si="3918"/>
        <v>0</v>
      </c>
      <c r="BA1771" s="366" t="str">
        <f t="shared" si="3933"/>
        <v xml:space="preserve">    </v>
      </c>
      <c r="BB1771" s="849">
        <f t="shared" si="3870"/>
        <v>0</v>
      </c>
      <c r="BC1771" s="570"/>
      <c r="BD1771" s="391">
        <f t="shared" si="3919"/>
        <v>0</v>
      </c>
      <c r="BE1771" s="386">
        <f t="shared" si="3920"/>
        <v>0</v>
      </c>
      <c r="BF1771" s="366" t="str">
        <f t="shared" si="3934"/>
        <v xml:space="preserve">    </v>
      </c>
      <c r="BG1771" s="849">
        <f t="shared" si="3871"/>
        <v>0</v>
      </c>
      <c r="BH1771" s="570"/>
      <c r="BI1771" s="391">
        <f t="shared" si="3921"/>
        <v>0</v>
      </c>
      <c r="BJ1771" s="386">
        <f t="shared" si="3922"/>
        <v>0</v>
      </c>
      <c r="BK1771" s="366" t="str">
        <f t="shared" si="3935"/>
        <v xml:space="preserve">    </v>
      </c>
      <c r="BM1771" s="383">
        <f t="shared" si="3872"/>
        <v>0</v>
      </c>
      <c r="BN1771" s="7"/>
    </row>
    <row r="1772" spans="1:66" s="5" customFormat="1" ht="12.75">
      <c r="A1772" s="633">
        <v>37</v>
      </c>
      <c r="B1772" s="895" t="str">
        <f t="shared" si="3923"/>
        <v>Other: (list)</v>
      </c>
      <c r="C1772" s="557">
        <f t="shared" si="3873"/>
        <v>0</v>
      </c>
      <c r="D1772" s="659">
        <f t="shared" si="3860"/>
        <v>0</v>
      </c>
      <c r="E1772" s="570"/>
      <c r="F1772" s="391">
        <f t="shared" si="3899"/>
        <v>0</v>
      </c>
      <c r="G1772" s="386">
        <f t="shared" si="3900"/>
        <v>0</v>
      </c>
      <c r="H1772" s="366" t="str">
        <f t="shared" si="3924"/>
        <v xml:space="preserve">    </v>
      </c>
      <c r="I1772" s="849">
        <f t="shared" si="3861"/>
        <v>0</v>
      </c>
      <c r="J1772" s="570"/>
      <c r="K1772" s="391">
        <f t="shared" si="3901"/>
        <v>0</v>
      </c>
      <c r="L1772" s="386">
        <f t="shared" si="3902"/>
        <v>0</v>
      </c>
      <c r="M1772" s="366" t="str">
        <f t="shared" si="3925"/>
        <v xml:space="preserve">    </v>
      </c>
      <c r="N1772" s="849">
        <f t="shared" si="3862"/>
        <v>0</v>
      </c>
      <c r="O1772" s="570"/>
      <c r="P1772" s="391">
        <f t="shared" si="3903"/>
        <v>0</v>
      </c>
      <c r="Q1772" s="386">
        <f t="shared" si="3904"/>
        <v>0</v>
      </c>
      <c r="R1772" s="366" t="str">
        <f t="shared" si="3926"/>
        <v xml:space="preserve">    </v>
      </c>
      <c r="S1772" s="849">
        <f t="shared" si="3863"/>
        <v>0</v>
      </c>
      <c r="T1772" s="570"/>
      <c r="U1772" s="391">
        <f t="shared" si="3905"/>
        <v>0</v>
      </c>
      <c r="V1772" s="386">
        <f t="shared" si="3906"/>
        <v>0</v>
      </c>
      <c r="W1772" s="366" t="str">
        <f t="shared" si="3927"/>
        <v xml:space="preserve">    </v>
      </c>
      <c r="X1772" s="849">
        <f t="shared" si="3864"/>
        <v>0</v>
      </c>
      <c r="Y1772" s="570"/>
      <c r="Z1772" s="391">
        <f t="shared" si="3907"/>
        <v>0</v>
      </c>
      <c r="AA1772" s="386">
        <f t="shared" si="3908"/>
        <v>0</v>
      </c>
      <c r="AB1772" s="366" t="str">
        <f t="shared" si="3928"/>
        <v xml:space="preserve">    </v>
      </c>
      <c r="AC1772" s="849">
        <f t="shared" si="3865"/>
        <v>0</v>
      </c>
      <c r="AD1772" s="570"/>
      <c r="AE1772" s="391">
        <f t="shared" si="3909"/>
        <v>0</v>
      </c>
      <c r="AF1772" s="386">
        <f t="shared" si="3910"/>
        <v>0</v>
      </c>
      <c r="AG1772" s="366" t="str">
        <f t="shared" si="3929"/>
        <v xml:space="preserve">    </v>
      </c>
      <c r="AH1772" s="849">
        <f t="shared" si="3866"/>
        <v>0</v>
      </c>
      <c r="AI1772" s="570"/>
      <c r="AJ1772" s="391">
        <f t="shared" si="3911"/>
        <v>0</v>
      </c>
      <c r="AK1772" s="386">
        <f t="shared" si="3912"/>
        <v>0</v>
      </c>
      <c r="AL1772" s="366" t="str">
        <f t="shared" si="3930"/>
        <v xml:space="preserve">    </v>
      </c>
      <c r="AM1772" s="849">
        <f t="shared" si="3867"/>
        <v>0</v>
      </c>
      <c r="AN1772" s="570"/>
      <c r="AO1772" s="391">
        <f t="shared" si="3913"/>
        <v>0</v>
      </c>
      <c r="AP1772" s="386">
        <f t="shared" si="3914"/>
        <v>0</v>
      </c>
      <c r="AQ1772" s="366" t="str">
        <f t="shared" si="3931"/>
        <v xml:space="preserve">    </v>
      </c>
      <c r="AR1772" s="849">
        <f t="shared" si="3868"/>
        <v>0</v>
      </c>
      <c r="AS1772" s="570"/>
      <c r="AT1772" s="391">
        <f t="shared" si="3915"/>
        <v>0</v>
      </c>
      <c r="AU1772" s="386">
        <f t="shared" si="3916"/>
        <v>0</v>
      </c>
      <c r="AV1772" s="366" t="str">
        <f t="shared" si="3932"/>
        <v xml:space="preserve">    </v>
      </c>
      <c r="AW1772" s="849">
        <f t="shared" si="3869"/>
        <v>0</v>
      </c>
      <c r="AX1772" s="570"/>
      <c r="AY1772" s="391">
        <f t="shared" si="3917"/>
        <v>0</v>
      </c>
      <c r="AZ1772" s="386">
        <f t="shared" si="3918"/>
        <v>0</v>
      </c>
      <c r="BA1772" s="366" t="str">
        <f t="shared" si="3933"/>
        <v xml:space="preserve">    </v>
      </c>
      <c r="BB1772" s="849">
        <f t="shared" si="3870"/>
        <v>0</v>
      </c>
      <c r="BC1772" s="570"/>
      <c r="BD1772" s="391">
        <f t="shared" si="3919"/>
        <v>0</v>
      </c>
      <c r="BE1772" s="386">
        <f t="shared" si="3920"/>
        <v>0</v>
      </c>
      <c r="BF1772" s="366" t="str">
        <f t="shared" si="3934"/>
        <v xml:space="preserve">    </v>
      </c>
      <c r="BG1772" s="849">
        <f t="shared" si="3871"/>
        <v>0</v>
      </c>
      <c r="BH1772" s="570"/>
      <c r="BI1772" s="391">
        <f t="shared" si="3921"/>
        <v>0</v>
      </c>
      <c r="BJ1772" s="386">
        <f t="shared" si="3922"/>
        <v>0</v>
      </c>
      <c r="BK1772" s="366" t="str">
        <f t="shared" si="3935"/>
        <v xml:space="preserve">    </v>
      </c>
      <c r="BM1772" s="383">
        <f t="shared" si="3872"/>
        <v>0</v>
      </c>
      <c r="BN1772" s="7"/>
    </row>
    <row r="1773" spans="1:66" s="5" customFormat="1" ht="12.75">
      <c r="A1773" s="633">
        <v>38</v>
      </c>
      <c r="B1773" s="895" t="str">
        <f t="shared" si="3923"/>
        <v>Other: (list)</v>
      </c>
      <c r="C1773" s="557">
        <f t="shared" si="3873"/>
        <v>0</v>
      </c>
      <c r="D1773" s="659">
        <f t="shared" si="3860"/>
        <v>0</v>
      </c>
      <c r="E1773" s="570"/>
      <c r="F1773" s="391">
        <f t="shared" si="3899"/>
        <v>0</v>
      </c>
      <c r="G1773" s="386">
        <f t="shared" si="3900"/>
        <v>0</v>
      </c>
      <c r="H1773" s="366" t="str">
        <f t="shared" si="3924"/>
        <v xml:space="preserve">    </v>
      </c>
      <c r="I1773" s="849">
        <f t="shared" si="3861"/>
        <v>0</v>
      </c>
      <c r="J1773" s="570"/>
      <c r="K1773" s="391">
        <f t="shared" si="3901"/>
        <v>0</v>
      </c>
      <c r="L1773" s="386">
        <f t="shared" si="3902"/>
        <v>0</v>
      </c>
      <c r="M1773" s="366" t="str">
        <f t="shared" si="3925"/>
        <v xml:space="preserve">    </v>
      </c>
      <c r="N1773" s="849">
        <f t="shared" si="3862"/>
        <v>0</v>
      </c>
      <c r="O1773" s="570"/>
      <c r="P1773" s="391">
        <f t="shared" si="3903"/>
        <v>0</v>
      </c>
      <c r="Q1773" s="386">
        <f t="shared" si="3904"/>
        <v>0</v>
      </c>
      <c r="R1773" s="366" t="str">
        <f t="shared" si="3926"/>
        <v xml:space="preserve">    </v>
      </c>
      <c r="S1773" s="849">
        <f t="shared" si="3863"/>
        <v>0</v>
      </c>
      <c r="T1773" s="570"/>
      <c r="U1773" s="391">
        <f t="shared" si="3905"/>
        <v>0</v>
      </c>
      <c r="V1773" s="386">
        <f t="shared" si="3906"/>
        <v>0</v>
      </c>
      <c r="W1773" s="366" t="str">
        <f t="shared" si="3927"/>
        <v xml:space="preserve">    </v>
      </c>
      <c r="X1773" s="849">
        <f t="shared" si="3864"/>
        <v>0</v>
      </c>
      <c r="Y1773" s="570"/>
      <c r="Z1773" s="391">
        <f t="shared" si="3907"/>
        <v>0</v>
      </c>
      <c r="AA1773" s="386">
        <f t="shared" si="3908"/>
        <v>0</v>
      </c>
      <c r="AB1773" s="366" t="str">
        <f t="shared" si="3928"/>
        <v xml:space="preserve">    </v>
      </c>
      <c r="AC1773" s="849">
        <f t="shared" si="3865"/>
        <v>0</v>
      </c>
      <c r="AD1773" s="570"/>
      <c r="AE1773" s="391">
        <f t="shared" si="3909"/>
        <v>0</v>
      </c>
      <c r="AF1773" s="386">
        <f t="shared" si="3910"/>
        <v>0</v>
      </c>
      <c r="AG1773" s="366" t="str">
        <f t="shared" si="3929"/>
        <v xml:space="preserve">    </v>
      </c>
      <c r="AH1773" s="849">
        <f t="shared" si="3866"/>
        <v>0</v>
      </c>
      <c r="AI1773" s="570"/>
      <c r="AJ1773" s="391">
        <f t="shared" si="3911"/>
        <v>0</v>
      </c>
      <c r="AK1773" s="386">
        <f t="shared" si="3912"/>
        <v>0</v>
      </c>
      <c r="AL1773" s="366" t="str">
        <f t="shared" si="3930"/>
        <v xml:space="preserve">    </v>
      </c>
      <c r="AM1773" s="849">
        <f t="shared" si="3867"/>
        <v>0</v>
      </c>
      <c r="AN1773" s="570"/>
      <c r="AO1773" s="391">
        <f t="shared" si="3913"/>
        <v>0</v>
      </c>
      <c r="AP1773" s="386">
        <f t="shared" si="3914"/>
        <v>0</v>
      </c>
      <c r="AQ1773" s="366" t="str">
        <f t="shared" si="3931"/>
        <v xml:space="preserve">    </v>
      </c>
      <c r="AR1773" s="849">
        <f t="shared" si="3868"/>
        <v>0</v>
      </c>
      <c r="AS1773" s="570"/>
      <c r="AT1773" s="391">
        <f t="shared" si="3915"/>
        <v>0</v>
      </c>
      <c r="AU1773" s="386">
        <f t="shared" si="3916"/>
        <v>0</v>
      </c>
      <c r="AV1773" s="366" t="str">
        <f t="shared" si="3932"/>
        <v xml:space="preserve">    </v>
      </c>
      <c r="AW1773" s="849">
        <f t="shared" si="3869"/>
        <v>0</v>
      </c>
      <c r="AX1773" s="570"/>
      <c r="AY1773" s="391">
        <f t="shared" si="3917"/>
        <v>0</v>
      </c>
      <c r="AZ1773" s="386">
        <f t="shared" si="3918"/>
        <v>0</v>
      </c>
      <c r="BA1773" s="366" t="str">
        <f t="shared" si="3933"/>
        <v xml:space="preserve">    </v>
      </c>
      <c r="BB1773" s="849">
        <f t="shared" si="3870"/>
        <v>0</v>
      </c>
      <c r="BC1773" s="570"/>
      <c r="BD1773" s="391">
        <f t="shared" si="3919"/>
        <v>0</v>
      </c>
      <c r="BE1773" s="386">
        <f t="shared" si="3920"/>
        <v>0</v>
      </c>
      <c r="BF1773" s="366" t="str">
        <f t="shared" si="3934"/>
        <v xml:space="preserve">    </v>
      </c>
      <c r="BG1773" s="849">
        <f t="shared" si="3871"/>
        <v>0</v>
      </c>
      <c r="BH1773" s="570"/>
      <c r="BI1773" s="391">
        <f t="shared" si="3921"/>
        <v>0</v>
      </c>
      <c r="BJ1773" s="386">
        <f t="shared" si="3922"/>
        <v>0</v>
      </c>
      <c r="BK1773" s="366" t="str">
        <f t="shared" si="3935"/>
        <v xml:space="preserve">    </v>
      </c>
      <c r="BM1773" s="383">
        <f t="shared" si="3872"/>
        <v>0</v>
      </c>
      <c r="BN1773" s="7"/>
    </row>
    <row r="1774" spans="1:66" s="5" customFormat="1" ht="12.75">
      <c r="A1774" s="633">
        <v>39</v>
      </c>
      <c r="B1774" s="896" t="str">
        <f t="shared" si="3923"/>
        <v>Other: (list)</v>
      </c>
      <c r="C1774" s="557">
        <f t="shared" si="3873"/>
        <v>0</v>
      </c>
      <c r="D1774" s="659">
        <f t="shared" si="3860"/>
        <v>0</v>
      </c>
      <c r="E1774" s="570"/>
      <c r="F1774" s="391">
        <f t="shared" si="3899"/>
        <v>0</v>
      </c>
      <c r="G1774" s="386">
        <f t="shared" si="3900"/>
        <v>0</v>
      </c>
      <c r="H1774" s="366" t="str">
        <f t="shared" si="3924"/>
        <v xml:space="preserve">    </v>
      </c>
      <c r="I1774" s="849">
        <f t="shared" si="3861"/>
        <v>0</v>
      </c>
      <c r="J1774" s="570"/>
      <c r="K1774" s="391">
        <f t="shared" si="3901"/>
        <v>0</v>
      </c>
      <c r="L1774" s="386">
        <f t="shared" si="3902"/>
        <v>0</v>
      </c>
      <c r="M1774" s="366" t="str">
        <f t="shared" si="3925"/>
        <v xml:space="preserve">    </v>
      </c>
      <c r="N1774" s="849">
        <f t="shared" si="3862"/>
        <v>0</v>
      </c>
      <c r="O1774" s="570"/>
      <c r="P1774" s="391">
        <f t="shared" si="3903"/>
        <v>0</v>
      </c>
      <c r="Q1774" s="386">
        <f t="shared" si="3904"/>
        <v>0</v>
      </c>
      <c r="R1774" s="366" t="str">
        <f t="shared" si="3926"/>
        <v xml:space="preserve">    </v>
      </c>
      <c r="S1774" s="849">
        <f t="shared" si="3863"/>
        <v>0</v>
      </c>
      <c r="T1774" s="570"/>
      <c r="U1774" s="391">
        <f t="shared" si="3905"/>
        <v>0</v>
      </c>
      <c r="V1774" s="386">
        <f t="shared" si="3906"/>
        <v>0</v>
      </c>
      <c r="W1774" s="366" t="str">
        <f t="shared" si="3927"/>
        <v xml:space="preserve">    </v>
      </c>
      <c r="X1774" s="849">
        <f t="shared" si="3864"/>
        <v>0</v>
      </c>
      <c r="Y1774" s="570"/>
      <c r="Z1774" s="391">
        <f t="shared" si="3907"/>
        <v>0</v>
      </c>
      <c r="AA1774" s="386">
        <f t="shared" si="3908"/>
        <v>0</v>
      </c>
      <c r="AB1774" s="366" t="str">
        <f t="shared" si="3928"/>
        <v xml:space="preserve">    </v>
      </c>
      <c r="AC1774" s="849">
        <f t="shared" si="3865"/>
        <v>0</v>
      </c>
      <c r="AD1774" s="570"/>
      <c r="AE1774" s="391">
        <f t="shared" si="3909"/>
        <v>0</v>
      </c>
      <c r="AF1774" s="386">
        <f t="shared" si="3910"/>
        <v>0</v>
      </c>
      <c r="AG1774" s="366" t="str">
        <f t="shared" si="3929"/>
        <v xml:space="preserve">    </v>
      </c>
      <c r="AH1774" s="849">
        <f t="shared" si="3866"/>
        <v>0</v>
      </c>
      <c r="AI1774" s="570"/>
      <c r="AJ1774" s="391">
        <f t="shared" si="3911"/>
        <v>0</v>
      </c>
      <c r="AK1774" s="386">
        <f t="shared" si="3912"/>
        <v>0</v>
      </c>
      <c r="AL1774" s="366" t="str">
        <f t="shared" si="3930"/>
        <v xml:space="preserve">    </v>
      </c>
      <c r="AM1774" s="849">
        <f t="shared" si="3867"/>
        <v>0</v>
      </c>
      <c r="AN1774" s="570"/>
      <c r="AO1774" s="391">
        <f t="shared" si="3913"/>
        <v>0</v>
      </c>
      <c r="AP1774" s="386">
        <f t="shared" si="3914"/>
        <v>0</v>
      </c>
      <c r="AQ1774" s="366" t="str">
        <f t="shared" si="3931"/>
        <v xml:space="preserve">    </v>
      </c>
      <c r="AR1774" s="849">
        <f t="shared" si="3868"/>
        <v>0</v>
      </c>
      <c r="AS1774" s="570"/>
      <c r="AT1774" s="391">
        <f t="shared" si="3915"/>
        <v>0</v>
      </c>
      <c r="AU1774" s="386">
        <f t="shared" si="3916"/>
        <v>0</v>
      </c>
      <c r="AV1774" s="366" t="str">
        <f t="shared" si="3932"/>
        <v xml:space="preserve">    </v>
      </c>
      <c r="AW1774" s="849">
        <f t="shared" si="3869"/>
        <v>0</v>
      </c>
      <c r="AX1774" s="570"/>
      <c r="AY1774" s="391">
        <f t="shared" si="3917"/>
        <v>0</v>
      </c>
      <c r="AZ1774" s="386">
        <f t="shared" si="3918"/>
        <v>0</v>
      </c>
      <c r="BA1774" s="366" t="str">
        <f t="shared" si="3933"/>
        <v xml:space="preserve">    </v>
      </c>
      <c r="BB1774" s="849">
        <f t="shared" si="3870"/>
        <v>0</v>
      </c>
      <c r="BC1774" s="570"/>
      <c r="BD1774" s="391">
        <f t="shared" si="3919"/>
        <v>0</v>
      </c>
      <c r="BE1774" s="386">
        <f t="shared" si="3920"/>
        <v>0</v>
      </c>
      <c r="BF1774" s="366" t="str">
        <f t="shared" si="3934"/>
        <v xml:space="preserve">    </v>
      </c>
      <c r="BG1774" s="849">
        <f t="shared" si="3871"/>
        <v>0</v>
      </c>
      <c r="BH1774" s="570"/>
      <c r="BI1774" s="391">
        <f t="shared" si="3921"/>
        <v>0</v>
      </c>
      <c r="BJ1774" s="386">
        <f t="shared" si="3922"/>
        <v>0</v>
      </c>
      <c r="BK1774" s="366" t="str">
        <f t="shared" si="3935"/>
        <v xml:space="preserve">    </v>
      </c>
      <c r="BM1774" s="383">
        <f t="shared" si="3872"/>
        <v>0</v>
      </c>
      <c r="BN1774" s="7"/>
    </row>
    <row r="1775" spans="1:66" s="5" customFormat="1" ht="12.75" customHeight="1">
      <c r="A1775" s="633">
        <v>40</v>
      </c>
      <c r="B1775" s="895" t="str">
        <f t="shared" si="3923"/>
        <v>Other: (list)</v>
      </c>
      <c r="C1775" s="557">
        <f t="shared" si="3873"/>
        <v>0</v>
      </c>
      <c r="D1775" s="659">
        <f t="shared" si="3860"/>
        <v>0</v>
      </c>
      <c r="E1775" s="570"/>
      <c r="F1775" s="391">
        <f t="shared" si="3899"/>
        <v>0</v>
      </c>
      <c r="G1775" s="386">
        <f t="shared" si="3900"/>
        <v>0</v>
      </c>
      <c r="H1775" s="366" t="str">
        <f t="shared" si="3924"/>
        <v xml:space="preserve">    </v>
      </c>
      <c r="I1775" s="849">
        <f t="shared" si="3861"/>
        <v>0</v>
      </c>
      <c r="J1775" s="570"/>
      <c r="K1775" s="391">
        <f t="shared" si="3901"/>
        <v>0</v>
      </c>
      <c r="L1775" s="386">
        <f t="shared" si="3902"/>
        <v>0</v>
      </c>
      <c r="M1775" s="366" t="str">
        <f t="shared" si="3925"/>
        <v xml:space="preserve">    </v>
      </c>
      <c r="N1775" s="849">
        <f t="shared" si="3862"/>
        <v>0</v>
      </c>
      <c r="O1775" s="570"/>
      <c r="P1775" s="391">
        <f t="shared" si="3903"/>
        <v>0</v>
      </c>
      <c r="Q1775" s="386">
        <f t="shared" si="3904"/>
        <v>0</v>
      </c>
      <c r="R1775" s="366" t="str">
        <f t="shared" si="3926"/>
        <v xml:space="preserve">    </v>
      </c>
      <c r="S1775" s="849">
        <f t="shared" si="3863"/>
        <v>0</v>
      </c>
      <c r="T1775" s="570"/>
      <c r="U1775" s="391">
        <f t="shared" si="3905"/>
        <v>0</v>
      </c>
      <c r="V1775" s="386">
        <f t="shared" si="3906"/>
        <v>0</v>
      </c>
      <c r="W1775" s="366" t="str">
        <f t="shared" si="3927"/>
        <v xml:space="preserve">    </v>
      </c>
      <c r="X1775" s="849">
        <f t="shared" si="3864"/>
        <v>0</v>
      </c>
      <c r="Y1775" s="570"/>
      <c r="Z1775" s="391">
        <f t="shared" si="3907"/>
        <v>0</v>
      </c>
      <c r="AA1775" s="386">
        <f t="shared" si="3908"/>
        <v>0</v>
      </c>
      <c r="AB1775" s="366" t="str">
        <f t="shared" si="3928"/>
        <v xml:space="preserve">    </v>
      </c>
      <c r="AC1775" s="849">
        <f t="shared" si="3865"/>
        <v>0</v>
      </c>
      <c r="AD1775" s="570"/>
      <c r="AE1775" s="391">
        <f t="shared" si="3909"/>
        <v>0</v>
      </c>
      <c r="AF1775" s="386">
        <f t="shared" si="3910"/>
        <v>0</v>
      </c>
      <c r="AG1775" s="366" t="str">
        <f t="shared" si="3929"/>
        <v xml:space="preserve">    </v>
      </c>
      <c r="AH1775" s="849">
        <f t="shared" si="3866"/>
        <v>0</v>
      </c>
      <c r="AI1775" s="570"/>
      <c r="AJ1775" s="391">
        <f t="shared" si="3911"/>
        <v>0</v>
      </c>
      <c r="AK1775" s="386">
        <f t="shared" si="3912"/>
        <v>0</v>
      </c>
      <c r="AL1775" s="366" t="str">
        <f t="shared" si="3930"/>
        <v xml:space="preserve">    </v>
      </c>
      <c r="AM1775" s="849">
        <f t="shared" si="3867"/>
        <v>0</v>
      </c>
      <c r="AN1775" s="570"/>
      <c r="AO1775" s="391">
        <f t="shared" si="3913"/>
        <v>0</v>
      </c>
      <c r="AP1775" s="386">
        <f t="shared" si="3914"/>
        <v>0</v>
      </c>
      <c r="AQ1775" s="366" t="str">
        <f t="shared" si="3931"/>
        <v xml:space="preserve">    </v>
      </c>
      <c r="AR1775" s="849">
        <f t="shared" si="3868"/>
        <v>0</v>
      </c>
      <c r="AS1775" s="570"/>
      <c r="AT1775" s="391">
        <f t="shared" si="3915"/>
        <v>0</v>
      </c>
      <c r="AU1775" s="386">
        <f t="shared" si="3916"/>
        <v>0</v>
      </c>
      <c r="AV1775" s="366" t="str">
        <f t="shared" si="3932"/>
        <v xml:space="preserve">    </v>
      </c>
      <c r="AW1775" s="849">
        <f t="shared" si="3869"/>
        <v>0</v>
      </c>
      <c r="AX1775" s="570"/>
      <c r="AY1775" s="391">
        <f t="shared" si="3917"/>
        <v>0</v>
      </c>
      <c r="AZ1775" s="386">
        <f t="shared" si="3918"/>
        <v>0</v>
      </c>
      <c r="BA1775" s="366" t="str">
        <f t="shared" si="3933"/>
        <v xml:space="preserve">    </v>
      </c>
      <c r="BB1775" s="849">
        <f t="shared" si="3870"/>
        <v>0</v>
      </c>
      <c r="BC1775" s="570"/>
      <c r="BD1775" s="391">
        <f t="shared" si="3919"/>
        <v>0</v>
      </c>
      <c r="BE1775" s="386">
        <f t="shared" si="3920"/>
        <v>0</v>
      </c>
      <c r="BF1775" s="366" t="str">
        <f t="shared" si="3934"/>
        <v xml:space="preserve">    </v>
      </c>
      <c r="BG1775" s="849">
        <f t="shared" si="3871"/>
        <v>0</v>
      </c>
      <c r="BH1775" s="570"/>
      <c r="BI1775" s="391">
        <f t="shared" si="3921"/>
        <v>0</v>
      </c>
      <c r="BJ1775" s="386">
        <f t="shared" si="3922"/>
        <v>0</v>
      </c>
      <c r="BK1775" s="366" t="str">
        <f t="shared" si="3935"/>
        <v xml:space="preserve">    </v>
      </c>
      <c r="BM1775" s="383">
        <f t="shared" si="3872"/>
        <v>0</v>
      </c>
      <c r="BN1775" s="7"/>
    </row>
    <row r="1776" spans="1:66" s="5" customFormat="1" ht="12.75" customHeight="1">
      <c r="A1776" s="633">
        <v>41</v>
      </c>
      <c r="B1776" s="895" t="str">
        <f t="shared" si="3923"/>
        <v>Other: (list)</v>
      </c>
      <c r="C1776" s="557">
        <f t="shared" si="3873"/>
        <v>0</v>
      </c>
      <c r="D1776" s="659">
        <f t="shared" si="3860"/>
        <v>0</v>
      </c>
      <c r="E1776" s="570"/>
      <c r="F1776" s="391">
        <f t="shared" si="3899"/>
        <v>0</v>
      </c>
      <c r="G1776" s="386">
        <f t="shared" si="3900"/>
        <v>0</v>
      </c>
      <c r="H1776" s="366" t="str">
        <f t="shared" si="3924"/>
        <v xml:space="preserve">    </v>
      </c>
      <c r="I1776" s="849">
        <f t="shared" si="3861"/>
        <v>0</v>
      </c>
      <c r="J1776" s="570"/>
      <c r="K1776" s="391">
        <f t="shared" si="3901"/>
        <v>0</v>
      </c>
      <c r="L1776" s="386">
        <f t="shared" si="3902"/>
        <v>0</v>
      </c>
      <c r="M1776" s="366" t="str">
        <f t="shared" si="3925"/>
        <v xml:space="preserve">    </v>
      </c>
      <c r="N1776" s="849">
        <f t="shared" si="3862"/>
        <v>0</v>
      </c>
      <c r="O1776" s="570"/>
      <c r="P1776" s="391">
        <f t="shared" si="3903"/>
        <v>0</v>
      </c>
      <c r="Q1776" s="386">
        <f t="shared" si="3904"/>
        <v>0</v>
      </c>
      <c r="R1776" s="366" t="str">
        <f t="shared" si="3926"/>
        <v xml:space="preserve">    </v>
      </c>
      <c r="S1776" s="849">
        <f t="shared" si="3863"/>
        <v>0</v>
      </c>
      <c r="T1776" s="570"/>
      <c r="U1776" s="391">
        <f t="shared" si="3905"/>
        <v>0</v>
      </c>
      <c r="V1776" s="386">
        <f t="shared" si="3906"/>
        <v>0</v>
      </c>
      <c r="W1776" s="366" t="str">
        <f t="shared" si="3927"/>
        <v xml:space="preserve">    </v>
      </c>
      <c r="X1776" s="849">
        <f t="shared" si="3864"/>
        <v>0</v>
      </c>
      <c r="Y1776" s="570"/>
      <c r="Z1776" s="391">
        <f t="shared" si="3907"/>
        <v>0</v>
      </c>
      <c r="AA1776" s="386">
        <f t="shared" si="3908"/>
        <v>0</v>
      </c>
      <c r="AB1776" s="366" t="str">
        <f t="shared" si="3928"/>
        <v xml:space="preserve">    </v>
      </c>
      <c r="AC1776" s="849">
        <f t="shared" si="3865"/>
        <v>0</v>
      </c>
      <c r="AD1776" s="570"/>
      <c r="AE1776" s="391">
        <f t="shared" si="3909"/>
        <v>0</v>
      </c>
      <c r="AF1776" s="386">
        <f t="shared" si="3910"/>
        <v>0</v>
      </c>
      <c r="AG1776" s="366" t="str">
        <f t="shared" si="3929"/>
        <v xml:space="preserve">    </v>
      </c>
      <c r="AH1776" s="849">
        <f t="shared" si="3866"/>
        <v>0</v>
      </c>
      <c r="AI1776" s="570"/>
      <c r="AJ1776" s="391">
        <f t="shared" si="3911"/>
        <v>0</v>
      </c>
      <c r="AK1776" s="386">
        <f t="shared" si="3912"/>
        <v>0</v>
      </c>
      <c r="AL1776" s="366" t="str">
        <f t="shared" si="3930"/>
        <v xml:space="preserve">    </v>
      </c>
      <c r="AM1776" s="849">
        <f t="shared" si="3867"/>
        <v>0</v>
      </c>
      <c r="AN1776" s="570"/>
      <c r="AO1776" s="391">
        <f t="shared" si="3913"/>
        <v>0</v>
      </c>
      <c r="AP1776" s="386">
        <f t="shared" si="3914"/>
        <v>0</v>
      </c>
      <c r="AQ1776" s="366" t="str">
        <f t="shared" si="3931"/>
        <v xml:space="preserve">    </v>
      </c>
      <c r="AR1776" s="849">
        <f t="shared" si="3868"/>
        <v>0</v>
      </c>
      <c r="AS1776" s="570"/>
      <c r="AT1776" s="391">
        <f t="shared" si="3915"/>
        <v>0</v>
      </c>
      <c r="AU1776" s="386">
        <f t="shared" si="3916"/>
        <v>0</v>
      </c>
      <c r="AV1776" s="366" t="str">
        <f t="shared" si="3932"/>
        <v xml:space="preserve">    </v>
      </c>
      <c r="AW1776" s="849">
        <f t="shared" si="3869"/>
        <v>0</v>
      </c>
      <c r="AX1776" s="570"/>
      <c r="AY1776" s="391">
        <f t="shared" si="3917"/>
        <v>0</v>
      </c>
      <c r="AZ1776" s="386">
        <f t="shared" si="3918"/>
        <v>0</v>
      </c>
      <c r="BA1776" s="366" t="str">
        <f t="shared" si="3933"/>
        <v xml:space="preserve">    </v>
      </c>
      <c r="BB1776" s="849">
        <f t="shared" si="3870"/>
        <v>0</v>
      </c>
      <c r="BC1776" s="570"/>
      <c r="BD1776" s="391">
        <f t="shared" si="3919"/>
        <v>0</v>
      </c>
      <c r="BE1776" s="386">
        <f t="shared" si="3920"/>
        <v>0</v>
      </c>
      <c r="BF1776" s="366" t="str">
        <f t="shared" si="3934"/>
        <v xml:space="preserve">    </v>
      </c>
      <c r="BG1776" s="849">
        <f t="shared" si="3871"/>
        <v>0</v>
      </c>
      <c r="BH1776" s="570"/>
      <c r="BI1776" s="391">
        <f t="shared" si="3921"/>
        <v>0</v>
      </c>
      <c r="BJ1776" s="386">
        <f t="shared" si="3922"/>
        <v>0</v>
      </c>
      <c r="BK1776" s="366" t="str">
        <f t="shared" si="3935"/>
        <v xml:space="preserve">    </v>
      </c>
      <c r="BM1776" s="383">
        <f t="shared" si="3872"/>
        <v>0</v>
      </c>
      <c r="BN1776" s="7"/>
    </row>
    <row r="1777" spans="1:66" s="5" customFormat="1" ht="12.75" customHeight="1">
      <c r="A1777" s="633">
        <v>42</v>
      </c>
      <c r="B1777" s="895" t="str">
        <f t="shared" si="3923"/>
        <v>Other: (list)</v>
      </c>
      <c r="C1777" s="557">
        <f t="shared" si="3873"/>
        <v>0</v>
      </c>
      <c r="D1777" s="659">
        <f t="shared" si="3860"/>
        <v>0</v>
      </c>
      <c r="E1777" s="570"/>
      <c r="F1777" s="391">
        <f t="shared" si="3899"/>
        <v>0</v>
      </c>
      <c r="G1777" s="386">
        <f t="shared" si="3900"/>
        <v>0</v>
      </c>
      <c r="H1777" s="366" t="str">
        <f t="shared" si="3924"/>
        <v xml:space="preserve">    </v>
      </c>
      <c r="I1777" s="849">
        <f t="shared" si="3861"/>
        <v>0</v>
      </c>
      <c r="J1777" s="570"/>
      <c r="K1777" s="391">
        <f t="shared" si="3901"/>
        <v>0</v>
      </c>
      <c r="L1777" s="386">
        <f t="shared" si="3902"/>
        <v>0</v>
      </c>
      <c r="M1777" s="366" t="str">
        <f t="shared" si="3925"/>
        <v xml:space="preserve">    </v>
      </c>
      <c r="N1777" s="849">
        <f t="shared" si="3862"/>
        <v>0</v>
      </c>
      <c r="O1777" s="570"/>
      <c r="P1777" s="391">
        <f t="shared" si="3903"/>
        <v>0</v>
      </c>
      <c r="Q1777" s="386">
        <f t="shared" si="3904"/>
        <v>0</v>
      </c>
      <c r="R1777" s="366" t="str">
        <f t="shared" si="3926"/>
        <v xml:space="preserve">    </v>
      </c>
      <c r="S1777" s="849">
        <f t="shared" si="3863"/>
        <v>0</v>
      </c>
      <c r="T1777" s="570"/>
      <c r="U1777" s="391">
        <f t="shared" si="3905"/>
        <v>0</v>
      </c>
      <c r="V1777" s="386">
        <f t="shared" si="3906"/>
        <v>0</v>
      </c>
      <c r="W1777" s="366" t="str">
        <f t="shared" si="3927"/>
        <v xml:space="preserve">    </v>
      </c>
      <c r="X1777" s="849">
        <f t="shared" si="3864"/>
        <v>0</v>
      </c>
      <c r="Y1777" s="570"/>
      <c r="Z1777" s="391">
        <f t="shared" si="3907"/>
        <v>0</v>
      </c>
      <c r="AA1777" s="386">
        <f t="shared" si="3908"/>
        <v>0</v>
      </c>
      <c r="AB1777" s="366" t="str">
        <f t="shared" si="3928"/>
        <v xml:space="preserve">    </v>
      </c>
      <c r="AC1777" s="849">
        <f t="shared" si="3865"/>
        <v>0</v>
      </c>
      <c r="AD1777" s="570"/>
      <c r="AE1777" s="391">
        <f t="shared" si="3909"/>
        <v>0</v>
      </c>
      <c r="AF1777" s="386">
        <f t="shared" si="3910"/>
        <v>0</v>
      </c>
      <c r="AG1777" s="366" t="str">
        <f t="shared" si="3929"/>
        <v xml:space="preserve">    </v>
      </c>
      <c r="AH1777" s="849">
        <f t="shared" si="3866"/>
        <v>0</v>
      </c>
      <c r="AI1777" s="570"/>
      <c r="AJ1777" s="391">
        <f t="shared" si="3911"/>
        <v>0</v>
      </c>
      <c r="AK1777" s="386">
        <f t="shared" si="3912"/>
        <v>0</v>
      </c>
      <c r="AL1777" s="366" t="str">
        <f t="shared" si="3930"/>
        <v xml:space="preserve">    </v>
      </c>
      <c r="AM1777" s="849">
        <f t="shared" si="3867"/>
        <v>0</v>
      </c>
      <c r="AN1777" s="570"/>
      <c r="AO1777" s="391">
        <f t="shared" si="3913"/>
        <v>0</v>
      </c>
      <c r="AP1777" s="386">
        <f t="shared" si="3914"/>
        <v>0</v>
      </c>
      <c r="AQ1777" s="366" t="str">
        <f t="shared" si="3931"/>
        <v xml:space="preserve">    </v>
      </c>
      <c r="AR1777" s="849">
        <f t="shared" si="3868"/>
        <v>0</v>
      </c>
      <c r="AS1777" s="570"/>
      <c r="AT1777" s="391">
        <f t="shared" si="3915"/>
        <v>0</v>
      </c>
      <c r="AU1777" s="386">
        <f t="shared" si="3916"/>
        <v>0</v>
      </c>
      <c r="AV1777" s="366" t="str">
        <f t="shared" si="3932"/>
        <v xml:space="preserve">    </v>
      </c>
      <c r="AW1777" s="849">
        <f t="shared" si="3869"/>
        <v>0</v>
      </c>
      <c r="AX1777" s="570"/>
      <c r="AY1777" s="391">
        <f t="shared" si="3917"/>
        <v>0</v>
      </c>
      <c r="AZ1777" s="386">
        <f t="shared" si="3918"/>
        <v>0</v>
      </c>
      <c r="BA1777" s="366" t="str">
        <f t="shared" si="3933"/>
        <v xml:space="preserve">    </v>
      </c>
      <c r="BB1777" s="849">
        <f t="shared" si="3870"/>
        <v>0</v>
      </c>
      <c r="BC1777" s="570"/>
      <c r="BD1777" s="391">
        <f t="shared" si="3919"/>
        <v>0</v>
      </c>
      <c r="BE1777" s="386">
        <f t="shared" si="3920"/>
        <v>0</v>
      </c>
      <c r="BF1777" s="366" t="str">
        <f t="shared" si="3934"/>
        <v xml:space="preserve">    </v>
      </c>
      <c r="BG1777" s="849">
        <f t="shared" si="3871"/>
        <v>0</v>
      </c>
      <c r="BH1777" s="570"/>
      <c r="BI1777" s="391">
        <f t="shared" si="3921"/>
        <v>0</v>
      </c>
      <c r="BJ1777" s="386">
        <f t="shared" si="3922"/>
        <v>0</v>
      </c>
      <c r="BK1777" s="366" t="str">
        <f t="shared" si="3935"/>
        <v xml:space="preserve">    </v>
      </c>
      <c r="BM1777" s="383">
        <f t="shared" si="3872"/>
        <v>0</v>
      </c>
      <c r="BN1777" s="7"/>
    </row>
    <row r="1778" spans="1:66" s="5" customFormat="1" ht="12.75" customHeight="1">
      <c r="A1778" s="633">
        <v>43</v>
      </c>
      <c r="B1778" s="895" t="str">
        <f t="shared" si="3923"/>
        <v>Other: (list)</v>
      </c>
      <c r="C1778" s="557">
        <f t="shared" si="3873"/>
        <v>0</v>
      </c>
      <c r="D1778" s="659">
        <f t="shared" si="3860"/>
        <v>0</v>
      </c>
      <c r="E1778" s="570"/>
      <c r="F1778" s="391">
        <f t="shared" si="3899"/>
        <v>0</v>
      </c>
      <c r="G1778" s="386">
        <f t="shared" si="3900"/>
        <v>0</v>
      </c>
      <c r="H1778" s="366" t="str">
        <f t="shared" si="3924"/>
        <v xml:space="preserve">    </v>
      </c>
      <c r="I1778" s="849">
        <f t="shared" si="3861"/>
        <v>0</v>
      </c>
      <c r="J1778" s="570"/>
      <c r="K1778" s="391">
        <f t="shared" si="3901"/>
        <v>0</v>
      </c>
      <c r="L1778" s="386">
        <f t="shared" si="3902"/>
        <v>0</v>
      </c>
      <c r="M1778" s="366" t="str">
        <f t="shared" si="3925"/>
        <v xml:space="preserve">    </v>
      </c>
      <c r="N1778" s="849">
        <f t="shared" si="3862"/>
        <v>0</v>
      </c>
      <c r="O1778" s="570"/>
      <c r="P1778" s="391">
        <f t="shared" si="3903"/>
        <v>0</v>
      </c>
      <c r="Q1778" s="386">
        <f t="shared" si="3904"/>
        <v>0</v>
      </c>
      <c r="R1778" s="366" t="str">
        <f t="shared" si="3926"/>
        <v xml:space="preserve">    </v>
      </c>
      <c r="S1778" s="849">
        <f t="shared" si="3863"/>
        <v>0</v>
      </c>
      <c r="T1778" s="570"/>
      <c r="U1778" s="391">
        <f t="shared" si="3905"/>
        <v>0</v>
      </c>
      <c r="V1778" s="386">
        <f t="shared" si="3906"/>
        <v>0</v>
      </c>
      <c r="W1778" s="366" t="str">
        <f t="shared" si="3927"/>
        <v xml:space="preserve">    </v>
      </c>
      <c r="X1778" s="849">
        <f t="shared" si="3864"/>
        <v>0</v>
      </c>
      <c r="Y1778" s="570"/>
      <c r="Z1778" s="391">
        <f t="shared" si="3907"/>
        <v>0</v>
      </c>
      <c r="AA1778" s="386">
        <f t="shared" si="3908"/>
        <v>0</v>
      </c>
      <c r="AB1778" s="366" t="str">
        <f t="shared" si="3928"/>
        <v xml:space="preserve">    </v>
      </c>
      <c r="AC1778" s="849">
        <f t="shared" si="3865"/>
        <v>0</v>
      </c>
      <c r="AD1778" s="570"/>
      <c r="AE1778" s="391">
        <f t="shared" si="3909"/>
        <v>0</v>
      </c>
      <c r="AF1778" s="386">
        <f t="shared" si="3910"/>
        <v>0</v>
      </c>
      <c r="AG1778" s="366" t="str">
        <f t="shared" si="3929"/>
        <v xml:space="preserve">    </v>
      </c>
      <c r="AH1778" s="849">
        <f t="shared" si="3866"/>
        <v>0</v>
      </c>
      <c r="AI1778" s="570"/>
      <c r="AJ1778" s="391">
        <f t="shared" si="3911"/>
        <v>0</v>
      </c>
      <c r="AK1778" s="386">
        <f t="shared" si="3912"/>
        <v>0</v>
      </c>
      <c r="AL1778" s="366" t="str">
        <f t="shared" si="3930"/>
        <v xml:space="preserve">    </v>
      </c>
      <c r="AM1778" s="849">
        <f t="shared" si="3867"/>
        <v>0</v>
      </c>
      <c r="AN1778" s="570"/>
      <c r="AO1778" s="391">
        <f t="shared" si="3913"/>
        <v>0</v>
      </c>
      <c r="AP1778" s="386">
        <f t="shared" si="3914"/>
        <v>0</v>
      </c>
      <c r="AQ1778" s="366" t="str">
        <f t="shared" si="3931"/>
        <v xml:space="preserve">    </v>
      </c>
      <c r="AR1778" s="849">
        <f t="shared" si="3868"/>
        <v>0</v>
      </c>
      <c r="AS1778" s="570"/>
      <c r="AT1778" s="391">
        <f t="shared" si="3915"/>
        <v>0</v>
      </c>
      <c r="AU1778" s="386">
        <f t="shared" si="3916"/>
        <v>0</v>
      </c>
      <c r="AV1778" s="366" t="str">
        <f t="shared" si="3932"/>
        <v xml:space="preserve">    </v>
      </c>
      <c r="AW1778" s="849">
        <f t="shared" si="3869"/>
        <v>0</v>
      </c>
      <c r="AX1778" s="570"/>
      <c r="AY1778" s="391">
        <f t="shared" si="3917"/>
        <v>0</v>
      </c>
      <c r="AZ1778" s="386">
        <f t="shared" si="3918"/>
        <v>0</v>
      </c>
      <c r="BA1778" s="366" t="str">
        <f t="shared" si="3933"/>
        <v xml:space="preserve">    </v>
      </c>
      <c r="BB1778" s="849">
        <f t="shared" si="3870"/>
        <v>0</v>
      </c>
      <c r="BC1778" s="570"/>
      <c r="BD1778" s="391">
        <f t="shared" si="3919"/>
        <v>0</v>
      </c>
      <c r="BE1778" s="386">
        <f t="shared" si="3920"/>
        <v>0</v>
      </c>
      <c r="BF1778" s="366" t="str">
        <f t="shared" si="3934"/>
        <v xml:space="preserve">    </v>
      </c>
      <c r="BG1778" s="849">
        <f t="shared" si="3871"/>
        <v>0</v>
      </c>
      <c r="BH1778" s="570"/>
      <c r="BI1778" s="391">
        <f t="shared" si="3921"/>
        <v>0</v>
      </c>
      <c r="BJ1778" s="386">
        <f t="shared" si="3922"/>
        <v>0</v>
      </c>
      <c r="BK1778" s="366" t="str">
        <f t="shared" si="3935"/>
        <v xml:space="preserve">    </v>
      </c>
      <c r="BM1778" s="383">
        <f t="shared" si="3872"/>
        <v>0</v>
      </c>
      <c r="BN1778" s="7"/>
    </row>
    <row r="1779" spans="1:66" s="5" customFormat="1" ht="12.75" customHeight="1">
      <c r="A1779" s="633">
        <v>44</v>
      </c>
      <c r="B1779" s="895" t="str">
        <f t="shared" si="3923"/>
        <v>Other: (list)</v>
      </c>
      <c r="C1779" s="557">
        <f t="shared" si="3873"/>
        <v>0</v>
      </c>
      <c r="D1779" s="659">
        <f t="shared" si="3860"/>
        <v>0</v>
      </c>
      <c r="E1779" s="570"/>
      <c r="F1779" s="391">
        <f t="shared" si="3899"/>
        <v>0</v>
      </c>
      <c r="G1779" s="386">
        <f t="shared" si="3900"/>
        <v>0</v>
      </c>
      <c r="H1779" s="366" t="str">
        <f t="shared" si="3924"/>
        <v xml:space="preserve">    </v>
      </c>
      <c r="I1779" s="849">
        <f t="shared" si="3861"/>
        <v>0</v>
      </c>
      <c r="J1779" s="570"/>
      <c r="K1779" s="391">
        <f t="shared" si="3901"/>
        <v>0</v>
      </c>
      <c r="L1779" s="386">
        <f t="shared" si="3902"/>
        <v>0</v>
      </c>
      <c r="M1779" s="366" t="str">
        <f t="shared" si="3925"/>
        <v xml:space="preserve">    </v>
      </c>
      <c r="N1779" s="849">
        <f t="shared" si="3862"/>
        <v>0</v>
      </c>
      <c r="O1779" s="570"/>
      <c r="P1779" s="391">
        <f t="shared" si="3903"/>
        <v>0</v>
      </c>
      <c r="Q1779" s="386">
        <f t="shared" si="3904"/>
        <v>0</v>
      </c>
      <c r="R1779" s="366" t="str">
        <f t="shared" si="3926"/>
        <v xml:space="preserve">    </v>
      </c>
      <c r="S1779" s="849">
        <f t="shared" si="3863"/>
        <v>0</v>
      </c>
      <c r="T1779" s="570"/>
      <c r="U1779" s="391">
        <f t="shared" si="3905"/>
        <v>0</v>
      </c>
      <c r="V1779" s="386">
        <f t="shared" si="3906"/>
        <v>0</v>
      </c>
      <c r="W1779" s="366" t="str">
        <f t="shared" si="3927"/>
        <v xml:space="preserve">    </v>
      </c>
      <c r="X1779" s="849">
        <f t="shared" si="3864"/>
        <v>0</v>
      </c>
      <c r="Y1779" s="570"/>
      <c r="Z1779" s="391">
        <f t="shared" si="3907"/>
        <v>0</v>
      </c>
      <c r="AA1779" s="386">
        <f t="shared" si="3908"/>
        <v>0</v>
      </c>
      <c r="AB1779" s="366" t="str">
        <f t="shared" si="3928"/>
        <v xml:space="preserve">    </v>
      </c>
      <c r="AC1779" s="849">
        <f t="shared" si="3865"/>
        <v>0</v>
      </c>
      <c r="AD1779" s="570"/>
      <c r="AE1779" s="391">
        <f t="shared" si="3909"/>
        <v>0</v>
      </c>
      <c r="AF1779" s="386">
        <f t="shared" si="3910"/>
        <v>0</v>
      </c>
      <c r="AG1779" s="366" t="str">
        <f t="shared" si="3929"/>
        <v xml:space="preserve">    </v>
      </c>
      <c r="AH1779" s="849">
        <f t="shared" si="3866"/>
        <v>0</v>
      </c>
      <c r="AI1779" s="570"/>
      <c r="AJ1779" s="391">
        <f t="shared" si="3911"/>
        <v>0</v>
      </c>
      <c r="AK1779" s="386">
        <f t="shared" si="3912"/>
        <v>0</v>
      </c>
      <c r="AL1779" s="366" t="str">
        <f t="shared" si="3930"/>
        <v xml:space="preserve">    </v>
      </c>
      <c r="AM1779" s="849">
        <f t="shared" si="3867"/>
        <v>0</v>
      </c>
      <c r="AN1779" s="570"/>
      <c r="AO1779" s="391">
        <f t="shared" si="3913"/>
        <v>0</v>
      </c>
      <c r="AP1779" s="386">
        <f t="shared" si="3914"/>
        <v>0</v>
      </c>
      <c r="AQ1779" s="366" t="str">
        <f t="shared" si="3931"/>
        <v xml:space="preserve">    </v>
      </c>
      <c r="AR1779" s="849">
        <f t="shared" si="3868"/>
        <v>0</v>
      </c>
      <c r="AS1779" s="570"/>
      <c r="AT1779" s="391">
        <f t="shared" si="3915"/>
        <v>0</v>
      </c>
      <c r="AU1779" s="386">
        <f t="shared" si="3916"/>
        <v>0</v>
      </c>
      <c r="AV1779" s="366" t="str">
        <f t="shared" si="3932"/>
        <v xml:space="preserve">    </v>
      </c>
      <c r="AW1779" s="849">
        <f t="shared" si="3869"/>
        <v>0</v>
      </c>
      <c r="AX1779" s="570"/>
      <c r="AY1779" s="391">
        <f t="shared" si="3917"/>
        <v>0</v>
      </c>
      <c r="AZ1779" s="386">
        <f t="shared" si="3918"/>
        <v>0</v>
      </c>
      <c r="BA1779" s="366" t="str">
        <f t="shared" si="3933"/>
        <v xml:space="preserve">    </v>
      </c>
      <c r="BB1779" s="849">
        <f t="shared" si="3870"/>
        <v>0</v>
      </c>
      <c r="BC1779" s="570"/>
      <c r="BD1779" s="391">
        <f t="shared" si="3919"/>
        <v>0</v>
      </c>
      <c r="BE1779" s="386">
        <f t="shared" si="3920"/>
        <v>0</v>
      </c>
      <c r="BF1779" s="366" t="str">
        <f t="shared" si="3934"/>
        <v xml:space="preserve">    </v>
      </c>
      <c r="BG1779" s="849">
        <f t="shared" si="3871"/>
        <v>0</v>
      </c>
      <c r="BH1779" s="570"/>
      <c r="BI1779" s="391">
        <f t="shared" si="3921"/>
        <v>0</v>
      </c>
      <c r="BJ1779" s="386">
        <f t="shared" si="3922"/>
        <v>0</v>
      </c>
      <c r="BK1779" s="366" t="str">
        <f t="shared" si="3935"/>
        <v xml:space="preserve">    </v>
      </c>
      <c r="BM1779" s="383">
        <f t="shared" si="3872"/>
        <v>0</v>
      </c>
      <c r="BN1779" s="7"/>
    </row>
    <row r="1780" spans="1:66" s="52" customFormat="1" ht="12.75">
      <c r="A1780" s="635">
        <v>45</v>
      </c>
      <c r="B1780" s="846" t="str">
        <f>B1705</f>
        <v xml:space="preserve">Sub-total Operating Expenses </v>
      </c>
      <c r="C1780" s="871">
        <f t="shared" si="3873"/>
        <v>0</v>
      </c>
      <c r="D1780" s="845">
        <f>SUM(D1739:D1779)</f>
        <v>0</v>
      </c>
      <c r="E1780" s="845">
        <f>SUM(E1739:E1779)</f>
        <v>0</v>
      </c>
      <c r="F1780" s="873">
        <f>SUM(F1739:F1779)</f>
        <v>0</v>
      </c>
      <c r="G1780" s="873">
        <f t="shared" si="3900"/>
        <v>0</v>
      </c>
      <c r="H1780" s="874" t="str">
        <f t="shared" si="3924"/>
        <v xml:space="preserve">    </v>
      </c>
      <c r="I1780" s="845">
        <f>SUM(I1739:I1779)</f>
        <v>0</v>
      </c>
      <c r="J1780" s="845">
        <f>SUM(J1739:J1779)</f>
        <v>0</v>
      </c>
      <c r="K1780" s="876">
        <f>SUM(K1739:K1779)</f>
        <v>0</v>
      </c>
      <c r="L1780" s="876">
        <f t="shared" si="3902"/>
        <v>0</v>
      </c>
      <c r="M1780" s="874" t="str">
        <f t="shared" si="3925"/>
        <v xml:space="preserve">    </v>
      </c>
      <c r="N1780" s="845">
        <f>SUM(N1739:N1779)</f>
        <v>0</v>
      </c>
      <c r="O1780" s="845">
        <f>SUM(O1739:O1779)</f>
        <v>0</v>
      </c>
      <c r="P1780" s="876">
        <f>SUM(P1739:P1779)</f>
        <v>0</v>
      </c>
      <c r="Q1780" s="876">
        <f t="shared" si="3904"/>
        <v>0</v>
      </c>
      <c r="R1780" s="874" t="str">
        <f t="shared" si="3926"/>
        <v xml:space="preserve">    </v>
      </c>
      <c r="S1780" s="845">
        <f>SUM(S1739:S1779)</f>
        <v>0</v>
      </c>
      <c r="T1780" s="845">
        <f>SUM(T1739:T1779)</f>
        <v>0</v>
      </c>
      <c r="U1780" s="876">
        <f>SUM(U1739:U1779)</f>
        <v>0</v>
      </c>
      <c r="V1780" s="876">
        <f t="shared" si="3906"/>
        <v>0</v>
      </c>
      <c r="W1780" s="874" t="str">
        <f t="shared" si="3927"/>
        <v xml:space="preserve">    </v>
      </c>
      <c r="X1780" s="845">
        <f>SUM(X1739:X1779)</f>
        <v>0</v>
      </c>
      <c r="Y1780" s="845">
        <f>SUM(Y1739:Y1779)</f>
        <v>0</v>
      </c>
      <c r="Z1780" s="876">
        <f>SUM(Z1739:Z1779)</f>
        <v>0</v>
      </c>
      <c r="AA1780" s="876">
        <f t="shared" si="3908"/>
        <v>0</v>
      </c>
      <c r="AB1780" s="874" t="str">
        <f t="shared" si="3928"/>
        <v xml:space="preserve">    </v>
      </c>
      <c r="AC1780" s="845">
        <f>SUM(AC1739:AC1779)</f>
        <v>0</v>
      </c>
      <c r="AD1780" s="845">
        <f>SUM(AD1739:AD1779)</f>
        <v>0</v>
      </c>
      <c r="AE1780" s="876">
        <f>SUM(AE1739:AE1779)</f>
        <v>0</v>
      </c>
      <c r="AF1780" s="876">
        <f t="shared" si="3910"/>
        <v>0</v>
      </c>
      <c r="AG1780" s="874" t="str">
        <f t="shared" si="3929"/>
        <v xml:space="preserve">    </v>
      </c>
      <c r="AH1780" s="845">
        <f>SUM(AH1739:AH1779)</f>
        <v>0</v>
      </c>
      <c r="AI1780" s="845">
        <f>SUM(AI1739:AI1779)</f>
        <v>0</v>
      </c>
      <c r="AJ1780" s="876">
        <f>SUM(AJ1739:AJ1779)</f>
        <v>0</v>
      </c>
      <c r="AK1780" s="876">
        <f t="shared" si="3912"/>
        <v>0</v>
      </c>
      <c r="AL1780" s="874" t="str">
        <f t="shared" si="3930"/>
        <v xml:space="preserve">    </v>
      </c>
      <c r="AM1780" s="845">
        <f>SUM(AM1739:AM1779)</f>
        <v>0</v>
      </c>
      <c r="AN1780" s="845">
        <f>SUM(AN1739:AN1779)</f>
        <v>0</v>
      </c>
      <c r="AO1780" s="876">
        <f>SUM(AO1739:AO1779)</f>
        <v>0</v>
      </c>
      <c r="AP1780" s="876">
        <f t="shared" si="3914"/>
        <v>0</v>
      </c>
      <c r="AQ1780" s="874" t="str">
        <f t="shared" si="3931"/>
        <v xml:space="preserve">    </v>
      </c>
      <c r="AR1780" s="845">
        <f>SUM(AR1739:AR1779)</f>
        <v>0</v>
      </c>
      <c r="AS1780" s="845">
        <f>SUM(AS1739:AS1779)</f>
        <v>0</v>
      </c>
      <c r="AT1780" s="876">
        <f>SUM(AT1739:AT1779)</f>
        <v>0</v>
      </c>
      <c r="AU1780" s="876">
        <f t="shared" si="3916"/>
        <v>0</v>
      </c>
      <c r="AV1780" s="874" t="str">
        <f t="shared" si="3932"/>
        <v xml:space="preserve">    </v>
      </c>
      <c r="AW1780" s="845">
        <f>SUM(AW1739:AW1779)</f>
        <v>0</v>
      </c>
      <c r="AX1780" s="845">
        <f>SUM(AX1739:AX1779)</f>
        <v>0</v>
      </c>
      <c r="AY1780" s="876">
        <f>SUM(AY1739:AY1779)</f>
        <v>0</v>
      </c>
      <c r="AZ1780" s="876">
        <f t="shared" si="3918"/>
        <v>0</v>
      </c>
      <c r="BA1780" s="874" t="str">
        <f t="shared" si="3933"/>
        <v xml:space="preserve">    </v>
      </c>
      <c r="BB1780" s="845">
        <f>SUM(BB1739:BB1779)</f>
        <v>0</v>
      </c>
      <c r="BC1780" s="845">
        <f>SUM(BC1739:BC1779)</f>
        <v>0</v>
      </c>
      <c r="BD1780" s="876">
        <f>SUM(BD1739:BD1779)</f>
        <v>0</v>
      </c>
      <c r="BE1780" s="876">
        <f t="shared" si="3920"/>
        <v>0</v>
      </c>
      <c r="BF1780" s="874" t="str">
        <f t="shared" si="3934"/>
        <v xml:space="preserve">    </v>
      </c>
      <c r="BG1780" s="845">
        <f>SUM(BG1739:BG1779)</f>
        <v>0</v>
      </c>
      <c r="BH1780" s="845">
        <f>SUM(BH1739:BH1779)</f>
        <v>0</v>
      </c>
      <c r="BI1780" s="876">
        <f>SUM(BI1739:BI1779)</f>
        <v>0</v>
      </c>
      <c r="BJ1780" s="876">
        <f t="shared" si="3922"/>
        <v>0</v>
      </c>
      <c r="BK1780" s="874" t="str">
        <f t="shared" si="3935"/>
        <v xml:space="preserve">    </v>
      </c>
      <c r="BM1780" s="383">
        <f t="shared" si="3872"/>
        <v>0</v>
      </c>
      <c r="BN1780" s="51"/>
    </row>
    <row r="1781" spans="1:66" s="5" customFormat="1" ht="12.75">
      <c r="A1781" s="634">
        <v>46</v>
      </c>
      <c r="B1781" s="895" t="str">
        <f t="shared" si="3923"/>
        <v>*Fixed Assets</v>
      </c>
      <c r="C1781" s="378">
        <f t="shared" si="3873"/>
        <v>0</v>
      </c>
      <c r="D1781" s="659">
        <f t="shared" si="3860"/>
        <v>0</v>
      </c>
      <c r="E1781" s="570"/>
      <c r="F1781" s="391">
        <f>+F1706+E1781</f>
        <v>0</v>
      </c>
      <c r="G1781" s="387">
        <f t="shared" si="3900"/>
        <v>0</v>
      </c>
      <c r="H1781" s="367" t="str">
        <f t="shared" si="3924"/>
        <v xml:space="preserve">    </v>
      </c>
      <c r="I1781" s="849">
        <f t="shared" si="3861"/>
        <v>0</v>
      </c>
      <c r="J1781" s="570"/>
      <c r="K1781" s="391">
        <f>+K1706+J1781</f>
        <v>0</v>
      </c>
      <c r="L1781" s="387">
        <f t="shared" si="3902"/>
        <v>0</v>
      </c>
      <c r="M1781" s="367" t="str">
        <f t="shared" si="3925"/>
        <v xml:space="preserve">    </v>
      </c>
      <c r="N1781" s="849">
        <f t="shared" si="3862"/>
        <v>0</v>
      </c>
      <c r="O1781" s="570"/>
      <c r="P1781" s="391">
        <f>+P1706+O1781</f>
        <v>0</v>
      </c>
      <c r="Q1781" s="387">
        <f t="shared" si="3904"/>
        <v>0</v>
      </c>
      <c r="R1781" s="367" t="str">
        <f t="shared" si="3926"/>
        <v xml:space="preserve">    </v>
      </c>
      <c r="S1781" s="849">
        <f t="shared" si="3863"/>
        <v>0</v>
      </c>
      <c r="T1781" s="570"/>
      <c r="U1781" s="391">
        <f>+U1706+T1781</f>
        <v>0</v>
      </c>
      <c r="V1781" s="387">
        <f t="shared" si="3906"/>
        <v>0</v>
      </c>
      <c r="W1781" s="367" t="str">
        <f t="shared" si="3927"/>
        <v xml:space="preserve">    </v>
      </c>
      <c r="X1781" s="849">
        <f t="shared" si="3864"/>
        <v>0</v>
      </c>
      <c r="Y1781" s="570"/>
      <c r="Z1781" s="391">
        <f>+Z1706+Y1781</f>
        <v>0</v>
      </c>
      <c r="AA1781" s="387">
        <f t="shared" si="3908"/>
        <v>0</v>
      </c>
      <c r="AB1781" s="367" t="str">
        <f t="shared" si="3928"/>
        <v xml:space="preserve">    </v>
      </c>
      <c r="AC1781" s="849">
        <f t="shared" si="3865"/>
        <v>0</v>
      </c>
      <c r="AD1781" s="570"/>
      <c r="AE1781" s="391">
        <f>+AE1706+AD1781</f>
        <v>0</v>
      </c>
      <c r="AF1781" s="387">
        <f t="shared" si="3910"/>
        <v>0</v>
      </c>
      <c r="AG1781" s="367" t="str">
        <f t="shared" si="3929"/>
        <v xml:space="preserve">    </v>
      </c>
      <c r="AH1781" s="849">
        <f t="shared" si="3866"/>
        <v>0</v>
      </c>
      <c r="AI1781" s="570"/>
      <c r="AJ1781" s="391">
        <f>+AJ1706+AI1781</f>
        <v>0</v>
      </c>
      <c r="AK1781" s="387">
        <f t="shared" si="3912"/>
        <v>0</v>
      </c>
      <c r="AL1781" s="367" t="str">
        <f t="shared" si="3930"/>
        <v xml:space="preserve">    </v>
      </c>
      <c r="AM1781" s="849">
        <f t="shared" si="3867"/>
        <v>0</v>
      </c>
      <c r="AN1781" s="570"/>
      <c r="AO1781" s="391">
        <f>+AO1706+AN1781</f>
        <v>0</v>
      </c>
      <c r="AP1781" s="387">
        <f t="shared" si="3914"/>
        <v>0</v>
      </c>
      <c r="AQ1781" s="367" t="str">
        <f t="shared" si="3931"/>
        <v xml:space="preserve">    </v>
      </c>
      <c r="AR1781" s="849">
        <f t="shared" si="3868"/>
        <v>0</v>
      </c>
      <c r="AS1781" s="570"/>
      <c r="AT1781" s="391">
        <f>+AT1706+AS1781</f>
        <v>0</v>
      </c>
      <c r="AU1781" s="387">
        <f t="shared" si="3916"/>
        <v>0</v>
      </c>
      <c r="AV1781" s="367" t="str">
        <f t="shared" si="3932"/>
        <v xml:space="preserve">    </v>
      </c>
      <c r="AW1781" s="849">
        <f t="shared" si="3869"/>
        <v>0</v>
      </c>
      <c r="AX1781" s="570"/>
      <c r="AY1781" s="391">
        <f>+AY1706+AX1781</f>
        <v>0</v>
      </c>
      <c r="AZ1781" s="387">
        <f t="shared" si="3918"/>
        <v>0</v>
      </c>
      <c r="BA1781" s="367" t="str">
        <f t="shared" si="3933"/>
        <v xml:space="preserve">    </v>
      </c>
      <c r="BB1781" s="849">
        <f t="shared" si="3870"/>
        <v>0</v>
      </c>
      <c r="BC1781" s="570"/>
      <c r="BD1781" s="391">
        <f>+BD1706+BC1781</f>
        <v>0</v>
      </c>
      <c r="BE1781" s="387">
        <f t="shared" si="3920"/>
        <v>0</v>
      </c>
      <c r="BF1781" s="367" t="str">
        <f t="shared" si="3934"/>
        <v xml:space="preserve">    </v>
      </c>
      <c r="BG1781" s="849">
        <f t="shared" si="3871"/>
        <v>0</v>
      </c>
      <c r="BH1781" s="570"/>
      <c r="BI1781" s="391">
        <f>+BI1706+BH1781</f>
        <v>0</v>
      </c>
      <c r="BJ1781" s="387">
        <f t="shared" si="3922"/>
        <v>0</v>
      </c>
      <c r="BK1781" s="367" t="str">
        <f t="shared" si="3935"/>
        <v xml:space="preserve">    </v>
      </c>
      <c r="BM1781" s="383">
        <f t="shared" si="3872"/>
        <v>0</v>
      </c>
      <c r="BN1781" s="7"/>
    </row>
    <row r="1782" spans="1:66" s="28" customFormat="1" ht="12.75" customHeight="1">
      <c r="A1782" s="634">
        <v>47</v>
      </c>
      <c r="B1782" s="895" t="str">
        <f t="shared" si="3923"/>
        <v>*Indirect Costs</v>
      </c>
      <c r="C1782" s="378">
        <f t="shared" si="3873"/>
        <v>0</v>
      </c>
      <c r="D1782" s="412">
        <f t="shared" si="3860"/>
        <v>0</v>
      </c>
      <c r="E1782" s="570"/>
      <c r="F1782" s="391">
        <f>+F1707+E1782</f>
        <v>0</v>
      </c>
      <c r="G1782" s="387">
        <f t="shared" si="3900"/>
        <v>0</v>
      </c>
      <c r="H1782" s="367" t="str">
        <f t="shared" si="3924"/>
        <v xml:space="preserve">    </v>
      </c>
      <c r="I1782" s="851">
        <f t="shared" si="3861"/>
        <v>0</v>
      </c>
      <c r="J1782" s="570"/>
      <c r="K1782" s="391">
        <f>+K1707+J1782</f>
        <v>0</v>
      </c>
      <c r="L1782" s="387">
        <f t="shared" si="3902"/>
        <v>0</v>
      </c>
      <c r="M1782" s="367" t="str">
        <f t="shared" si="3925"/>
        <v xml:space="preserve">    </v>
      </c>
      <c r="N1782" s="851">
        <f t="shared" si="3862"/>
        <v>0</v>
      </c>
      <c r="O1782" s="570"/>
      <c r="P1782" s="391">
        <f>+P1707+O1782</f>
        <v>0</v>
      </c>
      <c r="Q1782" s="387">
        <f t="shared" si="3904"/>
        <v>0</v>
      </c>
      <c r="R1782" s="367" t="str">
        <f t="shared" si="3926"/>
        <v xml:space="preserve">    </v>
      </c>
      <c r="S1782" s="851">
        <f t="shared" si="3863"/>
        <v>0</v>
      </c>
      <c r="T1782" s="570"/>
      <c r="U1782" s="391">
        <f>+U1707+T1782</f>
        <v>0</v>
      </c>
      <c r="V1782" s="387">
        <f t="shared" si="3906"/>
        <v>0</v>
      </c>
      <c r="W1782" s="367" t="str">
        <f t="shared" si="3927"/>
        <v xml:space="preserve">    </v>
      </c>
      <c r="X1782" s="851">
        <f t="shared" si="3864"/>
        <v>0</v>
      </c>
      <c r="Y1782" s="570"/>
      <c r="Z1782" s="391">
        <f>+Z1707+Y1782</f>
        <v>0</v>
      </c>
      <c r="AA1782" s="387">
        <f t="shared" si="3908"/>
        <v>0</v>
      </c>
      <c r="AB1782" s="367" t="str">
        <f t="shared" si="3928"/>
        <v xml:space="preserve">    </v>
      </c>
      <c r="AC1782" s="851">
        <f t="shared" si="3865"/>
        <v>0</v>
      </c>
      <c r="AD1782" s="570"/>
      <c r="AE1782" s="391">
        <f>+AE1707+AD1782</f>
        <v>0</v>
      </c>
      <c r="AF1782" s="387">
        <f t="shared" si="3910"/>
        <v>0</v>
      </c>
      <c r="AG1782" s="367" t="str">
        <f t="shared" si="3929"/>
        <v xml:space="preserve">    </v>
      </c>
      <c r="AH1782" s="851">
        <f t="shared" si="3866"/>
        <v>0</v>
      </c>
      <c r="AI1782" s="570"/>
      <c r="AJ1782" s="391">
        <f>+AJ1707+AI1782</f>
        <v>0</v>
      </c>
      <c r="AK1782" s="387">
        <f t="shared" si="3912"/>
        <v>0</v>
      </c>
      <c r="AL1782" s="367" t="str">
        <f t="shared" si="3930"/>
        <v xml:space="preserve">    </v>
      </c>
      <c r="AM1782" s="851">
        <f t="shared" si="3867"/>
        <v>0</v>
      </c>
      <c r="AN1782" s="570"/>
      <c r="AO1782" s="391">
        <f>+AO1707+AN1782</f>
        <v>0</v>
      </c>
      <c r="AP1782" s="387">
        <f t="shared" si="3914"/>
        <v>0</v>
      </c>
      <c r="AQ1782" s="367" t="str">
        <f t="shared" si="3931"/>
        <v xml:space="preserve">    </v>
      </c>
      <c r="AR1782" s="851">
        <f t="shared" si="3868"/>
        <v>0</v>
      </c>
      <c r="AS1782" s="570"/>
      <c r="AT1782" s="391">
        <f>+AT1707+AS1782</f>
        <v>0</v>
      </c>
      <c r="AU1782" s="387">
        <f t="shared" si="3916"/>
        <v>0</v>
      </c>
      <c r="AV1782" s="367" t="str">
        <f t="shared" si="3932"/>
        <v xml:space="preserve">    </v>
      </c>
      <c r="AW1782" s="851">
        <f t="shared" si="3869"/>
        <v>0</v>
      </c>
      <c r="AX1782" s="570"/>
      <c r="AY1782" s="391">
        <f>+AY1707+AX1782</f>
        <v>0</v>
      </c>
      <c r="AZ1782" s="387">
        <f t="shared" si="3918"/>
        <v>0</v>
      </c>
      <c r="BA1782" s="367" t="str">
        <f t="shared" si="3933"/>
        <v xml:space="preserve">    </v>
      </c>
      <c r="BB1782" s="851">
        <f t="shared" si="3870"/>
        <v>0</v>
      </c>
      <c r="BC1782" s="570"/>
      <c r="BD1782" s="391">
        <f>+BD1707+BC1782</f>
        <v>0</v>
      </c>
      <c r="BE1782" s="387">
        <f t="shared" si="3920"/>
        <v>0</v>
      </c>
      <c r="BF1782" s="367" t="str">
        <f t="shared" si="3934"/>
        <v xml:space="preserve">    </v>
      </c>
      <c r="BG1782" s="851">
        <f t="shared" si="3871"/>
        <v>0</v>
      </c>
      <c r="BH1782" s="570"/>
      <c r="BI1782" s="391">
        <f>+BI1707+BH1782</f>
        <v>0</v>
      </c>
      <c r="BJ1782" s="387">
        <f t="shared" si="3922"/>
        <v>0</v>
      </c>
      <c r="BK1782" s="367" t="str">
        <f t="shared" si="3935"/>
        <v xml:space="preserve">    </v>
      </c>
      <c r="BL1782" s="5"/>
      <c r="BM1782" s="383">
        <f t="shared" si="3872"/>
        <v>0</v>
      </c>
      <c r="BN1782" s="29"/>
    </row>
    <row r="1783" spans="1:66" s="55" customFormat="1" ht="13.9" customHeight="1">
      <c r="A1783" s="635">
        <v>48</v>
      </c>
      <c r="B1783" s="846" t="str">
        <f>B1708</f>
        <v>Total Operating Expenses</v>
      </c>
      <c r="C1783" s="877">
        <f t="shared" si="3873"/>
        <v>0</v>
      </c>
      <c r="D1783" s="845">
        <f t="shared" ref="D1783:F1783" si="3936">D1780+D1781+D1782</f>
        <v>0</v>
      </c>
      <c r="E1783" s="845">
        <f t="shared" si="3936"/>
        <v>0</v>
      </c>
      <c r="F1783" s="873">
        <f t="shared" si="3936"/>
        <v>0</v>
      </c>
      <c r="G1783" s="873">
        <f t="shared" si="3900"/>
        <v>0</v>
      </c>
      <c r="H1783" s="874" t="str">
        <f t="shared" si="3924"/>
        <v xml:space="preserve">    </v>
      </c>
      <c r="I1783" s="845">
        <f t="shared" ref="I1783:K1783" si="3937">I1780+I1781+I1782</f>
        <v>0</v>
      </c>
      <c r="J1783" s="845">
        <f t="shared" si="3937"/>
        <v>0</v>
      </c>
      <c r="K1783" s="876">
        <f t="shared" si="3937"/>
        <v>0</v>
      </c>
      <c r="L1783" s="876">
        <f t="shared" si="3902"/>
        <v>0</v>
      </c>
      <c r="M1783" s="874" t="str">
        <f t="shared" si="3925"/>
        <v xml:space="preserve">    </v>
      </c>
      <c r="N1783" s="845">
        <f t="shared" ref="N1783:P1783" si="3938">N1780+N1781+N1782</f>
        <v>0</v>
      </c>
      <c r="O1783" s="845">
        <f t="shared" si="3938"/>
        <v>0</v>
      </c>
      <c r="P1783" s="876">
        <f t="shared" si="3938"/>
        <v>0</v>
      </c>
      <c r="Q1783" s="876">
        <f t="shared" si="3904"/>
        <v>0</v>
      </c>
      <c r="R1783" s="874" t="str">
        <f t="shared" si="3926"/>
        <v xml:space="preserve">    </v>
      </c>
      <c r="S1783" s="845">
        <f t="shared" ref="S1783:U1783" si="3939">S1780+S1781+S1782</f>
        <v>0</v>
      </c>
      <c r="T1783" s="845">
        <f t="shared" si="3939"/>
        <v>0</v>
      </c>
      <c r="U1783" s="876">
        <f t="shared" si="3939"/>
        <v>0</v>
      </c>
      <c r="V1783" s="876">
        <f t="shared" si="3906"/>
        <v>0</v>
      </c>
      <c r="W1783" s="874" t="str">
        <f t="shared" si="3927"/>
        <v xml:space="preserve">    </v>
      </c>
      <c r="X1783" s="845">
        <f t="shared" ref="X1783:Z1783" si="3940">X1780+X1781+X1782</f>
        <v>0</v>
      </c>
      <c r="Y1783" s="845">
        <f t="shared" si="3940"/>
        <v>0</v>
      </c>
      <c r="Z1783" s="876">
        <f t="shared" si="3940"/>
        <v>0</v>
      </c>
      <c r="AA1783" s="876">
        <f t="shared" si="3908"/>
        <v>0</v>
      </c>
      <c r="AB1783" s="874" t="str">
        <f t="shared" si="3928"/>
        <v xml:space="preserve">    </v>
      </c>
      <c r="AC1783" s="845">
        <f t="shared" ref="AC1783:AE1783" si="3941">AC1780+AC1781+AC1782</f>
        <v>0</v>
      </c>
      <c r="AD1783" s="845">
        <f t="shared" si="3941"/>
        <v>0</v>
      </c>
      <c r="AE1783" s="876">
        <f t="shared" si="3941"/>
        <v>0</v>
      </c>
      <c r="AF1783" s="876">
        <f t="shared" si="3910"/>
        <v>0</v>
      </c>
      <c r="AG1783" s="874" t="str">
        <f t="shared" si="3929"/>
        <v xml:space="preserve">    </v>
      </c>
      <c r="AH1783" s="845">
        <f t="shared" ref="AH1783:AJ1783" si="3942">AH1780+AH1781+AH1782</f>
        <v>0</v>
      </c>
      <c r="AI1783" s="845">
        <f t="shared" si="3942"/>
        <v>0</v>
      </c>
      <c r="AJ1783" s="876">
        <f t="shared" si="3942"/>
        <v>0</v>
      </c>
      <c r="AK1783" s="876">
        <f t="shared" si="3912"/>
        <v>0</v>
      </c>
      <c r="AL1783" s="874" t="str">
        <f t="shared" si="3930"/>
        <v xml:space="preserve">    </v>
      </c>
      <c r="AM1783" s="845">
        <f t="shared" ref="AM1783:AO1783" si="3943">AM1780+AM1781+AM1782</f>
        <v>0</v>
      </c>
      <c r="AN1783" s="845">
        <f t="shared" si="3943"/>
        <v>0</v>
      </c>
      <c r="AO1783" s="876">
        <f t="shared" si="3943"/>
        <v>0</v>
      </c>
      <c r="AP1783" s="876">
        <f t="shared" si="3914"/>
        <v>0</v>
      </c>
      <c r="AQ1783" s="874" t="str">
        <f t="shared" si="3931"/>
        <v xml:space="preserve">    </v>
      </c>
      <c r="AR1783" s="845">
        <f t="shared" ref="AR1783:AT1783" si="3944">AR1780+AR1781+AR1782</f>
        <v>0</v>
      </c>
      <c r="AS1783" s="845">
        <f t="shared" si="3944"/>
        <v>0</v>
      </c>
      <c r="AT1783" s="876">
        <f t="shared" si="3944"/>
        <v>0</v>
      </c>
      <c r="AU1783" s="876">
        <f t="shared" si="3916"/>
        <v>0</v>
      </c>
      <c r="AV1783" s="874" t="str">
        <f t="shared" si="3932"/>
        <v xml:space="preserve">    </v>
      </c>
      <c r="AW1783" s="845">
        <f t="shared" ref="AW1783:AY1783" si="3945">AW1780+AW1781+AW1782</f>
        <v>0</v>
      </c>
      <c r="AX1783" s="845">
        <f t="shared" si="3945"/>
        <v>0</v>
      </c>
      <c r="AY1783" s="876">
        <f t="shared" si="3945"/>
        <v>0</v>
      </c>
      <c r="AZ1783" s="876">
        <f t="shared" si="3918"/>
        <v>0</v>
      </c>
      <c r="BA1783" s="874" t="str">
        <f t="shared" si="3933"/>
        <v xml:space="preserve">    </v>
      </c>
      <c r="BB1783" s="845">
        <f t="shared" ref="BB1783:BD1783" si="3946">BB1780+BB1781+BB1782</f>
        <v>0</v>
      </c>
      <c r="BC1783" s="845">
        <f t="shared" si="3946"/>
        <v>0</v>
      </c>
      <c r="BD1783" s="876">
        <f t="shared" si="3946"/>
        <v>0</v>
      </c>
      <c r="BE1783" s="876">
        <f t="shared" si="3920"/>
        <v>0</v>
      </c>
      <c r="BF1783" s="874" t="str">
        <f t="shared" si="3934"/>
        <v xml:space="preserve">    </v>
      </c>
      <c r="BG1783" s="845">
        <f t="shared" ref="BG1783:BI1783" si="3947">BG1780+BG1781+BG1782</f>
        <v>0</v>
      </c>
      <c r="BH1783" s="845">
        <f t="shared" si="3947"/>
        <v>0</v>
      </c>
      <c r="BI1783" s="876">
        <f t="shared" si="3947"/>
        <v>0</v>
      </c>
      <c r="BJ1783" s="876">
        <f t="shared" si="3922"/>
        <v>0</v>
      </c>
      <c r="BK1783" s="874" t="str">
        <f t="shared" si="3935"/>
        <v xml:space="preserve">    </v>
      </c>
      <c r="BL1783" s="52"/>
      <c r="BM1783" s="383">
        <f t="shared" si="3872"/>
        <v>0</v>
      </c>
    </row>
    <row r="1784" spans="1:66" s="55" customFormat="1" ht="12.75" customHeight="1">
      <c r="A1784" s="635">
        <v>49</v>
      </c>
      <c r="B1784" s="858" t="str">
        <f>B1709</f>
        <v>GROSS COST</v>
      </c>
      <c r="C1784" s="859">
        <f t="shared" si="3873"/>
        <v>0</v>
      </c>
      <c r="D1784" s="847">
        <f>D1783+D1738</f>
        <v>0</v>
      </c>
      <c r="E1784" s="847">
        <f>E1783+E1738</f>
        <v>0</v>
      </c>
      <c r="F1784" s="862">
        <f>F1783+F1738</f>
        <v>0</v>
      </c>
      <c r="G1784" s="862">
        <f t="shared" si="3900"/>
        <v>0</v>
      </c>
      <c r="H1784" s="863" t="str">
        <f t="shared" si="3924"/>
        <v xml:space="preserve">    </v>
      </c>
      <c r="I1784" s="847">
        <f>I1783+I1738</f>
        <v>0</v>
      </c>
      <c r="J1784" s="847">
        <f>J1783+J1738</f>
        <v>0</v>
      </c>
      <c r="K1784" s="866">
        <f>K1783+K1738</f>
        <v>0</v>
      </c>
      <c r="L1784" s="866">
        <f t="shared" si="3902"/>
        <v>0</v>
      </c>
      <c r="M1784" s="863" t="str">
        <f t="shared" si="3925"/>
        <v xml:space="preserve">    </v>
      </c>
      <c r="N1784" s="847">
        <f>N1783+N1738</f>
        <v>0</v>
      </c>
      <c r="O1784" s="847">
        <f>O1783+O1738</f>
        <v>0</v>
      </c>
      <c r="P1784" s="866">
        <f>P1783+P1738</f>
        <v>0</v>
      </c>
      <c r="Q1784" s="866">
        <f t="shared" si="3904"/>
        <v>0</v>
      </c>
      <c r="R1784" s="863" t="str">
        <f t="shared" si="3926"/>
        <v xml:space="preserve">    </v>
      </c>
      <c r="S1784" s="847">
        <f>S1783+S1738</f>
        <v>0</v>
      </c>
      <c r="T1784" s="847">
        <f>T1783+T1738</f>
        <v>0</v>
      </c>
      <c r="U1784" s="866">
        <f>U1783+U1738</f>
        <v>0</v>
      </c>
      <c r="V1784" s="866">
        <f t="shared" si="3906"/>
        <v>0</v>
      </c>
      <c r="W1784" s="863" t="str">
        <f t="shared" si="3927"/>
        <v xml:space="preserve">    </v>
      </c>
      <c r="X1784" s="847">
        <f>X1783+X1738</f>
        <v>0</v>
      </c>
      <c r="Y1784" s="847">
        <f>Y1783+Y1738</f>
        <v>0</v>
      </c>
      <c r="Z1784" s="866">
        <f>Z1783+Z1738</f>
        <v>0</v>
      </c>
      <c r="AA1784" s="866">
        <f t="shared" si="3908"/>
        <v>0</v>
      </c>
      <c r="AB1784" s="863" t="str">
        <f t="shared" si="3928"/>
        <v xml:space="preserve">    </v>
      </c>
      <c r="AC1784" s="847">
        <f>AC1783+AC1738</f>
        <v>0</v>
      </c>
      <c r="AD1784" s="847">
        <f>AD1783+AD1738</f>
        <v>0</v>
      </c>
      <c r="AE1784" s="866">
        <f>AE1783+AE1738</f>
        <v>0</v>
      </c>
      <c r="AF1784" s="866">
        <f t="shared" si="3910"/>
        <v>0</v>
      </c>
      <c r="AG1784" s="863" t="str">
        <f t="shared" si="3929"/>
        <v xml:space="preserve">    </v>
      </c>
      <c r="AH1784" s="847">
        <f>AH1783+AH1738</f>
        <v>0</v>
      </c>
      <c r="AI1784" s="847">
        <f>AI1783+AI1738</f>
        <v>0</v>
      </c>
      <c r="AJ1784" s="866">
        <f>AJ1783+AJ1738</f>
        <v>0</v>
      </c>
      <c r="AK1784" s="866">
        <f t="shared" si="3912"/>
        <v>0</v>
      </c>
      <c r="AL1784" s="863" t="str">
        <f t="shared" si="3930"/>
        <v xml:space="preserve">    </v>
      </c>
      <c r="AM1784" s="847">
        <f>AM1783+AM1738</f>
        <v>0</v>
      </c>
      <c r="AN1784" s="847">
        <f>AN1783+AN1738</f>
        <v>0</v>
      </c>
      <c r="AO1784" s="866">
        <f>AO1783+AO1738</f>
        <v>0</v>
      </c>
      <c r="AP1784" s="866">
        <f t="shared" si="3914"/>
        <v>0</v>
      </c>
      <c r="AQ1784" s="863" t="str">
        <f t="shared" si="3931"/>
        <v xml:space="preserve">    </v>
      </c>
      <c r="AR1784" s="847">
        <f>AR1783+AR1738</f>
        <v>0</v>
      </c>
      <c r="AS1784" s="847">
        <f>AS1783+AS1738</f>
        <v>0</v>
      </c>
      <c r="AT1784" s="866">
        <f>AT1783+AT1738</f>
        <v>0</v>
      </c>
      <c r="AU1784" s="866">
        <f t="shared" si="3916"/>
        <v>0</v>
      </c>
      <c r="AV1784" s="863" t="str">
        <f t="shared" si="3932"/>
        <v xml:space="preserve">    </v>
      </c>
      <c r="AW1784" s="847">
        <f>AW1783+AW1738</f>
        <v>0</v>
      </c>
      <c r="AX1784" s="847">
        <f>AX1783+AX1738</f>
        <v>0</v>
      </c>
      <c r="AY1784" s="866">
        <f>AY1783+AY1738</f>
        <v>0</v>
      </c>
      <c r="AZ1784" s="866">
        <f t="shared" si="3918"/>
        <v>0</v>
      </c>
      <c r="BA1784" s="863" t="str">
        <f t="shared" si="3933"/>
        <v xml:space="preserve">    </v>
      </c>
      <c r="BB1784" s="847">
        <f>BB1783+BB1738</f>
        <v>0</v>
      </c>
      <c r="BC1784" s="847">
        <f>BC1783+BC1738</f>
        <v>0</v>
      </c>
      <c r="BD1784" s="866">
        <f>BD1783+BD1738</f>
        <v>0</v>
      </c>
      <c r="BE1784" s="866">
        <f t="shared" si="3920"/>
        <v>0</v>
      </c>
      <c r="BF1784" s="863" t="str">
        <f t="shared" si="3934"/>
        <v xml:space="preserve">    </v>
      </c>
      <c r="BG1784" s="847">
        <f>BG1783+BG1738</f>
        <v>0</v>
      </c>
      <c r="BH1784" s="847">
        <f>BH1783+BH1738</f>
        <v>0</v>
      </c>
      <c r="BI1784" s="866">
        <f>BI1783+BI1738</f>
        <v>0</v>
      </c>
      <c r="BJ1784" s="866">
        <f t="shared" si="3922"/>
        <v>0</v>
      </c>
      <c r="BK1784" s="863" t="str">
        <f t="shared" si="3935"/>
        <v xml:space="preserve">    </v>
      </c>
      <c r="BL1784" s="405"/>
      <c r="BM1784" s="383">
        <f t="shared" si="3872"/>
        <v>0</v>
      </c>
    </row>
    <row r="1785" spans="1:66" s="50" customFormat="1" ht="10.9" customHeight="1">
      <c r="A1785" s="635">
        <v>50</v>
      </c>
      <c r="B1785" s="649" t="str">
        <f>B1710</f>
        <v>Less: Contract Revenues</v>
      </c>
      <c r="C1785" s="376"/>
      <c r="D1785" s="404"/>
      <c r="E1785" s="390"/>
      <c r="F1785" s="389"/>
      <c r="G1785" s="387"/>
      <c r="H1785" s="367"/>
      <c r="I1785" s="852"/>
      <c r="J1785" s="390"/>
      <c r="K1785" s="389"/>
      <c r="L1785" s="387"/>
      <c r="M1785" s="367"/>
      <c r="N1785" s="852"/>
      <c r="O1785" s="390"/>
      <c r="P1785" s="389"/>
      <c r="Q1785" s="387"/>
      <c r="R1785" s="367"/>
      <c r="S1785" s="852"/>
      <c r="T1785" s="390"/>
      <c r="U1785" s="389"/>
      <c r="V1785" s="387"/>
      <c r="W1785" s="367"/>
      <c r="X1785" s="852"/>
      <c r="Y1785" s="390"/>
      <c r="Z1785" s="389"/>
      <c r="AA1785" s="387"/>
      <c r="AB1785" s="367"/>
      <c r="AC1785" s="852"/>
      <c r="AD1785" s="390"/>
      <c r="AE1785" s="389"/>
      <c r="AF1785" s="387"/>
      <c r="AG1785" s="367"/>
      <c r="AH1785" s="852"/>
      <c r="AI1785" s="390"/>
      <c r="AJ1785" s="389"/>
      <c r="AK1785" s="387"/>
      <c r="AL1785" s="367"/>
      <c r="AM1785" s="852"/>
      <c r="AN1785" s="390"/>
      <c r="AO1785" s="389"/>
      <c r="AP1785" s="387"/>
      <c r="AQ1785" s="367"/>
      <c r="AR1785" s="852"/>
      <c r="AS1785" s="390"/>
      <c r="AT1785" s="389"/>
      <c r="AU1785" s="387"/>
      <c r="AV1785" s="367"/>
      <c r="AW1785" s="852"/>
      <c r="AX1785" s="390"/>
      <c r="AY1785" s="389"/>
      <c r="AZ1785" s="387"/>
      <c r="BA1785" s="367"/>
      <c r="BB1785" s="852"/>
      <c r="BC1785" s="390"/>
      <c r="BD1785" s="389"/>
      <c r="BE1785" s="387"/>
      <c r="BF1785" s="367"/>
      <c r="BG1785" s="852"/>
      <c r="BH1785" s="390"/>
      <c r="BI1785" s="389"/>
      <c r="BJ1785" s="387"/>
      <c r="BK1785" s="367"/>
      <c r="BL1785" s="405"/>
      <c r="BM1785" s="383">
        <f t="shared" si="3872"/>
        <v>0</v>
      </c>
    </row>
    <row r="1786" spans="1:66" s="1" customFormat="1" ht="12.75">
      <c r="A1786" s="634">
        <v>51</v>
      </c>
      <c r="B1786" s="895" t="str">
        <f t="shared" ref="B1786:B1789" si="3948">B1711</f>
        <v>Participant Fees</v>
      </c>
      <c r="C1786" s="378">
        <f t="shared" ref="C1786:C1794" si="3949">+E1786+J1786+O1786+T1786+Y1786+AD1786+AI1786+AN1786+AS1786+AX1786+BC1786+BH1786</f>
        <v>0</v>
      </c>
      <c r="D1786" s="412">
        <f t="shared" ref="D1786:D1793" si="3950">D1711</f>
        <v>0</v>
      </c>
      <c r="E1786" s="570"/>
      <c r="F1786" s="391">
        <f>+F1711+E1786</f>
        <v>0</v>
      </c>
      <c r="G1786" s="387">
        <f t="shared" ref="G1786:G1790" si="3951">D1786-F1786</f>
        <v>0</v>
      </c>
      <c r="H1786" s="367" t="str">
        <f t="shared" ref="H1786:H1794" si="3952">IF(D1786=0,"    ",F1786/D1786)</f>
        <v xml:space="preserve">    </v>
      </c>
      <c r="I1786" s="851">
        <f t="shared" ref="I1786:I1793" si="3953">I1711</f>
        <v>0</v>
      </c>
      <c r="J1786" s="570"/>
      <c r="K1786" s="391">
        <f>+K1711+J1786</f>
        <v>0</v>
      </c>
      <c r="L1786" s="387">
        <f t="shared" ref="L1786:L1790" si="3954">I1786-K1786</f>
        <v>0</v>
      </c>
      <c r="M1786" s="367" t="str">
        <f t="shared" ref="M1786:M1794" si="3955">IF(I1786=0,"    ",K1786/I1786)</f>
        <v xml:space="preserve">    </v>
      </c>
      <c r="N1786" s="851">
        <f t="shared" ref="N1786:N1793" si="3956">N1711</f>
        <v>0</v>
      </c>
      <c r="O1786" s="570"/>
      <c r="P1786" s="391">
        <f>+P1711+O1786</f>
        <v>0</v>
      </c>
      <c r="Q1786" s="387">
        <f t="shared" ref="Q1786:Q1790" si="3957">N1786-P1786</f>
        <v>0</v>
      </c>
      <c r="R1786" s="367" t="str">
        <f t="shared" ref="R1786:R1794" si="3958">IF(N1786=0,"    ",P1786/N1786)</f>
        <v xml:space="preserve">    </v>
      </c>
      <c r="S1786" s="851">
        <f t="shared" ref="S1786:S1793" si="3959">S1711</f>
        <v>0</v>
      </c>
      <c r="T1786" s="570"/>
      <c r="U1786" s="391">
        <f>+U1711+T1786</f>
        <v>0</v>
      </c>
      <c r="V1786" s="387">
        <f t="shared" ref="V1786:V1790" si="3960">S1786-U1786</f>
        <v>0</v>
      </c>
      <c r="W1786" s="367" t="str">
        <f t="shared" ref="W1786:W1794" si="3961">IF(S1786=0,"    ",U1786/S1786)</f>
        <v xml:space="preserve">    </v>
      </c>
      <c r="X1786" s="851">
        <f t="shared" ref="X1786:X1793" si="3962">X1711</f>
        <v>0</v>
      </c>
      <c r="Y1786" s="570"/>
      <c r="Z1786" s="391">
        <f>+Z1711+Y1786</f>
        <v>0</v>
      </c>
      <c r="AA1786" s="387">
        <f t="shared" ref="AA1786:AA1790" si="3963">X1786-Z1786</f>
        <v>0</v>
      </c>
      <c r="AB1786" s="367" t="str">
        <f t="shared" ref="AB1786:AB1794" si="3964">IF(X1786=0,"    ",Z1786/X1786)</f>
        <v xml:space="preserve">    </v>
      </c>
      <c r="AC1786" s="851">
        <f t="shared" ref="AC1786:AC1793" si="3965">AC1711</f>
        <v>0</v>
      </c>
      <c r="AD1786" s="570"/>
      <c r="AE1786" s="391">
        <f>+AE1711+AD1786</f>
        <v>0</v>
      </c>
      <c r="AF1786" s="387">
        <f t="shared" ref="AF1786:AF1790" si="3966">AC1786-AE1786</f>
        <v>0</v>
      </c>
      <c r="AG1786" s="367" t="str">
        <f t="shared" ref="AG1786:AG1794" si="3967">IF(AC1786=0,"    ",AE1786/AC1786)</f>
        <v xml:space="preserve">    </v>
      </c>
      <c r="AH1786" s="851">
        <f t="shared" ref="AH1786:AH1793" si="3968">AH1711</f>
        <v>0</v>
      </c>
      <c r="AI1786" s="570"/>
      <c r="AJ1786" s="391">
        <f>+AJ1711+AI1786</f>
        <v>0</v>
      </c>
      <c r="AK1786" s="387">
        <f t="shared" ref="AK1786:AK1790" si="3969">AH1786-AJ1786</f>
        <v>0</v>
      </c>
      <c r="AL1786" s="367" t="str">
        <f t="shared" ref="AL1786:AL1794" si="3970">IF(AH1786=0,"    ",AJ1786/AH1786)</f>
        <v xml:space="preserve">    </v>
      </c>
      <c r="AM1786" s="851">
        <f t="shared" ref="AM1786:AM1793" si="3971">AM1711</f>
        <v>0</v>
      </c>
      <c r="AN1786" s="570"/>
      <c r="AO1786" s="391">
        <f>+AO1711+AN1786</f>
        <v>0</v>
      </c>
      <c r="AP1786" s="387">
        <f t="shared" ref="AP1786:AP1790" si="3972">AM1786-AO1786</f>
        <v>0</v>
      </c>
      <c r="AQ1786" s="367" t="str">
        <f t="shared" ref="AQ1786:AQ1794" si="3973">IF(AM1786=0,"    ",AO1786/AM1786)</f>
        <v xml:space="preserve">    </v>
      </c>
      <c r="AR1786" s="851">
        <f t="shared" ref="AR1786:AR1793" si="3974">AR1711</f>
        <v>0</v>
      </c>
      <c r="AS1786" s="570"/>
      <c r="AT1786" s="391">
        <f>+AT1711+AS1786</f>
        <v>0</v>
      </c>
      <c r="AU1786" s="387">
        <f t="shared" ref="AU1786:AU1790" si="3975">AR1786-AT1786</f>
        <v>0</v>
      </c>
      <c r="AV1786" s="367" t="str">
        <f t="shared" ref="AV1786:AV1794" si="3976">IF(AR1786=0,"    ",AT1786/AR1786)</f>
        <v xml:space="preserve">    </v>
      </c>
      <c r="AW1786" s="851">
        <f t="shared" ref="AW1786:AW1793" si="3977">AW1711</f>
        <v>0</v>
      </c>
      <c r="AX1786" s="570"/>
      <c r="AY1786" s="391">
        <f>+AY1711+AX1786</f>
        <v>0</v>
      </c>
      <c r="AZ1786" s="387">
        <f t="shared" ref="AZ1786:AZ1790" si="3978">AW1786-AY1786</f>
        <v>0</v>
      </c>
      <c r="BA1786" s="367" t="str">
        <f t="shared" ref="BA1786:BA1794" si="3979">IF(AW1786=0,"    ",AY1786/AW1786)</f>
        <v xml:space="preserve">    </v>
      </c>
      <c r="BB1786" s="851">
        <f t="shared" ref="BB1786:BB1793" si="3980">BB1711</f>
        <v>0</v>
      </c>
      <c r="BC1786" s="570"/>
      <c r="BD1786" s="391">
        <f>+BD1711+BC1786</f>
        <v>0</v>
      </c>
      <c r="BE1786" s="387">
        <f t="shared" ref="BE1786:BE1790" si="3981">BB1786-BD1786</f>
        <v>0</v>
      </c>
      <c r="BF1786" s="367" t="str">
        <f t="shared" ref="BF1786:BF1794" si="3982">IF(BB1786=0,"    ",BD1786/BB1786)</f>
        <v xml:space="preserve">    </v>
      </c>
      <c r="BG1786" s="851">
        <f t="shared" ref="BG1786:BG1793" si="3983">BG1711</f>
        <v>0</v>
      </c>
      <c r="BH1786" s="570"/>
      <c r="BI1786" s="391">
        <f>+BI1711+BH1786</f>
        <v>0</v>
      </c>
      <c r="BJ1786" s="387">
        <f t="shared" ref="BJ1786:BJ1790" si="3984">BG1786-BI1786</f>
        <v>0</v>
      </c>
      <c r="BK1786" s="367" t="str">
        <f t="shared" ref="BK1786:BK1794" si="3985">IF(BG1786=0,"    ",BI1786/BG1786)</f>
        <v xml:space="preserve">    </v>
      </c>
      <c r="BL1786" s="406"/>
      <c r="BM1786" s="383">
        <f t="shared" si="3872"/>
        <v>0</v>
      </c>
    </row>
    <row r="1787" spans="1:66" s="1" customFormat="1" ht="12.75">
      <c r="A1787" s="634">
        <v>52</v>
      </c>
      <c r="B1787" s="895" t="str">
        <f t="shared" si="3948"/>
        <v>Other Patient Insurance</v>
      </c>
      <c r="C1787" s="378">
        <f t="shared" si="3949"/>
        <v>0</v>
      </c>
      <c r="D1787" s="412">
        <f t="shared" si="3950"/>
        <v>0</v>
      </c>
      <c r="E1787" s="570"/>
      <c r="F1787" s="391">
        <f>+F1712+E1787</f>
        <v>0</v>
      </c>
      <c r="G1787" s="387">
        <f t="shared" si="3951"/>
        <v>0</v>
      </c>
      <c r="H1787" s="367" t="str">
        <f t="shared" si="3952"/>
        <v xml:space="preserve">    </v>
      </c>
      <c r="I1787" s="851">
        <f t="shared" si="3953"/>
        <v>0</v>
      </c>
      <c r="J1787" s="570"/>
      <c r="K1787" s="391">
        <f>+K1712+J1787</f>
        <v>0</v>
      </c>
      <c r="L1787" s="387">
        <f t="shared" si="3954"/>
        <v>0</v>
      </c>
      <c r="M1787" s="367" t="str">
        <f t="shared" si="3955"/>
        <v xml:space="preserve">    </v>
      </c>
      <c r="N1787" s="851">
        <f t="shared" si="3956"/>
        <v>0</v>
      </c>
      <c r="O1787" s="570"/>
      <c r="P1787" s="391">
        <f>+P1712+O1787</f>
        <v>0</v>
      </c>
      <c r="Q1787" s="387">
        <f t="shared" si="3957"/>
        <v>0</v>
      </c>
      <c r="R1787" s="367" t="str">
        <f t="shared" si="3958"/>
        <v xml:space="preserve">    </v>
      </c>
      <c r="S1787" s="851">
        <f t="shared" si="3959"/>
        <v>0</v>
      </c>
      <c r="T1787" s="570"/>
      <c r="U1787" s="391">
        <f>+U1712+T1787</f>
        <v>0</v>
      </c>
      <c r="V1787" s="387">
        <f t="shared" si="3960"/>
        <v>0</v>
      </c>
      <c r="W1787" s="367" t="str">
        <f t="shared" si="3961"/>
        <v xml:space="preserve">    </v>
      </c>
      <c r="X1787" s="851">
        <f t="shared" si="3962"/>
        <v>0</v>
      </c>
      <c r="Y1787" s="570"/>
      <c r="Z1787" s="391">
        <f>+Z1712+Y1787</f>
        <v>0</v>
      </c>
      <c r="AA1787" s="387">
        <f t="shared" si="3963"/>
        <v>0</v>
      </c>
      <c r="AB1787" s="367" t="str">
        <f t="shared" si="3964"/>
        <v xml:space="preserve">    </v>
      </c>
      <c r="AC1787" s="851">
        <f t="shared" si="3965"/>
        <v>0</v>
      </c>
      <c r="AD1787" s="570"/>
      <c r="AE1787" s="391">
        <f>+AE1712+AD1787</f>
        <v>0</v>
      </c>
      <c r="AF1787" s="387">
        <f t="shared" si="3966"/>
        <v>0</v>
      </c>
      <c r="AG1787" s="367" t="str">
        <f t="shared" si="3967"/>
        <v xml:space="preserve">    </v>
      </c>
      <c r="AH1787" s="851">
        <f t="shared" si="3968"/>
        <v>0</v>
      </c>
      <c r="AI1787" s="570"/>
      <c r="AJ1787" s="391">
        <f>+AJ1712+AI1787</f>
        <v>0</v>
      </c>
      <c r="AK1787" s="387">
        <f t="shared" si="3969"/>
        <v>0</v>
      </c>
      <c r="AL1787" s="367" t="str">
        <f t="shared" si="3970"/>
        <v xml:space="preserve">    </v>
      </c>
      <c r="AM1787" s="851">
        <f t="shared" si="3971"/>
        <v>0</v>
      </c>
      <c r="AN1787" s="570"/>
      <c r="AO1787" s="391">
        <f>+AO1712+AN1787</f>
        <v>0</v>
      </c>
      <c r="AP1787" s="387">
        <f t="shared" si="3972"/>
        <v>0</v>
      </c>
      <c r="AQ1787" s="367" t="str">
        <f t="shared" si="3973"/>
        <v xml:space="preserve">    </v>
      </c>
      <c r="AR1787" s="851">
        <f t="shared" si="3974"/>
        <v>0</v>
      </c>
      <c r="AS1787" s="570"/>
      <c r="AT1787" s="391">
        <f>+AT1712+AS1787</f>
        <v>0</v>
      </c>
      <c r="AU1787" s="387">
        <f t="shared" si="3975"/>
        <v>0</v>
      </c>
      <c r="AV1787" s="367" t="str">
        <f t="shared" si="3976"/>
        <v xml:space="preserve">    </v>
      </c>
      <c r="AW1787" s="851">
        <f t="shared" si="3977"/>
        <v>0</v>
      </c>
      <c r="AX1787" s="570"/>
      <c r="AY1787" s="391">
        <f>+AY1712+AX1787</f>
        <v>0</v>
      </c>
      <c r="AZ1787" s="387">
        <f t="shared" si="3978"/>
        <v>0</v>
      </c>
      <c r="BA1787" s="367" t="str">
        <f t="shared" si="3979"/>
        <v xml:space="preserve">    </v>
      </c>
      <c r="BB1787" s="851">
        <f t="shared" si="3980"/>
        <v>0</v>
      </c>
      <c r="BC1787" s="570"/>
      <c r="BD1787" s="391">
        <f>+BD1712+BC1787</f>
        <v>0</v>
      </c>
      <c r="BE1787" s="387">
        <f t="shared" si="3981"/>
        <v>0</v>
      </c>
      <c r="BF1787" s="367" t="str">
        <f t="shared" si="3982"/>
        <v xml:space="preserve">    </v>
      </c>
      <c r="BG1787" s="851">
        <f t="shared" si="3983"/>
        <v>0</v>
      </c>
      <c r="BH1787" s="570"/>
      <c r="BI1787" s="391">
        <f>+BI1712+BH1787</f>
        <v>0</v>
      </c>
      <c r="BJ1787" s="387">
        <f t="shared" si="3984"/>
        <v>0</v>
      </c>
      <c r="BK1787" s="367" t="str">
        <f t="shared" si="3985"/>
        <v xml:space="preserve">    </v>
      </c>
      <c r="BL1787" s="406"/>
      <c r="BM1787" s="383">
        <f t="shared" si="3872"/>
        <v>0</v>
      </c>
    </row>
    <row r="1788" spans="1:66" s="1" customFormat="1" ht="12.75">
      <c r="A1788" s="634">
        <v>53</v>
      </c>
      <c r="B1788" s="895" t="str">
        <f t="shared" si="3948"/>
        <v>Medicare</v>
      </c>
      <c r="C1788" s="378">
        <f t="shared" si="3949"/>
        <v>0</v>
      </c>
      <c r="D1788" s="412">
        <f t="shared" si="3950"/>
        <v>0</v>
      </c>
      <c r="E1788" s="570"/>
      <c r="F1788" s="391">
        <f>+F1713+E1788</f>
        <v>0</v>
      </c>
      <c r="G1788" s="387">
        <f t="shared" si="3951"/>
        <v>0</v>
      </c>
      <c r="H1788" s="367" t="str">
        <f t="shared" si="3952"/>
        <v xml:space="preserve">    </v>
      </c>
      <c r="I1788" s="851">
        <f t="shared" si="3953"/>
        <v>0</v>
      </c>
      <c r="J1788" s="570"/>
      <c r="K1788" s="391">
        <f>+K1713+J1788</f>
        <v>0</v>
      </c>
      <c r="L1788" s="387">
        <f t="shared" si="3954"/>
        <v>0</v>
      </c>
      <c r="M1788" s="367" t="str">
        <f t="shared" si="3955"/>
        <v xml:space="preserve">    </v>
      </c>
      <c r="N1788" s="851">
        <f t="shared" si="3956"/>
        <v>0</v>
      </c>
      <c r="O1788" s="570"/>
      <c r="P1788" s="391">
        <f>+P1713+O1788</f>
        <v>0</v>
      </c>
      <c r="Q1788" s="387">
        <f t="shared" si="3957"/>
        <v>0</v>
      </c>
      <c r="R1788" s="367" t="str">
        <f t="shared" si="3958"/>
        <v xml:space="preserve">    </v>
      </c>
      <c r="S1788" s="851">
        <f t="shared" si="3959"/>
        <v>0</v>
      </c>
      <c r="T1788" s="570"/>
      <c r="U1788" s="391">
        <f>+U1713+T1788</f>
        <v>0</v>
      </c>
      <c r="V1788" s="387">
        <f t="shared" si="3960"/>
        <v>0</v>
      </c>
      <c r="W1788" s="367" t="str">
        <f t="shared" si="3961"/>
        <v xml:space="preserve">    </v>
      </c>
      <c r="X1788" s="851">
        <f t="shared" si="3962"/>
        <v>0</v>
      </c>
      <c r="Y1788" s="570"/>
      <c r="Z1788" s="391">
        <f>+Z1713+Y1788</f>
        <v>0</v>
      </c>
      <c r="AA1788" s="387">
        <f t="shared" si="3963"/>
        <v>0</v>
      </c>
      <c r="AB1788" s="367" t="str">
        <f t="shared" si="3964"/>
        <v xml:space="preserve">    </v>
      </c>
      <c r="AC1788" s="851">
        <f t="shared" si="3965"/>
        <v>0</v>
      </c>
      <c r="AD1788" s="570"/>
      <c r="AE1788" s="391">
        <f>+AE1713+AD1788</f>
        <v>0</v>
      </c>
      <c r="AF1788" s="387">
        <f t="shared" si="3966"/>
        <v>0</v>
      </c>
      <c r="AG1788" s="367" t="str">
        <f t="shared" si="3967"/>
        <v xml:space="preserve">    </v>
      </c>
      <c r="AH1788" s="851">
        <f t="shared" si="3968"/>
        <v>0</v>
      </c>
      <c r="AI1788" s="570"/>
      <c r="AJ1788" s="391">
        <f>+AJ1713+AI1788</f>
        <v>0</v>
      </c>
      <c r="AK1788" s="387">
        <f t="shared" si="3969"/>
        <v>0</v>
      </c>
      <c r="AL1788" s="367" t="str">
        <f t="shared" si="3970"/>
        <v xml:space="preserve">    </v>
      </c>
      <c r="AM1788" s="851">
        <f t="shared" si="3971"/>
        <v>0</v>
      </c>
      <c r="AN1788" s="570"/>
      <c r="AO1788" s="391">
        <f>+AO1713+AN1788</f>
        <v>0</v>
      </c>
      <c r="AP1788" s="387">
        <f t="shared" si="3972"/>
        <v>0</v>
      </c>
      <c r="AQ1788" s="367" t="str">
        <f t="shared" si="3973"/>
        <v xml:space="preserve">    </v>
      </c>
      <c r="AR1788" s="851">
        <f t="shared" si="3974"/>
        <v>0</v>
      </c>
      <c r="AS1788" s="570"/>
      <c r="AT1788" s="391">
        <f>+AT1713+AS1788</f>
        <v>0</v>
      </c>
      <c r="AU1788" s="387">
        <f t="shared" si="3975"/>
        <v>0</v>
      </c>
      <c r="AV1788" s="367" t="str">
        <f t="shared" si="3976"/>
        <v xml:space="preserve">    </v>
      </c>
      <c r="AW1788" s="851">
        <f t="shared" si="3977"/>
        <v>0</v>
      </c>
      <c r="AX1788" s="570"/>
      <c r="AY1788" s="391">
        <f>+AY1713+AX1788</f>
        <v>0</v>
      </c>
      <c r="AZ1788" s="387">
        <f t="shared" si="3978"/>
        <v>0</v>
      </c>
      <c r="BA1788" s="367" t="str">
        <f t="shared" si="3979"/>
        <v xml:space="preserve">    </v>
      </c>
      <c r="BB1788" s="851">
        <f t="shared" si="3980"/>
        <v>0</v>
      </c>
      <c r="BC1788" s="570"/>
      <c r="BD1788" s="391">
        <f>+BD1713+BC1788</f>
        <v>0</v>
      </c>
      <c r="BE1788" s="387">
        <f t="shared" si="3981"/>
        <v>0</v>
      </c>
      <c r="BF1788" s="367" t="str">
        <f t="shared" si="3982"/>
        <v xml:space="preserve">    </v>
      </c>
      <c r="BG1788" s="851">
        <f t="shared" si="3983"/>
        <v>0</v>
      </c>
      <c r="BH1788" s="570"/>
      <c r="BI1788" s="391">
        <f>+BI1713+BH1788</f>
        <v>0</v>
      </c>
      <c r="BJ1788" s="387">
        <f t="shared" si="3984"/>
        <v>0</v>
      </c>
      <c r="BK1788" s="367" t="str">
        <f t="shared" si="3985"/>
        <v xml:space="preserve">    </v>
      </c>
      <c r="BL1788" s="406"/>
      <c r="BM1788" s="383">
        <f t="shared" si="3872"/>
        <v>0</v>
      </c>
    </row>
    <row r="1789" spans="1:66" s="1" customFormat="1" ht="12.75">
      <c r="A1789" s="634">
        <v>54</v>
      </c>
      <c r="B1789" s="895" t="str">
        <f t="shared" si="3948"/>
        <v xml:space="preserve">Other Revenues: </v>
      </c>
      <c r="C1789" s="378">
        <f t="shared" si="3949"/>
        <v>0</v>
      </c>
      <c r="D1789" s="412">
        <f t="shared" si="3950"/>
        <v>0</v>
      </c>
      <c r="E1789" s="570"/>
      <c r="F1789" s="391">
        <f>+F1714+E1789</f>
        <v>0</v>
      </c>
      <c r="G1789" s="387">
        <f t="shared" si="3951"/>
        <v>0</v>
      </c>
      <c r="H1789" s="367" t="str">
        <f t="shared" si="3952"/>
        <v xml:space="preserve">    </v>
      </c>
      <c r="I1789" s="851">
        <f t="shared" si="3953"/>
        <v>0</v>
      </c>
      <c r="J1789" s="570"/>
      <c r="K1789" s="391">
        <f>+K1714+J1789</f>
        <v>0</v>
      </c>
      <c r="L1789" s="387">
        <f t="shared" si="3954"/>
        <v>0</v>
      </c>
      <c r="M1789" s="367" t="str">
        <f t="shared" si="3955"/>
        <v xml:space="preserve">    </v>
      </c>
      <c r="N1789" s="851">
        <f t="shared" si="3956"/>
        <v>0</v>
      </c>
      <c r="O1789" s="570"/>
      <c r="P1789" s="391">
        <f>+P1714+O1789</f>
        <v>0</v>
      </c>
      <c r="Q1789" s="387">
        <f t="shared" si="3957"/>
        <v>0</v>
      </c>
      <c r="R1789" s="367" t="str">
        <f t="shared" si="3958"/>
        <v xml:space="preserve">    </v>
      </c>
      <c r="S1789" s="851">
        <f t="shared" si="3959"/>
        <v>0</v>
      </c>
      <c r="T1789" s="570"/>
      <c r="U1789" s="391">
        <f>+U1714+T1789</f>
        <v>0</v>
      </c>
      <c r="V1789" s="387">
        <f t="shared" si="3960"/>
        <v>0</v>
      </c>
      <c r="W1789" s="367" t="str">
        <f t="shared" si="3961"/>
        <v xml:space="preserve">    </v>
      </c>
      <c r="X1789" s="851">
        <f t="shared" si="3962"/>
        <v>0</v>
      </c>
      <c r="Y1789" s="570"/>
      <c r="Z1789" s="391">
        <f>+Z1714+Y1789</f>
        <v>0</v>
      </c>
      <c r="AA1789" s="387">
        <f t="shared" si="3963"/>
        <v>0</v>
      </c>
      <c r="AB1789" s="367" t="str">
        <f t="shared" si="3964"/>
        <v xml:space="preserve">    </v>
      </c>
      <c r="AC1789" s="851">
        <f t="shared" si="3965"/>
        <v>0</v>
      </c>
      <c r="AD1789" s="570"/>
      <c r="AE1789" s="391">
        <f>+AE1714+AD1789</f>
        <v>0</v>
      </c>
      <c r="AF1789" s="387">
        <f t="shared" si="3966"/>
        <v>0</v>
      </c>
      <c r="AG1789" s="367" t="str">
        <f t="shared" si="3967"/>
        <v xml:space="preserve">    </v>
      </c>
      <c r="AH1789" s="851">
        <f t="shared" si="3968"/>
        <v>0</v>
      </c>
      <c r="AI1789" s="570"/>
      <c r="AJ1789" s="391">
        <f>+AJ1714+AI1789</f>
        <v>0</v>
      </c>
      <c r="AK1789" s="387">
        <f t="shared" si="3969"/>
        <v>0</v>
      </c>
      <c r="AL1789" s="367" t="str">
        <f t="shared" si="3970"/>
        <v xml:space="preserve">    </v>
      </c>
      <c r="AM1789" s="851">
        <f t="shared" si="3971"/>
        <v>0</v>
      </c>
      <c r="AN1789" s="570"/>
      <c r="AO1789" s="391">
        <f>+AO1714+AN1789</f>
        <v>0</v>
      </c>
      <c r="AP1789" s="387">
        <f t="shared" si="3972"/>
        <v>0</v>
      </c>
      <c r="AQ1789" s="367" t="str">
        <f t="shared" si="3973"/>
        <v xml:space="preserve">    </v>
      </c>
      <c r="AR1789" s="851">
        <f t="shared" si="3974"/>
        <v>0</v>
      </c>
      <c r="AS1789" s="570"/>
      <c r="AT1789" s="391">
        <f>+AT1714+AS1789</f>
        <v>0</v>
      </c>
      <c r="AU1789" s="387">
        <f t="shared" si="3975"/>
        <v>0</v>
      </c>
      <c r="AV1789" s="367" t="str">
        <f t="shared" si="3976"/>
        <v xml:space="preserve">    </v>
      </c>
      <c r="AW1789" s="851">
        <f t="shared" si="3977"/>
        <v>0</v>
      </c>
      <c r="AX1789" s="570"/>
      <c r="AY1789" s="391">
        <f>+AY1714+AX1789</f>
        <v>0</v>
      </c>
      <c r="AZ1789" s="387">
        <f t="shared" si="3978"/>
        <v>0</v>
      </c>
      <c r="BA1789" s="367" t="str">
        <f t="shared" si="3979"/>
        <v xml:space="preserve">    </v>
      </c>
      <c r="BB1789" s="851">
        <f t="shared" si="3980"/>
        <v>0</v>
      </c>
      <c r="BC1789" s="570"/>
      <c r="BD1789" s="391">
        <f>+BD1714+BC1789</f>
        <v>0</v>
      </c>
      <c r="BE1789" s="387">
        <f t="shared" si="3981"/>
        <v>0</v>
      </c>
      <c r="BF1789" s="367" t="str">
        <f t="shared" si="3982"/>
        <v xml:space="preserve">    </v>
      </c>
      <c r="BG1789" s="851">
        <f t="shared" si="3983"/>
        <v>0</v>
      </c>
      <c r="BH1789" s="570"/>
      <c r="BI1789" s="391">
        <f>+BI1714+BH1789</f>
        <v>0</v>
      </c>
      <c r="BJ1789" s="387">
        <f t="shared" si="3984"/>
        <v>0</v>
      </c>
      <c r="BK1789" s="367" t="str">
        <f t="shared" si="3985"/>
        <v xml:space="preserve">    </v>
      </c>
      <c r="BL1789" s="406"/>
      <c r="BM1789" s="383">
        <f t="shared" si="3872"/>
        <v>0</v>
      </c>
    </row>
    <row r="1790" spans="1:66" customFormat="1" ht="12.75">
      <c r="A1790" s="634">
        <v>55</v>
      </c>
      <c r="B1790" s="846" t="str">
        <f>B1715</f>
        <v>TOTAL CONTRACT REVENUES</v>
      </c>
      <c r="C1790" s="877">
        <f t="shared" si="3949"/>
        <v>0</v>
      </c>
      <c r="D1790" s="845">
        <f t="shared" ref="D1790" si="3986">SUM(D1786:D1789)</f>
        <v>0</v>
      </c>
      <c r="E1790" s="845">
        <f>SUM(E1786:E1789)</f>
        <v>0</v>
      </c>
      <c r="F1790" s="873">
        <f t="shared" ref="F1790" si="3987">SUM(F1786:F1789)</f>
        <v>0</v>
      </c>
      <c r="G1790" s="873">
        <f t="shared" si="3951"/>
        <v>0</v>
      </c>
      <c r="H1790" s="874" t="str">
        <f t="shared" si="3952"/>
        <v xml:space="preserve">    </v>
      </c>
      <c r="I1790" s="845">
        <f t="shared" ref="I1790" si="3988">SUM(I1786:I1789)</f>
        <v>0</v>
      </c>
      <c r="J1790" s="845">
        <f>SUM(J1786:J1789)</f>
        <v>0</v>
      </c>
      <c r="K1790" s="876">
        <f t="shared" ref="K1790" si="3989">SUM(K1786:K1789)</f>
        <v>0</v>
      </c>
      <c r="L1790" s="876">
        <f t="shared" si="3954"/>
        <v>0</v>
      </c>
      <c r="M1790" s="874" t="str">
        <f t="shared" si="3955"/>
        <v xml:space="preserve">    </v>
      </c>
      <c r="N1790" s="845">
        <f t="shared" ref="N1790" si="3990">SUM(N1786:N1789)</f>
        <v>0</v>
      </c>
      <c r="O1790" s="845">
        <f>SUM(O1786:O1789)</f>
        <v>0</v>
      </c>
      <c r="P1790" s="876">
        <f t="shared" ref="P1790" si="3991">SUM(P1786:P1789)</f>
        <v>0</v>
      </c>
      <c r="Q1790" s="876">
        <f t="shared" si="3957"/>
        <v>0</v>
      </c>
      <c r="R1790" s="874" t="str">
        <f t="shared" si="3958"/>
        <v xml:space="preserve">    </v>
      </c>
      <c r="S1790" s="845">
        <f t="shared" ref="S1790" si="3992">SUM(S1786:S1789)</f>
        <v>0</v>
      </c>
      <c r="T1790" s="845">
        <f>SUM(T1786:T1789)</f>
        <v>0</v>
      </c>
      <c r="U1790" s="876">
        <f t="shared" ref="U1790" si="3993">SUM(U1786:U1789)</f>
        <v>0</v>
      </c>
      <c r="V1790" s="876">
        <f t="shared" si="3960"/>
        <v>0</v>
      </c>
      <c r="W1790" s="874" t="str">
        <f t="shared" si="3961"/>
        <v xml:space="preserve">    </v>
      </c>
      <c r="X1790" s="845">
        <f t="shared" ref="X1790" si="3994">SUM(X1786:X1789)</f>
        <v>0</v>
      </c>
      <c r="Y1790" s="845">
        <f>SUM(Y1786:Y1789)</f>
        <v>0</v>
      </c>
      <c r="Z1790" s="876">
        <f t="shared" ref="Z1790" si="3995">SUM(Z1786:Z1789)</f>
        <v>0</v>
      </c>
      <c r="AA1790" s="876">
        <f t="shared" si="3963"/>
        <v>0</v>
      </c>
      <c r="AB1790" s="874" t="str">
        <f t="shared" si="3964"/>
        <v xml:space="preserve">    </v>
      </c>
      <c r="AC1790" s="845">
        <f t="shared" ref="AC1790" si="3996">SUM(AC1786:AC1789)</f>
        <v>0</v>
      </c>
      <c r="AD1790" s="845">
        <f>SUM(AD1786:AD1789)</f>
        <v>0</v>
      </c>
      <c r="AE1790" s="876">
        <f t="shared" ref="AE1790" si="3997">SUM(AE1786:AE1789)</f>
        <v>0</v>
      </c>
      <c r="AF1790" s="876">
        <f t="shared" si="3966"/>
        <v>0</v>
      </c>
      <c r="AG1790" s="874" t="str">
        <f t="shared" si="3967"/>
        <v xml:space="preserve">    </v>
      </c>
      <c r="AH1790" s="845">
        <f t="shared" ref="AH1790" si="3998">SUM(AH1786:AH1789)</f>
        <v>0</v>
      </c>
      <c r="AI1790" s="845">
        <f>SUM(AI1786:AI1789)</f>
        <v>0</v>
      </c>
      <c r="AJ1790" s="876">
        <f t="shared" ref="AJ1790" si="3999">SUM(AJ1786:AJ1789)</f>
        <v>0</v>
      </c>
      <c r="AK1790" s="876">
        <f t="shared" si="3969"/>
        <v>0</v>
      </c>
      <c r="AL1790" s="874" t="str">
        <f t="shared" si="3970"/>
        <v xml:space="preserve">    </v>
      </c>
      <c r="AM1790" s="845">
        <f t="shared" ref="AM1790" si="4000">SUM(AM1786:AM1789)</f>
        <v>0</v>
      </c>
      <c r="AN1790" s="845">
        <f>SUM(AN1786:AN1789)</f>
        <v>0</v>
      </c>
      <c r="AO1790" s="876">
        <f t="shared" ref="AO1790" si="4001">SUM(AO1786:AO1789)</f>
        <v>0</v>
      </c>
      <c r="AP1790" s="876">
        <f t="shared" si="3972"/>
        <v>0</v>
      </c>
      <c r="AQ1790" s="874" t="str">
        <f t="shared" si="3973"/>
        <v xml:space="preserve">    </v>
      </c>
      <c r="AR1790" s="845">
        <f t="shared" ref="AR1790" si="4002">SUM(AR1786:AR1789)</f>
        <v>0</v>
      </c>
      <c r="AS1790" s="845">
        <f>SUM(AS1786:AS1789)</f>
        <v>0</v>
      </c>
      <c r="AT1790" s="876">
        <f t="shared" ref="AT1790" si="4003">SUM(AT1786:AT1789)</f>
        <v>0</v>
      </c>
      <c r="AU1790" s="876">
        <f t="shared" si="3975"/>
        <v>0</v>
      </c>
      <c r="AV1790" s="874" t="str">
        <f t="shared" si="3976"/>
        <v xml:space="preserve">    </v>
      </c>
      <c r="AW1790" s="845">
        <f t="shared" ref="AW1790" si="4004">SUM(AW1786:AW1789)</f>
        <v>0</v>
      </c>
      <c r="AX1790" s="845">
        <f>SUM(AX1786:AX1789)</f>
        <v>0</v>
      </c>
      <c r="AY1790" s="876">
        <f t="shared" ref="AY1790" si="4005">SUM(AY1786:AY1789)</f>
        <v>0</v>
      </c>
      <c r="AZ1790" s="876">
        <f t="shared" si="3978"/>
        <v>0</v>
      </c>
      <c r="BA1790" s="874" t="str">
        <f t="shared" si="3979"/>
        <v xml:space="preserve">    </v>
      </c>
      <c r="BB1790" s="845">
        <f t="shared" ref="BB1790" si="4006">SUM(BB1786:BB1789)</f>
        <v>0</v>
      </c>
      <c r="BC1790" s="845">
        <f>SUM(BC1786:BC1789)</f>
        <v>0</v>
      </c>
      <c r="BD1790" s="876">
        <f t="shared" ref="BD1790" si="4007">SUM(BD1786:BD1789)</f>
        <v>0</v>
      </c>
      <c r="BE1790" s="876">
        <f t="shared" si="3981"/>
        <v>0</v>
      </c>
      <c r="BF1790" s="874" t="str">
        <f t="shared" si="3982"/>
        <v xml:space="preserve">    </v>
      </c>
      <c r="BG1790" s="845">
        <f t="shared" ref="BG1790" si="4008">SUM(BG1786:BG1789)</f>
        <v>0</v>
      </c>
      <c r="BH1790" s="845">
        <f>SUM(BH1786:BH1789)</f>
        <v>0</v>
      </c>
      <c r="BI1790" s="876">
        <f t="shared" ref="BI1790" si="4009">SUM(BI1786:BI1789)</f>
        <v>0</v>
      </c>
      <c r="BJ1790" s="876">
        <f t="shared" si="3984"/>
        <v>0</v>
      </c>
      <c r="BK1790" s="874" t="str">
        <f t="shared" si="3985"/>
        <v xml:space="preserve">    </v>
      </c>
      <c r="BL1790" s="5"/>
      <c r="BM1790" s="383">
        <f t="shared" si="3872"/>
        <v>0</v>
      </c>
    </row>
    <row r="1791" spans="1:66" customFormat="1" ht="12.75">
      <c r="A1791" s="650">
        <v>56</v>
      </c>
      <c r="B1791" s="883" t="str">
        <f>B1716</f>
        <v>Net Expense Prior to Adjustments</v>
      </c>
      <c r="C1791" s="871">
        <f t="shared" si="3949"/>
        <v>0</v>
      </c>
      <c r="D1791" s="886">
        <f>+D1784-D1790</f>
        <v>0</v>
      </c>
      <c r="E1791" s="886">
        <f>+E1784-E1790</f>
        <v>0</v>
      </c>
      <c r="F1791" s="887">
        <f>+F1784-F1790</f>
        <v>0</v>
      </c>
      <c r="G1791" s="887">
        <f>+G1784-G1790</f>
        <v>0</v>
      </c>
      <c r="H1791" s="874" t="str">
        <f t="shared" si="3952"/>
        <v xml:space="preserve">    </v>
      </c>
      <c r="I1791" s="892">
        <f t="shared" si="3953"/>
        <v>0</v>
      </c>
      <c r="J1791" s="886">
        <f>+J1784-J1790</f>
        <v>0</v>
      </c>
      <c r="K1791" s="889">
        <f>+K1784-K1790</f>
        <v>0</v>
      </c>
      <c r="L1791" s="889">
        <f>+L1784-L1790</f>
        <v>0</v>
      </c>
      <c r="M1791" s="874" t="str">
        <f t="shared" si="3955"/>
        <v xml:space="preserve">    </v>
      </c>
      <c r="N1791" s="892">
        <f t="shared" si="3956"/>
        <v>0</v>
      </c>
      <c r="O1791" s="886">
        <f>+O1784-O1790</f>
        <v>0</v>
      </c>
      <c r="P1791" s="889">
        <f>+P1784-P1790</f>
        <v>0</v>
      </c>
      <c r="Q1791" s="889">
        <f>+Q1784-Q1790</f>
        <v>0</v>
      </c>
      <c r="R1791" s="874" t="str">
        <f t="shared" si="3958"/>
        <v xml:space="preserve">    </v>
      </c>
      <c r="S1791" s="892">
        <f t="shared" si="3959"/>
        <v>0</v>
      </c>
      <c r="T1791" s="886">
        <f>+T1784-T1790</f>
        <v>0</v>
      </c>
      <c r="U1791" s="889">
        <f>+U1784-U1790</f>
        <v>0</v>
      </c>
      <c r="V1791" s="889">
        <f>+V1784-V1790</f>
        <v>0</v>
      </c>
      <c r="W1791" s="874" t="str">
        <f t="shared" si="3961"/>
        <v xml:space="preserve">    </v>
      </c>
      <c r="X1791" s="892">
        <f t="shared" si="3962"/>
        <v>0</v>
      </c>
      <c r="Y1791" s="886">
        <f>+Y1784-Y1790</f>
        <v>0</v>
      </c>
      <c r="Z1791" s="889">
        <f>+Z1784-Z1790</f>
        <v>0</v>
      </c>
      <c r="AA1791" s="889">
        <f>+AA1784-AA1790</f>
        <v>0</v>
      </c>
      <c r="AB1791" s="874" t="str">
        <f t="shared" si="3964"/>
        <v xml:space="preserve">    </v>
      </c>
      <c r="AC1791" s="892">
        <f t="shared" si="3965"/>
        <v>0</v>
      </c>
      <c r="AD1791" s="886">
        <f>+AD1784-AD1790</f>
        <v>0</v>
      </c>
      <c r="AE1791" s="889">
        <f>+AE1784-AE1790</f>
        <v>0</v>
      </c>
      <c r="AF1791" s="889">
        <f>+AF1784-AF1790</f>
        <v>0</v>
      </c>
      <c r="AG1791" s="874" t="str">
        <f t="shared" si="3967"/>
        <v xml:space="preserve">    </v>
      </c>
      <c r="AH1791" s="892">
        <f t="shared" si="3968"/>
        <v>0</v>
      </c>
      <c r="AI1791" s="886">
        <f>+AI1784-AI1790</f>
        <v>0</v>
      </c>
      <c r="AJ1791" s="889">
        <f>+AJ1784-AJ1790</f>
        <v>0</v>
      </c>
      <c r="AK1791" s="889">
        <f>+AK1784-AK1790</f>
        <v>0</v>
      </c>
      <c r="AL1791" s="874" t="str">
        <f t="shared" si="3970"/>
        <v xml:space="preserve">    </v>
      </c>
      <c r="AM1791" s="892">
        <f t="shared" si="3971"/>
        <v>0</v>
      </c>
      <c r="AN1791" s="886">
        <f>+AN1784-AN1790</f>
        <v>0</v>
      </c>
      <c r="AO1791" s="889">
        <f>+AO1784-AO1790</f>
        <v>0</v>
      </c>
      <c r="AP1791" s="889">
        <f>+AP1784-AP1790</f>
        <v>0</v>
      </c>
      <c r="AQ1791" s="874" t="str">
        <f t="shared" si="3973"/>
        <v xml:space="preserve">    </v>
      </c>
      <c r="AR1791" s="892">
        <f t="shared" si="3974"/>
        <v>0</v>
      </c>
      <c r="AS1791" s="886">
        <f>+AS1784-AS1790</f>
        <v>0</v>
      </c>
      <c r="AT1791" s="889">
        <f>+AT1784-AT1790</f>
        <v>0</v>
      </c>
      <c r="AU1791" s="889">
        <f>+AU1784-AU1790</f>
        <v>0</v>
      </c>
      <c r="AV1791" s="874" t="str">
        <f t="shared" si="3976"/>
        <v xml:space="preserve">    </v>
      </c>
      <c r="AW1791" s="892">
        <f t="shared" si="3977"/>
        <v>0</v>
      </c>
      <c r="AX1791" s="886">
        <f>+AX1784-AX1790</f>
        <v>0</v>
      </c>
      <c r="AY1791" s="889">
        <f>+AY1784-AY1790</f>
        <v>0</v>
      </c>
      <c r="AZ1791" s="889">
        <f>+AZ1784-AZ1790</f>
        <v>0</v>
      </c>
      <c r="BA1791" s="874" t="str">
        <f t="shared" si="3979"/>
        <v xml:space="preserve">    </v>
      </c>
      <c r="BB1791" s="892">
        <f t="shared" si="3980"/>
        <v>0</v>
      </c>
      <c r="BC1791" s="886">
        <f>+BC1784-BC1790</f>
        <v>0</v>
      </c>
      <c r="BD1791" s="889">
        <f>+BD1784-BD1790</f>
        <v>0</v>
      </c>
      <c r="BE1791" s="889">
        <f>+BE1784-BE1790</f>
        <v>0</v>
      </c>
      <c r="BF1791" s="874" t="str">
        <f t="shared" si="3982"/>
        <v xml:space="preserve">    </v>
      </c>
      <c r="BG1791" s="892">
        <f t="shared" si="3983"/>
        <v>0</v>
      </c>
      <c r="BH1791" s="886">
        <f>+BH1784-BH1790</f>
        <v>0</v>
      </c>
      <c r="BI1791" s="889">
        <f>+BI1784-BI1790</f>
        <v>0</v>
      </c>
      <c r="BJ1791" s="889">
        <f>+BJ1784-BJ1790</f>
        <v>0</v>
      </c>
      <c r="BK1791" s="874" t="str">
        <f t="shared" si="3985"/>
        <v xml:space="preserve">    </v>
      </c>
      <c r="BL1791" s="5"/>
      <c r="BM1791" s="383">
        <f t="shared" si="3872"/>
        <v>0</v>
      </c>
    </row>
    <row r="1792" spans="1:66" s="1" customFormat="1" ht="12.75">
      <c r="A1792" s="650">
        <v>57</v>
      </c>
      <c r="B1792" s="651" t="str">
        <f>B1717</f>
        <v>Disallowance (enter as negative)</v>
      </c>
      <c r="C1792" s="558">
        <f t="shared" si="3949"/>
        <v>0</v>
      </c>
      <c r="D1792" s="1031">
        <f t="shared" si="3950"/>
        <v>0</v>
      </c>
      <c r="E1792" s="570"/>
      <c r="F1792" s="391">
        <f>+F1717+E1792</f>
        <v>0</v>
      </c>
      <c r="G1792" s="387">
        <f t="shared" ref="G1792:G1793" si="4010">D1792-F1792</f>
        <v>0</v>
      </c>
      <c r="H1792" s="367" t="str">
        <f t="shared" si="3952"/>
        <v xml:space="preserve">    </v>
      </c>
      <c r="I1792" s="853">
        <f t="shared" si="3953"/>
        <v>0</v>
      </c>
      <c r="J1792" s="570"/>
      <c r="K1792" s="391">
        <f>+K1717+J1792</f>
        <v>0</v>
      </c>
      <c r="L1792" s="387">
        <f t="shared" ref="L1792:L1793" si="4011">I1792-K1792</f>
        <v>0</v>
      </c>
      <c r="M1792" s="367" t="str">
        <f t="shared" si="3955"/>
        <v xml:space="preserve">    </v>
      </c>
      <c r="N1792" s="853">
        <f t="shared" si="3956"/>
        <v>0</v>
      </c>
      <c r="O1792" s="570"/>
      <c r="P1792" s="407">
        <f>+P1717+O1792</f>
        <v>0</v>
      </c>
      <c r="Q1792" s="387">
        <f t="shared" ref="Q1792:Q1793" si="4012">N1792-P1792</f>
        <v>0</v>
      </c>
      <c r="R1792" s="367" t="str">
        <f t="shared" si="3958"/>
        <v xml:space="preserve">    </v>
      </c>
      <c r="S1792" s="853">
        <f t="shared" si="3959"/>
        <v>0</v>
      </c>
      <c r="T1792" s="570"/>
      <c r="U1792" s="407">
        <f>+U1717+T1792</f>
        <v>0</v>
      </c>
      <c r="V1792" s="387">
        <f t="shared" ref="V1792:V1793" si="4013">S1792-U1792</f>
        <v>0</v>
      </c>
      <c r="W1792" s="367" t="str">
        <f t="shared" si="3961"/>
        <v xml:space="preserve">    </v>
      </c>
      <c r="X1792" s="853">
        <f t="shared" si="3962"/>
        <v>0</v>
      </c>
      <c r="Y1792" s="570"/>
      <c r="Z1792" s="407">
        <f>+Z1717+Y1792</f>
        <v>0</v>
      </c>
      <c r="AA1792" s="387">
        <f t="shared" ref="AA1792:AA1793" si="4014">X1792-Z1792</f>
        <v>0</v>
      </c>
      <c r="AB1792" s="367" t="str">
        <f t="shared" si="3964"/>
        <v xml:space="preserve">    </v>
      </c>
      <c r="AC1792" s="853">
        <f t="shared" si="3965"/>
        <v>0</v>
      </c>
      <c r="AD1792" s="570"/>
      <c r="AE1792" s="407">
        <f>+AE1717+AD1792</f>
        <v>0</v>
      </c>
      <c r="AF1792" s="387">
        <f t="shared" ref="AF1792:AF1793" si="4015">AC1792-AE1792</f>
        <v>0</v>
      </c>
      <c r="AG1792" s="367" t="str">
        <f t="shared" si="3967"/>
        <v xml:space="preserve">    </v>
      </c>
      <c r="AH1792" s="853">
        <f t="shared" si="3968"/>
        <v>0</v>
      </c>
      <c r="AI1792" s="570"/>
      <c r="AJ1792" s="391">
        <f>+AJ1717+AI1792</f>
        <v>0</v>
      </c>
      <c r="AK1792" s="387">
        <f t="shared" ref="AK1792:AK1793" si="4016">AH1792-AJ1792</f>
        <v>0</v>
      </c>
      <c r="AL1792" s="367" t="str">
        <f t="shared" si="3970"/>
        <v xml:space="preserve">    </v>
      </c>
      <c r="AM1792" s="853">
        <f t="shared" si="3971"/>
        <v>0</v>
      </c>
      <c r="AN1792" s="570"/>
      <c r="AO1792" s="407">
        <f>+AO1717+AN1792</f>
        <v>0</v>
      </c>
      <c r="AP1792" s="387">
        <f t="shared" ref="AP1792:AP1793" si="4017">AM1792-AO1792</f>
        <v>0</v>
      </c>
      <c r="AQ1792" s="367" t="str">
        <f t="shared" si="3973"/>
        <v xml:space="preserve">    </v>
      </c>
      <c r="AR1792" s="853">
        <f t="shared" si="3974"/>
        <v>0</v>
      </c>
      <c r="AS1792" s="570"/>
      <c r="AT1792" s="407">
        <f>+AT1717+AS1792</f>
        <v>0</v>
      </c>
      <c r="AU1792" s="387">
        <f t="shared" ref="AU1792:AU1793" si="4018">AR1792-AT1792</f>
        <v>0</v>
      </c>
      <c r="AV1792" s="367" t="str">
        <f t="shared" si="3976"/>
        <v xml:space="preserve">    </v>
      </c>
      <c r="AW1792" s="853">
        <f t="shared" si="3977"/>
        <v>0</v>
      </c>
      <c r="AX1792" s="570"/>
      <c r="AY1792" s="407">
        <f>+AY1717+AX1792</f>
        <v>0</v>
      </c>
      <c r="AZ1792" s="387">
        <f t="shared" ref="AZ1792:AZ1793" si="4019">AW1792-AY1792</f>
        <v>0</v>
      </c>
      <c r="BA1792" s="367" t="str">
        <f t="shared" si="3979"/>
        <v xml:space="preserve">    </v>
      </c>
      <c r="BB1792" s="853">
        <f t="shared" si="3980"/>
        <v>0</v>
      </c>
      <c r="BC1792" s="570"/>
      <c r="BD1792" s="407">
        <f>+BD1717+BC1792</f>
        <v>0</v>
      </c>
      <c r="BE1792" s="387">
        <f t="shared" ref="BE1792:BE1793" si="4020">BB1792-BD1792</f>
        <v>0</v>
      </c>
      <c r="BF1792" s="367" t="str">
        <f t="shared" si="3982"/>
        <v xml:space="preserve">    </v>
      </c>
      <c r="BG1792" s="853">
        <f t="shared" si="3983"/>
        <v>0</v>
      </c>
      <c r="BH1792" s="570"/>
      <c r="BI1792" s="407">
        <f>+BI1717+BH1792</f>
        <v>0</v>
      </c>
      <c r="BJ1792" s="387">
        <f t="shared" ref="BJ1792:BJ1793" si="4021">BG1792-BI1792</f>
        <v>0</v>
      </c>
      <c r="BK1792" s="367" t="str">
        <f t="shared" si="3985"/>
        <v xml:space="preserve">    </v>
      </c>
      <c r="BL1792" s="406"/>
      <c r="BM1792" s="383">
        <f t="shared" si="3872"/>
        <v>0</v>
      </c>
    </row>
    <row r="1793" spans="1:66" s="1" customFormat="1" ht="12.75">
      <c r="A1793" s="650">
        <v>58</v>
      </c>
      <c r="B1793" s="651" t="str">
        <f>B1718</f>
        <v>Adj. Due to Rate Cap (enter as neg)  SUD only</v>
      </c>
      <c r="C1793" s="558">
        <f t="shared" si="3949"/>
        <v>0</v>
      </c>
      <c r="D1793" s="1032">
        <f t="shared" si="3950"/>
        <v>0</v>
      </c>
      <c r="E1793" s="570"/>
      <c r="F1793" s="385">
        <f>+F1718+E1793</f>
        <v>0</v>
      </c>
      <c r="G1793" s="387">
        <f t="shared" si="4010"/>
        <v>0</v>
      </c>
      <c r="H1793" s="367" t="str">
        <f t="shared" si="3952"/>
        <v xml:space="preserve">    </v>
      </c>
      <c r="I1793" s="854">
        <f t="shared" si="3953"/>
        <v>0</v>
      </c>
      <c r="J1793" s="570"/>
      <c r="K1793" s="385">
        <f>+K1718+J1793</f>
        <v>0</v>
      </c>
      <c r="L1793" s="387">
        <f t="shared" si="4011"/>
        <v>0</v>
      </c>
      <c r="M1793" s="367" t="str">
        <f t="shared" si="3955"/>
        <v xml:space="preserve">    </v>
      </c>
      <c r="N1793" s="854">
        <f t="shared" si="3956"/>
        <v>0</v>
      </c>
      <c r="O1793" s="570"/>
      <c r="P1793" s="385">
        <f>+P1718+O1793</f>
        <v>0</v>
      </c>
      <c r="Q1793" s="387">
        <f t="shared" si="4012"/>
        <v>0</v>
      </c>
      <c r="R1793" s="367" t="str">
        <f t="shared" si="3958"/>
        <v xml:space="preserve">    </v>
      </c>
      <c r="S1793" s="854">
        <f t="shared" si="3959"/>
        <v>0</v>
      </c>
      <c r="T1793" s="570"/>
      <c r="U1793" s="385">
        <f>+U1718+T1793</f>
        <v>0</v>
      </c>
      <c r="V1793" s="387">
        <f t="shared" si="4013"/>
        <v>0</v>
      </c>
      <c r="W1793" s="367" t="str">
        <f t="shared" si="3961"/>
        <v xml:space="preserve">    </v>
      </c>
      <c r="X1793" s="854">
        <f t="shared" si="3962"/>
        <v>0</v>
      </c>
      <c r="Y1793" s="570"/>
      <c r="Z1793" s="385">
        <f>+Z1718+Y1793</f>
        <v>0</v>
      </c>
      <c r="AA1793" s="387">
        <f t="shared" si="4014"/>
        <v>0</v>
      </c>
      <c r="AB1793" s="367" t="str">
        <f t="shared" si="3964"/>
        <v xml:space="preserve">    </v>
      </c>
      <c r="AC1793" s="854">
        <f t="shared" si="3965"/>
        <v>0</v>
      </c>
      <c r="AD1793" s="570"/>
      <c r="AE1793" s="385">
        <f>+AE1718+AD1793</f>
        <v>0</v>
      </c>
      <c r="AF1793" s="387">
        <f t="shared" si="4015"/>
        <v>0</v>
      </c>
      <c r="AG1793" s="367" t="str">
        <f t="shared" si="3967"/>
        <v xml:space="preserve">    </v>
      </c>
      <c r="AH1793" s="854">
        <f t="shared" si="3968"/>
        <v>0</v>
      </c>
      <c r="AI1793" s="570"/>
      <c r="AJ1793" s="385">
        <f>+AJ1718+AI1793</f>
        <v>0</v>
      </c>
      <c r="AK1793" s="387">
        <f t="shared" si="4016"/>
        <v>0</v>
      </c>
      <c r="AL1793" s="367" t="str">
        <f t="shared" si="3970"/>
        <v xml:space="preserve">    </v>
      </c>
      <c r="AM1793" s="854">
        <f t="shared" si="3971"/>
        <v>0</v>
      </c>
      <c r="AN1793" s="570"/>
      <c r="AO1793" s="385">
        <f>+AO1718+AN1793</f>
        <v>0</v>
      </c>
      <c r="AP1793" s="387">
        <f t="shared" si="4017"/>
        <v>0</v>
      </c>
      <c r="AQ1793" s="367" t="str">
        <f t="shared" si="3973"/>
        <v xml:space="preserve">    </v>
      </c>
      <c r="AR1793" s="854">
        <f t="shared" si="3974"/>
        <v>0</v>
      </c>
      <c r="AS1793" s="570"/>
      <c r="AT1793" s="385">
        <f>+AT1718+AS1793</f>
        <v>0</v>
      </c>
      <c r="AU1793" s="387">
        <f t="shared" si="4018"/>
        <v>0</v>
      </c>
      <c r="AV1793" s="367" t="str">
        <f t="shared" si="3976"/>
        <v xml:space="preserve">    </v>
      </c>
      <c r="AW1793" s="854">
        <f t="shared" si="3977"/>
        <v>0</v>
      </c>
      <c r="AX1793" s="570"/>
      <c r="AY1793" s="385">
        <f>+AY1718+AX1793</f>
        <v>0</v>
      </c>
      <c r="AZ1793" s="387">
        <f t="shared" si="4019"/>
        <v>0</v>
      </c>
      <c r="BA1793" s="367" t="str">
        <f t="shared" si="3979"/>
        <v xml:space="preserve">    </v>
      </c>
      <c r="BB1793" s="854">
        <f t="shared" si="3980"/>
        <v>0</v>
      </c>
      <c r="BC1793" s="570"/>
      <c r="BD1793" s="385">
        <f>+BD1718+BC1793</f>
        <v>0</v>
      </c>
      <c r="BE1793" s="387">
        <f t="shared" si="4020"/>
        <v>0</v>
      </c>
      <c r="BF1793" s="367" t="str">
        <f t="shared" si="3982"/>
        <v xml:space="preserve">    </v>
      </c>
      <c r="BG1793" s="854">
        <f t="shared" si="3983"/>
        <v>0</v>
      </c>
      <c r="BH1793" s="570"/>
      <c r="BI1793" s="385">
        <f>+BI1718+BH1793</f>
        <v>0</v>
      </c>
      <c r="BJ1793" s="387">
        <f t="shared" si="4021"/>
        <v>0</v>
      </c>
      <c r="BK1793" s="367" t="str">
        <f t="shared" si="3985"/>
        <v xml:space="preserve">    </v>
      </c>
      <c r="BL1793" s="406"/>
      <c r="BM1793" s="383">
        <f t="shared" si="3872"/>
        <v>0</v>
      </c>
    </row>
    <row r="1794" spans="1:66" s="18" customFormat="1" ht="13.5" thickBot="1">
      <c r="A1794" s="656">
        <v>59</v>
      </c>
      <c r="B1794" s="855" t="str">
        <f>B1719</f>
        <v>NET INVOICE AMOUNT</v>
      </c>
      <c r="C1794" s="856">
        <f t="shared" si="3949"/>
        <v>0</v>
      </c>
      <c r="D1794" s="848">
        <f>+D1791+D1792+D1793</f>
        <v>0</v>
      </c>
      <c r="E1794" s="848">
        <f>+E1791+E1792+E1793</f>
        <v>0</v>
      </c>
      <c r="F1794" s="868">
        <f>+F1791+F1792+F1793</f>
        <v>0</v>
      </c>
      <c r="G1794" s="868">
        <f>+G1791+G1792+G1793</f>
        <v>0</v>
      </c>
      <c r="H1794" s="857" t="str">
        <f t="shared" si="3952"/>
        <v xml:space="preserve">    </v>
      </c>
      <c r="I1794" s="848">
        <f>+I1791+I1792+I1793</f>
        <v>0</v>
      </c>
      <c r="J1794" s="848">
        <f>+J1791+J1792+J1793</f>
        <v>0</v>
      </c>
      <c r="K1794" s="870">
        <f>+K1791+K1792+K1793</f>
        <v>0</v>
      </c>
      <c r="L1794" s="870">
        <f>+L1791+L1792+L1793</f>
        <v>0</v>
      </c>
      <c r="M1794" s="857" t="str">
        <f t="shared" si="3955"/>
        <v xml:space="preserve">    </v>
      </c>
      <c r="N1794" s="848">
        <f>+N1791+N1792+N1793</f>
        <v>0</v>
      </c>
      <c r="O1794" s="848">
        <f>+O1791+O1792+O1793</f>
        <v>0</v>
      </c>
      <c r="P1794" s="870">
        <f>+P1791+P1792+P1793</f>
        <v>0</v>
      </c>
      <c r="Q1794" s="870">
        <f>+Q1791+Q1792+Q1793</f>
        <v>0</v>
      </c>
      <c r="R1794" s="857" t="str">
        <f t="shared" si="3958"/>
        <v xml:space="preserve">    </v>
      </c>
      <c r="S1794" s="848">
        <f>+S1791+S1792+S1793</f>
        <v>0</v>
      </c>
      <c r="T1794" s="848">
        <f>+T1791+T1792+T1793</f>
        <v>0</v>
      </c>
      <c r="U1794" s="870">
        <f>+U1791+U1792+U1793</f>
        <v>0</v>
      </c>
      <c r="V1794" s="870">
        <f>+V1791+V1792+V1793</f>
        <v>0</v>
      </c>
      <c r="W1794" s="857" t="str">
        <f t="shared" si="3961"/>
        <v xml:space="preserve">    </v>
      </c>
      <c r="X1794" s="848">
        <f>+X1791+X1792+X1793</f>
        <v>0</v>
      </c>
      <c r="Y1794" s="848">
        <f>+Y1791+Y1792+Y1793</f>
        <v>0</v>
      </c>
      <c r="Z1794" s="870">
        <f>+Z1791+Z1792+Z1793</f>
        <v>0</v>
      </c>
      <c r="AA1794" s="870">
        <f>+AA1791+AA1792+AA1793</f>
        <v>0</v>
      </c>
      <c r="AB1794" s="857" t="str">
        <f t="shared" si="3964"/>
        <v xml:space="preserve">    </v>
      </c>
      <c r="AC1794" s="848">
        <f>+AC1791+AC1792+AC1793</f>
        <v>0</v>
      </c>
      <c r="AD1794" s="848">
        <f>+AD1791+AD1792+AD1793</f>
        <v>0</v>
      </c>
      <c r="AE1794" s="870">
        <f>+AE1791+AE1792+AE1793</f>
        <v>0</v>
      </c>
      <c r="AF1794" s="870">
        <f>+AF1791+AF1792+AF1793</f>
        <v>0</v>
      </c>
      <c r="AG1794" s="857" t="str">
        <f t="shared" si="3967"/>
        <v xml:space="preserve">    </v>
      </c>
      <c r="AH1794" s="848">
        <f>+AH1791+AH1792+AH1793</f>
        <v>0</v>
      </c>
      <c r="AI1794" s="848">
        <f>+AI1791+AI1792+AI1793</f>
        <v>0</v>
      </c>
      <c r="AJ1794" s="870">
        <f>+AJ1791+AJ1792+AJ1793</f>
        <v>0</v>
      </c>
      <c r="AK1794" s="870">
        <f>+AK1791+AK1792+AK1793</f>
        <v>0</v>
      </c>
      <c r="AL1794" s="857" t="str">
        <f t="shared" si="3970"/>
        <v xml:space="preserve">    </v>
      </c>
      <c r="AM1794" s="848">
        <f>+AM1791+AM1792+AM1793</f>
        <v>0</v>
      </c>
      <c r="AN1794" s="848">
        <f>+AN1791+AN1792+AN1793</f>
        <v>0</v>
      </c>
      <c r="AO1794" s="870">
        <f>+AO1791+AO1792+AO1793</f>
        <v>0</v>
      </c>
      <c r="AP1794" s="870">
        <f>+AP1791+AP1792+AP1793</f>
        <v>0</v>
      </c>
      <c r="AQ1794" s="857" t="str">
        <f t="shared" si="3973"/>
        <v xml:space="preserve">    </v>
      </c>
      <c r="AR1794" s="848">
        <f>+AR1791+AR1792+AR1793</f>
        <v>0</v>
      </c>
      <c r="AS1794" s="848">
        <f>+AS1791+AS1792+AS1793</f>
        <v>0</v>
      </c>
      <c r="AT1794" s="870">
        <f>+AT1791+AT1792+AT1793</f>
        <v>0</v>
      </c>
      <c r="AU1794" s="870">
        <f>+AU1791+AU1792+AU1793</f>
        <v>0</v>
      </c>
      <c r="AV1794" s="857" t="str">
        <f t="shared" si="3976"/>
        <v xml:space="preserve">    </v>
      </c>
      <c r="AW1794" s="848">
        <f>+AW1791+AW1792+AW1793</f>
        <v>0</v>
      </c>
      <c r="AX1794" s="848">
        <f>+AX1791+AX1792+AX1793</f>
        <v>0</v>
      </c>
      <c r="AY1794" s="870">
        <f>+AY1791+AY1792+AY1793</f>
        <v>0</v>
      </c>
      <c r="AZ1794" s="870">
        <f>+AZ1791+AZ1792+AZ1793</f>
        <v>0</v>
      </c>
      <c r="BA1794" s="857" t="str">
        <f t="shared" si="3979"/>
        <v xml:space="preserve">    </v>
      </c>
      <c r="BB1794" s="848">
        <f>+BB1791+BB1792+BB1793</f>
        <v>0</v>
      </c>
      <c r="BC1794" s="848">
        <f>+BC1791+BC1792+BC1793</f>
        <v>0</v>
      </c>
      <c r="BD1794" s="870">
        <f>+BD1791+BD1792+BD1793</f>
        <v>0</v>
      </c>
      <c r="BE1794" s="870">
        <f>+BE1791+BE1792+BE1793</f>
        <v>0</v>
      </c>
      <c r="BF1794" s="857" t="str">
        <f t="shared" si="3982"/>
        <v xml:space="preserve">    </v>
      </c>
      <c r="BG1794" s="848">
        <f>+BG1791+BG1792+BG1793</f>
        <v>0</v>
      </c>
      <c r="BH1794" s="848">
        <f>+BH1791+BH1792+BH1793</f>
        <v>0</v>
      </c>
      <c r="BI1794" s="870">
        <f>+BI1791+BI1792+BI1793</f>
        <v>0</v>
      </c>
      <c r="BJ1794" s="870">
        <f>+BJ1791+BJ1792+BJ1793</f>
        <v>0</v>
      </c>
      <c r="BK1794" s="857" t="str">
        <f t="shared" si="3985"/>
        <v xml:space="preserve">    </v>
      </c>
      <c r="BL1794" s="405"/>
      <c r="BM1794" s="383">
        <f t="shared" si="3872"/>
        <v>0</v>
      </c>
    </row>
    <row r="1795" spans="1:66" customFormat="1" ht="15" customHeight="1" thickTop="1">
      <c r="A1795" s="1151" t="s">
        <v>247</v>
      </c>
      <c r="B1795" s="1151"/>
      <c r="C1795" s="657">
        <v>0</v>
      </c>
      <c r="D1795" s="636" t="str">
        <f>D895</f>
        <v>Certification of Exclusion and Debarment (Article 4 or 8)</v>
      </c>
      <c r="E1795" s="1011"/>
      <c r="F1795" s="636"/>
      <c r="G1795" s="636"/>
      <c r="H1795" s="636"/>
      <c r="I1795" s="636" t="str">
        <f>D895</f>
        <v>Certification of Exclusion and Debarment (Article 4 or 8)</v>
      </c>
      <c r="J1795" s="636"/>
      <c r="K1795" s="636"/>
      <c r="L1795" s="636"/>
      <c r="M1795" s="636"/>
      <c r="N1795" s="636" t="str">
        <f>D895</f>
        <v>Certification of Exclusion and Debarment (Article 4 or 8)</v>
      </c>
      <c r="O1795" s="636"/>
      <c r="P1795" s="636"/>
      <c r="Q1795" s="636"/>
      <c r="R1795" s="636"/>
      <c r="S1795" s="636" t="str">
        <f>D895</f>
        <v>Certification of Exclusion and Debarment (Article 4 or 8)</v>
      </c>
      <c r="T1795" s="636"/>
      <c r="U1795" s="636"/>
      <c r="V1795" s="636"/>
      <c r="W1795" s="636"/>
      <c r="X1795" s="636" t="str">
        <f>D895</f>
        <v>Certification of Exclusion and Debarment (Article 4 or 8)</v>
      </c>
      <c r="Y1795" s="636"/>
      <c r="Z1795" s="636"/>
      <c r="AA1795" s="636"/>
      <c r="AB1795" s="636"/>
      <c r="AC1795" s="636" t="str">
        <f>D895</f>
        <v>Certification of Exclusion and Debarment (Article 4 or 8)</v>
      </c>
      <c r="AD1795" s="636"/>
      <c r="AE1795" s="636"/>
      <c r="AF1795" s="636"/>
      <c r="AG1795" s="636"/>
      <c r="AH1795" s="636" t="str">
        <f>D895</f>
        <v>Certification of Exclusion and Debarment (Article 4 or 8)</v>
      </c>
      <c r="AI1795" s="636"/>
      <c r="AJ1795" s="636"/>
      <c r="AK1795" s="636"/>
      <c r="AL1795" s="636"/>
      <c r="AM1795" s="636" t="str">
        <f>D895</f>
        <v>Certification of Exclusion and Debarment (Article 4 or 8)</v>
      </c>
      <c r="AN1795" s="636"/>
      <c r="AO1795" s="636"/>
      <c r="AP1795" s="636"/>
      <c r="AQ1795" s="636"/>
      <c r="AR1795" s="636" t="str">
        <f>D895</f>
        <v>Certification of Exclusion and Debarment (Article 4 or 8)</v>
      </c>
      <c r="AS1795" s="636"/>
      <c r="AT1795" s="636"/>
      <c r="AU1795" s="636"/>
      <c r="AV1795" s="636"/>
      <c r="AW1795" s="636" t="str">
        <f>D895</f>
        <v>Certification of Exclusion and Debarment (Article 4 or 8)</v>
      </c>
      <c r="AX1795" s="636"/>
      <c r="AY1795" s="636"/>
      <c r="AZ1795" s="636"/>
      <c r="BA1795" s="636"/>
      <c r="BB1795" s="636" t="str">
        <f>D895</f>
        <v>Certification of Exclusion and Debarment (Article 4 or 8)</v>
      </c>
      <c r="BC1795" s="636"/>
      <c r="BD1795" s="636"/>
      <c r="BE1795" s="636"/>
      <c r="BF1795" s="636"/>
      <c r="BG1795" s="636" t="str">
        <f>D895</f>
        <v>Certification of Exclusion and Debarment (Article 4 or 8)</v>
      </c>
      <c r="BH1795" s="636"/>
      <c r="BI1795" s="636"/>
      <c r="BJ1795" s="636"/>
      <c r="BK1795" s="636"/>
      <c r="BL1795" s="244"/>
      <c r="BM1795" s="244"/>
      <c r="BN1795" s="244"/>
    </row>
    <row r="1796" spans="1:66" customFormat="1" ht="75.75" customHeight="1" thickBot="1">
      <c r="A1796" s="1152"/>
      <c r="B1796" s="1152"/>
      <c r="C1796" s="658"/>
      <c r="D1796" s="1149" t="str">
        <f>D1721</f>
        <v>Invoice Certification Language (MH)</v>
      </c>
      <c r="E1796" s="1149"/>
      <c r="F1796" s="1149"/>
      <c r="G1796" s="1149"/>
      <c r="H1796" s="1149"/>
      <c r="I1796" s="1149" t="str">
        <f>D1796</f>
        <v>Invoice Certification Language (MH)</v>
      </c>
      <c r="J1796" s="1149"/>
      <c r="K1796" s="1149"/>
      <c r="L1796" s="1149"/>
      <c r="M1796" s="1149"/>
      <c r="N1796" s="1149" t="str">
        <f>I1796</f>
        <v>Invoice Certification Language (MH)</v>
      </c>
      <c r="O1796" s="1149"/>
      <c r="P1796" s="1149"/>
      <c r="Q1796" s="1149"/>
      <c r="R1796" s="1149"/>
      <c r="S1796" s="1149" t="str">
        <f>N1796</f>
        <v>Invoice Certification Language (MH)</v>
      </c>
      <c r="T1796" s="1149"/>
      <c r="U1796" s="1149"/>
      <c r="V1796" s="1149"/>
      <c r="W1796" s="1149"/>
      <c r="X1796" s="1149" t="str">
        <f>S1796</f>
        <v>Invoice Certification Language (MH)</v>
      </c>
      <c r="Y1796" s="1149"/>
      <c r="Z1796" s="1149"/>
      <c r="AA1796" s="1149"/>
      <c r="AB1796" s="1149"/>
      <c r="AC1796" s="1149" t="str">
        <f>X1796</f>
        <v>Invoice Certification Language (MH)</v>
      </c>
      <c r="AD1796" s="1149"/>
      <c r="AE1796" s="1149"/>
      <c r="AF1796" s="1149"/>
      <c r="AG1796" s="1149"/>
      <c r="AH1796" s="1149" t="str">
        <f>AC1796</f>
        <v>Invoice Certification Language (MH)</v>
      </c>
      <c r="AI1796" s="1149"/>
      <c r="AJ1796" s="1149"/>
      <c r="AK1796" s="1149"/>
      <c r="AL1796" s="1149"/>
      <c r="AM1796" s="1149" t="str">
        <f>AH1796</f>
        <v>Invoice Certification Language (MH)</v>
      </c>
      <c r="AN1796" s="1149"/>
      <c r="AO1796" s="1149"/>
      <c r="AP1796" s="1149"/>
      <c r="AQ1796" s="1149"/>
      <c r="AR1796" s="1149" t="str">
        <f>AM1796</f>
        <v>Invoice Certification Language (MH)</v>
      </c>
      <c r="AS1796" s="1149"/>
      <c r="AT1796" s="1149"/>
      <c r="AU1796" s="1149"/>
      <c r="AV1796" s="1149"/>
      <c r="AW1796" s="1149" t="str">
        <f>AR1796</f>
        <v>Invoice Certification Language (MH)</v>
      </c>
      <c r="AX1796" s="1149"/>
      <c r="AY1796" s="1149"/>
      <c r="AZ1796" s="1149"/>
      <c r="BA1796" s="1149"/>
      <c r="BB1796" s="1149" t="str">
        <f>AW1796</f>
        <v>Invoice Certification Language (MH)</v>
      </c>
      <c r="BC1796" s="1149"/>
      <c r="BD1796" s="1149"/>
      <c r="BE1796" s="1149"/>
      <c r="BF1796" s="1149"/>
      <c r="BG1796" s="1149" t="str">
        <f>BB1796</f>
        <v>Invoice Certification Language (MH)</v>
      </c>
      <c r="BH1796" s="1149"/>
      <c r="BI1796" s="1149"/>
      <c r="BJ1796" s="1149"/>
      <c r="BK1796" s="1149"/>
      <c r="BL1796" s="244"/>
      <c r="BM1796" s="244"/>
      <c r="BN1796" s="244"/>
    </row>
    <row r="1797" spans="1:66" s="1" customFormat="1" ht="12" customHeight="1">
      <c r="A1797" s="1167"/>
      <c r="B1797" s="1168"/>
      <c r="C1797" s="369"/>
      <c r="D1797" s="1142"/>
      <c r="E1797" s="1142"/>
      <c r="F1797" s="1142"/>
      <c r="G1797" s="1141"/>
      <c r="H1797" s="1141"/>
      <c r="I1797" s="1142"/>
      <c r="J1797" s="1142"/>
      <c r="K1797" s="1142"/>
      <c r="L1797" s="1141"/>
      <c r="M1797" s="1141"/>
      <c r="N1797" s="1142"/>
      <c r="O1797" s="1142"/>
      <c r="P1797" s="1142"/>
      <c r="Q1797" s="1141"/>
      <c r="R1797" s="1141"/>
      <c r="S1797" s="1142"/>
      <c r="T1797" s="1142"/>
      <c r="U1797" s="1142"/>
      <c r="V1797" s="1141"/>
      <c r="W1797" s="1141"/>
      <c r="X1797" s="1142"/>
      <c r="Y1797" s="1142"/>
      <c r="Z1797" s="1142"/>
      <c r="AA1797" s="1141"/>
      <c r="AB1797" s="1141"/>
      <c r="AC1797" s="1142"/>
      <c r="AD1797" s="1142"/>
      <c r="AE1797" s="1142"/>
      <c r="AF1797" s="1141"/>
      <c r="AG1797" s="1141"/>
      <c r="AH1797" s="1142"/>
      <c r="AI1797" s="1142"/>
      <c r="AJ1797" s="1142"/>
      <c r="AK1797" s="1141"/>
      <c r="AL1797" s="1141"/>
      <c r="AM1797" s="1142"/>
      <c r="AN1797" s="1142"/>
      <c r="AO1797" s="1142"/>
      <c r="AP1797" s="1141"/>
      <c r="AQ1797" s="1141"/>
      <c r="AR1797" s="1142"/>
      <c r="AS1797" s="1142"/>
      <c r="AT1797" s="1142"/>
      <c r="AU1797" s="1141"/>
      <c r="AV1797" s="1141"/>
      <c r="AW1797" s="1142"/>
      <c r="AX1797" s="1142"/>
      <c r="AY1797" s="1142"/>
      <c r="AZ1797" s="1141"/>
      <c r="BA1797" s="1141"/>
      <c r="BB1797" s="1142"/>
      <c r="BC1797" s="1142"/>
      <c r="BD1797" s="1142"/>
      <c r="BE1797" s="1141"/>
      <c r="BF1797" s="1141"/>
      <c r="BG1797" s="1142"/>
      <c r="BH1797" s="1142"/>
      <c r="BI1797" s="1142"/>
      <c r="BJ1797" s="1141"/>
      <c r="BK1797" s="1141"/>
    </row>
    <row r="1798" spans="1:66" s="1" customFormat="1" ht="10.5" customHeight="1">
      <c r="A1798" s="1169"/>
      <c r="B1798" s="1170"/>
      <c r="C1798" s="370"/>
      <c r="D1798" s="1143" t="s">
        <v>313</v>
      </c>
      <c r="E1798" s="1143"/>
      <c r="F1798" s="1143"/>
      <c r="G1798" s="96" t="s">
        <v>125</v>
      </c>
      <c r="H1798" s="87"/>
      <c r="I1798" s="1143" t="s">
        <v>313</v>
      </c>
      <c r="J1798" s="1143"/>
      <c r="K1798" s="1143"/>
      <c r="L1798" s="96" t="s">
        <v>125</v>
      </c>
      <c r="M1798" s="87"/>
      <c r="N1798" s="1143" t="s">
        <v>313</v>
      </c>
      <c r="O1798" s="1143"/>
      <c r="P1798" s="1143"/>
      <c r="Q1798" s="96" t="s">
        <v>125</v>
      </c>
      <c r="R1798" s="87"/>
      <c r="S1798" s="1143" t="s">
        <v>313</v>
      </c>
      <c r="T1798" s="1143"/>
      <c r="U1798" s="1143"/>
      <c r="V1798" s="96" t="s">
        <v>125</v>
      </c>
      <c r="W1798" s="87"/>
      <c r="X1798" s="1143" t="s">
        <v>313</v>
      </c>
      <c r="Y1798" s="1143"/>
      <c r="Z1798" s="1143"/>
      <c r="AA1798" s="96" t="s">
        <v>125</v>
      </c>
      <c r="AB1798" s="87"/>
      <c r="AC1798" s="1143" t="s">
        <v>313</v>
      </c>
      <c r="AD1798" s="1143"/>
      <c r="AE1798" s="1143"/>
      <c r="AF1798" s="96" t="s">
        <v>125</v>
      </c>
      <c r="AG1798" s="87"/>
      <c r="AH1798" s="1143" t="s">
        <v>313</v>
      </c>
      <c r="AI1798" s="1143"/>
      <c r="AJ1798" s="1143"/>
      <c r="AK1798" s="96" t="s">
        <v>125</v>
      </c>
      <c r="AL1798" s="87"/>
      <c r="AM1798" s="1143" t="s">
        <v>313</v>
      </c>
      <c r="AN1798" s="1143"/>
      <c r="AO1798" s="1143"/>
      <c r="AP1798" s="96" t="s">
        <v>125</v>
      </c>
      <c r="AQ1798" s="87"/>
      <c r="AR1798" s="1143" t="s">
        <v>313</v>
      </c>
      <c r="AS1798" s="1143"/>
      <c r="AT1798" s="1143"/>
      <c r="AU1798" s="96" t="s">
        <v>125</v>
      </c>
      <c r="AV1798" s="87"/>
      <c r="AW1798" s="1143" t="s">
        <v>313</v>
      </c>
      <c r="AX1798" s="1143"/>
      <c r="AY1798" s="1143"/>
      <c r="AZ1798" s="96" t="s">
        <v>125</v>
      </c>
      <c r="BA1798" s="87"/>
      <c r="BB1798" s="1143" t="s">
        <v>313</v>
      </c>
      <c r="BC1798" s="1143"/>
      <c r="BD1798" s="1143"/>
      <c r="BE1798" s="96" t="s">
        <v>125</v>
      </c>
      <c r="BF1798" s="87"/>
      <c r="BG1798" s="1143" t="s">
        <v>313</v>
      </c>
      <c r="BH1798" s="1143"/>
      <c r="BI1798" s="1143"/>
      <c r="BJ1798" s="96" t="s">
        <v>125</v>
      </c>
      <c r="BK1798" s="87"/>
    </row>
    <row r="1799" spans="1:66" s="1" customFormat="1" ht="21" customHeight="1">
      <c r="A1799" s="1169"/>
      <c r="B1799" s="1170"/>
      <c r="C1799" s="361"/>
      <c r="D1799" s="1145"/>
      <c r="E1799" s="1145"/>
      <c r="F1799" s="1145"/>
      <c r="G1799" s="1140"/>
      <c r="H1799" s="1140"/>
      <c r="I1799" s="1145"/>
      <c r="J1799" s="1145"/>
      <c r="K1799" s="1145"/>
      <c r="L1799" s="1140"/>
      <c r="M1799" s="1140"/>
      <c r="N1799" s="1145"/>
      <c r="O1799" s="1145"/>
      <c r="P1799" s="1145"/>
      <c r="Q1799" s="1140"/>
      <c r="R1799" s="1140"/>
      <c r="S1799" s="1145"/>
      <c r="T1799" s="1145"/>
      <c r="U1799" s="1145"/>
      <c r="V1799" s="1140"/>
      <c r="W1799" s="1140"/>
      <c r="X1799" s="1145"/>
      <c r="Y1799" s="1145"/>
      <c r="Z1799" s="1145"/>
      <c r="AA1799" s="1140"/>
      <c r="AB1799" s="1140"/>
      <c r="AC1799" s="1145"/>
      <c r="AD1799" s="1145"/>
      <c r="AE1799" s="1145"/>
      <c r="AF1799" s="1140"/>
      <c r="AG1799" s="1140"/>
      <c r="AH1799" s="1145"/>
      <c r="AI1799" s="1145"/>
      <c r="AJ1799" s="1145"/>
      <c r="AK1799" s="1140"/>
      <c r="AL1799" s="1140"/>
      <c r="AM1799" s="1145"/>
      <c r="AN1799" s="1145"/>
      <c r="AO1799" s="1145"/>
      <c r="AP1799" s="1140"/>
      <c r="AQ1799" s="1140"/>
      <c r="AR1799" s="1145"/>
      <c r="AS1799" s="1145"/>
      <c r="AT1799" s="1145"/>
      <c r="AU1799" s="1140"/>
      <c r="AV1799" s="1140"/>
      <c r="AW1799" s="1145"/>
      <c r="AX1799" s="1145"/>
      <c r="AY1799" s="1145"/>
      <c r="AZ1799" s="1140"/>
      <c r="BA1799" s="1140"/>
      <c r="BB1799" s="1145"/>
      <c r="BC1799" s="1145"/>
      <c r="BD1799" s="1145"/>
      <c r="BE1799" s="1140"/>
      <c r="BF1799" s="1140"/>
      <c r="BG1799" s="1145"/>
      <c r="BH1799" s="1145"/>
      <c r="BI1799" s="1145"/>
      <c r="BJ1799" s="1140"/>
      <c r="BK1799" s="1140"/>
    </row>
    <row r="1800" spans="1:66" s="1" customFormat="1" ht="16.5" thickBot="1">
      <c r="A1800" s="1171"/>
      <c r="B1800" s="1172"/>
      <c r="C1800" s="362"/>
      <c r="D1800" s="1144" t="s">
        <v>80</v>
      </c>
      <c r="E1800" s="1144"/>
      <c r="F1800" s="94"/>
      <c r="G1800" s="95" t="s">
        <v>81</v>
      </c>
      <c r="H1800" s="87"/>
      <c r="I1800" s="1144" t="s">
        <v>80</v>
      </c>
      <c r="J1800" s="1144"/>
      <c r="K1800" s="94"/>
      <c r="L1800" s="95" t="s">
        <v>81</v>
      </c>
      <c r="M1800" s="87"/>
      <c r="N1800" s="1144" t="s">
        <v>80</v>
      </c>
      <c r="O1800" s="1144"/>
      <c r="P1800" s="94"/>
      <c r="Q1800" s="95" t="s">
        <v>81</v>
      </c>
      <c r="R1800" s="87"/>
      <c r="S1800" s="1144" t="s">
        <v>80</v>
      </c>
      <c r="T1800" s="1144"/>
      <c r="U1800" s="94"/>
      <c r="V1800" s="95" t="s">
        <v>81</v>
      </c>
      <c r="W1800" s="87"/>
      <c r="X1800" s="1144" t="s">
        <v>80</v>
      </c>
      <c r="Y1800" s="1144"/>
      <c r="Z1800" s="94"/>
      <c r="AA1800" s="95" t="s">
        <v>81</v>
      </c>
      <c r="AB1800" s="87"/>
      <c r="AC1800" s="1144" t="s">
        <v>80</v>
      </c>
      <c r="AD1800" s="1144"/>
      <c r="AE1800" s="94"/>
      <c r="AF1800" s="95" t="s">
        <v>81</v>
      </c>
      <c r="AG1800" s="87"/>
      <c r="AH1800" s="1144" t="s">
        <v>80</v>
      </c>
      <c r="AI1800" s="1144"/>
      <c r="AJ1800" s="94"/>
      <c r="AK1800" s="95" t="s">
        <v>81</v>
      </c>
      <c r="AL1800" s="87"/>
      <c r="AM1800" s="1144" t="s">
        <v>80</v>
      </c>
      <c r="AN1800" s="1144"/>
      <c r="AO1800" s="94"/>
      <c r="AP1800" s="95" t="s">
        <v>81</v>
      </c>
      <c r="AQ1800" s="87"/>
      <c r="AR1800" s="1144" t="s">
        <v>80</v>
      </c>
      <c r="AS1800" s="1144"/>
      <c r="AT1800" s="94"/>
      <c r="AU1800" s="95" t="s">
        <v>81</v>
      </c>
      <c r="AV1800" s="87"/>
      <c r="AW1800" s="1144" t="s">
        <v>80</v>
      </c>
      <c r="AX1800" s="1144"/>
      <c r="AY1800" s="94"/>
      <c r="AZ1800" s="95" t="s">
        <v>81</v>
      </c>
      <c r="BA1800" s="87"/>
      <c r="BB1800" s="1144" t="s">
        <v>80</v>
      </c>
      <c r="BC1800" s="1144"/>
      <c r="BD1800" s="94"/>
      <c r="BE1800" s="95" t="s">
        <v>81</v>
      </c>
      <c r="BF1800" s="87"/>
      <c r="BG1800" s="1144" t="s">
        <v>80</v>
      </c>
      <c r="BH1800" s="1144"/>
      <c r="BI1800" s="94"/>
      <c r="BJ1800" s="95" t="s">
        <v>81</v>
      </c>
      <c r="BK1800" s="87"/>
    </row>
    <row r="1801" spans="1:66" customFormat="1" ht="15.6" customHeight="1">
      <c r="A1801" s="637" t="s">
        <v>242</v>
      </c>
      <c r="B1801" s="88"/>
      <c r="C1801" s="357"/>
      <c r="D1801" s="88"/>
      <c r="E1801" s="357"/>
      <c r="F1801" s="88"/>
      <c r="G1801" s="89"/>
      <c r="H1801" s="90"/>
      <c r="I1801" s="2"/>
      <c r="J1801" s="2"/>
      <c r="K1801" s="2"/>
      <c r="L1801" s="2"/>
      <c r="M1801" s="2"/>
      <c r="N1801" s="2"/>
      <c r="O1801" s="2"/>
      <c r="P1801" s="3"/>
      <c r="Q1801" s="3"/>
      <c r="R1801" s="3"/>
      <c r="S1801" s="15"/>
      <c r="T1801" s="10"/>
      <c r="U1801" s="10"/>
      <c r="V1801" s="11"/>
      <c r="W1801" s="25"/>
      <c r="X1801" s="9"/>
      <c r="Y1801" s="9"/>
      <c r="Z1801" s="15"/>
      <c r="AA1801" s="20"/>
      <c r="AB1801" s="20"/>
      <c r="AC1801" s="20"/>
      <c r="AD1801" s="2"/>
      <c r="AE1801" s="3"/>
      <c r="AF1801" s="3"/>
      <c r="AG1801" s="3"/>
      <c r="AH1801" s="8"/>
      <c r="AI1801" s="10"/>
      <c r="AJ1801" s="10"/>
      <c r="AK1801" s="11"/>
      <c r="AL1801" s="21"/>
      <c r="AM1801" s="22"/>
      <c r="AN1801" s="22"/>
      <c r="AO1801" s="8"/>
      <c r="AP1801" s="8"/>
      <c r="AQ1801" s="8"/>
      <c r="AR1801" s="8"/>
      <c r="AS1801" s="8"/>
      <c r="AT1801" s="8"/>
      <c r="AU1801" s="8"/>
      <c r="AV1801" s="8"/>
      <c r="AW1801" s="8"/>
      <c r="AX1801" s="8"/>
      <c r="AY1801" s="8"/>
      <c r="AZ1801" s="8"/>
      <c r="BA1801" s="8"/>
      <c r="BB1801" s="8"/>
      <c r="BC1801" s="8"/>
      <c r="BD1801" s="8"/>
      <c r="BE1801" s="8"/>
      <c r="BF1801" s="8"/>
      <c r="BG1801" s="8"/>
      <c r="BH1801" s="8"/>
      <c r="BI1801" s="8"/>
      <c r="BJ1801" s="8"/>
      <c r="BK1801" s="8"/>
      <c r="BL1801" s="8"/>
      <c r="BM1801" s="660"/>
      <c r="BN1801" s="8"/>
    </row>
    <row r="1802" spans="1:66" s="1" customFormat="1" ht="12.6" customHeight="1">
      <c r="A1802" s="97" t="s">
        <v>243</v>
      </c>
      <c r="B1802" s="88"/>
      <c r="C1802" s="363"/>
      <c r="D1802" s="273"/>
      <c r="E1802" s="1013"/>
      <c r="F1802" s="256"/>
      <c r="G1802" s="273"/>
      <c r="H1802" s="274"/>
      <c r="I1802" s="273"/>
      <c r="J1802" s="273"/>
      <c r="K1802" s="256"/>
      <c r="L1802" s="273"/>
      <c r="M1802" s="274"/>
      <c r="N1802" s="32"/>
      <c r="O1802" s="275"/>
      <c r="P1802" s="275"/>
      <c r="Q1802" s="275"/>
      <c r="R1802" s="275"/>
      <c r="S1802" s="276"/>
      <c r="T1802" s="276"/>
      <c r="U1802" s="276"/>
      <c r="V1802" s="277"/>
      <c r="W1802" s="278"/>
      <c r="X1802" s="276"/>
      <c r="Y1802" s="276"/>
      <c r="Z1802" s="32"/>
      <c r="AD1802" s="279"/>
      <c r="AE1802" s="279"/>
      <c r="AF1802" s="279"/>
      <c r="AG1802" s="279"/>
      <c r="AH1802" s="280"/>
      <c r="AI1802" s="280"/>
      <c r="AJ1802" s="280"/>
      <c r="AK1802" s="281"/>
      <c r="AL1802" s="282"/>
      <c r="AM1802" s="280"/>
      <c r="AN1802" s="280"/>
      <c r="AO1802" s="32"/>
      <c r="AP1802" s="32"/>
      <c r="AQ1802" s="32"/>
      <c r="AR1802" s="32"/>
      <c r="AS1802" s="32"/>
      <c r="AT1802" s="32"/>
      <c r="AU1802" s="32"/>
      <c r="AV1802" s="32"/>
      <c r="AW1802" s="32"/>
      <c r="AX1802" s="32"/>
      <c r="AY1802" s="32"/>
      <c r="AZ1802" s="32"/>
      <c r="BA1802" s="32"/>
      <c r="BB1802" s="32"/>
      <c r="BC1802" s="32"/>
      <c r="BD1802" s="32"/>
      <c r="BE1802" s="32"/>
      <c r="BF1802" s="32"/>
      <c r="BG1802" s="32"/>
      <c r="BH1802" s="32"/>
      <c r="BI1802" s="32"/>
      <c r="BJ1802" s="32"/>
      <c r="BK1802" s="32"/>
      <c r="BL1802" s="32"/>
      <c r="BM1802" s="661"/>
      <c r="BN1802" s="32"/>
    </row>
    <row r="1803" spans="1:66" s="260" customFormat="1" ht="12">
      <c r="A1803" s="638"/>
      <c r="B1803" s="639"/>
      <c r="C1803" s="358"/>
      <c r="D1803" s="252" t="s">
        <v>21</v>
      </c>
      <c r="E1803" s="1159" t="str">
        <f>+E978</f>
        <v>Contractor Name</v>
      </c>
      <c r="F1803" s="1159"/>
      <c r="G1803" s="1159"/>
      <c r="H1803" s="1159"/>
      <c r="I1803" s="291" t="s">
        <v>21</v>
      </c>
      <c r="J1803" s="1150" t="str">
        <f>E1803</f>
        <v>Contractor Name</v>
      </c>
      <c r="K1803" s="1150"/>
      <c r="L1803" s="1150"/>
      <c r="M1803" s="1150"/>
      <c r="N1803" s="291" t="s">
        <v>21</v>
      </c>
      <c r="O1803" s="1150" t="str">
        <f>E1803</f>
        <v>Contractor Name</v>
      </c>
      <c r="P1803" s="1150"/>
      <c r="Q1803" s="1150"/>
      <c r="R1803" s="1150"/>
      <c r="S1803" s="291" t="s">
        <v>21</v>
      </c>
      <c r="T1803" s="1150" t="str">
        <f>E1803</f>
        <v>Contractor Name</v>
      </c>
      <c r="U1803" s="1150"/>
      <c r="V1803" s="1150"/>
      <c r="W1803" s="1150"/>
      <c r="X1803" s="291" t="s">
        <v>21</v>
      </c>
      <c r="Y1803" s="1150" t="str">
        <f>E1803</f>
        <v>Contractor Name</v>
      </c>
      <c r="Z1803" s="1150"/>
      <c r="AA1803" s="1150"/>
      <c r="AB1803" s="1150"/>
      <c r="AC1803" s="291" t="s">
        <v>21</v>
      </c>
      <c r="AD1803" s="1150" t="str">
        <f>E1803</f>
        <v>Contractor Name</v>
      </c>
      <c r="AE1803" s="1150"/>
      <c r="AF1803" s="1150"/>
      <c r="AG1803" s="1150"/>
      <c r="AH1803" s="291" t="s">
        <v>21</v>
      </c>
      <c r="AI1803" s="1150" t="str">
        <f>E1803</f>
        <v>Contractor Name</v>
      </c>
      <c r="AJ1803" s="1150"/>
      <c r="AK1803" s="1150"/>
      <c r="AL1803" s="1150"/>
      <c r="AM1803" s="291" t="s">
        <v>21</v>
      </c>
      <c r="AN1803" s="1150" t="str">
        <f>E1803</f>
        <v>Contractor Name</v>
      </c>
      <c r="AO1803" s="1150"/>
      <c r="AP1803" s="1150"/>
      <c r="AQ1803" s="1150"/>
      <c r="AR1803" s="291" t="s">
        <v>21</v>
      </c>
      <c r="AS1803" s="1150" t="str">
        <f>E1803</f>
        <v>Contractor Name</v>
      </c>
      <c r="AT1803" s="1150"/>
      <c r="AU1803" s="1150"/>
      <c r="AV1803" s="1150"/>
      <c r="AW1803" s="291" t="s">
        <v>21</v>
      </c>
      <c r="AX1803" s="1150" t="str">
        <f>J1803</f>
        <v>Contractor Name</v>
      </c>
      <c r="AY1803" s="1150"/>
      <c r="AZ1803" s="1150"/>
      <c r="BA1803" s="1150"/>
      <c r="BB1803" s="291" t="s">
        <v>21</v>
      </c>
      <c r="BC1803" s="1150" t="str">
        <f>O1803</f>
        <v>Contractor Name</v>
      </c>
      <c r="BD1803" s="1150"/>
      <c r="BE1803" s="1150"/>
      <c r="BF1803" s="1150"/>
      <c r="BG1803" s="291" t="s">
        <v>21</v>
      </c>
      <c r="BH1803" s="1150" t="str">
        <f>T1803</f>
        <v>Contractor Name</v>
      </c>
      <c r="BI1803" s="1150"/>
      <c r="BJ1803" s="1150"/>
      <c r="BK1803" s="1150"/>
      <c r="BL1803" s="292"/>
      <c r="BM1803" s="662"/>
      <c r="BN1803" s="292"/>
    </row>
    <row r="1804" spans="1:66" s="260" customFormat="1" ht="12">
      <c r="A1804" s="97" t="s">
        <v>133</v>
      </c>
      <c r="B1804" s="639"/>
      <c r="C1804" s="358"/>
      <c r="D1804" s="252" t="s">
        <v>20</v>
      </c>
      <c r="E1804" s="1036" t="str">
        <f>+E979</f>
        <v>Contract Number</v>
      </c>
      <c r="F1804" s="254"/>
      <c r="G1804" s="255" t="s">
        <v>90</v>
      </c>
      <c r="H1804" s="894"/>
      <c r="I1804" s="307" t="s">
        <v>20</v>
      </c>
      <c r="J1804" s="324" t="str">
        <f>E1804</f>
        <v>Contract Number</v>
      </c>
      <c r="K1804" s="293"/>
      <c r="L1804" s="294" t="s">
        <v>90</v>
      </c>
      <c r="M1804" s="295">
        <f>H1804</f>
        <v>0</v>
      </c>
      <c r="N1804" s="296" t="s">
        <v>20</v>
      </c>
      <c r="O1804" s="325" t="str">
        <f>E1804</f>
        <v>Contract Number</v>
      </c>
      <c r="P1804" s="297"/>
      <c r="Q1804" s="298" t="s">
        <v>90</v>
      </c>
      <c r="R1804" s="299">
        <f>H1804</f>
        <v>0</v>
      </c>
      <c r="S1804" s="296" t="s">
        <v>20</v>
      </c>
      <c r="T1804" s="300" t="str">
        <f>E1804</f>
        <v>Contract Number</v>
      </c>
      <c r="U1804" s="297"/>
      <c r="V1804" s="298" t="s">
        <v>90</v>
      </c>
      <c r="W1804" s="301">
        <f>H1804</f>
        <v>0</v>
      </c>
      <c r="X1804" s="296" t="s">
        <v>20</v>
      </c>
      <c r="Y1804" s="300" t="str">
        <f>E1804</f>
        <v>Contract Number</v>
      </c>
      <c r="Z1804" s="297"/>
      <c r="AA1804" s="298" t="s">
        <v>90</v>
      </c>
      <c r="AB1804" s="301">
        <f>H1804</f>
        <v>0</v>
      </c>
      <c r="AC1804" s="296" t="s">
        <v>20</v>
      </c>
      <c r="AD1804" s="300" t="str">
        <f>E1804</f>
        <v>Contract Number</v>
      </c>
      <c r="AE1804" s="297"/>
      <c r="AF1804" s="298" t="s">
        <v>90</v>
      </c>
      <c r="AG1804" s="301">
        <f>H1804</f>
        <v>0</v>
      </c>
      <c r="AH1804" s="296" t="s">
        <v>20</v>
      </c>
      <c r="AI1804" s="300" t="str">
        <f>E1804</f>
        <v>Contract Number</v>
      </c>
      <c r="AJ1804" s="297"/>
      <c r="AK1804" s="298" t="s">
        <v>90</v>
      </c>
      <c r="AL1804" s="302">
        <f>H1804</f>
        <v>0</v>
      </c>
      <c r="AM1804" s="296" t="s">
        <v>20</v>
      </c>
      <c r="AN1804" s="325" t="str">
        <f>E1804</f>
        <v>Contract Number</v>
      </c>
      <c r="AO1804" s="297"/>
      <c r="AP1804" s="298" t="s">
        <v>90</v>
      </c>
      <c r="AQ1804" s="302">
        <f>H1804</f>
        <v>0</v>
      </c>
      <c r="AR1804" s="296" t="s">
        <v>20</v>
      </c>
      <c r="AS1804" s="325" t="str">
        <f>E1804</f>
        <v>Contract Number</v>
      </c>
      <c r="AT1804" s="297"/>
      <c r="AU1804" s="298" t="s">
        <v>90</v>
      </c>
      <c r="AV1804" s="303">
        <f>H1804</f>
        <v>0</v>
      </c>
      <c r="AW1804" s="296" t="s">
        <v>20</v>
      </c>
      <c r="AX1804" s="325" t="str">
        <f>J1804</f>
        <v>Contract Number</v>
      </c>
      <c r="AY1804" s="297"/>
      <c r="AZ1804" s="298" t="s">
        <v>90</v>
      </c>
      <c r="BA1804" s="303">
        <f>M1804</f>
        <v>0</v>
      </c>
      <c r="BB1804" s="296" t="s">
        <v>20</v>
      </c>
      <c r="BC1804" s="325" t="str">
        <f>O1804</f>
        <v>Contract Number</v>
      </c>
      <c r="BD1804" s="297"/>
      <c r="BE1804" s="298" t="s">
        <v>90</v>
      </c>
      <c r="BF1804" s="303">
        <f>R1804</f>
        <v>0</v>
      </c>
      <c r="BG1804" s="296" t="s">
        <v>20</v>
      </c>
      <c r="BH1804" s="325" t="str">
        <f>T1804</f>
        <v>Contract Number</v>
      </c>
      <c r="BI1804" s="297"/>
      <c r="BJ1804" s="298" t="s">
        <v>90</v>
      </c>
      <c r="BK1804" s="303">
        <f>W1804</f>
        <v>0</v>
      </c>
      <c r="BL1804" s="304"/>
      <c r="BM1804" s="663"/>
      <c r="BN1804" s="304"/>
    </row>
    <row r="1805" spans="1:66" s="260" customFormat="1" ht="17.45" customHeight="1">
      <c r="A1805" s="93"/>
      <c r="B1805" s="639"/>
      <c r="C1805" s="358"/>
      <c r="D1805" s="252" t="s">
        <v>126</v>
      </c>
      <c r="E1805" s="1009" t="s">
        <v>127</v>
      </c>
      <c r="F1805" s="257"/>
      <c r="G1805" s="258" t="s">
        <v>122</v>
      </c>
      <c r="H1805" s="257"/>
      <c r="I1805" s="296" t="s">
        <v>120</v>
      </c>
      <c r="J1805" s="305" t="s">
        <v>121</v>
      </c>
      <c r="K1805" s="306">
        <f>F1805</f>
        <v>0</v>
      </c>
      <c r="L1805" s="298" t="s">
        <v>122</v>
      </c>
      <c r="M1805" s="306">
        <f>H1805</f>
        <v>0</v>
      </c>
      <c r="N1805" s="296" t="s">
        <v>120</v>
      </c>
      <c r="O1805" s="305" t="s">
        <v>121</v>
      </c>
      <c r="P1805" s="306">
        <f>F1805</f>
        <v>0</v>
      </c>
      <c r="Q1805" s="298" t="s">
        <v>122</v>
      </c>
      <c r="R1805" s="306">
        <f>H1805</f>
        <v>0</v>
      </c>
      <c r="S1805" s="296" t="s">
        <v>120</v>
      </c>
      <c r="T1805" s="305" t="s">
        <v>121</v>
      </c>
      <c r="U1805" s="306">
        <f>F1805</f>
        <v>0</v>
      </c>
      <c r="V1805" s="298" t="s">
        <v>122</v>
      </c>
      <c r="W1805" s="306">
        <f>H1805</f>
        <v>0</v>
      </c>
      <c r="X1805" s="296" t="s">
        <v>120</v>
      </c>
      <c r="Y1805" s="305" t="s">
        <v>121</v>
      </c>
      <c r="Z1805" s="306">
        <f>F1805</f>
        <v>0</v>
      </c>
      <c r="AA1805" s="298" t="s">
        <v>122</v>
      </c>
      <c r="AB1805" s="306">
        <f>H1805</f>
        <v>0</v>
      </c>
      <c r="AC1805" s="296" t="s">
        <v>120</v>
      </c>
      <c r="AD1805" s="305" t="s">
        <v>121</v>
      </c>
      <c r="AE1805" s="306">
        <f>F1805</f>
        <v>0</v>
      </c>
      <c r="AF1805" s="298" t="s">
        <v>122</v>
      </c>
      <c r="AG1805" s="306">
        <f>H1805</f>
        <v>0</v>
      </c>
      <c r="AH1805" s="296" t="s">
        <v>120</v>
      </c>
      <c r="AI1805" s="305" t="s">
        <v>121</v>
      </c>
      <c r="AJ1805" s="306">
        <f>F1805</f>
        <v>0</v>
      </c>
      <c r="AK1805" s="298" t="s">
        <v>122</v>
      </c>
      <c r="AL1805" s="306">
        <f>H1805</f>
        <v>0</v>
      </c>
      <c r="AM1805" s="296" t="s">
        <v>120</v>
      </c>
      <c r="AN1805" s="305" t="s">
        <v>121</v>
      </c>
      <c r="AO1805" s="306">
        <f>F1805</f>
        <v>0</v>
      </c>
      <c r="AP1805" s="298" t="s">
        <v>122</v>
      </c>
      <c r="AQ1805" s="306">
        <f>H1805</f>
        <v>0</v>
      </c>
      <c r="AR1805" s="296" t="s">
        <v>120</v>
      </c>
      <c r="AS1805" s="305" t="s">
        <v>121</v>
      </c>
      <c r="AT1805" s="306">
        <f>F1805</f>
        <v>0</v>
      </c>
      <c r="AU1805" s="298" t="s">
        <v>122</v>
      </c>
      <c r="AV1805" s="306">
        <f>H1805</f>
        <v>0</v>
      </c>
      <c r="AW1805" s="296" t="s">
        <v>120</v>
      </c>
      <c r="AX1805" s="305" t="s">
        <v>121</v>
      </c>
      <c r="AY1805" s="306">
        <f>K1805</f>
        <v>0</v>
      </c>
      <c r="AZ1805" s="298" t="s">
        <v>122</v>
      </c>
      <c r="BA1805" s="306">
        <f>M1805</f>
        <v>0</v>
      </c>
      <c r="BB1805" s="296" t="s">
        <v>120</v>
      </c>
      <c r="BC1805" s="305" t="s">
        <v>121</v>
      </c>
      <c r="BD1805" s="306">
        <f>P1805</f>
        <v>0</v>
      </c>
      <c r="BE1805" s="298" t="s">
        <v>122</v>
      </c>
      <c r="BF1805" s="306">
        <f>R1805</f>
        <v>0</v>
      </c>
      <c r="BG1805" s="296" t="s">
        <v>120</v>
      </c>
      <c r="BH1805" s="305" t="s">
        <v>121</v>
      </c>
      <c r="BI1805" s="306">
        <f>U1805</f>
        <v>0</v>
      </c>
      <c r="BJ1805" s="298" t="s">
        <v>122</v>
      </c>
      <c r="BK1805" s="306">
        <f>W1805</f>
        <v>0</v>
      </c>
      <c r="BL1805" s="304"/>
      <c r="BM1805" s="663"/>
      <c r="BN1805" s="304"/>
    </row>
    <row r="1806" spans="1:66" s="260" customFormat="1" ht="15.75" customHeight="1">
      <c r="A1806" s="93"/>
      <c r="B1806" s="97"/>
      <c r="C1806" s="359"/>
      <c r="D1806" s="1160" t="s">
        <v>124</v>
      </c>
      <c r="E1806" s="1160"/>
      <c r="F1806" s="1160"/>
      <c r="G1806" s="1161">
        <f>E1869+J1869+O1869+T1869+Y1869+AD1869+AI1869+AN1869+AS1869+AX1869+BC1869+BH1869</f>
        <v>0</v>
      </c>
      <c r="H1806" s="259"/>
      <c r="I1806" s="292"/>
      <c r="J1806" s="292"/>
      <c r="K1806" s="292"/>
      <c r="L1806" s="292"/>
      <c r="M1806" s="292"/>
      <c r="N1806" s="292"/>
      <c r="O1806" s="292"/>
      <c r="P1806" s="292"/>
      <c r="Q1806" s="292"/>
      <c r="R1806" s="292"/>
      <c r="S1806" s="292"/>
      <c r="T1806" s="292"/>
      <c r="U1806" s="292"/>
      <c r="V1806" s="292"/>
      <c r="W1806" s="292"/>
      <c r="X1806" s="292"/>
      <c r="Y1806" s="292"/>
      <c r="Z1806" s="292"/>
      <c r="AA1806" s="292"/>
      <c r="AB1806" s="292"/>
      <c r="AC1806" s="292"/>
      <c r="AD1806" s="292"/>
      <c r="AE1806" s="292"/>
      <c r="AF1806" s="292"/>
      <c r="AG1806" s="292"/>
      <c r="AH1806" s="292"/>
      <c r="AI1806" s="292"/>
      <c r="AJ1806" s="292"/>
      <c r="AK1806" s="292"/>
      <c r="AL1806" s="292"/>
      <c r="AM1806" s="292"/>
      <c r="AN1806" s="292"/>
      <c r="AO1806" s="292"/>
      <c r="AP1806" s="292"/>
      <c r="AQ1806" s="292"/>
      <c r="AR1806" s="292"/>
      <c r="AS1806" s="292"/>
      <c r="AT1806" s="292"/>
      <c r="AU1806" s="292"/>
      <c r="AV1806" s="292"/>
      <c r="AW1806" s="292"/>
      <c r="AX1806" s="292"/>
      <c r="AY1806" s="292"/>
      <c r="AZ1806" s="292"/>
      <c r="BA1806" s="292"/>
      <c r="BB1806" s="292"/>
      <c r="BC1806" s="292"/>
      <c r="BD1806" s="292"/>
      <c r="BE1806" s="292"/>
      <c r="BF1806" s="292"/>
      <c r="BG1806" s="292"/>
      <c r="BH1806" s="292"/>
      <c r="BI1806" s="292"/>
      <c r="BJ1806" s="292"/>
      <c r="BK1806" s="292"/>
      <c r="BL1806" s="308"/>
      <c r="BM1806" s="665"/>
      <c r="BN1806" s="308"/>
    </row>
    <row r="1807" spans="1:66" s="1" customFormat="1" ht="5.45" customHeight="1" thickBot="1">
      <c r="A1807" s="640"/>
      <c r="B1807" s="641"/>
      <c r="C1807" s="360"/>
      <c r="D1807" s="261"/>
      <c r="E1807" s="360"/>
      <c r="F1807" s="261"/>
      <c r="G1807" s="1162"/>
      <c r="H1807" s="91"/>
      <c r="I1807" s="16"/>
      <c r="J1807" s="16"/>
      <c r="K1807" s="32"/>
      <c r="L1807" s="16"/>
      <c r="M1807" s="16"/>
      <c r="N1807" s="16"/>
      <c r="R1807" s="262"/>
      <c r="S1807" s="262"/>
      <c r="T1807" s="262"/>
      <c r="U1807" s="262"/>
      <c r="V1807" s="262"/>
      <c r="W1807" s="262"/>
      <c r="X1807" s="262"/>
      <c r="Y1807" s="262"/>
      <c r="Z1807" s="262"/>
      <c r="AA1807" s="262"/>
      <c r="AB1807" s="262"/>
      <c r="AC1807" s="262"/>
      <c r="AD1807" s="262"/>
      <c r="AE1807" s="20"/>
      <c r="AF1807" s="20"/>
      <c r="AG1807" s="20"/>
      <c r="AH1807" s="20"/>
      <c r="BM1807"/>
    </row>
    <row r="1808" spans="1:66" s="1" customFormat="1" ht="14.25" customHeight="1" thickTop="1">
      <c r="A1808" s="642" t="s">
        <v>30</v>
      </c>
      <c r="B1808" s="653"/>
      <c r="C1808" s="1135" t="s">
        <v>232</v>
      </c>
      <c r="D1808" s="1137" t="str">
        <f>+D1733</f>
        <v>Program Name</v>
      </c>
      <c r="E1808" s="1138"/>
      <c r="F1808" s="1138"/>
      <c r="G1808" s="1138"/>
      <c r="H1808" s="1139"/>
      <c r="I1808" s="1137" t="str">
        <f>+I1733</f>
        <v>Program Name</v>
      </c>
      <c r="J1808" s="1138"/>
      <c r="K1808" s="1138"/>
      <c r="L1808" s="1138"/>
      <c r="M1808" s="1139"/>
      <c r="N1808" s="1137" t="str">
        <f>+N1733</f>
        <v>Program Name</v>
      </c>
      <c r="O1808" s="1138"/>
      <c r="P1808" s="1138"/>
      <c r="Q1808" s="1138"/>
      <c r="R1808" s="1139"/>
      <c r="S1808" s="1137" t="str">
        <f>+S1733</f>
        <v>Program Name</v>
      </c>
      <c r="T1808" s="1138"/>
      <c r="U1808" s="1138"/>
      <c r="V1808" s="1138"/>
      <c r="W1808" s="1139"/>
      <c r="X1808" s="1137" t="str">
        <f>+X1733</f>
        <v>Program Name</v>
      </c>
      <c r="Y1808" s="1138"/>
      <c r="Z1808" s="1138"/>
      <c r="AA1808" s="1138"/>
      <c r="AB1808" s="1139"/>
      <c r="AC1808" s="1137" t="str">
        <f>+AC1733</f>
        <v>Program Name</v>
      </c>
      <c r="AD1808" s="1138"/>
      <c r="AE1808" s="1138"/>
      <c r="AF1808" s="1138"/>
      <c r="AG1808" s="1139"/>
      <c r="AH1808" s="1137" t="str">
        <f>+AH1733</f>
        <v>Program Name</v>
      </c>
      <c r="AI1808" s="1138"/>
      <c r="AJ1808" s="1138"/>
      <c r="AK1808" s="1138"/>
      <c r="AL1808" s="1139"/>
      <c r="AM1808" s="1137" t="str">
        <f>+AM1733</f>
        <v>Program Name</v>
      </c>
      <c r="AN1808" s="1138"/>
      <c r="AO1808" s="1138"/>
      <c r="AP1808" s="1138"/>
      <c r="AQ1808" s="1139"/>
      <c r="AR1808" s="1137" t="str">
        <f>+AR1733</f>
        <v>Program Name</v>
      </c>
      <c r="AS1808" s="1138"/>
      <c r="AT1808" s="1138"/>
      <c r="AU1808" s="1138"/>
      <c r="AV1808" s="1139"/>
      <c r="AW1808" s="1137" t="str">
        <f>+AW1733</f>
        <v>Program Name</v>
      </c>
      <c r="AX1808" s="1138"/>
      <c r="AY1808" s="1138"/>
      <c r="AZ1808" s="1138"/>
      <c r="BA1808" s="1139"/>
      <c r="BB1808" s="1137" t="str">
        <f>+BB1733</f>
        <v>Program Name</v>
      </c>
      <c r="BC1808" s="1138"/>
      <c r="BD1808" s="1138"/>
      <c r="BE1808" s="1138"/>
      <c r="BF1808" s="1139"/>
      <c r="BG1808" s="1137" t="str">
        <f>+BG1733</f>
        <v>Program Name</v>
      </c>
      <c r="BH1808" s="1138"/>
      <c r="BI1808" s="1138"/>
      <c r="BJ1808" s="1138"/>
      <c r="BK1808" s="1139"/>
      <c r="BL1808" s="31"/>
      <c r="BM1808" s="232" t="s">
        <v>33</v>
      </c>
    </row>
    <row r="1809" spans="1:66" s="1" customFormat="1" ht="13.5">
      <c r="A1809" s="644" t="s">
        <v>31</v>
      </c>
      <c r="B1809" s="654"/>
      <c r="C1809" s="1136"/>
      <c r="D1809" s="1146" t="str">
        <f>+D1734</f>
        <v>Funding Source</v>
      </c>
      <c r="E1809" s="1147"/>
      <c r="F1809" s="1147"/>
      <c r="G1809" s="1147"/>
      <c r="H1809" s="1148"/>
      <c r="I1809" s="1146" t="str">
        <f>+I1734</f>
        <v>Funding Source</v>
      </c>
      <c r="J1809" s="1147"/>
      <c r="K1809" s="1147"/>
      <c r="L1809" s="1147"/>
      <c r="M1809" s="1148"/>
      <c r="N1809" s="1146" t="str">
        <f>+N1734</f>
        <v>Funding Source</v>
      </c>
      <c r="O1809" s="1147"/>
      <c r="P1809" s="1147"/>
      <c r="Q1809" s="1147"/>
      <c r="R1809" s="1148"/>
      <c r="S1809" s="1146" t="str">
        <f>+S1734</f>
        <v>Funding Source</v>
      </c>
      <c r="T1809" s="1147"/>
      <c r="U1809" s="1147"/>
      <c r="V1809" s="1147"/>
      <c r="W1809" s="1148"/>
      <c r="X1809" s="1146" t="str">
        <f>+X1734</f>
        <v>Funding Source</v>
      </c>
      <c r="Y1809" s="1147"/>
      <c r="Z1809" s="1147"/>
      <c r="AA1809" s="1147"/>
      <c r="AB1809" s="1148"/>
      <c r="AC1809" s="1146" t="str">
        <f>+AC1734</f>
        <v>Funding Source</v>
      </c>
      <c r="AD1809" s="1147"/>
      <c r="AE1809" s="1147"/>
      <c r="AF1809" s="1147"/>
      <c r="AG1809" s="1148"/>
      <c r="AH1809" s="1146" t="str">
        <f>+AH1734</f>
        <v>Funding Source</v>
      </c>
      <c r="AI1809" s="1147"/>
      <c r="AJ1809" s="1147"/>
      <c r="AK1809" s="1147"/>
      <c r="AL1809" s="1148"/>
      <c r="AM1809" s="1146" t="str">
        <f>+AM1734</f>
        <v>Funding Source</v>
      </c>
      <c r="AN1809" s="1147"/>
      <c r="AO1809" s="1147"/>
      <c r="AP1809" s="1147"/>
      <c r="AQ1809" s="1148"/>
      <c r="AR1809" s="1146" t="str">
        <f>+AR1734</f>
        <v>Funding Source</v>
      </c>
      <c r="AS1809" s="1147"/>
      <c r="AT1809" s="1147"/>
      <c r="AU1809" s="1147"/>
      <c r="AV1809" s="1148"/>
      <c r="AW1809" s="1146" t="str">
        <f>+AW1734</f>
        <v>Funding Source</v>
      </c>
      <c r="AX1809" s="1147"/>
      <c r="AY1809" s="1147"/>
      <c r="AZ1809" s="1147"/>
      <c r="BA1809" s="1148"/>
      <c r="BB1809" s="1146" t="str">
        <f>+BB1734</f>
        <v>Funding Source</v>
      </c>
      <c r="BC1809" s="1147"/>
      <c r="BD1809" s="1147"/>
      <c r="BE1809" s="1147"/>
      <c r="BF1809" s="1148"/>
      <c r="BG1809" s="1146" t="str">
        <f>+BG1734</f>
        <v>Funding Source</v>
      </c>
      <c r="BH1809" s="1147"/>
      <c r="BI1809" s="1147"/>
      <c r="BJ1809" s="1147"/>
      <c r="BK1809" s="1148"/>
      <c r="BL1809" s="31"/>
      <c r="BM1809" s="233"/>
    </row>
    <row r="1810" spans="1:66" s="30" customFormat="1" ht="21.6" customHeight="1">
      <c r="A1810" s="646"/>
      <c r="B1810" s="655"/>
      <c r="C1810" s="669" t="s">
        <v>233</v>
      </c>
      <c r="D1810" s="329" t="s">
        <v>67</v>
      </c>
      <c r="E1810" s="1010" t="s">
        <v>68</v>
      </c>
      <c r="F1810" s="330" t="s">
        <v>69</v>
      </c>
      <c r="G1810" s="331" t="s">
        <v>70</v>
      </c>
      <c r="H1810" s="332" t="s">
        <v>71</v>
      </c>
      <c r="I1810" s="329" t="s">
        <v>67</v>
      </c>
      <c r="J1810" s="1010" t="s">
        <v>68</v>
      </c>
      <c r="K1810" s="330" t="s">
        <v>69</v>
      </c>
      <c r="L1810" s="331" t="s">
        <v>70</v>
      </c>
      <c r="M1810" s="333" t="s">
        <v>71</v>
      </c>
      <c r="N1810" s="329" t="s">
        <v>67</v>
      </c>
      <c r="O1810" s="1010" t="s">
        <v>68</v>
      </c>
      <c r="P1810" s="330" t="s">
        <v>69</v>
      </c>
      <c r="Q1810" s="331" t="s">
        <v>70</v>
      </c>
      <c r="R1810" s="333" t="s">
        <v>71</v>
      </c>
      <c r="S1810" s="329" t="s">
        <v>67</v>
      </c>
      <c r="T1810" s="1010" t="s">
        <v>68</v>
      </c>
      <c r="U1810" s="330" t="s">
        <v>69</v>
      </c>
      <c r="V1810" s="331" t="s">
        <v>70</v>
      </c>
      <c r="W1810" s="333" t="s">
        <v>71</v>
      </c>
      <c r="X1810" s="329" t="s">
        <v>67</v>
      </c>
      <c r="Y1810" s="1010" t="s">
        <v>68</v>
      </c>
      <c r="Z1810" s="330" t="s">
        <v>69</v>
      </c>
      <c r="AA1810" s="331" t="s">
        <v>70</v>
      </c>
      <c r="AB1810" s="333" t="s">
        <v>71</v>
      </c>
      <c r="AC1810" s="329" t="s">
        <v>67</v>
      </c>
      <c r="AD1810" s="1010" t="s">
        <v>68</v>
      </c>
      <c r="AE1810" s="330" t="s">
        <v>69</v>
      </c>
      <c r="AF1810" s="331" t="s">
        <v>70</v>
      </c>
      <c r="AG1810" s="333" t="s">
        <v>71</v>
      </c>
      <c r="AH1810" s="329" t="s">
        <v>67</v>
      </c>
      <c r="AI1810" s="1010" t="s">
        <v>68</v>
      </c>
      <c r="AJ1810" s="330" t="s">
        <v>69</v>
      </c>
      <c r="AK1810" s="331" t="s">
        <v>70</v>
      </c>
      <c r="AL1810" s="333" t="s">
        <v>71</v>
      </c>
      <c r="AM1810" s="329" t="s">
        <v>67</v>
      </c>
      <c r="AN1810" s="1010" t="s">
        <v>68</v>
      </c>
      <c r="AO1810" s="330" t="s">
        <v>69</v>
      </c>
      <c r="AP1810" s="331" t="s">
        <v>70</v>
      </c>
      <c r="AQ1810" s="333" t="s">
        <v>71</v>
      </c>
      <c r="AR1810" s="329" t="s">
        <v>67</v>
      </c>
      <c r="AS1810" s="1010" t="s">
        <v>68</v>
      </c>
      <c r="AT1810" s="330" t="s">
        <v>69</v>
      </c>
      <c r="AU1810" s="331" t="s">
        <v>70</v>
      </c>
      <c r="AV1810" s="333" t="s">
        <v>71</v>
      </c>
      <c r="AW1810" s="329" t="s">
        <v>67</v>
      </c>
      <c r="AX1810" s="1010" t="s">
        <v>68</v>
      </c>
      <c r="AY1810" s="330" t="s">
        <v>69</v>
      </c>
      <c r="AZ1810" s="331" t="s">
        <v>70</v>
      </c>
      <c r="BA1810" s="333" t="s">
        <v>71</v>
      </c>
      <c r="BB1810" s="329" t="s">
        <v>67</v>
      </c>
      <c r="BC1810" s="1010" t="s">
        <v>68</v>
      </c>
      <c r="BD1810" s="330" t="s">
        <v>69</v>
      </c>
      <c r="BE1810" s="331" t="s">
        <v>70</v>
      </c>
      <c r="BF1810" s="333" t="s">
        <v>71</v>
      </c>
      <c r="BG1810" s="329" t="s">
        <v>67</v>
      </c>
      <c r="BH1810" s="1010" t="s">
        <v>68</v>
      </c>
      <c r="BI1810" s="330" t="s">
        <v>69</v>
      </c>
      <c r="BJ1810" s="331" t="s">
        <v>70</v>
      </c>
      <c r="BK1810" s="333" t="s">
        <v>71</v>
      </c>
      <c r="BM1810" s="334" t="s">
        <v>68</v>
      </c>
    </row>
    <row r="1811" spans="1:66" s="30" customFormat="1" ht="12.75">
      <c r="A1811" s="399">
        <v>1</v>
      </c>
      <c r="B1811" s="648" t="str">
        <f>$B$11</f>
        <v>Salaries</v>
      </c>
      <c r="C1811" s="555">
        <f>+E1811+J1811+O1811+T1811+Y1811+AD1811+AI1811+AN1811+AS1811+AX1811+BC1811+BH1811</f>
        <v>0</v>
      </c>
      <c r="D1811" s="1028">
        <f t="shared" ref="D1811:D1857" si="4022">D1736</f>
        <v>0</v>
      </c>
      <c r="E1811" s="570"/>
      <c r="F1811" s="391">
        <f>+F1736+E1811</f>
        <v>0</v>
      </c>
      <c r="G1811" s="386">
        <f>D1811-F1811</f>
        <v>0</v>
      </c>
      <c r="H1811" s="365" t="str">
        <f>IF(D1811=0,"    ",F1811/D1811)</f>
        <v xml:space="preserve">    </v>
      </c>
      <c r="I1811" s="667">
        <f t="shared" ref="I1811:I1857" si="4023">I1736</f>
        <v>0</v>
      </c>
      <c r="J1811" s="570"/>
      <c r="K1811" s="391">
        <f>+K1736+J1811</f>
        <v>0</v>
      </c>
      <c r="L1811" s="386">
        <f>I1811-K1811</f>
        <v>0</v>
      </c>
      <c r="M1811" s="365" t="str">
        <f>IF(I1811=0,"    ",K1811/I1811)</f>
        <v xml:space="preserve">    </v>
      </c>
      <c r="N1811" s="667">
        <f t="shared" ref="N1811:N1857" si="4024">N1736</f>
        <v>0</v>
      </c>
      <c r="O1811" s="570"/>
      <c r="P1811" s="391">
        <f>+P1736+O1811</f>
        <v>0</v>
      </c>
      <c r="Q1811" s="386">
        <f>N1811-P1811</f>
        <v>0</v>
      </c>
      <c r="R1811" s="365" t="str">
        <f>IF(N1811=0,"    ",P1811/N1811)</f>
        <v xml:space="preserve">    </v>
      </c>
      <c r="S1811" s="667">
        <f t="shared" ref="S1811:S1857" si="4025">S1736</f>
        <v>0</v>
      </c>
      <c r="T1811" s="570"/>
      <c r="U1811" s="391">
        <f>+U1736+T1811</f>
        <v>0</v>
      </c>
      <c r="V1811" s="386">
        <f>S1811-U1811</f>
        <v>0</v>
      </c>
      <c r="W1811" s="365" t="str">
        <f>IF(S1811=0,"    ",U1811/S1811)</f>
        <v xml:space="preserve">    </v>
      </c>
      <c r="X1811" s="667">
        <f t="shared" ref="X1811:X1857" si="4026">X1736</f>
        <v>0</v>
      </c>
      <c r="Y1811" s="570"/>
      <c r="Z1811" s="391">
        <f>+Z1736+Y1811</f>
        <v>0</v>
      </c>
      <c r="AA1811" s="386">
        <f>X1811-Z1811</f>
        <v>0</v>
      </c>
      <c r="AB1811" s="365" t="str">
        <f>IF(X1811=0,"    ",Z1811/X1811)</f>
        <v xml:space="preserve">    </v>
      </c>
      <c r="AC1811" s="667">
        <f t="shared" ref="AC1811:AC1857" si="4027">AC1736</f>
        <v>0</v>
      </c>
      <c r="AD1811" s="570"/>
      <c r="AE1811" s="391">
        <f>+AE1736+AD1811</f>
        <v>0</v>
      </c>
      <c r="AF1811" s="386">
        <f>AC1811-AE1811</f>
        <v>0</v>
      </c>
      <c r="AG1811" s="365" t="str">
        <f>IF(AC1811=0,"    ",AE1811/AC1811)</f>
        <v xml:space="preserve">    </v>
      </c>
      <c r="AH1811" s="667">
        <f t="shared" ref="AH1811:AH1857" si="4028">AH1736</f>
        <v>0</v>
      </c>
      <c r="AI1811" s="570"/>
      <c r="AJ1811" s="391">
        <f>+AJ1736+AI1811</f>
        <v>0</v>
      </c>
      <c r="AK1811" s="386">
        <f>AH1811-AJ1811</f>
        <v>0</v>
      </c>
      <c r="AL1811" s="365" t="str">
        <f>IF(AH1811=0,"    ",AJ1811/AH1811)</f>
        <v xml:space="preserve">    </v>
      </c>
      <c r="AM1811" s="667">
        <f t="shared" ref="AM1811:AM1857" si="4029">AM1736</f>
        <v>0</v>
      </c>
      <c r="AN1811" s="570"/>
      <c r="AO1811" s="391">
        <f>+AO1736+AN1811</f>
        <v>0</v>
      </c>
      <c r="AP1811" s="386">
        <f>AM1811-AO1811</f>
        <v>0</v>
      </c>
      <c r="AQ1811" s="365" t="str">
        <f>IF(AM1811=0,"    ",AO1811/AM1811)</f>
        <v xml:space="preserve">    </v>
      </c>
      <c r="AR1811" s="667">
        <f t="shared" ref="AR1811:AR1857" si="4030">AR1736</f>
        <v>0</v>
      </c>
      <c r="AS1811" s="570"/>
      <c r="AT1811" s="391">
        <f>+AT1736+AS1811</f>
        <v>0</v>
      </c>
      <c r="AU1811" s="386">
        <f>AR1811-AT1811</f>
        <v>0</v>
      </c>
      <c r="AV1811" s="365" t="str">
        <f>IF(AR1811=0,"    ",AT1811/AR1811)</f>
        <v xml:space="preserve">    </v>
      </c>
      <c r="AW1811" s="667">
        <f t="shared" ref="AW1811:AW1857" si="4031">AW1736</f>
        <v>0</v>
      </c>
      <c r="AX1811" s="570"/>
      <c r="AY1811" s="391">
        <f>+AY1736+AX1811</f>
        <v>0</v>
      </c>
      <c r="AZ1811" s="386">
        <f>AW1811-AY1811</f>
        <v>0</v>
      </c>
      <c r="BA1811" s="365" t="str">
        <f>IF(AW1811=0,"    ",AY1811/AW1811)</f>
        <v xml:space="preserve">    </v>
      </c>
      <c r="BB1811" s="667">
        <f t="shared" ref="BB1811:BB1857" si="4032">BB1736</f>
        <v>0</v>
      </c>
      <c r="BC1811" s="570"/>
      <c r="BD1811" s="391">
        <f>+BD1736+BC1811</f>
        <v>0</v>
      </c>
      <c r="BE1811" s="386">
        <f>BB1811-BD1811</f>
        <v>0</v>
      </c>
      <c r="BF1811" s="365" t="str">
        <f>IF(BB1811=0,"    ",BD1811/BB1811)</f>
        <v xml:space="preserve">    </v>
      </c>
      <c r="BG1811" s="667">
        <f t="shared" ref="BG1811:BG1857" si="4033">BG1736</f>
        <v>0</v>
      </c>
      <c r="BH1811" s="570"/>
      <c r="BI1811" s="391">
        <f>+BI1736+BH1811</f>
        <v>0</v>
      </c>
      <c r="BJ1811" s="386">
        <f>BG1811-BI1811</f>
        <v>0</v>
      </c>
      <c r="BK1811" s="365" t="str">
        <f>IF(BG1811=0,"    ",BI1811/BG1811)</f>
        <v xml:space="preserve">    </v>
      </c>
      <c r="BL1811" s="395"/>
      <c r="BM1811" s="383">
        <f t="shared" ref="BM1811:BM1869" si="4034">E1811+J1811+O1811+T1811+Y1811+AD1811+AI1811+AN1811+AS1811+AX1811+BC1811+BH1811</f>
        <v>0</v>
      </c>
    </row>
    <row r="1812" spans="1:66" s="30" customFormat="1" ht="12.75">
      <c r="A1812" s="399">
        <v>2</v>
      </c>
      <c r="B1812" s="648" t="str">
        <f>$B$12</f>
        <v>Employee Benefits</v>
      </c>
      <c r="C1812" s="556">
        <f t="shared" ref="C1812:C1859" si="4035">+E1812+J1812+O1812+T1812+Y1812+AD1812+AI1812+AN1812+AS1812+AX1812+BC1812+BH1812</f>
        <v>0</v>
      </c>
      <c r="D1812" s="1029">
        <f t="shared" si="4022"/>
        <v>0</v>
      </c>
      <c r="E1812" s="570"/>
      <c r="F1812" s="391">
        <f>+F1737+E1812</f>
        <v>0</v>
      </c>
      <c r="G1812" s="386">
        <f>D1812-F1812</f>
        <v>0</v>
      </c>
      <c r="H1812" s="366" t="str">
        <f>IF(D1812=0,"    ",F1812/D1812)</f>
        <v xml:space="preserve">    </v>
      </c>
      <c r="I1812" s="668">
        <f t="shared" si="4023"/>
        <v>0</v>
      </c>
      <c r="J1812" s="570"/>
      <c r="K1812" s="391">
        <f>+K1737+J1812</f>
        <v>0</v>
      </c>
      <c r="L1812" s="386">
        <f>I1812-K1812</f>
        <v>0</v>
      </c>
      <c r="M1812" s="366" t="str">
        <f>IF(I1812=0,"    ",K1812/I1812)</f>
        <v xml:space="preserve">    </v>
      </c>
      <c r="N1812" s="668">
        <f t="shared" si="4024"/>
        <v>0</v>
      </c>
      <c r="O1812" s="570"/>
      <c r="P1812" s="391">
        <f>+P1737+O1812</f>
        <v>0</v>
      </c>
      <c r="Q1812" s="386">
        <f>N1812-P1812</f>
        <v>0</v>
      </c>
      <c r="R1812" s="366" t="str">
        <f>IF(N1812=0,"    ",P1812/N1812)</f>
        <v xml:space="preserve">    </v>
      </c>
      <c r="S1812" s="668">
        <f t="shared" si="4025"/>
        <v>0</v>
      </c>
      <c r="T1812" s="570"/>
      <c r="U1812" s="391">
        <f>+U1737+T1812</f>
        <v>0</v>
      </c>
      <c r="V1812" s="386">
        <f>S1812-U1812</f>
        <v>0</v>
      </c>
      <c r="W1812" s="366" t="str">
        <f>IF(S1812=0,"    ",U1812/S1812)</f>
        <v xml:space="preserve">    </v>
      </c>
      <c r="X1812" s="668">
        <f t="shared" si="4026"/>
        <v>0</v>
      </c>
      <c r="Y1812" s="570"/>
      <c r="Z1812" s="391">
        <f>+Z1737+Y1812</f>
        <v>0</v>
      </c>
      <c r="AA1812" s="386">
        <f>X1812-Z1812</f>
        <v>0</v>
      </c>
      <c r="AB1812" s="366" t="str">
        <f>IF(X1812=0,"    ",Z1812/X1812)</f>
        <v xml:space="preserve">    </v>
      </c>
      <c r="AC1812" s="668">
        <f t="shared" si="4027"/>
        <v>0</v>
      </c>
      <c r="AD1812" s="570"/>
      <c r="AE1812" s="391">
        <f>+AE1737+AD1812</f>
        <v>0</v>
      </c>
      <c r="AF1812" s="386">
        <f>AC1812-AE1812</f>
        <v>0</v>
      </c>
      <c r="AG1812" s="366" t="str">
        <f>IF(AC1812=0,"    ",AE1812/AC1812)</f>
        <v xml:space="preserve">    </v>
      </c>
      <c r="AH1812" s="668">
        <f t="shared" si="4028"/>
        <v>0</v>
      </c>
      <c r="AI1812" s="570"/>
      <c r="AJ1812" s="391">
        <f>+AJ1737+AI1812</f>
        <v>0</v>
      </c>
      <c r="AK1812" s="386">
        <f>AH1812-AJ1812</f>
        <v>0</v>
      </c>
      <c r="AL1812" s="366" t="str">
        <f>IF(AH1812=0,"    ",AJ1812/AH1812)</f>
        <v xml:space="preserve">    </v>
      </c>
      <c r="AM1812" s="668">
        <f t="shared" si="4029"/>
        <v>0</v>
      </c>
      <c r="AN1812" s="570"/>
      <c r="AO1812" s="391">
        <f>+AO1737+AN1812</f>
        <v>0</v>
      </c>
      <c r="AP1812" s="386">
        <f>AM1812-AO1812</f>
        <v>0</v>
      </c>
      <c r="AQ1812" s="366" t="str">
        <f>IF(AM1812=0,"    ",AO1812/AM1812)</f>
        <v xml:space="preserve">    </v>
      </c>
      <c r="AR1812" s="668">
        <f t="shared" si="4030"/>
        <v>0</v>
      </c>
      <c r="AS1812" s="570"/>
      <c r="AT1812" s="391">
        <f>+AT1737+AS1812</f>
        <v>0</v>
      </c>
      <c r="AU1812" s="386">
        <f>AR1812-AT1812</f>
        <v>0</v>
      </c>
      <c r="AV1812" s="366" t="str">
        <f>IF(AR1812=0,"    ",AT1812/AR1812)</f>
        <v xml:space="preserve">    </v>
      </c>
      <c r="AW1812" s="668">
        <f t="shared" si="4031"/>
        <v>0</v>
      </c>
      <c r="AX1812" s="570"/>
      <c r="AY1812" s="391">
        <f>+AY1737+AX1812</f>
        <v>0</v>
      </c>
      <c r="AZ1812" s="386">
        <f>AW1812-AY1812</f>
        <v>0</v>
      </c>
      <c r="BA1812" s="366" t="str">
        <f>IF(AW1812=0,"    ",AY1812/AW1812)</f>
        <v xml:space="preserve">    </v>
      </c>
      <c r="BB1812" s="668">
        <f t="shared" si="4032"/>
        <v>0</v>
      </c>
      <c r="BC1812" s="570"/>
      <c r="BD1812" s="391">
        <f>+BD1737+BC1812</f>
        <v>0</v>
      </c>
      <c r="BE1812" s="386">
        <f>BB1812-BD1812</f>
        <v>0</v>
      </c>
      <c r="BF1812" s="366" t="str">
        <f>IF(BB1812=0,"    ",BD1812/BB1812)</f>
        <v xml:space="preserve">    </v>
      </c>
      <c r="BG1812" s="668">
        <f t="shared" si="4033"/>
        <v>0</v>
      </c>
      <c r="BH1812" s="570"/>
      <c r="BI1812" s="391">
        <f>+BI1737+BH1812</f>
        <v>0</v>
      </c>
      <c r="BJ1812" s="386">
        <f>BG1812-BI1812</f>
        <v>0</v>
      </c>
      <c r="BK1812" s="366" t="str">
        <f>IF(BG1812=0,"    ",BI1812/BG1812)</f>
        <v xml:space="preserve">    </v>
      </c>
      <c r="BL1812" s="395"/>
      <c r="BM1812" s="383">
        <f t="shared" si="4034"/>
        <v>0</v>
      </c>
    </row>
    <row r="1813" spans="1:66" s="30" customFormat="1" ht="12.75">
      <c r="A1813" s="399">
        <v>3</v>
      </c>
      <c r="B1813" s="890" t="str">
        <f>B1738</f>
        <v>Salaries &amp; Benefits Total</v>
      </c>
      <c r="C1813" s="891">
        <f t="shared" si="4035"/>
        <v>0</v>
      </c>
      <c r="D1813" s="845">
        <f t="shared" ref="D1813" si="4036">SUM(D1811:D1812)</f>
        <v>0</v>
      </c>
      <c r="E1813" s="845">
        <f t="shared" ref="E1813" si="4037">SUM(E1811:E1812)</f>
        <v>0</v>
      </c>
      <c r="F1813" s="873">
        <f t="shared" ref="F1813:G1813" si="4038">SUM(F1811:F1812)</f>
        <v>0</v>
      </c>
      <c r="G1813" s="873">
        <f t="shared" si="4038"/>
        <v>0</v>
      </c>
      <c r="H1813" s="874" t="str">
        <f>IF(D1813=0,"    ",F1813/D1813)</f>
        <v xml:space="preserve">    </v>
      </c>
      <c r="I1813" s="845">
        <f t="shared" ref="I1813" si="4039">SUM(I1811:I1812)</f>
        <v>0</v>
      </c>
      <c r="J1813" s="845">
        <f t="shared" ref="J1813:L1813" si="4040">SUM(J1811:J1812)</f>
        <v>0</v>
      </c>
      <c r="K1813" s="876">
        <f t="shared" si="4040"/>
        <v>0</v>
      </c>
      <c r="L1813" s="876">
        <f t="shared" si="4040"/>
        <v>0</v>
      </c>
      <c r="M1813" s="874" t="str">
        <f>IF(I1813=0,"    ",K1813/I1813)</f>
        <v xml:space="preserve">    </v>
      </c>
      <c r="N1813" s="845">
        <f t="shared" ref="N1813" si="4041">SUM(N1811:N1812)</f>
        <v>0</v>
      </c>
      <c r="O1813" s="845">
        <f t="shared" ref="O1813:Q1813" si="4042">SUM(O1811:O1812)</f>
        <v>0</v>
      </c>
      <c r="P1813" s="876">
        <f t="shared" si="4042"/>
        <v>0</v>
      </c>
      <c r="Q1813" s="876">
        <f t="shared" si="4042"/>
        <v>0</v>
      </c>
      <c r="R1813" s="874" t="str">
        <f>IF(N1813=0,"    ",P1813/N1813)</f>
        <v xml:space="preserve">    </v>
      </c>
      <c r="S1813" s="845">
        <f t="shared" ref="S1813" si="4043">SUM(S1811:S1812)</f>
        <v>0</v>
      </c>
      <c r="T1813" s="845">
        <f t="shared" ref="T1813:V1813" si="4044">SUM(T1811:T1812)</f>
        <v>0</v>
      </c>
      <c r="U1813" s="876">
        <f t="shared" si="4044"/>
        <v>0</v>
      </c>
      <c r="V1813" s="876">
        <f t="shared" si="4044"/>
        <v>0</v>
      </c>
      <c r="W1813" s="874" t="str">
        <f>IF(S1813=0,"    ",U1813/S1813)</f>
        <v xml:space="preserve">    </v>
      </c>
      <c r="X1813" s="845">
        <f t="shared" ref="X1813" si="4045">SUM(X1811:X1812)</f>
        <v>0</v>
      </c>
      <c r="Y1813" s="845">
        <f t="shared" ref="Y1813:AA1813" si="4046">SUM(Y1811:Y1812)</f>
        <v>0</v>
      </c>
      <c r="Z1813" s="876">
        <f t="shared" si="4046"/>
        <v>0</v>
      </c>
      <c r="AA1813" s="876">
        <f t="shared" si="4046"/>
        <v>0</v>
      </c>
      <c r="AB1813" s="874" t="str">
        <f>IF(X1813=0,"    ",Z1813/X1813)</f>
        <v xml:space="preserve">    </v>
      </c>
      <c r="AC1813" s="845">
        <f t="shared" ref="AC1813" si="4047">SUM(AC1811:AC1812)</f>
        <v>0</v>
      </c>
      <c r="AD1813" s="845">
        <f t="shared" ref="AD1813:AF1813" si="4048">SUM(AD1811:AD1812)</f>
        <v>0</v>
      </c>
      <c r="AE1813" s="876">
        <f t="shared" si="4048"/>
        <v>0</v>
      </c>
      <c r="AF1813" s="876">
        <f t="shared" si="4048"/>
        <v>0</v>
      </c>
      <c r="AG1813" s="874" t="str">
        <f>IF(AC1813=0,"    ",AE1813/AC1813)</f>
        <v xml:space="preserve">    </v>
      </c>
      <c r="AH1813" s="845">
        <f t="shared" ref="AH1813" si="4049">SUM(AH1811:AH1812)</f>
        <v>0</v>
      </c>
      <c r="AI1813" s="845">
        <f t="shared" ref="AI1813:AK1813" si="4050">SUM(AI1811:AI1812)</f>
        <v>0</v>
      </c>
      <c r="AJ1813" s="876">
        <f t="shared" si="4050"/>
        <v>0</v>
      </c>
      <c r="AK1813" s="876">
        <f t="shared" si="4050"/>
        <v>0</v>
      </c>
      <c r="AL1813" s="874" t="str">
        <f>IF(AH1813=0,"    ",AJ1813/AH1813)</f>
        <v xml:space="preserve">    </v>
      </c>
      <c r="AM1813" s="845">
        <f t="shared" ref="AM1813" si="4051">SUM(AM1811:AM1812)</f>
        <v>0</v>
      </c>
      <c r="AN1813" s="845">
        <f t="shared" ref="AN1813:AP1813" si="4052">SUM(AN1811:AN1812)</f>
        <v>0</v>
      </c>
      <c r="AO1813" s="876">
        <f t="shared" si="4052"/>
        <v>0</v>
      </c>
      <c r="AP1813" s="876">
        <f t="shared" si="4052"/>
        <v>0</v>
      </c>
      <c r="AQ1813" s="874" t="str">
        <f>IF(AM1813=0,"    ",AO1813/AM1813)</f>
        <v xml:space="preserve">    </v>
      </c>
      <c r="AR1813" s="845">
        <f t="shared" ref="AR1813" si="4053">SUM(AR1811:AR1812)</f>
        <v>0</v>
      </c>
      <c r="AS1813" s="845">
        <f t="shared" ref="AS1813:AU1813" si="4054">SUM(AS1811:AS1812)</f>
        <v>0</v>
      </c>
      <c r="AT1813" s="876">
        <f t="shared" si="4054"/>
        <v>0</v>
      </c>
      <c r="AU1813" s="876">
        <f t="shared" si="4054"/>
        <v>0</v>
      </c>
      <c r="AV1813" s="874" t="str">
        <f>IF(AR1813=0,"    ",AT1813/AR1813)</f>
        <v xml:space="preserve">    </v>
      </c>
      <c r="AW1813" s="845">
        <f t="shared" ref="AW1813" si="4055">SUM(AW1811:AW1812)</f>
        <v>0</v>
      </c>
      <c r="AX1813" s="845">
        <f t="shared" ref="AX1813:AZ1813" si="4056">SUM(AX1811:AX1812)</f>
        <v>0</v>
      </c>
      <c r="AY1813" s="876">
        <f t="shared" si="4056"/>
        <v>0</v>
      </c>
      <c r="AZ1813" s="876">
        <f t="shared" si="4056"/>
        <v>0</v>
      </c>
      <c r="BA1813" s="874" t="str">
        <f>IF(AW1813=0,"    ",AY1813/AW1813)</f>
        <v xml:space="preserve">    </v>
      </c>
      <c r="BB1813" s="845">
        <f t="shared" ref="BB1813" si="4057">SUM(BB1811:BB1812)</f>
        <v>0</v>
      </c>
      <c r="BC1813" s="845">
        <f t="shared" ref="BC1813:BE1813" si="4058">SUM(BC1811:BC1812)</f>
        <v>0</v>
      </c>
      <c r="BD1813" s="876">
        <f t="shared" si="4058"/>
        <v>0</v>
      </c>
      <c r="BE1813" s="876">
        <f t="shared" si="4058"/>
        <v>0</v>
      </c>
      <c r="BF1813" s="874" t="str">
        <f>IF(BB1813=0,"    ",BD1813/BB1813)</f>
        <v xml:space="preserve">    </v>
      </c>
      <c r="BG1813" s="845">
        <f t="shared" ref="BG1813" si="4059">SUM(BG1811:BG1812)</f>
        <v>0</v>
      </c>
      <c r="BH1813" s="845">
        <f t="shared" ref="BH1813:BJ1813" si="4060">SUM(BH1811:BH1812)</f>
        <v>0</v>
      </c>
      <c r="BI1813" s="876">
        <f t="shared" si="4060"/>
        <v>0</v>
      </c>
      <c r="BJ1813" s="876">
        <f t="shared" si="4060"/>
        <v>0</v>
      </c>
      <c r="BK1813" s="874" t="str">
        <f>IF(BG1813=0,"    ",BI1813/BG1813)</f>
        <v xml:space="preserve">    </v>
      </c>
      <c r="BL1813" s="395"/>
      <c r="BM1813" s="383">
        <f t="shared" si="4034"/>
        <v>0</v>
      </c>
    </row>
    <row r="1814" spans="1:66" s="5" customFormat="1" ht="12.75">
      <c r="A1814" s="633">
        <v>4</v>
      </c>
      <c r="B1814" s="401" t="str">
        <f>B1739</f>
        <v>*Consultants (from Supplemental B)</v>
      </c>
      <c r="C1814" s="371">
        <f t="shared" si="4035"/>
        <v>0</v>
      </c>
      <c r="D1814" s="659">
        <f t="shared" si="4022"/>
        <v>0</v>
      </c>
      <c r="E1814" s="570"/>
      <c r="F1814" s="391">
        <f t="shared" ref="F1814:F1854" si="4061">+F1739+E1814</f>
        <v>0</v>
      </c>
      <c r="G1814" s="386">
        <f t="shared" ref="G1814:G1859" si="4062">D1814-F1814</f>
        <v>0</v>
      </c>
      <c r="H1814" s="366" t="str">
        <f>IF(D1814=0,"    ",F1814/D1814)</f>
        <v xml:space="preserve">    </v>
      </c>
      <c r="I1814" s="849">
        <f t="shared" si="4023"/>
        <v>0</v>
      </c>
      <c r="J1814" s="570"/>
      <c r="K1814" s="391">
        <f t="shared" ref="K1814:K1854" si="4063">+K1739+J1814</f>
        <v>0</v>
      </c>
      <c r="L1814" s="386">
        <f t="shared" ref="L1814:L1859" si="4064">I1814-K1814</f>
        <v>0</v>
      </c>
      <c r="M1814" s="366" t="str">
        <f>IF(I1814=0,"    ",K1814/I1814)</f>
        <v xml:space="preserve">    </v>
      </c>
      <c r="N1814" s="849">
        <f t="shared" si="4024"/>
        <v>0</v>
      </c>
      <c r="O1814" s="570"/>
      <c r="P1814" s="391">
        <f t="shared" ref="P1814:P1854" si="4065">+P1739+O1814</f>
        <v>0</v>
      </c>
      <c r="Q1814" s="386">
        <f t="shared" ref="Q1814:Q1859" si="4066">N1814-P1814</f>
        <v>0</v>
      </c>
      <c r="R1814" s="366" t="str">
        <f>IF(N1814=0,"    ",P1814/N1814)</f>
        <v xml:space="preserve">    </v>
      </c>
      <c r="S1814" s="849">
        <f t="shared" si="4025"/>
        <v>0</v>
      </c>
      <c r="T1814" s="570"/>
      <c r="U1814" s="391">
        <f t="shared" ref="U1814:U1854" si="4067">+U1739+T1814</f>
        <v>0</v>
      </c>
      <c r="V1814" s="386">
        <f t="shared" ref="V1814:V1859" si="4068">S1814-U1814</f>
        <v>0</v>
      </c>
      <c r="W1814" s="366" t="str">
        <f>IF(S1814=0,"    ",U1814/S1814)</f>
        <v xml:space="preserve">    </v>
      </c>
      <c r="X1814" s="849">
        <f t="shared" si="4026"/>
        <v>0</v>
      </c>
      <c r="Y1814" s="570"/>
      <c r="Z1814" s="391">
        <f t="shared" ref="Z1814:Z1854" si="4069">+Z1739+Y1814</f>
        <v>0</v>
      </c>
      <c r="AA1814" s="386">
        <f t="shared" ref="AA1814:AA1859" si="4070">X1814-Z1814</f>
        <v>0</v>
      </c>
      <c r="AB1814" s="366" t="str">
        <f>IF(X1814=0,"    ",Z1814/X1814)</f>
        <v xml:space="preserve">    </v>
      </c>
      <c r="AC1814" s="849">
        <f t="shared" si="4027"/>
        <v>0</v>
      </c>
      <c r="AD1814" s="570"/>
      <c r="AE1814" s="391">
        <f t="shared" ref="AE1814:AE1854" si="4071">+AE1739+AD1814</f>
        <v>0</v>
      </c>
      <c r="AF1814" s="386">
        <f t="shared" ref="AF1814:AF1859" si="4072">AC1814-AE1814</f>
        <v>0</v>
      </c>
      <c r="AG1814" s="366" t="str">
        <f>IF(AC1814=0,"    ",AE1814/AC1814)</f>
        <v xml:space="preserve">    </v>
      </c>
      <c r="AH1814" s="849">
        <f t="shared" si="4028"/>
        <v>0</v>
      </c>
      <c r="AI1814" s="570"/>
      <c r="AJ1814" s="391">
        <f t="shared" ref="AJ1814:AJ1854" si="4073">+AJ1739+AI1814</f>
        <v>0</v>
      </c>
      <c r="AK1814" s="386">
        <f t="shared" ref="AK1814:AK1859" si="4074">AH1814-AJ1814</f>
        <v>0</v>
      </c>
      <c r="AL1814" s="366" t="str">
        <f>IF(AH1814=0,"    ",AJ1814/AH1814)</f>
        <v xml:space="preserve">    </v>
      </c>
      <c r="AM1814" s="849">
        <f t="shared" si="4029"/>
        <v>0</v>
      </c>
      <c r="AN1814" s="570"/>
      <c r="AO1814" s="391">
        <f t="shared" ref="AO1814:AO1854" si="4075">+AO1739+AN1814</f>
        <v>0</v>
      </c>
      <c r="AP1814" s="386">
        <f t="shared" ref="AP1814:AP1859" si="4076">AM1814-AO1814</f>
        <v>0</v>
      </c>
      <c r="AQ1814" s="366" t="str">
        <f>IF(AM1814=0,"    ",AO1814/AM1814)</f>
        <v xml:space="preserve">    </v>
      </c>
      <c r="AR1814" s="849">
        <f t="shared" si="4030"/>
        <v>0</v>
      </c>
      <c r="AS1814" s="570"/>
      <c r="AT1814" s="391">
        <f t="shared" ref="AT1814:AT1854" si="4077">+AT1739+AS1814</f>
        <v>0</v>
      </c>
      <c r="AU1814" s="386">
        <f t="shared" ref="AU1814:AU1859" si="4078">AR1814-AT1814</f>
        <v>0</v>
      </c>
      <c r="AV1814" s="366" t="str">
        <f>IF(AR1814=0,"    ",AT1814/AR1814)</f>
        <v xml:space="preserve">    </v>
      </c>
      <c r="AW1814" s="849">
        <f t="shared" si="4031"/>
        <v>0</v>
      </c>
      <c r="AX1814" s="570"/>
      <c r="AY1814" s="391">
        <f t="shared" ref="AY1814:AY1854" si="4079">+AY1739+AX1814</f>
        <v>0</v>
      </c>
      <c r="AZ1814" s="386">
        <f t="shared" ref="AZ1814:AZ1859" si="4080">AW1814-AY1814</f>
        <v>0</v>
      </c>
      <c r="BA1814" s="366" t="str">
        <f>IF(AW1814=0,"    ",AY1814/AW1814)</f>
        <v xml:space="preserve">    </v>
      </c>
      <c r="BB1814" s="849">
        <f t="shared" si="4032"/>
        <v>0</v>
      </c>
      <c r="BC1814" s="570"/>
      <c r="BD1814" s="391">
        <f t="shared" ref="BD1814:BD1854" si="4081">+BD1739+BC1814</f>
        <v>0</v>
      </c>
      <c r="BE1814" s="386">
        <f t="shared" ref="BE1814:BE1859" si="4082">BB1814-BD1814</f>
        <v>0</v>
      </c>
      <c r="BF1814" s="366" t="str">
        <f>IF(BB1814=0,"    ",BD1814/BB1814)</f>
        <v xml:space="preserve">    </v>
      </c>
      <c r="BG1814" s="849">
        <f t="shared" si="4033"/>
        <v>0</v>
      </c>
      <c r="BH1814" s="570"/>
      <c r="BI1814" s="391">
        <f t="shared" ref="BI1814:BI1854" si="4083">+BI1739+BH1814</f>
        <v>0</v>
      </c>
      <c r="BJ1814" s="386">
        <f t="shared" ref="BJ1814:BJ1859" si="4084">BG1814-BI1814</f>
        <v>0</v>
      </c>
      <c r="BK1814" s="366" t="str">
        <f>IF(BG1814=0,"    ",BI1814/BG1814)</f>
        <v xml:space="preserve">    </v>
      </c>
      <c r="BM1814" s="383">
        <f t="shared" si="4034"/>
        <v>0</v>
      </c>
      <c r="BN1814" s="7"/>
    </row>
    <row r="1815" spans="1:66" s="5" customFormat="1" ht="12.75">
      <c r="A1815" s="633">
        <v>5</v>
      </c>
      <c r="B1815" s="648" t="str">
        <f t="shared" ref="B1815:B1857" si="4085">B1740</f>
        <v>**Flex Fund</v>
      </c>
      <c r="C1815" s="375">
        <f t="shared" si="4035"/>
        <v>0</v>
      </c>
      <c r="D1815" s="659">
        <f t="shared" si="4022"/>
        <v>0</v>
      </c>
      <c r="E1815" s="570"/>
      <c r="F1815" s="391">
        <f t="shared" si="4061"/>
        <v>0</v>
      </c>
      <c r="G1815" s="386">
        <f t="shared" si="4062"/>
        <v>0</v>
      </c>
      <c r="H1815" s="366" t="str">
        <f t="shared" ref="H1815:H1859" si="4086">IF(D1815=0,"    ",F1815/D1815)</f>
        <v xml:space="preserve">    </v>
      </c>
      <c r="I1815" s="849">
        <f t="shared" si="4023"/>
        <v>0</v>
      </c>
      <c r="J1815" s="570"/>
      <c r="K1815" s="391">
        <f t="shared" si="4063"/>
        <v>0</v>
      </c>
      <c r="L1815" s="386">
        <f t="shared" si="4064"/>
        <v>0</v>
      </c>
      <c r="M1815" s="366" t="str">
        <f t="shared" ref="M1815:M1859" si="4087">IF(I1815=0,"    ",K1815/I1815)</f>
        <v xml:space="preserve">    </v>
      </c>
      <c r="N1815" s="849">
        <f t="shared" si="4024"/>
        <v>0</v>
      </c>
      <c r="O1815" s="570"/>
      <c r="P1815" s="391">
        <f t="shared" si="4065"/>
        <v>0</v>
      </c>
      <c r="Q1815" s="386">
        <f t="shared" si="4066"/>
        <v>0</v>
      </c>
      <c r="R1815" s="366" t="str">
        <f t="shared" ref="R1815:R1859" si="4088">IF(N1815=0,"    ",P1815/N1815)</f>
        <v xml:space="preserve">    </v>
      </c>
      <c r="S1815" s="849">
        <f t="shared" si="4025"/>
        <v>0</v>
      </c>
      <c r="T1815" s="570"/>
      <c r="U1815" s="391">
        <f t="shared" si="4067"/>
        <v>0</v>
      </c>
      <c r="V1815" s="386">
        <f t="shared" si="4068"/>
        <v>0</v>
      </c>
      <c r="W1815" s="366" t="str">
        <f t="shared" ref="W1815:W1859" si="4089">IF(S1815=0,"    ",U1815/S1815)</f>
        <v xml:space="preserve">    </v>
      </c>
      <c r="X1815" s="849">
        <f t="shared" si="4026"/>
        <v>0</v>
      </c>
      <c r="Y1815" s="570"/>
      <c r="Z1815" s="391">
        <f t="shared" si="4069"/>
        <v>0</v>
      </c>
      <c r="AA1815" s="386">
        <f t="shared" si="4070"/>
        <v>0</v>
      </c>
      <c r="AB1815" s="366" t="str">
        <f t="shared" ref="AB1815:AB1859" si="4090">IF(X1815=0,"    ",Z1815/X1815)</f>
        <v xml:space="preserve">    </v>
      </c>
      <c r="AC1815" s="849">
        <f t="shared" si="4027"/>
        <v>0</v>
      </c>
      <c r="AD1815" s="570"/>
      <c r="AE1815" s="391">
        <f t="shared" si="4071"/>
        <v>0</v>
      </c>
      <c r="AF1815" s="386">
        <f t="shared" si="4072"/>
        <v>0</v>
      </c>
      <c r="AG1815" s="366" t="str">
        <f t="shared" ref="AG1815:AG1859" si="4091">IF(AC1815=0,"    ",AE1815/AC1815)</f>
        <v xml:space="preserve">    </v>
      </c>
      <c r="AH1815" s="849">
        <f t="shared" si="4028"/>
        <v>0</v>
      </c>
      <c r="AI1815" s="570"/>
      <c r="AJ1815" s="391">
        <f t="shared" si="4073"/>
        <v>0</v>
      </c>
      <c r="AK1815" s="386">
        <f t="shared" si="4074"/>
        <v>0</v>
      </c>
      <c r="AL1815" s="366" t="str">
        <f t="shared" ref="AL1815:AL1859" si="4092">IF(AH1815=0,"    ",AJ1815/AH1815)</f>
        <v xml:space="preserve">    </v>
      </c>
      <c r="AM1815" s="849">
        <f t="shared" si="4029"/>
        <v>0</v>
      </c>
      <c r="AN1815" s="570"/>
      <c r="AO1815" s="391">
        <f t="shared" si="4075"/>
        <v>0</v>
      </c>
      <c r="AP1815" s="386">
        <f t="shared" si="4076"/>
        <v>0</v>
      </c>
      <c r="AQ1815" s="366" t="str">
        <f t="shared" ref="AQ1815:AQ1859" si="4093">IF(AM1815=0,"    ",AO1815/AM1815)</f>
        <v xml:space="preserve">    </v>
      </c>
      <c r="AR1815" s="849">
        <f t="shared" si="4030"/>
        <v>0</v>
      </c>
      <c r="AS1815" s="570"/>
      <c r="AT1815" s="391">
        <f t="shared" si="4077"/>
        <v>0</v>
      </c>
      <c r="AU1815" s="386">
        <f t="shared" si="4078"/>
        <v>0</v>
      </c>
      <c r="AV1815" s="366" t="str">
        <f t="shared" ref="AV1815:AV1859" si="4094">IF(AR1815=0,"    ",AT1815/AR1815)</f>
        <v xml:space="preserve">    </v>
      </c>
      <c r="AW1815" s="849">
        <f t="shared" si="4031"/>
        <v>0</v>
      </c>
      <c r="AX1815" s="570"/>
      <c r="AY1815" s="391">
        <f t="shared" si="4079"/>
        <v>0</v>
      </c>
      <c r="AZ1815" s="386">
        <f t="shared" si="4080"/>
        <v>0</v>
      </c>
      <c r="BA1815" s="366" t="str">
        <f t="shared" ref="BA1815:BA1859" si="4095">IF(AW1815=0,"    ",AY1815/AW1815)</f>
        <v xml:space="preserve">    </v>
      </c>
      <c r="BB1815" s="849">
        <f t="shared" si="4032"/>
        <v>0</v>
      </c>
      <c r="BC1815" s="570"/>
      <c r="BD1815" s="391">
        <f t="shared" si="4081"/>
        <v>0</v>
      </c>
      <c r="BE1815" s="386">
        <f t="shared" si="4082"/>
        <v>0</v>
      </c>
      <c r="BF1815" s="366" t="str">
        <f t="shared" ref="BF1815:BF1859" si="4096">IF(BB1815=0,"    ",BD1815/BB1815)</f>
        <v xml:space="preserve">    </v>
      </c>
      <c r="BG1815" s="849">
        <f t="shared" si="4033"/>
        <v>0</v>
      </c>
      <c r="BH1815" s="570"/>
      <c r="BI1815" s="391">
        <f t="shared" si="4083"/>
        <v>0</v>
      </c>
      <c r="BJ1815" s="386">
        <f t="shared" si="4084"/>
        <v>0</v>
      </c>
      <c r="BK1815" s="366" t="str">
        <f t="shared" ref="BK1815:BK1859" si="4097">IF(BG1815=0,"    ",BI1815/BG1815)</f>
        <v xml:space="preserve">    </v>
      </c>
      <c r="BM1815" s="383">
        <f t="shared" si="4034"/>
        <v>0</v>
      </c>
      <c r="BN1815" s="7"/>
    </row>
    <row r="1816" spans="1:66" s="5" customFormat="1" ht="12.75">
      <c r="A1816" s="633">
        <v>6</v>
      </c>
      <c r="B1816" s="648" t="str">
        <f t="shared" si="4085"/>
        <v>*Gift Cards</v>
      </c>
      <c r="C1816" s="375">
        <f t="shared" si="4035"/>
        <v>0</v>
      </c>
      <c r="D1816" s="659">
        <f t="shared" si="4022"/>
        <v>0</v>
      </c>
      <c r="E1816" s="570"/>
      <c r="F1816" s="391">
        <f t="shared" si="4061"/>
        <v>0</v>
      </c>
      <c r="G1816" s="386">
        <f t="shared" si="4062"/>
        <v>0</v>
      </c>
      <c r="H1816" s="366" t="str">
        <f t="shared" si="4086"/>
        <v xml:space="preserve">    </v>
      </c>
      <c r="I1816" s="849">
        <f t="shared" si="4023"/>
        <v>0</v>
      </c>
      <c r="J1816" s="570"/>
      <c r="K1816" s="391">
        <f t="shared" si="4063"/>
        <v>0</v>
      </c>
      <c r="L1816" s="386">
        <f t="shared" si="4064"/>
        <v>0</v>
      </c>
      <c r="M1816" s="366" t="str">
        <f t="shared" si="4087"/>
        <v xml:space="preserve">    </v>
      </c>
      <c r="N1816" s="849">
        <f t="shared" si="4024"/>
        <v>0</v>
      </c>
      <c r="O1816" s="570"/>
      <c r="P1816" s="391">
        <f t="shared" si="4065"/>
        <v>0</v>
      </c>
      <c r="Q1816" s="386">
        <f t="shared" si="4066"/>
        <v>0</v>
      </c>
      <c r="R1816" s="366" t="str">
        <f t="shared" si="4088"/>
        <v xml:space="preserve">    </v>
      </c>
      <c r="S1816" s="849">
        <f t="shared" si="4025"/>
        <v>0</v>
      </c>
      <c r="T1816" s="570"/>
      <c r="U1816" s="391">
        <f t="shared" si="4067"/>
        <v>0</v>
      </c>
      <c r="V1816" s="386">
        <f t="shared" si="4068"/>
        <v>0</v>
      </c>
      <c r="W1816" s="366" t="str">
        <f t="shared" si="4089"/>
        <v xml:space="preserve">    </v>
      </c>
      <c r="X1816" s="849">
        <f t="shared" si="4026"/>
        <v>0</v>
      </c>
      <c r="Y1816" s="570"/>
      <c r="Z1816" s="391">
        <f t="shared" si="4069"/>
        <v>0</v>
      </c>
      <c r="AA1816" s="386">
        <f t="shared" si="4070"/>
        <v>0</v>
      </c>
      <c r="AB1816" s="366" t="str">
        <f t="shared" si="4090"/>
        <v xml:space="preserve">    </v>
      </c>
      <c r="AC1816" s="849">
        <f t="shared" si="4027"/>
        <v>0</v>
      </c>
      <c r="AD1816" s="570"/>
      <c r="AE1816" s="391">
        <f t="shared" si="4071"/>
        <v>0</v>
      </c>
      <c r="AF1816" s="386">
        <f t="shared" si="4072"/>
        <v>0</v>
      </c>
      <c r="AG1816" s="366" t="str">
        <f t="shared" si="4091"/>
        <v xml:space="preserve">    </v>
      </c>
      <c r="AH1816" s="849">
        <f t="shared" si="4028"/>
        <v>0</v>
      </c>
      <c r="AI1816" s="570"/>
      <c r="AJ1816" s="391">
        <f t="shared" si="4073"/>
        <v>0</v>
      </c>
      <c r="AK1816" s="386">
        <f t="shared" si="4074"/>
        <v>0</v>
      </c>
      <c r="AL1816" s="366" t="str">
        <f t="shared" si="4092"/>
        <v xml:space="preserve">    </v>
      </c>
      <c r="AM1816" s="849">
        <f t="shared" si="4029"/>
        <v>0</v>
      </c>
      <c r="AN1816" s="570"/>
      <c r="AO1816" s="391">
        <f t="shared" si="4075"/>
        <v>0</v>
      </c>
      <c r="AP1816" s="386">
        <f t="shared" si="4076"/>
        <v>0</v>
      </c>
      <c r="AQ1816" s="366" t="str">
        <f t="shared" si="4093"/>
        <v xml:space="preserve">    </v>
      </c>
      <c r="AR1816" s="849">
        <f t="shared" si="4030"/>
        <v>0</v>
      </c>
      <c r="AS1816" s="570"/>
      <c r="AT1816" s="391">
        <f t="shared" si="4077"/>
        <v>0</v>
      </c>
      <c r="AU1816" s="386">
        <f t="shared" si="4078"/>
        <v>0</v>
      </c>
      <c r="AV1816" s="366" t="str">
        <f t="shared" si="4094"/>
        <v xml:space="preserve">    </v>
      </c>
      <c r="AW1816" s="849">
        <f t="shared" si="4031"/>
        <v>0</v>
      </c>
      <c r="AX1816" s="570"/>
      <c r="AY1816" s="391">
        <f t="shared" si="4079"/>
        <v>0</v>
      </c>
      <c r="AZ1816" s="386">
        <f t="shared" si="4080"/>
        <v>0</v>
      </c>
      <c r="BA1816" s="366" t="str">
        <f t="shared" si="4095"/>
        <v xml:space="preserve">    </v>
      </c>
      <c r="BB1816" s="849">
        <f t="shared" si="4032"/>
        <v>0</v>
      </c>
      <c r="BC1816" s="570"/>
      <c r="BD1816" s="391">
        <f t="shared" si="4081"/>
        <v>0</v>
      </c>
      <c r="BE1816" s="386">
        <f t="shared" si="4082"/>
        <v>0</v>
      </c>
      <c r="BF1816" s="366" t="str">
        <f t="shared" si="4096"/>
        <v xml:space="preserve">    </v>
      </c>
      <c r="BG1816" s="849">
        <f t="shared" si="4033"/>
        <v>0</v>
      </c>
      <c r="BH1816" s="570"/>
      <c r="BI1816" s="391">
        <f t="shared" si="4083"/>
        <v>0</v>
      </c>
      <c r="BJ1816" s="386">
        <f t="shared" si="4084"/>
        <v>0</v>
      </c>
      <c r="BK1816" s="366" t="str">
        <f t="shared" si="4097"/>
        <v xml:space="preserve">    </v>
      </c>
      <c r="BM1816" s="383">
        <f t="shared" si="4034"/>
        <v>0</v>
      </c>
      <c r="BN1816" s="7"/>
    </row>
    <row r="1817" spans="1:66" s="5" customFormat="1" ht="12.75">
      <c r="A1817" s="633">
        <v>7</v>
      </c>
      <c r="B1817" s="648" t="str">
        <f t="shared" si="4085"/>
        <v>*Interest Expense</v>
      </c>
      <c r="C1817" s="375">
        <f t="shared" si="4035"/>
        <v>0</v>
      </c>
      <c r="D1817" s="659">
        <f t="shared" si="4022"/>
        <v>0</v>
      </c>
      <c r="E1817" s="570"/>
      <c r="F1817" s="391">
        <f t="shared" si="4061"/>
        <v>0</v>
      </c>
      <c r="G1817" s="386">
        <f t="shared" si="4062"/>
        <v>0</v>
      </c>
      <c r="H1817" s="366" t="str">
        <f t="shared" si="4086"/>
        <v xml:space="preserve">    </v>
      </c>
      <c r="I1817" s="849">
        <f t="shared" si="4023"/>
        <v>0</v>
      </c>
      <c r="J1817" s="570"/>
      <c r="K1817" s="391">
        <f t="shared" si="4063"/>
        <v>0</v>
      </c>
      <c r="L1817" s="386">
        <f t="shared" si="4064"/>
        <v>0</v>
      </c>
      <c r="M1817" s="366" t="str">
        <f t="shared" si="4087"/>
        <v xml:space="preserve">    </v>
      </c>
      <c r="N1817" s="849">
        <f t="shared" si="4024"/>
        <v>0</v>
      </c>
      <c r="O1817" s="570"/>
      <c r="P1817" s="391">
        <f t="shared" si="4065"/>
        <v>0</v>
      </c>
      <c r="Q1817" s="386">
        <f t="shared" si="4066"/>
        <v>0</v>
      </c>
      <c r="R1817" s="366" t="str">
        <f t="shared" si="4088"/>
        <v xml:space="preserve">    </v>
      </c>
      <c r="S1817" s="849">
        <f t="shared" si="4025"/>
        <v>0</v>
      </c>
      <c r="T1817" s="570"/>
      <c r="U1817" s="391">
        <f t="shared" si="4067"/>
        <v>0</v>
      </c>
      <c r="V1817" s="386">
        <f t="shared" si="4068"/>
        <v>0</v>
      </c>
      <c r="W1817" s="366" t="str">
        <f t="shared" si="4089"/>
        <v xml:space="preserve">    </v>
      </c>
      <c r="X1817" s="849">
        <f t="shared" si="4026"/>
        <v>0</v>
      </c>
      <c r="Y1817" s="570"/>
      <c r="Z1817" s="391">
        <f t="shared" si="4069"/>
        <v>0</v>
      </c>
      <c r="AA1817" s="386">
        <f t="shared" si="4070"/>
        <v>0</v>
      </c>
      <c r="AB1817" s="366" t="str">
        <f t="shared" si="4090"/>
        <v xml:space="preserve">    </v>
      </c>
      <c r="AC1817" s="849">
        <f t="shared" si="4027"/>
        <v>0</v>
      </c>
      <c r="AD1817" s="570"/>
      <c r="AE1817" s="391">
        <f t="shared" si="4071"/>
        <v>0</v>
      </c>
      <c r="AF1817" s="386">
        <f t="shared" si="4072"/>
        <v>0</v>
      </c>
      <c r="AG1817" s="366" t="str">
        <f t="shared" si="4091"/>
        <v xml:space="preserve">    </v>
      </c>
      <c r="AH1817" s="849">
        <f t="shared" si="4028"/>
        <v>0</v>
      </c>
      <c r="AI1817" s="570"/>
      <c r="AJ1817" s="391">
        <f t="shared" si="4073"/>
        <v>0</v>
      </c>
      <c r="AK1817" s="386">
        <f t="shared" si="4074"/>
        <v>0</v>
      </c>
      <c r="AL1817" s="366" t="str">
        <f t="shared" si="4092"/>
        <v xml:space="preserve">    </v>
      </c>
      <c r="AM1817" s="849">
        <f t="shared" si="4029"/>
        <v>0</v>
      </c>
      <c r="AN1817" s="570"/>
      <c r="AO1817" s="391">
        <f t="shared" si="4075"/>
        <v>0</v>
      </c>
      <c r="AP1817" s="386">
        <f t="shared" si="4076"/>
        <v>0</v>
      </c>
      <c r="AQ1817" s="366" t="str">
        <f t="shared" si="4093"/>
        <v xml:space="preserve">    </v>
      </c>
      <c r="AR1817" s="849">
        <f t="shared" si="4030"/>
        <v>0</v>
      </c>
      <c r="AS1817" s="570"/>
      <c r="AT1817" s="391">
        <f t="shared" si="4077"/>
        <v>0</v>
      </c>
      <c r="AU1817" s="386">
        <f t="shared" si="4078"/>
        <v>0</v>
      </c>
      <c r="AV1817" s="366" t="str">
        <f t="shared" si="4094"/>
        <v xml:space="preserve">    </v>
      </c>
      <c r="AW1817" s="849">
        <f t="shared" si="4031"/>
        <v>0</v>
      </c>
      <c r="AX1817" s="570"/>
      <c r="AY1817" s="391">
        <f t="shared" si="4079"/>
        <v>0</v>
      </c>
      <c r="AZ1817" s="386">
        <f t="shared" si="4080"/>
        <v>0</v>
      </c>
      <c r="BA1817" s="366" t="str">
        <f t="shared" si="4095"/>
        <v xml:space="preserve">    </v>
      </c>
      <c r="BB1817" s="849">
        <f t="shared" si="4032"/>
        <v>0</v>
      </c>
      <c r="BC1817" s="570"/>
      <c r="BD1817" s="391">
        <f t="shared" si="4081"/>
        <v>0</v>
      </c>
      <c r="BE1817" s="386">
        <f t="shared" si="4082"/>
        <v>0</v>
      </c>
      <c r="BF1817" s="366" t="str">
        <f t="shared" si="4096"/>
        <v xml:space="preserve">    </v>
      </c>
      <c r="BG1817" s="849">
        <f t="shared" si="4033"/>
        <v>0</v>
      </c>
      <c r="BH1817" s="570"/>
      <c r="BI1817" s="391">
        <f t="shared" si="4083"/>
        <v>0</v>
      </c>
      <c r="BJ1817" s="386">
        <f t="shared" si="4084"/>
        <v>0</v>
      </c>
      <c r="BK1817" s="366" t="str">
        <f t="shared" si="4097"/>
        <v xml:space="preserve">    </v>
      </c>
      <c r="BM1817" s="383">
        <f t="shared" si="4034"/>
        <v>0</v>
      </c>
      <c r="BN1817" s="7"/>
    </row>
    <row r="1818" spans="1:66" s="5" customFormat="1" ht="12.75">
      <c r="A1818" s="633">
        <v>8</v>
      </c>
      <c r="B1818" s="648" t="str">
        <f t="shared" si="4085"/>
        <v>*Leasehold Improvements</v>
      </c>
      <c r="C1818" s="375">
        <f t="shared" si="4035"/>
        <v>0</v>
      </c>
      <c r="D1818" s="659">
        <f t="shared" si="4022"/>
        <v>0</v>
      </c>
      <c r="E1818" s="570"/>
      <c r="F1818" s="391">
        <f t="shared" si="4061"/>
        <v>0</v>
      </c>
      <c r="G1818" s="386">
        <f t="shared" si="4062"/>
        <v>0</v>
      </c>
      <c r="H1818" s="366" t="str">
        <f t="shared" si="4086"/>
        <v xml:space="preserve">    </v>
      </c>
      <c r="I1818" s="849">
        <f t="shared" si="4023"/>
        <v>0</v>
      </c>
      <c r="J1818" s="570"/>
      <c r="K1818" s="391">
        <f t="shared" si="4063"/>
        <v>0</v>
      </c>
      <c r="L1818" s="386">
        <f t="shared" si="4064"/>
        <v>0</v>
      </c>
      <c r="M1818" s="366" t="str">
        <f t="shared" si="4087"/>
        <v xml:space="preserve">    </v>
      </c>
      <c r="N1818" s="849">
        <f t="shared" si="4024"/>
        <v>0</v>
      </c>
      <c r="O1818" s="570"/>
      <c r="P1818" s="391">
        <f t="shared" si="4065"/>
        <v>0</v>
      </c>
      <c r="Q1818" s="386">
        <f t="shared" si="4066"/>
        <v>0</v>
      </c>
      <c r="R1818" s="366" t="str">
        <f t="shared" si="4088"/>
        <v xml:space="preserve">    </v>
      </c>
      <c r="S1818" s="849">
        <f t="shared" si="4025"/>
        <v>0</v>
      </c>
      <c r="T1818" s="570"/>
      <c r="U1818" s="391">
        <f t="shared" si="4067"/>
        <v>0</v>
      </c>
      <c r="V1818" s="386">
        <f t="shared" si="4068"/>
        <v>0</v>
      </c>
      <c r="W1818" s="366" t="str">
        <f t="shared" si="4089"/>
        <v xml:space="preserve">    </v>
      </c>
      <c r="X1818" s="849">
        <f t="shared" si="4026"/>
        <v>0</v>
      </c>
      <c r="Y1818" s="570"/>
      <c r="Z1818" s="391">
        <f t="shared" si="4069"/>
        <v>0</v>
      </c>
      <c r="AA1818" s="386">
        <f t="shared" si="4070"/>
        <v>0</v>
      </c>
      <c r="AB1818" s="366" t="str">
        <f t="shared" si="4090"/>
        <v xml:space="preserve">    </v>
      </c>
      <c r="AC1818" s="849">
        <f t="shared" si="4027"/>
        <v>0</v>
      </c>
      <c r="AD1818" s="570"/>
      <c r="AE1818" s="391">
        <f t="shared" si="4071"/>
        <v>0</v>
      </c>
      <c r="AF1818" s="386">
        <f t="shared" si="4072"/>
        <v>0</v>
      </c>
      <c r="AG1818" s="366" t="str">
        <f t="shared" si="4091"/>
        <v xml:space="preserve">    </v>
      </c>
      <c r="AH1818" s="849">
        <f t="shared" si="4028"/>
        <v>0</v>
      </c>
      <c r="AI1818" s="570"/>
      <c r="AJ1818" s="391">
        <f t="shared" si="4073"/>
        <v>0</v>
      </c>
      <c r="AK1818" s="386">
        <f t="shared" si="4074"/>
        <v>0</v>
      </c>
      <c r="AL1818" s="366" t="str">
        <f t="shared" si="4092"/>
        <v xml:space="preserve">    </v>
      </c>
      <c r="AM1818" s="849">
        <f t="shared" si="4029"/>
        <v>0</v>
      </c>
      <c r="AN1818" s="570"/>
      <c r="AO1818" s="391">
        <f t="shared" si="4075"/>
        <v>0</v>
      </c>
      <c r="AP1818" s="386">
        <f t="shared" si="4076"/>
        <v>0</v>
      </c>
      <c r="AQ1818" s="366" t="str">
        <f t="shared" si="4093"/>
        <v xml:space="preserve">    </v>
      </c>
      <c r="AR1818" s="849">
        <f t="shared" si="4030"/>
        <v>0</v>
      </c>
      <c r="AS1818" s="570"/>
      <c r="AT1818" s="391">
        <f t="shared" si="4077"/>
        <v>0</v>
      </c>
      <c r="AU1818" s="386">
        <f t="shared" si="4078"/>
        <v>0</v>
      </c>
      <c r="AV1818" s="366" t="str">
        <f t="shared" si="4094"/>
        <v xml:space="preserve">    </v>
      </c>
      <c r="AW1818" s="849">
        <f t="shared" si="4031"/>
        <v>0</v>
      </c>
      <c r="AX1818" s="570"/>
      <c r="AY1818" s="391">
        <f t="shared" si="4079"/>
        <v>0</v>
      </c>
      <c r="AZ1818" s="386">
        <f t="shared" si="4080"/>
        <v>0</v>
      </c>
      <c r="BA1818" s="366" t="str">
        <f t="shared" si="4095"/>
        <v xml:space="preserve">    </v>
      </c>
      <c r="BB1818" s="849">
        <f t="shared" si="4032"/>
        <v>0</v>
      </c>
      <c r="BC1818" s="570"/>
      <c r="BD1818" s="391">
        <f t="shared" si="4081"/>
        <v>0</v>
      </c>
      <c r="BE1818" s="386">
        <f t="shared" si="4082"/>
        <v>0</v>
      </c>
      <c r="BF1818" s="366" t="str">
        <f t="shared" si="4096"/>
        <v xml:space="preserve">    </v>
      </c>
      <c r="BG1818" s="849">
        <f t="shared" si="4033"/>
        <v>0</v>
      </c>
      <c r="BH1818" s="570"/>
      <c r="BI1818" s="391">
        <f t="shared" si="4083"/>
        <v>0</v>
      </c>
      <c r="BJ1818" s="386">
        <f t="shared" si="4084"/>
        <v>0</v>
      </c>
      <c r="BK1818" s="366" t="str">
        <f t="shared" si="4097"/>
        <v xml:space="preserve">    </v>
      </c>
      <c r="BM1818" s="383">
        <f t="shared" si="4034"/>
        <v>0</v>
      </c>
      <c r="BN1818" s="7"/>
    </row>
    <row r="1819" spans="1:66" s="5" customFormat="1" ht="12.75">
      <c r="A1819" s="633">
        <v>9</v>
      </c>
      <c r="B1819" s="648" t="str">
        <f t="shared" si="4085"/>
        <v>*Subcontracts (from Supplemental B)</v>
      </c>
      <c r="C1819" s="376">
        <f t="shared" si="4035"/>
        <v>0</v>
      </c>
      <c r="D1819" s="659">
        <f t="shared" si="4022"/>
        <v>0</v>
      </c>
      <c r="E1819" s="570"/>
      <c r="F1819" s="391">
        <f t="shared" si="4061"/>
        <v>0</v>
      </c>
      <c r="G1819" s="386">
        <f t="shared" si="4062"/>
        <v>0</v>
      </c>
      <c r="H1819" s="366" t="str">
        <f t="shared" si="4086"/>
        <v xml:space="preserve">    </v>
      </c>
      <c r="I1819" s="849">
        <f t="shared" si="4023"/>
        <v>0</v>
      </c>
      <c r="J1819" s="570"/>
      <c r="K1819" s="391">
        <f t="shared" si="4063"/>
        <v>0</v>
      </c>
      <c r="L1819" s="386">
        <f t="shared" si="4064"/>
        <v>0</v>
      </c>
      <c r="M1819" s="366" t="str">
        <f t="shared" si="4087"/>
        <v xml:space="preserve">    </v>
      </c>
      <c r="N1819" s="849">
        <f t="shared" si="4024"/>
        <v>0</v>
      </c>
      <c r="O1819" s="570"/>
      <c r="P1819" s="391">
        <f t="shared" si="4065"/>
        <v>0</v>
      </c>
      <c r="Q1819" s="386">
        <f t="shared" si="4066"/>
        <v>0</v>
      </c>
      <c r="R1819" s="366" t="str">
        <f t="shared" si="4088"/>
        <v xml:space="preserve">    </v>
      </c>
      <c r="S1819" s="849">
        <f t="shared" si="4025"/>
        <v>0</v>
      </c>
      <c r="T1819" s="570"/>
      <c r="U1819" s="391">
        <f t="shared" si="4067"/>
        <v>0</v>
      </c>
      <c r="V1819" s="386">
        <f t="shared" si="4068"/>
        <v>0</v>
      </c>
      <c r="W1819" s="366" t="str">
        <f t="shared" si="4089"/>
        <v xml:space="preserve">    </v>
      </c>
      <c r="X1819" s="849">
        <f t="shared" si="4026"/>
        <v>0</v>
      </c>
      <c r="Y1819" s="570"/>
      <c r="Z1819" s="391">
        <f t="shared" si="4069"/>
        <v>0</v>
      </c>
      <c r="AA1819" s="386">
        <f t="shared" si="4070"/>
        <v>0</v>
      </c>
      <c r="AB1819" s="366" t="str">
        <f t="shared" si="4090"/>
        <v xml:space="preserve">    </v>
      </c>
      <c r="AC1819" s="849">
        <f t="shared" si="4027"/>
        <v>0</v>
      </c>
      <c r="AD1819" s="570"/>
      <c r="AE1819" s="391">
        <f t="shared" si="4071"/>
        <v>0</v>
      </c>
      <c r="AF1819" s="386">
        <f t="shared" si="4072"/>
        <v>0</v>
      </c>
      <c r="AG1819" s="366" t="str">
        <f t="shared" si="4091"/>
        <v xml:space="preserve">    </v>
      </c>
      <c r="AH1819" s="849">
        <f t="shared" si="4028"/>
        <v>0</v>
      </c>
      <c r="AI1819" s="570"/>
      <c r="AJ1819" s="391">
        <f t="shared" si="4073"/>
        <v>0</v>
      </c>
      <c r="AK1819" s="386">
        <f t="shared" si="4074"/>
        <v>0</v>
      </c>
      <c r="AL1819" s="366" t="str">
        <f t="shared" si="4092"/>
        <v xml:space="preserve">    </v>
      </c>
      <c r="AM1819" s="849">
        <f t="shared" si="4029"/>
        <v>0</v>
      </c>
      <c r="AN1819" s="570"/>
      <c r="AO1819" s="391">
        <f t="shared" si="4075"/>
        <v>0</v>
      </c>
      <c r="AP1819" s="386">
        <f t="shared" si="4076"/>
        <v>0</v>
      </c>
      <c r="AQ1819" s="366" t="str">
        <f t="shared" si="4093"/>
        <v xml:space="preserve">    </v>
      </c>
      <c r="AR1819" s="849">
        <f t="shared" si="4030"/>
        <v>0</v>
      </c>
      <c r="AS1819" s="570"/>
      <c r="AT1819" s="391">
        <f t="shared" si="4077"/>
        <v>0</v>
      </c>
      <c r="AU1819" s="386">
        <f t="shared" si="4078"/>
        <v>0</v>
      </c>
      <c r="AV1819" s="366" t="str">
        <f t="shared" si="4094"/>
        <v xml:space="preserve">    </v>
      </c>
      <c r="AW1819" s="849">
        <f t="shared" si="4031"/>
        <v>0</v>
      </c>
      <c r="AX1819" s="570"/>
      <c r="AY1819" s="391">
        <f t="shared" si="4079"/>
        <v>0</v>
      </c>
      <c r="AZ1819" s="386">
        <f t="shared" si="4080"/>
        <v>0</v>
      </c>
      <c r="BA1819" s="366" t="str">
        <f t="shared" si="4095"/>
        <v xml:space="preserve">    </v>
      </c>
      <c r="BB1819" s="849">
        <f t="shared" si="4032"/>
        <v>0</v>
      </c>
      <c r="BC1819" s="570"/>
      <c r="BD1819" s="391">
        <f t="shared" si="4081"/>
        <v>0</v>
      </c>
      <c r="BE1819" s="386">
        <f t="shared" si="4082"/>
        <v>0</v>
      </c>
      <c r="BF1819" s="366" t="str">
        <f t="shared" si="4096"/>
        <v xml:space="preserve">    </v>
      </c>
      <c r="BG1819" s="849">
        <f t="shared" si="4033"/>
        <v>0</v>
      </c>
      <c r="BH1819" s="570"/>
      <c r="BI1819" s="391">
        <f t="shared" si="4083"/>
        <v>0</v>
      </c>
      <c r="BJ1819" s="386">
        <f t="shared" si="4084"/>
        <v>0</v>
      </c>
      <c r="BK1819" s="366" t="str">
        <f t="shared" si="4097"/>
        <v xml:space="preserve">    </v>
      </c>
      <c r="BM1819" s="383">
        <f t="shared" si="4034"/>
        <v>0</v>
      </c>
      <c r="BN1819" s="7"/>
    </row>
    <row r="1820" spans="1:66" s="5" customFormat="1" ht="12.75">
      <c r="A1820" s="633">
        <v>10</v>
      </c>
      <c r="B1820" s="895" t="str">
        <f t="shared" si="4085"/>
        <v>Building &amp; Facility Cost</v>
      </c>
      <c r="C1820" s="377">
        <f t="shared" si="4035"/>
        <v>0</v>
      </c>
      <c r="D1820" s="659">
        <f t="shared" si="4022"/>
        <v>0</v>
      </c>
      <c r="E1820" s="570"/>
      <c r="F1820" s="391">
        <f t="shared" si="4061"/>
        <v>0</v>
      </c>
      <c r="G1820" s="386">
        <f t="shared" si="4062"/>
        <v>0</v>
      </c>
      <c r="H1820" s="366" t="str">
        <f t="shared" si="4086"/>
        <v xml:space="preserve">    </v>
      </c>
      <c r="I1820" s="849">
        <f t="shared" si="4023"/>
        <v>0</v>
      </c>
      <c r="J1820" s="570"/>
      <c r="K1820" s="391">
        <f t="shared" si="4063"/>
        <v>0</v>
      </c>
      <c r="L1820" s="386">
        <f t="shared" si="4064"/>
        <v>0</v>
      </c>
      <c r="M1820" s="366" t="str">
        <f t="shared" si="4087"/>
        <v xml:space="preserve">    </v>
      </c>
      <c r="N1820" s="849">
        <f t="shared" si="4024"/>
        <v>0</v>
      </c>
      <c r="O1820" s="570"/>
      <c r="P1820" s="391">
        <f t="shared" si="4065"/>
        <v>0</v>
      </c>
      <c r="Q1820" s="386">
        <f t="shared" si="4066"/>
        <v>0</v>
      </c>
      <c r="R1820" s="366" t="str">
        <f t="shared" si="4088"/>
        <v xml:space="preserve">    </v>
      </c>
      <c r="S1820" s="849">
        <f t="shared" si="4025"/>
        <v>0</v>
      </c>
      <c r="T1820" s="570"/>
      <c r="U1820" s="391">
        <f t="shared" si="4067"/>
        <v>0</v>
      </c>
      <c r="V1820" s="386">
        <f t="shared" si="4068"/>
        <v>0</v>
      </c>
      <c r="W1820" s="366" t="str">
        <f t="shared" si="4089"/>
        <v xml:space="preserve">    </v>
      </c>
      <c r="X1820" s="849">
        <f t="shared" si="4026"/>
        <v>0</v>
      </c>
      <c r="Y1820" s="570"/>
      <c r="Z1820" s="391">
        <f t="shared" si="4069"/>
        <v>0</v>
      </c>
      <c r="AA1820" s="386">
        <f t="shared" si="4070"/>
        <v>0</v>
      </c>
      <c r="AB1820" s="366" t="str">
        <f t="shared" si="4090"/>
        <v xml:space="preserve">    </v>
      </c>
      <c r="AC1820" s="849">
        <f t="shared" si="4027"/>
        <v>0</v>
      </c>
      <c r="AD1820" s="570"/>
      <c r="AE1820" s="391">
        <f t="shared" si="4071"/>
        <v>0</v>
      </c>
      <c r="AF1820" s="386">
        <f t="shared" si="4072"/>
        <v>0</v>
      </c>
      <c r="AG1820" s="366" t="str">
        <f t="shared" si="4091"/>
        <v xml:space="preserve">    </v>
      </c>
      <c r="AH1820" s="849">
        <f t="shared" si="4028"/>
        <v>0</v>
      </c>
      <c r="AI1820" s="570"/>
      <c r="AJ1820" s="391">
        <f t="shared" si="4073"/>
        <v>0</v>
      </c>
      <c r="AK1820" s="386">
        <f t="shared" si="4074"/>
        <v>0</v>
      </c>
      <c r="AL1820" s="366" t="str">
        <f t="shared" si="4092"/>
        <v xml:space="preserve">    </v>
      </c>
      <c r="AM1820" s="849">
        <f t="shared" si="4029"/>
        <v>0</v>
      </c>
      <c r="AN1820" s="570"/>
      <c r="AO1820" s="391">
        <f t="shared" si="4075"/>
        <v>0</v>
      </c>
      <c r="AP1820" s="386">
        <f t="shared" si="4076"/>
        <v>0</v>
      </c>
      <c r="AQ1820" s="366" t="str">
        <f t="shared" si="4093"/>
        <v xml:space="preserve">    </v>
      </c>
      <c r="AR1820" s="849">
        <f t="shared" si="4030"/>
        <v>0</v>
      </c>
      <c r="AS1820" s="570"/>
      <c r="AT1820" s="391">
        <f t="shared" si="4077"/>
        <v>0</v>
      </c>
      <c r="AU1820" s="386">
        <f t="shared" si="4078"/>
        <v>0</v>
      </c>
      <c r="AV1820" s="366" t="str">
        <f t="shared" si="4094"/>
        <v xml:space="preserve">    </v>
      </c>
      <c r="AW1820" s="849">
        <f t="shared" si="4031"/>
        <v>0</v>
      </c>
      <c r="AX1820" s="570"/>
      <c r="AY1820" s="391">
        <f t="shared" si="4079"/>
        <v>0</v>
      </c>
      <c r="AZ1820" s="386">
        <f t="shared" si="4080"/>
        <v>0</v>
      </c>
      <c r="BA1820" s="366" t="str">
        <f t="shared" si="4095"/>
        <v xml:space="preserve">    </v>
      </c>
      <c r="BB1820" s="849">
        <f t="shared" si="4032"/>
        <v>0</v>
      </c>
      <c r="BC1820" s="570"/>
      <c r="BD1820" s="391">
        <f t="shared" si="4081"/>
        <v>0</v>
      </c>
      <c r="BE1820" s="386">
        <f t="shared" si="4082"/>
        <v>0</v>
      </c>
      <c r="BF1820" s="366" t="str">
        <f t="shared" si="4096"/>
        <v xml:space="preserve">    </v>
      </c>
      <c r="BG1820" s="849">
        <f t="shared" si="4033"/>
        <v>0</v>
      </c>
      <c r="BH1820" s="570"/>
      <c r="BI1820" s="391">
        <f t="shared" si="4083"/>
        <v>0</v>
      </c>
      <c r="BJ1820" s="386">
        <f t="shared" si="4084"/>
        <v>0</v>
      </c>
      <c r="BK1820" s="366" t="str">
        <f t="shared" si="4097"/>
        <v xml:space="preserve">    </v>
      </c>
      <c r="BM1820" s="383">
        <f t="shared" si="4034"/>
        <v>0</v>
      </c>
      <c r="BN1820" s="7"/>
    </row>
    <row r="1821" spans="1:66" s="5" customFormat="1" ht="12.75">
      <c r="A1821" s="633">
        <v>11</v>
      </c>
      <c r="B1821" s="895" t="str">
        <f t="shared" si="4085"/>
        <v>Equipment Use Cost</v>
      </c>
      <c r="C1821" s="377">
        <f t="shared" si="4035"/>
        <v>0</v>
      </c>
      <c r="D1821" s="659">
        <f t="shared" si="4022"/>
        <v>0</v>
      </c>
      <c r="E1821" s="570"/>
      <c r="F1821" s="391">
        <f t="shared" si="4061"/>
        <v>0</v>
      </c>
      <c r="G1821" s="386">
        <f t="shared" si="4062"/>
        <v>0</v>
      </c>
      <c r="H1821" s="366" t="str">
        <f t="shared" si="4086"/>
        <v xml:space="preserve">    </v>
      </c>
      <c r="I1821" s="849">
        <f t="shared" si="4023"/>
        <v>0</v>
      </c>
      <c r="J1821" s="570"/>
      <c r="K1821" s="391">
        <f t="shared" si="4063"/>
        <v>0</v>
      </c>
      <c r="L1821" s="386">
        <f t="shared" si="4064"/>
        <v>0</v>
      </c>
      <c r="M1821" s="366" t="str">
        <f t="shared" si="4087"/>
        <v xml:space="preserve">    </v>
      </c>
      <c r="N1821" s="849">
        <f t="shared" si="4024"/>
        <v>0</v>
      </c>
      <c r="O1821" s="570"/>
      <c r="P1821" s="391">
        <f t="shared" si="4065"/>
        <v>0</v>
      </c>
      <c r="Q1821" s="386">
        <f t="shared" si="4066"/>
        <v>0</v>
      </c>
      <c r="R1821" s="366" t="str">
        <f t="shared" si="4088"/>
        <v xml:space="preserve">    </v>
      </c>
      <c r="S1821" s="849">
        <f t="shared" si="4025"/>
        <v>0</v>
      </c>
      <c r="T1821" s="570"/>
      <c r="U1821" s="391">
        <f t="shared" si="4067"/>
        <v>0</v>
      </c>
      <c r="V1821" s="386">
        <f t="shared" si="4068"/>
        <v>0</v>
      </c>
      <c r="W1821" s="366" t="str">
        <f t="shared" si="4089"/>
        <v xml:space="preserve">    </v>
      </c>
      <c r="X1821" s="849">
        <f t="shared" si="4026"/>
        <v>0</v>
      </c>
      <c r="Y1821" s="570"/>
      <c r="Z1821" s="391">
        <f t="shared" si="4069"/>
        <v>0</v>
      </c>
      <c r="AA1821" s="386">
        <f t="shared" si="4070"/>
        <v>0</v>
      </c>
      <c r="AB1821" s="366" t="str">
        <f t="shared" si="4090"/>
        <v xml:space="preserve">    </v>
      </c>
      <c r="AC1821" s="849">
        <f t="shared" si="4027"/>
        <v>0</v>
      </c>
      <c r="AD1821" s="570"/>
      <c r="AE1821" s="391">
        <f t="shared" si="4071"/>
        <v>0</v>
      </c>
      <c r="AF1821" s="386">
        <f t="shared" si="4072"/>
        <v>0</v>
      </c>
      <c r="AG1821" s="366" t="str">
        <f t="shared" si="4091"/>
        <v xml:space="preserve">    </v>
      </c>
      <c r="AH1821" s="849">
        <f t="shared" si="4028"/>
        <v>0</v>
      </c>
      <c r="AI1821" s="570"/>
      <c r="AJ1821" s="391">
        <f t="shared" si="4073"/>
        <v>0</v>
      </c>
      <c r="AK1821" s="386">
        <f t="shared" si="4074"/>
        <v>0</v>
      </c>
      <c r="AL1821" s="366" t="str">
        <f t="shared" si="4092"/>
        <v xml:space="preserve">    </v>
      </c>
      <c r="AM1821" s="849">
        <f t="shared" si="4029"/>
        <v>0</v>
      </c>
      <c r="AN1821" s="570"/>
      <c r="AO1821" s="391">
        <f t="shared" si="4075"/>
        <v>0</v>
      </c>
      <c r="AP1821" s="386">
        <f t="shared" si="4076"/>
        <v>0</v>
      </c>
      <c r="AQ1821" s="366" t="str">
        <f t="shared" si="4093"/>
        <v xml:space="preserve">    </v>
      </c>
      <c r="AR1821" s="849">
        <f t="shared" si="4030"/>
        <v>0</v>
      </c>
      <c r="AS1821" s="570"/>
      <c r="AT1821" s="391">
        <f t="shared" si="4077"/>
        <v>0</v>
      </c>
      <c r="AU1821" s="386">
        <f t="shared" si="4078"/>
        <v>0</v>
      </c>
      <c r="AV1821" s="366" t="str">
        <f t="shared" si="4094"/>
        <v xml:space="preserve">    </v>
      </c>
      <c r="AW1821" s="849">
        <f t="shared" si="4031"/>
        <v>0</v>
      </c>
      <c r="AX1821" s="570"/>
      <c r="AY1821" s="391">
        <f t="shared" si="4079"/>
        <v>0</v>
      </c>
      <c r="AZ1821" s="386">
        <f t="shared" si="4080"/>
        <v>0</v>
      </c>
      <c r="BA1821" s="366" t="str">
        <f t="shared" si="4095"/>
        <v xml:space="preserve">    </v>
      </c>
      <c r="BB1821" s="849">
        <f t="shared" si="4032"/>
        <v>0</v>
      </c>
      <c r="BC1821" s="570"/>
      <c r="BD1821" s="391">
        <f t="shared" si="4081"/>
        <v>0</v>
      </c>
      <c r="BE1821" s="386">
        <f t="shared" si="4082"/>
        <v>0</v>
      </c>
      <c r="BF1821" s="366" t="str">
        <f t="shared" si="4096"/>
        <v xml:space="preserve">    </v>
      </c>
      <c r="BG1821" s="849">
        <f t="shared" si="4033"/>
        <v>0</v>
      </c>
      <c r="BH1821" s="570"/>
      <c r="BI1821" s="391">
        <f t="shared" si="4083"/>
        <v>0</v>
      </c>
      <c r="BJ1821" s="386">
        <f t="shared" si="4084"/>
        <v>0</v>
      </c>
      <c r="BK1821" s="366" t="str">
        <f t="shared" si="4097"/>
        <v xml:space="preserve">    </v>
      </c>
      <c r="BM1821" s="383">
        <f t="shared" si="4034"/>
        <v>0</v>
      </c>
      <c r="BN1821" s="7"/>
    </row>
    <row r="1822" spans="1:66" s="5" customFormat="1" ht="12.75">
      <c r="A1822" s="633">
        <v>12</v>
      </c>
      <c r="B1822" s="895" t="str">
        <f t="shared" si="4085"/>
        <v>Telecommunications &amp; Utilities</v>
      </c>
      <c r="C1822" s="377">
        <f t="shared" si="4035"/>
        <v>0</v>
      </c>
      <c r="D1822" s="659">
        <f t="shared" si="4022"/>
        <v>0</v>
      </c>
      <c r="E1822" s="570"/>
      <c r="F1822" s="391">
        <f t="shared" si="4061"/>
        <v>0</v>
      </c>
      <c r="G1822" s="386">
        <f t="shared" si="4062"/>
        <v>0</v>
      </c>
      <c r="H1822" s="366" t="str">
        <f t="shared" si="4086"/>
        <v xml:space="preserve">    </v>
      </c>
      <c r="I1822" s="849">
        <f t="shared" si="4023"/>
        <v>0</v>
      </c>
      <c r="J1822" s="570"/>
      <c r="K1822" s="391">
        <f t="shared" si="4063"/>
        <v>0</v>
      </c>
      <c r="L1822" s="386">
        <f t="shared" si="4064"/>
        <v>0</v>
      </c>
      <c r="M1822" s="366" t="str">
        <f t="shared" si="4087"/>
        <v xml:space="preserve">    </v>
      </c>
      <c r="N1822" s="849">
        <f t="shared" si="4024"/>
        <v>0</v>
      </c>
      <c r="O1822" s="570"/>
      <c r="P1822" s="391">
        <f t="shared" si="4065"/>
        <v>0</v>
      </c>
      <c r="Q1822" s="386">
        <f t="shared" si="4066"/>
        <v>0</v>
      </c>
      <c r="R1822" s="366" t="str">
        <f t="shared" si="4088"/>
        <v xml:space="preserve">    </v>
      </c>
      <c r="S1822" s="849">
        <f t="shared" si="4025"/>
        <v>0</v>
      </c>
      <c r="T1822" s="570"/>
      <c r="U1822" s="391">
        <f t="shared" si="4067"/>
        <v>0</v>
      </c>
      <c r="V1822" s="386">
        <f t="shared" si="4068"/>
        <v>0</v>
      </c>
      <c r="W1822" s="366" t="str">
        <f t="shared" si="4089"/>
        <v xml:space="preserve">    </v>
      </c>
      <c r="X1822" s="849">
        <f t="shared" si="4026"/>
        <v>0</v>
      </c>
      <c r="Y1822" s="570"/>
      <c r="Z1822" s="391">
        <f t="shared" si="4069"/>
        <v>0</v>
      </c>
      <c r="AA1822" s="386">
        <f t="shared" si="4070"/>
        <v>0</v>
      </c>
      <c r="AB1822" s="366" t="str">
        <f t="shared" si="4090"/>
        <v xml:space="preserve">    </v>
      </c>
      <c r="AC1822" s="849">
        <f t="shared" si="4027"/>
        <v>0</v>
      </c>
      <c r="AD1822" s="570"/>
      <c r="AE1822" s="391">
        <f t="shared" si="4071"/>
        <v>0</v>
      </c>
      <c r="AF1822" s="386">
        <f t="shared" si="4072"/>
        <v>0</v>
      </c>
      <c r="AG1822" s="366" t="str">
        <f t="shared" si="4091"/>
        <v xml:space="preserve">    </v>
      </c>
      <c r="AH1822" s="849">
        <f t="shared" si="4028"/>
        <v>0</v>
      </c>
      <c r="AI1822" s="570"/>
      <c r="AJ1822" s="391">
        <f t="shared" si="4073"/>
        <v>0</v>
      </c>
      <c r="AK1822" s="386">
        <f t="shared" si="4074"/>
        <v>0</v>
      </c>
      <c r="AL1822" s="366" t="str">
        <f t="shared" si="4092"/>
        <v xml:space="preserve">    </v>
      </c>
      <c r="AM1822" s="849">
        <f t="shared" si="4029"/>
        <v>0</v>
      </c>
      <c r="AN1822" s="570"/>
      <c r="AO1822" s="391">
        <f t="shared" si="4075"/>
        <v>0</v>
      </c>
      <c r="AP1822" s="386">
        <f t="shared" si="4076"/>
        <v>0</v>
      </c>
      <c r="AQ1822" s="366" t="str">
        <f t="shared" si="4093"/>
        <v xml:space="preserve">    </v>
      </c>
      <c r="AR1822" s="849">
        <f t="shared" si="4030"/>
        <v>0</v>
      </c>
      <c r="AS1822" s="570"/>
      <c r="AT1822" s="391">
        <f t="shared" si="4077"/>
        <v>0</v>
      </c>
      <c r="AU1822" s="386">
        <f t="shared" si="4078"/>
        <v>0</v>
      </c>
      <c r="AV1822" s="366" t="str">
        <f t="shared" si="4094"/>
        <v xml:space="preserve">    </v>
      </c>
      <c r="AW1822" s="849">
        <f t="shared" si="4031"/>
        <v>0</v>
      </c>
      <c r="AX1822" s="570"/>
      <c r="AY1822" s="391">
        <f t="shared" si="4079"/>
        <v>0</v>
      </c>
      <c r="AZ1822" s="386">
        <f t="shared" si="4080"/>
        <v>0</v>
      </c>
      <c r="BA1822" s="366" t="str">
        <f t="shared" si="4095"/>
        <v xml:space="preserve">    </v>
      </c>
      <c r="BB1822" s="849">
        <f t="shared" si="4032"/>
        <v>0</v>
      </c>
      <c r="BC1822" s="570"/>
      <c r="BD1822" s="391">
        <f t="shared" si="4081"/>
        <v>0</v>
      </c>
      <c r="BE1822" s="386">
        <f t="shared" si="4082"/>
        <v>0</v>
      </c>
      <c r="BF1822" s="366" t="str">
        <f t="shared" si="4096"/>
        <v xml:space="preserve">    </v>
      </c>
      <c r="BG1822" s="849">
        <f t="shared" si="4033"/>
        <v>0</v>
      </c>
      <c r="BH1822" s="570"/>
      <c r="BI1822" s="391">
        <f t="shared" si="4083"/>
        <v>0</v>
      </c>
      <c r="BJ1822" s="386">
        <f t="shared" si="4084"/>
        <v>0</v>
      </c>
      <c r="BK1822" s="366" t="str">
        <f t="shared" si="4097"/>
        <v xml:space="preserve">    </v>
      </c>
      <c r="BM1822" s="383">
        <f t="shared" si="4034"/>
        <v>0</v>
      </c>
      <c r="BN1822" s="7"/>
    </row>
    <row r="1823" spans="1:66" s="5" customFormat="1" ht="22.5">
      <c r="A1823" s="633">
        <v>13</v>
      </c>
      <c r="B1823" s="895" t="str">
        <f t="shared" si="4085"/>
        <v>Minor Equipment/Furniture/Fixtures (per BHS Policy)</v>
      </c>
      <c r="C1823" s="377">
        <f t="shared" si="4035"/>
        <v>0</v>
      </c>
      <c r="D1823" s="659">
        <f t="shared" si="4022"/>
        <v>0</v>
      </c>
      <c r="E1823" s="570"/>
      <c r="F1823" s="391">
        <f t="shared" si="4061"/>
        <v>0</v>
      </c>
      <c r="G1823" s="386">
        <f t="shared" si="4062"/>
        <v>0</v>
      </c>
      <c r="H1823" s="366" t="str">
        <f t="shared" si="4086"/>
        <v xml:space="preserve">    </v>
      </c>
      <c r="I1823" s="849">
        <f t="shared" si="4023"/>
        <v>0</v>
      </c>
      <c r="J1823" s="570"/>
      <c r="K1823" s="391">
        <f t="shared" si="4063"/>
        <v>0</v>
      </c>
      <c r="L1823" s="386">
        <f t="shared" si="4064"/>
        <v>0</v>
      </c>
      <c r="M1823" s="366" t="str">
        <f t="shared" si="4087"/>
        <v xml:space="preserve">    </v>
      </c>
      <c r="N1823" s="849">
        <f t="shared" si="4024"/>
        <v>0</v>
      </c>
      <c r="O1823" s="570"/>
      <c r="P1823" s="391">
        <f t="shared" si="4065"/>
        <v>0</v>
      </c>
      <c r="Q1823" s="386">
        <f t="shared" si="4066"/>
        <v>0</v>
      </c>
      <c r="R1823" s="366" t="str">
        <f t="shared" si="4088"/>
        <v xml:space="preserve">    </v>
      </c>
      <c r="S1823" s="849">
        <f t="shared" si="4025"/>
        <v>0</v>
      </c>
      <c r="T1823" s="570"/>
      <c r="U1823" s="391">
        <f t="shared" si="4067"/>
        <v>0</v>
      </c>
      <c r="V1823" s="386">
        <f t="shared" si="4068"/>
        <v>0</v>
      </c>
      <c r="W1823" s="366" t="str">
        <f t="shared" si="4089"/>
        <v xml:space="preserve">    </v>
      </c>
      <c r="X1823" s="849">
        <f t="shared" si="4026"/>
        <v>0</v>
      </c>
      <c r="Y1823" s="570"/>
      <c r="Z1823" s="391">
        <f t="shared" si="4069"/>
        <v>0</v>
      </c>
      <c r="AA1823" s="386">
        <f t="shared" si="4070"/>
        <v>0</v>
      </c>
      <c r="AB1823" s="366" t="str">
        <f t="shared" si="4090"/>
        <v xml:space="preserve">    </v>
      </c>
      <c r="AC1823" s="849">
        <f t="shared" si="4027"/>
        <v>0</v>
      </c>
      <c r="AD1823" s="570"/>
      <c r="AE1823" s="391">
        <f t="shared" si="4071"/>
        <v>0</v>
      </c>
      <c r="AF1823" s="386">
        <f t="shared" si="4072"/>
        <v>0</v>
      </c>
      <c r="AG1823" s="366" t="str">
        <f t="shared" si="4091"/>
        <v xml:space="preserve">    </v>
      </c>
      <c r="AH1823" s="849">
        <f t="shared" si="4028"/>
        <v>0</v>
      </c>
      <c r="AI1823" s="570"/>
      <c r="AJ1823" s="391">
        <f t="shared" si="4073"/>
        <v>0</v>
      </c>
      <c r="AK1823" s="386">
        <f t="shared" si="4074"/>
        <v>0</v>
      </c>
      <c r="AL1823" s="366" t="str">
        <f t="shared" si="4092"/>
        <v xml:space="preserve">    </v>
      </c>
      <c r="AM1823" s="849">
        <f t="shared" si="4029"/>
        <v>0</v>
      </c>
      <c r="AN1823" s="570"/>
      <c r="AO1823" s="391">
        <f t="shared" si="4075"/>
        <v>0</v>
      </c>
      <c r="AP1823" s="386">
        <f t="shared" si="4076"/>
        <v>0</v>
      </c>
      <c r="AQ1823" s="366" t="str">
        <f t="shared" si="4093"/>
        <v xml:space="preserve">    </v>
      </c>
      <c r="AR1823" s="849">
        <f t="shared" si="4030"/>
        <v>0</v>
      </c>
      <c r="AS1823" s="570"/>
      <c r="AT1823" s="391">
        <f t="shared" si="4077"/>
        <v>0</v>
      </c>
      <c r="AU1823" s="386">
        <f t="shared" si="4078"/>
        <v>0</v>
      </c>
      <c r="AV1823" s="366" t="str">
        <f t="shared" si="4094"/>
        <v xml:space="preserve">    </v>
      </c>
      <c r="AW1823" s="849">
        <f t="shared" si="4031"/>
        <v>0</v>
      </c>
      <c r="AX1823" s="570"/>
      <c r="AY1823" s="391">
        <f t="shared" si="4079"/>
        <v>0</v>
      </c>
      <c r="AZ1823" s="386">
        <f t="shared" si="4080"/>
        <v>0</v>
      </c>
      <c r="BA1823" s="366" t="str">
        <f t="shared" si="4095"/>
        <v xml:space="preserve">    </v>
      </c>
      <c r="BB1823" s="849">
        <f t="shared" si="4032"/>
        <v>0</v>
      </c>
      <c r="BC1823" s="570"/>
      <c r="BD1823" s="391">
        <f t="shared" si="4081"/>
        <v>0</v>
      </c>
      <c r="BE1823" s="386">
        <f t="shared" si="4082"/>
        <v>0</v>
      </c>
      <c r="BF1823" s="366" t="str">
        <f t="shared" si="4096"/>
        <v xml:space="preserve">    </v>
      </c>
      <c r="BG1823" s="849">
        <f t="shared" si="4033"/>
        <v>0</v>
      </c>
      <c r="BH1823" s="570"/>
      <c r="BI1823" s="391">
        <f t="shared" si="4083"/>
        <v>0</v>
      </c>
      <c r="BJ1823" s="386">
        <f t="shared" si="4084"/>
        <v>0</v>
      </c>
      <c r="BK1823" s="366" t="str">
        <f t="shared" si="4097"/>
        <v xml:space="preserve">    </v>
      </c>
      <c r="BM1823" s="383">
        <f t="shared" si="4034"/>
        <v>0</v>
      </c>
      <c r="BN1823" s="7"/>
    </row>
    <row r="1824" spans="1:66" s="5" customFormat="1" ht="22.5">
      <c r="A1824" s="633">
        <v>14</v>
      </c>
      <c r="B1824" s="895" t="str">
        <f t="shared" si="4085"/>
        <v>Supplies (Medical, Office, Printing &amp; Other Supplies)</v>
      </c>
      <c r="C1824" s="377">
        <f t="shared" si="4035"/>
        <v>0</v>
      </c>
      <c r="D1824" s="659">
        <f t="shared" si="4022"/>
        <v>0</v>
      </c>
      <c r="E1824" s="570"/>
      <c r="F1824" s="391">
        <f t="shared" si="4061"/>
        <v>0</v>
      </c>
      <c r="G1824" s="386">
        <f t="shared" si="4062"/>
        <v>0</v>
      </c>
      <c r="H1824" s="366" t="str">
        <f t="shared" si="4086"/>
        <v xml:space="preserve">    </v>
      </c>
      <c r="I1824" s="849">
        <f t="shared" si="4023"/>
        <v>0</v>
      </c>
      <c r="J1824" s="570"/>
      <c r="K1824" s="391">
        <f t="shared" si="4063"/>
        <v>0</v>
      </c>
      <c r="L1824" s="386">
        <f t="shared" si="4064"/>
        <v>0</v>
      </c>
      <c r="M1824" s="366" t="str">
        <f t="shared" si="4087"/>
        <v xml:space="preserve">    </v>
      </c>
      <c r="N1824" s="849">
        <f t="shared" si="4024"/>
        <v>0</v>
      </c>
      <c r="O1824" s="570"/>
      <c r="P1824" s="391">
        <f t="shared" si="4065"/>
        <v>0</v>
      </c>
      <c r="Q1824" s="386">
        <f t="shared" si="4066"/>
        <v>0</v>
      </c>
      <c r="R1824" s="366" t="str">
        <f t="shared" si="4088"/>
        <v xml:space="preserve">    </v>
      </c>
      <c r="S1824" s="849">
        <f t="shared" si="4025"/>
        <v>0</v>
      </c>
      <c r="T1824" s="570"/>
      <c r="U1824" s="391">
        <f t="shared" si="4067"/>
        <v>0</v>
      </c>
      <c r="V1824" s="386">
        <f t="shared" si="4068"/>
        <v>0</v>
      </c>
      <c r="W1824" s="366" t="str">
        <f t="shared" si="4089"/>
        <v xml:space="preserve">    </v>
      </c>
      <c r="X1824" s="849">
        <f t="shared" si="4026"/>
        <v>0</v>
      </c>
      <c r="Y1824" s="570"/>
      <c r="Z1824" s="391">
        <f t="shared" si="4069"/>
        <v>0</v>
      </c>
      <c r="AA1824" s="386">
        <f t="shared" si="4070"/>
        <v>0</v>
      </c>
      <c r="AB1824" s="366" t="str">
        <f t="shared" si="4090"/>
        <v xml:space="preserve">    </v>
      </c>
      <c r="AC1824" s="849">
        <f t="shared" si="4027"/>
        <v>0</v>
      </c>
      <c r="AD1824" s="570"/>
      <c r="AE1824" s="391">
        <f t="shared" si="4071"/>
        <v>0</v>
      </c>
      <c r="AF1824" s="386">
        <f t="shared" si="4072"/>
        <v>0</v>
      </c>
      <c r="AG1824" s="366" t="str">
        <f t="shared" si="4091"/>
        <v xml:space="preserve">    </v>
      </c>
      <c r="AH1824" s="849">
        <f t="shared" si="4028"/>
        <v>0</v>
      </c>
      <c r="AI1824" s="570"/>
      <c r="AJ1824" s="391">
        <f t="shared" si="4073"/>
        <v>0</v>
      </c>
      <c r="AK1824" s="386">
        <f t="shared" si="4074"/>
        <v>0</v>
      </c>
      <c r="AL1824" s="366" t="str">
        <f t="shared" si="4092"/>
        <v xml:space="preserve">    </v>
      </c>
      <c r="AM1824" s="849">
        <f t="shared" si="4029"/>
        <v>0</v>
      </c>
      <c r="AN1824" s="570"/>
      <c r="AO1824" s="391">
        <f t="shared" si="4075"/>
        <v>0</v>
      </c>
      <c r="AP1824" s="386">
        <f t="shared" si="4076"/>
        <v>0</v>
      </c>
      <c r="AQ1824" s="366" t="str">
        <f t="shared" si="4093"/>
        <v xml:space="preserve">    </v>
      </c>
      <c r="AR1824" s="849">
        <f t="shared" si="4030"/>
        <v>0</v>
      </c>
      <c r="AS1824" s="570"/>
      <c r="AT1824" s="391">
        <f t="shared" si="4077"/>
        <v>0</v>
      </c>
      <c r="AU1824" s="386">
        <f t="shared" si="4078"/>
        <v>0</v>
      </c>
      <c r="AV1824" s="366" t="str">
        <f t="shared" si="4094"/>
        <v xml:space="preserve">    </v>
      </c>
      <c r="AW1824" s="849">
        <f t="shared" si="4031"/>
        <v>0</v>
      </c>
      <c r="AX1824" s="570"/>
      <c r="AY1824" s="391">
        <f t="shared" si="4079"/>
        <v>0</v>
      </c>
      <c r="AZ1824" s="386">
        <f t="shared" si="4080"/>
        <v>0</v>
      </c>
      <c r="BA1824" s="366" t="str">
        <f t="shared" si="4095"/>
        <v xml:space="preserve">    </v>
      </c>
      <c r="BB1824" s="849">
        <f t="shared" si="4032"/>
        <v>0</v>
      </c>
      <c r="BC1824" s="570"/>
      <c r="BD1824" s="391">
        <f t="shared" si="4081"/>
        <v>0</v>
      </c>
      <c r="BE1824" s="386">
        <f t="shared" si="4082"/>
        <v>0</v>
      </c>
      <c r="BF1824" s="366" t="str">
        <f t="shared" si="4096"/>
        <v xml:space="preserve">    </v>
      </c>
      <c r="BG1824" s="849">
        <f t="shared" si="4033"/>
        <v>0</v>
      </c>
      <c r="BH1824" s="570"/>
      <c r="BI1824" s="391">
        <f t="shared" si="4083"/>
        <v>0</v>
      </c>
      <c r="BJ1824" s="386">
        <f t="shared" si="4084"/>
        <v>0</v>
      </c>
      <c r="BK1824" s="366" t="str">
        <f t="shared" si="4097"/>
        <v xml:space="preserve">    </v>
      </c>
      <c r="BM1824" s="383">
        <f t="shared" si="4034"/>
        <v>0</v>
      </c>
      <c r="BN1824" s="7"/>
    </row>
    <row r="1825" spans="1:66" s="5" customFormat="1" ht="12.75">
      <c r="A1825" s="633">
        <v>15</v>
      </c>
      <c r="B1825" s="895" t="str">
        <f t="shared" si="4085"/>
        <v>Drug Testing</v>
      </c>
      <c r="C1825" s="377">
        <f t="shared" si="4035"/>
        <v>0</v>
      </c>
      <c r="D1825" s="659">
        <f t="shared" si="4022"/>
        <v>0</v>
      </c>
      <c r="E1825" s="570"/>
      <c r="F1825" s="391">
        <f t="shared" si="4061"/>
        <v>0</v>
      </c>
      <c r="G1825" s="386">
        <f t="shared" si="4062"/>
        <v>0</v>
      </c>
      <c r="H1825" s="366" t="str">
        <f t="shared" si="4086"/>
        <v xml:space="preserve">    </v>
      </c>
      <c r="I1825" s="849">
        <f t="shared" si="4023"/>
        <v>0</v>
      </c>
      <c r="J1825" s="570"/>
      <c r="K1825" s="391">
        <f t="shared" si="4063"/>
        <v>0</v>
      </c>
      <c r="L1825" s="386">
        <f t="shared" si="4064"/>
        <v>0</v>
      </c>
      <c r="M1825" s="366" t="str">
        <f t="shared" si="4087"/>
        <v xml:space="preserve">    </v>
      </c>
      <c r="N1825" s="849">
        <f t="shared" si="4024"/>
        <v>0</v>
      </c>
      <c r="O1825" s="570"/>
      <c r="P1825" s="391">
        <f t="shared" si="4065"/>
        <v>0</v>
      </c>
      <c r="Q1825" s="386">
        <f t="shared" si="4066"/>
        <v>0</v>
      </c>
      <c r="R1825" s="366" t="str">
        <f t="shared" si="4088"/>
        <v xml:space="preserve">    </v>
      </c>
      <c r="S1825" s="849">
        <f t="shared" si="4025"/>
        <v>0</v>
      </c>
      <c r="T1825" s="570"/>
      <c r="U1825" s="391">
        <f t="shared" si="4067"/>
        <v>0</v>
      </c>
      <c r="V1825" s="386">
        <f t="shared" si="4068"/>
        <v>0</v>
      </c>
      <c r="W1825" s="366" t="str">
        <f t="shared" si="4089"/>
        <v xml:space="preserve">    </v>
      </c>
      <c r="X1825" s="849">
        <f t="shared" si="4026"/>
        <v>0</v>
      </c>
      <c r="Y1825" s="570"/>
      <c r="Z1825" s="391">
        <f t="shared" si="4069"/>
        <v>0</v>
      </c>
      <c r="AA1825" s="386">
        <f t="shared" si="4070"/>
        <v>0</v>
      </c>
      <c r="AB1825" s="366" t="str">
        <f t="shared" si="4090"/>
        <v xml:space="preserve">    </v>
      </c>
      <c r="AC1825" s="849">
        <f t="shared" si="4027"/>
        <v>0</v>
      </c>
      <c r="AD1825" s="570"/>
      <c r="AE1825" s="391">
        <f t="shared" si="4071"/>
        <v>0</v>
      </c>
      <c r="AF1825" s="386">
        <f t="shared" si="4072"/>
        <v>0</v>
      </c>
      <c r="AG1825" s="366" t="str">
        <f t="shared" si="4091"/>
        <v xml:space="preserve">    </v>
      </c>
      <c r="AH1825" s="849">
        <f t="shared" si="4028"/>
        <v>0</v>
      </c>
      <c r="AI1825" s="570"/>
      <c r="AJ1825" s="391">
        <f t="shared" si="4073"/>
        <v>0</v>
      </c>
      <c r="AK1825" s="386">
        <f t="shared" si="4074"/>
        <v>0</v>
      </c>
      <c r="AL1825" s="366" t="str">
        <f t="shared" si="4092"/>
        <v xml:space="preserve">    </v>
      </c>
      <c r="AM1825" s="849">
        <f t="shared" si="4029"/>
        <v>0</v>
      </c>
      <c r="AN1825" s="570"/>
      <c r="AO1825" s="391">
        <f t="shared" si="4075"/>
        <v>0</v>
      </c>
      <c r="AP1825" s="386">
        <f t="shared" si="4076"/>
        <v>0</v>
      </c>
      <c r="AQ1825" s="366" t="str">
        <f t="shared" si="4093"/>
        <v xml:space="preserve">    </v>
      </c>
      <c r="AR1825" s="849">
        <f t="shared" si="4030"/>
        <v>0</v>
      </c>
      <c r="AS1825" s="570"/>
      <c r="AT1825" s="391">
        <f t="shared" si="4077"/>
        <v>0</v>
      </c>
      <c r="AU1825" s="386">
        <f t="shared" si="4078"/>
        <v>0</v>
      </c>
      <c r="AV1825" s="366" t="str">
        <f t="shared" si="4094"/>
        <v xml:space="preserve">    </v>
      </c>
      <c r="AW1825" s="849">
        <f t="shared" si="4031"/>
        <v>0</v>
      </c>
      <c r="AX1825" s="570"/>
      <c r="AY1825" s="391">
        <f t="shared" si="4079"/>
        <v>0</v>
      </c>
      <c r="AZ1825" s="386">
        <f t="shared" si="4080"/>
        <v>0</v>
      </c>
      <c r="BA1825" s="366" t="str">
        <f t="shared" si="4095"/>
        <v xml:space="preserve">    </v>
      </c>
      <c r="BB1825" s="849">
        <f t="shared" si="4032"/>
        <v>0</v>
      </c>
      <c r="BC1825" s="570"/>
      <c r="BD1825" s="391">
        <f t="shared" si="4081"/>
        <v>0</v>
      </c>
      <c r="BE1825" s="386">
        <f t="shared" si="4082"/>
        <v>0</v>
      </c>
      <c r="BF1825" s="366" t="str">
        <f t="shared" si="4096"/>
        <v xml:space="preserve">    </v>
      </c>
      <c r="BG1825" s="849">
        <f t="shared" si="4033"/>
        <v>0</v>
      </c>
      <c r="BH1825" s="570"/>
      <c r="BI1825" s="391">
        <f t="shared" si="4083"/>
        <v>0</v>
      </c>
      <c r="BJ1825" s="386">
        <f t="shared" si="4084"/>
        <v>0</v>
      </c>
      <c r="BK1825" s="366" t="str">
        <f t="shared" si="4097"/>
        <v xml:space="preserve">    </v>
      </c>
      <c r="BM1825" s="383">
        <f t="shared" si="4034"/>
        <v>0</v>
      </c>
      <c r="BN1825" s="7"/>
    </row>
    <row r="1826" spans="1:66" s="5" customFormat="1" ht="12.75">
      <c r="A1826" s="633">
        <v>16</v>
      </c>
      <c r="B1826" s="895" t="str">
        <f t="shared" si="4085"/>
        <v>Laboratory Services/non-drug testing</v>
      </c>
      <c r="C1826" s="377">
        <f t="shared" si="4035"/>
        <v>0</v>
      </c>
      <c r="D1826" s="659">
        <f t="shared" si="4022"/>
        <v>0</v>
      </c>
      <c r="E1826" s="570"/>
      <c r="F1826" s="391">
        <f t="shared" si="4061"/>
        <v>0</v>
      </c>
      <c r="G1826" s="386">
        <f t="shared" si="4062"/>
        <v>0</v>
      </c>
      <c r="H1826" s="366" t="str">
        <f t="shared" si="4086"/>
        <v xml:space="preserve">    </v>
      </c>
      <c r="I1826" s="849">
        <f t="shared" si="4023"/>
        <v>0</v>
      </c>
      <c r="J1826" s="570"/>
      <c r="K1826" s="391">
        <f t="shared" si="4063"/>
        <v>0</v>
      </c>
      <c r="L1826" s="386">
        <f t="shared" si="4064"/>
        <v>0</v>
      </c>
      <c r="M1826" s="366" t="str">
        <f t="shared" si="4087"/>
        <v xml:space="preserve">    </v>
      </c>
      <c r="N1826" s="849">
        <f t="shared" si="4024"/>
        <v>0</v>
      </c>
      <c r="O1826" s="570"/>
      <c r="P1826" s="391">
        <f t="shared" si="4065"/>
        <v>0</v>
      </c>
      <c r="Q1826" s="386">
        <f t="shared" si="4066"/>
        <v>0</v>
      </c>
      <c r="R1826" s="366" t="str">
        <f t="shared" si="4088"/>
        <v xml:space="preserve">    </v>
      </c>
      <c r="S1826" s="849">
        <f t="shared" si="4025"/>
        <v>0</v>
      </c>
      <c r="T1826" s="570"/>
      <c r="U1826" s="391">
        <f t="shared" si="4067"/>
        <v>0</v>
      </c>
      <c r="V1826" s="386">
        <f t="shared" si="4068"/>
        <v>0</v>
      </c>
      <c r="W1826" s="366" t="str">
        <f t="shared" si="4089"/>
        <v xml:space="preserve">    </v>
      </c>
      <c r="X1826" s="849">
        <f t="shared" si="4026"/>
        <v>0</v>
      </c>
      <c r="Y1826" s="570"/>
      <c r="Z1826" s="391">
        <f t="shared" si="4069"/>
        <v>0</v>
      </c>
      <c r="AA1826" s="386">
        <f t="shared" si="4070"/>
        <v>0</v>
      </c>
      <c r="AB1826" s="366" t="str">
        <f t="shared" si="4090"/>
        <v xml:space="preserve">    </v>
      </c>
      <c r="AC1826" s="849">
        <f t="shared" si="4027"/>
        <v>0</v>
      </c>
      <c r="AD1826" s="570"/>
      <c r="AE1826" s="391">
        <f t="shared" si="4071"/>
        <v>0</v>
      </c>
      <c r="AF1826" s="386">
        <f t="shared" si="4072"/>
        <v>0</v>
      </c>
      <c r="AG1826" s="366" t="str">
        <f t="shared" si="4091"/>
        <v xml:space="preserve">    </v>
      </c>
      <c r="AH1826" s="849">
        <f t="shared" si="4028"/>
        <v>0</v>
      </c>
      <c r="AI1826" s="570"/>
      <c r="AJ1826" s="391">
        <f t="shared" si="4073"/>
        <v>0</v>
      </c>
      <c r="AK1826" s="386">
        <f t="shared" si="4074"/>
        <v>0</v>
      </c>
      <c r="AL1826" s="366" t="str">
        <f t="shared" si="4092"/>
        <v xml:space="preserve">    </v>
      </c>
      <c r="AM1826" s="849">
        <f t="shared" si="4029"/>
        <v>0</v>
      </c>
      <c r="AN1826" s="570"/>
      <c r="AO1826" s="391">
        <f t="shared" si="4075"/>
        <v>0</v>
      </c>
      <c r="AP1826" s="386">
        <f t="shared" si="4076"/>
        <v>0</v>
      </c>
      <c r="AQ1826" s="366" t="str">
        <f t="shared" si="4093"/>
        <v xml:space="preserve">    </v>
      </c>
      <c r="AR1826" s="849">
        <f t="shared" si="4030"/>
        <v>0</v>
      </c>
      <c r="AS1826" s="570"/>
      <c r="AT1826" s="391">
        <f t="shared" si="4077"/>
        <v>0</v>
      </c>
      <c r="AU1826" s="386">
        <f t="shared" si="4078"/>
        <v>0</v>
      </c>
      <c r="AV1826" s="366" t="str">
        <f t="shared" si="4094"/>
        <v xml:space="preserve">    </v>
      </c>
      <c r="AW1826" s="849">
        <f t="shared" si="4031"/>
        <v>0</v>
      </c>
      <c r="AX1826" s="570"/>
      <c r="AY1826" s="391">
        <f t="shared" si="4079"/>
        <v>0</v>
      </c>
      <c r="AZ1826" s="386">
        <f t="shared" si="4080"/>
        <v>0</v>
      </c>
      <c r="BA1826" s="366" t="str">
        <f t="shared" si="4095"/>
        <v xml:space="preserve">    </v>
      </c>
      <c r="BB1826" s="849">
        <f t="shared" si="4032"/>
        <v>0</v>
      </c>
      <c r="BC1826" s="570"/>
      <c r="BD1826" s="391">
        <f t="shared" si="4081"/>
        <v>0</v>
      </c>
      <c r="BE1826" s="386">
        <f t="shared" si="4082"/>
        <v>0</v>
      </c>
      <c r="BF1826" s="366" t="str">
        <f t="shared" si="4096"/>
        <v xml:space="preserve">    </v>
      </c>
      <c r="BG1826" s="849">
        <f t="shared" si="4033"/>
        <v>0</v>
      </c>
      <c r="BH1826" s="570"/>
      <c r="BI1826" s="391">
        <f t="shared" si="4083"/>
        <v>0</v>
      </c>
      <c r="BJ1826" s="386">
        <f t="shared" si="4084"/>
        <v>0</v>
      </c>
      <c r="BK1826" s="366" t="str">
        <f t="shared" si="4097"/>
        <v xml:space="preserve">    </v>
      </c>
      <c r="BM1826" s="383">
        <f t="shared" si="4034"/>
        <v>0</v>
      </c>
      <c r="BN1826" s="7"/>
    </row>
    <row r="1827" spans="1:66" s="5" customFormat="1" ht="12.75">
      <c r="A1827" s="633">
        <v>17</v>
      </c>
      <c r="B1827" s="895" t="str">
        <f t="shared" si="4085"/>
        <v>Pharmaceutical</v>
      </c>
      <c r="C1827" s="377">
        <f t="shared" si="4035"/>
        <v>0</v>
      </c>
      <c r="D1827" s="659">
        <f t="shared" si="4022"/>
        <v>0</v>
      </c>
      <c r="E1827" s="570"/>
      <c r="F1827" s="391">
        <f t="shared" si="4061"/>
        <v>0</v>
      </c>
      <c r="G1827" s="386">
        <f t="shared" si="4062"/>
        <v>0</v>
      </c>
      <c r="H1827" s="366" t="str">
        <f t="shared" si="4086"/>
        <v xml:space="preserve">    </v>
      </c>
      <c r="I1827" s="849">
        <f t="shared" si="4023"/>
        <v>0</v>
      </c>
      <c r="J1827" s="570"/>
      <c r="K1827" s="391">
        <f t="shared" si="4063"/>
        <v>0</v>
      </c>
      <c r="L1827" s="386">
        <f t="shared" si="4064"/>
        <v>0</v>
      </c>
      <c r="M1827" s="366" t="str">
        <f t="shared" si="4087"/>
        <v xml:space="preserve">    </v>
      </c>
      <c r="N1827" s="849">
        <f t="shared" si="4024"/>
        <v>0</v>
      </c>
      <c r="O1827" s="570"/>
      <c r="P1827" s="391">
        <f t="shared" si="4065"/>
        <v>0</v>
      </c>
      <c r="Q1827" s="386">
        <f t="shared" si="4066"/>
        <v>0</v>
      </c>
      <c r="R1827" s="366" t="str">
        <f t="shared" si="4088"/>
        <v xml:space="preserve">    </v>
      </c>
      <c r="S1827" s="849">
        <f t="shared" si="4025"/>
        <v>0</v>
      </c>
      <c r="T1827" s="570"/>
      <c r="U1827" s="391">
        <f t="shared" si="4067"/>
        <v>0</v>
      </c>
      <c r="V1827" s="386">
        <f t="shared" si="4068"/>
        <v>0</v>
      </c>
      <c r="W1827" s="366" t="str">
        <f t="shared" si="4089"/>
        <v xml:space="preserve">    </v>
      </c>
      <c r="X1827" s="849">
        <f t="shared" si="4026"/>
        <v>0</v>
      </c>
      <c r="Y1827" s="570"/>
      <c r="Z1827" s="391">
        <f t="shared" si="4069"/>
        <v>0</v>
      </c>
      <c r="AA1827" s="386">
        <f t="shared" si="4070"/>
        <v>0</v>
      </c>
      <c r="AB1827" s="366" t="str">
        <f t="shared" si="4090"/>
        <v xml:space="preserve">    </v>
      </c>
      <c r="AC1827" s="849">
        <f t="shared" si="4027"/>
        <v>0</v>
      </c>
      <c r="AD1827" s="570"/>
      <c r="AE1827" s="391">
        <f t="shared" si="4071"/>
        <v>0</v>
      </c>
      <c r="AF1827" s="386">
        <f t="shared" si="4072"/>
        <v>0</v>
      </c>
      <c r="AG1827" s="366" t="str">
        <f t="shared" si="4091"/>
        <v xml:space="preserve">    </v>
      </c>
      <c r="AH1827" s="849">
        <f t="shared" si="4028"/>
        <v>0</v>
      </c>
      <c r="AI1827" s="570"/>
      <c r="AJ1827" s="391">
        <f t="shared" si="4073"/>
        <v>0</v>
      </c>
      <c r="AK1827" s="386">
        <f t="shared" si="4074"/>
        <v>0</v>
      </c>
      <c r="AL1827" s="366" t="str">
        <f t="shared" si="4092"/>
        <v xml:space="preserve">    </v>
      </c>
      <c r="AM1827" s="849">
        <f t="shared" si="4029"/>
        <v>0</v>
      </c>
      <c r="AN1827" s="570"/>
      <c r="AO1827" s="391">
        <f t="shared" si="4075"/>
        <v>0</v>
      </c>
      <c r="AP1827" s="386">
        <f t="shared" si="4076"/>
        <v>0</v>
      </c>
      <c r="AQ1827" s="366" t="str">
        <f t="shared" si="4093"/>
        <v xml:space="preserve">    </v>
      </c>
      <c r="AR1827" s="849">
        <f t="shared" si="4030"/>
        <v>0</v>
      </c>
      <c r="AS1827" s="570"/>
      <c r="AT1827" s="391">
        <f t="shared" si="4077"/>
        <v>0</v>
      </c>
      <c r="AU1827" s="386">
        <f t="shared" si="4078"/>
        <v>0</v>
      </c>
      <c r="AV1827" s="366" t="str">
        <f t="shared" si="4094"/>
        <v xml:space="preserve">    </v>
      </c>
      <c r="AW1827" s="849">
        <f t="shared" si="4031"/>
        <v>0</v>
      </c>
      <c r="AX1827" s="570"/>
      <c r="AY1827" s="391">
        <f t="shared" si="4079"/>
        <v>0</v>
      </c>
      <c r="AZ1827" s="386">
        <f t="shared" si="4080"/>
        <v>0</v>
      </c>
      <c r="BA1827" s="366" t="str">
        <f t="shared" si="4095"/>
        <v xml:space="preserve">    </v>
      </c>
      <c r="BB1827" s="849">
        <f t="shared" si="4032"/>
        <v>0</v>
      </c>
      <c r="BC1827" s="570"/>
      <c r="BD1827" s="391">
        <f t="shared" si="4081"/>
        <v>0</v>
      </c>
      <c r="BE1827" s="386">
        <f t="shared" si="4082"/>
        <v>0</v>
      </c>
      <c r="BF1827" s="366" t="str">
        <f t="shared" si="4096"/>
        <v xml:space="preserve">    </v>
      </c>
      <c r="BG1827" s="849">
        <f t="shared" si="4033"/>
        <v>0</v>
      </c>
      <c r="BH1827" s="570"/>
      <c r="BI1827" s="391">
        <f t="shared" si="4083"/>
        <v>0</v>
      </c>
      <c r="BJ1827" s="386">
        <f t="shared" si="4084"/>
        <v>0</v>
      </c>
      <c r="BK1827" s="366" t="str">
        <f t="shared" si="4097"/>
        <v xml:space="preserve">    </v>
      </c>
      <c r="BM1827" s="383">
        <f t="shared" si="4034"/>
        <v>0</v>
      </c>
      <c r="BN1827" s="7"/>
    </row>
    <row r="1828" spans="1:66" s="5" customFormat="1" ht="12.75">
      <c r="A1828" s="633">
        <v>18</v>
      </c>
      <c r="B1828" s="895" t="str">
        <f t="shared" si="4085"/>
        <v>24 Hour Program:  Food &amp; Personal Need Items</v>
      </c>
      <c r="C1828" s="377">
        <f t="shared" si="4035"/>
        <v>0</v>
      </c>
      <c r="D1828" s="1030">
        <f t="shared" si="4022"/>
        <v>0</v>
      </c>
      <c r="E1828" s="570"/>
      <c r="F1828" s="391">
        <f t="shared" si="4061"/>
        <v>0</v>
      </c>
      <c r="G1828" s="386">
        <f t="shared" si="4062"/>
        <v>0</v>
      </c>
      <c r="H1828" s="366" t="str">
        <f t="shared" si="4086"/>
        <v xml:space="preserve">    </v>
      </c>
      <c r="I1828" s="850">
        <f t="shared" si="4023"/>
        <v>0</v>
      </c>
      <c r="J1828" s="570"/>
      <c r="K1828" s="391">
        <f t="shared" si="4063"/>
        <v>0</v>
      </c>
      <c r="L1828" s="386">
        <f t="shared" si="4064"/>
        <v>0</v>
      </c>
      <c r="M1828" s="366" t="str">
        <f t="shared" si="4087"/>
        <v xml:space="preserve">    </v>
      </c>
      <c r="N1828" s="850">
        <f t="shared" si="4024"/>
        <v>0</v>
      </c>
      <c r="O1828" s="570"/>
      <c r="P1828" s="391">
        <f t="shared" si="4065"/>
        <v>0</v>
      </c>
      <c r="Q1828" s="386">
        <f t="shared" si="4066"/>
        <v>0</v>
      </c>
      <c r="R1828" s="366" t="str">
        <f t="shared" si="4088"/>
        <v xml:space="preserve">    </v>
      </c>
      <c r="S1828" s="850">
        <f t="shared" si="4025"/>
        <v>0</v>
      </c>
      <c r="T1828" s="570"/>
      <c r="U1828" s="391">
        <f t="shared" si="4067"/>
        <v>0</v>
      </c>
      <c r="V1828" s="386">
        <f t="shared" si="4068"/>
        <v>0</v>
      </c>
      <c r="W1828" s="366" t="str">
        <f t="shared" si="4089"/>
        <v xml:space="preserve">    </v>
      </c>
      <c r="X1828" s="850">
        <f t="shared" si="4026"/>
        <v>0</v>
      </c>
      <c r="Y1828" s="570"/>
      <c r="Z1828" s="391">
        <f t="shared" si="4069"/>
        <v>0</v>
      </c>
      <c r="AA1828" s="386">
        <f t="shared" si="4070"/>
        <v>0</v>
      </c>
      <c r="AB1828" s="366" t="str">
        <f t="shared" si="4090"/>
        <v xml:space="preserve">    </v>
      </c>
      <c r="AC1828" s="850">
        <f t="shared" si="4027"/>
        <v>0</v>
      </c>
      <c r="AD1828" s="570"/>
      <c r="AE1828" s="391">
        <f t="shared" si="4071"/>
        <v>0</v>
      </c>
      <c r="AF1828" s="386">
        <f t="shared" si="4072"/>
        <v>0</v>
      </c>
      <c r="AG1828" s="366" t="str">
        <f t="shared" si="4091"/>
        <v xml:space="preserve">    </v>
      </c>
      <c r="AH1828" s="850">
        <f t="shared" si="4028"/>
        <v>0</v>
      </c>
      <c r="AI1828" s="570"/>
      <c r="AJ1828" s="391">
        <f t="shared" si="4073"/>
        <v>0</v>
      </c>
      <c r="AK1828" s="386">
        <f t="shared" si="4074"/>
        <v>0</v>
      </c>
      <c r="AL1828" s="366" t="str">
        <f t="shared" si="4092"/>
        <v xml:space="preserve">    </v>
      </c>
      <c r="AM1828" s="850">
        <f t="shared" si="4029"/>
        <v>0</v>
      </c>
      <c r="AN1828" s="570"/>
      <c r="AO1828" s="391">
        <f t="shared" si="4075"/>
        <v>0</v>
      </c>
      <c r="AP1828" s="386">
        <f t="shared" si="4076"/>
        <v>0</v>
      </c>
      <c r="AQ1828" s="366" t="str">
        <f t="shared" si="4093"/>
        <v xml:space="preserve">    </v>
      </c>
      <c r="AR1828" s="850">
        <f t="shared" si="4030"/>
        <v>0</v>
      </c>
      <c r="AS1828" s="570"/>
      <c r="AT1828" s="391">
        <f t="shared" si="4077"/>
        <v>0</v>
      </c>
      <c r="AU1828" s="386">
        <f t="shared" si="4078"/>
        <v>0</v>
      </c>
      <c r="AV1828" s="366" t="str">
        <f t="shared" si="4094"/>
        <v xml:space="preserve">    </v>
      </c>
      <c r="AW1828" s="850">
        <f t="shared" si="4031"/>
        <v>0</v>
      </c>
      <c r="AX1828" s="570"/>
      <c r="AY1828" s="391">
        <f t="shared" si="4079"/>
        <v>0</v>
      </c>
      <c r="AZ1828" s="386">
        <f t="shared" si="4080"/>
        <v>0</v>
      </c>
      <c r="BA1828" s="366" t="str">
        <f t="shared" si="4095"/>
        <v xml:space="preserve">    </v>
      </c>
      <c r="BB1828" s="850">
        <f t="shared" si="4032"/>
        <v>0</v>
      </c>
      <c r="BC1828" s="570"/>
      <c r="BD1828" s="391">
        <f t="shared" si="4081"/>
        <v>0</v>
      </c>
      <c r="BE1828" s="386">
        <f t="shared" si="4082"/>
        <v>0</v>
      </c>
      <c r="BF1828" s="366" t="str">
        <f t="shared" si="4096"/>
        <v xml:space="preserve">    </v>
      </c>
      <c r="BG1828" s="850">
        <f t="shared" si="4033"/>
        <v>0</v>
      </c>
      <c r="BH1828" s="570"/>
      <c r="BI1828" s="391">
        <f t="shared" si="4083"/>
        <v>0</v>
      </c>
      <c r="BJ1828" s="386">
        <f t="shared" si="4084"/>
        <v>0</v>
      </c>
      <c r="BK1828" s="366" t="str">
        <f t="shared" si="4097"/>
        <v xml:space="preserve">    </v>
      </c>
      <c r="BM1828" s="383">
        <f t="shared" si="4034"/>
        <v>0</v>
      </c>
      <c r="BN1828" s="7"/>
    </row>
    <row r="1829" spans="1:66" s="5" customFormat="1" ht="12.75">
      <c r="A1829" s="633">
        <v>19</v>
      </c>
      <c r="B1829" s="895" t="str">
        <f t="shared" si="4085"/>
        <v>Client Transportation</v>
      </c>
      <c r="C1829" s="377">
        <f t="shared" si="4035"/>
        <v>0</v>
      </c>
      <c r="D1829" s="1030">
        <f t="shared" si="4022"/>
        <v>0</v>
      </c>
      <c r="E1829" s="570"/>
      <c r="F1829" s="391">
        <f t="shared" si="4061"/>
        <v>0</v>
      </c>
      <c r="G1829" s="386">
        <f t="shared" si="4062"/>
        <v>0</v>
      </c>
      <c r="H1829" s="366" t="str">
        <f t="shared" si="4086"/>
        <v xml:space="preserve">    </v>
      </c>
      <c r="I1829" s="850">
        <f t="shared" si="4023"/>
        <v>0</v>
      </c>
      <c r="J1829" s="570"/>
      <c r="K1829" s="391">
        <f t="shared" si="4063"/>
        <v>0</v>
      </c>
      <c r="L1829" s="386">
        <f t="shared" si="4064"/>
        <v>0</v>
      </c>
      <c r="M1829" s="366" t="str">
        <f t="shared" si="4087"/>
        <v xml:space="preserve">    </v>
      </c>
      <c r="N1829" s="850">
        <f t="shared" si="4024"/>
        <v>0</v>
      </c>
      <c r="O1829" s="570"/>
      <c r="P1829" s="391">
        <f t="shared" si="4065"/>
        <v>0</v>
      </c>
      <c r="Q1829" s="386">
        <f t="shared" si="4066"/>
        <v>0</v>
      </c>
      <c r="R1829" s="366" t="str">
        <f t="shared" si="4088"/>
        <v xml:space="preserve">    </v>
      </c>
      <c r="S1829" s="850">
        <f t="shared" si="4025"/>
        <v>0</v>
      </c>
      <c r="T1829" s="570"/>
      <c r="U1829" s="391">
        <f t="shared" si="4067"/>
        <v>0</v>
      </c>
      <c r="V1829" s="386">
        <f t="shared" si="4068"/>
        <v>0</v>
      </c>
      <c r="W1829" s="366" t="str">
        <f t="shared" si="4089"/>
        <v xml:space="preserve">    </v>
      </c>
      <c r="X1829" s="850">
        <f t="shared" si="4026"/>
        <v>0</v>
      </c>
      <c r="Y1829" s="570"/>
      <c r="Z1829" s="391">
        <f t="shared" si="4069"/>
        <v>0</v>
      </c>
      <c r="AA1829" s="386">
        <f t="shared" si="4070"/>
        <v>0</v>
      </c>
      <c r="AB1829" s="366" t="str">
        <f t="shared" si="4090"/>
        <v xml:space="preserve">    </v>
      </c>
      <c r="AC1829" s="850">
        <f t="shared" si="4027"/>
        <v>0</v>
      </c>
      <c r="AD1829" s="570"/>
      <c r="AE1829" s="391">
        <f t="shared" si="4071"/>
        <v>0</v>
      </c>
      <c r="AF1829" s="386">
        <f t="shared" si="4072"/>
        <v>0</v>
      </c>
      <c r="AG1829" s="366" t="str">
        <f t="shared" si="4091"/>
        <v xml:space="preserve">    </v>
      </c>
      <c r="AH1829" s="850">
        <f t="shared" si="4028"/>
        <v>0</v>
      </c>
      <c r="AI1829" s="570"/>
      <c r="AJ1829" s="391">
        <f t="shared" si="4073"/>
        <v>0</v>
      </c>
      <c r="AK1829" s="386">
        <f t="shared" si="4074"/>
        <v>0</v>
      </c>
      <c r="AL1829" s="366" t="str">
        <f t="shared" si="4092"/>
        <v xml:space="preserve">    </v>
      </c>
      <c r="AM1829" s="850">
        <f t="shared" si="4029"/>
        <v>0</v>
      </c>
      <c r="AN1829" s="570"/>
      <c r="AO1829" s="391">
        <f t="shared" si="4075"/>
        <v>0</v>
      </c>
      <c r="AP1829" s="386">
        <f t="shared" si="4076"/>
        <v>0</v>
      </c>
      <c r="AQ1829" s="366" t="str">
        <f t="shared" si="4093"/>
        <v xml:space="preserve">    </v>
      </c>
      <c r="AR1829" s="850">
        <f t="shared" si="4030"/>
        <v>0</v>
      </c>
      <c r="AS1829" s="570"/>
      <c r="AT1829" s="391">
        <f t="shared" si="4077"/>
        <v>0</v>
      </c>
      <c r="AU1829" s="386">
        <f t="shared" si="4078"/>
        <v>0</v>
      </c>
      <c r="AV1829" s="366" t="str">
        <f t="shared" si="4094"/>
        <v xml:space="preserve">    </v>
      </c>
      <c r="AW1829" s="850">
        <f t="shared" si="4031"/>
        <v>0</v>
      </c>
      <c r="AX1829" s="570"/>
      <c r="AY1829" s="391">
        <f t="shared" si="4079"/>
        <v>0</v>
      </c>
      <c r="AZ1829" s="386">
        <f t="shared" si="4080"/>
        <v>0</v>
      </c>
      <c r="BA1829" s="366" t="str">
        <f t="shared" si="4095"/>
        <v xml:space="preserve">    </v>
      </c>
      <c r="BB1829" s="850">
        <f t="shared" si="4032"/>
        <v>0</v>
      </c>
      <c r="BC1829" s="570"/>
      <c r="BD1829" s="391">
        <f t="shared" si="4081"/>
        <v>0</v>
      </c>
      <c r="BE1829" s="386">
        <f t="shared" si="4082"/>
        <v>0</v>
      </c>
      <c r="BF1829" s="366" t="str">
        <f t="shared" si="4096"/>
        <v xml:space="preserve">    </v>
      </c>
      <c r="BG1829" s="850">
        <f t="shared" si="4033"/>
        <v>0</v>
      </c>
      <c r="BH1829" s="570"/>
      <c r="BI1829" s="391">
        <f t="shared" si="4083"/>
        <v>0</v>
      </c>
      <c r="BJ1829" s="386">
        <f t="shared" si="4084"/>
        <v>0</v>
      </c>
      <c r="BK1829" s="366" t="str">
        <f t="shared" si="4097"/>
        <v xml:space="preserve">    </v>
      </c>
      <c r="BM1829" s="383">
        <f t="shared" si="4034"/>
        <v>0</v>
      </c>
      <c r="BN1829" s="7"/>
    </row>
    <row r="1830" spans="1:66" s="5" customFormat="1" ht="12.75">
      <c r="A1830" s="633">
        <v>20</v>
      </c>
      <c r="B1830" s="895" t="str">
        <f t="shared" si="4085"/>
        <v>Travel</v>
      </c>
      <c r="C1830" s="378">
        <f t="shared" si="4035"/>
        <v>0</v>
      </c>
      <c r="D1830" s="659">
        <f t="shared" si="4022"/>
        <v>0</v>
      </c>
      <c r="E1830" s="570"/>
      <c r="F1830" s="391">
        <f t="shared" si="4061"/>
        <v>0</v>
      </c>
      <c r="G1830" s="386">
        <f t="shared" si="4062"/>
        <v>0</v>
      </c>
      <c r="H1830" s="366" t="str">
        <f t="shared" si="4086"/>
        <v xml:space="preserve">    </v>
      </c>
      <c r="I1830" s="849">
        <f t="shared" si="4023"/>
        <v>0</v>
      </c>
      <c r="J1830" s="570"/>
      <c r="K1830" s="391">
        <f t="shared" si="4063"/>
        <v>0</v>
      </c>
      <c r="L1830" s="386">
        <f t="shared" si="4064"/>
        <v>0</v>
      </c>
      <c r="M1830" s="366" t="str">
        <f t="shared" si="4087"/>
        <v xml:space="preserve">    </v>
      </c>
      <c r="N1830" s="849">
        <f t="shared" si="4024"/>
        <v>0</v>
      </c>
      <c r="O1830" s="570"/>
      <c r="P1830" s="391">
        <f t="shared" si="4065"/>
        <v>0</v>
      </c>
      <c r="Q1830" s="386">
        <f t="shared" si="4066"/>
        <v>0</v>
      </c>
      <c r="R1830" s="366" t="str">
        <f t="shared" si="4088"/>
        <v xml:space="preserve">    </v>
      </c>
      <c r="S1830" s="849">
        <f t="shared" si="4025"/>
        <v>0</v>
      </c>
      <c r="T1830" s="570"/>
      <c r="U1830" s="391">
        <f t="shared" si="4067"/>
        <v>0</v>
      </c>
      <c r="V1830" s="386">
        <f t="shared" si="4068"/>
        <v>0</v>
      </c>
      <c r="W1830" s="366" t="str">
        <f t="shared" si="4089"/>
        <v xml:space="preserve">    </v>
      </c>
      <c r="X1830" s="849">
        <f t="shared" si="4026"/>
        <v>0</v>
      </c>
      <c r="Y1830" s="570"/>
      <c r="Z1830" s="391">
        <f t="shared" si="4069"/>
        <v>0</v>
      </c>
      <c r="AA1830" s="386">
        <f t="shared" si="4070"/>
        <v>0</v>
      </c>
      <c r="AB1830" s="366" t="str">
        <f t="shared" si="4090"/>
        <v xml:space="preserve">    </v>
      </c>
      <c r="AC1830" s="849">
        <f t="shared" si="4027"/>
        <v>0</v>
      </c>
      <c r="AD1830" s="570"/>
      <c r="AE1830" s="391">
        <f t="shared" si="4071"/>
        <v>0</v>
      </c>
      <c r="AF1830" s="386">
        <f t="shared" si="4072"/>
        <v>0</v>
      </c>
      <c r="AG1830" s="366" t="str">
        <f t="shared" si="4091"/>
        <v xml:space="preserve">    </v>
      </c>
      <c r="AH1830" s="849">
        <f t="shared" si="4028"/>
        <v>0</v>
      </c>
      <c r="AI1830" s="570"/>
      <c r="AJ1830" s="391">
        <f t="shared" si="4073"/>
        <v>0</v>
      </c>
      <c r="AK1830" s="386">
        <f t="shared" si="4074"/>
        <v>0</v>
      </c>
      <c r="AL1830" s="366" t="str">
        <f t="shared" si="4092"/>
        <v xml:space="preserve">    </v>
      </c>
      <c r="AM1830" s="849">
        <f t="shared" si="4029"/>
        <v>0</v>
      </c>
      <c r="AN1830" s="570"/>
      <c r="AO1830" s="391">
        <f t="shared" si="4075"/>
        <v>0</v>
      </c>
      <c r="AP1830" s="386">
        <f t="shared" si="4076"/>
        <v>0</v>
      </c>
      <c r="AQ1830" s="366" t="str">
        <f t="shared" si="4093"/>
        <v xml:space="preserve">    </v>
      </c>
      <c r="AR1830" s="849">
        <f t="shared" si="4030"/>
        <v>0</v>
      </c>
      <c r="AS1830" s="570"/>
      <c r="AT1830" s="391">
        <f t="shared" si="4077"/>
        <v>0</v>
      </c>
      <c r="AU1830" s="386">
        <f t="shared" si="4078"/>
        <v>0</v>
      </c>
      <c r="AV1830" s="366" t="str">
        <f t="shared" si="4094"/>
        <v xml:space="preserve">    </v>
      </c>
      <c r="AW1830" s="849">
        <f t="shared" si="4031"/>
        <v>0</v>
      </c>
      <c r="AX1830" s="570"/>
      <c r="AY1830" s="391">
        <f t="shared" si="4079"/>
        <v>0</v>
      </c>
      <c r="AZ1830" s="386">
        <f t="shared" si="4080"/>
        <v>0</v>
      </c>
      <c r="BA1830" s="366" t="str">
        <f t="shared" si="4095"/>
        <v xml:space="preserve">    </v>
      </c>
      <c r="BB1830" s="849">
        <f t="shared" si="4032"/>
        <v>0</v>
      </c>
      <c r="BC1830" s="570"/>
      <c r="BD1830" s="391">
        <f t="shared" si="4081"/>
        <v>0</v>
      </c>
      <c r="BE1830" s="386">
        <f t="shared" si="4082"/>
        <v>0</v>
      </c>
      <c r="BF1830" s="366" t="str">
        <f t="shared" si="4096"/>
        <v xml:space="preserve">    </v>
      </c>
      <c r="BG1830" s="849">
        <f t="shared" si="4033"/>
        <v>0</v>
      </c>
      <c r="BH1830" s="570"/>
      <c r="BI1830" s="391">
        <f t="shared" si="4083"/>
        <v>0</v>
      </c>
      <c r="BJ1830" s="386">
        <f t="shared" si="4084"/>
        <v>0</v>
      </c>
      <c r="BK1830" s="366" t="str">
        <f t="shared" si="4097"/>
        <v xml:space="preserve">    </v>
      </c>
      <c r="BM1830" s="383">
        <f t="shared" si="4034"/>
        <v>0</v>
      </c>
      <c r="BN1830" s="7"/>
    </row>
    <row r="1831" spans="1:66" s="5" customFormat="1" ht="22.5">
      <c r="A1831" s="633">
        <v>21</v>
      </c>
      <c r="B1831" s="895" t="str">
        <f t="shared" si="4085"/>
        <v>Office Costs (Finance/Legal/Fees/Taxes/Insurance)</v>
      </c>
      <c r="C1831" s="378">
        <f t="shared" si="4035"/>
        <v>0</v>
      </c>
      <c r="D1831" s="659">
        <f t="shared" si="4022"/>
        <v>0</v>
      </c>
      <c r="E1831" s="570"/>
      <c r="F1831" s="391">
        <f t="shared" si="4061"/>
        <v>0</v>
      </c>
      <c r="G1831" s="386">
        <f t="shared" si="4062"/>
        <v>0</v>
      </c>
      <c r="H1831" s="366" t="str">
        <f t="shared" si="4086"/>
        <v xml:space="preserve">    </v>
      </c>
      <c r="I1831" s="849">
        <f t="shared" si="4023"/>
        <v>0</v>
      </c>
      <c r="J1831" s="570"/>
      <c r="K1831" s="391">
        <f t="shared" si="4063"/>
        <v>0</v>
      </c>
      <c r="L1831" s="386">
        <f t="shared" si="4064"/>
        <v>0</v>
      </c>
      <c r="M1831" s="366" t="str">
        <f t="shared" si="4087"/>
        <v xml:space="preserve">    </v>
      </c>
      <c r="N1831" s="849">
        <f t="shared" si="4024"/>
        <v>0</v>
      </c>
      <c r="O1831" s="570"/>
      <c r="P1831" s="391">
        <f t="shared" si="4065"/>
        <v>0</v>
      </c>
      <c r="Q1831" s="386">
        <f t="shared" si="4066"/>
        <v>0</v>
      </c>
      <c r="R1831" s="366" t="str">
        <f t="shared" si="4088"/>
        <v xml:space="preserve">    </v>
      </c>
      <c r="S1831" s="849">
        <f t="shared" si="4025"/>
        <v>0</v>
      </c>
      <c r="T1831" s="570"/>
      <c r="U1831" s="391">
        <f t="shared" si="4067"/>
        <v>0</v>
      </c>
      <c r="V1831" s="386">
        <f t="shared" si="4068"/>
        <v>0</v>
      </c>
      <c r="W1831" s="366" t="str">
        <f t="shared" si="4089"/>
        <v xml:space="preserve">    </v>
      </c>
      <c r="X1831" s="849">
        <f t="shared" si="4026"/>
        <v>0</v>
      </c>
      <c r="Y1831" s="570"/>
      <c r="Z1831" s="391">
        <f t="shared" si="4069"/>
        <v>0</v>
      </c>
      <c r="AA1831" s="386">
        <f t="shared" si="4070"/>
        <v>0</v>
      </c>
      <c r="AB1831" s="366" t="str">
        <f t="shared" si="4090"/>
        <v xml:space="preserve">    </v>
      </c>
      <c r="AC1831" s="849">
        <f t="shared" si="4027"/>
        <v>0</v>
      </c>
      <c r="AD1831" s="570"/>
      <c r="AE1831" s="391">
        <f t="shared" si="4071"/>
        <v>0</v>
      </c>
      <c r="AF1831" s="386">
        <f t="shared" si="4072"/>
        <v>0</v>
      </c>
      <c r="AG1831" s="366" t="str">
        <f t="shared" si="4091"/>
        <v xml:space="preserve">    </v>
      </c>
      <c r="AH1831" s="849">
        <f t="shared" si="4028"/>
        <v>0</v>
      </c>
      <c r="AI1831" s="570"/>
      <c r="AJ1831" s="391">
        <f t="shared" si="4073"/>
        <v>0</v>
      </c>
      <c r="AK1831" s="386">
        <f t="shared" si="4074"/>
        <v>0</v>
      </c>
      <c r="AL1831" s="366" t="str">
        <f t="shared" si="4092"/>
        <v xml:space="preserve">    </v>
      </c>
      <c r="AM1831" s="849">
        <f t="shared" si="4029"/>
        <v>0</v>
      </c>
      <c r="AN1831" s="570"/>
      <c r="AO1831" s="391">
        <f t="shared" si="4075"/>
        <v>0</v>
      </c>
      <c r="AP1831" s="386">
        <f t="shared" si="4076"/>
        <v>0</v>
      </c>
      <c r="AQ1831" s="366" t="str">
        <f t="shared" si="4093"/>
        <v xml:space="preserve">    </v>
      </c>
      <c r="AR1831" s="849">
        <f t="shared" si="4030"/>
        <v>0</v>
      </c>
      <c r="AS1831" s="570"/>
      <c r="AT1831" s="391">
        <f t="shared" si="4077"/>
        <v>0</v>
      </c>
      <c r="AU1831" s="386">
        <f t="shared" si="4078"/>
        <v>0</v>
      </c>
      <c r="AV1831" s="366" t="str">
        <f t="shared" si="4094"/>
        <v xml:space="preserve">    </v>
      </c>
      <c r="AW1831" s="849">
        <f t="shared" si="4031"/>
        <v>0</v>
      </c>
      <c r="AX1831" s="570"/>
      <c r="AY1831" s="391">
        <f t="shared" si="4079"/>
        <v>0</v>
      </c>
      <c r="AZ1831" s="386">
        <f t="shared" si="4080"/>
        <v>0</v>
      </c>
      <c r="BA1831" s="366" t="str">
        <f t="shared" si="4095"/>
        <v xml:space="preserve">    </v>
      </c>
      <c r="BB1831" s="849">
        <f t="shared" si="4032"/>
        <v>0</v>
      </c>
      <c r="BC1831" s="570"/>
      <c r="BD1831" s="391">
        <f t="shared" si="4081"/>
        <v>0</v>
      </c>
      <c r="BE1831" s="386">
        <f t="shared" si="4082"/>
        <v>0</v>
      </c>
      <c r="BF1831" s="366" t="str">
        <f t="shared" si="4096"/>
        <v xml:space="preserve">    </v>
      </c>
      <c r="BG1831" s="849">
        <f t="shared" si="4033"/>
        <v>0</v>
      </c>
      <c r="BH1831" s="570"/>
      <c r="BI1831" s="391">
        <f t="shared" si="4083"/>
        <v>0</v>
      </c>
      <c r="BJ1831" s="386">
        <f t="shared" si="4084"/>
        <v>0</v>
      </c>
      <c r="BK1831" s="366" t="str">
        <f t="shared" si="4097"/>
        <v xml:space="preserve">    </v>
      </c>
      <c r="BM1831" s="383">
        <f t="shared" si="4034"/>
        <v>0</v>
      </c>
      <c r="BN1831" s="7"/>
    </row>
    <row r="1832" spans="1:66" s="5" customFormat="1" ht="12.75">
      <c r="A1832" s="633">
        <v>22</v>
      </c>
      <c r="B1832" s="895" t="str">
        <f t="shared" si="4085"/>
        <v>Staff Development/Training/Education</v>
      </c>
      <c r="C1832" s="377">
        <f t="shared" si="4035"/>
        <v>0</v>
      </c>
      <c r="D1832" s="1030">
        <f t="shared" si="4022"/>
        <v>0</v>
      </c>
      <c r="E1832" s="570"/>
      <c r="F1832" s="391">
        <f t="shared" si="4061"/>
        <v>0</v>
      </c>
      <c r="G1832" s="386">
        <f t="shared" si="4062"/>
        <v>0</v>
      </c>
      <c r="H1832" s="366" t="str">
        <f t="shared" si="4086"/>
        <v xml:space="preserve">    </v>
      </c>
      <c r="I1832" s="850">
        <f t="shared" si="4023"/>
        <v>0</v>
      </c>
      <c r="J1832" s="570"/>
      <c r="K1832" s="391">
        <f t="shared" si="4063"/>
        <v>0</v>
      </c>
      <c r="L1832" s="386">
        <f t="shared" si="4064"/>
        <v>0</v>
      </c>
      <c r="M1832" s="366" t="str">
        <f t="shared" si="4087"/>
        <v xml:space="preserve">    </v>
      </c>
      <c r="N1832" s="850">
        <f t="shared" si="4024"/>
        <v>0</v>
      </c>
      <c r="O1832" s="570"/>
      <c r="P1832" s="391">
        <f t="shared" si="4065"/>
        <v>0</v>
      </c>
      <c r="Q1832" s="386">
        <f t="shared" si="4066"/>
        <v>0</v>
      </c>
      <c r="R1832" s="366" t="str">
        <f t="shared" si="4088"/>
        <v xml:space="preserve">    </v>
      </c>
      <c r="S1832" s="850">
        <f t="shared" si="4025"/>
        <v>0</v>
      </c>
      <c r="T1832" s="570"/>
      <c r="U1832" s="391">
        <f t="shared" si="4067"/>
        <v>0</v>
      </c>
      <c r="V1832" s="386">
        <f t="shared" si="4068"/>
        <v>0</v>
      </c>
      <c r="W1832" s="366" t="str">
        <f t="shared" si="4089"/>
        <v xml:space="preserve">    </v>
      </c>
      <c r="X1832" s="850">
        <f t="shared" si="4026"/>
        <v>0</v>
      </c>
      <c r="Y1832" s="570"/>
      <c r="Z1832" s="391">
        <f t="shared" si="4069"/>
        <v>0</v>
      </c>
      <c r="AA1832" s="386">
        <f t="shared" si="4070"/>
        <v>0</v>
      </c>
      <c r="AB1832" s="366" t="str">
        <f t="shared" si="4090"/>
        <v xml:space="preserve">    </v>
      </c>
      <c r="AC1832" s="850">
        <f t="shared" si="4027"/>
        <v>0</v>
      </c>
      <c r="AD1832" s="570"/>
      <c r="AE1832" s="391">
        <f t="shared" si="4071"/>
        <v>0</v>
      </c>
      <c r="AF1832" s="386">
        <f t="shared" si="4072"/>
        <v>0</v>
      </c>
      <c r="AG1832" s="366" t="str">
        <f t="shared" si="4091"/>
        <v xml:space="preserve">    </v>
      </c>
      <c r="AH1832" s="850">
        <f t="shared" si="4028"/>
        <v>0</v>
      </c>
      <c r="AI1832" s="570"/>
      <c r="AJ1832" s="391">
        <f t="shared" si="4073"/>
        <v>0</v>
      </c>
      <c r="AK1832" s="386">
        <f t="shared" si="4074"/>
        <v>0</v>
      </c>
      <c r="AL1832" s="366" t="str">
        <f t="shared" si="4092"/>
        <v xml:space="preserve">    </v>
      </c>
      <c r="AM1832" s="850">
        <f t="shared" si="4029"/>
        <v>0</v>
      </c>
      <c r="AN1832" s="570"/>
      <c r="AO1832" s="391">
        <f t="shared" si="4075"/>
        <v>0</v>
      </c>
      <c r="AP1832" s="386">
        <f t="shared" si="4076"/>
        <v>0</v>
      </c>
      <c r="AQ1832" s="366" t="str">
        <f t="shared" si="4093"/>
        <v xml:space="preserve">    </v>
      </c>
      <c r="AR1832" s="850">
        <f t="shared" si="4030"/>
        <v>0</v>
      </c>
      <c r="AS1832" s="570"/>
      <c r="AT1832" s="391">
        <f t="shared" si="4077"/>
        <v>0</v>
      </c>
      <c r="AU1832" s="386">
        <f t="shared" si="4078"/>
        <v>0</v>
      </c>
      <c r="AV1832" s="366" t="str">
        <f t="shared" si="4094"/>
        <v xml:space="preserve">    </v>
      </c>
      <c r="AW1832" s="850">
        <f t="shared" si="4031"/>
        <v>0</v>
      </c>
      <c r="AX1832" s="570"/>
      <c r="AY1832" s="391">
        <f t="shared" si="4079"/>
        <v>0</v>
      </c>
      <c r="AZ1832" s="386">
        <f t="shared" si="4080"/>
        <v>0</v>
      </c>
      <c r="BA1832" s="366" t="str">
        <f t="shared" si="4095"/>
        <v xml:space="preserve">    </v>
      </c>
      <c r="BB1832" s="850">
        <f t="shared" si="4032"/>
        <v>0</v>
      </c>
      <c r="BC1832" s="570"/>
      <c r="BD1832" s="391">
        <f t="shared" si="4081"/>
        <v>0</v>
      </c>
      <c r="BE1832" s="386">
        <f t="shared" si="4082"/>
        <v>0</v>
      </c>
      <c r="BF1832" s="366" t="str">
        <f t="shared" si="4096"/>
        <v xml:space="preserve">    </v>
      </c>
      <c r="BG1832" s="850">
        <f t="shared" si="4033"/>
        <v>0</v>
      </c>
      <c r="BH1832" s="570"/>
      <c r="BI1832" s="391">
        <f t="shared" si="4083"/>
        <v>0</v>
      </c>
      <c r="BJ1832" s="386">
        <f t="shared" si="4084"/>
        <v>0</v>
      </c>
      <c r="BK1832" s="366" t="str">
        <f t="shared" si="4097"/>
        <v xml:space="preserve">    </v>
      </c>
      <c r="BM1832" s="383">
        <f t="shared" si="4034"/>
        <v>0</v>
      </c>
      <c r="BN1832" s="7"/>
    </row>
    <row r="1833" spans="1:66" s="5" customFormat="1" ht="12.75">
      <c r="A1833" s="633">
        <v>23</v>
      </c>
      <c r="B1833" s="895" t="str">
        <f t="shared" si="4085"/>
        <v>Other Business Services</v>
      </c>
      <c r="C1833" s="377">
        <f t="shared" si="4035"/>
        <v>0</v>
      </c>
      <c r="D1833" s="659">
        <f t="shared" si="4022"/>
        <v>0</v>
      </c>
      <c r="E1833" s="570"/>
      <c r="F1833" s="391">
        <f t="shared" si="4061"/>
        <v>0</v>
      </c>
      <c r="G1833" s="386">
        <f t="shared" si="4062"/>
        <v>0</v>
      </c>
      <c r="H1833" s="366" t="str">
        <f t="shared" si="4086"/>
        <v xml:space="preserve">    </v>
      </c>
      <c r="I1833" s="849">
        <f t="shared" si="4023"/>
        <v>0</v>
      </c>
      <c r="J1833" s="570"/>
      <c r="K1833" s="391">
        <f t="shared" si="4063"/>
        <v>0</v>
      </c>
      <c r="L1833" s="386">
        <f t="shared" si="4064"/>
        <v>0</v>
      </c>
      <c r="M1833" s="366" t="str">
        <f t="shared" si="4087"/>
        <v xml:space="preserve">    </v>
      </c>
      <c r="N1833" s="849">
        <f t="shared" si="4024"/>
        <v>0</v>
      </c>
      <c r="O1833" s="570"/>
      <c r="P1833" s="391">
        <f t="shared" si="4065"/>
        <v>0</v>
      </c>
      <c r="Q1833" s="386">
        <f t="shared" si="4066"/>
        <v>0</v>
      </c>
      <c r="R1833" s="366" t="str">
        <f t="shared" si="4088"/>
        <v xml:space="preserve">    </v>
      </c>
      <c r="S1833" s="849">
        <f t="shared" si="4025"/>
        <v>0</v>
      </c>
      <c r="T1833" s="570"/>
      <c r="U1833" s="391">
        <f t="shared" si="4067"/>
        <v>0</v>
      </c>
      <c r="V1833" s="386">
        <f t="shared" si="4068"/>
        <v>0</v>
      </c>
      <c r="W1833" s="366" t="str">
        <f t="shared" si="4089"/>
        <v xml:space="preserve">    </v>
      </c>
      <c r="X1833" s="849">
        <f t="shared" si="4026"/>
        <v>0</v>
      </c>
      <c r="Y1833" s="570"/>
      <c r="Z1833" s="391">
        <f t="shared" si="4069"/>
        <v>0</v>
      </c>
      <c r="AA1833" s="386">
        <f t="shared" si="4070"/>
        <v>0</v>
      </c>
      <c r="AB1833" s="366" t="str">
        <f t="shared" si="4090"/>
        <v xml:space="preserve">    </v>
      </c>
      <c r="AC1833" s="849">
        <f t="shared" si="4027"/>
        <v>0</v>
      </c>
      <c r="AD1833" s="570"/>
      <c r="AE1833" s="391">
        <f t="shared" si="4071"/>
        <v>0</v>
      </c>
      <c r="AF1833" s="386">
        <f t="shared" si="4072"/>
        <v>0</v>
      </c>
      <c r="AG1833" s="366" t="str">
        <f t="shared" si="4091"/>
        <v xml:space="preserve">    </v>
      </c>
      <c r="AH1833" s="849">
        <f t="shared" si="4028"/>
        <v>0</v>
      </c>
      <c r="AI1833" s="570"/>
      <c r="AJ1833" s="391">
        <f t="shared" si="4073"/>
        <v>0</v>
      </c>
      <c r="AK1833" s="386">
        <f t="shared" si="4074"/>
        <v>0</v>
      </c>
      <c r="AL1833" s="366" t="str">
        <f t="shared" si="4092"/>
        <v xml:space="preserve">    </v>
      </c>
      <c r="AM1833" s="849">
        <f t="shared" si="4029"/>
        <v>0</v>
      </c>
      <c r="AN1833" s="570"/>
      <c r="AO1833" s="391">
        <f t="shared" si="4075"/>
        <v>0</v>
      </c>
      <c r="AP1833" s="386">
        <f t="shared" si="4076"/>
        <v>0</v>
      </c>
      <c r="AQ1833" s="366" t="str">
        <f t="shared" si="4093"/>
        <v xml:space="preserve">    </v>
      </c>
      <c r="AR1833" s="849">
        <f t="shared" si="4030"/>
        <v>0</v>
      </c>
      <c r="AS1833" s="570"/>
      <c r="AT1833" s="391">
        <f t="shared" si="4077"/>
        <v>0</v>
      </c>
      <c r="AU1833" s="386">
        <f t="shared" si="4078"/>
        <v>0</v>
      </c>
      <c r="AV1833" s="366" t="str">
        <f t="shared" si="4094"/>
        <v xml:space="preserve">    </v>
      </c>
      <c r="AW1833" s="849">
        <f t="shared" si="4031"/>
        <v>0</v>
      </c>
      <c r="AX1833" s="570"/>
      <c r="AY1833" s="391">
        <f t="shared" si="4079"/>
        <v>0</v>
      </c>
      <c r="AZ1833" s="386">
        <f t="shared" si="4080"/>
        <v>0</v>
      </c>
      <c r="BA1833" s="366" t="str">
        <f t="shared" si="4095"/>
        <v xml:space="preserve">    </v>
      </c>
      <c r="BB1833" s="849">
        <f t="shared" si="4032"/>
        <v>0</v>
      </c>
      <c r="BC1833" s="570"/>
      <c r="BD1833" s="391">
        <f t="shared" si="4081"/>
        <v>0</v>
      </c>
      <c r="BE1833" s="386">
        <f t="shared" si="4082"/>
        <v>0</v>
      </c>
      <c r="BF1833" s="366" t="str">
        <f t="shared" si="4096"/>
        <v xml:space="preserve">    </v>
      </c>
      <c r="BG1833" s="849">
        <f t="shared" si="4033"/>
        <v>0</v>
      </c>
      <c r="BH1833" s="570"/>
      <c r="BI1833" s="391">
        <f t="shared" si="4083"/>
        <v>0</v>
      </c>
      <c r="BJ1833" s="386">
        <f t="shared" si="4084"/>
        <v>0</v>
      </c>
      <c r="BK1833" s="366" t="str">
        <f t="shared" si="4097"/>
        <v xml:space="preserve">    </v>
      </c>
      <c r="BM1833" s="383">
        <f t="shared" si="4034"/>
        <v>0</v>
      </c>
      <c r="BN1833" s="7"/>
    </row>
    <row r="1834" spans="1:66" s="5" customFormat="1" ht="12.75">
      <c r="A1834" s="633">
        <v>24</v>
      </c>
      <c r="B1834" s="895" t="str">
        <f t="shared" si="4085"/>
        <v>Interpreter Services</v>
      </c>
      <c r="C1834" s="377">
        <f t="shared" si="4035"/>
        <v>0</v>
      </c>
      <c r="D1834" s="659">
        <f t="shared" si="4022"/>
        <v>0</v>
      </c>
      <c r="E1834" s="570"/>
      <c r="F1834" s="391">
        <f t="shared" si="4061"/>
        <v>0</v>
      </c>
      <c r="G1834" s="386">
        <f t="shared" si="4062"/>
        <v>0</v>
      </c>
      <c r="H1834" s="366" t="str">
        <f t="shared" si="4086"/>
        <v xml:space="preserve">    </v>
      </c>
      <c r="I1834" s="849">
        <f t="shared" si="4023"/>
        <v>0</v>
      </c>
      <c r="J1834" s="570"/>
      <c r="K1834" s="391">
        <f t="shared" si="4063"/>
        <v>0</v>
      </c>
      <c r="L1834" s="386">
        <f t="shared" si="4064"/>
        <v>0</v>
      </c>
      <c r="M1834" s="366" t="str">
        <f t="shared" si="4087"/>
        <v xml:space="preserve">    </v>
      </c>
      <c r="N1834" s="849">
        <f t="shared" si="4024"/>
        <v>0</v>
      </c>
      <c r="O1834" s="570"/>
      <c r="P1834" s="391">
        <f t="shared" si="4065"/>
        <v>0</v>
      </c>
      <c r="Q1834" s="386">
        <f t="shared" si="4066"/>
        <v>0</v>
      </c>
      <c r="R1834" s="366" t="str">
        <f t="shared" si="4088"/>
        <v xml:space="preserve">    </v>
      </c>
      <c r="S1834" s="849">
        <f t="shared" si="4025"/>
        <v>0</v>
      </c>
      <c r="T1834" s="570"/>
      <c r="U1834" s="391">
        <f t="shared" si="4067"/>
        <v>0</v>
      </c>
      <c r="V1834" s="386">
        <f t="shared" si="4068"/>
        <v>0</v>
      </c>
      <c r="W1834" s="366" t="str">
        <f t="shared" si="4089"/>
        <v xml:space="preserve">    </v>
      </c>
      <c r="X1834" s="849">
        <f t="shared" si="4026"/>
        <v>0</v>
      </c>
      <c r="Y1834" s="570"/>
      <c r="Z1834" s="391">
        <f t="shared" si="4069"/>
        <v>0</v>
      </c>
      <c r="AA1834" s="386">
        <f t="shared" si="4070"/>
        <v>0</v>
      </c>
      <c r="AB1834" s="366" t="str">
        <f t="shared" si="4090"/>
        <v xml:space="preserve">    </v>
      </c>
      <c r="AC1834" s="849">
        <f t="shared" si="4027"/>
        <v>0</v>
      </c>
      <c r="AD1834" s="570"/>
      <c r="AE1834" s="391">
        <f t="shared" si="4071"/>
        <v>0</v>
      </c>
      <c r="AF1834" s="386">
        <f t="shared" si="4072"/>
        <v>0</v>
      </c>
      <c r="AG1834" s="366" t="str">
        <f t="shared" si="4091"/>
        <v xml:space="preserve">    </v>
      </c>
      <c r="AH1834" s="849">
        <f t="shared" si="4028"/>
        <v>0</v>
      </c>
      <c r="AI1834" s="570"/>
      <c r="AJ1834" s="391">
        <f t="shared" si="4073"/>
        <v>0</v>
      </c>
      <c r="AK1834" s="386">
        <f t="shared" si="4074"/>
        <v>0</v>
      </c>
      <c r="AL1834" s="366" t="str">
        <f t="shared" si="4092"/>
        <v xml:space="preserve">    </v>
      </c>
      <c r="AM1834" s="849">
        <f t="shared" si="4029"/>
        <v>0</v>
      </c>
      <c r="AN1834" s="570"/>
      <c r="AO1834" s="391">
        <f t="shared" si="4075"/>
        <v>0</v>
      </c>
      <c r="AP1834" s="386">
        <f t="shared" si="4076"/>
        <v>0</v>
      </c>
      <c r="AQ1834" s="366" t="str">
        <f t="shared" si="4093"/>
        <v xml:space="preserve">    </v>
      </c>
      <c r="AR1834" s="849">
        <f t="shared" si="4030"/>
        <v>0</v>
      </c>
      <c r="AS1834" s="570"/>
      <c r="AT1834" s="391">
        <f t="shared" si="4077"/>
        <v>0</v>
      </c>
      <c r="AU1834" s="386">
        <f t="shared" si="4078"/>
        <v>0</v>
      </c>
      <c r="AV1834" s="366" t="str">
        <f t="shared" si="4094"/>
        <v xml:space="preserve">    </v>
      </c>
      <c r="AW1834" s="849">
        <f t="shared" si="4031"/>
        <v>0</v>
      </c>
      <c r="AX1834" s="570"/>
      <c r="AY1834" s="391">
        <f t="shared" si="4079"/>
        <v>0</v>
      </c>
      <c r="AZ1834" s="386">
        <f t="shared" si="4080"/>
        <v>0</v>
      </c>
      <c r="BA1834" s="366" t="str">
        <f t="shared" si="4095"/>
        <v xml:space="preserve">    </v>
      </c>
      <c r="BB1834" s="849">
        <f t="shared" si="4032"/>
        <v>0</v>
      </c>
      <c r="BC1834" s="570"/>
      <c r="BD1834" s="391">
        <f t="shared" si="4081"/>
        <v>0</v>
      </c>
      <c r="BE1834" s="386">
        <f t="shared" si="4082"/>
        <v>0</v>
      </c>
      <c r="BF1834" s="366" t="str">
        <f t="shared" si="4096"/>
        <v xml:space="preserve">    </v>
      </c>
      <c r="BG1834" s="849">
        <f t="shared" si="4033"/>
        <v>0</v>
      </c>
      <c r="BH1834" s="570"/>
      <c r="BI1834" s="391">
        <f t="shared" si="4083"/>
        <v>0</v>
      </c>
      <c r="BJ1834" s="386">
        <f t="shared" si="4084"/>
        <v>0</v>
      </c>
      <c r="BK1834" s="366" t="str">
        <f t="shared" si="4097"/>
        <v xml:space="preserve">    </v>
      </c>
      <c r="BM1834" s="383">
        <f t="shared" si="4034"/>
        <v>0</v>
      </c>
      <c r="BN1834" s="7"/>
    </row>
    <row r="1835" spans="1:66" s="5" customFormat="1" ht="12.75">
      <c r="A1835" s="633">
        <v>25</v>
      </c>
      <c r="B1835" s="895" t="str">
        <f t="shared" si="4085"/>
        <v>* Member Housing</v>
      </c>
      <c r="C1835" s="377">
        <f t="shared" si="4035"/>
        <v>0</v>
      </c>
      <c r="D1835" s="659">
        <f t="shared" si="4022"/>
        <v>0</v>
      </c>
      <c r="E1835" s="570"/>
      <c r="F1835" s="391">
        <f t="shared" si="4061"/>
        <v>0</v>
      </c>
      <c r="G1835" s="386">
        <f t="shared" si="4062"/>
        <v>0</v>
      </c>
      <c r="H1835" s="366" t="str">
        <f t="shared" si="4086"/>
        <v xml:space="preserve">    </v>
      </c>
      <c r="I1835" s="849">
        <f t="shared" si="4023"/>
        <v>0</v>
      </c>
      <c r="J1835" s="570"/>
      <c r="K1835" s="391">
        <f t="shared" si="4063"/>
        <v>0</v>
      </c>
      <c r="L1835" s="386">
        <f t="shared" si="4064"/>
        <v>0</v>
      </c>
      <c r="M1835" s="366" t="str">
        <f t="shared" si="4087"/>
        <v xml:space="preserve">    </v>
      </c>
      <c r="N1835" s="849">
        <f t="shared" si="4024"/>
        <v>0</v>
      </c>
      <c r="O1835" s="570"/>
      <c r="P1835" s="391">
        <f t="shared" si="4065"/>
        <v>0</v>
      </c>
      <c r="Q1835" s="386">
        <f t="shared" si="4066"/>
        <v>0</v>
      </c>
      <c r="R1835" s="366" t="str">
        <f t="shared" si="4088"/>
        <v xml:space="preserve">    </v>
      </c>
      <c r="S1835" s="849">
        <f t="shared" si="4025"/>
        <v>0</v>
      </c>
      <c r="T1835" s="570"/>
      <c r="U1835" s="391">
        <f t="shared" si="4067"/>
        <v>0</v>
      </c>
      <c r="V1835" s="386">
        <f t="shared" si="4068"/>
        <v>0</v>
      </c>
      <c r="W1835" s="366" t="str">
        <f t="shared" si="4089"/>
        <v xml:space="preserve">    </v>
      </c>
      <c r="X1835" s="849">
        <f t="shared" si="4026"/>
        <v>0</v>
      </c>
      <c r="Y1835" s="570"/>
      <c r="Z1835" s="391">
        <f t="shared" si="4069"/>
        <v>0</v>
      </c>
      <c r="AA1835" s="386">
        <f t="shared" si="4070"/>
        <v>0</v>
      </c>
      <c r="AB1835" s="366" t="str">
        <f t="shared" si="4090"/>
        <v xml:space="preserve">    </v>
      </c>
      <c r="AC1835" s="849">
        <f t="shared" si="4027"/>
        <v>0</v>
      </c>
      <c r="AD1835" s="570"/>
      <c r="AE1835" s="391">
        <f t="shared" si="4071"/>
        <v>0</v>
      </c>
      <c r="AF1835" s="386">
        <f t="shared" si="4072"/>
        <v>0</v>
      </c>
      <c r="AG1835" s="366" t="str">
        <f t="shared" si="4091"/>
        <v xml:space="preserve">    </v>
      </c>
      <c r="AH1835" s="849">
        <f t="shared" si="4028"/>
        <v>0</v>
      </c>
      <c r="AI1835" s="570"/>
      <c r="AJ1835" s="391">
        <f t="shared" si="4073"/>
        <v>0</v>
      </c>
      <c r="AK1835" s="386">
        <f t="shared" si="4074"/>
        <v>0</v>
      </c>
      <c r="AL1835" s="366" t="str">
        <f t="shared" si="4092"/>
        <v xml:space="preserve">    </v>
      </c>
      <c r="AM1835" s="849">
        <f t="shared" si="4029"/>
        <v>0</v>
      </c>
      <c r="AN1835" s="570"/>
      <c r="AO1835" s="391">
        <f t="shared" si="4075"/>
        <v>0</v>
      </c>
      <c r="AP1835" s="386">
        <f t="shared" si="4076"/>
        <v>0</v>
      </c>
      <c r="AQ1835" s="366" t="str">
        <f t="shared" si="4093"/>
        <v xml:space="preserve">    </v>
      </c>
      <c r="AR1835" s="849">
        <f t="shared" si="4030"/>
        <v>0</v>
      </c>
      <c r="AS1835" s="570"/>
      <c r="AT1835" s="391">
        <f t="shared" si="4077"/>
        <v>0</v>
      </c>
      <c r="AU1835" s="386">
        <f t="shared" si="4078"/>
        <v>0</v>
      </c>
      <c r="AV1835" s="366" t="str">
        <f t="shared" si="4094"/>
        <v xml:space="preserve">    </v>
      </c>
      <c r="AW1835" s="849">
        <f t="shared" si="4031"/>
        <v>0</v>
      </c>
      <c r="AX1835" s="570"/>
      <c r="AY1835" s="391">
        <f t="shared" si="4079"/>
        <v>0</v>
      </c>
      <c r="AZ1835" s="386">
        <f t="shared" si="4080"/>
        <v>0</v>
      </c>
      <c r="BA1835" s="366" t="str">
        <f t="shared" si="4095"/>
        <v xml:space="preserve">    </v>
      </c>
      <c r="BB1835" s="849">
        <f t="shared" si="4032"/>
        <v>0</v>
      </c>
      <c r="BC1835" s="570"/>
      <c r="BD1835" s="391">
        <f t="shared" si="4081"/>
        <v>0</v>
      </c>
      <c r="BE1835" s="386">
        <f t="shared" si="4082"/>
        <v>0</v>
      </c>
      <c r="BF1835" s="366" t="str">
        <f t="shared" si="4096"/>
        <v xml:space="preserve">    </v>
      </c>
      <c r="BG1835" s="849">
        <f t="shared" si="4033"/>
        <v>0</v>
      </c>
      <c r="BH1835" s="570"/>
      <c r="BI1835" s="391">
        <f t="shared" si="4083"/>
        <v>0</v>
      </c>
      <c r="BJ1835" s="386">
        <f t="shared" si="4084"/>
        <v>0</v>
      </c>
      <c r="BK1835" s="366" t="str">
        <f t="shared" si="4097"/>
        <v xml:space="preserve">    </v>
      </c>
      <c r="BM1835" s="383">
        <f t="shared" si="4034"/>
        <v>0</v>
      </c>
      <c r="BN1835" s="7"/>
    </row>
    <row r="1836" spans="1:66" s="5" customFormat="1" ht="12.75">
      <c r="A1836" s="633">
        <v>26</v>
      </c>
      <c r="B1836" s="895" t="str">
        <f t="shared" si="4085"/>
        <v>* Augmented Member Housing</v>
      </c>
      <c r="C1836" s="377">
        <f t="shared" si="4035"/>
        <v>0</v>
      </c>
      <c r="D1836" s="659">
        <f t="shared" si="4022"/>
        <v>0</v>
      </c>
      <c r="E1836" s="570"/>
      <c r="F1836" s="391">
        <f t="shared" si="4061"/>
        <v>0</v>
      </c>
      <c r="G1836" s="386">
        <f t="shared" si="4062"/>
        <v>0</v>
      </c>
      <c r="H1836" s="366" t="str">
        <f t="shared" si="4086"/>
        <v xml:space="preserve">    </v>
      </c>
      <c r="I1836" s="849">
        <f t="shared" si="4023"/>
        <v>0</v>
      </c>
      <c r="J1836" s="570"/>
      <c r="K1836" s="391">
        <f t="shared" si="4063"/>
        <v>0</v>
      </c>
      <c r="L1836" s="386">
        <f t="shared" si="4064"/>
        <v>0</v>
      </c>
      <c r="M1836" s="366" t="str">
        <f t="shared" si="4087"/>
        <v xml:space="preserve">    </v>
      </c>
      <c r="N1836" s="849">
        <f t="shared" si="4024"/>
        <v>0</v>
      </c>
      <c r="O1836" s="570"/>
      <c r="P1836" s="391">
        <f t="shared" si="4065"/>
        <v>0</v>
      </c>
      <c r="Q1836" s="386">
        <f t="shared" si="4066"/>
        <v>0</v>
      </c>
      <c r="R1836" s="366" t="str">
        <f t="shared" si="4088"/>
        <v xml:space="preserve">    </v>
      </c>
      <c r="S1836" s="849">
        <f t="shared" si="4025"/>
        <v>0</v>
      </c>
      <c r="T1836" s="570"/>
      <c r="U1836" s="391">
        <f t="shared" si="4067"/>
        <v>0</v>
      </c>
      <c r="V1836" s="386">
        <f t="shared" si="4068"/>
        <v>0</v>
      </c>
      <c r="W1836" s="366" t="str">
        <f t="shared" si="4089"/>
        <v xml:space="preserve">    </v>
      </c>
      <c r="X1836" s="849">
        <f t="shared" si="4026"/>
        <v>0</v>
      </c>
      <c r="Y1836" s="570"/>
      <c r="Z1836" s="391">
        <f t="shared" si="4069"/>
        <v>0</v>
      </c>
      <c r="AA1836" s="386">
        <f t="shared" si="4070"/>
        <v>0</v>
      </c>
      <c r="AB1836" s="366" t="str">
        <f t="shared" si="4090"/>
        <v xml:space="preserve">    </v>
      </c>
      <c r="AC1836" s="849">
        <f t="shared" si="4027"/>
        <v>0</v>
      </c>
      <c r="AD1836" s="570"/>
      <c r="AE1836" s="391">
        <f t="shared" si="4071"/>
        <v>0</v>
      </c>
      <c r="AF1836" s="386">
        <f t="shared" si="4072"/>
        <v>0</v>
      </c>
      <c r="AG1836" s="366" t="str">
        <f t="shared" si="4091"/>
        <v xml:space="preserve">    </v>
      </c>
      <c r="AH1836" s="849">
        <f t="shared" si="4028"/>
        <v>0</v>
      </c>
      <c r="AI1836" s="570"/>
      <c r="AJ1836" s="391">
        <f t="shared" si="4073"/>
        <v>0</v>
      </c>
      <c r="AK1836" s="386">
        <f t="shared" si="4074"/>
        <v>0</v>
      </c>
      <c r="AL1836" s="366" t="str">
        <f t="shared" si="4092"/>
        <v xml:space="preserve">    </v>
      </c>
      <c r="AM1836" s="849">
        <f t="shared" si="4029"/>
        <v>0</v>
      </c>
      <c r="AN1836" s="570"/>
      <c r="AO1836" s="391">
        <f t="shared" si="4075"/>
        <v>0</v>
      </c>
      <c r="AP1836" s="386">
        <f t="shared" si="4076"/>
        <v>0</v>
      </c>
      <c r="AQ1836" s="366" t="str">
        <f t="shared" si="4093"/>
        <v xml:space="preserve">    </v>
      </c>
      <c r="AR1836" s="849">
        <f t="shared" si="4030"/>
        <v>0</v>
      </c>
      <c r="AS1836" s="570"/>
      <c r="AT1836" s="391">
        <f t="shared" si="4077"/>
        <v>0</v>
      </c>
      <c r="AU1836" s="386">
        <f t="shared" si="4078"/>
        <v>0</v>
      </c>
      <c r="AV1836" s="366" t="str">
        <f t="shared" si="4094"/>
        <v xml:space="preserve">    </v>
      </c>
      <c r="AW1836" s="849">
        <f t="shared" si="4031"/>
        <v>0</v>
      </c>
      <c r="AX1836" s="570"/>
      <c r="AY1836" s="391">
        <f t="shared" si="4079"/>
        <v>0</v>
      </c>
      <c r="AZ1836" s="386">
        <f t="shared" si="4080"/>
        <v>0</v>
      </c>
      <c r="BA1836" s="366" t="str">
        <f t="shared" si="4095"/>
        <v xml:space="preserve">    </v>
      </c>
      <c r="BB1836" s="849">
        <f t="shared" si="4032"/>
        <v>0</v>
      </c>
      <c r="BC1836" s="570"/>
      <c r="BD1836" s="391">
        <f t="shared" si="4081"/>
        <v>0</v>
      </c>
      <c r="BE1836" s="386">
        <f t="shared" si="4082"/>
        <v>0</v>
      </c>
      <c r="BF1836" s="366" t="str">
        <f t="shared" si="4096"/>
        <v xml:space="preserve">    </v>
      </c>
      <c r="BG1836" s="849">
        <f t="shared" si="4033"/>
        <v>0</v>
      </c>
      <c r="BH1836" s="570"/>
      <c r="BI1836" s="391">
        <f t="shared" si="4083"/>
        <v>0</v>
      </c>
      <c r="BJ1836" s="386">
        <f t="shared" si="4084"/>
        <v>0</v>
      </c>
      <c r="BK1836" s="366" t="str">
        <f t="shared" si="4097"/>
        <v xml:space="preserve">    </v>
      </c>
      <c r="BM1836" s="383">
        <f t="shared" si="4034"/>
        <v>0</v>
      </c>
      <c r="BN1836" s="7"/>
    </row>
    <row r="1837" spans="1:66" s="5" customFormat="1" ht="12.75">
      <c r="A1837" s="633">
        <v>27</v>
      </c>
      <c r="B1837" s="895" t="str">
        <f t="shared" si="4085"/>
        <v>Other: (list)</v>
      </c>
      <c r="C1837" s="377">
        <f t="shared" si="4035"/>
        <v>0</v>
      </c>
      <c r="D1837" s="659">
        <f t="shared" si="4022"/>
        <v>0</v>
      </c>
      <c r="E1837" s="570"/>
      <c r="F1837" s="391">
        <f t="shared" si="4061"/>
        <v>0</v>
      </c>
      <c r="G1837" s="386">
        <f t="shared" si="4062"/>
        <v>0</v>
      </c>
      <c r="H1837" s="366" t="str">
        <f t="shared" si="4086"/>
        <v xml:space="preserve">    </v>
      </c>
      <c r="I1837" s="849">
        <f t="shared" si="4023"/>
        <v>0</v>
      </c>
      <c r="J1837" s="570"/>
      <c r="K1837" s="391">
        <f t="shared" si="4063"/>
        <v>0</v>
      </c>
      <c r="L1837" s="386">
        <f t="shared" si="4064"/>
        <v>0</v>
      </c>
      <c r="M1837" s="366" t="str">
        <f t="shared" si="4087"/>
        <v xml:space="preserve">    </v>
      </c>
      <c r="N1837" s="849">
        <f t="shared" si="4024"/>
        <v>0</v>
      </c>
      <c r="O1837" s="570"/>
      <c r="P1837" s="391">
        <f t="shared" si="4065"/>
        <v>0</v>
      </c>
      <c r="Q1837" s="386">
        <f t="shared" si="4066"/>
        <v>0</v>
      </c>
      <c r="R1837" s="366" t="str">
        <f t="shared" si="4088"/>
        <v xml:space="preserve">    </v>
      </c>
      <c r="S1837" s="849">
        <f t="shared" si="4025"/>
        <v>0</v>
      </c>
      <c r="T1837" s="570"/>
      <c r="U1837" s="391">
        <f t="shared" si="4067"/>
        <v>0</v>
      </c>
      <c r="V1837" s="386">
        <f t="shared" si="4068"/>
        <v>0</v>
      </c>
      <c r="W1837" s="366" t="str">
        <f t="shared" si="4089"/>
        <v xml:space="preserve">    </v>
      </c>
      <c r="X1837" s="849">
        <f t="shared" si="4026"/>
        <v>0</v>
      </c>
      <c r="Y1837" s="570"/>
      <c r="Z1837" s="391">
        <f t="shared" si="4069"/>
        <v>0</v>
      </c>
      <c r="AA1837" s="386">
        <f t="shared" si="4070"/>
        <v>0</v>
      </c>
      <c r="AB1837" s="366" t="str">
        <f t="shared" si="4090"/>
        <v xml:space="preserve">    </v>
      </c>
      <c r="AC1837" s="849">
        <f t="shared" si="4027"/>
        <v>0</v>
      </c>
      <c r="AD1837" s="570"/>
      <c r="AE1837" s="391">
        <f t="shared" si="4071"/>
        <v>0</v>
      </c>
      <c r="AF1837" s="386">
        <f t="shared" si="4072"/>
        <v>0</v>
      </c>
      <c r="AG1837" s="366" t="str">
        <f t="shared" si="4091"/>
        <v xml:space="preserve">    </v>
      </c>
      <c r="AH1837" s="849">
        <f t="shared" si="4028"/>
        <v>0</v>
      </c>
      <c r="AI1837" s="570"/>
      <c r="AJ1837" s="391">
        <f t="shared" si="4073"/>
        <v>0</v>
      </c>
      <c r="AK1837" s="386">
        <f t="shared" si="4074"/>
        <v>0</v>
      </c>
      <c r="AL1837" s="366" t="str">
        <f t="shared" si="4092"/>
        <v xml:space="preserve">    </v>
      </c>
      <c r="AM1837" s="849">
        <f t="shared" si="4029"/>
        <v>0</v>
      </c>
      <c r="AN1837" s="570"/>
      <c r="AO1837" s="391">
        <f t="shared" si="4075"/>
        <v>0</v>
      </c>
      <c r="AP1837" s="386">
        <f t="shared" si="4076"/>
        <v>0</v>
      </c>
      <c r="AQ1837" s="366" t="str">
        <f t="shared" si="4093"/>
        <v xml:space="preserve">    </v>
      </c>
      <c r="AR1837" s="849">
        <f t="shared" si="4030"/>
        <v>0</v>
      </c>
      <c r="AS1837" s="570"/>
      <c r="AT1837" s="391">
        <f t="shared" si="4077"/>
        <v>0</v>
      </c>
      <c r="AU1837" s="386">
        <f t="shared" si="4078"/>
        <v>0</v>
      </c>
      <c r="AV1837" s="366" t="str">
        <f t="shared" si="4094"/>
        <v xml:space="preserve">    </v>
      </c>
      <c r="AW1837" s="849">
        <f t="shared" si="4031"/>
        <v>0</v>
      </c>
      <c r="AX1837" s="570"/>
      <c r="AY1837" s="391">
        <f t="shared" si="4079"/>
        <v>0</v>
      </c>
      <c r="AZ1837" s="386">
        <f t="shared" si="4080"/>
        <v>0</v>
      </c>
      <c r="BA1837" s="366" t="str">
        <f t="shared" si="4095"/>
        <v xml:space="preserve">    </v>
      </c>
      <c r="BB1837" s="849">
        <f t="shared" si="4032"/>
        <v>0</v>
      </c>
      <c r="BC1837" s="570"/>
      <c r="BD1837" s="391">
        <f t="shared" si="4081"/>
        <v>0</v>
      </c>
      <c r="BE1837" s="386">
        <f t="shared" si="4082"/>
        <v>0</v>
      </c>
      <c r="BF1837" s="366" t="str">
        <f t="shared" si="4096"/>
        <v xml:space="preserve">    </v>
      </c>
      <c r="BG1837" s="849">
        <f t="shared" si="4033"/>
        <v>0</v>
      </c>
      <c r="BH1837" s="570"/>
      <c r="BI1837" s="391">
        <f t="shared" si="4083"/>
        <v>0</v>
      </c>
      <c r="BJ1837" s="386">
        <f t="shared" si="4084"/>
        <v>0</v>
      </c>
      <c r="BK1837" s="366" t="str">
        <f t="shared" si="4097"/>
        <v xml:space="preserve">    </v>
      </c>
      <c r="BM1837" s="383">
        <f t="shared" si="4034"/>
        <v>0</v>
      </c>
      <c r="BN1837" s="7"/>
    </row>
    <row r="1838" spans="1:66" s="5" customFormat="1" ht="12.75">
      <c r="A1838" s="633">
        <v>28</v>
      </c>
      <c r="B1838" s="895" t="str">
        <f t="shared" si="4085"/>
        <v>Other: (list)</v>
      </c>
      <c r="C1838" s="377">
        <f t="shared" si="4035"/>
        <v>0</v>
      </c>
      <c r="D1838" s="659">
        <f t="shared" si="4022"/>
        <v>0</v>
      </c>
      <c r="E1838" s="570"/>
      <c r="F1838" s="391">
        <f t="shared" si="4061"/>
        <v>0</v>
      </c>
      <c r="G1838" s="386">
        <f t="shared" si="4062"/>
        <v>0</v>
      </c>
      <c r="H1838" s="366" t="str">
        <f t="shared" si="4086"/>
        <v xml:space="preserve">    </v>
      </c>
      <c r="I1838" s="849">
        <f t="shared" si="4023"/>
        <v>0</v>
      </c>
      <c r="J1838" s="570"/>
      <c r="K1838" s="391">
        <f t="shared" si="4063"/>
        <v>0</v>
      </c>
      <c r="L1838" s="386">
        <f t="shared" si="4064"/>
        <v>0</v>
      </c>
      <c r="M1838" s="366" t="str">
        <f t="shared" si="4087"/>
        <v xml:space="preserve">    </v>
      </c>
      <c r="N1838" s="849">
        <f t="shared" si="4024"/>
        <v>0</v>
      </c>
      <c r="O1838" s="570"/>
      <c r="P1838" s="391">
        <f t="shared" si="4065"/>
        <v>0</v>
      </c>
      <c r="Q1838" s="386">
        <f t="shared" si="4066"/>
        <v>0</v>
      </c>
      <c r="R1838" s="366" t="str">
        <f t="shared" si="4088"/>
        <v xml:space="preserve">    </v>
      </c>
      <c r="S1838" s="849">
        <f t="shared" si="4025"/>
        <v>0</v>
      </c>
      <c r="T1838" s="570"/>
      <c r="U1838" s="391">
        <f t="shared" si="4067"/>
        <v>0</v>
      </c>
      <c r="V1838" s="386">
        <f t="shared" si="4068"/>
        <v>0</v>
      </c>
      <c r="W1838" s="366" t="str">
        <f t="shared" si="4089"/>
        <v xml:space="preserve">    </v>
      </c>
      <c r="X1838" s="849">
        <f t="shared" si="4026"/>
        <v>0</v>
      </c>
      <c r="Y1838" s="570"/>
      <c r="Z1838" s="391">
        <f t="shared" si="4069"/>
        <v>0</v>
      </c>
      <c r="AA1838" s="386">
        <f t="shared" si="4070"/>
        <v>0</v>
      </c>
      <c r="AB1838" s="366" t="str">
        <f t="shared" si="4090"/>
        <v xml:space="preserve">    </v>
      </c>
      <c r="AC1838" s="849">
        <f t="shared" si="4027"/>
        <v>0</v>
      </c>
      <c r="AD1838" s="570"/>
      <c r="AE1838" s="391">
        <f t="shared" si="4071"/>
        <v>0</v>
      </c>
      <c r="AF1838" s="386">
        <f t="shared" si="4072"/>
        <v>0</v>
      </c>
      <c r="AG1838" s="366" t="str">
        <f t="shared" si="4091"/>
        <v xml:space="preserve">    </v>
      </c>
      <c r="AH1838" s="849">
        <f t="shared" si="4028"/>
        <v>0</v>
      </c>
      <c r="AI1838" s="570"/>
      <c r="AJ1838" s="391">
        <f t="shared" si="4073"/>
        <v>0</v>
      </c>
      <c r="AK1838" s="386">
        <f t="shared" si="4074"/>
        <v>0</v>
      </c>
      <c r="AL1838" s="366" t="str">
        <f t="shared" si="4092"/>
        <v xml:space="preserve">    </v>
      </c>
      <c r="AM1838" s="849">
        <f t="shared" si="4029"/>
        <v>0</v>
      </c>
      <c r="AN1838" s="570"/>
      <c r="AO1838" s="391">
        <f t="shared" si="4075"/>
        <v>0</v>
      </c>
      <c r="AP1838" s="386">
        <f t="shared" si="4076"/>
        <v>0</v>
      </c>
      <c r="AQ1838" s="366" t="str">
        <f t="shared" si="4093"/>
        <v xml:space="preserve">    </v>
      </c>
      <c r="AR1838" s="849">
        <f t="shared" si="4030"/>
        <v>0</v>
      </c>
      <c r="AS1838" s="570"/>
      <c r="AT1838" s="391">
        <f t="shared" si="4077"/>
        <v>0</v>
      </c>
      <c r="AU1838" s="386">
        <f t="shared" si="4078"/>
        <v>0</v>
      </c>
      <c r="AV1838" s="366" t="str">
        <f t="shared" si="4094"/>
        <v xml:space="preserve">    </v>
      </c>
      <c r="AW1838" s="849">
        <f t="shared" si="4031"/>
        <v>0</v>
      </c>
      <c r="AX1838" s="570"/>
      <c r="AY1838" s="391">
        <f t="shared" si="4079"/>
        <v>0</v>
      </c>
      <c r="AZ1838" s="386">
        <f t="shared" si="4080"/>
        <v>0</v>
      </c>
      <c r="BA1838" s="366" t="str">
        <f t="shared" si="4095"/>
        <v xml:space="preserve">    </v>
      </c>
      <c r="BB1838" s="849">
        <f t="shared" si="4032"/>
        <v>0</v>
      </c>
      <c r="BC1838" s="570"/>
      <c r="BD1838" s="391">
        <f t="shared" si="4081"/>
        <v>0</v>
      </c>
      <c r="BE1838" s="386">
        <f t="shared" si="4082"/>
        <v>0</v>
      </c>
      <c r="BF1838" s="366" t="str">
        <f t="shared" si="4096"/>
        <v xml:space="preserve">    </v>
      </c>
      <c r="BG1838" s="849">
        <f t="shared" si="4033"/>
        <v>0</v>
      </c>
      <c r="BH1838" s="570"/>
      <c r="BI1838" s="391">
        <f t="shared" si="4083"/>
        <v>0</v>
      </c>
      <c r="BJ1838" s="386">
        <f t="shared" si="4084"/>
        <v>0</v>
      </c>
      <c r="BK1838" s="366" t="str">
        <f t="shared" si="4097"/>
        <v xml:space="preserve">    </v>
      </c>
      <c r="BM1838" s="383">
        <f t="shared" si="4034"/>
        <v>0</v>
      </c>
      <c r="BN1838" s="7"/>
    </row>
    <row r="1839" spans="1:66" s="5" customFormat="1" ht="12.75">
      <c r="A1839" s="633">
        <v>29</v>
      </c>
      <c r="B1839" s="895" t="str">
        <f t="shared" si="4085"/>
        <v>Other: (list)</v>
      </c>
      <c r="C1839" s="377">
        <f t="shared" si="4035"/>
        <v>0</v>
      </c>
      <c r="D1839" s="659">
        <f t="shared" si="4022"/>
        <v>0</v>
      </c>
      <c r="E1839" s="570"/>
      <c r="F1839" s="391">
        <f t="shared" si="4061"/>
        <v>0</v>
      </c>
      <c r="G1839" s="386">
        <f t="shared" si="4062"/>
        <v>0</v>
      </c>
      <c r="H1839" s="366" t="str">
        <f t="shared" si="4086"/>
        <v xml:space="preserve">    </v>
      </c>
      <c r="I1839" s="849">
        <f t="shared" si="4023"/>
        <v>0</v>
      </c>
      <c r="J1839" s="570"/>
      <c r="K1839" s="391">
        <f t="shared" si="4063"/>
        <v>0</v>
      </c>
      <c r="L1839" s="386">
        <f t="shared" si="4064"/>
        <v>0</v>
      </c>
      <c r="M1839" s="366" t="str">
        <f t="shared" si="4087"/>
        <v xml:space="preserve">    </v>
      </c>
      <c r="N1839" s="849">
        <f t="shared" si="4024"/>
        <v>0</v>
      </c>
      <c r="O1839" s="570"/>
      <c r="P1839" s="391">
        <f t="shared" si="4065"/>
        <v>0</v>
      </c>
      <c r="Q1839" s="386">
        <f t="shared" si="4066"/>
        <v>0</v>
      </c>
      <c r="R1839" s="366" t="str">
        <f t="shared" si="4088"/>
        <v xml:space="preserve">    </v>
      </c>
      <c r="S1839" s="849">
        <f t="shared" si="4025"/>
        <v>0</v>
      </c>
      <c r="T1839" s="570"/>
      <c r="U1839" s="391">
        <f t="shared" si="4067"/>
        <v>0</v>
      </c>
      <c r="V1839" s="386">
        <f t="shared" si="4068"/>
        <v>0</v>
      </c>
      <c r="W1839" s="366" t="str">
        <f t="shared" si="4089"/>
        <v xml:space="preserve">    </v>
      </c>
      <c r="X1839" s="849">
        <f t="shared" si="4026"/>
        <v>0</v>
      </c>
      <c r="Y1839" s="570"/>
      <c r="Z1839" s="391">
        <f t="shared" si="4069"/>
        <v>0</v>
      </c>
      <c r="AA1839" s="386">
        <f t="shared" si="4070"/>
        <v>0</v>
      </c>
      <c r="AB1839" s="366" t="str">
        <f t="shared" si="4090"/>
        <v xml:space="preserve">    </v>
      </c>
      <c r="AC1839" s="849">
        <f t="shared" si="4027"/>
        <v>0</v>
      </c>
      <c r="AD1839" s="570"/>
      <c r="AE1839" s="391">
        <f t="shared" si="4071"/>
        <v>0</v>
      </c>
      <c r="AF1839" s="386">
        <f t="shared" si="4072"/>
        <v>0</v>
      </c>
      <c r="AG1839" s="366" t="str">
        <f t="shared" si="4091"/>
        <v xml:space="preserve">    </v>
      </c>
      <c r="AH1839" s="849">
        <f t="shared" si="4028"/>
        <v>0</v>
      </c>
      <c r="AI1839" s="570"/>
      <c r="AJ1839" s="391">
        <f t="shared" si="4073"/>
        <v>0</v>
      </c>
      <c r="AK1839" s="386">
        <f t="shared" si="4074"/>
        <v>0</v>
      </c>
      <c r="AL1839" s="366" t="str">
        <f t="shared" si="4092"/>
        <v xml:space="preserve">    </v>
      </c>
      <c r="AM1839" s="849">
        <f t="shared" si="4029"/>
        <v>0</v>
      </c>
      <c r="AN1839" s="570"/>
      <c r="AO1839" s="391">
        <f t="shared" si="4075"/>
        <v>0</v>
      </c>
      <c r="AP1839" s="386">
        <f t="shared" si="4076"/>
        <v>0</v>
      </c>
      <c r="AQ1839" s="366" t="str">
        <f t="shared" si="4093"/>
        <v xml:space="preserve">    </v>
      </c>
      <c r="AR1839" s="849">
        <f t="shared" si="4030"/>
        <v>0</v>
      </c>
      <c r="AS1839" s="570"/>
      <c r="AT1839" s="391">
        <f t="shared" si="4077"/>
        <v>0</v>
      </c>
      <c r="AU1839" s="386">
        <f t="shared" si="4078"/>
        <v>0</v>
      </c>
      <c r="AV1839" s="366" t="str">
        <f t="shared" si="4094"/>
        <v xml:space="preserve">    </v>
      </c>
      <c r="AW1839" s="849">
        <f t="shared" si="4031"/>
        <v>0</v>
      </c>
      <c r="AX1839" s="570"/>
      <c r="AY1839" s="391">
        <f t="shared" si="4079"/>
        <v>0</v>
      </c>
      <c r="AZ1839" s="386">
        <f t="shared" si="4080"/>
        <v>0</v>
      </c>
      <c r="BA1839" s="366" t="str">
        <f t="shared" si="4095"/>
        <v xml:space="preserve">    </v>
      </c>
      <c r="BB1839" s="849">
        <f t="shared" si="4032"/>
        <v>0</v>
      </c>
      <c r="BC1839" s="570"/>
      <c r="BD1839" s="391">
        <f t="shared" si="4081"/>
        <v>0</v>
      </c>
      <c r="BE1839" s="386">
        <f t="shared" si="4082"/>
        <v>0</v>
      </c>
      <c r="BF1839" s="366" t="str">
        <f t="shared" si="4096"/>
        <v xml:space="preserve">    </v>
      </c>
      <c r="BG1839" s="849">
        <f t="shared" si="4033"/>
        <v>0</v>
      </c>
      <c r="BH1839" s="570"/>
      <c r="BI1839" s="391">
        <f t="shared" si="4083"/>
        <v>0</v>
      </c>
      <c r="BJ1839" s="386">
        <f t="shared" si="4084"/>
        <v>0</v>
      </c>
      <c r="BK1839" s="366" t="str">
        <f t="shared" si="4097"/>
        <v xml:space="preserve">    </v>
      </c>
      <c r="BM1839" s="383">
        <f t="shared" si="4034"/>
        <v>0</v>
      </c>
      <c r="BN1839" s="7"/>
    </row>
    <row r="1840" spans="1:66" s="5" customFormat="1" ht="12.75">
      <c r="A1840" s="633">
        <v>30</v>
      </c>
      <c r="B1840" s="895" t="str">
        <f t="shared" si="4085"/>
        <v>Other: (list)</v>
      </c>
      <c r="C1840" s="377">
        <f t="shared" si="4035"/>
        <v>0</v>
      </c>
      <c r="D1840" s="659">
        <f t="shared" si="4022"/>
        <v>0</v>
      </c>
      <c r="E1840" s="570"/>
      <c r="F1840" s="391">
        <f t="shared" si="4061"/>
        <v>0</v>
      </c>
      <c r="G1840" s="386">
        <f t="shared" si="4062"/>
        <v>0</v>
      </c>
      <c r="H1840" s="366" t="str">
        <f t="shared" si="4086"/>
        <v xml:space="preserve">    </v>
      </c>
      <c r="I1840" s="849">
        <f t="shared" si="4023"/>
        <v>0</v>
      </c>
      <c r="J1840" s="570"/>
      <c r="K1840" s="391">
        <f t="shared" si="4063"/>
        <v>0</v>
      </c>
      <c r="L1840" s="386">
        <f t="shared" si="4064"/>
        <v>0</v>
      </c>
      <c r="M1840" s="366" t="str">
        <f t="shared" si="4087"/>
        <v xml:space="preserve">    </v>
      </c>
      <c r="N1840" s="849">
        <f t="shared" si="4024"/>
        <v>0</v>
      </c>
      <c r="O1840" s="570"/>
      <c r="P1840" s="391">
        <f t="shared" si="4065"/>
        <v>0</v>
      </c>
      <c r="Q1840" s="386">
        <f t="shared" si="4066"/>
        <v>0</v>
      </c>
      <c r="R1840" s="366" t="str">
        <f t="shared" si="4088"/>
        <v xml:space="preserve">    </v>
      </c>
      <c r="S1840" s="849">
        <f t="shared" si="4025"/>
        <v>0</v>
      </c>
      <c r="T1840" s="570"/>
      <c r="U1840" s="391">
        <f t="shared" si="4067"/>
        <v>0</v>
      </c>
      <c r="V1840" s="386">
        <f t="shared" si="4068"/>
        <v>0</v>
      </c>
      <c r="W1840" s="366" t="str">
        <f t="shared" si="4089"/>
        <v xml:space="preserve">    </v>
      </c>
      <c r="X1840" s="849">
        <f t="shared" si="4026"/>
        <v>0</v>
      </c>
      <c r="Y1840" s="570"/>
      <c r="Z1840" s="391">
        <f t="shared" si="4069"/>
        <v>0</v>
      </c>
      <c r="AA1840" s="386">
        <f t="shared" si="4070"/>
        <v>0</v>
      </c>
      <c r="AB1840" s="366" t="str">
        <f t="shared" si="4090"/>
        <v xml:space="preserve">    </v>
      </c>
      <c r="AC1840" s="849">
        <f t="shared" si="4027"/>
        <v>0</v>
      </c>
      <c r="AD1840" s="570"/>
      <c r="AE1840" s="391">
        <f t="shared" si="4071"/>
        <v>0</v>
      </c>
      <c r="AF1840" s="386">
        <f t="shared" si="4072"/>
        <v>0</v>
      </c>
      <c r="AG1840" s="366" t="str">
        <f t="shared" si="4091"/>
        <v xml:space="preserve">    </v>
      </c>
      <c r="AH1840" s="849">
        <f t="shared" si="4028"/>
        <v>0</v>
      </c>
      <c r="AI1840" s="570"/>
      <c r="AJ1840" s="391">
        <f t="shared" si="4073"/>
        <v>0</v>
      </c>
      <c r="AK1840" s="386">
        <f t="shared" si="4074"/>
        <v>0</v>
      </c>
      <c r="AL1840" s="366" t="str">
        <f t="shared" si="4092"/>
        <v xml:space="preserve">    </v>
      </c>
      <c r="AM1840" s="849">
        <f t="shared" si="4029"/>
        <v>0</v>
      </c>
      <c r="AN1840" s="570"/>
      <c r="AO1840" s="391">
        <f t="shared" si="4075"/>
        <v>0</v>
      </c>
      <c r="AP1840" s="386">
        <f t="shared" si="4076"/>
        <v>0</v>
      </c>
      <c r="AQ1840" s="366" t="str">
        <f t="shared" si="4093"/>
        <v xml:space="preserve">    </v>
      </c>
      <c r="AR1840" s="849">
        <f t="shared" si="4030"/>
        <v>0</v>
      </c>
      <c r="AS1840" s="570"/>
      <c r="AT1840" s="391">
        <f t="shared" si="4077"/>
        <v>0</v>
      </c>
      <c r="AU1840" s="386">
        <f t="shared" si="4078"/>
        <v>0</v>
      </c>
      <c r="AV1840" s="366" t="str">
        <f t="shared" si="4094"/>
        <v xml:space="preserve">    </v>
      </c>
      <c r="AW1840" s="849">
        <f t="shared" si="4031"/>
        <v>0</v>
      </c>
      <c r="AX1840" s="570"/>
      <c r="AY1840" s="391">
        <f t="shared" si="4079"/>
        <v>0</v>
      </c>
      <c r="AZ1840" s="386">
        <f t="shared" si="4080"/>
        <v>0</v>
      </c>
      <c r="BA1840" s="366" t="str">
        <f t="shared" si="4095"/>
        <v xml:space="preserve">    </v>
      </c>
      <c r="BB1840" s="849">
        <f t="shared" si="4032"/>
        <v>0</v>
      </c>
      <c r="BC1840" s="570"/>
      <c r="BD1840" s="391">
        <f t="shared" si="4081"/>
        <v>0</v>
      </c>
      <c r="BE1840" s="386">
        <f t="shared" si="4082"/>
        <v>0</v>
      </c>
      <c r="BF1840" s="366" t="str">
        <f t="shared" si="4096"/>
        <v xml:space="preserve">    </v>
      </c>
      <c r="BG1840" s="849">
        <f t="shared" si="4033"/>
        <v>0</v>
      </c>
      <c r="BH1840" s="570"/>
      <c r="BI1840" s="391">
        <f t="shared" si="4083"/>
        <v>0</v>
      </c>
      <c r="BJ1840" s="386">
        <f t="shared" si="4084"/>
        <v>0</v>
      </c>
      <c r="BK1840" s="366" t="str">
        <f t="shared" si="4097"/>
        <v xml:space="preserve">    </v>
      </c>
      <c r="BM1840" s="383">
        <f t="shared" si="4034"/>
        <v>0</v>
      </c>
      <c r="BN1840" s="7"/>
    </row>
    <row r="1841" spans="1:66" s="5" customFormat="1" ht="12.75">
      <c r="A1841" s="633">
        <v>31</v>
      </c>
      <c r="B1841" s="895" t="str">
        <f t="shared" si="4085"/>
        <v>Other: (list)</v>
      </c>
      <c r="C1841" s="377">
        <f t="shared" si="4035"/>
        <v>0</v>
      </c>
      <c r="D1841" s="659">
        <f t="shared" si="4022"/>
        <v>0</v>
      </c>
      <c r="E1841" s="570"/>
      <c r="F1841" s="391">
        <f t="shared" si="4061"/>
        <v>0</v>
      </c>
      <c r="G1841" s="386">
        <f t="shared" si="4062"/>
        <v>0</v>
      </c>
      <c r="H1841" s="366" t="str">
        <f t="shared" si="4086"/>
        <v xml:space="preserve">    </v>
      </c>
      <c r="I1841" s="849">
        <f t="shared" si="4023"/>
        <v>0</v>
      </c>
      <c r="J1841" s="570"/>
      <c r="K1841" s="391">
        <f t="shared" si="4063"/>
        <v>0</v>
      </c>
      <c r="L1841" s="386">
        <f t="shared" si="4064"/>
        <v>0</v>
      </c>
      <c r="M1841" s="366" t="str">
        <f t="shared" si="4087"/>
        <v xml:space="preserve">    </v>
      </c>
      <c r="N1841" s="849">
        <f t="shared" si="4024"/>
        <v>0</v>
      </c>
      <c r="O1841" s="570"/>
      <c r="P1841" s="391">
        <f t="shared" si="4065"/>
        <v>0</v>
      </c>
      <c r="Q1841" s="386">
        <f t="shared" si="4066"/>
        <v>0</v>
      </c>
      <c r="R1841" s="366" t="str">
        <f t="shared" si="4088"/>
        <v xml:space="preserve">    </v>
      </c>
      <c r="S1841" s="849">
        <f t="shared" si="4025"/>
        <v>0</v>
      </c>
      <c r="T1841" s="570"/>
      <c r="U1841" s="391">
        <f t="shared" si="4067"/>
        <v>0</v>
      </c>
      <c r="V1841" s="386">
        <f t="shared" si="4068"/>
        <v>0</v>
      </c>
      <c r="W1841" s="366" t="str">
        <f t="shared" si="4089"/>
        <v xml:space="preserve">    </v>
      </c>
      <c r="X1841" s="849">
        <f t="shared" si="4026"/>
        <v>0</v>
      </c>
      <c r="Y1841" s="570"/>
      <c r="Z1841" s="391">
        <f t="shared" si="4069"/>
        <v>0</v>
      </c>
      <c r="AA1841" s="386">
        <f t="shared" si="4070"/>
        <v>0</v>
      </c>
      <c r="AB1841" s="366" t="str">
        <f t="shared" si="4090"/>
        <v xml:space="preserve">    </v>
      </c>
      <c r="AC1841" s="849">
        <f t="shared" si="4027"/>
        <v>0</v>
      </c>
      <c r="AD1841" s="570"/>
      <c r="AE1841" s="391">
        <f t="shared" si="4071"/>
        <v>0</v>
      </c>
      <c r="AF1841" s="386">
        <f t="shared" si="4072"/>
        <v>0</v>
      </c>
      <c r="AG1841" s="366" t="str">
        <f t="shared" si="4091"/>
        <v xml:space="preserve">    </v>
      </c>
      <c r="AH1841" s="849">
        <f t="shared" si="4028"/>
        <v>0</v>
      </c>
      <c r="AI1841" s="570"/>
      <c r="AJ1841" s="391">
        <f t="shared" si="4073"/>
        <v>0</v>
      </c>
      <c r="AK1841" s="386">
        <f t="shared" si="4074"/>
        <v>0</v>
      </c>
      <c r="AL1841" s="366" t="str">
        <f t="shared" si="4092"/>
        <v xml:space="preserve">    </v>
      </c>
      <c r="AM1841" s="849">
        <f t="shared" si="4029"/>
        <v>0</v>
      </c>
      <c r="AN1841" s="570"/>
      <c r="AO1841" s="391">
        <f t="shared" si="4075"/>
        <v>0</v>
      </c>
      <c r="AP1841" s="386">
        <f t="shared" si="4076"/>
        <v>0</v>
      </c>
      <c r="AQ1841" s="366" t="str">
        <f t="shared" si="4093"/>
        <v xml:space="preserve">    </v>
      </c>
      <c r="AR1841" s="849">
        <f t="shared" si="4030"/>
        <v>0</v>
      </c>
      <c r="AS1841" s="570"/>
      <c r="AT1841" s="391">
        <f t="shared" si="4077"/>
        <v>0</v>
      </c>
      <c r="AU1841" s="386">
        <f t="shared" si="4078"/>
        <v>0</v>
      </c>
      <c r="AV1841" s="366" t="str">
        <f t="shared" si="4094"/>
        <v xml:space="preserve">    </v>
      </c>
      <c r="AW1841" s="849">
        <f t="shared" si="4031"/>
        <v>0</v>
      </c>
      <c r="AX1841" s="570"/>
      <c r="AY1841" s="391">
        <f t="shared" si="4079"/>
        <v>0</v>
      </c>
      <c r="AZ1841" s="386">
        <f t="shared" si="4080"/>
        <v>0</v>
      </c>
      <c r="BA1841" s="366" t="str">
        <f t="shared" si="4095"/>
        <v xml:space="preserve">    </v>
      </c>
      <c r="BB1841" s="849">
        <f t="shared" si="4032"/>
        <v>0</v>
      </c>
      <c r="BC1841" s="570"/>
      <c r="BD1841" s="391">
        <f t="shared" si="4081"/>
        <v>0</v>
      </c>
      <c r="BE1841" s="386">
        <f t="shared" si="4082"/>
        <v>0</v>
      </c>
      <c r="BF1841" s="366" t="str">
        <f t="shared" si="4096"/>
        <v xml:space="preserve">    </v>
      </c>
      <c r="BG1841" s="849">
        <f t="shared" si="4033"/>
        <v>0</v>
      </c>
      <c r="BH1841" s="570"/>
      <c r="BI1841" s="391">
        <f t="shared" si="4083"/>
        <v>0</v>
      </c>
      <c r="BJ1841" s="386">
        <f t="shared" si="4084"/>
        <v>0</v>
      </c>
      <c r="BK1841" s="366" t="str">
        <f t="shared" si="4097"/>
        <v xml:space="preserve">    </v>
      </c>
      <c r="BM1841" s="383">
        <f t="shared" si="4034"/>
        <v>0</v>
      </c>
      <c r="BN1841" s="7"/>
    </row>
    <row r="1842" spans="1:66" s="5" customFormat="1" ht="12.75">
      <c r="A1842" s="633">
        <v>32</v>
      </c>
      <c r="B1842" s="895" t="str">
        <f t="shared" si="4085"/>
        <v>Other: (list)</v>
      </c>
      <c r="C1842" s="379">
        <f t="shared" si="4035"/>
        <v>0</v>
      </c>
      <c r="D1842" s="659">
        <f t="shared" si="4022"/>
        <v>0</v>
      </c>
      <c r="E1842" s="570"/>
      <c r="F1842" s="391">
        <f t="shared" si="4061"/>
        <v>0</v>
      </c>
      <c r="G1842" s="386">
        <f t="shared" si="4062"/>
        <v>0</v>
      </c>
      <c r="H1842" s="366" t="str">
        <f t="shared" si="4086"/>
        <v xml:space="preserve">    </v>
      </c>
      <c r="I1842" s="849">
        <f t="shared" si="4023"/>
        <v>0</v>
      </c>
      <c r="J1842" s="570"/>
      <c r="K1842" s="391">
        <f t="shared" si="4063"/>
        <v>0</v>
      </c>
      <c r="L1842" s="386">
        <f t="shared" si="4064"/>
        <v>0</v>
      </c>
      <c r="M1842" s="366" t="str">
        <f t="shared" si="4087"/>
        <v xml:space="preserve">    </v>
      </c>
      <c r="N1842" s="849">
        <f t="shared" si="4024"/>
        <v>0</v>
      </c>
      <c r="O1842" s="570"/>
      <c r="P1842" s="391">
        <f t="shared" si="4065"/>
        <v>0</v>
      </c>
      <c r="Q1842" s="386">
        <f t="shared" si="4066"/>
        <v>0</v>
      </c>
      <c r="R1842" s="366" t="str">
        <f t="shared" si="4088"/>
        <v xml:space="preserve">    </v>
      </c>
      <c r="S1842" s="849">
        <f t="shared" si="4025"/>
        <v>0</v>
      </c>
      <c r="T1842" s="570"/>
      <c r="U1842" s="391">
        <f t="shared" si="4067"/>
        <v>0</v>
      </c>
      <c r="V1842" s="386">
        <f t="shared" si="4068"/>
        <v>0</v>
      </c>
      <c r="W1842" s="366" t="str">
        <f t="shared" si="4089"/>
        <v xml:space="preserve">    </v>
      </c>
      <c r="X1842" s="849">
        <f t="shared" si="4026"/>
        <v>0</v>
      </c>
      <c r="Y1842" s="570"/>
      <c r="Z1842" s="391">
        <f t="shared" si="4069"/>
        <v>0</v>
      </c>
      <c r="AA1842" s="386">
        <f t="shared" si="4070"/>
        <v>0</v>
      </c>
      <c r="AB1842" s="366" t="str">
        <f t="shared" si="4090"/>
        <v xml:space="preserve">    </v>
      </c>
      <c r="AC1842" s="849">
        <f t="shared" si="4027"/>
        <v>0</v>
      </c>
      <c r="AD1842" s="570"/>
      <c r="AE1842" s="391">
        <f t="shared" si="4071"/>
        <v>0</v>
      </c>
      <c r="AF1842" s="386">
        <f t="shared" si="4072"/>
        <v>0</v>
      </c>
      <c r="AG1842" s="366" t="str">
        <f t="shared" si="4091"/>
        <v xml:space="preserve">    </v>
      </c>
      <c r="AH1842" s="849">
        <f t="shared" si="4028"/>
        <v>0</v>
      </c>
      <c r="AI1842" s="570"/>
      <c r="AJ1842" s="391">
        <f t="shared" si="4073"/>
        <v>0</v>
      </c>
      <c r="AK1842" s="386">
        <f t="shared" si="4074"/>
        <v>0</v>
      </c>
      <c r="AL1842" s="366" t="str">
        <f t="shared" si="4092"/>
        <v xml:space="preserve">    </v>
      </c>
      <c r="AM1842" s="849">
        <f t="shared" si="4029"/>
        <v>0</v>
      </c>
      <c r="AN1842" s="570"/>
      <c r="AO1842" s="391">
        <f t="shared" si="4075"/>
        <v>0</v>
      </c>
      <c r="AP1842" s="386">
        <f t="shared" si="4076"/>
        <v>0</v>
      </c>
      <c r="AQ1842" s="366" t="str">
        <f t="shared" si="4093"/>
        <v xml:space="preserve">    </v>
      </c>
      <c r="AR1842" s="849">
        <f t="shared" si="4030"/>
        <v>0</v>
      </c>
      <c r="AS1842" s="570"/>
      <c r="AT1842" s="391">
        <f t="shared" si="4077"/>
        <v>0</v>
      </c>
      <c r="AU1842" s="386">
        <f t="shared" si="4078"/>
        <v>0</v>
      </c>
      <c r="AV1842" s="366" t="str">
        <f t="shared" si="4094"/>
        <v xml:space="preserve">    </v>
      </c>
      <c r="AW1842" s="849">
        <f t="shared" si="4031"/>
        <v>0</v>
      </c>
      <c r="AX1842" s="570"/>
      <c r="AY1842" s="391">
        <f t="shared" si="4079"/>
        <v>0</v>
      </c>
      <c r="AZ1842" s="386">
        <f t="shared" si="4080"/>
        <v>0</v>
      </c>
      <c r="BA1842" s="366" t="str">
        <f t="shared" si="4095"/>
        <v xml:space="preserve">    </v>
      </c>
      <c r="BB1842" s="849">
        <f t="shared" si="4032"/>
        <v>0</v>
      </c>
      <c r="BC1842" s="570"/>
      <c r="BD1842" s="391">
        <f t="shared" si="4081"/>
        <v>0</v>
      </c>
      <c r="BE1842" s="386">
        <f t="shared" si="4082"/>
        <v>0</v>
      </c>
      <c r="BF1842" s="366" t="str">
        <f t="shared" si="4096"/>
        <v xml:space="preserve">    </v>
      </c>
      <c r="BG1842" s="849">
        <f t="shared" si="4033"/>
        <v>0</v>
      </c>
      <c r="BH1842" s="570"/>
      <c r="BI1842" s="391">
        <f t="shared" si="4083"/>
        <v>0</v>
      </c>
      <c r="BJ1842" s="386">
        <f t="shared" si="4084"/>
        <v>0</v>
      </c>
      <c r="BK1842" s="366" t="str">
        <f t="shared" si="4097"/>
        <v xml:space="preserve">    </v>
      </c>
      <c r="BM1842" s="383">
        <f t="shared" si="4034"/>
        <v>0</v>
      </c>
      <c r="BN1842" s="7"/>
    </row>
    <row r="1843" spans="1:66" s="5" customFormat="1" ht="12.75">
      <c r="A1843" s="633">
        <v>33</v>
      </c>
      <c r="B1843" s="895" t="str">
        <f t="shared" si="4085"/>
        <v>Other: (list)</v>
      </c>
      <c r="C1843" s="378">
        <f t="shared" si="4035"/>
        <v>0</v>
      </c>
      <c r="D1843" s="659">
        <f t="shared" si="4022"/>
        <v>0</v>
      </c>
      <c r="E1843" s="570"/>
      <c r="F1843" s="391">
        <f t="shared" si="4061"/>
        <v>0</v>
      </c>
      <c r="G1843" s="386">
        <f t="shared" si="4062"/>
        <v>0</v>
      </c>
      <c r="H1843" s="366" t="str">
        <f t="shared" si="4086"/>
        <v xml:space="preserve">    </v>
      </c>
      <c r="I1843" s="849">
        <f t="shared" si="4023"/>
        <v>0</v>
      </c>
      <c r="J1843" s="570"/>
      <c r="K1843" s="391">
        <f t="shared" si="4063"/>
        <v>0</v>
      </c>
      <c r="L1843" s="386">
        <f t="shared" si="4064"/>
        <v>0</v>
      </c>
      <c r="M1843" s="366" t="str">
        <f t="shared" si="4087"/>
        <v xml:space="preserve">    </v>
      </c>
      <c r="N1843" s="849">
        <f t="shared" si="4024"/>
        <v>0</v>
      </c>
      <c r="O1843" s="570"/>
      <c r="P1843" s="391">
        <f t="shared" si="4065"/>
        <v>0</v>
      </c>
      <c r="Q1843" s="386">
        <f t="shared" si="4066"/>
        <v>0</v>
      </c>
      <c r="R1843" s="366" t="str">
        <f t="shared" si="4088"/>
        <v xml:space="preserve">    </v>
      </c>
      <c r="S1843" s="849">
        <f t="shared" si="4025"/>
        <v>0</v>
      </c>
      <c r="T1843" s="570"/>
      <c r="U1843" s="391">
        <f t="shared" si="4067"/>
        <v>0</v>
      </c>
      <c r="V1843" s="386">
        <f t="shared" si="4068"/>
        <v>0</v>
      </c>
      <c r="W1843" s="366" t="str">
        <f t="shared" si="4089"/>
        <v xml:space="preserve">    </v>
      </c>
      <c r="X1843" s="849">
        <f t="shared" si="4026"/>
        <v>0</v>
      </c>
      <c r="Y1843" s="570"/>
      <c r="Z1843" s="391">
        <f t="shared" si="4069"/>
        <v>0</v>
      </c>
      <c r="AA1843" s="386">
        <f t="shared" si="4070"/>
        <v>0</v>
      </c>
      <c r="AB1843" s="366" t="str">
        <f t="shared" si="4090"/>
        <v xml:space="preserve">    </v>
      </c>
      <c r="AC1843" s="849">
        <f t="shared" si="4027"/>
        <v>0</v>
      </c>
      <c r="AD1843" s="570"/>
      <c r="AE1843" s="391">
        <f t="shared" si="4071"/>
        <v>0</v>
      </c>
      <c r="AF1843" s="386">
        <f t="shared" si="4072"/>
        <v>0</v>
      </c>
      <c r="AG1843" s="366" t="str">
        <f t="shared" si="4091"/>
        <v xml:space="preserve">    </v>
      </c>
      <c r="AH1843" s="849">
        <f t="shared" si="4028"/>
        <v>0</v>
      </c>
      <c r="AI1843" s="570"/>
      <c r="AJ1843" s="391">
        <f t="shared" si="4073"/>
        <v>0</v>
      </c>
      <c r="AK1843" s="386">
        <f t="shared" si="4074"/>
        <v>0</v>
      </c>
      <c r="AL1843" s="366" t="str">
        <f t="shared" si="4092"/>
        <v xml:space="preserve">    </v>
      </c>
      <c r="AM1843" s="849">
        <f t="shared" si="4029"/>
        <v>0</v>
      </c>
      <c r="AN1843" s="570"/>
      <c r="AO1843" s="391">
        <f t="shared" si="4075"/>
        <v>0</v>
      </c>
      <c r="AP1843" s="386">
        <f t="shared" si="4076"/>
        <v>0</v>
      </c>
      <c r="AQ1843" s="366" t="str">
        <f t="shared" si="4093"/>
        <v xml:space="preserve">    </v>
      </c>
      <c r="AR1843" s="849">
        <f t="shared" si="4030"/>
        <v>0</v>
      </c>
      <c r="AS1843" s="570"/>
      <c r="AT1843" s="391">
        <f t="shared" si="4077"/>
        <v>0</v>
      </c>
      <c r="AU1843" s="386">
        <f t="shared" si="4078"/>
        <v>0</v>
      </c>
      <c r="AV1843" s="366" t="str">
        <f t="shared" si="4094"/>
        <v xml:space="preserve">    </v>
      </c>
      <c r="AW1843" s="849">
        <f t="shared" si="4031"/>
        <v>0</v>
      </c>
      <c r="AX1843" s="570"/>
      <c r="AY1843" s="391">
        <f t="shared" si="4079"/>
        <v>0</v>
      </c>
      <c r="AZ1843" s="386">
        <f t="shared" si="4080"/>
        <v>0</v>
      </c>
      <c r="BA1843" s="366" t="str">
        <f t="shared" si="4095"/>
        <v xml:space="preserve">    </v>
      </c>
      <c r="BB1843" s="849">
        <f t="shared" si="4032"/>
        <v>0</v>
      </c>
      <c r="BC1843" s="570"/>
      <c r="BD1843" s="391">
        <f t="shared" si="4081"/>
        <v>0</v>
      </c>
      <c r="BE1843" s="386">
        <f t="shared" si="4082"/>
        <v>0</v>
      </c>
      <c r="BF1843" s="366" t="str">
        <f t="shared" si="4096"/>
        <v xml:space="preserve">    </v>
      </c>
      <c r="BG1843" s="849">
        <f t="shared" si="4033"/>
        <v>0</v>
      </c>
      <c r="BH1843" s="570"/>
      <c r="BI1843" s="391">
        <f t="shared" si="4083"/>
        <v>0</v>
      </c>
      <c r="BJ1843" s="386">
        <f t="shared" si="4084"/>
        <v>0</v>
      </c>
      <c r="BK1843" s="366" t="str">
        <f t="shared" si="4097"/>
        <v xml:space="preserve">    </v>
      </c>
      <c r="BM1843" s="383">
        <f t="shared" si="4034"/>
        <v>0</v>
      </c>
      <c r="BN1843" s="7"/>
    </row>
    <row r="1844" spans="1:66" s="5" customFormat="1" ht="12.75">
      <c r="A1844" s="633">
        <v>34</v>
      </c>
      <c r="B1844" s="895" t="str">
        <f t="shared" si="4085"/>
        <v>Other: (list)</v>
      </c>
      <c r="C1844" s="557">
        <f t="shared" si="4035"/>
        <v>0</v>
      </c>
      <c r="D1844" s="659">
        <f t="shared" si="4022"/>
        <v>0</v>
      </c>
      <c r="E1844" s="570"/>
      <c r="F1844" s="391">
        <f t="shared" si="4061"/>
        <v>0</v>
      </c>
      <c r="G1844" s="386">
        <f t="shared" si="4062"/>
        <v>0</v>
      </c>
      <c r="H1844" s="366" t="str">
        <f t="shared" si="4086"/>
        <v xml:space="preserve">    </v>
      </c>
      <c r="I1844" s="849">
        <f t="shared" si="4023"/>
        <v>0</v>
      </c>
      <c r="J1844" s="570"/>
      <c r="K1844" s="391">
        <f t="shared" si="4063"/>
        <v>0</v>
      </c>
      <c r="L1844" s="386">
        <f t="shared" si="4064"/>
        <v>0</v>
      </c>
      <c r="M1844" s="366" t="str">
        <f t="shared" si="4087"/>
        <v xml:space="preserve">    </v>
      </c>
      <c r="N1844" s="849">
        <f t="shared" si="4024"/>
        <v>0</v>
      </c>
      <c r="O1844" s="570"/>
      <c r="P1844" s="391">
        <f t="shared" si="4065"/>
        <v>0</v>
      </c>
      <c r="Q1844" s="386">
        <f t="shared" si="4066"/>
        <v>0</v>
      </c>
      <c r="R1844" s="366" t="str">
        <f t="shared" si="4088"/>
        <v xml:space="preserve">    </v>
      </c>
      <c r="S1844" s="849">
        <f t="shared" si="4025"/>
        <v>0</v>
      </c>
      <c r="T1844" s="570"/>
      <c r="U1844" s="391">
        <f t="shared" si="4067"/>
        <v>0</v>
      </c>
      <c r="V1844" s="386">
        <f t="shared" si="4068"/>
        <v>0</v>
      </c>
      <c r="W1844" s="366" t="str">
        <f t="shared" si="4089"/>
        <v xml:space="preserve">    </v>
      </c>
      <c r="X1844" s="849">
        <f t="shared" si="4026"/>
        <v>0</v>
      </c>
      <c r="Y1844" s="570"/>
      <c r="Z1844" s="391">
        <f t="shared" si="4069"/>
        <v>0</v>
      </c>
      <c r="AA1844" s="386">
        <f t="shared" si="4070"/>
        <v>0</v>
      </c>
      <c r="AB1844" s="366" t="str">
        <f t="shared" si="4090"/>
        <v xml:space="preserve">    </v>
      </c>
      <c r="AC1844" s="849">
        <f t="shared" si="4027"/>
        <v>0</v>
      </c>
      <c r="AD1844" s="570"/>
      <c r="AE1844" s="391">
        <f t="shared" si="4071"/>
        <v>0</v>
      </c>
      <c r="AF1844" s="386">
        <f t="shared" si="4072"/>
        <v>0</v>
      </c>
      <c r="AG1844" s="366" t="str">
        <f t="shared" si="4091"/>
        <v xml:space="preserve">    </v>
      </c>
      <c r="AH1844" s="849">
        <f t="shared" si="4028"/>
        <v>0</v>
      </c>
      <c r="AI1844" s="570"/>
      <c r="AJ1844" s="391">
        <f t="shared" si="4073"/>
        <v>0</v>
      </c>
      <c r="AK1844" s="386">
        <f t="shared" si="4074"/>
        <v>0</v>
      </c>
      <c r="AL1844" s="366" t="str">
        <f t="shared" si="4092"/>
        <v xml:space="preserve">    </v>
      </c>
      <c r="AM1844" s="849">
        <f t="shared" si="4029"/>
        <v>0</v>
      </c>
      <c r="AN1844" s="570"/>
      <c r="AO1844" s="391">
        <f t="shared" si="4075"/>
        <v>0</v>
      </c>
      <c r="AP1844" s="386">
        <f t="shared" si="4076"/>
        <v>0</v>
      </c>
      <c r="AQ1844" s="366" t="str">
        <f t="shared" si="4093"/>
        <v xml:space="preserve">    </v>
      </c>
      <c r="AR1844" s="849">
        <f t="shared" si="4030"/>
        <v>0</v>
      </c>
      <c r="AS1844" s="570"/>
      <c r="AT1844" s="391">
        <f t="shared" si="4077"/>
        <v>0</v>
      </c>
      <c r="AU1844" s="386">
        <f t="shared" si="4078"/>
        <v>0</v>
      </c>
      <c r="AV1844" s="366" t="str">
        <f t="shared" si="4094"/>
        <v xml:space="preserve">    </v>
      </c>
      <c r="AW1844" s="849">
        <f t="shared" si="4031"/>
        <v>0</v>
      </c>
      <c r="AX1844" s="570"/>
      <c r="AY1844" s="391">
        <f t="shared" si="4079"/>
        <v>0</v>
      </c>
      <c r="AZ1844" s="386">
        <f t="shared" si="4080"/>
        <v>0</v>
      </c>
      <c r="BA1844" s="366" t="str">
        <f t="shared" si="4095"/>
        <v xml:space="preserve">    </v>
      </c>
      <c r="BB1844" s="849">
        <f t="shared" si="4032"/>
        <v>0</v>
      </c>
      <c r="BC1844" s="570"/>
      <c r="BD1844" s="391">
        <f t="shared" si="4081"/>
        <v>0</v>
      </c>
      <c r="BE1844" s="386">
        <f t="shared" si="4082"/>
        <v>0</v>
      </c>
      <c r="BF1844" s="366" t="str">
        <f t="shared" si="4096"/>
        <v xml:space="preserve">    </v>
      </c>
      <c r="BG1844" s="849">
        <f t="shared" si="4033"/>
        <v>0</v>
      </c>
      <c r="BH1844" s="570"/>
      <c r="BI1844" s="391">
        <f t="shared" si="4083"/>
        <v>0</v>
      </c>
      <c r="BJ1844" s="386">
        <f t="shared" si="4084"/>
        <v>0</v>
      </c>
      <c r="BK1844" s="366" t="str">
        <f t="shared" si="4097"/>
        <v xml:space="preserve">    </v>
      </c>
      <c r="BM1844" s="383">
        <f t="shared" si="4034"/>
        <v>0</v>
      </c>
      <c r="BN1844" s="7"/>
    </row>
    <row r="1845" spans="1:66" s="5" customFormat="1" ht="12.75">
      <c r="A1845" s="633">
        <v>35</v>
      </c>
      <c r="B1845" s="895" t="str">
        <f t="shared" si="4085"/>
        <v>Other: (list)</v>
      </c>
      <c r="C1845" s="557">
        <f t="shared" si="4035"/>
        <v>0</v>
      </c>
      <c r="D1845" s="659">
        <f t="shared" si="4022"/>
        <v>0</v>
      </c>
      <c r="E1845" s="570"/>
      <c r="F1845" s="391">
        <f t="shared" si="4061"/>
        <v>0</v>
      </c>
      <c r="G1845" s="386">
        <f t="shared" si="4062"/>
        <v>0</v>
      </c>
      <c r="H1845" s="366" t="str">
        <f t="shared" si="4086"/>
        <v xml:space="preserve">    </v>
      </c>
      <c r="I1845" s="849">
        <f t="shared" si="4023"/>
        <v>0</v>
      </c>
      <c r="J1845" s="570"/>
      <c r="K1845" s="391">
        <f t="shared" si="4063"/>
        <v>0</v>
      </c>
      <c r="L1845" s="386">
        <f t="shared" si="4064"/>
        <v>0</v>
      </c>
      <c r="M1845" s="366" t="str">
        <f t="shared" si="4087"/>
        <v xml:space="preserve">    </v>
      </c>
      <c r="N1845" s="849">
        <f t="shared" si="4024"/>
        <v>0</v>
      </c>
      <c r="O1845" s="570"/>
      <c r="P1845" s="391">
        <f t="shared" si="4065"/>
        <v>0</v>
      </c>
      <c r="Q1845" s="386">
        <f t="shared" si="4066"/>
        <v>0</v>
      </c>
      <c r="R1845" s="366" t="str">
        <f t="shared" si="4088"/>
        <v xml:space="preserve">    </v>
      </c>
      <c r="S1845" s="849">
        <f t="shared" si="4025"/>
        <v>0</v>
      </c>
      <c r="T1845" s="570"/>
      <c r="U1845" s="391">
        <f t="shared" si="4067"/>
        <v>0</v>
      </c>
      <c r="V1845" s="386">
        <f t="shared" si="4068"/>
        <v>0</v>
      </c>
      <c r="W1845" s="366" t="str">
        <f t="shared" si="4089"/>
        <v xml:space="preserve">    </v>
      </c>
      <c r="X1845" s="849">
        <f t="shared" si="4026"/>
        <v>0</v>
      </c>
      <c r="Y1845" s="570"/>
      <c r="Z1845" s="391">
        <f t="shared" si="4069"/>
        <v>0</v>
      </c>
      <c r="AA1845" s="386">
        <f t="shared" si="4070"/>
        <v>0</v>
      </c>
      <c r="AB1845" s="366" t="str">
        <f t="shared" si="4090"/>
        <v xml:space="preserve">    </v>
      </c>
      <c r="AC1845" s="849">
        <f t="shared" si="4027"/>
        <v>0</v>
      </c>
      <c r="AD1845" s="570"/>
      <c r="AE1845" s="391">
        <f t="shared" si="4071"/>
        <v>0</v>
      </c>
      <c r="AF1845" s="386">
        <f t="shared" si="4072"/>
        <v>0</v>
      </c>
      <c r="AG1845" s="366" t="str">
        <f t="shared" si="4091"/>
        <v xml:space="preserve">    </v>
      </c>
      <c r="AH1845" s="849">
        <f t="shared" si="4028"/>
        <v>0</v>
      </c>
      <c r="AI1845" s="570"/>
      <c r="AJ1845" s="391">
        <f t="shared" si="4073"/>
        <v>0</v>
      </c>
      <c r="AK1845" s="386">
        <f t="shared" si="4074"/>
        <v>0</v>
      </c>
      <c r="AL1845" s="366" t="str">
        <f t="shared" si="4092"/>
        <v xml:space="preserve">    </v>
      </c>
      <c r="AM1845" s="849">
        <f t="shared" si="4029"/>
        <v>0</v>
      </c>
      <c r="AN1845" s="570"/>
      <c r="AO1845" s="391">
        <f t="shared" si="4075"/>
        <v>0</v>
      </c>
      <c r="AP1845" s="386">
        <f t="shared" si="4076"/>
        <v>0</v>
      </c>
      <c r="AQ1845" s="366" t="str">
        <f t="shared" si="4093"/>
        <v xml:space="preserve">    </v>
      </c>
      <c r="AR1845" s="849">
        <f t="shared" si="4030"/>
        <v>0</v>
      </c>
      <c r="AS1845" s="570"/>
      <c r="AT1845" s="391">
        <f t="shared" si="4077"/>
        <v>0</v>
      </c>
      <c r="AU1845" s="386">
        <f t="shared" si="4078"/>
        <v>0</v>
      </c>
      <c r="AV1845" s="366" t="str">
        <f t="shared" si="4094"/>
        <v xml:space="preserve">    </v>
      </c>
      <c r="AW1845" s="849">
        <f t="shared" si="4031"/>
        <v>0</v>
      </c>
      <c r="AX1845" s="570"/>
      <c r="AY1845" s="391">
        <f t="shared" si="4079"/>
        <v>0</v>
      </c>
      <c r="AZ1845" s="386">
        <f t="shared" si="4080"/>
        <v>0</v>
      </c>
      <c r="BA1845" s="366" t="str">
        <f t="shared" si="4095"/>
        <v xml:space="preserve">    </v>
      </c>
      <c r="BB1845" s="849">
        <f t="shared" si="4032"/>
        <v>0</v>
      </c>
      <c r="BC1845" s="570"/>
      <c r="BD1845" s="391">
        <f t="shared" si="4081"/>
        <v>0</v>
      </c>
      <c r="BE1845" s="386">
        <f t="shared" si="4082"/>
        <v>0</v>
      </c>
      <c r="BF1845" s="366" t="str">
        <f t="shared" si="4096"/>
        <v xml:space="preserve">    </v>
      </c>
      <c r="BG1845" s="849">
        <f t="shared" si="4033"/>
        <v>0</v>
      </c>
      <c r="BH1845" s="570"/>
      <c r="BI1845" s="391">
        <f t="shared" si="4083"/>
        <v>0</v>
      </c>
      <c r="BJ1845" s="386">
        <f t="shared" si="4084"/>
        <v>0</v>
      </c>
      <c r="BK1845" s="366" t="str">
        <f t="shared" si="4097"/>
        <v xml:space="preserve">    </v>
      </c>
      <c r="BM1845" s="383">
        <f t="shared" si="4034"/>
        <v>0</v>
      </c>
      <c r="BN1845" s="7"/>
    </row>
    <row r="1846" spans="1:66" s="5" customFormat="1" ht="12.75">
      <c r="A1846" s="633">
        <v>36</v>
      </c>
      <c r="B1846" s="895" t="str">
        <f t="shared" si="4085"/>
        <v>Other: (list)</v>
      </c>
      <c r="C1846" s="557">
        <f t="shared" si="4035"/>
        <v>0</v>
      </c>
      <c r="D1846" s="659">
        <f t="shared" si="4022"/>
        <v>0</v>
      </c>
      <c r="E1846" s="570"/>
      <c r="F1846" s="391">
        <f t="shared" si="4061"/>
        <v>0</v>
      </c>
      <c r="G1846" s="386">
        <f t="shared" si="4062"/>
        <v>0</v>
      </c>
      <c r="H1846" s="366" t="str">
        <f t="shared" si="4086"/>
        <v xml:space="preserve">    </v>
      </c>
      <c r="I1846" s="849">
        <f t="shared" si="4023"/>
        <v>0</v>
      </c>
      <c r="J1846" s="570"/>
      <c r="K1846" s="391">
        <f t="shared" si="4063"/>
        <v>0</v>
      </c>
      <c r="L1846" s="386">
        <f t="shared" si="4064"/>
        <v>0</v>
      </c>
      <c r="M1846" s="366" t="str">
        <f t="shared" si="4087"/>
        <v xml:space="preserve">    </v>
      </c>
      <c r="N1846" s="849">
        <f t="shared" si="4024"/>
        <v>0</v>
      </c>
      <c r="O1846" s="570"/>
      <c r="P1846" s="391">
        <f t="shared" si="4065"/>
        <v>0</v>
      </c>
      <c r="Q1846" s="386">
        <f t="shared" si="4066"/>
        <v>0</v>
      </c>
      <c r="R1846" s="366" t="str">
        <f t="shared" si="4088"/>
        <v xml:space="preserve">    </v>
      </c>
      <c r="S1846" s="849">
        <f t="shared" si="4025"/>
        <v>0</v>
      </c>
      <c r="T1846" s="570"/>
      <c r="U1846" s="391">
        <f t="shared" si="4067"/>
        <v>0</v>
      </c>
      <c r="V1846" s="386">
        <f t="shared" si="4068"/>
        <v>0</v>
      </c>
      <c r="W1846" s="366" t="str">
        <f t="shared" si="4089"/>
        <v xml:space="preserve">    </v>
      </c>
      <c r="X1846" s="849">
        <f t="shared" si="4026"/>
        <v>0</v>
      </c>
      <c r="Y1846" s="570"/>
      <c r="Z1846" s="391">
        <f t="shared" si="4069"/>
        <v>0</v>
      </c>
      <c r="AA1846" s="386">
        <f t="shared" si="4070"/>
        <v>0</v>
      </c>
      <c r="AB1846" s="366" t="str">
        <f t="shared" si="4090"/>
        <v xml:space="preserve">    </v>
      </c>
      <c r="AC1846" s="849">
        <f t="shared" si="4027"/>
        <v>0</v>
      </c>
      <c r="AD1846" s="570"/>
      <c r="AE1846" s="391">
        <f t="shared" si="4071"/>
        <v>0</v>
      </c>
      <c r="AF1846" s="386">
        <f t="shared" si="4072"/>
        <v>0</v>
      </c>
      <c r="AG1846" s="366" t="str">
        <f t="shared" si="4091"/>
        <v xml:space="preserve">    </v>
      </c>
      <c r="AH1846" s="849">
        <f t="shared" si="4028"/>
        <v>0</v>
      </c>
      <c r="AI1846" s="570"/>
      <c r="AJ1846" s="391">
        <f t="shared" si="4073"/>
        <v>0</v>
      </c>
      <c r="AK1846" s="386">
        <f t="shared" si="4074"/>
        <v>0</v>
      </c>
      <c r="AL1846" s="366" t="str">
        <f t="shared" si="4092"/>
        <v xml:space="preserve">    </v>
      </c>
      <c r="AM1846" s="849">
        <f t="shared" si="4029"/>
        <v>0</v>
      </c>
      <c r="AN1846" s="570"/>
      <c r="AO1846" s="391">
        <f t="shared" si="4075"/>
        <v>0</v>
      </c>
      <c r="AP1846" s="386">
        <f t="shared" si="4076"/>
        <v>0</v>
      </c>
      <c r="AQ1846" s="366" t="str">
        <f t="shared" si="4093"/>
        <v xml:space="preserve">    </v>
      </c>
      <c r="AR1846" s="849">
        <f t="shared" si="4030"/>
        <v>0</v>
      </c>
      <c r="AS1846" s="570"/>
      <c r="AT1846" s="391">
        <f t="shared" si="4077"/>
        <v>0</v>
      </c>
      <c r="AU1846" s="386">
        <f t="shared" si="4078"/>
        <v>0</v>
      </c>
      <c r="AV1846" s="366" t="str">
        <f t="shared" si="4094"/>
        <v xml:space="preserve">    </v>
      </c>
      <c r="AW1846" s="849">
        <f t="shared" si="4031"/>
        <v>0</v>
      </c>
      <c r="AX1846" s="570"/>
      <c r="AY1846" s="391">
        <f t="shared" si="4079"/>
        <v>0</v>
      </c>
      <c r="AZ1846" s="386">
        <f t="shared" si="4080"/>
        <v>0</v>
      </c>
      <c r="BA1846" s="366" t="str">
        <f t="shared" si="4095"/>
        <v xml:space="preserve">    </v>
      </c>
      <c r="BB1846" s="849">
        <f t="shared" si="4032"/>
        <v>0</v>
      </c>
      <c r="BC1846" s="570"/>
      <c r="BD1846" s="391">
        <f t="shared" si="4081"/>
        <v>0</v>
      </c>
      <c r="BE1846" s="386">
        <f t="shared" si="4082"/>
        <v>0</v>
      </c>
      <c r="BF1846" s="366" t="str">
        <f t="shared" si="4096"/>
        <v xml:space="preserve">    </v>
      </c>
      <c r="BG1846" s="849">
        <f t="shared" si="4033"/>
        <v>0</v>
      </c>
      <c r="BH1846" s="570"/>
      <c r="BI1846" s="391">
        <f t="shared" si="4083"/>
        <v>0</v>
      </c>
      <c r="BJ1846" s="386">
        <f t="shared" si="4084"/>
        <v>0</v>
      </c>
      <c r="BK1846" s="366" t="str">
        <f t="shared" si="4097"/>
        <v xml:space="preserve">    </v>
      </c>
      <c r="BM1846" s="383">
        <f t="shared" si="4034"/>
        <v>0</v>
      </c>
      <c r="BN1846" s="7"/>
    </row>
    <row r="1847" spans="1:66" s="5" customFormat="1" ht="12.75">
      <c r="A1847" s="633">
        <v>37</v>
      </c>
      <c r="B1847" s="895" t="str">
        <f t="shared" si="4085"/>
        <v>Other: (list)</v>
      </c>
      <c r="C1847" s="557">
        <f t="shared" si="4035"/>
        <v>0</v>
      </c>
      <c r="D1847" s="659">
        <f t="shared" si="4022"/>
        <v>0</v>
      </c>
      <c r="E1847" s="570"/>
      <c r="F1847" s="391">
        <f t="shared" si="4061"/>
        <v>0</v>
      </c>
      <c r="G1847" s="386">
        <f t="shared" si="4062"/>
        <v>0</v>
      </c>
      <c r="H1847" s="366" t="str">
        <f t="shared" si="4086"/>
        <v xml:space="preserve">    </v>
      </c>
      <c r="I1847" s="849">
        <f t="shared" si="4023"/>
        <v>0</v>
      </c>
      <c r="J1847" s="570"/>
      <c r="K1847" s="391">
        <f t="shared" si="4063"/>
        <v>0</v>
      </c>
      <c r="L1847" s="386">
        <f t="shared" si="4064"/>
        <v>0</v>
      </c>
      <c r="M1847" s="366" t="str">
        <f t="shared" si="4087"/>
        <v xml:space="preserve">    </v>
      </c>
      <c r="N1847" s="849">
        <f t="shared" si="4024"/>
        <v>0</v>
      </c>
      <c r="O1847" s="570"/>
      <c r="P1847" s="391">
        <f t="shared" si="4065"/>
        <v>0</v>
      </c>
      <c r="Q1847" s="386">
        <f t="shared" si="4066"/>
        <v>0</v>
      </c>
      <c r="R1847" s="366" t="str">
        <f t="shared" si="4088"/>
        <v xml:space="preserve">    </v>
      </c>
      <c r="S1847" s="849">
        <f t="shared" si="4025"/>
        <v>0</v>
      </c>
      <c r="T1847" s="570"/>
      <c r="U1847" s="391">
        <f t="shared" si="4067"/>
        <v>0</v>
      </c>
      <c r="V1847" s="386">
        <f t="shared" si="4068"/>
        <v>0</v>
      </c>
      <c r="W1847" s="366" t="str">
        <f t="shared" si="4089"/>
        <v xml:space="preserve">    </v>
      </c>
      <c r="X1847" s="849">
        <f t="shared" si="4026"/>
        <v>0</v>
      </c>
      <c r="Y1847" s="570"/>
      <c r="Z1847" s="391">
        <f t="shared" si="4069"/>
        <v>0</v>
      </c>
      <c r="AA1847" s="386">
        <f t="shared" si="4070"/>
        <v>0</v>
      </c>
      <c r="AB1847" s="366" t="str">
        <f t="shared" si="4090"/>
        <v xml:space="preserve">    </v>
      </c>
      <c r="AC1847" s="849">
        <f t="shared" si="4027"/>
        <v>0</v>
      </c>
      <c r="AD1847" s="570"/>
      <c r="AE1847" s="391">
        <f t="shared" si="4071"/>
        <v>0</v>
      </c>
      <c r="AF1847" s="386">
        <f t="shared" si="4072"/>
        <v>0</v>
      </c>
      <c r="AG1847" s="366" t="str">
        <f t="shared" si="4091"/>
        <v xml:space="preserve">    </v>
      </c>
      <c r="AH1847" s="849">
        <f t="shared" si="4028"/>
        <v>0</v>
      </c>
      <c r="AI1847" s="570"/>
      <c r="AJ1847" s="391">
        <f t="shared" si="4073"/>
        <v>0</v>
      </c>
      <c r="AK1847" s="386">
        <f t="shared" si="4074"/>
        <v>0</v>
      </c>
      <c r="AL1847" s="366" t="str">
        <f t="shared" si="4092"/>
        <v xml:space="preserve">    </v>
      </c>
      <c r="AM1847" s="849">
        <f t="shared" si="4029"/>
        <v>0</v>
      </c>
      <c r="AN1847" s="570"/>
      <c r="AO1847" s="391">
        <f t="shared" si="4075"/>
        <v>0</v>
      </c>
      <c r="AP1847" s="386">
        <f t="shared" si="4076"/>
        <v>0</v>
      </c>
      <c r="AQ1847" s="366" t="str">
        <f t="shared" si="4093"/>
        <v xml:space="preserve">    </v>
      </c>
      <c r="AR1847" s="849">
        <f t="shared" si="4030"/>
        <v>0</v>
      </c>
      <c r="AS1847" s="570"/>
      <c r="AT1847" s="391">
        <f t="shared" si="4077"/>
        <v>0</v>
      </c>
      <c r="AU1847" s="386">
        <f t="shared" si="4078"/>
        <v>0</v>
      </c>
      <c r="AV1847" s="366" t="str">
        <f t="shared" si="4094"/>
        <v xml:space="preserve">    </v>
      </c>
      <c r="AW1847" s="849">
        <f t="shared" si="4031"/>
        <v>0</v>
      </c>
      <c r="AX1847" s="570"/>
      <c r="AY1847" s="391">
        <f t="shared" si="4079"/>
        <v>0</v>
      </c>
      <c r="AZ1847" s="386">
        <f t="shared" si="4080"/>
        <v>0</v>
      </c>
      <c r="BA1847" s="366" t="str">
        <f t="shared" si="4095"/>
        <v xml:space="preserve">    </v>
      </c>
      <c r="BB1847" s="849">
        <f t="shared" si="4032"/>
        <v>0</v>
      </c>
      <c r="BC1847" s="570"/>
      <c r="BD1847" s="391">
        <f t="shared" si="4081"/>
        <v>0</v>
      </c>
      <c r="BE1847" s="386">
        <f t="shared" si="4082"/>
        <v>0</v>
      </c>
      <c r="BF1847" s="366" t="str">
        <f t="shared" si="4096"/>
        <v xml:space="preserve">    </v>
      </c>
      <c r="BG1847" s="849">
        <f t="shared" si="4033"/>
        <v>0</v>
      </c>
      <c r="BH1847" s="570"/>
      <c r="BI1847" s="391">
        <f t="shared" si="4083"/>
        <v>0</v>
      </c>
      <c r="BJ1847" s="386">
        <f t="shared" si="4084"/>
        <v>0</v>
      </c>
      <c r="BK1847" s="366" t="str">
        <f t="shared" si="4097"/>
        <v xml:space="preserve">    </v>
      </c>
      <c r="BM1847" s="383">
        <f t="shared" si="4034"/>
        <v>0</v>
      </c>
      <c r="BN1847" s="7"/>
    </row>
    <row r="1848" spans="1:66" s="5" customFormat="1" ht="12.75">
      <c r="A1848" s="633">
        <v>38</v>
      </c>
      <c r="B1848" s="895" t="str">
        <f t="shared" si="4085"/>
        <v>Other: (list)</v>
      </c>
      <c r="C1848" s="557">
        <f t="shared" si="4035"/>
        <v>0</v>
      </c>
      <c r="D1848" s="659">
        <f t="shared" si="4022"/>
        <v>0</v>
      </c>
      <c r="E1848" s="570"/>
      <c r="F1848" s="391">
        <f t="shared" si="4061"/>
        <v>0</v>
      </c>
      <c r="G1848" s="386">
        <f t="shared" si="4062"/>
        <v>0</v>
      </c>
      <c r="H1848" s="366" t="str">
        <f t="shared" si="4086"/>
        <v xml:space="preserve">    </v>
      </c>
      <c r="I1848" s="849">
        <f t="shared" si="4023"/>
        <v>0</v>
      </c>
      <c r="J1848" s="570"/>
      <c r="K1848" s="391">
        <f t="shared" si="4063"/>
        <v>0</v>
      </c>
      <c r="L1848" s="386">
        <f t="shared" si="4064"/>
        <v>0</v>
      </c>
      <c r="M1848" s="366" t="str">
        <f t="shared" si="4087"/>
        <v xml:space="preserve">    </v>
      </c>
      <c r="N1848" s="849">
        <f t="shared" si="4024"/>
        <v>0</v>
      </c>
      <c r="O1848" s="570"/>
      <c r="P1848" s="391">
        <f t="shared" si="4065"/>
        <v>0</v>
      </c>
      <c r="Q1848" s="386">
        <f t="shared" si="4066"/>
        <v>0</v>
      </c>
      <c r="R1848" s="366" t="str">
        <f t="shared" si="4088"/>
        <v xml:space="preserve">    </v>
      </c>
      <c r="S1848" s="849">
        <f t="shared" si="4025"/>
        <v>0</v>
      </c>
      <c r="T1848" s="570"/>
      <c r="U1848" s="391">
        <f t="shared" si="4067"/>
        <v>0</v>
      </c>
      <c r="V1848" s="386">
        <f t="shared" si="4068"/>
        <v>0</v>
      </c>
      <c r="W1848" s="366" t="str">
        <f t="shared" si="4089"/>
        <v xml:space="preserve">    </v>
      </c>
      <c r="X1848" s="849">
        <f t="shared" si="4026"/>
        <v>0</v>
      </c>
      <c r="Y1848" s="570"/>
      <c r="Z1848" s="391">
        <f t="shared" si="4069"/>
        <v>0</v>
      </c>
      <c r="AA1848" s="386">
        <f t="shared" si="4070"/>
        <v>0</v>
      </c>
      <c r="AB1848" s="366" t="str">
        <f t="shared" si="4090"/>
        <v xml:space="preserve">    </v>
      </c>
      <c r="AC1848" s="849">
        <f t="shared" si="4027"/>
        <v>0</v>
      </c>
      <c r="AD1848" s="570"/>
      <c r="AE1848" s="391">
        <f t="shared" si="4071"/>
        <v>0</v>
      </c>
      <c r="AF1848" s="386">
        <f t="shared" si="4072"/>
        <v>0</v>
      </c>
      <c r="AG1848" s="366" t="str">
        <f t="shared" si="4091"/>
        <v xml:space="preserve">    </v>
      </c>
      <c r="AH1848" s="849">
        <f t="shared" si="4028"/>
        <v>0</v>
      </c>
      <c r="AI1848" s="570"/>
      <c r="AJ1848" s="391">
        <f t="shared" si="4073"/>
        <v>0</v>
      </c>
      <c r="AK1848" s="386">
        <f t="shared" si="4074"/>
        <v>0</v>
      </c>
      <c r="AL1848" s="366" t="str">
        <f t="shared" si="4092"/>
        <v xml:space="preserve">    </v>
      </c>
      <c r="AM1848" s="849">
        <f t="shared" si="4029"/>
        <v>0</v>
      </c>
      <c r="AN1848" s="570"/>
      <c r="AO1848" s="391">
        <f t="shared" si="4075"/>
        <v>0</v>
      </c>
      <c r="AP1848" s="386">
        <f t="shared" si="4076"/>
        <v>0</v>
      </c>
      <c r="AQ1848" s="366" t="str">
        <f t="shared" si="4093"/>
        <v xml:space="preserve">    </v>
      </c>
      <c r="AR1848" s="849">
        <f t="shared" si="4030"/>
        <v>0</v>
      </c>
      <c r="AS1848" s="570"/>
      <c r="AT1848" s="391">
        <f t="shared" si="4077"/>
        <v>0</v>
      </c>
      <c r="AU1848" s="386">
        <f t="shared" si="4078"/>
        <v>0</v>
      </c>
      <c r="AV1848" s="366" t="str">
        <f t="shared" si="4094"/>
        <v xml:space="preserve">    </v>
      </c>
      <c r="AW1848" s="849">
        <f t="shared" si="4031"/>
        <v>0</v>
      </c>
      <c r="AX1848" s="570"/>
      <c r="AY1848" s="391">
        <f t="shared" si="4079"/>
        <v>0</v>
      </c>
      <c r="AZ1848" s="386">
        <f t="shared" si="4080"/>
        <v>0</v>
      </c>
      <c r="BA1848" s="366" t="str">
        <f t="shared" si="4095"/>
        <v xml:space="preserve">    </v>
      </c>
      <c r="BB1848" s="849">
        <f t="shared" si="4032"/>
        <v>0</v>
      </c>
      <c r="BC1848" s="570"/>
      <c r="BD1848" s="391">
        <f t="shared" si="4081"/>
        <v>0</v>
      </c>
      <c r="BE1848" s="386">
        <f t="shared" si="4082"/>
        <v>0</v>
      </c>
      <c r="BF1848" s="366" t="str">
        <f t="shared" si="4096"/>
        <v xml:space="preserve">    </v>
      </c>
      <c r="BG1848" s="849">
        <f t="shared" si="4033"/>
        <v>0</v>
      </c>
      <c r="BH1848" s="570"/>
      <c r="BI1848" s="391">
        <f t="shared" si="4083"/>
        <v>0</v>
      </c>
      <c r="BJ1848" s="386">
        <f t="shared" si="4084"/>
        <v>0</v>
      </c>
      <c r="BK1848" s="366" t="str">
        <f t="shared" si="4097"/>
        <v xml:space="preserve">    </v>
      </c>
      <c r="BM1848" s="383">
        <f t="shared" si="4034"/>
        <v>0</v>
      </c>
      <c r="BN1848" s="7"/>
    </row>
    <row r="1849" spans="1:66" s="5" customFormat="1" ht="12.75">
      <c r="A1849" s="633">
        <v>39</v>
      </c>
      <c r="B1849" s="896" t="str">
        <f t="shared" si="4085"/>
        <v>Other: (list)</v>
      </c>
      <c r="C1849" s="557">
        <f t="shared" si="4035"/>
        <v>0</v>
      </c>
      <c r="D1849" s="659">
        <f t="shared" si="4022"/>
        <v>0</v>
      </c>
      <c r="E1849" s="570"/>
      <c r="F1849" s="391">
        <f t="shared" si="4061"/>
        <v>0</v>
      </c>
      <c r="G1849" s="386">
        <f t="shared" si="4062"/>
        <v>0</v>
      </c>
      <c r="H1849" s="366" t="str">
        <f t="shared" si="4086"/>
        <v xml:space="preserve">    </v>
      </c>
      <c r="I1849" s="849">
        <f t="shared" si="4023"/>
        <v>0</v>
      </c>
      <c r="J1849" s="570"/>
      <c r="K1849" s="391">
        <f t="shared" si="4063"/>
        <v>0</v>
      </c>
      <c r="L1849" s="386">
        <f t="shared" si="4064"/>
        <v>0</v>
      </c>
      <c r="M1849" s="366" t="str">
        <f t="shared" si="4087"/>
        <v xml:space="preserve">    </v>
      </c>
      <c r="N1849" s="849">
        <f t="shared" si="4024"/>
        <v>0</v>
      </c>
      <c r="O1849" s="570"/>
      <c r="P1849" s="391">
        <f t="shared" si="4065"/>
        <v>0</v>
      </c>
      <c r="Q1849" s="386">
        <f t="shared" si="4066"/>
        <v>0</v>
      </c>
      <c r="R1849" s="366" t="str">
        <f t="shared" si="4088"/>
        <v xml:space="preserve">    </v>
      </c>
      <c r="S1849" s="849">
        <f t="shared" si="4025"/>
        <v>0</v>
      </c>
      <c r="T1849" s="570"/>
      <c r="U1849" s="391">
        <f t="shared" si="4067"/>
        <v>0</v>
      </c>
      <c r="V1849" s="386">
        <f t="shared" si="4068"/>
        <v>0</v>
      </c>
      <c r="W1849" s="366" t="str">
        <f t="shared" si="4089"/>
        <v xml:space="preserve">    </v>
      </c>
      <c r="X1849" s="849">
        <f t="shared" si="4026"/>
        <v>0</v>
      </c>
      <c r="Y1849" s="570"/>
      <c r="Z1849" s="391">
        <f t="shared" si="4069"/>
        <v>0</v>
      </c>
      <c r="AA1849" s="386">
        <f t="shared" si="4070"/>
        <v>0</v>
      </c>
      <c r="AB1849" s="366" t="str">
        <f t="shared" si="4090"/>
        <v xml:space="preserve">    </v>
      </c>
      <c r="AC1849" s="849">
        <f t="shared" si="4027"/>
        <v>0</v>
      </c>
      <c r="AD1849" s="570"/>
      <c r="AE1849" s="391">
        <f t="shared" si="4071"/>
        <v>0</v>
      </c>
      <c r="AF1849" s="386">
        <f t="shared" si="4072"/>
        <v>0</v>
      </c>
      <c r="AG1849" s="366" t="str">
        <f t="shared" si="4091"/>
        <v xml:space="preserve">    </v>
      </c>
      <c r="AH1849" s="849">
        <f t="shared" si="4028"/>
        <v>0</v>
      </c>
      <c r="AI1849" s="570"/>
      <c r="AJ1849" s="391">
        <f t="shared" si="4073"/>
        <v>0</v>
      </c>
      <c r="AK1849" s="386">
        <f t="shared" si="4074"/>
        <v>0</v>
      </c>
      <c r="AL1849" s="366" t="str">
        <f t="shared" si="4092"/>
        <v xml:space="preserve">    </v>
      </c>
      <c r="AM1849" s="849">
        <f t="shared" si="4029"/>
        <v>0</v>
      </c>
      <c r="AN1849" s="570"/>
      <c r="AO1849" s="391">
        <f t="shared" si="4075"/>
        <v>0</v>
      </c>
      <c r="AP1849" s="386">
        <f t="shared" si="4076"/>
        <v>0</v>
      </c>
      <c r="AQ1849" s="366" t="str">
        <f t="shared" si="4093"/>
        <v xml:space="preserve">    </v>
      </c>
      <c r="AR1849" s="849">
        <f t="shared" si="4030"/>
        <v>0</v>
      </c>
      <c r="AS1849" s="570"/>
      <c r="AT1849" s="391">
        <f t="shared" si="4077"/>
        <v>0</v>
      </c>
      <c r="AU1849" s="386">
        <f t="shared" si="4078"/>
        <v>0</v>
      </c>
      <c r="AV1849" s="366" t="str">
        <f t="shared" si="4094"/>
        <v xml:space="preserve">    </v>
      </c>
      <c r="AW1849" s="849">
        <f t="shared" si="4031"/>
        <v>0</v>
      </c>
      <c r="AX1849" s="570"/>
      <c r="AY1849" s="391">
        <f t="shared" si="4079"/>
        <v>0</v>
      </c>
      <c r="AZ1849" s="386">
        <f t="shared" si="4080"/>
        <v>0</v>
      </c>
      <c r="BA1849" s="366" t="str">
        <f t="shared" si="4095"/>
        <v xml:space="preserve">    </v>
      </c>
      <c r="BB1849" s="849">
        <f t="shared" si="4032"/>
        <v>0</v>
      </c>
      <c r="BC1849" s="570"/>
      <c r="BD1849" s="391">
        <f t="shared" si="4081"/>
        <v>0</v>
      </c>
      <c r="BE1849" s="386">
        <f t="shared" si="4082"/>
        <v>0</v>
      </c>
      <c r="BF1849" s="366" t="str">
        <f t="shared" si="4096"/>
        <v xml:space="preserve">    </v>
      </c>
      <c r="BG1849" s="849">
        <f t="shared" si="4033"/>
        <v>0</v>
      </c>
      <c r="BH1849" s="570"/>
      <c r="BI1849" s="391">
        <f t="shared" si="4083"/>
        <v>0</v>
      </c>
      <c r="BJ1849" s="386">
        <f t="shared" si="4084"/>
        <v>0</v>
      </c>
      <c r="BK1849" s="366" t="str">
        <f t="shared" si="4097"/>
        <v xml:space="preserve">    </v>
      </c>
      <c r="BM1849" s="383">
        <f t="shared" si="4034"/>
        <v>0</v>
      </c>
      <c r="BN1849" s="7"/>
    </row>
    <row r="1850" spans="1:66" s="5" customFormat="1" ht="12.75" customHeight="1">
      <c r="A1850" s="633">
        <v>40</v>
      </c>
      <c r="B1850" s="895" t="str">
        <f t="shared" si="4085"/>
        <v>Other: (list)</v>
      </c>
      <c r="C1850" s="557">
        <f t="shared" si="4035"/>
        <v>0</v>
      </c>
      <c r="D1850" s="659">
        <f t="shared" si="4022"/>
        <v>0</v>
      </c>
      <c r="E1850" s="570"/>
      <c r="F1850" s="391">
        <f t="shared" si="4061"/>
        <v>0</v>
      </c>
      <c r="G1850" s="386">
        <f t="shared" si="4062"/>
        <v>0</v>
      </c>
      <c r="H1850" s="366" t="str">
        <f t="shared" si="4086"/>
        <v xml:space="preserve">    </v>
      </c>
      <c r="I1850" s="849">
        <f t="shared" si="4023"/>
        <v>0</v>
      </c>
      <c r="J1850" s="570"/>
      <c r="K1850" s="391">
        <f t="shared" si="4063"/>
        <v>0</v>
      </c>
      <c r="L1850" s="386">
        <f t="shared" si="4064"/>
        <v>0</v>
      </c>
      <c r="M1850" s="366" t="str">
        <f t="shared" si="4087"/>
        <v xml:space="preserve">    </v>
      </c>
      <c r="N1850" s="849">
        <f t="shared" si="4024"/>
        <v>0</v>
      </c>
      <c r="O1850" s="570"/>
      <c r="P1850" s="391">
        <f t="shared" si="4065"/>
        <v>0</v>
      </c>
      <c r="Q1850" s="386">
        <f t="shared" si="4066"/>
        <v>0</v>
      </c>
      <c r="R1850" s="366" t="str">
        <f t="shared" si="4088"/>
        <v xml:space="preserve">    </v>
      </c>
      <c r="S1850" s="849">
        <f t="shared" si="4025"/>
        <v>0</v>
      </c>
      <c r="T1850" s="570"/>
      <c r="U1850" s="391">
        <f t="shared" si="4067"/>
        <v>0</v>
      </c>
      <c r="V1850" s="386">
        <f t="shared" si="4068"/>
        <v>0</v>
      </c>
      <c r="W1850" s="366" t="str">
        <f t="shared" si="4089"/>
        <v xml:space="preserve">    </v>
      </c>
      <c r="X1850" s="849">
        <f t="shared" si="4026"/>
        <v>0</v>
      </c>
      <c r="Y1850" s="570"/>
      <c r="Z1850" s="391">
        <f t="shared" si="4069"/>
        <v>0</v>
      </c>
      <c r="AA1850" s="386">
        <f t="shared" si="4070"/>
        <v>0</v>
      </c>
      <c r="AB1850" s="366" t="str">
        <f t="shared" si="4090"/>
        <v xml:space="preserve">    </v>
      </c>
      <c r="AC1850" s="849">
        <f t="shared" si="4027"/>
        <v>0</v>
      </c>
      <c r="AD1850" s="570"/>
      <c r="AE1850" s="391">
        <f t="shared" si="4071"/>
        <v>0</v>
      </c>
      <c r="AF1850" s="386">
        <f t="shared" si="4072"/>
        <v>0</v>
      </c>
      <c r="AG1850" s="366" t="str">
        <f t="shared" si="4091"/>
        <v xml:space="preserve">    </v>
      </c>
      <c r="AH1850" s="849">
        <f t="shared" si="4028"/>
        <v>0</v>
      </c>
      <c r="AI1850" s="570"/>
      <c r="AJ1850" s="391">
        <f t="shared" si="4073"/>
        <v>0</v>
      </c>
      <c r="AK1850" s="386">
        <f t="shared" si="4074"/>
        <v>0</v>
      </c>
      <c r="AL1850" s="366" t="str">
        <f t="shared" si="4092"/>
        <v xml:space="preserve">    </v>
      </c>
      <c r="AM1850" s="849">
        <f t="shared" si="4029"/>
        <v>0</v>
      </c>
      <c r="AN1850" s="570"/>
      <c r="AO1850" s="391">
        <f t="shared" si="4075"/>
        <v>0</v>
      </c>
      <c r="AP1850" s="386">
        <f t="shared" si="4076"/>
        <v>0</v>
      </c>
      <c r="AQ1850" s="366" t="str">
        <f t="shared" si="4093"/>
        <v xml:space="preserve">    </v>
      </c>
      <c r="AR1850" s="849">
        <f t="shared" si="4030"/>
        <v>0</v>
      </c>
      <c r="AS1850" s="570"/>
      <c r="AT1850" s="391">
        <f t="shared" si="4077"/>
        <v>0</v>
      </c>
      <c r="AU1850" s="386">
        <f t="shared" si="4078"/>
        <v>0</v>
      </c>
      <c r="AV1850" s="366" t="str">
        <f t="shared" si="4094"/>
        <v xml:space="preserve">    </v>
      </c>
      <c r="AW1850" s="849">
        <f t="shared" si="4031"/>
        <v>0</v>
      </c>
      <c r="AX1850" s="570"/>
      <c r="AY1850" s="391">
        <f t="shared" si="4079"/>
        <v>0</v>
      </c>
      <c r="AZ1850" s="386">
        <f t="shared" si="4080"/>
        <v>0</v>
      </c>
      <c r="BA1850" s="366" t="str">
        <f t="shared" si="4095"/>
        <v xml:space="preserve">    </v>
      </c>
      <c r="BB1850" s="849">
        <f t="shared" si="4032"/>
        <v>0</v>
      </c>
      <c r="BC1850" s="570"/>
      <c r="BD1850" s="391">
        <f t="shared" si="4081"/>
        <v>0</v>
      </c>
      <c r="BE1850" s="386">
        <f t="shared" si="4082"/>
        <v>0</v>
      </c>
      <c r="BF1850" s="366" t="str">
        <f t="shared" si="4096"/>
        <v xml:space="preserve">    </v>
      </c>
      <c r="BG1850" s="849">
        <f t="shared" si="4033"/>
        <v>0</v>
      </c>
      <c r="BH1850" s="570"/>
      <c r="BI1850" s="391">
        <f t="shared" si="4083"/>
        <v>0</v>
      </c>
      <c r="BJ1850" s="386">
        <f t="shared" si="4084"/>
        <v>0</v>
      </c>
      <c r="BK1850" s="366" t="str">
        <f t="shared" si="4097"/>
        <v xml:space="preserve">    </v>
      </c>
      <c r="BM1850" s="383">
        <f t="shared" si="4034"/>
        <v>0</v>
      </c>
      <c r="BN1850" s="7"/>
    </row>
    <row r="1851" spans="1:66" s="5" customFormat="1" ht="12.75" customHeight="1">
      <c r="A1851" s="633">
        <v>41</v>
      </c>
      <c r="B1851" s="895" t="str">
        <f t="shared" si="4085"/>
        <v>Other: (list)</v>
      </c>
      <c r="C1851" s="557">
        <f t="shared" si="4035"/>
        <v>0</v>
      </c>
      <c r="D1851" s="659">
        <f t="shared" si="4022"/>
        <v>0</v>
      </c>
      <c r="E1851" s="570"/>
      <c r="F1851" s="391">
        <f t="shared" si="4061"/>
        <v>0</v>
      </c>
      <c r="G1851" s="386">
        <f t="shared" si="4062"/>
        <v>0</v>
      </c>
      <c r="H1851" s="366" t="str">
        <f t="shared" si="4086"/>
        <v xml:space="preserve">    </v>
      </c>
      <c r="I1851" s="849">
        <f t="shared" si="4023"/>
        <v>0</v>
      </c>
      <c r="J1851" s="570"/>
      <c r="K1851" s="391">
        <f t="shared" si="4063"/>
        <v>0</v>
      </c>
      <c r="L1851" s="386">
        <f t="shared" si="4064"/>
        <v>0</v>
      </c>
      <c r="M1851" s="366" t="str">
        <f t="shared" si="4087"/>
        <v xml:space="preserve">    </v>
      </c>
      <c r="N1851" s="849">
        <f t="shared" si="4024"/>
        <v>0</v>
      </c>
      <c r="O1851" s="570"/>
      <c r="P1851" s="391">
        <f t="shared" si="4065"/>
        <v>0</v>
      </c>
      <c r="Q1851" s="386">
        <f t="shared" si="4066"/>
        <v>0</v>
      </c>
      <c r="R1851" s="366" t="str">
        <f t="shared" si="4088"/>
        <v xml:space="preserve">    </v>
      </c>
      <c r="S1851" s="849">
        <f t="shared" si="4025"/>
        <v>0</v>
      </c>
      <c r="T1851" s="570"/>
      <c r="U1851" s="391">
        <f t="shared" si="4067"/>
        <v>0</v>
      </c>
      <c r="V1851" s="386">
        <f t="shared" si="4068"/>
        <v>0</v>
      </c>
      <c r="W1851" s="366" t="str">
        <f t="shared" si="4089"/>
        <v xml:space="preserve">    </v>
      </c>
      <c r="X1851" s="849">
        <f t="shared" si="4026"/>
        <v>0</v>
      </c>
      <c r="Y1851" s="570"/>
      <c r="Z1851" s="391">
        <f t="shared" si="4069"/>
        <v>0</v>
      </c>
      <c r="AA1851" s="386">
        <f t="shared" si="4070"/>
        <v>0</v>
      </c>
      <c r="AB1851" s="366" t="str">
        <f t="shared" si="4090"/>
        <v xml:space="preserve">    </v>
      </c>
      <c r="AC1851" s="849">
        <f t="shared" si="4027"/>
        <v>0</v>
      </c>
      <c r="AD1851" s="570"/>
      <c r="AE1851" s="391">
        <f t="shared" si="4071"/>
        <v>0</v>
      </c>
      <c r="AF1851" s="386">
        <f t="shared" si="4072"/>
        <v>0</v>
      </c>
      <c r="AG1851" s="366" t="str">
        <f t="shared" si="4091"/>
        <v xml:space="preserve">    </v>
      </c>
      <c r="AH1851" s="849">
        <f t="shared" si="4028"/>
        <v>0</v>
      </c>
      <c r="AI1851" s="570"/>
      <c r="AJ1851" s="391">
        <f t="shared" si="4073"/>
        <v>0</v>
      </c>
      <c r="AK1851" s="386">
        <f t="shared" si="4074"/>
        <v>0</v>
      </c>
      <c r="AL1851" s="366" t="str">
        <f t="shared" si="4092"/>
        <v xml:space="preserve">    </v>
      </c>
      <c r="AM1851" s="849">
        <f t="shared" si="4029"/>
        <v>0</v>
      </c>
      <c r="AN1851" s="570"/>
      <c r="AO1851" s="391">
        <f t="shared" si="4075"/>
        <v>0</v>
      </c>
      <c r="AP1851" s="386">
        <f t="shared" si="4076"/>
        <v>0</v>
      </c>
      <c r="AQ1851" s="366" t="str">
        <f t="shared" si="4093"/>
        <v xml:space="preserve">    </v>
      </c>
      <c r="AR1851" s="849">
        <f t="shared" si="4030"/>
        <v>0</v>
      </c>
      <c r="AS1851" s="570"/>
      <c r="AT1851" s="391">
        <f t="shared" si="4077"/>
        <v>0</v>
      </c>
      <c r="AU1851" s="386">
        <f t="shared" si="4078"/>
        <v>0</v>
      </c>
      <c r="AV1851" s="366" t="str">
        <f t="shared" si="4094"/>
        <v xml:space="preserve">    </v>
      </c>
      <c r="AW1851" s="849">
        <f t="shared" si="4031"/>
        <v>0</v>
      </c>
      <c r="AX1851" s="570"/>
      <c r="AY1851" s="391">
        <f t="shared" si="4079"/>
        <v>0</v>
      </c>
      <c r="AZ1851" s="386">
        <f t="shared" si="4080"/>
        <v>0</v>
      </c>
      <c r="BA1851" s="366" t="str">
        <f t="shared" si="4095"/>
        <v xml:space="preserve">    </v>
      </c>
      <c r="BB1851" s="849">
        <f t="shared" si="4032"/>
        <v>0</v>
      </c>
      <c r="BC1851" s="570"/>
      <c r="BD1851" s="391">
        <f t="shared" si="4081"/>
        <v>0</v>
      </c>
      <c r="BE1851" s="386">
        <f t="shared" si="4082"/>
        <v>0</v>
      </c>
      <c r="BF1851" s="366" t="str">
        <f t="shared" si="4096"/>
        <v xml:space="preserve">    </v>
      </c>
      <c r="BG1851" s="849">
        <f t="shared" si="4033"/>
        <v>0</v>
      </c>
      <c r="BH1851" s="570"/>
      <c r="BI1851" s="391">
        <f t="shared" si="4083"/>
        <v>0</v>
      </c>
      <c r="BJ1851" s="386">
        <f t="shared" si="4084"/>
        <v>0</v>
      </c>
      <c r="BK1851" s="366" t="str">
        <f t="shared" si="4097"/>
        <v xml:space="preserve">    </v>
      </c>
      <c r="BM1851" s="383">
        <f t="shared" si="4034"/>
        <v>0</v>
      </c>
      <c r="BN1851" s="7"/>
    </row>
    <row r="1852" spans="1:66" s="5" customFormat="1" ht="12.75" customHeight="1">
      <c r="A1852" s="633">
        <v>42</v>
      </c>
      <c r="B1852" s="895" t="str">
        <f t="shared" si="4085"/>
        <v>Other: (list)</v>
      </c>
      <c r="C1852" s="557">
        <f t="shared" si="4035"/>
        <v>0</v>
      </c>
      <c r="D1852" s="659">
        <f t="shared" si="4022"/>
        <v>0</v>
      </c>
      <c r="E1852" s="570"/>
      <c r="F1852" s="391">
        <f t="shared" si="4061"/>
        <v>0</v>
      </c>
      <c r="G1852" s="386">
        <f t="shared" si="4062"/>
        <v>0</v>
      </c>
      <c r="H1852" s="366" t="str">
        <f t="shared" si="4086"/>
        <v xml:space="preserve">    </v>
      </c>
      <c r="I1852" s="849">
        <f t="shared" si="4023"/>
        <v>0</v>
      </c>
      <c r="J1852" s="570"/>
      <c r="K1852" s="391">
        <f t="shared" si="4063"/>
        <v>0</v>
      </c>
      <c r="L1852" s="386">
        <f t="shared" si="4064"/>
        <v>0</v>
      </c>
      <c r="M1852" s="366" t="str">
        <f t="shared" si="4087"/>
        <v xml:space="preserve">    </v>
      </c>
      <c r="N1852" s="849">
        <f t="shared" si="4024"/>
        <v>0</v>
      </c>
      <c r="O1852" s="570"/>
      <c r="P1852" s="391">
        <f t="shared" si="4065"/>
        <v>0</v>
      </c>
      <c r="Q1852" s="386">
        <f t="shared" si="4066"/>
        <v>0</v>
      </c>
      <c r="R1852" s="366" t="str">
        <f t="shared" si="4088"/>
        <v xml:space="preserve">    </v>
      </c>
      <c r="S1852" s="849">
        <f t="shared" si="4025"/>
        <v>0</v>
      </c>
      <c r="T1852" s="570"/>
      <c r="U1852" s="391">
        <f t="shared" si="4067"/>
        <v>0</v>
      </c>
      <c r="V1852" s="386">
        <f t="shared" si="4068"/>
        <v>0</v>
      </c>
      <c r="W1852" s="366" t="str">
        <f t="shared" si="4089"/>
        <v xml:space="preserve">    </v>
      </c>
      <c r="X1852" s="849">
        <f t="shared" si="4026"/>
        <v>0</v>
      </c>
      <c r="Y1852" s="570"/>
      <c r="Z1852" s="391">
        <f t="shared" si="4069"/>
        <v>0</v>
      </c>
      <c r="AA1852" s="386">
        <f t="shared" si="4070"/>
        <v>0</v>
      </c>
      <c r="AB1852" s="366" t="str">
        <f t="shared" si="4090"/>
        <v xml:space="preserve">    </v>
      </c>
      <c r="AC1852" s="849">
        <f t="shared" si="4027"/>
        <v>0</v>
      </c>
      <c r="AD1852" s="570"/>
      <c r="AE1852" s="391">
        <f t="shared" si="4071"/>
        <v>0</v>
      </c>
      <c r="AF1852" s="386">
        <f t="shared" si="4072"/>
        <v>0</v>
      </c>
      <c r="AG1852" s="366" t="str">
        <f t="shared" si="4091"/>
        <v xml:space="preserve">    </v>
      </c>
      <c r="AH1852" s="849">
        <f t="shared" si="4028"/>
        <v>0</v>
      </c>
      <c r="AI1852" s="570"/>
      <c r="AJ1852" s="391">
        <f t="shared" si="4073"/>
        <v>0</v>
      </c>
      <c r="AK1852" s="386">
        <f t="shared" si="4074"/>
        <v>0</v>
      </c>
      <c r="AL1852" s="366" t="str">
        <f t="shared" si="4092"/>
        <v xml:space="preserve">    </v>
      </c>
      <c r="AM1852" s="849">
        <f t="shared" si="4029"/>
        <v>0</v>
      </c>
      <c r="AN1852" s="570"/>
      <c r="AO1852" s="391">
        <f t="shared" si="4075"/>
        <v>0</v>
      </c>
      <c r="AP1852" s="386">
        <f t="shared" si="4076"/>
        <v>0</v>
      </c>
      <c r="AQ1852" s="366" t="str">
        <f t="shared" si="4093"/>
        <v xml:space="preserve">    </v>
      </c>
      <c r="AR1852" s="849">
        <f t="shared" si="4030"/>
        <v>0</v>
      </c>
      <c r="AS1852" s="570"/>
      <c r="AT1852" s="391">
        <f t="shared" si="4077"/>
        <v>0</v>
      </c>
      <c r="AU1852" s="386">
        <f t="shared" si="4078"/>
        <v>0</v>
      </c>
      <c r="AV1852" s="366" t="str">
        <f t="shared" si="4094"/>
        <v xml:space="preserve">    </v>
      </c>
      <c r="AW1852" s="849">
        <f t="shared" si="4031"/>
        <v>0</v>
      </c>
      <c r="AX1852" s="570"/>
      <c r="AY1852" s="391">
        <f t="shared" si="4079"/>
        <v>0</v>
      </c>
      <c r="AZ1852" s="386">
        <f t="shared" si="4080"/>
        <v>0</v>
      </c>
      <c r="BA1852" s="366" t="str">
        <f t="shared" si="4095"/>
        <v xml:space="preserve">    </v>
      </c>
      <c r="BB1852" s="849">
        <f t="shared" si="4032"/>
        <v>0</v>
      </c>
      <c r="BC1852" s="570"/>
      <c r="BD1852" s="391">
        <f t="shared" si="4081"/>
        <v>0</v>
      </c>
      <c r="BE1852" s="386">
        <f t="shared" si="4082"/>
        <v>0</v>
      </c>
      <c r="BF1852" s="366" t="str">
        <f t="shared" si="4096"/>
        <v xml:space="preserve">    </v>
      </c>
      <c r="BG1852" s="849">
        <f t="shared" si="4033"/>
        <v>0</v>
      </c>
      <c r="BH1852" s="570"/>
      <c r="BI1852" s="391">
        <f t="shared" si="4083"/>
        <v>0</v>
      </c>
      <c r="BJ1852" s="386">
        <f t="shared" si="4084"/>
        <v>0</v>
      </c>
      <c r="BK1852" s="366" t="str">
        <f t="shared" si="4097"/>
        <v xml:space="preserve">    </v>
      </c>
      <c r="BM1852" s="383">
        <f t="shared" si="4034"/>
        <v>0</v>
      </c>
      <c r="BN1852" s="7"/>
    </row>
    <row r="1853" spans="1:66" s="5" customFormat="1" ht="12.75" customHeight="1">
      <c r="A1853" s="633">
        <v>43</v>
      </c>
      <c r="B1853" s="895" t="str">
        <f t="shared" si="4085"/>
        <v>Other: (list)</v>
      </c>
      <c r="C1853" s="557">
        <f t="shared" si="4035"/>
        <v>0</v>
      </c>
      <c r="D1853" s="659">
        <f t="shared" si="4022"/>
        <v>0</v>
      </c>
      <c r="E1853" s="570"/>
      <c r="F1853" s="391">
        <f t="shared" si="4061"/>
        <v>0</v>
      </c>
      <c r="G1853" s="386">
        <f t="shared" si="4062"/>
        <v>0</v>
      </c>
      <c r="H1853" s="366" t="str">
        <f t="shared" si="4086"/>
        <v xml:space="preserve">    </v>
      </c>
      <c r="I1853" s="849">
        <f t="shared" si="4023"/>
        <v>0</v>
      </c>
      <c r="J1853" s="570"/>
      <c r="K1853" s="391">
        <f t="shared" si="4063"/>
        <v>0</v>
      </c>
      <c r="L1853" s="386">
        <f t="shared" si="4064"/>
        <v>0</v>
      </c>
      <c r="M1853" s="366" t="str">
        <f t="shared" si="4087"/>
        <v xml:space="preserve">    </v>
      </c>
      <c r="N1853" s="849">
        <f t="shared" si="4024"/>
        <v>0</v>
      </c>
      <c r="O1853" s="570"/>
      <c r="P1853" s="391">
        <f t="shared" si="4065"/>
        <v>0</v>
      </c>
      <c r="Q1853" s="386">
        <f t="shared" si="4066"/>
        <v>0</v>
      </c>
      <c r="R1853" s="366" t="str">
        <f t="shared" si="4088"/>
        <v xml:space="preserve">    </v>
      </c>
      <c r="S1853" s="849">
        <f t="shared" si="4025"/>
        <v>0</v>
      </c>
      <c r="T1853" s="570"/>
      <c r="U1853" s="391">
        <f t="shared" si="4067"/>
        <v>0</v>
      </c>
      <c r="V1853" s="386">
        <f t="shared" si="4068"/>
        <v>0</v>
      </c>
      <c r="W1853" s="366" t="str">
        <f t="shared" si="4089"/>
        <v xml:space="preserve">    </v>
      </c>
      <c r="X1853" s="849">
        <f t="shared" si="4026"/>
        <v>0</v>
      </c>
      <c r="Y1853" s="570"/>
      <c r="Z1853" s="391">
        <f t="shared" si="4069"/>
        <v>0</v>
      </c>
      <c r="AA1853" s="386">
        <f t="shared" si="4070"/>
        <v>0</v>
      </c>
      <c r="AB1853" s="366" t="str">
        <f t="shared" si="4090"/>
        <v xml:space="preserve">    </v>
      </c>
      <c r="AC1853" s="849">
        <f t="shared" si="4027"/>
        <v>0</v>
      </c>
      <c r="AD1853" s="570"/>
      <c r="AE1853" s="391">
        <f t="shared" si="4071"/>
        <v>0</v>
      </c>
      <c r="AF1853" s="386">
        <f t="shared" si="4072"/>
        <v>0</v>
      </c>
      <c r="AG1853" s="366" t="str">
        <f t="shared" si="4091"/>
        <v xml:space="preserve">    </v>
      </c>
      <c r="AH1853" s="849">
        <f t="shared" si="4028"/>
        <v>0</v>
      </c>
      <c r="AI1853" s="570"/>
      <c r="AJ1853" s="391">
        <f t="shared" si="4073"/>
        <v>0</v>
      </c>
      <c r="AK1853" s="386">
        <f t="shared" si="4074"/>
        <v>0</v>
      </c>
      <c r="AL1853" s="366" t="str">
        <f t="shared" si="4092"/>
        <v xml:space="preserve">    </v>
      </c>
      <c r="AM1853" s="849">
        <f t="shared" si="4029"/>
        <v>0</v>
      </c>
      <c r="AN1853" s="570"/>
      <c r="AO1853" s="391">
        <f t="shared" si="4075"/>
        <v>0</v>
      </c>
      <c r="AP1853" s="386">
        <f t="shared" si="4076"/>
        <v>0</v>
      </c>
      <c r="AQ1853" s="366" t="str">
        <f t="shared" si="4093"/>
        <v xml:space="preserve">    </v>
      </c>
      <c r="AR1853" s="849">
        <f t="shared" si="4030"/>
        <v>0</v>
      </c>
      <c r="AS1853" s="570"/>
      <c r="AT1853" s="391">
        <f t="shared" si="4077"/>
        <v>0</v>
      </c>
      <c r="AU1853" s="386">
        <f t="shared" si="4078"/>
        <v>0</v>
      </c>
      <c r="AV1853" s="366" t="str">
        <f t="shared" si="4094"/>
        <v xml:space="preserve">    </v>
      </c>
      <c r="AW1853" s="849">
        <f t="shared" si="4031"/>
        <v>0</v>
      </c>
      <c r="AX1853" s="570"/>
      <c r="AY1853" s="391">
        <f t="shared" si="4079"/>
        <v>0</v>
      </c>
      <c r="AZ1853" s="386">
        <f t="shared" si="4080"/>
        <v>0</v>
      </c>
      <c r="BA1853" s="366" t="str">
        <f t="shared" si="4095"/>
        <v xml:space="preserve">    </v>
      </c>
      <c r="BB1853" s="849">
        <f t="shared" si="4032"/>
        <v>0</v>
      </c>
      <c r="BC1853" s="570"/>
      <c r="BD1853" s="391">
        <f t="shared" si="4081"/>
        <v>0</v>
      </c>
      <c r="BE1853" s="386">
        <f t="shared" si="4082"/>
        <v>0</v>
      </c>
      <c r="BF1853" s="366" t="str">
        <f t="shared" si="4096"/>
        <v xml:space="preserve">    </v>
      </c>
      <c r="BG1853" s="849">
        <f t="shared" si="4033"/>
        <v>0</v>
      </c>
      <c r="BH1853" s="570"/>
      <c r="BI1853" s="391">
        <f t="shared" si="4083"/>
        <v>0</v>
      </c>
      <c r="BJ1853" s="386">
        <f t="shared" si="4084"/>
        <v>0</v>
      </c>
      <c r="BK1853" s="366" t="str">
        <f t="shared" si="4097"/>
        <v xml:space="preserve">    </v>
      </c>
      <c r="BM1853" s="383">
        <f t="shared" si="4034"/>
        <v>0</v>
      </c>
      <c r="BN1853" s="7"/>
    </row>
    <row r="1854" spans="1:66" s="5" customFormat="1" ht="12.75" customHeight="1">
      <c r="A1854" s="633">
        <v>44</v>
      </c>
      <c r="B1854" s="895" t="str">
        <f t="shared" si="4085"/>
        <v>Other: (list)</v>
      </c>
      <c r="C1854" s="557">
        <f t="shared" si="4035"/>
        <v>0</v>
      </c>
      <c r="D1854" s="659">
        <f t="shared" si="4022"/>
        <v>0</v>
      </c>
      <c r="E1854" s="570"/>
      <c r="F1854" s="391">
        <f t="shared" si="4061"/>
        <v>0</v>
      </c>
      <c r="G1854" s="386">
        <f t="shared" si="4062"/>
        <v>0</v>
      </c>
      <c r="H1854" s="366" t="str">
        <f t="shared" si="4086"/>
        <v xml:space="preserve">    </v>
      </c>
      <c r="I1854" s="849">
        <f t="shared" si="4023"/>
        <v>0</v>
      </c>
      <c r="J1854" s="570"/>
      <c r="K1854" s="391">
        <f t="shared" si="4063"/>
        <v>0</v>
      </c>
      <c r="L1854" s="386">
        <f t="shared" si="4064"/>
        <v>0</v>
      </c>
      <c r="M1854" s="366" t="str">
        <f t="shared" si="4087"/>
        <v xml:space="preserve">    </v>
      </c>
      <c r="N1854" s="849">
        <f t="shared" si="4024"/>
        <v>0</v>
      </c>
      <c r="O1854" s="570"/>
      <c r="P1854" s="391">
        <f t="shared" si="4065"/>
        <v>0</v>
      </c>
      <c r="Q1854" s="386">
        <f t="shared" si="4066"/>
        <v>0</v>
      </c>
      <c r="R1854" s="366" t="str">
        <f t="shared" si="4088"/>
        <v xml:space="preserve">    </v>
      </c>
      <c r="S1854" s="849">
        <f t="shared" si="4025"/>
        <v>0</v>
      </c>
      <c r="T1854" s="570"/>
      <c r="U1854" s="391">
        <f t="shared" si="4067"/>
        <v>0</v>
      </c>
      <c r="V1854" s="386">
        <f t="shared" si="4068"/>
        <v>0</v>
      </c>
      <c r="W1854" s="366" t="str">
        <f t="shared" si="4089"/>
        <v xml:space="preserve">    </v>
      </c>
      <c r="X1854" s="849">
        <f t="shared" si="4026"/>
        <v>0</v>
      </c>
      <c r="Y1854" s="570"/>
      <c r="Z1854" s="391">
        <f t="shared" si="4069"/>
        <v>0</v>
      </c>
      <c r="AA1854" s="386">
        <f t="shared" si="4070"/>
        <v>0</v>
      </c>
      <c r="AB1854" s="366" t="str">
        <f t="shared" si="4090"/>
        <v xml:space="preserve">    </v>
      </c>
      <c r="AC1854" s="849">
        <f t="shared" si="4027"/>
        <v>0</v>
      </c>
      <c r="AD1854" s="570"/>
      <c r="AE1854" s="391">
        <f t="shared" si="4071"/>
        <v>0</v>
      </c>
      <c r="AF1854" s="386">
        <f t="shared" si="4072"/>
        <v>0</v>
      </c>
      <c r="AG1854" s="366" t="str">
        <f t="shared" si="4091"/>
        <v xml:space="preserve">    </v>
      </c>
      <c r="AH1854" s="849">
        <f t="shared" si="4028"/>
        <v>0</v>
      </c>
      <c r="AI1854" s="570"/>
      <c r="AJ1854" s="391">
        <f t="shared" si="4073"/>
        <v>0</v>
      </c>
      <c r="AK1854" s="386">
        <f t="shared" si="4074"/>
        <v>0</v>
      </c>
      <c r="AL1854" s="366" t="str">
        <f t="shared" si="4092"/>
        <v xml:space="preserve">    </v>
      </c>
      <c r="AM1854" s="849">
        <f t="shared" si="4029"/>
        <v>0</v>
      </c>
      <c r="AN1854" s="570"/>
      <c r="AO1854" s="391">
        <f t="shared" si="4075"/>
        <v>0</v>
      </c>
      <c r="AP1854" s="386">
        <f t="shared" si="4076"/>
        <v>0</v>
      </c>
      <c r="AQ1854" s="366" t="str">
        <f t="shared" si="4093"/>
        <v xml:space="preserve">    </v>
      </c>
      <c r="AR1854" s="849">
        <f t="shared" si="4030"/>
        <v>0</v>
      </c>
      <c r="AS1854" s="570"/>
      <c r="AT1854" s="391">
        <f t="shared" si="4077"/>
        <v>0</v>
      </c>
      <c r="AU1854" s="386">
        <f t="shared" si="4078"/>
        <v>0</v>
      </c>
      <c r="AV1854" s="366" t="str">
        <f t="shared" si="4094"/>
        <v xml:space="preserve">    </v>
      </c>
      <c r="AW1854" s="849">
        <f t="shared" si="4031"/>
        <v>0</v>
      </c>
      <c r="AX1854" s="570"/>
      <c r="AY1854" s="391">
        <f t="shared" si="4079"/>
        <v>0</v>
      </c>
      <c r="AZ1854" s="386">
        <f t="shared" si="4080"/>
        <v>0</v>
      </c>
      <c r="BA1854" s="366" t="str">
        <f t="shared" si="4095"/>
        <v xml:space="preserve">    </v>
      </c>
      <c r="BB1854" s="849">
        <f t="shared" si="4032"/>
        <v>0</v>
      </c>
      <c r="BC1854" s="570"/>
      <c r="BD1854" s="391">
        <f t="shared" si="4081"/>
        <v>0</v>
      </c>
      <c r="BE1854" s="386">
        <f t="shared" si="4082"/>
        <v>0</v>
      </c>
      <c r="BF1854" s="366" t="str">
        <f t="shared" si="4096"/>
        <v xml:space="preserve">    </v>
      </c>
      <c r="BG1854" s="849">
        <f t="shared" si="4033"/>
        <v>0</v>
      </c>
      <c r="BH1854" s="570"/>
      <c r="BI1854" s="391">
        <f t="shared" si="4083"/>
        <v>0</v>
      </c>
      <c r="BJ1854" s="386">
        <f t="shared" si="4084"/>
        <v>0</v>
      </c>
      <c r="BK1854" s="366" t="str">
        <f t="shared" si="4097"/>
        <v xml:space="preserve">    </v>
      </c>
      <c r="BM1854" s="383">
        <f t="shared" si="4034"/>
        <v>0</v>
      </c>
      <c r="BN1854" s="7"/>
    </row>
    <row r="1855" spans="1:66" s="52" customFormat="1" ht="12.75">
      <c r="A1855" s="635">
        <v>45</v>
      </c>
      <c r="B1855" s="846" t="str">
        <f>B1780</f>
        <v xml:space="preserve">Sub-total Operating Expenses </v>
      </c>
      <c r="C1855" s="871">
        <f t="shared" si="4035"/>
        <v>0</v>
      </c>
      <c r="D1855" s="845">
        <f>SUM(D1814:D1854)</f>
        <v>0</v>
      </c>
      <c r="E1855" s="845">
        <f>SUM(E1814:E1854)</f>
        <v>0</v>
      </c>
      <c r="F1855" s="873">
        <f>SUM(F1814:F1854)</f>
        <v>0</v>
      </c>
      <c r="G1855" s="873">
        <f t="shared" si="4062"/>
        <v>0</v>
      </c>
      <c r="H1855" s="874" t="str">
        <f t="shared" si="4086"/>
        <v xml:space="preserve">    </v>
      </c>
      <c r="I1855" s="845">
        <f>SUM(I1814:I1854)</f>
        <v>0</v>
      </c>
      <c r="J1855" s="845">
        <f>SUM(J1814:J1854)</f>
        <v>0</v>
      </c>
      <c r="K1855" s="876">
        <f>SUM(K1814:K1854)</f>
        <v>0</v>
      </c>
      <c r="L1855" s="876">
        <f t="shared" si="4064"/>
        <v>0</v>
      </c>
      <c r="M1855" s="874" t="str">
        <f t="shared" si="4087"/>
        <v xml:space="preserve">    </v>
      </c>
      <c r="N1855" s="845">
        <f>SUM(N1814:N1854)</f>
        <v>0</v>
      </c>
      <c r="O1855" s="845">
        <f>SUM(O1814:O1854)</f>
        <v>0</v>
      </c>
      <c r="P1855" s="876">
        <f>SUM(P1814:P1854)</f>
        <v>0</v>
      </c>
      <c r="Q1855" s="876">
        <f t="shared" si="4066"/>
        <v>0</v>
      </c>
      <c r="R1855" s="874" t="str">
        <f t="shared" si="4088"/>
        <v xml:space="preserve">    </v>
      </c>
      <c r="S1855" s="845">
        <f>SUM(S1814:S1854)</f>
        <v>0</v>
      </c>
      <c r="T1855" s="845">
        <f>SUM(T1814:T1854)</f>
        <v>0</v>
      </c>
      <c r="U1855" s="876">
        <f>SUM(U1814:U1854)</f>
        <v>0</v>
      </c>
      <c r="V1855" s="876">
        <f t="shared" si="4068"/>
        <v>0</v>
      </c>
      <c r="W1855" s="874" t="str">
        <f t="shared" si="4089"/>
        <v xml:space="preserve">    </v>
      </c>
      <c r="X1855" s="845">
        <f>SUM(X1814:X1854)</f>
        <v>0</v>
      </c>
      <c r="Y1855" s="845">
        <f>SUM(Y1814:Y1854)</f>
        <v>0</v>
      </c>
      <c r="Z1855" s="876">
        <f>SUM(Z1814:Z1854)</f>
        <v>0</v>
      </c>
      <c r="AA1855" s="876">
        <f t="shared" si="4070"/>
        <v>0</v>
      </c>
      <c r="AB1855" s="874" t="str">
        <f t="shared" si="4090"/>
        <v xml:space="preserve">    </v>
      </c>
      <c r="AC1855" s="845">
        <f>SUM(AC1814:AC1854)</f>
        <v>0</v>
      </c>
      <c r="AD1855" s="845">
        <f>SUM(AD1814:AD1854)</f>
        <v>0</v>
      </c>
      <c r="AE1855" s="876">
        <f>SUM(AE1814:AE1854)</f>
        <v>0</v>
      </c>
      <c r="AF1855" s="876">
        <f t="shared" si="4072"/>
        <v>0</v>
      </c>
      <c r="AG1855" s="874" t="str">
        <f t="shared" si="4091"/>
        <v xml:space="preserve">    </v>
      </c>
      <c r="AH1855" s="845">
        <f>SUM(AH1814:AH1854)</f>
        <v>0</v>
      </c>
      <c r="AI1855" s="845">
        <f>SUM(AI1814:AI1854)</f>
        <v>0</v>
      </c>
      <c r="AJ1855" s="876">
        <f>SUM(AJ1814:AJ1854)</f>
        <v>0</v>
      </c>
      <c r="AK1855" s="876">
        <f t="shared" si="4074"/>
        <v>0</v>
      </c>
      <c r="AL1855" s="874" t="str">
        <f t="shared" si="4092"/>
        <v xml:space="preserve">    </v>
      </c>
      <c r="AM1855" s="845">
        <f>SUM(AM1814:AM1854)</f>
        <v>0</v>
      </c>
      <c r="AN1855" s="845">
        <f>SUM(AN1814:AN1854)</f>
        <v>0</v>
      </c>
      <c r="AO1855" s="876">
        <f>SUM(AO1814:AO1854)</f>
        <v>0</v>
      </c>
      <c r="AP1855" s="876">
        <f t="shared" si="4076"/>
        <v>0</v>
      </c>
      <c r="AQ1855" s="874" t="str">
        <f t="shared" si="4093"/>
        <v xml:space="preserve">    </v>
      </c>
      <c r="AR1855" s="845">
        <f>SUM(AR1814:AR1854)</f>
        <v>0</v>
      </c>
      <c r="AS1855" s="845">
        <f>SUM(AS1814:AS1854)</f>
        <v>0</v>
      </c>
      <c r="AT1855" s="876">
        <f>SUM(AT1814:AT1854)</f>
        <v>0</v>
      </c>
      <c r="AU1855" s="876">
        <f t="shared" si="4078"/>
        <v>0</v>
      </c>
      <c r="AV1855" s="874" t="str">
        <f t="shared" si="4094"/>
        <v xml:space="preserve">    </v>
      </c>
      <c r="AW1855" s="845">
        <f>SUM(AW1814:AW1854)</f>
        <v>0</v>
      </c>
      <c r="AX1855" s="845">
        <f>SUM(AX1814:AX1854)</f>
        <v>0</v>
      </c>
      <c r="AY1855" s="876">
        <f>SUM(AY1814:AY1854)</f>
        <v>0</v>
      </c>
      <c r="AZ1855" s="876">
        <f t="shared" si="4080"/>
        <v>0</v>
      </c>
      <c r="BA1855" s="874" t="str">
        <f t="shared" si="4095"/>
        <v xml:space="preserve">    </v>
      </c>
      <c r="BB1855" s="845">
        <f>SUM(BB1814:BB1854)</f>
        <v>0</v>
      </c>
      <c r="BC1855" s="845">
        <f>SUM(BC1814:BC1854)</f>
        <v>0</v>
      </c>
      <c r="BD1855" s="876">
        <f>SUM(BD1814:BD1854)</f>
        <v>0</v>
      </c>
      <c r="BE1855" s="876">
        <f t="shared" si="4082"/>
        <v>0</v>
      </c>
      <c r="BF1855" s="874" t="str">
        <f t="shared" si="4096"/>
        <v xml:space="preserve">    </v>
      </c>
      <c r="BG1855" s="845">
        <f>SUM(BG1814:BG1854)</f>
        <v>0</v>
      </c>
      <c r="BH1855" s="845">
        <f>SUM(BH1814:BH1854)</f>
        <v>0</v>
      </c>
      <c r="BI1855" s="876">
        <f>SUM(BI1814:BI1854)</f>
        <v>0</v>
      </c>
      <c r="BJ1855" s="876">
        <f t="shared" si="4084"/>
        <v>0</v>
      </c>
      <c r="BK1855" s="874" t="str">
        <f t="shared" si="4097"/>
        <v xml:space="preserve">    </v>
      </c>
      <c r="BM1855" s="383">
        <f t="shared" si="4034"/>
        <v>0</v>
      </c>
      <c r="BN1855" s="51"/>
    </row>
    <row r="1856" spans="1:66" s="5" customFormat="1" ht="12.75">
      <c r="A1856" s="634">
        <v>46</v>
      </c>
      <c r="B1856" s="895" t="str">
        <f t="shared" si="4085"/>
        <v>*Fixed Assets</v>
      </c>
      <c r="C1856" s="378">
        <f t="shared" si="4035"/>
        <v>0</v>
      </c>
      <c r="D1856" s="659">
        <f t="shared" si="4022"/>
        <v>0</v>
      </c>
      <c r="E1856" s="570"/>
      <c r="F1856" s="391">
        <f>+F1781+E1856</f>
        <v>0</v>
      </c>
      <c r="G1856" s="387">
        <f t="shared" si="4062"/>
        <v>0</v>
      </c>
      <c r="H1856" s="367" t="str">
        <f t="shared" si="4086"/>
        <v xml:space="preserve">    </v>
      </c>
      <c r="I1856" s="849">
        <f t="shared" si="4023"/>
        <v>0</v>
      </c>
      <c r="J1856" s="570"/>
      <c r="K1856" s="391">
        <f>+K1781+J1856</f>
        <v>0</v>
      </c>
      <c r="L1856" s="387">
        <f t="shared" si="4064"/>
        <v>0</v>
      </c>
      <c r="M1856" s="367" t="str">
        <f t="shared" si="4087"/>
        <v xml:space="preserve">    </v>
      </c>
      <c r="N1856" s="849">
        <f t="shared" si="4024"/>
        <v>0</v>
      </c>
      <c r="O1856" s="570"/>
      <c r="P1856" s="391">
        <f>+P1781+O1856</f>
        <v>0</v>
      </c>
      <c r="Q1856" s="387">
        <f t="shared" si="4066"/>
        <v>0</v>
      </c>
      <c r="R1856" s="367" t="str">
        <f t="shared" si="4088"/>
        <v xml:space="preserve">    </v>
      </c>
      <c r="S1856" s="849">
        <f t="shared" si="4025"/>
        <v>0</v>
      </c>
      <c r="T1856" s="570"/>
      <c r="U1856" s="391">
        <f>+U1781+T1856</f>
        <v>0</v>
      </c>
      <c r="V1856" s="387">
        <f t="shared" si="4068"/>
        <v>0</v>
      </c>
      <c r="W1856" s="367" t="str">
        <f t="shared" si="4089"/>
        <v xml:space="preserve">    </v>
      </c>
      <c r="X1856" s="849">
        <f t="shared" si="4026"/>
        <v>0</v>
      </c>
      <c r="Y1856" s="570"/>
      <c r="Z1856" s="391">
        <f>+Z1781+Y1856</f>
        <v>0</v>
      </c>
      <c r="AA1856" s="387">
        <f t="shared" si="4070"/>
        <v>0</v>
      </c>
      <c r="AB1856" s="367" t="str">
        <f t="shared" si="4090"/>
        <v xml:space="preserve">    </v>
      </c>
      <c r="AC1856" s="849">
        <f t="shared" si="4027"/>
        <v>0</v>
      </c>
      <c r="AD1856" s="570"/>
      <c r="AE1856" s="391">
        <f>+AE1781+AD1856</f>
        <v>0</v>
      </c>
      <c r="AF1856" s="387">
        <f t="shared" si="4072"/>
        <v>0</v>
      </c>
      <c r="AG1856" s="367" t="str">
        <f t="shared" si="4091"/>
        <v xml:space="preserve">    </v>
      </c>
      <c r="AH1856" s="849">
        <f t="shared" si="4028"/>
        <v>0</v>
      </c>
      <c r="AI1856" s="570"/>
      <c r="AJ1856" s="391">
        <f>+AJ1781+AI1856</f>
        <v>0</v>
      </c>
      <c r="AK1856" s="387">
        <f t="shared" si="4074"/>
        <v>0</v>
      </c>
      <c r="AL1856" s="367" t="str">
        <f t="shared" si="4092"/>
        <v xml:space="preserve">    </v>
      </c>
      <c r="AM1856" s="849">
        <f t="shared" si="4029"/>
        <v>0</v>
      </c>
      <c r="AN1856" s="570"/>
      <c r="AO1856" s="391">
        <f>+AO1781+AN1856</f>
        <v>0</v>
      </c>
      <c r="AP1856" s="387">
        <f t="shared" si="4076"/>
        <v>0</v>
      </c>
      <c r="AQ1856" s="367" t="str">
        <f t="shared" si="4093"/>
        <v xml:space="preserve">    </v>
      </c>
      <c r="AR1856" s="849">
        <f t="shared" si="4030"/>
        <v>0</v>
      </c>
      <c r="AS1856" s="570"/>
      <c r="AT1856" s="391">
        <f>+AT1781+AS1856</f>
        <v>0</v>
      </c>
      <c r="AU1856" s="387">
        <f t="shared" si="4078"/>
        <v>0</v>
      </c>
      <c r="AV1856" s="367" t="str">
        <f t="shared" si="4094"/>
        <v xml:space="preserve">    </v>
      </c>
      <c r="AW1856" s="849">
        <f t="shared" si="4031"/>
        <v>0</v>
      </c>
      <c r="AX1856" s="570"/>
      <c r="AY1856" s="391">
        <f>+AY1781+AX1856</f>
        <v>0</v>
      </c>
      <c r="AZ1856" s="387">
        <f t="shared" si="4080"/>
        <v>0</v>
      </c>
      <c r="BA1856" s="367" t="str">
        <f t="shared" si="4095"/>
        <v xml:space="preserve">    </v>
      </c>
      <c r="BB1856" s="849">
        <f t="shared" si="4032"/>
        <v>0</v>
      </c>
      <c r="BC1856" s="570"/>
      <c r="BD1856" s="391">
        <f>+BD1781+BC1856</f>
        <v>0</v>
      </c>
      <c r="BE1856" s="387">
        <f t="shared" si="4082"/>
        <v>0</v>
      </c>
      <c r="BF1856" s="367" t="str">
        <f t="shared" si="4096"/>
        <v xml:space="preserve">    </v>
      </c>
      <c r="BG1856" s="849">
        <f t="shared" si="4033"/>
        <v>0</v>
      </c>
      <c r="BH1856" s="570"/>
      <c r="BI1856" s="391">
        <f>+BI1781+BH1856</f>
        <v>0</v>
      </c>
      <c r="BJ1856" s="387">
        <f t="shared" si="4084"/>
        <v>0</v>
      </c>
      <c r="BK1856" s="367" t="str">
        <f t="shared" si="4097"/>
        <v xml:space="preserve">    </v>
      </c>
      <c r="BM1856" s="383">
        <f t="shared" si="4034"/>
        <v>0</v>
      </c>
      <c r="BN1856" s="7"/>
    </row>
    <row r="1857" spans="1:66" s="28" customFormat="1" ht="12.75" customHeight="1">
      <c r="A1857" s="634">
        <v>47</v>
      </c>
      <c r="B1857" s="895" t="str">
        <f t="shared" si="4085"/>
        <v>*Indirect Costs</v>
      </c>
      <c r="C1857" s="378">
        <f t="shared" si="4035"/>
        <v>0</v>
      </c>
      <c r="D1857" s="412">
        <f t="shared" si="4022"/>
        <v>0</v>
      </c>
      <c r="E1857" s="570"/>
      <c r="F1857" s="391">
        <f>+F1782+E1857</f>
        <v>0</v>
      </c>
      <c r="G1857" s="387">
        <f t="shared" si="4062"/>
        <v>0</v>
      </c>
      <c r="H1857" s="367" t="str">
        <f t="shared" si="4086"/>
        <v xml:space="preserve">    </v>
      </c>
      <c r="I1857" s="851">
        <f t="shared" si="4023"/>
        <v>0</v>
      </c>
      <c r="J1857" s="570"/>
      <c r="K1857" s="391">
        <f>+K1782+J1857</f>
        <v>0</v>
      </c>
      <c r="L1857" s="387">
        <f t="shared" si="4064"/>
        <v>0</v>
      </c>
      <c r="M1857" s="367" t="str">
        <f t="shared" si="4087"/>
        <v xml:space="preserve">    </v>
      </c>
      <c r="N1857" s="851">
        <f t="shared" si="4024"/>
        <v>0</v>
      </c>
      <c r="O1857" s="570"/>
      <c r="P1857" s="391">
        <f>+P1782+O1857</f>
        <v>0</v>
      </c>
      <c r="Q1857" s="387">
        <f t="shared" si="4066"/>
        <v>0</v>
      </c>
      <c r="R1857" s="367" t="str">
        <f t="shared" si="4088"/>
        <v xml:space="preserve">    </v>
      </c>
      <c r="S1857" s="851">
        <f t="shared" si="4025"/>
        <v>0</v>
      </c>
      <c r="T1857" s="570"/>
      <c r="U1857" s="391">
        <f>+U1782+T1857</f>
        <v>0</v>
      </c>
      <c r="V1857" s="387">
        <f t="shared" si="4068"/>
        <v>0</v>
      </c>
      <c r="W1857" s="367" t="str">
        <f t="shared" si="4089"/>
        <v xml:space="preserve">    </v>
      </c>
      <c r="X1857" s="851">
        <f t="shared" si="4026"/>
        <v>0</v>
      </c>
      <c r="Y1857" s="570"/>
      <c r="Z1857" s="391">
        <f>+Z1782+Y1857</f>
        <v>0</v>
      </c>
      <c r="AA1857" s="387">
        <f t="shared" si="4070"/>
        <v>0</v>
      </c>
      <c r="AB1857" s="367" t="str">
        <f t="shared" si="4090"/>
        <v xml:space="preserve">    </v>
      </c>
      <c r="AC1857" s="851">
        <f t="shared" si="4027"/>
        <v>0</v>
      </c>
      <c r="AD1857" s="570"/>
      <c r="AE1857" s="391">
        <f>+AE1782+AD1857</f>
        <v>0</v>
      </c>
      <c r="AF1857" s="387">
        <f t="shared" si="4072"/>
        <v>0</v>
      </c>
      <c r="AG1857" s="367" t="str">
        <f t="shared" si="4091"/>
        <v xml:space="preserve">    </v>
      </c>
      <c r="AH1857" s="851">
        <f t="shared" si="4028"/>
        <v>0</v>
      </c>
      <c r="AI1857" s="570"/>
      <c r="AJ1857" s="391">
        <f>+AJ1782+AI1857</f>
        <v>0</v>
      </c>
      <c r="AK1857" s="387">
        <f t="shared" si="4074"/>
        <v>0</v>
      </c>
      <c r="AL1857" s="367" t="str">
        <f t="shared" si="4092"/>
        <v xml:space="preserve">    </v>
      </c>
      <c r="AM1857" s="851">
        <f t="shared" si="4029"/>
        <v>0</v>
      </c>
      <c r="AN1857" s="570"/>
      <c r="AO1857" s="391">
        <f>+AO1782+AN1857</f>
        <v>0</v>
      </c>
      <c r="AP1857" s="387">
        <f t="shared" si="4076"/>
        <v>0</v>
      </c>
      <c r="AQ1857" s="367" t="str">
        <f t="shared" si="4093"/>
        <v xml:space="preserve">    </v>
      </c>
      <c r="AR1857" s="851">
        <f t="shared" si="4030"/>
        <v>0</v>
      </c>
      <c r="AS1857" s="570"/>
      <c r="AT1857" s="391">
        <f>+AT1782+AS1857</f>
        <v>0</v>
      </c>
      <c r="AU1857" s="387">
        <f t="shared" si="4078"/>
        <v>0</v>
      </c>
      <c r="AV1857" s="367" t="str">
        <f t="shared" si="4094"/>
        <v xml:space="preserve">    </v>
      </c>
      <c r="AW1857" s="851">
        <f t="shared" si="4031"/>
        <v>0</v>
      </c>
      <c r="AX1857" s="570"/>
      <c r="AY1857" s="391">
        <f>+AY1782+AX1857</f>
        <v>0</v>
      </c>
      <c r="AZ1857" s="387">
        <f t="shared" si="4080"/>
        <v>0</v>
      </c>
      <c r="BA1857" s="367" t="str">
        <f t="shared" si="4095"/>
        <v xml:space="preserve">    </v>
      </c>
      <c r="BB1857" s="851">
        <f t="shared" si="4032"/>
        <v>0</v>
      </c>
      <c r="BC1857" s="570"/>
      <c r="BD1857" s="391">
        <f>+BD1782+BC1857</f>
        <v>0</v>
      </c>
      <c r="BE1857" s="387">
        <f t="shared" si="4082"/>
        <v>0</v>
      </c>
      <c r="BF1857" s="367" t="str">
        <f t="shared" si="4096"/>
        <v xml:space="preserve">    </v>
      </c>
      <c r="BG1857" s="851">
        <f t="shared" si="4033"/>
        <v>0</v>
      </c>
      <c r="BH1857" s="570"/>
      <c r="BI1857" s="391">
        <f>+BI1782+BH1857</f>
        <v>0</v>
      </c>
      <c r="BJ1857" s="387">
        <f t="shared" si="4084"/>
        <v>0</v>
      </c>
      <c r="BK1857" s="367" t="str">
        <f t="shared" si="4097"/>
        <v xml:space="preserve">    </v>
      </c>
      <c r="BL1857" s="5"/>
      <c r="BM1857" s="383">
        <f t="shared" si="4034"/>
        <v>0</v>
      </c>
      <c r="BN1857" s="29"/>
    </row>
    <row r="1858" spans="1:66" s="55" customFormat="1" ht="13.9" customHeight="1">
      <c r="A1858" s="635">
        <v>48</v>
      </c>
      <c r="B1858" s="846" t="str">
        <f>B1783</f>
        <v>Total Operating Expenses</v>
      </c>
      <c r="C1858" s="877">
        <f t="shared" si="4035"/>
        <v>0</v>
      </c>
      <c r="D1858" s="845">
        <f t="shared" ref="D1858:F1858" si="4098">D1855+D1856+D1857</f>
        <v>0</v>
      </c>
      <c r="E1858" s="845">
        <f t="shared" si="4098"/>
        <v>0</v>
      </c>
      <c r="F1858" s="873">
        <f t="shared" si="4098"/>
        <v>0</v>
      </c>
      <c r="G1858" s="873">
        <f t="shared" si="4062"/>
        <v>0</v>
      </c>
      <c r="H1858" s="874" t="str">
        <f t="shared" si="4086"/>
        <v xml:space="preserve">    </v>
      </c>
      <c r="I1858" s="845">
        <f t="shared" ref="I1858:K1858" si="4099">I1855+I1856+I1857</f>
        <v>0</v>
      </c>
      <c r="J1858" s="845">
        <f t="shared" si="4099"/>
        <v>0</v>
      </c>
      <c r="K1858" s="876">
        <f t="shared" si="4099"/>
        <v>0</v>
      </c>
      <c r="L1858" s="876">
        <f t="shared" si="4064"/>
        <v>0</v>
      </c>
      <c r="M1858" s="874" t="str">
        <f t="shared" si="4087"/>
        <v xml:space="preserve">    </v>
      </c>
      <c r="N1858" s="845">
        <f t="shared" ref="N1858:P1858" si="4100">N1855+N1856+N1857</f>
        <v>0</v>
      </c>
      <c r="O1858" s="845">
        <f t="shared" si="4100"/>
        <v>0</v>
      </c>
      <c r="P1858" s="876">
        <f t="shared" si="4100"/>
        <v>0</v>
      </c>
      <c r="Q1858" s="876">
        <f t="shared" si="4066"/>
        <v>0</v>
      </c>
      <c r="R1858" s="874" t="str">
        <f t="shared" si="4088"/>
        <v xml:space="preserve">    </v>
      </c>
      <c r="S1858" s="845">
        <f t="shared" ref="S1858:U1858" si="4101">S1855+S1856+S1857</f>
        <v>0</v>
      </c>
      <c r="T1858" s="845">
        <f t="shared" si="4101"/>
        <v>0</v>
      </c>
      <c r="U1858" s="876">
        <f t="shared" si="4101"/>
        <v>0</v>
      </c>
      <c r="V1858" s="876">
        <f t="shared" si="4068"/>
        <v>0</v>
      </c>
      <c r="W1858" s="874" t="str">
        <f t="shared" si="4089"/>
        <v xml:space="preserve">    </v>
      </c>
      <c r="X1858" s="845">
        <f t="shared" ref="X1858:Z1858" si="4102">X1855+X1856+X1857</f>
        <v>0</v>
      </c>
      <c r="Y1858" s="845">
        <f t="shared" si="4102"/>
        <v>0</v>
      </c>
      <c r="Z1858" s="876">
        <f t="shared" si="4102"/>
        <v>0</v>
      </c>
      <c r="AA1858" s="876">
        <f t="shared" si="4070"/>
        <v>0</v>
      </c>
      <c r="AB1858" s="874" t="str">
        <f t="shared" si="4090"/>
        <v xml:space="preserve">    </v>
      </c>
      <c r="AC1858" s="845">
        <f t="shared" ref="AC1858:AE1858" si="4103">AC1855+AC1856+AC1857</f>
        <v>0</v>
      </c>
      <c r="AD1858" s="845">
        <f t="shared" si="4103"/>
        <v>0</v>
      </c>
      <c r="AE1858" s="876">
        <f t="shared" si="4103"/>
        <v>0</v>
      </c>
      <c r="AF1858" s="876">
        <f t="shared" si="4072"/>
        <v>0</v>
      </c>
      <c r="AG1858" s="874" t="str">
        <f t="shared" si="4091"/>
        <v xml:space="preserve">    </v>
      </c>
      <c r="AH1858" s="845">
        <f t="shared" ref="AH1858:AJ1858" si="4104">AH1855+AH1856+AH1857</f>
        <v>0</v>
      </c>
      <c r="AI1858" s="845">
        <f t="shared" si="4104"/>
        <v>0</v>
      </c>
      <c r="AJ1858" s="876">
        <f t="shared" si="4104"/>
        <v>0</v>
      </c>
      <c r="AK1858" s="876">
        <f t="shared" si="4074"/>
        <v>0</v>
      </c>
      <c r="AL1858" s="874" t="str">
        <f t="shared" si="4092"/>
        <v xml:space="preserve">    </v>
      </c>
      <c r="AM1858" s="845">
        <f t="shared" ref="AM1858:AO1858" si="4105">AM1855+AM1856+AM1857</f>
        <v>0</v>
      </c>
      <c r="AN1858" s="845">
        <f t="shared" si="4105"/>
        <v>0</v>
      </c>
      <c r="AO1858" s="876">
        <f t="shared" si="4105"/>
        <v>0</v>
      </c>
      <c r="AP1858" s="876">
        <f t="shared" si="4076"/>
        <v>0</v>
      </c>
      <c r="AQ1858" s="874" t="str">
        <f t="shared" si="4093"/>
        <v xml:space="preserve">    </v>
      </c>
      <c r="AR1858" s="845">
        <f t="shared" ref="AR1858:AT1858" si="4106">AR1855+AR1856+AR1857</f>
        <v>0</v>
      </c>
      <c r="AS1858" s="845">
        <f t="shared" si="4106"/>
        <v>0</v>
      </c>
      <c r="AT1858" s="876">
        <f t="shared" si="4106"/>
        <v>0</v>
      </c>
      <c r="AU1858" s="876">
        <f t="shared" si="4078"/>
        <v>0</v>
      </c>
      <c r="AV1858" s="874" t="str">
        <f t="shared" si="4094"/>
        <v xml:space="preserve">    </v>
      </c>
      <c r="AW1858" s="845">
        <f t="shared" ref="AW1858:AY1858" si="4107">AW1855+AW1856+AW1857</f>
        <v>0</v>
      </c>
      <c r="AX1858" s="845">
        <f t="shared" si="4107"/>
        <v>0</v>
      </c>
      <c r="AY1858" s="876">
        <f t="shared" si="4107"/>
        <v>0</v>
      </c>
      <c r="AZ1858" s="876">
        <f t="shared" si="4080"/>
        <v>0</v>
      </c>
      <c r="BA1858" s="874" t="str">
        <f t="shared" si="4095"/>
        <v xml:space="preserve">    </v>
      </c>
      <c r="BB1858" s="845">
        <f t="shared" ref="BB1858:BD1858" si="4108">BB1855+BB1856+BB1857</f>
        <v>0</v>
      </c>
      <c r="BC1858" s="845">
        <f t="shared" si="4108"/>
        <v>0</v>
      </c>
      <c r="BD1858" s="876">
        <f t="shared" si="4108"/>
        <v>0</v>
      </c>
      <c r="BE1858" s="876">
        <f t="shared" si="4082"/>
        <v>0</v>
      </c>
      <c r="BF1858" s="874" t="str">
        <f t="shared" si="4096"/>
        <v xml:space="preserve">    </v>
      </c>
      <c r="BG1858" s="845">
        <f t="shared" ref="BG1858:BI1858" si="4109">BG1855+BG1856+BG1857</f>
        <v>0</v>
      </c>
      <c r="BH1858" s="845">
        <f t="shared" si="4109"/>
        <v>0</v>
      </c>
      <c r="BI1858" s="876">
        <f t="shared" si="4109"/>
        <v>0</v>
      </c>
      <c r="BJ1858" s="876">
        <f t="shared" si="4084"/>
        <v>0</v>
      </c>
      <c r="BK1858" s="874" t="str">
        <f t="shared" si="4097"/>
        <v xml:space="preserve">    </v>
      </c>
      <c r="BL1858" s="52"/>
      <c r="BM1858" s="383">
        <f t="shared" si="4034"/>
        <v>0</v>
      </c>
    </row>
    <row r="1859" spans="1:66" s="55" customFormat="1" ht="12.75" customHeight="1">
      <c r="A1859" s="635">
        <v>49</v>
      </c>
      <c r="B1859" s="858" t="str">
        <f>B1784</f>
        <v>GROSS COST</v>
      </c>
      <c r="C1859" s="859">
        <f t="shared" si="4035"/>
        <v>0</v>
      </c>
      <c r="D1859" s="847">
        <f>D1858+D1813</f>
        <v>0</v>
      </c>
      <c r="E1859" s="847">
        <f>E1858+E1813</f>
        <v>0</v>
      </c>
      <c r="F1859" s="862">
        <f>F1858+F1813</f>
        <v>0</v>
      </c>
      <c r="G1859" s="862">
        <f t="shared" si="4062"/>
        <v>0</v>
      </c>
      <c r="H1859" s="863" t="str">
        <f t="shared" si="4086"/>
        <v xml:space="preserve">    </v>
      </c>
      <c r="I1859" s="847">
        <f>I1858+I1813</f>
        <v>0</v>
      </c>
      <c r="J1859" s="847">
        <f>J1858+J1813</f>
        <v>0</v>
      </c>
      <c r="K1859" s="866">
        <f>K1858+K1813</f>
        <v>0</v>
      </c>
      <c r="L1859" s="866">
        <f t="shared" si="4064"/>
        <v>0</v>
      </c>
      <c r="M1859" s="863" t="str">
        <f t="shared" si="4087"/>
        <v xml:space="preserve">    </v>
      </c>
      <c r="N1859" s="847">
        <f>N1858+N1813</f>
        <v>0</v>
      </c>
      <c r="O1859" s="847">
        <f>O1858+O1813</f>
        <v>0</v>
      </c>
      <c r="P1859" s="866">
        <f>P1858+P1813</f>
        <v>0</v>
      </c>
      <c r="Q1859" s="866">
        <f t="shared" si="4066"/>
        <v>0</v>
      </c>
      <c r="R1859" s="863" t="str">
        <f t="shared" si="4088"/>
        <v xml:space="preserve">    </v>
      </c>
      <c r="S1859" s="847">
        <f>S1858+S1813</f>
        <v>0</v>
      </c>
      <c r="T1859" s="847">
        <f>T1858+T1813</f>
        <v>0</v>
      </c>
      <c r="U1859" s="866">
        <f>U1858+U1813</f>
        <v>0</v>
      </c>
      <c r="V1859" s="866">
        <f t="shared" si="4068"/>
        <v>0</v>
      </c>
      <c r="W1859" s="863" t="str">
        <f t="shared" si="4089"/>
        <v xml:space="preserve">    </v>
      </c>
      <c r="X1859" s="847">
        <f>X1858+X1813</f>
        <v>0</v>
      </c>
      <c r="Y1859" s="847">
        <f>Y1858+Y1813</f>
        <v>0</v>
      </c>
      <c r="Z1859" s="866">
        <f>Z1858+Z1813</f>
        <v>0</v>
      </c>
      <c r="AA1859" s="866">
        <f t="shared" si="4070"/>
        <v>0</v>
      </c>
      <c r="AB1859" s="863" t="str">
        <f t="shared" si="4090"/>
        <v xml:space="preserve">    </v>
      </c>
      <c r="AC1859" s="847">
        <f>AC1858+AC1813</f>
        <v>0</v>
      </c>
      <c r="AD1859" s="847">
        <f>AD1858+AD1813</f>
        <v>0</v>
      </c>
      <c r="AE1859" s="866">
        <f>AE1858+AE1813</f>
        <v>0</v>
      </c>
      <c r="AF1859" s="866">
        <f t="shared" si="4072"/>
        <v>0</v>
      </c>
      <c r="AG1859" s="863" t="str">
        <f t="shared" si="4091"/>
        <v xml:space="preserve">    </v>
      </c>
      <c r="AH1859" s="847">
        <f>AH1858+AH1813</f>
        <v>0</v>
      </c>
      <c r="AI1859" s="847">
        <f>AI1858+AI1813</f>
        <v>0</v>
      </c>
      <c r="AJ1859" s="866">
        <f>AJ1858+AJ1813</f>
        <v>0</v>
      </c>
      <c r="AK1859" s="866">
        <f t="shared" si="4074"/>
        <v>0</v>
      </c>
      <c r="AL1859" s="863" t="str">
        <f t="shared" si="4092"/>
        <v xml:space="preserve">    </v>
      </c>
      <c r="AM1859" s="847">
        <f>AM1858+AM1813</f>
        <v>0</v>
      </c>
      <c r="AN1859" s="847">
        <f>AN1858+AN1813</f>
        <v>0</v>
      </c>
      <c r="AO1859" s="866">
        <f>AO1858+AO1813</f>
        <v>0</v>
      </c>
      <c r="AP1859" s="866">
        <f t="shared" si="4076"/>
        <v>0</v>
      </c>
      <c r="AQ1859" s="863" t="str">
        <f t="shared" si="4093"/>
        <v xml:space="preserve">    </v>
      </c>
      <c r="AR1859" s="847">
        <f>AR1858+AR1813</f>
        <v>0</v>
      </c>
      <c r="AS1859" s="847">
        <f>AS1858+AS1813</f>
        <v>0</v>
      </c>
      <c r="AT1859" s="866">
        <f>AT1858+AT1813</f>
        <v>0</v>
      </c>
      <c r="AU1859" s="866">
        <f t="shared" si="4078"/>
        <v>0</v>
      </c>
      <c r="AV1859" s="863" t="str">
        <f t="shared" si="4094"/>
        <v xml:space="preserve">    </v>
      </c>
      <c r="AW1859" s="847">
        <f>AW1858+AW1813</f>
        <v>0</v>
      </c>
      <c r="AX1859" s="847">
        <f>AX1858+AX1813</f>
        <v>0</v>
      </c>
      <c r="AY1859" s="866">
        <f>AY1858+AY1813</f>
        <v>0</v>
      </c>
      <c r="AZ1859" s="866">
        <f t="shared" si="4080"/>
        <v>0</v>
      </c>
      <c r="BA1859" s="863" t="str">
        <f t="shared" si="4095"/>
        <v xml:space="preserve">    </v>
      </c>
      <c r="BB1859" s="847">
        <f>BB1858+BB1813</f>
        <v>0</v>
      </c>
      <c r="BC1859" s="847">
        <f>BC1858+BC1813</f>
        <v>0</v>
      </c>
      <c r="BD1859" s="866">
        <f>BD1858+BD1813</f>
        <v>0</v>
      </c>
      <c r="BE1859" s="866">
        <f t="shared" si="4082"/>
        <v>0</v>
      </c>
      <c r="BF1859" s="863" t="str">
        <f t="shared" si="4096"/>
        <v xml:space="preserve">    </v>
      </c>
      <c r="BG1859" s="847">
        <f>BG1858+BG1813</f>
        <v>0</v>
      </c>
      <c r="BH1859" s="847">
        <f>BH1858+BH1813</f>
        <v>0</v>
      </c>
      <c r="BI1859" s="866">
        <f>BI1858+BI1813</f>
        <v>0</v>
      </c>
      <c r="BJ1859" s="866">
        <f t="shared" si="4084"/>
        <v>0</v>
      </c>
      <c r="BK1859" s="863" t="str">
        <f t="shared" si="4097"/>
        <v xml:space="preserve">    </v>
      </c>
      <c r="BL1859" s="405"/>
      <c r="BM1859" s="383">
        <f t="shared" si="4034"/>
        <v>0</v>
      </c>
    </row>
    <row r="1860" spans="1:66" s="50" customFormat="1" ht="10.9" customHeight="1">
      <c r="A1860" s="635">
        <v>50</v>
      </c>
      <c r="B1860" s="649" t="str">
        <f>B1785</f>
        <v>Less: Contract Revenues</v>
      </c>
      <c r="C1860" s="376"/>
      <c r="D1860" s="404"/>
      <c r="E1860" s="390"/>
      <c r="F1860" s="389"/>
      <c r="G1860" s="387"/>
      <c r="H1860" s="367"/>
      <c r="I1860" s="852"/>
      <c r="J1860" s="390"/>
      <c r="K1860" s="389"/>
      <c r="L1860" s="387"/>
      <c r="M1860" s="367"/>
      <c r="N1860" s="852"/>
      <c r="O1860" s="390"/>
      <c r="P1860" s="389"/>
      <c r="Q1860" s="387"/>
      <c r="R1860" s="367"/>
      <c r="S1860" s="852"/>
      <c r="T1860" s="390"/>
      <c r="U1860" s="389"/>
      <c r="V1860" s="387"/>
      <c r="W1860" s="367"/>
      <c r="X1860" s="852"/>
      <c r="Y1860" s="390"/>
      <c r="Z1860" s="389"/>
      <c r="AA1860" s="387"/>
      <c r="AB1860" s="367"/>
      <c r="AC1860" s="852"/>
      <c r="AD1860" s="390"/>
      <c r="AE1860" s="389"/>
      <c r="AF1860" s="387"/>
      <c r="AG1860" s="367"/>
      <c r="AH1860" s="852"/>
      <c r="AI1860" s="390"/>
      <c r="AJ1860" s="389"/>
      <c r="AK1860" s="387"/>
      <c r="AL1860" s="367"/>
      <c r="AM1860" s="852"/>
      <c r="AN1860" s="390"/>
      <c r="AO1860" s="389"/>
      <c r="AP1860" s="387"/>
      <c r="AQ1860" s="367"/>
      <c r="AR1860" s="852"/>
      <c r="AS1860" s="390"/>
      <c r="AT1860" s="389"/>
      <c r="AU1860" s="387"/>
      <c r="AV1860" s="367"/>
      <c r="AW1860" s="852"/>
      <c r="AX1860" s="390"/>
      <c r="AY1860" s="389"/>
      <c r="AZ1860" s="387"/>
      <c r="BA1860" s="367"/>
      <c r="BB1860" s="852"/>
      <c r="BC1860" s="390"/>
      <c r="BD1860" s="389"/>
      <c r="BE1860" s="387"/>
      <c r="BF1860" s="367"/>
      <c r="BG1860" s="852"/>
      <c r="BH1860" s="390"/>
      <c r="BI1860" s="389"/>
      <c r="BJ1860" s="387"/>
      <c r="BK1860" s="367"/>
      <c r="BL1860" s="405"/>
      <c r="BM1860" s="383">
        <f t="shared" si="4034"/>
        <v>0</v>
      </c>
    </row>
    <row r="1861" spans="1:66" s="1" customFormat="1" ht="12.75">
      <c r="A1861" s="634">
        <v>51</v>
      </c>
      <c r="B1861" s="895" t="str">
        <f t="shared" ref="B1861:B1864" si="4110">B1786</f>
        <v>Participant Fees</v>
      </c>
      <c r="C1861" s="378">
        <f t="shared" ref="C1861:C1869" si="4111">+E1861+J1861+O1861+T1861+Y1861+AD1861+AI1861+AN1861+AS1861+AX1861+BC1861+BH1861</f>
        <v>0</v>
      </c>
      <c r="D1861" s="412">
        <f t="shared" ref="D1861:D1868" si="4112">D1786</f>
        <v>0</v>
      </c>
      <c r="E1861" s="570"/>
      <c r="F1861" s="391">
        <f>+F1786+E1861</f>
        <v>0</v>
      </c>
      <c r="G1861" s="387">
        <f t="shared" ref="G1861:G1865" si="4113">D1861-F1861</f>
        <v>0</v>
      </c>
      <c r="H1861" s="367" t="str">
        <f t="shared" ref="H1861:H1869" si="4114">IF(D1861=0,"    ",F1861/D1861)</f>
        <v xml:space="preserve">    </v>
      </c>
      <c r="I1861" s="851">
        <f t="shared" ref="I1861:I1868" si="4115">I1786</f>
        <v>0</v>
      </c>
      <c r="J1861" s="570"/>
      <c r="K1861" s="391">
        <f>+K1786+J1861</f>
        <v>0</v>
      </c>
      <c r="L1861" s="387">
        <f t="shared" ref="L1861:L1865" si="4116">I1861-K1861</f>
        <v>0</v>
      </c>
      <c r="M1861" s="367" t="str">
        <f t="shared" ref="M1861:M1869" si="4117">IF(I1861=0,"    ",K1861/I1861)</f>
        <v xml:space="preserve">    </v>
      </c>
      <c r="N1861" s="851">
        <f t="shared" ref="N1861:N1868" si="4118">N1786</f>
        <v>0</v>
      </c>
      <c r="O1861" s="570"/>
      <c r="P1861" s="391">
        <f>+P1786+O1861</f>
        <v>0</v>
      </c>
      <c r="Q1861" s="387">
        <f t="shared" ref="Q1861:Q1865" si="4119">N1861-P1861</f>
        <v>0</v>
      </c>
      <c r="R1861" s="367" t="str">
        <f t="shared" ref="R1861:R1869" si="4120">IF(N1861=0,"    ",P1861/N1861)</f>
        <v xml:space="preserve">    </v>
      </c>
      <c r="S1861" s="851">
        <f t="shared" ref="S1861:S1868" si="4121">S1786</f>
        <v>0</v>
      </c>
      <c r="T1861" s="570"/>
      <c r="U1861" s="391">
        <f>+U1786+T1861</f>
        <v>0</v>
      </c>
      <c r="V1861" s="387">
        <f t="shared" ref="V1861:V1865" si="4122">S1861-U1861</f>
        <v>0</v>
      </c>
      <c r="W1861" s="367" t="str">
        <f t="shared" ref="W1861:W1869" si="4123">IF(S1861=0,"    ",U1861/S1861)</f>
        <v xml:space="preserve">    </v>
      </c>
      <c r="X1861" s="851">
        <f t="shared" ref="X1861:X1868" si="4124">X1786</f>
        <v>0</v>
      </c>
      <c r="Y1861" s="570"/>
      <c r="Z1861" s="391">
        <f>+Z1786+Y1861</f>
        <v>0</v>
      </c>
      <c r="AA1861" s="387">
        <f t="shared" ref="AA1861:AA1865" si="4125">X1861-Z1861</f>
        <v>0</v>
      </c>
      <c r="AB1861" s="367" t="str">
        <f t="shared" ref="AB1861:AB1869" si="4126">IF(X1861=0,"    ",Z1861/X1861)</f>
        <v xml:space="preserve">    </v>
      </c>
      <c r="AC1861" s="851">
        <f t="shared" ref="AC1861:AC1868" si="4127">AC1786</f>
        <v>0</v>
      </c>
      <c r="AD1861" s="570"/>
      <c r="AE1861" s="391">
        <f>+AE1786+AD1861</f>
        <v>0</v>
      </c>
      <c r="AF1861" s="387">
        <f t="shared" ref="AF1861:AF1865" si="4128">AC1861-AE1861</f>
        <v>0</v>
      </c>
      <c r="AG1861" s="367" t="str">
        <f t="shared" ref="AG1861:AG1869" si="4129">IF(AC1861=0,"    ",AE1861/AC1861)</f>
        <v xml:space="preserve">    </v>
      </c>
      <c r="AH1861" s="851">
        <f t="shared" ref="AH1861:AH1868" si="4130">AH1786</f>
        <v>0</v>
      </c>
      <c r="AI1861" s="570"/>
      <c r="AJ1861" s="391">
        <f>+AJ1786+AI1861</f>
        <v>0</v>
      </c>
      <c r="AK1861" s="387">
        <f t="shared" ref="AK1861:AK1865" si="4131">AH1861-AJ1861</f>
        <v>0</v>
      </c>
      <c r="AL1861" s="367" t="str">
        <f t="shared" ref="AL1861:AL1869" si="4132">IF(AH1861=0,"    ",AJ1861/AH1861)</f>
        <v xml:space="preserve">    </v>
      </c>
      <c r="AM1861" s="851">
        <f t="shared" ref="AM1861:AM1868" si="4133">AM1786</f>
        <v>0</v>
      </c>
      <c r="AN1861" s="570"/>
      <c r="AO1861" s="391">
        <f>+AO1786+AN1861</f>
        <v>0</v>
      </c>
      <c r="AP1861" s="387">
        <f t="shared" ref="AP1861:AP1865" si="4134">AM1861-AO1861</f>
        <v>0</v>
      </c>
      <c r="AQ1861" s="367" t="str">
        <f t="shared" ref="AQ1861:AQ1869" si="4135">IF(AM1861=0,"    ",AO1861/AM1861)</f>
        <v xml:space="preserve">    </v>
      </c>
      <c r="AR1861" s="851">
        <f t="shared" ref="AR1861:AR1868" si="4136">AR1786</f>
        <v>0</v>
      </c>
      <c r="AS1861" s="570"/>
      <c r="AT1861" s="391">
        <f>+AT1786+AS1861</f>
        <v>0</v>
      </c>
      <c r="AU1861" s="387">
        <f t="shared" ref="AU1861:AU1865" si="4137">AR1861-AT1861</f>
        <v>0</v>
      </c>
      <c r="AV1861" s="367" t="str">
        <f t="shared" ref="AV1861:AV1869" si="4138">IF(AR1861=0,"    ",AT1861/AR1861)</f>
        <v xml:space="preserve">    </v>
      </c>
      <c r="AW1861" s="851">
        <f t="shared" ref="AW1861:AW1868" si="4139">AW1786</f>
        <v>0</v>
      </c>
      <c r="AX1861" s="570"/>
      <c r="AY1861" s="391">
        <f>+AY1786+AX1861</f>
        <v>0</v>
      </c>
      <c r="AZ1861" s="387">
        <f t="shared" ref="AZ1861:AZ1865" si="4140">AW1861-AY1861</f>
        <v>0</v>
      </c>
      <c r="BA1861" s="367" t="str">
        <f t="shared" ref="BA1861:BA1869" si="4141">IF(AW1861=0,"    ",AY1861/AW1861)</f>
        <v xml:space="preserve">    </v>
      </c>
      <c r="BB1861" s="851">
        <f t="shared" ref="BB1861:BB1868" si="4142">BB1786</f>
        <v>0</v>
      </c>
      <c r="BC1861" s="570"/>
      <c r="BD1861" s="391">
        <f>+BD1786+BC1861</f>
        <v>0</v>
      </c>
      <c r="BE1861" s="387">
        <f t="shared" ref="BE1861:BE1865" si="4143">BB1861-BD1861</f>
        <v>0</v>
      </c>
      <c r="BF1861" s="367" t="str">
        <f t="shared" ref="BF1861:BF1869" si="4144">IF(BB1861=0,"    ",BD1861/BB1861)</f>
        <v xml:space="preserve">    </v>
      </c>
      <c r="BG1861" s="851">
        <f t="shared" ref="BG1861:BG1868" si="4145">BG1786</f>
        <v>0</v>
      </c>
      <c r="BH1861" s="570"/>
      <c r="BI1861" s="391">
        <f>+BI1786+BH1861</f>
        <v>0</v>
      </c>
      <c r="BJ1861" s="387">
        <f t="shared" ref="BJ1861:BJ1865" si="4146">BG1861-BI1861</f>
        <v>0</v>
      </c>
      <c r="BK1861" s="367" t="str">
        <f t="shared" ref="BK1861:BK1869" si="4147">IF(BG1861=0,"    ",BI1861/BG1861)</f>
        <v xml:space="preserve">    </v>
      </c>
      <c r="BL1861" s="406"/>
      <c r="BM1861" s="383">
        <f t="shared" si="4034"/>
        <v>0</v>
      </c>
    </row>
    <row r="1862" spans="1:66" s="1" customFormat="1" ht="12.75">
      <c r="A1862" s="634">
        <v>52</v>
      </c>
      <c r="B1862" s="895" t="str">
        <f t="shared" si="4110"/>
        <v>Other Patient Insurance</v>
      </c>
      <c r="C1862" s="378">
        <f t="shared" si="4111"/>
        <v>0</v>
      </c>
      <c r="D1862" s="412">
        <f t="shared" si="4112"/>
        <v>0</v>
      </c>
      <c r="E1862" s="570"/>
      <c r="F1862" s="391">
        <f>+F1787+E1862</f>
        <v>0</v>
      </c>
      <c r="G1862" s="387">
        <f t="shared" si="4113"/>
        <v>0</v>
      </c>
      <c r="H1862" s="367" t="str">
        <f t="shared" si="4114"/>
        <v xml:space="preserve">    </v>
      </c>
      <c r="I1862" s="851">
        <f t="shared" si="4115"/>
        <v>0</v>
      </c>
      <c r="J1862" s="570"/>
      <c r="K1862" s="391">
        <f>+K1787+J1862</f>
        <v>0</v>
      </c>
      <c r="L1862" s="387">
        <f t="shared" si="4116"/>
        <v>0</v>
      </c>
      <c r="M1862" s="367" t="str">
        <f t="shared" si="4117"/>
        <v xml:space="preserve">    </v>
      </c>
      <c r="N1862" s="851">
        <f t="shared" si="4118"/>
        <v>0</v>
      </c>
      <c r="O1862" s="570"/>
      <c r="P1862" s="391">
        <f>+P1787+O1862</f>
        <v>0</v>
      </c>
      <c r="Q1862" s="387">
        <f t="shared" si="4119"/>
        <v>0</v>
      </c>
      <c r="R1862" s="367" t="str">
        <f t="shared" si="4120"/>
        <v xml:space="preserve">    </v>
      </c>
      <c r="S1862" s="851">
        <f t="shared" si="4121"/>
        <v>0</v>
      </c>
      <c r="T1862" s="570"/>
      <c r="U1862" s="391">
        <f>+U1787+T1862</f>
        <v>0</v>
      </c>
      <c r="V1862" s="387">
        <f t="shared" si="4122"/>
        <v>0</v>
      </c>
      <c r="W1862" s="367" t="str">
        <f t="shared" si="4123"/>
        <v xml:space="preserve">    </v>
      </c>
      <c r="X1862" s="851">
        <f t="shared" si="4124"/>
        <v>0</v>
      </c>
      <c r="Y1862" s="570"/>
      <c r="Z1862" s="391">
        <f>+Z1787+Y1862</f>
        <v>0</v>
      </c>
      <c r="AA1862" s="387">
        <f t="shared" si="4125"/>
        <v>0</v>
      </c>
      <c r="AB1862" s="367" t="str">
        <f t="shared" si="4126"/>
        <v xml:space="preserve">    </v>
      </c>
      <c r="AC1862" s="851">
        <f t="shared" si="4127"/>
        <v>0</v>
      </c>
      <c r="AD1862" s="570"/>
      <c r="AE1862" s="391">
        <f>+AE1787+AD1862</f>
        <v>0</v>
      </c>
      <c r="AF1862" s="387">
        <f t="shared" si="4128"/>
        <v>0</v>
      </c>
      <c r="AG1862" s="367" t="str">
        <f t="shared" si="4129"/>
        <v xml:space="preserve">    </v>
      </c>
      <c r="AH1862" s="851">
        <f t="shared" si="4130"/>
        <v>0</v>
      </c>
      <c r="AI1862" s="570"/>
      <c r="AJ1862" s="391">
        <f>+AJ1787+AI1862</f>
        <v>0</v>
      </c>
      <c r="AK1862" s="387">
        <f t="shared" si="4131"/>
        <v>0</v>
      </c>
      <c r="AL1862" s="367" t="str">
        <f t="shared" si="4132"/>
        <v xml:space="preserve">    </v>
      </c>
      <c r="AM1862" s="851">
        <f t="shared" si="4133"/>
        <v>0</v>
      </c>
      <c r="AN1862" s="570"/>
      <c r="AO1862" s="391">
        <f>+AO1787+AN1862</f>
        <v>0</v>
      </c>
      <c r="AP1862" s="387">
        <f t="shared" si="4134"/>
        <v>0</v>
      </c>
      <c r="AQ1862" s="367" t="str">
        <f t="shared" si="4135"/>
        <v xml:space="preserve">    </v>
      </c>
      <c r="AR1862" s="851">
        <f t="shared" si="4136"/>
        <v>0</v>
      </c>
      <c r="AS1862" s="570"/>
      <c r="AT1862" s="391">
        <f>+AT1787+AS1862</f>
        <v>0</v>
      </c>
      <c r="AU1862" s="387">
        <f t="shared" si="4137"/>
        <v>0</v>
      </c>
      <c r="AV1862" s="367" t="str">
        <f t="shared" si="4138"/>
        <v xml:space="preserve">    </v>
      </c>
      <c r="AW1862" s="851">
        <f t="shared" si="4139"/>
        <v>0</v>
      </c>
      <c r="AX1862" s="570"/>
      <c r="AY1862" s="391">
        <f>+AY1787+AX1862</f>
        <v>0</v>
      </c>
      <c r="AZ1862" s="387">
        <f t="shared" si="4140"/>
        <v>0</v>
      </c>
      <c r="BA1862" s="367" t="str">
        <f t="shared" si="4141"/>
        <v xml:space="preserve">    </v>
      </c>
      <c r="BB1862" s="851">
        <f t="shared" si="4142"/>
        <v>0</v>
      </c>
      <c r="BC1862" s="570"/>
      <c r="BD1862" s="391">
        <f>+BD1787+BC1862</f>
        <v>0</v>
      </c>
      <c r="BE1862" s="387">
        <f t="shared" si="4143"/>
        <v>0</v>
      </c>
      <c r="BF1862" s="367" t="str">
        <f t="shared" si="4144"/>
        <v xml:space="preserve">    </v>
      </c>
      <c r="BG1862" s="851">
        <f t="shared" si="4145"/>
        <v>0</v>
      </c>
      <c r="BH1862" s="570"/>
      <c r="BI1862" s="391">
        <f>+BI1787+BH1862</f>
        <v>0</v>
      </c>
      <c r="BJ1862" s="387">
        <f t="shared" si="4146"/>
        <v>0</v>
      </c>
      <c r="BK1862" s="367" t="str">
        <f t="shared" si="4147"/>
        <v xml:space="preserve">    </v>
      </c>
      <c r="BL1862" s="406"/>
      <c r="BM1862" s="383">
        <f t="shared" si="4034"/>
        <v>0</v>
      </c>
    </row>
    <row r="1863" spans="1:66" s="1" customFormat="1" ht="12.75">
      <c r="A1863" s="634">
        <v>53</v>
      </c>
      <c r="B1863" s="895" t="str">
        <f t="shared" si="4110"/>
        <v>Medicare</v>
      </c>
      <c r="C1863" s="378">
        <f t="shared" si="4111"/>
        <v>0</v>
      </c>
      <c r="D1863" s="412">
        <f t="shared" si="4112"/>
        <v>0</v>
      </c>
      <c r="E1863" s="570"/>
      <c r="F1863" s="391">
        <f>+F1788+E1863</f>
        <v>0</v>
      </c>
      <c r="G1863" s="387">
        <f t="shared" si="4113"/>
        <v>0</v>
      </c>
      <c r="H1863" s="367" t="str">
        <f t="shared" si="4114"/>
        <v xml:space="preserve">    </v>
      </c>
      <c r="I1863" s="851">
        <f t="shared" si="4115"/>
        <v>0</v>
      </c>
      <c r="J1863" s="570"/>
      <c r="K1863" s="391">
        <f>+K1788+J1863</f>
        <v>0</v>
      </c>
      <c r="L1863" s="387">
        <f t="shared" si="4116"/>
        <v>0</v>
      </c>
      <c r="M1863" s="367" t="str">
        <f t="shared" si="4117"/>
        <v xml:space="preserve">    </v>
      </c>
      <c r="N1863" s="851">
        <f t="shared" si="4118"/>
        <v>0</v>
      </c>
      <c r="O1863" s="570"/>
      <c r="P1863" s="391">
        <f>+P1788+O1863</f>
        <v>0</v>
      </c>
      <c r="Q1863" s="387">
        <f t="shared" si="4119"/>
        <v>0</v>
      </c>
      <c r="R1863" s="367" t="str">
        <f t="shared" si="4120"/>
        <v xml:space="preserve">    </v>
      </c>
      <c r="S1863" s="851">
        <f t="shared" si="4121"/>
        <v>0</v>
      </c>
      <c r="T1863" s="570"/>
      <c r="U1863" s="391">
        <f>+U1788+T1863</f>
        <v>0</v>
      </c>
      <c r="V1863" s="387">
        <f t="shared" si="4122"/>
        <v>0</v>
      </c>
      <c r="W1863" s="367" t="str">
        <f t="shared" si="4123"/>
        <v xml:space="preserve">    </v>
      </c>
      <c r="X1863" s="851">
        <f t="shared" si="4124"/>
        <v>0</v>
      </c>
      <c r="Y1863" s="570"/>
      <c r="Z1863" s="391">
        <f>+Z1788+Y1863</f>
        <v>0</v>
      </c>
      <c r="AA1863" s="387">
        <f t="shared" si="4125"/>
        <v>0</v>
      </c>
      <c r="AB1863" s="367" t="str">
        <f t="shared" si="4126"/>
        <v xml:space="preserve">    </v>
      </c>
      <c r="AC1863" s="851">
        <f t="shared" si="4127"/>
        <v>0</v>
      </c>
      <c r="AD1863" s="570"/>
      <c r="AE1863" s="391">
        <f>+AE1788+AD1863</f>
        <v>0</v>
      </c>
      <c r="AF1863" s="387">
        <f t="shared" si="4128"/>
        <v>0</v>
      </c>
      <c r="AG1863" s="367" t="str">
        <f t="shared" si="4129"/>
        <v xml:space="preserve">    </v>
      </c>
      <c r="AH1863" s="851">
        <f t="shared" si="4130"/>
        <v>0</v>
      </c>
      <c r="AI1863" s="570"/>
      <c r="AJ1863" s="391">
        <f>+AJ1788+AI1863</f>
        <v>0</v>
      </c>
      <c r="AK1863" s="387">
        <f t="shared" si="4131"/>
        <v>0</v>
      </c>
      <c r="AL1863" s="367" t="str">
        <f t="shared" si="4132"/>
        <v xml:space="preserve">    </v>
      </c>
      <c r="AM1863" s="851">
        <f t="shared" si="4133"/>
        <v>0</v>
      </c>
      <c r="AN1863" s="570"/>
      <c r="AO1863" s="391">
        <f>+AO1788+AN1863</f>
        <v>0</v>
      </c>
      <c r="AP1863" s="387">
        <f t="shared" si="4134"/>
        <v>0</v>
      </c>
      <c r="AQ1863" s="367" t="str">
        <f t="shared" si="4135"/>
        <v xml:space="preserve">    </v>
      </c>
      <c r="AR1863" s="851">
        <f t="shared" si="4136"/>
        <v>0</v>
      </c>
      <c r="AS1863" s="570"/>
      <c r="AT1863" s="391">
        <f>+AT1788+AS1863</f>
        <v>0</v>
      </c>
      <c r="AU1863" s="387">
        <f t="shared" si="4137"/>
        <v>0</v>
      </c>
      <c r="AV1863" s="367" t="str">
        <f t="shared" si="4138"/>
        <v xml:space="preserve">    </v>
      </c>
      <c r="AW1863" s="851">
        <f t="shared" si="4139"/>
        <v>0</v>
      </c>
      <c r="AX1863" s="570"/>
      <c r="AY1863" s="391">
        <f>+AY1788+AX1863</f>
        <v>0</v>
      </c>
      <c r="AZ1863" s="387">
        <f t="shared" si="4140"/>
        <v>0</v>
      </c>
      <c r="BA1863" s="367" t="str">
        <f t="shared" si="4141"/>
        <v xml:space="preserve">    </v>
      </c>
      <c r="BB1863" s="851">
        <f t="shared" si="4142"/>
        <v>0</v>
      </c>
      <c r="BC1863" s="570"/>
      <c r="BD1863" s="391">
        <f>+BD1788+BC1863</f>
        <v>0</v>
      </c>
      <c r="BE1863" s="387">
        <f t="shared" si="4143"/>
        <v>0</v>
      </c>
      <c r="BF1863" s="367" t="str">
        <f t="shared" si="4144"/>
        <v xml:space="preserve">    </v>
      </c>
      <c r="BG1863" s="851">
        <f t="shared" si="4145"/>
        <v>0</v>
      </c>
      <c r="BH1863" s="570"/>
      <c r="BI1863" s="391">
        <f>+BI1788+BH1863</f>
        <v>0</v>
      </c>
      <c r="BJ1863" s="387">
        <f t="shared" si="4146"/>
        <v>0</v>
      </c>
      <c r="BK1863" s="367" t="str">
        <f t="shared" si="4147"/>
        <v xml:space="preserve">    </v>
      </c>
      <c r="BL1863" s="406"/>
      <c r="BM1863" s="383">
        <f t="shared" si="4034"/>
        <v>0</v>
      </c>
    </row>
    <row r="1864" spans="1:66" s="1" customFormat="1" ht="12.75">
      <c r="A1864" s="634">
        <v>54</v>
      </c>
      <c r="B1864" s="895" t="str">
        <f t="shared" si="4110"/>
        <v xml:space="preserve">Other Revenues: </v>
      </c>
      <c r="C1864" s="378">
        <f t="shared" si="4111"/>
        <v>0</v>
      </c>
      <c r="D1864" s="412">
        <f t="shared" si="4112"/>
        <v>0</v>
      </c>
      <c r="E1864" s="570"/>
      <c r="F1864" s="391">
        <f>+F1789+E1864</f>
        <v>0</v>
      </c>
      <c r="G1864" s="387">
        <f t="shared" si="4113"/>
        <v>0</v>
      </c>
      <c r="H1864" s="367" t="str">
        <f t="shared" si="4114"/>
        <v xml:space="preserve">    </v>
      </c>
      <c r="I1864" s="851">
        <f t="shared" si="4115"/>
        <v>0</v>
      </c>
      <c r="J1864" s="570"/>
      <c r="K1864" s="391">
        <f>+K1789+J1864</f>
        <v>0</v>
      </c>
      <c r="L1864" s="387">
        <f t="shared" si="4116"/>
        <v>0</v>
      </c>
      <c r="M1864" s="367" t="str">
        <f t="shared" si="4117"/>
        <v xml:space="preserve">    </v>
      </c>
      <c r="N1864" s="851">
        <f t="shared" si="4118"/>
        <v>0</v>
      </c>
      <c r="O1864" s="570"/>
      <c r="P1864" s="391">
        <f>+P1789+O1864</f>
        <v>0</v>
      </c>
      <c r="Q1864" s="387">
        <f t="shared" si="4119"/>
        <v>0</v>
      </c>
      <c r="R1864" s="367" t="str">
        <f t="shared" si="4120"/>
        <v xml:space="preserve">    </v>
      </c>
      <c r="S1864" s="851">
        <f t="shared" si="4121"/>
        <v>0</v>
      </c>
      <c r="T1864" s="570"/>
      <c r="U1864" s="391">
        <f>+U1789+T1864</f>
        <v>0</v>
      </c>
      <c r="V1864" s="387">
        <f t="shared" si="4122"/>
        <v>0</v>
      </c>
      <c r="W1864" s="367" t="str">
        <f t="shared" si="4123"/>
        <v xml:space="preserve">    </v>
      </c>
      <c r="X1864" s="851">
        <f t="shared" si="4124"/>
        <v>0</v>
      </c>
      <c r="Y1864" s="570"/>
      <c r="Z1864" s="391">
        <f>+Z1789+Y1864</f>
        <v>0</v>
      </c>
      <c r="AA1864" s="387">
        <f t="shared" si="4125"/>
        <v>0</v>
      </c>
      <c r="AB1864" s="367" t="str">
        <f t="shared" si="4126"/>
        <v xml:space="preserve">    </v>
      </c>
      <c r="AC1864" s="851">
        <f t="shared" si="4127"/>
        <v>0</v>
      </c>
      <c r="AD1864" s="570"/>
      <c r="AE1864" s="391">
        <f>+AE1789+AD1864</f>
        <v>0</v>
      </c>
      <c r="AF1864" s="387">
        <f t="shared" si="4128"/>
        <v>0</v>
      </c>
      <c r="AG1864" s="367" t="str">
        <f t="shared" si="4129"/>
        <v xml:space="preserve">    </v>
      </c>
      <c r="AH1864" s="851">
        <f t="shared" si="4130"/>
        <v>0</v>
      </c>
      <c r="AI1864" s="570"/>
      <c r="AJ1864" s="391">
        <f>+AJ1789+AI1864</f>
        <v>0</v>
      </c>
      <c r="AK1864" s="387">
        <f t="shared" si="4131"/>
        <v>0</v>
      </c>
      <c r="AL1864" s="367" t="str">
        <f t="shared" si="4132"/>
        <v xml:space="preserve">    </v>
      </c>
      <c r="AM1864" s="851">
        <f t="shared" si="4133"/>
        <v>0</v>
      </c>
      <c r="AN1864" s="570"/>
      <c r="AO1864" s="391">
        <f>+AO1789+AN1864</f>
        <v>0</v>
      </c>
      <c r="AP1864" s="387">
        <f t="shared" si="4134"/>
        <v>0</v>
      </c>
      <c r="AQ1864" s="367" t="str">
        <f t="shared" si="4135"/>
        <v xml:space="preserve">    </v>
      </c>
      <c r="AR1864" s="851">
        <f t="shared" si="4136"/>
        <v>0</v>
      </c>
      <c r="AS1864" s="570"/>
      <c r="AT1864" s="391">
        <f>+AT1789+AS1864</f>
        <v>0</v>
      </c>
      <c r="AU1864" s="387">
        <f t="shared" si="4137"/>
        <v>0</v>
      </c>
      <c r="AV1864" s="367" t="str">
        <f t="shared" si="4138"/>
        <v xml:space="preserve">    </v>
      </c>
      <c r="AW1864" s="851">
        <f t="shared" si="4139"/>
        <v>0</v>
      </c>
      <c r="AX1864" s="570"/>
      <c r="AY1864" s="391">
        <f>+AY1789+AX1864</f>
        <v>0</v>
      </c>
      <c r="AZ1864" s="387">
        <f t="shared" si="4140"/>
        <v>0</v>
      </c>
      <c r="BA1864" s="367" t="str">
        <f t="shared" si="4141"/>
        <v xml:space="preserve">    </v>
      </c>
      <c r="BB1864" s="851">
        <f t="shared" si="4142"/>
        <v>0</v>
      </c>
      <c r="BC1864" s="570"/>
      <c r="BD1864" s="391">
        <f>+BD1789+BC1864</f>
        <v>0</v>
      </c>
      <c r="BE1864" s="387">
        <f t="shared" si="4143"/>
        <v>0</v>
      </c>
      <c r="BF1864" s="367" t="str">
        <f t="shared" si="4144"/>
        <v xml:space="preserve">    </v>
      </c>
      <c r="BG1864" s="851">
        <f t="shared" si="4145"/>
        <v>0</v>
      </c>
      <c r="BH1864" s="570"/>
      <c r="BI1864" s="391">
        <f>+BI1789+BH1864</f>
        <v>0</v>
      </c>
      <c r="BJ1864" s="387">
        <f t="shared" si="4146"/>
        <v>0</v>
      </c>
      <c r="BK1864" s="367" t="str">
        <f t="shared" si="4147"/>
        <v xml:space="preserve">    </v>
      </c>
      <c r="BL1864" s="406"/>
      <c r="BM1864" s="383">
        <f t="shared" si="4034"/>
        <v>0</v>
      </c>
    </row>
    <row r="1865" spans="1:66" customFormat="1" ht="12.75">
      <c r="A1865" s="634">
        <v>55</v>
      </c>
      <c r="B1865" s="846" t="str">
        <f>B1790</f>
        <v>TOTAL CONTRACT REVENUES</v>
      </c>
      <c r="C1865" s="877">
        <f t="shared" si="4111"/>
        <v>0</v>
      </c>
      <c r="D1865" s="845">
        <f t="shared" ref="D1865" si="4148">SUM(D1861:D1864)</f>
        <v>0</v>
      </c>
      <c r="E1865" s="845">
        <f>SUM(E1861:E1864)</f>
        <v>0</v>
      </c>
      <c r="F1865" s="873">
        <f t="shared" ref="F1865" si="4149">SUM(F1861:F1864)</f>
        <v>0</v>
      </c>
      <c r="G1865" s="873">
        <f t="shared" si="4113"/>
        <v>0</v>
      </c>
      <c r="H1865" s="874" t="str">
        <f t="shared" si="4114"/>
        <v xml:space="preserve">    </v>
      </c>
      <c r="I1865" s="845">
        <f t="shared" ref="I1865" si="4150">SUM(I1861:I1864)</f>
        <v>0</v>
      </c>
      <c r="J1865" s="845">
        <f>SUM(J1861:J1864)</f>
        <v>0</v>
      </c>
      <c r="K1865" s="876">
        <f t="shared" ref="K1865" si="4151">SUM(K1861:K1864)</f>
        <v>0</v>
      </c>
      <c r="L1865" s="876">
        <f t="shared" si="4116"/>
        <v>0</v>
      </c>
      <c r="M1865" s="874" t="str">
        <f t="shared" si="4117"/>
        <v xml:space="preserve">    </v>
      </c>
      <c r="N1865" s="845">
        <f t="shared" ref="N1865" si="4152">SUM(N1861:N1864)</f>
        <v>0</v>
      </c>
      <c r="O1865" s="845">
        <f>SUM(O1861:O1864)</f>
        <v>0</v>
      </c>
      <c r="P1865" s="876">
        <f t="shared" ref="P1865" si="4153">SUM(P1861:P1864)</f>
        <v>0</v>
      </c>
      <c r="Q1865" s="876">
        <f t="shared" si="4119"/>
        <v>0</v>
      </c>
      <c r="R1865" s="874" t="str">
        <f t="shared" si="4120"/>
        <v xml:space="preserve">    </v>
      </c>
      <c r="S1865" s="845">
        <f t="shared" ref="S1865" si="4154">SUM(S1861:S1864)</f>
        <v>0</v>
      </c>
      <c r="T1865" s="845">
        <f>SUM(T1861:T1864)</f>
        <v>0</v>
      </c>
      <c r="U1865" s="876">
        <f t="shared" ref="U1865" si="4155">SUM(U1861:U1864)</f>
        <v>0</v>
      </c>
      <c r="V1865" s="876">
        <f t="shared" si="4122"/>
        <v>0</v>
      </c>
      <c r="W1865" s="874" t="str">
        <f t="shared" si="4123"/>
        <v xml:space="preserve">    </v>
      </c>
      <c r="X1865" s="845">
        <f t="shared" ref="X1865" si="4156">SUM(X1861:X1864)</f>
        <v>0</v>
      </c>
      <c r="Y1865" s="845">
        <f>SUM(Y1861:Y1864)</f>
        <v>0</v>
      </c>
      <c r="Z1865" s="876">
        <f t="shared" ref="Z1865" si="4157">SUM(Z1861:Z1864)</f>
        <v>0</v>
      </c>
      <c r="AA1865" s="876">
        <f t="shared" si="4125"/>
        <v>0</v>
      </c>
      <c r="AB1865" s="874" t="str">
        <f t="shared" si="4126"/>
        <v xml:space="preserve">    </v>
      </c>
      <c r="AC1865" s="845">
        <f t="shared" ref="AC1865" si="4158">SUM(AC1861:AC1864)</f>
        <v>0</v>
      </c>
      <c r="AD1865" s="845">
        <f>SUM(AD1861:AD1864)</f>
        <v>0</v>
      </c>
      <c r="AE1865" s="876">
        <f t="shared" ref="AE1865" si="4159">SUM(AE1861:AE1864)</f>
        <v>0</v>
      </c>
      <c r="AF1865" s="876">
        <f t="shared" si="4128"/>
        <v>0</v>
      </c>
      <c r="AG1865" s="874" t="str">
        <f t="shared" si="4129"/>
        <v xml:space="preserve">    </v>
      </c>
      <c r="AH1865" s="845">
        <f t="shared" ref="AH1865" si="4160">SUM(AH1861:AH1864)</f>
        <v>0</v>
      </c>
      <c r="AI1865" s="845">
        <f>SUM(AI1861:AI1864)</f>
        <v>0</v>
      </c>
      <c r="AJ1865" s="876">
        <f t="shared" ref="AJ1865" si="4161">SUM(AJ1861:AJ1864)</f>
        <v>0</v>
      </c>
      <c r="AK1865" s="876">
        <f t="shared" si="4131"/>
        <v>0</v>
      </c>
      <c r="AL1865" s="874" t="str">
        <f t="shared" si="4132"/>
        <v xml:space="preserve">    </v>
      </c>
      <c r="AM1865" s="845">
        <f t="shared" ref="AM1865" si="4162">SUM(AM1861:AM1864)</f>
        <v>0</v>
      </c>
      <c r="AN1865" s="845">
        <f>SUM(AN1861:AN1864)</f>
        <v>0</v>
      </c>
      <c r="AO1865" s="876">
        <f t="shared" ref="AO1865" si="4163">SUM(AO1861:AO1864)</f>
        <v>0</v>
      </c>
      <c r="AP1865" s="876">
        <f t="shared" si="4134"/>
        <v>0</v>
      </c>
      <c r="AQ1865" s="874" t="str">
        <f t="shared" si="4135"/>
        <v xml:space="preserve">    </v>
      </c>
      <c r="AR1865" s="845">
        <f t="shared" ref="AR1865" si="4164">SUM(AR1861:AR1864)</f>
        <v>0</v>
      </c>
      <c r="AS1865" s="845">
        <f>SUM(AS1861:AS1864)</f>
        <v>0</v>
      </c>
      <c r="AT1865" s="876">
        <f t="shared" ref="AT1865" si="4165">SUM(AT1861:AT1864)</f>
        <v>0</v>
      </c>
      <c r="AU1865" s="876">
        <f t="shared" si="4137"/>
        <v>0</v>
      </c>
      <c r="AV1865" s="874" t="str">
        <f t="shared" si="4138"/>
        <v xml:space="preserve">    </v>
      </c>
      <c r="AW1865" s="845">
        <f t="shared" ref="AW1865" si="4166">SUM(AW1861:AW1864)</f>
        <v>0</v>
      </c>
      <c r="AX1865" s="845">
        <f>SUM(AX1861:AX1864)</f>
        <v>0</v>
      </c>
      <c r="AY1865" s="876">
        <f t="shared" ref="AY1865" si="4167">SUM(AY1861:AY1864)</f>
        <v>0</v>
      </c>
      <c r="AZ1865" s="876">
        <f t="shared" si="4140"/>
        <v>0</v>
      </c>
      <c r="BA1865" s="874" t="str">
        <f t="shared" si="4141"/>
        <v xml:space="preserve">    </v>
      </c>
      <c r="BB1865" s="845">
        <f t="shared" ref="BB1865" si="4168">SUM(BB1861:BB1864)</f>
        <v>0</v>
      </c>
      <c r="BC1865" s="845">
        <f>SUM(BC1861:BC1864)</f>
        <v>0</v>
      </c>
      <c r="BD1865" s="876">
        <f t="shared" ref="BD1865" si="4169">SUM(BD1861:BD1864)</f>
        <v>0</v>
      </c>
      <c r="BE1865" s="876">
        <f t="shared" si="4143"/>
        <v>0</v>
      </c>
      <c r="BF1865" s="874" t="str">
        <f t="shared" si="4144"/>
        <v xml:space="preserve">    </v>
      </c>
      <c r="BG1865" s="845">
        <f t="shared" ref="BG1865" si="4170">SUM(BG1861:BG1864)</f>
        <v>0</v>
      </c>
      <c r="BH1865" s="845">
        <f>SUM(BH1861:BH1864)</f>
        <v>0</v>
      </c>
      <c r="BI1865" s="876">
        <f t="shared" ref="BI1865" si="4171">SUM(BI1861:BI1864)</f>
        <v>0</v>
      </c>
      <c r="BJ1865" s="876">
        <f t="shared" si="4146"/>
        <v>0</v>
      </c>
      <c r="BK1865" s="874" t="str">
        <f t="shared" si="4147"/>
        <v xml:space="preserve">    </v>
      </c>
      <c r="BL1865" s="5"/>
      <c r="BM1865" s="383">
        <f t="shared" si="4034"/>
        <v>0</v>
      </c>
    </row>
    <row r="1866" spans="1:66" customFormat="1" ht="12.75">
      <c r="A1866" s="650">
        <v>56</v>
      </c>
      <c r="B1866" s="883" t="str">
        <f>B1791</f>
        <v>Net Expense Prior to Adjustments</v>
      </c>
      <c r="C1866" s="871">
        <f t="shared" si="4111"/>
        <v>0</v>
      </c>
      <c r="D1866" s="886">
        <f>+D1859-D1865</f>
        <v>0</v>
      </c>
      <c r="E1866" s="886">
        <f>+E1859-E1865</f>
        <v>0</v>
      </c>
      <c r="F1866" s="887">
        <f>+F1859-F1865</f>
        <v>0</v>
      </c>
      <c r="G1866" s="887">
        <f>+G1859-G1865</f>
        <v>0</v>
      </c>
      <c r="H1866" s="874" t="str">
        <f t="shared" si="4114"/>
        <v xml:space="preserve">    </v>
      </c>
      <c r="I1866" s="892">
        <f t="shared" si="4115"/>
        <v>0</v>
      </c>
      <c r="J1866" s="886">
        <f>+J1859-J1865</f>
        <v>0</v>
      </c>
      <c r="K1866" s="889">
        <f>+K1859-K1865</f>
        <v>0</v>
      </c>
      <c r="L1866" s="889">
        <f>+L1859-L1865</f>
        <v>0</v>
      </c>
      <c r="M1866" s="874" t="str">
        <f t="shared" si="4117"/>
        <v xml:space="preserve">    </v>
      </c>
      <c r="N1866" s="892">
        <f t="shared" si="4118"/>
        <v>0</v>
      </c>
      <c r="O1866" s="886">
        <f>+O1859-O1865</f>
        <v>0</v>
      </c>
      <c r="P1866" s="889">
        <f>+P1859-P1865</f>
        <v>0</v>
      </c>
      <c r="Q1866" s="889">
        <f>+Q1859-Q1865</f>
        <v>0</v>
      </c>
      <c r="R1866" s="874" t="str">
        <f t="shared" si="4120"/>
        <v xml:space="preserve">    </v>
      </c>
      <c r="S1866" s="892">
        <f t="shared" si="4121"/>
        <v>0</v>
      </c>
      <c r="T1866" s="886">
        <f>+T1859-T1865</f>
        <v>0</v>
      </c>
      <c r="U1866" s="889">
        <f>+U1859-U1865</f>
        <v>0</v>
      </c>
      <c r="V1866" s="889">
        <f>+V1859-V1865</f>
        <v>0</v>
      </c>
      <c r="W1866" s="874" t="str">
        <f t="shared" si="4123"/>
        <v xml:space="preserve">    </v>
      </c>
      <c r="X1866" s="892">
        <f t="shared" si="4124"/>
        <v>0</v>
      </c>
      <c r="Y1866" s="886">
        <f>+Y1859-Y1865</f>
        <v>0</v>
      </c>
      <c r="Z1866" s="889">
        <f>+Z1859-Z1865</f>
        <v>0</v>
      </c>
      <c r="AA1866" s="889">
        <f>+AA1859-AA1865</f>
        <v>0</v>
      </c>
      <c r="AB1866" s="874" t="str">
        <f t="shared" si="4126"/>
        <v xml:space="preserve">    </v>
      </c>
      <c r="AC1866" s="892">
        <f t="shared" si="4127"/>
        <v>0</v>
      </c>
      <c r="AD1866" s="886">
        <f>+AD1859-AD1865</f>
        <v>0</v>
      </c>
      <c r="AE1866" s="889">
        <f>+AE1859-AE1865</f>
        <v>0</v>
      </c>
      <c r="AF1866" s="889">
        <f>+AF1859-AF1865</f>
        <v>0</v>
      </c>
      <c r="AG1866" s="874" t="str">
        <f t="shared" si="4129"/>
        <v xml:space="preserve">    </v>
      </c>
      <c r="AH1866" s="892">
        <f t="shared" si="4130"/>
        <v>0</v>
      </c>
      <c r="AI1866" s="886">
        <f>+AI1859-AI1865</f>
        <v>0</v>
      </c>
      <c r="AJ1866" s="889">
        <f>+AJ1859-AJ1865</f>
        <v>0</v>
      </c>
      <c r="AK1866" s="889">
        <f>+AK1859-AK1865</f>
        <v>0</v>
      </c>
      <c r="AL1866" s="874" t="str">
        <f t="shared" si="4132"/>
        <v xml:space="preserve">    </v>
      </c>
      <c r="AM1866" s="892">
        <f t="shared" si="4133"/>
        <v>0</v>
      </c>
      <c r="AN1866" s="886">
        <f>+AN1859-AN1865</f>
        <v>0</v>
      </c>
      <c r="AO1866" s="889">
        <f>+AO1859-AO1865</f>
        <v>0</v>
      </c>
      <c r="AP1866" s="889">
        <f>+AP1859-AP1865</f>
        <v>0</v>
      </c>
      <c r="AQ1866" s="874" t="str">
        <f t="shared" si="4135"/>
        <v xml:space="preserve">    </v>
      </c>
      <c r="AR1866" s="892">
        <f t="shared" si="4136"/>
        <v>0</v>
      </c>
      <c r="AS1866" s="886">
        <f>+AS1859-AS1865</f>
        <v>0</v>
      </c>
      <c r="AT1866" s="889">
        <f>+AT1859-AT1865</f>
        <v>0</v>
      </c>
      <c r="AU1866" s="889">
        <f>+AU1859-AU1865</f>
        <v>0</v>
      </c>
      <c r="AV1866" s="874" t="str">
        <f t="shared" si="4138"/>
        <v xml:space="preserve">    </v>
      </c>
      <c r="AW1866" s="892">
        <f t="shared" si="4139"/>
        <v>0</v>
      </c>
      <c r="AX1866" s="886">
        <f>+AX1859-AX1865</f>
        <v>0</v>
      </c>
      <c r="AY1866" s="889">
        <f>+AY1859-AY1865</f>
        <v>0</v>
      </c>
      <c r="AZ1866" s="889">
        <f>+AZ1859-AZ1865</f>
        <v>0</v>
      </c>
      <c r="BA1866" s="874" t="str">
        <f t="shared" si="4141"/>
        <v xml:space="preserve">    </v>
      </c>
      <c r="BB1866" s="892">
        <f t="shared" si="4142"/>
        <v>0</v>
      </c>
      <c r="BC1866" s="886">
        <f>+BC1859-BC1865</f>
        <v>0</v>
      </c>
      <c r="BD1866" s="889">
        <f>+BD1859-BD1865</f>
        <v>0</v>
      </c>
      <c r="BE1866" s="889">
        <f>+BE1859-BE1865</f>
        <v>0</v>
      </c>
      <c r="BF1866" s="874" t="str">
        <f t="shared" si="4144"/>
        <v xml:space="preserve">    </v>
      </c>
      <c r="BG1866" s="892">
        <f t="shared" si="4145"/>
        <v>0</v>
      </c>
      <c r="BH1866" s="886">
        <f>+BH1859-BH1865</f>
        <v>0</v>
      </c>
      <c r="BI1866" s="889">
        <f>+BI1859-BI1865</f>
        <v>0</v>
      </c>
      <c r="BJ1866" s="889">
        <f>+BJ1859-BJ1865</f>
        <v>0</v>
      </c>
      <c r="BK1866" s="874" t="str">
        <f t="shared" si="4147"/>
        <v xml:space="preserve">    </v>
      </c>
      <c r="BL1866" s="5"/>
      <c r="BM1866" s="383">
        <f t="shared" si="4034"/>
        <v>0</v>
      </c>
    </row>
    <row r="1867" spans="1:66" s="1" customFormat="1" ht="12.75">
      <c r="A1867" s="650">
        <v>57</v>
      </c>
      <c r="B1867" s="651" t="str">
        <f>B1792</f>
        <v>Disallowance (enter as negative)</v>
      </c>
      <c r="C1867" s="558">
        <f t="shared" si="4111"/>
        <v>0</v>
      </c>
      <c r="D1867" s="1031">
        <f t="shared" si="4112"/>
        <v>0</v>
      </c>
      <c r="E1867" s="570"/>
      <c r="F1867" s="391">
        <f>+F1792+E1867</f>
        <v>0</v>
      </c>
      <c r="G1867" s="387">
        <f t="shared" ref="G1867:G1868" si="4172">D1867-F1867</f>
        <v>0</v>
      </c>
      <c r="H1867" s="367" t="str">
        <f t="shared" si="4114"/>
        <v xml:space="preserve">    </v>
      </c>
      <c r="I1867" s="853">
        <f t="shared" si="4115"/>
        <v>0</v>
      </c>
      <c r="J1867" s="570"/>
      <c r="K1867" s="391">
        <f>+K1792+J1867</f>
        <v>0</v>
      </c>
      <c r="L1867" s="387">
        <f t="shared" ref="L1867:L1868" si="4173">I1867-K1867</f>
        <v>0</v>
      </c>
      <c r="M1867" s="367" t="str">
        <f t="shared" si="4117"/>
        <v xml:space="preserve">    </v>
      </c>
      <c r="N1867" s="853">
        <f t="shared" si="4118"/>
        <v>0</v>
      </c>
      <c r="O1867" s="570"/>
      <c r="P1867" s="407">
        <f>+P1792+O1867</f>
        <v>0</v>
      </c>
      <c r="Q1867" s="387">
        <f t="shared" ref="Q1867:Q1868" si="4174">N1867-P1867</f>
        <v>0</v>
      </c>
      <c r="R1867" s="367" t="str">
        <f t="shared" si="4120"/>
        <v xml:space="preserve">    </v>
      </c>
      <c r="S1867" s="853">
        <f t="shared" si="4121"/>
        <v>0</v>
      </c>
      <c r="T1867" s="570"/>
      <c r="U1867" s="407">
        <f>+U1792+T1867</f>
        <v>0</v>
      </c>
      <c r="V1867" s="387">
        <f t="shared" ref="V1867:V1868" si="4175">S1867-U1867</f>
        <v>0</v>
      </c>
      <c r="W1867" s="367" t="str">
        <f t="shared" si="4123"/>
        <v xml:space="preserve">    </v>
      </c>
      <c r="X1867" s="853">
        <f t="shared" si="4124"/>
        <v>0</v>
      </c>
      <c r="Y1867" s="570"/>
      <c r="Z1867" s="407">
        <f>+Z1792+Y1867</f>
        <v>0</v>
      </c>
      <c r="AA1867" s="387">
        <f t="shared" ref="AA1867:AA1868" si="4176">X1867-Z1867</f>
        <v>0</v>
      </c>
      <c r="AB1867" s="367" t="str">
        <f t="shared" si="4126"/>
        <v xml:space="preserve">    </v>
      </c>
      <c r="AC1867" s="853">
        <f t="shared" si="4127"/>
        <v>0</v>
      </c>
      <c r="AD1867" s="570"/>
      <c r="AE1867" s="407">
        <f>+AE1792+AD1867</f>
        <v>0</v>
      </c>
      <c r="AF1867" s="387">
        <f t="shared" ref="AF1867:AF1868" si="4177">AC1867-AE1867</f>
        <v>0</v>
      </c>
      <c r="AG1867" s="367" t="str">
        <f t="shared" si="4129"/>
        <v xml:space="preserve">    </v>
      </c>
      <c r="AH1867" s="853">
        <f t="shared" si="4130"/>
        <v>0</v>
      </c>
      <c r="AI1867" s="570"/>
      <c r="AJ1867" s="391">
        <f>+AJ1792+AI1867</f>
        <v>0</v>
      </c>
      <c r="AK1867" s="387">
        <f t="shared" ref="AK1867:AK1868" si="4178">AH1867-AJ1867</f>
        <v>0</v>
      </c>
      <c r="AL1867" s="367" t="str">
        <f t="shared" si="4132"/>
        <v xml:space="preserve">    </v>
      </c>
      <c r="AM1867" s="853">
        <f t="shared" si="4133"/>
        <v>0</v>
      </c>
      <c r="AN1867" s="570"/>
      <c r="AO1867" s="407">
        <f>+AO1792+AN1867</f>
        <v>0</v>
      </c>
      <c r="AP1867" s="387">
        <f t="shared" ref="AP1867:AP1868" si="4179">AM1867-AO1867</f>
        <v>0</v>
      </c>
      <c r="AQ1867" s="367" t="str">
        <f t="shared" si="4135"/>
        <v xml:space="preserve">    </v>
      </c>
      <c r="AR1867" s="853">
        <f t="shared" si="4136"/>
        <v>0</v>
      </c>
      <c r="AS1867" s="570"/>
      <c r="AT1867" s="407">
        <f>+AT1792+AS1867</f>
        <v>0</v>
      </c>
      <c r="AU1867" s="387">
        <f t="shared" ref="AU1867:AU1868" si="4180">AR1867-AT1867</f>
        <v>0</v>
      </c>
      <c r="AV1867" s="367" t="str">
        <f t="shared" si="4138"/>
        <v xml:space="preserve">    </v>
      </c>
      <c r="AW1867" s="853">
        <f t="shared" si="4139"/>
        <v>0</v>
      </c>
      <c r="AX1867" s="570"/>
      <c r="AY1867" s="407">
        <f>+AY1792+AX1867</f>
        <v>0</v>
      </c>
      <c r="AZ1867" s="387">
        <f t="shared" ref="AZ1867:AZ1868" si="4181">AW1867-AY1867</f>
        <v>0</v>
      </c>
      <c r="BA1867" s="367" t="str">
        <f t="shared" si="4141"/>
        <v xml:space="preserve">    </v>
      </c>
      <c r="BB1867" s="853">
        <f t="shared" si="4142"/>
        <v>0</v>
      </c>
      <c r="BC1867" s="570"/>
      <c r="BD1867" s="407">
        <f>+BD1792+BC1867</f>
        <v>0</v>
      </c>
      <c r="BE1867" s="387">
        <f t="shared" ref="BE1867:BE1868" si="4182">BB1867-BD1867</f>
        <v>0</v>
      </c>
      <c r="BF1867" s="367" t="str">
        <f t="shared" si="4144"/>
        <v xml:space="preserve">    </v>
      </c>
      <c r="BG1867" s="853">
        <f t="shared" si="4145"/>
        <v>0</v>
      </c>
      <c r="BH1867" s="570"/>
      <c r="BI1867" s="407">
        <f>+BI1792+BH1867</f>
        <v>0</v>
      </c>
      <c r="BJ1867" s="387">
        <f t="shared" ref="BJ1867:BJ1868" si="4183">BG1867-BI1867</f>
        <v>0</v>
      </c>
      <c r="BK1867" s="367" t="str">
        <f t="shared" si="4147"/>
        <v xml:space="preserve">    </v>
      </c>
      <c r="BL1867" s="406"/>
      <c r="BM1867" s="383">
        <f t="shared" si="4034"/>
        <v>0</v>
      </c>
    </row>
    <row r="1868" spans="1:66" s="1" customFormat="1" ht="12.75">
      <c r="A1868" s="650">
        <v>58</v>
      </c>
      <c r="B1868" s="651" t="str">
        <f>B1793</f>
        <v>Adj. Due to Rate Cap (enter as neg)  SUD only</v>
      </c>
      <c r="C1868" s="558">
        <f t="shared" si="4111"/>
        <v>0</v>
      </c>
      <c r="D1868" s="1032">
        <f t="shared" si="4112"/>
        <v>0</v>
      </c>
      <c r="E1868" s="570"/>
      <c r="F1868" s="385">
        <f>+F1793+E1868</f>
        <v>0</v>
      </c>
      <c r="G1868" s="387">
        <f t="shared" si="4172"/>
        <v>0</v>
      </c>
      <c r="H1868" s="367" t="str">
        <f t="shared" si="4114"/>
        <v xml:space="preserve">    </v>
      </c>
      <c r="I1868" s="854">
        <f t="shared" si="4115"/>
        <v>0</v>
      </c>
      <c r="J1868" s="570"/>
      <c r="K1868" s="385">
        <f>+K1793+J1868</f>
        <v>0</v>
      </c>
      <c r="L1868" s="387">
        <f t="shared" si="4173"/>
        <v>0</v>
      </c>
      <c r="M1868" s="367" t="str">
        <f t="shared" si="4117"/>
        <v xml:space="preserve">    </v>
      </c>
      <c r="N1868" s="854">
        <f t="shared" si="4118"/>
        <v>0</v>
      </c>
      <c r="O1868" s="570"/>
      <c r="P1868" s="385">
        <f>+P1793+O1868</f>
        <v>0</v>
      </c>
      <c r="Q1868" s="387">
        <f t="shared" si="4174"/>
        <v>0</v>
      </c>
      <c r="R1868" s="367" t="str">
        <f t="shared" si="4120"/>
        <v xml:space="preserve">    </v>
      </c>
      <c r="S1868" s="854">
        <f t="shared" si="4121"/>
        <v>0</v>
      </c>
      <c r="T1868" s="570"/>
      <c r="U1868" s="385">
        <f>+U1793+T1868</f>
        <v>0</v>
      </c>
      <c r="V1868" s="387">
        <f t="shared" si="4175"/>
        <v>0</v>
      </c>
      <c r="W1868" s="367" t="str">
        <f t="shared" si="4123"/>
        <v xml:space="preserve">    </v>
      </c>
      <c r="X1868" s="854">
        <f t="shared" si="4124"/>
        <v>0</v>
      </c>
      <c r="Y1868" s="570"/>
      <c r="Z1868" s="385">
        <f>+Z1793+Y1868</f>
        <v>0</v>
      </c>
      <c r="AA1868" s="387">
        <f t="shared" si="4176"/>
        <v>0</v>
      </c>
      <c r="AB1868" s="367" t="str">
        <f t="shared" si="4126"/>
        <v xml:space="preserve">    </v>
      </c>
      <c r="AC1868" s="854">
        <f t="shared" si="4127"/>
        <v>0</v>
      </c>
      <c r="AD1868" s="570"/>
      <c r="AE1868" s="385">
        <f>+AE1793+AD1868</f>
        <v>0</v>
      </c>
      <c r="AF1868" s="387">
        <f t="shared" si="4177"/>
        <v>0</v>
      </c>
      <c r="AG1868" s="367" t="str">
        <f t="shared" si="4129"/>
        <v xml:space="preserve">    </v>
      </c>
      <c r="AH1868" s="854">
        <f t="shared" si="4130"/>
        <v>0</v>
      </c>
      <c r="AI1868" s="570"/>
      <c r="AJ1868" s="385">
        <f>+AJ1793+AI1868</f>
        <v>0</v>
      </c>
      <c r="AK1868" s="387">
        <f t="shared" si="4178"/>
        <v>0</v>
      </c>
      <c r="AL1868" s="367" t="str">
        <f t="shared" si="4132"/>
        <v xml:space="preserve">    </v>
      </c>
      <c r="AM1868" s="854">
        <f t="shared" si="4133"/>
        <v>0</v>
      </c>
      <c r="AN1868" s="570"/>
      <c r="AO1868" s="385">
        <f>+AO1793+AN1868</f>
        <v>0</v>
      </c>
      <c r="AP1868" s="387">
        <f t="shared" si="4179"/>
        <v>0</v>
      </c>
      <c r="AQ1868" s="367" t="str">
        <f t="shared" si="4135"/>
        <v xml:space="preserve">    </v>
      </c>
      <c r="AR1868" s="854">
        <f t="shared" si="4136"/>
        <v>0</v>
      </c>
      <c r="AS1868" s="570"/>
      <c r="AT1868" s="385">
        <f>+AT1793+AS1868</f>
        <v>0</v>
      </c>
      <c r="AU1868" s="387">
        <f t="shared" si="4180"/>
        <v>0</v>
      </c>
      <c r="AV1868" s="367" t="str">
        <f t="shared" si="4138"/>
        <v xml:space="preserve">    </v>
      </c>
      <c r="AW1868" s="854">
        <f t="shared" si="4139"/>
        <v>0</v>
      </c>
      <c r="AX1868" s="570"/>
      <c r="AY1868" s="385">
        <f>+AY1793+AX1868</f>
        <v>0</v>
      </c>
      <c r="AZ1868" s="387">
        <f t="shared" si="4181"/>
        <v>0</v>
      </c>
      <c r="BA1868" s="367" t="str">
        <f t="shared" si="4141"/>
        <v xml:space="preserve">    </v>
      </c>
      <c r="BB1868" s="854">
        <f t="shared" si="4142"/>
        <v>0</v>
      </c>
      <c r="BC1868" s="570"/>
      <c r="BD1868" s="385">
        <f>+BD1793+BC1868</f>
        <v>0</v>
      </c>
      <c r="BE1868" s="387">
        <f t="shared" si="4182"/>
        <v>0</v>
      </c>
      <c r="BF1868" s="367" t="str">
        <f t="shared" si="4144"/>
        <v xml:space="preserve">    </v>
      </c>
      <c r="BG1868" s="854">
        <f t="shared" si="4145"/>
        <v>0</v>
      </c>
      <c r="BH1868" s="570"/>
      <c r="BI1868" s="385">
        <f>+BI1793+BH1868</f>
        <v>0</v>
      </c>
      <c r="BJ1868" s="387">
        <f t="shared" si="4183"/>
        <v>0</v>
      </c>
      <c r="BK1868" s="367" t="str">
        <f t="shared" si="4147"/>
        <v xml:space="preserve">    </v>
      </c>
      <c r="BL1868" s="406"/>
      <c r="BM1868" s="383">
        <f t="shared" si="4034"/>
        <v>0</v>
      </c>
    </row>
    <row r="1869" spans="1:66" s="18" customFormat="1" ht="13.5" thickBot="1">
      <c r="A1869" s="656">
        <v>59</v>
      </c>
      <c r="B1869" s="855" t="str">
        <f>B1794</f>
        <v>NET INVOICE AMOUNT</v>
      </c>
      <c r="C1869" s="856">
        <f t="shared" si="4111"/>
        <v>0</v>
      </c>
      <c r="D1869" s="848">
        <f>+D1866+D1867+D1868</f>
        <v>0</v>
      </c>
      <c r="E1869" s="848">
        <f>+E1866+E1867+E1868</f>
        <v>0</v>
      </c>
      <c r="F1869" s="868">
        <f>+F1866+F1867+F1868</f>
        <v>0</v>
      </c>
      <c r="G1869" s="868">
        <f>+G1866+G1867+G1868</f>
        <v>0</v>
      </c>
      <c r="H1869" s="857" t="str">
        <f t="shared" si="4114"/>
        <v xml:space="preserve">    </v>
      </c>
      <c r="I1869" s="848">
        <f>+I1866+I1867+I1868</f>
        <v>0</v>
      </c>
      <c r="J1869" s="848">
        <f>+J1866+J1867+J1868</f>
        <v>0</v>
      </c>
      <c r="K1869" s="870">
        <f>+K1866+K1867+K1868</f>
        <v>0</v>
      </c>
      <c r="L1869" s="870">
        <f>+L1866+L1867+L1868</f>
        <v>0</v>
      </c>
      <c r="M1869" s="857" t="str">
        <f t="shared" si="4117"/>
        <v xml:space="preserve">    </v>
      </c>
      <c r="N1869" s="848">
        <f>+N1866+N1867+N1868</f>
        <v>0</v>
      </c>
      <c r="O1869" s="848">
        <f>+O1866+O1867+O1868</f>
        <v>0</v>
      </c>
      <c r="P1869" s="870">
        <f>+P1866+P1867+P1868</f>
        <v>0</v>
      </c>
      <c r="Q1869" s="870">
        <f>+Q1866+Q1867+Q1868</f>
        <v>0</v>
      </c>
      <c r="R1869" s="857" t="str">
        <f t="shared" si="4120"/>
        <v xml:space="preserve">    </v>
      </c>
      <c r="S1869" s="848">
        <f>+S1866+S1867+S1868</f>
        <v>0</v>
      </c>
      <c r="T1869" s="848">
        <f>+T1866+T1867+T1868</f>
        <v>0</v>
      </c>
      <c r="U1869" s="870">
        <f>+U1866+U1867+U1868</f>
        <v>0</v>
      </c>
      <c r="V1869" s="870">
        <f>+V1866+V1867+V1868</f>
        <v>0</v>
      </c>
      <c r="W1869" s="857" t="str">
        <f t="shared" si="4123"/>
        <v xml:space="preserve">    </v>
      </c>
      <c r="X1869" s="848">
        <f>+X1866+X1867+X1868</f>
        <v>0</v>
      </c>
      <c r="Y1869" s="848">
        <f>+Y1866+Y1867+Y1868</f>
        <v>0</v>
      </c>
      <c r="Z1869" s="870">
        <f>+Z1866+Z1867+Z1868</f>
        <v>0</v>
      </c>
      <c r="AA1869" s="870">
        <f>+AA1866+AA1867+AA1868</f>
        <v>0</v>
      </c>
      <c r="AB1869" s="857" t="str">
        <f t="shared" si="4126"/>
        <v xml:space="preserve">    </v>
      </c>
      <c r="AC1869" s="848">
        <f>+AC1866+AC1867+AC1868</f>
        <v>0</v>
      </c>
      <c r="AD1869" s="848">
        <f>+AD1866+AD1867+AD1868</f>
        <v>0</v>
      </c>
      <c r="AE1869" s="870">
        <f>+AE1866+AE1867+AE1868</f>
        <v>0</v>
      </c>
      <c r="AF1869" s="870">
        <f>+AF1866+AF1867+AF1868</f>
        <v>0</v>
      </c>
      <c r="AG1869" s="857" t="str">
        <f t="shared" si="4129"/>
        <v xml:space="preserve">    </v>
      </c>
      <c r="AH1869" s="848">
        <f>+AH1866+AH1867+AH1868</f>
        <v>0</v>
      </c>
      <c r="AI1869" s="848">
        <f>+AI1866+AI1867+AI1868</f>
        <v>0</v>
      </c>
      <c r="AJ1869" s="870">
        <f>+AJ1866+AJ1867+AJ1868</f>
        <v>0</v>
      </c>
      <c r="AK1869" s="870">
        <f>+AK1866+AK1867+AK1868</f>
        <v>0</v>
      </c>
      <c r="AL1869" s="857" t="str">
        <f t="shared" si="4132"/>
        <v xml:space="preserve">    </v>
      </c>
      <c r="AM1869" s="848">
        <f>+AM1866+AM1867+AM1868</f>
        <v>0</v>
      </c>
      <c r="AN1869" s="848">
        <f>+AN1866+AN1867+AN1868</f>
        <v>0</v>
      </c>
      <c r="AO1869" s="870">
        <f>+AO1866+AO1867+AO1868</f>
        <v>0</v>
      </c>
      <c r="AP1869" s="870">
        <f>+AP1866+AP1867+AP1868</f>
        <v>0</v>
      </c>
      <c r="AQ1869" s="857" t="str">
        <f t="shared" si="4135"/>
        <v xml:space="preserve">    </v>
      </c>
      <c r="AR1869" s="848">
        <f>+AR1866+AR1867+AR1868</f>
        <v>0</v>
      </c>
      <c r="AS1869" s="848">
        <f>+AS1866+AS1867+AS1868</f>
        <v>0</v>
      </c>
      <c r="AT1869" s="870">
        <f>+AT1866+AT1867+AT1868</f>
        <v>0</v>
      </c>
      <c r="AU1869" s="870">
        <f>+AU1866+AU1867+AU1868</f>
        <v>0</v>
      </c>
      <c r="AV1869" s="857" t="str">
        <f t="shared" si="4138"/>
        <v xml:space="preserve">    </v>
      </c>
      <c r="AW1869" s="848">
        <f>+AW1866+AW1867+AW1868</f>
        <v>0</v>
      </c>
      <c r="AX1869" s="848">
        <f>+AX1866+AX1867+AX1868</f>
        <v>0</v>
      </c>
      <c r="AY1869" s="870">
        <f>+AY1866+AY1867+AY1868</f>
        <v>0</v>
      </c>
      <c r="AZ1869" s="870">
        <f>+AZ1866+AZ1867+AZ1868</f>
        <v>0</v>
      </c>
      <c r="BA1869" s="857" t="str">
        <f t="shared" si="4141"/>
        <v xml:space="preserve">    </v>
      </c>
      <c r="BB1869" s="848">
        <f>+BB1866+BB1867+BB1868</f>
        <v>0</v>
      </c>
      <c r="BC1869" s="848">
        <f>+BC1866+BC1867+BC1868</f>
        <v>0</v>
      </c>
      <c r="BD1869" s="870">
        <f>+BD1866+BD1867+BD1868</f>
        <v>0</v>
      </c>
      <c r="BE1869" s="870">
        <f>+BE1866+BE1867+BE1868</f>
        <v>0</v>
      </c>
      <c r="BF1869" s="857" t="str">
        <f t="shared" si="4144"/>
        <v xml:space="preserve">    </v>
      </c>
      <c r="BG1869" s="848">
        <f>+BG1866+BG1867+BG1868</f>
        <v>0</v>
      </c>
      <c r="BH1869" s="848">
        <f>+BH1866+BH1867+BH1868</f>
        <v>0</v>
      </c>
      <c r="BI1869" s="870">
        <f>+BI1866+BI1867+BI1868</f>
        <v>0</v>
      </c>
      <c r="BJ1869" s="870">
        <f>+BJ1866+BJ1867+BJ1868</f>
        <v>0</v>
      </c>
      <c r="BK1869" s="857" t="str">
        <f t="shared" si="4147"/>
        <v xml:space="preserve">    </v>
      </c>
      <c r="BL1869" s="405"/>
      <c r="BM1869" s="383">
        <f t="shared" si="4034"/>
        <v>0</v>
      </c>
    </row>
    <row r="1870" spans="1:66" customFormat="1" ht="15" customHeight="1" thickTop="1">
      <c r="A1870" s="1151" t="s">
        <v>247</v>
      </c>
      <c r="B1870" s="1151"/>
      <c r="C1870" s="657">
        <v>0</v>
      </c>
      <c r="D1870" s="636" t="str">
        <f>D970</f>
        <v>Certification of Exclusion and Debarment (Article 4 or 8)</v>
      </c>
      <c r="E1870" s="1011"/>
      <c r="F1870" s="636"/>
      <c r="G1870" s="636"/>
      <c r="H1870" s="636"/>
      <c r="I1870" s="636" t="str">
        <f>D970</f>
        <v>Certification of Exclusion and Debarment (Article 4 or 8)</v>
      </c>
      <c r="J1870" s="636"/>
      <c r="K1870" s="636"/>
      <c r="L1870" s="636"/>
      <c r="M1870" s="636"/>
      <c r="N1870" s="636" t="str">
        <f>D970</f>
        <v>Certification of Exclusion and Debarment (Article 4 or 8)</v>
      </c>
      <c r="O1870" s="636"/>
      <c r="P1870" s="636"/>
      <c r="Q1870" s="636"/>
      <c r="R1870" s="636"/>
      <c r="S1870" s="636" t="str">
        <f>D970</f>
        <v>Certification of Exclusion and Debarment (Article 4 or 8)</v>
      </c>
      <c r="T1870" s="636"/>
      <c r="U1870" s="636"/>
      <c r="V1870" s="636"/>
      <c r="W1870" s="636"/>
      <c r="X1870" s="636" t="str">
        <f>D970</f>
        <v>Certification of Exclusion and Debarment (Article 4 or 8)</v>
      </c>
      <c r="Y1870" s="636"/>
      <c r="Z1870" s="636"/>
      <c r="AA1870" s="636"/>
      <c r="AB1870" s="636"/>
      <c r="AC1870" s="636" t="str">
        <f>D970</f>
        <v>Certification of Exclusion and Debarment (Article 4 or 8)</v>
      </c>
      <c r="AD1870" s="636"/>
      <c r="AE1870" s="636"/>
      <c r="AF1870" s="636"/>
      <c r="AG1870" s="636"/>
      <c r="AH1870" s="636" t="str">
        <f>D970</f>
        <v>Certification of Exclusion and Debarment (Article 4 or 8)</v>
      </c>
      <c r="AI1870" s="636"/>
      <c r="AJ1870" s="636"/>
      <c r="AK1870" s="636"/>
      <c r="AL1870" s="636"/>
      <c r="AM1870" s="636" t="str">
        <f>D970</f>
        <v>Certification of Exclusion and Debarment (Article 4 or 8)</v>
      </c>
      <c r="AN1870" s="636"/>
      <c r="AO1870" s="636"/>
      <c r="AP1870" s="636"/>
      <c r="AQ1870" s="636"/>
      <c r="AR1870" s="636" t="str">
        <f>D970</f>
        <v>Certification of Exclusion and Debarment (Article 4 or 8)</v>
      </c>
      <c r="AS1870" s="636"/>
      <c r="AT1870" s="636"/>
      <c r="AU1870" s="636"/>
      <c r="AV1870" s="636"/>
      <c r="AW1870" s="636" t="str">
        <f>D970</f>
        <v>Certification of Exclusion and Debarment (Article 4 or 8)</v>
      </c>
      <c r="AX1870" s="636"/>
      <c r="AY1870" s="636"/>
      <c r="AZ1870" s="636"/>
      <c r="BA1870" s="636"/>
      <c r="BB1870" s="636" t="str">
        <f>D970</f>
        <v>Certification of Exclusion and Debarment (Article 4 or 8)</v>
      </c>
      <c r="BC1870" s="636"/>
      <c r="BD1870" s="636"/>
      <c r="BE1870" s="636"/>
      <c r="BF1870" s="636"/>
      <c r="BG1870" s="636" t="str">
        <f>D970</f>
        <v>Certification of Exclusion and Debarment (Article 4 or 8)</v>
      </c>
      <c r="BH1870" s="636"/>
      <c r="BI1870" s="636"/>
      <c r="BJ1870" s="636"/>
      <c r="BK1870" s="636"/>
      <c r="BL1870" s="244"/>
      <c r="BM1870" s="244"/>
      <c r="BN1870" s="244"/>
    </row>
    <row r="1871" spans="1:66" customFormat="1" ht="75.75" customHeight="1" thickBot="1">
      <c r="A1871" s="1152"/>
      <c r="B1871" s="1152"/>
      <c r="C1871" s="658"/>
      <c r="D1871" s="1149" t="str">
        <f>D1796</f>
        <v>Invoice Certification Language (MH)</v>
      </c>
      <c r="E1871" s="1149"/>
      <c r="F1871" s="1149"/>
      <c r="G1871" s="1149"/>
      <c r="H1871" s="1149"/>
      <c r="I1871" s="1149" t="str">
        <f>D1871</f>
        <v>Invoice Certification Language (MH)</v>
      </c>
      <c r="J1871" s="1149"/>
      <c r="K1871" s="1149"/>
      <c r="L1871" s="1149"/>
      <c r="M1871" s="1149"/>
      <c r="N1871" s="1149" t="str">
        <f>I1871</f>
        <v>Invoice Certification Language (MH)</v>
      </c>
      <c r="O1871" s="1149"/>
      <c r="P1871" s="1149"/>
      <c r="Q1871" s="1149"/>
      <c r="R1871" s="1149"/>
      <c r="S1871" s="1149" t="str">
        <f>N1871</f>
        <v>Invoice Certification Language (MH)</v>
      </c>
      <c r="T1871" s="1149"/>
      <c r="U1871" s="1149"/>
      <c r="V1871" s="1149"/>
      <c r="W1871" s="1149"/>
      <c r="X1871" s="1149" t="str">
        <f>S1871</f>
        <v>Invoice Certification Language (MH)</v>
      </c>
      <c r="Y1871" s="1149"/>
      <c r="Z1871" s="1149"/>
      <c r="AA1871" s="1149"/>
      <c r="AB1871" s="1149"/>
      <c r="AC1871" s="1149" t="str">
        <f>X1871</f>
        <v>Invoice Certification Language (MH)</v>
      </c>
      <c r="AD1871" s="1149"/>
      <c r="AE1871" s="1149"/>
      <c r="AF1871" s="1149"/>
      <c r="AG1871" s="1149"/>
      <c r="AH1871" s="1149" t="str">
        <f>AC1871</f>
        <v>Invoice Certification Language (MH)</v>
      </c>
      <c r="AI1871" s="1149"/>
      <c r="AJ1871" s="1149"/>
      <c r="AK1871" s="1149"/>
      <c r="AL1871" s="1149"/>
      <c r="AM1871" s="1149" t="str">
        <f>AH1871</f>
        <v>Invoice Certification Language (MH)</v>
      </c>
      <c r="AN1871" s="1149"/>
      <c r="AO1871" s="1149"/>
      <c r="AP1871" s="1149"/>
      <c r="AQ1871" s="1149"/>
      <c r="AR1871" s="1149" t="str">
        <f>AM1871</f>
        <v>Invoice Certification Language (MH)</v>
      </c>
      <c r="AS1871" s="1149"/>
      <c r="AT1871" s="1149"/>
      <c r="AU1871" s="1149"/>
      <c r="AV1871" s="1149"/>
      <c r="AW1871" s="1149" t="str">
        <f>AR1871</f>
        <v>Invoice Certification Language (MH)</v>
      </c>
      <c r="AX1871" s="1149"/>
      <c r="AY1871" s="1149"/>
      <c r="AZ1871" s="1149"/>
      <c r="BA1871" s="1149"/>
      <c r="BB1871" s="1149" t="str">
        <f>AW1871</f>
        <v>Invoice Certification Language (MH)</v>
      </c>
      <c r="BC1871" s="1149"/>
      <c r="BD1871" s="1149"/>
      <c r="BE1871" s="1149"/>
      <c r="BF1871" s="1149"/>
      <c r="BG1871" s="1149" t="str">
        <f>BB1871</f>
        <v>Invoice Certification Language (MH)</v>
      </c>
      <c r="BH1871" s="1149"/>
      <c r="BI1871" s="1149"/>
      <c r="BJ1871" s="1149"/>
      <c r="BK1871" s="1149"/>
      <c r="BL1871" s="244"/>
      <c r="BM1871" s="244"/>
      <c r="BN1871" s="244"/>
    </row>
    <row r="1872" spans="1:66" s="1" customFormat="1" ht="12" customHeight="1">
      <c r="A1872" s="1167"/>
      <c r="B1872" s="1168"/>
      <c r="C1872" s="369"/>
      <c r="D1872" s="1142"/>
      <c r="E1872" s="1142"/>
      <c r="F1872" s="1142"/>
      <c r="G1872" s="1141"/>
      <c r="H1872" s="1141"/>
      <c r="I1872" s="1142"/>
      <c r="J1872" s="1142"/>
      <c r="K1872" s="1142"/>
      <c r="L1872" s="1141"/>
      <c r="M1872" s="1141"/>
      <c r="N1872" s="1142"/>
      <c r="O1872" s="1142"/>
      <c r="P1872" s="1142"/>
      <c r="Q1872" s="1141"/>
      <c r="R1872" s="1141"/>
      <c r="S1872" s="1142"/>
      <c r="T1872" s="1142"/>
      <c r="U1872" s="1142"/>
      <c r="V1872" s="1141"/>
      <c r="W1872" s="1141"/>
      <c r="X1872" s="1142"/>
      <c r="Y1872" s="1142"/>
      <c r="Z1872" s="1142"/>
      <c r="AA1872" s="1141"/>
      <c r="AB1872" s="1141"/>
      <c r="AC1872" s="1142"/>
      <c r="AD1872" s="1142"/>
      <c r="AE1872" s="1142"/>
      <c r="AF1872" s="1141"/>
      <c r="AG1872" s="1141"/>
      <c r="AH1872" s="1142"/>
      <c r="AI1872" s="1142"/>
      <c r="AJ1872" s="1142"/>
      <c r="AK1872" s="1141"/>
      <c r="AL1872" s="1141"/>
      <c r="AM1872" s="1142"/>
      <c r="AN1872" s="1142"/>
      <c r="AO1872" s="1142"/>
      <c r="AP1872" s="1141"/>
      <c r="AQ1872" s="1141"/>
      <c r="AR1872" s="1142"/>
      <c r="AS1872" s="1142"/>
      <c r="AT1872" s="1142"/>
      <c r="AU1872" s="1141"/>
      <c r="AV1872" s="1141"/>
      <c r="AW1872" s="1142"/>
      <c r="AX1872" s="1142"/>
      <c r="AY1872" s="1142"/>
      <c r="AZ1872" s="1141"/>
      <c r="BA1872" s="1141"/>
      <c r="BB1872" s="1142"/>
      <c r="BC1872" s="1142"/>
      <c r="BD1872" s="1142"/>
      <c r="BE1872" s="1141"/>
      <c r="BF1872" s="1141"/>
      <c r="BG1872" s="1142"/>
      <c r="BH1872" s="1142"/>
      <c r="BI1872" s="1142"/>
      <c r="BJ1872" s="1141"/>
      <c r="BK1872" s="1141"/>
    </row>
    <row r="1873" spans="1:66" s="1" customFormat="1" ht="10.5" customHeight="1">
      <c r="A1873" s="1169"/>
      <c r="B1873" s="1170"/>
      <c r="C1873" s="370"/>
      <c r="D1873" s="1143" t="s">
        <v>313</v>
      </c>
      <c r="E1873" s="1143"/>
      <c r="F1873" s="1143"/>
      <c r="G1873" s="96" t="s">
        <v>125</v>
      </c>
      <c r="H1873" s="87"/>
      <c r="I1873" s="1143" t="s">
        <v>313</v>
      </c>
      <c r="J1873" s="1143"/>
      <c r="K1873" s="1143"/>
      <c r="L1873" s="96" t="s">
        <v>125</v>
      </c>
      <c r="M1873" s="87"/>
      <c r="N1873" s="1143" t="s">
        <v>313</v>
      </c>
      <c r="O1873" s="1143"/>
      <c r="P1873" s="1143"/>
      <c r="Q1873" s="96" t="s">
        <v>125</v>
      </c>
      <c r="R1873" s="87"/>
      <c r="S1873" s="1143" t="s">
        <v>313</v>
      </c>
      <c r="T1873" s="1143"/>
      <c r="U1873" s="1143"/>
      <c r="V1873" s="96" t="s">
        <v>125</v>
      </c>
      <c r="W1873" s="87"/>
      <c r="X1873" s="1143" t="s">
        <v>313</v>
      </c>
      <c r="Y1873" s="1143"/>
      <c r="Z1873" s="1143"/>
      <c r="AA1873" s="96" t="s">
        <v>125</v>
      </c>
      <c r="AB1873" s="87"/>
      <c r="AC1873" s="1143" t="s">
        <v>313</v>
      </c>
      <c r="AD1873" s="1143"/>
      <c r="AE1873" s="1143"/>
      <c r="AF1873" s="96" t="s">
        <v>125</v>
      </c>
      <c r="AG1873" s="87"/>
      <c r="AH1873" s="1143" t="s">
        <v>313</v>
      </c>
      <c r="AI1873" s="1143"/>
      <c r="AJ1873" s="1143"/>
      <c r="AK1873" s="96" t="s">
        <v>125</v>
      </c>
      <c r="AL1873" s="87"/>
      <c r="AM1873" s="1143" t="s">
        <v>313</v>
      </c>
      <c r="AN1873" s="1143"/>
      <c r="AO1873" s="1143"/>
      <c r="AP1873" s="96" t="s">
        <v>125</v>
      </c>
      <c r="AQ1873" s="87"/>
      <c r="AR1873" s="1143" t="s">
        <v>313</v>
      </c>
      <c r="AS1873" s="1143"/>
      <c r="AT1873" s="1143"/>
      <c r="AU1873" s="96" t="s">
        <v>125</v>
      </c>
      <c r="AV1873" s="87"/>
      <c r="AW1873" s="1143" t="s">
        <v>313</v>
      </c>
      <c r="AX1873" s="1143"/>
      <c r="AY1873" s="1143"/>
      <c r="AZ1873" s="96" t="s">
        <v>125</v>
      </c>
      <c r="BA1873" s="87"/>
      <c r="BB1873" s="1143" t="s">
        <v>313</v>
      </c>
      <c r="BC1873" s="1143"/>
      <c r="BD1873" s="1143"/>
      <c r="BE1873" s="96" t="s">
        <v>125</v>
      </c>
      <c r="BF1873" s="87"/>
      <c r="BG1873" s="1143" t="s">
        <v>313</v>
      </c>
      <c r="BH1873" s="1143"/>
      <c r="BI1873" s="1143"/>
      <c r="BJ1873" s="96" t="s">
        <v>125</v>
      </c>
      <c r="BK1873" s="87"/>
    </row>
    <row r="1874" spans="1:66" s="1" customFormat="1" ht="21" customHeight="1">
      <c r="A1874" s="1169"/>
      <c r="B1874" s="1170"/>
      <c r="C1874" s="361"/>
      <c r="D1874" s="1145"/>
      <c r="E1874" s="1145"/>
      <c r="F1874" s="1145"/>
      <c r="G1874" s="1140"/>
      <c r="H1874" s="1140"/>
      <c r="I1874" s="1145"/>
      <c r="J1874" s="1145"/>
      <c r="K1874" s="1145"/>
      <c r="L1874" s="1140"/>
      <c r="M1874" s="1140"/>
      <c r="N1874" s="1145"/>
      <c r="O1874" s="1145"/>
      <c r="P1874" s="1145"/>
      <c r="Q1874" s="1140"/>
      <c r="R1874" s="1140"/>
      <c r="S1874" s="1145"/>
      <c r="T1874" s="1145"/>
      <c r="U1874" s="1145"/>
      <c r="V1874" s="1140"/>
      <c r="W1874" s="1140"/>
      <c r="X1874" s="1145"/>
      <c r="Y1874" s="1145"/>
      <c r="Z1874" s="1145"/>
      <c r="AA1874" s="1140"/>
      <c r="AB1874" s="1140"/>
      <c r="AC1874" s="1145"/>
      <c r="AD1874" s="1145"/>
      <c r="AE1874" s="1145"/>
      <c r="AF1874" s="1140"/>
      <c r="AG1874" s="1140"/>
      <c r="AH1874" s="1145"/>
      <c r="AI1874" s="1145"/>
      <c r="AJ1874" s="1145"/>
      <c r="AK1874" s="1140"/>
      <c r="AL1874" s="1140"/>
      <c r="AM1874" s="1145"/>
      <c r="AN1874" s="1145"/>
      <c r="AO1874" s="1145"/>
      <c r="AP1874" s="1140"/>
      <c r="AQ1874" s="1140"/>
      <c r="AR1874" s="1145"/>
      <c r="AS1874" s="1145"/>
      <c r="AT1874" s="1145"/>
      <c r="AU1874" s="1140"/>
      <c r="AV1874" s="1140"/>
      <c r="AW1874" s="1145"/>
      <c r="AX1874" s="1145"/>
      <c r="AY1874" s="1145"/>
      <c r="AZ1874" s="1140"/>
      <c r="BA1874" s="1140"/>
      <c r="BB1874" s="1145"/>
      <c r="BC1874" s="1145"/>
      <c r="BD1874" s="1145"/>
      <c r="BE1874" s="1140"/>
      <c r="BF1874" s="1140"/>
      <c r="BG1874" s="1145"/>
      <c r="BH1874" s="1145"/>
      <c r="BI1874" s="1145"/>
      <c r="BJ1874" s="1140"/>
      <c r="BK1874" s="1140"/>
    </row>
    <row r="1875" spans="1:66" s="1" customFormat="1" ht="16.5" thickBot="1">
      <c r="A1875" s="1171"/>
      <c r="B1875" s="1172"/>
      <c r="C1875" s="362"/>
      <c r="D1875" s="1144" t="s">
        <v>80</v>
      </c>
      <c r="E1875" s="1144"/>
      <c r="F1875" s="94"/>
      <c r="G1875" s="95" t="s">
        <v>81</v>
      </c>
      <c r="H1875" s="87"/>
      <c r="I1875" s="1144" t="s">
        <v>80</v>
      </c>
      <c r="J1875" s="1144"/>
      <c r="K1875" s="94"/>
      <c r="L1875" s="95" t="s">
        <v>81</v>
      </c>
      <c r="M1875" s="87"/>
      <c r="N1875" s="1144" t="s">
        <v>80</v>
      </c>
      <c r="O1875" s="1144"/>
      <c r="P1875" s="94"/>
      <c r="Q1875" s="95" t="s">
        <v>81</v>
      </c>
      <c r="R1875" s="87"/>
      <c r="S1875" s="1144" t="s">
        <v>80</v>
      </c>
      <c r="T1875" s="1144"/>
      <c r="U1875" s="94"/>
      <c r="V1875" s="95" t="s">
        <v>81</v>
      </c>
      <c r="W1875" s="87"/>
      <c r="X1875" s="1144" t="s">
        <v>80</v>
      </c>
      <c r="Y1875" s="1144"/>
      <c r="Z1875" s="94"/>
      <c r="AA1875" s="95" t="s">
        <v>81</v>
      </c>
      <c r="AB1875" s="87"/>
      <c r="AC1875" s="1144" t="s">
        <v>80</v>
      </c>
      <c r="AD1875" s="1144"/>
      <c r="AE1875" s="94"/>
      <c r="AF1875" s="95" t="s">
        <v>81</v>
      </c>
      <c r="AG1875" s="87"/>
      <c r="AH1875" s="1144" t="s">
        <v>80</v>
      </c>
      <c r="AI1875" s="1144"/>
      <c r="AJ1875" s="94"/>
      <c r="AK1875" s="95" t="s">
        <v>81</v>
      </c>
      <c r="AL1875" s="87"/>
      <c r="AM1875" s="1144" t="s">
        <v>80</v>
      </c>
      <c r="AN1875" s="1144"/>
      <c r="AO1875" s="94"/>
      <c r="AP1875" s="95" t="s">
        <v>81</v>
      </c>
      <c r="AQ1875" s="87"/>
      <c r="AR1875" s="1144" t="s">
        <v>80</v>
      </c>
      <c r="AS1875" s="1144"/>
      <c r="AT1875" s="94"/>
      <c r="AU1875" s="95" t="s">
        <v>81</v>
      </c>
      <c r="AV1875" s="87"/>
      <c r="AW1875" s="1144" t="s">
        <v>80</v>
      </c>
      <c r="AX1875" s="1144"/>
      <c r="AY1875" s="94"/>
      <c r="AZ1875" s="95" t="s">
        <v>81</v>
      </c>
      <c r="BA1875" s="87"/>
      <c r="BB1875" s="1144" t="s">
        <v>80</v>
      </c>
      <c r="BC1875" s="1144"/>
      <c r="BD1875" s="94"/>
      <c r="BE1875" s="95" t="s">
        <v>81</v>
      </c>
      <c r="BF1875" s="87"/>
      <c r="BG1875" s="1144" t="s">
        <v>80</v>
      </c>
      <c r="BH1875" s="1144"/>
      <c r="BI1875" s="94"/>
      <c r="BJ1875" s="95" t="s">
        <v>81</v>
      </c>
      <c r="BK1875" s="87"/>
    </row>
    <row r="1876" spans="1:66" customFormat="1" ht="15.6" customHeight="1">
      <c r="A1876" s="637" t="s">
        <v>242</v>
      </c>
      <c r="B1876" s="88"/>
      <c r="C1876" s="357"/>
      <c r="D1876" s="88"/>
      <c r="E1876" s="357"/>
      <c r="F1876" s="88"/>
      <c r="G1876" s="89"/>
      <c r="H1876" s="90"/>
      <c r="I1876" s="2"/>
      <c r="J1876" s="2"/>
      <c r="K1876" s="2"/>
      <c r="L1876" s="2"/>
      <c r="M1876" s="2"/>
      <c r="N1876" s="2"/>
      <c r="O1876" s="2"/>
      <c r="P1876" s="3"/>
      <c r="Q1876" s="3"/>
      <c r="R1876" s="3"/>
      <c r="S1876" s="15"/>
      <c r="T1876" s="10"/>
      <c r="U1876" s="10"/>
      <c r="V1876" s="11"/>
      <c r="W1876" s="25"/>
      <c r="X1876" s="9"/>
      <c r="Y1876" s="9"/>
      <c r="Z1876" s="15"/>
      <c r="AA1876" s="20"/>
      <c r="AB1876" s="20"/>
      <c r="AC1876" s="20"/>
      <c r="AD1876" s="2"/>
      <c r="AE1876" s="3"/>
      <c r="AF1876" s="3"/>
      <c r="AG1876" s="3"/>
      <c r="AH1876" s="8"/>
      <c r="AI1876" s="10"/>
      <c r="AJ1876" s="10"/>
      <c r="AK1876" s="11"/>
      <c r="AL1876" s="21"/>
      <c r="AM1876" s="22"/>
      <c r="AN1876" s="22"/>
      <c r="AO1876" s="8"/>
      <c r="AP1876" s="8"/>
      <c r="AQ1876" s="8"/>
      <c r="AR1876" s="8"/>
      <c r="AS1876" s="8"/>
      <c r="AT1876" s="8"/>
      <c r="AU1876" s="8"/>
      <c r="AV1876" s="8"/>
      <c r="AW1876" s="8"/>
      <c r="AX1876" s="8"/>
      <c r="AY1876" s="8"/>
      <c r="AZ1876" s="8"/>
      <c r="BA1876" s="8"/>
      <c r="BB1876" s="8"/>
      <c r="BC1876" s="8"/>
      <c r="BD1876" s="8"/>
      <c r="BE1876" s="8"/>
      <c r="BF1876" s="8"/>
      <c r="BG1876" s="8"/>
      <c r="BH1876" s="8"/>
      <c r="BI1876" s="8"/>
      <c r="BJ1876" s="8"/>
      <c r="BK1876" s="8"/>
      <c r="BL1876" s="8"/>
      <c r="BM1876" s="660"/>
      <c r="BN1876" s="8"/>
    </row>
    <row r="1877" spans="1:66" s="1" customFormat="1" ht="12.6" customHeight="1">
      <c r="A1877" s="97" t="s">
        <v>243</v>
      </c>
      <c r="B1877" s="88"/>
      <c r="C1877" s="363"/>
      <c r="D1877" s="273"/>
      <c r="E1877" s="1013"/>
      <c r="F1877" s="256"/>
      <c r="G1877" s="273"/>
      <c r="H1877" s="274"/>
      <c r="I1877" s="273"/>
      <c r="J1877" s="273"/>
      <c r="K1877" s="256"/>
      <c r="L1877" s="273"/>
      <c r="M1877" s="274"/>
      <c r="N1877" s="32"/>
      <c r="O1877" s="275"/>
      <c r="P1877" s="275"/>
      <c r="Q1877" s="275"/>
      <c r="R1877" s="275"/>
      <c r="S1877" s="276"/>
      <c r="T1877" s="276"/>
      <c r="U1877" s="276"/>
      <c r="V1877" s="277"/>
      <c r="W1877" s="278"/>
      <c r="X1877" s="276"/>
      <c r="Y1877" s="276"/>
      <c r="Z1877" s="32"/>
      <c r="AD1877" s="279"/>
      <c r="AE1877" s="279"/>
      <c r="AF1877" s="279"/>
      <c r="AG1877" s="279"/>
      <c r="AH1877" s="280"/>
      <c r="AI1877" s="280"/>
      <c r="AJ1877" s="280"/>
      <c r="AK1877" s="281"/>
      <c r="AL1877" s="282"/>
      <c r="AM1877" s="280"/>
      <c r="AN1877" s="280"/>
      <c r="AO1877" s="32"/>
      <c r="AP1877" s="32"/>
      <c r="AQ1877" s="32"/>
      <c r="AR1877" s="32"/>
      <c r="AS1877" s="32"/>
      <c r="AT1877" s="32"/>
      <c r="AU1877" s="32"/>
      <c r="AV1877" s="32"/>
      <c r="AW1877" s="32"/>
      <c r="AX1877" s="32"/>
      <c r="AY1877" s="32"/>
      <c r="AZ1877" s="32"/>
      <c r="BA1877" s="32"/>
      <c r="BB1877" s="32"/>
      <c r="BC1877" s="32"/>
      <c r="BD1877" s="32"/>
      <c r="BE1877" s="32"/>
      <c r="BF1877" s="32"/>
      <c r="BG1877" s="32"/>
      <c r="BH1877" s="32"/>
      <c r="BI1877" s="32"/>
      <c r="BJ1877" s="32"/>
      <c r="BK1877" s="32"/>
      <c r="BL1877" s="32"/>
      <c r="BM1877" s="661"/>
      <c r="BN1877" s="32"/>
    </row>
    <row r="1878" spans="1:66" s="260" customFormat="1" ht="12">
      <c r="A1878" s="638"/>
      <c r="B1878" s="639"/>
      <c r="C1878" s="358"/>
      <c r="D1878" s="252" t="s">
        <v>21</v>
      </c>
      <c r="E1878" s="1159" t="str">
        <f>+E1053</f>
        <v>Contractor Name</v>
      </c>
      <c r="F1878" s="1159"/>
      <c r="G1878" s="1159"/>
      <c r="H1878" s="1159"/>
      <c r="I1878" s="291" t="s">
        <v>21</v>
      </c>
      <c r="J1878" s="1150" t="str">
        <f>E1878</f>
        <v>Contractor Name</v>
      </c>
      <c r="K1878" s="1150"/>
      <c r="L1878" s="1150"/>
      <c r="M1878" s="1150"/>
      <c r="N1878" s="291" t="s">
        <v>21</v>
      </c>
      <c r="O1878" s="1150" t="str">
        <f>E1878</f>
        <v>Contractor Name</v>
      </c>
      <c r="P1878" s="1150"/>
      <c r="Q1878" s="1150"/>
      <c r="R1878" s="1150"/>
      <c r="S1878" s="291" t="s">
        <v>21</v>
      </c>
      <c r="T1878" s="1150" t="str">
        <f>E1878</f>
        <v>Contractor Name</v>
      </c>
      <c r="U1878" s="1150"/>
      <c r="V1878" s="1150"/>
      <c r="W1878" s="1150"/>
      <c r="X1878" s="291" t="s">
        <v>21</v>
      </c>
      <c r="Y1878" s="1150" t="str">
        <f>E1878</f>
        <v>Contractor Name</v>
      </c>
      <c r="Z1878" s="1150"/>
      <c r="AA1878" s="1150"/>
      <c r="AB1878" s="1150"/>
      <c r="AC1878" s="291" t="s">
        <v>21</v>
      </c>
      <c r="AD1878" s="1150" t="str">
        <f>E1878</f>
        <v>Contractor Name</v>
      </c>
      <c r="AE1878" s="1150"/>
      <c r="AF1878" s="1150"/>
      <c r="AG1878" s="1150"/>
      <c r="AH1878" s="291" t="s">
        <v>21</v>
      </c>
      <c r="AI1878" s="1150" t="str">
        <f>E1878</f>
        <v>Contractor Name</v>
      </c>
      <c r="AJ1878" s="1150"/>
      <c r="AK1878" s="1150"/>
      <c r="AL1878" s="1150"/>
      <c r="AM1878" s="291" t="s">
        <v>21</v>
      </c>
      <c r="AN1878" s="1150" t="str">
        <f>E1878</f>
        <v>Contractor Name</v>
      </c>
      <c r="AO1878" s="1150"/>
      <c r="AP1878" s="1150"/>
      <c r="AQ1878" s="1150"/>
      <c r="AR1878" s="291" t="s">
        <v>21</v>
      </c>
      <c r="AS1878" s="1150" t="str">
        <f>E1878</f>
        <v>Contractor Name</v>
      </c>
      <c r="AT1878" s="1150"/>
      <c r="AU1878" s="1150"/>
      <c r="AV1878" s="1150"/>
      <c r="AW1878" s="291" t="s">
        <v>21</v>
      </c>
      <c r="AX1878" s="1150" t="str">
        <f>J1878</f>
        <v>Contractor Name</v>
      </c>
      <c r="AY1878" s="1150"/>
      <c r="AZ1878" s="1150"/>
      <c r="BA1878" s="1150"/>
      <c r="BB1878" s="291" t="s">
        <v>21</v>
      </c>
      <c r="BC1878" s="1150" t="str">
        <f>O1878</f>
        <v>Contractor Name</v>
      </c>
      <c r="BD1878" s="1150"/>
      <c r="BE1878" s="1150"/>
      <c r="BF1878" s="1150"/>
      <c r="BG1878" s="291" t="s">
        <v>21</v>
      </c>
      <c r="BH1878" s="1150" t="str">
        <f>T1878</f>
        <v>Contractor Name</v>
      </c>
      <c r="BI1878" s="1150"/>
      <c r="BJ1878" s="1150"/>
      <c r="BK1878" s="1150"/>
      <c r="BL1878" s="292"/>
      <c r="BM1878" s="662"/>
      <c r="BN1878" s="292"/>
    </row>
    <row r="1879" spans="1:66" s="260" customFormat="1" ht="12">
      <c r="A1879" s="97" t="s">
        <v>133</v>
      </c>
      <c r="B1879" s="639"/>
      <c r="C1879" s="358"/>
      <c r="D1879" s="252" t="s">
        <v>20</v>
      </c>
      <c r="E1879" s="1036" t="str">
        <f>+E1054</f>
        <v>Contract Number</v>
      </c>
      <c r="F1879" s="254"/>
      <c r="G1879" s="255" t="s">
        <v>90</v>
      </c>
      <c r="H1879" s="894"/>
      <c r="I1879" s="307" t="s">
        <v>20</v>
      </c>
      <c r="J1879" s="324" t="str">
        <f>E1879</f>
        <v>Contract Number</v>
      </c>
      <c r="K1879" s="293"/>
      <c r="L1879" s="294" t="s">
        <v>90</v>
      </c>
      <c r="M1879" s="295">
        <f>H1879</f>
        <v>0</v>
      </c>
      <c r="N1879" s="296" t="s">
        <v>20</v>
      </c>
      <c r="O1879" s="325" t="str">
        <f>E1879</f>
        <v>Contract Number</v>
      </c>
      <c r="P1879" s="297"/>
      <c r="Q1879" s="298" t="s">
        <v>90</v>
      </c>
      <c r="R1879" s="299">
        <f>H1879</f>
        <v>0</v>
      </c>
      <c r="S1879" s="296" t="s">
        <v>20</v>
      </c>
      <c r="T1879" s="300" t="str">
        <f>E1879</f>
        <v>Contract Number</v>
      </c>
      <c r="U1879" s="297"/>
      <c r="V1879" s="298" t="s">
        <v>90</v>
      </c>
      <c r="W1879" s="301">
        <f>H1879</f>
        <v>0</v>
      </c>
      <c r="X1879" s="296" t="s">
        <v>20</v>
      </c>
      <c r="Y1879" s="300" t="str">
        <f>E1879</f>
        <v>Contract Number</v>
      </c>
      <c r="Z1879" s="297"/>
      <c r="AA1879" s="298" t="s">
        <v>90</v>
      </c>
      <c r="AB1879" s="301">
        <f>H1879</f>
        <v>0</v>
      </c>
      <c r="AC1879" s="296" t="s">
        <v>20</v>
      </c>
      <c r="AD1879" s="300" t="str">
        <f>E1879</f>
        <v>Contract Number</v>
      </c>
      <c r="AE1879" s="297"/>
      <c r="AF1879" s="298" t="s">
        <v>90</v>
      </c>
      <c r="AG1879" s="301">
        <f>H1879</f>
        <v>0</v>
      </c>
      <c r="AH1879" s="296" t="s">
        <v>20</v>
      </c>
      <c r="AI1879" s="300" t="str">
        <f>E1879</f>
        <v>Contract Number</v>
      </c>
      <c r="AJ1879" s="297"/>
      <c r="AK1879" s="298" t="s">
        <v>90</v>
      </c>
      <c r="AL1879" s="302">
        <f>H1879</f>
        <v>0</v>
      </c>
      <c r="AM1879" s="296" t="s">
        <v>20</v>
      </c>
      <c r="AN1879" s="325" t="str">
        <f>E1879</f>
        <v>Contract Number</v>
      </c>
      <c r="AO1879" s="297"/>
      <c r="AP1879" s="298" t="s">
        <v>90</v>
      </c>
      <c r="AQ1879" s="302">
        <f>H1879</f>
        <v>0</v>
      </c>
      <c r="AR1879" s="296" t="s">
        <v>20</v>
      </c>
      <c r="AS1879" s="325" t="str">
        <f>E1879</f>
        <v>Contract Number</v>
      </c>
      <c r="AT1879" s="297"/>
      <c r="AU1879" s="298" t="s">
        <v>90</v>
      </c>
      <c r="AV1879" s="303">
        <f>H1879</f>
        <v>0</v>
      </c>
      <c r="AW1879" s="296" t="s">
        <v>20</v>
      </c>
      <c r="AX1879" s="325" t="str">
        <f>J1879</f>
        <v>Contract Number</v>
      </c>
      <c r="AY1879" s="297"/>
      <c r="AZ1879" s="298" t="s">
        <v>90</v>
      </c>
      <c r="BA1879" s="303">
        <f>M1879</f>
        <v>0</v>
      </c>
      <c r="BB1879" s="296" t="s">
        <v>20</v>
      </c>
      <c r="BC1879" s="325" t="str">
        <f>O1879</f>
        <v>Contract Number</v>
      </c>
      <c r="BD1879" s="297"/>
      <c r="BE1879" s="298" t="s">
        <v>90</v>
      </c>
      <c r="BF1879" s="303">
        <f>R1879</f>
        <v>0</v>
      </c>
      <c r="BG1879" s="296" t="s">
        <v>20</v>
      </c>
      <c r="BH1879" s="325" t="str">
        <f>T1879</f>
        <v>Contract Number</v>
      </c>
      <c r="BI1879" s="297"/>
      <c r="BJ1879" s="298" t="s">
        <v>90</v>
      </c>
      <c r="BK1879" s="303">
        <f>W1879</f>
        <v>0</v>
      </c>
      <c r="BL1879" s="304"/>
      <c r="BM1879" s="663"/>
      <c r="BN1879" s="304"/>
    </row>
    <row r="1880" spans="1:66" s="260" customFormat="1" ht="17.45" customHeight="1">
      <c r="A1880" s="93"/>
      <c r="B1880" s="639"/>
      <c r="C1880" s="358"/>
      <c r="D1880" s="252" t="s">
        <v>126</v>
      </c>
      <c r="E1880" s="1009" t="s">
        <v>127</v>
      </c>
      <c r="F1880" s="257"/>
      <c r="G1880" s="258" t="s">
        <v>122</v>
      </c>
      <c r="H1880" s="257"/>
      <c r="I1880" s="296" t="s">
        <v>120</v>
      </c>
      <c r="J1880" s="305" t="s">
        <v>121</v>
      </c>
      <c r="K1880" s="306">
        <f>F1880</f>
        <v>0</v>
      </c>
      <c r="L1880" s="298" t="s">
        <v>122</v>
      </c>
      <c r="M1880" s="306">
        <f>H1880</f>
        <v>0</v>
      </c>
      <c r="N1880" s="296" t="s">
        <v>120</v>
      </c>
      <c r="O1880" s="305" t="s">
        <v>121</v>
      </c>
      <c r="P1880" s="306">
        <f>F1880</f>
        <v>0</v>
      </c>
      <c r="Q1880" s="298" t="s">
        <v>122</v>
      </c>
      <c r="R1880" s="306">
        <f>H1880</f>
        <v>0</v>
      </c>
      <c r="S1880" s="296" t="s">
        <v>120</v>
      </c>
      <c r="T1880" s="305" t="s">
        <v>121</v>
      </c>
      <c r="U1880" s="306">
        <f>F1880</f>
        <v>0</v>
      </c>
      <c r="V1880" s="298" t="s">
        <v>122</v>
      </c>
      <c r="W1880" s="306">
        <f>H1880</f>
        <v>0</v>
      </c>
      <c r="X1880" s="296" t="s">
        <v>120</v>
      </c>
      <c r="Y1880" s="305" t="s">
        <v>121</v>
      </c>
      <c r="Z1880" s="306">
        <f>F1880</f>
        <v>0</v>
      </c>
      <c r="AA1880" s="298" t="s">
        <v>122</v>
      </c>
      <c r="AB1880" s="306">
        <f>H1880</f>
        <v>0</v>
      </c>
      <c r="AC1880" s="296" t="s">
        <v>120</v>
      </c>
      <c r="AD1880" s="305" t="s">
        <v>121</v>
      </c>
      <c r="AE1880" s="306">
        <f>F1880</f>
        <v>0</v>
      </c>
      <c r="AF1880" s="298" t="s">
        <v>122</v>
      </c>
      <c r="AG1880" s="306">
        <f>H1880</f>
        <v>0</v>
      </c>
      <c r="AH1880" s="296" t="s">
        <v>120</v>
      </c>
      <c r="AI1880" s="305" t="s">
        <v>121</v>
      </c>
      <c r="AJ1880" s="306">
        <f>F1880</f>
        <v>0</v>
      </c>
      <c r="AK1880" s="298" t="s">
        <v>122</v>
      </c>
      <c r="AL1880" s="306">
        <f>H1880</f>
        <v>0</v>
      </c>
      <c r="AM1880" s="296" t="s">
        <v>120</v>
      </c>
      <c r="AN1880" s="305" t="s">
        <v>121</v>
      </c>
      <c r="AO1880" s="306">
        <f>F1880</f>
        <v>0</v>
      </c>
      <c r="AP1880" s="298" t="s">
        <v>122</v>
      </c>
      <c r="AQ1880" s="306">
        <f>H1880</f>
        <v>0</v>
      </c>
      <c r="AR1880" s="296" t="s">
        <v>120</v>
      </c>
      <c r="AS1880" s="305" t="s">
        <v>121</v>
      </c>
      <c r="AT1880" s="306">
        <f>F1880</f>
        <v>0</v>
      </c>
      <c r="AU1880" s="298" t="s">
        <v>122</v>
      </c>
      <c r="AV1880" s="306">
        <f>H1880</f>
        <v>0</v>
      </c>
      <c r="AW1880" s="296" t="s">
        <v>120</v>
      </c>
      <c r="AX1880" s="305" t="s">
        <v>121</v>
      </c>
      <c r="AY1880" s="306">
        <f>K1880</f>
        <v>0</v>
      </c>
      <c r="AZ1880" s="298" t="s">
        <v>122</v>
      </c>
      <c r="BA1880" s="306">
        <f>M1880</f>
        <v>0</v>
      </c>
      <c r="BB1880" s="296" t="s">
        <v>120</v>
      </c>
      <c r="BC1880" s="305" t="s">
        <v>121</v>
      </c>
      <c r="BD1880" s="306">
        <f>P1880</f>
        <v>0</v>
      </c>
      <c r="BE1880" s="298" t="s">
        <v>122</v>
      </c>
      <c r="BF1880" s="306">
        <f>R1880</f>
        <v>0</v>
      </c>
      <c r="BG1880" s="296" t="s">
        <v>120</v>
      </c>
      <c r="BH1880" s="305" t="s">
        <v>121</v>
      </c>
      <c r="BI1880" s="306">
        <f>U1880</f>
        <v>0</v>
      </c>
      <c r="BJ1880" s="298" t="s">
        <v>122</v>
      </c>
      <c r="BK1880" s="306">
        <f>W1880</f>
        <v>0</v>
      </c>
      <c r="BL1880" s="304"/>
      <c r="BM1880" s="663"/>
      <c r="BN1880" s="304"/>
    </row>
    <row r="1881" spans="1:66" s="260" customFormat="1" ht="15.75" customHeight="1">
      <c r="A1881" s="93"/>
      <c r="B1881" s="97"/>
      <c r="C1881" s="359"/>
      <c r="D1881" s="1160" t="s">
        <v>124</v>
      </c>
      <c r="E1881" s="1160"/>
      <c r="F1881" s="1160"/>
      <c r="G1881" s="1161">
        <f>E1944+J1944+O1944+T1944+Y1944+AD1944+AI1944+AN1944+AS1944+AX1944+BC1944+BH1944</f>
        <v>0</v>
      </c>
      <c r="H1881" s="259"/>
      <c r="I1881" s="292"/>
      <c r="J1881" s="292"/>
      <c r="K1881" s="292"/>
      <c r="L1881" s="292"/>
      <c r="M1881" s="292"/>
      <c r="N1881" s="292"/>
      <c r="O1881" s="292"/>
      <c r="P1881" s="292"/>
      <c r="Q1881" s="292"/>
      <c r="R1881" s="292"/>
      <c r="S1881" s="292"/>
      <c r="T1881" s="292"/>
      <c r="U1881" s="292"/>
      <c r="V1881" s="292"/>
      <c r="W1881" s="292"/>
      <c r="X1881" s="292"/>
      <c r="Y1881" s="292"/>
      <c r="Z1881" s="292"/>
      <c r="AA1881" s="292"/>
      <c r="AB1881" s="292"/>
      <c r="AC1881" s="292"/>
      <c r="AD1881" s="292"/>
      <c r="AE1881" s="292"/>
      <c r="AF1881" s="292"/>
      <c r="AG1881" s="292"/>
      <c r="AH1881" s="292"/>
      <c r="AI1881" s="292"/>
      <c r="AJ1881" s="292"/>
      <c r="AK1881" s="292"/>
      <c r="AL1881" s="292"/>
      <c r="AM1881" s="292"/>
      <c r="AN1881" s="292"/>
      <c r="AO1881" s="292"/>
      <c r="AP1881" s="292"/>
      <c r="AQ1881" s="292"/>
      <c r="AR1881" s="292"/>
      <c r="AS1881" s="292"/>
      <c r="AT1881" s="292"/>
      <c r="AU1881" s="292"/>
      <c r="AV1881" s="292"/>
      <c r="AW1881" s="292"/>
      <c r="AX1881" s="292"/>
      <c r="AY1881" s="292"/>
      <c r="AZ1881" s="292"/>
      <c r="BA1881" s="292"/>
      <c r="BB1881" s="292"/>
      <c r="BC1881" s="292"/>
      <c r="BD1881" s="292"/>
      <c r="BE1881" s="292"/>
      <c r="BF1881" s="292"/>
      <c r="BG1881" s="292"/>
      <c r="BH1881" s="292"/>
      <c r="BI1881" s="292"/>
      <c r="BJ1881" s="292"/>
      <c r="BK1881" s="292"/>
      <c r="BL1881" s="308"/>
      <c r="BM1881" s="665"/>
      <c r="BN1881" s="308"/>
    </row>
    <row r="1882" spans="1:66" s="1" customFormat="1" ht="5.45" customHeight="1" thickBot="1">
      <c r="A1882" s="640"/>
      <c r="B1882" s="641"/>
      <c r="C1882" s="360"/>
      <c r="D1882" s="261"/>
      <c r="E1882" s="360"/>
      <c r="F1882" s="261"/>
      <c r="G1882" s="1162"/>
      <c r="H1882" s="91"/>
      <c r="I1882" s="16"/>
      <c r="J1882" s="16"/>
      <c r="K1882" s="32"/>
      <c r="L1882" s="16"/>
      <c r="M1882" s="16"/>
      <c r="N1882" s="16"/>
      <c r="R1882" s="262"/>
      <c r="S1882" s="262"/>
      <c r="T1882" s="262"/>
      <c r="U1882" s="262"/>
      <c r="V1882" s="262"/>
      <c r="W1882" s="262"/>
      <c r="X1882" s="262"/>
      <c r="Y1882" s="262"/>
      <c r="Z1882" s="262"/>
      <c r="AA1882" s="262"/>
      <c r="AB1882" s="262"/>
      <c r="AC1882" s="262"/>
      <c r="AD1882" s="262"/>
      <c r="AE1882" s="20"/>
      <c r="AF1882" s="20"/>
      <c r="AG1882" s="20"/>
      <c r="AH1882" s="20"/>
      <c r="BM1882"/>
    </row>
    <row r="1883" spans="1:66" s="1" customFormat="1" ht="14.25" customHeight="1" thickTop="1">
      <c r="A1883" s="642" t="s">
        <v>30</v>
      </c>
      <c r="B1883" s="653"/>
      <c r="C1883" s="1135" t="s">
        <v>232</v>
      </c>
      <c r="D1883" s="1137" t="str">
        <f>+D1808</f>
        <v>Program Name</v>
      </c>
      <c r="E1883" s="1138"/>
      <c r="F1883" s="1138"/>
      <c r="G1883" s="1138"/>
      <c r="H1883" s="1139"/>
      <c r="I1883" s="1137" t="str">
        <f>+I1808</f>
        <v>Program Name</v>
      </c>
      <c r="J1883" s="1138"/>
      <c r="K1883" s="1138"/>
      <c r="L1883" s="1138"/>
      <c r="M1883" s="1139"/>
      <c r="N1883" s="1137" t="str">
        <f>+N1808</f>
        <v>Program Name</v>
      </c>
      <c r="O1883" s="1138"/>
      <c r="P1883" s="1138"/>
      <c r="Q1883" s="1138"/>
      <c r="R1883" s="1139"/>
      <c r="S1883" s="1137" t="str">
        <f>+S1808</f>
        <v>Program Name</v>
      </c>
      <c r="T1883" s="1138"/>
      <c r="U1883" s="1138"/>
      <c r="V1883" s="1138"/>
      <c r="W1883" s="1139"/>
      <c r="X1883" s="1137" t="str">
        <f>+X1808</f>
        <v>Program Name</v>
      </c>
      <c r="Y1883" s="1138"/>
      <c r="Z1883" s="1138"/>
      <c r="AA1883" s="1138"/>
      <c r="AB1883" s="1139"/>
      <c r="AC1883" s="1137" t="str">
        <f>+AC1808</f>
        <v>Program Name</v>
      </c>
      <c r="AD1883" s="1138"/>
      <c r="AE1883" s="1138"/>
      <c r="AF1883" s="1138"/>
      <c r="AG1883" s="1139"/>
      <c r="AH1883" s="1137" t="str">
        <f>+AH1808</f>
        <v>Program Name</v>
      </c>
      <c r="AI1883" s="1138"/>
      <c r="AJ1883" s="1138"/>
      <c r="AK1883" s="1138"/>
      <c r="AL1883" s="1139"/>
      <c r="AM1883" s="1137" t="str">
        <f>+AM1808</f>
        <v>Program Name</v>
      </c>
      <c r="AN1883" s="1138"/>
      <c r="AO1883" s="1138"/>
      <c r="AP1883" s="1138"/>
      <c r="AQ1883" s="1139"/>
      <c r="AR1883" s="1137" t="str">
        <f>+AR1808</f>
        <v>Program Name</v>
      </c>
      <c r="AS1883" s="1138"/>
      <c r="AT1883" s="1138"/>
      <c r="AU1883" s="1138"/>
      <c r="AV1883" s="1139"/>
      <c r="AW1883" s="1137" t="str">
        <f>+AW1808</f>
        <v>Program Name</v>
      </c>
      <c r="AX1883" s="1138"/>
      <c r="AY1883" s="1138"/>
      <c r="AZ1883" s="1138"/>
      <c r="BA1883" s="1139"/>
      <c r="BB1883" s="1137" t="str">
        <f>+BB1808</f>
        <v>Program Name</v>
      </c>
      <c r="BC1883" s="1138"/>
      <c r="BD1883" s="1138"/>
      <c r="BE1883" s="1138"/>
      <c r="BF1883" s="1139"/>
      <c r="BG1883" s="1137" t="str">
        <f>+BG1808</f>
        <v>Program Name</v>
      </c>
      <c r="BH1883" s="1138"/>
      <c r="BI1883" s="1138"/>
      <c r="BJ1883" s="1138"/>
      <c r="BK1883" s="1139"/>
      <c r="BL1883" s="31"/>
      <c r="BM1883" s="232" t="s">
        <v>33</v>
      </c>
    </row>
    <row r="1884" spans="1:66" s="1" customFormat="1" ht="13.5">
      <c r="A1884" s="644" t="s">
        <v>31</v>
      </c>
      <c r="B1884" s="654"/>
      <c r="C1884" s="1136"/>
      <c r="D1884" s="1146" t="str">
        <f>+D1809</f>
        <v>Funding Source</v>
      </c>
      <c r="E1884" s="1147"/>
      <c r="F1884" s="1147"/>
      <c r="G1884" s="1147"/>
      <c r="H1884" s="1148"/>
      <c r="I1884" s="1146" t="str">
        <f>+I1809</f>
        <v>Funding Source</v>
      </c>
      <c r="J1884" s="1147"/>
      <c r="K1884" s="1147"/>
      <c r="L1884" s="1147"/>
      <c r="M1884" s="1148"/>
      <c r="N1884" s="1146" t="str">
        <f>+N1809</f>
        <v>Funding Source</v>
      </c>
      <c r="O1884" s="1147"/>
      <c r="P1884" s="1147"/>
      <c r="Q1884" s="1147"/>
      <c r="R1884" s="1148"/>
      <c r="S1884" s="1146" t="str">
        <f>+S1809</f>
        <v>Funding Source</v>
      </c>
      <c r="T1884" s="1147"/>
      <c r="U1884" s="1147"/>
      <c r="V1884" s="1147"/>
      <c r="W1884" s="1148"/>
      <c r="X1884" s="1146" t="str">
        <f>+X1809</f>
        <v>Funding Source</v>
      </c>
      <c r="Y1884" s="1147"/>
      <c r="Z1884" s="1147"/>
      <c r="AA1884" s="1147"/>
      <c r="AB1884" s="1148"/>
      <c r="AC1884" s="1146" t="str">
        <f>+AC1809</f>
        <v>Funding Source</v>
      </c>
      <c r="AD1884" s="1147"/>
      <c r="AE1884" s="1147"/>
      <c r="AF1884" s="1147"/>
      <c r="AG1884" s="1148"/>
      <c r="AH1884" s="1146" t="str">
        <f>+AH1809</f>
        <v>Funding Source</v>
      </c>
      <c r="AI1884" s="1147"/>
      <c r="AJ1884" s="1147"/>
      <c r="AK1884" s="1147"/>
      <c r="AL1884" s="1148"/>
      <c r="AM1884" s="1146" t="str">
        <f>+AM1809</f>
        <v>Funding Source</v>
      </c>
      <c r="AN1884" s="1147"/>
      <c r="AO1884" s="1147"/>
      <c r="AP1884" s="1147"/>
      <c r="AQ1884" s="1148"/>
      <c r="AR1884" s="1146" t="str">
        <f>+AR1809</f>
        <v>Funding Source</v>
      </c>
      <c r="AS1884" s="1147"/>
      <c r="AT1884" s="1147"/>
      <c r="AU1884" s="1147"/>
      <c r="AV1884" s="1148"/>
      <c r="AW1884" s="1146" t="str">
        <f>+AW1809</f>
        <v>Funding Source</v>
      </c>
      <c r="AX1884" s="1147"/>
      <c r="AY1884" s="1147"/>
      <c r="AZ1884" s="1147"/>
      <c r="BA1884" s="1148"/>
      <c r="BB1884" s="1146" t="str">
        <f>+BB1809</f>
        <v>Funding Source</v>
      </c>
      <c r="BC1884" s="1147"/>
      <c r="BD1884" s="1147"/>
      <c r="BE1884" s="1147"/>
      <c r="BF1884" s="1148"/>
      <c r="BG1884" s="1146" t="str">
        <f>+BG1809</f>
        <v>Funding Source</v>
      </c>
      <c r="BH1884" s="1147"/>
      <c r="BI1884" s="1147"/>
      <c r="BJ1884" s="1147"/>
      <c r="BK1884" s="1148"/>
      <c r="BL1884" s="31"/>
      <c r="BM1884" s="233"/>
    </row>
    <row r="1885" spans="1:66" s="30" customFormat="1" ht="21.6" customHeight="1">
      <c r="A1885" s="646"/>
      <c r="B1885" s="655"/>
      <c r="C1885" s="669" t="s">
        <v>233</v>
      </c>
      <c r="D1885" s="329" t="s">
        <v>67</v>
      </c>
      <c r="E1885" s="1010" t="s">
        <v>68</v>
      </c>
      <c r="F1885" s="330" t="s">
        <v>69</v>
      </c>
      <c r="G1885" s="331" t="s">
        <v>70</v>
      </c>
      <c r="H1885" s="332" t="s">
        <v>71</v>
      </c>
      <c r="I1885" s="329" t="s">
        <v>67</v>
      </c>
      <c r="J1885" s="1010" t="s">
        <v>68</v>
      </c>
      <c r="K1885" s="330" t="s">
        <v>69</v>
      </c>
      <c r="L1885" s="331" t="s">
        <v>70</v>
      </c>
      <c r="M1885" s="333" t="s">
        <v>71</v>
      </c>
      <c r="N1885" s="329" t="s">
        <v>67</v>
      </c>
      <c r="O1885" s="1010" t="s">
        <v>68</v>
      </c>
      <c r="P1885" s="330" t="s">
        <v>69</v>
      </c>
      <c r="Q1885" s="331" t="s">
        <v>70</v>
      </c>
      <c r="R1885" s="333" t="s">
        <v>71</v>
      </c>
      <c r="S1885" s="329" t="s">
        <v>67</v>
      </c>
      <c r="T1885" s="1010" t="s">
        <v>68</v>
      </c>
      <c r="U1885" s="330" t="s">
        <v>69</v>
      </c>
      <c r="V1885" s="331" t="s">
        <v>70</v>
      </c>
      <c r="W1885" s="333" t="s">
        <v>71</v>
      </c>
      <c r="X1885" s="329" t="s">
        <v>67</v>
      </c>
      <c r="Y1885" s="1010" t="s">
        <v>68</v>
      </c>
      <c r="Z1885" s="330" t="s">
        <v>69</v>
      </c>
      <c r="AA1885" s="331" t="s">
        <v>70</v>
      </c>
      <c r="AB1885" s="333" t="s">
        <v>71</v>
      </c>
      <c r="AC1885" s="329" t="s">
        <v>67</v>
      </c>
      <c r="AD1885" s="1010" t="s">
        <v>68</v>
      </c>
      <c r="AE1885" s="330" t="s">
        <v>69</v>
      </c>
      <c r="AF1885" s="331" t="s">
        <v>70</v>
      </c>
      <c r="AG1885" s="333" t="s">
        <v>71</v>
      </c>
      <c r="AH1885" s="329" t="s">
        <v>67</v>
      </c>
      <c r="AI1885" s="1010" t="s">
        <v>68</v>
      </c>
      <c r="AJ1885" s="330" t="s">
        <v>69</v>
      </c>
      <c r="AK1885" s="331" t="s">
        <v>70</v>
      </c>
      <c r="AL1885" s="333" t="s">
        <v>71</v>
      </c>
      <c r="AM1885" s="329" t="s">
        <v>67</v>
      </c>
      <c r="AN1885" s="1010" t="s">
        <v>68</v>
      </c>
      <c r="AO1885" s="330" t="s">
        <v>69</v>
      </c>
      <c r="AP1885" s="331" t="s">
        <v>70</v>
      </c>
      <c r="AQ1885" s="333" t="s">
        <v>71</v>
      </c>
      <c r="AR1885" s="329" t="s">
        <v>67</v>
      </c>
      <c r="AS1885" s="1010" t="s">
        <v>68</v>
      </c>
      <c r="AT1885" s="330" t="s">
        <v>69</v>
      </c>
      <c r="AU1885" s="331" t="s">
        <v>70</v>
      </c>
      <c r="AV1885" s="333" t="s">
        <v>71</v>
      </c>
      <c r="AW1885" s="329" t="s">
        <v>67</v>
      </c>
      <c r="AX1885" s="1010" t="s">
        <v>68</v>
      </c>
      <c r="AY1885" s="330" t="s">
        <v>69</v>
      </c>
      <c r="AZ1885" s="331" t="s">
        <v>70</v>
      </c>
      <c r="BA1885" s="333" t="s">
        <v>71</v>
      </c>
      <c r="BB1885" s="329" t="s">
        <v>67</v>
      </c>
      <c r="BC1885" s="1010" t="s">
        <v>68</v>
      </c>
      <c r="BD1885" s="330" t="s">
        <v>69</v>
      </c>
      <c r="BE1885" s="331" t="s">
        <v>70</v>
      </c>
      <c r="BF1885" s="333" t="s">
        <v>71</v>
      </c>
      <c r="BG1885" s="329" t="s">
        <v>67</v>
      </c>
      <c r="BH1885" s="1010" t="s">
        <v>68</v>
      </c>
      <c r="BI1885" s="330" t="s">
        <v>69</v>
      </c>
      <c r="BJ1885" s="331" t="s">
        <v>70</v>
      </c>
      <c r="BK1885" s="333" t="s">
        <v>71</v>
      </c>
      <c r="BM1885" s="334" t="s">
        <v>68</v>
      </c>
    </row>
    <row r="1886" spans="1:66" s="30" customFormat="1" ht="12.75">
      <c r="A1886" s="399">
        <v>1</v>
      </c>
      <c r="B1886" s="648" t="str">
        <f>$B$11</f>
        <v>Salaries</v>
      </c>
      <c r="C1886" s="555">
        <f>+E1886+J1886+O1886+T1886+Y1886+AD1886+AI1886+AN1886+AS1886+AX1886+BC1886+BH1886</f>
        <v>0</v>
      </c>
      <c r="D1886" s="1028">
        <f t="shared" ref="D1886:D1932" si="4184">D1811</f>
        <v>0</v>
      </c>
      <c r="E1886" s="570"/>
      <c r="F1886" s="391">
        <f>+F1811+E1886</f>
        <v>0</v>
      </c>
      <c r="G1886" s="386">
        <f>D1886-F1886</f>
        <v>0</v>
      </c>
      <c r="H1886" s="365" t="str">
        <f>IF(D1886=0,"    ",F1886/D1886)</f>
        <v xml:space="preserve">    </v>
      </c>
      <c r="I1886" s="667">
        <f t="shared" ref="I1886:I1932" si="4185">I1811</f>
        <v>0</v>
      </c>
      <c r="J1886" s="570"/>
      <c r="K1886" s="391">
        <f>+K1811+J1886</f>
        <v>0</v>
      </c>
      <c r="L1886" s="386">
        <f>I1886-K1886</f>
        <v>0</v>
      </c>
      <c r="M1886" s="365" t="str">
        <f>IF(I1886=0,"    ",K1886/I1886)</f>
        <v xml:space="preserve">    </v>
      </c>
      <c r="N1886" s="667">
        <f t="shared" ref="N1886:N1932" si="4186">N1811</f>
        <v>0</v>
      </c>
      <c r="O1886" s="570"/>
      <c r="P1886" s="391">
        <f>+P1811+O1886</f>
        <v>0</v>
      </c>
      <c r="Q1886" s="386">
        <f>N1886-P1886</f>
        <v>0</v>
      </c>
      <c r="R1886" s="365" t="str">
        <f>IF(N1886=0,"    ",P1886/N1886)</f>
        <v xml:space="preserve">    </v>
      </c>
      <c r="S1886" s="667">
        <f t="shared" ref="S1886:S1932" si="4187">S1811</f>
        <v>0</v>
      </c>
      <c r="T1886" s="570"/>
      <c r="U1886" s="391">
        <f>+U1811+T1886</f>
        <v>0</v>
      </c>
      <c r="V1886" s="386">
        <f>S1886-U1886</f>
        <v>0</v>
      </c>
      <c r="W1886" s="365" t="str">
        <f>IF(S1886=0,"    ",U1886/S1886)</f>
        <v xml:space="preserve">    </v>
      </c>
      <c r="X1886" s="667">
        <f t="shared" ref="X1886:X1932" si="4188">X1811</f>
        <v>0</v>
      </c>
      <c r="Y1886" s="570"/>
      <c r="Z1886" s="391">
        <f>+Z1811+Y1886</f>
        <v>0</v>
      </c>
      <c r="AA1886" s="386">
        <f>X1886-Z1886</f>
        <v>0</v>
      </c>
      <c r="AB1886" s="365" t="str">
        <f>IF(X1886=0,"    ",Z1886/X1886)</f>
        <v xml:space="preserve">    </v>
      </c>
      <c r="AC1886" s="667">
        <f t="shared" ref="AC1886:AC1932" si="4189">AC1811</f>
        <v>0</v>
      </c>
      <c r="AD1886" s="570"/>
      <c r="AE1886" s="391">
        <f>+AE1811+AD1886</f>
        <v>0</v>
      </c>
      <c r="AF1886" s="386">
        <f>AC1886-AE1886</f>
        <v>0</v>
      </c>
      <c r="AG1886" s="365" t="str">
        <f>IF(AC1886=0,"    ",AE1886/AC1886)</f>
        <v xml:space="preserve">    </v>
      </c>
      <c r="AH1886" s="667">
        <f t="shared" ref="AH1886:AH1932" si="4190">AH1811</f>
        <v>0</v>
      </c>
      <c r="AI1886" s="570"/>
      <c r="AJ1886" s="391">
        <f>+AJ1811+AI1886</f>
        <v>0</v>
      </c>
      <c r="AK1886" s="386">
        <f>AH1886-AJ1886</f>
        <v>0</v>
      </c>
      <c r="AL1886" s="365" t="str">
        <f>IF(AH1886=0,"    ",AJ1886/AH1886)</f>
        <v xml:space="preserve">    </v>
      </c>
      <c r="AM1886" s="667">
        <f t="shared" ref="AM1886:AM1932" si="4191">AM1811</f>
        <v>0</v>
      </c>
      <c r="AN1886" s="570"/>
      <c r="AO1886" s="391">
        <f>+AO1811+AN1886</f>
        <v>0</v>
      </c>
      <c r="AP1886" s="386">
        <f>AM1886-AO1886</f>
        <v>0</v>
      </c>
      <c r="AQ1886" s="365" t="str">
        <f>IF(AM1886=0,"    ",AO1886/AM1886)</f>
        <v xml:space="preserve">    </v>
      </c>
      <c r="AR1886" s="667">
        <f t="shared" ref="AR1886:AR1932" si="4192">AR1811</f>
        <v>0</v>
      </c>
      <c r="AS1886" s="570"/>
      <c r="AT1886" s="391">
        <f>+AT1811+AS1886</f>
        <v>0</v>
      </c>
      <c r="AU1886" s="386">
        <f>AR1886-AT1886</f>
        <v>0</v>
      </c>
      <c r="AV1886" s="365" t="str">
        <f>IF(AR1886=0,"    ",AT1886/AR1886)</f>
        <v xml:space="preserve">    </v>
      </c>
      <c r="AW1886" s="667">
        <f t="shared" ref="AW1886:AW1932" si="4193">AW1811</f>
        <v>0</v>
      </c>
      <c r="AX1886" s="570"/>
      <c r="AY1886" s="391">
        <f>+AY1811+AX1886</f>
        <v>0</v>
      </c>
      <c r="AZ1886" s="386">
        <f>AW1886-AY1886</f>
        <v>0</v>
      </c>
      <c r="BA1886" s="365" t="str">
        <f>IF(AW1886=0,"    ",AY1886/AW1886)</f>
        <v xml:space="preserve">    </v>
      </c>
      <c r="BB1886" s="667">
        <f t="shared" ref="BB1886:BB1932" si="4194">BB1811</f>
        <v>0</v>
      </c>
      <c r="BC1886" s="570"/>
      <c r="BD1886" s="391">
        <f>+BD1811+BC1886</f>
        <v>0</v>
      </c>
      <c r="BE1886" s="386">
        <f>BB1886-BD1886</f>
        <v>0</v>
      </c>
      <c r="BF1886" s="365" t="str">
        <f>IF(BB1886=0,"    ",BD1886/BB1886)</f>
        <v xml:space="preserve">    </v>
      </c>
      <c r="BG1886" s="667">
        <f t="shared" ref="BG1886:BG1932" si="4195">BG1811</f>
        <v>0</v>
      </c>
      <c r="BH1886" s="570"/>
      <c r="BI1886" s="391">
        <f>+BI1811+BH1886</f>
        <v>0</v>
      </c>
      <c r="BJ1886" s="386">
        <f>BG1886-BI1886</f>
        <v>0</v>
      </c>
      <c r="BK1886" s="365" t="str">
        <f>IF(BG1886=0,"    ",BI1886/BG1886)</f>
        <v xml:space="preserve">    </v>
      </c>
      <c r="BL1886" s="395"/>
      <c r="BM1886" s="383">
        <f t="shared" ref="BM1886:BM1944" si="4196">E1886+J1886+O1886+T1886+Y1886+AD1886+AI1886+AN1886+AS1886+AX1886+BC1886+BH1886</f>
        <v>0</v>
      </c>
    </row>
    <row r="1887" spans="1:66" s="30" customFormat="1" ht="12.75">
      <c r="A1887" s="399">
        <v>2</v>
      </c>
      <c r="B1887" s="648" t="str">
        <f>$B$12</f>
        <v>Employee Benefits</v>
      </c>
      <c r="C1887" s="556">
        <f t="shared" ref="C1887:C1934" si="4197">+E1887+J1887+O1887+T1887+Y1887+AD1887+AI1887+AN1887+AS1887+AX1887+BC1887+BH1887</f>
        <v>0</v>
      </c>
      <c r="D1887" s="1029">
        <f t="shared" si="4184"/>
        <v>0</v>
      </c>
      <c r="E1887" s="570"/>
      <c r="F1887" s="391">
        <f>+F1812+E1887</f>
        <v>0</v>
      </c>
      <c r="G1887" s="386">
        <f>D1887-F1887</f>
        <v>0</v>
      </c>
      <c r="H1887" s="366" t="str">
        <f>IF(D1887=0,"    ",F1887/D1887)</f>
        <v xml:space="preserve">    </v>
      </c>
      <c r="I1887" s="668">
        <f t="shared" si="4185"/>
        <v>0</v>
      </c>
      <c r="J1887" s="570"/>
      <c r="K1887" s="391">
        <f>+K1812+J1887</f>
        <v>0</v>
      </c>
      <c r="L1887" s="386">
        <f>I1887-K1887</f>
        <v>0</v>
      </c>
      <c r="M1887" s="366" t="str">
        <f>IF(I1887=0,"    ",K1887/I1887)</f>
        <v xml:space="preserve">    </v>
      </c>
      <c r="N1887" s="668">
        <f t="shared" si="4186"/>
        <v>0</v>
      </c>
      <c r="O1887" s="570"/>
      <c r="P1887" s="391">
        <f>+P1812+O1887</f>
        <v>0</v>
      </c>
      <c r="Q1887" s="386">
        <f>N1887-P1887</f>
        <v>0</v>
      </c>
      <c r="R1887" s="366" t="str">
        <f>IF(N1887=0,"    ",P1887/N1887)</f>
        <v xml:space="preserve">    </v>
      </c>
      <c r="S1887" s="668">
        <f t="shared" si="4187"/>
        <v>0</v>
      </c>
      <c r="T1887" s="570"/>
      <c r="U1887" s="391">
        <f>+U1812+T1887</f>
        <v>0</v>
      </c>
      <c r="V1887" s="386">
        <f>S1887-U1887</f>
        <v>0</v>
      </c>
      <c r="W1887" s="366" t="str">
        <f>IF(S1887=0,"    ",U1887/S1887)</f>
        <v xml:space="preserve">    </v>
      </c>
      <c r="X1887" s="668">
        <f t="shared" si="4188"/>
        <v>0</v>
      </c>
      <c r="Y1887" s="570"/>
      <c r="Z1887" s="391">
        <f>+Z1812+Y1887</f>
        <v>0</v>
      </c>
      <c r="AA1887" s="386">
        <f>X1887-Z1887</f>
        <v>0</v>
      </c>
      <c r="AB1887" s="366" t="str">
        <f>IF(X1887=0,"    ",Z1887/X1887)</f>
        <v xml:space="preserve">    </v>
      </c>
      <c r="AC1887" s="668">
        <f t="shared" si="4189"/>
        <v>0</v>
      </c>
      <c r="AD1887" s="570"/>
      <c r="AE1887" s="391">
        <f>+AE1812+AD1887</f>
        <v>0</v>
      </c>
      <c r="AF1887" s="386">
        <f>AC1887-AE1887</f>
        <v>0</v>
      </c>
      <c r="AG1887" s="366" t="str">
        <f>IF(AC1887=0,"    ",AE1887/AC1887)</f>
        <v xml:space="preserve">    </v>
      </c>
      <c r="AH1887" s="668">
        <f t="shared" si="4190"/>
        <v>0</v>
      </c>
      <c r="AI1887" s="570"/>
      <c r="AJ1887" s="391">
        <f>+AJ1812+AI1887</f>
        <v>0</v>
      </c>
      <c r="AK1887" s="386">
        <f>AH1887-AJ1887</f>
        <v>0</v>
      </c>
      <c r="AL1887" s="366" t="str">
        <f>IF(AH1887=0,"    ",AJ1887/AH1887)</f>
        <v xml:space="preserve">    </v>
      </c>
      <c r="AM1887" s="668">
        <f t="shared" si="4191"/>
        <v>0</v>
      </c>
      <c r="AN1887" s="570"/>
      <c r="AO1887" s="391">
        <f>+AO1812+AN1887</f>
        <v>0</v>
      </c>
      <c r="AP1887" s="386">
        <f>AM1887-AO1887</f>
        <v>0</v>
      </c>
      <c r="AQ1887" s="366" t="str">
        <f>IF(AM1887=0,"    ",AO1887/AM1887)</f>
        <v xml:space="preserve">    </v>
      </c>
      <c r="AR1887" s="668">
        <f t="shared" si="4192"/>
        <v>0</v>
      </c>
      <c r="AS1887" s="570"/>
      <c r="AT1887" s="391">
        <f>+AT1812+AS1887</f>
        <v>0</v>
      </c>
      <c r="AU1887" s="386">
        <f>AR1887-AT1887</f>
        <v>0</v>
      </c>
      <c r="AV1887" s="366" t="str">
        <f>IF(AR1887=0,"    ",AT1887/AR1887)</f>
        <v xml:space="preserve">    </v>
      </c>
      <c r="AW1887" s="668">
        <f t="shared" si="4193"/>
        <v>0</v>
      </c>
      <c r="AX1887" s="570"/>
      <c r="AY1887" s="391">
        <f>+AY1812+AX1887</f>
        <v>0</v>
      </c>
      <c r="AZ1887" s="386">
        <f>AW1887-AY1887</f>
        <v>0</v>
      </c>
      <c r="BA1887" s="366" t="str">
        <f>IF(AW1887=0,"    ",AY1887/AW1887)</f>
        <v xml:space="preserve">    </v>
      </c>
      <c r="BB1887" s="668">
        <f t="shared" si="4194"/>
        <v>0</v>
      </c>
      <c r="BC1887" s="570"/>
      <c r="BD1887" s="391">
        <f>+BD1812+BC1887</f>
        <v>0</v>
      </c>
      <c r="BE1887" s="386">
        <f>BB1887-BD1887</f>
        <v>0</v>
      </c>
      <c r="BF1887" s="366" t="str">
        <f>IF(BB1887=0,"    ",BD1887/BB1887)</f>
        <v xml:space="preserve">    </v>
      </c>
      <c r="BG1887" s="668">
        <f t="shared" si="4195"/>
        <v>0</v>
      </c>
      <c r="BH1887" s="570"/>
      <c r="BI1887" s="391">
        <f>+BI1812+BH1887</f>
        <v>0</v>
      </c>
      <c r="BJ1887" s="386">
        <f>BG1887-BI1887</f>
        <v>0</v>
      </c>
      <c r="BK1887" s="366" t="str">
        <f>IF(BG1887=0,"    ",BI1887/BG1887)</f>
        <v xml:space="preserve">    </v>
      </c>
      <c r="BL1887" s="395"/>
      <c r="BM1887" s="383">
        <f t="shared" si="4196"/>
        <v>0</v>
      </c>
    </row>
    <row r="1888" spans="1:66" s="30" customFormat="1" ht="12.75">
      <c r="A1888" s="399">
        <v>3</v>
      </c>
      <c r="B1888" s="890" t="str">
        <f>B1813</f>
        <v>Salaries &amp; Benefits Total</v>
      </c>
      <c r="C1888" s="891">
        <f t="shared" si="4197"/>
        <v>0</v>
      </c>
      <c r="D1888" s="845">
        <f t="shared" ref="D1888" si="4198">SUM(D1886:D1887)</f>
        <v>0</v>
      </c>
      <c r="E1888" s="845">
        <f t="shared" ref="E1888" si="4199">SUM(E1886:E1887)</f>
        <v>0</v>
      </c>
      <c r="F1888" s="873">
        <f t="shared" ref="F1888:G1888" si="4200">SUM(F1886:F1887)</f>
        <v>0</v>
      </c>
      <c r="G1888" s="873">
        <f t="shared" si="4200"/>
        <v>0</v>
      </c>
      <c r="H1888" s="874" t="str">
        <f>IF(D1888=0,"    ",F1888/D1888)</f>
        <v xml:space="preserve">    </v>
      </c>
      <c r="I1888" s="845">
        <f t="shared" ref="I1888" si="4201">SUM(I1886:I1887)</f>
        <v>0</v>
      </c>
      <c r="J1888" s="845">
        <f t="shared" ref="J1888:L1888" si="4202">SUM(J1886:J1887)</f>
        <v>0</v>
      </c>
      <c r="K1888" s="876">
        <f t="shared" si="4202"/>
        <v>0</v>
      </c>
      <c r="L1888" s="876">
        <f t="shared" si="4202"/>
        <v>0</v>
      </c>
      <c r="M1888" s="874" t="str">
        <f>IF(I1888=0,"    ",K1888/I1888)</f>
        <v xml:space="preserve">    </v>
      </c>
      <c r="N1888" s="845">
        <f t="shared" ref="N1888" si="4203">SUM(N1886:N1887)</f>
        <v>0</v>
      </c>
      <c r="O1888" s="845">
        <f t="shared" ref="O1888:Q1888" si="4204">SUM(O1886:O1887)</f>
        <v>0</v>
      </c>
      <c r="P1888" s="876">
        <f t="shared" si="4204"/>
        <v>0</v>
      </c>
      <c r="Q1888" s="876">
        <f t="shared" si="4204"/>
        <v>0</v>
      </c>
      <c r="R1888" s="874" t="str">
        <f>IF(N1888=0,"    ",P1888/N1888)</f>
        <v xml:space="preserve">    </v>
      </c>
      <c r="S1888" s="845">
        <f t="shared" ref="S1888" si="4205">SUM(S1886:S1887)</f>
        <v>0</v>
      </c>
      <c r="T1888" s="845">
        <f t="shared" ref="T1888:V1888" si="4206">SUM(T1886:T1887)</f>
        <v>0</v>
      </c>
      <c r="U1888" s="876">
        <f t="shared" si="4206"/>
        <v>0</v>
      </c>
      <c r="V1888" s="876">
        <f t="shared" si="4206"/>
        <v>0</v>
      </c>
      <c r="W1888" s="874" t="str">
        <f>IF(S1888=0,"    ",U1888/S1888)</f>
        <v xml:space="preserve">    </v>
      </c>
      <c r="X1888" s="845">
        <f t="shared" ref="X1888" si="4207">SUM(X1886:X1887)</f>
        <v>0</v>
      </c>
      <c r="Y1888" s="845">
        <f t="shared" ref="Y1888:AA1888" si="4208">SUM(Y1886:Y1887)</f>
        <v>0</v>
      </c>
      <c r="Z1888" s="876">
        <f t="shared" si="4208"/>
        <v>0</v>
      </c>
      <c r="AA1888" s="876">
        <f t="shared" si="4208"/>
        <v>0</v>
      </c>
      <c r="AB1888" s="874" t="str">
        <f>IF(X1888=0,"    ",Z1888/X1888)</f>
        <v xml:space="preserve">    </v>
      </c>
      <c r="AC1888" s="845">
        <f t="shared" ref="AC1888" si="4209">SUM(AC1886:AC1887)</f>
        <v>0</v>
      </c>
      <c r="AD1888" s="845">
        <f t="shared" ref="AD1888:AF1888" si="4210">SUM(AD1886:AD1887)</f>
        <v>0</v>
      </c>
      <c r="AE1888" s="876">
        <f t="shared" si="4210"/>
        <v>0</v>
      </c>
      <c r="AF1888" s="876">
        <f t="shared" si="4210"/>
        <v>0</v>
      </c>
      <c r="AG1888" s="874" t="str">
        <f>IF(AC1888=0,"    ",AE1888/AC1888)</f>
        <v xml:space="preserve">    </v>
      </c>
      <c r="AH1888" s="845">
        <f t="shared" ref="AH1888" si="4211">SUM(AH1886:AH1887)</f>
        <v>0</v>
      </c>
      <c r="AI1888" s="845">
        <f t="shared" ref="AI1888:AK1888" si="4212">SUM(AI1886:AI1887)</f>
        <v>0</v>
      </c>
      <c r="AJ1888" s="876">
        <f t="shared" si="4212"/>
        <v>0</v>
      </c>
      <c r="AK1888" s="876">
        <f t="shared" si="4212"/>
        <v>0</v>
      </c>
      <c r="AL1888" s="874" t="str">
        <f>IF(AH1888=0,"    ",AJ1888/AH1888)</f>
        <v xml:space="preserve">    </v>
      </c>
      <c r="AM1888" s="845">
        <f t="shared" ref="AM1888" si="4213">SUM(AM1886:AM1887)</f>
        <v>0</v>
      </c>
      <c r="AN1888" s="845">
        <f t="shared" ref="AN1888:AP1888" si="4214">SUM(AN1886:AN1887)</f>
        <v>0</v>
      </c>
      <c r="AO1888" s="876">
        <f t="shared" si="4214"/>
        <v>0</v>
      </c>
      <c r="AP1888" s="876">
        <f t="shared" si="4214"/>
        <v>0</v>
      </c>
      <c r="AQ1888" s="874" t="str">
        <f>IF(AM1888=0,"    ",AO1888/AM1888)</f>
        <v xml:space="preserve">    </v>
      </c>
      <c r="AR1888" s="845">
        <f t="shared" ref="AR1888" si="4215">SUM(AR1886:AR1887)</f>
        <v>0</v>
      </c>
      <c r="AS1888" s="845">
        <f t="shared" ref="AS1888:AU1888" si="4216">SUM(AS1886:AS1887)</f>
        <v>0</v>
      </c>
      <c r="AT1888" s="876">
        <f t="shared" si="4216"/>
        <v>0</v>
      </c>
      <c r="AU1888" s="876">
        <f t="shared" si="4216"/>
        <v>0</v>
      </c>
      <c r="AV1888" s="874" t="str">
        <f>IF(AR1888=0,"    ",AT1888/AR1888)</f>
        <v xml:space="preserve">    </v>
      </c>
      <c r="AW1888" s="845">
        <f t="shared" ref="AW1888" si="4217">SUM(AW1886:AW1887)</f>
        <v>0</v>
      </c>
      <c r="AX1888" s="845">
        <f t="shared" ref="AX1888:AZ1888" si="4218">SUM(AX1886:AX1887)</f>
        <v>0</v>
      </c>
      <c r="AY1888" s="876">
        <f t="shared" si="4218"/>
        <v>0</v>
      </c>
      <c r="AZ1888" s="876">
        <f t="shared" si="4218"/>
        <v>0</v>
      </c>
      <c r="BA1888" s="874" t="str">
        <f>IF(AW1888=0,"    ",AY1888/AW1888)</f>
        <v xml:space="preserve">    </v>
      </c>
      <c r="BB1888" s="845">
        <f t="shared" ref="BB1888" si="4219">SUM(BB1886:BB1887)</f>
        <v>0</v>
      </c>
      <c r="BC1888" s="845">
        <f t="shared" ref="BC1888:BE1888" si="4220">SUM(BC1886:BC1887)</f>
        <v>0</v>
      </c>
      <c r="BD1888" s="876">
        <f t="shared" si="4220"/>
        <v>0</v>
      </c>
      <c r="BE1888" s="876">
        <f t="shared" si="4220"/>
        <v>0</v>
      </c>
      <c r="BF1888" s="874" t="str">
        <f>IF(BB1888=0,"    ",BD1888/BB1888)</f>
        <v xml:space="preserve">    </v>
      </c>
      <c r="BG1888" s="845">
        <f t="shared" ref="BG1888" si="4221">SUM(BG1886:BG1887)</f>
        <v>0</v>
      </c>
      <c r="BH1888" s="845">
        <f t="shared" ref="BH1888:BJ1888" si="4222">SUM(BH1886:BH1887)</f>
        <v>0</v>
      </c>
      <c r="BI1888" s="876">
        <f t="shared" si="4222"/>
        <v>0</v>
      </c>
      <c r="BJ1888" s="876">
        <f t="shared" si="4222"/>
        <v>0</v>
      </c>
      <c r="BK1888" s="874" t="str">
        <f>IF(BG1888=0,"    ",BI1888/BG1888)</f>
        <v xml:space="preserve">    </v>
      </c>
      <c r="BL1888" s="395"/>
      <c r="BM1888" s="383">
        <f t="shared" si="4196"/>
        <v>0</v>
      </c>
    </row>
    <row r="1889" spans="1:66" s="5" customFormat="1" ht="12.75">
      <c r="A1889" s="633">
        <v>4</v>
      </c>
      <c r="B1889" s="401" t="str">
        <f>B1814</f>
        <v>*Consultants (from Supplemental B)</v>
      </c>
      <c r="C1889" s="371">
        <f t="shared" si="4197"/>
        <v>0</v>
      </c>
      <c r="D1889" s="659">
        <f t="shared" si="4184"/>
        <v>0</v>
      </c>
      <c r="E1889" s="570"/>
      <c r="F1889" s="391">
        <f t="shared" ref="F1889:F1929" si="4223">+F1814+E1889</f>
        <v>0</v>
      </c>
      <c r="G1889" s="386">
        <f t="shared" ref="G1889:G1934" si="4224">D1889-F1889</f>
        <v>0</v>
      </c>
      <c r="H1889" s="366" t="str">
        <f>IF(D1889=0,"    ",F1889/D1889)</f>
        <v xml:space="preserve">    </v>
      </c>
      <c r="I1889" s="849">
        <f t="shared" si="4185"/>
        <v>0</v>
      </c>
      <c r="J1889" s="570"/>
      <c r="K1889" s="391">
        <f t="shared" ref="K1889:K1929" si="4225">+K1814+J1889</f>
        <v>0</v>
      </c>
      <c r="L1889" s="386">
        <f t="shared" ref="L1889:L1934" si="4226">I1889-K1889</f>
        <v>0</v>
      </c>
      <c r="M1889" s="366" t="str">
        <f>IF(I1889=0,"    ",K1889/I1889)</f>
        <v xml:space="preserve">    </v>
      </c>
      <c r="N1889" s="849">
        <f t="shared" si="4186"/>
        <v>0</v>
      </c>
      <c r="O1889" s="570"/>
      <c r="P1889" s="391">
        <f t="shared" ref="P1889:P1929" si="4227">+P1814+O1889</f>
        <v>0</v>
      </c>
      <c r="Q1889" s="386">
        <f t="shared" ref="Q1889:Q1934" si="4228">N1889-P1889</f>
        <v>0</v>
      </c>
      <c r="R1889" s="366" t="str">
        <f>IF(N1889=0,"    ",P1889/N1889)</f>
        <v xml:space="preserve">    </v>
      </c>
      <c r="S1889" s="849">
        <f t="shared" si="4187"/>
        <v>0</v>
      </c>
      <c r="T1889" s="570"/>
      <c r="U1889" s="391">
        <f t="shared" ref="U1889:U1929" si="4229">+U1814+T1889</f>
        <v>0</v>
      </c>
      <c r="V1889" s="386">
        <f t="shared" ref="V1889:V1934" si="4230">S1889-U1889</f>
        <v>0</v>
      </c>
      <c r="W1889" s="366" t="str">
        <f>IF(S1889=0,"    ",U1889/S1889)</f>
        <v xml:space="preserve">    </v>
      </c>
      <c r="X1889" s="849">
        <f t="shared" si="4188"/>
        <v>0</v>
      </c>
      <c r="Y1889" s="570"/>
      <c r="Z1889" s="391">
        <f t="shared" ref="Z1889:Z1929" si="4231">+Z1814+Y1889</f>
        <v>0</v>
      </c>
      <c r="AA1889" s="386">
        <f t="shared" ref="AA1889:AA1934" si="4232">X1889-Z1889</f>
        <v>0</v>
      </c>
      <c r="AB1889" s="366" t="str">
        <f>IF(X1889=0,"    ",Z1889/X1889)</f>
        <v xml:space="preserve">    </v>
      </c>
      <c r="AC1889" s="849">
        <f t="shared" si="4189"/>
        <v>0</v>
      </c>
      <c r="AD1889" s="570"/>
      <c r="AE1889" s="391">
        <f t="shared" ref="AE1889:AE1929" si="4233">+AE1814+AD1889</f>
        <v>0</v>
      </c>
      <c r="AF1889" s="386">
        <f t="shared" ref="AF1889:AF1934" si="4234">AC1889-AE1889</f>
        <v>0</v>
      </c>
      <c r="AG1889" s="366" t="str">
        <f>IF(AC1889=0,"    ",AE1889/AC1889)</f>
        <v xml:space="preserve">    </v>
      </c>
      <c r="AH1889" s="849">
        <f t="shared" si="4190"/>
        <v>0</v>
      </c>
      <c r="AI1889" s="570"/>
      <c r="AJ1889" s="391">
        <f t="shared" ref="AJ1889:AJ1929" si="4235">+AJ1814+AI1889</f>
        <v>0</v>
      </c>
      <c r="AK1889" s="386">
        <f t="shared" ref="AK1889:AK1934" si="4236">AH1889-AJ1889</f>
        <v>0</v>
      </c>
      <c r="AL1889" s="366" t="str">
        <f>IF(AH1889=0,"    ",AJ1889/AH1889)</f>
        <v xml:space="preserve">    </v>
      </c>
      <c r="AM1889" s="849">
        <f t="shared" si="4191"/>
        <v>0</v>
      </c>
      <c r="AN1889" s="570"/>
      <c r="AO1889" s="391">
        <f t="shared" ref="AO1889:AO1929" si="4237">+AO1814+AN1889</f>
        <v>0</v>
      </c>
      <c r="AP1889" s="386">
        <f t="shared" ref="AP1889:AP1934" si="4238">AM1889-AO1889</f>
        <v>0</v>
      </c>
      <c r="AQ1889" s="366" t="str">
        <f>IF(AM1889=0,"    ",AO1889/AM1889)</f>
        <v xml:space="preserve">    </v>
      </c>
      <c r="AR1889" s="849">
        <f t="shared" si="4192"/>
        <v>0</v>
      </c>
      <c r="AS1889" s="570"/>
      <c r="AT1889" s="391">
        <f t="shared" ref="AT1889:AT1929" si="4239">+AT1814+AS1889</f>
        <v>0</v>
      </c>
      <c r="AU1889" s="386">
        <f t="shared" ref="AU1889:AU1934" si="4240">AR1889-AT1889</f>
        <v>0</v>
      </c>
      <c r="AV1889" s="366" t="str">
        <f>IF(AR1889=0,"    ",AT1889/AR1889)</f>
        <v xml:space="preserve">    </v>
      </c>
      <c r="AW1889" s="849">
        <f t="shared" si="4193"/>
        <v>0</v>
      </c>
      <c r="AX1889" s="570"/>
      <c r="AY1889" s="391">
        <f t="shared" ref="AY1889:AY1929" si="4241">+AY1814+AX1889</f>
        <v>0</v>
      </c>
      <c r="AZ1889" s="386">
        <f t="shared" ref="AZ1889:AZ1934" si="4242">AW1889-AY1889</f>
        <v>0</v>
      </c>
      <c r="BA1889" s="366" t="str">
        <f>IF(AW1889=0,"    ",AY1889/AW1889)</f>
        <v xml:space="preserve">    </v>
      </c>
      <c r="BB1889" s="849">
        <f t="shared" si="4194"/>
        <v>0</v>
      </c>
      <c r="BC1889" s="570"/>
      <c r="BD1889" s="391">
        <f t="shared" ref="BD1889:BD1929" si="4243">+BD1814+BC1889</f>
        <v>0</v>
      </c>
      <c r="BE1889" s="386">
        <f t="shared" ref="BE1889:BE1934" si="4244">BB1889-BD1889</f>
        <v>0</v>
      </c>
      <c r="BF1889" s="366" t="str">
        <f>IF(BB1889=0,"    ",BD1889/BB1889)</f>
        <v xml:space="preserve">    </v>
      </c>
      <c r="BG1889" s="849">
        <f t="shared" si="4195"/>
        <v>0</v>
      </c>
      <c r="BH1889" s="570"/>
      <c r="BI1889" s="391">
        <f t="shared" ref="BI1889:BI1929" si="4245">+BI1814+BH1889</f>
        <v>0</v>
      </c>
      <c r="BJ1889" s="386">
        <f t="shared" ref="BJ1889:BJ1934" si="4246">BG1889-BI1889</f>
        <v>0</v>
      </c>
      <c r="BK1889" s="366" t="str">
        <f>IF(BG1889=0,"    ",BI1889/BG1889)</f>
        <v xml:space="preserve">    </v>
      </c>
      <c r="BM1889" s="383">
        <f t="shared" si="4196"/>
        <v>0</v>
      </c>
      <c r="BN1889" s="7"/>
    </row>
    <row r="1890" spans="1:66" s="5" customFormat="1" ht="12.75">
      <c r="A1890" s="633">
        <v>5</v>
      </c>
      <c r="B1890" s="648" t="str">
        <f t="shared" ref="B1890:B1932" si="4247">B1815</f>
        <v>**Flex Fund</v>
      </c>
      <c r="C1890" s="375">
        <f t="shared" si="4197"/>
        <v>0</v>
      </c>
      <c r="D1890" s="659">
        <f t="shared" si="4184"/>
        <v>0</v>
      </c>
      <c r="E1890" s="570"/>
      <c r="F1890" s="391">
        <f t="shared" si="4223"/>
        <v>0</v>
      </c>
      <c r="G1890" s="386">
        <f t="shared" si="4224"/>
        <v>0</v>
      </c>
      <c r="H1890" s="366" t="str">
        <f t="shared" ref="H1890:H1934" si="4248">IF(D1890=0,"    ",F1890/D1890)</f>
        <v xml:space="preserve">    </v>
      </c>
      <c r="I1890" s="849">
        <f t="shared" si="4185"/>
        <v>0</v>
      </c>
      <c r="J1890" s="570"/>
      <c r="K1890" s="391">
        <f t="shared" si="4225"/>
        <v>0</v>
      </c>
      <c r="L1890" s="386">
        <f t="shared" si="4226"/>
        <v>0</v>
      </c>
      <c r="M1890" s="366" t="str">
        <f t="shared" ref="M1890:M1934" si="4249">IF(I1890=0,"    ",K1890/I1890)</f>
        <v xml:space="preserve">    </v>
      </c>
      <c r="N1890" s="849">
        <f t="shared" si="4186"/>
        <v>0</v>
      </c>
      <c r="O1890" s="570"/>
      <c r="P1890" s="391">
        <f t="shared" si="4227"/>
        <v>0</v>
      </c>
      <c r="Q1890" s="386">
        <f t="shared" si="4228"/>
        <v>0</v>
      </c>
      <c r="R1890" s="366" t="str">
        <f t="shared" ref="R1890:R1934" si="4250">IF(N1890=0,"    ",P1890/N1890)</f>
        <v xml:space="preserve">    </v>
      </c>
      <c r="S1890" s="849">
        <f t="shared" si="4187"/>
        <v>0</v>
      </c>
      <c r="T1890" s="570"/>
      <c r="U1890" s="391">
        <f t="shared" si="4229"/>
        <v>0</v>
      </c>
      <c r="V1890" s="386">
        <f t="shared" si="4230"/>
        <v>0</v>
      </c>
      <c r="W1890" s="366" t="str">
        <f t="shared" ref="W1890:W1934" si="4251">IF(S1890=0,"    ",U1890/S1890)</f>
        <v xml:space="preserve">    </v>
      </c>
      <c r="X1890" s="849">
        <f t="shared" si="4188"/>
        <v>0</v>
      </c>
      <c r="Y1890" s="570"/>
      <c r="Z1890" s="391">
        <f t="shared" si="4231"/>
        <v>0</v>
      </c>
      <c r="AA1890" s="386">
        <f t="shared" si="4232"/>
        <v>0</v>
      </c>
      <c r="AB1890" s="366" t="str">
        <f t="shared" ref="AB1890:AB1934" si="4252">IF(X1890=0,"    ",Z1890/X1890)</f>
        <v xml:space="preserve">    </v>
      </c>
      <c r="AC1890" s="849">
        <f t="shared" si="4189"/>
        <v>0</v>
      </c>
      <c r="AD1890" s="570"/>
      <c r="AE1890" s="391">
        <f t="shared" si="4233"/>
        <v>0</v>
      </c>
      <c r="AF1890" s="386">
        <f t="shared" si="4234"/>
        <v>0</v>
      </c>
      <c r="AG1890" s="366" t="str">
        <f t="shared" ref="AG1890:AG1934" si="4253">IF(AC1890=0,"    ",AE1890/AC1890)</f>
        <v xml:space="preserve">    </v>
      </c>
      <c r="AH1890" s="849">
        <f t="shared" si="4190"/>
        <v>0</v>
      </c>
      <c r="AI1890" s="570"/>
      <c r="AJ1890" s="391">
        <f t="shared" si="4235"/>
        <v>0</v>
      </c>
      <c r="AK1890" s="386">
        <f t="shared" si="4236"/>
        <v>0</v>
      </c>
      <c r="AL1890" s="366" t="str">
        <f t="shared" ref="AL1890:AL1934" si="4254">IF(AH1890=0,"    ",AJ1890/AH1890)</f>
        <v xml:space="preserve">    </v>
      </c>
      <c r="AM1890" s="849">
        <f t="shared" si="4191"/>
        <v>0</v>
      </c>
      <c r="AN1890" s="570"/>
      <c r="AO1890" s="391">
        <f t="shared" si="4237"/>
        <v>0</v>
      </c>
      <c r="AP1890" s="386">
        <f t="shared" si="4238"/>
        <v>0</v>
      </c>
      <c r="AQ1890" s="366" t="str">
        <f t="shared" ref="AQ1890:AQ1934" si="4255">IF(AM1890=0,"    ",AO1890/AM1890)</f>
        <v xml:space="preserve">    </v>
      </c>
      <c r="AR1890" s="849">
        <f t="shared" si="4192"/>
        <v>0</v>
      </c>
      <c r="AS1890" s="570"/>
      <c r="AT1890" s="391">
        <f t="shared" si="4239"/>
        <v>0</v>
      </c>
      <c r="AU1890" s="386">
        <f t="shared" si="4240"/>
        <v>0</v>
      </c>
      <c r="AV1890" s="366" t="str">
        <f t="shared" ref="AV1890:AV1934" si="4256">IF(AR1890=0,"    ",AT1890/AR1890)</f>
        <v xml:space="preserve">    </v>
      </c>
      <c r="AW1890" s="849">
        <f t="shared" si="4193"/>
        <v>0</v>
      </c>
      <c r="AX1890" s="570"/>
      <c r="AY1890" s="391">
        <f t="shared" si="4241"/>
        <v>0</v>
      </c>
      <c r="AZ1890" s="386">
        <f t="shared" si="4242"/>
        <v>0</v>
      </c>
      <c r="BA1890" s="366" t="str">
        <f t="shared" ref="BA1890:BA1934" si="4257">IF(AW1890=0,"    ",AY1890/AW1890)</f>
        <v xml:space="preserve">    </v>
      </c>
      <c r="BB1890" s="849">
        <f t="shared" si="4194"/>
        <v>0</v>
      </c>
      <c r="BC1890" s="570"/>
      <c r="BD1890" s="391">
        <f t="shared" si="4243"/>
        <v>0</v>
      </c>
      <c r="BE1890" s="386">
        <f t="shared" si="4244"/>
        <v>0</v>
      </c>
      <c r="BF1890" s="366" t="str">
        <f t="shared" ref="BF1890:BF1934" si="4258">IF(BB1890=0,"    ",BD1890/BB1890)</f>
        <v xml:space="preserve">    </v>
      </c>
      <c r="BG1890" s="849">
        <f t="shared" si="4195"/>
        <v>0</v>
      </c>
      <c r="BH1890" s="570"/>
      <c r="BI1890" s="391">
        <f t="shared" si="4245"/>
        <v>0</v>
      </c>
      <c r="BJ1890" s="386">
        <f t="shared" si="4246"/>
        <v>0</v>
      </c>
      <c r="BK1890" s="366" t="str">
        <f t="shared" ref="BK1890:BK1934" si="4259">IF(BG1890=0,"    ",BI1890/BG1890)</f>
        <v xml:space="preserve">    </v>
      </c>
      <c r="BM1890" s="383">
        <f t="shared" si="4196"/>
        <v>0</v>
      </c>
      <c r="BN1890" s="7"/>
    </row>
    <row r="1891" spans="1:66" s="5" customFormat="1" ht="12.75">
      <c r="A1891" s="633">
        <v>6</v>
      </c>
      <c r="B1891" s="648" t="str">
        <f t="shared" si="4247"/>
        <v>*Gift Cards</v>
      </c>
      <c r="C1891" s="375">
        <f t="shared" si="4197"/>
        <v>0</v>
      </c>
      <c r="D1891" s="659">
        <f t="shared" si="4184"/>
        <v>0</v>
      </c>
      <c r="E1891" s="570"/>
      <c r="F1891" s="391">
        <f t="shared" si="4223"/>
        <v>0</v>
      </c>
      <c r="G1891" s="386">
        <f t="shared" si="4224"/>
        <v>0</v>
      </c>
      <c r="H1891" s="366" t="str">
        <f t="shared" si="4248"/>
        <v xml:space="preserve">    </v>
      </c>
      <c r="I1891" s="849">
        <f t="shared" si="4185"/>
        <v>0</v>
      </c>
      <c r="J1891" s="570"/>
      <c r="K1891" s="391">
        <f t="shared" si="4225"/>
        <v>0</v>
      </c>
      <c r="L1891" s="386">
        <f t="shared" si="4226"/>
        <v>0</v>
      </c>
      <c r="M1891" s="366" t="str">
        <f t="shared" si="4249"/>
        <v xml:space="preserve">    </v>
      </c>
      <c r="N1891" s="849">
        <f t="shared" si="4186"/>
        <v>0</v>
      </c>
      <c r="O1891" s="570"/>
      <c r="P1891" s="391">
        <f t="shared" si="4227"/>
        <v>0</v>
      </c>
      <c r="Q1891" s="386">
        <f t="shared" si="4228"/>
        <v>0</v>
      </c>
      <c r="R1891" s="366" t="str">
        <f t="shared" si="4250"/>
        <v xml:space="preserve">    </v>
      </c>
      <c r="S1891" s="849">
        <f t="shared" si="4187"/>
        <v>0</v>
      </c>
      <c r="T1891" s="570"/>
      <c r="U1891" s="391">
        <f t="shared" si="4229"/>
        <v>0</v>
      </c>
      <c r="V1891" s="386">
        <f t="shared" si="4230"/>
        <v>0</v>
      </c>
      <c r="W1891" s="366" t="str">
        <f t="shared" si="4251"/>
        <v xml:space="preserve">    </v>
      </c>
      <c r="X1891" s="849">
        <f t="shared" si="4188"/>
        <v>0</v>
      </c>
      <c r="Y1891" s="570"/>
      <c r="Z1891" s="391">
        <f t="shared" si="4231"/>
        <v>0</v>
      </c>
      <c r="AA1891" s="386">
        <f t="shared" si="4232"/>
        <v>0</v>
      </c>
      <c r="AB1891" s="366" t="str">
        <f t="shared" si="4252"/>
        <v xml:space="preserve">    </v>
      </c>
      <c r="AC1891" s="849">
        <f t="shared" si="4189"/>
        <v>0</v>
      </c>
      <c r="AD1891" s="570"/>
      <c r="AE1891" s="391">
        <f t="shared" si="4233"/>
        <v>0</v>
      </c>
      <c r="AF1891" s="386">
        <f t="shared" si="4234"/>
        <v>0</v>
      </c>
      <c r="AG1891" s="366" t="str">
        <f t="shared" si="4253"/>
        <v xml:space="preserve">    </v>
      </c>
      <c r="AH1891" s="849">
        <f t="shared" si="4190"/>
        <v>0</v>
      </c>
      <c r="AI1891" s="570"/>
      <c r="AJ1891" s="391">
        <f t="shared" si="4235"/>
        <v>0</v>
      </c>
      <c r="AK1891" s="386">
        <f t="shared" si="4236"/>
        <v>0</v>
      </c>
      <c r="AL1891" s="366" t="str">
        <f t="shared" si="4254"/>
        <v xml:space="preserve">    </v>
      </c>
      <c r="AM1891" s="849">
        <f t="shared" si="4191"/>
        <v>0</v>
      </c>
      <c r="AN1891" s="570"/>
      <c r="AO1891" s="391">
        <f t="shared" si="4237"/>
        <v>0</v>
      </c>
      <c r="AP1891" s="386">
        <f t="shared" si="4238"/>
        <v>0</v>
      </c>
      <c r="AQ1891" s="366" t="str">
        <f t="shared" si="4255"/>
        <v xml:space="preserve">    </v>
      </c>
      <c r="AR1891" s="849">
        <f t="shared" si="4192"/>
        <v>0</v>
      </c>
      <c r="AS1891" s="570"/>
      <c r="AT1891" s="391">
        <f t="shared" si="4239"/>
        <v>0</v>
      </c>
      <c r="AU1891" s="386">
        <f t="shared" si="4240"/>
        <v>0</v>
      </c>
      <c r="AV1891" s="366" t="str">
        <f t="shared" si="4256"/>
        <v xml:space="preserve">    </v>
      </c>
      <c r="AW1891" s="849">
        <f t="shared" si="4193"/>
        <v>0</v>
      </c>
      <c r="AX1891" s="570"/>
      <c r="AY1891" s="391">
        <f t="shared" si="4241"/>
        <v>0</v>
      </c>
      <c r="AZ1891" s="386">
        <f t="shared" si="4242"/>
        <v>0</v>
      </c>
      <c r="BA1891" s="366" t="str">
        <f t="shared" si="4257"/>
        <v xml:space="preserve">    </v>
      </c>
      <c r="BB1891" s="849">
        <f t="shared" si="4194"/>
        <v>0</v>
      </c>
      <c r="BC1891" s="570"/>
      <c r="BD1891" s="391">
        <f t="shared" si="4243"/>
        <v>0</v>
      </c>
      <c r="BE1891" s="386">
        <f t="shared" si="4244"/>
        <v>0</v>
      </c>
      <c r="BF1891" s="366" t="str">
        <f t="shared" si="4258"/>
        <v xml:space="preserve">    </v>
      </c>
      <c r="BG1891" s="849">
        <f t="shared" si="4195"/>
        <v>0</v>
      </c>
      <c r="BH1891" s="570"/>
      <c r="BI1891" s="391">
        <f t="shared" si="4245"/>
        <v>0</v>
      </c>
      <c r="BJ1891" s="386">
        <f t="shared" si="4246"/>
        <v>0</v>
      </c>
      <c r="BK1891" s="366" t="str">
        <f t="shared" si="4259"/>
        <v xml:space="preserve">    </v>
      </c>
      <c r="BM1891" s="383">
        <f t="shared" si="4196"/>
        <v>0</v>
      </c>
      <c r="BN1891" s="7"/>
    </row>
    <row r="1892" spans="1:66" s="5" customFormat="1" ht="12.75">
      <c r="A1892" s="633">
        <v>7</v>
      </c>
      <c r="B1892" s="648" t="str">
        <f t="shared" si="4247"/>
        <v>*Interest Expense</v>
      </c>
      <c r="C1892" s="375">
        <f t="shared" si="4197"/>
        <v>0</v>
      </c>
      <c r="D1892" s="659">
        <f t="shared" si="4184"/>
        <v>0</v>
      </c>
      <c r="E1892" s="570"/>
      <c r="F1892" s="391">
        <f t="shared" si="4223"/>
        <v>0</v>
      </c>
      <c r="G1892" s="386">
        <f t="shared" si="4224"/>
        <v>0</v>
      </c>
      <c r="H1892" s="366" t="str">
        <f t="shared" si="4248"/>
        <v xml:space="preserve">    </v>
      </c>
      <c r="I1892" s="849">
        <f t="shared" si="4185"/>
        <v>0</v>
      </c>
      <c r="J1892" s="570"/>
      <c r="K1892" s="391">
        <f t="shared" si="4225"/>
        <v>0</v>
      </c>
      <c r="L1892" s="386">
        <f t="shared" si="4226"/>
        <v>0</v>
      </c>
      <c r="M1892" s="366" t="str">
        <f t="shared" si="4249"/>
        <v xml:space="preserve">    </v>
      </c>
      <c r="N1892" s="849">
        <f t="shared" si="4186"/>
        <v>0</v>
      </c>
      <c r="O1892" s="570"/>
      <c r="P1892" s="391">
        <f t="shared" si="4227"/>
        <v>0</v>
      </c>
      <c r="Q1892" s="386">
        <f t="shared" si="4228"/>
        <v>0</v>
      </c>
      <c r="R1892" s="366" t="str">
        <f t="shared" si="4250"/>
        <v xml:space="preserve">    </v>
      </c>
      <c r="S1892" s="849">
        <f t="shared" si="4187"/>
        <v>0</v>
      </c>
      <c r="T1892" s="570"/>
      <c r="U1892" s="391">
        <f t="shared" si="4229"/>
        <v>0</v>
      </c>
      <c r="V1892" s="386">
        <f t="shared" si="4230"/>
        <v>0</v>
      </c>
      <c r="W1892" s="366" t="str">
        <f t="shared" si="4251"/>
        <v xml:space="preserve">    </v>
      </c>
      <c r="X1892" s="849">
        <f t="shared" si="4188"/>
        <v>0</v>
      </c>
      <c r="Y1892" s="570"/>
      <c r="Z1892" s="391">
        <f t="shared" si="4231"/>
        <v>0</v>
      </c>
      <c r="AA1892" s="386">
        <f t="shared" si="4232"/>
        <v>0</v>
      </c>
      <c r="AB1892" s="366" t="str">
        <f t="shared" si="4252"/>
        <v xml:space="preserve">    </v>
      </c>
      <c r="AC1892" s="849">
        <f t="shared" si="4189"/>
        <v>0</v>
      </c>
      <c r="AD1892" s="570"/>
      <c r="AE1892" s="391">
        <f t="shared" si="4233"/>
        <v>0</v>
      </c>
      <c r="AF1892" s="386">
        <f t="shared" si="4234"/>
        <v>0</v>
      </c>
      <c r="AG1892" s="366" t="str">
        <f t="shared" si="4253"/>
        <v xml:space="preserve">    </v>
      </c>
      <c r="AH1892" s="849">
        <f t="shared" si="4190"/>
        <v>0</v>
      </c>
      <c r="AI1892" s="570"/>
      <c r="AJ1892" s="391">
        <f t="shared" si="4235"/>
        <v>0</v>
      </c>
      <c r="AK1892" s="386">
        <f t="shared" si="4236"/>
        <v>0</v>
      </c>
      <c r="AL1892" s="366" t="str">
        <f t="shared" si="4254"/>
        <v xml:space="preserve">    </v>
      </c>
      <c r="AM1892" s="849">
        <f t="shared" si="4191"/>
        <v>0</v>
      </c>
      <c r="AN1892" s="570"/>
      <c r="AO1892" s="391">
        <f t="shared" si="4237"/>
        <v>0</v>
      </c>
      <c r="AP1892" s="386">
        <f t="shared" si="4238"/>
        <v>0</v>
      </c>
      <c r="AQ1892" s="366" t="str">
        <f t="shared" si="4255"/>
        <v xml:space="preserve">    </v>
      </c>
      <c r="AR1892" s="849">
        <f t="shared" si="4192"/>
        <v>0</v>
      </c>
      <c r="AS1892" s="570"/>
      <c r="AT1892" s="391">
        <f t="shared" si="4239"/>
        <v>0</v>
      </c>
      <c r="AU1892" s="386">
        <f t="shared" si="4240"/>
        <v>0</v>
      </c>
      <c r="AV1892" s="366" t="str">
        <f t="shared" si="4256"/>
        <v xml:space="preserve">    </v>
      </c>
      <c r="AW1892" s="849">
        <f t="shared" si="4193"/>
        <v>0</v>
      </c>
      <c r="AX1892" s="570"/>
      <c r="AY1892" s="391">
        <f t="shared" si="4241"/>
        <v>0</v>
      </c>
      <c r="AZ1892" s="386">
        <f t="shared" si="4242"/>
        <v>0</v>
      </c>
      <c r="BA1892" s="366" t="str">
        <f t="shared" si="4257"/>
        <v xml:space="preserve">    </v>
      </c>
      <c r="BB1892" s="849">
        <f t="shared" si="4194"/>
        <v>0</v>
      </c>
      <c r="BC1892" s="570"/>
      <c r="BD1892" s="391">
        <f t="shared" si="4243"/>
        <v>0</v>
      </c>
      <c r="BE1892" s="386">
        <f t="shared" si="4244"/>
        <v>0</v>
      </c>
      <c r="BF1892" s="366" t="str">
        <f t="shared" si="4258"/>
        <v xml:space="preserve">    </v>
      </c>
      <c r="BG1892" s="849">
        <f t="shared" si="4195"/>
        <v>0</v>
      </c>
      <c r="BH1892" s="570"/>
      <c r="BI1892" s="391">
        <f t="shared" si="4245"/>
        <v>0</v>
      </c>
      <c r="BJ1892" s="386">
        <f t="shared" si="4246"/>
        <v>0</v>
      </c>
      <c r="BK1892" s="366" t="str">
        <f t="shared" si="4259"/>
        <v xml:space="preserve">    </v>
      </c>
      <c r="BM1892" s="383">
        <f t="shared" si="4196"/>
        <v>0</v>
      </c>
      <c r="BN1892" s="7"/>
    </row>
    <row r="1893" spans="1:66" s="5" customFormat="1" ht="12.75">
      <c r="A1893" s="633">
        <v>8</v>
      </c>
      <c r="B1893" s="648" t="str">
        <f t="shared" si="4247"/>
        <v>*Leasehold Improvements</v>
      </c>
      <c r="C1893" s="375">
        <f t="shared" si="4197"/>
        <v>0</v>
      </c>
      <c r="D1893" s="659">
        <f t="shared" si="4184"/>
        <v>0</v>
      </c>
      <c r="E1893" s="570"/>
      <c r="F1893" s="391">
        <f t="shared" si="4223"/>
        <v>0</v>
      </c>
      <c r="G1893" s="386">
        <f t="shared" si="4224"/>
        <v>0</v>
      </c>
      <c r="H1893" s="366" t="str">
        <f t="shared" si="4248"/>
        <v xml:space="preserve">    </v>
      </c>
      <c r="I1893" s="849">
        <f t="shared" si="4185"/>
        <v>0</v>
      </c>
      <c r="J1893" s="570"/>
      <c r="K1893" s="391">
        <f t="shared" si="4225"/>
        <v>0</v>
      </c>
      <c r="L1893" s="386">
        <f t="shared" si="4226"/>
        <v>0</v>
      </c>
      <c r="M1893" s="366" t="str">
        <f t="shared" si="4249"/>
        <v xml:space="preserve">    </v>
      </c>
      <c r="N1893" s="849">
        <f t="shared" si="4186"/>
        <v>0</v>
      </c>
      <c r="O1893" s="570"/>
      <c r="P1893" s="391">
        <f t="shared" si="4227"/>
        <v>0</v>
      </c>
      <c r="Q1893" s="386">
        <f t="shared" si="4228"/>
        <v>0</v>
      </c>
      <c r="R1893" s="366" t="str">
        <f t="shared" si="4250"/>
        <v xml:space="preserve">    </v>
      </c>
      <c r="S1893" s="849">
        <f t="shared" si="4187"/>
        <v>0</v>
      </c>
      <c r="T1893" s="570"/>
      <c r="U1893" s="391">
        <f t="shared" si="4229"/>
        <v>0</v>
      </c>
      <c r="V1893" s="386">
        <f t="shared" si="4230"/>
        <v>0</v>
      </c>
      <c r="W1893" s="366" t="str">
        <f t="shared" si="4251"/>
        <v xml:space="preserve">    </v>
      </c>
      <c r="X1893" s="849">
        <f t="shared" si="4188"/>
        <v>0</v>
      </c>
      <c r="Y1893" s="570"/>
      <c r="Z1893" s="391">
        <f t="shared" si="4231"/>
        <v>0</v>
      </c>
      <c r="AA1893" s="386">
        <f t="shared" si="4232"/>
        <v>0</v>
      </c>
      <c r="AB1893" s="366" t="str">
        <f t="shared" si="4252"/>
        <v xml:space="preserve">    </v>
      </c>
      <c r="AC1893" s="849">
        <f t="shared" si="4189"/>
        <v>0</v>
      </c>
      <c r="AD1893" s="570"/>
      <c r="AE1893" s="391">
        <f t="shared" si="4233"/>
        <v>0</v>
      </c>
      <c r="AF1893" s="386">
        <f t="shared" si="4234"/>
        <v>0</v>
      </c>
      <c r="AG1893" s="366" t="str">
        <f t="shared" si="4253"/>
        <v xml:space="preserve">    </v>
      </c>
      <c r="AH1893" s="849">
        <f t="shared" si="4190"/>
        <v>0</v>
      </c>
      <c r="AI1893" s="570"/>
      <c r="AJ1893" s="391">
        <f t="shared" si="4235"/>
        <v>0</v>
      </c>
      <c r="AK1893" s="386">
        <f t="shared" si="4236"/>
        <v>0</v>
      </c>
      <c r="AL1893" s="366" t="str">
        <f t="shared" si="4254"/>
        <v xml:space="preserve">    </v>
      </c>
      <c r="AM1893" s="849">
        <f t="shared" si="4191"/>
        <v>0</v>
      </c>
      <c r="AN1893" s="570"/>
      <c r="AO1893" s="391">
        <f t="shared" si="4237"/>
        <v>0</v>
      </c>
      <c r="AP1893" s="386">
        <f t="shared" si="4238"/>
        <v>0</v>
      </c>
      <c r="AQ1893" s="366" t="str">
        <f t="shared" si="4255"/>
        <v xml:space="preserve">    </v>
      </c>
      <c r="AR1893" s="849">
        <f t="shared" si="4192"/>
        <v>0</v>
      </c>
      <c r="AS1893" s="570"/>
      <c r="AT1893" s="391">
        <f t="shared" si="4239"/>
        <v>0</v>
      </c>
      <c r="AU1893" s="386">
        <f t="shared" si="4240"/>
        <v>0</v>
      </c>
      <c r="AV1893" s="366" t="str">
        <f t="shared" si="4256"/>
        <v xml:space="preserve">    </v>
      </c>
      <c r="AW1893" s="849">
        <f t="shared" si="4193"/>
        <v>0</v>
      </c>
      <c r="AX1893" s="570"/>
      <c r="AY1893" s="391">
        <f t="shared" si="4241"/>
        <v>0</v>
      </c>
      <c r="AZ1893" s="386">
        <f t="shared" si="4242"/>
        <v>0</v>
      </c>
      <c r="BA1893" s="366" t="str">
        <f t="shared" si="4257"/>
        <v xml:space="preserve">    </v>
      </c>
      <c r="BB1893" s="849">
        <f t="shared" si="4194"/>
        <v>0</v>
      </c>
      <c r="BC1893" s="570"/>
      <c r="BD1893" s="391">
        <f t="shared" si="4243"/>
        <v>0</v>
      </c>
      <c r="BE1893" s="386">
        <f t="shared" si="4244"/>
        <v>0</v>
      </c>
      <c r="BF1893" s="366" t="str">
        <f t="shared" si="4258"/>
        <v xml:space="preserve">    </v>
      </c>
      <c r="BG1893" s="849">
        <f t="shared" si="4195"/>
        <v>0</v>
      </c>
      <c r="BH1893" s="570"/>
      <c r="BI1893" s="391">
        <f t="shared" si="4245"/>
        <v>0</v>
      </c>
      <c r="BJ1893" s="386">
        <f t="shared" si="4246"/>
        <v>0</v>
      </c>
      <c r="BK1893" s="366" t="str">
        <f t="shared" si="4259"/>
        <v xml:space="preserve">    </v>
      </c>
      <c r="BM1893" s="383">
        <f t="shared" si="4196"/>
        <v>0</v>
      </c>
      <c r="BN1893" s="7"/>
    </row>
    <row r="1894" spans="1:66" s="5" customFormat="1" ht="12.75">
      <c r="A1894" s="633">
        <v>9</v>
      </c>
      <c r="B1894" s="648" t="str">
        <f t="shared" si="4247"/>
        <v>*Subcontracts (from Supplemental B)</v>
      </c>
      <c r="C1894" s="376">
        <f t="shared" si="4197"/>
        <v>0</v>
      </c>
      <c r="D1894" s="659">
        <f t="shared" si="4184"/>
        <v>0</v>
      </c>
      <c r="E1894" s="570"/>
      <c r="F1894" s="391">
        <f t="shared" si="4223"/>
        <v>0</v>
      </c>
      <c r="G1894" s="386">
        <f t="shared" si="4224"/>
        <v>0</v>
      </c>
      <c r="H1894" s="366" t="str">
        <f t="shared" si="4248"/>
        <v xml:space="preserve">    </v>
      </c>
      <c r="I1894" s="849">
        <f t="shared" si="4185"/>
        <v>0</v>
      </c>
      <c r="J1894" s="570"/>
      <c r="K1894" s="391">
        <f t="shared" si="4225"/>
        <v>0</v>
      </c>
      <c r="L1894" s="386">
        <f t="shared" si="4226"/>
        <v>0</v>
      </c>
      <c r="M1894" s="366" t="str">
        <f t="shared" si="4249"/>
        <v xml:space="preserve">    </v>
      </c>
      <c r="N1894" s="849">
        <f t="shared" si="4186"/>
        <v>0</v>
      </c>
      <c r="O1894" s="570"/>
      <c r="P1894" s="391">
        <f t="shared" si="4227"/>
        <v>0</v>
      </c>
      <c r="Q1894" s="386">
        <f t="shared" si="4228"/>
        <v>0</v>
      </c>
      <c r="R1894" s="366" t="str">
        <f t="shared" si="4250"/>
        <v xml:space="preserve">    </v>
      </c>
      <c r="S1894" s="849">
        <f t="shared" si="4187"/>
        <v>0</v>
      </c>
      <c r="T1894" s="570"/>
      <c r="U1894" s="391">
        <f t="shared" si="4229"/>
        <v>0</v>
      </c>
      <c r="V1894" s="386">
        <f t="shared" si="4230"/>
        <v>0</v>
      </c>
      <c r="W1894" s="366" t="str">
        <f t="shared" si="4251"/>
        <v xml:space="preserve">    </v>
      </c>
      <c r="X1894" s="849">
        <f t="shared" si="4188"/>
        <v>0</v>
      </c>
      <c r="Y1894" s="570"/>
      <c r="Z1894" s="391">
        <f t="shared" si="4231"/>
        <v>0</v>
      </c>
      <c r="AA1894" s="386">
        <f t="shared" si="4232"/>
        <v>0</v>
      </c>
      <c r="AB1894" s="366" t="str">
        <f t="shared" si="4252"/>
        <v xml:space="preserve">    </v>
      </c>
      <c r="AC1894" s="849">
        <f t="shared" si="4189"/>
        <v>0</v>
      </c>
      <c r="AD1894" s="570"/>
      <c r="AE1894" s="391">
        <f t="shared" si="4233"/>
        <v>0</v>
      </c>
      <c r="AF1894" s="386">
        <f t="shared" si="4234"/>
        <v>0</v>
      </c>
      <c r="AG1894" s="366" t="str">
        <f t="shared" si="4253"/>
        <v xml:space="preserve">    </v>
      </c>
      <c r="AH1894" s="849">
        <f t="shared" si="4190"/>
        <v>0</v>
      </c>
      <c r="AI1894" s="570"/>
      <c r="AJ1894" s="391">
        <f t="shared" si="4235"/>
        <v>0</v>
      </c>
      <c r="AK1894" s="386">
        <f t="shared" si="4236"/>
        <v>0</v>
      </c>
      <c r="AL1894" s="366" t="str">
        <f t="shared" si="4254"/>
        <v xml:space="preserve">    </v>
      </c>
      <c r="AM1894" s="849">
        <f t="shared" si="4191"/>
        <v>0</v>
      </c>
      <c r="AN1894" s="570"/>
      <c r="AO1894" s="391">
        <f t="shared" si="4237"/>
        <v>0</v>
      </c>
      <c r="AP1894" s="386">
        <f t="shared" si="4238"/>
        <v>0</v>
      </c>
      <c r="AQ1894" s="366" t="str">
        <f t="shared" si="4255"/>
        <v xml:space="preserve">    </v>
      </c>
      <c r="AR1894" s="849">
        <f t="shared" si="4192"/>
        <v>0</v>
      </c>
      <c r="AS1894" s="570"/>
      <c r="AT1894" s="391">
        <f t="shared" si="4239"/>
        <v>0</v>
      </c>
      <c r="AU1894" s="386">
        <f t="shared" si="4240"/>
        <v>0</v>
      </c>
      <c r="AV1894" s="366" t="str">
        <f t="shared" si="4256"/>
        <v xml:space="preserve">    </v>
      </c>
      <c r="AW1894" s="849">
        <f t="shared" si="4193"/>
        <v>0</v>
      </c>
      <c r="AX1894" s="570"/>
      <c r="AY1894" s="391">
        <f t="shared" si="4241"/>
        <v>0</v>
      </c>
      <c r="AZ1894" s="386">
        <f t="shared" si="4242"/>
        <v>0</v>
      </c>
      <c r="BA1894" s="366" t="str">
        <f t="shared" si="4257"/>
        <v xml:space="preserve">    </v>
      </c>
      <c r="BB1894" s="849">
        <f t="shared" si="4194"/>
        <v>0</v>
      </c>
      <c r="BC1894" s="570"/>
      <c r="BD1894" s="391">
        <f t="shared" si="4243"/>
        <v>0</v>
      </c>
      <c r="BE1894" s="386">
        <f t="shared" si="4244"/>
        <v>0</v>
      </c>
      <c r="BF1894" s="366" t="str">
        <f t="shared" si="4258"/>
        <v xml:space="preserve">    </v>
      </c>
      <c r="BG1894" s="849">
        <f t="shared" si="4195"/>
        <v>0</v>
      </c>
      <c r="BH1894" s="570"/>
      <c r="BI1894" s="391">
        <f t="shared" si="4245"/>
        <v>0</v>
      </c>
      <c r="BJ1894" s="386">
        <f t="shared" si="4246"/>
        <v>0</v>
      </c>
      <c r="BK1894" s="366" t="str">
        <f t="shared" si="4259"/>
        <v xml:space="preserve">    </v>
      </c>
      <c r="BM1894" s="383">
        <f t="shared" si="4196"/>
        <v>0</v>
      </c>
      <c r="BN1894" s="7"/>
    </row>
    <row r="1895" spans="1:66" s="5" customFormat="1" ht="12.75">
      <c r="A1895" s="633">
        <v>10</v>
      </c>
      <c r="B1895" s="895" t="str">
        <f t="shared" si="4247"/>
        <v>Building &amp; Facility Cost</v>
      </c>
      <c r="C1895" s="377">
        <f t="shared" si="4197"/>
        <v>0</v>
      </c>
      <c r="D1895" s="659">
        <f t="shared" si="4184"/>
        <v>0</v>
      </c>
      <c r="E1895" s="570"/>
      <c r="F1895" s="391">
        <f t="shared" si="4223"/>
        <v>0</v>
      </c>
      <c r="G1895" s="386">
        <f t="shared" si="4224"/>
        <v>0</v>
      </c>
      <c r="H1895" s="366" t="str">
        <f t="shared" si="4248"/>
        <v xml:space="preserve">    </v>
      </c>
      <c r="I1895" s="849">
        <f t="shared" si="4185"/>
        <v>0</v>
      </c>
      <c r="J1895" s="570"/>
      <c r="K1895" s="391">
        <f t="shared" si="4225"/>
        <v>0</v>
      </c>
      <c r="L1895" s="386">
        <f t="shared" si="4226"/>
        <v>0</v>
      </c>
      <c r="M1895" s="366" t="str">
        <f t="shared" si="4249"/>
        <v xml:space="preserve">    </v>
      </c>
      <c r="N1895" s="849">
        <f t="shared" si="4186"/>
        <v>0</v>
      </c>
      <c r="O1895" s="570"/>
      <c r="P1895" s="391">
        <f t="shared" si="4227"/>
        <v>0</v>
      </c>
      <c r="Q1895" s="386">
        <f t="shared" si="4228"/>
        <v>0</v>
      </c>
      <c r="R1895" s="366" t="str">
        <f t="shared" si="4250"/>
        <v xml:space="preserve">    </v>
      </c>
      <c r="S1895" s="849">
        <f t="shared" si="4187"/>
        <v>0</v>
      </c>
      <c r="T1895" s="570"/>
      <c r="U1895" s="391">
        <f t="shared" si="4229"/>
        <v>0</v>
      </c>
      <c r="V1895" s="386">
        <f t="shared" si="4230"/>
        <v>0</v>
      </c>
      <c r="W1895" s="366" t="str">
        <f t="shared" si="4251"/>
        <v xml:space="preserve">    </v>
      </c>
      <c r="X1895" s="849">
        <f t="shared" si="4188"/>
        <v>0</v>
      </c>
      <c r="Y1895" s="570"/>
      <c r="Z1895" s="391">
        <f t="shared" si="4231"/>
        <v>0</v>
      </c>
      <c r="AA1895" s="386">
        <f t="shared" si="4232"/>
        <v>0</v>
      </c>
      <c r="AB1895" s="366" t="str">
        <f t="shared" si="4252"/>
        <v xml:space="preserve">    </v>
      </c>
      <c r="AC1895" s="849">
        <f t="shared" si="4189"/>
        <v>0</v>
      </c>
      <c r="AD1895" s="570"/>
      <c r="AE1895" s="391">
        <f t="shared" si="4233"/>
        <v>0</v>
      </c>
      <c r="AF1895" s="386">
        <f t="shared" si="4234"/>
        <v>0</v>
      </c>
      <c r="AG1895" s="366" t="str">
        <f t="shared" si="4253"/>
        <v xml:space="preserve">    </v>
      </c>
      <c r="AH1895" s="849">
        <f t="shared" si="4190"/>
        <v>0</v>
      </c>
      <c r="AI1895" s="570"/>
      <c r="AJ1895" s="391">
        <f t="shared" si="4235"/>
        <v>0</v>
      </c>
      <c r="AK1895" s="386">
        <f t="shared" si="4236"/>
        <v>0</v>
      </c>
      <c r="AL1895" s="366" t="str">
        <f t="shared" si="4254"/>
        <v xml:space="preserve">    </v>
      </c>
      <c r="AM1895" s="849">
        <f t="shared" si="4191"/>
        <v>0</v>
      </c>
      <c r="AN1895" s="570"/>
      <c r="AO1895" s="391">
        <f t="shared" si="4237"/>
        <v>0</v>
      </c>
      <c r="AP1895" s="386">
        <f t="shared" si="4238"/>
        <v>0</v>
      </c>
      <c r="AQ1895" s="366" t="str">
        <f t="shared" si="4255"/>
        <v xml:space="preserve">    </v>
      </c>
      <c r="AR1895" s="849">
        <f t="shared" si="4192"/>
        <v>0</v>
      </c>
      <c r="AS1895" s="570"/>
      <c r="AT1895" s="391">
        <f t="shared" si="4239"/>
        <v>0</v>
      </c>
      <c r="AU1895" s="386">
        <f t="shared" si="4240"/>
        <v>0</v>
      </c>
      <c r="AV1895" s="366" t="str">
        <f t="shared" si="4256"/>
        <v xml:space="preserve">    </v>
      </c>
      <c r="AW1895" s="849">
        <f t="shared" si="4193"/>
        <v>0</v>
      </c>
      <c r="AX1895" s="570"/>
      <c r="AY1895" s="391">
        <f t="shared" si="4241"/>
        <v>0</v>
      </c>
      <c r="AZ1895" s="386">
        <f t="shared" si="4242"/>
        <v>0</v>
      </c>
      <c r="BA1895" s="366" t="str">
        <f t="shared" si="4257"/>
        <v xml:space="preserve">    </v>
      </c>
      <c r="BB1895" s="849">
        <f t="shared" si="4194"/>
        <v>0</v>
      </c>
      <c r="BC1895" s="570"/>
      <c r="BD1895" s="391">
        <f t="shared" si="4243"/>
        <v>0</v>
      </c>
      <c r="BE1895" s="386">
        <f t="shared" si="4244"/>
        <v>0</v>
      </c>
      <c r="BF1895" s="366" t="str">
        <f t="shared" si="4258"/>
        <v xml:space="preserve">    </v>
      </c>
      <c r="BG1895" s="849">
        <f t="shared" si="4195"/>
        <v>0</v>
      </c>
      <c r="BH1895" s="570"/>
      <c r="BI1895" s="391">
        <f t="shared" si="4245"/>
        <v>0</v>
      </c>
      <c r="BJ1895" s="386">
        <f t="shared" si="4246"/>
        <v>0</v>
      </c>
      <c r="BK1895" s="366" t="str">
        <f t="shared" si="4259"/>
        <v xml:space="preserve">    </v>
      </c>
      <c r="BM1895" s="383">
        <f t="shared" si="4196"/>
        <v>0</v>
      </c>
      <c r="BN1895" s="7"/>
    </row>
    <row r="1896" spans="1:66" s="5" customFormat="1" ht="12.75">
      <c r="A1896" s="633">
        <v>11</v>
      </c>
      <c r="B1896" s="895" t="str">
        <f t="shared" si="4247"/>
        <v>Equipment Use Cost</v>
      </c>
      <c r="C1896" s="377">
        <f t="shared" si="4197"/>
        <v>0</v>
      </c>
      <c r="D1896" s="659">
        <f t="shared" si="4184"/>
        <v>0</v>
      </c>
      <c r="E1896" s="570"/>
      <c r="F1896" s="391">
        <f t="shared" si="4223"/>
        <v>0</v>
      </c>
      <c r="G1896" s="386">
        <f t="shared" si="4224"/>
        <v>0</v>
      </c>
      <c r="H1896" s="366" t="str">
        <f t="shared" si="4248"/>
        <v xml:space="preserve">    </v>
      </c>
      <c r="I1896" s="849">
        <f t="shared" si="4185"/>
        <v>0</v>
      </c>
      <c r="J1896" s="570"/>
      <c r="K1896" s="391">
        <f t="shared" si="4225"/>
        <v>0</v>
      </c>
      <c r="L1896" s="386">
        <f t="shared" si="4226"/>
        <v>0</v>
      </c>
      <c r="M1896" s="366" t="str">
        <f t="shared" si="4249"/>
        <v xml:space="preserve">    </v>
      </c>
      <c r="N1896" s="849">
        <f t="shared" si="4186"/>
        <v>0</v>
      </c>
      <c r="O1896" s="570"/>
      <c r="P1896" s="391">
        <f t="shared" si="4227"/>
        <v>0</v>
      </c>
      <c r="Q1896" s="386">
        <f t="shared" si="4228"/>
        <v>0</v>
      </c>
      <c r="R1896" s="366" t="str">
        <f t="shared" si="4250"/>
        <v xml:space="preserve">    </v>
      </c>
      <c r="S1896" s="849">
        <f t="shared" si="4187"/>
        <v>0</v>
      </c>
      <c r="T1896" s="570"/>
      <c r="U1896" s="391">
        <f t="shared" si="4229"/>
        <v>0</v>
      </c>
      <c r="V1896" s="386">
        <f t="shared" si="4230"/>
        <v>0</v>
      </c>
      <c r="W1896" s="366" t="str">
        <f t="shared" si="4251"/>
        <v xml:space="preserve">    </v>
      </c>
      <c r="X1896" s="849">
        <f t="shared" si="4188"/>
        <v>0</v>
      </c>
      <c r="Y1896" s="570"/>
      <c r="Z1896" s="391">
        <f t="shared" si="4231"/>
        <v>0</v>
      </c>
      <c r="AA1896" s="386">
        <f t="shared" si="4232"/>
        <v>0</v>
      </c>
      <c r="AB1896" s="366" t="str">
        <f t="shared" si="4252"/>
        <v xml:space="preserve">    </v>
      </c>
      <c r="AC1896" s="849">
        <f t="shared" si="4189"/>
        <v>0</v>
      </c>
      <c r="AD1896" s="570"/>
      <c r="AE1896" s="391">
        <f t="shared" si="4233"/>
        <v>0</v>
      </c>
      <c r="AF1896" s="386">
        <f t="shared" si="4234"/>
        <v>0</v>
      </c>
      <c r="AG1896" s="366" t="str">
        <f t="shared" si="4253"/>
        <v xml:space="preserve">    </v>
      </c>
      <c r="AH1896" s="849">
        <f t="shared" si="4190"/>
        <v>0</v>
      </c>
      <c r="AI1896" s="570"/>
      <c r="AJ1896" s="391">
        <f t="shared" si="4235"/>
        <v>0</v>
      </c>
      <c r="AK1896" s="386">
        <f t="shared" si="4236"/>
        <v>0</v>
      </c>
      <c r="AL1896" s="366" t="str">
        <f t="shared" si="4254"/>
        <v xml:space="preserve">    </v>
      </c>
      <c r="AM1896" s="849">
        <f t="shared" si="4191"/>
        <v>0</v>
      </c>
      <c r="AN1896" s="570"/>
      <c r="AO1896" s="391">
        <f t="shared" si="4237"/>
        <v>0</v>
      </c>
      <c r="AP1896" s="386">
        <f t="shared" si="4238"/>
        <v>0</v>
      </c>
      <c r="AQ1896" s="366" t="str">
        <f t="shared" si="4255"/>
        <v xml:space="preserve">    </v>
      </c>
      <c r="AR1896" s="849">
        <f t="shared" si="4192"/>
        <v>0</v>
      </c>
      <c r="AS1896" s="570"/>
      <c r="AT1896" s="391">
        <f t="shared" si="4239"/>
        <v>0</v>
      </c>
      <c r="AU1896" s="386">
        <f t="shared" si="4240"/>
        <v>0</v>
      </c>
      <c r="AV1896" s="366" t="str">
        <f t="shared" si="4256"/>
        <v xml:space="preserve">    </v>
      </c>
      <c r="AW1896" s="849">
        <f t="shared" si="4193"/>
        <v>0</v>
      </c>
      <c r="AX1896" s="570"/>
      <c r="AY1896" s="391">
        <f t="shared" si="4241"/>
        <v>0</v>
      </c>
      <c r="AZ1896" s="386">
        <f t="shared" si="4242"/>
        <v>0</v>
      </c>
      <c r="BA1896" s="366" t="str">
        <f t="shared" si="4257"/>
        <v xml:space="preserve">    </v>
      </c>
      <c r="BB1896" s="849">
        <f t="shared" si="4194"/>
        <v>0</v>
      </c>
      <c r="BC1896" s="570"/>
      <c r="BD1896" s="391">
        <f t="shared" si="4243"/>
        <v>0</v>
      </c>
      <c r="BE1896" s="386">
        <f t="shared" si="4244"/>
        <v>0</v>
      </c>
      <c r="BF1896" s="366" t="str">
        <f t="shared" si="4258"/>
        <v xml:space="preserve">    </v>
      </c>
      <c r="BG1896" s="849">
        <f t="shared" si="4195"/>
        <v>0</v>
      </c>
      <c r="BH1896" s="570"/>
      <c r="BI1896" s="391">
        <f t="shared" si="4245"/>
        <v>0</v>
      </c>
      <c r="BJ1896" s="386">
        <f t="shared" si="4246"/>
        <v>0</v>
      </c>
      <c r="BK1896" s="366" t="str">
        <f t="shared" si="4259"/>
        <v xml:space="preserve">    </v>
      </c>
      <c r="BM1896" s="383">
        <f t="shared" si="4196"/>
        <v>0</v>
      </c>
      <c r="BN1896" s="7"/>
    </row>
    <row r="1897" spans="1:66" s="5" customFormat="1" ht="12.75">
      <c r="A1897" s="633">
        <v>12</v>
      </c>
      <c r="B1897" s="895" t="str">
        <f t="shared" si="4247"/>
        <v>Telecommunications &amp; Utilities</v>
      </c>
      <c r="C1897" s="377">
        <f t="shared" si="4197"/>
        <v>0</v>
      </c>
      <c r="D1897" s="659">
        <f t="shared" si="4184"/>
        <v>0</v>
      </c>
      <c r="E1897" s="570"/>
      <c r="F1897" s="391">
        <f t="shared" si="4223"/>
        <v>0</v>
      </c>
      <c r="G1897" s="386">
        <f t="shared" si="4224"/>
        <v>0</v>
      </c>
      <c r="H1897" s="366" t="str">
        <f t="shared" si="4248"/>
        <v xml:space="preserve">    </v>
      </c>
      <c r="I1897" s="849">
        <f t="shared" si="4185"/>
        <v>0</v>
      </c>
      <c r="J1897" s="570"/>
      <c r="K1897" s="391">
        <f t="shared" si="4225"/>
        <v>0</v>
      </c>
      <c r="L1897" s="386">
        <f t="shared" si="4226"/>
        <v>0</v>
      </c>
      <c r="M1897" s="366" t="str">
        <f t="shared" si="4249"/>
        <v xml:space="preserve">    </v>
      </c>
      <c r="N1897" s="849">
        <f t="shared" si="4186"/>
        <v>0</v>
      </c>
      <c r="O1897" s="570"/>
      <c r="P1897" s="391">
        <f t="shared" si="4227"/>
        <v>0</v>
      </c>
      <c r="Q1897" s="386">
        <f t="shared" si="4228"/>
        <v>0</v>
      </c>
      <c r="R1897" s="366" t="str">
        <f t="shared" si="4250"/>
        <v xml:space="preserve">    </v>
      </c>
      <c r="S1897" s="849">
        <f t="shared" si="4187"/>
        <v>0</v>
      </c>
      <c r="T1897" s="570"/>
      <c r="U1897" s="391">
        <f t="shared" si="4229"/>
        <v>0</v>
      </c>
      <c r="V1897" s="386">
        <f t="shared" si="4230"/>
        <v>0</v>
      </c>
      <c r="W1897" s="366" t="str">
        <f t="shared" si="4251"/>
        <v xml:space="preserve">    </v>
      </c>
      <c r="X1897" s="849">
        <f t="shared" si="4188"/>
        <v>0</v>
      </c>
      <c r="Y1897" s="570"/>
      <c r="Z1897" s="391">
        <f t="shared" si="4231"/>
        <v>0</v>
      </c>
      <c r="AA1897" s="386">
        <f t="shared" si="4232"/>
        <v>0</v>
      </c>
      <c r="AB1897" s="366" t="str">
        <f t="shared" si="4252"/>
        <v xml:space="preserve">    </v>
      </c>
      <c r="AC1897" s="849">
        <f t="shared" si="4189"/>
        <v>0</v>
      </c>
      <c r="AD1897" s="570"/>
      <c r="AE1897" s="391">
        <f t="shared" si="4233"/>
        <v>0</v>
      </c>
      <c r="AF1897" s="386">
        <f t="shared" si="4234"/>
        <v>0</v>
      </c>
      <c r="AG1897" s="366" t="str">
        <f t="shared" si="4253"/>
        <v xml:space="preserve">    </v>
      </c>
      <c r="AH1897" s="849">
        <f t="shared" si="4190"/>
        <v>0</v>
      </c>
      <c r="AI1897" s="570"/>
      <c r="AJ1897" s="391">
        <f t="shared" si="4235"/>
        <v>0</v>
      </c>
      <c r="AK1897" s="386">
        <f t="shared" si="4236"/>
        <v>0</v>
      </c>
      <c r="AL1897" s="366" t="str">
        <f t="shared" si="4254"/>
        <v xml:space="preserve">    </v>
      </c>
      <c r="AM1897" s="849">
        <f t="shared" si="4191"/>
        <v>0</v>
      </c>
      <c r="AN1897" s="570"/>
      <c r="AO1897" s="391">
        <f t="shared" si="4237"/>
        <v>0</v>
      </c>
      <c r="AP1897" s="386">
        <f t="shared" si="4238"/>
        <v>0</v>
      </c>
      <c r="AQ1897" s="366" t="str">
        <f t="shared" si="4255"/>
        <v xml:space="preserve">    </v>
      </c>
      <c r="AR1897" s="849">
        <f t="shared" si="4192"/>
        <v>0</v>
      </c>
      <c r="AS1897" s="570"/>
      <c r="AT1897" s="391">
        <f t="shared" si="4239"/>
        <v>0</v>
      </c>
      <c r="AU1897" s="386">
        <f t="shared" si="4240"/>
        <v>0</v>
      </c>
      <c r="AV1897" s="366" t="str">
        <f t="shared" si="4256"/>
        <v xml:space="preserve">    </v>
      </c>
      <c r="AW1897" s="849">
        <f t="shared" si="4193"/>
        <v>0</v>
      </c>
      <c r="AX1897" s="570"/>
      <c r="AY1897" s="391">
        <f t="shared" si="4241"/>
        <v>0</v>
      </c>
      <c r="AZ1897" s="386">
        <f t="shared" si="4242"/>
        <v>0</v>
      </c>
      <c r="BA1897" s="366" t="str">
        <f t="shared" si="4257"/>
        <v xml:space="preserve">    </v>
      </c>
      <c r="BB1897" s="849">
        <f t="shared" si="4194"/>
        <v>0</v>
      </c>
      <c r="BC1897" s="570"/>
      <c r="BD1897" s="391">
        <f t="shared" si="4243"/>
        <v>0</v>
      </c>
      <c r="BE1897" s="386">
        <f t="shared" si="4244"/>
        <v>0</v>
      </c>
      <c r="BF1897" s="366" t="str">
        <f t="shared" si="4258"/>
        <v xml:space="preserve">    </v>
      </c>
      <c r="BG1897" s="849">
        <f t="shared" si="4195"/>
        <v>0</v>
      </c>
      <c r="BH1897" s="570"/>
      <c r="BI1897" s="391">
        <f t="shared" si="4245"/>
        <v>0</v>
      </c>
      <c r="BJ1897" s="386">
        <f t="shared" si="4246"/>
        <v>0</v>
      </c>
      <c r="BK1897" s="366" t="str">
        <f t="shared" si="4259"/>
        <v xml:space="preserve">    </v>
      </c>
      <c r="BM1897" s="383">
        <f t="shared" si="4196"/>
        <v>0</v>
      </c>
      <c r="BN1897" s="7"/>
    </row>
    <row r="1898" spans="1:66" s="5" customFormat="1" ht="22.5">
      <c r="A1898" s="633">
        <v>13</v>
      </c>
      <c r="B1898" s="895" t="str">
        <f t="shared" si="4247"/>
        <v>Minor Equipment/Furniture/Fixtures (per BHS Policy)</v>
      </c>
      <c r="C1898" s="377">
        <f t="shared" si="4197"/>
        <v>0</v>
      </c>
      <c r="D1898" s="659">
        <f t="shared" si="4184"/>
        <v>0</v>
      </c>
      <c r="E1898" s="570"/>
      <c r="F1898" s="391">
        <f t="shared" si="4223"/>
        <v>0</v>
      </c>
      <c r="G1898" s="386">
        <f t="shared" si="4224"/>
        <v>0</v>
      </c>
      <c r="H1898" s="366" t="str">
        <f t="shared" si="4248"/>
        <v xml:space="preserve">    </v>
      </c>
      <c r="I1898" s="849">
        <f t="shared" si="4185"/>
        <v>0</v>
      </c>
      <c r="J1898" s="570"/>
      <c r="K1898" s="391">
        <f t="shared" si="4225"/>
        <v>0</v>
      </c>
      <c r="L1898" s="386">
        <f t="shared" si="4226"/>
        <v>0</v>
      </c>
      <c r="M1898" s="366" t="str">
        <f t="shared" si="4249"/>
        <v xml:space="preserve">    </v>
      </c>
      <c r="N1898" s="849">
        <f t="shared" si="4186"/>
        <v>0</v>
      </c>
      <c r="O1898" s="570"/>
      <c r="P1898" s="391">
        <f t="shared" si="4227"/>
        <v>0</v>
      </c>
      <c r="Q1898" s="386">
        <f t="shared" si="4228"/>
        <v>0</v>
      </c>
      <c r="R1898" s="366" t="str">
        <f t="shared" si="4250"/>
        <v xml:space="preserve">    </v>
      </c>
      <c r="S1898" s="849">
        <f t="shared" si="4187"/>
        <v>0</v>
      </c>
      <c r="T1898" s="570"/>
      <c r="U1898" s="391">
        <f t="shared" si="4229"/>
        <v>0</v>
      </c>
      <c r="V1898" s="386">
        <f t="shared" si="4230"/>
        <v>0</v>
      </c>
      <c r="W1898" s="366" t="str">
        <f t="shared" si="4251"/>
        <v xml:space="preserve">    </v>
      </c>
      <c r="X1898" s="849">
        <f t="shared" si="4188"/>
        <v>0</v>
      </c>
      <c r="Y1898" s="570"/>
      <c r="Z1898" s="391">
        <f t="shared" si="4231"/>
        <v>0</v>
      </c>
      <c r="AA1898" s="386">
        <f t="shared" si="4232"/>
        <v>0</v>
      </c>
      <c r="AB1898" s="366" t="str">
        <f t="shared" si="4252"/>
        <v xml:space="preserve">    </v>
      </c>
      <c r="AC1898" s="849">
        <f t="shared" si="4189"/>
        <v>0</v>
      </c>
      <c r="AD1898" s="570"/>
      <c r="AE1898" s="391">
        <f t="shared" si="4233"/>
        <v>0</v>
      </c>
      <c r="AF1898" s="386">
        <f t="shared" si="4234"/>
        <v>0</v>
      </c>
      <c r="AG1898" s="366" t="str">
        <f t="shared" si="4253"/>
        <v xml:space="preserve">    </v>
      </c>
      <c r="AH1898" s="849">
        <f t="shared" si="4190"/>
        <v>0</v>
      </c>
      <c r="AI1898" s="570"/>
      <c r="AJ1898" s="391">
        <f t="shared" si="4235"/>
        <v>0</v>
      </c>
      <c r="AK1898" s="386">
        <f t="shared" si="4236"/>
        <v>0</v>
      </c>
      <c r="AL1898" s="366" t="str">
        <f t="shared" si="4254"/>
        <v xml:space="preserve">    </v>
      </c>
      <c r="AM1898" s="849">
        <f t="shared" si="4191"/>
        <v>0</v>
      </c>
      <c r="AN1898" s="570"/>
      <c r="AO1898" s="391">
        <f t="shared" si="4237"/>
        <v>0</v>
      </c>
      <c r="AP1898" s="386">
        <f t="shared" si="4238"/>
        <v>0</v>
      </c>
      <c r="AQ1898" s="366" t="str">
        <f t="shared" si="4255"/>
        <v xml:space="preserve">    </v>
      </c>
      <c r="AR1898" s="849">
        <f t="shared" si="4192"/>
        <v>0</v>
      </c>
      <c r="AS1898" s="570"/>
      <c r="AT1898" s="391">
        <f t="shared" si="4239"/>
        <v>0</v>
      </c>
      <c r="AU1898" s="386">
        <f t="shared" si="4240"/>
        <v>0</v>
      </c>
      <c r="AV1898" s="366" t="str">
        <f t="shared" si="4256"/>
        <v xml:space="preserve">    </v>
      </c>
      <c r="AW1898" s="849">
        <f t="shared" si="4193"/>
        <v>0</v>
      </c>
      <c r="AX1898" s="570"/>
      <c r="AY1898" s="391">
        <f t="shared" si="4241"/>
        <v>0</v>
      </c>
      <c r="AZ1898" s="386">
        <f t="shared" si="4242"/>
        <v>0</v>
      </c>
      <c r="BA1898" s="366" t="str">
        <f t="shared" si="4257"/>
        <v xml:space="preserve">    </v>
      </c>
      <c r="BB1898" s="849">
        <f t="shared" si="4194"/>
        <v>0</v>
      </c>
      <c r="BC1898" s="570"/>
      <c r="BD1898" s="391">
        <f t="shared" si="4243"/>
        <v>0</v>
      </c>
      <c r="BE1898" s="386">
        <f t="shared" si="4244"/>
        <v>0</v>
      </c>
      <c r="BF1898" s="366" t="str">
        <f t="shared" si="4258"/>
        <v xml:space="preserve">    </v>
      </c>
      <c r="BG1898" s="849">
        <f t="shared" si="4195"/>
        <v>0</v>
      </c>
      <c r="BH1898" s="570"/>
      <c r="BI1898" s="391">
        <f t="shared" si="4245"/>
        <v>0</v>
      </c>
      <c r="BJ1898" s="386">
        <f t="shared" si="4246"/>
        <v>0</v>
      </c>
      <c r="BK1898" s="366" t="str">
        <f t="shared" si="4259"/>
        <v xml:space="preserve">    </v>
      </c>
      <c r="BM1898" s="383">
        <f t="shared" si="4196"/>
        <v>0</v>
      </c>
      <c r="BN1898" s="7"/>
    </row>
    <row r="1899" spans="1:66" s="5" customFormat="1" ht="22.5">
      <c r="A1899" s="633">
        <v>14</v>
      </c>
      <c r="B1899" s="895" t="str">
        <f t="shared" si="4247"/>
        <v>Supplies (Medical, Office, Printing &amp; Other Supplies)</v>
      </c>
      <c r="C1899" s="377">
        <f t="shared" si="4197"/>
        <v>0</v>
      </c>
      <c r="D1899" s="659">
        <f t="shared" si="4184"/>
        <v>0</v>
      </c>
      <c r="E1899" s="570"/>
      <c r="F1899" s="391">
        <f t="shared" si="4223"/>
        <v>0</v>
      </c>
      <c r="G1899" s="386">
        <f t="shared" si="4224"/>
        <v>0</v>
      </c>
      <c r="H1899" s="366" t="str">
        <f t="shared" si="4248"/>
        <v xml:space="preserve">    </v>
      </c>
      <c r="I1899" s="849">
        <f t="shared" si="4185"/>
        <v>0</v>
      </c>
      <c r="J1899" s="570"/>
      <c r="K1899" s="391">
        <f t="shared" si="4225"/>
        <v>0</v>
      </c>
      <c r="L1899" s="386">
        <f t="shared" si="4226"/>
        <v>0</v>
      </c>
      <c r="M1899" s="366" t="str">
        <f t="shared" si="4249"/>
        <v xml:space="preserve">    </v>
      </c>
      <c r="N1899" s="849">
        <f t="shared" si="4186"/>
        <v>0</v>
      </c>
      <c r="O1899" s="570"/>
      <c r="P1899" s="391">
        <f t="shared" si="4227"/>
        <v>0</v>
      </c>
      <c r="Q1899" s="386">
        <f t="shared" si="4228"/>
        <v>0</v>
      </c>
      <c r="R1899" s="366" t="str">
        <f t="shared" si="4250"/>
        <v xml:space="preserve">    </v>
      </c>
      <c r="S1899" s="849">
        <f t="shared" si="4187"/>
        <v>0</v>
      </c>
      <c r="T1899" s="570"/>
      <c r="U1899" s="391">
        <f t="shared" si="4229"/>
        <v>0</v>
      </c>
      <c r="V1899" s="386">
        <f t="shared" si="4230"/>
        <v>0</v>
      </c>
      <c r="W1899" s="366" t="str">
        <f t="shared" si="4251"/>
        <v xml:space="preserve">    </v>
      </c>
      <c r="X1899" s="849">
        <f t="shared" si="4188"/>
        <v>0</v>
      </c>
      <c r="Y1899" s="570"/>
      <c r="Z1899" s="391">
        <f t="shared" si="4231"/>
        <v>0</v>
      </c>
      <c r="AA1899" s="386">
        <f t="shared" si="4232"/>
        <v>0</v>
      </c>
      <c r="AB1899" s="366" t="str">
        <f t="shared" si="4252"/>
        <v xml:space="preserve">    </v>
      </c>
      <c r="AC1899" s="849">
        <f t="shared" si="4189"/>
        <v>0</v>
      </c>
      <c r="AD1899" s="570"/>
      <c r="AE1899" s="391">
        <f t="shared" si="4233"/>
        <v>0</v>
      </c>
      <c r="AF1899" s="386">
        <f t="shared" si="4234"/>
        <v>0</v>
      </c>
      <c r="AG1899" s="366" t="str">
        <f t="shared" si="4253"/>
        <v xml:space="preserve">    </v>
      </c>
      <c r="AH1899" s="849">
        <f t="shared" si="4190"/>
        <v>0</v>
      </c>
      <c r="AI1899" s="570"/>
      <c r="AJ1899" s="391">
        <f t="shared" si="4235"/>
        <v>0</v>
      </c>
      <c r="AK1899" s="386">
        <f t="shared" si="4236"/>
        <v>0</v>
      </c>
      <c r="AL1899" s="366" t="str">
        <f t="shared" si="4254"/>
        <v xml:space="preserve">    </v>
      </c>
      <c r="AM1899" s="849">
        <f t="shared" si="4191"/>
        <v>0</v>
      </c>
      <c r="AN1899" s="570"/>
      <c r="AO1899" s="391">
        <f t="shared" si="4237"/>
        <v>0</v>
      </c>
      <c r="AP1899" s="386">
        <f t="shared" si="4238"/>
        <v>0</v>
      </c>
      <c r="AQ1899" s="366" t="str">
        <f t="shared" si="4255"/>
        <v xml:space="preserve">    </v>
      </c>
      <c r="AR1899" s="849">
        <f t="shared" si="4192"/>
        <v>0</v>
      </c>
      <c r="AS1899" s="570"/>
      <c r="AT1899" s="391">
        <f t="shared" si="4239"/>
        <v>0</v>
      </c>
      <c r="AU1899" s="386">
        <f t="shared" si="4240"/>
        <v>0</v>
      </c>
      <c r="AV1899" s="366" t="str">
        <f t="shared" si="4256"/>
        <v xml:space="preserve">    </v>
      </c>
      <c r="AW1899" s="849">
        <f t="shared" si="4193"/>
        <v>0</v>
      </c>
      <c r="AX1899" s="570"/>
      <c r="AY1899" s="391">
        <f t="shared" si="4241"/>
        <v>0</v>
      </c>
      <c r="AZ1899" s="386">
        <f t="shared" si="4242"/>
        <v>0</v>
      </c>
      <c r="BA1899" s="366" t="str">
        <f t="shared" si="4257"/>
        <v xml:space="preserve">    </v>
      </c>
      <c r="BB1899" s="849">
        <f t="shared" si="4194"/>
        <v>0</v>
      </c>
      <c r="BC1899" s="570"/>
      <c r="BD1899" s="391">
        <f t="shared" si="4243"/>
        <v>0</v>
      </c>
      <c r="BE1899" s="386">
        <f t="shared" si="4244"/>
        <v>0</v>
      </c>
      <c r="BF1899" s="366" t="str">
        <f t="shared" si="4258"/>
        <v xml:space="preserve">    </v>
      </c>
      <c r="BG1899" s="849">
        <f t="shared" si="4195"/>
        <v>0</v>
      </c>
      <c r="BH1899" s="570"/>
      <c r="BI1899" s="391">
        <f t="shared" si="4245"/>
        <v>0</v>
      </c>
      <c r="BJ1899" s="386">
        <f t="shared" si="4246"/>
        <v>0</v>
      </c>
      <c r="BK1899" s="366" t="str">
        <f t="shared" si="4259"/>
        <v xml:space="preserve">    </v>
      </c>
      <c r="BM1899" s="383">
        <f t="shared" si="4196"/>
        <v>0</v>
      </c>
      <c r="BN1899" s="7"/>
    </row>
    <row r="1900" spans="1:66" s="5" customFormat="1" ht="12.75">
      <c r="A1900" s="633">
        <v>15</v>
      </c>
      <c r="B1900" s="895" t="str">
        <f t="shared" si="4247"/>
        <v>Drug Testing</v>
      </c>
      <c r="C1900" s="377">
        <f t="shared" si="4197"/>
        <v>0</v>
      </c>
      <c r="D1900" s="659">
        <f t="shared" si="4184"/>
        <v>0</v>
      </c>
      <c r="E1900" s="570"/>
      <c r="F1900" s="391">
        <f t="shared" si="4223"/>
        <v>0</v>
      </c>
      <c r="G1900" s="386">
        <f t="shared" si="4224"/>
        <v>0</v>
      </c>
      <c r="H1900" s="366" t="str">
        <f t="shared" si="4248"/>
        <v xml:space="preserve">    </v>
      </c>
      <c r="I1900" s="849">
        <f t="shared" si="4185"/>
        <v>0</v>
      </c>
      <c r="J1900" s="570"/>
      <c r="K1900" s="391">
        <f t="shared" si="4225"/>
        <v>0</v>
      </c>
      <c r="L1900" s="386">
        <f t="shared" si="4226"/>
        <v>0</v>
      </c>
      <c r="M1900" s="366" t="str">
        <f t="shared" si="4249"/>
        <v xml:space="preserve">    </v>
      </c>
      <c r="N1900" s="849">
        <f t="shared" si="4186"/>
        <v>0</v>
      </c>
      <c r="O1900" s="570"/>
      <c r="P1900" s="391">
        <f t="shared" si="4227"/>
        <v>0</v>
      </c>
      <c r="Q1900" s="386">
        <f t="shared" si="4228"/>
        <v>0</v>
      </c>
      <c r="R1900" s="366" t="str">
        <f t="shared" si="4250"/>
        <v xml:space="preserve">    </v>
      </c>
      <c r="S1900" s="849">
        <f t="shared" si="4187"/>
        <v>0</v>
      </c>
      <c r="T1900" s="570"/>
      <c r="U1900" s="391">
        <f t="shared" si="4229"/>
        <v>0</v>
      </c>
      <c r="V1900" s="386">
        <f t="shared" si="4230"/>
        <v>0</v>
      </c>
      <c r="W1900" s="366" t="str">
        <f t="shared" si="4251"/>
        <v xml:space="preserve">    </v>
      </c>
      <c r="X1900" s="849">
        <f t="shared" si="4188"/>
        <v>0</v>
      </c>
      <c r="Y1900" s="570"/>
      <c r="Z1900" s="391">
        <f t="shared" si="4231"/>
        <v>0</v>
      </c>
      <c r="AA1900" s="386">
        <f t="shared" si="4232"/>
        <v>0</v>
      </c>
      <c r="AB1900" s="366" t="str">
        <f t="shared" si="4252"/>
        <v xml:space="preserve">    </v>
      </c>
      <c r="AC1900" s="849">
        <f t="shared" si="4189"/>
        <v>0</v>
      </c>
      <c r="AD1900" s="570"/>
      <c r="AE1900" s="391">
        <f t="shared" si="4233"/>
        <v>0</v>
      </c>
      <c r="AF1900" s="386">
        <f t="shared" si="4234"/>
        <v>0</v>
      </c>
      <c r="AG1900" s="366" t="str">
        <f t="shared" si="4253"/>
        <v xml:space="preserve">    </v>
      </c>
      <c r="AH1900" s="849">
        <f t="shared" si="4190"/>
        <v>0</v>
      </c>
      <c r="AI1900" s="570"/>
      <c r="AJ1900" s="391">
        <f t="shared" si="4235"/>
        <v>0</v>
      </c>
      <c r="AK1900" s="386">
        <f t="shared" si="4236"/>
        <v>0</v>
      </c>
      <c r="AL1900" s="366" t="str">
        <f t="shared" si="4254"/>
        <v xml:space="preserve">    </v>
      </c>
      <c r="AM1900" s="849">
        <f t="shared" si="4191"/>
        <v>0</v>
      </c>
      <c r="AN1900" s="570"/>
      <c r="AO1900" s="391">
        <f t="shared" si="4237"/>
        <v>0</v>
      </c>
      <c r="AP1900" s="386">
        <f t="shared" si="4238"/>
        <v>0</v>
      </c>
      <c r="AQ1900" s="366" t="str">
        <f t="shared" si="4255"/>
        <v xml:space="preserve">    </v>
      </c>
      <c r="AR1900" s="849">
        <f t="shared" si="4192"/>
        <v>0</v>
      </c>
      <c r="AS1900" s="570"/>
      <c r="AT1900" s="391">
        <f t="shared" si="4239"/>
        <v>0</v>
      </c>
      <c r="AU1900" s="386">
        <f t="shared" si="4240"/>
        <v>0</v>
      </c>
      <c r="AV1900" s="366" t="str">
        <f t="shared" si="4256"/>
        <v xml:space="preserve">    </v>
      </c>
      <c r="AW1900" s="849">
        <f t="shared" si="4193"/>
        <v>0</v>
      </c>
      <c r="AX1900" s="570"/>
      <c r="AY1900" s="391">
        <f t="shared" si="4241"/>
        <v>0</v>
      </c>
      <c r="AZ1900" s="386">
        <f t="shared" si="4242"/>
        <v>0</v>
      </c>
      <c r="BA1900" s="366" t="str">
        <f t="shared" si="4257"/>
        <v xml:space="preserve">    </v>
      </c>
      <c r="BB1900" s="849">
        <f t="shared" si="4194"/>
        <v>0</v>
      </c>
      <c r="BC1900" s="570"/>
      <c r="BD1900" s="391">
        <f t="shared" si="4243"/>
        <v>0</v>
      </c>
      <c r="BE1900" s="386">
        <f t="shared" si="4244"/>
        <v>0</v>
      </c>
      <c r="BF1900" s="366" t="str">
        <f t="shared" si="4258"/>
        <v xml:space="preserve">    </v>
      </c>
      <c r="BG1900" s="849">
        <f t="shared" si="4195"/>
        <v>0</v>
      </c>
      <c r="BH1900" s="570"/>
      <c r="BI1900" s="391">
        <f t="shared" si="4245"/>
        <v>0</v>
      </c>
      <c r="BJ1900" s="386">
        <f t="shared" si="4246"/>
        <v>0</v>
      </c>
      <c r="BK1900" s="366" t="str">
        <f t="shared" si="4259"/>
        <v xml:space="preserve">    </v>
      </c>
      <c r="BM1900" s="383">
        <f t="shared" si="4196"/>
        <v>0</v>
      </c>
      <c r="BN1900" s="7"/>
    </row>
    <row r="1901" spans="1:66" s="5" customFormat="1" ht="12.75">
      <c r="A1901" s="633">
        <v>16</v>
      </c>
      <c r="B1901" s="895" t="str">
        <f t="shared" si="4247"/>
        <v>Laboratory Services/non-drug testing</v>
      </c>
      <c r="C1901" s="377">
        <f t="shared" si="4197"/>
        <v>0</v>
      </c>
      <c r="D1901" s="659">
        <f t="shared" si="4184"/>
        <v>0</v>
      </c>
      <c r="E1901" s="570"/>
      <c r="F1901" s="391">
        <f t="shared" si="4223"/>
        <v>0</v>
      </c>
      <c r="G1901" s="386">
        <f t="shared" si="4224"/>
        <v>0</v>
      </c>
      <c r="H1901" s="366" t="str">
        <f t="shared" si="4248"/>
        <v xml:space="preserve">    </v>
      </c>
      <c r="I1901" s="849">
        <f t="shared" si="4185"/>
        <v>0</v>
      </c>
      <c r="J1901" s="570"/>
      <c r="K1901" s="391">
        <f t="shared" si="4225"/>
        <v>0</v>
      </c>
      <c r="L1901" s="386">
        <f t="shared" si="4226"/>
        <v>0</v>
      </c>
      <c r="M1901" s="366" t="str">
        <f t="shared" si="4249"/>
        <v xml:space="preserve">    </v>
      </c>
      <c r="N1901" s="849">
        <f t="shared" si="4186"/>
        <v>0</v>
      </c>
      <c r="O1901" s="570"/>
      <c r="P1901" s="391">
        <f t="shared" si="4227"/>
        <v>0</v>
      </c>
      <c r="Q1901" s="386">
        <f t="shared" si="4228"/>
        <v>0</v>
      </c>
      <c r="R1901" s="366" t="str">
        <f t="shared" si="4250"/>
        <v xml:space="preserve">    </v>
      </c>
      <c r="S1901" s="849">
        <f t="shared" si="4187"/>
        <v>0</v>
      </c>
      <c r="T1901" s="570"/>
      <c r="U1901" s="391">
        <f t="shared" si="4229"/>
        <v>0</v>
      </c>
      <c r="V1901" s="386">
        <f t="shared" si="4230"/>
        <v>0</v>
      </c>
      <c r="W1901" s="366" t="str">
        <f t="shared" si="4251"/>
        <v xml:space="preserve">    </v>
      </c>
      <c r="X1901" s="849">
        <f t="shared" si="4188"/>
        <v>0</v>
      </c>
      <c r="Y1901" s="570"/>
      <c r="Z1901" s="391">
        <f t="shared" si="4231"/>
        <v>0</v>
      </c>
      <c r="AA1901" s="386">
        <f t="shared" si="4232"/>
        <v>0</v>
      </c>
      <c r="AB1901" s="366" t="str">
        <f t="shared" si="4252"/>
        <v xml:space="preserve">    </v>
      </c>
      <c r="AC1901" s="849">
        <f t="shared" si="4189"/>
        <v>0</v>
      </c>
      <c r="AD1901" s="570"/>
      <c r="AE1901" s="391">
        <f t="shared" si="4233"/>
        <v>0</v>
      </c>
      <c r="AF1901" s="386">
        <f t="shared" si="4234"/>
        <v>0</v>
      </c>
      <c r="AG1901" s="366" t="str">
        <f t="shared" si="4253"/>
        <v xml:space="preserve">    </v>
      </c>
      <c r="AH1901" s="849">
        <f t="shared" si="4190"/>
        <v>0</v>
      </c>
      <c r="AI1901" s="570"/>
      <c r="AJ1901" s="391">
        <f t="shared" si="4235"/>
        <v>0</v>
      </c>
      <c r="AK1901" s="386">
        <f t="shared" si="4236"/>
        <v>0</v>
      </c>
      <c r="AL1901" s="366" t="str">
        <f t="shared" si="4254"/>
        <v xml:space="preserve">    </v>
      </c>
      <c r="AM1901" s="849">
        <f t="shared" si="4191"/>
        <v>0</v>
      </c>
      <c r="AN1901" s="570"/>
      <c r="AO1901" s="391">
        <f t="shared" si="4237"/>
        <v>0</v>
      </c>
      <c r="AP1901" s="386">
        <f t="shared" si="4238"/>
        <v>0</v>
      </c>
      <c r="AQ1901" s="366" t="str">
        <f t="shared" si="4255"/>
        <v xml:space="preserve">    </v>
      </c>
      <c r="AR1901" s="849">
        <f t="shared" si="4192"/>
        <v>0</v>
      </c>
      <c r="AS1901" s="570"/>
      <c r="AT1901" s="391">
        <f t="shared" si="4239"/>
        <v>0</v>
      </c>
      <c r="AU1901" s="386">
        <f t="shared" si="4240"/>
        <v>0</v>
      </c>
      <c r="AV1901" s="366" t="str">
        <f t="shared" si="4256"/>
        <v xml:space="preserve">    </v>
      </c>
      <c r="AW1901" s="849">
        <f t="shared" si="4193"/>
        <v>0</v>
      </c>
      <c r="AX1901" s="570"/>
      <c r="AY1901" s="391">
        <f t="shared" si="4241"/>
        <v>0</v>
      </c>
      <c r="AZ1901" s="386">
        <f t="shared" si="4242"/>
        <v>0</v>
      </c>
      <c r="BA1901" s="366" t="str">
        <f t="shared" si="4257"/>
        <v xml:space="preserve">    </v>
      </c>
      <c r="BB1901" s="849">
        <f t="shared" si="4194"/>
        <v>0</v>
      </c>
      <c r="BC1901" s="570"/>
      <c r="BD1901" s="391">
        <f t="shared" si="4243"/>
        <v>0</v>
      </c>
      <c r="BE1901" s="386">
        <f t="shared" si="4244"/>
        <v>0</v>
      </c>
      <c r="BF1901" s="366" t="str">
        <f t="shared" si="4258"/>
        <v xml:space="preserve">    </v>
      </c>
      <c r="BG1901" s="849">
        <f t="shared" si="4195"/>
        <v>0</v>
      </c>
      <c r="BH1901" s="570"/>
      <c r="BI1901" s="391">
        <f t="shared" si="4245"/>
        <v>0</v>
      </c>
      <c r="BJ1901" s="386">
        <f t="shared" si="4246"/>
        <v>0</v>
      </c>
      <c r="BK1901" s="366" t="str">
        <f t="shared" si="4259"/>
        <v xml:space="preserve">    </v>
      </c>
      <c r="BM1901" s="383">
        <f t="shared" si="4196"/>
        <v>0</v>
      </c>
      <c r="BN1901" s="7"/>
    </row>
    <row r="1902" spans="1:66" s="5" customFormat="1" ht="12.75">
      <c r="A1902" s="633">
        <v>17</v>
      </c>
      <c r="B1902" s="895" t="str">
        <f t="shared" si="4247"/>
        <v>Pharmaceutical</v>
      </c>
      <c r="C1902" s="377">
        <f t="shared" si="4197"/>
        <v>0</v>
      </c>
      <c r="D1902" s="659">
        <f t="shared" si="4184"/>
        <v>0</v>
      </c>
      <c r="E1902" s="570"/>
      <c r="F1902" s="391">
        <f t="shared" si="4223"/>
        <v>0</v>
      </c>
      <c r="G1902" s="386">
        <f t="shared" si="4224"/>
        <v>0</v>
      </c>
      <c r="H1902" s="366" t="str">
        <f t="shared" si="4248"/>
        <v xml:space="preserve">    </v>
      </c>
      <c r="I1902" s="849">
        <f t="shared" si="4185"/>
        <v>0</v>
      </c>
      <c r="J1902" s="570"/>
      <c r="K1902" s="391">
        <f t="shared" si="4225"/>
        <v>0</v>
      </c>
      <c r="L1902" s="386">
        <f t="shared" si="4226"/>
        <v>0</v>
      </c>
      <c r="M1902" s="366" t="str">
        <f t="shared" si="4249"/>
        <v xml:space="preserve">    </v>
      </c>
      <c r="N1902" s="849">
        <f t="shared" si="4186"/>
        <v>0</v>
      </c>
      <c r="O1902" s="570"/>
      <c r="P1902" s="391">
        <f t="shared" si="4227"/>
        <v>0</v>
      </c>
      <c r="Q1902" s="386">
        <f t="shared" si="4228"/>
        <v>0</v>
      </c>
      <c r="R1902" s="366" t="str">
        <f t="shared" si="4250"/>
        <v xml:space="preserve">    </v>
      </c>
      <c r="S1902" s="849">
        <f t="shared" si="4187"/>
        <v>0</v>
      </c>
      <c r="T1902" s="570"/>
      <c r="U1902" s="391">
        <f t="shared" si="4229"/>
        <v>0</v>
      </c>
      <c r="V1902" s="386">
        <f t="shared" si="4230"/>
        <v>0</v>
      </c>
      <c r="W1902" s="366" t="str">
        <f t="shared" si="4251"/>
        <v xml:space="preserve">    </v>
      </c>
      <c r="X1902" s="849">
        <f t="shared" si="4188"/>
        <v>0</v>
      </c>
      <c r="Y1902" s="570"/>
      <c r="Z1902" s="391">
        <f t="shared" si="4231"/>
        <v>0</v>
      </c>
      <c r="AA1902" s="386">
        <f t="shared" si="4232"/>
        <v>0</v>
      </c>
      <c r="AB1902" s="366" t="str">
        <f t="shared" si="4252"/>
        <v xml:space="preserve">    </v>
      </c>
      <c r="AC1902" s="849">
        <f t="shared" si="4189"/>
        <v>0</v>
      </c>
      <c r="AD1902" s="570"/>
      <c r="AE1902" s="391">
        <f t="shared" si="4233"/>
        <v>0</v>
      </c>
      <c r="AF1902" s="386">
        <f t="shared" si="4234"/>
        <v>0</v>
      </c>
      <c r="AG1902" s="366" t="str">
        <f t="shared" si="4253"/>
        <v xml:space="preserve">    </v>
      </c>
      <c r="AH1902" s="849">
        <f t="shared" si="4190"/>
        <v>0</v>
      </c>
      <c r="AI1902" s="570"/>
      <c r="AJ1902" s="391">
        <f t="shared" si="4235"/>
        <v>0</v>
      </c>
      <c r="AK1902" s="386">
        <f t="shared" si="4236"/>
        <v>0</v>
      </c>
      <c r="AL1902" s="366" t="str">
        <f t="shared" si="4254"/>
        <v xml:space="preserve">    </v>
      </c>
      <c r="AM1902" s="849">
        <f t="shared" si="4191"/>
        <v>0</v>
      </c>
      <c r="AN1902" s="570"/>
      <c r="AO1902" s="391">
        <f t="shared" si="4237"/>
        <v>0</v>
      </c>
      <c r="AP1902" s="386">
        <f t="shared" si="4238"/>
        <v>0</v>
      </c>
      <c r="AQ1902" s="366" t="str">
        <f t="shared" si="4255"/>
        <v xml:space="preserve">    </v>
      </c>
      <c r="AR1902" s="849">
        <f t="shared" si="4192"/>
        <v>0</v>
      </c>
      <c r="AS1902" s="570"/>
      <c r="AT1902" s="391">
        <f t="shared" si="4239"/>
        <v>0</v>
      </c>
      <c r="AU1902" s="386">
        <f t="shared" si="4240"/>
        <v>0</v>
      </c>
      <c r="AV1902" s="366" t="str">
        <f t="shared" si="4256"/>
        <v xml:space="preserve">    </v>
      </c>
      <c r="AW1902" s="849">
        <f t="shared" si="4193"/>
        <v>0</v>
      </c>
      <c r="AX1902" s="570"/>
      <c r="AY1902" s="391">
        <f t="shared" si="4241"/>
        <v>0</v>
      </c>
      <c r="AZ1902" s="386">
        <f t="shared" si="4242"/>
        <v>0</v>
      </c>
      <c r="BA1902" s="366" t="str">
        <f t="shared" si="4257"/>
        <v xml:space="preserve">    </v>
      </c>
      <c r="BB1902" s="849">
        <f t="shared" si="4194"/>
        <v>0</v>
      </c>
      <c r="BC1902" s="570"/>
      <c r="BD1902" s="391">
        <f t="shared" si="4243"/>
        <v>0</v>
      </c>
      <c r="BE1902" s="386">
        <f t="shared" si="4244"/>
        <v>0</v>
      </c>
      <c r="BF1902" s="366" t="str">
        <f t="shared" si="4258"/>
        <v xml:space="preserve">    </v>
      </c>
      <c r="BG1902" s="849">
        <f t="shared" si="4195"/>
        <v>0</v>
      </c>
      <c r="BH1902" s="570"/>
      <c r="BI1902" s="391">
        <f t="shared" si="4245"/>
        <v>0</v>
      </c>
      <c r="BJ1902" s="386">
        <f t="shared" si="4246"/>
        <v>0</v>
      </c>
      <c r="BK1902" s="366" t="str">
        <f t="shared" si="4259"/>
        <v xml:space="preserve">    </v>
      </c>
      <c r="BM1902" s="383">
        <f t="shared" si="4196"/>
        <v>0</v>
      </c>
      <c r="BN1902" s="7"/>
    </row>
    <row r="1903" spans="1:66" s="5" customFormat="1" ht="12.75">
      <c r="A1903" s="633">
        <v>18</v>
      </c>
      <c r="B1903" s="895" t="str">
        <f t="shared" si="4247"/>
        <v>24 Hour Program:  Food &amp; Personal Need Items</v>
      </c>
      <c r="C1903" s="377">
        <f t="shared" si="4197"/>
        <v>0</v>
      </c>
      <c r="D1903" s="1030">
        <f t="shared" si="4184"/>
        <v>0</v>
      </c>
      <c r="E1903" s="570"/>
      <c r="F1903" s="391">
        <f t="shared" si="4223"/>
        <v>0</v>
      </c>
      <c r="G1903" s="386">
        <f t="shared" si="4224"/>
        <v>0</v>
      </c>
      <c r="H1903" s="366" t="str">
        <f t="shared" si="4248"/>
        <v xml:space="preserve">    </v>
      </c>
      <c r="I1903" s="850">
        <f t="shared" si="4185"/>
        <v>0</v>
      </c>
      <c r="J1903" s="570"/>
      <c r="K1903" s="391">
        <f t="shared" si="4225"/>
        <v>0</v>
      </c>
      <c r="L1903" s="386">
        <f t="shared" si="4226"/>
        <v>0</v>
      </c>
      <c r="M1903" s="366" t="str">
        <f t="shared" si="4249"/>
        <v xml:space="preserve">    </v>
      </c>
      <c r="N1903" s="850">
        <f t="shared" si="4186"/>
        <v>0</v>
      </c>
      <c r="O1903" s="570"/>
      <c r="P1903" s="391">
        <f t="shared" si="4227"/>
        <v>0</v>
      </c>
      <c r="Q1903" s="386">
        <f t="shared" si="4228"/>
        <v>0</v>
      </c>
      <c r="R1903" s="366" t="str">
        <f t="shared" si="4250"/>
        <v xml:space="preserve">    </v>
      </c>
      <c r="S1903" s="850">
        <f t="shared" si="4187"/>
        <v>0</v>
      </c>
      <c r="T1903" s="570"/>
      <c r="U1903" s="391">
        <f t="shared" si="4229"/>
        <v>0</v>
      </c>
      <c r="V1903" s="386">
        <f t="shared" si="4230"/>
        <v>0</v>
      </c>
      <c r="W1903" s="366" t="str">
        <f t="shared" si="4251"/>
        <v xml:space="preserve">    </v>
      </c>
      <c r="X1903" s="850">
        <f t="shared" si="4188"/>
        <v>0</v>
      </c>
      <c r="Y1903" s="570"/>
      <c r="Z1903" s="391">
        <f t="shared" si="4231"/>
        <v>0</v>
      </c>
      <c r="AA1903" s="386">
        <f t="shared" si="4232"/>
        <v>0</v>
      </c>
      <c r="AB1903" s="366" t="str">
        <f t="shared" si="4252"/>
        <v xml:space="preserve">    </v>
      </c>
      <c r="AC1903" s="850">
        <f t="shared" si="4189"/>
        <v>0</v>
      </c>
      <c r="AD1903" s="570"/>
      <c r="AE1903" s="391">
        <f t="shared" si="4233"/>
        <v>0</v>
      </c>
      <c r="AF1903" s="386">
        <f t="shared" si="4234"/>
        <v>0</v>
      </c>
      <c r="AG1903" s="366" t="str">
        <f t="shared" si="4253"/>
        <v xml:space="preserve">    </v>
      </c>
      <c r="AH1903" s="850">
        <f t="shared" si="4190"/>
        <v>0</v>
      </c>
      <c r="AI1903" s="570"/>
      <c r="AJ1903" s="391">
        <f t="shared" si="4235"/>
        <v>0</v>
      </c>
      <c r="AK1903" s="386">
        <f t="shared" si="4236"/>
        <v>0</v>
      </c>
      <c r="AL1903" s="366" t="str">
        <f t="shared" si="4254"/>
        <v xml:space="preserve">    </v>
      </c>
      <c r="AM1903" s="850">
        <f t="shared" si="4191"/>
        <v>0</v>
      </c>
      <c r="AN1903" s="570"/>
      <c r="AO1903" s="391">
        <f t="shared" si="4237"/>
        <v>0</v>
      </c>
      <c r="AP1903" s="386">
        <f t="shared" si="4238"/>
        <v>0</v>
      </c>
      <c r="AQ1903" s="366" t="str">
        <f t="shared" si="4255"/>
        <v xml:space="preserve">    </v>
      </c>
      <c r="AR1903" s="850">
        <f t="shared" si="4192"/>
        <v>0</v>
      </c>
      <c r="AS1903" s="570"/>
      <c r="AT1903" s="391">
        <f t="shared" si="4239"/>
        <v>0</v>
      </c>
      <c r="AU1903" s="386">
        <f t="shared" si="4240"/>
        <v>0</v>
      </c>
      <c r="AV1903" s="366" t="str">
        <f t="shared" si="4256"/>
        <v xml:space="preserve">    </v>
      </c>
      <c r="AW1903" s="850">
        <f t="shared" si="4193"/>
        <v>0</v>
      </c>
      <c r="AX1903" s="570"/>
      <c r="AY1903" s="391">
        <f t="shared" si="4241"/>
        <v>0</v>
      </c>
      <c r="AZ1903" s="386">
        <f t="shared" si="4242"/>
        <v>0</v>
      </c>
      <c r="BA1903" s="366" t="str">
        <f t="shared" si="4257"/>
        <v xml:space="preserve">    </v>
      </c>
      <c r="BB1903" s="850">
        <f t="shared" si="4194"/>
        <v>0</v>
      </c>
      <c r="BC1903" s="570"/>
      <c r="BD1903" s="391">
        <f t="shared" si="4243"/>
        <v>0</v>
      </c>
      <c r="BE1903" s="386">
        <f t="shared" si="4244"/>
        <v>0</v>
      </c>
      <c r="BF1903" s="366" t="str">
        <f t="shared" si="4258"/>
        <v xml:space="preserve">    </v>
      </c>
      <c r="BG1903" s="850">
        <f t="shared" si="4195"/>
        <v>0</v>
      </c>
      <c r="BH1903" s="570"/>
      <c r="BI1903" s="391">
        <f t="shared" si="4245"/>
        <v>0</v>
      </c>
      <c r="BJ1903" s="386">
        <f t="shared" si="4246"/>
        <v>0</v>
      </c>
      <c r="BK1903" s="366" t="str">
        <f t="shared" si="4259"/>
        <v xml:space="preserve">    </v>
      </c>
      <c r="BM1903" s="383">
        <f t="shared" si="4196"/>
        <v>0</v>
      </c>
      <c r="BN1903" s="7"/>
    </row>
    <row r="1904" spans="1:66" s="5" customFormat="1" ht="12.75">
      <c r="A1904" s="633">
        <v>19</v>
      </c>
      <c r="B1904" s="895" t="str">
        <f t="shared" si="4247"/>
        <v>Client Transportation</v>
      </c>
      <c r="C1904" s="377">
        <f t="shared" si="4197"/>
        <v>0</v>
      </c>
      <c r="D1904" s="1030">
        <f t="shared" si="4184"/>
        <v>0</v>
      </c>
      <c r="E1904" s="570"/>
      <c r="F1904" s="391">
        <f t="shared" si="4223"/>
        <v>0</v>
      </c>
      <c r="G1904" s="386">
        <f t="shared" si="4224"/>
        <v>0</v>
      </c>
      <c r="H1904" s="366" t="str">
        <f t="shared" si="4248"/>
        <v xml:space="preserve">    </v>
      </c>
      <c r="I1904" s="850">
        <f t="shared" si="4185"/>
        <v>0</v>
      </c>
      <c r="J1904" s="570"/>
      <c r="K1904" s="391">
        <f t="shared" si="4225"/>
        <v>0</v>
      </c>
      <c r="L1904" s="386">
        <f t="shared" si="4226"/>
        <v>0</v>
      </c>
      <c r="M1904" s="366" t="str">
        <f t="shared" si="4249"/>
        <v xml:space="preserve">    </v>
      </c>
      <c r="N1904" s="850">
        <f t="shared" si="4186"/>
        <v>0</v>
      </c>
      <c r="O1904" s="570"/>
      <c r="P1904" s="391">
        <f t="shared" si="4227"/>
        <v>0</v>
      </c>
      <c r="Q1904" s="386">
        <f t="shared" si="4228"/>
        <v>0</v>
      </c>
      <c r="R1904" s="366" t="str">
        <f t="shared" si="4250"/>
        <v xml:space="preserve">    </v>
      </c>
      <c r="S1904" s="850">
        <f t="shared" si="4187"/>
        <v>0</v>
      </c>
      <c r="T1904" s="570"/>
      <c r="U1904" s="391">
        <f t="shared" si="4229"/>
        <v>0</v>
      </c>
      <c r="V1904" s="386">
        <f t="shared" si="4230"/>
        <v>0</v>
      </c>
      <c r="W1904" s="366" t="str">
        <f t="shared" si="4251"/>
        <v xml:space="preserve">    </v>
      </c>
      <c r="X1904" s="850">
        <f t="shared" si="4188"/>
        <v>0</v>
      </c>
      <c r="Y1904" s="570"/>
      <c r="Z1904" s="391">
        <f t="shared" si="4231"/>
        <v>0</v>
      </c>
      <c r="AA1904" s="386">
        <f t="shared" si="4232"/>
        <v>0</v>
      </c>
      <c r="AB1904" s="366" t="str">
        <f t="shared" si="4252"/>
        <v xml:space="preserve">    </v>
      </c>
      <c r="AC1904" s="850">
        <f t="shared" si="4189"/>
        <v>0</v>
      </c>
      <c r="AD1904" s="570"/>
      <c r="AE1904" s="391">
        <f t="shared" si="4233"/>
        <v>0</v>
      </c>
      <c r="AF1904" s="386">
        <f t="shared" si="4234"/>
        <v>0</v>
      </c>
      <c r="AG1904" s="366" t="str">
        <f t="shared" si="4253"/>
        <v xml:space="preserve">    </v>
      </c>
      <c r="AH1904" s="850">
        <f t="shared" si="4190"/>
        <v>0</v>
      </c>
      <c r="AI1904" s="570"/>
      <c r="AJ1904" s="391">
        <f t="shared" si="4235"/>
        <v>0</v>
      </c>
      <c r="AK1904" s="386">
        <f t="shared" si="4236"/>
        <v>0</v>
      </c>
      <c r="AL1904" s="366" t="str">
        <f t="shared" si="4254"/>
        <v xml:space="preserve">    </v>
      </c>
      <c r="AM1904" s="850">
        <f t="shared" si="4191"/>
        <v>0</v>
      </c>
      <c r="AN1904" s="570"/>
      <c r="AO1904" s="391">
        <f t="shared" si="4237"/>
        <v>0</v>
      </c>
      <c r="AP1904" s="386">
        <f t="shared" si="4238"/>
        <v>0</v>
      </c>
      <c r="AQ1904" s="366" t="str">
        <f t="shared" si="4255"/>
        <v xml:space="preserve">    </v>
      </c>
      <c r="AR1904" s="850">
        <f t="shared" si="4192"/>
        <v>0</v>
      </c>
      <c r="AS1904" s="570"/>
      <c r="AT1904" s="391">
        <f t="shared" si="4239"/>
        <v>0</v>
      </c>
      <c r="AU1904" s="386">
        <f t="shared" si="4240"/>
        <v>0</v>
      </c>
      <c r="AV1904" s="366" t="str">
        <f t="shared" si="4256"/>
        <v xml:space="preserve">    </v>
      </c>
      <c r="AW1904" s="850">
        <f t="shared" si="4193"/>
        <v>0</v>
      </c>
      <c r="AX1904" s="570"/>
      <c r="AY1904" s="391">
        <f t="shared" si="4241"/>
        <v>0</v>
      </c>
      <c r="AZ1904" s="386">
        <f t="shared" si="4242"/>
        <v>0</v>
      </c>
      <c r="BA1904" s="366" t="str">
        <f t="shared" si="4257"/>
        <v xml:space="preserve">    </v>
      </c>
      <c r="BB1904" s="850">
        <f t="shared" si="4194"/>
        <v>0</v>
      </c>
      <c r="BC1904" s="570"/>
      <c r="BD1904" s="391">
        <f t="shared" si="4243"/>
        <v>0</v>
      </c>
      <c r="BE1904" s="386">
        <f t="shared" si="4244"/>
        <v>0</v>
      </c>
      <c r="BF1904" s="366" t="str">
        <f t="shared" si="4258"/>
        <v xml:space="preserve">    </v>
      </c>
      <c r="BG1904" s="850">
        <f t="shared" si="4195"/>
        <v>0</v>
      </c>
      <c r="BH1904" s="570"/>
      <c r="BI1904" s="391">
        <f t="shared" si="4245"/>
        <v>0</v>
      </c>
      <c r="BJ1904" s="386">
        <f t="shared" si="4246"/>
        <v>0</v>
      </c>
      <c r="BK1904" s="366" t="str">
        <f t="shared" si="4259"/>
        <v xml:space="preserve">    </v>
      </c>
      <c r="BM1904" s="383">
        <f t="shared" si="4196"/>
        <v>0</v>
      </c>
      <c r="BN1904" s="7"/>
    </row>
    <row r="1905" spans="1:66" s="5" customFormat="1" ht="12.75">
      <c r="A1905" s="633">
        <v>20</v>
      </c>
      <c r="B1905" s="895" t="str">
        <f t="shared" si="4247"/>
        <v>Travel</v>
      </c>
      <c r="C1905" s="378">
        <f t="shared" si="4197"/>
        <v>0</v>
      </c>
      <c r="D1905" s="659">
        <f t="shared" si="4184"/>
        <v>0</v>
      </c>
      <c r="E1905" s="570"/>
      <c r="F1905" s="391">
        <f t="shared" si="4223"/>
        <v>0</v>
      </c>
      <c r="G1905" s="386">
        <f t="shared" si="4224"/>
        <v>0</v>
      </c>
      <c r="H1905" s="366" t="str">
        <f t="shared" si="4248"/>
        <v xml:space="preserve">    </v>
      </c>
      <c r="I1905" s="849">
        <f t="shared" si="4185"/>
        <v>0</v>
      </c>
      <c r="J1905" s="570"/>
      <c r="K1905" s="391">
        <f t="shared" si="4225"/>
        <v>0</v>
      </c>
      <c r="L1905" s="386">
        <f t="shared" si="4226"/>
        <v>0</v>
      </c>
      <c r="M1905" s="366" t="str">
        <f t="shared" si="4249"/>
        <v xml:space="preserve">    </v>
      </c>
      <c r="N1905" s="849">
        <f t="shared" si="4186"/>
        <v>0</v>
      </c>
      <c r="O1905" s="570"/>
      <c r="P1905" s="391">
        <f t="shared" si="4227"/>
        <v>0</v>
      </c>
      <c r="Q1905" s="386">
        <f t="shared" si="4228"/>
        <v>0</v>
      </c>
      <c r="R1905" s="366" t="str">
        <f t="shared" si="4250"/>
        <v xml:space="preserve">    </v>
      </c>
      <c r="S1905" s="849">
        <f t="shared" si="4187"/>
        <v>0</v>
      </c>
      <c r="T1905" s="570"/>
      <c r="U1905" s="391">
        <f t="shared" si="4229"/>
        <v>0</v>
      </c>
      <c r="V1905" s="386">
        <f t="shared" si="4230"/>
        <v>0</v>
      </c>
      <c r="W1905" s="366" t="str">
        <f t="shared" si="4251"/>
        <v xml:space="preserve">    </v>
      </c>
      <c r="X1905" s="849">
        <f t="shared" si="4188"/>
        <v>0</v>
      </c>
      <c r="Y1905" s="570"/>
      <c r="Z1905" s="391">
        <f t="shared" si="4231"/>
        <v>0</v>
      </c>
      <c r="AA1905" s="386">
        <f t="shared" si="4232"/>
        <v>0</v>
      </c>
      <c r="AB1905" s="366" t="str">
        <f t="shared" si="4252"/>
        <v xml:space="preserve">    </v>
      </c>
      <c r="AC1905" s="849">
        <f t="shared" si="4189"/>
        <v>0</v>
      </c>
      <c r="AD1905" s="570"/>
      <c r="AE1905" s="391">
        <f t="shared" si="4233"/>
        <v>0</v>
      </c>
      <c r="AF1905" s="386">
        <f t="shared" si="4234"/>
        <v>0</v>
      </c>
      <c r="AG1905" s="366" t="str">
        <f t="shared" si="4253"/>
        <v xml:space="preserve">    </v>
      </c>
      <c r="AH1905" s="849">
        <f t="shared" si="4190"/>
        <v>0</v>
      </c>
      <c r="AI1905" s="570"/>
      <c r="AJ1905" s="391">
        <f t="shared" si="4235"/>
        <v>0</v>
      </c>
      <c r="AK1905" s="386">
        <f t="shared" si="4236"/>
        <v>0</v>
      </c>
      <c r="AL1905" s="366" t="str">
        <f t="shared" si="4254"/>
        <v xml:space="preserve">    </v>
      </c>
      <c r="AM1905" s="849">
        <f t="shared" si="4191"/>
        <v>0</v>
      </c>
      <c r="AN1905" s="570"/>
      <c r="AO1905" s="391">
        <f t="shared" si="4237"/>
        <v>0</v>
      </c>
      <c r="AP1905" s="386">
        <f t="shared" si="4238"/>
        <v>0</v>
      </c>
      <c r="AQ1905" s="366" t="str">
        <f t="shared" si="4255"/>
        <v xml:space="preserve">    </v>
      </c>
      <c r="AR1905" s="849">
        <f t="shared" si="4192"/>
        <v>0</v>
      </c>
      <c r="AS1905" s="570"/>
      <c r="AT1905" s="391">
        <f t="shared" si="4239"/>
        <v>0</v>
      </c>
      <c r="AU1905" s="386">
        <f t="shared" si="4240"/>
        <v>0</v>
      </c>
      <c r="AV1905" s="366" t="str">
        <f t="shared" si="4256"/>
        <v xml:space="preserve">    </v>
      </c>
      <c r="AW1905" s="849">
        <f t="shared" si="4193"/>
        <v>0</v>
      </c>
      <c r="AX1905" s="570"/>
      <c r="AY1905" s="391">
        <f t="shared" si="4241"/>
        <v>0</v>
      </c>
      <c r="AZ1905" s="386">
        <f t="shared" si="4242"/>
        <v>0</v>
      </c>
      <c r="BA1905" s="366" t="str">
        <f t="shared" si="4257"/>
        <v xml:space="preserve">    </v>
      </c>
      <c r="BB1905" s="849">
        <f t="shared" si="4194"/>
        <v>0</v>
      </c>
      <c r="BC1905" s="570"/>
      <c r="BD1905" s="391">
        <f t="shared" si="4243"/>
        <v>0</v>
      </c>
      <c r="BE1905" s="386">
        <f t="shared" si="4244"/>
        <v>0</v>
      </c>
      <c r="BF1905" s="366" t="str">
        <f t="shared" si="4258"/>
        <v xml:space="preserve">    </v>
      </c>
      <c r="BG1905" s="849">
        <f t="shared" si="4195"/>
        <v>0</v>
      </c>
      <c r="BH1905" s="570"/>
      <c r="BI1905" s="391">
        <f t="shared" si="4245"/>
        <v>0</v>
      </c>
      <c r="BJ1905" s="386">
        <f t="shared" si="4246"/>
        <v>0</v>
      </c>
      <c r="BK1905" s="366" t="str">
        <f t="shared" si="4259"/>
        <v xml:space="preserve">    </v>
      </c>
      <c r="BM1905" s="383">
        <f t="shared" si="4196"/>
        <v>0</v>
      </c>
      <c r="BN1905" s="7"/>
    </row>
    <row r="1906" spans="1:66" s="5" customFormat="1" ht="22.5">
      <c r="A1906" s="633">
        <v>21</v>
      </c>
      <c r="B1906" s="895" t="str">
        <f t="shared" si="4247"/>
        <v>Office Costs (Finance/Legal/Fees/Taxes/Insurance)</v>
      </c>
      <c r="C1906" s="378">
        <f t="shared" si="4197"/>
        <v>0</v>
      </c>
      <c r="D1906" s="659">
        <f t="shared" si="4184"/>
        <v>0</v>
      </c>
      <c r="E1906" s="570"/>
      <c r="F1906" s="391">
        <f t="shared" si="4223"/>
        <v>0</v>
      </c>
      <c r="G1906" s="386">
        <f t="shared" si="4224"/>
        <v>0</v>
      </c>
      <c r="H1906" s="366" t="str">
        <f t="shared" si="4248"/>
        <v xml:space="preserve">    </v>
      </c>
      <c r="I1906" s="849">
        <f t="shared" si="4185"/>
        <v>0</v>
      </c>
      <c r="J1906" s="570"/>
      <c r="K1906" s="391">
        <f t="shared" si="4225"/>
        <v>0</v>
      </c>
      <c r="L1906" s="386">
        <f t="shared" si="4226"/>
        <v>0</v>
      </c>
      <c r="M1906" s="366" t="str">
        <f t="shared" si="4249"/>
        <v xml:space="preserve">    </v>
      </c>
      <c r="N1906" s="849">
        <f t="shared" si="4186"/>
        <v>0</v>
      </c>
      <c r="O1906" s="570"/>
      <c r="P1906" s="391">
        <f t="shared" si="4227"/>
        <v>0</v>
      </c>
      <c r="Q1906" s="386">
        <f t="shared" si="4228"/>
        <v>0</v>
      </c>
      <c r="R1906" s="366" t="str">
        <f t="shared" si="4250"/>
        <v xml:space="preserve">    </v>
      </c>
      <c r="S1906" s="849">
        <f t="shared" si="4187"/>
        <v>0</v>
      </c>
      <c r="T1906" s="570"/>
      <c r="U1906" s="391">
        <f t="shared" si="4229"/>
        <v>0</v>
      </c>
      <c r="V1906" s="386">
        <f t="shared" si="4230"/>
        <v>0</v>
      </c>
      <c r="W1906" s="366" t="str">
        <f t="shared" si="4251"/>
        <v xml:space="preserve">    </v>
      </c>
      <c r="X1906" s="849">
        <f t="shared" si="4188"/>
        <v>0</v>
      </c>
      <c r="Y1906" s="570"/>
      <c r="Z1906" s="391">
        <f t="shared" si="4231"/>
        <v>0</v>
      </c>
      <c r="AA1906" s="386">
        <f t="shared" si="4232"/>
        <v>0</v>
      </c>
      <c r="AB1906" s="366" t="str">
        <f t="shared" si="4252"/>
        <v xml:space="preserve">    </v>
      </c>
      <c r="AC1906" s="849">
        <f t="shared" si="4189"/>
        <v>0</v>
      </c>
      <c r="AD1906" s="570"/>
      <c r="AE1906" s="391">
        <f t="shared" si="4233"/>
        <v>0</v>
      </c>
      <c r="AF1906" s="386">
        <f t="shared" si="4234"/>
        <v>0</v>
      </c>
      <c r="AG1906" s="366" t="str">
        <f t="shared" si="4253"/>
        <v xml:space="preserve">    </v>
      </c>
      <c r="AH1906" s="849">
        <f t="shared" si="4190"/>
        <v>0</v>
      </c>
      <c r="AI1906" s="570"/>
      <c r="AJ1906" s="391">
        <f t="shared" si="4235"/>
        <v>0</v>
      </c>
      <c r="AK1906" s="386">
        <f t="shared" si="4236"/>
        <v>0</v>
      </c>
      <c r="AL1906" s="366" t="str">
        <f t="shared" si="4254"/>
        <v xml:space="preserve">    </v>
      </c>
      <c r="AM1906" s="849">
        <f t="shared" si="4191"/>
        <v>0</v>
      </c>
      <c r="AN1906" s="570"/>
      <c r="AO1906" s="391">
        <f t="shared" si="4237"/>
        <v>0</v>
      </c>
      <c r="AP1906" s="386">
        <f t="shared" si="4238"/>
        <v>0</v>
      </c>
      <c r="AQ1906" s="366" t="str">
        <f t="shared" si="4255"/>
        <v xml:space="preserve">    </v>
      </c>
      <c r="AR1906" s="849">
        <f t="shared" si="4192"/>
        <v>0</v>
      </c>
      <c r="AS1906" s="570"/>
      <c r="AT1906" s="391">
        <f t="shared" si="4239"/>
        <v>0</v>
      </c>
      <c r="AU1906" s="386">
        <f t="shared" si="4240"/>
        <v>0</v>
      </c>
      <c r="AV1906" s="366" t="str">
        <f t="shared" si="4256"/>
        <v xml:space="preserve">    </v>
      </c>
      <c r="AW1906" s="849">
        <f t="shared" si="4193"/>
        <v>0</v>
      </c>
      <c r="AX1906" s="570"/>
      <c r="AY1906" s="391">
        <f t="shared" si="4241"/>
        <v>0</v>
      </c>
      <c r="AZ1906" s="386">
        <f t="shared" si="4242"/>
        <v>0</v>
      </c>
      <c r="BA1906" s="366" t="str">
        <f t="shared" si="4257"/>
        <v xml:space="preserve">    </v>
      </c>
      <c r="BB1906" s="849">
        <f t="shared" si="4194"/>
        <v>0</v>
      </c>
      <c r="BC1906" s="570"/>
      <c r="BD1906" s="391">
        <f t="shared" si="4243"/>
        <v>0</v>
      </c>
      <c r="BE1906" s="386">
        <f t="shared" si="4244"/>
        <v>0</v>
      </c>
      <c r="BF1906" s="366" t="str">
        <f t="shared" si="4258"/>
        <v xml:space="preserve">    </v>
      </c>
      <c r="BG1906" s="849">
        <f t="shared" si="4195"/>
        <v>0</v>
      </c>
      <c r="BH1906" s="570"/>
      <c r="BI1906" s="391">
        <f t="shared" si="4245"/>
        <v>0</v>
      </c>
      <c r="BJ1906" s="386">
        <f t="shared" si="4246"/>
        <v>0</v>
      </c>
      <c r="BK1906" s="366" t="str">
        <f t="shared" si="4259"/>
        <v xml:space="preserve">    </v>
      </c>
      <c r="BM1906" s="383">
        <f t="shared" si="4196"/>
        <v>0</v>
      </c>
      <c r="BN1906" s="7"/>
    </row>
    <row r="1907" spans="1:66" s="5" customFormat="1" ht="12.75">
      <c r="A1907" s="633">
        <v>22</v>
      </c>
      <c r="B1907" s="895" t="str">
        <f t="shared" si="4247"/>
        <v>Staff Development/Training/Education</v>
      </c>
      <c r="C1907" s="377">
        <f t="shared" si="4197"/>
        <v>0</v>
      </c>
      <c r="D1907" s="1030">
        <f t="shared" si="4184"/>
        <v>0</v>
      </c>
      <c r="E1907" s="570"/>
      <c r="F1907" s="391">
        <f t="shared" si="4223"/>
        <v>0</v>
      </c>
      <c r="G1907" s="386">
        <f t="shared" si="4224"/>
        <v>0</v>
      </c>
      <c r="H1907" s="366" t="str">
        <f t="shared" si="4248"/>
        <v xml:space="preserve">    </v>
      </c>
      <c r="I1907" s="850">
        <f t="shared" si="4185"/>
        <v>0</v>
      </c>
      <c r="J1907" s="570"/>
      <c r="K1907" s="391">
        <f t="shared" si="4225"/>
        <v>0</v>
      </c>
      <c r="L1907" s="386">
        <f t="shared" si="4226"/>
        <v>0</v>
      </c>
      <c r="M1907" s="366" t="str">
        <f t="shared" si="4249"/>
        <v xml:space="preserve">    </v>
      </c>
      <c r="N1907" s="850">
        <f t="shared" si="4186"/>
        <v>0</v>
      </c>
      <c r="O1907" s="570"/>
      <c r="P1907" s="391">
        <f t="shared" si="4227"/>
        <v>0</v>
      </c>
      <c r="Q1907" s="386">
        <f t="shared" si="4228"/>
        <v>0</v>
      </c>
      <c r="R1907" s="366" t="str">
        <f t="shared" si="4250"/>
        <v xml:space="preserve">    </v>
      </c>
      <c r="S1907" s="850">
        <f t="shared" si="4187"/>
        <v>0</v>
      </c>
      <c r="T1907" s="570"/>
      <c r="U1907" s="391">
        <f t="shared" si="4229"/>
        <v>0</v>
      </c>
      <c r="V1907" s="386">
        <f t="shared" si="4230"/>
        <v>0</v>
      </c>
      <c r="W1907" s="366" t="str">
        <f t="shared" si="4251"/>
        <v xml:space="preserve">    </v>
      </c>
      <c r="X1907" s="850">
        <f t="shared" si="4188"/>
        <v>0</v>
      </c>
      <c r="Y1907" s="570"/>
      <c r="Z1907" s="391">
        <f t="shared" si="4231"/>
        <v>0</v>
      </c>
      <c r="AA1907" s="386">
        <f t="shared" si="4232"/>
        <v>0</v>
      </c>
      <c r="AB1907" s="366" t="str">
        <f t="shared" si="4252"/>
        <v xml:space="preserve">    </v>
      </c>
      <c r="AC1907" s="850">
        <f t="shared" si="4189"/>
        <v>0</v>
      </c>
      <c r="AD1907" s="570"/>
      <c r="AE1907" s="391">
        <f t="shared" si="4233"/>
        <v>0</v>
      </c>
      <c r="AF1907" s="386">
        <f t="shared" si="4234"/>
        <v>0</v>
      </c>
      <c r="AG1907" s="366" t="str">
        <f t="shared" si="4253"/>
        <v xml:space="preserve">    </v>
      </c>
      <c r="AH1907" s="850">
        <f t="shared" si="4190"/>
        <v>0</v>
      </c>
      <c r="AI1907" s="570"/>
      <c r="AJ1907" s="391">
        <f t="shared" si="4235"/>
        <v>0</v>
      </c>
      <c r="AK1907" s="386">
        <f t="shared" si="4236"/>
        <v>0</v>
      </c>
      <c r="AL1907" s="366" t="str">
        <f t="shared" si="4254"/>
        <v xml:space="preserve">    </v>
      </c>
      <c r="AM1907" s="850">
        <f t="shared" si="4191"/>
        <v>0</v>
      </c>
      <c r="AN1907" s="570"/>
      <c r="AO1907" s="391">
        <f t="shared" si="4237"/>
        <v>0</v>
      </c>
      <c r="AP1907" s="386">
        <f t="shared" si="4238"/>
        <v>0</v>
      </c>
      <c r="AQ1907" s="366" t="str">
        <f t="shared" si="4255"/>
        <v xml:space="preserve">    </v>
      </c>
      <c r="AR1907" s="850">
        <f t="shared" si="4192"/>
        <v>0</v>
      </c>
      <c r="AS1907" s="570"/>
      <c r="AT1907" s="391">
        <f t="shared" si="4239"/>
        <v>0</v>
      </c>
      <c r="AU1907" s="386">
        <f t="shared" si="4240"/>
        <v>0</v>
      </c>
      <c r="AV1907" s="366" t="str">
        <f t="shared" si="4256"/>
        <v xml:space="preserve">    </v>
      </c>
      <c r="AW1907" s="850">
        <f t="shared" si="4193"/>
        <v>0</v>
      </c>
      <c r="AX1907" s="570"/>
      <c r="AY1907" s="391">
        <f t="shared" si="4241"/>
        <v>0</v>
      </c>
      <c r="AZ1907" s="386">
        <f t="shared" si="4242"/>
        <v>0</v>
      </c>
      <c r="BA1907" s="366" t="str">
        <f t="shared" si="4257"/>
        <v xml:space="preserve">    </v>
      </c>
      <c r="BB1907" s="850">
        <f t="shared" si="4194"/>
        <v>0</v>
      </c>
      <c r="BC1907" s="570"/>
      <c r="BD1907" s="391">
        <f t="shared" si="4243"/>
        <v>0</v>
      </c>
      <c r="BE1907" s="386">
        <f t="shared" si="4244"/>
        <v>0</v>
      </c>
      <c r="BF1907" s="366" t="str">
        <f t="shared" si="4258"/>
        <v xml:space="preserve">    </v>
      </c>
      <c r="BG1907" s="850">
        <f t="shared" si="4195"/>
        <v>0</v>
      </c>
      <c r="BH1907" s="570"/>
      <c r="BI1907" s="391">
        <f t="shared" si="4245"/>
        <v>0</v>
      </c>
      <c r="BJ1907" s="386">
        <f t="shared" si="4246"/>
        <v>0</v>
      </c>
      <c r="BK1907" s="366" t="str">
        <f t="shared" si="4259"/>
        <v xml:space="preserve">    </v>
      </c>
      <c r="BM1907" s="383">
        <f t="shared" si="4196"/>
        <v>0</v>
      </c>
      <c r="BN1907" s="7"/>
    </row>
    <row r="1908" spans="1:66" s="5" customFormat="1" ht="12.75">
      <c r="A1908" s="633">
        <v>23</v>
      </c>
      <c r="B1908" s="895" t="str">
        <f t="shared" si="4247"/>
        <v>Other Business Services</v>
      </c>
      <c r="C1908" s="377">
        <f t="shared" si="4197"/>
        <v>0</v>
      </c>
      <c r="D1908" s="659">
        <f t="shared" si="4184"/>
        <v>0</v>
      </c>
      <c r="E1908" s="570"/>
      <c r="F1908" s="391">
        <f t="shared" si="4223"/>
        <v>0</v>
      </c>
      <c r="G1908" s="386">
        <f t="shared" si="4224"/>
        <v>0</v>
      </c>
      <c r="H1908" s="366" t="str">
        <f t="shared" si="4248"/>
        <v xml:space="preserve">    </v>
      </c>
      <c r="I1908" s="849">
        <f t="shared" si="4185"/>
        <v>0</v>
      </c>
      <c r="J1908" s="570"/>
      <c r="K1908" s="391">
        <f t="shared" si="4225"/>
        <v>0</v>
      </c>
      <c r="L1908" s="386">
        <f t="shared" si="4226"/>
        <v>0</v>
      </c>
      <c r="M1908" s="366" t="str">
        <f t="shared" si="4249"/>
        <v xml:space="preserve">    </v>
      </c>
      <c r="N1908" s="849">
        <f t="shared" si="4186"/>
        <v>0</v>
      </c>
      <c r="O1908" s="570"/>
      <c r="P1908" s="391">
        <f t="shared" si="4227"/>
        <v>0</v>
      </c>
      <c r="Q1908" s="386">
        <f t="shared" si="4228"/>
        <v>0</v>
      </c>
      <c r="R1908" s="366" t="str">
        <f t="shared" si="4250"/>
        <v xml:space="preserve">    </v>
      </c>
      <c r="S1908" s="849">
        <f t="shared" si="4187"/>
        <v>0</v>
      </c>
      <c r="T1908" s="570"/>
      <c r="U1908" s="391">
        <f t="shared" si="4229"/>
        <v>0</v>
      </c>
      <c r="V1908" s="386">
        <f t="shared" si="4230"/>
        <v>0</v>
      </c>
      <c r="W1908" s="366" t="str">
        <f t="shared" si="4251"/>
        <v xml:space="preserve">    </v>
      </c>
      <c r="X1908" s="849">
        <f t="shared" si="4188"/>
        <v>0</v>
      </c>
      <c r="Y1908" s="570"/>
      <c r="Z1908" s="391">
        <f t="shared" si="4231"/>
        <v>0</v>
      </c>
      <c r="AA1908" s="386">
        <f t="shared" si="4232"/>
        <v>0</v>
      </c>
      <c r="AB1908" s="366" t="str">
        <f t="shared" si="4252"/>
        <v xml:space="preserve">    </v>
      </c>
      <c r="AC1908" s="849">
        <f t="shared" si="4189"/>
        <v>0</v>
      </c>
      <c r="AD1908" s="570"/>
      <c r="AE1908" s="391">
        <f t="shared" si="4233"/>
        <v>0</v>
      </c>
      <c r="AF1908" s="386">
        <f t="shared" si="4234"/>
        <v>0</v>
      </c>
      <c r="AG1908" s="366" t="str">
        <f t="shared" si="4253"/>
        <v xml:space="preserve">    </v>
      </c>
      <c r="AH1908" s="849">
        <f t="shared" si="4190"/>
        <v>0</v>
      </c>
      <c r="AI1908" s="570"/>
      <c r="AJ1908" s="391">
        <f t="shared" si="4235"/>
        <v>0</v>
      </c>
      <c r="AK1908" s="386">
        <f t="shared" si="4236"/>
        <v>0</v>
      </c>
      <c r="AL1908" s="366" t="str">
        <f t="shared" si="4254"/>
        <v xml:space="preserve">    </v>
      </c>
      <c r="AM1908" s="849">
        <f t="shared" si="4191"/>
        <v>0</v>
      </c>
      <c r="AN1908" s="570"/>
      <c r="AO1908" s="391">
        <f t="shared" si="4237"/>
        <v>0</v>
      </c>
      <c r="AP1908" s="386">
        <f t="shared" si="4238"/>
        <v>0</v>
      </c>
      <c r="AQ1908" s="366" t="str">
        <f t="shared" si="4255"/>
        <v xml:space="preserve">    </v>
      </c>
      <c r="AR1908" s="849">
        <f t="shared" si="4192"/>
        <v>0</v>
      </c>
      <c r="AS1908" s="570"/>
      <c r="AT1908" s="391">
        <f t="shared" si="4239"/>
        <v>0</v>
      </c>
      <c r="AU1908" s="386">
        <f t="shared" si="4240"/>
        <v>0</v>
      </c>
      <c r="AV1908" s="366" t="str">
        <f t="shared" si="4256"/>
        <v xml:space="preserve">    </v>
      </c>
      <c r="AW1908" s="849">
        <f t="shared" si="4193"/>
        <v>0</v>
      </c>
      <c r="AX1908" s="570"/>
      <c r="AY1908" s="391">
        <f t="shared" si="4241"/>
        <v>0</v>
      </c>
      <c r="AZ1908" s="386">
        <f t="shared" si="4242"/>
        <v>0</v>
      </c>
      <c r="BA1908" s="366" t="str">
        <f t="shared" si="4257"/>
        <v xml:space="preserve">    </v>
      </c>
      <c r="BB1908" s="849">
        <f t="shared" si="4194"/>
        <v>0</v>
      </c>
      <c r="BC1908" s="570"/>
      <c r="BD1908" s="391">
        <f t="shared" si="4243"/>
        <v>0</v>
      </c>
      <c r="BE1908" s="386">
        <f t="shared" si="4244"/>
        <v>0</v>
      </c>
      <c r="BF1908" s="366" t="str">
        <f t="shared" si="4258"/>
        <v xml:space="preserve">    </v>
      </c>
      <c r="BG1908" s="849">
        <f t="shared" si="4195"/>
        <v>0</v>
      </c>
      <c r="BH1908" s="570"/>
      <c r="BI1908" s="391">
        <f t="shared" si="4245"/>
        <v>0</v>
      </c>
      <c r="BJ1908" s="386">
        <f t="shared" si="4246"/>
        <v>0</v>
      </c>
      <c r="BK1908" s="366" t="str">
        <f t="shared" si="4259"/>
        <v xml:space="preserve">    </v>
      </c>
      <c r="BM1908" s="383">
        <f t="shared" si="4196"/>
        <v>0</v>
      </c>
      <c r="BN1908" s="7"/>
    </row>
    <row r="1909" spans="1:66" s="5" customFormat="1" ht="12.75">
      <c r="A1909" s="633">
        <v>24</v>
      </c>
      <c r="B1909" s="895" t="str">
        <f t="shared" si="4247"/>
        <v>Interpreter Services</v>
      </c>
      <c r="C1909" s="377">
        <f t="shared" si="4197"/>
        <v>0</v>
      </c>
      <c r="D1909" s="659">
        <f t="shared" si="4184"/>
        <v>0</v>
      </c>
      <c r="E1909" s="570"/>
      <c r="F1909" s="391">
        <f t="shared" si="4223"/>
        <v>0</v>
      </c>
      <c r="G1909" s="386">
        <f t="shared" si="4224"/>
        <v>0</v>
      </c>
      <c r="H1909" s="366" t="str">
        <f t="shared" si="4248"/>
        <v xml:space="preserve">    </v>
      </c>
      <c r="I1909" s="849">
        <f t="shared" si="4185"/>
        <v>0</v>
      </c>
      <c r="J1909" s="570"/>
      <c r="K1909" s="391">
        <f t="shared" si="4225"/>
        <v>0</v>
      </c>
      <c r="L1909" s="386">
        <f t="shared" si="4226"/>
        <v>0</v>
      </c>
      <c r="M1909" s="366" t="str">
        <f t="shared" si="4249"/>
        <v xml:space="preserve">    </v>
      </c>
      <c r="N1909" s="849">
        <f t="shared" si="4186"/>
        <v>0</v>
      </c>
      <c r="O1909" s="570"/>
      <c r="P1909" s="391">
        <f t="shared" si="4227"/>
        <v>0</v>
      </c>
      <c r="Q1909" s="386">
        <f t="shared" si="4228"/>
        <v>0</v>
      </c>
      <c r="R1909" s="366" t="str">
        <f t="shared" si="4250"/>
        <v xml:space="preserve">    </v>
      </c>
      <c r="S1909" s="849">
        <f t="shared" si="4187"/>
        <v>0</v>
      </c>
      <c r="T1909" s="570"/>
      <c r="U1909" s="391">
        <f t="shared" si="4229"/>
        <v>0</v>
      </c>
      <c r="V1909" s="386">
        <f t="shared" si="4230"/>
        <v>0</v>
      </c>
      <c r="W1909" s="366" t="str">
        <f t="shared" si="4251"/>
        <v xml:space="preserve">    </v>
      </c>
      <c r="X1909" s="849">
        <f t="shared" si="4188"/>
        <v>0</v>
      </c>
      <c r="Y1909" s="570"/>
      <c r="Z1909" s="391">
        <f t="shared" si="4231"/>
        <v>0</v>
      </c>
      <c r="AA1909" s="386">
        <f t="shared" si="4232"/>
        <v>0</v>
      </c>
      <c r="AB1909" s="366" t="str">
        <f t="shared" si="4252"/>
        <v xml:space="preserve">    </v>
      </c>
      <c r="AC1909" s="849">
        <f t="shared" si="4189"/>
        <v>0</v>
      </c>
      <c r="AD1909" s="570"/>
      <c r="AE1909" s="391">
        <f t="shared" si="4233"/>
        <v>0</v>
      </c>
      <c r="AF1909" s="386">
        <f t="shared" si="4234"/>
        <v>0</v>
      </c>
      <c r="AG1909" s="366" t="str">
        <f t="shared" si="4253"/>
        <v xml:space="preserve">    </v>
      </c>
      <c r="AH1909" s="849">
        <f t="shared" si="4190"/>
        <v>0</v>
      </c>
      <c r="AI1909" s="570"/>
      <c r="AJ1909" s="391">
        <f t="shared" si="4235"/>
        <v>0</v>
      </c>
      <c r="AK1909" s="386">
        <f t="shared" si="4236"/>
        <v>0</v>
      </c>
      <c r="AL1909" s="366" t="str">
        <f t="shared" si="4254"/>
        <v xml:space="preserve">    </v>
      </c>
      <c r="AM1909" s="849">
        <f t="shared" si="4191"/>
        <v>0</v>
      </c>
      <c r="AN1909" s="570"/>
      <c r="AO1909" s="391">
        <f t="shared" si="4237"/>
        <v>0</v>
      </c>
      <c r="AP1909" s="386">
        <f t="shared" si="4238"/>
        <v>0</v>
      </c>
      <c r="AQ1909" s="366" t="str">
        <f t="shared" si="4255"/>
        <v xml:space="preserve">    </v>
      </c>
      <c r="AR1909" s="849">
        <f t="shared" si="4192"/>
        <v>0</v>
      </c>
      <c r="AS1909" s="570"/>
      <c r="AT1909" s="391">
        <f t="shared" si="4239"/>
        <v>0</v>
      </c>
      <c r="AU1909" s="386">
        <f t="shared" si="4240"/>
        <v>0</v>
      </c>
      <c r="AV1909" s="366" t="str">
        <f t="shared" si="4256"/>
        <v xml:space="preserve">    </v>
      </c>
      <c r="AW1909" s="849">
        <f t="shared" si="4193"/>
        <v>0</v>
      </c>
      <c r="AX1909" s="570"/>
      <c r="AY1909" s="391">
        <f t="shared" si="4241"/>
        <v>0</v>
      </c>
      <c r="AZ1909" s="386">
        <f t="shared" si="4242"/>
        <v>0</v>
      </c>
      <c r="BA1909" s="366" t="str">
        <f t="shared" si="4257"/>
        <v xml:space="preserve">    </v>
      </c>
      <c r="BB1909" s="849">
        <f t="shared" si="4194"/>
        <v>0</v>
      </c>
      <c r="BC1909" s="570"/>
      <c r="BD1909" s="391">
        <f t="shared" si="4243"/>
        <v>0</v>
      </c>
      <c r="BE1909" s="386">
        <f t="shared" si="4244"/>
        <v>0</v>
      </c>
      <c r="BF1909" s="366" t="str">
        <f t="shared" si="4258"/>
        <v xml:space="preserve">    </v>
      </c>
      <c r="BG1909" s="849">
        <f t="shared" si="4195"/>
        <v>0</v>
      </c>
      <c r="BH1909" s="570"/>
      <c r="BI1909" s="391">
        <f t="shared" si="4245"/>
        <v>0</v>
      </c>
      <c r="BJ1909" s="386">
        <f t="shared" si="4246"/>
        <v>0</v>
      </c>
      <c r="BK1909" s="366" t="str">
        <f t="shared" si="4259"/>
        <v xml:space="preserve">    </v>
      </c>
      <c r="BM1909" s="383">
        <f t="shared" si="4196"/>
        <v>0</v>
      </c>
      <c r="BN1909" s="7"/>
    </row>
    <row r="1910" spans="1:66" s="5" customFormat="1" ht="12.75">
      <c r="A1910" s="633">
        <v>25</v>
      </c>
      <c r="B1910" s="895" t="str">
        <f t="shared" si="4247"/>
        <v>* Member Housing</v>
      </c>
      <c r="C1910" s="377">
        <f t="shared" si="4197"/>
        <v>0</v>
      </c>
      <c r="D1910" s="659">
        <f t="shared" si="4184"/>
        <v>0</v>
      </c>
      <c r="E1910" s="570"/>
      <c r="F1910" s="391">
        <f t="shared" si="4223"/>
        <v>0</v>
      </c>
      <c r="G1910" s="386">
        <f t="shared" si="4224"/>
        <v>0</v>
      </c>
      <c r="H1910" s="366" t="str">
        <f t="shared" si="4248"/>
        <v xml:space="preserve">    </v>
      </c>
      <c r="I1910" s="849">
        <f t="shared" si="4185"/>
        <v>0</v>
      </c>
      <c r="J1910" s="570"/>
      <c r="K1910" s="391">
        <f t="shared" si="4225"/>
        <v>0</v>
      </c>
      <c r="L1910" s="386">
        <f t="shared" si="4226"/>
        <v>0</v>
      </c>
      <c r="M1910" s="366" t="str">
        <f t="shared" si="4249"/>
        <v xml:space="preserve">    </v>
      </c>
      <c r="N1910" s="849">
        <f t="shared" si="4186"/>
        <v>0</v>
      </c>
      <c r="O1910" s="570"/>
      <c r="P1910" s="391">
        <f t="shared" si="4227"/>
        <v>0</v>
      </c>
      <c r="Q1910" s="386">
        <f t="shared" si="4228"/>
        <v>0</v>
      </c>
      <c r="R1910" s="366" t="str">
        <f t="shared" si="4250"/>
        <v xml:space="preserve">    </v>
      </c>
      <c r="S1910" s="849">
        <f t="shared" si="4187"/>
        <v>0</v>
      </c>
      <c r="T1910" s="570"/>
      <c r="U1910" s="391">
        <f t="shared" si="4229"/>
        <v>0</v>
      </c>
      <c r="V1910" s="386">
        <f t="shared" si="4230"/>
        <v>0</v>
      </c>
      <c r="W1910" s="366" t="str">
        <f t="shared" si="4251"/>
        <v xml:space="preserve">    </v>
      </c>
      <c r="X1910" s="849">
        <f t="shared" si="4188"/>
        <v>0</v>
      </c>
      <c r="Y1910" s="570"/>
      <c r="Z1910" s="391">
        <f t="shared" si="4231"/>
        <v>0</v>
      </c>
      <c r="AA1910" s="386">
        <f t="shared" si="4232"/>
        <v>0</v>
      </c>
      <c r="AB1910" s="366" t="str">
        <f t="shared" si="4252"/>
        <v xml:space="preserve">    </v>
      </c>
      <c r="AC1910" s="849">
        <f t="shared" si="4189"/>
        <v>0</v>
      </c>
      <c r="AD1910" s="570"/>
      <c r="AE1910" s="391">
        <f t="shared" si="4233"/>
        <v>0</v>
      </c>
      <c r="AF1910" s="386">
        <f t="shared" si="4234"/>
        <v>0</v>
      </c>
      <c r="AG1910" s="366" t="str">
        <f t="shared" si="4253"/>
        <v xml:space="preserve">    </v>
      </c>
      <c r="AH1910" s="849">
        <f t="shared" si="4190"/>
        <v>0</v>
      </c>
      <c r="AI1910" s="570"/>
      <c r="AJ1910" s="391">
        <f t="shared" si="4235"/>
        <v>0</v>
      </c>
      <c r="AK1910" s="386">
        <f t="shared" si="4236"/>
        <v>0</v>
      </c>
      <c r="AL1910" s="366" t="str">
        <f t="shared" si="4254"/>
        <v xml:space="preserve">    </v>
      </c>
      <c r="AM1910" s="849">
        <f t="shared" si="4191"/>
        <v>0</v>
      </c>
      <c r="AN1910" s="570"/>
      <c r="AO1910" s="391">
        <f t="shared" si="4237"/>
        <v>0</v>
      </c>
      <c r="AP1910" s="386">
        <f t="shared" si="4238"/>
        <v>0</v>
      </c>
      <c r="AQ1910" s="366" t="str">
        <f t="shared" si="4255"/>
        <v xml:space="preserve">    </v>
      </c>
      <c r="AR1910" s="849">
        <f t="shared" si="4192"/>
        <v>0</v>
      </c>
      <c r="AS1910" s="570"/>
      <c r="AT1910" s="391">
        <f t="shared" si="4239"/>
        <v>0</v>
      </c>
      <c r="AU1910" s="386">
        <f t="shared" si="4240"/>
        <v>0</v>
      </c>
      <c r="AV1910" s="366" t="str">
        <f t="shared" si="4256"/>
        <v xml:space="preserve">    </v>
      </c>
      <c r="AW1910" s="849">
        <f t="shared" si="4193"/>
        <v>0</v>
      </c>
      <c r="AX1910" s="570"/>
      <c r="AY1910" s="391">
        <f t="shared" si="4241"/>
        <v>0</v>
      </c>
      <c r="AZ1910" s="386">
        <f t="shared" si="4242"/>
        <v>0</v>
      </c>
      <c r="BA1910" s="366" t="str">
        <f t="shared" si="4257"/>
        <v xml:space="preserve">    </v>
      </c>
      <c r="BB1910" s="849">
        <f t="shared" si="4194"/>
        <v>0</v>
      </c>
      <c r="BC1910" s="570"/>
      <c r="BD1910" s="391">
        <f t="shared" si="4243"/>
        <v>0</v>
      </c>
      <c r="BE1910" s="386">
        <f t="shared" si="4244"/>
        <v>0</v>
      </c>
      <c r="BF1910" s="366" t="str">
        <f t="shared" si="4258"/>
        <v xml:space="preserve">    </v>
      </c>
      <c r="BG1910" s="849">
        <f t="shared" si="4195"/>
        <v>0</v>
      </c>
      <c r="BH1910" s="570"/>
      <c r="BI1910" s="391">
        <f t="shared" si="4245"/>
        <v>0</v>
      </c>
      <c r="BJ1910" s="386">
        <f t="shared" si="4246"/>
        <v>0</v>
      </c>
      <c r="BK1910" s="366" t="str">
        <f t="shared" si="4259"/>
        <v xml:space="preserve">    </v>
      </c>
      <c r="BM1910" s="383">
        <f t="shared" si="4196"/>
        <v>0</v>
      </c>
      <c r="BN1910" s="7"/>
    </row>
    <row r="1911" spans="1:66" s="5" customFormat="1" ht="12.75">
      <c r="A1911" s="633">
        <v>26</v>
      </c>
      <c r="B1911" s="895" t="str">
        <f t="shared" si="4247"/>
        <v>* Augmented Member Housing</v>
      </c>
      <c r="C1911" s="377">
        <f t="shared" si="4197"/>
        <v>0</v>
      </c>
      <c r="D1911" s="659">
        <f t="shared" si="4184"/>
        <v>0</v>
      </c>
      <c r="E1911" s="570"/>
      <c r="F1911" s="391">
        <f t="shared" si="4223"/>
        <v>0</v>
      </c>
      <c r="G1911" s="386">
        <f t="shared" si="4224"/>
        <v>0</v>
      </c>
      <c r="H1911" s="366" t="str">
        <f t="shared" si="4248"/>
        <v xml:space="preserve">    </v>
      </c>
      <c r="I1911" s="849">
        <f t="shared" si="4185"/>
        <v>0</v>
      </c>
      <c r="J1911" s="570"/>
      <c r="K1911" s="391">
        <f t="shared" si="4225"/>
        <v>0</v>
      </c>
      <c r="L1911" s="386">
        <f t="shared" si="4226"/>
        <v>0</v>
      </c>
      <c r="M1911" s="366" t="str">
        <f t="shared" si="4249"/>
        <v xml:space="preserve">    </v>
      </c>
      <c r="N1911" s="849">
        <f t="shared" si="4186"/>
        <v>0</v>
      </c>
      <c r="O1911" s="570"/>
      <c r="P1911" s="391">
        <f t="shared" si="4227"/>
        <v>0</v>
      </c>
      <c r="Q1911" s="386">
        <f t="shared" si="4228"/>
        <v>0</v>
      </c>
      <c r="R1911" s="366" t="str">
        <f t="shared" si="4250"/>
        <v xml:space="preserve">    </v>
      </c>
      <c r="S1911" s="849">
        <f t="shared" si="4187"/>
        <v>0</v>
      </c>
      <c r="T1911" s="570"/>
      <c r="U1911" s="391">
        <f t="shared" si="4229"/>
        <v>0</v>
      </c>
      <c r="V1911" s="386">
        <f t="shared" si="4230"/>
        <v>0</v>
      </c>
      <c r="W1911" s="366" t="str">
        <f t="shared" si="4251"/>
        <v xml:space="preserve">    </v>
      </c>
      <c r="X1911" s="849">
        <f t="shared" si="4188"/>
        <v>0</v>
      </c>
      <c r="Y1911" s="570"/>
      <c r="Z1911" s="391">
        <f t="shared" si="4231"/>
        <v>0</v>
      </c>
      <c r="AA1911" s="386">
        <f t="shared" si="4232"/>
        <v>0</v>
      </c>
      <c r="AB1911" s="366" t="str">
        <f t="shared" si="4252"/>
        <v xml:space="preserve">    </v>
      </c>
      <c r="AC1911" s="849">
        <f t="shared" si="4189"/>
        <v>0</v>
      </c>
      <c r="AD1911" s="570"/>
      <c r="AE1911" s="391">
        <f t="shared" si="4233"/>
        <v>0</v>
      </c>
      <c r="AF1911" s="386">
        <f t="shared" si="4234"/>
        <v>0</v>
      </c>
      <c r="AG1911" s="366" t="str">
        <f t="shared" si="4253"/>
        <v xml:space="preserve">    </v>
      </c>
      <c r="AH1911" s="849">
        <f t="shared" si="4190"/>
        <v>0</v>
      </c>
      <c r="AI1911" s="570"/>
      <c r="AJ1911" s="391">
        <f t="shared" si="4235"/>
        <v>0</v>
      </c>
      <c r="AK1911" s="386">
        <f t="shared" si="4236"/>
        <v>0</v>
      </c>
      <c r="AL1911" s="366" t="str">
        <f t="shared" si="4254"/>
        <v xml:space="preserve">    </v>
      </c>
      <c r="AM1911" s="849">
        <f t="shared" si="4191"/>
        <v>0</v>
      </c>
      <c r="AN1911" s="570"/>
      <c r="AO1911" s="391">
        <f t="shared" si="4237"/>
        <v>0</v>
      </c>
      <c r="AP1911" s="386">
        <f t="shared" si="4238"/>
        <v>0</v>
      </c>
      <c r="AQ1911" s="366" t="str">
        <f t="shared" si="4255"/>
        <v xml:space="preserve">    </v>
      </c>
      <c r="AR1911" s="849">
        <f t="shared" si="4192"/>
        <v>0</v>
      </c>
      <c r="AS1911" s="570"/>
      <c r="AT1911" s="391">
        <f t="shared" si="4239"/>
        <v>0</v>
      </c>
      <c r="AU1911" s="386">
        <f t="shared" si="4240"/>
        <v>0</v>
      </c>
      <c r="AV1911" s="366" t="str">
        <f t="shared" si="4256"/>
        <v xml:space="preserve">    </v>
      </c>
      <c r="AW1911" s="849">
        <f t="shared" si="4193"/>
        <v>0</v>
      </c>
      <c r="AX1911" s="570"/>
      <c r="AY1911" s="391">
        <f t="shared" si="4241"/>
        <v>0</v>
      </c>
      <c r="AZ1911" s="386">
        <f t="shared" si="4242"/>
        <v>0</v>
      </c>
      <c r="BA1911" s="366" t="str">
        <f t="shared" si="4257"/>
        <v xml:space="preserve">    </v>
      </c>
      <c r="BB1911" s="849">
        <f t="shared" si="4194"/>
        <v>0</v>
      </c>
      <c r="BC1911" s="570"/>
      <c r="BD1911" s="391">
        <f t="shared" si="4243"/>
        <v>0</v>
      </c>
      <c r="BE1911" s="386">
        <f t="shared" si="4244"/>
        <v>0</v>
      </c>
      <c r="BF1911" s="366" t="str">
        <f t="shared" si="4258"/>
        <v xml:space="preserve">    </v>
      </c>
      <c r="BG1911" s="849">
        <f t="shared" si="4195"/>
        <v>0</v>
      </c>
      <c r="BH1911" s="570"/>
      <c r="BI1911" s="391">
        <f t="shared" si="4245"/>
        <v>0</v>
      </c>
      <c r="BJ1911" s="386">
        <f t="shared" si="4246"/>
        <v>0</v>
      </c>
      <c r="BK1911" s="366" t="str">
        <f t="shared" si="4259"/>
        <v xml:space="preserve">    </v>
      </c>
      <c r="BM1911" s="383">
        <f t="shared" si="4196"/>
        <v>0</v>
      </c>
      <c r="BN1911" s="7"/>
    </row>
    <row r="1912" spans="1:66" s="5" customFormat="1" ht="12.75">
      <c r="A1912" s="633">
        <v>27</v>
      </c>
      <c r="B1912" s="895" t="str">
        <f t="shared" si="4247"/>
        <v>Other: (list)</v>
      </c>
      <c r="C1912" s="377">
        <f t="shared" si="4197"/>
        <v>0</v>
      </c>
      <c r="D1912" s="659">
        <f t="shared" si="4184"/>
        <v>0</v>
      </c>
      <c r="E1912" s="570"/>
      <c r="F1912" s="391">
        <f t="shared" si="4223"/>
        <v>0</v>
      </c>
      <c r="G1912" s="386">
        <f t="shared" si="4224"/>
        <v>0</v>
      </c>
      <c r="H1912" s="366" t="str">
        <f t="shared" si="4248"/>
        <v xml:space="preserve">    </v>
      </c>
      <c r="I1912" s="849">
        <f t="shared" si="4185"/>
        <v>0</v>
      </c>
      <c r="J1912" s="570"/>
      <c r="K1912" s="391">
        <f t="shared" si="4225"/>
        <v>0</v>
      </c>
      <c r="L1912" s="386">
        <f t="shared" si="4226"/>
        <v>0</v>
      </c>
      <c r="M1912" s="366" t="str">
        <f t="shared" si="4249"/>
        <v xml:space="preserve">    </v>
      </c>
      <c r="N1912" s="849">
        <f t="shared" si="4186"/>
        <v>0</v>
      </c>
      <c r="O1912" s="570"/>
      <c r="P1912" s="391">
        <f t="shared" si="4227"/>
        <v>0</v>
      </c>
      <c r="Q1912" s="386">
        <f t="shared" si="4228"/>
        <v>0</v>
      </c>
      <c r="R1912" s="366" t="str">
        <f t="shared" si="4250"/>
        <v xml:space="preserve">    </v>
      </c>
      <c r="S1912" s="849">
        <f t="shared" si="4187"/>
        <v>0</v>
      </c>
      <c r="T1912" s="570"/>
      <c r="U1912" s="391">
        <f t="shared" si="4229"/>
        <v>0</v>
      </c>
      <c r="V1912" s="386">
        <f t="shared" si="4230"/>
        <v>0</v>
      </c>
      <c r="W1912" s="366" t="str">
        <f t="shared" si="4251"/>
        <v xml:space="preserve">    </v>
      </c>
      <c r="X1912" s="849">
        <f t="shared" si="4188"/>
        <v>0</v>
      </c>
      <c r="Y1912" s="570"/>
      <c r="Z1912" s="391">
        <f t="shared" si="4231"/>
        <v>0</v>
      </c>
      <c r="AA1912" s="386">
        <f t="shared" si="4232"/>
        <v>0</v>
      </c>
      <c r="AB1912" s="366" t="str">
        <f t="shared" si="4252"/>
        <v xml:space="preserve">    </v>
      </c>
      <c r="AC1912" s="849">
        <f t="shared" si="4189"/>
        <v>0</v>
      </c>
      <c r="AD1912" s="570"/>
      <c r="AE1912" s="391">
        <f t="shared" si="4233"/>
        <v>0</v>
      </c>
      <c r="AF1912" s="386">
        <f t="shared" si="4234"/>
        <v>0</v>
      </c>
      <c r="AG1912" s="366" t="str">
        <f t="shared" si="4253"/>
        <v xml:space="preserve">    </v>
      </c>
      <c r="AH1912" s="849">
        <f t="shared" si="4190"/>
        <v>0</v>
      </c>
      <c r="AI1912" s="570"/>
      <c r="AJ1912" s="391">
        <f t="shared" si="4235"/>
        <v>0</v>
      </c>
      <c r="AK1912" s="386">
        <f t="shared" si="4236"/>
        <v>0</v>
      </c>
      <c r="AL1912" s="366" t="str">
        <f t="shared" si="4254"/>
        <v xml:space="preserve">    </v>
      </c>
      <c r="AM1912" s="849">
        <f t="shared" si="4191"/>
        <v>0</v>
      </c>
      <c r="AN1912" s="570"/>
      <c r="AO1912" s="391">
        <f t="shared" si="4237"/>
        <v>0</v>
      </c>
      <c r="AP1912" s="386">
        <f t="shared" si="4238"/>
        <v>0</v>
      </c>
      <c r="AQ1912" s="366" t="str">
        <f t="shared" si="4255"/>
        <v xml:space="preserve">    </v>
      </c>
      <c r="AR1912" s="849">
        <f t="shared" si="4192"/>
        <v>0</v>
      </c>
      <c r="AS1912" s="570"/>
      <c r="AT1912" s="391">
        <f t="shared" si="4239"/>
        <v>0</v>
      </c>
      <c r="AU1912" s="386">
        <f t="shared" si="4240"/>
        <v>0</v>
      </c>
      <c r="AV1912" s="366" t="str">
        <f t="shared" si="4256"/>
        <v xml:space="preserve">    </v>
      </c>
      <c r="AW1912" s="849">
        <f t="shared" si="4193"/>
        <v>0</v>
      </c>
      <c r="AX1912" s="570"/>
      <c r="AY1912" s="391">
        <f t="shared" si="4241"/>
        <v>0</v>
      </c>
      <c r="AZ1912" s="386">
        <f t="shared" si="4242"/>
        <v>0</v>
      </c>
      <c r="BA1912" s="366" t="str">
        <f t="shared" si="4257"/>
        <v xml:space="preserve">    </v>
      </c>
      <c r="BB1912" s="849">
        <f t="shared" si="4194"/>
        <v>0</v>
      </c>
      <c r="BC1912" s="570"/>
      <c r="BD1912" s="391">
        <f t="shared" si="4243"/>
        <v>0</v>
      </c>
      <c r="BE1912" s="386">
        <f t="shared" si="4244"/>
        <v>0</v>
      </c>
      <c r="BF1912" s="366" t="str">
        <f t="shared" si="4258"/>
        <v xml:space="preserve">    </v>
      </c>
      <c r="BG1912" s="849">
        <f t="shared" si="4195"/>
        <v>0</v>
      </c>
      <c r="BH1912" s="570"/>
      <c r="BI1912" s="391">
        <f t="shared" si="4245"/>
        <v>0</v>
      </c>
      <c r="BJ1912" s="386">
        <f t="shared" si="4246"/>
        <v>0</v>
      </c>
      <c r="BK1912" s="366" t="str">
        <f t="shared" si="4259"/>
        <v xml:space="preserve">    </v>
      </c>
      <c r="BM1912" s="383">
        <f t="shared" si="4196"/>
        <v>0</v>
      </c>
      <c r="BN1912" s="7"/>
    </row>
    <row r="1913" spans="1:66" s="5" customFormat="1" ht="12.75">
      <c r="A1913" s="633">
        <v>28</v>
      </c>
      <c r="B1913" s="895" t="str">
        <f t="shared" si="4247"/>
        <v>Other: (list)</v>
      </c>
      <c r="C1913" s="377">
        <f t="shared" si="4197"/>
        <v>0</v>
      </c>
      <c r="D1913" s="659">
        <f t="shared" si="4184"/>
        <v>0</v>
      </c>
      <c r="E1913" s="570"/>
      <c r="F1913" s="391">
        <f t="shared" si="4223"/>
        <v>0</v>
      </c>
      <c r="G1913" s="386">
        <f t="shared" si="4224"/>
        <v>0</v>
      </c>
      <c r="H1913" s="366" t="str">
        <f t="shared" si="4248"/>
        <v xml:space="preserve">    </v>
      </c>
      <c r="I1913" s="849">
        <f t="shared" si="4185"/>
        <v>0</v>
      </c>
      <c r="J1913" s="570"/>
      <c r="K1913" s="391">
        <f t="shared" si="4225"/>
        <v>0</v>
      </c>
      <c r="L1913" s="386">
        <f t="shared" si="4226"/>
        <v>0</v>
      </c>
      <c r="M1913" s="366" t="str">
        <f t="shared" si="4249"/>
        <v xml:space="preserve">    </v>
      </c>
      <c r="N1913" s="849">
        <f t="shared" si="4186"/>
        <v>0</v>
      </c>
      <c r="O1913" s="570"/>
      <c r="P1913" s="391">
        <f t="shared" si="4227"/>
        <v>0</v>
      </c>
      <c r="Q1913" s="386">
        <f t="shared" si="4228"/>
        <v>0</v>
      </c>
      <c r="R1913" s="366" t="str">
        <f t="shared" si="4250"/>
        <v xml:space="preserve">    </v>
      </c>
      <c r="S1913" s="849">
        <f t="shared" si="4187"/>
        <v>0</v>
      </c>
      <c r="T1913" s="570"/>
      <c r="U1913" s="391">
        <f t="shared" si="4229"/>
        <v>0</v>
      </c>
      <c r="V1913" s="386">
        <f t="shared" si="4230"/>
        <v>0</v>
      </c>
      <c r="W1913" s="366" t="str">
        <f t="shared" si="4251"/>
        <v xml:space="preserve">    </v>
      </c>
      <c r="X1913" s="849">
        <f t="shared" si="4188"/>
        <v>0</v>
      </c>
      <c r="Y1913" s="570"/>
      <c r="Z1913" s="391">
        <f t="shared" si="4231"/>
        <v>0</v>
      </c>
      <c r="AA1913" s="386">
        <f t="shared" si="4232"/>
        <v>0</v>
      </c>
      <c r="AB1913" s="366" t="str">
        <f t="shared" si="4252"/>
        <v xml:space="preserve">    </v>
      </c>
      <c r="AC1913" s="849">
        <f t="shared" si="4189"/>
        <v>0</v>
      </c>
      <c r="AD1913" s="570"/>
      <c r="AE1913" s="391">
        <f t="shared" si="4233"/>
        <v>0</v>
      </c>
      <c r="AF1913" s="386">
        <f t="shared" si="4234"/>
        <v>0</v>
      </c>
      <c r="AG1913" s="366" t="str">
        <f t="shared" si="4253"/>
        <v xml:space="preserve">    </v>
      </c>
      <c r="AH1913" s="849">
        <f t="shared" si="4190"/>
        <v>0</v>
      </c>
      <c r="AI1913" s="570"/>
      <c r="AJ1913" s="391">
        <f t="shared" si="4235"/>
        <v>0</v>
      </c>
      <c r="AK1913" s="386">
        <f t="shared" si="4236"/>
        <v>0</v>
      </c>
      <c r="AL1913" s="366" t="str">
        <f t="shared" si="4254"/>
        <v xml:space="preserve">    </v>
      </c>
      <c r="AM1913" s="849">
        <f t="shared" si="4191"/>
        <v>0</v>
      </c>
      <c r="AN1913" s="570"/>
      <c r="AO1913" s="391">
        <f t="shared" si="4237"/>
        <v>0</v>
      </c>
      <c r="AP1913" s="386">
        <f t="shared" si="4238"/>
        <v>0</v>
      </c>
      <c r="AQ1913" s="366" t="str">
        <f t="shared" si="4255"/>
        <v xml:space="preserve">    </v>
      </c>
      <c r="AR1913" s="849">
        <f t="shared" si="4192"/>
        <v>0</v>
      </c>
      <c r="AS1913" s="570"/>
      <c r="AT1913" s="391">
        <f t="shared" si="4239"/>
        <v>0</v>
      </c>
      <c r="AU1913" s="386">
        <f t="shared" si="4240"/>
        <v>0</v>
      </c>
      <c r="AV1913" s="366" t="str">
        <f t="shared" si="4256"/>
        <v xml:space="preserve">    </v>
      </c>
      <c r="AW1913" s="849">
        <f t="shared" si="4193"/>
        <v>0</v>
      </c>
      <c r="AX1913" s="570"/>
      <c r="AY1913" s="391">
        <f t="shared" si="4241"/>
        <v>0</v>
      </c>
      <c r="AZ1913" s="386">
        <f t="shared" si="4242"/>
        <v>0</v>
      </c>
      <c r="BA1913" s="366" t="str">
        <f t="shared" si="4257"/>
        <v xml:space="preserve">    </v>
      </c>
      <c r="BB1913" s="849">
        <f t="shared" si="4194"/>
        <v>0</v>
      </c>
      <c r="BC1913" s="570"/>
      <c r="BD1913" s="391">
        <f t="shared" si="4243"/>
        <v>0</v>
      </c>
      <c r="BE1913" s="386">
        <f t="shared" si="4244"/>
        <v>0</v>
      </c>
      <c r="BF1913" s="366" t="str">
        <f t="shared" si="4258"/>
        <v xml:space="preserve">    </v>
      </c>
      <c r="BG1913" s="849">
        <f t="shared" si="4195"/>
        <v>0</v>
      </c>
      <c r="BH1913" s="570"/>
      <c r="BI1913" s="391">
        <f t="shared" si="4245"/>
        <v>0</v>
      </c>
      <c r="BJ1913" s="386">
        <f t="shared" si="4246"/>
        <v>0</v>
      </c>
      <c r="BK1913" s="366" t="str">
        <f t="shared" si="4259"/>
        <v xml:space="preserve">    </v>
      </c>
      <c r="BM1913" s="383">
        <f t="shared" si="4196"/>
        <v>0</v>
      </c>
      <c r="BN1913" s="7"/>
    </row>
    <row r="1914" spans="1:66" s="5" customFormat="1" ht="12.75">
      <c r="A1914" s="633">
        <v>29</v>
      </c>
      <c r="B1914" s="895" t="str">
        <f t="shared" si="4247"/>
        <v>Other: (list)</v>
      </c>
      <c r="C1914" s="377">
        <f t="shared" si="4197"/>
        <v>0</v>
      </c>
      <c r="D1914" s="659">
        <f t="shared" si="4184"/>
        <v>0</v>
      </c>
      <c r="E1914" s="570"/>
      <c r="F1914" s="391">
        <f t="shared" si="4223"/>
        <v>0</v>
      </c>
      <c r="G1914" s="386">
        <f t="shared" si="4224"/>
        <v>0</v>
      </c>
      <c r="H1914" s="366" t="str">
        <f t="shared" si="4248"/>
        <v xml:space="preserve">    </v>
      </c>
      <c r="I1914" s="849">
        <f t="shared" si="4185"/>
        <v>0</v>
      </c>
      <c r="J1914" s="570"/>
      <c r="K1914" s="391">
        <f t="shared" si="4225"/>
        <v>0</v>
      </c>
      <c r="L1914" s="386">
        <f t="shared" si="4226"/>
        <v>0</v>
      </c>
      <c r="M1914" s="366" t="str">
        <f t="shared" si="4249"/>
        <v xml:space="preserve">    </v>
      </c>
      <c r="N1914" s="849">
        <f t="shared" si="4186"/>
        <v>0</v>
      </c>
      <c r="O1914" s="570"/>
      <c r="P1914" s="391">
        <f t="shared" si="4227"/>
        <v>0</v>
      </c>
      <c r="Q1914" s="386">
        <f t="shared" si="4228"/>
        <v>0</v>
      </c>
      <c r="R1914" s="366" t="str">
        <f t="shared" si="4250"/>
        <v xml:space="preserve">    </v>
      </c>
      <c r="S1914" s="849">
        <f t="shared" si="4187"/>
        <v>0</v>
      </c>
      <c r="T1914" s="570"/>
      <c r="U1914" s="391">
        <f t="shared" si="4229"/>
        <v>0</v>
      </c>
      <c r="V1914" s="386">
        <f t="shared" si="4230"/>
        <v>0</v>
      </c>
      <c r="W1914" s="366" t="str">
        <f t="shared" si="4251"/>
        <v xml:space="preserve">    </v>
      </c>
      <c r="X1914" s="849">
        <f t="shared" si="4188"/>
        <v>0</v>
      </c>
      <c r="Y1914" s="570"/>
      <c r="Z1914" s="391">
        <f t="shared" si="4231"/>
        <v>0</v>
      </c>
      <c r="AA1914" s="386">
        <f t="shared" si="4232"/>
        <v>0</v>
      </c>
      <c r="AB1914" s="366" t="str">
        <f t="shared" si="4252"/>
        <v xml:space="preserve">    </v>
      </c>
      <c r="AC1914" s="849">
        <f t="shared" si="4189"/>
        <v>0</v>
      </c>
      <c r="AD1914" s="570"/>
      <c r="AE1914" s="391">
        <f t="shared" si="4233"/>
        <v>0</v>
      </c>
      <c r="AF1914" s="386">
        <f t="shared" si="4234"/>
        <v>0</v>
      </c>
      <c r="AG1914" s="366" t="str">
        <f t="shared" si="4253"/>
        <v xml:space="preserve">    </v>
      </c>
      <c r="AH1914" s="849">
        <f t="shared" si="4190"/>
        <v>0</v>
      </c>
      <c r="AI1914" s="570"/>
      <c r="AJ1914" s="391">
        <f t="shared" si="4235"/>
        <v>0</v>
      </c>
      <c r="AK1914" s="386">
        <f t="shared" si="4236"/>
        <v>0</v>
      </c>
      <c r="AL1914" s="366" t="str">
        <f t="shared" si="4254"/>
        <v xml:space="preserve">    </v>
      </c>
      <c r="AM1914" s="849">
        <f t="shared" si="4191"/>
        <v>0</v>
      </c>
      <c r="AN1914" s="570"/>
      <c r="AO1914" s="391">
        <f t="shared" si="4237"/>
        <v>0</v>
      </c>
      <c r="AP1914" s="386">
        <f t="shared" si="4238"/>
        <v>0</v>
      </c>
      <c r="AQ1914" s="366" t="str">
        <f t="shared" si="4255"/>
        <v xml:space="preserve">    </v>
      </c>
      <c r="AR1914" s="849">
        <f t="shared" si="4192"/>
        <v>0</v>
      </c>
      <c r="AS1914" s="570"/>
      <c r="AT1914" s="391">
        <f t="shared" si="4239"/>
        <v>0</v>
      </c>
      <c r="AU1914" s="386">
        <f t="shared" si="4240"/>
        <v>0</v>
      </c>
      <c r="AV1914" s="366" t="str">
        <f t="shared" si="4256"/>
        <v xml:space="preserve">    </v>
      </c>
      <c r="AW1914" s="849">
        <f t="shared" si="4193"/>
        <v>0</v>
      </c>
      <c r="AX1914" s="570"/>
      <c r="AY1914" s="391">
        <f t="shared" si="4241"/>
        <v>0</v>
      </c>
      <c r="AZ1914" s="386">
        <f t="shared" si="4242"/>
        <v>0</v>
      </c>
      <c r="BA1914" s="366" t="str">
        <f t="shared" si="4257"/>
        <v xml:space="preserve">    </v>
      </c>
      <c r="BB1914" s="849">
        <f t="shared" si="4194"/>
        <v>0</v>
      </c>
      <c r="BC1914" s="570"/>
      <c r="BD1914" s="391">
        <f t="shared" si="4243"/>
        <v>0</v>
      </c>
      <c r="BE1914" s="386">
        <f t="shared" si="4244"/>
        <v>0</v>
      </c>
      <c r="BF1914" s="366" t="str">
        <f t="shared" si="4258"/>
        <v xml:space="preserve">    </v>
      </c>
      <c r="BG1914" s="849">
        <f t="shared" si="4195"/>
        <v>0</v>
      </c>
      <c r="BH1914" s="570"/>
      <c r="BI1914" s="391">
        <f t="shared" si="4245"/>
        <v>0</v>
      </c>
      <c r="BJ1914" s="386">
        <f t="shared" si="4246"/>
        <v>0</v>
      </c>
      <c r="BK1914" s="366" t="str">
        <f t="shared" si="4259"/>
        <v xml:space="preserve">    </v>
      </c>
      <c r="BM1914" s="383">
        <f t="shared" si="4196"/>
        <v>0</v>
      </c>
      <c r="BN1914" s="7"/>
    </row>
    <row r="1915" spans="1:66" s="5" customFormat="1" ht="12.75">
      <c r="A1915" s="633">
        <v>30</v>
      </c>
      <c r="B1915" s="895" t="str">
        <f t="shared" si="4247"/>
        <v>Other: (list)</v>
      </c>
      <c r="C1915" s="377">
        <f t="shared" si="4197"/>
        <v>0</v>
      </c>
      <c r="D1915" s="659">
        <f t="shared" si="4184"/>
        <v>0</v>
      </c>
      <c r="E1915" s="570"/>
      <c r="F1915" s="391">
        <f t="shared" si="4223"/>
        <v>0</v>
      </c>
      <c r="G1915" s="386">
        <f t="shared" si="4224"/>
        <v>0</v>
      </c>
      <c r="H1915" s="366" t="str">
        <f t="shared" si="4248"/>
        <v xml:space="preserve">    </v>
      </c>
      <c r="I1915" s="849">
        <f t="shared" si="4185"/>
        <v>0</v>
      </c>
      <c r="J1915" s="570"/>
      <c r="K1915" s="391">
        <f t="shared" si="4225"/>
        <v>0</v>
      </c>
      <c r="L1915" s="386">
        <f t="shared" si="4226"/>
        <v>0</v>
      </c>
      <c r="M1915" s="366" t="str">
        <f t="shared" si="4249"/>
        <v xml:space="preserve">    </v>
      </c>
      <c r="N1915" s="849">
        <f t="shared" si="4186"/>
        <v>0</v>
      </c>
      <c r="O1915" s="570"/>
      <c r="P1915" s="391">
        <f t="shared" si="4227"/>
        <v>0</v>
      </c>
      <c r="Q1915" s="386">
        <f t="shared" si="4228"/>
        <v>0</v>
      </c>
      <c r="R1915" s="366" t="str">
        <f t="shared" si="4250"/>
        <v xml:space="preserve">    </v>
      </c>
      <c r="S1915" s="849">
        <f t="shared" si="4187"/>
        <v>0</v>
      </c>
      <c r="T1915" s="570"/>
      <c r="U1915" s="391">
        <f t="shared" si="4229"/>
        <v>0</v>
      </c>
      <c r="V1915" s="386">
        <f t="shared" si="4230"/>
        <v>0</v>
      </c>
      <c r="W1915" s="366" t="str">
        <f t="shared" si="4251"/>
        <v xml:space="preserve">    </v>
      </c>
      <c r="X1915" s="849">
        <f t="shared" si="4188"/>
        <v>0</v>
      </c>
      <c r="Y1915" s="570"/>
      <c r="Z1915" s="391">
        <f t="shared" si="4231"/>
        <v>0</v>
      </c>
      <c r="AA1915" s="386">
        <f t="shared" si="4232"/>
        <v>0</v>
      </c>
      <c r="AB1915" s="366" t="str">
        <f t="shared" si="4252"/>
        <v xml:space="preserve">    </v>
      </c>
      <c r="AC1915" s="849">
        <f t="shared" si="4189"/>
        <v>0</v>
      </c>
      <c r="AD1915" s="570"/>
      <c r="AE1915" s="391">
        <f t="shared" si="4233"/>
        <v>0</v>
      </c>
      <c r="AF1915" s="386">
        <f t="shared" si="4234"/>
        <v>0</v>
      </c>
      <c r="AG1915" s="366" t="str">
        <f t="shared" si="4253"/>
        <v xml:space="preserve">    </v>
      </c>
      <c r="AH1915" s="849">
        <f t="shared" si="4190"/>
        <v>0</v>
      </c>
      <c r="AI1915" s="570"/>
      <c r="AJ1915" s="391">
        <f t="shared" si="4235"/>
        <v>0</v>
      </c>
      <c r="AK1915" s="386">
        <f t="shared" si="4236"/>
        <v>0</v>
      </c>
      <c r="AL1915" s="366" t="str">
        <f t="shared" si="4254"/>
        <v xml:space="preserve">    </v>
      </c>
      <c r="AM1915" s="849">
        <f t="shared" si="4191"/>
        <v>0</v>
      </c>
      <c r="AN1915" s="570"/>
      <c r="AO1915" s="391">
        <f t="shared" si="4237"/>
        <v>0</v>
      </c>
      <c r="AP1915" s="386">
        <f t="shared" si="4238"/>
        <v>0</v>
      </c>
      <c r="AQ1915" s="366" t="str">
        <f t="shared" si="4255"/>
        <v xml:space="preserve">    </v>
      </c>
      <c r="AR1915" s="849">
        <f t="shared" si="4192"/>
        <v>0</v>
      </c>
      <c r="AS1915" s="570"/>
      <c r="AT1915" s="391">
        <f t="shared" si="4239"/>
        <v>0</v>
      </c>
      <c r="AU1915" s="386">
        <f t="shared" si="4240"/>
        <v>0</v>
      </c>
      <c r="AV1915" s="366" t="str">
        <f t="shared" si="4256"/>
        <v xml:space="preserve">    </v>
      </c>
      <c r="AW1915" s="849">
        <f t="shared" si="4193"/>
        <v>0</v>
      </c>
      <c r="AX1915" s="570"/>
      <c r="AY1915" s="391">
        <f t="shared" si="4241"/>
        <v>0</v>
      </c>
      <c r="AZ1915" s="386">
        <f t="shared" si="4242"/>
        <v>0</v>
      </c>
      <c r="BA1915" s="366" t="str">
        <f t="shared" si="4257"/>
        <v xml:space="preserve">    </v>
      </c>
      <c r="BB1915" s="849">
        <f t="shared" si="4194"/>
        <v>0</v>
      </c>
      <c r="BC1915" s="570"/>
      <c r="BD1915" s="391">
        <f t="shared" si="4243"/>
        <v>0</v>
      </c>
      <c r="BE1915" s="386">
        <f t="shared" si="4244"/>
        <v>0</v>
      </c>
      <c r="BF1915" s="366" t="str">
        <f t="shared" si="4258"/>
        <v xml:space="preserve">    </v>
      </c>
      <c r="BG1915" s="849">
        <f t="shared" si="4195"/>
        <v>0</v>
      </c>
      <c r="BH1915" s="570"/>
      <c r="BI1915" s="391">
        <f t="shared" si="4245"/>
        <v>0</v>
      </c>
      <c r="BJ1915" s="386">
        <f t="shared" si="4246"/>
        <v>0</v>
      </c>
      <c r="BK1915" s="366" t="str">
        <f t="shared" si="4259"/>
        <v xml:space="preserve">    </v>
      </c>
      <c r="BM1915" s="383">
        <f t="shared" si="4196"/>
        <v>0</v>
      </c>
      <c r="BN1915" s="7"/>
    </row>
    <row r="1916" spans="1:66" s="5" customFormat="1" ht="12.75">
      <c r="A1916" s="633">
        <v>31</v>
      </c>
      <c r="B1916" s="895" t="str">
        <f t="shared" si="4247"/>
        <v>Other: (list)</v>
      </c>
      <c r="C1916" s="377">
        <f t="shared" si="4197"/>
        <v>0</v>
      </c>
      <c r="D1916" s="659">
        <f t="shared" si="4184"/>
        <v>0</v>
      </c>
      <c r="E1916" s="570"/>
      <c r="F1916" s="391">
        <f t="shared" si="4223"/>
        <v>0</v>
      </c>
      <c r="G1916" s="386">
        <f t="shared" si="4224"/>
        <v>0</v>
      </c>
      <c r="H1916" s="366" t="str">
        <f t="shared" si="4248"/>
        <v xml:space="preserve">    </v>
      </c>
      <c r="I1916" s="849">
        <f t="shared" si="4185"/>
        <v>0</v>
      </c>
      <c r="J1916" s="570"/>
      <c r="K1916" s="391">
        <f t="shared" si="4225"/>
        <v>0</v>
      </c>
      <c r="L1916" s="386">
        <f t="shared" si="4226"/>
        <v>0</v>
      </c>
      <c r="M1916" s="366" t="str">
        <f t="shared" si="4249"/>
        <v xml:space="preserve">    </v>
      </c>
      <c r="N1916" s="849">
        <f t="shared" si="4186"/>
        <v>0</v>
      </c>
      <c r="O1916" s="570"/>
      <c r="P1916" s="391">
        <f t="shared" si="4227"/>
        <v>0</v>
      </c>
      <c r="Q1916" s="386">
        <f t="shared" si="4228"/>
        <v>0</v>
      </c>
      <c r="R1916" s="366" t="str">
        <f t="shared" si="4250"/>
        <v xml:space="preserve">    </v>
      </c>
      <c r="S1916" s="849">
        <f t="shared" si="4187"/>
        <v>0</v>
      </c>
      <c r="T1916" s="570"/>
      <c r="U1916" s="391">
        <f t="shared" si="4229"/>
        <v>0</v>
      </c>
      <c r="V1916" s="386">
        <f t="shared" si="4230"/>
        <v>0</v>
      </c>
      <c r="W1916" s="366" t="str">
        <f t="shared" si="4251"/>
        <v xml:space="preserve">    </v>
      </c>
      <c r="X1916" s="849">
        <f t="shared" si="4188"/>
        <v>0</v>
      </c>
      <c r="Y1916" s="570"/>
      <c r="Z1916" s="391">
        <f t="shared" si="4231"/>
        <v>0</v>
      </c>
      <c r="AA1916" s="386">
        <f t="shared" si="4232"/>
        <v>0</v>
      </c>
      <c r="AB1916" s="366" t="str">
        <f t="shared" si="4252"/>
        <v xml:space="preserve">    </v>
      </c>
      <c r="AC1916" s="849">
        <f t="shared" si="4189"/>
        <v>0</v>
      </c>
      <c r="AD1916" s="570"/>
      <c r="AE1916" s="391">
        <f t="shared" si="4233"/>
        <v>0</v>
      </c>
      <c r="AF1916" s="386">
        <f t="shared" si="4234"/>
        <v>0</v>
      </c>
      <c r="AG1916" s="366" t="str">
        <f t="shared" si="4253"/>
        <v xml:space="preserve">    </v>
      </c>
      <c r="AH1916" s="849">
        <f t="shared" si="4190"/>
        <v>0</v>
      </c>
      <c r="AI1916" s="570"/>
      <c r="AJ1916" s="391">
        <f t="shared" si="4235"/>
        <v>0</v>
      </c>
      <c r="AK1916" s="386">
        <f t="shared" si="4236"/>
        <v>0</v>
      </c>
      <c r="AL1916" s="366" t="str">
        <f t="shared" si="4254"/>
        <v xml:space="preserve">    </v>
      </c>
      <c r="AM1916" s="849">
        <f t="shared" si="4191"/>
        <v>0</v>
      </c>
      <c r="AN1916" s="570"/>
      <c r="AO1916" s="391">
        <f t="shared" si="4237"/>
        <v>0</v>
      </c>
      <c r="AP1916" s="386">
        <f t="shared" si="4238"/>
        <v>0</v>
      </c>
      <c r="AQ1916" s="366" t="str">
        <f t="shared" si="4255"/>
        <v xml:space="preserve">    </v>
      </c>
      <c r="AR1916" s="849">
        <f t="shared" si="4192"/>
        <v>0</v>
      </c>
      <c r="AS1916" s="570"/>
      <c r="AT1916" s="391">
        <f t="shared" si="4239"/>
        <v>0</v>
      </c>
      <c r="AU1916" s="386">
        <f t="shared" si="4240"/>
        <v>0</v>
      </c>
      <c r="AV1916" s="366" t="str">
        <f t="shared" si="4256"/>
        <v xml:space="preserve">    </v>
      </c>
      <c r="AW1916" s="849">
        <f t="shared" si="4193"/>
        <v>0</v>
      </c>
      <c r="AX1916" s="570"/>
      <c r="AY1916" s="391">
        <f t="shared" si="4241"/>
        <v>0</v>
      </c>
      <c r="AZ1916" s="386">
        <f t="shared" si="4242"/>
        <v>0</v>
      </c>
      <c r="BA1916" s="366" t="str">
        <f t="shared" si="4257"/>
        <v xml:space="preserve">    </v>
      </c>
      <c r="BB1916" s="849">
        <f t="shared" si="4194"/>
        <v>0</v>
      </c>
      <c r="BC1916" s="570"/>
      <c r="BD1916" s="391">
        <f t="shared" si="4243"/>
        <v>0</v>
      </c>
      <c r="BE1916" s="386">
        <f t="shared" si="4244"/>
        <v>0</v>
      </c>
      <c r="BF1916" s="366" t="str">
        <f t="shared" si="4258"/>
        <v xml:space="preserve">    </v>
      </c>
      <c r="BG1916" s="849">
        <f t="shared" si="4195"/>
        <v>0</v>
      </c>
      <c r="BH1916" s="570"/>
      <c r="BI1916" s="391">
        <f t="shared" si="4245"/>
        <v>0</v>
      </c>
      <c r="BJ1916" s="386">
        <f t="shared" si="4246"/>
        <v>0</v>
      </c>
      <c r="BK1916" s="366" t="str">
        <f t="shared" si="4259"/>
        <v xml:space="preserve">    </v>
      </c>
      <c r="BM1916" s="383">
        <f t="shared" si="4196"/>
        <v>0</v>
      </c>
      <c r="BN1916" s="7"/>
    </row>
    <row r="1917" spans="1:66" s="5" customFormat="1" ht="12.75">
      <c r="A1917" s="633">
        <v>32</v>
      </c>
      <c r="B1917" s="895" t="str">
        <f t="shared" si="4247"/>
        <v>Other: (list)</v>
      </c>
      <c r="C1917" s="379">
        <f t="shared" si="4197"/>
        <v>0</v>
      </c>
      <c r="D1917" s="659">
        <f t="shared" si="4184"/>
        <v>0</v>
      </c>
      <c r="E1917" s="570"/>
      <c r="F1917" s="391">
        <f t="shared" si="4223"/>
        <v>0</v>
      </c>
      <c r="G1917" s="386">
        <f t="shared" si="4224"/>
        <v>0</v>
      </c>
      <c r="H1917" s="366" t="str">
        <f t="shared" si="4248"/>
        <v xml:space="preserve">    </v>
      </c>
      <c r="I1917" s="849">
        <f t="shared" si="4185"/>
        <v>0</v>
      </c>
      <c r="J1917" s="570"/>
      <c r="K1917" s="391">
        <f t="shared" si="4225"/>
        <v>0</v>
      </c>
      <c r="L1917" s="386">
        <f t="shared" si="4226"/>
        <v>0</v>
      </c>
      <c r="M1917" s="366" t="str">
        <f t="shared" si="4249"/>
        <v xml:space="preserve">    </v>
      </c>
      <c r="N1917" s="849">
        <f t="shared" si="4186"/>
        <v>0</v>
      </c>
      <c r="O1917" s="570"/>
      <c r="P1917" s="391">
        <f t="shared" si="4227"/>
        <v>0</v>
      </c>
      <c r="Q1917" s="386">
        <f t="shared" si="4228"/>
        <v>0</v>
      </c>
      <c r="R1917" s="366" t="str">
        <f t="shared" si="4250"/>
        <v xml:space="preserve">    </v>
      </c>
      <c r="S1917" s="849">
        <f t="shared" si="4187"/>
        <v>0</v>
      </c>
      <c r="T1917" s="570"/>
      <c r="U1917" s="391">
        <f t="shared" si="4229"/>
        <v>0</v>
      </c>
      <c r="V1917" s="386">
        <f t="shared" si="4230"/>
        <v>0</v>
      </c>
      <c r="W1917" s="366" t="str">
        <f t="shared" si="4251"/>
        <v xml:space="preserve">    </v>
      </c>
      <c r="X1917" s="849">
        <f t="shared" si="4188"/>
        <v>0</v>
      </c>
      <c r="Y1917" s="570"/>
      <c r="Z1917" s="391">
        <f t="shared" si="4231"/>
        <v>0</v>
      </c>
      <c r="AA1917" s="386">
        <f t="shared" si="4232"/>
        <v>0</v>
      </c>
      <c r="AB1917" s="366" t="str">
        <f t="shared" si="4252"/>
        <v xml:space="preserve">    </v>
      </c>
      <c r="AC1917" s="849">
        <f t="shared" si="4189"/>
        <v>0</v>
      </c>
      <c r="AD1917" s="570"/>
      <c r="AE1917" s="391">
        <f t="shared" si="4233"/>
        <v>0</v>
      </c>
      <c r="AF1917" s="386">
        <f t="shared" si="4234"/>
        <v>0</v>
      </c>
      <c r="AG1917" s="366" t="str">
        <f t="shared" si="4253"/>
        <v xml:space="preserve">    </v>
      </c>
      <c r="AH1917" s="849">
        <f t="shared" si="4190"/>
        <v>0</v>
      </c>
      <c r="AI1917" s="570"/>
      <c r="AJ1917" s="391">
        <f t="shared" si="4235"/>
        <v>0</v>
      </c>
      <c r="AK1917" s="386">
        <f t="shared" si="4236"/>
        <v>0</v>
      </c>
      <c r="AL1917" s="366" t="str">
        <f t="shared" si="4254"/>
        <v xml:space="preserve">    </v>
      </c>
      <c r="AM1917" s="849">
        <f t="shared" si="4191"/>
        <v>0</v>
      </c>
      <c r="AN1917" s="570"/>
      <c r="AO1917" s="391">
        <f t="shared" si="4237"/>
        <v>0</v>
      </c>
      <c r="AP1917" s="386">
        <f t="shared" si="4238"/>
        <v>0</v>
      </c>
      <c r="AQ1917" s="366" t="str">
        <f t="shared" si="4255"/>
        <v xml:space="preserve">    </v>
      </c>
      <c r="AR1917" s="849">
        <f t="shared" si="4192"/>
        <v>0</v>
      </c>
      <c r="AS1917" s="570"/>
      <c r="AT1917" s="391">
        <f t="shared" si="4239"/>
        <v>0</v>
      </c>
      <c r="AU1917" s="386">
        <f t="shared" si="4240"/>
        <v>0</v>
      </c>
      <c r="AV1917" s="366" t="str">
        <f t="shared" si="4256"/>
        <v xml:space="preserve">    </v>
      </c>
      <c r="AW1917" s="849">
        <f t="shared" si="4193"/>
        <v>0</v>
      </c>
      <c r="AX1917" s="570"/>
      <c r="AY1917" s="391">
        <f t="shared" si="4241"/>
        <v>0</v>
      </c>
      <c r="AZ1917" s="386">
        <f t="shared" si="4242"/>
        <v>0</v>
      </c>
      <c r="BA1917" s="366" t="str">
        <f t="shared" si="4257"/>
        <v xml:space="preserve">    </v>
      </c>
      <c r="BB1917" s="849">
        <f t="shared" si="4194"/>
        <v>0</v>
      </c>
      <c r="BC1917" s="570"/>
      <c r="BD1917" s="391">
        <f t="shared" si="4243"/>
        <v>0</v>
      </c>
      <c r="BE1917" s="386">
        <f t="shared" si="4244"/>
        <v>0</v>
      </c>
      <c r="BF1917" s="366" t="str">
        <f t="shared" si="4258"/>
        <v xml:space="preserve">    </v>
      </c>
      <c r="BG1917" s="849">
        <f t="shared" si="4195"/>
        <v>0</v>
      </c>
      <c r="BH1917" s="570"/>
      <c r="BI1917" s="391">
        <f t="shared" si="4245"/>
        <v>0</v>
      </c>
      <c r="BJ1917" s="386">
        <f t="shared" si="4246"/>
        <v>0</v>
      </c>
      <c r="BK1917" s="366" t="str">
        <f t="shared" si="4259"/>
        <v xml:space="preserve">    </v>
      </c>
      <c r="BM1917" s="383">
        <f t="shared" si="4196"/>
        <v>0</v>
      </c>
      <c r="BN1917" s="7"/>
    </row>
    <row r="1918" spans="1:66" s="5" customFormat="1" ht="12.75">
      <c r="A1918" s="633">
        <v>33</v>
      </c>
      <c r="B1918" s="895" t="str">
        <f t="shared" si="4247"/>
        <v>Other: (list)</v>
      </c>
      <c r="C1918" s="378">
        <f t="shared" si="4197"/>
        <v>0</v>
      </c>
      <c r="D1918" s="659">
        <f t="shared" si="4184"/>
        <v>0</v>
      </c>
      <c r="E1918" s="570"/>
      <c r="F1918" s="391">
        <f t="shared" si="4223"/>
        <v>0</v>
      </c>
      <c r="G1918" s="386">
        <f t="shared" si="4224"/>
        <v>0</v>
      </c>
      <c r="H1918" s="366" t="str">
        <f t="shared" si="4248"/>
        <v xml:space="preserve">    </v>
      </c>
      <c r="I1918" s="849">
        <f t="shared" si="4185"/>
        <v>0</v>
      </c>
      <c r="J1918" s="570"/>
      <c r="K1918" s="391">
        <f t="shared" si="4225"/>
        <v>0</v>
      </c>
      <c r="L1918" s="386">
        <f t="shared" si="4226"/>
        <v>0</v>
      </c>
      <c r="M1918" s="366" t="str">
        <f t="shared" si="4249"/>
        <v xml:space="preserve">    </v>
      </c>
      <c r="N1918" s="849">
        <f t="shared" si="4186"/>
        <v>0</v>
      </c>
      <c r="O1918" s="570"/>
      <c r="P1918" s="391">
        <f t="shared" si="4227"/>
        <v>0</v>
      </c>
      <c r="Q1918" s="386">
        <f t="shared" si="4228"/>
        <v>0</v>
      </c>
      <c r="R1918" s="366" t="str">
        <f t="shared" si="4250"/>
        <v xml:space="preserve">    </v>
      </c>
      <c r="S1918" s="849">
        <f t="shared" si="4187"/>
        <v>0</v>
      </c>
      <c r="T1918" s="570"/>
      <c r="U1918" s="391">
        <f t="shared" si="4229"/>
        <v>0</v>
      </c>
      <c r="V1918" s="386">
        <f t="shared" si="4230"/>
        <v>0</v>
      </c>
      <c r="W1918" s="366" t="str">
        <f t="shared" si="4251"/>
        <v xml:space="preserve">    </v>
      </c>
      <c r="X1918" s="849">
        <f t="shared" si="4188"/>
        <v>0</v>
      </c>
      <c r="Y1918" s="570"/>
      <c r="Z1918" s="391">
        <f t="shared" si="4231"/>
        <v>0</v>
      </c>
      <c r="AA1918" s="386">
        <f t="shared" si="4232"/>
        <v>0</v>
      </c>
      <c r="AB1918" s="366" t="str">
        <f t="shared" si="4252"/>
        <v xml:space="preserve">    </v>
      </c>
      <c r="AC1918" s="849">
        <f t="shared" si="4189"/>
        <v>0</v>
      </c>
      <c r="AD1918" s="570"/>
      <c r="AE1918" s="391">
        <f t="shared" si="4233"/>
        <v>0</v>
      </c>
      <c r="AF1918" s="386">
        <f t="shared" si="4234"/>
        <v>0</v>
      </c>
      <c r="AG1918" s="366" t="str">
        <f t="shared" si="4253"/>
        <v xml:space="preserve">    </v>
      </c>
      <c r="AH1918" s="849">
        <f t="shared" si="4190"/>
        <v>0</v>
      </c>
      <c r="AI1918" s="570"/>
      <c r="AJ1918" s="391">
        <f t="shared" si="4235"/>
        <v>0</v>
      </c>
      <c r="AK1918" s="386">
        <f t="shared" si="4236"/>
        <v>0</v>
      </c>
      <c r="AL1918" s="366" t="str">
        <f t="shared" si="4254"/>
        <v xml:space="preserve">    </v>
      </c>
      <c r="AM1918" s="849">
        <f t="shared" si="4191"/>
        <v>0</v>
      </c>
      <c r="AN1918" s="570"/>
      <c r="AO1918" s="391">
        <f t="shared" si="4237"/>
        <v>0</v>
      </c>
      <c r="AP1918" s="386">
        <f t="shared" si="4238"/>
        <v>0</v>
      </c>
      <c r="AQ1918" s="366" t="str">
        <f t="shared" si="4255"/>
        <v xml:space="preserve">    </v>
      </c>
      <c r="AR1918" s="849">
        <f t="shared" si="4192"/>
        <v>0</v>
      </c>
      <c r="AS1918" s="570"/>
      <c r="AT1918" s="391">
        <f t="shared" si="4239"/>
        <v>0</v>
      </c>
      <c r="AU1918" s="386">
        <f t="shared" si="4240"/>
        <v>0</v>
      </c>
      <c r="AV1918" s="366" t="str">
        <f t="shared" si="4256"/>
        <v xml:space="preserve">    </v>
      </c>
      <c r="AW1918" s="849">
        <f t="shared" si="4193"/>
        <v>0</v>
      </c>
      <c r="AX1918" s="570"/>
      <c r="AY1918" s="391">
        <f t="shared" si="4241"/>
        <v>0</v>
      </c>
      <c r="AZ1918" s="386">
        <f t="shared" si="4242"/>
        <v>0</v>
      </c>
      <c r="BA1918" s="366" t="str">
        <f t="shared" si="4257"/>
        <v xml:space="preserve">    </v>
      </c>
      <c r="BB1918" s="849">
        <f t="shared" si="4194"/>
        <v>0</v>
      </c>
      <c r="BC1918" s="570"/>
      <c r="BD1918" s="391">
        <f t="shared" si="4243"/>
        <v>0</v>
      </c>
      <c r="BE1918" s="386">
        <f t="shared" si="4244"/>
        <v>0</v>
      </c>
      <c r="BF1918" s="366" t="str">
        <f t="shared" si="4258"/>
        <v xml:space="preserve">    </v>
      </c>
      <c r="BG1918" s="849">
        <f t="shared" si="4195"/>
        <v>0</v>
      </c>
      <c r="BH1918" s="570"/>
      <c r="BI1918" s="391">
        <f t="shared" si="4245"/>
        <v>0</v>
      </c>
      <c r="BJ1918" s="386">
        <f t="shared" si="4246"/>
        <v>0</v>
      </c>
      <c r="BK1918" s="366" t="str">
        <f t="shared" si="4259"/>
        <v xml:space="preserve">    </v>
      </c>
      <c r="BM1918" s="383">
        <f t="shared" si="4196"/>
        <v>0</v>
      </c>
      <c r="BN1918" s="7"/>
    </row>
    <row r="1919" spans="1:66" s="5" customFormat="1" ht="12.75">
      <c r="A1919" s="633">
        <v>34</v>
      </c>
      <c r="B1919" s="895" t="str">
        <f t="shared" si="4247"/>
        <v>Other: (list)</v>
      </c>
      <c r="C1919" s="557">
        <f t="shared" si="4197"/>
        <v>0</v>
      </c>
      <c r="D1919" s="659">
        <f t="shared" si="4184"/>
        <v>0</v>
      </c>
      <c r="E1919" s="570"/>
      <c r="F1919" s="391">
        <f t="shared" si="4223"/>
        <v>0</v>
      </c>
      <c r="G1919" s="386">
        <f t="shared" si="4224"/>
        <v>0</v>
      </c>
      <c r="H1919" s="366" t="str">
        <f t="shared" si="4248"/>
        <v xml:space="preserve">    </v>
      </c>
      <c r="I1919" s="849">
        <f t="shared" si="4185"/>
        <v>0</v>
      </c>
      <c r="J1919" s="570"/>
      <c r="K1919" s="391">
        <f t="shared" si="4225"/>
        <v>0</v>
      </c>
      <c r="L1919" s="386">
        <f t="shared" si="4226"/>
        <v>0</v>
      </c>
      <c r="M1919" s="366" t="str">
        <f t="shared" si="4249"/>
        <v xml:space="preserve">    </v>
      </c>
      <c r="N1919" s="849">
        <f t="shared" si="4186"/>
        <v>0</v>
      </c>
      <c r="O1919" s="570"/>
      <c r="P1919" s="391">
        <f t="shared" si="4227"/>
        <v>0</v>
      </c>
      <c r="Q1919" s="386">
        <f t="shared" si="4228"/>
        <v>0</v>
      </c>
      <c r="R1919" s="366" t="str">
        <f t="shared" si="4250"/>
        <v xml:space="preserve">    </v>
      </c>
      <c r="S1919" s="849">
        <f t="shared" si="4187"/>
        <v>0</v>
      </c>
      <c r="T1919" s="570"/>
      <c r="U1919" s="391">
        <f t="shared" si="4229"/>
        <v>0</v>
      </c>
      <c r="V1919" s="386">
        <f t="shared" si="4230"/>
        <v>0</v>
      </c>
      <c r="W1919" s="366" t="str">
        <f t="shared" si="4251"/>
        <v xml:space="preserve">    </v>
      </c>
      <c r="X1919" s="849">
        <f t="shared" si="4188"/>
        <v>0</v>
      </c>
      <c r="Y1919" s="570"/>
      <c r="Z1919" s="391">
        <f t="shared" si="4231"/>
        <v>0</v>
      </c>
      <c r="AA1919" s="386">
        <f t="shared" si="4232"/>
        <v>0</v>
      </c>
      <c r="AB1919" s="366" t="str">
        <f t="shared" si="4252"/>
        <v xml:space="preserve">    </v>
      </c>
      <c r="AC1919" s="849">
        <f t="shared" si="4189"/>
        <v>0</v>
      </c>
      <c r="AD1919" s="570"/>
      <c r="AE1919" s="391">
        <f t="shared" si="4233"/>
        <v>0</v>
      </c>
      <c r="AF1919" s="386">
        <f t="shared" si="4234"/>
        <v>0</v>
      </c>
      <c r="AG1919" s="366" t="str">
        <f t="shared" si="4253"/>
        <v xml:space="preserve">    </v>
      </c>
      <c r="AH1919" s="849">
        <f t="shared" si="4190"/>
        <v>0</v>
      </c>
      <c r="AI1919" s="570"/>
      <c r="AJ1919" s="391">
        <f t="shared" si="4235"/>
        <v>0</v>
      </c>
      <c r="AK1919" s="386">
        <f t="shared" si="4236"/>
        <v>0</v>
      </c>
      <c r="AL1919" s="366" t="str">
        <f t="shared" si="4254"/>
        <v xml:space="preserve">    </v>
      </c>
      <c r="AM1919" s="849">
        <f t="shared" si="4191"/>
        <v>0</v>
      </c>
      <c r="AN1919" s="570"/>
      <c r="AO1919" s="391">
        <f t="shared" si="4237"/>
        <v>0</v>
      </c>
      <c r="AP1919" s="386">
        <f t="shared" si="4238"/>
        <v>0</v>
      </c>
      <c r="AQ1919" s="366" t="str">
        <f t="shared" si="4255"/>
        <v xml:space="preserve">    </v>
      </c>
      <c r="AR1919" s="849">
        <f t="shared" si="4192"/>
        <v>0</v>
      </c>
      <c r="AS1919" s="570"/>
      <c r="AT1919" s="391">
        <f t="shared" si="4239"/>
        <v>0</v>
      </c>
      <c r="AU1919" s="386">
        <f t="shared" si="4240"/>
        <v>0</v>
      </c>
      <c r="AV1919" s="366" t="str">
        <f t="shared" si="4256"/>
        <v xml:space="preserve">    </v>
      </c>
      <c r="AW1919" s="849">
        <f t="shared" si="4193"/>
        <v>0</v>
      </c>
      <c r="AX1919" s="570"/>
      <c r="AY1919" s="391">
        <f t="shared" si="4241"/>
        <v>0</v>
      </c>
      <c r="AZ1919" s="386">
        <f t="shared" si="4242"/>
        <v>0</v>
      </c>
      <c r="BA1919" s="366" t="str">
        <f t="shared" si="4257"/>
        <v xml:space="preserve">    </v>
      </c>
      <c r="BB1919" s="849">
        <f t="shared" si="4194"/>
        <v>0</v>
      </c>
      <c r="BC1919" s="570"/>
      <c r="BD1919" s="391">
        <f t="shared" si="4243"/>
        <v>0</v>
      </c>
      <c r="BE1919" s="386">
        <f t="shared" si="4244"/>
        <v>0</v>
      </c>
      <c r="BF1919" s="366" t="str">
        <f t="shared" si="4258"/>
        <v xml:space="preserve">    </v>
      </c>
      <c r="BG1919" s="849">
        <f t="shared" si="4195"/>
        <v>0</v>
      </c>
      <c r="BH1919" s="570"/>
      <c r="BI1919" s="391">
        <f t="shared" si="4245"/>
        <v>0</v>
      </c>
      <c r="BJ1919" s="386">
        <f t="shared" si="4246"/>
        <v>0</v>
      </c>
      <c r="BK1919" s="366" t="str">
        <f t="shared" si="4259"/>
        <v xml:space="preserve">    </v>
      </c>
      <c r="BM1919" s="383">
        <f t="shared" si="4196"/>
        <v>0</v>
      </c>
      <c r="BN1919" s="7"/>
    </row>
    <row r="1920" spans="1:66" s="5" customFormat="1" ht="12.75">
      <c r="A1920" s="633">
        <v>35</v>
      </c>
      <c r="B1920" s="895" t="str">
        <f t="shared" si="4247"/>
        <v>Other: (list)</v>
      </c>
      <c r="C1920" s="557">
        <f t="shared" si="4197"/>
        <v>0</v>
      </c>
      <c r="D1920" s="659">
        <f t="shared" si="4184"/>
        <v>0</v>
      </c>
      <c r="E1920" s="570"/>
      <c r="F1920" s="391">
        <f t="shared" si="4223"/>
        <v>0</v>
      </c>
      <c r="G1920" s="386">
        <f t="shared" si="4224"/>
        <v>0</v>
      </c>
      <c r="H1920" s="366" t="str">
        <f t="shared" si="4248"/>
        <v xml:space="preserve">    </v>
      </c>
      <c r="I1920" s="849">
        <f t="shared" si="4185"/>
        <v>0</v>
      </c>
      <c r="J1920" s="570"/>
      <c r="K1920" s="391">
        <f t="shared" si="4225"/>
        <v>0</v>
      </c>
      <c r="L1920" s="386">
        <f t="shared" si="4226"/>
        <v>0</v>
      </c>
      <c r="M1920" s="366" t="str">
        <f t="shared" si="4249"/>
        <v xml:space="preserve">    </v>
      </c>
      <c r="N1920" s="849">
        <f t="shared" si="4186"/>
        <v>0</v>
      </c>
      <c r="O1920" s="570"/>
      <c r="P1920" s="391">
        <f t="shared" si="4227"/>
        <v>0</v>
      </c>
      <c r="Q1920" s="386">
        <f t="shared" si="4228"/>
        <v>0</v>
      </c>
      <c r="R1920" s="366" t="str">
        <f t="shared" si="4250"/>
        <v xml:space="preserve">    </v>
      </c>
      <c r="S1920" s="849">
        <f t="shared" si="4187"/>
        <v>0</v>
      </c>
      <c r="T1920" s="570"/>
      <c r="U1920" s="391">
        <f t="shared" si="4229"/>
        <v>0</v>
      </c>
      <c r="V1920" s="386">
        <f t="shared" si="4230"/>
        <v>0</v>
      </c>
      <c r="W1920" s="366" t="str">
        <f t="shared" si="4251"/>
        <v xml:space="preserve">    </v>
      </c>
      <c r="X1920" s="849">
        <f t="shared" si="4188"/>
        <v>0</v>
      </c>
      <c r="Y1920" s="570"/>
      <c r="Z1920" s="391">
        <f t="shared" si="4231"/>
        <v>0</v>
      </c>
      <c r="AA1920" s="386">
        <f t="shared" si="4232"/>
        <v>0</v>
      </c>
      <c r="AB1920" s="366" t="str">
        <f t="shared" si="4252"/>
        <v xml:space="preserve">    </v>
      </c>
      <c r="AC1920" s="849">
        <f t="shared" si="4189"/>
        <v>0</v>
      </c>
      <c r="AD1920" s="570"/>
      <c r="AE1920" s="391">
        <f t="shared" si="4233"/>
        <v>0</v>
      </c>
      <c r="AF1920" s="386">
        <f t="shared" si="4234"/>
        <v>0</v>
      </c>
      <c r="AG1920" s="366" t="str">
        <f t="shared" si="4253"/>
        <v xml:space="preserve">    </v>
      </c>
      <c r="AH1920" s="849">
        <f t="shared" si="4190"/>
        <v>0</v>
      </c>
      <c r="AI1920" s="570"/>
      <c r="AJ1920" s="391">
        <f t="shared" si="4235"/>
        <v>0</v>
      </c>
      <c r="AK1920" s="386">
        <f t="shared" si="4236"/>
        <v>0</v>
      </c>
      <c r="AL1920" s="366" t="str">
        <f t="shared" si="4254"/>
        <v xml:space="preserve">    </v>
      </c>
      <c r="AM1920" s="849">
        <f t="shared" si="4191"/>
        <v>0</v>
      </c>
      <c r="AN1920" s="570"/>
      <c r="AO1920" s="391">
        <f t="shared" si="4237"/>
        <v>0</v>
      </c>
      <c r="AP1920" s="386">
        <f t="shared" si="4238"/>
        <v>0</v>
      </c>
      <c r="AQ1920" s="366" t="str">
        <f t="shared" si="4255"/>
        <v xml:space="preserve">    </v>
      </c>
      <c r="AR1920" s="849">
        <f t="shared" si="4192"/>
        <v>0</v>
      </c>
      <c r="AS1920" s="570"/>
      <c r="AT1920" s="391">
        <f t="shared" si="4239"/>
        <v>0</v>
      </c>
      <c r="AU1920" s="386">
        <f t="shared" si="4240"/>
        <v>0</v>
      </c>
      <c r="AV1920" s="366" t="str">
        <f t="shared" si="4256"/>
        <v xml:space="preserve">    </v>
      </c>
      <c r="AW1920" s="849">
        <f t="shared" si="4193"/>
        <v>0</v>
      </c>
      <c r="AX1920" s="570"/>
      <c r="AY1920" s="391">
        <f t="shared" si="4241"/>
        <v>0</v>
      </c>
      <c r="AZ1920" s="386">
        <f t="shared" si="4242"/>
        <v>0</v>
      </c>
      <c r="BA1920" s="366" t="str">
        <f t="shared" si="4257"/>
        <v xml:space="preserve">    </v>
      </c>
      <c r="BB1920" s="849">
        <f t="shared" si="4194"/>
        <v>0</v>
      </c>
      <c r="BC1920" s="570"/>
      <c r="BD1920" s="391">
        <f t="shared" si="4243"/>
        <v>0</v>
      </c>
      <c r="BE1920" s="386">
        <f t="shared" si="4244"/>
        <v>0</v>
      </c>
      <c r="BF1920" s="366" t="str">
        <f t="shared" si="4258"/>
        <v xml:space="preserve">    </v>
      </c>
      <c r="BG1920" s="849">
        <f t="shared" si="4195"/>
        <v>0</v>
      </c>
      <c r="BH1920" s="570"/>
      <c r="BI1920" s="391">
        <f t="shared" si="4245"/>
        <v>0</v>
      </c>
      <c r="BJ1920" s="386">
        <f t="shared" si="4246"/>
        <v>0</v>
      </c>
      <c r="BK1920" s="366" t="str">
        <f t="shared" si="4259"/>
        <v xml:space="preserve">    </v>
      </c>
      <c r="BM1920" s="383">
        <f t="shared" si="4196"/>
        <v>0</v>
      </c>
      <c r="BN1920" s="7"/>
    </row>
    <row r="1921" spans="1:66" s="5" customFormat="1" ht="12.75">
      <c r="A1921" s="633">
        <v>36</v>
      </c>
      <c r="B1921" s="895" t="str">
        <f t="shared" si="4247"/>
        <v>Other: (list)</v>
      </c>
      <c r="C1921" s="557">
        <f t="shared" si="4197"/>
        <v>0</v>
      </c>
      <c r="D1921" s="659">
        <f t="shared" si="4184"/>
        <v>0</v>
      </c>
      <c r="E1921" s="570"/>
      <c r="F1921" s="391">
        <f t="shared" si="4223"/>
        <v>0</v>
      </c>
      <c r="G1921" s="386">
        <f t="shared" si="4224"/>
        <v>0</v>
      </c>
      <c r="H1921" s="366" t="str">
        <f t="shared" si="4248"/>
        <v xml:space="preserve">    </v>
      </c>
      <c r="I1921" s="849">
        <f t="shared" si="4185"/>
        <v>0</v>
      </c>
      <c r="J1921" s="570"/>
      <c r="K1921" s="391">
        <f t="shared" si="4225"/>
        <v>0</v>
      </c>
      <c r="L1921" s="386">
        <f t="shared" si="4226"/>
        <v>0</v>
      </c>
      <c r="M1921" s="366" t="str">
        <f t="shared" si="4249"/>
        <v xml:space="preserve">    </v>
      </c>
      <c r="N1921" s="849">
        <f t="shared" si="4186"/>
        <v>0</v>
      </c>
      <c r="O1921" s="570"/>
      <c r="P1921" s="391">
        <f t="shared" si="4227"/>
        <v>0</v>
      </c>
      <c r="Q1921" s="386">
        <f t="shared" si="4228"/>
        <v>0</v>
      </c>
      <c r="R1921" s="366" t="str">
        <f t="shared" si="4250"/>
        <v xml:space="preserve">    </v>
      </c>
      <c r="S1921" s="849">
        <f t="shared" si="4187"/>
        <v>0</v>
      </c>
      <c r="T1921" s="570"/>
      <c r="U1921" s="391">
        <f t="shared" si="4229"/>
        <v>0</v>
      </c>
      <c r="V1921" s="386">
        <f t="shared" si="4230"/>
        <v>0</v>
      </c>
      <c r="W1921" s="366" t="str">
        <f t="shared" si="4251"/>
        <v xml:space="preserve">    </v>
      </c>
      <c r="X1921" s="849">
        <f t="shared" si="4188"/>
        <v>0</v>
      </c>
      <c r="Y1921" s="570"/>
      <c r="Z1921" s="391">
        <f t="shared" si="4231"/>
        <v>0</v>
      </c>
      <c r="AA1921" s="386">
        <f t="shared" si="4232"/>
        <v>0</v>
      </c>
      <c r="AB1921" s="366" t="str">
        <f t="shared" si="4252"/>
        <v xml:space="preserve">    </v>
      </c>
      <c r="AC1921" s="849">
        <f t="shared" si="4189"/>
        <v>0</v>
      </c>
      <c r="AD1921" s="570"/>
      <c r="AE1921" s="391">
        <f t="shared" si="4233"/>
        <v>0</v>
      </c>
      <c r="AF1921" s="386">
        <f t="shared" si="4234"/>
        <v>0</v>
      </c>
      <c r="AG1921" s="366" t="str">
        <f t="shared" si="4253"/>
        <v xml:space="preserve">    </v>
      </c>
      <c r="AH1921" s="849">
        <f t="shared" si="4190"/>
        <v>0</v>
      </c>
      <c r="AI1921" s="570"/>
      <c r="AJ1921" s="391">
        <f t="shared" si="4235"/>
        <v>0</v>
      </c>
      <c r="AK1921" s="386">
        <f t="shared" si="4236"/>
        <v>0</v>
      </c>
      <c r="AL1921" s="366" t="str">
        <f t="shared" si="4254"/>
        <v xml:space="preserve">    </v>
      </c>
      <c r="AM1921" s="849">
        <f t="shared" si="4191"/>
        <v>0</v>
      </c>
      <c r="AN1921" s="570"/>
      <c r="AO1921" s="391">
        <f t="shared" si="4237"/>
        <v>0</v>
      </c>
      <c r="AP1921" s="386">
        <f t="shared" si="4238"/>
        <v>0</v>
      </c>
      <c r="AQ1921" s="366" t="str">
        <f t="shared" si="4255"/>
        <v xml:space="preserve">    </v>
      </c>
      <c r="AR1921" s="849">
        <f t="shared" si="4192"/>
        <v>0</v>
      </c>
      <c r="AS1921" s="570"/>
      <c r="AT1921" s="391">
        <f t="shared" si="4239"/>
        <v>0</v>
      </c>
      <c r="AU1921" s="386">
        <f t="shared" si="4240"/>
        <v>0</v>
      </c>
      <c r="AV1921" s="366" t="str">
        <f t="shared" si="4256"/>
        <v xml:space="preserve">    </v>
      </c>
      <c r="AW1921" s="849">
        <f t="shared" si="4193"/>
        <v>0</v>
      </c>
      <c r="AX1921" s="570"/>
      <c r="AY1921" s="391">
        <f t="shared" si="4241"/>
        <v>0</v>
      </c>
      <c r="AZ1921" s="386">
        <f t="shared" si="4242"/>
        <v>0</v>
      </c>
      <c r="BA1921" s="366" t="str">
        <f t="shared" si="4257"/>
        <v xml:space="preserve">    </v>
      </c>
      <c r="BB1921" s="849">
        <f t="shared" si="4194"/>
        <v>0</v>
      </c>
      <c r="BC1921" s="570"/>
      <c r="BD1921" s="391">
        <f t="shared" si="4243"/>
        <v>0</v>
      </c>
      <c r="BE1921" s="386">
        <f t="shared" si="4244"/>
        <v>0</v>
      </c>
      <c r="BF1921" s="366" t="str">
        <f t="shared" si="4258"/>
        <v xml:space="preserve">    </v>
      </c>
      <c r="BG1921" s="849">
        <f t="shared" si="4195"/>
        <v>0</v>
      </c>
      <c r="BH1921" s="570"/>
      <c r="BI1921" s="391">
        <f t="shared" si="4245"/>
        <v>0</v>
      </c>
      <c r="BJ1921" s="386">
        <f t="shared" si="4246"/>
        <v>0</v>
      </c>
      <c r="BK1921" s="366" t="str">
        <f t="shared" si="4259"/>
        <v xml:space="preserve">    </v>
      </c>
      <c r="BM1921" s="383">
        <f t="shared" si="4196"/>
        <v>0</v>
      </c>
      <c r="BN1921" s="7"/>
    </row>
    <row r="1922" spans="1:66" s="5" customFormat="1" ht="12.75">
      <c r="A1922" s="633">
        <v>37</v>
      </c>
      <c r="B1922" s="895" t="str">
        <f t="shared" si="4247"/>
        <v>Other: (list)</v>
      </c>
      <c r="C1922" s="557">
        <f t="shared" si="4197"/>
        <v>0</v>
      </c>
      <c r="D1922" s="659">
        <f t="shared" si="4184"/>
        <v>0</v>
      </c>
      <c r="E1922" s="570"/>
      <c r="F1922" s="391">
        <f t="shared" si="4223"/>
        <v>0</v>
      </c>
      <c r="G1922" s="386">
        <f t="shared" si="4224"/>
        <v>0</v>
      </c>
      <c r="H1922" s="366" t="str">
        <f t="shared" si="4248"/>
        <v xml:space="preserve">    </v>
      </c>
      <c r="I1922" s="849">
        <f t="shared" si="4185"/>
        <v>0</v>
      </c>
      <c r="J1922" s="570"/>
      <c r="K1922" s="391">
        <f t="shared" si="4225"/>
        <v>0</v>
      </c>
      <c r="L1922" s="386">
        <f t="shared" si="4226"/>
        <v>0</v>
      </c>
      <c r="M1922" s="366" t="str">
        <f t="shared" si="4249"/>
        <v xml:space="preserve">    </v>
      </c>
      <c r="N1922" s="849">
        <f t="shared" si="4186"/>
        <v>0</v>
      </c>
      <c r="O1922" s="570"/>
      <c r="P1922" s="391">
        <f t="shared" si="4227"/>
        <v>0</v>
      </c>
      <c r="Q1922" s="386">
        <f t="shared" si="4228"/>
        <v>0</v>
      </c>
      <c r="R1922" s="366" t="str">
        <f t="shared" si="4250"/>
        <v xml:space="preserve">    </v>
      </c>
      <c r="S1922" s="849">
        <f t="shared" si="4187"/>
        <v>0</v>
      </c>
      <c r="T1922" s="570"/>
      <c r="U1922" s="391">
        <f t="shared" si="4229"/>
        <v>0</v>
      </c>
      <c r="V1922" s="386">
        <f t="shared" si="4230"/>
        <v>0</v>
      </c>
      <c r="W1922" s="366" t="str">
        <f t="shared" si="4251"/>
        <v xml:space="preserve">    </v>
      </c>
      <c r="X1922" s="849">
        <f t="shared" si="4188"/>
        <v>0</v>
      </c>
      <c r="Y1922" s="570"/>
      <c r="Z1922" s="391">
        <f t="shared" si="4231"/>
        <v>0</v>
      </c>
      <c r="AA1922" s="386">
        <f t="shared" si="4232"/>
        <v>0</v>
      </c>
      <c r="AB1922" s="366" t="str">
        <f t="shared" si="4252"/>
        <v xml:space="preserve">    </v>
      </c>
      <c r="AC1922" s="849">
        <f t="shared" si="4189"/>
        <v>0</v>
      </c>
      <c r="AD1922" s="570"/>
      <c r="AE1922" s="391">
        <f t="shared" si="4233"/>
        <v>0</v>
      </c>
      <c r="AF1922" s="386">
        <f t="shared" si="4234"/>
        <v>0</v>
      </c>
      <c r="AG1922" s="366" t="str">
        <f t="shared" si="4253"/>
        <v xml:space="preserve">    </v>
      </c>
      <c r="AH1922" s="849">
        <f t="shared" si="4190"/>
        <v>0</v>
      </c>
      <c r="AI1922" s="570"/>
      <c r="AJ1922" s="391">
        <f t="shared" si="4235"/>
        <v>0</v>
      </c>
      <c r="AK1922" s="386">
        <f t="shared" si="4236"/>
        <v>0</v>
      </c>
      <c r="AL1922" s="366" t="str">
        <f t="shared" si="4254"/>
        <v xml:space="preserve">    </v>
      </c>
      <c r="AM1922" s="849">
        <f t="shared" si="4191"/>
        <v>0</v>
      </c>
      <c r="AN1922" s="570"/>
      <c r="AO1922" s="391">
        <f t="shared" si="4237"/>
        <v>0</v>
      </c>
      <c r="AP1922" s="386">
        <f t="shared" si="4238"/>
        <v>0</v>
      </c>
      <c r="AQ1922" s="366" t="str">
        <f t="shared" si="4255"/>
        <v xml:space="preserve">    </v>
      </c>
      <c r="AR1922" s="849">
        <f t="shared" si="4192"/>
        <v>0</v>
      </c>
      <c r="AS1922" s="570"/>
      <c r="AT1922" s="391">
        <f t="shared" si="4239"/>
        <v>0</v>
      </c>
      <c r="AU1922" s="386">
        <f t="shared" si="4240"/>
        <v>0</v>
      </c>
      <c r="AV1922" s="366" t="str">
        <f t="shared" si="4256"/>
        <v xml:space="preserve">    </v>
      </c>
      <c r="AW1922" s="849">
        <f t="shared" si="4193"/>
        <v>0</v>
      </c>
      <c r="AX1922" s="570"/>
      <c r="AY1922" s="391">
        <f t="shared" si="4241"/>
        <v>0</v>
      </c>
      <c r="AZ1922" s="386">
        <f t="shared" si="4242"/>
        <v>0</v>
      </c>
      <c r="BA1922" s="366" t="str">
        <f t="shared" si="4257"/>
        <v xml:space="preserve">    </v>
      </c>
      <c r="BB1922" s="849">
        <f t="shared" si="4194"/>
        <v>0</v>
      </c>
      <c r="BC1922" s="570"/>
      <c r="BD1922" s="391">
        <f t="shared" si="4243"/>
        <v>0</v>
      </c>
      <c r="BE1922" s="386">
        <f t="shared" si="4244"/>
        <v>0</v>
      </c>
      <c r="BF1922" s="366" t="str">
        <f t="shared" si="4258"/>
        <v xml:space="preserve">    </v>
      </c>
      <c r="BG1922" s="849">
        <f t="shared" si="4195"/>
        <v>0</v>
      </c>
      <c r="BH1922" s="570"/>
      <c r="BI1922" s="391">
        <f t="shared" si="4245"/>
        <v>0</v>
      </c>
      <c r="BJ1922" s="386">
        <f t="shared" si="4246"/>
        <v>0</v>
      </c>
      <c r="BK1922" s="366" t="str">
        <f t="shared" si="4259"/>
        <v xml:space="preserve">    </v>
      </c>
      <c r="BM1922" s="383">
        <f t="shared" si="4196"/>
        <v>0</v>
      </c>
      <c r="BN1922" s="7"/>
    </row>
    <row r="1923" spans="1:66" s="5" customFormat="1" ht="12.75">
      <c r="A1923" s="633">
        <v>38</v>
      </c>
      <c r="B1923" s="895" t="str">
        <f t="shared" si="4247"/>
        <v>Other: (list)</v>
      </c>
      <c r="C1923" s="557">
        <f t="shared" si="4197"/>
        <v>0</v>
      </c>
      <c r="D1923" s="659">
        <f t="shared" si="4184"/>
        <v>0</v>
      </c>
      <c r="E1923" s="570"/>
      <c r="F1923" s="391">
        <f t="shared" si="4223"/>
        <v>0</v>
      </c>
      <c r="G1923" s="386">
        <f t="shared" si="4224"/>
        <v>0</v>
      </c>
      <c r="H1923" s="366" t="str">
        <f t="shared" si="4248"/>
        <v xml:space="preserve">    </v>
      </c>
      <c r="I1923" s="849">
        <f t="shared" si="4185"/>
        <v>0</v>
      </c>
      <c r="J1923" s="570"/>
      <c r="K1923" s="391">
        <f t="shared" si="4225"/>
        <v>0</v>
      </c>
      <c r="L1923" s="386">
        <f t="shared" si="4226"/>
        <v>0</v>
      </c>
      <c r="M1923" s="366" t="str">
        <f t="shared" si="4249"/>
        <v xml:space="preserve">    </v>
      </c>
      <c r="N1923" s="849">
        <f t="shared" si="4186"/>
        <v>0</v>
      </c>
      <c r="O1923" s="570"/>
      <c r="P1923" s="391">
        <f t="shared" si="4227"/>
        <v>0</v>
      </c>
      <c r="Q1923" s="386">
        <f t="shared" si="4228"/>
        <v>0</v>
      </c>
      <c r="R1923" s="366" t="str">
        <f t="shared" si="4250"/>
        <v xml:space="preserve">    </v>
      </c>
      <c r="S1923" s="849">
        <f t="shared" si="4187"/>
        <v>0</v>
      </c>
      <c r="T1923" s="570"/>
      <c r="U1923" s="391">
        <f t="shared" si="4229"/>
        <v>0</v>
      </c>
      <c r="V1923" s="386">
        <f t="shared" si="4230"/>
        <v>0</v>
      </c>
      <c r="W1923" s="366" t="str">
        <f t="shared" si="4251"/>
        <v xml:space="preserve">    </v>
      </c>
      <c r="X1923" s="849">
        <f t="shared" si="4188"/>
        <v>0</v>
      </c>
      <c r="Y1923" s="570"/>
      <c r="Z1923" s="391">
        <f t="shared" si="4231"/>
        <v>0</v>
      </c>
      <c r="AA1923" s="386">
        <f t="shared" si="4232"/>
        <v>0</v>
      </c>
      <c r="AB1923" s="366" t="str">
        <f t="shared" si="4252"/>
        <v xml:space="preserve">    </v>
      </c>
      <c r="AC1923" s="849">
        <f t="shared" si="4189"/>
        <v>0</v>
      </c>
      <c r="AD1923" s="570"/>
      <c r="AE1923" s="391">
        <f t="shared" si="4233"/>
        <v>0</v>
      </c>
      <c r="AF1923" s="386">
        <f t="shared" si="4234"/>
        <v>0</v>
      </c>
      <c r="AG1923" s="366" t="str">
        <f t="shared" si="4253"/>
        <v xml:space="preserve">    </v>
      </c>
      <c r="AH1923" s="849">
        <f t="shared" si="4190"/>
        <v>0</v>
      </c>
      <c r="AI1923" s="570"/>
      <c r="AJ1923" s="391">
        <f t="shared" si="4235"/>
        <v>0</v>
      </c>
      <c r="AK1923" s="386">
        <f t="shared" si="4236"/>
        <v>0</v>
      </c>
      <c r="AL1923" s="366" t="str">
        <f t="shared" si="4254"/>
        <v xml:space="preserve">    </v>
      </c>
      <c r="AM1923" s="849">
        <f t="shared" si="4191"/>
        <v>0</v>
      </c>
      <c r="AN1923" s="570"/>
      <c r="AO1923" s="391">
        <f t="shared" si="4237"/>
        <v>0</v>
      </c>
      <c r="AP1923" s="386">
        <f t="shared" si="4238"/>
        <v>0</v>
      </c>
      <c r="AQ1923" s="366" t="str">
        <f t="shared" si="4255"/>
        <v xml:space="preserve">    </v>
      </c>
      <c r="AR1923" s="849">
        <f t="shared" si="4192"/>
        <v>0</v>
      </c>
      <c r="AS1923" s="570"/>
      <c r="AT1923" s="391">
        <f t="shared" si="4239"/>
        <v>0</v>
      </c>
      <c r="AU1923" s="386">
        <f t="shared" si="4240"/>
        <v>0</v>
      </c>
      <c r="AV1923" s="366" t="str">
        <f t="shared" si="4256"/>
        <v xml:space="preserve">    </v>
      </c>
      <c r="AW1923" s="849">
        <f t="shared" si="4193"/>
        <v>0</v>
      </c>
      <c r="AX1923" s="570"/>
      <c r="AY1923" s="391">
        <f t="shared" si="4241"/>
        <v>0</v>
      </c>
      <c r="AZ1923" s="386">
        <f t="shared" si="4242"/>
        <v>0</v>
      </c>
      <c r="BA1923" s="366" t="str">
        <f t="shared" si="4257"/>
        <v xml:space="preserve">    </v>
      </c>
      <c r="BB1923" s="849">
        <f t="shared" si="4194"/>
        <v>0</v>
      </c>
      <c r="BC1923" s="570"/>
      <c r="BD1923" s="391">
        <f t="shared" si="4243"/>
        <v>0</v>
      </c>
      <c r="BE1923" s="386">
        <f t="shared" si="4244"/>
        <v>0</v>
      </c>
      <c r="BF1923" s="366" t="str">
        <f t="shared" si="4258"/>
        <v xml:space="preserve">    </v>
      </c>
      <c r="BG1923" s="849">
        <f t="shared" si="4195"/>
        <v>0</v>
      </c>
      <c r="BH1923" s="570"/>
      <c r="BI1923" s="391">
        <f t="shared" si="4245"/>
        <v>0</v>
      </c>
      <c r="BJ1923" s="386">
        <f t="shared" si="4246"/>
        <v>0</v>
      </c>
      <c r="BK1923" s="366" t="str">
        <f t="shared" si="4259"/>
        <v xml:space="preserve">    </v>
      </c>
      <c r="BM1923" s="383">
        <f t="shared" si="4196"/>
        <v>0</v>
      </c>
      <c r="BN1923" s="7"/>
    </row>
    <row r="1924" spans="1:66" s="5" customFormat="1" ht="12.75">
      <c r="A1924" s="633">
        <v>39</v>
      </c>
      <c r="B1924" s="896" t="str">
        <f t="shared" si="4247"/>
        <v>Other: (list)</v>
      </c>
      <c r="C1924" s="557">
        <f t="shared" si="4197"/>
        <v>0</v>
      </c>
      <c r="D1924" s="659">
        <f t="shared" si="4184"/>
        <v>0</v>
      </c>
      <c r="E1924" s="570"/>
      <c r="F1924" s="391">
        <f t="shared" si="4223"/>
        <v>0</v>
      </c>
      <c r="G1924" s="386">
        <f t="shared" si="4224"/>
        <v>0</v>
      </c>
      <c r="H1924" s="366" t="str">
        <f t="shared" si="4248"/>
        <v xml:space="preserve">    </v>
      </c>
      <c r="I1924" s="849">
        <f t="shared" si="4185"/>
        <v>0</v>
      </c>
      <c r="J1924" s="570"/>
      <c r="K1924" s="391">
        <f t="shared" si="4225"/>
        <v>0</v>
      </c>
      <c r="L1924" s="386">
        <f t="shared" si="4226"/>
        <v>0</v>
      </c>
      <c r="M1924" s="366" t="str">
        <f t="shared" si="4249"/>
        <v xml:space="preserve">    </v>
      </c>
      <c r="N1924" s="849">
        <f t="shared" si="4186"/>
        <v>0</v>
      </c>
      <c r="O1924" s="570"/>
      <c r="P1924" s="391">
        <f t="shared" si="4227"/>
        <v>0</v>
      </c>
      <c r="Q1924" s="386">
        <f t="shared" si="4228"/>
        <v>0</v>
      </c>
      <c r="R1924" s="366" t="str">
        <f t="shared" si="4250"/>
        <v xml:space="preserve">    </v>
      </c>
      <c r="S1924" s="849">
        <f t="shared" si="4187"/>
        <v>0</v>
      </c>
      <c r="T1924" s="570"/>
      <c r="U1924" s="391">
        <f t="shared" si="4229"/>
        <v>0</v>
      </c>
      <c r="V1924" s="386">
        <f t="shared" si="4230"/>
        <v>0</v>
      </c>
      <c r="W1924" s="366" t="str">
        <f t="shared" si="4251"/>
        <v xml:space="preserve">    </v>
      </c>
      <c r="X1924" s="849">
        <f t="shared" si="4188"/>
        <v>0</v>
      </c>
      <c r="Y1924" s="570"/>
      <c r="Z1924" s="391">
        <f t="shared" si="4231"/>
        <v>0</v>
      </c>
      <c r="AA1924" s="386">
        <f t="shared" si="4232"/>
        <v>0</v>
      </c>
      <c r="AB1924" s="366" t="str">
        <f t="shared" si="4252"/>
        <v xml:space="preserve">    </v>
      </c>
      <c r="AC1924" s="849">
        <f t="shared" si="4189"/>
        <v>0</v>
      </c>
      <c r="AD1924" s="570"/>
      <c r="AE1924" s="391">
        <f t="shared" si="4233"/>
        <v>0</v>
      </c>
      <c r="AF1924" s="386">
        <f t="shared" si="4234"/>
        <v>0</v>
      </c>
      <c r="AG1924" s="366" t="str">
        <f t="shared" si="4253"/>
        <v xml:space="preserve">    </v>
      </c>
      <c r="AH1924" s="849">
        <f t="shared" si="4190"/>
        <v>0</v>
      </c>
      <c r="AI1924" s="570"/>
      <c r="AJ1924" s="391">
        <f t="shared" si="4235"/>
        <v>0</v>
      </c>
      <c r="AK1924" s="386">
        <f t="shared" si="4236"/>
        <v>0</v>
      </c>
      <c r="AL1924" s="366" t="str">
        <f t="shared" si="4254"/>
        <v xml:space="preserve">    </v>
      </c>
      <c r="AM1924" s="849">
        <f t="shared" si="4191"/>
        <v>0</v>
      </c>
      <c r="AN1924" s="570"/>
      <c r="AO1924" s="391">
        <f t="shared" si="4237"/>
        <v>0</v>
      </c>
      <c r="AP1924" s="386">
        <f t="shared" si="4238"/>
        <v>0</v>
      </c>
      <c r="AQ1924" s="366" t="str">
        <f t="shared" si="4255"/>
        <v xml:space="preserve">    </v>
      </c>
      <c r="AR1924" s="849">
        <f t="shared" si="4192"/>
        <v>0</v>
      </c>
      <c r="AS1924" s="570"/>
      <c r="AT1924" s="391">
        <f t="shared" si="4239"/>
        <v>0</v>
      </c>
      <c r="AU1924" s="386">
        <f t="shared" si="4240"/>
        <v>0</v>
      </c>
      <c r="AV1924" s="366" t="str">
        <f t="shared" si="4256"/>
        <v xml:space="preserve">    </v>
      </c>
      <c r="AW1924" s="849">
        <f t="shared" si="4193"/>
        <v>0</v>
      </c>
      <c r="AX1924" s="570"/>
      <c r="AY1924" s="391">
        <f t="shared" si="4241"/>
        <v>0</v>
      </c>
      <c r="AZ1924" s="386">
        <f t="shared" si="4242"/>
        <v>0</v>
      </c>
      <c r="BA1924" s="366" t="str">
        <f t="shared" si="4257"/>
        <v xml:space="preserve">    </v>
      </c>
      <c r="BB1924" s="849">
        <f t="shared" si="4194"/>
        <v>0</v>
      </c>
      <c r="BC1924" s="570"/>
      <c r="BD1924" s="391">
        <f t="shared" si="4243"/>
        <v>0</v>
      </c>
      <c r="BE1924" s="386">
        <f t="shared" si="4244"/>
        <v>0</v>
      </c>
      <c r="BF1924" s="366" t="str">
        <f t="shared" si="4258"/>
        <v xml:space="preserve">    </v>
      </c>
      <c r="BG1924" s="849">
        <f t="shared" si="4195"/>
        <v>0</v>
      </c>
      <c r="BH1924" s="570"/>
      <c r="BI1924" s="391">
        <f t="shared" si="4245"/>
        <v>0</v>
      </c>
      <c r="BJ1924" s="386">
        <f t="shared" si="4246"/>
        <v>0</v>
      </c>
      <c r="BK1924" s="366" t="str">
        <f t="shared" si="4259"/>
        <v xml:space="preserve">    </v>
      </c>
      <c r="BM1924" s="383">
        <f t="shared" si="4196"/>
        <v>0</v>
      </c>
      <c r="BN1924" s="7"/>
    </row>
    <row r="1925" spans="1:66" s="5" customFormat="1" ht="12.75" customHeight="1">
      <c r="A1925" s="633">
        <v>40</v>
      </c>
      <c r="B1925" s="895" t="str">
        <f t="shared" si="4247"/>
        <v>Other: (list)</v>
      </c>
      <c r="C1925" s="557">
        <f t="shared" si="4197"/>
        <v>0</v>
      </c>
      <c r="D1925" s="659">
        <f t="shared" si="4184"/>
        <v>0</v>
      </c>
      <c r="E1925" s="570"/>
      <c r="F1925" s="391">
        <f t="shared" si="4223"/>
        <v>0</v>
      </c>
      <c r="G1925" s="386">
        <f t="shared" si="4224"/>
        <v>0</v>
      </c>
      <c r="H1925" s="366" t="str">
        <f t="shared" si="4248"/>
        <v xml:space="preserve">    </v>
      </c>
      <c r="I1925" s="849">
        <f t="shared" si="4185"/>
        <v>0</v>
      </c>
      <c r="J1925" s="570"/>
      <c r="K1925" s="391">
        <f t="shared" si="4225"/>
        <v>0</v>
      </c>
      <c r="L1925" s="386">
        <f t="shared" si="4226"/>
        <v>0</v>
      </c>
      <c r="M1925" s="366" t="str">
        <f t="shared" si="4249"/>
        <v xml:space="preserve">    </v>
      </c>
      <c r="N1925" s="849">
        <f t="shared" si="4186"/>
        <v>0</v>
      </c>
      <c r="O1925" s="570"/>
      <c r="P1925" s="391">
        <f t="shared" si="4227"/>
        <v>0</v>
      </c>
      <c r="Q1925" s="386">
        <f t="shared" si="4228"/>
        <v>0</v>
      </c>
      <c r="R1925" s="366" t="str">
        <f t="shared" si="4250"/>
        <v xml:space="preserve">    </v>
      </c>
      <c r="S1925" s="849">
        <f t="shared" si="4187"/>
        <v>0</v>
      </c>
      <c r="T1925" s="570"/>
      <c r="U1925" s="391">
        <f t="shared" si="4229"/>
        <v>0</v>
      </c>
      <c r="V1925" s="386">
        <f t="shared" si="4230"/>
        <v>0</v>
      </c>
      <c r="W1925" s="366" t="str">
        <f t="shared" si="4251"/>
        <v xml:space="preserve">    </v>
      </c>
      <c r="X1925" s="849">
        <f t="shared" si="4188"/>
        <v>0</v>
      </c>
      <c r="Y1925" s="570"/>
      <c r="Z1925" s="391">
        <f t="shared" si="4231"/>
        <v>0</v>
      </c>
      <c r="AA1925" s="386">
        <f t="shared" si="4232"/>
        <v>0</v>
      </c>
      <c r="AB1925" s="366" t="str">
        <f t="shared" si="4252"/>
        <v xml:space="preserve">    </v>
      </c>
      <c r="AC1925" s="849">
        <f t="shared" si="4189"/>
        <v>0</v>
      </c>
      <c r="AD1925" s="570"/>
      <c r="AE1925" s="391">
        <f t="shared" si="4233"/>
        <v>0</v>
      </c>
      <c r="AF1925" s="386">
        <f t="shared" si="4234"/>
        <v>0</v>
      </c>
      <c r="AG1925" s="366" t="str">
        <f t="shared" si="4253"/>
        <v xml:space="preserve">    </v>
      </c>
      <c r="AH1925" s="849">
        <f t="shared" si="4190"/>
        <v>0</v>
      </c>
      <c r="AI1925" s="570"/>
      <c r="AJ1925" s="391">
        <f t="shared" si="4235"/>
        <v>0</v>
      </c>
      <c r="AK1925" s="386">
        <f t="shared" si="4236"/>
        <v>0</v>
      </c>
      <c r="AL1925" s="366" t="str">
        <f t="shared" si="4254"/>
        <v xml:space="preserve">    </v>
      </c>
      <c r="AM1925" s="849">
        <f t="shared" si="4191"/>
        <v>0</v>
      </c>
      <c r="AN1925" s="570"/>
      <c r="AO1925" s="391">
        <f t="shared" si="4237"/>
        <v>0</v>
      </c>
      <c r="AP1925" s="386">
        <f t="shared" si="4238"/>
        <v>0</v>
      </c>
      <c r="AQ1925" s="366" t="str">
        <f t="shared" si="4255"/>
        <v xml:space="preserve">    </v>
      </c>
      <c r="AR1925" s="849">
        <f t="shared" si="4192"/>
        <v>0</v>
      </c>
      <c r="AS1925" s="570"/>
      <c r="AT1925" s="391">
        <f t="shared" si="4239"/>
        <v>0</v>
      </c>
      <c r="AU1925" s="386">
        <f t="shared" si="4240"/>
        <v>0</v>
      </c>
      <c r="AV1925" s="366" t="str">
        <f t="shared" si="4256"/>
        <v xml:space="preserve">    </v>
      </c>
      <c r="AW1925" s="849">
        <f t="shared" si="4193"/>
        <v>0</v>
      </c>
      <c r="AX1925" s="570"/>
      <c r="AY1925" s="391">
        <f t="shared" si="4241"/>
        <v>0</v>
      </c>
      <c r="AZ1925" s="386">
        <f t="shared" si="4242"/>
        <v>0</v>
      </c>
      <c r="BA1925" s="366" t="str">
        <f t="shared" si="4257"/>
        <v xml:space="preserve">    </v>
      </c>
      <c r="BB1925" s="849">
        <f t="shared" si="4194"/>
        <v>0</v>
      </c>
      <c r="BC1925" s="570"/>
      <c r="BD1925" s="391">
        <f t="shared" si="4243"/>
        <v>0</v>
      </c>
      <c r="BE1925" s="386">
        <f t="shared" si="4244"/>
        <v>0</v>
      </c>
      <c r="BF1925" s="366" t="str">
        <f t="shared" si="4258"/>
        <v xml:space="preserve">    </v>
      </c>
      <c r="BG1925" s="849">
        <f t="shared" si="4195"/>
        <v>0</v>
      </c>
      <c r="BH1925" s="570"/>
      <c r="BI1925" s="391">
        <f t="shared" si="4245"/>
        <v>0</v>
      </c>
      <c r="BJ1925" s="386">
        <f t="shared" si="4246"/>
        <v>0</v>
      </c>
      <c r="BK1925" s="366" t="str">
        <f t="shared" si="4259"/>
        <v xml:space="preserve">    </v>
      </c>
      <c r="BM1925" s="383">
        <f t="shared" si="4196"/>
        <v>0</v>
      </c>
      <c r="BN1925" s="7"/>
    </row>
    <row r="1926" spans="1:66" s="5" customFormat="1" ht="12.75" customHeight="1">
      <c r="A1926" s="633">
        <v>41</v>
      </c>
      <c r="B1926" s="895" t="str">
        <f t="shared" si="4247"/>
        <v>Other: (list)</v>
      </c>
      <c r="C1926" s="557">
        <f t="shared" si="4197"/>
        <v>0</v>
      </c>
      <c r="D1926" s="659">
        <f t="shared" si="4184"/>
        <v>0</v>
      </c>
      <c r="E1926" s="570"/>
      <c r="F1926" s="391">
        <f t="shared" si="4223"/>
        <v>0</v>
      </c>
      <c r="G1926" s="386">
        <f t="shared" si="4224"/>
        <v>0</v>
      </c>
      <c r="H1926" s="366" t="str">
        <f t="shared" si="4248"/>
        <v xml:space="preserve">    </v>
      </c>
      <c r="I1926" s="849">
        <f t="shared" si="4185"/>
        <v>0</v>
      </c>
      <c r="J1926" s="570"/>
      <c r="K1926" s="391">
        <f t="shared" si="4225"/>
        <v>0</v>
      </c>
      <c r="L1926" s="386">
        <f t="shared" si="4226"/>
        <v>0</v>
      </c>
      <c r="M1926" s="366" t="str">
        <f t="shared" si="4249"/>
        <v xml:space="preserve">    </v>
      </c>
      <c r="N1926" s="849">
        <f t="shared" si="4186"/>
        <v>0</v>
      </c>
      <c r="O1926" s="570"/>
      <c r="P1926" s="391">
        <f t="shared" si="4227"/>
        <v>0</v>
      </c>
      <c r="Q1926" s="386">
        <f t="shared" si="4228"/>
        <v>0</v>
      </c>
      <c r="R1926" s="366" t="str">
        <f t="shared" si="4250"/>
        <v xml:space="preserve">    </v>
      </c>
      <c r="S1926" s="849">
        <f t="shared" si="4187"/>
        <v>0</v>
      </c>
      <c r="T1926" s="570"/>
      <c r="U1926" s="391">
        <f t="shared" si="4229"/>
        <v>0</v>
      </c>
      <c r="V1926" s="386">
        <f t="shared" si="4230"/>
        <v>0</v>
      </c>
      <c r="W1926" s="366" t="str">
        <f t="shared" si="4251"/>
        <v xml:space="preserve">    </v>
      </c>
      <c r="X1926" s="849">
        <f t="shared" si="4188"/>
        <v>0</v>
      </c>
      <c r="Y1926" s="570"/>
      <c r="Z1926" s="391">
        <f t="shared" si="4231"/>
        <v>0</v>
      </c>
      <c r="AA1926" s="386">
        <f t="shared" si="4232"/>
        <v>0</v>
      </c>
      <c r="AB1926" s="366" t="str">
        <f t="shared" si="4252"/>
        <v xml:space="preserve">    </v>
      </c>
      <c r="AC1926" s="849">
        <f t="shared" si="4189"/>
        <v>0</v>
      </c>
      <c r="AD1926" s="570"/>
      <c r="AE1926" s="391">
        <f t="shared" si="4233"/>
        <v>0</v>
      </c>
      <c r="AF1926" s="386">
        <f t="shared" si="4234"/>
        <v>0</v>
      </c>
      <c r="AG1926" s="366" t="str">
        <f t="shared" si="4253"/>
        <v xml:space="preserve">    </v>
      </c>
      <c r="AH1926" s="849">
        <f t="shared" si="4190"/>
        <v>0</v>
      </c>
      <c r="AI1926" s="570"/>
      <c r="AJ1926" s="391">
        <f t="shared" si="4235"/>
        <v>0</v>
      </c>
      <c r="AK1926" s="386">
        <f t="shared" si="4236"/>
        <v>0</v>
      </c>
      <c r="AL1926" s="366" t="str">
        <f t="shared" si="4254"/>
        <v xml:space="preserve">    </v>
      </c>
      <c r="AM1926" s="849">
        <f t="shared" si="4191"/>
        <v>0</v>
      </c>
      <c r="AN1926" s="570"/>
      <c r="AO1926" s="391">
        <f t="shared" si="4237"/>
        <v>0</v>
      </c>
      <c r="AP1926" s="386">
        <f t="shared" si="4238"/>
        <v>0</v>
      </c>
      <c r="AQ1926" s="366" t="str">
        <f t="shared" si="4255"/>
        <v xml:space="preserve">    </v>
      </c>
      <c r="AR1926" s="849">
        <f t="shared" si="4192"/>
        <v>0</v>
      </c>
      <c r="AS1926" s="570"/>
      <c r="AT1926" s="391">
        <f t="shared" si="4239"/>
        <v>0</v>
      </c>
      <c r="AU1926" s="386">
        <f t="shared" si="4240"/>
        <v>0</v>
      </c>
      <c r="AV1926" s="366" t="str">
        <f t="shared" si="4256"/>
        <v xml:space="preserve">    </v>
      </c>
      <c r="AW1926" s="849">
        <f t="shared" si="4193"/>
        <v>0</v>
      </c>
      <c r="AX1926" s="570"/>
      <c r="AY1926" s="391">
        <f t="shared" si="4241"/>
        <v>0</v>
      </c>
      <c r="AZ1926" s="386">
        <f t="shared" si="4242"/>
        <v>0</v>
      </c>
      <c r="BA1926" s="366" t="str">
        <f t="shared" si="4257"/>
        <v xml:space="preserve">    </v>
      </c>
      <c r="BB1926" s="849">
        <f t="shared" si="4194"/>
        <v>0</v>
      </c>
      <c r="BC1926" s="570"/>
      <c r="BD1926" s="391">
        <f t="shared" si="4243"/>
        <v>0</v>
      </c>
      <c r="BE1926" s="386">
        <f t="shared" si="4244"/>
        <v>0</v>
      </c>
      <c r="BF1926" s="366" t="str">
        <f t="shared" si="4258"/>
        <v xml:space="preserve">    </v>
      </c>
      <c r="BG1926" s="849">
        <f t="shared" si="4195"/>
        <v>0</v>
      </c>
      <c r="BH1926" s="570"/>
      <c r="BI1926" s="391">
        <f t="shared" si="4245"/>
        <v>0</v>
      </c>
      <c r="BJ1926" s="386">
        <f t="shared" si="4246"/>
        <v>0</v>
      </c>
      <c r="BK1926" s="366" t="str">
        <f t="shared" si="4259"/>
        <v xml:space="preserve">    </v>
      </c>
      <c r="BM1926" s="383">
        <f t="shared" si="4196"/>
        <v>0</v>
      </c>
      <c r="BN1926" s="7"/>
    </row>
    <row r="1927" spans="1:66" s="5" customFormat="1" ht="12.75" customHeight="1">
      <c r="A1927" s="633">
        <v>42</v>
      </c>
      <c r="B1927" s="895" t="str">
        <f t="shared" si="4247"/>
        <v>Other: (list)</v>
      </c>
      <c r="C1927" s="557">
        <f t="shared" si="4197"/>
        <v>0</v>
      </c>
      <c r="D1927" s="659">
        <f t="shared" si="4184"/>
        <v>0</v>
      </c>
      <c r="E1927" s="570"/>
      <c r="F1927" s="391">
        <f t="shared" si="4223"/>
        <v>0</v>
      </c>
      <c r="G1927" s="386">
        <f t="shared" si="4224"/>
        <v>0</v>
      </c>
      <c r="H1927" s="366" t="str">
        <f t="shared" si="4248"/>
        <v xml:space="preserve">    </v>
      </c>
      <c r="I1927" s="849">
        <f t="shared" si="4185"/>
        <v>0</v>
      </c>
      <c r="J1927" s="570"/>
      <c r="K1927" s="391">
        <f t="shared" si="4225"/>
        <v>0</v>
      </c>
      <c r="L1927" s="386">
        <f t="shared" si="4226"/>
        <v>0</v>
      </c>
      <c r="M1927" s="366" t="str">
        <f t="shared" si="4249"/>
        <v xml:space="preserve">    </v>
      </c>
      <c r="N1927" s="849">
        <f t="shared" si="4186"/>
        <v>0</v>
      </c>
      <c r="O1927" s="570"/>
      <c r="P1927" s="391">
        <f t="shared" si="4227"/>
        <v>0</v>
      </c>
      <c r="Q1927" s="386">
        <f t="shared" si="4228"/>
        <v>0</v>
      </c>
      <c r="R1927" s="366" t="str">
        <f t="shared" si="4250"/>
        <v xml:space="preserve">    </v>
      </c>
      <c r="S1927" s="849">
        <f t="shared" si="4187"/>
        <v>0</v>
      </c>
      <c r="T1927" s="570"/>
      <c r="U1927" s="391">
        <f t="shared" si="4229"/>
        <v>0</v>
      </c>
      <c r="V1927" s="386">
        <f t="shared" si="4230"/>
        <v>0</v>
      </c>
      <c r="W1927" s="366" t="str">
        <f t="shared" si="4251"/>
        <v xml:space="preserve">    </v>
      </c>
      <c r="X1927" s="849">
        <f t="shared" si="4188"/>
        <v>0</v>
      </c>
      <c r="Y1927" s="570"/>
      <c r="Z1927" s="391">
        <f t="shared" si="4231"/>
        <v>0</v>
      </c>
      <c r="AA1927" s="386">
        <f t="shared" si="4232"/>
        <v>0</v>
      </c>
      <c r="AB1927" s="366" t="str">
        <f t="shared" si="4252"/>
        <v xml:space="preserve">    </v>
      </c>
      <c r="AC1927" s="849">
        <f t="shared" si="4189"/>
        <v>0</v>
      </c>
      <c r="AD1927" s="570"/>
      <c r="AE1927" s="391">
        <f t="shared" si="4233"/>
        <v>0</v>
      </c>
      <c r="AF1927" s="386">
        <f t="shared" si="4234"/>
        <v>0</v>
      </c>
      <c r="AG1927" s="366" t="str">
        <f t="shared" si="4253"/>
        <v xml:space="preserve">    </v>
      </c>
      <c r="AH1927" s="849">
        <f t="shared" si="4190"/>
        <v>0</v>
      </c>
      <c r="AI1927" s="570"/>
      <c r="AJ1927" s="391">
        <f t="shared" si="4235"/>
        <v>0</v>
      </c>
      <c r="AK1927" s="386">
        <f t="shared" si="4236"/>
        <v>0</v>
      </c>
      <c r="AL1927" s="366" t="str">
        <f t="shared" si="4254"/>
        <v xml:space="preserve">    </v>
      </c>
      <c r="AM1927" s="849">
        <f t="shared" si="4191"/>
        <v>0</v>
      </c>
      <c r="AN1927" s="570"/>
      <c r="AO1927" s="391">
        <f t="shared" si="4237"/>
        <v>0</v>
      </c>
      <c r="AP1927" s="386">
        <f t="shared" si="4238"/>
        <v>0</v>
      </c>
      <c r="AQ1927" s="366" t="str">
        <f t="shared" si="4255"/>
        <v xml:space="preserve">    </v>
      </c>
      <c r="AR1927" s="849">
        <f t="shared" si="4192"/>
        <v>0</v>
      </c>
      <c r="AS1927" s="570"/>
      <c r="AT1927" s="391">
        <f t="shared" si="4239"/>
        <v>0</v>
      </c>
      <c r="AU1927" s="386">
        <f t="shared" si="4240"/>
        <v>0</v>
      </c>
      <c r="AV1927" s="366" t="str">
        <f t="shared" si="4256"/>
        <v xml:space="preserve">    </v>
      </c>
      <c r="AW1927" s="849">
        <f t="shared" si="4193"/>
        <v>0</v>
      </c>
      <c r="AX1927" s="570"/>
      <c r="AY1927" s="391">
        <f t="shared" si="4241"/>
        <v>0</v>
      </c>
      <c r="AZ1927" s="386">
        <f t="shared" si="4242"/>
        <v>0</v>
      </c>
      <c r="BA1927" s="366" t="str">
        <f t="shared" si="4257"/>
        <v xml:space="preserve">    </v>
      </c>
      <c r="BB1927" s="849">
        <f t="shared" si="4194"/>
        <v>0</v>
      </c>
      <c r="BC1927" s="570"/>
      <c r="BD1927" s="391">
        <f t="shared" si="4243"/>
        <v>0</v>
      </c>
      <c r="BE1927" s="386">
        <f t="shared" si="4244"/>
        <v>0</v>
      </c>
      <c r="BF1927" s="366" t="str">
        <f t="shared" si="4258"/>
        <v xml:space="preserve">    </v>
      </c>
      <c r="BG1927" s="849">
        <f t="shared" si="4195"/>
        <v>0</v>
      </c>
      <c r="BH1927" s="570"/>
      <c r="BI1927" s="391">
        <f t="shared" si="4245"/>
        <v>0</v>
      </c>
      <c r="BJ1927" s="386">
        <f t="shared" si="4246"/>
        <v>0</v>
      </c>
      <c r="BK1927" s="366" t="str">
        <f t="shared" si="4259"/>
        <v xml:space="preserve">    </v>
      </c>
      <c r="BM1927" s="383">
        <f t="shared" si="4196"/>
        <v>0</v>
      </c>
      <c r="BN1927" s="7"/>
    </row>
    <row r="1928" spans="1:66" s="5" customFormat="1" ht="12.75" customHeight="1">
      <c r="A1928" s="633">
        <v>43</v>
      </c>
      <c r="B1928" s="895" t="str">
        <f t="shared" si="4247"/>
        <v>Other: (list)</v>
      </c>
      <c r="C1928" s="557">
        <f t="shared" si="4197"/>
        <v>0</v>
      </c>
      <c r="D1928" s="659">
        <f t="shared" si="4184"/>
        <v>0</v>
      </c>
      <c r="E1928" s="570"/>
      <c r="F1928" s="391">
        <f t="shared" si="4223"/>
        <v>0</v>
      </c>
      <c r="G1928" s="386">
        <f t="shared" si="4224"/>
        <v>0</v>
      </c>
      <c r="H1928" s="366" t="str">
        <f t="shared" si="4248"/>
        <v xml:space="preserve">    </v>
      </c>
      <c r="I1928" s="849">
        <f t="shared" si="4185"/>
        <v>0</v>
      </c>
      <c r="J1928" s="570"/>
      <c r="K1928" s="391">
        <f t="shared" si="4225"/>
        <v>0</v>
      </c>
      <c r="L1928" s="386">
        <f t="shared" si="4226"/>
        <v>0</v>
      </c>
      <c r="M1928" s="366" t="str">
        <f t="shared" si="4249"/>
        <v xml:space="preserve">    </v>
      </c>
      <c r="N1928" s="849">
        <f t="shared" si="4186"/>
        <v>0</v>
      </c>
      <c r="O1928" s="570"/>
      <c r="P1928" s="391">
        <f t="shared" si="4227"/>
        <v>0</v>
      </c>
      <c r="Q1928" s="386">
        <f t="shared" si="4228"/>
        <v>0</v>
      </c>
      <c r="R1928" s="366" t="str">
        <f t="shared" si="4250"/>
        <v xml:space="preserve">    </v>
      </c>
      <c r="S1928" s="849">
        <f t="shared" si="4187"/>
        <v>0</v>
      </c>
      <c r="T1928" s="570"/>
      <c r="U1928" s="391">
        <f t="shared" si="4229"/>
        <v>0</v>
      </c>
      <c r="V1928" s="386">
        <f t="shared" si="4230"/>
        <v>0</v>
      </c>
      <c r="W1928" s="366" t="str">
        <f t="shared" si="4251"/>
        <v xml:space="preserve">    </v>
      </c>
      <c r="X1928" s="849">
        <f t="shared" si="4188"/>
        <v>0</v>
      </c>
      <c r="Y1928" s="570"/>
      <c r="Z1928" s="391">
        <f t="shared" si="4231"/>
        <v>0</v>
      </c>
      <c r="AA1928" s="386">
        <f t="shared" si="4232"/>
        <v>0</v>
      </c>
      <c r="AB1928" s="366" t="str">
        <f t="shared" si="4252"/>
        <v xml:space="preserve">    </v>
      </c>
      <c r="AC1928" s="849">
        <f t="shared" si="4189"/>
        <v>0</v>
      </c>
      <c r="AD1928" s="570"/>
      <c r="AE1928" s="391">
        <f t="shared" si="4233"/>
        <v>0</v>
      </c>
      <c r="AF1928" s="386">
        <f t="shared" si="4234"/>
        <v>0</v>
      </c>
      <c r="AG1928" s="366" t="str">
        <f t="shared" si="4253"/>
        <v xml:space="preserve">    </v>
      </c>
      <c r="AH1928" s="849">
        <f t="shared" si="4190"/>
        <v>0</v>
      </c>
      <c r="AI1928" s="570"/>
      <c r="AJ1928" s="391">
        <f t="shared" si="4235"/>
        <v>0</v>
      </c>
      <c r="AK1928" s="386">
        <f t="shared" si="4236"/>
        <v>0</v>
      </c>
      <c r="AL1928" s="366" t="str">
        <f t="shared" si="4254"/>
        <v xml:space="preserve">    </v>
      </c>
      <c r="AM1928" s="849">
        <f t="shared" si="4191"/>
        <v>0</v>
      </c>
      <c r="AN1928" s="570"/>
      <c r="AO1928" s="391">
        <f t="shared" si="4237"/>
        <v>0</v>
      </c>
      <c r="AP1928" s="386">
        <f t="shared" si="4238"/>
        <v>0</v>
      </c>
      <c r="AQ1928" s="366" t="str">
        <f t="shared" si="4255"/>
        <v xml:space="preserve">    </v>
      </c>
      <c r="AR1928" s="849">
        <f t="shared" si="4192"/>
        <v>0</v>
      </c>
      <c r="AS1928" s="570"/>
      <c r="AT1928" s="391">
        <f t="shared" si="4239"/>
        <v>0</v>
      </c>
      <c r="AU1928" s="386">
        <f t="shared" si="4240"/>
        <v>0</v>
      </c>
      <c r="AV1928" s="366" t="str">
        <f t="shared" si="4256"/>
        <v xml:space="preserve">    </v>
      </c>
      <c r="AW1928" s="849">
        <f t="shared" si="4193"/>
        <v>0</v>
      </c>
      <c r="AX1928" s="570"/>
      <c r="AY1928" s="391">
        <f t="shared" si="4241"/>
        <v>0</v>
      </c>
      <c r="AZ1928" s="386">
        <f t="shared" si="4242"/>
        <v>0</v>
      </c>
      <c r="BA1928" s="366" t="str">
        <f t="shared" si="4257"/>
        <v xml:space="preserve">    </v>
      </c>
      <c r="BB1928" s="849">
        <f t="shared" si="4194"/>
        <v>0</v>
      </c>
      <c r="BC1928" s="570"/>
      <c r="BD1928" s="391">
        <f t="shared" si="4243"/>
        <v>0</v>
      </c>
      <c r="BE1928" s="386">
        <f t="shared" si="4244"/>
        <v>0</v>
      </c>
      <c r="BF1928" s="366" t="str">
        <f t="shared" si="4258"/>
        <v xml:space="preserve">    </v>
      </c>
      <c r="BG1928" s="849">
        <f t="shared" si="4195"/>
        <v>0</v>
      </c>
      <c r="BH1928" s="570"/>
      <c r="BI1928" s="391">
        <f t="shared" si="4245"/>
        <v>0</v>
      </c>
      <c r="BJ1928" s="386">
        <f t="shared" si="4246"/>
        <v>0</v>
      </c>
      <c r="BK1928" s="366" t="str">
        <f t="shared" si="4259"/>
        <v xml:space="preserve">    </v>
      </c>
      <c r="BM1928" s="383">
        <f t="shared" si="4196"/>
        <v>0</v>
      </c>
      <c r="BN1928" s="7"/>
    </row>
    <row r="1929" spans="1:66" s="5" customFormat="1" ht="12.75" customHeight="1">
      <c r="A1929" s="633">
        <v>44</v>
      </c>
      <c r="B1929" s="895" t="str">
        <f t="shared" si="4247"/>
        <v>Other: (list)</v>
      </c>
      <c r="C1929" s="557">
        <f t="shared" si="4197"/>
        <v>0</v>
      </c>
      <c r="D1929" s="659">
        <f t="shared" si="4184"/>
        <v>0</v>
      </c>
      <c r="E1929" s="570"/>
      <c r="F1929" s="391">
        <f t="shared" si="4223"/>
        <v>0</v>
      </c>
      <c r="G1929" s="386">
        <f t="shared" si="4224"/>
        <v>0</v>
      </c>
      <c r="H1929" s="366" t="str">
        <f t="shared" si="4248"/>
        <v xml:space="preserve">    </v>
      </c>
      <c r="I1929" s="849">
        <f t="shared" si="4185"/>
        <v>0</v>
      </c>
      <c r="J1929" s="570"/>
      <c r="K1929" s="391">
        <f t="shared" si="4225"/>
        <v>0</v>
      </c>
      <c r="L1929" s="386">
        <f t="shared" si="4226"/>
        <v>0</v>
      </c>
      <c r="M1929" s="366" t="str">
        <f t="shared" si="4249"/>
        <v xml:space="preserve">    </v>
      </c>
      <c r="N1929" s="849">
        <f t="shared" si="4186"/>
        <v>0</v>
      </c>
      <c r="O1929" s="570"/>
      <c r="P1929" s="391">
        <f t="shared" si="4227"/>
        <v>0</v>
      </c>
      <c r="Q1929" s="386">
        <f t="shared" si="4228"/>
        <v>0</v>
      </c>
      <c r="R1929" s="366" t="str">
        <f t="shared" si="4250"/>
        <v xml:space="preserve">    </v>
      </c>
      <c r="S1929" s="849">
        <f t="shared" si="4187"/>
        <v>0</v>
      </c>
      <c r="T1929" s="570"/>
      <c r="U1929" s="391">
        <f t="shared" si="4229"/>
        <v>0</v>
      </c>
      <c r="V1929" s="386">
        <f t="shared" si="4230"/>
        <v>0</v>
      </c>
      <c r="W1929" s="366" t="str">
        <f t="shared" si="4251"/>
        <v xml:space="preserve">    </v>
      </c>
      <c r="X1929" s="849">
        <f t="shared" si="4188"/>
        <v>0</v>
      </c>
      <c r="Y1929" s="570"/>
      <c r="Z1929" s="391">
        <f t="shared" si="4231"/>
        <v>0</v>
      </c>
      <c r="AA1929" s="386">
        <f t="shared" si="4232"/>
        <v>0</v>
      </c>
      <c r="AB1929" s="366" t="str">
        <f t="shared" si="4252"/>
        <v xml:space="preserve">    </v>
      </c>
      <c r="AC1929" s="849">
        <f t="shared" si="4189"/>
        <v>0</v>
      </c>
      <c r="AD1929" s="570"/>
      <c r="AE1929" s="391">
        <f t="shared" si="4233"/>
        <v>0</v>
      </c>
      <c r="AF1929" s="386">
        <f t="shared" si="4234"/>
        <v>0</v>
      </c>
      <c r="AG1929" s="366" t="str">
        <f t="shared" si="4253"/>
        <v xml:space="preserve">    </v>
      </c>
      <c r="AH1929" s="849">
        <f t="shared" si="4190"/>
        <v>0</v>
      </c>
      <c r="AI1929" s="570"/>
      <c r="AJ1929" s="391">
        <f t="shared" si="4235"/>
        <v>0</v>
      </c>
      <c r="AK1929" s="386">
        <f t="shared" si="4236"/>
        <v>0</v>
      </c>
      <c r="AL1929" s="366" t="str">
        <f t="shared" si="4254"/>
        <v xml:space="preserve">    </v>
      </c>
      <c r="AM1929" s="849">
        <f t="shared" si="4191"/>
        <v>0</v>
      </c>
      <c r="AN1929" s="570"/>
      <c r="AO1929" s="391">
        <f t="shared" si="4237"/>
        <v>0</v>
      </c>
      <c r="AP1929" s="386">
        <f t="shared" si="4238"/>
        <v>0</v>
      </c>
      <c r="AQ1929" s="366" t="str">
        <f t="shared" si="4255"/>
        <v xml:space="preserve">    </v>
      </c>
      <c r="AR1929" s="849">
        <f t="shared" si="4192"/>
        <v>0</v>
      </c>
      <c r="AS1929" s="570"/>
      <c r="AT1929" s="391">
        <f t="shared" si="4239"/>
        <v>0</v>
      </c>
      <c r="AU1929" s="386">
        <f t="shared" si="4240"/>
        <v>0</v>
      </c>
      <c r="AV1929" s="366" t="str">
        <f t="shared" si="4256"/>
        <v xml:space="preserve">    </v>
      </c>
      <c r="AW1929" s="849">
        <f t="shared" si="4193"/>
        <v>0</v>
      </c>
      <c r="AX1929" s="570"/>
      <c r="AY1929" s="391">
        <f t="shared" si="4241"/>
        <v>0</v>
      </c>
      <c r="AZ1929" s="386">
        <f t="shared" si="4242"/>
        <v>0</v>
      </c>
      <c r="BA1929" s="366" t="str">
        <f t="shared" si="4257"/>
        <v xml:space="preserve">    </v>
      </c>
      <c r="BB1929" s="849">
        <f t="shared" si="4194"/>
        <v>0</v>
      </c>
      <c r="BC1929" s="570"/>
      <c r="BD1929" s="391">
        <f t="shared" si="4243"/>
        <v>0</v>
      </c>
      <c r="BE1929" s="386">
        <f t="shared" si="4244"/>
        <v>0</v>
      </c>
      <c r="BF1929" s="366" t="str">
        <f t="shared" si="4258"/>
        <v xml:space="preserve">    </v>
      </c>
      <c r="BG1929" s="849">
        <f t="shared" si="4195"/>
        <v>0</v>
      </c>
      <c r="BH1929" s="570"/>
      <c r="BI1929" s="391">
        <f t="shared" si="4245"/>
        <v>0</v>
      </c>
      <c r="BJ1929" s="386">
        <f t="shared" si="4246"/>
        <v>0</v>
      </c>
      <c r="BK1929" s="366" t="str">
        <f t="shared" si="4259"/>
        <v xml:space="preserve">    </v>
      </c>
      <c r="BM1929" s="383">
        <f t="shared" si="4196"/>
        <v>0</v>
      </c>
      <c r="BN1929" s="7"/>
    </row>
    <row r="1930" spans="1:66" s="52" customFormat="1" ht="12.75">
      <c r="A1930" s="635">
        <v>45</v>
      </c>
      <c r="B1930" s="846" t="str">
        <f>B1855</f>
        <v xml:space="preserve">Sub-total Operating Expenses </v>
      </c>
      <c r="C1930" s="871">
        <f t="shared" si="4197"/>
        <v>0</v>
      </c>
      <c r="D1930" s="845">
        <f>SUM(D1889:D1929)</f>
        <v>0</v>
      </c>
      <c r="E1930" s="845">
        <f>SUM(E1889:E1929)</f>
        <v>0</v>
      </c>
      <c r="F1930" s="873">
        <f>SUM(F1889:F1929)</f>
        <v>0</v>
      </c>
      <c r="G1930" s="873">
        <f t="shared" si="4224"/>
        <v>0</v>
      </c>
      <c r="H1930" s="874" t="str">
        <f t="shared" si="4248"/>
        <v xml:space="preserve">    </v>
      </c>
      <c r="I1930" s="845">
        <f>SUM(I1889:I1929)</f>
        <v>0</v>
      </c>
      <c r="J1930" s="845">
        <f>SUM(J1889:J1929)</f>
        <v>0</v>
      </c>
      <c r="K1930" s="876">
        <f>SUM(K1889:K1929)</f>
        <v>0</v>
      </c>
      <c r="L1930" s="876">
        <f t="shared" si="4226"/>
        <v>0</v>
      </c>
      <c r="M1930" s="874" t="str">
        <f t="shared" si="4249"/>
        <v xml:space="preserve">    </v>
      </c>
      <c r="N1930" s="845">
        <f>SUM(N1889:N1929)</f>
        <v>0</v>
      </c>
      <c r="O1930" s="845">
        <f>SUM(O1889:O1929)</f>
        <v>0</v>
      </c>
      <c r="P1930" s="876">
        <f>SUM(P1889:P1929)</f>
        <v>0</v>
      </c>
      <c r="Q1930" s="876">
        <f t="shared" si="4228"/>
        <v>0</v>
      </c>
      <c r="R1930" s="874" t="str">
        <f t="shared" si="4250"/>
        <v xml:space="preserve">    </v>
      </c>
      <c r="S1930" s="845">
        <f>SUM(S1889:S1929)</f>
        <v>0</v>
      </c>
      <c r="T1930" s="845">
        <f>SUM(T1889:T1929)</f>
        <v>0</v>
      </c>
      <c r="U1930" s="876">
        <f>SUM(U1889:U1929)</f>
        <v>0</v>
      </c>
      <c r="V1930" s="876">
        <f t="shared" si="4230"/>
        <v>0</v>
      </c>
      <c r="W1930" s="874" t="str">
        <f t="shared" si="4251"/>
        <v xml:space="preserve">    </v>
      </c>
      <c r="X1930" s="845">
        <f>SUM(X1889:X1929)</f>
        <v>0</v>
      </c>
      <c r="Y1930" s="845">
        <f>SUM(Y1889:Y1929)</f>
        <v>0</v>
      </c>
      <c r="Z1930" s="876">
        <f>SUM(Z1889:Z1929)</f>
        <v>0</v>
      </c>
      <c r="AA1930" s="876">
        <f t="shared" si="4232"/>
        <v>0</v>
      </c>
      <c r="AB1930" s="874" t="str">
        <f t="shared" si="4252"/>
        <v xml:space="preserve">    </v>
      </c>
      <c r="AC1930" s="845">
        <f>SUM(AC1889:AC1929)</f>
        <v>0</v>
      </c>
      <c r="AD1930" s="845">
        <f>SUM(AD1889:AD1929)</f>
        <v>0</v>
      </c>
      <c r="AE1930" s="876">
        <f>SUM(AE1889:AE1929)</f>
        <v>0</v>
      </c>
      <c r="AF1930" s="876">
        <f t="shared" si="4234"/>
        <v>0</v>
      </c>
      <c r="AG1930" s="874" t="str">
        <f t="shared" si="4253"/>
        <v xml:space="preserve">    </v>
      </c>
      <c r="AH1930" s="845">
        <f>SUM(AH1889:AH1929)</f>
        <v>0</v>
      </c>
      <c r="AI1930" s="845">
        <f>SUM(AI1889:AI1929)</f>
        <v>0</v>
      </c>
      <c r="AJ1930" s="876">
        <f>SUM(AJ1889:AJ1929)</f>
        <v>0</v>
      </c>
      <c r="AK1930" s="876">
        <f t="shared" si="4236"/>
        <v>0</v>
      </c>
      <c r="AL1930" s="874" t="str">
        <f t="shared" si="4254"/>
        <v xml:space="preserve">    </v>
      </c>
      <c r="AM1930" s="845">
        <f>SUM(AM1889:AM1929)</f>
        <v>0</v>
      </c>
      <c r="AN1930" s="845">
        <f>SUM(AN1889:AN1929)</f>
        <v>0</v>
      </c>
      <c r="AO1930" s="876">
        <f>SUM(AO1889:AO1929)</f>
        <v>0</v>
      </c>
      <c r="AP1930" s="876">
        <f t="shared" si="4238"/>
        <v>0</v>
      </c>
      <c r="AQ1930" s="874" t="str">
        <f t="shared" si="4255"/>
        <v xml:space="preserve">    </v>
      </c>
      <c r="AR1930" s="845">
        <f>SUM(AR1889:AR1929)</f>
        <v>0</v>
      </c>
      <c r="AS1930" s="845">
        <f>SUM(AS1889:AS1929)</f>
        <v>0</v>
      </c>
      <c r="AT1930" s="876">
        <f>SUM(AT1889:AT1929)</f>
        <v>0</v>
      </c>
      <c r="AU1930" s="876">
        <f t="shared" si="4240"/>
        <v>0</v>
      </c>
      <c r="AV1930" s="874" t="str">
        <f t="shared" si="4256"/>
        <v xml:space="preserve">    </v>
      </c>
      <c r="AW1930" s="845">
        <f>SUM(AW1889:AW1929)</f>
        <v>0</v>
      </c>
      <c r="AX1930" s="845">
        <f>SUM(AX1889:AX1929)</f>
        <v>0</v>
      </c>
      <c r="AY1930" s="876">
        <f>SUM(AY1889:AY1929)</f>
        <v>0</v>
      </c>
      <c r="AZ1930" s="876">
        <f t="shared" si="4242"/>
        <v>0</v>
      </c>
      <c r="BA1930" s="874" t="str">
        <f t="shared" si="4257"/>
        <v xml:space="preserve">    </v>
      </c>
      <c r="BB1930" s="845">
        <f>SUM(BB1889:BB1929)</f>
        <v>0</v>
      </c>
      <c r="BC1930" s="845">
        <f>SUM(BC1889:BC1929)</f>
        <v>0</v>
      </c>
      <c r="BD1930" s="876">
        <f>SUM(BD1889:BD1929)</f>
        <v>0</v>
      </c>
      <c r="BE1930" s="876">
        <f t="shared" si="4244"/>
        <v>0</v>
      </c>
      <c r="BF1930" s="874" t="str">
        <f t="shared" si="4258"/>
        <v xml:space="preserve">    </v>
      </c>
      <c r="BG1930" s="845">
        <f>SUM(BG1889:BG1929)</f>
        <v>0</v>
      </c>
      <c r="BH1930" s="845">
        <f>SUM(BH1889:BH1929)</f>
        <v>0</v>
      </c>
      <c r="BI1930" s="876">
        <f>SUM(BI1889:BI1929)</f>
        <v>0</v>
      </c>
      <c r="BJ1930" s="876">
        <f t="shared" si="4246"/>
        <v>0</v>
      </c>
      <c r="BK1930" s="874" t="str">
        <f t="shared" si="4259"/>
        <v xml:space="preserve">    </v>
      </c>
      <c r="BM1930" s="383">
        <f t="shared" si="4196"/>
        <v>0</v>
      </c>
      <c r="BN1930" s="51"/>
    </row>
    <row r="1931" spans="1:66" s="5" customFormat="1" ht="12.75">
      <c r="A1931" s="634">
        <v>46</v>
      </c>
      <c r="B1931" s="895" t="str">
        <f t="shared" si="4247"/>
        <v>*Fixed Assets</v>
      </c>
      <c r="C1931" s="378">
        <f t="shared" si="4197"/>
        <v>0</v>
      </c>
      <c r="D1931" s="659">
        <f t="shared" si="4184"/>
        <v>0</v>
      </c>
      <c r="E1931" s="570"/>
      <c r="F1931" s="391">
        <f>+F1856+E1931</f>
        <v>0</v>
      </c>
      <c r="G1931" s="387">
        <f t="shared" si="4224"/>
        <v>0</v>
      </c>
      <c r="H1931" s="367" t="str">
        <f t="shared" si="4248"/>
        <v xml:space="preserve">    </v>
      </c>
      <c r="I1931" s="849">
        <f t="shared" si="4185"/>
        <v>0</v>
      </c>
      <c r="J1931" s="570"/>
      <c r="K1931" s="391">
        <f>+K1856+J1931</f>
        <v>0</v>
      </c>
      <c r="L1931" s="387">
        <f t="shared" si="4226"/>
        <v>0</v>
      </c>
      <c r="M1931" s="367" t="str">
        <f t="shared" si="4249"/>
        <v xml:space="preserve">    </v>
      </c>
      <c r="N1931" s="849">
        <f t="shared" si="4186"/>
        <v>0</v>
      </c>
      <c r="O1931" s="570"/>
      <c r="P1931" s="391">
        <f>+P1856+O1931</f>
        <v>0</v>
      </c>
      <c r="Q1931" s="387">
        <f t="shared" si="4228"/>
        <v>0</v>
      </c>
      <c r="R1931" s="367" t="str">
        <f t="shared" si="4250"/>
        <v xml:space="preserve">    </v>
      </c>
      <c r="S1931" s="849">
        <f t="shared" si="4187"/>
        <v>0</v>
      </c>
      <c r="T1931" s="570"/>
      <c r="U1931" s="391">
        <f>+U1856+T1931</f>
        <v>0</v>
      </c>
      <c r="V1931" s="387">
        <f t="shared" si="4230"/>
        <v>0</v>
      </c>
      <c r="W1931" s="367" t="str">
        <f t="shared" si="4251"/>
        <v xml:space="preserve">    </v>
      </c>
      <c r="X1931" s="849">
        <f t="shared" si="4188"/>
        <v>0</v>
      </c>
      <c r="Y1931" s="570"/>
      <c r="Z1931" s="391">
        <f>+Z1856+Y1931</f>
        <v>0</v>
      </c>
      <c r="AA1931" s="387">
        <f t="shared" si="4232"/>
        <v>0</v>
      </c>
      <c r="AB1931" s="367" t="str">
        <f t="shared" si="4252"/>
        <v xml:space="preserve">    </v>
      </c>
      <c r="AC1931" s="849">
        <f t="shared" si="4189"/>
        <v>0</v>
      </c>
      <c r="AD1931" s="570"/>
      <c r="AE1931" s="391">
        <f>+AE1856+AD1931</f>
        <v>0</v>
      </c>
      <c r="AF1931" s="387">
        <f t="shared" si="4234"/>
        <v>0</v>
      </c>
      <c r="AG1931" s="367" t="str">
        <f t="shared" si="4253"/>
        <v xml:space="preserve">    </v>
      </c>
      <c r="AH1931" s="849">
        <f t="shared" si="4190"/>
        <v>0</v>
      </c>
      <c r="AI1931" s="570"/>
      <c r="AJ1931" s="391">
        <f>+AJ1856+AI1931</f>
        <v>0</v>
      </c>
      <c r="AK1931" s="387">
        <f t="shared" si="4236"/>
        <v>0</v>
      </c>
      <c r="AL1931" s="367" t="str">
        <f t="shared" si="4254"/>
        <v xml:space="preserve">    </v>
      </c>
      <c r="AM1931" s="849">
        <f t="shared" si="4191"/>
        <v>0</v>
      </c>
      <c r="AN1931" s="570"/>
      <c r="AO1931" s="391">
        <f>+AO1856+AN1931</f>
        <v>0</v>
      </c>
      <c r="AP1931" s="387">
        <f t="shared" si="4238"/>
        <v>0</v>
      </c>
      <c r="AQ1931" s="367" t="str">
        <f t="shared" si="4255"/>
        <v xml:space="preserve">    </v>
      </c>
      <c r="AR1931" s="849">
        <f t="shared" si="4192"/>
        <v>0</v>
      </c>
      <c r="AS1931" s="570"/>
      <c r="AT1931" s="391">
        <f>+AT1856+AS1931</f>
        <v>0</v>
      </c>
      <c r="AU1931" s="387">
        <f t="shared" si="4240"/>
        <v>0</v>
      </c>
      <c r="AV1931" s="367" t="str">
        <f t="shared" si="4256"/>
        <v xml:space="preserve">    </v>
      </c>
      <c r="AW1931" s="849">
        <f t="shared" si="4193"/>
        <v>0</v>
      </c>
      <c r="AX1931" s="570"/>
      <c r="AY1931" s="391">
        <f>+AY1856+AX1931</f>
        <v>0</v>
      </c>
      <c r="AZ1931" s="387">
        <f t="shared" si="4242"/>
        <v>0</v>
      </c>
      <c r="BA1931" s="367" t="str">
        <f t="shared" si="4257"/>
        <v xml:space="preserve">    </v>
      </c>
      <c r="BB1931" s="849">
        <f t="shared" si="4194"/>
        <v>0</v>
      </c>
      <c r="BC1931" s="570"/>
      <c r="BD1931" s="391">
        <f>+BD1856+BC1931</f>
        <v>0</v>
      </c>
      <c r="BE1931" s="387">
        <f t="shared" si="4244"/>
        <v>0</v>
      </c>
      <c r="BF1931" s="367" t="str">
        <f t="shared" si="4258"/>
        <v xml:space="preserve">    </v>
      </c>
      <c r="BG1931" s="849">
        <f t="shared" si="4195"/>
        <v>0</v>
      </c>
      <c r="BH1931" s="570"/>
      <c r="BI1931" s="391">
        <f>+BI1856+BH1931</f>
        <v>0</v>
      </c>
      <c r="BJ1931" s="387">
        <f t="shared" si="4246"/>
        <v>0</v>
      </c>
      <c r="BK1931" s="367" t="str">
        <f t="shared" si="4259"/>
        <v xml:space="preserve">    </v>
      </c>
      <c r="BM1931" s="383">
        <f t="shared" si="4196"/>
        <v>0</v>
      </c>
      <c r="BN1931" s="7"/>
    </row>
    <row r="1932" spans="1:66" s="28" customFormat="1" ht="12.75" customHeight="1">
      <c r="A1932" s="634">
        <v>47</v>
      </c>
      <c r="B1932" s="895" t="str">
        <f t="shared" si="4247"/>
        <v>*Indirect Costs</v>
      </c>
      <c r="C1932" s="378">
        <f t="shared" si="4197"/>
        <v>0</v>
      </c>
      <c r="D1932" s="412">
        <f t="shared" si="4184"/>
        <v>0</v>
      </c>
      <c r="E1932" s="570"/>
      <c r="F1932" s="391">
        <f>+F1857+E1932</f>
        <v>0</v>
      </c>
      <c r="G1932" s="387">
        <f t="shared" si="4224"/>
        <v>0</v>
      </c>
      <c r="H1932" s="367" t="str">
        <f t="shared" si="4248"/>
        <v xml:space="preserve">    </v>
      </c>
      <c r="I1932" s="851">
        <f t="shared" si="4185"/>
        <v>0</v>
      </c>
      <c r="J1932" s="570"/>
      <c r="K1932" s="391">
        <f>+K1857+J1932</f>
        <v>0</v>
      </c>
      <c r="L1932" s="387">
        <f t="shared" si="4226"/>
        <v>0</v>
      </c>
      <c r="M1932" s="367" t="str">
        <f t="shared" si="4249"/>
        <v xml:space="preserve">    </v>
      </c>
      <c r="N1932" s="851">
        <f t="shared" si="4186"/>
        <v>0</v>
      </c>
      <c r="O1932" s="570"/>
      <c r="P1932" s="391">
        <f>+P1857+O1932</f>
        <v>0</v>
      </c>
      <c r="Q1932" s="387">
        <f t="shared" si="4228"/>
        <v>0</v>
      </c>
      <c r="R1932" s="367" t="str">
        <f t="shared" si="4250"/>
        <v xml:space="preserve">    </v>
      </c>
      <c r="S1932" s="851">
        <f t="shared" si="4187"/>
        <v>0</v>
      </c>
      <c r="T1932" s="570"/>
      <c r="U1932" s="391">
        <f>+U1857+T1932</f>
        <v>0</v>
      </c>
      <c r="V1932" s="387">
        <f t="shared" si="4230"/>
        <v>0</v>
      </c>
      <c r="W1932" s="367" t="str">
        <f t="shared" si="4251"/>
        <v xml:space="preserve">    </v>
      </c>
      <c r="X1932" s="851">
        <f t="shared" si="4188"/>
        <v>0</v>
      </c>
      <c r="Y1932" s="570"/>
      <c r="Z1932" s="391">
        <f>+Z1857+Y1932</f>
        <v>0</v>
      </c>
      <c r="AA1932" s="387">
        <f t="shared" si="4232"/>
        <v>0</v>
      </c>
      <c r="AB1932" s="367" t="str">
        <f t="shared" si="4252"/>
        <v xml:space="preserve">    </v>
      </c>
      <c r="AC1932" s="851">
        <f t="shared" si="4189"/>
        <v>0</v>
      </c>
      <c r="AD1932" s="570"/>
      <c r="AE1932" s="391">
        <f>+AE1857+AD1932</f>
        <v>0</v>
      </c>
      <c r="AF1932" s="387">
        <f t="shared" si="4234"/>
        <v>0</v>
      </c>
      <c r="AG1932" s="367" t="str">
        <f t="shared" si="4253"/>
        <v xml:space="preserve">    </v>
      </c>
      <c r="AH1932" s="851">
        <f t="shared" si="4190"/>
        <v>0</v>
      </c>
      <c r="AI1932" s="570"/>
      <c r="AJ1932" s="391">
        <f>+AJ1857+AI1932</f>
        <v>0</v>
      </c>
      <c r="AK1932" s="387">
        <f t="shared" si="4236"/>
        <v>0</v>
      </c>
      <c r="AL1932" s="367" t="str">
        <f t="shared" si="4254"/>
        <v xml:space="preserve">    </v>
      </c>
      <c r="AM1932" s="851">
        <f t="shared" si="4191"/>
        <v>0</v>
      </c>
      <c r="AN1932" s="570"/>
      <c r="AO1932" s="391">
        <f>+AO1857+AN1932</f>
        <v>0</v>
      </c>
      <c r="AP1932" s="387">
        <f t="shared" si="4238"/>
        <v>0</v>
      </c>
      <c r="AQ1932" s="367" t="str">
        <f t="shared" si="4255"/>
        <v xml:space="preserve">    </v>
      </c>
      <c r="AR1932" s="851">
        <f t="shared" si="4192"/>
        <v>0</v>
      </c>
      <c r="AS1932" s="570"/>
      <c r="AT1932" s="391">
        <f>+AT1857+AS1932</f>
        <v>0</v>
      </c>
      <c r="AU1932" s="387">
        <f t="shared" si="4240"/>
        <v>0</v>
      </c>
      <c r="AV1932" s="367" t="str">
        <f t="shared" si="4256"/>
        <v xml:space="preserve">    </v>
      </c>
      <c r="AW1932" s="851">
        <f t="shared" si="4193"/>
        <v>0</v>
      </c>
      <c r="AX1932" s="570"/>
      <c r="AY1932" s="391">
        <f>+AY1857+AX1932</f>
        <v>0</v>
      </c>
      <c r="AZ1932" s="387">
        <f t="shared" si="4242"/>
        <v>0</v>
      </c>
      <c r="BA1932" s="367" t="str">
        <f t="shared" si="4257"/>
        <v xml:space="preserve">    </v>
      </c>
      <c r="BB1932" s="851">
        <f t="shared" si="4194"/>
        <v>0</v>
      </c>
      <c r="BC1932" s="570"/>
      <c r="BD1932" s="391">
        <f>+BD1857+BC1932</f>
        <v>0</v>
      </c>
      <c r="BE1932" s="387">
        <f t="shared" si="4244"/>
        <v>0</v>
      </c>
      <c r="BF1932" s="367" t="str">
        <f t="shared" si="4258"/>
        <v xml:space="preserve">    </v>
      </c>
      <c r="BG1932" s="851">
        <f t="shared" si="4195"/>
        <v>0</v>
      </c>
      <c r="BH1932" s="570"/>
      <c r="BI1932" s="391">
        <f>+BI1857+BH1932</f>
        <v>0</v>
      </c>
      <c r="BJ1932" s="387">
        <f t="shared" si="4246"/>
        <v>0</v>
      </c>
      <c r="BK1932" s="367" t="str">
        <f t="shared" si="4259"/>
        <v xml:space="preserve">    </v>
      </c>
      <c r="BL1932" s="5"/>
      <c r="BM1932" s="383">
        <f t="shared" si="4196"/>
        <v>0</v>
      </c>
      <c r="BN1932" s="29"/>
    </row>
    <row r="1933" spans="1:66" s="55" customFormat="1" ht="13.9" customHeight="1">
      <c r="A1933" s="635">
        <v>48</v>
      </c>
      <c r="B1933" s="846" t="str">
        <f>B1858</f>
        <v>Total Operating Expenses</v>
      </c>
      <c r="C1933" s="877">
        <f t="shared" si="4197"/>
        <v>0</v>
      </c>
      <c r="D1933" s="845">
        <f t="shared" ref="D1933:F1933" si="4260">D1930+D1931+D1932</f>
        <v>0</v>
      </c>
      <c r="E1933" s="845">
        <f t="shared" si="4260"/>
        <v>0</v>
      </c>
      <c r="F1933" s="873">
        <f t="shared" si="4260"/>
        <v>0</v>
      </c>
      <c r="G1933" s="873">
        <f t="shared" si="4224"/>
        <v>0</v>
      </c>
      <c r="H1933" s="874" t="str">
        <f t="shared" si="4248"/>
        <v xml:space="preserve">    </v>
      </c>
      <c r="I1933" s="845">
        <f t="shared" ref="I1933:K1933" si="4261">I1930+I1931+I1932</f>
        <v>0</v>
      </c>
      <c r="J1933" s="845">
        <f t="shared" si="4261"/>
        <v>0</v>
      </c>
      <c r="K1933" s="876">
        <f t="shared" si="4261"/>
        <v>0</v>
      </c>
      <c r="L1933" s="876">
        <f t="shared" si="4226"/>
        <v>0</v>
      </c>
      <c r="M1933" s="874" t="str">
        <f t="shared" si="4249"/>
        <v xml:space="preserve">    </v>
      </c>
      <c r="N1933" s="845">
        <f t="shared" ref="N1933:P1933" si="4262">N1930+N1931+N1932</f>
        <v>0</v>
      </c>
      <c r="O1933" s="845">
        <f t="shared" si="4262"/>
        <v>0</v>
      </c>
      <c r="P1933" s="876">
        <f t="shared" si="4262"/>
        <v>0</v>
      </c>
      <c r="Q1933" s="876">
        <f t="shared" si="4228"/>
        <v>0</v>
      </c>
      <c r="R1933" s="874" t="str">
        <f t="shared" si="4250"/>
        <v xml:space="preserve">    </v>
      </c>
      <c r="S1933" s="845">
        <f t="shared" ref="S1933:U1933" si="4263">S1930+S1931+S1932</f>
        <v>0</v>
      </c>
      <c r="T1933" s="845">
        <f t="shared" si="4263"/>
        <v>0</v>
      </c>
      <c r="U1933" s="876">
        <f t="shared" si="4263"/>
        <v>0</v>
      </c>
      <c r="V1933" s="876">
        <f t="shared" si="4230"/>
        <v>0</v>
      </c>
      <c r="W1933" s="874" t="str">
        <f t="shared" si="4251"/>
        <v xml:space="preserve">    </v>
      </c>
      <c r="X1933" s="845">
        <f t="shared" ref="X1933:Z1933" si="4264">X1930+X1931+X1932</f>
        <v>0</v>
      </c>
      <c r="Y1933" s="845">
        <f t="shared" si="4264"/>
        <v>0</v>
      </c>
      <c r="Z1933" s="876">
        <f t="shared" si="4264"/>
        <v>0</v>
      </c>
      <c r="AA1933" s="876">
        <f t="shared" si="4232"/>
        <v>0</v>
      </c>
      <c r="AB1933" s="874" t="str">
        <f t="shared" si="4252"/>
        <v xml:space="preserve">    </v>
      </c>
      <c r="AC1933" s="845">
        <f t="shared" ref="AC1933:AE1933" si="4265">AC1930+AC1931+AC1932</f>
        <v>0</v>
      </c>
      <c r="AD1933" s="845">
        <f t="shared" si="4265"/>
        <v>0</v>
      </c>
      <c r="AE1933" s="876">
        <f t="shared" si="4265"/>
        <v>0</v>
      </c>
      <c r="AF1933" s="876">
        <f t="shared" si="4234"/>
        <v>0</v>
      </c>
      <c r="AG1933" s="874" t="str">
        <f t="shared" si="4253"/>
        <v xml:space="preserve">    </v>
      </c>
      <c r="AH1933" s="845">
        <f t="shared" ref="AH1933:AJ1933" si="4266">AH1930+AH1931+AH1932</f>
        <v>0</v>
      </c>
      <c r="AI1933" s="845">
        <f t="shared" si="4266"/>
        <v>0</v>
      </c>
      <c r="AJ1933" s="876">
        <f t="shared" si="4266"/>
        <v>0</v>
      </c>
      <c r="AK1933" s="876">
        <f t="shared" si="4236"/>
        <v>0</v>
      </c>
      <c r="AL1933" s="874" t="str">
        <f t="shared" si="4254"/>
        <v xml:space="preserve">    </v>
      </c>
      <c r="AM1933" s="845">
        <f t="shared" ref="AM1933:AO1933" si="4267">AM1930+AM1931+AM1932</f>
        <v>0</v>
      </c>
      <c r="AN1933" s="845">
        <f t="shared" si="4267"/>
        <v>0</v>
      </c>
      <c r="AO1933" s="876">
        <f t="shared" si="4267"/>
        <v>0</v>
      </c>
      <c r="AP1933" s="876">
        <f t="shared" si="4238"/>
        <v>0</v>
      </c>
      <c r="AQ1933" s="874" t="str">
        <f t="shared" si="4255"/>
        <v xml:space="preserve">    </v>
      </c>
      <c r="AR1933" s="845">
        <f t="shared" ref="AR1933:AT1933" si="4268">AR1930+AR1931+AR1932</f>
        <v>0</v>
      </c>
      <c r="AS1933" s="845">
        <f t="shared" si="4268"/>
        <v>0</v>
      </c>
      <c r="AT1933" s="876">
        <f t="shared" si="4268"/>
        <v>0</v>
      </c>
      <c r="AU1933" s="876">
        <f t="shared" si="4240"/>
        <v>0</v>
      </c>
      <c r="AV1933" s="874" t="str">
        <f t="shared" si="4256"/>
        <v xml:space="preserve">    </v>
      </c>
      <c r="AW1933" s="845">
        <f t="shared" ref="AW1933:AY1933" si="4269">AW1930+AW1931+AW1932</f>
        <v>0</v>
      </c>
      <c r="AX1933" s="845">
        <f t="shared" si="4269"/>
        <v>0</v>
      </c>
      <c r="AY1933" s="876">
        <f t="shared" si="4269"/>
        <v>0</v>
      </c>
      <c r="AZ1933" s="876">
        <f t="shared" si="4242"/>
        <v>0</v>
      </c>
      <c r="BA1933" s="874" t="str">
        <f t="shared" si="4257"/>
        <v xml:space="preserve">    </v>
      </c>
      <c r="BB1933" s="845">
        <f t="shared" ref="BB1933:BD1933" si="4270">BB1930+BB1931+BB1932</f>
        <v>0</v>
      </c>
      <c r="BC1933" s="845">
        <f t="shared" si="4270"/>
        <v>0</v>
      </c>
      <c r="BD1933" s="876">
        <f t="shared" si="4270"/>
        <v>0</v>
      </c>
      <c r="BE1933" s="876">
        <f t="shared" si="4244"/>
        <v>0</v>
      </c>
      <c r="BF1933" s="874" t="str">
        <f t="shared" si="4258"/>
        <v xml:space="preserve">    </v>
      </c>
      <c r="BG1933" s="845">
        <f t="shared" ref="BG1933:BI1933" si="4271">BG1930+BG1931+BG1932</f>
        <v>0</v>
      </c>
      <c r="BH1933" s="845">
        <f t="shared" si="4271"/>
        <v>0</v>
      </c>
      <c r="BI1933" s="876">
        <f t="shared" si="4271"/>
        <v>0</v>
      </c>
      <c r="BJ1933" s="876">
        <f t="shared" si="4246"/>
        <v>0</v>
      </c>
      <c r="BK1933" s="874" t="str">
        <f t="shared" si="4259"/>
        <v xml:space="preserve">    </v>
      </c>
      <c r="BL1933" s="52"/>
      <c r="BM1933" s="383">
        <f t="shared" si="4196"/>
        <v>0</v>
      </c>
    </row>
    <row r="1934" spans="1:66" s="55" customFormat="1" ht="12.75" customHeight="1">
      <c r="A1934" s="635">
        <v>49</v>
      </c>
      <c r="B1934" s="858" t="str">
        <f>B1859</f>
        <v>GROSS COST</v>
      </c>
      <c r="C1934" s="859">
        <f t="shared" si="4197"/>
        <v>0</v>
      </c>
      <c r="D1934" s="847">
        <f>D1933+D1888</f>
        <v>0</v>
      </c>
      <c r="E1934" s="847">
        <f>E1933+E1888</f>
        <v>0</v>
      </c>
      <c r="F1934" s="862">
        <f>F1933+F1888</f>
        <v>0</v>
      </c>
      <c r="G1934" s="862">
        <f t="shared" si="4224"/>
        <v>0</v>
      </c>
      <c r="H1934" s="863" t="str">
        <f t="shared" si="4248"/>
        <v xml:space="preserve">    </v>
      </c>
      <c r="I1934" s="847">
        <f>I1933+I1888</f>
        <v>0</v>
      </c>
      <c r="J1934" s="847">
        <f>J1933+J1888</f>
        <v>0</v>
      </c>
      <c r="K1934" s="866">
        <f>K1933+K1888</f>
        <v>0</v>
      </c>
      <c r="L1934" s="866">
        <f t="shared" si="4226"/>
        <v>0</v>
      </c>
      <c r="M1934" s="863" t="str">
        <f t="shared" si="4249"/>
        <v xml:space="preserve">    </v>
      </c>
      <c r="N1934" s="847">
        <f>N1933+N1888</f>
        <v>0</v>
      </c>
      <c r="O1934" s="847">
        <f>O1933+O1888</f>
        <v>0</v>
      </c>
      <c r="P1934" s="866">
        <f>P1933+P1888</f>
        <v>0</v>
      </c>
      <c r="Q1934" s="866">
        <f t="shared" si="4228"/>
        <v>0</v>
      </c>
      <c r="R1934" s="863" t="str">
        <f t="shared" si="4250"/>
        <v xml:space="preserve">    </v>
      </c>
      <c r="S1934" s="847">
        <f>S1933+S1888</f>
        <v>0</v>
      </c>
      <c r="T1934" s="847">
        <f>T1933+T1888</f>
        <v>0</v>
      </c>
      <c r="U1934" s="866">
        <f>U1933+U1888</f>
        <v>0</v>
      </c>
      <c r="V1934" s="866">
        <f t="shared" si="4230"/>
        <v>0</v>
      </c>
      <c r="W1934" s="863" t="str">
        <f t="shared" si="4251"/>
        <v xml:space="preserve">    </v>
      </c>
      <c r="X1934" s="847">
        <f>X1933+X1888</f>
        <v>0</v>
      </c>
      <c r="Y1934" s="847">
        <f>Y1933+Y1888</f>
        <v>0</v>
      </c>
      <c r="Z1934" s="866">
        <f>Z1933+Z1888</f>
        <v>0</v>
      </c>
      <c r="AA1934" s="866">
        <f t="shared" si="4232"/>
        <v>0</v>
      </c>
      <c r="AB1934" s="863" t="str">
        <f t="shared" si="4252"/>
        <v xml:space="preserve">    </v>
      </c>
      <c r="AC1934" s="847">
        <f>AC1933+AC1888</f>
        <v>0</v>
      </c>
      <c r="AD1934" s="847">
        <f>AD1933+AD1888</f>
        <v>0</v>
      </c>
      <c r="AE1934" s="866">
        <f>AE1933+AE1888</f>
        <v>0</v>
      </c>
      <c r="AF1934" s="866">
        <f t="shared" si="4234"/>
        <v>0</v>
      </c>
      <c r="AG1934" s="863" t="str">
        <f t="shared" si="4253"/>
        <v xml:space="preserve">    </v>
      </c>
      <c r="AH1934" s="847">
        <f>AH1933+AH1888</f>
        <v>0</v>
      </c>
      <c r="AI1934" s="847">
        <f>AI1933+AI1888</f>
        <v>0</v>
      </c>
      <c r="AJ1934" s="866">
        <f>AJ1933+AJ1888</f>
        <v>0</v>
      </c>
      <c r="AK1934" s="866">
        <f t="shared" si="4236"/>
        <v>0</v>
      </c>
      <c r="AL1934" s="863" t="str">
        <f t="shared" si="4254"/>
        <v xml:space="preserve">    </v>
      </c>
      <c r="AM1934" s="847">
        <f>AM1933+AM1888</f>
        <v>0</v>
      </c>
      <c r="AN1934" s="847">
        <f>AN1933+AN1888</f>
        <v>0</v>
      </c>
      <c r="AO1934" s="866">
        <f>AO1933+AO1888</f>
        <v>0</v>
      </c>
      <c r="AP1934" s="866">
        <f t="shared" si="4238"/>
        <v>0</v>
      </c>
      <c r="AQ1934" s="863" t="str">
        <f t="shared" si="4255"/>
        <v xml:space="preserve">    </v>
      </c>
      <c r="AR1934" s="847">
        <f>AR1933+AR1888</f>
        <v>0</v>
      </c>
      <c r="AS1934" s="847">
        <f>AS1933+AS1888</f>
        <v>0</v>
      </c>
      <c r="AT1934" s="866">
        <f>AT1933+AT1888</f>
        <v>0</v>
      </c>
      <c r="AU1934" s="866">
        <f t="shared" si="4240"/>
        <v>0</v>
      </c>
      <c r="AV1934" s="863" t="str">
        <f t="shared" si="4256"/>
        <v xml:space="preserve">    </v>
      </c>
      <c r="AW1934" s="847">
        <f>AW1933+AW1888</f>
        <v>0</v>
      </c>
      <c r="AX1934" s="847">
        <f>AX1933+AX1888</f>
        <v>0</v>
      </c>
      <c r="AY1934" s="866">
        <f>AY1933+AY1888</f>
        <v>0</v>
      </c>
      <c r="AZ1934" s="866">
        <f t="shared" si="4242"/>
        <v>0</v>
      </c>
      <c r="BA1934" s="863" t="str">
        <f t="shared" si="4257"/>
        <v xml:space="preserve">    </v>
      </c>
      <c r="BB1934" s="847">
        <f>BB1933+BB1888</f>
        <v>0</v>
      </c>
      <c r="BC1934" s="847">
        <f>BC1933+BC1888</f>
        <v>0</v>
      </c>
      <c r="BD1934" s="866">
        <f>BD1933+BD1888</f>
        <v>0</v>
      </c>
      <c r="BE1934" s="866">
        <f t="shared" si="4244"/>
        <v>0</v>
      </c>
      <c r="BF1934" s="863" t="str">
        <f t="shared" si="4258"/>
        <v xml:space="preserve">    </v>
      </c>
      <c r="BG1934" s="847">
        <f>BG1933+BG1888</f>
        <v>0</v>
      </c>
      <c r="BH1934" s="847">
        <f>BH1933+BH1888</f>
        <v>0</v>
      </c>
      <c r="BI1934" s="866">
        <f>BI1933+BI1888</f>
        <v>0</v>
      </c>
      <c r="BJ1934" s="866">
        <f t="shared" si="4246"/>
        <v>0</v>
      </c>
      <c r="BK1934" s="863" t="str">
        <f t="shared" si="4259"/>
        <v xml:space="preserve">    </v>
      </c>
      <c r="BL1934" s="405"/>
      <c r="BM1934" s="383">
        <f t="shared" si="4196"/>
        <v>0</v>
      </c>
    </row>
    <row r="1935" spans="1:66" s="50" customFormat="1" ht="10.9" customHeight="1">
      <c r="A1935" s="635">
        <v>50</v>
      </c>
      <c r="B1935" s="649" t="str">
        <f>B1860</f>
        <v>Less: Contract Revenues</v>
      </c>
      <c r="C1935" s="376"/>
      <c r="D1935" s="404"/>
      <c r="E1935" s="390"/>
      <c r="F1935" s="389"/>
      <c r="G1935" s="387"/>
      <c r="H1935" s="367"/>
      <c r="I1935" s="852"/>
      <c r="J1935" s="390"/>
      <c r="K1935" s="389"/>
      <c r="L1935" s="387"/>
      <c r="M1935" s="367"/>
      <c r="N1935" s="852"/>
      <c r="O1935" s="390"/>
      <c r="P1935" s="389"/>
      <c r="Q1935" s="387"/>
      <c r="R1935" s="367"/>
      <c r="S1935" s="852"/>
      <c r="T1935" s="390"/>
      <c r="U1935" s="389"/>
      <c r="V1935" s="387"/>
      <c r="W1935" s="367"/>
      <c r="X1935" s="852"/>
      <c r="Y1935" s="390"/>
      <c r="Z1935" s="389"/>
      <c r="AA1935" s="387"/>
      <c r="AB1935" s="367"/>
      <c r="AC1935" s="852"/>
      <c r="AD1935" s="390"/>
      <c r="AE1935" s="389"/>
      <c r="AF1935" s="387"/>
      <c r="AG1935" s="367"/>
      <c r="AH1935" s="852"/>
      <c r="AI1935" s="390"/>
      <c r="AJ1935" s="389"/>
      <c r="AK1935" s="387"/>
      <c r="AL1935" s="367"/>
      <c r="AM1935" s="852"/>
      <c r="AN1935" s="390"/>
      <c r="AO1935" s="389"/>
      <c r="AP1935" s="387"/>
      <c r="AQ1935" s="367"/>
      <c r="AR1935" s="852"/>
      <c r="AS1935" s="390"/>
      <c r="AT1935" s="389"/>
      <c r="AU1935" s="387"/>
      <c r="AV1935" s="367"/>
      <c r="AW1935" s="852"/>
      <c r="AX1935" s="390"/>
      <c r="AY1935" s="389"/>
      <c r="AZ1935" s="387"/>
      <c r="BA1935" s="367"/>
      <c r="BB1935" s="852"/>
      <c r="BC1935" s="390"/>
      <c r="BD1935" s="389"/>
      <c r="BE1935" s="387"/>
      <c r="BF1935" s="367"/>
      <c r="BG1935" s="852"/>
      <c r="BH1935" s="390"/>
      <c r="BI1935" s="389"/>
      <c r="BJ1935" s="387"/>
      <c r="BK1935" s="367"/>
      <c r="BL1935" s="405"/>
      <c r="BM1935" s="383">
        <f t="shared" si="4196"/>
        <v>0</v>
      </c>
    </row>
    <row r="1936" spans="1:66" s="1" customFormat="1" ht="12.75">
      <c r="A1936" s="634">
        <v>51</v>
      </c>
      <c r="B1936" s="895" t="str">
        <f t="shared" ref="B1936:B1939" si="4272">B1861</f>
        <v>Participant Fees</v>
      </c>
      <c r="C1936" s="378">
        <f t="shared" ref="C1936:C1944" si="4273">+E1936+J1936+O1936+T1936+Y1936+AD1936+AI1936+AN1936+AS1936+AX1936+BC1936+BH1936</f>
        <v>0</v>
      </c>
      <c r="D1936" s="412">
        <f t="shared" ref="D1936:D1943" si="4274">D1861</f>
        <v>0</v>
      </c>
      <c r="E1936" s="570"/>
      <c r="F1936" s="391">
        <f>+F1861+E1936</f>
        <v>0</v>
      </c>
      <c r="G1936" s="387">
        <f t="shared" ref="G1936:G1940" si="4275">D1936-F1936</f>
        <v>0</v>
      </c>
      <c r="H1936" s="367" t="str">
        <f t="shared" ref="H1936:H1944" si="4276">IF(D1936=0,"    ",F1936/D1936)</f>
        <v xml:space="preserve">    </v>
      </c>
      <c r="I1936" s="851">
        <f t="shared" ref="I1936:I1943" si="4277">I1861</f>
        <v>0</v>
      </c>
      <c r="J1936" s="570"/>
      <c r="K1936" s="391">
        <f>+K1861+J1936</f>
        <v>0</v>
      </c>
      <c r="L1936" s="387">
        <f t="shared" ref="L1936:L1940" si="4278">I1936-K1936</f>
        <v>0</v>
      </c>
      <c r="M1936" s="367" t="str">
        <f t="shared" ref="M1936:M1944" si="4279">IF(I1936=0,"    ",K1936/I1936)</f>
        <v xml:space="preserve">    </v>
      </c>
      <c r="N1936" s="851">
        <f t="shared" ref="N1936:N1943" si="4280">N1861</f>
        <v>0</v>
      </c>
      <c r="O1936" s="570"/>
      <c r="P1936" s="391">
        <f>+P1861+O1936</f>
        <v>0</v>
      </c>
      <c r="Q1936" s="387">
        <f t="shared" ref="Q1936:Q1940" si="4281">N1936-P1936</f>
        <v>0</v>
      </c>
      <c r="R1936" s="367" t="str">
        <f t="shared" ref="R1936:R1944" si="4282">IF(N1936=0,"    ",P1936/N1936)</f>
        <v xml:space="preserve">    </v>
      </c>
      <c r="S1936" s="851">
        <f t="shared" ref="S1936:S1943" si="4283">S1861</f>
        <v>0</v>
      </c>
      <c r="T1936" s="570"/>
      <c r="U1936" s="391">
        <f>+U1861+T1936</f>
        <v>0</v>
      </c>
      <c r="V1936" s="387">
        <f t="shared" ref="V1936:V1940" si="4284">S1936-U1936</f>
        <v>0</v>
      </c>
      <c r="W1936" s="367" t="str">
        <f t="shared" ref="W1936:W1944" si="4285">IF(S1936=0,"    ",U1936/S1936)</f>
        <v xml:space="preserve">    </v>
      </c>
      <c r="X1936" s="851">
        <f t="shared" ref="X1936:X1943" si="4286">X1861</f>
        <v>0</v>
      </c>
      <c r="Y1936" s="570"/>
      <c r="Z1936" s="391">
        <f>+Z1861+Y1936</f>
        <v>0</v>
      </c>
      <c r="AA1936" s="387">
        <f t="shared" ref="AA1936:AA1940" si="4287">X1936-Z1936</f>
        <v>0</v>
      </c>
      <c r="AB1936" s="367" t="str">
        <f t="shared" ref="AB1936:AB1944" si="4288">IF(X1936=0,"    ",Z1936/X1936)</f>
        <v xml:space="preserve">    </v>
      </c>
      <c r="AC1936" s="851">
        <f t="shared" ref="AC1936:AC1943" si="4289">AC1861</f>
        <v>0</v>
      </c>
      <c r="AD1936" s="570"/>
      <c r="AE1936" s="391">
        <f>+AE1861+AD1936</f>
        <v>0</v>
      </c>
      <c r="AF1936" s="387">
        <f t="shared" ref="AF1936:AF1940" si="4290">AC1936-AE1936</f>
        <v>0</v>
      </c>
      <c r="AG1936" s="367" t="str">
        <f t="shared" ref="AG1936:AG1944" si="4291">IF(AC1936=0,"    ",AE1936/AC1936)</f>
        <v xml:space="preserve">    </v>
      </c>
      <c r="AH1936" s="851">
        <f t="shared" ref="AH1936:AH1943" si="4292">AH1861</f>
        <v>0</v>
      </c>
      <c r="AI1936" s="570"/>
      <c r="AJ1936" s="391">
        <f>+AJ1861+AI1936</f>
        <v>0</v>
      </c>
      <c r="AK1936" s="387">
        <f t="shared" ref="AK1936:AK1940" si="4293">AH1936-AJ1936</f>
        <v>0</v>
      </c>
      <c r="AL1936" s="367" t="str">
        <f t="shared" ref="AL1936:AL1944" si="4294">IF(AH1936=0,"    ",AJ1936/AH1936)</f>
        <v xml:space="preserve">    </v>
      </c>
      <c r="AM1936" s="851">
        <f t="shared" ref="AM1936:AM1943" si="4295">AM1861</f>
        <v>0</v>
      </c>
      <c r="AN1936" s="570"/>
      <c r="AO1936" s="391">
        <f>+AO1861+AN1936</f>
        <v>0</v>
      </c>
      <c r="AP1936" s="387">
        <f t="shared" ref="AP1936:AP1940" si="4296">AM1936-AO1936</f>
        <v>0</v>
      </c>
      <c r="AQ1936" s="367" t="str">
        <f t="shared" ref="AQ1936:AQ1944" si="4297">IF(AM1936=0,"    ",AO1936/AM1936)</f>
        <v xml:space="preserve">    </v>
      </c>
      <c r="AR1936" s="851">
        <f t="shared" ref="AR1936:AR1943" si="4298">AR1861</f>
        <v>0</v>
      </c>
      <c r="AS1936" s="570"/>
      <c r="AT1936" s="391">
        <f>+AT1861+AS1936</f>
        <v>0</v>
      </c>
      <c r="AU1936" s="387">
        <f t="shared" ref="AU1936:AU1940" si="4299">AR1936-AT1936</f>
        <v>0</v>
      </c>
      <c r="AV1936" s="367" t="str">
        <f t="shared" ref="AV1936:AV1944" si="4300">IF(AR1936=0,"    ",AT1936/AR1936)</f>
        <v xml:space="preserve">    </v>
      </c>
      <c r="AW1936" s="851">
        <f t="shared" ref="AW1936:AW1943" si="4301">AW1861</f>
        <v>0</v>
      </c>
      <c r="AX1936" s="570"/>
      <c r="AY1936" s="391">
        <f>+AY1861+AX1936</f>
        <v>0</v>
      </c>
      <c r="AZ1936" s="387">
        <f t="shared" ref="AZ1936:AZ1940" si="4302">AW1936-AY1936</f>
        <v>0</v>
      </c>
      <c r="BA1936" s="367" t="str">
        <f t="shared" ref="BA1936:BA1944" si="4303">IF(AW1936=0,"    ",AY1936/AW1936)</f>
        <v xml:space="preserve">    </v>
      </c>
      <c r="BB1936" s="851">
        <f t="shared" ref="BB1936:BB1943" si="4304">BB1861</f>
        <v>0</v>
      </c>
      <c r="BC1936" s="570"/>
      <c r="BD1936" s="391">
        <f>+BD1861+BC1936</f>
        <v>0</v>
      </c>
      <c r="BE1936" s="387">
        <f t="shared" ref="BE1936:BE1940" si="4305">BB1936-BD1936</f>
        <v>0</v>
      </c>
      <c r="BF1936" s="367" t="str">
        <f t="shared" ref="BF1936:BF1944" si="4306">IF(BB1936=0,"    ",BD1936/BB1936)</f>
        <v xml:space="preserve">    </v>
      </c>
      <c r="BG1936" s="851">
        <f t="shared" ref="BG1936:BG1943" si="4307">BG1861</f>
        <v>0</v>
      </c>
      <c r="BH1936" s="570"/>
      <c r="BI1936" s="391">
        <f>+BI1861+BH1936</f>
        <v>0</v>
      </c>
      <c r="BJ1936" s="387">
        <f t="shared" ref="BJ1936:BJ1940" si="4308">BG1936-BI1936</f>
        <v>0</v>
      </c>
      <c r="BK1936" s="367" t="str">
        <f t="shared" ref="BK1936:BK1944" si="4309">IF(BG1936=0,"    ",BI1936/BG1936)</f>
        <v xml:space="preserve">    </v>
      </c>
      <c r="BL1936" s="406"/>
      <c r="BM1936" s="383">
        <f t="shared" si="4196"/>
        <v>0</v>
      </c>
    </row>
    <row r="1937" spans="1:66" s="1" customFormat="1" ht="12.75">
      <c r="A1937" s="634">
        <v>52</v>
      </c>
      <c r="B1937" s="895" t="str">
        <f t="shared" si="4272"/>
        <v>Other Patient Insurance</v>
      </c>
      <c r="C1937" s="378">
        <f t="shared" si="4273"/>
        <v>0</v>
      </c>
      <c r="D1937" s="412">
        <f t="shared" si="4274"/>
        <v>0</v>
      </c>
      <c r="E1937" s="570"/>
      <c r="F1937" s="391">
        <f>+F1862+E1937</f>
        <v>0</v>
      </c>
      <c r="G1937" s="387">
        <f t="shared" si="4275"/>
        <v>0</v>
      </c>
      <c r="H1937" s="367" t="str">
        <f t="shared" si="4276"/>
        <v xml:space="preserve">    </v>
      </c>
      <c r="I1937" s="851">
        <f t="shared" si="4277"/>
        <v>0</v>
      </c>
      <c r="J1937" s="570"/>
      <c r="K1937" s="391">
        <f>+K1862+J1937</f>
        <v>0</v>
      </c>
      <c r="L1937" s="387">
        <f t="shared" si="4278"/>
        <v>0</v>
      </c>
      <c r="M1937" s="367" t="str">
        <f t="shared" si="4279"/>
        <v xml:space="preserve">    </v>
      </c>
      <c r="N1937" s="851">
        <f t="shared" si="4280"/>
        <v>0</v>
      </c>
      <c r="O1937" s="570"/>
      <c r="P1937" s="391">
        <f>+P1862+O1937</f>
        <v>0</v>
      </c>
      <c r="Q1937" s="387">
        <f t="shared" si="4281"/>
        <v>0</v>
      </c>
      <c r="R1937" s="367" t="str">
        <f t="shared" si="4282"/>
        <v xml:space="preserve">    </v>
      </c>
      <c r="S1937" s="851">
        <f t="shared" si="4283"/>
        <v>0</v>
      </c>
      <c r="T1937" s="570"/>
      <c r="U1937" s="391">
        <f>+U1862+T1937</f>
        <v>0</v>
      </c>
      <c r="V1937" s="387">
        <f t="shared" si="4284"/>
        <v>0</v>
      </c>
      <c r="W1937" s="367" t="str">
        <f t="shared" si="4285"/>
        <v xml:space="preserve">    </v>
      </c>
      <c r="X1937" s="851">
        <f t="shared" si="4286"/>
        <v>0</v>
      </c>
      <c r="Y1937" s="570"/>
      <c r="Z1937" s="391">
        <f>+Z1862+Y1937</f>
        <v>0</v>
      </c>
      <c r="AA1937" s="387">
        <f t="shared" si="4287"/>
        <v>0</v>
      </c>
      <c r="AB1937" s="367" t="str">
        <f t="shared" si="4288"/>
        <v xml:space="preserve">    </v>
      </c>
      <c r="AC1937" s="851">
        <f t="shared" si="4289"/>
        <v>0</v>
      </c>
      <c r="AD1937" s="570"/>
      <c r="AE1937" s="391">
        <f>+AE1862+AD1937</f>
        <v>0</v>
      </c>
      <c r="AF1937" s="387">
        <f t="shared" si="4290"/>
        <v>0</v>
      </c>
      <c r="AG1937" s="367" t="str">
        <f t="shared" si="4291"/>
        <v xml:space="preserve">    </v>
      </c>
      <c r="AH1937" s="851">
        <f t="shared" si="4292"/>
        <v>0</v>
      </c>
      <c r="AI1937" s="570"/>
      <c r="AJ1937" s="391">
        <f>+AJ1862+AI1937</f>
        <v>0</v>
      </c>
      <c r="AK1937" s="387">
        <f t="shared" si="4293"/>
        <v>0</v>
      </c>
      <c r="AL1937" s="367" t="str">
        <f t="shared" si="4294"/>
        <v xml:space="preserve">    </v>
      </c>
      <c r="AM1937" s="851">
        <f t="shared" si="4295"/>
        <v>0</v>
      </c>
      <c r="AN1937" s="570"/>
      <c r="AO1937" s="391">
        <f>+AO1862+AN1937</f>
        <v>0</v>
      </c>
      <c r="AP1937" s="387">
        <f t="shared" si="4296"/>
        <v>0</v>
      </c>
      <c r="AQ1937" s="367" t="str">
        <f t="shared" si="4297"/>
        <v xml:space="preserve">    </v>
      </c>
      <c r="AR1937" s="851">
        <f t="shared" si="4298"/>
        <v>0</v>
      </c>
      <c r="AS1937" s="570"/>
      <c r="AT1937" s="391">
        <f>+AT1862+AS1937</f>
        <v>0</v>
      </c>
      <c r="AU1937" s="387">
        <f t="shared" si="4299"/>
        <v>0</v>
      </c>
      <c r="AV1937" s="367" t="str">
        <f t="shared" si="4300"/>
        <v xml:space="preserve">    </v>
      </c>
      <c r="AW1937" s="851">
        <f t="shared" si="4301"/>
        <v>0</v>
      </c>
      <c r="AX1937" s="570"/>
      <c r="AY1937" s="391">
        <f>+AY1862+AX1937</f>
        <v>0</v>
      </c>
      <c r="AZ1937" s="387">
        <f t="shared" si="4302"/>
        <v>0</v>
      </c>
      <c r="BA1937" s="367" t="str">
        <f t="shared" si="4303"/>
        <v xml:space="preserve">    </v>
      </c>
      <c r="BB1937" s="851">
        <f t="shared" si="4304"/>
        <v>0</v>
      </c>
      <c r="BC1937" s="570"/>
      <c r="BD1937" s="391">
        <f>+BD1862+BC1937</f>
        <v>0</v>
      </c>
      <c r="BE1937" s="387">
        <f t="shared" si="4305"/>
        <v>0</v>
      </c>
      <c r="BF1937" s="367" t="str">
        <f t="shared" si="4306"/>
        <v xml:space="preserve">    </v>
      </c>
      <c r="BG1937" s="851">
        <f t="shared" si="4307"/>
        <v>0</v>
      </c>
      <c r="BH1937" s="570"/>
      <c r="BI1937" s="391">
        <f>+BI1862+BH1937</f>
        <v>0</v>
      </c>
      <c r="BJ1937" s="387">
        <f t="shared" si="4308"/>
        <v>0</v>
      </c>
      <c r="BK1937" s="367" t="str">
        <f t="shared" si="4309"/>
        <v xml:space="preserve">    </v>
      </c>
      <c r="BL1937" s="406"/>
      <c r="BM1937" s="383">
        <f t="shared" si="4196"/>
        <v>0</v>
      </c>
    </row>
    <row r="1938" spans="1:66" s="1" customFormat="1" ht="12.75">
      <c r="A1938" s="634">
        <v>53</v>
      </c>
      <c r="B1938" s="895" t="str">
        <f t="shared" si="4272"/>
        <v>Medicare</v>
      </c>
      <c r="C1938" s="378">
        <f t="shared" si="4273"/>
        <v>0</v>
      </c>
      <c r="D1938" s="412">
        <f t="shared" si="4274"/>
        <v>0</v>
      </c>
      <c r="E1938" s="570"/>
      <c r="F1938" s="391">
        <f>+F1863+E1938</f>
        <v>0</v>
      </c>
      <c r="G1938" s="387">
        <f t="shared" si="4275"/>
        <v>0</v>
      </c>
      <c r="H1938" s="367" t="str">
        <f t="shared" si="4276"/>
        <v xml:space="preserve">    </v>
      </c>
      <c r="I1938" s="851">
        <f t="shared" si="4277"/>
        <v>0</v>
      </c>
      <c r="J1938" s="570"/>
      <c r="K1938" s="391">
        <f>+K1863+J1938</f>
        <v>0</v>
      </c>
      <c r="L1938" s="387">
        <f t="shared" si="4278"/>
        <v>0</v>
      </c>
      <c r="M1938" s="367" t="str">
        <f t="shared" si="4279"/>
        <v xml:space="preserve">    </v>
      </c>
      <c r="N1938" s="851">
        <f t="shared" si="4280"/>
        <v>0</v>
      </c>
      <c r="O1938" s="570"/>
      <c r="P1938" s="391">
        <f>+P1863+O1938</f>
        <v>0</v>
      </c>
      <c r="Q1938" s="387">
        <f t="shared" si="4281"/>
        <v>0</v>
      </c>
      <c r="R1938" s="367" t="str">
        <f t="shared" si="4282"/>
        <v xml:space="preserve">    </v>
      </c>
      <c r="S1938" s="851">
        <f t="shared" si="4283"/>
        <v>0</v>
      </c>
      <c r="T1938" s="570"/>
      <c r="U1938" s="391">
        <f>+U1863+T1938</f>
        <v>0</v>
      </c>
      <c r="V1938" s="387">
        <f t="shared" si="4284"/>
        <v>0</v>
      </c>
      <c r="W1938" s="367" t="str">
        <f t="shared" si="4285"/>
        <v xml:space="preserve">    </v>
      </c>
      <c r="X1938" s="851">
        <f t="shared" si="4286"/>
        <v>0</v>
      </c>
      <c r="Y1938" s="570"/>
      <c r="Z1938" s="391">
        <f>+Z1863+Y1938</f>
        <v>0</v>
      </c>
      <c r="AA1938" s="387">
        <f t="shared" si="4287"/>
        <v>0</v>
      </c>
      <c r="AB1938" s="367" t="str">
        <f t="shared" si="4288"/>
        <v xml:space="preserve">    </v>
      </c>
      <c r="AC1938" s="851">
        <f t="shared" si="4289"/>
        <v>0</v>
      </c>
      <c r="AD1938" s="570"/>
      <c r="AE1938" s="391">
        <f>+AE1863+AD1938</f>
        <v>0</v>
      </c>
      <c r="AF1938" s="387">
        <f t="shared" si="4290"/>
        <v>0</v>
      </c>
      <c r="AG1938" s="367" t="str">
        <f t="shared" si="4291"/>
        <v xml:space="preserve">    </v>
      </c>
      <c r="AH1938" s="851">
        <f t="shared" si="4292"/>
        <v>0</v>
      </c>
      <c r="AI1938" s="570"/>
      <c r="AJ1938" s="391">
        <f>+AJ1863+AI1938</f>
        <v>0</v>
      </c>
      <c r="AK1938" s="387">
        <f t="shared" si="4293"/>
        <v>0</v>
      </c>
      <c r="AL1938" s="367" t="str">
        <f t="shared" si="4294"/>
        <v xml:space="preserve">    </v>
      </c>
      <c r="AM1938" s="851">
        <f t="shared" si="4295"/>
        <v>0</v>
      </c>
      <c r="AN1938" s="570"/>
      <c r="AO1938" s="391">
        <f>+AO1863+AN1938</f>
        <v>0</v>
      </c>
      <c r="AP1938" s="387">
        <f t="shared" si="4296"/>
        <v>0</v>
      </c>
      <c r="AQ1938" s="367" t="str">
        <f t="shared" si="4297"/>
        <v xml:space="preserve">    </v>
      </c>
      <c r="AR1938" s="851">
        <f t="shared" si="4298"/>
        <v>0</v>
      </c>
      <c r="AS1938" s="570"/>
      <c r="AT1938" s="391">
        <f>+AT1863+AS1938</f>
        <v>0</v>
      </c>
      <c r="AU1938" s="387">
        <f t="shared" si="4299"/>
        <v>0</v>
      </c>
      <c r="AV1938" s="367" t="str">
        <f t="shared" si="4300"/>
        <v xml:space="preserve">    </v>
      </c>
      <c r="AW1938" s="851">
        <f t="shared" si="4301"/>
        <v>0</v>
      </c>
      <c r="AX1938" s="570"/>
      <c r="AY1938" s="391">
        <f>+AY1863+AX1938</f>
        <v>0</v>
      </c>
      <c r="AZ1938" s="387">
        <f t="shared" si="4302"/>
        <v>0</v>
      </c>
      <c r="BA1938" s="367" t="str">
        <f t="shared" si="4303"/>
        <v xml:space="preserve">    </v>
      </c>
      <c r="BB1938" s="851">
        <f t="shared" si="4304"/>
        <v>0</v>
      </c>
      <c r="BC1938" s="570"/>
      <c r="BD1938" s="391">
        <f>+BD1863+BC1938</f>
        <v>0</v>
      </c>
      <c r="BE1938" s="387">
        <f t="shared" si="4305"/>
        <v>0</v>
      </c>
      <c r="BF1938" s="367" t="str">
        <f t="shared" si="4306"/>
        <v xml:space="preserve">    </v>
      </c>
      <c r="BG1938" s="851">
        <f t="shared" si="4307"/>
        <v>0</v>
      </c>
      <c r="BH1938" s="570"/>
      <c r="BI1938" s="391">
        <f>+BI1863+BH1938</f>
        <v>0</v>
      </c>
      <c r="BJ1938" s="387">
        <f t="shared" si="4308"/>
        <v>0</v>
      </c>
      <c r="BK1938" s="367" t="str">
        <f t="shared" si="4309"/>
        <v xml:space="preserve">    </v>
      </c>
      <c r="BL1938" s="406"/>
      <c r="BM1938" s="383">
        <f t="shared" si="4196"/>
        <v>0</v>
      </c>
    </row>
    <row r="1939" spans="1:66" s="1" customFormat="1" ht="12.75">
      <c r="A1939" s="634">
        <v>54</v>
      </c>
      <c r="B1939" s="895" t="str">
        <f t="shared" si="4272"/>
        <v xml:space="preserve">Other Revenues: </v>
      </c>
      <c r="C1939" s="378">
        <f t="shared" si="4273"/>
        <v>0</v>
      </c>
      <c r="D1939" s="412">
        <f t="shared" si="4274"/>
        <v>0</v>
      </c>
      <c r="E1939" s="570"/>
      <c r="F1939" s="391">
        <f>+F1864+E1939</f>
        <v>0</v>
      </c>
      <c r="G1939" s="387">
        <f t="shared" si="4275"/>
        <v>0</v>
      </c>
      <c r="H1939" s="367" t="str">
        <f t="shared" si="4276"/>
        <v xml:space="preserve">    </v>
      </c>
      <c r="I1939" s="851">
        <f t="shared" si="4277"/>
        <v>0</v>
      </c>
      <c r="J1939" s="570"/>
      <c r="K1939" s="391">
        <f>+K1864+J1939</f>
        <v>0</v>
      </c>
      <c r="L1939" s="387">
        <f t="shared" si="4278"/>
        <v>0</v>
      </c>
      <c r="M1939" s="367" t="str">
        <f t="shared" si="4279"/>
        <v xml:space="preserve">    </v>
      </c>
      <c r="N1939" s="851">
        <f t="shared" si="4280"/>
        <v>0</v>
      </c>
      <c r="O1939" s="570"/>
      <c r="P1939" s="391">
        <f>+P1864+O1939</f>
        <v>0</v>
      </c>
      <c r="Q1939" s="387">
        <f t="shared" si="4281"/>
        <v>0</v>
      </c>
      <c r="R1939" s="367" t="str">
        <f t="shared" si="4282"/>
        <v xml:space="preserve">    </v>
      </c>
      <c r="S1939" s="851">
        <f t="shared" si="4283"/>
        <v>0</v>
      </c>
      <c r="T1939" s="570"/>
      <c r="U1939" s="391">
        <f>+U1864+T1939</f>
        <v>0</v>
      </c>
      <c r="V1939" s="387">
        <f t="shared" si="4284"/>
        <v>0</v>
      </c>
      <c r="W1939" s="367" t="str">
        <f t="shared" si="4285"/>
        <v xml:space="preserve">    </v>
      </c>
      <c r="X1939" s="851">
        <f t="shared" si="4286"/>
        <v>0</v>
      </c>
      <c r="Y1939" s="570"/>
      <c r="Z1939" s="391">
        <f>+Z1864+Y1939</f>
        <v>0</v>
      </c>
      <c r="AA1939" s="387">
        <f t="shared" si="4287"/>
        <v>0</v>
      </c>
      <c r="AB1939" s="367" t="str">
        <f t="shared" si="4288"/>
        <v xml:space="preserve">    </v>
      </c>
      <c r="AC1939" s="851">
        <f t="shared" si="4289"/>
        <v>0</v>
      </c>
      <c r="AD1939" s="570"/>
      <c r="AE1939" s="391">
        <f>+AE1864+AD1939</f>
        <v>0</v>
      </c>
      <c r="AF1939" s="387">
        <f t="shared" si="4290"/>
        <v>0</v>
      </c>
      <c r="AG1939" s="367" t="str">
        <f t="shared" si="4291"/>
        <v xml:space="preserve">    </v>
      </c>
      <c r="AH1939" s="851">
        <f t="shared" si="4292"/>
        <v>0</v>
      </c>
      <c r="AI1939" s="570"/>
      <c r="AJ1939" s="391">
        <f>+AJ1864+AI1939</f>
        <v>0</v>
      </c>
      <c r="AK1939" s="387">
        <f t="shared" si="4293"/>
        <v>0</v>
      </c>
      <c r="AL1939" s="367" t="str">
        <f t="shared" si="4294"/>
        <v xml:space="preserve">    </v>
      </c>
      <c r="AM1939" s="851">
        <f t="shared" si="4295"/>
        <v>0</v>
      </c>
      <c r="AN1939" s="570"/>
      <c r="AO1939" s="391">
        <f>+AO1864+AN1939</f>
        <v>0</v>
      </c>
      <c r="AP1939" s="387">
        <f t="shared" si="4296"/>
        <v>0</v>
      </c>
      <c r="AQ1939" s="367" t="str">
        <f t="shared" si="4297"/>
        <v xml:space="preserve">    </v>
      </c>
      <c r="AR1939" s="851">
        <f t="shared" si="4298"/>
        <v>0</v>
      </c>
      <c r="AS1939" s="570"/>
      <c r="AT1939" s="391">
        <f>+AT1864+AS1939</f>
        <v>0</v>
      </c>
      <c r="AU1939" s="387">
        <f t="shared" si="4299"/>
        <v>0</v>
      </c>
      <c r="AV1939" s="367" t="str">
        <f t="shared" si="4300"/>
        <v xml:space="preserve">    </v>
      </c>
      <c r="AW1939" s="851">
        <f t="shared" si="4301"/>
        <v>0</v>
      </c>
      <c r="AX1939" s="570"/>
      <c r="AY1939" s="391">
        <f>+AY1864+AX1939</f>
        <v>0</v>
      </c>
      <c r="AZ1939" s="387">
        <f t="shared" si="4302"/>
        <v>0</v>
      </c>
      <c r="BA1939" s="367" t="str">
        <f t="shared" si="4303"/>
        <v xml:space="preserve">    </v>
      </c>
      <c r="BB1939" s="851">
        <f t="shared" si="4304"/>
        <v>0</v>
      </c>
      <c r="BC1939" s="570"/>
      <c r="BD1939" s="391">
        <f>+BD1864+BC1939</f>
        <v>0</v>
      </c>
      <c r="BE1939" s="387">
        <f t="shared" si="4305"/>
        <v>0</v>
      </c>
      <c r="BF1939" s="367" t="str">
        <f t="shared" si="4306"/>
        <v xml:space="preserve">    </v>
      </c>
      <c r="BG1939" s="851">
        <f t="shared" si="4307"/>
        <v>0</v>
      </c>
      <c r="BH1939" s="570"/>
      <c r="BI1939" s="391">
        <f>+BI1864+BH1939</f>
        <v>0</v>
      </c>
      <c r="BJ1939" s="387">
        <f t="shared" si="4308"/>
        <v>0</v>
      </c>
      <c r="BK1939" s="367" t="str">
        <f t="shared" si="4309"/>
        <v xml:space="preserve">    </v>
      </c>
      <c r="BL1939" s="406"/>
      <c r="BM1939" s="383">
        <f t="shared" si="4196"/>
        <v>0</v>
      </c>
    </row>
    <row r="1940" spans="1:66" customFormat="1" ht="12.75">
      <c r="A1940" s="634">
        <v>55</v>
      </c>
      <c r="B1940" s="846" t="str">
        <f>B1865</f>
        <v>TOTAL CONTRACT REVENUES</v>
      </c>
      <c r="C1940" s="877">
        <f t="shared" si="4273"/>
        <v>0</v>
      </c>
      <c r="D1940" s="845">
        <f t="shared" ref="D1940" si="4310">SUM(D1936:D1939)</f>
        <v>0</v>
      </c>
      <c r="E1940" s="845">
        <f>SUM(E1936:E1939)</f>
        <v>0</v>
      </c>
      <c r="F1940" s="873">
        <f t="shared" ref="F1940" si="4311">SUM(F1936:F1939)</f>
        <v>0</v>
      </c>
      <c r="G1940" s="873">
        <f t="shared" si="4275"/>
        <v>0</v>
      </c>
      <c r="H1940" s="874" t="str">
        <f t="shared" si="4276"/>
        <v xml:space="preserve">    </v>
      </c>
      <c r="I1940" s="845">
        <f t="shared" ref="I1940" si="4312">SUM(I1936:I1939)</f>
        <v>0</v>
      </c>
      <c r="J1940" s="845">
        <f>SUM(J1936:J1939)</f>
        <v>0</v>
      </c>
      <c r="K1940" s="876">
        <f t="shared" ref="K1940" si="4313">SUM(K1936:K1939)</f>
        <v>0</v>
      </c>
      <c r="L1940" s="876">
        <f t="shared" si="4278"/>
        <v>0</v>
      </c>
      <c r="M1940" s="874" t="str">
        <f t="shared" si="4279"/>
        <v xml:space="preserve">    </v>
      </c>
      <c r="N1940" s="845">
        <f t="shared" ref="N1940" si="4314">SUM(N1936:N1939)</f>
        <v>0</v>
      </c>
      <c r="O1940" s="845">
        <f>SUM(O1936:O1939)</f>
        <v>0</v>
      </c>
      <c r="P1940" s="876">
        <f t="shared" ref="P1940" si="4315">SUM(P1936:P1939)</f>
        <v>0</v>
      </c>
      <c r="Q1940" s="876">
        <f t="shared" si="4281"/>
        <v>0</v>
      </c>
      <c r="R1940" s="874" t="str">
        <f t="shared" si="4282"/>
        <v xml:space="preserve">    </v>
      </c>
      <c r="S1940" s="845">
        <f t="shared" ref="S1940" si="4316">SUM(S1936:S1939)</f>
        <v>0</v>
      </c>
      <c r="T1940" s="845">
        <f>SUM(T1936:T1939)</f>
        <v>0</v>
      </c>
      <c r="U1940" s="876">
        <f t="shared" ref="U1940" si="4317">SUM(U1936:U1939)</f>
        <v>0</v>
      </c>
      <c r="V1940" s="876">
        <f t="shared" si="4284"/>
        <v>0</v>
      </c>
      <c r="W1940" s="874" t="str">
        <f t="shared" si="4285"/>
        <v xml:space="preserve">    </v>
      </c>
      <c r="X1940" s="845">
        <f t="shared" ref="X1940" si="4318">SUM(X1936:X1939)</f>
        <v>0</v>
      </c>
      <c r="Y1940" s="845">
        <f>SUM(Y1936:Y1939)</f>
        <v>0</v>
      </c>
      <c r="Z1940" s="876">
        <f t="shared" ref="Z1940" si="4319">SUM(Z1936:Z1939)</f>
        <v>0</v>
      </c>
      <c r="AA1940" s="876">
        <f t="shared" si="4287"/>
        <v>0</v>
      </c>
      <c r="AB1940" s="874" t="str">
        <f t="shared" si="4288"/>
        <v xml:space="preserve">    </v>
      </c>
      <c r="AC1940" s="845">
        <f t="shared" ref="AC1940" si="4320">SUM(AC1936:AC1939)</f>
        <v>0</v>
      </c>
      <c r="AD1940" s="845">
        <f>SUM(AD1936:AD1939)</f>
        <v>0</v>
      </c>
      <c r="AE1940" s="876">
        <f t="shared" ref="AE1940" si="4321">SUM(AE1936:AE1939)</f>
        <v>0</v>
      </c>
      <c r="AF1940" s="876">
        <f t="shared" si="4290"/>
        <v>0</v>
      </c>
      <c r="AG1940" s="874" t="str">
        <f t="shared" si="4291"/>
        <v xml:space="preserve">    </v>
      </c>
      <c r="AH1940" s="845">
        <f t="shared" ref="AH1940" si="4322">SUM(AH1936:AH1939)</f>
        <v>0</v>
      </c>
      <c r="AI1940" s="845">
        <f>SUM(AI1936:AI1939)</f>
        <v>0</v>
      </c>
      <c r="AJ1940" s="876">
        <f t="shared" ref="AJ1940" si="4323">SUM(AJ1936:AJ1939)</f>
        <v>0</v>
      </c>
      <c r="AK1940" s="876">
        <f t="shared" si="4293"/>
        <v>0</v>
      </c>
      <c r="AL1940" s="874" t="str">
        <f t="shared" si="4294"/>
        <v xml:space="preserve">    </v>
      </c>
      <c r="AM1940" s="845">
        <f t="shared" ref="AM1940" si="4324">SUM(AM1936:AM1939)</f>
        <v>0</v>
      </c>
      <c r="AN1940" s="845">
        <f>SUM(AN1936:AN1939)</f>
        <v>0</v>
      </c>
      <c r="AO1940" s="876">
        <f t="shared" ref="AO1940" si="4325">SUM(AO1936:AO1939)</f>
        <v>0</v>
      </c>
      <c r="AP1940" s="876">
        <f t="shared" si="4296"/>
        <v>0</v>
      </c>
      <c r="AQ1940" s="874" t="str">
        <f t="shared" si="4297"/>
        <v xml:space="preserve">    </v>
      </c>
      <c r="AR1940" s="845">
        <f t="shared" ref="AR1940" si="4326">SUM(AR1936:AR1939)</f>
        <v>0</v>
      </c>
      <c r="AS1940" s="845">
        <f>SUM(AS1936:AS1939)</f>
        <v>0</v>
      </c>
      <c r="AT1940" s="876">
        <f t="shared" ref="AT1940" si="4327">SUM(AT1936:AT1939)</f>
        <v>0</v>
      </c>
      <c r="AU1940" s="876">
        <f t="shared" si="4299"/>
        <v>0</v>
      </c>
      <c r="AV1940" s="874" t="str">
        <f t="shared" si="4300"/>
        <v xml:space="preserve">    </v>
      </c>
      <c r="AW1940" s="845">
        <f t="shared" ref="AW1940" si="4328">SUM(AW1936:AW1939)</f>
        <v>0</v>
      </c>
      <c r="AX1940" s="845">
        <f>SUM(AX1936:AX1939)</f>
        <v>0</v>
      </c>
      <c r="AY1940" s="876">
        <f t="shared" ref="AY1940" si="4329">SUM(AY1936:AY1939)</f>
        <v>0</v>
      </c>
      <c r="AZ1940" s="876">
        <f t="shared" si="4302"/>
        <v>0</v>
      </c>
      <c r="BA1940" s="874" t="str">
        <f t="shared" si="4303"/>
        <v xml:space="preserve">    </v>
      </c>
      <c r="BB1940" s="845">
        <f t="shared" ref="BB1940" si="4330">SUM(BB1936:BB1939)</f>
        <v>0</v>
      </c>
      <c r="BC1940" s="845">
        <f>SUM(BC1936:BC1939)</f>
        <v>0</v>
      </c>
      <c r="BD1940" s="876">
        <f t="shared" ref="BD1940" si="4331">SUM(BD1936:BD1939)</f>
        <v>0</v>
      </c>
      <c r="BE1940" s="876">
        <f t="shared" si="4305"/>
        <v>0</v>
      </c>
      <c r="BF1940" s="874" t="str">
        <f t="shared" si="4306"/>
        <v xml:space="preserve">    </v>
      </c>
      <c r="BG1940" s="845">
        <f t="shared" ref="BG1940" si="4332">SUM(BG1936:BG1939)</f>
        <v>0</v>
      </c>
      <c r="BH1940" s="845">
        <f>SUM(BH1936:BH1939)</f>
        <v>0</v>
      </c>
      <c r="BI1940" s="876">
        <f t="shared" ref="BI1940" si="4333">SUM(BI1936:BI1939)</f>
        <v>0</v>
      </c>
      <c r="BJ1940" s="876">
        <f t="shared" si="4308"/>
        <v>0</v>
      </c>
      <c r="BK1940" s="874" t="str">
        <f t="shared" si="4309"/>
        <v xml:space="preserve">    </v>
      </c>
      <c r="BL1940" s="5"/>
      <c r="BM1940" s="383">
        <f t="shared" si="4196"/>
        <v>0</v>
      </c>
    </row>
    <row r="1941" spans="1:66" customFormat="1" ht="12.75">
      <c r="A1941" s="650">
        <v>56</v>
      </c>
      <c r="B1941" s="883" t="str">
        <f>B1866</f>
        <v>Net Expense Prior to Adjustments</v>
      </c>
      <c r="C1941" s="871">
        <f t="shared" si="4273"/>
        <v>0</v>
      </c>
      <c r="D1941" s="886">
        <f>+D1934-D1940</f>
        <v>0</v>
      </c>
      <c r="E1941" s="886">
        <f>+E1934-E1940</f>
        <v>0</v>
      </c>
      <c r="F1941" s="887">
        <f>+F1934-F1940</f>
        <v>0</v>
      </c>
      <c r="G1941" s="887">
        <f>+G1934-G1940</f>
        <v>0</v>
      </c>
      <c r="H1941" s="874" t="str">
        <f t="shared" si="4276"/>
        <v xml:space="preserve">    </v>
      </c>
      <c r="I1941" s="892">
        <f t="shared" si="4277"/>
        <v>0</v>
      </c>
      <c r="J1941" s="886">
        <f>+J1934-J1940</f>
        <v>0</v>
      </c>
      <c r="K1941" s="889">
        <f>+K1934-K1940</f>
        <v>0</v>
      </c>
      <c r="L1941" s="889">
        <f>+L1934-L1940</f>
        <v>0</v>
      </c>
      <c r="M1941" s="874" t="str">
        <f t="shared" si="4279"/>
        <v xml:space="preserve">    </v>
      </c>
      <c r="N1941" s="892">
        <f t="shared" si="4280"/>
        <v>0</v>
      </c>
      <c r="O1941" s="886">
        <f>+O1934-O1940</f>
        <v>0</v>
      </c>
      <c r="P1941" s="889">
        <f>+P1934-P1940</f>
        <v>0</v>
      </c>
      <c r="Q1941" s="889">
        <f>+Q1934-Q1940</f>
        <v>0</v>
      </c>
      <c r="R1941" s="874" t="str">
        <f t="shared" si="4282"/>
        <v xml:space="preserve">    </v>
      </c>
      <c r="S1941" s="892">
        <f t="shared" si="4283"/>
        <v>0</v>
      </c>
      <c r="T1941" s="886">
        <f>+T1934-T1940</f>
        <v>0</v>
      </c>
      <c r="U1941" s="889">
        <f>+U1934-U1940</f>
        <v>0</v>
      </c>
      <c r="V1941" s="889">
        <f>+V1934-V1940</f>
        <v>0</v>
      </c>
      <c r="W1941" s="874" t="str">
        <f t="shared" si="4285"/>
        <v xml:space="preserve">    </v>
      </c>
      <c r="X1941" s="892">
        <f t="shared" si="4286"/>
        <v>0</v>
      </c>
      <c r="Y1941" s="886">
        <f>+Y1934-Y1940</f>
        <v>0</v>
      </c>
      <c r="Z1941" s="889">
        <f>+Z1934-Z1940</f>
        <v>0</v>
      </c>
      <c r="AA1941" s="889">
        <f>+AA1934-AA1940</f>
        <v>0</v>
      </c>
      <c r="AB1941" s="874" t="str">
        <f t="shared" si="4288"/>
        <v xml:space="preserve">    </v>
      </c>
      <c r="AC1941" s="892">
        <f t="shared" si="4289"/>
        <v>0</v>
      </c>
      <c r="AD1941" s="886">
        <f>+AD1934-AD1940</f>
        <v>0</v>
      </c>
      <c r="AE1941" s="889">
        <f>+AE1934-AE1940</f>
        <v>0</v>
      </c>
      <c r="AF1941" s="889">
        <f>+AF1934-AF1940</f>
        <v>0</v>
      </c>
      <c r="AG1941" s="874" t="str">
        <f t="shared" si="4291"/>
        <v xml:space="preserve">    </v>
      </c>
      <c r="AH1941" s="892">
        <f t="shared" si="4292"/>
        <v>0</v>
      </c>
      <c r="AI1941" s="886">
        <f>+AI1934-AI1940</f>
        <v>0</v>
      </c>
      <c r="AJ1941" s="889">
        <f>+AJ1934-AJ1940</f>
        <v>0</v>
      </c>
      <c r="AK1941" s="889">
        <f>+AK1934-AK1940</f>
        <v>0</v>
      </c>
      <c r="AL1941" s="874" t="str">
        <f t="shared" si="4294"/>
        <v xml:space="preserve">    </v>
      </c>
      <c r="AM1941" s="892">
        <f t="shared" si="4295"/>
        <v>0</v>
      </c>
      <c r="AN1941" s="886">
        <f>+AN1934-AN1940</f>
        <v>0</v>
      </c>
      <c r="AO1941" s="889">
        <f>+AO1934-AO1940</f>
        <v>0</v>
      </c>
      <c r="AP1941" s="889">
        <f>+AP1934-AP1940</f>
        <v>0</v>
      </c>
      <c r="AQ1941" s="874" t="str">
        <f t="shared" si="4297"/>
        <v xml:space="preserve">    </v>
      </c>
      <c r="AR1941" s="892">
        <f t="shared" si="4298"/>
        <v>0</v>
      </c>
      <c r="AS1941" s="886">
        <f>+AS1934-AS1940</f>
        <v>0</v>
      </c>
      <c r="AT1941" s="889">
        <f>+AT1934-AT1940</f>
        <v>0</v>
      </c>
      <c r="AU1941" s="889">
        <f>+AU1934-AU1940</f>
        <v>0</v>
      </c>
      <c r="AV1941" s="874" t="str">
        <f t="shared" si="4300"/>
        <v xml:space="preserve">    </v>
      </c>
      <c r="AW1941" s="892">
        <f t="shared" si="4301"/>
        <v>0</v>
      </c>
      <c r="AX1941" s="886">
        <f>+AX1934-AX1940</f>
        <v>0</v>
      </c>
      <c r="AY1941" s="889">
        <f>+AY1934-AY1940</f>
        <v>0</v>
      </c>
      <c r="AZ1941" s="889">
        <f>+AZ1934-AZ1940</f>
        <v>0</v>
      </c>
      <c r="BA1941" s="874" t="str">
        <f t="shared" si="4303"/>
        <v xml:space="preserve">    </v>
      </c>
      <c r="BB1941" s="892">
        <f t="shared" si="4304"/>
        <v>0</v>
      </c>
      <c r="BC1941" s="886">
        <f>+BC1934-BC1940</f>
        <v>0</v>
      </c>
      <c r="BD1941" s="889">
        <f>+BD1934-BD1940</f>
        <v>0</v>
      </c>
      <c r="BE1941" s="889">
        <f>+BE1934-BE1940</f>
        <v>0</v>
      </c>
      <c r="BF1941" s="874" t="str">
        <f t="shared" si="4306"/>
        <v xml:space="preserve">    </v>
      </c>
      <c r="BG1941" s="892">
        <f t="shared" si="4307"/>
        <v>0</v>
      </c>
      <c r="BH1941" s="886">
        <f>+BH1934-BH1940</f>
        <v>0</v>
      </c>
      <c r="BI1941" s="889">
        <f>+BI1934-BI1940</f>
        <v>0</v>
      </c>
      <c r="BJ1941" s="889">
        <f>+BJ1934-BJ1940</f>
        <v>0</v>
      </c>
      <c r="BK1941" s="874" t="str">
        <f t="shared" si="4309"/>
        <v xml:space="preserve">    </v>
      </c>
      <c r="BL1941" s="5"/>
      <c r="BM1941" s="383">
        <f t="shared" si="4196"/>
        <v>0</v>
      </c>
    </row>
    <row r="1942" spans="1:66" s="1" customFormat="1" ht="12.75">
      <c r="A1942" s="650">
        <v>57</v>
      </c>
      <c r="B1942" s="651" t="str">
        <f>B1867</f>
        <v>Disallowance (enter as negative)</v>
      </c>
      <c r="C1942" s="558">
        <f t="shared" si="4273"/>
        <v>0</v>
      </c>
      <c r="D1942" s="1031">
        <f t="shared" si="4274"/>
        <v>0</v>
      </c>
      <c r="E1942" s="570"/>
      <c r="F1942" s="391">
        <f>+F1867+E1942</f>
        <v>0</v>
      </c>
      <c r="G1942" s="387">
        <f t="shared" ref="G1942:G1943" si="4334">D1942-F1942</f>
        <v>0</v>
      </c>
      <c r="H1942" s="367" t="str">
        <f t="shared" si="4276"/>
        <v xml:space="preserve">    </v>
      </c>
      <c r="I1942" s="853">
        <f t="shared" si="4277"/>
        <v>0</v>
      </c>
      <c r="J1942" s="570"/>
      <c r="K1942" s="391">
        <f>+K1867+J1942</f>
        <v>0</v>
      </c>
      <c r="L1942" s="387">
        <f t="shared" ref="L1942:L1943" si="4335">I1942-K1942</f>
        <v>0</v>
      </c>
      <c r="M1942" s="367" t="str">
        <f t="shared" si="4279"/>
        <v xml:space="preserve">    </v>
      </c>
      <c r="N1942" s="853">
        <f t="shared" si="4280"/>
        <v>0</v>
      </c>
      <c r="O1942" s="570"/>
      <c r="P1942" s="407">
        <f>+P1867+O1942</f>
        <v>0</v>
      </c>
      <c r="Q1942" s="387">
        <f t="shared" ref="Q1942:Q1943" si="4336">N1942-P1942</f>
        <v>0</v>
      </c>
      <c r="R1942" s="367" t="str">
        <f t="shared" si="4282"/>
        <v xml:space="preserve">    </v>
      </c>
      <c r="S1942" s="853">
        <f t="shared" si="4283"/>
        <v>0</v>
      </c>
      <c r="T1942" s="570"/>
      <c r="U1942" s="407">
        <f>+U1867+T1942</f>
        <v>0</v>
      </c>
      <c r="V1942" s="387">
        <f t="shared" ref="V1942:V1943" si="4337">S1942-U1942</f>
        <v>0</v>
      </c>
      <c r="W1942" s="367" t="str">
        <f t="shared" si="4285"/>
        <v xml:space="preserve">    </v>
      </c>
      <c r="X1942" s="853">
        <f t="shared" si="4286"/>
        <v>0</v>
      </c>
      <c r="Y1942" s="570"/>
      <c r="Z1942" s="407">
        <f>+Z1867+Y1942</f>
        <v>0</v>
      </c>
      <c r="AA1942" s="387">
        <f t="shared" ref="AA1942:AA1943" si="4338">X1942-Z1942</f>
        <v>0</v>
      </c>
      <c r="AB1942" s="367" t="str">
        <f t="shared" si="4288"/>
        <v xml:space="preserve">    </v>
      </c>
      <c r="AC1942" s="853">
        <f t="shared" si="4289"/>
        <v>0</v>
      </c>
      <c r="AD1942" s="570"/>
      <c r="AE1942" s="407">
        <f>+AE1867+AD1942</f>
        <v>0</v>
      </c>
      <c r="AF1942" s="387">
        <f t="shared" ref="AF1942:AF1943" si="4339">AC1942-AE1942</f>
        <v>0</v>
      </c>
      <c r="AG1942" s="367" t="str">
        <f t="shared" si="4291"/>
        <v xml:space="preserve">    </v>
      </c>
      <c r="AH1942" s="853">
        <f t="shared" si="4292"/>
        <v>0</v>
      </c>
      <c r="AI1942" s="570"/>
      <c r="AJ1942" s="391">
        <f>+AJ1867+AI1942</f>
        <v>0</v>
      </c>
      <c r="AK1942" s="387">
        <f t="shared" ref="AK1942:AK1943" si="4340">AH1942-AJ1942</f>
        <v>0</v>
      </c>
      <c r="AL1942" s="367" t="str">
        <f t="shared" si="4294"/>
        <v xml:space="preserve">    </v>
      </c>
      <c r="AM1942" s="853">
        <f t="shared" si="4295"/>
        <v>0</v>
      </c>
      <c r="AN1942" s="570"/>
      <c r="AO1942" s="407">
        <f>+AO1867+AN1942</f>
        <v>0</v>
      </c>
      <c r="AP1942" s="387">
        <f t="shared" ref="AP1942:AP1943" si="4341">AM1942-AO1942</f>
        <v>0</v>
      </c>
      <c r="AQ1942" s="367" t="str">
        <f t="shared" si="4297"/>
        <v xml:space="preserve">    </v>
      </c>
      <c r="AR1942" s="853">
        <f t="shared" si="4298"/>
        <v>0</v>
      </c>
      <c r="AS1942" s="570"/>
      <c r="AT1942" s="407">
        <f>+AT1867+AS1942</f>
        <v>0</v>
      </c>
      <c r="AU1942" s="387">
        <f t="shared" ref="AU1942:AU1943" si="4342">AR1942-AT1942</f>
        <v>0</v>
      </c>
      <c r="AV1942" s="367" t="str">
        <f t="shared" si="4300"/>
        <v xml:space="preserve">    </v>
      </c>
      <c r="AW1942" s="853">
        <f t="shared" si="4301"/>
        <v>0</v>
      </c>
      <c r="AX1942" s="570"/>
      <c r="AY1942" s="407">
        <f>+AY1867+AX1942</f>
        <v>0</v>
      </c>
      <c r="AZ1942" s="387">
        <f t="shared" ref="AZ1942:AZ1943" si="4343">AW1942-AY1942</f>
        <v>0</v>
      </c>
      <c r="BA1942" s="367" t="str">
        <f t="shared" si="4303"/>
        <v xml:space="preserve">    </v>
      </c>
      <c r="BB1942" s="853">
        <f t="shared" si="4304"/>
        <v>0</v>
      </c>
      <c r="BC1942" s="570"/>
      <c r="BD1942" s="407">
        <f>+BD1867+BC1942</f>
        <v>0</v>
      </c>
      <c r="BE1942" s="387">
        <f t="shared" ref="BE1942:BE1943" si="4344">BB1942-BD1942</f>
        <v>0</v>
      </c>
      <c r="BF1942" s="367" t="str">
        <f t="shared" si="4306"/>
        <v xml:space="preserve">    </v>
      </c>
      <c r="BG1942" s="853">
        <f t="shared" si="4307"/>
        <v>0</v>
      </c>
      <c r="BH1942" s="570"/>
      <c r="BI1942" s="407">
        <f>+BI1867+BH1942</f>
        <v>0</v>
      </c>
      <c r="BJ1942" s="387">
        <f t="shared" ref="BJ1942:BJ1943" si="4345">BG1942-BI1942</f>
        <v>0</v>
      </c>
      <c r="BK1942" s="367" t="str">
        <f t="shared" si="4309"/>
        <v xml:space="preserve">    </v>
      </c>
      <c r="BL1942" s="406"/>
      <c r="BM1942" s="383">
        <f t="shared" si="4196"/>
        <v>0</v>
      </c>
    </row>
    <row r="1943" spans="1:66" s="1" customFormat="1" ht="12.75">
      <c r="A1943" s="650">
        <v>58</v>
      </c>
      <c r="B1943" s="651" t="str">
        <f>B1868</f>
        <v>Adj. Due to Rate Cap (enter as neg)  SUD only</v>
      </c>
      <c r="C1943" s="558">
        <f t="shared" si="4273"/>
        <v>0</v>
      </c>
      <c r="D1943" s="1032">
        <f t="shared" si="4274"/>
        <v>0</v>
      </c>
      <c r="E1943" s="570"/>
      <c r="F1943" s="385">
        <f>+F1868+E1943</f>
        <v>0</v>
      </c>
      <c r="G1943" s="387">
        <f t="shared" si="4334"/>
        <v>0</v>
      </c>
      <c r="H1943" s="367" t="str">
        <f t="shared" si="4276"/>
        <v xml:space="preserve">    </v>
      </c>
      <c r="I1943" s="854">
        <f t="shared" si="4277"/>
        <v>0</v>
      </c>
      <c r="J1943" s="570"/>
      <c r="K1943" s="385">
        <f>+K1868+J1943</f>
        <v>0</v>
      </c>
      <c r="L1943" s="387">
        <f t="shared" si="4335"/>
        <v>0</v>
      </c>
      <c r="M1943" s="367" t="str">
        <f t="shared" si="4279"/>
        <v xml:space="preserve">    </v>
      </c>
      <c r="N1943" s="854">
        <f t="shared" si="4280"/>
        <v>0</v>
      </c>
      <c r="O1943" s="570"/>
      <c r="P1943" s="385">
        <f>+P1868+O1943</f>
        <v>0</v>
      </c>
      <c r="Q1943" s="387">
        <f t="shared" si="4336"/>
        <v>0</v>
      </c>
      <c r="R1943" s="367" t="str">
        <f t="shared" si="4282"/>
        <v xml:space="preserve">    </v>
      </c>
      <c r="S1943" s="854">
        <f t="shared" si="4283"/>
        <v>0</v>
      </c>
      <c r="T1943" s="570"/>
      <c r="U1943" s="385">
        <f>+U1868+T1943</f>
        <v>0</v>
      </c>
      <c r="V1943" s="387">
        <f t="shared" si="4337"/>
        <v>0</v>
      </c>
      <c r="W1943" s="367" t="str">
        <f t="shared" si="4285"/>
        <v xml:space="preserve">    </v>
      </c>
      <c r="X1943" s="854">
        <f t="shared" si="4286"/>
        <v>0</v>
      </c>
      <c r="Y1943" s="570"/>
      <c r="Z1943" s="385">
        <f>+Z1868+Y1943</f>
        <v>0</v>
      </c>
      <c r="AA1943" s="387">
        <f t="shared" si="4338"/>
        <v>0</v>
      </c>
      <c r="AB1943" s="367" t="str">
        <f t="shared" si="4288"/>
        <v xml:space="preserve">    </v>
      </c>
      <c r="AC1943" s="854">
        <f t="shared" si="4289"/>
        <v>0</v>
      </c>
      <c r="AD1943" s="570"/>
      <c r="AE1943" s="385">
        <f>+AE1868+AD1943</f>
        <v>0</v>
      </c>
      <c r="AF1943" s="387">
        <f t="shared" si="4339"/>
        <v>0</v>
      </c>
      <c r="AG1943" s="367" t="str">
        <f t="shared" si="4291"/>
        <v xml:space="preserve">    </v>
      </c>
      <c r="AH1943" s="854">
        <f t="shared" si="4292"/>
        <v>0</v>
      </c>
      <c r="AI1943" s="570"/>
      <c r="AJ1943" s="385">
        <f>+AJ1868+AI1943</f>
        <v>0</v>
      </c>
      <c r="AK1943" s="387">
        <f t="shared" si="4340"/>
        <v>0</v>
      </c>
      <c r="AL1943" s="367" t="str">
        <f t="shared" si="4294"/>
        <v xml:space="preserve">    </v>
      </c>
      <c r="AM1943" s="854">
        <f t="shared" si="4295"/>
        <v>0</v>
      </c>
      <c r="AN1943" s="570"/>
      <c r="AO1943" s="385">
        <f>+AO1868+AN1943</f>
        <v>0</v>
      </c>
      <c r="AP1943" s="387">
        <f t="shared" si="4341"/>
        <v>0</v>
      </c>
      <c r="AQ1943" s="367" t="str">
        <f t="shared" si="4297"/>
        <v xml:space="preserve">    </v>
      </c>
      <c r="AR1943" s="854">
        <f t="shared" si="4298"/>
        <v>0</v>
      </c>
      <c r="AS1943" s="570"/>
      <c r="AT1943" s="385">
        <f>+AT1868+AS1943</f>
        <v>0</v>
      </c>
      <c r="AU1943" s="387">
        <f t="shared" si="4342"/>
        <v>0</v>
      </c>
      <c r="AV1943" s="367" t="str">
        <f t="shared" si="4300"/>
        <v xml:space="preserve">    </v>
      </c>
      <c r="AW1943" s="854">
        <f t="shared" si="4301"/>
        <v>0</v>
      </c>
      <c r="AX1943" s="570"/>
      <c r="AY1943" s="385">
        <f>+AY1868+AX1943</f>
        <v>0</v>
      </c>
      <c r="AZ1943" s="387">
        <f t="shared" si="4343"/>
        <v>0</v>
      </c>
      <c r="BA1943" s="367" t="str">
        <f t="shared" si="4303"/>
        <v xml:space="preserve">    </v>
      </c>
      <c r="BB1943" s="854">
        <f t="shared" si="4304"/>
        <v>0</v>
      </c>
      <c r="BC1943" s="570"/>
      <c r="BD1943" s="385">
        <f>+BD1868+BC1943</f>
        <v>0</v>
      </c>
      <c r="BE1943" s="387">
        <f t="shared" si="4344"/>
        <v>0</v>
      </c>
      <c r="BF1943" s="367" t="str">
        <f t="shared" si="4306"/>
        <v xml:space="preserve">    </v>
      </c>
      <c r="BG1943" s="854">
        <f t="shared" si="4307"/>
        <v>0</v>
      </c>
      <c r="BH1943" s="570"/>
      <c r="BI1943" s="385">
        <f>+BI1868+BH1943</f>
        <v>0</v>
      </c>
      <c r="BJ1943" s="387">
        <f t="shared" si="4345"/>
        <v>0</v>
      </c>
      <c r="BK1943" s="367" t="str">
        <f t="shared" si="4309"/>
        <v xml:space="preserve">    </v>
      </c>
      <c r="BL1943" s="406"/>
      <c r="BM1943" s="383">
        <f t="shared" si="4196"/>
        <v>0</v>
      </c>
    </row>
    <row r="1944" spans="1:66" s="18" customFormat="1" ht="13.5" thickBot="1">
      <c r="A1944" s="656">
        <v>59</v>
      </c>
      <c r="B1944" s="855" t="str">
        <f>B1869</f>
        <v>NET INVOICE AMOUNT</v>
      </c>
      <c r="C1944" s="856">
        <f t="shared" si="4273"/>
        <v>0</v>
      </c>
      <c r="D1944" s="848">
        <f>+D1941+D1942+D1943</f>
        <v>0</v>
      </c>
      <c r="E1944" s="848">
        <f>+E1941+E1942+E1943</f>
        <v>0</v>
      </c>
      <c r="F1944" s="868">
        <f>+F1941+F1942+F1943</f>
        <v>0</v>
      </c>
      <c r="G1944" s="868">
        <f>+G1941+G1942+G1943</f>
        <v>0</v>
      </c>
      <c r="H1944" s="857" t="str">
        <f t="shared" si="4276"/>
        <v xml:space="preserve">    </v>
      </c>
      <c r="I1944" s="848">
        <f>+I1941+I1942+I1943</f>
        <v>0</v>
      </c>
      <c r="J1944" s="848">
        <f>+J1941+J1942+J1943</f>
        <v>0</v>
      </c>
      <c r="K1944" s="870">
        <f>+K1941+K1942+K1943</f>
        <v>0</v>
      </c>
      <c r="L1944" s="870">
        <f>+L1941+L1942+L1943</f>
        <v>0</v>
      </c>
      <c r="M1944" s="857" t="str">
        <f t="shared" si="4279"/>
        <v xml:space="preserve">    </v>
      </c>
      <c r="N1944" s="848">
        <f>+N1941+N1942+N1943</f>
        <v>0</v>
      </c>
      <c r="O1944" s="848">
        <f>+O1941+O1942+O1943</f>
        <v>0</v>
      </c>
      <c r="P1944" s="870">
        <f>+P1941+P1942+P1943</f>
        <v>0</v>
      </c>
      <c r="Q1944" s="870">
        <f>+Q1941+Q1942+Q1943</f>
        <v>0</v>
      </c>
      <c r="R1944" s="857" t="str">
        <f t="shared" si="4282"/>
        <v xml:space="preserve">    </v>
      </c>
      <c r="S1944" s="848">
        <f>+S1941+S1942+S1943</f>
        <v>0</v>
      </c>
      <c r="T1944" s="848">
        <f>+T1941+T1942+T1943</f>
        <v>0</v>
      </c>
      <c r="U1944" s="870">
        <f>+U1941+U1942+U1943</f>
        <v>0</v>
      </c>
      <c r="V1944" s="870">
        <f>+V1941+V1942+V1943</f>
        <v>0</v>
      </c>
      <c r="W1944" s="857" t="str">
        <f t="shared" si="4285"/>
        <v xml:space="preserve">    </v>
      </c>
      <c r="X1944" s="848">
        <f>+X1941+X1942+X1943</f>
        <v>0</v>
      </c>
      <c r="Y1944" s="848">
        <f>+Y1941+Y1942+Y1943</f>
        <v>0</v>
      </c>
      <c r="Z1944" s="870">
        <f>+Z1941+Z1942+Z1943</f>
        <v>0</v>
      </c>
      <c r="AA1944" s="870">
        <f>+AA1941+AA1942+AA1943</f>
        <v>0</v>
      </c>
      <c r="AB1944" s="857" t="str">
        <f t="shared" si="4288"/>
        <v xml:space="preserve">    </v>
      </c>
      <c r="AC1944" s="848">
        <f>+AC1941+AC1942+AC1943</f>
        <v>0</v>
      </c>
      <c r="AD1944" s="848">
        <f>+AD1941+AD1942+AD1943</f>
        <v>0</v>
      </c>
      <c r="AE1944" s="870">
        <f>+AE1941+AE1942+AE1943</f>
        <v>0</v>
      </c>
      <c r="AF1944" s="870">
        <f>+AF1941+AF1942+AF1943</f>
        <v>0</v>
      </c>
      <c r="AG1944" s="857" t="str">
        <f t="shared" si="4291"/>
        <v xml:space="preserve">    </v>
      </c>
      <c r="AH1944" s="848">
        <f>+AH1941+AH1942+AH1943</f>
        <v>0</v>
      </c>
      <c r="AI1944" s="848">
        <f>+AI1941+AI1942+AI1943</f>
        <v>0</v>
      </c>
      <c r="AJ1944" s="870">
        <f>+AJ1941+AJ1942+AJ1943</f>
        <v>0</v>
      </c>
      <c r="AK1944" s="870">
        <f>+AK1941+AK1942+AK1943</f>
        <v>0</v>
      </c>
      <c r="AL1944" s="857" t="str">
        <f t="shared" si="4294"/>
        <v xml:space="preserve">    </v>
      </c>
      <c r="AM1944" s="848">
        <f>+AM1941+AM1942+AM1943</f>
        <v>0</v>
      </c>
      <c r="AN1944" s="848">
        <f>+AN1941+AN1942+AN1943</f>
        <v>0</v>
      </c>
      <c r="AO1944" s="870">
        <f>+AO1941+AO1942+AO1943</f>
        <v>0</v>
      </c>
      <c r="AP1944" s="870">
        <f>+AP1941+AP1942+AP1943</f>
        <v>0</v>
      </c>
      <c r="AQ1944" s="857" t="str">
        <f t="shared" si="4297"/>
        <v xml:space="preserve">    </v>
      </c>
      <c r="AR1944" s="848">
        <f>+AR1941+AR1942+AR1943</f>
        <v>0</v>
      </c>
      <c r="AS1944" s="848">
        <f>+AS1941+AS1942+AS1943</f>
        <v>0</v>
      </c>
      <c r="AT1944" s="870">
        <f>+AT1941+AT1942+AT1943</f>
        <v>0</v>
      </c>
      <c r="AU1944" s="870">
        <f>+AU1941+AU1942+AU1943</f>
        <v>0</v>
      </c>
      <c r="AV1944" s="857" t="str">
        <f t="shared" si="4300"/>
        <v xml:space="preserve">    </v>
      </c>
      <c r="AW1944" s="848">
        <f>+AW1941+AW1942+AW1943</f>
        <v>0</v>
      </c>
      <c r="AX1944" s="848">
        <f>+AX1941+AX1942+AX1943</f>
        <v>0</v>
      </c>
      <c r="AY1944" s="870">
        <f>+AY1941+AY1942+AY1943</f>
        <v>0</v>
      </c>
      <c r="AZ1944" s="870">
        <f>+AZ1941+AZ1942+AZ1943</f>
        <v>0</v>
      </c>
      <c r="BA1944" s="857" t="str">
        <f t="shared" si="4303"/>
        <v xml:space="preserve">    </v>
      </c>
      <c r="BB1944" s="848">
        <f>+BB1941+BB1942+BB1943</f>
        <v>0</v>
      </c>
      <c r="BC1944" s="848">
        <f>+BC1941+BC1942+BC1943</f>
        <v>0</v>
      </c>
      <c r="BD1944" s="870">
        <f>+BD1941+BD1942+BD1943</f>
        <v>0</v>
      </c>
      <c r="BE1944" s="870">
        <f>+BE1941+BE1942+BE1943</f>
        <v>0</v>
      </c>
      <c r="BF1944" s="857" t="str">
        <f t="shared" si="4306"/>
        <v xml:space="preserve">    </v>
      </c>
      <c r="BG1944" s="848">
        <f>+BG1941+BG1942+BG1943</f>
        <v>0</v>
      </c>
      <c r="BH1944" s="848">
        <f>+BH1941+BH1942+BH1943</f>
        <v>0</v>
      </c>
      <c r="BI1944" s="870">
        <f>+BI1941+BI1942+BI1943</f>
        <v>0</v>
      </c>
      <c r="BJ1944" s="870">
        <f>+BJ1941+BJ1942+BJ1943</f>
        <v>0</v>
      </c>
      <c r="BK1944" s="857" t="str">
        <f t="shared" si="4309"/>
        <v xml:space="preserve">    </v>
      </c>
      <c r="BL1944" s="405"/>
      <c r="BM1944" s="383">
        <f t="shared" si="4196"/>
        <v>0</v>
      </c>
    </row>
    <row r="1945" spans="1:66" customFormat="1" ht="15" customHeight="1" thickTop="1">
      <c r="A1945" s="1151" t="s">
        <v>247</v>
      </c>
      <c r="B1945" s="1151"/>
      <c r="C1945" s="657">
        <v>0</v>
      </c>
      <c r="D1945" s="636" t="str">
        <f>D1045</f>
        <v>Certification of Exclusion and Debarment (Article 4 or 8)</v>
      </c>
      <c r="E1945" s="1011"/>
      <c r="F1945" s="636"/>
      <c r="G1945" s="636"/>
      <c r="H1945" s="636"/>
      <c r="I1945" s="636" t="str">
        <f>D1045</f>
        <v>Certification of Exclusion and Debarment (Article 4 or 8)</v>
      </c>
      <c r="J1945" s="636"/>
      <c r="K1945" s="636"/>
      <c r="L1945" s="636"/>
      <c r="M1945" s="636"/>
      <c r="N1945" s="636" t="str">
        <f>D1045</f>
        <v>Certification of Exclusion and Debarment (Article 4 or 8)</v>
      </c>
      <c r="O1945" s="636"/>
      <c r="P1945" s="636"/>
      <c r="Q1945" s="636"/>
      <c r="R1945" s="636"/>
      <c r="S1945" s="636" t="str">
        <f>D1045</f>
        <v>Certification of Exclusion and Debarment (Article 4 or 8)</v>
      </c>
      <c r="T1945" s="636"/>
      <c r="U1945" s="636"/>
      <c r="V1945" s="636"/>
      <c r="W1945" s="636"/>
      <c r="X1945" s="636" t="str">
        <f>D1045</f>
        <v>Certification of Exclusion and Debarment (Article 4 or 8)</v>
      </c>
      <c r="Y1945" s="636"/>
      <c r="Z1945" s="636"/>
      <c r="AA1945" s="636"/>
      <c r="AB1945" s="636"/>
      <c r="AC1945" s="636" t="str">
        <f>D1045</f>
        <v>Certification of Exclusion and Debarment (Article 4 or 8)</v>
      </c>
      <c r="AD1945" s="636"/>
      <c r="AE1945" s="636"/>
      <c r="AF1945" s="636"/>
      <c r="AG1945" s="636"/>
      <c r="AH1945" s="636" t="str">
        <f>D1045</f>
        <v>Certification of Exclusion and Debarment (Article 4 or 8)</v>
      </c>
      <c r="AI1945" s="636"/>
      <c r="AJ1945" s="636"/>
      <c r="AK1945" s="636"/>
      <c r="AL1945" s="636"/>
      <c r="AM1945" s="636" t="str">
        <f>D1045</f>
        <v>Certification of Exclusion and Debarment (Article 4 or 8)</v>
      </c>
      <c r="AN1945" s="636"/>
      <c r="AO1945" s="636"/>
      <c r="AP1945" s="636"/>
      <c r="AQ1945" s="636"/>
      <c r="AR1945" s="636" t="str">
        <f>D1045</f>
        <v>Certification of Exclusion and Debarment (Article 4 or 8)</v>
      </c>
      <c r="AS1945" s="636"/>
      <c r="AT1945" s="636"/>
      <c r="AU1945" s="636"/>
      <c r="AV1945" s="636"/>
      <c r="AW1945" s="636" t="str">
        <f>D1045</f>
        <v>Certification of Exclusion and Debarment (Article 4 or 8)</v>
      </c>
      <c r="AX1945" s="636"/>
      <c r="AY1945" s="636"/>
      <c r="AZ1945" s="636"/>
      <c r="BA1945" s="636"/>
      <c r="BB1945" s="636" t="str">
        <f>D1045</f>
        <v>Certification of Exclusion and Debarment (Article 4 or 8)</v>
      </c>
      <c r="BC1945" s="636"/>
      <c r="BD1945" s="636"/>
      <c r="BE1945" s="636"/>
      <c r="BF1945" s="636"/>
      <c r="BG1945" s="636" t="str">
        <f>D1045</f>
        <v>Certification of Exclusion and Debarment (Article 4 or 8)</v>
      </c>
      <c r="BH1945" s="636"/>
      <c r="BI1945" s="636"/>
      <c r="BJ1945" s="636"/>
      <c r="BK1945" s="636"/>
      <c r="BL1945" s="244"/>
      <c r="BM1945" s="244"/>
      <c r="BN1945" s="244"/>
    </row>
    <row r="1946" spans="1:66" customFormat="1" ht="75.75" customHeight="1" thickBot="1">
      <c r="A1946" s="1152"/>
      <c r="B1946" s="1152"/>
      <c r="C1946" s="658"/>
      <c r="D1946" s="1149" t="str">
        <f>D1871</f>
        <v>Invoice Certification Language (MH)</v>
      </c>
      <c r="E1946" s="1149"/>
      <c r="F1946" s="1149"/>
      <c r="G1946" s="1149"/>
      <c r="H1946" s="1149"/>
      <c r="I1946" s="1149" t="str">
        <f>D1946</f>
        <v>Invoice Certification Language (MH)</v>
      </c>
      <c r="J1946" s="1149"/>
      <c r="K1946" s="1149"/>
      <c r="L1946" s="1149"/>
      <c r="M1946" s="1149"/>
      <c r="N1946" s="1149" t="str">
        <f>I1946</f>
        <v>Invoice Certification Language (MH)</v>
      </c>
      <c r="O1946" s="1149"/>
      <c r="P1946" s="1149"/>
      <c r="Q1946" s="1149"/>
      <c r="R1946" s="1149"/>
      <c r="S1946" s="1149" t="str">
        <f>N1946</f>
        <v>Invoice Certification Language (MH)</v>
      </c>
      <c r="T1946" s="1149"/>
      <c r="U1946" s="1149"/>
      <c r="V1946" s="1149"/>
      <c r="W1946" s="1149"/>
      <c r="X1946" s="1149" t="str">
        <f>S1946</f>
        <v>Invoice Certification Language (MH)</v>
      </c>
      <c r="Y1946" s="1149"/>
      <c r="Z1946" s="1149"/>
      <c r="AA1946" s="1149"/>
      <c r="AB1946" s="1149"/>
      <c r="AC1946" s="1149" t="str">
        <f>X1946</f>
        <v>Invoice Certification Language (MH)</v>
      </c>
      <c r="AD1946" s="1149"/>
      <c r="AE1946" s="1149"/>
      <c r="AF1946" s="1149"/>
      <c r="AG1946" s="1149"/>
      <c r="AH1946" s="1149" t="str">
        <f>AC1946</f>
        <v>Invoice Certification Language (MH)</v>
      </c>
      <c r="AI1946" s="1149"/>
      <c r="AJ1946" s="1149"/>
      <c r="AK1946" s="1149"/>
      <c r="AL1946" s="1149"/>
      <c r="AM1946" s="1149" t="str">
        <f>AH1946</f>
        <v>Invoice Certification Language (MH)</v>
      </c>
      <c r="AN1946" s="1149"/>
      <c r="AO1946" s="1149"/>
      <c r="AP1946" s="1149"/>
      <c r="AQ1946" s="1149"/>
      <c r="AR1946" s="1149" t="str">
        <f>AM1946</f>
        <v>Invoice Certification Language (MH)</v>
      </c>
      <c r="AS1946" s="1149"/>
      <c r="AT1946" s="1149"/>
      <c r="AU1946" s="1149"/>
      <c r="AV1946" s="1149"/>
      <c r="AW1946" s="1149" t="str">
        <f>AR1946</f>
        <v>Invoice Certification Language (MH)</v>
      </c>
      <c r="AX1946" s="1149"/>
      <c r="AY1946" s="1149"/>
      <c r="AZ1946" s="1149"/>
      <c r="BA1946" s="1149"/>
      <c r="BB1946" s="1149" t="str">
        <f>AW1946</f>
        <v>Invoice Certification Language (MH)</v>
      </c>
      <c r="BC1946" s="1149"/>
      <c r="BD1946" s="1149"/>
      <c r="BE1946" s="1149"/>
      <c r="BF1946" s="1149"/>
      <c r="BG1946" s="1149" t="str">
        <f>BB1946</f>
        <v>Invoice Certification Language (MH)</v>
      </c>
      <c r="BH1946" s="1149"/>
      <c r="BI1946" s="1149"/>
      <c r="BJ1946" s="1149"/>
      <c r="BK1946" s="1149"/>
      <c r="BL1946" s="244"/>
      <c r="BM1946" s="244"/>
      <c r="BN1946" s="244"/>
    </row>
    <row r="1947" spans="1:66" s="1" customFormat="1" ht="12" customHeight="1">
      <c r="A1947" s="1167"/>
      <c r="B1947" s="1168"/>
      <c r="C1947" s="369"/>
      <c r="D1947" s="1142"/>
      <c r="E1947" s="1142"/>
      <c r="F1947" s="1142"/>
      <c r="G1947" s="1141"/>
      <c r="H1947" s="1141"/>
      <c r="I1947" s="1142"/>
      <c r="J1947" s="1142"/>
      <c r="K1947" s="1142"/>
      <c r="L1947" s="1141"/>
      <c r="M1947" s="1141"/>
      <c r="N1947" s="1142"/>
      <c r="O1947" s="1142"/>
      <c r="P1947" s="1142"/>
      <c r="Q1947" s="1141"/>
      <c r="R1947" s="1141"/>
      <c r="S1947" s="1142"/>
      <c r="T1947" s="1142"/>
      <c r="U1947" s="1142"/>
      <c r="V1947" s="1141"/>
      <c r="W1947" s="1141"/>
      <c r="X1947" s="1142"/>
      <c r="Y1947" s="1142"/>
      <c r="Z1947" s="1142"/>
      <c r="AA1947" s="1141"/>
      <c r="AB1947" s="1141"/>
      <c r="AC1947" s="1142"/>
      <c r="AD1947" s="1142"/>
      <c r="AE1947" s="1142"/>
      <c r="AF1947" s="1141"/>
      <c r="AG1947" s="1141"/>
      <c r="AH1947" s="1142"/>
      <c r="AI1947" s="1142"/>
      <c r="AJ1947" s="1142"/>
      <c r="AK1947" s="1141"/>
      <c r="AL1947" s="1141"/>
      <c r="AM1947" s="1142"/>
      <c r="AN1947" s="1142"/>
      <c r="AO1947" s="1142"/>
      <c r="AP1947" s="1141"/>
      <c r="AQ1947" s="1141"/>
      <c r="AR1947" s="1142"/>
      <c r="AS1947" s="1142"/>
      <c r="AT1947" s="1142"/>
      <c r="AU1947" s="1141"/>
      <c r="AV1947" s="1141"/>
      <c r="AW1947" s="1142"/>
      <c r="AX1947" s="1142"/>
      <c r="AY1947" s="1142"/>
      <c r="AZ1947" s="1141"/>
      <c r="BA1947" s="1141"/>
      <c r="BB1947" s="1142"/>
      <c r="BC1947" s="1142"/>
      <c r="BD1947" s="1142"/>
      <c r="BE1947" s="1141"/>
      <c r="BF1947" s="1141"/>
      <c r="BG1947" s="1142"/>
      <c r="BH1947" s="1142"/>
      <c r="BI1947" s="1142"/>
      <c r="BJ1947" s="1141"/>
      <c r="BK1947" s="1141"/>
    </row>
    <row r="1948" spans="1:66" s="1" customFormat="1" ht="10.5" customHeight="1">
      <c r="A1948" s="1169"/>
      <c r="B1948" s="1170"/>
      <c r="C1948" s="370"/>
      <c r="D1948" s="1143" t="s">
        <v>313</v>
      </c>
      <c r="E1948" s="1143"/>
      <c r="F1948" s="1143"/>
      <c r="G1948" s="96" t="s">
        <v>125</v>
      </c>
      <c r="H1948" s="87"/>
      <c r="I1948" s="1143" t="s">
        <v>313</v>
      </c>
      <c r="J1948" s="1143"/>
      <c r="K1948" s="1143"/>
      <c r="L1948" s="96" t="s">
        <v>125</v>
      </c>
      <c r="M1948" s="87"/>
      <c r="N1948" s="1143" t="s">
        <v>313</v>
      </c>
      <c r="O1948" s="1143"/>
      <c r="P1948" s="1143"/>
      <c r="Q1948" s="96" t="s">
        <v>125</v>
      </c>
      <c r="R1948" s="87"/>
      <c r="S1948" s="1143" t="s">
        <v>313</v>
      </c>
      <c r="T1948" s="1143"/>
      <c r="U1948" s="1143"/>
      <c r="V1948" s="96" t="s">
        <v>125</v>
      </c>
      <c r="W1948" s="87"/>
      <c r="X1948" s="1143" t="s">
        <v>313</v>
      </c>
      <c r="Y1948" s="1143"/>
      <c r="Z1948" s="1143"/>
      <c r="AA1948" s="96" t="s">
        <v>125</v>
      </c>
      <c r="AB1948" s="87"/>
      <c r="AC1948" s="1143" t="s">
        <v>313</v>
      </c>
      <c r="AD1948" s="1143"/>
      <c r="AE1948" s="1143"/>
      <c r="AF1948" s="96" t="s">
        <v>125</v>
      </c>
      <c r="AG1948" s="87"/>
      <c r="AH1948" s="1143" t="s">
        <v>313</v>
      </c>
      <c r="AI1948" s="1143"/>
      <c r="AJ1948" s="1143"/>
      <c r="AK1948" s="96" t="s">
        <v>125</v>
      </c>
      <c r="AL1948" s="87"/>
      <c r="AM1948" s="1143" t="s">
        <v>313</v>
      </c>
      <c r="AN1948" s="1143"/>
      <c r="AO1948" s="1143"/>
      <c r="AP1948" s="96" t="s">
        <v>125</v>
      </c>
      <c r="AQ1948" s="87"/>
      <c r="AR1948" s="1143" t="s">
        <v>313</v>
      </c>
      <c r="AS1948" s="1143"/>
      <c r="AT1948" s="1143"/>
      <c r="AU1948" s="96" t="s">
        <v>125</v>
      </c>
      <c r="AV1948" s="87"/>
      <c r="AW1948" s="1143" t="s">
        <v>313</v>
      </c>
      <c r="AX1948" s="1143"/>
      <c r="AY1948" s="1143"/>
      <c r="AZ1948" s="96" t="s">
        <v>125</v>
      </c>
      <c r="BA1948" s="87"/>
      <c r="BB1948" s="1143" t="s">
        <v>313</v>
      </c>
      <c r="BC1948" s="1143"/>
      <c r="BD1948" s="1143"/>
      <c r="BE1948" s="96" t="s">
        <v>125</v>
      </c>
      <c r="BF1948" s="87"/>
      <c r="BG1948" s="1143" t="s">
        <v>313</v>
      </c>
      <c r="BH1948" s="1143"/>
      <c r="BI1948" s="1143"/>
      <c r="BJ1948" s="96" t="s">
        <v>125</v>
      </c>
      <c r="BK1948" s="87"/>
    </row>
    <row r="1949" spans="1:66" s="1" customFormat="1" ht="21" customHeight="1">
      <c r="A1949" s="1169"/>
      <c r="B1949" s="1170"/>
      <c r="C1949" s="361"/>
      <c r="D1949" s="1145"/>
      <c r="E1949" s="1145"/>
      <c r="F1949" s="1145"/>
      <c r="G1949" s="1140"/>
      <c r="H1949" s="1140"/>
      <c r="I1949" s="1145"/>
      <c r="J1949" s="1145"/>
      <c r="K1949" s="1145"/>
      <c r="L1949" s="1140"/>
      <c r="M1949" s="1140"/>
      <c r="N1949" s="1145"/>
      <c r="O1949" s="1145"/>
      <c r="P1949" s="1145"/>
      <c r="Q1949" s="1140"/>
      <c r="R1949" s="1140"/>
      <c r="S1949" s="1145"/>
      <c r="T1949" s="1145"/>
      <c r="U1949" s="1145"/>
      <c r="V1949" s="1140"/>
      <c r="W1949" s="1140"/>
      <c r="X1949" s="1145"/>
      <c r="Y1949" s="1145"/>
      <c r="Z1949" s="1145"/>
      <c r="AA1949" s="1140"/>
      <c r="AB1949" s="1140"/>
      <c r="AC1949" s="1145"/>
      <c r="AD1949" s="1145"/>
      <c r="AE1949" s="1145"/>
      <c r="AF1949" s="1140"/>
      <c r="AG1949" s="1140"/>
      <c r="AH1949" s="1145"/>
      <c r="AI1949" s="1145"/>
      <c r="AJ1949" s="1145"/>
      <c r="AK1949" s="1140"/>
      <c r="AL1949" s="1140"/>
      <c r="AM1949" s="1145"/>
      <c r="AN1949" s="1145"/>
      <c r="AO1949" s="1145"/>
      <c r="AP1949" s="1140"/>
      <c r="AQ1949" s="1140"/>
      <c r="AR1949" s="1145"/>
      <c r="AS1949" s="1145"/>
      <c r="AT1949" s="1145"/>
      <c r="AU1949" s="1140"/>
      <c r="AV1949" s="1140"/>
      <c r="AW1949" s="1145"/>
      <c r="AX1949" s="1145"/>
      <c r="AY1949" s="1145"/>
      <c r="AZ1949" s="1140"/>
      <c r="BA1949" s="1140"/>
      <c r="BB1949" s="1145"/>
      <c r="BC1949" s="1145"/>
      <c r="BD1949" s="1145"/>
      <c r="BE1949" s="1140"/>
      <c r="BF1949" s="1140"/>
      <c r="BG1949" s="1145"/>
      <c r="BH1949" s="1145"/>
      <c r="BI1949" s="1145"/>
      <c r="BJ1949" s="1140"/>
      <c r="BK1949" s="1140"/>
    </row>
    <row r="1950" spans="1:66" s="1" customFormat="1" ht="16.5" thickBot="1">
      <c r="A1950" s="1171"/>
      <c r="B1950" s="1172"/>
      <c r="C1950" s="362"/>
      <c r="D1950" s="1144" t="s">
        <v>80</v>
      </c>
      <c r="E1950" s="1144"/>
      <c r="F1950" s="94"/>
      <c r="G1950" s="95" t="s">
        <v>81</v>
      </c>
      <c r="H1950" s="87"/>
      <c r="I1950" s="1144" t="s">
        <v>80</v>
      </c>
      <c r="J1950" s="1144"/>
      <c r="K1950" s="94"/>
      <c r="L1950" s="95" t="s">
        <v>81</v>
      </c>
      <c r="M1950" s="87"/>
      <c r="N1950" s="1144" t="s">
        <v>80</v>
      </c>
      <c r="O1950" s="1144"/>
      <c r="P1950" s="94"/>
      <c r="Q1950" s="95" t="s">
        <v>81</v>
      </c>
      <c r="R1950" s="87"/>
      <c r="S1950" s="1144" t="s">
        <v>80</v>
      </c>
      <c r="T1950" s="1144"/>
      <c r="U1950" s="94"/>
      <c r="V1950" s="95" t="s">
        <v>81</v>
      </c>
      <c r="W1950" s="87"/>
      <c r="X1950" s="1144" t="s">
        <v>80</v>
      </c>
      <c r="Y1950" s="1144"/>
      <c r="Z1950" s="94"/>
      <c r="AA1950" s="95" t="s">
        <v>81</v>
      </c>
      <c r="AB1950" s="87"/>
      <c r="AC1950" s="1144" t="s">
        <v>80</v>
      </c>
      <c r="AD1950" s="1144"/>
      <c r="AE1950" s="94"/>
      <c r="AF1950" s="95" t="s">
        <v>81</v>
      </c>
      <c r="AG1950" s="87"/>
      <c r="AH1950" s="1144" t="s">
        <v>80</v>
      </c>
      <c r="AI1950" s="1144"/>
      <c r="AJ1950" s="94"/>
      <c r="AK1950" s="95" t="s">
        <v>81</v>
      </c>
      <c r="AL1950" s="87"/>
      <c r="AM1950" s="1144" t="s">
        <v>80</v>
      </c>
      <c r="AN1950" s="1144"/>
      <c r="AO1950" s="94"/>
      <c r="AP1950" s="95" t="s">
        <v>81</v>
      </c>
      <c r="AQ1950" s="87"/>
      <c r="AR1950" s="1144" t="s">
        <v>80</v>
      </c>
      <c r="AS1950" s="1144"/>
      <c r="AT1950" s="94"/>
      <c r="AU1950" s="95" t="s">
        <v>81</v>
      </c>
      <c r="AV1950" s="87"/>
      <c r="AW1950" s="1144" t="s">
        <v>80</v>
      </c>
      <c r="AX1950" s="1144"/>
      <c r="AY1950" s="94"/>
      <c r="AZ1950" s="95" t="s">
        <v>81</v>
      </c>
      <c r="BA1950" s="87"/>
      <c r="BB1950" s="1144" t="s">
        <v>80</v>
      </c>
      <c r="BC1950" s="1144"/>
      <c r="BD1950" s="94"/>
      <c r="BE1950" s="95" t="s">
        <v>81</v>
      </c>
      <c r="BF1950" s="87"/>
      <c r="BG1950" s="1144" t="s">
        <v>80</v>
      </c>
      <c r="BH1950" s="1144"/>
      <c r="BI1950" s="94"/>
      <c r="BJ1950" s="95" t="s">
        <v>81</v>
      </c>
      <c r="BK1950" s="87"/>
    </row>
    <row r="1951" spans="1:66" customFormat="1" ht="15.6" customHeight="1">
      <c r="A1951" s="637" t="s">
        <v>242</v>
      </c>
      <c r="B1951" s="88"/>
      <c r="C1951" s="357"/>
      <c r="D1951" s="88"/>
      <c r="E1951" s="357"/>
      <c r="F1951" s="88"/>
      <c r="G1951" s="89"/>
      <c r="H1951" s="90"/>
      <c r="I1951" s="2"/>
      <c r="J1951" s="2"/>
      <c r="K1951" s="2"/>
      <c r="L1951" s="2"/>
      <c r="M1951" s="2"/>
      <c r="N1951" s="2"/>
      <c r="O1951" s="2"/>
      <c r="P1951" s="3"/>
      <c r="Q1951" s="3"/>
      <c r="R1951" s="3"/>
      <c r="S1951" s="15"/>
      <c r="T1951" s="10"/>
      <c r="U1951" s="10"/>
      <c r="V1951" s="11"/>
      <c r="W1951" s="25"/>
      <c r="X1951" s="9"/>
      <c r="Y1951" s="9"/>
      <c r="Z1951" s="15"/>
      <c r="AA1951" s="20"/>
      <c r="AB1951" s="20"/>
      <c r="AC1951" s="20"/>
      <c r="AD1951" s="2"/>
      <c r="AE1951" s="3"/>
      <c r="AF1951" s="3"/>
      <c r="AG1951" s="3"/>
      <c r="AH1951" s="8"/>
      <c r="AI1951" s="10"/>
      <c r="AJ1951" s="10"/>
      <c r="AK1951" s="11"/>
      <c r="AL1951" s="21"/>
      <c r="AM1951" s="22"/>
      <c r="AN1951" s="22"/>
      <c r="AO1951" s="8"/>
      <c r="AP1951" s="8"/>
      <c r="AQ1951" s="8"/>
      <c r="AR1951" s="8"/>
      <c r="AS1951" s="8"/>
      <c r="AT1951" s="8"/>
      <c r="AU1951" s="8"/>
      <c r="AV1951" s="8"/>
      <c r="AW1951" s="8"/>
      <c r="AX1951" s="8"/>
      <c r="AY1951" s="8"/>
      <c r="AZ1951" s="8"/>
      <c r="BA1951" s="8"/>
      <c r="BB1951" s="8"/>
      <c r="BC1951" s="8"/>
      <c r="BD1951" s="8"/>
      <c r="BE1951" s="8"/>
      <c r="BF1951" s="8"/>
      <c r="BG1951" s="8"/>
      <c r="BH1951" s="8"/>
      <c r="BI1951" s="8"/>
      <c r="BJ1951" s="8"/>
      <c r="BK1951" s="8"/>
      <c r="BL1951" s="8"/>
      <c r="BM1951" s="660"/>
      <c r="BN1951" s="8"/>
    </row>
    <row r="1952" spans="1:66" s="1" customFormat="1" ht="12.6" customHeight="1">
      <c r="A1952" s="97" t="s">
        <v>243</v>
      </c>
      <c r="B1952" s="88"/>
      <c r="C1952" s="363"/>
      <c r="D1952" s="273"/>
      <c r="E1952" s="1013"/>
      <c r="F1952" s="256"/>
      <c r="G1952" s="273"/>
      <c r="H1952" s="274"/>
      <c r="I1952" s="273"/>
      <c r="J1952" s="273"/>
      <c r="K1952" s="256"/>
      <c r="L1952" s="273"/>
      <c r="M1952" s="274"/>
      <c r="N1952" s="32"/>
      <c r="O1952" s="275"/>
      <c r="P1952" s="275"/>
      <c r="Q1952" s="275"/>
      <c r="R1952" s="275"/>
      <c r="S1952" s="276"/>
      <c r="T1952" s="276"/>
      <c r="U1952" s="276"/>
      <c r="V1952" s="277"/>
      <c r="W1952" s="278"/>
      <c r="X1952" s="276"/>
      <c r="Y1952" s="276"/>
      <c r="Z1952" s="32"/>
      <c r="AD1952" s="279"/>
      <c r="AE1952" s="279"/>
      <c r="AF1952" s="279"/>
      <c r="AG1952" s="279"/>
      <c r="AH1952" s="280"/>
      <c r="AI1952" s="280"/>
      <c r="AJ1952" s="280"/>
      <c r="AK1952" s="281"/>
      <c r="AL1952" s="282"/>
      <c r="AM1952" s="280"/>
      <c r="AN1952" s="280"/>
      <c r="AO1952" s="32"/>
      <c r="AP1952" s="32"/>
      <c r="AQ1952" s="32"/>
      <c r="AR1952" s="32"/>
      <c r="AS1952" s="32"/>
      <c r="AT1952" s="32"/>
      <c r="AU1952" s="32"/>
      <c r="AV1952" s="32"/>
      <c r="AW1952" s="32"/>
      <c r="AX1952" s="32"/>
      <c r="AY1952" s="32"/>
      <c r="AZ1952" s="32"/>
      <c r="BA1952" s="32"/>
      <c r="BB1952" s="32"/>
      <c r="BC1952" s="32"/>
      <c r="BD1952" s="32"/>
      <c r="BE1952" s="32"/>
      <c r="BF1952" s="32"/>
      <c r="BG1952" s="32"/>
      <c r="BH1952" s="32"/>
      <c r="BI1952" s="32"/>
      <c r="BJ1952" s="32"/>
      <c r="BK1952" s="32"/>
      <c r="BL1952" s="32"/>
      <c r="BM1952" s="661"/>
      <c r="BN1952" s="32"/>
    </row>
    <row r="1953" spans="1:66" s="260" customFormat="1" ht="12">
      <c r="A1953" s="638"/>
      <c r="B1953" s="639"/>
      <c r="C1953" s="358"/>
      <c r="D1953" s="252" t="s">
        <v>21</v>
      </c>
      <c r="E1953" s="1159" t="str">
        <f>+E1128</f>
        <v>Contractor Name</v>
      </c>
      <c r="F1953" s="1159"/>
      <c r="G1953" s="1159"/>
      <c r="H1953" s="1159"/>
      <c r="I1953" s="291" t="s">
        <v>21</v>
      </c>
      <c r="J1953" s="1150" t="str">
        <f>E1953</f>
        <v>Contractor Name</v>
      </c>
      <c r="K1953" s="1150"/>
      <c r="L1953" s="1150"/>
      <c r="M1953" s="1150"/>
      <c r="N1953" s="291" t="s">
        <v>21</v>
      </c>
      <c r="O1953" s="1150" t="str">
        <f>E1953</f>
        <v>Contractor Name</v>
      </c>
      <c r="P1953" s="1150"/>
      <c r="Q1953" s="1150"/>
      <c r="R1953" s="1150"/>
      <c r="S1953" s="291" t="s">
        <v>21</v>
      </c>
      <c r="T1953" s="1150" t="str">
        <f>E1953</f>
        <v>Contractor Name</v>
      </c>
      <c r="U1953" s="1150"/>
      <c r="V1953" s="1150"/>
      <c r="W1953" s="1150"/>
      <c r="X1953" s="291" t="s">
        <v>21</v>
      </c>
      <c r="Y1953" s="1150" t="str">
        <f>E1953</f>
        <v>Contractor Name</v>
      </c>
      <c r="Z1953" s="1150"/>
      <c r="AA1953" s="1150"/>
      <c r="AB1953" s="1150"/>
      <c r="AC1953" s="291" t="s">
        <v>21</v>
      </c>
      <c r="AD1953" s="1150" t="str">
        <f>E1953</f>
        <v>Contractor Name</v>
      </c>
      <c r="AE1953" s="1150"/>
      <c r="AF1953" s="1150"/>
      <c r="AG1953" s="1150"/>
      <c r="AH1953" s="291" t="s">
        <v>21</v>
      </c>
      <c r="AI1953" s="1150" t="str">
        <f>E1953</f>
        <v>Contractor Name</v>
      </c>
      <c r="AJ1953" s="1150"/>
      <c r="AK1953" s="1150"/>
      <c r="AL1953" s="1150"/>
      <c r="AM1953" s="291" t="s">
        <v>21</v>
      </c>
      <c r="AN1953" s="1150" t="str">
        <f>E1953</f>
        <v>Contractor Name</v>
      </c>
      <c r="AO1953" s="1150"/>
      <c r="AP1953" s="1150"/>
      <c r="AQ1953" s="1150"/>
      <c r="AR1953" s="291" t="s">
        <v>21</v>
      </c>
      <c r="AS1953" s="1150" t="str">
        <f>E1953</f>
        <v>Contractor Name</v>
      </c>
      <c r="AT1953" s="1150"/>
      <c r="AU1953" s="1150"/>
      <c r="AV1953" s="1150"/>
      <c r="AW1953" s="291" t="s">
        <v>21</v>
      </c>
      <c r="AX1953" s="1150" t="str">
        <f>J1953</f>
        <v>Contractor Name</v>
      </c>
      <c r="AY1953" s="1150"/>
      <c r="AZ1953" s="1150"/>
      <c r="BA1953" s="1150"/>
      <c r="BB1953" s="291" t="s">
        <v>21</v>
      </c>
      <c r="BC1953" s="1150" t="str">
        <f>O1953</f>
        <v>Contractor Name</v>
      </c>
      <c r="BD1953" s="1150"/>
      <c r="BE1953" s="1150"/>
      <c r="BF1953" s="1150"/>
      <c r="BG1953" s="291" t="s">
        <v>21</v>
      </c>
      <c r="BH1953" s="1150" t="str">
        <f>T1953</f>
        <v>Contractor Name</v>
      </c>
      <c r="BI1953" s="1150"/>
      <c r="BJ1953" s="1150"/>
      <c r="BK1953" s="1150"/>
      <c r="BL1953" s="292"/>
      <c r="BM1953" s="662"/>
      <c r="BN1953" s="292"/>
    </row>
    <row r="1954" spans="1:66" s="260" customFormat="1" ht="12">
      <c r="A1954" s="97" t="s">
        <v>133</v>
      </c>
      <c r="B1954" s="639"/>
      <c r="C1954" s="358"/>
      <c r="D1954" s="252" t="s">
        <v>20</v>
      </c>
      <c r="E1954" s="1036" t="str">
        <f>+E1129</f>
        <v>Contract Number</v>
      </c>
      <c r="F1954" s="254"/>
      <c r="G1954" s="255" t="s">
        <v>90</v>
      </c>
      <c r="H1954" s="894"/>
      <c r="I1954" s="307" t="s">
        <v>20</v>
      </c>
      <c r="J1954" s="324" t="str">
        <f>E1954</f>
        <v>Contract Number</v>
      </c>
      <c r="K1954" s="293"/>
      <c r="L1954" s="294" t="s">
        <v>90</v>
      </c>
      <c r="M1954" s="295">
        <f>H1954</f>
        <v>0</v>
      </c>
      <c r="N1954" s="296" t="s">
        <v>20</v>
      </c>
      <c r="O1954" s="325" t="str">
        <f>E1954</f>
        <v>Contract Number</v>
      </c>
      <c r="P1954" s="297"/>
      <c r="Q1954" s="298" t="s">
        <v>90</v>
      </c>
      <c r="R1954" s="299">
        <f>H1954</f>
        <v>0</v>
      </c>
      <c r="S1954" s="296" t="s">
        <v>20</v>
      </c>
      <c r="T1954" s="300" t="str">
        <f>E1954</f>
        <v>Contract Number</v>
      </c>
      <c r="U1954" s="297"/>
      <c r="V1954" s="298" t="s">
        <v>90</v>
      </c>
      <c r="W1954" s="301">
        <f>H1954</f>
        <v>0</v>
      </c>
      <c r="X1954" s="296" t="s">
        <v>20</v>
      </c>
      <c r="Y1954" s="300" t="str">
        <f>E1954</f>
        <v>Contract Number</v>
      </c>
      <c r="Z1954" s="297"/>
      <c r="AA1954" s="298" t="s">
        <v>90</v>
      </c>
      <c r="AB1954" s="301">
        <f>H1954</f>
        <v>0</v>
      </c>
      <c r="AC1954" s="296" t="s">
        <v>20</v>
      </c>
      <c r="AD1954" s="300" t="str">
        <f>E1954</f>
        <v>Contract Number</v>
      </c>
      <c r="AE1954" s="297"/>
      <c r="AF1954" s="298" t="s">
        <v>90</v>
      </c>
      <c r="AG1954" s="301">
        <f>H1954</f>
        <v>0</v>
      </c>
      <c r="AH1954" s="296" t="s">
        <v>20</v>
      </c>
      <c r="AI1954" s="300" t="str">
        <f>E1954</f>
        <v>Contract Number</v>
      </c>
      <c r="AJ1954" s="297"/>
      <c r="AK1954" s="298" t="s">
        <v>90</v>
      </c>
      <c r="AL1954" s="302">
        <f>H1954</f>
        <v>0</v>
      </c>
      <c r="AM1954" s="296" t="s">
        <v>20</v>
      </c>
      <c r="AN1954" s="325" t="str">
        <f>E1954</f>
        <v>Contract Number</v>
      </c>
      <c r="AO1954" s="297"/>
      <c r="AP1954" s="298" t="s">
        <v>90</v>
      </c>
      <c r="AQ1954" s="302">
        <f>H1954</f>
        <v>0</v>
      </c>
      <c r="AR1954" s="296" t="s">
        <v>20</v>
      </c>
      <c r="AS1954" s="325" t="str">
        <f>E1954</f>
        <v>Contract Number</v>
      </c>
      <c r="AT1954" s="297"/>
      <c r="AU1954" s="298" t="s">
        <v>90</v>
      </c>
      <c r="AV1954" s="303">
        <f>H1954</f>
        <v>0</v>
      </c>
      <c r="AW1954" s="296" t="s">
        <v>20</v>
      </c>
      <c r="AX1954" s="325" t="str">
        <f>J1954</f>
        <v>Contract Number</v>
      </c>
      <c r="AY1954" s="297"/>
      <c r="AZ1954" s="298" t="s">
        <v>90</v>
      </c>
      <c r="BA1954" s="303">
        <f>M1954</f>
        <v>0</v>
      </c>
      <c r="BB1954" s="296" t="s">
        <v>20</v>
      </c>
      <c r="BC1954" s="325" t="str">
        <f>O1954</f>
        <v>Contract Number</v>
      </c>
      <c r="BD1954" s="297"/>
      <c r="BE1954" s="298" t="s">
        <v>90</v>
      </c>
      <c r="BF1954" s="303">
        <f>R1954</f>
        <v>0</v>
      </c>
      <c r="BG1954" s="296" t="s">
        <v>20</v>
      </c>
      <c r="BH1954" s="325" t="str">
        <f>T1954</f>
        <v>Contract Number</v>
      </c>
      <c r="BI1954" s="297"/>
      <c r="BJ1954" s="298" t="s">
        <v>90</v>
      </c>
      <c r="BK1954" s="303">
        <f>W1954</f>
        <v>0</v>
      </c>
      <c r="BL1954" s="304"/>
      <c r="BM1954" s="663"/>
      <c r="BN1954" s="304"/>
    </row>
    <row r="1955" spans="1:66" s="260" customFormat="1" ht="17.45" customHeight="1">
      <c r="A1955" s="93"/>
      <c r="B1955" s="639"/>
      <c r="C1955" s="358"/>
      <c r="D1955" s="252" t="s">
        <v>126</v>
      </c>
      <c r="E1955" s="1009" t="s">
        <v>127</v>
      </c>
      <c r="F1955" s="257"/>
      <c r="G1955" s="258" t="s">
        <v>122</v>
      </c>
      <c r="H1955" s="257"/>
      <c r="I1955" s="296" t="s">
        <v>120</v>
      </c>
      <c r="J1955" s="305" t="s">
        <v>121</v>
      </c>
      <c r="K1955" s="306">
        <f>F1955</f>
        <v>0</v>
      </c>
      <c r="L1955" s="298" t="s">
        <v>122</v>
      </c>
      <c r="M1955" s="306">
        <f>H1955</f>
        <v>0</v>
      </c>
      <c r="N1955" s="296" t="s">
        <v>120</v>
      </c>
      <c r="O1955" s="305" t="s">
        <v>121</v>
      </c>
      <c r="P1955" s="306">
        <f>F1955</f>
        <v>0</v>
      </c>
      <c r="Q1955" s="298" t="s">
        <v>122</v>
      </c>
      <c r="R1955" s="306">
        <f>H1955</f>
        <v>0</v>
      </c>
      <c r="S1955" s="296" t="s">
        <v>120</v>
      </c>
      <c r="T1955" s="305" t="s">
        <v>121</v>
      </c>
      <c r="U1955" s="306">
        <f>F1955</f>
        <v>0</v>
      </c>
      <c r="V1955" s="298" t="s">
        <v>122</v>
      </c>
      <c r="W1955" s="306">
        <f>H1955</f>
        <v>0</v>
      </c>
      <c r="X1955" s="296" t="s">
        <v>120</v>
      </c>
      <c r="Y1955" s="305" t="s">
        <v>121</v>
      </c>
      <c r="Z1955" s="306">
        <f>F1955</f>
        <v>0</v>
      </c>
      <c r="AA1955" s="298" t="s">
        <v>122</v>
      </c>
      <c r="AB1955" s="306">
        <f>H1955</f>
        <v>0</v>
      </c>
      <c r="AC1955" s="296" t="s">
        <v>120</v>
      </c>
      <c r="AD1955" s="305" t="s">
        <v>121</v>
      </c>
      <c r="AE1955" s="306">
        <f>F1955</f>
        <v>0</v>
      </c>
      <c r="AF1955" s="298" t="s">
        <v>122</v>
      </c>
      <c r="AG1955" s="306">
        <f>H1955</f>
        <v>0</v>
      </c>
      <c r="AH1955" s="296" t="s">
        <v>120</v>
      </c>
      <c r="AI1955" s="305" t="s">
        <v>121</v>
      </c>
      <c r="AJ1955" s="306">
        <f>F1955</f>
        <v>0</v>
      </c>
      <c r="AK1955" s="298" t="s">
        <v>122</v>
      </c>
      <c r="AL1955" s="306">
        <f>H1955</f>
        <v>0</v>
      </c>
      <c r="AM1955" s="296" t="s">
        <v>120</v>
      </c>
      <c r="AN1955" s="305" t="s">
        <v>121</v>
      </c>
      <c r="AO1955" s="306">
        <f>F1955</f>
        <v>0</v>
      </c>
      <c r="AP1955" s="298" t="s">
        <v>122</v>
      </c>
      <c r="AQ1955" s="306">
        <f>H1955</f>
        <v>0</v>
      </c>
      <c r="AR1955" s="296" t="s">
        <v>120</v>
      </c>
      <c r="AS1955" s="305" t="s">
        <v>121</v>
      </c>
      <c r="AT1955" s="306">
        <f>F1955</f>
        <v>0</v>
      </c>
      <c r="AU1955" s="298" t="s">
        <v>122</v>
      </c>
      <c r="AV1955" s="306">
        <f>H1955</f>
        <v>0</v>
      </c>
      <c r="AW1955" s="296" t="s">
        <v>120</v>
      </c>
      <c r="AX1955" s="305" t="s">
        <v>121</v>
      </c>
      <c r="AY1955" s="306">
        <f>K1955</f>
        <v>0</v>
      </c>
      <c r="AZ1955" s="298" t="s">
        <v>122</v>
      </c>
      <c r="BA1955" s="306">
        <f>M1955</f>
        <v>0</v>
      </c>
      <c r="BB1955" s="296" t="s">
        <v>120</v>
      </c>
      <c r="BC1955" s="305" t="s">
        <v>121</v>
      </c>
      <c r="BD1955" s="306">
        <f>P1955</f>
        <v>0</v>
      </c>
      <c r="BE1955" s="298" t="s">
        <v>122</v>
      </c>
      <c r="BF1955" s="306">
        <f>R1955</f>
        <v>0</v>
      </c>
      <c r="BG1955" s="296" t="s">
        <v>120</v>
      </c>
      <c r="BH1955" s="305" t="s">
        <v>121</v>
      </c>
      <c r="BI1955" s="306">
        <f>U1955</f>
        <v>0</v>
      </c>
      <c r="BJ1955" s="298" t="s">
        <v>122</v>
      </c>
      <c r="BK1955" s="306">
        <f>W1955</f>
        <v>0</v>
      </c>
      <c r="BL1955" s="304"/>
      <c r="BM1955" s="663"/>
      <c r="BN1955" s="304"/>
    </row>
    <row r="1956" spans="1:66" s="260" customFormat="1" ht="15.75" customHeight="1">
      <c r="A1956" s="93"/>
      <c r="B1956" s="97"/>
      <c r="C1956" s="359"/>
      <c r="D1956" s="1160" t="s">
        <v>124</v>
      </c>
      <c r="E1956" s="1160"/>
      <c r="F1956" s="1160"/>
      <c r="G1956" s="1161">
        <f>E2019+J2019+O2019+T2019+Y2019+AD2019+AI2019+AN2019+AS2019+AX2019+BC2019+BH2019</f>
        <v>0</v>
      </c>
      <c r="H1956" s="259"/>
      <c r="I1956" s="292"/>
      <c r="J1956" s="292"/>
      <c r="K1956" s="292"/>
      <c r="L1956" s="292"/>
      <c r="M1956" s="292"/>
      <c r="N1956" s="292"/>
      <c r="O1956" s="292"/>
      <c r="P1956" s="292"/>
      <c r="Q1956" s="292"/>
      <c r="R1956" s="292"/>
      <c r="S1956" s="292"/>
      <c r="T1956" s="292"/>
      <c r="U1956" s="292"/>
      <c r="V1956" s="292"/>
      <c r="W1956" s="292"/>
      <c r="X1956" s="292"/>
      <c r="Y1956" s="292"/>
      <c r="Z1956" s="292"/>
      <c r="AA1956" s="292"/>
      <c r="AB1956" s="292"/>
      <c r="AC1956" s="292"/>
      <c r="AD1956" s="292"/>
      <c r="AE1956" s="292"/>
      <c r="AF1956" s="292"/>
      <c r="AG1956" s="292"/>
      <c r="AH1956" s="292"/>
      <c r="AI1956" s="292"/>
      <c r="AJ1956" s="292"/>
      <c r="AK1956" s="292"/>
      <c r="AL1956" s="292"/>
      <c r="AM1956" s="292"/>
      <c r="AN1956" s="292"/>
      <c r="AO1956" s="292"/>
      <c r="AP1956" s="292"/>
      <c r="AQ1956" s="292"/>
      <c r="AR1956" s="292"/>
      <c r="AS1956" s="292"/>
      <c r="AT1956" s="292"/>
      <c r="AU1956" s="292"/>
      <c r="AV1956" s="292"/>
      <c r="AW1956" s="292"/>
      <c r="AX1956" s="292"/>
      <c r="AY1956" s="292"/>
      <c r="AZ1956" s="292"/>
      <c r="BA1956" s="292"/>
      <c r="BB1956" s="292"/>
      <c r="BC1956" s="292"/>
      <c r="BD1956" s="292"/>
      <c r="BE1956" s="292"/>
      <c r="BF1956" s="292"/>
      <c r="BG1956" s="292"/>
      <c r="BH1956" s="292"/>
      <c r="BI1956" s="292"/>
      <c r="BJ1956" s="292"/>
      <c r="BK1956" s="292"/>
      <c r="BL1956" s="308"/>
      <c r="BM1956" s="665"/>
      <c r="BN1956" s="308"/>
    </row>
    <row r="1957" spans="1:66" s="1" customFormat="1" ht="5.45" customHeight="1" thickBot="1">
      <c r="A1957" s="640"/>
      <c r="B1957" s="641"/>
      <c r="C1957" s="360"/>
      <c r="D1957" s="261"/>
      <c r="E1957" s="360"/>
      <c r="F1957" s="261"/>
      <c r="G1957" s="1162"/>
      <c r="H1957" s="91"/>
      <c r="I1957" s="16"/>
      <c r="J1957" s="16"/>
      <c r="K1957" s="32"/>
      <c r="L1957" s="16"/>
      <c r="M1957" s="16"/>
      <c r="N1957" s="16"/>
      <c r="R1957" s="262"/>
      <c r="S1957" s="262"/>
      <c r="T1957" s="262"/>
      <c r="U1957" s="262"/>
      <c r="V1957" s="262"/>
      <c r="W1957" s="262"/>
      <c r="X1957" s="262"/>
      <c r="Y1957" s="262"/>
      <c r="Z1957" s="262"/>
      <c r="AA1957" s="262"/>
      <c r="AB1957" s="262"/>
      <c r="AC1957" s="262"/>
      <c r="AD1957" s="262"/>
      <c r="AE1957" s="20"/>
      <c r="AF1957" s="20"/>
      <c r="AG1957" s="20"/>
      <c r="AH1957" s="20"/>
      <c r="BM1957"/>
    </row>
    <row r="1958" spans="1:66" s="1" customFormat="1" ht="14.25" customHeight="1" thickTop="1">
      <c r="A1958" s="642" t="s">
        <v>30</v>
      </c>
      <c r="B1958" s="653"/>
      <c r="C1958" s="1135" t="s">
        <v>232</v>
      </c>
      <c r="D1958" s="1137" t="str">
        <f>+D1883</f>
        <v>Program Name</v>
      </c>
      <c r="E1958" s="1138"/>
      <c r="F1958" s="1138"/>
      <c r="G1958" s="1138"/>
      <c r="H1958" s="1139"/>
      <c r="I1958" s="1137" t="str">
        <f>+I1883</f>
        <v>Program Name</v>
      </c>
      <c r="J1958" s="1138"/>
      <c r="K1958" s="1138"/>
      <c r="L1958" s="1138"/>
      <c r="M1958" s="1139"/>
      <c r="N1958" s="1137" t="str">
        <f>+N1883</f>
        <v>Program Name</v>
      </c>
      <c r="O1958" s="1138"/>
      <c r="P1958" s="1138"/>
      <c r="Q1958" s="1138"/>
      <c r="R1958" s="1139"/>
      <c r="S1958" s="1137" t="str">
        <f>+S1883</f>
        <v>Program Name</v>
      </c>
      <c r="T1958" s="1138"/>
      <c r="U1958" s="1138"/>
      <c r="V1958" s="1138"/>
      <c r="W1958" s="1139"/>
      <c r="X1958" s="1137" t="str">
        <f>+X1883</f>
        <v>Program Name</v>
      </c>
      <c r="Y1958" s="1138"/>
      <c r="Z1958" s="1138"/>
      <c r="AA1958" s="1138"/>
      <c r="AB1958" s="1139"/>
      <c r="AC1958" s="1137" t="str">
        <f>+AC1883</f>
        <v>Program Name</v>
      </c>
      <c r="AD1958" s="1138"/>
      <c r="AE1958" s="1138"/>
      <c r="AF1958" s="1138"/>
      <c r="AG1958" s="1139"/>
      <c r="AH1958" s="1137" t="str">
        <f>+AH1883</f>
        <v>Program Name</v>
      </c>
      <c r="AI1958" s="1138"/>
      <c r="AJ1958" s="1138"/>
      <c r="AK1958" s="1138"/>
      <c r="AL1958" s="1139"/>
      <c r="AM1958" s="1137" t="str">
        <f>+AM1883</f>
        <v>Program Name</v>
      </c>
      <c r="AN1958" s="1138"/>
      <c r="AO1958" s="1138"/>
      <c r="AP1958" s="1138"/>
      <c r="AQ1958" s="1139"/>
      <c r="AR1958" s="1137" t="str">
        <f>+AR1883</f>
        <v>Program Name</v>
      </c>
      <c r="AS1958" s="1138"/>
      <c r="AT1958" s="1138"/>
      <c r="AU1958" s="1138"/>
      <c r="AV1958" s="1139"/>
      <c r="AW1958" s="1137" t="str">
        <f>+AW1883</f>
        <v>Program Name</v>
      </c>
      <c r="AX1958" s="1138"/>
      <c r="AY1958" s="1138"/>
      <c r="AZ1958" s="1138"/>
      <c r="BA1958" s="1139"/>
      <c r="BB1958" s="1137" t="str">
        <f>+BB1883</f>
        <v>Program Name</v>
      </c>
      <c r="BC1958" s="1138"/>
      <c r="BD1958" s="1138"/>
      <c r="BE1958" s="1138"/>
      <c r="BF1958" s="1139"/>
      <c r="BG1958" s="1137" t="str">
        <f>+BG1883</f>
        <v>Program Name</v>
      </c>
      <c r="BH1958" s="1138"/>
      <c r="BI1958" s="1138"/>
      <c r="BJ1958" s="1138"/>
      <c r="BK1958" s="1139"/>
      <c r="BL1958" s="31"/>
      <c r="BM1958" s="232" t="s">
        <v>33</v>
      </c>
    </row>
    <row r="1959" spans="1:66" s="1" customFormat="1" ht="13.5">
      <c r="A1959" s="644" t="s">
        <v>31</v>
      </c>
      <c r="B1959" s="654"/>
      <c r="C1959" s="1136"/>
      <c r="D1959" s="1146" t="str">
        <f>+D1884</f>
        <v>Funding Source</v>
      </c>
      <c r="E1959" s="1147"/>
      <c r="F1959" s="1147"/>
      <c r="G1959" s="1147"/>
      <c r="H1959" s="1148"/>
      <c r="I1959" s="1146" t="str">
        <f>+I1884</f>
        <v>Funding Source</v>
      </c>
      <c r="J1959" s="1147"/>
      <c r="K1959" s="1147"/>
      <c r="L1959" s="1147"/>
      <c r="M1959" s="1148"/>
      <c r="N1959" s="1146" t="str">
        <f>+N1884</f>
        <v>Funding Source</v>
      </c>
      <c r="O1959" s="1147"/>
      <c r="P1959" s="1147"/>
      <c r="Q1959" s="1147"/>
      <c r="R1959" s="1148"/>
      <c r="S1959" s="1146" t="str">
        <f>+S1884</f>
        <v>Funding Source</v>
      </c>
      <c r="T1959" s="1147"/>
      <c r="U1959" s="1147"/>
      <c r="V1959" s="1147"/>
      <c r="W1959" s="1148"/>
      <c r="X1959" s="1146" t="str">
        <f>+X1884</f>
        <v>Funding Source</v>
      </c>
      <c r="Y1959" s="1147"/>
      <c r="Z1959" s="1147"/>
      <c r="AA1959" s="1147"/>
      <c r="AB1959" s="1148"/>
      <c r="AC1959" s="1146" t="str">
        <f>+AC1884</f>
        <v>Funding Source</v>
      </c>
      <c r="AD1959" s="1147"/>
      <c r="AE1959" s="1147"/>
      <c r="AF1959" s="1147"/>
      <c r="AG1959" s="1148"/>
      <c r="AH1959" s="1146" t="str">
        <f>+AH1884</f>
        <v>Funding Source</v>
      </c>
      <c r="AI1959" s="1147"/>
      <c r="AJ1959" s="1147"/>
      <c r="AK1959" s="1147"/>
      <c r="AL1959" s="1148"/>
      <c r="AM1959" s="1146" t="str">
        <f>+AM1884</f>
        <v>Funding Source</v>
      </c>
      <c r="AN1959" s="1147"/>
      <c r="AO1959" s="1147"/>
      <c r="AP1959" s="1147"/>
      <c r="AQ1959" s="1148"/>
      <c r="AR1959" s="1146" t="str">
        <f>+AR1884</f>
        <v>Funding Source</v>
      </c>
      <c r="AS1959" s="1147"/>
      <c r="AT1959" s="1147"/>
      <c r="AU1959" s="1147"/>
      <c r="AV1959" s="1148"/>
      <c r="AW1959" s="1146" t="str">
        <f>+AW1884</f>
        <v>Funding Source</v>
      </c>
      <c r="AX1959" s="1147"/>
      <c r="AY1959" s="1147"/>
      <c r="AZ1959" s="1147"/>
      <c r="BA1959" s="1148"/>
      <c r="BB1959" s="1146" t="str">
        <f>+BB1884</f>
        <v>Funding Source</v>
      </c>
      <c r="BC1959" s="1147"/>
      <c r="BD1959" s="1147"/>
      <c r="BE1959" s="1147"/>
      <c r="BF1959" s="1148"/>
      <c r="BG1959" s="1146" t="str">
        <f>+BG1884</f>
        <v>Funding Source</v>
      </c>
      <c r="BH1959" s="1147"/>
      <c r="BI1959" s="1147"/>
      <c r="BJ1959" s="1147"/>
      <c r="BK1959" s="1148"/>
      <c r="BL1959" s="31"/>
      <c r="BM1959" s="233"/>
    </row>
    <row r="1960" spans="1:66" s="30" customFormat="1" ht="21.6" customHeight="1">
      <c r="A1960" s="646"/>
      <c r="B1960" s="655"/>
      <c r="C1960" s="669" t="s">
        <v>233</v>
      </c>
      <c r="D1960" s="329" t="s">
        <v>67</v>
      </c>
      <c r="E1960" s="1010" t="s">
        <v>68</v>
      </c>
      <c r="F1960" s="330" t="s">
        <v>69</v>
      </c>
      <c r="G1960" s="331" t="s">
        <v>70</v>
      </c>
      <c r="H1960" s="332" t="s">
        <v>71</v>
      </c>
      <c r="I1960" s="329" t="s">
        <v>67</v>
      </c>
      <c r="J1960" s="1010" t="s">
        <v>68</v>
      </c>
      <c r="K1960" s="330" t="s">
        <v>69</v>
      </c>
      <c r="L1960" s="331" t="s">
        <v>70</v>
      </c>
      <c r="M1960" s="333" t="s">
        <v>71</v>
      </c>
      <c r="N1960" s="329" t="s">
        <v>67</v>
      </c>
      <c r="O1960" s="1010" t="s">
        <v>68</v>
      </c>
      <c r="P1960" s="330" t="s">
        <v>69</v>
      </c>
      <c r="Q1960" s="331" t="s">
        <v>70</v>
      </c>
      <c r="R1960" s="333" t="s">
        <v>71</v>
      </c>
      <c r="S1960" s="329" t="s">
        <v>67</v>
      </c>
      <c r="T1960" s="1010" t="s">
        <v>68</v>
      </c>
      <c r="U1960" s="330" t="s">
        <v>69</v>
      </c>
      <c r="V1960" s="331" t="s">
        <v>70</v>
      </c>
      <c r="W1960" s="333" t="s">
        <v>71</v>
      </c>
      <c r="X1960" s="329" t="s">
        <v>67</v>
      </c>
      <c r="Y1960" s="1010" t="s">
        <v>68</v>
      </c>
      <c r="Z1960" s="330" t="s">
        <v>69</v>
      </c>
      <c r="AA1960" s="331" t="s">
        <v>70</v>
      </c>
      <c r="AB1960" s="333" t="s">
        <v>71</v>
      </c>
      <c r="AC1960" s="329" t="s">
        <v>67</v>
      </c>
      <c r="AD1960" s="1010" t="s">
        <v>68</v>
      </c>
      <c r="AE1960" s="330" t="s">
        <v>69</v>
      </c>
      <c r="AF1960" s="331" t="s">
        <v>70</v>
      </c>
      <c r="AG1960" s="333" t="s">
        <v>71</v>
      </c>
      <c r="AH1960" s="329" t="s">
        <v>67</v>
      </c>
      <c r="AI1960" s="1010" t="s">
        <v>68</v>
      </c>
      <c r="AJ1960" s="330" t="s">
        <v>69</v>
      </c>
      <c r="AK1960" s="331" t="s">
        <v>70</v>
      </c>
      <c r="AL1960" s="333" t="s">
        <v>71</v>
      </c>
      <c r="AM1960" s="329" t="s">
        <v>67</v>
      </c>
      <c r="AN1960" s="1010" t="s">
        <v>68</v>
      </c>
      <c r="AO1960" s="330" t="s">
        <v>69</v>
      </c>
      <c r="AP1960" s="331" t="s">
        <v>70</v>
      </c>
      <c r="AQ1960" s="333" t="s">
        <v>71</v>
      </c>
      <c r="AR1960" s="329" t="s">
        <v>67</v>
      </c>
      <c r="AS1960" s="1010" t="s">
        <v>68</v>
      </c>
      <c r="AT1960" s="330" t="s">
        <v>69</v>
      </c>
      <c r="AU1960" s="331" t="s">
        <v>70</v>
      </c>
      <c r="AV1960" s="333" t="s">
        <v>71</v>
      </c>
      <c r="AW1960" s="329" t="s">
        <v>67</v>
      </c>
      <c r="AX1960" s="1010" t="s">
        <v>68</v>
      </c>
      <c r="AY1960" s="330" t="s">
        <v>69</v>
      </c>
      <c r="AZ1960" s="331" t="s">
        <v>70</v>
      </c>
      <c r="BA1960" s="333" t="s">
        <v>71</v>
      </c>
      <c r="BB1960" s="329" t="s">
        <v>67</v>
      </c>
      <c r="BC1960" s="1010" t="s">
        <v>68</v>
      </c>
      <c r="BD1960" s="330" t="s">
        <v>69</v>
      </c>
      <c r="BE1960" s="331" t="s">
        <v>70</v>
      </c>
      <c r="BF1960" s="333" t="s">
        <v>71</v>
      </c>
      <c r="BG1960" s="329" t="s">
        <v>67</v>
      </c>
      <c r="BH1960" s="1010" t="s">
        <v>68</v>
      </c>
      <c r="BI1960" s="330" t="s">
        <v>69</v>
      </c>
      <c r="BJ1960" s="331" t="s">
        <v>70</v>
      </c>
      <c r="BK1960" s="333" t="s">
        <v>71</v>
      </c>
      <c r="BM1960" s="334" t="s">
        <v>68</v>
      </c>
    </row>
    <row r="1961" spans="1:66" s="30" customFormat="1" ht="12.75">
      <c r="A1961" s="399">
        <v>1</v>
      </c>
      <c r="B1961" s="648" t="str">
        <f>$B$11</f>
        <v>Salaries</v>
      </c>
      <c r="C1961" s="555">
        <f>+E1961+J1961+O1961+T1961+Y1961+AD1961+AI1961+AN1961+AS1961+AX1961+BC1961+BH1961</f>
        <v>0</v>
      </c>
      <c r="D1961" s="1028">
        <f t="shared" ref="D1961:D2007" si="4346">D1886</f>
        <v>0</v>
      </c>
      <c r="E1961" s="570"/>
      <c r="F1961" s="391">
        <f>+F1886+E1961</f>
        <v>0</v>
      </c>
      <c r="G1961" s="386">
        <f>D1961-F1961</f>
        <v>0</v>
      </c>
      <c r="H1961" s="365" t="str">
        <f>IF(D1961=0,"    ",F1961/D1961)</f>
        <v xml:space="preserve">    </v>
      </c>
      <c r="I1961" s="667">
        <f t="shared" ref="I1961:I2007" si="4347">I1886</f>
        <v>0</v>
      </c>
      <c r="J1961" s="570"/>
      <c r="K1961" s="391">
        <f>+K1886+J1961</f>
        <v>0</v>
      </c>
      <c r="L1961" s="386">
        <f>I1961-K1961</f>
        <v>0</v>
      </c>
      <c r="M1961" s="365" t="str">
        <f>IF(I1961=0,"    ",K1961/I1961)</f>
        <v xml:space="preserve">    </v>
      </c>
      <c r="N1961" s="667">
        <f t="shared" ref="N1961:N2007" si="4348">N1886</f>
        <v>0</v>
      </c>
      <c r="O1961" s="570"/>
      <c r="P1961" s="391">
        <f>+P1886+O1961</f>
        <v>0</v>
      </c>
      <c r="Q1961" s="386">
        <f>N1961-P1961</f>
        <v>0</v>
      </c>
      <c r="R1961" s="365" t="str">
        <f>IF(N1961=0,"    ",P1961/N1961)</f>
        <v xml:space="preserve">    </v>
      </c>
      <c r="S1961" s="667">
        <f t="shared" ref="S1961:S2007" si="4349">S1886</f>
        <v>0</v>
      </c>
      <c r="T1961" s="570"/>
      <c r="U1961" s="391">
        <f>+U1886+T1961</f>
        <v>0</v>
      </c>
      <c r="V1961" s="386">
        <f>S1961-U1961</f>
        <v>0</v>
      </c>
      <c r="W1961" s="365" t="str">
        <f>IF(S1961=0,"    ",U1961/S1961)</f>
        <v xml:space="preserve">    </v>
      </c>
      <c r="X1961" s="667">
        <f t="shared" ref="X1961:X2007" si="4350">X1886</f>
        <v>0</v>
      </c>
      <c r="Y1961" s="570"/>
      <c r="Z1961" s="391">
        <f>+Z1886+Y1961</f>
        <v>0</v>
      </c>
      <c r="AA1961" s="386">
        <f>X1961-Z1961</f>
        <v>0</v>
      </c>
      <c r="AB1961" s="365" t="str">
        <f>IF(X1961=0,"    ",Z1961/X1961)</f>
        <v xml:space="preserve">    </v>
      </c>
      <c r="AC1961" s="667">
        <f t="shared" ref="AC1961:AC2007" si="4351">AC1886</f>
        <v>0</v>
      </c>
      <c r="AD1961" s="570"/>
      <c r="AE1961" s="391">
        <f>+AE1886+AD1961</f>
        <v>0</v>
      </c>
      <c r="AF1961" s="386">
        <f>AC1961-AE1961</f>
        <v>0</v>
      </c>
      <c r="AG1961" s="365" t="str">
        <f>IF(AC1961=0,"    ",AE1961/AC1961)</f>
        <v xml:space="preserve">    </v>
      </c>
      <c r="AH1961" s="667">
        <f t="shared" ref="AH1961:AH2007" si="4352">AH1886</f>
        <v>0</v>
      </c>
      <c r="AI1961" s="570"/>
      <c r="AJ1961" s="391">
        <f>+AJ1886+AI1961</f>
        <v>0</v>
      </c>
      <c r="AK1961" s="386">
        <f>AH1961-AJ1961</f>
        <v>0</v>
      </c>
      <c r="AL1961" s="365" t="str">
        <f>IF(AH1961=0,"    ",AJ1961/AH1961)</f>
        <v xml:space="preserve">    </v>
      </c>
      <c r="AM1961" s="667">
        <f t="shared" ref="AM1961:AM2007" si="4353">AM1886</f>
        <v>0</v>
      </c>
      <c r="AN1961" s="570"/>
      <c r="AO1961" s="391">
        <f>+AO1886+AN1961</f>
        <v>0</v>
      </c>
      <c r="AP1961" s="386">
        <f>AM1961-AO1961</f>
        <v>0</v>
      </c>
      <c r="AQ1961" s="365" t="str">
        <f>IF(AM1961=0,"    ",AO1961/AM1961)</f>
        <v xml:space="preserve">    </v>
      </c>
      <c r="AR1961" s="667">
        <f t="shared" ref="AR1961:AR2007" si="4354">AR1886</f>
        <v>0</v>
      </c>
      <c r="AS1961" s="570"/>
      <c r="AT1961" s="391">
        <f>+AT1886+AS1961</f>
        <v>0</v>
      </c>
      <c r="AU1961" s="386">
        <f>AR1961-AT1961</f>
        <v>0</v>
      </c>
      <c r="AV1961" s="365" t="str">
        <f>IF(AR1961=0,"    ",AT1961/AR1961)</f>
        <v xml:space="preserve">    </v>
      </c>
      <c r="AW1961" s="667">
        <f t="shared" ref="AW1961:AW2007" si="4355">AW1886</f>
        <v>0</v>
      </c>
      <c r="AX1961" s="570"/>
      <c r="AY1961" s="391">
        <f>+AY1886+AX1961</f>
        <v>0</v>
      </c>
      <c r="AZ1961" s="386">
        <f>AW1961-AY1961</f>
        <v>0</v>
      </c>
      <c r="BA1961" s="365" t="str">
        <f>IF(AW1961=0,"    ",AY1961/AW1961)</f>
        <v xml:space="preserve">    </v>
      </c>
      <c r="BB1961" s="667">
        <f t="shared" ref="BB1961:BB2007" si="4356">BB1886</f>
        <v>0</v>
      </c>
      <c r="BC1961" s="570"/>
      <c r="BD1961" s="391">
        <f>+BD1886+BC1961</f>
        <v>0</v>
      </c>
      <c r="BE1961" s="386">
        <f>BB1961-BD1961</f>
        <v>0</v>
      </c>
      <c r="BF1961" s="365" t="str">
        <f>IF(BB1961=0,"    ",BD1961/BB1961)</f>
        <v xml:space="preserve">    </v>
      </c>
      <c r="BG1961" s="667">
        <f t="shared" ref="BG1961:BG2007" si="4357">BG1886</f>
        <v>0</v>
      </c>
      <c r="BH1961" s="570"/>
      <c r="BI1961" s="391">
        <f>+BI1886+BH1961</f>
        <v>0</v>
      </c>
      <c r="BJ1961" s="386">
        <f>BG1961-BI1961</f>
        <v>0</v>
      </c>
      <c r="BK1961" s="365" t="str">
        <f>IF(BG1961=0,"    ",BI1961/BG1961)</f>
        <v xml:space="preserve">    </v>
      </c>
      <c r="BL1961" s="395"/>
      <c r="BM1961" s="383">
        <f t="shared" ref="BM1961:BM2019" si="4358">E1961+J1961+O1961+T1961+Y1961+AD1961+AI1961+AN1961+AS1961+AX1961+BC1961+BH1961</f>
        <v>0</v>
      </c>
    </row>
    <row r="1962" spans="1:66" s="30" customFormat="1" ht="12.75">
      <c r="A1962" s="399">
        <v>2</v>
      </c>
      <c r="B1962" s="648" t="str">
        <f>$B$12</f>
        <v>Employee Benefits</v>
      </c>
      <c r="C1962" s="556">
        <f t="shared" ref="C1962:C2009" si="4359">+E1962+J1962+O1962+T1962+Y1962+AD1962+AI1962+AN1962+AS1962+AX1962+BC1962+BH1962</f>
        <v>0</v>
      </c>
      <c r="D1962" s="1029">
        <f t="shared" si="4346"/>
        <v>0</v>
      </c>
      <c r="E1962" s="570"/>
      <c r="F1962" s="391">
        <f>+F1887+E1962</f>
        <v>0</v>
      </c>
      <c r="G1962" s="386">
        <f>D1962-F1962</f>
        <v>0</v>
      </c>
      <c r="H1962" s="366" t="str">
        <f>IF(D1962=0,"    ",F1962/D1962)</f>
        <v xml:space="preserve">    </v>
      </c>
      <c r="I1962" s="668">
        <f t="shared" si="4347"/>
        <v>0</v>
      </c>
      <c r="J1962" s="570"/>
      <c r="K1962" s="391">
        <f>+K1887+J1962</f>
        <v>0</v>
      </c>
      <c r="L1962" s="386">
        <f>I1962-K1962</f>
        <v>0</v>
      </c>
      <c r="M1962" s="366" t="str">
        <f>IF(I1962=0,"    ",K1962/I1962)</f>
        <v xml:space="preserve">    </v>
      </c>
      <c r="N1962" s="668">
        <f t="shared" si="4348"/>
        <v>0</v>
      </c>
      <c r="O1962" s="570"/>
      <c r="P1962" s="391">
        <f>+P1887+O1962</f>
        <v>0</v>
      </c>
      <c r="Q1962" s="386">
        <f>N1962-P1962</f>
        <v>0</v>
      </c>
      <c r="R1962" s="366" t="str">
        <f>IF(N1962=0,"    ",P1962/N1962)</f>
        <v xml:space="preserve">    </v>
      </c>
      <c r="S1962" s="668">
        <f t="shared" si="4349"/>
        <v>0</v>
      </c>
      <c r="T1962" s="570"/>
      <c r="U1962" s="391">
        <f>+U1887+T1962</f>
        <v>0</v>
      </c>
      <c r="V1962" s="386">
        <f>S1962-U1962</f>
        <v>0</v>
      </c>
      <c r="W1962" s="366" t="str">
        <f>IF(S1962=0,"    ",U1962/S1962)</f>
        <v xml:space="preserve">    </v>
      </c>
      <c r="X1962" s="668">
        <f t="shared" si="4350"/>
        <v>0</v>
      </c>
      <c r="Y1962" s="570"/>
      <c r="Z1962" s="391">
        <f>+Z1887+Y1962</f>
        <v>0</v>
      </c>
      <c r="AA1962" s="386">
        <f>X1962-Z1962</f>
        <v>0</v>
      </c>
      <c r="AB1962" s="366" t="str">
        <f>IF(X1962=0,"    ",Z1962/X1962)</f>
        <v xml:space="preserve">    </v>
      </c>
      <c r="AC1962" s="668">
        <f t="shared" si="4351"/>
        <v>0</v>
      </c>
      <c r="AD1962" s="570"/>
      <c r="AE1962" s="391">
        <f>+AE1887+AD1962</f>
        <v>0</v>
      </c>
      <c r="AF1962" s="386">
        <f>AC1962-AE1962</f>
        <v>0</v>
      </c>
      <c r="AG1962" s="366" t="str">
        <f>IF(AC1962=0,"    ",AE1962/AC1962)</f>
        <v xml:space="preserve">    </v>
      </c>
      <c r="AH1962" s="668">
        <f t="shared" si="4352"/>
        <v>0</v>
      </c>
      <c r="AI1962" s="570"/>
      <c r="AJ1962" s="391">
        <f>+AJ1887+AI1962</f>
        <v>0</v>
      </c>
      <c r="AK1962" s="386">
        <f>AH1962-AJ1962</f>
        <v>0</v>
      </c>
      <c r="AL1962" s="366" t="str">
        <f>IF(AH1962=0,"    ",AJ1962/AH1962)</f>
        <v xml:space="preserve">    </v>
      </c>
      <c r="AM1962" s="668">
        <f t="shared" si="4353"/>
        <v>0</v>
      </c>
      <c r="AN1962" s="570"/>
      <c r="AO1962" s="391">
        <f>+AO1887+AN1962</f>
        <v>0</v>
      </c>
      <c r="AP1962" s="386">
        <f>AM1962-AO1962</f>
        <v>0</v>
      </c>
      <c r="AQ1962" s="366" t="str">
        <f>IF(AM1962=0,"    ",AO1962/AM1962)</f>
        <v xml:space="preserve">    </v>
      </c>
      <c r="AR1962" s="668">
        <f t="shared" si="4354"/>
        <v>0</v>
      </c>
      <c r="AS1962" s="570"/>
      <c r="AT1962" s="391">
        <f>+AT1887+AS1962</f>
        <v>0</v>
      </c>
      <c r="AU1962" s="386">
        <f>AR1962-AT1962</f>
        <v>0</v>
      </c>
      <c r="AV1962" s="366" t="str">
        <f>IF(AR1962=0,"    ",AT1962/AR1962)</f>
        <v xml:space="preserve">    </v>
      </c>
      <c r="AW1962" s="668">
        <f t="shared" si="4355"/>
        <v>0</v>
      </c>
      <c r="AX1962" s="570"/>
      <c r="AY1962" s="391">
        <f>+AY1887+AX1962</f>
        <v>0</v>
      </c>
      <c r="AZ1962" s="386">
        <f>AW1962-AY1962</f>
        <v>0</v>
      </c>
      <c r="BA1962" s="366" t="str">
        <f>IF(AW1962=0,"    ",AY1962/AW1962)</f>
        <v xml:space="preserve">    </v>
      </c>
      <c r="BB1962" s="668">
        <f t="shared" si="4356"/>
        <v>0</v>
      </c>
      <c r="BC1962" s="570"/>
      <c r="BD1962" s="391">
        <f>+BD1887+BC1962</f>
        <v>0</v>
      </c>
      <c r="BE1962" s="386">
        <f>BB1962-BD1962</f>
        <v>0</v>
      </c>
      <c r="BF1962" s="366" t="str">
        <f>IF(BB1962=0,"    ",BD1962/BB1962)</f>
        <v xml:space="preserve">    </v>
      </c>
      <c r="BG1962" s="668">
        <f t="shared" si="4357"/>
        <v>0</v>
      </c>
      <c r="BH1962" s="570"/>
      <c r="BI1962" s="391">
        <f>+BI1887+BH1962</f>
        <v>0</v>
      </c>
      <c r="BJ1962" s="386">
        <f>BG1962-BI1962</f>
        <v>0</v>
      </c>
      <c r="BK1962" s="366" t="str">
        <f>IF(BG1962=0,"    ",BI1962/BG1962)</f>
        <v xml:space="preserve">    </v>
      </c>
      <c r="BL1962" s="395"/>
      <c r="BM1962" s="383">
        <f t="shared" si="4358"/>
        <v>0</v>
      </c>
    </row>
    <row r="1963" spans="1:66" s="30" customFormat="1" ht="12.75">
      <c r="A1963" s="399">
        <v>3</v>
      </c>
      <c r="B1963" s="890" t="str">
        <f>B1888</f>
        <v>Salaries &amp; Benefits Total</v>
      </c>
      <c r="C1963" s="891">
        <f t="shared" si="4359"/>
        <v>0</v>
      </c>
      <c r="D1963" s="845">
        <f t="shared" ref="D1963" si="4360">SUM(D1961:D1962)</f>
        <v>0</v>
      </c>
      <c r="E1963" s="845">
        <f t="shared" ref="E1963" si="4361">SUM(E1961:E1962)</f>
        <v>0</v>
      </c>
      <c r="F1963" s="873">
        <f t="shared" ref="F1963:G1963" si="4362">SUM(F1961:F1962)</f>
        <v>0</v>
      </c>
      <c r="G1963" s="873">
        <f t="shared" si="4362"/>
        <v>0</v>
      </c>
      <c r="H1963" s="874" t="str">
        <f>IF(D1963=0,"    ",F1963/D1963)</f>
        <v xml:space="preserve">    </v>
      </c>
      <c r="I1963" s="845">
        <f t="shared" ref="I1963" si="4363">SUM(I1961:I1962)</f>
        <v>0</v>
      </c>
      <c r="J1963" s="845">
        <f t="shared" ref="J1963:L1963" si="4364">SUM(J1961:J1962)</f>
        <v>0</v>
      </c>
      <c r="K1963" s="876">
        <f t="shared" si="4364"/>
        <v>0</v>
      </c>
      <c r="L1963" s="876">
        <f t="shared" si="4364"/>
        <v>0</v>
      </c>
      <c r="M1963" s="874" t="str">
        <f>IF(I1963=0,"    ",K1963/I1963)</f>
        <v xml:space="preserve">    </v>
      </c>
      <c r="N1963" s="845">
        <f t="shared" ref="N1963" si="4365">SUM(N1961:N1962)</f>
        <v>0</v>
      </c>
      <c r="O1963" s="845">
        <f t="shared" ref="O1963:Q1963" si="4366">SUM(O1961:O1962)</f>
        <v>0</v>
      </c>
      <c r="P1963" s="876">
        <f t="shared" si="4366"/>
        <v>0</v>
      </c>
      <c r="Q1963" s="876">
        <f t="shared" si="4366"/>
        <v>0</v>
      </c>
      <c r="R1963" s="874" t="str">
        <f>IF(N1963=0,"    ",P1963/N1963)</f>
        <v xml:space="preserve">    </v>
      </c>
      <c r="S1963" s="845">
        <f t="shared" ref="S1963" si="4367">SUM(S1961:S1962)</f>
        <v>0</v>
      </c>
      <c r="T1963" s="845">
        <f t="shared" ref="T1963:V1963" si="4368">SUM(T1961:T1962)</f>
        <v>0</v>
      </c>
      <c r="U1963" s="876">
        <f t="shared" si="4368"/>
        <v>0</v>
      </c>
      <c r="V1963" s="876">
        <f t="shared" si="4368"/>
        <v>0</v>
      </c>
      <c r="W1963" s="874" t="str">
        <f>IF(S1963=0,"    ",U1963/S1963)</f>
        <v xml:space="preserve">    </v>
      </c>
      <c r="X1963" s="845">
        <f t="shared" ref="X1963" si="4369">SUM(X1961:X1962)</f>
        <v>0</v>
      </c>
      <c r="Y1963" s="845">
        <f t="shared" ref="Y1963:AA1963" si="4370">SUM(Y1961:Y1962)</f>
        <v>0</v>
      </c>
      <c r="Z1963" s="876">
        <f t="shared" si="4370"/>
        <v>0</v>
      </c>
      <c r="AA1963" s="876">
        <f t="shared" si="4370"/>
        <v>0</v>
      </c>
      <c r="AB1963" s="874" t="str">
        <f>IF(X1963=0,"    ",Z1963/X1963)</f>
        <v xml:space="preserve">    </v>
      </c>
      <c r="AC1963" s="845">
        <f t="shared" ref="AC1963" si="4371">SUM(AC1961:AC1962)</f>
        <v>0</v>
      </c>
      <c r="AD1963" s="845">
        <f t="shared" ref="AD1963:AF1963" si="4372">SUM(AD1961:AD1962)</f>
        <v>0</v>
      </c>
      <c r="AE1963" s="876">
        <f t="shared" si="4372"/>
        <v>0</v>
      </c>
      <c r="AF1963" s="876">
        <f t="shared" si="4372"/>
        <v>0</v>
      </c>
      <c r="AG1963" s="874" t="str">
        <f>IF(AC1963=0,"    ",AE1963/AC1963)</f>
        <v xml:space="preserve">    </v>
      </c>
      <c r="AH1963" s="845">
        <f t="shared" ref="AH1963" si="4373">SUM(AH1961:AH1962)</f>
        <v>0</v>
      </c>
      <c r="AI1963" s="845">
        <f t="shared" ref="AI1963:AK1963" si="4374">SUM(AI1961:AI1962)</f>
        <v>0</v>
      </c>
      <c r="AJ1963" s="876">
        <f t="shared" si="4374"/>
        <v>0</v>
      </c>
      <c r="AK1963" s="876">
        <f t="shared" si="4374"/>
        <v>0</v>
      </c>
      <c r="AL1963" s="874" t="str">
        <f>IF(AH1963=0,"    ",AJ1963/AH1963)</f>
        <v xml:space="preserve">    </v>
      </c>
      <c r="AM1963" s="845">
        <f t="shared" ref="AM1963" si="4375">SUM(AM1961:AM1962)</f>
        <v>0</v>
      </c>
      <c r="AN1963" s="845">
        <f t="shared" ref="AN1963:AP1963" si="4376">SUM(AN1961:AN1962)</f>
        <v>0</v>
      </c>
      <c r="AO1963" s="876">
        <f t="shared" si="4376"/>
        <v>0</v>
      </c>
      <c r="AP1963" s="876">
        <f t="shared" si="4376"/>
        <v>0</v>
      </c>
      <c r="AQ1963" s="874" t="str">
        <f>IF(AM1963=0,"    ",AO1963/AM1963)</f>
        <v xml:space="preserve">    </v>
      </c>
      <c r="AR1963" s="845">
        <f t="shared" ref="AR1963" si="4377">SUM(AR1961:AR1962)</f>
        <v>0</v>
      </c>
      <c r="AS1963" s="845">
        <f t="shared" ref="AS1963:AU1963" si="4378">SUM(AS1961:AS1962)</f>
        <v>0</v>
      </c>
      <c r="AT1963" s="876">
        <f t="shared" si="4378"/>
        <v>0</v>
      </c>
      <c r="AU1963" s="876">
        <f t="shared" si="4378"/>
        <v>0</v>
      </c>
      <c r="AV1963" s="874" t="str">
        <f>IF(AR1963=0,"    ",AT1963/AR1963)</f>
        <v xml:space="preserve">    </v>
      </c>
      <c r="AW1963" s="845">
        <f t="shared" ref="AW1963" si="4379">SUM(AW1961:AW1962)</f>
        <v>0</v>
      </c>
      <c r="AX1963" s="845">
        <f t="shared" ref="AX1963:AZ1963" si="4380">SUM(AX1961:AX1962)</f>
        <v>0</v>
      </c>
      <c r="AY1963" s="876">
        <f t="shared" si="4380"/>
        <v>0</v>
      </c>
      <c r="AZ1963" s="876">
        <f t="shared" si="4380"/>
        <v>0</v>
      </c>
      <c r="BA1963" s="874" t="str">
        <f>IF(AW1963=0,"    ",AY1963/AW1963)</f>
        <v xml:space="preserve">    </v>
      </c>
      <c r="BB1963" s="845">
        <f t="shared" ref="BB1963" si="4381">SUM(BB1961:BB1962)</f>
        <v>0</v>
      </c>
      <c r="BC1963" s="845">
        <f t="shared" ref="BC1963:BE1963" si="4382">SUM(BC1961:BC1962)</f>
        <v>0</v>
      </c>
      <c r="BD1963" s="876">
        <f t="shared" si="4382"/>
        <v>0</v>
      </c>
      <c r="BE1963" s="876">
        <f t="shared" si="4382"/>
        <v>0</v>
      </c>
      <c r="BF1963" s="874" t="str">
        <f>IF(BB1963=0,"    ",BD1963/BB1963)</f>
        <v xml:space="preserve">    </v>
      </c>
      <c r="BG1963" s="845">
        <f t="shared" ref="BG1963" si="4383">SUM(BG1961:BG1962)</f>
        <v>0</v>
      </c>
      <c r="BH1963" s="845">
        <f t="shared" ref="BH1963:BJ1963" si="4384">SUM(BH1961:BH1962)</f>
        <v>0</v>
      </c>
      <c r="BI1963" s="876">
        <f t="shared" si="4384"/>
        <v>0</v>
      </c>
      <c r="BJ1963" s="876">
        <f t="shared" si="4384"/>
        <v>0</v>
      </c>
      <c r="BK1963" s="874" t="str">
        <f>IF(BG1963=0,"    ",BI1963/BG1963)</f>
        <v xml:space="preserve">    </v>
      </c>
      <c r="BL1963" s="395"/>
      <c r="BM1963" s="383">
        <f t="shared" si="4358"/>
        <v>0</v>
      </c>
    </row>
    <row r="1964" spans="1:66" s="5" customFormat="1" ht="12.75">
      <c r="A1964" s="633">
        <v>4</v>
      </c>
      <c r="B1964" s="401" t="str">
        <f>B1889</f>
        <v>*Consultants (from Supplemental B)</v>
      </c>
      <c r="C1964" s="371">
        <f t="shared" si="4359"/>
        <v>0</v>
      </c>
      <c r="D1964" s="659">
        <f t="shared" si="4346"/>
        <v>0</v>
      </c>
      <c r="E1964" s="570"/>
      <c r="F1964" s="391">
        <f t="shared" ref="F1964:F2004" si="4385">+F1889+E1964</f>
        <v>0</v>
      </c>
      <c r="G1964" s="386">
        <f t="shared" ref="G1964:G2009" si="4386">D1964-F1964</f>
        <v>0</v>
      </c>
      <c r="H1964" s="366" t="str">
        <f>IF(D1964=0,"    ",F1964/D1964)</f>
        <v xml:space="preserve">    </v>
      </c>
      <c r="I1964" s="849">
        <f t="shared" si="4347"/>
        <v>0</v>
      </c>
      <c r="J1964" s="570"/>
      <c r="K1964" s="391">
        <f t="shared" ref="K1964:K2004" si="4387">+K1889+J1964</f>
        <v>0</v>
      </c>
      <c r="L1964" s="386">
        <f t="shared" ref="L1964:L2009" si="4388">I1964-K1964</f>
        <v>0</v>
      </c>
      <c r="M1964" s="366" t="str">
        <f>IF(I1964=0,"    ",K1964/I1964)</f>
        <v xml:space="preserve">    </v>
      </c>
      <c r="N1964" s="849">
        <f t="shared" si="4348"/>
        <v>0</v>
      </c>
      <c r="O1964" s="570"/>
      <c r="P1964" s="391">
        <f t="shared" ref="P1964:P2004" si="4389">+P1889+O1964</f>
        <v>0</v>
      </c>
      <c r="Q1964" s="386">
        <f t="shared" ref="Q1964:Q2009" si="4390">N1964-P1964</f>
        <v>0</v>
      </c>
      <c r="R1964" s="366" t="str">
        <f>IF(N1964=0,"    ",P1964/N1964)</f>
        <v xml:space="preserve">    </v>
      </c>
      <c r="S1964" s="849">
        <f t="shared" si="4349"/>
        <v>0</v>
      </c>
      <c r="T1964" s="570"/>
      <c r="U1964" s="391">
        <f t="shared" ref="U1964:U2004" si="4391">+U1889+T1964</f>
        <v>0</v>
      </c>
      <c r="V1964" s="386">
        <f t="shared" ref="V1964:V2009" si="4392">S1964-U1964</f>
        <v>0</v>
      </c>
      <c r="W1964" s="366" t="str">
        <f>IF(S1964=0,"    ",U1964/S1964)</f>
        <v xml:space="preserve">    </v>
      </c>
      <c r="X1964" s="849">
        <f t="shared" si="4350"/>
        <v>0</v>
      </c>
      <c r="Y1964" s="570"/>
      <c r="Z1964" s="391">
        <f t="shared" ref="Z1964:Z2004" si="4393">+Z1889+Y1964</f>
        <v>0</v>
      </c>
      <c r="AA1964" s="386">
        <f t="shared" ref="AA1964:AA2009" si="4394">X1964-Z1964</f>
        <v>0</v>
      </c>
      <c r="AB1964" s="366" t="str">
        <f>IF(X1964=0,"    ",Z1964/X1964)</f>
        <v xml:space="preserve">    </v>
      </c>
      <c r="AC1964" s="849">
        <f t="shared" si="4351"/>
        <v>0</v>
      </c>
      <c r="AD1964" s="570"/>
      <c r="AE1964" s="391">
        <f t="shared" ref="AE1964:AE2004" si="4395">+AE1889+AD1964</f>
        <v>0</v>
      </c>
      <c r="AF1964" s="386">
        <f t="shared" ref="AF1964:AF2009" si="4396">AC1964-AE1964</f>
        <v>0</v>
      </c>
      <c r="AG1964" s="366" t="str">
        <f>IF(AC1964=0,"    ",AE1964/AC1964)</f>
        <v xml:space="preserve">    </v>
      </c>
      <c r="AH1964" s="849">
        <f t="shared" si="4352"/>
        <v>0</v>
      </c>
      <c r="AI1964" s="570"/>
      <c r="AJ1964" s="391">
        <f t="shared" ref="AJ1964:AJ2004" si="4397">+AJ1889+AI1964</f>
        <v>0</v>
      </c>
      <c r="AK1964" s="386">
        <f t="shared" ref="AK1964:AK2009" si="4398">AH1964-AJ1964</f>
        <v>0</v>
      </c>
      <c r="AL1964" s="366" t="str">
        <f>IF(AH1964=0,"    ",AJ1964/AH1964)</f>
        <v xml:space="preserve">    </v>
      </c>
      <c r="AM1964" s="849">
        <f t="shared" si="4353"/>
        <v>0</v>
      </c>
      <c r="AN1964" s="570"/>
      <c r="AO1964" s="391">
        <f t="shared" ref="AO1964:AO2004" si="4399">+AO1889+AN1964</f>
        <v>0</v>
      </c>
      <c r="AP1964" s="386">
        <f t="shared" ref="AP1964:AP2009" si="4400">AM1964-AO1964</f>
        <v>0</v>
      </c>
      <c r="AQ1964" s="366" t="str">
        <f>IF(AM1964=0,"    ",AO1964/AM1964)</f>
        <v xml:space="preserve">    </v>
      </c>
      <c r="AR1964" s="849">
        <f t="shared" si="4354"/>
        <v>0</v>
      </c>
      <c r="AS1964" s="570"/>
      <c r="AT1964" s="391">
        <f t="shared" ref="AT1964:AT2004" si="4401">+AT1889+AS1964</f>
        <v>0</v>
      </c>
      <c r="AU1964" s="386">
        <f t="shared" ref="AU1964:AU2009" si="4402">AR1964-AT1964</f>
        <v>0</v>
      </c>
      <c r="AV1964" s="366" t="str">
        <f>IF(AR1964=0,"    ",AT1964/AR1964)</f>
        <v xml:space="preserve">    </v>
      </c>
      <c r="AW1964" s="849">
        <f t="shared" si="4355"/>
        <v>0</v>
      </c>
      <c r="AX1964" s="570"/>
      <c r="AY1964" s="391">
        <f t="shared" ref="AY1964:AY2004" si="4403">+AY1889+AX1964</f>
        <v>0</v>
      </c>
      <c r="AZ1964" s="386">
        <f t="shared" ref="AZ1964:AZ2009" si="4404">AW1964-AY1964</f>
        <v>0</v>
      </c>
      <c r="BA1964" s="366" t="str">
        <f>IF(AW1964=0,"    ",AY1964/AW1964)</f>
        <v xml:space="preserve">    </v>
      </c>
      <c r="BB1964" s="849">
        <f t="shared" si="4356"/>
        <v>0</v>
      </c>
      <c r="BC1964" s="570"/>
      <c r="BD1964" s="391">
        <f t="shared" ref="BD1964:BD2004" si="4405">+BD1889+BC1964</f>
        <v>0</v>
      </c>
      <c r="BE1964" s="386">
        <f t="shared" ref="BE1964:BE2009" si="4406">BB1964-BD1964</f>
        <v>0</v>
      </c>
      <c r="BF1964" s="366" t="str">
        <f>IF(BB1964=0,"    ",BD1964/BB1964)</f>
        <v xml:space="preserve">    </v>
      </c>
      <c r="BG1964" s="849">
        <f t="shared" si="4357"/>
        <v>0</v>
      </c>
      <c r="BH1964" s="570"/>
      <c r="BI1964" s="391">
        <f t="shared" ref="BI1964:BI2004" si="4407">+BI1889+BH1964</f>
        <v>0</v>
      </c>
      <c r="BJ1964" s="386">
        <f t="shared" ref="BJ1964:BJ2009" si="4408">BG1964-BI1964</f>
        <v>0</v>
      </c>
      <c r="BK1964" s="366" t="str">
        <f>IF(BG1964=0,"    ",BI1964/BG1964)</f>
        <v xml:space="preserve">    </v>
      </c>
      <c r="BM1964" s="383">
        <f t="shared" si="4358"/>
        <v>0</v>
      </c>
      <c r="BN1964" s="7"/>
    </row>
    <row r="1965" spans="1:66" s="5" customFormat="1" ht="12.75">
      <c r="A1965" s="633">
        <v>5</v>
      </c>
      <c r="B1965" s="648" t="str">
        <f t="shared" ref="B1965:B2007" si="4409">B1890</f>
        <v>**Flex Fund</v>
      </c>
      <c r="C1965" s="375">
        <f t="shared" si="4359"/>
        <v>0</v>
      </c>
      <c r="D1965" s="659">
        <f t="shared" si="4346"/>
        <v>0</v>
      </c>
      <c r="E1965" s="570"/>
      <c r="F1965" s="391">
        <f t="shared" si="4385"/>
        <v>0</v>
      </c>
      <c r="G1965" s="386">
        <f t="shared" si="4386"/>
        <v>0</v>
      </c>
      <c r="H1965" s="366" t="str">
        <f t="shared" ref="H1965:H2009" si="4410">IF(D1965=0,"    ",F1965/D1965)</f>
        <v xml:space="preserve">    </v>
      </c>
      <c r="I1965" s="849">
        <f t="shared" si="4347"/>
        <v>0</v>
      </c>
      <c r="J1965" s="570"/>
      <c r="K1965" s="391">
        <f t="shared" si="4387"/>
        <v>0</v>
      </c>
      <c r="L1965" s="386">
        <f t="shared" si="4388"/>
        <v>0</v>
      </c>
      <c r="M1965" s="366" t="str">
        <f t="shared" ref="M1965:M2009" si="4411">IF(I1965=0,"    ",K1965/I1965)</f>
        <v xml:space="preserve">    </v>
      </c>
      <c r="N1965" s="849">
        <f t="shared" si="4348"/>
        <v>0</v>
      </c>
      <c r="O1965" s="570"/>
      <c r="P1965" s="391">
        <f t="shared" si="4389"/>
        <v>0</v>
      </c>
      <c r="Q1965" s="386">
        <f t="shared" si="4390"/>
        <v>0</v>
      </c>
      <c r="R1965" s="366" t="str">
        <f t="shared" ref="R1965:R2009" si="4412">IF(N1965=0,"    ",P1965/N1965)</f>
        <v xml:space="preserve">    </v>
      </c>
      <c r="S1965" s="849">
        <f t="shared" si="4349"/>
        <v>0</v>
      </c>
      <c r="T1965" s="570"/>
      <c r="U1965" s="391">
        <f t="shared" si="4391"/>
        <v>0</v>
      </c>
      <c r="V1965" s="386">
        <f t="shared" si="4392"/>
        <v>0</v>
      </c>
      <c r="W1965" s="366" t="str">
        <f t="shared" ref="W1965:W2009" si="4413">IF(S1965=0,"    ",U1965/S1965)</f>
        <v xml:space="preserve">    </v>
      </c>
      <c r="X1965" s="849">
        <f t="shared" si="4350"/>
        <v>0</v>
      </c>
      <c r="Y1965" s="570"/>
      <c r="Z1965" s="391">
        <f t="shared" si="4393"/>
        <v>0</v>
      </c>
      <c r="AA1965" s="386">
        <f t="shared" si="4394"/>
        <v>0</v>
      </c>
      <c r="AB1965" s="366" t="str">
        <f t="shared" ref="AB1965:AB2009" si="4414">IF(X1965=0,"    ",Z1965/X1965)</f>
        <v xml:space="preserve">    </v>
      </c>
      <c r="AC1965" s="849">
        <f t="shared" si="4351"/>
        <v>0</v>
      </c>
      <c r="AD1965" s="570"/>
      <c r="AE1965" s="391">
        <f t="shared" si="4395"/>
        <v>0</v>
      </c>
      <c r="AF1965" s="386">
        <f t="shared" si="4396"/>
        <v>0</v>
      </c>
      <c r="AG1965" s="366" t="str">
        <f t="shared" ref="AG1965:AG2009" si="4415">IF(AC1965=0,"    ",AE1965/AC1965)</f>
        <v xml:space="preserve">    </v>
      </c>
      <c r="AH1965" s="849">
        <f t="shared" si="4352"/>
        <v>0</v>
      </c>
      <c r="AI1965" s="570"/>
      <c r="AJ1965" s="391">
        <f t="shared" si="4397"/>
        <v>0</v>
      </c>
      <c r="AK1965" s="386">
        <f t="shared" si="4398"/>
        <v>0</v>
      </c>
      <c r="AL1965" s="366" t="str">
        <f t="shared" ref="AL1965:AL2009" si="4416">IF(AH1965=0,"    ",AJ1965/AH1965)</f>
        <v xml:space="preserve">    </v>
      </c>
      <c r="AM1965" s="849">
        <f t="shared" si="4353"/>
        <v>0</v>
      </c>
      <c r="AN1965" s="570"/>
      <c r="AO1965" s="391">
        <f t="shared" si="4399"/>
        <v>0</v>
      </c>
      <c r="AP1965" s="386">
        <f t="shared" si="4400"/>
        <v>0</v>
      </c>
      <c r="AQ1965" s="366" t="str">
        <f t="shared" ref="AQ1965:AQ2009" si="4417">IF(AM1965=0,"    ",AO1965/AM1965)</f>
        <v xml:space="preserve">    </v>
      </c>
      <c r="AR1965" s="849">
        <f t="shared" si="4354"/>
        <v>0</v>
      </c>
      <c r="AS1965" s="570"/>
      <c r="AT1965" s="391">
        <f t="shared" si="4401"/>
        <v>0</v>
      </c>
      <c r="AU1965" s="386">
        <f t="shared" si="4402"/>
        <v>0</v>
      </c>
      <c r="AV1965" s="366" t="str">
        <f t="shared" ref="AV1965:AV2009" si="4418">IF(AR1965=0,"    ",AT1965/AR1965)</f>
        <v xml:space="preserve">    </v>
      </c>
      <c r="AW1965" s="849">
        <f t="shared" si="4355"/>
        <v>0</v>
      </c>
      <c r="AX1965" s="570"/>
      <c r="AY1965" s="391">
        <f t="shared" si="4403"/>
        <v>0</v>
      </c>
      <c r="AZ1965" s="386">
        <f t="shared" si="4404"/>
        <v>0</v>
      </c>
      <c r="BA1965" s="366" t="str">
        <f t="shared" ref="BA1965:BA2009" si="4419">IF(AW1965=0,"    ",AY1965/AW1965)</f>
        <v xml:space="preserve">    </v>
      </c>
      <c r="BB1965" s="849">
        <f t="shared" si="4356"/>
        <v>0</v>
      </c>
      <c r="BC1965" s="570"/>
      <c r="BD1965" s="391">
        <f t="shared" si="4405"/>
        <v>0</v>
      </c>
      <c r="BE1965" s="386">
        <f t="shared" si="4406"/>
        <v>0</v>
      </c>
      <c r="BF1965" s="366" t="str">
        <f t="shared" ref="BF1965:BF2009" si="4420">IF(BB1965=0,"    ",BD1965/BB1965)</f>
        <v xml:space="preserve">    </v>
      </c>
      <c r="BG1965" s="849">
        <f t="shared" si="4357"/>
        <v>0</v>
      </c>
      <c r="BH1965" s="570"/>
      <c r="BI1965" s="391">
        <f t="shared" si="4407"/>
        <v>0</v>
      </c>
      <c r="BJ1965" s="386">
        <f t="shared" si="4408"/>
        <v>0</v>
      </c>
      <c r="BK1965" s="366" t="str">
        <f t="shared" ref="BK1965:BK2009" si="4421">IF(BG1965=0,"    ",BI1965/BG1965)</f>
        <v xml:space="preserve">    </v>
      </c>
      <c r="BM1965" s="383">
        <f t="shared" si="4358"/>
        <v>0</v>
      </c>
      <c r="BN1965" s="7"/>
    </row>
    <row r="1966" spans="1:66" s="5" customFormat="1" ht="12.75">
      <c r="A1966" s="633">
        <v>6</v>
      </c>
      <c r="B1966" s="648" t="str">
        <f t="shared" si="4409"/>
        <v>*Gift Cards</v>
      </c>
      <c r="C1966" s="375">
        <f t="shared" si="4359"/>
        <v>0</v>
      </c>
      <c r="D1966" s="659">
        <f t="shared" si="4346"/>
        <v>0</v>
      </c>
      <c r="E1966" s="570"/>
      <c r="F1966" s="391">
        <f t="shared" si="4385"/>
        <v>0</v>
      </c>
      <c r="G1966" s="386">
        <f t="shared" si="4386"/>
        <v>0</v>
      </c>
      <c r="H1966" s="366" t="str">
        <f t="shared" si="4410"/>
        <v xml:space="preserve">    </v>
      </c>
      <c r="I1966" s="849">
        <f t="shared" si="4347"/>
        <v>0</v>
      </c>
      <c r="J1966" s="570"/>
      <c r="K1966" s="391">
        <f t="shared" si="4387"/>
        <v>0</v>
      </c>
      <c r="L1966" s="386">
        <f t="shared" si="4388"/>
        <v>0</v>
      </c>
      <c r="M1966" s="366" t="str">
        <f t="shared" si="4411"/>
        <v xml:space="preserve">    </v>
      </c>
      <c r="N1966" s="849">
        <f t="shared" si="4348"/>
        <v>0</v>
      </c>
      <c r="O1966" s="570"/>
      <c r="P1966" s="391">
        <f t="shared" si="4389"/>
        <v>0</v>
      </c>
      <c r="Q1966" s="386">
        <f t="shared" si="4390"/>
        <v>0</v>
      </c>
      <c r="R1966" s="366" t="str">
        <f t="shared" si="4412"/>
        <v xml:space="preserve">    </v>
      </c>
      <c r="S1966" s="849">
        <f t="shared" si="4349"/>
        <v>0</v>
      </c>
      <c r="T1966" s="570"/>
      <c r="U1966" s="391">
        <f t="shared" si="4391"/>
        <v>0</v>
      </c>
      <c r="V1966" s="386">
        <f t="shared" si="4392"/>
        <v>0</v>
      </c>
      <c r="W1966" s="366" t="str">
        <f t="shared" si="4413"/>
        <v xml:space="preserve">    </v>
      </c>
      <c r="X1966" s="849">
        <f t="shared" si="4350"/>
        <v>0</v>
      </c>
      <c r="Y1966" s="570"/>
      <c r="Z1966" s="391">
        <f t="shared" si="4393"/>
        <v>0</v>
      </c>
      <c r="AA1966" s="386">
        <f t="shared" si="4394"/>
        <v>0</v>
      </c>
      <c r="AB1966" s="366" t="str">
        <f t="shared" si="4414"/>
        <v xml:space="preserve">    </v>
      </c>
      <c r="AC1966" s="849">
        <f t="shared" si="4351"/>
        <v>0</v>
      </c>
      <c r="AD1966" s="570"/>
      <c r="AE1966" s="391">
        <f t="shared" si="4395"/>
        <v>0</v>
      </c>
      <c r="AF1966" s="386">
        <f t="shared" si="4396"/>
        <v>0</v>
      </c>
      <c r="AG1966" s="366" t="str">
        <f t="shared" si="4415"/>
        <v xml:space="preserve">    </v>
      </c>
      <c r="AH1966" s="849">
        <f t="shared" si="4352"/>
        <v>0</v>
      </c>
      <c r="AI1966" s="570"/>
      <c r="AJ1966" s="391">
        <f t="shared" si="4397"/>
        <v>0</v>
      </c>
      <c r="AK1966" s="386">
        <f t="shared" si="4398"/>
        <v>0</v>
      </c>
      <c r="AL1966" s="366" t="str">
        <f t="shared" si="4416"/>
        <v xml:space="preserve">    </v>
      </c>
      <c r="AM1966" s="849">
        <f t="shared" si="4353"/>
        <v>0</v>
      </c>
      <c r="AN1966" s="570"/>
      <c r="AO1966" s="391">
        <f t="shared" si="4399"/>
        <v>0</v>
      </c>
      <c r="AP1966" s="386">
        <f t="shared" si="4400"/>
        <v>0</v>
      </c>
      <c r="AQ1966" s="366" t="str">
        <f t="shared" si="4417"/>
        <v xml:space="preserve">    </v>
      </c>
      <c r="AR1966" s="849">
        <f t="shared" si="4354"/>
        <v>0</v>
      </c>
      <c r="AS1966" s="570"/>
      <c r="AT1966" s="391">
        <f t="shared" si="4401"/>
        <v>0</v>
      </c>
      <c r="AU1966" s="386">
        <f t="shared" si="4402"/>
        <v>0</v>
      </c>
      <c r="AV1966" s="366" t="str">
        <f t="shared" si="4418"/>
        <v xml:space="preserve">    </v>
      </c>
      <c r="AW1966" s="849">
        <f t="shared" si="4355"/>
        <v>0</v>
      </c>
      <c r="AX1966" s="570"/>
      <c r="AY1966" s="391">
        <f t="shared" si="4403"/>
        <v>0</v>
      </c>
      <c r="AZ1966" s="386">
        <f t="shared" si="4404"/>
        <v>0</v>
      </c>
      <c r="BA1966" s="366" t="str">
        <f t="shared" si="4419"/>
        <v xml:space="preserve">    </v>
      </c>
      <c r="BB1966" s="849">
        <f t="shared" si="4356"/>
        <v>0</v>
      </c>
      <c r="BC1966" s="570"/>
      <c r="BD1966" s="391">
        <f t="shared" si="4405"/>
        <v>0</v>
      </c>
      <c r="BE1966" s="386">
        <f t="shared" si="4406"/>
        <v>0</v>
      </c>
      <c r="BF1966" s="366" t="str">
        <f t="shared" si="4420"/>
        <v xml:space="preserve">    </v>
      </c>
      <c r="BG1966" s="849">
        <f t="shared" si="4357"/>
        <v>0</v>
      </c>
      <c r="BH1966" s="570"/>
      <c r="BI1966" s="391">
        <f t="shared" si="4407"/>
        <v>0</v>
      </c>
      <c r="BJ1966" s="386">
        <f t="shared" si="4408"/>
        <v>0</v>
      </c>
      <c r="BK1966" s="366" t="str">
        <f t="shared" si="4421"/>
        <v xml:space="preserve">    </v>
      </c>
      <c r="BM1966" s="383">
        <f t="shared" si="4358"/>
        <v>0</v>
      </c>
      <c r="BN1966" s="7"/>
    </row>
    <row r="1967" spans="1:66" s="5" customFormat="1" ht="12.75">
      <c r="A1967" s="633">
        <v>7</v>
      </c>
      <c r="B1967" s="648" t="str">
        <f t="shared" si="4409"/>
        <v>*Interest Expense</v>
      </c>
      <c r="C1967" s="375">
        <f t="shared" si="4359"/>
        <v>0</v>
      </c>
      <c r="D1967" s="659">
        <f t="shared" si="4346"/>
        <v>0</v>
      </c>
      <c r="E1967" s="570"/>
      <c r="F1967" s="391">
        <f t="shared" si="4385"/>
        <v>0</v>
      </c>
      <c r="G1967" s="386">
        <f t="shared" si="4386"/>
        <v>0</v>
      </c>
      <c r="H1967" s="366" t="str">
        <f t="shared" si="4410"/>
        <v xml:space="preserve">    </v>
      </c>
      <c r="I1967" s="849">
        <f t="shared" si="4347"/>
        <v>0</v>
      </c>
      <c r="J1967" s="570"/>
      <c r="K1967" s="391">
        <f t="shared" si="4387"/>
        <v>0</v>
      </c>
      <c r="L1967" s="386">
        <f t="shared" si="4388"/>
        <v>0</v>
      </c>
      <c r="M1967" s="366" t="str">
        <f t="shared" si="4411"/>
        <v xml:space="preserve">    </v>
      </c>
      <c r="N1967" s="849">
        <f t="shared" si="4348"/>
        <v>0</v>
      </c>
      <c r="O1967" s="570"/>
      <c r="P1967" s="391">
        <f t="shared" si="4389"/>
        <v>0</v>
      </c>
      <c r="Q1967" s="386">
        <f t="shared" si="4390"/>
        <v>0</v>
      </c>
      <c r="R1967" s="366" t="str">
        <f t="shared" si="4412"/>
        <v xml:space="preserve">    </v>
      </c>
      <c r="S1967" s="849">
        <f t="shared" si="4349"/>
        <v>0</v>
      </c>
      <c r="T1967" s="570"/>
      <c r="U1967" s="391">
        <f t="shared" si="4391"/>
        <v>0</v>
      </c>
      <c r="V1967" s="386">
        <f t="shared" si="4392"/>
        <v>0</v>
      </c>
      <c r="W1967" s="366" t="str">
        <f t="shared" si="4413"/>
        <v xml:space="preserve">    </v>
      </c>
      <c r="X1967" s="849">
        <f t="shared" si="4350"/>
        <v>0</v>
      </c>
      <c r="Y1967" s="570"/>
      <c r="Z1967" s="391">
        <f t="shared" si="4393"/>
        <v>0</v>
      </c>
      <c r="AA1967" s="386">
        <f t="shared" si="4394"/>
        <v>0</v>
      </c>
      <c r="AB1967" s="366" t="str">
        <f t="shared" si="4414"/>
        <v xml:space="preserve">    </v>
      </c>
      <c r="AC1967" s="849">
        <f t="shared" si="4351"/>
        <v>0</v>
      </c>
      <c r="AD1967" s="570"/>
      <c r="AE1967" s="391">
        <f t="shared" si="4395"/>
        <v>0</v>
      </c>
      <c r="AF1967" s="386">
        <f t="shared" si="4396"/>
        <v>0</v>
      </c>
      <c r="AG1967" s="366" t="str">
        <f t="shared" si="4415"/>
        <v xml:space="preserve">    </v>
      </c>
      <c r="AH1967" s="849">
        <f t="shared" si="4352"/>
        <v>0</v>
      </c>
      <c r="AI1967" s="570"/>
      <c r="AJ1967" s="391">
        <f t="shared" si="4397"/>
        <v>0</v>
      </c>
      <c r="AK1967" s="386">
        <f t="shared" si="4398"/>
        <v>0</v>
      </c>
      <c r="AL1967" s="366" t="str">
        <f t="shared" si="4416"/>
        <v xml:space="preserve">    </v>
      </c>
      <c r="AM1967" s="849">
        <f t="shared" si="4353"/>
        <v>0</v>
      </c>
      <c r="AN1967" s="570"/>
      <c r="AO1967" s="391">
        <f t="shared" si="4399"/>
        <v>0</v>
      </c>
      <c r="AP1967" s="386">
        <f t="shared" si="4400"/>
        <v>0</v>
      </c>
      <c r="AQ1967" s="366" t="str">
        <f t="shared" si="4417"/>
        <v xml:space="preserve">    </v>
      </c>
      <c r="AR1967" s="849">
        <f t="shared" si="4354"/>
        <v>0</v>
      </c>
      <c r="AS1967" s="570"/>
      <c r="AT1967" s="391">
        <f t="shared" si="4401"/>
        <v>0</v>
      </c>
      <c r="AU1967" s="386">
        <f t="shared" si="4402"/>
        <v>0</v>
      </c>
      <c r="AV1967" s="366" t="str">
        <f t="shared" si="4418"/>
        <v xml:space="preserve">    </v>
      </c>
      <c r="AW1967" s="849">
        <f t="shared" si="4355"/>
        <v>0</v>
      </c>
      <c r="AX1967" s="570"/>
      <c r="AY1967" s="391">
        <f t="shared" si="4403"/>
        <v>0</v>
      </c>
      <c r="AZ1967" s="386">
        <f t="shared" si="4404"/>
        <v>0</v>
      </c>
      <c r="BA1967" s="366" t="str">
        <f t="shared" si="4419"/>
        <v xml:space="preserve">    </v>
      </c>
      <c r="BB1967" s="849">
        <f t="shared" si="4356"/>
        <v>0</v>
      </c>
      <c r="BC1967" s="570"/>
      <c r="BD1967" s="391">
        <f t="shared" si="4405"/>
        <v>0</v>
      </c>
      <c r="BE1967" s="386">
        <f t="shared" si="4406"/>
        <v>0</v>
      </c>
      <c r="BF1967" s="366" t="str">
        <f t="shared" si="4420"/>
        <v xml:space="preserve">    </v>
      </c>
      <c r="BG1967" s="849">
        <f t="shared" si="4357"/>
        <v>0</v>
      </c>
      <c r="BH1967" s="570"/>
      <c r="BI1967" s="391">
        <f t="shared" si="4407"/>
        <v>0</v>
      </c>
      <c r="BJ1967" s="386">
        <f t="shared" si="4408"/>
        <v>0</v>
      </c>
      <c r="BK1967" s="366" t="str">
        <f t="shared" si="4421"/>
        <v xml:space="preserve">    </v>
      </c>
      <c r="BM1967" s="383">
        <f t="shared" si="4358"/>
        <v>0</v>
      </c>
      <c r="BN1967" s="7"/>
    </row>
    <row r="1968" spans="1:66" s="5" customFormat="1" ht="12.75">
      <c r="A1968" s="633">
        <v>8</v>
      </c>
      <c r="B1968" s="648" t="str">
        <f t="shared" si="4409"/>
        <v>*Leasehold Improvements</v>
      </c>
      <c r="C1968" s="375">
        <f t="shared" si="4359"/>
        <v>0</v>
      </c>
      <c r="D1968" s="659">
        <f t="shared" si="4346"/>
        <v>0</v>
      </c>
      <c r="E1968" s="570"/>
      <c r="F1968" s="391">
        <f t="shared" si="4385"/>
        <v>0</v>
      </c>
      <c r="G1968" s="386">
        <f t="shared" si="4386"/>
        <v>0</v>
      </c>
      <c r="H1968" s="366" t="str">
        <f t="shared" si="4410"/>
        <v xml:space="preserve">    </v>
      </c>
      <c r="I1968" s="849">
        <f t="shared" si="4347"/>
        <v>0</v>
      </c>
      <c r="J1968" s="570"/>
      <c r="K1968" s="391">
        <f t="shared" si="4387"/>
        <v>0</v>
      </c>
      <c r="L1968" s="386">
        <f t="shared" si="4388"/>
        <v>0</v>
      </c>
      <c r="M1968" s="366" t="str">
        <f t="shared" si="4411"/>
        <v xml:space="preserve">    </v>
      </c>
      <c r="N1968" s="849">
        <f t="shared" si="4348"/>
        <v>0</v>
      </c>
      <c r="O1968" s="570"/>
      <c r="P1968" s="391">
        <f t="shared" si="4389"/>
        <v>0</v>
      </c>
      <c r="Q1968" s="386">
        <f t="shared" si="4390"/>
        <v>0</v>
      </c>
      <c r="R1968" s="366" t="str">
        <f t="shared" si="4412"/>
        <v xml:space="preserve">    </v>
      </c>
      <c r="S1968" s="849">
        <f t="shared" si="4349"/>
        <v>0</v>
      </c>
      <c r="T1968" s="570"/>
      <c r="U1968" s="391">
        <f t="shared" si="4391"/>
        <v>0</v>
      </c>
      <c r="V1968" s="386">
        <f t="shared" si="4392"/>
        <v>0</v>
      </c>
      <c r="W1968" s="366" t="str">
        <f t="shared" si="4413"/>
        <v xml:space="preserve">    </v>
      </c>
      <c r="X1968" s="849">
        <f t="shared" si="4350"/>
        <v>0</v>
      </c>
      <c r="Y1968" s="570"/>
      <c r="Z1968" s="391">
        <f t="shared" si="4393"/>
        <v>0</v>
      </c>
      <c r="AA1968" s="386">
        <f t="shared" si="4394"/>
        <v>0</v>
      </c>
      <c r="AB1968" s="366" t="str">
        <f t="shared" si="4414"/>
        <v xml:space="preserve">    </v>
      </c>
      <c r="AC1968" s="849">
        <f t="shared" si="4351"/>
        <v>0</v>
      </c>
      <c r="AD1968" s="570"/>
      <c r="AE1968" s="391">
        <f t="shared" si="4395"/>
        <v>0</v>
      </c>
      <c r="AF1968" s="386">
        <f t="shared" si="4396"/>
        <v>0</v>
      </c>
      <c r="AG1968" s="366" t="str">
        <f t="shared" si="4415"/>
        <v xml:space="preserve">    </v>
      </c>
      <c r="AH1968" s="849">
        <f t="shared" si="4352"/>
        <v>0</v>
      </c>
      <c r="AI1968" s="570"/>
      <c r="AJ1968" s="391">
        <f t="shared" si="4397"/>
        <v>0</v>
      </c>
      <c r="AK1968" s="386">
        <f t="shared" si="4398"/>
        <v>0</v>
      </c>
      <c r="AL1968" s="366" t="str">
        <f t="shared" si="4416"/>
        <v xml:space="preserve">    </v>
      </c>
      <c r="AM1968" s="849">
        <f t="shared" si="4353"/>
        <v>0</v>
      </c>
      <c r="AN1968" s="570"/>
      <c r="AO1968" s="391">
        <f t="shared" si="4399"/>
        <v>0</v>
      </c>
      <c r="AP1968" s="386">
        <f t="shared" si="4400"/>
        <v>0</v>
      </c>
      <c r="AQ1968" s="366" t="str">
        <f t="shared" si="4417"/>
        <v xml:space="preserve">    </v>
      </c>
      <c r="AR1968" s="849">
        <f t="shared" si="4354"/>
        <v>0</v>
      </c>
      <c r="AS1968" s="570"/>
      <c r="AT1968" s="391">
        <f t="shared" si="4401"/>
        <v>0</v>
      </c>
      <c r="AU1968" s="386">
        <f t="shared" si="4402"/>
        <v>0</v>
      </c>
      <c r="AV1968" s="366" t="str">
        <f t="shared" si="4418"/>
        <v xml:space="preserve">    </v>
      </c>
      <c r="AW1968" s="849">
        <f t="shared" si="4355"/>
        <v>0</v>
      </c>
      <c r="AX1968" s="570"/>
      <c r="AY1968" s="391">
        <f t="shared" si="4403"/>
        <v>0</v>
      </c>
      <c r="AZ1968" s="386">
        <f t="shared" si="4404"/>
        <v>0</v>
      </c>
      <c r="BA1968" s="366" t="str">
        <f t="shared" si="4419"/>
        <v xml:space="preserve">    </v>
      </c>
      <c r="BB1968" s="849">
        <f t="shared" si="4356"/>
        <v>0</v>
      </c>
      <c r="BC1968" s="570"/>
      <c r="BD1968" s="391">
        <f t="shared" si="4405"/>
        <v>0</v>
      </c>
      <c r="BE1968" s="386">
        <f t="shared" si="4406"/>
        <v>0</v>
      </c>
      <c r="BF1968" s="366" t="str">
        <f t="shared" si="4420"/>
        <v xml:space="preserve">    </v>
      </c>
      <c r="BG1968" s="849">
        <f t="shared" si="4357"/>
        <v>0</v>
      </c>
      <c r="BH1968" s="570"/>
      <c r="BI1968" s="391">
        <f t="shared" si="4407"/>
        <v>0</v>
      </c>
      <c r="BJ1968" s="386">
        <f t="shared" si="4408"/>
        <v>0</v>
      </c>
      <c r="BK1968" s="366" t="str">
        <f t="shared" si="4421"/>
        <v xml:space="preserve">    </v>
      </c>
      <c r="BM1968" s="383">
        <f t="shared" si="4358"/>
        <v>0</v>
      </c>
      <c r="BN1968" s="7"/>
    </row>
    <row r="1969" spans="1:66" s="5" customFormat="1" ht="12.75">
      <c r="A1969" s="633">
        <v>9</v>
      </c>
      <c r="B1969" s="648" t="str">
        <f t="shared" si="4409"/>
        <v>*Subcontracts (from Supplemental B)</v>
      </c>
      <c r="C1969" s="376">
        <f t="shared" si="4359"/>
        <v>0</v>
      </c>
      <c r="D1969" s="659">
        <f t="shared" si="4346"/>
        <v>0</v>
      </c>
      <c r="E1969" s="570"/>
      <c r="F1969" s="391">
        <f t="shared" si="4385"/>
        <v>0</v>
      </c>
      <c r="G1969" s="386">
        <f t="shared" si="4386"/>
        <v>0</v>
      </c>
      <c r="H1969" s="366" t="str">
        <f t="shared" si="4410"/>
        <v xml:space="preserve">    </v>
      </c>
      <c r="I1969" s="849">
        <f t="shared" si="4347"/>
        <v>0</v>
      </c>
      <c r="J1969" s="570"/>
      <c r="K1969" s="391">
        <f t="shared" si="4387"/>
        <v>0</v>
      </c>
      <c r="L1969" s="386">
        <f t="shared" si="4388"/>
        <v>0</v>
      </c>
      <c r="M1969" s="366" t="str">
        <f t="shared" si="4411"/>
        <v xml:space="preserve">    </v>
      </c>
      <c r="N1969" s="849">
        <f t="shared" si="4348"/>
        <v>0</v>
      </c>
      <c r="O1969" s="570"/>
      <c r="P1969" s="391">
        <f t="shared" si="4389"/>
        <v>0</v>
      </c>
      <c r="Q1969" s="386">
        <f t="shared" si="4390"/>
        <v>0</v>
      </c>
      <c r="R1969" s="366" t="str">
        <f t="shared" si="4412"/>
        <v xml:space="preserve">    </v>
      </c>
      <c r="S1969" s="849">
        <f t="shared" si="4349"/>
        <v>0</v>
      </c>
      <c r="T1969" s="570"/>
      <c r="U1969" s="391">
        <f t="shared" si="4391"/>
        <v>0</v>
      </c>
      <c r="V1969" s="386">
        <f t="shared" si="4392"/>
        <v>0</v>
      </c>
      <c r="W1969" s="366" t="str">
        <f t="shared" si="4413"/>
        <v xml:space="preserve">    </v>
      </c>
      <c r="X1969" s="849">
        <f t="shared" si="4350"/>
        <v>0</v>
      </c>
      <c r="Y1969" s="570"/>
      <c r="Z1969" s="391">
        <f t="shared" si="4393"/>
        <v>0</v>
      </c>
      <c r="AA1969" s="386">
        <f t="shared" si="4394"/>
        <v>0</v>
      </c>
      <c r="AB1969" s="366" t="str">
        <f t="shared" si="4414"/>
        <v xml:space="preserve">    </v>
      </c>
      <c r="AC1969" s="849">
        <f t="shared" si="4351"/>
        <v>0</v>
      </c>
      <c r="AD1969" s="570"/>
      <c r="AE1969" s="391">
        <f t="shared" si="4395"/>
        <v>0</v>
      </c>
      <c r="AF1969" s="386">
        <f t="shared" si="4396"/>
        <v>0</v>
      </c>
      <c r="AG1969" s="366" t="str">
        <f t="shared" si="4415"/>
        <v xml:space="preserve">    </v>
      </c>
      <c r="AH1969" s="849">
        <f t="shared" si="4352"/>
        <v>0</v>
      </c>
      <c r="AI1969" s="570"/>
      <c r="AJ1969" s="391">
        <f t="shared" si="4397"/>
        <v>0</v>
      </c>
      <c r="AK1969" s="386">
        <f t="shared" si="4398"/>
        <v>0</v>
      </c>
      <c r="AL1969" s="366" t="str">
        <f t="shared" si="4416"/>
        <v xml:space="preserve">    </v>
      </c>
      <c r="AM1969" s="849">
        <f t="shared" si="4353"/>
        <v>0</v>
      </c>
      <c r="AN1969" s="570"/>
      <c r="AO1969" s="391">
        <f t="shared" si="4399"/>
        <v>0</v>
      </c>
      <c r="AP1969" s="386">
        <f t="shared" si="4400"/>
        <v>0</v>
      </c>
      <c r="AQ1969" s="366" t="str">
        <f t="shared" si="4417"/>
        <v xml:space="preserve">    </v>
      </c>
      <c r="AR1969" s="849">
        <f t="shared" si="4354"/>
        <v>0</v>
      </c>
      <c r="AS1969" s="570"/>
      <c r="AT1969" s="391">
        <f t="shared" si="4401"/>
        <v>0</v>
      </c>
      <c r="AU1969" s="386">
        <f t="shared" si="4402"/>
        <v>0</v>
      </c>
      <c r="AV1969" s="366" t="str">
        <f t="shared" si="4418"/>
        <v xml:space="preserve">    </v>
      </c>
      <c r="AW1969" s="849">
        <f t="shared" si="4355"/>
        <v>0</v>
      </c>
      <c r="AX1969" s="570"/>
      <c r="AY1969" s="391">
        <f t="shared" si="4403"/>
        <v>0</v>
      </c>
      <c r="AZ1969" s="386">
        <f t="shared" si="4404"/>
        <v>0</v>
      </c>
      <c r="BA1969" s="366" t="str">
        <f t="shared" si="4419"/>
        <v xml:space="preserve">    </v>
      </c>
      <c r="BB1969" s="849">
        <f t="shared" si="4356"/>
        <v>0</v>
      </c>
      <c r="BC1969" s="570"/>
      <c r="BD1969" s="391">
        <f t="shared" si="4405"/>
        <v>0</v>
      </c>
      <c r="BE1969" s="386">
        <f t="shared" si="4406"/>
        <v>0</v>
      </c>
      <c r="BF1969" s="366" t="str">
        <f t="shared" si="4420"/>
        <v xml:space="preserve">    </v>
      </c>
      <c r="BG1969" s="849">
        <f t="shared" si="4357"/>
        <v>0</v>
      </c>
      <c r="BH1969" s="570"/>
      <c r="BI1969" s="391">
        <f t="shared" si="4407"/>
        <v>0</v>
      </c>
      <c r="BJ1969" s="386">
        <f t="shared" si="4408"/>
        <v>0</v>
      </c>
      <c r="BK1969" s="366" t="str">
        <f t="shared" si="4421"/>
        <v xml:space="preserve">    </v>
      </c>
      <c r="BM1969" s="383">
        <f t="shared" si="4358"/>
        <v>0</v>
      </c>
      <c r="BN1969" s="7"/>
    </row>
    <row r="1970" spans="1:66" s="5" customFormat="1" ht="12.75">
      <c r="A1970" s="633">
        <v>10</v>
      </c>
      <c r="B1970" s="895" t="str">
        <f t="shared" si="4409"/>
        <v>Building &amp; Facility Cost</v>
      </c>
      <c r="C1970" s="377">
        <f t="shared" si="4359"/>
        <v>0</v>
      </c>
      <c r="D1970" s="659">
        <f t="shared" si="4346"/>
        <v>0</v>
      </c>
      <c r="E1970" s="570"/>
      <c r="F1970" s="391">
        <f t="shared" si="4385"/>
        <v>0</v>
      </c>
      <c r="G1970" s="386">
        <f t="shared" si="4386"/>
        <v>0</v>
      </c>
      <c r="H1970" s="366" t="str">
        <f t="shared" si="4410"/>
        <v xml:space="preserve">    </v>
      </c>
      <c r="I1970" s="849">
        <f t="shared" si="4347"/>
        <v>0</v>
      </c>
      <c r="J1970" s="570"/>
      <c r="K1970" s="391">
        <f t="shared" si="4387"/>
        <v>0</v>
      </c>
      <c r="L1970" s="386">
        <f t="shared" si="4388"/>
        <v>0</v>
      </c>
      <c r="M1970" s="366" t="str">
        <f t="shared" si="4411"/>
        <v xml:space="preserve">    </v>
      </c>
      <c r="N1970" s="849">
        <f t="shared" si="4348"/>
        <v>0</v>
      </c>
      <c r="O1970" s="570"/>
      <c r="P1970" s="391">
        <f t="shared" si="4389"/>
        <v>0</v>
      </c>
      <c r="Q1970" s="386">
        <f t="shared" si="4390"/>
        <v>0</v>
      </c>
      <c r="R1970" s="366" t="str">
        <f t="shared" si="4412"/>
        <v xml:space="preserve">    </v>
      </c>
      <c r="S1970" s="849">
        <f t="shared" si="4349"/>
        <v>0</v>
      </c>
      <c r="T1970" s="570"/>
      <c r="U1970" s="391">
        <f t="shared" si="4391"/>
        <v>0</v>
      </c>
      <c r="V1970" s="386">
        <f t="shared" si="4392"/>
        <v>0</v>
      </c>
      <c r="W1970" s="366" t="str">
        <f t="shared" si="4413"/>
        <v xml:space="preserve">    </v>
      </c>
      <c r="X1970" s="849">
        <f t="shared" si="4350"/>
        <v>0</v>
      </c>
      <c r="Y1970" s="570"/>
      <c r="Z1970" s="391">
        <f t="shared" si="4393"/>
        <v>0</v>
      </c>
      <c r="AA1970" s="386">
        <f t="shared" si="4394"/>
        <v>0</v>
      </c>
      <c r="AB1970" s="366" t="str">
        <f t="shared" si="4414"/>
        <v xml:space="preserve">    </v>
      </c>
      <c r="AC1970" s="849">
        <f t="shared" si="4351"/>
        <v>0</v>
      </c>
      <c r="AD1970" s="570"/>
      <c r="AE1970" s="391">
        <f t="shared" si="4395"/>
        <v>0</v>
      </c>
      <c r="AF1970" s="386">
        <f t="shared" si="4396"/>
        <v>0</v>
      </c>
      <c r="AG1970" s="366" t="str">
        <f t="shared" si="4415"/>
        <v xml:space="preserve">    </v>
      </c>
      <c r="AH1970" s="849">
        <f t="shared" si="4352"/>
        <v>0</v>
      </c>
      <c r="AI1970" s="570"/>
      <c r="AJ1970" s="391">
        <f t="shared" si="4397"/>
        <v>0</v>
      </c>
      <c r="AK1970" s="386">
        <f t="shared" si="4398"/>
        <v>0</v>
      </c>
      <c r="AL1970" s="366" t="str">
        <f t="shared" si="4416"/>
        <v xml:space="preserve">    </v>
      </c>
      <c r="AM1970" s="849">
        <f t="shared" si="4353"/>
        <v>0</v>
      </c>
      <c r="AN1970" s="570"/>
      <c r="AO1970" s="391">
        <f t="shared" si="4399"/>
        <v>0</v>
      </c>
      <c r="AP1970" s="386">
        <f t="shared" si="4400"/>
        <v>0</v>
      </c>
      <c r="AQ1970" s="366" t="str">
        <f t="shared" si="4417"/>
        <v xml:space="preserve">    </v>
      </c>
      <c r="AR1970" s="849">
        <f t="shared" si="4354"/>
        <v>0</v>
      </c>
      <c r="AS1970" s="570"/>
      <c r="AT1970" s="391">
        <f t="shared" si="4401"/>
        <v>0</v>
      </c>
      <c r="AU1970" s="386">
        <f t="shared" si="4402"/>
        <v>0</v>
      </c>
      <c r="AV1970" s="366" t="str">
        <f t="shared" si="4418"/>
        <v xml:space="preserve">    </v>
      </c>
      <c r="AW1970" s="849">
        <f t="shared" si="4355"/>
        <v>0</v>
      </c>
      <c r="AX1970" s="570"/>
      <c r="AY1970" s="391">
        <f t="shared" si="4403"/>
        <v>0</v>
      </c>
      <c r="AZ1970" s="386">
        <f t="shared" si="4404"/>
        <v>0</v>
      </c>
      <c r="BA1970" s="366" t="str">
        <f t="shared" si="4419"/>
        <v xml:space="preserve">    </v>
      </c>
      <c r="BB1970" s="849">
        <f t="shared" si="4356"/>
        <v>0</v>
      </c>
      <c r="BC1970" s="570"/>
      <c r="BD1970" s="391">
        <f t="shared" si="4405"/>
        <v>0</v>
      </c>
      <c r="BE1970" s="386">
        <f t="shared" si="4406"/>
        <v>0</v>
      </c>
      <c r="BF1970" s="366" t="str">
        <f t="shared" si="4420"/>
        <v xml:space="preserve">    </v>
      </c>
      <c r="BG1970" s="849">
        <f t="shared" si="4357"/>
        <v>0</v>
      </c>
      <c r="BH1970" s="570"/>
      <c r="BI1970" s="391">
        <f t="shared" si="4407"/>
        <v>0</v>
      </c>
      <c r="BJ1970" s="386">
        <f t="shared" si="4408"/>
        <v>0</v>
      </c>
      <c r="BK1970" s="366" t="str">
        <f t="shared" si="4421"/>
        <v xml:space="preserve">    </v>
      </c>
      <c r="BM1970" s="383">
        <f t="shared" si="4358"/>
        <v>0</v>
      </c>
      <c r="BN1970" s="7"/>
    </row>
    <row r="1971" spans="1:66" s="5" customFormat="1" ht="12.75">
      <c r="A1971" s="633">
        <v>11</v>
      </c>
      <c r="B1971" s="895" t="str">
        <f t="shared" si="4409"/>
        <v>Equipment Use Cost</v>
      </c>
      <c r="C1971" s="377">
        <f t="shared" si="4359"/>
        <v>0</v>
      </c>
      <c r="D1971" s="659">
        <f t="shared" si="4346"/>
        <v>0</v>
      </c>
      <c r="E1971" s="570"/>
      <c r="F1971" s="391">
        <f t="shared" si="4385"/>
        <v>0</v>
      </c>
      <c r="G1971" s="386">
        <f t="shared" si="4386"/>
        <v>0</v>
      </c>
      <c r="H1971" s="366" t="str">
        <f t="shared" si="4410"/>
        <v xml:space="preserve">    </v>
      </c>
      <c r="I1971" s="849">
        <f t="shared" si="4347"/>
        <v>0</v>
      </c>
      <c r="J1971" s="570"/>
      <c r="K1971" s="391">
        <f t="shared" si="4387"/>
        <v>0</v>
      </c>
      <c r="L1971" s="386">
        <f t="shared" si="4388"/>
        <v>0</v>
      </c>
      <c r="M1971" s="366" t="str">
        <f t="shared" si="4411"/>
        <v xml:space="preserve">    </v>
      </c>
      <c r="N1971" s="849">
        <f t="shared" si="4348"/>
        <v>0</v>
      </c>
      <c r="O1971" s="570"/>
      <c r="P1971" s="391">
        <f t="shared" si="4389"/>
        <v>0</v>
      </c>
      <c r="Q1971" s="386">
        <f t="shared" si="4390"/>
        <v>0</v>
      </c>
      <c r="R1971" s="366" t="str">
        <f t="shared" si="4412"/>
        <v xml:space="preserve">    </v>
      </c>
      <c r="S1971" s="849">
        <f t="shared" si="4349"/>
        <v>0</v>
      </c>
      <c r="T1971" s="570"/>
      <c r="U1971" s="391">
        <f t="shared" si="4391"/>
        <v>0</v>
      </c>
      <c r="V1971" s="386">
        <f t="shared" si="4392"/>
        <v>0</v>
      </c>
      <c r="W1971" s="366" t="str">
        <f t="shared" si="4413"/>
        <v xml:space="preserve">    </v>
      </c>
      <c r="X1971" s="849">
        <f t="shared" si="4350"/>
        <v>0</v>
      </c>
      <c r="Y1971" s="570"/>
      <c r="Z1971" s="391">
        <f t="shared" si="4393"/>
        <v>0</v>
      </c>
      <c r="AA1971" s="386">
        <f t="shared" si="4394"/>
        <v>0</v>
      </c>
      <c r="AB1971" s="366" t="str">
        <f t="shared" si="4414"/>
        <v xml:space="preserve">    </v>
      </c>
      <c r="AC1971" s="849">
        <f t="shared" si="4351"/>
        <v>0</v>
      </c>
      <c r="AD1971" s="570"/>
      <c r="AE1971" s="391">
        <f t="shared" si="4395"/>
        <v>0</v>
      </c>
      <c r="AF1971" s="386">
        <f t="shared" si="4396"/>
        <v>0</v>
      </c>
      <c r="AG1971" s="366" t="str">
        <f t="shared" si="4415"/>
        <v xml:space="preserve">    </v>
      </c>
      <c r="AH1971" s="849">
        <f t="shared" si="4352"/>
        <v>0</v>
      </c>
      <c r="AI1971" s="570"/>
      <c r="AJ1971" s="391">
        <f t="shared" si="4397"/>
        <v>0</v>
      </c>
      <c r="AK1971" s="386">
        <f t="shared" si="4398"/>
        <v>0</v>
      </c>
      <c r="AL1971" s="366" t="str">
        <f t="shared" si="4416"/>
        <v xml:space="preserve">    </v>
      </c>
      <c r="AM1971" s="849">
        <f t="shared" si="4353"/>
        <v>0</v>
      </c>
      <c r="AN1971" s="570"/>
      <c r="AO1971" s="391">
        <f t="shared" si="4399"/>
        <v>0</v>
      </c>
      <c r="AP1971" s="386">
        <f t="shared" si="4400"/>
        <v>0</v>
      </c>
      <c r="AQ1971" s="366" t="str">
        <f t="shared" si="4417"/>
        <v xml:space="preserve">    </v>
      </c>
      <c r="AR1971" s="849">
        <f t="shared" si="4354"/>
        <v>0</v>
      </c>
      <c r="AS1971" s="570"/>
      <c r="AT1971" s="391">
        <f t="shared" si="4401"/>
        <v>0</v>
      </c>
      <c r="AU1971" s="386">
        <f t="shared" si="4402"/>
        <v>0</v>
      </c>
      <c r="AV1971" s="366" t="str">
        <f t="shared" si="4418"/>
        <v xml:space="preserve">    </v>
      </c>
      <c r="AW1971" s="849">
        <f t="shared" si="4355"/>
        <v>0</v>
      </c>
      <c r="AX1971" s="570"/>
      <c r="AY1971" s="391">
        <f t="shared" si="4403"/>
        <v>0</v>
      </c>
      <c r="AZ1971" s="386">
        <f t="shared" si="4404"/>
        <v>0</v>
      </c>
      <c r="BA1971" s="366" t="str">
        <f t="shared" si="4419"/>
        <v xml:space="preserve">    </v>
      </c>
      <c r="BB1971" s="849">
        <f t="shared" si="4356"/>
        <v>0</v>
      </c>
      <c r="BC1971" s="570"/>
      <c r="BD1971" s="391">
        <f t="shared" si="4405"/>
        <v>0</v>
      </c>
      <c r="BE1971" s="386">
        <f t="shared" si="4406"/>
        <v>0</v>
      </c>
      <c r="BF1971" s="366" t="str">
        <f t="shared" si="4420"/>
        <v xml:space="preserve">    </v>
      </c>
      <c r="BG1971" s="849">
        <f t="shared" si="4357"/>
        <v>0</v>
      </c>
      <c r="BH1971" s="570"/>
      <c r="BI1971" s="391">
        <f t="shared" si="4407"/>
        <v>0</v>
      </c>
      <c r="BJ1971" s="386">
        <f t="shared" si="4408"/>
        <v>0</v>
      </c>
      <c r="BK1971" s="366" t="str">
        <f t="shared" si="4421"/>
        <v xml:space="preserve">    </v>
      </c>
      <c r="BM1971" s="383">
        <f t="shared" si="4358"/>
        <v>0</v>
      </c>
      <c r="BN1971" s="7"/>
    </row>
    <row r="1972" spans="1:66" s="5" customFormat="1" ht="12.75">
      <c r="A1972" s="633">
        <v>12</v>
      </c>
      <c r="B1972" s="895" t="str">
        <f t="shared" si="4409"/>
        <v>Telecommunications &amp; Utilities</v>
      </c>
      <c r="C1972" s="377">
        <f t="shared" si="4359"/>
        <v>0</v>
      </c>
      <c r="D1972" s="659">
        <f t="shared" si="4346"/>
        <v>0</v>
      </c>
      <c r="E1972" s="570"/>
      <c r="F1972" s="391">
        <f t="shared" si="4385"/>
        <v>0</v>
      </c>
      <c r="G1972" s="386">
        <f t="shared" si="4386"/>
        <v>0</v>
      </c>
      <c r="H1972" s="366" t="str">
        <f t="shared" si="4410"/>
        <v xml:space="preserve">    </v>
      </c>
      <c r="I1972" s="849">
        <f t="shared" si="4347"/>
        <v>0</v>
      </c>
      <c r="J1972" s="570"/>
      <c r="K1972" s="391">
        <f t="shared" si="4387"/>
        <v>0</v>
      </c>
      <c r="L1972" s="386">
        <f t="shared" si="4388"/>
        <v>0</v>
      </c>
      <c r="M1972" s="366" t="str">
        <f t="shared" si="4411"/>
        <v xml:space="preserve">    </v>
      </c>
      <c r="N1972" s="849">
        <f t="shared" si="4348"/>
        <v>0</v>
      </c>
      <c r="O1972" s="570"/>
      <c r="P1972" s="391">
        <f t="shared" si="4389"/>
        <v>0</v>
      </c>
      <c r="Q1972" s="386">
        <f t="shared" si="4390"/>
        <v>0</v>
      </c>
      <c r="R1972" s="366" t="str">
        <f t="shared" si="4412"/>
        <v xml:space="preserve">    </v>
      </c>
      <c r="S1972" s="849">
        <f t="shared" si="4349"/>
        <v>0</v>
      </c>
      <c r="T1972" s="570"/>
      <c r="U1972" s="391">
        <f t="shared" si="4391"/>
        <v>0</v>
      </c>
      <c r="V1972" s="386">
        <f t="shared" si="4392"/>
        <v>0</v>
      </c>
      <c r="W1972" s="366" t="str">
        <f t="shared" si="4413"/>
        <v xml:space="preserve">    </v>
      </c>
      <c r="X1972" s="849">
        <f t="shared" si="4350"/>
        <v>0</v>
      </c>
      <c r="Y1972" s="570"/>
      <c r="Z1972" s="391">
        <f t="shared" si="4393"/>
        <v>0</v>
      </c>
      <c r="AA1972" s="386">
        <f t="shared" si="4394"/>
        <v>0</v>
      </c>
      <c r="AB1972" s="366" t="str">
        <f t="shared" si="4414"/>
        <v xml:space="preserve">    </v>
      </c>
      <c r="AC1972" s="849">
        <f t="shared" si="4351"/>
        <v>0</v>
      </c>
      <c r="AD1972" s="570"/>
      <c r="AE1972" s="391">
        <f t="shared" si="4395"/>
        <v>0</v>
      </c>
      <c r="AF1972" s="386">
        <f t="shared" si="4396"/>
        <v>0</v>
      </c>
      <c r="AG1972" s="366" t="str">
        <f t="shared" si="4415"/>
        <v xml:space="preserve">    </v>
      </c>
      <c r="AH1972" s="849">
        <f t="shared" si="4352"/>
        <v>0</v>
      </c>
      <c r="AI1972" s="570"/>
      <c r="AJ1972" s="391">
        <f t="shared" si="4397"/>
        <v>0</v>
      </c>
      <c r="AK1972" s="386">
        <f t="shared" si="4398"/>
        <v>0</v>
      </c>
      <c r="AL1972" s="366" t="str">
        <f t="shared" si="4416"/>
        <v xml:space="preserve">    </v>
      </c>
      <c r="AM1972" s="849">
        <f t="shared" si="4353"/>
        <v>0</v>
      </c>
      <c r="AN1972" s="570"/>
      <c r="AO1972" s="391">
        <f t="shared" si="4399"/>
        <v>0</v>
      </c>
      <c r="AP1972" s="386">
        <f t="shared" si="4400"/>
        <v>0</v>
      </c>
      <c r="AQ1972" s="366" t="str">
        <f t="shared" si="4417"/>
        <v xml:space="preserve">    </v>
      </c>
      <c r="AR1972" s="849">
        <f t="shared" si="4354"/>
        <v>0</v>
      </c>
      <c r="AS1972" s="570"/>
      <c r="AT1972" s="391">
        <f t="shared" si="4401"/>
        <v>0</v>
      </c>
      <c r="AU1972" s="386">
        <f t="shared" si="4402"/>
        <v>0</v>
      </c>
      <c r="AV1972" s="366" t="str">
        <f t="shared" si="4418"/>
        <v xml:space="preserve">    </v>
      </c>
      <c r="AW1972" s="849">
        <f t="shared" si="4355"/>
        <v>0</v>
      </c>
      <c r="AX1972" s="570"/>
      <c r="AY1972" s="391">
        <f t="shared" si="4403"/>
        <v>0</v>
      </c>
      <c r="AZ1972" s="386">
        <f t="shared" si="4404"/>
        <v>0</v>
      </c>
      <c r="BA1972" s="366" t="str">
        <f t="shared" si="4419"/>
        <v xml:space="preserve">    </v>
      </c>
      <c r="BB1972" s="849">
        <f t="shared" si="4356"/>
        <v>0</v>
      </c>
      <c r="BC1972" s="570"/>
      <c r="BD1972" s="391">
        <f t="shared" si="4405"/>
        <v>0</v>
      </c>
      <c r="BE1972" s="386">
        <f t="shared" si="4406"/>
        <v>0</v>
      </c>
      <c r="BF1972" s="366" t="str">
        <f t="shared" si="4420"/>
        <v xml:space="preserve">    </v>
      </c>
      <c r="BG1972" s="849">
        <f t="shared" si="4357"/>
        <v>0</v>
      </c>
      <c r="BH1972" s="570"/>
      <c r="BI1972" s="391">
        <f t="shared" si="4407"/>
        <v>0</v>
      </c>
      <c r="BJ1972" s="386">
        <f t="shared" si="4408"/>
        <v>0</v>
      </c>
      <c r="BK1972" s="366" t="str">
        <f t="shared" si="4421"/>
        <v xml:space="preserve">    </v>
      </c>
      <c r="BM1972" s="383">
        <f t="shared" si="4358"/>
        <v>0</v>
      </c>
      <c r="BN1972" s="7"/>
    </row>
    <row r="1973" spans="1:66" s="5" customFormat="1" ht="22.5">
      <c r="A1973" s="633">
        <v>13</v>
      </c>
      <c r="B1973" s="895" t="str">
        <f t="shared" si="4409"/>
        <v>Minor Equipment/Furniture/Fixtures (per BHS Policy)</v>
      </c>
      <c r="C1973" s="377">
        <f t="shared" si="4359"/>
        <v>0</v>
      </c>
      <c r="D1973" s="659">
        <f t="shared" si="4346"/>
        <v>0</v>
      </c>
      <c r="E1973" s="570"/>
      <c r="F1973" s="391">
        <f t="shared" si="4385"/>
        <v>0</v>
      </c>
      <c r="G1973" s="386">
        <f t="shared" si="4386"/>
        <v>0</v>
      </c>
      <c r="H1973" s="366" t="str">
        <f t="shared" si="4410"/>
        <v xml:space="preserve">    </v>
      </c>
      <c r="I1973" s="849">
        <f t="shared" si="4347"/>
        <v>0</v>
      </c>
      <c r="J1973" s="570"/>
      <c r="K1973" s="391">
        <f t="shared" si="4387"/>
        <v>0</v>
      </c>
      <c r="L1973" s="386">
        <f t="shared" si="4388"/>
        <v>0</v>
      </c>
      <c r="M1973" s="366" t="str">
        <f t="shared" si="4411"/>
        <v xml:space="preserve">    </v>
      </c>
      <c r="N1973" s="849">
        <f t="shared" si="4348"/>
        <v>0</v>
      </c>
      <c r="O1973" s="570"/>
      <c r="P1973" s="391">
        <f t="shared" si="4389"/>
        <v>0</v>
      </c>
      <c r="Q1973" s="386">
        <f t="shared" si="4390"/>
        <v>0</v>
      </c>
      <c r="R1973" s="366" t="str">
        <f t="shared" si="4412"/>
        <v xml:space="preserve">    </v>
      </c>
      <c r="S1973" s="849">
        <f t="shared" si="4349"/>
        <v>0</v>
      </c>
      <c r="T1973" s="570"/>
      <c r="U1973" s="391">
        <f t="shared" si="4391"/>
        <v>0</v>
      </c>
      <c r="V1973" s="386">
        <f t="shared" si="4392"/>
        <v>0</v>
      </c>
      <c r="W1973" s="366" t="str">
        <f t="shared" si="4413"/>
        <v xml:space="preserve">    </v>
      </c>
      <c r="X1973" s="849">
        <f t="shared" si="4350"/>
        <v>0</v>
      </c>
      <c r="Y1973" s="570"/>
      <c r="Z1973" s="391">
        <f t="shared" si="4393"/>
        <v>0</v>
      </c>
      <c r="AA1973" s="386">
        <f t="shared" si="4394"/>
        <v>0</v>
      </c>
      <c r="AB1973" s="366" t="str">
        <f t="shared" si="4414"/>
        <v xml:space="preserve">    </v>
      </c>
      <c r="AC1973" s="849">
        <f t="shared" si="4351"/>
        <v>0</v>
      </c>
      <c r="AD1973" s="570"/>
      <c r="AE1973" s="391">
        <f t="shared" si="4395"/>
        <v>0</v>
      </c>
      <c r="AF1973" s="386">
        <f t="shared" si="4396"/>
        <v>0</v>
      </c>
      <c r="AG1973" s="366" t="str">
        <f t="shared" si="4415"/>
        <v xml:space="preserve">    </v>
      </c>
      <c r="AH1973" s="849">
        <f t="shared" si="4352"/>
        <v>0</v>
      </c>
      <c r="AI1973" s="570"/>
      <c r="AJ1973" s="391">
        <f t="shared" si="4397"/>
        <v>0</v>
      </c>
      <c r="AK1973" s="386">
        <f t="shared" si="4398"/>
        <v>0</v>
      </c>
      <c r="AL1973" s="366" t="str">
        <f t="shared" si="4416"/>
        <v xml:space="preserve">    </v>
      </c>
      <c r="AM1973" s="849">
        <f t="shared" si="4353"/>
        <v>0</v>
      </c>
      <c r="AN1973" s="570"/>
      <c r="AO1973" s="391">
        <f t="shared" si="4399"/>
        <v>0</v>
      </c>
      <c r="AP1973" s="386">
        <f t="shared" si="4400"/>
        <v>0</v>
      </c>
      <c r="AQ1973" s="366" t="str">
        <f t="shared" si="4417"/>
        <v xml:space="preserve">    </v>
      </c>
      <c r="AR1973" s="849">
        <f t="shared" si="4354"/>
        <v>0</v>
      </c>
      <c r="AS1973" s="570"/>
      <c r="AT1973" s="391">
        <f t="shared" si="4401"/>
        <v>0</v>
      </c>
      <c r="AU1973" s="386">
        <f t="shared" si="4402"/>
        <v>0</v>
      </c>
      <c r="AV1973" s="366" t="str">
        <f t="shared" si="4418"/>
        <v xml:space="preserve">    </v>
      </c>
      <c r="AW1973" s="849">
        <f t="shared" si="4355"/>
        <v>0</v>
      </c>
      <c r="AX1973" s="570"/>
      <c r="AY1973" s="391">
        <f t="shared" si="4403"/>
        <v>0</v>
      </c>
      <c r="AZ1973" s="386">
        <f t="shared" si="4404"/>
        <v>0</v>
      </c>
      <c r="BA1973" s="366" t="str">
        <f t="shared" si="4419"/>
        <v xml:space="preserve">    </v>
      </c>
      <c r="BB1973" s="849">
        <f t="shared" si="4356"/>
        <v>0</v>
      </c>
      <c r="BC1973" s="570"/>
      <c r="BD1973" s="391">
        <f t="shared" si="4405"/>
        <v>0</v>
      </c>
      <c r="BE1973" s="386">
        <f t="shared" si="4406"/>
        <v>0</v>
      </c>
      <c r="BF1973" s="366" t="str">
        <f t="shared" si="4420"/>
        <v xml:space="preserve">    </v>
      </c>
      <c r="BG1973" s="849">
        <f t="shared" si="4357"/>
        <v>0</v>
      </c>
      <c r="BH1973" s="570"/>
      <c r="BI1973" s="391">
        <f t="shared" si="4407"/>
        <v>0</v>
      </c>
      <c r="BJ1973" s="386">
        <f t="shared" si="4408"/>
        <v>0</v>
      </c>
      <c r="BK1973" s="366" t="str">
        <f t="shared" si="4421"/>
        <v xml:space="preserve">    </v>
      </c>
      <c r="BM1973" s="383">
        <f t="shared" si="4358"/>
        <v>0</v>
      </c>
      <c r="BN1973" s="7"/>
    </row>
    <row r="1974" spans="1:66" s="5" customFormat="1" ht="22.5">
      <c r="A1974" s="633">
        <v>14</v>
      </c>
      <c r="B1974" s="895" t="str">
        <f t="shared" si="4409"/>
        <v>Supplies (Medical, Office, Printing &amp; Other Supplies)</v>
      </c>
      <c r="C1974" s="377">
        <f t="shared" si="4359"/>
        <v>0</v>
      </c>
      <c r="D1974" s="659">
        <f t="shared" si="4346"/>
        <v>0</v>
      </c>
      <c r="E1974" s="570"/>
      <c r="F1974" s="391">
        <f t="shared" si="4385"/>
        <v>0</v>
      </c>
      <c r="G1974" s="386">
        <f t="shared" si="4386"/>
        <v>0</v>
      </c>
      <c r="H1974" s="366" t="str">
        <f t="shared" si="4410"/>
        <v xml:space="preserve">    </v>
      </c>
      <c r="I1974" s="849">
        <f t="shared" si="4347"/>
        <v>0</v>
      </c>
      <c r="J1974" s="570"/>
      <c r="K1974" s="391">
        <f t="shared" si="4387"/>
        <v>0</v>
      </c>
      <c r="L1974" s="386">
        <f t="shared" si="4388"/>
        <v>0</v>
      </c>
      <c r="M1974" s="366" t="str">
        <f t="shared" si="4411"/>
        <v xml:space="preserve">    </v>
      </c>
      <c r="N1974" s="849">
        <f t="shared" si="4348"/>
        <v>0</v>
      </c>
      <c r="O1974" s="570"/>
      <c r="P1974" s="391">
        <f t="shared" si="4389"/>
        <v>0</v>
      </c>
      <c r="Q1974" s="386">
        <f t="shared" si="4390"/>
        <v>0</v>
      </c>
      <c r="R1974" s="366" t="str">
        <f t="shared" si="4412"/>
        <v xml:space="preserve">    </v>
      </c>
      <c r="S1974" s="849">
        <f t="shared" si="4349"/>
        <v>0</v>
      </c>
      <c r="T1974" s="570"/>
      <c r="U1974" s="391">
        <f t="shared" si="4391"/>
        <v>0</v>
      </c>
      <c r="V1974" s="386">
        <f t="shared" si="4392"/>
        <v>0</v>
      </c>
      <c r="W1974" s="366" t="str">
        <f t="shared" si="4413"/>
        <v xml:space="preserve">    </v>
      </c>
      <c r="X1974" s="849">
        <f t="shared" si="4350"/>
        <v>0</v>
      </c>
      <c r="Y1974" s="570"/>
      <c r="Z1974" s="391">
        <f t="shared" si="4393"/>
        <v>0</v>
      </c>
      <c r="AA1974" s="386">
        <f t="shared" si="4394"/>
        <v>0</v>
      </c>
      <c r="AB1974" s="366" t="str">
        <f t="shared" si="4414"/>
        <v xml:space="preserve">    </v>
      </c>
      <c r="AC1974" s="849">
        <f t="shared" si="4351"/>
        <v>0</v>
      </c>
      <c r="AD1974" s="570"/>
      <c r="AE1974" s="391">
        <f t="shared" si="4395"/>
        <v>0</v>
      </c>
      <c r="AF1974" s="386">
        <f t="shared" si="4396"/>
        <v>0</v>
      </c>
      <c r="AG1974" s="366" t="str">
        <f t="shared" si="4415"/>
        <v xml:space="preserve">    </v>
      </c>
      <c r="AH1974" s="849">
        <f t="shared" si="4352"/>
        <v>0</v>
      </c>
      <c r="AI1974" s="570"/>
      <c r="AJ1974" s="391">
        <f t="shared" si="4397"/>
        <v>0</v>
      </c>
      <c r="AK1974" s="386">
        <f t="shared" si="4398"/>
        <v>0</v>
      </c>
      <c r="AL1974" s="366" t="str">
        <f t="shared" si="4416"/>
        <v xml:space="preserve">    </v>
      </c>
      <c r="AM1974" s="849">
        <f t="shared" si="4353"/>
        <v>0</v>
      </c>
      <c r="AN1974" s="570"/>
      <c r="AO1974" s="391">
        <f t="shared" si="4399"/>
        <v>0</v>
      </c>
      <c r="AP1974" s="386">
        <f t="shared" si="4400"/>
        <v>0</v>
      </c>
      <c r="AQ1974" s="366" t="str">
        <f t="shared" si="4417"/>
        <v xml:space="preserve">    </v>
      </c>
      <c r="AR1974" s="849">
        <f t="shared" si="4354"/>
        <v>0</v>
      </c>
      <c r="AS1974" s="570"/>
      <c r="AT1974" s="391">
        <f t="shared" si="4401"/>
        <v>0</v>
      </c>
      <c r="AU1974" s="386">
        <f t="shared" si="4402"/>
        <v>0</v>
      </c>
      <c r="AV1974" s="366" t="str">
        <f t="shared" si="4418"/>
        <v xml:space="preserve">    </v>
      </c>
      <c r="AW1974" s="849">
        <f t="shared" si="4355"/>
        <v>0</v>
      </c>
      <c r="AX1974" s="570"/>
      <c r="AY1974" s="391">
        <f t="shared" si="4403"/>
        <v>0</v>
      </c>
      <c r="AZ1974" s="386">
        <f t="shared" si="4404"/>
        <v>0</v>
      </c>
      <c r="BA1974" s="366" t="str">
        <f t="shared" si="4419"/>
        <v xml:space="preserve">    </v>
      </c>
      <c r="BB1974" s="849">
        <f t="shared" si="4356"/>
        <v>0</v>
      </c>
      <c r="BC1974" s="570"/>
      <c r="BD1974" s="391">
        <f t="shared" si="4405"/>
        <v>0</v>
      </c>
      <c r="BE1974" s="386">
        <f t="shared" si="4406"/>
        <v>0</v>
      </c>
      <c r="BF1974" s="366" t="str">
        <f t="shared" si="4420"/>
        <v xml:space="preserve">    </v>
      </c>
      <c r="BG1974" s="849">
        <f t="shared" si="4357"/>
        <v>0</v>
      </c>
      <c r="BH1974" s="570"/>
      <c r="BI1974" s="391">
        <f t="shared" si="4407"/>
        <v>0</v>
      </c>
      <c r="BJ1974" s="386">
        <f t="shared" si="4408"/>
        <v>0</v>
      </c>
      <c r="BK1974" s="366" t="str">
        <f t="shared" si="4421"/>
        <v xml:space="preserve">    </v>
      </c>
      <c r="BM1974" s="383">
        <f t="shared" si="4358"/>
        <v>0</v>
      </c>
      <c r="BN1974" s="7"/>
    </row>
    <row r="1975" spans="1:66" s="5" customFormat="1" ht="12.75">
      <c r="A1975" s="633">
        <v>15</v>
      </c>
      <c r="B1975" s="895" t="str">
        <f t="shared" si="4409"/>
        <v>Drug Testing</v>
      </c>
      <c r="C1975" s="377">
        <f t="shared" si="4359"/>
        <v>0</v>
      </c>
      <c r="D1975" s="659">
        <f t="shared" si="4346"/>
        <v>0</v>
      </c>
      <c r="E1975" s="570"/>
      <c r="F1975" s="391">
        <f t="shared" si="4385"/>
        <v>0</v>
      </c>
      <c r="G1975" s="386">
        <f t="shared" si="4386"/>
        <v>0</v>
      </c>
      <c r="H1975" s="366" t="str">
        <f t="shared" si="4410"/>
        <v xml:space="preserve">    </v>
      </c>
      <c r="I1975" s="849">
        <f t="shared" si="4347"/>
        <v>0</v>
      </c>
      <c r="J1975" s="570"/>
      <c r="K1975" s="391">
        <f t="shared" si="4387"/>
        <v>0</v>
      </c>
      <c r="L1975" s="386">
        <f t="shared" si="4388"/>
        <v>0</v>
      </c>
      <c r="M1975" s="366" t="str">
        <f t="shared" si="4411"/>
        <v xml:space="preserve">    </v>
      </c>
      <c r="N1975" s="849">
        <f t="shared" si="4348"/>
        <v>0</v>
      </c>
      <c r="O1975" s="570"/>
      <c r="P1975" s="391">
        <f t="shared" si="4389"/>
        <v>0</v>
      </c>
      <c r="Q1975" s="386">
        <f t="shared" si="4390"/>
        <v>0</v>
      </c>
      <c r="R1975" s="366" t="str">
        <f t="shared" si="4412"/>
        <v xml:space="preserve">    </v>
      </c>
      <c r="S1975" s="849">
        <f t="shared" si="4349"/>
        <v>0</v>
      </c>
      <c r="T1975" s="570"/>
      <c r="U1975" s="391">
        <f t="shared" si="4391"/>
        <v>0</v>
      </c>
      <c r="V1975" s="386">
        <f t="shared" si="4392"/>
        <v>0</v>
      </c>
      <c r="W1975" s="366" t="str">
        <f t="shared" si="4413"/>
        <v xml:space="preserve">    </v>
      </c>
      <c r="X1975" s="849">
        <f t="shared" si="4350"/>
        <v>0</v>
      </c>
      <c r="Y1975" s="570"/>
      <c r="Z1975" s="391">
        <f t="shared" si="4393"/>
        <v>0</v>
      </c>
      <c r="AA1975" s="386">
        <f t="shared" si="4394"/>
        <v>0</v>
      </c>
      <c r="AB1975" s="366" t="str">
        <f t="shared" si="4414"/>
        <v xml:space="preserve">    </v>
      </c>
      <c r="AC1975" s="849">
        <f t="shared" si="4351"/>
        <v>0</v>
      </c>
      <c r="AD1975" s="570"/>
      <c r="AE1975" s="391">
        <f t="shared" si="4395"/>
        <v>0</v>
      </c>
      <c r="AF1975" s="386">
        <f t="shared" si="4396"/>
        <v>0</v>
      </c>
      <c r="AG1975" s="366" t="str">
        <f t="shared" si="4415"/>
        <v xml:space="preserve">    </v>
      </c>
      <c r="AH1975" s="849">
        <f t="shared" si="4352"/>
        <v>0</v>
      </c>
      <c r="AI1975" s="570"/>
      <c r="AJ1975" s="391">
        <f t="shared" si="4397"/>
        <v>0</v>
      </c>
      <c r="AK1975" s="386">
        <f t="shared" si="4398"/>
        <v>0</v>
      </c>
      <c r="AL1975" s="366" t="str">
        <f t="shared" si="4416"/>
        <v xml:space="preserve">    </v>
      </c>
      <c r="AM1975" s="849">
        <f t="shared" si="4353"/>
        <v>0</v>
      </c>
      <c r="AN1975" s="570"/>
      <c r="AO1975" s="391">
        <f t="shared" si="4399"/>
        <v>0</v>
      </c>
      <c r="AP1975" s="386">
        <f t="shared" si="4400"/>
        <v>0</v>
      </c>
      <c r="AQ1975" s="366" t="str">
        <f t="shared" si="4417"/>
        <v xml:space="preserve">    </v>
      </c>
      <c r="AR1975" s="849">
        <f t="shared" si="4354"/>
        <v>0</v>
      </c>
      <c r="AS1975" s="570"/>
      <c r="AT1975" s="391">
        <f t="shared" si="4401"/>
        <v>0</v>
      </c>
      <c r="AU1975" s="386">
        <f t="shared" si="4402"/>
        <v>0</v>
      </c>
      <c r="AV1975" s="366" t="str">
        <f t="shared" si="4418"/>
        <v xml:space="preserve">    </v>
      </c>
      <c r="AW1975" s="849">
        <f t="shared" si="4355"/>
        <v>0</v>
      </c>
      <c r="AX1975" s="570"/>
      <c r="AY1975" s="391">
        <f t="shared" si="4403"/>
        <v>0</v>
      </c>
      <c r="AZ1975" s="386">
        <f t="shared" si="4404"/>
        <v>0</v>
      </c>
      <c r="BA1975" s="366" t="str">
        <f t="shared" si="4419"/>
        <v xml:space="preserve">    </v>
      </c>
      <c r="BB1975" s="849">
        <f t="shared" si="4356"/>
        <v>0</v>
      </c>
      <c r="BC1975" s="570"/>
      <c r="BD1975" s="391">
        <f t="shared" si="4405"/>
        <v>0</v>
      </c>
      <c r="BE1975" s="386">
        <f t="shared" si="4406"/>
        <v>0</v>
      </c>
      <c r="BF1975" s="366" t="str">
        <f t="shared" si="4420"/>
        <v xml:space="preserve">    </v>
      </c>
      <c r="BG1975" s="849">
        <f t="shared" si="4357"/>
        <v>0</v>
      </c>
      <c r="BH1975" s="570"/>
      <c r="BI1975" s="391">
        <f t="shared" si="4407"/>
        <v>0</v>
      </c>
      <c r="BJ1975" s="386">
        <f t="shared" si="4408"/>
        <v>0</v>
      </c>
      <c r="BK1975" s="366" t="str">
        <f t="shared" si="4421"/>
        <v xml:space="preserve">    </v>
      </c>
      <c r="BM1975" s="383">
        <f t="shared" si="4358"/>
        <v>0</v>
      </c>
      <c r="BN1975" s="7"/>
    </row>
    <row r="1976" spans="1:66" s="5" customFormat="1" ht="12.75">
      <c r="A1976" s="633">
        <v>16</v>
      </c>
      <c r="B1976" s="895" t="str">
        <f t="shared" si="4409"/>
        <v>Laboratory Services/non-drug testing</v>
      </c>
      <c r="C1976" s="377">
        <f t="shared" si="4359"/>
        <v>0</v>
      </c>
      <c r="D1976" s="659">
        <f t="shared" si="4346"/>
        <v>0</v>
      </c>
      <c r="E1976" s="570"/>
      <c r="F1976" s="391">
        <f t="shared" si="4385"/>
        <v>0</v>
      </c>
      <c r="G1976" s="386">
        <f t="shared" si="4386"/>
        <v>0</v>
      </c>
      <c r="H1976" s="366" t="str">
        <f t="shared" si="4410"/>
        <v xml:space="preserve">    </v>
      </c>
      <c r="I1976" s="849">
        <f t="shared" si="4347"/>
        <v>0</v>
      </c>
      <c r="J1976" s="570"/>
      <c r="K1976" s="391">
        <f t="shared" si="4387"/>
        <v>0</v>
      </c>
      <c r="L1976" s="386">
        <f t="shared" si="4388"/>
        <v>0</v>
      </c>
      <c r="M1976" s="366" t="str">
        <f t="shared" si="4411"/>
        <v xml:space="preserve">    </v>
      </c>
      <c r="N1976" s="849">
        <f t="shared" si="4348"/>
        <v>0</v>
      </c>
      <c r="O1976" s="570"/>
      <c r="P1976" s="391">
        <f t="shared" si="4389"/>
        <v>0</v>
      </c>
      <c r="Q1976" s="386">
        <f t="shared" si="4390"/>
        <v>0</v>
      </c>
      <c r="R1976" s="366" t="str">
        <f t="shared" si="4412"/>
        <v xml:space="preserve">    </v>
      </c>
      <c r="S1976" s="849">
        <f t="shared" si="4349"/>
        <v>0</v>
      </c>
      <c r="T1976" s="570"/>
      <c r="U1976" s="391">
        <f t="shared" si="4391"/>
        <v>0</v>
      </c>
      <c r="V1976" s="386">
        <f t="shared" si="4392"/>
        <v>0</v>
      </c>
      <c r="W1976" s="366" t="str">
        <f t="shared" si="4413"/>
        <v xml:space="preserve">    </v>
      </c>
      <c r="X1976" s="849">
        <f t="shared" si="4350"/>
        <v>0</v>
      </c>
      <c r="Y1976" s="570"/>
      <c r="Z1976" s="391">
        <f t="shared" si="4393"/>
        <v>0</v>
      </c>
      <c r="AA1976" s="386">
        <f t="shared" si="4394"/>
        <v>0</v>
      </c>
      <c r="AB1976" s="366" t="str">
        <f t="shared" si="4414"/>
        <v xml:space="preserve">    </v>
      </c>
      <c r="AC1976" s="849">
        <f t="shared" si="4351"/>
        <v>0</v>
      </c>
      <c r="AD1976" s="570"/>
      <c r="AE1976" s="391">
        <f t="shared" si="4395"/>
        <v>0</v>
      </c>
      <c r="AF1976" s="386">
        <f t="shared" si="4396"/>
        <v>0</v>
      </c>
      <c r="AG1976" s="366" t="str">
        <f t="shared" si="4415"/>
        <v xml:space="preserve">    </v>
      </c>
      <c r="AH1976" s="849">
        <f t="shared" si="4352"/>
        <v>0</v>
      </c>
      <c r="AI1976" s="570"/>
      <c r="AJ1976" s="391">
        <f t="shared" si="4397"/>
        <v>0</v>
      </c>
      <c r="AK1976" s="386">
        <f t="shared" si="4398"/>
        <v>0</v>
      </c>
      <c r="AL1976" s="366" t="str">
        <f t="shared" si="4416"/>
        <v xml:space="preserve">    </v>
      </c>
      <c r="AM1976" s="849">
        <f t="shared" si="4353"/>
        <v>0</v>
      </c>
      <c r="AN1976" s="570"/>
      <c r="AO1976" s="391">
        <f t="shared" si="4399"/>
        <v>0</v>
      </c>
      <c r="AP1976" s="386">
        <f t="shared" si="4400"/>
        <v>0</v>
      </c>
      <c r="AQ1976" s="366" t="str">
        <f t="shared" si="4417"/>
        <v xml:space="preserve">    </v>
      </c>
      <c r="AR1976" s="849">
        <f t="shared" si="4354"/>
        <v>0</v>
      </c>
      <c r="AS1976" s="570"/>
      <c r="AT1976" s="391">
        <f t="shared" si="4401"/>
        <v>0</v>
      </c>
      <c r="AU1976" s="386">
        <f t="shared" si="4402"/>
        <v>0</v>
      </c>
      <c r="AV1976" s="366" t="str">
        <f t="shared" si="4418"/>
        <v xml:space="preserve">    </v>
      </c>
      <c r="AW1976" s="849">
        <f t="shared" si="4355"/>
        <v>0</v>
      </c>
      <c r="AX1976" s="570"/>
      <c r="AY1976" s="391">
        <f t="shared" si="4403"/>
        <v>0</v>
      </c>
      <c r="AZ1976" s="386">
        <f t="shared" si="4404"/>
        <v>0</v>
      </c>
      <c r="BA1976" s="366" t="str">
        <f t="shared" si="4419"/>
        <v xml:space="preserve">    </v>
      </c>
      <c r="BB1976" s="849">
        <f t="shared" si="4356"/>
        <v>0</v>
      </c>
      <c r="BC1976" s="570"/>
      <c r="BD1976" s="391">
        <f t="shared" si="4405"/>
        <v>0</v>
      </c>
      <c r="BE1976" s="386">
        <f t="shared" si="4406"/>
        <v>0</v>
      </c>
      <c r="BF1976" s="366" t="str">
        <f t="shared" si="4420"/>
        <v xml:space="preserve">    </v>
      </c>
      <c r="BG1976" s="849">
        <f t="shared" si="4357"/>
        <v>0</v>
      </c>
      <c r="BH1976" s="570"/>
      <c r="BI1976" s="391">
        <f t="shared" si="4407"/>
        <v>0</v>
      </c>
      <c r="BJ1976" s="386">
        <f t="shared" si="4408"/>
        <v>0</v>
      </c>
      <c r="BK1976" s="366" t="str">
        <f t="shared" si="4421"/>
        <v xml:space="preserve">    </v>
      </c>
      <c r="BM1976" s="383">
        <f t="shared" si="4358"/>
        <v>0</v>
      </c>
      <c r="BN1976" s="7"/>
    </row>
    <row r="1977" spans="1:66" s="5" customFormat="1" ht="12.75">
      <c r="A1977" s="633">
        <v>17</v>
      </c>
      <c r="B1977" s="895" t="str">
        <f t="shared" si="4409"/>
        <v>Pharmaceutical</v>
      </c>
      <c r="C1977" s="377">
        <f t="shared" si="4359"/>
        <v>0</v>
      </c>
      <c r="D1977" s="659">
        <f t="shared" si="4346"/>
        <v>0</v>
      </c>
      <c r="E1977" s="570"/>
      <c r="F1977" s="391">
        <f t="shared" si="4385"/>
        <v>0</v>
      </c>
      <c r="G1977" s="386">
        <f t="shared" si="4386"/>
        <v>0</v>
      </c>
      <c r="H1977" s="366" t="str">
        <f t="shared" si="4410"/>
        <v xml:space="preserve">    </v>
      </c>
      <c r="I1977" s="849">
        <f t="shared" si="4347"/>
        <v>0</v>
      </c>
      <c r="J1977" s="570"/>
      <c r="K1977" s="391">
        <f t="shared" si="4387"/>
        <v>0</v>
      </c>
      <c r="L1977" s="386">
        <f t="shared" si="4388"/>
        <v>0</v>
      </c>
      <c r="M1977" s="366" t="str">
        <f t="shared" si="4411"/>
        <v xml:space="preserve">    </v>
      </c>
      <c r="N1977" s="849">
        <f t="shared" si="4348"/>
        <v>0</v>
      </c>
      <c r="O1977" s="570"/>
      <c r="P1977" s="391">
        <f t="shared" si="4389"/>
        <v>0</v>
      </c>
      <c r="Q1977" s="386">
        <f t="shared" si="4390"/>
        <v>0</v>
      </c>
      <c r="R1977" s="366" t="str">
        <f t="shared" si="4412"/>
        <v xml:space="preserve">    </v>
      </c>
      <c r="S1977" s="849">
        <f t="shared" si="4349"/>
        <v>0</v>
      </c>
      <c r="T1977" s="570"/>
      <c r="U1977" s="391">
        <f t="shared" si="4391"/>
        <v>0</v>
      </c>
      <c r="V1977" s="386">
        <f t="shared" si="4392"/>
        <v>0</v>
      </c>
      <c r="W1977" s="366" t="str">
        <f t="shared" si="4413"/>
        <v xml:space="preserve">    </v>
      </c>
      <c r="X1977" s="849">
        <f t="shared" si="4350"/>
        <v>0</v>
      </c>
      <c r="Y1977" s="570"/>
      <c r="Z1977" s="391">
        <f t="shared" si="4393"/>
        <v>0</v>
      </c>
      <c r="AA1977" s="386">
        <f t="shared" si="4394"/>
        <v>0</v>
      </c>
      <c r="AB1977" s="366" t="str">
        <f t="shared" si="4414"/>
        <v xml:space="preserve">    </v>
      </c>
      <c r="AC1977" s="849">
        <f t="shared" si="4351"/>
        <v>0</v>
      </c>
      <c r="AD1977" s="570"/>
      <c r="AE1977" s="391">
        <f t="shared" si="4395"/>
        <v>0</v>
      </c>
      <c r="AF1977" s="386">
        <f t="shared" si="4396"/>
        <v>0</v>
      </c>
      <c r="AG1977" s="366" t="str">
        <f t="shared" si="4415"/>
        <v xml:space="preserve">    </v>
      </c>
      <c r="AH1977" s="849">
        <f t="shared" si="4352"/>
        <v>0</v>
      </c>
      <c r="AI1977" s="570"/>
      <c r="AJ1977" s="391">
        <f t="shared" si="4397"/>
        <v>0</v>
      </c>
      <c r="AK1977" s="386">
        <f t="shared" si="4398"/>
        <v>0</v>
      </c>
      <c r="AL1977" s="366" t="str">
        <f t="shared" si="4416"/>
        <v xml:space="preserve">    </v>
      </c>
      <c r="AM1977" s="849">
        <f t="shared" si="4353"/>
        <v>0</v>
      </c>
      <c r="AN1977" s="570"/>
      <c r="AO1977" s="391">
        <f t="shared" si="4399"/>
        <v>0</v>
      </c>
      <c r="AP1977" s="386">
        <f t="shared" si="4400"/>
        <v>0</v>
      </c>
      <c r="AQ1977" s="366" t="str">
        <f t="shared" si="4417"/>
        <v xml:space="preserve">    </v>
      </c>
      <c r="AR1977" s="849">
        <f t="shared" si="4354"/>
        <v>0</v>
      </c>
      <c r="AS1977" s="570"/>
      <c r="AT1977" s="391">
        <f t="shared" si="4401"/>
        <v>0</v>
      </c>
      <c r="AU1977" s="386">
        <f t="shared" si="4402"/>
        <v>0</v>
      </c>
      <c r="AV1977" s="366" t="str">
        <f t="shared" si="4418"/>
        <v xml:space="preserve">    </v>
      </c>
      <c r="AW1977" s="849">
        <f t="shared" si="4355"/>
        <v>0</v>
      </c>
      <c r="AX1977" s="570"/>
      <c r="AY1977" s="391">
        <f t="shared" si="4403"/>
        <v>0</v>
      </c>
      <c r="AZ1977" s="386">
        <f t="shared" si="4404"/>
        <v>0</v>
      </c>
      <c r="BA1977" s="366" t="str">
        <f t="shared" si="4419"/>
        <v xml:space="preserve">    </v>
      </c>
      <c r="BB1977" s="849">
        <f t="shared" si="4356"/>
        <v>0</v>
      </c>
      <c r="BC1977" s="570"/>
      <c r="BD1977" s="391">
        <f t="shared" si="4405"/>
        <v>0</v>
      </c>
      <c r="BE1977" s="386">
        <f t="shared" si="4406"/>
        <v>0</v>
      </c>
      <c r="BF1977" s="366" t="str">
        <f t="shared" si="4420"/>
        <v xml:space="preserve">    </v>
      </c>
      <c r="BG1977" s="849">
        <f t="shared" si="4357"/>
        <v>0</v>
      </c>
      <c r="BH1977" s="570"/>
      <c r="BI1977" s="391">
        <f t="shared" si="4407"/>
        <v>0</v>
      </c>
      <c r="BJ1977" s="386">
        <f t="shared" si="4408"/>
        <v>0</v>
      </c>
      <c r="BK1977" s="366" t="str">
        <f t="shared" si="4421"/>
        <v xml:space="preserve">    </v>
      </c>
      <c r="BM1977" s="383">
        <f t="shared" si="4358"/>
        <v>0</v>
      </c>
      <c r="BN1977" s="7"/>
    </row>
    <row r="1978" spans="1:66" s="5" customFormat="1" ht="12.75">
      <c r="A1978" s="633">
        <v>18</v>
      </c>
      <c r="B1978" s="895" t="str">
        <f t="shared" si="4409"/>
        <v>24 Hour Program:  Food &amp; Personal Need Items</v>
      </c>
      <c r="C1978" s="377">
        <f t="shared" si="4359"/>
        <v>0</v>
      </c>
      <c r="D1978" s="1030">
        <f t="shared" si="4346"/>
        <v>0</v>
      </c>
      <c r="E1978" s="570"/>
      <c r="F1978" s="391">
        <f t="shared" si="4385"/>
        <v>0</v>
      </c>
      <c r="G1978" s="386">
        <f t="shared" si="4386"/>
        <v>0</v>
      </c>
      <c r="H1978" s="366" t="str">
        <f t="shared" si="4410"/>
        <v xml:space="preserve">    </v>
      </c>
      <c r="I1978" s="850">
        <f t="shared" si="4347"/>
        <v>0</v>
      </c>
      <c r="J1978" s="570"/>
      <c r="K1978" s="391">
        <f t="shared" si="4387"/>
        <v>0</v>
      </c>
      <c r="L1978" s="386">
        <f t="shared" si="4388"/>
        <v>0</v>
      </c>
      <c r="M1978" s="366" t="str">
        <f t="shared" si="4411"/>
        <v xml:space="preserve">    </v>
      </c>
      <c r="N1978" s="850">
        <f t="shared" si="4348"/>
        <v>0</v>
      </c>
      <c r="O1978" s="570"/>
      <c r="P1978" s="391">
        <f t="shared" si="4389"/>
        <v>0</v>
      </c>
      <c r="Q1978" s="386">
        <f t="shared" si="4390"/>
        <v>0</v>
      </c>
      <c r="R1978" s="366" t="str">
        <f t="shared" si="4412"/>
        <v xml:space="preserve">    </v>
      </c>
      <c r="S1978" s="850">
        <f t="shared" si="4349"/>
        <v>0</v>
      </c>
      <c r="T1978" s="570"/>
      <c r="U1978" s="391">
        <f t="shared" si="4391"/>
        <v>0</v>
      </c>
      <c r="V1978" s="386">
        <f t="shared" si="4392"/>
        <v>0</v>
      </c>
      <c r="W1978" s="366" t="str">
        <f t="shared" si="4413"/>
        <v xml:space="preserve">    </v>
      </c>
      <c r="X1978" s="850">
        <f t="shared" si="4350"/>
        <v>0</v>
      </c>
      <c r="Y1978" s="570"/>
      <c r="Z1978" s="391">
        <f t="shared" si="4393"/>
        <v>0</v>
      </c>
      <c r="AA1978" s="386">
        <f t="shared" si="4394"/>
        <v>0</v>
      </c>
      <c r="AB1978" s="366" t="str">
        <f t="shared" si="4414"/>
        <v xml:space="preserve">    </v>
      </c>
      <c r="AC1978" s="850">
        <f t="shared" si="4351"/>
        <v>0</v>
      </c>
      <c r="AD1978" s="570"/>
      <c r="AE1978" s="391">
        <f t="shared" si="4395"/>
        <v>0</v>
      </c>
      <c r="AF1978" s="386">
        <f t="shared" si="4396"/>
        <v>0</v>
      </c>
      <c r="AG1978" s="366" t="str">
        <f t="shared" si="4415"/>
        <v xml:space="preserve">    </v>
      </c>
      <c r="AH1978" s="850">
        <f t="shared" si="4352"/>
        <v>0</v>
      </c>
      <c r="AI1978" s="570"/>
      <c r="AJ1978" s="391">
        <f t="shared" si="4397"/>
        <v>0</v>
      </c>
      <c r="AK1978" s="386">
        <f t="shared" si="4398"/>
        <v>0</v>
      </c>
      <c r="AL1978" s="366" t="str">
        <f t="shared" si="4416"/>
        <v xml:space="preserve">    </v>
      </c>
      <c r="AM1978" s="850">
        <f t="shared" si="4353"/>
        <v>0</v>
      </c>
      <c r="AN1978" s="570"/>
      <c r="AO1978" s="391">
        <f t="shared" si="4399"/>
        <v>0</v>
      </c>
      <c r="AP1978" s="386">
        <f t="shared" si="4400"/>
        <v>0</v>
      </c>
      <c r="AQ1978" s="366" t="str">
        <f t="shared" si="4417"/>
        <v xml:space="preserve">    </v>
      </c>
      <c r="AR1978" s="850">
        <f t="shared" si="4354"/>
        <v>0</v>
      </c>
      <c r="AS1978" s="570"/>
      <c r="AT1978" s="391">
        <f t="shared" si="4401"/>
        <v>0</v>
      </c>
      <c r="AU1978" s="386">
        <f t="shared" si="4402"/>
        <v>0</v>
      </c>
      <c r="AV1978" s="366" t="str">
        <f t="shared" si="4418"/>
        <v xml:space="preserve">    </v>
      </c>
      <c r="AW1978" s="850">
        <f t="shared" si="4355"/>
        <v>0</v>
      </c>
      <c r="AX1978" s="570"/>
      <c r="AY1978" s="391">
        <f t="shared" si="4403"/>
        <v>0</v>
      </c>
      <c r="AZ1978" s="386">
        <f t="shared" si="4404"/>
        <v>0</v>
      </c>
      <c r="BA1978" s="366" t="str">
        <f t="shared" si="4419"/>
        <v xml:space="preserve">    </v>
      </c>
      <c r="BB1978" s="850">
        <f t="shared" si="4356"/>
        <v>0</v>
      </c>
      <c r="BC1978" s="570"/>
      <c r="BD1978" s="391">
        <f t="shared" si="4405"/>
        <v>0</v>
      </c>
      <c r="BE1978" s="386">
        <f t="shared" si="4406"/>
        <v>0</v>
      </c>
      <c r="BF1978" s="366" t="str">
        <f t="shared" si="4420"/>
        <v xml:space="preserve">    </v>
      </c>
      <c r="BG1978" s="850">
        <f t="shared" si="4357"/>
        <v>0</v>
      </c>
      <c r="BH1978" s="570"/>
      <c r="BI1978" s="391">
        <f t="shared" si="4407"/>
        <v>0</v>
      </c>
      <c r="BJ1978" s="386">
        <f t="shared" si="4408"/>
        <v>0</v>
      </c>
      <c r="BK1978" s="366" t="str">
        <f t="shared" si="4421"/>
        <v xml:space="preserve">    </v>
      </c>
      <c r="BM1978" s="383">
        <f t="shared" si="4358"/>
        <v>0</v>
      </c>
      <c r="BN1978" s="7"/>
    </row>
    <row r="1979" spans="1:66" s="5" customFormat="1" ht="12.75">
      <c r="A1979" s="633">
        <v>19</v>
      </c>
      <c r="B1979" s="895" t="str">
        <f t="shared" si="4409"/>
        <v>Client Transportation</v>
      </c>
      <c r="C1979" s="377">
        <f t="shared" si="4359"/>
        <v>0</v>
      </c>
      <c r="D1979" s="1030">
        <f t="shared" si="4346"/>
        <v>0</v>
      </c>
      <c r="E1979" s="570"/>
      <c r="F1979" s="391">
        <f t="shared" si="4385"/>
        <v>0</v>
      </c>
      <c r="G1979" s="386">
        <f t="shared" si="4386"/>
        <v>0</v>
      </c>
      <c r="H1979" s="366" t="str">
        <f t="shared" si="4410"/>
        <v xml:space="preserve">    </v>
      </c>
      <c r="I1979" s="850">
        <f t="shared" si="4347"/>
        <v>0</v>
      </c>
      <c r="J1979" s="570"/>
      <c r="K1979" s="391">
        <f t="shared" si="4387"/>
        <v>0</v>
      </c>
      <c r="L1979" s="386">
        <f t="shared" si="4388"/>
        <v>0</v>
      </c>
      <c r="M1979" s="366" t="str">
        <f t="shared" si="4411"/>
        <v xml:space="preserve">    </v>
      </c>
      <c r="N1979" s="850">
        <f t="shared" si="4348"/>
        <v>0</v>
      </c>
      <c r="O1979" s="570"/>
      <c r="P1979" s="391">
        <f t="shared" si="4389"/>
        <v>0</v>
      </c>
      <c r="Q1979" s="386">
        <f t="shared" si="4390"/>
        <v>0</v>
      </c>
      <c r="R1979" s="366" t="str">
        <f t="shared" si="4412"/>
        <v xml:space="preserve">    </v>
      </c>
      <c r="S1979" s="850">
        <f t="shared" si="4349"/>
        <v>0</v>
      </c>
      <c r="T1979" s="570"/>
      <c r="U1979" s="391">
        <f t="shared" si="4391"/>
        <v>0</v>
      </c>
      <c r="V1979" s="386">
        <f t="shared" si="4392"/>
        <v>0</v>
      </c>
      <c r="W1979" s="366" t="str">
        <f t="shared" si="4413"/>
        <v xml:space="preserve">    </v>
      </c>
      <c r="X1979" s="850">
        <f t="shared" si="4350"/>
        <v>0</v>
      </c>
      <c r="Y1979" s="570"/>
      <c r="Z1979" s="391">
        <f t="shared" si="4393"/>
        <v>0</v>
      </c>
      <c r="AA1979" s="386">
        <f t="shared" si="4394"/>
        <v>0</v>
      </c>
      <c r="AB1979" s="366" t="str">
        <f t="shared" si="4414"/>
        <v xml:space="preserve">    </v>
      </c>
      <c r="AC1979" s="850">
        <f t="shared" si="4351"/>
        <v>0</v>
      </c>
      <c r="AD1979" s="570"/>
      <c r="AE1979" s="391">
        <f t="shared" si="4395"/>
        <v>0</v>
      </c>
      <c r="AF1979" s="386">
        <f t="shared" si="4396"/>
        <v>0</v>
      </c>
      <c r="AG1979" s="366" t="str">
        <f t="shared" si="4415"/>
        <v xml:space="preserve">    </v>
      </c>
      <c r="AH1979" s="850">
        <f t="shared" si="4352"/>
        <v>0</v>
      </c>
      <c r="AI1979" s="570"/>
      <c r="AJ1979" s="391">
        <f t="shared" si="4397"/>
        <v>0</v>
      </c>
      <c r="AK1979" s="386">
        <f t="shared" si="4398"/>
        <v>0</v>
      </c>
      <c r="AL1979" s="366" t="str">
        <f t="shared" si="4416"/>
        <v xml:space="preserve">    </v>
      </c>
      <c r="AM1979" s="850">
        <f t="shared" si="4353"/>
        <v>0</v>
      </c>
      <c r="AN1979" s="570"/>
      <c r="AO1979" s="391">
        <f t="shared" si="4399"/>
        <v>0</v>
      </c>
      <c r="AP1979" s="386">
        <f t="shared" si="4400"/>
        <v>0</v>
      </c>
      <c r="AQ1979" s="366" t="str">
        <f t="shared" si="4417"/>
        <v xml:space="preserve">    </v>
      </c>
      <c r="AR1979" s="850">
        <f t="shared" si="4354"/>
        <v>0</v>
      </c>
      <c r="AS1979" s="570"/>
      <c r="AT1979" s="391">
        <f t="shared" si="4401"/>
        <v>0</v>
      </c>
      <c r="AU1979" s="386">
        <f t="shared" si="4402"/>
        <v>0</v>
      </c>
      <c r="AV1979" s="366" t="str">
        <f t="shared" si="4418"/>
        <v xml:space="preserve">    </v>
      </c>
      <c r="AW1979" s="850">
        <f t="shared" si="4355"/>
        <v>0</v>
      </c>
      <c r="AX1979" s="570"/>
      <c r="AY1979" s="391">
        <f t="shared" si="4403"/>
        <v>0</v>
      </c>
      <c r="AZ1979" s="386">
        <f t="shared" si="4404"/>
        <v>0</v>
      </c>
      <c r="BA1979" s="366" t="str">
        <f t="shared" si="4419"/>
        <v xml:space="preserve">    </v>
      </c>
      <c r="BB1979" s="850">
        <f t="shared" si="4356"/>
        <v>0</v>
      </c>
      <c r="BC1979" s="570"/>
      <c r="BD1979" s="391">
        <f t="shared" si="4405"/>
        <v>0</v>
      </c>
      <c r="BE1979" s="386">
        <f t="shared" si="4406"/>
        <v>0</v>
      </c>
      <c r="BF1979" s="366" t="str">
        <f t="shared" si="4420"/>
        <v xml:space="preserve">    </v>
      </c>
      <c r="BG1979" s="850">
        <f t="shared" si="4357"/>
        <v>0</v>
      </c>
      <c r="BH1979" s="570"/>
      <c r="BI1979" s="391">
        <f t="shared" si="4407"/>
        <v>0</v>
      </c>
      <c r="BJ1979" s="386">
        <f t="shared" si="4408"/>
        <v>0</v>
      </c>
      <c r="BK1979" s="366" t="str">
        <f t="shared" si="4421"/>
        <v xml:space="preserve">    </v>
      </c>
      <c r="BM1979" s="383">
        <f t="shared" si="4358"/>
        <v>0</v>
      </c>
      <c r="BN1979" s="7"/>
    </row>
    <row r="1980" spans="1:66" s="5" customFormat="1" ht="12.75">
      <c r="A1980" s="633">
        <v>20</v>
      </c>
      <c r="B1980" s="895" t="str">
        <f t="shared" si="4409"/>
        <v>Travel</v>
      </c>
      <c r="C1980" s="378">
        <f t="shared" si="4359"/>
        <v>0</v>
      </c>
      <c r="D1980" s="659">
        <f t="shared" si="4346"/>
        <v>0</v>
      </c>
      <c r="E1980" s="570"/>
      <c r="F1980" s="391">
        <f t="shared" si="4385"/>
        <v>0</v>
      </c>
      <c r="G1980" s="386">
        <f t="shared" si="4386"/>
        <v>0</v>
      </c>
      <c r="H1980" s="366" t="str">
        <f t="shared" si="4410"/>
        <v xml:space="preserve">    </v>
      </c>
      <c r="I1980" s="849">
        <f t="shared" si="4347"/>
        <v>0</v>
      </c>
      <c r="J1980" s="570"/>
      <c r="K1980" s="391">
        <f t="shared" si="4387"/>
        <v>0</v>
      </c>
      <c r="L1980" s="386">
        <f t="shared" si="4388"/>
        <v>0</v>
      </c>
      <c r="M1980" s="366" t="str">
        <f t="shared" si="4411"/>
        <v xml:space="preserve">    </v>
      </c>
      <c r="N1980" s="849">
        <f t="shared" si="4348"/>
        <v>0</v>
      </c>
      <c r="O1980" s="570"/>
      <c r="P1980" s="391">
        <f t="shared" si="4389"/>
        <v>0</v>
      </c>
      <c r="Q1980" s="386">
        <f t="shared" si="4390"/>
        <v>0</v>
      </c>
      <c r="R1980" s="366" t="str">
        <f t="shared" si="4412"/>
        <v xml:space="preserve">    </v>
      </c>
      <c r="S1980" s="849">
        <f t="shared" si="4349"/>
        <v>0</v>
      </c>
      <c r="T1980" s="570"/>
      <c r="U1980" s="391">
        <f t="shared" si="4391"/>
        <v>0</v>
      </c>
      <c r="V1980" s="386">
        <f t="shared" si="4392"/>
        <v>0</v>
      </c>
      <c r="W1980" s="366" t="str">
        <f t="shared" si="4413"/>
        <v xml:space="preserve">    </v>
      </c>
      <c r="X1980" s="849">
        <f t="shared" si="4350"/>
        <v>0</v>
      </c>
      <c r="Y1980" s="570"/>
      <c r="Z1980" s="391">
        <f t="shared" si="4393"/>
        <v>0</v>
      </c>
      <c r="AA1980" s="386">
        <f t="shared" si="4394"/>
        <v>0</v>
      </c>
      <c r="AB1980" s="366" t="str">
        <f t="shared" si="4414"/>
        <v xml:space="preserve">    </v>
      </c>
      <c r="AC1980" s="849">
        <f t="shared" si="4351"/>
        <v>0</v>
      </c>
      <c r="AD1980" s="570"/>
      <c r="AE1980" s="391">
        <f t="shared" si="4395"/>
        <v>0</v>
      </c>
      <c r="AF1980" s="386">
        <f t="shared" si="4396"/>
        <v>0</v>
      </c>
      <c r="AG1980" s="366" t="str">
        <f t="shared" si="4415"/>
        <v xml:space="preserve">    </v>
      </c>
      <c r="AH1980" s="849">
        <f t="shared" si="4352"/>
        <v>0</v>
      </c>
      <c r="AI1980" s="570"/>
      <c r="AJ1980" s="391">
        <f t="shared" si="4397"/>
        <v>0</v>
      </c>
      <c r="AK1980" s="386">
        <f t="shared" si="4398"/>
        <v>0</v>
      </c>
      <c r="AL1980" s="366" t="str">
        <f t="shared" si="4416"/>
        <v xml:space="preserve">    </v>
      </c>
      <c r="AM1980" s="849">
        <f t="shared" si="4353"/>
        <v>0</v>
      </c>
      <c r="AN1980" s="570"/>
      <c r="AO1980" s="391">
        <f t="shared" si="4399"/>
        <v>0</v>
      </c>
      <c r="AP1980" s="386">
        <f t="shared" si="4400"/>
        <v>0</v>
      </c>
      <c r="AQ1980" s="366" t="str">
        <f t="shared" si="4417"/>
        <v xml:space="preserve">    </v>
      </c>
      <c r="AR1980" s="849">
        <f t="shared" si="4354"/>
        <v>0</v>
      </c>
      <c r="AS1980" s="570"/>
      <c r="AT1980" s="391">
        <f t="shared" si="4401"/>
        <v>0</v>
      </c>
      <c r="AU1980" s="386">
        <f t="shared" si="4402"/>
        <v>0</v>
      </c>
      <c r="AV1980" s="366" t="str">
        <f t="shared" si="4418"/>
        <v xml:space="preserve">    </v>
      </c>
      <c r="AW1980" s="849">
        <f t="shared" si="4355"/>
        <v>0</v>
      </c>
      <c r="AX1980" s="570"/>
      <c r="AY1980" s="391">
        <f t="shared" si="4403"/>
        <v>0</v>
      </c>
      <c r="AZ1980" s="386">
        <f t="shared" si="4404"/>
        <v>0</v>
      </c>
      <c r="BA1980" s="366" t="str">
        <f t="shared" si="4419"/>
        <v xml:space="preserve">    </v>
      </c>
      <c r="BB1980" s="849">
        <f t="shared" si="4356"/>
        <v>0</v>
      </c>
      <c r="BC1980" s="570"/>
      <c r="BD1980" s="391">
        <f t="shared" si="4405"/>
        <v>0</v>
      </c>
      <c r="BE1980" s="386">
        <f t="shared" si="4406"/>
        <v>0</v>
      </c>
      <c r="BF1980" s="366" t="str">
        <f t="shared" si="4420"/>
        <v xml:space="preserve">    </v>
      </c>
      <c r="BG1980" s="849">
        <f t="shared" si="4357"/>
        <v>0</v>
      </c>
      <c r="BH1980" s="570"/>
      <c r="BI1980" s="391">
        <f t="shared" si="4407"/>
        <v>0</v>
      </c>
      <c r="BJ1980" s="386">
        <f t="shared" si="4408"/>
        <v>0</v>
      </c>
      <c r="BK1980" s="366" t="str">
        <f t="shared" si="4421"/>
        <v xml:space="preserve">    </v>
      </c>
      <c r="BM1980" s="383">
        <f t="shared" si="4358"/>
        <v>0</v>
      </c>
      <c r="BN1980" s="7"/>
    </row>
    <row r="1981" spans="1:66" s="5" customFormat="1" ht="22.5">
      <c r="A1981" s="633">
        <v>21</v>
      </c>
      <c r="B1981" s="895" t="str">
        <f t="shared" si="4409"/>
        <v>Office Costs (Finance/Legal/Fees/Taxes/Insurance)</v>
      </c>
      <c r="C1981" s="378">
        <f t="shared" si="4359"/>
        <v>0</v>
      </c>
      <c r="D1981" s="659">
        <f t="shared" si="4346"/>
        <v>0</v>
      </c>
      <c r="E1981" s="570"/>
      <c r="F1981" s="391">
        <f t="shared" si="4385"/>
        <v>0</v>
      </c>
      <c r="G1981" s="386">
        <f t="shared" si="4386"/>
        <v>0</v>
      </c>
      <c r="H1981" s="366" t="str">
        <f t="shared" si="4410"/>
        <v xml:space="preserve">    </v>
      </c>
      <c r="I1981" s="849">
        <f t="shared" si="4347"/>
        <v>0</v>
      </c>
      <c r="J1981" s="570"/>
      <c r="K1981" s="391">
        <f t="shared" si="4387"/>
        <v>0</v>
      </c>
      <c r="L1981" s="386">
        <f t="shared" si="4388"/>
        <v>0</v>
      </c>
      <c r="M1981" s="366" t="str">
        <f t="shared" si="4411"/>
        <v xml:space="preserve">    </v>
      </c>
      <c r="N1981" s="849">
        <f t="shared" si="4348"/>
        <v>0</v>
      </c>
      <c r="O1981" s="570"/>
      <c r="P1981" s="391">
        <f t="shared" si="4389"/>
        <v>0</v>
      </c>
      <c r="Q1981" s="386">
        <f t="shared" si="4390"/>
        <v>0</v>
      </c>
      <c r="R1981" s="366" t="str">
        <f t="shared" si="4412"/>
        <v xml:space="preserve">    </v>
      </c>
      <c r="S1981" s="849">
        <f t="shared" si="4349"/>
        <v>0</v>
      </c>
      <c r="T1981" s="570"/>
      <c r="U1981" s="391">
        <f t="shared" si="4391"/>
        <v>0</v>
      </c>
      <c r="V1981" s="386">
        <f t="shared" si="4392"/>
        <v>0</v>
      </c>
      <c r="W1981" s="366" t="str">
        <f t="shared" si="4413"/>
        <v xml:space="preserve">    </v>
      </c>
      <c r="X1981" s="849">
        <f t="shared" si="4350"/>
        <v>0</v>
      </c>
      <c r="Y1981" s="570"/>
      <c r="Z1981" s="391">
        <f t="shared" si="4393"/>
        <v>0</v>
      </c>
      <c r="AA1981" s="386">
        <f t="shared" si="4394"/>
        <v>0</v>
      </c>
      <c r="AB1981" s="366" t="str">
        <f t="shared" si="4414"/>
        <v xml:space="preserve">    </v>
      </c>
      <c r="AC1981" s="849">
        <f t="shared" si="4351"/>
        <v>0</v>
      </c>
      <c r="AD1981" s="570"/>
      <c r="AE1981" s="391">
        <f t="shared" si="4395"/>
        <v>0</v>
      </c>
      <c r="AF1981" s="386">
        <f t="shared" si="4396"/>
        <v>0</v>
      </c>
      <c r="AG1981" s="366" t="str">
        <f t="shared" si="4415"/>
        <v xml:space="preserve">    </v>
      </c>
      <c r="AH1981" s="849">
        <f t="shared" si="4352"/>
        <v>0</v>
      </c>
      <c r="AI1981" s="570"/>
      <c r="AJ1981" s="391">
        <f t="shared" si="4397"/>
        <v>0</v>
      </c>
      <c r="AK1981" s="386">
        <f t="shared" si="4398"/>
        <v>0</v>
      </c>
      <c r="AL1981" s="366" t="str">
        <f t="shared" si="4416"/>
        <v xml:space="preserve">    </v>
      </c>
      <c r="AM1981" s="849">
        <f t="shared" si="4353"/>
        <v>0</v>
      </c>
      <c r="AN1981" s="570"/>
      <c r="AO1981" s="391">
        <f t="shared" si="4399"/>
        <v>0</v>
      </c>
      <c r="AP1981" s="386">
        <f t="shared" si="4400"/>
        <v>0</v>
      </c>
      <c r="AQ1981" s="366" t="str">
        <f t="shared" si="4417"/>
        <v xml:space="preserve">    </v>
      </c>
      <c r="AR1981" s="849">
        <f t="shared" si="4354"/>
        <v>0</v>
      </c>
      <c r="AS1981" s="570"/>
      <c r="AT1981" s="391">
        <f t="shared" si="4401"/>
        <v>0</v>
      </c>
      <c r="AU1981" s="386">
        <f t="shared" si="4402"/>
        <v>0</v>
      </c>
      <c r="AV1981" s="366" t="str">
        <f t="shared" si="4418"/>
        <v xml:space="preserve">    </v>
      </c>
      <c r="AW1981" s="849">
        <f t="shared" si="4355"/>
        <v>0</v>
      </c>
      <c r="AX1981" s="570"/>
      <c r="AY1981" s="391">
        <f t="shared" si="4403"/>
        <v>0</v>
      </c>
      <c r="AZ1981" s="386">
        <f t="shared" si="4404"/>
        <v>0</v>
      </c>
      <c r="BA1981" s="366" t="str">
        <f t="shared" si="4419"/>
        <v xml:space="preserve">    </v>
      </c>
      <c r="BB1981" s="849">
        <f t="shared" si="4356"/>
        <v>0</v>
      </c>
      <c r="BC1981" s="570"/>
      <c r="BD1981" s="391">
        <f t="shared" si="4405"/>
        <v>0</v>
      </c>
      <c r="BE1981" s="386">
        <f t="shared" si="4406"/>
        <v>0</v>
      </c>
      <c r="BF1981" s="366" t="str">
        <f t="shared" si="4420"/>
        <v xml:space="preserve">    </v>
      </c>
      <c r="BG1981" s="849">
        <f t="shared" si="4357"/>
        <v>0</v>
      </c>
      <c r="BH1981" s="570"/>
      <c r="BI1981" s="391">
        <f t="shared" si="4407"/>
        <v>0</v>
      </c>
      <c r="BJ1981" s="386">
        <f t="shared" si="4408"/>
        <v>0</v>
      </c>
      <c r="BK1981" s="366" t="str">
        <f t="shared" si="4421"/>
        <v xml:space="preserve">    </v>
      </c>
      <c r="BM1981" s="383">
        <f t="shared" si="4358"/>
        <v>0</v>
      </c>
      <c r="BN1981" s="7"/>
    </row>
    <row r="1982" spans="1:66" s="5" customFormat="1" ht="12.75">
      <c r="A1982" s="633">
        <v>22</v>
      </c>
      <c r="B1982" s="895" t="str">
        <f t="shared" si="4409"/>
        <v>Staff Development/Training/Education</v>
      </c>
      <c r="C1982" s="377">
        <f t="shared" si="4359"/>
        <v>0</v>
      </c>
      <c r="D1982" s="1030">
        <f t="shared" si="4346"/>
        <v>0</v>
      </c>
      <c r="E1982" s="570"/>
      <c r="F1982" s="391">
        <f t="shared" si="4385"/>
        <v>0</v>
      </c>
      <c r="G1982" s="386">
        <f t="shared" si="4386"/>
        <v>0</v>
      </c>
      <c r="H1982" s="366" t="str">
        <f t="shared" si="4410"/>
        <v xml:space="preserve">    </v>
      </c>
      <c r="I1982" s="850">
        <f t="shared" si="4347"/>
        <v>0</v>
      </c>
      <c r="J1982" s="570"/>
      <c r="K1982" s="391">
        <f t="shared" si="4387"/>
        <v>0</v>
      </c>
      <c r="L1982" s="386">
        <f t="shared" si="4388"/>
        <v>0</v>
      </c>
      <c r="M1982" s="366" t="str">
        <f t="shared" si="4411"/>
        <v xml:space="preserve">    </v>
      </c>
      <c r="N1982" s="850">
        <f t="shared" si="4348"/>
        <v>0</v>
      </c>
      <c r="O1982" s="570"/>
      <c r="P1982" s="391">
        <f t="shared" si="4389"/>
        <v>0</v>
      </c>
      <c r="Q1982" s="386">
        <f t="shared" si="4390"/>
        <v>0</v>
      </c>
      <c r="R1982" s="366" t="str">
        <f t="shared" si="4412"/>
        <v xml:space="preserve">    </v>
      </c>
      <c r="S1982" s="850">
        <f t="shared" si="4349"/>
        <v>0</v>
      </c>
      <c r="T1982" s="570"/>
      <c r="U1982" s="391">
        <f t="shared" si="4391"/>
        <v>0</v>
      </c>
      <c r="V1982" s="386">
        <f t="shared" si="4392"/>
        <v>0</v>
      </c>
      <c r="W1982" s="366" t="str">
        <f t="shared" si="4413"/>
        <v xml:space="preserve">    </v>
      </c>
      <c r="X1982" s="850">
        <f t="shared" si="4350"/>
        <v>0</v>
      </c>
      <c r="Y1982" s="570"/>
      <c r="Z1982" s="391">
        <f t="shared" si="4393"/>
        <v>0</v>
      </c>
      <c r="AA1982" s="386">
        <f t="shared" si="4394"/>
        <v>0</v>
      </c>
      <c r="AB1982" s="366" t="str">
        <f t="shared" si="4414"/>
        <v xml:space="preserve">    </v>
      </c>
      <c r="AC1982" s="850">
        <f t="shared" si="4351"/>
        <v>0</v>
      </c>
      <c r="AD1982" s="570"/>
      <c r="AE1982" s="391">
        <f t="shared" si="4395"/>
        <v>0</v>
      </c>
      <c r="AF1982" s="386">
        <f t="shared" si="4396"/>
        <v>0</v>
      </c>
      <c r="AG1982" s="366" t="str">
        <f t="shared" si="4415"/>
        <v xml:space="preserve">    </v>
      </c>
      <c r="AH1982" s="850">
        <f t="shared" si="4352"/>
        <v>0</v>
      </c>
      <c r="AI1982" s="570"/>
      <c r="AJ1982" s="391">
        <f t="shared" si="4397"/>
        <v>0</v>
      </c>
      <c r="AK1982" s="386">
        <f t="shared" si="4398"/>
        <v>0</v>
      </c>
      <c r="AL1982" s="366" t="str">
        <f t="shared" si="4416"/>
        <v xml:space="preserve">    </v>
      </c>
      <c r="AM1982" s="850">
        <f t="shared" si="4353"/>
        <v>0</v>
      </c>
      <c r="AN1982" s="570"/>
      <c r="AO1982" s="391">
        <f t="shared" si="4399"/>
        <v>0</v>
      </c>
      <c r="AP1982" s="386">
        <f t="shared" si="4400"/>
        <v>0</v>
      </c>
      <c r="AQ1982" s="366" t="str">
        <f t="shared" si="4417"/>
        <v xml:space="preserve">    </v>
      </c>
      <c r="AR1982" s="850">
        <f t="shared" si="4354"/>
        <v>0</v>
      </c>
      <c r="AS1982" s="570"/>
      <c r="AT1982" s="391">
        <f t="shared" si="4401"/>
        <v>0</v>
      </c>
      <c r="AU1982" s="386">
        <f t="shared" si="4402"/>
        <v>0</v>
      </c>
      <c r="AV1982" s="366" t="str">
        <f t="shared" si="4418"/>
        <v xml:space="preserve">    </v>
      </c>
      <c r="AW1982" s="850">
        <f t="shared" si="4355"/>
        <v>0</v>
      </c>
      <c r="AX1982" s="570"/>
      <c r="AY1982" s="391">
        <f t="shared" si="4403"/>
        <v>0</v>
      </c>
      <c r="AZ1982" s="386">
        <f t="shared" si="4404"/>
        <v>0</v>
      </c>
      <c r="BA1982" s="366" t="str">
        <f t="shared" si="4419"/>
        <v xml:space="preserve">    </v>
      </c>
      <c r="BB1982" s="850">
        <f t="shared" si="4356"/>
        <v>0</v>
      </c>
      <c r="BC1982" s="570"/>
      <c r="BD1982" s="391">
        <f t="shared" si="4405"/>
        <v>0</v>
      </c>
      <c r="BE1982" s="386">
        <f t="shared" si="4406"/>
        <v>0</v>
      </c>
      <c r="BF1982" s="366" t="str">
        <f t="shared" si="4420"/>
        <v xml:space="preserve">    </v>
      </c>
      <c r="BG1982" s="850">
        <f t="shared" si="4357"/>
        <v>0</v>
      </c>
      <c r="BH1982" s="570"/>
      <c r="BI1982" s="391">
        <f t="shared" si="4407"/>
        <v>0</v>
      </c>
      <c r="BJ1982" s="386">
        <f t="shared" si="4408"/>
        <v>0</v>
      </c>
      <c r="BK1982" s="366" t="str">
        <f t="shared" si="4421"/>
        <v xml:space="preserve">    </v>
      </c>
      <c r="BM1982" s="383">
        <f t="shared" si="4358"/>
        <v>0</v>
      </c>
      <c r="BN1982" s="7"/>
    </row>
    <row r="1983" spans="1:66" s="5" customFormat="1" ht="12.75">
      <c r="A1983" s="633">
        <v>23</v>
      </c>
      <c r="B1983" s="895" t="str">
        <f t="shared" si="4409"/>
        <v>Other Business Services</v>
      </c>
      <c r="C1983" s="377">
        <f t="shared" si="4359"/>
        <v>0</v>
      </c>
      <c r="D1983" s="659">
        <f t="shared" si="4346"/>
        <v>0</v>
      </c>
      <c r="E1983" s="570"/>
      <c r="F1983" s="391">
        <f t="shared" si="4385"/>
        <v>0</v>
      </c>
      <c r="G1983" s="386">
        <f t="shared" si="4386"/>
        <v>0</v>
      </c>
      <c r="H1983" s="366" t="str">
        <f t="shared" si="4410"/>
        <v xml:space="preserve">    </v>
      </c>
      <c r="I1983" s="849">
        <f t="shared" si="4347"/>
        <v>0</v>
      </c>
      <c r="J1983" s="570"/>
      <c r="K1983" s="391">
        <f t="shared" si="4387"/>
        <v>0</v>
      </c>
      <c r="L1983" s="386">
        <f t="shared" si="4388"/>
        <v>0</v>
      </c>
      <c r="M1983" s="366" t="str">
        <f t="shared" si="4411"/>
        <v xml:space="preserve">    </v>
      </c>
      <c r="N1983" s="849">
        <f t="shared" si="4348"/>
        <v>0</v>
      </c>
      <c r="O1983" s="570"/>
      <c r="P1983" s="391">
        <f t="shared" si="4389"/>
        <v>0</v>
      </c>
      <c r="Q1983" s="386">
        <f t="shared" si="4390"/>
        <v>0</v>
      </c>
      <c r="R1983" s="366" t="str">
        <f t="shared" si="4412"/>
        <v xml:space="preserve">    </v>
      </c>
      <c r="S1983" s="849">
        <f t="shared" si="4349"/>
        <v>0</v>
      </c>
      <c r="T1983" s="570"/>
      <c r="U1983" s="391">
        <f t="shared" si="4391"/>
        <v>0</v>
      </c>
      <c r="V1983" s="386">
        <f t="shared" si="4392"/>
        <v>0</v>
      </c>
      <c r="W1983" s="366" t="str">
        <f t="shared" si="4413"/>
        <v xml:space="preserve">    </v>
      </c>
      <c r="X1983" s="849">
        <f t="shared" si="4350"/>
        <v>0</v>
      </c>
      <c r="Y1983" s="570"/>
      <c r="Z1983" s="391">
        <f t="shared" si="4393"/>
        <v>0</v>
      </c>
      <c r="AA1983" s="386">
        <f t="shared" si="4394"/>
        <v>0</v>
      </c>
      <c r="AB1983" s="366" t="str">
        <f t="shared" si="4414"/>
        <v xml:space="preserve">    </v>
      </c>
      <c r="AC1983" s="849">
        <f t="shared" si="4351"/>
        <v>0</v>
      </c>
      <c r="AD1983" s="570"/>
      <c r="AE1983" s="391">
        <f t="shared" si="4395"/>
        <v>0</v>
      </c>
      <c r="AF1983" s="386">
        <f t="shared" si="4396"/>
        <v>0</v>
      </c>
      <c r="AG1983" s="366" t="str">
        <f t="shared" si="4415"/>
        <v xml:space="preserve">    </v>
      </c>
      <c r="AH1983" s="849">
        <f t="shared" si="4352"/>
        <v>0</v>
      </c>
      <c r="AI1983" s="570"/>
      <c r="AJ1983" s="391">
        <f t="shared" si="4397"/>
        <v>0</v>
      </c>
      <c r="AK1983" s="386">
        <f t="shared" si="4398"/>
        <v>0</v>
      </c>
      <c r="AL1983" s="366" t="str">
        <f t="shared" si="4416"/>
        <v xml:space="preserve">    </v>
      </c>
      <c r="AM1983" s="849">
        <f t="shared" si="4353"/>
        <v>0</v>
      </c>
      <c r="AN1983" s="570"/>
      <c r="AO1983" s="391">
        <f t="shared" si="4399"/>
        <v>0</v>
      </c>
      <c r="AP1983" s="386">
        <f t="shared" si="4400"/>
        <v>0</v>
      </c>
      <c r="AQ1983" s="366" t="str">
        <f t="shared" si="4417"/>
        <v xml:space="preserve">    </v>
      </c>
      <c r="AR1983" s="849">
        <f t="shared" si="4354"/>
        <v>0</v>
      </c>
      <c r="AS1983" s="570"/>
      <c r="AT1983" s="391">
        <f t="shared" si="4401"/>
        <v>0</v>
      </c>
      <c r="AU1983" s="386">
        <f t="shared" si="4402"/>
        <v>0</v>
      </c>
      <c r="AV1983" s="366" t="str">
        <f t="shared" si="4418"/>
        <v xml:space="preserve">    </v>
      </c>
      <c r="AW1983" s="849">
        <f t="shared" si="4355"/>
        <v>0</v>
      </c>
      <c r="AX1983" s="570"/>
      <c r="AY1983" s="391">
        <f t="shared" si="4403"/>
        <v>0</v>
      </c>
      <c r="AZ1983" s="386">
        <f t="shared" si="4404"/>
        <v>0</v>
      </c>
      <c r="BA1983" s="366" t="str">
        <f t="shared" si="4419"/>
        <v xml:space="preserve">    </v>
      </c>
      <c r="BB1983" s="849">
        <f t="shared" si="4356"/>
        <v>0</v>
      </c>
      <c r="BC1983" s="570"/>
      <c r="BD1983" s="391">
        <f t="shared" si="4405"/>
        <v>0</v>
      </c>
      <c r="BE1983" s="386">
        <f t="shared" si="4406"/>
        <v>0</v>
      </c>
      <c r="BF1983" s="366" t="str">
        <f t="shared" si="4420"/>
        <v xml:space="preserve">    </v>
      </c>
      <c r="BG1983" s="849">
        <f t="shared" si="4357"/>
        <v>0</v>
      </c>
      <c r="BH1983" s="570"/>
      <c r="BI1983" s="391">
        <f t="shared" si="4407"/>
        <v>0</v>
      </c>
      <c r="BJ1983" s="386">
        <f t="shared" si="4408"/>
        <v>0</v>
      </c>
      <c r="BK1983" s="366" t="str">
        <f t="shared" si="4421"/>
        <v xml:space="preserve">    </v>
      </c>
      <c r="BM1983" s="383">
        <f t="shared" si="4358"/>
        <v>0</v>
      </c>
      <c r="BN1983" s="7"/>
    </row>
    <row r="1984" spans="1:66" s="5" customFormat="1" ht="12.75">
      <c r="A1984" s="633">
        <v>24</v>
      </c>
      <c r="B1984" s="895" t="str">
        <f t="shared" si="4409"/>
        <v>Interpreter Services</v>
      </c>
      <c r="C1984" s="377">
        <f t="shared" si="4359"/>
        <v>0</v>
      </c>
      <c r="D1984" s="659">
        <f t="shared" si="4346"/>
        <v>0</v>
      </c>
      <c r="E1984" s="570"/>
      <c r="F1984" s="391">
        <f t="shared" si="4385"/>
        <v>0</v>
      </c>
      <c r="G1984" s="386">
        <f t="shared" si="4386"/>
        <v>0</v>
      </c>
      <c r="H1984" s="366" t="str">
        <f t="shared" si="4410"/>
        <v xml:space="preserve">    </v>
      </c>
      <c r="I1984" s="849">
        <f t="shared" si="4347"/>
        <v>0</v>
      </c>
      <c r="J1984" s="570"/>
      <c r="K1984" s="391">
        <f t="shared" si="4387"/>
        <v>0</v>
      </c>
      <c r="L1984" s="386">
        <f t="shared" si="4388"/>
        <v>0</v>
      </c>
      <c r="M1984" s="366" t="str">
        <f t="shared" si="4411"/>
        <v xml:space="preserve">    </v>
      </c>
      <c r="N1984" s="849">
        <f t="shared" si="4348"/>
        <v>0</v>
      </c>
      <c r="O1984" s="570"/>
      <c r="P1984" s="391">
        <f t="shared" si="4389"/>
        <v>0</v>
      </c>
      <c r="Q1984" s="386">
        <f t="shared" si="4390"/>
        <v>0</v>
      </c>
      <c r="R1984" s="366" t="str">
        <f t="shared" si="4412"/>
        <v xml:space="preserve">    </v>
      </c>
      <c r="S1984" s="849">
        <f t="shared" si="4349"/>
        <v>0</v>
      </c>
      <c r="T1984" s="570"/>
      <c r="U1984" s="391">
        <f t="shared" si="4391"/>
        <v>0</v>
      </c>
      <c r="V1984" s="386">
        <f t="shared" si="4392"/>
        <v>0</v>
      </c>
      <c r="W1984" s="366" t="str">
        <f t="shared" si="4413"/>
        <v xml:space="preserve">    </v>
      </c>
      <c r="X1984" s="849">
        <f t="shared" si="4350"/>
        <v>0</v>
      </c>
      <c r="Y1984" s="570"/>
      <c r="Z1984" s="391">
        <f t="shared" si="4393"/>
        <v>0</v>
      </c>
      <c r="AA1984" s="386">
        <f t="shared" si="4394"/>
        <v>0</v>
      </c>
      <c r="AB1984" s="366" t="str">
        <f t="shared" si="4414"/>
        <v xml:space="preserve">    </v>
      </c>
      <c r="AC1984" s="849">
        <f t="shared" si="4351"/>
        <v>0</v>
      </c>
      <c r="AD1984" s="570"/>
      <c r="AE1984" s="391">
        <f t="shared" si="4395"/>
        <v>0</v>
      </c>
      <c r="AF1984" s="386">
        <f t="shared" si="4396"/>
        <v>0</v>
      </c>
      <c r="AG1984" s="366" t="str">
        <f t="shared" si="4415"/>
        <v xml:space="preserve">    </v>
      </c>
      <c r="AH1984" s="849">
        <f t="shared" si="4352"/>
        <v>0</v>
      </c>
      <c r="AI1984" s="570"/>
      <c r="AJ1984" s="391">
        <f t="shared" si="4397"/>
        <v>0</v>
      </c>
      <c r="AK1984" s="386">
        <f t="shared" si="4398"/>
        <v>0</v>
      </c>
      <c r="AL1984" s="366" t="str">
        <f t="shared" si="4416"/>
        <v xml:space="preserve">    </v>
      </c>
      <c r="AM1984" s="849">
        <f t="shared" si="4353"/>
        <v>0</v>
      </c>
      <c r="AN1984" s="570"/>
      <c r="AO1984" s="391">
        <f t="shared" si="4399"/>
        <v>0</v>
      </c>
      <c r="AP1984" s="386">
        <f t="shared" si="4400"/>
        <v>0</v>
      </c>
      <c r="AQ1984" s="366" t="str">
        <f t="shared" si="4417"/>
        <v xml:space="preserve">    </v>
      </c>
      <c r="AR1984" s="849">
        <f t="shared" si="4354"/>
        <v>0</v>
      </c>
      <c r="AS1984" s="570"/>
      <c r="AT1984" s="391">
        <f t="shared" si="4401"/>
        <v>0</v>
      </c>
      <c r="AU1984" s="386">
        <f t="shared" si="4402"/>
        <v>0</v>
      </c>
      <c r="AV1984" s="366" t="str">
        <f t="shared" si="4418"/>
        <v xml:space="preserve">    </v>
      </c>
      <c r="AW1984" s="849">
        <f t="shared" si="4355"/>
        <v>0</v>
      </c>
      <c r="AX1984" s="570"/>
      <c r="AY1984" s="391">
        <f t="shared" si="4403"/>
        <v>0</v>
      </c>
      <c r="AZ1984" s="386">
        <f t="shared" si="4404"/>
        <v>0</v>
      </c>
      <c r="BA1984" s="366" t="str">
        <f t="shared" si="4419"/>
        <v xml:space="preserve">    </v>
      </c>
      <c r="BB1984" s="849">
        <f t="shared" si="4356"/>
        <v>0</v>
      </c>
      <c r="BC1984" s="570"/>
      <c r="BD1984" s="391">
        <f t="shared" si="4405"/>
        <v>0</v>
      </c>
      <c r="BE1984" s="386">
        <f t="shared" si="4406"/>
        <v>0</v>
      </c>
      <c r="BF1984" s="366" t="str">
        <f t="shared" si="4420"/>
        <v xml:space="preserve">    </v>
      </c>
      <c r="BG1984" s="849">
        <f t="shared" si="4357"/>
        <v>0</v>
      </c>
      <c r="BH1984" s="570"/>
      <c r="BI1984" s="391">
        <f t="shared" si="4407"/>
        <v>0</v>
      </c>
      <c r="BJ1984" s="386">
        <f t="shared" si="4408"/>
        <v>0</v>
      </c>
      <c r="BK1984" s="366" t="str">
        <f t="shared" si="4421"/>
        <v xml:space="preserve">    </v>
      </c>
      <c r="BM1984" s="383">
        <f t="shared" si="4358"/>
        <v>0</v>
      </c>
      <c r="BN1984" s="7"/>
    </row>
    <row r="1985" spans="1:66" s="5" customFormat="1" ht="12.75">
      <c r="A1985" s="633">
        <v>25</v>
      </c>
      <c r="B1985" s="895" t="str">
        <f t="shared" si="4409"/>
        <v>* Member Housing</v>
      </c>
      <c r="C1985" s="377">
        <f t="shared" si="4359"/>
        <v>0</v>
      </c>
      <c r="D1985" s="659">
        <f t="shared" si="4346"/>
        <v>0</v>
      </c>
      <c r="E1985" s="570"/>
      <c r="F1985" s="391">
        <f t="shared" si="4385"/>
        <v>0</v>
      </c>
      <c r="G1985" s="386">
        <f t="shared" si="4386"/>
        <v>0</v>
      </c>
      <c r="H1985" s="366" t="str">
        <f t="shared" si="4410"/>
        <v xml:space="preserve">    </v>
      </c>
      <c r="I1985" s="849">
        <f t="shared" si="4347"/>
        <v>0</v>
      </c>
      <c r="J1985" s="570"/>
      <c r="K1985" s="391">
        <f t="shared" si="4387"/>
        <v>0</v>
      </c>
      <c r="L1985" s="386">
        <f t="shared" si="4388"/>
        <v>0</v>
      </c>
      <c r="M1985" s="366" t="str">
        <f t="shared" si="4411"/>
        <v xml:space="preserve">    </v>
      </c>
      <c r="N1985" s="849">
        <f t="shared" si="4348"/>
        <v>0</v>
      </c>
      <c r="O1985" s="570"/>
      <c r="P1985" s="391">
        <f t="shared" si="4389"/>
        <v>0</v>
      </c>
      <c r="Q1985" s="386">
        <f t="shared" si="4390"/>
        <v>0</v>
      </c>
      <c r="R1985" s="366" t="str">
        <f t="shared" si="4412"/>
        <v xml:space="preserve">    </v>
      </c>
      <c r="S1985" s="849">
        <f t="shared" si="4349"/>
        <v>0</v>
      </c>
      <c r="T1985" s="570"/>
      <c r="U1985" s="391">
        <f t="shared" si="4391"/>
        <v>0</v>
      </c>
      <c r="V1985" s="386">
        <f t="shared" si="4392"/>
        <v>0</v>
      </c>
      <c r="W1985" s="366" t="str">
        <f t="shared" si="4413"/>
        <v xml:space="preserve">    </v>
      </c>
      <c r="X1985" s="849">
        <f t="shared" si="4350"/>
        <v>0</v>
      </c>
      <c r="Y1985" s="570"/>
      <c r="Z1985" s="391">
        <f t="shared" si="4393"/>
        <v>0</v>
      </c>
      <c r="AA1985" s="386">
        <f t="shared" si="4394"/>
        <v>0</v>
      </c>
      <c r="AB1985" s="366" t="str">
        <f t="shared" si="4414"/>
        <v xml:space="preserve">    </v>
      </c>
      <c r="AC1985" s="849">
        <f t="shared" si="4351"/>
        <v>0</v>
      </c>
      <c r="AD1985" s="570"/>
      <c r="AE1985" s="391">
        <f t="shared" si="4395"/>
        <v>0</v>
      </c>
      <c r="AF1985" s="386">
        <f t="shared" si="4396"/>
        <v>0</v>
      </c>
      <c r="AG1985" s="366" t="str">
        <f t="shared" si="4415"/>
        <v xml:space="preserve">    </v>
      </c>
      <c r="AH1985" s="849">
        <f t="shared" si="4352"/>
        <v>0</v>
      </c>
      <c r="AI1985" s="570"/>
      <c r="AJ1985" s="391">
        <f t="shared" si="4397"/>
        <v>0</v>
      </c>
      <c r="AK1985" s="386">
        <f t="shared" si="4398"/>
        <v>0</v>
      </c>
      <c r="AL1985" s="366" t="str">
        <f t="shared" si="4416"/>
        <v xml:space="preserve">    </v>
      </c>
      <c r="AM1985" s="849">
        <f t="shared" si="4353"/>
        <v>0</v>
      </c>
      <c r="AN1985" s="570"/>
      <c r="AO1985" s="391">
        <f t="shared" si="4399"/>
        <v>0</v>
      </c>
      <c r="AP1985" s="386">
        <f t="shared" si="4400"/>
        <v>0</v>
      </c>
      <c r="AQ1985" s="366" t="str">
        <f t="shared" si="4417"/>
        <v xml:space="preserve">    </v>
      </c>
      <c r="AR1985" s="849">
        <f t="shared" si="4354"/>
        <v>0</v>
      </c>
      <c r="AS1985" s="570"/>
      <c r="AT1985" s="391">
        <f t="shared" si="4401"/>
        <v>0</v>
      </c>
      <c r="AU1985" s="386">
        <f t="shared" si="4402"/>
        <v>0</v>
      </c>
      <c r="AV1985" s="366" t="str">
        <f t="shared" si="4418"/>
        <v xml:space="preserve">    </v>
      </c>
      <c r="AW1985" s="849">
        <f t="shared" si="4355"/>
        <v>0</v>
      </c>
      <c r="AX1985" s="570"/>
      <c r="AY1985" s="391">
        <f t="shared" si="4403"/>
        <v>0</v>
      </c>
      <c r="AZ1985" s="386">
        <f t="shared" si="4404"/>
        <v>0</v>
      </c>
      <c r="BA1985" s="366" t="str">
        <f t="shared" si="4419"/>
        <v xml:space="preserve">    </v>
      </c>
      <c r="BB1985" s="849">
        <f t="shared" si="4356"/>
        <v>0</v>
      </c>
      <c r="BC1985" s="570"/>
      <c r="BD1985" s="391">
        <f t="shared" si="4405"/>
        <v>0</v>
      </c>
      <c r="BE1985" s="386">
        <f t="shared" si="4406"/>
        <v>0</v>
      </c>
      <c r="BF1985" s="366" t="str">
        <f t="shared" si="4420"/>
        <v xml:space="preserve">    </v>
      </c>
      <c r="BG1985" s="849">
        <f t="shared" si="4357"/>
        <v>0</v>
      </c>
      <c r="BH1985" s="570"/>
      <c r="BI1985" s="391">
        <f t="shared" si="4407"/>
        <v>0</v>
      </c>
      <c r="BJ1985" s="386">
        <f t="shared" si="4408"/>
        <v>0</v>
      </c>
      <c r="BK1985" s="366" t="str">
        <f t="shared" si="4421"/>
        <v xml:space="preserve">    </v>
      </c>
      <c r="BM1985" s="383">
        <f t="shared" si="4358"/>
        <v>0</v>
      </c>
      <c r="BN1985" s="7"/>
    </row>
    <row r="1986" spans="1:66" s="5" customFormat="1" ht="12.75">
      <c r="A1986" s="633">
        <v>26</v>
      </c>
      <c r="B1986" s="895" t="str">
        <f t="shared" si="4409"/>
        <v>* Augmented Member Housing</v>
      </c>
      <c r="C1986" s="377">
        <f t="shared" si="4359"/>
        <v>0</v>
      </c>
      <c r="D1986" s="659">
        <f t="shared" si="4346"/>
        <v>0</v>
      </c>
      <c r="E1986" s="570"/>
      <c r="F1986" s="391">
        <f t="shared" si="4385"/>
        <v>0</v>
      </c>
      <c r="G1986" s="386">
        <f t="shared" si="4386"/>
        <v>0</v>
      </c>
      <c r="H1986" s="366" t="str">
        <f t="shared" si="4410"/>
        <v xml:space="preserve">    </v>
      </c>
      <c r="I1986" s="849">
        <f t="shared" si="4347"/>
        <v>0</v>
      </c>
      <c r="J1986" s="570"/>
      <c r="K1986" s="391">
        <f t="shared" si="4387"/>
        <v>0</v>
      </c>
      <c r="L1986" s="386">
        <f t="shared" si="4388"/>
        <v>0</v>
      </c>
      <c r="M1986" s="366" t="str">
        <f t="shared" si="4411"/>
        <v xml:space="preserve">    </v>
      </c>
      <c r="N1986" s="849">
        <f t="shared" si="4348"/>
        <v>0</v>
      </c>
      <c r="O1986" s="570"/>
      <c r="P1986" s="391">
        <f t="shared" si="4389"/>
        <v>0</v>
      </c>
      <c r="Q1986" s="386">
        <f t="shared" si="4390"/>
        <v>0</v>
      </c>
      <c r="R1986" s="366" t="str">
        <f t="shared" si="4412"/>
        <v xml:space="preserve">    </v>
      </c>
      <c r="S1986" s="849">
        <f t="shared" si="4349"/>
        <v>0</v>
      </c>
      <c r="T1986" s="570"/>
      <c r="U1986" s="391">
        <f t="shared" si="4391"/>
        <v>0</v>
      </c>
      <c r="V1986" s="386">
        <f t="shared" si="4392"/>
        <v>0</v>
      </c>
      <c r="W1986" s="366" t="str">
        <f t="shared" si="4413"/>
        <v xml:space="preserve">    </v>
      </c>
      <c r="X1986" s="849">
        <f t="shared" si="4350"/>
        <v>0</v>
      </c>
      <c r="Y1986" s="570"/>
      <c r="Z1986" s="391">
        <f t="shared" si="4393"/>
        <v>0</v>
      </c>
      <c r="AA1986" s="386">
        <f t="shared" si="4394"/>
        <v>0</v>
      </c>
      <c r="AB1986" s="366" t="str">
        <f t="shared" si="4414"/>
        <v xml:space="preserve">    </v>
      </c>
      <c r="AC1986" s="849">
        <f t="shared" si="4351"/>
        <v>0</v>
      </c>
      <c r="AD1986" s="570"/>
      <c r="AE1986" s="391">
        <f t="shared" si="4395"/>
        <v>0</v>
      </c>
      <c r="AF1986" s="386">
        <f t="shared" si="4396"/>
        <v>0</v>
      </c>
      <c r="AG1986" s="366" t="str">
        <f t="shared" si="4415"/>
        <v xml:space="preserve">    </v>
      </c>
      <c r="AH1986" s="849">
        <f t="shared" si="4352"/>
        <v>0</v>
      </c>
      <c r="AI1986" s="570"/>
      <c r="AJ1986" s="391">
        <f t="shared" si="4397"/>
        <v>0</v>
      </c>
      <c r="AK1986" s="386">
        <f t="shared" si="4398"/>
        <v>0</v>
      </c>
      <c r="AL1986" s="366" t="str">
        <f t="shared" si="4416"/>
        <v xml:space="preserve">    </v>
      </c>
      <c r="AM1986" s="849">
        <f t="shared" si="4353"/>
        <v>0</v>
      </c>
      <c r="AN1986" s="570"/>
      <c r="AO1986" s="391">
        <f t="shared" si="4399"/>
        <v>0</v>
      </c>
      <c r="AP1986" s="386">
        <f t="shared" si="4400"/>
        <v>0</v>
      </c>
      <c r="AQ1986" s="366" t="str">
        <f t="shared" si="4417"/>
        <v xml:space="preserve">    </v>
      </c>
      <c r="AR1986" s="849">
        <f t="shared" si="4354"/>
        <v>0</v>
      </c>
      <c r="AS1986" s="570"/>
      <c r="AT1986" s="391">
        <f t="shared" si="4401"/>
        <v>0</v>
      </c>
      <c r="AU1986" s="386">
        <f t="shared" si="4402"/>
        <v>0</v>
      </c>
      <c r="AV1986" s="366" t="str">
        <f t="shared" si="4418"/>
        <v xml:space="preserve">    </v>
      </c>
      <c r="AW1986" s="849">
        <f t="shared" si="4355"/>
        <v>0</v>
      </c>
      <c r="AX1986" s="570"/>
      <c r="AY1986" s="391">
        <f t="shared" si="4403"/>
        <v>0</v>
      </c>
      <c r="AZ1986" s="386">
        <f t="shared" si="4404"/>
        <v>0</v>
      </c>
      <c r="BA1986" s="366" t="str">
        <f t="shared" si="4419"/>
        <v xml:space="preserve">    </v>
      </c>
      <c r="BB1986" s="849">
        <f t="shared" si="4356"/>
        <v>0</v>
      </c>
      <c r="BC1986" s="570"/>
      <c r="BD1986" s="391">
        <f t="shared" si="4405"/>
        <v>0</v>
      </c>
      <c r="BE1986" s="386">
        <f t="shared" si="4406"/>
        <v>0</v>
      </c>
      <c r="BF1986" s="366" t="str">
        <f t="shared" si="4420"/>
        <v xml:space="preserve">    </v>
      </c>
      <c r="BG1986" s="849">
        <f t="shared" si="4357"/>
        <v>0</v>
      </c>
      <c r="BH1986" s="570"/>
      <c r="BI1986" s="391">
        <f t="shared" si="4407"/>
        <v>0</v>
      </c>
      <c r="BJ1986" s="386">
        <f t="shared" si="4408"/>
        <v>0</v>
      </c>
      <c r="BK1986" s="366" t="str">
        <f t="shared" si="4421"/>
        <v xml:space="preserve">    </v>
      </c>
      <c r="BM1986" s="383">
        <f t="shared" si="4358"/>
        <v>0</v>
      </c>
      <c r="BN1986" s="7"/>
    </row>
    <row r="1987" spans="1:66" s="5" customFormat="1" ht="12.75">
      <c r="A1987" s="633">
        <v>27</v>
      </c>
      <c r="B1987" s="895" t="str">
        <f t="shared" si="4409"/>
        <v>Other: (list)</v>
      </c>
      <c r="C1987" s="377">
        <f t="shared" si="4359"/>
        <v>0</v>
      </c>
      <c r="D1987" s="659">
        <f t="shared" si="4346"/>
        <v>0</v>
      </c>
      <c r="E1987" s="570"/>
      <c r="F1987" s="391">
        <f t="shared" si="4385"/>
        <v>0</v>
      </c>
      <c r="G1987" s="386">
        <f t="shared" si="4386"/>
        <v>0</v>
      </c>
      <c r="H1987" s="366" t="str">
        <f t="shared" si="4410"/>
        <v xml:space="preserve">    </v>
      </c>
      <c r="I1987" s="849">
        <f t="shared" si="4347"/>
        <v>0</v>
      </c>
      <c r="J1987" s="570"/>
      <c r="K1987" s="391">
        <f t="shared" si="4387"/>
        <v>0</v>
      </c>
      <c r="L1987" s="386">
        <f t="shared" si="4388"/>
        <v>0</v>
      </c>
      <c r="M1987" s="366" t="str">
        <f t="shared" si="4411"/>
        <v xml:space="preserve">    </v>
      </c>
      <c r="N1987" s="849">
        <f t="shared" si="4348"/>
        <v>0</v>
      </c>
      <c r="O1987" s="570"/>
      <c r="P1987" s="391">
        <f t="shared" si="4389"/>
        <v>0</v>
      </c>
      <c r="Q1987" s="386">
        <f t="shared" si="4390"/>
        <v>0</v>
      </c>
      <c r="R1987" s="366" t="str">
        <f t="shared" si="4412"/>
        <v xml:space="preserve">    </v>
      </c>
      <c r="S1987" s="849">
        <f t="shared" si="4349"/>
        <v>0</v>
      </c>
      <c r="T1987" s="570"/>
      <c r="U1987" s="391">
        <f t="shared" si="4391"/>
        <v>0</v>
      </c>
      <c r="V1987" s="386">
        <f t="shared" si="4392"/>
        <v>0</v>
      </c>
      <c r="W1987" s="366" t="str">
        <f t="shared" si="4413"/>
        <v xml:space="preserve">    </v>
      </c>
      <c r="X1987" s="849">
        <f t="shared" si="4350"/>
        <v>0</v>
      </c>
      <c r="Y1987" s="570"/>
      <c r="Z1987" s="391">
        <f t="shared" si="4393"/>
        <v>0</v>
      </c>
      <c r="AA1987" s="386">
        <f t="shared" si="4394"/>
        <v>0</v>
      </c>
      <c r="AB1987" s="366" t="str">
        <f t="shared" si="4414"/>
        <v xml:space="preserve">    </v>
      </c>
      <c r="AC1987" s="849">
        <f t="shared" si="4351"/>
        <v>0</v>
      </c>
      <c r="AD1987" s="570"/>
      <c r="AE1987" s="391">
        <f t="shared" si="4395"/>
        <v>0</v>
      </c>
      <c r="AF1987" s="386">
        <f t="shared" si="4396"/>
        <v>0</v>
      </c>
      <c r="AG1987" s="366" t="str">
        <f t="shared" si="4415"/>
        <v xml:space="preserve">    </v>
      </c>
      <c r="AH1987" s="849">
        <f t="shared" si="4352"/>
        <v>0</v>
      </c>
      <c r="AI1987" s="570"/>
      <c r="AJ1987" s="391">
        <f t="shared" si="4397"/>
        <v>0</v>
      </c>
      <c r="AK1987" s="386">
        <f t="shared" si="4398"/>
        <v>0</v>
      </c>
      <c r="AL1987" s="366" t="str">
        <f t="shared" si="4416"/>
        <v xml:space="preserve">    </v>
      </c>
      <c r="AM1987" s="849">
        <f t="shared" si="4353"/>
        <v>0</v>
      </c>
      <c r="AN1987" s="570"/>
      <c r="AO1987" s="391">
        <f t="shared" si="4399"/>
        <v>0</v>
      </c>
      <c r="AP1987" s="386">
        <f t="shared" si="4400"/>
        <v>0</v>
      </c>
      <c r="AQ1987" s="366" t="str">
        <f t="shared" si="4417"/>
        <v xml:space="preserve">    </v>
      </c>
      <c r="AR1987" s="849">
        <f t="shared" si="4354"/>
        <v>0</v>
      </c>
      <c r="AS1987" s="570"/>
      <c r="AT1987" s="391">
        <f t="shared" si="4401"/>
        <v>0</v>
      </c>
      <c r="AU1987" s="386">
        <f t="shared" si="4402"/>
        <v>0</v>
      </c>
      <c r="AV1987" s="366" t="str">
        <f t="shared" si="4418"/>
        <v xml:space="preserve">    </v>
      </c>
      <c r="AW1987" s="849">
        <f t="shared" si="4355"/>
        <v>0</v>
      </c>
      <c r="AX1987" s="570"/>
      <c r="AY1987" s="391">
        <f t="shared" si="4403"/>
        <v>0</v>
      </c>
      <c r="AZ1987" s="386">
        <f t="shared" si="4404"/>
        <v>0</v>
      </c>
      <c r="BA1987" s="366" t="str">
        <f t="shared" si="4419"/>
        <v xml:space="preserve">    </v>
      </c>
      <c r="BB1987" s="849">
        <f t="shared" si="4356"/>
        <v>0</v>
      </c>
      <c r="BC1987" s="570"/>
      <c r="BD1987" s="391">
        <f t="shared" si="4405"/>
        <v>0</v>
      </c>
      <c r="BE1987" s="386">
        <f t="shared" si="4406"/>
        <v>0</v>
      </c>
      <c r="BF1987" s="366" t="str">
        <f t="shared" si="4420"/>
        <v xml:space="preserve">    </v>
      </c>
      <c r="BG1987" s="849">
        <f t="shared" si="4357"/>
        <v>0</v>
      </c>
      <c r="BH1987" s="570"/>
      <c r="BI1987" s="391">
        <f t="shared" si="4407"/>
        <v>0</v>
      </c>
      <c r="BJ1987" s="386">
        <f t="shared" si="4408"/>
        <v>0</v>
      </c>
      <c r="BK1987" s="366" t="str">
        <f t="shared" si="4421"/>
        <v xml:space="preserve">    </v>
      </c>
      <c r="BM1987" s="383">
        <f t="shared" si="4358"/>
        <v>0</v>
      </c>
      <c r="BN1987" s="7"/>
    </row>
    <row r="1988" spans="1:66" s="5" customFormat="1" ht="12.75">
      <c r="A1988" s="633">
        <v>28</v>
      </c>
      <c r="B1988" s="895" t="str">
        <f t="shared" si="4409"/>
        <v>Other: (list)</v>
      </c>
      <c r="C1988" s="377">
        <f t="shared" si="4359"/>
        <v>0</v>
      </c>
      <c r="D1988" s="659">
        <f t="shared" si="4346"/>
        <v>0</v>
      </c>
      <c r="E1988" s="570"/>
      <c r="F1988" s="391">
        <f t="shared" si="4385"/>
        <v>0</v>
      </c>
      <c r="G1988" s="386">
        <f t="shared" si="4386"/>
        <v>0</v>
      </c>
      <c r="H1988" s="366" t="str">
        <f t="shared" si="4410"/>
        <v xml:space="preserve">    </v>
      </c>
      <c r="I1988" s="849">
        <f t="shared" si="4347"/>
        <v>0</v>
      </c>
      <c r="J1988" s="570"/>
      <c r="K1988" s="391">
        <f t="shared" si="4387"/>
        <v>0</v>
      </c>
      <c r="L1988" s="386">
        <f t="shared" si="4388"/>
        <v>0</v>
      </c>
      <c r="M1988" s="366" t="str">
        <f t="shared" si="4411"/>
        <v xml:space="preserve">    </v>
      </c>
      <c r="N1988" s="849">
        <f t="shared" si="4348"/>
        <v>0</v>
      </c>
      <c r="O1988" s="570"/>
      <c r="P1988" s="391">
        <f t="shared" si="4389"/>
        <v>0</v>
      </c>
      <c r="Q1988" s="386">
        <f t="shared" si="4390"/>
        <v>0</v>
      </c>
      <c r="R1988" s="366" t="str">
        <f t="shared" si="4412"/>
        <v xml:space="preserve">    </v>
      </c>
      <c r="S1988" s="849">
        <f t="shared" si="4349"/>
        <v>0</v>
      </c>
      <c r="T1988" s="570"/>
      <c r="U1988" s="391">
        <f t="shared" si="4391"/>
        <v>0</v>
      </c>
      <c r="V1988" s="386">
        <f t="shared" si="4392"/>
        <v>0</v>
      </c>
      <c r="W1988" s="366" t="str">
        <f t="shared" si="4413"/>
        <v xml:space="preserve">    </v>
      </c>
      <c r="X1988" s="849">
        <f t="shared" si="4350"/>
        <v>0</v>
      </c>
      <c r="Y1988" s="570"/>
      <c r="Z1988" s="391">
        <f t="shared" si="4393"/>
        <v>0</v>
      </c>
      <c r="AA1988" s="386">
        <f t="shared" si="4394"/>
        <v>0</v>
      </c>
      <c r="AB1988" s="366" t="str">
        <f t="shared" si="4414"/>
        <v xml:space="preserve">    </v>
      </c>
      <c r="AC1988" s="849">
        <f t="shared" si="4351"/>
        <v>0</v>
      </c>
      <c r="AD1988" s="570"/>
      <c r="AE1988" s="391">
        <f t="shared" si="4395"/>
        <v>0</v>
      </c>
      <c r="AF1988" s="386">
        <f t="shared" si="4396"/>
        <v>0</v>
      </c>
      <c r="AG1988" s="366" t="str">
        <f t="shared" si="4415"/>
        <v xml:space="preserve">    </v>
      </c>
      <c r="AH1988" s="849">
        <f t="shared" si="4352"/>
        <v>0</v>
      </c>
      <c r="AI1988" s="570"/>
      <c r="AJ1988" s="391">
        <f t="shared" si="4397"/>
        <v>0</v>
      </c>
      <c r="AK1988" s="386">
        <f t="shared" si="4398"/>
        <v>0</v>
      </c>
      <c r="AL1988" s="366" t="str">
        <f t="shared" si="4416"/>
        <v xml:space="preserve">    </v>
      </c>
      <c r="AM1988" s="849">
        <f t="shared" si="4353"/>
        <v>0</v>
      </c>
      <c r="AN1988" s="570"/>
      <c r="AO1988" s="391">
        <f t="shared" si="4399"/>
        <v>0</v>
      </c>
      <c r="AP1988" s="386">
        <f t="shared" si="4400"/>
        <v>0</v>
      </c>
      <c r="AQ1988" s="366" t="str">
        <f t="shared" si="4417"/>
        <v xml:space="preserve">    </v>
      </c>
      <c r="AR1988" s="849">
        <f t="shared" si="4354"/>
        <v>0</v>
      </c>
      <c r="AS1988" s="570"/>
      <c r="AT1988" s="391">
        <f t="shared" si="4401"/>
        <v>0</v>
      </c>
      <c r="AU1988" s="386">
        <f t="shared" si="4402"/>
        <v>0</v>
      </c>
      <c r="AV1988" s="366" t="str">
        <f t="shared" si="4418"/>
        <v xml:space="preserve">    </v>
      </c>
      <c r="AW1988" s="849">
        <f t="shared" si="4355"/>
        <v>0</v>
      </c>
      <c r="AX1988" s="570"/>
      <c r="AY1988" s="391">
        <f t="shared" si="4403"/>
        <v>0</v>
      </c>
      <c r="AZ1988" s="386">
        <f t="shared" si="4404"/>
        <v>0</v>
      </c>
      <c r="BA1988" s="366" t="str">
        <f t="shared" si="4419"/>
        <v xml:space="preserve">    </v>
      </c>
      <c r="BB1988" s="849">
        <f t="shared" si="4356"/>
        <v>0</v>
      </c>
      <c r="BC1988" s="570"/>
      <c r="BD1988" s="391">
        <f t="shared" si="4405"/>
        <v>0</v>
      </c>
      <c r="BE1988" s="386">
        <f t="shared" si="4406"/>
        <v>0</v>
      </c>
      <c r="BF1988" s="366" t="str">
        <f t="shared" si="4420"/>
        <v xml:space="preserve">    </v>
      </c>
      <c r="BG1988" s="849">
        <f t="shared" si="4357"/>
        <v>0</v>
      </c>
      <c r="BH1988" s="570"/>
      <c r="BI1988" s="391">
        <f t="shared" si="4407"/>
        <v>0</v>
      </c>
      <c r="BJ1988" s="386">
        <f t="shared" si="4408"/>
        <v>0</v>
      </c>
      <c r="BK1988" s="366" t="str">
        <f t="shared" si="4421"/>
        <v xml:space="preserve">    </v>
      </c>
      <c r="BM1988" s="383">
        <f t="shared" si="4358"/>
        <v>0</v>
      </c>
      <c r="BN1988" s="7"/>
    </row>
    <row r="1989" spans="1:66" s="5" customFormat="1" ht="12.75">
      <c r="A1989" s="633">
        <v>29</v>
      </c>
      <c r="B1989" s="895" t="str">
        <f t="shared" si="4409"/>
        <v>Other: (list)</v>
      </c>
      <c r="C1989" s="377">
        <f t="shared" si="4359"/>
        <v>0</v>
      </c>
      <c r="D1989" s="659">
        <f t="shared" si="4346"/>
        <v>0</v>
      </c>
      <c r="E1989" s="570"/>
      <c r="F1989" s="391">
        <f t="shared" si="4385"/>
        <v>0</v>
      </c>
      <c r="G1989" s="386">
        <f t="shared" si="4386"/>
        <v>0</v>
      </c>
      <c r="H1989" s="366" t="str">
        <f t="shared" si="4410"/>
        <v xml:space="preserve">    </v>
      </c>
      <c r="I1989" s="849">
        <f t="shared" si="4347"/>
        <v>0</v>
      </c>
      <c r="J1989" s="570"/>
      <c r="K1989" s="391">
        <f t="shared" si="4387"/>
        <v>0</v>
      </c>
      <c r="L1989" s="386">
        <f t="shared" si="4388"/>
        <v>0</v>
      </c>
      <c r="M1989" s="366" t="str">
        <f t="shared" si="4411"/>
        <v xml:space="preserve">    </v>
      </c>
      <c r="N1989" s="849">
        <f t="shared" si="4348"/>
        <v>0</v>
      </c>
      <c r="O1989" s="570"/>
      <c r="P1989" s="391">
        <f t="shared" si="4389"/>
        <v>0</v>
      </c>
      <c r="Q1989" s="386">
        <f t="shared" si="4390"/>
        <v>0</v>
      </c>
      <c r="R1989" s="366" t="str">
        <f t="shared" si="4412"/>
        <v xml:space="preserve">    </v>
      </c>
      <c r="S1989" s="849">
        <f t="shared" si="4349"/>
        <v>0</v>
      </c>
      <c r="T1989" s="570"/>
      <c r="U1989" s="391">
        <f t="shared" si="4391"/>
        <v>0</v>
      </c>
      <c r="V1989" s="386">
        <f t="shared" si="4392"/>
        <v>0</v>
      </c>
      <c r="W1989" s="366" t="str">
        <f t="shared" si="4413"/>
        <v xml:space="preserve">    </v>
      </c>
      <c r="X1989" s="849">
        <f t="shared" si="4350"/>
        <v>0</v>
      </c>
      <c r="Y1989" s="570"/>
      <c r="Z1989" s="391">
        <f t="shared" si="4393"/>
        <v>0</v>
      </c>
      <c r="AA1989" s="386">
        <f t="shared" si="4394"/>
        <v>0</v>
      </c>
      <c r="AB1989" s="366" t="str">
        <f t="shared" si="4414"/>
        <v xml:space="preserve">    </v>
      </c>
      <c r="AC1989" s="849">
        <f t="shared" si="4351"/>
        <v>0</v>
      </c>
      <c r="AD1989" s="570"/>
      <c r="AE1989" s="391">
        <f t="shared" si="4395"/>
        <v>0</v>
      </c>
      <c r="AF1989" s="386">
        <f t="shared" si="4396"/>
        <v>0</v>
      </c>
      <c r="AG1989" s="366" t="str">
        <f t="shared" si="4415"/>
        <v xml:space="preserve">    </v>
      </c>
      <c r="AH1989" s="849">
        <f t="shared" si="4352"/>
        <v>0</v>
      </c>
      <c r="AI1989" s="570"/>
      <c r="AJ1989" s="391">
        <f t="shared" si="4397"/>
        <v>0</v>
      </c>
      <c r="AK1989" s="386">
        <f t="shared" si="4398"/>
        <v>0</v>
      </c>
      <c r="AL1989" s="366" t="str">
        <f t="shared" si="4416"/>
        <v xml:space="preserve">    </v>
      </c>
      <c r="AM1989" s="849">
        <f t="shared" si="4353"/>
        <v>0</v>
      </c>
      <c r="AN1989" s="570"/>
      <c r="AO1989" s="391">
        <f t="shared" si="4399"/>
        <v>0</v>
      </c>
      <c r="AP1989" s="386">
        <f t="shared" si="4400"/>
        <v>0</v>
      </c>
      <c r="AQ1989" s="366" t="str">
        <f t="shared" si="4417"/>
        <v xml:space="preserve">    </v>
      </c>
      <c r="AR1989" s="849">
        <f t="shared" si="4354"/>
        <v>0</v>
      </c>
      <c r="AS1989" s="570"/>
      <c r="AT1989" s="391">
        <f t="shared" si="4401"/>
        <v>0</v>
      </c>
      <c r="AU1989" s="386">
        <f t="shared" si="4402"/>
        <v>0</v>
      </c>
      <c r="AV1989" s="366" t="str">
        <f t="shared" si="4418"/>
        <v xml:space="preserve">    </v>
      </c>
      <c r="AW1989" s="849">
        <f t="shared" si="4355"/>
        <v>0</v>
      </c>
      <c r="AX1989" s="570"/>
      <c r="AY1989" s="391">
        <f t="shared" si="4403"/>
        <v>0</v>
      </c>
      <c r="AZ1989" s="386">
        <f t="shared" si="4404"/>
        <v>0</v>
      </c>
      <c r="BA1989" s="366" t="str">
        <f t="shared" si="4419"/>
        <v xml:space="preserve">    </v>
      </c>
      <c r="BB1989" s="849">
        <f t="shared" si="4356"/>
        <v>0</v>
      </c>
      <c r="BC1989" s="570"/>
      <c r="BD1989" s="391">
        <f t="shared" si="4405"/>
        <v>0</v>
      </c>
      <c r="BE1989" s="386">
        <f t="shared" si="4406"/>
        <v>0</v>
      </c>
      <c r="BF1989" s="366" t="str">
        <f t="shared" si="4420"/>
        <v xml:space="preserve">    </v>
      </c>
      <c r="BG1989" s="849">
        <f t="shared" si="4357"/>
        <v>0</v>
      </c>
      <c r="BH1989" s="570"/>
      <c r="BI1989" s="391">
        <f t="shared" si="4407"/>
        <v>0</v>
      </c>
      <c r="BJ1989" s="386">
        <f t="shared" si="4408"/>
        <v>0</v>
      </c>
      <c r="BK1989" s="366" t="str">
        <f t="shared" si="4421"/>
        <v xml:space="preserve">    </v>
      </c>
      <c r="BM1989" s="383">
        <f t="shared" si="4358"/>
        <v>0</v>
      </c>
      <c r="BN1989" s="7"/>
    </row>
    <row r="1990" spans="1:66" s="5" customFormat="1" ht="12.75">
      <c r="A1990" s="633">
        <v>30</v>
      </c>
      <c r="B1990" s="895" t="str">
        <f t="shared" si="4409"/>
        <v>Other: (list)</v>
      </c>
      <c r="C1990" s="377">
        <f t="shared" si="4359"/>
        <v>0</v>
      </c>
      <c r="D1990" s="659">
        <f t="shared" si="4346"/>
        <v>0</v>
      </c>
      <c r="E1990" s="570"/>
      <c r="F1990" s="391">
        <f t="shared" si="4385"/>
        <v>0</v>
      </c>
      <c r="G1990" s="386">
        <f t="shared" si="4386"/>
        <v>0</v>
      </c>
      <c r="H1990" s="366" t="str">
        <f t="shared" si="4410"/>
        <v xml:space="preserve">    </v>
      </c>
      <c r="I1990" s="849">
        <f t="shared" si="4347"/>
        <v>0</v>
      </c>
      <c r="J1990" s="570"/>
      <c r="K1990" s="391">
        <f t="shared" si="4387"/>
        <v>0</v>
      </c>
      <c r="L1990" s="386">
        <f t="shared" si="4388"/>
        <v>0</v>
      </c>
      <c r="M1990" s="366" t="str">
        <f t="shared" si="4411"/>
        <v xml:space="preserve">    </v>
      </c>
      <c r="N1990" s="849">
        <f t="shared" si="4348"/>
        <v>0</v>
      </c>
      <c r="O1990" s="570"/>
      <c r="P1990" s="391">
        <f t="shared" si="4389"/>
        <v>0</v>
      </c>
      <c r="Q1990" s="386">
        <f t="shared" si="4390"/>
        <v>0</v>
      </c>
      <c r="R1990" s="366" t="str">
        <f t="shared" si="4412"/>
        <v xml:space="preserve">    </v>
      </c>
      <c r="S1990" s="849">
        <f t="shared" si="4349"/>
        <v>0</v>
      </c>
      <c r="T1990" s="570"/>
      <c r="U1990" s="391">
        <f t="shared" si="4391"/>
        <v>0</v>
      </c>
      <c r="V1990" s="386">
        <f t="shared" si="4392"/>
        <v>0</v>
      </c>
      <c r="W1990" s="366" t="str">
        <f t="shared" si="4413"/>
        <v xml:space="preserve">    </v>
      </c>
      <c r="X1990" s="849">
        <f t="shared" si="4350"/>
        <v>0</v>
      </c>
      <c r="Y1990" s="570"/>
      <c r="Z1990" s="391">
        <f t="shared" si="4393"/>
        <v>0</v>
      </c>
      <c r="AA1990" s="386">
        <f t="shared" si="4394"/>
        <v>0</v>
      </c>
      <c r="AB1990" s="366" t="str">
        <f t="shared" si="4414"/>
        <v xml:space="preserve">    </v>
      </c>
      <c r="AC1990" s="849">
        <f t="shared" si="4351"/>
        <v>0</v>
      </c>
      <c r="AD1990" s="570"/>
      <c r="AE1990" s="391">
        <f t="shared" si="4395"/>
        <v>0</v>
      </c>
      <c r="AF1990" s="386">
        <f t="shared" si="4396"/>
        <v>0</v>
      </c>
      <c r="AG1990" s="366" t="str">
        <f t="shared" si="4415"/>
        <v xml:space="preserve">    </v>
      </c>
      <c r="AH1990" s="849">
        <f t="shared" si="4352"/>
        <v>0</v>
      </c>
      <c r="AI1990" s="570"/>
      <c r="AJ1990" s="391">
        <f t="shared" si="4397"/>
        <v>0</v>
      </c>
      <c r="AK1990" s="386">
        <f t="shared" si="4398"/>
        <v>0</v>
      </c>
      <c r="AL1990" s="366" t="str">
        <f t="shared" si="4416"/>
        <v xml:space="preserve">    </v>
      </c>
      <c r="AM1990" s="849">
        <f t="shared" si="4353"/>
        <v>0</v>
      </c>
      <c r="AN1990" s="570"/>
      <c r="AO1990" s="391">
        <f t="shared" si="4399"/>
        <v>0</v>
      </c>
      <c r="AP1990" s="386">
        <f t="shared" si="4400"/>
        <v>0</v>
      </c>
      <c r="AQ1990" s="366" t="str">
        <f t="shared" si="4417"/>
        <v xml:space="preserve">    </v>
      </c>
      <c r="AR1990" s="849">
        <f t="shared" si="4354"/>
        <v>0</v>
      </c>
      <c r="AS1990" s="570"/>
      <c r="AT1990" s="391">
        <f t="shared" si="4401"/>
        <v>0</v>
      </c>
      <c r="AU1990" s="386">
        <f t="shared" si="4402"/>
        <v>0</v>
      </c>
      <c r="AV1990" s="366" t="str">
        <f t="shared" si="4418"/>
        <v xml:space="preserve">    </v>
      </c>
      <c r="AW1990" s="849">
        <f t="shared" si="4355"/>
        <v>0</v>
      </c>
      <c r="AX1990" s="570"/>
      <c r="AY1990" s="391">
        <f t="shared" si="4403"/>
        <v>0</v>
      </c>
      <c r="AZ1990" s="386">
        <f t="shared" si="4404"/>
        <v>0</v>
      </c>
      <c r="BA1990" s="366" t="str">
        <f t="shared" si="4419"/>
        <v xml:space="preserve">    </v>
      </c>
      <c r="BB1990" s="849">
        <f t="shared" si="4356"/>
        <v>0</v>
      </c>
      <c r="BC1990" s="570"/>
      <c r="BD1990" s="391">
        <f t="shared" si="4405"/>
        <v>0</v>
      </c>
      <c r="BE1990" s="386">
        <f t="shared" si="4406"/>
        <v>0</v>
      </c>
      <c r="BF1990" s="366" t="str">
        <f t="shared" si="4420"/>
        <v xml:space="preserve">    </v>
      </c>
      <c r="BG1990" s="849">
        <f t="shared" si="4357"/>
        <v>0</v>
      </c>
      <c r="BH1990" s="570"/>
      <c r="BI1990" s="391">
        <f t="shared" si="4407"/>
        <v>0</v>
      </c>
      <c r="BJ1990" s="386">
        <f t="shared" si="4408"/>
        <v>0</v>
      </c>
      <c r="BK1990" s="366" t="str">
        <f t="shared" si="4421"/>
        <v xml:space="preserve">    </v>
      </c>
      <c r="BM1990" s="383">
        <f t="shared" si="4358"/>
        <v>0</v>
      </c>
      <c r="BN1990" s="7"/>
    </row>
    <row r="1991" spans="1:66" s="5" customFormat="1" ht="12.75">
      <c r="A1991" s="633">
        <v>31</v>
      </c>
      <c r="B1991" s="895" t="str">
        <f t="shared" si="4409"/>
        <v>Other: (list)</v>
      </c>
      <c r="C1991" s="377">
        <f t="shared" si="4359"/>
        <v>0</v>
      </c>
      <c r="D1991" s="659">
        <f t="shared" si="4346"/>
        <v>0</v>
      </c>
      <c r="E1991" s="570"/>
      <c r="F1991" s="391">
        <f t="shared" si="4385"/>
        <v>0</v>
      </c>
      <c r="G1991" s="386">
        <f t="shared" si="4386"/>
        <v>0</v>
      </c>
      <c r="H1991" s="366" t="str">
        <f t="shared" si="4410"/>
        <v xml:space="preserve">    </v>
      </c>
      <c r="I1991" s="849">
        <f t="shared" si="4347"/>
        <v>0</v>
      </c>
      <c r="J1991" s="570"/>
      <c r="K1991" s="391">
        <f t="shared" si="4387"/>
        <v>0</v>
      </c>
      <c r="L1991" s="386">
        <f t="shared" si="4388"/>
        <v>0</v>
      </c>
      <c r="M1991" s="366" t="str">
        <f t="shared" si="4411"/>
        <v xml:space="preserve">    </v>
      </c>
      <c r="N1991" s="849">
        <f t="shared" si="4348"/>
        <v>0</v>
      </c>
      <c r="O1991" s="570"/>
      <c r="P1991" s="391">
        <f t="shared" si="4389"/>
        <v>0</v>
      </c>
      <c r="Q1991" s="386">
        <f t="shared" si="4390"/>
        <v>0</v>
      </c>
      <c r="R1991" s="366" t="str">
        <f t="shared" si="4412"/>
        <v xml:space="preserve">    </v>
      </c>
      <c r="S1991" s="849">
        <f t="shared" si="4349"/>
        <v>0</v>
      </c>
      <c r="T1991" s="570"/>
      <c r="U1991" s="391">
        <f t="shared" si="4391"/>
        <v>0</v>
      </c>
      <c r="V1991" s="386">
        <f t="shared" si="4392"/>
        <v>0</v>
      </c>
      <c r="W1991" s="366" t="str">
        <f t="shared" si="4413"/>
        <v xml:space="preserve">    </v>
      </c>
      <c r="X1991" s="849">
        <f t="shared" si="4350"/>
        <v>0</v>
      </c>
      <c r="Y1991" s="570"/>
      <c r="Z1991" s="391">
        <f t="shared" si="4393"/>
        <v>0</v>
      </c>
      <c r="AA1991" s="386">
        <f t="shared" si="4394"/>
        <v>0</v>
      </c>
      <c r="AB1991" s="366" t="str">
        <f t="shared" si="4414"/>
        <v xml:space="preserve">    </v>
      </c>
      <c r="AC1991" s="849">
        <f t="shared" si="4351"/>
        <v>0</v>
      </c>
      <c r="AD1991" s="570"/>
      <c r="AE1991" s="391">
        <f t="shared" si="4395"/>
        <v>0</v>
      </c>
      <c r="AF1991" s="386">
        <f t="shared" si="4396"/>
        <v>0</v>
      </c>
      <c r="AG1991" s="366" t="str">
        <f t="shared" si="4415"/>
        <v xml:space="preserve">    </v>
      </c>
      <c r="AH1991" s="849">
        <f t="shared" si="4352"/>
        <v>0</v>
      </c>
      <c r="AI1991" s="570"/>
      <c r="AJ1991" s="391">
        <f t="shared" si="4397"/>
        <v>0</v>
      </c>
      <c r="AK1991" s="386">
        <f t="shared" si="4398"/>
        <v>0</v>
      </c>
      <c r="AL1991" s="366" t="str">
        <f t="shared" si="4416"/>
        <v xml:space="preserve">    </v>
      </c>
      <c r="AM1991" s="849">
        <f t="shared" si="4353"/>
        <v>0</v>
      </c>
      <c r="AN1991" s="570"/>
      <c r="AO1991" s="391">
        <f t="shared" si="4399"/>
        <v>0</v>
      </c>
      <c r="AP1991" s="386">
        <f t="shared" si="4400"/>
        <v>0</v>
      </c>
      <c r="AQ1991" s="366" t="str">
        <f t="shared" si="4417"/>
        <v xml:space="preserve">    </v>
      </c>
      <c r="AR1991" s="849">
        <f t="shared" si="4354"/>
        <v>0</v>
      </c>
      <c r="AS1991" s="570"/>
      <c r="AT1991" s="391">
        <f t="shared" si="4401"/>
        <v>0</v>
      </c>
      <c r="AU1991" s="386">
        <f t="shared" si="4402"/>
        <v>0</v>
      </c>
      <c r="AV1991" s="366" t="str">
        <f t="shared" si="4418"/>
        <v xml:space="preserve">    </v>
      </c>
      <c r="AW1991" s="849">
        <f t="shared" si="4355"/>
        <v>0</v>
      </c>
      <c r="AX1991" s="570"/>
      <c r="AY1991" s="391">
        <f t="shared" si="4403"/>
        <v>0</v>
      </c>
      <c r="AZ1991" s="386">
        <f t="shared" si="4404"/>
        <v>0</v>
      </c>
      <c r="BA1991" s="366" t="str">
        <f t="shared" si="4419"/>
        <v xml:space="preserve">    </v>
      </c>
      <c r="BB1991" s="849">
        <f t="shared" si="4356"/>
        <v>0</v>
      </c>
      <c r="BC1991" s="570"/>
      <c r="BD1991" s="391">
        <f t="shared" si="4405"/>
        <v>0</v>
      </c>
      <c r="BE1991" s="386">
        <f t="shared" si="4406"/>
        <v>0</v>
      </c>
      <c r="BF1991" s="366" t="str">
        <f t="shared" si="4420"/>
        <v xml:space="preserve">    </v>
      </c>
      <c r="BG1991" s="849">
        <f t="shared" si="4357"/>
        <v>0</v>
      </c>
      <c r="BH1991" s="570"/>
      <c r="BI1991" s="391">
        <f t="shared" si="4407"/>
        <v>0</v>
      </c>
      <c r="BJ1991" s="386">
        <f t="shared" si="4408"/>
        <v>0</v>
      </c>
      <c r="BK1991" s="366" t="str">
        <f t="shared" si="4421"/>
        <v xml:space="preserve">    </v>
      </c>
      <c r="BM1991" s="383">
        <f t="shared" si="4358"/>
        <v>0</v>
      </c>
      <c r="BN1991" s="7"/>
    </row>
    <row r="1992" spans="1:66" s="5" customFormat="1" ht="12.75">
      <c r="A1992" s="633">
        <v>32</v>
      </c>
      <c r="B1992" s="895" t="str">
        <f t="shared" si="4409"/>
        <v>Other: (list)</v>
      </c>
      <c r="C1992" s="379">
        <f t="shared" si="4359"/>
        <v>0</v>
      </c>
      <c r="D1992" s="659">
        <f t="shared" si="4346"/>
        <v>0</v>
      </c>
      <c r="E1992" s="570"/>
      <c r="F1992" s="391">
        <f t="shared" si="4385"/>
        <v>0</v>
      </c>
      <c r="G1992" s="386">
        <f t="shared" si="4386"/>
        <v>0</v>
      </c>
      <c r="H1992" s="366" t="str">
        <f t="shared" si="4410"/>
        <v xml:space="preserve">    </v>
      </c>
      <c r="I1992" s="849">
        <f t="shared" si="4347"/>
        <v>0</v>
      </c>
      <c r="J1992" s="570"/>
      <c r="K1992" s="391">
        <f t="shared" si="4387"/>
        <v>0</v>
      </c>
      <c r="L1992" s="386">
        <f t="shared" si="4388"/>
        <v>0</v>
      </c>
      <c r="M1992" s="366" t="str">
        <f t="shared" si="4411"/>
        <v xml:space="preserve">    </v>
      </c>
      <c r="N1992" s="849">
        <f t="shared" si="4348"/>
        <v>0</v>
      </c>
      <c r="O1992" s="570"/>
      <c r="P1992" s="391">
        <f t="shared" si="4389"/>
        <v>0</v>
      </c>
      <c r="Q1992" s="386">
        <f t="shared" si="4390"/>
        <v>0</v>
      </c>
      <c r="R1992" s="366" t="str">
        <f t="shared" si="4412"/>
        <v xml:space="preserve">    </v>
      </c>
      <c r="S1992" s="849">
        <f t="shared" si="4349"/>
        <v>0</v>
      </c>
      <c r="T1992" s="570"/>
      <c r="U1992" s="391">
        <f t="shared" si="4391"/>
        <v>0</v>
      </c>
      <c r="V1992" s="386">
        <f t="shared" si="4392"/>
        <v>0</v>
      </c>
      <c r="W1992" s="366" t="str">
        <f t="shared" si="4413"/>
        <v xml:space="preserve">    </v>
      </c>
      <c r="X1992" s="849">
        <f t="shared" si="4350"/>
        <v>0</v>
      </c>
      <c r="Y1992" s="570"/>
      <c r="Z1992" s="391">
        <f t="shared" si="4393"/>
        <v>0</v>
      </c>
      <c r="AA1992" s="386">
        <f t="shared" si="4394"/>
        <v>0</v>
      </c>
      <c r="AB1992" s="366" t="str">
        <f t="shared" si="4414"/>
        <v xml:space="preserve">    </v>
      </c>
      <c r="AC1992" s="849">
        <f t="shared" si="4351"/>
        <v>0</v>
      </c>
      <c r="AD1992" s="570"/>
      <c r="AE1992" s="391">
        <f t="shared" si="4395"/>
        <v>0</v>
      </c>
      <c r="AF1992" s="386">
        <f t="shared" si="4396"/>
        <v>0</v>
      </c>
      <c r="AG1992" s="366" t="str">
        <f t="shared" si="4415"/>
        <v xml:space="preserve">    </v>
      </c>
      <c r="AH1992" s="849">
        <f t="shared" si="4352"/>
        <v>0</v>
      </c>
      <c r="AI1992" s="570"/>
      <c r="AJ1992" s="391">
        <f t="shared" si="4397"/>
        <v>0</v>
      </c>
      <c r="AK1992" s="386">
        <f t="shared" si="4398"/>
        <v>0</v>
      </c>
      <c r="AL1992" s="366" t="str">
        <f t="shared" si="4416"/>
        <v xml:space="preserve">    </v>
      </c>
      <c r="AM1992" s="849">
        <f t="shared" si="4353"/>
        <v>0</v>
      </c>
      <c r="AN1992" s="570"/>
      <c r="AO1992" s="391">
        <f t="shared" si="4399"/>
        <v>0</v>
      </c>
      <c r="AP1992" s="386">
        <f t="shared" si="4400"/>
        <v>0</v>
      </c>
      <c r="AQ1992" s="366" t="str">
        <f t="shared" si="4417"/>
        <v xml:space="preserve">    </v>
      </c>
      <c r="AR1992" s="849">
        <f t="shared" si="4354"/>
        <v>0</v>
      </c>
      <c r="AS1992" s="570"/>
      <c r="AT1992" s="391">
        <f t="shared" si="4401"/>
        <v>0</v>
      </c>
      <c r="AU1992" s="386">
        <f t="shared" si="4402"/>
        <v>0</v>
      </c>
      <c r="AV1992" s="366" t="str">
        <f t="shared" si="4418"/>
        <v xml:space="preserve">    </v>
      </c>
      <c r="AW1992" s="849">
        <f t="shared" si="4355"/>
        <v>0</v>
      </c>
      <c r="AX1992" s="570"/>
      <c r="AY1992" s="391">
        <f t="shared" si="4403"/>
        <v>0</v>
      </c>
      <c r="AZ1992" s="386">
        <f t="shared" si="4404"/>
        <v>0</v>
      </c>
      <c r="BA1992" s="366" t="str">
        <f t="shared" si="4419"/>
        <v xml:space="preserve">    </v>
      </c>
      <c r="BB1992" s="849">
        <f t="shared" si="4356"/>
        <v>0</v>
      </c>
      <c r="BC1992" s="570"/>
      <c r="BD1992" s="391">
        <f t="shared" si="4405"/>
        <v>0</v>
      </c>
      <c r="BE1992" s="386">
        <f t="shared" si="4406"/>
        <v>0</v>
      </c>
      <c r="BF1992" s="366" t="str">
        <f t="shared" si="4420"/>
        <v xml:space="preserve">    </v>
      </c>
      <c r="BG1992" s="849">
        <f t="shared" si="4357"/>
        <v>0</v>
      </c>
      <c r="BH1992" s="570"/>
      <c r="BI1992" s="391">
        <f t="shared" si="4407"/>
        <v>0</v>
      </c>
      <c r="BJ1992" s="386">
        <f t="shared" si="4408"/>
        <v>0</v>
      </c>
      <c r="BK1992" s="366" t="str">
        <f t="shared" si="4421"/>
        <v xml:space="preserve">    </v>
      </c>
      <c r="BM1992" s="383">
        <f t="shared" si="4358"/>
        <v>0</v>
      </c>
      <c r="BN1992" s="7"/>
    </row>
    <row r="1993" spans="1:66" s="5" customFormat="1" ht="12.75">
      <c r="A1993" s="633">
        <v>33</v>
      </c>
      <c r="B1993" s="895" t="str">
        <f t="shared" si="4409"/>
        <v>Other: (list)</v>
      </c>
      <c r="C1993" s="378">
        <f t="shared" si="4359"/>
        <v>0</v>
      </c>
      <c r="D1993" s="659">
        <f t="shared" si="4346"/>
        <v>0</v>
      </c>
      <c r="E1993" s="570"/>
      <c r="F1993" s="391">
        <f t="shared" si="4385"/>
        <v>0</v>
      </c>
      <c r="G1993" s="386">
        <f t="shared" si="4386"/>
        <v>0</v>
      </c>
      <c r="H1993" s="366" t="str">
        <f t="shared" si="4410"/>
        <v xml:space="preserve">    </v>
      </c>
      <c r="I1993" s="849">
        <f t="shared" si="4347"/>
        <v>0</v>
      </c>
      <c r="J1993" s="570"/>
      <c r="K1993" s="391">
        <f t="shared" si="4387"/>
        <v>0</v>
      </c>
      <c r="L1993" s="386">
        <f t="shared" si="4388"/>
        <v>0</v>
      </c>
      <c r="M1993" s="366" t="str">
        <f t="shared" si="4411"/>
        <v xml:space="preserve">    </v>
      </c>
      <c r="N1993" s="849">
        <f t="shared" si="4348"/>
        <v>0</v>
      </c>
      <c r="O1993" s="570"/>
      <c r="P1993" s="391">
        <f t="shared" si="4389"/>
        <v>0</v>
      </c>
      <c r="Q1993" s="386">
        <f t="shared" si="4390"/>
        <v>0</v>
      </c>
      <c r="R1993" s="366" t="str">
        <f t="shared" si="4412"/>
        <v xml:space="preserve">    </v>
      </c>
      <c r="S1993" s="849">
        <f t="shared" si="4349"/>
        <v>0</v>
      </c>
      <c r="T1993" s="570"/>
      <c r="U1993" s="391">
        <f t="shared" si="4391"/>
        <v>0</v>
      </c>
      <c r="V1993" s="386">
        <f t="shared" si="4392"/>
        <v>0</v>
      </c>
      <c r="W1993" s="366" t="str">
        <f t="shared" si="4413"/>
        <v xml:space="preserve">    </v>
      </c>
      <c r="X1993" s="849">
        <f t="shared" si="4350"/>
        <v>0</v>
      </c>
      <c r="Y1993" s="570"/>
      <c r="Z1993" s="391">
        <f t="shared" si="4393"/>
        <v>0</v>
      </c>
      <c r="AA1993" s="386">
        <f t="shared" si="4394"/>
        <v>0</v>
      </c>
      <c r="AB1993" s="366" t="str">
        <f t="shared" si="4414"/>
        <v xml:space="preserve">    </v>
      </c>
      <c r="AC1993" s="849">
        <f t="shared" si="4351"/>
        <v>0</v>
      </c>
      <c r="AD1993" s="570"/>
      <c r="AE1993" s="391">
        <f t="shared" si="4395"/>
        <v>0</v>
      </c>
      <c r="AF1993" s="386">
        <f t="shared" si="4396"/>
        <v>0</v>
      </c>
      <c r="AG1993" s="366" t="str">
        <f t="shared" si="4415"/>
        <v xml:space="preserve">    </v>
      </c>
      <c r="AH1993" s="849">
        <f t="shared" si="4352"/>
        <v>0</v>
      </c>
      <c r="AI1993" s="570"/>
      <c r="AJ1993" s="391">
        <f t="shared" si="4397"/>
        <v>0</v>
      </c>
      <c r="AK1993" s="386">
        <f t="shared" si="4398"/>
        <v>0</v>
      </c>
      <c r="AL1993" s="366" t="str">
        <f t="shared" si="4416"/>
        <v xml:space="preserve">    </v>
      </c>
      <c r="AM1993" s="849">
        <f t="shared" si="4353"/>
        <v>0</v>
      </c>
      <c r="AN1993" s="570"/>
      <c r="AO1993" s="391">
        <f t="shared" si="4399"/>
        <v>0</v>
      </c>
      <c r="AP1993" s="386">
        <f t="shared" si="4400"/>
        <v>0</v>
      </c>
      <c r="AQ1993" s="366" t="str">
        <f t="shared" si="4417"/>
        <v xml:space="preserve">    </v>
      </c>
      <c r="AR1993" s="849">
        <f t="shared" si="4354"/>
        <v>0</v>
      </c>
      <c r="AS1993" s="570"/>
      <c r="AT1993" s="391">
        <f t="shared" si="4401"/>
        <v>0</v>
      </c>
      <c r="AU1993" s="386">
        <f t="shared" si="4402"/>
        <v>0</v>
      </c>
      <c r="AV1993" s="366" t="str">
        <f t="shared" si="4418"/>
        <v xml:space="preserve">    </v>
      </c>
      <c r="AW1993" s="849">
        <f t="shared" si="4355"/>
        <v>0</v>
      </c>
      <c r="AX1993" s="570"/>
      <c r="AY1993" s="391">
        <f t="shared" si="4403"/>
        <v>0</v>
      </c>
      <c r="AZ1993" s="386">
        <f t="shared" si="4404"/>
        <v>0</v>
      </c>
      <c r="BA1993" s="366" t="str">
        <f t="shared" si="4419"/>
        <v xml:space="preserve">    </v>
      </c>
      <c r="BB1993" s="849">
        <f t="shared" si="4356"/>
        <v>0</v>
      </c>
      <c r="BC1993" s="570"/>
      <c r="BD1993" s="391">
        <f t="shared" si="4405"/>
        <v>0</v>
      </c>
      <c r="BE1993" s="386">
        <f t="shared" si="4406"/>
        <v>0</v>
      </c>
      <c r="BF1993" s="366" t="str">
        <f t="shared" si="4420"/>
        <v xml:space="preserve">    </v>
      </c>
      <c r="BG1993" s="849">
        <f t="shared" si="4357"/>
        <v>0</v>
      </c>
      <c r="BH1993" s="570"/>
      <c r="BI1993" s="391">
        <f t="shared" si="4407"/>
        <v>0</v>
      </c>
      <c r="BJ1993" s="386">
        <f t="shared" si="4408"/>
        <v>0</v>
      </c>
      <c r="BK1993" s="366" t="str">
        <f t="shared" si="4421"/>
        <v xml:space="preserve">    </v>
      </c>
      <c r="BM1993" s="383">
        <f t="shared" si="4358"/>
        <v>0</v>
      </c>
      <c r="BN1993" s="7"/>
    </row>
    <row r="1994" spans="1:66" s="5" customFormat="1" ht="12.75">
      <c r="A1994" s="633">
        <v>34</v>
      </c>
      <c r="B1994" s="895" t="str">
        <f t="shared" si="4409"/>
        <v>Other: (list)</v>
      </c>
      <c r="C1994" s="557">
        <f t="shared" si="4359"/>
        <v>0</v>
      </c>
      <c r="D1994" s="659">
        <f t="shared" si="4346"/>
        <v>0</v>
      </c>
      <c r="E1994" s="570"/>
      <c r="F1994" s="391">
        <f t="shared" si="4385"/>
        <v>0</v>
      </c>
      <c r="G1994" s="386">
        <f t="shared" si="4386"/>
        <v>0</v>
      </c>
      <c r="H1994" s="366" t="str">
        <f t="shared" si="4410"/>
        <v xml:space="preserve">    </v>
      </c>
      <c r="I1994" s="849">
        <f t="shared" si="4347"/>
        <v>0</v>
      </c>
      <c r="J1994" s="570"/>
      <c r="K1994" s="391">
        <f t="shared" si="4387"/>
        <v>0</v>
      </c>
      <c r="L1994" s="386">
        <f t="shared" si="4388"/>
        <v>0</v>
      </c>
      <c r="M1994" s="366" t="str">
        <f t="shared" si="4411"/>
        <v xml:space="preserve">    </v>
      </c>
      <c r="N1994" s="849">
        <f t="shared" si="4348"/>
        <v>0</v>
      </c>
      <c r="O1994" s="570"/>
      <c r="P1994" s="391">
        <f t="shared" si="4389"/>
        <v>0</v>
      </c>
      <c r="Q1994" s="386">
        <f t="shared" si="4390"/>
        <v>0</v>
      </c>
      <c r="R1994" s="366" t="str">
        <f t="shared" si="4412"/>
        <v xml:space="preserve">    </v>
      </c>
      <c r="S1994" s="849">
        <f t="shared" si="4349"/>
        <v>0</v>
      </c>
      <c r="T1994" s="570"/>
      <c r="U1994" s="391">
        <f t="shared" si="4391"/>
        <v>0</v>
      </c>
      <c r="V1994" s="386">
        <f t="shared" si="4392"/>
        <v>0</v>
      </c>
      <c r="W1994" s="366" t="str">
        <f t="shared" si="4413"/>
        <v xml:space="preserve">    </v>
      </c>
      <c r="X1994" s="849">
        <f t="shared" si="4350"/>
        <v>0</v>
      </c>
      <c r="Y1994" s="570"/>
      <c r="Z1994" s="391">
        <f t="shared" si="4393"/>
        <v>0</v>
      </c>
      <c r="AA1994" s="386">
        <f t="shared" si="4394"/>
        <v>0</v>
      </c>
      <c r="AB1994" s="366" t="str">
        <f t="shared" si="4414"/>
        <v xml:space="preserve">    </v>
      </c>
      <c r="AC1994" s="849">
        <f t="shared" si="4351"/>
        <v>0</v>
      </c>
      <c r="AD1994" s="570"/>
      <c r="AE1994" s="391">
        <f t="shared" si="4395"/>
        <v>0</v>
      </c>
      <c r="AF1994" s="386">
        <f t="shared" si="4396"/>
        <v>0</v>
      </c>
      <c r="AG1994" s="366" t="str">
        <f t="shared" si="4415"/>
        <v xml:space="preserve">    </v>
      </c>
      <c r="AH1994" s="849">
        <f t="shared" si="4352"/>
        <v>0</v>
      </c>
      <c r="AI1994" s="570"/>
      <c r="AJ1994" s="391">
        <f t="shared" si="4397"/>
        <v>0</v>
      </c>
      <c r="AK1994" s="386">
        <f t="shared" si="4398"/>
        <v>0</v>
      </c>
      <c r="AL1994" s="366" t="str">
        <f t="shared" si="4416"/>
        <v xml:space="preserve">    </v>
      </c>
      <c r="AM1994" s="849">
        <f t="shared" si="4353"/>
        <v>0</v>
      </c>
      <c r="AN1994" s="570"/>
      <c r="AO1994" s="391">
        <f t="shared" si="4399"/>
        <v>0</v>
      </c>
      <c r="AP1994" s="386">
        <f t="shared" si="4400"/>
        <v>0</v>
      </c>
      <c r="AQ1994" s="366" t="str">
        <f t="shared" si="4417"/>
        <v xml:space="preserve">    </v>
      </c>
      <c r="AR1994" s="849">
        <f t="shared" si="4354"/>
        <v>0</v>
      </c>
      <c r="AS1994" s="570"/>
      <c r="AT1994" s="391">
        <f t="shared" si="4401"/>
        <v>0</v>
      </c>
      <c r="AU1994" s="386">
        <f t="shared" si="4402"/>
        <v>0</v>
      </c>
      <c r="AV1994" s="366" t="str">
        <f t="shared" si="4418"/>
        <v xml:space="preserve">    </v>
      </c>
      <c r="AW1994" s="849">
        <f t="shared" si="4355"/>
        <v>0</v>
      </c>
      <c r="AX1994" s="570"/>
      <c r="AY1994" s="391">
        <f t="shared" si="4403"/>
        <v>0</v>
      </c>
      <c r="AZ1994" s="386">
        <f t="shared" si="4404"/>
        <v>0</v>
      </c>
      <c r="BA1994" s="366" t="str">
        <f t="shared" si="4419"/>
        <v xml:space="preserve">    </v>
      </c>
      <c r="BB1994" s="849">
        <f t="shared" si="4356"/>
        <v>0</v>
      </c>
      <c r="BC1994" s="570"/>
      <c r="BD1994" s="391">
        <f t="shared" si="4405"/>
        <v>0</v>
      </c>
      <c r="BE1994" s="386">
        <f t="shared" si="4406"/>
        <v>0</v>
      </c>
      <c r="BF1994" s="366" t="str">
        <f t="shared" si="4420"/>
        <v xml:space="preserve">    </v>
      </c>
      <c r="BG1994" s="849">
        <f t="shared" si="4357"/>
        <v>0</v>
      </c>
      <c r="BH1994" s="570"/>
      <c r="BI1994" s="391">
        <f t="shared" si="4407"/>
        <v>0</v>
      </c>
      <c r="BJ1994" s="386">
        <f t="shared" si="4408"/>
        <v>0</v>
      </c>
      <c r="BK1994" s="366" t="str">
        <f t="shared" si="4421"/>
        <v xml:space="preserve">    </v>
      </c>
      <c r="BM1994" s="383">
        <f t="shared" si="4358"/>
        <v>0</v>
      </c>
      <c r="BN1994" s="7"/>
    </row>
    <row r="1995" spans="1:66" s="5" customFormat="1" ht="12.75">
      <c r="A1995" s="633">
        <v>35</v>
      </c>
      <c r="B1995" s="895" t="str">
        <f t="shared" si="4409"/>
        <v>Other: (list)</v>
      </c>
      <c r="C1995" s="557">
        <f t="shared" si="4359"/>
        <v>0</v>
      </c>
      <c r="D1995" s="659">
        <f t="shared" si="4346"/>
        <v>0</v>
      </c>
      <c r="E1995" s="570"/>
      <c r="F1995" s="391">
        <f t="shared" si="4385"/>
        <v>0</v>
      </c>
      <c r="G1995" s="386">
        <f t="shared" si="4386"/>
        <v>0</v>
      </c>
      <c r="H1995" s="366" t="str">
        <f t="shared" si="4410"/>
        <v xml:space="preserve">    </v>
      </c>
      <c r="I1995" s="849">
        <f t="shared" si="4347"/>
        <v>0</v>
      </c>
      <c r="J1995" s="570"/>
      <c r="K1995" s="391">
        <f t="shared" si="4387"/>
        <v>0</v>
      </c>
      <c r="L1995" s="386">
        <f t="shared" si="4388"/>
        <v>0</v>
      </c>
      <c r="M1995" s="366" t="str">
        <f t="shared" si="4411"/>
        <v xml:space="preserve">    </v>
      </c>
      <c r="N1995" s="849">
        <f t="shared" si="4348"/>
        <v>0</v>
      </c>
      <c r="O1995" s="570"/>
      <c r="P1995" s="391">
        <f t="shared" si="4389"/>
        <v>0</v>
      </c>
      <c r="Q1995" s="386">
        <f t="shared" si="4390"/>
        <v>0</v>
      </c>
      <c r="R1995" s="366" t="str">
        <f t="shared" si="4412"/>
        <v xml:space="preserve">    </v>
      </c>
      <c r="S1995" s="849">
        <f t="shared" si="4349"/>
        <v>0</v>
      </c>
      <c r="T1995" s="570"/>
      <c r="U1995" s="391">
        <f t="shared" si="4391"/>
        <v>0</v>
      </c>
      <c r="V1995" s="386">
        <f t="shared" si="4392"/>
        <v>0</v>
      </c>
      <c r="W1995" s="366" t="str">
        <f t="shared" si="4413"/>
        <v xml:space="preserve">    </v>
      </c>
      <c r="X1995" s="849">
        <f t="shared" si="4350"/>
        <v>0</v>
      </c>
      <c r="Y1995" s="570"/>
      <c r="Z1995" s="391">
        <f t="shared" si="4393"/>
        <v>0</v>
      </c>
      <c r="AA1995" s="386">
        <f t="shared" si="4394"/>
        <v>0</v>
      </c>
      <c r="AB1995" s="366" t="str">
        <f t="shared" si="4414"/>
        <v xml:space="preserve">    </v>
      </c>
      <c r="AC1995" s="849">
        <f t="shared" si="4351"/>
        <v>0</v>
      </c>
      <c r="AD1995" s="570"/>
      <c r="AE1995" s="391">
        <f t="shared" si="4395"/>
        <v>0</v>
      </c>
      <c r="AF1995" s="386">
        <f t="shared" si="4396"/>
        <v>0</v>
      </c>
      <c r="AG1995" s="366" t="str">
        <f t="shared" si="4415"/>
        <v xml:space="preserve">    </v>
      </c>
      <c r="AH1995" s="849">
        <f t="shared" si="4352"/>
        <v>0</v>
      </c>
      <c r="AI1995" s="570"/>
      <c r="AJ1995" s="391">
        <f t="shared" si="4397"/>
        <v>0</v>
      </c>
      <c r="AK1995" s="386">
        <f t="shared" si="4398"/>
        <v>0</v>
      </c>
      <c r="AL1995" s="366" t="str">
        <f t="shared" si="4416"/>
        <v xml:space="preserve">    </v>
      </c>
      <c r="AM1995" s="849">
        <f t="shared" si="4353"/>
        <v>0</v>
      </c>
      <c r="AN1995" s="570"/>
      <c r="AO1995" s="391">
        <f t="shared" si="4399"/>
        <v>0</v>
      </c>
      <c r="AP1995" s="386">
        <f t="shared" si="4400"/>
        <v>0</v>
      </c>
      <c r="AQ1995" s="366" t="str">
        <f t="shared" si="4417"/>
        <v xml:space="preserve">    </v>
      </c>
      <c r="AR1995" s="849">
        <f t="shared" si="4354"/>
        <v>0</v>
      </c>
      <c r="AS1995" s="570"/>
      <c r="AT1995" s="391">
        <f t="shared" si="4401"/>
        <v>0</v>
      </c>
      <c r="AU1995" s="386">
        <f t="shared" si="4402"/>
        <v>0</v>
      </c>
      <c r="AV1995" s="366" t="str">
        <f t="shared" si="4418"/>
        <v xml:space="preserve">    </v>
      </c>
      <c r="AW1995" s="849">
        <f t="shared" si="4355"/>
        <v>0</v>
      </c>
      <c r="AX1995" s="570"/>
      <c r="AY1995" s="391">
        <f t="shared" si="4403"/>
        <v>0</v>
      </c>
      <c r="AZ1995" s="386">
        <f t="shared" si="4404"/>
        <v>0</v>
      </c>
      <c r="BA1995" s="366" t="str">
        <f t="shared" si="4419"/>
        <v xml:space="preserve">    </v>
      </c>
      <c r="BB1995" s="849">
        <f t="shared" si="4356"/>
        <v>0</v>
      </c>
      <c r="BC1995" s="570"/>
      <c r="BD1995" s="391">
        <f t="shared" si="4405"/>
        <v>0</v>
      </c>
      <c r="BE1995" s="386">
        <f t="shared" si="4406"/>
        <v>0</v>
      </c>
      <c r="BF1995" s="366" t="str">
        <f t="shared" si="4420"/>
        <v xml:space="preserve">    </v>
      </c>
      <c r="BG1995" s="849">
        <f t="shared" si="4357"/>
        <v>0</v>
      </c>
      <c r="BH1995" s="570"/>
      <c r="BI1995" s="391">
        <f t="shared" si="4407"/>
        <v>0</v>
      </c>
      <c r="BJ1995" s="386">
        <f t="shared" si="4408"/>
        <v>0</v>
      </c>
      <c r="BK1995" s="366" t="str">
        <f t="shared" si="4421"/>
        <v xml:space="preserve">    </v>
      </c>
      <c r="BM1995" s="383">
        <f t="shared" si="4358"/>
        <v>0</v>
      </c>
      <c r="BN1995" s="7"/>
    </row>
    <row r="1996" spans="1:66" s="5" customFormat="1" ht="12.75">
      <c r="A1996" s="633">
        <v>36</v>
      </c>
      <c r="B1996" s="895" t="str">
        <f t="shared" si="4409"/>
        <v>Other: (list)</v>
      </c>
      <c r="C1996" s="557">
        <f t="shared" si="4359"/>
        <v>0</v>
      </c>
      <c r="D1996" s="659">
        <f t="shared" si="4346"/>
        <v>0</v>
      </c>
      <c r="E1996" s="570"/>
      <c r="F1996" s="391">
        <f t="shared" si="4385"/>
        <v>0</v>
      </c>
      <c r="G1996" s="386">
        <f t="shared" si="4386"/>
        <v>0</v>
      </c>
      <c r="H1996" s="366" t="str">
        <f t="shared" si="4410"/>
        <v xml:space="preserve">    </v>
      </c>
      <c r="I1996" s="849">
        <f t="shared" si="4347"/>
        <v>0</v>
      </c>
      <c r="J1996" s="570"/>
      <c r="K1996" s="391">
        <f t="shared" si="4387"/>
        <v>0</v>
      </c>
      <c r="L1996" s="386">
        <f t="shared" si="4388"/>
        <v>0</v>
      </c>
      <c r="M1996" s="366" t="str">
        <f t="shared" si="4411"/>
        <v xml:space="preserve">    </v>
      </c>
      <c r="N1996" s="849">
        <f t="shared" si="4348"/>
        <v>0</v>
      </c>
      <c r="O1996" s="570"/>
      <c r="P1996" s="391">
        <f t="shared" si="4389"/>
        <v>0</v>
      </c>
      <c r="Q1996" s="386">
        <f t="shared" si="4390"/>
        <v>0</v>
      </c>
      <c r="R1996" s="366" t="str">
        <f t="shared" si="4412"/>
        <v xml:space="preserve">    </v>
      </c>
      <c r="S1996" s="849">
        <f t="shared" si="4349"/>
        <v>0</v>
      </c>
      <c r="T1996" s="570"/>
      <c r="U1996" s="391">
        <f t="shared" si="4391"/>
        <v>0</v>
      </c>
      <c r="V1996" s="386">
        <f t="shared" si="4392"/>
        <v>0</v>
      </c>
      <c r="W1996" s="366" t="str">
        <f t="shared" si="4413"/>
        <v xml:space="preserve">    </v>
      </c>
      <c r="X1996" s="849">
        <f t="shared" si="4350"/>
        <v>0</v>
      </c>
      <c r="Y1996" s="570"/>
      <c r="Z1996" s="391">
        <f t="shared" si="4393"/>
        <v>0</v>
      </c>
      <c r="AA1996" s="386">
        <f t="shared" si="4394"/>
        <v>0</v>
      </c>
      <c r="AB1996" s="366" t="str">
        <f t="shared" si="4414"/>
        <v xml:space="preserve">    </v>
      </c>
      <c r="AC1996" s="849">
        <f t="shared" si="4351"/>
        <v>0</v>
      </c>
      <c r="AD1996" s="570"/>
      <c r="AE1996" s="391">
        <f t="shared" si="4395"/>
        <v>0</v>
      </c>
      <c r="AF1996" s="386">
        <f t="shared" si="4396"/>
        <v>0</v>
      </c>
      <c r="AG1996" s="366" t="str">
        <f t="shared" si="4415"/>
        <v xml:space="preserve">    </v>
      </c>
      <c r="AH1996" s="849">
        <f t="shared" si="4352"/>
        <v>0</v>
      </c>
      <c r="AI1996" s="570"/>
      <c r="AJ1996" s="391">
        <f t="shared" si="4397"/>
        <v>0</v>
      </c>
      <c r="AK1996" s="386">
        <f t="shared" si="4398"/>
        <v>0</v>
      </c>
      <c r="AL1996" s="366" t="str">
        <f t="shared" si="4416"/>
        <v xml:space="preserve">    </v>
      </c>
      <c r="AM1996" s="849">
        <f t="shared" si="4353"/>
        <v>0</v>
      </c>
      <c r="AN1996" s="570"/>
      <c r="AO1996" s="391">
        <f t="shared" si="4399"/>
        <v>0</v>
      </c>
      <c r="AP1996" s="386">
        <f t="shared" si="4400"/>
        <v>0</v>
      </c>
      <c r="AQ1996" s="366" t="str">
        <f t="shared" si="4417"/>
        <v xml:space="preserve">    </v>
      </c>
      <c r="AR1996" s="849">
        <f t="shared" si="4354"/>
        <v>0</v>
      </c>
      <c r="AS1996" s="570"/>
      <c r="AT1996" s="391">
        <f t="shared" si="4401"/>
        <v>0</v>
      </c>
      <c r="AU1996" s="386">
        <f t="shared" si="4402"/>
        <v>0</v>
      </c>
      <c r="AV1996" s="366" t="str">
        <f t="shared" si="4418"/>
        <v xml:space="preserve">    </v>
      </c>
      <c r="AW1996" s="849">
        <f t="shared" si="4355"/>
        <v>0</v>
      </c>
      <c r="AX1996" s="570"/>
      <c r="AY1996" s="391">
        <f t="shared" si="4403"/>
        <v>0</v>
      </c>
      <c r="AZ1996" s="386">
        <f t="shared" si="4404"/>
        <v>0</v>
      </c>
      <c r="BA1996" s="366" t="str">
        <f t="shared" si="4419"/>
        <v xml:space="preserve">    </v>
      </c>
      <c r="BB1996" s="849">
        <f t="shared" si="4356"/>
        <v>0</v>
      </c>
      <c r="BC1996" s="570"/>
      <c r="BD1996" s="391">
        <f t="shared" si="4405"/>
        <v>0</v>
      </c>
      <c r="BE1996" s="386">
        <f t="shared" si="4406"/>
        <v>0</v>
      </c>
      <c r="BF1996" s="366" t="str">
        <f t="shared" si="4420"/>
        <v xml:space="preserve">    </v>
      </c>
      <c r="BG1996" s="849">
        <f t="shared" si="4357"/>
        <v>0</v>
      </c>
      <c r="BH1996" s="570"/>
      <c r="BI1996" s="391">
        <f t="shared" si="4407"/>
        <v>0</v>
      </c>
      <c r="BJ1996" s="386">
        <f t="shared" si="4408"/>
        <v>0</v>
      </c>
      <c r="BK1996" s="366" t="str">
        <f t="shared" si="4421"/>
        <v xml:space="preserve">    </v>
      </c>
      <c r="BM1996" s="383">
        <f t="shared" si="4358"/>
        <v>0</v>
      </c>
      <c r="BN1996" s="7"/>
    </row>
    <row r="1997" spans="1:66" s="5" customFormat="1" ht="12.75">
      <c r="A1997" s="633">
        <v>37</v>
      </c>
      <c r="B1997" s="895" t="str">
        <f t="shared" si="4409"/>
        <v>Other: (list)</v>
      </c>
      <c r="C1997" s="557">
        <f t="shared" si="4359"/>
        <v>0</v>
      </c>
      <c r="D1997" s="659">
        <f t="shared" si="4346"/>
        <v>0</v>
      </c>
      <c r="E1997" s="570"/>
      <c r="F1997" s="391">
        <f t="shared" si="4385"/>
        <v>0</v>
      </c>
      <c r="G1997" s="386">
        <f t="shared" si="4386"/>
        <v>0</v>
      </c>
      <c r="H1997" s="366" t="str">
        <f t="shared" si="4410"/>
        <v xml:space="preserve">    </v>
      </c>
      <c r="I1997" s="849">
        <f t="shared" si="4347"/>
        <v>0</v>
      </c>
      <c r="J1997" s="570"/>
      <c r="K1997" s="391">
        <f t="shared" si="4387"/>
        <v>0</v>
      </c>
      <c r="L1997" s="386">
        <f t="shared" si="4388"/>
        <v>0</v>
      </c>
      <c r="M1997" s="366" t="str">
        <f t="shared" si="4411"/>
        <v xml:space="preserve">    </v>
      </c>
      <c r="N1997" s="849">
        <f t="shared" si="4348"/>
        <v>0</v>
      </c>
      <c r="O1997" s="570"/>
      <c r="P1997" s="391">
        <f t="shared" si="4389"/>
        <v>0</v>
      </c>
      <c r="Q1997" s="386">
        <f t="shared" si="4390"/>
        <v>0</v>
      </c>
      <c r="R1997" s="366" t="str">
        <f t="shared" si="4412"/>
        <v xml:space="preserve">    </v>
      </c>
      <c r="S1997" s="849">
        <f t="shared" si="4349"/>
        <v>0</v>
      </c>
      <c r="T1997" s="570"/>
      <c r="U1997" s="391">
        <f t="shared" si="4391"/>
        <v>0</v>
      </c>
      <c r="V1997" s="386">
        <f t="shared" si="4392"/>
        <v>0</v>
      </c>
      <c r="W1997" s="366" t="str">
        <f t="shared" si="4413"/>
        <v xml:space="preserve">    </v>
      </c>
      <c r="X1997" s="849">
        <f t="shared" si="4350"/>
        <v>0</v>
      </c>
      <c r="Y1997" s="570"/>
      <c r="Z1997" s="391">
        <f t="shared" si="4393"/>
        <v>0</v>
      </c>
      <c r="AA1997" s="386">
        <f t="shared" si="4394"/>
        <v>0</v>
      </c>
      <c r="AB1997" s="366" t="str">
        <f t="shared" si="4414"/>
        <v xml:space="preserve">    </v>
      </c>
      <c r="AC1997" s="849">
        <f t="shared" si="4351"/>
        <v>0</v>
      </c>
      <c r="AD1997" s="570"/>
      <c r="AE1997" s="391">
        <f t="shared" si="4395"/>
        <v>0</v>
      </c>
      <c r="AF1997" s="386">
        <f t="shared" si="4396"/>
        <v>0</v>
      </c>
      <c r="AG1997" s="366" t="str">
        <f t="shared" si="4415"/>
        <v xml:space="preserve">    </v>
      </c>
      <c r="AH1997" s="849">
        <f t="shared" si="4352"/>
        <v>0</v>
      </c>
      <c r="AI1997" s="570"/>
      <c r="AJ1997" s="391">
        <f t="shared" si="4397"/>
        <v>0</v>
      </c>
      <c r="AK1997" s="386">
        <f t="shared" si="4398"/>
        <v>0</v>
      </c>
      <c r="AL1997" s="366" t="str">
        <f t="shared" si="4416"/>
        <v xml:space="preserve">    </v>
      </c>
      <c r="AM1997" s="849">
        <f t="shared" si="4353"/>
        <v>0</v>
      </c>
      <c r="AN1997" s="570"/>
      <c r="AO1997" s="391">
        <f t="shared" si="4399"/>
        <v>0</v>
      </c>
      <c r="AP1997" s="386">
        <f t="shared" si="4400"/>
        <v>0</v>
      </c>
      <c r="AQ1997" s="366" t="str">
        <f t="shared" si="4417"/>
        <v xml:space="preserve">    </v>
      </c>
      <c r="AR1997" s="849">
        <f t="shared" si="4354"/>
        <v>0</v>
      </c>
      <c r="AS1997" s="570"/>
      <c r="AT1997" s="391">
        <f t="shared" si="4401"/>
        <v>0</v>
      </c>
      <c r="AU1997" s="386">
        <f t="shared" si="4402"/>
        <v>0</v>
      </c>
      <c r="AV1997" s="366" t="str">
        <f t="shared" si="4418"/>
        <v xml:space="preserve">    </v>
      </c>
      <c r="AW1997" s="849">
        <f t="shared" si="4355"/>
        <v>0</v>
      </c>
      <c r="AX1997" s="570"/>
      <c r="AY1997" s="391">
        <f t="shared" si="4403"/>
        <v>0</v>
      </c>
      <c r="AZ1997" s="386">
        <f t="shared" si="4404"/>
        <v>0</v>
      </c>
      <c r="BA1997" s="366" t="str">
        <f t="shared" si="4419"/>
        <v xml:space="preserve">    </v>
      </c>
      <c r="BB1997" s="849">
        <f t="shared" si="4356"/>
        <v>0</v>
      </c>
      <c r="BC1997" s="570"/>
      <c r="BD1997" s="391">
        <f t="shared" si="4405"/>
        <v>0</v>
      </c>
      <c r="BE1997" s="386">
        <f t="shared" si="4406"/>
        <v>0</v>
      </c>
      <c r="BF1997" s="366" t="str">
        <f t="shared" si="4420"/>
        <v xml:space="preserve">    </v>
      </c>
      <c r="BG1997" s="849">
        <f t="shared" si="4357"/>
        <v>0</v>
      </c>
      <c r="BH1997" s="570"/>
      <c r="BI1997" s="391">
        <f t="shared" si="4407"/>
        <v>0</v>
      </c>
      <c r="BJ1997" s="386">
        <f t="shared" si="4408"/>
        <v>0</v>
      </c>
      <c r="BK1997" s="366" t="str">
        <f t="shared" si="4421"/>
        <v xml:space="preserve">    </v>
      </c>
      <c r="BM1997" s="383">
        <f t="shared" si="4358"/>
        <v>0</v>
      </c>
      <c r="BN1997" s="7"/>
    </row>
    <row r="1998" spans="1:66" s="5" customFormat="1" ht="12.75">
      <c r="A1998" s="633">
        <v>38</v>
      </c>
      <c r="B1998" s="895" t="str">
        <f t="shared" si="4409"/>
        <v>Other: (list)</v>
      </c>
      <c r="C1998" s="557">
        <f t="shared" si="4359"/>
        <v>0</v>
      </c>
      <c r="D1998" s="659">
        <f t="shared" si="4346"/>
        <v>0</v>
      </c>
      <c r="E1998" s="570"/>
      <c r="F1998" s="391">
        <f t="shared" si="4385"/>
        <v>0</v>
      </c>
      <c r="G1998" s="386">
        <f t="shared" si="4386"/>
        <v>0</v>
      </c>
      <c r="H1998" s="366" t="str">
        <f t="shared" si="4410"/>
        <v xml:space="preserve">    </v>
      </c>
      <c r="I1998" s="849">
        <f t="shared" si="4347"/>
        <v>0</v>
      </c>
      <c r="J1998" s="570"/>
      <c r="K1998" s="391">
        <f t="shared" si="4387"/>
        <v>0</v>
      </c>
      <c r="L1998" s="386">
        <f t="shared" si="4388"/>
        <v>0</v>
      </c>
      <c r="M1998" s="366" t="str">
        <f t="shared" si="4411"/>
        <v xml:space="preserve">    </v>
      </c>
      <c r="N1998" s="849">
        <f t="shared" si="4348"/>
        <v>0</v>
      </c>
      <c r="O1998" s="570"/>
      <c r="P1998" s="391">
        <f t="shared" si="4389"/>
        <v>0</v>
      </c>
      <c r="Q1998" s="386">
        <f t="shared" si="4390"/>
        <v>0</v>
      </c>
      <c r="R1998" s="366" t="str">
        <f t="shared" si="4412"/>
        <v xml:space="preserve">    </v>
      </c>
      <c r="S1998" s="849">
        <f t="shared" si="4349"/>
        <v>0</v>
      </c>
      <c r="T1998" s="570"/>
      <c r="U1998" s="391">
        <f t="shared" si="4391"/>
        <v>0</v>
      </c>
      <c r="V1998" s="386">
        <f t="shared" si="4392"/>
        <v>0</v>
      </c>
      <c r="W1998" s="366" t="str">
        <f t="shared" si="4413"/>
        <v xml:space="preserve">    </v>
      </c>
      <c r="X1998" s="849">
        <f t="shared" si="4350"/>
        <v>0</v>
      </c>
      <c r="Y1998" s="570"/>
      <c r="Z1998" s="391">
        <f t="shared" si="4393"/>
        <v>0</v>
      </c>
      <c r="AA1998" s="386">
        <f t="shared" si="4394"/>
        <v>0</v>
      </c>
      <c r="AB1998" s="366" t="str">
        <f t="shared" si="4414"/>
        <v xml:space="preserve">    </v>
      </c>
      <c r="AC1998" s="849">
        <f t="shared" si="4351"/>
        <v>0</v>
      </c>
      <c r="AD1998" s="570"/>
      <c r="AE1998" s="391">
        <f t="shared" si="4395"/>
        <v>0</v>
      </c>
      <c r="AF1998" s="386">
        <f t="shared" si="4396"/>
        <v>0</v>
      </c>
      <c r="AG1998" s="366" t="str">
        <f t="shared" si="4415"/>
        <v xml:space="preserve">    </v>
      </c>
      <c r="AH1998" s="849">
        <f t="shared" si="4352"/>
        <v>0</v>
      </c>
      <c r="AI1998" s="570"/>
      <c r="AJ1998" s="391">
        <f t="shared" si="4397"/>
        <v>0</v>
      </c>
      <c r="AK1998" s="386">
        <f t="shared" si="4398"/>
        <v>0</v>
      </c>
      <c r="AL1998" s="366" t="str">
        <f t="shared" si="4416"/>
        <v xml:space="preserve">    </v>
      </c>
      <c r="AM1998" s="849">
        <f t="shared" si="4353"/>
        <v>0</v>
      </c>
      <c r="AN1998" s="570"/>
      <c r="AO1998" s="391">
        <f t="shared" si="4399"/>
        <v>0</v>
      </c>
      <c r="AP1998" s="386">
        <f t="shared" si="4400"/>
        <v>0</v>
      </c>
      <c r="AQ1998" s="366" t="str">
        <f t="shared" si="4417"/>
        <v xml:space="preserve">    </v>
      </c>
      <c r="AR1998" s="849">
        <f t="shared" si="4354"/>
        <v>0</v>
      </c>
      <c r="AS1998" s="570"/>
      <c r="AT1998" s="391">
        <f t="shared" si="4401"/>
        <v>0</v>
      </c>
      <c r="AU1998" s="386">
        <f t="shared" si="4402"/>
        <v>0</v>
      </c>
      <c r="AV1998" s="366" t="str">
        <f t="shared" si="4418"/>
        <v xml:space="preserve">    </v>
      </c>
      <c r="AW1998" s="849">
        <f t="shared" si="4355"/>
        <v>0</v>
      </c>
      <c r="AX1998" s="570"/>
      <c r="AY1998" s="391">
        <f t="shared" si="4403"/>
        <v>0</v>
      </c>
      <c r="AZ1998" s="386">
        <f t="shared" si="4404"/>
        <v>0</v>
      </c>
      <c r="BA1998" s="366" t="str">
        <f t="shared" si="4419"/>
        <v xml:space="preserve">    </v>
      </c>
      <c r="BB1998" s="849">
        <f t="shared" si="4356"/>
        <v>0</v>
      </c>
      <c r="BC1998" s="570"/>
      <c r="BD1998" s="391">
        <f t="shared" si="4405"/>
        <v>0</v>
      </c>
      <c r="BE1998" s="386">
        <f t="shared" si="4406"/>
        <v>0</v>
      </c>
      <c r="BF1998" s="366" t="str">
        <f t="shared" si="4420"/>
        <v xml:space="preserve">    </v>
      </c>
      <c r="BG1998" s="849">
        <f t="shared" si="4357"/>
        <v>0</v>
      </c>
      <c r="BH1998" s="570"/>
      <c r="BI1998" s="391">
        <f t="shared" si="4407"/>
        <v>0</v>
      </c>
      <c r="BJ1998" s="386">
        <f t="shared" si="4408"/>
        <v>0</v>
      </c>
      <c r="BK1998" s="366" t="str">
        <f t="shared" si="4421"/>
        <v xml:space="preserve">    </v>
      </c>
      <c r="BM1998" s="383">
        <f t="shared" si="4358"/>
        <v>0</v>
      </c>
      <c r="BN1998" s="7"/>
    </row>
    <row r="1999" spans="1:66" s="5" customFormat="1" ht="12.75">
      <c r="A1999" s="633">
        <v>39</v>
      </c>
      <c r="B1999" s="896" t="str">
        <f t="shared" si="4409"/>
        <v>Other: (list)</v>
      </c>
      <c r="C1999" s="557">
        <f t="shared" si="4359"/>
        <v>0</v>
      </c>
      <c r="D1999" s="659">
        <f t="shared" si="4346"/>
        <v>0</v>
      </c>
      <c r="E1999" s="570"/>
      <c r="F1999" s="391">
        <f t="shared" si="4385"/>
        <v>0</v>
      </c>
      <c r="G1999" s="386">
        <f t="shared" si="4386"/>
        <v>0</v>
      </c>
      <c r="H1999" s="366" t="str">
        <f t="shared" si="4410"/>
        <v xml:space="preserve">    </v>
      </c>
      <c r="I1999" s="849">
        <f t="shared" si="4347"/>
        <v>0</v>
      </c>
      <c r="J1999" s="570"/>
      <c r="K1999" s="391">
        <f t="shared" si="4387"/>
        <v>0</v>
      </c>
      <c r="L1999" s="386">
        <f t="shared" si="4388"/>
        <v>0</v>
      </c>
      <c r="M1999" s="366" t="str">
        <f t="shared" si="4411"/>
        <v xml:space="preserve">    </v>
      </c>
      <c r="N1999" s="849">
        <f t="shared" si="4348"/>
        <v>0</v>
      </c>
      <c r="O1999" s="570"/>
      <c r="P1999" s="391">
        <f t="shared" si="4389"/>
        <v>0</v>
      </c>
      <c r="Q1999" s="386">
        <f t="shared" si="4390"/>
        <v>0</v>
      </c>
      <c r="R1999" s="366" t="str">
        <f t="shared" si="4412"/>
        <v xml:space="preserve">    </v>
      </c>
      <c r="S1999" s="849">
        <f t="shared" si="4349"/>
        <v>0</v>
      </c>
      <c r="T1999" s="570"/>
      <c r="U1999" s="391">
        <f t="shared" si="4391"/>
        <v>0</v>
      </c>
      <c r="V1999" s="386">
        <f t="shared" si="4392"/>
        <v>0</v>
      </c>
      <c r="W1999" s="366" t="str">
        <f t="shared" si="4413"/>
        <v xml:space="preserve">    </v>
      </c>
      <c r="X1999" s="849">
        <f t="shared" si="4350"/>
        <v>0</v>
      </c>
      <c r="Y1999" s="570"/>
      <c r="Z1999" s="391">
        <f t="shared" si="4393"/>
        <v>0</v>
      </c>
      <c r="AA1999" s="386">
        <f t="shared" si="4394"/>
        <v>0</v>
      </c>
      <c r="AB1999" s="366" t="str">
        <f t="shared" si="4414"/>
        <v xml:space="preserve">    </v>
      </c>
      <c r="AC1999" s="849">
        <f t="shared" si="4351"/>
        <v>0</v>
      </c>
      <c r="AD1999" s="570"/>
      <c r="AE1999" s="391">
        <f t="shared" si="4395"/>
        <v>0</v>
      </c>
      <c r="AF1999" s="386">
        <f t="shared" si="4396"/>
        <v>0</v>
      </c>
      <c r="AG1999" s="366" t="str">
        <f t="shared" si="4415"/>
        <v xml:space="preserve">    </v>
      </c>
      <c r="AH1999" s="849">
        <f t="shared" si="4352"/>
        <v>0</v>
      </c>
      <c r="AI1999" s="570"/>
      <c r="AJ1999" s="391">
        <f t="shared" si="4397"/>
        <v>0</v>
      </c>
      <c r="AK1999" s="386">
        <f t="shared" si="4398"/>
        <v>0</v>
      </c>
      <c r="AL1999" s="366" t="str">
        <f t="shared" si="4416"/>
        <v xml:space="preserve">    </v>
      </c>
      <c r="AM1999" s="849">
        <f t="shared" si="4353"/>
        <v>0</v>
      </c>
      <c r="AN1999" s="570"/>
      <c r="AO1999" s="391">
        <f t="shared" si="4399"/>
        <v>0</v>
      </c>
      <c r="AP1999" s="386">
        <f t="shared" si="4400"/>
        <v>0</v>
      </c>
      <c r="AQ1999" s="366" t="str">
        <f t="shared" si="4417"/>
        <v xml:space="preserve">    </v>
      </c>
      <c r="AR1999" s="849">
        <f t="shared" si="4354"/>
        <v>0</v>
      </c>
      <c r="AS1999" s="570"/>
      <c r="AT1999" s="391">
        <f t="shared" si="4401"/>
        <v>0</v>
      </c>
      <c r="AU1999" s="386">
        <f t="shared" si="4402"/>
        <v>0</v>
      </c>
      <c r="AV1999" s="366" t="str">
        <f t="shared" si="4418"/>
        <v xml:space="preserve">    </v>
      </c>
      <c r="AW1999" s="849">
        <f t="shared" si="4355"/>
        <v>0</v>
      </c>
      <c r="AX1999" s="570"/>
      <c r="AY1999" s="391">
        <f t="shared" si="4403"/>
        <v>0</v>
      </c>
      <c r="AZ1999" s="386">
        <f t="shared" si="4404"/>
        <v>0</v>
      </c>
      <c r="BA1999" s="366" t="str">
        <f t="shared" si="4419"/>
        <v xml:space="preserve">    </v>
      </c>
      <c r="BB1999" s="849">
        <f t="shared" si="4356"/>
        <v>0</v>
      </c>
      <c r="BC1999" s="570"/>
      <c r="BD1999" s="391">
        <f t="shared" si="4405"/>
        <v>0</v>
      </c>
      <c r="BE1999" s="386">
        <f t="shared" si="4406"/>
        <v>0</v>
      </c>
      <c r="BF1999" s="366" t="str">
        <f t="shared" si="4420"/>
        <v xml:space="preserve">    </v>
      </c>
      <c r="BG1999" s="849">
        <f t="shared" si="4357"/>
        <v>0</v>
      </c>
      <c r="BH1999" s="570"/>
      <c r="BI1999" s="391">
        <f t="shared" si="4407"/>
        <v>0</v>
      </c>
      <c r="BJ1999" s="386">
        <f t="shared" si="4408"/>
        <v>0</v>
      </c>
      <c r="BK1999" s="366" t="str">
        <f t="shared" si="4421"/>
        <v xml:space="preserve">    </v>
      </c>
      <c r="BM1999" s="383">
        <f t="shared" si="4358"/>
        <v>0</v>
      </c>
      <c r="BN1999" s="7"/>
    </row>
    <row r="2000" spans="1:66" s="5" customFormat="1" ht="12.75" customHeight="1">
      <c r="A2000" s="633">
        <v>40</v>
      </c>
      <c r="B2000" s="895" t="str">
        <f t="shared" si="4409"/>
        <v>Other: (list)</v>
      </c>
      <c r="C2000" s="557">
        <f t="shared" si="4359"/>
        <v>0</v>
      </c>
      <c r="D2000" s="659">
        <f t="shared" si="4346"/>
        <v>0</v>
      </c>
      <c r="E2000" s="570"/>
      <c r="F2000" s="391">
        <f t="shared" si="4385"/>
        <v>0</v>
      </c>
      <c r="G2000" s="386">
        <f t="shared" si="4386"/>
        <v>0</v>
      </c>
      <c r="H2000" s="366" t="str">
        <f t="shared" si="4410"/>
        <v xml:space="preserve">    </v>
      </c>
      <c r="I2000" s="849">
        <f t="shared" si="4347"/>
        <v>0</v>
      </c>
      <c r="J2000" s="570"/>
      <c r="K2000" s="391">
        <f t="shared" si="4387"/>
        <v>0</v>
      </c>
      <c r="L2000" s="386">
        <f t="shared" si="4388"/>
        <v>0</v>
      </c>
      <c r="M2000" s="366" t="str">
        <f t="shared" si="4411"/>
        <v xml:space="preserve">    </v>
      </c>
      <c r="N2000" s="849">
        <f t="shared" si="4348"/>
        <v>0</v>
      </c>
      <c r="O2000" s="570"/>
      <c r="P2000" s="391">
        <f t="shared" si="4389"/>
        <v>0</v>
      </c>
      <c r="Q2000" s="386">
        <f t="shared" si="4390"/>
        <v>0</v>
      </c>
      <c r="R2000" s="366" t="str">
        <f t="shared" si="4412"/>
        <v xml:space="preserve">    </v>
      </c>
      <c r="S2000" s="849">
        <f t="shared" si="4349"/>
        <v>0</v>
      </c>
      <c r="T2000" s="570"/>
      <c r="U2000" s="391">
        <f t="shared" si="4391"/>
        <v>0</v>
      </c>
      <c r="V2000" s="386">
        <f t="shared" si="4392"/>
        <v>0</v>
      </c>
      <c r="W2000" s="366" t="str">
        <f t="shared" si="4413"/>
        <v xml:space="preserve">    </v>
      </c>
      <c r="X2000" s="849">
        <f t="shared" si="4350"/>
        <v>0</v>
      </c>
      <c r="Y2000" s="570"/>
      <c r="Z2000" s="391">
        <f t="shared" si="4393"/>
        <v>0</v>
      </c>
      <c r="AA2000" s="386">
        <f t="shared" si="4394"/>
        <v>0</v>
      </c>
      <c r="AB2000" s="366" t="str">
        <f t="shared" si="4414"/>
        <v xml:space="preserve">    </v>
      </c>
      <c r="AC2000" s="849">
        <f t="shared" si="4351"/>
        <v>0</v>
      </c>
      <c r="AD2000" s="570"/>
      <c r="AE2000" s="391">
        <f t="shared" si="4395"/>
        <v>0</v>
      </c>
      <c r="AF2000" s="386">
        <f t="shared" si="4396"/>
        <v>0</v>
      </c>
      <c r="AG2000" s="366" t="str">
        <f t="shared" si="4415"/>
        <v xml:space="preserve">    </v>
      </c>
      <c r="AH2000" s="849">
        <f t="shared" si="4352"/>
        <v>0</v>
      </c>
      <c r="AI2000" s="570"/>
      <c r="AJ2000" s="391">
        <f t="shared" si="4397"/>
        <v>0</v>
      </c>
      <c r="AK2000" s="386">
        <f t="shared" si="4398"/>
        <v>0</v>
      </c>
      <c r="AL2000" s="366" t="str">
        <f t="shared" si="4416"/>
        <v xml:space="preserve">    </v>
      </c>
      <c r="AM2000" s="849">
        <f t="shared" si="4353"/>
        <v>0</v>
      </c>
      <c r="AN2000" s="570"/>
      <c r="AO2000" s="391">
        <f t="shared" si="4399"/>
        <v>0</v>
      </c>
      <c r="AP2000" s="386">
        <f t="shared" si="4400"/>
        <v>0</v>
      </c>
      <c r="AQ2000" s="366" t="str">
        <f t="shared" si="4417"/>
        <v xml:space="preserve">    </v>
      </c>
      <c r="AR2000" s="849">
        <f t="shared" si="4354"/>
        <v>0</v>
      </c>
      <c r="AS2000" s="570"/>
      <c r="AT2000" s="391">
        <f t="shared" si="4401"/>
        <v>0</v>
      </c>
      <c r="AU2000" s="386">
        <f t="shared" si="4402"/>
        <v>0</v>
      </c>
      <c r="AV2000" s="366" t="str">
        <f t="shared" si="4418"/>
        <v xml:space="preserve">    </v>
      </c>
      <c r="AW2000" s="849">
        <f t="shared" si="4355"/>
        <v>0</v>
      </c>
      <c r="AX2000" s="570"/>
      <c r="AY2000" s="391">
        <f t="shared" si="4403"/>
        <v>0</v>
      </c>
      <c r="AZ2000" s="386">
        <f t="shared" si="4404"/>
        <v>0</v>
      </c>
      <c r="BA2000" s="366" t="str">
        <f t="shared" si="4419"/>
        <v xml:space="preserve">    </v>
      </c>
      <c r="BB2000" s="849">
        <f t="shared" si="4356"/>
        <v>0</v>
      </c>
      <c r="BC2000" s="570"/>
      <c r="BD2000" s="391">
        <f t="shared" si="4405"/>
        <v>0</v>
      </c>
      <c r="BE2000" s="386">
        <f t="shared" si="4406"/>
        <v>0</v>
      </c>
      <c r="BF2000" s="366" t="str">
        <f t="shared" si="4420"/>
        <v xml:space="preserve">    </v>
      </c>
      <c r="BG2000" s="849">
        <f t="shared" si="4357"/>
        <v>0</v>
      </c>
      <c r="BH2000" s="570"/>
      <c r="BI2000" s="391">
        <f t="shared" si="4407"/>
        <v>0</v>
      </c>
      <c r="BJ2000" s="386">
        <f t="shared" si="4408"/>
        <v>0</v>
      </c>
      <c r="BK2000" s="366" t="str">
        <f t="shared" si="4421"/>
        <v xml:space="preserve">    </v>
      </c>
      <c r="BM2000" s="383">
        <f t="shared" si="4358"/>
        <v>0</v>
      </c>
      <c r="BN2000" s="7"/>
    </row>
    <row r="2001" spans="1:66" s="5" customFormat="1" ht="12.75" customHeight="1">
      <c r="A2001" s="633">
        <v>41</v>
      </c>
      <c r="B2001" s="895" t="str">
        <f t="shared" si="4409"/>
        <v>Other: (list)</v>
      </c>
      <c r="C2001" s="557">
        <f t="shared" si="4359"/>
        <v>0</v>
      </c>
      <c r="D2001" s="659">
        <f t="shared" si="4346"/>
        <v>0</v>
      </c>
      <c r="E2001" s="570"/>
      <c r="F2001" s="391">
        <f t="shared" si="4385"/>
        <v>0</v>
      </c>
      <c r="G2001" s="386">
        <f t="shared" si="4386"/>
        <v>0</v>
      </c>
      <c r="H2001" s="366" t="str">
        <f t="shared" si="4410"/>
        <v xml:space="preserve">    </v>
      </c>
      <c r="I2001" s="849">
        <f t="shared" si="4347"/>
        <v>0</v>
      </c>
      <c r="J2001" s="570"/>
      <c r="K2001" s="391">
        <f t="shared" si="4387"/>
        <v>0</v>
      </c>
      <c r="L2001" s="386">
        <f t="shared" si="4388"/>
        <v>0</v>
      </c>
      <c r="M2001" s="366" t="str">
        <f t="shared" si="4411"/>
        <v xml:space="preserve">    </v>
      </c>
      <c r="N2001" s="849">
        <f t="shared" si="4348"/>
        <v>0</v>
      </c>
      <c r="O2001" s="570"/>
      <c r="P2001" s="391">
        <f t="shared" si="4389"/>
        <v>0</v>
      </c>
      <c r="Q2001" s="386">
        <f t="shared" si="4390"/>
        <v>0</v>
      </c>
      <c r="R2001" s="366" t="str">
        <f t="shared" si="4412"/>
        <v xml:space="preserve">    </v>
      </c>
      <c r="S2001" s="849">
        <f t="shared" si="4349"/>
        <v>0</v>
      </c>
      <c r="T2001" s="570"/>
      <c r="U2001" s="391">
        <f t="shared" si="4391"/>
        <v>0</v>
      </c>
      <c r="V2001" s="386">
        <f t="shared" si="4392"/>
        <v>0</v>
      </c>
      <c r="W2001" s="366" t="str">
        <f t="shared" si="4413"/>
        <v xml:space="preserve">    </v>
      </c>
      <c r="X2001" s="849">
        <f t="shared" si="4350"/>
        <v>0</v>
      </c>
      <c r="Y2001" s="570"/>
      <c r="Z2001" s="391">
        <f t="shared" si="4393"/>
        <v>0</v>
      </c>
      <c r="AA2001" s="386">
        <f t="shared" si="4394"/>
        <v>0</v>
      </c>
      <c r="AB2001" s="366" t="str">
        <f t="shared" si="4414"/>
        <v xml:space="preserve">    </v>
      </c>
      <c r="AC2001" s="849">
        <f t="shared" si="4351"/>
        <v>0</v>
      </c>
      <c r="AD2001" s="570"/>
      <c r="AE2001" s="391">
        <f t="shared" si="4395"/>
        <v>0</v>
      </c>
      <c r="AF2001" s="386">
        <f t="shared" si="4396"/>
        <v>0</v>
      </c>
      <c r="AG2001" s="366" t="str">
        <f t="shared" si="4415"/>
        <v xml:space="preserve">    </v>
      </c>
      <c r="AH2001" s="849">
        <f t="shared" si="4352"/>
        <v>0</v>
      </c>
      <c r="AI2001" s="570"/>
      <c r="AJ2001" s="391">
        <f t="shared" si="4397"/>
        <v>0</v>
      </c>
      <c r="AK2001" s="386">
        <f t="shared" si="4398"/>
        <v>0</v>
      </c>
      <c r="AL2001" s="366" t="str">
        <f t="shared" si="4416"/>
        <v xml:space="preserve">    </v>
      </c>
      <c r="AM2001" s="849">
        <f t="shared" si="4353"/>
        <v>0</v>
      </c>
      <c r="AN2001" s="570"/>
      <c r="AO2001" s="391">
        <f t="shared" si="4399"/>
        <v>0</v>
      </c>
      <c r="AP2001" s="386">
        <f t="shared" si="4400"/>
        <v>0</v>
      </c>
      <c r="AQ2001" s="366" t="str">
        <f t="shared" si="4417"/>
        <v xml:space="preserve">    </v>
      </c>
      <c r="AR2001" s="849">
        <f t="shared" si="4354"/>
        <v>0</v>
      </c>
      <c r="AS2001" s="570"/>
      <c r="AT2001" s="391">
        <f t="shared" si="4401"/>
        <v>0</v>
      </c>
      <c r="AU2001" s="386">
        <f t="shared" si="4402"/>
        <v>0</v>
      </c>
      <c r="AV2001" s="366" t="str">
        <f t="shared" si="4418"/>
        <v xml:space="preserve">    </v>
      </c>
      <c r="AW2001" s="849">
        <f t="shared" si="4355"/>
        <v>0</v>
      </c>
      <c r="AX2001" s="570"/>
      <c r="AY2001" s="391">
        <f t="shared" si="4403"/>
        <v>0</v>
      </c>
      <c r="AZ2001" s="386">
        <f t="shared" si="4404"/>
        <v>0</v>
      </c>
      <c r="BA2001" s="366" t="str">
        <f t="shared" si="4419"/>
        <v xml:space="preserve">    </v>
      </c>
      <c r="BB2001" s="849">
        <f t="shared" si="4356"/>
        <v>0</v>
      </c>
      <c r="BC2001" s="570"/>
      <c r="BD2001" s="391">
        <f t="shared" si="4405"/>
        <v>0</v>
      </c>
      <c r="BE2001" s="386">
        <f t="shared" si="4406"/>
        <v>0</v>
      </c>
      <c r="BF2001" s="366" t="str">
        <f t="shared" si="4420"/>
        <v xml:space="preserve">    </v>
      </c>
      <c r="BG2001" s="849">
        <f t="shared" si="4357"/>
        <v>0</v>
      </c>
      <c r="BH2001" s="570"/>
      <c r="BI2001" s="391">
        <f t="shared" si="4407"/>
        <v>0</v>
      </c>
      <c r="BJ2001" s="386">
        <f t="shared" si="4408"/>
        <v>0</v>
      </c>
      <c r="BK2001" s="366" t="str">
        <f t="shared" si="4421"/>
        <v xml:space="preserve">    </v>
      </c>
      <c r="BM2001" s="383">
        <f t="shared" si="4358"/>
        <v>0</v>
      </c>
      <c r="BN2001" s="7"/>
    </row>
    <row r="2002" spans="1:66" s="5" customFormat="1" ht="12.75" customHeight="1">
      <c r="A2002" s="633">
        <v>42</v>
      </c>
      <c r="B2002" s="895" t="str">
        <f t="shared" si="4409"/>
        <v>Other: (list)</v>
      </c>
      <c r="C2002" s="557">
        <f t="shared" si="4359"/>
        <v>0</v>
      </c>
      <c r="D2002" s="659">
        <f t="shared" si="4346"/>
        <v>0</v>
      </c>
      <c r="E2002" s="570"/>
      <c r="F2002" s="391">
        <f t="shared" si="4385"/>
        <v>0</v>
      </c>
      <c r="G2002" s="386">
        <f t="shared" si="4386"/>
        <v>0</v>
      </c>
      <c r="H2002" s="366" t="str">
        <f t="shared" si="4410"/>
        <v xml:space="preserve">    </v>
      </c>
      <c r="I2002" s="849">
        <f t="shared" si="4347"/>
        <v>0</v>
      </c>
      <c r="J2002" s="570"/>
      <c r="K2002" s="391">
        <f t="shared" si="4387"/>
        <v>0</v>
      </c>
      <c r="L2002" s="386">
        <f t="shared" si="4388"/>
        <v>0</v>
      </c>
      <c r="M2002" s="366" t="str">
        <f t="shared" si="4411"/>
        <v xml:space="preserve">    </v>
      </c>
      <c r="N2002" s="849">
        <f t="shared" si="4348"/>
        <v>0</v>
      </c>
      <c r="O2002" s="570"/>
      <c r="P2002" s="391">
        <f t="shared" si="4389"/>
        <v>0</v>
      </c>
      <c r="Q2002" s="386">
        <f t="shared" si="4390"/>
        <v>0</v>
      </c>
      <c r="R2002" s="366" t="str">
        <f t="shared" si="4412"/>
        <v xml:space="preserve">    </v>
      </c>
      <c r="S2002" s="849">
        <f t="shared" si="4349"/>
        <v>0</v>
      </c>
      <c r="T2002" s="570"/>
      <c r="U2002" s="391">
        <f t="shared" si="4391"/>
        <v>0</v>
      </c>
      <c r="V2002" s="386">
        <f t="shared" si="4392"/>
        <v>0</v>
      </c>
      <c r="W2002" s="366" t="str">
        <f t="shared" si="4413"/>
        <v xml:space="preserve">    </v>
      </c>
      <c r="X2002" s="849">
        <f t="shared" si="4350"/>
        <v>0</v>
      </c>
      <c r="Y2002" s="570"/>
      <c r="Z2002" s="391">
        <f t="shared" si="4393"/>
        <v>0</v>
      </c>
      <c r="AA2002" s="386">
        <f t="shared" si="4394"/>
        <v>0</v>
      </c>
      <c r="AB2002" s="366" t="str">
        <f t="shared" si="4414"/>
        <v xml:space="preserve">    </v>
      </c>
      <c r="AC2002" s="849">
        <f t="shared" si="4351"/>
        <v>0</v>
      </c>
      <c r="AD2002" s="570"/>
      <c r="AE2002" s="391">
        <f t="shared" si="4395"/>
        <v>0</v>
      </c>
      <c r="AF2002" s="386">
        <f t="shared" si="4396"/>
        <v>0</v>
      </c>
      <c r="AG2002" s="366" t="str">
        <f t="shared" si="4415"/>
        <v xml:space="preserve">    </v>
      </c>
      <c r="AH2002" s="849">
        <f t="shared" si="4352"/>
        <v>0</v>
      </c>
      <c r="AI2002" s="570"/>
      <c r="AJ2002" s="391">
        <f t="shared" si="4397"/>
        <v>0</v>
      </c>
      <c r="AK2002" s="386">
        <f t="shared" si="4398"/>
        <v>0</v>
      </c>
      <c r="AL2002" s="366" t="str">
        <f t="shared" si="4416"/>
        <v xml:space="preserve">    </v>
      </c>
      <c r="AM2002" s="849">
        <f t="shared" si="4353"/>
        <v>0</v>
      </c>
      <c r="AN2002" s="570"/>
      <c r="AO2002" s="391">
        <f t="shared" si="4399"/>
        <v>0</v>
      </c>
      <c r="AP2002" s="386">
        <f t="shared" si="4400"/>
        <v>0</v>
      </c>
      <c r="AQ2002" s="366" t="str">
        <f t="shared" si="4417"/>
        <v xml:space="preserve">    </v>
      </c>
      <c r="AR2002" s="849">
        <f t="shared" si="4354"/>
        <v>0</v>
      </c>
      <c r="AS2002" s="570"/>
      <c r="AT2002" s="391">
        <f t="shared" si="4401"/>
        <v>0</v>
      </c>
      <c r="AU2002" s="386">
        <f t="shared" si="4402"/>
        <v>0</v>
      </c>
      <c r="AV2002" s="366" t="str">
        <f t="shared" si="4418"/>
        <v xml:space="preserve">    </v>
      </c>
      <c r="AW2002" s="849">
        <f t="shared" si="4355"/>
        <v>0</v>
      </c>
      <c r="AX2002" s="570"/>
      <c r="AY2002" s="391">
        <f t="shared" si="4403"/>
        <v>0</v>
      </c>
      <c r="AZ2002" s="386">
        <f t="shared" si="4404"/>
        <v>0</v>
      </c>
      <c r="BA2002" s="366" t="str">
        <f t="shared" si="4419"/>
        <v xml:space="preserve">    </v>
      </c>
      <c r="BB2002" s="849">
        <f t="shared" si="4356"/>
        <v>0</v>
      </c>
      <c r="BC2002" s="570"/>
      <c r="BD2002" s="391">
        <f t="shared" si="4405"/>
        <v>0</v>
      </c>
      <c r="BE2002" s="386">
        <f t="shared" si="4406"/>
        <v>0</v>
      </c>
      <c r="BF2002" s="366" t="str">
        <f t="shared" si="4420"/>
        <v xml:space="preserve">    </v>
      </c>
      <c r="BG2002" s="849">
        <f t="shared" si="4357"/>
        <v>0</v>
      </c>
      <c r="BH2002" s="570"/>
      <c r="BI2002" s="391">
        <f t="shared" si="4407"/>
        <v>0</v>
      </c>
      <c r="BJ2002" s="386">
        <f t="shared" si="4408"/>
        <v>0</v>
      </c>
      <c r="BK2002" s="366" t="str">
        <f t="shared" si="4421"/>
        <v xml:space="preserve">    </v>
      </c>
      <c r="BM2002" s="383">
        <f t="shared" si="4358"/>
        <v>0</v>
      </c>
      <c r="BN2002" s="7"/>
    </row>
    <row r="2003" spans="1:66" s="5" customFormat="1" ht="12.75" customHeight="1">
      <c r="A2003" s="633">
        <v>43</v>
      </c>
      <c r="B2003" s="895" t="str">
        <f t="shared" si="4409"/>
        <v>Other: (list)</v>
      </c>
      <c r="C2003" s="557">
        <f t="shared" si="4359"/>
        <v>0</v>
      </c>
      <c r="D2003" s="659">
        <f t="shared" si="4346"/>
        <v>0</v>
      </c>
      <c r="E2003" s="570"/>
      <c r="F2003" s="391">
        <f t="shared" si="4385"/>
        <v>0</v>
      </c>
      <c r="G2003" s="386">
        <f t="shared" si="4386"/>
        <v>0</v>
      </c>
      <c r="H2003" s="366" t="str">
        <f t="shared" si="4410"/>
        <v xml:space="preserve">    </v>
      </c>
      <c r="I2003" s="849">
        <f t="shared" si="4347"/>
        <v>0</v>
      </c>
      <c r="J2003" s="570"/>
      <c r="K2003" s="391">
        <f t="shared" si="4387"/>
        <v>0</v>
      </c>
      <c r="L2003" s="386">
        <f t="shared" si="4388"/>
        <v>0</v>
      </c>
      <c r="M2003" s="366" t="str">
        <f t="shared" si="4411"/>
        <v xml:space="preserve">    </v>
      </c>
      <c r="N2003" s="849">
        <f t="shared" si="4348"/>
        <v>0</v>
      </c>
      <c r="O2003" s="570"/>
      <c r="P2003" s="391">
        <f t="shared" si="4389"/>
        <v>0</v>
      </c>
      <c r="Q2003" s="386">
        <f t="shared" si="4390"/>
        <v>0</v>
      </c>
      <c r="R2003" s="366" t="str">
        <f t="shared" si="4412"/>
        <v xml:space="preserve">    </v>
      </c>
      <c r="S2003" s="849">
        <f t="shared" si="4349"/>
        <v>0</v>
      </c>
      <c r="T2003" s="570"/>
      <c r="U2003" s="391">
        <f t="shared" si="4391"/>
        <v>0</v>
      </c>
      <c r="V2003" s="386">
        <f t="shared" si="4392"/>
        <v>0</v>
      </c>
      <c r="W2003" s="366" t="str">
        <f t="shared" si="4413"/>
        <v xml:space="preserve">    </v>
      </c>
      <c r="X2003" s="849">
        <f t="shared" si="4350"/>
        <v>0</v>
      </c>
      <c r="Y2003" s="570"/>
      <c r="Z2003" s="391">
        <f t="shared" si="4393"/>
        <v>0</v>
      </c>
      <c r="AA2003" s="386">
        <f t="shared" si="4394"/>
        <v>0</v>
      </c>
      <c r="AB2003" s="366" t="str">
        <f t="shared" si="4414"/>
        <v xml:space="preserve">    </v>
      </c>
      <c r="AC2003" s="849">
        <f t="shared" si="4351"/>
        <v>0</v>
      </c>
      <c r="AD2003" s="570"/>
      <c r="AE2003" s="391">
        <f t="shared" si="4395"/>
        <v>0</v>
      </c>
      <c r="AF2003" s="386">
        <f t="shared" si="4396"/>
        <v>0</v>
      </c>
      <c r="AG2003" s="366" t="str">
        <f t="shared" si="4415"/>
        <v xml:space="preserve">    </v>
      </c>
      <c r="AH2003" s="849">
        <f t="shared" si="4352"/>
        <v>0</v>
      </c>
      <c r="AI2003" s="570"/>
      <c r="AJ2003" s="391">
        <f t="shared" si="4397"/>
        <v>0</v>
      </c>
      <c r="AK2003" s="386">
        <f t="shared" si="4398"/>
        <v>0</v>
      </c>
      <c r="AL2003" s="366" t="str">
        <f t="shared" si="4416"/>
        <v xml:space="preserve">    </v>
      </c>
      <c r="AM2003" s="849">
        <f t="shared" si="4353"/>
        <v>0</v>
      </c>
      <c r="AN2003" s="570"/>
      <c r="AO2003" s="391">
        <f t="shared" si="4399"/>
        <v>0</v>
      </c>
      <c r="AP2003" s="386">
        <f t="shared" si="4400"/>
        <v>0</v>
      </c>
      <c r="AQ2003" s="366" t="str">
        <f t="shared" si="4417"/>
        <v xml:space="preserve">    </v>
      </c>
      <c r="AR2003" s="849">
        <f t="shared" si="4354"/>
        <v>0</v>
      </c>
      <c r="AS2003" s="570"/>
      <c r="AT2003" s="391">
        <f t="shared" si="4401"/>
        <v>0</v>
      </c>
      <c r="AU2003" s="386">
        <f t="shared" si="4402"/>
        <v>0</v>
      </c>
      <c r="AV2003" s="366" t="str">
        <f t="shared" si="4418"/>
        <v xml:space="preserve">    </v>
      </c>
      <c r="AW2003" s="849">
        <f t="shared" si="4355"/>
        <v>0</v>
      </c>
      <c r="AX2003" s="570"/>
      <c r="AY2003" s="391">
        <f t="shared" si="4403"/>
        <v>0</v>
      </c>
      <c r="AZ2003" s="386">
        <f t="shared" si="4404"/>
        <v>0</v>
      </c>
      <c r="BA2003" s="366" t="str">
        <f t="shared" si="4419"/>
        <v xml:space="preserve">    </v>
      </c>
      <c r="BB2003" s="849">
        <f t="shared" si="4356"/>
        <v>0</v>
      </c>
      <c r="BC2003" s="570"/>
      <c r="BD2003" s="391">
        <f t="shared" si="4405"/>
        <v>0</v>
      </c>
      <c r="BE2003" s="386">
        <f t="shared" si="4406"/>
        <v>0</v>
      </c>
      <c r="BF2003" s="366" t="str">
        <f t="shared" si="4420"/>
        <v xml:space="preserve">    </v>
      </c>
      <c r="BG2003" s="849">
        <f t="shared" si="4357"/>
        <v>0</v>
      </c>
      <c r="BH2003" s="570"/>
      <c r="BI2003" s="391">
        <f t="shared" si="4407"/>
        <v>0</v>
      </c>
      <c r="BJ2003" s="386">
        <f t="shared" si="4408"/>
        <v>0</v>
      </c>
      <c r="BK2003" s="366" t="str">
        <f t="shared" si="4421"/>
        <v xml:space="preserve">    </v>
      </c>
      <c r="BM2003" s="383">
        <f t="shared" si="4358"/>
        <v>0</v>
      </c>
      <c r="BN2003" s="7"/>
    </row>
    <row r="2004" spans="1:66" s="5" customFormat="1" ht="12.75" customHeight="1">
      <c r="A2004" s="633">
        <v>44</v>
      </c>
      <c r="B2004" s="895" t="str">
        <f t="shared" si="4409"/>
        <v>Other: (list)</v>
      </c>
      <c r="C2004" s="557">
        <f t="shared" si="4359"/>
        <v>0</v>
      </c>
      <c r="D2004" s="659">
        <f t="shared" si="4346"/>
        <v>0</v>
      </c>
      <c r="E2004" s="570"/>
      <c r="F2004" s="391">
        <f t="shared" si="4385"/>
        <v>0</v>
      </c>
      <c r="G2004" s="386">
        <f t="shared" si="4386"/>
        <v>0</v>
      </c>
      <c r="H2004" s="366" t="str">
        <f t="shared" si="4410"/>
        <v xml:space="preserve">    </v>
      </c>
      <c r="I2004" s="849">
        <f t="shared" si="4347"/>
        <v>0</v>
      </c>
      <c r="J2004" s="570"/>
      <c r="K2004" s="391">
        <f t="shared" si="4387"/>
        <v>0</v>
      </c>
      <c r="L2004" s="386">
        <f t="shared" si="4388"/>
        <v>0</v>
      </c>
      <c r="M2004" s="366" t="str">
        <f t="shared" si="4411"/>
        <v xml:space="preserve">    </v>
      </c>
      <c r="N2004" s="849">
        <f t="shared" si="4348"/>
        <v>0</v>
      </c>
      <c r="O2004" s="570"/>
      <c r="P2004" s="391">
        <f t="shared" si="4389"/>
        <v>0</v>
      </c>
      <c r="Q2004" s="386">
        <f t="shared" si="4390"/>
        <v>0</v>
      </c>
      <c r="R2004" s="366" t="str">
        <f t="shared" si="4412"/>
        <v xml:space="preserve">    </v>
      </c>
      <c r="S2004" s="849">
        <f t="shared" si="4349"/>
        <v>0</v>
      </c>
      <c r="T2004" s="570"/>
      <c r="U2004" s="391">
        <f t="shared" si="4391"/>
        <v>0</v>
      </c>
      <c r="V2004" s="386">
        <f t="shared" si="4392"/>
        <v>0</v>
      </c>
      <c r="W2004" s="366" t="str">
        <f t="shared" si="4413"/>
        <v xml:space="preserve">    </v>
      </c>
      <c r="X2004" s="849">
        <f t="shared" si="4350"/>
        <v>0</v>
      </c>
      <c r="Y2004" s="570"/>
      <c r="Z2004" s="391">
        <f t="shared" si="4393"/>
        <v>0</v>
      </c>
      <c r="AA2004" s="386">
        <f t="shared" si="4394"/>
        <v>0</v>
      </c>
      <c r="AB2004" s="366" t="str">
        <f t="shared" si="4414"/>
        <v xml:space="preserve">    </v>
      </c>
      <c r="AC2004" s="849">
        <f t="shared" si="4351"/>
        <v>0</v>
      </c>
      <c r="AD2004" s="570"/>
      <c r="AE2004" s="391">
        <f t="shared" si="4395"/>
        <v>0</v>
      </c>
      <c r="AF2004" s="386">
        <f t="shared" si="4396"/>
        <v>0</v>
      </c>
      <c r="AG2004" s="366" t="str">
        <f t="shared" si="4415"/>
        <v xml:space="preserve">    </v>
      </c>
      <c r="AH2004" s="849">
        <f t="shared" si="4352"/>
        <v>0</v>
      </c>
      <c r="AI2004" s="570"/>
      <c r="AJ2004" s="391">
        <f t="shared" si="4397"/>
        <v>0</v>
      </c>
      <c r="AK2004" s="386">
        <f t="shared" si="4398"/>
        <v>0</v>
      </c>
      <c r="AL2004" s="366" t="str">
        <f t="shared" si="4416"/>
        <v xml:space="preserve">    </v>
      </c>
      <c r="AM2004" s="849">
        <f t="shared" si="4353"/>
        <v>0</v>
      </c>
      <c r="AN2004" s="570"/>
      <c r="AO2004" s="391">
        <f t="shared" si="4399"/>
        <v>0</v>
      </c>
      <c r="AP2004" s="386">
        <f t="shared" si="4400"/>
        <v>0</v>
      </c>
      <c r="AQ2004" s="366" t="str">
        <f t="shared" si="4417"/>
        <v xml:space="preserve">    </v>
      </c>
      <c r="AR2004" s="849">
        <f t="shared" si="4354"/>
        <v>0</v>
      </c>
      <c r="AS2004" s="570"/>
      <c r="AT2004" s="391">
        <f t="shared" si="4401"/>
        <v>0</v>
      </c>
      <c r="AU2004" s="386">
        <f t="shared" si="4402"/>
        <v>0</v>
      </c>
      <c r="AV2004" s="366" t="str">
        <f t="shared" si="4418"/>
        <v xml:space="preserve">    </v>
      </c>
      <c r="AW2004" s="849">
        <f t="shared" si="4355"/>
        <v>0</v>
      </c>
      <c r="AX2004" s="570"/>
      <c r="AY2004" s="391">
        <f t="shared" si="4403"/>
        <v>0</v>
      </c>
      <c r="AZ2004" s="386">
        <f t="shared" si="4404"/>
        <v>0</v>
      </c>
      <c r="BA2004" s="366" t="str">
        <f t="shared" si="4419"/>
        <v xml:space="preserve">    </v>
      </c>
      <c r="BB2004" s="849">
        <f t="shared" si="4356"/>
        <v>0</v>
      </c>
      <c r="BC2004" s="570"/>
      <c r="BD2004" s="391">
        <f t="shared" si="4405"/>
        <v>0</v>
      </c>
      <c r="BE2004" s="386">
        <f t="shared" si="4406"/>
        <v>0</v>
      </c>
      <c r="BF2004" s="366" t="str">
        <f t="shared" si="4420"/>
        <v xml:space="preserve">    </v>
      </c>
      <c r="BG2004" s="849">
        <f t="shared" si="4357"/>
        <v>0</v>
      </c>
      <c r="BH2004" s="570"/>
      <c r="BI2004" s="391">
        <f t="shared" si="4407"/>
        <v>0</v>
      </c>
      <c r="BJ2004" s="386">
        <f t="shared" si="4408"/>
        <v>0</v>
      </c>
      <c r="BK2004" s="366" t="str">
        <f t="shared" si="4421"/>
        <v xml:space="preserve">    </v>
      </c>
      <c r="BM2004" s="383">
        <f t="shared" si="4358"/>
        <v>0</v>
      </c>
      <c r="BN2004" s="7"/>
    </row>
    <row r="2005" spans="1:66" s="52" customFormat="1" ht="12.75">
      <c r="A2005" s="635">
        <v>45</v>
      </c>
      <c r="B2005" s="846" t="str">
        <f>B1930</f>
        <v xml:space="preserve">Sub-total Operating Expenses </v>
      </c>
      <c r="C2005" s="871">
        <f t="shared" si="4359"/>
        <v>0</v>
      </c>
      <c r="D2005" s="845">
        <f>SUM(D1964:D2004)</f>
        <v>0</v>
      </c>
      <c r="E2005" s="845">
        <f>SUM(E1964:E2004)</f>
        <v>0</v>
      </c>
      <c r="F2005" s="873">
        <f>SUM(F1964:F2004)</f>
        <v>0</v>
      </c>
      <c r="G2005" s="873">
        <f t="shared" si="4386"/>
        <v>0</v>
      </c>
      <c r="H2005" s="874" t="str">
        <f t="shared" si="4410"/>
        <v xml:space="preserve">    </v>
      </c>
      <c r="I2005" s="845">
        <f>SUM(I1964:I2004)</f>
        <v>0</v>
      </c>
      <c r="J2005" s="845">
        <f>SUM(J1964:J2004)</f>
        <v>0</v>
      </c>
      <c r="K2005" s="876">
        <f>SUM(K1964:K2004)</f>
        <v>0</v>
      </c>
      <c r="L2005" s="876">
        <f t="shared" si="4388"/>
        <v>0</v>
      </c>
      <c r="M2005" s="874" t="str">
        <f t="shared" si="4411"/>
        <v xml:space="preserve">    </v>
      </c>
      <c r="N2005" s="845">
        <f>SUM(N1964:N2004)</f>
        <v>0</v>
      </c>
      <c r="O2005" s="845">
        <f>SUM(O1964:O2004)</f>
        <v>0</v>
      </c>
      <c r="P2005" s="876">
        <f>SUM(P1964:P2004)</f>
        <v>0</v>
      </c>
      <c r="Q2005" s="876">
        <f t="shared" si="4390"/>
        <v>0</v>
      </c>
      <c r="R2005" s="874" t="str">
        <f t="shared" si="4412"/>
        <v xml:space="preserve">    </v>
      </c>
      <c r="S2005" s="845">
        <f>SUM(S1964:S2004)</f>
        <v>0</v>
      </c>
      <c r="T2005" s="845">
        <f>SUM(T1964:T2004)</f>
        <v>0</v>
      </c>
      <c r="U2005" s="876">
        <f>SUM(U1964:U2004)</f>
        <v>0</v>
      </c>
      <c r="V2005" s="876">
        <f t="shared" si="4392"/>
        <v>0</v>
      </c>
      <c r="W2005" s="874" t="str">
        <f t="shared" si="4413"/>
        <v xml:space="preserve">    </v>
      </c>
      <c r="X2005" s="845">
        <f>SUM(X1964:X2004)</f>
        <v>0</v>
      </c>
      <c r="Y2005" s="845">
        <f>SUM(Y1964:Y2004)</f>
        <v>0</v>
      </c>
      <c r="Z2005" s="876">
        <f>SUM(Z1964:Z2004)</f>
        <v>0</v>
      </c>
      <c r="AA2005" s="876">
        <f t="shared" si="4394"/>
        <v>0</v>
      </c>
      <c r="AB2005" s="874" t="str">
        <f t="shared" si="4414"/>
        <v xml:space="preserve">    </v>
      </c>
      <c r="AC2005" s="845">
        <f>SUM(AC1964:AC2004)</f>
        <v>0</v>
      </c>
      <c r="AD2005" s="845">
        <f>SUM(AD1964:AD2004)</f>
        <v>0</v>
      </c>
      <c r="AE2005" s="876">
        <f>SUM(AE1964:AE2004)</f>
        <v>0</v>
      </c>
      <c r="AF2005" s="876">
        <f t="shared" si="4396"/>
        <v>0</v>
      </c>
      <c r="AG2005" s="874" t="str">
        <f t="shared" si="4415"/>
        <v xml:space="preserve">    </v>
      </c>
      <c r="AH2005" s="845">
        <f>SUM(AH1964:AH2004)</f>
        <v>0</v>
      </c>
      <c r="AI2005" s="845">
        <f>SUM(AI1964:AI2004)</f>
        <v>0</v>
      </c>
      <c r="AJ2005" s="876">
        <f>SUM(AJ1964:AJ2004)</f>
        <v>0</v>
      </c>
      <c r="AK2005" s="876">
        <f t="shared" si="4398"/>
        <v>0</v>
      </c>
      <c r="AL2005" s="874" t="str">
        <f t="shared" si="4416"/>
        <v xml:space="preserve">    </v>
      </c>
      <c r="AM2005" s="845">
        <f>SUM(AM1964:AM2004)</f>
        <v>0</v>
      </c>
      <c r="AN2005" s="845">
        <f>SUM(AN1964:AN2004)</f>
        <v>0</v>
      </c>
      <c r="AO2005" s="876">
        <f>SUM(AO1964:AO2004)</f>
        <v>0</v>
      </c>
      <c r="AP2005" s="876">
        <f t="shared" si="4400"/>
        <v>0</v>
      </c>
      <c r="AQ2005" s="874" t="str">
        <f t="shared" si="4417"/>
        <v xml:space="preserve">    </v>
      </c>
      <c r="AR2005" s="845">
        <f>SUM(AR1964:AR2004)</f>
        <v>0</v>
      </c>
      <c r="AS2005" s="845">
        <f>SUM(AS1964:AS2004)</f>
        <v>0</v>
      </c>
      <c r="AT2005" s="876">
        <f>SUM(AT1964:AT2004)</f>
        <v>0</v>
      </c>
      <c r="AU2005" s="876">
        <f t="shared" si="4402"/>
        <v>0</v>
      </c>
      <c r="AV2005" s="874" t="str">
        <f t="shared" si="4418"/>
        <v xml:space="preserve">    </v>
      </c>
      <c r="AW2005" s="845">
        <f>SUM(AW1964:AW2004)</f>
        <v>0</v>
      </c>
      <c r="AX2005" s="845">
        <f>SUM(AX1964:AX2004)</f>
        <v>0</v>
      </c>
      <c r="AY2005" s="876">
        <f>SUM(AY1964:AY2004)</f>
        <v>0</v>
      </c>
      <c r="AZ2005" s="876">
        <f t="shared" si="4404"/>
        <v>0</v>
      </c>
      <c r="BA2005" s="874" t="str">
        <f t="shared" si="4419"/>
        <v xml:space="preserve">    </v>
      </c>
      <c r="BB2005" s="845">
        <f>SUM(BB1964:BB2004)</f>
        <v>0</v>
      </c>
      <c r="BC2005" s="845">
        <f>SUM(BC1964:BC2004)</f>
        <v>0</v>
      </c>
      <c r="BD2005" s="876">
        <f>SUM(BD1964:BD2004)</f>
        <v>0</v>
      </c>
      <c r="BE2005" s="876">
        <f t="shared" si="4406"/>
        <v>0</v>
      </c>
      <c r="BF2005" s="874" t="str">
        <f t="shared" si="4420"/>
        <v xml:space="preserve">    </v>
      </c>
      <c r="BG2005" s="845">
        <f>SUM(BG1964:BG2004)</f>
        <v>0</v>
      </c>
      <c r="BH2005" s="845">
        <f>SUM(BH1964:BH2004)</f>
        <v>0</v>
      </c>
      <c r="BI2005" s="876">
        <f>SUM(BI1964:BI2004)</f>
        <v>0</v>
      </c>
      <c r="BJ2005" s="876">
        <f t="shared" si="4408"/>
        <v>0</v>
      </c>
      <c r="BK2005" s="874" t="str">
        <f t="shared" si="4421"/>
        <v xml:space="preserve">    </v>
      </c>
      <c r="BM2005" s="383">
        <f t="shared" si="4358"/>
        <v>0</v>
      </c>
      <c r="BN2005" s="51"/>
    </row>
    <row r="2006" spans="1:66" s="5" customFormat="1" ht="12.75">
      <c r="A2006" s="634">
        <v>46</v>
      </c>
      <c r="B2006" s="895" t="str">
        <f t="shared" si="4409"/>
        <v>*Fixed Assets</v>
      </c>
      <c r="C2006" s="378">
        <f t="shared" si="4359"/>
        <v>0</v>
      </c>
      <c r="D2006" s="659">
        <f t="shared" si="4346"/>
        <v>0</v>
      </c>
      <c r="E2006" s="570"/>
      <c r="F2006" s="391">
        <f>+F1931+E2006</f>
        <v>0</v>
      </c>
      <c r="G2006" s="387">
        <f t="shared" si="4386"/>
        <v>0</v>
      </c>
      <c r="H2006" s="367" t="str">
        <f t="shared" si="4410"/>
        <v xml:space="preserve">    </v>
      </c>
      <c r="I2006" s="849">
        <f t="shared" si="4347"/>
        <v>0</v>
      </c>
      <c r="J2006" s="570"/>
      <c r="K2006" s="391">
        <f>+K1931+J2006</f>
        <v>0</v>
      </c>
      <c r="L2006" s="387">
        <f t="shared" si="4388"/>
        <v>0</v>
      </c>
      <c r="M2006" s="367" t="str">
        <f t="shared" si="4411"/>
        <v xml:space="preserve">    </v>
      </c>
      <c r="N2006" s="849">
        <f t="shared" si="4348"/>
        <v>0</v>
      </c>
      <c r="O2006" s="570"/>
      <c r="P2006" s="391">
        <f>+P1931+O2006</f>
        <v>0</v>
      </c>
      <c r="Q2006" s="387">
        <f t="shared" si="4390"/>
        <v>0</v>
      </c>
      <c r="R2006" s="367" t="str">
        <f t="shared" si="4412"/>
        <v xml:space="preserve">    </v>
      </c>
      <c r="S2006" s="849">
        <f t="shared" si="4349"/>
        <v>0</v>
      </c>
      <c r="T2006" s="570"/>
      <c r="U2006" s="391">
        <f>+U1931+T2006</f>
        <v>0</v>
      </c>
      <c r="V2006" s="387">
        <f t="shared" si="4392"/>
        <v>0</v>
      </c>
      <c r="W2006" s="367" t="str">
        <f t="shared" si="4413"/>
        <v xml:space="preserve">    </v>
      </c>
      <c r="X2006" s="849">
        <f t="shared" si="4350"/>
        <v>0</v>
      </c>
      <c r="Y2006" s="570"/>
      <c r="Z2006" s="391">
        <f>+Z1931+Y2006</f>
        <v>0</v>
      </c>
      <c r="AA2006" s="387">
        <f t="shared" si="4394"/>
        <v>0</v>
      </c>
      <c r="AB2006" s="367" t="str">
        <f t="shared" si="4414"/>
        <v xml:space="preserve">    </v>
      </c>
      <c r="AC2006" s="849">
        <f t="shared" si="4351"/>
        <v>0</v>
      </c>
      <c r="AD2006" s="570"/>
      <c r="AE2006" s="391">
        <f>+AE1931+AD2006</f>
        <v>0</v>
      </c>
      <c r="AF2006" s="387">
        <f t="shared" si="4396"/>
        <v>0</v>
      </c>
      <c r="AG2006" s="367" t="str">
        <f t="shared" si="4415"/>
        <v xml:space="preserve">    </v>
      </c>
      <c r="AH2006" s="849">
        <f t="shared" si="4352"/>
        <v>0</v>
      </c>
      <c r="AI2006" s="570"/>
      <c r="AJ2006" s="391">
        <f>+AJ1931+AI2006</f>
        <v>0</v>
      </c>
      <c r="AK2006" s="387">
        <f t="shared" si="4398"/>
        <v>0</v>
      </c>
      <c r="AL2006" s="367" t="str">
        <f t="shared" si="4416"/>
        <v xml:space="preserve">    </v>
      </c>
      <c r="AM2006" s="849">
        <f t="shared" si="4353"/>
        <v>0</v>
      </c>
      <c r="AN2006" s="570"/>
      <c r="AO2006" s="391">
        <f>+AO1931+AN2006</f>
        <v>0</v>
      </c>
      <c r="AP2006" s="387">
        <f t="shared" si="4400"/>
        <v>0</v>
      </c>
      <c r="AQ2006" s="367" t="str">
        <f t="shared" si="4417"/>
        <v xml:space="preserve">    </v>
      </c>
      <c r="AR2006" s="849">
        <f t="shared" si="4354"/>
        <v>0</v>
      </c>
      <c r="AS2006" s="570"/>
      <c r="AT2006" s="391">
        <f>+AT1931+AS2006</f>
        <v>0</v>
      </c>
      <c r="AU2006" s="387">
        <f t="shared" si="4402"/>
        <v>0</v>
      </c>
      <c r="AV2006" s="367" t="str">
        <f t="shared" si="4418"/>
        <v xml:space="preserve">    </v>
      </c>
      <c r="AW2006" s="849">
        <f t="shared" si="4355"/>
        <v>0</v>
      </c>
      <c r="AX2006" s="570"/>
      <c r="AY2006" s="391">
        <f>+AY1931+AX2006</f>
        <v>0</v>
      </c>
      <c r="AZ2006" s="387">
        <f t="shared" si="4404"/>
        <v>0</v>
      </c>
      <c r="BA2006" s="367" t="str">
        <f t="shared" si="4419"/>
        <v xml:space="preserve">    </v>
      </c>
      <c r="BB2006" s="849">
        <f t="shared" si="4356"/>
        <v>0</v>
      </c>
      <c r="BC2006" s="570"/>
      <c r="BD2006" s="391">
        <f>+BD1931+BC2006</f>
        <v>0</v>
      </c>
      <c r="BE2006" s="387">
        <f t="shared" si="4406"/>
        <v>0</v>
      </c>
      <c r="BF2006" s="367" t="str">
        <f t="shared" si="4420"/>
        <v xml:space="preserve">    </v>
      </c>
      <c r="BG2006" s="849">
        <f t="shared" si="4357"/>
        <v>0</v>
      </c>
      <c r="BH2006" s="570"/>
      <c r="BI2006" s="391">
        <f>+BI1931+BH2006</f>
        <v>0</v>
      </c>
      <c r="BJ2006" s="387">
        <f t="shared" si="4408"/>
        <v>0</v>
      </c>
      <c r="BK2006" s="367" t="str">
        <f t="shared" si="4421"/>
        <v xml:space="preserve">    </v>
      </c>
      <c r="BM2006" s="383">
        <f t="shared" si="4358"/>
        <v>0</v>
      </c>
      <c r="BN2006" s="7"/>
    </row>
    <row r="2007" spans="1:66" s="28" customFormat="1" ht="12.75" customHeight="1">
      <c r="A2007" s="634">
        <v>47</v>
      </c>
      <c r="B2007" s="895" t="str">
        <f t="shared" si="4409"/>
        <v>*Indirect Costs</v>
      </c>
      <c r="C2007" s="378">
        <f t="shared" si="4359"/>
        <v>0</v>
      </c>
      <c r="D2007" s="412">
        <f t="shared" si="4346"/>
        <v>0</v>
      </c>
      <c r="E2007" s="570"/>
      <c r="F2007" s="391">
        <f>+F1932+E2007</f>
        <v>0</v>
      </c>
      <c r="G2007" s="387">
        <f t="shared" si="4386"/>
        <v>0</v>
      </c>
      <c r="H2007" s="367" t="str">
        <f t="shared" si="4410"/>
        <v xml:space="preserve">    </v>
      </c>
      <c r="I2007" s="851">
        <f t="shared" si="4347"/>
        <v>0</v>
      </c>
      <c r="J2007" s="570"/>
      <c r="K2007" s="391">
        <f>+K1932+J2007</f>
        <v>0</v>
      </c>
      <c r="L2007" s="387">
        <f t="shared" si="4388"/>
        <v>0</v>
      </c>
      <c r="M2007" s="367" t="str">
        <f t="shared" si="4411"/>
        <v xml:space="preserve">    </v>
      </c>
      <c r="N2007" s="851">
        <f t="shared" si="4348"/>
        <v>0</v>
      </c>
      <c r="O2007" s="570"/>
      <c r="P2007" s="391">
        <f>+P1932+O2007</f>
        <v>0</v>
      </c>
      <c r="Q2007" s="387">
        <f t="shared" si="4390"/>
        <v>0</v>
      </c>
      <c r="R2007" s="367" t="str">
        <f t="shared" si="4412"/>
        <v xml:space="preserve">    </v>
      </c>
      <c r="S2007" s="851">
        <f t="shared" si="4349"/>
        <v>0</v>
      </c>
      <c r="T2007" s="570"/>
      <c r="U2007" s="391">
        <f>+U1932+T2007</f>
        <v>0</v>
      </c>
      <c r="V2007" s="387">
        <f t="shared" si="4392"/>
        <v>0</v>
      </c>
      <c r="W2007" s="367" t="str">
        <f t="shared" si="4413"/>
        <v xml:space="preserve">    </v>
      </c>
      <c r="X2007" s="851">
        <f t="shared" si="4350"/>
        <v>0</v>
      </c>
      <c r="Y2007" s="570"/>
      <c r="Z2007" s="391">
        <f>+Z1932+Y2007</f>
        <v>0</v>
      </c>
      <c r="AA2007" s="387">
        <f t="shared" si="4394"/>
        <v>0</v>
      </c>
      <c r="AB2007" s="367" t="str">
        <f t="shared" si="4414"/>
        <v xml:space="preserve">    </v>
      </c>
      <c r="AC2007" s="851">
        <f t="shared" si="4351"/>
        <v>0</v>
      </c>
      <c r="AD2007" s="570"/>
      <c r="AE2007" s="391">
        <f>+AE1932+AD2007</f>
        <v>0</v>
      </c>
      <c r="AF2007" s="387">
        <f t="shared" si="4396"/>
        <v>0</v>
      </c>
      <c r="AG2007" s="367" t="str">
        <f t="shared" si="4415"/>
        <v xml:space="preserve">    </v>
      </c>
      <c r="AH2007" s="851">
        <f t="shared" si="4352"/>
        <v>0</v>
      </c>
      <c r="AI2007" s="570"/>
      <c r="AJ2007" s="391">
        <f>+AJ1932+AI2007</f>
        <v>0</v>
      </c>
      <c r="AK2007" s="387">
        <f t="shared" si="4398"/>
        <v>0</v>
      </c>
      <c r="AL2007" s="367" t="str">
        <f t="shared" si="4416"/>
        <v xml:space="preserve">    </v>
      </c>
      <c r="AM2007" s="851">
        <f t="shared" si="4353"/>
        <v>0</v>
      </c>
      <c r="AN2007" s="570"/>
      <c r="AO2007" s="391">
        <f>+AO1932+AN2007</f>
        <v>0</v>
      </c>
      <c r="AP2007" s="387">
        <f t="shared" si="4400"/>
        <v>0</v>
      </c>
      <c r="AQ2007" s="367" t="str">
        <f t="shared" si="4417"/>
        <v xml:space="preserve">    </v>
      </c>
      <c r="AR2007" s="851">
        <f t="shared" si="4354"/>
        <v>0</v>
      </c>
      <c r="AS2007" s="570"/>
      <c r="AT2007" s="391">
        <f>+AT1932+AS2007</f>
        <v>0</v>
      </c>
      <c r="AU2007" s="387">
        <f t="shared" si="4402"/>
        <v>0</v>
      </c>
      <c r="AV2007" s="367" t="str">
        <f t="shared" si="4418"/>
        <v xml:space="preserve">    </v>
      </c>
      <c r="AW2007" s="851">
        <f t="shared" si="4355"/>
        <v>0</v>
      </c>
      <c r="AX2007" s="570"/>
      <c r="AY2007" s="391">
        <f>+AY1932+AX2007</f>
        <v>0</v>
      </c>
      <c r="AZ2007" s="387">
        <f t="shared" si="4404"/>
        <v>0</v>
      </c>
      <c r="BA2007" s="367" t="str">
        <f t="shared" si="4419"/>
        <v xml:space="preserve">    </v>
      </c>
      <c r="BB2007" s="851">
        <f t="shared" si="4356"/>
        <v>0</v>
      </c>
      <c r="BC2007" s="570"/>
      <c r="BD2007" s="391">
        <f>+BD1932+BC2007</f>
        <v>0</v>
      </c>
      <c r="BE2007" s="387">
        <f t="shared" si="4406"/>
        <v>0</v>
      </c>
      <c r="BF2007" s="367" t="str">
        <f t="shared" si="4420"/>
        <v xml:space="preserve">    </v>
      </c>
      <c r="BG2007" s="851">
        <f t="shared" si="4357"/>
        <v>0</v>
      </c>
      <c r="BH2007" s="570"/>
      <c r="BI2007" s="391">
        <f>+BI1932+BH2007</f>
        <v>0</v>
      </c>
      <c r="BJ2007" s="387">
        <f t="shared" si="4408"/>
        <v>0</v>
      </c>
      <c r="BK2007" s="367" t="str">
        <f t="shared" si="4421"/>
        <v xml:space="preserve">    </v>
      </c>
      <c r="BL2007" s="5"/>
      <c r="BM2007" s="383">
        <f t="shared" si="4358"/>
        <v>0</v>
      </c>
      <c r="BN2007" s="29"/>
    </row>
    <row r="2008" spans="1:66" s="55" customFormat="1" ht="13.9" customHeight="1">
      <c r="A2008" s="635">
        <v>48</v>
      </c>
      <c r="B2008" s="846" t="str">
        <f>B1933</f>
        <v>Total Operating Expenses</v>
      </c>
      <c r="C2008" s="877">
        <f t="shared" si="4359"/>
        <v>0</v>
      </c>
      <c r="D2008" s="845">
        <f t="shared" ref="D2008:F2008" si="4422">D2005+D2006+D2007</f>
        <v>0</v>
      </c>
      <c r="E2008" s="845">
        <f t="shared" si="4422"/>
        <v>0</v>
      </c>
      <c r="F2008" s="873">
        <f t="shared" si="4422"/>
        <v>0</v>
      </c>
      <c r="G2008" s="873">
        <f t="shared" si="4386"/>
        <v>0</v>
      </c>
      <c r="H2008" s="874" t="str">
        <f t="shared" si="4410"/>
        <v xml:space="preserve">    </v>
      </c>
      <c r="I2008" s="845">
        <f t="shared" ref="I2008:K2008" si="4423">I2005+I2006+I2007</f>
        <v>0</v>
      </c>
      <c r="J2008" s="845">
        <f t="shared" si="4423"/>
        <v>0</v>
      </c>
      <c r="K2008" s="876">
        <f t="shared" si="4423"/>
        <v>0</v>
      </c>
      <c r="L2008" s="876">
        <f t="shared" si="4388"/>
        <v>0</v>
      </c>
      <c r="M2008" s="874" t="str">
        <f t="shared" si="4411"/>
        <v xml:space="preserve">    </v>
      </c>
      <c r="N2008" s="845">
        <f t="shared" ref="N2008:P2008" si="4424">N2005+N2006+N2007</f>
        <v>0</v>
      </c>
      <c r="O2008" s="845">
        <f t="shared" si="4424"/>
        <v>0</v>
      </c>
      <c r="P2008" s="876">
        <f t="shared" si="4424"/>
        <v>0</v>
      </c>
      <c r="Q2008" s="876">
        <f t="shared" si="4390"/>
        <v>0</v>
      </c>
      <c r="R2008" s="874" t="str">
        <f t="shared" si="4412"/>
        <v xml:space="preserve">    </v>
      </c>
      <c r="S2008" s="845">
        <f t="shared" ref="S2008:U2008" si="4425">S2005+S2006+S2007</f>
        <v>0</v>
      </c>
      <c r="T2008" s="845">
        <f t="shared" si="4425"/>
        <v>0</v>
      </c>
      <c r="U2008" s="876">
        <f t="shared" si="4425"/>
        <v>0</v>
      </c>
      <c r="V2008" s="876">
        <f t="shared" si="4392"/>
        <v>0</v>
      </c>
      <c r="W2008" s="874" t="str">
        <f t="shared" si="4413"/>
        <v xml:space="preserve">    </v>
      </c>
      <c r="X2008" s="845">
        <f t="shared" ref="X2008:Z2008" si="4426">X2005+X2006+X2007</f>
        <v>0</v>
      </c>
      <c r="Y2008" s="845">
        <f t="shared" si="4426"/>
        <v>0</v>
      </c>
      <c r="Z2008" s="876">
        <f t="shared" si="4426"/>
        <v>0</v>
      </c>
      <c r="AA2008" s="876">
        <f t="shared" si="4394"/>
        <v>0</v>
      </c>
      <c r="AB2008" s="874" t="str">
        <f t="shared" si="4414"/>
        <v xml:space="preserve">    </v>
      </c>
      <c r="AC2008" s="845">
        <f t="shared" ref="AC2008:AE2008" si="4427">AC2005+AC2006+AC2007</f>
        <v>0</v>
      </c>
      <c r="AD2008" s="845">
        <f t="shared" si="4427"/>
        <v>0</v>
      </c>
      <c r="AE2008" s="876">
        <f t="shared" si="4427"/>
        <v>0</v>
      </c>
      <c r="AF2008" s="876">
        <f t="shared" si="4396"/>
        <v>0</v>
      </c>
      <c r="AG2008" s="874" t="str">
        <f t="shared" si="4415"/>
        <v xml:space="preserve">    </v>
      </c>
      <c r="AH2008" s="845">
        <f t="shared" ref="AH2008:AJ2008" si="4428">AH2005+AH2006+AH2007</f>
        <v>0</v>
      </c>
      <c r="AI2008" s="845">
        <f t="shared" si="4428"/>
        <v>0</v>
      </c>
      <c r="AJ2008" s="876">
        <f t="shared" si="4428"/>
        <v>0</v>
      </c>
      <c r="AK2008" s="876">
        <f t="shared" si="4398"/>
        <v>0</v>
      </c>
      <c r="AL2008" s="874" t="str">
        <f t="shared" si="4416"/>
        <v xml:space="preserve">    </v>
      </c>
      <c r="AM2008" s="845">
        <f t="shared" ref="AM2008:AO2008" si="4429">AM2005+AM2006+AM2007</f>
        <v>0</v>
      </c>
      <c r="AN2008" s="845">
        <f t="shared" si="4429"/>
        <v>0</v>
      </c>
      <c r="AO2008" s="876">
        <f t="shared" si="4429"/>
        <v>0</v>
      </c>
      <c r="AP2008" s="876">
        <f t="shared" si="4400"/>
        <v>0</v>
      </c>
      <c r="AQ2008" s="874" t="str">
        <f t="shared" si="4417"/>
        <v xml:space="preserve">    </v>
      </c>
      <c r="AR2008" s="845">
        <f t="shared" ref="AR2008:AT2008" si="4430">AR2005+AR2006+AR2007</f>
        <v>0</v>
      </c>
      <c r="AS2008" s="845">
        <f t="shared" si="4430"/>
        <v>0</v>
      </c>
      <c r="AT2008" s="876">
        <f t="shared" si="4430"/>
        <v>0</v>
      </c>
      <c r="AU2008" s="876">
        <f t="shared" si="4402"/>
        <v>0</v>
      </c>
      <c r="AV2008" s="874" t="str">
        <f t="shared" si="4418"/>
        <v xml:space="preserve">    </v>
      </c>
      <c r="AW2008" s="845">
        <f t="shared" ref="AW2008:AY2008" si="4431">AW2005+AW2006+AW2007</f>
        <v>0</v>
      </c>
      <c r="AX2008" s="845">
        <f t="shared" si="4431"/>
        <v>0</v>
      </c>
      <c r="AY2008" s="876">
        <f t="shared" si="4431"/>
        <v>0</v>
      </c>
      <c r="AZ2008" s="876">
        <f t="shared" si="4404"/>
        <v>0</v>
      </c>
      <c r="BA2008" s="874" t="str">
        <f t="shared" si="4419"/>
        <v xml:space="preserve">    </v>
      </c>
      <c r="BB2008" s="845">
        <f t="shared" ref="BB2008:BD2008" si="4432">BB2005+BB2006+BB2007</f>
        <v>0</v>
      </c>
      <c r="BC2008" s="845">
        <f t="shared" si="4432"/>
        <v>0</v>
      </c>
      <c r="BD2008" s="876">
        <f t="shared" si="4432"/>
        <v>0</v>
      </c>
      <c r="BE2008" s="876">
        <f t="shared" si="4406"/>
        <v>0</v>
      </c>
      <c r="BF2008" s="874" t="str">
        <f t="shared" si="4420"/>
        <v xml:space="preserve">    </v>
      </c>
      <c r="BG2008" s="845">
        <f t="shared" ref="BG2008:BI2008" si="4433">BG2005+BG2006+BG2007</f>
        <v>0</v>
      </c>
      <c r="BH2008" s="845">
        <f t="shared" si="4433"/>
        <v>0</v>
      </c>
      <c r="BI2008" s="876">
        <f t="shared" si="4433"/>
        <v>0</v>
      </c>
      <c r="BJ2008" s="876">
        <f t="shared" si="4408"/>
        <v>0</v>
      </c>
      <c r="BK2008" s="874" t="str">
        <f t="shared" si="4421"/>
        <v xml:space="preserve">    </v>
      </c>
      <c r="BL2008" s="52"/>
      <c r="BM2008" s="383">
        <f t="shared" si="4358"/>
        <v>0</v>
      </c>
    </row>
    <row r="2009" spans="1:66" s="55" customFormat="1" ht="12.75" customHeight="1">
      <c r="A2009" s="635">
        <v>49</v>
      </c>
      <c r="B2009" s="858" t="str">
        <f>B1934</f>
        <v>GROSS COST</v>
      </c>
      <c r="C2009" s="859">
        <f t="shared" si="4359"/>
        <v>0</v>
      </c>
      <c r="D2009" s="847">
        <f>D2008+D1963</f>
        <v>0</v>
      </c>
      <c r="E2009" s="847">
        <f>E2008+E1963</f>
        <v>0</v>
      </c>
      <c r="F2009" s="862">
        <f>F2008+F1963</f>
        <v>0</v>
      </c>
      <c r="G2009" s="862">
        <f t="shared" si="4386"/>
        <v>0</v>
      </c>
      <c r="H2009" s="863" t="str">
        <f t="shared" si="4410"/>
        <v xml:space="preserve">    </v>
      </c>
      <c r="I2009" s="847">
        <f>I2008+I1963</f>
        <v>0</v>
      </c>
      <c r="J2009" s="847">
        <f>J2008+J1963</f>
        <v>0</v>
      </c>
      <c r="K2009" s="866">
        <f>K2008+K1963</f>
        <v>0</v>
      </c>
      <c r="L2009" s="866">
        <f t="shared" si="4388"/>
        <v>0</v>
      </c>
      <c r="M2009" s="863" t="str">
        <f t="shared" si="4411"/>
        <v xml:space="preserve">    </v>
      </c>
      <c r="N2009" s="847">
        <f>N2008+N1963</f>
        <v>0</v>
      </c>
      <c r="O2009" s="847">
        <f>O2008+O1963</f>
        <v>0</v>
      </c>
      <c r="P2009" s="866">
        <f>P2008+P1963</f>
        <v>0</v>
      </c>
      <c r="Q2009" s="866">
        <f t="shared" si="4390"/>
        <v>0</v>
      </c>
      <c r="R2009" s="863" t="str">
        <f t="shared" si="4412"/>
        <v xml:space="preserve">    </v>
      </c>
      <c r="S2009" s="847">
        <f>S2008+S1963</f>
        <v>0</v>
      </c>
      <c r="T2009" s="847">
        <f>T2008+T1963</f>
        <v>0</v>
      </c>
      <c r="U2009" s="866">
        <f>U2008+U1963</f>
        <v>0</v>
      </c>
      <c r="V2009" s="866">
        <f t="shared" si="4392"/>
        <v>0</v>
      </c>
      <c r="W2009" s="863" t="str">
        <f t="shared" si="4413"/>
        <v xml:space="preserve">    </v>
      </c>
      <c r="X2009" s="847">
        <f>X2008+X1963</f>
        <v>0</v>
      </c>
      <c r="Y2009" s="847">
        <f>Y2008+Y1963</f>
        <v>0</v>
      </c>
      <c r="Z2009" s="866">
        <f>Z2008+Z1963</f>
        <v>0</v>
      </c>
      <c r="AA2009" s="866">
        <f t="shared" si="4394"/>
        <v>0</v>
      </c>
      <c r="AB2009" s="863" t="str">
        <f t="shared" si="4414"/>
        <v xml:space="preserve">    </v>
      </c>
      <c r="AC2009" s="847">
        <f>AC2008+AC1963</f>
        <v>0</v>
      </c>
      <c r="AD2009" s="847">
        <f>AD2008+AD1963</f>
        <v>0</v>
      </c>
      <c r="AE2009" s="866">
        <f>AE2008+AE1963</f>
        <v>0</v>
      </c>
      <c r="AF2009" s="866">
        <f t="shared" si="4396"/>
        <v>0</v>
      </c>
      <c r="AG2009" s="863" t="str">
        <f t="shared" si="4415"/>
        <v xml:space="preserve">    </v>
      </c>
      <c r="AH2009" s="847">
        <f>AH2008+AH1963</f>
        <v>0</v>
      </c>
      <c r="AI2009" s="847">
        <f>AI2008+AI1963</f>
        <v>0</v>
      </c>
      <c r="AJ2009" s="866">
        <f>AJ2008+AJ1963</f>
        <v>0</v>
      </c>
      <c r="AK2009" s="866">
        <f t="shared" si="4398"/>
        <v>0</v>
      </c>
      <c r="AL2009" s="863" t="str">
        <f t="shared" si="4416"/>
        <v xml:space="preserve">    </v>
      </c>
      <c r="AM2009" s="847">
        <f>AM2008+AM1963</f>
        <v>0</v>
      </c>
      <c r="AN2009" s="847">
        <f>AN2008+AN1963</f>
        <v>0</v>
      </c>
      <c r="AO2009" s="866">
        <f>AO2008+AO1963</f>
        <v>0</v>
      </c>
      <c r="AP2009" s="866">
        <f t="shared" si="4400"/>
        <v>0</v>
      </c>
      <c r="AQ2009" s="863" t="str">
        <f t="shared" si="4417"/>
        <v xml:space="preserve">    </v>
      </c>
      <c r="AR2009" s="847">
        <f>AR2008+AR1963</f>
        <v>0</v>
      </c>
      <c r="AS2009" s="847">
        <f>AS2008+AS1963</f>
        <v>0</v>
      </c>
      <c r="AT2009" s="866">
        <f>AT2008+AT1963</f>
        <v>0</v>
      </c>
      <c r="AU2009" s="866">
        <f t="shared" si="4402"/>
        <v>0</v>
      </c>
      <c r="AV2009" s="863" t="str">
        <f t="shared" si="4418"/>
        <v xml:space="preserve">    </v>
      </c>
      <c r="AW2009" s="847">
        <f>AW2008+AW1963</f>
        <v>0</v>
      </c>
      <c r="AX2009" s="847">
        <f>AX2008+AX1963</f>
        <v>0</v>
      </c>
      <c r="AY2009" s="866">
        <f>AY2008+AY1963</f>
        <v>0</v>
      </c>
      <c r="AZ2009" s="866">
        <f t="shared" si="4404"/>
        <v>0</v>
      </c>
      <c r="BA2009" s="863" t="str">
        <f t="shared" si="4419"/>
        <v xml:space="preserve">    </v>
      </c>
      <c r="BB2009" s="847">
        <f>BB2008+BB1963</f>
        <v>0</v>
      </c>
      <c r="BC2009" s="847">
        <f>BC2008+BC1963</f>
        <v>0</v>
      </c>
      <c r="BD2009" s="866">
        <f>BD2008+BD1963</f>
        <v>0</v>
      </c>
      <c r="BE2009" s="866">
        <f t="shared" si="4406"/>
        <v>0</v>
      </c>
      <c r="BF2009" s="863" t="str">
        <f t="shared" si="4420"/>
        <v xml:space="preserve">    </v>
      </c>
      <c r="BG2009" s="847">
        <f>BG2008+BG1963</f>
        <v>0</v>
      </c>
      <c r="BH2009" s="847">
        <f>BH2008+BH1963</f>
        <v>0</v>
      </c>
      <c r="BI2009" s="866">
        <f>BI2008+BI1963</f>
        <v>0</v>
      </c>
      <c r="BJ2009" s="866">
        <f t="shared" si="4408"/>
        <v>0</v>
      </c>
      <c r="BK2009" s="863" t="str">
        <f t="shared" si="4421"/>
        <v xml:space="preserve">    </v>
      </c>
      <c r="BL2009" s="405"/>
      <c r="BM2009" s="383">
        <f t="shared" si="4358"/>
        <v>0</v>
      </c>
    </row>
    <row r="2010" spans="1:66" s="50" customFormat="1" ht="10.9" customHeight="1">
      <c r="A2010" s="635">
        <v>50</v>
      </c>
      <c r="B2010" s="649" t="str">
        <f>B1935</f>
        <v>Less: Contract Revenues</v>
      </c>
      <c r="C2010" s="376"/>
      <c r="D2010" s="404"/>
      <c r="E2010" s="390"/>
      <c r="F2010" s="389"/>
      <c r="G2010" s="387"/>
      <c r="H2010" s="367"/>
      <c r="I2010" s="852"/>
      <c r="J2010" s="390"/>
      <c r="K2010" s="389"/>
      <c r="L2010" s="387"/>
      <c r="M2010" s="367"/>
      <c r="N2010" s="852"/>
      <c r="O2010" s="390"/>
      <c r="P2010" s="389"/>
      <c r="Q2010" s="387"/>
      <c r="R2010" s="367"/>
      <c r="S2010" s="852"/>
      <c r="T2010" s="390"/>
      <c r="U2010" s="389"/>
      <c r="V2010" s="387"/>
      <c r="W2010" s="367"/>
      <c r="X2010" s="852"/>
      <c r="Y2010" s="390"/>
      <c r="Z2010" s="389"/>
      <c r="AA2010" s="387"/>
      <c r="AB2010" s="367"/>
      <c r="AC2010" s="852"/>
      <c r="AD2010" s="390"/>
      <c r="AE2010" s="389"/>
      <c r="AF2010" s="387"/>
      <c r="AG2010" s="367"/>
      <c r="AH2010" s="852"/>
      <c r="AI2010" s="390"/>
      <c r="AJ2010" s="389"/>
      <c r="AK2010" s="387"/>
      <c r="AL2010" s="367"/>
      <c r="AM2010" s="852"/>
      <c r="AN2010" s="390"/>
      <c r="AO2010" s="389"/>
      <c r="AP2010" s="387"/>
      <c r="AQ2010" s="367"/>
      <c r="AR2010" s="852"/>
      <c r="AS2010" s="390"/>
      <c r="AT2010" s="389"/>
      <c r="AU2010" s="387"/>
      <c r="AV2010" s="367"/>
      <c r="AW2010" s="852"/>
      <c r="AX2010" s="390"/>
      <c r="AY2010" s="389"/>
      <c r="AZ2010" s="387"/>
      <c r="BA2010" s="367"/>
      <c r="BB2010" s="852"/>
      <c r="BC2010" s="390"/>
      <c r="BD2010" s="389"/>
      <c r="BE2010" s="387"/>
      <c r="BF2010" s="367"/>
      <c r="BG2010" s="852"/>
      <c r="BH2010" s="390"/>
      <c r="BI2010" s="389"/>
      <c r="BJ2010" s="387"/>
      <c r="BK2010" s="367"/>
      <c r="BL2010" s="405"/>
      <c r="BM2010" s="383">
        <f t="shared" si="4358"/>
        <v>0</v>
      </c>
    </row>
    <row r="2011" spans="1:66" s="1" customFormat="1" ht="12.75">
      <c r="A2011" s="634">
        <v>51</v>
      </c>
      <c r="B2011" s="895" t="str">
        <f t="shared" ref="B2011:B2014" si="4434">B1936</f>
        <v>Participant Fees</v>
      </c>
      <c r="C2011" s="378">
        <f t="shared" ref="C2011:C2019" si="4435">+E2011+J2011+O2011+T2011+Y2011+AD2011+AI2011+AN2011+AS2011+AX2011+BC2011+BH2011</f>
        <v>0</v>
      </c>
      <c r="D2011" s="412">
        <f t="shared" ref="D2011:D2018" si="4436">D1936</f>
        <v>0</v>
      </c>
      <c r="E2011" s="570"/>
      <c r="F2011" s="391">
        <f>+F1936+E2011</f>
        <v>0</v>
      </c>
      <c r="G2011" s="387">
        <f t="shared" ref="G2011:G2015" si="4437">D2011-F2011</f>
        <v>0</v>
      </c>
      <c r="H2011" s="367" t="str">
        <f t="shared" ref="H2011:H2019" si="4438">IF(D2011=0,"    ",F2011/D2011)</f>
        <v xml:space="preserve">    </v>
      </c>
      <c r="I2011" s="851">
        <f t="shared" ref="I2011:I2018" si="4439">I1936</f>
        <v>0</v>
      </c>
      <c r="J2011" s="570"/>
      <c r="K2011" s="391">
        <f>+K1936+J2011</f>
        <v>0</v>
      </c>
      <c r="L2011" s="387">
        <f t="shared" ref="L2011:L2015" si="4440">I2011-K2011</f>
        <v>0</v>
      </c>
      <c r="M2011" s="367" t="str">
        <f t="shared" ref="M2011:M2019" si="4441">IF(I2011=0,"    ",K2011/I2011)</f>
        <v xml:space="preserve">    </v>
      </c>
      <c r="N2011" s="851">
        <f t="shared" ref="N2011:N2018" si="4442">N1936</f>
        <v>0</v>
      </c>
      <c r="O2011" s="570"/>
      <c r="P2011" s="391">
        <f>+P1936+O2011</f>
        <v>0</v>
      </c>
      <c r="Q2011" s="387">
        <f t="shared" ref="Q2011:Q2015" si="4443">N2011-P2011</f>
        <v>0</v>
      </c>
      <c r="R2011" s="367" t="str">
        <f t="shared" ref="R2011:R2019" si="4444">IF(N2011=0,"    ",P2011/N2011)</f>
        <v xml:space="preserve">    </v>
      </c>
      <c r="S2011" s="851">
        <f t="shared" ref="S2011:S2018" si="4445">S1936</f>
        <v>0</v>
      </c>
      <c r="T2011" s="570"/>
      <c r="U2011" s="391">
        <f>+U1936+T2011</f>
        <v>0</v>
      </c>
      <c r="V2011" s="387">
        <f t="shared" ref="V2011:V2015" si="4446">S2011-U2011</f>
        <v>0</v>
      </c>
      <c r="W2011" s="367" t="str">
        <f t="shared" ref="W2011:W2019" si="4447">IF(S2011=0,"    ",U2011/S2011)</f>
        <v xml:space="preserve">    </v>
      </c>
      <c r="X2011" s="851">
        <f t="shared" ref="X2011:X2018" si="4448">X1936</f>
        <v>0</v>
      </c>
      <c r="Y2011" s="570"/>
      <c r="Z2011" s="391">
        <f>+Z1936+Y2011</f>
        <v>0</v>
      </c>
      <c r="AA2011" s="387">
        <f t="shared" ref="AA2011:AA2015" si="4449">X2011-Z2011</f>
        <v>0</v>
      </c>
      <c r="AB2011" s="367" t="str">
        <f t="shared" ref="AB2011:AB2019" si="4450">IF(X2011=0,"    ",Z2011/X2011)</f>
        <v xml:space="preserve">    </v>
      </c>
      <c r="AC2011" s="851">
        <f t="shared" ref="AC2011:AC2018" si="4451">AC1936</f>
        <v>0</v>
      </c>
      <c r="AD2011" s="570"/>
      <c r="AE2011" s="391">
        <f>+AE1936+AD2011</f>
        <v>0</v>
      </c>
      <c r="AF2011" s="387">
        <f t="shared" ref="AF2011:AF2015" si="4452">AC2011-AE2011</f>
        <v>0</v>
      </c>
      <c r="AG2011" s="367" t="str">
        <f t="shared" ref="AG2011:AG2019" si="4453">IF(AC2011=0,"    ",AE2011/AC2011)</f>
        <v xml:space="preserve">    </v>
      </c>
      <c r="AH2011" s="851">
        <f t="shared" ref="AH2011:AH2018" si="4454">AH1936</f>
        <v>0</v>
      </c>
      <c r="AI2011" s="570"/>
      <c r="AJ2011" s="391">
        <f>+AJ1936+AI2011</f>
        <v>0</v>
      </c>
      <c r="AK2011" s="387">
        <f t="shared" ref="AK2011:AK2015" si="4455">AH2011-AJ2011</f>
        <v>0</v>
      </c>
      <c r="AL2011" s="367" t="str">
        <f t="shared" ref="AL2011:AL2019" si="4456">IF(AH2011=0,"    ",AJ2011/AH2011)</f>
        <v xml:space="preserve">    </v>
      </c>
      <c r="AM2011" s="851">
        <f t="shared" ref="AM2011:AM2018" si="4457">AM1936</f>
        <v>0</v>
      </c>
      <c r="AN2011" s="570"/>
      <c r="AO2011" s="391">
        <f>+AO1936+AN2011</f>
        <v>0</v>
      </c>
      <c r="AP2011" s="387">
        <f t="shared" ref="AP2011:AP2015" si="4458">AM2011-AO2011</f>
        <v>0</v>
      </c>
      <c r="AQ2011" s="367" t="str">
        <f t="shared" ref="AQ2011:AQ2019" si="4459">IF(AM2011=0,"    ",AO2011/AM2011)</f>
        <v xml:space="preserve">    </v>
      </c>
      <c r="AR2011" s="851">
        <f t="shared" ref="AR2011:AR2018" si="4460">AR1936</f>
        <v>0</v>
      </c>
      <c r="AS2011" s="570"/>
      <c r="AT2011" s="391">
        <f>+AT1936+AS2011</f>
        <v>0</v>
      </c>
      <c r="AU2011" s="387">
        <f t="shared" ref="AU2011:AU2015" si="4461">AR2011-AT2011</f>
        <v>0</v>
      </c>
      <c r="AV2011" s="367" t="str">
        <f t="shared" ref="AV2011:AV2019" si="4462">IF(AR2011=0,"    ",AT2011/AR2011)</f>
        <v xml:space="preserve">    </v>
      </c>
      <c r="AW2011" s="851">
        <f t="shared" ref="AW2011:AW2018" si="4463">AW1936</f>
        <v>0</v>
      </c>
      <c r="AX2011" s="570"/>
      <c r="AY2011" s="391">
        <f>+AY1936+AX2011</f>
        <v>0</v>
      </c>
      <c r="AZ2011" s="387">
        <f t="shared" ref="AZ2011:AZ2015" si="4464">AW2011-AY2011</f>
        <v>0</v>
      </c>
      <c r="BA2011" s="367" t="str">
        <f t="shared" ref="BA2011:BA2019" si="4465">IF(AW2011=0,"    ",AY2011/AW2011)</f>
        <v xml:space="preserve">    </v>
      </c>
      <c r="BB2011" s="851">
        <f t="shared" ref="BB2011:BB2018" si="4466">BB1936</f>
        <v>0</v>
      </c>
      <c r="BC2011" s="570"/>
      <c r="BD2011" s="391">
        <f>+BD1936+BC2011</f>
        <v>0</v>
      </c>
      <c r="BE2011" s="387">
        <f t="shared" ref="BE2011:BE2015" si="4467">BB2011-BD2011</f>
        <v>0</v>
      </c>
      <c r="BF2011" s="367" t="str">
        <f t="shared" ref="BF2011:BF2019" si="4468">IF(BB2011=0,"    ",BD2011/BB2011)</f>
        <v xml:space="preserve">    </v>
      </c>
      <c r="BG2011" s="851">
        <f t="shared" ref="BG2011:BG2018" si="4469">BG1936</f>
        <v>0</v>
      </c>
      <c r="BH2011" s="570"/>
      <c r="BI2011" s="391">
        <f>+BI1936+BH2011</f>
        <v>0</v>
      </c>
      <c r="BJ2011" s="387">
        <f t="shared" ref="BJ2011:BJ2015" si="4470">BG2011-BI2011</f>
        <v>0</v>
      </c>
      <c r="BK2011" s="367" t="str">
        <f t="shared" ref="BK2011:BK2019" si="4471">IF(BG2011=0,"    ",BI2011/BG2011)</f>
        <v xml:space="preserve">    </v>
      </c>
      <c r="BL2011" s="406"/>
      <c r="BM2011" s="383">
        <f t="shared" si="4358"/>
        <v>0</v>
      </c>
    </row>
    <row r="2012" spans="1:66" s="1" customFormat="1" ht="12.75">
      <c r="A2012" s="634">
        <v>52</v>
      </c>
      <c r="B2012" s="895" t="str">
        <f t="shared" si="4434"/>
        <v>Other Patient Insurance</v>
      </c>
      <c r="C2012" s="378">
        <f t="shared" si="4435"/>
        <v>0</v>
      </c>
      <c r="D2012" s="412">
        <f t="shared" si="4436"/>
        <v>0</v>
      </c>
      <c r="E2012" s="570"/>
      <c r="F2012" s="391">
        <f>+F1937+E2012</f>
        <v>0</v>
      </c>
      <c r="G2012" s="387">
        <f t="shared" si="4437"/>
        <v>0</v>
      </c>
      <c r="H2012" s="367" t="str">
        <f t="shared" si="4438"/>
        <v xml:space="preserve">    </v>
      </c>
      <c r="I2012" s="851">
        <f t="shared" si="4439"/>
        <v>0</v>
      </c>
      <c r="J2012" s="570"/>
      <c r="K2012" s="391">
        <f>+K1937+J2012</f>
        <v>0</v>
      </c>
      <c r="L2012" s="387">
        <f t="shared" si="4440"/>
        <v>0</v>
      </c>
      <c r="M2012" s="367" t="str">
        <f t="shared" si="4441"/>
        <v xml:space="preserve">    </v>
      </c>
      <c r="N2012" s="851">
        <f t="shared" si="4442"/>
        <v>0</v>
      </c>
      <c r="O2012" s="570"/>
      <c r="P2012" s="391">
        <f>+P1937+O2012</f>
        <v>0</v>
      </c>
      <c r="Q2012" s="387">
        <f t="shared" si="4443"/>
        <v>0</v>
      </c>
      <c r="R2012" s="367" t="str">
        <f t="shared" si="4444"/>
        <v xml:space="preserve">    </v>
      </c>
      <c r="S2012" s="851">
        <f t="shared" si="4445"/>
        <v>0</v>
      </c>
      <c r="T2012" s="570"/>
      <c r="U2012" s="391">
        <f>+U1937+T2012</f>
        <v>0</v>
      </c>
      <c r="V2012" s="387">
        <f t="shared" si="4446"/>
        <v>0</v>
      </c>
      <c r="W2012" s="367" t="str">
        <f t="shared" si="4447"/>
        <v xml:space="preserve">    </v>
      </c>
      <c r="X2012" s="851">
        <f t="shared" si="4448"/>
        <v>0</v>
      </c>
      <c r="Y2012" s="570"/>
      <c r="Z2012" s="391">
        <f>+Z1937+Y2012</f>
        <v>0</v>
      </c>
      <c r="AA2012" s="387">
        <f t="shared" si="4449"/>
        <v>0</v>
      </c>
      <c r="AB2012" s="367" t="str">
        <f t="shared" si="4450"/>
        <v xml:space="preserve">    </v>
      </c>
      <c r="AC2012" s="851">
        <f t="shared" si="4451"/>
        <v>0</v>
      </c>
      <c r="AD2012" s="570"/>
      <c r="AE2012" s="391">
        <f>+AE1937+AD2012</f>
        <v>0</v>
      </c>
      <c r="AF2012" s="387">
        <f t="shared" si="4452"/>
        <v>0</v>
      </c>
      <c r="AG2012" s="367" t="str">
        <f t="shared" si="4453"/>
        <v xml:space="preserve">    </v>
      </c>
      <c r="AH2012" s="851">
        <f t="shared" si="4454"/>
        <v>0</v>
      </c>
      <c r="AI2012" s="570"/>
      <c r="AJ2012" s="391">
        <f>+AJ1937+AI2012</f>
        <v>0</v>
      </c>
      <c r="AK2012" s="387">
        <f t="shared" si="4455"/>
        <v>0</v>
      </c>
      <c r="AL2012" s="367" t="str">
        <f t="shared" si="4456"/>
        <v xml:space="preserve">    </v>
      </c>
      <c r="AM2012" s="851">
        <f t="shared" si="4457"/>
        <v>0</v>
      </c>
      <c r="AN2012" s="570"/>
      <c r="AO2012" s="391">
        <f>+AO1937+AN2012</f>
        <v>0</v>
      </c>
      <c r="AP2012" s="387">
        <f t="shared" si="4458"/>
        <v>0</v>
      </c>
      <c r="AQ2012" s="367" t="str">
        <f t="shared" si="4459"/>
        <v xml:space="preserve">    </v>
      </c>
      <c r="AR2012" s="851">
        <f t="shared" si="4460"/>
        <v>0</v>
      </c>
      <c r="AS2012" s="570"/>
      <c r="AT2012" s="391">
        <f>+AT1937+AS2012</f>
        <v>0</v>
      </c>
      <c r="AU2012" s="387">
        <f t="shared" si="4461"/>
        <v>0</v>
      </c>
      <c r="AV2012" s="367" t="str">
        <f t="shared" si="4462"/>
        <v xml:space="preserve">    </v>
      </c>
      <c r="AW2012" s="851">
        <f t="shared" si="4463"/>
        <v>0</v>
      </c>
      <c r="AX2012" s="570"/>
      <c r="AY2012" s="391">
        <f>+AY1937+AX2012</f>
        <v>0</v>
      </c>
      <c r="AZ2012" s="387">
        <f t="shared" si="4464"/>
        <v>0</v>
      </c>
      <c r="BA2012" s="367" t="str">
        <f t="shared" si="4465"/>
        <v xml:space="preserve">    </v>
      </c>
      <c r="BB2012" s="851">
        <f t="shared" si="4466"/>
        <v>0</v>
      </c>
      <c r="BC2012" s="570"/>
      <c r="BD2012" s="391">
        <f>+BD1937+BC2012</f>
        <v>0</v>
      </c>
      <c r="BE2012" s="387">
        <f t="shared" si="4467"/>
        <v>0</v>
      </c>
      <c r="BF2012" s="367" t="str">
        <f t="shared" si="4468"/>
        <v xml:space="preserve">    </v>
      </c>
      <c r="BG2012" s="851">
        <f t="shared" si="4469"/>
        <v>0</v>
      </c>
      <c r="BH2012" s="570"/>
      <c r="BI2012" s="391">
        <f>+BI1937+BH2012</f>
        <v>0</v>
      </c>
      <c r="BJ2012" s="387">
        <f t="shared" si="4470"/>
        <v>0</v>
      </c>
      <c r="BK2012" s="367" t="str">
        <f t="shared" si="4471"/>
        <v xml:space="preserve">    </v>
      </c>
      <c r="BL2012" s="406"/>
      <c r="BM2012" s="383">
        <f t="shared" si="4358"/>
        <v>0</v>
      </c>
    </row>
    <row r="2013" spans="1:66" s="1" customFormat="1" ht="12.75">
      <c r="A2013" s="634">
        <v>53</v>
      </c>
      <c r="B2013" s="895" t="str">
        <f t="shared" si="4434"/>
        <v>Medicare</v>
      </c>
      <c r="C2013" s="378">
        <f t="shared" si="4435"/>
        <v>0</v>
      </c>
      <c r="D2013" s="412">
        <f t="shared" si="4436"/>
        <v>0</v>
      </c>
      <c r="E2013" s="570"/>
      <c r="F2013" s="391">
        <f>+F1938+E2013</f>
        <v>0</v>
      </c>
      <c r="G2013" s="387">
        <f t="shared" si="4437"/>
        <v>0</v>
      </c>
      <c r="H2013" s="367" t="str">
        <f t="shared" si="4438"/>
        <v xml:space="preserve">    </v>
      </c>
      <c r="I2013" s="851">
        <f t="shared" si="4439"/>
        <v>0</v>
      </c>
      <c r="J2013" s="570"/>
      <c r="K2013" s="391">
        <f>+K1938+J2013</f>
        <v>0</v>
      </c>
      <c r="L2013" s="387">
        <f t="shared" si="4440"/>
        <v>0</v>
      </c>
      <c r="M2013" s="367" t="str">
        <f t="shared" si="4441"/>
        <v xml:space="preserve">    </v>
      </c>
      <c r="N2013" s="851">
        <f t="shared" si="4442"/>
        <v>0</v>
      </c>
      <c r="O2013" s="570"/>
      <c r="P2013" s="391">
        <f>+P1938+O2013</f>
        <v>0</v>
      </c>
      <c r="Q2013" s="387">
        <f t="shared" si="4443"/>
        <v>0</v>
      </c>
      <c r="R2013" s="367" t="str">
        <f t="shared" si="4444"/>
        <v xml:space="preserve">    </v>
      </c>
      <c r="S2013" s="851">
        <f t="shared" si="4445"/>
        <v>0</v>
      </c>
      <c r="T2013" s="570"/>
      <c r="U2013" s="391">
        <f>+U1938+T2013</f>
        <v>0</v>
      </c>
      <c r="V2013" s="387">
        <f t="shared" si="4446"/>
        <v>0</v>
      </c>
      <c r="W2013" s="367" t="str">
        <f t="shared" si="4447"/>
        <v xml:space="preserve">    </v>
      </c>
      <c r="X2013" s="851">
        <f t="shared" si="4448"/>
        <v>0</v>
      </c>
      <c r="Y2013" s="570"/>
      <c r="Z2013" s="391">
        <f>+Z1938+Y2013</f>
        <v>0</v>
      </c>
      <c r="AA2013" s="387">
        <f t="shared" si="4449"/>
        <v>0</v>
      </c>
      <c r="AB2013" s="367" t="str">
        <f t="shared" si="4450"/>
        <v xml:space="preserve">    </v>
      </c>
      <c r="AC2013" s="851">
        <f t="shared" si="4451"/>
        <v>0</v>
      </c>
      <c r="AD2013" s="570"/>
      <c r="AE2013" s="391">
        <f>+AE1938+AD2013</f>
        <v>0</v>
      </c>
      <c r="AF2013" s="387">
        <f t="shared" si="4452"/>
        <v>0</v>
      </c>
      <c r="AG2013" s="367" t="str">
        <f t="shared" si="4453"/>
        <v xml:space="preserve">    </v>
      </c>
      <c r="AH2013" s="851">
        <f t="shared" si="4454"/>
        <v>0</v>
      </c>
      <c r="AI2013" s="570"/>
      <c r="AJ2013" s="391">
        <f>+AJ1938+AI2013</f>
        <v>0</v>
      </c>
      <c r="AK2013" s="387">
        <f t="shared" si="4455"/>
        <v>0</v>
      </c>
      <c r="AL2013" s="367" t="str">
        <f t="shared" si="4456"/>
        <v xml:space="preserve">    </v>
      </c>
      <c r="AM2013" s="851">
        <f t="shared" si="4457"/>
        <v>0</v>
      </c>
      <c r="AN2013" s="570"/>
      <c r="AO2013" s="391">
        <f>+AO1938+AN2013</f>
        <v>0</v>
      </c>
      <c r="AP2013" s="387">
        <f t="shared" si="4458"/>
        <v>0</v>
      </c>
      <c r="AQ2013" s="367" t="str">
        <f t="shared" si="4459"/>
        <v xml:space="preserve">    </v>
      </c>
      <c r="AR2013" s="851">
        <f t="shared" si="4460"/>
        <v>0</v>
      </c>
      <c r="AS2013" s="570"/>
      <c r="AT2013" s="391">
        <f>+AT1938+AS2013</f>
        <v>0</v>
      </c>
      <c r="AU2013" s="387">
        <f t="shared" si="4461"/>
        <v>0</v>
      </c>
      <c r="AV2013" s="367" t="str">
        <f t="shared" si="4462"/>
        <v xml:space="preserve">    </v>
      </c>
      <c r="AW2013" s="851">
        <f t="shared" si="4463"/>
        <v>0</v>
      </c>
      <c r="AX2013" s="570"/>
      <c r="AY2013" s="391">
        <f>+AY1938+AX2013</f>
        <v>0</v>
      </c>
      <c r="AZ2013" s="387">
        <f t="shared" si="4464"/>
        <v>0</v>
      </c>
      <c r="BA2013" s="367" t="str">
        <f t="shared" si="4465"/>
        <v xml:space="preserve">    </v>
      </c>
      <c r="BB2013" s="851">
        <f t="shared" si="4466"/>
        <v>0</v>
      </c>
      <c r="BC2013" s="570"/>
      <c r="BD2013" s="391">
        <f>+BD1938+BC2013</f>
        <v>0</v>
      </c>
      <c r="BE2013" s="387">
        <f t="shared" si="4467"/>
        <v>0</v>
      </c>
      <c r="BF2013" s="367" t="str">
        <f t="shared" si="4468"/>
        <v xml:space="preserve">    </v>
      </c>
      <c r="BG2013" s="851">
        <f t="shared" si="4469"/>
        <v>0</v>
      </c>
      <c r="BH2013" s="570"/>
      <c r="BI2013" s="391">
        <f>+BI1938+BH2013</f>
        <v>0</v>
      </c>
      <c r="BJ2013" s="387">
        <f t="shared" si="4470"/>
        <v>0</v>
      </c>
      <c r="BK2013" s="367" t="str">
        <f t="shared" si="4471"/>
        <v xml:space="preserve">    </v>
      </c>
      <c r="BL2013" s="406"/>
      <c r="BM2013" s="383">
        <f t="shared" si="4358"/>
        <v>0</v>
      </c>
    </row>
    <row r="2014" spans="1:66" s="1" customFormat="1" ht="12.75">
      <c r="A2014" s="634">
        <v>54</v>
      </c>
      <c r="B2014" s="895" t="str">
        <f t="shared" si="4434"/>
        <v xml:space="preserve">Other Revenues: </v>
      </c>
      <c r="C2014" s="378">
        <f t="shared" si="4435"/>
        <v>0</v>
      </c>
      <c r="D2014" s="412">
        <f t="shared" si="4436"/>
        <v>0</v>
      </c>
      <c r="E2014" s="570"/>
      <c r="F2014" s="391">
        <f>+F1939+E2014</f>
        <v>0</v>
      </c>
      <c r="G2014" s="387">
        <f t="shared" si="4437"/>
        <v>0</v>
      </c>
      <c r="H2014" s="367" t="str">
        <f t="shared" si="4438"/>
        <v xml:space="preserve">    </v>
      </c>
      <c r="I2014" s="851">
        <f t="shared" si="4439"/>
        <v>0</v>
      </c>
      <c r="J2014" s="570"/>
      <c r="K2014" s="391">
        <f>+K1939+J2014</f>
        <v>0</v>
      </c>
      <c r="L2014" s="387">
        <f t="shared" si="4440"/>
        <v>0</v>
      </c>
      <c r="M2014" s="367" t="str">
        <f t="shared" si="4441"/>
        <v xml:space="preserve">    </v>
      </c>
      <c r="N2014" s="851">
        <f t="shared" si="4442"/>
        <v>0</v>
      </c>
      <c r="O2014" s="570"/>
      <c r="P2014" s="391">
        <f>+P1939+O2014</f>
        <v>0</v>
      </c>
      <c r="Q2014" s="387">
        <f t="shared" si="4443"/>
        <v>0</v>
      </c>
      <c r="R2014" s="367" t="str">
        <f t="shared" si="4444"/>
        <v xml:space="preserve">    </v>
      </c>
      <c r="S2014" s="851">
        <f t="shared" si="4445"/>
        <v>0</v>
      </c>
      <c r="T2014" s="570"/>
      <c r="U2014" s="391">
        <f>+U1939+T2014</f>
        <v>0</v>
      </c>
      <c r="V2014" s="387">
        <f t="shared" si="4446"/>
        <v>0</v>
      </c>
      <c r="W2014" s="367" t="str">
        <f t="shared" si="4447"/>
        <v xml:space="preserve">    </v>
      </c>
      <c r="X2014" s="851">
        <f t="shared" si="4448"/>
        <v>0</v>
      </c>
      <c r="Y2014" s="570"/>
      <c r="Z2014" s="391">
        <f>+Z1939+Y2014</f>
        <v>0</v>
      </c>
      <c r="AA2014" s="387">
        <f t="shared" si="4449"/>
        <v>0</v>
      </c>
      <c r="AB2014" s="367" t="str">
        <f t="shared" si="4450"/>
        <v xml:space="preserve">    </v>
      </c>
      <c r="AC2014" s="851">
        <f t="shared" si="4451"/>
        <v>0</v>
      </c>
      <c r="AD2014" s="570"/>
      <c r="AE2014" s="391">
        <f>+AE1939+AD2014</f>
        <v>0</v>
      </c>
      <c r="AF2014" s="387">
        <f t="shared" si="4452"/>
        <v>0</v>
      </c>
      <c r="AG2014" s="367" t="str">
        <f t="shared" si="4453"/>
        <v xml:space="preserve">    </v>
      </c>
      <c r="AH2014" s="851">
        <f t="shared" si="4454"/>
        <v>0</v>
      </c>
      <c r="AI2014" s="570"/>
      <c r="AJ2014" s="391">
        <f>+AJ1939+AI2014</f>
        <v>0</v>
      </c>
      <c r="AK2014" s="387">
        <f t="shared" si="4455"/>
        <v>0</v>
      </c>
      <c r="AL2014" s="367" t="str">
        <f t="shared" si="4456"/>
        <v xml:space="preserve">    </v>
      </c>
      <c r="AM2014" s="851">
        <f t="shared" si="4457"/>
        <v>0</v>
      </c>
      <c r="AN2014" s="570"/>
      <c r="AO2014" s="391">
        <f>+AO1939+AN2014</f>
        <v>0</v>
      </c>
      <c r="AP2014" s="387">
        <f t="shared" si="4458"/>
        <v>0</v>
      </c>
      <c r="AQ2014" s="367" t="str">
        <f t="shared" si="4459"/>
        <v xml:space="preserve">    </v>
      </c>
      <c r="AR2014" s="851">
        <f t="shared" si="4460"/>
        <v>0</v>
      </c>
      <c r="AS2014" s="570"/>
      <c r="AT2014" s="391">
        <f>+AT1939+AS2014</f>
        <v>0</v>
      </c>
      <c r="AU2014" s="387">
        <f t="shared" si="4461"/>
        <v>0</v>
      </c>
      <c r="AV2014" s="367" t="str">
        <f t="shared" si="4462"/>
        <v xml:space="preserve">    </v>
      </c>
      <c r="AW2014" s="851">
        <f t="shared" si="4463"/>
        <v>0</v>
      </c>
      <c r="AX2014" s="570"/>
      <c r="AY2014" s="391">
        <f>+AY1939+AX2014</f>
        <v>0</v>
      </c>
      <c r="AZ2014" s="387">
        <f t="shared" si="4464"/>
        <v>0</v>
      </c>
      <c r="BA2014" s="367" t="str">
        <f t="shared" si="4465"/>
        <v xml:space="preserve">    </v>
      </c>
      <c r="BB2014" s="851">
        <f t="shared" si="4466"/>
        <v>0</v>
      </c>
      <c r="BC2014" s="570"/>
      <c r="BD2014" s="391">
        <f>+BD1939+BC2014</f>
        <v>0</v>
      </c>
      <c r="BE2014" s="387">
        <f t="shared" si="4467"/>
        <v>0</v>
      </c>
      <c r="BF2014" s="367" t="str">
        <f t="shared" si="4468"/>
        <v xml:space="preserve">    </v>
      </c>
      <c r="BG2014" s="851">
        <f t="shared" si="4469"/>
        <v>0</v>
      </c>
      <c r="BH2014" s="570"/>
      <c r="BI2014" s="391">
        <f>+BI1939+BH2014</f>
        <v>0</v>
      </c>
      <c r="BJ2014" s="387">
        <f t="shared" si="4470"/>
        <v>0</v>
      </c>
      <c r="BK2014" s="367" t="str">
        <f t="shared" si="4471"/>
        <v xml:space="preserve">    </v>
      </c>
      <c r="BL2014" s="406"/>
      <c r="BM2014" s="383">
        <f t="shared" si="4358"/>
        <v>0</v>
      </c>
    </row>
    <row r="2015" spans="1:66" customFormat="1" ht="12.75">
      <c r="A2015" s="634">
        <v>55</v>
      </c>
      <c r="B2015" s="846" t="str">
        <f>B1940</f>
        <v>TOTAL CONTRACT REVENUES</v>
      </c>
      <c r="C2015" s="877">
        <f t="shared" si="4435"/>
        <v>0</v>
      </c>
      <c r="D2015" s="845">
        <f t="shared" ref="D2015" si="4472">SUM(D2011:D2014)</f>
        <v>0</v>
      </c>
      <c r="E2015" s="845">
        <f>SUM(E2011:E2014)</f>
        <v>0</v>
      </c>
      <c r="F2015" s="873">
        <f t="shared" ref="F2015" si="4473">SUM(F2011:F2014)</f>
        <v>0</v>
      </c>
      <c r="G2015" s="873">
        <f t="shared" si="4437"/>
        <v>0</v>
      </c>
      <c r="H2015" s="874" t="str">
        <f t="shared" si="4438"/>
        <v xml:space="preserve">    </v>
      </c>
      <c r="I2015" s="845">
        <f t="shared" ref="I2015" si="4474">SUM(I2011:I2014)</f>
        <v>0</v>
      </c>
      <c r="J2015" s="845">
        <f>SUM(J2011:J2014)</f>
        <v>0</v>
      </c>
      <c r="K2015" s="876">
        <f t="shared" ref="K2015" si="4475">SUM(K2011:K2014)</f>
        <v>0</v>
      </c>
      <c r="L2015" s="876">
        <f t="shared" si="4440"/>
        <v>0</v>
      </c>
      <c r="M2015" s="874" t="str">
        <f t="shared" si="4441"/>
        <v xml:space="preserve">    </v>
      </c>
      <c r="N2015" s="845">
        <f t="shared" ref="N2015" si="4476">SUM(N2011:N2014)</f>
        <v>0</v>
      </c>
      <c r="O2015" s="845">
        <f>SUM(O2011:O2014)</f>
        <v>0</v>
      </c>
      <c r="P2015" s="876">
        <f t="shared" ref="P2015" si="4477">SUM(P2011:P2014)</f>
        <v>0</v>
      </c>
      <c r="Q2015" s="876">
        <f t="shared" si="4443"/>
        <v>0</v>
      </c>
      <c r="R2015" s="874" t="str">
        <f t="shared" si="4444"/>
        <v xml:space="preserve">    </v>
      </c>
      <c r="S2015" s="845">
        <f t="shared" ref="S2015" si="4478">SUM(S2011:S2014)</f>
        <v>0</v>
      </c>
      <c r="T2015" s="845">
        <f>SUM(T2011:T2014)</f>
        <v>0</v>
      </c>
      <c r="U2015" s="876">
        <f t="shared" ref="U2015" si="4479">SUM(U2011:U2014)</f>
        <v>0</v>
      </c>
      <c r="V2015" s="876">
        <f t="shared" si="4446"/>
        <v>0</v>
      </c>
      <c r="W2015" s="874" t="str">
        <f t="shared" si="4447"/>
        <v xml:space="preserve">    </v>
      </c>
      <c r="X2015" s="845">
        <f t="shared" ref="X2015" si="4480">SUM(X2011:X2014)</f>
        <v>0</v>
      </c>
      <c r="Y2015" s="845">
        <f>SUM(Y2011:Y2014)</f>
        <v>0</v>
      </c>
      <c r="Z2015" s="876">
        <f t="shared" ref="Z2015" si="4481">SUM(Z2011:Z2014)</f>
        <v>0</v>
      </c>
      <c r="AA2015" s="876">
        <f t="shared" si="4449"/>
        <v>0</v>
      </c>
      <c r="AB2015" s="874" t="str">
        <f t="shared" si="4450"/>
        <v xml:space="preserve">    </v>
      </c>
      <c r="AC2015" s="845">
        <f t="shared" ref="AC2015" si="4482">SUM(AC2011:AC2014)</f>
        <v>0</v>
      </c>
      <c r="AD2015" s="845">
        <f>SUM(AD2011:AD2014)</f>
        <v>0</v>
      </c>
      <c r="AE2015" s="876">
        <f t="shared" ref="AE2015" si="4483">SUM(AE2011:AE2014)</f>
        <v>0</v>
      </c>
      <c r="AF2015" s="876">
        <f t="shared" si="4452"/>
        <v>0</v>
      </c>
      <c r="AG2015" s="874" t="str">
        <f t="shared" si="4453"/>
        <v xml:space="preserve">    </v>
      </c>
      <c r="AH2015" s="845">
        <f t="shared" ref="AH2015" si="4484">SUM(AH2011:AH2014)</f>
        <v>0</v>
      </c>
      <c r="AI2015" s="845">
        <f>SUM(AI2011:AI2014)</f>
        <v>0</v>
      </c>
      <c r="AJ2015" s="876">
        <f t="shared" ref="AJ2015" si="4485">SUM(AJ2011:AJ2014)</f>
        <v>0</v>
      </c>
      <c r="AK2015" s="876">
        <f t="shared" si="4455"/>
        <v>0</v>
      </c>
      <c r="AL2015" s="874" t="str">
        <f t="shared" si="4456"/>
        <v xml:space="preserve">    </v>
      </c>
      <c r="AM2015" s="845">
        <f t="shared" ref="AM2015" si="4486">SUM(AM2011:AM2014)</f>
        <v>0</v>
      </c>
      <c r="AN2015" s="845">
        <f>SUM(AN2011:AN2014)</f>
        <v>0</v>
      </c>
      <c r="AO2015" s="876">
        <f t="shared" ref="AO2015" si="4487">SUM(AO2011:AO2014)</f>
        <v>0</v>
      </c>
      <c r="AP2015" s="876">
        <f t="shared" si="4458"/>
        <v>0</v>
      </c>
      <c r="AQ2015" s="874" t="str">
        <f t="shared" si="4459"/>
        <v xml:space="preserve">    </v>
      </c>
      <c r="AR2015" s="845">
        <f t="shared" ref="AR2015" si="4488">SUM(AR2011:AR2014)</f>
        <v>0</v>
      </c>
      <c r="AS2015" s="845">
        <f>SUM(AS2011:AS2014)</f>
        <v>0</v>
      </c>
      <c r="AT2015" s="876">
        <f t="shared" ref="AT2015" si="4489">SUM(AT2011:AT2014)</f>
        <v>0</v>
      </c>
      <c r="AU2015" s="876">
        <f t="shared" si="4461"/>
        <v>0</v>
      </c>
      <c r="AV2015" s="874" t="str">
        <f t="shared" si="4462"/>
        <v xml:space="preserve">    </v>
      </c>
      <c r="AW2015" s="845">
        <f t="shared" ref="AW2015" si="4490">SUM(AW2011:AW2014)</f>
        <v>0</v>
      </c>
      <c r="AX2015" s="845">
        <f>SUM(AX2011:AX2014)</f>
        <v>0</v>
      </c>
      <c r="AY2015" s="876">
        <f t="shared" ref="AY2015" si="4491">SUM(AY2011:AY2014)</f>
        <v>0</v>
      </c>
      <c r="AZ2015" s="876">
        <f t="shared" si="4464"/>
        <v>0</v>
      </c>
      <c r="BA2015" s="874" t="str">
        <f t="shared" si="4465"/>
        <v xml:space="preserve">    </v>
      </c>
      <c r="BB2015" s="845">
        <f t="shared" ref="BB2015" si="4492">SUM(BB2011:BB2014)</f>
        <v>0</v>
      </c>
      <c r="BC2015" s="845">
        <f>SUM(BC2011:BC2014)</f>
        <v>0</v>
      </c>
      <c r="BD2015" s="876">
        <f t="shared" ref="BD2015" si="4493">SUM(BD2011:BD2014)</f>
        <v>0</v>
      </c>
      <c r="BE2015" s="876">
        <f t="shared" si="4467"/>
        <v>0</v>
      </c>
      <c r="BF2015" s="874" t="str">
        <f t="shared" si="4468"/>
        <v xml:space="preserve">    </v>
      </c>
      <c r="BG2015" s="845">
        <f t="shared" ref="BG2015" si="4494">SUM(BG2011:BG2014)</f>
        <v>0</v>
      </c>
      <c r="BH2015" s="845">
        <f>SUM(BH2011:BH2014)</f>
        <v>0</v>
      </c>
      <c r="BI2015" s="876">
        <f t="shared" ref="BI2015" si="4495">SUM(BI2011:BI2014)</f>
        <v>0</v>
      </c>
      <c r="BJ2015" s="876">
        <f t="shared" si="4470"/>
        <v>0</v>
      </c>
      <c r="BK2015" s="874" t="str">
        <f t="shared" si="4471"/>
        <v xml:space="preserve">    </v>
      </c>
      <c r="BL2015" s="5"/>
      <c r="BM2015" s="383">
        <f t="shared" si="4358"/>
        <v>0</v>
      </c>
    </row>
    <row r="2016" spans="1:66" customFormat="1" ht="12.75">
      <c r="A2016" s="650">
        <v>56</v>
      </c>
      <c r="B2016" s="883" t="str">
        <f>B1941</f>
        <v>Net Expense Prior to Adjustments</v>
      </c>
      <c r="C2016" s="871">
        <f t="shared" si="4435"/>
        <v>0</v>
      </c>
      <c r="D2016" s="886">
        <f>+D2009-D2015</f>
        <v>0</v>
      </c>
      <c r="E2016" s="886">
        <f>+E2009-E2015</f>
        <v>0</v>
      </c>
      <c r="F2016" s="887">
        <f>+F2009-F2015</f>
        <v>0</v>
      </c>
      <c r="G2016" s="887">
        <f>+G2009-G2015</f>
        <v>0</v>
      </c>
      <c r="H2016" s="874" t="str">
        <f t="shared" si="4438"/>
        <v xml:space="preserve">    </v>
      </c>
      <c r="I2016" s="892">
        <f t="shared" si="4439"/>
        <v>0</v>
      </c>
      <c r="J2016" s="886">
        <f>+J2009-J2015</f>
        <v>0</v>
      </c>
      <c r="K2016" s="889">
        <f>+K2009-K2015</f>
        <v>0</v>
      </c>
      <c r="L2016" s="889">
        <f>+L2009-L2015</f>
        <v>0</v>
      </c>
      <c r="M2016" s="874" t="str">
        <f t="shared" si="4441"/>
        <v xml:space="preserve">    </v>
      </c>
      <c r="N2016" s="892">
        <f t="shared" si="4442"/>
        <v>0</v>
      </c>
      <c r="O2016" s="886">
        <f>+O2009-O2015</f>
        <v>0</v>
      </c>
      <c r="P2016" s="889">
        <f>+P2009-P2015</f>
        <v>0</v>
      </c>
      <c r="Q2016" s="889">
        <f>+Q2009-Q2015</f>
        <v>0</v>
      </c>
      <c r="R2016" s="874" t="str">
        <f t="shared" si="4444"/>
        <v xml:space="preserve">    </v>
      </c>
      <c r="S2016" s="892">
        <f t="shared" si="4445"/>
        <v>0</v>
      </c>
      <c r="T2016" s="886">
        <f>+T2009-T2015</f>
        <v>0</v>
      </c>
      <c r="U2016" s="889">
        <f>+U2009-U2015</f>
        <v>0</v>
      </c>
      <c r="V2016" s="889">
        <f>+V2009-V2015</f>
        <v>0</v>
      </c>
      <c r="W2016" s="874" t="str">
        <f t="shared" si="4447"/>
        <v xml:space="preserve">    </v>
      </c>
      <c r="X2016" s="892">
        <f t="shared" si="4448"/>
        <v>0</v>
      </c>
      <c r="Y2016" s="886">
        <f>+Y2009-Y2015</f>
        <v>0</v>
      </c>
      <c r="Z2016" s="889">
        <f>+Z2009-Z2015</f>
        <v>0</v>
      </c>
      <c r="AA2016" s="889">
        <f>+AA2009-AA2015</f>
        <v>0</v>
      </c>
      <c r="AB2016" s="874" t="str">
        <f t="shared" si="4450"/>
        <v xml:space="preserve">    </v>
      </c>
      <c r="AC2016" s="892">
        <f t="shared" si="4451"/>
        <v>0</v>
      </c>
      <c r="AD2016" s="886">
        <f>+AD2009-AD2015</f>
        <v>0</v>
      </c>
      <c r="AE2016" s="889">
        <f>+AE2009-AE2015</f>
        <v>0</v>
      </c>
      <c r="AF2016" s="889">
        <f>+AF2009-AF2015</f>
        <v>0</v>
      </c>
      <c r="AG2016" s="874" t="str">
        <f t="shared" si="4453"/>
        <v xml:space="preserve">    </v>
      </c>
      <c r="AH2016" s="892">
        <f t="shared" si="4454"/>
        <v>0</v>
      </c>
      <c r="AI2016" s="886">
        <f>+AI2009-AI2015</f>
        <v>0</v>
      </c>
      <c r="AJ2016" s="889">
        <f>+AJ2009-AJ2015</f>
        <v>0</v>
      </c>
      <c r="AK2016" s="889">
        <f>+AK2009-AK2015</f>
        <v>0</v>
      </c>
      <c r="AL2016" s="874" t="str">
        <f t="shared" si="4456"/>
        <v xml:space="preserve">    </v>
      </c>
      <c r="AM2016" s="892">
        <f t="shared" si="4457"/>
        <v>0</v>
      </c>
      <c r="AN2016" s="886">
        <f>+AN2009-AN2015</f>
        <v>0</v>
      </c>
      <c r="AO2016" s="889">
        <f>+AO2009-AO2015</f>
        <v>0</v>
      </c>
      <c r="AP2016" s="889">
        <f>+AP2009-AP2015</f>
        <v>0</v>
      </c>
      <c r="AQ2016" s="874" t="str">
        <f t="shared" si="4459"/>
        <v xml:space="preserve">    </v>
      </c>
      <c r="AR2016" s="892">
        <f t="shared" si="4460"/>
        <v>0</v>
      </c>
      <c r="AS2016" s="886">
        <f>+AS2009-AS2015</f>
        <v>0</v>
      </c>
      <c r="AT2016" s="889">
        <f>+AT2009-AT2015</f>
        <v>0</v>
      </c>
      <c r="AU2016" s="889">
        <f>+AU2009-AU2015</f>
        <v>0</v>
      </c>
      <c r="AV2016" s="874" t="str">
        <f t="shared" si="4462"/>
        <v xml:space="preserve">    </v>
      </c>
      <c r="AW2016" s="892">
        <f t="shared" si="4463"/>
        <v>0</v>
      </c>
      <c r="AX2016" s="886">
        <f>+AX2009-AX2015</f>
        <v>0</v>
      </c>
      <c r="AY2016" s="889">
        <f>+AY2009-AY2015</f>
        <v>0</v>
      </c>
      <c r="AZ2016" s="889">
        <f>+AZ2009-AZ2015</f>
        <v>0</v>
      </c>
      <c r="BA2016" s="874" t="str">
        <f t="shared" si="4465"/>
        <v xml:space="preserve">    </v>
      </c>
      <c r="BB2016" s="892">
        <f t="shared" si="4466"/>
        <v>0</v>
      </c>
      <c r="BC2016" s="886">
        <f>+BC2009-BC2015</f>
        <v>0</v>
      </c>
      <c r="BD2016" s="889">
        <f>+BD2009-BD2015</f>
        <v>0</v>
      </c>
      <c r="BE2016" s="889">
        <f>+BE2009-BE2015</f>
        <v>0</v>
      </c>
      <c r="BF2016" s="874" t="str">
        <f t="shared" si="4468"/>
        <v xml:space="preserve">    </v>
      </c>
      <c r="BG2016" s="892">
        <f t="shared" si="4469"/>
        <v>0</v>
      </c>
      <c r="BH2016" s="886">
        <f>+BH2009-BH2015</f>
        <v>0</v>
      </c>
      <c r="BI2016" s="889">
        <f>+BI2009-BI2015</f>
        <v>0</v>
      </c>
      <c r="BJ2016" s="889">
        <f>+BJ2009-BJ2015</f>
        <v>0</v>
      </c>
      <c r="BK2016" s="874" t="str">
        <f t="shared" si="4471"/>
        <v xml:space="preserve">    </v>
      </c>
      <c r="BL2016" s="5"/>
      <c r="BM2016" s="383">
        <f t="shared" si="4358"/>
        <v>0</v>
      </c>
    </row>
    <row r="2017" spans="1:66" s="1" customFormat="1" ht="12.75">
      <c r="A2017" s="650">
        <v>57</v>
      </c>
      <c r="B2017" s="651" t="str">
        <f>B1942</f>
        <v>Disallowance (enter as negative)</v>
      </c>
      <c r="C2017" s="558">
        <f t="shared" si="4435"/>
        <v>0</v>
      </c>
      <c r="D2017" s="1031">
        <f t="shared" si="4436"/>
        <v>0</v>
      </c>
      <c r="E2017" s="570"/>
      <c r="F2017" s="391">
        <f>+F1942+E2017</f>
        <v>0</v>
      </c>
      <c r="G2017" s="387">
        <f t="shared" ref="G2017:G2018" si="4496">D2017-F2017</f>
        <v>0</v>
      </c>
      <c r="H2017" s="367" t="str">
        <f t="shared" si="4438"/>
        <v xml:space="preserve">    </v>
      </c>
      <c r="I2017" s="853">
        <f t="shared" si="4439"/>
        <v>0</v>
      </c>
      <c r="J2017" s="570"/>
      <c r="K2017" s="391">
        <f>+K1942+J2017</f>
        <v>0</v>
      </c>
      <c r="L2017" s="387">
        <f t="shared" ref="L2017:L2018" si="4497">I2017-K2017</f>
        <v>0</v>
      </c>
      <c r="M2017" s="367" t="str">
        <f t="shared" si="4441"/>
        <v xml:space="preserve">    </v>
      </c>
      <c r="N2017" s="853">
        <f t="shared" si="4442"/>
        <v>0</v>
      </c>
      <c r="O2017" s="570"/>
      <c r="P2017" s="407">
        <f>+P1942+O2017</f>
        <v>0</v>
      </c>
      <c r="Q2017" s="387">
        <f t="shared" ref="Q2017:Q2018" si="4498">N2017-P2017</f>
        <v>0</v>
      </c>
      <c r="R2017" s="367" t="str">
        <f t="shared" si="4444"/>
        <v xml:space="preserve">    </v>
      </c>
      <c r="S2017" s="853">
        <f t="shared" si="4445"/>
        <v>0</v>
      </c>
      <c r="T2017" s="570"/>
      <c r="U2017" s="407">
        <f>+U1942+T2017</f>
        <v>0</v>
      </c>
      <c r="V2017" s="387">
        <f t="shared" ref="V2017:V2018" si="4499">S2017-U2017</f>
        <v>0</v>
      </c>
      <c r="W2017" s="367" t="str">
        <f t="shared" si="4447"/>
        <v xml:space="preserve">    </v>
      </c>
      <c r="X2017" s="853">
        <f t="shared" si="4448"/>
        <v>0</v>
      </c>
      <c r="Y2017" s="570"/>
      <c r="Z2017" s="407">
        <f>+Z1942+Y2017</f>
        <v>0</v>
      </c>
      <c r="AA2017" s="387">
        <f t="shared" ref="AA2017:AA2018" si="4500">X2017-Z2017</f>
        <v>0</v>
      </c>
      <c r="AB2017" s="367" t="str">
        <f t="shared" si="4450"/>
        <v xml:space="preserve">    </v>
      </c>
      <c r="AC2017" s="853">
        <f t="shared" si="4451"/>
        <v>0</v>
      </c>
      <c r="AD2017" s="570"/>
      <c r="AE2017" s="407">
        <f>+AE1942+AD2017</f>
        <v>0</v>
      </c>
      <c r="AF2017" s="387">
        <f t="shared" ref="AF2017:AF2018" si="4501">AC2017-AE2017</f>
        <v>0</v>
      </c>
      <c r="AG2017" s="367" t="str">
        <f t="shared" si="4453"/>
        <v xml:space="preserve">    </v>
      </c>
      <c r="AH2017" s="853">
        <f t="shared" si="4454"/>
        <v>0</v>
      </c>
      <c r="AI2017" s="570"/>
      <c r="AJ2017" s="391">
        <f>+AJ1942+AI2017</f>
        <v>0</v>
      </c>
      <c r="AK2017" s="387">
        <f t="shared" ref="AK2017:AK2018" si="4502">AH2017-AJ2017</f>
        <v>0</v>
      </c>
      <c r="AL2017" s="367" t="str">
        <f t="shared" si="4456"/>
        <v xml:space="preserve">    </v>
      </c>
      <c r="AM2017" s="853">
        <f t="shared" si="4457"/>
        <v>0</v>
      </c>
      <c r="AN2017" s="570"/>
      <c r="AO2017" s="407">
        <f>+AO1942+AN2017</f>
        <v>0</v>
      </c>
      <c r="AP2017" s="387">
        <f t="shared" ref="AP2017:AP2018" si="4503">AM2017-AO2017</f>
        <v>0</v>
      </c>
      <c r="AQ2017" s="367" t="str">
        <f t="shared" si="4459"/>
        <v xml:space="preserve">    </v>
      </c>
      <c r="AR2017" s="853">
        <f t="shared" si="4460"/>
        <v>0</v>
      </c>
      <c r="AS2017" s="570"/>
      <c r="AT2017" s="407">
        <f>+AT1942+AS2017</f>
        <v>0</v>
      </c>
      <c r="AU2017" s="387">
        <f t="shared" ref="AU2017:AU2018" si="4504">AR2017-AT2017</f>
        <v>0</v>
      </c>
      <c r="AV2017" s="367" t="str">
        <f t="shared" si="4462"/>
        <v xml:space="preserve">    </v>
      </c>
      <c r="AW2017" s="853">
        <f t="shared" si="4463"/>
        <v>0</v>
      </c>
      <c r="AX2017" s="570"/>
      <c r="AY2017" s="407">
        <f>+AY1942+AX2017</f>
        <v>0</v>
      </c>
      <c r="AZ2017" s="387">
        <f t="shared" ref="AZ2017:AZ2018" si="4505">AW2017-AY2017</f>
        <v>0</v>
      </c>
      <c r="BA2017" s="367" t="str">
        <f t="shared" si="4465"/>
        <v xml:space="preserve">    </v>
      </c>
      <c r="BB2017" s="853">
        <f t="shared" si="4466"/>
        <v>0</v>
      </c>
      <c r="BC2017" s="570"/>
      <c r="BD2017" s="407">
        <f>+BD1942+BC2017</f>
        <v>0</v>
      </c>
      <c r="BE2017" s="387">
        <f t="shared" ref="BE2017:BE2018" si="4506">BB2017-BD2017</f>
        <v>0</v>
      </c>
      <c r="BF2017" s="367" t="str">
        <f t="shared" si="4468"/>
        <v xml:space="preserve">    </v>
      </c>
      <c r="BG2017" s="853">
        <f t="shared" si="4469"/>
        <v>0</v>
      </c>
      <c r="BH2017" s="570"/>
      <c r="BI2017" s="407">
        <f>+BI1942+BH2017</f>
        <v>0</v>
      </c>
      <c r="BJ2017" s="387">
        <f t="shared" ref="BJ2017:BJ2018" si="4507">BG2017-BI2017</f>
        <v>0</v>
      </c>
      <c r="BK2017" s="367" t="str">
        <f t="shared" si="4471"/>
        <v xml:space="preserve">    </v>
      </c>
      <c r="BL2017" s="406"/>
      <c r="BM2017" s="383">
        <f t="shared" si="4358"/>
        <v>0</v>
      </c>
    </row>
    <row r="2018" spans="1:66" s="1" customFormat="1" ht="12.75">
      <c r="A2018" s="650">
        <v>58</v>
      </c>
      <c r="B2018" s="651" t="str">
        <f>B1943</f>
        <v>Adj. Due to Rate Cap (enter as neg)  SUD only</v>
      </c>
      <c r="C2018" s="558">
        <f t="shared" si="4435"/>
        <v>0</v>
      </c>
      <c r="D2018" s="1032">
        <f t="shared" si="4436"/>
        <v>0</v>
      </c>
      <c r="E2018" s="570"/>
      <c r="F2018" s="385">
        <f>+F1943+E2018</f>
        <v>0</v>
      </c>
      <c r="G2018" s="387">
        <f t="shared" si="4496"/>
        <v>0</v>
      </c>
      <c r="H2018" s="367" t="str">
        <f t="shared" si="4438"/>
        <v xml:space="preserve">    </v>
      </c>
      <c r="I2018" s="854">
        <f t="shared" si="4439"/>
        <v>0</v>
      </c>
      <c r="J2018" s="570"/>
      <c r="K2018" s="385">
        <f>+K1943+J2018</f>
        <v>0</v>
      </c>
      <c r="L2018" s="387">
        <f t="shared" si="4497"/>
        <v>0</v>
      </c>
      <c r="M2018" s="367" t="str">
        <f t="shared" si="4441"/>
        <v xml:space="preserve">    </v>
      </c>
      <c r="N2018" s="854">
        <f t="shared" si="4442"/>
        <v>0</v>
      </c>
      <c r="O2018" s="570"/>
      <c r="P2018" s="385">
        <f>+P1943+O2018</f>
        <v>0</v>
      </c>
      <c r="Q2018" s="387">
        <f t="shared" si="4498"/>
        <v>0</v>
      </c>
      <c r="R2018" s="367" t="str">
        <f t="shared" si="4444"/>
        <v xml:space="preserve">    </v>
      </c>
      <c r="S2018" s="854">
        <f t="shared" si="4445"/>
        <v>0</v>
      </c>
      <c r="T2018" s="570"/>
      <c r="U2018" s="385">
        <f>+U1943+T2018</f>
        <v>0</v>
      </c>
      <c r="V2018" s="387">
        <f t="shared" si="4499"/>
        <v>0</v>
      </c>
      <c r="W2018" s="367" t="str">
        <f t="shared" si="4447"/>
        <v xml:space="preserve">    </v>
      </c>
      <c r="X2018" s="854">
        <f t="shared" si="4448"/>
        <v>0</v>
      </c>
      <c r="Y2018" s="570"/>
      <c r="Z2018" s="385">
        <f>+Z1943+Y2018</f>
        <v>0</v>
      </c>
      <c r="AA2018" s="387">
        <f t="shared" si="4500"/>
        <v>0</v>
      </c>
      <c r="AB2018" s="367" t="str">
        <f t="shared" si="4450"/>
        <v xml:space="preserve">    </v>
      </c>
      <c r="AC2018" s="854">
        <f t="shared" si="4451"/>
        <v>0</v>
      </c>
      <c r="AD2018" s="570"/>
      <c r="AE2018" s="385">
        <f>+AE1943+AD2018</f>
        <v>0</v>
      </c>
      <c r="AF2018" s="387">
        <f t="shared" si="4501"/>
        <v>0</v>
      </c>
      <c r="AG2018" s="367" t="str">
        <f t="shared" si="4453"/>
        <v xml:space="preserve">    </v>
      </c>
      <c r="AH2018" s="854">
        <f t="shared" si="4454"/>
        <v>0</v>
      </c>
      <c r="AI2018" s="570"/>
      <c r="AJ2018" s="385">
        <f>+AJ1943+AI2018</f>
        <v>0</v>
      </c>
      <c r="AK2018" s="387">
        <f t="shared" si="4502"/>
        <v>0</v>
      </c>
      <c r="AL2018" s="367" t="str">
        <f t="shared" si="4456"/>
        <v xml:space="preserve">    </v>
      </c>
      <c r="AM2018" s="854">
        <f t="shared" si="4457"/>
        <v>0</v>
      </c>
      <c r="AN2018" s="570"/>
      <c r="AO2018" s="385">
        <f>+AO1943+AN2018</f>
        <v>0</v>
      </c>
      <c r="AP2018" s="387">
        <f t="shared" si="4503"/>
        <v>0</v>
      </c>
      <c r="AQ2018" s="367" t="str">
        <f t="shared" si="4459"/>
        <v xml:space="preserve">    </v>
      </c>
      <c r="AR2018" s="854">
        <f t="shared" si="4460"/>
        <v>0</v>
      </c>
      <c r="AS2018" s="570"/>
      <c r="AT2018" s="385">
        <f>+AT1943+AS2018</f>
        <v>0</v>
      </c>
      <c r="AU2018" s="387">
        <f t="shared" si="4504"/>
        <v>0</v>
      </c>
      <c r="AV2018" s="367" t="str">
        <f t="shared" si="4462"/>
        <v xml:space="preserve">    </v>
      </c>
      <c r="AW2018" s="854">
        <f t="shared" si="4463"/>
        <v>0</v>
      </c>
      <c r="AX2018" s="570"/>
      <c r="AY2018" s="385">
        <f>+AY1943+AX2018</f>
        <v>0</v>
      </c>
      <c r="AZ2018" s="387">
        <f t="shared" si="4505"/>
        <v>0</v>
      </c>
      <c r="BA2018" s="367" t="str">
        <f t="shared" si="4465"/>
        <v xml:space="preserve">    </v>
      </c>
      <c r="BB2018" s="854">
        <f t="shared" si="4466"/>
        <v>0</v>
      </c>
      <c r="BC2018" s="570"/>
      <c r="BD2018" s="385">
        <f>+BD1943+BC2018</f>
        <v>0</v>
      </c>
      <c r="BE2018" s="387">
        <f t="shared" si="4506"/>
        <v>0</v>
      </c>
      <c r="BF2018" s="367" t="str">
        <f t="shared" si="4468"/>
        <v xml:space="preserve">    </v>
      </c>
      <c r="BG2018" s="854">
        <f t="shared" si="4469"/>
        <v>0</v>
      </c>
      <c r="BH2018" s="570"/>
      <c r="BI2018" s="385">
        <f>+BI1943+BH2018</f>
        <v>0</v>
      </c>
      <c r="BJ2018" s="387">
        <f t="shared" si="4507"/>
        <v>0</v>
      </c>
      <c r="BK2018" s="367" t="str">
        <f t="shared" si="4471"/>
        <v xml:space="preserve">    </v>
      </c>
      <c r="BL2018" s="406"/>
      <c r="BM2018" s="383">
        <f t="shared" si="4358"/>
        <v>0</v>
      </c>
    </row>
    <row r="2019" spans="1:66" s="18" customFormat="1" ht="13.5" thickBot="1">
      <c r="A2019" s="656">
        <v>59</v>
      </c>
      <c r="B2019" s="855" t="str">
        <f>B1944</f>
        <v>NET INVOICE AMOUNT</v>
      </c>
      <c r="C2019" s="856">
        <f t="shared" si="4435"/>
        <v>0</v>
      </c>
      <c r="D2019" s="848">
        <f>+D2016+D2017+D2018</f>
        <v>0</v>
      </c>
      <c r="E2019" s="848">
        <f>+E2016+E2017+E2018</f>
        <v>0</v>
      </c>
      <c r="F2019" s="868">
        <f>+F2016+F2017+F2018</f>
        <v>0</v>
      </c>
      <c r="G2019" s="868">
        <f>+G2016+G2017+G2018</f>
        <v>0</v>
      </c>
      <c r="H2019" s="857" t="str">
        <f t="shared" si="4438"/>
        <v xml:space="preserve">    </v>
      </c>
      <c r="I2019" s="848">
        <f>+I2016+I2017+I2018</f>
        <v>0</v>
      </c>
      <c r="J2019" s="848">
        <f>+J2016+J2017+J2018</f>
        <v>0</v>
      </c>
      <c r="K2019" s="870">
        <f>+K2016+K2017+K2018</f>
        <v>0</v>
      </c>
      <c r="L2019" s="870">
        <f>+L2016+L2017+L2018</f>
        <v>0</v>
      </c>
      <c r="M2019" s="857" t="str">
        <f t="shared" si="4441"/>
        <v xml:space="preserve">    </v>
      </c>
      <c r="N2019" s="848">
        <f>+N2016+N2017+N2018</f>
        <v>0</v>
      </c>
      <c r="O2019" s="848">
        <f>+O2016+O2017+O2018</f>
        <v>0</v>
      </c>
      <c r="P2019" s="870">
        <f>+P2016+P2017+P2018</f>
        <v>0</v>
      </c>
      <c r="Q2019" s="870">
        <f>+Q2016+Q2017+Q2018</f>
        <v>0</v>
      </c>
      <c r="R2019" s="857" t="str">
        <f t="shared" si="4444"/>
        <v xml:space="preserve">    </v>
      </c>
      <c r="S2019" s="848">
        <f>+S2016+S2017+S2018</f>
        <v>0</v>
      </c>
      <c r="T2019" s="848">
        <f>+T2016+T2017+T2018</f>
        <v>0</v>
      </c>
      <c r="U2019" s="870">
        <f>+U2016+U2017+U2018</f>
        <v>0</v>
      </c>
      <c r="V2019" s="870">
        <f>+V2016+V2017+V2018</f>
        <v>0</v>
      </c>
      <c r="W2019" s="857" t="str">
        <f t="shared" si="4447"/>
        <v xml:space="preserve">    </v>
      </c>
      <c r="X2019" s="848">
        <f>+X2016+X2017+X2018</f>
        <v>0</v>
      </c>
      <c r="Y2019" s="848">
        <f>+Y2016+Y2017+Y2018</f>
        <v>0</v>
      </c>
      <c r="Z2019" s="870">
        <f>+Z2016+Z2017+Z2018</f>
        <v>0</v>
      </c>
      <c r="AA2019" s="870">
        <f>+AA2016+AA2017+AA2018</f>
        <v>0</v>
      </c>
      <c r="AB2019" s="857" t="str">
        <f t="shared" si="4450"/>
        <v xml:space="preserve">    </v>
      </c>
      <c r="AC2019" s="848">
        <f>+AC2016+AC2017+AC2018</f>
        <v>0</v>
      </c>
      <c r="AD2019" s="848">
        <f>+AD2016+AD2017+AD2018</f>
        <v>0</v>
      </c>
      <c r="AE2019" s="870">
        <f>+AE2016+AE2017+AE2018</f>
        <v>0</v>
      </c>
      <c r="AF2019" s="870">
        <f>+AF2016+AF2017+AF2018</f>
        <v>0</v>
      </c>
      <c r="AG2019" s="857" t="str">
        <f t="shared" si="4453"/>
        <v xml:space="preserve">    </v>
      </c>
      <c r="AH2019" s="848">
        <f>+AH2016+AH2017+AH2018</f>
        <v>0</v>
      </c>
      <c r="AI2019" s="848">
        <f>+AI2016+AI2017+AI2018</f>
        <v>0</v>
      </c>
      <c r="AJ2019" s="870">
        <f>+AJ2016+AJ2017+AJ2018</f>
        <v>0</v>
      </c>
      <c r="AK2019" s="870">
        <f>+AK2016+AK2017+AK2018</f>
        <v>0</v>
      </c>
      <c r="AL2019" s="857" t="str">
        <f t="shared" si="4456"/>
        <v xml:space="preserve">    </v>
      </c>
      <c r="AM2019" s="848">
        <f>+AM2016+AM2017+AM2018</f>
        <v>0</v>
      </c>
      <c r="AN2019" s="848">
        <f>+AN2016+AN2017+AN2018</f>
        <v>0</v>
      </c>
      <c r="AO2019" s="870">
        <f>+AO2016+AO2017+AO2018</f>
        <v>0</v>
      </c>
      <c r="AP2019" s="870">
        <f>+AP2016+AP2017+AP2018</f>
        <v>0</v>
      </c>
      <c r="AQ2019" s="857" t="str">
        <f t="shared" si="4459"/>
        <v xml:space="preserve">    </v>
      </c>
      <c r="AR2019" s="848">
        <f>+AR2016+AR2017+AR2018</f>
        <v>0</v>
      </c>
      <c r="AS2019" s="848">
        <f>+AS2016+AS2017+AS2018</f>
        <v>0</v>
      </c>
      <c r="AT2019" s="870">
        <f>+AT2016+AT2017+AT2018</f>
        <v>0</v>
      </c>
      <c r="AU2019" s="870">
        <f>+AU2016+AU2017+AU2018</f>
        <v>0</v>
      </c>
      <c r="AV2019" s="857" t="str">
        <f t="shared" si="4462"/>
        <v xml:space="preserve">    </v>
      </c>
      <c r="AW2019" s="848">
        <f>+AW2016+AW2017+AW2018</f>
        <v>0</v>
      </c>
      <c r="AX2019" s="848">
        <f>+AX2016+AX2017+AX2018</f>
        <v>0</v>
      </c>
      <c r="AY2019" s="870">
        <f>+AY2016+AY2017+AY2018</f>
        <v>0</v>
      </c>
      <c r="AZ2019" s="870">
        <f>+AZ2016+AZ2017+AZ2018</f>
        <v>0</v>
      </c>
      <c r="BA2019" s="857" t="str">
        <f t="shared" si="4465"/>
        <v xml:space="preserve">    </v>
      </c>
      <c r="BB2019" s="848">
        <f>+BB2016+BB2017+BB2018</f>
        <v>0</v>
      </c>
      <c r="BC2019" s="848">
        <f>+BC2016+BC2017+BC2018</f>
        <v>0</v>
      </c>
      <c r="BD2019" s="870">
        <f>+BD2016+BD2017+BD2018</f>
        <v>0</v>
      </c>
      <c r="BE2019" s="870">
        <f>+BE2016+BE2017+BE2018</f>
        <v>0</v>
      </c>
      <c r="BF2019" s="857" t="str">
        <f t="shared" si="4468"/>
        <v xml:space="preserve">    </v>
      </c>
      <c r="BG2019" s="848">
        <f>+BG2016+BG2017+BG2018</f>
        <v>0</v>
      </c>
      <c r="BH2019" s="848">
        <f>+BH2016+BH2017+BH2018</f>
        <v>0</v>
      </c>
      <c r="BI2019" s="870">
        <f>+BI2016+BI2017+BI2018</f>
        <v>0</v>
      </c>
      <c r="BJ2019" s="870">
        <f>+BJ2016+BJ2017+BJ2018</f>
        <v>0</v>
      </c>
      <c r="BK2019" s="857" t="str">
        <f t="shared" si="4471"/>
        <v xml:space="preserve">    </v>
      </c>
      <c r="BL2019" s="405"/>
      <c r="BM2019" s="383">
        <f t="shared" si="4358"/>
        <v>0</v>
      </c>
    </row>
    <row r="2020" spans="1:66" customFormat="1" ht="15" customHeight="1" thickTop="1">
      <c r="A2020" s="1151" t="s">
        <v>247</v>
      </c>
      <c r="B2020" s="1151"/>
      <c r="C2020" s="657">
        <v>0</v>
      </c>
      <c r="D2020" s="636" t="str">
        <f>D1120</f>
        <v>Certification of Exclusion and Debarment (Article 4 or 8)</v>
      </c>
      <c r="E2020" s="1011"/>
      <c r="F2020" s="636"/>
      <c r="G2020" s="636"/>
      <c r="H2020" s="636"/>
      <c r="I2020" s="636" t="str">
        <f>D1120</f>
        <v>Certification of Exclusion and Debarment (Article 4 or 8)</v>
      </c>
      <c r="J2020" s="636"/>
      <c r="K2020" s="636"/>
      <c r="L2020" s="636"/>
      <c r="M2020" s="636"/>
      <c r="N2020" s="636" t="str">
        <f>D1120</f>
        <v>Certification of Exclusion and Debarment (Article 4 or 8)</v>
      </c>
      <c r="O2020" s="636"/>
      <c r="P2020" s="636"/>
      <c r="Q2020" s="636"/>
      <c r="R2020" s="636"/>
      <c r="S2020" s="636" t="str">
        <f>D1120</f>
        <v>Certification of Exclusion and Debarment (Article 4 or 8)</v>
      </c>
      <c r="T2020" s="636"/>
      <c r="U2020" s="636"/>
      <c r="V2020" s="636"/>
      <c r="W2020" s="636"/>
      <c r="X2020" s="636" t="str">
        <f>D1120</f>
        <v>Certification of Exclusion and Debarment (Article 4 or 8)</v>
      </c>
      <c r="Y2020" s="636"/>
      <c r="Z2020" s="636"/>
      <c r="AA2020" s="636"/>
      <c r="AB2020" s="636"/>
      <c r="AC2020" s="636" t="str">
        <f>D1120</f>
        <v>Certification of Exclusion and Debarment (Article 4 or 8)</v>
      </c>
      <c r="AD2020" s="636"/>
      <c r="AE2020" s="636"/>
      <c r="AF2020" s="636"/>
      <c r="AG2020" s="636"/>
      <c r="AH2020" s="636" t="str">
        <f>D1120</f>
        <v>Certification of Exclusion and Debarment (Article 4 or 8)</v>
      </c>
      <c r="AI2020" s="636"/>
      <c r="AJ2020" s="636"/>
      <c r="AK2020" s="636"/>
      <c r="AL2020" s="636"/>
      <c r="AM2020" s="636" t="str">
        <f>D1120</f>
        <v>Certification of Exclusion and Debarment (Article 4 or 8)</v>
      </c>
      <c r="AN2020" s="636"/>
      <c r="AO2020" s="636"/>
      <c r="AP2020" s="636"/>
      <c r="AQ2020" s="636"/>
      <c r="AR2020" s="636" t="str">
        <f>D1120</f>
        <v>Certification of Exclusion and Debarment (Article 4 or 8)</v>
      </c>
      <c r="AS2020" s="636"/>
      <c r="AT2020" s="636"/>
      <c r="AU2020" s="636"/>
      <c r="AV2020" s="636"/>
      <c r="AW2020" s="636" t="str">
        <f>D1120</f>
        <v>Certification of Exclusion and Debarment (Article 4 or 8)</v>
      </c>
      <c r="AX2020" s="636"/>
      <c r="AY2020" s="636"/>
      <c r="AZ2020" s="636"/>
      <c r="BA2020" s="636"/>
      <c r="BB2020" s="636" t="str">
        <f>D1120</f>
        <v>Certification of Exclusion and Debarment (Article 4 or 8)</v>
      </c>
      <c r="BC2020" s="636"/>
      <c r="BD2020" s="636"/>
      <c r="BE2020" s="636"/>
      <c r="BF2020" s="636"/>
      <c r="BG2020" s="636" t="str">
        <f>D1120</f>
        <v>Certification of Exclusion and Debarment (Article 4 or 8)</v>
      </c>
      <c r="BH2020" s="636"/>
      <c r="BI2020" s="636"/>
      <c r="BJ2020" s="636"/>
      <c r="BK2020" s="636"/>
      <c r="BL2020" s="244"/>
      <c r="BM2020" s="244"/>
      <c r="BN2020" s="244"/>
    </row>
    <row r="2021" spans="1:66" customFormat="1" ht="75.75" customHeight="1" thickBot="1">
      <c r="A2021" s="1152"/>
      <c r="B2021" s="1152"/>
      <c r="C2021" s="658"/>
      <c r="D2021" s="1149" t="str">
        <f>D1946</f>
        <v>Invoice Certification Language (MH)</v>
      </c>
      <c r="E2021" s="1149"/>
      <c r="F2021" s="1149"/>
      <c r="G2021" s="1149"/>
      <c r="H2021" s="1149"/>
      <c r="I2021" s="1149" t="str">
        <f>D2021</f>
        <v>Invoice Certification Language (MH)</v>
      </c>
      <c r="J2021" s="1149"/>
      <c r="K2021" s="1149"/>
      <c r="L2021" s="1149"/>
      <c r="M2021" s="1149"/>
      <c r="N2021" s="1149" t="str">
        <f>I2021</f>
        <v>Invoice Certification Language (MH)</v>
      </c>
      <c r="O2021" s="1149"/>
      <c r="P2021" s="1149"/>
      <c r="Q2021" s="1149"/>
      <c r="R2021" s="1149"/>
      <c r="S2021" s="1149" t="str">
        <f>N2021</f>
        <v>Invoice Certification Language (MH)</v>
      </c>
      <c r="T2021" s="1149"/>
      <c r="U2021" s="1149"/>
      <c r="V2021" s="1149"/>
      <c r="W2021" s="1149"/>
      <c r="X2021" s="1149" t="str">
        <f>S2021</f>
        <v>Invoice Certification Language (MH)</v>
      </c>
      <c r="Y2021" s="1149"/>
      <c r="Z2021" s="1149"/>
      <c r="AA2021" s="1149"/>
      <c r="AB2021" s="1149"/>
      <c r="AC2021" s="1149" t="str">
        <f>X2021</f>
        <v>Invoice Certification Language (MH)</v>
      </c>
      <c r="AD2021" s="1149"/>
      <c r="AE2021" s="1149"/>
      <c r="AF2021" s="1149"/>
      <c r="AG2021" s="1149"/>
      <c r="AH2021" s="1149" t="str">
        <f>AC2021</f>
        <v>Invoice Certification Language (MH)</v>
      </c>
      <c r="AI2021" s="1149"/>
      <c r="AJ2021" s="1149"/>
      <c r="AK2021" s="1149"/>
      <c r="AL2021" s="1149"/>
      <c r="AM2021" s="1149" t="str">
        <f>AH2021</f>
        <v>Invoice Certification Language (MH)</v>
      </c>
      <c r="AN2021" s="1149"/>
      <c r="AO2021" s="1149"/>
      <c r="AP2021" s="1149"/>
      <c r="AQ2021" s="1149"/>
      <c r="AR2021" s="1149" t="str">
        <f>AM2021</f>
        <v>Invoice Certification Language (MH)</v>
      </c>
      <c r="AS2021" s="1149"/>
      <c r="AT2021" s="1149"/>
      <c r="AU2021" s="1149"/>
      <c r="AV2021" s="1149"/>
      <c r="AW2021" s="1149" t="str">
        <f>AR2021</f>
        <v>Invoice Certification Language (MH)</v>
      </c>
      <c r="AX2021" s="1149"/>
      <c r="AY2021" s="1149"/>
      <c r="AZ2021" s="1149"/>
      <c r="BA2021" s="1149"/>
      <c r="BB2021" s="1149" t="str">
        <f>AW2021</f>
        <v>Invoice Certification Language (MH)</v>
      </c>
      <c r="BC2021" s="1149"/>
      <c r="BD2021" s="1149"/>
      <c r="BE2021" s="1149"/>
      <c r="BF2021" s="1149"/>
      <c r="BG2021" s="1149" t="str">
        <f>BB2021</f>
        <v>Invoice Certification Language (MH)</v>
      </c>
      <c r="BH2021" s="1149"/>
      <c r="BI2021" s="1149"/>
      <c r="BJ2021" s="1149"/>
      <c r="BK2021" s="1149"/>
      <c r="BL2021" s="244"/>
      <c r="BM2021" s="244"/>
      <c r="BN2021" s="244"/>
    </row>
    <row r="2022" spans="1:66" s="1" customFormat="1" ht="12" customHeight="1">
      <c r="A2022" s="1167"/>
      <c r="B2022" s="1168"/>
      <c r="C2022" s="369"/>
      <c r="D2022" s="1142"/>
      <c r="E2022" s="1142"/>
      <c r="F2022" s="1142"/>
      <c r="G2022" s="1141"/>
      <c r="H2022" s="1141"/>
      <c r="I2022" s="1142"/>
      <c r="J2022" s="1142"/>
      <c r="K2022" s="1142"/>
      <c r="L2022" s="1141"/>
      <c r="M2022" s="1141"/>
      <c r="N2022" s="1142"/>
      <c r="O2022" s="1142"/>
      <c r="P2022" s="1142"/>
      <c r="Q2022" s="1141"/>
      <c r="R2022" s="1141"/>
      <c r="S2022" s="1142"/>
      <c r="T2022" s="1142"/>
      <c r="U2022" s="1142"/>
      <c r="V2022" s="1141"/>
      <c r="W2022" s="1141"/>
      <c r="X2022" s="1142"/>
      <c r="Y2022" s="1142"/>
      <c r="Z2022" s="1142"/>
      <c r="AA2022" s="1141"/>
      <c r="AB2022" s="1141"/>
      <c r="AC2022" s="1142"/>
      <c r="AD2022" s="1142"/>
      <c r="AE2022" s="1142"/>
      <c r="AF2022" s="1141"/>
      <c r="AG2022" s="1141"/>
      <c r="AH2022" s="1142"/>
      <c r="AI2022" s="1142"/>
      <c r="AJ2022" s="1142"/>
      <c r="AK2022" s="1141"/>
      <c r="AL2022" s="1141"/>
      <c r="AM2022" s="1142"/>
      <c r="AN2022" s="1142"/>
      <c r="AO2022" s="1142"/>
      <c r="AP2022" s="1141"/>
      <c r="AQ2022" s="1141"/>
      <c r="AR2022" s="1142"/>
      <c r="AS2022" s="1142"/>
      <c r="AT2022" s="1142"/>
      <c r="AU2022" s="1141"/>
      <c r="AV2022" s="1141"/>
      <c r="AW2022" s="1142"/>
      <c r="AX2022" s="1142"/>
      <c r="AY2022" s="1142"/>
      <c r="AZ2022" s="1141"/>
      <c r="BA2022" s="1141"/>
      <c r="BB2022" s="1142"/>
      <c r="BC2022" s="1142"/>
      <c r="BD2022" s="1142"/>
      <c r="BE2022" s="1141"/>
      <c r="BF2022" s="1141"/>
      <c r="BG2022" s="1142"/>
      <c r="BH2022" s="1142"/>
      <c r="BI2022" s="1142"/>
      <c r="BJ2022" s="1141"/>
      <c r="BK2022" s="1141"/>
    </row>
    <row r="2023" spans="1:66" s="1" customFormat="1" ht="10.5" customHeight="1">
      <c r="A2023" s="1169"/>
      <c r="B2023" s="1170"/>
      <c r="C2023" s="370"/>
      <c r="D2023" s="1143" t="s">
        <v>313</v>
      </c>
      <c r="E2023" s="1143"/>
      <c r="F2023" s="1143"/>
      <c r="G2023" s="96" t="s">
        <v>125</v>
      </c>
      <c r="H2023" s="87"/>
      <c r="I2023" s="1143" t="s">
        <v>313</v>
      </c>
      <c r="J2023" s="1143"/>
      <c r="K2023" s="1143"/>
      <c r="L2023" s="96" t="s">
        <v>125</v>
      </c>
      <c r="M2023" s="87"/>
      <c r="N2023" s="1143" t="s">
        <v>313</v>
      </c>
      <c r="O2023" s="1143"/>
      <c r="P2023" s="1143"/>
      <c r="Q2023" s="96" t="s">
        <v>125</v>
      </c>
      <c r="R2023" s="87"/>
      <c r="S2023" s="1143" t="s">
        <v>313</v>
      </c>
      <c r="T2023" s="1143"/>
      <c r="U2023" s="1143"/>
      <c r="V2023" s="96" t="s">
        <v>125</v>
      </c>
      <c r="W2023" s="87"/>
      <c r="X2023" s="1143" t="s">
        <v>313</v>
      </c>
      <c r="Y2023" s="1143"/>
      <c r="Z2023" s="1143"/>
      <c r="AA2023" s="96" t="s">
        <v>125</v>
      </c>
      <c r="AB2023" s="87"/>
      <c r="AC2023" s="1143" t="s">
        <v>313</v>
      </c>
      <c r="AD2023" s="1143"/>
      <c r="AE2023" s="1143"/>
      <c r="AF2023" s="96" t="s">
        <v>125</v>
      </c>
      <c r="AG2023" s="87"/>
      <c r="AH2023" s="1143" t="s">
        <v>313</v>
      </c>
      <c r="AI2023" s="1143"/>
      <c r="AJ2023" s="1143"/>
      <c r="AK2023" s="96" t="s">
        <v>125</v>
      </c>
      <c r="AL2023" s="87"/>
      <c r="AM2023" s="1143" t="s">
        <v>313</v>
      </c>
      <c r="AN2023" s="1143"/>
      <c r="AO2023" s="1143"/>
      <c r="AP2023" s="96" t="s">
        <v>125</v>
      </c>
      <c r="AQ2023" s="87"/>
      <c r="AR2023" s="1143" t="s">
        <v>313</v>
      </c>
      <c r="AS2023" s="1143"/>
      <c r="AT2023" s="1143"/>
      <c r="AU2023" s="96" t="s">
        <v>125</v>
      </c>
      <c r="AV2023" s="87"/>
      <c r="AW2023" s="1143" t="s">
        <v>313</v>
      </c>
      <c r="AX2023" s="1143"/>
      <c r="AY2023" s="1143"/>
      <c r="AZ2023" s="96" t="s">
        <v>125</v>
      </c>
      <c r="BA2023" s="87"/>
      <c r="BB2023" s="1143" t="s">
        <v>313</v>
      </c>
      <c r="BC2023" s="1143"/>
      <c r="BD2023" s="1143"/>
      <c r="BE2023" s="96" t="s">
        <v>125</v>
      </c>
      <c r="BF2023" s="87"/>
      <c r="BG2023" s="1143" t="s">
        <v>313</v>
      </c>
      <c r="BH2023" s="1143"/>
      <c r="BI2023" s="1143"/>
      <c r="BJ2023" s="96" t="s">
        <v>125</v>
      </c>
      <c r="BK2023" s="87"/>
    </row>
    <row r="2024" spans="1:66" s="1" customFormat="1" ht="21" customHeight="1">
      <c r="A2024" s="1169"/>
      <c r="B2024" s="1170"/>
      <c r="C2024" s="361"/>
      <c r="D2024" s="1145"/>
      <c r="E2024" s="1145"/>
      <c r="F2024" s="1145"/>
      <c r="G2024" s="1140"/>
      <c r="H2024" s="1140"/>
      <c r="I2024" s="1145"/>
      <c r="J2024" s="1145"/>
      <c r="K2024" s="1145"/>
      <c r="L2024" s="1140"/>
      <c r="M2024" s="1140"/>
      <c r="N2024" s="1145"/>
      <c r="O2024" s="1145"/>
      <c r="P2024" s="1145"/>
      <c r="Q2024" s="1140"/>
      <c r="R2024" s="1140"/>
      <c r="S2024" s="1145"/>
      <c r="T2024" s="1145"/>
      <c r="U2024" s="1145"/>
      <c r="V2024" s="1140"/>
      <c r="W2024" s="1140"/>
      <c r="X2024" s="1145"/>
      <c r="Y2024" s="1145"/>
      <c r="Z2024" s="1145"/>
      <c r="AA2024" s="1140"/>
      <c r="AB2024" s="1140"/>
      <c r="AC2024" s="1145"/>
      <c r="AD2024" s="1145"/>
      <c r="AE2024" s="1145"/>
      <c r="AF2024" s="1140"/>
      <c r="AG2024" s="1140"/>
      <c r="AH2024" s="1145"/>
      <c r="AI2024" s="1145"/>
      <c r="AJ2024" s="1145"/>
      <c r="AK2024" s="1140"/>
      <c r="AL2024" s="1140"/>
      <c r="AM2024" s="1145"/>
      <c r="AN2024" s="1145"/>
      <c r="AO2024" s="1145"/>
      <c r="AP2024" s="1140"/>
      <c r="AQ2024" s="1140"/>
      <c r="AR2024" s="1145"/>
      <c r="AS2024" s="1145"/>
      <c r="AT2024" s="1145"/>
      <c r="AU2024" s="1140"/>
      <c r="AV2024" s="1140"/>
      <c r="AW2024" s="1145"/>
      <c r="AX2024" s="1145"/>
      <c r="AY2024" s="1145"/>
      <c r="AZ2024" s="1140"/>
      <c r="BA2024" s="1140"/>
      <c r="BB2024" s="1145"/>
      <c r="BC2024" s="1145"/>
      <c r="BD2024" s="1145"/>
      <c r="BE2024" s="1140"/>
      <c r="BF2024" s="1140"/>
      <c r="BG2024" s="1145"/>
      <c r="BH2024" s="1145"/>
      <c r="BI2024" s="1145"/>
      <c r="BJ2024" s="1140"/>
      <c r="BK2024" s="1140"/>
    </row>
    <row r="2025" spans="1:66" s="1" customFormat="1" ht="16.5" thickBot="1">
      <c r="A2025" s="1171"/>
      <c r="B2025" s="1172"/>
      <c r="C2025" s="362"/>
      <c r="D2025" s="1144" t="s">
        <v>80</v>
      </c>
      <c r="E2025" s="1144"/>
      <c r="F2025" s="94"/>
      <c r="G2025" s="95" t="s">
        <v>81</v>
      </c>
      <c r="H2025" s="87"/>
      <c r="I2025" s="1144" t="s">
        <v>80</v>
      </c>
      <c r="J2025" s="1144"/>
      <c r="K2025" s="94"/>
      <c r="L2025" s="95" t="s">
        <v>81</v>
      </c>
      <c r="M2025" s="87"/>
      <c r="N2025" s="1144" t="s">
        <v>80</v>
      </c>
      <c r="O2025" s="1144"/>
      <c r="P2025" s="94"/>
      <c r="Q2025" s="95" t="s">
        <v>81</v>
      </c>
      <c r="R2025" s="87"/>
      <c r="S2025" s="1144" t="s">
        <v>80</v>
      </c>
      <c r="T2025" s="1144"/>
      <c r="U2025" s="94"/>
      <c r="V2025" s="95" t="s">
        <v>81</v>
      </c>
      <c r="W2025" s="87"/>
      <c r="X2025" s="1144" t="s">
        <v>80</v>
      </c>
      <c r="Y2025" s="1144"/>
      <c r="Z2025" s="94"/>
      <c r="AA2025" s="95" t="s">
        <v>81</v>
      </c>
      <c r="AB2025" s="87"/>
      <c r="AC2025" s="1144" t="s">
        <v>80</v>
      </c>
      <c r="AD2025" s="1144"/>
      <c r="AE2025" s="94"/>
      <c r="AF2025" s="95" t="s">
        <v>81</v>
      </c>
      <c r="AG2025" s="87"/>
      <c r="AH2025" s="1144" t="s">
        <v>80</v>
      </c>
      <c r="AI2025" s="1144"/>
      <c r="AJ2025" s="94"/>
      <c r="AK2025" s="95" t="s">
        <v>81</v>
      </c>
      <c r="AL2025" s="87"/>
      <c r="AM2025" s="1144" t="s">
        <v>80</v>
      </c>
      <c r="AN2025" s="1144"/>
      <c r="AO2025" s="94"/>
      <c r="AP2025" s="95" t="s">
        <v>81</v>
      </c>
      <c r="AQ2025" s="87"/>
      <c r="AR2025" s="1144" t="s">
        <v>80</v>
      </c>
      <c r="AS2025" s="1144"/>
      <c r="AT2025" s="94"/>
      <c r="AU2025" s="95" t="s">
        <v>81</v>
      </c>
      <c r="AV2025" s="87"/>
      <c r="AW2025" s="1144" t="s">
        <v>80</v>
      </c>
      <c r="AX2025" s="1144"/>
      <c r="AY2025" s="94"/>
      <c r="AZ2025" s="95" t="s">
        <v>81</v>
      </c>
      <c r="BA2025" s="87"/>
      <c r="BB2025" s="1144" t="s">
        <v>80</v>
      </c>
      <c r="BC2025" s="1144"/>
      <c r="BD2025" s="94"/>
      <c r="BE2025" s="95" t="s">
        <v>81</v>
      </c>
      <c r="BF2025" s="87"/>
      <c r="BG2025" s="1144" t="s">
        <v>80</v>
      </c>
      <c r="BH2025" s="1144"/>
      <c r="BI2025" s="94"/>
      <c r="BJ2025" s="95" t="s">
        <v>81</v>
      </c>
      <c r="BK2025" s="87"/>
    </row>
    <row r="2026" spans="1:66" customFormat="1" ht="15.6" customHeight="1">
      <c r="A2026" s="637" t="s">
        <v>242</v>
      </c>
      <c r="B2026" s="88"/>
      <c r="C2026" s="357"/>
      <c r="D2026" s="88"/>
      <c r="E2026" s="357"/>
      <c r="F2026" s="88"/>
      <c r="G2026" s="89"/>
      <c r="H2026" s="90"/>
      <c r="I2026" s="2"/>
      <c r="J2026" s="2"/>
      <c r="K2026" s="2"/>
      <c r="L2026" s="2"/>
      <c r="M2026" s="2"/>
      <c r="N2026" s="2"/>
      <c r="O2026" s="2"/>
      <c r="P2026" s="3"/>
      <c r="Q2026" s="3"/>
      <c r="R2026" s="3"/>
      <c r="S2026" s="15"/>
      <c r="T2026" s="10"/>
      <c r="U2026" s="10"/>
      <c r="V2026" s="11"/>
      <c r="W2026" s="25"/>
      <c r="X2026" s="9"/>
      <c r="Y2026" s="9"/>
      <c r="Z2026" s="15"/>
      <c r="AA2026" s="20"/>
      <c r="AB2026" s="20"/>
      <c r="AC2026" s="20"/>
      <c r="AD2026" s="2"/>
      <c r="AE2026" s="3"/>
      <c r="AF2026" s="3"/>
      <c r="AG2026" s="3"/>
      <c r="AH2026" s="8"/>
      <c r="AI2026" s="10"/>
      <c r="AJ2026" s="10"/>
      <c r="AK2026" s="11"/>
      <c r="AL2026" s="21"/>
      <c r="AM2026" s="22"/>
      <c r="AN2026" s="22"/>
      <c r="AO2026" s="8"/>
      <c r="AP2026" s="8"/>
      <c r="AQ2026" s="8"/>
      <c r="AR2026" s="8"/>
      <c r="AS2026" s="8"/>
      <c r="AT2026" s="8"/>
      <c r="AU2026" s="8"/>
      <c r="AV2026" s="8"/>
      <c r="AW2026" s="8"/>
      <c r="AX2026" s="8"/>
      <c r="AY2026" s="8"/>
      <c r="AZ2026" s="8"/>
      <c r="BA2026" s="8"/>
      <c r="BB2026" s="8"/>
      <c r="BC2026" s="8"/>
      <c r="BD2026" s="8"/>
      <c r="BE2026" s="8"/>
      <c r="BF2026" s="8"/>
      <c r="BG2026" s="8"/>
      <c r="BH2026" s="8"/>
      <c r="BI2026" s="8"/>
      <c r="BJ2026" s="8"/>
      <c r="BK2026" s="8"/>
      <c r="BL2026" s="8"/>
      <c r="BM2026" s="660"/>
      <c r="BN2026" s="8"/>
    </row>
    <row r="2027" spans="1:66" s="1" customFormat="1" ht="12.6" customHeight="1">
      <c r="A2027" s="97" t="s">
        <v>243</v>
      </c>
      <c r="B2027" s="88"/>
      <c r="C2027" s="363"/>
      <c r="D2027" s="273"/>
      <c r="E2027" s="1013"/>
      <c r="F2027" s="256"/>
      <c r="G2027" s="273"/>
      <c r="H2027" s="274"/>
      <c r="I2027" s="273"/>
      <c r="J2027" s="273"/>
      <c r="K2027" s="256"/>
      <c r="L2027" s="273"/>
      <c r="M2027" s="274"/>
      <c r="N2027" s="32"/>
      <c r="O2027" s="275"/>
      <c r="P2027" s="275"/>
      <c r="Q2027" s="275"/>
      <c r="R2027" s="275"/>
      <c r="S2027" s="276"/>
      <c r="T2027" s="276"/>
      <c r="U2027" s="276"/>
      <c r="V2027" s="277"/>
      <c r="W2027" s="278"/>
      <c r="X2027" s="276"/>
      <c r="Y2027" s="276"/>
      <c r="Z2027" s="32"/>
      <c r="AD2027" s="279"/>
      <c r="AE2027" s="279"/>
      <c r="AF2027" s="279"/>
      <c r="AG2027" s="279"/>
      <c r="AH2027" s="280"/>
      <c r="AI2027" s="280"/>
      <c r="AJ2027" s="280"/>
      <c r="AK2027" s="281"/>
      <c r="AL2027" s="282"/>
      <c r="AM2027" s="280"/>
      <c r="AN2027" s="280"/>
      <c r="AO2027" s="32"/>
      <c r="AP2027" s="32"/>
      <c r="AQ2027" s="32"/>
      <c r="AR2027" s="32"/>
      <c r="AS2027" s="32"/>
      <c r="AT2027" s="32"/>
      <c r="AU2027" s="32"/>
      <c r="AV2027" s="32"/>
      <c r="AW2027" s="32"/>
      <c r="AX2027" s="32"/>
      <c r="AY2027" s="32"/>
      <c r="AZ2027" s="32"/>
      <c r="BA2027" s="32"/>
      <c r="BB2027" s="32"/>
      <c r="BC2027" s="32"/>
      <c r="BD2027" s="32"/>
      <c r="BE2027" s="32"/>
      <c r="BF2027" s="32"/>
      <c r="BG2027" s="32"/>
      <c r="BH2027" s="32"/>
      <c r="BI2027" s="32"/>
      <c r="BJ2027" s="32"/>
      <c r="BK2027" s="32"/>
      <c r="BL2027" s="32"/>
      <c r="BM2027" s="661"/>
      <c r="BN2027" s="32"/>
    </row>
    <row r="2028" spans="1:66" s="260" customFormat="1" ht="12">
      <c r="A2028" s="638"/>
      <c r="B2028" s="639"/>
      <c r="C2028" s="358"/>
      <c r="D2028" s="252" t="s">
        <v>21</v>
      </c>
      <c r="E2028" s="1159" t="str">
        <f>+E1203</f>
        <v>Contractor Name</v>
      </c>
      <c r="F2028" s="1159"/>
      <c r="G2028" s="1159"/>
      <c r="H2028" s="1159"/>
      <c r="I2028" s="291" t="s">
        <v>21</v>
      </c>
      <c r="J2028" s="1150" t="str">
        <f>E2028</f>
        <v>Contractor Name</v>
      </c>
      <c r="K2028" s="1150"/>
      <c r="L2028" s="1150"/>
      <c r="M2028" s="1150"/>
      <c r="N2028" s="291" t="s">
        <v>21</v>
      </c>
      <c r="O2028" s="1150" t="str">
        <f>E2028</f>
        <v>Contractor Name</v>
      </c>
      <c r="P2028" s="1150"/>
      <c r="Q2028" s="1150"/>
      <c r="R2028" s="1150"/>
      <c r="S2028" s="291" t="s">
        <v>21</v>
      </c>
      <c r="T2028" s="1150" t="str">
        <f>E2028</f>
        <v>Contractor Name</v>
      </c>
      <c r="U2028" s="1150"/>
      <c r="V2028" s="1150"/>
      <c r="W2028" s="1150"/>
      <c r="X2028" s="291" t="s">
        <v>21</v>
      </c>
      <c r="Y2028" s="1150" t="str">
        <f>E2028</f>
        <v>Contractor Name</v>
      </c>
      <c r="Z2028" s="1150"/>
      <c r="AA2028" s="1150"/>
      <c r="AB2028" s="1150"/>
      <c r="AC2028" s="291" t="s">
        <v>21</v>
      </c>
      <c r="AD2028" s="1150" t="str">
        <f>E2028</f>
        <v>Contractor Name</v>
      </c>
      <c r="AE2028" s="1150"/>
      <c r="AF2028" s="1150"/>
      <c r="AG2028" s="1150"/>
      <c r="AH2028" s="291" t="s">
        <v>21</v>
      </c>
      <c r="AI2028" s="1150" t="str">
        <f>E2028</f>
        <v>Contractor Name</v>
      </c>
      <c r="AJ2028" s="1150"/>
      <c r="AK2028" s="1150"/>
      <c r="AL2028" s="1150"/>
      <c r="AM2028" s="291" t="s">
        <v>21</v>
      </c>
      <c r="AN2028" s="1150" t="str">
        <f>E2028</f>
        <v>Contractor Name</v>
      </c>
      <c r="AO2028" s="1150"/>
      <c r="AP2028" s="1150"/>
      <c r="AQ2028" s="1150"/>
      <c r="AR2028" s="291" t="s">
        <v>21</v>
      </c>
      <c r="AS2028" s="1150" t="str">
        <f>E2028</f>
        <v>Contractor Name</v>
      </c>
      <c r="AT2028" s="1150"/>
      <c r="AU2028" s="1150"/>
      <c r="AV2028" s="1150"/>
      <c r="AW2028" s="291" t="s">
        <v>21</v>
      </c>
      <c r="AX2028" s="1150" t="str">
        <f>J2028</f>
        <v>Contractor Name</v>
      </c>
      <c r="AY2028" s="1150"/>
      <c r="AZ2028" s="1150"/>
      <c r="BA2028" s="1150"/>
      <c r="BB2028" s="291" t="s">
        <v>21</v>
      </c>
      <c r="BC2028" s="1150" t="str">
        <f>O2028</f>
        <v>Contractor Name</v>
      </c>
      <c r="BD2028" s="1150"/>
      <c r="BE2028" s="1150"/>
      <c r="BF2028" s="1150"/>
      <c r="BG2028" s="291" t="s">
        <v>21</v>
      </c>
      <c r="BH2028" s="1150" t="str">
        <f>T2028</f>
        <v>Contractor Name</v>
      </c>
      <c r="BI2028" s="1150"/>
      <c r="BJ2028" s="1150"/>
      <c r="BK2028" s="1150"/>
      <c r="BL2028" s="292"/>
      <c r="BM2028" s="662"/>
      <c r="BN2028" s="292"/>
    </row>
    <row r="2029" spans="1:66" s="260" customFormat="1" ht="12">
      <c r="A2029" s="97" t="s">
        <v>133</v>
      </c>
      <c r="B2029" s="639"/>
      <c r="C2029" s="358"/>
      <c r="D2029" s="252" t="s">
        <v>20</v>
      </c>
      <c r="E2029" s="1036" t="str">
        <f>+E1204</f>
        <v>Contract Number</v>
      </c>
      <c r="F2029" s="254"/>
      <c r="G2029" s="255" t="s">
        <v>90</v>
      </c>
      <c r="H2029" s="894"/>
      <c r="I2029" s="307" t="s">
        <v>20</v>
      </c>
      <c r="J2029" s="324" t="str">
        <f>E2029</f>
        <v>Contract Number</v>
      </c>
      <c r="K2029" s="293"/>
      <c r="L2029" s="294" t="s">
        <v>90</v>
      </c>
      <c r="M2029" s="295">
        <f>H2029</f>
        <v>0</v>
      </c>
      <c r="N2029" s="296" t="s">
        <v>20</v>
      </c>
      <c r="O2029" s="325" t="str">
        <f>E2029</f>
        <v>Contract Number</v>
      </c>
      <c r="P2029" s="297"/>
      <c r="Q2029" s="298" t="s">
        <v>90</v>
      </c>
      <c r="R2029" s="299">
        <f>H2029</f>
        <v>0</v>
      </c>
      <c r="S2029" s="296" t="s">
        <v>20</v>
      </c>
      <c r="T2029" s="300" t="str">
        <f>E2029</f>
        <v>Contract Number</v>
      </c>
      <c r="U2029" s="297"/>
      <c r="V2029" s="298" t="s">
        <v>90</v>
      </c>
      <c r="W2029" s="301">
        <f>H2029</f>
        <v>0</v>
      </c>
      <c r="X2029" s="296" t="s">
        <v>20</v>
      </c>
      <c r="Y2029" s="300" t="str">
        <f>E2029</f>
        <v>Contract Number</v>
      </c>
      <c r="Z2029" s="297"/>
      <c r="AA2029" s="298" t="s">
        <v>90</v>
      </c>
      <c r="AB2029" s="301">
        <f>H2029</f>
        <v>0</v>
      </c>
      <c r="AC2029" s="296" t="s">
        <v>20</v>
      </c>
      <c r="AD2029" s="300" t="str">
        <f>E2029</f>
        <v>Contract Number</v>
      </c>
      <c r="AE2029" s="297"/>
      <c r="AF2029" s="298" t="s">
        <v>90</v>
      </c>
      <c r="AG2029" s="301">
        <f>H2029</f>
        <v>0</v>
      </c>
      <c r="AH2029" s="296" t="s">
        <v>20</v>
      </c>
      <c r="AI2029" s="300" t="str">
        <f>E2029</f>
        <v>Contract Number</v>
      </c>
      <c r="AJ2029" s="297"/>
      <c r="AK2029" s="298" t="s">
        <v>90</v>
      </c>
      <c r="AL2029" s="302">
        <f>H2029</f>
        <v>0</v>
      </c>
      <c r="AM2029" s="296" t="s">
        <v>20</v>
      </c>
      <c r="AN2029" s="325" t="str">
        <f>E2029</f>
        <v>Contract Number</v>
      </c>
      <c r="AO2029" s="297"/>
      <c r="AP2029" s="298" t="s">
        <v>90</v>
      </c>
      <c r="AQ2029" s="302">
        <f>H2029</f>
        <v>0</v>
      </c>
      <c r="AR2029" s="296" t="s">
        <v>20</v>
      </c>
      <c r="AS2029" s="325" t="str">
        <f>E2029</f>
        <v>Contract Number</v>
      </c>
      <c r="AT2029" s="297"/>
      <c r="AU2029" s="298" t="s">
        <v>90</v>
      </c>
      <c r="AV2029" s="303">
        <f>H2029</f>
        <v>0</v>
      </c>
      <c r="AW2029" s="296" t="s">
        <v>20</v>
      </c>
      <c r="AX2029" s="325" t="str">
        <f>J2029</f>
        <v>Contract Number</v>
      </c>
      <c r="AY2029" s="297"/>
      <c r="AZ2029" s="298" t="s">
        <v>90</v>
      </c>
      <c r="BA2029" s="303">
        <f>M2029</f>
        <v>0</v>
      </c>
      <c r="BB2029" s="296" t="s">
        <v>20</v>
      </c>
      <c r="BC2029" s="325" t="str">
        <f>O2029</f>
        <v>Contract Number</v>
      </c>
      <c r="BD2029" s="297"/>
      <c r="BE2029" s="298" t="s">
        <v>90</v>
      </c>
      <c r="BF2029" s="303">
        <f>R2029</f>
        <v>0</v>
      </c>
      <c r="BG2029" s="296" t="s">
        <v>20</v>
      </c>
      <c r="BH2029" s="325" t="str">
        <f>T2029</f>
        <v>Contract Number</v>
      </c>
      <c r="BI2029" s="297"/>
      <c r="BJ2029" s="298" t="s">
        <v>90</v>
      </c>
      <c r="BK2029" s="303">
        <f>W2029</f>
        <v>0</v>
      </c>
      <c r="BL2029" s="304"/>
      <c r="BM2029" s="663"/>
      <c r="BN2029" s="304"/>
    </row>
    <row r="2030" spans="1:66" s="260" customFormat="1" ht="17.45" customHeight="1">
      <c r="A2030" s="93"/>
      <c r="B2030" s="639"/>
      <c r="C2030" s="358"/>
      <c r="D2030" s="252" t="s">
        <v>126</v>
      </c>
      <c r="E2030" s="1009" t="s">
        <v>127</v>
      </c>
      <c r="F2030" s="257"/>
      <c r="G2030" s="258" t="s">
        <v>122</v>
      </c>
      <c r="H2030" s="257"/>
      <c r="I2030" s="296" t="s">
        <v>120</v>
      </c>
      <c r="J2030" s="305" t="s">
        <v>121</v>
      </c>
      <c r="K2030" s="306">
        <f>F2030</f>
        <v>0</v>
      </c>
      <c r="L2030" s="298" t="s">
        <v>122</v>
      </c>
      <c r="M2030" s="306">
        <f>H2030</f>
        <v>0</v>
      </c>
      <c r="N2030" s="296" t="s">
        <v>120</v>
      </c>
      <c r="O2030" s="305" t="s">
        <v>121</v>
      </c>
      <c r="P2030" s="306">
        <f>F2030</f>
        <v>0</v>
      </c>
      <c r="Q2030" s="298" t="s">
        <v>122</v>
      </c>
      <c r="R2030" s="306">
        <f>H2030</f>
        <v>0</v>
      </c>
      <c r="S2030" s="296" t="s">
        <v>120</v>
      </c>
      <c r="T2030" s="305" t="s">
        <v>121</v>
      </c>
      <c r="U2030" s="306">
        <f>F2030</f>
        <v>0</v>
      </c>
      <c r="V2030" s="298" t="s">
        <v>122</v>
      </c>
      <c r="W2030" s="306">
        <f>H2030</f>
        <v>0</v>
      </c>
      <c r="X2030" s="296" t="s">
        <v>120</v>
      </c>
      <c r="Y2030" s="305" t="s">
        <v>121</v>
      </c>
      <c r="Z2030" s="306">
        <f>F2030</f>
        <v>0</v>
      </c>
      <c r="AA2030" s="298" t="s">
        <v>122</v>
      </c>
      <c r="AB2030" s="306">
        <f>H2030</f>
        <v>0</v>
      </c>
      <c r="AC2030" s="296" t="s">
        <v>120</v>
      </c>
      <c r="AD2030" s="305" t="s">
        <v>121</v>
      </c>
      <c r="AE2030" s="306">
        <f>F2030</f>
        <v>0</v>
      </c>
      <c r="AF2030" s="298" t="s">
        <v>122</v>
      </c>
      <c r="AG2030" s="306">
        <f>H2030</f>
        <v>0</v>
      </c>
      <c r="AH2030" s="296" t="s">
        <v>120</v>
      </c>
      <c r="AI2030" s="305" t="s">
        <v>121</v>
      </c>
      <c r="AJ2030" s="306">
        <f>F2030</f>
        <v>0</v>
      </c>
      <c r="AK2030" s="298" t="s">
        <v>122</v>
      </c>
      <c r="AL2030" s="306">
        <f>H2030</f>
        <v>0</v>
      </c>
      <c r="AM2030" s="296" t="s">
        <v>120</v>
      </c>
      <c r="AN2030" s="305" t="s">
        <v>121</v>
      </c>
      <c r="AO2030" s="306">
        <f>F2030</f>
        <v>0</v>
      </c>
      <c r="AP2030" s="298" t="s">
        <v>122</v>
      </c>
      <c r="AQ2030" s="306">
        <f>H2030</f>
        <v>0</v>
      </c>
      <c r="AR2030" s="296" t="s">
        <v>120</v>
      </c>
      <c r="AS2030" s="305" t="s">
        <v>121</v>
      </c>
      <c r="AT2030" s="306">
        <f>F2030</f>
        <v>0</v>
      </c>
      <c r="AU2030" s="298" t="s">
        <v>122</v>
      </c>
      <c r="AV2030" s="306">
        <f>H2030</f>
        <v>0</v>
      </c>
      <c r="AW2030" s="296" t="s">
        <v>120</v>
      </c>
      <c r="AX2030" s="305" t="s">
        <v>121</v>
      </c>
      <c r="AY2030" s="306">
        <f>K2030</f>
        <v>0</v>
      </c>
      <c r="AZ2030" s="298" t="s">
        <v>122</v>
      </c>
      <c r="BA2030" s="306">
        <f>M2030</f>
        <v>0</v>
      </c>
      <c r="BB2030" s="296" t="s">
        <v>120</v>
      </c>
      <c r="BC2030" s="305" t="s">
        <v>121</v>
      </c>
      <c r="BD2030" s="306">
        <f>P2030</f>
        <v>0</v>
      </c>
      <c r="BE2030" s="298" t="s">
        <v>122</v>
      </c>
      <c r="BF2030" s="306">
        <f>R2030</f>
        <v>0</v>
      </c>
      <c r="BG2030" s="296" t="s">
        <v>120</v>
      </c>
      <c r="BH2030" s="305" t="s">
        <v>121</v>
      </c>
      <c r="BI2030" s="306">
        <f>U2030</f>
        <v>0</v>
      </c>
      <c r="BJ2030" s="298" t="s">
        <v>122</v>
      </c>
      <c r="BK2030" s="306">
        <f>W2030</f>
        <v>0</v>
      </c>
      <c r="BL2030" s="304"/>
      <c r="BM2030" s="663"/>
      <c r="BN2030" s="304"/>
    </row>
    <row r="2031" spans="1:66" s="260" customFormat="1" ht="15.75" customHeight="1">
      <c r="A2031" s="93"/>
      <c r="B2031" s="97"/>
      <c r="C2031" s="359"/>
      <c r="D2031" s="1160" t="s">
        <v>124</v>
      </c>
      <c r="E2031" s="1160"/>
      <c r="F2031" s="1160"/>
      <c r="G2031" s="1161">
        <f>E2094+J2094+O2094+T2094+Y2094+AD2094+AI2094+AN2094+AS2094+AX2094+BC2094+BH2094</f>
        <v>0</v>
      </c>
      <c r="H2031" s="259"/>
      <c r="I2031" s="292"/>
      <c r="J2031" s="292"/>
      <c r="K2031" s="292"/>
      <c r="L2031" s="292"/>
      <c r="M2031" s="292"/>
      <c r="N2031" s="292"/>
      <c r="O2031" s="292"/>
      <c r="P2031" s="292"/>
      <c r="Q2031" s="292"/>
      <c r="R2031" s="292"/>
      <c r="S2031" s="292"/>
      <c r="T2031" s="292"/>
      <c r="U2031" s="292"/>
      <c r="V2031" s="292"/>
      <c r="W2031" s="292"/>
      <c r="X2031" s="292"/>
      <c r="Y2031" s="292"/>
      <c r="Z2031" s="292"/>
      <c r="AA2031" s="292"/>
      <c r="AB2031" s="292"/>
      <c r="AC2031" s="292"/>
      <c r="AD2031" s="292"/>
      <c r="AE2031" s="292"/>
      <c r="AF2031" s="292"/>
      <c r="AG2031" s="292"/>
      <c r="AH2031" s="292"/>
      <c r="AI2031" s="292"/>
      <c r="AJ2031" s="292"/>
      <c r="AK2031" s="292"/>
      <c r="AL2031" s="292"/>
      <c r="AM2031" s="292"/>
      <c r="AN2031" s="292"/>
      <c r="AO2031" s="292"/>
      <c r="AP2031" s="292"/>
      <c r="AQ2031" s="292"/>
      <c r="AR2031" s="292"/>
      <c r="AS2031" s="292"/>
      <c r="AT2031" s="292"/>
      <c r="AU2031" s="292"/>
      <c r="AV2031" s="292"/>
      <c r="AW2031" s="292"/>
      <c r="AX2031" s="292"/>
      <c r="AY2031" s="292"/>
      <c r="AZ2031" s="292"/>
      <c r="BA2031" s="292"/>
      <c r="BB2031" s="292"/>
      <c r="BC2031" s="292"/>
      <c r="BD2031" s="292"/>
      <c r="BE2031" s="292"/>
      <c r="BF2031" s="292"/>
      <c r="BG2031" s="292"/>
      <c r="BH2031" s="292"/>
      <c r="BI2031" s="292"/>
      <c r="BJ2031" s="292"/>
      <c r="BK2031" s="292"/>
      <c r="BL2031" s="308"/>
      <c r="BM2031" s="665"/>
      <c r="BN2031" s="308"/>
    </row>
    <row r="2032" spans="1:66" s="1" customFormat="1" ht="5.45" customHeight="1" thickBot="1">
      <c r="A2032" s="640"/>
      <c r="B2032" s="641"/>
      <c r="C2032" s="360"/>
      <c r="D2032" s="261"/>
      <c r="E2032" s="360"/>
      <c r="F2032" s="261"/>
      <c r="G2032" s="1162"/>
      <c r="H2032" s="91"/>
      <c r="I2032" s="16"/>
      <c r="J2032" s="16"/>
      <c r="K2032" s="32"/>
      <c r="L2032" s="16"/>
      <c r="M2032" s="16"/>
      <c r="N2032" s="16"/>
      <c r="R2032" s="262"/>
      <c r="S2032" s="262"/>
      <c r="T2032" s="262"/>
      <c r="U2032" s="262"/>
      <c r="V2032" s="262"/>
      <c r="W2032" s="262"/>
      <c r="X2032" s="262"/>
      <c r="Y2032" s="262"/>
      <c r="Z2032" s="262"/>
      <c r="AA2032" s="262"/>
      <c r="AB2032" s="262"/>
      <c r="AC2032" s="262"/>
      <c r="AD2032" s="262"/>
      <c r="AE2032" s="20"/>
      <c r="AF2032" s="20"/>
      <c r="AG2032" s="20"/>
      <c r="AH2032" s="20"/>
      <c r="BM2032"/>
    </row>
    <row r="2033" spans="1:66" s="1" customFormat="1" ht="14.25" customHeight="1" thickTop="1">
      <c r="A2033" s="642" t="s">
        <v>30</v>
      </c>
      <c r="B2033" s="653"/>
      <c r="C2033" s="1135" t="s">
        <v>232</v>
      </c>
      <c r="D2033" s="1137" t="str">
        <f>+D1958</f>
        <v>Program Name</v>
      </c>
      <c r="E2033" s="1138"/>
      <c r="F2033" s="1138"/>
      <c r="G2033" s="1138"/>
      <c r="H2033" s="1139"/>
      <c r="I2033" s="1137" t="str">
        <f>+I1958</f>
        <v>Program Name</v>
      </c>
      <c r="J2033" s="1138"/>
      <c r="K2033" s="1138"/>
      <c r="L2033" s="1138"/>
      <c r="M2033" s="1139"/>
      <c r="N2033" s="1137" t="str">
        <f>+N1958</f>
        <v>Program Name</v>
      </c>
      <c r="O2033" s="1138"/>
      <c r="P2033" s="1138"/>
      <c r="Q2033" s="1138"/>
      <c r="R2033" s="1139"/>
      <c r="S2033" s="1137" t="str">
        <f>+S1958</f>
        <v>Program Name</v>
      </c>
      <c r="T2033" s="1138"/>
      <c r="U2033" s="1138"/>
      <c r="V2033" s="1138"/>
      <c r="W2033" s="1139"/>
      <c r="X2033" s="1137" t="str">
        <f>+X1958</f>
        <v>Program Name</v>
      </c>
      <c r="Y2033" s="1138"/>
      <c r="Z2033" s="1138"/>
      <c r="AA2033" s="1138"/>
      <c r="AB2033" s="1139"/>
      <c r="AC2033" s="1137" t="str">
        <f>+AC1958</f>
        <v>Program Name</v>
      </c>
      <c r="AD2033" s="1138"/>
      <c r="AE2033" s="1138"/>
      <c r="AF2033" s="1138"/>
      <c r="AG2033" s="1139"/>
      <c r="AH2033" s="1137" t="str">
        <f>+AH1958</f>
        <v>Program Name</v>
      </c>
      <c r="AI2033" s="1138"/>
      <c r="AJ2033" s="1138"/>
      <c r="AK2033" s="1138"/>
      <c r="AL2033" s="1139"/>
      <c r="AM2033" s="1137" t="str">
        <f>+AM1958</f>
        <v>Program Name</v>
      </c>
      <c r="AN2033" s="1138"/>
      <c r="AO2033" s="1138"/>
      <c r="AP2033" s="1138"/>
      <c r="AQ2033" s="1139"/>
      <c r="AR2033" s="1137" t="str">
        <f>+AR1958</f>
        <v>Program Name</v>
      </c>
      <c r="AS2033" s="1138"/>
      <c r="AT2033" s="1138"/>
      <c r="AU2033" s="1138"/>
      <c r="AV2033" s="1139"/>
      <c r="AW2033" s="1137" t="str">
        <f>+AW1958</f>
        <v>Program Name</v>
      </c>
      <c r="AX2033" s="1138"/>
      <c r="AY2033" s="1138"/>
      <c r="AZ2033" s="1138"/>
      <c r="BA2033" s="1139"/>
      <c r="BB2033" s="1137" t="str">
        <f>+BB1958</f>
        <v>Program Name</v>
      </c>
      <c r="BC2033" s="1138"/>
      <c r="BD2033" s="1138"/>
      <c r="BE2033" s="1138"/>
      <c r="BF2033" s="1139"/>
      <c r="BG2033" s="1137" t="str">
        <f>+BG1958</f>
        <v>Program Name</v>
      </c>
      <c r="BH2033" s="1138"/>
      <c r="BI2033" s="1138"/>
      <c r="BJ2033" s="1138"/>
      <c r="BK2033" s="1139"/>
      <c r="BL2033" s="31"/>
      <c r="BM2033" s="232" t="s">
        <v>33</v>
      </c>
    </row>
    <row r="2034" spans="1:66" s="1" customFormat="1" ht="13.5">
      <c r="A2034" s="644" t="s">
        <v>31</v>
      </c>
      <c r="B2034" s="654"/>
      <c r="C2034" s="1136"/>
      <c r="D2034" s="1146" t="str">
        <f>+D1959</f>
        <v>Funding Source</v>
      </c>
      <c r="E2034" s="1147"/>
      <c r="F2034" s="1147"/>
      <c r="G2034" s="1147"/>
      <c r="H2034" s="1148"/>
      <c r="I2034" s="1146" t="str">
        <f>+I1959</f>
        <v>Funding Source</v>
      </c>
      <c r="J2034" s="1147"/>
      <c r="K2034" s="1147"/>
      <c r="L2034" s="1147"/>
      <c r="M2034" s="1148"/>
      <c r="N2034" s="1146" t="str">
        <f>+N1959</f>
        <v>Funding Source</v>
      </c>
      <c r="O2034" s="1147"/>
      <c r="P2034" s="1147"/>
      <c r="Q2034" s="1147"/>
      <c r="R2034" s="1148"/>
      <c r="S2034" s="1146" t="str">
        <f>+S1959</f>
        <v>Funding Source</v>
      </c>
      <c r="T2034" s="1147"/>
      <c r="U2034" s="1147"/>
      <c r="V2034" s="1147"/>
      <c r="W2034" s="1148"/>
      <c r="X2034" s="1146" t="str">
        <f>+X1959</f>
        <v>Funding Source</v>
      </c>
      <c r="Y2034" s="1147"/>
      <c r="Z2034" s="1147"/>
      <c r="AA2034" s="1147"/>
      <c r="AB2034" s="1148"/>
      <c r="AC2034" s="1146" t="str">
        <f>+AC1959</f>
        <v>Funding Source</v>
      </c>
      <c r="AD2034" s="1147"/>
      <c r="AE2034" s="1147"/>
      <c r="AF2034" s="1147"/>
      <c r="AG2034" s="1148"/>
      <c r="AH2034" s="1146" t="str">
        <f>+AH1959</f>
        <v>Funding Source</v>
      </c>
      <c r="AI2034" s="1147"/>
      <c r="AJ2034" s="1147"/>
      <c r="AK2034" s="1147"/>
      <c r="AL2034" s="1148"/>
      <c r="AM2034" s="1146" t="str">
        <f>+AM1959</f>
        <v>Funding Source</v>
      </c>
      <c r="AN2034" s="1147"/>
      <c r="AO2034" s="1147"/>
      <c r="AP2034" s="1147"/>
      <c r="AQ2034" s="1148"/>
      <c r="AR2034" s="1146" t="str">
        <f>+AR1959</f>
        <v>Funding Source</v>
      </c>
      <c r="AS2034" s="1147"/>
      <c r="AT2034" s="1147"/>
      <c r="AU2034" s="1147"/>
      <c r="AV2034" s="1148"/>
      <c r="AW2034" s="1146" t="str">
        <f>+AW1959</f>
        <v>Funding Source</v>
      </c>
      <c r="AX2034" s="1147"/>
      <c r="AY2034" s="1147"/>
      <c r="AZ2034" s="1147"/>
      <c r="BA2034" s="1148"/>
      <c r="BB2034" s="1146" t="str">
        <f>+BB1959</f>
        <v>Funding Source</v>
      </c>
      <c r="BC2034" s="1147"/>
      <c r="BD2034" s="1147"/>
      <c r="BE2034" s="1147"/>
      <c r="BF2034" s="1148"/>
      <c r="BG2034" s="1146" t="str">
        <f>+BG1959</f>
        <v>Funding Source</v>
      </c>
      <c r="BH2034" s="1147"/>
      <c r="BI2034" s="1147"/>
      <c r="BJ2034" s="1147"/>
      <c r="BK2034" s="1148"/>
      <c r="BL2034" s="31"/>
      <c r="BM2034" s="233"/>
    </row>
    <row r="2035" spans="1:66" s="30" customFormat="1" ht="21.6" customHeight="1">
      <c r="A2035" s="646"/>
      <c r="B2035" s="655"/>
      <c r="C2035" s="669" t="s">
        <v>233</v>
      </c>
      <c r="D2035" s="329" t="s">
        <v>67</v>
      </c>
      <c r="E2035" s="1010" t="s">
        <v>68</v>
      </c>
      <c r="F2035" s="330" t="s">
        <v>69</v>
      </c>
      <c r="G2035" s="331" t="s">
        <v>70</v>
      </c>
      <c r="H2035" s="332" t="s">
        <v>71</v>
      </c>
      <c r="I2035" s="329" t="s">
        <v>67</v>
      </c>
      <c r="J2035" s="1010" t="s">
        <v>68</v>
      </c>
      <c r="K2035" s="330" t="s">
        <v>69</v>
      </c>
      <c r="L2035" s="331" t="s">
        <v>70</v>
      </c>
      <c r="M2035" s="333" t="s">
        <v>71</v>
      </c>
      <c r="N2035" s="329" t="s">
        <v>67</v>
      </c>
      <c r="O2035" s="1010" t="s">
        <v>68</v>
      </c>
      <c r="P2035" s="330" t="s">
        <v>69</v>
      </c>
      <c r="Q2035" s="331" t="s">
        <v>70</v>
      </c>
      <c r="R2035" s="333" t="s">
        <v>71</v>
      </c>
      <c r="S2035" s="329" t="s">
        <v>67</v>
      </c>
      <c r="T2035" s="1010" t="s">
        <v>68</v>
      </c>
      <c r="U2035" s="330" t="s">
        <v>69</v>
      </c>
      <c r="V2035" s="331" t="s">
        <v>70</v>
      </c>
      <c r="W2035" s="333" t="s">
        <v>71</v>
      </c>
      <c r="X2035" s="329" t="s">
        <v>67</v>
      </c>
      <c r="Y2035" s="1010" t="s">
        <v>68</v>
      </c>
      <c r="Z2035" s="330" t="s">
        <v>69</v>
      </c>
      <c r="AA2035" s="331" t="s">
        <v>70</v>
      </c>
      <c r="AB2035" s="333" t="s">
        <v>71</v>
      </c>
      <c r="AC2035" s="329" t="s">
        <v>67</v>
      </c>
      <c r="AD2035" s="1010" t="s">
        <v>68</v>
      </c>
      <c r="AE2035" s="330" t="s">
        <v>69</v>
      </c>
      <c r="AF2035" s="331" t="s">
        <v>70</v>
      </c>
      <c r="AG2035" s="333" t="s">
        <v>71</v>
      </c>
      <c r="AH2035" s="329" t="s">
        <v>67</v>
      </c>
      <c r="AI2035" s="1010" t="s">
        <v>68</v>
      </c>
      <c r="AJ2035" s="330" t="s">
        <v>69</v>
      </c>
      <c r="AK2035" s="331" t="s">
        <v>70</v>
      </c>
      <c r="AL2035" s="333" t="s">
        <v>71</v>
      </c>
      <c r="AM2035" s="329" t="s">
        <v>67</v>
      </c>
      <c r="AN2035" s="1010" t="s">
        <v>68</v>
      </c>
      <c r="AO2035" s="330" t="s">
        <v>69</v>
      </c>
      <c r="AP2035" s="331" t="s">
        <v>70</v>
      </c>
      <c r="AQ2035" s="333" t="s">
        <v>71</v>
      </c>
      <c r="AR2035" s="329" t="s">
        <v>67</v>
      </c>
      <c r="AS2035" s="1010" t="s">
        <v>68</v>
      </c>
      <c r="AT2035" s="330" t="s">
        <v>69</v>
      </c>
      <c r="AU2035" s="331" t="s">
        <v>70</v>
      </c>
      <c r="AV2035" s="333" t="s">
        <v>71</v>
      </c>
      <c r="AW2035" s="329" t="s">
        <v>67</v>
      </c>
      <c r="AX2035" s="1010" t="s">
        <v>68</v>
      </c>
      <c r="AY2035" s="330" t="s">
        <v>69</v>
      </c>
      <c r="AZ2035" s="331" t="s">
        <v>70</v>
      </c>
      <c r="BA2035" s="333" t="s">
        <v>71</v>
      </c>
      <c r="BB2035" s="329" t="s">
        <v>67</v>
      </c>
      <c r="BC2035" s="1010" t="s">
        <v>68</v>
      </c>
      <c r="BD2035" s="330" t="s">
        <v>69</v>
      </c>
      <c r="BE2035" s="331" t="s">
        <v>70</v>
      </c>
      <c r="BF2035" s="333" t="s">
        <v>71</v>
      </c>
      <c r="BG2035" s="329" t="s">
        <v>67</v>
      </c>
      <c r="BH2035" s="1010" t="s">
        <v>68</v>
      </c>
      <c r="BI2035" s="330" t="s">
        <v>69</v>
      </c>
      <c r="BJ2035" s="331" t="s">
        <v>70</v>
      </c>
      <c r="BK2035" s="333" t="s">
        <v>71</v>
      </c>
      <c r="BM2035" s="334" t="s">
        <v>68</v>
      </c>
    </row>
    <row r="2036" spans="1:66" s="30" customFormat="1" ht="12.75">
      <c r="A2036" s="399">
        <v>1</v>
      </c>
      <c r="B2036" s="648" t="str">
        <f>$B$11</f>
        <v>Salaries</v>
      </c>
      <c r="C2036" s="555">
        <f>+E2036+J2036+O2036+T2036+Y2036+AD2036+AI2036+AN2036+AS2036+AX2036+BC2036+BH2036</f>
        <v>0</v>
      </c>
      <c r="D2036" s="1028">
        <f t="shared" ref="D2036:D2082" si="4508">D1961</f>
        <v>0</v>
      </c>
      <c r="E2036" s="570"/>
      <c r="F2036" s="391">
        <f>+F1961+E2036</f>
        <v>0</v>
      </c>
      <c r="G2036" s="386">
        <f>D2036-F2036</f>
        <v>0</v>
      </c>
      <c r="H2036" s="365" t="str">
        <f>IF(D2036=0,"    ",F2036/D2036)</f>
        <v xml:space="preserve">    </v>
      </c>
      <c r="I2036" s="667">
        <f t="shared" ref="I2036:I2082" si="4509">I1961</f>
        <v>0</v>
      </c>
      <c r="J2036" s="570"/>
      <c r="K2036" s="391">
        <f>+K1961+J2036</f>
        <v>0</v>
      </c>
      <c r="L2036" s="386">
        <f>I2036-K2036</f>
        <v>0</v>
      </c>
      <c r="M2036" s="365" t="str">
        <f>IF(I2036=0,"    ",K2036/I2036)</f>
        <v xml:space="preserve">    </v>
      </c>
      <c r="N2036" s="667">
        <f t="shared" ref="N2036:N2082" si="4510">N1961</f>
        <v>0</v>
      </c>
      <c r="O2036" s="570"/>
      <c r="P2036" s="391">
        <f>+P1961+O2036</f>
        <v>0</v>
      </c>
      <c r="Q2036" s="386">
        <f>N2036-P2036</f>
        <v>0</v>
      </c>
      <c r="R2036" s="365" t="str">
        <f>IF(N2036=0,"    ",P2036/N2036)</f>
        <v xml:space="preserve">    </v>
      </c>
      <c r="S2036" s="667">
        <f t="shared" ref="S2036:S2082" si="4511">S1961</f>
        <v>0</v>
      </c>
      <c r="T2036" s="570"/>
      <c r="U2036" s="391">
        <f>+U1961+T2036</f>
        <v>0</v>
      </c>
      <c r="V2036" s="386">
        <f>S2036-U2036</f>
        <v>0</v>
      </c>
      <c r="W2036" s="365" t="str">
        <f>IF(S2036=0,"    ",U2036/S2036)</f>
        <v xml:space="preserve">    </v>
      </c>
      <c r="X2036" s="667">
        <f t="shared" ref="X2036:X2082" si="4512">X1961</f>
        <v>0</v>
      </c>
      <c r="Y2036" s="570"/>
      <c r="Z2036" s="391">
        <f>+Z1961+Y2036</f>
        <v>0</v>
      </c>
      <c r="AA2036" s="386">
        <f>X2036-Z2036</f>
        <v>0</v>
      </c>
      <c r="AB2036" s="365" t="str">
        <f>IF(X2036=0,"    ",Z2036/X2036)</f>
        <v xml:space="preserve">    </v>
      </c>
      <c r="AC2036" s="667">
        <f t="shared" ref="AC2036:AC2082" si="4513">AC1961</f>
        <v>0</v>
      </c>
      <c r="AD2036" s="570"/>
      <c r="AE2036" s="391">
        <f>+AE1961+AD2036</f>
        <v>0</v>
      </c>
      <c r="AF2036" s="386">
        <f>AC2036-AE2036</f>
        <v>0</v>
      </c>
      <c r="AG2036" s="365" t="str">
        <f>IF(AC2036=0,"    ",AE2036/AC2036)</f>
        <v xml:space="preserve">    </v>
      </c>
      <c r="AH2036" s="667">
        <f t="shared" ref="AH2036:AH2082" si="4514">AH1961</f>
        <v>0</v>
      </c>
      <c r="AI2036" s="570"/>
      <c r="AJ2036" s="391">
        <f>+AJ1961+AI2036</f>
        <v>0</v>
      </c>
      <c r="AK2036" s="386">
        <f>AH2036-AJ2036</f>
        <v>0</v>
      </c>
      <c r="AL2036" s="365" t="str">
        <f>IF(AH2036=0,"    ",AJ2036/AH2036)</f>
        <v xml:space="preserve">    </v>
      </c>
      <c r="AM2036" s="667">
        <f t="shared" ref="AM2036:AM2082" si="4515">AM1961</f>
        <v>0</v>
      </c>
      <c r="AN2036" s="570"/>
      <c r="AO2036" s="391">
        <f>+AO1961+AN2036</f>
        <v>0</v>
      </c>
      <c r="AP2036" s="386">
        <f>AM2036-AO2036</f>
        <v>0</v>
      </c>
      <c r="AQ2036" s="365" t="str">
        <f>IF(AM2036=0,"    ",AO2036/AM2036)</f>
        <v xml:space="preserve">    </v>
      </c>
      <c r="AR2036" s="667">
        <f t="shared" ref="AR2036:AR2082" si="4516">AR1961</f>
        <v>0</v>
      </c>
      <c r="AS2036" s="570"/>
      <c r="AT2036" s="391">
        <f>+AT1961+AS2036</f>
        <v>0</v>
      </c>
      <c r="AU2036" s="386">
        <f>AR2036-AT2036</f>
        <v>0</v>
      </c>
      <c r="AV2036" s="365" t="str">
        <f>IF(AR2036=0,"    ",AT2036/AR2036)</f>
        <v xml:space="preserve">    </v>
      </c>
      <c r="AW2036" s="667">
        <f t="shared" ref="AW2036:AW2082" si="4517">AW1961</f>
        <v>0</v>
      </c>
      <c r="AX2036" s="570"/>
      <c r="AY2036" s="391">
        <f>+AY1961+AX2036</f>
        <v>0</v>
      </c>
      <c r="AZ2036" s="386">
        <f>AW2036-AY2036</f>
        <v>0</v>
      </c>
      <c r="BA2036" s="365" t="str">
        <f>IF(AW2036=0,"    ",AY2036/AW2036)</f>
        <v xml:space="preserve">    </v>
      </c>
      <c r="BB2036" s="667">
        <f t="shared" ref="BB2036:BB2082" si="4518">BB1961</f>
        <v>0</v>
      </c>
      <c r="BC2036" s="570"/>
      <c r="BD2036" s="391">
        <f>+BD1961+BC2036</f>
        <v>0</v>
      </c>
      <c r="BE2036" s="386">
        <f>BB2036-BD2036</f>
        <v>0</v>
      </c>
      <c r="BF2036" s="365" t="str">
        <f>IF(BB2036=0,"    ",BD2036/BB2036)</f>
        <v xml:space="preserve">    </v>
      </c>
      <c r="BG2036" s="667">
        <f t="shared" ref="BG2036:BG2082" si="4519">BG1961</f>
        <v>0</v>
      </c>
      <c r="BH2036" s="570"/>
      <c r="BI2036" s="391">
        <f>+BI1961+BH2036</f>
        <v>0</v>
      </c>
      <c r="BJ2036" s="386">
        <f>BG2036-BI2036</f>
        <v>0</v>
      </c>
      <c r="BK2036" s="365" t="str">
        <f>IF(BG2036=0,"    ",BI2036/BG2036)</f>
        <v xml:space="preserve">    </v>
      </c>
      <c r="BL2036" s="395"/>
      <c r="BM2036" s="383">
        <f t="shared" ref="BM2036:BM2094" si="4520">E2036+J2036+O2036+T2036+Y2036+AD2036+AI2036+AN2036+AS2036+AX2036+BC2036+BH2036</f>
        <v>0</v>
      </c>
    </row>
    <row r="2037" spans="1:66" s="30" customFormat="1" ht="12.75">
      <c r="A2037" s="399">
        <v>2</v>
      </c>
      <c r="B2037" s="648" t="str">
        <f>$B$12</f>
        <v>Employee Benefits</v>
      </c>
      <c r="C2037" s="556">
        <f t="shared" ref="C2037:C2084" si="4521">+E2037+J2037+O2037+T2037+Y2037+AD2037+AI2037+AN2037+AS2037+AX2037+BC2037+BH2037</f>
        <v>0</v>
      </c>
      <c r="D2037" s="1029">
        <f t="shared" si="4508"/>
        <v>0</v>
      </c>
      <c r="E2037" s="570"/>
      <c r="F2037" s="391">
        <f>+F1962+E2037</f>
        <v>0</v>
      </c>
      <c r="G2037" s="386">
        <f>D2037-F2037</f>
        <v>0</v>
      </c>
      <c r="H2037" s="366" t="str">
        <f>IF(D2037=0,"    ",F2037/D2037)</f>
        <v xml:space="preserve">    </v>
      </c>
      <c r="I2037" s="668">
        <f t="shared" si="4509"/>
        <v>0</v>
      </c>
      <c r="J2037" s="570"/>
      <c r="K2037" s="391">
        <f>+K1962+J2037</f>
        <v>0</v>
      </c>
      <c r="L2037" s="386">
        <f>I2037-K2037</f>
        <v>0</v>
      </c>
      <c r="M2037" s="366" t="str">
        <f>IF(I2037=0,"    ",K2037/I2037)</f>
        <v xml:space="preserve">    </v>
      </c>
      <c r="N2037" s="668">
        <f t="shared" si="4510"/>
        <v>0</v>
      </c>
      <c r="O2037" s="570"/>
      <c r="P2037" s="391">
        <f>+P1962+O2037</f>
        <v>0</v>
      </c>
      <c r="Q2037" s="386">
        <f>N2037-P2037</f>
        <v>0</v>
      </c>
      <c r="R2037" s="366" t="str">
        <f>IF(N2037=0,"    ",P2037/N2037)</f>
        <v xml:space="preserve">    </v>
      </c>
      <c r="S2037" s="668">
        <f t="shared" si="4511"/>
        <v>0</v>
      </c>
      <c r="T2037" s="570"/>
      <c r="U2037" s="391">
        <f>+U1962+T2037</f>
        <v>0</v>
      </c>
      <c r="V2037" s="386">
        <f>S2037-U2037</f>
        <v>0</v>
      </c>
      <c r="W2037" s="366" t="str">
        <f>IF(S2037=0,"    ",U2037/S2037)</f>
        <v xml:space="preserve">    </v>
      </c>
      <c r="X2037" s="668">
        <f t="shared" si="4512"/>
        <v>0</v>
      </c>
      <c r="Y2037" s="570"/>
      <c r="Z2037" s="391">
        <f>+Z1962+Y2037</f>
        <v>0</v>
      </c>
      <c r="AA2037" s="386">
        <f>X2037-Z2037</f>
        <v>0</v>
      </c>
      <c r="AB2037" s="366" t="str">
        <f>IF(X2037=0,"    ",Z2037/X2037)</f>
        <v xml:space="preserve">    </v>
      </c>
      <c r="AC2037" s="668">
        <f t="shared" si="4513"/>
        <v>0</v>
      </c>
      <c r="AD2037" s="570"/>
      <c r="AE2037" s="391">
        <f>+AE1962+AD2037</f>
        <v>0</v>
      </c>
      <c r="AF2037" s="386">
        <f>AC2037-AE2037</f>
        <v>0</v>
      </c>
      <c r="AG2037" s="366" t="str">
        <f>IF(AC2037=0,"    ",AE2037/AC2037)</f>
        <v xml:space="preserve">    </v>
      </c>
      <c r="AH2037" s="668">
        <f t="shared" si="4514"/>
        <v>0</v>
      </c>
      <c r="AI2037" s="570"/>
      <c r="AJ2037" s="391">
        <f>+AJ1962+AI2037</f>
        <v>0</v>
      </c>
      <c r="AK2037" s="386">
        <f>AH2037-AJ2037</f>
        <v>0</v>
      </c>
      <c r="AL2037" s="366" t="str">
        <f>IF(AH2037=0,"    ",AJ2037/AH2037)</f>
        <v xml:space="preserve">    </v>
      </c>
      <c r="AM2037" s="668">
        <f t="shared" si="4515"/>
        <v>0</v>
      </c>
      <c r="AN2037" s="570"/>
      <c r="AO2037" s="391">
        <f>+AO1962+AN2037</f>
        <v>0</v>
      </c>
      <c r="AP2037" s="386">
        <f>AM2037-AO2037</f>
        <v>0</v>
      </c>
      <c r="AQ2037" s="366" t="str">
        <f>IF(AM2037=0,"    ",AO2037/AM2037)</f>
        <v xml:space="preserve">    </v>
      </c>
      <c r="AR2037" s="668">
        <f t="shared" si="4516"/>
        <v>0</v>
      </c>
      <c r="AS2037" s="570"/>
      <c r="AT2037" s="391">
        <f>+AT1962+AS2037</f>
        <v>0</v>
      </c>
      <c r="AU2037" s="386">
        <f>AR2037-AT2037</f>
        <v>0</v>
      </c>
      <c r="AV2037" s="366" t="str">
        <f>IF(AR2037=0,"    ",AT2037/AR2037)</f>
        <v xml:space="preserve">    </v>
      </c>
      <c r="AW2037" s="668">
        <f t="shared" si="4517"/>
        <v>0</v>
      </c>
      <c r="AX2037" s="570"/>
      <c r="AY2037" s="391">
        <f>+AY1962+AX2037</f>
        <v>0</v>
      </c>
      <c r="AZ2037" s="386">
        <f>AW2037-AY2037</f>
        <v>0</v>
      </c>
      <c r="BA2037" s="366" t="str">
        <f>IF(AW2037=0,"    ",AY2037/AW2037)</f>
        <v xml:space="preserve">    </v>
      </c>
      <c r="BB2037" s="668">
        <f t="shared" si="4518"/>
        <v>0</v>
      </c>
      <c r="BC2037" s="570"/>
      <c r="BD2037" s="391">
        <f>+BD1962+BC2037</f>
        <v>0</v>
      </c>
      <c r="BE2037" s="386">
        <f>BB2037-BD2037</f>
        <v>0</v>
      </c>
      <c r="BF2037" s="366" t="str">
        <f>IF(BB2037=0,"    ",BD2037/BB2037)</f>
        <v xml:space="preserve">    </v>
      </c>
      <c r="BG2037" s="668">
        <f t="shared" si="4519"/>
        <v>0</v>
      </c>
      <c r="BH2037" s="570"/>
      <c r="BI2037" s="391">
        <f>+BI1962+BH2037</f>
        <v>0</v>
      </c>
      <c r="BJ2037" s="386">
        <f>BG2037-BI2037</f>
        <v>0</v>
      </c>
      <c r="BK2037" s="366" t="str">
        <f>IF(BG2037=0,"    ",BI2037/BG2037)</f>
        <v xml:space="preserve">    </v>
      </c>
      <c r="BL2037" s="395"/>
      <c r="BM2037" s="383">
        <f t="shared" si="4520"/>
        <v>0</v>
      </c>
    </row>
    <row r="2038" spans="1:66" s="30" customFormat="1" ht="12.75">
      <c r="A2038" s="399">
        <v>3</v>
      </c>
      <c r="B2038" s="890" t="str">
        <f>B1963</f>
        <v>Salaries &amp; Benefits Total</v>
      </c>
      <c r="C2038" s="891">
        <f t="shared" si="4521"/>
        <v>0</v>
      </c>
      <c r="D2038" s="845">
        <f t="shared" ref="D2038" si="4522">SUM(D2036:D2037)</f>
        <v>0</v>
      </c>
      <c r="E2038" s="845">
        <f t="shared" ref="E2038" si="4523">SUM(E2036:E2037)</f>
        <v>0</v>
      </c>
      <c r="F2038" s="873">
        <f t="shared" ref="F2038:G2038" si="4524">SUM(F2036:F2037)</f>
        <v>0</v>
      </c>
      <c r="G2038" s="873">
        <f t="shared" si="4524"/>
        <v>0</v>
      </c>
      <c r="H2038" s="874" t="str">
        <f>IF(D2038=0,"    ",F2038/D2038)</f>
        <v xml:space="preserve">    </v>
      </c>
      <c r="I2038" s="845">
        <f t="shared" ref="I2038" si="4525">SUM(I2036:I2037)</f>
        <v>0</v>
      </c>
      <c r="J2038" s="845">
        <f t="shared" ref="J2038:L2038" si="4526">SUM(J2036:J2037)</f>
        <v>0</v>
      </c>
      <c r="K2038" s="876">
        <f t="shared" si="4526"/>
        <v>0</v>
      </c>
      <c r="L2038" s="876">
        <f t="shared" si="4526"/>
        <v>0</v>
      </c>
      <c r="M2038" s="874" t="str">
        <f>IF(I2038=0,"    ",K2038/I2038)</f>
        <v xml:space="preserve">    </v>
      </c>
      <c r="N2038" s="845">
        <f t="shared" ref="N2038" si="4527">SUM(N2036:N2037)</f>
        <v>0</v>
      </c>
      <c r="O2038" s="845">
        <f t="shared" ref="O2038:Q2038" si="4528">SUM(O2036:O2037)</f>
        <v>0</v>
      </c>
      <c r="P2038" s="876">
        <f t="shared" si="4528"/>
        <v>0</v>
      </c>
      <c r="Q2038" s="876">
        <f t="shared" si="4528"/>
        <v>0</v>
      </c>
      <c r="R2038" s="874" t="str">
        <f>IF(N2038=0,"    ",P2038/N2038)</f>
        <v xml:space="preserve">    </v>
      </c>
      <c r="S2038" s="845">
        <f t="shared" ref="S2038" si="4529">SUM(S2036:S2037)</f>
        <v>0</v>
      </c>
      <c r="T2038" s="845">
        <f t="shared" ref="T2038:V2038" si="4530">SUM(T2036:T2037)</f>
        <v>0</v>
      </c>
      <c r="U2038" s="876">
        <f t="shared" si="4530"/>
        <v>0</v>
      </c>
      <c r="V2038" s="876">
        <f t="shared" si="4530"/>
        <v>0</v>
      </c>
      <c r="W2038" s="874" t="str">
        <f>IF(S2038=0,"    ",U2038/S2038)</f>
        <v xml:space="preserve">    </v>
      </c>
      <c r="X2038" s="845">
        <f t="shared" ref="X2038" si="4531">SUM(X2036:X2037)</f>
        <v>0</v>
      </c>
      <c r="Y2038" s="845">
        <f t="shared" ref="Y2038:AA2038" si="4532">SUM(Y2036:Y2037)</f>
        <v>0</v>
      </c>
      <c r="Z2038" s="876">
        <f t="shared" si="4532"/>
        <v>0</v>
      </c>
      <c r="AA2038" s="876">
        <f t="shared" si="4532"/>
        <v>0</v>
      </c>
      <c r="AB2038" s="874" t="str">
        <f>IF(X2038=0,"    ",Z2038/X2038)</f>
        <v xml:space="preserve">    </v>
      </c>
      <c r="AC2038" s="845">
        <f t="shared" ref="AC2038" si="4533">SUM(AC2036:AC2037)</f>
        <v>0</v>
      </c>
      <c r="AD2038" s="845">
        <f t="shared" ref="AD2038:AF2038" si="4534">SUM(AD2036:AD2037)</f>
        <v>0</v>
      </c>
      <c r="AE2038" s="876">
        <f t="shared" si="4534"/>
        <v>0</v>
      </c>
      <c r="AF2038" s="876">
        <f t="shared" si="4534"/>
        <v>0</v>
      </c>
      <c r="AG2038" s="874" t="str">
        <f>IF(AC2038=0,"    ",AE2038/AC2038)</f>
        <v xml:space="preserve">    </v>
      </c>
      <c r="AH2038" s="845">
        <f t="shared" ref="AH2038" si="4535">SUM(AH2036:AH2037)</f>
        <v>0</v>
      </c>
      <c r="AI2038" s="845">
        <f t="shared" ref="AI2038:AK2038" si="4536">SUM(AI2036:AI2037)</f>
        <v>0</v>
      </c>
      <c r="AJ2038" s="876">
        <f t="shared" si="4536"/>
        <v>0</v>
      </c>
      <c r="AK2038" s="876">
        <f t="shared" si="4536"/>
        <v>0</v>
      </c>
      <c r="AL2038" s="874" t="str">
        <f>IF(AH2038=0,"    ",AJ2038/AH2038)</f>
        <v xml:space="preserve">    </v>
      </c>
      <c r="AM2038" s="845">
        <f t="shared" ref="AM2038" si="4537">SUM(AM2036:AM2037)</f>
        <v>0</v>
      </c>
      <c r="AN2038" s="845">
        <f t="shared" ref="AN2038:AP2038" si="4538">SUM(AN2036:AN2037)</f>
        <v>0</v>
      </c>
      <c r="AO2038" s="876">
        <f t="shared" si="4538"/>
        <v>0</v>
      </c>
      <c r="AP2038" s="876">
        <f t="shared" si="4538"/>
        <v>0</v>
      </c>
      <c r="AQ2038" s="874" t="str">
        <f>IF(AM2038=0,"    ",AO2038/AM2038)</f>
        <v xml:space="preserve">    </v>
      </c>
      <c r="AR2038" s="845">
        <f t="shared" ref="AR2038" si="4539">SUM(AR2036:AR2037)</f>
        <v>0</v>
      </c>
      <c r="AS2038" s="845">
        <f t="shared" ref="AS2038:AU2038" si="4540">SUM(AS2036:AS2037)</f>
        <v>0</v>
      </c>
      <c r="AT2038" s="876">
        <f t="shared" si="4540"/>
        <v>0</v>
      </c>
      <c r="AU2038" s="876">
        <f t="shared" si="4540"/>
        <v>0</v>
      </c>
      <c r="AV2038" s="874" t="str">
        <f>IF(AR2038=0,"    ",AT2038/AR2038)</f>
        <v xml:space="preserve">    </v>
      </c>
      <c r="AW2038" s="845">
        <f t="shared" ref="AW2038" si="4541">SUM(AW2036:AW2037)</f>
        <v>0</v>
      </c>
      <c r="AX2038" s="845">
        <f t="shared" ref="AX2038:AZ2038" si="4542">SUM(AX2036:AX2037)</f>
        <v>0</v>
      </c>
      <c r="AY2038" s="876">
        <f t="shared" si="4542"/>
        <v>0</v>
      </c>
      <c r="AZ2038" s="876">
        <f t="shared" si="4542"/>
        <v>0</v>
      </c>
      <c r="BA2038" s="874" t="str">
        <f>IF(AW2038=0,"    ",AY2038/AW2038)</f>
        <v xml:space="preserve">    </v>
      </c>
      <c r="BB2038" s="845">
        <f t="shared" ref="BB2038" si="4543">SUM(BB2036:BB2037)</f>
        <v>0</v>
      </c>
      <c r="BC2038" s="845">
        <f t="shared" ref="BC2038:BE2038" si="4544">SUM(BC2036:BC2037)</f>
        <v>0</v>
      </c>
      <c r="BD2038" s="876">
        <f t="shared" si="4544"/>
        <v>0</v>
      </c>
      <c r="BE2038" s="876">
        <f t="shared" si="4544"/>
        <v>0</v>
      </c>
      <c r="BF2038" s="874" t="str">
        <f>IF(BB2038=0,"    ",BD2038/BB2038)</f>
        <v xml:space="preserve">    </v>
      </c>
      <c r="BG2038" s="845">
        <f t="shared" ref="BG2038" si="4545">SUM(BG2036:BG2037)</f>
        <v>0</v>
      </c>
      <c r="BH2038" s="845">
        <f t="shared" ref="BH2038:BJ2038" si="4546">SUM(BH2036:BH2037)</f>
        <v>0</v>
      </c>
      <c r="BI2038" s="876">
        <f t="shared" si="4546"/>
        <v>0</v>
      </c>
      <c r="BJ2038" s="876">
        <f t="shared" si="4546"/>
        <v>0</v>
      </c>
      <c r="BK2038" s="874" t="str">
        <f>IF(BG2038=0,"    ",BI2038/BG2038)</f>
        <v xml:space="preserve">    </v>
      </c>
      <c r="BL2038" s="395"/>
      <c r="BM2038" s="383">
        <f t="shared" si="4520"/>
        <v>0</v>
      </c>
    </row>
    <row r="2039" spans="1:66" s="5" customFormat="1" ht="12.75">
      <c r="A2039" s="633">
        <v>4</v>
      </c>
      <c r="B2039" s="401" t="str">
        <f>B1964</f>
        <v>*Consultants (from Supplemental B)</v>
      </c>
      <c r="C2039" s="371">
        <f t="shared" si="4521"/>
        <v>0</v>
      </c>
      <c r="D2039" s="659">
        <f t="shared" si="4508"/>
        <v>0</v>
      </c>
      <c r="E2039" s="570"/>
      <c r="F2039" s="391">
        <f t="shared" ref="F2039:F2079" si="4547">+F1964+E2039</f>
        <v>0</v>
      </c>
      <c r="G2039" s="386">
        <f t="shared" ref="G2039:G2084" si="4548">D2039-F2039</f>
        <v>0</v>
      </c>
      <c r="H2039" s="366" t="str">
        <f>IF(D2039=0,"    ",F2039/D2039)</f>
        <v xml:space="preserve">    </v>
      </c>
      <c r="I2039" s="849">
        <f t="shared" si="4509"/>
        <v>0</v>
      </c>
      <c r="J2039" s="570"/>
      <c r="K2039" s="391">
        <f t="shared" ref="K2039:K2079" si="4549">+K1964+J2039</f>
        <v>0</v>
      </c>
      <c r="L2039" s="386">
        <f t="shared" ref="L2039:L2084" si="4550">I2039-K2039</f>
        <v>0</v>
      </c>
      <c r="M2039" s="366" t="str">
        <f>IF(I2039=0,"    ",K2039/I2039)</f>
        <v xml:space="preserve">    </v>
      </c>
      <c r="N2039" s="849">
        <f t="shared" si="4510"/>
        <v>0</v>
      </c>
      <c r="O2039" s="570"/>
      <c r="P2039" s="391">
        <f t="shared" ref="P2039:P2079" si="4551">+P1964+O2039</f>
        <v>0</v>
      </c>
      <c r="Q2039" s="386">
        <f t="shared" ref="Q2039:Q2084" si="4552">N2039-P2039</f>
        <v>0</v>
      </c>
      <c r="R2039" s="366" t="str">
        <f>IF(N2039=0,"    ",P2039/N2039)</f>
        <v xml:space="preserve">    </v>
      </c>
      <c r="S2039" s="849">
        <f t="shared" si="4511"/>
        <v>0</v>
      </c>
      <c r="T2039" s="570"/>
      <c r="U2039" s="391">
        <f t="shared" ref="U2039:U2079" si="4553">+U1964+T2039</f>
        <v>0</v>
      </c>
      <c r="V2039" s="386">
        <f t="shared" ref="V2039:V2084" si="4554">S2039-U2039</f>
        <v>0</v>
      </c>
      <c r="W2039" s="366" t="str">
        <f>IF(S2039=0,"    ",U2039/S2039)</f>
        <v xml:space="preserve">    </v>
      </c>
      <c r="X2039" s="849">
        <f t="shared" si="4512"/>
        <v>0</v>
      </c>
      <c r="Y2039" s="570"/>
      <c r="Z2039" s="391">
        <f t="shared" ref="Z2039:Z2079" si="4555">+Z1964+Y2039</f>
        <v>0</v>
      </c>
      <c r="AA2039" s="386">
        <f t="shared" ref="AA2039:AA2084" si="4556">X2039-Z2039</f>
        <v>0</v>
      </c>
      <c r="AB2039" s="366" t="str">
        <f>IF(X2039=0,"    ",Z2039/X2039)</f>
        <v xml:space="preserve">    </v>
      </c>
      <c r="AC2039" s="849">
        <f t="shared" si="4513"/>
        <v>0</v>
      </c>
      <c r="AD2039" s="570"/>
      <c r="AE2039" s="391">
        <f t="shared" ref="AE2039:AE2079" si="4557">+AE1964+AD2039</f>
        <v>0</v>
      </c>
      <c r="AF2039" s="386">
        <f t="shared" ref="AF2039:AF2084" si="4558">AC2039-AE2039</f>
        <v>0</v>
      </c>
      <c r="AG2039" s="366" t="str">
        <f>IF(AC2039=0,"    ",AE2039/AC2039)</f>
        <v xml:space="preserve">    </v>
      </c>
      <c r="AH2039" s="849">
        <f t="shared" si="4514"/>
        <v>0</v>
      </c>
      <c r="AI2039" s="570"/>
      <c r="AJ2039" s="391">
        <f t="shared" ref="AJ2039:AJ2079" si="4559">+AJ1964+AI2039</f>
        <v>0</v>
      </c>
      <c r="AK2039" s="386">
        <f t="shared" ref="AK2039:AK2084" si="4560">AH2039-AJ2039</f>
        <v>0</v>
      </c>
      <c r="AL2039" s="366" t="str">
        <f>IF(AH2039=0,"    ",AJ2039/AH2039)</f>
        <v xml:space="preserve">    </v>
      </c>
      <c r="AM2039" s="849">
        <f t="shared" si="4515"/>
        <v>0</v>
      </c>
      <c r="AN2039" s="570"/>
      <c r="AO2039" s="391">
        <f t="shared" ref="AO2039:AO2079" si="4561">+AO1964+AN2039</f>
        <v>0</v>
      </c>
      <c r="AP2039" s="386">
        <f t="shared" ref="AP2039:AP2084" si="4562">AM2039-AO2039</f>
        <v>0</v>
      </c>
      <c r="AQ2039" s="366" t="str">
        <f>IF(AM2039=0,"    ",AO2039/AM2039)</f>
        <v xml:space="preserve">    </v>
      </c>
      <c r="AR2039" s="849">
        <f t="shared" si="4516"/>
        <v>0</v>
      </c>
      <c r="AS2039" s="570"/>
      <c r="AT2039" s="391">
        <f t="shared" ref="AT2039:AT2079" si="4563">+AT1964+AS2039</f>
        <v>0</v>
      </c>
      <c r="AU2039" s="386">
        <f t="shared" ref="AU2039:AU2084" si="4564">AR2039-AT2039</f>
        <v>0</v>
      </c>
      <c r="AV2039" s="366" t="str">
        <f>IF(AR2039=0,"    ",AT2039/AR2039)</f>
        <v xml:space="preserve">    </v>
      </c>
      <c r="AW2039" s="849">
        <f t="shared" si="4517"/>
        <v>0</v>
      </c>
      <c r="AX2039" s="570"/>
      <c r="AY2039" s="391">
        <f t="shared" ref="AY2039:AY2079" si="4565">+AY1964+AX2039</f>
        <v>0</v>
      </c>
      <c r="AZ2039" s="386">
        <f t="shared" ref="AZ2039:AZ2084" si="4566">AW2039-AY2039</f>
        <v>0</v>
      </c>
      <c r="BA2039" s="366" t="str">
        <f>IF(AW2039=0,"    ",AY2039/AW2039)</f>
        <v xml:space="preserve">    </v>
      </c>
      <c r="BB2039" s="849">
        <f t="shared" si="4518"/>
        <v>0</v>
      </c>
      <c r="BC2039" s="570"/>
      <c r="BD2039" s="391">
        <f t="shared" ref="BD2039:BD2079" si="4567">+BD1964+BC2039</f>
        <v>0</v>
      </c>
      <c r="BE2039" s="386">
        <f t="shared" ref="BE2039:BE2084" si="4568">BB2039-BD2039</f>
        <v>0</v>
      </c>
      <c r="BF2039" s="366" t="str">
        <f>IF(BB2039=0,"    ",BD2039/BB2039)</f>
        <v xml:space="preserve">    </v>
      </c>
      <c r="BG2039" s="849">
        <f t="shared" si="4519"/>
        <v>0</v>
      </c>
      <c r="BH2039" s="570"/>
      <c r="BI2039" s="391">
        <f t="shared" ref="BI2039:BI2079" si="4569">+BI1964+BH2039</f>
        <v>0</v>
      </c>
      <c r="BJ2039" s="386">
        <f t="shared" ref="BJ2039:BJ2084" si="4570">BG2039-BI2039</f>
        <v>0</v>
      </c>
      <c r="BK2039" s="366" t="str">
        <f>IF(BG2039=0,"    ",BI2039/BG2039)</f>
        <v xml:space="preserve">    </v>
      </c>
      <c r="BM2039" s="383">
        <f t="shared" si="4520"/>
        <v>0</v>
      </c>
      <c r="BN2039" s="7"/>
    </row>
    <row r="2040" spans="1:66" s="5" customFormat="1" ht="12.75">
      <c r="A2040" s="633">
        <v>5</v>
      </c>
      <c r="B2040" s="648" t="str">
        <f t="shared" ref="B2040:B2082" si="4571">B1965</f>
        <v>**Flex Fund</v>
      </c>
      <c r="C2040" s="375">
        <f t="shared" si="4521"/>
        <v>0</v>
      </c>
      <c r="D2040" s="659">
        <f t="shared" si="4508"/>
        <v>0</v>
      </c>
      <c r="E2040" s="570"/>
      <c r="F2040" s="391">
        <f t="shared" si="4547"/>
        <v>0</v>
      </c>
      <c r="G2040" s="386">
        <f t="shared" si="4548"/>
        <v>0</v>
      </c>
      <c r="H2040" s="366" t="str">
        <f t="shared" ref="H2040:H2084" si="4572">IF(D2040=0,"    ",F2040/D2040)</f>
        <v xml:space="preserve">    </v>
      </c>
      <c r="I2040" s="849">
        <f t="shared" si="4509"/>
        <v>0</v>
      </c>
      <c r="J2040" s="570"/>
      <c r="K2040" s="391">
        <f t="shared" si="4549"/>
        <v>0</v>
      </c>
      <c r="L2040" s="386">
        <f t="shared" si="4550"/>
        <v>0</v>
      </c>
      <c r="M2040" s="366" t="str">
        <f t="shared" ref="M2040:M2084" si="4573">IF(I2040=0,"    ",K2040/I2040)</f>
        <v xml:space="preserve">    </v>
      </c>
      <c r="N2040" s="849">
        <f t="shared" si="4510"/>
        <v>0</v>
      </c>
      <c r="O2040" s="570"/>
      <c r="P2040" s="391">
        <f t="shared" si="4551"/>
        <v>0</v>
      </c>
      <c r="Q2040" s="386">
        <f t="shared" si="4552"/>
        <v>0</v>
      </c>
      <c r="R2040" s="366" t="str">
        <f t="shared" ref="R2040:R2084" si="4574">IF(N2040=0,"    ",P2040/N2040)</f>
        <v xml:space="preserve">    </v>
      </c>
      <c r="S2040" s="849">
        <f t="shared" si="4511"/>
        <v>0</v>
      </c>
      <c r="T2040" s="570"/>
      <c r="U2040" s="391">
        <f t="shared" si="4553"/>
        <v>0</v>
      </c>
      <c r="V2040" s="386">
        <f t="shared" si="4554"/>
        <v>0</v>
      </c>
      <c r="W2040" s="366" t="str">
        <f t="shared" ref="W2040:W2084" si="4575">IF(S2040=0,"    ",U2040/S2040)</f>
        <v xml:space="preserve">    </v>
      </c>
      <c r="X2040" s="849">
        <f t="shared" si="4512"/>
        <v>0</v>
      </c>
      <c r="Y2040" s="570"/>
      <c r="Z2040" s="391">
        <f t="shared" si="4555"/>
        <v>0</v>
      </c>
      <c r="AA2040" s="386">
        <f t="shared" si="4556"/>
        <v>0</v>
      </c>
      <c r="AB2040" s="366" t="str">
        <f t="shared" ref="AB2040:AB2084" si="4576">IF(X2040=0,"    ",Z2040/X2040)</f>
        <v xml:space="preserve">    </v>
      </c>
      <c r="AC2040" s="849">
        <f t="shared" si="4513"/>
        <v>0</v>
      </c>
      <c r="AD2040" s="570"/>
      <c r="AE2040" s="391">
        <f t="shared" si="4557"/>
        <v>0</v>
      </c>
      <c r="AF2040" s="386">
        <f t="shared" si="4558"/>
        <v>0</v>
      </c>
      <c r="AG2040" s="366" t="str">
        <f t="shared" ref="AG2040:AG2084" si="4577">IF(AC2040=0,"    ",AE2040/AC2040)</f>
        <v xml:space="preserve">    </v>
      </c>
      <c r="AH2040" s="849">
        <f t="shared" si="4514"/>
        <v>0</v>
      </c>
      <c r="AI2040" s="570"/>
      <c r="AJ2040" s="391">
        <f t="shared" si="4559"/>
        <v>0</v>
      </c>
      <c r="AK2040" s="386">
        <f t="shared" si="4560"/>
        <v>0</v>
      </c>
      <c r="AL2040" s="366" t="str">
        <f t="shared" ref="AL2040:AL2084" si="4578">IF(AH2040=0,"    ",AJ2040/AH2040)</f>
        <v xml:space="preserve">    </v>
      </c>
      <c r="AM2040" s="849">
        <f t="shared" si="4515"/>
        <v>0</v>
      </c>
      <c r="AN2040" s="570"/>
      <c r="AO2040" s="391">
        <f t="shared" si="4561"/>
        <v>0</v>
      </c>
      <c r="AP2040" s="386">
        <f t="shared" si="4562"/>
        <v>0</v>
      </c>
      <c r="AQ2040" s="366" t="str">
        <f t="shared" ref="AQ2040:AQ2084" si="4579">IF(AM2040=0,"    ",AO2040/AM2040)</f>
        <v xml:space="preserve">    </v>
      </c>
      <c r="AR2040" s="849">
        <f t="shared" si="4516"/>
        <v>0</v>
      </c>
      <c r="AS2040" s="570"/>
      <c r="AT2040" s="391">
        <f t="shared" si="4563"/>
        <v>0</v>
      </c>
      <c r="AU2040" s="386">
        <f t="shared" si="4564"/>
        <v>0</v>
      </c>
      <c r="AV2040" s="366" t="str">
        <f t="shared" ref="AV2040:AV2084" si="4580">IF(AR2040=0,"    ",AT2040/AR2040)</f>
        <v xml:space="preserve">    </v>
      </c>
      <c r="AW2040" s="849">
        <f t="shared" si="4517"/>
        <v>0</v>
      </c>
      <c r="AX2040" s="570"/>
      <c r="AY2040" s="391">
        <f t="shared" si="4565"/>
        <v>0</v>
      </c>
      <c r="AZ2040" s="386">
        <f t="shared" si="4566"/>
        <v>0</v>
      </c>
      <c r="BA2040" s="366" t="str">
        <f t="shared" ref="BA2040:BA2084" si="4581">IF(AW2040=0,"    ",AY2040/AW2040)</f>
        <v xml:space="preserve">    </v>
      </c>
      <c r="BB2040" s="849">
        <f t="shared" si="4518"/>
        <v>0</v>
      </c>
      <c r="BC2040" s="570"/>
      <c r="BD2040" s="391">
        <f t="shared" si="4567"/>
        <v>0</v>
      </c>
      <c r="BE2040" s="386">
        <f t="shared" si="4568"/>
        <v>0</v>
      </c>
      <c r="BF2040" s="366" t="str">
        <f t="shared" ref="BF2040:BF2084" si="4582">IF(BB2040=0,"    ",BD2040/BB2040)</f>
        <v xml:space="preserve">    </v>
      </c>
      <c r="BG2040" s="849">
        <f t="shared" si="4519"/>
        <v>0</v>
      </c>
      <c r="BH2040" s="570"/>
      <c r="BI2040" s="391">
        <f t="shared" si="4569"/>
        <v>0</v>
      </c>
      <c r="BJ2040" s="386">
        <f t="shared" si="4570"/>
        <v>0</v>
      </c>
      <c r="BK2040" s="366" t="str">
        <f t="shared" ref="BK2040:BK2084" si="4583">IF(BG2040=0,"    ",BI2040/BG2040)</f>
        <v xml:space="preserve">    </v>
      </c>
      <c r="BM2040" s="383">
        <f t="shared" si="4520"/>
        <v>0</v>
      </c>
      <c r="BN2040" s="7"/>
    </row>
    <row r="2041" spans="1:66" s="5" customFormat="1" ht="12.75">
      <c r="A2041" s="633">
        <v>6</v>
      </c>
      <c r="B2041" s="648" t="str">
        <f t="shared" si="4571"/>
        <v>*Gift Cards</v>
      </c>
      <c r="C2041" s="375">
        <f t="shared" si="4521"/>
        <v>0</v>
      </c>
      <c r="D2041" s="659">
        <f t="shared" si="4508"/>
        <v>0</v>
      </c>
      <c r="E2041" s="570"/>
      <c r="F2041" s="391">
        <f t="shared" si="4547"/>
        <v>0</v>
      </c>
      <c r="G2041" s="386">
        <f t="shared" si="4548"/>
        <v>0</v>
      </c>
      <c r="H2041" s="366" t="str">
        <f t="shared" si="4572"/>
        <v xml:space="preserve">    </v>
      </c>
      <c r="I2041" s="849">
        <f t="shared" si="4509"/>
        <v>0</v>
      </c>
      <c r="J2041" s="570"/>
      <c r="K2041" s="391">
        <f t="shared" si="4549"/>
        <v>0</v>
      </c>
      <c r="L2041" s="386">
        <f t="shared" si="4550"/>
        <v>0</v>
      </c>
      <c r="M2041" s="366" t="str">
        <f t="shared" si="4573"/>
        <v xml:space="preserve">    </v>
      </c>
      <c r="N2041" s="849">
        <f t="shared" si="4510"/>
        <v>0</v>
      </c>
      <c r="O2041" s="570"/>
      <c r="P2041" s="391">
        <f t="shared" si="4551"/>
        <v>0</v>
      </c>
      <c r="Q2041" s="386">
        <f t="shared" si="4552"/>
        <v>0</v>
      </c>
      <c r="R2041" s="366" t="str">
        <f t="shared" si="4574"/>
        <v xml:space="preserve">    </v>
      </c>
      <c r="S2041" s="849">
        <f t="shared" si="4511"/>
        <v>0</v>
      </c>
      <c r="T2041" s="570"/>
      <c r="U2041" s="391">
        <f t="shared" si="4553"/>
        <v>0</v>
      </c>
      <c r="V2041" s="386">
        <f t="shared" si="4554"/>
        <v>0</v>
      </c>
      <c r="W2041" s="366" t="str">
        <f t="shared" si="4575"/>
        <v xml:space="preserve">    </v>
      </c>
      <c r="X2041" s="849">
        <f t="shared" si="4512"/>
        <v>0</v>
      </c>
      <c r="Y2041" s="570"/>
      <c r="Z2041" s="391">
        <f t="shared" si="4555"/>
        <v>0</v>
      </c>
      <c r="AA2041" s="386">
        <f t="shared" si="4556"/>
        <v>0</v>
      </c>
      <c r="AB2041" s="366" t="str">
        <f t="shared" si="4576"/>
        <v xml:space="preserve">    </v>
      </c>
      <c r="AC2041" s="849">
        <f t="shared" si="4513"/>
        <v>0</v>
      </c>
      <c r="AD2041" s="570"/>
      <c r="AE2041" s="391">
        <f t="shared" si="4557"/>
        <v>0</v>
      </c>
      <c r="AF2041" s="386">
        <f t="shared" si="4558"/>
        <v>0</v>
      </c>
      <c r="AG2041" s="366" t="str">
        <f t="shared" si="4577"/>
        <v xml:space="preserve">    </v>
      </c>
      <c r="AH2041" s="849">
        <f t="shared" si="4514"/>
        <v>0</v>
      </c>
      <c r="AI2041" s="570"/>
      <c r="AJ2041" s="391">
        <f t="shared" si="4559"/>
        <v>0</v>
      </c>
      <c r="AK2041" s="386">
        <f t="shared" si="4560"/>
        <v>0</v>
      </c>
      <c r="AL2041" s="366" t="str">
        <f t="shared" si="4578"/>
        <v xml:space="preserve">    </v>
      </c>
      <c r="AM2041" s="849">
        <f t="shared" si="4515"/>
        <v>0</v>
      </c>
      <c r="AN2041" s="570"/>
      <c r="AO2041" s="391">
        <f t="shared" si="4561"/>
        <v>0</v>
      </c>
      <c r="AP2041" s="386">
        <f t="shared" si="4562"/>
        <v>0</v>
      </c>
      <c r="AQ2041" s="366" t="str">
        <f t="shared" si="4579"/>
        <v xml:space="preserve">    </v>
      </c>
      <c r="AR2041" s="849">
        <f t="shared" si="4516"/>
        <v>0</v>
      </c>
      <c r="AS2041" s="570"/>
      <c r="AT2041" s="391">
        <f t="shared" si="4563"/>
        <v>0</v>
      </c>
      <c r="AU2041" s="386">
        <f t="shared" si="4564"/>
        <v>0</v>
      </c>
      <c r="AV2041" s="366" t="str">
        <f t="shared" si="4580"/>
        <v xml:space="preserve">    </v>
      </c>
      <c r="AW2041" s="849">
        <f t="shared" si="4517"/>
        <v>0</v>
      </c>
      <c r="AX2041" s="570"/>
      <c r="AY2041" s="391">
        <f t="shared" si="4565"/>
        <v>0</v>
      </c>
      <c r="AZ2041" s="386">
        <f t="shared" si="4566"/>
        <v>0</v>
      </c>
      <c r="BA2041" s="366" t="str">
        <f t="shared" si="4581"/>
        <v xml:space="preserve">    </v>
      </c>
      <c r="BB2041" s="849">
        <f t="shared" si="4518"/>
        <v>0</v>
      </c>
      <c r="BC2041" s="570"/>
      <c r="BD2041" s="391">
        <f t="shared" si="4567"/>
        <v>0</v>
      </c>
      <c r="BE2041" s="386">
        <f t="shared" si="4568"/>
        <v>0</v>
      </c>
      <c r="BF2041" s="366" t="str">
        <f t="shared" si="4582"/>
        <v xml:space="preserve">    </v>
      </c>
      <c r="BG2041" s="849">
        <f t="shared" si="4519"/>
        <v>0</v>
      </c>
      <c r="BH2041" s="570"/>
      <c r="BI2041" s="391">
        <f t="shared" si="4569"/>
        <v>0</v>
      </c>
      <c r="BJ2041" s="386">
        <f t="shared" si="4570"/>
        <v>0</v>
      </c>
      <c r="BK2041" s="366" t="str">
        <f t="shared" si="4583"/>
        <v xml:space="preserve">    </v>
      </c>
      <c r="BM2041" s="383">
        <f t="shared" si="4520"/>
        <v>0</v>
      </c>
      <c r="BN2041" s="7"/>
    </row>
    <row r="2042" spans="1:66" s="5" customFormat="1" ht="12.75">
      <c r="A2042" s="633">
        <v>7</v>
      </c>
      <c r="B2042" s="648" t="str">
        <f t="shared" si="4571"/>
        <v>*Interest Expense</v>
      </c>
      <c r="C2042" s="375">
        <f t="shared" si="4521"/>
        <v>0</v>
      </c>
      <c r="D2042" s="659">
        <f t="shared" si="4508"/>
        <v>0</v>
      </c>
      <c r="E2042" s="570"/>
      <c r="F2042" s="391">
        <f t="shared" si="4547"/>
        <v>0</v>
      </c>
      <c r="G2042" s="386">
        <f t="shared" si="4548"/>
        <v>0</v>
      </c>
      <c r="H2042" s="366" t="str">
        <f t="shared" si="4572"/>
        <v xml:space="preserve">    </v>
      </c>
      <c r="I2042" s="849">
        <f t="shared" si="4509"/>
        <v>0</v>
      </c>
      <c r="J2042" s="570"/>
      <c r="K2042" s="391">
        <f t="shared" si="4549"/>
        <v>0</v>
      </c>
      <c r="L2042" s="386">
        <f t="shared" si="4550"/>
        <v>0</v>
      </c>
      <c r="M2042" s="366" t="str">
        <f t="shared" si="4573"/>
        <v xml:space="preserve">    </v>
      </c>
      <c r="N2042" s="849">
        <f t="shared" si="4510"/>
        <v>0</v>
      </c>
      <c r="O2042" s="570"/>
      <c r="P2042" s="391">
        <f t="shared" si="4551"/>
        <v>0</v>
      </c>
      <c r="Q2042" s="386">
        <f t="shared" si="4552"/>
        <v>0</v>
      </c>
      <c r="R2042" s="366" t="str">
        <f t="shared" si="4574"/>
        <v xml:space="preserve">    </v>
      </c>
      <c r="S2042" s="849">
        <f t="shared" si="4511"/>
        <v>0</v>
      </c>
      <c r="T2042" s="570"/>
      <c r="U2042" s="391">
        <f t="shared" si="4553"/>
        <v>0</v>
      </c>
      <c r="V2042" s="386">
        <f t="shared" si="4554"/>
        <v>0</v>
      </c>
      <c r="W2042" s="366" t="str">
        <f t="shared" si="4575"/>
        <v xml:space="preserve">    </v>
      </c>
      <c r="X2042" s="849">
        <f t="shared" si="4512"/>
        <v>0</v>
      </c>
      <c r="Y2042" s="570"/>
      <c r="Z2042" s="391">
        <f t="shared" si="4555"/>
        <v>0</v>
      </c>
      <c r="AA2042" s="386">
        <f t="shared" si="4556"/>
        <v>0</v>
      </c>
      <c r="AB2042" s="366" t="str">
        <f t="shared" si="4576"/>
        <v xml:space="preserve">    </v>
      </c>
      <c r="AC2042" s="849">
        <f t="shared" si="4513"/>
        <v>0</v>
      </c>
      <c r="AD2042" s="570"/>
      <c r="AE2042" s="391">
        <f t="shared" si="4557"/>
        <v>0</v>
      </c>
      <c r="AF2042" s="386">
        <f t="shared" si="4558"/>
        <v>0</v>
      </c>
      <c r="AG2042" s="366" t="str">
        <f t="shared" si="4577"/>
        <v xml:space="preserve">    </v>
      </c>
      <c r="AH2042" s="849">
        <f t="shared" si="4514"/>
        <v>0</v>
      </c>
      <c r="AI2042" s="570"/>
      <c r="AJ2042" s="391">
        <f t="shared" si="4559"/>
        <v>0</v>
      </c>
      <c r="AK2042" s="386">
        <f t="shared" si="4560"/>
        <v>0</v>
      </c>
      <c r="AL2042" s="366" t="str">
        <f t="shared" si="4578"/>
        <v xml:space="preserve">    </v>
      </c>
      <c r="AM2042" s="849">
        <f t="shared" si="4515"/>
        <v>0</v>
      </c>
      <c r="AN2042" s="570"/>
      <c r="AO2042" s="391">
        <f t="shared" si="4561"/>
        <v>0</v>
      </c>
      <c r="AP2042" s="386">
        <f t="shared" si="4562"/>
        <v>0</v>
      </c>
      <c r="AQ2042" s="366" t="str">
        <f t="shared" si="4579"/>
        <v xml:space="preserve">    </v>
      </c>
      <c r="AR2042" s="849">
        <f t="shared" si="4516"/>
        <v>0</v>
      </c>
      <c r="AS2042" s="570"/>
      <c r="AT2042" s="391">
        <f t="shared" si="4563"/>
        <v>0</v>
      </c>
      <c r="AU2042" s="386">
        <f t="shared" si="4564"/>
        <v>0</v>
      </c>
      <c r="AV2042" s="366" t="str">
        <f t="shared" si="4580"/>
        <v xml:space="preserve">    </v>
      </c>
      <c r="AW2042" s="849">
        <f t="shared" si="4517"/>
        <v>0</v>
      </c>
      <c r="AX2042" s="570"/>
      <c r="AY2042" s="391">
        <f t="shared" si="4565"/>
        <v>0</v>
      </c>
      <c r="AZ2042" s="386">
        <f t="shared" si="4566"/>
        <v>0</v>
      </c>
      <c r="BA2042" s="366" t="str">
        <f t="shared" si="4581"/>
        <v xml:space="preserve">    </v>
      </c>
      <c r="BB2042" s="849">
        <f t="shared" si="4518"/>
        <v>0</v>
      </c>
      <c r="BC2042" s="570"/>
      <c r="BD2042" s="391">
        <f t="shared" si="4567"/>
        <v>0</v>
      </c>
      <c r="BE2042" s="386">
        <f t="shared" si="4568"/>
        <v>0</v>
      </c>
      <c r="BF2042" s="366" t="str">
        <f t="shared" si="4582"/>
        <v xml:space="preserve">    </v>
      </c>
      <c r="BG2042" s="849">
        <f t="shared" si="4519"/>
        <v>0</v>
      </c>
      <c r="BH2042" s="570"/>
      <c r="BI2042" s="391">
        <f t="shared" si="4569"/>
        <v>0</v>
      </c>
      <c r="BJ2042" s="386">
        <f t="shared" si="4570"/>
        <v>0</v>
      </c>
      <c r="BK2042" s="366" t="str">
        <f t="shared" si="4583"/>
        <v xml:space="preserve">    </v>
      </c>
      <c r="BM2042" s="383">
        <f t="shared" si="4520"/>
        <v>0</v>
      </c>
      <c r="BN2042" s="7"/>
    </row>
    <row r="2043" spans="1:66" s="5" customFormat="1" ht="12.75">
      <c r="A2043" s="633">
        <v>8</v>
      </c>
      <c r="B2043" s="648" t="str">
        <f t="shared" si="4571"/>
        <v>*Leasehold Improvements</v>
      </c>
      <c r="C2043" s="375">
        <f t="shared" si="4521"/>
        <v>0</v>
      </c>
      <c r="D2043" s="659">
        <f t="shared" si="4508"/>
        <v>0</v>
      </c>
      <c r="E2043" s="570"/>
      <c r="F2043" s="391">
        <f t="shared" si="4547"/>
        <v>0</v>
      </c>
      <c r="G2043" s="386">
        <f t="shared" si="4548"/>
        <v>0</v>
      </c>
      <c r="H2043" s="366" t="str">
        <f t="shared" si="4572"/>
        <v xml:space="preserve">    </v>
      </c>
      <c r="I2043" s="849">
        <f t="shared" si="4509"/>
        <v>0</v>
      </c>
      <c r="J2043" s="570"/>
      <c r="K2043" s="391">
        <f t="shared" si="4549"/>
        <v>0</v>
      </c>
      <c r="L2043" s="386">
        <f t="shared" si="4550"/>
        <v>0</v>
      </c>
      <c r="M2043" s="366" t="str">
        <f t="shared" si="4573"/>
        <v xml:space="preserve">    </v>
      </c>
      <c r="N2043" s="849">
        <f t="shared" si="4510"/>
        <v>0</v>
      </c>
      <c r="O2043" s="570"/>
      <c r="P2043" s="391">
        <f t="shared" si="4551"/>
        <v>0</v>
      </c>
      <c r="Q2043" s="386">
        <f t="shared" si="4552"/>
        <v>0</v>
      </c>
      <c r="R2043" s="366" t="str">
        <f t="shared" si="4574"/>
        <v xml:space="preserve">    </v>
      </c>
      <c r="S2043" s="849">
        <f t="shared" si="4511"/>
        <v>0</v>
      </c>
      <c r="T2043" s="570"/>
      <c r="U2043" s="391">
        <f t="shared" si="4553"/>
        <v>0</v>
      </c>
      <c r="V2043" s="386">
        <f t="shared" si="4554"/>
        <v>0</v>
      </c>
      <c r="W2043" s="366" t="str">
        <f t="shared" si="4575"/>
        <v xml:space="preserve">    </v>
      </c>
      <c r="X2043" s="849">
        <f t="shared" si="4512"/>
        <v>0</v>
      </c>
      <c r="Y2043" s="570"/>
      <c r="Z2043" s="391">
        <f t="shared" si="4555"/>
        <v>0</v>
      </c>
      <c r="AA2043" s="386">
        <f t="shared" si="4556"/>
        <v>0</v>
      </c>
      <c r="AB2043" s="366" t="str">
        <f t="shared" si="4576"/>
        <v xml:space="preserve">    </v>
      </c>
      <c r="AC2043" s="849">
        <f t="shared" si="4513"/>
        <v>0</v>
      </c>
      <c r="AD2043" s="570"/>
      <c r="AE2043" s="391">
        <f t="shared" si="4557"/>
        <v>0</v>
      </c>
      <c r="AF2043" s="386">
        <f t="shared" si="4558"/>
        <v>0</v>
      </c>
      <c r="AG2043" s="366" t="str">
        <f t="shared" si="4577"/>
        <v xml:space="preserve">    </v>
      </c>
      <c r="AH2043" s="849">
        <f t="shared" si="4514"/>
        <v>0</v>
      </c>
      <c r="AI2043" s="570"/>
      <c r="AJ2043" s="391">
        <f t="shared" si="4559"/>
        <v>0</v>
      </c>
      <c r="AK2043" s="386">
        <f t="shared" si="4560"/>
        <v>0</v>
      </c>
      <c r="AL2043" s="366" t="str">
        <f t="shared" si="4578"/>
        <v xml:space="preserve">    </v>
      </c>
      <c r="AM2043" s="849">
        <f t="shared" si="4515"/>
        <v>0</v>
      </c>
      <c r="AN2043" s="570"/>
      <c r="AO2043" s="391">
        <f t="shared" si="4561"/>
        <v>0</v>
      </c>
      <c r="AP2043" s="386">
        <f t="shared" si="4562"/>
        <v>0</v>
      </c>
      <c r="AQ2043" s="366" t="str">
        <f t="shared" si="4579"/>
        <v xml:space="preserve">    </v>
      </c>
      <c r="AR2043" s="849">
        <f t="shared" si="4516"/>
        <v>0</v>
      </c>
      <c r="AS2043" s="570"/>
      <c r="AT2043" s="391">
        <f t="shared" si="4563"/>
        <v>0</v>
      </c>
      <c r="AU2043" s="386">
        <f t="shared" si="4564"/>
        <v>0</v>
      </c>
      <c r="AV2043" s="366" t="str">
        <f t="shared" si="4580"/>
        <v xml:space="preserve">    </v>
      </c>
      <c r="AW2043" s="849">
        <f t="shared" si="4517"/>
        <v>0</v>
      </c>
      <c r="AX2043" s="570"/>
      <c r="AY2043" s="391">
        <f t="shared" si="4565"/>
        <v>0</v>
      </c>
      <c r="AZ2043" s="386">
        <f t="shared" si="4566"/>
        <v>0</v>
      </c>
      <c r="BA2043" s="366" t="str">
        <f t="shared" si="4581"/>
        <v xml:space="preserve">    </v>
      </c>
      <c r="BB2043" s="849">
        <f t="shared" si="4518"/>
        <v>0</v>
      </c>
      <c r="BC2043" s="570"/>
      <c r="BD2043" s="391">
        <f t="shared" si="4567"/>
        <v>0</v>
      </c>
      <c r="BE2043" s="386">
        <f t="shared" si="4568"/>
        <v>0</v>
      </c>
      <c r="BF2043" s="366" t="str">
        <f t="shared" si="4582"/>
        <v xml:space="preserve">    </v>
      </c>
      <c r="BG2043" s="849">
        <f t="shared" si="4519"/>
        <v>0</v>
      </c>
      <c r="BH2043" s="570"/>
      <c r="BI2043" s="391">
        <f t="shared" si="4569"/>
        <v>0</v>
      </c>
      <c r="BJ2043" s="386">
        <f t="shared" si="4570"/>
        <v>0</v>
      </c>
      <c r="BK2043" s="366" t="str">
        <f t="shared" si="4583"/>
        <v xml:space="preserve">    </v>
      </c>
      <c r="BM2043" s="383">
        <f t="shared" si="4520"/>
        <v>0</v>
      </c>
      <c r="BN2043" s="7"/>
    </row>
    <row r="2044" spans="1:66" s="5" customFormat="1" ht="12.75">
      <c r="A2044" s="633">
        <v>9</v>
      </c>
      <c r="B2044" s="648" t="str">
        <f t="shared" si="4571"/>
        <v>*Subcontracts (from Supplemental B)</v>
      </c>
      <c r="C2044" s="376">
        <f t="shared" si="4521"/>
        <v>0</v>
      </c>
      <c r="D2044" s="659">
        <f t="shared" si="4508"/>
        <v>0</v>
      </c>
      <c r="E2044" s="570"/>
      <c r="F2044" s="391">
        <f t="shared" si="4547"/>
        <v>0</v>
      </c>
      <c r="G2044" s="386">
        <f t="shared" si="4548"/>
        <v>0</v>
      </c>
      <c r="H2044" s="366" t="str">
        <f t="shared" si="4572"/>
        <v xml:space="preserve">    </v>
      </c>
      <c r="I2044" s="849">
        <f t="shared" si="4509"/>
        <v>0</v>
      </c>
      <c r="J2044" s="570"/>
      <c r="K2044" s="391">
        <f t="shared" si="4549"/>
        <v>0</v>
      </c>
      <c r="L2044" s="386">
        <f t="shared" si="4550"/>
        <v>0</v>
      </c>
      <c r="M2044" s="366" t="str">
        <f t="shared" si="4573"/>
        <v xml:space="preserve">    </v>
      </c>
      <c r="N2044" s="849">
        <f t="shared" si="4510"/>
        <v>0</v>
      </c>
      <c r="O2044" s="570"/>
      <c r="P2044" s="391">
        <f t="shared" si="4551"/>
        <v>0</v>
      </c>
      <c r="Q2044" s="386">
        <f t="shared" si="4552"/>
        <v>0</v>
      </c>
      <c r="R2044" s="366" t="str">
        <f t="shared" si="4574"/>
        <v xml:space="preserve">    </v>
      </c>
      <c r="S2044" s="849">
        <f t="shared" si="4511"/>
        <v>0</v>
      </c>
      <c r="T2044" s="570"/>
      <c r="U2044" s="391">
        <f t="shared" si="4553"/>
        <v>0</v>
      </c>
      <c r="V2044" s="386">
        <f t="shared" si="4554"/>
        <v>0</v>
      </c>
      <c r="W2044" s="366" t="str">
        <f t="shared" si="4575"/>
        <v xml:space="preserve">    </v>
      </c>
      <c r="X2044" s="849">
        <f t="shared" si="4512"/>
        <v>0</v>
      </c>
      <c r="Y2044" s="570"/>
      <c r="Z2044" s="391">
        <f t="shared" si="4555"/>
        <v>0</v>
      </c>
      <c r="AA2044" s="386">
        <f t="shared" si="4556"/>
        <v>0</v>
      </c>
      <c r="AB2044" s="366" t="str">
        <f t="shared" si="4576"/>
        <v xml:space="preserve">    </v>
      </c>
      <c r="AC2044" s="849">
        <f t="shared" si="4513"/>
        <v>0</v>
      </c>
      <c r="AD2044" s="570"/>
      <c r="AE2044" s="391">
        <f t="shared" si="4557"/>
        <v>0</v>
      </c>
      <c r="AF2044" s="386">
        <f t="shared" si="4558"/>
        <v>0</v>
      </c>
      <c r="AG2044" s="366" t="str">
        <f t="shared" si="4577"/>
        <v xml:space="preserve">    </v>
      </c>
      <c r="AH2044" s="849">
        <f t="shared" si="4514"/>
        <v>0</v>
      </c>
      <c r="AI2044" s="570"/>
      <c r="AJ2044" s="391">
        <f t="shared" si="4559"/>
        <v>0</v>
      </c>
      <c r="AK2044" s="386">
        <f t="shared" si="4560"/>
        <v>0</v>
      </c>
      <c r="AL2044" s="366" t="str">
        <f t="shared" si="4578"/>
        <v xml:space="preserve">    </v>
      </c>
      <c r="AM2044" s="849">
        <f t="shared" si="4515"/>
        <v>0</v>
      </c>
      <c r="AN2044" s="570"/>
      <c r="AO2044" s="391">
        <f t="shared" si="4561"/>
        <v>0</v>
      </c>
      <c r="AP2044" s="386">
        <f t="shared" si="4562"/>
        <v>0</v>
      </c>
      <c r="AQ2044" s="366" t="str">
        <f t="shared" si="4579"/>
        <v xml:space="preserve">    </v>
      </c>
      <c r="AR2044" s="849">
        <f t="shared" si="4516"/>
        <v>0</v>
      </c>
      <c r="AS2044" s="570"/>
      <c r="AT2044" s="391">
        <f t="shared" si="4563"/>
        <v>0</v>
      </c>
      <c r="AU2044" s="386">
        <f t="shared" si="4564"/>
        <v>0</v>
      </c>
      <c r="AV2044" s="366" t="str">
        <f t="shared" si="4580"/>
        <v xml:space="preserve">    </v>
      </c>
      <c r="AW2044" s="849">
        <f t="shared" si="4517"/>
        <v>0</v>
      </c>
      <c r="AX2044" s="570"/>
      <c r="AY2044" s="391">
        <f t="shared" si="4565"/>
        <v>0</v>
      </c>
      <c r="AZ2044" s="386">
        <f t="shared" si="4566"/>
        <v>0</v>
      </c>
      <c r="BA2044" s="366" t="str">
        <f t="shared" si="4581"/>
        <v xml:space="preserve">    </v>
      </c>
      <c r="BB2044" s="849">
        <f t="shared" si="4518"/>
        <v>0</v>
      </c>
      <c r="BC2044" s="570"/>
      <c r="BD2044" s="391">
        <f t="shared" si="4567"/>
        <v>0</v>
      </c>
      <c r="BE2044" s="386">
        <f t="shared" si="4568"/>
        <v>0</v>
      </c>
      <c r="BF2044" s="366" t="str">
        <f t="shared" si="4582"/>
        <v xml:space="preserve">    </v>
      </c>
      <c r="BG2044" s="849">
        <f t="shared" si="4519"/>
        <v>0</v>
      </c>
      <c r="BH2044" s="570"/>
      <c r="BI2044" s="391">
        <f t="shared" si="4569"/>
        <v>0</v>
      </c>
      <c r="BJ2044" s="386">
        <f t="shared" si="4570"/>
        <v>0</v>
      </c>
      <c r="BK2044" s="366" t="str">
        <f t="shared" si="4583"/>
        <v xml:space="preserve">    </v>
      </c>
      <c r="BM2044" s="383">
        <f t="shared" si="4520"/>
        <v>0</v>
      </c>
      <c r="BN2044" s="7"/>
    </row>
    <row r="2045" spans="1:66" s="5" customFormat="1" ht="12.75">
      <c r="A2045" s="633">
        <v>10</v>
      </c>
      <c r="B2045" s="895" t="str">
        <f t="shared" si="4571"/>
        <v>Building &amp; Facility Cost</v>
      </c>
      <c r="C2045" s="377">
        <f t="shared" si="4521"/>
        <v>0</v>
      </c>
      <c r="D2045" s="659">
        <f t="shared" si="4508"/>
        <v>0</v>
      </c>
      <c r="E2045" s="570"/>
      <c r="F2045" s="391">
        <f t="shared" si="4547"/>
        <v>0</v>
      </c>
      <c r="G2045" s="386">
        <f t="shared" si="4548"/>
        <v>0</v>
      </c>
      <c r="H2045" s="366" t="str">
        <f t="shared" si="4572"/>
        <v xml:space="preserve">    </v>
      </c>
      <c r="I2045" s="849">
        <f t="shared" si="4509"/>
        <v>0</v>
      </c>
      <c r="J2045" s="570"/>
      <c r="K2045" s="391">
        <f t="shared" si="4549"/>
        <v>0</v>
      </c>
      <c r="L2045" s="386">
        <f t="shared" si="4550"/>
        <v>0</v>
      </c>
      <c r="M2045" s="366" t="str">
        <f t="shared" si="4573"/>
        <v xml:space="preserve">    </v>
      </c>
      <c r="N2045" s="849">
        <f t="shared" si="4510"/>
        <v>0</v>
      </c>
      <c r="O2045" s="570"/>
      <c r="P2045" s="391">
        <f t="shared" si="4551"/>
        <v>0</v>
      </c>
      <c r="Q2045" s="386">
        <f t="shared" si="4552"/>
        <v>0</v>
      </c>
      <c r="R2045" s="366" t="str">
        <f t="shared" si="4574"/>
        <v xml:space="preserve">    </v>
      </c>
      <c r="S2045" s="849">
        <f t="shared" si="4511"/>
        <v>0</v>
      </c>
      <c r="T2045" s="570"/>
      <c r="U2045" s="391">
        <f t="shared" si="4553"/>
        <v>0</v>
      </c>
      <c r="V2045" s="386">
        <f t="shared" si="4554"/>
        <v>0</v>
      </c>
      <c r="W2045" s="366" t="str">
        <f t="shared" si="4575"/>
        <v xml:space="preserve">    </v>
      </c>
      <c r="X2045" s="849">
        <f t="shared" si="4512"/>
        <v>0</v>
      </c>
      <c r="Y2045" s="570"/>
      <c r="Z2045" s="391">
        <f t="shared" si="4555"/>
        <v>0</v>
      </c>
      <c r="AA2045" s="386">
        <f t="shared" si="4556"/>
        <v>0</v>
      </c>
      <c r="AB2045" s="366" t="str">
        <f t="shared" si="4576"/>
        <v xml:space="preserve">    </v>
      </c>
      <c r="AC2045" s="849">
        <f t="shared" si="4513"/>
        <v>0</v>
      </c>
      <c r="AD2045" s="570"/>
      <c r="AE2045" s="391">
        <f t="shared" si="4557"/>
        <v>0</v>
      </c>
      <c r="AF2045" s="386">
        <f t="shared" si="4558"/>
        <v>0</v>
      </c>
      <c r="AG2045" s="366" t="str">
        <f t="shared" si="4577"/>
        <v xml:space="preserve">    </v>
      </c>
      <c r="AH2045" s="849">
        <f t="shared" si="4514"/>
        <v>0</v>
      </c>
      <c r="AI2045" s="570"/>
      <c r="AJ2045" s="391">
        <f t="shared" si="4559"/>
        <v>0</v>
      </c>
      <c r="AK2045" s="386">
        <f t="shared" si="4560"/>
        <v>0</v>
      </c>
      <c r="AL2045" s="366" t="str">
        <f t="shared" si="4578"/>
        <v xml:space="preserve">    </v>
      </c>
      <c r="AM2045" s="849">
        <f t="shared" si="4515"/>
        <v>0</v>
      </c>
      <c r="AN2045" s="570"/>
      <c r="AO2045" s="391">
        <f t="shared" si="4561"/>
        <v>0</v>
      </c>
      <c r="AP2045" s="386">
        <f t="shared" si="4562"/>
        <v>0</v>
      </c>
      <c r="AQ2045" s="366" t="str">
        <f t="shared" si="4579"/>
        <v xml:space="preserve">    </v>
      </c>
      <c r="AR2045" s="849">
        <f t="shared" si="4516"/>
        <v>0</v>
      </c>
      <c r="AS2045" s="570"/>
      <c r="AT2045" s="391">
        <f t="shared" si="4563"/>
        <v>0</v>
      </c>
      <c r="AU2045" s="386">
        <f t="shared" si="4564"/>
        <v>0</v>
      </c>
      <c r="AV2045" s="366" t="str">
        <f t="shared" si="4580"/>
        <v xml:space="preserve">    </v>
      </c>
      <c r="AW2045" s="849">
        <f t="shared" si="4517"/>
        <v>0</v>
      </c>
      <c r="AX2045" s="570"/>
      <c r="AY2045" s="391">
        <f t="shared" si="4565"/>
        <v>0</v>
      </c>
      <c r="AZ2045" s="386">
        <f t="shared" si="4566"/>
        <v>0</v>
      </c>
      <c r="BA2045" s="366" t="str">
        <f t="shared" si="4581"/>
        <v xml:space="preserve">    </v>
      </c>
      <c r="BB2045" s="849">
        <f t="shared" si="4518"/>
        <v>0</v>
      </c>
      <c r="BC2045" s="570"/>
      <c r="BD2045" s="391">
        <f t="shared" si="4567"/>
        <v>0</v>
      </c>
      <c r="BE2045" s="386">
        <f t="shared" si="4568"/>
        <v>0</v>
      </c>
      <c r="BF2045" s="366" t="str">
        <f t="shared" si="4582"/>
        <v xml:space="preserve">    </v>
      </c>
      <c r="BG2045" s="849">
        <f t="shared" si="4519"/>
        <v>0</v>
      </c>
      <c r="BH2045" s="570"/>
      <c r="BI2045" s="391">
        <f t="shared" si="4569"/>
        <v>0</v>
      </c>
      <c r="BJ2045" s="386">
        <f t="shared" si="4570"/>
        <v>0</v>
      </c>
      <c r="BK2045" s="366" t="str">
        <f t="shared" si="4583"/>
        <v xml:space="preserve">    </v>
      </c>
      <c r="BM2045" s="383">
        <f t="shared" si="4520"/>
        <v>0</v>
      </c>
      <c r="BN2045" s="7"/>
    </row>
    <row r="2046" spans="1:66" s="5" customFormat="1" ht="12.75">
      <c r="A2046" s="633">
        <v>11</v>
      </c>
      <c r="B2046" s="895" t="str">
        <f t="shared" si="4571"/>
        <v>Equipment Use Cost</v>
      </c>
      <c r="C2046" s="377">
        <f t="shared" si="4521"/>
        <v>0</v>
      </c>
      <c r="D2046" s="659">
        <f t="shared" si="4508"/>
        <v>0</v>
      </c>
      <c r="E2046" s="570"/>
      <c r="F2046" s="391">
        <f t="shared" si="4547"/>
        <v>0</v>
      </c>
      <c r="G2046" s="386">
        <f t="shared" si="4548"/>
        <v>0</v>
      </c>
      <c r="H2046" s="366" t="str">
        <f t="shared" si="4572"/>
        <v xml:space="preserve">    </v>
      </c>
      <c r="I2046" s="849">
        <f t="shared" si="4509"/>
        <v>0</v>
      </c>
      <c r="J2046" s="570"/>
      <c r="K2046" s="391">
        <f t="shared" si="4549"/>
        <v>0</v>
      </c>
      <c r="L2046" s="386">
        <f t="shared" si="4550"/>
        <v>0</v>
      </c>
      <c r="M2046" s="366" t="str">
        <f t="shared" si="4573"/>
        <v xml:space="preserve">    </v>
      </c>
      <c r="N2046" s="849">
        <f t="shared" si="4510"/>
        <v>0</v>
      </c>
      <c r="O2046" s="570"/>
      <c r="P2046" s="391">
        <f t="shared" si="4551"/>
        <v>0</v>
      </c>
      <c r="Q2046" s="386">
        <f t="shared" si="4552"/>
        <v>0</v>
      </c>
      <c r="R2046" s="366" t="str">
        <f t="shared" si="4574"/>
        <v xml:space="preserve">    </v>
      </c>
      <c r="S2046" s="849">
        <f t="shared" si="4511"/>
        <v>0</v>
      </c>
      <c r="T2046" s="570"/>
      <c r="U2046" s="391">
        <f t="shared" si="4553"/>
        <v>0</v>
      </c>
      <c r="V2046" s="386">
        <f t="shared" si="4554"/>
        <v>0</v>
      </c>
      <c r="W2046" s="366" t="str">
        <f t="shared" si="4575"/>
        <v xml:space="preserve">    </v>
      </c>
      <c r="X2046" s="849">
        <f t="shared" si="4512"/>
        <v>0</v>
      </c>
      <c r="Y2046" s="570"/>
      <c r="Z2046" s="391">
        <f t="shared" si="4555"/>
        <v>0</v>
      </c>
      <c r="AA2046" s="386">
        <f t="shared" si="4556"/>
        <v>0</v>
      </c>
      <c r="AB2046" s="366" t="str">
        <f t="shared" si="4576"/>
        <v xml:space="preserve">    </v>
      </c>
      <c r="AC2046" s="849">
        <f t="shared" si="4513"/>
        <v>0</v>
      </c>
      <c r="AD2046" s="570"/>
      <c r="AE2046" s="391">
        <f t="shared" si="4557"/>
        <v>0</v>
      </c>
      <c r="AF2046" s="386">
        <f t="shared" si="4558"/>
        <v>0</v>
      </c>
      <c r="AG2046" s="366" t="str">
        <f t="shared" si="4577"/>
        <v xml:space="preserve">    </v>
      </c>
      <c r="AH2046" s="849">
        <f t="shared" si="4514"/>
        <v>0</v>
      </c>
      <c r="AI2046" s="570"/>
      <c r="AJ2046" s="391">
        <f t="shared" si="4559"/>
        <v>0</v>
      </c>
      <c r="AK2046" s="386">
        <f t="shared" si="4560"/>
        <v>0</v>
      </c>
      <c r="AL2046" s="366" t="str">
        <f t="shared" si="4578"/>
        <v xml:space="preserve">    </v>
      </c>
      <c r="AM2046" s="849">
        <f t="shared" si="4515"/>
        <v>0</v>
      </c>
      <c r="AN2046" s="570"/>
      <c r="AO2046" s="391">
        <f t="shared" si="4561"/>
        <v>0</v>
      </c>
      <c r="AP2046" s="386">
        <f t="shared" si="4562"/>
        <v>0</v>
      </c>
      <c r="AQ2046" s="366" t="str">
        <f t="shared" si="4579"/>
        <v xml:space="preserve">    </v>
      </c>
      <c r="AR2046" s="849">
        <f t="shared" si="4516"/>
        <v>0</v>
      </c>
      <c r="AS2046" s="570"/>
      <c r="AT2046" s="391">
        <f t="shared" si="4563"/>
        <v>0</v>
      </c>
      <c r="AU2046" s="386">
        <f t="shared" si="4564"/>
        <v>0</v>
      </c>
      <c r="AV2046" s="366" t="str">
        <f t="shared" si="4580"/>
        <v xml:space="preserve">    </v>
      </c>
      <c r="AW2046" s="849">
        <f t="shared" si="4517"/>
        <v>0</v>
      </c>
      <c r="AX2046" s="570"/>
      <c r="AY2046" s="391">
        <f t="shared" si="4565"/>
        <v>0</v>
      </c>
      <c r="AZ2046" s="386">
        <f t="shared" si="4566"/>
        <v>0</v>
      </c>
      <c r="BA2046" s="366" t="str">
        <f t="shared" si="4581"/>
        <v xml:space="preserve">    </v>
      </c>
      <c r="BB2046" s="849">
        <f t="shared" si="4518"/>
        <v>0</v>
      </c>
      <c r="BC2046" s="570"/>
      <c r="BD2046" s="391">
        <f t="shared" si="4567"/>
        <v>0</v>
      </c>
      <c r="BE2046" s="386">
        <f t="shared" si="4568"/>
        <v>0</v>
      </c>
      <c r="BF2046" s="366" t="str">
        <f t="shared" si="4582"/>
        <v xml:space="preserve">    </v>
      </c>
      <c r="BG2046" s="849">
        <f t="shared" si="4519"/>
        <v>0</v>
      </c>
      <c r="BH2046" s="570"/>
      <c r="BI2046" s="391">
        <f t="shared" si="4569"/>
        <v>0</v>
      </c>
      <c r="BJ2046" s="386">
        <f t="shared" si="4570"/>
        <v>0</v>
      </c>
      <c r="BK2046" s="366" t="str">
        <f t="shared" si="4583"/>
        <v xml:space="preserve">    </v>
      </c>
      <c r="BM2046" s="383">
        <f t="shared" si="4520"/>
        <v>0</v>
      </c>
      <c r="BN2046" s="7"/>
    </row>
    <row r="2047" spans="1:66" s="5" customFormat="1" ht="12.75">
      <c r="A2047" s="633">
        <v>12</v>
      </c>
      <c r="B2047" s="895" t="str">
        <f t="shared" si="4571"/>
        <v>Telecommunications &amp; Utilities</v>
      </c>
      <c r="C2047" s="377">
        <f t="shared" si="4521"/>
        <v>0</v>
      </c>
      <c r="D2047" s="659">
        <f t="shared" si="4508"/>
        <v>0</v>
      </c>
      <c r="E2047" s="570"/>
      <c r="F2047" s="391">
        <f t="shared" si="4547"/>
        <v>0</v>
      </c>
      <c r="G2047" s="386">
        <f t="shared" si="4548"/>
        <v>0</v>
      </c>
      <c r="H2047" s="366" t="str">
        <f t="shared" si="4572"/>
        <v xml:space="preserve">    </v>
      </c>
      <c r="I2047" s="849">
        <f t="shared" si="4509"/>
        <v>0</v>
      </c>
      <c r="J2047" s="570"/>
      <c r="K2047" s="391">
        <f t="shared" si="4549"/>
        <v>0</v>
      </c>
      <c r="L2047" s="386">
        <f t="shared" si="4550"/>
        <v>0</v>
      </c>
      <c r="M2047" s="366" t="str">
        <f t="shared" si="4573"/>
        <v xml:space="preserve">    </v>
      </c>
      <c r="N2047" s="849">
        <f t="shared" si="4510"/>
        <v>0</v>
      </c>
      <c r="O2047" s="570"/>
      <c r="P2047" s="391">
        <f t="shared" si="4551"/>
        <v>0</v>
      </c>
      <c r="Q2047" s="386">
        <f t="shared" si="4552"/>
        <v>0</v>
      </c>
      <c r="R2047" s="366" t="str">
        <f t="shared" si="4574"/>
        <v xml:space="preserve">    </v>
      </c>
      <c r="S2047" s="849">
        <f t="shared" si="4511"/>
        <v>0</v>
      </c>
      <c r="T2047" s="570"/>
      <c r="U2047" s="391">
        <f t="shared" si="4553"/>
        <v>0</v>
      </c>
      <c r="V2047" s="386">
        <f t="shared" si="4554"/>
        <v>0</v>
      </c>
      <c r="W2047" s="366" t="str">
        <f t="shared" si="4575"/>
        <v xml:space="preserve">    </v>
      </c>
      <c r="X2047" s="849">
        <f t="shared" si="4512"/>
        <v>0</v>
      </c>
      <c r="Y2047" s="570"/>
      <c r="Z2047" s="391">
        <f t="shared" si="4555"/>
        <v>0</v>
      </c>
      <c r="AA2047" s="386">
        <f t="shared" si="4556"/>
        <v>0</v>
      </c>
      <c r="AB2047" s="366" t="str">
        <f t="shared" si="4576"/>
        <v xml:space="preserve">    </v>
      </c>
      <c r="AC2047" s="849">
        <f t="shared" si="4513"/>
        <v>0</v>
      </c>
      <c r="AD2047" s="570"/>
      <c r="AE2047" s="391">
        <f t="shared" si="4557"/>
        <v>0</v>
      </c>
      <c r="AF2047" s="386">
        <f t="shared" si="4558"/>
        <v>0</v>
      </c>
      <c r="AG2047" s="366" t="str">
        <f t="shared" si="4577"/>
        <v xml:space="preserve">    </v>
      </c>
      <c r="AH2047" s="849">
        <f t="shared" si="4514"/>
        <v>0</v>
      </c>
      <c r="AI2047" s="570"/>
      <c r="AJ2047" s="391">
        <f t="shared" si="4559"/>
        <v>0</v>
      </c>
      <c r="AK2047" s="386">
        <f t="shared" si="4560"/>
        <v>0</v>
      </c>
      <c r="AL2047" s="366" t="str">
        <f t="shared" si="4578"/>
        <v xml:space="preserve">    </v>
      </c>
      <c r="AM2047" s="849">
        <f t="shared" si="4515"/>
        <v>0</v>
      </c>
      <c r="AN2047" s="570"/>
      <c r="AO2047" s="391">
        <f t="shared" si="4561"/>
        <v>0</v>
      </c>
      <c r="AP2047" s="386">
        <f t="shared" si="4562"/>
        <v>0</v>
      </c>
      <c r="AQ2047" s="366" t="str">
        <f t="shared" si="4579"/>
        <v xml:space="preserve">    </v>
      </c>
      <c r="AR2047" s="849">
        <f t="shared" si="4516"/>
        <v>0</v>
      </c>
      <c r="AS2047" s="570"/>
      <c r="AT2047" s="391">
        <f t="shared" si="4563"/>
        <v>0</v>
      </c>
      <c r="AU2047" s="386">
        <f t="shared" si="4564"/>
        <v>0</v>
      </c>
      <c r="AV2047" s="366" t="str">
        <f t="shared" si="4580"/>
        <v xml:space="preserve">    </v>
      </c>
      <c r="AW2047" s="849">
        <f t="shared" si="4517"/>
        <v>0</v>
      </c>
      <c r="AX2047" s="570"/>
      <c r="AY2047" s="391">
        <f t="shared" si="4565"/>
        <v>0</v>
      </c>
      <c r="AZ2047" s="386">
        <f t="shared" si="4566"/>
        <v>0</v>
      </c>
      <c r="BA2047" s="366" t="str">
        <f t="shared" si="4581"/>
        <v xml:space="preserve">    </v>
      </c>
      <c r="BB2047" s="849">
        <f t="shared" si="4518"/>
        <v>0</v>
      </c>
      <c r="BC2047" s="570"/>
      <c r="BD2047" s="391">
        <f t="shared" si="4567"/>
        <v>0</v>
      </c>
      <c r="BE2047" s="386">
        <f t="shared" si="4568"/>
        <v>0</v>
      </c>
      <c r="BF2047" s="366" t="str">
        <f t="shared" si="4582"/>
        <v xml:space="preserve">    </v>
      </c>
      <c r="BG2047" s="849">
        <f t="shared" si="4519"/>
        <v>0</v>
      </c>
      <c r="BH2047" s="570"/>
      <c r="BI2047" s="391">
        <f t="shared" si="4569"/>
        <v>0</v>
      </c>
      <c r="BJ2047" s="386">
        <f t="shared" si="4570"/>
        <v>0</v>
      </c>
      <c r="BK2047" s="366" t="str">
        <f t="shared" si="4583"/>
        <v xml:space="preserve">    </v>
      </c>
      <c r="BM2047" s="383">
        <f t="shared" si="4520"/>
        <v>0</v>
      </c>
      <c r="BN2047" s="7"/>
    </row>
    <row r="2048" spans="1:66" s="5" customFormat="1" ht="22.5">
      <c r="A2048" s="633">
        <v>13</v>
      </c>
      <c r="B2048" s="895" t="str">
        <f t="shared" si="4571"/>
        <v>Minor Equipment/Furniture/Fixtures (per BHS Policy)</v>
      </c>
      <c r="C2048" s="377">
        <f t="shared" si="4521"/>
        <v>0</v>
      </c>
      <c r="D2048" s="659">
        <f t="shared" si="4508"/>
        <v>0</v>
      </c>
      <c r="E2048" s="570"/>
      <c r="F2048" s="391">
        <f t="shared" si="4547"/>
        <v>0</v>
      </c>
      <c r="G2048" s="386">
        <f t="shared" si="4548"/>
        <v>0</v>
      </c>
      <c r="H2048" s="366" t="str">
        <f t="shared" si="4572"/>
        <v xml:space="preserve">    </v>
      </c>
      <c r="I2048" s="849">
        <f t="shared" si="4509"/>
        <v>0</v>
      </c>
      <c r="J2048" s="570"/>
      <c r="K2048" s="391">
        <f t="shared" si="4549"/>
        <v>0</v>
      </c>
      <c r="L2048" s="386">
        <f t="shared" si="4550"/>
        <v>0</v>
      </c>
      <c r="M2048" s="366" t="str">
        <f t="shared" si="4573"/>
        <v xml:space="preserve">    </v>
      </c>
      <c r="N2048" s="849">
        <f t="shared" si="4510"/>
        <v>0</v>
      </c>
      <c r="O2048" s="570"/>
      <c r="P2048" s="391">
        <f t="shared" si="4551"/>
        <v>0</v>
      </c>
      <c r="Q2048" s="386">
        <f t="shared" si="4552"/>
        <v>0</v>
      </c>
      <c r="R2048" s="366" t="str">
        <f t="shared" si="4574"/>
        <v xml:space="preserve">    </v>
      </c>
      <c r="S2048" s="849">
        <f t="shared" si="4511"/>
        <v>0</v>
      </c>
      <c r="T2048" s="570"/>
      <c r="U2048" s="391">
        <f t="shared" si="4553"/>
        <v>0</v>
      </c>
      <c r="V2048" s="386">
        <f t="shared" si="4554"/>
        <v>0</v>
      </c>
      <c r="W2048" s="366" t="str">
        <f t="shared" si="4575"/>
        <v xml:space="preserve">    </v>
      </c>
      <c r="X2048" s="849">
        <f t="shared" si="4512"/>
        <v>0</v>
      </c>
      <c r="Y2048" s="570"/>
      <c r="Z2048" s="391">
        <f t="shared" si="4555"/>
        <v>0</v>
      </c>
      <c r="AA2048" s="386">
        <f t="shared" si="4556"/>
        <v>0</v>
      </c>
      <c r="AB2048" s="366" t="str">
        <f t="shared" si="4576"/>
        <v xml:space="preserve">    </v>
      </c>
      <c r="AC2048" s="849">
        <f t="shared" si="4513"/>
        <v>0</v>
      </c>
      <c r="AD2048" s="570"/>
      <c r="AE2048" s="391">
        <f t="shared" si="4557"/>
        <v>0</v>
      </c>
      <c r="AF2048" s="386">
        <f t="shared" si="4558"/>
        <v>0</v>
      </c>
      <c r="AG2048" s="366" t="str">
        <f t="shared" si="4577"/>
        <v xml:space="preserve">    </v>
      </c>
      <c r="AH2048" s="849">
        <f t="shared" si="4514"/>
        <v>0</v>
      </c>
      <c r="AI2048" s="570"/>
      <c r="AJ2048" s="391">
        <f t="shared" si="4559"/>
        <v>0</v>
      </c>
      <c r="AK2048" s="386">
        <f t="shared" si="4560"/>
        <v>0</v>
      </c>
      <c r="AL2048" s="366" t="str">
        <f t="shared" si="4578"/>
        <v xml:space="preserve">    </v>
      </c>
      <c r="AM2048" s="849">
        <f t="shared" si="4515"/>
        <v>0</v>
      </c>
      <c r="AN2048" s="570"/>
      <c r="AO2048" s="391">
        <f t="shared" si="4561"/>
        <v>0</v>
      </c>
      <c r="AP2048" s="386">
        <f t="shared" si="4562"/>
        <v>0</v>
      </c>
      <c r="AQ2048" s="366" t="str">
        <f t="shared" si="4579"/>
        <v xml:space="preserve">    </v>
      </c>
      <c r="AR2048" s="849">
        <f t="shared" si="4516"/>
        <v>0</v>
      </c>
      <c r="AS2048" s="570"/>
      <c r="AT2048" s="391">
        <f t="shared" si="4563"/>
        <v>0</v>
      </c>
      <c r="AU2048" s="386">
        <f t="shared" si="4564"/>
        <v>0</v>
      </c>
      <c r="AV2048" s="366" t="str">
        <f t="shared" si="4580"/>
        <v xml:space="preserve">    </v>
      </c>
      <c r="AW2048" s="849">
        <f t="shared" si="4517"/>
        <v>0</v>
      </c>
      <c r="AX2048" s="570"/>
      <c r="AY2048" s="391">
        <f t="shared" si="4565"/>
        <v>0</v>
      </c>
      <c r="AZ2048" s="386">
        <f t="shared" si="4566"/>
        <v>0</v>
      </c>
      <c r="BA2048" s="366" t="str">
        <f t="shared" si="4581"/>
        <v xml:space="preserve">    </v>
      </c>
      <c r="BB2048" s="849">
        <f t="shared" si="4518"/>
        <v>0</v>
      </c>
      <c r="BC2048" s="570"/>
      <c r="BD2048" s="391">
        <f t="shared" si="4567"/>
        <v>0</v>
      </c>
      <c r="BE2048" s="386">
        <f t="shared" si="4568"/>
        <v>0</v>
      </c>
      <c r="BF2048" s="366" t="str">
        <f t="shared" si="4582"/>
        <v xml:space="preserve">    </v>
      </c>
      <c r="BG2048" s="849">
        <f t="shared" si="4519"/>
        <v>0</v>
      </c>
      <c r="BH2048" s="570"/>
      <c r="BI2048" s="391">
        <f t="shared" si="4569"/>
        <v>0</v>
      </c>
      <c r="BJ2048" s="386">
        <f t="shared" si="4570"/>
        <v>0</v>
      </c>
      <c r="BK2048" s="366" t="str">
        <f t="shared" si="4583"/>
        <v xml:space="preserve">    </v>
      </c>
      <c r="BM2048" s="383">
        <f t="shared" si="4520"/>
        <v>0</v>
      </c>
      <c r="BN2048" s="7"/>
    </row>
    <row r="2049" spans="1:66" s="5" customFormat="1" ht="22.5">
      <c r="A2049" s="633">
        <v>14</v>
      </c>
      <c r="B2049" s="895" t="str">
        <f t="shared" si="4571"/>
        <v>Supplies (Medical, Office, Printing &amp; Other Supplies)</v>
      </c>
      <c r="C2049" s="377">
        <f t="shared" si="4521"/>
        <v>0</v>
      </c>
      <c r="D2049" s="659">
        <f t="shared" si="4508"/>
        <v>0</v>
      </c>
      <c r="E2049" s="570"/>
      <c r="F2049" s="391">
        <f t="shared" si="4547"/>
        <v>0</v>
      </c>
      <c r="G2049" s="386">
        <f t="shared" si="4548"/>
        <v>0</v>
      </c>
      <c r="H2049" s="366" t="str">
        <f t="shared" si="4572"/>
        <v xml:space="preserve">    </v>
      </c>
      <c r="I2049" s="849">
        <f t="shared" si="4509"/>
        <v>0</v>
      </c>
      <c r="J2049" s="570"/>
      <c r="K2049" s="391">
        <f t="shared" si="4549"/>
        <v>0</v>
      </c>
      <c r="L2049" s="386">
        <f t="shared" si="4550"/>
        <v>0</v>
      </c>
      <c r="M2049" s="366" t="str">
        <f t="shared" si="4573"/>
        <v xml:space="preserve">    </v>
      </c>
      <c r="N2049" s="849">
        <f t="shared" si="4510"/>
        <v>0</v>
      </c>
      <c r="O2049" s="570"/>
      <c r="P2049" s="391">
        <f t="shared" si="4551"/>
        <v>0</v>
      </c>
      <c r="Q2049" s="386">
        <f t="shared" si="4552"/>
        <v>0</v>
      </c>
      <c r="R2049" s="366" t="str">
        <f t="shared" si="4574"/>
        <v xml:space="preserve">    </v>
      </c>
      <c r="S2049" s="849">
        <f t="shared" si="4511"/>
        <v>0</v>
      </c>
      <c r="T2049" s="570"/>
      <c r="U2049" s="391">
        <f t="shared" si="4553"/>
        <v>0</v>
      </c>
      <c r="V2049" s="386">
        <f t="shared" si="4554"/>
        <v>0</v>
      </c>
      <c r="W2049" s="366" t="str">
        <f t="shared" si="4575"/>
        <v xml:space="preserve">    </v>
      </c>
      <c r="X2049" s="849">
        <f t="shared" si="4512"/>
        <v>0</v>
      </c>
      <c r="Y2049" s="570"/>
      <c r="Z2049" s="391">
        <f t="shared" si="4555"/>
        <v>0</v>
      </c>
      <c r="AA2049" s="386">
        <f t="shared" si="4556"/>
        <v>0</v>
      </c>
      <c r="AB2049" s="366" t="str">
        <f t="shared" si="4576"/>
        <v xml:space="preserve">    </v>
      </c>
      <c r="AC2049" s="849">
        <f t="shared" si="4513"/>
        <v>0</v>
      </c>
      <c r="AD2049" s="570"/>
      <c r="AE2049" s="391">
        <f t="shared" si="4557"/>
        <v>0</v>
      </c>
      <c r="AF2049" s="386">
        <f t="shared" si="4558"/>
        <v>0</v>
      </c>
      <c r="AG2049" s="366" t="str">
        <f t="shared" si="4577"/>
        <v xml:space="preserve">    </v>
      </c>
      <c r="AH2049" s="849">
        <f t="shared" si="4514"/>
        <v>0</v>
      </c>
      <c r="AI2049" s="570"/>
      <c r="AJ2049" s="391">
        <f t="shared" si="4559"/>
        <v>0</v>
      </c>
      <c r="AK2049" s="386">
        <f t="shared" si="4560"/>
        <v>0</v>
      </c>
      <c r="AL2049" s="366" t="str">
        <f t="shared" si="4578"/>
        <v xml:space="preserve">    </v>
      </c>
      <c r="AM2049" s="849">
        <f t="shared" si="4515"/>
        <v>0</v>
      </c>
      <c r="AN2049" s="570"/>
      <c r="AO2049" s="391">
        <f t="shared" si="4561"/>
        <v>0</v>
      </c>
      <c r="AP2049" s="386">
        <f t="shared" si="4562"/>
        <v>0</v>
      </c>
      <c r="AQ2049" s="366" t="str">
        <f t="shared" si="4579"/>
        <v xml:space="preserve">    </v>
      </c>
      <c r="AR2049" s="849">
        <f t="shared" si="4516"/>
        <v>0</v>
      </c>
      <c r="AS2049" s="570"/>
      <c r="AT2049" s="391">
        <f t="shared" si="4563"/>
        <v>0</v>
      </c>
      <c r="AU2049" s="386">
        <f t="shared" si="4564"/>
        <v>0</v>
      </c>
      <c r="AV2049" s="366" t="str">
        <f t="shared" si="4580"/>
        <v xml:space="preserve">    </v>
      </c>
      <c r="AW2049" s="849">
        <f t="shared" si="4517"/>
        <v>0</v>
      </c>
      <c r="AX2049" s="570"/>
      <c r="AY2049" s="391">
        <f t="shared" si="4565"/>
        <v>0</v>
      </c>
      <c r="AZ2049" s="386">
        <f t="shared" si="4566"/>
        <v>0</v>
      </c>
      <c r="BA2049" s="366" t="str">
        <f t="shared" si="4581"/>
        <v xml:space="preserve">    </v>
      </c>
      <c r="BB2049" s="849">
        <f t="shared" si="4518"/>
        <v>0</v>
      </c>
      <c r="BC2049" s="570"/>
      <c r="BD2049" s="391">
        <f t="shared" si="4567"/>
        <v>0</v>
      </c>
      <c r="BE2049" s="386">
        <f t="shared" si="4568"/>
        <v>0</v>
      </c>
      <c r="BF2049" s="366" t="str">
        <f t="shared" si="4582"/>
        <v xml:space="preserve">    </v>
      </c>
      <c r="BG2049" s="849">
        <f t="shared" si="4519"/>
        <v>0</v>
      </c>
      <c r="BH2049" s="570"/>
      <c r="BI2049" s="391">
        <f t="shared" si="4569"/>
        <v>0</v>
      </c>
      <c r="BJ2049" s="386">
        <f t="shared" si="4570"/>
        <v>0</v>
      </c>
      <c r="BK2049" s="366" t="str">
        <f t="shared" si="4583"/>
        <v xml:space="preserve">    </v>
      </c>
      <c r="BM2049" s="383">
        <f t="shared" si="4520"/>
        <v>0</v>
      </c>
      <c r="BN2049" s="7"/>
    </row>
    <row r="2050" spans="1:66" s="5" customFormat="1" ht="12.75">
      <c r="A2050" s="633">
        <v>15</v>
      </c>
      <c r="B2050" s="895" t="str">
        <f t="shared" si="4571"/>
        <v>Drug Testing</v>
      </c>
      <c r="C2050" s="377">
        <f t="shared" si="4521"/>
        <v>0</v>
      </c>
      <c r="D2050" s="659">
        <f t="shared" si="4508"/>
        <v>0</v>
      </c>
      <c r="E2050" s="570"/>
      <c r="F2050" s="391">
        <f t="shared" si="4547"/>
        <v>0</v>
      </c>
      <c r="G2050" s="386">
        <f t="shared" si="4548"/>
        <v>0</v>
      </c>
      <c r="H2050" s="366" t="str">
        <f t="shared" si="4572"/>
        <v xml:space="preserve">    </v>
      </c>
      <c r="I2050" s="849">
        <f t="shared" si="4509"/>
        <v>0</v>
      </c>
      <c r="J2050" s="570"/>
      <c r="K2050" s="391">
        <f t="shared" si="4549"/>
        <v>0</v>
      </c>
      <c r="L2050" s="386">
        <f t="shared" si="4550"/>
        <v>0</v>
      </c>
      <c r="M2050" s="366" t="str">
        <f t="shared" si="4573"/>
        <v xml:space="preserve">    </v>
      </c>
      <c r="N2050" s="849">
        <f t="shared" si="4510"/>
        <v>0</v>
      </c>
      <c r="O2050" s="570"/>
      <c r="P2050" s="391">
        <f t="shared" si="4551"/>
        <v>0</v>
      </c>
      <c r="Q2050" s="386">
        <f t="shared" si="4552"/>
        <v>0</v>
      </c>
      <c r="R2050" s="366" t="str">
        <f t="shared" si="4574"/>
        <v xml:space="preserve">    </v>
      </c>
      <c r="S2050" s="849">
        <f t="shared" si="4511"/>
        <v>0</v>
      </c>
      <c r="T2050" s="570"/>
      <c r="U2050" s="391">
        <f t="shared" si="4553"/>
        <v>0</v>
      </c>
      <c r="V2050" s="386">
        <f t="shared" si="4554"/>
        <v>0</v>
      </c>
      <c r="W2050" s="366" t="str">
        <f t="shared" si="4575"/>
        <v xml:space="preserve">    </v>
      </c>
      <c r="X2050" s="849">
        <f t="shared" si="4512"/>
        <v>0</v>
      </c>
      <c r="Y2050" s="570"/>
      <c r="Z2050" s="391">
        <f t="shared" si="4555"/>
        <v>0</v>
      </c>
      <c r="AA2050" s="386">
        <f t="shared" si="4556"/>
        <v>0</v>
      </c>
      <c r="AB2050" s="366" t="str">
        <f t="shared" si="4576"/>
        <v xml:space="preserve">    </v>
      </c>
      <c r="AC2050" s="849">
        <f t="shared" si="4513"/>
        <v>0</v>
      </c>
      <c r="AD2050" s="570"/>
      <c r="AE2050" s="391">
        <f t="shared" si="4557"/>
        <v>0</v>
      </c>
      <c r="AF2050" s="386">
        <f t="shared" si="4558"/>
        <v>0</v>
      </c>
      <c r="AG2050" s="366" t="str">
        <f t="shared" si="4577"/>
        <v xml:space="preserve">    </v>
      </c>
      <c r="AH2050" s="849">
        <f t="shared" si="4514"/>
        <v>0</v>
      </c>
      <c r="AI2050" s="570"/>
      <c r="AJ2050" s="391">
        <f t="shared" si="4559"/>
        <v>0</v>
      </c>
      <c r="AK2050" s="386">
        <f t="shared" si="4560"/>
        <v>0</v>
      </c>
      <c r="AL2050" s="366" t="str">
        <f t="shared" si="4578"/>
        <v xml:space="preserve">    </v>
      </c>
      <c r="AM2050" s="849">
        <f t="shared" si="4515"/>
        <v>0</v>
      </c>
      <c r="AN2050" s="570"/>
      <c r="AO2050" s="391">
        <f t="shared" si="4561"/>
        <v>0</v>
      </c>
      <c r="AP2050" s="386">
        <f t="shared" si="4562"/>
        <v>0</v>
      </c>
      <c r="AQ2050" s="366" t="str">
        <f t="shared" si="4579"/>
        <v xml:space="preserve">    </v>
      </c>
      <c r="AR2050" s="849">
        <f t="shared" si="4516"/>
        <v>0</v>
      </c>
      <c r="AS2050" s="570"/>
      <c r="AT2050" s="391">
        <f t="shared" si="4563"/>
        <v>0</v>
      </c>
      <c r="AU2050" s="386">
        <f t="shared" si="4564"/>
        <v>0</v>
      </c>
      <c r="AV2050" s="366" t="str">
        <f t="shared" si="4580"/>
        <v xml:space="preserve">    </v>
      </c>
      <c r="AW2050" s="849">
        <f t="shared" si="4517"/>
        <v>0</v>
      </c>
      <c r="AX2050" s="570"/>
      <c r="AY2050" s="391">
        <f t="shared" si="4565"/>
        <v>0</v>
      </c>
      <c r="AZ2050" s="386">
        <f t="shared" si="4566"/>
        <v>0</v>
      </c>
      <c r="BA2050" s="366" t="str">
        <f t="shared" si="4581"/>
        <v xml:space="preserve">    </v>
      </c>
      <c r="BB2050" s="849">
        <f t="shared" si="4518"/>
        <v>0</v>
      </c>
      <c r="BC2050" s="570"/>
      <c r="BD2050" s="391">
        <f t="shared" si="4567"/>
        <v>0</v>
      </c>
      <c r="BE2050" s="386">
        <f t="shared" si="4568"/>
        <v>0</v>
      </c>
      <c r="BF2050" s="366" t="str">
        <f t="shared" si="4582"/>
        <v xml:space="preserve">    </v>
      </c>
      <c r="BG2050" s="849">
        <f t="shared" si="4519"/>
        <v>0</v>
      </c>
      <c r="BH2050" s="570"/>
      <c r="BI2050" s="391">
        <f t="shared" si="4569"/>
        <v>0</v>
      </c>
      <c r="BJ2050" s="386">
        <f t="shared" si="4570"/>
        <v>0</v>
      </c>
      <c r="BK2050" s="366" t="str">
        <f t="shared" si="4583"/>
        <v xml:space="preserve">    </v>
      </c>
      <c r="BM2050" s="383">
        <f t="shared" si="4520"/>
        <v>0</v>
      </c>
      <c r="BN2050" s="7"/>
    </row>
    <row r="2051" spans="1:66" s="5" customFormat="1" ht="12.75">
      <c r="A2051" s="633">
        <v>16</v>
      </c>
      <c r="B2051" s="895" t="str">
        <f t="shared" si="4571"/>
        <v>Laboratory Services/non-drug testing</v>
      </c>
      <c r="C2051" s="377">
        <f t="shared" si="4521"/>
        <v>0</v>
      </c>
      <c r="D2051" s="659">
        <f t="shared" si="4508"/>
        <v>0</v>
      </c>
      <c r="E2051" s="570"/>
      <c r="F2051" s="391">
        <f t="shared" si="4547"/>
        <v>0</v>
      </c>
      <c r="G2051" s="386">
        <f t="shared" si="4548"/>
        <v>0</v>
      </c>
      <c r="H2051" s="366" t="str">
        <f t="shared" si="4572"/>
        <v xml:space="preserve">    </v>
      </c>
      <c r="I2051" s="849">
        <f t="shared" si="4509"/>
        <v>0</v>
      </c>
      <c r="J2051" s="570"/>
      <c r="K2051" s="391">
        <f t="shared" si="4549"/>
        <v>0</v>
      </c>
      <c r="L2051" s="386">
        <f t="shared" si="4550"/>
        <v>0</v>
      </c>
      <c r="M2051" s="366" t="str">
        <f t="shared" si="4573"/>
        <v xml:space="preserve">    </v>
      </c>
      <c r="N2051" s="849">
        <f t="shared" si="4510"/>
        <v>0</v>
      </c>
      <c r="O2051" s="570"/>
      <c r="P2051" s="391">
        <f t="shared" si="4551"/>
        <v>0</v>
      </c>
      <c r="Q2051" s="386">
        <f t="shared" si="4552"/>
        <v>0</v>
      </c>
      <c r="R2051" s="366" t="str">
        <f t="shared" si="4574"/>
        <v xml:space="preserve">    </v>
      </c>
      <c r="S2051" s="849">
        <f t="shared" si="4511"/>
        <v>0</v>
      </c>
      <c r="T2051" s="570"/>
      <c r="U2051" s="391">
        <f t="shared" si="4553"/>
        <v>0</v>
      </c>
      <c r="V2051" s="386">
        <f t="shared" si="4554"/>
        <v>0</v>
      </c>
      <c r="W2051" s="366" t="str">
        <f t="shared" si="4575"/>
        <v xml:space="preserve">    </v>
      </c>
      <c r="X2051" s="849">
        <f t="shared" si="4512"/>
        <v>0</v>
      </c>
      <c r="Y2051" s="570"/>
      <c r="Z2051" s="391">
        <f t="shared" si="4555"/>
        <v>0</v>
      </c>
      <c r="AA2051" s="386">
        <f t="shared" si="4556"/>
        <v>0</v>
      </c>
      <c r="AB2051" s="366" t="str">
        <f t="shared" si="4576"/>
        <v xml:space="preserve">    </v>
      </c>
      <c r="AC2051" s="849">
        <f t="shared" si="4513"/>
        <v>0</v>
      </c>
      <c r="AD2051" s="570"/>
      <c r="AE2051" s="391">
        <f t="shared" si="4557"/>
        <v>0</v>
      </c>
      <c r="AF2051" s="386">
        <f t="shared" si="4558"/>
        <v>0</v>
      </c>
      <c r="AG2051" s="366" t="str">
        <f t="shared" si="4577"/>
        <v xml:space="preserve">    </v>
      </c>
      <c r="AH2051" s="849">
        <f t="shared" si="4514"/>
        <v>0</v>
      </c>
      <c r="AI2051" s="570"/>
      <c r="AJ2051" s="391">
        <f t="shared" si="4559"/>
        <v>0</v>
      </c>
      <c r="AK2051" s="386">
        <f t="shared" si="4560"/>
        <v>0</v>
      </c>
      <c r="AL2051" s="366" t="str">
        <f t="shared" si="4578"/>
        <v xml:space="preserve">    </v>
      </c>
      <c r="AM2051" s="849">
        <f t="shared" si="4515"/>
        <v>0</v>
      </c>
      <c r="AN2051" s="570"/>
      <c r="AO2051" s="391">
        <f t="shared" si="4561"/>
        <v>0</v>
      </c>
      <c r="AP2051" s="386">
        <f t="shared" si="4562"/>
        <v>0</v>
      </c>
      <c r="AQ2051" s="366" t="str">
        <f t="shared" si="4579"/>
        <v xml:space="preserve">    </v>
      </c>
      <c r="AR2051" s="849">
        <f t="shared" si="4516"/>
        <v>0</v>
      </c>
      <c r="AS2051" s="570"/>
      <c r="AT2051" s="391">
        <f t="shared" si="4563"/>
        <v>0</v>
      </c>
      <c r="AU2051" s="386">
        <f t="shared" si="4564"/>
        <v>0</v>
      </c>
      <c r="AV2051" s="366" t="str">
        <f t="shared" si="4580"/>
        <v xml:space="preserve">    </v>
      </c>
      <c r="AW2051" s="849">
        <f t="shared" si="4517"/>
        <v>0</v>
      </c>
      <c r="AX2051" s="570"/>
      <c r="AY2051" s="391">
        <f t="shared" si="4565"/>
        <v>0</v>
      </c>
      <c r="AZ2051" s="386">
        <f t="shared" si="4566"/>
        <v>0</v>
      </c>
      <c r="BA2051" s="366" t="str">
        <f t="shared" si="4581"/>
        <v xml:space="preserve">    </v>
      </c>
      <c r="BB2051" s="849">
        <f t="shared" si="4518"/>
        <v>0</v>
      </c>
      <c r="BC2051" s="570"/>
      <c r="BD2051" s="391">
        <f t="shared" si="4567"/>
        <v>0</v>
      </c>
      <c r="BE2051" s="386">
        <f t="shared" si="4568"/>
        <v>0</v>
      </c>
      <c r="BF2051" s="366" t="str">
        <f t="shared" si="4582"/>
        <v xml:space="preserve">    </v>
      </c>
      <c r="BG2051" s="849">
        <f t="shared" si="4519"/>
        <v>0</v>
      </c>
      <c r="BH2051" s="570"/>
      <c r="BI2051" s="391">
        <f t="shared" si="4569"/>
        <v>0</v>
      </c>
      <c r="BJ2051" s="386">
        <f t="shared" si="4570"/>
        <v>0</v>
      </c>
      <c r="BK2051" s="366" t="str">
        <f t="shared" si="4583"/>
        <v xml:space="preserve">    </v>
      </c>
      <c r="BM2051" s="383">
        <f t="shared" si="4520"/>
        <v>0</v>
      </c>
      <c r="BN2051" s="7"/>
    </row>
    <row r="2052" spans="1:66" s="5" customFormat="1" ht="12.75">
      <c r="A2052" s="633">
        <v>17</v>
      </c>
      <c r="B2052" s="895" t="str">
        <f t="shared" si="4571"/>
        <v>Pharmaceutical</v>
      </c>
      <c r="C2052" s="377">
        <f t="shared" si="4521"/>
        <v>0</v>
      </c>
      <c r="D2052" s="659">
        <f t="shared" si="4508"/>
        <v>0</v>
      </c>
      <c r="E2052" s="570"/>
      <c r="F2052" s="391">
        <f t="shared" si="4547"/>
        <v>0</v>
      </c>
      <c r="G2052" s="386">
        <f t="shared" si="4548"/>
        <v>0</v>
      </c>
      <c r="H2052" s="366" t="str">
        <f t="shared" si="4572"/>
        <v xml:space="preserve">    </v>
      </c>
      <c r="I2052" s="849">
        <f t="shared" si="4509"/>
        <v>0</v>
      </c>
      <c r="J2052" s="570"/>
      <c r="K2052" s="391">
        <f t="shared" si="4549"/>
        <v>0</v>
      </c>
      <c r="L2052" s="386">
        <f t="shared" si="4550"/>
        <v>0</v>
      </c>
      <c r="M2052" s="366" t="str">
        <f t="shared" si="4573"/>
        <v xml:space="preserve">    </v>
      </c>
      <c r="N2052" s="849">
        <f t="shared" si="4510"/>
        <v>0</v>
      </c>
      <c r="O2052" s="570"/>
      <c r="P2052" s="391">
        <f t="shared" si="4551"/>
        <v>0</v>
      </c>
      <c r="Q2052" s="386">
        <f t="shared" si="4552"/>
        <v>0</v>
      </c>
      <c r="R2052" s="366" t="str">
        <f t="shared" si="4574"/>
        <v xml:space="preserve">    </v>
      </c>
      <c r="S2052" s="849">
        <f t="shared" si="4511"/>
        <v>0</v>
      </c>
      <c r="T2052" s="570"/>
      <c r="U2052" s="391">
        <f t="shared" si="4553"/>
        <v>0</v>
      </c>
      <c r="V2052" s="386">
        <f t="shared" si="4554"/>
        <v>0</v>
      </c>
      <c r="W2052" s="366" t="str">
        <f t="shared" si="4575"/>
        <v xml:space="preserve">    </v>
      </c>
      <c r="X2052" s="849">
        <f t="shared" si="4512"/>
        <v>0</v>
      </c>
      <c r="Y2052" s="570"/>
      <c r="Z2052" s="391">
        <f t="shared" si="4555"/>
        <v>0</v>
      </c>
      <c r="AA2052" s="386">
        <f t="shared" si="4556"/>
        <v>0</v>
      </c>
      <c r="AB2052" s="366" t="str">
        <f t="shared" si="4576"/>
        <v xml:space="preserve">    </v>
      </c>
      <c r="AC2052" s="849">
        <f t="shared" si="4513"/>
        <v>0</v>
      </c>
      <c r="AD2052" s="570"/>
      <c r="AE2052" s="391">
        <f t="shared" si="4557"/>
        <v>0</v>
      </c>
      <c r="AF2052" s="386">
        <f t="shared" si="4558"/>
        <v>0</v>
      </c>
      <c r="AG2052" s="366" t="str">
        <f t="shared" si="4577"/>
        <v xml:space="preserve">    </v>
      </c>
      <c r="AH2052" s="849">
        <f t="shared" si="4514"/>
        <v>0</v>
      </c>
      <c r="AI2052" s="570"/>
      <c r="AJ2052" s="391">
        <f t="shared" si="4559"/>
        <v>0</v>
      </c>
      <c r="AK2052" s="386">
        <f t="shared" si="4560"/>
        <v>0</v>
      </c>
      <c r="AL2052" s="366" t="str">
        <f t="shared" si="4578"/>
        <v xml:space="preserve">    </v>
      </c>
      <c r="AM2052" s="849">
        <f t="shared" si="4515"/>
        <v>0</v>
      </c>
      <c r="AN2052" s="570"/>
      <c r="AO2052" s="391">
        <f t="shared" si="4561"/>
        <v>0</v>
      </c>
      <c r="AP2052" s="386">
        <f t="shared" si="4562"/>
        <v>0</v>
      </c>
      <c r="AQ2052" s="366" t="str">
        <f t="shared" si="4579"/>
        <v xml:space="preserve">    </v>
      </c>
      <c r="AR2052" s="849">
        <f t="shared" si="4516"/>
        <v>0</v>
      </c>
      <c r="AS2052" s="570"/>
      <c r="AT2052" s="391">
        <f t="shared" si="4563"/>
        <v>0</v>
      </c>
      <c r="AU2052" s="386">
        <f t="shared" si="4564"/>
        <v>0</v>
      </c>
      <c r="AV2052" s="366" t="str">
        <f t="shared" si="4580"/>
        <v xml:space="preserve">    </v>
      </c>
      <c r="AW2052" s="849">
        <f t="shared" si="4517"/>
        <v>0</v>
      </c>
      <c r="AX2052" s="570"/>
      <c r="AY2052" s="391">
        <f t="shared" si="4565"/>
        <v>0</v>
      </c>
      <c r="AZ2052" s="386">
        <f t="shared" si="4566"/>
        <v>0</v>
      </c>
      <c r="BA2052" s="366" t="str">
        <f t="shared" si="4581"/>
        <v xml:space="preserve">    </v>
      </c>
      <c r="BB2052" s="849">
        <f t="shared" si="4518"/>
        <v>0</v>
      </c>
      <c r="BC2052" s="570"/>
      <c r="BD2052" s="391">
        <f t="shared" si="4567"/>
        <v>0</v>
      </c>
      <c r="BE2052" s="386">
        <f t="shared" si="4568"/>
        <v>0</v>
      </c>
      <c r="BF2052" s="366" t="str">
        <f t="shared" si="4582"/>
        <v xml:space="preserve">    </v>
      </c>
      <c r="BG2052" s="849">
        <f t="shared" si="4519"/>
        <v>0</v>
      </c>
      <c r="BH2052" s="570"/>
      <c r="BI2052" s="391">
        <f t="shared" si="4569"/>
        <v>0</v>
      </c>
      <c r="BJ2052" s="386">
        <f t="shared" si="4570"/>
        <v>0</v>
      </c>
      <c r="BK2052" s="366" t="str">
        <f t="shared" si="4583"/>
        <v xml:space="preserve">    </v>
      </c>
      <c r="BM2052" s="383">
        <f t="shared" si="4520"/>
        <v>0</v>
      </c>
      <c r="BN2052" s="7"/>
    </row>
    <row r="2053" spans="1:66" s="5" customFormat="1" ht="12.75">
      <c r="A2053" s="633">
        <v>18</v>
      </c>
      <c r="B2053" s="895" t="str">
        <f t="shared" si="4571"/>
        <v>24 Hour Program:  Food &amp; Personal Need Items</v>
      </c>
      <c r="C2053" s="377">
        <f t="shared" si="4521"/>
        <v>0</v>
      </c>
      <c r="D2053" s="1030">
        <f t="shared" si="4508"/>
        <v>0</v>
      </c>
      <c r="E2053" s="570"/>
      <c r="F2053" s="391">
        <f t="shared" si="4547"/>
        <v>0</v>
      </c>
      <c r="G2053" s="386">
        <f t="shared" si="4548"/>
        <v>0</v>
      </c>
      <c r="H2053" s="366" t="str">
        <f t="shared" si="4572"/>
        <v xml:space="preserve">    </v>
      </c>
      <c r="I2053" s="850">
        <f t="shared" si="4509"/>
        <v>0</v>
      </c>
      <c r="J2053" s="570"/>
      <c r="K2053" s="391">
        <f t="shared" si="4549"/>
        <v>0</v>
      </c>
      <c r="L2053" s="386">
        <f t="shared" si="4550"/>
        <v>0</v>
      </c>
      <c r="M2053" s="366" t="str">
        <f t="shared" si="4573"/>
        <v xml:space="preserve">    </v>
      </c>
      <c r="N2053" s="850">
        <f t="shared" si="4510"/>
        <v>0</v>
      </c>
      <c r="O2053" s="570"/>
      <c r="P2053" s="391">
        <f t="shared" si="4551"/>
        <v>0</v>
      </c>
      <c r="Q2053" s="386">
        <f t="shared" si="4552"/>
        <v>0</v>
      </c>
      <c r="R2053" s="366" t="str">
        <f t="shared" si="4574"/>
        <v xml:space="preserve">    </v>
      </c>
      <c r="S2053" s="850">
        <f t="shared" si="4511"/>
        <v>0</v>
      </c>
      <c r="T2053" s="570"/>
      <c r="U2053" s="391">
        <f t="shared" si="4553"/>
        <v>0</v>
      </c>
      <c r="V2053" s="386">
        <f t="shared" si="4554"/>
        <v>0</v>
      </c>
      <c r="W2053" s="366" t="str">
        <f t="shared" si="4575"/>
        <v xml:space="preserve">    </v>
      </c>
      <c r="X2053" s="850">
        <f t="shared" si="4512"/>
        <v>0</v>
      </c>
      <c r="Y2053" s="570"/>
      <c r="Z2053" s="391">
        <f t="shared" si="4555"/>
        <v>0</v>
      </c>
      <c r="AA2053" s="386">
        <f t="shared" si="4556"/>
        <v>0</v>
      </c>
      <c r="AB2053" s="366" t="str">
        <f t="shared" si="4576"/>
        <v xml:space="preserve">    </v>
      </c>
      <c r="AC2053" s="850">
        <f t="shared" si="4513"/>
        <v>0</v>
      </c>
      <c r="AD2053" s="570"/>
      <c r="AE2053" s="391">
        <f t="shared" si="4557"/>
        <v>0</v>
      </c>
      <c r="AF2053" s="386">
        <f t="shared" si="4558"/>
        <v>0</v>
      </c>
      <c r="AG2053" s="366" t="str">
        <f t="shared" si="4577"/>
        <v xml:space="preserve">    </v>
      </c>
      <c r="AH2053" s="850">
        <f t="shared" si="4514"/>
        <v>0</v>
      </c>
      <c r="AI2053" s="570"/>
      <c r="AJ2053" s="391">
        <f t="shared" si="4559"/>
        <v>0</v>
      </c>
      <c r="AK2053" s="386">
        <f t="shared" si="4560"/>
        <v>0</v>
      </c>
      <c r="AL2053" s="366" t="str">
        <f t="shared" si="4578"/>
        <v xml:space="preserve">    </v>
      </c>
      <c r="AM2053" s="850">
        <f t="shared" si="4515"/>
        <v>0</v>
      </c>
      <c r="AN2053" s="570"/>
      <c r="AO2053" s="391">
        <f t="shared" si="4561"/>
        <v>0</v>
      </c>
      <c r="AP2053" s="386">
        <f t="shared" si="4562"/>
        <v>0</v>
      </c>
      <c r="AQ2053" s="366" t="str">
        <f t="shared" si="4579"/>
        <v xml:space="preserve">    </v>
      </c>
      <c r="AR2053" s="850">
        <f t="shared" si="4516"/>
        <v>0</v>
      </c>
      <c r="AS2053" s="570"/>
      <c r="AT2053" s="391">
        <f t="shared" si="4563"/>
        <v>0</v>
      </c>
      <c r="AU2053" s="386">
        <f t="shared" si="4564"/>
        <v>0</v>
      </c>
      <c r="AV2053" s="366" t="str">
        <f t="shared" si="4580"/>
        <v xml:space="preserve">    </v>
      </c>
      <c r="AW2053" s="850">
        <f t="shared" si="4517"/>
        <v>0</v>
      </c>
      <c r="AX2053" s="570"/>
      <c r="AY2053" s="391">
        <f t="shared" si="4565"/>
        <v>0</v>
      </c>
      <c r="AZ2053" s="386">
        <f t="shared" si="4566"/>
        <v>0</v>
      </c>
      <c r="BA2053" s="366" t="str">
        <f t="shared" si="4581"/>
        <v xml:space="preserve">    </v>
      </c>
      <c r="BB2053" s="850">
        <f t="shared" si="4518"/>
        <v>0</v>
      </c>
      <c r="BC2053" s="570"/>
      <c r="BD2053" s="391">
        <f t="shared" si="4567"/>
        <v>0</v>
      </c>
      <c r="BE2053" s="386">
        <f t="shared" si="4568"/>
        <v>0</v>
      </c>
      <c r="BF2053" s="366" t="str">
        <f t="shared" si="4582"/>
        <v xml:space="preserve">    </v>
      </c>
      <c r="BG2053" s="850">
        <f t="shared" si="4519"/>
        <v>0</v>
      </c>
      <c r="BH2053" s="570"/>
      <c r="BI2053" s="391">
        <f t="shared" si="4569"/>
        <v>0</v>
      </c>
      <c r="BJ2053" s="386">
        <f t="shared" si="4570"/>
        <v>0</v>
      </c>
      <c r="BK2053" s="366" t="str">
        <f t="shared" si="4583"/>
        <v xml:space="preserve">    </v>
      </c>
      <c r="BM2053" s="383">
        <f t="shared" si="4520"/>
        <v>0</v>
      </c>
      <c r="BN2053" s="7"/>
    </row>
    <row r="2054" spans="1:66" s="5" customFormat="1" ht="12.75">
      <c r="A2054" s="633">
        <v>19</v>
      </c>
      <c r="B2054" s="895" t="str">
        <f t="shared" si="4571"/>
        <v>Client Transportation</v>
      </c>
      <c r="C2054" s="377">
        <f t="shared" si="4521"/>
        <v>0</v>
      </c>
      <c r="D2054" s="1030">
        <f t="shared" si="4508"/>
        <v>0</v>
      </c>
      <c r="E2054" s="570"/>
      <c r="F2054" s="391">
        <f t="shared" si="4547"/>
        <v>0</v>
      </c>
      <c r="G2054" s="386">
        <f t="shared" si="4548"/>
        <v>0</v>
      </c>
      <c r="H2054" s="366" t="str">
        <f t="shared" si="4572"/>
        <v xml:space="preserve">    </v>
      </c>
      <c r="I2054" s="850">
        <f t="shared" si="4509"/>
        <v>0</v>
      </c>
      <c r="J2054" s="570"/>
      <c r="K2054" s="391">
        <f t="shared" si="4549"/>
        <v>0</v>
      </c>
      <c r="L2054" s="386">
        <f t="shared" si="4550"/>
        <v>0</v>
      </c>
      <c r="M2054" s="366" t="str">
        <f t="shared" si="4573"/>
        <v xml:space="preserve">    </v>
      </c>
      <c r="N2054" s="850">
        <f t="shared" si="4510"/>
        <v>0</v>
      </c>
      <c r="O2054" s="570"/>
      <c r="P2054" s="391">
        <f t="shared" si="4551"/>
        <v>0</v>
      </c>
      <c r="Q2054" s="386">
        <f t="shared" si="4552"/>
        <v>0</v>
      </c>
      <c r="R2054" s="366" t="str">
        <f t="shared" si="4574"/>
        <v xml:space="preserve">    </v>
      </c>
      <c r="S2054" s="850">
        <f t="shared" si="4511"/>
        <v>0</v>
      </c>
      <c r="T2054" s="570"/>
      <c r="U2054" s="391">
        <f t="shared" si="4553"/>
        <v>0</v>
      </c>
      <c r="V2054" s="386">
        <f t="shared" si="4554"/>
        <v>0</v>
      </c>
      <c r="W2054" s="366" t="str">
        <f t="shared" si="4575"/>
        <v xml:space="preserve">    </v>
      </c>
      <c r="X2054" s="850">
        <f t="shared" si="4512"/>
        <v>0</v>
      </c>
      <c r="Y2054" s="570"/>
      <c r="Z2054" s="391">
        <f t="shared" si="4555"/>
        <v>0</v>
      </c>
      <c r="AA2054" s="386">
        <f t="shared" si="4556"/>
        <v>0</v>
      </c>
      <c r="AB2054" s="366" t="str">
        <f t="shared" si="4576"/>
        <v xml:space="preserve">    </v>
      </c>
      <c r="AC2054" s="850">
        <f t="shared" si="4513"/>
        <v>0</v>
      </c>
      <c r="AD2054" s="570"/>
      <c r="AE2054" s="391">
        <f t="shared" si="4557"/>
        <v>0</v>
      </c>
      <c r="AF2054" s="386">
        <f t="shared" si="4558"/>
        <v>0</v>
      </c>
      <c r="AG2054" s="366" t="str">
        <f t="shared" si="4577"/>
        <v xml:space="preserve">    </v>
      </c>
      <c r="AH2054" s="850">
        <f t="shared" si="4514"/>
        <v>0</v>
      </c>
      <c r="AI2054" s="570"/>
      <c r="AJ2054" s="391">
        <f t="shared" si="4559"/>
        <v>0</v>
      </c>
      <c r="AK2054" s="386">
        <f t="shared" si="4560"/>
        <v>0</v>
      </c>
      <c r="AL2054" s="366" t="str">
        <f t="shared" si="4578"/>
        <v xml:space="preserve">    </v>
      </c>
      <c r="AM2054" s="850">
        <f t="shared" si="4515"/>
        <v>0</v>
      </c>
      <c r="AN2054" s="570"/>
      <c r="AO2054" s="391">
        <f t="shared" si="4561"/>
        <v>0</v>
      </c>
      <c r="AP2054" s="386">
        <f t="shared" si="4562"/>
        <v>0</v>
      </c>
      <c r="AQ2054" s="366" t="str">
        <f t="shared" si="4579"/>
        <v xml:space="preserve">    </v>
      </c>
      <c r="AR2054" s="850">
        <f t="shared" si="4516"/>
        <v>0</v>
      </c>
      <c r="AS2054" s="570"/>
      <c r="AT2054" s="391">
        <f t="shared" si="4563"/>
        <v>0</v>
      </c>
      <c r="AU2054" s="386">
        <f t="shared" si="4564"/>
        <v>0</v>
      </c>
      <c r="AV2054" s="366" t="str">
        <f t="shared" si="4580"/>
        <v xml:space="preserve">    </v>
      </c>
      <c r="AW2054" s="850">
        <f t="shared" si="4517"/>
        <v>0</v>
      </c>
      <c r="AX2054" s="570"/>
      <c r="AY2054" s="391">
        <f t="shared" si="4565"/>
        <v>0</v>
      </c>
      <c r="AZ2054" s="386">
        <f t="shared" si="4566"/>
        <v>0</v>
      </c>
      <c r="BA2054" s="366" t="str">
        <f t="shared" si="4581"/>
        <v xml:space="preserve">    </v>
      </c>
      <c r="BB2054" s="850">
        <f t="shared" si="4518"/>
        <v>0</v>
      </c>
      <c r="BC2054" s="570"/>
      <c r="BD2054" s="391">
        <f t="shared" si="4567"/>
        <v>0</v>
      </c>
      <c r="BE2054" s="386">
        <f t="shared" si="4568"/>
        <v>0</v>
      </c>
      <c r="BF2054" s="366" t="str">
        <f t="shared" si="4582"/>
        <v xml:space="preserve">    </v>
      </c>
      <c r="BG2054" s="850">
        <f t="shared" si="4519"/>
        <v>0</v>
      </c>
      <c r="BH2054" s="570"/>
      <c r="BI2054" s="391">
        <f t="shared" si="4569"/>
        <v>0</v>
      </c>
      <c r="BJ2054" s="386">
        <f t="shared" si="4570"/>
        <v>0</v>
      </c>
      <c r="BK2054" s="366" t="str">
        <f t="shared" si="4583"/>
        <v xml:space="preserve">    </v>
      </c>
      <c r="BM2054" s="383">
        <f t="shared" si="4520"/>
        <v>0</v>
      </c>
      <c r="BN2054" s="7"/>
    </row>
    <row r="2055" spans="1:66" s="5" customFormat="1" ht="12.75">
      <c r="A2055" s="633">
        <v>20</v>
      </c>
      <c r="B2055" s="895" t="str">
        <f t="shared" si="4571"/>
        <v>Travel</v>
      </c>
      <c r="C2055" s="378">
        <f t="shared" si="4521"/>
        <v>0</v>
      </c>
      <c r="D2055" s="659">
        <f t="shared" si="4508"/>
        <v>0</v>
      </c>
      <c r="E2055" s="570"/>
      <c r="F2055" s="391">
        <f t="shared" si="4547"/>
        <v>0</v>
      </c>
      <c r="G2055" s="386">
        <f t="shared" si="4548"/>
        <v>0</v>
      </c>
      <c r="H2055" s="366" t="str">
        <f t="shared" si="4572"/>
        <v xml:space="preserve">    </v>
      </c>
      <c r="I2055" s="849">
        <f t="shared" si="4509"/>
        <v>0</v>
      </c>
      <c r="J2055" s="570"/>
      <c r="K2055" s="391">
        <f t="shared" si="4549"/>
        <v>0</v>
      </c>
      <c r="L2055" s="386">
        <f t="shared" si="4550"/>
        <v>0</v>
      </c>
      <c r="M2055" s="366" t="str">
        <f t="shared" si="4573"/>
        <v xml:space="preserve">    </v>
      </c>
      <c r="N2055" s="849">
        <f t="shared" si="4510"/>
        <v>0</v>
      </c>
      <c r="O2055" s="570"/>
      <c r="P2055" s="391">
        <f t="shared" si="4551"/>
        <v>0</v>
      </c>
      <c r="Q2055" s="386">
        <f t="shared" si="4552"/>
        <v>0</v>
      </c>
      <c r="R2055" s="366" t="str">
        <f t="shared" si="4574"/>
        <v xml:space="preserve">    </v>
      </c>
      <c r="S2055" s="849">
        <f t="shared" si="4511"/>
        <v>0</v>
      </c>
      <c r="T2055" s="570"/>
      <c r="U2055" s="391">
        <f t="shared" si="4553"/>
        <v>0</v>
      </c>
      <c r="V2055" s="386">
        <f t="shared" si="4554"/>
        <v>0</v>
      </c>
      <c r="W2055" s="366" t="str">
        <f t="shared" si="4575"/>
        <v xml:space="preserve">    </v>
      </c>
      <c r="X2055" s="849">
        <f t="shared" si="4512"/>
        <v>0</v>
      </c>
      <c r="Y2055" s="570"/>
      <c r="Z2055" s="391">
        <f t="shared" si="4555"/>
        <v>0</v>
      </c>
      <c r="AA2055" s="386">
        <f t="shared" si="4556"/>
        <v>0</v>
      </c>
      <c r="AB2055" s="366" t="str">
        <f t="shared" si="4576"/>
        <v xml:space="preserve">    </v>
      </c>
      <c r="AC2055" s="849">
        <f t="shared" si="4513"/>
        <v>0</v>
      </c>
      <c r="AD2055" s="570"/>
      <c r="AE2055" s="391">
        <f t="shared" si="4557"/>
        <v>0</v>
      </c>
      <c r="AF2055" s="386">
        <f t="shared" si="4558"/>
        <v>0</v>
      </c>
      <c r="AG2055" s="366" t="str">
        <f t="shared" si="4577"/>
        <v xml:space="preserve">    </v>
      </c>
      <c r="AH2055" s="849">
        <f t="shared" si="4514"/>
        <v>0</v>
      </c>
      <c r="AI2055" s="570"/>
      <c r="AJ2055" s="391">
        <f t="shared" si="4559"/>
        <v>0</v>
      </c>
      <c r="AK2055" s="386">
        <f t="shared" si="4560"/>
        <v>0</v>
      </c>
      <c r="AL2055" s="366" t="str">
        <f t="shared" si="4578"/>
        <v xml:space="preserve">    </v>
      </c>
      <c r="AM2055" s="849">
        <f t="shared" si="4515"/>
        <v>0</v>
      </c>
      <c r="AN2055" s="570"/>
      <c r="AO2055" s="391">
        <f t="shared" si="4561"/>
        <v>0</v>
      </c>
      <c r="AP2055" s="386">
        <f t="shared" si="4562"/>
        <v>0</v>
      </c>
      <c r="AQ2055" s="366" t="str">
        <f t="shared" si="4579"/>
        <v xml:space="preserve">    </v>
      </c>
      <c r="AR2055" s="849">
        <f t="shared" si="4516"/>
        <v>0</v>
      </c>
      <c r="AS2055" s="570"/>
      <c r="AT2055" s="391">
        <f t="shared" si="4563"/>
        <v>0</v>
      </c>
      <c r="AU2055" s="386">
        <f t="shared" si="4564"/>
        <v>0</v>
      </c>
      <c r="AV2055" s="366" t="str">
        <f t="shared" si="4580"/>
        <v xml:space="preserve">    </v>
      </c>
      <c r="AW2055" s="849">
        <f t="shared" si="4517"/>
        <v>0</v>
      </c>
      <c r="AX2055" s="570"/>
      <c r="AY2055" s="391">
        <f t="shared" si="4565"/>
        <v>0</v>
      </c>
      <c r="AZ2055" s="386">
        <f t="shared" si="4566"/>
        <v>0</v>
      </c>
      <c r="BA2055" s="366" t="str">
        <f t="shared" si="4581"/>
        <v xml:space="preserve">    </v>
      </c>
      <c r="BB2055" s="849">
        <f t="shared" si="4518"/>
        <v>0</v>
      </c>
      <c r="BC2055" s="570"/>
      <c r="BD2055" s="391">
        <f t="shared" si="4567"/>
        <v>0</v>
      </c>
      <c r="BE2055" s="386">
        <f t="shared" si="4568"/>
        <v>0</v>
      </c>
      <c r="BF2055" s="366" t="str">
        <f t="shared" si="4582"/>
        <v xml:space="preserve">    </v>
      </c>
      <c r="BG2055" s="849">
        <f t="shared" si="4519"/>
        <v>0</v>
      </c>
      <c r="BH2055" s="570"/>
      <c r="BI2055" s="391">
        <f t="shared" si="4569"/>
        <v>0</v>
      </c>
      <c r="BJ2055" s="386">
        <f t="shared" si="4570"/>
        <v>0</v>
      </c>
      <c r="BK2055" s="366" t="str">
        <f t="shared" si="4583"/>
        <v xml:space="preserve">    </v>
      </c>
      <c r="BM2055" s="383">
        <f t="shared" si="4520"/>
        <v>0</v>
      </c>
      <c r="BN2055" s="7"/>
    </row>
    <row r="2056" spans="1:66" s="5" customFormat="1" ht="22.5">
      <c r="A2056" s="633">
        <v>21</v>
      </c>
      <c r="B2056" s="895" t="str">
        <f t="shared" si="4571"/>
        <v>Office Costs (Finance/Legal/Fees/Taxes/Insurance)</v>
      </c>
      <c r="C2056" s="378">
        <f t="shared" si="4521"/>
        <v>0</v>
      </c>
      <c r="D2056" s="659">
        <f t="shared" si="4508"/>
        <v>0</v>
      </c>
      <c r="E2056" s="570"/>
      <c r="F2056" s="391">
        <f t="shared" si="4547"/>
        <v>0</v>
      </c>
      <c r="G2056" s="386">
        <f t="shared" si="4548"/>
        <v>0</v>
      </c>
      <c r="H2056" s="366" t="str">
        <f t="shared" si="4572"/>
        <v xml:space="preserve">    </v>
      </c>
      <c r="I2056" s="849">
        <f t="shared" si="4509"/>
        <v>0</v>
      </c>
      <c r="J2056" s="570"/>
      <c r="K2056" s="391">
        <f t="shared" si="4549"/>
        <v>0</v>
      </c>
      <c r="L2056" s="386">
        <f t="shared" si="4550"/>
        <v>0</v>
      </c>
      <c r="M2056" s="366" t="str">
        <f t="shared" si="4573"/>
        <v xml:space="preserve">    </v>
      </c>
      <c r="N2056" s="849">
        <f t="shared" si="4510"/>
        <v>0</v>
      </c>
      <c r="O2056" s="570"/>
      <c r="P2056" s="391">
        <f t="shared" si="4551"/>
        <v>0</v>
      </c>
      <c r="Q2056" s="386">
        <f t="shared" si="4552"/>
        <v>0</v>
      </c>
      <c r="R2056" s="366" t="str">
        <f t="shared" si="4574"/>
        <v xml:space="preserve">    </v>
      </c>
      <c r="S2056" s="849">
        <f t="shared" si="4511"/>
        <v>0</v>
      </c>
      <c r="T2056" s="570"/>
      <c r="U2056" s="391">
        <f t="shared" si="4553"/>
        <v>0</v>
      </c>
      <c r="V2056" s="386">
        <f t="shared" si="4554"/>
        <v>0</v>
      </c>
      <c r="W2056" s="366" t="str">
        <f t="shared" si="4575"/>
        <v xml:space="preserve">    </v>
      </c>
      <c r="X2056" s="849">
        <f t="shared" si="4512"/>
        <v>0</v>
      </c>
      <c r="Y2056" s="570"/>
      <c r="Z2056" s="391">
        <f t="shared" si="4555"/>
        <v>0</v>
      </c>
      <c r="AA2056" s="386">
        <f t="shared" si="4556"/>
        <v>0</v>
      </c>
      <c r="AB2056" s="366" t="str">
        <f t="shared" si="4576"/>
        <v xml:space="preserve">    </v>
      </c>
      <c r="AC2056" s="849">
        <f t="shared" si="4513"/>
        <v>0</v>
      </c>
      <c r="AD2056" s="570"/>
      <c r="AE2056" s="391">
        <f t="shared" si="4557"/>
        <v>0</v>
      </c>
      <c r="AF2056" s="386">
        <f t="shared" si="4558"/>
        <v>0</v>
      </c>
      <c r="AG2056" s="366" t="str">
        <f t="shared" si="4577"/>
        <v xml:space="preserve">    </v>
      </c>
      <c r="AH2056" s="849">
        <f t="shared" si="4514"/>
        <v>0</v>
      </c>
      <c r="AI2056" s="570"/>
      <c r="AJ2056" s="391">
        <f t="shared" si="4559"/>
        <v>0</v>
      </c>
      <c r="AK2056" s="386">
        <f t="shared" si="4560"/>
        <v>0</v>
      </c>
      <c r="AL2056" s="366" t="str">
        <f t="shared" si="4578"/>
        <v xml:space="preserve">    </v>
      </c>
      <c r="AM2056" s="849">
        <f t="shared" si="4515"/>
        <v>0</v>
      </c>
      <c r="AN2056" s="570"/>
      <c r="AO2056" s="391">
        <f t="shared" si="4561"/>
        <v>0</v>
      </c>
      <c r="AP2056" s="386">
        <f t="shared" si="4562"/>
        <v>0</v>
      </c>
      <c r="AQ2056" s="366" t="str">
        <f t="shared" si="4579"/>
        <v xml:space="preserve">    </v>
      </c>
      <c r="AR2056" s="849">
        <f t="shared" si="4516"/>
        <v>0</v>
      </c>
      <c r="AS2056" s="570"/>
      <c r="AT2056" s="391">
        <f t="shared" si="4563"/>
        <v>0</v>
      </c>
      <c r="AU2056" s="386">
        <f t="shared" si="4564"/>
        <v>0</v>
      </c>
      <c r="AV2056" s="366" t="str">
        <f t="shared" si="4580"/>
        <v xml:space="preserve">    </v>
      </c>
      <c r="AW2056" s="849">
        <f t="shared" si="4517"/>
        <v>0</v>
      </c>
      <c r="AX2056" s="570"/>
      <c r="AY2056" s="391">
        <f t="shared" si="4565"/>
        <v>0</v>
      </c>
      <c r="AZ2056" s="386">
        <f t="shared" si="4566"/>
        <v>0</v>
      </c>
      <c r="BA2056" s="366" t="str">
        <f t="shared" si="4581"/>
        <v xml:space="preserve">    </v>
      </c>
      <c r="BB2056" s="849">
        <f t="shared" si="4518"/>
        <v>0</v>
      </c>
      <c r="BC2056" s="570"/>
      <c r="BD2056" s="391">
        <f t="shared" si="4567"/>
        <v>0</v>
      </c>
      <c r="BE2056" s="386">
        <f t="shared" si="4568"/>
        <v>0</v>
      </c>
      <c r="BF2056" s="366" t="str">
        <f t="shared" si="4582"/>
        <v xml:space="preserve">    </v>
      </c>
      <c r="BG2056" s="849">
        <f t="shared" si="4519"/>
        <v>0</v>
      </c>
      <c r="BH2056" s="570"/>
      <c r="BI2056" s="391">
        <f t="shared" si="4569"/>
        <v>0</v>
      </c>
      <c r="BJ2056" s="386">
        <f t="shared" si="4570"/>
        <v>0</v>
      </c>
      <c r="BK2056" s="366" t="str">
        <f t="shared" si="4583"/>
        <v xml:space="preserve">    </v>
      </c>
      <c r="BM2056" s="383">
        <f t="shared" si="4520"/>
        <v>0</v>
      </c>
      <c r="BN2056" s="7"/>
    </row>
    <row r="2057" spans="1:66" s="5" customFormat="1" ht="12.75">
      <c r="A2057" s="633">
        <v>22</v>
      </c>
      <c r="B2057" s="895" t="str">
        <f t="shared" si="4571"/>
        <v>Staff Development/Training/Education</v>
      </c>
      <c r="C2057" s="377">
        <f t="shared" si="4521"/>
        <v>0</v>
      </c>
      <c r="D2057" s="1030">
        <f t="shared" si="4508"/>
        <v>0</v>
      </c>
      <c r="E2057" s="570"/>
      <c r="F2057" s="391">
        <f t="shared" si="4547"/>
        <v>0</v>
      </c>
      <c r="G2057" s="386">
        <f t="shared" si="4548"/>
        <v>0</v>
      </c>
      <c r="H2057" s="366" t="str">
        <f t="shared" si="4572"/>
        <v xml:space="preserve">    </v>
      </c>
      <c r="I2057" s="850">
        <f t="shared" si="4509"/>
        <v>0</v>
      </c>
      <c r="J2057" s="570"/>
      <c r="K2057" s="391">
        <f t="shared" si="4549"/>
        <v>0</v>
      </c>
      <c r="L2057" s="386">
        <f t="shared" si="4550"/>
        <v>0</v>
      </c>
      <c r="M2057" s="366" t="str">
        <f t="shared" si="4573"/>
        <v xml:space="preserve">    </v>
      </c>
      <c r="N2057" s="850">
        <f t="shared" si="4510"/>
        <v>0</v>
      </c>
      <c r="O2057" s="570"/>
      <c r="P2057" s="391">
        <f t="shared" si="4551"/>
        <v>0</v>
      </c>
      <c r="Q2057" s="386">
        <f t="shared" si="4552"/>
        <v>0</v>
      </c>
      <c r="R2057" s="366" t="str">
        <f t="shared" si="4574"/>
        <v xml:space="preserve">    </v>
      </c>
      <c r="S2057" s="850">
        <f t="shared" si="4511"/>
        <v>0</v>
      </c>
      <c r="T2057" s="570"/>
      <c r="U2057" s="391">
        <f t="shared" si="4553"/>
        <v>0</v>
      </c>
      <c r="V2057" s="386">
        <f t="shared" si="4554"/>
        <v>0</v>
      </c>
      <c r="W2057" s="366" t="str">
        <f t="shared" si="4575"/>
        <v xml:space="preserve">    </v>
      </c>
      <c r="X2057" s="850">
        <f t="shared" si="4512"/>
        <v>0</v>
      </c>
      <c r="Y2057" s="570"/>
      <c r="Z2057" s="391">
        <f t="shared" si="4555"/>
        <v>0</v>
      </c>
      <c r="AA2057" s="386">
        <f t="shared" si="4556"/>
        <v>0</v>
      </c>
      <c r="AB2057" s="366" t="str">
        <f t="shared" si="4576"/>
        <v xml:space="preserve">    </v>
      </c>
      <c r="AC2057" s="850">
        <f t="shared" si="4513"/>
        <v>0</v>
      </c>
      <c r="AD2057" s="570"/>
      <c r="AE2057" s="391">
        <f t="shared" si="4557"/>
        <v>0</v>
      </c>
      <c r="AF2057" s="386">
        <f t="shared" si="4558"/>
        <v>0</v>
      </c>
      <c r="AG2057" s="366" t="str">
        <f t="shared" si="4577"/>
        <v xml:space="preserve">    </v>
      </c>
      <c r="AH2057" s="850">
        <f t="shared" si="4514"/>
        <v>0</v>
      </c>
      <c r="AI2057" s="570"/>
      <c r="AJ2057" s="391">
        <f t="shared" si="4559"/>
        <v>0</v>
      </c>
      <c r="AK2057" s="386">
        <f t="shared" si="4560"/>
        <v>0</v>
      </c>
      <c r="AL2057" s="366" t="str">
        <f t="shared" si="4578"/>
        <v xml:space="preserve">    </v>
      </c>
      <c r="AM2057" s="850">
        <f t="shared" si="4515"/>
        <v>0</v>
      </c>
      <c r="AN2057" s="570"/>
      <c r="AO2057" s="391">
        <f t="shared" si="4561"/>
        <v>0</v>
      </c>
      <c r="AP2057" s="386">
        <f t="shared" si="4562"/>
        <v>0</v>
      </c>
      <c r="AQ2057" s="366" t="str">
        <f t="shared" si="4579"/>
        <v xml:space="preserve">    </v>
      </c>
      <c r="AR2057" s="850">
        <f t="shared" si="4516"/>
        <v>0</v>
      </c>
      <c r="AS2057" s="570"/>
      <c r="AT2057" s="391">
        <f t="shared" si="4563"/>
        <v>0</v>
      </c>
      <c r="AU2057" s="386">
        <f t="shared" si="4564"/>
        <v>0</v>
      </c>
      <c r="AV2057" s="366" t="str">
        <f t="shared" si="4580"/>
        <v xml:space="preserve">    </v>
      </c>
      <c r="AW2057" s="850">
        <f t="shared" si="4517"/>
        <v>0</v>
      </c>
      <c r="AX2057" s="570"/>
      <c r="AY2057" s="391">
        <f t="shared" si="4565"/>
        <v>0</v>
      </c>
      <c r="AZ2057" s="386">
        <f t="shared" si="4566"/>
        <v>0</v>
      </c>
      <c r="BA2057" s="366" t="str">
        <f t="shared" si="4581"/>
        <v xml:space="preserve">    </v>
      </c>
      <c r="BB2057" s="850">
        <f t="shared" si="4518"/>
        <v>0</v>
      </c>
      <c r="BC2057" s="570"/>
      <c r="BD2057" s="391">
        <f t="shared" si="4567"/>
        <v>0</v>
      </c>
      <c r="BE2057" s="386">
        <f t="shared" si="4568"/>
        <v>0</v>
      </c>
      <c r="BF2057" s="366" t="str">
        <f t="shared" si="4582"/>
        <v xml:space="preserve">    </v>
      </c>
      <c r="BG2057" s="850">
        <f t="shared" si="4519"/>
        <v>0</v>
      </c>
      <c r="BH2057" s="570"/>
      <c r="BI2057" s="391">
        <f t="shared" si="4569"/>
        <v>0</v>
      </c>
      <c r="BJ2057" s="386">
        <f t="shared" si="4570"/>
        <v>0</v>
      </c>
      <c r="BK2057" s="366" t="str">
        <f t="shared" si="4583"/>
        <v xml:space="preserve">    </v>
      </c>
      <c r="BM2057" s="383">
        <f t="shared" si="4520"/>
        <v>0</v>
      </c>
      <c r="BN2057" s="7"/>
    </row>
    <row r="2058" spans="1:66" s="5" customFormat="1" ht="12.75">
      <c r="A2058" s="633">
        <v>23</v>
      </c>
      <c r="B2058" s="895" t="str">
        <f t="shared" si="4571"/>
        <v>Other Business Services</v>
      </c>
      <c r="C2058" s="377">
        <f t="shared" si="4521"/>
        <v>0</v>
      </c>
      <c r="D2058" s="659">
        <f t="shared" si="4508"/>
        <v>0</v>
      </c>
      <c r="E2058" s="570"/>
      <c r="F2058" s="391">
        <f t="shared" si="4547"/>
        <v>0</v>
      </c>
      <c r="G2058" s="386">
        <f t="shared" si="4548"/>
        <v>0</v>
      </c>
      <c r="H2058" s="366" t="str">
        <f t="shared" si="4572"/>
        <v xml:space="preserve">    </v>
      </c>
      <c r="I2058" s="849">
        <f t="shared" si="4509"/>
        <v>0</v>
      </c>
      <c r="J2058" s="570"/>
      <c r="K2058" s="391">
        <f t="shared" si="4549"/>
        <v>0</v>
      </c>
      <c r="L2058" s="386">
        <f t="shared" si="4550"/>
        <v>0</v>
      </c>
      <c r="M2058" s="366" t="str">
        <f t="shared" si="4573"/>
        <v xml:space="preserve">    </v>
      </c>
      <c r="N2058" s="849">
        <f t="shared" si="4510"/>
        <v>0</v>
      </c>
      <c r="O2058" s="570"/>
      <c r="P2058" s="391">
        <f t="shared" si="4551"/>
        <v>0</v>
      </c>
      <c r="Q2058" s="386">
        <f t="shared" si="4552"/>
        <v>0</v>
      </c>
      <c r="R2058" s="366" t="str">
        <f t="shared" si="4574"/>
        <v xml:space="preserve">    </v>
      </c>
      <c r="S2058" s="849">
        <f t="shared" si="4511"/>
        <v>0</v>
      </c>
      <c r="T2058" s="570"/>
      <c r="U2058" s="391">
        <f t="shared" si="4553"/>
        <v>0</v>
      </c>
      <c r="V2058" s="386">
        <f t="shared" si="4554"/>
        <v>0</v>
      </c>
      <c r="W2058" s="366" t="str">
        <f t="shared" si="4575"/>
        <v xml:space="preserve">    </v>
      </c>
      <c r="X2058" s="849">
        <f t="shared" si="4512"/>
        <v>0</v>
      </c>
      <c r="Y2058" s="570"/>
      <c r="Z2058" s="391">
        <f t="shared" si="4555"/>
        <v>0</v>
      </c>
      <c r="AA2058" s="386">
        <f t="shared" si="4556"/>
        <v>0</v>
      </c>
      <c r="AB2058" s="366" t="str">
        <f t="shared" si="4576"/>
        <v xml:space="preserve">    </v>
      </c>
      <c r="AC2058" s="849">
        <f t="shared" si="4513"/>
        <v>0</v>
      </c>
      <c r="AD2058" s="570"/>
      <c r="AE2058" s="391">
        <f t="shared" si="4557"/>
        <v>0</v>
      </c>
      <c r="AF2058" s="386">
        <f t="shared" si="4558"/>
        <v>0</v>
      </c>
      <c r="AG2058" s="366" t="str">
        <f t="shared" si="4577"/>
        <v xml:space="preserve">    </v>
      </c>
      <c r="AH2058" s="849">
        <f t="shared" si="4514"/>
        <v>0</v>
      </c>
      <c r="AI2058" s="570"/>
      <c r="AJ2058" s="391">
        <f t="shared" si="4559"/>
        <v>0</v>
      </c>
      <c r="AK2058" s="386">
        <f t="shared" si="4560"/>
        <v>0</v>
      </c>
      <c r="AL2058" s="366" t="str">
        <f t="shared" si="4578"/>
        <v xml:space="preserve">    </v>
      </c>
      <c r="AM2058" s="849">
        <f t="shared" si="4515"/>
        <v>0</v>
      </c>
      <c r="AN2058" s="570"/>
      <c r="AO2058" s="391">
        <f t="shared" si="4561"/>
        <v>0</v>
      </c>
      <c r="AP2058" s="386">
        <f t="shared" si="4562"/>
        <v>0</v>
      </c>
      <c r="AQ2058" s="366" t="str">
        <f t="shared" si="4579"/>
        <v xml:space="preserve">    </v>
      </c>
      <c r="AR2058" s="849">
        <f t="shared" si="4516"/>
        <v>0</v>
      </c>
      <c r="AS2058" s="570"/>
      <c r="AT2058" s="391">
        <f t="shared" si="4563"/>
        <v>0</v>
      </c>
      <c r="AU2058" s="386">
        <f t="shared" si="4564"/>
        <v>0</v>
      </c>
      <c r="AV2058" s="366" t="str">
        <f t="shared" si="4580"/>
        <v xml:space="preserve">    </v>
      </c>
      <c r="AW2058" s="849">
        <f t="shared" si="4517"/>
        <v>0</v>
      </c>
      <c r="AX2058" s="570"/>
      <c r="AY2058" s="391">
        <f t="shared" si="4565"/>
        <v>0</v>
      </c>
      <c r="AZ2058" s="386">
        <f t="shared" si="4566"/>
        <v>0</v>
      </c>
      <c r="BA2058" s="366" t="str">
        <f t="shared" si="4581"/>
        <v xml:space="preserve">    </v>
      </c>
      <c r="BB2058" s="849">
        <f t="shared" si="4518"/>
        <v>0</v>
      </c>
      <c r="BC2058" s="570"/>
      <c r="BD2058" s="391">
        <f t="shared" si="4567"/>
        <v>0</v>
      </c>
      <c r="BE2058" s="386">
        <f t="shared" si="4568"/>
        <v>0</v>
      </c>
      <c r="BF2058" s="366" t="str">
        <f t="shared" si="4582"/>
        <v xml:space="preserve">    </v>
      </c>
      <c r="BG2058" s="849">
        <f t="shared" si="4519"/>
        <v>0</v>
      </c>
      <c r="BH2058" s="570"/>
      <c r="BI2058" s="391">
        <f t="shared" si="4569"/>
        <v>0</v>
      </c>
      <c r="BJ2058" s="386">
        <f t="shared" si="4570"/>
        <v>0</v>
      </c>
      <c r="BK2058" s="366" t="str">
        <f t="shared" si="4583"/>
        <v xml:space="preserve">    </v>
      </c>
      <c r="BM2058" s="383">
        <f t="shared" si="4520"/>
        <v>0</v>
      </c>
      <c r="BN2058" s="7"/>
    </row>
    <row r="2059" spans="1:66" s="5" customFormat="1" ht="12.75">
      <c r="A2059" s="633">
        <v>24</v>
      </c>
      <c r="B2059" s="895" t="str">
        <f t="shared" si="4571"/>
        <v>Interpreter Services</v>
      </c>
      <c r="C2059" s="377">
        <f t="shared" si="4521"/>
        <v>0</v>
      </c>
      <c r="D2059" s="659">
        <f t="shared" si="4508"/>
        <v>0</v>
      </c>
      <c r="E2059" s="570"/>
      <c r="F2059" s="391">
        <f t="shared" si="4547"/>
        <v>0</v>
      </c>
      <c r="G2059" s="386">
        <f t="shared" si="4548"/>
        <v>0</v>
      </c>
      <c r="H2059" s="366" t="str">
        <f t="shared" si="4572"/>
        <v xml:space="preserve">    </v>
      </c>
      <c r="I2059" s="849">
        <f t="shared" si="4509"/>
        <v>0</v>
      </c>
      <c r="J2059" s="570"/>
      <c r="K2059" s="391">
        <f t="shared" si="4549"/>
        <v>0</v>
      </c>
      <c r="L2059" s="386">
        <f t="shared" si="4550"/>
        <v>0</v>
      </c>
      <c r="M2059" s="366" t="str">
        <f t="shared" si="4573"/>
        <v xml:space="preserve">    </v>
      </c>
      <c r="N2059" s="849">
        <f t="shared" si="4510"/>
        <v>0</v>
      </c>
      <c r="O2059" s="570"/>
      <c r="P2059" s="391">
        <f t="shared" si="4551"/>
        <v>0</v>
      </c>
      <c r="Q2059" s="386">
        <f t="shared" si="4552"/>
        <v>0</v>
      </c>
      <c r="R2059" s="366" t="str">
        <f t="shared" si="4574"/>
        <v xml:space="preserve">    </v>
      </c>
      <c r="S2059" s="849">
        <f t="shared" si="4511"/>
        <v>0</v>
      </c>
      <c r="T2059" s="570"/>
      <c r="U2059" s="391">
        <f t="shared" si="4553"/>
        <v>0</v>
      </c>
      <c r="V2059" s="386">
        <f t="shared" si="4554"/>
        <v>0</v>
      </c>
      <c r="W2059" s="366" t="str">
        <f t="shared" si="4575"/>
        <v xml:space="preserve">    </v>
      </c>
      <c r="X2059" s="849">
        <f t="shared" si="4512"/>
        <v>0</v>
      </c>
      <c r="Y2059" s="570"/>
      <c r="Z2059" s="391">
        <f t="shared" si="4555"/>
        <v>0</v>
      </c>
      <c r="AA2059" s="386">
        <f t="shared" si="4556"/>
        <v>0</v>
      </c>
      <c r="AB2059" s="366" t="str">
        <f t="shared" si="4576"/>
        <v xml:space="preserve">    </v>
      </c>
      <c r="AC2059" s="849">
        <f t="shared" si="4513"/>
        <v>0</v>
      </c>
      <c r="AD2059" s="570"/>
      <c r="AE2059" s="391">
        <f t="shared" si="4557"/>
        <v>0</v>
      </c>
      <c r="AF2059" s="386">
        <f t="shared" si="4558"/>
        <v>0</v>
      </c>
      <c r="AG2059" s="366" t="str">
        <f t="shared" si="4577"/>
        <v xml:space="preserve">    </v>
      </c>
      <c r="AH2059" s="849">
        <f t="shared" si="4514"/>
        <v>0</v>
      </c>
      <c r="AI2059" s="570"/>
      <c r="AJ2059" s="391">
        <f t="shared" si="4559"/>
        <v>0</v>
      </c>
      <c r="AK2059" s="386">
        <f t="shared" si="4560"/>
        <v>0</v>
      </c>
      <c r="AL2059" s="366" t="str">
        <f t="shared" si="4578"/>
        <v xml:space="preserve">    </v>
      </c>
      <c r="AM2059" s="849">
        <f t="shared" si="4515"/>
        <v>0</v>
      </c>
      <c r="AN2059" s="570"/>
      <c r="AO2059" s="391">
        <f t="shared" si="4561"/>
        <v>0</v>
      </c>
      <c r="AP2059" s="386">
        <f t="shared" si="4562"/>
        <v>0</v>
      </c>
      <c r="AQ2059" s="366" t="str">
        <f t="shared" si="4579"/>
        <v xml:space="preserve">    </v>
      </c>
      <c r="AR2059" s="849">
        <f t="shared" si="4516"/>
        <v>0</v>
      </c>
      <c r="AS2059" s="570"/>
      <c r="AT2059" s="391">
        <f t="shared" si="4563"/>
        <v>0</v>
      </c>
      <c r="AU2059" s="386">
        <f t="shared" si="4564"/>
        <v>0</v>
      </c>
      <c r="AV2059" s="366" t="str">
        <f t="shared" si="4580"/>
        <v xml:space="preserve">    </v>
      </c>
      <c r="AW2059" s="849">
        <f t="shared" si="4517"/>
        <v>0</v>
      </c>
      <c r="AX2059" s="570"/>
      <c r="AY2059" s="391">
        <f t="shared" si="4565"/>
        <v>0</v>
      </c>
      <c r="AZ2059" s="386">
        <f t="shared" si="4566"/>
        <v>0</v>
      </c>
      <c r="BA2059" s="366" t="str">
        <f t="shared" si="4581"/>
        <v xml:space="preserve">    </v>
      </c>
      <c r="BB2059" s="849">
        <f t="shared" si="4518"/>
        <v>0</v>
      </c>
      <c r="BC2059" s="570"/>
      <c r="BD2059" s="391">
        <f t="shared" si="4567"/>
        <v>0</v>
      </c>
      <c r="BE2059" s="386">
        <f t="shared" si="4568"/>
        <v>0</v>
      </c>
      <c r="BF2059" s="366" t="str">
        <f t="shared" si="4582"/>
        <v xml:space="preserve">    </v>
      </c>
      <c r="BG2059" s="849">
        <f t="shared" si="4519"/>
        <v>0</v>
      </c>
      <c r="BH2059" s="570"/>
      <c r="BI2059" s="391">
        <f t="shared" si="4569"/>
        <v>0</v>
      </c>
      <c r="BJ2059" s="386">
        <f t="shared" si="4570"/>
        <v>0</v>
      </c>
      <c r="BK2059" s="366" t="str">
        <f t="shared" si="4583"/>
        <v xml:space="preserve">    </v>
      </c>
      <c r="BM2059" s="383">
        <f t="shared" si="4520"/>
        <v>0</v>
      </c>
      <c r="BN2059" s="7"/>
    </row>
    <row r="2060" spans="1:66" s="5" customFormat="1" ht="12.75">
      <c r="A2060" s="633">
        <v>25</v>
      </c>
      <c r="B2060" s="895" t="str">
        <f t="shared" si="4571"/>
        <v>* Member Housing</v>
      </c>
      <c r="C2060" s="377">
        <f t="shared" si="4521"/>
        <v>0</v>
      </c>
      <c r="D2060" s="659">
        <f t="shared" si="4508"/>
        <v>0</v>
      </c>
      <c r="E2060" s="570"/>
      <c r="F2060" s="391">
        <f t="shared" si="4547"/>
        <v>0</v>
      </c>
      <c r="G2060" s="386">
        <f t="shared" si="4548"/>
        <v>0</v>
      </c>
      <c r="H2060" s="366" t="str">
        <f t="shared" si="4572"/>
        <v xml:space="preserve">    </v>
      </c>
      <c r="I2060" s="849">
        <f t="shared" si="4509"/>
        <v>0</v>
      </c>
      <c r="J2060" s="570"/>
      <c r="K2060" s="391">
        <f t="shared" si="4549"/>
        <v>0</v>
      </c>
      <c r="L2060" s="386">
        <f t="shared" si="4550"/>
        <v>0</v>
      </c>
      <c r="M2060" s="366" t="str">
        <f t="shared" si="4573"/>
        <v xml:space="preserve">    </v>
      </c>
      <c r="N2060" s="849">
        <f t="shared" si="4510"/>
        <v>0</v>
      </c>
      <c r="O2060" s="570"/>
      <c r="P2060" s="391">
        <f t="shared" si="4551"/>
        <v>0</v>
      </c>
      <c r="Q2060" s="386">
        <f t="shared" si="4552"/>
        <v>0</v>
      </c>
      <c r="R2060" s="366" t="str">
        <f t="shared" si="4574"/>
        <v xml:space="preserve">    </v>
      </c>
      <c r="S2060" s="849">
        <f t="shared" si="4511"/>
        <v>0</v>
      </c>
      <c r="T2060" s="570"/>
      <c r="U2060" s="391">
        <f t="shared" si="4553"/>
        <v>0</v>
      </c>
      <c r="V2060" s="386">
        <f t="shared" si="4554"/>
        <v>0</v>
      </c>
      <c r="W2060" s="366" t="str">
        <f t="shared" si="4575"/>
        <v xml:space="preserve">    </v>
      </c>
      <c r="X2060" s="849">
        <f t="shared" si="4512"/>
        <v>0</v>
      </c>
      <c r="Y2060" s="570"/>
      <c r="Z2060" s="391">
        <f t="shared" si="4555"/>
        <v>0</v>
      </c>
      <c r="AA2060" s="386">
        <f t="shared" si="4556"/>
        <v>0</v>
      </c>
      <c r="AB2060" s="366" t="str">
        <f t="shared" si="4576"/>
        <v xml:space="preserve">    </v>
      </c>
      <c r="AC2060" s="849">
        <f t="shared" si="4513"/>
        <v>0</v>
      </c>
      <c r="AD2060" s="570"/>
      <c r="AE2060" s="391">
        <f t="shared" si="4557"/>
        <v>0</v>
      </c>
      <c r="AF2060" s="386">
        <f t="shared" si="4558"/>
        <v>0</v>
      </c>
      <c r="AG2060" s="366" t="str">
        <f t="shared" si="4577"/>
        <v xml:space="preserve">    </v>
      </c>
      <c r="AH2060" s="849">
        <f t="shared" si="4514"/>
        <v>0</v>
      </c>
      <c r="AI2060" s="570"/>
      <c r="AJ2060" s="391">
        <f t="shared" si="4559"/>
        <v>0</v>
      </c>
      <c r="AK2060" s="386">
        <f t="shared" si="4560"/>
        <v>0</v>
      </c>
      <c r="AL2060" s="366" t="str">
        <f t="shared" si="4578"/>
        <v xml:space="preserve">    </v>
      </c>
      <c r="AM2060" s="849">
        <f t="shared" si="4515"/>
        <v>0</v>
      </c>
      <c r="AN2060" s="570"/>
      <c r="AO2060" s="391">
        <f t="shared" si="4561"/>
        <v>0</v>
      </c>
      <c r="AP2060" s="386">
        <f t="shared" si="4562"/>
        <v>0</v>
      </c>
      <c r="AQ2060" s="366" t="str">
        <f t="shared" si="4579"/>
        <v xml:space="preserve">    </v>
      </c>
      <c r="AR2060" s="849">
        <f t="shared" si="4516"/>
        <v>0</v>
      </c>
      <c r="AS2060" s="570"/>
      <c r="AT2060" s="391">
        <f t="shared" si="4563"/>
        <v>0</v>
      </c>
      <c r="AU2060" s="386">
        <f t="shared" si="4564"/>
        <v>0</v>
      </c>
      <c r="AV2060" s="366" t="str">
        <f t="shared" si="4580"/>
        <v xml:space="preserve">    </v>
      </c>
      <c r="AW2060" s="849">
        <f t="shared" si="4517"/>
        <v>0</v>
      </c>
      <c r="AX2060" s="570"/>
      <c r="AY2060" s="391">
        <f t="shared" si="4565"/>
        <v>0</v>
      </c>
      <c r="AZ2060" s="386">
        <f t="shared" si="4566"/>
        <v>0</v>
      </c>
      <c r="BA2060" s="366" t="str">
        <f t="shared" si="4581"/>
        <v xml:space="preserve">    </v>
      </c>
      <c r="BB2060" s="849">
        <f t="shared" si="4518"/>
        <v>0</v>
      </c>
      <c r="BC2060" s="570"/>
      <c r="BD2060" s="391">
        <f t="shared" si="4567"/>
        <v>0</v>
      </c>
      <c r="BE2060" s="386">
        <f t="shared" si="4568"/>
        <v>0</v>
      </c>
      <c r="BF2060" s="366" t="str">
        <f t="shared" si="4582"/>
        <v xml:space="preserve">    </v>
      </c>
      <c r="BG2060" s="849">
        <f t="shared" si="4519"/>
        <v>0</v>
      </c>
      <c r="BH2060" s="570"/>
      <c r="BI2060" s="391">
        <f t="shared" si="4569"/>
        <v>0</v>
      </c>
      <c r="BJ2060" s="386">
        <f t="shared" si="4570"/>
        <v>0</v>
      </c>
      <c r="BK2060" s="366" t="str">
        <f t="shared" si="4583"/>
        <v xml:space="preserve">    </v>
      </c>
      <c r="BM2060" s="383">
        <f t="shared" si="4520"/>
        <v>0</v>
      </c>
      <c r="BN2060" s="7"/>
    </row>
    <row r="2061" spans="1:66" s="5" customFormat="1" ht="12.75">
      <c r="A2061" s="633">
        <v>26</v>
      </c>
      <c r="B2061" s="895" t="str">
        <f t="shared" si="4571"/>
        <v>* Augmented Member Housing</v>
      </c>
      <c r="C2061" s="377">
        <f t="shared" si="4521"/>
        <v>0</v>
      </c>
      <c r="D2061" s="659">
        <f t="shared" si="4508"/>
        <v>0</v>
      </c>
      <c r="E2061" s="570"/>
      <c r="F2061" s="391">
        <f t="shared" si="4547"/>
        <v>0</v>
      </c>
      <c r="G2061" s="386">
        <f t="shared" si="4548"/>
        <v>0</v>
      </c>
      <c r="H2061" s="366" t="str">
        <f t="shared" si="4572"/>
        <v xml:space="preserve">    </v>
      </c>
      <c r="I2061" s="849">
        <f t="shared" si="4509"/>
        <v>0</v>
      </c>
      <c r="J2061" s="570"/>
      <c r="K2061" s="391">
        <f t="shared" si="4549"/>
        <v>0</v>
      </c>
      <c r="L2061" s="386">
        <f t="shared" si="4550"/>
        <v>0</v>
      </c>
      <c r="M2061" s="366" t="str">
        <f t="shared" si="4573"/>
        <v xml:space="preserve">    </v>
      </c>
      <c r="N2061" s="849">
        <f t="shared" si="4510"/>
        <v>0</v>
      </c>
      <c r="O2061" s="570"/>
      <c r="P2061" s="391">
        <f t="shared" si="4551"/>
        <v>0</v>
      </c>
      <c r="Q2061" s="386">
        <f t="shared" si="4552"/>
        <v>0</v>
      </c>
      <c r="R2061" s="366" t="str">
        <f t="shared" si="4574"/>
        <v xml:space="preserve">    </v>
      </c>
      <c r="S2061" s="849">
        <f t="shared" si="4511"/>
        <v>0</v>
      </c>
      <c r="T2061" s="570"/>
      <c r="U2061" s="391">
        <f t="shared" si="4553"/>
        <v>0</v>
      </c>
      <c r="V2061" s="386">
        <f t="shared" si="4554"/>
        <v>0</v>
      </c>
      <c r="W2061" s="366" t="str">
        <f t="shared" si="4575"/>
        <v xml:space="preserve">    </v>
      </c>
      <c r="X2061" s="849">
        <f t="shared" si="4512"/>
        <v>0</v>
      </c>
      <c r="Y2061" s="570"/>
      <c r="Z2061" s="391">
        <f t="shared" si="4555"/>
        <v>0</v>
      </c>
      <c r="AA2061" s="386">
        <f t="shared" si="4556"/>
        <v>0</v>
      </c>
      <c r="AB2061" s="366" t="str">
        <f t="shared" si="4576"/>
        <v xml:space="preserve">    </v>
      </c>
      <c r="AC2061" s="849">
        <f t="shared" si="4513"/>
        <v>0</v>
      </c>
      <c r="AD2061" s="570"/>
      <c r="AE2061" s="391">
        <f t="shared" si="4557"/>
        <v>0</v>
      </c>
      <c r="AF2061" s="386">
        <f t="shared" si="4558"/>
        <v>0</v>
      </c>
      <c r="AG2061" s="366" t="str">
        <f t="shared" si="4577"/>
        <v xml:space="preserve">    </v>
      </c>
      <c r="AH2061" s="849">
        <f t="shared" si="4514"/>
        <v>0</v>
      </c>
      <c r="AI2061" s="570"/>
      <c r="AJ2061" s="391">
        <f t="shared" si="4559"/>
        <v>0</v>
      </c>
      <c r="AK2061" s="386">
        <f t="shared" si="4560"/>
        <v>0</v>
      </c>
      <c r="AL2061" s="366" t="str">
        <f t="shared" si="4578"/>
        <v xml:space="preserve">    </v>
      </c>
      <c r="AM2061" s="849">
        <f t="shared" si="4515"/>
        <v>0</v>
      </c>
      <c r="AN2061" s="570"/>
      <c r="AO2061" s="391">
        <f t="shared" si="4561"/>
        <v>0</v>
      </c>
      <c r="AP2061" s="386">
        <f t="shared" si="4562"/>
        <v>0</v>
      </c>
      <c r="AQ2061" s="366" t="str">
        <f t="shared" si="4579"/>
        <v xml:space="preserve">    </v>
      </c>
      <c r="AR2061" s="849">
        <f t="shared" si="4516"/>
        <v>0</v>
      </c>
      <c r="AS2061" s="570"/>
      <c r="AT2061" s="391">
        <f t="shared" si="4563"/>
        <v>0</v>
      </c>
      <c r="AU2061" s="386">
        <f t="shared" si="4564"/>
        <v>0</v>
      </c>
      <c r="AV2061" s="366" t="str">
        <f t="shared" si="4580"/>
        <v xml:space="preserve">    </v>
      </c>
      <c r="AW2061" s="849">
        <f t="shared" si="4517"/>
        <v>0</v>
      </c>
      <c r="AX2061" s="570"/>
      <c r="AY2061" s="391">
        <f t="shared" si="4565"/>
        <v>0</v>
      </c>
      <c r="AZ2061" s="386">
        <f t="shared" si="4566"/>
        <v>0</v>
      </c>
      <c r="BA2061" s="366" t="str">
        <f t="shared" si="4581"/>
        <v xml:space="preserve">    </v>
      </c>
      <c r="BB2061" s="849">
        <f t="shared" si="4518"/>
        <v>0</v>
      </c>
      <c r="BC2061" s="570"/>
      <c r="BD2061" s="391">
        <f t="shared" si="4567"/>
        <v>0</v>
      </c>
      <c r="BE2061" s="386">
        <f t="shared" si="4568"/>
        <v>0</v>
      </c>
      <c r="BF2061" s="366" t="str">
        <f t="shared" si="4582"/>
        <v xml:space="preserve">    </v>
      </c>
      <c r="BG2061" s="849">
        <f t="shared" si="4519"/>
        <v>0</v>
      </c>
      <c r="BH2061" s="570"/>
      <c r="BI2061" s="391">
        <f t="shared" si="4569"/>
        <v>0</v>
      </c>
      <c r="BJ2061" s="386">
        <f t="shared" si="4570"/>
        <v>0</v>
      </c>
      <c r="BK2061" s="366" t="str">
        <f t="shared" si="4583"/>
        <v xml:space="preserve">    </v>
      </c>
      <c r="BM2061" s="383">
        <f t="shared" si="4520"/>
        <v>0</v>
      </c>
      <c r="BN2061" s="7"/>
    </row>
    <row r="2062" spans="1:66" s="5" customFormat="1" ht="12.75">
      <c r="A2062" s="633">
        <v>27</v>
      </c>
      <c r="B2062" s="895" t="str">
        <f t="shared" si="4571"/>
        <v>Other: (list)</v>
      </c>
      <c r="C2062" s="377">
        <f t="shared" si="4521"/>
        <v>0</v>
      </c>
      <c r="D2062" s="659">
        <f t="shared" si="4508"/>
        <v>0</v>
      </c>
      <c r="E2062" s="570"/>
      <c r="F2062" s="391">
        <f t="shared" si="4547"/>
        <v>0</v>
      </c>
      <c r="G2062" s="386">
        <f t="shared" si="4548"/>
        <v>0</v>
      </c>
      <c r="H2062" s="366" t="str">
        <f t="shared" si="4572"/>
        <v xml:space="preserve">    </v>
      </c>
      <c r="I2062" s="849">
        <f t="shared" si="4509"/>
        <v>0</v>
      </c>
      <c r="J2062" s="570"/>
      <c r="K2062" s="391">
        <f t="shared" si="4549"/>
        <v>0</v>
      </c>
      <c r="L2062" s="386">
        <f t="shared" si="4550"/>
        <v>0</v>
      </c>
      <c r="M2062" s="366" t="str">
        <f t="shared" si="4573"/>
        <v xml:space="preserve">    </v>
      </c>
      <c r="N2062" s="849">
        <f t="shared" si="4510"/>
        <v>0</v>
      </c>
      <c r="O2062" s="570"/>
      <c r="P2062" s="391">
        <f t="shared" si="4551"/>
        <v>0</v>
      </c>
      <c r="Q2062" s="386">
        <f t="shared" si="4552"/>
        <v>0</v>
      </c>
      <c r="R2062" s="366" t="str">
        <f t="shared" si="4574"/>
        <v xml:space="preserve">    </v>
      </c>
      <c r="S2062" s="849">
        <f t="shared" si="4511"/>
        <v>0</v>
      </c>
      <c r="T2062" s="570"/>
      <c r="U2062" s="391">
        <f t="shared" si="4553"/>
        <v>0</v>
      </c>
      <c r="V2062" s="386">
        <f t="shared" si="4554"/>
        <v>0</v>
      </c>
      <c r="W2062" s="366" t="str">
        <f t="shared" si="4575"/>
        <v xml:space="preserve">    </v>
      </c>
      <c r="X2062" s="849">
        <f t="shared" si="4512"/>
        <v>0</v>
      </c>
      <c r="Y2062" s="570"/>
      <c r="Z2062" s="391">
        <f t="shared" si="4555"/>
        <v>0</v>
      </c>
      <c r="AA2062" s="386">
        <f t="shared" si="4556"/>
        <v>0</v>
      </c>
      <c r="AB2062" s="366" t="str">
        <f t="shared" si="4576"/>
        <v xml:space="preserve">    </v>
      </c>
      <c r="AC2062" s="849">
        <f t="shared" si="4513"/>
        <v>0</v>
      </c>
      <c r="AD2062" s="570"/>
      <c r="AE2062" s="391">
        <f t="shared" si="4557"/>
        <v>0</v>
      </c>
      <c r="AF2062" s="386">
        <f t="shared" si="4558"/>
        <v>0</v>
      </c>
      <c r="AG2062" s="366" t="str">
        <f t="shared" si="4577"/>
        <v xml:space="preserve">    </v>
      </c>
      <c r="AH2062" s="849">
        <f t="shared" si="4514"/>
        <v>0</v>
      </c>
      <c r="AI2062" s="570"/>
      <c r="AJ2062" s="391">
        <f t="shared" si="4559"/>
        <v>0</v>
      </c>
      <c r="AK2062" s="386">
        <f t="shared" si="4560"/>
        <v>0</v>
      </c>
      <c r="AL2062" s="366" t="str">
        <f t="shared" si="4578"/>
        <v xml:space="preserve">    </v>
      </c>
      <c r="AM2062" s="849">
        <f t="shared" si="4515"/>
        <v>0</v>
      </c>
      <c r="AN2062" s="570"/>
      <c r="AO2062" s="391">
        <f t="shared" si="4561"/>
        <v>0</v>
      </c>
      <c r="AP2062" s="386">
        <f t="shared" si="4562"/>
        <v>0</v>
      </c>
      <c r="AQ2062" s="366" t="str">
        <f t="shared" si="4579"/>
        <v xml:space="preserve">    </v>
      </c>
      <c r="AR2062" s="849">
        <f t="shared" si="4516"/>
        <v>0</v>
      </c>
      <c r="AS2062" s="570"/>
      <c r="AT2062" s="391">
        <f t="shared" si="4563"/>
        <v>0</v>
      </c>
      <c r="AU2062" s="386">
        <f t="shared" si="4564"/>
        <v>0</v>
      </c>
      <c r="AV2062" s="366" t="str">
        <f t="shared" si="4580"/>
        <v xml:space="preserve">    </v>
      </c>
      <c r="AW2062" s="849">
        <f t="shared" si="4517"/>
        <v>0</v>
      </c>
      <c r="AX2062" s="570"/>
      <c r="AY2062" s="391">
        <f t="shared" si="4565"/>
        <v>0</v>
      </c>
      <c r="AZ2062" s="386">
        <f t="shared" si="4566"/>
        <v>0</v>
      </c>
      <c r="BA2062" s="366" t="str">
        <f t="shared" si="4581"/>
        <v xml:space="preserve">    </v>
      </c>
      <c r="BB2062" s="849">
        <f t="shared" si="4518"/>
        <v>0</v>
      </c>
      <c r="BC2062" s="570"/>
      <c r="BD2062" s="391">
        <f t="shared" si="4567"/>
        <v>0</v>
      </c>
      <c r="BE2062" s="386">
        <f t="shared" si="4568"/>
        <v>0</v>
      </c>
      <c r="BF2062" s="366" t="str">
        <f t="shared" si="4582"/>
        <v xml:space="preserve">    </v>
      </c>
      <c r="BG2062" s="849">
        <f t="shared" si="4519"/>
        <v>0</v>
      </c>
      <c r="BH2062" s="570"/>
      <c r="BI2062" s="391">
        <f t="shared" si="4569"/>
        <v>0</v>
      </c>
      <c r="BJ2062" s="386">
        <f t="shared" si="4570"/>
        <v>0</v>
      </c>
      <c r="BK2062" s="366" t="str">
        <f t="shared" si="4583"/>
        <v xml:space="preserve">    </v>
      </c>
      <c r="BM2062" s="383">
        <f t="shared" si="4520"/>
        <v>0</v>
      </c>
      <c r="BN2062" s="7"/>
    </row>
    <row r="2063" spans="1:66" s="5" customFormat="1" ht="12.75">
      <c r="A2063" s="633">
        <v>28</v>
      </c>
      <c r="B2063" s="895" t="str">
        <f t="shared" si="4571"/>
        <v>Other: (list)</v>
      </c>
      <c r="C2063" s="377">
        <f t="shared" si="4521"/>
        <v>0</v>
      </c>
      <c r="D2063" s="659">
        <f t="shared" si="4508"/>
        <v>0</v>
      </c>
      <c r="E2063" s="570"/>
      <c r="F2063" s="391">
        <f t="shared" si="4547"/>
        <v>0</v>
      </c>
      <c r="G2063" s="386">
        <f t="shared" si="4548"/>
        <v>0</v>
      </c>
      <c r="H2063" s="366" t="str">
        <f t="shared" si="4572"/>
        <v xml:space="preserve">    </v>
      </c>
      <c r="I2063" s="849">
        <f t="shared" si="4509"/>
        <v>0</v>
      </c>
      <c r="J2063" s="570"/>
      <c r="K2063" s="391">
        <f t="shared" si="4549"/>
        <v>0</v>
      </c>
      <c r="L2063" s="386">
        <f t="shared" si="4550"/>
        <v>0</v>
      </c>
      <c r="M2063" s="366" t="str">
        <f t="shared" si="4573"/>
        <v xml:space="preserve">    </v>
      </c>
      <c r="N2063" s="849">
        <f t="shared" si="4510"/>
        <v>0</v>
      </c>
      <c r="O2063" s="570"/>
      <c r="P2063" s="391">
        <f t="shared" si="4551"/>
        <v>0</v>
      </c>
      <c r="Q2063" s="386">
        <f t="shared" si="4552"/>
        <v>0</v>
      </c>
      <c r="R2063" s="366" t="str">
        <f t="shared" si="4574"/>
        <v xml:space="preserve">    </v>
      </c>
      <c r="S2063" s="849">
        <f t="shared" si="4511"/>
        <v>0</v>
      </c>
      <c r="T2063" s="570"/>
      <c r="U2063" s="391">
        <f t="shared" si="4553"/>
        <v>0</v>
      </c>
      <c r="V2063" s="386">
        <f t="shared" si="4554"/>
        <v>0</v>
      </c>
      <c r="W2063" s="366" t="str">
        <f t="shared" si="4575"/>
        <v xml:space="preserve">    </v>
      </c>
      <c r="X2063" s="849">
        <f t="shared" si="4512"/>
        <v>0</v>
      </c>
      <c r="Y2063" s="570"/>
      <c r="Z2063" s="391">
        <f t="shared" si="4555"/>
        <v>0</v>
      </c>
      <c r="AA2063" s="386">
        <f t="shared" si="4556"/>
        <v>0</v>
      </c>
      <c r="AB2063" s="366" t="str">
        <f t="shared" si="4576"/>
        <v xml:space="preserve">    </v>
      </c>
      <c r="AC2063" s="849">
        <f t="shared" si="4513"/>
        <v>0</v>
      </c>
      <c r="AD2063" s="570"/>
      <c r="AE2063" s="391">
        <f t="shared" si="4557"/>
        <v>0</v>
      </c>
      <c r="AF2063" s="386">
        <f t="shared" si="4558"/>
        <v>0</v>
      </c>
      <c r="AG2063" s="366" t="str">
        <f t="shared" si="4577"/>
        <v xml:space="preserve">    </v>
      </c>
      <c r="AH2063" s="849">
        <f t="shared" si="4514"/>
        <v>0</v>
      </c>
      <c r="AI2063" s="570"/>
      <c r="AJ2063" s="391">
        <f t="shared" si="4559"/>
        <v>0</v>
      </c>
      <c r="AK2063" s="386">
        <f t="shared" si="4560"/>
        <v>0</v>
      </c>
      <c r="AL2063" s="366" t="str">
        <f t="shared" si="4578"/>
        <v xml:space="preserve">    </v>
      </c>
      <c r="AM2063" s="849">
        <f t="shared" si="4515"/>
        <v>0</v>
      </c>
      <c r="AN2063" s="570"/>
      <c r="AO2063" s="391">
        <f t="shared" si="4561"/>
        <v>0</v>
      </c>
      <c r="AP2063" s="386">
        <f t="shared" si="4562"/>
        <v>0</v>
      </c>
      <c r="AQ2063" s="366" t="str">
        <f t="shared" si="4579"/>
        <v xml:space="preserve">    </v>
      </c>
      <c r="AR2063" s="849">
        <f t="shared" si="4516"/>
        <v>0</v>
      </c>
      <c r="AS2063" s="570"/>
      <c r="AT2063" s="391">
        <f t="shared" si="4563"/>
        <v>0</v>
      </c>
      <c r="AU2063" s="386">
        <f t="shared" si="4564"/>
        <v>0</v>
      </c>
      <c r="AV2063" s="366" t="str">
        <f t="shared" si="4580"/>
        <v xml:space="preserve">    </v>
      </c>
      <c r="AW2063" s="849">
        <f t="shared" si="4517"/>
        <v>0</v>
      </c>
      <c r="AX2063" s="570"/>
      <c r="AY2063" s="391">
        <f t="shared" si="4565"/>
        <v>0</v>
      </c>
      <c r="AZ2063" s="386">
        <f t="shared" si="4566"/>
        <v>0</v>
      </c>
      <c r="BA2063" s="366" t="str">
        <f t="shared" si="4581"/>
        <v xml:space="preserve">    </v>
      </c>
      <c r="BB2063" s="849">
        <f t="shared" si="4518"/>
        <v>0</v>
      </c>
      <c r="BC2063" s="570"/>
      <c r="BD2063" s="391">
        <f t="shared" si="4567"/>
        <v>0</v>
      </c>
      <c r="BE2063" s="386">
        <f t="shared" si="4568"/>
        <v>0</v>
      </c>
      <c r="BF2063" s="366" t="str">
        <f t="shared" si="4582"/>
        <v xml:space="preserve">    </v>
      </c>
      <c r="BG2063" s="849">
        <f t="shared" si="4519"/>
        <v>0</v>
      </c>
      <c r="BH2063" s="570"/>
      <c r="BI2063" s="391">
        <f t="shared" si="4569"/>
        <v>0</v>
      </c>
      <c r="BJ2063" s="386">
        <f t="shared" si="4570"/>
        <v>0</v>
      </c>
      <c r="BK2063" s="366" t="str">
        <f t="shared" si="4583"/>
        <v xml:space="preserve">    </v>
      </c>
      <c r="BM2063" s="383">
        <f t="shared" si="4520"/>
        <v>0</v>
      </c>
      <c r="BN2063" s="7"/>
    </row>
    <row r="2064" spans="1:66" s="5" customFormat="1" ht="12.75">
      <c r="A2064" s="633">
        <v>29</v>
      </c>
      <c r="B2064" s="895" t="str">
        <f t="shared" si="4571"/>
        <v>Other: (list)</v>
      </c>
      <c r="C2064" s="377">
        <f t="shared" si="4521"/>
        <v>0</v>
      </c>
      <c r="D2064" s="659">
        <f t="shared" si="4508"/>
        <v>0</v>
      </c>
      <c r="E2064" s="570"/>
      <c r="F2064" s="391">
        <f t="shared" si="4547"/>
        <v>0</v>
      </c>
      <c r="G2064" s="386">
        <f t="shared" si="4548"/>
        <v>0</v>
      </c>
      <c r="H2064" s="366" t="str">
        <f t="shared" si="4572"/>
        <v xml:space="preserve">    </v>
      </c>
      <c r="I2064" s="849">
        <f t="shared" si="4509"/>
        <v>0</v>
      </c>
      <c r="J2064" s="570"/>
      <c r="K2064" s="391">
        <f t="shared" si="4549"/>
        <v>0</v>
      </c>
      <c r="L2064" s="386">
        <f t="shared" si="4550"/>
        <v>0</v>
      </c>
      <c r="M2064" s="366" t="str">
        <f t="shared" si="4573"/>
        <v xml:space="preserve">    </v>
      </c>
      <c r="N2064" s="849">
        <f t="shared" si="4510"/>
        <v>0</v>
      </c>
      <c r="O2064" s="570"/>
      <c r="P2064" s="391">
        <f t="shared" si="4551"/>
        <v>0</v>
      </c>
      <c r="Q2064" s="386">
        <f t="shared" si="4552"/>
        <v>0</v>
      </c>
      <c r="R2064" s="366" t="str">
        <f t="shared" si="4574"/>
        <v xml:space="preserve">    </v>
      </c>
      <c r="S2064" s="849">
        <f t="shared" si="4511"/>
        <v>0</v>
      </c>
      <c r="T2064" s="570"/>
      <c r="U2064" s="391">
        <f t="shared" si="4553"/>
        <v>0</v>
      </c>
      <c r="V2064" s="386">
        <f t="shared" si="4554"/>
        <v>0</v>
      </c>
      <c r="W2064" s="366" t="str">
        <f t="shared" si="4575"/>
        <v xml:space="preserve">    </v>
      </c>
      <c r="X2064" s="849">
        <f t="shared" si="4512"/>
        <v>0</v>
      </c>
      <c r="Y2064" s="570"/>
      <c r="Z2064" s="391">
        <f t="shared" si="4555"/>
        <v>0</v>
      </c>
      <c r="AA2064" s="386">
        <f t="shared" si="4556"/>
        <v>0</v>
      </c>
      <c r="AB2064" s="366" t="str">
        <f t="shared" si="4576"/>
        <v xml:space="preserve">    </v>
      </c>
      <c r="AC2064" s="849">
        <f t="shared" si="4513"/>
        <v>0</v>
      </c>
      <c r="AD2064" s="570"/>
      <c r="AE2064" s="391">
        <f t="shared" si="4557"/>
        <v>0</v>
      </c>
      <c r="AF2064" s="386">
        <f t="shared" si="4558"/>
        <v>0</v>
      </c>
      <c r="AG2064" s="366" t="str">
        <f t="shared" si="4577"/>
        <v xml:space="preserve">    </v>
      </c>
      <c r="AH2064" s="849">
        <f t="shared" si="4514"/>
        <v>0</v>
      </c>
      <c r="AI2064" s="570"/>
      <c r="AJ2064" s="391">
        <f t="shared" si="4559"/>
        <v>0</v>
      </c>
      <c r="AK2064" s="386">
        <f t="shared" si="4560"/>
        <v>0</v>
      </c>
      <c r="AL2064" s="366" t="str">
        <f t="shared" si="4578"/>
        <v xml:space="preserve">    </v>
      </c>
      <c r="AM2064" s="849">
        <f t="shared" si="4515"/>
        <v>0</v>
      </c>
      <c r="AN2064" s="570"/>
      <c r="AO2064" s="391">
        <f t="shared" si="4561"/>
        <v>0</v>
      </c>
      <c r="AP2064" s="386">
        <f t="shared" si="4562"/>
        <v>0</v>
      </c>
      <c r="AQ2064" s="366" t="str">
        <f t="shared" si="4579"/>
        <v xml:space="preserve">    </v>
      </c>
      <c r="AR2064" s="849">
        <f t="shared" si="4516"/>
        <v>0</v>
      </c>
      <c r="AS2064" s="570"/>
      <c r="AT2064" s="391">
        <f t="shared" si="4563"/>
        <v>0</v>
      </c>
      <c r="AU2064" s="386">
        <f t="shared" si="4564"/>
        <v>0</v>
      </c>
      <c r="AV2064" s="366" t="str">
        <f t="shared" si="4580"/>
        <v xml:space="preserve">    </v>
      </c>
      <c r="AW2064" s="849">
        <f t="shared" si="4517"/>
        <v>0</v>
      </c>
      <c r="AX2064" s="570"/>
      <c r="AY2064" s="391">
        <f t="shared" si="4565"/>
        <v>0</v>
      </c>
      <c r="AZ2064" s="386">
        <f t="shared" si="4566"/>
        <v>0</v>
      </c>
      <c r="BA2064" s="366" t="str">
        <f t="shared" si="4581"/>
        <v xml:space="preserve">    </v>
      </c>
      <c r="BB2064" s="849">
        <f t="shared" si="4518"/>
        <v>0</v>
      </c>
      <c r="BC2064" s="570"/>
      <c r="BD2064" s="391">
        <f t="shared" si="4567"/>
        <v>0</v>
      </c>
      <c r="BE2064" s="386">
        <f t="shared" si="4568"/>
        <v>0</v>
      </c>
      <c r="BF2064" s="366" t="str">
        <f t="shared" si="4582"/>
        <v xml:space="preserve">    </v>
      </c>
      <c r="BG2064" s="849">
        <f t="shared" si="4519"/>
        <v>0</v>
      </c>
      <c r="BH2064" s="570"/>
      <c r="BI2064" s="391">
        <f t="shared" si="4569"/>
        <v>0</v>
      </c>
      <c r="BJ2064" s="386">
        <f t="shared" si="4570"/>
        <v>0</v>
      </c>
      <c r="BK2064" s="366" t="str">
        <f t="shared" si="4583"/>
        <v xml:space="preserve">    </v>
      </c>
      <c r="BM2064" s="383">
        <f t="shared" si="4520"/>
        <v>0</v>
      </c>
      <c r="BN2064" s="7"/>
    </row>
    <row r="2065" spans="1:66" s="5" customFormat="1" ht="12.75">
      <c r="A2065" s="633">
        <v>30</v>
      </c>
      <c r="B2065" s="895" t="str">
        <f t="shared" si="4571"/>
        <v>Other: (list)</v>
      </c>
      <c r="C2065" s="377">
        <f t="shared" si="4521"/>
        <v>0</v>
      </c>
      <c r="D2065" s="659">
        <f t="shared" si="4508"/>
        <v>0</v>
      </c>
      <c r="E2065" s="570"/>
      <c r="F2065" s="391">
        <f t="shared" si="4547"/>
        <v>0</v>
      </c>
      <c r="G2065" s="386">
        <f t="shared" si="4548"/>
        <v>0</v>
      </c>
      <c r="H2065" s="366" t="str">
        <f t="shared" si="4572"/>
        <v xml:space="preserve">    </v>
      </c>
      <c r="I2065" s="849">
        <f t="shared" si="4509"/>
        <v>0</v>
      </c>
      <c r="J2065" s="570"/>
      <c r="K2065" s="391">
        <f t="shared" si="4549"/>
        <v>0</v>
      </c>
      <c r="L2065" s="386">
        <f t="shared" si="4550"/>
        <v>0</v>
      </c>
      <c r="M2065" s="366" t="str">
        <f t="shared" si="4573"/>
        <v xml:space="preserve">    </v>
      </c>
      <c r="N2065" s="849">
        <f t="shared" si="4510"/>
        <v>0</v>
      </c>
      <c r="O2065" s="570"/>
      <c r="P2065" s="391">
        <f t="shared" si="4551"/>
        <v>0</v>
      </c>
      <c r="Q2065" s="386">
        <f t="shared" si="4552"/>
        <v>0</v>
      </c>
      <c r="R2065" s="366" t="str">
        <f t="shared" si="4574"/>
        <v xml:space="preserve">    </v>
      </c>
      <c r="S2065" s="849">
        <f t="shared" si="4511"/>
        <v>0</v>
      </c>
      <c r="T2065" s="570"/>
      <c r="U2065" s="391">
        <f t="shared" si="4553"/>
        <v>0</v>
      </c>
      <c r="V2065" s="386">
        <f t="shared" si="4554"/>
        <v>0</v>
      </c>
      <c r="W2065" s="366" t="str">
        <f t="shared" si="4575"/>
        <v xml:space="preserve">    </v>
      </c>
      <c r="X2065" s="849">
        <f t="shared" si="4512"/>
        <v>0</v>
      </c>
      <c r="Y2065" s="570"/>
      <c r="Z2065" s="391">
        <f t="shared" si="4555"/>
        <v>0</v>
      </c>
      <c r="AA2065" s="386">
        <f t="shared" si="4556"/>
        <v>0</v>
      </c>
      <c r="AB2065" s="366" t="str">
        <f t="shared" si="4576"/>
        <v xml:space="preserve">    </v>
      </c>
      <c r="AC2065" s="849">
        <f t="shared" si="4513"/>
        <v>0</v>
      </c>
      <c r="AD2065" s="570"/>
      <c r="AE2065" s="391">
        <f t="shared" si="4557"/>
        <v>0</v>
      </c>
      <c r="AF2065" s="386">
        <f t="shared" si="4558"/>
        <v>0</v>
      </c>
      <c r="AG2065" s="366" t="str">
        <f t="shared" si="4577"/>
        <v xml:space="preserve">    </v>
      </c>
      <c r="AH2065" s="849">
        <f t="shared" si="4514"/>
        <v>0</v>
      </c>
      <c r="AI2065" s="570"/>
      <c r="AJ2065" s="391">
        <f t="shared" si="4559"/>
        <v>0</v>
      </c>
      <c r="AK2065" s="386">
        <f t="shared" si="4560"/>
        <v>0</v>
      </c>
      <c r="AL2065" s="366" t="str">
        <f t="shared" si="4578"/>
        <v xml:space="preserve">    </v>
      </c>
      <c r="AM2065" s="849">
        <f t="shared" si="4515"/>
        <v>0</v>
      </c>
      <c r="AN2065" s="570"/>
      <c r="AO2065" s="391">
        <f t="shared" si="4561"/>
        <v>0</v>
      </c>
      <c r="AP2065" s="386">
        <f t="shared" si="4562"/>
        <v>0</v>
      </c>
      <c r="AQ2065" s="366" t="str">
        <f t="shared" si="4579"/>
        <v xml:space="preserve">    </v>
      </c>
      <c r="AR2065" s="849">
        <f t="shared" si="4516"/>
        <v>0</v>
      </c>
      <c r="AS2065" s="570"/>
      <c r="AT2065" s="391">
        <f t="shared" si="4563"/>
        <v>0</v>
      </c>
      <c r="AU2065" s="386">
        <f t="shared" si="4564"/>
        <v>0</v>
      </c>
      <c r="AV2065" s="366" t="str">
        <f t="shared" si="4580"/>
        <v xml:space="preserve">    </v>
      </c>
      <c r="AW2065" s="849">
        <f t="shared" si="4517"/>
        <v>0</v>
      </c>
      <c r="AX2065" s="570"/>
      <c r="AY2065" s="391">
        <f t="shared" si="4565"/>
        <v>0</v>
      </c>
      <c r="AZ2065" s="386">
        <f t="shared" si="4566"/>
        <v>0</v>
      </c>
      <c r="BA2065" s="366" t="str">
        <f t="shared" si="4581"/>
        <v xml:space="preserve">    </v>
      </c>
      <c r="BB2065" s="849">
        <f t="shared" si="4518"/>
        <v>0</v>
      </c>
      <c r="BC2065" s="570"/>
      <c r="BD2065" s="391">
        <f t="shared" si="4567"/>
        <v>0</v>
      </c>
      <c r="BE2065" s="386">
        <f t="shared" si="4568"/>
        <v>0</v>
      </c>
      <c r="BF2065" s="366" t="str">
        <f t="shared" si="4582"/>
        <v xml:space="preserve">    </v>
      </c>
      <c r="BG2065" s="849">
        <f t="shared" si="4519"/>
        <v>0</v>
      </c>
      <c r="BH2065" s="570"/>
      <c r="BI2065" s="391">
        <f t="shared" si="4569"/>
        <v>0</v>
      </c>
      <c r="BJ2065" s="386">
        <f t="shared" si="4570"/>
        <v>0</v>
      </c>
      <c r="BK2065" s="366" t="str">
        <f t="shared" si="4583"/>
        <v xml:space="preserve">    </v>
      </c>
      <c r="BM2065" s="383">
        <f t="shared" si="4520"/>
        <v>0</v>
      </c>
      <c r="BN2065" s="7"/>
    </row>
    <row r="2066" spans="1:66" s="5" customFormat="1" ht="12.75">
      <c r="A2066" s="633">
        <v>31</v>
      </c>
      <c r="B2066" s="895" t="str">
        <f t="shared" si="4571"/>
        <v>Other: (list)</v>
      </c>
      <c r="C2066" s="377">
        <f t="shared" si="4521"/>
        <v>0</v>
      </c>
      <c r="D2066" s="659">
        <f t="shared" si="4508"/>
        <v>0</v>
      </c>
      <c r="E2066" s="570"/>
      <c r="F2066" s="391">
        <f t="shared" si="4547"/>
        <v>0</v>
      </c>
      <c r="G2066" s="386">
        <f t="shared" si="4548"/>
        <v>0</v>
      </c>
      <c r="H2066" s="366" t="str">
        <f t="shared" si="4572"/>
        <v xml:space="preserve">    </v>
      </c>
      <c r="I2066" s="849">
        <f t="shared" si="4509"/>
        <v>0</v>
      </c>
      <c r="J2066" s="570"/>
      <c r="K2066" s="391">
        <f t="shared" si="4549"/>
        <v>0</v>
      </c>
      <c r="L2066" s="386">
        <f t="shared" si="4550"/>
        <v>0</v>
      </c>
      <c r="M2066" s="366" t="str">
        <f t="shared" si="4573"/>
        <v xml:space="preserve">    </v>
      </c>
      <c r="N2066" s="849">
        <f t="shared" si="4510"/>
        <v>0</v>
      </c>
      <c r="O2066" s="570"/>
      <c r="P2066" s="391">
        <f t="shared" si="4551"/>
        <v>0</v>
      </c>
      <c r="Q2066" s="386">
        <f t="shared" si="4552"/>
        <v>0</v>
      </c>
      <c r="R2066" s="366" t="str">
        <f t="shared" si="4574"/>
        <v xml:space="preserve">    </v>
      </c>
      <c r="S2066" s="849">
        <f t="shared" si="4511"/>
        <v>0</v>
      </c>
      <c r="T2066" s="570"/>
      <c r="U2066" s="391">
        <f t="shared" si="4553"/>
        <v>0</v>
      </c>
      <c r="V2066" s="386">
        <f t="shared" si="4554"/>
        <v>0</v>
      </c>
      <c r="W2066" s="366" t="str">
        <f t="shared" si="4575"/>
        <v xml:space="preserve">    </v>
      </c>
      <c r="X2066" s="849">
        <f t="shared" si="4512"/>
        <v>0</v>
      </c>
      <c r="Y2066" s="570"/>
      <c r="Z2066" s="391">
        <f t="shared" si="4555"/>
        <v>0</v>
      </c>
      <c r="AA2066" s="386">
        <f t="shared" si="4556"/>
        <v>0</v>
      </c>
      <c r="AB2066" s="366" t="str">
        <f t="shared" si="4576"/>
        <v xml:space="preserve">    </v>
      </c>
      <c r="AC2066" s="849">
        <f t="shared" si="4513"/>
        <v>0</v>
      </c>
      <c r="AD2066" s="570"/>
      <c r="AE2066" s="391">
        <f t="shared" si="4557"/>
        <v>0</v>
      </c>
      <c r="AF2066" s="386">
        <f t="shared" si="4558"/>
        <v>0</v>
      </c>
      <c r="AG2066" s="366" t="str">
        <f t="shared" si="4577"/>
        <v xml:space="preserve">    </v>
      </c>
      <c r="AH2066" s="849">
        <f t="shared" si="4514"/>
        <v>0</v>
      </c>
      <c r="AI2066" s="570"/>
      <c r="AJ2066" s="391">
        <f t="shared" si="4559"/>
        <v>0</v>
      </c>
      <c r="AK2066" s="386">
        <f t="shared" si="4560"/>
        <v>0</v>
      </c>
      <c r="AL2066" s="366" t="str">
        <f t="shared" si="4578"/>
        <v xml:space="preserve">    </v>
      </c>
      <c r="AM2066" s="849">
        <f t="shared" si="4515"/>
        <v>0</v>
      </c>
      <c r="AN2066" s="570"/>
      <c r="AO2066" s="391">
        <f t="shared" si="4561"/>
        <v>0</v>
      </c>
      <c r="AP2066" s="386">
        <f t="shared" si="4562"/>
        <v>0</v>
      </c>
      <c r="AQ2066" s="366" t="str">
        <f t="shared" si="4579"/>
        <v xml:space="preserve">    </v>
      </c>
      <c r="AR2066" s="849">
        <f t="shared" si="4516"/>
        <v>0</v>
      </c>
      <c r="AS2066" s="570"/>
      <c r="AT2066" s="391">
        <f t="shared" si="4563"/>
        <v>0</v>
      </c>
      <c r="AU2066" s="386">
        <f t="shared" si="4564"/>
        <v>0</v>
      </c>
      <c r="AV2066" s="366" t="str">
        <f t="shared" si="4580"/>
        <v xml:space="preserve">    </v>
      </c>
      <c r="AW2066" s="849">
        <f t="shared" si="4517"/>
        <v>0</v>
      </c>
      <c r="AX2066" s="570"/>
      <c r="AY2066" s="391">
        <f t="shared" si="4565"/>
        <v>0</v>
      </c>
      <c r="AZ2066" s="386">
        <f t="shared" si="4566"/>
        <v>0</v>
      </c>
      <c r="BA2066" s="366" t="str">
        <f t="shared" si="4581"/>
        <v xml:space="preserve">    </v>
      </c>
      <c r="BB2066" s="849">
        <f t="shared" si="4518"/>
        <v>0</v>
      </c>
      <c r="BC2066" s="570"/>
      <c r="BD2066" s="391">
        <f t="shared" si="4567"/>
        <v>0</v>
      </c>
      <c r="BE2066" s="386">
        <f t="shared" si="4568"/>
        <v>0</v>
      </c>
      <c r="BF2066" s="366" t="str">
        <f t="shared" si="4582"/>
        <v xml:space="preserve">    </v>
      </c>
      <c r="BG2066" s="849">
        <f t="shared" si="4519"/>
        <v>0</v>
      </c>
      <c r="BH2066" s="570"/>
      <c r="BI2066" s="391">
        <f t="shared" si="4569"/>
        <v>0</v>
      </c>
      <c r="BJ2066" s="386">
        <f t="shared" si="4570"/>
        <v>0</v>
      </c>
      <c r="BK2066" s="366" t="str">
        <f t="shared" si="4583"/>
        <v xml:space="preserve">    </v>
      </c>
      <c r="BM2066" s="383">
        <f t="shared" si="4520"/>
        <v>0</v>
      </c>
      <c r="BN2066" s="7"/>
    </row>
    <row r="2067" spans="1:66" s="5" customFormat="1" ht="12.75">
      <c r="A2067" s="633">
        <v>32</v>
      </c>
      <c r="B2067" s="895" t="str">
        <f t="shared" si="4571"/>
        <v>Other: (list)</v>
      </c>
      <c r="C2067" s="379">
        <f t="shared" si="4521"/>
        <v>0</v>
      </c>
      <c r="D2067" s="659">
        <f t="shared" si="4508"/>
        <v>0</v>
      </c>
      <c r="E2067" s="570"/>
      <c r="F2067" s="391">
        <f t="shared" si="4547"/>
        <v>0</v>
      </c>
      <c r="G2067" s="386">
        <f t="shared" si="4548"/>
        <v>0</v>
      </c>
      <c r="H2067" s="366" t="str">
        <f t="shared" si="4572"/>
        <v xml:space="preserve">    </v>
      </c>
      <c r="I2067" s="849">
        <f t="shared" si="4509"/>
        <v>0</v>
      </c>
      <c r="J2067" s="570"/>
      <c r="K2067" s="391">
        <f t="shared" si="4549"/>
        <v>0</v>
      </c>
      <c r="L2067" s="386">
        <f t="shared" si="4550"/>
        <v>0</v>
      </c>
      <c r="M2067" s="366" t="str">
        <f t="shared" si="4573"/>
        <v xml:space="preserve">    </v>
      </c>
      <c r="N2067" s="849">
        <f t="shared" si="4510"/>
        <v>0</v>
      </c>
      <c r="O2067" s="570"/>
      <c r="P2067" s="391">
        <f t="shared" si="4551"/>
        <v>0</v>
      </c>
      <c r="Q2067" s="386">
        <f t="shared" si="4552"/>
        <v>0</v>
      </c>
      <c r="R2067" s="366" t="str">
        <f t="shared" si="4574"/>
        <v xml:space="preserve">    </v>
      </c>
      <c r="S2067" s="849">
        <f t="shared" si="4511"/>
        <v>0</v>
      </c>
      <c r="T2067" s="570"/>
      <c r="U2067" s="391">
        <f t="shared" si="4553"/>
        <v>0</v>
      </c>
      <c r="V2067" s="386">
        <f t="shared" si="4554"/>
        <v>0</v>
      </c>
      <c r="W2067" s="366" t="str">
        <f t="shared" si="4575"/>
        <v xml:space="preserve">    </v>
      </c>
      <c r="X2067" s="849">
        <f t="shared" si="4512"/>
        <v>0</v>
      </c>
      <c r="Y2067" s="570"/>
      <c r="Z2067" s="391">
        <f t="shared" si="4555"/>
        <v>0</v>
      </c>
      <c r="AA2067" s="386">
        <f t="shared" si="4556"/>
        <v>0</v>
      </c>
      <c r="AB2067" s="366" t="str">
        <f t="shared" si="4576"/>
        <v xml:space="preserve">    </v>
      </c>
      <c r="AC2067" s="849">
        <f t="shared" si="4513"/>
        <v>0</v>
      </c>
      <c r="AD2067" s="570"/>
      <c r="AE2067" s="391">
        <f t="shared" si="4557"/>
        <v>0</v>
      </c>
      <c r="AF2067" s="386">
        <f t="shared" si="4558"/>
        <v>0</v>
      </c>
      <c r="AG2067" s="366" t="str">
        <f t="shared" si="4577"/>
        <v xml:space="preserve">    </v>
      </c>
      <c r="AH2067" s="849">
        <f t="shared" si="4514"/>
        <v>0</v>
      </c>
      <c r="AI2067" s="570"/>
      <c r="AJ2067" s="391">
        <f t="shared" si="4559"/>
        <v>0</v>
      </c>
      <c r="AK2067" s="386">
        <f t="shared" si="4560"/>
        <v>0</v>
      </c>
      <c r="AL2067" s="366" t="str">
        <f t="shared" si="4578"/>
        <v xml:space="preserve">    </v>
      </c>
      <c r="AM2067" s="849">
        <f t="shared" si="4515"/>
        <v>0</v>
      </c>
      <c r="AN2067" s="570"/>
      <c r="AO2067" s="391">
        <f t="shared" si="4561"/>
        <v>0</v>
      </c>
      <c r="AP2067" s="386">
        <f t="shared" si="4562"/>
        <v>0</v>
      </c>
      <c r="AQ2067" s="366" t="str">
        <f t="shared" si="4579"/>
        <v xml:space="preserve">    </v>
      </c>
      <c r="AR2067" s="849">
        <f t="shared" si="4516"/>
        <v>0</v>
      </c>
      <c r="AS2067" s="570"/>
      <c r="AT2067" s="391">
        <f t="shared" si="4563"/>
        <v>0</v>
      </c>
      <c r="AU2067" s="386">
        <f t="shared" si="4564"/>
        <v>0</v>
      </c>
      <c r="AV2067" s="366" t="str">
        <f t="shared" si="4580"/>
        <v xml:space="preserve">    </v>
      </c>
      <c r="AW2067" s="849">
        <f t="shared" si="4517"/>
        <v>0</v>
      </c>
      <c r="AX2067" s="570"/>
      <c r="AY2067" s="391">
        <f t="shared" si="4565"/>
        <v>0</v>
      </c>
      <c r="AZ2067" s="386">
        <f t="shared" si="4566"/>
        <v>0</v>
      </c>
      <c r="BA2067" s="366" t="str">
        <f t="shared" si="4581"/>
        <v xml:space="preserve">    </v>
      </c>
      <c r="BB2067" s="849">
        <f t="shared" si="4518"/>
        <v>0</v>
      </c>
      <c r="BC2067" s="570"/>
      <c r="BD2067" s="391">
        <f t="shared" si="4567"/>
        <v>0</v>
      </c>
      <c r="BE2067" s="386">
        <f t="shared" si="4568"/>
        <v>0</v>
      </c>
      <c r="BF2067" s="366" t="str">
        <f t="shared" si="4582"/>
        <v xml:space="preserve">    </v>
      </c>
      <c r="BG2067" s="849">
        <f t="shared" si="4519"/>
        <v>0</v>
      </c>
      <c r="BH2067" s="570"/>
      <c r="BI2067" s="391">
        <f t="shared" si="4569"/>
        <v>0</v>
      </c>
      <c r="BJ2067" s="386">
        <f t="shared" si="4570"/>
        <v>0</v>
      </c>
      <c r="BK2067" s="366" t="str">
        <f t="shared" si="4583"/>
        <v xml:space="preserve">    </v>
      </c>
      <c r="BM2067" s="383">
        <f t="shared" si="4520"/>
        <v>0</v>
      </c>
      <c r="BN2067" s="7"/>
    </row>
    <row r="2068" spans="1:66" s="5" customFormat="1" ht="12.75">
      <c r="A2068" s="633">
        <v>33</v>
      </c>
      <c r="B2068" s="895" t="str">
        <f t="shared" si="4571"/>
        <v>Other: (list)</v>
      </c>
      <c r="C2068" s="378">
        <f t="shared" si="4521"/>
        <v>0</v>
      </c>
      <c r="D2068" s="659">
        <f t="shared" si="4508"/>
        <v>0</v>
      </c>
      <c r="E2068" s="570"/>
      <c r="F2068" s="391">
        <f t="shared" si="4547"/>
        <v>0</v>
      </c>
      <c r="G2068" s="386">
        <f t="shared" si="4548"/>
        <v>0</v>
      </c>
      <c r="H2068" s="366" t="str">
        <f t="shared" si="4572"/>
        <v xml:space="preserve">    </v>
      </c>
      <c r="I2068" s="849">
        <f t="shared" si="4509"/>
        <v>0</v>
      </c>
      <c r="J2068" s="570"/>
      <c r="K2068" s="391">
        <f t="shared" si="4549"/>
        <v>0</v>
      </c>
      <c r="L2068" s="386">
        <f t="shared" si="4550"/>
        <v>0</v>
      </c>
      <c r="M2068" s="366" t="str">
        <f t="shared" si="4573"/>
        <v xml:space="preserve">    </v>
      </c>
      <c r="N2068" s="849">
        <f t="shared" si="4510"/>
        <v>0</v>
      </c>
      <c r="O2068" s="570"/>
      <c r="P2068" s="391">
        <f t="shared" si="4551"/>
        <v>0</v>
      </c>
      <c r="Q2068" s="386">
        <f t="shared" si="4552"/>
        <v>0</v>
      </c>
      <c r="R2068" s="366" t="str">
        <f t="shared" si="4574"/>
        <v xml:space="preserve">    </v>
      </c>
      <c r="S2068" s="849">
        <f t="shared" si="4511"/>
        <v>0</v>
      </c>
      <c r="T2068" s="570"/>
      <c r="U2068" s="391">
        <f t="shared" si="4553"/>
        <v>0</v>
      </c>
      <c r="V2068" s="386">
        <f t="shared" si="4554"/>
        <v>0</v>
      </c>
      <c r="W2068" s="366" t="str">
        <f t="shared" si="4575"/>
        <v xml:space="preserve">    </v>
      </c>
      <c r="X2068" s="849">
        <f t="shared" si="4512"/>
        <v>0</v>
      </c>
      <c r="Y2068" s="570"/>
      <c r="Z2068" s="391">
        <f t="shared" si="4555"/>
        <v>0</v>
      </c>
      <c r="AA2068" s="386">
        <f t="shared" si="4556"/>
        <v>0</v>
      </c>
      <c r="AB2068" s="366" t="str">
        <f t="shared" si="4576"/>
        <v xml:space="preserve">    </v>
      </c>
      <c r="AC2068" s="849">
        <f t="shared" si="4513"/>
        <v>0</v>
      </c>
      <c r="AD2068" s="570"/>
      <c r="AE2068" s="391">
        <f t="shared" si="4557"/>
        <v>0</v>
      </c>
      <c r="AF2068" s="386">
        <f t="shared" si="4558"/>
        <v>0</v>
      </c>
      <c r="AG2068" s="366" t="str">
        <f t="shared" si="4577"/>
        <v xml:space="preserve">    </v>
      </c>
      <c r="AH2068" s="849">
        <f t="shared" si="4514"/>
        <v>0</v>
      </c>
      <c r="AI2068" s="570"/>
      <c r="AJ2068" s="391">
        <f t="shared" si="4559"/>
        <v>0</v>
      </c>
      <c r="AK2068" s="386">
        <f t="shared" si="4560"/>
        <v>0</v>
      </c>
      <c r="AL2068" s="366" t="str">
        <f t="shared" si="4578"/>
        <v xml:space="preserve">    </v>
      </c>
      <c r="AM2068" s="849">
        <f t="shared" si="4515"/>
        <v>0</v>
      </c>
      <c r="AN2068" s="570"/>
      <c r="AO2068" s="391">
        <f t="shared" si="4561"/>
        <v>0</v>
      </c>
      <c r="AP2068" s="386">
        <f t="shared" si="4562"/>
        <v>0</v>
      </c>
      <c r="AQ2068" s="366" t="str">
        <f t="shared" si="4579"/>
        <v xml:space="preserve">    </v>
      </c>
      <c r="AR2068" s="849">
        <f t="shared" si="4516"/>
        <v>0</v>
      </c>
      <c r="AS2068" s="570"/>
      <c r="AT2068" s="391">
        <f t="shared" si="4563"/>
        <v>0</v>
      </c>
      <c r="AU2068" s="386">
        <f t="shared" si="4564"/>
        <v>0</v>
      </c>
      <c r="AV2068" s="366" t="str">
        <f t="shared" si="4580"/>
        <v xml:space="preserve">    </v>
      </c>
      <c r="AW2068" s="849">
        <f t="shared" si="4517"/>
        <v>0</v>
      </c>
      <c r="AX2068" s="570"/>
      <c r="AY2068" s="391">
        <f t="shared" si="4565"/>
        <v>0</v>
      </c>
      <c r="AZ2068" s="386">
        <f t="shared" si="4566"/>
        <v>0</v>
      </c>
      <c r="BA2068" s="366" t="str">
        <f t="shared" si="4581"/>
        <v xml:space="preserve">    </v>
      </c>
      <c r="BB2068" s="849">
        <f t="shared" si="4518"/>
        <v>0</v>
      </c>
      <c r="BC2068" s="570"/>
      <c r="BD2068" s="391">
        <f t="shared" si="4567"/>
        <v>0</v>
      </c>
      <c r="BE2068" s="386">
        <f t="shared" si="4568"/>
        <v>0</v>
      </c>
      <c r="BF2068" s="366" t="str">
        <f t="shared" si="4582"/>
        <v xml:space="preserve">    </v>
      </c>
      <c r="BG2068" s="849">
        <f t="shared" si="4519"/>
        <v>0</v>
      </c>
      <c r="BH2068" s="570"/>
      <c r="BI2068" s="391">
        <f t="shared" si="4569"/>
        <v>0</v>
      </c>
      <c r="BJ2068" s="386">
        <f t="shared" si="4570"/>
        <v>0</v>
      </c>
      <c r="BK2068" s="366" t="str">
        <f t="shared" si="4583"/>
        <v xml:space="preserve">    </v>
      </c>
      <c r="BM2068" s="383">
        <f t="shared" si="4520"/>
        <v>0</v>
      </c>
      <c r="BN2068" s="7"/>
    </row>
    <row r="2069" spans="1:66" s="5" customFormat="1" ht="12.75">
      <c r="A2069" s="633">
        <v>34</v>
      </c>
      <c r="B2069" s="895" t="str">
        <f t="shared" si="4571"/>
        <v>Other: (list)</v>
      </c>
      <c r="C2069" s="557">
        <f t="shared" si="4521"/>
        <v>0</v>
      </c>
      <c r="D2069" s="659">
        <f t="shared" si="4508"/>
        <v>0</v>
      </c>
      <c r="E2069" s="570"/>
      <c r="F2069" s="391">
        <f t="shared" si="4547"/>
        <v>0</v>
      </c>
      <c r="G2069" s="386">
        <f t="shared" si="4548"/>
        <v>0</v>
      </c>
      <c r="H2069" s="366" t="str">
        <f t="shared" si="4572"/>
        <v xml:space="preserve">    </v>
      </c>
      <c r="I2069" s="849">
        <f t="shared" si="4509"/>
        <v>0</v>
      </c>
      <c r="J2069" s="570"/>
      <c r="K2069" s="391">
        <f t="shared" si="4549"/>
        <v>0</v>
      </c>
      <c r="L2069" s="386">
        <f t="shared" si="4550"/>
        <v>0</v>
      </c>
      <c r="M2069" s="366" t="str">
        <f t="shared" si="4573"/>
        <v xml:space="preserve">    </v>
      </c>
      <c r="N2069" s="849">
        <f t="shared" si="4510"/>
        <v>0</v>
      </c>
      <c r="O2069" s="570"/>
      <c r="P2069" s="391">
        <f t="shared" si="4551"/>
        <v>0</v>
      </c>
      <c r="Q2069" s="386">
        <f t="shared" si="4552"/>
        <v>0</v>
      </c>
      <c r="R2069" s="366" t="str">
        <f t="shared" si="4574"/>
        <v xml:space="preserve">    </v>
      </c>
      <c r="S2069" s="849">
        <f t="shared" si="4511"/>
        <v>0</v>
      </c>
      <c r="T2069" s="570"/>
      <c r="U2069" s="391">
        <f t="shared" si="4553"/>
        <v>0</v>
      </c>
      <c r="V2069" s="386">
        <f t="shared" si="4554"/>
        <v>0</v>
      </c>
      <c r="W2069" s="366" t="str">
        <f t="shared" si="4575"/>
        <v xml:space="preserve">    </v>
      </c>
      <c r="X2069" s="849">
        <f t="shared" si="4512"/>
        <v>0</v>
      </c>
      <c r="Y2069" s="570"/>
      <c r="Z2069" s="391">
        <f t="shared" si="4555"/>
        <v>0</v>
      </c>
      <c r="AA2069" s="386">
        <f t="shared" si="4556"/>
        <v>0</v>
      </c>
      <c r="AB2069" s="366" t="str">
        <f t="shared" si="4576"/>
        <v xml:space="preserve">    </v>
      </c>
      <c r="AC2069" s="849">
        <f t="shared" si="4513"/>
        <v>0</v>
      </c>
      <c r="AD2069" s="570"/>
      <c r="AE2069" s="391">
        <f t="shared" si="4557"/>
        <v>0</v>
      </c>
      <c r="AF2069" s="386">
        <f t="shared" si="4558"/>
        <v>0</v>
      </c>
      <c r="AG2069" s="366" t="str">
        <f t="shared" si="4577"/>
        <v xml:space="preserve">    </v>
      </c>
      <c r="AH2069" s="849">
        <f t="shared" si="4514"/>
        <v>0</v>
      </c>
      <c r="AI2069" s="570"/>
      <c r="AJ2069" s="391">
        <f t="shared" si="4559"/>
        <v>0</v>
      </c>
      <c r="AK2069" s="386">
        <f t="shared" si="4560"/>
        <v>0</v>
      </c>
      <c r="AL2069" s="366" t="str">
        <f t="shared" si="4578"/>
        <v xml:space="preserve">    </v>
      </c>
      <c r="AM2069" s="849">
        <f t="shared" si="4515"/>
        <v>0</v>
      </c>
      <c r="AN2069" s="570"/>
      <c r="AO2069" s="391">
        <f t="shared" si="4561"/>
        <v>0</v>
      </c>
      <c r="AP2069" s="386">
        <f t="shared" si="4562"/>
        <v>0</v>
      </c>
      <c r="AQ2069" s="366" t="str">
        <f t="shared" si="4579"/>
        <v xml:space="preserve">    </v>
      </c>
      <c r="AR2069" s="849">
        <f t="shared" si="4516"/>
        <v>0</v>
      </c>
      <c r="AS2069" s="570"/>
      <c r="AT2069" s="391">
        <f t="shared" si="4563"/>
        <v>0</v>
      </c>
      <c r="AU2069" s="386">
        <f t="shared" si="4564"/>
        <v>0</v>
      </c>
      <c r="AV2069" s="366" t="str">
        <f t="shared" si="4580"/>
        <v xml:space="preserve">    </v>
      </c>
      <c r="AW2069" s="849">
        <f t="shared" si="4517"/>
        <v>0</v>
      </c>
      <c r="AX2069" s="570"/>
      <c r="AY2069" s="391">
        <f t="shared" si="4565"/>
        <v>0</v>
      </c>
      <c r="AZ2069" s="386">
        <f t="shared" si="4566"/>
        <v>0</v>
      </c>
      <c r="BA2069" s="366" t="str">
        <f t="shared" si="4581"/>
        <v xml:space="preserve">    </v>
      </c>
      <c r="BB2069" s="849">
        <f t="shared" si="4518"/>
        <v>0</v>
      </c>
      <c r="BC2069" s="570"/>
      <c r="BD2069" s="391">
        <f t="shared" si="4567"/>
        <v>0</v>
      </c>
      <c r="BE2069" s="386">
        <f t="shared" si="4568"/>
        <v>0</v>
      </c>
      <c r="BF2069" s="366" t="str">
        <f t="shared" si="4582"/>
        <v xml:space="preserve">    </v>
      </c>
      <c r="BG2069" s="849">
        <f t="shared" si="4519"/>
        <v>0</v>
      </c>
      <c r="BH2069" s="570"/>
      <c r="BI2069" s="391">
        <f t="shared" si="4569"/>
        <v>0</v>
      </c>
      <c r="BJ2069" s="386">
        <f t="shared" si="4570"/>
        <v>0</v>
      </c>
      <c r="BK2069" s="366" t="str">
        <f t="shared" si="4583"/>
        <v xml:space="preserve">    </v>
      </c>
      <c r="BM2069" s="383">
        <f t="shared" si="4520"/>
        <v>0</v>
      </c>
      <c r="BN2069" s="7"/>
    </row>
    <row r="2070" spans="1:66" s="5" customFormat="1" ht="12.75">
      <c r="A2070" s="633">
        <v>35</v>
      </c>
      <c r="B2070" s="895" t="str">
        <f t="shared" si="4571"/>
        <v>Other: (list)</v>
      </c>
      <c r="C2070" s="557">
        <f t="shared" si="4521"/>
        <v>0</v>
      </c>
      <c r="D2070" s="659">
        <f t="shared" si="4508"/>
        <v>0</v>
      </c>
      <c r="E2070" s="570"/>
      <c r="F2070" s="391">
        <f t="shared" si="4547"/>
        <v>0</v>
      </c>
      <c r="G2070" s="386">
        <f t="shared" si="4548"/>
        <v>0</v>
      </c>
      <c r="H2070" s="366" t="str">
        <f t="shared" si="4572"/>
        <v xml:space="preserve">    </v>
      </c>
      <c r="I2070" s="849">
        <f t="shared" si="4509"/>
        <v>0</v>
      </c>
      <c r="J2070" s="570"/>
      <c r="K2070" s="391">
        <f t="shared" si="4549"/>
        <v>0</v>
      </c>
      <c r="L2070" s="386">
        <f t="shared" si="4550"/>
        <v>0</v>
      </c>
      <c r="M2070" s="366" t="str">
        <f t="shared" si="4573"/>
        <v xml:space="preserve">    </v>
      </c>
      <c r="N2070" s="849">
        <f t="shared" si="4510"/>
        <v>0</v>
      </c>
      <c r="O2070" s="570"/>
      <c r="P2070" s="391">
        <f t="shared" si="4551"/>
        <v>0</v>
      </c>
      <c r="Q2070" s="386">
        <f t="shared" si="4552"/>
        <v>0</v>
      </c>
      <c r="R2070" s="366" t="str">
        <f t="shared" si="4574"/>
        <v xml:space="preserve">    </v>
      </c>
      <c r="S2070" s="849">
        <f t="shared" si="4511"/>
        <v>0</v>
      </c>
      <c r="T2070" s="570"/>
      <c r="U2070" s="391">
        <f t="shared" si="4553"/>
        <v>0</v>
      </c>
      <c r="V2070" s="386">
        <f t="shared" si="4554"/>
        <v>0</v>
      </c>
      <c r="W2070" s="366" t="str">
        <f t="shared" si="4575"/>
        <v xml:space="preserve">    </v>
      </c>
      <c r="X2070" s="849">
        <f t="shared" si="4512"/>
        <v>0</v>
      </c>
      <c r="Y2070" s="570"/>
      <c r="Z2070" s="391">
        <f t="shared" si="4555"/>
        <v>0</v>
      </c>
      <c r="AA2070" s="386">
        <f t="shared" si="4556"/>
        <v>0</v>
      </c>
      <c r="AB2070" s="366" t="str">
        <f t="shared" si="4576"/>
        <v xml:space="preserve">    </v>
      </c>
      <c r="AC2070" s="849">
        <f t="shared" si="4513"/>
        <v>0</v>
      </c>
      <c r="AD2070" s="570"/>
      <c r="AE2070" s="391">
        <f t="shared" si="4557"/>
        <v>0</v>
      </c>
      <c r="AF2070" s="386">
        <f t="shared" si="4558"/>
        <v>0</v>
      </c>
      <c r="AG2070" s="366" t="str">
        <f t="shared" si="4577"/>
        <v xml:space="preserve">    </v>
      </c>
      <c r="AH2070" s="849">
        <f t="shared" si="4514"/>
        <v>0</v>
      </c>
      <c r="AI2070" s="570"/>
      <c r="AJ2070" s="391">
        <f t="shared" si="4559"/>
        <v>0</v>
      </c>
      <c r="AK2070" s="386">
        <f t="shared" si="4560"/>
        <v>0</v>
      </c>
      <c r="AL2070" s="366" t="str">
        <f t="shared" si="4578"/>
        <v xml:space="preserve">    </v>
      </c>
      <c r="AM2070" s="849">
        <f t="shared" si="4515"/>
        <v>0</v>
      </c>
      <c r="AN2070" s="570"/>
      <c r="AO2070" s="391">
        <f t="shared" si="4561"/>
        <v>0</v>
      </c>
      <c r="AP2070" s="386">
        <f t="shared" si="4562"/>
        <v>0</v>
      </c>
      <c r="AQ2070" s="366" t="str">
        <f t="shared" si="4579"/>
        <v xml:space="preserve">    </v>
      </c>
      <c r="AR2070" s="849">
        <f t="shared" si="4516"/>
        <v>0</v>
      </c>
      <c r="AS2070" s="570"/>
      <c r="AT2070" s="391">
        <f t="shared" si="4563"/>
        <v>0</v>
      </c>
      <c r="AU2070" s="386">
        <f t="shared" si="4564"/>
        <v>0</v>
      </c>
      <c r="AV2070" s="366" t="str">
        <f t="shared" si="4580"/>
        <v xml:space="preserve">    </v>
      </c>
      <c r="AW2070" s="849">
        <f t="shared" si="4517"/>
        <v>0</v>
      </c>
      <c r="AX2070" s="570"/>
      <c r="AY2070" s="391">
        <f t="shared" si="4565"/>
        <v>0</v>
      </c>
      <c r="AZ2070" s="386">
        <f t="shared" si="4566"/>
        <v>0</v>
      </c>
      <c r="BA2070" s="366" t="str">
        <f t="shared" si="4581"/>
        <v xml:space="preserve">    </v>
      </c>
      <c r="BB2070" s="849">
        <f t="shared" si="4518"/>
        <v>0</v>
      </c>
      <c r="BC2070" s="570"/>
      <c r="BD2070" s="391">
        <f t="shared" si="4567"/>
        <v>0</v>
      </c>
      <c r="BE2070" s="386">
        <f t="shared" si="4568"/>
        <v>0</v>
      </c>
      <c r="BF2070" s="366" t="str">
        <f t="shared" si="4582"/>
        <v xml:space="preserve">    </v>
      </c>
      <c r="BG2070" s="849">
        <f t="shared" si="4519"/>
        <v>0</v>
      </c>
      <c r="BH2070" s="570"/>
      <c r="BI2070" s="391">
        <f t="shared" si="4569"/>
        <v>0</v>
      </c>
      <c r="BJ2070" s="386">
        <f t="shared" si="4570"/>
        <v>0</v>
      </c>
      <c r="BK2070" s="366" t="str">
        <f t="shared" si="4583"/>
        <v xml:space="preserve">    </v>
      </c>
      <c r="BM2070" s="383">
        <f t="shared" si="4520"/>
        <v>0</v>
      </c>
      <c r="BN2070" s="7"/>
    </row>
    <row r="2071" spans="1:66" s="5" customFormat="1" ht="12.75">
      <c r="A2071" s="633">
        <v>36</v>
      </c>
      <c r="B2071" s="895" t="str">
        <f t="shared" si="4571"/>
        <v>Other: (list)</v>
      </c>
      <c r="C2071" s="557">
        <f t="shared" si="4521"/>
        <v>0</v>
      </c>
      <c r="D2071" s="659">
        <f t="shared" si="4508"/>
        <v>0</v>
      </c>
      <c r="E2071" s="570"/>
      <c r="F2071" s="391">
        <f t="shared" si="4547"/>
        <v>0</v>
      </c>
      <c r="G2071" s="386">
        <f t="shared" si="4548"/>
        <v>0</v>
      </c>
      <c r="H2071" s="366" t="str">
        <f t="shared" si="4572"/>
        <v xml:space="preserve">    </v>
      </c>
      <c r="I2071" s="849">
        <f t="shared" si="4509"/>
        <v>0</v>
      </c>
      <c r="J2071" s="570"/>
      <c r="K2071" s="391">
        <f t="shared" si="4549"/>
        <v>0</v>
      </c>
      <c r="L2071" s="386">
        <f t="shared" si="4550"/>
        <v>0</v>
      </c>
      <c r="M2071" s="366" t="str">
        <f t="shared" si="4573"/>
        <v xml:space="preserve">    </v>
      </c>
      <c r="N2071" s="849">
        <f t="shared" si="4510"/>
        <v>0</v>
      </c>
      <c r="O2071" s="570"/>
      <c r="P2071" s="391">
        <f t="shared" si="4551"/>
        <v>0</v>
      </c>
      <c r="Q2071" s="386">
        <f t="shared" si="4552"/>
        <v>0</v>
      </c>
      <c r="R2071" s="366" t="str">
        <f t="shared" si="4574"/>
        <v xml:space="preserve">    </v>
      </c>
      <c r="S2071" s="849">
        <f t="shared" si="4511"/>
        <v>0</v>
      </c>
      <c r="T2071" s="570"/>
      <c r="U2071" s="391">
        <f t="shared" si="4553"/>
        <v>0</v>
      </c>
      <c r="V2071" s="386">
        <f t="shared" si="4554"/>
        <v>0</v>
      </c>
      <c r="W2071" s="366" t="str">
        <f t="shared" si="4575"/>
        <v xml:space="preserve">    </v>
      </c>
      <c r="X2071" s="849">
        <f t="shared" si="4512"/>
        <v>0</v>
      </c>
      <c r="Y2071" s="570"/>
      <c r="Z2071" s="391">
        <f t="shared" si="4555"/>
        <v>0</v>
      </c>
      <c r="AA2071" s="386">
        <f t="shared" si="4556"/>
        <v>0</v>
      </c>
      <c r="AB2071" s="366" t="str">
        <f t="shared" si="4576"/>
        <v xml:space="preserve">    </v>
      </c>
      <c r="AC2071" s="849">
        <f t="shared" si="4513"/>
        <v>0</v>
      </c>
      <c r="AD2071" s="570"/>
      <c r="AE2071" s="391">
        <f t="shared" si="4557"/>
        <v>0</v>
      </c>
      <c r="AF2071" s="386">
        <f t="shared" si="4558"/>
        <v>0</v>
      </c>
      <c r="AG2071" s="366" t="str">
        <f t="shared" si="4577"/>
        <v xml:space="preserve">    </v>
      </c>
      <c r="AH2071" s="849">
        <f t="shared" si="4514"/>
        <v>0</v>
      </c>
      <c r="AI2071" s="570"/>
      <c r="AJ2071" s="391">
        <f t="shared" si="4559"/>
        <v>0</v>
      </c>
      <c r="AK2071" s="386">
        <f t="shared" si="4560"/>
        <v>0</v>
      </c>
      <c r="AL2071" s="366" t="str">
        <f t="shared" si="4578"/>
        <v xml:space="preserve">    </v>
      </c>
      <c r="AM2071" s="849">
        <f t="shared" si="4515"/>
        <v>0</v>
      </c>
      <c r="AN2071" s="570"/>
      <c r="AO2071" s="391">
        <f t="shared" si="4561"/>
        <v>0</v>
      </c>
      <c r="AP2071" s="386">
        <f t="shared" si="4562"/>
        <v>0</v>
      </c>
      <c r="AQ2071" s="366" t="str">
        <f t="shared" si="4579"/>
        <v xml:space="preserve">    </v>
      </c>
      <c r="AR2071" s="849">
        <f t="shared" si="4516"/>
        <v>0</v>
      </c>
      <c r="AS2071" s="570"/>
      <c r="AT2071" s="391">
        <f t="shared" si="4563"/>
        <v>0</v>
      </c>
      <c r="AU2071" s="386">
        <f t="shared" si="4564"/>
        <v>0</v>
      </c>
      <c r="AV2071" s="366" t="str">
        <f t="shared" si="4580"/>
        <v xml:space="preserve">    </v>
      </c>
      <c r="AW2071" s="849">
        <f t="shared" si="4517"/>
        <v>0</v>
      </c>
      <c r="AX2071" s="570"/>
      <c r="AY2071" s="391">
        <f t="shared" si="4565"/>
        <v>0</v>
      </c>
      <c r="AZ2071" s="386">
        <f t="shared" si="4566"/>
        <v>0</v>
      </c>
      <c r="BA2071" s="366" t="str">
        <f t="shared" si="4581"/>
        <v xml:space="preserve">    </v>
      </c>
      <c r="BB2071" s="849">
        <f t="shared" si="4518"/>
        <v>0</v>
      </c>
      <c r="BC2071" s="570"/>
      <c r="BD2071" s="391">
        <f t="shared" si="4567"/>
        <v>0</v>
      </c>
      <c r="BE2071" s="386">
        <f t="shared" si="4568"/>
        <v>0</v>
      </c>
      <c r="BF2071" s="366" t="str">
        <f t="shared" si="4582"/>
        <v xml:space="preserve">    </v>
      </c>
      <c r="BG2071" s="849">
        <f t="shared" si="4519"/>
        <v>0</v>
      </c>
      <c r="BH2071" s="570"/>
      <c r="BI2071" s="391">
        <f t="shared" si="4569"/>
        <v>0</v>
      </c>
      <c r="BJ2071" s="386">
        <f t="shared" si="4570"/>
        <v>0</v>
      </c>
      <c r="BK2071" s="366" t="str">
        <f t="shared" si="4583"/>
        <v xml:space="preserve">    </v>
      </c>
      <c r="BM2071" s="383">
        <f t="shared" si="4520"/>
        <v>0</v>
      </c>
      <c r="BN2071" s="7"/>
    </row>
    <row r="2072" spans="1:66" s="5" customFormat="1" ht="12.75">
      <c r="A2072" s="633">
        <v>37</v>
      </c>
      <c r="B2072" s="895" t="str">
        <f t="shared" si="4571"/>
        <v>Other: (list)</v>
      </c>
      <c r="C2072" s="557">
        <f t="shared" si="4521"/>
        <v>0</v>
      </c>
      <c r="D2072" s="659">
        <f t="shared" si="4508"/>
        <v>0</v>
      </c>
      <c r="E2072" s="570"/>
      <c r="F2072" s="391">
        <f t="shared" si="4547"/>
        <v>0</v>
      </c>
      <c r="G2072" s="386">
        <f t="shared" si="4548"/>
        <v>0</v>
      </c>
      <c r="H2072" s="366" t="str">
        <f t="shared" si="4572"/>
        <v xml:space="preserve">    </v>
      </c>
      <c r="I2072" s="849">
        <f t="shared" si="4509"/>
        <v>0</v>
      </c>
      <c r="J2072" s="570"/>
      <c r="K2072" s="391">
        <f t="shared" si="4549"/>
        <v>0</v>
      </c>
      <c r="L2072" s="386">
        <f t="shared" si="4550"/>
        <v>0</v>
      </c>
      <c r="M2072" s="366" t="str">
        <f t="shared" si="4573"/>
        <v xml:space="preserve">    </v>
      </c>
      <c r="N2072" s="849">
        <f t="shared" si="4510"/>
        <v>0</v>
      </c>
      <c r="O2072" s="570"/>
      <c r="P2072" s="391">
        <f t="shared" si="4551"/>
        <v>0</v>
      </c>
      <c r="Q2072" s="386">
        <f t="shared" si="4552"/>
        <v>0</v>
      </c>
      <c r="R2072" s="366" t="str">
        <f t="shared" si="4574"/>
        <v xml:space="preserve">    </v>
      </c>
      <c r="S2072" s="849">
        <f t="shared" si="4511"/>
        <v>0</v>
      </c>
      <c r="T2072" s="570"/>
      <c r="U2072" s="391">
        <f t="shared" si="4553"/>
        <v>0</v>
      </c>
      <c r="V2072" s="386">
        <f t="shared" si="4554"/>
        <v>0</v>
      </c>
      <c r="W2072" s="366" t="str">
        <f t="shared" si="4575"/>
        <v xml:space="preserve">    </v>
      </c>
      <c r="X2072" s="849">
        <f t="shared" si="4512"/>
        <v>0</v>
      </c>
      <c r="Y2072" s="570"/>
      <c r="Z2072" s="391">
        <f t="shared" si="4555"/>
        <v>0</v>
      </c>
      <c r="AA2072" s="386">
        <f t="shared" si="4556"/>
        <v>0</v>
      </c>
      <c r="AB2072" s="366" t="str">
        <f t="shared" si="4576"/>
        <v xml:space="preserve">    </v>
      </c>
      <c r="AC2072" s="849">
        <f t="shared" si="4513"/>
        <v>0</v>
      </c>
      <c r="AD2072" s="570"/>
      <c r="AE2072" s="391">
        <f t="shared" si="4557"/>
        <v>0</v>
      </c>
      <c r="AF2072" s="386">
        <f t="shared" si="4558"/>
        <v>0</v>
      </c>
      <c r="AG2072" s="366" t="str">
        <f t="shared" si="4577"/>
        <v xml:space="preserve">    </v>
      </c>
      <c r="AH2072" s="849">
        <f t="shared" si="4514"/>
        <v>0</v>
      </c>
      <c r="AI2072" s="570"/>
      <c r="AJ2072" s="391">
        <f t="shared" si="4559"/>
        <v>0</v>
      </c>
      <c r="AK2072" s="386">
        <f t="shared" si="4560"/>
        <v>0</v>
      </c>
      <c r="AL2072" s="366" t="str">
        <f t="shared" si="4578"/>
        <v xml:space="preserve">    </v>
      </c>
      <c r="AM2072" s="849">
        <f t="shared" si="4515"/>
        <v>0</v>
      </c>
      <c r="AN2072" s="570"/>
      <c r="AO2072" s="391">
        <f t="shared" si="4561"/>
        <v>0</v>
      </c>
      <c r="AP2072" s="386">
        <f t="shared" si="4562"/>
        <v>0</v>
      </c>
      <c r="AQ2072" s="366" t="str">
        <f t="shared" si="4579"/>
        <v xml:space="preserve">    </v>
      </c>
      <c r="AR2072" s="849">
        <f t="shared" si="4516"/>
        <v>0</v>
      </c>
      <c r="AS2072" s="570"/>
      <c r="AT2072" s="391">
        <f t="shared" si="4563"/>
        <v>0</v>
      </c>
      <c r="AU2072" s="386">
        <f t="shared" si="4564"/>
        <v>0</v>
      </c>
      <c r="AV2072" s="366" t="str">
        <f t="shared" si="4580"/>
        <v xml:space="preserve">    </v>
      </c>
      <c r="AW2072" s="849">
        <f t="shared" si="4517"/>
        <v>0</v>
      </c>
      <c r="AX2072" s="570"/>
      <c r="AY2072" s="391">
        <f t="shared" si="4565"/>
        <v>0</v>
      </c>
      <c r="AZ2072" s="386">
        <f t="shared" si="4566"/>
        <v>0</v>
      </c>
      <c r="BA2072" s="366" t="str">
        <f t="shared" si="4581"/>
        <v xml:space="preserve">    </v>
      </c>
      <c r="BB2072" s="849">
        <f t="shared" si="4518"/>
        <v>0</v>
      </c>
      <c r="BC2072" s="570"/>
      <c r="BD2072" s="391">
        <f t="shared" si="4567"/>
        <v>0</v>
      </c>
      <c r="BE2072" s="386">
        <f t="shared" si="4568"/>
        <v>0</v>
      </c>
      <c r="BF2072" s="366" t="str">
        <f t="shared" si="4582"/>
        <v xml:space="preserve">    </v>
      </c>
      <c r="BG2072" s="849">
        <f t="shared" si="4519"/>
        <v>0</v>
      </c>
      <c r="BH2072" s="570"/>
      <c r="BI2072" s="391">
        <f t="shared" si="4569"/>
        <v>0</v>
      </c>
      <c r="BJ2072" s="386">
        <f t="shared" si="4570"/>
        <v>0</v>
      </c>
      <c r="BK2072" s="366" t="str">
        <f t="shared" si="4583"/>
        <v xml:space="preserve">    </v>
      </c>
      <c r="BM2072" s="383">
        <f t="shared" si="4520"/>
        <v>0</v>
      </c>
      <c r="BN2072" s="7"/>
    </row>
    <row r="2073" spans="1:66" s="5" customFormat="1" ht="12.75">
      <c r="A2073" s="633">
        <v>38</v>
      </c>
      <c r="B2073" s="895" t="str">
        <f t="shared" si="4571"/>
        <v>Other: (list)</v>
      </c>
      <c r="C2073" s="557">
        <f t="shared" si="4521"/>
        <v>0</v>
      </c>
      <c r="D2073" s="659">
        <f t="shared" si="4508"/>
        <v>0</v>
      </c>
      <c r="E2073" s="570"/>
      <c r="F2073" s="391">
        <f t="shared" si="4547"/>
        <v>0</v>
      </c>
      <c r="G2073" s="386">
        <f t="shared" si="4548"/>
        <v>0</v>
      </c>
      <c r="H2073" s="366" t="str">
        <f t="shared" si="4572"/>
        <v xml:space="preserve">    </v>
      </c>
      <c r="I2073" s="849">
        <f t="shared" si="4509"/>
        <v>0</v>
      </c>
      <c r="J2073" s="570"/>
      <c r="K2073" s="391">
        <f t="shared" si="4549"/>
        <v>0</v>
      </c>
      <c r="L2073" s="386">
        <f t="shared" si="4550"/>
        <v>0</v>
      </c>
      <c r="M2073" s="366" t="str">
        <f t="shared" si="4573"/>
        <v xml:space="preserve">    </v>
      </c>
      <c r="N2073" s="849">
        <f t="shared" si="4510"/>
        <v>0</v>
      </c>
      <c r="O2073" s="570"/>
      <c r="P2073" s="391">
        <f t="shared" si="4551"/>
        <v>0</v>
      </c>
      <c r="Q2073" s="386">
        <f t="shared" si="4552"/>
        <v>0</v>
      </c>
      <c r="R2073" s="366" t="str">
        <f t="shared" si="4574"/>
        <v xml:space="preserve">    </v>
      </c>
      <c r="S2073" s="849">
        <f t="shared" si="4511"/>
        <v>0</v>
      </c>
      <c r="T2073" s="570"/>
      <c r="U2073" s="391">
        <f t="shared" si="4553"/>
        <v>0</v>
      </c>
      <c r="V2073" s="386">
        <f t="shared" si="4554"/>
        <v>0</v>
      </c>
      <c r="W2073" s="366" t="str">
        <f t="shared" si="4575"/>
        <v xml:space="preserve">    </v>
      </c>
      <c r="X2073" s="849">
        <f t="shared" si="4512"/>
        <v>0</v>
      </c>
      <c r="Y2073" s="570"/>
      <c r="Z2073" s="391">
        <f t="shared" si="4555"/>
        <v>0</v>
      </c>
      <c r="AA2073" s="386">
        <f t="shared" si="4556"/>
        <v>0</v>
      </c>
      <c r="AB2073" s="366" t="str">
        <f t="shared" si="4576"/>
        <v xml:space="preserve">    </v>
      </c>
      <c r="AC2073" s="849">
        <f t="shared" si="4513"/>
        <v>0</v>
      </c>
      <c r="AD2073" s="570"/>
      <c r="AE2073" s="391">
        <f t="shared" si="4557"/>
        <v>0</v>
      </c>
      <c r="AF2073" s="386">
        <f t="shared" si="4558"/>
        <v>0</v>
      </c>
      <c r="AG2073" s="366" t="str">
        <f t="shared" si="4577"/>
        <v xml:space="preserve">    </v>
      </c>
      <c r="AH2073" s="849">
        <f t="shared" si="4514"/>
        <v>0</v>
      </c>
      <c r="AI2073" s="570"/>
      <c r="AJ2073" s="391">
        <f t="shared" si="4559"/>
        <v>0</v>
      </c>
      <c r="AK2073" s="386">
        <f t="shared" si="4560"/>
        <v>0</v>
      </c>
      <c r="AL2073" s="366" t="str">
        <f t="shared" si="4578"/>
        <v xml:space="preserve">    </v>
      </c>
      <c r="AM2073" s="849">
        <f t="shared" si="4515"/>
        <v>0</v>
      </c>
      <c r="AN2073" s="570"/>
      <c r="AO2073" s="391">
        <f t="shared" si="4561"/>
        <v>0</v>
      </c>
      <c r="AP2073" s="386">
        <f t="shared" si="4562"/>
        <v>0</v>
      </c>
      <c r="AQ2073" s="366" t="str">
        <f t="shared" si="4579"/>
        <v xml:space="preserve">    </v>
      </c>
      <c r="AR2073" s="849">
        <f t="shared" si="4516"/>
        <v>0</v>
      </c>
      <c r="AS2073" s="570"/>
      <c r="AT2073" s="391">
        <f t="shared" si="4563"/>
        <v>0</v>
      </c>
      <c r="AU2073" s="386">
        <f t="shared" si="4564"/>
        <v>0</v>
      </c>
      <c r="AV2073" s="366" t="str">
        <f t="shared" si="4580"/>
        <v xml:space="preserve">    </v>
      </c>
      <c r="AW2073" s="849">
        <f t="shared" si="4517"/>
        <v>0</v>
      </c>
      <c r="AX2073" s="570"/>
      <c r="AY2073" s="391">
        <f t="shared" si="4565"/>
        <v>0</v>
      </c>
      <c r="AZ2073" s="386">
        <f t="shared" si="4566"/>
        <v>0</v>
      </c>
      <c r="BA2073" s="366" t="str">
        <f t="shared" si="4581"/>
        <v xml:space="preserve">    </v>
      </c>
      <c r="BB2073" s="849">
        <f t="shared" si="4518"/>
        <v>0</v>
      </c>
      <c r="BC2073" s="570"/>
      <c r="BD2073" s="391">
        <f t="shared" si="4567"/>
        <v>0</v>
      </c>
      <c r="BE2073" s="386">
        <f t="shared" si="4568"/>
        <v>0</v>
      </c>
      <c r="BF2073" s="366" t="str">
        <f t="shared" si="4582"/>
        <v xml:space="preserve">    </v>
      </c>
      <c r="BG2073" s="849">
        <f t="shared" si="4519"/>
        <v>0</v>
      </c>
      <c r="BH2073" s="570"/>
      <c r="BI2073" s="391">
        <f t="shared" si="4569"/>
        <v>0</v>
      </c>
      <c r="BJ2073" s="386">
        <f t="shared" si="4570"/>
        <v>0</v>
      </c>
      <c r="BK2073" s="366" t="str">
        <f t="shared" si="4583"/>
        <v xml:space="preserve">    </v>
      </c>
      <c r="BM2073" s="383">
        <f t="shared" si="4520"/>
        <v>0</v>
      </c>
      <c r="BN2073" s="7"/>
    </row>
    <row r="2074" spans="1:66" s="5" customFormat="1" ht="12.75">
      <c r="A2074" s="633">
        <v>39</v>
      </c>
      <c r="B2074" s="896" t="str">
        <f t="shared" si="4571"/>
        <v>Other: (list)</v>
      </c>
      <c r="C2074" s="557">
        <f t="shared" si="4521"/>
        <v>0</v>
      </c>
      <c r="D2074" s="659">
        <f t="shared" si="4508"/>
        <v>0</v>
      </c>
      <c r="E2074" s="570"/>
      <c r="F2074" s="391">
        <f t="shared" si="4547"/>
        <v>0</v>
      </c>
      <c r="G2074" s="386">
        <f t="shared" si="4548"/>
        <v>0</v>
      </c>
      <c r="H2074" s="366" t="str">
        <f t="shared" si="4572"/>
        <v xml:space="preserve">    </v>
      </c>
      <c r="I2074" s="849">
        <f t="shared" si="4509"/>
        <v>0</v>
      </c>
      <c r="J2074" s="570"/>
      <c r="K2074" s="391">
        <f t="shared" si="4549"/>
        <v>0</v>
      </c>
      <c r="L2074" s="386">
        <f t="shared" si="4550"/>
        <v>0</v>
      </c>
      <c r="M2074" s="366" t="str">
        <f t="shared" si="4573"/>
        <v xml:space="preserve">    </v>
      </c>
      <c r="N2074" s="849">
        <f t="shared" si="4510"/>
        <v>0</v>
      </c>
      <c r="O2074" s="570"/>
      <c r="P2074" s="391">
        <f t="shared" si="4551"/>
        <v>0</v>
      </c>
      <c r="Q2074" s="386">
        <f t="shared" si="4552"/>
        <v>0</v>
      </c>
      <c r="R2074" s="366" t="str">
        <f t="shared" si="4574"/>
        <v xml:space="preserve">    </v>
      </c>
      <c r="S2074" s="849">
        <f t="shared" si="4511"/>
        <v>0</v>
      </c>
      <c r="T2074" s="570"/>
      <c r="U2074" s="391">
        <f t="shared" si="4553"/>
        <v>0</v>
      </c>
      <c r="V2074" s="386">
        <f t="shared" si="4554"/>
        <v>0</v>
      </c>
      <c r="W2074" s="366" t="str">
        <f t="shared" si="4575"/>
        <v xml:space="preserve">    </v>
      </c>
      <c r="X2074" s="849">
        <f t="shared" si="4512"/>
        <v>0</v>
      </c>
      <c r="Y2074" s="570"/>
      <c r="Z2074" s="391">
        <f t="shared" si="4555"/>
        <v>0</v>
      </c>
      <c r="AA2074" s="386">
        <f t="shared" si="4556"/>
        <v>0</v>
      </c>
      <c r="AB2074" s="366" t="str">
        <f t="shared" si="4576"/>
        <v xml:space="preserve">    </v>
      </c>
      <c r="AC2074" s="849">
        <f t="shared" si="4513"/>
        <v>0</v>
      </c>
      <c r="AD2074" s="570"/>
      <c r="AE2074" s="391">
        <f t="shared" si="4557"/>
        <v>0</v>
      </c>
      <c r="AF2074" s="386">
        <f t="shared" si="4558"/>
        <v>0</v>
      </c>
      <c r="AG2074" s="366" t="str">
        <f t="shared" si="4577"/>
        <v xml:space="preserve">    </v>
      </c>
      <c r="AH2074" s="849">
        <f t="shared" si="4514"/>
        <v>0</v>
      </c>
      <c r="AI2074" s="570"/>
      <c r="AJ2074" s="391">
        <f t="shared" si="4559"/>
        <v>0</v>
      </c>
      <c r="AK2074" s="386">
        <f t="shared" si="4560"/>
        <v>0</v>
      </c>
      <c r="AL2074" s="366" t="str">
        <f t="shared" si="4578"/>
        <v xml:space="preserve">    </v>
      </c>
      <c r="AM2074" s="849">
        <f t="shared" si="4515"/>
        <v>0</v>
      </c>
      <c r="AN2074" s="570"/>
      <c r="AO2074" s="391">
        <f t="shared" si="4561"/>
        <v>0</v>
      </c>
      <c r="AP2074" s="386">
        <f t="shared" si="4562"/>
        <v>0</v>
      </c>
      <c r="AQ2074" s="366" t="str">
        <f t="shared" si="4579"/>
        <v xml:space="preserve">    </v>
      </c>
      <c r="AR2074" s="849">
        <f t="shared" si="4516"/>
        <v>0</v>
      </c>
      <c r="AS2074" s="570"/>
      <c r="AT2074" s="391">
        <f t="shared" si="4563"/>
        <v>0</v>
      </c>
      <c r="AU2074" s="386">
        <f t="shared" si="4564"/>
        <v>0</v>
      </c>
      <c r="AV2074" s="366" t="str">
        <f t="shared" si="4580"/>
        <v xml:space="preserve">    </v>
      </c>
      <c r="AW2074" s="849">
        <f t="shared" si="4517"/>
        <v>0</v>
      </c>
      <c r="AX2074" s="570"/>
      <c r="AY2074" s="391">
        <f t="shared" si="4565"/>
        <v>0</v>
      </c>
      <c r="AZ2074" s="386">
        <f t="shared" si="4566"/>
        <v>0</v>
      </c>
      <c r="BA2074" s="366" t="str">
        <f t="shared" si="4581"/>
        <v xml:space="preserve">    </v>
      </c>
      <c r="BB2074" s="849">
        <f t="shared" si="4518"/>
        <v>0</v>
      </c>
      <c r="BC2074" s="570"/>
      <c r="BD2074" s="391">
        <f t="shared" si="4567"/>
        <v>0</v>
      </c>
      <c r="BE2074" s="386">
        <f t="shared" si="4568"/>
        <v>0</v>
      </c>
      <c r="BF2074" s="366" t="str">
        <f t="shared" si="4582"/>
        <v xml:space="preserve">    </v>
      </c>
      <c r="BG2074" s="849">
        <f t="shared" si="4519"/>
        <v>0</v>
      </c>
      <c r="BH2074" s="570"/>
      <c r="BI2074" s="391">
        <f t="shared" si="4569"/>
        <v>0</v>
      </c>
      <c r="BJ2074" s="386">
        <f t="shared" si="4570"/>
        <v>0</v>
      </c>
      <c r="BK2074" s="366" t="str">
        <f t="shared" si="4583"/>
        <v xml:space="preserve">    </v>
      </c>
      <c r="BM2074" s="383">
        <f t="shared" si="4520"/>
        <v>0</v>
      </c>
      <c r="BN2074" s="7"/>
    </row>
    <row r="2075" spans="1:66" s="5" customFormat="1" ht="12.75" customHeight="1">
      <c r="A2075" s="633">
        <v>40</v>
      </c>
      <c r="B2075" s="895" t="str">
        <f t="shared" si="4571"/>
        <v>Other: (list)</v>
      </c>
      <c r="C2075" s="557">
        <f t="shared" si="4521"/>
        <v>0</v>
      </c>
      <c r="D2075" s="659">
        <f t="shared" si="4508"/>
        <v>0</v>
      </c>
      <c r="E2075" s="570"/>
      <c r="F2075" s="391">
        <f t="shared" si="4547"/>
        <v>0</v>
      </c>
      <c r="G2075" s="386">
        <f t="shared" si="4548"/>
        <v>0</v>
      </c>
      <c r="H2075" s="366" t="str">
        <f t="shared" si="4572"/>
        <v xml:space="preserve">    </v>
      </c>
      <c r="I2075" s="849">
        <f t="shared" si="4509"/>
        <v>0</v>
      </c>
      <c r="J2075" s="570"/>
      <c r="K2075" s="391">
        <f t="shared" si="4549"/>
        <v>0</v>
      </c>
      <c r="L2075" s="386">
        <f t="shared" si="4550"/>
        <v>0</v>
      </c>
      <c r="M2075" s="366" t="str">
        <f t="shared" si="4573"/>
        <v xml:space="preserve">    </v>
      </c>
      <c r="N2075" s="849">
        <f t="shared" si="4510"/>
        <v>0</v>
      </c>
      <c r="O2075" s="570"/>
      <c r="P2075" s="391">
        <f t="shared" si="4551"/>
        <v>0</v>
      </c>
      <c r="Q2075" s="386">
        <f t="shared" si="4552"/>
        <v>0</v>
      </c>
      <c r="R2075" s="366" t="str">
        <f t="shared" si="4574"/>
        <v xml:space="preserve">    </v>
      </c>
      <c r="S2075" s="849">
        <f t="shared" si="4511"/>
        <v>0</v>
      </c>
      <c r="T2075" s="570"/>
      <c r="U2075" s="391">
        <f t="shared" si="4553"/>
        <v>0</v>
      </c>
      <c r="V2075" s="386">
        <f t="shared" si="4554"/>
        <v>0</v>
      </c>
      <c r="W2075" s="366" t="str">
        <f t="shared" si="4575"/>
        <v xml:space="preserve">    </v>
      </c>
      <c r="X2075" s="849">
        <f t="shared" si="4512"/>
        <v>0</v>
      </c>
      <c r="Y2075" s="570"/>
      <c r="Z2075" s="391">
        <f t="shared" si="4555"/>
        <v>0</v>
      </c>
      <c r="AA2075" s="386">
        <f t="shared" si="4556"/>
        <v>0</v>
      </c>
      <c r="AB2075" s="366" t="str">
        <f t="shared" si="4576"/>
        <v xml:space="preserve">    </v>
      </c>
      <c r="AC2075" s="849">
        <f t="shared" si="4513"/>
        <v>0</v>
      </c>
      <c r="AD2075" s="570"/>
      <c r="AE2075" s="391">
        <f t="shared" si="4557"/>
        <v>0</v>
      </c>
      <c r="AF2075" s="386">
        <f t="shared" si="4558"/>
        <v>0</v>
      </c>
      <c r="AG2075" s="366" t="str">
        <f t="shared" si="4577"/>
        <v xml:space="preserve">    </v>
      </c>
      <c r="AH2075" s="849">
        <f t="shared" si="4514"/>
        <v>0</v>
      </c>
      <c r="AI2075" s="570"/>
      <c r="AJ2075" s="391">
        <f t="shared" si="4559"/>
        <v>0</v>
      </c>
      <c r="AK2075" s="386">
        <f t="shared" si="4560"/>
        <v>0</v>
      </c>
      <c r="AL2075" s="366" t="str">
        <f t="shared" si="4578"/>
        <v xml:space="preserve">    </v>
      </c>
      <c r="AM2075" s="849">
        <f t="shared" si="4515"/>
        <v>0</v>
      </c>
      <c r="AN2075" s="570"/>
      <c r="AO2075" s="391">
        <f t="shared" si="4561"/>
        <v>0</v>
      </c>
      <c r="AP2075" s="386">
        <f t="shared" si="4562"/>
        <v>0</v>
      </c>
      <c r="AQ2075" s="366" t="str">
        <f t="shared" si="4579"/>
        <v xml:space="preserve">    </v>
      </c>
      <c r="AR2075" s="849">
        <f t="shared" si="4516"/>
        <v>0</v>
      </c>
      <c r="AS2075" s="570"/>
      <c r="AT2075" s="391">
        <f t="shared" si="4563"/>
        <v>0</v>
      </c>
      <c r="AU2075" s="386">
        <f t="shared" si="4564"/>
        <v>0</v>
      </c>
      <c r="AV2075" s="366" t="str">
        <f t="shared" si="4580"/>
        <v xml:space="preserve">    </v>
      </c>
      <c r="AW2075" s="849">
        <f t="shared" si="4517"/>
        <v>0</v>
      </c>
      <c r="AX2075" s="570"/>
      <c r="AY2075" s="391">
        <f t="shared" si="4565"/>
        <v>0</v>
      </c>
      <c r="AZ2075" s="386">
        <f t="shared" si="4566"/>
        <v>0</v>
      </c>
      <c r="BA2075" s="366" t="str">
        <f t="shared" si="4581"/>
        <v xml:space="preserve">    </v>
      </c>
      <c r="BB2075" s="849">
        <f t="shared" si="4518"/>
        <v>0</v>
      </c>
      <c r="BC2075" s="570"/>
      <c r="BD2075" s="391">
        <f t="shared" si="4567"/>
        <v>0</v>
      </c>
      <c r="BE2075" s="386">
        <f t="shared" si="4568"/>
        <v>0</v>
      </c>
      <c r="BF2075" s="366" t="str">
        <f t="shared" si="4582"/>
        <v xml:space="preserve">    </v>
      </c>
      <c r="BG2075" s="849">
        <f t="shared" si="4519"/>
        <v>0</v>
      </c>
      <c r="BH2075" s="570"/>
      <c r="BI2075" s="391">
        <f t="shared" si="4569"/>
        <v>0</v>
      </c>
      <c r="BJ2075" s="386">
        <f t="shared" si="4570"/>
        <v>0</v>
      </c>
      <c r="BK2075" s="366" t="str">
        <f t="shared" si="4583"/>
        <v xml:space="preserve">    </v>
      </c>
      <c r="BM2075" s="383">
        <f t="shared" si="4520"/>
        <v>0</v>
      </c>
      <c r="BN2075" s="7"/>
    </row>
    <row r="2076" spans="1:66" s="5" customFormat="1" ht="12.75" customHeight="1">
      <c r="A2076" s="633">
        <v>41</v>
      </c>
      <c r="B2076" s="895" t="str">
        <f t="shared" si="4571"/>
        <v>Other: (list)</v>
      </c>
      <c r="C2076" s="557">
        <f t="shared" si="4521"/>
        <v>0</v>
      </c>
      <c r="D2076" s="659">
        <f t="shared" si="4508"/>
        <v>0</v>
      </c>
      <c r="E2076" s="570"/>
      <c r="F2076" s="391">
        <f t="shared" si="4547"/>
        <v>0</v>
      </c>
      <c r="G2076" s="386">
        <f t="shared" si="4548"/>
        <v>0</v>
      </c>
      <c r="H2076" s="366" t="str">
        <f t="shared" si="4572"/>
        <v xml:space="preserve">    </v>
      </c>
      <c r="I2076" s="849">
        <f t="shared" si="4509"/>
        <v>0</v>
      </c>
      <c r="J2076" s="570"/>
      <c r="K2076" s="391">
        <f t="shared" si="4549"/>
        <v>0</v>
      </c>
      <c r="L2076" s="386">
        <f t="shared" si="4550"/>
        <v>0</v>
      </c>
      <c r="M2076" s="366" t="str">
        <f t="shared" si="4573"/>
        <v xml:space="preserve">    </v>
      </c>
      <c r="N2076" s="849">
        <f t="shared" si="4510"/>
        <v>0</v>
      </c>
      <c r="O2076" s="570"/>
      <c r="P2076" s="391">
        <f t="shared" si="4551"/>
        <v>0</v>
      </c>
      <c r="Q2076" s="386">
        <f t="shared" si="4552"/>
        <v>0</v>
      </c>
      <c r="R2076" s="366" t="str">
        <f t="shared" si="4574"/>
        <v xml:space="preserve">    </v>
      </c>
      <c r="S2076" s="849">
        <f t="shared" si="4511"/>
        <v>0</v>
      </c>
      <c r="T2076" s="570"/>
      <c r="U2076" s="391">
        <f t="shared" si="4553"/>
        <v>0</v>
      </c>
      <c r="V2076" s="386">
        <f t="shared" si="4554"/>
        <v>0</v>
      </c>
      <c r="W2076" s="366" t="str">
        <f t="shared" si="4575"/>
        <v xml:space="preserve">    </v>
      </c>
      <c r="X2076" s="849">
        <f t="shared" si="4512"/>
        <v>0</v>
      </c>
      <c r="Y2076" s="570"/>
      <c r="Z2076" s="391">
        <f t="shared" si="4555"/>
        <v>0</v>
      </c>
      <c r="AA2076" s="386">
        <f t="shared" si="4556"/>
        <v>0</v>
      </c>
      <c r="AB2076" s="366" t="str">
        <f t="shared" si="4576"/>
        <v xml:space="preserve">    </v>
      </c>
      <c r="AC2076" s="849">
        <f t="shared" si="4513"/>
        <v>0</v>
      </c>
      <c r="AD2076" s="570"/>
      <c r="AE2076" s="391">
        <f t="shared" si="4557"/>
        <v>0</v>
      </c>
      <c r="AF2076" s="386">
        <f t="shared" si="4558"/>
        <v>0</v>
      </c>
      <c r="AG2076" s="366" t="str">
        <f t="shared" si="4577"/>
        <v xml:space="preserve">    </v>
      </c>
      <c r="AH2076" s="849">
        <f t="shared" si="4514"/>
        <v>0</v>
      </c>
      <c r="AI2076" s="570"/>
      <c r="AJ2076" s="391">
        <f t="shared" si="4559"/>
        <v>0</v>
      </c>
      <c r="AK2076" s="386">
        <f t="shared" si="4560"/>
        <v>0</v>
      </c>
      <c r="AL2076" s="366" t="str">
        <f t="shared" si="4578"/>
        <v xml:space="preserve">    </v>
      </c>
      <c r="AM2076" s="849">
        <f t="shared" si="4515"/>
        <v>0</v>
      </c>
      <c r="AN2076" s="570"/>
      <c r="AO2076" s="391">
        <f t="shared" si="4561"/>
        <v>0</v>
      </c>
      <c r="AP2076" s="386">
        <f t="shared" si="4562"/>
        <v>0</v>
      </c>
      <c r="AQ2076" s="366" t="str">
        <f t="shared" si="4579"/>
        <v xml:space="preserve">    </v>
      </c>
      <c r="AR2076" s="849">
        <f t="shared" si="4516"/>
        <v>0</v>
      </c>
      <c r="AS2076" s="570"/>
      <c r="AT2076" s="391">
        <f t="shared" si="4563"/>
        <v>0</v>
      </c>
      <c r="AU2076" s="386">
        <f t="shared" si="4564"/>
        <v>0</v>
      </c>
      <c r="AV2076" s="366" t="str">
        <f t="shared" si="4580"/>
        <v xml:space="preserve">    </v>
      </c>
      <c r="AW2076" s="849">
        <f t="shared" si="4517"/>
        <v>0</v>
      </c>
      <c r="AX2076" s="570"/>
      <c r="AY2076" s="391">
        <f t="shared" si="4565"/>
        <v>0</v>
      </c>
      <c r="AZ2076" s="386">
        <f t="shared" si="4566"/>
        <v>0</v>
      </c>
      <c r="BA2076" s="366" t="str">
        <f t="shared" si="4581"/>
        <v xml:space="preserve">    </v>
      </c>
      <c r="BB2076" s="849">
        <f t="shared" si="4518"/>
        <v>0</v>
      </c>
      <c r="BC2076" s="570"/>
      <c r="BD2076" s="391">
        <f t="shared" si="4567"/>
        <v>0</v>
      </c>
      <c r="BE2076" s="386">
        <f t="shared" si="4568"/>
        <v>0</v>
      </c>
      <c r="BF2076" s="366" t="str">
        <f t="shared" si="4582"/>
        <v xml:space="preserve">    </v>
      </c>
      <c r="BG2076" s="849">
        <f t="shared" si="4519"/>
        <v>0</v>
      </c>
      <c r="BH2076" s="570"/>
      <c r="BI2076" s="391">
        <f t="shared" si="4569"/>
        <v>0</v>
      </c>
      <c r="BJ2076" s="386">
        <f t="shared" si="4570"/>
        <v>0</v>
      </c>
      <c r="BK2076" s="366" t="str">
        <f t="shared" si="4583"/>
        <v xml:space="preserve">    </v>
      </c>
      <c r="BM2076" s="383">
        <f t="shared" si="4520"/>
        <v>0</v>
      </c>
      <c r="BN2076" s="7"/>
    </row>
    <row r="2077" spans="1:66" s="5" customFormat="1" ht="12.75" customHeight="1">
      <c r="A2077" s="633">
        <v>42</v>
      </c>
      <c r="B2077" s="895" t="str">
        <f t="shared" si="4571"/>
        <v>Other: (list)</v>
      </c>
      <c r="C2077" s="557">
        <f t="shared" si="4521"/>
        <v>0</v>
      </c>
      <c r="D2077" s="659">
        <f t="shared" si="4508"/>
        <v>0</v>
      </c>
      <c r="E2077" s="570"/>
      <c r="F2077" s="391">
        <f t="shared" si="4547"/>
        <v>0</v>
      </c>
      <c r="G2077" s="386">
        <f t="shared" si="4548"/>
        <v>0</v>
      </c>
      <c r="H2077" s="366" t="str">
        <f t="shared" si="4572"/>
        <v xml:space="preserve">    </v>
      </c>
      <c r="I2077" s="849">
        <f t="shared" si="4509"/>
        <v>0</v>
      </c>
      <c r="J2077" s="570"/>
      <c r="K2077" s="391">
        <f t="shared" si="4549"/>
        <v>0</v>
      </c>
      <c r="L2077" s="386">
        <f t="shared" si="4550"/>
        <v>0</v>
      </c>
      <c r="M2077" s="366" t="str">
        <f t="shared" si="4573"/>
        <v xml:space="preserve">    </v>
      </c>
      <c r="N2077" s="849">
        <f t="shared" si="4510"/>
        <v>0</v>
      </c>
      <c r="O2077" s="570"/>
      <c r="P2077" s="391">
        <f t="shared" si="4551"/>
        <v>0</v>
      </c>
      <c r="Q2077" s="386">
        <f t="shared" si="4552"/>
        <v>0</v>
      </c>
      <c r="R2077" s="366" t="str">
        <f t="shared" si="4574"/>
        <v xml:space="preserve">    </v>
      </c>
      <c r="S2077" s="849">
        <f t="shared" si="4511"/>
        <v>0</v>
      </c>
      <c r="T2077" s="570"/>
      <c r="U2077" s="391">
        <f t="shared" si="4553"/>
        <v>0</v>
      </c>
      <c r="V2077" s="386">
        <f t="shared" si="4554"/>
        <v>0</v>
      </c>
      <c r="W2077" s="366" t="str">
        <f t="shared" si="4575"/>
        <v xml:space="preserve">    </v>
      </c>
      <c r="X2077" s="849">
        <f t="shared" si="4512"/>
        <v>0</v>
      </c>
      <c r="Y2077" s="570"/>
      <c r="Z2077" s="391">
        <f t="shared" si="4555"/>
        <v>0</v>
      </c>
      <c r="AA2077" s="386">
        <f t="shared" si="4556"/>
        <v>0</v>
      </c>
      <c r="AB2077" s="366" t="str">
        <f t="shared" si="4576"/>
        <v xml:space="preserve">    </v>
      </c>
      <c r="AC2077" s="849">
        <f t="shared" si="4513"/>
        <v>0</v>
      </c>
      <c r="AD2077" s="570"/>
      <c r="AE2077" s="391">
        <f t="shared" si="4557"/>
        <v>0</v>
      </c>
      <c r="AF2077" s="386">
        <f t="shared" si="4558"/>
        <v>0</v>
      </c>
      <c r="AG2077" s="366" t="str">
        <f t="shared" si="4577"/>
        <v xml:space="preserve">    </v>
      </c>
      <c r="AH2077" s="849">
        <f t="shared" si="4514"/>
        <v>0</v>
      </c>
      <c r="AI2077" s="570"/>
      <c r="AJ2077" s="391">
        <f t="shared" si="4559"/>
        <v>0</v>
      </c>
      <c r="AK2077" s="386">
        <f t="shared" si="4560"/>
        <v>0</v>
      </c>
      <c r="AL2077" s="366" t="str">
        <f t="shared" si="4578"/>
        <v xml:space="preserve">    </v>
      </c>
      <c r="AM2077" s="849">
        <f t="shared" si="4515"/>
        <v>0</v>
      </c>
      <c r="AN2077" s="570"/>
      <c r="AO2077" s="391">
        <f t="shared" si="4561"/>
        <v>0</v>
      </c>
      <c r="AP2077" s="386">
        <f t="shared" si="4562"/>
        <v>0</v>
      </c>
      <c r="AQ2077" s="366" t="str">
        <f t="shared" si="4579"/>
        <v xml:space="preserve">    </v>
      </c>
      <c r="AR2077" s="849">
        <f t="shared" si="4516"/>
        <v>0</v>
      </c>
      <c r="AS2077" s="570"/>
      <c r="AT2077" s="391">
        <f t="shared" si="4563"/>
        <v>0</v>
      </c>
      <c r="AU2077" s="386">
        <f t="shared" si="4564"/>
        <v>0</v>
      </c>
      <c r="AV2077" s="366" t="str">
        <f t="shared" si="4580"/>
        <v xml:space="preserve">    </v>
      </c>
      <c r="AW2077" s="849">
        <f t="shared" si="4517"/>
        <v>0</v>
      </c>
      <c r="AX2077" s="570"/>
      <c r="AY2077" s="391">
        <f t="shared" si="4565"/>
        <v>0</v>
      </c>
      <c r="AZ2077" s="386">
        <f t="shared" si="4566"/>
        <v>0</v>
      </c>
      <c r="BA2077" s="366" t="str">
        <f t="shared" si="4581"/>
        <v xml:space="preserve">    </v>
      </c>
      <c r="BB2077" s="849">
        <f t="shared" si="4518"/>
        <v>0</v>
      </c>
      <c r="BC2077" s="570"/>
      <c r="BD2077" s="391">
        <f t="shared" si="4567"/>
        <v>0</v>
      </c>
      <c r="BE2077" s="386">
        <f t="shared" si="4568"/>
        <v>0</v>
      </c>
      <c r="BF2077" s="366" t="str">
        <f t="shared" si="4582"/>
        <v xml:space="preserve">    </v>
      </c>
      <c r="BG2077" s="849">
        <f t="shared" si="4519"/>
        <v>0</v>
      </c>
      <c r="BH2077" s="570"/>
      <c r="BI2077" s="391">
        <f t="shared" si="4569"/>
        <v>0</v>
      </c>
      <c r="BJ2077" s="386">
        <f t="shared" si="4570"/>
        <v>0</v>
      </c>
      <c r="BK2077" s="366" t="str">
        <f t="shared" si="4583"/>
        <v xml:space="preserve">    </v>
      </c>
      <c r="BM2077" s="383">
        <f t="shared" si="4520"/>
        <v>0</v>
      </c>
      <c r="BN2077" s="7"/>
    </row>
    <row r="2078" spans="1:66" s="5" customFormat="1" ht="12.75" customHeight="1">
      <c r="A2078" s="633">
        <v>43</v>
      </c>
      <c r="B2078" s="895" t="str">
        <f t="shared" si="4571"/>
        <v>Other: (list)</v>
      </c>
      <c r="C2078" s="557">
        <f t="shared" si="4521"/>
        <v>0</v>
      </c>
      <c r="D2078" s="659">
        <f t="shared" si="4508"/>
        <v>0</v>
      </c>
      <c r="E2078" s="570"/>
      <c r="F2078" s="391">
        <f t="shared" si="4547"/>
        <v>0</v>
      </c>
      <c r="G2078" s="386">
        <f t="shared" si="4548"/>
        <v>0</v>
      </c>
      <c r="H2078" s="366" t="str">
        <f t="shared" si="4572"/>
        <v xml:space="preserve">    </v>
      </c>
      <c r="I2078" s="849">
        <f t="shared" si="4509"/>
        <v>0</v>
      </c>
      <c r="J2078" s="570"/>
      <c r="K2078" s="391">
        <f t="shared" si="4549"/>
        <v>0</v>
      </c>
      <c r="L2078" s="386">
        <f t="shared" si="4550"/>
        <v>0</v>
      </c>
      <c r="M2078" s="366" t="str">
        <f t="shared" si="4573"/>
        <v xml:space="preserve">    </v>
      </c>
      <c r="N2078" s="849">
        <f t="shared" si="4510"/>
        <v>0</v>
      </c>
      <c r="O2078" s="570"/>
      <c r="P2078" s="391">
        <f t="shared" si="4551"/>
        <v>0</v>
      </c>
      <c r="Q2078" s="386">
        <f t="shared" si="4552"/>
        <v>0</v>
      </c>
      <c r="R2078" s="366" t="str">
        <f t="shared" si="4574"/>
        <v xml:space="preserve">    </v>
      </c>
      <c r="S2078" s="849">
        <f t="shared" si="4511"/>
        <v>0</v>
      </c>
      <c r="T2078" s="570"/>
      <c r="U2078" s="391">
        <f t="shared" si="4553"/>
        <v>0</v>
      </c>
      <c r="V2078" s="386">
        <f t="shared" si="4554"/>
        <v>0</v>
      </c>
      <c r="W2078" s="366" t="str">
        <f t="shared" si="4575"/>
        <v xml:space="preserve">    </v>
      </c>
      <c r="X2078" s="849">
        <f t="shared" si="4512"/>
        <v>0</v>
      </c>
      <c r="Y2078" s="570"/>
      <c r="Z2078" s="391">
        <f t="shared" si="4555"/>
        <v>0</v>
      </c>
      <c r="AA2078" s="386">
        <f t="shared" si="4556"/>
        <v>0</v>
      </c>
      <c r="AB2078" s="366" t="str">
        <f t="shared" si="4576"/>
        <v xml:space="preserve">    </v>
      </c>
      <c r="AC2078" s="849">
        <f t="shared" si="4513"/>
        <v>0</v>
      </c>
      <c r="AD2078" s="570"/>
      <c r="AE2078" s="391">
        <f t="shared" si="4557"/>
        <v>0</v>
      </c>
      <c r="AF2078" s="386">
        <f t="shared" si="4558"/>
        <v>0</v>
      </c>
      <c r="AG2078" s="366" t="str">
        <f t="shared" si="4577"/>
        <v xml:space="preserve">    </v>
      </c>
      <c r="AH2078" s="849">
        <f t="shared" si="4514"/>
        <v>0</v>
      </c>
      <c r="AI2078" s="570"/>
      <c r="AJ2078" s="391">
        <f t="shared" si="4559"/>
        <v>0</v>
      </c>
      <c r="AK2078" s="386">
        <f t="shared" si="4560"/>
        <v>0</v>
      </c>
      <c r="AL2078" s="366" t="str">
        <f t="shared" si="4578"/>
        <v xml:space="preserve">    </v>
      </c>
      <c r="AM2078" s="849">
        <f t="shared" si="4515"/>
        <v>0</v>
      </c>
      <c r="AN2078" s="570"/>
      <c r="AO2078" s="391">
        <f t="shared" si="4561"/>
        <v>0</v>
      </c>
      <c r="AP2078" s="386">
        <f t="shared" si="4562"/>
        <v>0</v>
      </c>
      <c r="AQ2078" s="366" t="str">
        <f t="shared" si="4579"/>
        <v xml:space="preserve">    </v>
      </c>
      <c r="AR2078" s="849">
        <f t="shared" si="4516"/>
        <v>0</v>
      </c>
      <c r="AS2078" s="570"/>
      <c r="AT2078" s="391">
        <f t="shared" si="4563"/>
        <v>0</v>
      </c>
      <c r="AU2078" s="386">
        <f t="shared" si="4564"/>
        <v>0</v>
      </c>
      <c r="AV2078" s="366" t="str">
        <f t="shared" si="4580"/>
        <v xml:space="preserve">    </v>
      </c>
      <c r="AW2078" s="849">
        <f t="shared" si="4517"/>
        <v>0</v>
      </c>
      <c r="AX2078" s="570"/>
      <c r="AY2078" s="391">
        <f t="shared" si="4565"/>
        <v>0</v>
      </c>
      <c r="AZ2078" s="386">
        <f t="shared" si="4566"/>
        <v>0</v>
      </c>
      <c r="BA2078" s="366" t="str">
        <f t="shared" si="4581"/>
        <v xml:space="preserve">    </v>
      </c>
      <c r="BB2078" s="849">
        <f t="shared" si="4518"/>
        <v>0</v>
      </c>
      <c r="BC2078" s="570"/>
      <c r="BD2078" s="391">
        <f t="shared" si="4567"/>
        <v>0</v>
      </c>
      <c r="BE2078" s="386">
        <f t="shared" si="4568"/>
        <v>0</v>
      </c>
      <c r="BF2078" s="366" t="str">
        <f t="shared" si="4582"/>
        <v xml:space="preserve">    </v>
      </c>
      <c r="BG2078" s="849">
        <f t="shared" si="4519"/>
        <v>0</v>
      </c>
      <c r="BH2078" s="570"/>
      <c r="BI2078" s="391">
        <f t="shared" si="4569"/>
        <v>0</v>
      </c>
      <c r="BJ2078" s="386">
        <f t="shared" si="4570"/>
        <v>0</v>
      </c>
      <c r="BK2078" s="366" t="str">
        <f t="shared" si="4583"/>
        <v xml:space="preserve">    </v>
      </c>
      <c r="BM2078" s="383">
        <f t="shared" si="4520"/>
        <v>0</v>
      </c>
      <c r="BN2078" s="7"/>
    </row>
    <row r="2079" spans="1:66" s="5" customFormat="1" ht="12.75" customHeight="1">
      <c r="A2079" s="633">
        <v>44</v>
      </c>
      <c r="B2079" s="895" t="str">
        <f t="shared" si="4571"/>
        <v>Other: (list)</v>
      </c>
      <c r="C2079" s="557">
        <f t="shared" si="4521"/>
        <v>0</v>
      </c>
      <c r="D2079" s="659">
        <f t="shared" si="4508"/>
        <v>0</v>
      </c>
      <c r="E2079" s="570"/>
      <c r="F2079" s="391">
        <f t="shared" si="4547"/>
        <v>0</v>
      </c>
      <c r="G2079" s="386">
        <f t="shared" si="4548"/>
        <v>0</v>
      </c>
      <c r="H2079" s="366" t="str">
        <f t="shared" si="4572"/>
        <v xml:space="preserve">    </v>
      </c>
      <c r="I2079" s="849">
        <f t="shared" si="4509"/>
        <v>0</v>
      </c>
      <c r="J2079" s="570"/>
      <c r="K2079" s="391">
        <f t="shared" si="4549"/>
        <v>0</v>
      </c>
      <c r="L2079" s="386">
        <f t="shared" si="4550"/>
        <v>0</v>
      </c>
      <c r="M2079" s="366" t="str">
        <f t="shared" si="4573"/>
        <v xml:space="preserve">    </v>
      </c>
      <c r="N2079" s="849">
        <f t="shared" si="4510"/>
        <v>0</v>
      </c>
      <c r="O2079" s="570"/>
      <c r="P2079" s="391">
        <f t="shared" si="4551"/>
        <v>0</v>
      </c>
      <c r="Q2079" s="386">
        <f t="shared" si="4552"/>
        <v>0</v>
      </c>
      <c r="R2079" s="366" t="str">
        <f t="shared" si="4574"/>
        <v xml:space="preserve">    </v>
      </c>
      <c r="S2079" s="849">
        <f t="shared" si="4511"/>
        <v>0</v>
      </c>
      <c r="T2079" s="570"/>
      <c r="U2079" s="391">
        <f t="shared" si="4553"/>
        <v>0</v>
      </c>
      <c r="V2079" s="386">
        <f t="shared" si="4554"/>
        <v>0</v>
      </c>
      <c r="W2079" s="366" t="str">
        <f t="shared" si="4575"/>
        <v xml:space="preserve">    </v>
      </c>
      <c r="X2079" s="849">
        <f t="shared" si="4512"/>
        <v>0</v>
      </c>
      <c r="Y2079" s="570"/>
      <c r="Z2079" s="391">
        <f t="shared" si="4555"/>
        <v>0</v>
      </c>
      <c r="AA2079" s="386">
        <f t="shared" si="4556"/>
        <v>0</v>
      </c>
      <c r="AB2079" s="366" t="str">
        <f t="shared" si="4576"/>
        <v xml:space="preserve">    </v>
      </c>
      <c r="AC2079" s="849">
        <f t="shared" si="4513"/>
        <v>0</v>
      </c>
      <c r="AD2079" s="570"/>
      <c r="AE2079" s="391">
        <f t="shared" si="4557"/>
        <v>0</v>
      </c>
      <c r="AF2079" s="386">
        <f t="shared" si="4558"/>
        <v>0</v>
      </c>
      <c r="AG2079" s="366" t="str">
        <f t="shared" si="4577"/>
        <v xml:space="preserve">    </v>
      </c>
      <c r="AH2079" s="849">
        <f t="shared" si="4514"/>
        <v>0</v>
      </c>
      <c r="AI2079" s="570"/>
      <c r="AJ2079" s="391">
        <f t="shared" si="4559"/>
        <v>0</v>
      </c>
      <c r="AK2079" s="386">
        <f t="shared" si="4560"/>
        <v>0</v>
      </c>
      <c r="AL2079" s="366" t="str">
        <f t="shared" si="4578"/>
        <v xml:space="preserve">    </v>
      </c>
      <c r="AM2079" s="849">
        <f t="shared" si="4515"/>
        <v>0</v>
      </c>
      <c r="AN2079" s="570"/>
      <c r="AO2079" s="391">
        <f t="shared" si="4561"/>
        <v>0</v>
      </c>
      <c r="AP2079" s="386">
        <f t="shared" si="4562"/>
        <v>0</v>
      </c>
      <c r="AQ2079" s="366" t="str">
        <f t="shared" si="4579"/>
        <v xml:space="preserve">    </v>
      </c>
      <c r="AR2079" s="849">
        <f t="shared" si="4516"/>
        <v>0</v>
      </c>
      <c r="AS2079" s="570"/>
      <c r="AT2079" s="391">
        <f t="shared" si="4563"/>
        <v>0</v>
      </c>
      <c r="AU2079" s="386">
        <f t="shared" si="4564"/>
        <v>0</v>
      </c>
      <c r="AV2079" s="366" t="str">
        <f t="shared" si="4580"/>
        <v xml:space="preserve">    </v>
      </c>
      <c r="AW2079" s="849">
        <f t="shared" si="4517"/>
        <v>0</v>
      </c>
      <c r="AX2079" s="570"/>
      <c r="AY2079" s="391">
        <f t="shared" si="4565"/>
        <v>0</v>
      </c>
      <c r="AZ2079" s="386">
        <f t="shared" si="4566"/>
        <v>0</v>
      </c>
      <c r="BA2079" s="366" t="str">
        <f t="shared" si="4581"/>
        <v xml:space="preserve">    </v>
      </c>
      <c r="BB2079" s="849">
        <f t="shared" si="4518"/>
        <v>0</v>
      </c>
      <c r="BC2079" s="570"/>
      <c r="BD2079" s="391">
        <f t="shared" si="4567"/>
        <v>0</v>
      </c>
      <c r="BE2079" s="386">
        <f t="shared" si="4568"/>
        <v>0</v>
      </c>
      <c r="BF2079" s="366" t="str">
        <f t="shared" si="4582"/>
        <v xml:space="preserve">    </v>
      </c>
      <c r="BG2079" s="849">
        <f t="shared" si="4519"/>
        <v>0</v>
      </c>
      <c r="BH2079" s="570"/>
      <c r="BI2079" s="391">
        <f t="shared" si="4569"/>
        <v>0</v>
      </c>
      <c r="BJ2079" s="386">
        <f t="shared" si="4570"/>
        <v>0</v>
      </c>
      <c r="BK2079" s="366" t="str">
        <f t="shared" si="4583"/>
        <v xml:space="preserve">    </v>
      </c>
      <c r="BM2079" s="383">
        <f t="shared" si="4520"/>
        <v>0</v>
      </c>
      <c r="BN2079" s="7"/>
    </row>
    <row r="2080" spans="1:66" s="52" customFormat="1" ht="12.75">
      <c r="A2080" s="635">
        <v>45</v>
      </c>
      <c r="B2080" s="846" t="str">
        <f>B2005</f>
        <v xml:space="preserve">Sub-total Operating Expenses </v>
      </c>
      <c r="C2080" s="871">
        <f t="shared" si="4521"/>
        <v>0</v>
      </c>
      <c r="D2080" s="845">
        <f>SUM(D2039:D2079)</f>
        <v>0</v>
      </c>
      <c r="E2080" s="845">
        <f>SUM(E2039:E2079)</f>
        <v>0</v>
      </c>
      <c r="F2080" s="873">
        <f>SUM(F2039:F2079)</f>
        <v>0</v>
      </c>
      <c r="G2080" s="873">
        <f t="shared" si="4548"/>
        <v>0</v>
      </c>
      <c r="H2080" s="874" t="str">
        <f t="shared" si="4572"/>
        <v xml:space="preserve">    </v>
      </c>
      <c r="I2080" s="845">
        <f>SUM(I2039:I2079)</f>
        <v>0</v>
      </c>
      <c r="J2080" s="845">
        <f>SUM(J2039:J2079)</f>
        <v>0</v>
      </c>
      <c r="K2080" s="876">
        <f>SUM(K2039:K2079)</f>
        <v>0</v>
      </c>
      <c r="L2080" s="876">
        <f t="shared" si="4550"/>
        <v>0</v>
      </c>
      <c r="M2080" s="874" t="str">
        <f t="shared" si="4573"/>
        <v xml:space="preserve">    </v>
      </c>
      <c r="N2080" s="845">
        <f>SUM(N2039:N2079)</f>
        <v>0</v>
      </c>
      <c r="O2080" s="845">
        <f>SUM(O2039:O2079)</f>
        <v>0</v>
      </c>
      <c r="P2080" s="876">
        <f>SUM(P2039:P2079)</f>
        <v>0</v>
      </c>
      <c r="Q2080" s="876">
        <f t="shared" si="4552"/>
        <v>0</v>
      </c>
      <c r="R2080" s="874" t="str">
        <f t="shared" si="4574"/>
        <v xml:space="preserve">    </v>
      </c>
      <c r="S2080" s="845">
        <f>SUM(S2039:S2079)</f>
        <v>0</v>
      </c>
      <c r="T2080" s="845">
        <f>SUM(T2039:T2079)</f>
        <v>0</v>
      </c>
      <c r="U2080" s="876">
        <f>SUM(U2039:U2079)</f>
        <v>0</v>
      </c>
      <c r="V2080" s="876">
        <f t="shared" si="4554"/>
        <v>0</v>
      </c>
      <c r="W2080" s="874" t="str">
        <f t="shared" si="4575"/>
        <v xml:space="preserve">    </v>
      </c>
      <c r="X2080" s="845">
        <f>SUM(X2039:X2079)</f>
        <v>0</v>
      </c>
      <c r="Y2080" s="845">
        <f>SUM(Y2039:Y2079)</f>
        <v>0</v>
      </c>
      <c r="Z2080" s="876">
        <f>SUM(Z2039:Z2079)</f>
        <v>0</v>
      </c>
      <c r="AA2080" s="876">
        <f t="shared" si="4556"/>
        <v>0</v>
      </c>
      <c r="AB2080" s="874" t="str">
        <f t="shared" si="4576"/>
        <v xml:space="preserve">    </v>
      </c>
      <c r="AC2080" s="845">
        <f>SUM(AC2039:AC2079)</f>
        <v>0</v>
      </c>
      <c r="AD2080" s="845">
        <f>SUM(AD2039:AD2079)</f>
        <v>0</v>
      </c>
      <c r="AE2080" s="876">
        <f>SUM(AE2039:AE2079)</f>
        <v>0</v>
      </c>
      <c r="AF2080" s="876">
        <f t="shared" si="4558"/>
        <v>0</v>
      </c>
      <c r="AG2080" s="874" t="str">
        <f t="shared" si="4577"/>
        <v xml:space="preserve">    </v>
      </c>
      <c r="AH2080" s="845">
        <f>SUM(AH2039:AH2079)</f>
        <v>0</v>
      </c>
      <c r="AI2080" s="845">
        <f>SUM(AI2039:AI2079)</f>
        <v>0</v>
      </c>
      <c r="AJ2080" s="876">
        <f>SUM(AJ2039:AJ2079)</f>
        <v>0</v>
      </c>
      <c r="AK2080" s="876">
        <f t="shared" si="4560"/>
        <v>0</v>
      </c>
      <c r="AL2080" s="874" t="str">
        <f t="shared" si="4578"/>
        <v xml:space="preserve">    </v>
      </c>
      <c r="AM2080" s="845">
        <f>SUM(AM2039:AM2079)</f>
        <v>0</v>
      </c>
      <c r="AN2080" s="845">
        <f>SUM(AN2039:AN2079)</f>
        <v>0</v>
      </c>
      <c r="AO2080" s="876">
        <f>SUM(AO2039:AO2079)</f>
        <v>0</v>
      </c>
      <c r="AP2080" s="876">
        <f t="shared" si="4562"/>
        <v>0</v>
      </c>
      <c r="AQ2080" s="874" t="str">
        <f t="shared" si="4579"/>
        <v xml:space="preserve">    </v>
      </c>
      <c r="AR2080" s="845">
        <f>SUM(AR2039:AR2079)</f>
        <v>0</v>
      </c>
      <c r="AS2080" s="845">
        <f>SUM(AS2039:AS2079)</f>
        <v>0</v>
      </c>
      <c r="AT2080" s="876">
        <f>SUM(AT2039:AT2079)</f>
        <v>0</v>
      </c>
      <c r="AU2080" s="876">
        <f t="shared" si="4564"/>
        <v>0</v>
      </c>
      <c r="AV2080" s="874" t="str">
        <f t="shared" si="4580"/>
        <v xml:space="preserve">    </v>
      </c>
      <c r="AW2080" s="845">
        <f>SUM(AW2039:AW2079)</f>
        <v>0</v>
      </c>
      <c r="AX2080" s="845">
        <f>SUM(AX2039:AX2079)</f>
        <v>0</v>
      </c>
      <c r="AY2080" s="876">
        <f>SUM(AY2039:AY2079)</f>
        <v>0</v>
      </c>
      <c r="AZ2080" s="876">
        <f t="shared" si="4566"/>
        <v>0</v>
      </c>
      <c r="BA2080" s="874" t="str">
        <f t="shared" si="4581"/>
        <v xml:space="preserve">    </v>
      </c>
      <c r="BB2080" s="845">
        <f>SUM(BB2039:BB2079)</f>
        <v>0</v>
      </c>
      <c r="BC2080" s="845">
        <f>SUM(BC2039:BC2079)</f>
        <v>0</v>
      </c>
      <c r="BD2080" s="876">
        <f>SUM(BD2039:BD2079)</f>
        <v>0</v>
      </c>
      <c r="BE2080" s="876">
        <f t="shared" si="4568"/>
        <v>0</v>
      </c>
      <c r="BF2080" s="874" t="str">
        <f t="shared" si="4582"/>
        <v xml:space="preserve">    </v>
      </c>
      <c r="BG2080" s="845">
        <f>SUM(BG2039:BG2079)</f>
        <v>0</v>
      </c>
      <c r="BH2080" s="845">
        <f>SUM(BH2039:BH2079)</f>
        <v>0</v>
      </c>
      <c r="BI2080" s="876">
        <f>SUM(BI2039:BI2079)</f>
        <v>0</v>
      </c>
      <c r="BJ2080" s="876">
        <f t="shared" si="4570"/>
        <v>0</v>
      </c>
      <c r="BK2080" s="874" t="str">
        <f t="shared" si="4583"/>
        <v xml:space="preserve">    </v>
      </c>
      <c r="BM2080" s="383">
        <f t="shared" si="4520"/>
        <v>0</v>
      </c>
      <c r="BN2080" s="51"/>
    </row>
    <row r="2081" spans="1:66" s="5" customFormat="1" ht="12.75">
      <c r="A2081" s="634">
        <v>46</v>
      </c>
      <c r="B2081" s="895" t="str">
        <f t="shared" si="4571"/>
        <v>*Fixed Assets</v>
      </c>
      <c r="C2081" s="378">
        <f t="shared" si="4521"/>
        <v>0</v>
      </c>
      <c r="D2081" s="659">
        <f t="shared" si="4508"/>
        <v>0</v>
      </c>
      <c r="E2081" s="570"/>
      <c r="F2081" s="391">
        <f>+F2006+E2081</f>
        <v>0</v>
      </c>
      <c r="G2081" s="387">
        <f t="shared" si="4548"/>
        <v>0</v>
      </c>
      <c r="H2081" s="367" t="str">
        <f t="shared" si="4572"/>
        <v xml:space="preserve">    </v>
      </c>
      <c r="I2081" s="849">
        <f t="shared" si="4509"/>
        <v>0</v>
      </c>
      <c r="J2081" s="570"/>
      <c r="K2081" s="391">
        <f>+K2006+J2081</f>
        <v>0</v>
      </c>
      <c r="L2081" s="387">
        <f t="shared" si="4550"/>
        <v>0</v>
      </c>
      <c r="M2081" s="367" t="str">
        <f t="shared" si="4573"/>
        <v xml:space="preserve">    </v>
      </c>
      <c r="N2081" s="849">
        <f t="shared" si="4510"/>
        <v>0</v>
      </c>
      <c r="O2081" s="570"/>
      <c r="P2081" s="391">
        <f>+P2006+O2081</f>
        <v>0</v>
      </c>
      <c r="Q2081" s="387">
        <f t="shared" si="4552"/>
        <v>0</v>
      </c>
      <c r="R2081" s="367" t="str">
        <f t="shared" si="4574"/>
        <v xml:space="preserve">    </v>
      </c>
      <c r="S2081" s="849">
        <f t="shared" si="4511"/>
        <v>0</v>
      </c>
      <c r="T2081" s="570"/>
      <c r="U2081" s="391">
        <f>+U2006+T2081</f>
        <v>0</v>
      </c>
      <c r="V2081" s="387">
        <f t="shared" si="4554"/>
        <v>0</v>
      </c>
      <c r="W2081" s="367" t="str">
        <f t="shared" si="4575"/>
        <v xml:space="preserve">    </v>
      </c>
      <c r="X2081" s="849">
        <f t="shared" si="4512"/>
        <v>0</v>
      </c>
      <c r="Y2081" s="570"/>
      <c r="Z2081" s="391">
        <f>+Z2006+Y2081</f>
        <v>0</v>
      </c>
      <c r="AA2081" s="387">
        <f t="shared" si="4556"/>
        <v>0</v>
      </c>
      <c r="AB2081" s="367" t="str">
        <f t="shared" si="4576"/>
        <v xml:space="preserve">    </v>
      </c>
      <c r="AC2081" s="849">
        <f t="shared" si="4513"/>
        <v>0</v>
      </c>
      <c r="AD2081" s="570"/>
      <c r="AE2081" s="391">
        <f>+AE2006+AD2081</f>
        <v>0</v>
      </c>
      <c r="AF2081" s="387">
        <f t="shared" si="4558"/>
        <v>0</v>
      </c>
      <c r="AG2081" s="367" t="str">
        <f t="shared" si="4577"/>
        <v xml:space="preserve">    </v>
      </c>
      <c r="AH2081" s="849">
        <f t="shared" si="4514"/>
        <v>0</v>
      </c>
      <c r="AI2081" s="570"/>
      <c r="AJ2081" s="391">
        <f>+AJ2006+AI2081</f>
        <v>0</v>
      </c>
      <c r="AK2081" s="387">
        <f t="shared" si="4560"/>
        <v>0</v>
      </c>
      <c r="AL2081" s="367" t="str">
        <f t="shared" si="4578"/>
        <v xml:space="preserve">    </v>
      </c>
      <c r="AM2081" s="849">
        <f t="shared" si="4515"/>
        <v>0</v>
      </c>
      <c r="AN2081" s="570"/>
      <c r="AO2081" s="391">
        <f>+AO2006+AN2081</f>
        <v>0</v>
      </c>
      <c r="AP2081" s="387">
        <f t="shared" si="4562"/>
        <v>0</v>
      </c>
      <c r="AQ2081" s="367" t="str">
        <f t="shared" si="4579"/>
        <v xml:space="preserve">    </v>
      </c>
      <c r="AR2081" s="849">
        <f t="shared" si="4516"/>
        <v>0</v>
      </c>
      <c r="AS2081" s="570"/>
      <c r="AT2081" s="391">
        <f>+AT2006+AS2081</f>
        <v>0</v>
      </c>
      <c r="AU2081" s="387">
        <f t="shared" si="4564"/>
        <v>0</v>
      </c>
      <c r="AV2081" s="367" t="str">
        <f t="shared" si="4580"/>
        <v xml:space="preserve">    </v>
      </c>
      <c r="AW2081" s="849">
        <f t="shared" si="4517"/>
        <v>0</v>
      </c>
      <c r="AX2081" s="570"/>
      <c r="AY2081" s="391">
        <f>+AY2006+AX2081</f>
        <v>0</v>
      </c>
      <c r="AZ2081" s="387">
        <f t="shared" si="4566"/>
        <v>0</v>
      </c>
      <c r="BA2081" s="367" t="str">
        <f t="shared" si="4581"/>
        <v xml:space="preserve">    </v>
      </c>
      <c r="BB2081" s="849">
        <f t="shared" si="4518"/>
        <v>0</v>
      </c>
      <c r="BC2081" s="570"/>
      <c r="BD2081" s="391">
        <f>+BD2006+BC2081</f>
        <v>0</v>
      </c>
      <c r="BE2081" s="387">
        <f t="shared" si="4568"/>
        <v>0</v>
      </c>
      <c r="BF2081" s="367" t="str">
        <f t="shared" si="4582"/>
        <v xml:space="preserve">    </v>
      </c>
      <c r="BG2081" s="849">
        <f t="shared" si="4519"/>
        <v>0</v>
      </c>
      <c r="BH2081" s="570"/>
      <c r="BI2081" s="391">
        <f>+BI2006+BH2081</f>
        <v>0</v>
      </c>
      <c r="BJ2081" s="387">
        <f t="shared" si="4570"/>
        <v>0</v>
      </c>
      <c r="BK2081" s="367" t="str">
        <f t="shared" si="4583"/>
        <v xml:space="preserve">    </v>
      </c>
      <c r="BM2081" s="383">
        <f t="shared" si="4520"/>
        <v>0</v>
      </c>
      <c r="BN2081" s="7"/>
    </row>
    <row r="2082" spans="1:66" s="28" customFormat="1" ht="12.75" customHeight="1">
      <c r="A2082" s="634">
        <v>47</v>
      </c>
      <c r="B2082" s="895" t="str">
        <f t="shared" si="4571"/>
        <v>*Indirect Costs</v>
      </c>
      <c r="C2082" s="378">
        <f t="shared" si="4521"/>
        <v>0</v>
      </c>
      <c r="D2082" s="412">
        <f t="shared" si="4508"/>
        <v>0</v>
      </c>
      <c r="E2082" s="570"/>
      <c r="F2082" s="391">
        <f>+F2007+E2082</f>
        <v>0</v>
      </c>
      <c r="G2082" s="387">
        <f t="shared" si="4548"/>
        <v>0</v>
      </c>
      <c r="H2082" s="367" t="str">
        <f t="shared" si="4572"/>
        <v xml:space="preserve">    </v>
      </c>
      <c r="I2082" s="851">
        <f t="shared" si="4509"/>
        <v>0</v>
      </c>
      <c r="J2082" s="570"/>
      <c r="K2082" s="391">
        <f>+K2007+J2082</f>
        <v>0</v>
      </c>
      <c r="L2082" s="387">
        <f t="shared" si="4550"/>
        <v>0</v>
      </c>
      <c r="M2082" s="367" t="str">
        <f t="shared" si="4573"/>
        <v xml:space="preserve">    </v>
      </c>
      <c r="N2082" s="851">
        <f t="shared" si="4510"/>
        <v>0</v>
      </c>
      <c r="O2082" s="570"/>
      <c r="P2082" s="391">
        <f>+P2007+O2082</f>
        <v>0</v>
      </c>
      <c r="Q2082" s="387">
        <f t="shared" si="4552"/>
        <v>0</v>
      </c>
      <c r="R2082" s="367" t="str">
        <f t="shared" si="4574"/>
        <v xml:space="preserve">    </v>
      </c>
      <c r="S2082" s="851">
        <f t="shared" si="4511"/>
        <v>0</v>
      </c>
      <c r="T2082" s="570"/>
      <c r="U2082" s="391">
        <f>+U2007+T2082</f>
        <v>0</v>
      </c>
      <c r="V2082" s="387">
        <f t="shared" si="4554"/>
        <v>0</v>
      </c>
      <c r="W2082" s="367" t="str">
        <f t="shared" si="4575"/>
        <v xml:space="preserve">    </v>
      </c>
      <c r="X2082" s="851">
        <f t="shared" si="4512"/>
        <v>0</v>
      </c>
      <c r="Y2082" s="570"/>
      <c r="Z2082" s="391">
        <f>+Z2007+Y2082</f>
        <v>0</v>
      </c>
      <c r="AA2082" s="387">
        <f t="shared" si="4556"/>
        <v>0</v>
      </c>
      <c r="AB2082" s="367" t="str">
        <f t="shared" si="4576"/>
        <v xml:space="preserve">    </v>
      </c>
      <c r="AC2082" s="851">
        <f t="shared" si="4513"/>
        <v>0</v>
      </c>
      <c r="AD2082" s="570"/>
      <c r="AE2082" s="391">
        <f>+AE2007+AD2082</f>
        <v>0</v>
      </c>
      <c r="AF2082" s="387">
        <f t="shared" si="4558"/>
        <v>0</v>
      </c>
      <c r="AG2082" s="367" t="str">
        <f t="shared" si="4577"/>
        <v xml:space="preserve">    </v>
      </c>
      <c r="AH2082" s="851">
        <f t="shared" si="4514"/>
        <v>0</v>
      </c>
      <c r="AI2082" s="570"/>
      <c r="AJ2082" s="391">
        <f>+AJ2007+AI2082</f>
        <v>0</v>
      </c>
      <c r="AK2082" s="387">
        <f t="shared" si="4560"/>
        <v>0</v>
      </c>
      <c r="AL2082" s="367" t="str">
        <f t="shared" si="4578"/>
        <v xml:space="preserve">    </v>
      </c>
      <c r="AM2082" s="851">
        <f t="shared" si="4515"/>
        <v>0</v>
      </c>
      <c r="AN2082" s="570"/>
      <c r="AO2082" s="391">
        <f>+AO2007+AN2082</f>
        <v>0</v>
      </c>
      <c r="AP2082" s="387">
        <f t="shared" si="4562"/>
        <v>0</v>
      </c>
      <c r="AQ2082" s="367" t="str">
        <f t="shared" si="4579"/>
        <v xml:space="preserve">    </v>
      </c>
      <c r="AR2082" s="851">
        <f t="shared" si="4516"/>
        <v>0</v>
      </c>
      <c r="AS2082" s="570"/>
      <c r="AT2082" s="391">
        <f>+AT2007+AS2082</f>
        <v>0</v>
      </c>
      <c r="AU2082" s="387">
        <f t="shared" si="4564"/>
        <v>0</v>
      </c>
      <c r="AV2082" s="367" t="str">
        <f t="shared" si="4580"/>
        <v xml:space="preserve">    </v>
      </c>
      <c r="AW2082" s="851">
        <f t="shared" si="4517"/>
        <v>0</v>
      </c>
      <c r="AX2082" s="570"/>
      <c r="AY2082" s="391">
        <f>+AY2007+AX2082</f>
        <v>0</v>
      </c>
      <c r="AZ2082" s="387">
        <f t="shared" si="4566"/>
        <v>0</v>
      </c>
      <c r="BA2082" s="367" t="str">
        <f t="shared" si="4581"/>
        <v xml:space="preserve">    </v>
      </c>
      <c r="BB2082" s="851">
        <f t="shared" si="4518"/>
        <v>0</v>
      </c>
      <c r="BC2082" s="570"/>
      <c r="BD2082" s="391">
        <f>+BD2007+BC2082</f>
        <v>0</v>
      </c>
      <c r="BE2082" s="387">
        <f t="shared" si="4568"/>
        <v>0</v>
      </c>
      <c r="BF2082" s="367" t="str">
        <f t="shared" si="4582"/>
        <v xml:space="preserve">    </v>
      </c>
      <c r="BG2082" s="851">
        <f t="shared" si="4519"/>
        <v>0</v>
      </c>
      <c r="BH2082" s="570"/>
      <c r="BI2082" s="391">
        <f>+BI2007+BH2082</f>
        <v>0</v>
      </c>
      <c r="BJ2082" s="387">
        <f t="shared" si="4570"/>
        <v>0</v>
      </c>
      <c r="BK2082" s="367" t="str">
        <f t="shared" si="4583"/>
        <v xml:space="preserve">    </v>
      </c>
      <c r="BL2082" s="5"/>
      <c r="BM2082" s="383">
        <f t="shared" si="4520"/>
        <v>0</v>
      </c>
      <c r="BN2082" s="29"/>
    </row>
    <row r="2083" spans="1:66" s="55" customFormat="1" ht="13.9" customHeight="1">
      <c r="A2083" s="635">
        <v>48</v>
      </c>
      <c r="B2083" s="846" t="str">
        <f>B2008</f>
        <v>Total Operating Expenses</v>
      </c>
      <c r="C2083" s="877">
        <f t="shared" si="4521"/>
        <v>0</v>
      </c>
      <c r="D2083" s="845">
        <f t="shared" ref="D2083:F2083" si="4584">D2080+D2081+D2082</f>
        <v>0</v>
      </c>
      <c r="E2083" s="845">
        <f t="shared" si="4584"/>
        <v>0</v>
      </c>
      <c r="F2083" s="873">
        <f t="shared" si="4584"/>
        <v>0</v>
      </c>
      <c r="G2083" s="873">
        <f t="shared" si="4548"/>
        <v>0</v>
      </c>
      <c r="H2083" s="874" t="str">
        <f t="shared" si="4572"/>
        <v xml:space="preserve">    </v>
      </c>
      <c r="I2083" s="845">
        <f t="shared" ref="I2083:K2083" si="4585">I2080+I2081+I2082</f>
        <v>0</v>
      </c>
      <c r="J2083" s="845">
        <f t="shared" si="4585"/>
        <v>0</v>
      </c>
      <c r="K2083" s="876">
        <f t="shared" si="4585"/>
        <v>0</v>
      </c>
      <c r="L2083" s="876">
        <f t="shared" si="4550"/>
        <v>0</v>
      </c>
      <c r="M2083" s="874" t="str">
        <f t="shared" si="4573"/>
        <v xml:space="preserve">    </v>
      </c>
      <c r="N2083" s="845">
        <f t="shared" ref="N2083:P2083" si="4586">N2080+N2081+N2082</f>
        <v>0</v>
      </c>
      <c r="O2083" s="845">
        <f t="shared" si="4586"/>
        <v>0</v>
      </c>
      <c r="P2083" s="876">
        <f t="shared" si="4586"/>
        <v>0</v>
      </c>
      <c r="Q2083" s="876">
        <f t="shared" si="4552"/>
        <v>0</v>
      </c>
      <c r="R2083" s="874" t="str">
        <f t="shared" si="4574"/>
        <v xml:space="preserve">    </v>
      </c>
      <c r="S2083" s="845">
        <f t="shared" ref="S2083:U2083" si="4587">S2080+S2081+S2082</f>
        <v>0</v>
      </c>
      <c r="T2083" s="845">
        <f t="shared" si="4587"/>
        <v>0</v>
      </c>
      <c r="U2083" s="876">
        <f t="shared" si="4587"/>
        <v>0</v>
      </c>
      <c r="V2083" s="876">
        <f t="shared" si="4554"/>
        <v>0</v>
      </c>
      <c r="W2083" s="874" t="str">
        <f t="shared" si="4575"/>
        <v xml:space="preserve">    </v>
      </c>
      <c r="X2083" s="845">
        <f t="shared" ref="X2083:Z2083" si="4588">X2080+X2081+X2082</f>
        <v>0</v>
      </c>
      <c r="Y2083" s="845">
        <f t="shared" si="4588"/>
        <v>0</v>
      </c>
      <c r="Z2083" s="876">
        <f t="shared" si="4588"/>
        <v>0</v>
      </c>
      <c r="AA2083" s="876">
        <f t="shared" si="4556"/>
        <v>0</v>
      </c>
      <c r="AB2083" s="874" t="str">
        <f t="shared" si="4576"/>
        <v xml:space="preserve">    </v>
      </c>
      <c r="AC2083" s="845">
        <f t="shared" ref="AC2083:AE2083" si="4589">AC2080+AC2081+AC2082</f>
        <v>0</v>
      </c>
      <c r="AD2083" s="845">
        <f t="shared" si="4589"/>
        <v>0</v>
      </c>
      <c r="AE2083" s="876">
        <f t="shared" si="4589"/>
        <v>0</v>
      </c>
      <c r="AF2083" s="876">
        <f t="shared" si="4558"/>
        <v>0</v>
      </c>
      <c r="AG2083" s="874" t="str">
        <f t="shared" si="4577"/>
        <v xml:space="preserve">    </v>
      </c>
      <c r="AH2083" s="845">
        <f t="shared" ref="AH2083:AJ2083" si="4590">AH2080+AH2081+AH2082</f>
        <v>0</v>
      </c>
      <c r="AI2083" s="845">
        <f t="shared" si="4590"/>
        <v>0</v>
      </c>
      <c r="AJ2083" s="876">
        <f t="shared" si="4590"/>
        <v>0</v>
      </c>
      <c r="AK2083" s="876">
        <f t="shared" si="4560"/>
        <v>0</v>
      </c>
      <c r="AL2083" s="874" t="str">
        <f t="shared" si="4578"/>
        <v xml:space="preserve">    </v>
      </c>
      <c r="AM2083" s="845">
        <f t="shared" ref="AM2083:AO2083" si="4591">AM2080+AM2081+AM2082</f>
        <v>0</v>
      </c>
      <c r="AN2083" s="845">
        <f t="shared" si="4591"/>
        <v>0</v>
      </c>
      <c r="AO2083" s="876">
        <f t="shared" si="4591"/>
        <v>0</v>
      </c>
      <c r="AP2083" s="876">
        <f t="shared" si="4562"/>
        <v>0</v>
      </c>
      <c r="AQ2083" s="874" t="str">
        <f t="shared" si="4579"/>
        <v xml:space="preserve">    </v>
      </c>
      <c r="AR2083" s="845">
        <f t="shared" ref="AR2083:AT2083" si="4592">AR2080+AR2081+AR2082</f>
        <v>0</v>
      </c>
      <c r="AS2083" s="845">
        <f t="shared" si="4592"/>
        <v>0</v>
      </c>
      <c r="AT2083" s="876">
        <f t="shared" si="4592"/>
        <v>0</v>
      </c>
      <c r="AU2083" s="876">
        <f t="shared" si="4564"/>
        <v>0</v>
      </c>
      <c r="AV2083" s="874" t="str">
        <f t="shared" si="4580"/>
        <v xml:space="preserve">    </v>
      </c>
      <c r="AW2083" s="845">
        <f t="shared" ref="AW2083:AY2083" si="4593">AW2080+AW2081+AW2082</f>
        <v>0</v>
      </c>
      <c r="AX2083" s="845">
        <f t="shared" si="4593"/>
        <v>0</v>
      </c>
      <c r="AY2083" s="876">
        <f t="shared" si="4593"/>
        <v>0</v>
      </c>
      <c r="AZ2083" s="876">
        <f t="shared" si="4566"/>
        <v>0</v>
      </c>
      <c r="BA2083" s="874" t="str">
        <f t="shared" si="4581"/>
        <v xml:space="preserve">    </v>
      </c>
      <c r="BB2083" s="845">
        <f t="shared" ref="BB2083:BD2083" si="4594">BB2080+BB2081+BB2082</f>
        <v>0</v>
      </c>
      <c r="BC2083" s="845">
        <f t="shared" si="4594"/>
        <v>0</v>
      </c>
      <c r="BD2083" s="876">
        <f t="shared" si="4594"/>
        <v>0</v>
      </c>
      <c r="BE2083" s="876">
        <f t="shared" si="4568"/>
        <v>0</v>
      </c>
      <c r="BF2083" s="874" t="str">
        <f t="shared" si="4582"/>
        <v xml:space="preserve">    </v>
      </c>
      <c r="BG2083" s="845">
        <f t="shared" ref="BG2083:BI2083" si="4595">BG2080+BG2081+BG2082</f>
        <v>0</v>
      </c>
      <c r="BH2083" s="845">
        <f t="shared" si="4595"/>
        <v>0</v>
      </c>
      <c r="BI2083" s="876">
        <f t="shared" si="4595"/>
        <v>0</v>
      </c>
      <c r="BJ2083" s="876">
        <f t="shared" si="4570"/>
        <v>0</v>
      </c>
      <c r="BK2083" s="874" t="str">
        <f t="shared" si="4583"/>
        <v xml:space="preserve">    </v>
      </c>
      <c r="BL2083" s="52"/>
      <c r="BM2083" s="383">
        <f t="shared" si="4520"/>
        <v>0</v>
      </c>
    </row>
    <row r="2084" spans="1:66" s="55" customFormat="1" ht="12.75" customHeight="1">
      <c r="A2084" s="635">
        <v>49</v>
      </c>
      <c r="B2084" s="858" t="str">
        <f>B2009</f>
        <v>GROSS COST</v>
      </c>
      <c r="C2084" s="859">
        <f t="shared" si="4521"/>
        <v>0</v>
      </c>
      <c r="D2084" s="847">
        <f>D2083+D2038</f>
        <v>0</v>
      </c>
      <c r="E2084" s="847">
        <f>E2083+E2038</f>
        <v>0</v>
      </c>
      <c r="F2084" s="862">
        <f>F2083+F2038</f>
        <v>0</v>
      </c>
      <c r="G2084" s="862">
        <f t="shared" si="4548"/>
        <v>0</v>
      </c>
      <c r="H2084" s="863" t="str">
        <f t="shared" si="4572"/>
        <v xml:space="preserve">    </v>
      </c>
      <c r="I2084" s="847">
        <f>I2083+I2038</f>
        <v>0</v>
      </c>
      <c r="J2084" s="847">
        <f>J2083+J2038</f>
        <v>0</v>
      </c>
      <c r="K2084" s="866">
        <f>K2083+K2038</f>
        <v>0</v>
      </c>
      <c r="L2084" s="866">
        <f t="shared" si="4550"/>
        <v>0</v>
      </c>
      <c r="M2084" s="863" t="str">
        <f t="shared" si="4573"/>
        <v xml:space="preserve">    </v>
      </c>
      <c r="N2084" s="847">
        <f>N2083+N2038</f>
        <v>0</v>
      </c>
      <c r="O2084" s="847">
        <f>O2083+O2038</f>
        <v>0</v>
      </c>
      <c r="P2084" s="866">
        <f>P2083+P2038</f>
        <v>0</v>
      </c>
      <c r="Q2084" s="866">
        <f t="shared" si="4552"/>
        <v>0</v>
      </c>
      <c r="R2084" s="863" t="str">
        <f t="shared" si="4574"/>
        <v xml:space="preserve">    </v>
      </c>
      <c r="S2084" s="847">
        <f>S2083+S2038</f>
        <v>0</v>
      </c>
      <c r="T2084" s="847">
        <f>T2083+T2038</f>
        <v>0</v>
      </c>
      <c r="U2084" s="866">
        <f>U2083+U2038</f>
        <v>0</v>
      </c>
      <c r="V2084" s="866">
        <f t="shared" si="4554"/>
        <v>0</v>
      </c>
      <c r="W2084" s="863" t="str">
        <f t="shared" si="4575"/>
        <v xml:space="preserve">    </v>
      </c>
      <c r="X2084" s="847">
        <f>X2083+X2038</f>
        <v>0</v>
      </c>
      <c r="Y2084" s="847">
        <f>Y2083+Y2038</f>
        <v>0</v>
      </c>
      <c r="Z2084" s="866">
        <f>Z2083+Z2038</f>
        <v>0</v>
      </c>
      <c r="AA2084" s="866">
        <f t="shared" si="4556"/>
        <v>0</v>
      </c>
      <c r="AB2084" s="863" t="str">
        <f t="shared" si="4576"/>
        <v xml:space="preserve">    </v>
      </c>
      <c r="AC2084" s="847">
        <f>AC2083+AC2038</f>
        <v>0</v>
      </c>
      <c r="AD2084" s="847">
        <f>AD2083+AD2038</f>
        <v>0</v>
      </c>
      <c r="AE2084" s="866">
        <f>AE2083+AE2038</f>
        <v>0</v>
      </c>
      <c r="AF2084" s="866">
        <f t="shared" si="4558"/>
        <v>0</v>
      </c>
      <c r="AG2084" s="863" t="str">
        <f t="shared" si="4577"/>
        <v xml:space="preserve">    </v>
      </c>
      <c r="AH2084" s="847">
        <f>AH2083+AH2038</f>
        <v>0</v>
      </c>
      <c r="AI2084" s="847">
        <f>AI2083+AI2038</f>
        <v>0</v>
      </c>
      <c r="AJ2084" s="866">
        <f>AJ2083+AJ2038</f>
        <v>0</v>
      </c>
      <c r="AK2084" s="866">
        <f t="shared" si="4560"/>
        <v>0</v>
      </c>
      <c r="AL2084" s="863" t="str">
        <f t="shared" si="4578"/>
        <v xml:space="preserve">    </v>
      </c>
      <c r="AM2084" s="847">
        <f>AM2083+AM2038</f>
        <v>0</v>
      </c>
      <c r="AN2084" s="847">
        <f>AN2083+AN2038</f>
        <v>0</v>
      </c>
      <c r="AO2084" s="866">
        <f>AO2083+AO2038</f>
        <v>0</v>
      </c>
      <c r="AP2084" s="866">
        <f t="shared" si="4562"/>
        <v>0</v>
      </c>
      <c r="AQ2084" s="863" t="str">
        <f t="shared" si="4579"/>
        <v xml:space="preserve">    </v>
      </c>
      <c r="AR2084" s="847">
        <f>AR2083+AR2038</f>
        <v>0</v>
      </c>
      <c r="AS2084" s="847">
        <f>AS2083+AS2038</f>
        <v>0</v>
      </c>
      <c r="AT2084" s="866">
        <f>AT2083+AT2038</f>
        <v>0</v>
      </c>
      <c r="AU2084" s="866">
        <f t="shared" si="4564"/>
        <v>0</v>
      </c>
      <c r="AV2084" s="863" t="str">
        <f t="shared" si="4580"/>
        <v xml:space="preserve">    </v>
      </c>
      <c r="AW2084" s="847">
        <f>AW2083+AW2038</f>
        <v>0</v>
      </c>
      <c r="AX2084" s="847">
        <f>AX2083+AX2038</f>
        <v>0</v>
      </c>
      <c r="AY2084" s="866">
        <f>AY2083+AY2038</f>
        <v>0</v>
      </c>
      <c r="AZ2084" s="866">
        <f t="shared" si="4566"/>
        <v>0</v>
      </c>
      <c r="BA2084" s="863" t="str">
        <f t="shared" si="4581"/>
        <v xml:space="preserve">    </v>
      </c>
      <c r="BB2084" s="847">
        <f>BB2083+BB2038</f>
        <v>0</v>
      </c>
      <c r="BC2084" s="847">
        <f>BC2083+BC2038</f>
        <v>0</v>
      </c>
      <c r="BD2084" s="866">
        <f>BD2083+BD2038</f>
        <v>0</v>
      </c>
      <c r="BE2084" s="866">
        <f t="shared" si="4568"/>
        <v>0</v>
      </c>
      <c r="BF2084" s="863" t="str">
        <f t="shared" si="4582"/>
        <v xml:space="preserve">    </v>
      </c>
      <c r="BG2084" s="847">
        <f>BG2083+BG2038</f>
        <v>0</v>
      </c>
      <c r="BH2084" s="847">
        <f>BH2083+BH2038</f>
        <v>0</v>
      </c>
      <c r="BI2084" s="866">
        <f>BI2083+BI2038</f>
        <v>0</v>
      </c>
      <c r="BJ2084" s="866">
        <f t="shared" si="4570"/>
        <v>0</v>
      </c>
      <c r="BK2084" s="863" t="str">
        <f t="shared" si="4583"/>
        <v xml:space="preserve">    </v>
      </c>
      <c r="BL2084" s="405"/>
      <c r="BM2084" s="383">
        <f t="shared" si="4520"/>
        <v>0</v>
      </c>
    </row>
    <row r="2085" spans="1:66" s="50" customFormat="1" ht="10.9" customHeight="1">
      <c r="A2085" s="635">
        <v>50</v>
      </c>
      <c r="B2085" s="649" t="str">
        <f>B2010</f>
        <v>Less: Contract Revenues</v>
      </c>
      <c r="C2085" s="376"/>
      <c r="D2085" s="404"/>
      <c r="E2085" s="390"/>
      <c r="F2085" s="389"/>
      <c r="G2085" s="387"/>
      <c r="H2085" s="367"/>
      <c r="I2085" s="852"/>
      <c r="J2085" s="390"/>
      <c r="K2085" s="389"/>
      <c r="L2085" s="387"/>
      <c r="M2085" s="367"/>
      <c r="N2085" s="852"/>
      <c r="O2085" s="390"/>
      <c r="P2085" s="389"/>
      <c r="Q2085" s="387"/>
      <c r="R2085" s="367"/>
      <c r="S2085" s="852"/>
      <c r="T2085" s="390"/>
      <c r="U2085" s="389"/>
      <c r="V2085" s="387"/>
      <c r="W2085" s="367"/>
      <c r="X2085" s="852"/>
      <c r="Y2085" s="390"/>
      <c r="Z2085" s="389"/>
      <c r="AA2085" s="387"/>
      <c r="AB2085" s="367"/>
      <c r="AC2085" s="852"/>
      <c r="AD2085" s="390"/>
      <c r="AE2085" s="389"/>
      <c r="AF2085" s="387"/>
      <c r="AG2085" s="367"/>
      <c r="AH2085" s="852"/>
      <c r="AI2085" s="390"/>
      <c r="AJ2085" s="389"/>
      <c r="AK2085" s="387"/>
      <c r="AL2085" s="367"/>
      <c r="AM2085" s="852"/>
      <c r="AN2085" s="390"/>
      <c r="AO2085" s="389"/>
      <c r="AP2085" s="387"/>
      <c r="AQ2085" s="367"/>
      <c r="AR2085" s="852"/>
      <c r="AS2085" s="390"/>
      <c r="AT2085" s="389"/>
      <c r="AU2085" s="387"/>
      <c r="AV2085" s="367"/>
      <c r="AW2085" s="852"/>
      <c r="AX2085" s="390"/>
      <c r="AY2085" s="389"/>
      <c r="AZ2085" s="387"/>
      <c r="BA2085" s="367"/>
      <c r="BB2085" s="852"/>
      <c r="BC2085" s="390"/>
      <c r="BD2085" s="389"/>
      <c r="BE2085" s="387"/>
      <c r="BF2085" s="367"/>
      <c r="BG2085" s="852"/>
      <c r="BH2085" s="390"/>
      <c r="BI2085" s="389"/>
      <c r="BJ2085" s="387"/>
      <c r="BK2085" s="367"/>
      <c r="BL2085" s="405"/>
      <c r="BM2085" s="383">
        <f t="shared" si="4520"/>
        <v>0</v>
      </c>
    </row>
    <row r="2086" spans="1:66" s="1" customFormat="1" ht="12.75">
      <c r="A2086" s="634">
        <v>51</v>
      </c>
      <c r="B2086" s="895" t="str">
        <f t="shared" ref="B2086:B2089" si="4596">B2011</f>
        <v>Participant Fees</v>
      </c>
      <c r="C2086" s="378">
        <f t="shared" ref="C2086:C2094" si="4597">+E2086+J2086+O2086+T2086+Y2086+AD2086+AI2086+AN2086+AS2086+AX2086+BC2086+BH2086</f>
        <v>0</v>
      </c>
      <c r="D2086" s="412">
        <f t="shared" ref="D2086:D2093" si="4598">D2011</f>
        <v>0</v>
      </c>
      <c r="E2086" s="570"/>
      <c r="F2086" s="391">
        <f>+F2011+E2086</f>
        <v>0</v>
      </c>
      <c r="G2086" s="387">
        <f t="shared" ref="G2086:G2090" si="4599">D2086-F2086</f>
        <v>0</v>
      </c>
      <c r="H2086" s="367" t="str">
        <f t="shared" ref="H2086:H2094" si="4600">IF(D2086=0,"    ",F2086/D2086)</f>
        <v xml:space="preserve">    </v>
      </c>
      <c r="I2086" s="851">
        <f t="shared" ref="I2086:I2093" si="4601">I2011</f>
        <v>0</v>
      </c>
      <c r="J2086" s="570"/>
      <c r="K2086" s="391">
        <f>+K2011+J2086</f>
        <v>0</v>
      </c>
      <c r="L2086" s="387">
        <f t="shared" ref="L2086:L2090" si="4602">I2086-K2086</f>
        <v>0</v>
      </c>
      <c r="M2086" s="367" t="str">
        <f t="shared" ref="M2086:M2094" si="4603">IF(I2086=0,"    ",K2086/I2086)</f>
        <v xml:space="preserve">    </v>
      </c>
      <c r="N2086" s="851">
        <f t="shared" ref="N2086:N2093" si="4604">N2011</f>
        <v>0</v>
      </c>
      <c r="O2086" s="570"/>
      <c r="P2086" s="391">
        <f>+P2011+O2086</f>
        <v>0</v>
      </c>
      <c r="Q2086" s="387">
        <f t="shared" ref="Q2086:Q2090" si="4605">N2086-P2086</f>
        <v>0</v>
      </c>
      <c r="R2086" s="367" t="str">
        <f t="shared" ref="R2086:R2094" si="4606">IF(N2086=0,"    ",P2086/N2086)</f>
        <v xml:space="preserve">    </v>
      </c>
      <c r="S2086" s="851">
        <f t="shared" ref="S2086:S2093" si="4607">S2011</f>
        <v>0</v>
      </c>
      <c r="T2086" s="570"/>
      <c r="U2086" s="391">
        <f>+U2011+T2086</f>
        <v>0</v>
      </c>
      <c r="V2086" s="387">
        <f t="shared" ref="V2086:V2090" si="4608">S2086-U2086</f>
        <v>0</v>
      </c>
      <c r="W2086" s="367" t="str">
        <f t="shared" ref="W2086:W2094" si="4609">IF(S2086=0,"    ",U2086/S2086)</f>
        <v xml:space="preserve">    </v>
      </c>
      <c r="X2086" s="851">
        <f t="shared" ref="X2086:X2093" si="4610">X2011</f>
        <v>0</v>
      </c>
      <c r="Y2086" s="570"/>
      <c r="Z2086" s="391">
        <f>+Z2011+Y2086</f>
        <v>0</v>
      </c>
      <c r="AA2086" s="387">
        <f t="shared" ref="AA2086:AA2090" si="4611">X2086-Z2086</f>
        <v>0</v>
      </c>
      <c r="AB2086" s="367" t="str">
        <f t="shared" ref="AB2086:AB2094" si="4612">IF(X2086=0,"    ",Z2086/X2086)</f>
        <v xml:space="preserve">    </v>
      </c>
      <c r="AC2086" s="851">
        <f t="shared" ref="AC2086:AC2093" si="4613">AC2011</f>
        <v>0</v>
      </c>
      <c r="AD2086" s="570"/>
      <c r="AE2086" s="391">
        <f>+AE2011+AD2086</f>
        <v>0</v>
      </c>
      <c r="AF2086" s="387">
        <f t="shared" ref="AF2086:AF2090" si="4614">AC2086-AE2086</f>
        <v>0</v>
      </c>
      <c r="AG2086" s="367" t="str">
        <f t="shared" ref="AG2086:AG2094" si="4615">IF(AC2086=0,"    ",AE2086/AC2086)</f>
        <v xml:space="preserve">    </v>
      </c>
      <c r="AH2086" s="851">
        <f t="shared" ref="AH2086:AH2093" si="4616">AH2011</f>
        <v>0</v>
      </c>
      <c r="AI2086" s="570"/>
      <c r="AJ2086" s="391">
        <f>+AJ2011+AI2086</f>
        <v>0</v>
      </c>
      <c r="AK2086" s="387">
        <f t="shared" ref="AK2086:AK2090" si="4617">AH2086-AJ2086</f>
        <v>0</v>
      </c>
      <c r="AL2086" s="367" t="str">
        <f t="shared" ref="AL2086:AL2094" si="4618">IF(AH2086=0,"    ",AJ2086/AH2086)</f>
        <v xml:space="preserve">    </v>
      </c>
      <c r="AM2086" s="851">
        <f t="shared" ref="AM2086:AM2093" si="4619">AM2011</f>
        <v>0</v>
      </c>
      <c r="AN2086" s="570"/>
      <c r="AO2086" s="391">
        <f>+AO2011+AN2086</f>
        <v>0</v>
      </c>
      <c r="AP2086" s="387">
        <f t="shared" ref="AP2086:AP2090" si="4620">AM2086-AO2086</f>
        <v>0</v>
      </c>
      <c r="AQ2086" s="367" t="str">
        <f t="shared" ref="AQ2086:AQ2094" si="4621">IF(AM2086=0,"    ",AO2086/AM2086)</f>
        <v xml:space="preserve">    </v>
      </c>
      <c r="AR2086" s="851">
        <f t="shared" ref="AR2086:AR2093" si="4622">AR2011</f>
        <v>0</v>
      </c>
      <c r="AS2086" s="570"/>
      <c r="AT2086" s="391">
        <f>+AT2011+AS2086</f>
        <v>0</v>
      </c>
      <c r="AU2086" s="387">
        <f t="shared" ref="AU2086:AU2090" si="4623">AR2086-AT2086</f>
        <v>0</v>
      </c>
      <c r="AV2086" s="367" t="str">
        <f t="shared" ref="AV2086:AV2094" si="4624">IF(AR2086=0,"    ",AT2086/AR2086)</f>
        <v xml:space="preserve">    </v>
      </c>
      <c r="AW2086" s="851">
        <f t="shared" ref="AW2086:AW2093" si="4625">AW2011</f>
        <v>0</v>
      </c>
      <c r="AX2086" s="570"/>
      <c r="AY2086" s="391">
        <f>+AY2011+AX2086</f>
        <v>0</v>
      </c>
      <c r="AZ2086" s="387">
        <f t="shared" ref="AZ2086:AZ2090" si="4626">AW2086-AY2086</f>
        <v>0</v>
      </c>
      <c r="BA2086" s="367" t="str">
        <f t="shared" ref="BA2086:BA2094" si="4627">IF(AW2086=0,"    ",AY2086/AW2086)</f>
        <v xml:space="preserve">    </v>
      </c>
      <c r="BB2086" s="851">
        <f t="shared" ref="BB2086:BB2093" si="4628">BB2011</f>
        <v>0</v>
      </c>
      <c r="BC2086" s="570"/>
      <c r="BD2086" s="391">
        <f>+BD2011+BC2086</f>
        <v>0</v>
      </c>
      <c r="BE2086" s="387">
        <f t="shared" ref="BE2086:BE2090" si="4629">BB2086-BD2086</f>
        <v>0</v>
      </c>
      <c r="BF2086" s="367" t="str">
        <f t="shared" ref="BF2086:BF2094" si="4630">IF(BB2086=0,"    ",BD2086/BB2086)</f>
        <v xml:space="preserve">    </v>
      </c>
      <c r="BG2086" s="851">
        <f t="shared" ref="BG2086:BG2093" si="4631">BG2011</f>
        <v>0</v>
      </c>
      <c r="BH2086" s="570"/>
      <c r="BI2086" s="391">
        <f>+BI2011+BH2086</f>
        <v>0</v>
      </c>
      <c r="BJ2086" s="387">
        <f t="shared" ref="BJ2086:BJ2090" si="4632">BG2086-BI2086</f>
        <v>0</v>
      </c>
      <c r="BK2086" s="367" t="str">
        <f t="shared" ref="BK2086:BK2094" si="4633">IF(BG2086=0,"    ",BI2086/BG2086)</f>
        <v xml:space="preserve">    </v>
      </c>
      <c r="BL2086" s="406"/>
      <c r="BM2086" s="383">
        <f t="shared" si="4520"/>
        <v>0</v>
      </c>
    </row>
    <row r="2087" spans="1:66" s="1" customFormat="1" ht="12.75">
      <c r="A2087" s="634">
        <v>52</v>
      </c>
      <c r="B2087" s="895" t="str">
        <f t="shared" si="4596"/>
        <v>Other Patient Insurance</v>
      </c>
      <c r="C2087" s="378">
        <f t="shared" si="4597"/>
        <v>0</v>
      </c>
      <c r="D2087" s="412">
        <f t="shared" si="4598"/>
        <v>0</v>
      </c>
      <c r="E2087" s="570"/>
      <c r="F2087" s="391">
        <f>+F2012+E2087</f>
        <v>0</v>
      </c>
      <c r="G2087" s="387">
        <f t="shared" si="4599"/>
        <v>0</v>
      </c>
      <c r="H2087" s="367" t="str">
        <f t="shared" si="4600"/>
        <v xml:space="preserve">    </v>
      </c>
      <c r="I2087" s="851">
        <f t="shared" si="4601"/>
        <v>0</v>
      </c>
      <c r="J2087" s="570"/>
      <c r="K2087" s="391">
        <f>+K2012+J2087</f>
        <v>0</v>
      </c>
      <c r="L2087" s="387">
        <f t="shared" si="4602"/>
        <v>0</v>
      </c>
      <c r="M2087" s="367" t="str">
        <f t="shared" si="4603"/>
        <v xml:space="preserve">    </v>
      </c>
      <c r="N2087" s="851">
        <f t="shared" si="4604"/>
        <v>0</v>
      </c>
      <c r="O2087" s="570"/>
      <c r="P2087" s="391">
        <f>+P2012+O2087</f>
        <v>0</v>
      </c>
      <c r="Q2087" s="387">
        <f t="shared" si="4605"/>
        <v>0</v>
      </c>
      <c r="R2087" s="367" t="str">
        <f t="shared" si="4606"/>
        <v xml:space="preserve">    </v>
      </c>
      <c r="S2087" s="851">
        <f t="shared" si="4607"/>
        <v>0</v>
      </c>
      <c r="T2087" s="570"/>
      <c r="U2087" s="391">
        <f>+U2012+T2087</f>
        <v>0</v>
      </c>
      <c r="V2087" s="387">
        <f t="shared" si="4608"/>
        <v>0</v>
      </c>
      <c r="W2087" s="367" t="str">
        <f t="shared" si="4609"/>
        <v xml:space="preserve">    </v>
      </c>
      <c r="X2087" s="851">
        <f t="shared" si="4610"/>
        <v>0</v>
      </c>
      <c r="Y2087" s="570"/>
      <c r="Z2087" s="391">
        <f>+Z2012+Y2087</f>
        <v>0</v>
      </c>
      <c r="AA2087" s="387">
        <f t="shared" si="4611"/>
        <v>0</v>
      </c>
      <c r="AB2087" s="367" t="str">
        <f t="shared" si="4612"/>
        <v xml:space="preserve">    </v>
      </c>
      <c r="AC2087" s="851">
        <f t="shared" si="4613"/>
        <v>0</v>
      </c>
      <c r="AD2087" s="570"/>
      <c r="AE2087" s="391">
        <f>+AE2012+AD2087</f>
        <v>0</v>
      </c>
      <c r="AF2087" s="387">
        <f t="shared" si="4614"/>
        <v>0</v>
      </c>
      <c r="AG2087" s="367" t="str">
        <f t="shared" si="4615"/>
        <v xml:space="preserve">    </v>
      </c>
      <c r="AH2087" s="851">
        <f t="shared" si="4616"/>
        <v>0</v>
      </c>
      <c r="AI2087" s="570"/>
      <c r="AJ2087" s="391">
        <f>+AJ2012+AI2087</f>
        <v>0</v>
      </c>
      <c r="AK2087" s="387">
        <f t="shared" si="4617"/>
        <v>0</v>
      </c>
      <c r="AL2087" s="367" t="str">
        <f t="shared" si="4618"/>
        <v xml:space="preserve">    </v>
      </c>
      <c r="AM2087" s="851">
        <f t="shared" si="4619"/>
        <v>0</v>
      </c>
      <c r="AN2087" s="570"/>
      <c r="AO2087" s="391">
        <f>+AO2012+AN2087</f>
        <v>0</v>
      </c>
      <c r="AP2087" s="387">
        <f t="shared" si="4620"/>
        <v>0</v>
      </c>
      <c r="AQ2087" s="367" t="str">
        <f t="shared" si="4621"/>
        <v xml:space="preserve">    </v>
      </c>
      <c r="AR2087" s="851">
        <f t="shared" si="4622"/>
        <v>0</v>
      </c>
      <c r="AS2087" s="570"/>
      <c r="AT2087" s="391">
        <f>+AT2012+AS2087</f>
        <v>0</v>
      </c>
      <c r="AU2087" s="387">
        <f t="shared" si="4623"/>
        <v>0</v>
      </c>
      <c r="AV2087" s="367" t="str">
        <f t="shared" si="4624"/>
        <v xml:space="preserve">    </v>
      </c>
      <c r="AW2087" s="851">
        <f t="shared" si="4625"/>
        <v>0</v>
      </c>
      <c r="AX2087" s="570"/>
      <c r="AY2087" s="391">
        <f>+AY2012+AX2087</f>
        <v>0</v>
      </c>
      <c r="AZ2087" s="387">
        <f t="shared" si="4626"/>
        <v>0</v>
      </c>
      <c r="BA2087" s="367" t="str">
        <f t="shared" si="4627"/>
        <v xml:space="preserve">    </v>
      </c>
      <c r="BB2087" s="851">
        <f t="shared" si="4628"/>
        <v>0</v>
      </c>
      <c r="BC2087" s="570"/>
      <c r="BD2087" s="391">
        <f>+BD2012+BC2087</f>
        <v>0</v>
      </c>
      <c r="BE2087" s="387">
        <f t="shared" si="4629"/>
        <v>0</v>
      </c>
      <c r="BF2087" s="367" t="str">
        <f t="shared" si="4630"/>
        <v xml:space="preserve">    </v>
      </c>
      <c r="BG2087" s="851">
        <f t="shared" si="4631"/>
        <v>0</v>
      </c>
      <c r="BH2087" s="570"/>
      <c r="BI2087" s="391">
        <f>+BI2012+BH2087</f>
        <v>0</v>
      </c>
      <c r="BJ2087" s="387">
        <f t="shared" si="4632"/>
        <v>0</v>
      </c>
      <c r="BK2087" s="367" t="str">
        <f t="shared" si="4633"/>
        <v xml:space="preserve">    </v>
      </c>
      <c r="BL2087" s="406"/>
      <c r="BM2087" s="383">
        <f t="shared" si="4520"/>
        <v>0</v>
      </c>
    </row>
    <row r="2088" spans="1:66" s="1" customFormat="1" ht="12.75">
      <c r="A2088" s="634">
        <v>53</v>
      </c>
      <c r="B2088" s="895" t="str">
        <f t="shared" si="4596"/>
        <v>Medicare</v>
      </c>
      <c r="C2088" s="378">
        <f t="shared" si="4597"/>
        <v>0</v>
      </c>
      <c r="D2088" s="412">
        <f t="shared" si="4598"/>
        <v>0</v>
      </c>
      <c r="E2088" s="570"/>
      <c r="F2088" s="391">
        <f>+F2013+E2088</f>
        <v>0</v>
      </c>
      <c r="G2088" s="387">
        <f t="shared" si="4599"/>
        <v>0</v>
      </c>
      <c r="H2088" s="367" t="str">
        <f t="shared" si="4600"/>
        <v xml:space="preserve">    </v>
      </c>
      <c r="I2088" s="851">
        <f t="shared" si="4601"/>
        <v>0</v>
      </c>
      <c r="J2088" s="570"/>
      <c r="K2088" s="391">
        <f>+K2013+J2088</f>
        <v>0</v>
      </c>
      <c r="L2088" s="387">
        <f t="shared" si="4602"/>
        <v>0</v>
      </c>
      <c r="M2088" s="367" t="str">
        <f t="shared" si="4603"/>
        <v xml:space="preserve">    </v>
      </c>
      <c r="N2088" s="851">
        <f t="shared" si="4604"/>
        <v>0</v>
      </c>
      <c r="O2088" s="570"/>
      <c r="P2088" s="391">
        <f>+P2013+O2088</f>
        <v>0</v>
      </c>
      <c r="Q2088" s="387">
        <f t="shared" si="4605"/>
        <v>0</v>
      </c>
      <c r="R2088" s="367" t="str">
        <f t="shared" si="4606"/>
        <v xml:space="preserve">    </v>
      </c>
      <c r="S2088" s="851">
        <f t="shared" si="4607"/>
        <v>0</v>
      </c>
      <c r="T2088" s="570"/>
      <c r="U2088" s="391">
        <f>+U2013+T2088</f>
        <v>0</v>
      </c>
      <c r="V2088" s="387">
        <f t="shared" si="4608"/>
        <v>0</v>
      </c>
      <c r="W2088" s="367" t="str">
        <f t="shared" si="4609"/>
        <v xml:space="preserve">    </v>
      </c>
      <c r="X2088" s="851">
        <f t="shared" si="4610"/>
        <v>0</v>
      </c>
      <c r="Y2088" s="570"/>
      <c r="Z2088" s="391">
        <f>+Z2013+Y2088</f>
        <v>0</v>
      </c>
      <c r="AA2088" s="387">
        <f t="shared" si="4611"/>
        <v>0</v>
      </c>
      <c r="AB2088" s="367" t="str">
        <f t="shared" si="4612"/>
        <v xml:space="preserve">    </v>
      </c>
      <c r="AC2088" s="851">
        <f t="shared" si="4613"/>
        <v>0</v>
      </c>
      <c r="AD2088" s="570"/>
      <c r="AE2088" s="391">
        <f>+AE2013+AD2088</f>
        <v>0</v>
      </c>
      <c r="AF2088" s="387">
        <f t="shared" si="4614"/>
        <v>0</v>
      </c>
      <c r="AG2088" s="367" t="str">
        <f t="shared" si="4615"/>
        <v xml:space="preserve">    </v>
      </c>
      <c r="AH2088" s="851">
        <f t="shared" si="4616"/>
        <v>0</v>
      </c>
      <c r="AI2088" s="570"/>
      <c r="AJ2088" s="391">
        <f>+AJ2013+AI2088</f>
        <v>0</v>
      </c>
      <c r="AK2088" s="387">
        <f t="shared" si="4617"/>
        <v>0</v>
      </c>
      <c r="AL2088" s="367" t="str">
        <f t="shared" si="4618"/>
        <v xml:space="preserve">    </v>
      </c>
      <c r="AM2088" s="851">
        <f t="shared" si="4619"/>
        <v>0</v>
      </c>
      <c r="AN2088" s="570"/>
      <c r="AO2088" s="391">
        <f>+AO2013+AN2088</f>
        <v>0</v>
      </c>
      <c r="AP2088" s="387">
        <f t="shared" si="4620"/>
        <v>0</v>
      </c>
      <c r="AQ2088" s="367" t="str">
        <f t="shared" si="4621"/>
        <v xml:space="preserve">    </v>
      </c>
      <c r="AR2088" s="851">
        <f t="shared" si="4622"/>
        <v>0</v>
      </c>
      <c r="AS2088" s="570"/>
      <c r="AT2088" s="391">
        <f>+AT2013+AS2088</f>
        <v>0</v>
      </c>
      <c r="AU2088" s="387">
        <f t="shared" si="4623"/>
        <v>0</v>
      </c>
      <c r="AV2088" s="367" t="str">
        <f t="shared" si="4624"/>
        <v xml:space="preserve">    </v>
      </c>
      <c r="AW2088" s="851">
        <f t="shared" si="4625"/>
        <v>0</v>
      </c>
      <c r="AX2088" s="570"/>
      <c r="AY2088" s="391">
        <f>+AY2013+AX2088</f>
        <v>0</v>
      </c>
      <c r="AZ2088" s="387">
        <f t="shared" si="4626"/>
        <v>0</v>
      </c>
      <c r="BA2088" s="367" t="str">
        <f t="shared" si="4627"/>
        <v xml:space="preserve">    </v>
      </c>
      <c r="BB2088" s="851">
        <f t="shared" si="4628"/>
        <v>0</v>
      </c>
      <c r="BC2088" s="570"/>
      <c r="BD2088" s="391">
        <f>+BD2013+BC2088</f>
        <v>0</v>
      </c>
      <c r="BE2088" s="387">
        <f t="shared" si="4629"/>
        <v>0</v>
      </c>
      <c r="BF2088" s="367" t="str">
        <f t="shared" si="4630"/>
        <v xml:space="preserve">    </v>
      </c>
      <c r="BG2088" s="851">
        <f t="shared" si="4631"/>
        <v>0</v>
      </c>
      <c r="BH2088" s="570"/>
      <c r="BI2088" s="391">
        <f>+BI2013+BH2088</f>
        <v>0</v>
      </c>
      <c r="BJ2088" s="387">
        <f t="shared" si="4632"/>
        <v>0</v>
      </c>
      <c r="BK2088" s="367" t="str">
        <f t="shared" si="4633"/>
        <v xml:space="preserve">    </v>
      </c>
      <c r="BL2088" s="406"/>
      <c r="BM2088" s="383">
        <f t="shared" si="4520"/>
        <v>0</v>
      </c>
    </row>
    <row r="2089" spans="1:66" s="1" customFormat="1" ht="12.75">
      <c r="A2089" s="634">
        <v>54</v>
      </c>
      <c r="B2089" s="895" t="str">
        <f t="shared" si="4596"/>
        <v xml:space="preserve">Other Revenues: </v>
      </c>
      <c r="C2089" s="378">
        <f t="shared" si="4597"/>
        <v>0</v>
      </c>
      <c r="D2089" s="412">
        <f t="shared" si="4598"/>
        <v>0</v>
      </c>
      <c r="E2089" s="570"/>
      <c r="F2089" s="391">
        <f>+F2014+E2089</f>
        <v>0</v>
      </c>
      <c r="G2089" s="387">
        <f t="shared" si="4599"/>
        <v>0</v>
      </c>
      <c r="H2089" s="367" t="str">
        <f t="shared" si="4600"/>
        <v xml:space="preserve">    </v>
      </c>
      <c r="I2089" s="851">
        <f t="shared" si="4601"/>
        <v>0</v>
      </c>
      <c r="J2089" s="570"/>
      <c r="K2089" s="391">
        <f>+K2014+J2089</f>
        <v>0</v>
      </c>
      <c r="L2089" s="387">
        <f t="shared" si="4602"/>
        <v>0</v>
      </c>
      <c r="M2089" s="367" t="str">
        <f t="shared" si="4603"/>
        <v xml:space="preserve">    </v>
      </c>
      <c r="N2089" s="851">
        <f t="shared" si="4604"/>
        <v>0</v>
      </c>
      <c r="O2089" s="570"/>
      <c r="P2089" s="391">
        <f>+P2014+O2089</f>
        <v>0</v>
      </c>
      <c r="Q2089" s="387">
        <f t="shared" si="4605"/>
        <v>0</v>
      </c>
      <c r="R2089" s="367" t="str">
        <f t="shared" si="4606"/>
        <v xml:space="preserve">    </v>
      </c>
      <c r="S2089" s="851">
        <f t="shared" si="4607"/>
        <v>0</v>
      </c>
      <c r="T2089" s="570"/>
      <c r="U2089" s="391">
        <f>+U2014+T2089</f>
        <v>0</v>
      </c>
      <c r="V2089" s="387">
        <f t="shared" si="4608"/>
        <v>0</v>
      </c>
      <c r="W2089" s="367" t="str">
        <f t="shared" si="4609"/>
        <v xml:space="preserve">    </v>
      </c>
      <c r="X2089" s="851">
        <f t="shared" si="4610"/>
        <v>0</v>
      </c>
      <c r="Y2089" s="570"/>
      <c r="Z2089" s="391">
        <f>+Z2014+Y2089</f>
        <v>0</v>
      </c>
      <c r="AA2089" s="387">
        <f t="shared" si="4611"/>
        <v>0</v>
      </c>
      <c r="AB2089" s="367" t="str">
        <f t="shared" si="4612"/>
        <v xml:space="preserve">    </v>
      </c>
      <c r="AC2089" s="851">
        <f t="shared" si="4613"/>
        <v>0</v>
      </c>
      <c r="AD2089" s="570"/>
      <c r="AE2089" s="391">
        <f>+AE2014+AD2089</f>
        <v>0</v>
      </c>
      <c r="AF2089" s="387">
        <f t="shared" si="4614"/>
        <v>0</v>
      </c>
      <c r="AG2089" s="367" t="str">
        <f t="shared" si="4615"/>
        <v xml:space="preserve">    </v>
      </c>
      <c r="AH2089" s="851">
        <f t="shared" si="4616"/>
        <v>0</v>
      </c>
      <c r="AI2089" s="570"/>
      <c r="AJ2089" s="391">
        <f>+AJ2014+AI2089</f>
        <v>0</v>
      </c>
      <c r="AK2089" s="387">
        <f t="shared" si="4617"/>
        <v>0</v>
      </c>
      <c r="AL2089" s="367" t="str">
        <f t="shared" si="4618"/>
        <v xml:space="preserve">    </v>
      </c>
      <c r="AM2089" s="851">
        <f t="shared" si="4619"/>
        <v>0</v>
      </c>
      <c r="AN2089" s="570"/>
      <c r="AO2089" s="391">
        <f>+AO2014+AN2089</f>
        <v>0</v>
      </c>
      <c r="AP2089" s="387">
        <f t="shared" si="4620"/>
        <v>0</v>
      </c>
      <c r="AQ2089" s="367" t="str">
        <f t="shared" si="4621"/>
        <v xml:space="preserve">    </v>
      </c>
      <c r="AR2089" s="851">
        <f t="shared" si="4622"/>
        <v>0</v>
      </c>
      <c r="AS2089" s="570"/>
      <c r="AT2089" s="391">
        <f>+AT2014+AS2089</f>
        <v>0</v>
      </c>
      <c r="AU2089" s="387">
        <f t="shared" si="4623"/>
        <v>0</v>
      </c>
      <c r="AV2089" s="367" t="str">
        <f t="shared" si="4624"/>
        <v xml:space="preserve">    </v>
      </c>
      <c r="AW2089" s="851">
        <f t="shared" si="4625"/>
        <v>0</v>
      </c>
      <c r="AX2089" s="570"/>
      <c r="AY2089" s="391">
        <f>+AY2014+AX2089</f>
        <v>0</v>
      </c>
      <c r="AZ2089" s="387">
        <f t="shared" si="4626"/>
        <v>0</v>
      </c>
      <c r="BA2089" s="367" t="str">
        <f t="shared" si="4627"/>
        <v xml:space="preserve">    </v>
      </c>
      <c r="BB2089" s="851">
        <f t="shared" si="4628"/>
        <v>0</v>
      </c>
      <c r="BC2089" s="570"/>
      <c r="BD2089" s="391">
        <f>+BD2014+BC2089</f>
        <v>0</v>
      </c>
      <c r="BE2089" s="387">
        <f t="shared" si="4629"/>
        <v>0</v>
      </c>
      <c r="BF2089" s="367" t="str">
        <f t="shared" si="4630"/>
        <v xml:space="preserve">    </v>
      </c>
      <c r="BG2089" s="851">
        <f t="shared" si="4631"/>
        <v>0</v>
      </c>
      <c r="BH2089" s="570"/>
      <c r="BI2089" s="391">
        <f>+BI2014+BH2089</f>
        <v>0</v>
      </c>
      <c r="BJ2089" s="387">
        <f t="shared" si="4632"/>
        <v>0</v>
      </c>
      <c r="BK2089" s="367" t="str">
        <f t="shared" si="4633"/>
        <v xml:space="preserve">    </v>
      </c>
      <c r="BL2089" s="406"/>
      <c r="BM2089" s="383">
        <f t="shared" si="4520"/>
        <v>0</v>
      </c>
    </row>
    <row r="2090" spans="1:66" customFormat="1" ht="12.75">
      <c r="A2090" s="634">
        <v>55</v>
      </c>
      <c r="B2090" s="846" t="str">
        <f>B2015</f>
        <v>TOTAL CONTRACT REVENUES</v>
      </c>
      <c r="C2090" s="877">
        <f t="shared" si="4597"/>
        <v>0</v>
      </c>
      <c r="D2090" s="845">
        <f t="shared" ref="D2090" si="4634">SUM(D2086:D2089)</f>
        <v>0</v>
      </c>
      <c r="E2090" s="845">
        <f>SUM(E2086:E2089)</f>
        <v>0</v>
      </c>
      <c r="F2090" s="873">
        <f t="shared" ref="F2090" si="4635">SUM(F2086:F2089)</f>
        <v>0</v>
      </c>
      <c r="G2090" s="873">
        <f t="shared" si="4599"/>
        <v>0</v>
      </c>
      <c r="H2090" s="874" t="str">
        <f t="shared" si="4600"/>
        <v xml:space="preserve">    </v>
      </c>
      <c r="I2090" s="845">
        <f t="shared" ref="I2090" si="4636">SUM(I2086:I2089)</f>
        <v>0</v>
      </c>
      <c r="J2090" s="845">
        <f>SUM(J2086:J2089)</f>
        <v>0</v>
      </c>
      <c r="K2090" s="876">
        <f t="shared" ref="K2090" si="4637">SUM(K2086:K2089)</f>
        <v>0</v>
      </c>
      <c r="L2090" s="876">
        <f t="shared" si="4602"/>
        <v>0</v>
      </c>
      <c r="M2090" s="874" t="str">
        <f t="shared" si="4603"/>
        <v xml:space="preserve">    </v>
      </c>
      <c r="N2090" s="845">
        <f t="shared" ref="N2090" si="4638">SUM(N2086:N2089)</f>
        <v>0</v>
      </c>
      <c r="O2090" s="845">
        <f>SUM(O2086:O2089)</f>
        <v>0</v>
      </c>
      <c r="P2090" s="876">
        <f t="shared" ref="P2090" si="4639">SUM(P2086:P2089)</f>
        <v>0</v>
      </c>
      <c r="Q2090" s="876">
        <f t="shared" si="4605"/>
        <v>0</v>
      </c>
      <c r="R2090" s="874" t="str">
        <f t="shared" si="4606"/>
        <v xml:space="preserve">    </v>
      </c>
      <c r="S2090" s="845">
        <f t="shared" ref="S2090" si="4640">SUM(S2086:S2089)</f>
        <v>0</v>
      </c>
      <c r="T2090" s="845">
        <f>SUM(T2086:T2089)</f>
        <v>0</v>
      </c>
      <c r="U2090" s="876">
        <f t="shared" ref="U2090" si="4641">SUM(U2086:U2089)</f>
        <v>0</v>
      </c>
      <c r="V2090" s="876">
        <f t="shared" si="4608"/>
        <v>0</v>
      </c>
      <c r="W2090" s="874" t="str">
        <f t="shared" si="4609"/>
        <v xml:space="preserve">    </v>
      </c>
      <c r="X2090" s="845">
        <f t="shared" ref="X2090" si="4642">SUM(X2086:X2089)</f>
        <v>0</v>
      </c>
      <c r="Y2090" s="845">
        <f>SUM(Y2086:Y2089)</f>
        <v>0</v>
      </c>
      <c r="Z2090" s="876">
        <f t="shared" ref="Z2090" si="4643">SUM(Z2086:Z2089)</f>
        <v>0</v>
      </c>
      <c r="AA2090" s="876">
        <f t="shared" si="4611"/>
        <v>0</v>
      </c>
      <c r="AB2090" s="874" t="str">
        <f t="shared" si="4612"/>
        <v xml:space="preserve">    </v>
      </c>
      <c r="AC2090" s="845">
        <f t="shared" ref="AC2090" si="4644">SUM(AC2086:AC2089)</f>
        <v>0</v>
      </c>
      <c r="AD2090" s="845">
        <f>SUM(AD2086:AD2089)</f>
        <v>0</v>
      </c>
      <c r="AE2090" s="876">
        <f t="shared" ref="AE2090" si="4645">SUM(AE2086:AE2089)</f>
        <v>0</v>
      </c>
      <c r="AF2090" s="876">
        <f t="shared" si="4614"/>
        <v>0</v>
      </c>
      <c r="AG2090" s="874" t="str">
        <f t="shared" si="4615"/>
        <v xml:space="preserve">    </v>
      </c>
      <c r="AH2090" s="845">
        <f t="shared" ref="AH2090" si="4646">SUM(AH2086:AH2089)</f>
        <v>0</v>
      </c>
      <c r="AI2090" s="845">
        <f>SUM(AI2086:AI2089)</f>
        <v>0</v>
      </c>
      <c r="AJ2090" s="876">
        <f t="shared" ref="AJ2090" si="4647">SUM(AJ2086:AJ2089)</f>
        <v>0</v>
      </c>
      <c r="AK2090" s="876">
        <f t="shared" si="4617"/>
        <v>0</v>
      </c>
      <c r="AL2090" s="874" t="str">
        <f t="shared" si="4618"/>
        <v xml:space="preserve">    </v>
      </c>
      <c r="AM2090" s="845">
        <f t="shared" ref="AM2090" si="4648">SUM(AM2086:AM2089)</f>
        <v>0</v>
      </c>
      <c r="AN2090" s="845">
        <f>SUM(AN2086:AN2089)</f>
        <v>0</v>
      </c>
      <c r="AO2090" s="876">
        <f t="shared" ref="AO2090" si="4649">SUM(AO2086:AO2089)</f>
        <v>0</v>
      </c>
      <c r="AP2090" s="876">
        <f t="shared" si="4620"/>
        <v>0</v>
      </c>
      <c r="AQ2090" s="874" t="str">
        <f t="shared" si="4621"/>
        <v xml:space="preserve">    </v>
      </c>
      <c r="AR2090" s="845">
        <f t="shared" ref="AR2090" si="4650">SUM(AR2086:AR2089)</f>
        <v>0</v>
      </c>
      <c r="AS2090" s="845">
        <f>SUM(AS2086:AS2089)</f>
        <v>0</v>
      </c>
      <c r="AT2090" s="876">
        <f t="shared" ref="AT2090" si="4651">SUM(AT2086:AT2089)</f>
        <v>0</v>
      </c>
      <c r="AU2090" s="876">
        <f t="shared" si="4623"/>
        <v>0</v>
      </c>
      <c r="AV2090" s="874" t="str">
        <f t="shared" si="4624"/>
        <v xml:space="preserve">    </v>
      </c>
      <c r="AW2090" s="845">
        <f t="shared" ref="AW2090" si="4652">SUM(AW2086:AW2089)</f>
        <v>0</v>
      </c>
      <c r="AX2090" s="845">
        <f>SUM(AX2086:AX2089)</f>
        <v>0</v>
      </c>
      <c r="AY2090" s="876">
        <f t="shared" ref="AY2090" si="4653">SUM(AY2086:AY2089)</f>
        <v>0</v>
      </c>
      <c r="AZ2090" s="876">
        <f t="shared" si="4626"/>
        <v>0</v>
      </c>
      <c r="BA2090" s="874" t="str">
        <f t="shared" si="4627"/>
        <v xml:space="preserve">    </v>
      </c>
      <c r="BB2090" s="845">
        <f t="shared" ref="BB2090" si="4654">SUM(BB2086:BB2089)</f>
        <v>0</v>
      </c>
      <c r="BC2090" s="845">
        <f>SUM(BC2086:BC2089)</f>
        <v>0</v>
      </c>
      <c r="BD2090" s="876">
        <f t="shared" ref="BD2090" si="4655">SUM(BD2086:BD2089)</f>
        <v>0</v>
      </c>
      <c r="BE2090" s="876">
        <f t="shared" si="4629"/>
        <v>0</v>
      </c>
      <c r="BF2090" s="874" t="str">
        <f t="shared" si="4630"/>
        <v xml:space="preserve">    </v>
      </c>
      <c r="BG2090" s="845">
        <f t="shared" ref="BG2090" si="4656">SUM(BG2086:BG2089)</f>
        <v>0</v>
      </c>
      <c r="BH2090" s="845">
        <f>SUM(BH2086:BH2089)</f>
        <v>0</v>
      </c>
      <c r="BI2090" s="876">
        <f t="shared" ref="BI2090" si="4657">SUM(BI2086:BI2089)</f>
        <v>0</v>
      </c>
      <c r="BJ2090" s="876">
        <f t="shared" si="4632"/>
        <v>0</v>
      </c>
      <c r="BK2090" s="874" t="str">
        <f t="shared" si="4633"/>
        <v xml:space="preserve">    </v>
      </c>
      <c r="BL2090" s="5"/>
      <c r="BM2090" s="383">
        <f t="shared" si="4520"/>
        <v>0</v>
      </c>
    </row>
    <row r="2091" spans="1:66" customFormat="1" ht="12.75">
      <c r="A2091" s="650">
        <v>56</v>
      </c>
      <c r="B2091" s="883" t="str">
        <f>B2016</f>
        <v>Net Expense Prior to Adjustments</v>
      </c>
      <c r="C2091" s="871">
        <f t="shared" si="4597"/>
        <v>0</v>
      </c>
      <c r="D2091" s="886">
        <f>+D2084-D2090</f>
        <v>0</v>
      </c>
      <c r="E2091" s="886">
        <f>+E2084-E2090</f>
        <v>0</v>
      </c>
      <c r="F2091" s="887">
        <f>+F2084-F2090</f>
        <v>0</v>
      </c>
      <c r="G2091" s="887">
        <f>+G2084-G2090</f>
        <v>0</v>
      </c>
      <c r="H2091" s="874" t="str">
        <f t="shared" si="4600"/>
        <v xml:space="preserve">    </v>
      </c>
      <c r="I2091" s="892">
        <f t="shared" si="4601"/>
        <v>0</v>
      </c>
      <c r="J2091" s="886">
        <f>+J2084-J2090</f>
        <v>0</v>
      </c>
      <c r="K2091" s="889">
        <f>+K2084-K2090</f>
        <v>0</v>
      </c>
      <c r="L2091" s="889">
        <f>+L2084-L2090</f>
        <v>0</v>
      </c>
      <c r="M2091" s="874" t="str">
        <f t="shared" si="4603"/>
        <v xml:space="preserve">    </v>
      </c>
      <c r="N2091" s="892">
        <f t="shared" si="4604"/>
        <v>0</v>
      </c>
      <c r="O2091" s="886">
        <f>+O2084-O2090</f>
        <v>0</v>
      </c>
      <c r="P2091" s="889">
        <f>+P2084-P2090</f>
        <v>0</v>
      </c>
      <c r="Q2091" s="889">
        <f>+Q2084-Q2090</f>
        <v>0</v>
      </c>
      <c r="R2091" s="874" t="str">
        <f t="shared" si="4606"/>
        <v xml:space="preserve">    </v>
      </c>
      <c r="S2091" s="892">
        <f t="shared" si="4607"/>
        <v>0</v>
      </c>
      <c r="T2091" s="886">
        <f>+T2084-T2090</f>
        <v>0</v>
      </c>
      <c r="U2091" s="889">
        <f>+U2084-U2090</f>
        <v>0</v>
      </c>
      <c r="V2091" s="889">
        <f>+V2084-V2090</f>
        <v>0</v>
      </c>
      <c r="W2091" s="874" t="str">
        <f t="shared" si="4609"/>
        <v xml:space="preserve">    </v>
      </c>
      <c r="X2091" s="892">
        <f t="shared" si="4610"/>
        <v>0</v>
      </c>
      <c r="Y2091" s="886">
        <f>+Y2084-Y2090</f>
        <v>0</v>
      </c>
      <c r="Z2091" s="889">
        <f>+Z2084-Z2090</f>
        <v>0</v>
      </c>
      <c r="AA2091" s="889">
        <f>+AA2084-AA2090</f>
        <v>0</v>
      </c>
      <c r="AB2091" s="874" t="str">
        <f t="shared" si="4612"/>
        <v xml:space="preserve">    </v>
      </c>
      <c r="AC2091" s="892">
        <f t="shared" si="4613"/>
        <v>0</v>
      </c>
      <c r="AD2091" s="886">
        <f>+AD2084-AD2090</f>
        <v>0</v>
      </c>
      <c r="AE2091" s="889">
        <f>+AE2084-AE2090</f>
        <v>0</v>
      </c>
      <c r="AF2091" s="889">
        <f>+AF2084-AF2090</f>
        <v>0</v>
      </c>
      <c r="AG2091" s="874" t="str">
        <f t="shared" si="4615"/>
        <v xml:space="preserve">    </v>
      </c>
      <c r="AH2091" s="892">
        <f t="shared" si="4616"/>
        <v>0</v>
      </c>
      <c r="AI2091" s="886">
        <f>+AI2084-AI2090</f>
        <v>0</v>
      </c>
      <c r="AJ2091" s="889">
        <f>+AJ2084-AJ2090</f>
        <v>0</v>
      </c>
      <c r="AK2091" s="889">
        <f>+AK2084-AK2090</f>
        <v>0</v>
      </c>
      <c r="AL2091" s="874" t="str">
        <f t="shared" si="4618"/>
        <v xml:space="preserve">    </v>
      </c>
      <c r="AM2091" s="892">
        <f t="shared" si="4619"/>
        <v>0</v>
      </c>
      <c r="AN2091" s="886">
        <f>+AN2084-AN2090</f>
        <v>0</v>
      </c>
      <c r="AO2091" s="889">
        <f>+AO2084-AO2090</f>
        <v>0</v>
      </c>
      <c r="AP2091" s="889">
        <f>+AP2084-AP2090</f>
        <v>0</v>
      </c>
      <c r="AQ2091" s="874" t="str">
        <f t="shared" si="4621"/>
        <v xml:space="preserve">    </v>
      </c>
      <c r="AR2091" s="892">
        <f t="shared" si="4622"/>
        <v>0</v>
      </c>
      <c r="AS2091" s="886">
        <f>+AS2084-AS2090</f>
        <v>0</v>
      </c>
      <c r="AT2091" s="889">
        <f>+AT2084-AT2090</f>
        <v>0</v>
      </c>
      <c r="AU2091" s="889">
        <f>+AU2084-AU2090</f>
        <v>0</v>
      </c>
      <c r="AV2091" s="874" t="str">
        <f t="shared" si="4624"/>
        <v xml:space="preserve">    </v>
      </c>
      <c r="AW2091" s="892">
        <f t="shared" si="4625"/>
        <v>0</v>
      </c>
      <c r="AX2091" s="886">
        <f>+AX2084-AX2090</f>
        <v>0</v>
      </c>
      <c r="AY2091" s="889">
        <f>+AY2084-AY2090</f>
        <v>0</v>
      </c>
      <c r="AZ2091" s="889">
        <f>+AZ2084-AZ2090</f>
        <v>0</v>
      </c>
      <c r="BA2091" s="874" t="str">
        <f t="shared" si="4627"/>
        <v xml:space="preserve">    </v>
      </c>
      <c r="BB2091" s="892">
        <f t="shared" si="4628"/>
        <v>0</v>
      </c>
      <c r="BC2091" s="886">
        <f>+BC2084-BC2090</f>
        <v>0</v>
      </c>
      <c r="BD2091" s="889">
        <f>+BD2084-BD2090</f>
        <v>0</v>
      </c>
      <c r="BE2091" s="889">
        <f>+BE2084-BE2090</f>
        <v>0</v>
      </c>
      <c r="BF2091" s="874" t="str">
        <f t="shared" si="4630"/>
        <v xml:space="preserve">    </v>
      </c>
      <c r="BG2091" s="892">
        <f t="shared" si="4631"/>
        <v>0</v>
      </c>
      <c r="BH2091" s="886">
        <f>+BH2084-BH2090</f>
        <v>0</v>
      </c>
      <c r="BI2091" s="889">
        <f>+BI2084-BI2090</f>
        <v>0</v>
      </c>
      <c r="BJ2091" s="889">
        <f>+BJ2084-BJ2090</f>
        <v>0</v>
      </c>
      <c r="BK2091" s="874" t="str">
        <f t="shared" si="4633"/>
        <v xml:space="preserve">    </v>
      </c>
      <c r="BL2091" s="5"/>
      <c r="BM2091" s="383">
        <f t="shared" si="4520"/>
        <v>0</v>
      </c>
    </row>
    <row r="2092" spans="1:66" s="1" customFormat="1" ht="12.75">
      <c r="A2092" s="650">
        <v>57</v>
      </c>
      <c r="B2092" s="651" t="str">
        <f>B2017</f>
        <v>Disallowance (enter as negative)</v>
      </c>
      <c r="C2092" s="558">
        <f t="shared" si="4597"/>
        <v>0</v>
      </c>
      <c r="D2092" s="1031">
        <f t="shared" si="4598"/>
        <v>0</v>
      </c>
      <c r="E2092" s="570"/>
      <c r="F2092" s="391">
        <f>+F2017+E2092</f>
        <v>0</v>
      </c>
      <c r="G2092" s="387">
        <f t="shared" ref="G2092:G2093" si="4658">D2092-F2092</f>
        <v>0</v>
      </c>
      <c r="H2092" s="367" t="str">
        <f t="shared" si="4600"/>
        <v xml:space="preserve">    </v>
      </c>
      <c r="I2092" s="853">
        <f t="shared" si="4601"/>
        <v>0</v>
      </c>
      <c r="J2092" s="570"/>
      <c r="K2092" s="391">
        <f>+K2017+J2092</f>
        <v>0</v>
      </c>
      <c r="L2092" s="387">
        <f t="shared" ref="L2092:L2093" si="4659">I2092-K2092</f>
        <v>0</v>
      </c>
      <c r="M2092" s="367" t="str">
        <f t="shared" si="4603"/>
        <v xml:space="preserve">    </v>
      </c>
      <c r="N2092" s="853">
        <f t="shared" si="4604"/>
        <v>0</v>
      </c>
      <c r="O2092" s="570"/>
      <c r="P2092" s="407">
        <f>+P2017+O2092</f>
        <v>0</v>
      </c>
      <c r="Q2092" s="387">
        <f t="shared" ref="Q2092:Q2093" si="4660">N2092-P2092</f>
        <v>0</v>
      </c>
      <c r="R2092" s="367" t="str">
        <f t="shared" si="4606"/>
        <v xml:space="preserve">    </v>
      </c>
      <c r="S2092" s="853">
        <f t="shared" si="4607"/>
        <v>0</v>
      </c>
      <c r="T2092" s="570"/>
      <c r="U2092" s="407">
        <f>+U2017+T2092</f>
        <v>0</v>
      </c>
      <c r="V2092" s="387">
        <f t="shared" ref="V2092:V2093" si="4661">S2092-U2092</f>
        <v>0</v>
      </c>
      <c r="W2092" s="367" t="str">
        <f t="shared" si="4609"/>
        <v xml:space="preserve">    </v>
      </c>
      <c r="X2092" s="853">
        <f t="shared" si="4610"/>
        <v>0</v>
      </c>
      <c r="Y2092" s="570"/>
      <c r="Z2092" s="407">
        <f>+Z2017+Y2092</f>
        <v>0</v>
      </c>
      <c r="AA2092" s="387">
        <f t="shared" ref="AA2092:AA2093" si="4662">X2092-Z2092</f>
        <v>0</v>
      </c>
      <c r="AB2092" s="367" t="str">
        <f t="shared" si="4612"/>
        <v xml:space="preserve">    </v>
      </c>
      <c r="AC2092" s="853">
        <f t="shared" si="4613"/>
        <v>0</v>
      </c>
      <c r="AD2092" s="570"/>
      <c r="AE2092" s="407">
        <f>+AE2017+AD2092</f>
        <v>0</v>
      </c>
      <c r="AF2092" s="387">
        <f t="shared" ref="AF2092:AF2093" si="4663">AC2092-AE2092</f>
        <v>0</v>
      </c>
      <c r="AG2092" s="367" t="str">
        <f t="shared" si="4615"/>
        <v xml:space="preserve">    </v>
      </c>
      <c r="AH2092" s="853">
        <f t="shared" si="4616"/>
        <v>0</v>
      </c>
      <c r="AI2092" s="570"/>
      <c r="AJ2092" s="391">
        <f>+AJ2017+AI2092</f>
        <v>0</v>
      </c>
      <c r="AK2092" s="387">
        <f t="shared" ref="AK2092:AK2093" si="4664">AH2092-AJ2092</f>
        <v>0</v>
      </c>
      <c r="AL2092" s="367" t="str">
        <f t="shared" si="4618"/>
        <v xml:space="preserve">    </v>
      </c>
      <c r="AM2092" s="853">
        <f t="shared" si="4619"/>
        <v>0</v>
      </c>
      <c r="AN2092" s="570"/>
      <c r="AO2092" s="407">
        <f>+AO2017+AN2092</f>
        <v>0</v>
      </c>
      <c r="AP2092" s="387">
        <f t="shared" ref="AP2092:AP2093" si="4665">AM2092-AO2092</f>
        <v>0</v>
      </c>
      <c r="AQ2092" s="367" t="str">
        <f t="shared" si="4621"/>
        <v xml:space="preserve">    </v>
      </c>
      <c r="AR2092" s="853">
        <f t="shared" si="4622"/>
        <v>0</v>
      </c>
      <c r="AS2092" s="570"/>
      <c r="AT2092" s="407">
        <f>+AT2017+AS2092</f>
        <v>0</v>
      </c>
      <c r="AU2092" s="387">
        <f t="shared" ref="AU2092:AU2093" si="4666">AR2092-AT2092</f>
        <v>0</v>
      </c>
      <c r="AV2092" s="367" t="str">
        <f t="shared" si="4624"/>
        <v xml:space="preserve">    </v>
      </c>
      <c r="AW2092" s="853">
        <f t="shared" si="4625"/>
        <v>0</v>
      </c>
      <c r="AX2092" s="570"/>
      <c r="AY2092" s="407">
        <f>+AY2017+AX2092</f>
        <v>0</v>
      </c>
      <c r="AZ2092" s="387">
        <f t="shared" ref="AZ2092:AZ2093" si="4667">AW2092-AY2092</f>
        <v>0</v>
      </c>
      <c r="BA2092" s="367" t="str">
        <f t="shared" si="4627"/>
        <v xml:space="preserve">    </v>
      </c>
      <c r="BB2092" s="853">
        <f t="shared" si="4628"/>
        <v>0</v>
      </c>
      <c r="BC2092" s="570"/>
      <c r="BD2092" s="407">
        <f>+BD2017+BC2092</f>
        <v>0</v>
      </c>
      <c r="BE2092" s="387">
        <f t="shared" ref="BE2092:BE2093" si="4668">BB2092-BD2092</f>
        <v>0</v>
      </c>
      <c r="BF2092" s="367" t="str">
        <f t="shared" si="4630"/>
        <v xml:space="preserve">    </v>
      </c>
      <c r="BG2092" s="853">
        <f t="shared" si="4631"/>
        <v>0</v>
      </c>
      <c r="BH2092" s="570"/>
      <c r="BI2092" s="407">
        <f>+BI2017+BH2092</f>
        <v>0</v>
      </c>
      <c r="BJ2092" s="387">
        <f t="shared" ref="BJ2092:BJ2093" si="4669">BG2092-BI2092</f>
        <v>0</v>
      </c>
      <c r="BK2092" s="367" t="str">
        <f t="shared" si="4633"/>
        <v xml:space="preserve">    </v>
      </c>
      <c r="BL2092" s="406"/>
      <c r="BM2092" s="383">
        <f t="shared" si="4520"/>
        <v>0</v>
      </c>
    </row>
    <row r="2093" spans="1:66" s="1" customFormat="1" ht="12.75">
      <c r="A2093" s="650">
        <v>58</v>
      </c>
      <c r="B2093" s="651" t="str">
        <f>B2018</f>
        <v>Adj. Due to Rate Cap (enter as neg)  SUD only</v>
      </c>
      <c r="C2093" s="558">
        <f t="shared" si="4597"/>
        <v>0</v>
      </c>
      <c r="D2093" s="1032">
        <f t="shared" si="4598"/>
        <v>0</v>
      </c>
      <c r="E2093" s="570"/>
      <c r="F2093" s="385">
        <f>+F2018+E2093</f>
        <v>0</v>
      </c>
      <c r="G2093" s="387">
        <f t="shared" si="4658"/>
        <v>0</v>
      </c>
      <c r="H2093" s="367" t="str">
        <f t="shared" si="4600"/>
        <v xml:space="preserve">    </v>
      </c>
      <c r="I2093" s="854">
        <f t="shared" si="4601"/>
        <v>0</v>
      </c>
      <c r="J2093" s="570"/>
      <c r="K2093" s="385">
        <f>+K2018+J2093</f>
        <v>0</v>
      </c>
      <c r="L2093" s="387">
        <f t="shared" si="4659"/>
        <v>0</v>
      </c>
      <c r="M2093" s="367" t="str">
        <f t="shared" si="4603"/>
        <v xml:space="preserve">    </v>
      </c>
      <c r="N2093" s="854">
        <f t="shared" si="4604"/>
        <v>0</v>
      </c>
      <c r="O2093" s="570"/>
      <c r="P2093" s="385">
        <f>+P2018+O2093</f>
        <v>0</v>
      </c>
      <c r="Q2093" s="387">
        <f t="shared" si="4660"/>
        <v>0</v>
      </c>
      <c r="R2093" s="367" t="str">
        <f t="shared" si="4606"/>
        <v xml:space="preserve">    </v>
      </c>
      <c r="S2093" s="854">
        <f t="shared" si="4607"/>
        <v>0</v>
      </c>
      <c r="T2093" s="570"/>
      <c r="U2093" s="385">
        <f>+U2018+T2093</f>
        <v>0</v>
      </c>
      <c r="V2093" s="387">
        <f t="shared" si="4661"/>
        <v>0</v>
      </c>
      <c r="W2093" s="367" t="str">
        <f t="shared" si="4609"/>
        <v xml:space="preserve">    </v>
      </c>
      <c r="X2093" s="854">
        <f t="shared" si="4610"/>
        <v>0</v>
      </c>
      <c r="Y2093" s="570"/>
      <c r="Z2093" s="385">
        <f>+Z2018+Y2093</f>
        <v>0</v>
      </c>
      <c r="AA2093" s="387">
        <f t="shared" si="4662"/>
        <v>0</v>
      </c>
      <c r="AB2093" s="367" t="str">
        <f t="shared" si="4612"/>
        <v xml:space="preserve">    </v>
      </c>
      <c r="AC2093" s="854">
        <f t="shared" si="4613"/>
        <v>0</v>
      </c>
      <c r="AD2093" s="570"/>
      <c r="AE2093" s="385">
        <f>+AE2018+AD2093</f>
        <v>0</v>
      </c>
      <c r="AF2093" s="387">
        <f t="shared" si="4663"/>
        <v>0</v>
      </c>
      <c r="AG2093" s="367" t="str">
        <f t="shared" si="4615"/>
        <v xml:space="preserve">    </v>
      </c>
      <c r="AH2093" s="854">
        <f t="shared" si="4616"/>
        <v>0</v>
      </c>
      <c r="AI2093" s="570"/>
      <c r="AJ2093" s="385">
        <f>+AJ2018+AI2093</f>
        <v>0</v>
      </c>
      <c r="AK2093" s="387">
        <f t="shared" si="4664"/>
        <v>0</v>
      </c>
      <c r="AL2093" s="367" t="str">
        <f t="shared" si="4618"/>
        <v xml:space="preserve">    </v>
      </c>
      <c r="AM2093" s="854">
        <f t="shared" si="4619"/>
        <v>0</v>
      </c>
      <c r="AN2093" s="570"/>
      <c r="AO2093" s="385">
        <f>+AO2018+AN2093</f>
        <v>0</v>
      </c>
      <c r="AP2093" s="387">
        <f t="shared" si="4665"/>
        <v>0</v>
      </c>
      <c r="AQ2093" s="367" t="str">
        <f t="shared" si="4621"/>
        <v xml:space="preserve">    </v>
      </c>
      <c r="AR2093" s="854">
        <f t="shared" si="4622"/>
        <v>0</v>
      </c>
      <c r="AS2093" s="570"/>
      <c r="AT2093" s="385">
        <f>+AT2018+AS2093</f>
        <v>0</v>
      </c>
      <c r="AU2093" s="387">
        <f t="shared" si="4666"/>
        <v>0</v>
      </c>
      <c r="AV2093" s="367" t="str">
        <f t="shared" si="4624"/>
        <v xml:space="preserve">    </v>
      </c>
      <c r="AW2093" s="854">
        <f t="shared" si="4625"/>
        <v>0</v>
      </c>
      <c r="AX2093" s="570"/>
      <c r="AY2093" s="385">
        <f>+AY2018+AX2093</f>
        <v>0</v>
      </c>
      <c r="AZ2093" s="387">
        <f t="shared" si="4667"/>
        <v>0</v>
      </c>
      <c r="BA2093" s="367" t="str">
        <f t="shared" si="4627"/>
        <v xml:space="preserve">    </v>
      </c>
      <c r="BB2093" s="854">
        <f t="shared" si="4628"/>
        <v>0</v>
      </c>
      <c r="BC2093" s="570"/>
      <c r="BD2093" s="385">
        <f>+BD2018+BC2093</f>
        <v>0</v>
      </c>
      <c r="BE2093" s="387">
        <f t="shared" si="4668"/>
        <v>0</v>
      </c>
      <c r="BF2093" s="367" t="str">
        <f t="shared" si="4630"/>
        <v xml:space="preserve">    </v>
      </c>
      <c r="BG2093" s="854">
        <f t="shared" si="4631"/>
        <v>0</v>
      </c>
      <c r="BH2093" s="570"/>
      <c r="BI2093" s="385">
        <f>+BI2018+BH2093</f>
        <v>0</v>
      </c>
      <c r="BJ2093" s="387">
        <f t="shared" si="4669"/>
        <v>0</v>
      </c>
      <c r="BK2093" s="367" t="str">
        <f t="shared" si="4633"/>
        <v xml:space="preserve">    </v>
      </c>
      <c r="BL2093" s="406"/>
      <c r="BM2093" s="383">
        <f t="shared" si="4520"/>
        <v>0</v>
      </c>
    </row>
    <row r="2094" spans="1:66" s="18" customFormat="1" ht="13.5" thickBot="1">
      <c r="A2094" s="656">
        <v>59</v>
      </c>
      <c r="B2094" s="855" t="str">
        <f>B2019</f>
        <v>NET INVOICE AMOUNT</v>
      </c>
      <c r="C2094" s="856">
        <f t="shared" si="4597"/>
        <v>0</v>
      </c>
      <c r="D2094" s="848">
        <f>+D2091+D2092+D2093</f>
        <v>0</v>
      </c>
      <c r="E2094" s="848">
        <f>+E2091+E2092+E2093</f>
        <v>0</v>
      </c>
      <c r="F2094" s="868">
        <f>+F2091+F2092+F2093</f>
        <v>0</v>
      </c>
      <c r="G2094" s="868">
        <f>+G2091+G2092+G2093</f>
        <v>0</v>
      </c>
      <c r="H2094" s="857" t="str">
        <f t="shared" si="4600"/>
        <v xml:space="preserve">    </v>
      </c>
      <c r="I2094" s="848">
        <f>+I2091+I2092+I2093</f>
        <v>0</v>
      </c>
      <c r="J2094" s="848">
        <f>+J2091+J2092+J2093</f>
        <v>0</v>
      </c>
      <c r="K2094" s="870">
        <f>+K2091+K2092+K2093</f>
        <v>0</v>
      </c>
      <c r="L2094" s="870">
        <f>+L2091+L2092+L2093</f>
        <v>0</v>
      </c>
      <c r="M2094" s="857" t="str">
        <f t="shared" si="4603"/>
        <v xml:space="preserve">    </v>
      </c>
      <c r="N2094" s="848">
        <f>+N2091+N2092+N2093</f>
        <v>0</v>
      </c>
      <c r="O2094" s="848">
        <f>+O2091+O2092+O2093</f>
        <v>0</v>
      </c>
      <c r="P2094" s="870">
        <f>+P2091+P2092+P2093</f>
        <v>0</v>
      </c>
      <c r="Q2094" s="870">
        <f>+Q2091+Q2092+Q2093</f>
        <v>0</v>
      </c>
      <c r="R2094" s="857" t="str">
        <f t="shared" si="4606"/>
        <v xml:space="preserve">    </v>
      </c>
      <c r="S2094" s="848">
        <f>+S2091+S2092+S2093</f>
        <v>0</v>
      </c>
      <c r="T2094" s="848">
        <f>+T2091+T2092+T2093</f>
        <v>0</v>
      </c>
      <c r="U2094" s="870">
        <f>+U2091+U2092+U2093</f>
        <v>0</v>
      </c>
      <c r="V2094" s="870">
        <f>+V2091+V2092+V2093</f>
        <v>0</v>
      </c>
      <c r="W2094" s="857" t="str">
        <f t="shared" si="4609"/>
        <v xml:space="preserve">    </v>
      </c>
      <c r="X2094" s="848">
        <f>+X2091+X2092+X2093</f>
        <v>0</v>
      </c>
      <c r="Y2094" s="848">
        <f>+Y2091+Y2092+Y2093</f>
        <v>0</v>
      </c>
      <c r="Z2094" s="870">
        <f>+Z2091+Z2092+Z2093</f>
        <v>0</v>
      </c>
      <c r="AA2094" s="870">
        <f>+AA2091+AA2092+AA2093</f>
        <v>0</v>
      </c>
      <c r="AB2094" s="857" t="str">
        <f t="shared" si="4612"/>
        <v xml:space="preserve">    </v>
      </c>
      <c r="AC2094" s="848">
        <f>+AC2091+AC2092+AC2093</f>
        <v>0</v>
      </c>
      <c r="AD2094" s="848">
        <f>+AD2091+AD2092+AD2093</f>
        <v>0</v>
      </c>
      <c r="AE2094" s="870">
        <f>+AE2091+AE2092+AE2093</f>
        <v>0</v>
      </c>
      <c r="AF2094" s="870">
        <f>+AF2091+AF2092+AF2093</f>
        <v>0</v>
      </c>
      <c r="AG2094" s="857" t="str">
        <f t="shared" si="4615"/>
        <v xml:space="preserve">    </v>
      </c>
      <c r="AH2094" s="848">
        <f>+AH2091+AH2092+AH2093</f>
        <v>0</v>
      </c>
      <c r="AI2094" s="848">
        <f>+AI2091+AI2092+AI2093</f>
        <v>0</v>
      </c>
      <c r="AJ2094" s="870">
        <f>+AJ2091+AJ2092+AJ2093</f>
        <v>0</v>
      </c>
      <c r="AK2094" s="870">
        <f>+AK2091+AK2092+AK2093</f>
        <v>0</v>
      </c>
      <c r="AL2094" s="857" t="str">
        <f t="shared" si="4618"/>
        <v xml:space="preserve">    </v>
      </c>
      <c r="AM2094" s="848">
        <f>+AM2091+AM2092+AM2093</f>
        <v>0</v>
      </c>
      <c r="AN2094" s="848">
        <f>+AN2091+AN2092+AN2093</f>
        <v>0</v>
      </c>
      <c r="AO2094" s="870">
        <f>+AO2091+AO2092+AO2093</f>
        <v>0</v>
      </c>
      <c r="AP2094" s="870">
        <f>+AP2091+AP2092+AP2093</f>
        <v>0</v>
      </c>
      <c r="AQ2094" s="857" t="str">
        <f t="shared" si="4621"/>
        <v xml:space="preserve">    </v>
      </c>
      <c r="AR2094" s="848">
        <f>+AR2091+AR2092+AR2093</f>
        <v>0</v>
      </c>
      <c r="AS2094" s="848">
        <f>+AS2091+AS2092+AS2093</f>
        <v>0</v>
      </c>
      <c r="AT2094" s="870">
        <f>+AT2091+AT2092+AT2093</f>
        <v>0</v>
      </c>
      <c r="AU2094" s="870">
        <f>+AU2091+AU2092+AU2093</f>
        <v>0</v>
      </c>
      <c r="AV2094" s="857" t="str">
        <f t="shared" si="4624"/>
        <v xml:space="preserve">    </v>
      </c>
      <c r="AW2094" s="848">
        <f>+AW2091+AW2092+AW2093</f>
        <v>0</v>
      </c>
      <c r="AX2094" s="848">
        <f>+AX2091+AX2092+AX2093</f>
        <v>0</v>
      </c>
      <c r="AY2094" s="870">
        <f>+AY2091+AY2092+AY2093</f>
        <v>0</v>
      </c>
      <c r="AZ2094" s="870">
        <f>+AZ2091+AZ2092+AZ2093</f>
        <v>0</v>
      </c>
      <c r="BA2094" s="857" t="str">
        <f t="shared" si="4627"/>
        <v xml:space="preserve">    </v>
      </c>
      <c r="BB2094" s="848">
        <f>+BB2091+BB2092+BB2093</f>
        <v>0</v>
      </c>
      <c r="BC2094" s="848">
        <f>+BC2091+BC2092+BC2093</f>
        <v>0</v>
      </c>
      <c r="BD2094" s="870">
        <f>+BD2091+BD2092+BD2093</f>
        <v>0</v>
      </c>
      <c r="BE2094" s="870">
        <f>+BE2091+BE2092+BE2093</f>
        <v>0</v>
      </c>
      <c r="BF2094" s="857" t="str">
        <f t="shared" si="4630"/>
        <v xml:space="preserve">    </v>
      </c>
      <c r="BG2094" s="848">
        <f>+BG2091+BG2092+BG2093</f>
        <v>0</v>
      </c>
      <c r="BH2094" s="848">
        <f>+BH2091+BH2092+BH2093</f>
        <v>0</v>
      </c>
      <c r="BI2094" s="870">
        <f>+BI2091+BI2092+BI2093</f>
        <v>0</v>
      </c>
      <c r="BJ2094" s="870">
        <f>+BJ2091+BJ2092+BJ2093</f>
        <v>0</v>
      </c>
      <c r="BK2094" s="857" t="str">
        <f t="shared" si="4633"/>
        <v xml:space="preserve">    </v>
      </c>
      <c r="BL2094" s="405"/>
      <c r="BM2094" s="383">
        <f t="shared" si="4520"/>
        <v>0</v>
      </c>
    </row>
    <row r="2095" spans="1:66" customFormat="1" ht="15" customHeight="1" thickTop="1">
      <c r="A2095" s="1151" t="s">
        <v>247</v>
      </c>
      <c r="B2095" s="1151"/>
      <c r="C2095" s="657">
        <v>0</v>
      </c>
      <c r="D2095" s="636" t="str">
        <f>D1195</f>
        <v>Certification of Exclusion and Debarment (Article 4 or 8)</v>
      </c>
      <c r="E2095" s="1011"/>
      <c r="F2095" s="636"/>
      <c r="G2095" s="636"/>
      <c r="H2095" s="636"/>
      <c r="I2095" s="636" t="str">
        <f>D1195</f>
        <v>Certification of Exclusion and Debarment (Article 4 or 8)</v>
      </c>
      <c r="J2095" s="636"/>
      <c r="K2095" s="636"/>
      <c r="L2095" s="636"/>
      <c r="M2095" s="636"/>
      <c r="N2095" s="636" t="str">
        <f>D1195</f>
        <v>Certification of Exclusion and Debarment (Article 4 or 8)</v>
      </c>
      <c r="O2095" s="636"/>
      <c r="P2095" s="636"/>
      <c r="Q2095" s="636"/>
      <c r="R2095" s="636"/>
      <c r="S2095" s="636" t="str">
        <f>D1195</f>
        <v>Certification of Exclusion and Debarment (Article 4 or 8)</v>
      </c>
      <c r="T2095" s="636"/>
      <c r="U2095" s="636"/>
      <c r="V2095" s="636"/>
      <c r="W2095" s="636"/>
      <c r="X2095" s="636" t="str">
        <f>D1195</f>
        <v>Certification of Exclusion and Debarment (Article 4 or 8)</v>
      </c>
      <c r="Y2095" s="636"/>
      <c r="Z2095" s="636"/>
      <c r="AA2095" s="636"/>
      <c r="AB2095" s="636"/>
      <c r="AC2095" s="636" t="str">
        <f>D1195</f>
        <v>Certification of Exclusion and Debarment (Article 4 or 8)</v>
      </c>
      <c r="AD2095" s="636"/>
      <c r="AE2095" s="636"/>
      <c r="AF2095" s="636"/>
      <c r="AG2095" s="636"/>
      <c r="AH2095" s="636" t="str">
        <f>D1195</f>
        <v>Certification of Exclusion and Debarment (Article 4 or 8)</v>
      </c>
      <c r="AI2095" s="636"/>
      <c r="AJ2095" s="636"/>
      <c r="AK2095" s="636"/>
      <c r="AL2095" s="636"/>
      <c r="AM2095" s="636" t="str">
        <f>D1195</f>
        <v>Certification of Exclusion and Debarment (Article 4 or 8)</v>
      </c>
      <c r="AN2095" s="636"/>
      <c r="AO2095" s="636"/>
      <c r="AP2095" s="636"/>
      <c r="AQ2095" s="636"/>
      <c r="AR2095" s="636" t="str">
        <f>D1195</f>
        <v>Certification of Exclusion and Debarment (Article 4 or 8)</v>
      </c>
      <c r="AS2095" s="636"/>
      <c r="AT2095" s="636"/>
      <c r="AU2095" s="636"/>
      <c r="AV2095" s="636"/>
      <c r="AW2095" s="636" t="str">
        <f>D1195</f>
        <v>Certification of Exclusion and Debarment (Article 4 or 8)</v>
      </c>
      <c r="AX2095" s="636"/>
      <c r="AY2095" s="636"/>
      <c r="AZ2095" s="636"/>
      <c r="BA2095" s="636"/>
      <c r="BB2095" s="636" t="str">
        <f>D1195</f>
        <v>Certification of Exclusion and Debarment (Article 4 or 8)</v>
      </c>
      <c r="BC2095" s="636"/>
      <c r="BD2095" s="636"/>
      <c r="BE2095" s="636"/>
      <c r="BF2095" s="636"/>
      <c r="BG2095" s="636" t="str">
        <f>D1195</f>
        <v>Certification of Exclusion and Debarment (Article 4 or 8)</v>
      </c>
      <c r="BH2095" s="636"/>
      <c r="BI2095" s="636"/>
      <c r="BJ2095" s="636"/>
      <c r="BK2095" s="636"/>
      <c r="BL2095" s="244"/>
      <c r="BM2095" s="244"/>
      <c r="BN2095" s="244"/>
    </row>
    <row r="2096" spans="1:66" customFormat="1" ht="75.75" customHeight="1" thickBot="1">
      <c r="A2096" s="1152"/>
      <c r="B2096" s="1152"/>
      <c r="C2096" s="658"/>
      <c r="D2096" s="1149" t="str">
        <f>D2021</f>
        <v>Invoice Certification Language (MH)</v>
      </c>
      <c r="E2096" s="1149"/>
      <c r="F2096" s="1149"/>
      <c r="G2096" s="1149"/>
      <c r="H2096" s="1149"/>
      <c r="I2096" s="1149" t="str">
        <f>D2096</f>
        <v>Invoice Certification Language (MH)</v>
      </c>
      <c r="J2096" s="1149"/>
      <c r="K2096" s="1149"/>
      <c r="L2096" s="1149"/>
      <c r="M2096" s="1149"/>
      <c r="N2096" s="1149" t="str">
        <f>I2096</f>
        <v>Invoice Certification Language (MH)</v>
      </c>
      <c r="O2096" s="1149"/>
      <c r="P2096" s="1149"/>
      <c r="Q2096" s="1149"/>
      <c r="R2096" s="1149"/>
      <c r="S2096" s="1149" t="str">
        <f>N2096</f>
        <v>Invoice Certification Language (MH)</v>
      </c>
      <c r="T2096" s="1149"/>
      <c r="U2096" s="1149"/>
      <c r="V2096" s="1149"/>
      <c r="W2096" s="1149"/>
      <c r="X2096" s="1149" t="str">
        <f>S2096</f>
        <v>Invoice Certification Language (MH)</v>
      </c>
      <c r="Y2096" s="1149"/>
      <c r="Z2096" s="1149"/>
      <c r="AA2096" s="1149"/>
      <c r="AB2096" s="1149"/>
      <c r="AC2096" s="1149" t="str">
        <f>X2096</f>
        <v>Invoice Certification Language (MH)</v>
      </c>
      <c r="AD2096" s="1149"/>
      <c r="AE2096" s="1149"/>
      <c r="AF2096" s="1149"/>
      <c r="AG2096" s="1149"/>
      <c r="AH2096" s="1149" t="str">
        <f>AC2096</f>
        <v>Invoice Certification Language (MH)</v>
      </c>
      <c r="AI2096" s="1149"/>
      <c r="AJ2096" s="1149"/>
      <c r="AK2096" s="1149"/>
      <c r="AL2096" s="1149"/>
      <c r="AM2096" s="1149" t="str">
        <f>AH2096</f>
        <v>Invoice Certification Language (MH)</v>
      </c>
      <c r="AN2096" s="1149"/>
      <c r="AO2096" s="1149"/>
      <c r="AP2096" s="1149"/>
      <c r="AQ2096" s="1149"/>
      <c r="AR2096" s="1149" t="str">
        <f>AM2096</f>
        <v>Invoice Certification Language (MH)</v>
      </c>
      <c r="AS2096" s="1149"/>
      <c r="AT2096" s="1149"/>
      <c r="AU2096" s="1149"/>
      <c r="AV2096" s="1149"/>
      <c r="AW2096" s="1149" t="str">
        <f>AR2096</f>
        <v>Invoice Certification Language (MH)</v>
      </c>
      <c r="AX2096" s="1149"/>
      <c r="AY2096" s="1149"/>
      <c r="AZ2096" s="1149"/>
      <c r="BA2096" s="1149"/>
      <c r="BB2096" s="1149" t="str">
        <f>AW2096</f>
        <v>Invoice Certification Language (MH)</v>
      </c>
      <c r="BC2096" s="1149"/>
      <c r="BD2096" s="1149"/>
      <c r="BE2096" s="1149"/>
      <c r="BF2096" s="1149"/>
      <c r="BG2096" s="1149" t="str">
        <f>BB2096</f>
        <v>Invoice Certification Language (MH)</v>
      </c>
      <c r="BH2096" s="1149"/>
      <c r="BI2096" s="1149"/>
      <c r="BJ2096" s="1149"/>
      <c r="BK2096" s="1149"/>
      <c r="BL2096" s="244"/>
      <c r="BM2096" s="244"/>
      <c r="BN2096" s="244"/>
    </row>
    <row r="2097" spans="1:63" s="1" customFormat="1" ht="12" customHeight="1">
      <c r="A2097" s="1167"/>
      <c r="B2097" s="1168"/>
      <c r="C2097" s="369"/>
      <c r="D2097" s="1142"/>
      <c r="E2097" s="1142"/>
      <c r="F2097" s="1142"/>
      <c r="G2097" s="1141"/>
      <c r="H2097" s="1141"/>
      <c r="I2097" s="1142"/>
      <c r="J2097" s="1142"/>
      <c r="K2097" s="1142"/>
      <c r="L2097" s="1141"/>
      <c r="M2097" s="1141"/>
      <c r="N2097" s="1142"/>
      <c r="O2097" s="1142"/>
      <c r="P2097" s="1142"/>
      <c r="Q2097" s="1141"/>
      <c r="R2097" s="1141"/>
      <c r="S2097" s="1142"/>
      <c r="T2097" s="1142"/>
      <c r="U2097" s="1142"/>
      <c r="V2097" s="1141"/>
      <c r="W2097" s="1141"/>
      <c r="X2097" s="1142"/>
      <c r="Y2097" s="1142"/>
      <c r="Z2097" s="1142"/>
      <c r="AA2097" s="1141"/>
      <c r="AB2097" s="1141"/>
      <c r="AC2097" s="1142"/>
      <c r="AD2097" s="1142"/>
      <c r="AE2097" s="1142"/>
      <c r="AF2097" s="1141"/>
      <c r="AG2097" s="1141"/>
      <c r="AH2097" s="1142"/>
      <c r="AI2097" s="1142"/>
      <c r="AJ2097" s="1142"/>
      <c r="AK2097" s="1141"/>
      <c r="AL2097" s="1141"/>
      <c r="AM2097" s="1142"/>
      <c r="AN2097" s="1142"/>
      <c r="AO2097" s="1142"/>
      <c r="AP2097" s="1141"/>
      <c r="AQ2097" s="1141"/>
      <c r="AR2097" s="1142"/>
      <c r="AS2097" s="1142"/>
      <c r="AT2097" s="1142"/>
      <c r="AU2097" s="1141"/>
      <c r="AV2097" s="1141"/>
      <c r="AW2097" s="1142"/>
      <c r="AX2097" s="1142"/>
      <c r="AY2097" s="1142"/>
      <c r="AZ2097" s="1141"/>
      <c r="BA2097" s="1141"/>
      <c r="BB2097" s="1142"/>
      <c r="BC2097" s="1142"/>
      <c r="BD2097" s="1142"/>
      <c r="BE2097" s="1141"/>
      <c r="BF2097" s="1141"/>
      <c r="BG2097" s="1142"/>
      <c r="BH2097" s="1142"/>
      <c r="BI2097" s="1142"/>
      <c r="BJ2097" s="1141"/>
      <c r="BK2097" s="1141"/>
    </row>
    <row r="2098" spans="1:63" s="1" customFormat="1" ht="10.5" customHeight="1">
      <c r="A2098" s="1169"/>
      <c r="B2098" s="1170"/>
      <c r="C2098" s="370"/>
      <c r="D2098" s="1143" t="s">
        <v>313</v>
      </c>
      <c r="E2098" s="1143"/>
      <c r="F2098" s="1143"/>
      <c r="G2098" s="96" t="s">
        <v>125</v>
      </c>
      <c r="H2098" s="87"/>
      <c r="I2098" s="1143" t="s">
        <v>313</v>
      </c>
      <c r="J2098" s="1143"/>
      <c r="K2098" s="1143"/>
      <c r="L2098" s="96" t="s">
        <v>125</v>
      </c>
      <c r="M2098" s="87"/>
      <c r="N2098" s="1143" t="s">
        <v>313</v>
      </c>
      <c r="O2098" s="1143"/>
      <c r="P2098" s="1143"/>
      <c r="Q2098" s="96" t="s">
        <v>125</v>
      </c>
      <c r="R2098" s="87"/>
      <c r="S2098" s="1143" t="s">
        <v>313</v>
      </c>
      <c r="T2098" s="1143"/>
      <c r="U2098" s="1143"/>
      <c r="V2098" s="96" t="s">
        <v>125</v>
      </c>
      <c r="W2098" s="87"/>
      <c r="X2098" s="1143" t="s">
        <v>313</v>
      </c>
      <c r="Y2098" s="1143"/>
      <c r="Z2098" s="1143"/>
      <c r="AA2098" s="96" t="s">
        <v>125</v>
      </c>
      <c r="AB2098" s="87"/>
      <c r="AC2098" s="1143" t="s">
        <v>313</v>
      </c>
      <c r="AD2098" s="1143"/>
      <c r="AE2098" s="1143"/>
      <c r="AF2098" s="96" t="s">
        <v>125</v>
      </c>
      <c r="AG2098" s="87"/>
      <c r="AH2098" s="1143" t="s">
        <v>313</v>
      </c>
      <c r="AI2098" s="1143"/>
      <c r="AJ2098" s="1143"/>
      <c r="AK2098" s="96" t="s">
        <v>125</v>
      </c>
      <c r="AL2098" s="87"/>
      <c r="AM2098" s="1143" t="s">
        <v>313</v>
      </c>
      <c r="AN2098" s="1143"/>
      <c r="AO2098" s="1143"/>
      <c r="AP2098" s="96" t="s">
        <v>125</v>
      </c>
      <c r="AQ2098" s="87"/>
      <c r="AR2098" s="1143" t="s">
        <v>313</v>
      </c>
      <c r="AS2098" s="1143"/>
      <c r="AT2098" s="1143"/>
      <c r="AU2098" s="96" t="s">
        <v>125</v>
      </c>
      <c r="AV2098" s="87"/>
      <c r="AW2098" s="1143" t="s">
        <v>313</v>
      </c>
      <c r="AX2098" s="1143"/>
      <c r="AY2098" s="1143"/>
      <c r="AZ2098" s="96" t="s">
        <v>125</v>
      </c>
      <c r="BA2098" s="87"/>
      <c r="BB2098" s="1143" t="s">
        <v>313</v>
      </c>
      <c r="BC2098" s="1143"/>
      <c r="BD2098" s="1143"/>
      <c r="BE2098" s="96" t="s">
        <v>125</v>
      </c>
      <c r="BF2098" s="87"/>
      <c r="BG2098" s="1143" t="s">
        <v>313</v>
      </c>
      <c r="BH2098" s="1143"/>
      <c r="BI2098" s="1143"/>
      <c r="BJ2098" s="96" t="s">
        <v>125</v>
      </c>
      <c r="BK2098" s="87"/>
    </row>
    <row r="2099" spans="1:63" s="1" customFormat="1" ht="21" customHeight="1">
      <c r="A2099" s="1169"/>
      <c r="B2099" s="1170"/>
      <c r="C2099" s="361"/>
      <c r="D2099" s="1145"/>
      <c r="E2099" s="1145"/>
      <c r="F2099" s="1145"/>
      <c r="G2099" s="1140"/>
      <c r="H2099" s="1140"/>
      <c r="I2099" s="1145"/>
      <c r="J2099" s="1145"/>
      <c r="K2099" s="1145"/>
      <c r="L2099" s="1140"/>
      <c r="M2099" s="1140"/>
      <c r="N2099" s="1145"/>
      <c r="O2099" s="1145"/>
      <c r="P2099" s="1145"/>
      <c r="Q2099" s="1140"/>
      <c r="R2099" s="1140"/>
      <c r="S2099" s="1145"/>
      <c r="T2099" s="1145"/>
      <c r="U2099" s="1145"/>
      <c r="V2099" s="1140"/>
      <c r="W2099" s="1140"/>
      <c r="X2099" s="1145"/>
      <c r="Y2099" s="1145"/>
      <c r="Z2099" s="1145"/>
      <c r="AA2099" s="1140"/>
      <c r="AB2099" s="1140"/>
      <c r="AC2099" s="1145"/>
      <c r="AD2099" s="1145"/>
      <c r="AE2099" s="1145"/>
      <c r="AF2099" s="1140"/>
      <c r="AG2099" s="1140"/>
      <c r="AH2099" s="1145"/>
      <c r="AI2099" s="1145"/>
      <c r="AJ2099" s="1145"/>
      <c r="AK2099" s="1140"/>
      <c r="AL2099" s="1140"/>
      <c r="AM2099" s="1145"/>
      <c r="AN2099" s="1145"/>
      <c r="AO2099" s="1145"/>
      <c r="AP2099" s="1140"/>
      <c r="AQ2099" s="1140"/>
      <c r="AR2099" s="1145"/>
      <c r="AS2099" s="1145"/>
      <c r="AT2099" s="1145"/>
      <c r="AU2099" s="1140"/>
      <c r="AV2099" s="1140"/>
      <c r="AW2099" s="1145"/>
      <c r="AX2099" s="1145"/>
      <c r="AY2099" s="1145"/>
      <c r="AZ2099" s="1140"/>
      <c r="BA2099" s="1140"/>
      <c r="BB2099" s="1145"/>
      <c r="BC2099" s="1145"/>
      <c r="BD2099" s="1145"/>
      <c r="BE2099" s="1140"/>
      <c r="BF2099" s="1140"/>
      <c r="BG2099" s="1145"/>
      <c r="BH2099" s="1145"/>
      <c r="BI2099" s="1145"/>
      <c r="BJ2099" s="1140"/>
      <c r="BK2099" s="1140"/>
    </row>
    <row r="2100" spans="1:63" s="1" customFormat="1" ht="16.5" thickBot="1">
      <c r="A2100" s="1171"/>
      <c r="B2100" s="1172"/>
      <c r="C2100" s="362"/>
      <c r="D2100" s="1144" t="s">
        <v>80</v>
      </c>
      <c r="E2100" s="1144"/>
      <c r="F2100" s="94"/>
      <c r="G2100" s="95" t="s">
        <v>81</v>
      </c>
      <c r="H2100" s="87"/>
      <c r="I2100" s="1144" t="s">
        <v>80</v>
      </c>
      <c r="J2100" s="1144"/>
      <c r="K2100" s="94"/>
      <c r="L2100" s="95" t="s">
        <v>81</v>
      </c>
      <c r="M2100" s="87"/>
      <c r="N2100" s="1144" t="s">
        <v>80</v>
      </c>
      <c r="O2100" s="1144"/>
      <c r="P2100" s="94"/>
      <c r="Q2100" s="95" t="s">
        <v>81</v>
      </c>
      <c r="R2100" s="87"/>
      <c r="S2100" s="1144" t="s">
        <v>80</v>
      </c>
      <c r="T2100" s="1144"/>
      <c r="U2100" s="94"/>
      <c r="V2100" s="95" t="s">
        <v>81</v>
      </c>
      <c r="W2100" s="87"/>
      <c r="X2100" s="1144" t="s">
        <v>80</v>
      </c>
      <c r="Y2100" s="1144"/>
      <c r="Z2100" s="94"/>
      <c r="AA2100" s="95" t="s">
        <v>81</v>
      </c>
      <c r="AB2100" s="87"/>
      <c r="AC2100" s="1144" t="s">
        <v>80</v>
      </c>
      <c r="AD2100" s="1144"/>
      <c r="AE2100" s="94"/>
      <c r="AF2100" s="95" t="s">
        <v>81</v>
      </c>
      <c r="AG2100" s="87"/>
      <c r="AH2100" s="1144" t="s">
        <v>80</v>
      </c>
      <c r="AI2100" s="1144"/>
      <c r="AJ2100" s="94"/>
      <c r="AK2100" s="95" t="s">
        <v>81</v>
      </c>
      <c r="AL2100" s="87"/>
      <c r="AM2100" s="1144" t="s">
        <v>80</v>
      </c>
      <c r="AN2100" s="1144"/>
      <c r="AO2100" s="94"/>
      <c r="AP2100" s="95" t="s">
        <v>81</v>
      </c>
      <c r="AQ2100" s="87"/>
      <c r="AR2100" s="1144" t="s">
        <v>80</v>
      </c>
      <c r="AS2100" s="1144"/>
      <c r="AT2100" s="94"/>
      <c r="AU2100" s="95" t="s">
        <v>81</v>
      </c>
      <c r="AV2100" s="87"/>
      <c r="AW2100" s="1144" t="s">
        <v>80</v>
      </c>
      <c r="AX2100" s="1144"/>
      <c r="AY2100" s="94"/>
      <c r="AZ2100" s="95" t="s">
        <v>81</v>
      </c>
      <c r="BA2100" s="87"/>
      <c r="BB2100" s="1144" t="s">
        <v>80</v>
      </c>
      <c r="BC2100" s="1144"/>
      <c r="BD2100" s="94"/>
      <c r="BE2100" s="95" t="s">
        <v>81</v>
      </c>
      <c r="BF2100" s="87"/>
      <c r="BG2100" s="1144" t="s">
        <v>80</v>
      </c>
      <c r="BH2100" s="1144"/>
      <c r="BI2100" s="94"/>
      <c r="BJ2100" s="95" t="s">
        <v>81</v>
      </c>
      <c r="BK2100" s="87"/>
    </row>
    <row r="2101" spans="1:63" s="1" customFormat="1">
      <c r="A2101" s="87"/>
      <c r="B2101" s="87"/>
      <c r="C2101" s="361"/>
      <c r="D2101" s="87"/>
      <c r="E2101" s="361"/>
      <c r="F2101" s="87"/>
      <c r="G2101" s="87"/>
      <c r="H2101" s="87"/>
      <c r="I2101" s="16"/>
      <c r="J2101" s="16"/>
      <c r="K2101" s="32"/>
      <c r="L2101" s="16"/>
      <c r="M2101" s="16"/>
      <c r="N2101" s="16"/>
      <c r="AA2101" s="20"/>
      <c r="AB2101" s="20"/>
      <c r="AC2101" s="20"/>
      <c r="AD2101" s="20"/>
      <c r="AE2101" s="20"/>
      <c r="AF2101" s="20"/>
      <c r="AG2101" s="20"/>
      <c r="AH2101" s="20"/>
    </row>
    <row r="2102" spans="1:63" s="1" customFormat="1">
      <c r="A2102" s="87"/>
      <c r="B2102" s="87"/>
      <c r="C2102" s="361"/>
      <c r="D2102" s="87"/>
      <c r="E2102" s="361"/>
      <c r="F2102" s="87"/>
      <c r="G2102" s="87"/>
      <c r="H2102" s="87"/>
      <c r="I2102" s="16"/>
      <c r="J2102" s="16"/>
      <c r="K2102" s="32"/>
      <c r="L2102" s="16"/>
      <c r="M2102" s="16"/>
      <c r="N2102" s="16"/>
      <c r="AA2102" s="20"/>
      <c r="AB2102" s="20"/>
      <c r="AC2102" s="20"/>
      <c r="AD2102" s="20"/>
      <c r="AE2102" s="20"/>
      <c r="AF2102" s="20"/>
      <c r="AG2102" s="20"/>
      <c r="AH2102" s="20"/>
    </row>
    <row r="2103" spans="1:63" s="1" customFormat="1">
      <c r="A2103" s="87"/>
      <c r="B2103" s="87"/>
      <c r="C2103" s="361"/>
      <c r="D2103" s="87"/>
      <c r="E2103" s="361"/>
      <c r="F2103" s="87"/>
      <c r="G2103" s="87"/>
      <c r="H2103" s="87"/>
      <c r="I2103" s="16"/>
      <c r="J2103" s="16"/>
      <c r="K2103" s="32"/>
      <c r="L2103" s="16"/>
      <c r="M2103" s="16"/>
      <c r="N2103" s="16"/>
      <c r="AA2103" s="20"/>
      <c r="AB2103" s="20"/>
      <c r="AC2103" s="20"/>
      <c r="AD2103" s="20"/>
      <c r="AE2103" s="20"/>
      <c r="AF2103" s="20"/>
      <c r="AG2103" s="20"/>
      <c r="AH2103" s="20"/>
    </row>
    <row r="2104" spans="1:63" s="1" customFormat="1">
      <c r="A2104" s="87"/>
      <c r="B2104" s="87"/>
      <c r="C2104" s="361"/>
      <c r="D2104" s="87"/>
      <c r="E2104" s="361"/>
      <c r="F2104" s="87"/>
      <c r="G2104" s="87"/>
      <c r="H2104" s="87"/>
      <c r="I2104" s="16"/>
      <c r="J2104" s="16"/>
      <c r="K2104" s="32"/>
      <c r="L2104" s="16"/>
      <c r="M2104" s="16"/>
      <c r="N2104" s="16"/>
      <c r="AA2104" s="20"/>
      <c r="AB2104" s="20"/>
      <c r="AC2104" s="20"/>
      <c r="AD2104" s="20"/>
      <c r="AE2104" s="20"/>
      <c r="AF2104" s="20"/>
      <c r="AG2104" s="20"/>
      <c r="AH2104" s="20"/>
    </row>
    <row r="2105" spans="1:63" s="1" customFormat="1">
      <c r="A2105" s="87"/>
      <c r="B2105" s="87"/>
      <c r="C2105" s="361"/>
      <c r="D2105" s="87"/>
      <c r="E2105" s="361"/>
      <c r="F2105" s="87"/>
      <c r="G2105" s="87"/>
      <c r="H2105" s="87"/>
      <c r="I2105" s="16"/>
      <c r="J2105" s="16"/>
      <c r="K2105" s="32"/>
      <c r="L2105" s="16"/>
      <c r="M2105" s="16"/>
      <c r="N2105" s="16"/>
      <c r="AA2105" s="20"/>
      <c r="AB2105" s="20"/>
      <c r="AC2105" s="20"/>
      <c r="AD2105" s="20"/>
      <c r="AE2105" s="20"/>
      <c r="AF2105" s="20"/>
      <c r="AG2105" s="20"/>
      <c r="AH2105" s="20"/>
    </row>
    <row r="2106" spans="1:63" s="1" customFormat="1">
      <c r="A2106" s="87"/>
      <c r="B2106" s="87"/>
      <c r="C2106" s="361"/>
      <c r="D2106" s="87"/>
      <c r="E2106" s="361"/>
      <c r="F2106" s="87"/>
      <c r="G2106" s="87"/>
      <c r="H2106" s="87"/>
      <c r="I2106" s="16"/>
      <c r="J2106" s="16"/>
      <c r="K2106" s="32"/>
      <c r="L2106" s="16"/>
      <c r="M2106" s="16"/>
      <c r="N2106" s="16"/>
      <c r="AA2106" s="20"/>
      <c r="AB2106" s="20"/>
      <c r="AC2106" s="20"/>
      <c r="AD2106" s="20"/>
      <c r="AE2106" s="20"/>
      <c r="AF2106" s="20"/>
      <c r="AG2106" s="20"/>
      <c r="AH2106" s="20"/>
    </row>
    <row r="2107" spans="1:63" s="1" customFormat="1">
      <c r="A2107" s="87"/>
      <c r="B2107" s="87"/>
      <c r="C2107" s="361"/>
      <c r="D2107" s="87"/>
      <c r="E2107" s="361"/>
      <c r="F2107" s="87"/>
      <c r="G2107" s="87"/>
      <c r="H2107" s="87"/>
      <c r="I2107" s="16"/>
      <c r="J2107" s="16"/>
      <c r="K2107" s="32"/>
      <c r="L2107" s="16"/>
      <c r="M2107" s="16"/>
      <c r="N2107" s="16"/>
      <c r="AA2107" s="20"/>
      <c r="AB2107" s="20"/>
      <c r="AC2107" s="20"/>
      <c r="AD2107" s="20"/>
      <c r="AE2107" s="20"/>
      <c r="AF2107" s="20"/>
      <c r="AG2107" s="20"/>
      <c r="AH2107" s="20"/>
    </row>
    <row r="2108" spans="1:63" s="1" customFormat="1">
      <c r="A2108" s="87"/>
      <c r="B2108" s="87"/>
      <c r="C2108" s="361"/>
      <c r="D2108" s="87"/>
      <c r="E2108" s="361"/>
      <c r="F2108" s="87"/>
      <c r="G2108" s="87"/>
      <c r="H2108" s="87"/>
      <c r="I2108" s="16"/>
      <c r="J2108" s="16"/>
      <c r="K2108" s="32"/>
      <c r="L2108" s="16"/>
      <c r="M2108" s="16"/>
      <c r="N2108" s="16"/>
      <c r="AA2108" s="20"/>
      <c r="AB2108" s="20"/>
      <c r="AC2108" s="20"/>
      <c r="AD2108" s="20"/>
      <c r="AE2108" s="20"/>
      <c r="AF2108" s="20"/>
      <c r="AG2108" s="20"/>
      <c r="AH2108" s="20"/>
    </row>
    <row r="2109" spans="1:63" s="1" customFormat="1">
      <c r="A2109" s="87"/>
      <c r="B2109" s="87"/>
      <c r="C2109" s="361"/>
      <c r="D2109" s="87"/>
      <c r="E2109" s="361"/>
      <c r="F2109" s="87"/>
      <c r="G2109" s="87"/>
      <c r="H2109" s="87"/>
      <c r="I2109" s="16"/>
      <c r="J2109" s="16"/>
      <c r="K2109" s="32"/>
      <c r="L2109" s="16"/>
      <c r="M2109" s="16"/>
      <c r="N2109" s="16"/>
      <c r="AA2109" s="20"/>
      <c r="AB2109" s="20"/>
      <c r="AC2109" s="20"/>
      <c r="AD2109" s="20"/>
      <c r="AE2109" s="20"/>
      <c r="AF2109" s="20"/>
      <c r="AG2109" s="20"/>
      <c r="AH2109" s="20"/>
    </row>
    <row r="2110" spans="1:63" s="1" customFormat="1">
      <c r="A2110" s="87"/>
      <c r="B2110" s="87"/>
      <c r="C2110" s="361"/>
      <c r="D2110" s="87"/>
      <c r="E2110" s="361"/>
      <c r="F2110" s="87"/>
      <c r="G2110" s="87"/>
      <c r="H2110" s="87"/>
      <c r="I2110" s="16"/>
      <c r="J2110" s="16"/>
      <c r="K2110" s="32"/>
      <c r="L2110" s="16"/>
      <c r="M2110" s="16"/>
      <c r="N2110" s="16"/>
      <c r="AA2110" s="20"/>
      <c r="AB2110" s="20"/>
      <c r="AC2110" s="20"/>
      <c r="AD2110" s="20"/>
      <c r="AE2110" s="20"/>
      <c r="AF2110" s="20"/>
      <c r="AG2110" s="20"/>
      <c r="AH2110" s="20"/>
    </row>
    <row r="2111" spans="1:63" s="1" customFormat="1">
      <c r="A2111" s="87"/>
      <c r="B2111" s="87"/>
      <c r="C2111" s="361"/>
      <c r="D2111" s="87"/>
      <c r="E2111" s="361"/>
      <c r="F2111" s="87"/>
      <c r="G2111" s="87"/>
      <c r="H2111" s="87"/>
      <c r="I2111" s="16"/>
      <c r="J2111" s="16"/>
      <c r="K2111" s="32"/>
      <c r="L2111" s="16"/>
      <c r="M2111" s="16"/>
      <c r="N2111" s="16"/>
      <c r="AA2111" s="20"/>
      <c r="AB2111" s="20"/>
      <c r="AC2111" s="20"/>
      <c r="AD2111" s="20"/>
      <c r="AE2111" s="20"/>
      <c r="AF2111" s="20"/>
      <c r="AG2111" s="20"/>
      <c r="AH2111" s="20"/>
    </row>
    <row r="2112" spans="1:63" s="1" customFormat="1">
      <c r="A2112" s="87"/>
      <c r="B2112" s="87"/>
      <c r="C2112" s="361"/>
      <c r="D2112" s="87"/>
      <c r="E2112" s="361"/>
      <c r="F2112" s="87"/>
      <c r="G2112" s="87"/>
      <c r="H2112" s="87"/>
      <c r="I2112" s="16"/>
      <c r="J2112" s="16"/>
      <c r="K2112" s="32"/>
      <c r="L2112" s="16"/>
      <c r="M2112" s="16"/>
      <c r="N2112" s="16"/>
      <c r="AA2112" s="20"/>
      <c r="AB2112" s="20"/>
      <c r="AC2112" s="20"/>
      <c r="AD2112" s="20"/>
      <c r="AE2112" s="20"/>
      <c r="AF2112" s="20"/>
      <c r="AG2112" s="20"/>
      <c r="AH2112" s="20"/>
    </row>
    <row r="2113" spans="1:34" s="1" customFormat="1">
      <c r="A2113" s="87"/>
      <c r="B2113" s="87"/>
      <c r="C2113" s="361"/>
      <c r="D2113" s="87"/>
      <c r="E2113" s="361"/>
      <c r="F2113" s="87"/>
      <c r="G2113" s="87"/>
      <c r="H2113" s="87"/>
      <c r="I2113" s="16"/>
      <c r="J2113" s="16"/>
      <c r="K2113" s="32"/>
      <c r="L2113" s="16"/>
      <c r="M2113" s="16"/>
      <c r="N2113" s="16"/>
      <c r="AA2113" s="20"/>
      <c r="AB2113" s="20"/>
      <c r="AC2113" s="20"/>
      <c r="AD2113" s="20"/>
      <c r="AE2113" s="20"/>
      <c r="AF2113" s="20"/>
      <c r="AG2113" s="20"/>
      <c r="AH2113" s="20"/>
    </row>
    <row r="2114" spans="1:34" s="1" customFormat="1">
      <c r="A2114" s="87"/>
      <c r="B2114" s="87"/>
      <c r="C2114" s="361"/>
      <c r="D2114" s="87"/>
      <c r="E2114" s="361"/>
      <c r="F2114" s="87"/>
      <c r="G2114" s="87"/>
      <c r="H2114" s="87"/>
      <c r="I2114" s="16"/>
      <c r="J2114" s="16"/>
      <c r="K2114" s="32"/>
      <c r="L2114" s="16"/>
      <c r="M2114" s="16"/>
      <c r="N2114" s="16"/>
      <c r="AA2114" s="20"/>
      <c r="AB2114" s="20"/>
      <c r="AC2114" s="20"/>
      <c r="AD2114" s="20"/>
      <c r="AE2114" s="20"/>
      <c r="AF2114" s="20"/>
      <c r="AG2114" s="20"/>
      <c r="AH2114" s="20"/>
    </row>
    <row r="2115" spans="1:34" s="1" customFormat="1">
      <c r="A2115" s="87"/>
      <c r="B2115" s="87"/>
      <c r="C2115" s="361"/>
      <c r="D2115" s="87"/>
      <c r="E2115" s="361"/>
      <c r="F2115" s="87"/>
      <c r="G2115" s="87"/>
      <c r="H2115" s="87"/>
      <c r="I2115" s="16"/>
      <c r="J2115" s="16"/>
      <c r="K2115" s="32"/>
      <c r="L2115" s="16"/>
      <c r="M2115" s="16"/>
      <c r="N2115" s="16"/>
      <c r="AA2115" s="20"/>
      <c r="AB2115" s="20"/>
      <c r="AC2115" s="20"/>
      <c r="AD2115" s="20"/>
      <c r="AE2115" s="20"/>
      <c r="AF2115" s="20"/>
      <c r="AG2115" s="20"/>
      <c r="AH2115" s="20"/>
    </row>
    <row r="2116" spans="1:34" s="1" customFormat="1">
      <c r="A2116" s="87"/>
      <c r="B2116" s="87"/>
      <c r="C2116" s="361"/>
      <c r="D2116" s="87"/>
      <c r="E2116" s="361"/>
      <c r="F2116" s="87"/>
      <c r="G2116" s="87"/>
      <c r="H2116" s="87"/>
      <c r="I2116" s="16"/>
      <c r="J2116" s="16"/>
      <c r="K2116" s="32"/>
      <c r="L2116" s="16"/>
      <c r="M2116" s="16"/>
      <c r="N2116" s="16"/>
      <c r="AA2116" s="20"/>
      <c r="AB2116" s="20"/>
      <c r="AC2116" s="20"/>
      <c r="AD2116" s="20"/>
      <c r="AE2116" s="20"/>
      <c r="AF2116" s="20"/>
      <c r="AG2116" s="20"/>
      <c r="AH2116" s="20"/>
    </row>
    <row r="2117" spans="1:34" s="1" customFormat="1">
      <c r="A2117" s="87"/>
      <c r="B2117" s="87"/>
      <c r="C2117" s="361"/>
      <c r="D2117" s="87"/>
      <c r="E2117" s="361"/>
      <c r="F2117" s="87"/>
      <c r="G2117" s="87"/>
      <c r="H2117" s="87"/>
      <c r="I2117" s="16"/>
      <c r="J2117" s="16"/>
      <c r="K2117" s="32"/>
      <c r="L2117" s="16"/>
      <c r="M2117" s="16"/>
      <c r="N2117" s="16"/>
      <c r="AA2117" s="20"/>
      <c r="AB2117" s="20"/>
      <c r="AC2117" s="20"/>
      <c r="AD2117" s="20"/>
      <c r="AE2117" s="20"/>
      <c r="AF2117" s="20"/>
      <c r="AG2117" s="20"/>
      <c r="AH2117" s="20"/>
    </row>
    <row r="2118" spans="1:34" s="1" customFormat="1">
      <c r="A2118" s="87"/>
      <c r="B2118" s="87"/>
      <c r="C2118" s="361"/>
      <c r="D2118" s="87"/>
      <c r="E2118" s="361"/>
      <c r="F2118" s="87"/>
      <c r="G2118" s="87"/>
      <c r="H2118" s="87"/>
      <c r="I2118" s="16"/>
      <c r="J2118" s="16"/>
      <c r="K2118" s="32"/>
      <c r="L2118" s="16"/>
      <c r="M2118" s="16"/>
      <c r="N2118" s="16"/>
      <c r="AA2118" s="20"/>
      <c r="AB2118" s="20"/>
      <c r="AC2118" s="20"/>
      <c r="AD2118" s="20"/>
      <c r="AE2118" s="20"/>
      <c r="AF2118" s="20"/>
      <c r="AG2118" s="20"/>
      <c r="AH2118" s="20"/>
    </row>
    <row r="2119" spans="1:34" s="1" customFormat="1">
      <c r="A2119" s="87"/>
      <c r="B2119" s="87"/>
      <c r="C2119" s="361"/>
      <c r="D2119" s="87"/>
      <c r="E2119" s="361"/>
      <c r="F2119" s="87"/>
      <c r="G2119" s="87"/>
      <c r="H2119" s="87"/>
      <c r="I2119" s="16"/>
      <c r="J2119" s="16"/>
      <c r="K2119" s="32"/>
      <c r="L2119" s="16"/>
      <c r="M2119" s="16"/>
      <c r="N2119" s="16"/>
      <c r="AA2119" s="20"/>
      <c r="AB2119" s="20"/>
      <c r="AC2119" s="20"/>
      <c r="AD2119" s="20"/>
      <c r="AE2119" s="20"/>
      <c r="AF2119" s="20"/>
      <c r="AG2119" s="20"/>
      <c r="AH2119" s="20"/>
    </row>
    <row r="2120" spans="1:34" s="1" customFormat="1">
      <c r="A2120" s="87"/>
      <c r="B2120" s="87"/>
      <c r="C2120" s="361"/>
      <c r="D2120" s="87"/>
      <c r="E2120" s="361"/>
      <c r="F2120" s="87"/>
      <c r="G2120" s="87"/>
      <c r="H2120" s="87"/>
      <c r="I2120" s="16"/>
      <c r="J2120" s="16"/>
      <c r="K2120" s="32"/>
      <c r="L2120" s="16"/>
      <c r="M2120" s="16"/>
      <c r="N2120" s="16"/>
      <c r="AA2120" s="20"/>
      <c r="AB2120" s="20"/>
      <c r="AC2120" s="20"/>
      <c r="AD2120" s="20"/>
      <c r="AE2120" s="20"/>
      <c r="AF2120" s="20"/>
      <c r="AG2120" s="20"/>
      <c r="AH2120" s="20"/>
    </row>
    <row r="2121" spans="1:34" s="1" customFormat="1">
      <c r="A2121" s="87"/>
      <c r="B2121" s="87"/>
      <c r="C2121" s="361"/>
      <c r="D2121" s="87"/>
      <c r="E2121" s="361"/>
      <c r="F2121" s="87"/>
      <c r="G2121" s="87"/>
      <c r="H2121" s="87"/>
      <c r="I2121" s="16"/>
      <c r="J2121" s="16"/>
      <c r="K2121" s="32"/>
      <c r="L2121" s="16"/>
      <c r="M2121" s="16"/>
      <c r="N2121" s="16"/>
      <c r="AA2121" s="20"/>
      <c r="AB2121" s="20"/>
      <c r="AC2121" s="20"/>
      <c r="AD2121" s="20"/>
      <c r="AE2121" s="20"/>
      <c r="AF2121" s="20"/>
      <c r="AG2121" s="20"/>
      <c r="AH2121" s="20"/>
    </row>
    <row r="2122" spans="1:34" s="1" customFormat="1">
      <c r="A2122" s="87"/>
      <c r="B2122" s="87"/>
      <c r="C2122" s="361"/>
      <c r="D2122" s="87"/>
      <c r="E2122" s="361"/>
      <c r="F2122" s="87"/>
      <c r="G2122" s="87"/>
      <c r="H2122" s="87"/>
      <c r="I2122" s="16"/>
      <c r="J2122" s="16"/>
      <c r="K2122" s="32"/>
      <c r="L2122" s="16"/>
      <c r="M2122" s="16"/>
      <c r="N2122" s="16"/>
      <c r="AA2122" s="20"/>
      <c r="AB2122" s="20"/>
      <c r="AC2122" s="20"/>
      <c r="AD2122" s="20"/>
      <c r="AE2122" s="20"/>
      <c r="AF2122" s="20"/>
      <c r="AG2122" s="20"/>
      <c r="AH2122" s="20"/>
    </row>
    <row r="2123" spans="1:34" s="1" customFormat="1">
      <c r="A2123" s="87"/>
      <c r="B2123" s="87"/>
      <c r="C2123" s="361"/>
      <c r="D2123" s="87"/>
      <c r="E2123" s="361"/>
      <c r="F2123" s="87"/>
      <c r="G2123" s="87"/>
      <c r="H2123" s="87"/>
      <c r="I2123" s="16"/>
      <c r="J2123" s="16"/>
      <c r="K2123" s="32"/>
      <c r="L2123" s="16"/>
      <c r="M2123" s="16"/>
      <c r="N2123" s="16"/>
      <c r="AA2123" s="20"/>
      <c r="AB2123" s="20"/>
      <c r="AC2123" s="20"/>
      <c r="AD2123" s="20"/>
      <c r="AE2123" s="20"/>
      <c r="AF2123" s="20"/>
      <c r="AG2123" s="20"/>
      <c r="AH2123" s="20"/>
    </row>
    <row r="2124" spans="1:34" s="1" customFormat="1">
      <c r="A2124" s="87"/>
      <c r="B2124" s="87"/>
      <c r="C2124" s="361"/>
      <c r="D2124" s="87"/>
      <c r="E2124" s="361"/>
      <c r="F2124" s="87"/>
      <c r="G2124" s="87"/>
      <c r="H2124" s="87"/>
      <c r="I2124" s="16"/>
      <c r="J2124" s="16"/>
      <c r="K2124" s="32"/>
      <c r="L2124" s="16"/>
      <c r="M2124" s="16"/>
      <c r="N2124" s="16"/>
      <c r="AA2124" s="20"/>
      <c r="AB2124" s="20"/>
      <c r="AC2124" s="20"/>
      <c r="AD2124" s="20"/>
      <c r="AE2124" s="20"/>
      <c r="AF2124" s="20"/>
      <c r="AG2124" s="20"/>
      <c r="AH2124" s="20"/>
    </row>
    <row r="2125" spans="1:34" s="1" customFormat="1">
      <c r="A2125" s="87"/>
      <c r="B2125" s="87"/>
      <c r="C2125" s="361"/>
      <c r="D2125" s="87"/>
      <c r="E2125" s="361"/>
      <c r="F2125" s="87"/>
      <c r="G2125" s="87"/>
      <c r="H2125" s="87"/>
      <c r="I2125" s="16"/>
      <c r="J2125" s="16"/>
      <c r="K2125" s="32"/>
      <c r="L2125" s="16"/>
      <c r="M2125" s="16"/>
      <c r="N2125" s="16"/>
      <c r="AA2125" s="20"/>
      <c r="AB2125" s="20"/>
      <c r="AC2125" s="20"/>
      <c r="AD2125" s="20"/>
      <c r="AE2125" s="20"/>
      <c r="AF2125" s="20"/>
      <c r="AG2125" s="20"/>
      <c r="AH2125" s="20"/>
    </row>
    <row r="2126" spans="1:34" s="1" customFormat="1">
      <c r="A2126" s="87"/>
      <c r="B2126" s="87"/>
      <c r="C2126" s="361"/>
      <c r="D2126" s="87"/>
      <c r="E2126" s="361"/>
      <c r="F2126" s="87"/>
      <c r="G2126" s="87"/>
      <c r="H2126" s="87"/>
      <c r="I2126" s="16"/>
      <c r="J2126" s="16"/>
      <c r="K2126" s="32"/>
      <c r="L2126" s="16"/>
      <c r="M2126" s="16"/>
      <c r="N2126" s="16"/>
      <c r="AA2126" s="20"/>
      <c r="AB2126" s="20"/>
      <c r="AC2126" s="20"/>
      <c r="AD2126" s="20"/>
      <c r="AE2126" s="20"/>
      <c r="AF2126" s="20"/>
      <c r="AG2126" s="20"/>
      <c r="AH2126" s="20"/>
    </row>
    <row r="2127" spans="1:34" s="1" customFormat="1">
      <c r="A2127" s="87"/>
      <c r="B2127" s="87"/>
      <c r="C2127" s="361"/>
      <c r="D2127" s="87"/>
      <c r="E2127" s="361"/>
      <c r="F2127" s="87"/>
      <c r="G2127" s="87"/>
      <c r="H2127" s="87"/>
      <c r="I2127" s="16"/>
      <c r="J2127" s="16"/>
      <c r="K2127" s="32"/>
      <c r="L2127" s="16"/>
      <c r="M2127" s="16"/>
      <c r="N2127" s="16"/>
      <c r="AA2127" s="20"/>
      <c r="AB2127" s="20"/>
      <c r="AC2127" s="20"/>
      <c r="AD2127" s="20"/>
      <c r="AE2127" s="20"/>
      <c r="AF2127" s="20"/>
      <c r="AG2127" s="20"/>
      <c r="AH2127" s="20"/>
    </row>
    <row r="2128" spans="1:34" s="1" customFormat="1">
      <c r="A2128" s="87"/>
      <c r="B2128" s="87"/>
      <c r="C2128" s="361"/>
      <c r="D2128" s="87"/>
      <c r="E2128" s="361"/>
      <c r="F2128" s="87"/>
      <c r="G2128" s="87"/>
      <c r="H2128" s="87"/>
      <c r="I2128" s="16"/>
      <c r="J2128" s="16"/>
      <c r="K2128" s="32"/>
      <c r="L2128" s="16"/>
      <c r="M2128" s="16"/>
      <c r="N2128" s="16"/>
      <c r="AA2128" s="20"/>
      <c r="AB2128" s="20"/>
      <c r="AC2128" s="20"/>
      <c r="AD2128" s="20"/>
      <c r="AE2128" s="20"/>
      <c r="AF2128" s="20"/>
      <c r="AG2128" s="20"/>
      <c r="AH2128" s="20"/>
    </row>
    <row r="2129" spans="1:34" s="1" customFormat="1">
      <c r="A2129" s="87"/>
      <c r="B2129" s="87"/>
      <c r="C2129" s="361"/>
      <c r="D2129" s="87"/>
      <c r="E2129" s="361"/>
      <c r="F2129" s="87"/>
      <c r="G2129" s="87"/>
      <c r="H2129" s="87"/>
      <c r="I2129" s="16"/>
      <c r="J2129" s="16"/>
      <c r="K2129" s="32"/>
      <c r="L2129" s="16"/>
      <c r="M2129" s="16"/>
      <c r="N2129" s="16"/>
      <c r="AA2129" s="20"/>
      <c r="AB2129" s="20"/>
      <c r="AC2129" s="20"/>
      <c r="AD2129" s="20"/>
      <c r="AE2129" s="20"/>
      <c r="AF2129" s="20"/>
      <c r="AG2129" s="20"/>
      <c r="AH2129" s="20"/>
    </row>
    <row r="2130" spans="1:34" s="1" customFormat="1">
      <c r="A2130" s="87"/>
      <c r="B2130" s="87"/>
      <c r="C2130" s="361"/>
      <c r="D2130" s="87"/>
      <c r="E2130" s="361"/>
      <c r="F2130" s="87"/>
      <c r="G2130" s="87"/>
      <c r="H2130" s="87"/>
      <c r="I2130" s="16"/>
      <c r="J2130" s="16"/>
      <c r="K2130" s="32"/>
      <c r="L2130" s="16"/>
      <c r="M2130" s="16"/>
      <c r="N2130" s="16"/>
      <c r="AA2130" s="20"/>
      <c r="AB2130" s="20"/>
      <c r="AC2130" s="20"/>
      <c r="AD2130" s="20"/>
      <c r="AE2130" s="20"/>
      <c r="AF2130" s="20"/>
      <c r="AG2130" s="20"/>
      <c r="AH2130" s="20"/>
    </row>
    <row r="2131" spans="1:34" s="1" customFormat="1">
      <c r="A2131" s="87"/>
      <c r="B2131" s="87"/>
      <c r="C2131" s="361"/>
      <c r="D2131" s="87"/>
      <c r="E2131" s="361"/>
      <c r="F2131" s="87"/>
      <c r="G2131" s="87"/>
      <c r="H2131" s="87"/>
      <c r="I2131" s="16"/>
      <c r="J2131" s="16"/>
      <c r="K2131" s="32"/>
      <c r="L2131" s="16"/>
      <c r="M2131" s="16"/>
      <c r="N2131" s="16"/>
      <c r="AA2131" s="20"/>
      <c r="AB2131" s="20"/>
      <c r="AC2131" s="20"/>
      <c r="AD2131" s="20"/>
      <c r="AE2131" s="20"/>
      <c r="AF2131" s="20"/>
      <c r="AG2131" s="20"/>
      <c r="AH2131" s="20"/>
    </row>
    <row r="2132" spans="1:34" s="1" customFormat="1">
      <c r="A2132" s="87"/>
      <c r="B2132" s="87"/>
      <c r="C2132" s="361"/>
      <c r="D2132" s="87"/>
      <c r="E2132" s="361"/>
      <c r="F2132" s="87"/>
      <c r="G2132" s="87"/>
      <c r="H2132" s="87"/>
      <c r="I2132" s="16"/>
      <c r="J2132" s="16"/>
      <c r="K2132" s="32"/>
      <c r="L2132" s="16"/>
      <c r="M2132" s="16"/>
      <c r="N2132" s="16"/>
      <c r="AA2132" s="20"/>
      <c r="AB2132" s="20"/>
      <c r="AC2132" s="20"/>
      <c r="AD2132" s="20"/>
      <c r="AE2132" s="20"/>
      <c r="AF2132" s="20"/>
      <c r="AG2132" s="20"/>
      <c r="AH2132" s="20"/>
    </row>
    <row r="2133" spans="1:34" s="1" customFormat="1">
      <c r="A2133" s="87"/>
      <c r="B2133" s="87"/>
      <c r="C2133" s="361"/>
      <c r="D2133" s="87"/>
      <c r="E2133" s="361"/>
      <c r="F2133" s="87"/>
      <c r="G2133" s="87"/>
      <c r="H2133" s="87"/>
      <c r="I2133" s="16"/>
      <c r="J2133" s="16"/>
      <c r="K2133" s="32"/>
      <c r="L2133" s="16"/>
      <c r="M2133" s="16"/>
      <c r="N2133" s="16"/>
      <c r="AA2133" s="20"/>
      <c r="AB2133" s="20"/>
      <c r="AC2133" s="20"/>
      <c r="AD2133" s="20"/>
      <c r="AE2133" s="20"/>
      <c r="AF2133" s="20"/>
      <c r="AG2133" s="20"/>
      <c r="AH2133" s="20"/>
    </row>
    <row r="2134" spans="1:34" s="1" customFormat="1">
      <c r="A2134" s="87"/>
      <c r="B2134" s="87"/>
      <c r="C2134" s="361"/>
      <c r="D2134" s="87"/>
      <c r="E2134" s="361"/>
      <c r="F2134" s="87"/>
      <c r="G2134" s="87"/>
      <c r="H2134" s="87"/>
      <c r="I2134" s="16"/>
      <c r="J2134" s="16"/>
      <c r="K2134" s="32"/>
      <c r="L2134" s="16"/>
      <c r="M2134" s="16"/>
      <c r="N2134" s="16"/>
      <c r="AA2134" s="20"/>
      <c r="AB2134" s="20"/>
      <c r="AC2134" s="20"/>
      <c r="AD2134" s="20"/>
      <c r="AE2134" s="20"/>
      <c r="AF2134" s="20"/>
      <c r="AG2134" s="20"/>
      <c r="AH2134" s="20"/>
    </row>
    <row r="2135" spans="1:34" s="1" customFormat="1">
      <c r="A2135" s="87"/>
      <c r="B2135" s="87"/>
      <c r="C2135" s="361"/>
      <c r="D2135" s="87"/>
      <c r="E2135" s="361"/>
      <c r="F2135" s="87"/>
      <c r="G2135" s="87"/>
      <c r="H2135" s="87"/>
      <c r="I2135" s="16"/>
      <c r="J2135" s="16"/>
      <c r="K2135" s="32"/>
      <c r="L2135" s="16"/>
      <c r="M2135" s="16"/>
      <c r="N2135" s="16"/>
      <c r="AA2135" s="20"/>
      <c r="AB2135" s="20"/>
      <c r="AC2135" s="20"/>
      <c r="AD2135" s="20"/>
      <c r="AE2135" s="20"/>
      <c r="AF2135" s="20"/>
      <c r="AG2135" s="20"/>
      <c r="AH2135" s="20"/>
    </row>
    <row r="2136" spans="1:34" s="1" customFormat="1">
      <c r="A2136" s="87"/>
      <c r="B2136" s="87"/>
      <c r="C2136" s="361"/>
      <c r="D2136" s="87"/>
      <c r="E2136" s="361"/>
      <c r="F2136" s="87"/>
      <c r="G2136" s="87"/>
      <c r="H2136" s="87"/>
      <c r="I2136" s="16"/>
      <c r="J2136" s="16"/>
      <c r="K2136" s="32"/>
      <c r="L2136" s="16"/>
      <c r="M2136" s="16"/>
      <c r="N2136" s="16"/>
      <c r="AA2136" s="20"/>
      <c r="AB2136" s="20"/>
      <c r="AC2136" s="20"/>
      <c r="AD2136" s="20"/>
      <c r="AE2136" s="20"/>
      <c r="AF2136" s="20"/>
      <c r="AG2136" s="20"/>
      <c r="AH2136" s="20"/>
    </row>
    <row r="2137" spans="1:34" s="1" customFormat="1">
      <c r="A2137" s="87"/>
      <c r="B2137" s="87"/>
      <c r="C2137" s="361"/>
      <c r="D2137" s="87"/>
      <c r="E2137" s="361"/>
      <c r="F2137" s="87"/>
      <c r="G2137" s="87"/>
      <c r="H2137" s="87"/>
      <c r="I2137" s="16"/>
      <c r="J2137" s="16"/>
      <c r="K2137" s="32"/>
      <c r="L2137" s="16"/>
      <c r="M2137" s="16"/>
      <c r="N2137" s="16"/>
      <c r="AA2137" s="20"/>
      <c r="AB2137" s="20"/>
      <c r="AC2137" s="20"/>
      <c r="AD2137" s="20"/>
      <c r="AE2137" s="20"/>
      <c r="AF2137" s="20"/>
      <c r="AG2137" s="20"/>
      <c r="AH2137" s="20"/>
    </row>
    <row r="2138" spans="1:34" s="1" customFormat="1">
      <c r="A2138" s="87"/>
      <c r="B2138" s="87"/>
      <c r="C2138" s="361"/>
      <c r="D2138" s="87"/>
      <c r="E2138" s="361"/>
      <c r="F2138" s="87"/>
      <c r="G2138" s="87"/>
      <c r="H2138" s="87"/>
      <c r="I2138" s="16"/>
      <c r="J2138" s="16"/>
      <c r="K2138" s="32"/>
      <c r="L2138" s="16"/>
      <c r="M2138" s="16"/>
      <c r="N2138" s="16"/>
      <c r="AA2138" s="20"/>
      <c r="AB2138" s="20"/>
      <c r="AC2138" s="20"/>
      <c r="AD2138" s="20"/>
      <c r="AE2138" s="20"/>
      <c r="AF2138" s="20"/>
      <c r="AG2138" s="20"/>
      <c r="AH2138" s="20"/>
    </row>
    <row r="2139" spans="1:34" s="1" customFormat="1">
      <c r="A2139" s="87"/>
      <c r="B2139" s="87"/>
      <c r="C2139" s="361"/>
      <c r="D2139" s="87"/>
      <c r="E2139" s="361"/>
      <c r="F2139" s="87"/>
      <c r="G2139" s="87"/>
      <c r="H2139" s="87"/>
      <c r="I2139" s="16"/>
      <c r="J2139" s="16"/>
      <c r="K2139" s="32"/>
      <c r="L2139" s="16"/>
      <c r="M2139" s="16"/>
      <c r="N2139" s="16"/>
      <c r="AA2139" s="20"/>
      <c r="AB2139" s="20"/>
      <c r="AC2139" s="20"/>
      <c r="AD2139" s="20"/>
      <c r="AE2139" s="20"/>
      <c r="AF2139" s="20"/>
      <c r="AG2139" s="20"/>
      <c r="AH2139" s="20"/>
    </row>
    <row r="2140" spans="1:34" s="1" customFormat="1">
      <c r="A2140" s="87"/>
      <c r="B2140" s="87"/>
      <c r="C2140" s="361"/>
      <c r="D2140" s="87"/>
      <c r="E2140" s="361"/>
      <c r="F2140" s="87"/>
      <c r="G2140" s="87"/>
      <c r="H2140" s="87"/>
      <c r="I2140" s="16"/>
      <c r="J2140" s="16"/>
      <c r="K2140" s="32"/>
      <c r="L2140" s="16"/>
      <c r="M2140" s="16"/>
      <c r="N2140" s="16"/>
      <c r="AA2140" s="20"/>
      <c r="AB2140" s="20"/>
      <c r="AC2140" s="20"/>
      <c r="AD2140" s="20"/>
      <c r="AE2140" s="20"/>
      <c r="AF2140" s="20"/>
      <c r="AG2140" s="20"/>
      <c r="AH2140" s="20"/>
    </row>
    <row r="2141" spans="1:34" s="1" customFormat="1">
      <c r="A2141" s="87"/>
      <c r="B2141" s="87"/>
      <c r="C2141" s="361"/>
      <c r="D2141" s="87"/>
      <c r="E2141" s="361"/>
      <c r="F2141" s="87"/>
      <c r="G2141" s="87"/>
      <c r="H2141" s="87"/>
      <c r="I2141" s="16"/>
      <c r="J2141" s="16"/>
      <c r="K2141" s="32"/>
      <c r="L2141" s="16"/>
      <c r="M2141" s="16"/>
      <c r="N2141" s="16"/>
      <c r="AA2141" s="20"/>
      <c r="AB2141" s="20"/>
      <c r="AC2141" s="20"/>
      <c r="AD2141" s="20"/>
      <c r="AE2141" s="20"/>
      <c r="AF2141" s="20"/>
      <c r="AG2141" s="20"/>
      <c r="AH2141" s="20"/>
    </row>
    <row r="2142" spans="1:34" s="1" customFormat="1">
      <c r="A2142" s="87"/>
      <c r="B2142" s="87"/>
      <c r="C2142" s="361"/>
      <c r="D2142" s="87"/>
      <c r="E2142" s="361"/>
      <c r="F2142" s="87"/>
      <c r="G2142" s="87"/>
      <c r="H2142" s="87"/>
      <c r="I2142" s="16"/>
      <c r="J2142" s="16"/>
      <c r="K2142" s="32"/>
      <c r="L2142" s="16"/>
      <c r="M2142" s="16"/>
      <c r="N2142" s="16"/>
      <c r="AA2142" s="20"/>
      <c r="AB2142" s="20"/>
      <c r="AC2142" s="20"/>
      <c r="AD2142" s="20"/>
      <c r="AE2142" s="20"/>
      <c r="AF2142" s="20"/>
      <c r="AG2142" s="20"/>
      <c r="AH2142" s="20"/>
    </row>
    <row r="2143" spans="1:34" s="1" customFormat="1">
      <c r="A2143" s="87"/>
      <c r="B2143" s="87"/>
      <c r="C2143" s="361"/>
      <c r="D2143" s="87"/>
      <c r="E2143" s="361"/>
      <c r="F2143" s="87"/>
      <c r="G2143" s="87"/>
      <c r="H2143" s="87"/>
      <c r="I2143" s="16"/>
      <c r="J2143" s="16"/>
      <c r="K2143" s="32"/>
      <c r="L2143" s="16"/>
      <c r="M2143" s="16"/>
      <c r="N2143" s="16"/>
      <c r="AA2143" s="20"/>
      <c r="AB2143" s="20"/>
      <c r="AC2143" s="20"/>
      <c r="AD2143" s="20"/>
      <c r="AE2143" s="20"/>
      <c r="AF2143" s="20"/>
      <c r="AG2143" s="20"/>
      <c r="AH2143" s="20"/>
    </row>
    <row r="2144" spans="1:34" s="1" customFormat="1">
      <c r="A2144" s="87"/>
      <c r="B2144" s="87"/>
      <c r="C2144" s="361"/>
      <c r="D2144" s="87"/>
      <c r="E2144" s="361"/>
      <c r="F2144" s="87"/>
      <c r="G2144" s="87"/>
      <c r="H2144" s="87"/>
      <c r="I2144" s="16"/>
      <c r="J2144" s="16"/>
      <c r="K2144" s="32"/>
      <c r="L2144" s="16"/>
      <c r="M2144" s="16"/>
      <c r="N2144" s="16"/>
      <c r="AA2144" s="20"/>
      <c r="AB2144" s="20"/>
      <c r="AC2144" s="20"/>
      <c r="AD2144" s="20"/>
      <c r="AE2144" s="20"/>
      <c r="AF2144" s="20"/>
      <c r="AG2144" s="20"/>
      <c r="AH2144" s="20"/>
    </row>
    <row r="2145" spans="1:34" s="1" customFormat="1">
      <c r="A2145" s="87"/>
      <c r="B2145" s="87"/>
      <c r="C2145" s="361"/>
      <c r="D2145" s="87"/>
      <c r="E2145" s="361"/>
      <c r="F2145" s="87"/>
      <c r="G2145" s="87"/>
      <c r="H2145" s="87"/>
      <c r="I2145" s="16"/>
      <c r="J2145" s="16"/>
      <c r="K2145" s="32"/>
      <c r="L2145" s="16"/>
      <c r="M2145" s="16"/>
      <c r="N2145" s="16"/>
      <c r="AA2145" s="20"/>
      <c r="AB2145" s="20"/>
      <c r="AC2145" s="20"/>
      <c r="AD2145" s="20"/>
      <c r="AE2145" s="20"/>
      <c r="AF2145" s="20"/>
      <c r="AG2145" s="20"/>
      <c r="AH2145" s="20"/>
    </row>
    <row r="2146" spans="1:34" s="1" customFormat="1">
      <c r="A2146" s="87"/>
      <c r="B2146" s="87"/>
      <c r="C2146" s="361"/>
      <c r="D2146" s="87"/>
      <c r="E2146" s="361"/>
      <c r="F2146" s="87"/>
      <c r="G2146" s="87"/>
      <c r="H2146" s="87"/>
      <c r="I2146" s="16"/>
      <c r="J2146" s="16"/>
      <c r="K2146" s="32"/>
      <c r="L2146" s="16"/>
      <c r="M2146" s="16"/>
      <c r="N2146" s="16"/>
      <c r="AA2146" s="20"/>
      <c r="AB2146" s="20"/>
      <c r="AC2146" s="20"/>
      <c r="AD2146" s="20"/>
      <c r="AE2146" s="20"/>
      <c r="AF2146" s="20"/>
      <c r="AG2146" s="20"/>
      <c r="AH2146" s="20"/>
    </row>
    <row r="2147" spans="1:34" s="1" customFormat="1">
      <c r="A2147" s="87"/>
      <c r="B2147" s="87"/>
      <c r="C2147" s="361"/>
      <c r="D2147" s="87"/>
      <c r="E2147" s="361"/>
      <c r="F2147" s="87"/>
      <c r="G2147" s="87"/>
      <c r="H2147" s="87"/>
      <c r="I2147" s="16"/>
      <c r="J2147" s="16"/>
      <c r="K2147" s="32"/>
      <c r="L2147" s="16"/>
      <c r="M2147" s="16"/>
      <c r="N2147" s="16"/>
      <c r="AA2147" s="20"/>
      <c r="AB2147" s="20"/>
      <c r="AC2147" s="20"/>
      <c r="AD2147" s="20"/>
      <c r="AE2147" s="20"/>
      <c r="AF2147" s="20"/>
      <c r="AG2147" s="20"/>
      <c r="AH2147" s="20"/>
    </row>
    <row r="2148" spans="1:34" s="1" customFormat="1">
      <c r="A2148" s="87"/>
      <c r="B2148" s="87"/>
      <c r="C2148" s="361"/>
      <c r="D2148" s="87"/>
      <c r="E2148" s="361"/>
      <c r="F2148" s="87"/>
      <c r="G2148" s="87"/>
      <c r="H2148" s="87"/>
      <c r="I2148" s="16"/>
      <c r="J2148" s="16"/>
      <c r="K2148" s="32"/>
      <c r="L2148" s="16"/>
      <c r="M2148" s="16"/>
      <c r="N2148" s="16"/>
      <c r="AA2148" s="20"/>
      <c r="AB2148" s="20"/>
      <c r="AC2148" s="20"/>
      <c r="AD2148" s="20"/>
      <c r="AE2148" s="20"/>
      <c r="AF2148" s="20"/>
      <c r="AG2148" s="20"/>
      <c r="AH2148" s="20"/>
    </row>
    <row r="2149" spans="1:34" s="1" customFormat="1">
      <c r="A2149" s="87"/>
      <c r="B2149" s="87"/>
      <c r="C2149" s="361"/>
      <c r="D2149" s="87"/>
      <c r="E2149" s="361"/>
      <c r="F2149" s="87"/>
      <c r="G2149" s="87"/>
      <c r="H2149" s="87"/>
      <c r="I2149" s="16"/>
      <c r="J2149" s="16"/>
      <c r="K2149" s="32"/>
      <c r="L2149" s="16"/>
      <c r="M2149" s="16"/>
      <c r="N2149" s="16"/>
      <c r="AA2149" s="20"/>
      <c r="AB2149" s="20"/>
      <c r="AC2149" s="20"/>
      <c r="AD2149" s="20"/>
      <c r="AE2149" s="20"/>
      <c r="AF2149" s="20"/>
      <c r="AG2149" s="20"/>
      <c r="AH2149" s="20"/>
    </row>
    <row r="2150" spans="1:34" s="1" customFormat="1">
      <c r="A2150" s="87"/>
      <c r="B2150" s="87"/>
      <c r="C2150" s="361"/>
      <c r="D2150" s="87"/>
      <c r="E2150" s="361"/>
      <c r="F2150" s="87"/>
      <c r="G2150" s="87"/>
      <c r="H2150" s="87"/>
      <c r="I2150" s="16"/>
      <c r="J2150" s="16"/>
      <c r="K2150" s="32"/>
      <c r="L2150" s="16"/>
      <c r="M2150" s="16"/>
      <c r="N2150" s="16"/>
      <c r="AA2150" s="20"/>
      <c r="AB2150" s="20"/>
      <c r="AC2150" s="20"/>
      <c r="AD2150" s="20"/>
      <c r="AE2150" s="20"/>
      <c r="AF2150" s="20"/>
      <c r="AG2150" s="20"/>
      <c r="AH2150" s="20"/>
    </row>
    <row r="2151" spans="1:34" s="1" customFormat="1">
      <c r="A2151" s="87"/>
      <c r="B2151" s="87"/>
      <c r="C2151" s="361"/>
      <c r="D2151" s="87"/>
      <c r="E2151" s="361"/>
      <c r="F2151" s="87"/>
      <c r="G2151" s="87"/>
      <c r="H2151" s="87"/>
      <c r="I2151" s="16"/>
      <c r="J2151" s="16"/>
      <c r="K2151" s="32"/>
      <c r="L2151" s="16"/>
      <c r="M2151" s="16"/>
      <c r="N2151" s="16"/>
      <c r="AA2151" s="20"/>
      <c r="AB2151" s="20"/>
      <c r="AC2151" s="20"/>
      <c r="AD2151" s="20"/>
      <c r="AE2151" s="20"/>
      <c r="AF2151" s="20"/>
      <c r="AG2151" s="20"/>
      <c r="AH2151" s="20"/>
    </row>
    <row r="2152" spans="1:34" s="1" customFormat="1">
      <c r="A2152" s="87"/>
      <c r="B2152" s="87"/>
      <c r="C2152" s="361"/>
      <c r="D2152" s="87"/>
      <c r="E2152" s="361"/>
      <c r="F2152" s="87"/>
      <c r="G2152" s="87"/>
      <c r="H2152" s="87"/>
      <c r="I2152" s="16"/>
      <c r="J2152" s="16"/>
      <c r="K2152" s="32"/>
      <c r="L2152" s="16"/>
      <c r="M2152" s="16"/>
      <c r="N2152" s="16"/>
      <c r="AA2152" s="20"/>
      <c r="AB2152" s="20"/>
      <c r="AC2152" s="20"/>
      <c r="AD2152" s="20"/>
      <c r="AE2152" s="20"/>
      <c r="AF2152" s="20"/>
      <c r="AG2152" s="20"/>
      <c r="AH2152" s="20"/>
    </row>
    <row r="2153" spans="1:34" s="1" customFormat="1">
      <c r="A2153" s="87"/>
      <c r="B2153" s="87"/>
      <c r="C2153" s="361"/>
      <c r="D2153" s="87"/>
      <c r="E2153" s="361"/>
      <c r="F2153" s="87"/>
      <c r="G2153" s="87"/>
      <c r="H2153" s="87"/>
      <c r="I2153" s="16"/>
      <c r="J2153" s="16"/>
      <c r="K2153" s="32"/>
      <c r="L2153" s="16"/>
      <c r="M2153" s="16"/>
      <c r="N2153" s="16"/>
      <c r="AA2153" s="20"/>
      <c r="AB2153" s="20"/>
      <c r="AC2153" s="20"/>
      <c r="AD2153" s="20"/>
      <c r="AE2153" s="20"/>
      <c r="AF2153" s="20"/>
      <c r="AG2153" s="20"/>
      <c r="AH2153" s="20"/>
    </row>
    <row r="2154" spans="1:34" s="1" customFormat="1">
      <c r="A2154" s="87"/>
      <c r="B2154" s="87"/>
      <c r="C2154" s="361"/>
      <c r="D2154" s="87"/>
      <c r="E2154" s="361"/>
      <c r="F2154" s="87"/>
      <c r="G2154" s="87"/>
      <c r="H2154" s="87"/>
      <c r="I2154" s="16"/>
      <c r="J2154" s="16"/>
      <c r="K2154" s="32"/>
      <c r="L2154" s="16"/>
      <c r="M2154" s="16"/>
      <c r="N2154" s="16"/>
      <c r="AA2154" s="20"/>
      <c r="AB2154" s="20"/>
      <c r="AC2154" s="20"/>
      <c r="AD2154" s="20"/>
      <c r="AE2154" s="20"/>
      <c r="AF2154" s="20"/>
      <c r="AG2154" s="20"/>
      <c r="AH2154" s="20"/>
    </row>
    <row r="2155" spans="1:34" s="1" customFormat="1">
      <c r="A2155" s="87"/>
      <c r="B2155" s="87"/>
      <c r="C2155" s="361"/>
      <c r="D2155" s="87"/>
      <c r="E2155" s="361"/>
      <c r="F2155" s="87"/>
      <c r="G2155" s="87"/>
      <c r="H2155" s="87"/>
      <c r="I2155" s="16"/>
      <c r="J2155" s="16"/>
      <c r="K2155" s="32"/>
      <c r="L2155" s="16"/>
      <c r="M2155" s="16"/>
      <c r="N2155" s="16"/>
      <c r="AA2155" s="20"/>
      <c r="AB2155" s="20"/>
      <c r="AC2155" s="20"/>
      <c r="AD2155" s="20"/>
      <c r="AE2155" s="20"/>
      <c r="AF2155" s="20"/>
      <c r="AG2155" s="20"/>
      <c r="AH2155" s="20"/>
    </row>
    <row r="2156" spans="1:34" s="1" customFormat="1">
      <c r="A2156" s="87"/>
      <c r="B2156" s="87"/>
      <c r="C2156" s="361"/>
      <c r="D2156" s="87"/>
      <c r="E2156" s="361"/>
      <c r="F2156" s="87"/>
      <c r="G2156" s="87"/>
      <c r="H2156" s="87"/>
      <c r="I2156" s="16"/>
      <c r="J2156" s="16"/>
      <c r="K2156" s="32"/>
      <c r="L2156" s="16"/>
      <c r="M2156" s="16"/>
      <c r="N2156" s="16"/>
      <c r="AA2156" s="20"/>
      <c r="AB2156" s="20"/>
      <c r="AC2156" s="20"/>
      <c r="AD2156" s="20"/>
      <c r="AE2156" s="20"/>
      <c r="AF2156" s="20"/>
      <c r="AG2156" s="20"/>
      <c r="AH2156" s="20"/>
    </row>
    <row r="2157" spans="1:34" s="1" customFormat="1">
      <c r="A2157" s="87"/>
      <c r="B2157" s="87"/>
      <c r="C2157" s="361"/>
      <c r="D2157" s="87"/>
      <c r="E2157" s="361"/>
      <c r="F2157" s="87"/>
      <c r="G2157" s="87"/>
      <c r="H2157" s="87"/>
      <c r="I2157" s="16"/>
      <c r="J2157" s="16"/>
      <c r="K2157" s="32"/>
      <c r="L2157" s="16"/>
      <c r="M2157" s="16"/>
      <c r="N2157" s="16"/>
      <c r="AA2157" s="20"/>
      <c r="AB2157" s="20"/>
      <c r="AC2157" s="20"/>
      <c r="AD2157" s="20"/>
      <c r="AE2157" s="20"/>
      <c r="AF2157" s="20"/>
      <c r="AG2157" s="20"/>
      <c r="AH2157" s="20"/>
    </row>
    <row r="2158" spans="1:34" s="1" customFormat="1">
      <c r="A2158" s="87"/>
      <c r="B2158" s="87"/>
      <c r="C2158" s="361"/>
      <c r="D2158" s="87"/>
      <c r="E2158" s="361"/>
      <c r="F2158" s="87"/>
      <c r="G2158" s="87"/>
      <c r="H2158" s="87"/>
      <c r="I2158" s="16"/>
      <c r="J2158" s="16"/>
      <c r="K2158" s="32"/>
      <c r="L2158" s="16"/>
      <c r="M2158" s="16"/>
      <c r="N2158" s="16"/>
      <c r="AA2158" s="20"/>
      <c r="AB2158" s="20"/>
      <c r="AC2158" s="20"/>
      <c r="AD2158" s="20"/>
      <c r="AE2158" s="20"/>
      <c r="AF2158" s="20"/>
      <c r="AG2158" s="20"/>
      <c r="AH2158" s="20"/>
    </row>
    <row r="2159" spans="1:34" s="1" customFormat="1">
      <c r="A2159" s="87"/>
      <c r="B2159" s="87"/>
      <c r="C2159" s="361"/>
      <c r="D2159" s="87"/>
      <c r="E2159" s="361"/>
      <c r="F2159" s="87"/>
      <c r="G2159" s="87"/>
      <c r="H2159" s="87"/>
      <c r="I2159" s="16"/>
      <c r="J2159" s="16"/>
      <c r="K2159" s="32"/>
      <c r="L2159" s="16"/>
      <c r="M2159" s="16"/>
      <c r="N2159" s="16"/>
      <c r="AA2159" s="20"/>
      <c r="AB2159" s="20"/>
      <c r="AC2159" s="20"/>
      <c r="AD2159" s="20"/>
      <c r="AE2159" s="20"/>
      <c r="AF2159" s="20"/>
      <c r="AG2159" s="20"/>
      <c r="AH2159" s="20"/>
    </row>
    <row r="2160" spans="1:34" s="1" customFormat="1">
      <c r="A2160" s="87"/>
      <c r="B2160" s="87"/>
      <c r="C2160" s="361"/>
      <c r="D2160" s="87"/>
      <c r="E2160" s="361"/>
      <c r="F2160" s="87"/>
      <c r="G2160" s="87"/>
      <c r="H2160" s="87"/>
      <c r="I2160" s="16"/>
      <c r="J2160" s="16"/>
      <c r="K2160" s="32"/>
      <c r="L2160" s="16"/>
      <c r="M2160" s="16"/>
      <c r="N2160" s="16"/>
      <c r="AA2160" s="20"/>
      <c r="AB2160" s="20"/>
      <c r="AC2160" s="20"/>
      <c r="AD2160" s="20"/>
      <c r="AE2160" s="20"/>
      <c r="AF2160" s="20"/>
      <c r="AG2160" s="20"/>
      <c r="AH2160" s="20"/>
    </row>
    <row r="2161" spans="1:34" s="1" customFormat="1">
      <c r="A2161" s="87"/>
      <c r="B2161" s="87"/>
      <c r="C2161" s="361"/>
      <c r="D2161" s="87"/>
      <c r="E2161" s="361"/>
      <c r="F2161" s="87"/>
      <c r="G2161" s="87"/>
      <c r="H2161" s="87"/>
      <c r="I2161" s="16"/>
      <c r="J2161" s="16"/>
      <c r="K2161" s="32"/>
      <c r="L2161" s="16"/>
      <c r="M2161" s="16"/>
      <c r="N2161" s="16"/>
      <c r="AA2161" s="20"/>
      <c r="AB2161" s="20"/>
      <c r="AC2161" s="20"/>
      <c r="AD2161" s="20"/>
      <c r="AE2161" s="20"/>
      <c r="AF2161" s="20"/>
      <c r="AG2161" s="20"/>
      <c r="AH2161" s="20"/>
    </row>
    <row r="2162" spans="1:34" s="1" customFormat="1">
      <c r="A2162" s="87"/>
      <c r="B2162" s="87"/>
      <c r="C2162" s="361"/>
      <c r="D2162" s="87"/>
      <c r="E2162" s="361"/>
      <c r="F2162" s="87"/>
      <c r="G2162" s="87"/>
      <c r="H2162" s="87"/>
      <c r="I2162" s="16"/>
      <c r="J2162" s="16"/>
      <c r="K2162" s="32"/>
      <c r="L2162" s="16"/>
      <c r="M2162" s="16"/>
      <c r="N2162" s="16"/>
      <c r="AA2162" s="20"/>
      <c r="AB2162" s="20"/>
      <c r="AC2162" s="20"/>
      <c r="AD2162" s="20"/>
      <c r="AE2162" s="20"/>
      <c r="AF2162" s="20"/>
      <c r="AG2162" s="20"/>
      <c r="AH2162" s="20"/>
    </row>
    <row r="2163" spans="1:34" s="1" customFormat="1">
      <c r="A2163" s="87"/>
      <c r="B2163" s="87"/>
      <c r="C2163" s="361"/>
      <c r="D2163" s="87"/>
      <c r="E2163" s="361"/>
      <c r="F2163" s="87"/>
      <c r="G2163" s="87"/>
      <c r="H2163" s="87"/>
      <c r="I2163" s="16"/>
      <c r="J2163" s="16"/>
      <c r="K2163" s="32"/>
      <c r="L2163" s="16"/>
      <c r="M2163" s="16"/>
      <c r="N2163" s="16"/>
      <c r="AA2163" s="20"/>
      <c r="AB2163" s="20"/>
      <c r="AC2163" s="20"/>
      <c r="AD2163" s="20"/>
      <c r="AE2163" s="20"/>
      <c r="AF2163" s="20"/>
      <c r="AG2163" s="20"/>
      <c r="AH2163" s="20"/>
    </row>
    <row r="2164" spans="1:34" s="1" customFormat="1">
      <c r="A2164" s="87"/>
      <c r="B2164" s="87"/>
      <c r="C2164" s="361"/>
      <c r="D2164" s="87"/>
      <c r="E2164" s="361"/>
      <c r="F2164" s="87"/>
      <c r="G2164" s="87"/>
      <c r="H2164" s="87"/>
      <c r="I2164" s="16"/>
      <c r="J2164" s="16"/>
      <c r="K2164" s="32"/>
      <c r="L2164" s="16"/>
      <c r="M2164" s="16"/>
      <c r="N2164" s="16"/>
      <c r="AA2164" s="20"/>
      <c r="AB2164" s="20"/>
      <c r="AC2164" s="20"/>
      <c r="AD2164" s="20"/>
      <c r="AE2164" s="20"/>
      <c r="AF2164" s="20"/>
      <c r="AG2164" s="20"/>
      <c r="AH2164" s="20"/>
    </row>
    <row r="2165" spans="1:34" s="1" customFormat="1">
      <c r="A2165" s="87"/>
      <c r="B2165" s="87"/>
      <c r="C2165" s="361"/>
      <c r="D2165" s="87"/>
      <c r="E2165" s="361"/>
      <c r="F2165" s="87"/>
      <c r="G2165" s="87"/>
      <c r="H2165" s="87"/>
      <c r="I2165" s="16"/>
      <c r="J2165" s="16"/>
      <c r="K2165" s="32"/>
      <c r="L2165" s="16"/>
      <c r="M2165" s="16"/>
      <c r="N2165" s="16"/>
      <c r="AA2165" s="20"/>
      <c r="AB2165" s="20"/>
      <c r="AC2165" s="20"/>
      <c r="AD2165" s="20"/>
      <c r="AE2165" s="20"/>
      <c r="AF2165" s="20"/>
      <c r="AG2165" s="20"/>
      <c r="AH2165" s="20"/>
    </row>
    <row r="2166" spans="1:34" s="1" customFormat="1">
      <c r="A2166" s="87"/>
      <c r="B2166" s="87"/>
      <c r="C2166" s="361"/>
      <c r="D2166" s="87"/>
      <c r="E2166" s="361"/>
      <c r="F2166" s="87"/>
      <c r="G2166" s="87"/>
      <c r="H2166" s="87"/>
      <c r="I2166" s="16"/>
      <c r="J2166" s="16"/>
      <c r="K2166" s="32"/>
      <c r="L2166" s="16"/>
      <c r="M2166" s="16"/>
      <c r="N2166" s="16"/>
      <c r="AA2166" s="20"/>
      <c r="AB2166" s="20"/>
      <c r="AC2166" s="20"/>
      <c r="AD2166" s="20"/>
      <c r="AE2166" s="20"/>
      <c r="AF2166" s="20"/>
      <c r="AG2166" s="20"/>
      <c r="AH2166" s="20"/>
    </row>
    <row r="2167" spans="1:34" s="1" customFormat="1">
      <c r="A2167" s="87"/>
      <c r="B2167" s="87"/>
      <c r="C2167" s="361"/>
      <c r="D2167" s="87"/>
      <c r="E2167" s="361"/>
      <c r="F2167" s="87"/>
      <c r="G2167" s="87"/>
      <c r="H2167" s="87"/>
      <c r="I2167" s="16"/>
      <c r="J2167" s="16"/>
      <c r="K2167" s="32"/>
      <c r="L2167" s="16"/>
      <c r="M2167" s="16"/>
      <c r="N2167" s="16"/>
      <c r="AA2167" s="20"/>
      <c r="AB2167" s="20"/>
      <c r="AC2167" s="20"/>
      <c r="AD2167" s="20"/>
      <c r="AE2167" s="20"/>
      <c r="AF2167" s="20"/>
      <c r="AG2167" s="20"/>
      <c r="AH2167" s="20"/>
    </row>
    <row r="2168" spans="1:34" s="1" customFormat="1">
      <c r="A2168" s="87"/>
      <c r="B2168" s="87"/>
      <c r="C2168" s="361"/>
      <c r="D2168" s="87"/>
      <c r="E2168" s="361"/>
      <c r="F2168" s="87"/>
      <c r="G2168" s="87"/>
      <c r="H2168" s="87"/>
      <c r="I2168" s="16"/>
      <c r="J2168" s="16"/>
      <c r="K2168" s="32"/>
      <c r="L2168" s="16"/>
      <c r="M2168" s="16"/>
      <c r="N2168" s="16"/>
      <c r="AA2168" s="20"/>
      <c r="AB2168" s="20"/>
      <c r="AC2168" s="20"/>
      <c r="AD2168" s="20"/>
      <c r="AE2168" s="20"/>
      <c r="AF2168" s="20"/>
      <c r="AG2168" s="20"/>
      <c r="AH2168" s="20"/>
    </row>
    <row r="2169" spans="1:34" s="1" customFormat="1">
      <c r="A2169" s="87"/>
      <c r="B2169" s="87"/>
      <c r="C2169" s="361"/>
      <c r="D2169" s="87"/>
      <c r="E2169" s="361"/>
      <c r="F2169" s="87"/>
      <c r="G2169" s="87"/>
      <c r="H2169" s="87"/>
      <c r="I2169" s="16"/>
      <c r="J2169" s="16"/>
      <c r="K2169" s="32"/>
      <c r="L2169" s="16"/>
      <c r="M2169" s="16"/>
      <c r="N2169" s="16"/>
      <c r="AA2169" s="20"/>
      <c r="AB2169" s="20"/>
      <c r="AC2169" s="20"/>
      <c r="AD2169" s="20"/>
      <c r="AE2169" s="20"/>
      <c r="AF2169" s="20"/>
      <c r="AG2169" s="20"/>
      <c r="AH2169" s="20"/>
    </row>
    <row r="2170" spans="1:34" s="1" customFormat="1">
      <c r="A2170" s="87"/>
      <c r="B2170" s="87"/>
      <c r="C2170" s="361"/>
      <c r="D2170" s="87"/>
      <c r="E2170" s="361"/>
      <c r="F2170" s="87"/>
      <c r="G2170" s="87"/>
      <c r="H2170" s="87"/>
      <c r="I2170" s="16"/>
      <c r="J2170" s="16"/>
      <c r="K2170" s="32"/>
      <c r="L2170" s="16"/>
      <c r="M2170" s="16"/>
      <c r="N2170" s="16"/>
      <c r="AA2170" s="20"/>
      <c r="AB2170" s="20"/>
      <c r="AC2170" s="20"/>
      <c r="AD2170" s="20"/>
      <c r="AE2170" s="20"/>
      <c r="AF2170" s="20"/>
      <c r="AG2170" s="20"/>
      <c r="AH2170" s="20"/>
    </row>
    <row r="2171" spans="1:34" s="1" customFormat="1">
      <c r="A2171" s="87"/>
      <c r="B2171" s="87"/>
      <c r="C2171" s="361"/>
      <c r="D2171" s="87"/>
      <c r="E2171" s="361"/>
      <c r="F2171" s="87"/>
      <c r="G2171" s="87"/>
      <c r="H2171" s="87"/>
      <c r="I2171" s="16"/>
      <c r="J2171" s="16"/>
      <c r="K2171" s="32"/>
      <c r="L2171" s="16"/>
      <c r="M2171" s="16"/>
      <c r="N2171" s="16"/>
      <c r="AA2171" s="20"/>
      <c r="AB2171" s="20"/>
      <c r="AC2171" s="20"/>
      <c r="AD2171" s="20"/>
      <c r="AE2171" s="20"/>
      <c r="AF2171" s="20"/>
      <c r="AG2171" s="20"/>
      <c r="AH2171" s="20"/>
    </row>
    <row r="2172" spans="1:34" s="1" customFormat="1">
      <c r="A2172" s="87"/>
      <c r="B2172" s="87"/>
      <c r="C2172" s="361"/>
      <c r="D2172" s="87"/>
      <c r="E2172" s="361"/>
      <c r="F2172" s="87"/>
      <c r="G2172" s="87"/>
      <c r="H2172" s="87"/>
      <c r="I2172" s="16"/>
      <c r="J2172" s="16"/>
      <c r="K2172" s="32"/>
      <c r="L2172" s="16"/>
      <c r="M2172" s="16"/>
      <c r="N2172" s="16"/>
      <c r="AA2172" s="20"/>
      <c r="AB2172" s="20"/>
      <c r="AC2172" s="20"/>
      <c r="AD2172" s="20"/>
      <c r="AE2172" s="20"/>
      <c r="AF2172" s="20"/>
      <c r="AG2172" s="20"/>
      <c r="AH2172" s="20"/>
    </row>
    <row r="2173" spans="1:34" s="1" customFormat="1">
      <c r="A2173" s="87"/>
      <c r="B2173" s="87"/>
      <c r="C2173" s="361"/>
      <c r="D2173" s="87"/>
      <c r="E2173" s="361"/>
      <c r="F2173" s="87"/>
      <c r="G2173" s="87"/>
      <c r="H2173" s="87"/>
      <c r="I2173" s="16"/>
      <c r="J2173" s="16"/>
      <c r="K2173" s="32"/>
      <c r="L2173" s="16"/>
      <c r="M2173" s="16"/>
      <c r="N2173" s="16"/>
      <c r="AA2173" s="20"/>
      <c r="AB2173" s="20"/>
      <c r="AC2173" s="20"/>
      <c r="AD2173" s="20"/>
      <c r="AE2173" s="20"/>
      <c r="AF2173" s="20"/>
      <c r="AG2173" s="20"/>
      <c r="AH2173" s="20"/>
    </row>
    <row r="2174" spans="1:34" s="1" customFormat="1">
      <c r="A2174" s="87"/>
      <c r="B2174" s="87"/>
      <c r="C2174" s="361"/>
      <c r="D2174" s="87"/>
      <c r="E2174" s="361"/>
      <c r="F2174" s="87"/>
      <c r="G2174" s="87"/>
      <c r="H2174" s="87"/>
      <c r="I2174" s="16"/>
      <c r="J2174" s="16"/>
      <c r="K2174" s="32"/>
      <c r="L2174" s="16"/>
      <c r="M2174" s="16"/>
      <c r="N2174" s="16"/>
      <c r="AA2174" s="20"/>
      <c r="AB2174" s="20"/>
      <c r="AC2174" s="20"/>
      <c r="AD2174" s="20"/>
      <c r="AE2174" s="20"/>
      <c r="AF2174" s="20"/>
      <c r="AG2174" s="20"/>
      <c r="AH2174" s="20"/>
    </row>
    <row r="2175" spans="1:34" s="1" customFormat="1">
      <c r="A2175" s="87"/>
      <c r="B2175" s="87"/>
      <c r="C2175" s="361"/>
      <c r="D2175" s="87"/>
      <c r="E2175" s="361"/>
      <c r="F2175" s="87"/>
      <c r="G2175" s="87"/>
      <c r="H2175" s="87"/>
      <c r="I2175" s="16"/>
      <c r="J2175" s="16"/>
      <c r="K2175" s="32"/>
      <c r="L2175" s="16"/>
      <c r="M2175" s="16"/>
      <c r="N2175" s="16"/>
      <c r="AA2175" s="20"/>
      <c r="AB2175" s="20"/>
      <c r="AC2175" s="20"/>
      <c r="AD2175" s="20"/>
      <c r="AE2175" s="20"/>
      <c r="AF2175" s="20"/>
      <c r="AG2175" s="20"/>
      <c r="AH2175" s="20"/>
    </row>
    <row r="2176" spans="1:34" s="1" customFormat="1">
      <c r="A2176" s="87"/>
      <c r="B2176" s="87"/>
      <c r="C2176" s="361"/>
      <c r="D2176" s="87"/>
      <c r="E2176" s="361"/>
      <c r="F2176" s="87"/>
      <c r="G2176" s="87"/>
      <c r="H2176" s="87"/>
      <c r="I2176" s="16"/>
      <c r="J2176" s="16"/>
      <c r="K2176" s="32"/>
      <c r="L2176" s="16"/>
      <c r="M2176" s="16"/>
      <c r="N2176" s="16"/>
      <c r="AA2176" s="20"/>
      <c r="AB2176" s="20"/>
      <c r="AC2176" s="20"/>
      <c r="AD2176" s="20"/>
      <c r="AE2176" s="20"/>
      <c r="AF2176" s="20"/>
      <c r="AG2176" s="20"/>
      <c r="AH2176" s="20"/>
    </row>
    <row r="2177" spans="1:34" s="1" customFormat="1">
      <c r="A2177" s="87"/>
      <c r="B2177" s="87"/>
      <c r="C2177" s="361"/>
      <c r="D2177" s="87"/>
      <c r="E2177" s="361"/>
      <c r="F2177" s="87"/>
      <c r="G2177" s="87"/>
      <c r="H2177" s="87"/>
      <c r="I2177" s="16"/>
      <c r="J2177" s="16"/>
      <c r="K2177" s="32"/>
      <c r="L2177" s="16"/>
      <c r="M2177" s="16"/>
      <c r="N2177" s="16"/>
      <c r="AA2177" s="20"/>
      <c r="AB2177" s="20"/>
      <c r="AC2177" s="20"/>
      <c r="AD2177" s="20"/>
      <c r="AE2177" s="20"/>
      <c r="AF2177" s="20"/>
      <c r="AG2177" s="20"/>
      <c r="AH2177" s="20"/>
    </row>
    <row r="2178" spans="1:34" s="1" customFormat="1">
      <c r="A2178" s="87"/>
      <c r="B2178" s="87"/>
      <c r="C2178" s="361"/>
      <c r="D2178" s="87"/>
      <c r="E2178" s="361"/>
      <c r="F2178" s="87"/>
      <c r="G2178" s="87"/>
      <c r="H2178" s="87"/>
      <c r="I2178" s="16"/>
      <c r="J2178" s="16"/>
      <c r="K2178" s="32"/>
      <c r="L2178" s="16"/>
      <c r="M2178" s="16"/>
      <c r="N2178" s="16"/>
      <c r="AA2178" s="20"/>
      <c r="AB2178" s="20"/>
      <c r="AC2178" s="20"/>
      <c r="AD2178" s="20"/>
      <c r="AE2178" s="20"/>
      <c r="AF2178" s="20"/>
      <c r="AG2178" s="20"/>
      <c r="AH2178" s="20"/>
    </row>
    <row r="2179" spans="1:34" s="1" customFormat="1">
      <c r="A2179" s="87"/>
      <c r="B2179" s="87"/>
      <c r="C2179" s="361"/>
      <c r="D2179" s="87"/>
      <c r="E2179" s="361"/>
      <c r="F2179" s="87"/>
      <c r="G2179" s="87"/>
      <c r="H2179" s="87"/>
      <c r="I2179" s="16"/>
      <c r="J2179" s="16"/>
      <c r="K2179" s="32"/>
      <c r="L2179" s="16"/>
      <c r="M2179" s="16"/>
      <c r="N2179" s="16"/>
      <c r="AA2179" s="20"/>
      <c r="AB2179" s="20"/>
      <c r="AC2179" s="20"/>
      <c r="AD2179" s="20"/>
      <c r="AE2179" s="20"/>
      <c r="AF2179" s="20"/>
      <c r="AG2179" s="20"/>
      <c r="AH2179" s="20"/>
    </row>
    <row r="2180" spans="1:34" s="1" customFormat="1">
      <c r="A2180" s="87"/>
      <c r="B2180" s="87"/>
      <c r="C2180" s="361"/>
      <c r="D2180" s="87"/>
      <c r="E2180" s="361"/>
      <c r="F2180" s="87"/>
      <c r="G2180" s="87"/>
      <c r="H2180" s="87"/>
      <c r="I2180" s="16"/>
      <c r="J2180" s="16"/>
      <c r="K2180" s="32"/>
      <c r="L2180" s="16"/>
      <c r="M2180" s="16"/>
      <c r="N2180" s="16"/>
      <c r="AA2180" s="20"/>
      <c r="AB2180" s="20"/>
      <c r="AC2180" s="20"/>
      <c r="AD2180" s="20"/>
      <c r="AE2180" s="20"/>
      <c r="AF2180" s="20"/>
      <c r="AG2180" s="20"/>
      <c r="AH2180" s="20"/>
    </row>
    <row r="2181" spans="1:34" s="1" customFormat="1">
      <c r="A2181" s="87"/>
      <c r="B2181" s="87"/>
      <c r="C2181" s="361"/>
      <c r="D2181" s="87"/>
      <c r="E2181" s="361"/>
      <c r="F2181" s="87"/>
      <c r="G2181" s="87"/>
      <c r="H2181" s="87"/>
      <c r="I2181" s="16"/>
      <c r="J2181" s="16"/>
      <c r="K2181" s="32"/>
      <c r="L2181" s="16"/>
      <c r="M2181" s="16"/>
      <c r="N2181" s="16"/>
      <c r="AA2181" s="20"/>
      <c r="AB2181" s="20"/>
      <c r="AC2181" s="20"/>
      <c r="AD2181" s="20"/>
      <c r="AE2181" s="20"/>
      <c r="AF2181" s="20"/>
      <c r="AG2181" s="20"/>
      <c r="AH2181" s="20"/>
    </row>
    <row r="2182" spans="1:34" s="1" customFormat="1">
      <c r="A2182" s="87"/>
      <c r="B2182" s="87"/>
      <c r="C2182" s="361"/>
      <c r="D2182" s="87"/>
      <c r="E2182" s="361"/>
      <c r="F2182" s="87"/>
      <c r="G2182" s="87"/>
      <c r="H2182" s="87"/>
      <c r="I2182" s="16"/>
      <c r="J2182" s="16"/>
      <c r="K2182" s="32"/>
      <c r="L2182" s="16"/>
      <c r="M2182" s="16"/>
      <c r="N2182" s="16"/>
      <c r="AA2182" s="20"/>
      <c r="AB2182" s="20"/>
      <c r="AC2182" s="20"/>
      <c r="AD2182" s="20"/>
      <c r="AE2182" s="20"/>
      <c r="AF2182" s="20"/>
      <c r="AG2182" s="20"/>
      <c r="AH2182" s="20"/>
    </row>
    <row r="2183" spans="1:34" s="1" customFormat="1">
      <c r="A2183" s="87"/>
      <c r="B2183" s="87"/>
      <c r="C2183" s="361"/>
      <c r="D2183" s="87"/>
      <c r="E2183" s="361"/>
      <c r="F2183" s="87"/>
      <c r="G2183" s="87"/>
      <c r="H2183" s="87"/>
      <c r="I2183" s="16"/>
      <c r="J2183" s="16"/>
      <c r="K2183" s="32"/>
      <c r="L2183" s="16"/>
      <c r="M2183" s="16"/>
      <c r="N2183" s="16"/>
      <c r="AA2183" s="20"/>
      <c r="AB2183" s="20"/>
      <c r="AC2183" s="20"/>
      <c r="AD2183" s="20"/>
      <c r="AE2183" s="20"/>
      <c r="AF2183" s="20"/>
      <c r="AG2183" s="20"/>
      <c r="AH2183" s="20"/>
    </row>
    <row r="2184" spans="1:34" s="1" customFormat="1">
      <c r="A2184" s="87"/>
      <c r="B2184" s="87"/>
      <c r="C2184" s="361"/>
      <c r="D2184" s="87"/>
      <c r="E2184" s="361"/>
      <c r="F2184" s="87"/>
      <c r="G2184" s="87"/>
      <c r="H2184" s="87"/>
      <c r="I2184" s="16"/>
      <c r="J2184" s="16"/>
      <c r="K2184" s="32"/>
      <c r="L2184" s="16"/>
      <c r="M2184" s="16"/>
      <c r="N2184" s="16"/>
      <c r="AA2184" s="20"/>
      <c r="AB2184" s="20"/>
      <c r="AC2184" s="20"/>
      <c r="AD2184" s="20"/>
      <c r="AE2184" s="20"/>
      <c r="AF2184" s="20"/>
      <c r="AG2184" s="20"/>
      <c r="AH2184" s="20"/>
    </row>
    <row r="2185" spans="1:34" s="1" customFormat="1">
      <c r="A2185" s="87"/>
      <c r="B2185" s="87"/>
      <c r="C2185" s="361"/>
      <c r="D2185" s="87"/>
      <c r="E2185" s="361"/>
      <c r="F2185" s="87"/>
      <c r="G2185" s="87"/>
      <c r="H2185" s="87"/>
      <c r="I2185" s="16"/>
      <c r="J2185" s="16"/>
      <c r="K2185" s="32"/>
      <c r="L2185" s="16"/>
      <c r="M2185" s="16"/>
      <c r="N2185" s="16"/>
      <c r="AA2185" s="20"/>
      <c r="AB2185" s="20"/>
      <c r="AC2185" s="20"/>
      <c r="AD2185" s="20"/>
      <c r="AE2185" s="20"/>
      <c r="AF2185" s="20"/>
      <c r="AG2185" s="20"/>
      <c r="AH2185" s="20"/>
    </row>
    <row r="2186" spans="1:34" s="1" customFormat="1">
      <c r="A2186" s="87"/>
      <c r="B2186" s="87"/>
      <c r="C2186" s="361"/>
      <c r="D2186" s="87"/>
      <c r="E2186" s="361"/>
      <c r="F2186" s="87"/>
      <c r="G2186" s="87"/>
      <c r="H2186" s="87"/>
      <c r="I2186" s="16"/>
      <c r="J2186" s="16"/>
      <c r="K2186" s="32"/>
      <c r="L2186" s="16"/>
      <c r="M2186" s="16"/>
      <c r="N2186" s="16"/>
      <c r="AA2186" s="20"/>
      <c r="AB2186" s="20"/>
      <c r="AC2186" s="20"/>
      <c r="AD2186" s="20"/>
      <c r="AE2186" s="20"/>
      <c r="AF2186" s="20"/>
      <c r="AG2186" s="20"/>
      <c r="AH2186" s="20"/>
    </row>
    <row r="2187" spans="1:34" s="1" customFormat="1">
      <c r="A2187" s="87"/>
      <c r="B2187" s="87"/>
      <c r="C2187" s="361"/>
      <c r="D2187" s="87"/>
      <c r="E2187" s="361"/>
      <c r="F2187" s="87"/>
      <c r="G2187" s="87"/>
      <c r="H2187" s="87"/>
      <c r="I2187" s="16"/>
      <c r="J2187" s="16"/>
      <c r="K2187" s="32"/>
      <c r="L2187" s="16"/>
      <c r="M2187" s="16"/>
      <c r="N2187" s="16"/>
      <c r="AA2187" s="20"/>
      <c r="AB2187" s="20"/>
      <c r="AC2187" s="20"/>
      <c r="AD2187" s="20"/>
      <c r="AE2187" s="20"/>
      <c r="AF2187" s="20"/>
      <c r="AG2187" s="20"/>
      <c r="AH2187" s="20"/>
    </row>
    <row r="2188" spans="1:34" s="1" customFormat="1">
      <c r="A2188" s="87"/>
      <c r="B2188" s="87"/>
      <c r="C2188" s="361"/>
      <c r="D2188" s="87"/>
      <c r="E2188" s="361"/>
      <c r="F2188" s="87"/>
      <c r="G2188" s="87"/>
      <c r="H2188" s="87"/>
      <c r="I2188" s="16"/>
      <c r="J2188" s="16"/>
      <c r="K2188" s="32"/>
      <c r="L2188" s="16"/>
      <c r="M2188" s="16"/>
      <c r="N2188" s="16"/>
      <c r="AA2188" s="20"/>
      <c r="AB2188" s="20"/>
      <c r="AC2188" s="20"/>
      <c r="AD2188" s="20"/>
      <c r="AE2188" s="20"/>
      <c r="AF2188" s="20"/>
      <c r="AG2188" s="20"/>
      <c r="AH2188" s="20"/>
    </row>
    <row r="2189" spans="1:34" s="1" customFormat="1">
      <c r="A2189" s="87"/>
      <c r="B2189" s="87"/>
      <c r="C2189" s="361"/>
      <c r="D2189" s="87"/>
      <c r="E2189" s="361"/>
      <c r="F2189" s="87"/>
      <c r="G2189" s="87"/>
      <c r="H2189" s="87"/>
      <c r="I2189" s="16"/>
      <c r="J2189" s="16"/>
      <c r="K2189" s="32"/>
      <c r="L2189" s="16"/>
      <c r="M2189" s="16"/>
      <c r="N2189" s="16"/>
      <c r="AA2189" s="20"/>
      <c r="AB2189" s="20"/>
      <c r="AC2189" s="20"/>
      <c r="AD2189" s="20"/>
      <c r="AE2189" s="20"/>
      <c r="AF2189" s="20"/>
      <c r="AG2189" s="20"/>
      <c r="AH2189" s="20"/>
    </row>
    <row r="2190" spans="1:34" s="1" customFormat="1">
      <c r="A2190" s="87"/>
      <c r="B2190" s="87"/>
      <c r="C2190" s="361"/>
      <c r="D2190" s="87"/>
      <c r="E2190" s="361"/>
      <c r="F2190" s="87"/>
      <c r="G2190" s="87"/>
      <c r="H2190" s="87"/>
      <c r="I2190" s="16"/>
      <c r="J2190" s="16"/>
      <c r="K2190" s="32"/>
      <c r="L2190" s="16"/>
      <c r="M2190" s="16"/>
      <c r="N2190" s="16"/>
      <c r="AA2190" s="20"/>
      <c r="AB2190" s="20"/>
      <c r="AC2190" s="20"/>
      <c r="AD2190" s="20"/>
      <c r="AE2190" s="20"/>
      <c r="AF2190" s="20"/>
      <c r="AG2190" s="20"/>
      <c r="AH2190" s="20"/>
    </row>
    <row r="2191" spans="1:34" s="1" customFormat="1">
      <c r="A2191" s="87"/>
      <c r="B2191" s="87"/>
      <c r="C2191" s="361"/>
      <c r="D2191" s="87"/>
      <c r="E2191" s="361"/>
      <c r="F2191" s="87"/>
      <c r="G2191" s="87"/>
      <c r="H2191" s="87"/>
      <c r="I2191" s="16"/>
      <c r="J2191" s="16"/>
      <c r="K2191" s="32"/>
      <c r="L2191" s="16"/>
      <c r="M2191" s="16"/>
      <c r="N2191" s="16"/>
      <c r="AA2191" s="20"/>
      <c r="AB2191" s="20"/>
      <c r="AC2191" s="20"/>
      <c r="AD2191" s="20"/>
      <c r="AE2191" s="20"/>
      <c r="AF2191" s="20"/>
      <c r="AG2191" s="20"/>
      <c r="AH2191" s="20"/>
    </row>
    <row r="2192" spans="1:34" s="1" customFormat="1">
      <c r="A2192" s="87"/>
      <c r="B2192" s="87"/>
      <c r="C2192" s="361"/>
      <c r="D2192" s="87"/>
      <c r="E2192" s="361"/>
      <c r="F2192" s="87"/>
      <c r="G2192" s="87"/>
      <c r="H2192" s="87"/>
      <c r="I2192" s="16"/>
      <c r="J2192" s="16"/>
      <c r="K2192" s="32"/>
      <c r="L2192" s="16"/>
      <c r="M2192" s="16"/>
      <c r="N2192" s="16"/>
      <c r="AA2192" s="20"/>
      <c r="AB2192" s="20"/>
      <c r="AC2192" s="20"/>
      <c r="AD2192" s="20"/>
      <c r="AE2192" s="20"/>
      <c r="AF2192" s="20"/>
      <c r="AG2192" s="20"/>
      <c r="AH2192" s="20"/>
    </row>
    <row r="2193" spans="1:34" s="1" customFormat="1">
      <c r="A2193" s="87"/>
      <c r="B2193" s="87"/>
      <c r="C2193" s="361"/>
      <c r="D2193" s="87"/>
      <c r="E2193" s="361"/>
      <c r="F2193" s="87"/>
      <c r="G2193" s="87"/>
      <c r="H2193" s="87"/>
      <c r="I2193" s="16"/>
      <c r="J2193" s="16"/>
      <c r="K2193" s="32"/>
      <c r="L2193" s="16"/>
      <c r="M2193" s="16"/>
      <c r="N2193" s="16"/>
      <c r="AA2193" s="20"/>
      <c r="AB2193" s="20"/>
      <c r="AC2193" s="20"/>
      <c r="AD2193" s="20"/>
      <c r="AE2193" s="20"/>
      <c r="AF2193" s="20"/>
      <c r="AG2193" s="20"/>
      <c r="AH2193" s="20"/>
    </row>
    <row r="2194" spans="1:34" s="1" customFormat="1">
      <c r="A2194" s="87"/>
      <c r="B2194" s="87"/>
      <c r="C2194" s="361"/>
      <c r="D2194" s="87"/>
      <c r="E2194" s="361"/>
      <c r="F2194" s="87"/>
      <c r="G2194" s="87"/>
      <c r="H2194" s="87"/>
      <c r="I2194" s="16"/>
      <c r="J2194" s="16"/>
      <c r="K2194" s="32"/>
      <c r="L2194" s="16"/>
      <c r="M2194" s="16"/>
      <c r="N2194" s="16"/>
      <c r="AA2194" s="20"/>
      <c r="AB2194" s="20"/>
      <c r="AC2194" s="20"/>
      <c r="AD2194" s="20"/>
      <c r="AE2194" s="20"/>
      <c r="AF2194" s="20"/>
      <c r="AG2194" s="20"/>
      <c r="AH2194" s="20"/>
    </row>
    <row r="2195" spans="1:34" s="1" customFormat="1">
      <c r="A2195" s="87"/>
      <c r="B2195" s="87"/>
      <c r="C2195" s="361"/>
      <c r="D2195" s="87"/>
      <c r="E2195" s="361"/>
      <c r="F2195" s="87"/>
      <c r="G2195" s="87"/>
      <c r="H2195" s="87"/>
      <c r="I2195" s="16"/>
      <c r="J2195" s="16"/>
      <c r="K2195" s="32"/>
      <c r="L2195" s="16"/>
      <c r="M2195" s="16"/>
      <c r="N2195" s="16"/>
      <c r="AA2195" s="20"/>
      <c r="AB2195" s="20"/>
      <c r="AC2195" s="20"/>
      <c r="AD2195" s="20"/>
      <c r="AE2195" s="20"/>
      <c r="AF2195" s="20"/>
      <c r="AG2195" s="20"/>
      <c r="AH2195" s="20"/>
    </row>
    <row r="2196" spans="1:34" s="1" customFormat="1">
      <c r="A2196" s="87"/>
      <c r="B2196" s="87"/>
      <c r="C2196" s="361"/>
      <c r="D2196" s="87"/>
      <c r="E2196" s="361"/>
      <c r="F2196" s="87"/>
      <c r="G2196" s="87"/>
      <c r="H2196" s="87"/>
      <c r="I2196" s="16"/>
      <c r="J2196" s="16"/>
      <c r="K2196" s="32"/>
      <c r="L2196" s="16"/>
      <c r="M2196" s="16"/>
      <c r="N2196" s="16"/>
      <c r="AA2196" s="20"/>
      <c r="AB2196" s="20"/>
      <c r="AC2196" s="20"/>
      <c r="AD2196" s="20"/>
      <c r="AE2196" s="20"/>
      <c r="AF2196" s="20"/>
      <c r="AG2196" s="20"/>
      <c r="AH2196" s="20"/>
    </row>
    <row r="2197" spans="1:34" s="1" customFormat="1">
      <c r="A2197" s="87"/>
      <c r="B2197" s="87"/>
      <c r="C2197" s="361"/>
      <c r="D2197" s="87"/>
      <c r="E2197" s="361"/>
      <c r="F2197" s="87"/>
      <c r="G2197" s="87"/>
      <c r="H2197" s="87"/>
      <c r="I2197" s="16"/>
      <c r="J2197" s="16"/>
      <c r="K2197" s="32"/>
      <c r="L2197" s="16"/>
      <c r="M2197" s="16"/>
      <c r="N2197" s="16"/>
      <c r="AA2197" s="20"/>
      <c r="AB2197" s="20"/>
      <c r="AC2197" s="20"/>
      <c r="AD2197" s="20"/>
      <c r="AE2197" s="20"/>
      <c r="AF2197" s="20"/>
      <c r="AG2197" s="20"/>
      <c r="AH2197" s="20"/>
    </row>
    <row r="2198" spans="1:34" s="1" customFormat="1">
      <c r="A2198" s="87"/>
      <c r="B2198" s="87"/>
      <c r="C2198" s="361"/>
      <c r="D2198" s="87"/>
      <c r="E2198" s="361"/>
      <c r="F2198" s="87"/>
      <c r="G2198" s="87"/>
      <c r="H2198" s="87"/>
      <c r="I2198" s="16"/>
      <c r="J2198" s="16"/>
      <c r="K2198" s="32"/>
      <c r="L2198" s="16"/>
      <c r="M2198" s="16"/>
      <c r="N2198" s="16"/>
      <c r="AA2198" s="20"/>
      <c r="AB2198" s="20"/>
      <c r="AC2198" s="20"/>
      <c r="AD2198" s="20"/>
      <c r="AE2198" s="20"/>
      <c r="AF2198" s="20"/>
      <c r="AG2198" s="20"/>
      <c r="AH2198" s="20"/>
    </row>
    <row r="2199" spans="1:34" s="1" customFormat="1">
      <c r="A2199" s="87"/>
      <c r="B2199" s="87"/>
      <c r="C2199" s="361"/>
      <c r="D2199" s="87"/>
      <c r="E2199" s="361"/>
      <c r="F2199" s="87"/>
      <c r="G2199" s="87"/>
      <c r="H2199" s="87"/>
      <c r="I2199" s="16"/>
      <c r="J2199" s="16"/>
      <c r="K2199" s="32"/>
      <c r="L2199" s="16"/>
      <c r="M2199" s="16"/>
      <c r="N2199" s="16"/>
      <c r="AA2199" s="20"/>
      <c r="AB2199" s="20"/>
      <c r="AC2199" s="20"/>
      <c r="AD2199" s="20"/>
      <c r="AE2199" s="20"/>
      <c r="AF2199" s="20"/>
      <c r="AG2199" s="20"/>
      <c r="AH2199" s="20"/>
    </row>
    <row r="2200" spans="1:34" s="1" customFormat="1">
      <c r="A2200" s="87"/>
      <c r="B2200" s="87"/>
      <c r="C2200" s="361"/>
      <c r="D2200" s="87"/>
      <c r="E2200" s="361"/>
      <c r="F2200" s="87"/>
      <c r="G2200" s="87"/>
      <c r="H2200" s="87"/>
      <c r="I2200" s="16"/>
      <c r="J2200" s="16"/>
      <c r="K2200" s="32"/>
      <c r="L2200" s="16"/>
      <c r="M2200" s="16"/>
      <c r="N2200" s="16"/>
      <c r="AA2200" s="20"/>
      <c r="AB2200" s="20"/>
      <c r="AC2200" s="20"/>
      <c r="AD2200" s="20"/>
      <c r="AE2200" s="20"/>
      <c r="AF2200" s="20"/>
      <c r="AG2200" s="20"/>
      <c r="AH2200" s="20"/>
    </row>
    <row r="2201" spans="1:34" s="1" customFormat="1">
      <c r="A2201" s="87"/>
      <c r="B2201" s="87"/>
      <c r="C2201" s="361"/>
      <c r="D2201" s="87"/>
      <c r="E2201" s="361"/>
      <c r="F2201" s="87"/>
      <c r="G2201" s="87"/>
      <c r="H2201" s="87"/>
      <c r="I2201" s="16"/>
      <c r="J2201" s="16"/>
      <c r="K2201" s="32"/>
      <c r="L2201" s="16"/>
      <c r="M2201" s="16"/>
      <c r="N2201" s="16"/>
      <c r="AA2201" s="20"/>
      <c r="AB2201" s="20"/>
      <c r="AC2201" s="20"/>
      <c r="AD2201" s="20"/>
      <c r="AE2201" s="20"/>
      <c r="AF2201" s="20"/>
      <c r="AG2201" s="20"/>
      <c r="AH2201" s="20"/>
    </row>
    <row r="2202" spans="1:34" s="1" customFormat="1">
      <c r="A2202" s="87"/>
      <c r="B2202" s="87"/>
      <c r="C2202" s="361"/>
      <c r="D2202" s="87"/>
      <c r="E2202" s="361"/>
      <c r="F2202" s="87"/>
      <c r="G2202" s="87"/>
      <c r="H2202" s="87"/>
      <c r="I2202" s="16"/>
      <c r="J2202" s="16"/>
      <c r="K2202" s="32"/>
      <c r="L2202" s="16"/>
      <c r="M2202" s="16"/>
      <c r="N2202" s="16"/>
      <c r="AA2202" s="20"/>
      <c r="AB2202" s="20"/>
      <c r="AC2202" s="20"/>
      <c r="AD2202" s="20"/>
      <c r="AE2202" s="20"/>
      <c r="AF2202" s="20"/>
      <c r="AG2202" s="20"/>
      <c r="AH2202" s="20"/>
    </row>
    <row r="2203" spans="1:34" s="1" customFormat="1">
      <c r="A2203" s="87"/>
      <c r="B2203" s="87"/>
      <c r="C2203" s="361"/>
      <c r="D2203" s="87"/>
      <c r="E2203" s="361"/>
      <c r="F2203" s="87"/>
      <c r="G2203" s="87"/>
      <c r="H2203" s="87"/>
      <c r="I2203" s="16"/>
      <c r="J2203" s="16"/>
      <c r="K2203" s="32"/>
      <c r="L2203" s="16"/>
      <c r="M2203" s="16"/>
      <c r="N2203" s="16"/>
      <c r="AA2203" s="20"/>
      <c r="AB2203" s="20"/>
      <c r="AC2203" s="20"/>
      <c r="AD2203" s="20"/>
      <c r="AE2203" s="20"/>
      <c r="AF2203" s="20"/>
      <c r="AG2203" s="20"/>
      <c r="AH2203" s="20"/>
    </row>
    <row r="2204" spans="1:34" s="1" customFormat="1">
      <c r="A2204" s="87"/>
      <c r="B2204" s="87"/>
      <c r="C2204" s="361"/>
      <c r="D2204" s="87"/>
      <c r="E2204" s="361"/>
      <c r="F2204" s="87"/>
      <c r="G2204" s="87"/>
      <c r="H2204" s="87"/>
      <c r="I2204" s="16"/>
      <c r="J2204" s="16"/>
      <c r="K2204" s="32"/>
      <c r="L2204" s="16"/>
      <c r="M2204" s="16"/>
      <c r="N2204" s="16"/>
      <c r="AA2204" s="20"/>
      <c r="AB2204" s="20"/>
      <c r="AC2204" s="20"/>
      <c r="AD2204" s="20"/>
      <c r="AE2204" s="20"/>
      <c r="AF2204" s="20"/>
      <c r="AG2204" s="20"/>
      <c r="AH2204" s="20"/>
    </row>
    <row r="2205" spans="1:34" s="1" customFormat="1">
      <c r="A2205" s="87"/>
      <c r="B2205" s="87"/>
      <c r="C2205" s="361"/>
      <c r="D2205" s="87"/>
      <c r="E2205" s="361"/>
      <c r="F2205" s="87"/>
      <c r="G2205" s="87"/>
      <c r="H2205" s="87"/>
      <c r="I2205" s="16"/>
      <c r="J2205" s="16"/>
      <c r="K2205" s="32"/>
      <c r="L2205" s="16"/>
      <c r="M2205" s="16"/>
      <c r="N2205" s="16"/>
      <c r="AA2205" s="20"/>
      <c r="AB2205" s="20"/>
      <c r="AC2205" s="20"/>
      <c r="AD2205" s="20"/>
      <c r="AE2205" s="20"/>
      <c r="AF2205" s="20"/>
      <c r="AG2205" s="20"/>
      <c r="AH2205" s="20"/>
    </row>
    <row r="2206" spans="1:34" s="1" customFormat="1">
      <c r="A2206" s="87"/>
      <c r="B2206" s="87"/>
      <c r="C2206" s="361"/>
      <c r="D2206" s="87"/>
      <c r="E2206" s="361"/>
      <c r="F2206" s="87"/>
      <c r="G2206" s="87"/>
      <c r="H2206" s="87"/>
      <c r="I2206" s="16"/>
      <c r="J2206" s="16"/>
      <c r="K2206" s="32"/>
      <c r="L2206" s="16"/>
      <c r="M2206" s="16"/>
      <c r="N2206" s="16"/>
      <c r="AA2206" s="20"/>
      <c r="AB2206" s="20"/>
      <c r="AC2206" s="20"/>
      <c r="AD2206" s="20"/>
      <c r="AE2206" s="20"/>
      <c r="AF2206" s="20"/>
      <c r="AG2206" s="20"/>
      <c r="AH2206" s="20"/>
    </row>
    <row r="2207" spans="1:34" s="1" customFormat="1">
      <c r="A2207" s="87"/>
      <c r="B2207" s="87"/>
      <c r="C2207" s="361"/>
      <c r="D2207" s="87"/>
      <c r="E2207" s="361"/>
      <c r="F2207" s="87"/>
      <c r="G2207" s="87"/>
      <c r="H2207" s="87"/>
      <c r="I2207" s="16"/>
      <c r="J2207" s="16"/>
      <c r="K2207" s="32"/>
      <c r="L2207" s="16"/>
      <c r="M2207" s="16"/>
      <c r="N2207" s="16"/>
      <c r="AA2207" s="20"/>
      <c r="AB2207" s="20"/>
      <c r="AC2207" s="20"/>
      <c r="AD2207" s="20"/>
      <c r="AE2207" s="20"/>
      <c r="AF2207" s="20"/>
      <c r="AG2207" s="20"/>
      <c r="AH2207" s="20"/>
    </row>
    <row r="2208" spans="1:34" s="1" customFormat="1">
      <c r="A2208" s="87"/>
      <c r="B2208" s="87"/>
      <c r="C2208" s="361"/>
      <c r="D2208" s="87"/>
      <c r="E2208" s="361"/>
      <c r="F2208" s="87"/>
      <c r="G2208" s="87"/>
      <c r="H2208" s="87"/>
      <c r="I2208" s="16"/>
      <c r="J2208" s="16"/>
      <c r="K2208" s="32"/>
      <c r="L2208" s="16"/>
      <c r="M2208" s="16"/>
      <c r="N2208" s="16"/>
      <c r="AA2208" s="20"/>
      <c r="AB2208" s="20"/>
      <c r="AC2208" s="20"/>
      <c r="AD2208" s="20"/>
      <c r="AE2208" s="20"/>
      <c r="AF2208" s="20"/>
      <c r="AG2208" s="20"/>
      <c r="AH2208" s="20"/>
    </row>
    <row r="2209" spans="1:34" s="1" customFormat="1">
      <c r="A2209" s="87"/>
      <c r="B2209" s="87"/>
      <c r="C2209" s="361"/>
      <c r="D2209" s="87"/>
      <c r="E2209" s="361"/>
      <c r="F2209" s="87"/>
      <c r="G2209" s="87"/>
      <c r="H2209" s="87"/>
      <c r="I2209" s="16"/>
      <c r="J2209" s="16"/>
      <c r="K2209" s="32"/>
      <c r="L2209" s="16"/>
      <c r="M2209" s="16"/>
      <c r="N2209" s="16"/>
      <c r="AA2209" s="20"/>
      <c r="AB2209" s="20"/>
      <c r="AC2209" s="20"/>
      <c r="AD2209" s="20"/>
      <c r="AE2209" s="20"/>
      <c r="AF2209" s="20"/>
      <c r="AG2209" s="20"/>
      <c r="AH2209" s="20"/>
    </row>
    <row r="2210" spans="1:34" s="1" customFormat="1">
      <c r="A2210" s="87"/>
      <c r="B2210" s="87"/>
      <c r="C2210" s="361"/>
      <c r="D2210" s="87"/>
      <c r="E2210" s="361"/>
      <c r="F2210" s="87"/>
      <c r="G2210" s="87"/>
      <c r="H2210" s="87"/>
      <c r="I2210" s="16"/>
      <c r="J2210" s="16"/>
      <c r="K2210" s="32"/>
      <c r="L2210" s="16"/>
      <c r="M2210" s="16"/>
      <c r="N2210" s="16"/>
      <c r="AA2210" s="20"/>
      <c r="AB2210" s="20"/>
      <c r="AC2210" s="20"/>
      <c r="AD2210" s="20"/>
      <c r="AE2210" s="20"/>
      <c r="AF2210" s="20"/>
      <c r="AG2210" s="20"/>
      <c r="AH2210" s="20"/>
    </row>
    <row r="2211" spans="1:34" s="1" customFormat="1">
      <c r="A2211" s="87"/>
      <c r="B2211" s="87"/>
      <c r="C2211" s="361"/>
      <c r="D2211" s="87"/>
      <c r="E2211" s="361"/>
      <c r="F2211" s="87"/>
      <c r="G2211" s="87"/>
      <c r="H2211" s="87"/>
      <c r="I2211" s="16"/>
      <c r="J2211" s="16"/>
      <c r="K2211" s="32"/>
      <c r="L2211" s="16"/>
      <c r="M2211" s="16"/>
      <c r="N2211" s="16"/>
      <c r="AA2211" s="20"/>
      <c r="AB2211" s="20"/>
      <c r="AC2211" s="20"/>
      <c r="AD2211" s="20"/>
      <c r="AE2211" s="20"/>
      <c r="AF2211" s="20"/>
      <c r="AG2211" s="20"/>
      <c r="AH2211" s="20"/>
    </row>
    <row r="2212" spans="1:34" s="1" customFormat="1">
      <c r="A2212" s="87"/>
      <c r="B2212" s="87"/>
      <c r="C2212" s="361"/>
      <c r="D2212" s="87"/>
      <c r="E2212" s="361"/>
      <c r="F2212" s="87"/>
      <c r="G2212" s="87"/>
      <c r="H2212" s="87"/>
      <c r="I2212" s="16"/>
      <c r="J2212" s="16"/>
      <c r="K2212" s="32"/>
      <c r="L2212" s="16"/>
      <c r="M2212" s="16"/>
      <c r="N2212" s="16"/>
      <c r="AA2212" s="20"/>
      <c r="AB2212" s="20"/>
      <c r="AC2212" s="20"/>
      <c r="AD2212" s="20"/>
      <c r="AE2212" s="20"/>
      <c r="AF2212" s="20"/>
      <c r="AG2212" s="20"/>
      <c r="AH2212" s="20"/>
    </row>
    <row r="2213" spans="1:34" s="1" customFormat="1">
      <c r="A2213" s="87"/>
      <c r="B2213" s="87"/>
      <c r="C2213" s="361"/>
      <c r="D2213" s="87"/>
      <c r="E2213" s="361"/>
      <c r="F2213" s="87"/>
      <c r="G2213" s="87"/>
      <c r="H2213" s="87"/>
      <c r="I2213" s="16"/>
      <c r="J2213" s="16"/>
      <c r="K2213" s="32"/>
      <c r="L2213" s="16"/>
      <c r="M2213" s="16"/>
      <c r="N2213" s="16"/>
      <c r="AA2213" s="20"/>
      <c r="AB2213" s="20"/>
      <c r="AC2213" s="20"/>
      <c r="AD2213" s="20"/>
      <c r="AE2213" s="20"/>
      <c r="AF2213" s="20"/>
      <c r="AG2213" s="20"/>
      <c r="AH2213" s="20"/>
    </row>
    <row r="2214" spans="1:34" s="1" customFormat="1">
      <c r="A2214" s="87"/>
      <c r="B2214" s="87"/>
      <c r="C2214" s="361"/>
      <c r="D2214" s="87"/>
      <c r="E2214" s="361"/>
      <c r="F2214" s="87"/>
      <c r="G2214" s="87"/>
      <c r="H2214" s="87"/>
      <c r="I2214" s="16"/>
      <c r="J2214" s="16"/>
      <c r="K2214" s="32"/>
      <c r="L2214" s="16"/>
      <c r="M2214" s="16"/>
      <c r="N2214" s="16"/>
      <c r="AA2214" s="20"/>
      <c r="AB2214" s="20"/>
      <c r="AC2214" s="20"/>
      <c r="AD2214" s="20"/>
      <c r="AE2214" s="20"/>
      <c r="AF2214" s="20"/>
      <c r="AG2214" s="20"/>
      <c r="AH2214" s="20"/>
    </row>
    <row r="2215" spans="1:34" s="1" customFormat="1">
      <c r="A2215" s="87"/>
      <c r="B2215" s="87"/>
      <c r="C2215" s="361"/>
      <c r="D2215" s="87"/>
      <c r="E2215" s="361"/>
      <c r="F2215" s="87"/>
      <c r="G2215" s="87"/>
      <c r="H2215" s="87"/>
      <c r="I2215" s="16"/>
      <c r="J2215" s="16"/>
      <c r="K2215" s="32"/>
      <c r="L2215" s="16"/>
      <c r="M2215" s="16"/>
      <c r="N2215" s="16"/>
      <c r="AA2215" s="20"/>
      <c r="AB2215" s="20"/>
      <c r="AC2215" s="20"/>
      <c r="AD2215" s="20"/>
      <c r="AE2215" s="20"/>
      <c r="AF2215" s="20"/>
      <c r="AG2215" s="20"/>
      <c r="AH2215" s="20"/>
    </row>
    <row r="2216" spans="1:34" s="1" customFormat="1">
      <c r="A2216" s="87"/>
      <c r="B2216" s="87"/>
      <c r="C2216" s="361"/>
      <c r="D2216" s="87"/>
      <c r="E2216" s="361"/>
      <c r="F2216" s="87"/>
      <c r="G2216" s="87"/>
      <c r="H2216" s="87"/>
      <c r="I2216" s="16"/>
      <c r="J2216" s="16"/>
      <c r="K2216" s="32"/>
      <c r="L2216" s="16"/>
      <c r="M2216" s="16"/>
      <c r="N2216" s="16"/>
      <c r="AA2216" s="20"/>
      <c r="AB2216" s="20"/>
      <c r="AC2216" s="20"/>
      <c r="AD2216" s="20"/>
      <c r="AE2216" s="20"/>
      <c r="AF2216" s="20"/>
      <c r="AG2216" s="20"/>
      <c r="AH2216" s="20"/>
    </row>
    <row r="2217" spans="1:34" s="1" customFormat="1">
      <c r="A2217" s="87"/>
      <c r="B2217" s="87"/>
      <c r="C2217" s="361"/>
      <c r="D2217" s="87"/>
      <c r="E2217" s="361"/>
      <c r="F2217" s="87"/>
      <c r="G2217" s="87"/>
      <c r="H2217" s="87"/>
      <c r="I2217" s="16"/>
      <c r="J2217" s="16"/>
      <c r="K2217" s="32"/>
      <c r="L2217" s="16"/>
      <c r="M2217" s="16"/>
      <c r="N2217" s="16"/>
      <c r="AA2217" s="20"/>
      <c r="AB2217" s="20"/>
      <c r="AC2217" s="20"/>
      <c r="AD2217" s="20"/>
      <c r="AE2217" s="20"/>
      <c r="AF2217" s="20"/>
      <c r="AG2217" s="20"/>
      <c r="AH2217" s="20"/>
    </row>
    <row r="2218" spans="1:34" s="1" customFormat="1">
      <c r="A2218" s="87"/>
      <c r="B2218" s="87"/>
      <c r="C2218" s="361"/>
      <c r="D2218" s="87"/>
      <c r="E2218" s="361"/>
      <c r="F2218" s="87"/>
      <c r="G2218" s="87"/>
      <c r="H2218" s="87"/>
      <c r="I2218" s="16"/>
      <c r="J2218" s="16"/>
      <c r="K2218" s="32"/>
      <c r="L2218" s="16"/>
      <c r="M2218" s="16"/>
      <c r="N2218" s="16"/>
      <c r="AA2218" s="20"/>
      <c r="AB2218" s="20"/>
      <c r="AC2218" s="20"/>
      <c r="AD2218" s="20"/>
      <c r="AE2218" s="20"/>
      <c r="AF2218" s="20"/>
      <c r="AG2218" s="20"/>
      <c r="AH2218" s="20"/>
    </row>
    <row r="2219" spans="1:34" s="1" customFormat="1">
      <c r="A2219" s="87"/>
      <c r="B2219" s="87"/>
      <c r="C2219" s="361"/>
      <c r="D2219" s="87"/>
      <c r="E2219" s="361"/>
      <c r="F2219" s="87"/>
      <c r="G2219" s="87"/>
      <c r="H2219" s="87"/>
      <c r="I2219" s="16"/>
      <c r="J2219" s="16"/>
      <c r="K2219" s="32"/>
      <c r="L2219" s="16"/>
      <c r="M2219" s="16"/>
      <c r="N2219" s="16"/>
      <c r="AA2219" s="20"/>
      <c r="AB2219" s="20"/>
      <c r="AC2219" s="20"/>
      <c r="AD2219" s="20"/>
      <c r="AE2219" s="20"/>
      <c r="AF2219" s="20"/>
      <c r="AG2219" s="20"/>
      <c r="AH2219" s="20"/>
    </row>
    <row r="2220" spans="1:34" s="1" customFormat="1">
      <c r="A2220" s="87"/>
      <c r="B2220" s="87"/>
      <c r="C2220" s="361"/>
      <c r="D2220" s="87"/>
      <c r="E2220" s="361"/>
      <c r="F2220" s="87"/>
      <c r="G2220" s="87"/>
      <c r="H2220" s="87"/>
      <c r="I2220" s="16"/>
      <c r="J2220" s="16"/>
      <c r="K2220" s="32"/>
      <c r="L2220" s="16"/>
      <c r="M2220" s="16"/>
      <c r="N2220" s="16"/>
      <c r="AA2220" s="20"/>
      <c r="AB2220" s="20"/>
      <c r="AC2220" s="20"/>
      <c r="AD2220" s="20"/>
      <c r="AE2220" s="20"/>
      <c r="AF2220" s="20"/>
      <c r="AG2220" s="20"/>
      <c r="AH2220" s="20"/>
    </row>
    <row r="2221" spans="1:34" s="1" customFormat="1">
      <c r="A2221" s="87"/>
      <c r="B2221" s="87"/>
      <c r="C2221" s="361"/>
      <c r="D2221" s="87"/>
      <c r="E2221" s="361"/>
      <c r="F2221" s="87"/>
      <c r="G2221" s="87"/>
      <c r="H2221" s="87"/>
      <c r="I2221" s="16"/>
      <c r="J2221" s="16"/>
      <c r="K2221" s="32"/>
      <c r="L2221" s="16"/>
      <c r="M2221" s="16"/>
      <c r="N2221" s="16"/>
      <c r="AA2221" s="20"/>
      <c r="AB2221" s="20"/>
      <c r="AC2221" s="20"/>
      <c r="AD2221" s="20"/>
      <c r="AE2221" s="20"/>
      <c r="AF2221" s="20"/>
      <c r="AG2221" s="20"/>
      <c r="AH2221" s="20"/>
    </row>
    <row r="2222" spans="1:34" s="1" customFormat="1">
      <c r="A2222" s="87"/>
      <c r="B2222" s="87"/>
      <c r="C2222" s="361"/>
      <c r="D2222" s="87"/>
      <c r="E2222" s="361"/>
      <c r="F2222" s="87"/>
      <c r="G2222" s="87"/>
      <c r="H2222" s="87"/>
      <c r="I2222" s="16"/>
      <c r="J2222" s="16"/>
      <c r="K2222" s="32"/>
      <c r="L2222" s="16"/>
      <c r="M2222" s="16"/>
      <c r="N2222" s="16"/>
      <c r="AA2222" s="20"/>
      <c r="AB2222" s="20"/>
      <c r="AC2222" s="20"/>
      <c r="AD2222" s="20"/>
      <c r="AE2222" s="20"/>
      <c r="AF2222" s="20"/>
      <c r="AG2222" s="20"/>
      <c r="AH2222" s="20"/>
    </row>
    <row r="2223" spans="1:34" s="1" customFormat="1">
      <c r="A2223" s="87"/>
      <c r="B2223" s="87"/>
      <c r="C2223" s="361"/>
      <c r="D2223" s="87"/>
      <c r="E2223" s="361"/>
      <c r="F2223" s="87"/>
      <c r="G2223" s="87"/>
      <c r="H2223" s="87"/>
      <c r="I2223" s="16"/>
      <c r="J2223" s="16"/>
      <c r="K2223" s="32"/>
      <c r="L2223" s="16"/>
      <c r="M2223" s="16"/>
      <c r="N2223" s="16"/>
      <c r="AA2223" s="20"/>
      <c r="AB2223" s="20"/>
      <c r="AC2223" s="20"/>
      <c r="AD2223" s="20"/>
      <c r="AE2223" s="20"/>
      <c r="AF2223" s="20"/>
      <c r="AG2223" s="20"/>
      <c r="AH2223" s="20"/>
    </row>
    <row r="2224" spans="1:34" s="1" customFormat="1">
      <c r="A2224" s="87"/>
      <c r="B2224" s="87"/>
      <c r="C2224" s="361"/>
      <c r="D2224" s="87"/>
      <c r="E2224" s="361"/>
      <c r="F2224" s="87"/>
      <c r="G2224" s="87"/>
      <c r="H2224" s="87"/>
      <c r="I2224" s="16"/>
      <c r="J2224" s="16"/>
      <c r="K2224" s="32"/>
      <c r="L2224" s="16"/>
      <c r="M2224" s="16"/>
      <c r="N2224" s="16"/>
      <c r="AA2224" s="20"/>
      <c r="AB2224" s="20"/>
      <c r="AC2224" s="20"/>
      <c r="AD2224" s="20"/>
      <c r="AE2224" s="20"/>
      <c r="AF2224" s="20"/>
      <c r="AG2224" s="20"/>
      <c r="AH2224" s="20"/>
    </row>
    <row r="2225" spans="1:34" s="1" customFormat="1">
      <c r="A2225" s="87"/>
      <c r="B2225" s="87"/>
      <c r="C2225" s="361"/>
      <c r="D2225" s="87"/>
      <c r="E2225" s="361"/>
      <c r="F2225" s="87"/>
      <c r="G2225" s="87"/>
      <c r="H2225" s="87"/>
      <c r="I2225" s="16"/>
      <c r="J2225" s="16"/>
      <c r="K2225" s="32"/>
      <c r="L2225" s="16"/>
      <c r="M2225" s="16"/>
      <c r="N2225" s="16"/>
      <c r="AA2225" s="20"/>
      <c r="AB2225" s="20"/>
      <c r="AC2225" s="20"/>
      <c r="AD2225" s="20"/>
      <c r="AE2225" s="20"/>
      <c r="AF2225" s="20"/>
      <c r="AG2225" s="20"/>
      <c r="AH2225" s="20"/>
    </row>
    <row r="2226" spans="1:34" s="1" customFormat="1">
      <c r="A2226" s="87"/>
      <c r="B2226" s="87"/>
      <c r="C2226" s="361"/>
      <c r="D2226" s="87"/>
      <c r="E2226" s="361"/>
      <c r="F2226" s="87"/>
      <c r="G2226" s="87"/>
      <c r="H2226" s="87"/>
      <c r="I2226" s="16"/>
      <c r="J2226" s="16"/>
      <c r="K2226" s="32"/>
      <c r="L2226" s="16"/>
      <c r="M2226" s="16"/>
      <c r="N2226" s="16"/>
      <c r="AA2226" s="20"/>
      <c r="AB2226" s="20"/>
      <c r="AC2226" s="20"/>
      <c r="AD2226" s="20"/>
      <c r="AE2226" s="20"/>
      <c r="AF2226" s="20"/>
      <c r="AG2226" s="20"/>
      <c r="AH2226" s="20"/>
    </row>
    <row r="2227" spans="1:34" s="1" customFormat="1">
      <c r="A2227" s="87"/>
      <c r="B2227" s="87"/>
      <c r="C2227" s="361"/>
      <c r="D2227" s="87"/>
      <c r="E2227" s="361"/>
      <c r="F2227" s="87"/>
      <c r="G2227" s="87"/>
      <c r="H2227" s="87"/>
      <c r="I2227" s="16"/>
      <c r="J2227" s="16"/>
      <c r="K2227" s="32"/>
      <c r="L2227" s="16"/>
      <c r="M2227" s="16"/>
      <c r="N2227" s="16"/>
      <c r="AA2227" s="20"/>
      <c r="AB2227" s="20"/>
      <c r="AC2227" s="20"/>
      <c r="AD2227" s="20"/>
      <c r="AE2227" s="20"/>
      <c r="AF2227" s="20"/>
      <c r="AG2227" s="20"/>
      <c r="AH2227" s="20"/>
    </row>
    <row r="2228" spans="1:34" s="1" customFormat="1">
      <c r="A2228" s="87"/>
      <c r="B2228" s="87"/>
      <c r="C2228" s="361"/>
      <c r="D2228" s="87"/>
      <c r="E2228" s="361"/>
      <c r="F2228" s="87"/>
      <c r="G2228" s="87"/>
      <c r="H2228" s="87"/>
      <c r="I2228" s="16"/>
      <c r="J2228" s="16"/>
      <c r="K2228" s="32"/>
      <c r="L2228" s="16"/>
      <c r="M2228" s="16"/>
      <c r="N2228" s="16"/>
      <c r="AA2228" s="20"/>
      <c r="AB2228" s="20"/>
      <c r="AC2228" s="20"/>
      <c r="AD2228" s="20"/>
      <c r="AE2228" s="20"/>
      <c r="AF2228" s="20"/>
      <c r="AG2228" s="20"/>
      <c r="AH2228" s="20"/>
    </row>
    <row r="2229" spans="1:34" s="1" customFormat="1">
      <c r="A2229" s="87"/>
      <c r="B2229" s="87"/>
      <c r="C2229" s="361"/>
      <c r="D2229" s="87"/>
      <c r="E2229" s="361"/>
      <c r="F2229" s="87"/>
      <c r="G2229" s="87"/>
      <c r="H2229" s="87"/>
      <c r="I2229" s="16"/>
      <c r="J2229" s="16"/>
      <c r="K2229" s="32"/>
      <c r="L2229" s="16"/>
      <c r="M2229" s="16"/>
      <c r="N2229" s="16"/>
      <c r="AA2229" s="20"/>
      <c r="AB2229" s="20"/>
      <c r="AC2229" s="20"/>
      <c r="AD2229" s="20"/>
      <c r="AE2229" s="20"/>
      <c r="AF2229" s="20"/>
      <c r="AG2229" s="20"/>
      <c r="AH2229" s="20"/>
    </row>
    <row r="2230" spans="1:34" s="1" customFormat="1">
      <c r="A2230" s="87"/>
      <c r="B2230" s="87"/>
      <c r="C2230" s="361"/>
      <c r="D2230" s="87"/>
      <c r="E2230" s="361"/>
      <c r="F2230" s="87"/>
      <c r="G2230" s="87"/>
      <c r="H2230" s="87"/>
      <c r="I2230" s="16"/>
      <c r="J2230" s="16"/>
      <c r="K2230" s="32"/>
      <c r="L2230" s="16"/>
      <c r="M2230" s="16"/>
      <c r="N2230" s="16"/>
      <c r="AA2230" s="20"/>
      <c r="AB2230" s="20"/>
      <c r="AC2230" s="20"/>
      <c r="AD2230" s="20"/>
      <c r="AE2230" s="20"/>
      <c r="AF2230" s="20"/>
      <c r="AG2230" s="20"/>
      <c r="AH2230" s="20"/>
    </row>
    <row r="2231" spans="1:34" s="1" customFormat="1">
      <c r="A2231" s="87"/>
      <c r="B2231" s="87"/>
      <c r="C2231" s="361"/>
      <c r="D2231" s="87"/>
      <c r="E2231" s="361"/>
      <c r="F2231" s="87"/>
      <c r="G2231" s="87"/>
      <c r="H2231" s="87"/>
      <c r="I2231" s="16"/>
      <c r="J2231" s="16"/>
      <c r="K2231" s="32"/>
      <c r="L2231" s="16"/>
      <c r="M2231" s="16"/>
      <c r="N2231" s="16"/>
      <c r="AA2231" s="20"/>
      <c r="AB2231" s="20"/>
      <c r="AC2231" s="20"/>
      <c r="AD2231" s="20"/>
      <c r="AE2231" s="20"/>
      <c r="AF2231" s="20"/>
      <c r="AG2231" s="20"/>
      <c r="AH2231" s="20"/>
    </row>
    <row r="2232" spans="1:34" s="1" customFormat="1">
      <c r="A2232" s="87"/>
      <c r="B2232" s="87"/>
      <c r="C2232" s="361"/>
      <c r="D2232" s="87"/>
      <c r="E2232" s="361"/>
      <c r="F2232" s="87"/>
      <c r="G2232" s="87"/>
      <c r="H2232" s="87"/>
      <c r="I2232" s="16"/>
      <c r="J2232" s="16"/>
      <c r="K2232" s="32"/>
      <c r="L2232" s="16"/>
      <c r="M2232" s="16"/>
      <c r="N2232" s="16"/>
      <c r="AA2232" s="20"/>
      <c r="AB2232" s="20"/>
      <c r="AC2232" s="20"/>
      <c r="AD2232" s="20"/>
      <c r="AE2232" s="20"/>
      <c r="AF2232" s="20"/>
      <c r="AG2232" s="20"/>
      <c r="AH2232" s="20"/>
    </row>
    <row r="2233" spans="1:34" s="1" customFormat="1">
      <c r="A2233" s="87"/>
      <c r="B2233" s="87"/>
      <c r="C2233" s="361"/>
      <c r="D2233" s="87"/>
      <c r="E2233" s="361"/>
      <c r="F2233" s="87"/>
      <c r="G2233" s="87"/>
      <c r="H2233" s="87"/>
      <c r="I2233" s="16"/>
      <c r="J2233" s="16"/>
      <c r="K2233" s="32"/>
      <c r="L2233" s="16"/>
      <c r="M2233" s="16"/>
      <c r="N2233" s="16"/>
      <c r="AA2233" s="20"/>
      <c r="AB2233" s="20"/>
      <c r="AC2233" s="20"/>
      <c r="AD2233" s="20"/>
      <c r="AE2233" s="20"/>
      <c r="AF2233" s="20"/>
      <c r="AG2233" s="20"/>
      <c r="AH2233" s="20"/>
    </row>
    <row r="2234" spans="1:34" s="1" customFormat="1">
      <c r="A2234" s="87"/>
      <c r="B2234" s="87"/>
      <c r="C2234" s="361"/>
      <c r="D2234" s="87"/>
      <c r="E2234" s="361"/>
      <c r="F2234" s="87"/>
      <c r="G2234" s="87"/>
      <c r="H2234" s="87"/>
      <c r="I2234" s="16"/>
      <c r="J2234" s="16"/>
      <c r="K2234" s="32"/>
      <c r="L2234" s="16"/>
      <c r="M2234" s="16"/>
      <c r="N2234" s="16"/>
      <c r="AA2234" s="20"/>
      <c r="AB2234" s="20"/>
      <c r="AC2234" s="20"/>
      <c r="AD2234" s="20"/>
      <c r="AE2234" s="20"/>
      <c r="AF2234" s="20"/>
      <c r="AG2234" s="20"/>
      <c r="AH2234" s="20"/>
    </row>
    <row r="2235" spans="1:34" s="1" customFormat="1">
      <c r="A2235" s="87"/>
      <c r="B2235" s="87"/>
      <c r="C2235" s="361"/>
      <c r="D2235" s="87"/>
      <c r="E2235" s="361"/>
      <c r="F2235" s="87"/>
      <c r="G2235" s="87"/>
      <c r="H2235" s="87"/>
      <c r="I2235" s="16"/>
      <c r="J2235" s="16"/>
      <c r="K2235" s="32"/>
      <c r="L2235" s="16"/>
      <c r="M2235" s="16"/>
      <c r="N2235" s="16"/>
      <c r="AA2235" s="20"/>
      <c r="AB2235" s="20"/>
      <c r="AC2235" s="20"/>
      <c r="AD2235" s="20"/>
      <c r="AE2235" s="20"/>
      <c r="AF2235" s="20"/>
      <c r="AG2235" s="20"/>
      <c r="AH2235" s="20"/>
    </row>
    <row r="2236" spans="1:34" s="1" customFormat="1">
      <c r="A2236" s="87"/>
      <c r="B2236" s="87"/>
      <c r="C2236" s="361"/>
      <c r="D2236" s="87"/>
      <c r="E2236" s="361"/>
      <c r="F2236" s="87"/>
      <c r="G2236" s="87"/>
      <c r="H2236" s="87"/>
      <c r="I2236" s="16"/>
      <c r="J2236" s="16"/>
      <c r="K2236" s="32"/>
      <c r="L2236" s="16"/>
      <c r="M2236" s="16"/>
      <c r="N2236" s="16"/>
      <c r="AA2236" s="20"/>
      <c r="AB2236" s="20"/>
      <c r="AC2236" s="20"/>
      <c r="AD2236" s="20"/>
      <c r="AE2236" s="20"/>
      <c r="AF2236" s="20"/>
      <c r="AG2236" s="20"/>
      <c r="AH2236" s="20"/>
    </row>
    <row r="2237" spans="1:34" s="1" customFormat="1">
      <c r="A2237" s="87"/>
      <c r="B2237" s="87"/>
      <c r="C2237" s="361"/>
      <c r="D2237" s="87"/>
      <c r="E2237" s="361"/>
      <c r="F2237" s="87"/>
      <c r="G2237" s="87"/>
      <c r="H2237" s="87"/>
      <c r="I2237" s="16"/>
      <c r="J2237" s="16"/>
      <c r="K2237" s="32"/>
      <c r="L2237" s="16"/>
      <c r="M2237" s="16"/>
      <c r="N2237" s="16"/>
      <c r="AA2237" s="20"/>
      <c r="AB2237" s="20"/>
      <c r="AC2237" s="20"/>
      <c r="AD2237" s="20"/>
      <c r="AE2237" s="20"/>
      <c r="AF2237" s="20"/>
      <c r="AG2237" s="20"/>
      <c r="AH2237" s="20"/>
    </row>
    <row r="2238" spans="1:34" s="1" customFormat="1">
      <c r="A2238" s="87"/>
      <c r="B2238" s="87"/>
      <c r="C2238" s="361"/>
      <c r="D2238" s="87"/>
      <c r="E2238" s="361"/>
      <c r="F2238" s="87"/>
      <c r="G2238" s="87"/>
      <c r="H2238" s="87"/>
      <c r="I2238" s="16"/>
      <c r="J2238" s="16"/>
      <c r="K2238" s="32"/>
      <c r="L2238" s="16"/>
      <c r="M2238" s="16"/>
      <c r="N2238" s="16"/>
      <c r="AA2238" s="20"/>
      <c r="AB2238" s="20"/>
      <c r="AC2238" s="20"/>
      <c r="AD2238" s="20"/>
      <c r="AE2238" s="20"/>
      <c r="AF2238" s="20"/>
      <c r="AG2238" s="20"/>
      <c r="AH2238" s="20"/>
    </row>
    <row r="2239" spans="1:34" s="1" customFormat="1">
      <c r="A2239" s="87"/>
      <c r="B2239" s="87"/>
      <c r="C2239" s="361"/>
      <c r="D2239" s="87"/>
      <c r="E2239" s="361"/>
      <c r="F2239" s="87"/>
      <c r="G2239" s="87"/>
      <c r="H2239" s="87"/>
      <c r="I2239" s="16"/>
      <c r="J2239" s="16"/>
      <c r="K2239" s="32"/>
      <c r="L2239" s="16"/>
      <c r="M2239" s="16"/>
      <c r="N2239" s="16"/>
      <c r="AA2239" s="20"/>
      <c r="AB2239" s="20"/>
      <c r="AC2239" s="20"/>
      <c r="AD2239" s="20"/>
      <c r="AE2239" s="20"/>
      <c r="AF2239" s="20"/>
      <c r="AG2239" s="20"/>
      <c r="AH2239" s="20"/>
    </row>
    <row r="2240" spans="1:34" s="1" customFormat="1">
      <c r="A2240" s="87"/>
      <c r="B2240" s="87"/>
      <c r="C2240" s="361"/>
      <c r="D2240" s="87"/>
      <c r="E2240" s="361"/>
      <c r="F2240" s="87"/>
      <c r="G2240" s="87"/>
      <c r="H2240" s="87"/>
      <c r="I2240" s="16"/>
      <c r="J2240" s="16"/>
      <c r="K2240" s="32"/>
      <c r="L2240" s="16"/>
      <c r="M2240" s="16"/>
      <c r="N2240" s="16"/>
      <c r="AA2240" s="20"/>
      <c r="AB2240" s="20"/>
      <c r="AC2240" s="20"/>
      <c r="AD2240" s="20"/>
      <c r="AE2240" s="20"/>
      <c r="AF2240" s="20"/>
      <c r="AG2240" s="20"/>
      <c r="AH2240" s="20"/>
    </row>
    <row r="2241" spans="1:34" s="1" customFormat="1">
      <c r="A2241" s="87"/>
      <c r="B2241" s="87"/>
      <c r="C2241" s="361"/>
      <c r="D2241" s="87"/>
      <c r="E2241" s="361"/>
      <c r="F2241" s="87"/>
      <c r="G2241" s="87"/>
      <c r="H2241" s="87"/>
      <c r="I2241" s="16"/>
      <c r="J2241" s="16"/>
      <c r="K2241" s="32"/>
      <c r="L2241" s="16"/>
      <c r="M2241" s="16"/>
      <c r="N2241" s="16"/>
      <c r="AA2241" s="20"/>
      <c r="AB2241" s="20"/>
      <c r="AC2241" s="20"/>
      <c r="AD2241" s="20"/>
      <c r="AE2241" s="20"/>
      <c r="AF2241" s="20"/>
      <c r="AG2241" s="20"/>
      <c r="AH2241" s="20"/>
    </row>
    <row r="2242" spans="1:34" s="1" customFormat="1">
      <c r="A2242" s="87"/>
      <c r="B2242" s="87"/>
      <c r="C2242" s="361"/>
      <c r="D2242" s="87"/>
      <c r="E2242" s="361"/>
      <c r="F2242" s="87"/>
      <c r="G2242" s="87"/>
      <c r="H2242" s="87"/>
      <c r="I2242" s="16"/>
      <c r="J2242" s="16"/>
      <c r="K2242" s="32"/>
      <c r="L2242" s="16"/>
      <c r="M2242" s="16"/>
      <c r="N2242" s="16"/>
      <c r="AA2242" s="20"/>
      <c r="AB2242" s="20"/>
      <c r="AC2242" s="20"/>
      <c r="AD2242" s="20"/>
      <c r="AE2242" s="20"/>
      <c r="AF2242" s="20"/>
      <c r="AG2242" s="20"/>
      <c r="AH2242" s="20"/>
    </row>
    <row r="2243" spans="1:34" s="1" customFormat="1">
      <c r="A2243" s="87"/>
      <c r="B2243" s="87"/>
      <c r="C2243" s="361"/>
      <c r="D2243" s="87"/>
      <c r="E2243" s="361"/>
      <c r="F2243" s="87"/>
      <c r="G2243" s="87"/>
      <c r="H2243" s="87"/>
      <c r="I2243" s="16"/>
      <c r="J2243" s="16"/>
      <c r="K2243" s="32"/>
      <c r="L2243" s="16"/>
      <c r="M2243" s="16"/>
      <c r="N2243" s="16"/>
      <c r="AA2243" s="20"/>
      <c r="AB2243" s="20"/>
      <c r="AC2243" s="20"/>
      <c r="AD2243" s="20"/>
      <c r="AE2243" s="20"/>
      <c r="AF2243" s="20"/>
      <c r="AG2243" s="20"/>
      <c r="AH2243" s="20"/>
    </row>
    <row r="2244" spans="1:34" s="1" customFormat="1">
      <c r="A2244" s="87"/>
      <c r="B2244" s="87"/>
      <c r="C2244" s="361"/>
      <c r="D2244" s="87"/>
      <c r="E2244" s="361"/>
      <c r="F2244" s="87"/>
      <c r="G2244" s="87"/>
      <c r="H2244" s="87"/>
      <c r="I2244" s="16"/>
      <c r="J2244" s="16"/>
      <c r="K2244" s="32"/>
      <c r="L2244" s="16"/>
      <c r="M2244" s="16"/>
      <c r="N2244" s="16"/>
      <c r="AA2244" s="20"/>
      <c r="AB2244" s="20"/>
      <c r="AC2244" s="20"/>
      <c r="AD2244" s="20"/>
      <c r="AE2244" s="20"/>
      <c r="AF2244" s="20"/>
      <c r="AG2244" s="20"/>
      <c r="AH2244" s="20"/>
    </row>
    <row r="2245" spans="1:34" s="1" customFormat="1">
      <c r="A2245" s="87"/>
      <c r="B2245" s="87"/>
      <c r="C2245" s="361"/>
      <c r="D2245" s="87"/>
      <c r="E2245" s="361"/>
      <c r="F2245" s="87"/>
      <c r="G2245" s="87"/>
      <c r="H2245" s="87"/>
      <c r="I2245" s="16"/>
      <c r="J2245" s="16"/>
      <c r="K2245" s="32"/>
      <c r="L2245" s="16"/>
      <c r="M2245" s="16"/>
      <c r="N2245" s="16"/>
      <c r="AA2245" s="20"/>
      <c r="AB2245" s="20"/>
      <c r="AC2245" s="20"/>
      <c r="AD2245" s="20"/>
      <c r="AE2245" s="20"/>
      <c r="AF2245" s="20"/>
      <c r="AG2245" s="20"/>
      <c r="AH2245" s="20"/>
    </row>
    <row r="2246" spans="1:34" s="1" customFormat="1">
      <c r="A2246" s="87"/>
      <c r="B2246" s="87"/>
      <c r="C2246" s="361"/>
      <c r="D2246" s="87"/>
      <c r="E2246" s="361"/>
      <c r="F2246" s="87"/>
      <c r="G2246" s="87"/>
      <c r="H2246" s="87"/>
      <c r="I2246" s="16"/>
      <c r="J2246" s="16"/>
      <c r="K2246" s="32"/>
      <c r="L2246" s="16"/>
      <c r="M2246" s="16"/>
      <c r="N2246" s="16"/>
      <c r="AA2246" s="20"/>
      <c r="AB2246" s="20"/>
      <c r="AC2246" s="20"/>
      <c r="AD2246" s="20"/>
      <c r="AE2246" s="20"/>
      <c r="AF2246" s="20"/>
      <c r="AG2246" s="20"/>
      <c r="AH2246" s="20"/>
    </row>
    <row r="2247" spans="1:34" s="1" customFormat="1">
      <c r="A2247" s="87"/>
      <c r="B2247" s="87"/>
      <c r="C2247" s="361"/>
      <c r="D2247" s="87"/>
      <c r="E2247" s="361"/>
      <c r="F2247" s="87"/>
      <c r="G2247" s="87"/>
      <c r="H2247" s="87"/>
      <c r="I2247" s="16"/>
      <c r="J2247" s="16"/>
      <c r="K2247" s="32"/>
      <c r="L2247" s="16"/>
      <c r="M2247" s="16"/>
      <c r="N2247" s="16"/>
      <c r="AA2247" s="20"/>
      <c r="AB2247" s="20"/>
      <c r="AC2247" s="20"/>
      <c r="AD2247" s="20"/>
      <c r="AE2247" s="20"/>
      <c r="AF2247" s="20"/>
      <c r="AG2247" s="20"/>
      <c r="AH2247" s="20"/>
    </row>
    <row r="2248" spans="1:34" s="1" customFormat="1">
      <c r="A2248" s="87"/>
      <c r="B2248" s="87"/>
      <c r="C2248" s="361"/>
      <c r="D2248" s="87"/>
      <c r="E2248" s="361"/>
      <c r="F2248" s="87"/>
      <c r="G2248" s="87"/>
      <c r="H2248" s="87"/>
      <c r="I2248" s="16"/>
      <c r="J2248" s="16"/>
      <c r="K2248" s="32"/>
      <c r="L2248" s="16"/>
      <c r="M2248" s="16"/>
      <c r="N2248" s="16"/>
      <c r="AA2248" s="20"/>
      <c r="AB2248" s="20"/>
      <c r="AC2248" s="20"/>
      <c r="AD2248" s="20"/>
      <c r="AE2248" s="20"/>
      <c r="AF2248" s="20"/>
      <c r="AG2248" s="20"/>
      <c r="AH2248" s="20"/>
    </row>
    <row r="2249" spans="1:34" s="1" customFormat="1">
      <c r="A2249" s="87"/>
      <c r="B2249" s="87"/>
      <c r="C2249" s="361"/>
      <c r="D2249" s="87"/>
      <c r="E2249" s="361"/>
      <c r="F2249" s="87"/>
      <c r="G2249" s="87"/>
      <c r="H2249" s="87"/>
      <c r="I2249" s="16"/>
      <c r="J2249" s="16"/>
      <c r="K2249" s="32"/>
      <c r="L2249" s="16"/>
      <c r="M2249" s="16"/>
      <c r="N2249" s="16"/>
      <c r="AA2249" s="20"/>
      <c r="AB2249" s="20"/>
      <c r="AC2249" s="20"/>
      <c r="AD2249" s="20"/>
      <c r="AE2249" s="20"/>
      <c r="AF2249" s="20"/>
      <c r="AG2249" s="20"/>
      <c r="AH2249" s="20"/>
    </row>
    <row r="2250" spans="1:34" s="1" customFormat="1">
      <c r="A2250" s="87"/>
      <c r="B2250" s="87"/>
      <c r="C2250" s="361"/>
      <c r="D2250" s="87"/>
      <c r="E2250" s="361"/>
      <c r="F2250" s="87"/>
      <c r="G2250" s="87"/>
      <c r="H2250" s="87"/>
      <c r="I2250" s="16"/>
      <c r="J2250" s="16"/>
      <c r="K2250" s="32"/>
      <c r="L2250" s="16"/>
      <c r="M2250" s="16"/>
      <c r="N2250" s="16"/>
      <c r="AA2250" s="20"/>
      <c r="AB2250" s="20"/>
      <c r="AC2250" s="20"/>
      <c r="AD2250" s="20"/>
      <c r="AE2250" s="20"/>
      <c r="AF2250" s="20"/>
      <c r="AG2250" s="20"/>
      <c r="AH2250" s="20"/>
    </row>
    <row r="2251" spans="1:34" s="1" customFormat="1">
      <c r="A2251" s="87"/>
      <c r="B2251" s="87"/>
      <c r="C2251" s="361"/>
      <c r="D2251" s="87"/>
      <c r="E2251" s="361"/>
      <c r="F2251" s="87"/>
      <c r="G2251" s="87"/>
      <c r="H2251" s="87"/>
      <c r="I2251" s="16"/>
      <c r="J2251" s="16"/>
      <c r="K2251" s="32"/>
      <c r="L2251" s="16"/>
      <c r="M2251" s="16"/>
      <c r="N2251" s="16"/>
      <c r="AA2251" s="20"/>
      <c r="AB2251" s="20"/>
      <c r="AC2251" s="20"/>
      <c r="AD2251" s="20"/>
      <c r="AE2251" s="20"/>
      <c r="AF2251" s="20"/>
      <c r="AG2251" s="20"/>
      <c r="AH2251" s="20"/>
    </row>
    <row r="2252" spans="1:34" s="1" customFormat="1">
      <c r="A2252" s="87"/>
      <c r="B2252" s="87"/>
      <c r="C2252" s="361"/>
      <c r="D2252" s="87"/>
      <c r="E2252" s="361"/>
      <c r="F2252" s="87"/>
      <c r="G2252" s="87"/>
      <c r="H2252" s="87"/>
      <c r="I2252" s="16"/>
      <c r="J2252" s="16"/>
      <c r="K2252" s="32"/>
      <c r="L2252" s="16"/>
      <c r="M2252" s="16"/>
      <c r="N2252" s="16"/>
      <c r="AA2252" s="20"/>
      <c r="AB2252" s="20"/>
      <c r="AC2252" s="20"/>
      <c r="AD2252" s="20"/>
      <c r="AE2252" s="20"/>
      <c r="AF2252" s="20"/>
      <c r="AG2252" s="20"/>
      <c r="AH2252" s="20"/>
    </row>
    <row r="2253" spans="1:34" s="1" customFormat="1">
      <c r="A2253" s="87"/>
      <c r="B2253" s="87"/>
      <c r="C2253" s="361"/>
      <c r="D2253" s="87"/>
      <c r="E2253" s="361"/>
      <c r="F2253" s="87"/>
      <c r="G2253" s="87"/>
      <c r="H2253" s="87"/>
      <c r="I2253" s="16"/>
      <c r="J2253" s="16"/>
      <c r="K2253" s="32"/>
      <c r="L2253" s="16"/>
      <c r="M2253" s="16"/>
      <c r="N2253" s="16"/>
      <c r="AA2253" s="20"/>
      <c r="AB2253" s="20"/>
      <c r="AC2253" s="20"/>
      <c r="AD2253" s="20"/>
      <c r="AE2253" s="20"/>
      <c r="AF2253" s="20"/>
      <c r="AG2253" s="20"/>
      <c r="AH2253" s="20"/>
    </row>
    <row r="2254" spans="1:34" s="1" customFormat="1">
      <c r="A2254" s="87"/>
      <c r="B2254" s="87"/>
      <c r="C2254" s="361"/>
      <c r="D2254" s="87"/>
      <c r="E2254" s="361"/>
      <c r="F2254" s="87"/>
      <c r="G2254" s="87"/>
      <c r="H2254" s="87"/>
      <c r="I2254" s="16"/>
      <c r="J2254" s="16"/>
      <c r="K2254" s="32"/>
      <c r="L2254" s="16"/>
      <c r="M2254" s="16"/>
      <c r="N2254" s="16"/>
      <c r="AA2254" s="20"/>
      <c r="AB2254" s="20"/>
      <c r="AC2254" s="20"/>
      <c r="AD2254" s="20"/>
      <c r="AE2254" s="20"/>
      <c r="AF2254" s="20"/>
      <c r="AG2254" s="20"/>
      <c r="AH2254" s="20"/>
    </row>
    <row r="2255" spans="1:34" s="1" customFormat="1">
      <c r="A2255" s="87"/>
      <c r="B2255" s="87"/>
      <c r="C2255" s="361"/>
      <c r="D2255" s="87"/>
      <c r="E2255" s="361"/>
      <c r="F2255" s="87"/>
      <c r="G2255" s="87"/>
      <c r="H2255" s="87"/>
      <c r="I2255" s="16"/>
      <c r="J2255" s="16"/>
      <c r="K2255" s="32"/>
      <c r="L2255" s="16"/>
      <c r="M2255" s="16"/>
      <c r="N2255" s="16"/>
      <c r="AA2255" s="20"/>
      <c r="AB2255" s="20"/>
      <c r="AC2255" s="20"/>
      <c r="AD2255" s="20"/>
      <c r="AE2255" s="20"/>
      <c r="AF2255" s="20"/>
      <c r="AG2255" s="20"/>
      <c r="AH2255" s="20"/>
    </row>
    <row r="2256" spans="1:34" s="1" customFormat="1">
      <c r="A2256" s="87"/>
      <c r="B2256" s="87"/>
      <c r="C2256" s="361"/>
      <c r="D2256" s="87"/>
      <c r="E2256" s="361"/>
      <c r="F2256" s="87"/>
      <c r="G2256" s="87"/>
      <c r="H2256" s="87"/>
      <c r="I2256" s="16"/>
      <c r="J2256" s="16"/>
      <c r="K2256" s="32"/>
      <c r="L2256" s="16"/>
      <c r="M2256" s="16"/>
      <c r="N2256" s="16"/>
      <c r="AA2256" s="20"/>
      <c r="AB2256" s="20"/>
      <c r="AC2256" s="20"/>
      <c r="AD2256" s="20"/>
      <c r="AE2256" s="20"/>
      <c r="AF2256" s="20"/>
      <c r="AG2256" s="20"/>
      <c r="AH2256" s="20"/>
    </row>
    <row r="2257" spans="1:34" s="1" customFormat="1">
      <c r="A2257" s="87"/>
      <c r="B2257" s="87"/>
      <c r="C2257" s="361"/>
      <c r="D2257" s="87"/>
      <c r="E2257" s="361"/>
      <c r="F2257" s="87"/>
      <c r="G2257" s="87"/>
      <c r="H2257" s="87"/>
      <c r="I2257" s="16"/>
      <c r="J2257" s="16"/>
      <c r="K2257" s="32"/>
      <c r="L2257" s="16"/>
      <c r="M2257" s="16"/>
      <c r="N2257" s="16"/>
      <c r="AA2257" s="20"/>
      <c r="AB2257" s="20"/>
      <c r="AC2257" s="20"/>
      <c r="AD2257" s="20"/>
      <c r="AE2257" s="20"/>
      <c r="AF2257" s="20"/>
      <c r="AG2257" s="20"/>
      <c r="AH2257" s="20"/>
    </row>
    <row r="2258" spans="1:34" s="1" customFormat="1">
      <c r="A2258" s="87"/>
      <c r="B2258" s="87"/>
      <c r="C2258" s="361"/>
      <c r="D2258" s="87"/>
      <c r="E2258" s="361"/>
      <c r="F2258" s="87"/>
      <c r="G2258" s="87"/>
      <c r="H2258" s="87"/>
      <c r="I2258" s="16"/>
      <c r="J2258" s="16"/>
      <c r="K2258" s="32"/>
      <c r="L2258" s="16"/>
      <c r="M2258" s="16"/>
      <c r="N2258" s="16"/>
      <c r="AA2258" s="20"/>
      <c r="AB2258" s="20"/>
      <c r="AC2258" s="20"/>
      <c r="AD2258" s="20"/>
      <c r="AE2258" s="20"/>
      <c r="AF2258" s="20"/>
      <c r="AG2258" s="20"/>
      <c r="AH2258" s="20"/>
    </row>
    <row r="2259" spans="1:34" s="1" customFormat="1">
      <c r="A2259" s="87"/>
      <c r="B2259" s="87"/>
      <c r="C2259" s="361"/>
      <c r="D2259" s="87"/>
      <c r="E2259" s="361"/>
      <c r="F2259" s="87"/>
      <c r="G2259" s="87"/>
      <c r="H2259" s="87"/>
      <c r="I2259" s="16"/>
      <c r="J2259" s="16"/>
      <c r="K2259" s="32"/>
      <c r="L2259" s="16"/>
      <c r="M2259" s="16"/>
      <c r="N2259" s="16"/>
      <c r="AA2259" s="20"/>
      <c r="AB2259" s="20"/>
      <c r="AC2259" s="20"/>
      <c r="AD2259" s="20"/>
      <c r="AE2259" s="20"/>
      <c r="AF2259" s="20"/>
      <c r="AG2259" s="20"/>
      <c r="AH2259" s="20"/>
    </row>
    <row r="2260" spans="1:34" s="1" customFormat="1">
      <c r="A2260" s="87"/>
      <c r="B2260" s="87"/>
      <c r="C2260" s="361"/>
      <c r="D2260" s="87"/>
      <c r="E2260" s="361"/>
      <c r="F2260" s="87"/>
      <c r="G2260" s="87"/>
      <c r="H2260" s="87"/>
      <c r="I2260" s="16"/>
      <c r="J2260" s="16"/>
      <c r="K2260" s="32"/>
      <c r="L2260" s="16"/>
      <c r="M2260" s="16"/>
      <c r="N2260" s="16"/>
      <c r="AA2260" s="20"/>
      <c r="AB2260" s="20"/>
      <c r="AC2260" s="20"/>
      <c r="AD2260" s="20"/>
      <c r="AE2260" s="20"/>
      <c r="AF2260" s="20"/>
      <c r="AG2260" s="20"/>
      <c r="AH2260" s="20"/>
    </row>
    <row r="2261" spans="1:34" s="1" customFormat="1">
      <c r="A2261" s="87"/>
      <c r="B2261" s="87"/>
      <c r="C2261" s="361"/>
      <c r="D2261" s="87"/>
      <c r="E2261" s="361"/>
      <c r="F2261" s="87"/>
      <c r="G2261" s="87"/>
      <c r="H2261" s="87"/>
      <c r="I2261" s="16"/>
      <c r="J2261" s="16"/>
      <c r="K2261" s="32"/>
      <c r="L2261" s="16"/>
      <c r="M2261" s="16"/>
      <c r="N2261" s="16"/>
      <c r="AA2261" s="20"/>
      <c r="AB2261" s="20"/>
      <c r="AC2261" s="20"/>
      <c r="AD2261" s="20"/>
      <c r="AE2261" s="20"/>
      <c r="AF2261" s="20"/>
      <c r="AG2261" s="20"/>
      <c r="AH2261" s="20"/>
    </row>
    <row r="2262" spans="1:34" s="1" customFormat="1">
      <c r="A2262" s="87"/>
      <c r="B2262" s="87"/>
      <c r="C2262" s="361"/>
      <c r="D2262" s="87"/>
      <c r="E2262" s="361"/>
      <c r="F2262" s="87"/>
      <c r="G2262" s="87"/>
      <c r="H2262" s="87"/>
      <c r="I2262" s="16"/>
      <c r="J2262" s="16"/>
      <c r="K2262" s="32"/>
      <c r="L2262" s="16"/>
      <c r="M2262" s="16"/>
      <c r="N2262" s="16"/>
      <c r="AA2262" s="20"/>
      <c r="AB2262" s="20"/>
      <c r="AC2262" s="20"/>
      <c r="AD2262" s="20"/>
      <c r="AE2262" s="20"/>
      <c r="AF2262" s="20"/>
      <c r="AG2262" s="20"/>
      <c r="AH2262" s="20"/>
    </row>
    <row r="2263" spans="1:34" s="1" customFormat="1">
      <c r="A2263" s="87"/>
      <c r="B2263" s="87"/>
      <c r="C2263" s="361"/>
      <c r="D2263" s="87"/>
      <c r="E2263" s="361"/>
      <c r="F2263" s="87"/>
      <c r="G2263" s="87"/>
      <c r="H2263" s="87"/>
      <c r="I2263" s="16"/>
      <c r="J2263" s="16"/>
      <c r="K2263" s="32"/>
      <c r="L2263" s="16"/>
      <c r="M2263" s="16"/>
      <c r="N2263" s="16"/>
      <c r="AA2263" s="20"/>
      <c r="AB2263" s="20"/>
      <c r="AC2263" s="20"/>
      <c r="AD2263" s="20"/>
      <c r="AE2263" s="20"/>
      <c r="AF2263" s="20"/>
      <c r="AG2263" s="20"/>
      <c r="AH2263" s="20"/>
    </row>
    <row r="2264" spans="1:34" s="1" customFormat="1">
      <c r="A2264" s="87"/>
      <c r="B2264" s="87"/>
      <c r="C2264" s="361"/>
      <c r="D2264" s="87"/>
      <c r="E2264" s="361"/>
      <c r="F2264" s="87"/>
      <c r="G2264" s="87"/>
      <c r="H2264" s="87"/>
      <c r="I2264" s="16"/>
      <c r="J2264" s="16"/>
      <c r="K2264" s="32"/>
      <c r="L2264" s="16"/>
      <c r="M2264" s="16"/>
      <c r="N2264" s="16"/>
      <c r="AA2264" s="20"/>
      <c r="AB2264" s="20"/>
      <c r="AC2264" s="20"/>
      <c r="AD2264" s="20"/>
      <c r="AE2264" s="20"/>
      <c r="AF2264" s="20"/>
      <c r="AG2264" s="20"/>
      <c r="AH2264" s="20"/>
    </row>
    <row r="2265" spans="1:34" s="1" customFormat="1">
      <c r="A2265" s="87"/>
      <c r="B2265" s="87"/>
      <c r="C2265" s="361"/>
      <c r="D2265" s="87"/>
      <c r="E2265" s="361"/>
      <c r="F2265" s="87"/>
      <c r="G2265" s="87"/>
      <c r="H2265" s="87"/>
      <c r="I2265" s="16"/>
      <c r="J2265" s="16"/>
      <c r="K2265" s="32"/>
      <c r="L2265" s="16"/>
      <c r="M2265" s="16"/>
      <c r="N2265" s="16"/>
      <c r="AA2265" s="20"/>
      <c r="AB2265" s="20"/>
      <c r="AC2265" s="20"/>
      <c r="AD2265" s="20"/>
      <c r="AE2265" s="20"/>
      <c r="AF2265" s="20"/>
      <c r="AG2265" s="20"/>
      <c r="AH2265" s="20"/>
    </row>
    <row r="2266" spans="1:34" s="1" customFormat="1">
      <c r="A2266" s="87"/>
      <c r="B2266" s="87"/>
      <c r="C2266" s="361"/>
      <c r="D2266" s="87"/>
      <c r="E2266" s="361"/>
      <c r="F2266" s="87"/>
      <c r="G2266" s="87"/>
      <c r="H2266" s="87"/>
      <c r="I2266" s="16"/>
      <c r="J2266" s="16"/>
      <c r="K2266" s="32"/>
      <c r="L2266" s="16"/>
      <c r="M2266" s="16"/>
      <c r="N2266" s="16"/>
      <c r="AA2266" s="20"/>
      <c r="AB2266" s="20"/>
      <c r="AC2266" s="20"/>
      <c r="AD2266" s="20"/>
      <c r="AE2266" s="20"/>
      <c r="AF2266" s="20"/>
      <c r="AG2266" s="20"/>
      <c r="AH2266" s="20"/>
    </row>
    <row r="2267" spans="1:34" s="1" customFormat="1">
      <c r="A2267" s="87"/>
      <c r="B2267" s="87"/>
      <c r="C2267" s="361"/>
      <c r="D2267" s="87"/>
      <c r="E2267" s="361"/>
      <c r="F2267" s="87"/>
      <c r="G2267" s="87"/>
      <c r="H2267" s="87"/>
      <c r="I2267" s="16"/>
      <c r="J2267" s="16"/>
      <c r="K2267" s="32"/>
      <c r="L2267" s="16"/>
      <c r="M2267" s="16"/>
      <c r="N2267" s="16"/>
      <c r="AA2267" s="20"/>
      <c r="AB2267" s="20"/>
      <c r="AC2267" s="20"/>
      <c r="AD2267" s="20"/>
      <c r="AE2267" s="20"/>
      <c r="AF2267" s="20"/>
      <c r="AG2267" s="20"/>
      <c r="AH2267" s="20"/>
    </row>
    <row r="2268" spans="1:34" s="1" customFormat="1">
      <c r="A2268" s="87"/>
      <c r="B2268" s="87"/>
      <c r="C2268" s="361"/>
      <c r="D2268" s="87"/>
      <c r="E2268" s="361"/>
      <c r="F2268" s="87"/>
      <c r="G2268" s="87"/>
      <c r="H2268" s="87"/>
      <c r="I2268" s="16"/>
      <c r="J2268" s="16"/>
      <c r="K2268" s="32"/>
      <c r="L2268" s="16"/>
      <c r="M2268" s="16"/>
      <c r="N2268" s="16"/>
      <c r="AA2268" s="20"/>
      <c r="AB2268" s="20"/>
      <c r="AC2268" s="20"/>
      <c r="AD2268" s="20"/>
      <c r="AE2268" s="20"/>
      <c r="AF2268" s="20"/>
      <c r="AG2268" s="20"/>
      <c r="AH2268" s="20"/>
    </row>
    <row r="2269" spans="1:34" s="1" customFormat="1">
      <c r="A2269" s="87"/>
      <c r="B2269" s="87"/>
      <c r="C2269" s="361"/>
      <c r="D2269" s="87"/>
      <c r="E2269" s="361"/>
      <c r="F2269" s="87"/>
      <c r="G2269" s="87"/>
      <c r="H2269" s="87"/>
      <c r="I2269" s="16"/>
      <c r="J2269" s="16"/>
      <c r="K2269" s="32"/>
      <c r="L2269" s="16"/>
      <c r="M2269" s="16"/>
      <c r="N2269" s="16"/>
      <c r="AA2269" s="20"/>
      <c r="AB2269" s="20"/>
      <c r="AC2269" s="20"/>
      <c r="AD2269" s="20"/>
      <c r="AE2269" s="20"/>
      <c r="AF2269" s="20"/>
      <c r="AG2269" s="20"/>
      <c r="AH2269" s="20"/>
    </row>
    <row r="2270" spans="1:34" s="1" customFormat="1">
      <c r="A2270" s="87"/>
      <c r="B2270" s="87"/>
      <c r="C2270" s="361"/>
      <c r="D2270" s="87"/>
      <c r="E2270" s="361"/>
      <c r="F2270" s="87"/>
      <c r="G2270" s="87"/>
      <c r="H2270" s="87"/>
      <c r="I2270" s="16"/>
      <c r="J2270" s="16"/>
      <c r="K2270" s="32"/>
      <c r="L2270" s="16"/>
      <c r="M2270" s="16"/>
      <c r="N2270" s="16"/>
      <c r="AA2270" s="20"/>
      <c r="AB2270" s="20"/>
      <c r="AC2270" s="20"/>
      <c r="AD2270" s="20"/>
      <c r="AE2270" s="20"/>
      <c r="AF2270" s="20"/>
      <c r="AG2270" s="20"/>
      <c r="AH2270" s="20"/>
    </row>
    <row r="2271" spans="1:34" s="1" customFormat="1">
      <c r="A2271" s="87"/>
      <c r="B2271" s="87"/>
      <c r="C2271" s="361"/>
      <c r="D2271" s="87"/>
      <c r="E2271" s="361"/>
      <c r="F2271" s="87"/>
      <c r="G2271" s="87"/>
      <c r="H2271" s="87"/>
      <c r="I2271" s="16"/>
      <c r="J2271" s="16"/>
      <c r="K2271" s="32"/>
      <c r="L2271" s="16"/>
      <c r="M2271" s="16"/>
      <c r="N2271" s="16"/>
      <c r="AA2271" s="20"/>
      <c r="AB2271" s="20"/>
      <c r="AC2271" s="20"/>
      <c r="AD2271" s="20"/>
      <c r="AE2271" s="20"/>
      <c r="AF2271" s="20"/>
      <c r="AG2271" s="20"/>
      <c r="AH2271" s="20"/>
    </row>
    <row r="2272" spans="1:34" s="1" customFormat="1">
      <c r="A2272" s="87"/>
      <c r="B2272" s="87"/>
      <c r="C2272" s="361"/>
      <c r="D2272" s="87"/>
      <c r="E2272" s="361"/>
      <c r="F2272" s="87"/>
      <c r="G2272" s="87"/>
      <c r="H2272" s="87"/>
      <c r="I2272" s="16"/>
      <c r="J2272" s="16"/>
      <c r="K2272" s="32"/>
      <c r="L2272" s="16"/>
      <c r="M2272" s="16"/>
      <c r="N2272" s="16"/>
      <c r="AA2272" s="20"/>
      <c r="AB2272" s="20"/>
      <c r="AC2272" s="20"/>
      <c r="AD2272" s="20"/>
      <c r="AE2272" s="20"/>
      <c r="AF2272" s="20"/>
      <c r="AG2272" s="20"/>
      <c r="AH2272" s="20"/>
    </row>
    <row r="2273" spans="1:34" s="1" customFormat="1">
      <c r="A2273" s="87"/>
      <c r="B2273" s="87"/>
      <c r="C2273" s="361"/>
      <c r="D2273" s="87"/>
      <c r="E2273" s="361"/>
      <c r="F2273" s="87"/>
      <c r="G2273" s="87"/>
      <c r="H2273" s="87"/>
      <c r="I2273" s="16"/>
      <c r="J2273" s="16"/>
      <c r="K2273" s="32"/>
      <c r="L2273" s="16"/>
      <c r="M2273" s="16"/>
      <c r="N2273" s="16"/>
      <c r="AA2273" s="20"/>
      <c r="AB2273" s="20"/>
      <c r="AC2273" s="20"/>
      <c r="AD2273" s="20"/>
      <c r="AE2273" s="20"/>
      <c r="AF2273" s="20"/>
      <c r="AG2273" s="20"/>
      <c r="AH2273" s="20"/>
    </row>
    <row r="2274" spans="1:34" s="1" customFormat="1">
      <c r="A2274" s="87"/>
      <c r="B2274" s="87"/>
      <c r="C2274" s="361"/>
      <c r="D2274" s="87"/>
      <c r="E2274" s="361"/>
      <c r="F2274" s="87"/>
      <c r="G2274" s="87"/>
      <c r="H2274" s="87"/>
      <c r="I2274" s="16"/>
      <c r="J2274" s="16"/>
      <c r="K2274" s="32"/>
      <c r="L2274" s="16"/>
      <c r="M2274" s="16"/>
      <c r="N2274" s="16"/>
      <c r="AA2274" s="20"/>
      <c r="AB2274" s="20"/>
      <c r="AC2274" s="20"/>
      <c r="AD2274" s="20"/>
      <c r="AE2274" s="20"/>
      <c r="AF2274" s="20"/>
      <c r="AG2274" s="20"/>
      <c r="AH2274" s="20"/>
    </row>
    <row r="2275" spans="1:34" s="1" customFormat="1">
      <c r="A2275" s="87"/>
      <c r="B2275" s="87"/>
      <c r="C2275" s="361"/>
      <c r="D2275" s="87"/>
      <c r="E2275" s="361"/>
      <c r="F2275" s="87"/>
      <c r="G2275" s="87"/>
      <c r="H2275" s="87"/>
      <c r="I2275" s="16"/>
      <c r="J2275" s="16"/>
      <c r="K2275" s="32"/>
      <c r="L2275" s="16"/>
      <c r="M2275" s="16"/>
      <c r="N2275" s="16"/>
      <c r="AA2275" s="20"/>
      <c r="AB2275" s="20"/>
      <c r="AC2275" s="20"/>
      <c r="AD2275" s="20"/>
      <c r="AE2275" s="20"/>
      <c r="AF2275" s="20"/>
      <c r="AG2275" s="20"/>
      <c r="AH2275" s="20"/>
    </row>
    <row r="2276" spans="1:34" s="1" customFormat="1">
      <c r="A2276" s="87"/>
      <c r="B2276" s="87"/>
      <c r="C2276" s="361"/>
      <c r="D2276" s="87"/>
      <c r="E2276" s="361"/>
      <c r="F2276" s="87"/>
      <c r="G2276" s="87"/>
      <c r="H2276" s="87"/>
      <c r="I2276" s="16"/>
      <c r="J2276" s="16"/>
      <c r="K2276" s="32"/>
      <c r="L2276" s="16"/>
      <c r="M2276" s="16"/>
      <c r="N2276" s="16"/>
      <c r="AA2276" s="20"/>
      <c r="AB2276" s="20"/>
      <c r="AC2276" s="20"/>
      <c r="AD2276" s="20"/>
      <c r="AE2276" s="20"/>
      <c r="AF2276" s="20"/>
      <c r="AG2276" s="20"/>
      <c r="AH2276" s="20"/>
    </row>
    <row r="2277" spans="1:34" s="1" customFormat="1">
      <c r="A2277" s="87"/>
      <c r="B2277" s="87"/>
      <c r="C2277" s="361"/>
      <c r="D2277" s="87"/>
      <c r="E2277" s="361"/>
      <c r="F2277" s="87"/>
      <c r="G2277" s="87"/>
      <c r="H2277" s="87"/>
      <c r="I2277" s="16"/>
      <c r="J2277" s="16"/>
      <c r="K2277" s="32"/>
      <c r="L2277" s="16"/>
      <c r="M2277" s="16"/>
      <c r="N2277" s="16"/>
      <c r="AA2277" s="20"/>
      <c r="AB2277" s="20"/>
      <c r="AC2277" s="20"/>
      <c r="AD2277" s="20"/>
      <c r="AE2277" s="20"/>
      <c r="AF2277" s="20"/>
      <c r="AG2277" s="20"/>
      <c r="AH2277" s="20"/>
    </row>
    <row r="2278" spans="1:34" s="1" customFormat="1">
      <c r="A2278" s="87"/>
      <c r="B2278" s="87"/>
      <c r="C2278" s="361"/>
      <c r="D2278" s="87"/>
      <c r="E2278" s="361"/>
      <c r="F2278" s="87"/>
      <c r="G2278" s="87"/>
      <c r="H2278" s="87"/>
      <c r="I2278" s="16"/>
      <c r="J2278" s="16"/>
      <c r="K2278" s="32"/>
      <c r="L2278" s="16"/>
      <c r="M2278" s="16"/>
      <c r="N2278" s="16"/>
      <c r="AA2278" s="20"/>
      <c r="AB2278" s="20"/>
      <c r="AC2278" s="20"/>
      <c r="AD2278" s="20"/>
      <c r="AE2278" s="20"/>
      <c r="AF2278" s="20"/>
      <c r="AG2278" s="20"/>
      <c r="AH2278" s="20"/>
    </row>
    <row r="2279" spans="1:34" s="1" customFormat="1">
      <c r="A2279" s="87"/>
      <c r="B2279" s="87"/>
      <c r="C2279" s="361"/>
      <c r="D2279" s="87"/>
      <c r="E2279" s="361"/>
      <c r="F2279" s="87"/>
      <c r="G2279" s="87"/>
      <c r="H2279" s="87"/>
      <c r="I2279" s="16"/>
      <c r="J2279" s="16"/>
      <c r="K2279" s="32"/>
      <c r="L2279" s="16"/>
      <c r="M2279" s="16"/>
      <c r="N2279" s="16"/>
      <c r="AA2279" s="20"/>
      <c r="AB2279" s="20"/>
      <c r="AC2279" s="20"/>
      <c r="AD2279" s="20"/>
      <c r="AE2279" s="20"/>
      <c r="AF2279" s="20"/>
      <c r="AG2279" s="20"/>
      <c r="AH2279" s="20"/>
    </row>
    <row r="2280" spans="1:34" s="1" customFormat="1">
      <c r="A2280" s="87"/>
      <c r="B2280" s="87"/>
      <c r="C2280" s="361"/>
      <c r="D2280" s="87"/>
      <c r="E2280" s="361"/>
      <c r="F2280" s="87"/>
      <c r="G2280" s="87"/>
      <c r="H2280" s="87"/>
      <c r="I2280" s="16"/>
      <c r="J2280" s="16"/>
      <c r="K2280" s="32"/>
      <c r="L2280" s="16"/>
      <c r="M2280" s="16"/>
      <c r="N2280" s="16"/>
      <c r="AA2280" s="20"/>
      <c r="AB2280" s="20"/>
      <c r="AC2280" s="20"/>
      <c r="AD2280" s="20"/>
      <c r="AE2280" s="20"/>
      <c r="AF2280" s="20"/>
      <c r="AG2280" s="20"/>
      <c r="AH2280" s="20"/>
    </row>
    <row r="2281" spans="1:34" s="1" customFormat="1">
      <c r="A2281" s="87"/>
      <c r="B2281" s="87"/>
      <c r="C2281" s="361"/>
      <c r="D2281" s="87"/>
      <c r="E2281" s="361"/>
      <c r="F2281" s="87"/>
      <c r="G2281" s="87"/>
      <c r="H2281" s="87"/>
      <c r="I2281" s="16"/>
      <c r="J2281" s="16"/>
      <c r="K2281" s="32"/>
      <c r="L2281" s="16"/>
      <c r="M2281" s="16"/>
      <c r="N2281" s="16"/>
      <c r="AA2281" s="20"/>
      <c r="AB2281" s="20"/>
      <c r="AC2281" s="20"/>
      <c r="AD2281" s="20"/>
      <c r="AE2281" s="20"/>
      <c r="AF2281" s="20"/>
      <c r="AG2281" s="20"/>
      <c r="AH2281" s="20"/>
    </row>
    <row r="2282" spans="1:34" s="1" customFormat="1">
      <c r="A2282" s="87"/>
      <c r="B2282" s="87"/>
      <c r="C2282" s="361"/>
      <c r="D2282" s="87"/>
      <c r="E2282" s="361"/>
      <c r="F2282" s="87"/>
      <c r="G2282" s="87"/>
      <c r="H2282" s="87"/>
      <c r="I2282" s="16"/>
      <c r="J2282" s="16"/>
      <c r="K2282" s="32"/>
      <c r="L2282" s="16"/>
      <c r="M2282" s="16"/>
      <c r="N2282" s="16"/>
      <c r="AA2282" s="20"/>
      <c r="AB2282" s="20"/>
      <c r="AC2282" s="20"/>
      <c r="AD2282" s="20"/>
      <c r="AE2282" s="20"/>
      <c r="AF2282" s="20"/>
      <c r="AG2282" s="20"/>
      <c r="AH2282" s="20"/>
    </row>
    <row r="2283" spans="1:34" s="1" customFormat="1">
      <c r="A2283" s="87"/>
      <c r="B2283" s="87"/>
      <c r="C2283" s="361"/>
      <c r="D2283" s="87"/>
      <c r="E2283" s="361"/>
      <c r="F2283" s="87"/>
      <c r="G2283" s="87"/>
      <c r="H2283" s="87"/>
      <c r="I2283" s="16"/>
      <c r="J2283" s="16"/>
      <c r="K2283" s="32"/>
      <c r="L2283" s="16"/>
      <c r="M2283" s="16"/>
      <c r="N2283" s="16"/>
      <c r="AA2283" s="20"/>
      <c r="AB2283" s="20"/>
      <c r="AC2283" s="20"/>
      <c r="AD2283" s="20"/>
      <c r="AE2283" s="20"/>
      <c r="AF2283" s="20"/>
      <c r="AG2283" s="20"/>
      <c r="AH2283" s="20"/>
    </row>
    <row r="2284" spans="1:34" s="1" customFormat="1">
      <c r="A2284" s="87"/>
      <c r="B2284" s="87"/>
      <c r="C2284" s="361"/>
      <c r="D2284" s="87"/>
      <c r="E2284" s="361"/>
      <c r="F2284" s="87"/>
      <c r="G2284" s="87"/>
      <c r="H2284" s="87"/>
      <c r="I2284" s="16"/>
      <c r="J2284" s="16"/>
      <c r="K2284" s="32"/>
      <c r="L2284" s="16"/>
      <c r="M2284" s="16"/>
      <c r="N2284" s="16"/>
      <c r="AA2284" s="20"/>
      <c r="AB2284" s="20"/>
      <c r="AC2284" s="20"/>
      <c r="AD2284" s="20"/>
      <c r="AE2284" s="20"/>
      <c r="AF2284" s="20"/>
      <c r="AG2284" s="20"/>
      <c r="AH2284" s="20"/>
    </row>
    <row r="2285" spans="1:34" s="1" customFormat="1">
      <c r="A2285" s="87"/>
      <c r="B2285" s="87"/>
      <c r="C2285" s="361"/>
      <c r="D2285" s="87"/>
      <c r="E2285" s="361"/>
      <c r="F2285" s="87"/>
      <c r="G2285" s="87"/>
      <c r="H2285" s="87"/>
      <c r="I2285" s="16"/>
      <c r="J2285" s="16"/>
      <c r="K2285" s="32"/>
      <c r="L2285" s="16"/>
      <c r="M2285" s="16"/>
      <c r="N2285" s="16"/>
      <c r="AA2285" s="20"/>
      <c r="AB2285" s="20"/>
      <c r="AC2285" s="20"/>
      <c r="AD2285" s="20"/>
      <c r="AE2285" s="20"/>
      <c r="AF2285" s="20"/>
      <c r="AG2285" s="20"/>
      <c r="AH2285" s="20"/>
    </row>
    <row r="2286" spans="1:34" s="1" customFormat="1">
      <c r="A2286" s="87"/>
      <c r="B2286" s="87"/>
      <c r="C2286" s="361"/>
      <c r="D2286" s="87"/>
      <c r="E2286" s="361"/>
      <c r="F2286" s="87"/>
      <c r="G2286" s="87"/>
      <c r="H2286" s="87"/>
      <c r="I2286" s="16"/>
      <c r="J2286" s="16"/>
      <c r="K2286" s="32"/>
      <c r="L2286" s="16"/>
      <c r="M2286" s="16"/>
      <c r="N2286" s="16"/>
      <c r="AA2286" s="20"/>
      <c r="AB2286" s="20"/>
      <c r="AC2286" s="20"/>
      <c r="AD2286" s="20"/>
      <c r="AE2286" s="20"/>
      <c r="AF2286" s="20"/>
      <c r="AG2286" s="20"/>
      <c r="AH2286" s="20"/>
    </row>
    <row r="2287" spans="1:34" s="1" customFormat="1">
      <c r="A2287" s="87"/>
      <c r="B2287" s="87"/>
      <c r="C2287" s="361"/>
      <c r="D2287" s="87"/>
      <c r="E2287" s="361"/>
      <c r="F2287" s="87"/>
      <c r="G2287" s="87"/>
      <c r="H2287" s="87"/>
      <c r="I2287" s="16"/>
      <c r="J2287" s="16"/>
      <c r="K2287" s="32"/>
      <c r="L2287" s="16"/>
      <c r="M2287" s="16"/>
      <c r="N2287" s="16"/>
      <c r="AA2287" s="20"/>
      <c r="AB2287" s="20"/>
      <c r="AC2287" s="20"/>
      <c r="AD2287" s="20"/>
      <c r="AE2287" s="20"/>
      <c r="AF2287" s="20"/>
      <c r="AG2287" s="20"/>
      <c r="AH2287" s="20"/>
    </row>
    <row r="2288" spans="1:34" s="1" customFormat="1">
      <c r="A2288" s="87"/>
      <c r="B2288" s="87"/>
      <c r="C2288" s="361"/>
      <c r="D2288" s="87"/>
      <c r="E2288" s="361"/>
      <c r="F2288" s="87"/>
      <c r="G2288" s="87"/>
      <c r="H2288" s="87"/>
      <c r="I2288" s="16"/>
      <c r="J2288" s="16"/>
      <c r="K2288" s="32"/>
      <c r="L2288" s="16"/>
      <c r="M2288" s="16"/>
      <c r="N2288" s="16"/>
      <c r="AA2288" s="20"/>
      <c r="AB2288" s="20"/>
      <c r="AC2288" s="20"/>
      <c r="AD2288" s="20"/>
      <c r="AE2288" s="20"/>
      <c r="AF2288" s="20"/>
      <c r="AG2288" s="20"/>
      <c r="AH2288" s="20"/>
    </row>
    <row r="2289" spans="1:34" s="1" customFormat="1">
      <c r="A2289" s="87"/>
      <c r="B2289" s="87"/>
      <c r="C2289" s="361"/>
      <c r="D2289" s="87"/>
      <c r="E2289" s="361"/>
      <c r="F2289" s="87"/>
      <c r="G2289" s="87"/>
      <c r="H2289" s="87"/>
      <c r="I2289" s="16"/>
      <c r="J2289" s="16"/>
      <c r="K2289" s="32"/>
      <c r="L2289" s="16"/>
      <c r="M2289" s="16"/>
      <c r="N2289" s="16"/>
      <c r="AA2289" s="20"/>
      <c r="AB2289" s="20"/>
      <c r="AC2289" s="20"/>
      <c r="AD2289" s="20"/>
      <c r="AE2289" s="20"/>
      <c r="AF2289" s="20"/>
      <c r="AG2289" s="20"/>
      <c r="AH2289" s="20"/>
    </row>
    <row r="2290" spans="1:34" s="1" customFormat="1">
      <c r="A2290" s="87"/>
      <c r="B2290" s="87"/>
      <c r="C2290" s="361"/>
      <c r="D2290" s="87"/>
      <c r="E2290" s="361"/>
      <c r="F2290" s="87"/>
      <c r="G2290" s="87"/>
      <c r="H2290" s="87"/>
      <c r="I2290" s="16"/>
      <c r="J2290" s="16"/>
      <c r="K2290" s="32"/>
      <c r="L2290" s="16"/>
      <c r="M2290" s="16"/>
      <c r="N2290" s="16"/>
      <c r="AA2290" s="20"/>
      <c r="AB2290" s="20"/>
      <c r="AC2290" s="20"/>
      <c r="AD2290" s="20"/>
      <c r="AE2290" s="20"/>
      <c r="AF2290" s="20"/>
      <c r="AG2290" s="20"/>
      <c r="AH2290" s="20"/>
    </row>
    <row r="2291" spans="1:34" s="1" customFormat="1">
      <c r="A2291" s="87"/>
      <c r="B2291" s="87"/>
      <c r="C2291" s="361"/>
      <c r="D2291" s="87"/>
      <c r="E2291" s="361"/>
      <c r="F2291" s="87"/>
      <c r="G2291" s="87"/>
      <c r="H2291" s="87"/>
      <c r="I2291" s="16"/>
      <c r="J2291" s="16"/>
      <c r="K2291" s="32"/>
      <c r="L2291" s="16"/>
      <c r="M2291" s="16"/>
      <c r="N2291" s="16"/>
      <c r="AA2291" s="20"/>
      <c r="AB2291" s="20"/>
      <c r="AC2291" s="20"/>
      <c r="AD2291" s="20"/>
      <c r="AE2291" s="20"/>
      <c r="AF2291" s="20"/>
      <c r="AG2291" s="20"/>
      <c r="AH2291" s="20"/>
    </row>
    <row r="2292" spans="1:34" s="1" customFormat="1">
      <c r="A2292" s="87"/>
      <c r="B2292" s="87"/>
      <c r="C2292" s="361"/>
      <c r="D2292" s="87"/>
      <c r="E2292" s="361"/>
      <c r="F2292" s="87"/>
      <c r="G2292" s="87"/>
      <c r="H2292" s="87"/>
      <c r="I2292" s="16"/>
      <c r="J2292" s="16"/>
      <c r="K2292" s="32"/>
      <c r="L2292" s="16"/>
      <c r="M2292" s="16"/>
      <c r="N2292" s="16"/>
      <c r="AA2292" s="20"/>
      <c r="AB2292" s="20"/>
      <c r="AC2292" s="20"/>
      <c r="AD2292" s="20"/>
      <c r="AE2292" s="20"/>
      <c r="AF2292" s="20"/>
      <c r="AG2292" s="20"/>
      <c r="AH2292" s="20"/>
    </row>
    <row r="2293" spans="1:34" s="1" customFormat="1">
      <c r="A2293" s="87"/>
      <c r="B2293" s="87"/>
      <c r="C2293" s="361"/>
      <c r="D2293" s="87"/>
      <c r="E2293" s="361"/>
      <c r="F2293" s="87"/>
      <c r="G2293" s="87"/>
      <c r="H2293" s="87"/>
      <c r="I2293" s="16"/>
      <c r="J2293" s="16"/>
      <c r="K2293" s="32"/>
      <c r="L2293" s="16"/>
      <c r="M2293" s="16"/>
      <c r="N2293" s="16"/>
      <c r="AA2293" s="20"/>
      <c r="AB2293" s="20"/>
      <c r="AC2293" s="20"/>
      <c r="AD2293" s="20"/>
      <c r="AE2293" s="20"/>
      <c r="AF2293" s="20"/>
      <c r="AG2293" s="20"/>
      <c r="AH2293" s="20"/>
    </row>
    <row r="2294" spans="1:34" s="1" customFormat="1">
      <c r="A2294" s="87"/>
      <c r="B2294" s="87"/>
      <c r="C2294" s="361"/>
      <c r="D2294" s="87"/>
      <c r="E2294" s="361"/>
      <c r="F2294" s="87"/>
      <c r="G2294" s="87"/>
      <c r="H2294" s="87"/>
      <c r="I2294" s="16"/>
      <c r="J2294" s="16"/>
      <c r="K2294" s="32"/>
      <c r="L2294" s="16"/>
      <c r="M2294" s="16"/>
      <c r="N2294" s="16"/>
      <c r="AA2294" s="20"/>
      <c r="AB2294" s="20"/>
      <c r="AC2294" s="20"/>
      <c r="AD2294" s="20"/>
      <c r="AE2294" s="20"/>
      <c r="AF2294" s="20"/>
      <c r="AG2294" s="20"/>
      <c r="AH2294" s="20"/>
    </row>
    <row r="2295" spans="1:34" s="1" customFormat="1">
      <c r="A2295" s="87"/>
      <c r="B2295" s="87"/>
      <c r="C2295" s="361"/>
      <c r="D2295" s="87"/>
      <c r="E2295" s="361"/>
      <c r="F2295" s="87"/>
      <c r="G2295" s="87"/>
      <c r="H2295" s="87"/>
      <c r="I2295" s="16"/>
      <c r="J2295" s="16"/>
      <c r="K2295" s="32"/>
      <c r="L2295" s="16"/>
      <c r="M2295" s="16"/>
      <c r="N2295" s="16"/>
      <c r="AA2295" s="20"/>
      <c r="AB2295" s="20"/>
      <c r="AC2295" s="20"/>
      <c r="AD2295" s="20"/>
      <c r="AE2295" s="20"/>
      <c r="AF2295" s="20"/>
      <c r="AG2295" s="20"/>
      <c r="AH2295" s="20"/>
    </row>
    <row r="2296" spans="1:34" s="1" customFormat="1">
      <c r="A2296" s="87"/>
      <c r="B2296" s="87"/>
      <c r="C2296" s="361"/>
      <c r="D2296" s="87"/>
      <c r="E2296" s="361"/>
      <c r="F2296" s="87"/>
      <c r="G2296" s="87"/>
      <c r="H2296" s="87"/>
      <c r="I2296" s="16"/>
      <c r="J2296" s="16"/>
      <c r="K2296" s="32"/>
      <c r="L2296" s="16"/>
      <c r="M2296" s="16"/>
      <c r="N2296" s="16"/>
      <c r="AA2296" s="20"/>
      <c r="AB2296" s="20"/>
      <c r="AC2296" s="20"/>
      <c r="AD2296" s="20"/>
      <c r="AE2296" s="20"/>
      <c r="AF2296" s="20"/>
      <c r="AG2296" s="20"/>
      <c r="AH2296" s="20"/>
    </row>
    <row r="2297" spans="1:34" s="1" customFormat="1">
      <c r="A2297" s="87"/>
      <c r="B2297" s="87"/>
      <c r="C2297" s="361"/>
      <c r="D2297" s="87"/>
      <c r="E2297" s="361"/>
      <c r="F2297" s="87"/>
      <c r="G2297" s="87"/>
      <c r="H2297" s="87"/>
      <c r="I2297" s="16"/>
      <c r="J2297" s="16"/>
      <c r="K2297" s="32"/>
      <c r="L2297" s="16"/>
      <c r="M2297" s="16"/>
      <c r="N2297" s="16"/>
      <c r="AA2297" s="20"/>
      <c r="AB2297" s="20"/>
      <c r="AC2297" s="20"/>
      <c r="AD2297" s="20"/>
      <c r="AE2297" s="20"/>
      <c r="AF2297" s="20"/>
      <c r="AG2297" s="20"/>
      <c r="AH2297" s="20"/>
    </row>
    <row r="2298" spans="1:34" s="1" customFormat="1">
      <c r="A2298" s="87"/>
      <c r="B2298" s="87"/>
      <c r="C2298" s="361"/>
      <c r="D2298" s="87"/>
      <c r="E2298" s="361"/>
      <c r="F2298" s="87"/>
      <c r="G2298" s="87"/>
      <c r="H2298" s="87"/>
      <c r="I2298" s="16"/>
      <c r="J2298" s="16"/>
      <c r="K2298" s="32"/>
      <c r="L2298" s="16"/>
      <c r="M2298" s="16"/>
      <c r="N2298" s="16"/>
      <c r="AA2298" s="20"/>
      <c r="AB2298" s="20"/>
      <c r="AC2298" s="20"/>
      <c r="AD2298" s="20"/>
      <c r="AE2298" s="20"/>
      <c r="AF2298" s="20"/>
      <c r="AG2298" s="20"/>
      <c r="AH2298" s="20"/>
    </row>
    <row r="2299" spans="1:34" s="1" customFormat="1">
      <c r="A2299" s="87"/>
      <c r="B2299" s="87"/>
      <c r="C2299" s="361"/>
      <c r="D2299" s="87"/>
      <c r="E2299" s="361"/>
      <c r="F2299" s="87"/>
      <c r="G2299" s="87"/>
      <c r="H2299" s="87"/>
      <c r="I2299" s="16"/>
      <c r="J2299" s="16"/>
      <c r="K2299" s="32"/>
      <c r="L2299" s="16"/>
      <c r="M2299" s="16"/>
      <c r="N2299" s="16"/>
      <c r="AA2299" s="20"/>
      <c r="AB2299" s="20"/>
      <c r="AC2299" s="20"/>
      <c r="AD2299" s="20"/>
      <c r="AE2299" s="20"/>
      <c r="AF2299" s="20"/>
      <c r="AG2299" s="20"/>
      <c r="AH2299" s="20"/>
    </row>
    <row r="2300" spans="1:34" s="1" customFormat="1">
      <c r="A2300" s="87"/>
      <c r="B2300" s="87"/>
      <c r="C2300" s="361"/>
      <c r="D2300" s="87"/>
      <c r="E2300" s="361"/>
      <c r="F2300" s="87"/>
      <c r="G2300" s="87"/>
      <c r="H2300" s="87"/>
      <c r="I2300" s="16"/>
      <c r="J2300" s="16"/>
      <c r="K2300" s="32"/>
      <c r="L2300" s="16"/>
      <c r="M2300" s="16"/>
      <c r="N2300" s="16"/>
      <c r="AA2300" s="20"/>
      <c r="AB2300" s="20"/>
      <c r="AC2300" s="20"/>
      <c r="AD2300" s="20"/>
      <c r="AE2300" s="20"/>
      <c r="AF2300" s="20"/>
      <c r="AG2300" s="20"/>
      <c r="AH2300" s="20"/>
    </row>
    <row r="2301" spans="1:34" s="1" customFormat="1">
      <c r="A2301" s="87"/>
      <c r="B2301" s="87"/>
      <c r="C2301" s="361"/>
      <c r="D2301" s="87"/>
      <c r="E2301" s="361"/>
      <c r="F2301" s="87"/>
      <c r="G2301" s="87"/>
      <c r="H2301" s="87"/>
      <c r="I2301" s="16"/>
      <c r="J2301" s="16"/>
      <c r="K2301" s="32"/>
      <c r="L2301" s="16"/>
      <c r="M2301" s="16"/>
      <c r="N2301" s="16"/>
      <c r="AA2301" s="20"/>
      <c r="AB2301" s="20"/>
      <c r="AC2301" s="20"/>
      <c r="AD2301" s="20"/>
      <c r="AE2301" s="20"/>
      <c r="AF2301" s="20"/>
      <c r="AG2301" s="20"/>
      <c r="AH2301" s="20"/>
    </row>
    <row r="2302" spans="1:34" s="1" customFormat="1">
      <c r="A2302" s="87"/>
      <c r="B2302" s="87"/>
      <c r="C2302" s="361"/>
      <c r="D2302" s="87"/>
      <c r="E2302" s="361"/>
      <c r="F2302" s="87"/>
      <c r="G2302" s="87"/>
      <c r="H2302" s="87"/>
      <c r="I2302" s="16"/>
      <c r="J2302" s="16"/>
      <c r="K2302" s="32"/>
      <c r="L2302" s="16"/>
      <c r="M2302" s="16"/>
      <c r="N2302" s="16"/>
      <c r="AA2302" s="20"/>
      <c r="AB2302" s="20"/>
      <c r="AC2302" s="20"/>
      <c r="AD2302" s="20"/>
      <c r="AE2302" s="20"/>
      <c r="AF2302" s="20"/>
      <c r="AG2302" s="20"/>
      <c r="AH2302" s="20"/>
    </row>
    <row r="2303" spans="1:34" s="1" customFormat="1">
      <c r="A2303" s="87"/>
      <c r="B2303" s="87"/>
      <c r="C2303" s="361"/>
      <c r="D2303" s="87"/>
      <c r="E2303" s="361"/>
      <c r="F2303" s="87"/>
      <c r="G2303" s="87"/>
      <c r="H2303" s="87"/>
      <c r="I2303" s="16"/>
      <c r="J2303" s="16"/>
      <c r="K2303" s="32"/>
      <c r="L2303" s="16"/>
      <c r="M2303" s="16"/>
      <c r="N2303" s="16"/>
      <c r="AA2303" s="20"/>
      <c r="AB2303" s="20"/>
      <c r="AC2303" s="20"/>
      <c r="AD2303" s="20"/>
      <c r="AE2303" s="20"/>
      <c r="AF2303" s="20"/>
      <c r="AG2303" s="20"/>
      <c r="AH2303" s="20"/>
    </row>
    <row r="2304" spans="1:34" s="1" customFormat="1">
      <c r="A2304" s="87"/>
      <c r="B2304" s="87"/>
      <c r="C2304" s="361"/>
      <c r="D2304" s="87"/>
      <c r="E2304" s="361"/>
      <c r="F2304" s="87"/>
      <c r="G2304" s="87"/>
      <c r="H2304" s="87"/>
      <c r="I2304" s="16"/>
      <c r="J2304" s="16"/>
      <c r="K2304" s="32"/>
      <c r="L2304" s="16"/>
      <c r="M2304" s="16"/>
      <c r="N2304" s="16"/>
      <c r="AA2304" s="20"/>
      <c r="AB2304" s="20"/>
      <c r="AC2304" s="20"/>
      <c r="AD2304" s="20"/>
      <c r="AE2304" s="20"/>
      <c r="AF2304" s="20"/>
      <c r="AG2304" s="20"/>
      <c r="AH2304" s="20"/>
    </row>
    <row r="2305" spans="1:34" s="1" customFormat="1">
      <c r="A2305" s="87"/>
      <c r="B2305" s="87"/>
      <c r="C2305" s="361"/>
      <c r="D2305" s="87"/>
      <c r="E2305" s="361"/>
      <c r="F2305" s="87"/>
      <c r="G2305" s="87"/>
      <c r="H2305" s="87"/>
      <c r="I2305" s="16"/>
      <c r="J2305" s="16"/>
      <c r="K2305" s="32"/>
      <c r="L2305" s="16"/>
      <c r="M2305" s="16"/>
      <c r="N2305" s="16"/>
      <c r="AA2305" s="20"/>
      <c r="AB2305" s="20"/>
      <c r="AC2305" s="20"/>
      <c r="AD2305" s="20"/>
      <c r="AE2305" s="20"/>
      <c r="AF2305" s="20"/>
      <c r="AG2305" s="20"/>
      <c r="AH2305" s="20"/>
    </row>
    <row r="2306" spans="1:34" s="1" customFormat="1">
      <c r="A2306" s="87"/>
      <c r="B2306" s="87"/>
      <c r="C2306" s="361"/>
      <c r="D2306" s="87"/>
      <c r="E2306" s="361"/>
      <c r="F2306" s="87"/>
      <c r="G2306" s="87"/>
      <c r="H2306" s="87"/>
      <c r="I2306" s="16"/>
      <c r="J2306" s="16"/>
      <c r="K2306" s="32"/>
      <c r="L2306" s="16"/>
      <c r="M2306" s="16"/>
      <c r="N2306" s="16"/>
      <c r="AA2306" s="20"/>
      <c r="AB2306" s="20"/>
      <c r="AC2306" s="20"/>
      <c r="AD2306" s="20"/>
      <c r="AE2306" s="20"/>
      <c r="AF2306" s="20"/>
      <c r="AG2306" s="20"/>
      <c r="AH2306" s="20"/>
    </row>
    <row r="2307" spans="1:34" s="1" customFormat="1">
      <c r="A2307" s="87"/>
      <c r="B2307" s="87"/>
      <c r="C2307" s="361"/>
      <c r="D2307" s="87"/>
      <c r="E2307" s="361"/>
      <c r="F2307" s="87"/>
      <c r="G2307" s="87"/>
      <c r="H2307" s="87"/>
      <c r="I2307" s="16"/>
      <c r="J2307" s="16"/>
      <c r="K2307" s="32"/>
      <c r="L2307" s="16"/>
      <c r="M2307" s="16"/>
      <c r="N2307" s="16"/>
      <c r="AA2307" s="20"/>
      <c r="AB2307" s="20"/>
      <c r="AC2307" s="20"/>
      <c r="AD2307" s="20"/>
      <c r="AE2307" s="20"/>
      <c r="AF2307" s="20"/>
      <c r="AG2307" s="20"/>
      <c r="AH2307" s="20"/>
    </row>
    <row r="2308" spans="1:34" s="1" customFormat="1">
      <c r="A2308" s="87"/>
      <c r="B2308" s="87"/>
      <c r="C2308" s="361"/>
      <c r="D2308" s="87"/>
      <c r="E2308" s="361"/>
      <c r="F2308" s="87"/>
      <c r="G2308" s="87"/>
      <c r="H2308" s="87"/>
      <c r="I2308" s="16"/>
      <c r="J2308" s="16"/>
      <c r="K2308" s="32"/>
      <c r="L2308" s="16"/>
      <c r="M2308" s="16"/>
      <c r="N2308" s="16"/>
      <c r="AA2308" s="20"/>
      <c r="AB2308" s="20"/>
      <c r="AC2308" s="20"/>
      <c r="AD2308" s="20"/>
      <c r="AE2308" s="20"/>
      <c r="AF2308" s="20"/>
      <c r="AG2308" s="20"/>
      <c r="AH2308" s="20"/>
    </row>
    <row r="2309" spans="1:34" s="1" customFormat="1">
      <c r="A2309" s="87"/>
      <c r="B2309" s="87"/>
      <c r="C2309" s="361"/>
      <c r="D2309" s="87"/>
      <c r="E2309" s="361"/>
      <c r="F2309" s="87"/>
      <c r="G2309" s="87"/>
      <c r="H2309" s="87"/>
      <c r="I2309" s="16"/>
      <c r="J2309" s="16"/>
      <c r="K2309" s="32"/>
      <c r="L2309" s="16"/>
      <c r="M2309" s="16"/>
      <c r="N2309" s="16"/>
      <c r="AA2309" s="20"/>
      <c r="AB2309" s="20"/>
      <c r="AC2309" s="20"/>
      <c r="AD2309" s="20"/>
      <c r="AE2309" s="20"/>
      <c r="AF2309" s="20"/>
      <c r="AG2309" s="20"/>
      <c r="AH2309" s="20"/>
    </row>
    <row r="2310" spans="1:34" s="1" customFormat="1">
      <c r="A2310" s="87"/>
      <c r="B2310" s="87"/>
      <c r="C2310" s="361"/>
      <c r="D2310" s="87"/>
      <c r="E2310" s="361"/>
      <c r="F2310" s="87"/>
      <c r="G2310" s="87"/>
      <c r="H2310" s="87"/>
      <c r="I2310" s="16"/>
      <c r="J2310" s="16"/>
      <c r="K2310" s="32"/>
      <c r="L2310" s="16"/>
      <c r="M2310" s="16"/>
      <c r="N2310" s="16"/>
      <c r="AA2310" s="20"/>
      <c r="AB2310" s="20"/>
      <c r="AC2310" s="20"/>
      <c r="AD2310" s="20"/>
      <c r="AE2310" s="20"/>
      <c r="AF2310" s="20"/>
      <c r="AG2310" s="20"/>
      <c r="AH2310" s="20"/>
    </row>
    <row r="2311" spans="1:34" s="1" customFormat="1">
      <c r="A2311" s="87"/>
      <c r="B2311" s="87"/>
      <c r="C2311" s="361"/>
      <c r="D2311" s="87"/>
      <c r="E2311" s="361"/>
      <c r="F2311" s="87"/>
      <c r="G2311" s="87"/>
      <c r="H2311" s="87"/>
      <c r="I2311" s="16"/>
      <c r="J2311" s="16"/>
      <c r="K2311" s="32"/>
      <c r="L2311" s="16"/>
      <c r="M2311" s="16"/>
      <c r="N2311" s="16"/>
      <c r="AA2311" s="20"/>
      <c r="AB2311" s="20"/>
      <c r="AC2311" s="20"/>
      <c r="AD2311" s="20"/>
      <c r="AE2311" s="20"/>
      <c r="AF2311" s="20"/>
      <c r="AG2311" s="20"/>
      <c r="AH2311" s="20"/>
    </row>
    <row r="2312" spans="1:34" s="1" customFormat="1">
      <c r="A2312" s="87"/>
      <c r="B2312" s="87"/>
      <c r="C2312" s="361"/>
      <c r="D2312" s="87"/>
      <c r="E2312" s="361"/>
      <c r="F2312" s="87"/>
      <c r="G2312" s="87"/>
      <c r="H2312" s="87"/>
      <c r="I2312" s="16"/>
      <c r="J2312" s="16"/>
      <c r="K2312" s="32"/>
      <c r="L2312" s="16"/>
      <c r="M2312" s="16"/>
      <c r="N2312" s="16"/>
      <c r="AA2312" s="20"/>
      <c r="AB2312" s="20"/>
      <c r="AC2312" s="20"/>
      <c r="AD2312" s="20"/>
      <c r="AE2312" s="20"/>
      <c r="AF2312" s="20"/>
      <c r="AG2312" s="20"/>
      <c r="AH2312" s="20"/>
    </row>
    <row r="2313" spans="1:34" s="1" customFormat="1">
      <c r="A2313" s="87"/>
      <c r="B2313" s="87"/>
      <c r="C2313" s="361"/>
      <c r="D2313" s="87"/>
      <c r="E2313" s="361"/>
      <c r="F2313" s="87"/>
      <c r="G2313" s="87"/>
      <c r="H2313" s="87"/>
      <c r="I2313" s="16"/>
      <c r="J2313" s="16"/>
      <c r="K2313" s="32"/>
      <c r="L2313" s="16"/>
      <c r="M2313" s="16"/>
      <c r="N2313" s="16"/>
      <c r="AA2313" s="20"/>
      <c r="AB2313" s="20"/>
      <c r="AC2313" s="20"/>
      <c r="AD2313" s="20"/>
      <c r="AE2313" s="20"/>
      <c r="AF2313" s="20"/>
      <c r="AG2313" s="20"/>
      <c r="AH2313" s="20"/>
    </row>
    <row r="2314" spans="1:34" s="1" customFormat="1">
      <c r="A2314" s="87"/>
      <c r="B2314" s="87"/>
      <c r="C2314" s="361"/>
      <c r="D2314" s="87"/>
      <c r="E2314" s="361"/>
      <c r="F2314" s="87"/>
      <c r="G2314" s="87"/>
      <c r="H2314" s="87"/>
      <c r="I2314" s="16"/>
      <c r="J2314" s="16"/>
      <c r="K2314" s="32"/>
      <c r="L2314" s="16"/>
      <c r="M2314" s="16"/>
      <c r="N2314" s="16"/>
      <c r="AA2314" s="20"/>
      <c r="AB2314" s="20"/>
      <c r="AC2314" s="20"/>
      <c r="AD2314" s="20"/>
      <c r="AE2314" s="20"/>
      <c r="AF2314" s="20"/>
      <c r="AG2314" s="20"/>
      <c r="AH2314" s="20"/>
    </row>
    <row r="2315" spans="1:34" s="1" customFormat="1">
      <c r="A2315" s="87"/>
      <c r="B2315" s="87"/>
      <c r="C2315" s="361"/>
      <c r="D2315" s="87"/>
      <c r="E2315" s="361"/>
      <c r="F2315" s="87"/>
      <c r="G2315" s="87"/>
      <c r="H2315" s="87"/>
      <c r="I2315" s="16"/>
      <c r="J2315" s="16"/>
      <c r="K2315" s="32"/>
      <c r="L2315" s="16"/>
      <c r="M2315" s="16"/>
      <c r="N2315" s="16"/>
      <c r="AA2315" s="20"/>
      <c r="AB2315" s="20"/>
      <c r="AC2315" s="20"/>
      <c r="AD2315" s="20"/>
      <c r="AE2315" s="20"/>
      <c r="AF2315" s="20"/>
      <c r="AG2315" s="20"/>
      <c r="AH2315" s="20"/>
    </row>
    <row r="2316" spans="1:34" s="1" customFormat="1">
      <c r="A2316" s="87"/>
      <c r="B2316" s="87"/>
      <c r="C2316" s="361"/>
      <c r="D2316" s="87"/>
      <c r="E2316" s="361"/>
      <c r="F2316" s="87"/>
      <c r="G2316" s="87"/>
      <c r="H2316" s="87"/>
      <c r="I2316" s="16"/>
      <c r="J2316" s="16"/>
      <c r="K2316" s="32"/>
      <c r="L2316" s="16"/>
      <c r="M2316" s="16"/>
      <c r="N2316" s="16"/>
      <c r="AA2316" s="20"/>
      <c r="AB2316" s="20"/>
      <c r="AC2316" s="20"/>
      <c r="AD2316" s="20"/>
      <c r="AE2316" s="20"/>
      <c r="AF2316" s="20"/>
      <c r="AG2316" s="20"/>
      <c r="AH2316" s="20"/>
    </row>
    <row r="2317" spans="1:34" s="1" customFormat="1">
      <c r="A2317" s="87"/>
      <c r="B2317" s="87"/>
      <c r="C2317" s="361"/>
      <c r="D2317" s="87"/>
      <c r="E2317" s="361"/>
      <c r="F2317" s="87"/>
      <c r="G2317" s="87"/>
      <c r="H2317" s="87"/>
      <c r="I2317" s="16"/>
      <c r="J2317" s="16"/>
      <c r="K2317" s="32"/>
      <c r="L2317" s="16"/>
      <c r="M2317" s="16"/>
      <c r="N2317" s="16"/>
      <c r="AA2317" s="20"/>
      <c r="AB2317" s="20"/>
      <c r="AC2317" s="20"/>
      <c r="AD2317" s="20"/>
      <c r="AE2317" s="20"/>
      <c r="AF2317" s="20"/>
      <c r="AG2317" s="20"/>
      <c r="AH2317" s="20"/>
    </row>
    <row r="2318" spans="1:34" s="1" customFormat="1">
      <c r="A2318" s="87"/>
      <c r="B2318" s="87"/>
      <c r="C2318" s="361"/>
      <c r="D2318" s="87"/>
      <c r="E2318" s="361"/>
      <c r="F2318" s="87"/>
      <c r="G2318" s="87"/>
      <c r="H2318" s="87"/>
      <c r="I2318" s="16"/>
      <c r="J2318" s="16"/>
      <c r="K2318" s="32"/>
      <c r="L2318" s="16"/>
      <c r="M2318" s="16"/>
      <c r="N2318" s="16"/>
      <c r="AA2318" s="20"/>
      <c r="AB2318" s="20"/>
      <c r="AC2318" s="20"/>
      <c r="AD2318" s="20"/>
      <c r="AE2318" s="20"/>
      <c r="AF2318" s="20"/>
      <c r="AG2318" s="20"/>
      <c r="AH2318" s="20"/>
    </row>
    <row r="2319" spans="1:34" s="1" customFormat="1">
      <c r="A2319" s="87"/>
      <c r="B2319" s="87"/>
      <c r="C2319" s="361"/>
      <c r="D2319" s="87"/>
      <c r="E2319" s="361"/>
      <c r="F2319" s="87"/>
      <c r="G2319" s="87"/>
      <c r="H2319" s="87"/>
      <c r="I2319" s="16"/>
      <c r="J2319" s="16"/>
      <c r="K2319" s="32"/>
      <c r="L2319" s="16"/>
      <c r="M2319" s="16"/>
      <c r="N2319" s="16"/>
      <c r="AA2319" s="20"/>
      <c r="AB2319" s="20"/>
      <c r="AC2319" s="20"/>
      <c r="AD2319" s="20"/>
      <c r="AE2319" s="20"/>
      <c r="AF2319" s="20"/>
      <c r="AG2319" s="20"/>
      <c r="AH2319" s="20"/>
    </row>
    <row r="2320" spans="1:34" s="1" customFormat="1">
      <c r="A2320" s="87"/>
      <c r="B2320" s="87"/>
      <c r="C2320" s="361"/>
      <c r="D2320" s="87"/>
      <c r="E2320" s="361"/>
      <c r="F2320" s="87"/>
      <c r="G2320" s="87"/>
      <c r="H2320" s="87"/>
      <c r="I2320" s="16"/>
      <c r="J2320" s="16"/>
      <c r="K2320" s="32"/>
      <c r="L2320" s="16"/>
      <c r="M2320" s="16"/>
      <c r="N2320" s="16"/>
      <c r="AA2320" s="20"/>
      <c r="AB2320" s="20"/>
      <c r="AC2320" s="20"/>
      <c r="AD2320" s="20"/>
      <c r="AE2320" s="20"/>
      <c r="AF2320" s="20"/>
      <c r="AG2320" s="20"/>
      <c r="AH2320" s="20"/>
    </row>
    <row r="2321" spans="1:34" s="1" customFormat="1">
      <c r="A2321" s="87"/>
      <c r="B2321" s="87"/>
      <c r="C2321" s="361"/>
      <c r="D2321" s="87"/>
      <c r="E2321" s="361"/>
      <c r="F2321" s="87"/>
      <c r="G2321" s="87"/>
      <c r="H2321" s="87"/>
      <c r="I2321" s="16"/>
      <c r="J2321" s="16"/>
      <c r="K2321" s="32"/>
      <c r="L2321" s="16"/>
      <c r="M2321" s="16"/>
      <c r="N2321" s="16"/>
      <c r="AA2321" s="20"/>
      <c r="AB2321" s="20"/>
      <c r="AC2321" s="20"/>
      <c r="AD2321" s="20"/>
      <c r="AE2321" s="20"/>
      <c r="AF2321" s="20"/>
      <c r="AG2321" s="20"/>
      <c r="AH2321" s="20"/>
    </row>
    <row r="2322" spans="1:34" s="1" customFormat="1">
      <c r="A2322" s="87"/>
      <c r="B2322" s="87"/>
      <c r="C2322" s="361"/>
      <c r="D2322" s="87"/>
      <c r="E2322" s="361"/>
      <c r="F2322" s="87"/>
      <c r="G2322" s="87"/>
      <c r="H2322" s="87"/>
      <c r="I2322" s="16"/>
      <c r="J2322" s="16"/>
      <c r="K2322" s="32"/>
      <c r="L2322" s="16"/>
      <c r="M2322" s="16"/>
      <c r="N2322" s="16"/>
      <c r="AA2322" s="20"/>
      <c r="AB2322" s="20"/>
      <c r="AC2322" s="20"/>
      <c r="AD2322" s="20"/>
      <c r="AE2322" s="20"/>
      <c r="AF2322" s="20"/>
      <c r="AG2322" s="20"/>
      <c r="AH2322" s="20"/>
    </row>
    <row r="2323" spans="1:34" s="1" customFormat="1">
      <c r="A2323" s="87"/>
      <c r="B2323" s="87"/>
      <c r="C2323" s="361"/>
      <c r="D2323" s="87"/>
      <c r="E2323" s="361"/>
      <c r="F2323" s="87"/>
      <c r="G2323" s="87"/>
      <c r="H2323" s="87"/>
      <c r="I2323" s="16"/>
      <c r="J2323" s="16"/>
      <c r="K2323" s="32"/>
      <c r="L2323" s="16"/>
      <c r="M2323" s="16"/>
      <c r="N2323" s="16"/>
      <c r="AA2323" s="20"/>
      <c r="AB2323" s="20"/>
      <c r="AC2323" s="20"/>
      <c r="AD2323" s="20"/>
      <c r="AE2323" s="20"/>
      <c r="AF2323" s="20"/>
      <c r="AG2323" s="20"/>
      <c r="AH2323" s="20"/>
    </row>
    <row r="2324" spans="1:34" s="1" customFormat="1">
      <c r="A2324" s="87"/>
      <c r="B2324" s="87"/>
      <c r="C2324" s="361"/>
      <c r="D2324" s="87"/>
      <c r="E2324" s="361"/>
      <c r="F2324" s="87"/>
      <c r="G2324" s="87"/>
      <c r="H2324" s="87"/>
      <c r="I2324" s="16"/>
      <c r="J2324" s="16"/>
      <c r="K2324" s="32"/>
      <c r="L2324" s="16"/>
      <c r="M2324" s="16"/>
      <c r="N2324" s="16"/>
      <c r="AA2324" s="20"/>
      <c r="AB2324" s="20"/>
      <c r="AC2324" s="20"/>
      <c r="AD2324" s="20"/>
      <c r="AE2324" s="20"/>
      <c r="AF2324" s="20"/>
      <c r="AG2324" s="20"/>
      <c r="AH2324" s="20"/>
    </row>
    <row r="2325" spans="1:34" s="1" customFormat="1">
      <c r="A2325" s="87"/>
      <c r="B2325" s="87"/>
      <c r="C2325" s="361"/>
      <c r="D2325" s="87"/>
      <c r="E2325" s="361"/>
      <c r="F2325" s="87"/>
      <c r="G2325" s="87"/>
      <c r="H2325" s="87"/>
      <c r="I2325" s="16"/>
      <c r="J2325" s="16"/>
      <c r="K2325" s="32"/>
      <c r="L2325" s="16"/>
      <c r="M2325" s="16"/>
      <c r="N2325" s="16"/>
      <c r="AA2325" s="20"/>
      <c r="AB2325" s="20"/>
      <c r="AC2325" s="20"/>
      <c r="AD2325" s="20"/>
      <c r="AE2325" s="20"/>
      <c r="AF2325" s="20"/>
      <c r="AG2325" s="20"/>
      <c r="AH2325" s="20"/>
    </row>
    <row r="2326" spans="1:34" s="1" customFormat="1">
      <c r="A2326" s="87"/>
      <c r="B2326" s="87"/>
      <c r="C2326" s="361"/>
      <c r="D2326" s="87"/>
      <c r="E2326" s="361"/>
      <c r="F2326" s="87"/>
      <c r="G2326" s="87"/>
      <c r="H2326" s="87"/>
      <c r="I2326" s="16"/>
      <c r="J2326" s="16"/>
      <c r="K2326" s="32"/>
      <c r="L2326" s="16"/>
      <c r="M2326" s="16"/>
      <c r="N2326" s="16"/>
      <c r="AA2326" s="20"/>
      <c r="AB2326" s="20"/>
      <c r="AC2326" s="20"/>
      <c r="AD2326" s="20"/>
      <c r="AE2326" s="20"/>
      <c r="AF2326" s="20"/>
      <c r="AG2326" s="20"/>
      <c r="AH2326" s="20"/>
    </row>
    <row r="2327" spans="1:34" s="1" customFormat="1">
      <c r="A2327" s="87"/>
      <c r="B2327" s="87"/>
      <c r="C2327" s="361"/>
      <c r="D2327" s="87"/>
      <c r="E2327" s="361"/>
      <c r="F2327" s="87"/>
      <c r="G2327" s="87"/>
      <c r="H2327" s="87"/>
      <c r="I2327" s="16"/>
      <c r="J2327" s="16"/>
      <c r="K2327" s="32"/>
      <c r="L2327" s="16"/>
      <c r="M2327" s="16"/>
      <c r="N2327" s="16"/>
      <c r="AA2327" s="20"/>
      <c r="AB2327" s="20"/>
      <c r="AC2327" s="20"/>
      <c r="AD2327" s="20"/>
      <c r="AE2327" s="20"/>
      <c r="AF2327" s="20"/>
      <c r="AG2327" s="20"/>
      <c r="AH2327" s="20"/>
    </row>
    <row r="2328" spans="1:34" s="1" customFormat="1">
      <c r="A2328" s="87"/>
      <c r="B2328" s="87"/>
      <c r="C2328" s="361"/>
      <c r="D2328" s="87"/>
      <c r="E2328" s="361"/>
      <c r="F2328" s="87"/>
      <c r="G2328" s="87"/>
      <c r="H2328" s="87"/>
      <c r="I2328" s="16"/>
      <c r="J2328" s="16"/>
      <c r="K2328" s="32"/>
      <c r="L2328" s="16"/>
      <c r="M2328" s="16"/>
      <c r="N2328" s="16"/>
      <c r="AA2328" s="20"/>
      <c r="AB2328" s="20"/>
      <c r="AC2328" s="20"/>
      <c r="AD2328" s="20"/>
      <c r="AE2328" s="20"/>
      <c r="AF2328" s="20"/>
      <c r="AG2328" s="20"/>
      <c r="AH2328" s="20"/>
    </row>
    <row r="2329" spans="1:34" s="1" customFormat="1">
      <c r="A2329" s="87"/>
      <c r="B2329" s="87"/>
      <c r="C2329" s="361"/>
      <c r="D2329" s="87"/>
      <c r="E2329" s="361"/>
      <c r="F2329" s="87"/>
      <c r="G2329" s="87"/>
      <c r="H2329" s="87"/>
      <c r="I2329" s="16"/>
      <c r="J2329" s="16"/>
      <c r="K2329" s="32"/>
      <c r="L2329" s="16"/>
      <c r="M2329" s="16"/>
      <c r="N2329" s="16"/>
      <c r="AA2329" s="20"/>
      <c r="AB2329" s="20"/>
      <c r="AC2329" s="20"/>
      <c r="AD2329" s="20"/>
      <c r="AE2329" s="20"/>
      <c r="AF2329" s="20"/>
      <c r="AG2329" s="20"/>
      <c r="AH2329" s="20"/>
    </row>
    <row r="2330" spans="1:34" s="1" customFormat="1">
      <c r="A2330" s="87"/>
      <c r="B2330" s="87"/>
      <c r="C2330" s="361"/>
      <c r="D2330" s="87"/>
      <c r="E2330" s="361"/>
      <c r="F2330" s="87"/>
      <c r="G2330" s="87"/>
      <c r="H2330" s="87"/>
      <c r="I2330" s="16"/>
      <c r="J2330" s="16"/>
      <c r="K2330" s="32"/>
      <c r="L2330" s="16"/>
      <c r="M2330" s="16"/>
      <c r="N2330" s="16"/>
      <c r="AA2330" s="20"/>
      <c r="AB2330" s="20"/>
      <c r="AC2330" s="20"/>
      <c r="AD2330" s="20"/>
      <c r="AE2330" s="20"/>
      <c r="AF2330" s="20"/>
      <c r="AG2330" s="20"/>
      <c r="AH2330" s="20"/>
    </row>
    <row r="2331" spans="1:34" s="1" customFormat="1">
      <c r="A2331" s="87"/>
      <c r="B2331" s="87"/>
      <c r="C2331" s="361"/>
      <c r="D2331" s="87"/>
      <c r="E2331" s="361"/>
      <c r="F2331" s="87"/>
      <c r="G2331" s="87"/>
      <c r="H2331" s="87"/>
      <c r="I2331" s="16"/>
      <c r="J2331" s="16"/>
      <c r="K2331" s="32"/>
      <c r="L2331" s="16"/>
      <c r="M2331" s="16"/>
      <c r="N2331" s="16"/>
      <c r="AA2331" s="20"/>
      <c r="AB2331" s="20"/>
      <c r="AC2331" s="20"/>
      <c r="AD2331" s="20"/>
      <c r="AE2331" s="20"/>
      <c r="AF2331" s="20"/>
      <c r="AG2331" s="20"/>
      <c r="AH2331" s="20"/>
    </row>
    <row r="2332" spans="1:34" s="1" customFormat="1">
      <c r="A2332" s="87"/>
      <c r="B2332" s="87"/>
      <c r="C2332" s="361"/>
      <c r="D2332" s="87"/>
      <c r="E2332" s="361"/>
      <c r="F2332" s="87"/>
      <c r="G2332" s="87"/>
      <c r="H2332" s="87"/>
      <c r="I2332" s="16"/>
      <c r="J2332" s="16"/>
      <c r="K2332" s="32"/>
      <c r="L2332" s="16"/>
      <c r="M2332" s="16"/>
      <c r="N2332" s="16"/>
      <c r="AA2332" s="20"/>
      <c r="AB2332" s="20"/>
      <c r="AC2332" s="20"/>
      <c r="AD2332" s="20"/>
      <c r="AE2332" s="20"/>
      <c r="AF2332" s="20"/>
      <c r="AG2332" s="20"/>
      <c r="AH2332" s="20"/>
    </row>
    <row r="2333" spans="1:34" s="1" customFormat="1">
      <c r="A2333" s="87"/>
      <c r="B2333" s="87"/>
      <c r="C2333" s="361"/>
      <c r="D2333" s="87"/>
      <c r="E2333" s="361"/>
      <c r="F2333" s="87"/>
      <c r="G2333" s="87"/>
      <c r="H2333" s="87"/>
      <c r="I2333" s="16"/>
      <c r="J2333" s="16"/>
      <c r="K2333" s="32"/>
      <c r="L2333" s="16"/>
      <c r="M2333" s="16"/>
      <c r="N2333" s="16"/>
      <c r="AA2333" s="20"/>
      <c r="AB2333" s="20"/>
      <c r="AC2333" s="20"/>
      <c r="AD2333" s="20"/>
      <c r="AE2333" s="20"/>
      <c r="AF2333" s="20"/>
      <c r="AG2333" s="20"/>
      <c r="AH2333" s="20"/>
    </row>
    <row r="2334" spans="1:34" s="1" customFormat="1">
      <c r="A2334" s="87"/>
      <c r="B2334" s="87"/>
      <c r="C2334" s="361"/>
      <c r="D2334" s="87"/>
      <c r="E2334" s="361"/>
      <c r="F2334" s="87"/>
      <c r="G2334" s="87"/>
      <c r="H2334" s="87"/>
      <c r="I2334" s="16"/>
      <c r="J2334" s="16"/>
      <c r="K2334" s="32"/>
      <c r="L2334" s="16"/>
      <c r="M2334" s="16"/>
      <c r="N2334" s="16"/>
      <c r="AA2334" s="20"/>
      <c r="AB2334" s="20"/>
      <c r="AC2334" s="20"/>
      <c r="AD2334" s="20"/>
      <c r="AE2334" s="20"/>
      <c r="AF2334" s="20"/>
      <c r="AG2334" s="20"/>
      <c r="AH2334" s="20"/>
    </row>
    <row r="2335" spans="1:34" s="1" customFormat="1">
      <c r="A2335" s="87"/>
      <c r="B2335" s="87"/>
      <c r="C2335" s="361"/>
      <c r="D2335" s="87"/>
      <c r="E2335" s="361"/>
      <c r="F2335" s="87"/>
      <c r="G2335" s="87"/>
      <c r="H2335" s="87"/>
      <c r="I2335" s="16"/>
      <c r="J2335" s="16"/>
      <c r="K2335" s="32"/>
      <c r="L2335" s="16"/>
      <c r="M2335" s="16"/>
      <c r="N2335" s="16"/>
      <c r="AA2335" s="20"/>
      <c r="AB2335" s="20"/>
      <c r="AC2335" s="20"/>
      <c r="AD2335" s="20"/>
      <c r="AE2335" s="20"/>
      <c r="AF2335" s="20"/>
      <c r="AG2335" s="20"/>
      <c r="AH2335" s="20"/>
    </row>
    <row r="2336" spans="1:34" s="1" customFormat="1">
      <c r="A2336" s="87"/>
      <c r="B2336" s="87"/>
      <c r="C2336" s="361"/>
      <c r="D2336" s="87"/>
      <c r="E2336" s="361"/>
      <c r="F2336" s="87"/>
      <c r="G2336" s="87"/>
      <c r="H2336" s="87"/>
      <c r="I2336" s="16"/>
      <c r="J2336" s="16"/>
      <c r="K2336" s="32"/>
      <c r="L2336" s="16"/>
      <c r="M2336" s="16"/>
      <c r="N2336" s="16"/>
      <c r="AA2336" s="20"/>
      <c r="AB2336" s="20"/>
      <c r="AC2336" s="20"/>
      <c r="AD2336" s="20"/>
      <c r="AE2336" s="20"/>
      <c r="AF2336" s="20"/>
      <c r="AG2336" s="20"/>
      <c r="AH2336" s="20"/>
    </row>
    <row r="2337" spans="1:34" s="1" customFormat="1">
      <c r="A2337" s="87"/>
      <c r="B2337" s="87"/>
      <c r="C2337" s="361"/>
      <c r="D2337" s="87"/>
      <c r="E2337" s="361"/>
      <c r="F2337" s="87"/>
      <c r="G2337" s="87"/>
      <c r="H2337" s="87"/>
      <c r="I2337" s="16"/>
      <c r="J2337" s="16"/>
      <c r="K2337" s="32"/>
      <c r="L2337" s="16"/>
      <c r="M2337" s="16"/>
      <c r="N2337" s="16"/>
      <c r="AA2337" s="20"/>
      <c r="AB2337" s="20"/>
      <c r="AC2337" s="20"/>
      <c r="AD2337" s="20"/>
      <c r="AE2337" s="20"/>
      <c r="AF2337" s="20"/>
      <c r="AG2337" s="20"/>
      <c r="AH2337" s="20"/>
    </row>
    <row r="2338" spans="1:34" s="1" customFormat="1">
      <c r="A2338" s="87"/>
      <c r="B2338" s="87"/>
      <c r="C2338" s="361"/>
      <c r="D2338" s="87"/>
      <c r="E2338" s="361"/>
      <c r="F2338" s="87"/>
      <c r="G2338" s="87"/>
      <c r="H2338" s="87"/>
      <c r="I2338" s="16"/>
      <c r="J2338" s="16"/>
      <c r="K2338" s="32"/>
      <c r="L2338" s="16"/>
      <c r="M2338" s="16"/>
      <c r="N2338" s="16"/>
      <c r="AA2338" s="20"/>
      <c r="AB2338" s="20"/>
      <c r="AC2338" s="20"/>
      <c r="AD2338" s="20"/>
      <c r="AE2338" s="20"/>
      <c r="AF2338" s="20"/>
      <c r="AG2338" s="20"/>
      <c r="AH2338" s="20"/>
    </row>
    <row r="2339" spans="1:34" s="1" customFormat="1">
      <c r="A2339" s="87"/>
      <c r="B2339" s="87"/>
      <c r="C2339" s="361"/>
      <c r="D2339" s="87"/>
      <c r="E2339" s="361"/>
      <c r="F2339" s="87"/>
      <c r="G2339" s="87"/>
      <c r="H2339" s="87"/>
      <c r="I2339" s="16"/>
      <c r="J2339" s="16"/>
      <c r="K2339" s="32"/>
      <c r="L2339" s="16"/>
      <c r="M2339" s="16"/>
      <c r="N2339" s="16"/>
      <c r="AA2339" s="20"/>
      <c r="AB2339" s="20"/>
      <c r="AC2339" s="20"/>
      <c r="AD2339" s="20"/>
      <c r="AE2339" s="20"/>
      <c r="AF2339" s="20"/>
      <c r="AG2339" s="20"/>
      <c r="AH2339" s="20"/>
    </row>
    <row r="2340" spans="1:34" s="1" customFormat="1">
      <c r="A2340" s="87"/>
      <c r="B2340" s="87"/>
      <c r="C2340" s="361"/>
      <c r="D2340" s="87"/>
      <c r="E2340" s="361"/>
      <c r="F2340" s="87"/>
      <c r="G2340" s="87"/>
      <c r="H2340" s="87"/>
      <c r="I2340" s="16"/>
      <c r="J2340" s="16"/>
      <c r="K2340" s="32"/>
      <c r="L2340" s="16"/>
      <c r="M2340" s="16"/>
      <c r="N2340" s="16"/>
      <c r="AA2340" s="20"/>
      <c r="AB2340" s="20"/>
      <c r="AC2340" s="20"/>
      <c r="AD2340" s="20"/>
      <c r="AE2340" s="20"/>
      <c r="AF2340" s="20"/>
      <c r="AG2340" s="20"/>
      <c r="AH2340" s="20"/>
    </row>
    <row r="2341" spans="1:34" s="1" customFormat="1">
      <c r="A2341" s="87"/>
      <c r="B2341" s="87"/>
      <c r="C2341" s="361"/>
      <c r="D2341" s="87"/>
      <c r="E2341" s="361"/>
      <c r="F2341" s="87"/>
      <c r="G2341" s="87"/>
      <c r="H2341" s="87"/>
      <c r="I2341" s="16"/>
      <c r="J2341" s="16"/>
      <c r="K2341" s="32"/>
      <c r="L2341" s="16"/>
      <c r="M2341" s="16"/>
      <c r="N2341" s="16"/>
      <c r="AA2341" s="20"/>
      <c r="AB2341" s="20"/>
      <c r="AC2341" s="20"/>
      <c r="AD2341" s="20"/>
      <c r="AE2341" s="20"/>
      <c r="AF2341" s="20"/>
      <c r="AG2341" s="20"/>
      <c r="AH2341" s="20"/>
    </row>
    <row r="2342" spans="1:34" s="1" customFormat="1">
      <c r="A2342" s="87"/>
      <c r="B2342" s="87"/>
      <c r="C2342" s="361"/>
      <c r="D2342" s="87"/>
      <c r="E2342" s="361"/>
      <c r="F2342" s="87"/>
      <c r="G2342" s="87"/>
      <c r="H2342" s="87"/>
      <c r="I2342" s="16"/>
      <c r="J2342" s="16"/>
      <c r="K2342" s="32"/>
      <c r="L2342" s="16"/>
      <c r="M2342" s="16"/>
      <c r="N2342" s="16"/>
      <c r="AA2342" s="20"/>
      <c r="AB2342" s="20"/>
      <c r="AC2342" s="20"/>
      <c r="AD2342" s="20"/>
      <c r="AE2342" s="20"/>
      <c r="AF2342" s="20"/>
      <c r="AG2342" s="20"/>
      <c r="AH2342" s="20"/>
    </row>
    <row r="2343" spans="1:34" s="1" customFormat="1">
      <c r="A2343" s="87"/>
      <c r="B2343" s="87"/>
      <c r="C2343" s="361"/>
      <c r="D2343" s="87"/>
      <c r="E2343" s="361"/>
      <c r="F2343" s="87"/>
      <c r="G2343" s="87"/>
      <c r="H2343" s="87"/>
      <c r="I2343" s="16"/>
      <c r="J2343" s="16"/>
      <c r="K2343" s="32"/>
      <c r="L2343" s="16"/>
      <c r="M2343" s="16"/>
      <c r="N2343" s="16"/>
      <c r="AA2343" s="20"/>
      <c r="AB2343" s="20"/>
      <c r="AC2343" s="20"/>
      <c r="AD2343" s="20"/>
      <c r="AE2343" s="20"/>
      <c r="AF2343" s="20"/>
      <c r="AG2343" s="20"/>
      <c r="AH2343" s="20"/>
    </row>
    <row r="2344" spans="1:34" s="1" customFormat="1">
      <c r="A2344" s="87"/>
      <c r="B2344" s="87"/>
      <c r="C2344" s="361"/>
      <c r="D2344" s="87"/>
      <c r="E2344" s="361"/>
      <c r="F2344" s="87"/>
      <c r="G2344" s="87"/>
      <c r="H2344" s="87"/>
      <c r="I2344" s="16"/>
      <c r="J2344" s="16"/>
      <c r="K2344" s="32"/>
      <c r="L2344" s="16"/>
      <c r="M2344" s="16"/>
      <c r="N2344" s="16"/>
      <c r="AA2344" s="20"/>
      <c r="AB2344" s="20"/>
      <c r="AC2344" s="20"/>
      <c r="AD2344" s="20"/>
      <c r="AE2344" s="20"/>
      <c r="AF2344" s="20"/>
      <c r="AG2344" s="20"/>
      <c r="AH2344" s="20"/>
    </row>
    <row r="2345" spans="1:34" s="1" customFormat="1">
      <c r="A2345" s="87"/>
      <c r="B2345" s="87"/>
      <c r="C2345" s="361"/>
      <c r="D2345" s="87"/>
      <c r="E2345" s="361"/>
      <c r="F2345" s="87"/>
      <c r="G2345" s="87"/>
      <c r="H2345" s="87"/>
      <c r="I2345" s="16"/>
      <c r="J2345" s="16"/>
      <c r="K2345" s="32"/>
      <c r="L2345" s="16"/>
      <c r="M2345" s="16"/>
      <c r="N2345" s="16"/>
      <c r="AA2345" s="20"/>
      <c r="AB2345" s="20"/>
      <c r="AC2345" s="20"/>
      <c r="AD2345" s="20"/>
      <c r="AE2345" s="20"/>
      <c r="AF2345" s="20"/>
      <c r="AG2345" s="20"/>
      <c r="AH2345" s="20"/>
    </row>
    <row r="2346" spans="1:34" s="1" customFormat="1">
      <c r="A2346" s="87"/>
      <c r="B2346" s="87"/>
      <c r="C2346" s="361"/>
      <c r="D2346" s="87"/>
      <c r="E2346" s="361"/>
      <c r="F2346" s="87"/>
      <c r="G2346" s="87"/>
      <c r="H2346" s="87"/>
      <c r="I2346" s="16"/>
      <c r="J2346" s="16"/>
      <c r="K2346" s="32"/>
      <c r="L2346" s="16"/>
      <c r="M2346" s="16"/>
      <c r="N2346" s="16"/>
      <c r="AA2346" s="20"/>
      <c r="AB2346" s="20"/>
      <c r="AC2346" s="20"/>
      <c r="AD2346" s="20"/>
      <c r="AE2346" s="20"/>
      <c r="AF2346" s="20"/>
      <c r="AG2346" s="20"/>
      <c r="AH2346" s="20"/>
    </row>
    <row r="2347" spans="1:34" s="1" customFormat="1">
      <c r="A2347" s="87"/>
      <c r="B2347" s="87"/>
      <c r="C2347" s="361"/>
      <c r="D2347" s="87"/>
      <c r="E2347" s="361"/>
      <c r="F2347" s="87"/>
      <c r="G2347" s="87"/>
      <c r="H2347" s="87"/>
      <c r="I2347" s="16"/>
      <c r="J2347" s="16"/>
      <c r="K2347" s="32"/>
      <c r="L2347" s="16"/>
      <c r="M2347" s="16"/>
      <c r="N2347" s="16"/>
      <c r="AA2347" s="20"/>
      <c r="AB2347" s="20"/>
      <c r="AC2347" s="20"/>
      <c r="AD2347" s="20"/>
      <c r="AE2347" s="20"/>
      <c r="AF2347" s="20"/>
      <c r="AG2347" s="20"/>
      <c r="AH2347" s="20"/>
    </row>
    <row r="2348" spans="1:34" s="1" customFormat="1">
      <c r="A2348" s="87"/>
      <c r="B2348" s="87"/>
      <c r="C2348" s="361"/>
      <c r="D2348" s="87"/>
      <c r="E2348" s="361"/>
      <c r="F2348" s="87"/>
      <c r="G2348" s="87"/>
      <c r="H2348" s="87"/>
      <c r="I2348" s="16"/>
      <c r="J2348" s="16"/>
      <c r="K2348" s="32"/>
      <c r="L2348" s="16"/>
      <c r="M2348" s="16"/>
      <c r="N2348" s="16"/>
      <c r="AA2348" s="20"/>
      <c r="AB2348" s="20"/>
      <c r="AC2348" s="20"/>
      <c r="AD2348" s="20"/>
      <c r="AE2348" s="20"/>
      <c r="AF2348" s="20"/>
      <c r="AG2348" s="20"/>
      <c r="AH2348" s="20"/>
    </row>
    <row r="2349" spans="1:34" s="1" customFormat="1">
      <c r="A2349" s="87"/>
      <c r="B2349" s="87"/>
      <c r="C2349" s="361"/>
      <c r="D2349" s="87"/>
      <c r="E2349" s="361"/>
      <c r="F2349" s="87"/>
      <c r="G2349" s="87"/>
      <c r="H2349" s="87"/>
      <c r="I2349" s="16"/>
      <c r="J2349" s="16"/>
      <c r="K2349" s="32"/>
      <c r="L2349" s="16"/>
      <c r="M2349" s="16"/>
      <c r="N2349" s="16"/>
      <c r="AA2349" s="20"/>
      <c r="AB2349" s="20"/>
      <c r="AC2349" s="20"/>
      <c r="AD2349" s="20"/>
      <c r="AE2349" s="20"/>
      <c r="AF2349" s="20"/>
      <c r="AG2349" s="20"/>
      <c r="AH2349" s="20"/>
    </row>
    <row r="2350" spans="1:34" s="1" customFormat="1">
      <c r="A2350" s="87"/>
      <c r="B2350" s="87"/>
      <c r="C2350" s="361"/>
      <c r="D2350" s="87"/>
      <c r="E2350" s="361"/>
      <c r="F2350" s="87"/>
      <c r="G2350" s="87"/>
      <c r="H2350" s="87"/>
      <c r="I2350" s="16"/>
      <c r="J2350" s="16"/>
      <c r="K2350" s="32"/>
      <c r="L2350" s="16"/>
      <c r="M2350" s="16"/>
      <c r="N2350" s="16"/>
      <c r="AA2350" s="20"/>
      <c r="AB2350" s="20"/>
      <c r="AC2350" s="20"/>
      <c r="AD2350" s="20"/>
      <c r="AE2350" s="20"/>
      <c r="AF2350" s="20"/>
      <c r="AG2350" s="20"/>
      <c r="AH2350" s="20"/>
    </row>
    <row r="2351" spans="1:34" s="1" customFormat="1">
      <c r="A2351" s="87"/>
      <c r="B2351" s="87"/>
      <c r="C2351" s="361"/>
      <c r="D2351" s="87"/>
      <c r="E2351" s="361"/>
      <c r="F2351" s="87"/>
      <c r="G2351" s="87"/>
      <c r="H2351" s="87"/>
      <c r="I2351" s="16"/>
      <c r="J2351" s="16"/>
      <c r="K2351" s="32"/>
      <c r="L2351" s="16"/>
      <c r="M2351" s="16"/>
      <c r="N2351" s="16"/>
      <c r="AA2351" s="20"/>
      <c r="AB2351" s="20"/>
      <c r="AC2351" s="20"/>
      <c r="AD2351" s="20"/>
      <c r="AE2351" s="20"/>
      <c r="AF2351" s="20"/>
      <c r="AG2351" s="20"/>
      <c r="AH2351" s="20"/>
    </row>
    <row r="2352" spans="1:34" s="1" customFormat="1">
      <c r="A2352" s="87"/>
      <c r="B2352" s="87"/>
      <c r="C2352" s="361"/>
      <c r="D2352" s="87"/>
      <c r="E2352" s="361"/>
      <c r="F2352" s="87"/>
      <c r="G2352" s="87"/>
      <c r="H2352" s="87"/>
      <c r="I2352" s="16"/>
      <c r="J2352" s="16"/>
      <c r="K2352" s="32"/>
      <c r="L2352" s="16"/>
      <c r="M2352" s="16"/>
      <c r="N2352" s="16"/>
      <c r="AA2352" s="20"/>
      <c r="AB2352" s="20"/>
      <c r="AC2352" s="20"/>
      <c r="AD2352" s="20"/>
      <c r="AE2352" s="20"/>
      <c r="AF2352" s="20"/>
      <c r="AG2352" s="20"/>
      <c r="AH2352" s="20"/>
    </row>
    <row r="2353" spans="1:34" s="1" customFormat="1">
      <c r="A2353" s="87"/>
      <c r="B2353" s="87"/>
      <c r="C2353" s="361"/>
      <c r="D2353" s="87"/>
      <c r="E2353" s="361"/>
      <c r="F2353" s="87"/>
      <c r="G2353" s="87"/>
      <c r="H2353" s="87"/>
      <c r="I2353" s="16"/>
      <c r="J2353" s="16"/>
      <c r="K2353" s="32"/>
      <c r="L2353" s="16"/>
      <c r="M2353" s="16"/>
      <c r="N2353" s="16"/>
      <c r="AA2353" s="20"/>
      <c r="AB2353" s="20"/>
      <c r="AC2353" s="20"/>
      <c r="AD2353" s="20"/>
      <c r="AE2353" s="20"/>
      <c r="AF2353" s="20"/>
      <c r="AG2353" s="20"/>
      <c r="AH2353" s="20"/>
    </row>
    <row r="2354" spans="1:34" s="1" customFormat="1">
      <c r="A2354" s="87"/>
      <c r="B2354" s="87"/>
      <c r="C2354" s="361"/>
      <c r="D2354" s="87"/>
      <c r="E2354" s="361"/>
      <c r="F2354" s="87"/>
      <c r="G2354" s="87"/>
      <c r="H2354" s="87"/>
      <c r="I2354" s="16"/>
      <c r="J2354" s="16"/>
      <c r="K2354" s="32"/>
      <c r="L2354" s="16"/>
      <c r="M2354" s="16"/>
      <c r="N2354" s="16"/>
      <c r="AA2354" s="20"/>
      <c r="AB2354" s="20"/>
      <c r="AC2354" s="20"/>
      <c r="AD2354" s="20"/>
      <c r="AE2354" s="20"/>
      <c r="AF2354" s="20"/>
      <c r="AG2354" s="20"/>
      <c r="AH2354" s="20"/>
    </row>
    <row r="2355" spans="1:34" s="1" customFormat="1">
      <c r="A2355" s="87"/>
      <c r="B2355" s="87"/>
      <c r="C2355" s="361"/>
      <c r="D2355" s="87"/>
      <c r="E2355" s="361"/>
      <c r="F2355" s="87"/>
      <c r="G2355" s="87"/>
      <c r="H2355" s="87"/>
      <c r="I2355" s="16"/>
      <c r="J2355" s="16"/>
      <c r="K2355" s="32"/>
      <c r="L2355" s="16"/>
      <c r="M2355" s="16"/>
      <c r="N2355" s="16"/>
      <c r="AA2355" s="20"/>
      <c r="AB2355" s="20"/>
      <c r="AC2355" s="20"/>
      <c r="AD2355" s="20"/>
      <c r="AE2355" s="20"/>
      <c r="AF2355" s="20"/>
      <c r="AG2355" s="20"/>
      <c r="AH2355" s="20"/>
    </row>
    <row r="2356" spans="1:34" s="1" customFormat="1">
      <c r="A2356" s="87"/>
      <c r="B2356" s="87"/>
      <c r="C2356" s="361"/>
      <c r="D2356" s="87"/>
      <c r="E2356" s="361"/>
      <c r="F2356" s="87"/>
      <c r="G2356" s="87"/>
      <c r="H2356" s="87"/>
      <c r="I2356" s="16"/>
      <c r="J2356" s="16"/>
      <c r="K2356" s="32"/>
      <c r="L2356" s="16"/>
      <c r="M2356" s="16"/>
      <c r="N2356" s="16"/>
      <c r="AA2356" s="20"/>
      <c r="AB2356" s="20"/>
      <c r="AC2356" s="20"/>
      <c r="AD2356" s="20"/>
      <c r="AE2356" s="20"/>
      <c r="AF2356" s="20"/>
      <c r="AG2356" s="20"/>
      <c r="AH2356" s="20"/>
    </row>
    <row r="2357" spans="1:34" s="1" customFormat="1">
      <c r="A2357" s="87"/>
      <c r="B2357" s="87"/>
      <c r="C2357" s="361"/>
      <c r="D2357" s="87"/>
      <c r="E2357" s="361"/>
      <c r="F2357" s="87"/>
      <c r="G2357" s="87"/>
      <c r="H2357" s="87"/>
      <c r="I2357" s="16"/>
      <c r="J2357" s="16"/>
      <c r="K2357" s="32"/>
      <c r="L2357" s="16"/>
      <c r="M2357" s="16"/>
      <c r="N2357" s="16"/>
      <c r="AA2357" s="20"/>
      <c r="AB2357" s="20"/>
      <c r="AC2357" s="20"/>
      <c r="AD2357" s="20"/>
      <c r="AE2357" s="20"/>
      <c r="AF2357" s="20"/>
      <c r="AG2357" s="20"/>
      <c r="AH2357" s="20"/>
    </row>
    <row r="2358" spans="1:34" s="1" customFormat="1">
      <c r="A2358" s="87"/>
      <c r="B2358" s="87"/>
      <c r="C2358" s="361"/>
      <c r="D2358" s="87"/>
      <c r="E2358" s="361"/>
      <c r="F2358" s="87"/>
      <c r="G2358" s="87"/>
      <c r="H2358" s="87"/>
      <c r="I2358" s="16"/>
      <c r="J2358" s="16"/>
      <c r="K2358" s="32"/>
      <c r="L2358" s="16"/>
      <c r="M2358" s="16"/>
      <c r="N2358" s="16"/>
      <c r="AA2358" s="20"/>
      <c r="AB2358" s="20"/>
      <c r="AC2358" s="20"/>
      <c r="AD2358" s="20"/>
      <c r="AE2358" s="20"/>
      <c r="AF2358" s="20"/>
      <c r="AG2358" s="20"/>
      <c r="AH2358" s="20"/>
    </row>
    <row r="2359" spans="1:34" s="1" customFormat="1">
      <c r="A2359" s="87"/>
      <c r="B2359" s="87"/>
      <c r="C2359" s="361"/>
      <c r="D2359" s="87"/>
      <c r="E2359" s="361"/>
      <c r="F2359" s="87"/>
      <c r="G2359" s="87"/>
      <c r="H2359" s="87"/>
      <c r="I2359" s="16"/>
      <c r="J2359" s="16"/>
      <c r="K2359" s="32"/>
      <c r="L2359" s="16"/>
      <c r="M2359" s="16"/>
      <c r="N2359" s="16"/>
      <c r="AA2359" s="20"/>
      <c r="AB2359" s="20"/>
      <c r="AC2359" s="20"/>
      <c r="AD2359" s="20"/>
      <c r="AE2359" s="20"/>
      <c r="AF2359" s="20"/>
      <c r="AG2359" s="20"/>
      <c r="AH2359" s="20"/>
    </row>
    <row r="2360" spans="1:34" s="1" customFormat="1">
      <c r="A2360" s="87"/>
      <c r="B2360" s="87"/>
      <c r="C2360" s="361"/>
      <c r="D2360" s="87"/>
      <c r="E2360" s="361"/>
      <c r="F2360" s="87"/>
      <c r="G2360" s="87"/>
      <c r="H2360" s="87"/>
      <c r="I2360" s="16"/>
      <c r="J2360" s="16"/>
      <c r="K2360" s="32"/>
      <c r="L2360" s="16"/>
      <c r="M2360" s="16"/>
      <c r="N2360" s="16"/>
      <c r="AA2360" s="20"/>
      <c r="AB2360" s="20"/>
      <c r="AC2360" s="20"/>
      <c r="AD2360" s="20"/>
      <c r="AE2360" s="20"/>
      <c r="AF2360" s="20"/>
      <c r="AG2360" s="20"/>
      <c r="AH2360" s="20"/>
    </row>
    <row r="2361" spans="1:34" s="1" customFormat="1">
      <c r="A2361" s="87"/>
      <c r="B2361" s="87"/>
      <c r="C2361" s="361"/>
      <c r="D2361" s="87"/>
      <c r="E2361" s="361"/>
      <c r="F2361" s="87"/>
      <c r="G2361" s="87"/>
      <c r="H2361" s="87"/>
      <c r="I2361" s="16"/>
      <c r="J2361" s="16"/>
      <c r="K2361" s="32"/>
      <c r="L2361" s="16"/>
      <c r="M2361" s="16"/>
      <c r="N2361" s="16"/>
      <c r="AA2361" s="20"/>
      <c r="AB2361" s="20"/>
      <c r="AC2361" s="20"/>
      <c r="AD2361" s="20"/>
      <c r="AE2361" s="20"/>
      <c r="AF2361" s="20"/>
      <c r="AG2361" s="20"/>
      <c r="AH2361" s="20"/>
    </row>
    <row r="2362" spans="1:34" s="1" customFormat="1">
      <c r="A2362" s="87"/>
      <c r="B2362" s="87"/>
      <c r="C2362" s="361"/>
      <c r="D2362" s="87"/>
      <c r="E2362" s="361"/>
      <c r="F2362" s="87"/>
      <c r="G2362" s="87"/>
      <c r="H2362" s="87"/>
      <c r="I2362" s="16"/>
      <c r="J2362" s="16"/>
      <c r="K2362" s="32"/>
      <c r="L2362" s="16"/>
      <c r="M2362" s="16"/>
      <c r="N2362" s="16"/>
      <c r="AA2362" s="20"/>
      <c r="AB2362" s="20"/>
      <c r="AC2362" s="20"/>
      <c r="AD2362" s="20"/>
      <c r="AE2362" s="20"/>
      <c r="AF2362" s="20"/>
      <c r="AG2362" s="20"/>
      <c r="AH2362" s="20"/>
    </row>
    <row r="2363" spans="1:34" s="1" customFormat="1">
      <c r="A2363" s="87"/>
      <c r="B2363" s="87"/>
      <c r="C2363" s="361"/>
      <c r="D2363" s="87"/>
      <c r="E2363" s="361"/>
      <c r="F2363" s="87"/>
      <c r="G2363" s="87"/>
      <c r="H2363" s="87"/>
      <c r="I2363" s="16"/>
      <c r="J2363" s="16"/>
      <c r="K2363" s="32"/>
      <c r="L2363" s="16"/>
      <c r="M2363" s="16"/>
      <c r="N2363" s="16"/>
      <c r="AA2363" s="20"/>
      <c r="AB2363" s="20"/>
      <c r="AC2363" s="20"/>
      <c r="AD2363" s="20"/>
      <c r="AE2363" s="20"/>
      <c r="AF2363" s="20"/>
      <c r="AG2363" s="20"/>
      <c r="AH2363" s="20"/>
    </row>
    <row r="2364" spans="1:34" s="1" customFormat="1">
      <c r="A2364" s="87"/>
      <c r="B2364" s="87"/>
      <c r="C2364" s="361"/>
      <c r="D2364" s="87"/>
      <c r="E2364" s="361"/>
      <c r="F2364" s="87"/>
      <c r="G2364" s="87"/>
      <c r="H2364" s="87"/>
      <c r="I2364" s="16"/>
      <c r="J2364" s="16"/>
      <c r="K2364" s="32"/>
      <c r="L2364" s="16"/>
      <c r="M2364" s="16"/>
      <c r="N2364" s="16"/>
      <c r="AA2364" s="20"/>
      <c r="AB2364" s="20"/>
      <c r="AC2364" s="20"/>
      <c r="AD2364" s="20"/>
      <c r="AE2364" s="20"/>
      <c r="AF2364" s="20"/>
      <c r="AG2364" s="20"/>
      <c r="AH2364" s="20"/>
    </row>
    <row r="2365" spans="1:34" s="1" customFormat="1">
      <c r="A2365" s="87"/>
      <c r="B2365" s="87"/>
      <c r="C2365" s="361"/>
      <c r="D2365" s="87"/>
      <c r="E2365" s="361"/>
      <c r="F2365" s="87"/>
      <c r="G2365" s="87"/>
      <c r="H2365" s="87"/>
      <c r="I2365" s="16"/>
      <c r="J2365" s="16"/>
      <c r="K2365" s="32"/>
      <c r="L2365" s="16"/>
      <c r="M2365" s="16"/>
      <c r="N2365" s="16"/>
      <c r="AA2365" s="20"/>
      <c r="AB2365" s="20"/>
      <c r="AC2365" s="20"/>
      <c r="AD2365" s="20"/>
      <c r="AE2365" s="20"/>
      <c r="AF2365" s="20"/>
      <c r="AG2365" s="20"/>
      <c r="AH2365" s="20"/>
    </row>
    <row r="2366" spans="1:34" s="1" customFormat="1">
      <c r="A2366" s="87"/>
      <c r="B2366" s="87"/>
      <c r="C2366" s="361"/>
      <c r="D2366" s="87"/>
      <c r="E2366" s="361"/>
      <c r="F2366" s="87"/>
      <c r="G2366" s="87"/>
      <c r="H2366" s="87"/>
      <c r="I2366" s="16"/>
      <c r="J2366" s="16"/>
      <c r="K2366" s="32"/>
      <c r="L2366" s="16"/>
      <c r="M2366" s="16"/>
      <c r="N2366" s="16"/>
      <c r="AA2366" s="20"/>
      <c r="AB2366" s="20"/>
      <c r="AC2366" s="20"/>
      <c r="AD2366" s="20"/>
      <c r="AE2366" s="20"/>
      <c r="AF2366" s="20"/>
      <c r="AG2366" s="20"/>
      <c r="AH2366" s="20"/>
    </row>
    <row r="2367" spans="1:34" s="1" customFormat="1">
      <c r="A2367" s="87"/>
      <c r="B2367" s="87"/>
      <c r="C2367" s="361"/>
      <c r="D2367" s="87"/>
      <c r="E2367" s="361"/>
      <c r="F2367" s="87"/>
      <c r="G2367" s="87"/>
      <c r="H2367" s="87"/>
      <c r="I2367" s="16"/>
      <c r="J2367" s="16"/>
      <c r="K2367" s="32"/>
      <c r="L2367" s="16"/>
      <c r="M2367" s="16"/>
      <c r="N2367" s="16"/>
      <c r="AA2367" s="20"/>
      <c r="AB2367" s="20"/>
      <c r="AC2367" s="20"/>
      <c r="AD2367" s="20"/>
      <c r="AE2367" s="20"/>
      <c r="AF2367" s="20"/>
      <c r="AG2367" s="20"/>
      <c r="AH2367" s="20"/>
    </row>
    <row r="2368" spans="1:34" s="1" customFormat="1">
      <c r="A2368" s="87"/>
      <c r="B2368" s="87"/>
      <c r="C2368" s="361"/>
      <c r="D2368" s="87"/>
      <c r="E2368" s="361"/>
      <c r="F2368" s="87"/>
      <c r="G2368" s="87"/>
      <c r="H2368" s="87"/>
      <c r="I2368" s="16"/>
      <c r="J2368" s="16"/>
      <c r="K2368" s="32"/>
      <c r="L2368" s="16"/>
      <c r="M2368" s="16"/>
      <c r="N2368" s="16"/>
      <c r="AA2368" s="20"/>
      <c r="AB2368" s="20"/>
      <c r="AC2368" s="20"/>
      <c r="AD2368" s="20"/>
      <c r="AE2368" s="20"/>
      <c r="AF2368" s="20"/>
      <c r="AG2368" s="20"/>
      <c r="AH2368" s="20"/>
    </row>
    <row r="2369" spans="1:34" s="1" customFormat="1">
      <c r="A2369" s="87"/>
      <c r="B2369" s="87"/>
      <c r="C2369" s="361"/>
      <c r="D2369" s="87"/>
      <c r="E2369" s="361"/>
      <c r="F2369" s="87"/>
      <c r="G2369" s="87"/>
      <c r="H2369" s="87"/>
      <c r="I2369" s="16"/>
      <c r="J2369" s="16"/>
      <c r="K2369" s="32"/>
      <c r="L2369" s="16"/>
      <c r="M2369" s="16"/>
      <c r="N2369" s="16"/>
      <c r="AA2369" s="20"/>
      <c r="AB2369" s="20"/>
      <c r="AC2369" s="20"/>
      <c r="AD2369" s="20"/>
      <c r="AE2369" s="20"/>
      <c r="AF2369" s="20"/>
      <c r="AG2369" s="20"/>
      <c r="AH2369" s="20"/>
    </row>
    <row r="2370" spans="1:34" s="1" customFormat="1">
      <c r="A2370" s="87"/>
      <c r="B2370" s="87"/>
      <c r="C2370" s="361"/>
      <c r="D2370" s="87"/>
      <c r="E2370" s="361"/>
      <c r="F2370" s="87"/>
      <c r="G2370" s="87"/>
      <c r="H2370" s="87"/>
      <c r="I2370" s="16"/>
      <c r="J2370" s="16"/>
      <c r="K2370" s="32"/>
      <c r="L2370" s="16"/>
      <c r="M2370" s="16"/>
      <c r="N2370" s="16"/>
      <c r="AA2370" s="20"/>
      <c r="AB2370" s="20"/>
      <c r="AC2370" s="20"/>
      <c r="AD2370" s="20"/>
      <c r="AE2370" s="20"/>
      <c r="AF2370" s="20"/>
      <c r="AG2370" s="20"/>
      <c r="AH2370" s="20"/>
    </row>
    <row r="2371" spans="1:34" s="1" customFormat="1">
      <c r="A2371" s="87"/>
      <c r="B2371" s="87"/>
      <c r="C2371" s="361"/>
      <c r="D2371" s="87"/>
      <c r="E2371" s="361"/>
      <c r="F2371" s="87"/>
      <c r="G2371" s="87"/>
      <c r="H2371" s="87"/>
      <c r="I2371" s="16"/>
      <c r="J2371" s="16"/>
      <c r="K2371" s="32"/>
      <c r="L2371" s="16"/>
      <c r="M2371" s="16"/>
      <c r="N2371" s="16"/>
      <c r="AA2371" s="20"/>
      <c r="AB2371" s="20"/>
      <c r="AC2371" s="20"/>
      <c r="AD2371" s="20"/>
      <c r="AE2371" s="20"/>
      <c r="AF2371" s="20"/>
      <c r="AG2371" s="20"/>
      <c r="AH2371" s="20"/>
    </row>
    <row r="2372" spans="1:34" s="1" customFormat="1">
      <c r="A2372" s="87"/>
      <c r="B2372" s="87"/>
      <c r="C2372" s="361"/>
      <c r="D2372" s="87"/>
      <c r="E2372" s="361"/>
      <c r="F2372" s="87"/>
      <c r="G2372" s="87"/>
      <c r="H2372" s="87"/>
      <c r="I2372" s="16"/>
      <c r="J2372" s="16"/>
      <c r="K2372" s="32"/>
      <c r="L2372" s="16"/>
      <c r="M2372" s="16"/>
      <c r="N2372" s="16"/>
      <c r="AA2372" s="20"/>
      <c r="AB2372" s="20"/>
      <c r="AC2372" s="20"/>
      <c r="AD2372" s="20"/>
      <c r="AE2372" s="20"/>
      <c r="AF2372" s="20"/>
      <c r="AG2372" s="20"/>
      <c r="AH2372" s="20"/>
    </row>
    <row r="2373" spans="1:34" s="1" customFormat="1">
      <c r="A2373" s="87"/>
      <c r="B2373" s="87"/>
      <c r="C2373" s="361"/>
      <c r="D2373" s="87"/>
      <c r="E2373" s="361"/>
      <c r="F2373" s="87"/>
      <c r="G2373" s="87"/>
      <c r="H2373" s="87"/>
      <c r="I2373" s="16"/>
      <c r="J2373" s="16"/>
      <c r="K2373" s="32"/>
      <c r="L2373" s="16"/>
      <c r="M2373" s="16"/>
      <c r="N2373" s="16"/>
      <c r="AA2373" s="20"/>
      <c r="AB2373" s="20"/>
      <c r="AC2373" s="20"/>
      <c r="AD2373" s="20"/>
      <c r="AE2373" s="20"/>
      <c r="AF2373" s="20"/>
      <c r="AG2373" s="20"/>
      <c r="AH2373" s="20"/>
    </row>
    <row r="2374" spans="1:34" s="1" customFormat="1">
      <c r="A2374" s="87"/>
      <c r="B2374" s="87"/>
      <c r="C2374" s="361"/>
      <c r="D2374" s="87"/>
      <c r="E2374" s="361"/>
      <c r="F2374" s="87"/>
      <c r="G2374" s="87"/>
      <c r="H2374" s="87"/>
      <c r="I2374" s="16"/>
      <c r="J2374" s="16"/>
      <c r="K2374" s="32"/>
      <c r="L2374" s="16"/>
      <c r="M2374" s="16"/>
      <c r="N2374" s="16"/>
      <c r="AA2374" s="20"/>
      <c r="AB2374" s="20"/>
      <c r="AC2374" s="20"/>
      <c r="AD2374" s="20"/>
      <c r="AE2374" s="20"/>
      <c r="AF2374" s="20"/>
      <c r="AG2374" s="20"/>
      <c r="AH2374" s="20"/>
    </row>
    <row r="2375" spans="1:34" s="1" customFormat="1">
      <c r="A2375" s="87"/>
      <c r="B2375" s="87"/>
      <c r="C2375" s="361"/>
      <c r="D2375" s="87"/>
      <c r="E2375" s="361"/>
      <c r="F2375" s="87"/>
      <c r="G2375" s="87"/>
      <c r="H2375" s="87"/>
      <c r="I2375" s="16"/>
      <c r="J2375" s="16"/>
      <c r="K2375" s="32"/>
      <c r="L2375" s="16"/>
      <c r="M2375" s="16"/>
      <c r="N2375" s="16"/>
      <c r="AA2375" s="20"/>
      <c r="AB2375" s="20"/>
      <c r="AC2375" s="20"/>
      <c r="AD2375" s="20"/>
      <c r="AE2375" s="20"/>
      <c r="AF2375" s="20"/>
      <c r="AG2375" s="20"/>
      <c r="AH2375" s="20"/>
    </row>
    <row r="2376" spans="1:34" s="1" customFormat="1">
      <c r="A2376" s="87"/>
      <c r="B2376" s="87"/>
      <c r="C2376" s="361"/>
      <c r="D2376" s="87"/>
      <c r="E2376" s="361"/>
      <c r="F2376" s="87"/>
      <c r="G2376" s="87"/>
      <c r="H2376" s="87"/>
      <c r="I2376" s="16"/>
      <c r="J2376" s="16"/>
      <c r="K2376" s="32"/>
      <c r="L2376" s="16"/>
      <c r="M2376" s="16"/>
      <c r="N2376" s="16"/>
      <c r="AA2376" s="20"/>
      <c r="AB2376" s="20"/>
      <c r="AC2376" s="20"/>
      <c r="AD2376" s="20"/>
      <c r="AE2376" s="20"/>
      <c r="AF2376" s="20"/>
      <c r="AG2376" s="20"/>
      <c r="AH2376" s="20"/>
    </row>
    <row r="2377" spans="1:34" s="1" customFormat="1">
      <c r="A2377" s="87"/>
      <c r="B2377" s="87"/>
      <c r="C2377" s="361"/>
      <c r="D2377" s="87"/>
      <c r="E2377" s="361"/>
      <c r="F2377" s="87"/>
      <c r="G2377" s="87"/>
      <c r="H2377" s="87"/>
      <c r="I2377" s="16"/>
      <c r="J2377" s="16"/>
      <c r="K2377" s="32"/>
      <c r="L2377" s="16"/>
      <c r="M2377" s="16"/>
      <c r="N2377" s="16"/>
      <c r="AA2377" s="20"/>
      <c r="AB2377" s="20"/>
      <c r="AC2377" s="20"/>
      <c r="AD2377" s="20"/>
      <c r="AE2377" s="20"/>
      <c r="AF2377" s="20"/>
      <c r="AG2377" s="20"/>
      <c r="AH2377" s="20"/>
    </row>
    <row r="2378" spans="1:34" s="1" customFormat="1">
      <c r="A2378" s="87"/>
      <c r="B2378" s="87"/>
      <c r="C2378" s="361"/>
      <c r="D2378" s="87"/>
      <c r="E2378" s="361"/>
      <c r="F2378" s="87"/>
      <c r="G2378" s="87"/>
      <c r="H2378" s="87"/>
      <c r="I2378" s="16"/>
      <c r="J2378" s="16"/>
      <c r="K2378" s="32"/>
      <c r="L2378" s="16"/>
      <c r="M2378" s="16"/>
      <c r="N2378" s="16"/>
      <c r="AA2378" s="20"/>
      <c r="AB2378" s="20"/>
      <c r="AC2378" s="20"/>
      <c r="AD2378" s="20"/>
      <c r="AE2378" s="20"/>
      <c r="AF2378" s="20"/>
      <c r="AG2378" s="20"/>
      <c r="AH2378" s="20"/>
    </row>
    <row r="2379" spans="1:34" s="1" customFormat="1">
      <c r="A2379" s="87"/>
      <c r="B2379" s="87"/>
      <c r="C2379" s="361"/>
      <c r="D2379" s="87"/>
      <c r="E2379" s="361"/>
      <c r="F2379" s="87"/>
      <c r="G2379" s="87"/>
      <c r="H2379" s="87"/>
      <c r="I2379" s="16"/>
      <c r="J2379" s="16"/>
      <c r="K2379" s="32"/>
      <c r="L2379" s="16"/>
      <c r="M2379" s="16"/>
      <c r="N2379" s="16"/>
      <c r="AA2379" s="20"/>
      <c r="AB2379" s="20"/>
      <c r="AC2379" s="20"/>
      <c r="AD2379" s="20"/>
      <c r="AE2379" s="20"/>
      <c r="AF2379" s="20"/>
      <c r="AG2379" s="20"/>
      <c r="AH2379" s="20"/>
    </row>
    <row r="2380" spans="1:34" s="1" customFormat="1">
      <c r="A2380" s="87"/>
      <c r="B2380" s="87"/>
      <c r="C2380" s="361"/>
      <c r="D2380" s="87"/>
      <c r="E2380" s="361"/>
      <c r="F2380" s="87"/>
      <c r="G2380" s="87"/>
      <c r="H2380" s="87"/>
      <c r="I2380" s="16"/>
      <c r="J2380" s="16"/>
      <c r="K2380" s="32"/>
      <c r="L2380" s="16"/>
      <c r="M2380" s="16"/>
      <c r="N2380" s="16"/>
      <c r="AA2380" s="20"/>
      <c r="AB2380" s="20"/>
      <c r="AC2380" s="20"/>
      <c r="AD2380" s="20"/>
      <c r="AE2380" s="20"/>
      <c r="AF2380" s="20"/>
      <c r="AG2380" s="20"/>
      <c r="AH2380" s="20"/>
    </row>
    <row r="2381" spans="1:34" s="1" customFormat="1">
      <c r="A2381" s="87"/>
      <c r="B2381" s="87"/>
      <c r="C2381" s="361"/>
      <c r="D2381" s="87"/>
      <c r="E2381" s="361"/>
      <c r="F2381" s="87"/>
      <c r="G2381" s="87"/>
      <c r="H2381" s="87"/>
      <c r="I2381" s="16"/>
      <c r="J2381" s="16"/>
      <c r="K2381" s="32"/>
      <c r="L2381" s="16"/>
      <c r="M2381" s="16"/>
      <c r="N2381" s="16"/>
      <c r="AA2381" s="20"/>
      <c r="AB2381" s="20"/>
      <c r="AC2381" s="20"/>
      <c r="AD2381" s="20"/>
      <c r="AE2381" s="20"/>
      <c r="AF2381" s="20"/>
      <c r="AG2381" s="20"/>
      <c r="AH2381" s="20"/>
    </row>
    <row r="2382" spans="1:34" s="1" customFormat="1">
      <c r="A2382" s="87"/>
      <c r="B2382" s="87"/>
      <c r="C2382" s="361"/>
      <c r="D2382" s="87"/>
      <c r="E2382" s="361"/>
      <c r="F2382" s="87"/>
      <c r="G2382" s="87"/>
      <c r="H2382" s="87"/>
      <c r="I2382" s="16"/>
      <c r="J2382" s="16"/>
      <c r="K2382" s="32"/>
      <c r="L2382" s="16"/>
      <c r="M2382" s="16"/>
      <c r="N2382" s="16"/>
      <c r="AA2382" s="20"/>
      <c r="AB2382" s="20"/>
      <c r="AC2382" s="20"/>
      <c r="AD2382" s="20"/>
      <c r="AE2382" s="20"/>
      <c r="AF2382" s="20"/>
      <c r="AG2382" s="20"/>
      <c r="AH2382" s="20"/>
    </row>
    <row r="2383" spans="1:34" s="1" customFormat="1">
      <c r="A2383" s="87"/>
      <c r="B2383" s="87"/>
      <c r="C2383" s="361"/>
      <c r="D2383" s="87"/>
      <c r="E2383" s="361"/>
      <c r="F2383" s="87"/>
      <c r="G2383" s="87"/>
      <c r="H2383" s="87"/>
      <c r="I2383" s="16"/>
      <c r="J2383" s="16"/>
      <c r="K2383" s="32"/>
      <c r="L2383" s="16"/>
      <c r="M2383" s="16"/>
      <c r="N2383" s="16"/>
      <c r="AA2383" s="20"/>
      <c r="AB2383" s="20"/>
      <c r="AC2383" s="20"/>
      <c r="AD2383" s="20"/>
      <c r="AE2383" s="20"/>
      <c r="AF2383" s="20"/>
      <c r="AG2383" s="20"/>
      <c r="AH2383" s="20"/>
    </row>
    <row r="2384" spans="1:34" s="1" customFormat="1">
      <c r="A2384" s="87"/>
      <c r="B2384" s="87"/>
      <c r="C2384" s="361"/>
      <c r="D2384" s="87"/>
      <c r="E2384" s="361"/>
      <c r="F2384" s="87"/>
      <c r="G2384" s="87"/>
      <c r="H2384" s="87"/>
      <c r="I2384" s="16"/>
      <c r="J2384" s="16"/>
      <c r="K2384" s="32"/>
      <c r="L2384" s="16"/>
      <c r="M2384" s="16"/>
      <c r="N2384" s="16"/>
      <c r="AA2384" s="20"/>
      <c r="AB2384" s="20"/>
      <c r="AC2384" s="20"/>
      <c r="AD2384" s="20"/>
      <c r="AE2384" s="20"/>
      <c r="AF2384" s="20"/>
      <c r="AG2384" s="20"/>
      <c r="AH2384" s="20"/>
    </row>
    <row r="2385" spans="1:34" s="1" customFormat="1">
      <c r="A2385" s="87"/>
      <c r="B2385" s="87"/>
      <c r="C2385" s="361"/>
      <c r="D2385" s="87"/>
      <c r="E2385" s="361"/>
      <c r="F2385" s="87"/>
      <c r="G2385" s="87"/>
      <c r="H2385" s="87"/>
      <c r="I2385" s="16"/>
      <c r="J2385" s="16"/>
      <c r="K2385" s="32"/>
      <c r="L2385" s="16"/>
      <c r="M2385" s="16"/>
      <c r="N2385" s="16"/>
      <c r="AA2385" s="20"/>
      <c r="AB2385" s="20"/>
      <c r="AC2385" s="20"/>
      <c r="AD2385" s="20"/>
      <c r="AE2385" s="20"/>
      <c r="AF2385" s="20"/>
      <c r="AG2385" s="20"/>
      <c r="AH2385" s="20"/>
    </row>
    <row r="2386" spans="1:34" s="1" customFormat="1">
      <c r="A2386" s="87"/>
      <c r="B2386" s="87"/>
      <c r="C2386" s="361"/>
      <c r="D2386" s="87"/>
      <c r="E2386" s="361"/>
      <c r="F2386" s="87"/>
      <c r="G2386" s="87"/>
      <c r="H2386" s="87"/>
      <c r="I2386" s="16"/>
      <c r="J2386" s="16"/>
      <c r="K2386" s="32"/>
      <c r="L2386" s="16"/>
      <c r="M2386" s="16"/>
      <c r="N2386" s="16"/>
      <c r="AA2386" s="20"/>
      <c r="AB2386" s="20"/>
      <c r="AC2386" s="20"/>
      <c r="AD2386" s="20"/>
      <c r="AE2386" s="20"/>
      <c r="AF2386" s="20"/>
      <c r="AG2386" s="20"/>
      <c r="AH2386" s="20"/>
    </row>
    <row r="2387" spans="1:34" s="1" customFormat="1">
      <c r="A2387" s="87"/>
      <c r="B2387" s="87"/>
      <c r="C2387" s="361"/>
      <c r="D2387" s="87"/>
      <c r="E2387" s="361"/>
      <c r="F2387" s="87"/>
      <c r="G2387" s="87"/>
      <c r="H2387" s="87"/>
      <c r="I2387" s="16"/>
      <c r="J2387" s="16"/>
      <c r="K2387" s="32"/>
      <c r="L2387" s="16"/>
      <c r="M2387" s="16"/>
      <c r="N2387" s="16"/>
      <c r="AA2387" s="20"/>
      <c r="AB2387" s="20"/>
      <c r="AC2387" s="20"/>
      <c r="AD2387" s="20"/>
      <c r="AE2387" s="20"/>
      <c r="AF2387" s="20"/>
      <c r="AG2387" s="20"/>
      <c r="AH2387" s="20"/>
    </row>
    <row r="2388" spans="1:34" s="1" customFormat="1">
      <c r="A2388" s="87"/>
      <c r="B2388" s="87"/>
      <c r="C2388" s="361"/>
      <c r="D2388" s="87"/>
      <c r="E2388" s="361"/>
      <c r="F2388" s="87"/>
      <c r="G2388" s="87"/>
      <c r="H2388" s="87"/>
      <c r="I2388" s="16"/>
      <c r="J2388" s="16"/>
      <c r="K2388" s="32"/>
      <c r="L2388" s="16"/>
      <c r="M2388" s="16"/>
      <c r="N2388" s="16"/>
      <c r="AA2388" s="20"/>
      <c r="AB2388" s="20"/>
      <c r="AC2388" s="20"/>
      <c r="AD2388" s="20"/>
      <c r="AE2388" s="20"/>
      <c r="AF2388" s="20"/>
      <c r="AG2388" s="20"/>
      <c r="AH2388" s="20"/>
    </row>
    <row r="2389" spans="1:34" s="1" customFormat="1">
      <c r="A2389" s="87"/>
      <c r="B2389" s="87"/>
      <c r="C2389" s="361"/>
      <c r="D2389" s="87"/>
      <c r="E2389" s="361"/>
      <c r="F2389" s="87"/>
      <c r="G2389" s="87"/>
      <c r="H2389" s="87"/>
      <c r="I2389" s="16"/>
      <c r="J2389" s="16"/>
      <c r="K2389" s="32"/>
      <c r="L2389" s="16"/>
      <c r="M2389" s="16"/>
      <c r="N2389" s="16"/>
      <c r="AA2389" s="20"/>
      <c r="AB2389" s="20"/>
      <c r="AC2389" s="20"/>
      <c r="AD2389" s="20"/>
      <c r="AE2389" s="20"/>
      <c r="AF2389" s="20"/>
      <c r="AG2389" s="20"/>
      <c r="AH2389" s="20"/>
    </row>
    <row r="2390" spans="1:34" s="1" customFormat="1">
      <c r="A2390" s="87"/>
      <c r="B2390" s="87"/>
      <c r="C2390" s="361"/>
      <c r="D2390" s="87"/>
      <c r="E2390" s="361"/>
      <c r="F2390" s="87"/>
      <c r="G2390" s="87"/>
      <c r="H2390" s="87"/>
      <c r="I2390" s="16"/>
      <c r="J2390" s="16"/>
      <c r="K2390" s="32"/>
      <c r="L2390" s="16"/>
      <c r="M2390" s="16"/>
      <c r="N2390" s="16"/>
      <c r="AA2390" s="20"/>
      <c r="AB2390" s="20"/>
      <c r="AC2390" s="20"/>
      <c r="AD2390" s="20"/>
      <c r="AE2390" s="20"/>
      <c r="AF2390" s="20"/>
      <c r="AG2390" s="20"/>
      <c r="AH2390" s="20"/>
    </row>
    <row r="2391" spans="1:34" s="1" customFormat="1">
      <c r="A2391" s="87"/>
      <c r="B2391" s="87"/>
      <c r="C2391" s="361"/>
      <c r="D2391" s="87"/>
      <c r="E2391" s="361"/>
      <c r="F2391" s="87"/>
      <c r="G2391" s="87"/>
      <c r="H2391" s="87"/>
      <c r="I2391" s="16"/>
      <c r="J2391" s="16"/>
      <c r="K2391" s="32"/>
      <c r="L2391" s="16"/>
      <c r="M2391" s="16"/>
      <c r="N2391" s="16"/>
      <c r="AA2391" s="20"/>
      <c r="AB2391" s="20"/>
      <c r="AC2391" s="20"/>
      <c r="AD2391" s="20"/>
      <c r="AE2391" s="20"/>
      <c r="AF2391" s="20"/>
      <c r="AG2391" s="20"/>
      <c r="AH2391" s="20"/>
    </row>
    <row r="2392" spans="1:34" s="1" customFormat="1">
      <c r="A2392" s="87"/>
      <c r="B2392" s="87"/>
      <c r="C2392" s="361"/>
      <c r="D2392" s="87"/>
      <c r="E2392" s="361"/>
      <c r="F2392" s="87"/>
      <c r="G2392" s="87"/>
      <c r="H2392" s="87"/>
      <c r="I2392" s="16"/>
      <c r="J2392" s="16"/>
      <c r="K2392" s="32"/>
      <c r="L2392" s="16"/>
      <c r="M2392" s="16"/>
      <c r="N2392" s="16"/>
      <c r="AA2392" s="20"/>
      <c r="AB2392" s="20"/>
      <c r="AC2392" s="20"/>
      <c r="AD2392" s="20"/>
      <c r="AE2392" s="20"/>
      <c r="AF2392" s="20"/>
      <c r="AG2392" s="20"/>
      <c r="AH2392" s="20"/>
    </row>
    <row r="2393" spans="1:34" s="1" customFormat="1">
      <c r="A2393" s="87"/>
      <c r="B2393" s="87"/>
      <c r="C2393" s="361"/>
      <c r="D2393" s="87"/>
      <c r="E2393" s="361"/>
      <c r="F2393" s="87"/>
      <c r="G2393" s="87"/>
      <c r="H2393" s="87"/>
      <c r="I2393" s="16"/>
      <c r="J2393" s="16"/>
      <c r="K2393" s="32"/>
      <c r="L2393" s="16"/>
      <c r="M2393" s="16"/>
      <c r="N2393" s="16"/>
      <c r="AA2393" s="20"/>
      <c r="AB2393" s="20"/>
      <c r="AC2393" s="20"/>
      <c r="AD2393" s="20"/>
      <c r="AE2393" s="20"/>
      <c r="AF2393" s="20"/>
      <c r="AG2393" s="20"/>
      <c r="AH2393" s="20"/>
    </row>
    <row r="2394" spans="1:34" s="1" customFormat="1">
      <c r="A2394" s="87"/>
      <c r="B2394" s="87"/>
      <c r="C2394" s="361"/>
      <c r="D2394" s="87"/>
      <c r="E2394" s="361"/>
      <c r="F2394" s="87"/>
      <c r="G2394" s="87"/>
      <c r="H2394" s="87"/>
      <c r="I2394" s="16"/>
      <c r="J2394" s="16"/>
      <c r="K2394" s="32"/>
      <c r="L2394" s="16"/>
      <c r="M2394" s="16"/>
      <c r="N2394" s="16"/>
      <c r="AA2394" s="20"/>
      <c r="AB2394" s="20"/>
      <c r="AC2394" s="20"/>
      <c r="AD2394" s="20"/>
      <c r="AE2394" s="20"/>
      <c r="AF2394" s="20"/>
      <c r="AG2394" s="20"/>
      <c r="AH2394" s="20"/>
    </row>
    <row r="2395" spans="1:34" s="1" customFormat="1">
      <c r="A2395" s="87"/>
      <c r="B2395" s="87"/>
      <c r="C2395" s="361"/>
      <c r="D2395" s="87"/>
      <c r="E2395" s="361"/>
      <c r="F2395" s="87"/>
      <c r="G2395" s="87"/>
      <c r="H2395" s="87"/>
      <c r="I2395" s="16"/>
      <c r="J2395" s="16"/>
      <c r="K2395" s="32"/>
      <c r="L2395" s="16"/>
      <c r="M2395" s="16"/>
      <c r="N2395" s="16"/>
      <c r="AA2395" s="20"/>
      <c r="AB2395" s="20"/>
      <c r="AC2395" s="20"/>
      <c r="AD2395" s="20"/>
      <c r="AE2395" s="20"/>
      <c r="AF2395" s="20"/>
      <c r="AG2395" s="20"/>
      <c r="AH2395" s="20"/>
    </row>
    <row r="2396" spans="1:34" s="1" customFormat="1">
      <c r="A2396" s="87"/>
      <c r="B2396" s="87"/>
      <c r="C2396" s="361"/>
      <c r="D2396" s="87"/>
      <c r="E2396" s="361"/>
      <c r="F2396" s="87"/>
      <c r="G2396" s="87"/>
      <c r="H2396" s="87"/>
      <c r="I2396" s="16"/>
      <c r="J2396" s="16"/>
      <c r="K2396" s="32"/>
      <c r="L2396" s="16"/>
      <c r="M2396" s="16"/>
      <c r="N2396" s="16"/>
      <c r="AA2396" s="20"/>
      <c r="AB2396" s="20"/>
      <c r="AC2396" s="20"/>
      <c r="AD2396" s="20"/>
      <c r="AE2396" s="20"/>
      <c r="AF2396" s="20"/>
      <c r="AG2396" s="20"/>
      <c r="AH2396" s="20"/>
    </row>
    <row r="2397" spans="1:34" s="1" customFormat="1">
      <c r="A2397" s="87"/>
      <c r="B2397" s="87"/>
      <c r="C2397" s="361"/>
      <c r="D2397" s="87"/>
      <c r="E2397" s="361"/>
      <c r="F2397" s="87"/>
      <c r="G2397" s="87"/>
      <c r="H2397" s="87"/>
      <c r="I2397" s="16"/>
      <c r="J2397" s="16"/>
      <c r="K2397" s="32"/>
      <c r="L2397" s="16"/>
      <c r="M2397" s="16"/>
      <c r="N2397" s="16"/>
      <c r="AA2397" s="20"/>
      <c r="AB2397" s="20"/>
      <c r="AC2397" s="20"/>
      <c r="AD2397" s="20"/>
      <c r="AE2397" s="20"/>
      <c r="AF2397" s="20"/>
      <c r="AG2397" s="20"/>
      <c r="AH2397" s="20"/>
    </row>
    <row r="2398" spans="1:34" s="1" customFormat="1">
      <c r="A2398" s="87"/>
      <c r="B2398" s="87"/>
      <c r="C2398" s="361"/>
      <c r="D2398" s="87"/>
      <c r="E2398" s="361"/>
      <c r="F2398" s="87"/>
      <c r="G2398" s="87"/>
      <c r="H2398" s="87"/>
      <c r="I2398" s="16"/>
      <c r="J2398" s="16"/>
      <c r="K2398" s="32"/>
      <c r="L2398" s="16"/>
      <c r="M2398" s="16"/>
      <c r="N2398" s="16"/>
      <c r="AA2398" s="20"/>
      <c r="AB2398" s="20"/>
      <c r="AC2398" s="20"/>
      <c r="AD2398" s="20"/>
      <c r="AE2398" s="20"/>
      <c r="AF2398" s="20"/>
      <c r="AG2398" s="20"/>
      <c r="AH2398" s="20"/>
    </row>
    <row r="2399" spans="1:34" s="1" customFormat="1">
      <c r="A2399" s="87"/>
      <c r="B2399" s="87"/>
      <c r="C2399" s="361"/>
      <c r="D2399" s="87"/>
      <c r="E2399" s="361"/>
      <c r="F2399" s="87"/>
      <c r="G2399" s="87"/>
      <c r="H2399" s="87"/>
      <c r="I2399" s="16"/>
      <c r="J2399" s="16"/>
      <c r="K2399" s="32"/>
      <c r="L2399" s="16"/>
      <c r="M2399" s="16"/>
      <c r="N2399" s="16"/>
      <c r="AA2399" s="20"/>
      <c r="AB2399" s="20"/>
      <c r="AC2399" s="20"/>
      <c r="AD2399" s="20"/>
      <c r="AE2399" s="20"/>
      <c r="AF2399" s="20"/>
      <c r="AG2399" s="20"/>
      <c r="AH2399" s="20"/>
    </row>
    <row r="2400" spans="1:34" s="1" customFormat="1">
      <c r="A2400" s="87"/>
      <c r="B2400" s="87"/>
      <c r="C2400" s="361"/>
      <c r="D2400" s="87"/>
      <c r="E2400" s="361"/>
      <c r="F2400" s="87"/>
      <c r="G2400" s="87"/>
      <c r="H2400" s="87"/>
      <c r="I2400" s="16"/>
      <c r="J2400" s="16"/>
      <c r="K2400" s="32"/>
      <c r="L2400" s="16"/>
      <c r="M2400" s="16"/>
      <c r="N2400" s="16"/>
      <c r="AA2400" s="20"/>
      <c r="AB2400" s="20"/>
      <c r="AC2400" s="20"/>
      <c r="AD2400" s="20"/>
      <c r="AE2400" s="20"/>
      <c r="AF2400" s="20"/>
      <c r="AG2400" s="20"/>
      <c r="AH2400" s="20"/>
    </row>
    <row r="2401" spans="1:34" s="1" customFormat="1">
      <c r="A2401" s="87"/>
      <c r="B2401" s="87"/>
      <c r="C2401" s="361"/>
      <c r="D2401" s="87"/>
      <c r="E2401" s="361"/>
      <c r="F2401" s="87"/>
      <c r="G2401" s="87"/>
      <c r="H2401" s="87"/>
      <c r="I2401" s="16"/>
      <c r="J2401" s="16"/>
      <c r="K2401" s="32"/>
      <c r="L2401" s="16"/>
      <c r="M2401" s="16"/>
      <c r="N2401" s="16"/>
      <c r="AA2401" s="20"/>
      <c r="AB2401" s="20"/>
      <c r="AC2401" s="20"/>
      <c r="AD2401" s="20"/>
      <c r="AE2401" s="20"/>
      <c r="AF2401" s="20"/>
      <c r="AG2401" s="20"/>
      <c r="AH2401" s="20"/>
    </row>
    <row r="2402" spans="1:34" s="1" customFormat="1">
      <c r="A2402" s="87"/>
      <c r="B2402" s="87"/>
      <c r="C2402" s="361"/>
      <c r="D2402" s="87"/>
      <c r="E2402" s="361"/>
      <c r="F2402" s="87"/>
      <c r="G2402" s="87"/>
      <c r="H2402" s="87"/>
      <c r="I2402" s="16"/>
      <c r="J2402" s="16"/>
      <c r="K2402" s="32"/>
      <c r="L2402" s="16"/>
      <c r="M2402" s="16"/>
      <c r="N2402" s="16"/>
      <c r="AA2402" s="20"/>
      <c r="AB2402" s="20"/>
      <c r="AC2402" s="20"/>
      <c r="AD2402" s="20"/>
      <c r="AE2402" s="20"/>
      <c r="AF2402" s="20"/>
      <c r="AG2402" s="20"/>
      <c r="AH2402" s="20"/>
    </row>
    <row r="2403" spans="1:34" s="1" customFormat="1">
      <c r="A2403" s="87"/>
      <c r="B2403" s="87"/>
      <c r="C2403" s="361"/>
      <c r="D2403" s="87"/>
      <c r="E2403" s="361"/>
      <c r="F2403" s="87"/>
      <c r="G2403" s="87"/>
      <c r="H2403" s="87"/>
      <c r="I2403" s="16"/>
      <c r="J2403" s="16"/>
      <c r="K2403" s="32"/>
      <c r="L2403" s="16"/>
      <c r="M2403" s="16"/>
      <c r="N2403" s="16"/>
      <c r="AA2403" s="20"/>
      <c r="AB2403" s="20"/>
      <c r="AC2403" s="20"/>
      <c r="AD2403" s="20"/>
      <c r="AE2403" s="20"/>
      <c r="AF2403" s="20"/>
      <c r="AG2403" s="20"/>
      <c r="AH2403" s="20"/>
    </row>
    <row r="2404" spans="1:34" s="1" customFormat="1">
      <c r="A2404" s="87"/>
      <c r="B2404" s="87"/>
      <c r="C2404" s="361"/>
      <c r="D2404" s="87"/>
      <c r="E2404" s="361"/>
      <c r="F2404" s="87"/>
      <c r="G2404" s="87"/>
      <c r="H2404" s="87"/>
      <c r="I2404" s="16"/>
      <c r="J2404" s="16"/>
      <c r="K2404" s="32"/>
      <c r="L2404" s="16"/>
      <c r="M2404" s="16"/>
      <c r="N2404" s="16"/>
      <c r="AA2404" s="20"/>
      <c r="AB2404" s="20"/>
      <c r="AC2404" s="20"/>
      <c r="AD2404" s="20"/>
      <c r="AE2404" s="20"/>
      <c r="AF2404" s="20"/>
      <c r="AG2404" s="20"/>
      <c r="AH2404" s="20"/>
    </row>
    <row r="2405" spans="1:34" s="1" customFormat="1">
      <c r="A2405" s="87"/>
      <c r="B2405" s="87"/>
      <c r="C2405" s="361"/>
      <c r="D2405" s="87"/>
      <c r="E2405" s="361"/>
      <c r="F2405" s="87"/>
      <c r="G2405" s="87"/>
      <c r="H2405" s="87"/>
      <c r="I2405" s="16"/>
      <c r="J2405" s="16"/>
      <c r="K2405" s="32"/>
      <c r="L2405" s="16"/>
      <c r="M2405" s="16"/>
      <c r="N2405" s="16"/>
      <c r="AA2405" s="20"/>
      <c r="AB2405" s="20"/>
      <c r="AC2405" s="20"/>
      <c r="AD2405" s="20"/>
      <c r="AE2405" s="20"/>
      <c r="AF2405" s="20"/>
      <c r="AG2405" s="20"/>
      <c r="AH2405" s="20"/>
    </row>
    <row r="2406" spans="1:34" s="1" customFormat="1">
      <c r="A2406" s="87"/>
      <c r="B2406" s="87"/>
      <c r="C2406" s="361"/>
      <c r="D2406" s="87"/>
      <c r="E2406" s="361"/>
      <c r="F2406" s="87"/>
      <c r="G2406" s="87"/>
      <c r="H2406" s="87"/>
      <c r="I2406" s="16"/>
      <c r="J2406" s="16"/>
      <c r="K2406" s="32"/>
      <c r="L2406" s="16"/>
      <c r="M2406" s="16"/>
      <c r="N2406" s="16"/>
      <c r="AA2406" s="20"/>
      <c r="AB2406" s="20"/>
      <c r="AC2406" s="20"/>
      <c r="AD2406" s="20"/>
      <c r="AE2406" s="20"/>
      <c r="AF2406" s="20"/>
      <c r="AG2406" s="20"/>
      <c r="AH2406" s="20"/>
    </row>
    <row r="2407" spans="1:34" s="1" customFormat="1">
      <c r="A2407" s="87"/>
      <c r="B2407" s="87"/>
      <c r="C2407" s="361"/>
      <c r="D2407" s="87"/>
      <c r="E2407" s="361"/>
      <c r="F2407" s="87"/>
      <c r="G2407" s="87"/>
      <c r="H2407" s="87"/>
      <c r="I2407" s="16"/>
      <c r="J2407" s="16"/>
      <c r="K2407" s="32"/>
      <c r="L2407" s="16"/>
      <c r="M2407" s="16"/>
      <c r="N2407" s="16"/>
      <c r="AA2407" s="20"/>
      <c r="AB2407" s="20"/>
      <c r="AC2407" s="20"/>
      <c r="AD2407" s="20"/>
      <c r="AE2407" s="20"/>
      <c r="AF2407" s="20"/>
      <c r="AG2407" s="20"/>
      <c r="AH2407" s="20"/>
    </row>
    <row r="2408" spans="1:34" s="1" customFormat="1">
      <c r="A2408" s="87"/>
      <c r="B2408" s="87"/>
      <c r="C2408" s="361"/>
      <c r="D2408" s="87"/>
      <c r="E2408" s="361"/>
      <c r="F2408" s="87"/>
      <c r="G2408" s="87"/>
      <c r="H2408" s="87"/>
      <c r="I2408" s="16"/>
      <c r="J2408" s="16"/>
      <c r="K2408" s="32"/>
      <c r="L2408" s="16"/>
      <c r="M2408" s="16"/>
      <c r="N2408" s="16"/>
      <c r="AA2408" s="20"/>
      <c r="AB2408" s="20"/>
      <c r="AC2408" s="20"/>
      <c r="AD2408" s="20"/>
      <c r="AE2408" s="20"/>
      <c r="AF2408" s="20"/>
      <c r="AG2408" s="20"/>
      <c r="AH2408" s="20"/>
    </row>
    <row r="2409" spans="1:34" s="1" customFormat="1">
      <c r="A2409" s="87"/>
      <c r="B2409" s="87"/>
      <c r="C2409" s="361"/>
      <c r="D2409" s="87"/>
      <c r="E2409" s="361"/>
      <c r="F2409" s="87"/>
      <c r="G2409" s="87"/>
      <c r="H2409" s="87"/>
      <c r="I2409" s="16"/>
      <c r="J2409" s="16"/>
      <c r="K2409" s="32"/>
      <c r="L2409" s="16"/>
      <c r="M2409" s="16"/>
      <c r="N2409" s="16"/>
      <c r="AA2409" s="20"/>
      <c r="AB2409" s="20"/>
      <c r="AC2409" s="20"/>
      <c r="AD2409" s="20"/>
      <c r="AE2409" s="20"/>
      <c r="AF2409" s="20"/>
      <c r="AG2409" s="20"/>
      <c r="AH2409" s="20"/>
    </row>
    <row r="2410" spans="1:34" s="1" customFormat="1">
      <c r="A2410" s="87"/>
      <c r="B2410" s="87"/>
      <c r="C2410" s="361"/>
      <c r="D2410" s="87"/>
      <c r="E2410" s="361"/>
      <c r="F2410" s="87"/>
      <c r="G2410" s="87"/>
      <c r="H2410" s="87"/>
      <c r="I2410" s="16"/>
      <c r="J2410" s="16"/>
      <c r="K2410" s="32"/>
      <c r="L2410" s="16"/>
      <c r="M2410" s="16"/>
      <c r="N2410" s="16"/>
      <c r="AA2410" s="20"/>
      <c r="AB2410" s="20"/>
      <c r="AC2410" s="20"/>
      <c r="AD2410" s="20"/>
      <c r="AE2410" s="20"/>
      <c r="AF2410" s="20"/>
      <c r="AG2410" s="20"/>
      <c r="AH2410" s="20"/>
    </row>
    <row r="2411" spans="1:34" s="1" customFormat="1">
      <c r="A2411" s="87"/>
      <c r="B2411" s="87"/>
      <c r="C2411" s="361"/>
      <c r="D2411" s="87"/>
      <c r="E2411" s="361"/>
      <c r="F2411" s="87"/>
      <c r="G2411" s="87"/>
      <c r="H2411" s="87"/>
      <c r="I2411" s="16"/>
      <c r="J2411" s="16"/>
      <c r="K2411" s="32"/>
      <c r="L2411" s="16"/>
      <c r="M2411" s="16"/>
      <c r="N2411" s="16"/>
      <c r="AA2411" s="20"/>
      <c r="AB2411" s="20"/>
      <c r="AC2411" s="20"/>
      <c r="AD2411" s="20"/>
      <c r="AE2411" s="20"/>
      <c r="AF2411" s="20"/>
      <c r="AG2411" s="20"/>
      <c r="AH2411" s="20"/>
    </row>
    <row r="2412" spans="1:34" s="1" customFormat="1">
      <c r="A2412" s="87"/>
      <c r="B2412" s="87"/>
      <c r="C2412" s="361"/>
      <c r="D2412" s="87"/>
      <c r="E2412" s="361"/>
      <c r="F2412" s="87"/>
      <c r="G2412" s="87"/>
      <c r="H2412" s="87"/>
      <c r="I2412" s="16"/>
      <c r="J2412" s="16"/>
      <c r="K2412" s="32"/>
      <c r="L2412" s="16"/>
      <c r="M2412" s="16"/>
      <c r="N2412" s="16"/>
      <c r="AA2412" s="20"/>
      <c r="AB2412" s="20"/>
      <c r="AC2412" s="20"/>
      <c r="AD2412" s="20"/>
      <c r="AE2412" s="20"/>
      <c r="AF2412" s="20"/>
      <c r="AG2412" s="20"/>
      <c r="AH2412" s="20"/>
    </row>
    <row r="2413" spans="1:34" s="1" customFormat="1">
      <c r="A2413" s="87"/>
      <c r="B2413" s="87"/>
      <c r="C2413" s="361"/>
      <c r="D2413" s="87"/>
      <c r="E2413" s="361"/>
      <c r="F2413" s="87"/>
      <c r="G2413" s="87"/>
      <c r="H2413" s="87"/>
      <c r="I2413" s="16"/>
      <c r="J2413" s="16"/>
      <c r="K2413" s="32"/>
      <c r="L2413" s="16"/>
      <c r="M2413" s="16"/>
      <c r="N2413" s="16"/>
      <c r="AA2413" s="20"/>
      <c r="AB2413" s="20"/>
      <c r="AC2413" s="20"/>
      <c r="AD2413" s="20"/>
      <c r="AE2413" s="20"/>
      <c r="AF2413" s="20"/>
      <c r="AG2413" s="20"/>
      <c r="AH2413" s="20"/>
    </row>
    <row r="2414" spans="1:34" s="1" customFormat="1">
      <c r="A2414" s="87"/>
      <c r="B2414" s="87"/>
      <c r="C2414" s="361"/>
      <c r="D2414" s="87"/>
      <c r="E2414" s="361"/>
      <c r="F2414" s="87"/>
      <c r="G2414" s="87"/>
      <c r="H2414" s="87"/>
      <c r="I2414" s="16"/>
      <c r="J2414" s="16"/>
      <c r="K2414" s="32"/>
      <c r="L2414" s="16"/>
      <c r="M2414" s="16"/>
      <c r="N2414" s="16"/>
      <c r="AA2414" s="20"/>
      <c r="AB2414" s="20"/>
      <c r="AC2414" s="20"/>
      <c r="AD2414" s="20"/>
      <c r="AE2414" s="20"/>
      <c r="AF2414" s="20"/>
      <c r="AG2414" s="20"/>
      <c r="AH2414" s="20"/>
    </row>
    <row r="2415" spans="1:34" s="1" customFormat="1">
      <c r="A2415" s="87"/>
      <c r="B2415" s="87"/>
      <c r="C2415" s="361"/>
      <c r="D2415" s="87"/>
      <c r="E2415" s="361"/>
      <c r="F2415" s="87"/>
      <c r="G2415" s="87"/>
      <c r="H2415" s="87"/>
      <c r="I2415" s="16"/>
      <c r="J2415" s="16"/>
      <c r="K2415" s="32"/>
      <c r="L2415" s="16"/>
      <c r="M2415" s="16"/>
      <c r="N2415" s="16"/>
      <c r="AA2415" s="20"/>
      <c r="AB2415" s="20"/>
      <c r="AC2415" s="20"/>
      <c r="AD2415" s="20"/>
      <c r="AE2415" s="20"/>
      <c r="AF2415" s="20"/>
      <c r="AG2415" s="20"/>
      <c r="AH2415" s="20"/>
    </row>
    <row r="2416" spans="1:34" s="1" customFormat="1">
      <c r="A2416" s="87"/>
      <c r="B2416" s="87"/>
      <c r="C2416" s="361"/>
      <c r="D2416" s="87"/>
      <c r="E2416" s="361"/>
      <c r="F2416" s="87"/>
      <c r="G2416" s="87"/>
      <c r="H2416" s="87"/>
      <c r="I2416" s="16"/>
      <c r="J2416" s="16"/>
      <c r="K2416" s="32"/>
      <c r="L2416" s="16"/>
      <c r="M2416" s="16"/>
      <c r="N2416" s="16"/>
      <c r="AA2416" s="20"/>
      <c r="AB2416" s="20"/>
      <c r="AC2416" s="20"/>
      <c r="AD2416" s="20"/>
      <c r="AE2416" s="20"/>
      <c r="AF2416" s="20"/>
      <c r="AG2416" s="20"/>
      <c r="AH2416" s="20"/>
    </row>
    <row r="2417" spans="1:34" s="1" customFormat="1">
      <c r="A2417" s="87"/>
      <c r="B2417" s="87"/>
      <c r="C2417" s="361"/>
      <c r="D2417" s="87"/>
      <c r="E2417" s="361"/>
      <c r="F2417" s="87"/>
      <c r="G2417" s="87"/>
      <c r="H2417" s="87"/>
      <c r="I2417" s="16"/>
      <c r="J2417" s="16"/>
      <c r="K2417" s="32"/>
      <c r="L2417" s="16"/>
      <c r="M2417" s="16"/>
      <c r="N2417" s="16"/>
      <c r="AA2417" s="20"/>
      <c r="AB2417" s="20"/>
      <c r="AC2417" s="20"/>
      <c r="AD2417" s="20"/>
      <c r="AE2417" s="20"/>
      <c r="AF2417" s="20"/>
      <c r="AG2417" s="20"/>
      <c r="AH2417" s="20"/>
    </row>
    <row r="2418" spans="1:34" s="1" customFormat="1">
      <c r="A2418" s="87"/>
      <c r="B2418" s="87"/>
      <c r="C2418" s="361"/>
      <c r="D2418" s="87"/>
      <c r="E2418" s="361"/>
      <c r="F2418" s="87"/>
      <c r="G2418" s="87"/>
      <c r="H2418" s="87"/>
      <c r="I2418" s="16"/>
      <c r="J2418" s="16"/>
      <c r="K2418" s="32"/>
      <c r="L2418" s="16"/>
      <c r="M2418" s="16"/>
      <c r="N2418" s="16"/>
      <c r="AA2418" s="20"/>
      <c r="AB2418" s="20"/>
      <c r="AC2418" s="20"/>
      <c r="AD2418" s="20"/>
      <c r="AE2418" s="20"/>
      <c r="AF2418" s="20"/>
      <c r="AG2418" s="20"/>
      <c r="AH2418" s="20"/>
    </row>
    <row r="2419" spans="1:34" s="1" customFormat="1">
      <c r="A2419" s="87"/>
      <c r="B2419" s="87"/>
      <c r="C2419" s="361"/>
      <c r="D2419" s="87"/>
      <c r="E2419" s="361"/>
      <c r="F2419" s="87"/>
      <c r="G2419" s="87"/>
      <c r="H2419" s="87"/>
      <c r="I2419" s="16"/>
      <c r="J2419" s="16"/>
      <c r="K2419" s="32"/>
      <c r="L2419" s="16"/>
      <c r="M2419" s="16"/>
      <c r="N2419" s="16"/>
      <c r="AA2419" s="20"/>
      <c r="AB2419" s="20"/>
      <c r="AC2419" s="20"/>
      <c r="AD2419" s="20"/>
      <c r="AE2419" s="20"/>
      <c r="AF2419" s="20"/>
      <c r="AG2419" s="20"/>
      <c r="AH2419" s="20"/>
    </row>
    <row r="2420" spans="1:34" s="1" customFormat="1">
      <c r="A2420" s="87"/>
      <c r="B2420" s="87"/>
      <c r="C2420" s="361"/>
      <c r="D2420" s="87"/>
      <c r="E2420" s="361"/>
      <c r="F2420" s="87"/>
      <c r="G2420" s="87"/>
      <c r="H2420" s="87"/>
      <c r="I2420" s="16"/>
      <c r="J2420" s="16"/>
      <c r="K2420" s="32"/>
      <c r="L2420" s="16"/>
      <c r="M2420" s="16"/>
      <c r="N2420" s="16"/>
      <c r="AA2420" s="20"/>
      <c r="AB2420" s="20"/>
      <c r="AC2420" s="20"/>
      <c r="AD2420" s="20"/>
      <c r="AE2420" s="20"/>
      <c r="AF2420" s="20"/>
      <c r="AG2420" s="20"/>
      <c r="AH2420" s="20"/>
    </row>
    <row r="2421" spans="1:34" s="1" customFormat="1">
      <c r="A2421" s="87"/>
      <c r="B2421" s="87"/>
      <c r="C2421" s="361"/>
      <c r="D2421" s="87"/>
      <c r="E2421" s="361"/>
      <c r="F2421" s="87"/>
      <c r="G2421" s="87"/>
      <c r="H2421" s="87"/>
      <c r="I2421" s="16"/>
      <c r="J2421" s="16"/>
      <c r="K2421" s="32"/>
      <c r="L2421" s="16"/>
      <c r="M2421" s="16"/>
      <c r="N2421" s="16"/>
      <c r="AA2421" s="20"/>
      <c r="AB2421" s="20"/>
      <c r="AC2421" s="20"/>
      <c r="AD2421" s="20"/>
      <c r="AE2421" s="20"/>
      <c r="AF2421" s="20"/>
      <c r="AG2421" s="20"/>
      <c r="AH2421" s="20"/>
    </row>
    <row r="2422" spans="1:34" s="1" customFormat="1">
      <c r="A2422" s="87"/>
      <c r="B2422" s="87"/>
      <c r="C2422" s="361"/>
      <c r="D2422" s="87"/>
      <c r="E2422" s="361"/>
      <c r="F2422" s="87"/>
      <c r="G2422" s="87"/>
      <c r="H2422" s="87"/>
      <c r="I2422" s="16"/>
      <c r="J2422" s="16"/>
      <c r="K2422" s="32"/>
      <c r="L2422" s="16"/>
      <c r="M2422" s="16"/>
      <c r="N2422" s="16"/>
      <c r="AA2422" s="20"/>
      <c r="AB2422" s="20"/>
      <c r="AC2422" s="20"/>
      <c r="AD2422" s="20"/>
      <c r="AE2422" s="20"/>
      <c r="AF2422" s="20"/>
      <c r="AG2422" s="20"/>
      <c r="AH2422" s="20"/>
    </row>
    <row r="2423" spans="1:34" s="1" customFormat="1">
      <c r="A2423" s="87"/>
      <c r="B2423" s="87"/>
      <c r="C2423" s="361"/>
      <c r="D2423" s="87"/>
      <c r="E2423" s="361"/>
      <c r="F2423" s="87"/>
      <c r="G2423" s="87"/>
      <c r="H2423" s="87"/>
      <c r="I2423" s="16"/>
      <c r="J2423" s="16"/>
      <c r="K2423" s="32"/>
      <c r="L2423" s="16"/>
      <c r="M2423" s="16"/>
      <c r="N2423" s="16"/>
      <c r="AA2423" s="20"/>
      <c r="AB2423" s="20"/>
      <c r="AC2423" s="20"/>
      <c r="AD2423" s="20"/>
      <c r="AE2423" s="20"/>
      <c r="AF2423" s="20"/>
      <c r="AG2423" s="20"/>
      <c r="AH2423" s="20"/>
    </row>
    <row r="2424" spans="1:34" s="1" customFormat="1">
      <c r="A2424" s="87"/>
      <c r="B2424" s="87"/>
      <c r="C2424" s="361"/>
      <c r="D2424" s="87"/>
      <c r="E2424" s="361"/>
      <c r="F2424" s="87"/>
      <c r="G2424" s="87"/>
      <c r="H2424" s="87"/>
      <c r="I2424" s="16"/>
      <c r="J2424" s="16"/>
      <c r="K2424" s="32"/>
      <c r="L2424" s="16"/>
      <c r="M2424" s="16"/>
      <c r="N2424" s="16"/>
      <c r="AA2424" s="20"/>
      <c r="AB2424" s="20"/>
      <c r="AC2424" s="20"/>
      <c r="AD2424" s="20"/>
      <c r="AE2424" s="20"/>
      <c r="AF2424" s="20"/>
      <c r="AG2424" s="20"/>
      <c r="AH2424" s="20"/>
    </row>
    <row r="2425" spans="1:34" s="1" customFormat="1">
      <c r="A2425" s="87"/>
      <c r="B2425" s="87"/>
      <c r="C2425" s="361"/>
      <c r="D2425" s="87"/>
      <c r="E2425" s="361"/>
      <c r="F2425" s="87"/>
      <c r="G2425" s="87"/>
      <c r="H2425" s="87"/>
      <c r="I2425" s="16"/>
      <c r="J2425" s="16"/>
      <c r="K2425" s="32"/>
      <c r="L2425" s="16"/>
      <c r="M2425" s="16"/>
      <c r="N2425" s="16"/>
      <c r="AA2425" s="20"/>
      <c r="AB2425" s="20"/>
      <c r="AC2425" s="20"/>
      <c r="AD2425" s="20"/>
      <c r="AE2425" s="20"/>
      <c r="AF2425" s="20"/>
      <c r="AG2425" s="20"/>
      <c r="AH2425" s="20"/>
    </row>
    <row r="2426" spans="1:34" s="1" customFormat="1">
      <c r="A2426" s="87"/>
      <c r="B2426" s="87"/>
      <c r="C2426" s="361"/>
      <c r="D2426" s="87"/>
      <c r="E2426" s="361"/>
      <c r="F2426" s="87"/>
      <c r="G2426" s="87"/>
      <c r="H2426" s="87"/>
      <c r="I2426" s="16"/>
      <c r="J2426" s="16"/>
      <c r="K2426" s="32"/>
      <c r="L2426" s="16"/>
      <c r="M2426" s="16"/>
      <c r="N2426" s="16"/>
      <c r="AA2426" s="20"/>
      <c r="AB2426" s="20"/>
      <c r="AC2426" s="20"/>
      <c r="AD2426" s="20"/>
      <c r="AE2426" s="20"/>
      <c r="AF2426" s="20"/>
      <c r="AG2426" s="20"/>
      <c r="AH2426" s="20"/>
    </row>
    <row r="2427" spans="1:34" s="1" customFormat="1">
      <c r="A2427" s="87"/>
      <c r="B2427" s="87"/>
      <c r="C2427" s="361"/>
      <c r="D2427" s="87"/>
      <c r="E2427" s="361"/>
      <c r="F2427" s="87"/>
      <c r="G2427" s="87"/>
      <c r="H2427" s="87"/>
      <c r="I2427" s="16"/>
      <c r="J2427" s="16"/>
      <c r="K2427" s="32"/>
      <c r="L2427" s="16"/>
      <c r="M2427" s="16"/>
      <c r="N2427" s="16"/>
      <c r="AA2427" s="20"/>
      <c r="AB2427" s="20"/>
      <c r="AC2427" s="20"/>
      <c r="AD2427" s="20"/>
      <c r="AE2427" s="20"/>
      <c r="AF2427" s="20"/>
      <c r="AG2427" s="20"/>
      <c r="AH2427" s="20"/>
    </row>
    <row r="2428" spans="1:34" s="1" customFormat="1">
      <c r="A2428" s="87"/>
      <c r="B2428" s="87"/>
      <c r="C2428" s="361"/>
      <c r="D2428" s="87"/>
      <c r="E2428" s="361"/>
      <c r="F2428" s="87"/>
      <c r="G2428" s="87"/>
      <c r="H2428" s="87"/>
      <c r="I2428" s="16"/>
      <c r="J2428" s="16"/>
      <c r="K2428" s="32"/>
      <c r="L2428" s="16"/>
      <c r="M2428" s="16"/>
      <c r="N2428" s="16"/>
      <c r="AA2428" s="20"/>
      <c r="AB2428" s="20"/>
      <c r="AC2428" s="20"/>
      <c r="AD2428" s="20"/>
      <c r="AE2428" s="20"/>
      <c r="AF2428" s="20"/>
      <c r="AG2428" s="20"/>
      <c r="AH2428" s="20"/>
    </row>
    <row r="2429" spans="1:34" s="1" customFormat="1">
      <c r="A2429" s="87"/>
      <c r="B2429" s="87"/>
      <c r="C2429" s="361"/>
      <c r="D2429" s="87"/>
      <c r="E2429" s="361"/>
      <c r="F2429" s="87"/>
      <c r="G2429" s="87"/>
      <c r="H2429" s="87"/>
      <c r="I2429" s="16"/>
      <c r="J2429" s="16"/>
      <c r="K2429" s="32"/>
      <c r="L2429" s="16"/>
      <c r="M2429" s="16"/>
      <c r="N2429" s="16"/>
      <c r="AA2429" s="20"/>
      <c r="AB2429" s="20"/>
      <c r="AC2429" s="20"/>
      <c r="AD2429" s="20"/>
      <c r="AE2429" s="20"/>
      <c r="AF2429" s="20"/>
      <c r="AG2429" s="20"/>
      <c r="AH2429" s="20"/>
    </row>
    <row r="2430" spans="1:34" s="1" customFormat="1">
      <c r="A2430" s="87"/>
      <c r="B2430" s="87"/>
      <c r="C2430" s="361"/>
      <c r="D2430" s="87"/>
      <c r="E2430" s="361"/>
      <c r="F2430" s="87"/>
      <c r="G2430" s="87"/>
      <c r="H2430" s="87"/>
      <c r="I2430" s="16"/>
      <c r="J2430" s="16"/>
      <c r="K2430" s="32"/>
      <c r="L2430" s="16"/>
      <c r="M2430" s="16"/>
      <c r="N2430" s="16"/>
      <c r="AA2430" s="20"/>
      <c r="AB2430" s="20"/>
      <c r="AC2430" s="20"/>
      <c r="AD2430" s="20"/>
      <c r="AE2430" s="20"/>
      <c r="AF2430" s="20"/>
      <c r="AG2430" s="20"/>
      <c r="AH2430" s="20"/>
    </row>
    <row r="2431" spans="1:34" s="1" customFormat="1">
      <c r="A2431" s="87"/>
      <c r="B2431" s="87"/>
      <c r="C2431" s="361"/>
      <c r="D2431" s="87"/>
      <c r="E2431" s="361"/>
      <c r="F2431" s="87"/>
      <c r="G2431" s="87"/>
      <c r="H2431" s="87"/>
      <c r="I2431" s="16"/>
      <c r="J2431" s="16"/>
      <c r="K2431" s="32"/>
      <c r="L2431" s="16"/>
      <c r="M2431" s="16"/>
      <c r="N2431" s="16"/>
      <c r="AA2431" s="20"/>
      <c r="AB2431" s="20"/>
      <c r="AC2431" s="20"/>
      <c r="AD2431" s="20"/>
      <c r="AE2431" s="20"/>
      <c r="AF2431" s="20"/>
      <c r="AG2431" s="20"/>
      <c r="AH2431" s="20"/>
    </row>
    <row r="2432" spans="1:34" s="1" customFormat="1">
      <c r="A2432" s="87"/>
      <c r="B2432" s="87"/>
      <c r="C2432" s="361"/>
      <c r="D2432" s="87"/>
      <c r="E2432" s="361"/>
      <c r="F2432" s="87"/>
      <c r="G2432" s="87"/>
      <c r="H2432" s="87"/>
      <c r="I2432" s="16"/>
      <c r="J2432" s="16"/>
      <c r="K2432" s="32"/>
      <c r="L2432" s="16"/>
      <c r="M2432" s="16"/>
      <c r="N2432" s="16"/>
      <c r="AA2432" s="20"/>
      <c r="AB2432" s="20"/>
      <c r="AC2432" s="20"/>
      <c r="AD2432" s="20"/>
      <c r="AE2432" s="20"/>
      <c r="AF2432" s="20"/>
      <c r="AG2432" s="20"/>
      <c r="AH2432" s="20"/>
    </row>
    <row r="2433" spans="1:34" s="1" customFormat="1">
      <c r="A2433" s="87"/>
      <c r="B2433" s="87"/>
      <c r="C2433" s="361"/>
      <c r="D2433" s="87"/>
      <c r="E2433" s="361"/>
      <c r="F2433" s="87"/>
      <c r="G2433" s="87"/>
      <c r="H2433" s="87"/>
      <c r="I2433" s="16"/>
      <c r="J2433" s="16"/>
      <c r="K2433" s="32"/>
      <c r="L2433" s="16"/>
      <c r="M2433" s="16"/>
      <c r="N2433" s="16"/>
      <c r="AA2433" s="20"/>
      <c r="AB2433" s="20"/>
      <c r="AC2433" s="20"/>
      <c r="AD2433" s="20"/>
      <c r="AE2433" s="20"/>
      <c r="AF2433" s="20"/>
      <c r="AG2433" s="20"/>
      <c r="AH2433" s="20"/>
    </row>
    <row r="2434" spans="1:34" s="1" customFormat="1">
      <c r="A2434" s="87"/>
      <c r="B2434" s="87"/>
      <c r="C2434" s="361"/>
      <c r="D2434" s="87"/>
      <c r="E2434" s="361"/>
      <c r="F2434" s="87"/>
      <c r="G2434" s="87"/>
      <c r="H2434" s="87"/>
      <c r="I2434" s="16"/>
      <c r="J2434" s="16"/>
      <c r="K2434" s="32"/>
      <c r="L2434" s="16"/>
      <c r="M2434" s="16"/>
      <c r="N2434" s="16"/>
      <c r="AA2434" s="20"/>
      <c r="AB2434" s="20"/>
      <c r="AC2434" s="20"/>
      <c r="AD2434" s="20"/>
      <c r="AE2434" s="20"/>
      <c r="AF2434" s="20"/>
      <c r="AG2434" s="20"/>
      <c r="AH2434" s="20"/>
    </row>
    <row r="2435" spans="1:34" s="1" customFormat="1">
      <c r="A2435" s="87"/>
      <c r="B2435" s="87"/>
      <c r="C2435" s="361"/>
      <c r="D2435" s="87"/>
      <c r="E2435" s="361"/>
      <c r="F2435" s="87"/>
      <c r="G2435" s="87"/>
      <c r="H2435" s="87"/>
      <c r="I2435" s="16"/>
      <c r="J2435" s="16"/>
      <c r="K2435" s="32"/>
      <c r="L2435" s="16"/>
      <c r="M2435" s="16"/>
      <c r="N2435" s="16"/>
      <c r="AA2435" s="20"/>
      <c r="AB2435" s="20"/>
      <c r="AC2435" s="20"/>
      <c r="AD2435" s="20"/>
      <c r="AE2435" s="20"/>
      <c r="AF2435" s="20"/>
      <c r="AG2435" s="20"/>
      <c r="AH2435" s="20"/>
    </row>
    <row r="2436" spans="1:34" s="1" customFormat="1">
      <c r="A2436" s="87"/>
      <c r="B2436" s="87"/>
      <c r="C2436" s="361"/>
      <c r="D2436" s="87"/>
      <c r="E2436" s="361"/>
      <c r="F2436" s="87"/>
      <c r="G2436" s="87"/>
      <c r="H2436" s="87"/>
      <c r="I2436" s="16"/>
      <c r="J2436" s="16"/>
      <c r="K2436" s="32"/>
      <c r="L2436" s="16"/>
      <c r="M2436" s="16"/>
      <c r="N2436" s="16"/>
      <c r="AA2436" s="20"/>
      <c r="AB2436" s="20"/>
      <c r="AC2436" s="20"/>
      <c r="AD2436" s="20"/>
      <c r="AE2436" s="20"/>
      <c r="AF2436" s="20"/>
      <c r="AG2436" s="20"/>
      <c r="AH2436" s="20"/>
    </row>
    <row r="2437" spans="1:34" s="1" customFormat="1">
      <c r="A2437" s="87"/>
      <c r="B2437" s="87"/>
      <c r="C2437" s="361"/>
      <c r="D2437" s="87"/>
      <c r="E2437" s="361"/>
      <c r="F2437" s="87"/>
      <c r="G2437" s="87"/>
      <c r="H2437" s="87"/>
      <c r="I2437" s="16"/>
      <c r="J2437" s="16"/>
      <c r="K2437" s="32"/>
      <c r="L2437" s="16"/>
      <c r="M2437" s="16"/>
      <c r="N2437" s="16"/>
      <c r="AA2437" s="20"/>
      <c r="AB2437" s="20"/>
      <c r="AC2437" s="20"/>
      <c r="AD2437" s="20"/>
      <c r="AE2437" s="20"/>
      <c r="AF2437" s="20"/>
      <c r="AG2437" s="20"/>
      <c r="AH2437" s="20"/>
    </row>
    <row r="2438" spans="1:34" s="1" customFormat="1">
      <c r="A2438" s="87"/>
      <c r="B2438" s="87"/>
      <c r="C2438" s="361"/>
      <c r="D2438" s="87"/>
      <c r="E2438" s="361"/>
      <c r="F2438" s="87"/>
      <c r="G2438" s="87"/>
      <c r="H2438" s="87"/>
      <c r="I2438" s="16"/>
      <c r="J2438" s="16"/>
      <c r="K2438" s="32"/>
      <c r="L2438" s="16"/>
      <c r="M2438" s="16"/>
      <c r="N2438" s="16"/>
      <c r="AA2438" s="20"/>
      <c r="AB2438" s="20"/>
      <c r="AC2438" s="20"/>
      <c r="AD2438" s="20"/>
      <c r="AE2438" s="20"/>
      <c r="AF2438" s="20"/>
      <c r="AG2438" s="20"/>
      <c r="AH2438" s="20"/>
    </row>
    <row r="2439" spans="1:34" s="1" customFormat="1">
      <c r="A2439" s="87"/>
      <c r="B2439" s="87"/>
      <c r="C2439" s="361"/>
      <c r="D2439" s="87"/>
      <c r="E2439" s="361"/>
      <c r="F2439" s="87"/>
      <c r="G2439" s="87"/>
      <c r="H2439" s="87"/>
      <c r="I2439" s="16"/>
      <c r="J2439" s="16"/>
      <c r="K2439" s="32"/>
      <c r="L2439" s="16"/>
      <c r="M2439" s="16"/>
      <c r="N2439" s="16"/>
      <c r="AA2439" s="20"/>
      <c r="AB2439" s="20"/>
      <c r="AC2439" s="20"/>
      <c r="AD2439" s="20"/>
      <c r="AE2439" s="20"/>
      <c r="AF2439" s="20"/>
      <c r="AG2439" s="20"/>
      <c r="AH2439" s="20"/>
    </row>
    <row r="2440" spans="1:34" s="1" customFormat="1">
      <c r="A2440" s="87"/>
      <c r="B2440" s="87"/>
      <c r="C2440" s="361"/>
      <c r="D2440" s="87"/>
      <c r="E2440" s="361"/>
      <c r="F2440" s="87"/>
      <c r="G2440" s="87"/>
      <c r="H2440" s="87"/>
      <c r="I2440" s="16"/>
      <c r="J2440" s="16"/>
      <c r="K2440" s="32"/>
      <c r="L2440" s="16"/>
      <c r="M2440" s="16"/>
      <c r="N2440" s="16"/>
      <c r="AA2440" s="20"/>
      <c r="AB2440" s="20"/>
      <c r="AC2440" s="20"/>
      <c r="AD2440" s="20"/>
      <c r="AE2440" s="20"/>
      <c r="AF2440" s="20"/>
      <c r="AG2440" s="20"/>
      <c r="AH2440" s="20"/>
    </row>
    <row r="2441" spans="1:34" s="1" customFormat="1">
      <c r="A2441" s="87"/>
      <c r="B2441" s="87"/>
      <c r="C2441" s="361"/>
      <c r="D2441" s="87"/>
      <c r="E2441" s="361"/>
      <c r="F2441" s="87"/>
      <c r="G2441" s="87"/>
      <c r="H2441" s="87"/>
      <c r="I2441" s="16"/>
      <c r="J2441" s="16"/>
      <c r="K2441" s="32"/>
      <c r="L2441" s="16"/>
      <c r="M2441" s="16"/>
      <c r="N2441" s="16"/>
      <c r="AA2441" s="20"/>
      <c r="AB2441" s="20"/>
      <c r="AC2441" s="20"/>
      <c r="AD2441" s="20"/>
      <c r="AE2441" s="20"/>
      <c r="AF2441" s="20"/>
      <c r="AG2441" s="20"/>
      <c r="AH2441" s="20"/>
    </row>
    <row r="2442" spans="1:34" s="1" customFormat="1">
      <c r="A2442" s="87"/>
      <c r="B2442" s="87"/>
      <c r="C2442" s="361"/>
      <c r="D2442" s="87"/>
      <c r="E2442" s="361"/>
      <c r="F2442" s="87"/>
      <c r="G2442" s="87"/>
      <c r="H2442" s="87"/>
      <c r="I2442" s="16"/>
      <c r="J2442" s="16"/>
      <c r="K2442" s="32"/>
      <c r="L2442" s="16"/>
      <c r="M2442" s="16"/>
      <c r="N2442" s="16"/>
      <c r="AA2442" s="20"/>
      <c r="AB2442" s="20"/>
      <c r="AC2442" s="20"/>
      <c r="AD2442" s="20"/>
      <c r="AE2442" s="20"/>
      <c r="AF2442" s="20"/>
      <c r="AG2442" s="20"/>
      <c r="AH2442" s="20"/>
    </row>
    <row r="2443" spans="1:34" s="1" customFormat="1">
      <c r="A2443" s="87"/>
      <c r="B2443" s="87"/>
      <c r="C2443" s="361"/>
      <c r="D2443" s="87"/>
      <c r="E2443" s="361"/>
      <c r="F2443" s="87"/>
      <c r="G2443" s="87"/>
      <c r="H2443" s="87"/>
      <c r="I2443" s="16"/>
      <c r="J2443" s="16"/>
      <c r="K2443" s="32"/>
      <c r="L2443" s="16"/>
      <c r="M2443" s="16"/>
      <c r="N2443" s="16"/>
      <c r="AA2443" s="20"/>
      <c r="AB2443" s="20"/>
      <c r="AC2443" s="20"/>
      <c r="AD2443" s="20"/>
      <c r="AE2443" s="20"/>
      <c r="AF2443" s="20"/>
      <c r="AG2443" s="20"/>
      <c r="AH2443" s="20"/>
    </row>
    <row r="2444" spans="1:34" s="1" customFormat="1">
      <c r="A2444" s="87"/>
      <c r="B2444" s="87"/>
      <c r="C2444" s="361"/>
      <c r="D2444" s="87"/>
      <c r="E2444" s="361"/>
      <c r="F2444" s="87"/>
      <c r="G2444" s="87"/>
      <c r="H2444" s="87"/>
      <c r="I2444" s="16"/>
      <c r="J2444" s="16"/>
      <c r="K2444" s="32"/>
      <c r="L2444" s="16"/>
      <c r="M2444" s="16"/>
      <c r="N2444" s="16"/>
      <c r="AA2444" s="20"/>
      <c r="AB2444" s="20"/>
      <c r="AC2444" s="20"/>
      <c r="AD2444" s="20"/>
      <c r="AE2444" s="20"/>
      <c r="AF2444" s="20"/>
      <c r="AG2444" s="20"/>
      <c r="AH2444" s="20"/>
    </row>
    <row r="2445" spans="1:34" s="1" customFormat="1">
      <c r="A2445" s="87"/>
      <c r="B2445" s="87"/>
      <c r="C2445" s="361"/>
      <c r="D2445" s="87"/>
      <c r="E2445" s="361"/>
      <c r="F2445" s="87"/>
      <c r="G2445" s="87"/>
      <c r="H2445" s="87"/>
      <c r="I2445" s="16"/>
      <c r="J2445" s="16"/>
      <c r="K2445" s="32"/>
      <c r="L2445" s="16"/>
      <c r="M2445" s="16"/>
      <c r="N2445" s="16"/>
      <c r="AA2445" s="20"/>
      <c r="AB2445" s="20"/>
      <c r="AC2445" s="20"/>
      <c r="AD2445" s="20"/>
      <c r="AE2445" s="20"/>
      <c r="AF2445" s="20"/>
      <c r="AG2445" s="20"/>
      <c r="AH2445" s="20"/>
    </row>
    <row r="2446" spans="1:34" s="1" customFormat="1">
      <c r="A2446" s="87"/>
      <c r="B2446" s="87"/>
      <c r="C2446" s="361"/>
      <c r="D2446" s="87"/>
      <c r="E2446" s="361"/>
      <c r="F2446" s="87"/>
      <c r="G2446" s="87"/>
      <c r="H2446" s="87"/>
      <c r="I2446" s="16"/>
      <c r="J2446" s="16"/>
      <c r="K2446" s="32"/>
      <c r="L2446" s="16"/>
      <c r="M2446" s="16"/>
      <c r="N2446" s="16"/>
      <c r="AA2446" s="20"/>
      <c r="AB2446" s="20"/>
      <c r="AC2446" s="20"/>
      <c r="AD2446" s="20"/>
      <c r="AE2446" s="20"/>
      <c r="AF2446" s="20"/>
      <c r="AG2446" s="20"/>
      <c r="AH2446" s="20"/>
    </row>
    <row r="2447" spans="1:34" s="1" customFormat="1">
      <c r="A2447" s="87"/>
      <c r="B2447" s="87"/>
      <c r="C2447" s="361"/>
      <c r="D2447" s="87"/>
      <c r="E2447" s="361"/>
      <c r="F2447" s="87"/>
      <c r="G2447" s="87"/>
      <c r="H2447" s="87"/>
      <c r="I2447" s="16"/>
      <c r="J2447" s="16"/>
      <c r="K2447" s="32"/>
      <c r="L2447" s="16"/>
      <c r="M2447" s="16"/>
      <c r="N2447" s="16"/>
      <c r="AA2447" s="20"/>
      <c r="AB2447" s="20"/>
      <c r="AC2447" s="20"/>
      <c r="AD2447" s="20"/>
      <c r="AE2447" s="20"/>
      <c r="AF2447" s="20"/>
      <c r="AG2447" s="20"/>
      <c r="AH2447" s="20"/>
    </row>
    <row r="2448" spans="1:34" s="1" customFormat="1">
      <c r="A2448" s="87"/>
      <c r="B2448" s="87"/>
      <c r="C2448" s="361"/>
      <c r="D2448" s="87"/>
      <c r="E2448" s="361"/>
      <c r="F2448" s="87"/>
      <c r="G2448" s="87"/>
      <c r="H2448" s="87"/>
      <c r="I2448" s="16"/>
      <c r="J2448" s="16"/>
      <c r="K2448" s="32"/>
      <c r="L2448" s="16"/>
      <c r="M2448" s="16"/>
      <c r="N2448" s="16"/>
      <c r="AA2448" s="20"/>
      <c r="AB2448" s="20"/>
      <c r="AC2448" s="20"/>
      <c r="AD2448" s="20"/>
      <c r="AE2448" s="20"/>
      <c r="AF2448" s="20"/>
      <c r="AG2448" s="20"/>
      <c r="AH2448" s="20"/>
    </row>
    <row r="2449" spans="1:34" s="1" customFormat="1">
      <c r="A2449" s="87"/>
      <c r="B2449" s="87"/>
      <c r="C2449" s="361"/>
      <c r="D2449" s="87"/>
      <c r="E2449" s="361"/>
      <c r="F2449" s="87"/>
      <c r="G2449" s="87"/>
      <c r="H2449" s="87"/>
      <c r="I2449" s="16"/>
      <c r="J2449" s="16"/>
      <c r="K2449" s="32"/>
      <c r="L2449" s="16"/>
      <c r="M2449" s="16"/>
      <c r="N2449" s="16"/>
      <c r="AA2449" s="20"/>
      <c r="AB2449" s="20"/>
      <c r="AC2449" s="20"/>
      <c r="AD2449" s="20"/>
      <c r="AE2449" s="20"/>
      <c r="AF2449" s="20"/>
      <c r="AG2449" s="20"/>
      <c r="AH2449" s="20"/>
    </row>
    <row r="2450" spans="1:34" s="1" customFormat="1">
      <c r="A2450" s="87"/>
      <c r="B2450" s="87"/>
      <c r="C2450" s="361"/>
      <c r="D2450" s="87"/>
      <c r="E2450" s="361"/>
      <c r="F2450" s="87"/>
      <c r="G2450" s="87"/>
      <c r="H2450" s="87"/>
      <c r="I2450" s="16"/>
      <c r="J2450" s="16"/>
      <c r="K2450" s="32"/>
      <c r="L2450" s="16"/>
      <c r="M2450" s="16"/>
      <c r="N2450" s="16"/>
      <c r="AA2450" s="20"/>
      <c r="AB2450" s="20"/>
      <c r="AC2450" s="20"/>
      <c r="AD2450" s="20"/>
      <c r="AE2450" s="20"/>
      <c r="AF2450" s="20"/>
      <c r="AG2450" s="20"/>
      <c r="AH2450" s="20"/>
    </row>
    <row r="2451" spans="1:34" s="1" customFormat="1">
      <c r="A2451" s="87"/>
      <c r="B2451" s="87"/>
      <c r="C2451" s="361"/>
      <c r="D2451" s="87"/>
      <c r="E2451" s="361"/>
      <c r="F2451" s="87"/>
      <c r="G2451" s="87"/>
      <c r="H2451" s="87"/>
      <c r="I2451" s="16"/>
      <c r="J2451" s="16"/>
      <c r="K2451" s="32"/>
      <c r="L2451" s="16"/>
      <c r="M2451" s="16"/>
      <c r="N2451" s="16"/>
      <c r="AA2451" s="20"/>
      <c r="AB2451" s="20"/>
      <c r="AC2451" s="20"/>
      <c r="AD2451" s="20"/>
      <c r="AE2451" s="20"/>
      <c r="AF2451" s="20"/>
      <c r="AG2451" s="20"/>
      <c r="AH2451" s="20"/>
    </row>
    <row r="2452" spans="1:34" s="1" customFormat="1">
      <c r="A2452" s="87"/>
      <c r="B2452" s="87"/>
      <c r="C2452" s="361"/>
      <c r="D2452" s="87"/>
      <c r="E2452" s="361"/>
      <c r="F2452" s="87"/>
      <c r="G2452" s="87"/>
      <c r="H2452" s="87"/>
      <c r="I2452" s="16"/>
      <c r="J2452" s="16"/>
      <c r="K2452" s="32"/>
      <c r="L2452" s="16"/>
      <c r="M2452" s="16"/>
      <c r="N2452" s="16"/>
      <c r="AA2452" s="20"/>
      <c r="AB2452" s="20"/>
      <c r="AC2452" s="20"/>
      <c r="AD2452" s="20"/>
      <c r="AE2452" s="20"/>
      <c r="AF2452" s="20"/>
      <c r="AG2452" s="20"/>
      <c r="AH2452" s="20"/>
    </row>
    <row r="2453" spans="1:34" s="1" customFormat="1">
      <c r="A2453" s="87"/>
      <c r="B2453" s="87"/>
      <c r="C2453" s="361"/>
      <c r="D2453" s="87"/>
      <c r="E2453" s="361"/>
      <c r="F2453" s="87"/>
      <c r="G2453" s="87"/>
      <c r="H2453" s="87"/>
      <c r="I2453" s="16"/>
      <c r="J2453" s="16"/>
      <c r="K2453" s="32"/>
      <c r="L2453" s="16"/>
      <c r="M2453" s="16"/>
      <c r="N2453" s="16"/>
      <c r="AA2453" s="20"/>
      <c r="AB2453" s="20"/>
      <c r="AC2453" s="20"/>
      <c r="AD2453" s="20"/>
      <c r="AE2453" s="20"/>
      <c r="AF2453" s="20"/>
      <c r="AG2453" s="20"/>
      <c r="AH2453" s="20"/>
    </row>
    <row r="2454" spans="1:34" s="1" customFormat="1">
      <c r="A2454" s="87"/>
      <c r="B2454" s="87"/>
      <c r="C2454" s="361"/>
      <c r="D2454" s="87"/>
      <c r="E2454" s="361"/>
      <c r="F2454" s="87"/>
      <c r="G2454" s="87"/>
      <c r="H2454" s="87"/>
      <c r="I2454" s="16"/>
      <c r="J2454" s="16"/>
      <c r="K2454" s="32"/>
      <c r="L2454" s="16"/>
      <c r="M2454" s="16"/>
      <c r="N2454" s="16"/>
      <c r="AA2454" s="20"/>
      <c r="AB2454" s="20"/>
      <c r="AC2454" s="20"/>
      <c r="AD2454" s="20"/>
      <c r="AE2454" s="20"/>
      <c r="AF2454" s="20"/>
      <c r="AG2454" s="20"/>
      <c r="AH2454" s="20"/>
    </row>
    <row r="2455" spans="1:34" s="1" customFormat="1">
      <c r="A2455" s="87"/>
      <c r="B2455" s="87"/>
      <c r="C2455" s="361"/>
      <c r="D2455" s="87"/>
      <c r="E2455" s="361"/>
      <c r="F2455" s="87"/>
      <c r="G2455" s="87"/>
      <c r="H2455" s="87"/>
      <c r="I2455" s="16"/>
      <c r="J2455" s="16"/>
      <c r="K2455" s="32"/>
      <c r="L2455" s="16"/>
      <c r="M2455" s="16"/>
      <c r="N2455" s="16"/>
      <c r="AA2455" s="20"/>
      <c r="AB2455" s="20"/>
      <c r="AC2455" s="20"/>
      <c r="AD2455" s="20"/>
      <c r="AE2455" s="20"/>
      <c r="AF2455" s="20"/>
      <c r="AG2455" s="20"/>
      <c r="AH2455" s="20"/>
    </row>
    <row r="2456" spans="1:34" s="1" customFormat="1">
      <c r="A2456" s="87"/>
      <c r="B2456" s="87"/>
      <c r="C2456" s="361"/>
      <c r="D2456" s="87"/>
      <c r="E2456" s="361"/>
      <c r="F2456" s="87"/>
      <c r="G2456" s="87"/>
      <c r="H2456" s="87"/>
      <c r="I2456" s="16"/>
      <c r="J2456" s="16"/>
      <c r="K2456" s="32"/>
      <c r="L2456" s="16"/>
      <c r="M2456" s="16"/>
      <c r="N2456" s="16"/>
      <c r="AA2456" s="20"/>
      <c r="AB2456" s="20"/>
      <c r="AC2456" s="20"/>
      <c r="AD2456" s="20"/>
      <c r="AE2456" s="20"/>
      <c r="AF2456" s="20"/>
      <c r="AG2456" s="20"/>
      <c r="AH2456" s="20"/>
    </row>
    <row r="2457" spans="1:34" s="1" customFormat="1">
      <c r="A2457" s="87"/>
      <c r="B2457" s="87"/>
      <c r="C2457" s="361"/>
      <c r="D2457" s="87"/>
      <c r="E2457" s="361"/>
      <c r="F2457" s="87"/>
      <c r="G2457" s="87"/>
      <c r="H2457" s="87"/>
      <c r="I2457" s="16"/>
      <c r="J2457" s="16"/>
      <c r="K2457" s="32"/>
      <c r="L2457" s="16"/>
      <c r="M2457" s="16"/>
      <c r="N2457" s="16"/>
      <c r="AA2457" s="20"/>
      <c r="AB2457" s="20"/>
      <c r="AC2457" s="20"/>
      <c r="AD2457" s="20"/>
      <c r="AE2457" s="20"/>
      <c r="AF2457" s="20"/>
      <c r="AG2457" s="20"/>
      <c r="AH2457" s="20"/>
    </row>
    <row r="2458" spans="1:34" s="1" customFormat="1">
      <c r="A2458" s="87"/>
      <c r="B2458" s="87"/>
      <c r="C2458" s="361"/>
      <c r="D2458" s="87"/>
      <c r="E2458" s="361"/>
      <c r="F2458" s="87"/>
      <c r="G2458" s="87"/>
      <c r="H2458" s="87"/>
      <c r="I2458" s="16"/>
      <c r="J2458" s="16"/>
      <c r="K2458" s="32"/>
      <c r="L2458" s="16"/>
      <c r="M2458" s="16"/>
      <c r="N2458" s="16"/>
      <c r="AA2458" s="20"/>
      <c r="AB2458" s="20"/>
      <c r="AC2458" s="20"/>
      <c r="AD2458" s="20"/>
      <c r="AE2458" s="20"/>
      <c r="AF2458" s="20"/>
      <c r="AG2458" s="20"/>
      <c r="AH2458" s="20"/>
    </row>
    <row r="2459" spans="1:34" s="1" customFormat="1">
      <c r="A2459" s="87"/>
      <c r="B2459" s="87"/>
      <c r="C2459" s="361"/>
      <c r="D2459" s="87"/>
      <c r="E2459" s="361"/>
      <c r="F2459" s="87"/>
      <c r="G2459" s="87"/>
      <c r="H2459" s="87"/>
      <c r="I2459" s="16"/>
      <c r="J2459" s="16"/>
      <c r="K2459" s="32"/>
      <c r="L2459" s="16"/>
      <c r="M2459" s="16"/>
      <c r="N2459" s="16"/>
      <c r="AA2459" s="20"/>
      <c r="AB2459" s="20"/>
      <c r="AC2459" s="20"/>
      <c r="AD2459" s="20"/>
      <c r="AE2459" s="20"/>
      <c r="AF2459" s="20"/>
      <c r="AG2459" s="20"/>
      <c r="AH2459" s="20"/>
    </row>
    <row r="2460" spans="1:34" s="1" customFormat="1">
      <c r="A2460" s="87"/>
      <c r="B2460" s="87"/>
      <c r="C2460" s="361"/>
      <c r="D2460" s="87"/>
      <c r="E2460" s="361"/>
      <c r="F2460" s="87"/>
      <c r="G2460" s="87"/>
      <c r="H2460" s="87"/>
      <c r="I2460" s="16"/>
      <c r="J2460" s="16"/>
      <c r="K2460" s="32"/>
      <c r="L2460" s="16"/>
      <c r="M2460" s="16"/>
      <c r="N2460" s="16"/>
      <c r="AA2460" s="20"/>
      <c r="AB2460" s="20"/>
      <c r="AC2460" s="20"/>
      <c r="AD2460" s="20"/>
      <c r="AE2460" s="20"/>
      <c r="AF2460" s="20"/>
      <c r="AG2460" s="20"/>
      <c r="AH2460" s="20"/>
    </row>
    <row r="2461" spans="1:34" s="1" customFormat="1">
      <c r="A2461" s="87"/>
      <c r="B2461" s="87"/>
      <c r="C2461" s="361"/>
      <c r="D2461" s="87"/>
      <c r="E2461" s="361"/>
      <c r="F2461" s="87"/>
      <c r="G2461" s="87"/>
      <c r="H2461" s="87"/>
      <c r="I2461" s="16"/>
      <c r="J2461" s="16"/>
      <c r="K2461" s="32"/>
      <c r="L2461" s="16"/>
      <c r="M2461" s="16"/>
      <c r="N2461" s="16"/>
      <c r="AA2461" s="20"/>
      <c r="AB2461" s="20"/>
      <c r="AC2461" s="20"/>
      <c r="AD2461" s="20"/>
      <c r="AE2461" s="20"/>
      <c r="AF2461" s="20"/>
      <c r="AG2461" s="20"/>
      <c r="AH2461" s="20"/>
    </row>
    <row r="2462" spans="1:34" s="1" customFormat="1">
      <c r="A2462" s="87"/>
      <c r="B2462" s="87"/>
      <c r="C2462" s="361"/>
      <c r="D2462" s="87"/>
      <c r="E2462" s="361"/>
      <c r="F2462" s="87"/>
      <c r="G2462" s="87"/>
      <c r="H2462" s="87"/>
      <c r="I2462" s="16"/>
      <c r="J2462" s="16"/>
      <c r="K2462" s="32"/>
      <c r="L2462" s="16"/>
      <c r="M2462" s="16"/>
      <c r="N2462" s="16"/>
      <c r="AA2462" s="20"/>
      <c r="AB2462" s="20"/>
      <c r="AC2462" s="20"/>
      <c r="AD2462" s="20"/>
      <c r="AE2462" s="20"/>
      <c r="AF2462" s="20"/>
      <c r="AG2462" s="20"/>
      <c r="AH2462" s="20"/>
    </row>
    <row r="2463" spans="1:34" s="1" customFormat="1">
      <c r="A2463" s="87"/>
      <c r="B2463" s="87"/>
      <c r="C2463" s="361"/>
      <c r="D2463" s="87"/>
      <c r="E2463" s="361"/>
      <c r="F2463" s="87"/>
      <c r="G2463" s="87"/>
      <c r="H2463" s="87"/>
      <c r="I2463" s="16"/>
      <c r="J2463" s="16"/>
      <c r="K2463" s="32"/>
      <c r="L2463" s="16"/>
      <c r="M2463" s="16"/>
      <c r="N2463" s="16"/>
      <c r="AA2463" s="20"/>
      <c r="AB2463" s="20"/>
      <c r="AC2463" s="20"/>
      <c r="AD2463" s="20"/>
      <c r="AE2463" s="20"/>
      <c r="AF2463" s="20"/>
      <c r="AG2463" s="20"/>
      <c r="AH2463" s="20"/>
    </row>
    <row r="2464" spans="1:34" s="1" customFormat="1">
      <c r="A2464" s="87"/>
      <c r="B2464" s="87"/>
      <c r="C2464" s="361"/>
      <c r="D2464" s="87"/>
      <c r="E2464" s="361"/>
      <c r="F2464" s="87"/>
      <c r="G2464" s="87"/>
      <c r="H2464" s="87"/>
      <c r="I2464" s="16"/>
      <c r="J2464" s="16"/>
      <c r="K2464" s="32"/>
      <c r="L2464" s="16"/>
      <c r="M2464" s="16"/>
      <c r="N2464" s="16"/>
      <c r="AA2464" s="20"/>
      <c r="AB2464" s="20"/>
      <c r="AC2464" s="20"/>
      <c r="AD2464" s="20"/>
      <c r="AE2464" s="20"/>
      <c r="AF2464" s="20"/>
      <c r="AG2464" s="20"/>
      <c r="AH2464" s="20"/>
    </row>
    <row r="2465" spans="1:34" s="1" customFormat="1">
      <c r="A2465" s="87"/>
      <c r="B2465" s="87"/>
      <c r="C2465" s="361"/>
      <c r="D2465" s="87"/>
      <c r="E2465" s="361"/>
      <c r="F2465" s="87"/>
      <c r="G2465" s="87"/>
      <c r="H2465" s="87"/>
      <c r="I2465" s="16"/>
      <c r="J2465" s="16"/>
      <c r="K2465" s="32"/>
      <c r="L2465" s="16"/>
      <c r="M2465" s="16"/>
      <c r="N2465" s="16"/>
      <c r="AA2465" s="20"/>
      <c r="AB2465" s="20"/>
      <c r="AC2465" s="20"/>
      <c r="AD2465" s="20"/>
      <c r="AE2465" s="20"/>
      <c r="AF2465" s="20"/>
      <c r="AG2465" s="20"/>
      <c r="AH2465" s="20"/>
    </row>
    <row r="2466" spans="1:34" s="1" customFormat="1">
      <c r="A2466" s="87"/>
      <c r="B2466" s="87"/>
      <c r="C2466" s="361"/>
      <c r="D2466" s="87"/>
      <c r="E2466" s="361"/>
      <c r="F2466" s="87"/>
      <c r="G2466" s="87"/>
      <c r="H2466" s="87"/>
      <c r="I2466" s="16"/>
      <c r="J2466" s="16"/>
      <c r="K2466" s="32"/>
      <c r="L2466" s="16"/>
      <c r="M2466" s="16"/>
      <c r="N2466" s="16"/>
      <c r="AA2466" s="20"/>
      <c r="AB2466" s="20"/>
      <c r="AC2466" s="20"/>
      <c r="AD2466" s="20"/>
      <c r="AE2466" s="20"/>
      <c r="AF2466" s="20"/>
      <c r="AG2466" s="20"/>
      <c r="AH2466" s="20"/>
    </row>
    <row r="2467" spans="1:34" s="1" customFormat="1">
      <c r="A2467" s="87"/>
      <c r="B2467" s="87"/>
      <c r="C2467" s="361"/>
      <c r="D2467" s="87"/>
      <c r="E2467" s="361"/>
      <c r="F2467" s="87"/>
      <c r="G2467" s="87"/>
      <c r="H2467" s="87"/>
      <c r="I2467" s="16"/>
      <c r="J2467" s="16"/>
      <c r="K2467" s="32"/>
      <c r="L2467" s="16"/>
      <c r="M2467" s="16"/>
      <c r="N2467" s="16"/>
      <c r="AA2467" s="20"/>
      <c r="AB2467" s="20"/>
      <c r="AC2467" s="20"/>
      <c r="AD2467" s="20"/>
      <c r="AE2467" s="20"/>
      <c r="AF2467" s="20"/>
      <c r="AG2467" s="20"/>
      <c r="AH2467" s="20"/>
    </row>
    <row r="2468" spans="1:34" s="1" customFormat="1">
      <c r="A2468" s="87"/>
      <c r="B2468" s="87"/>
      <c r="C2468" s="361"/>
      <c r="D2468" s="87"/>
      <c r="E2468" s="361"/>
      <c r="F2468" s="87"/>
      <c r="G2468" s="87"/>
      <c r="H2468" s="87"/>
      <c r="I2468" s="16"/>
      <c r="J2468" s="16"/>
      <c r="K2468" s="32"/>
      <c r="L2468" s="16"/>
      <c r="M2468" s="16"/>
      <c r="N2468" s="16"/>
      <c r="AA2468" s="20"/>
      <c r="AB2468" s="20"/>
      <c r="AC2468" s="20"/>
      <c r="AD2468" s="20"/>
      <c r="AE2468" s="20"/>
      <c r="AF2468" s="20"/>
      <c r="AG2468" s="20"/>
      <c r="AH2468" s="20"/>
    </row>
    <row r="2469" spans="1:34" s="1" customFormat="1">
      <c r="A2469" s="87"/>
      <c r="B2469" s="87"/>
      <c r="C2469" s="361"/>
      <c r="D2469" s="87"/>
      <c r="E2469" s="361"/>
      <c r="F2469" s="87"/>
      <c r="G2469" s="87"/>
      <c r="H2469" s="87"/>
      <c r="I2469" s="16"/>
      <c r="J2469" s="16"/>
      <c r="K2469" s="32"/>
      <c r="L2469" s="16"/>
      <c r="M2469" s="16"/>
      <c r="N2469" s="16"/>
      <c r="AA2469" s="20"/>
      <c r="AB2469" s="20"/>
      <c r="AC2469" s="20"/>
      <c r="AD2469" s="20"/>
      <c r="AE2469" s="20"/>
      <c r="AF2469" s="20"/>
      <c r="AG2469" s="20"/>
      <c r="AH2469" s="20"/>
    </row>
    <row r="2470" spans="1:34" s="1" customFormat="1">
      <c r="A2470" s="87"/>
      <c r="B2470" s="87"/>
      <c r="C2470" s="361"/>
      <c r="D2470" s="87"/>
      <c r="E2470" s="361"/>
      <c r="F2470" s="87"/>
      <c r="G2470" s="87"/>
      <c r="H2470" s="87"/>
      <c r="I2470" s="16"/>
      <c r="J2470" s="16"/>
      <c r="K2470" s="32"/>
      <c r="L2470" s="16"/>
      <c r="M2470" s="16"/>
      <c r="N2470" s="16"/>
      <c r="AA2470" s="20"/>
      <c r="AB2470" s="20"/>
      <c r="AC2470" s="20"/>
      <c r="AD2470" s="20"/>
      <c r="AE2470" s="20"/>
      <c r="AF2470" s="20"/>
      <c r="AG2470" s="20"/>
      <c r="AH2470" s="20"/>
    </row>
    <row r="2471" spans="1:34" s="1" customFormat="1">
      <c r="A2471" s="87"/>
      <c r="B2471" s="87"/>
      <c r="C2471" s="361"/>
      <c r="D2471" s="87"/>
      <c r="E2471" s="361"/>
      <c r="F2471" s="87"/>
      <c r="G2471" s="87"/>
      <c r="H2471" s="87"/>
      <c r="I2471" s="16"/>
      <c r="J2471" s="16"/>
      <c r="K2471" s="32"/>
      <c r="L2471" s="16"/>
      <c r="M2471" s="16"/>
      <c r="N2471" s="16"/>
      <c r="AA2471" s="20"/>
      <c r="AB2471" s="20"/>
      <c r="AC2471" s="20"/>
      <c r="AD2471" s="20"/>
      <c r="AE2471" s="20"/>
      <c r="AF2471" s="20"/>
      <c r="AG2471" s="20"/>
      <c r="AH2471" s="20"/>
    </row>
    <row r="2472" spans="1:34" s="1" customFormat="1">
      <c r="A2472" s="87"/>
      <c r="B2472" s="87"/>
      <c r="C2472" s="361"/>
      <c r="D2472" s="87"/>
      <c r="E2472" s="361"/>
      <c r="F2472" s="87"/>
      <c r="G2472" s="87"/>
      <c r="H2472" s="87"/>
      <c r="I2472" s="16"/>
      <c r="J2472" s="16"/>
      <c r="K2472" s="32"/>
      <c r="L2472" s="16"/>
      <c r="M2472" s="16"/>
      <c r="N2472" s="16"/>
      <c r="AA2472" s="20"/>
      <c r="AB2472" s="20"/>
      <c r="AC2472" s="20"/>
      <c r="AD2472" s="20"/>
      <c r="AE2472" s="20"/>
      <c r="AF2472" s="20"/>
      <c r="AG2472" s="20"/>
      <c r="AH2472" s="20"/>
    </row>
    <row r="2473" spans="1:34" s="1" customFormat="1">
      <c r="A2473" s="87"/>
      <c r="B2473" s="87"/>
      <c r="C2473" s="361"/>
      <c r="D2473" s="87"/>
      <c r="E2473" s="361"/>
      <c r="F2473" s="87"/>
      <c r="G2473" s="87"/>
      <c r="H2473" s="87"/>
      <c r="I2473" s="16"/>
      <c r="J2473" s="16"/>
      <c r="K2473" s="32"/>
      <c r="L2473" s="16"/>
      <c r="M2473" s="16"/>
      <c r="N2473" s="16"/>
      <c r="AA2473" s="20"/>
      <c r="AB2473" s="20"/>
      <c r="AC2473" s="20"/>
      <c r="AD2473" s="20"/>
      <c r="AE2473" s="20"/>
      <c r="AF2473" s="20"/>
      <c r="AG2473" s="20"/>
      <c r="AH2473" s="20"/>
    </row>
    <row r="2474" spans="1:34" s="1" customFormat="1">
      <c r="A2474" s="87"/>
      <c r="B2474" s="87"/>
      <c r="C2474" s="361"/>
      <c r="D2474" s="87"/>
      <c r="E2474" s="361"/>
      <c r="F2474" s="87"/>
      <c r="G2474" s="87"/>
      <c r="H2474" s="87"/>
      <c r="I2474" s="16"/>
      <c r="J2474" s="16"/>
      <c r="K2474" s="32"/>
      <c r="L2474" s="16"/>
      <c r="M2474" s="16"/>
      <c r="N2474" s="16"/>
      <c r="AA2474" s="20"/>
      <c r="AB2474" s="20"/>
      <c r="AC2474" s="20"/>
      <c r="AD2474" s="20"/>
      <c r="AE2474" s="20"/>
      <c r="AF2474" s="20"/>
      <c r="AG2474" s="20"/>
      <c r="AH2474" s="20"/>
    </row>
    <row r="2475" spans="1:34" s="1" customFormat="1">
      <c r="A2475" s="87"/>
      <c r="B2475" s="87"/>
      <c r="C2475" s="361"/>
      <c r="D2475" s="87"/>
      <c r="E2475" s="361"/>
      <c r="F2475" s="87"/>
      <c r="G2475" s="87"/>
      <c r="H2475" s="87"/>
      <c r="I2475" s="16"/>
      <c r="J2475" s="16"/>
      <c r="K2475" s="32"/>
      <c r="L2475" s="16"/>
      <c r="M2475" s="16"/>
      <c r="N2475" s="16"/>
      <c r="AA2475" s="20"/>
      <c r="AB2475" s="20"/>
      <c r="AC2475" s="20"/>
      <c r="AD2475" s="20"/>
      <c r="AE2475" s="20"/>
      <c r="AF2475" s="20"/>
      <c r="AG2475" s="20"/>
      <c r="AH2475" s="20"/>
    </row>
    <row r="2476" spans="1:34" s="1" customFormat="1">
      <c r="A2476" s="87"/>
      <c r="B2476" s="87"/>
      <c r="C2476" s="361"/>
      <c r="D2476" s="87"/>
      <c r="E2476" s="361"/>
      <c r="F2476" s="87"/>
      <c r="G2476" s="87"/>
      <c r="H2476" s="87"/>
      <c r="I2476" s="16"/>
      <c r="J2476" s="16"/>
      <c r="K2476" s="32"/>
      <c r="L2476" s="16"/>
      <c r="M2476" s="16"/>
      <c r="N2476" s="16"/>
      <c r="AA2476" s="20"/>
      <c r="AB2476" s="20"/>
      <c r="AC2476" s="20"/>
      <c r="AD2476" s="20"/>
      <c r="AE2476" s="20"/>
      <c r="AF2476" s="20"/>
      <c r="AG2476" s="20"/>
      <c r="AH2476" s="20"/>
    </row>
    <row r="2477" spans="1:34" s="1" customFormat="1">
      <c r="A2477" s="87"/>
      <c r="B2477" s="87"/>
      <c r="C2477" s="361"/>
      <c r="D2477" s="87"/>
      <c r="E2477" s="361"/>
      <c r="F2477" s="87"/>
      <c r="G2477" s="87"/>
      <c r="H2477" s="87"/>
      <c r="I2477" s="16"/>
      <c r="J2477" s="16"/>
      <c r="K2477" s="32"/>
      <c r="L2477" s="16"/>
      <c r="M2477" s="16"/>
      <c r="N2477" s="16"/>
      <c r="AA2477" s="20"/>
      <c r="AB2477" s="20"/>
      <c r="AC2477" s="20"/>
      <c r="AD2477" s="20"/>
      <c r="AE2477" s="20"/>
      <c r="AF2477" s="20"/>
      <c r="AG2477" s="20"/>
      <c r="AH2477" s="20"/>
    </row>
    <row r="2478" spans="1:34" s="1" customFormat="1">
      <c r="A2478" s="87"/>
      <c r="B2478" s="87"/>
      <c r="C2478" s="361"/>
      <c r="D2478" s="87"/>
      <c r="E2478" s="361"/>
      <c r="F2478" s="87"/>
      <c r="G2478" s="87"/>
      <c r="H2478" s="87"/>
      <c r="I2478" s="16"/>
      <c r="J2478" s="16"/>
      <c r="K2478" s="32"/>
      <c r="L2478" s="16"/>
      <c r="M2478" s="16"/>
      <c r="N2478" s="16"/>
      <c r="AA2478" s="20"/>
      <c r="AB2478" s="20"/>
      <c r="AC2478" s="20"/>
      <c r="AD2478" s="20"/>
      <c r="AE2478" s="20"/>
      <c r="AF2478" s="20"/>
      <c r="AG2478" s="20"/>
      <c r="AH2478" s="20"/>
    </row>
    <row r="2479" spans="1:34" s="1" customFormat="1">
      <c r="A2479" s="87"/>
      <c r="B2479" s="87"/>
      <c r="C2479" s="361"/>
      <c r="D2479" s="87"/>
      <c r="E2479" s="361"/>
      <c r="F2479" s="87"/>
      <c r="G2479" s="87"/>
      <c r="H2479" s="87"/>
      <c r="I2479" s="16"/>
      <c r="J2479" s="16"/>
      <c r="K2479" s="32"/>
      <c r="L2479" s="16"/>
      <c r="M2479" s="16"/>
      <c r="N2479" s="16"/>
      <c r="AA2479" s="20"/>
      <c r="AB2479" s="20"/>
      <c r="AC2479" s="20"/>
      <c r="AD2479" s="20"/>
      <c r="AE2479" s="20"/>
      <c r="AF2479" s="20"/>
      <c r="AG2479" s="20"/>
      <c r="AH2479" s="20"/>
    </row>
    <row r="2480" spans="1:34" s="1" customFormat="1">
      <c r="A2480" s="87"/>
      <c r="B2480" s="87"/>
      <c r="C2480" s="361"/>
      <c r="D2480" s="87"/>
      <c r="E2480" s="361"/>
      <c r="F2480" s="87"/>
      <c r="G2480" s="87"/>
      <c r="H2480" s="87"/>
      <c r="I2480" s="16"/>
      <c r="J2480" s="16"/>
      <c r="K2480" s="32"/>
      <c r="L2480" s="16"/>
      <c r="M2480" s="16"/>
      <c r="N2480" s="16"/>
      <c r="AA2480" s="20"/>
      <c r="AB2480" s="20"/>
      <c r="AC2480" s="20"/>
      <c r="AD2480" s="20"/>
      <c r="AE2480" s="20"/>
      <c r="AF2480" s="20"/>
      <c r="AG2480" s="20"/>
      <c r="AH2480" s="20"/>
    </row>
    <row r="2481" spans="1:34" s="1" customFormat="1">
      <c r="A2481" s="87"/>
      <c r="B2481" s="87"/>
      <c r="C2481" s="361"/>
      <c r="D2481" s="87"/>
      <c r="E2481" s="361"/>
      <c r="F2481" s="87"/>
      <c r="G2481" s="87"/>
      <c r="H2481" s="87"/>
      <c r="I2481" s="16"/>
      <c r="J2481" s="16"/>
      <c r="K2481" s="32"/>
      <c r="L2481" s="16"/>
      <c r="M2481" s="16"/>
      <c r="N2481" s="16"/>
      <c r="AA2481" s="20"/>
      <c r="AB2481" s="20"/>
      <c r="AC2481" s="20"/>
      <c r="AD2481" s="20"/>
      <c r="AE2481" s="20"/>
      <c r="AF2481" s="20"/>
      <c r="AG2481" s="20"/>
      <c r="AH2481" s="20"/>
    </row>
    <row r="2482" spans="1:34" s="1" customFormat="1">
      <c r="A2482" s="87"/>
      <c r="B2482" s="87"/>
      <c r="C2482" s="361"/>
      <c r="D2482" s="87"/>
      <c r="E2482" s="361"/>
      <c r="F2482" s="87"/>
      <c r="G2482" s="87"/>
      <c r="H2482" s="87"/>
      <c r="I2482" s="16"/>
      <c r="J2482" s="16"/>
      <c r="K2482" s="32"/>
      <c r="L2482" s="16"/>
      <c r="M2482" s="16"/>
      <c r="N2482" s="16"/>
      <c r="AA2482" s="20"/>
      <c r="AB2482" s="20"/>
      <c r="AC2482" s="20"/>
      <c r="AD2482" s="20"/>
      <c r="AE2482" s="20"/>
      <c r="AF2482" s="20"/>
      <c r="AG2482" s="20"/>
      <c r="AH2482" s="20"/>
    </row>
    <row r="2483" spans="1:34" s="1" customFormat="1">
      <c r="A2483" s="87"/>
      <c r="B2483" s="87"/>
      <c r="C2483" s="361"/>
      <c r="D2483" s="87"/>
      <c r="E2483" s="361"/>
      <c r="F2483" s="87"/>
      <c r="G2483" s="87"/>
      <c r="H2483" s="87"/>
      <c r="I2483" s="16"/>
      <c r="J2483" s="16"/>
      <c r="K2483" s="32"/>
      <c r="L2483" s="16"/>
      <c r="M2483" s="16"/>
      <c r="N2483" s="16"/>
      <c r="AA2483" s="20"/>
      <c r="AB2483" s="20"/>
      <c r="AC2483" s="20"/>
      <c r="AD2483" s="20"/>
      <c r="AE2483" s="20"/>
      <c r="AF2483" s="20"/>
      <c r="AG2483" s="20"/>
      <c r="AH2483" s="20"/>
    </row>
    <row r="2484" spans="1:34" s="1" customFormat="1">
      <c r="A2484" s="87"/>
      <c r="B2484" s="87"/>
      <c r="C2484" s="361"/>
      <c r="D2484" s="87"/>
      <c r="E2484" s="361"/>
      <c r="F2484" s="87"/>
      <c r="G2484" s="87"/>
      <c r="H2484" s="87"/>
      <c r="I2484" s="16"/>
      <c r="J2484" s="16"/>
      <c r="K2484" s="32"/>
      <c r="L2484" s="16"/>
      <c r="M2484" s="16"/>
      <c r="N2484" s="16"/>
      <c r="AA2484" s="20"/>
      <c r="AB2484" s="20"/>
      <c r="AC2484" s="20"/>
      <c r="AD2484" s="20"/>
      <c r="AE2484" s="20"/>
      <c r="AF2484" s="20"/>
      <c r="AG2484" s="20"/>
      <c r="AH2484" s="20"/>
    </row>
    <row r="2485" spans="1:34" s="1" customFormat="1">
      <c r="A2485" s="87"/>
      <c r="B2485" s="87"/>
      <c r="C2485" s="361"/>
      <c r="D2485" s="87"/>
      <c r="E2485" s="361"/>
      <c r="F2485" s="87"/>
      <c r="G2485" s="87"/>
      <c r="H2485" s="87"/>
      <c r="I2485" s="16"/>
      <c r="J2485" s="16"/>
      <c r="K2485" s="32"/>
      <c r="L2485" s="16"/>
      <c r="M2485" s="16"/>
      <c r="N2485" s="16"/>
      <c r="AA2485" s="20"/>
      <c r="AB2485" s="20"/>
      <c r="AC2485" s="20"/>
      <c r="AD2485" s="20"/>
      <c r="AE2485" s="20"/>
      <c r="AF2485" s="20"/>
      <c r="AG2485" s="20"/>
      <c r="AH2485" s="20"/>
    </row>
    <row r="2486" spans="1:34" s="1" customFormat="1">
      <c r="A2486" s="87"/>
      <c r="B2486" s="87"/>
      <c r="C2486" s="361"/>
      <c r="D2486" s="87"/>
      <c r="E2486" s="361"/>
      <c r="F2486" s="87"/>
      <c r="G2486" s="87"/>
      <c r="H2486" s="87"/>
      <c r="I2486" s="16"/>
      <c r="J2486" s="16"/>
      <c r="K2486" s="32"/>
      <c r="L2486" s="16"/>
      <c r="M2486" s="16"/>
      <c r="N2486" s="16"/>
      <c r="AA2486" s="20"/>
      <c r="AB2486" s="20"/>
      <c r="AC2486" s="20"/>
      <c r="AD2486" s="20"/>
      <c r="AE2486" s="20"/>
      <c r="AF2486" s="20"/>
      <c r="AG2486" s="20"/>
      <c r="AH2486" s="20"/>
    </row>
    <row r="2487" spans="1:34" s="1" customFormat="1">
      <c r="A2487" s="87"/>
      <c r="B2487" s="87"/>
      <c r="C2487" s="361"/>
      <c r="D2487" s="87"/>
      <c r="E2487" s="361"/>
      <c r="F2487" s="87"/>
      <c r="G2487" s="87"/>
      <c r="H2487" s="87"/>
      <c r="I2487" s="16"/>
      <c r="J2487" s="16"/>
      <c r="K2487" s="32"/>
      <c r="L2487" s="16"/>
      <c r="M2487" s="16"/>
      <c r="N2487" s="16"/>
      <c r="AA2487" s="20"/>
      <c r="AB2487" s="20"/>
      <c r="AC2487" s="20"/>
      <c r="AD2487" s="20"/>
      <c r="AE2487" s="20"/>
      <c r="AF2487" s="20"/>
      <c r="AG2487" s="20"/>
      <c r="AH2487" s="20"/>
    </row>
    <row r="2488" spans="1:34" s="1" customFormat="1">
      <c r="A2488" s="87"/>
      <c r="B2488" s="87"/>
      <c r="C2488" s="361"/>
      <c r="D2488" s="87"/>
      <c r="E2488" s="361"/>
      <c r="F2488" s="87"/>
      <c r="G2488" s="87"/>
      <c r="H2488" s="87"/>
      <c r="I2488" s="16"/>
      <c r="J2488" s="16"/>
      <c r="K2488" s="32"/>
      <c r="L2488" s="16"/>
      <c r="M2488" s="16"/>
      <c r="N2488" s="16"/>
      <c r="AA2488" s="20"/>
      <c r="AB2488" s="20"/>
      <c r="AC2488" s="20"/>
      <c r="AD2488" s="20"/>
      <c r="AE2488" s="20"/>
      <c r="AF2488" s="20"/>
      <c r="AG2488" s="20"/>
      <c r="AH2488" s="20"/>
    </row>
    <row r="2489" spans="1:34" s="1" customFormat="1">
      <c r="A2489" s="87"/>
      <c r="B2489" s="87"/>
      <c r="C2489" s="361"/>
      <c r="D2489" s="87"/>
      <c r="E2489" s="361"/>
      <c r="F2489" s="87"/>
      <c r="G2489" s="87"/>
      <c r="H2489" s="87"/>
      <c r="I2489" s="16"/>
      <c r="J2489" s="16"/>
      <c r="K2489" s="32"/>
      <c r="L2489" s="16"/>
      <c r="M2489" s="16"/>
      <c r="N2489" s="16"/>
      <c r="AA2489" s="20"/>
      <c r="AB2489" s="20"/>
      <c r="AC2489" s="20"/>
      <c r="AD2489" s="20"/>
      <c r="AE2489" s="20"/>
      <c r="AF2489" s="20"/>
      <c r="AG2489" s="20"/>
      <c r="AH2489" s="20"/>
    </row>
    <row r="2490" spans="1:34" s="1" customFormat="1">
      <c r="A2490" s="87"/>
      <c r="B2490" s="87"/>
      <c r="C2490" s="361"/>
      <c r="D2490" s="87"/>
      <c r="E2490" s="361"/>
      <c r="F2490" s="87"/>
      <c r="G2490" s="87"/>
      <c r="H2490" s="87"/>
      <c r="I2490" s="16"/>
      <c r="J2490" s="16"/>
      <c r="K2490" s="32"/>
      <c r="L2490" s="16"/>
      <c r="M2490" s="16"/>
      <c r="N2490" s="16"/>
      <c r="AA2490" s="20"/>
      <c r="AB2490" s="20"/>
      <c r="AC2490" s="20"/>
      <c r="AD2490" s="20"/>
      <c r="AE2490" s="20"/>
      <c r="AF2490" s="20"/>
      <c r="AG2490" s="20"/>
      <c r="AH2490" s="20"/>
    </row>
    <row r="2491" spans="1:34" s="1" customFormat="1">
      <c r="A2491" s="87"/>
      <c r="B2491" s="87"/>
      <c r="C2491" s="361"/>
      <c r="D2491" s="87"/>
      <c r="E2491" s="361"/>
      <c r="F2491" s="87"/>
      <c r="G2491" s="87"/>
      <c r="H2491" s="87"/>
      <c r="I2491" s="16"/>
      <c r="J2491" s="16"/>
      <c r="K2491" s="32"/>
      <c r="L2491" s="16"/>
      <c r="M2491" s="16"/>
      <c r="N2491" s="16"/>
      <c r="AA2491" s="20"/>
      <c r="AB2491" s="20"/>
      <c r="AC2491" s="20"/>
      <c r="AD2491" s="20"/>
      <c r="AE2491" s="20"/>
      <c r="AF2491" s="20"/>
      <c r="AG2491" s="20"/>
      <c r="AH2491" s="20"/>
    </row>
    <row r="2492" spans="1:34" s="1" customFormat="1">
      <c r="A2492" s="87"/>
      <c r="B2492" s="87"/>
      <c r="C2492" s="361"/>
      <c r="D2492" s="87"/>
      <c r="E2492" s="361"/>
      <c r="F2492" s="87"/>
      <c r="G2492" s="87"/>
      <c r="H2492" s="87"/>
      <c r="I2492" s="16"/>
      <c r="J2492" s="16"/>
      <c r="K2492" s="32"/>
      <c r="L2492" s="16"/>
      <c r="M2492" s="16"/>
      <c r="N2492" s="16"/>
      <c r="AA2492" s="20"/>
      <c r="AB2492" s="20"/>
      <c r="AC2492" s="20"/>
      <c r="AD2492" s="20"/>
      <c r="AE2492" s="20"/>
      <c r="AF2492" s="20"/>
      <c r="AG2492" s="20"/>
      <c r="AH2492" s="20"/>
    </row>
    <row r="2493" spans="1:34" s="1" customFormat="1">
      <c r="A2493" s="87"/>
      <c r="B2493" s="87"/>
      <c r="C2493" s="361"/>
      <c r="D2493" s="87"/>
      <c r="E2493" s="361"/>
      <c r="F2493" s="87"/>
      <c r="G2493" s="87"/>
      <c r="H2493" s="87"/>
      <c r="I2493" s="16"/>
      <c r="J2493" s="16"/>
      <c r="K2493" s="32"/>
      <c r="L2493" s="16"/>
      <c r="M2493" s="16"/>
      <c r="N2493" s="16"/>
      <c r="AA2493" s="20"/>
      <c r="AB2493" s="20"/>
      <c r="AC2493" s="20"/>
      <c r="AD2493" s="20"/>
      <c r="AE2493" s="20"/>
      <c r="AF2493" s="20"/>
      <c r="AG2493" s="20"/>
      <c r="AH2493" s="20"/>
    </row>
    <row r="2494" spans="1:34" s="1" customFormat="1">
      <c r="A2494" s="87"/>
      <c r="B2494" s="87"/>
      <c r="C2494" s="361"/>
      <c r="D2494" s="87"/>
      <c r="E2494" s="361"/>
      <c r="F2494" s="87"/>
      <c r="G2494" s="87"/>
      <c r="H2494" s="87"/>
      <c r="I2494" s="16"/>
      <c r="J2494" s="16"/>
      <c r="K2494" s="32"/>
      <c r="L2494" s="16"/>
      <c r="M2494" s="16"/>
      <c r="N2494" s="16"/>
      <c r="AA2494" s="20"/>
      <c r="AB2494" s="20"/>
      <c r="AC2494" s="20"/>
      <c r="AD2494" s="20"/>
      <c r="AE2494" s="20"/>
      <c r="AF2494" s="20"/>
      <c r="AG2494" s="20"/>
      <c r="AH2494" s="20"/>
    </row>
    <row r="2495" spans="1:34" s="1" customFormat="1">
      <c r="A2495" s="87"/>
      <c r="B2495" s="87"/>
      <c r="C2495" s="361"/>
      <c r="D2495" s="87"/>
      <c r="E2495" s="361"/>
      <c r="F2495" s="87"/>
      <c r="G2495" s="87"/>
      <c r="H2495" s="87"/>
      <c r="I2495" s="16"/>
      <c r="J2495" s="16"/>
      <c r="K2495" s="32"/>
      <c r="L2495" s="16"/>
      <c r="M2495" s="16"/>
      <c r="N2495" s="16"/>
      <c r="AA2495" s="20"/>
      <c r="AB2495" s="20"/>
      <c r="AC2495" s="20"/>
      <c r="AD2495" s="20"/>
      <c r="AE2495" s="20"/>
      <c r="AF2495" s="20"/>
      <c r="AG2495" s="20"/>
      <c r="AH2495" s="20"/>
    </row>
    <row r="2496" spans="1:34" s="1" customFormat="1">
      <c r="A2496" s="87"/>
      <c r="B2496" s="87"/>
      <c r="C2496" s="361"/>
      <c r="D2496" s="87"/>
      <c r="E2496" s="361"/>
      <c r="F2496" s="87"/>
      <c r="G2496" s="87"/>
      <c r="H2496" s="87"/>
      <c r="I2496" s="16"/>
      <c r="J2496" s="16"/>
      <c r="K2496" s="32"/>
      <c r="L2496" s="16"/>
      <c r="M2496" s="16"/>
      <c r="N2496" s="16"/>
      <c r="AA2496" s="20"/>
      <c r="AB2496" s="20"/>
      <c r="AC2496" s="20"/>
      <c r="AD2496" s="20"/>
      <c r="AE2496" s="20"/>
      <c r="AF2496" s="20"/>
      <c r="AG2496" s="20"/>
      <c r="AH2496" s="20"/>
    </row>
    <row r="2497" spans="1:34" s="1" customFormat="1">
      <c r="A2497" s="87"/>
      <c r="B2497" s="87"/>
      <c r="C2497" s="361"/>
      <c r="D2497" s="87"/>
      <c r="E2497" s="361"/>
      <c r="F2497" s="87"/>
      <c r="G2497" s="87"/>
      <c r="H2497" s="87"/>
      <c r="I2497" s="16"/>
      <c r="J2497" s="16"/>
      <c r="K2497" s="32"/>
      <c r="L2497" s="16"/>
      <c r="M2497" s="16"/>
      <c r="N2497" s="16"/>
      <c r="AA2497" s="20"/>
      <c r="AB2497" s="20"/>
      <c r="AC2497" s="20"/>
      <c r="AD2497" s="20"/>
      <c r="AE2497" s="20"/>
      <c r="AF2497" s="20"/>
      <c r="AG2497" s="20"/>
      <c r="AH2497" s="20"/>
    </row>
    <row r="2498" spans="1:34" s="1" customFormat="1">
      <c r="A2498" s="87"/>
      <c r="B2498" s="87"/>
      <c r="C2498" s="361"/>
      <c r="D2498" s="87"/>
      <c r="E2498" s="361"/>
      <c r="F2498" s="87"/>
      <c r="G2498" s="87"/>
      <c r="H2498" s="87"/>
      <c r="I2498" s="16"/>
      <c r="J2498" s="16"/>
      <c r="K2498" s="32"/>
      <c r="L2498" s="16"/>
      <c r="M2498" s="16"/>
      <c r="N2498" s="16"/>
      <c r="AA2498" s="20"/>
      <c r="AB2498" s="20"/>
      <c r="AC2498" s="20"/>
      <c r="AD2498" s="20"/>
      <c r="AE2498" s="20"/>
      <c r="AF2498" s="20"/>
      <c r="AG2498" s="20"/>
      <c r="AH2498" s="20"/>
    </row>
    <row r="2499" spans="1:34" s="1" customFormat="1">
      <c r="A2499" s="87"/>
      <c r="B2499" s="87"/>
      <c r="C2499" s="361"/>
      <c r="D2499" s="87"/>
      <c r="E2499" s="361"/>
      <c r="F2499" s="87"/>
      <c r="G2499" s="87"/>
      <c r="H2499" s="87"/>
      <c r="I2499" s="16"/>
      <c r="J2499" s="16"/>
      <c r="K2499" s="32"/>
      <c r="L2499" s="16"/>
      <c r="M2499" s="16"/>
      <c r="N2499" s="16"/>
      <c r="AA2499" s="20"/>
      <c r="AB2499" s="20"/>
      <c r="AC2499" s="20"/>
      <c r="AD2499" s="20"/>
      <c r="AE2499" s="20"/>
      <c r="AF2499" s="20"/>
      <c r="AG2499" s="20"/>
      <c r="AH2499" s="20"/>
    </row>
    <row r="2500" spans="1:34" s="1" customFormat="1">
      <c r="A2500" s="87"/>
      <c r="B2500" s="87"/>
      <c r="C2500" s="361"/>
      <c r="D2500" s="87"/>
      <c r="E2500" s="361"/>
      <c r="F2500" s="87"/>
      <c r="G2500" s="87"/>
      <c r="H2500" s="87"/>
      <c r="I2500" s="16"/>
      <c r="J2500" s="16"/>
      <c r="K2500" s="32"/>
      <c r="L2500" s="16"/>
      <c r="M2500" s="16"/>
      <c r="N2500" s="16"/>
      <c r="AA2500" s="20"/>
      <c r="AB2500" s="20"/>
      <c r="AC2500" s="20"/>
      <c r="AD2500" s="20"/>
      <c r="AE2500" s="20"/>
      <c r="AF2500" s="20"/>
      <c r="AG2500" s="20"/>
      <c r="AH2500" s="20"/>
    </row>
    <row r="2501" spans="1:34" s="1" customFormat="1">
      <c r="A2501" s="87"/>
      <c r="B2501" s="87"/>
      <c r="C2501" s="361"/>
      <c r="D2501" s="87"/>
      <c r="E2501" s="361"/>
      <c r="F2501" s="87"/>
      <c r="G2501" s="87"/>
      <c r="H2501" s="87"/>
      <c r="I2501" s="16"/>
      <c r="J2501" s="16"/>
      <c r="K2501" s="32"/>
      <c r="L2501" s="16"/>
      <c r="M2501" s="16"/>
      <c r="N2501" s="16"/>
      <c r="AA2501" s="20"/>
      <c r="AB2501" s="20"/>
      <c r="AC2501" s="20"/>
      <c r="AD2501" s="20"/>
      <c r="AE2501" s="20"/>
      <c r="AF2501" s="20"/>
      <c r="AG2501" s="20"/>
      <c r="AH2501" s="20"/>
    </row>
    <row r="2502" spans="1:34" s="1" customFormat="1">
      <c r="A2502" s="87"/>
      <c r="B2502" s="87"/>
      <c r="C2502" s="361"/>
      <c r="D2502" s="87"/>
      <c r="E2502" s="361"/>
      <c r="F2502" s="87"/>
      <c r="G2502" s="87"/>
      <c r="H2502" s="87"/>
      <c r="I2502" s="16"/>
      <c r="J2502" s="16"/>
      <c r="K2502" s="32"/>
      <c r="L2502" s="16"/>
      <c r="M2502" s="16"/>
      <c r="N2502" s="16"/>
      <c r="AA2502" s="20"/>
      <c r="AB2502" s="20"/>
      <c r="AC2502" s="20"/>
      <c r="AD2502" s="20"/>
      <c r="AE2502" s="20"/>
      <c r="AF2502" s="20"/>
      <c r="AG2502" s="20"/>
      <c r="AH2502" s="20"/>
    </row>
    <row r="2503" spans="1:34" s="1" customFormat="1">
      <c r="A2503" s="87"/>
      <c r="B2503" s="87"/>
      <c r="C2503" s="361"/>
      <c r="D2503" s="87"/>
      <c r="E2503" s="361"/>
      <c r="F2503" s="87"/>
      <c r="G2503" s="87"/>
      <c r="H2503" s="87"/>
      <c r="I2503" s="16"/>
      <c r="J2503" s="16"/>
      <c r="K2503" s="32"/>
      <c r="L2503" s="16"/>
      <c r="M2503" s="16"/>
      <c r="N2503" s="16"/>
      <c r="AA2503" s="20"/>
      <c r="AB2503" s="20"/>
      <c r="AC2503" s="20"/>
      <c r="AD2503" s="20"/>
      <c r="AE2503" s="20"/>
      <c r="AF2503" s="20"/>
      <c r="AG2503" s="20"/>
      <c r="AH2503" s="20"/>
    </row>
    <row r="2504" spans="1:34" s="1" customFormat="1">
      <c r="A2504" s="87"/>
      <c r="B2504" s="87"/>
      <c r="C2504" s="361"/>
      <c r="D2504" s="87"/>
      <c r="E2504" s="361"/>
      <c r="F2504" s="87"/>
      <c r="G2504" s="87"/>
      <c r="H2504" s="87"/>
      <c r="I2504" s="16"/>
      <c r="J2504" s="16"/>
      <c r="K2504" s="32"/>
      <c r="L2504" s="16"/>
      <c r="M2504" s="16"/>
      <c r="N2504" s="16"/>
      <c r="AA2504" s="20"/>
      <c r="AB2504" s="20"/>
      <c r="AC2504" s="20"/>
      <c r="AD2504" s="20"/>
      <c r="AE2504" s="20"/>
      <c r="AF2504" s="20"/>
      <c r="AG2504" s="20"/>
      <c r="AH2504" s="20"/>
    </row>
    <row r="2505" spans="1:34" s="1" customFormat="1">
      <c r="A2505" s="87"/>
      <c r="B2505" s="87"/>
      <c r="C2505" s="361"/>
      <c r="D2505" s="87"/>
      <c r="E2505" s="361"/>
      <c r="F2505" s="87"/>
      <c r="G2505" s="87"/>
      <c r="H2505" s="87"/>
      <c r="I2505" s="16"/>
      <c r="J2505" s="16"/>
      <c r="K2505" s="32"/>
      <c r="L2505" s="16"/>
      <c r="M2505" s="16"/>
      <c r="N2505" s="16"/>
      <c r="AA2505" s="20"/>
      <c r="AB2505" s="20"/>
      <c r="AC2505" s="20"/>
      <c r="AD2505" s="20"/>
      <c r="AE2505" s="20"/>
      <c r="AF2505" s="20"/>
      <c r="AG2505" s="20"/>
      <c r="AH2505" s="20"/>
    </row>
    <row r="2506" spans="1:34" s="1" customFormat="1">
      <c r="A2506" s="87"/>
      <c r="B2506" s="87"/>
      <c r="C2506" s="361"/>
      <c r="D2506" s="87"/>
      <c r="E2506" s="361"/>
      <c r="F2506" s="87"/>
      <c r="G2506" s="87"/>
      <c r="H2506" s="87"/>
      <c r="I2506" s="16"/>
      <c r="J2506" s="16"/>
      <c r="K2506" s="32"/>
      <c r="L2506" s="16"/>
      <c r="M2506" s="16"/>
      <c r="N2506" s="16"/>
      <c r="AA2506" s="20"/>
      <c r="AB2506" s="20"/>
      <c r="AC2506" s="20"/>
      <c r="AD2506" s="20"/>
      <c r="AE2506" s="20"/>
      <c r="AF2506" s="20"/>
      <c r="AG2506" s="20"/>
      <c r="AH2506" s="20"/>
    </row>
    <row r="2507" spans="1:34" s="1" customFormat="1">
      <c r="A2507" s="87"/>
      <c r="B2507" s="87"/>
      <c r="C2507" s="361"/>
      <c r="D2507" s="87"/>
      <c r="E2507" s="361"/>
      <c r="F2507" s="87"/>
      <c r="G2507" s="87"/>
      <c r="H2507" s="87"/>
      <c r="I2507" s="16"/>
      <c r="J2507" s="16"/>
      <c r="K2507" s="32"/>
      <c r="L2507" s="16"/>
      <c r="M2507" s="16"/>
      <c r="N2507" s="16"/>
      <c r="AA2507" s="20"/>
      <c r="AB2507" s="20"/>
      <c r="AC2507" s="20"/>
      <c r="AD2507" s="20"/>
      <c r="AE2507" s="20"/>
      <c r="AF2507" s="20"/>
      <c r="AG2507" s="20"/>
      <c r="AH2507" s="20"/>
    </row>
    <row r="2508" spans="1:34" s="1" customFormat="1">
      <c r="A2508" s="87"/>
      <c r="B2508" s="87"/>
      <c r="C2508" s="361"/>
      <c r="D2508" s="87"/>
      <c r="E2508" s="361"/>
      <c r="F2508" s="87"/>
      <c r="G2508" s="87"/>
      <c r="H2508" s="87"/>
      <c r="I2508" s="16"/>
      <c r="J2508" s="16"/>
      <c r="K2508" s="32"/>
      <c r="L2508" s="16"/>
      <c r="M2508" s="16"/>
      <c r="N2508" s="16"/>
      <c r="AA2508" s="20"/>
      <c r="AB2508" s="20"/>
      <c r="AC2508" s="20"/>
      <c r="AD2508" s="20"/>
      <c r="AE2508" s="20"/>
      <c r="AF2508" s="20"/>
      <c r="AG2508" s="20"/>
      <c r="AH2508" s="20"/>
    </row>
    <row r="2509" spans="1:34" s="1" customFormat="1">
      <c r="A2509" s="87"/>
      <c r="B2509" s="87"/>
      <c r="C2509" s="361"/>
      <c r="D2509" s="87"/>
      <c r="E2509" s="361"/>
      <c r="F2509" s="87"/>
      <c r="G2509" s="87"/>
      <c r="H2509" s="87"/>
      <c r="I2509" s="16"/>
      <c r="J2509" s="16"/>
      <c r="K2509" s="32"/>
      <c r="L2509" s="16"/>
      <c r="M2509" s="16"/>
      <c r="N2509" s="16"/>
      <c r="AA2509" s="20"/>
      <c r="AB2509" s="20"/>
      <c r="AC2509" s="20"/>
      <c r="AD2509" s="20"/>
      <c r="AE2509" s="20"/>
      <c r="AF2509" s="20"/>
      <c r="AG2509" s="20"/>
      <c r="AH2509" s="20"/>
    </row>
    <row r="2510" spans="1:34" s="1" customFormat="1">
      <c r="A2510" s="87"/>
      <c r="B2510" s="87"/>
      <c r="C2510" s="361"/>
      <c r="D2510" s="87"/>
      <c r="E2510" s="361"/>
      <c r="F2510" s="87"/>
      <c r="G2510" s="87"/>
      <c r="H2510" s="87"/>
      <c r="I2510" s="16"/>
      <c r="J2510" s="16"/>
      <c r="K2510" s="32"/>
      <c r="L2510" s="16"/>
      <c r="M2510" s="16"/>
      <c r="N2510" s="16"/>
      <c r="AA2510" s="20"/>
      <c r="AB2510" s="20"/>
      <c r="AC2510" s="20"/>
      <c r="AD2510" s="20"/>
      <c r="AE2510" s="20"/>
      <c r="AF2510" s="20"/>
      <c r="AG2510" s="20"/>
      <c r="AH2510" s="20"/>
    </row>
    <row r="2511" spans="1:34" s="1" customFormat="1">
      <c r="A2511" s="87"/>
      <c r="B2511" s="87"/>
      <c r="C2511" s="361"/>
      <c r="D2511" s="87"/>
      <c r="E2511" s="361"/>
      <c r="F2511" s="87"/>
      <c r="G2511" s="87"/>
      <c r="H2511" s="87"/>
      <c r="I2511" s="16"/>
      <c r="J2511" s="16"/>
      <c r="K2511" s="32"/>
      <c r="L2511" s="16"/>
      <c r="M2511" s="16"/>
      <c r="N2511" s="16"/>
      <c r="AA2511" s="20"/>
      <c r="AB2511" s="20"/>
      <c r="AC2511" s="20"/>
      <c r="AD2511" s="20"/>
      <c r="AE2511" s="20"/>
      <c r="AF2511" s="20"/>
      <c r="AG2511" s="20"/>
      <c r="AH2511" s="20"/>
    </row>
    <row r="2512" spans="1:34" s="1" customFormat="1">
      <c r="A2512" s="87"/>
      <c r="B2512" s="87"/>
      <c r="C2512" s="361"/>
      <c r="D2512" s="87"/>
      <c r="E2512" s="361"/>
      <c r="F2512" s="87"/>
      <c r="G2512" s="87"/>
      <c r="H2512" s="87"/>
      <c r="I2512" s="16"/>
      <c r="J2512" s="16"/>
      <c r="K2512" s="32"/>
      <c r="L2512" s="16"/>
      <c r="M2512" s="16"/>
      <c r="N2512" s="16"/>
      <c r="AA2512" s="20"/>
      <c r="AB2512" s="20"/>
      <c r="AC2512" s="20"/>
      <c r="AD2512" s="20"/>
      <c r="AE2512" s="20"/>
      <c r="AF2512" s="20"/>
      <c r="AG2512" s="20"/>
      <c r="AH2512" s="20"/>
    </row>
    <row r="2513" spans="1:34" s="1" customFormat="1">
      <c r="A2513" s="87"/>
      <c r="B2513" s="87"/>
      <c r="C2513" s="361"/>
      <c r="D2513" s="87"/>
      <c r="E2513" s="361"/>
      <c r="F2513" s="87"/>
      <c r="G2513" s="87"/>
      <c r="H2513" s="87"/>
      <c r="I2513" s="16"/>
      <c r="J2513" s="16"/>
      <c r="K2513" s="32"/>
      <c r="L2513" s="16"/>
      <c r="M2513" s="16"/>
      <c r="N2513" s="16"/>
      <c r="AA2513" s="20"/>
      <c r="AB2513" s="20"/>
      <c r="AC2513" s="20"/>
      <c r="AD2513" s="20"/>
      <c r="AE2513" s="20"/>
      <c r="AF2513" s="20"/>
      <c r="AG2513" s="20"/>
      <c r="AH2513" s="20"/>
    </row>
    <row r="2514" spans="1:34" s="1" customFormat="1">
      <c r="A2514" s="87"/>
      <c r="B2514" s="87"/>
      <c r="C2514" s="361"/>
      <c r="D2514" s="87"/>
      <c r="E2514" s="361"/>
      <c r="F2514" s="87"/>
      <c r="G2514" s="87"/>
      <c r="H2514" s="87"/>
      <c r="I2514" s="16"/>
      <c r="J2514" s="16"/>
      <c r="K2514" s="32"/>
      <c r="L2514" s="16"/>
      <c r="M2514" s="16"/>
      <c r="N2514" s="16"/>
      <c r="AA2514" s="20"/>
      <c r="AB2514" s="20"/>
      <c r="AC2514" s="20"/>
      <c r="AD2514" s="20"/>
      <c r="AE2514" s="20"/>
      <c r="AF2514" s="20"/>
      <c r="AG2514" s="20"/>
      <c r="AH2514" s="20"/>
    </row>
    <row r="2515" spans="1:34" s="1" customFormat="1">
      <c r="A2515" s="87"/>
      <c r="B2515" s="87"/>
      <c r="C2515" s="361"/>
      <c r="D2515" s="87"/>
      <c r="E2515" s="361"/>
      <c r="F2515" s="87"/>
      <c r="G2515" s="87"/>
      <c r="H2515" s="87"/>
      <c r="I2515" s="16"/>
      <c r="J2515" s="16"/>
      <c r="K2515" s="32"/>
      <c r="L2515" s="16"/>
      <c r="M2515" s="16"/>
      <c r="N2515" s="16"/>
      <c r="AA2515" s="20"/>
      <c r="AB2515" s="20"/>
      <c r="AC2515" s="20"/>
      <c r="AD2515" s="20"/>
      <c r="AE2515" s="20"/>
      <c r="AF2515" s="20"/>
      <c r="AG2515" s="20"/>
      <c r="AH2515" s="20"/>
    </row>
    <row r="2516" spans="1:34" s="1" customFormat="1">
      <c r="A2516" s="87"/>
      <c r="B2516" s="87"/>
      <c r="C2516" s="361"/>
      <c r="D2516" s="87"/>
      <c r="E2516" s="361"/>
      <c r="F2516" s="87"/>
      <c r="G2516" s="87"/>
      <c r="H2516" s="87"/>
      <c r="I2516" s="16"/>
      <c r="J2516" s="16"/>
      <c r="K2516" s="32"/>
      <c r="L2516" s="16"/>
      <c r="M2516" s="16"/>
      <c r="N2516" s="16"/>
      <c r="AA2516" s="20"/>
      <c r="AB2516" s="20"/>
      <c r="AC2516" s="20"/>
      <c r="AD2516" s="20"/>
      <c r="AE2516" s="20"/>
      <c r="AF2516" s="20"/>
      <c r="AG2516" s="20"/>
      <c r="AH2516" s="20"/>
    </row>
    <row r="2517" spans="1:34" s="1" customFormat="1">
      <c r="A2517" s="87"/>
      <c r="B2517" s="87"/>
      <c r="C2517" s="361"/>
      <c r="D2517" s="87"/>
      <c r="E2517" s="361"/>
      <c r="F2517" s="87"/>
      <c r="G2517" s="87"/>
      <c r="H2517" s="87"/>
      <c r="I2517" s="16"/>
      <c r="J2517" s="16"/>
      <c r="K2517" s="32"/>
      <c r="L2517" s="16"/>
      <c r="M2517" s="16"/>
      <c r="N2517" s="16"/>
      <c r="AA2517" s="20"/>
      <c r="AB2517" s="20"/>
      <c r="AC2517" s="20"/>
      <c r="AD2517" s="20"/>
      <c r="AE2517" s="20"/>
      <c r="AF2517" s="20"/>
      <c r="AG2517" s="20"/>
      <c r="AH2517" s="20"/>
    </row>
    <row r="2518" spans="1:34" s="1" customFormat="1">
      <c r="A2518" s="87"/>
      <c r="B2518" s="87"/>
      <c r="C2518" s="361"/>
      <c r="D2518" s="87"/>
      <c r="E2518" s="361"/>
      <c r="F2518" s="87"/>
      <c r="G2518" s="87"/>
      <c r="H2518" s="87"/>
      <c r="I2518" s="16"/>
      <c r="J2518" s="16"/>
      <c r="K2518" s="32"/>
      <c r="L2518" s="16"/>
      <c r="M2518" s="16"/>
      <c r="N2518" s="16"/>
      <c r="AA2518" s="20"/>
      <c r="AB2518" s="20"/>
      <c r="AC2518" s="20"/>
      <c r="AD2518" s="20"/>
      <c r="AE2518" s="20"/>
      <c r="AF2518" s="20"/>
      <c r="AG2518" s="20"/>
      <c r="AH2518" s="20"/>
    </row>
    <row r="2519" spans="1:34" s="1" customFormat="1">
      <c r="A2519" s="87"/>
      <c r="B2519" s="87"/>
      <c r="C2519" s="361"/>
      <c r="D2519" s="87"/>
      <c r="E2519" s="361"/>
      <c r="F2519" s="87"/>
      <c r="G2519" s="87"/>
      <c r="H2519" s="87"/>
      <c r="I2519" s="16"/>
      <c r="J2519" s="16"/>
      <c r="K2519" s="32"/>
      <c r="L2519" s="16"/>
      <c r="M2519" s="16"/>
      <c r="N2519" s="16"/>
      <c r="AA2519" s="20"/>
      <c r="AB2519" s="20"/>
      <c r="AC2519" s="20"/>
      <c r="AD2519" s="20"/>
      <c r="AE2519" s="20"/>
      <c r="AF2519" s="20"/>
      <c r="AG2519" s="20"/>
      <c r="AH2519" s="20"/>
    </row>
    <row r="2520" spans="1:34" s="1" customFormat="1">
      <c r="A2520" s="87"/>
      <c r="B2520" s="87"/>
      <c r="C2520" s="361"/>
      <c r="D2520" s="87"/>
      <c r="E2520" s="361"/>
      <c r="F2520" s="87"/>
      <c r="G2520" s="87"/>
      <c r="H2520" s="87"/>
      <c r="I2520" s="16"/>
      <c r="J2520" s="16"/>
      <c r="K2520" s="32"/>
      <c r="L2520" s="16"/>
      <c r="M2520" s="16"/>
      <c r="N2520" s="16"/>
      <c r="AA2520" s="20"/>
      <c r="AB2520" s="20"/>
      <c r="AC2520" s="20"/>
      <c r="AD2520" s="20"/>
      <c r="AE2520" s="20"/>
      <c r="AF2520" s="20"/>
      <c r="AG2520" s="20"/>
      <c r="AH2520" s="20"/>
    </row>
    <row r="2521" spans="1:34" s="1" customFormat="1">
      <c r="A2521" s="87"/>
      <c r="B2521" s="87"/>
      <c r="C2521" s="361"/>
      <c r="D2521" s="87"/>
      <c r="E2521" s="361"/>
      <c r="F2521" s="87"/>
      <c r="G2521" s="87"/>
      <c r="H2521" s="87"/>
      <c r="I2521" s="16"/>
      <c r="J2521" s="16"/>
      <c r="K2521" s="32"/>
      <c r="L2521" s="16"/>
      <c r="M2521" s="16"/>
      <c r="N2521" s="16"/>
      <c r="AA2521" s="20"/>
      <c r="AB2521" s="20"/>
      <c r="AC2521" s="20"/>
      <c r="AD2521" s="20"/>
      <c r="AE2521" s="20"/>
      <c r="AF2521" s="20"/>
      <c r="AG2521" s="20"/>
      <c r="AH2521" s="20"/>
    </row>
    <row r="2522" spans="1:34" s="1" customFormat="1">
      <c r="A2522" s="87"/>
      <c r="B2522" s="87"/>
      <c r="C2522" s="361"/>
      <c r="D2522" s="87"/>
      <c r="E2522" s="361"/>
      <c r="F2522" s="87"/>
      <c r="G2522" s="87"/>
      <c r="H2522" s="87"/>
      <c r="I2522" s="16"/>
      <c r="J2522" s="16"/>
      <c r="K2522" s="32"/>
      <c r="L2522" s="16"/>
      <c r="M2522" s="16"/>
      <c r="N2522" s="16"/>
      <c r="AA2522" s="20"/>
      <c r="AB2522" s="20"/>
      <c r="AC2522" s="20"/>
      <c r="AD2522" s="20"/>
      <c r="AE2522" s="20"/>
      <c r="AF2522" s="20"/>
      <c r="AG2522" s="20"/>
      <c r="AH2522" s="20"/>
    </row>
    <row r="2523" spans="1:34" s="1" customFormat="1">
      <c r="A2523" s="87"/>
      <c r="B2523" s="87"/>
      <c r="C2523" s="361"/>
      <c r="D2523" s="87"/>
      <c r="E2523" s="361"/>
      <c r="F2523" s="87"/>
      <c r="G2523" s="87"/>
      <c r="H2523" s="87"/>
      <c r="I2523" s="16"/>
      <c r="J2523" s="16"/>
      <c r="K2523" s="32"/>
      <c r="L2523" s="16"/>
      <c r="M2523" s="16"/>
      <c r="N2523" s="16"/>
      <c r="AA2523" s="20"/>
      <c r="AB2523" s="20"/>
      <c r="AC2523" s="20"/>
      <c r="AD2523" s="20"/>
      <c r="AE2523" s="20"/>
      <c r="AF2523" s="20"/>
      <c r="AG2523" s="20"/>
      <c r="AH2523" s="20"/>
    </row>
    <row r="2524" spans="1:34" s="1" customFormat="1">
      <c r="A2524" s="87"/>
      <c r="B2524" s="87"/>
      <c r="C2524" s="361"/>
      <c r="D2524" s="87"/>
      <c r="E2524" s="361"/>
      <c r="F2524" s="87"/>
      <c r="G2524" s="87"/>
      <c r="H2524" s="87"/>
      <c r="I2524" s="16"/>
      <c r="J2524" s="16"/>
      <c r="K2524" s="32"/>
      <c r="L2524" s="16"/>
      <c r="M2524" s="16"/>
      <c r="N2524" s="16"/>
      <c r="AA2524" s="20"/>
      <c r="AB2524" s="20"/>
      <c r="AC2524" s="20"/>
      <c r="AD2524" s="20"/>
      <c r="AE2524" s="20"/>
      <c r="AF2524" s="20"/>
      <c r="AG2524" s="20"/>
      <c r="AH2524" s="20"/>
    </row>
    <row r="2525" spans="1:34" s="1" customFormat="1">
      <c r="A2525" s="87"/>
      <c r="B2525" s="87"/>
      <c r="C2525" s="361"/>
      <c r="D2525" s="87"/>
      <c r="E2525" s="361"/>
      <c r="F2525" s="87"/>
      <c r="G2525" s="87"/>
      <c r="H2525" s="87"/>
      <c r="I2525" s="16"/>
      <c r="J2525" s="16"/>
      <c r="K2525" s="32"/>
      <c r="L2525" s="16"/>
      <c r="M2525" s="16"/>
      <c r="N2525" s="16"/>
      <c r="AA2525" s="20"/>
      <c r="AB2525" s="20"/>
      <c r="AC2525" s="20"/>
      <c r="AD2525" s="20"/>
      <c r="AE2525" s="20"/>
      <c r="AF2525" s="20"/>
      <c r="AG2525" s="20"/>
      <c r="AH2525" s="20"/>
    </row>
    <row r="2526" spans="1:34" s="1" customFormat="1">
      <c r="A2526" s="87"/>
      <c r="B2526" s="87"/>
      <c r="C2526" s="361"/>
      <c r="D2526" s="87"/>
      <c r="E2526" s="361"/>
      <c r="F2526" s="87"/>
      <c r="G2526" s="87"/>
      <c r="H2526" s="87"/>
      <c r="I2526" s="16"/>
      <c r="J2526" s="16"/>
      <c r="K2526" s="32"/>
      <c r="L2526" s="16"/>
      <c r="M2526" s="16"/>
      <c r="N2526" s="16"/>
      <c r="AA2526" s="20"/>
      <c r="AB2526" s="20"/>
      <c r="AC2526" s="20"/>
      <c r="AD2526" s="20"/>
      <c r="AE2526" s="20"/>
      <c r="AF2526" s="20"/>
      <c r="AG2526" s="20"/>
      <c r="AH2526" s="20"/>
    </row>
    <row r="2527" spans="1:34" s="1" customFormat="1">
      <c r="A2527" s="87"/>
      <c r="B2527" s="87"/>
      <c r="C2527" s="361"/>
      <c r="D2527" s="87"/>
      <c r="E2527" s="361"/>
      <c r="F2527" s="87"/>
      <c r="G2527" s="87"/>
      <c r="H2527" s="87"/>
      <c r="I2527" s="16"/>
      <c r="J2527" s="16"/>
      <c r="K2527" s="32"/>
      <c r="L2527" s="16"/>
      <c r="M2527" s="16"/>
      <c r="N2527" s="16"/>
      <c r="AA2527" s="20"/>
      <c r="AB2527" s="20"/>
      <c r="AC2527" s="20"/>
      <c r="AD2527" s="20"/>
      <c r="AE2527" s="20"/>
      <c r="AF2527" s="20"/>
      <c r="AG2527" s="20"/>
      <c r="AH2527" s="20"/>
    </row>
    <row r="2528" spans="1:34" s="1" customFormat="1">
      <c r="A2528" s="87"/>
      <c r="B2528" s="87"/>
      <c r="C2528" s="361"/>
      <c r="D2528" s="87"/>
      <c r="E2528" s="361"/>
      <c r="F2528" s="87"/>
      <c r="G2528" s="87"/>
      <c r="H2528" s="87"/>
      <c r="I2528" s="16"/>
      <c r="J2528" s="16"/>
      <c r="K2528" s="32"/>
      <c r="L2528" s="16"/>
      <c r="M2528" s="16"/>
      <c r="N2528" s="16"/>
      <c r="AA2528" s="20"/>
      <c r="AB2528" s="20"/>
      <c r="AC2528" s="20"/>
      <c r="AD2528" s="20"/>
      <c r="AE2528" s="20"/>
      <c r="AF2528" s="20"/>
      <c r="AG2528" s="20"/>
      <c r="AH2528" s="20"/>
    </row>
    <row r="2529" spans="1:34" s="1" customFormat="1">
      <c r="A2529" s="87"/>
      <c r="B2529" s="87"/>
      <c r="C2529" s="361"/>
      <c r="D2529" s="87"/>
      <c r="E2529" s="361"/>
      <c r="F2529" s="87"/>
      <c r="G2529" s="87"/>
      <c r="H2529" s="87"/>
      <c r="I2529" s="16"/>
      <c r="J2529" s="16"/>
      <c r="K2529" s="32"/>
      <c r="L2529" s="16"/>
      <c r="M2529" s="16"/>
      <c r="N2529" s="16"/>
      <c r="AA2529" s="20"/>
      <c r="AB2529" s="20"/>
      <c r="AC2529" s="20"/>
      <c r="AD2529" s="20"/>
      <c r="AE2529" s="20"/>
      <c r="AF2529" s="20"/>
      <c r="AG2529" s="20"/>
      <c r="AH2529" s="20"/>
    </row>
    <row r="2530" spans="1:34" s="1" customFormat="1">
      <c r="A2530" s="87"/>
      <c r="B2530" s="87"/>
      <c r="C2530" s="361"/>
      <c r="D2530" s="87"/>
      <c r="E2530" s="361"/>
      <c r="F2530" s="87"/>
      <c r="G2530" s="87"/>
      <c r="H2530" s="87"/>
      <c r="I2530" s="16"/>
      <c r="J2530" s="16"/>
      <c r="K2530" s="32"/>
      <c r="L2530" s="16"/>
      <c r="M2530" s="16"/>
      <c r="N2530" s="16"/>
      <c r="AA2530" s="20"/>
      <c r="AB2530" s="20"/>
      <c r="AC2530" s="20"/>
      <c r="AD2530" s="20"/>
      <c r="AE2530" s="20"/>
      <c r="AF2530" s="20"/>
      <c r="AG2530" s="20"/>
      <c r="AH2530" s="20"/>
    </row>
    <row r="2531" spans="1:34" s="1" customFormat="1">
      <c r="A2531" s="87"/>
      <c r="B2531" s="87"/>
      <c r="C2531" s="361"/>
      <c r="D2531" s="87"/>
      <c r="E2531" s="361"/>
      <c r="F2531" s="87"/>
      <c r="G2531" s="87"/>
      <c r="H2531" s="87"/>
      <c r="I2531" s="16"/>
      <c r="J2531" s="16"/>
      <c r="K2531" s="32"/>
      <c r="L2531" s="16"/>
      <c r="M2531" s="16"/>
      <c r="N2531" s="16"/>
      <c r="AA2531" s="20"/>
      <c r="AB2531" s="20"/>
      <c r="AC2531" s="20"/>
      <c r="AD2531" s="20"/>
      <c r="AE2531" s="20"/>
      <c r="AF2531" s="20"/>
      <c r="AG2531" s="20"/>
      <c r="AH2531" s="20"/>
    </row>
    <row r="2532" spans="1:34" s="1" customFormat="1">
      <c r="A2532" s="87"/>
      <c r="B2532" s="87"/>
      <c r="C2532" s="361"/>
      <c r="D2532" s="87"/>
      <c r="E2532" s="361"/>
      <c r="F2532" s="87"/>
      <c r="G2532" s="87"/>
      <c r="H2532" s="87"/>
      <c r="I2532" s="16"/>
      <c r="J2532" s="16"/>
      <c r="K2532" s="32"/>
      <c r="L2532" s="16"/>
      <c r="M2532" s="16"/>
      <c r="N2532" s="16"/>
      <c r="AA2532" s="20"/>
      <c r="AB2532" s="20"/>
      <c r="AC2532" s="20"/>
      <c r="AD2532" s="20"/>
      <c r="AE2532" s="20"/>
      <c r="AF2532" s="20"/>
      <c r="AG2532" s="20"/>
      <c r="AH2532" s="20"/>
    </row>
    <row r="2533" spans="1:34" s="1" customFormat="1">
      <c r="A2533" s="87"/>
      <c r="B2533" s="87"/>
      <c r="C2533" s="361"/>
      <c r="D2533" s="87"/>
      <c r="E2533" s="361"/>
      <c r="F2533" s="87"/>
      <c r="G2533" s="87"/>
      <c r="H2533" s="87"/>
      <c r="I2533" s="16"/>
      <c r="J2533" s="16"/>
      <c r="K2533" s="32"/>
      <c r="L2533" s="16"/>
      <c r="M2533" s="16"/>
      <c r="N2533" s="16"/>
      <c r="AA2533" s="20"/>
      <c r="AB2533" s="20"/>
      <c r="AC2533" s="20"/>
      <c r="AD2533" s="20"/>
      <c r="AE2533" s="20"/>
      <c r="AF2533" s="20"/>
      <c r="AG2533" s="20"/>
      <c r="AH2533" s="20"/>
    </row>
    <row r="2534" spans="1:34" s="1" customFormat="1">
      <c r="A2534" s="87"/>
      <c r="B2534" s="87"/>
      <c r="C2534" s="361"/>
      <c r="D2534" s="87"/>
      <c r="E2534" s="361"/>
      <c r="F2534" s="87"/>
      <c r="G2534" s="87"/>
      <c r="H2534" s="87"/>
      <c r="I2534" s="16"/>
      <c r="J2534" s="16"/>
      <c r="K2534" s="32"/>
      <c r="L2534" s="16"/>
      <c r="M2534" s="16"/>
      <c r="N2534" s="16"/>
      <c r="AA2534" s="20"/>
      <c r="AB2534" s="20"/>
      <c r="AC2534" s="20"/>
      <c r="AD2534" s="20"/>
      <c r="AE2534" s="20"/>
      <c r="AF2534" s="20"/>
      <c r="AG2534" s="20"/>
      <c r="AH2534" s="20"/>
    </row>
    <row r="2535" spans="1:34" s="1" customFormat="1">
      <c r="A2535" s="87"/>
      <c r="B2535" s="87"/>
      <c r="C2535" s="361"/>
      <c r="D2535" s="87"/>
      <c r="E2535" s="361"/>
      <c r="F2535" s="87"/>
      <c r="G2535" s="87"/>
      <c r="H2535" s="87"/>
      <c r="I2535" s="16"/>
      <c r="J2535" s="16"/>
      <c r="K2535" s="32"/>
      <c r="L2535" s="16"/>
      <c r="M2535" s="16"/>
      <c r="N2535" s="16"/>
      <c r="AA2535" s="20"/>
      <c r="AB2535" s="20"/>
      <c r="AC2535" s="20"/>
      <c r="AD2535" s="20"/>
      <c r="AE2535" s="20"/>
      <c r="AF2535" s="20"/>
      <c r="AG2535" s="20"/>
      <c r="AH2535" s="20"/>
    </row>
    <row r="2536" spans="1:34" s="1" customFormat="1">
      <c r="A2536" s="87"/>
      <c r="B2536" s="87"/>
      <c r="C2536" s="361"/>
      <c r="D2536" s="87"/>
      <c r="E2536" s="361"/>
      <c r="F2536" s="87"/>
      <c r="G2536" s="87"/>
      <c r="H2536" s="87"/>
      <c r="I2536" s="16"/>
      <c r="J2536" s="16"/>
      <c r="K2536" s="32"/>
      <c r="L2536" s="16"/>
      <c r="M2536" s="16"/>
      <c r="N2536" s="16"/>
      <c r="AA2536" s="20"/>
      <c r="AB2536" s="20"/>
      <c r="AC2536" s="20"/>
      <c r="AD2536" s="20"/>
      <c r="AE2536" s="20"/>
      <c r="AF2536" s="20"/>
      <c r="AG2536" s="20"/>
      <c r="AH2536" s="20"/>
    </row>
    <row r="2537" spans="1:34" s="1" customFormat="1">
      <c r="A2537" s="87"/>
      <c r="B2537" s="87"/>
      <c r="C2537" s="361"/>
      <c r="D2537" s="87"/>
      <c r="E2537" s="361"/>
      <c r="F2537" s="87"/>
      <c r="G2537" s="87"/>
      <c r="H2537" s="87"/>
      <c r="I2537" s="16"/>
      <c r="J2537" s="16"/>
      <c r="K2537" s="32"/>
      <c r="L2537" s="16"/>
      <c r="M2537" s="16"/>
      <c r="N2537" s="16"/>
      <c r="AA2537" s="20"/>
      <c r="AB2537" s="20"/>
      <c r="AC2537" s="20"/>
      <c r="AD2537" s="20"/>
      <c r="AE2537" s="20"/>
      <c r="AF2537" s="20"/>
      <c r="AG2537" s="20"/>
      <c r="AH2537" s="20"/>
    </row>
    <row r="2538" spans="1:34" s="1" customFormat="1">
      <c r="A2538" s="87"/>
      <c r="B2538" s="87"/>
      <c r="C2538" s="361"/>
      <c r="D2538" s="87"/>
      <c r="E2538" s="361"/>
      <c r="F2538" s="87"/>
      <c r="G2538" s="87"/>
      <c r="H2538" s="87"/>
      <c r="I2538" s="16"/>
      <c r="J2538" s="16"/>
      <c r="K2538" s="32"/>
      <c r="L2538" s="16"/>
      <c r="M2538" s="16"/>
      <c r="N2538" s="16"/>
      <c r="AA2538" s="20"/>
      <c r="AB2538" s="20"/>
      <c r="AC2538" s="20"/>
      <c r="AD2538" s="20"/>
      <c r="AE2538" s="20"/>
      <c r="AF2538" s="20"/>
      <c r="AG2538" s="20"/>
      <c r="AH2538" s="20"/>
    </row>
    <row r="2539" spans="1:34" s="1" customFormat="1">
      <c r="A2539" s="87"/>
      <c r="B2539" s="87"/>
      <c r="C2539" s="361"/>
      <c r="D2539" s="87"/>
      <c r="E2539" s="361"/>
      <c r="F2539" s="87"/>
      <c r="G2539" s="87"/>
      <c r="H2539" s="87"/>
      <c r="I2539" s="16"/>
      <c r="J2539" s="16"/>
      <c r="K2539" s="32"/>
      <c r="L2539" s="16"/>
      <c r="M2539" s="16"/>
      <c r="N2539" s="16"/>
      <c r="AA2539" s="20"/>
      <c r="AB2539" s="20"/>
      <c r="AC2539" s="20"/>
      <c r="AD2539" s="20"/>
      <c r="AE2539" s="20"/>
      <c r="AF2539" s="20"/>
      <c r="AG2539" s="20"/>
      <c r="AH2539" s="20"/>
    </row>
    <row r="2540" spans="1:34" s="1" customFormat="1">
      <c r="A2540" s="87"/>
      <c r="B2540" s="87"/>
      <c r="C2540" s="361"/>
      <c r="D2540" s="87"/>
      <c r="E2540" s="361"/>
      <c r="F2540" s="87"/>
      <c r="G2540" s="87"/>
      <c r="H2540" s="87"/>
      <c r="I2540" s="16"/>
      <c r="J2540" s="16"/>
      <c r="K2540" s="32"/>
      <c r="L2540" s="16"/>
      <c r="M2540" s="16"/>
      <c r="N2540" s="16"/>
      <c r="AA2540" s="20"/>
      <c r="AB2540" s="20"/>
      <c r="AC2540" s="20"/>
      <c r="AD2540" s="20"/>
      <c r="AE2540" s="20"/>
      <c r="AF2540" s="20"/>
      <c r="AG2540" s="20"/>
      <c r="AH2540" s="20"/>
    </row>
    <row r="2541" spans="1:34" s="1" customFormat="1">
      <c r="A2541" s="87"/>
      <c r="B2541" s="87"/>
      <c r="C2541" s="361"/>
      <c r="D2541" s="87"/>
      <c r="E2541" s="361"/>
      <c r="F2541" s="87"/>
      <c r="G2541" s="87"/>
      <c r="H2541" s="87"/>
      <c r="I2541" s="16"/>
      <c r="J2541" s="16"/>
      <c r="K2541" s="32"/>
      <c r="L2541" s="16"/>
      <c r="M2541" s="16"/>
      <c r="N2541" s="16"/>
      <c r="AA2541" s="20"/>
      <c r="AB2541" s="20"/>
      <c r="AC2541" s="20"/>
      <c r="AD2541" s="20"/>
      <c r="AE2541" s="20"/>
      <c r="AF2541" s="20"/>
      <c r="AG2541" s="20"/>
      <c r="AH2541" s="20"/>
    </row>
    <row r="2542" spans="1:34" s="1" customFormat="1">
      <c r="A2542" s="87"/>
      <c r="B2542" s="87"/>
      <c r="C2542" s="361"/>
      <c r="D2542" s="87"/>
      <c r="E2542" s="361"/>
      <c r="F2542" s="87"/>
      <c r="G2542" s="87"/>
      <c r="H2542" s="87"/>
      <c r="I2542" s="16"/>
      <c r="J2542" s="16"/>
      <c r="K2542" s="32"/>
      <c r="L2542" s="16"/>
      <c r="M2542" s="16"/>
      <c r="N2542" s="16"/>
      <c r="AA2542" s="20"/>
      <c r="AB2542" s="20"/>
      <c r="AC2542" s="20"/>
      <c r="AD2542" s="20"/>
      <c r="AE2542" s="20"/>
      <c r="AF2542" s="20"/>
      <c r="AG2542" s="20"/>
      <c r="AH2542" s="20"/>
    </row>
    <row r="2543" spans="1:34" s="1" customFormat="1">
      <c r="A2543" s="87"/>
      <c r="B2543" s="87"/>
      <c r="C2543" s="361"/>
      <c r="D2543" s="87"/>
      <c r="E2543" s="361"/>
      <c r="F2543" s="87"/>
      <c r="G2543" s="87"/>
      <c r="H2543" s="87"/>
      <c r="I2543" s="16"/>
      <c r="J2543" s="16"/>
      <c r="K2543" s="32"/>
      <c r="L2543" s="16"/>
      <c r="M2543" s="16"/>
      <c r="N2543" s="16"/>
      <c r="AA2543" s="20"/>
      <c r="AB2543" s="20"/>
      <c r="AC2543" s="20"/>
      <c r="AD2543" s="20"/>
      <c r="AE2543" s="20"/>
      <c r="AF2543" s="20"/>
      <c r="AG2543" s="20"/>
      <c r="AH2543" s="20"/>
    </row>
    <row r="2544" spans="1:34" s="1" customFormat="1">
      <c r="A2544" s="87"/>
      <c r="B2544" s="87"/>
      <c r="C2544" s="361"/>
      <c r="D2544" s="87"/>
      <c r="E2544" s="361"/>
      <c r="F2544" s="87"/>
      <c r="G2544" s="87"/>
      <c r="H2544" s="87"/>
      <c r="I2544" s="16"/>
      <c r="J2544" s="16"/>
      <c r="K2544" s="32"/>
      <c r="L2544" s="16"/>
      <c r="M2544" s="16"/>
      <c r="N2544" s="16"/>
      <c r="AA2544" s="20"/>
      <c r="AB2544" s="20"/>
      <c r="AC2544" s="20"/>
      <c r="AD2544" s="20"/>
      <c r="AE2544" s="20"/>
      <c r="AF2544" s="20"/>
      <c r="AG2544" s="20"/>
      <c r="AH2544" s="20"/>
    </row>
    <row r="2545" spans="1:34" s="1" customFormat="1">
      <c r="A2545" s="87"/>
      <c r="B2545" s="87"/>
      <c r="C2545" s="361"/>
      <c r="D2545" s="87"/>
      <c r="E2545" s="361"/>
      <c r="F2545" s="87"/>
      <c r="G2545" s="87"/>
      <c r="H2545" s="87"/>
      <c r="I2545" s="16"/>
      <c r="J2545" s="16"/>
      <c r="K2545" s="32"/>
      <c r="L2545" s="16"/>
      <c r="M2545" s="16"/>
      <c r="N2545" s="16"/>
      <c r="AA2545" s="20"/>
      <c r="AB2545" s="20"/>
      <c r="AC2545" s="20"/>
      <c r="AD2545" s="20"/>
      <c r="AE2545" s="20"/>
      <c r="AF2545" s="20"/>
      <c r="AG2545" s="20"/>
      <c r="AH2545" s="20"/>
    </row>
    <row r="2546" spans="1:34" s="1" customFormat="1">
      <c r="A2546" s="87"/>
      <c r="B2546" s="87"/>
      <c r="C2546" s="361"/>
      <c r="D2546" s="87"/>
      <c r="E2546" s="361"/>
      <c r="F2546" s="87"/>
      <c r="G2546" s="87"/>
      <c r="H2546" s="87"/>
      <c r="I2546" s="16"/>
      <c r="J2546" s="16"/>
      <c r="K2546" s="32"/>
      <c r="L2546" s="16"/>
      <c r="M2546" s="16"/>
      <c r="N2546" s="16"/>
      <c r="AA2546" s="20"/>
      <c r="AB2546" s="20"/>
      <c r="AC2546" s="20"/>
      <c r="AD2546" s="20"/>
      <c r="AE2546" s="20"/>
      <c r="AF2546" s="20"/>
      <c r="AG2546" s="20"/>
      <c r="AH2546" s="20"/>
    </row>
    <row r="2547" spans="1:34" s="1" customFormat="1">
      <c r="A2547" s="87"/>
      <c r="B2547" s="87"/>
      <c r="C2547" s="361"/>
      <c r="D2547" s="87"/>
      <c r="E2547" s="361"/>
      <c r="F2547" s="87"/>
      <c r="G2547" s="87"/>
      <c r="H2547" s="87"/>
      <c r="I2547" s="16"/>
      <c r="J2547" s="16"/>
      <c r="K2547" s="32"/>
      <c r="L2547" s="16"/>
      <c r="M2547" s="16"/>
      <c r="N2547" s="16"/>
      <c r="AA2547" s="20"/>
      <c r="AB2547" s="20"/>
      <c r="AC2547" s="20"/>
      <c r="AD2547" s="20"/>
      <c r="AE2547" s="20"/>
      <c r="AF2547" s="20"/>
      <c r="AG2547" s="20"/>
      <c r="AH2547" s="20"/>
    </row>
    <row r="2548" spans="1:34" s="1" customFormat="1">
      <c r="A2548" s="87"/>
      <c r="B2548" s="87"/>
      <c r="C2548" s="361"/>
      <c r="D2548" s="87"/>
      <c r="E2548" s="361"/>
      <c r="F2548" s="87"/>
      <c r="G2548" s="87"/>
      <c r="H2548" s="87"/>
      <c r="I2548" s="16"/>
      <c r="J2548" s="16"/>
      <c r="K2548" s="32"/>
      <c r="L2548" s="16"/>
      <c r="M2548" s="16"/>
      <c r="N2548" s="16"/>
      <c r="AA2548" s="20"/>
      <c r="AB2548" s="20"/>
      <c r="AC2548" s="20"/>
      <c r="AD2548" s="20"/>
      <c r="AE2548" s="20"/>
      <c r="AF2548" s="20"/>
      <c r="AG2548" s="20"/>
      <c r="AH2548" s="20"/>
    </row>
    <row r="2549" spans="1:34" s="1" customFormat="1">
      <c r="A2549" s="87"/>
      <c r="B2549" s="87"/>
      <c r="C2549" s="361"/>
      <c r="D2549" s="87"/>
      <c r="E2549" s="361"/>
      <c r="F2549" s="87"/>
      <c r="G2549" s="87"/>
      <c r="H2549" s="87"/>
      <c r="I2549" s="16"/>
      <c r="J2549" s="16"/>
      <c r="K2549" s="32"/>
      <c r="L2549" s="16"/>
      <c r="M2549" s="16"/>
      <c r="N2549" s="16"/>
      <c r="AA2549" s="20"/>
      <c r="AB2549" s="20"/>
      <c r="AC2549" s="20"/>
      <c r="AD2549" s="20"/>
      <c r="AE2549" s="20"/>
      <c r="AF2549" s="20"/>
      <c r="AG2549" s="20"/>
      <c r="AH2549" s="20"/>
    </row>
    <row r="2550" spans="1:34" s="1" customFormat="1">
      <c r="A2550" s="87"/>
      <c r="B2550" s="87"/>
      <c r="C2550" s="361"/>
      <c r="D2550" s="87"/>
      <c r="E2550" s="361"/>
      <c r="F2550" s="87"/>
      <c r="G2550" s="87"/>
      <c r="H2550" s="87"/>
      <c r="I2550" s="16"/>
      <c r="J2550" s="16"/>
      <c r="K2550" s="32"/>
      <c r="L2550" s="16"/>
      <c r="M2550" s="16"/>
      <c r="N2550" s="16"/>
      <c r="AA2550" s="20"/>
      <c r="AB2550" s="20"/>
      <c r="AC2550" s="20"/>
      <c r="AD2550" s="20"/>
      <c r="AE2550" s="20"/>
      <c r="AF2550" s="20"/>
      <c r="AG2550" s="20"/>
      <c r="AH2550" s="20"/>
    </row>
    <row r="2551" spans="1:34" s="1" customFormat="1">
      <c r="A2551" s="87"/>
      <c r="B2551" s="87"/>
      <c r="C2551" s="361"/>
      <c r="D2551" s="87"/>
      <c r="E2551" s="361"/>
      <c r="F2551" s="87"/>
      <c r="G2551" s="87"/>
      <c r="H2551" s="87"/>
      <c r="I2551" s="16"/>
      <c r="J2551" s="16"/>
      <c r="K2551" s="32"/>
      <c r="L2551" s="16"/>
      <c r="M2551" s="16"/>
      <c r="N2551" s="16"/>
      <c r="AA2551" s="20"/>
      <c r="AB2551" s="20"/>
      <c r="AC2551" s="20"/>
      <c r="AD2551" s="20"/>
      <c r="AE2551" s="20"/>
      <c r="AF2551" s="20"/>
      <c r="AG2551" s="20"/>
      <c r="AH2551" s="20"/>
    </row>
    <row r="2552" spans="1:34" s="1" customFormat="1">
      <c r="A2552" s="87"/>
      <c r="B2552" s="87"/>
      <c r="C2552" s="361"/>
      <c r="D2552" s="87"/>
      <c r="E2552" s="361"/>
      <c r="F2552" s="87"/>
      <c r="G2552" s="87"/>
      <c r="H2552" s="87"/>
      <c r="I2552" s="16"/>
      <c r="J2552" s="16"/>
      <c r="K2552" s="32"/>
      <c r="L2552" s="16"/>
      <c r="M2552" s="16"/>
      <c r="N2552" s="16"/>
      <c r="AA2552" s="20"/>
      <c r="AB2552" s="20"/>
      <c r="AC2552" s="20"/>
      <c r="AD2552" s="20"/>
      <c r="AE2552" s="20"/>
      <c r="AF2552" s="20"/>
      <c r="AG2552" s="20"/>
      <c r="AH2552" s="20"/>
    </row>
    <row r="2553" spans="1:34" s="1" customFormat="1">
      <c r="A2553" s="87"/>
      <c r="B2553" s="87"/>
      <c r="C2553" s="361"/>
      <c r="D2553" s="87"/>
      <c r="E2553" s="361"/>
      <c r="F2553" s="87"/>
      <c r="G2553" s="87"/>
      <c r="H2553" s="87"/>
      <c r="I2553" s="16"/>
      <c r="J2553" s="16"/>
      <c r="K2553" s="32"/>
      <c r="L2553" s="16"/>
      <c r="M2553" s="16"/>
      <c r="N2553" s="16"/>
      <c r="AA2553" s="20"/>
      <c r="AB2553" s="20"/>
      <c r="AC2553" s="20"/>
      <c r="AD2553" s="20"/>
      <c r="AE2553" s="20"/>
      <c r="AF2553" s="20"/>
      <c r="AG2553" s="20"/>
      <c r="AH2553" s="20"/>
    </row>
    <row r="2554" spans="1:34" s="1" customFormat="1">
      <c r="A2554" s="87"/>
      <c r="B2554" s="87"/>
      <c r="C2554" s="361"/>
      <c r="D2554" s="87"/>
      <c r="E2554" s="361"/>
      <c r="F2554" s="87"/>
      <c r="G2554" s="87"/>
      <c r="H2554" s="87"/>
      <c r="I2554" s="16"/>
      <c r="J2554" s="16"/>
      <c r="K2554" s="32"/>
      <c r="L2554" s="16"/>
      <c r="M2554" s="16"/>
      <c r="N2554" s="16"/>
      <c r="AA2554" s="20"/>
      <c r="AB2554" s="20"/>
      <c r="AC2554" s="20"/>
      <c r="AD2554" s="20"/>
      <c r="AE2554" s="20"/>
      <c r="AF2554" s="20"/>
      <c r="AG2554" s="20"/>
      <c r="AH2554" s="20"/>
    </row>
    <row r="2555" spans="1:34" s="1" customFormat="1">
      <c r="A2555" s="87"/>
      <c r="B2555" s="87"/>
      <c r="C2555" s="361"/>
      <c r="D2555" s="87"/>
      <c r="E2555" s="361"/>
      <c r="F2555" s="87"/>
      <c r="G2555" s="87"/>
      <c r="H2555" s="87"/>
      <c r="I2555" s="16"/>
      <c r="J2555" s="16"/>
      <c r="K2555" s="32"/>
      <c r="L2555" s="16"/>
      <c r="M2555" s="16"/>
      <c r="N2555" s="16"/>
      <c r="AA2555" s="20"/>
      <c r="AB2555" s="20"/>
      <c r="AC2555" s="20"/>
      <c r="AD2555" s="20"/>
      <c r="AE2555" s="20"/>
      <c r="AF2555" s="20"/>
      <c r="AG2555" s="20"/>
      <c r="AH2555" s="20"/>
    </row>
    <row r="2556" spans="1:34" s="1" customFormat="1">
      <c r="A2556" s="87"/>
      <c r="B2556" s="87"/>
      <c r="C2556" s="361"/>
      <c r="D2556" s="87"/>
      <c r="E2556" s="361"/>
      <c r="F2556" s="87"/>
      <c r="G2556" s="87"/>
      <c r="H2556" s="87"/>
      <c r="I2556" s="16"/>
      <c r="J2556" s="16"/>
      <c r="K2556" s="32"/>
      <c r="L2556" s="16"/>
      <c r="M2556" s="16"/>
      <c r="N2556" s="16"/>
      <c r="AA2556" s="20"/>
      <c r="AB2556" s="20"/>
      <c r="AC2556" s="20"/>
      <c r="AD2556" s="20"/>
      <c r="AE2556" s="20"/>
      <c r="AF2556" s="20"/>
      <c r="AG2556" s="20"/>
      <c r="AH2556" s="20"/>
    </row>
    <row r="2557" spans="1:34" s="1" customFormat="1">
      <c r="A2557" s="87"/>
      <c r="B2557" s="87"/>
      <c r="C2557" s="361"/>
      <c r="D2557" s="87"/>
      <c r="E2557" s="361"/>
      <c r="F2557" s="87"/>
      <c r="G2557" s="87"/>
      <c r="H2557" s="87"/>
      <c r="I2557" s="16"/>
      <c r="J2557" s="16"/>
      <c r="K2557" s="32"/>
      <c r="L2557" s="16"/>
      <c r="M2557" s="16"/>
      <c r="N2557" s="16"/>
      <c r="AA2557" s="20"/>
      <c r="AB2557" s="20"/>
      <c r="AC2557" s="20"/>
      <c r="AD2557" s="20"/>
      <c r="AE2557" s="20"/>
      <c r="AF2557" s="20"/>
      <c r="AG2557" s="20"/>
      <c r="AH2557" s="20"/>
    </row>
    <row r="2558" spans="1:34" s="1" customFormat="1">
      <c r="A2558" s="87"/>
      <c r="B2558" s="87"/>
      <c r="C2558" s="361"/>
      <c r="D2558" s="87"/>
      <c r="E2558" s="361"/>
      <c r="F2558" s="87"/>
      <c r="G2558" s="87"/>
      <c r="H2558" s="87"/>
      <c r="I2558" s="16"/>
      <c r="J2558" s="16"/>
      <c r="K2558" s="32"/>
      <c r="L2558" s="16"/>
      <c r="M2558" s="16"/>
      <c r="N2558" s="16"/>
      <c r="AA2558" s="20"/>
      <c r="AB2558" s="20"/>
      <c r="AC2558" s="20"/>
      <c r="AD2558" s="20"/>
      <c r="AE2558" s="20"/>
      <c r="AF2558" s="20"/>
      <c r="AG2558" s="20"/>
      <c r="AH2558" s="20"/>
    </row>
    <row r="2559" spans="1:34" s="1" customFormat="1">
      <c r="A2559" s="87"/>
      <c r="B2559" s="87"/>
      <c r="C2559" s="361"/>
      <c r="D2559" s="87"/>
      <c r="E2559" s="361"/>
      <c r="F2559" s="87"/>
      <c r="G2559" s="87"/>
      <c r="H2559" s="87"/>
      <c r="I2559" s="16"/>
      <c r="J2559" s="16"/>
      <c r="K2559" s="32"/>
      <c r="L2559" s="16"/>
      <c r="M2559" s="16"/>
      <c r="N2559" s="16"/>
      <c r="AA2559" s="20"/>
      <c r="AB2559" s="20"/>
      <c r="AC2559" s="20"/>
      <c r="AD2559" s="20"/>
      <c r="AE2559" s="20"/>
      <c r="AF2559" s="20"/>
      <c r="AG2559" s="20"/>
      <c r="AH2559" s="20"/>
    </row>
    <row r="2560" spans="1:34" s="1" customFormat="1">
      <c r="A2560" s="87"/>
      <c r="B2560" s="87"/>
      <c r="C2560" s="361"/>
      <c r="D2560" s="87"/>
      <c r="E2560" s="361"/>
      <c r="F2560" s="87"/>
      <c r="G2560" s="87"/>
      <c r="H2560" s="87"/>
      <c r="I2560" s="16"/>
      <c r="J2560" s="16"/>
      <c r="K2560" s="32"/>
      <c r="L2560" s="16"/>
      <c r="M2560" s="16"/>
      <c r="N2560" s="16"/>
      <c r="AA2560" s="20"/>
      <c r="AB2560" s="20"/>
      <c r="AC2560" s="20"/>
      <c r="AD2560" s="20"/>
      <c r="AE2560" s="20"/>
      <c r="AF2560" s="20"/>
      <c r="AG2560" s="20"/>
      <c r="AH2560" s="20"/>
    </row>
    <row r="2561" spans="1:34" s="1" customFormat="1">
      <c r="A2561" s="87"/>
      <c r="B2561" s="87"/>
      <c r="C2561" s="361"/>
      <c r="D2561" s="87"/>
      <c r="E2561" s="361"/>
      <c r="F2561" s="87"/>
      <c r="G2561" s="87"/>
      <c r="H2561" s="87"/>
      <c r="I2561" s="16"/>
      <c r="J2561" s="16"/>
      <c r="K2561" s="32"/>
      <c r="L2561" s="16"/>
      <c r="M2561" s="16"/>
      <c r="N2561" s="16"/>
      <c r="AA2561" s="20"/>
      <c r="AB2561" s="20"/>
      <c r="AC2561" s="20"/>
      <c r="AD2561" s="20"/>
      <c r="AE2561" s="20"/>
      <c r="AF2561" s="20"/>
      <c r="AG2561" s="20"/>
      <c r="AH2561" s="20"/>
    </row>
    <row r="2562" spans="1:34" s="1" customFormat="1">
      <c r="A2562" s="87"/>
      <c r="B2562" s="87"/>
      <c r="C2562" s="361"/>
      <c r="D2562" s="87"/>
      <c r="E2562" s="361"/>
      <c r="F2562" s="87"/>
      <c r="G2562" s="87"/>
      <c r="H2562" s="87"/>
      <c r="I2562" s="16"/>
      <c r="J2562" s="16"/>
      <c r="K2562" s="32"/>
      <c r="L2562" s="16"/>
      <c r="M2562" s="16"/>
      <c r="N2562" s="16"/>
      <c r="AA2562" s="20"/>
      <c r="AB2562" s="20"/>
      <c r="AC2562" s="20"/>
      <c r="AD2562" s="20"/>
      <c r="AE2562" s="20"/>
      <c r="AF2562" s="20"/>
      <c r="AG2562" s="20"/>
      <c r="AH2562" s="20"/>
    </row>
    <row r="2563" spans="1:34" s="1" customFormat="1">
      <c r="A2563" s="87"/>
      <c r="B2563" s="87"/>
      <c r="C2563" s="361"/>
      <c r="D2563" s="87"/>
      <c r="E2563" s="361"/>
      <c r="F2563" s="87"/>
      <c r="G2563" s="87"/>
      <c r="H2563" s="87"/>
      <c r="I2563" s="16"/>
      <c r="J2563" s="16"/>
      <c r="K2563" s="32"/>
      <c r="L2563" s="16"/>
      <c r="M2563" s="16"/>
      <c r="N2563" s="16"/>
      <c r="AA2563" s="20"/>
      <c r="AB2563" s="20"/>
      <c r="AC2563" s="20"/>
      <c r="AD2563" s="20"/>
      <c r="AE2563" s="20"/>
      <c r="AF2563" s="20"/>
      <c r="AG2563" s="20"/>
      <c r="AH2563" s="20"/>
    </row>
    <row r="2564" spans="1:34" s="1" customFormat="1">
      <c r="A2564" s="87"/>
      <c r="B2564" s="87"/>
      <c r="C2564" s="361"/>
      <c r="D2564" s="87"/>
      <c r="E2564" s="361"/>
      <c r="F2564" s="87"/>
      <c r="G2564" s="87"/>
      <c r="H2564" s="87"/>
      <c r="I2564" s="16"/>
      <c r="J2564" s="16"/>
      <c r="K2564" s="32"/>
      <c r="L2564" s="16"/>
      <c r="M2564" s="16"/>
      <c r="N2564" s="16"/>
      <c r="AA2564" s="20"/>
      <c r="AB2564" s="20"/>
      <c r="AC2564" s="20"/>
      <c r="AD2564" s="20"/>
      <c r="AE2564" s="20"/>
      <c r="AF2564" s="20"/>
      <c r="AG2564" s="20"/>
      <c r="AH2564" s="20"/>
    </row>
    <row r="2565" spans="1:34" s="1" customFormat="1">
      <c r="A2565" s="87"/>
      <c r="B2565" s="87"/>
      <c r="C2565" s="361"/>
      <c r="D2565" s="87"/>
      <c r="E2565" s="361"/>
      <c r="F2565" s="87"/>
      <c r="G2565" s="87"/>
      <c r="H2565" s="87"/>
      <c r="I2565" s="16"/>
      <c r="J2565" s="16"/>
      <c r="K2565" s="32"/>
      <c r="L2565" s="16"/>
      <c r="M2565" s="16"/>
      <c r="N2565" s="16"/>
      <c r="AA2565" s="20"/>
      <c r="AB2565" s="20"/>
      <c r="AC2565" s="20"/>
      <c r="AD2565" s="20"/>
      <c r="AE2565" s="20"/>
      <c r="AF2565" s="20"/>
      <c r="AG2565" s="20"/>
      <c r="AH2565" s="20"/>
    </row>
    <row r="2566" spans="1:34" s="1" customFormat="1">
      <c r="A2566" s="87"/>
      <c r="B2566" s="87"/>
      <c r="C2566" s="361"/>
      <c r="D2566" s="87"/>
      <c r="E2566" s="361"/>
      <c r="F2566" s="87"/>
      <c r="G2566" s="87"/>
      <c r="H2566" s="87"/>
      <c r="I2566" s="16"/>
      <c r="J2566" s="16"/>
      <c r="K2566" s="32"/>
      <c r="L2566" s="16"/>
      <c r="M2566" s="16"/>
      <c r="N2566" s="16"/>
      <c r="AA2566" s="20"/>
      <c r="AB2566" s="20"/>
      <c r="AC2566" s="20"/>
      <c r="AD2566" s="20"/>
      <c r="AE2566" s="20"/>
      <c r="AF2566" s="20"/>
      <c r="AG2566" s="20"/>
      <c r="AH2566" s="20"/>
    </row>
    <row r="2567" spans="1:34" s="1" customFormat="1">
      <c r="A2567" s="87"/>
      <c r="B2567" s="87"/>
      <c r="C2567" s="361"/>
      <c r="D2567" s="87"/>
      <c r="E2567" s="361"/>
      <c r="F2567" s="87"/>
      <c r="G2567" s="87"/>
      <c r="H2567" s="87"/>
      <c r="I2567" s="16"/>
      <c r="J2567" s="16"/>
      <c r="K2567" s="32"/>
      <c r="L2567" s="16"/>
      <c r="M2567" s="16"/>
      <c r="N2567" s="16"/>
      <c r="AA2567" s="20"/>
      <c r="AB2567" s="20"/>
      <c r="AC2567" s="20"/>
      <c r="AD2567" s="20"/>
      <c r="AE2567" s="20"/>
      <c r="AF2567" s="20"/>
      <c r="AG2567" s="20"/>
      <c r="AH2567" s="20"/>
    </row>
    <row r="2568" spans="1:34" s="1" customFormat="1">
      <c r="A2568" s="87"/>
      <c r="B2568" s="87"/>
      <c r="C2568" s="361"/>
      <c r="D2568" s="87"/>
      <c r="E2568" s="361"/>
      <c r="F2568" s="87"/>
      <c r="G2568" s="87"/>
      <c r="H2568" s="87"/>
      <c r="I2568" s="16"/>
      <c r="J2568" s="16"/>
      <c r="K2568" s="32"/>
      <c r="L2568" s="16"/>
      <c r="M2568" s="16"/>
      <c r="N2568" s="16"/>
      <c r="AA2568" s="20"/>
      <c r="AB2568" s="20"/>
      <c r="AC2568" s="20"/>
      <c r="AD2568" s="20"/>
      <c r="AE2568" s="20"/>
      <c r="AF2568" s="20"/>
      <c r="AG2568" s="20"/>
      <c r="AH2568" s="20"/>
    </row>
    <row r="2569" spans="1:34" s="1" customFormat="1">
      <c r="A2569" s="87"/>
      <c r="B2569" s="87"/>
      <c r="C2569" s="361"/>
      <c r="D2569" s="87"/>
      <c r="E2569" s="361"/>
      <c r="F2569" s="87"/>
      <c r="G2569" s="87"/>
      <c r="H2569" s="87"/>
      <c r="I2569" s="16"/>
      <c r="J2569" s="16"/>
      <c r="K2569" s="32"/>
      <c r="L2569" s="16"/>
      <c r="M2569" s="16"/>
      <c r="N2569" s="16"/>
      <c r="AA2569" s="20"/>
      <c r="AB2569" s="20"/>
      <c r="AC2569" s="20"/>
      <c r="AD2569" s="20"/>
      <c r="AE2569" s="20"/>
      <c r="AF2569" s="20"/>
      <c r="AG2569" s="20"/>
      <c r="AH2569" s="20"/>
    </row>
    <row r="2570" spans="1:34" s="1" customFormat="1">
      <c r="A2570" s="87"/>
      <c r="B2570" s="87"/>
      <c r="C2570" s="361"/>
      <c r="D2570" s="87"/>
      <c r="E2570" s="361"/>
      <c r="F2570" s="87"/>
      <c r="G2570" s="87"/>
      <c r="H2570" s="87"/>
      <c r="I2570" s="16"/>
      <c r="J2570" s="16"/>
      <c r="K2570" s="32"/>
      <c r="L2570" s="16"/>
      <c r="M2570" s="16"/>
      <c r="N2570" s="16"/>
      <c r="AA2570" s="20"/>
      <c r="AB2570" s="20"/>
      <c r="AC2570" s="20"/>
      <c r="AD2570" s="20"/>
      <c r="AE2570" s="20"/>
      <c r="AF2570" s="20"/>
      <c r="AG2570" s="20"/>
      <c r="AH2570" s="20"/>
    </row>
    <row r="2571" spans="1:34" s="1" customFormat="1">
      <c r="A2571" s="87"/>
      <c r="B2571" s="87"/>
      <c r="C2571" s="361"/>
      <c r="D2571" s="87"/>
      <c r="E2571" s="361"/>
      <c r="F2571" s="87"/>
      <c r="G2571" s="87"/>
      <c r="H2571" s="87"/>
      <c r="I2571" s="16"/>
      <c r="J2571" s="16"/>
      <c r="K2571" s="32"/>
      <c r="L2571" s="16"/>
      <c r="M2571" s="16"/>
      <c r="N2571" s="16"/>
      <c r="AA2571" s="20"/>
      <c r="AB2571" s="20"/>
      <c r="AC2571" s="20"/>
      <c r="AD2571" s="20"/>
      <c r="AE2571" s="20"/>
      <c r="AF2571" s="20"/>
      <c r="AG2571" s="20"/>
      <c r="AH2571" s="20"/>
    </row>
    <row r="2572" spans="1:34" s="1" customFormat="1">
      <c r="A2572" s="87"/>
      <c r="B2572" s="87"/>
      <c r="C2572" s="361"/>
      <c r="D2572" s="87"/>
      <c r="E2572" s="361"/>
      <c r="F2572" s="87"/>
      <c r="G2572" s="87"/>
      <c r="H2572" s="87"/>
      <c r="I2572" s="16"/>
      <c r="J2572" s="16"/>
      <c r="K2572" s="32"/>
      <c r="L2572" s="16"/>
      <c r="M2572" s="16"/>
      <c r="N2572" s="16"/>
      <c r="AA2572" s="20"/>
      <c r="AB2572" s="20"/>
      <c r="AC2572" s="20"/>
      <c r="AD2572" s="20"/>
      <c r="AE2572" s="20"/>
      <c r="AF2572" s="20"/>
      <c r="AG2572" s="20"/>
      <c r="AH2572" s="20"/>
    </row>
    <row r="2573" spans="1:34" s="1" customFormat="1">
      <c r="A2573" s="87"/>
      <c r="B2573" s="87"/>
      <c r="C2573" s="361"/>
      <c r="D2573" s="87"/>
      <c r="E2573" s="361"/>
      <c r="F2573" s="87"/>
      <c r="G2573" s="87"/>
      <c r="H2573" s="87"/>
      <c r="I2573" s="16"/>
      <c r="J2573" s="16"/>
      <c r="K2573" s="32"/>
      <c r="L2573" s="16"/>
      <c r="M2573" s="16"/>
      <c r="N2573" s="16"/>
      <c r="AA2573" s="20"/>
      <c r="AB2573" s="20"/>
      <c r="AC2573" s="20"/>
      <c r="AD2573" s="20"/>
      <c r="AE2573" s="20"/>
      <c r="AF2573" s="20"/>
      <c r="AG2573" s="20"/>
      <c r="AH2573" s="20"/>
    </row>
    <row r="2574" spans="1:34" s="1" customFormat="1">
      <c r="A2574" s="87"/>
      <c r="B2574" s="87"/>
      <c r="C2574" s="361"/>
      <c r="D2574" s="87"/>
      <c r="E2574" s="361"/>
      <c r="F2574" s="87"/>
      <c r="G2574" s="87"/>
      <c r="H2574" s="87"/>
      <c r="I2574" s="16"/>
      <c r="J2574" s="16"/>
      <c r="K2574" s="32"/>
      <c r="L2574" s="16"/>
      <c r="M2574" s="16"/>
      <c r="N2574" s="16"/>
      <c r="AA2574" s="20"/>
      <c r="AB2574" s="20"/>
      <c r="AC2574" s="20"/>
      <c r="AD2574" s="20"/>
      <c r="AE2574" s="20"/>
      <c r="AF2574" s="20"/>
      <c r="AG2574" s="20"/>
      <c r="AH2574" s="20"/>
    </row>
    <row r="2575" spans="1:34" s="1" customFormat="1">
      <c r="A2575" s="87"/>
      <c r="B2575" s="87"/>
      <c r="C2575" s="361"/>
      <c r="D2575" s="87"/>
      <c r="E2575" s="361"/>
      <c r="F2575" s="87"/>
      <c r="G2575" s="87"/>
      <c r="H2575" s="87"/>
      <c r="I2575" s="16"/>
      <c r="J2575" s="16"/>
      <c r="K2575" s="32"/>
      <c r="L2575" s="16"/>
      <c r="M2575" s="16"/>
      <c r="N2575" s="16"/>
      <c r="AA2575" s="20"/>
      <c r="AB2575" s="20"/>
      <c r="AC2575" s="20"/>
      <c r="AD2575" s="20"/>
      <c r="AE2575" s="20"/>
      <c r="AF2575" s="20"/>
      <c r="AG2575" s="20"/>
      <c r="AH2575" s="20"/>
    </row>
    <row r="2576" spans="1:34" s="1" customFormat="1">
      <c r="A2576" s="87"/>
      <c r="B2576" s="87"/>
      <c r="C2576" s="361"/>
      <c r="D2576" s="87"/>
      <c r="E2576" s="361"/>
      <c r="F2576" s="87"/>
      <c r="G2576" s="87"/>
      <c r="H2576" s="87"/>
      <c r="I2576" s="16"/>
      <c r="J2576" s="16"/>
      <c r="K2576" s="32"/>
      <c r="L2576" s="16"/>
      <c r="M2576" s="16"/>
      <c r="N2576" s="16"/>
      <c r="AA2576" s="20"/>
      <c r="AB2576" s="20"/>
      <c r="AC2576" s="20"/>
      <c r="AD2576" s="20"/>
      <c r="AE2576" s="20"/>
      <c r="AF2576" s="20"/>
      <c r="AG2576" s="20"/>
      <c r="AH2576" s="20"/>
    </row>
    <row r="2577" spans="1:34" s="1" customFormat="1">
      <c r="A2577" s="87"/>
      <c r="B2577" s="87"/>
      <c r="C2577" s="361"/>
      <c r="D2577" s="87"/>
      <c r="E2577" s="361"/>
      <c r="F2577" s="87"/>
      <c r="G2577" s="87"/>
      <c r="H2577" s="87"/>
      <c r="I2577" s="16"/>
      <c r="J2577" s="16"/>
      <c r="K2577" s="32"/>
      <c r="L2577" s="16"/>
      <c r="M2577" s="16"/>
      <c r="N2577" s="16"/>
      <c r="AA2577" s="20"/>
      <c r="AB2577" s="20"/>
      <c r="AC2577" s="20"/>
      <c r="AD2577" s="20"/>
      <c r="AE2577" s="20"/>
      <c r="AF2577" s="20"/>
      <c r="AG2577" s="20"/>
      <c r="AH2577" s="20"/>
    </row>
    <row r="2578" spans="1:34" s="1" customFormat="1">
      <c r="A2578" s="87"/>
      <c r="B2578" s="87"/>
      <c r="C2578" s="361"/>
      <c r="D2578" s="87"/>
      <c r="E2578" s="361"/>
      <c r="F2578" s="87"/>
      <c r="G2578" s="87"/>
      <c r="H2578" s="87"/>
      <c r="I2578" s="16"/>
      <c r="J2578" s="16"/>
      <c r="K2578" s="32"/>
      <c r="L2578" s="16"/>
      <c r="M2578" s="16"/>
      <c r="N2578" s="16"/>
      <c r="AA2578" s="20"/>
      <c r="AB2578" s="20"/>
      <c r="AC2578" s="20"/>
      <c r="AD2578" s="20"/>
      <c r="AE2578" s="20"/>
      <c r="AF2578" s="20"/>
      <c r="AG2578" s="20"/>
      <c r="AH2578" s="20"/>
    </row>
    <row r="2579" spans="1:34" s="1" customFormat="1">
      <c r="A2579" s="87"/>
      <c r="B2579" s="87"/>
      <c r="C2579" s="361"/>
      <c r="D2579" s="87"/>
      <c r="E2579" s="361"/>
      <c r="F2579" s="87"/>
      <c r="G2579" s="87"/>
      <c r="H2579" s="87"/>
      <c r="I2579" s="16"/>
      <c r="J2579" s="16"/>
      <c r="K2579" s="32"/>
      <c r="L2579" s="16"/>
      <c r="M2579" s="16"/>
      <c r="N2579" s="16"/>
      <c r="AA2579" s="20"/>
      <c r="AB2579" s="20"/>
      <c r="AC2579" s="20"/>
      <c r="AD2579" s="20"/>
      <c r="AE2579" s="20"/>
      <c r="AF2579" s="20"/>
      <c r="AG2579" s="20"/>
      <c r="AH2579" s="20"/>
    </row>
    <row r="2580" spans="1:34" s="1" customFormat="1">
      <c r="A2580" s="87"/>
      <c r="B2580" s="87"/>
      <c r="C2580" s="361"/>
      <c r="D2580" s="87"/>
      <c r="E2580" s="361"/>
      <c r="F2580" s="87"/>
      <c r="G2580" s="87"/>
      <c r="H2580" s="87"/>
      <c r="I2580" s="16"/>
      <c r="J2580" s="16"/>
      <c r="K2580" s="32"/>
      <c r="L2580" s="16"/>
      <c r="M2580" s="16"/>
      <c r="N2580" s="16"/>
      <c r="AA2580" s="20"/>
      <c r="AB2580" s="20"/>
      <c r="AC2580" s="20"/>
      <c r="AD2580" s="20"/>
      <c r="AE2580" s="20"/>
      <c r="AF2580" s="20"/>
      <c r="AG2580" s="20"/>
      <c r="AH2580" s="20"/>
    </row>
    <row r="2581" spans="1:34" s="1" customFormat="1">
      <c r="A2581" s="87"/>
      <c r="B2581" s="87"/>
      <c r="C2581" s="361"/>
      <c r="D2581" s="87"/>
      <c r="E2581" s="361"/>
      <c r="F2581" s="87"/>
      <c r="G2581" s="87"/>
      <c r="H2581" s="87"/>
      <c r="I2581" s="16"/>
      <c r="J2581" s="16"/>
      <c r="K2581" s="32"/>
      <c r="L2581" s="16"/>
      <c r="M2581" s="16"/>
      <c r="N2581" s="16"/>
      <c r="AA2581" s="20"/>
      <c r="AB2581" s="20"/>
      <c r="AC2581" s="20"/>
      <c r="AD2581" s="20"/>
      <c r="AE2581" s="20"/>
      <c r="AF2581" s="20"/>
      <c r="AG2581" s="20"/>
      <c r="AH2581" s="20"/>
    </row>
    <row r="2582" spans="1:34" s="1" customFormat="1">
      <c r="A2582" s="87"/>
      <c r="B2582" s="87"/>
      <c r="C2582" s="361"/>
      <c r="D2582" s="87"/>
      <c r="E2582" s="361"/>
      <c r="F2582" s="87"/>
      <c r="G2582" s="87"/>
      <c r="H2582" s="87"/>
      <c r="I2582" s="16"/>
      <c r="J2582" s="16"/>
      <c r="K2582" s="32"/>
      <c r="L2582" s="16"/>
      <c r="M2582" s="16"/>
      <c r="N2582" s="16"/>
      <c r="AA2582" s="20"/>
      <c r="AB2582" s="20"/>
      <c r="AC2582" s="20"/>
      <c r="AD2582" s="20"/>
      <c r="AE2582" s="20"/>
      <c r="AF2582" s="20"/>
      <c r="AG2582" s="20"/>
      <c r="AH2582" s="20"/>
    </row>
    <row r="2583" spans="1:34" s="1" customFormat="1">
      <c r="A2583" s="87"/>
      <c r="B2583" s="87"/>
      <c r="C2583" s="361"/>
      <c r="D2583" s="87"/>
      <c r="E2583" s="361"/>
      <c r="F2583" s="87"/>
      <c r="G2583" s="87"/>
      <c r="H2583" s="87"/>
      <c r="I2583" s="16"/>
      <c r="J2583" s="16"/>
      <c r="K2583" s="32"/>
      <c r="L2583" s="16"/>
      <c r="M2583" s="16"/>
      <c r="N2583" s="16"/>
      <c r="AA2583" s="20"/>
      <c r="AB2583" s="20"/>
      <c r="AC2583" s="20"/>
      <c r="AD2583" s="20"/>
      <c r="AE2583" s="20"/>
      <c r="AF2583" s="20"/>
      <c r="AG2583" s="20"/>
      <c r="AH2583" s="20"/>
    </row>
    <row r="2584" spans="1:34" s="1" customFormat="1">
      <c r="A2584" s="87"/>
      <c r="B2584" s="87"/>
      <c r="C2584" s="361"/>
      <c r="D2584" s="87"/>
      <c r="E2584" s="361"/>
      <c r="F2584" s="87"/>
      <c r="G2584" s="87"/>
      <c r="H2584" s="87"/>
      <c r="I2584" s="16"/>
      <c r="J2584" s="16"/>
      <c r="K2584" s="32"/>
      <c r="L2584" s="16"/>
      <c r="M2584" s="16"/>
      <c r="N2584" s="16"/>
      <c r="AA2584" s="20"/>
      <c r="AB2584" s="20"/>
      <c r="AC2584" s="20"/>
      <c r="AD2584" s="20"/>
      <c r="AE2584" s="20"/>
      <c r="AF2584" s="20"/>
      <c r="AG2584" s="20"/>
      <c r="AH2584" s="20"/>
    </row>
    <row r="2585" spans="1:34" s="1" customFormat="1">
      <c r="A2585" s="87"/>
      <c r="B2585" s="87"/>
      <c r="C2585" s="361"/>
      <c r="D2585" s="87"/>
      <c r="E2585" s="361"/>
      <c r="F2585" s="87"/>
      <c r="G2585" s="87"/>
      <c r="H2585" s="87"/>
      <c r="I2585" s="16"/>
      <c r="J2585" s="16"/>
      <c r="K2585" s="32"/>
      <c r="L2585" s="16"/>
      <c r="M2585" s="16"/>
      <c r="N2585" s="16"/>
      <c r="AA2585" s="20"/>
      <c r="AB2585" s="20"/>
      <c r="AC2585" s="20"/>
      <c r="AD2585" s="20"/>
      <c r="AE2585" s="20"/>
      <c r="AF2585" s="20"/>
      <c r="AG2585" s="20"/>
      <c r="AH2585" s="20"/>
    </row>
    <row r="2586" spans="1:34" s="1" customFormat="1">
      <c r="A2586" s="87"/>
      <c r="B2586" s="87"/>
      <c r="C2586" s="361"/>
      <c r="D2586" s="87"/>
      <c r="E2586" s="361"/>
      <c r="F2586" s="87"/>
      <c r="G2586" s="87"/>
      <c r="H2586" s="87"/>
      <c r="I2586" s="16"/>
      <c r="J2586" s="16"/>
      <c r="K2586" s="32"/>
      <c r="L2586" s="16"/>
      <c r="M2586" s="16"/>
      <c r="N2586" s="16"/>
      <c r="AA2586" s="20"/>
      <c r="AB2586" s="20"/>
      <c r="AC2586" s="20"/>
      <c r="AD2586" s="20"/>
      <c r="AE2586" s="20"/>
      <c r="AF2586" s="20"/>
      <c r="AG2586" s="20"/>
      <c r="AH2586" s="20"/>
    </row>
    <row r="2587" spans="1:34" s="1" customFormat="1">
      <c r="A2587" s="87"/>
      <c r="B2587" s="87"/>
      <c r="C2587" s="361"/>
      <c r="D2587" s="87"/>
      <c r="E2587" s="361"/>
      <c r="F2587" s="87"/>
      <c r="G2587" s="87"/>
      <c r="H2587" s="87"/>
      <c r="I2587" s="16"/>
      <c r="J2587" s="16"/>
      <c r="K2587" s="32"/>
      <c r="L2587" s="16"/>
      <c r="M2587" s="16"/>
      <c r="N2587" s="16"/>
      <c r="AA2587" s="20"/>
      <c r="AB2587" s="20"/>
      <c r="AC2587" s="20"/>
      <c r="AD2587" s="20"/>
      <c r="AE2587" s="20"/>
      <c r="AF2587" s="20"/>
      <c r="AG2587" s="20"/>
      <c r="AH2587" s="20"/>
    </row>
    <row r="2588" spans="1:34" s="1" customFormat="1">
      <c r="A2588" s="87"/>
      <c r="B2588" s="87"/>
      <c r="C2588" s="361"/>
      <c r="D2588" s="87"/>
      <c r="E2588" s="361"/>
      <c r="F2588" s="87"/>
      <c r="G2588" s="87"/>
      <c r="H2588" s="87"/>
      <c r="I2588" s="16"/>
      <c r="J2588" s="16"/>
      <c r="K2588" s="32"/>
      <c r="L2588" s="16"/>
      <c r="M2588" s="16"/>
      <c r="N2588" s="16"/>
      <c r="AA2588" s="20"/>
      <c r="AB2588" s="20"/>
      <c r="AC2588" s="20"/>
      <c r="AD2588" s="20"/>
      <c r="AE2588" s="20"/>
      <c r="AF2588" s="20"/>
      <c r="AG2588" s="20"/>
      <c r="AH2588" s="20"/>
    </row>
    <row r="2589" spans="1:34" s="1" customFormat="1">
      <c r="A2589" s="87"/>
      <c r="B2589" s="87"/>
      <c r="C2589" s="361"/>
      <c r="D2589" s="87"/>
      <c r="E2589" s="361"/>
      <c r="F2589" s="87"/>
      <c r="G2589" s="87"/>
      <c r="H2589" s="87"/>
      <c r="I2589" s="16"/>
      <c r="J2589" s="16"/>
      <c r="K2589" s="32"/>
      <c r="L2589" s="16"/>
      <c r="M2589" s="16"/>
      <c r="N2589" s="16"/>
      <c r="AA2589" s="20"/>
      <c r="AB2589" s="20"/>
      <c r="AC2589" s="20"/>
      <c r="AD2589" s="20"/>
      <c r="AE2589" s="20"/>
      <c r="AF2589" s="20"/>
      <c r="AG2589" s="20"/>
      <c r="AH2589" s="20"/>
    </row>
    <row r="2590" spans="1:34" s="1" customFormat="1">
      <c r="A2590" s="87"/>
      <c r="B2590" s="87"/>
      <c r="C2590" s="361"/>
      <c r="D2590" s="87"/>
      <c r="E2590" s="361"/>
      <c r="F2590" s="87"/>
      <c r="G2590" s="87"/>
      <c r="H2590" s="87"/>
      <c r="I2590" s="16"/>
      <c r="J2590" s="16"/>
      <c r="K2590" s="32"/>
      <c r="L2590" s="16"/>
      <c r="M2590" s="16"/>
      <c r="N2590" s="16"/>
      <c r="AA2590" s="20"/>
      <c r="AB2590" s="20"/>
      <c r="AC2590" s="20"/>
      <c r="AD2590" s="20"/>
      <c r="AE2590" s="20"/>
      <c r="AF2590" s="20"/>
      <c r="AG2590" s="20"/>
      <c r="AH2590" s="20"/>
    </row>
    <row r="2591" spans="1:34" s="1" customFormat="1">
      <c r="A2591" s="87"/>
      <c r="B2591" s="87"/>
      <c r="C2591" s="361"/>
      <c r="D2591" s="87"/>
      <c r="E2591" s="361"/>
      <c r="F2591" s="87"/>
      <c r="G2591" s="87"/>
      <c r="H2591" s="87"/>
      <c r="I2591" s="16"/>
      <c r="J2591" s="16"/>
      <c r="K2591" s="32"/>
      <c r="L2591" s="16"/>
      <c r="M2591" s="16"/>
      <c r="N2591" s="16"/>
      <c r="AA2591" s="20"/>
      <c r="AB2591" s="20"/>
      <c r="AC2591" s="20"/>
      <c r="AD2591" s="20"/>
      <c r="AE2591" s="20"/>
      <c r="AF2591" s="20"/>
      <c r="AG2591" s="20"/>
      <c r="AH2591" s="20"/>
    </row>
    <row r="2592" spans="1:34" s="1" customFormat="1">
      <c r="A2592" s="87"/>
      <c r="B2592" s="87"/>
      <c r="C2592" s="361"/>
      <c r="D2592" s="87"/>
      <c r="E2592" s="361"/>
      <c r="F2592" s="87"/>
      <c r="G2592" s="87"/>
      <c r="H2592" s="87"/>
      <c r="I2592" s="16"/>
      <c r="J2592" s="16"/>
      <c r="K2592" s="32"/>
      <c r="L2592" s="16"/>
      <c r="M2592" s="16"/>
      <c r="N2592" s="16"/>
      <c r="AA2592" s="20"/>
      <c r="AB2592" s="20"/>
      <c r="AC2592" s="20"/>
      <c r="AD2592" s="20"/>
      <c r="AE2592" s="20"/>
      <c r="AF2592" s="20"/>
      <c r="AG2592" s="20"/>
      <c r="AH2592" s="20"/>
    </row>
    <row r="2593" spans="1:34" s="1" customFormat="1">
      <c r="A2593" s="87"/>
      <c r="B2593" s="87"/>
      <c r="C2593" s="361"/>
      <c r="D2593" s="87"/>
      <c r="E2593" s="361"/>
      <c r="F2593" s="87"/>
      <c r="G2593" s="87"/>
      <c r="H2593" s="87"/>
      <c r="I2593" s="16"/>
      <c r="J2593" s="16"/>
      <c r="K2593" s="32"/>
      <c r="L2593" s="16"/>
      <c r="M2593" s="16"/>
      <c r="N2593" s="16"/>
      <c r="AA2593" s="20"/>
      <c r="AB2593" s="20"/>
      <c r="AC2593" s="20"/>
      <c r="AD2593" s="20"/>
      <c r="AE2593" s="20"/>
      <c r="AF2593" s="20"/>
      <c r="AG2593" s="20"/>
      <c r="AH2593" s="20"/>
    </row>
    <row r="2594" spans="1:34" s="1" customFormat="1">
      <c r="A2594" s="87"/>
      <c r="B2594" s="87"/>
      <c r="C2594" s="361"/>
      <c r="D2594" s="87"/>
      <c r="E2594" s="361"/>
      <c r="F2594" s="87"/>
      <c r="G2594" s="87"/>
      <c r="H2594" s="87"/>
      <c r="I2594" s="16"/>
      <c r="J2594" s="16"/>
      <c r="K2594" s="32"/>
      <c r="L2594" s="16"/>
      <c r="M2594" s="16"/>
      <c r="N2594" s="16"/>
      <c r="AA2594" s="20"/>
      <c r="AB2594" s="20"/>
      <c r="AC2594" s="20"/>
      <c r="AD2594" s="20"/>
      <c r="AE2594" s="20"/>
      <c r="AF2594" s="20"/>
      <c r="AG2594" s="20"/>
      <c r="AH2594" s="20"/>
    </row>
    <row r="2595" spans="1:34" s="1" customFormat="1">
      <c r="A2595" s="87"/>
      <c r="B2595" s="87"/>
      <c r="C2595" s="361"/>
      <c r="D2595" s="87"/>
      <c r="E2595" s="361"/>
      <c r="F2595" s="87"/>
      <c r="G2595" s="87"/>
      <c r="H2595" s="87"/>
      <c r="I2595" s="16"/>
      <c r="J2595" s="16"/>
      <c r="K2595" s="32"/>
      <c r="L2595" s="16"/>
      <c r="M2595" s="16"/>
      <c r="N2595" s="16"/>
      <c r="AA2595" s="20"/>
      <c r="AB2595" s="20"/>
      <c r="AC2595" s="20"/>
      <c r="AD2595" s="20"/>
      <c r="AE2595" s="20"/>
      <c r="AF2595" s="20"/>
      <c r="AG2595" s="20"/>
      <c r="AH2595" s="20"/>
    </row>
    <row r="2596" spans="1:34" s="1" customFormat="1">
      <c r="A2596" s="87"/>
      <c r="B2596" s="87"/>
      <c r="C2596" s="361"/>
      <c r="D2596" s="87"/>
      <c r="E2596" s="361"/>
      <c r="F2596" s="87"/>
      <c r="G2596" s="87"/>
      <c r="H2596" s="87"/>
      <c r="I2596" s="16"/>
      <c r="J2596" s="16"/>
      <c r="K2596" s="32"/>
      <c r="L2596" s="16"/>
      <c r="M2596" s="16"/>
      <c r="N2596" s="16"/>
      <c r="AA2596" s="20"/>
      <c r="AB2596" s="20"/>
      <c r="AC2596" s="20"/>
      <c r="AD2596" s="20"/>
      <c r="AE2596" s="20"/>
      <c r="AF2596" s="20"/>
      <c r="AG2596" s="20"/>
      <c r="AH2596" s="20"/>
    </row>
    <row r="2597" spans="1:34" s="1" customFormat="1">
      <c r="A2597" s="87"/>
      <c r="B2597" s="87"/>
      <c r="C2597" s="361"/>
      <c r="D2597" s="87"/>
      <c r="E2597" s="361"/>
      <c r="F2597" s="87"/>
      <c r="G2597" s="87"/>
      <c r="H2597" s="87"/>
      <c r="I2597" s="16"/>
      <c r="J2597" s="16"/>
      <c r="K2597" s="32"/>
      <c r="L2597" s="16"/>
      <c r="M2597" s="16"/>
      <c r="N2597" s="16"/>
      <c r="AA2597" s="20"/>
      <c r="AB2597" s="20"/>
      <c r="AC2597" s="20"/>
      <c r="AD2597" s="20"/>
      <c r="AE2597" s="20"/>
      <c r="AF2597" s="20"/>
      <c r="AG2597" s="20"/>
      <c r="AH2597" s="20"/>
    </row>
    <row r="2598" spans="1:34" s="1" customFormat="1">
      <c r="A2598" s="87"/>
      <c r="B2598" s="87"/>
      <c r="C2598" s="361"/>
      <c r="D2598" s="87"/>
      <c r="E2598" s="361"/>
      <c r="F2598" s="87"/>
      <c r="G2598" s="87"/>
      <c r="H2598" s="87"/>
      <c r="I2598" s="16"/>
      <c r="J2598" s="16"/>
      <c r="K2598" s="32"/>
      <c r="L2598" s="16"/>
      <c r="M2598" s="16"/>
      <c r="N2598" s="16"/>
      <c r="AA2598" s="20"/>
      <c r="AB2598" s="20"/>
      <c r="AC2598" s="20"/>
      <c r="AD2598" s="20"/>
      <c r="AE2598" s="20"/>
      <c r="AF2598" s="20"/>
      <c r="AG2598" s="20"/>
      <c r="AH2598" s="20"/>
    </row>
    <row r="2599" spans="1:34" s="1" customFormat="1">
      <c r="A2599" s="87"/>
      <c r="B2599" s="87"/>
      <c r="C2599" s="361"/>
      <c r="D2599" s="87"/>
      <c r="E2599" s="361"/>
      <c r="F2599" s="87"/>
      <c r="G2599" s="87"/>
      <c r="H2599" s="87"/>
      <c r="I2599" s="16"/>
      <c r="J2599" s="16"/>
      <c r="K2599" s="32"/>
      <c r="L2599" s="16"/>
      <c r="M2599" s="16"/>
      <c r="N2599" s="16"/>
      <c r="AA2599" s="20"/>
      <c r="AB2599" s="20"/>
      <c r="AC2599" s="20"/>
      <c r="AD2599" s="20"/>
      <c r="AE2599" s="20"/>
      <c r="AF2599" s="20"/>
      <c r="AG2599" s="20"/>
      <c r="AH2599" s="20"/>
    </row>
    <row r="2600" spans="1:34" s="1" customFormat="1">
      <c r="A2600" s="87"/>
      <c r="B2600" s="87"/>
      <c r="C2600" s="361"/>
      <c r="D2600" s="87"/>
      <c r="E2600" s="361"/>
      <c r="F2600" s="87"/>
      <c r="G2600" s="87"/>
      <c r="H2600" s="87"/>
      <c r="I2600" s="16"/>
      <c r="J2600" s="16"/>
      <c r="K2600" s="32"/>
      <c r="L2600" s="16"/>
      <c r="M2600" s="16"/>
      <c r="N2600" s="16"/>
      <c r="AA2600" s="20"/>
      <c r="AB2600" s="20"/>
      <c r="AC2600" s="20"/>
      <c r="AD2600" s="20"/>
      <c r="AE2600" s="20"/>
      <c r="AF2600" s="20"/>
      <c r="AG2600" s="20"/>
      <c r="AH2600" s="20"/>
    </row>
    <row r="2601" spans="1:34" s="1" customFormat="1">
      <c r="A2601" s="87"/>
      <c r="B2601" s="87"/>
      <c r="C2601" s="361"/>
      <c r="D2601" s="87"/>
      <c r="E2601" s="361"/>
      <c r="F2601" s="87"/>
      <c r="G2601" s="87"/>
      <c r="H2601" s="87"/>
      <c r="I2601" s="16"/>
      <c r="J2601" s="16"/>
      <c r="K2601" s="32"/>
      <c r="L2601" s="16"/>
      <c r="M2601" s="16"/>
      <c r="N2601" s="16"/>
      <c r="AA2601" s="20"/>
      <c r="AB2601" s="20"/>
      <c r="AC2601" s="20"/>
      <c r="AD2601" s="20"/>
      <c r="AE2601" s="20"/>
      <c r="AF2601" s="20"/>
      <c r="AG2601" s="20"/>
      <c r="AH2601" s="20"/>
    </row>
    <row r="2602" spans="1:34" s="1" customFormat="1">
      <c r="A2602" s="87"/>
      <c r="B2602" s="87"/>
      <c r="C2602" s="361"/>
      <c r="D2602" s="87"/>
      <c r="E2602" s="361"/>
      <c r="F2602" s="87"/>
      <c r="G2602" s="87"/>
      <c r="H2602" s="87"/>
      <c r="I2602" s="16"/>
      <c r="J2602" s="16"/>
      <c r="K2602" s="32"/>
      <c r="L2602" s="16"/>
      <c r="M2602" s="16"/>
      <c r="N2602" s="16"/>
      <c r="AA2602" s="20"/>
      <c r="AB2602" s="20"/>
      <c r="AC2602" s="20"/>
      <c r="AD2602" s="20"/>
      <c r="AE2602" s="20"/>
      <c r="AF2602" s="20"/>
      <c r="AG2602" s="20"/>
      <c r="AH2602" s="20"/>
    </row>
    <row r="2603" spans="1:34" s="1" customFormat="1">
      <c r="A2603" s="87"/>
      <c r="B2603" s="87"/>
      <c r="C2603" s="361"/>
      <c r="D2603" s="87"/>
      <c r="E2603" s="361"/>
      <c r="F2603" s="87"/>
      <c r="G2603" s="87"/>
      <c r="H2603" s="87"/>
      <c r="I2603" s="16"/>
      <c r="J2603" s="16"/>
      <c r="K2603" s="32"/>
      <c r="L2603" s="16"/>
      <c r="M2603" s="16"/>
      <c r="N2603" s="16"/>
      <c r="AA2603" s="20"/>
      <c r="AB2603" s="20"/>
      <c r="AC2603" s="20"/>
      <c r="AD2603" s="20"/>
      <c r="AE2603" s="20"/>
      <c r="AF2603" s="20"/>
      <c r="AG2603" s="20"/>
      <c r="AH2603" s="20"/>
    </row>
    <row r="2604" spans="1:34" s="1" customFormat="1">
      <c r="A2604" s="87"/>
      <c r="B2604" s="87"/>
      <c r="C2604" s="361"/>
      <c r="D2604" s="87"/>
      <c r="E2604" s="361"/>
      <c r="F2604" s="87"/>
      <c r="G2604" s="87"/>
      <c r="H2604" s="87"/>
      <c r="I2604" s="16"/>
      <c r="J2604" s="16"/>
      <c r="K2604" s="32"/>
      <c r="L2604" s="16"/>
      <c r="M2604" s="16"/>
      <c r="N2604" s="16"/>
      <c r="AA2604" s="20"/>
      <c r="AB2604" s="20"/>
      <c r="AC2604" s="20"/>
      <c r="AD2604" s="20"/>
      <c r="AE2604" s="20"/>
      <c r="AF2604" s="20"/>
      <c r="AG2604" s="20"/>
      <c r="AH2604" s="20"/>
    </row>
    <row r="2605" spans="1:34" s="1" customFormat="1">
      <c r="A2605" s="87"/>
      <c r="B2605" s="87"/>
      <c r="C2605" s="361"/>
      <c r="D2605" s="87"/>
      <c r="E2605" s="361"/>
      <c r="F2605" s="87"/>
      <c r="G2605" s="87"/>
      <c r="H2605" s="87"/>
      <c r="I2605" s="16"/>
      <c r="J2605" s="16"/>
      <c r="K2605" s="32"/>
      <c r="L2605" s="16"/>
      <c r="M2605" s="16"/>
      <c r="N2605" s="16"/>
      <c r="AA2605" s="20"/>
      <c r="AB2605" s="20"/>
      <c r="AC2605" s="20"/>
      <c r="AD2605" s="20"/>
      <c r="AE2605" s="20"/>
      <c r="AF2605" s="20"/>
      <c r="AG2605" s="20"/>
      <c r="AH2605" s="20"/>
    </row>
    <row r="2606" spans="1:34" s="1" customFormat="1">
      <c r="A2606" s="87"/>
      <c r="B2606" s="87"/>
      <c r="C2606" s="361"/>
      <c r="D2606" s="87"/>
      <c r="E2606" s="361"/>
      <c r="F2606" s="87"/>
      <c r="G2606" s="87"/>
      <c r="H2606" s="87"/>
      <c r="I2606" s="16"/>
      <c r="J2606" s="16"/>
      <c r="K2606" s="32"/>
      <c r="L2606" s="16"/>
      <c r="M2606" s="16"/>
      <c r="N2606" s="16"/>
      <c r="AA2606" s="20"/>
      <c r="AB2606" s="20"/>
      <c r="AC2606" s="20"/>
      <c r="AD2606" s="20"/>
      <c r="AE2606" s="20"/>
      <c r="AF2606" s="20"/>
      <c r="AG2606" s="20"/>
      <c r="AH2606" s="20"/>
    </row>
    <row r="2607" spans="1:34" s="1" customFormat="1">
      <c r="A2607" s="87"/>
      <c r="B2607" s="87"/>
      <c r="C2607" s="361"/>
      <c r="D2607" s="87"/>
      <c r="E2607" s="361"/>
      <c r="F2607" s="87"/>
      <c r="G2607" s="87"/>
      <c r="H2607" s="87"/>
      <c r="I2607" s="16"/>
      <c r="J2607" s="16"/>
      <c r="K2607" s="32"/>
      <c r="L2607" s="16"/>
      <c r="M2607" s="16"/>
      <c r="N2607" s="16"/>
      <c r="AA2607" s="20"/>
      <c r="AB2607" s="20"/>
      <c r="AC2607" s="20"/>
      <c r="AD2607" s="20"/>
      <c r="AE2607" s="20"/>
      <c r="AF2607" s="20"/>
      <c r="AG2607" s="20"/>
      <c r="AH2607" s="20"/>
    </row>
    <row r="2608" spans="1:34" s="1" customFormat="1">
      <c r="A2608" s="87"/>
      <c r="B2608" s="87"/>
      <c r="C2608" s="361"/>
      <c r="D2608" s="87"/>
      <c r="E2608" s="361"/>
      <c r="F2608" s="87"/>
      <c r="G2608" s="87"/>
      <c r="H2608" s="87"/>
      <c r="I2608" s="16"/>
      <c r="J2608" s="16"/>
      <c r="K2608" s="32"/>
      <c r="L2608" s="16"/>
      <c r="M2608" s="16"/>
      <c r="N2608" s="16"/>
      <c r="AA2608" s="20"/>
      <c r="AB2608" s="20"/>
      <c r="AC2608" s="20"/>
      <c r="AD2608" s="20"/>
      <c r="AE2608" s="20"/>
      <c r="AF2608" s="20"/>
      <c r="AG2608" s="20"/>
      <c r="AH2608" s="20"/>
    </row>
    <row r="2609" spans="1:34" s="1" customFormat="1">
      <c r="A2609" s="87"/>
      <c r="B2609" s="87"/>
      <c r="C2609" s="361"/>
      <c r="D2609" s="87"/>
      <c r="E2609" s="361"/>
      <c r="F2609" s="87"/>
      <c r="G2609" s="87"/>
      <c r="H2609" s="87"/>
      <c r="I2609" s="16"/>
      <c r="J2609" s="16"/>
      <c r="K2609" s="32"/>
      <c r="L2609" s="16"/>
      <c r="M2609" s="16"/>
      <c r="N2609" s="16"/>
      <c r="AA2609" s="20"/>
      <c r="AB2609" s="20"/>
      <c r="AC2609" s="20"/>
      <c r="AD2609" s="20"/>
      <c r="AE2609" s="20"/>
      <c r="AF2609" s="20"/>
      <c r="AG2609" s="20"/>
      <c r="AH2609" s="20"/>
    </row>
    <row r="2610" spans="1:34" s="1" customFormat="1">
      <c r="A2610" s="87"/>
      <c r="B2610" s="87"/>
      <c r="C2610" s="361"/>
      <c r="D2610" s="87"/>
      <c r="E2610" s="361"/>
      <c r="F2610" s="87"/>
      <c r="G2610" s="87"/>
      <c r="H2610" s="87"/>
      <c r="I2610" s="16"/>
      <c r="J2610" s="16"/>
      <c r="K2610" s="32"/>
      <c r="L2610" s="16"/>
      <c r="M2610" s="16"/>
      <c r="N2610" s="16"/>
      <c r="AA2610" s="20"/>
      <c r="AB2610" s="20"/>
      <c r="AC2610" s="20"/>
      <c r="AD2610" s="20"/>
      <c r="AE2610" s="20"/>
      <c r="AF2610" s="20"/>
      <c r="AG2610" s="20"/>
      <c r="AH2610" s="20"/>
    </row>
    <row r="2611" spans="1:34" s="1" customFormat="1">
      <c r="A2611" s="87"/>
      <c r="B2611" s="87"/>
      <c r="C2611" s="361"/>
      <c r="D2611" s="87"/>
      <c r="E2611" s="361"/>
      <c r="F2611" s="87"/>
      <c r="G2611" s="87"/>
      <c r="H2611" s="87"/>
      <c r="I2611" s="16"/>
      <c r="J2611" s="16"/>
      <c r="K2611" s="32"/>
      <c r="L2611" s="16"/>
      <c r="M2611" s="16"/>
      <c r="N2611" s="16"/>
      <c r="AA2611" s="20"/>
      <c r="AB2611" s="20"/>
      <c r="AC2611" s="20"/>
      <c r="AD2611" s="20"/>
      <c r="AE2611" s="20"/>
      <c r="AF2611" s="20"/>
      <c r="AG2611" s="20"/>
      <c r="AH2611" s="20"/>
    </row>
    <row r="2612" spans="1:34" s="1" customFormat="1">
      <c r="A2612" s="87"/>
      <c r="B2612" s="87"/>
      <c r="C2612" s="361"/>
      <c r="D2612" s="87"/>
      <c r="E2612" s="361"/>
      <c r="F2612" s="87"/>
      <c r="G2612" s="87"/>
      <c r="H2612" s="87"/>
      <c r="I2612" s="16"/>
      <c r="J2612" s="16"/>
      <c r="K2612" s="32"/>
      <c r="L2612" s="16"/>
      <c r="M2612" s="16"/>
      <c r="N2612" s="16"/>
      <c r="AA2612" s="20"/>
      <c r="AB2612" s="20"/>
      <c r="AC2612" s="20"/>
      <c r="AD2612" s="20"/>
      <c r="AE2612" s="20"/>
      <c r="AF2612" s="20"/>
      <c r="AG2612" s="20"/>
      <c r="AH2612" s="20"/>
    </row>
    <row r="2613" spans="1:34" s="1" customFormat="1">
      <c r="A2613" s="87"/>
      <c r="B2613" s="87"/>
      <c r="C2613" s="361"/>
      <c r="D2613" s="87"/>
      <c r="E2613" s="361"/>
      <c r="F2613" s="87"/>
      <c r="G2613" s="87"/>
      <c r="H2613" s="87"/>
      <c r="I2613" s="16"/>
      <c r="J2613" s="16"/>
      <c r="K2613" s="32"/>
      <c r="L2613" s="16"/>
      <c r="M2613" s="16"/>
      <c r="N2613" s="16"/>
      <c r="AA2613" s="20"/>
      <c r="AB2613" s="20"/>
      <c r="AC2613" s="20"/>
      <c r="AD2613" s="20"/>
      <c r="AE2613" s="20"/>
      <c r="AF2613" s="20"/>
      <c r="AG2613" s="20"/>
      <c r="AH2613" s="20"/>
    </row>
    <row r="2614" spans="1:34" s="1" customFormat="1">
      <c r="A2614" s="87"/>
      <c r="B2614" s="87"/>
      <c r="C2614" s="361"/>
      <c r="D2614" s="87"/>
      <c r="E2614" s="361"/>
      <c r="F2614" s="87"/>
      <c r="G2614" s="87"/>
      <c r="H2614" s="87"/>
      <c r="I2614" s="16"/>
      <c r="J2614" s="16"/>
      <c r="K2614" s="32"/>
      <c r="L2614" s="16"/>
      <c r="M2614" s="16"/>
      <c r="N2614" s="16"/>
      <c r="AA2614" s="20"/>
      <c r="AB2614" s="20"/>
      <c r="AC2614" s="20"/>
      <c r="AD2614" s="20"/>
      <c r="AE2614" s="20"/>
      <c r="AF2614" s="20"/>
      <c r="AG2614" s="20"/>
      <c r="AH2614" s="20"/>
    </row>
    <row r="2615" spans="1:34" s="1" customFormat="1">
      <c r="A2615" s="87"/>
      <c r="B2615" s="87"/>
      <c r="C2615" s="361"/>
      <c r="D2615" s="87"/>
      <c r="E2615" s="361"/>
      <c r="F2615" s="87"/>
      <c r="G2615" s="87"/>
      <c r="H2615" s="87"/>
      <c r="I2615" s="16"/>
      <c r="J2615" s="16"/>
      <c r="K2615" s="32"/>
      <c r="L2615" s="16"/>
      <c r="M2615" s="16"/>
      <c r="N2615" s="16"/>
      <c r="AA2615" s="20"/>
      <c r="AB2615" s="20"/>
      <c r="AC2615" s="20"/>
      <c r="AD2615" s="20"/>
      <c r="AE2615" s="20"/>
      <c r="AF2615" s="20"/>
      <c r="AG2615" s="20"/>
      <c r="AH2615" s="20"/>
    </row>
    <row r="2616" spans="1:34" s="1" customFormat="1">
      <c r="A2616" s="87"/>
      <c r="B2616" s="87"/>
      <c r="C2616" s="361"/>
      <c r="D2616" s="87"/>
      <c r="E2616" s="361"/>
      <c r="F2616" s="87"/>
      <c r="G2616" s="87"/>
      <c r="H2616" s="87"/>
      <c r="I2616" s="16"/>
      <c r="J2616" s="16"/>
      <c r="K2616" s="32"/>
      <c r="L2616" s="16"/>
      <c r="M2616" s="16"/>
      <c r="N2616" s="16"/>
      <c r="AA2616" s="20"/>
      <c r="AB2616" s="20"/>
      <c r="AC2616" s="20"/>
      <c r="AD2616" s="20"/>
      <c r="AE2616" s="20"/>
      <c r="AF2616" s="20"/>
      <c r="AG2616" s="20"/>
      <c r="AH2616" s="20"/>
    </row>
    <row r="2617" spans="1:34" s="1" customFormat="1">
      <c r="A2617" s="87"/>
      <c r="B2617" s="87"/>
      <c r="C2617" s="361"/>
      <c r="D2617" s="87"/>
      <c r="E2617" s="361"/>
      <c r="F2617" s="87"/>
      <c r="G2617" s="87"/>
      <c r="H2617" s="87"/>
      <c r="I2617" s="16"/>
      <c r="J2617" s="16"/>
      <c r="K2617" s="32"/>
      <c r="L2617" s="16"/>
      <c r="M2617" s="16"/>
      <c r="N2617" s="16"/>
      <c r="AA2617" s="20"/>
      <c r="AB2617" s="20"/>
      <c r="AC2617" s="20"/>
      <c r="AD2617" s="20"/>
      <c r="AE2617" s="20"/>
      <c r="AF2617" s="20"/>
      <c r="AG2617" s="20"/>
      <c r="AH2617" s="20"/>
    </row>
    <row r="2618" spans="1:34" s="1" customFormat="1">
      <c r="A2618" s="87"/>
      <c r="B2618" s="87"/>
      <c r="C2618" s="361"/>
      <c r="D2618" s="87"/>
      <c r="E2618" s="361"/>
      <c r="F2618" s="87"/>
      <c r="G2618" s="87"/>
      <c r="H2618" s="87"/>
      <c r="I2618" s="16"/>
      <c r="J2618" s="16"/>
      <c r="K2618" s="32"/>
      <c r="L2618" s="16"/>
      <c r="M2618" s="16"/>
      <c r="N2618" s="16"/>
      <c r="AA2618" s="20"/>
      <c r="AB2618" s="20"/>
      <c r="AC2618" s="20"/>
      <c r="AD2618" s="20"/>
      <c r="AE2618" s="20"/>
      <c r="AF2618" s="20"/>
      <c r="AG2618" s="20"/>
      <c r="AH2618" s="20"/>
    </row>
    <row r="2619" spans="1:34" s="1" customFormat="1">
      <c r="A2619" s="87"/>
      <c r="B2619" s="87"/>
      <c r="C2619" s="361"/>
      <c r="D2619" s="87"/>
      <c r="E2619" s="361"/>
      <c r="F2619" s="87"/>
      <c r="G2619" s="87"/>
      <c r="H2619" s="87"/>
      <c r="I2619" s="16"/>
      <c r="J2619" s="16"/>
      <c r="K2619" s="32"/>
      <c r="L2619" s="16"/>
      <c r="M2619" s="16"/>
      <c r="N2619" s="16"/>
      <c r="AA2619" s="20"/>
      <c r="AB2619" s="20"/>
      <c r="AC2619" s="20"/>
      <c r="AD2619" s="20"/>
      <c r="AE2619" s="20"/>
      <c r="AF2619" s="20"/>
      <c r="AG2619" s="20"/>
      <c r="AH2619" s="20"/>
    </row>
    <row r="2620" spans="1:34" s="1" customFormat="1">
      <c r="A2620" s="87"/>
      <c r="B2620" s="87"/>
      <c r="C2620" s="361"/>
      <c r="D2620" s="87"/>
      <c r="E2620" s="361"/>
      <c r="F2620" s="87"/>
      <c r="G2620" s="87"/>
      <c r="H2620" s="87"/>
      <c r="I2620" s="16"/>
      <c r="J2620" s="16"/>
      <c r="K2620" s="32"/>
      <c r="L2620" s="16"/>
      <c r="M2620" s="16"/>
      <c r="N2620" s="16"/>
      <c r="AA2620" s="20"/>
      <c r="AB2620" s="20"/>
      <c r="AC2620" s="20"/>
      <c r="AD2620" s="20"/>
      <c r="AE2620" s="20"/>
      <c r="AF2620" s="20"/>
      <c r="AG2620" s="20"/>
      <c r="AH2620" s="20"/>
    </row>
    <row r="2621" spans="1:34" s="1" customFormat="1">
      <c r="A2621" s="87"/>
      <c r="B2621" s="87"/>
      <c r="C2621" s="361"/>
      <c r="D2621" s="87"/>
      <c r="E2621" s="361"/>
      <c r="F2621" s="87"/>
      <c r="G2621" s="87"/>
      <c r="H2621" s="87"/>
      <c r="I2621" s="16"/>
      <c r="J2621" s="16"/>
      <c r="K2621" s="32"/>
      <c r="L2621" s="16"/>
      <c r="M2621" s="16"/>
      <c r="N2621" s="16"/>
      <c r="AA2621" s="20"/>
      <c r="AB2621" s="20"/>
      <c r="AC2621" s="20"/>
      <c r="AD2621" s="20"/>
      <c r="AE2621" s="20"/>
      <c r="AF2621" s="20"/>
      <c r="AG2621" s="20"/>
      <c r="AH2621" s="20"/>
    </row>
    <row r="2622" spans="1:34" s="1" customFormat="1">
      <c r="A2622" s="87"/>
      <c r="B2622" s="87"/>
      <c r="C2622" s="361"/>
      <c r="D2622" s="87"/>
      <c r="E2622" s="361"/>
      <c r="F2622" s="87"/>
      <c r="G2622" s="87"/>
      <c r="H2622" s="87"/>
      <c r="I2622" s="16"/>
      <c r="J2622" s="16"/>
      <c r="K2622" s="32"/>
      <c r="L2622" s="16"/>
      <c r="M2622" s="16"/>
      <c r="N2622" s="16"/>
      <c r="AA2622" s="20"/>
      <c r="AB2622" s="20"/>
      <c r="AC2622" s="20"/>
      <c r="AD2622" s="20"/>
      <c r="AE2622" s="20"/>
      <c r="AF2622" s="20"/>
      <c r="AG2622" s="20"/>
      <c r="AH2622" s="20"/>
    </row>
    <row r="2623" spans="1:34" s="1" customFormat="1">
      <c r="A2623" s="87"/>
      <c r="B2623" s="87"/>
      <c r="C2623" s="361"/>
      <c r="D2623" s="87"/>
      <c r="E2623" s="361"/>
      <c r="F2623" s="87"/>
      <c r="G2623" s="87"/>
      <c r="H2623" s="87"/>
      <c r="I2623" s="16"/>
      <c r="J2623" s="16"/>
      <c r="K2623" s="32"/>
      <c r="L2623" s="16"/>
      <c r="M2623" s="16"/>
      <c r="N2623" s="16"/>
      <c r="AA2623" s="20"/>
      <c r="AB2623" s="20"/>
      <c r="AC2623" s="20"/>
      <c r="AD2623" s="20"/>
      <c r="AE2623" s="20"/>
      <c r="AF2623" s="20"/>
      <c r="AG2623" s="20"/>
      <c r="AH2623" s="20"/>
    </row>
    <row r="2624" spans="1:34" s="1" customFormat="1">
      <c r="A2624" s="87"/>
      <c r="B2624" s="87"/>
      <c r="C2624" s="361"/>
      <c r="D2624" s="87"/>
      <c r="E2624" s="361"/>
      <c r="F2624" s="87"/>
      <c r="G2624" s="87"/>
      <c r="H2624" s="87"/>
      <c r="I2624" s="16"/>
      <c r="J2624" s="16"/>
      <c r="K2624" s="32"/>
      <c r="L2624" s="16"/>
      <c r="M2624" s="16"/>
      <c r="N2624" s="16"/>
      <c r="AA2624" s="20"/>
      <c r="AB2624" s="20"/>
      <c r="AC2624" s="20"/>
      <c r="AD2624" s="20"/>
      <c r="AE2624" s="20"/>
      <c r="AF2624" s="20"/>
      <c r="AG2624" s="20"/>
      <c r="AH2624" s="20"/>
    </row>
    <row r="2625" spans="1:34" s="1" customFormat="1">
      <c r="A2625" s="87"/>
      <c r="B2625" s="87"/>
      <c r="C2625" s="361"/>
      <c r="D2625" s="87"/>
      <c r="E2625" s="361"/>
      <c r="F2625" s="87"/>
      <c r="G2625" s="87"/>
      <c r="H2625" s="87"/>
      <c r="I2625" s="16"/>
      <c r="J2625" s="16"/>
      <c r="K2625" s="32"/>
      <c r="L2625" s="16"/>
      <c r="M2625" s="16"/>
      <c r="N2625" s="16"/>
      <c r="AA2625" s="20"/>
      <c r="AB2625" s="20"/>
      <c r="AC2625" s="20"/>
      <c r="AD2625" s="20"/>
      <c r="AE2625" s="20"/>
      <c r="AF2625" s="20"/>
      <c r="AG2625" s="20"/>
      <c r="AH2625" s="20"/>
    </row>
    <row r="2626" spans="1:34" s="1" customFormat="1">
      <c r="A2626" s="87"/>
      <c r="B2626" s="87"/>
      <c r="C2626" s="361"/>
      <c r="D2626" s="87"/>
      <c r="E2626" s="361"/>
      <c r="F2626" s="87"/>
      <c r="G2626" s="87"/>
      <c r="H2626" s="87"/>
      <c r="I2626" s="16"/>
      <c r="J2626" s="16"/>
      <c r="K2626" s="32"/>
      <c r="L2626" s="16"/>
      <c r="M2626" s="16"/>
      <c r="N2626" s="16"/>
      <c r="AA2626" s="20"/>
      <c r="AB2626" s="20"/>
      <c r="AC2626" s="20"/>
      <c r="AD2626" s="20"/>
      <c r="AE2626" s="20"/>
      <c r="AF2626" s="20"/>
      <c r="AG2626" s="20"/>
      <c r="AH2626" s="20"/>
    </row>
    <row r="2627" spans="1:34" s="1" customFormat="1">
      <c r="A2627" s="87"/>
      <c r="B2627" s="87"/>
      <c r="C2627" s="361"/>
      <c r="D2627" s="87"/>
      <c r="E2627" s="361"/>
      <c r="F2627" s="87"/>
      <c r="G2627" s="87"/>
      <c r="H2627" s="87"/>
      <c r="I2627" s="16"/>
      <c r="J2627" s="16"/>
      <c r="K2627" s="32"/>
      <c r="L2627" s="16"/>
      <c r="M2627" s="16"/>
      <c r="N2627" s="16"/>
      <c r="AA2627" s="20"/>
      <c r="AB2627" s="20"/>
      <c r="AC2627" s="20"/>
      <c r="AD2627" s="20"/>
      <c r="AE2627" s="20"/>
      <c r="AF2627" s="20"/>
      <c r="AG2627" s="20"/>
      <c r="AH2627" s="20"/>
    </row>
    <row r="2628" spans="1:34" s="1" customFormat="1">
      <c r="A2628" s="87"/>
      <c r="B2628" s="87"/>
      <c r="C2628" s="361"/>
      <c r="D2628" s="87"/>
      <c r="E2628" s="361"/>
      <c r="F2628" s="87"/>
      <c r="G2628" s="87"/>
      <c r="H2628" s="87"/>
      <c r="I2628" s="16"/>
      <c r="J2628" s="16"/>
      <c r="K2628" s="32"/>
      <c r="L2628" s="16"/>
      <c r="M2628" s="16"/>
      <c r="N2628" s="16"/>
      <c r="AA2628" s="20"/>
      <c r="AB2628" s="20"/>
      <c r="AC2628" s="20"/>
      <c r="AD2628" s="20"/>
      <c r="AE2628" s="20"/>
      <c r="AF2628" s="20"/>
      <c r="AG2628" s="20"/>
      <c r="AH2628" s="20"/>
    </row>
    <row r="2629" spans="1:34" s="1" customFormat="1">
      <c r="A2629" s="87"/>
      <c r="B2629" s="87"/>
      <c r="C2629" s="361"/>
      <c r="D2629" s="87"/>
      <c r="E2629" s="361"/>
      <c r="F2629" s="87"/>
      <c r="G2629" s="87"/>
      <c r="H2629" s="87"/>
      <c r="I2629" s="16"/>
      <c r="J2629" s="16"/>
      <c r="K2629" s="32"/>
      <c r="L2629" s="16"/>
      <c r="M2629" s="16"/>
      <c r="N2629" s="16"/>
      <c r="AA2629" s="20"/>
      <c r="AB2629" s="20"/>
      <c r="AC2629" s="20"/>
      <c r="AD2629" s="20"/>
      <c r="AE2629" s="20"/>
      <c r="AF2629" s="20"/>
      <c r="AG2629" s="20"/>
      <c r="AH2629" s="20"/>
    </row>
    <row r="2630" spans="1:34" s="1" customFormat="1">
      <c r="A2630" s="87"/>
      <c r="B2630" s="87"/>
      <c r="C2630" s="361"/>
      <c r="D2630" s="87"/>
      <c r="E2630" s="361"/>
      <c r="F2630" s="87"/>
      <c r="G2630" s="87"/>
      <c r="H2630" s="87"/>
      <c r="I2630" s="16"/>
      <c r="J2630" s="16"/>
      <c r="K2630" s="32"/>
      <c r="L2630" s="16"/>
      <c r="M2630" s="16"/>
      <c r="N2630" s="16"/>
      <c r="AA2630" s="20"/>
      <c r="AB2630" s="20"/>
      <c r="AC2630" s="20"/>
      <c r="AD2630" s="20"/>
      <c r="AE2630" s="20"/>
      <c r="AF2630" s="20"/>
      <c r="AG2630" s="20"/>
      <c r="AH2630" s="20"/>
    </row>
    <row r="2631" spans="1:34" s="1" customFormat="1">
      <c r="A2631" s="87"/>
      <c r="B2631" s="87"/>
      <c r="C2631" s="361"/>
      <c r="D2631" s="87"/>
      <c r="E2631" s="361"/>
      <c r="F2631" s="87"/>
      <c r="G2631" s="87"/>
      <c r="H2631" s="87"/>
      <c r="I2631" s="16"/>
      <c r="J2631" s="16"/>
      <c r="K2631" s="32"/>
      <c r="L2631" s="16"/>
      <c r="M2631" s="16"/>
      <c r="N2631" s="16"/>
      <c r="AA2631" s="20"/>
      <c r="AB2631" s="20"/>
      <c r="AC2631" s="20"/>
      <c r="AD2631" s="20"/>
      <c r="AE2631" s="20"/>
      <c r="AF2631" s="20"/>
      <c r="AG2631" s="20"/>
      <c r="AH2631" s="20"/>
    </row>
    <row r="2632" spans="1:34" s="1" customFormat="1">
      <c r="A2632" s="87"/>
      <c r="B2632" s="87"/>
      <c r="C2632" s="361"/>
      <c r="D2632" s="87"/>
      <c r="E2632" s="361"/>
      <c r="F2632" s="87"/>
      <c r="G2632" s="87"/>
      <c r="H2632" s="87"/>
      <c r="I2632" s="16"/>
      <c r="J2632" s="16"/>
      <c r="K2632" s="32"/>
      <c r="L2632" s="16"/>
      <c r="M2632" s="16"/>
      <c r="N2632" s="16"/>
      <c r="AA2632" s="20"/>
      <c r="AB2632" s="20"/>
      <c r="AC2632" s="20"/>
      <c r="AD2632" s="20"/>
      <c r="AE2632" s="20"/>
      <c r="AF2632" s="20"/>
      <c r="AG2632" s="20"/>
      <c r="AH2632" s="20"/>
    </row>
    <row r="2633" spans="1:34" s="1" customFormat="1">
      <c r="A2633" s="87"/>
      <c r="B2633" s="87"/>
      <c r="C2633" s="361"/>
      <c r="D2633" s="87"/>
      <c r="E2633" s="361"/>
      <c r="F2633" s="87"/>
      <c r="G2633" s="87"/>
      <c r="H2633" s="87"/>
      <c r="I2633" s="16"/>
      <c r="J2633" s="16"/>
      <c r="K2633" s="32"/>
      <c r="L2633" s="16"/>
      <c r="M2633" s="16"/>
      <c r="N2633" s="16"/>
      <c r="AA2633" s="20"/>
      <c r="AB2633" s="20"/>
      <c r="AC2633" s="20"/>
      <c r="AD2633" s="20"/>
      <c r="AE2633" s="20"/>
      <c r="AF2633" s="20"/>
      <c r="AG2633" s="20"/>
      <c r="AH2633" s="20"/>
    </row>
    <row r="2634" spans="1:34" s="1" customFormat="1">
      <c r="A2634" s="87"/>
      <c r="B2634" s="87"/>
      <c r="C2634" s="361"/>
      <c r="D2634" s="87"/>
      <c r="E2634" s="361"/>
      <c r="F2634" s="87"/>
      <c r="G2634" s="87"/>
      <c r="H2634" s="87"/>
      <c r="I2634" s="16"/>
      <c r="J2634" s="16"/>
      <c r="K2634" s="32"/>
      <c r="L2634" s="16"/>
      <c r="M2634" s="16"/>
      <c r="N2634" s="16"/>
      <c r="AA2634" s="20"/>
      <c r="AB2634" s="20"/>
      <c r="AC2634" s="20"/>
      <c r="AD2634" s="20"/>
      <c r="AE2634" s="20"/>
      <c r="AF2634" s="20"/>
      <c r="AG2634" s="20"/>
      <c r="AH2634" s="20"/>
    </row>
    <row r="2635" spans="1:34" s="1" customFormat="1">
      <c r="A2635" s="87"/>
      <c r="B2635" s="87"/>
      <c r="C2635" s="361"/>
      <c r="D2635" s="87"/>
      <c r="E2635" s="361"/>
      <c r="F2635" s="87"/>
      <c r="G2635" s="87"/>
      <c r="H2635" s="87"/>
      <c r="I2635" s="16"/>
      <c r="J2635" s="16"/>
      <c r="K2635" s="32"/>
      <c r="L2635" s="16"/>
      <c r="M2635" s="16"/>
      <c r="N2635" s="16"/>
      <c r="AA2635" s="20"/>
      <c r="AB2635" s="20"/>
      <c r="AC2635" s="20"/>
      <c r="AD2635" s="20"/>
      <c r="AE2635" s="20"/>
      <c r="AF2635" s="20"/>
      <c r="AG2635" s="20"/>
      <c r="AH2635" s="20"/>
    </row>
    <row r="2636" spans="1:34" s="1" customFormat="1">
      <c r="A2636" s="87"/>
      <c r="B2636" s="87"/>
      <c r="C2636" s="361"/>
      <c r="D2636" s="87"/>
      <c r="E2636" s="361"/>
      <c r="F2636" s="87"/>
      <c r="G2636" s="87"/>
      <c r="H2636" s="87"/>
      <c r="I2636" s="16"/>
      <c r="J2636" s="16"/>
      <c r="K2636" s="32"/>
      <c r="L2636" s="16"/>
      <c r="M2636" s="16"/>
      <c r="N2636" s="16"/>
      <c r="AA2636" s="20"/>
      <c r="AB2636" s="20"/>
      <c r="AC2636" s="20"/>
      <c r="AD2636" s="20"/>
      <c r="AE2636" s="20"/>
      <c r="AF2636" s="20"/>
      <c r="AG2636" s="20"/>
      <c r="AH2636" s="20"/>
    </row>
    <row r="2637" spans="1:34" s="1" customFormat="1">
      <c r="A2637" s="87"/>
      <c r="B2637" s="87"/>
      <c r="C2637" s="361"/>
      <c r="D2637" s="87"/>
      <c r="E2637" s="361"/>
      <c r="F2637" s="87"/>
      <c r="G2637" s="87"/>
      <c r="H2637" s="87"/>
      <c r="I2637" s="16"/>
      <c r="J2637" s="16"/>
      <c r="K2637" s="32"/>
      <c r="L2637" s="16"/>
      <c r="M2637" s="16"/>
      <c r="N2637" s="16"/>
      <c r="AA2637" s="20"/>
      <c r="AB2637" s="20"/>
      <c r="AC2637" s="20"/>
      <c r="AD2637" s="20"/>
      <c r="AE2637" s="20"/>
      <c r="AF2637" s="20"/>
      <c r="AG2637" s="20"/>
      <c r="AH2637" s="20"/>
    </row>
    <row r="2638" spans="1:34" s="1" customFormat="1">
      <c r="A2638" s="87"/>
      <c r="B2638" s="87"/>
      <c r="C2638" s="361"/>
      <c r="D2638" s="87"/>
      <c r="E2638" s="361"/>
      <c r="F2638" s="87"/>
      <c r="G2638" s="87"/>
      <c r="H2638" s="87"/>
      <c r="I2638" s="16"/>
      <c r="J2638" s="16"/>
      <c r="K2638" s="32"/>
      <c r="L2638" s="16"/>
      <c r="M2638" s="16"/>
      <c r="N2638" s="16"/>
      <c r="AA2638" s="20"/>
      <c r="AB2638" s="20"/>
      <c r="AC2638" s="20"/>
      <c r="AD2638" s="20"/>
      <c r="AE2638" s="20"/>
      <c r="AF2638" s="20"/>
      <c r="AG2638" s="20"/>
      <c r="AH2638" s="20"/>
    </row>
    <row r="2639" spans="1:34" s="1" customFormat="1">
      <c r="A2639" s="87"/>
      <c r="B2639" s="87"/>
      <c r="C2639" s="361"/>
      <c r="D2639" s="87"/>
      <c r="E2639" s="361"/>
      <c r="F2639" s="87"/>
      <c r="G2639" s="87"/>
      <c r="H2639" s="87"/>
      <c r="I2639" s="16"/>
      <c r="J2639" s="16"/>
      <c r="K2639" s="32"/>
      <c r="L2639" s="16"/>
      <c r="M2639" s="16"/>
      <c r="N2639" s="16"/>
      <c r="AA2639" s="20"/>
      <c r="AB2639" s="20"/>
      <c r="AC2639" s="20"/>
      <c r="AD2639" s="20"/>
      <c r="AE2639" s="20"/>
      <c r="AF2639" s="20"/>
      <c r="AG2639" s="20"/>
      <c r="AH2639" s="20"/>
    </row>
    <row r="2640" spans="1:34" s="1" customFormat="1">
      <c r="A2640" s="87"/>
      <c r="B2640" s="87"/>
      <c r="C2640" s="361"/>
      <c r="D2640" s="87"/>
      <c r="E2640" s="361"/>
      <c r="F2640" s="87"/>
      <c r="G2640" s="87"/>
      <c r="H2640" s="87"/>
      <c r="I2640" s="16"/>
      <c r="J2640" s="16"/>
      <c r="K2640" s="32"/>
      <c r="L2640" s="16"/>
      <c r="M2640" s="16"/>
      <c r="N2640" s="16"/>
      <c r="AA2640" s="20"/>
      <c r="AB2640" s="20"/>
      <c r="AC2640" s="20"/>
      <c r="AD2640" s="20"/>
      <c r="AE2640" s="20"/>
      <c r="AF2640" s="20"/>
      <c r="AG2640" s="20"/>
      <c r="AH2640" s="20"/>
    </row>
    <row r="2641" spans="1:34" s="1" customFormat="1">
      <c r="A2641" s="87"/>
      <c r="B2641" s="87"/>
      <c r="C2641" s="361"/>
      <c r="D2641" s="87"/>
      <c r="E2641" s="361"/>
      <c r="F2641" s="87"/>
      <c r="G2641" s="87"/>
      <c r="H2641" s="87"/>
      <c r="I2641" s="16"/>
      <c r="J2641" s="16"/>
      <c r="K2641" s="32"/>
      <c r="L2641" s="16"/>
      <c r="M2641" s="16"/>
      <c r="N2641" s="16"/>
      <c r="AA2641" s="20"/>
      <c r="AB2641" s="20"/>
      <c r="AC2641" s="20"/>
      <c r="AD2641" s="20"/>
      <c r="AE2641" s="20"/>
      <c r="AF2641" s="20"/>
      <c r="AG2641" s="20"/>
      <c r="AH2641" s="20"/>
    </row>
    <row r="2642" spans="1:34" s="1" customFormat="1">
      <c r="A2642" s="87"/>
      <c r="B2642" s="87"/>
      <c r="C2642" s="361"/>
      <c r="D2642" s="87"/>
      <c r="E2642" s="361"/>
      <c r="F2642" s="87"/>
      <c r="G2642" s="87"/>
      <c r="H2642" s="87"/>
      <c r="I2642" s="16"/>
      <c r="J2642" s="16"/>
      <c r="K2642" s="32"/>
      <c r="L2642" s="16"/>
      <c r="M2642" s="16"/>
      <c r="N2642" s="16"/>
      <c r="AA2642" s="20"/>
      <c r="AB2642" s="20"/>
      <c r="AC2642" s="20"/>
      <c r="AD2642" s="20"/>
      <c r="AE2642" s="20"/>
      <c r="AF2642" s="20"/>
      <c r="AG2642" s="20"/>
      <c r="AH2642" s="20"/>
    </row>
    <row r="2643" spans="1:34" s="1" customFormat="1">
      <c r="A2643" s="87"/>
      <c r="B2643" s="87"/>
      <c r="C2643" s="361"/>
      <c r="D2643" s="87"/>
      <c r="E2643" s="361"/>
      <c r="F2643" s="87"/>
      <c r="G2643" s="87"/>
      <c r="H2643" s="87"/>
      <c r="I2643" s="16"/>
      <c r="J2643" s="16"/>
      <c r="K2643" s="32"/>
      <c r="L2643" s="16"/>
      <c r="M2643" s="16"/>
      <c r="N2643" s="16"/>
      <c r="AA2643" s="20"/>
      <c r="AB2643" s="20"/>
      <c r="AC2643" s="20"/>
      <c r="AD2643" s="20"/>
      <c r="AE2643" s="20"/>
      <c r="AF2643" s="20"/>
      <c r="AG2643" s="20"/>
      <c r="AH2643" s="20"/>
    </row>
    <row r="2644" spans="1:34" s="1" customFormat="1">
      <c r="A2644" s="87"/>
      <c r="B2644" s="87"/>
      <c r="C2644" s="361"/>
      <c r="D2644" s="87"/>
      <c r="E2644" s="361"/>
      <c r="F2644" s="87"/>
      <c r="G2644" s="87"/>
      <c r="H2644" s="87"/>
      <c r="I2644" s="16"/>
      <c r="J2644" s="16"/>
      <c r="K2644" s="32"/>
      <c r="L2644" s="16"/>
      <c r="M2644" s="16"/>
      <c r="N2644" s="16"/>
      <c r="AA2644" s="20"/>
      <c r="AB2644" s="20"/>
      <c r="AC2644" s="20"/>
      <c r="AD2644" s="20"/>
      <c r="AE2644" s="20"/>
      <c r="AF2644" s="20"/>
      <c r="AG2644" s="20"/>
      <c r="AH2644" s="20"/>
    </row>
    <row r="2645" spans="1:34" s="1" customFormat="1">
      <c r="A2645" s="87"/>
      <c r="B2645" s="87"/>
      <c r="C2645" s="361"/>
      <c r="D2645" s="87"/>
      <c r="E2645" s="361"/>
      <c r="F2645" s="87"/>
      <c r="G2645" s="87"/>
      <c r="H2645" s="87"/>
      <c r="I2645" s="16"/>
      <c r="J2645" s="16"/>
      <c r="K2645" s="32"/>
      <c r="L2645" s="16"/>
      <c r="M2645" s="16"/>
      <c r="N2645" s="16"/>
      <c r="AA2645" s="20"/>
      <c r="AB2645" s="20"/>
      <c r="AC2645" s="20"/>
      <c r="AD2645" s="20"/>
      <c r="AE2645" s="20"/>
      <c r="AF2645" s="20"/>
      <c r="AG2645" s="20"/>
      <c r="AH2645" s="20"/>
    </row>
    <row r="2646" spans="1:34" s="1" customFormat="1">
      <c r="A2646" s="87"/>
      <c r="B2646" s="87"/>
      <c r="C2646" s="361"/>
      <c r="D2646" s="87"/>
      <c r="E2646" s="361"/>
      <c r="F2646" s="87"/>
      <c r="G2646" s="87"/>
      <c r="H2646" s="87"/>
      <c r="I2646" s="16"/>
      <c r="J2646" s="16"/>
      <c r="K2646" s="32"/>
      <c r="L2646" s="16"/>
      <c r="M2646" s="16"/>
      <c r="N2646" s="16"/>
      <c r="AA2646" s="20"/>
      <c r="AB2646" s="20"/>
      <c r="AC2646" s="20"/>
      <c r="AD2646" s="20"/>
      <c r="AE2646" s="20"/>
      <c r="AF2646" s="20"/>
      <c r="AG2646" s="20"/>
      <c r="AH2646" s="20"/>
    </row>
    <row r="2647" spans="1:34" s="1" customFormat="1">
      <c r="A2647" s="87"/>
      <c r="B2647" s="87"/>
      <c r="C2647" s="361"/>
      <c r="D2647" s="87"/>
      <c r="E2647" s="361"/>
      <c r="F2647" s="87"/>
      <c r="G2647" s="87"/>
      <c r="H2647" s="87"/>
      <c r="I2647" s="16"/>
      <c r="J2647" s="16"/>
      <c r="K2647" s="32"/>
      <c r="L2647" s="16"/>
      <c r="M2647" s="16"/>
      <c r="N2647" s="16"/>
      <c r="AA2647" s="20"/>
      <c r="AB2647" s="20"/>
      <c r="AC2647" s="20"/>
      <c r="AD2647" s="20"/>
      <c r="AE2647" s="20"/>
      <c r="AF2647" s="20"/>
      <c r="AG2647" s="20"/>
      <c r="AH2647" s="20"/>
    </row>
    <row r="2648" spans="1:34" s="1" customFormat="1">
      <c r="A2648" s="87"/>
      <c r="B2648" s="87"/>
      <c r="C2648" s="361"/>
      <c r="D2648" s="87"/>
      <c r="E2648" s="361"/>
      <c r="F2648" s="87"/>
      <c r="G2648" s="87"/>
      <c r="H2648" s="87"/>
      <c r="I2648" s="16"/>
      <c r="J2648" s="16"/>
      <c r="K2648" s="32"/>
      <c r="L2648" s="16"/>
      <c r="M2648" s="16"/>
      <c r="N2648" s="16"/>
      <c r="AA2648" s="20"/>
      <c r="AB2648" s="20"/>
      <c r="AC2648" s="20"/>
      <c r="AD2648" s="20"/>
      <c r="AE2648" s="20"/>
      <c r="AF2648" s="20"/>
      <c r="AG2648" s="20"/>
      <c r="AH2648" s="20"/>
    </row>
    <row r="2649" spans="1:34" s="1" customFormat="1">
      <c r="A2649" s="87"/>
      <c r="B2649" s="87"/>
      <c r="C2649" s="361"/>
      <c r="D2649" s="87"/>
      <c r="E2649" s="361"/>
      <c r="F2649" s="87"/>
      <c r="G2649" s="87"/>
      <c r="H2649" s="87"/>
      <c r="I2649" s="16"/>
      <c r="J2649" s="16"/>
      <c r="K2649" s="32"/>
      <c r="L2649" s="16"/>
      <c r="M2649" s="16"/>
      <c r="N2649" s="16"/>
      <c r="AA2649" s="20"/>
      <c r="AB2649" s="20"/>
      <c r="AC2649" s="20"/>
      <c r="AD2649" s="20"/>
      <c r="AE2649" s="20"/>
      <c r="AF2649" s="20"/>
      <c r="AG2649" s="20"/>
      <c r="AH2649" s="20"/>
    </row>
    <row r="2650" spans="1:34" s="1" customFormat="1">
      <c r="A2650" s="87"/>
      <c r="B2650" s="87"/>
      <c r="C2650" s="361"/>
      <c r="D2650" s="87"/>
      <c r="E2650" s="361"/>
      <c r="F2650" s="87"/>
      <c r="G2650" s="87"/>
      <c r="H2650" s="87"/>
      <c r="I2650" s="16"/>
      <c r="J2650" s="16"/>
      <c r="K2650" s="32"/>
      <c r="L2650" s="16"/>
      <c r="M2650" s="16"/>
      <c r="N2650" s="16"/>
      <c r="AA2650" s="20"/>
      <c r="AB2650" s="20"/>
      <c r="AC2650" s="20"/>
      <c r="AD2650" s="20"/>
      <c r="AE2650" s="20"/>
      <c r="AF2650" s="20"/>
      <c r="AG2650" s="20"/>
      <c r="AH2650" s="20"/>
    </row>
    <row r="2651" spans="1:34" s="1" customFormat="1">
      <c r="A2651" s="87"/>
      <c r="B2651" s="87"/>
      <c r="C2651" s="361"/>
      <c r="D2651" s="87"/>
      <c r="E2651" s="361"/>
      <c r="F2651" s="87"/>
      <c r="G2651" s="87"/>
      <c r="H2651" s="87"/>
      <c r="I2651" s="16"/>
      <c r="J2651" s="16"/>
      <c r="K2651" s="32"/>
      <c r="L2651" s="16"/>
      <c r="M2651" s="16"/>
      <c r="N2651" s="16"/>
      <c r="AA2651" s="20"/>
      <c r="AB2651" s="20"/>
      <c r="AC2651" s="20"/>
      <c r="AD2651" s="20"/>
      <c r="AE2651" s="20"/>
      <c r="AF2651" s="20"/>
      <c r="AG2651" s="20"/>
      <c r="AH2651" s="20"/>
    </row>
    <row r="2652" spans="1:34" s="1" customFormat="1">
      <c r="A2652" s="87"/>
      <c r="B2652" s="87"/>
      <c r="C2652" s="361"/>
      <c r="D2652" s="87"/>
      <c r="E2652" s="361"/>
      <c r="F2652" s="87"/>
      <c r="G2652" s="87"/>
      <c r="H2652" s="87"/>
      <c r="I2652" s="16"/>
      <c r="J2652" s="16"/>
      <c r="K2652" s="32"/>
      <c r="L2652" s="16"/>
      <c r="M2652" s="16"/>
      <c r="N2652" s="16"/>
      <c r="AA2652" s="20"/>
      <c r="AB2652" s="20"/>
      <c r="AC2652" s="20"/>
      <c r="AD2652" s="20"/>
      <c r="AE2652" s="20"/>
      <c r="AF2652" s="20"/>
      <c r="AG2652" s="20"/>
      <c r="AH2652" s="20"/>
    </row>
    <row r="2653" spans="1:34" s="1" customFormat="1">
      <c r="A2653" s="87"/>
      <c r="B2653" s="87"/>
      <c r="C2653" s="361"/>
      <c r="D2653" s="87"/>
      <c r="E2653" s="361"/>
      <c r="F2653" s="87"/>
      <c r="G2653" s="87"/>
      <c r="H2653" s="87"/>
      <c r="I2653" s="16"/>
      <c r="J2653" s="16"/>
      <c r="K2653" s="32"/>
      <c r="L2653" s="16"/>
      <c r="M2653" s="16"/>
      <c r="N2653" s="16"/>
      <c r="AA2653" s="20"/>
      <c r="AB2653" s="20"/>
      <c r="AC2653" s="20"/>
      <c r="AD2653" s="20"/>
      <c r="AE2653" s="20"/>
      <c r="AF2653" s="20"/>
      <c r="AG2653" s="20"/>
      <c r="AH2653" s="20"/>
    </row>
    <row r="2654" spans="1:34" s="1" customFormat="1">
      <c r="A2654" s="87"/>
      <c r="B2654" s="87"/>
      <c r="C2654" s="361"/>
      <c r="D2654" s="87"/>
      <c r="E2654" s="361"/>
      <c r="F2654" s="87"/>
      <c r="G2654" s="87"/>
      <c r="H2654" s="87"/>
      <c r="I2654" s="16"/>
      <c r="J2654" s="16"/>
      <c r="K2654" s="32"/>
      <c r="L2654" s="16"/>
      <c r="M2654" s="16"/>
      <c r="N2654" s="16"/>
      <c r="AA2654" s="20"/>
      <c r="AB2654" s="20"/>
      <c r="AC2654" s="20"/>
      <c r="AD2654" s="20"/>
      <c r="AE2654" s="20"/>
      <c r="AF2654" s="20"/>
      <c r="AG2654" s="20"/>
      <c r="AH2654" s="20"/>
    </row>
    <row r="2655" spans="1:34" s="1" customFormat="1">
      <c r="A2655" s="87"/>
      <c r="B2655" s="87"/>
      <c r="C2655" s="361"/>
      <c r="D2655" s="87"/>
      <c r="E2655" s="361"/>
      <c r="F2655" s="87"/>
      <c r="G2655" s="87"/>
      <c r="H2655" s="87"/>
      <c r="I2655" s="16"/>
      <c r="J2655" s="16"/>
      <c r="K2655" s="32"/>
      <c r="L2655" s="16"/>
      <c r="M2655" s="16"/>
      <c r="N2655" s="16"/>
      <c r="AA2655" s="20"/>
      <c r="AB2655" s="20"/>
      <c r="AC2655" s="20"/>
      <c r="AD2655" s="20"/>
      <c r="AE2655" s="20"/>
      <c r="AF2655" s="20"/>
      <c r="AG2655" s="20"/>
      <c r="AH2655" s="20"/>
    </row>
    <row r="2656" spans="1:34" s="1" customFormat="1">
      <c r="A2656" s="87"/>
      <c r="B2656" s="87"/>
      <c r="C2656" s="361"/>
      <c r="D2656" s="87"/>
      <c r="E2656" s="361"/>
      <c r="F2656" s="87"/>
      <c r="G2656" s="87"/>
      <c r="H2656" s="87"/>
      <c r="I2656" s="16"/>
      <c r="J2656" s="16"/>
      <c r="K2656" s="32"/>
      <c r="L2656" s="16"/>
      <c r="M2656" s="16"/>
      <c r="N2656" s="16"/>
      <c r="AA2656" s="20"/>
      <c r="AB2656" s="20"/>
      <c r="AC2656" s="20"/>
      <c r="AD2656" s="20"/>
      <c r="AE2656" s="20"/>
      <c r="AF2656" s="20"/>
      <c r="AG2656" s="20"/>
      <c r="AH2656" s="20"/>
    </row>
    <row r="2657" spans="1:34" s="1" customFormat="1">
      <c r="A2657" s="87"/>
      <c r="B2657" s="87"/>
      <c r="C2657" s="361"/>
      <c r="D2657" s="87"/>
      <c r="E2657" s="361"/>
      <c r="F2657" s="87"/>
      <c r="G2657" s="87"/>
      <c r="H2657" s="87"/>
      <c r="I2657" s="16"/>
      <c r="J2657" s="16"/>
      <c r="K2657" s="32"/>
      <c r="L2657" s="16"/>
      <c r="M2657" s="16"/>
      <c r="N2657" s="16"/>
      <c r="AA2657" s="20"/>
      <c r="AB2657" s="20"/>
      <c r="AC2657" s="20"/>
      <c r="AD2657" s="20"/>
      <c r="AE2657" s="20"/>
      <c r="AF2657" s="20"/>
      <c r="AG2657" s="20"/>
      <c r="AH2657" s="20"/>
    </row>
    <row r="2658" spans="1:34" s="1" customFormat="1">
      <c r="A2658" s="87"/>
      <c r="B2658" s="87"/>
      <c r="C2658" s="361"/>
      <c r="D2658" s="87"/>
      <c r="E2658" s="361"/>
      <c r="F2658" s="87"/>
      <c r="G2658" s="87"/>
      <c r="H2658" s="87"/>
      <c r="I2658" s="16"/>
      <c r="J2658" s="16"/>
      <c r="K2658" s="32"/>
      <c r="L2658" s="16"/>
      <c r="M2658" s="16"/>
      <c r="N2658" s="16"/>
      <c r="AA2658" s="20"/>
      <c r="AB2658" s="20"/>
      <c r="AC2658" s="20"/>
      <c r="AD2658" s="20"/>
      <c r="AE2658" s="20"/>
      <c r="AF2658" s="20"/>
      <c r="AG2658" s="20"/>
      <c r="AH2658" s="20"/>
    </row>
    <row r="2659" spans="1:34" s="1" customFormat="1">
      <c r="A2659" s="87"/>
      <c r="B2659" s="87"/>
      <c r="C2659" s="361"/>
      <c r="D2659" s="87"/>
      <c r="E2659" s="361"/>
      <c r="F2659" s="87"/>
      <c r="G2659" s="87"/>
      <c r="H2659" s="87"/>
      <c r="I2659" s="16"/>
      <c r="J2659" s="16"/>
      <c r="K2659" s="32"/>
      <c r="L2659" s="16"/>
      <c r="M2659" s="16"/>
      <c r="N2659" s="16"/>
      <c r="AA2659" s="20"/>
      <c r="AB2659" s="20"/>
      <c r="AC2659" s="20"/>
      <c r="AD2659" s="20"/>
      <c r="AE2659" s="20"/>
      <c r="AF2659" s="20"/>
      <c r="AG2659" s="20"/>
      <c r="AH2659" s="20"/>
    </row>
    <row r="2660" spans="1:34" s="1" customFormat="1">
      <c r="A2660" s="87"/>
      <c r="B2660" s="87"/>
      <c r="C2660" s="361"/>
      <c r="D2660" s="87"/>
      <c r="E2660" s="361"/>
      <c r="F2660" s="87"/>
      <c r="G2660" s="87"/>
      <c r="H2660" s="87"/>
      <c r="I2660" s="16"/>
      <c r="J2660" s="16"/>
      <c r="K2660" s="32"/>
      <c r="L2660" s="16"/>
      <c r="M2660" s="16"/>
      <c r="N2660" s="16"/>
      <c r="AA2660" s="20"/>
      <c r="AB2660" s="20"/>
      <c r="AC2660" s="20"/>
      <c r="AD2660" s="20"/>
      <c r="AE2660" s="20"/>
      <c r="AF2660" s="20"/>
      <c r="AG2660" s="20"/>
      <c r="AH2660" s="20"/>
    </row>
    <row r="2661" spans="1:34" s="1" customFormat="1">
      <c r="A2661" s="87"/>
      <c r="B2661" s="87"/>
      <c r="C2661" s="361"/>
      <c r="D2661" s="87"/>
      <c r="E2661" s="361"/>
      <c r="F2661" s="87"/>
      <c r="G2661" s="87"/>
      <c r="H2661" s="87"/>
      <c r="I2661" s="16"/>
      <c r="J2661" s="16"/>
      <c r="K2661" s="32"/>
      <c r="L2661" s="16"/>
      <c r="M2661" s="16"/>
      <c r="N2661" s="16"/>
      <c r="AA2661" s="20"/>
      <c r="AB2661" s="20"/>
      <c r="AC2661" s="20"/>
      <c r="AD2661" s="20"/>
      <c r="AE2661" s="20"/>
      <c r="AF2661" s="20"/>
      <c r="AG2661" s="20"/>
      <c r="AH2661" s="20"/>
    </row>
    <row r="2662" spans="1:34" s="1" customFormat="1">
      <c r="A2662" s="87"/>
      <c r="B2662" s="87"/>
      <c r="C2662" s="361"/>
      <c r="D2662" s="87"/>
      <c r="E2662" s="361"/>
      <c r="F2662" s="87"/>
      <c r="G2662" s="87"/>
      <c r="H2662" s="87"/>
      <c r="I2662" s="16"/>
      <c r="J2662" s="16"/>
      <c r="K2662" s="32"/>
      <c r="L2662" s="16"/>
      <c r="M2662" s="16"/>
      <c r="N2662" s="16"/>
      <c r="AA2662" s="20"/>
      <c r="AB2662" s="20"/>
      <c r="AC2662" s="20"/>
      <c r="AD2662" s="20"/>
      <c r="AE2662" s="20"/>
      <c r="AF2662" s="20"/>
      <c r="AG2662" s="20"/>
      <c r="AH2662" s="20"/>
    </row>
    <row r="2663" spans="1:34" s="1" customFormat="1">
      <c r="A2663" s="87"/>
      <c r="B2663" s="87"/>
      <c r="C2663" s="361"/>
      <c r="D2663" s="87"/>
      <c r="E2663" s="361"/>
      <c r="F2663" s="87"/>
      <c r="G2663" s="87"/>
      <c r="H2663" s="87"/>
      <c r="I2663" s="16"/>
      <c r="J2663" s="16"/>
      <c r="K2663" s="32"/>
      <c r="L2663" s="16"/>
      <c r="M2663" s="16"/>
      <c r="N2663" s="16"/>
      <c r="AA2663" s="20"/>
      <c r="AB2663" s="20"/>
      <c r="AC2663" s="20"/>
      <c r="AD2663" s="20"/>
      <c r="AE2663" s="20"/>
      <c r="AF2663" s="20"/>
      <c r="AG2663" s="20"/>
      <c r="AH2663" s="20"/>
    </row>
    <row r="2664" spans="1:34" s="1" customFormat="1">
      <c r="A2664" s="87"/>
      <c r="B2664" s="87"/>
      <c r="C2664" s="361"/>
      <c r="D2664" s="87"/>
      <c r="E2664" s="361"/>
      <c r="F2664" s="87"/>
      <c r="G2664" s="87"/>
      <c r="H2664" s="87"/>
      <c r="I2664" s="16"/>
      <c r="J2664" s="16"/>
      <c r="K2664" s="32"/>
      <c r="L2664" s="16"/>
      <c r="M2664" s="16"/>
      <c r="N2664" s="16"/>
      <c r="AA2664" s="20"/>
      <c r="AB2664" s="20"/>
      <c r="AC2664" s="20"/>
      <c r="AD2664" s="20"/>
      <c r="AE2664" s="20"/>
      <c r="AF2664" s="20"/>
      <c r="AG2664" s="20"/>
      <c r="AH2664" s="20"/>
    </row>
    <row r="2665" spans="1:34" s="1" customFormat="1">
      <c r="A2665" s="87"/>
      <c r="B2665" s="87"/>
      <c r="C2665" s="361"/>
      <c r="D2665" s="87"/>
      <c r="E2665" s="361"/>
      <c r="F2665" s="87"/>
      <c r="G2665" s="87"/>
      <c r="H2665" s="87"/>
      <c r="I2665" s="16"/>
      <c r="J2665" s="16"/>
      <c r="K2665" s="32"/>
      <c r="L2665" s="16"/>
      <c r="M2665" s="16"/>
      <c r="N2665" s="16"/>
      <c r="AA2665" s="20"/>
      <c r="AB2665" s="20"/>
      <c r="AC2665" s="20"/>
      <c r="AD2665" s="20"/>
      <c r="AE2665" s="20"/>
      <c r="AF2665" s="20"/>
      <c r="AG2665" s="20"/>
      <c r="AH2665" s="20"/>
    </row>
    <row r="2666" spans="1:34" s="1" customFormat="1">
      <c r="A2666" s="87"/>
      <c r="B2666" s="87"/>
      <c r="C2666" s="361"/>
      <c r="D2666" s="87"/>
      <c r="E2666" s="361"/>
      <c r="F2666" s="87"/>
      <c r="G2666" s="87"/>
      <c r="H2666" s="87"/>
      <c r="I2666" s="16"/>
      <c r="J2666" s="16"/>
      <c r="K2666" s="32"/>
      <c r="L2666" s="16"/>
      <c r="M2666" s="16"/>
      <c r="N2666" s="16"/>
      <c r="AA2666" s="20"/>
      <c r="AB2666" s="20"/>
      <c r="AC2666" s="20"/>
      <c r="AD2666" s="20"/>
      <c r="AE2666" s="20"/>
      <c r="AF2666" s="20"/>
      <c r="AG2666" s="20"/>
      <c r="AH2666" s="20"/>
    </row>
    <row r="2667" spans="1:34" s="1" customFormat="1">
      <c r="A2667" s="87"/>
      <c r="B2667" s="87"/>
      <c r="C2667" s="361"/>
      <c r="D2667" s="87"/>
      <c r="E2667" s="361"/>
      <c r="F2667" s="87"/>
      <c r="G2667" s="87"/>
      <c r="H2667" s="87"/>
      <c r="I2667" s="16"/>
      <c r="J2667" s="16"/>
      <c r="K2667" s="32"/>
      <c r="L2667" s="16"/>
      <c r="M2667" s="16"/>
      <c r="N2667" s="16"/>
      <c r="AA2667" s="20"/>
      <c r="AB2667" s="20"/>
      <c r="AC2667" s="20"/>
      <c r="AD2667" s="20"/>
      <c r="AE2667" s="20"/>
      <c r="AF2667" s="20"/>
      <c r="AG2667" s="20"/>
      <c r="AH2667" s="20"/>
    </row>
    <row r="2668" spans="1:34" s="1" customFormat="1">
      <c r="A2668" s="87"/>
      <c r="B2668" s="87"/>
      <c r="C2668" s="361"/>
      <c r="D2668" s="87"/>
      <c r="E2668" s="361"/>
      <c r="F2668" s="87"/>
      <c r="G2668" s="87"/>
      <c r="H2668" s="87"/>
      <c r="I2668" s="16"/>
      <c r="J2668" s="16"/>
      <c r="K2668" s="32"/>
      <c r="L2668" s="16"/>
      <c r="M2668" s="16"/>
      <c r="N2668" s="16"/>
      <c r="AA2668" s="20"/>
      <c r="AB2668" s="20"/>
      <c r="AC2668" s="20"/>
      <c r="AD2668" s="20"/>
      <c r="AE2668" s="20"/>
      <c r="AF2668" s="20"/>
      <c r="AG2668" s="20"/>
      <c r="AH2668" s="20"/>
    </row>
    <row r="2669" spans="1:34" s="1" customFormat="1">
      <c r="A2669" s="87"/>
      <c r="B2669" s="87"/>
      <c r="C2669" s="361"/>
      <c r="D2669" s="87"/>
      <c r="E2669" s="361"/>
      <c r="F2669" s="87"/>
      <c r="G2669" s="87"/>
      <c r="H2669" s="87"/>
      <c r="I2669" s="16"/>
      <c r="J2669" s="16"/>
      <c r="K2669" s="32"/>
      <c r="L2669" s="16"/>
      <c r="M2669" s="16"/>
      <c r="N2669" s="16"/>
      <c r="AA2669" s="20"/>
      <c r="AB2669" s="20"/>
      <c r="AC2669" s="20"/>
      <c r="AD2669" s="20"/>
      <c r="AE2669" s="20"/>
      <c r="AF2669" s="20"/>
      <c r="AG2669" s="20"/>
      <c r="AH2669" s="20"/>
    </row>
    <row r="2670" spans="1:34" s="1" customFormat="1">
      <c r="A2670" s="87"/>
      <c r="B2670" s="87"/>
      <c r="C2670" s="361"/>
      <c r="D2670" s="87"/>
      <c r="E2670" s="361"/>
      <c r="F2670" s="87"/>
      <c r="G2670" s="87"/>
      <c r="H2670" s="87"/>
      <c r="I2670" s="16"/>
      <c r="J2670" s="16"/>
      <c r="K2670" s="32"/>
      <c r="L2670" s="16"/>
      <c r="M2670" s="16"/>
      <c r="N2670" s="16"/>
      <c r="AA2670" s="20"/>
      <c r="AB2670" s="20"/>
      <c r="AC2670" s="20"/>
      <c r="AD2670" s="20"/>
      <c r="AE2670" s="20"/>
      <c r="AF2670" s="20"/>
      <c r="AG2670" s="20"/>
      <c r="AH2670" s="20"/>
    </row>
    <row r="2671" spans="1:34" s="1" customFormat="1">
      <c r="A2671" s="87"/>
      <c r="B2671" s="87"/>
      <c r="C2671" s="361"/>
      <c r="D2671" s="87"/>
      <c r="E2671" s="361"/>
      <c r="F2671" s="87"/>
      <c r="G2671" s="87"/>
      <c r="H2671" s="87"/>
      <c r="I2671" s="16"/>
      <c r="J2671" s="16"/>
      <c r="K2671" s="32"/>
      <c r="L2671" s="16"/>
      <c r="M2671" s="16"/>
      <c r="N2671" s="16"/>
      <c r="AA2671" s="20"/>
      <c r="AB2671" s="20"/>
      <c r="AC2671" s="20"/>
      <c r="AD2671" s="20"/>
      <c r="AE2671" s="20"/>
      <c r="AF2671" s="20"/>
      <c r="AG2671" s="20"/>
      <c r="AH2671" s="20"/>
    </row>
    <row r="2672" spans="1:34" s="1" customFormat="1">
      <c r="A2672" s="87"/>
      <c r="B2672" s="87"/>
      <c r="C2672" s="361"/>
      <c r="D2672" s="87"/>
      <c r="E2672" s="361"/>
      <c r="F2672" s="87"/>
      <c r="G2672" s="87"/>
      <c r="H2672" s="87"/>
      <c r="I2672" s="16"/>
      <c r="J2672" s="16"/>
      <c r="K2672" s="32"/>
      <c r="L2672" s="16"/>
      <c r="M2672" s="16"/>
      <c r="N2672" s="16"/>
      <c r="AA2672" s="20"/>
      <c r="AB2672" s="20"/>
      <c r="AC2672" s="20"/>
      <c r="AD2672" s="20"/>
      <c r="AE2672" s="20"/>
      <c r="AF2672" s="20"/>
      <c r="AG2672" s="20"/>
      <c r="AH2672" s="20"/>
    </row>
    <row r="2673" spans="1:34" s="1" customFormat="1">
      <c r="A2673" s="87"/>
      <c r="B2673" s="87"/>
      <c r="C2673" s="361"/>
      <c r="D2673" s="87"/>
      <c r="E2673" s="361"/>
      <c r="F2673" s="87"/>
      <c r="G2673" s="87"/>
      <c r="H2673" s="87"/>
      <c r="I2673" s="16"/>
      <c r="J2673" s="16"/>
      <c r="K2673" s="32"/>
      <c r="L2673" s="16"/>
      <c r="M2673" s="16"/>
      <c r="N2673" s="16"/>
      <c r="AA2673" s="20"/>
      <c r="AB2673" s="20"/>
      <c r="AC2673" s="20"/>
      <c r="AD2673" s="20"/>
      <c r="AE2673" s="20"/>
      <c r="AF2673" s="20"/>
      <c r="AG2673" s="20"/>
      <c r="AH2673" s="20"/>
    </row>
    <row r="2674" spans="1:34" s="1" customFormat="1">
      <c r="A2674" s="87"/>
      <c r="B2674" s="87"/>
      <c r="C2674" s="361"/>
      <c r="D2674" s="87"/>
      <c r="E2674" s="361"/>
      <c r="F2674" s="87"/>
      <c r="G2674" s="87"/>
      <c r="H2674" s="87"/>
      <c r="I2674" s="16"/>
      <c r="J2674" s="16"/>
      <c r="K2674" s="32"/>
      <c r="L2674" s="16"/>
      <c r="M2674" s="16"/>
      <c r="N2674" s="16"/>
      <c r="AA2674" s="20"/>
      <c r="AB2674" s="20"/>
      <c r="AC2674" s="20"/>
      <c r="AD2674" s="20"/>
      <c r="AE2674" s="20"/>
      <c r="AF2674" s="20"/>
      <c r="AG2674" s="20"/>
      <c r="AH2674" s="20"/>
    </row>
    <row r="2675" spans="1:34" s="1" customFormat="1">
      <c r="A2675" s="87"/>
      <c r="B2675" s="87"/>
      <c r="C2675" s="361"/>
      <c r="D2675" s="87"/>
      <c r="E2675" s="361"/>
      <c r="F2675" s="87"/>
      <c r="G2675" s="87"/>
      <c r="H2675" s="87"/>
      <c r="I2675" s="16"/>
      <c r="J2675" s="16"/>
      <c r="K2675" s="32"/>
      <c r="L2675" s="16"/>
      <c r="M2675" s="16"/>
      <c r="N2675" s="16"/>
      <c r="AA2675" s="20"/>
      <c r="AB2675" s="20"/>
      <c r="AC2675" s="20"/>
      <c r="AD2675" s="20"/>
      <c r="AE2675" s="20"/>
      <c r="AF2675" s="20"/>
      <c r="AG2675" s="20"/>
      <c r="AH2675" s="20"/>
    </row>
    <row r="2676" spans="1:34" s="1" customFormat="1">
      <c r="A2676" s="87"/>
      <c r="B2676" s="87"/>
      <c r="C2676" s="361"/>
      <c r="D2676" s="87"/>
      <c r="E2676" s="361"/>
      <c r="F2676" s="87"/>
      <c r="G2676" s="87"/>
      <c r="H2676" s="87"/>
      <c r="I2676" s="16"/>
      <c r="J2676" s="16"/>
      <c r="K2676" s="32"/>
      <c r="L2676" s="16"/>
      <c r="M2676" s="16"/>
      <c r="N2676" s="16"/>
      <c r="AA2676" s="20"/>
      <c r="AB2676" s="20"/>
      <c r="AC2676" s="20"/>
      <c r="AD2676" s="20"/>
      <c r="AE2676" s="20"/>
      <c r="AF2676" s="20"/>
      <c r="AG2676" s="20"/>
      <c r="AH2676" s="20"/>
    </row>
    <row r="2677" spans="1:34" s="1" customFormat="1">
      <c r="A2677" s="87"/>
      <c r="B2677" s="87"/>
      <c r="C2677" s="361"/>
      <c r="D2677" s="87"/>
      <c r="E2677" s="361"/>
      <c r="F2677" s="87"/>
      <c r="G2677" s="87"/>
      <c r="H2677" s="87"/>
      <c r="I2677" s="16"/>
      <c r="J2677" s="16"/>
      <c r="K2677" s="32"/>
      <c r="L2677" s="16"/>
      <c r="M2677" s="16"/>
      <c r="N2677" s="16"/>
      <c r="AA2677" s="20"/>
      <c r="AB2677" s="20"/>
      <c r="AC2677" s="20"/>
      <c r="AD2677" s="20"/>
      <c r="AE2677" s="20"/>
      <c r="AF2677" s="20"/>
      <c r="AG2677" s="20"/>
      <c r="AH2677" s="20"/>
    </row>
    <row r="2678" spans="1:34" s="1" customFormat="1">
      <c r="A2678" s="87"/>
      <c r="B2678" s="87"/>
      <c r="C2678" s="361"/>
      <c r="D2678" s="87"/>
      <c r="E2678" s="361"/>
      <c r="F2678" s="87"/>
      <c r="G2678" s="87"/>
      <c r="H2678" s="87"/>
      <c r="I2678" s="16"/>
      <c r="J2678" s="16"/>
      <c r="K2678" s="32"/>
      <c r="L2678" s="16"/>
      <c r="M2678" s="16"/>
      <c r="N2678" s="16"/>
      <c r="AA2678" s="20"/>
      <c r="AB2678" s="20"/>
      <c r="AC2678" s="20"/>
      <c r="AD2678" s="20"/>
      <c r="AE2678" s="20"/>
      <c r="AF2678" s="20"/>
      <c r="AG2678" s="20"/>
      <c r="AH2678" s="20"/>
    </row>
    <row r="2679" spans="1:34" s="1" customFormat="1">
      <c r="A2679" s="87"/>
      <c r="B2679" s="87"/>
      <c r="C2679" s="361"/>
      <c r="D2679" s="87"/>
      <c r="E2679" s="361"/>
      <c r="F2679" s="87"/>
      <c r="G2679" s="87"/>
      <c r="H2679" s="87"/>
      <c r="I2679" s="16"/>
      <c r="J2679" s="16"/>
      <c r="K2679" s="32"/>
      <c r="L2679" s="16"/>
      <c r="M2679" s="16"/>
      <c r="N2679" s="16"/>
      <c r="AA2679" s="20"/>
      <c r="AB2679" s="20"/>
      <c r="AC2679" s="20"/>
      <c r="AD2679" s="20"/>
      <c r="AE2679" s="20"/>
      <c r="AF2679" s="20"/>
      <c r="AG2679" s="20"/>
      <c r="AH2679" s="20"/>
    </row>
    <row r="2680" spans="1:34" s="1" customFormat="1">
      <c r="A2680" s="87"/>
      <c r="B2680" s="87"/>
      <c r="C2680" s="361"/>
      <c r="D2680" s="87"/>
      <c r="E2680" s="361"/>
      <c r="F2680" s="87"/>
      <c r="G2680" s="87"/>
      <c r="H2680" s="87"/>
      <c r="I2680" s="16"/>
      <c r="J2680" s="16"/>
      <c r="K2680" s="32"/>
      <c r="L2680" s="16"/>
      <c r="M2680" s="16"/>
      <c r="N2680" s="16"/>
      <c r="AA2680" s="20"/>
      <c r="AB2680" s="20"/>
      <c r="AC2680" s="20"/>
      <c r="AD2680" s="20"/>
      <c r="AE2680" s="20"/>
      <c r="AF2680" s="20"/>
      <c r="AG2680" s="20"/>
      <c r="AH2680" s="20"/>
    </row>
    <row r="2681" spans="1:34" s="1" customFormat="1">
      <c r="A2681" s="87"/>
      <c r="B2681" s="87"/>
      <c r="C2681" s="361"/>
      <c r="D2681" s="87"/>
      <c r="E2681" s="361"/>
      <c r="F2681" s="87"/>
      <c r="G2681" s="87"/>
      <c r="H2681" s="87"/>
      <c r="I2681" s="16"/>
      <c r="J2681" s="16"/>
      <c r="K2681" s="32"/>
      <c r="L2681" s="16"/>
      <c r="M2681" s="16"/>
      <c r="N2681" s="16"/>
      <c r="AA2681" s="20"/>
      <c r="AB2681" s="20"/>
      <c r="AC2681" s="20"/>
      <c r="AD2681" s="20"/>
      <c r="AE2681" s="20"/>
      <c r="AF2681" s="20"/>
      <c r="AG2681" s="20"/>
      <c r="AH2681" s="20"/>
    </row>
    <row r="2682" spans="1:34" s="1" customFormat="1">
      <c r="A2682" s="87"/>
      <c r="B2682" s="87"/>
      <c r="C2682" s="361"/>
      <c r="D2682" s="87"/>
      <c r="E2682" s="361"/>
      <c r="F2682" s="87"/>
      <c r="G2682" s="87"/>
      <c r="H2682" s="87"/>
      <c r="I2682" s="16"/>
      <c r="J2682" s="16"/>
      <c r="K2682" s="32"/>
      <c r="L2682" s="16"/>
      <c r="M2682" s="16"/>
      <c r="N2682" s="16"/>
      <c r="AA2682" s="20"/>
      <c r="AB2682" s="20"/>
      <c r="AC2682" s="20"/>
      <c r="AD2682" s="20"/>
      <c r="AE2682" s="20"/>
      <c r="AF2682" s="20"/>
      <c r="AG2682" s="20"/>
      <c r="AH2682" s="20"/>
    </row>
    <row r="2683" spans="1:34" s="1" customFormat="1">
      <c r="A2683" s="87"/>
      <c r="B2683" s="87"/>
      <c r="C2683" s="361"/>
      <c r="D2683" s="87"/>
      <c r="E2683" s="361"/>
      <c r="F2683" s="87"/>
      <c r="G2683" s="87"/>
      <c r="H2683" s="87"/>
      <c r="I2683" s="16"/>
      <c r="J2683" s="16"/>
      <c r="K2683" s="32"/>
      <c r="L2683" s="16"/>
      <c r="M2683" s="16"/>
      <c r="N2683" s="16"/>
      <c r="AA2683" s="20"/>
      <c r="AB2683" s="20"/>
      <c r="AC2683" s="20"/>
      <c r="AD2683" s="20"/>
      <c r="AE2683" s="20"/>
      <c r="AF2683" s="20"/>
      <c r="AG2683" s="20"/>
      <c r="AH2683" s="20"/>
    </row>
    <row r="2684" spans="1:34" s="1" customFormat="1">
      <c r="A2684" s="87"/>
      <c r="B2684" s="87"/>
      <c r="C2684" s="361"/>
      <c r="D2684" s="87"/>
      <c r="E2684" s="361"/>
      <c r="F2684" s="87"/>
      <c r="G2684" s="87"/>
      <c r="H2684" s="87"/>
      <c r="I2684" s="16"/>
      <c r="J2684" s="16"/>
      <c r="K2684" s="32"/>
      <c r="L2684" s="16"/>
      <c r="M2684" s="16"/>
      <c r="N2684" s="16"/>
      <c r="AA2684" s="20"/>
      <c r="AB2684" s="20"/>
      <c r="AC2684" s="20"/>
      <c r="AD2684" s="20"/>
      <c r="AE2684" s="20"/>
      <c r="AF2684" s="20"/>
      <c r="AG2684" s="20"/>
      <c r="AH2684" s="20"/>
    </row>
    <row r="2685" spans="1:34" s="1" customFormat="1">
      <c r="A2685" s="87"/>
      <c r="B2685" s="87"/>
      <c r="C2685" s="361"/>
      <c r="D2685" s="87"/>
      <c r="E2685" s="361"/>
      <c r="F2685" s="87"/>
      <c r="G2685" s="87"/>
      <c r="H2685" s="87"/>
      <c r="I2685" s="16"/>
      <c r="J2685" s="16"/>
      <c r="K2685" s="32"/>
      <c r="L2685" s="16"/>
      <c r="M2685" s="16"/>
      <c r="N2685" s="16"/>
      <c r="AA2685" s="20"/>
      <c r="AB2685" s="20"/>
      <c r="AC2685" s="20"/>
      <c r="AD2685" s="20"/>
      <c r="AE2685" s="20"/>
      <c r="AF2685" s="20"/>
      <c r="AG2685" s="20"/>
      <c r="AH2685" s="20"/>
    </row>
    <row r="2686" spans="1:34" s="1" customFormat="1">
      <c r="A2686" s="87"/>
      <c r="B2686" s="87"/>
      <c r="C2686" s="361"/>
      <c r="D2686" s="87"/>
      <c r="E2686" s="361"/>
      <c r="F2686" s="87"/>
      <c r="G2686" s="87"/>
      <c r="H2686" s="87"/>
      <c r="I2686" s="16"/>
      <c r="J2686" s="16"/>
      <c r="K2686" s="32"/>
      <c r="L2686" s="16"/>
      <c r="M2686" s="16"/>
      <c r="N2686" s="16"/>
      <c r="AA2686" s="20"/>
      <c r="AB2686" s="20"/>
      <c r="AC2686" s="20"/>
      <c r="AD2686" s="20"/>
      <c r="AE2686" s="20"/>
      <c r="AF2686" s="20"/>
      <c r="AG2686" s="20"/>
      <c r="AH2686" s="20"/>
    </row>
    <row r="2687" spans="1:34" s="1" customFormat="1">
      <c r="A2687" s="87"/>
      <c r="B2687" s="87"/>
      <c r="C2687" s="361"/>
      <c r="D2687" s="87"/>
      <c r="E2687" s="361"/>
      <c r="F2687" s="87"/>
      <c r="G2687" s="87"/>
      <c r="H2687" s="87"/>
      <c r="I2687" s="16"/>
      <c r="J2687" s="16"/>
      <c r="K2687" s="32"/>
      <c r="L2687" s="16"/>
      <c r="M2687" s="16"/>
      <c r="N2687" s="16"/>
      <c r="AA2687" s="20"/>
      <c r="AB2687" s="20"/>
      <c r="AC2687" s="20"/>
      <c r="AD2687" s="20"/>
      <c r="AE2687" s="20"/>
      <c r="AF2687" s="20"/>
      <c r="AG2687" s="20"/>
      <c r="AH2687" s="20"/>
    </row>
    <row r="2688" spans="1:34" s="1" customFormat="1">
      <c r="A2688" s="87"/>
      <c r="B2688" s="87"/>
      <c r="C2688" s="361"/>
      <c r="D2688" s="87"/>
      <c r="E2688" s="361"/>
      <c r="F2688" s="87"/>
      <c r="G2688" s="87"/>
      <c r="H2688" s="87"/>
      <c r="I2688" s="16"/>
      <c r="J2688" s="16"/>
      <c r="K2688" s="32"/>
      <c r="L2688" s="16"/>
      <c r="M2688" s="16"/>
      <c r="N2688" s="16"/>
      <c r="AA2688" s="20"/>
      <c r="AB2688" s="20"/>
      <c r="AC2688" s="20"/>
      <c r="AD2688" s="20"/>
      <c r="AE2688" s="20"/>
      <c r="AF2688" s="20"/>
      <c r="AG2688" s="20"/>
      <c r="AH2688" s="20"/>
    </row>
    <row r="2689" spans="1:34" s="1" customFormat="1">
      <c r="A2689" s="87"/>
      <c r="B2689" s="87"/>
      <c r="C2689" s="361"/>
      <c r="D2689" s="87"/>
      <c r="E2689" s="361"/>
      <c r="F2689" s="87"/>
      <c r="G2689" s="87"/>
      <c r="H2689" s="87"/>
      <c r="I2689" s="16"/>
      <c r="J2689" s="16"/>
      <c r="K2689" s="32"/>
      <c r="L2689" s="16"/>
      <c r="M2689" s="16"/>
      <c r="N2689" s="16"/>
      <c r="AA2689" s="20"/>
      <c r="AB2689" s="20"/>
      <c r="AC2689" s="20"/>
      <c r="AD2689" s="20"/>
      <c r="AE2689" s="20"/>
      <c r="AF2689" s="20"/>
      <c r="AG2689" s="20"/>
      <c r="AH2689" s="20"/>
    </row>
    <row r="2690" spans="1:34" s="1" customFormat="1">
      <c r="A2690" s="87"/>
      <c r="B2690" s="87"/>
      <c r="C2690" s="361"/>
      <c r="D2690" s="87"/>
      <c r="E2690" s="361"/>
      <c r="F2690" s="87"/>
      <c r="G2690" s="87"/>
      <c r="H2690" s="87"/>
      <c r="I2690" s="16"/>
      <c r="J2690" s="16"/>
      <c r="K2690" s="32"/>
      <c r="L2690" s="16"/>
      <c r="M2690" s="16"/>
      <c r="N2690" s="16"/>
      <c r="AA2690" s="20"/>
      <c r="AB2690" s="20"/>
      <c r="AC2690" s="20"/>
      <c r="AD2690" s="20"/>
      <c r="AE2690" s="20"/>
      <c r="AF2690" s="20"/>
      <c r="AG2690" s="20"/>
      <c r="AH2690" s="20"/>
    </row>
    <row r="2691" spans="1:34" s="1" customFormat="1">
      <c r="A2691" s="87"/>
      <c r="B2691" s="87"/>
      <c r="C2691" s="361"/>
      <c r="D2691" s="87"/>
      <c r="E2691" s="361"/>
      <c r="F2691" s="87"/>
      <c r="G2691" s="87"/>
      <c r="H2691" s="87"/>
      <c r="I2691" s="16"/>
      <c r="J2691" s="16"/>
      <c r="K2691" s="32"/>
      <c r="L2691" s="16"/>
      <c r="M2691" s="16"/>
      <c r="N2691" s="16"/>
      <c r="AA2691" s="20"/>
      <c r="AB2691" s="20"/>
      <c r="AC2691" s="20"/>
      <c r="AD2691" s="20"/>
      <c r="AE2691" s="20"/>
      <c r="AF2691" s="20"/>
      <c r="AG2691" s="20"/>
      <c r="AH2691" s="20"/>
    </row>
    <row r="2692" spans="1:34" s="1" customFormat="1">
      <c r="A2692" s="87"/>
      <c r="B2692" s="87"/>
      <c r="C2692" s="361"/>
      <c r="D2692" s="87"/>
      <c r="E2692" s="361"/>
      <c r="F2692" s="87"/>
      <c r="G2692" s="87"/>
      <c r="H2692" s="87"/>
      <c r="I2692" s="16"/>
      <c r="J2692" s="16"/>
      <c r="K2692" s="32"/>
      <c r="L2692" s="16"/>
      <c r="M2692" s="16"/>
      <c r="N2692" s="16"/>
      <c r="AA2692" s="20"/>
      <c r="AB2692" s="20"/>
      <c r="AC2692" s="20"/>
      <c r="AD2692" s="20"/>
      <c r="AE2692" s="20"/>
      <c r="AF2692" s="20"/>
      <c r="AG2692" s="20"/>
      <c r="AH2692" s="20"/>
    </row>
    <row r="2693" spans="1:34" s="1" customFormat="1">
      <c r="A2693" s="87"/>
      <c r="B2693" s="87"/>
      <c r="C2693" s="361"/>
      <c r="D2693" s="87"/>
      <c r="E2693" s="361"/>
      <c r="F2693" s="87"/>
      <c r="G2693" s="87"/>
      <c r="H2693" s="87"/>
      <c r="I2693" s="16"/>
      <c r="J2693" s="16"/>
      <c r="K2693" s="32"/>
      <c r="L2693" s="16"/>
      <c r="M2693" s="16"/>
      <c r="N2693" s="16"/>
      <c r="AA2693" s="20"/>
      <c r="AB2693" s="20"/>
      <c r="AC2693" s="20"/>
      <c r="AD2693" s="20"/>
      <c r="AE2693" s="20"/>
      <c r="AF2693" s="20"/>
      <c r="AG2693" s="20"/>
      <c r="AH2693" s="20"/>
    </row>
    <row r="2694" spans="1:34" s="1" customFormat="1">
      <c r="A2694" s="87"/>
      <c r="B2694" s="87"/>
      <c r="C2694" s="361"/>
      <c r="D2694" s="87"/>
      <c r="E2694" s="361"/>
      <c r="F2694" s="87"/>
      <c r="G2694" s="87"/>
      <c r="H2694" s="87"/>
      <c r="I2694" s="16"/>
      <c r="J2694" s="16"/>
      <c r="K2694" s="32"/>
      <c r="L2694" s="16"/>
      <c r="M2694" s="16"/>
      <c r="N2694" s="16"/>
      <c r="AA2694" s="20"/>
      <c r="AB2694" s="20"/>
      <c r="AC2694" s="20"/>
      <c r="AD2694" s="20"/>
      <c r="AE2694" s="20"/>
      <c r="AF2694" s="20"/>
      <c r="AG2694" s="20"/>
      <c r="AH2694" s="20"/>
    </row>
    <row r="2695" spans="1:34" s="1" customFormat="1">
      <c r="A2695" s="87"/>
      <c r="B2695" s="87"/>
      <c r="C2695" s="361"/>
      <c r="D2695" s="87"/>
      <c r="E2695" s="361"/>
      <c r="F2695" s="87"/>
      <c r="G2695" s="87"/>
      <c r="H2695" s="87"/>
      <c r="I2695" s="16"/>
      <c r="J2695" s="16"/>
      <c r="K2695" s="32"/>
      <c r="L2695" s="16"/>
      <c r="M2695" s="16"/>
      <c r="N2695" s="16"/>
      <c r="AA2695" s="20"/>
      <c r="AB2695" s="20"/>
      <c r="AC2695" s="20"/>
      <c r="AD2695" s="20"/>
      <c r="AE2695" s="20"/>
      <c r="AF2695" s="20"/>
      <c r="AG2695" s="20"/>
      <c r="AH2695" s="20"/>
    </row>
    <row r="2696" spans="1:34" s="1" customFormat="1">
      <c r="A2696" s="87"/>
      <c r="B2696" s="87"/>
      <c r="C2696" s="361"/>
      <c r="D2696" s="87"/>
      <c r="E2696" s="361"/>
      <c r="F2696" s="87"/>
      <c r="G2696" s="87"/>
      <c r="H2696" s="87"/>
      <c r="I2696" s="16"/>
      <c r="J2696" s="16"/>
      <c r="K2696" s="32"/>
      <c r="L2696" s="16"/>
      <c r="M2696" s="16"/>
      <c r="N2696" s="16"/>
      <c r="AA2696" s="20"/>
      <c r="AB2696" s="20"/>
      <c r="AC2696" s="20"/>
      <c r="AD2696" s="20"/>
      <c r="AE2696" s="20"/>
      <c r="AF2696" s="20"/>
      <c r="AG2696" s="20"/>
      <c r="AH2696" s="20"/>
    </row>
    <row r="2697" spans="1:34" s="1" customFormat="1">
      <c r="A2697" s="87"/>
      <c r="B2697" s="87"/>
      <c r="C2697" s="361"/>
      <c r="D2697" s="87"/>
      <c r="E2697" s="361"/>
      <c r="F2697" s="87"/>
      <c r="G2697" s="87"/>
      <c r="H2697" s="87"/>
      <c r="I2697" s="16"/>
      <c r="J2697" s="16"/>
      <c r="K2697" s="32"/>
      <c r="L2697" s="16"/>
      <c r="M2697" s="16"/>
      <c r="N2697" s="16"/>
      <c r="AA2697" s="20"/>
      <c r="AB2697" s="20"/>
      <c r="AC2697" s="20"/>
      <c r="AD2697" s="20"/>
      <c r="AE2697" s="20"/>
      <c r="AF2697" s="20"/>
      <c r="AG2697" s="20"/>
      <c r="AH2697" s="20"/>
    </row>
    <row r="2698" spans="1:34" s="1" customFormat="1">
      <c r="A2698" s="87"/>
      <c r="B2698" s="87"/>
      <c r="C2698" s="361"/>
      <c r="D2698" s="87"/>
      <c r="E2698" s="361"/>
      <c r="F2698" s="87"/>
      <c r="G2698" s="87"/>
      <c r="H2698" s="87"/>
      <c r="I2698" s="16"/>
      <c r="J2698" s="16"/>
      <c r="K2698" s="32"/>
      <c r="L2698" s="16"/>
      <c r="M2698" s="16"/>
      <c r="N2698" s="16"/>
      <c r="AA2698" s="20"/>
      <c r="AB2698" s="20"/>
      <c r="AC2698" s="20"/>
      <c r="AD2698" s="20"/>
      <c r="AE2698" s="20"/>
      <c r="AF2698" s="20"/>
      <c r="AG2698" s="20"/>
      <c r="AH2698" s="20"/>
    </row>
    <row r="2699" spans="1:34" s="1" customFormat="1">
      <c r="A2699" s="87"/>
      <c r="B2699" s="87"/>
      <c r="C2699" s="361"/>
      <c r="D2699" s="87"/>
      <c r="E2699" s="361"/>
      <c r="F2699" s="87"/>
      <c r="G2699" s="87"/>
      <c r="H2699" s="87"/>
      <c r="I2699" s="16"/>
      <c r="J2699" s="16"/>
      <c r="K2699" s="32"/>
      <c r="L2699" s="16"/>
      <c r="M2699" s="16"/>
      <c r="N2699" s="16"/>
      <c r="AA2699" s="20"/>
      <c r="AB2699" s="20"/>
      <c r="AC2699" s="20"/>
      <c r="AD2699" s="20"/>
      <c r="AE2699" s="20"/>
      <c r="AF2699" s="20"/>
      <c r="AG2699" s="20"/>
      <c r="AH2699" s="20"/>
    </row>
    <row r="2700" spans="1:34" s="1" customFormat="1">
      <c r="A2700" s="87"/>
      <c r="B2700" s="87"/>
      <c r="C2700" s="361"/>
      <c r="D2700" s="87"/>
      <c r="E2700" s="361"/>
      <c r="F2700" s="87"/>
      <c r="G2700" s="87"/>
      <c r="H2700" s="87"/>
      <c r="I2700" s="16"/>
      <c r="J2700" s="16"/>
      <c r="K2700" s="32"/>
      <c r="L2700" s="16"/>
      <c r="M2700" s="16"/>
      <c r="N2700" s="16"/>
      <c r="AA2700" s="20"/>
      <c r="AB2700" s="20"/>
      <c r="AC2700" s="20"/>
      <c r="AD2700" s="20"/>
      <c r="AE2700" s="20"/>
      <c r="AF2700" s="20"/>
      <c r="AG2700" s="20"/>
      <c r="AH2700" s="20"/>
    </row>
    <row r="2701" spans="1:34" s="1" customFormat="1">
      <c r="A2701" s="87"/>
      <c r="B2701" s="87"/>
      <c r="C2701" s="361"/>
      <c r="D2701" s="87"/>
      <c r="E2701" s="361"/>
      <c r="F2701" s="87"/>
      <c r="G2701" s="87"/>
      <c r="H2701" s="87"/>
      <c r="I2701" s="16"/>
      <c r="J2701" s="16"/>
      <c r="K2701" s="32"/>
      <c r="L2701" s="16"/>
      <c r="M2701" s="16"/>
      <c r="N2701" s="16"/>
      <c r="AA2701" s="20"/>
      <c r="AB2701" s="20"/>
      <c r="AC2701" s="20"/>
      <c r="AD2701" s="20"/>
      <c r="AE2701" s="20"/>
      <c r="AF2701" s="20"/>
      <c r="AG2701" s="20"/>
      <c r="AH2701" s="20"/>
    </row>
    <row r="2702" spans="1:34" s="1" customFormat="1">
      <c r="A2702" s="87"/>
      <c r="B2702" s="87"/>
      <c r="C2702" s="361"/>
      <c r="D2702" s="87"/>
      <c r="E2702" s="361"/>
      <c r="F2702" s="87"/>
      <c r="G2702" s="87"/>
      <c r="H2702" s="87"/>
      <c r="I2702" s="16"/>
      <c r="J2702" s="16"/>
      <c r="K2702" s="32"/>
      <c r="L2702" s="16"/>
      <c r="M2702" s="16"/>
      <c r="N2702" s="16"/>
      <c r="AA2702" s="20"/>
      <c r="AB2702" s="20"/>
      <c r="AC2702" s="20"/>
      <c r="AD2702" s="20"/>
      <c r="AE2702" s="20"/>
      <c r="AF2702" s="20"/>
      <c r="AG2702" s="20"/>
      <c r="AH2702" s="20"/>
    </row>
    <row r="2703" spans="1:34" s="1" customFormat="1">
      <c r="A2703" s="87"/>
      <c r="B2703" s="87"/>
      <c r="C2703" s="361"/>
      <c r="D2703" s="87"/>
      <c r="E2703" s="361"/>
      <c r="F2703" s="87"/>
      <c r="G2703" s="87"/>
      <c r="H2703" s="87"/>
      <c r="I2703" s="16"/>
      <c r="J2703" s="16"/>
      <c r="K2703" s="32"/>
      <c r="L2703" s="16"/>
      <c r="M2703" s="16"/>
      <c r="N2703" s="16"/>
      <c r="AA2703" s="20"/>
      <c r="AB2703" s="20"/>
      <c r="AC2703" s="20"/>
      <c r="AD2703" s="20"/>
      <c r="AE2703" s="20"/>
      <c r="AF2703" s="20"/>
      <c r="AG2703" s="20"/>
      <c r="AH2703" s="20"/>
    </row>
    <row r="2704" spans="1:34" s="1" customFormat="1">
      <c r="A2704" s="87"/>
      <c r="B2704" s="87"/>
      <c r="C2704" s="361"/>
      <c r="D2704" s="87"/>
      <c r="E2704" s="361"/>
      <c r="F2704" s="87"/>
      <c r="G2704" s="87"/>
      <c r="H2704" s="87"/>
      <c r="I2704" s="16"/>
      <c r="J2704" s="16"/>
      <c r="K2704" s="32"/>
      <c r="L2704" s="16"/>
      <c r="M2704" s="16"/>
      <c r="N2704" s="16"/>
      <c r="AA2704" s="20"/>
      <c r="AB2704" s="20"/>
      <c r="AC2704" s="20"/>
      <c r="AD2704" s="20"/>
      <c r="AE2704" s="20"/>
      <c r="AF2704" s="20"/>
      <c r="AG2704" s="20"/>
      <c r="AH2704" s="20"/>
    </row>
    <row r="2705" spans="1:34" s="1" customFormat="1">
      <c r="A2705" s="87"/>
      <c r="B2705" s="87"/>
      <c r="C2705" s="361"/>
      <c r="D2705" s="87"/>
      <c r="E2705" s="361"/>
      <c r="F2705" s="87"/>
      <c r="G2705" s="87"/>
      <c r="H2705" s="87"/>
      <c r="I2705" s="16"/>
      <c r="J2705" s="16"/>
      <c r="K2705" s="32"/>
      <c r="L2705" s="16"/>
      <c r="M2705" s="16"/>
      <c r="N2705" s="16"/>
      <c r="AA2705" s="20"/>
      <c r="AB2705" s="20"/>
      <c r="AC2705" s="20"/>
      <c r="AD2705" s="20"/>
      <c r="AE2705" s="20"/>
      <c r="AF2705" s="20"/>
      <c r="AG2705" s="20"/>
      <c r="AH2705" s="20"/>
    </row>
    <row r="2706" spans="1:34" s="1" customFormat="1">
      <c r="A2706" s="87"/>
      <c r="B2706" s="87"/>
      <c r="C2706" s="361"/>
      <c r="D2706" s="87"/>
      <c r="E2706" s="361"/>
      <c r="F2706" s="87"/>
      <c r="G2706" s="87"/>
      <c r="H2706" s="87"/>
      <c r="I2706" s="16"/>
      <c r="J2706" s="16"/>
      <c r="K2706" s="32"/>
      <c r="L2706" s="16"/>
      <c r="M2706" s="16"/>
      <c r="N2706" s="16"/>
      <c r="AA2706" s="20"/>
      <c r="AB2706" s="20"/>
      <c r="AC2706" s="20"/>
      <c r="AD2706" s="20"/>
      <c r="AE2706" s="20"/>
      <c r="AF2706" s="20"/>
      <c r="AG2706" s="20"/>
      <c r="AH2706" s="20"/>
    </row>
    <row r="2707" spans="1:34" s="1" customFormat="1">
      <c r="A2707" s="87"/>
      <c r="B2707" s="87"/>
      <c r="C2707" s="361"/>
      <c r="D2707" s="87"/>
      <c r="E2707" s="361"/>
      <c r="F2707" s="87"/>
      <c r="G2707" s="87"/>
      <c r="H2707" s="87"/>
      <c r="I2707" s="16"/>
      <c r="J2707" s="16"/>
      <c r="K2707" s="32"/>
      <c r="L2707" s="16"/>
      <c r="M2707" s="16"/>
      <c r="N2707" s="16"/>
      <c r="AA2707" s="20"/>
      <c r="AB2707" s="20"/>
      <c r="AC2707" s="20"/>
      <c r="AD2707" s="20"/>
      <c r="AE2707" s="20"/>
      <c r="AF2707" s="20"/>
      <c r="AG2707" s="20"/>
      <c r="AH2707" s="20"/>
    </row>
    <row r="2708" spans="1:34" s="1" customFormat="1">
      <c r="A2708" s="87"/>
      <c r="B2708" s="87"/>
      <c r="C2708" s="361"/>
      <c r="D2708" s="87"/>
      <c r="E2708" s="361"/>
      <c r="F2708" s="87"/>
      <c r="G2708" s="87"/>
      <c r="H2708" s="87"/>
      <c r="I2708" s="16"/>
      <c r="J2708" s="16"/>
      <c r="K2708" s="32"/>
      <c r="L2708" s="16"/>
      <c r="M2708" s="16"/>
      <c r="N2708" s="16"/>
      <c r="AA2708" s="20"/>
      <c r="AB2708" s="20"/>
      <c r="AC2708" s="20"/>
      <c r="AD2708" s="20"/>
      <c r="AE2708" s="20"/>
      <c r="AF2708" s="20"/>
      <c r="AG2708" s="20"/>
      <c r="AH2708" s="20"/>
    </row>
    <row r="2709" spans="1:34" s="1" customFormat="1">
      <c r="A2709" s="87"/>
      <c r="B2709" s="87"/>
      <c r="C2709" s="361"/>
      <c r="D2709" s="87"/>
      <c r="E2709" s="361"/>
      <c r="F2709" s="87"/>
      <c r="G2709" s="87"/>
      <c r="H2709" s="87"/>
      <c r="I2709" s="16"/>
      <c r="J2709" s="16"/>
      <c r="K2709" s="32"/>
      <c r="L2709" s="16"/>
      <c r="M2709" s="16"/>
      <c r="N2709" s="16"/>
      <c r="AA2709" s="20"/>
      <c r="AB2709" s="20"/>
      <c r="AC2709" s="20"/>
      <c r="AD2709" s="20"/>
      <c r="AE2709" s="20"/>
      <c r="AF2709" s="20"/>
      <c r="AG2709" s="20"/>
      <c r="AH2709" s="20"/>
    </row>
    <row r="2710" spans="1:34" s="1" customFormat="1">
      <c r="A2710" s="87"/>
      <c r="B2710" s="87"/>
      <c r="C2710" s="361"/>
      <c r="D2710" s="87"/>
      <c r="E2710" s="361"/>
      <c r="F2710" s="87"/>
      <c r="G2710" s="87"/>
      <c r="H2710" s="87"/>
      <c r="I2710" s="16"/>
      <c r="J2710" s="16"/>
      <c r="K2710" s="32"/>
      <c r="L2710" s="16"/>
      <c r="M2710" s="16"/>
      <c r="N2710" s="16"/>
      <c r="AA2710" s="20"/>
      <c r="AB2710" s="20"/>
      <c r="AC2710" s="20"/>
      <c r="AD2710" s="20"/>
      <c r="AE2710" s="20"/>
      <c r="AF2710" s="20"/>
      <c r="AG2710" s="20"/>
      <c r="AH2710" s="20"/>
    </row>
    <row r="2711" spans="1:34" s="1" customFormat="1">
      <c r="A2711" s="87"/>
      <c r="B2711" s="87"/>
      <c r="C2711" s="361"/>
      <c r="D2711" s="87"/>
      <c r="E2711" s="361"/>
      <c r="F2711" s="87"/>
      <c r="G2711" s="87"/>
      <c r="H2711" s="87"/>
      <c r="I2711" s="16"/>
      <c r="J2711" s="16"/>
      <c r="K2711" s="32"/>
      <c r="L2711" s="16"/>
      <c r="M2711" s="16"/>
      <c r="N2711" s="16"/>
      <c r="AA2711" s="20"/>
      <c r="AB2711" s="20"/>
      <c r="AC2711" s="20"/>
      <c r="AD2711" s="20"/>
      <c r="AE2711" s="20"/>
      <c r="AF2711" s="20"/>
      <c r="AG2711" s="20"/>
      <c r="AH2711" s="20"/>
    </row>
    <row r="2712" spans="1:34" s="1" customFormat="1">
      <c r="A2712" s="87"/>
      <c r="B2712" s="87"/>
      <c r="C2712" s="361"/>
      <c r="D2712" s="87"/>
      <c r="E2712" s="361"/>
      <c r="F2712" s="87"/>
      <c r="G2712" s="87"/>
      <c r="H2712" s="87"/>
      <c r="I2712" s="16"/>
      <c r="J2712" s="16"/>
      <c r="K2712" s="32"/>
      <c r="L2712" s="16"/>
      <c r="M2712" s="16"/>
      <c r="N2712" s="16"/>
      <c r="AA2712" s="20"/>
      <c r="AB2712" s="20"/>
      <c r="AC2712" s="20"/>
      <c r="AD2712" s="20"/>
      <c r="AE2712" s="20"/>
      <c r="AF2712" s="20"/>
      <c r="AG2712" s="20"/>
      <c r="AH2712" s="20"/>
    </row>
    <row r="2713" spans="1:34" s="1" customFormat="1">
      <c r="A2713" s="87"/>
      <c r="B2713" s="87"/>
      <c r="C2713" s="361"/>
      <c r="D2713" s="87"/>
      <c r="E2713" s="361"/>
      <c r="F2713" s="87"/>
      <c r="G2713" s="87"/>
      <c r="H2713" s="87"/>
      <c r="I2713" s="16"/>
      <c r="J2713" s="16"/>
      <c r="K2713" s="32"/>
      <c r="L2713" s="16"/>
      <c r="M2713" s="16"/>
      <c r="N2713" s="16"/>
      <c r="AA2713" s="20"/>
      <c r="AB2713" s="20"/>
      <c r="AC2713" s="20"/>
      <c r="AD2713" s="20"/>
      <c r="AE2713" s="20"/>
      <c r="AF2713" s="20"/>
      <c r="AG2713" s="20"/>
      <c r="AH2713" s="20"/>
    </row>
    <row r="2714" spans="1:34" s="1" customFormat="1">
      <c r="A2714" s="87"/>
      <c r="B2714" s="87"/>
      <c r="C2714" s="361"/>
      <c r="D2714" s="87"/>
      <c r="E2714" s="361"/>
      <c r="F2714" s="87"/>
      <c r="G2714" s="87"/>
      <c r="H2714" s="87"/>
      <c r="I2714" s="16"/>
      <c r="J2714" s="16"/>
      <c r="K2714" s="32"/>
      <c r="L2714" s="16"/>
      <c r="M2714" s="16"/>
      <c r="N2714" s="16"/>
      <c r="AA2714" s="20"/>
      <c r="AB2714" s="20"/>
      <c r="AC2714" s="20"/>
      <c r="AD2714" s="20"/>
      <c r="AE2714" s="20"/>
      <c r="AF2714" s="20"/>
      <c r="AG2714" s="20"/>
      <c r="AH2714" s="20"/>
    </row>
    <row r="2715" spans="1:34" s="1" customFormat="1">
      <c r="A2715" s="87"/>
      <c r="B2715" s="87"/>
      <c r="C2715" s="361"/>
      <c r="D2715" s="87"/>
      <c r="E2715" s="361"/>
      <c r="F2715" s="87"/>
      <c r="G2715" s="87"/>
      <c r="H2715" s="87"/>
      <c r="I2715" s="16"/>
      <c r="J2715" s="16"/>
      <c r="K2715" s="32"/>
      <c r="L2715" s="16"/>
      <c r="M2715" s="16"/>
      <c r="N2715" s="16"/>
      <c r="AA2715" s="20"/>
      <c r="AB2715" s="20"/>
      <c r="AC2715" s="20"/>
      <c r="AD2715" s="20"/>
      <c r="AE2715" s="20"/>
      <c r="AF2715" s="20"/>
      <c r="AG2715" s="20"/>
      <c r="AH2715" s="20"/>
    </row>
    <row r="2716" spans="1:34" s="1" customFormat="1">
      <c r="A2716" s="87"/>
      <c r="B2716" s="87"/>
      <c r="C2716" s="361"/>
      <c r="D2716" s="87"/>
      <c r="E2716" s="361"/>
      <c r="F2716" s="87"/>
      <c r="G2716" s="87"/>
      <c r="H2716" s="87"/>
      <c r="I2716" s="16"/>
      <c r="J2716" s="16"/>
      <c r="K2716" s="32"/>
      <c r="L2716" s="16"/>
      <c r="M2716" s="16"/>
      <c r="N2716" s="16"/>
      <c r="AA2716" s="20"/>
      <c r="AB2716" s="20"/>
      <c r="AC2716" s="20"/>
      <c r="AD2716" s="20"/>
      <c r="AE2716" s="20"/>
      <c r="AF2716" s="20"/>
      <c r="AG2716" s="20"/>
      <c r="AH2716" s="20"/>
    </row>
    <row r="2717" spans="1:34" s="1" customFormat="1">
      <c r="A2717" s="87"/>
      <c r="B2717" s="87"/>
      <c r="C2717" s="361"/>
      <c r="D2717" s="87"/>
      <c r="E2717" s="361"/>
      <c r="F2717" s="87"/>
      <c r="G2717" s="87"/>
      <c r="H2717" s="87"/>
      <c r="I2717" s="16"/>
      <c r="J2717" s="16"/>
      <c r="K2717" s="32"/>
      <c r="L2717" s="16"/>
      <c r="M2717" s="16"/>
      <c r="N2717" s="16"/>
      <c r="AA2717" s="20"/>
      <c r="AB2717" s="20"/>
      <c r="AC2717" s="20"/>
      <c r="AD2717" s="20"/>
      <c r="AE2717" s="20"/>
      <c r="AF2717" s="20"/>
      <c r="AG2717" s="20"/>
      <c r="AH2717" s="20"/>
    </row>
    <row r="2718" spans="1:34" s="1" customFormat="1">
      <c r="A2718" s="87"/>
      <c r="B2718" s="87"/>
      <c r="C2718" s="361"/>
      <c r="D2718" s="87"/>
      <c r="E2718" s="361"/>
      <c r="F2718" s="87"/>
      <c r="G2718" s="87"/>
      <c r="H2718" s="87"/>
      <c r="I2718" s="16"/>
      <c r="J2718" s="16"/>
      <c r="K2718" s="32"/>
      <c r="L2718" s="16"/>
      <c r="M2718" s="16"/>
      <c r="N2718" s="16"/>
      <c r="AA2718" s="20"/>
      <c r="AB2718" s="20"/>
      <c r="AC2718" s="20"/>
      <c r="AD2718" s="20"/>
      <c r="AE2718" s="20"/>
      <c r="AF2718" s="20"/>
      <c r="AG2718" s="20"/>
      <c r="AH2718" s="20"/>
    </row>
    <row r="2719" spans="1:34" s="1" customFormat="1">
      <c r="A2719" s="87"/>
      <c r="B2719" s="87"/>
      <c r="C2719" s="361"/>
      <c r="D2719" s="87"/>
      <c r="E2719" s="361"/>
      <c r="F2719" s="87"/>
      <c r="G2719" s="87"/>
      <c r="H2719" s="87"/>
      <c r="I2719" s="16"/>
      <c r="J2719" s="16"/>
      <c r="K2719" s="32"/>
      <c r="L2719" s="16"/>
      <c r="M2719" s="16"/>
      <c r="N2719" s="16"/>
      <c r="AA2719" s="20"/>
      <c r="AB2719" s="20"/>
      <c r="AC2719" s="20"/>
      <c r="AD2719" s="20"/>
      <c r="AE2719" s="20"/>
      <c r="AF2719" s="20"/>
      <c r="AG2719" s="20"/>
      <c r="AH2719" s="20"/>
    </row>
    <row r="2720" spans="1:34" s="1" customFormat="1">
      <c r="A2720" s="87"/>
      <c r="B2720" s="87"/>
      <c r="C2720" s="361"/>
      <c r="D2720" s="87"/>
      <c r="E2720" s="361"/>
      <c r="F2720" s="87"/>
      <c r="G2720" s="87"/>
      <c r="H2720" s="87"/>
      <c r="I2720" s="16"/>
      <c r="J2720" s="16"/>
      <c r="K2720" s="32"/>
      <c r="L2720" s="16"/>
      <c r="M2720" s="16"/>
      <c r="N2720" s="16"/>
      <c r="AA2720" s="20"/>
      <c r="AB2720" s="20"/>
      <c r="AC2720" s="20"/>
      <c r="AD2720" s="20"/>
      <c r="AE2720" s="20"/>
      <c r="AF2720" s="20"/>
      <c r="AG2720" s="20"/>
      <c r="AH2720" s="20"/>
    </row>
    <row r="2721" spans="1:34" s="1" customFormat="1">
      <c r="A2721" s="87"/>
      <c r="B2721" s="87"/>
      <c r="C2721" s="361"/>
      <c r="D2721" s="87"/>
      <c r="E2721" s="361"/>
      <c r="F2721" s="87"/>
      <c r="G2721" s="87"/>
      <c r="H2721" s="87"/>
      <c r="I2721" s="16"/>
      <c r="J2721" s="16"/>
      <c r="K2721" s="32"/>
      <c r="L2721" s="16"/>
      <c r="M2721" s="16"/>
      <c r="N2721" s="16"/>
      <c r="AA2721" s="20"/>
      <c r="AB2721" s="20"/>
      <c r="AC2721" s="20"/>
      <c r="AD2721" s="20"/>
      <c r="AE2721" s="20"/>
      <c r="AF2721" s="20"/>
      <c r="AG2721" s="20"/>
      <c r="AH2721" s="20"/>
    </row>
    <row r="2722" spans="1:34" s="1" customFormat="1">
      <c r="A2722" s="87"/>
      <c r="B2722" s="87"/>
      <c r="C2722" s="361"/>
      <c r="D2722" s="87"/>
      <c r="E2722" s="361"/>
      <c r="F2722" s="87"/>
      <c r="G2722" s="87"/>
      <c r="H2722" s="87"/>
      <c r="I2722" s="16"/>
      <c r="J2722" s="16"/>
      <c r="K2722" s="32"/>
      <c r="L2722" s="16"/>
      <c r="M2722" s="16"/>
      <c r="N2722" s="16"/>
      <c r="AA2722" s="20"/>
      <c r="AB2722" s="20"/>
      <c r="AC2722" s="20"/>
      <c r="AD2722" s="20"/>
      <c r="AE2722" s="20"/>
      <c r="AF2722" s="20"/>
      <c r="AG2722" s="20"/>
      <c r="AH2722" s="20"/>
    </row>
    <row r="2723" spans="1:34" s="1" customFormat="1">
      <c r="A2723" s="87"/>
      <c r="B2723" s="87"/>
      <c r="C2723" s="361"/>
      <c r="D2723" s="87"/>
      <c r="E2723" s="361"/>
      <c r="F2723" s="87"/>
      <c r="G2723" s="87"/>
      <c r="H2723" s="87"/>
      <c r="I2723" s="16"/>
      <c r="J2723" s="16"/>
      <c r="K2723" s="32"/>
      <c r="L2723" s="16"/>
      <c r="M2723" s="16"/>
      <c r="N2723" s="16"/>
      <c r="AA2723" s="20"/>
      <c r="AB2723" s="20"/>
      <c r="AC2723" s="20"/>
      <c r="AD2723" s="20"/>
      <c r="AE2723" s="20"/>
      <c r="AF2723" s="20"/>
      <c r="AG2723" s="20"/>
      <c r="AH2723" s="20"/>
    </row>
    <row r="2724" spans="1:34" s="1" customFormat="1">
      <c r="A2724" s="87"/>
      <c r="B2724" s="87"/>
      <c r="C2724" s="361"/>
      <c r="D2724" s="87"/>
      <c r="E2724" s="361"/>
      <c r="F2724" s="87"/>
      <c r="G2724" s="87"/>
      <c r="H2724" s="87"/>
      <c r="I2724" s="16"/>
      <c r="J2724" s="16"/>
      <c r="K2724" s="32"/>
      <c r="L2724" s="16"/>
      <c r="M2724" s="16"/>
      <c r="N2724" s="16"/>
      <c r="AA2724" s="20"/>
      <c r="AB2724" s="20"/>
      <c r="AC2724" s="20"/>
      <c r="AD2724" s="20"/>
      <c r="AE2724" s="20"/>
      <c r="AF2724" s="20"/>
      <c r="AG2724" s="20"/>
      <c r="AH2724" s="20"/>
    </row>
    <row r="2725" spans="1:34" s="1" customFormat="1">
      <c r="A2725" s="87"/>
      <c r="B2725" s="87"/>
      <c r="C2725" s="361"/>
      <c r="D2725" s="87"/>
      <c r="E2725" s="361"/>
      <c r="F2725" s="87"/>
      <c r="G2725" s="87"/>
      <c r="H2725" s="87"/>
      <c r="I2725" s="16"/>
      <c r="J2725" s="16"/>
      <c r="K2725" s="32"/>
      <c r="L2725" s="16"/>
      <c r="M2725" s="16"/>
      <c r="N2725" s="16"/>
      <c r="AA2725" s="20"/>
      <c r="AB2725" s="20"/>
      <c r="AC2725" s="20"/>
      <c r="AD2725" s="20"/>
      <c r="AE2725" s="20"/>
      <c r="AF2725" s="20"/>
      <c r="AG2725" s="20"/>
      <c r="AH2725" s="20"/>
    </row>
    <row r="2726" spans="1:34" s="1" customFormat="1">
      <c r="A2726" s="87"/>
      <c r="B2726" s="87"/>
      <c r="C2726" s="361"/>
      <c r="D2726" s="87"/>
      <c r="E2726" s="361"/>
      <c r="F2726" s="87"/>
      <c r="G2726" s="87"/>
      <c r="H2726" s="87"/>
      <c r="I2726" s="16"/>
      <c r="J2726" s="16"/>
      <c r="K2726" s="32"/>
      <c r="L2726" s="16"/>
      <c r="M2726" s="16"/>
      <c r="N2726" s="16"/>
      <c r="AA2726" s="20"/>
      <c r="AB2726" s="20"/>
      <c r="AC2726" s="20"/>
      <c r="AD2726" s="20"/>
      <c r="AE2726" s="20"/>
      <c r="AF2726" s="20"/>
      <c r="AG2726" s="20"/>
      <c r="AH2726" s="20"/>
    </row>
    <row r="2727" spans="1:34" s="1" customFormat="1">
      <c r="A2727" s="87"/>
      <c r="B2727" s="87"/>
      <c r="C2727" s="361"/>
      <c r="D2727" s="87"/>
      <c r="E2727" s="361"/>
      <c r="F2727" s="87"/>
      <c r="G2727" s="87"/>
      <c r="H2727" s="87"/>
      <c r="I2727" s="16"/>
      <c r="J2727" s="16"/>
      <c r="K2727" s="32"/>
      <c r="L2727" s="16"/>
      <c r="M2727" s="16"/>
      <c r="N2727" s="16"/>
      <c r="AA2727" s="20"/>
      <c r="AB2727" s="20"/>
      <c r="AC2727" s="20"/>
      <c r="AD2727" s="20"/>
      <c r="AE2727" s="20"/>
      <c r="AF2727" s="20"/>
      <c r="AG2727" s="20"/>
      <c r="AH2727" s="20"/>
    </row>
    <row r="2728" spans="1:34" s="1" customFormat="1">
      <c r="A2728" s="87"/>
      <c r="B2728" s="87"/>
      <c r="C2728" s="361"/>
      <c r="D2728" s="87"/>
      <c r="E2728" s="361"/>
      <c r="F2728" s="87"/>
      <c r="G2728" s="87"/>
      <c r="H2728" s="87"/>
      <c r="I2728" s="16"/>
      <c r="J2728" s="16"/>
      <c r="K2728" s="32"/>
      <c r="L2728" s="16"/>
      <c r="M2728" s="16"/>
      <c r="N2728" s="16"/>
      <c r="AA2728" s="20"/>
      <c r="AB2728" s="20"/>
      <c r="AC2728" s="20"/>
      <c r="AD2728" s="20"/>
      <c r="AE2728" s="20"/>
      <c r="AF2728" s="20"/>
      <c r="AG2728" s="20"/>
      <c r="AH2728" s="20"/>
    </row>
    <row r="2729" spans="1:34" s="1" customFormat="1">
      <c r="A2729" s="87"/>
      <c r="B2729" s="87"/>
      <c r="C2729" s="361"/>
      <c r="D2729" s="87"/>
      <c r="E2729" s="361"/>
      <c r="F2729" s="87"/>
      <c r="G2729" s="87"/>
      <c r="H2729" s="87"/>
      <c r="I2729" s="16"/>
      <c r="J2729" s="16"/>
      <c r="K2729" s="32"/>
      <c r="L2729" s="16"/>
      <c r="M2729" s="16"/>
      <c r="N2729" s="16"/>
      <c r="AA2729" s="20"/>
      <c r="AB2729" s="20"/>
      <c r="AC2729" s="20"/>
      <c r="AD2729" s="20"/>
      <c r="AE2729" s="20"/>
      <c r="AF2729" s="20"/>
      <c r="AG2729" s="20"/>
      <c r="AH2729" s="20"/>
    </row>
    <row r="2730" spans="1:34" s="1" customFormat="1">
      <c r="A2730" s="87"/>
      <c r="B2730" s="87"/>
      <c r="C2730" s="361"/>
      <c r="D2730" s="87"/>
      <c r="E2730" s="361"/>
      <c r="F2730" s="87"/>
      <c r="G2730" s="87"/>
      <c r="H2730" s="87"/>
      <c r="I2730" s="16"/>
      <c r="J2730" s="16"/>
      <c r="K2730" s="32"/>
      <c r="L2730" s="16"/>
      <c r="M2730" s="16"/>
      <c r="N2730" s="16"/>
      <c r="AA2730" s="20"/>
      <c r="AB2730" s="20"/>
      <c r="AC2730" s="20"/>
      <c r="AD2730" s="20"/>
      <c r="AE2730" s="20"/>
      <c r="AF2730" s="20"/>
      <c r="AG2730" s="20"/>
      <c r="AH2730" s="20"/>
    </row>
    <row r="2731" spans="1:34" s="1" customFormat="1">
      <c r="A2731" s="87"/>
      <c r="B2731" s="87"/>
      <c r="C2731" s="361"/>
      <c r="D2731" s="87"/>
      <c r="E2731" s="361"/>
      <c r="F2731" s="87"/>
      <c r="G2731" s="87"/>
      <c r="H2731" s="87"/>
      <c r="I2731" s="16"/>
      <c r="J2731" s="16"/>
      <c r="K2731" s="32"/>
      <c r="L2731" s="16"/>
      <c r="M2731" s="16"/>
      <c r="N2731" s="16"/>
      <c r="AA2731" s="20"/>
      <c r="AB2731" s="20"/>
      <c r="AC2731" s="20"/>
      <c r="AD2731" s="20"/>
      <c r="AE2731" s="20"/>
      <c r="AF2731" s="20"/>
      <c r="AG2731" s="20"/>
      <c r="AH2731" s="20"/>
    </row>
    <row r="2732" spans="1:34" s="1" customFormat="1">
      <c r="A2732" s="87"/>
      <c r="B2732" s="87"/>
      <c r="C2732" s="361"/>
      <c r="D2732" s="87"/>
      <c r="E2732" s="361"/>
      <c r="F2732" s="87"/>
      <c r="G2732" s="87"/>
      <c r="H2732" s="87"/>
      <c r="I2732" s="16"/>
      <c r="J2732" s="16"/>
      <c r="K2732" s="32"/>
      <c r="L2732" s="16"/>
      <c r="M2732" s="16"/>
      <c r="N2732" s="16"/>
      <c r="AA2732" s="20"/>
      <c r="AB2732" s="20"/>
      <c r="AC2732" s="20"/>
      <c r="AD2732" s="20"/>
      <c r="AE2732" s="20"/>
      <c r="AF2732" s="20"/>
      <c r="AG2732" s="20"/>
      <c r="AH2732" s="20"/>
    </row>
    <row r="2733" spans="1:34" s="1" customFormat="1">
      <c r="A2733" s="87"/>
      <c r="B2733" s="87"/>
      <c r="C2733" s="361"/>
      <c r="D2733" s="87"/>
      <c r="E2733" s="361"/>
      <c r="F2733" s="87"/>
      <c r="G2733" s="87"/>
      <c r="H2733" s="87"/>
      <c r="I2733" s="16"/>
      <c r="J2733" s="16"/>
      <c r="K2733" s="32"/>
      <c r="L2733" s="16"/>
      <c r="M2733" s="16"/>
      <c r="N2733" s="16"/>
      <c r="AA2733" s="20"/>
      <c r="AB2733" s="20"/>
      <c r="AC2733" s="20"/>
      <c r="AD2733" s="20"/>
      <c r="AE2733" s="20"/>
      <c r="AF2733" s="20"/>
      <c r="AG2733" s="20"/>
      <c r="AH2733" s="20"/>
    </row>
    <row r="2734" spans="1:34" s="1" customFormat="1">
      <c r="A2734" s="87"/>
      <c r="B2734" s="87"/>
      <c r="C2734" s="361"/>
      <c r="D2734" s="87"/>
      <c r="E2734" s="361"/>
      <c r="F2734" s="87"/>
      <c r="G2734" s="87"/>
      <c r="H2734" s="87"/>
      <c r="I2734" s="16"/>
      <c r="J2734" s="16"/>
      <c r="K2734" s="32"/>
      <c r="L2734" s="16"/>
      <c r="M2734" s="16"/>
      <c r="N2734" s="16"/>
      <c r="AA2734" s="20"/>
      <c r="AB2734" s="20"/>
      <c r="AC2734" s="20"/>
      <c r="AD2734" s="20"/>
      <c r="AE2734" s="20"/>
      <c r="AF2734" s="20"/>
      <c r="AG2734" s="20"/>
      <c r="AH2734" s="20"/>
    </row>
    <row r="2735" spans="1:34" s="1" customFormat="1">
      <c r="A2735" s="87"/>
      <c r="B2735" s="87"/>
      <c r="C2735" s="361"/>
      <c r="D2735" s="87"/>
      <c r="E2735" s="361"/>
      <c r="F2735" s="87"/>
      <c r="G2735" s="87"/>
      <c r="H2735" s="87"/>
      <c r="I2735" s="16"/>
      <c r="J2735" s="16"/>
      <c r="K2735" s="32"/>
      <c r="L2735" s="16"/>
      <c r="M2735" s="16"/>
      <c r="N2735" s="16"/>
      <c r="AA2735" s="20"/>
      <c r="AB2735" s="20"/>
      <c r="AC2735" s="20"/>
      <c r="AD2735" s="20"/>
      <c r="AE2735" s="20"/>
      <c r="AF2735" s="20"/>
      <c r="AG2735" s="20"/>
      <c r="AH2735" s="20"/>
    </row>
    <row r="2736" spans="1:34" s="1" customFormat="1">
      <c r="A2736" s="87"/>
      <c r="B2736" s="87"/>
      <c r="C2736" s="361"/>
      <c r="D2736" s="87"/>
      <c r="E2736" s="361"/>
      <c r="F2736" s="87"/>
      <c r="G2736" s="87"/>
      <c r="H2736" s="87"/>
      <c r="I2736" s="16"/>
      <c r="J2736" s="16"/>
      <c r="K2736" s="32"/>
      <c r="L2736" s="16"/>
      <c r="M2736" s="16"/>
      <c r="N2736" s="16"/>
      <c r="AA2736" s="20"/>
      <c r="AB2736" s="20"/>
      <c r="AC2736" s="20"/>
      <c r="AD2736" s="20"/>
      <c r="AE2736" s="20"/>
      <c r="AF2736" s="20"/>
      <c r="AG2736" s="20"/>
      <c r="AH2736" s="20"/>
    </row>
    <row r="2737" spans="1:34" s="1" customFormat="1">
      <c r="A2737" s="87"/>
      <c r="B2737" s="87"/>
      <c r="C2737" s="361"/>
      <c r="D2737" s="87"/>
      <c r="E2737" s="361"/>
      <c r="F2737" s="87"/>
      <c r="G2737" s="87"/>
      <c r="H2737" s="87"/>
      <c r="I2737" s="16"/>
      <c r="J2737" s="16"/>
      <c r="K2737" s="32"/>
      <c r="L2737" s="16"/>
      <c r="M2737" s="16"/>
      <c r="N2737" s="16"/>
      <c r="AA2737" s="20"/>
      <c r="AB2737" s="20"/>
      <c r="AC2737" s="20"/>
      <c r="AD2737" s="20"/>
      <c r="AE2737" s="20"/>
      <c r="AF2737" s="20"/>
      <c r="AG2737" s="20"/>
      <c r="AH2737" s="20"/>
    </row>
    <row r="2738" spans="1:34" s="1" customFormat="1">
      <c r="A2738" s="87"/>
      <c r="B2738" s="87"/>
      <c r="C2738" s="361"/>
      <c r="D2738" s="87"/>
      <c r="E2738" s="361"/>
      <c r="F2738" s="87"/>
      <c r="G2738" s="87"/>
      <c r="H2738" s="87"/>
      <c r="I2738" s="16"/>
      <c r="J2738" s="16"/>
      <c r="K2738" s="32"/>
      <c r="L2738" s="16"/>
      <c r="M2738" s="16"/>
      <c r="N2738" s="16"/>
      <c r="AA2738" s="20"/>
      <c r="AB2738" s="20"/>
      <c r="AC2738" s="20"/>
      <c r="AD2738" s="20"/>
      <c r="AE2738" s="20"/>
      <c r="AF2738" s="20"/>
      <c r="AG2738" s="20"/>
      <c r="AH2738" s="20"/>
    </row>
    <row r="2739" spans="1:34" s="1" customFormat="1">
      <c r="A2739" s="87"/>
      <c r="B2739" s="87"/>
      <c r="C2739" s="361"/>
      <c r="D2739" s="87"/>
      <c r="E2739" s="361"/>
      <c r="F2739" s="87"/>
      <c r="G2739" s="87"/>
      <c r="H2739" s="87"/>
      <c r="I2739" s="16"/>
      <c r="J2739" s="16"/>
      <c r="K2739" s="32"/>
      <c r="L2739" s="16"/>
      <c r="M2739" s="16"/>
      <c r="N2739" s="16"/>
      <c r="AA2739" s="20"/>
      <c r="AB2739" s="20"/>
      <c r="AC2739" s="20"/>
      <c r="AD2739" s="20"/>
      <c r="AE2739" s="20"/>
      <c r="AF2739" s="20"/>
      <c r="AG2739" s="20"/>
      <c r="AH2739" s="20"/>
    </row>
    <row r="2740" spans="1:34" s="1" customFormat="1">
      <c r="A2740" s="87"/>
      <c r="B2740" s="87"/>
      <c r="C2740" s="361"/>
      <c r="D2740" s="87"/>
      <c r="E2740" s="361"/>
      <c r="F2740" s="87"/>
      <c r="G2740" s="87"/>
      <c r="H2740" s="87"/>
      <c r="I2740" s="16"/>
      <c r="J2740" s="16"/>
      <c r="K2740" s="32"/>
      <c r="L2740" s="16"/>
      <c r="M2740" s="16"/>
      <c r="N2740" s="16"/>
      <c r="AA2740" s="20"/>
      <c r="AB2740" s="20"/>
      <c r="AC2740" s="20"/>
      <c r="AD2740" s="20"/>
      <c r="AE2740" s="20"/>
      <c r="AF2740" s="20"/>
      <c r="AG2740" s="20"/>
      <c r="AH2740" s="20"/>
    </row>
    <row r="2741" spans="1:34" s="1" customFormat="1">
      <c r="A2741" s="87"/>
      <c r="B2741" s="87"/>
      <c r="C2741" s="361"/>
      <c r="D2741" s="87"/>
      <c r="E2741" s="361"/>
      <c r="F2741" s="87"/>
      <c r="G2741" s="87"/>
      <c r="H2741" s="87"/>
      <c r="I2741" s="16"/>
      <c r="J2741" s="16"/>
      <c r="K2741" s="32"/>
      <c r="L2741" s="16"/>
      <c r="M2741" s="16"/>
      <c r="N2741" s="16"/>
      <c r="AA2741" s="20"/>
      <c r="AB2741" s="20"/>
      <c r="AC2741" s="20"/>
      <c r="AD2741" s="20"/>
      <c r="AE2741" s="20"/>
      <c r="AF2741" s="20"/>
      <c r="AG2741" s="20"/>
      <c r="AH2741" s="20"/>
    </row>
    <row r="2742" spans="1:34" s="1" customFormat="1">
      <c r="A2742" s="87"/>
      <c r="B2742" s="87"/>
      <c r="C2742" s="361"/>
      <c r="D2742" s="87"/>
      <c r="E2742" s="361"/>
      <c r="F2742" s="87"/>
      <c r="G2742" s="87"/>
      <c r="H2742" s="87"/>
      <c r="I2742" s="16"/>
      <c r="J2742" s="16"/>
      <c r="K2742" s="32"/>
      <c r="L2742" s="16"/>
      <c r="M2742" s="16"/>
      <c r="N2742" s="16"/>
      <c r="AA2742" s="20"/>
      <c r="AB2742" s="20"/>
      <c r="AC2742" s="20"/>
      <c r="AD2742" s="20"/>
      <c r="AE2742" s="20"/>
      <c r="AF2742" s="20"/>
      <c r="AG2742" s="20"/>
      <c r="AH2742" s="20"/>
    </row>
    <row r="2743" spans="1:34" s="1" customFormat="1">
      <c r="A2743" s="87"/>
      <c r="B2743" s="87"/>
      <c r="C2743" s="361"/>
      <c r="D2743" s="87"/>
      <c r="E2743" s="361"/>
      <c r="F2743" s="87"/>
      <c r="G2743" s="87"/>
      <c r="H2743" s="87"/>
      <c r="I2743" s="16"/>
      <c r="J2743" s="16"/>
      <c r="K2743" s="32"/>
      <c r="L2743" s="16"/>
      <c r="M2743" s="16"/>
      <c r="N2743" s="16"/>
      <c r="AA2743" s="20"/>
      <c r="AB2743" s="20"/>
      <c r="AC2743" s="20"/>
      <c r="AD2743" s="20"/>
      <c r="AE2743" s="20"/>
      <c r="AF2743" s="20"/>
      <c r="AG2743" s="20"/>
      <c r="AH2743" s="20"/>
    </row>
    <row r="2744" spans="1:34" s="1" customFormat="1">
      <c r="A2744" s="87"/>
      <c r="B2744" s="87"/>
      <c r="C2744" s="361"/>
      <c r="D2744" s="87"/>
      <c r="E2744" s="361"/>
      <c r="F2744" s="87"/>
      <c r="G2744" s="87"/>
      <c r="H2744" s="87"/>
      <c r="I2744" s="16"/>
      <c r="J2744" s="16"/>
      <c r="K2744" s="32"/>
      <c r="L2744" s="16"/>
      <c r="M2744" s="16"/>
      <c r="N2744" s="16"/>
      <c r="AA2744" s="20"/>
      <c r="AB2744" s="20"/>
      <c r="AC2744" s="20"/>
      <c r="AD2744" s="20"/>
      <c r="AE2744" s="20"/>
      <c r="AF2744" s="20"/>
      <c r="AG2744" s="20"/>
      <c r="AH2744" s="20"/>
    </row>
    <row r="2745" spans="1:34" s="1" customFormat="1">
      <c r="A2745" s="87"/>
      <c r="B2745" s="87"/>
      <c r="C2745" s="361"/>
      <c r="D2745" s="87"/>
      <c r="E2745" s="361"/>
      <c r="F2745" s="87"/>
      <c r="G2745" s="87"/>
      <c r="H2745" s="87"/>
      <c r="I2745" s="16"/>
      <c r="J2745" s="16"/>
      <c r="K2745" s="32"/>
      <c r="L2745" s="16"/>
      <c r="M2745" s="16"/>
      <c r="N2745" s="16"/>
      <c r="AA2745" s="20"/>
      <c r="AB2745" s="20"/>
      <c r="AC2745" s="20"/>
      <c r="AD2745" s="20"/>
      <c r="AE2745" s="20"/>
      <c r="AF2745" s="20"/>
      <c r="AG2745" s="20"/>
      <c r="AH2745" s="20"/>
    </row>
    <row r="2746" spans="1:34" s="1" customFormat="1">
      <c r="A2746" s="87"/>
      <c r="B2746" s="87"/>
      <c r="C2746" s="361"/>
      <c r="D2746" s="87"/>
      <c r="E2746" s="361"/>
      <c r="F2746" s="87"/>
      <c r="G2746" s="87"/>
      <c r="H2746" s="87"/>
      <c r="I2746" s="16"/>
      <c r="J2746" s="16"/>
      <c r="K2746" s="32"/>
      <c r="L2746" s="16"/>
      <c r="M2746" s="16"/>
      <c r="N2746" s="16"/>
      <c r="AA2746" s="20"/>
      <c r="AB2746" s="20"/>
      <c r="AC2746" s="20"/>
      <c r="AD2746" s="20"/>
      <c r="AE2746" s="20"/>
      <c r="AF2746" s="20"/>
      <c r="AG2746" s="20"/>
      <c r="AH2746" s="20"/>
    </row>
    <row r="2747" spans="1:34" s="1" customFormat="1">
      <c r="A2747" s="87"/>
      <c r="B2747" s="87"/>
      <c r="C2747" s="361"/>
      <c r="D2747" s="87"/>
      <c r="E2747" s="361"/>
      <c r="F2747" s="87"/>
      <c r="G2747" s="87"/>
      <c r="H2747" s="87"/>
      <c r="I2747" s="16"/>
      <c r="J2747" s="16"/>
      <c r="K2747" s="32"/>
      <c r="L2747" s="16"/>
      <c r="M2747" s="16"/>
      <c r="N2747" s="16"/>
      <c r="AA2747" s="20"/>
      <c r="AB2747" s="20"/>
      <c r="AC2747" s="20"/>
      <c r="AD2747" s="20"/>
      <c r="AE2747" s="20"/>
      <c r="AF2747" s="20"/>
      <c r="AG2747" s="20"/>
      <c r="AH2747" s="20"/>
    </row>
    <row r="2748" spans="1:34" s="1" customFormat="1">
      <c r="A2748" s="87"/>
      <c r="B2748" s="87"/>
      <c r="C2748" s="361"/>
      <c r="D2748" s="87"/>
      <c r="E2748" s="361"/>
      <c r="F2748" s="87"/>
      <c r="G2748" s="87"/>
      <c r="H2748" s="87"/>
      <c r="I2748" s="16"/>
      <c r="J2748" s="16"/>
      <c r="K2748" s="32"/>
      <c r="L2748" s="16"/>
      <c r="M2748" s="16"/>
      <c r="N2748" s="16"/>
      <c r="AA2748" s="20"/>
      <c r="AB2748" s="20"/>
      <c r="AC2748" s="20"/>
      <c r="AD2748" s="20"/>
      <c r="AE2748" s="20"/>
      <c r="AF2748" s="20"/>
      <c r="AG2748" s="20"/>
      <c r="AH2748" s="20"/>
    </row>
    <row r="2749" spans="1:34" s="1" customFormat="1">
      <c r="A2749" s="87"/>
      <c r="B2749" s="87"/>
      <c r="C2749" s="361"/>
      <c r="D2749" s="87"/>
      <c r="E2749" s="361"/>
      <c r="F2749" s="87"/>
      <c r="G2749" s="87"/>
      <c r="H2749" s="87"/>
      <c r="I2749" s="16"/>
      <c r="J2749" s="16"/>
      <c r="K2749" s="32"/>
      <c r="L2749" s="16"/>
      <c r="M2749" s="16"/>
      <c r="N2749" s="16"/>
      <c r="AA2749" s="20"/>
      <c r="AB2749" s="20"/>
      <c r="AC2749" s="20"/>
      <c r="AD2749" s="20"/>
      <c r="AE2749" s="20"/>
      <c r="AF2749" s="20"/>
      <c r="AG2749" s="20"/>
      <c r="AH2749" s="20"/>
    </row>
    <row r="2750" spans="1:34" s="1" customFormat="1">
      <c r="A2750" s="87"/>
      <c r="B2750" s="87"/>
      <c r="C2750" s="361"/>
      <c r="D2750" s="87"/>
      <c r="E2750" s="361"/>
      <c r="F2750" s="87"/>
      <c r="G2750" s="87"/>
      <c r="H2750" s="87"/>
      <c r="I2750" s="16"/>
      <c r="J2750" s="16"/>
      <c r="K2750" s="32"/>
      <c r="L2750" s="16"/>
      <c r="M2750" s="16"/>
      <c r="N2750" s="16"/>
      <c r="AA2750" s="20"/>
      <c r="AB2750" s="20"/>
      <c r="AC2750" s="20"/>
      <c r="AD2750" s="20"/>
      <c r="AE2750" s="20"/>
      <c r="AF2750" s="20"/>
      <c r="AG2750" s="20"/>
      <c r="AH2750" s="20"/>
    </row>
    <row r="2751" spans="1:34" s="1" customFormat="1">
      <c r="A2751" s="87"/>
      <c r="B2751" s="87"/>
      <c r="C2751" s="361"/>
      <c r="D2751" s="87"/>
      <c r="E2751" s="361"/>
      <c r="F2751" s="87"/>
      <c r="G2751" s="87"/>
      <c r="H2751" s="87"/>
      <c r="I2751" s="16"/>
      <c r="J2751" s="16"/>
      <c r="K2751" s="32"/>
      <c r="L2751" s="16"/>
      <c r="M2751" s="16"/>
      <c r="N2751" s="16"/>
      <c r="AA2751" s="20"/>
      <c r="AB2751" s="20"/>
      <c r="AC2751" s="20"/>
      <c r="AD2751" s="20"/>
      <c r="AE2751" s="20"/>
      <c r="AF2751" s="20"/>
      <c r="AG2751" s="20"/>
      <c r="AH2751" s="20"/>
    </row>
    <row r="2752" spans="1:34" s="1" customFormat="1">
      <c r="A2752" s="87"/>
      <c r="B2752" s="87"/>
      <c r="C2752" s="361"/>
      <c r="D2752" s="87"/>
      <c r="E2752" s="361"/>
      <c r="F2752" s="87"/>
      <c r="G2752" s="87"/>
      <c r="H2752" s="87"/>
      <c r="I2752" s="16"/>
      <c r="J2752" s="16"/>
      <c r="K2752" s="32"/>
      <c r="L2752" s="16"/>
      <c r="M2752" s="16"/>
      <c r="N2752" s="16"/>
      <c r="AA2752" s="20"/>
      <c r="AB2752" s="20"/>
      <c r="AC2752" s="20"/>
      <c r="AD2752" s="20"/>
      <c r="AE2752" s="20"/>
      <c r="AF2752" s="20"/>
      <c r="AG2752" s="20"/>
      <c r="AH2752" s="20"/>
    </row>
    <row r="2753" spans="1:34" s="1" customFormat="1">
      <c r="A2753" s="87"/>
      <c r="B2753" s="87"/>
      <c r="C2753" s="361"/>
      <c r="D2753" s="87"/>
      <c r="E2753" s="361"/>
      <c r="F2753" s="87"/>
      <c r="G2753" s="87"/>
      <c r="H2753" s="87"/>
      <c r="I2753" s="16"/>
      <c r="J2753" s="16"/>
      <c r="K2753" s="32"/>
      <c r="L2753" s="16"/>
      <c r="M2753" s="16"/>
      <c r="N2753" s="16"/>
      <c r="AA2753" s="20"/>
      <c r="AB2753" s="20"/>
      <c r="AC2753" s="20"/>
      <c r="AD2753" s="20"/>
      <c r="AE2753" s="20"/>
      <c r="AF2753" s="20"/>
      <c r="AG2753" s="20"/>
      <c r="AH2753" s="20"/>
    </row>
    <row r="2754" spans="1:34" s="1" customFormat="1">
      <c r="A2754" s="87"/>
      <c r="B2754" s="87"/>
      <c r="C2754" s="361"/>
      <c r="D2754" s="87"/>
      <c r="E2754" s="361"/>
      <c r="F2754" s="87"/>
      <c r="G2754" s="87"/>
      <c r="H2754" s="87"/>
      <c r="I2754" s="16"/>
      <c r="J2754" s="16"/>
      <c r="K2754" s="32"/>
      <c r="L2754" s="16"/>
      <c r="M2754" s="16"/>
      <c r="N2754" s="16"/>
      <c r="AA2754" s="20"/>
      <c r="AB2754" s="20"/>
      <c r="AC2754" s="20"/>
      <c r="AD2754" s="20"/>
      <c r="AE2754" s="20"/>
      <c r="AF2754" s="20"/>
      <c r="AG2754" s="20"/>
      <c r="AH2754" s="20"/>
    </row>
    <row r="2755" spans="1:34" s="1" customFormat="1">
      <c r="A2755" s="87"/>
      <c r="B2755" s="87"/>
      <c r="C2755" s="361"/>
      <c r="D2755" s="87"/>
      <c r="E2755" s="361"/>
      <c r="F2755" s="87"/>
      <c r="G2755" s="87"/>
      <c r="H2755" s="87"/>
      <c r="I2755" s="16"/>
      <c r="J2755" s="16"/>
      <c r="K2755" s="32"/>
      <c r="L2755" s="16"/>
      <c r="M2755" s="16"/>
      <c r="N2755" s="16"/>
      <c r="AA2755" s="20"/>
      <c r="AB2755" s="20"/>
      <c r="AC2755" s="20"/>
      <c r="AD2755" s="20"/>
      <c r="AE2755" s="20"/>
      <c r="AF2755" s="20"/>
      <c r="AG2755" s="20"/>
      <c r="AH2755" s="20"/>
    </row>
    <row r="2756" spans="1:34" s="1" customFormat="1">
      <c r="A2756" s="87"/>
      <c r="B2756" s="87"/>
      <c r="C2756" s="361"/>
      <c r="D2756" s="87"/>
      <c r="E2756" s="361"/>
      <c r="F2756" s="87"/>
      <c r="G2756" s="87"/>
      <c r="H2756" s="87"/>
      <c r="I2756" s="16"/>
      <c r="J2756" s="16"/>
      <c r="K2756" s="32"/>
      <c r="L2756" s="16"/>
      <c r="M2756" s="16"/>
      <c r="N2756" s="16"/>
      <c r="AA2756" s="20"/>
      <c r="AB2756" s="20"/>
      <c r="AC2756" s="20"/>
      <c r="AD2756" s="20"/>
      <c r="AE2756" s="20"/>
      <c r="AF2756" s="20"/>
      <c r="AG2756" s="20"/>
      <c r="AH2756" s="20"/>
    </row>
    <row r="2757" spans="1:34" s="1" customFormat="1">
      <c r="A2757" s="87"/>
      <c r="B2757" s="87"/>
      <c r="C2757" s="361"/>
      <c r="D2757" s="87"/>
      <c r="E2757" s="361"/>
      <c r="F2757" s="87"/>
      <c r="G2757" s="87"/>
      <c r="H2757" s="87"/>
      <c r="I2757" s="16"/>
      <c r="J2757" s="16"/>
      <c r="K2757" s="32"/>
      <c r="L2757" s="16"/>
      <c r="M2757" s="16"/>
      <c r="N2757" s="16"/>
      <c r="AA2757" s="20"/>
      <c r="AB2757" s="20"/>
      <c r="AC2757" s="20"/>
      <c r="AD2757" s="20"/>
      <c r="AE2757" s="20"/>
      <c r="AF2757" s="20"/>
      <c r="AG2757" s="20"/>
      <c r="AH2757" s="20"/>
    </row>
    <row r="2758" spans="1:34" s="1" customFormat="1">
      <c r="A2758" s="87"/>
      <c r="B2758" s="87"/>
      <c r="C2758" s="361"/>
      <c r="D2758" s="87"/>
      <c r="E2758" s="361"/>
      <c r="F2758" s="87"/>
      <c r="G2758" s="87"/>
      <c r="H2758" s="87"/>
      <c r="I2758" s="16"/>
      <c r="J2758" s="16"/>
      <c r="K2758" s="32"/>
      <c r="L2758" s="16"/>
      <c r="M2758" s="16"/>
      <c r="N2758" s="16"/>
      <c r="AA2758" s="20"/>
      <c r="AB2758" s="20"/>
      <c r="AC2758" s="20"/>
      <c r="AD2758" s="20"/>
      <c r="AE2758" s="20"/>
      <c r="AF2758" s="20"/>
      <c r="AG2758" s="20"/>
      <c r="AH2758" s="20"/>
    </row>
    <row r="2759" spans="1:34" s="1" customFormat="1">
      <c r="A2759" s="87"/>
      <c r="B2759" s="87"/>
      <c r="C2759" s="361"/>
      <c r="D2759" s="87"/>
      <c r="E2759" s="361"/>
      <c r="F2759" s="87"/>
      <c r="G2759" s="87"/>
      <c r="H2759" s="87"/>
      <c r="I2759" s="16"/>
      <c r="J2759" s="16"/>
      <c r="K2759" s="32"/>
      <c r="L2759" s="16"/>
      <c r="M2759" s="16"/>
      <c r="N2759" s="16"/>
      <c r="AA2759" s="20"/>
      <c r="AB2759" s="20"/>
      <c r="AC2759" s="20"/>
      <c r="AD2759" s="20"/>
      <c r="AE2759" s="20"/>
      <c r="AF2759" s="20"/>
      <c r="AG2759" s="20"/>
      <c r="AH2759" s="20"/>
    </row>
    <row r="2760" spans="1:34" s="1" customFormat="1">
      <c r="A2760" s="87"/>
      <c r="B2760" s="87"/>
      <c r="C2760" s="361"/>
      <c r="D2760" s="87"/>
      <c r="E2760" s="361"/>
      <c r="F2760" s="87"/>
      <c r="G2760" s="87"/>
      <c r="H2760" s="87"/>
      <c r="I2760" s="16"/>
      <c r="J2760" s="16"/>
      <c r="K2760" s="32"/>
      <c r="L2760" s="16"/>
      <c r="M2760" s="16"/>
      <c r="N2760" s="16"/>
      <c r="AA2760" s="20"/>
      <c r="AB2760" s="20"/>
      <c r="AC2760" s="20"/>
      <c r="AD2760" s="20"/>
      <c r="AE2760" s="20"/>
      <c r="AF2760" s="20"/>
      <c r="AG2760" s="20"/>
      <c r="AH2760" s="20"/>
    </row>
    <row r="2761" spans="1:34" s="1" customFormat="1">
      <c r="A2761" s="87"/>
      <c r="B2761" s="87"/>
      <c r="C2761" s="361"/>
      <c r="D2761" s="87"/>
      <c r="E2761" s="361"/>
      <c r="F2761" s="87"/>
      <c r="G2761" s="87"/>
      <c r="H2761" s="87"/>
      <c r="I2761" s="16"/>
      <c r="J2761" s="16"/>
      <c r="K2761" s="32"/>
      <c r="L2761" s="16"/>
      <c r="M2761" s="16"/>
      <c r="N2761" s="16"/>
      <c r="AA2761" s="20"/>
      <c r="AB2761" s="20"/>
      <c r="AC2761" s="20"/>
      <c r="AD2761" s="20"/>
      <c r="AE2761" s="20"/>
      <c r="AF2761" s="20"/>
      <c r="AG2761" s="20"/>
      <c r="AH2761" s="20"/>
    </row>
    <row r="2762" spans="1:34" s="1" customFormat="1">
      <c r="A2762" s="87"/>
      <c r="B2762" s="87"/>
      <c r="C2762" s="361"/>
      <c r="D2762" s="87"/>
      <c r="E2762" s="361"/>
      <c r="F2762" s="87"/>
      <c r="G2762" s="87"/>
      <c r="H2762" s="87"/>
      <c r="I2762" s="16"/>
      <c r="J2762" s="16"/>
      <c r="K2762" s="32"/>
      <c r="L2762" s="16"/>
      <c r="M2762" s="16"/>
      <c r="N2762" s="16"/>
      <c r="AA2762" s="20"/>
      <c r="AB2762" s="20"/>
      <c r="AC2762" s="20"/>
      <c r="AD2762" s="20"/>
      <c r="AE2762" s="20"/>
      <c r="AF2762" s="20"/>
      <c r="AG2762" s="20"/>
      <c r="AH2762" s="20"/>
    </row>
    <row r="2763" spans="1:34" s="1" customFormat="1">
      <c r="A2763" s="87"/>
      <c r="B2763" s="87"/>
      <c r="C2763" s="361"/>
      <c r="D2763" s="87"/>
      <c r="E2763" s="361"/>
      <c r="F2763" s="87"/>
      <c r="G2763" s="87"/>
      <c r="H2763" s="87"/>
      <c r="I2763" s="16"/>
      <c r="J2763" s="16"/>
      <c r="K2763" s="32"/>
      <c r="L2763" s="16"/>
      <c r="M2763" s="16"/>
      <c r="N2763" s="16"/>
      <c r="AA2763" s="20"/>
      <c r="AB2763" s="20"/>
      <c r="AC2763" s="20"/>
      <c r="AD2763" s="20"/>
      <c r="AE2763" s="20"/>
      <c r="AF2763" s="20"/>
      <c r="AG2763" s="20"/>
      <c r="AH2763" s="20"/>
    </row>
    <row r="2764" spans="1:34" s="1" customFormat="1">
      <c r="A2764" s="87"/>
      <c r="B2764" s="87"/>
      <c r="C2764" s="361"/>
      <c r="D2764" s="87"/>
      <c r="E2764" s="361"/>
      <c r="F2764" s="87"/>
      <c r="G2764" s="87"/>
      <c r="H2764" s="87"/>
      <c r="I2764" s="16"/>
      <c r="J2764" s="16"/>
      <c r="K2764" s="32"/>
      <c r="L2764" s="16"/>
      <c r="M2764" s="16"/>
      <c r="N2764" s="16"/>
      <c r="AA2764" s="20"/>
      <c r="AB2764" s="20"/>
      <c r="AC2764" s="20"/>
      <c r="AD2764" s="20"/>
      <c r="AE2764" s="20"/>
      <c r="AF2764" s="20"/>
      <c r="AG2764" s="20"/>
      <c r="AH2764" s="20"/>
    </row>
    <row r="2765" spans="1:34" s="1" customFormat="1">
      <c r="A2765" s="87"/>
      <c r="B2765" s="87"/>
      <c r="C2765" s="361"/>
      <c r="D2765" s="87"/>
      <c r="E2765" s="361"/>
      <c r="F2765" s="87"/>
      <c r="G2765" s="87"/>
      <c r="H2765" s="87"/>
      <c r="I2765" s="16"/>
      <c r="J2765" s="16"/>
      <c r="K2765" s="32"/>
      <c r="L2765" s="16"/>
      <c r="M2765" s="16"/>
      <c r="N2765" s="16"/>
      <c r="AA2765" s="20"/>
      <c r="AB2765" s="20"/>
      <c r="AC2765" s="20"/>
      <c r="AD2765" s="20"/>
      <c r="AE2765" s="20"/>
      <c r="AF2765" s="20"/>
      <c r="AG2765" s="20"/>
      <c r="AH2765" s="20"/>
    </row>
    <row r="2766" spans="1:34" s="1" customFormat="1">
      <c r="A2766" s="87"/>
      <c r="B2766" s="87"/>
      <c r="C2766" s="361"/>
      <c r="D2766" s="87"/>
      <c r="E2766" s="361"/>
      <c r="F2766" s="87"/>
      <c r="G2766" s="87"/>
      <c r="H2766" s="87"/>
      <c r="I2766" s="16"/>
      <c r="J2766" s="16"/>
      <c r="K2766" s="32"/>
      <c r="L2766" s="16"/>
      <c r="M2766" s="16"/>
      <c r="N2766" s="16"/>
      <c r="AA2766" s="20"/>
      <c r="AB2766" s="20"/>
      <c r="AC2766" s="20"/>
      <c r="AD2766" s="20"/>
      <c r="AE2766" s="20"/>
      <c r="AF2766" s="20"/>
      <c r="AG2766" s="20"/>
      <c r="AH2766" s="20"/>
    </row>
    <row r="2767" spans="1:34" s="1" customFormat="1">
      <c r="A2767" s="87"/>
      <c r="B2767" s="87"/>
      <c r="C2767" s="361"/>
      <c r="D2767" s="87"/>
      <c r="E2767" s="361"/>
      <c r="F2767" s="87"/>
      <c r="G2767" s="87"/>
      <c r="H2767" s="87"/>
      <c r="I2767" s="16"/>
      <c r="J2767" s="16"/>
      <c r="K2767" s="32"/>
      <c r="L2767" s="16"/>
      <c r="M2767" s="16"/>
      <c r="N2767" s="16"/>
      <c r="AA2767" s="20"/>
      <c r="AB2767" s="20"/>
      <c r="AC2767" s="20"/>
      <c r="AD2767" s="20"/>
      <c r="AE2767" s="20"/>
      <c r="AF2767" s="20"/>
      <c r="AG2767" s="20"/>
      <c r="AH2767" s="20"/>
    </row>
    <row r="2768" spans="1:34" s="1" customFormat="1">
      <c r="A2768" s="87"/>
      <c r="B2768" s="87"/>
      <c r="C2768" s="361"/>
      <c r="D2768" s="87"/>
      <c r="E2768" s="361"/>
      <c r="F2768" s="87"/>
      <c r="G2768" s="87"/>
      <c r="H2768" s="87"/>
      <c r="I2768" s="16"/>
      <c r="J2768" s="16"/>
      <c r="K2768" s="32"/>
      <c r="L2768" s="16"/>
      <c r="M2768" s="16"/>
      <c r="N2768" s="16"/>
      <c r="AA2768" s="20"/>
      <c r="AB2768" s="20"/>
      <c r="AC2768" s="20"/>
      <c r="AD2768" s="20"/>
      <c r="AE2768" s="20"/>
      <c r="AF2768" s="20"/>
      <c r="AG2768" s="20"/>
      <c r="AH2768" s="20"/>
    </row>
    <row r="2769" spans="1:34" s="1" customFormat="1">
      <c r="A2769" s="87"/>
      <c r="B2769" s="87"/>
      <c r="C2769" s="361"/>
      <c r="D2769" s="87"/>
      <c r="E2769" s="361"/>
      <c r="F2769" s="87"/>
      <c r="G2769" s="87"/>
      <c r="H2769" s="87"/>
      <c r="I2769" s="16"/>
      <c r="J2769" s="16"/>
      <c r="K2769" s="32"/>
      <c r="L2769" s="16"/>
      <c r="M2769" s="16"/>
      <c r="N2769" s="16"/>
      <c r="AA2769" s="20"/>
      <c r="AB2769" s="20"/>
      <c r="AC2769" s="20"/>
      <c r="AD2769" s="20"/>
      <c r="AE2769" s="20"/>
      <c r="AF2769" s="20"/>
      <c r="AG2769" s="20"/>
      <c r="AH2769" s="20"/>
    </row>
    <row r="2770" spans="1:34" s="1" customFormat="1">
      <c r="A2770" s="87"/>
      <c r="B2770" s="87"/>
      <c r="C2770" s="361"/>
      <c r="D2770" s="87"/>
      <c r="E2770" s="361"/>
      <c r="F2770" s="87"/>
      <c r="G2770" s="87"/>
      <c r="H2770" s="87"/>
      <c r="I2770" s="16"/>
      <c r="J2770" s="16"/>
      <c r="K2770" s="32"/>
      <c r="L2770" s="16"/>
      <c r="M2770" s="16"/>
      <c r="N2770" s="16"/>
      <c r="AA2770" s="20"/>
      <c r="AB2770" s="20"/>
      <c r="AC2770" s="20"/>
      <c r="AD2770" s="20"/>
      <c r="AE2770" s="20"/>
      <c r="AF2770" s="20"/>
      <c r="AG2770" s="20"/>
      <c r="AH2770" s="20"/>
    </row>
    <row r="2771" spans="1:34" s="1" customFormat="1">
      <c r="A2771" s="87"/>
      <c r="B2771" s="87"/>
      <c r="C2771" s="361"/>
      <c r="D2771" s="87"/>
      <c r="E2771" s="361"/>
      <c r="F2771" s="87"/>
      <c r="G2771" s="87"/>
      <c r="H2771" s="87"/>
      <c r="I2771" s="16"/>
      <c r="J2771" s="16"/>
      <c r="K2771" s="32"/>
      <c r="L2771" s="16"/>
      <c r="M2771" s="16"/>
      <c r="N2771" s="16"/>
      <c r="AA2771" s="20"/>
      <c r="AB2771" s="20"/>
      <c r="AC2771" s="20"/>
      <c r="AD2771" s="20"/>
      <c r="AE2771" s="20"/>
      <c r="AF2771" s="20"/>
      <c r="AG2771" s="20"/>
      <c r="AH2771" s="20"/>
    </row>
    <row r="2772" spans="1:34" s="1" customFormat="1">
      <c r="A2772" s="87"/>
      <c r="B2772" s="87"/>
      <c r="C2772" s="361"/>
      <c r="D2772" s="87"/>
      <c r="E2772" s="361"/>
      <c r="F2772" s="87"/>
      <c r="G2772" s="87"/>
      <c r="H2772" s="87"/>
      <c r="I2772" s="16"/>
      <c r="J2772" s="16"/>
      <c r="K2772" s="32"/>
      <c r="L2772" s="16"/>
      <c r="M2772" s="16"/>
      <c r="N2772" s="16"/>
      <c r="AA2772" s="20"/>
      <c r="AB2772" s="20"/>
      <c r="AC2772" s="20"/>
      <c r="AD2772" s="20"/>
      <c r="AE2772" s="20"/>
      <c r="AF2772" s="20"/>
      <c r="AG2772" s="20"/>
      <c r="AH2772" s="20"/>
    </row>
    <row r="2773" spans="1:34" s="1" customFormat="1">
      <c r="A2773" s="87"/>
      <c r="B2773" s="87"/>
      <c r="C2773" s="361"/>
      <c r="D2773" s="87"/>
      <c r="E2773" s="361"/>
      <c r="F2773" s="87"/>
      <c r="G2773" s="87"/>
      <c r="H2773" s="87"/>
      <c r="I2773" s="16"/>
      <c r="J2773" s="16"/>
      <c r="K2773" s="32"/>
      <c r="L2773" s="16"/>
      <c r="M2773" s="16"/>
      <c r="N2773" s="16"/>
      <c r="AA2773" s="20"/>
      <c r="AB2773" s="20"/>
      <c r="AC2773" s="20"/>
      <c r="AD2773" s="20"/>
      <c r="AE2773" s="20"/>
      <c r="AF2773" s="20"/>
      <c r="AG2773" s="20"/>
      <c r="AH2773" s="20"/>
    </row>
    <row r="2774" spans="1:34" s="1" customFormat="1">
      <c r="A2774" s="87"/>
      <c r="B2774" s="87"/>
      <c r="C2774" s="361"/>
      <c r="D2774" s="87"/>
      <c r="E2774" s="361"/>
      <c r="F2774" s="87"/>
      <c r="G2774" s="87"/>
      <c r="H2774" s="87"/>
      <c r="I2774" s="16"/>
      <c r="J2774" s="16"/>
      <c r="K2774" s="32"/>
      <c r="L2774" s="16"/>
      <c r="M2774" s="16"/>
      <c r="N2774" s="16"/>
      <c r="AA2774" s="20"/>
      <c r="AB2774" s="20"/>
      <c r="AC2774" s="20"/>
      <c r="AD2774" s="20"/>
      <c r="AE2774" s="20"/>
      <c r="AF2774" s="20"/>
      <c r="AG2774" s="20"/>
      <c r="AH2774" s="20"/>
    </row>
    <row r="2775" spans="1:34" s="1" customFormat="1">
      <c r="A2775" s="87"/>
      <c r="B2775" s="87"/>
      <c r="C2775" s="361"/>
      <c r="D2775" s="87"/>
      <c r="E2775" s="361"/>
      <c r="F2775" s="87"/>
      <c r="G2775" s="87"/>
      <c r="H2775" s="87"/>
      <c r="I2775" s="16"/>
      <c r="J2775" s="16"/>
      <c r="K2775" s="32"/>
      <c r="L2775" s="16"/>
      <c r="M2775" s="16"/>
      <c r="N2775" s="16"/>
      <c r="AA2775" s="20"/>
      <c r="AB2775" s="20"/>
      <c r="AC2775" s="20"/>
      <c r="AD2775" s="20"/>
      <c r="AE2775" s="20"/>
      <c r="AF2775" s="20"/>
      <c r="AG2775" s="20"/>
      <c r="AH2775" s="20"/>
    </row>
    <row r="2776" spans="1:34" s="1" customFormat="1">
      <c r="A2776" s="87"/>
      <c r="B2776" s="87"/>
      <c r="C2776" s="361"/>
      <c r="D2776" s="87"/>
      <c r="E2776" s="361"/>
      <c r="F2776" s="87"/>
      <c r="G2776" s="87"/>
      <c r="H2776" s="87"/>
      <c r="I2776" s="16"/>
      <c r="J2776" s="16"/>
      <c r="K2776" s="32"/>
      <c r="L2776" s="16"/>
      <c r="M2776" s="16"/>
      <c r="N2776" s="16"/>
      <c r="AA2776" s="20"/>
      <c r="AB2776" s="20"/>
      <c r="AC2776" s="20"/>
      <c r="AD2776" s="20"/>
      <c r="AE2776" s="20"/>
      <c r="AF2776" s="20"/>
      <c r="AG2776" s="20"/>
      <c r="AH2776" s="20"/>
    </row>
    <row r="2777" spans="1:34" s="1" customFormat="1">
      <c r="A2777" s="87"/>
      <c r="B2777" s="87"/>
      <c r="C2777" s="361"/>
      <c r="D2777" s="87"/>
      <c r="E2777" s="361"/>
      <c r="F2777" s="87"/>
      <c r="G2777" s="87"/>
      <c r="H2777" s="87"/>
      <c r="I2777" s="16"/>
      <c r="J2777" s="16"/>
      <c r="K2777" s="32"/>
      <c r="L2777" s="16"/>
      <c r="M2777" s="16"/>
      <c r="N2777" s="16"/>
      <c r="AA2777" s="20"/>
      <c r="AB2777" s="20"/>
      <c r="AC2777" s="20"/>
      <c r="AD2777" s="20"/>
      <c r="AE2777" s="20"/>
      <c r="AF2777" s="20"/>
      <c r="AG2777" s="20"/>
      <c r="AH2777" s="20"/>
    </row>
    <row r="2778" spans="1:34" s="1" customFormat="1">
      <c r="A2778" s="87"/>
      <c r="B2778" s="87"/>
      <c r="C2778" s="361"/>
      <c r="D2778" s="87"/>
      <c r="E2778" s="361"/>
      <c r="F2778" s="87"/>
      <c r="G2778" s="87"/>
      <c r="H2778" s="87"/>
      <c r="I2778" s="16"/>
      <c r="J2778" s="16"/>
      <c r="K2778" s="32"/>
      <c r="L2778" s="16"/>
      <c r="M2778" s="16"/>
      <c r="N2778" s="16"/>
      <c r="AA2778" s="20"/>
      <c r="AB2778" s="20"/>
      <c r="AC2778" s="20"/>
      <c r="AD2778" s="20"/>
      <c r="AE2778" s="20"/>
      <c r="AF2778" s="20"/>
      <c r="AG2778" s="20"/>
      <c r="AH2778" s="20"/>
    </row>
    <row r="2779" spans="1:34" s="1" customFormat="1">
      <c r="A2779" s="87"/>
      <c r="B2779" s="87"/>
      <c r="C2779" s="361"/>
      <c r="D2779" s="87"/>
      <c r="E2779" s="361"/>
      <c r="F2779" s="87"/>
      <c r="G2779" s="87"/>
      <c r="H2779" s="87"/>
      <c r="I2779" s="16"/>
      <c r="J2779" s="16"/>
      <c r="K2779" s="32"/>
      <c r="L2779" s="16"/>
      <c r="M2779" s="16"/>
      <c r="N2779" s="16"/>
      <c r="AA2779" s="20"/>
      <c r="AB2779" s="20"/>
      <c r="AC2779" s="20"/>
      <c r="AD2779" s="20"/>
      <c r="AE2779" s="20"/>
      <c r="AF2779" s="20"/>
      <c r="AG2779" s="20"/>
      <c r="AH2779" s="20"/>
    </row>
    <row r="2780" spans="1:34" s="1" customFormat="1">
      <c r="A2780" s="87"/>
      <c r="B2780" s="87"/>
      <c r="C2780" s="361"/>
      <c r="D2780" s="87"/>
      <c r="E2780" s="361"/>
      <c r="F2780" s="87"/>
      <c r="G2780" s="87"/>
      <c r="H2780" s="87"/>
      <c r="I2780" s="16"/>
      <c r="J2780" s="16"/>
      <c r="K2780" s="32"/>
      <c r="L2780" s="16"/>
      <c r="M2780" s="16"/>
      <c r="N2780" s="16"/>
      <c r="AA2780" s="20"/>
      <c r="AB2780" s="20"/>
      <c r="AC2780" s="20"/>
      <c r="AD2780" s="20"/>
      <c r="AE2780" s="20"/>
      <c r="AF2780" s="20"/>
      <c r="AG2780" s="20"/>
      <c r="AH2780" s="20"/>
    </row>
    <row r="2781" spans="1:34" s="1" customFormat="1">
      <c r="A2781" s="87"/>
      <c r="B2781" s="87"/>
      <c r="C2781" s="361"/>
      <c r="D2781" s="87"/>
      <c r="E2781" s="361"/>
      <c r="F2781" s="87"/>
      <c r="G2781" s="87"/>
      <c r="H2781" s="87"/>
      <c r="I2781" s="16"/>
      <c r="J2781" s="16"/>
      <c r="K2781" s="32"/>
      <c r="L2781" s="16"/>
      <c r="M2781" s="16"/>
      <c r="N2781" s="16"/>
      <c r="AA2781" s="20"/>
      <c r="AB2781" s="20"/>
      <c r="AC2781" s="20"/>
      <c r="AD2781" s="20"/>
      <c r="AE2781" s="20"/>
      <c r="AF2781" s="20"/>
      <c r="AG2781" s="20"/>
      <c r="AH2781" s="20"/>
    </row>
    <row r="2782" spans="1:34" s="1" customFormat="1">
      <c r="A2782" s="87"/>
      <c r="B2782" s="87"/>
      <c r="C2782" s="361"/>
      <c r="D2782" s="87"/>
      <c r="E2782" s="361"/>
      <c r="F2782" s="87"/>
      <c r="G2782" s="87"/>
      <c r="H2782" s="87"/>
      <c r="I2782" s="16"/>
      <c r="J2782" s="16"/>
      <c r="K2782" s="32"/>
      <c r="L2782" s="16"/>
      <c r="M2782" s="16"/>
      <c r="N2782" s="16"/>
      <c r="AA2782" s="20"/>
      <c r="AB2782" s="20"/>
      <c r="AC2782" s="20"/>
      <c r="AD2782" s="20"/>
      <c r="AE2782" s="20"/>
      <c r="AF2782" s="20"/>
      <c r="AG2782" s="20"/>
      <c r="AH2782" s="20"/>
    </row>
    <row r="2783" spans="1:34" s="1" customFormat="1">
      <c r="A2783" s="87"/>
      <c r="B2783" s="87"/>
      <c r="C2783" s="361"/>
      <c r="D2783" s="87"/>
      <c r="E2783" s="361"/>
      <c r="F2783" s="87"/>
      <c r="G2783" s="87"/>
      <c r="H2783" s="87"/>
      <c r="I2783" s="16"/>
      <c r="J2783" s="16"/>
      <c r="K2783" s="32"/>
      <c r="L2783" s="16"/>
      <c r="M2783" s="16"/>
      <c r="N2783" s="16"/>
      <c r="AA2783" s="20"/>
      <c r="AB2783" s="20"/>
      <c r="AC2783" s="20"/>
      <c r="AD2783" s="20"/>
      <c r="AE2783" s="20"/>
      <c r="AF2783" s="20"/>
      <c r="AG2783" s="20"/>
      <c r="AH2783" s="20"/>
    </row>
    <row r="2784" spans="1:34" s="1" customFormat="1">
      <c r="A2784" s="87"/>
      <c r="B2784" s="87"/>
      <c r="C2784" s="361"/>
      <c r="D2784" s="87"/>
      <c r="E2784" s="361"/>
      <c r="F2784" s="87"/>
      <c r="G2784" s="87"/>
      <c r="H2784" s="87"/>
      <c r="I2784" s="16"/>
      <c r="J2784" s="16"/>
      <c r="K2784" s="32"/>
      <c r="L2784" s="16"/>
      <c r="M2784" s="16"/>
      <c r="N2784" s="16"/>
      <c r="AA2784" s="20"/>
      <c r="AB2784" s="20"/>
      <c r="AC2784" s="20"/>
      <c r="AD2784" s="20"/>
      <c r="AE2784" s="20"/>
      <c r="AF2784" s="20"/>
      <c r="AG2784" s="20"/>
      <c r="AH2784" s="20"/>
    </row>
    <row r="2785" spans="1:34" s="1" customFormat="1">
      <c r="A2785" s="87"/>
      <c r="B2785" s="87"/>
      <c r="C2785" s="361"/>
      <c r="D2785" s="87"/>
      <c r="E2785" s="361"/>
      <c r="F2785" s="87"/>
      <c r="G2785" s="87"/>
      <c r="H2785" s="87"/>
      <c r="I2785" s="16"/>
      <c r="J2785" s="16"/>
      <c r="K2785" s="32"/>
      <c r="L2785" s="16"/>
      <c r="M2785" s="16"/>
      <c r="N2785" s="16"/>
      <c r="AA2785" s="20"/>
      <c r="AB2785" s="20"/>
      <c r="AC2785" s="20"/>
      <c r="AD2785" s="20"/>
      <c r="AE2785" s="20"/>
      <c r="AF2785" s="20"/>
      <c r="AG2785" s="20"/>
      <c r="AH2785" s="20"/>
    </row>
    <row r="2786" spans="1:34" s="1" customFormat="1">
      <c r="A2786" s="87"/>
      <c r="B2786" s="87"/>
      <c r="C2786" s="361"/>
      <c r="D2786" s="87"/>
      <c r="E2786" s="361"/>
      <c r="F2786" s="87"/>
      <c r="G2786" s="87"/>
      <c r="H2786" s="87"/>
      <c r="I2786" s="16"/>
      <c r="J2786" s="16"/>
      <c r="K2786" s="32"/>
      <c r="L2786" s="16"/>
      <c r="M2786" s="16"/>
      <c r="N2786" s="16"/>
      <c r="AA2786" s="20"/>
      <c r="AB2786" s="20"/>
      <c r="AC2786" s="20"/>
      <c r="AD2786" s="20"/>
      <c r="AE2786" s="20"/>
      <c r="AF2786" s="20"/>
      <c r="AG2786" s="20"/>
      <c r="AH2786" s="20"/>
    </row>
    <row r="2787" spans="1:34" s="1" customFormat="1">
      <c r="A2787" s="87"/>
      <c r="B2787" s="87"/>
      <c r="C2787" s="361"/>
      <c r="D2787" s="87"/>
      <c r="E2787" s="361"/>
      <c r="F2787" s="87"/>
      <c r="G2787" s="87"/>
      <c r="H2787" s="87"/>
      <c r="I2787" s="16"/>
      <c r="J2787" s="16"/>
      <c r="K2787" s="32"/>
      <c r="L2787" s="16"/>
      <c r="M2787" s="16"/>
      <c r="N2787" s="16"/>
      <c r="AA2787" s="20"/>
      <c r="AB2787" s="20"/>
      <c r="AC2787" s="20"/>
      <c r="AD2787" s="20"/>
      <c r="AE2787" s="20"/>
      <c r="AF2787" s="20"/>
      <c r="AG2787" s="20"/>
      <c r="AH2787" s="20"/>
    </row>
    <row r="2788" spans="1:34" s="1" customFormat="1">
      <c r="A2788" s="87"/>
      <c r="B2788" s="87"/>
      <c r="C2788" s="361"/>
      <c r="D2788" s="87"/>
      <c r="E2788" s="361"/>
      <c r="F2788" s="87"/>
      <c r="G2788" s="87"/>
      <c r="H2788" s="87"/>
      <c r="I2788" s="16"/>
      <c r="J2788" s="16"/>
      <c r="K2788" s="32"/>
      <c r="L2788" s="16"/>
      <c r="M2788" s="16"/>
      <c r="N2788" s="16"/>
      <c r="AA2788" s="20"/>
      <c r="AB2788" s="20"/>
      <c r="AC2788" s="20"/>
      <c r="AD2788" s="20"/>
      <c r="AE2788" s="20"/>
      <c r="AF2788" s="20"/>
      <c r="AG2788" s="20"/>
      <c r="AH2788" s="20"/>
    </row>
    <row r="2789" spans="1:34" s="1" customFormat="1">
      <c r="A2789" s="87"/>
      <c r="B2789" s="87"/>
      <c r="C2789" s="361"/>
      <c r="D2789" s="87"/>
      <c r="E2789" s="361"/>
      <c r="F2789" s="87"/>
      <c r="G2789" s="87"/>
      <c r="H2789" s="87"/>
      <c r="I2789" s="16"/>
      <c r="J2789" s="16"/>
      <c r="K2789" s="32"/>
      <c r="L2789" s="16"/>
      <c r="M2789" s="16"/>
      <c r="N2789" s="16"/>
      <c r="AA2789" s="20"/>
      <c r="AB2789" s="20"/>
      <c r="AC2789" s="20"/>
      <c r="AD2789" s="20"/>
      <c r="AE2789" s="20"/>
      <c r="AF2789" s="20"/>
      <c r="AG2789" s="20"/>
      <c r="AH2789" s="20"/>
    </row>
    <row r="2790" spans="1:34" s="1" customFormat="1">
      <c r="A2790" s="87"/>
      <c r="B2790" s="87"/>
      <c r="C2790" s="361"/>
      <c r="D2790" s="87"/>
      <c r="E2790" s="361"/>
      <c r="F2790" s="87"/>
      <c r="G2790" s="87"/>
      <c r="H2790" s="87"/>
      <c r="I2790" s="16"/>
      <c r="J2790" s="16"/>
      <c r="K2790" s="32"/>
      <c r="L2790" s="16"/>
      <c r="M2790" s="16"/>
      <c r="N2790" s="16"/>
      <c r="AA2790" s="20"/>
      <c r="AB2790" s="20"/>
      <c r="AC2790" s="20"/>
      <c r="AD2790" s="20"/>
      <c r="AE2790" s="20"/>
      <c r="AF2790" s="20"/>
      <c r="AG2790" s="20"/>
      <c r="AH2790" s="20"/>
    </row>
    <row r="2791" spans="1:34" s="1" customFormat="1">
      <c r="A2791" s="87"/>
      <c r="B2791" s="87"/>
      <c r="C2791" s="361"/>
      <c r="D2791" s="87"/>
      <c r="E2791" s="361"/>
      <c r="F2791" s="87"/>
      <c r="G2791" s="87"/>
      <c r="H2791" s="87"/>
      <c r="I2791" s="16"/>
      <c r="J2791" s="16"/>
      <c r="K2791" s="32"/>
      <c r="L2791" s="16"/>
      <c r="M2791" s="16"/>
      <c r="N2791" s="16"/>
      <c r="AA2791" s="20"/>
      <c r="AB2791" s="20"/>
      <c r="AC2791" s="20"/>
      <c r="AD2791" s="20"/>
      <c r="AE2791" s="20"/>
      <c r="AF2791" s="20"/>
      <c r="AG2791" s="20"/>
      <c r="AH2791" s="20"/>
    </row>
    <row r="2792" spans="1:34" s="1" customFormat="1">
      <c r="A2792" s="87"/>
      <c r="B2792" s="87"/>
      <c r="C2792" s="361"/>
      <c r="D2792" s="87"/>
      <c r="E2792" s="361"/>
      <c r="F2792" s="87"/>
      <c r="G2792" s="87"/>
      <c r="H2792" s="87"/>
      <c r="I2792" s="16"/>
      <c r="J2792" s="16"/>
      <c r="K2792" s="32"/>
      <c r="L2792" s="16"/>
      <c r="M2792" s="16"/>
      <c r="N2792" s="16"/>
      <c r="AA2792" s="20"/>
      <c r="AB2792" s="20"/>
      <c r="AC2792" s="20"/>
      <c r="AD2792" s="20"/>
      <c r="AE2792" s="20"/>
      <c r="AF2792" s="20"/>
      <c r="AG2792" s="20"/>
      <c r="AH2792" s="20"/>
    </row>
    <row r="2793" spans="1:34" s="1" customFormat="1">
      <c r="A2793" s="87"/>
      <c r="B2793" s="87"/>
      <c r="C2793" s="361"/>
      <c r="D2793" s="87"/>
      <c r="E2793" s="361"/>
      <c r="F2793" s="87"/>
      <c r="G2793" s="87"/>
      <c r="H2793" s="87"/>
      <c r="I2793" s="16"/>
      <c r="J2793" s="16"/>
      <c r="K2793" s="32"/>
      <c r="L2793" s="16"/>
      <c r="M2793" s="16"/>
      <c r="N2793" s="16"/>
      <c r="AA2793" s="20"/>
      <c r="AB2793" s="20"/>
      <c r="AC2793" s="20"/>
      <c r="AD2793" s="20"/>
      <c r="AE2793" s="20"/>
      <c r="AF2793" s="20"/>
      <c r="AG2793" s="20"/>
      <c r="AH2793" s="20"/>
    </row>
    <row r="2794" spans="1:34" s="1" customFormat="1">
      <c r="A2794" s="87"/>
      <c r="B2794" s="87"/>
      <c r="C2794" s="361"/>
      <c r="D2794" s="87"/>
      <c r="E2794" s="361"/>
      <c r="F2794" s="87"/>
      <c r="G2794" s="87"/>
      <c r="H2794" s="87"/>
      <c r="I2794" s="16"/>
      <c r="J2794" s="16"/>
      <c r="K2794" s="32"/>
      <c r="L2794" s="16"/>
      <c r="M2794" s="16"/>
      <c r="N2794" s="16"/>
      <c r="AA2794" s="20"/>
      <c r="AB2794" s="20"/>
      <c r="AC2794" s="20"/>
      <c r="AD2794" s="20"/>
      <c r="AE2794" s="20"/>
      <c r="AF2794" s="20"/>
      <c r="AG2794" s="20"/>
      <c r="AH2794" s="20"/>
    </row>
    <row r="2795" spans="1:34" s="1" customFormat="1">
      <c r="A2795" s="87"/>
      <c r="B2795" s="87"/>
      <c r="C2795" s="361"/>
      <c r="D2795" s="87"/>
      <c r="E2795" s="361"/>
      <c r="F2795" s="87"/>
      <c r="G2795" s="87"/>
      <c r="H2795" s="87"/>
      <c r="I2795" s="16"/>
      <c r="J2795" s="16"/>
      <c r="K2795" s="32"/>
      <c r="L2795" s="16"/>
      <c r="M2795" s="16"/>
      <c r="N2795" s="16"/>
      <c r="AA2795" s="20"/>
      <c r="AB2795" s="20"/>
      <c r="AC2795" s="20"/>
      <c r="AD2795" s="20"/>
      <c r="AE2795" s="20"/>
      <c r="AF2795" s="20"/>
      <c r="AG2795" s="20"/>
      <c r="AH2795" s="20"/>
    </row>
    <row r="2796" spans="1:34" s="1" customFormat="1">
      <c r="A2796" s="87"/>
      <c r="B2796" s="87"/>
      <c r="C2796" s="361"/>
      <c r="D2796" s="87"/>
      <c r="E2796" s="361"/>
      <c r="F2796" s="87"/>
      <c r="G2796" s="87"/>
      <c r="H2796" s="87"/>
      <c r="I2796" s="16"/>
      <c r="J2796" s="16"/>
      <c r="K2796" s="32"/>
      <c r="L2796" s="16"/>
      <c r="M2796" s="16"/>
      <c r="N2796" s="16"/>
      <c r="AA2796" s="20"/>
      <c r="AB2796" s="20"/>
      <c r="AC2796" s="20"/>
      <c r="AD2796" s="20"/>
      <c r="AE2796" s="20"/>
      <c r="AF2796" s="20"/>
      <c r="AG2796" s="20"/>
      <c r="AH2796" s="20"/>
    </row>
    <row r="2797" spans="1:34" s="1" customFormat="1">
      <c r="A2797" s="87"/>
      <c r="B2797" s="87"/>
      <c r="C2797" s="361"/>
      <c r="D2797" s="87"/>
      <c r="E2797" s="361"/>
      <c r="F2797" s="87"/>
      <c r="G2797" s="87"/>
      <c r="H2797" s="87"/>
      <c r="I2797" s="16"/>
      <c r="J2797" s="16"/>
      <c r="K2797" s="32"/>
      <c r="L2797" s="16"/>
      <c r="M2797" s="16"/>
      <c r="N2797" s="16"/>
      <c r="AA2797" s="20"/>
      <c r="AB2797" s="20"/>
      <c r="AC2797" s="20"/>
      <c r="AD2797" s="20"/>
      <c r="AE2797" s="20"/>
      <c r="AF2797" s="20"/>
      <c r="AG2797" s="20"/>
      <c r="AH2797" s="20"/>
    </row>
    <row r="2798" spans="1:34" s="1" customFormat="1">
      <c r="A2798" s="87"/>
      <c r="B2798" s="87"/>
      <c r="C2798" s="361"/>
      <c r="D2798" s="87"/>
      <c r="E2798" s="361"/>
      <c r="F2798" s="87"/>
      <c r="G2798" s="87"/>
      <c r="H2798" s="87"/>
      <c r="I2798" s="16"/>
      <c r="J2798" s="16"/>
      <c r="K2798" s="32"/>
      <c r="L2798" s="16"/>
      <c r="M2798" s="16"/>
      <c r="N2798" s="16"/>
      <c r="AA2798" s="20"/>
      <c r="AB2798" s="20"/>
      <c r="AC2798" s="20"/>
      <c r="AD2798" s="20"/>
      <c r="AE2798" s="20"/>
      <c r="AF2798" s="20"/>
      <c r="AG2798" s="20"/>
      <c r="AH2798" s="20"/>
    </row>
    <row r="2799" spans="1:34" s="1" customFormat="1">
      <c r="A2799" s="87"/>
      <c r="B2799" s="87"/>
      <c r="C2799" s="361"/>
      <c r="D2799" s="87"/>
      <c r="E2799" s="361"/>
      <c r="F2799" s="87"/>
      <c r="G2799" s="87"/>
      <c r="H2799" s="87"/>
      <c r="I2799" s="16"/>
      <c r="J2799" s="16"/>
      <c r="K2799" s="32"/>
      <c r="L2799" s="16"/>
      <c r="M2799" s="16"/>
      <c r="N2799" s="16"/>
      <c r="AA2799" s="20"/>
      <c r="AB2799" s="20"/>
      <c r="AC2799" s="20"/>
      <c r="AD2799" s="20"/>
      <c r="AE2799" s="20"/>
      <c r="AF2799" s="20"/>
      <c r="AG2799" s="20"/>
      <c r="AH2799" s="20"/>
    </row>
    <row r="2800" spans="1:34" s="1" customFormat="1">
      <c r="A2800" s="87"/>
      <c r="B2800" s="87"/>
      <c r="C2800" s="361"/>
      <c r="D2800" s="87"/>
      <c r="E2800" s="361"/>
      <c r="F2800" s="87"/>
      <c r="G2800" s="87"/>
      <c r="H2800" s="87"/>
      <c r="I2800" s="16"/>
      <c r="J2800" s="16"/>
      <c r="K2800" s="32"/>
      <c r="L2800" s="16"/>
      <c r="M2800" s="16"/>
      <c r="N2800" s="16"/>
      <c r="AA2800" s="20"/>
      <c r="AB2800" s="20"/>
      <c r="AC2800" s="20"/>
      <c r="AD2800" s="20"/>
      <c r="AE2800" s="20"/>
      <c r="AF2800" s="20"/>
      <c r="AG2800" s="20"/>
      <c r="AH2800" s="20"/>
    </row>
    <row r="2801" spans="1:34" s="1" customFormat="1">
      <c r="A2801" s="87"/>
      <c r="B2801" s="87"/>
      <c r="C2801" s="361"/>
      <c r="D2801" s="87"/>
      <c r="E2801" s="361"/>
      <c r="F2801" s="87"/>
      <c r="G2801" s="87"/>
      <c r="H2801" s="87"/>
      <c r="I2801" s="16"/>
      <c r="J2801" s="16"/>
      <c r="K2801" s="32"/>
      <c r="L2801" s="16"/>
      <c r="M2801" s="16"/>
      <c r="N2801" s="16"/>
      <c r="AA2801" s="20"/>
      <c r="AB2801" s="20"/>
      <c r="AC2801" s="20"/>
      <c r="AD2801" s="20"/>
      <c r="AE2801" s="20"/>
      <c r="AF2801" s="20"/>
      <c r="AG2801" s="20"/>
      <c r="AH2801" s="20"/>
    </row>
    <row r="2802" spans="1:34" s="1" customFormat="1">
      <c r="A2802" s="87"/>
      <c r="B2802" s="87"/>
      <c r="C2802" s="361"/>
      <c r="D2802" s="87"/>
      <c r="E2802" s="361"/>
      <c r="F2802" s="87"/>
      <c r="G2802" s="87"/>
      <c r="H2802" s="87"/>
      <c r="I2802" s="16"/>
      <c r="J2802" s="16"/>
      <c r="K2802" s="32"/>
      <c r="L2802" s="16"/>
      <c r="M2802" s="16"/>
      <c r="N2802" s="16"/>
      <c r="AA2802" s="20"/>
      <c r="AB2802" s="20"/>
      <c r="AC2802" s="20"/>
      <c r="AD2802" s="20"/>
      <c r="AE2802" s="20"/>
      <c r="AF2802" s="20"/>
      <c r="AG2802" s="20"/>
      <c r="AH2802" s="20"/>
    </row>
    <row r="2803" spans="1:34" s="1" customFormat="1">
      <c r="A2803" s="87"/>
      <c r="B2803" s="87"/>
      <c r="C2803" s="361"/>
      <c r="D2803" s="87"/>
      <c r="E2803" s="361"/>
      <c r="F2803" s="87"/>
      <c r="G2803" s="87"/>
      <c r="H2803" s="87"/>
      <c r="I2803" s="16"/>
      <c r="J2803" s="16"/>
      <c r="K2803" s="32"/>
      <c r="L2803" s="16"/>
      <c r="M2803" s="16"/>
      <c r="N2803" s="16"/>
      <c r="AA2803" s="20"/>
      <c r="AB2803" s="20"/>
      <c r="AC2803" s="20"/>
      <c r="AD2803" s="20"/>
      <c r="AE2803" s="20"/>
      <c r="AF2803" s="20"/>
      <c r="AG2803" s="20"/>
      <c r="AH2803" s="20"/>
    </row>
    <row r="2804" spans="1:34" s="1" customFormat="1">
      <c r="A2804" s="87"/>
      <c r="B2804" s="87"/>
      <c r="C2804" s="361"/>
      <c r="D2804" s="87"/>
      <c r="E2804" s="361"/>
      <c r="F2804" s="87"/>
      <c r="G2804" s="87"/>
      <c r="H2804" s="87"/>
      <c r="I2804" s="16"/>
      <c r="J2804" s="16"/>
      <c r="K2804" s="32"/>
      <c r="L2804" s="16"/>
      <c r="M2804" s="16"/>
      <c r="N2804" s="16"/>
      <c r="AA2804" s="20"/>
      <c r="AB2804" s="20"/>
      <c r="AC2804" s="20"/>
      <c r="AD2804" s="20"/>
      <c r="AE2804" s="20"/>
      <c r="AF2804" s="20"/>
      <c r="AG2804" s="20"/>
      <c r="AH2804" s="20"/>
    </row>
    <row r="2805" spans="1:34" s="1" customFormat="1">
      <c r="A2805" s="87"/>
      <c r="B2805" s="87"/>
      <c r="C2805" s="361"/>
      <c r="D2805" s="87"/>
      <c r="E2805" s="361"/>
      <c r="F2805" s="87"/>
      <c r="G2805" s="87"/>
      <c r="H2805" s="87"/>
      <c r="I2805" s="16"/>
      <c r="J2805" s="16"/>
      <c r="K2805" s="32"/>
      <c r="L2805" s="16"/>
      <c r="M2805" s="16"/>
      <c r="N2805" s="16"/>
      <c r="AA2805" s="20"/>
      <c r="AB2805" s="20"/>
      <c r="AC2805" s="20"/>
      <c r="AD2805" s="20"/>
      <c r="AE2805" s="20"/>
      <c r="AF2805" s="20"/>
      <c r="AG2805" s="20"/>
      <c r="AH2805" s="20"/>
    </row>
    <row r="2806" spans="1:34" s="1" customFormat="1">
      <c r="A2806" s="87"/>
      <c r="B2806" s="87"/>
      <c r="C2806" s="361"/>
      <c r="D2806" s="87"/>
      <c r="E2806" s="361"/>
      <c r="F2806" s="87"/>
      <c r="G2806" s="87"/>
      <c r="H2806" s="87"/>
      <c r="I2806" s="16"/>
      <c r="J2806" s="16"/>
      <c r="K2806" s="32"/>
      <c r="L2806" s="16"/>
      <c r="M2806" s="16"/>
      <c r="N2806" s="16"/>
      <c r="AA2806" s="20"/>
      <c r="AB2806" s="20"/>
      <c r="AC2806" s="20"/>
      <c r="AD2806" s="20"/>
      <c r="AE2806" s="20"/>
      <c r="AF2806" s="20"/>
      <c r="AG2806" s="20"/>
      <c r="AH2806" s="20"/>
    </row>
    <row r="2807" spans="1:34" s="1" customFormat="1">
      <c r="A2807" s="87"/>
      <c r="B2807" s="87"/>
      <c r="C2807" s="361"/>
      <c r="D2807" s="87"/>
      <c r="E2807" s="361"/>
      <c r="F2807" s="87"/>
      <c r="G2807" s="87"/>
      <c r="H2807" s="87"/>
      <c r="I2807" s="16"/>
      <c r="J2807" s="16"/>
      <c r="K2807" s="32"/>
      <c r="L2807" s="16"/>
      <c r="M2807" s="16"/>
      <c r="N2807" s="16"/>
      <c r="AA2807" s="20"/>
      <c r="AB2807" s="20"/>
      <c r="AC2807" s="20"/>
      <c r="AD2807" s="20"/>
      <c r="AE2807" s="20"/>
      <c r="AF2807" s="20"/>
      <c r="AG2807" s="20"/>
      <c r="AH2807" s="20"/>
    </row>
    <row r="2808" spans="1:34" s="1" customFormat="1">
      <c r="A2808" s="87"/>
      <c r="B2808" s="87"/>
      <c r="C2808" s="361"/>
      <c r="D2808" s="87"/>
      <c r="E2808" s="361"/>
      <c r="F2808" s="87"/>
      <c r="G2808" s="87"/>
      <c r="H2808" s="87"/>
      <c r="I2808" s="16"/>
      <c r="J2808" s="16"/>
      <c r="K2808" s="32"/>
      <c r="L2808" s="16"/>
      <c r="M2808" s="16"/>
      <c r="N2808" s="16"/>
      <c r="AA2808" s="20"/>
      <c r="AB2808" s="20"/>
      <c r="AC2808" s="20"/>
      <c r="AD2808" s="20"/>
      <c r="AE2808" s="20"/>
      <c r="AF2808" s="20"/>
      <c r="AG2808" s="20"/>
      <c r="AH2808" s="20"/>
    </row>
    <row r="2809" spans="1:34" s="1" customFormat="1">
      <c r="A2809" s="87"/>
      <c r="B2809" s="87"/>
      <c r="C2809" s="361"/>
      <c r="D2809" s="87"/>
      <c r="E2809" s="361"/>
      <c r="F2809" s="87"/>
      <c r="G2809" s="87"/>
      <c r="H2809" s="87"/>
      <c r="I2809" s="16"/>
      <c r="J2809" s="16"/>
      <c r="K2809" s="32"/>
      <c r="L2809" s="16"/>
      <c r="M2809" s="16"/>
      <c r="N2809" s="16"/>
      <c r="AA2809" s="20"/>
      <c r="AB2809" s="20"/>
      <c r="AC2809" s="20"/>
      <c r="AD2809" s="20"/>
      <c r="AE2809" s="20"/>
      <c r="AF2809" s="20"/>
      <c r="AG2809" s="20"/>
      <c r="AH2809" s="20"/>
    </row>
    <row r="2810" spans="1:34" s="1" customFormat="1">
      <c r="A2810" s="87"/>
      <c r="B2810" s="87"/>
      <c r="C2810" s="361"/>
      <c r="D2810" s="87"/>
      <c r="E2810" s="361"/>
      <c r="F2810" s="87"/>
      <c r="G2810" s="87"/>
      <c r="H2810" s="87"/>
      <c r="I2810" s="16"/>
      <c r="J2810" s="16"/>
      <c r="K2810" s="32"/>
      <c r="L2810" s="16"/>
      <c r="M2810" s="16"/>
      <c r="N2810" s="16"/>
      <c r="AA2810" s="20"/>
      <c r="AB2810" s="20"/>
      <c r="AC2810" s="20"/>
      <c r="AD2810" s="20"/>
      <c r="AE2810" s="20"/>
      <c r="AF2810" s="20"/>
      <c r="AG2810" s="20"/>
      <c r="AH2810" s="20"/>
    </row>
    <row r="2811" spans="1:34" s="1" customFormat="1">
      <c r="A2811" s="87"/>
      <c r="B2811" s="87"/>
      <c r="C2811" s="361"/>
      <c r="D2811" s="87"/>
      <c r="E2811" s="361"/>
      <c r="F2811" s="87"/>
      <c r="G2811" s="87"/>
      <c r="H2811" s="87"/>
      <c r="I2811" s="16"/>
      <c r="J2811" s="16"/>
      <c r="K2811" s="32"/>
      <c r="L2811" s="16"/>
      <c r="M2811" s="16"/>
      <c r="N2811" s="16"/>
      <c r="AA2811" s="20"/>
      <c r="AB2811" s="20"/>
      <c r="AC2811" s="20"/>
      <c r="AD2811" s="20"/>
      <c r="AE2811" s="20"/>
      <c r="AF2811" s="20"/>
      <c r="AG2811" s="20"/>
      <c r="AH2811" s="20"/>
    </row>
    <row r="2812" spans="1:34" s="1" customFormat="1">
      <c r="A2812" s="87"/>
      <c r="B2812" s="87"/>
      <c r="C2812" s="361"/>
      <c r="D2812" s="87"/>
      <c r="E2812" s="361"/>
      <c r="F2812" s="87"/>
      <c r="G2812" s="87"/>
      <c r="H2812" s="87"/>
      <c r="I2812" s="16"/>
      <c r="J2812" s="16"/>
      <c r="K2812" s="32"/>
      <c r="L2812" s="16"/>
      <c r="M2812" s="16"/>
      <c r="N2812" s="16"/>
      <c r="AA2812" s="20"/>
      <c r="AB2812" s="20"/>
      <c r="AC2812" s="20"/>
      <c r="AD2812" s="20"/>
      <c r="AE2812" s="20"/>
      <c r="AF2812" s="20"/>
      <c r="AG2812" s="20"/>
      <c r="AH2812" s="20"/>
    </row>
    <row r="2813" spans="1:34" s="1" customFormat="1">
      <c r="A2813" s="87"/>
      <c r="B2813" s="87"/>
      <c r="C2813" s="361"/>
      <c r="D2813" s="87"/>
      <c r="E2813" s="361"/>
      <c r="F2813" s="87"/>
      <c r="G2813" s="87"/>
      <c r="H2813" s="87"/>
      <c r="I2813" s="16"/>
      <c r="J2813" s="16"/>
      <c r="K2813" s="32"/>
      <c r="L2813" s="16"/>
      <c r="M2813" s="16"/>
      <c r="N2813" s="16"/>
      <c r="AA2813" s="20"/>
      <c r="AB2813" s="20"/>
      <c r="AC2813" s="20"/>
      <c r="AD2813" s="20"/>
      <c r="AE2813" s="20"/>
      <c r="AF2813" s="20"/>
      <c r="AG2813" s="20"/>
      <c r="AH2813" s="20"/>
    </row>
    <row r="2814" spans="1:34" s="1" customFormat="1">
      <c r="A2814" s="87"/>
      <c r="B2814" s="87"/>
      <c r="C2814" s="361"/>
      <c r="D2814" s="87"/>
      <c r="E2814" s="361"/>
      <c r="F2814" s="87"/>
      <c r="G2814" s="87"/>
      <c r="H2814" s="87"/>
      <c r="I2814" s="16"/>
      <c r="J2814" s="16"/>
      <c r="K2814" s="32"/>
      <c r="L2814" s="16"/>
      <c r="M2814" s="16"/>
      <c r="N2814" s="16"/>
      <c r="AA2814" s="20"/>
      <c r="AB2814" s="20"/>
      <c r="AC2814" s="20"/>
      <c r="AD2814" s="20"/>
      <c r="AE2814" s="20"/>
      <c r="AF2814" s="20"/>
      <c r="AG2814" s="20"/>
      <c r="AH2814" s="20"/>
    </row>
    <row r="2815" spans="1:34" s="1" customFormat="1">
      <c r="A2815" s="87"/>
      <c r="B2815" s="87"/>
      <c r="C2815" s="361"/>
      <c r="D2815" s="87"/>
      <c r="E2815" s="361"/>
      <c r="F2815" s="87"/>
      <c r="G2815" s="87"/>
      <c r="H2815" s="87"/>
      <c r="I2815" s="16"/>
      <c r="J2815" s="16"/>
      <c r="K2815" s="32"/>
      <c r="L2815" s="16"/>
      <c r="M2815" s="16"/>
      <c r="N2815" s="16"/>
      <c r="AA2815" s="20"/>
      <c r="AB2815" s="20"/>
      <c r="AC2815" s="20"/>
      <c r="AD2815" s="20"/>
      <c r="AE2815" s="20"/>
      <c r="AF2815" s="20"/>
      <c r="AG2815" s="20"/>
      <c r="AH2815" s="20"/>
    </row>
    <row r="2816" spans="1:34" s="1" customFormat="1">
      <c r="A2816" s="87"/>
      <c r="B2816" s="87"/>
      <c r="C2816" s="361"/>
      <c r="D2816" s="87"/>
      <c r="E2816" s="361"/>
      <c r="F2816" s="87"/>
      <c r="G2816" s="87"/>
      <c r="H2816" s="87"/>
      <c r="I2816" s="16"/>
      <c r="J2816" s="16"/>
      <c r="K2816" s="32"/>
      <c r="L2816" s="16"/>
      <c r="M2816" s="16"/>
      <c r="N2816" s="16"/>
      <c r="AA2816" s="20"/>
      <c r="AB2816" s="20"/>
      <c r="AC2816" s="20"/>
      <c r="AD2816" s="20"/>
      <c r="AE2816" s="20"/>
      <c r="AF2816" s="20"/>
      <c r="AG2816" s="20"/>
      <c r="AH2816" s="20"/>
    </row>
    <row r="2817" spans="1:34" s="1" customFormat="1">
      <c r="A2817" s="87"/>
      <c r="B2817" s="87"/>
      <c r="C2817" s="361"/>
      <c r="D2817" s="87"/>
      <c r="E2817" s="361"/>
      <c r="F2817" s="87"/>
      <c r="G2817" s="87"/>
      <c r="H2817" s="87"/>
      <c r="I2817" s="16"/>
      <c r="J2817" s="16"/>
      <c r="K2817" s="32"/>
      <c r="L2817" s="16"/>
      <c r="M2817" s="16"/>
      <c r="N2817" s="16"/>
      <c r="AA2817" s="20"/>
      <c r="AB2817" s="20"/>
      <c r="AC2817" s="20"/>
      <c r="AD2817" s="20"/>
      <c r="AE2817" s="20"/>
      <c r="AF2817" s="20"/>
      <c r="AG2817" s="20"/>
      <c r="AH2817" s="20"/>
    </row>
    <row r="2818" spans="1:34" s="1" customFormat="1">
      <c r="A2818" s="87"/>
      <c r="B2818" s="87"/>
      <c r="C2818" s="361"/>
      <c r="D2818" s="87"/>
      <c r="E2818" s="361"/>
      <c r="F2818" s="87"/>
      <c r="G2818" s="87"/>
      <c r="H2818" s="87"/>
      <c r="I2818" s="16"/>
      <c r="J2818" s="16"/>
      <c r="K2818" s="32"/>
      <c r="L2818" s="16"/>
      <c r="M2818" s="16"/>
      <c r="N2818" s="16"/>
      <c r="AA2818" s="20"/>
      <c r="AB2818" s="20"/>
      <c r="AC2818" s="20"/>
      <c r="AD2818" s="20"/>
      <c r="AE2818" s="20"/>
      <c r="AF2818" s="20"/>
      <c r="AG2818" s="20"/>
      <c r="AH2818" s="20"/>
    </row>
    <row r="2819" spans="1:34" s="1" customFormat="1">
      <c r="A2819" s="87"/>
      <c r="B2819" s="87"/>
      <c r="C2819" s="361"/>
      <c r="D2819" s="87"/>
      <c r="E2819" s="361"/>
      <c r="F2819" s="87"/>
      <c r="G2819" s="87"/>
      <c r="H2819" s="87"/>
      <c r="I2819" s="16"/>
      <c r="J2819" s="16"/>
      <c r="K2819" s="32"/>
      <c r="L2819" s="16"/>
      <c r="M2819" s="16"/>
      <c r="N2819" s="16"/>
      <c r="AA2819" s="20"/>
      <c r="AB2819" s="20"/>
      <c r="AC2819" s="20"/>
      <c r="AD2819" s="20"/>
      <c r="AE2819" s="20"/>
      <c r="AF2819" s="20"/>
      <c r="AG2819" s="20"/>
      <c r="AH2819" s="20"/>
    </row>
    <row r="2820" spans="1:34" s="1" customFormat="1">
      <c r="A2820" s="87"/>
      <c r="B2820" s="87"/>
      <c r="C2820" s="361"/>
      <c r="D2820" s="87"/>
      <c r="E2820" s="361"/>
      <c r="F2820" s="87"/>
      <c r="G2820" s="87"/>
      <c r="H2820" s="87"/>
      <c r="I2820" s="16"/>
      <c r="J2820" s="16"/>
      <c r="K2820" s="32"/>
      <c r="L2820" s="16"/>
      <c r="M2820" s="16"/>
      <c r="N2820" s="16"/>
      <c r="AA2820" s="20"/>
      <c r="AB2820" s="20"/>
      <c r="AC2820" s="20"/>
      <c r="AD2820" s="20"/>
      <c r="AE2820" s="20"/>
      <c r="AF2820" s="20"/>
      <c r="AG2820" s="20"/>
      <c r="AH2820" s="20"/>
    </row>
    <row r="2821" spans="1:34" s="1" customFormat="1">
      <c r="A2821" s="87"/>
      <c r="B2821" s="87"/>
      <c r="C2821" s="361"/>
      <c r="D2821" s="87"/>
      <c r="E2821" s="361"/>
      <c r="F2821" s="87"/>
      <c r="G2821" s="87"/>
      <c r="H2821" s="87"/>
      <c r="I2821" s="16"/>
      <c r="J2821" s="16"/>
      <c r="K2821" s="32"/>
      <c r="L2821" s="16"/>
      <c r="M2821" s="16"/>
      <c r="N2821" s="16"/>
      <c r="AA2821" s="20"/>
      <c r="AB2821" s="20"/>
      <c r="AC2821" s="20"/>
      <c r="AD2821" s="20"/>
      <c r="AE2821" s="20"/>
      <c r="AF2821" s="20"/>
      <c r="AG2821" s="20"/>
      <c r="AH2821" s="20"/>
    </row>
    <row r="2822" spans="1:34" s="1" customFormat="1">
      <c r="A2822" s="87"/>
      <c r="B2822" s="87"/>
      <c r="C2822" s="361"/>
      <c r="D2822" s="87"/>
      <c r="E2822" s="361"/>
      <c r="F2822" s="87"/>
      <c r="G2822" s="87"/>
      <c r="H2822" s="87"/>
      <c r="I2822" s="16"/>
      <c r="J2822" s="16"/>
      <c r="K2822" s="32"/>
      <c r="L2822" s="16"/>
      <c r="M2822" s="16"/>
      <c r="N2822" s="16"/>
      <c r="AA2822" s="20"/>
      <c r="AB2822" s="20"/>
      <c r="AC2822" s="20"/>
      <c r="AD2822" s="20"/>
      <c r="AE2822" s="20"/>
      <c r="AF2822" s="20"/>
      <c r="AG2822" s="20"/>
      <c r="AH2822" s="20"/>
    </row>
    <row r="2823" spans="1:34" s="1" customFormat="1">
      <c r="A2823" s="87"/>
      <c r="B2823" s="87"/>
      <c r="C2823" s="361"/>
      <c r="D2823" s="87"/>
      <c r="E2823" s="361"/>
      <c r="F2823" s="87"/>
      <c r="G2823" s="87"/>
      <c r="H2823" s="87"/>
      <c r="I2823" s="16"/>
      <c r="J2823" s="16"/>
      <c r="K2823" s="32"/>
      <c r="L2823" s="16"/>
      <c r="M2823" s="16"/>
      <c r="N2823" s="16"/>
      <c r="AA2823" s="20"/>
      <c r="AB2823" s="20"/>
      <c r="AC2823" s="20"/>
      <c r="AD2823" s="20"/>
      <c r="AE2823" s="20"/>
      <c r="AF2823" s="20"/>
      <c r="AG2823" s="20"/>
      <c r="AH2823" s="20"/>
    </row>
    <row r="2824" spans="1:34" s="1" customFormat="1">
      <c r="A2824" s="87"/>
      <c r="B2824" s="87"/>
      <c r="C2824" s="361"/>
      <c r="D2824" s="87"/>
      <c r="E2824" s="361"/>
      <c r="F2824" s="87"/>
      <c r="G2824" s="87"/>
      <c r="H2824" s="87"/>
      <c r="I2824" s="16"/>
      <c r="J2824" s="16"/>
      <c r="K2824" s="32"/>
      <c r="L2824" s="16"/>
      <c r="M2824" s="16"/>
      <c r="N2824" s="16"/>
      <c r="AA2824" s="20"/>
      <c r="AB2824" s="20"/>
      <c r="AC2824" s="20"/>
      <c r="AD2824" s="20"/>
      <c r="AE2824" s="20"/>
      <c r="AF2824" s="20"/>
      <c r="AG2824" s="20"/>
      <c r="AH2824" s="20"/>
    </row>
    <row r="2825" spans="1:34" s="1" customFormat="1">
      <c r="A2825" s="87"/>
      <c r="B2825" s="87"/>
      <c r="C2825" s="361"/>
      <c r="D2825" s="87"/>
      <c r="E2825" s="361"/>
      <c r="F2825" s="87"/>
      <c r="G2825" s="87"/>
      <c r="H2825" s="87"/>
      <c r="I2825" s="16"/>
      <c r="J2825" s="16"/>
      <c r="K2825" s="32"/>
      <c r="L2825" s="16"/>
      <c r="M2825" s="16"/>
      <c r="N2825" s="16"/>
      <c r="AA2825" s="20"/>
      <c r="AB2825" s="20"/>
      <c r="AC2825" s="20"/>
      <c r="AD2825" s="20"/>
      <c r="AE2825" s="20"/>
      <c r="AF2825" s="20"/>
      <c r="AG2825" s="20"/>
      <c r="AH2825" s="20"/>
    </row>
    <row r="2826" spans="1:34" s="1" customFormat="1">
      <c r="A2826" s="87"/>
      <c r="B2826" s="87"/>
      <c r="C2826" s="361"/>
      <c r="D2826" s="87"/>
      <c r="E2826" s="361"/>
      <c r="F2826" s="87"/>
      <c r="G2826" s="87"/>
      <c r="H2826" s="87"/>
      <c r="I2826" s="16"/>
      <c r="J2826" s="16"/>
      <c r="K2826" s="32"/>
      <c r="L2826" s="16"/>
      <c r="M2826" s="16"/>
      <c r="N2826" s="16"/>
      <c r="AA2826" s="20"/>
      <c r="AB2826" s="20"/>
      <c r="AC2826" s="20"/>
      <c r="AD2826" s="20"/>
      <c r="AE2826" s="20"/>
      <c r="AF2826" s="20"/>
      <c r="AG2826" s="20"/>
      <c r="AH2826" s="20"/>
    </row>
    <row r="2827" spans="1:34" s="1" customFormat="1">
      <c r="A2827" s="87"/>
      <c r="B2827" s="87"/>
      <c r="C2827" s="361"/>
      <c r="D2827" s="87"/>
      <c r="E2827" s="361"/>
      <c r="F2827" s="87"/>
      <c r="G2827" s="87"/>
      <c r="H2827" s="87"/>
      <c r="I2827" s="16"/>
      <c r="J2827" s="16"/>
      <c r="K2827" s="32"/>
      <c r="L2827" s="16"/>
      <c r="M2827" s="16"/>
      <c r="N2827" s="16"/>
      <c r="AA2827" s="20"/>
      <c r="AB2827" s="20"/>
      <c r="AC2827" s="20"/>
      <c r="AD2827" s="20"/>
      <c r="AE2827" s="20"/>
      <c r="AF2827" s="20"/>
      <c r="AG2827" s="20"/>
      <c r="AH2827" s="20"/>
    </row>
    <row r="2828" spans="1:34" s="1" customFormat="1">
      <c r="A2828" s="87"/>
      <c r="B2828" s="87"/>
      <c r="C2828" s="361"/>
      <c r="D2828" s="87"/>
      <c r="E2828" s="361"/>
      <c r="F2828" s="87"/>
      <c r="G2828" s="87"/>
      <c r="H2828" s="87"/>
      <c r="I2828" s="16"/>
      <c r="J2828" s="16"/>
      <c r="K2828" s="32"/>
      <c r="L2828" s="16"/>
      <c r="M2828" s="16"/>
      <c r="N2828" s="16"/>
      <c r="AA2828" s="20"/>
      <c r="AB2828" s="20"/>
      <c r="AC2828" s="20"/>
      <c r="AD2828" s="20"/>
      <c r="AE2828" s="20"/>
      <c r="AF2828" s="20"/>
      <c r="AG2828" s="20"/>
      <c r="AH2828" s="20"/>
    </row>
    <row r="2829" spans="1:34" s="1" customFormat="1">
      <c r="A2829" s="87"/>
      <c r="B2829" s="87"/>
      <c r="C2829" s="361"/>
      <c r="D2829" s="87"/>
      <c r="E2829" s="361"/>
      <c r="F2829" s="87"/>
      <c r="G2829" s="87"/>
      <c r="H2829" s="87"/>
      <c r="I2829" s="16"/>
      <c r="J2829" s="16"/>
      <c r="K2829" s="32"/>
      <c r="L2829" s="16"/>
      <c r="M2829" s="16"/>
      <c r="N2829" s="16"/>
      <c r="AA2829" s="20"/>
      <c r="AB2829" s="20"/>
      <c r="AC2829" s="20"/>
      <c r="AD2829" s="20"/>
      <c r="AE2829" s="20"/>
      <c r="AF2829" s="20"/>
      <c r="AG2829" s="20"/>
      <c r="AH2829" s="20"/>
    </row>
    <row r="2830" spans="1:34" s="1" customFormat="1">
      <c r="A2830" s="87"/>
      <c r="B2830" s="87"/>
      <c r="C2830" s="361"/>
      <c r="D2830" s="87"/>
      <c r="E2830" s="361"/>
      <c r="F2830" s="87"/>
      <c r="G2830" s="87"/>
      <c r="H2830" s="87"/>
      <c r="I2830" s="16"/>
      <c r="J2830" s="16"/>
      <c r="K2830" s="32"/>
      <c r="L2830" s="16"/>
      <c r="M2830" s="16"/>
      <c r="N2830" s="16"/>
      <c r="AA2830" s="20"/>
      <c r="AB2830" s="20"/>
      <c r="AC2830" s="20"/>
      <c r="AD2830" s="20"/>
      <c r="AE2830" s="20"/>
      <c r="AF2830" s="20"/>
      <c r="AG2830" s="20"/>
      <c r="AH2830" s="20"/>
    </row>
    <row r="2831" spans="1:34" s="1" customFormat="1">
      <c r="A2831" s="87"/>
      <c r="B2831" s="87"/>
      <c r="C2831" s="361"/>
      <c r="D2831" s="87"/>
      <c r="E2831" s="361"/>
      <c r="F2831" s="87"/>
      <c r="G2831" s="87"/>
      <c r="H2831" s="87"/>
      <c r="I2831" s="16"/>
      <c r="J2831" s="16"/>
      <c r="K2831" s="32"/>
      <c r="L2831" s="16"/>
      <c r="M2831" s="16"/>
      <c r="N2831" s="16"/>
      <c r="AA2831" s="20"/>
      <c r="AB2831" s="20"/>
      <c r="AC2831" s="20"/>
      <c r="AD2831" s="20"/>
      <c r="AE2831" s="20"/>
      <c r="AF2831" s="20"/>
      <c r="AG2831" s="20"/>
      <c r="AH2831" s="20"/>
    </row>
    <row r="2832" spans="1:34" s="1" customFormat="1">
      <c r="A2832" s="87"/>
      <c r="B2832" s="87"/>
      <c r="C2832" s="361"/>
      <c r="D2832" s="87"/>
      <c r="E2832" s="361"/>
      <c r="F2832" s="87"/>
      <c r="G2832" s="87"/>
      <c r="H2832" s="87"/>
      <c r="I2832" s="16"/>
      <c r="J2832" s="16"/>
      <c r="K2832" s="32"/>
      <c r="L2832" s="16"/>
      <c r="M2832" s="16"/>
      <c r="N2832" s="16"/>
      <c r="AA2832" s="20"/>
      <c r="AB2832" s="20"/>
      <c r="AC2832" s="20"/>
      <c r="AD2832" s="20"/>
      <c r="AE2832" s="20"/>
      <c r="AF2832" s="20"/>
      <c r="AG2832" s="20"/>
      <c r="AH2832" s="20"/>
    </row>
    <row r="2833" spans="1:34" s="1" customFormat="1">
      <c r="A2833" s="87"/>
      <c r="B2833" s="87"/>
      <c r="C2833" s="361"/>
      <c r="D2833" s="87"/>
      <c r="E2833" s="361"/>
      <c r="F2833" s="87"/>
      <c r="G2833" s="87"/>
      <c r="H2833" s="87"/>
      <c r="I2833" s="16"/>
      <c r="J2833" s="16"/>
      <c r="K2833" s="32"/>
      <c r="L2833" s="16"/>
      <c r="M2833" s="16"/>
      <c r="N2833" s="16"/>
      <c r="AA2833" s="20"/>
      <c r="AB2833" s="20"/>
      <c r="AC2833" s="20"/>
      <c r="AD2833" s="20"/>
      <c r="AE2833" s="20"/>
      <c r="AF2833" s="20"/>
      <c r="AG2833" s="20"/>
      <c r="AH2833" s="20"/>
    </row>
    <row r="2834" spans="1:34" s="1" customFormat="1">
      <c r="A2834" s="87"/>
      <c r="B2834" s="87"/>
      <c r="C2834" s="361"/>
      <c r="D2834" s="87"/>
      <c r="E2834" s="361"/>
      <c r="F2834" s="87"/>
      <c r="G2834" s="87"/>
      <c r="H2834" s="87"/>
      <c r="I2834" s="16"/>
      <c r="J2834" s="16"/>
      <c r="K2834" s="32"/>
      <c r="L2834" s="16"/>
      <c r="M2834" s="16"/>
      <c r="N2834" s="16"/>
      <c r="AA2834" s="20"/>
      <c r="AB2834" s="20"/>
      <c r="AC2834" s="20"/>
      <c r="AD2834" s="20"/>
      <c r="AE2834" s="20"/>
      <c r="AF2834" s="20"/>
      <c r="AG2834" s="20"/>
      <c r="AH2834" s="20"/>
    </row>
    <row r="2835" spans="1:34" s="1" customFormat="1">
      <c r="A2835" s="87"/>
      <c r="B2835" s="87"/>
      <c r="C2835" s="361"/>
      <c r="D2835" s="87"/>
      <c r="E2835" s="361"/>
      <c r="F2835" s="87"/>
      <c r="G2835" s="87"/>
      <c r="H2835" s="87"/>
      <c r="I2835" s="16"/>
      <c r="J2835" s="16"/>
      <c r="K2835" s="32"/>
      <c r="L2835" s="16"/>
      <c r="M2835" s="16"/>
      <c r="N2835" s="16"/>
      <c r="AA2835" s="20"/>
      <c r="AB2835" s="20"/>
      <c r="AC2835" s="20"/>
      <c r="AD2835" s="20"/>
      <c r="AE2835" s="20"/>
      <c r="AF2835" s="20"/>
      <c r="AG2835" s="20"/>
      <c r="AH2835" s="20"/>
    </row>
    <row r="2836" spans="1:34" s="1" customFormat="1">
      <c r="A2836" s="87"/>
      <c r="B2836" s="87"/>
      <c r="C2836" s="361"/>
      <c r="D2836" s="87"/>
      <c r="E2836" s="361"/>
      <c r="F2836" s="87"/>
      <c r="G2836" s="87"/>
      <c r="H2836" s="87"/>
      <c r="I2836" s="16"/>
      <c r="J2836" s="16"/>
      <c r="K2836" s="32"/>
      <c r="L2836" s="16"/>
      <c r="M2836" s="16"/>
      <c r="N2836" s="16"/>
      <c r="AA2836" s="20"/>
      <c r="AB2836" s="20"/>
      <c r="AC2836" s="20"/>
      <c r="AD2836" s="20"/>
      <c r="AE2836" s="20"/>
      <c r="AF2836" s="20"/>
      <c r="AG2836" s="20"/>
      <c r="AH2836" s="20"/>
    </row>
    <row r="2837" spans="1:34" s="1" customFormat="1">
      <c r="A2837" s="87"/>
      <c r="B2837" s="87"/>
      <c r="C2837" s="361"/>
      <c r="D2837" s="87"/>
      <c r="E2837" s="361"/>
      <c r="F2837" s="87"/>
      <c r="G2837" s="87"/>
      <c r="H2837" s="87"/>
      <c r="I2837" s="16"/>
      <c r="J2837" s="16"/>
      <c r="K2837" s="32"/>
      <c r="L2837" s="16"/>
      <c r="M2837" s="16"/>
      <c r="N2837" s="16"/>
      <c r="AA2837" s="20"/>
      <c r="AB2837" s="20"/>
      <c r="AC2837" s="20"/>
      <c r="AD2837" s="20"/>
      <c r="AE2837" s="20"/>
      <c r="AF2837" s="20"/>
      <c r="AG2837" s="20"/>
      <c r="AH2837" s="20"/>
    </row>
    <row r="2838" spans="1:34" s="1" customFormat="1">
      <c r="A2838" s="87"/>
      <c r="B2838" s="87"/>
      <c r="C2838" s="361"/>
      <c r="D2838" s="87"/>
      <c r="E2838" s="361"/>
      <c r="F2838" s="87"/>
      <c r="G2838" s="87"/>
      <c r="H2838" s="87"/>
      <c r="I2838" s="16"/>
      <c r="J2838" s="16"/>
      <c r="K2838" s="32"/>
      <c r="L2838" s="16"/>
      <c r="M2838" s="16"/>
      <c r="N2838" s="16"/>
      <c r="AA2838" s="20"/>
      <c r="AB2838" s="20"/>
      <c r="AC2838" s="20"/>
      <c r="AD2838" s="20"/>
      <c r="AE2838" s="20"/>
      <c r="AF2838" s="20"/>
      <c r="AG2838" s="20"/>
      <c r="AH2838" s="20"/>
    </row>
    <row r="2839" spans="1:34" s="1" customFormat="1">
      <c r="A2839" s="87"/>
      <c r="B2839" s="87"/>
      <c r="C2839" s="361"/>
      <c r="D2839" s="87"/>
      <c r="E2839" s="361"/>
      <c r="F2839" s="87"/>
      <c r="G2839" s="87"/>
      <c r="H2839" s="87"/>
      <c r="I2839" s="16"/>
      <c r="J2839" s="16"/>
      <c r="K2839" s="32"/>
      <c r="L2839" s="16"/>
      <c r="M2839" s="16"/>
      <c r="N2839" s="16"/>
      <c r="AA2839" s="20"/>
      <c r="AB2839" s="20"/>
      <c r="AC2839" s="20"/>
      <c r="AD2839" s="20"/>
      <c r="AE2839" s="20"/>
      <c r="AF2839" s="20"/>
      <c r="AG2839" s="20"/>
      <c r="AH2839" s="20"/>
    </row>
    <row r="2840" spans="1:34" s="1" customFormat="1">
      <c r="A2840" s="87"/>
      <c r="B2840" s="87"/>
      <c r="C2840" s="361"/>
      <c r="D2840" s="87"/>
      <c r="E2840" s="361"/>
      <c r="F2840" s="87"/>
      <c r="G2840" s="87"/>
      <c r="H2840" s="87"/>
      <c r="I2840" s="16"/>
      <c r="J2840" s="16"/>
      <c r="K2840" s="32"/>
      <c r="L2840" s="16"/>
      <c r="M2840" s="16"/>
      <c r="N2840" s="16"/>
      <c r="AA2840" s="20"/>
      <c r="AB2840" s="20"/>
      <c r="AC2840" s="20"/>
      <c r="AD2840" s="20"/>
      <c r="AE2840" s="20"/>
      <c r="AF2840" s="20"/>
      <c r="AG2840" s="20"/>
      <c r="AH2840" s="20"/>
    </row>
    <row r="2841" spans="1:34" s="1" customFormat="1">
      <c r="A2841" s="87"/>
      <c r="B2841" s="87"/>
      <c r="C2841" s="361"/>
      <c r="D2841" s="87"/>
      <c r="E2841" s="361"/>
      <c r="F2841" s="87"/>
      <c r="G2841" s="87"/>
      <c r="H2841" s="87"/>
      <c r="I2841" s="16"/>
      <c r="J2841" s="16"/>
      <c r="K2841" s="32"/>
      <c r="L2841" s="16"/>
      <c r="M2841" s="16"/>
      <c r="N2841" s="16"/>
      <c r="AA2841" s="20"/>
      <c r="AB2841" s="20"/>
      <c r="AC2841" s="20"/>
      <c r="AD2841" s="20"/>
      <c r="AE2841" s="20"/>
      <c r="AF2841" s="20"/>
      <c r="AG2841" s="20"/>
      <c r="AH2841" s="20"/>
    </row>
    <row r="2842" spans="1:34" s="1" customFormat="1">
      <c r="A2842" s="87"/>
      <c r="B2842" s="87"/>
      <c r="C2842" s="361"/>
      <c r="D2842" s="87"/>
      <c r="E2842" s="361"/>
      <c r="F2842" s="87"/>
      <c r="G2842" s="87"/>
      <c r="H2842" s="87"/>
      <c r="I2842" s="16"/>
      <c r="J2842" s="16"/>
      <c r="K2842" s="32"/>
      <c r="L2842" s="16"/>
      <c r="M2842" s="16"/>
      <c r="N2842" s="16"/>
      <c r="AA2842" s="20"/>
      <c r="AB2842" s="20"/>
      <c r="AC2842" s="20"/>
      <c r="AD2842" s="20"/>
      <c r="AE2842" s="20"/>
      <c r="AF2842" s="20"/>
      <c r="AG2842" s="20"/>
      <c r="AH2842" s="20"/>
    </row>
    <row r="2843" spans="1:34" s="1" customFormat="1">
      <c r="A2843" s="87"/>
      <c r="B2843" s="87"/>
      <c r="C2843" s="361"/>
      <c r="D2843" s="87"/>
      <c r="E2843" s="361"/>
      <c r="F2843" s="87"/>
      <c r="G2843" s="87"/>
      <c r="H2843" s="87"/>
      <c r="I2843" s="16"/>
      <c r="J2843" s="16"/>
      <c r="K2843" s="32"/>
      <c r="L2843" s="16"/>
      <c r="M2843" s="16"/>
      <c r="N2843" s="16"/>
      <c r="AA2843" s="20"/>
      <c r="AB2843" s="20"/>
      <c r="AC2843" s="20"/>
      <c r="AD2843" s="20"/>
      <c r="AE2843" s="20"/>
      <c r="AF2843" s="20"/>
      <c r="AG2843" s="20"/>
      <c r="AH2843" s="20"/>
    </row>
    <row r="2844" spans="1:34" s="1" customFormat="1">
      <c r="A2844" s="87"/>
      <c r="B2844" s="87"/>
      <c r="C2844" s="361"/>
      <c r="D2844" s="87"/>
      <c r="E2844" s="361"/>
      <c r="F2844" s="87"/>
      <c r="G2844" s="87"/>
      <c r="H2844" s="87"/>
      <c r="I2844" s="16"/>
      <c r="J2844" s="16"/>
      <c r="K2844" s="32"/>
      <c r="L2844" s="16"/>
      <c r="M2844" s="16"/>
      <c r="N2844" s="16"/>
      <c r="AA2844" s="20"/>
      <c r="AB2844" s="20"/>
      <c r="AC2844" s="20"/>
      <c r="AD2844" s="20"/>
      <c r="AE2844" s="20"/>
      <c r="AF2844" s="20"/>
      <c r="AG2844" s="20"/>
      <c r="AH2844" s="20"/>
    </row>
    <row r="2845" spans="1:34" s="1" customFormat="1">
      <c r="A2845" s="87"/>
      <c r="B2845" s="87"/>
      <c r="C2845" s="361"/>
      <c r="D2845" s="87"/>
      <c r="E2845" s="361"/>
      <c r="F2845" s="87"/>
      <c r="G2845" s="87"/>
      <c r="H2845" s="87"/>
      <c r="I2845" s="16"/>
      <c r="J2845" s="16"/>
      <c r="K2845" s="32"/>
      <c r="L2845" s="16"/>
      <c r="M2845" s="16"/>
      <c r="N2845" s="16"/>
      <c r="AA2845" s="20"/>
      <c r="AB2845" s="20"/>
      <c r="AC2845" s="20"/>
      <c r="AD2845" s="20"/>
      <c r="AE2845" s="20"/>
      <c r="AF2845" s="20"/>
      <c r="AG2845" s="20"/>
      <c r="AH2845" s="20"/>
    </row>
    <row r="2846" spans="1:34" s="1" customFormat="1">
      <c r="A2846" s="87"/>
      <c r="B2846" s="87"/>
      <c r="C2846" s="361"/>
      <c r="D2846" s="87"/>
      <c r="E2846" s="361"/>
      <c r="F2846" s="87"/>
      <c r="G2846" s="87"/>
      <c r="H2846" s="87"/>
      <c r="I2846" s="16"/>
      <c r="J2846" s="16"/>
      <c r="K2846" s="32"/>
      <c r="L2846" s="16"/>
      <c r="M2846" s="16"/>
      <c r="N2846" s="16"/>
      <c r="AA2846" s="20"/>
      <c r="AB2846" s="20"/>
      <c r="AC2846" s="20"/>
      <c r="AD2846" s="20"/>
      <c r="AE2846" s="20"/>
      <c r="AF2846" s="20"/>
      <c r="AG2846" s="20"/>
      <c r="AH2846" s="20"/>
    </row>
    <row r="2847" spans="1:34" s="1" customFormat="1">
      <c r="A2847" s="87"/>
      <c r="B2847" s="87"/>
      <c r="C2847" s="361"/>
      <c r="D2847" s="87"/>
      <c r="E2847" s="361"/>
      <c r="F2847" s="87"/>
      <c r="G2847" s="87"/>
      <c r="H2847" s="87"/>
      <c r="I2847" s="16"/>
      <c r="J2847" s="16"/>
      <c r="K2847" s="32"/>
      <c r="L2847" s="16"/>
      <c r="M2847" s="16"/>
      <c r="N2847" s="16"/>
      <c r="AA2847" s="20"/>
      <c r="AB2847" s="20"/>
      <c r="AC2847" s="20"/>
      <c r="AD2847" s="20"/>
      <c r="AE2847" s="20"/>
      <c r="AF2847" s="20"/>
      <c r="AG2847" s="20"/>
      <c r="AH2847" s="20"/>
    </row>
    <row r="2848" spans="1:34" s="1" customFormat="1">
      <c r="A2848" s="87"/>
      <c r="B2848" s="87"/>
      <c r="C2848" s="361"/>
      <c r="D2848" s="87"/>
      <c r="E2848" s="361"/>
      <c r="F2848" s="87"/>
      <c r="G2848" s="87"/>
      <c r="H2848" s="87"/>
      <c r="I2848" s="16"/>
      <c r="J2848" s="16"/>
      <c r="K2848" s="32"/>
      <c r="L2848" s="16"/>
      <c r="M2848" s="16"/>
      <c r="N2848" s="16"/>
      <c r="AA2848" s="20"/>
      <c r="AB2848" s="20"/>
      <c r="AC2848" s="20"/>
      <c r="AD2848" s="20"/>
      <c r="AE2848" s="20"/>
      <c r="AF2848" s="20"/>
      <c r="AG2848" s="20"/>
      <c r="AH2848" s="20"/>
    </row>
    <row r="2849" spans="1:34" s="1" customFormat="1">
      <c r="A2849" s="87"/>
      <c r="B2849" s="87"/>
      <c r="C2849" s="361"/>
      <c r="D2849" s="87"/>
      <c r="E2849" s="361"/>
      <c r="F2849" s="87"/>
      <c r="G2849" s="87"/>
      <c r="H2849" s="87"/>
      <c r="I2849" s="16"/>
      <c r="J2849" s="16"/>
      <c r="K2849" s="32"/>
      <c r="L2849" s="16"/>
      <c r="M2849" s="16"/>
      <c r="N2849" s="16"/>
      <c r="AA2849" s="20"/>
      <c r="AB2849" s="20"/>
      <c r="AC2849" s="20"/>
      <c r="AD2849" s="20"/>
      <c r="AE2849" s="20"/>
      <c r="AF2849" s="20"/>
      <c r="AG2849" s="20"/>
      <c r="AH2849" s="20"/>
    </row>
    <row r="2850" spans="1:34" s="1" customFormat="1">
      <c r="A2850" s="87"/>
      <c r="B2850" s="87"/>
      <c r="C2850" s="361"/>
      <c r="D2850" s="87"/>
      <c r="E2850" s="361"/>
      <c r="F2850" s="87"/>
      <c r="G2850" s="87"/>
      <c r="H2850" s="87"/>
      <c r="I2850" s="16"/>
      <c r="J2850" s="16"/>
      <c r="K2850" s="32"/>
      <c r="L2850" s="16"/>
      <c r="M2850" s="16"/>
      <c r="N2850" s="16"/>
      <c r="AA2850" s="20"/>
      <c r="AB2850" s="20"/>
      <c r="AC2850" s="20"/>
      <c r="AD2850" s="20"/>
      <c r="AE2850" s="20"/>
      <c r="AF2850" s="20"/>
      <c r="AG2850" s="20"/>
      <c r="AH2850" s="20"/>
    </row>
    <row r="2851" spans="1:34" s="1" customFormat="1">
      <c r="A2851" s="87"/>
      <c r="B2851" s="87"/>
      <c r="C2851" s="361"/>
      <c r="D2851" s="87"/>
      <c r="E2851" s="361"/>
      <c r="F2851" s="87"/>
      <c r="G2851" s="87"/>
      <c r="H2851" s="87"/>
      <c r="I2851" s="16"/>
      <c r="J2851" s="16"/>
      <c r="K2851" s="32"/>
      <c r="L2851" s="16"/>
      <c r="M2851" s="16"/>
      <c r="N2851" s="16"/>
      <c r="AA2851" s="20"/>
      <c r="AB2851" s="20"/>
      <c r="AC2851" s="20"/>
      <c r="AD2851" s="20"/>
      <c r="AE2851" s="20"/>
      <c r="AF2851" s="20"/>
      <c r="AG2851" s="20"/>
      <c r="AH2851" s="20"/>
    </row>
    <row r="2852" spans="1:34" s="1" customFormat="1">
      <c r="A2852" s="87"/>
      <c r="B2852" s="87"/>
      <c r="C2852" s="361"/>
      <c r="D2852" s="87"/>
      <c r="E2852" s="361"/>
      <c r="F2852" s="87"/>
      <c r="G2852" s="87"/>
      <c r="H2852" s="87"/>
      <c r="I2852" s="16"/>
      <c r="J2852" s="16"/>
      <c r="K2852" s="32"/>
      <c r="L2852" s="16"/>
      <c r="M2852" s="16"/>
      <c r="N2852" s="16"/>
      <c r="AA2852" s="20"/>
      <c r="AB2852" s="20"/>
      <c r="AC2852" s="20"/>
      <c r="AD2852" s="20"/>
      <c r="AE2852" s="20"/>
      <c r="AF2852" s="20"/>
      <c r="AG2852" s="20"/>
      <c r="AH2852" s="20"/>
    </row>
    <row r="2853" spans="1:34" s="1" customFormat="1">
      <c r="A2853" s="87"/>
      <c r="B2853" s="87"/>
      <c r="C2853" s="361"/>
      <c r="D2853" s="87"/>
      <c r="E2853" s="361"/>
      <c r="F2853" s="87"/>
      <c r="G2853" s="87"/>
      <c r="H2853" s="87"/>
      <c r="I2853" s="16"/>
      <c r="J2853" s="16"/>
      <c r="K2853" s="32"/>
      <c r="L2853" s="16"/>
      <c r="M2853" s="16"/>
      <c r="N2853" s="16"/>
      <c r="AA2853" s="20"/>
      <c r="AB2853" s="20"/>
      <c r="AC2853" s="20"/>
      <c r="AD2853" s="20"/>
      <c r="AE2853" s="20"/>
      <c r="AF2853" s="20"/>
      <c r="AG2853" s="20"/>
      <c r="AH2853" s="20"/>
    </row>
    <row r="2854" spans="1:34" s="1" customFormat="1">
      <c r="A2854" s="87"/>
      <c r="B2854" s="87"/>
      <c r="C2854" s="361"/>
      <c r="D2854" s="87"/>
      <c r="E2854" s="361"/>
      <c r="F2854" s="87"/>
      <c r="G2854" s="87"/>
      <c r="H2854" s="87"/>
      <c r="I2854" s="16"/>
      <c r="J2854" s="16"/>
      <c r="K2854" s="32"/>
      <c r="L2854" s="16"/>
      <c r="M2854" s="16"/>
      <c r="N2854" s="16"/>
      <c r="AA2854" s="20"/>
      <c r="AB2854" s="20"/>
      <c r="AC2854" s="20"/>
      <c r="AD2854" s="20"/>
      <c r="AE2854" s="20"/>
      <c r="AF2854" s="20"/>
      <c r="AG2854" s="20"/>
      <c r="AH2854" s="20"/>
    </row>
    <row r="2855" spans="1:34" s="1" customFormat="1">
      <c r="A2855" s="87"/>
      <c r="B2855" s="87"/>
      <c r="C2855" s="361"/>
      <c r="D2855" s="87"/>
      <c r="E2855" s="361"/>
      <c r="F2855" s="87"/>
      <c r="G2855" s="87"/>
      <c r="H2855" s="87"/>
      <c r="I2855" s="16"/>
      <c r="J2855" s="16"/>
      <c r="K2855" s="32"/>
      <c r="L2855" s="16"/>
      <c r="M2855" s="16"/>
      <c r="N2855" s="16"/>
      <c r="AA2855" s="20"/>
      <c r="AB2855" s="20"/>
      <c r="AC2855" s="20"/>
      <c r="AD2855" s="20"/>
      <c r="AE2855" s="20"/>
      <c r="AF2855" s="20"/>
      <c r="AG2855" s="20"/>
      <c r="AH2855" s="20"/>
    </row>
    <row r="2856" spans="1:34" s="1" customFormat="1">
      <c r="A2856" s="87"/>
      <c r="B2856" s="87"/>
      <c r="C2856" s="361"/>
      <c r="D2856" s="87"/>
      <c r="E2856" s="361"/>
      <c r="F2856" s="87"/>
      <c r="G2856" s="87"/>
      <c r="H2856" s="87"/>
      <c r="I2856" s="16"/>
      <c r="J2856" s="16"/>
      <c r="K2856" s="32"/>
      <c r="L2856" s="16"/>
      <c r="M2856" s="16"/>
      <c r="N2856" s="16"/>
      <c r="AA2856" s="20"/>
      <c r="AB2856" s="20"/>
      <c r="AC2856" s="20"/>
      <c r="AD2856" s="20"/>
      <c r="AE2856" s="20"/>
      <c r="AF2856" s="20"/>
      <c r="AG2856" s="20"/>
      <c r="AH2856" s="20"/>
    </row>
    <row r="2857" spans="1:34" s="1" customFormat="1">
      <c r="A2857" s="87"/>
      <c r="B2857" s="87"/>
      <c r="C2857" s="361"/>
      <c r="D2857" s="87"/>
      <c r="E2857" s="361"/>
      <c r="F2857" s="87"/>
      <c r="G2857" s="87"/>
      <c r="H2857" s="87"/>
      <c r="I2857" s="16"/>
      <c r="J2857" s="16"/>
      <c r="K2857" s="32"/>
      <c r="L2857" s="16"/>
      <c r="M2857" s="16"/>
      <c r="N2857" s="16"/>
      <c r="AA2857" s="20"/>
      <c r="AB2857" s="20"/>
      <c r="AC2857" s="20"/>
      <c r="AD2857" s="20"/>
      <c r="AE2857" s="20"/>
      <c r="AF2857" s="20"/>
      <c r="AG2857" s="20"/>
      <c r="AH2857" s="20"/>
    </row>
    <row r="2858" spans="1:34" s="1" customFormat="1">
      <c r="A2858" s="87"/>
      <c r="B2858" s="87"/>
      <c r="C2858" s="361"/>
      <c r="D2858" s="87"/>
      <c r="E2858" s="361"/>
      <c r="F2858" s="87"/>
      <c r="G2858" s="87"/>
      <c r="H2858" s="87"/>
      <c r="I2858" s="16"/>
      <c r="J2858" s="16"/>
      <c r="K2858" s="32"/>
      <c r="L2858" s="16"/>
      <c r="M2858" s="16"/>
      <c r="N2858" s="16"/>
      <c r="AA2858" s="20"/>
      <c r="AB2858" s="20"/>
      <c r="AC2858" s="20"/>
      <c r="AD2858" s="20"/>
      <c r="AE2858" s="20"/>
      <c r="AF2858" s="20"/>
      <c r="AG2858" s="20"/>
      <c r="AH2858" s="20"/>
    </row>
    <row r="2859" spans="1:34" s="1" customFormat="1">
      <c r="A2859" s="87"/>
      <c r="B2859" s="87"/>
      <c r="C2859" s="361"/>
      <c r="D2859" s="87"/>
      <c r="E2859" s="361"/>
      <c r="F2859" s="87"/>
      <c r="G2859" s="87"/>
      <c r="H2859" s="87"/>
      <c r="I2859" s="16"/>
      <c r="J2859" s="16"/>
      <c r="K2859" s="32"/>
      <c r="L2859" s="16"/>
      <c r="M2859" s="16"/>
      <c r="N2859" s="16"/>
      <c r="AA2859" s="20"/>
      <c r="AB2859" s="20"/>
      <c r="AC2859" s="20"/>
      <c r="AD2859" s="20"/>
      <c r="AE2859" s="20"/>
      <c r="AF2859" s="20"/>
      <c r="AG2859" s="20"/>
      <c r="AH2859" s="20"/>
    </row>
    <row r="2860" spans="1:34" s="1" customFormat="1">
      <c r="A2860" s="87"/>
      <c r="B2860" s="87"/>
      <c r="C2860" s="361"/>
      <c r="D2860" s="87"/>
      <c r="E2860" s="361"/>
      <c r="F2860" s="87"/>
      <c r="G2860" s="87"/>
      <c r="H2860" s="87"/>
      <c r="I2860" s="16"/>
      <c r="J2860" s="16"/>
      <c r="K2860" s="32"/>
      <c r="L2860" s="16"/>
      <c r="M2860" s="16"/>
      <c r="N2860" s="16"/>
      <c r="AA2860" s="20"/>
      <c r="AB2860" s="20"/>
      <c r="AC2860" s="20"/>
      <c r="AD2860" s="20"/>
      <c r="AE2860" s="20"/>
      <c r="AF2860" s="20"/>
      <c r="AG2860" s="20"/>
      <c r="AH2860" s="20"/>
    </row>
    <row r="2861" spans="1:34" s="1" customFormat="1">
      <c r="A2861" s="87"/>
      <c r="B2861" s="87"/>
      <c r="C2861" s="361"/>
      <c r="D2861" s="87"/>
      <c r="E2861" s="361"/>
      <c r="F2861" s="87"/>
      <c r="G2861" s="87"/>
      <c r="H2861" s="87"/>
      <c r="I2861" s="16"/>
      <c r="J2861" s="16"/>
      <c r="K2861" s="32"/>
      <c r="L2861" s="16"/>
      <c r="M2861" s="16"/>
      <c r="N2861" s="16"/>
      <c r="AA2861" s="20"/>
      <c r="AB2861" s="20"/>
      <c r="AC2861" s="20"/>
      <c r="AD2861" s="20"/>
      <c r="AE2861" s="20"/>
      <c r="AF2861" s="20"/>
      <c r="AG2861" s="20"/>
      <c r="AH2861" s="20"/>
    </row>
    <row r="2862" spans="1:34" s="1" customFormat="1">
      <c r="A2862" s="87"/>
      <c r="B2862" s="87"/>
      <c r="C2862" s="361"/>
      <c r="D2862" s="87"/>
      <c r="E2862" s="361"/>
      <c r="F2862" s="87"/>
      <c r="G2862" s="87"/>
      <c r="H2862" s="87"/>
      <c r="I2862" s="16"/>
      <c r="J2862" s="16"/>
      <c r="K2862" s="32"/>
      <c r="L2862" s="16"/>
      <c r="M2862" s="16"/>
      <c r="N2862" s="16"/>
      <c r="AA2862" s="20"/>
      <c r="AB2862" s="20"/>
      <c r="AC2862" s="20"/>
      <c r="AD2862" s="20"/>
      <c r="AE2862" s="20"/>
      <c r="AF2862" s="20"/>
      <c r="AG2862" s="20"/>
      <c r="AH2862" s="20"/>
    </row>
    <row r="2863" spans="1:34" s="1" customFormat="1">
      <c r="A2863" s="87"/>
      <c r="B2863" s="87"/>
      <c r="C2863" s="361"/>
      <c r="D2863" s="87"/>
      <c r="E2863" s="361"/>
      <c r="F2863" s="87"/>
      <c r="G2863" s="87"/>
      <c r="H2863" s="87"/>
      <c r="I2863" s="16"/>
      <c r="J2863" s="16"/>
      <c r="K2863" s="32"/>
      <c r="L2863" s="16"/>
      <c r="M2863" s="16"/>
      <c r="N2863" s="16"/>
      <c r="AA2863" s="20"/>
      <c r="AB2863" s="20"/>
      <c r="AC2863" s="20"/>
      <c r="AD2863" s="20"/>
      <c r="AE2863" s="20"/>
      <c r="AF2863" s="20"/>
      <c r="AG2863" s="20"/>
      <c r="AH2863" s="20"/>
    </row>
    <row r="2864" spans="1:34" s="1" customFormat="1">
      <c r="A2864" s="87"/>
      <c r="B2864" s="87"/>
      <c r="C2864" s="361"/>
      <c r="D2864" s="87"/>
      <c r="E2864" s="361"/>
      <c r="F2864" s="87"/>
      <c r="G2864" s="87"/>
      <c r="H2864" s="87"/>
      <c r="I2864" s="16"/>
      <c r="J2864" s="16"/>
      <c r="K2864" s="32"/>
      <c r="L2864" s="16"/>
      <c r="M2864" s="16"/>
      <c r="N2864" s="16"/>
      <c r="AA2864" s="20"/>
      <c r="AB2864" s="20"/>
      <c r="AC2864" s="20"/>
      <c r="AD2864" s="20"/>
      <c r="AE2864" s="20"/>
      <c r="AF2864" s="20"/>
      <c r="AG2864" s="20"/>
      <c r="AH2864" s="20"/>
    </row>
    <row r="2865" spans="1:34" s="1" customFormat="1">
      <c r="A2865" s="87"/>
      <c r="B2865" s="87"/>
      <c r="C2865" s="361"/>
      <c r="D2865" s="87"/>
      <c r="E2865" s="361"/>
      <c r="F2865" s="87"/>
      <c r="G2865" s="87"/>
      <c r="H2865" s="87"/>
      <c r="I2865" s="16"/>
      <c r="J2865" s="16"/>
      <c r="K2865" s="32"/>
      <c r="L2865" s="16"/>
      <c r="M2865" s="16"/>
      <c r="N2865" s="16"/>
      <c r="AA2865" s="20"/>
      <c r="AB2865" s="20"/>
      <c r="AC2865" s="20"/>
      <c r="AD2865" s="20"/>
      <c r="AE2865" s="20"/>
      <c r="AF2865" s="20"/>
      <c r="AG2865" s="20"/>
      <c r="AH2865" s="20"/>
    </row>
    <row r="2866" spans="1:34" s="1" customFormat="1">
      <c r="A2866" s="87"/>
      <c r="B2866" s="87"/>
      <c r="C2866" s="361"/>
      <c r="D2866" s="87"/>
      <c r="E2866" s="361"/>
      <c r="F2866" s="87"/>
      <c r="G2866" s="87"/>
      <c r="H2866" s="87"/>
      <c r="I2866" s="16"/>
      <c r="J2866" s="16"/>
      <c r="K2866" s="32"/>
      <c r="L2866" s="16"/>
      <c r="M2866" s="16"/>
      <c r="N2866" s="16"/>
      <c r="AA2866" s="20"/>
      <c r="AB2866" s="20"/>
      <c r="AC2866" s="20"/>
      <c r="AD2866" s="20"/>
      <c r="AE2866" s="20"/>
      <c r="AF2866" s="20"/>
      <c r="AG2866" s="20"/>
      <c r="AH2866" s="20"/>
    </row>
    <row r="2867" spans="1:34" s="1" customFormat="1">
      <c r="A2867" s="87"/>
      <c r="B2867" s="87"/>
      <c r="C2867" s="361"/>
      <c r="D2867" s="87"/>
      <c r="E2867" s="361"/>
      <c r="F2867" s="87"/>
      <c r="G2867" s="87"/>
      <c r="H2867" s="87"/>
      <c r="I2867" s="16"/>
      <c r="J2867" s="16"/>
      <c r="K2867" s="32"/>
      <c r="L2867" s="16"/>
      <c r="M2867" s="16"/>
      <c r="N2867" s="16"/>
      <c r="AA2867" s="20"/>
      <c r="AB2867" s="20"/>
      <c r="AC2867" s="20"/>
      <c r="AD2867" s="20"/>
      <c r="AE2867" s="20"/>
      <c r="AF2867" s="20"/>
      <c r="AG2867" s="20"/>
      <c r="AH2867" s="20"/>
    </row>
    <row r="2868" spans="1:34" s="1" customFormat="1">
      <c r="A2868" s="87"/>
      <c r="B2868" s="87"/>
      <c r="C2868" s="361"/>
      <c r="D2868" s="87"/>
      <c r="E2868" s="361"/>
      <c r="F2868" s="87"/>
      <c r="G2868" s="87"/>
      <c r="H2868" s="87"/>
      <c r="I2868" s="16"/>
      <c r="J2868" s="16"/>
      <c r="K2868" s="32"/>
      <c r="L2868" s="16"/>
      <c r="M2868" s="16"/>
      <c r="N2868" s="16"/>
      <c r="AA2868" s="20"/>
      <c r="AB2868" s="20"/>
      <c r="AC2868" s="20"/>
      <c r="AD2868" s="20"/>
      <c r="AE2868" s="20"/>
      <c r="AF2868" s="20"/>
      <c r="AG2868" s="20"/>
      <c r="AH2868" s="20"/>
    </row>
    <row r="2869" spans="1:34" s="1" customFormat="1">
      <c r="A2869" s="87"/>
      <c r="B2869" s="87"/>
      <c r="C2869" s="361"/>
      <c r="D2869" s="87"/>
      <c r="E2869" s="361"/>
      <c r="F2869" s="87"/>
      <c r="G2869" s="87"/>
      <c r="H2869" s="87"/>
      <c r="I2869" s="16"/>
      <c r="J2869" s="16"/>
      <c r="K2869" s="32"/>
      <c r="L2869" s="16"/>
      <c r="M2869" s="16"/>
      <c r="N2869" s="16"/>
      <c r="AA2869" s="20"/>
      <c r="AB2869" s="20"/>
      <c r="AC2869" s="20"/>
      <c r="AD2869" s="20"/>
      <c r="AE2869" s="20"/>
      <c r="AF2869" s="20"/>
      <c r="AG2869" s="20"/>
      <c r="AH2869" s="20"/>
    </row>
    <row r="2870" spans="1:34" s="1" customFormat="1">
      <c r="A2870" s="87"/>
      <c r="B2870" s="87"/>
      <c r="C2870" s="361"/>
      <c r="D2870" s="87"/>
      <c r="E2870" s="361"/>
      <c r="F2870" s="87"/>
      <c r="G2870" s="87"/>
      <c r="H2870" s="87"/>
      <c r="I2870" s="16"/>
      <c r="J2870" s="16"/>
      <c r="K2870" s="32"/>
      <c r="L2870" s="16"/>
      <c r="M2870" s="16"/>
      <c r="N2870" s="16"/>
      <c r="AA2870" s="20"/>
      <c r="AB2870" s="20"/>
      <c r="AC2870" s="20"/>
      <c r="AD2870" s="20"/>
      <c r="AE2870" s="20"/>
      <c r="AF2870" s="20"/>
      <c r="AG2870" s="20"/>
      <c r="AH2870" s="20"/>
    </row>
    <row r="2871" spans="1:34" s="1" customFormat="1">
      <c r="A2871" s="87"/>
      <c r="B2871" s="87"/>
      <c r="C2871" s="361"/>
      <c r="D2871" s="87"/>
      <c r="E2871" s="361"/>
      <c r="F2871" s="87"/>
      <c r="G2871" s="87"/>
      <c r="H2871" s="87"/>
      <c r="I2871" s="16"/>
      <c r="J2871" s="16"/>
      <c r="K2871" s="32"/>
      <c r="L2871" s="16"/>
      <c r="M2871" s="16"/>
      <c r="N2871" s="16"/>
      <c r="AA2871" s="20"/>
      <c r="AB2871" s="20"/>
      <c r="AC2871" s="20"/>
      <c r="AD2871" s="20"/>
      <c r="AE2871" s="20"/>
      <c r="AF2871" s="20"/>
      <c r="AG2871" s="20"/>
      <c r="AH2871" s="20"/>
    </row>
    <row r="2872" spans="1:34" s="1" customFormat="1">
      <c r="A2872" s="87"/>
      <c r="B2872" s="87"/>
      <c r="C2872" s="361"/>
      <c r="D2872" s="87"/>
      <c r="E2872" s="361"/>
      <c r="F2872" s="87"/>
      <c r="G2872" s="87"/>
      <c r="H2872" s="87"/>
      <c r="I2872" s="16"/>
      <c r="J2872" s="16"/>
      <c r="K2872" s="32"/>
      <c r="L2872" s="16"/>
      <c r="M2872" s="16"/>
      <c r="N2872" s="16"/>
      <c r="AA2872" s="20"/>
      <c r="AB2872" s="20"/>
      <c r="AC2872" s="20"/>
      <c r="AD2872" s="20"/>
      <c r="AE2872" s="20"/>
      <c r="AF2872" s="20"/>
      <c r="AG2872" s="20"/>
      <c r="AH2872" s="20"/>
    </row>
    <row r="2873" spans="1:34" s="1" customFormat="1">
      <c r="A2873" s="87"/>
      <c r="B2873" s="87"/>
      <c r="C2873" s="361"/>
      <c r="D2873" s="87"/>
      <c r="E2873" s="361"/>
      <c r="F2873" s="87"/>
      <c r="G2873" s="87"/>
      <c r="H2873" s="87"/>
      <c r="I2873" s="16"/>
      <c r="J2873" s="16"/>
      <c r="K2873" s="32"/>
      <c r="L2873" s="16"/>
      <c r="M2873" s="16"/>
      <c r="N2873" s="16"/>
      <c r="AA2873" s="20"/>
      <c r="AB2873" s="20"/>
      <c r="AC2873" s="20"/>
      <c r="AD2873" s="20"/>
      <c r="AE2873" s="20"/>
      <c r="AF2873" s="20"/>
      <c r="AG2873" s="20"/>
      <c r="AH2873" s="20"/>
    </row>
    <row r="2874" spans="1:34" s="1" customFormat="1">
      <c r="A2874" s="87"/>
      <c r="B2874" s="87"/>
      <c r="C2874" s="361"/>
      <c r="D2874" s="87"/>
      <c r="E2874" s="361"/>
      <c r="F2874" s="87"/>
      <c r="G2874" s="87"/>
      <c r="H2874" s="87"/>
      <c r="I2874" s="16"/>
      <c r="J2874" s="16"/>
      <c r="K2874" s="32"/>
      <c r="L2874" s="16"/>
      <c r="M2874" s="16"/>
      <c r="N2874" s="16"/>
      <c r="AA2874" s="20"/>
      <c r="AB2874" s="20"/>
      <c r="AC2874" s="20"/>
      <c r="AD2874" s="20"/>
      <c r="AE2874" s="20"/>
      <c r="AF2874" s="20"/>
      <c r="AG2874" s="20"/>
      <c r="AH2874" s="20"/>
    </row>
    <row r="2875" spans="1:34" s="1" customFormat="1">
      <c r="A2875" s="87"/>
      <c r="B2875" s="87"/>
      <c r="C2875" s="361"/>
      <c r="D2875" s="87"/>
      <c r="E2875" s="361"/>
      <c r="F2875" s="87"/>
      <c r="G2875" s="87"/>
      <c r="H2875" s="87"/>
      <c r="I2875" s="16"/>
      <c r="J2875" s="16"/>
      <c r="K2875" s="32"/>
      <c r="L2875" s="16"/>
      <c r="M2875" s="16"/>
      <c r="N2875" s="16"/>
      <c r="AA2875" s="20"/>
      <c r="AB2875" s="20"/>
      <c r="AC2875" s="20"/>
      <c r="AD2875" s="20"/>
      <c r="AE2875" s="20"/>
      <c r="AF2875" s="20"/>
      <c r="AG2875" s="20"/>
      <c r="AH2875" s="20"/>
    </row>
    <row r="2876" spans="1:34" s="1" customFormat="1">
      <c r="A2876" s="87"/>
      <c r="B2876" s="87"/>
      <c r="C2876" s="361"/>
      <c r="D2876" s="87"/>
      <c r="E2876" s="361"/>
      <c r="F2876" s="87"/>
      <c r="G2876" s="87"/>
      <c r="H2876" s="87"/>
      <c r="I2876" s="16"/>
      <c r="J2876" s="16"/>
      <c r="K2876" s="32"/>
      <c r="L2876" s="16"/>
      <c r="M2876" s="16"/>
      <c r="N2876" s="16"/>
      <c r="AA2876" s="20"/>
      <c r="AB2876" s="20"/>
      <c r="AC2876" s="20"/>
      <c r="AD2876" s="20"/>
      <c r="AE2876" s="20"/>
      <c r="AF2876" s="20"/>
      <c r="AG2876" s="20"/>
      <c r="AH2876" s="20"/>
    </row>
    <row r="2877" spans="1:34" s="1" customFormat="1">
      <c r="A2877" s="87"/>
      <c r="B2877" s="87"/>
      <c r="C2877" s="361"/>
      <c r="D2877" s="87"/>
      <c r="E2877" s="361"/>
      <c r="F2877" s="87"/>
      <c r="G2877" s="87"/>
      <c r="H2877" s="87"/>
      <c r="I2877" s="16"/>
      <c r="J2877" s="16"/>
      <c r="K2877" s="32"/>
      <c r="L2877" s="16"/>
      <c r="M2877" s="16"/>
      <c r="N2877" s="16"/>
      <c r="AA2877" s="20"/>
      <c r="AB2877" s="20"/>
      <c r="AC2877" s="20"/>
      <c r="AD2877" s="20"/>
      <c r="AE2877" s="20"/>
      <c r="AF2877" s="20"/>
      <c r="AG2877" s="20"/>
      <c r="AH2877" s="20"/>
    </row>
    <row r="2878" spans="1:34" s="1" customFormat="1">
      <c r="A2878" s="87"/>
      <c r="B2878" s="87"/>
      <c r="C2878" s="361"/>
      <c r="D2878" s="87"/>
      <c r="E2878" s="361"/>
      <c r="F2878" s="87"/>
      <c r="G2878" s="87"/>
      <c r="H2878" s="87"/>
      <c r="I2878" s="16"/>
      <c r="J2878" s="16"/>
      <c r="K2878" s="32"/>
      <c r="L2878" s="16"/>
      <c r="M2878" s="16"/>
      <c r="N2878" s="16"/>
      <c r="AA2878" s="20"/>
      <c r="AB2878" s="20"/>
      <c r="AC2878" s="20"/>
      <c r="AD2878" s="20"/>
      <c r="AE2878" s="20"/>
      <c r="AF2878" s="20"/>
      <c r="AG2878" s="20"/>
      <c r="AH2878" s="20"/>
    </row>
    <row r="2879" spans="1:34" s="1" customFormat="1">
      <c r="A2879" s="87"/>
      <c r="B2879" s="87"/>
      <c r="C2879" s="361"/>
      <c r="D2879" s="87"/>
      <c r="E2879" s="361"/>
      <c r="F2879" s="87"/>
      <c r="G2879" s="87"/>
      <c r="H2879" s="87"/>
      <c r="I2879" s="16"/>
      <c r="J2879" s="16"/>
      <c r="K2879" s="32"/>
      <c r="L2879" s="16"/>
      <c r="M2879" s="16"/>
      <c r="N2879" s="16"/>
      <c r="AA2879" s="20"/>
      <c r="AB2879" s="20"/>
      <c r="AC2879" s="20"/>
      <c r="AD2879" s="20"/>
      <c r="AE2879" s="20"/>
      <c r="AF2879" s="20"/>
      <c r="AG2879" s="20"/>
      <c r="AH2879" s="20"/>
    </row>
    <row r="2880" spans="1:34" s="1" customFormat="1">
      <c r="A2880" s="87"/>
      <c r="B2880" s="87"/>
      <c r="C2880" s="361"/>
      <c r="D2880" s="87"/>
      <c r="E2880" s="361"/>
      <c r="F2880" s="87"/>
      <c r="G2880" s="87"/>
      <c r="H2880" s="87"/>
      <c r="I2880" s="16"/>
      <c r="J2880" s="16"/>
      <c r="K2880" s="32"/>
      <c r="L2880" s="16"/>
      <c r="M2880" s="16"/>
      <c r="N2880" s="16"/>
      <c r="AA2880" s="20"/>
      <c r="AB2880" s="20"/>
      <c r="AC2880" s="20"/>
      <c r="AD2880" s="20"/>
      <c r="AE2880" s="20"/>
      <c r="AF2880" s="20"/>
      <c r="AG2880" s="20"/>
      <c r="AH2880" s="20"/>
    </row>
    <row r="2881" spans="1:34" s="1" customFormat="1">
      <c r="A2881" s="87"/>
      <c r="B2881" s="87"/>
      <c r="C2881" s="361"/>
      <c r="D2881" s="87"/>
      <c r="E2881" s="361"/>
      <c r="F2881" s="87"/>
      <c r="G2881" s="87"/>
      <c r="H2881" s="87"/>
      <c r="I2881" s="16"/>
      <c r="J2881" s="16"/>
      <c r="K2881" s="32"/>
      <c r="L2881" s="16"/>
      <c r="M2881" s="16"/>
      <c r="N2881" s="16"/>
      <c r="AA2881" s="20"/>
      <c r="AB2881" s="20"/>
      <c r="AC2881" s="20"/>
      <c r="AD2881" s="20"/>
      <c r="AE2881" s="20"/>
      <c r="AF2881" s="20"/>
      <c r="AG2881" s="20"/>
      <c r="AH2881" s="20"/>
    </row>
    <row r="2882" spans="1:34" s="1" customFormat="1">
      <c r="A2882" s="87"/>
      <c r="B2882" s="87"/>
      <c r="C2882" s="361"/>
      <c r="D2882" s="87"/>
      <c r="E2882" s="361"/>
      <c r="F2882" s="87"/>
      <c r="G2882" s="87"/>
      <c r="H2882" s="87"/>
      <c r="I2882" s="16"/>
      <c r="J2882" s="16"/>
      <c r="K2882" s="32"/>
      <c r="L2882" s="16"/>
      <c r="M2882" s="16"/>
      <c r="N2882" s="16"/>
      <c r="AA2882" s="20"/>
      <c r="AB2882" s="20"/>
      <c r="AC2882" s="20"/>
      <c r="AD2882" s="20"/>
      <c r="AE2882" s="20"/>
      <c r="AF2882" s="20"/>
      <c r="AG2882" s="20"/>
      <c r="AH2882" s="20"/>
    </row>
    <row r="2883" spans="1:34" s="1" customFormat="1">
      <c r="A2883" s="87"/>
      <c r="B2883" s="87"/>
      <c r="C2883" s="361"/>
      <c r="D2883" s="87"/>
      <c r="E2883" s="361"/>
      <c r="F2883" s="87"/>
      <c r="G2883" s="87"/>
      <c r="H2883" s="87"/>
      <c r="I2883" s="16"/>
      <c r="J2883" s="16"/>
      <c r="K2883" s="32"/>
      <c r="L2883" s="16"/>
      <c r="M2883" s="16"/>
      <c r="N2883" s="16"/>
      <c r="AA2883" s="20"/>
      <c r="AB2883" s="20"/>
      <c r="AC2883" s="20"/>
      <c r="AD2883" s="20"/>
      <c r="AE2883" s="20"/>
      <c r="AF2883" s="20"/>
      <c r="AG2883" s="20"/>
      <c r="AH2883" s="20"/>
    </row>
    <row r="2884" spans="1:34" s="1" customFormat="1">
      <c r="A2884" s="87"/>
      <c r="B2884" s="87"/>
      <c r="C2884" s="361"/>
      <c r="D2884" s="87"/>
      <c r="E2884" s="361"/>
      <c r="F2884" s="87"/>
      <c r="G2884" s="87"/>
      <c r="H2884" s="87"/>
      <c r="I2884" s="16"/>
      <c r="J2884" s="16"/>
      <c r="K2884" s="32"/>
      <c r="L2884" s="16"/>
      <c r="M2884" s="16"/>
      <c r="N2884" s="16"/>
      <c r="AA2884" s="20"/>
      <c r="AB2884" s="20"/>
      <c r="AC2884" s="20"/>
      <c r="AD2884" s="20"/>
      <c r="AE2884" s="20"/>
      <c r="AF2884" s="20"/>
      <c r="AG2884" s="20"/>
      <c r="AH2884" s="20"/>
    </row>
    <row r="2885" spans="1:34" s="1" customFormat="1">
      <c r="A2885" s="87"/>
      <c r="B2885" s="87"/>
      <c r="C2885" s="361"/>
      <c r="D2885" s="87"/>
      <c r="E2885" s="361"/>
      <c r="F2885" s="87"/>
      <c r="G2885" s="87"/>
      <c r="H2885" s="87"/>
      <c r="I2885" s="16"/>
      <c r="J2885" s="16"/>
      <c r="K2885" s="32"/>
      <c r="L2885" s="16"/>
      <c r="M2885" s="16"/>
      <c r="N2885" s="16"/>
      <c r="AA2885" s="20"/>
      <c r="AB2885" s="20"/>
      <c r="AC2885" s="20"/>
      <c r="AD2885" s="20"/>
      <c r="AE2885" s="20"/>
      <c r="AF2885" s="20"/>
      <c r="AG2885" s="20"/>
      <c r="AH2885" s="20"/>
    </row>
    <row r="2886" spans="1:34" s="1" customFormat="1">
      <c r="A2886" s="87"/>
      <c r="B2886" s="87"/>
      <c r="C2886" s="361"/>
      <c r="D2886" s="87"/>
      <c r="E2886" s="361"/>
      <c r="F2886" s="87"/>
      <c r="G2886" s="87"/>
      <c r="H2886" s="87"/>
      <c r="I2886" s="16"/>
      <c r="J2886" s="16"/>
      <c r="K2886" s="32"/>
      <c r="L2886" s="16"/>
      <c r="M2886" s="16"/>
      <c r="N2886" s="16"/>
      <c r="AA2886" s="20"/>
      <c r="AB2886" s="20"/>
      <c r="AC2886" s="20"/>
      <c r="AD2886" s="20"/>
      <c r="AE2886" s="20"/>
      <c r="AF2886" s="20"/>
      <c r="AG2886" s="20"/>
      <c r="AH2886" s="20"/>
    </row>
    <row r="2887" spans="1:34" s="1" customFormat="1">
      <c r="A2887" s="87"/>
      <c r="B2887" s="87"/>
      <c r="C2887" s="361"/>
      <c r="D2887" s="87"/>
      <c r="E2887" s="361"/>
      <c r="F2887" s="87"/>
      <c r="G2887" s="87"/>
      <c r="H2887" s="87"/>
      <c r="I2887" s="16"/>
      <c r="J2887" s="16"/>
      <c r="K2887" s="32"/>
      <c r="L2887" s="16"/>
      <c r="M2887" s="16"/>
      <c r="N2887" s="16"/>
      <c r="AA2887" s="20"/>
      <c r="AB2887" s="20"/>
      <c r="AC2887" s="20"/>
      <c r="AD2887" s="20"/>
      <c r="AE2887" s="20"/>
      <c r="AF2887" s="20"/>
      <c r="AG2887" s="20"/>
      <c r="AH2887" s="20"/>
    </row>
    <row r="2888" spans="1:34" s="1" customFormat="1">
      <c r="A2888" s="87"/>
      <c r="B2888" s="87"/>
      <c r="C2888" s="361"/>
      <c r="D2888" s="87"/>
      <c r="E2888" s="361"/>
      <c r="F2888" s="87"/>
      <c r="G2888" s="87"/>
      <c r="H2888" s="87"/>
      <c r="I2888" s="16"/>
      <c r="J2888" s="16"/>
      <c r="K2888" s="32"/>
      <c r="L2888" s="16"/>
      <c r="M2888" s="16"/>
      <c r="N2888" s="16"/>
      <c r="AA2888" s="20"/>
      <c r="AB2888" s="20"/>
      <c r="AC2888" s="20"/>
      <c r="AD2888" s="20"/>
      <c r="AE2888" s="20"/>
      <c r="AF2888" s="20"/>
      <c r="AG2888" s="20"/>
      <c r="AH2888" s="20"/>
    </row>
    <row r="2889" spans="1:34" s="1" customFormat="1">
      <c r="A2889" s="87"/>
      <c r="B2889" s="87"/>
      <c r="C2889" s="361"/>
      <c r="D2889" s="87"/>
      <c r="E2889" s="361"/>
      <c r="F2889" s="87"/>
      <c r="G2889" s="87"/>
      <c r="H2889" s="87"/>
      <c r="I2889" s="16"/>
      <c r="J2889" s="16"/>
      <c r="K2889" s="32"/>
      <c r="L2889" s="16"/>
      <c r="M2889" s="16"/>
      <c r="N2889" s="16"/>
      <c r="AA2889" s="20"/>
      <c r="AB2889" s="20"/>
      <c r="AC2889" s="20"/>
      <c r="AD2889" s="20"/>
      <c r="AE2889" s="20"/>
      <c r="AF2889" s="20"/>
      <c r="AG2889" s="20"/>
      <c r="AH2889" s="20"/>
    </row>
    <row r="2890" spans="1:34" s="1" customFormat="1">
      <c r="A2890" s="87"/>
      <c r="B2890" s="87"/>
      <c r="C2890" s="361"/>
      <c r="D2890" s="87"/>
      <c r="E2890" s="361"/>
      <c r="F2890" s="87"/>
      <c r="G2890" s="87"/>
      <c r="H2890" s="87"/>
      <c r="I2890" s="16"/>
      <c r="J2890" s="16"/>
      <c r="K2890" s="32"/>
      <c r="L2890" s="16"/>
      <c r="M2890" s="16"/>
      <c r="N2890" s="16"/>
      <c r="AA2890" s="20"/>
      <c r="AB2890" s="20"/>
      <c r="AC2890" s="20"/>
      <c r="AD2890" s="20"/>
      <c r="AE2890" s="20"/>
      <c r="AF2890" s="20"/>
      <c r="AG2890" s="20"/>
      <c r="AH2890" s="20"/>
    </row>
    <row r="2891" spans="1:34" s="1" customFormat="1">
      <c r="A2891" s="87"/>
      <c r="B2891" s="87"/>
      <c r="C2891" s="361"/>
      <c r="D2891" s="87"/>
      <c r="E2891" s="361"/>
      <c r="F2891" s="87"/>
      <c r="G2891" s="87"/>
      <c r="H2891" s="87"/>
      <c r="I2891" s="16"/>
      <c r="J2891" s="16"/>
      <c r="K2891" s="32"/>
      <c r="L2891" s="16"/>
      <c r="M2891" s="16"/>
      <c r="N2891" s="16"/>
      <c r="AA2891" s="20"/>
      <c r="AB2891" s="20"/>
      <c r="AC2891" s="20"/>
      <c r="AD2891" s="20"/>
      <c r="AE2891" s="20"/>
      <c r="AF2891" s="20"/>
      <c r="AG2891" s="20"/>
      <c r="AH2891" s="20"/>
    </row>
    <row r="2892" spans="1:34" s="1" customFormat="1">
      <c r="A2892" s="87"/>
      <c r="B2892" s="87"/>
      <c r="C2892" s="361"/>
      <c r="D2892" s="87"/>
      <c r="E2892" s="361"/>
      <c r="F2892" s="87"/>
      <c r="G2892" s="87"/>
      <c r="H2892" s="87"/>
      <c r="I2892" s="16"/>
      <c r="J2892" s="16"/>
      <c r="K2892" s="32"/>
      <c r="L2892" s="16"/>
      <c r="M2892" s="16"/>
      <c r="N2892" s="16"/>
      <c r="AA2892" s="20"/>
      <c r="AB2892" s="20"/>
      <c r="AC2892" s="20"/>
      <c r="AD2892" s="20"/>
      <c r="AE2892" s="20"/>
      <c r="AF2892" s="20"/>
      <c r="AG2892" s="20"/>
      <c r="AH2892" s="20"/>
    </row>
    <row r="2893" spans="1:34" s="1" customFormat="1">
      <c r="A2893" s="87"/>
      <c r="B2893" s="87"/>
      <c r="C2893" s="361"/>
      <c r="D2893" s="87"/>
      <c r="E2893" s="361"/>
      <c r="F2893" s="87"/>
      <c r="G2893" s="87"/>
      <c r="H2893" s="87"/>
      <c r="I2893" s="16"/>
      <c r="J2893" s="16"/>
      <c r="K2893" s="32"/>
      <c r="L2893" s="16"/>
      <c r="M2893" s="16"/>
      <c r="N2893" s="16"/>
      <c r="AA2893" s="20"/>
      <c r="AB2893" s="20"/>
      <c r="AC2893" s="20"/>
      <c r="AD2893" s="20"/>
      <c r="AE2893" s="20"/>
      <c r="AF2893" s="20"/>
      <c r="AG2893" s="20"/>
      <c r="AH2893" s="20"/>
    </row>
    <row r="2894" spans="1:34" s="1" customFormat="1">
      <c r="A2894" s="87"/>
      <c r="B2894" s="87"/>
      <c r="C2894" s="361"/>
      <c r="D2894" s="87"/>
      <c r="E2894" s="361"/>
      <c r="F2894" s="87"/>
      <c r="G2894" s="87"/>
      <c r="H2894" s="87"/>
      <c r="I2894" s="16"/>
      <c r="J2894" s="16"/>
      <c r="K2894" s="32"/>
      <c r="L2894" s="16"/>
      <c r="M2894" s="16"/>
      <c r="N2894" s="16"/>
      <c r="AA2894" s="20"/>
      <c r="AB2894" s="20"/>
      <c r="AC2894" s="20"/>
      <c r="AD2894" s="20"/>
      <c r="AE2894" s="20"/>
      <c r="AF2894" s="20"/>
      <c r="AG2894" s="20"/>
      <c r="AH2894" s="20"/>
    </row>
    <row r="2895" spans="1:34" s="1" customFormat="1">
      <c r="A2895" s="87"/>
      <c r="B2895" s="87"/>
      <c r="C2895" s="361"/>
      <c r="D2895" s="87"/>
      <c r="E2895" s="361"/>
      <c r="F2895" s="87"/>
      <c r="G2895" s="87"/>
      <c r="H2895" s="87"/>
      <c r="I2895" s="16"/>
      <c r="J2895" s="16"/>
      <c r="K2895" s="32"/>
      <c r="L2895" s="16"/>
      <c r="M2895" s="16"/>
      <c r="N2895" s="16"/>
      <c r="AA2895" s="20"/>
      <c r="AB2895" s="20"/>
      <c r="AC2895" s="20"/>
      <c r="AD2895" s="20"/>
      <c r="AE2895" s="20"/>
      <c r="AF2895" s="20"/>
      <c r="AG2895" s="20"/>
      <c r="AH2895" s="20"/>
    </row>
    <row r="2896" spans="1:34" s="1" customFormat="1">
      <c r="A2896" s="87"/>
      <c r="B2896" s="87"/>
      <c r="C2896" s="361"/>
      <c r="D2896" s="87"/>
      <c r="E2896" s="361"/>
      <c r="F2896" s="87"/>
      <c r="G2896" s="87"/>
      <c r="H2896" s="87"/>
      <c r="I2896" s="16"/>
      <c r="J2896" s="16"/>
      <c r="K2896" s="32"/>
      <c r="L2896" s="16"/>
      <c r="M2896" s="16"/>
      <c r="N2896" s="16"/>
      <c r="AA2896" s="20"/>
      <c r="AB2896" s="20"/>
      <c r="AC2896" s="20"/>
      <c r="AD2896" s="20"/>
      <c r="AE2896" s="20"/>
      <c r="AF2896" s="20"/>
      <c r="AG2896" s="20"/>
      <c r="AH2896" s="20"/>
    </row>
    <row r="2897" spans="1:34" s="1" customFormat="1">
      <c r="A2897" s="87"/>
      <c r="B2897" s="87"/>
      <c r="C2897" s="361"/>
      <c r="D2897" s="87"/>
      <c r="E2897" s="361"/>
      <c r="F2897" s="87"/>
      <c r="G2897" s="87"/>
      <c r="H2897" s="87"/>
      <c r="I2897" s="16"/>
      <c r="J2897" s="16"/>
      <c r="K2897" s="32"/>
      <c r="L2897" s="16"/>
      <c r="M2897" s="16"/>
      <c r="N2897" s="16"/>
      <c r="AA2897" s="20"/>
      <c r="AB2897" s="20"/>
      <c r="AC2897" s="20"/>
      <c r="AD2897" s="20"/>
      <c r="AE2897" s="20"/>
      <c r="AF2897" s="20"/>
      <c r="AG2897" s="20"/>
      <c r="AH2897" s="20"/>
    </row>
    <row r="2898" spans="1:34" s="1" customFormat="1">
      <c r="A2898" s="87"/>
      <c r="B2898" s="87"/>
      <c r="C2898" s="361"/>
      <c r="D2898" s="87"/>
      <c r="E2898" s="361"/>
      <c r="F2898" s="87"/>
      <c r="G2898" s="87"/>
      <c r="H2898" s="87"/>
      <c r="I2898" s="16"/>
      <c r="J2898" s="16"/>
      <c r="K2898" s="32"/>
      <c r="L2898" s="16"/>
      <c r="M2898" s="16"/>
      <c r="N2898" s="16"/>
      <c r="AA2898" s="20"/>
      <c r="AB2898" s="20"/>
      <c r="AC2898" s="20"/>
      <c r="AD2898" s="20"/>
      <c r="AE2898" s="20"/>
      <c r="AF2898" s="20"/>
      <c r="AG2898" s="20"/>
      <c r="AH2898" s="20"/>
    </row>
    <row r="2899" spans="1:34" s="1" customFormat="1">
      <c r="A2899" s="87"/>
      <c r="B2899" s="87"/>
      <c r="C2899" s="361"/>
      <c r="D2899" s="87"/>
      <c r="E2899" s="361"/>
      <c r="F2899" s="87"/>
      <c r="G2899" s="87"/>
      <c r="H2899" s="87"/>
      <c r="I2899" s="16"/>
      <c r="J2899" s="16"/>
      <c r="K2899" s="32"/>
      <c r="L2899" s="16"/>
      <c r="M2899" s="16"/>
      <c r="N2899" s="16"/>
      <c r="AA2899" s="20"/>
      <c r="AB2899" s="20"/>
      <c r="AC2899" s="20"/>
      <c r="AD2899" s="20"/>
      <c r="AE2899" s="20"/>
      <c r="AF2899" s="20"/>
      <c r="AG2899" s="20"/>
      <c r="AH2899" s="20"/>
    </row>
    <row r="2900" spans="1:34" s="1" customFormat="1">
      <c r="A2900" s="87"/>
      <c r="B2900" s="87"/>
      <c r="C2900" s="361"/>
      <c r="D2900" s="87"/>
      <c r="E2900" s="361"/>
      <c r="F2900" s="87"/>
      <c r="G2900" s="87"/>
      <c r="H2900" s="87"/>
      <c r="I2900" s="16"/>
      <c r="J2900" s="16"/>
      <c r="K2900" s="32"/>
      <c r="L2900" s="16"/>
      <c r="M2900" s="16"/>
      <c r="N2900" s="16"/>
      <c r="AA2900" s="20"/>
      <c r="AB2900" s="20"/>
      <c r="AC2900" s="20"/>
      <c r="AD2900" s="20"/>
      <c r="AE2900" s="20"/>
      <c r="AF2900" s="20"/>
      <c r="AG2900" s="20"/>
      <c r="AH2900" s="20"/>
    </row>
    <row r="2901" spans="1:34" s="1" customFormat="1">
      <c r="A2901" s="87"/>
      <c r="B2901" s="87"/>
      <c r="C2901" s="361"/>
      <c r="D2901" s="87"/>
      <c r="E2901" s="361"/>
      <c r="F2901" s="87"/>
      <c r="G2901" s="87"/>
      <c r="H2901" s="87"/>
      <c r="I2901" s="16"/>
      <c r="J2901" s="16"/>
      <c r="K2901" s="32"/>
      <c r="L2901" s="16"/>
      <c r="M2901" s="16"/>
      <c r="N2901" s="16"/>
      <c r="AA2901" s="20"/>
      <c r="AB2901" s="20"/>
      <c r="AC2901" s="20"/>
      <c r="AD2901" s="20"/>
      <c r="AE2901" s="20"/>
      <c r="AF2901" s="20"/>
      <c r="AG2901" s="20"/>
      <c r="AH2901" s="20"/>
    </row>
    <row r="2902" spans="1:34" s="1" customFormat="1">
      <c r="A2902" s="87"/>
      <c r="B2902" s="87"/>
      <c r="C2902" s="361"/>
      <c r="D2902" s="87"/>
      <c r="E2902" s="361"/>
      <c r="F2902" s="87"/>
      <c r="G2902" s="87"/>
      <c r="H2902" s="87"/>
      <c r="I2902" s="16"/>
      <c r="J2902" s="16"/>
      <c r="K2902" s="32"/>
      <c r="L2902" s="16"/>
      <c r="M2902" s="16"/>
      <c r="N2902" s="16"/>
      <c r="AA2902" s="20"/>
      <c r="AB2902" s="20"/>
      <c r="AC2902" s="20"/>
      <c r="AD2902" s="20"/>
      <c r="AE2902" s="20"/>
      <c r="AF2902" s="20"/>
      <c r="AG2902" s="20"/>
      <c r="AH2902" s="20"/>
    </row>
    <row r="2903" spans="1:34" s="1" customFormat="1">
      <c r="A2903" s="87"/>
      <c r="B2903" s="87"/>
      <c r="C2903" s="361"/>
      <c r="D2903" s="87"/>
      <c r="E2903" s="361"/>
      <c r="F2903" s="87"/>
      <c r="G2903" s="87"/>
      <c r="H2903" s="87"/>
      <c r="I2903" s="16"/>
      <c r="J2903" s="16"/>
      <c r="K2903" s="32"/>
      <c r="L2903" s="16"/>
      <c r="M2903" s="16"/>
      <c r="N2903" s="16"/>
      <c r="AA2903" s="20"/>
      <c r="AB2903" s="20"/>
      <c r="AC2903" s="20"/>
      <c r="AD2903" s="20"/>
      <c r="AE2903" s="20"/>
      <c r="AF2903" s="20"/>
      <c r="AG2903" s="20"/>
      <c r="AH2903" s="20"/>
    </row>
    <row r="2904" spans="1:34" s="1" customFormat="1">
      <c r="A2904" s="87"/>
      <c r="B2904" s="87"/>
      <c r="C2904" s="361"/>
      <c r="D2904" s="87"/>
      <c r="E2904" s="361"/>
      <c r="F2904" s="87"/>
      <c r="G2904" s="87"/>
      <c r="H2904" s="87"/>
      <c r="I2904" s="16"/>
      <c r="J2904" s="16"/>
      <c r="K2904" s="32"/>
      <c r="L2904" s="16"/>
      <c r="M2904" s="16"/>
      <c r="N2904" s="16"/>
      <c r="AA2904" s="20"/>
      <c r="AB2904" s="20"/>
      <c r="AC2904" s="20"/>
      <c r="AD2904" s="20"/>
      <c r="AE2904" s="20"/>
      <c r="AF2904" s="20"/>
      <c r="AG2904" s="20"/>
      <c r="AH2904" s="20"/>
    </row>
    <row r="2905" spans="1:34" s="1" customFormat="1">
      <c r="A2905" s="87"/>
      <c r="B2905" s="87"/>
      <c r="C2905" s="361"/>
      <c r="D2905" s="87"/>
      <c r="E2905" s="361"/>
      <c r="F2905" s="87"/>
      <c r="G2905" s="87"/>
      <c r="H2905" s="87"/>
      <c r="I2905" s="16"/>
      <c r="J2905" s="16"/>
      <c r="K2905" s="32"/>
      <c r="L2905" s="16"/>
      <c r="M2905" s="16"/>
      <c r="N2905" s="16"/>
      <c r="AA2905" s="20"/>
      <c r="AB2905" s="20"/>
      <c r="AC2905" s="20"/>
      <c r="AD2905" s="20"/>
      <c r="AE2905" s="20"/>
      <c r="AF2905" s="20"/>
      <c r="AG2905" s="20"/>
      <c r="AH2905" s="20"/>
    </row>
    <row r="2906" spans="1:34" s="1" customFormat="1">
      <c r="A2906" s="87"/>
      <c r="B2906" s="87"/>
      <c r="C2906" s="361"/>
      <c r="D2906" s="87"/>
      <c r="E2906" s="361"/>
      <c r="F2906" s="87"/>
      <c r="G2906" s="87"/>
      <c r="H2906" s="87"/>
      <c r="I2906" s="16"/>
      <c r="J2906" s="16"/>
      <c r="K2906" s="32"/>
      <c r="L2906" s="16"/>
      <c r="M2906" s="16"/>
      <c r="N2906" s="16"/>
      <c r="AA2906" s="20"/>
      <c r="AB2906" s="20"/>
      <c r="AC2906" s="20"/>
      <c r="AD2906" s="20"/>
      <c r="AE2906" s="20"/>
      <c r="AF2906" s="20"/>
      <c r="AG2906" s="20"/>
      <c r="AH2906" s="20"/>
    </row>
    <row r="2907" spans="1:34" s="1" customFormat="1">
      <c r="A2907" s="87"/>
      <c r="B2907" s="87"/>
      <c r="C2907" s="361"/>
      <c r="D2907" s="87"/>
      <c r="E2907" s="361"/>
      <c r="F2907" s="87"/>
      <c r="G2907" s="87"/>
      <c r="H2907" s="87"/>
      <c r="I2907" s="16"/>
      <c r="J2907" s="16"/>
      <c r="K2907" s="32"/>
      <c r="L2907" s="16"/>
      <c r="M2907" s="16"/>
      <c r="N2907" s="16"/>
      <c r="AA2907" s="20"/>
      <c r="AB2907" s="20"/>
      <c r="AC2907" s="20"/>
      <c r="AD2907" s="20"/>
      <c r="AE2907" s="20"/>
      <c r="AF2907" s="20"/>
      <c r="AG2907" s="20"/>
      <c r="AH2907" s="20"/>
    </row>
    <row r="2908" spans="1:34" s="1" customFormat="1">
      <c r="A2908" s="87"/>
      <c r="B2908" s="87"/>
      <c r="C2908" s="361"/>
      <c r="D2908" s="87"/>
      <c r="E2908" s="361"/>
      <c r="F2908" s="87"/>
      <c r="G2908" s="87"/>
      <c r="H2908" s="87"/>
      <c r="I2908" s="16"/>
      <c r="J2908" s="16"/>
      <c r="K2908" s="32"/>
      <c r="L2908" s="16"/>
      <c r="M2908" s="16"/>
      <c r="N2908" s="16"/>
      <c r="AA2908" s="20"/>
      <c r="AB2908" s="20"/>
      <c r="AC2908" s="20"/>
      <c r="AD2908" s="20"/>
      <c r="AE2908" s="20"/>
      <c r="AF2908" s="20"/>
      <c r="AG2908" s="20"/>
      <c r="AH2908" s="20"/>
    </row>
    <row r="2909" spans="1:34" s="1" customFormat="1">
      <c r="A2909" s="87"/>
      <c r="B2909" s="87"/>
      <c r="C2909" s="361"/>
      <c r="D2909" s="87"/>
      <c r="E2909" s="361"/>
      <c r="F2909" s="87"/>
      <c r="G2909" s="87"/>
      <c r="H2909" s="87"/>
      <c r="I2909" s="16"/>
      <c r="J2909" s="16"/>
      <c r="K2909" s="32"/>
      <c r="L2909" s="16"/>
      <c r="M2909" s="16"/>
      <c r="N2909" s="16"/>
      <c r="AA2909" s="20"/>
      <c r="AB2909" s="20"/>
      <c r="AC2909" s="20"/>
      <c r="AD2909" s="20"/>
      <c r="AE2909" s="20"/>
      <c r="AF2909" s="20"/>
      <c r="AG2909" s="20"/>
      <c r="AH2909" s="20"/>
    </row>
    <row r="2910" spans="1:34" s="1" customFormat="1">
      <c r="A2910" s="87"/>
      <c r="B2910" s="87"/>
      <c r="C2910" s="361"/>
      <c r="D2910" s="87"/>
      <c r="E2910" s="361"/>
      <c r="F2910" s="87"/>
      <c r="G2910" s="87"/>
      <c r="H2910" s="87"/>
      <c r="I2910" s="16"/>
      <c r="J2910" s="16"/>
      <c r="K2910" s="32"/>
      <c r="L2910" s="16"/>
      <c r="M2910" s="16"/>
      <c r="N2910" s="16"/>
      <c r="AA2910" s="20"/>
      <c r="AB2910" s="20"/>
      <c r="AC2910" s="20"/>
      <c r="AD2910" s="20"/>
      <c r="AE2910" s="20"/>
      <c r="AF2910" s="20"/>
      <c r="AG2910" s="20"/>
      <c r="AH2910" s="20"/>
    </row>
    <row r="2911" spans="1:34" s="1" customFormat="1">
      <c r="A2911" s="87"/>
      <c r="B2911" s="87"/>
      <c r="C2911" s="361"/>
      <c r="D2911" s="87"/>
      <c r="E2911" s="361"/>
      <c r="F2911" s="87"/>
      <c r="G2911" s="87"/>
      <c r="H2911" s="87"/>
      <c r="I2911" s="16"/>
      <c r="J2911" s="16"/>
      <c r="K2911" s="32"/>
      <c r="L2911" s="16"/>
      <c r="M2911" s="16"/>
      <c r="N2911" s="16"/>
      <c r="AA2911" s="20"/>
      <c r="AB2911" s="20"/>
      <c r="AC2911" s="20"/>
      <c r="AD2911" s="20"/>
      <c r="AE2911" s="20"/>
      <c r="AF2911" s="20"/>
      <c r="AG2911" s="20"/>
      <c r="AH2911" s="20"/>
    </row>
    <row r="2912" spans="1:34" s="1" customFormat="1">
      <c r="A2912" s="87"/>
      <c r="B2912" s="87"/>
      <c r="C2912" s="361"/>
      <c r="D2912" s="87"/>
      <c r="E2912" s="361"/>
      <c r="F2912" s="87"/>
      <c r="G2912" s="87"/>
      <c r="H2912" s="87"/>
      <c r="I2912" s="16"/>
      <c r="J2912" s="16"/>
      <c r="K2912" s="32"/>
      <c r="L2912" s="16"/>
      <c r="M2912" s="16"/>
      <c r="N2912" s="16"/>
      <c r="AA2912" s="20"/>
      <c r="AB2912" s="20"/>
      <c r="AC2912" s="20"/>
      <c r="AD2912" s="20"/>
      <c r="AE2912" s="20"/>
      <c r="AF2912" s="20"/>
      <c r="AG2912" s="20"/>
      <c r="AH2912" s="20"/>
    </row>
    <row r="2913" spans="1:34" s="1" customFormat="1">
      <c r="A2913" s="87"/>
      <c r="B2913" s="87"/>
      <c r="C2913" s="361"/>
      <c r="D2913" s="87"/>
      <c r="E2913" s="361"/>
      <c r="F2913" s="87"/>
      <c r="G2913" s="87"/>
      <c r="H2913" s="87"/>
      <c r="I2913" s="16"/>
      <c r="J2913" s="16"/>
      <c r="K2913" s="32"/>
      <c r="L2913" s="16"/>
      <c r="M2913" s="16"/>
      <c r="N2913" s="16"/>
      <c r="AA2913" s="20"/>
      <c r="AB2913" s="20"/>
      <c r="AC2913" s="20"/>
      <c r="AD2913" s="20"/>
      <c r="AE2913" s="20"/>
      <c r="AF2913" s="20"/>
      <c r="AG2913" s="20"/>
      <c r="AH2913" s="20"/>
    </row>
    <row r="2914" spans="1:34" s="1" customFormat="1">
      <c r="A2914" s="87"/>
      <c r="B2914" s="87"/>
      <c r="C2914" s="361"/>
      <c r="D2914" s="87"/>
      <c r="E2914" s="361"/>
      <c r="F2914" s="87"/>
      <c r="G2914" s="87"/>
      <c r="H2914" s="87"/>
      <c r="I2914" s="16"/>
      <c r="J2914" s="16"/>
      <c r="K2914" s="32"/>
      <c r="L2914" s="16"/>
      <c r="M2914" s="16"/>
      <c r="N2914" s="16"/>
      <c r="AA2914" s="20"/>
      <c r="AB2914" s="20"/>
      <c r="AC2914" s="20"/>
      <c r="AD2914" s="20"/>
      <c r="AE2914" s="20"/>
      <c r="AF2914" s="20"/>
      <c r="AG2914" s="20"/>
      <c r="AH2914" s="20"/>
    </row>
    <row r="2915" spans="1:34" s="1" customFormat="1">
      <c r="A2915" s="87"/>
      <c r="B2915" s="87"/>
      <c r="C2915" s="361"/>
      <c r="D2915" s="87"/>
      <c r="E2915" s="361"/>
      <c r="F2915" s="87"/>
      <c r="G2915" s="87"/>
      <c r="H2915" s="87"/>
      <c r="I2915" s="16"/>
      <c r="J2915" s="16"/>
      <c r="K2915" s="32"/>
      <c r="L2915" s="16"/>
      <c r="M2915" s="16"/>
      <c r="N2915" s="16"/>
      <c r="AA2915" s="20"/>
      <c r="AB2915" s="20"/>
      <c r="AC2915" s="20"/>
      <c r="AD2915" s="20"/>
      <c r="AE2915" s="20"/>
      <c r="AF2915" s="20"/>
      <c r="AG2915" s="20"/>
      <c r="AH2915" s="20"/>
    </row>
    <row r="2916" spans="1:34" s="1" customFormat="1">
      <c r="A2916" s="87"/>
      <c r="B2916" s="87"/>
      <c r="C2916" s="361"/>
      <c r="D2916" s="87"/>
      <c r="E2916" s="361"/>
      <c r="F2916" s="87"/>
      <c r="G2916" s="87"/>
      <c r="H2916" s="87"/>
      <c r="I2916" s="16"/>
      <c r="J2916" s="16"/>
      <c r="K2916" s="32"/>
      <c r="L2916" s="16"/>
      <c r="M2916" s="16"/>
      <c r="N2916" s="16"/>
      <c r="AA2916" s="20"/>
      <c r="AB2916" s="20"/>
      <c r="AC2916" s="20"/>
      <c r="AD2916" s="20"/>
      <c r="AE2916" s="20"/>
      <c r="AF2916" s="20"/>
      <c r="AG2916" s="20"/>
      <c r="AH2916" s="20"/>
    </row>
    <row r="2917" spans="1:34" s="1" customFormat="1">
      <c r="A2917" s="87"/>
      <c r="B2917" s="87"/>
      <c r="C2917" s="361"/>
      <c r="D2917" s="87"/>
      <c r="E2917" s="361"/>
      <c r="F2917" s="87"/>
      <c r="G2917" s="87"/>
      <c r="H2917" s="87"/>
      <c r="I2917" s="16"/>
      <c r="J2917" s="16"/>
      <c r="K2917" s="32"/>
      <c r="L2917" s="16"/>
      <c r="M2917" s="16"/>
      <c r="N2917" s="16"/>
      <c r="AA2917" s="20"/>
      <c r="AB2917" s="20"/>
      <c r="AC2917" s="20"/>
      <c r="AD2917" s="20"/>
      <c r="AE2917" s="20"/>
      <c r="AF2917" s="20"/>
      <c r="AG2917" s="20"/>
      <c r="AH2917" s="20"/>
    </row>
    <row r="2918" spans="1:34" s="1" customFormat="1">
      <c r="A2918" s="87"/>
      <c r="B2918" s="87"/>
      <c r="C2918" s="361"/>
      <c r="D2918" s="87"/>
      <c r="E2918" s="361"/>
      <c r="F2918" s="87"/>
      <c r="G2918" s="87"/>
      <c r="H2918" s="87"/>
      <c r="I2918" s="16"/>
      <c r="J2918" s="16"/>
      <c r="K2918" s="32"/>
      <c r="L2918" s="16"/>
      <c r="M2918" s="16"/>
      <c r="N2918" s="16"/>
      <c r="AA2918" s="20"/>
      <c r="AB2918" s="20"/>
      <c r="AC2918" s="20"/>
      <c r="AD2918" s="20"/>
      <c r="AE2918" s="20"/>
      <c r="AF2918" s="20"/>
      <c r="AG2918" s="20"/>
      <c r="AH2918" s="20"/>
    </row>
    <row r="2919" spans="1:34" s="1" customFormat="1">
      <c r="A2919" s="87"/>
      <c r="B2919" s="87"/>
      <c r="C2919" s="361"/>
      <c r="D2919" s="87"/>
      <c r="E2919" s="361"/>
      <c r="F2919" s="87"/>
      <c r="G2919" s="87"/>
      <c r="H2919" s="87"/>
      <c r="I2919" s="16"/>
      <c r="J2919" s="16"/>
      <c r="K2919" s="32"/>
      <c r="L2919" s="16"/>
      <c r="M2919" s="16"/>
      <c r="N2919" s="16"/>
      <c r="AA2919" s="20"/>
      <c r="AB2919" s="20"/>
      <c r="AC2919" s="20"/>
      <c r="AD2919" s="20"/>
      <c r="AE2919" s="20"/>
      <c r="AF2919" s="20"/>
      <c r="AG2919" s="20"/>
      <c r="AH2919" s="20"/>
    </row>
    <row r="2920" spans="1:34" s="1" customFormat="1">
      <c r="A2920" s="87"/>
      <c r="B2920" s="87"/>
      <c r="C2920" s="361"/>
      <c r="D2920" s="87"/>
      <c r="E2920" s="361"/>
      <c r="F2920" s="87"/>
      <c r="G2920" s="87"/>
      <c r="H2920" s="87"/>
      <c r="I2920" s="16"/>
      <c r="J2920" s="16"/>
      <c r="K2920" s="32"/>
      <c r="L2920" s="16"/>
      <c r="M2920" s="16"/>
      <c r="N2920" s="16"/>
      <c r="AA2920" s="20"/>
      <c r="AB2920" s="20"/>
      <c r="AC2920" s="20"/>
      <c r="AD2920" s="20"/>
      <c r="AE2920" s="20"/>
      <c r="AF2920" s="20"/>
      <c r="AG2920" s="20"/>
      <c r="AH2920" s="20"/>
    </row>
    <row r="2921" spans="1:34" s="1" customFormat="1">
      <c r="A2921" s="87"/>
      <c r="B2921" s="87"/>
      <c r="C2921" s="361"/>
      <c r="D2921" s="87"/>
      <c r="E2921" s="361"/>
      <c r="F2921" s="87"/>
      <c r="G2921" s="87"/>
      <c r="H2921" s="87"/>
      <c r="I2921" s="16"/>
      <c r="J2921" s="16"/>
      <c r="K2921" s="32"/>
      <c r="L2921" s="16"/>
      <c r="M2921" s="16"/>
      <c r="N2921" s="16"/>
      <c r="AA2921" s="20"/>
      <c r="AB2921" s="20"/>
      <c r="AC2921" s="20"/>
      <c r="AD2921" s="20"/>
      <c r="AE2921" s="20"/>
      <c r="AF2921" s="20"/>
      <c r="AG2921" s="20"/>
      <c r="AH2921" s="20"/>
    </row>
    <row r="2922" spans="1:34" s="1" customFormat="1">
      <c r="A2922" s="87"/>
      <c r="B2922" s="87"/>
      <c r="C2922" s="361"/>
      <c r="D2922" s="87"/>
      <c r="E2922" s="361"/>
      <c r="F2922" s="87"/>
      <c r="G2922" s="87"/>
      <c r="H2922" s="87"/>
      <c r="I2922" s="16"/>
      <c r="J2922" s="16"/>
      <c r="K2922" s="32"/>
      <c r="L2922" s="16"/>
      <c r="M2922" s="16"/>
      <c r="N2922" s="16"/>
      <c r="AA2922" s="20"/>
      <c r="AB2922" s="20"/>
      <c r="AC2922" s="20"/>
      <c r="AD2922" s="20"/>
      <c r="AE2922" s="20"/>
      <c r="AF2922" s="20"/>
      <c r="AG2922" s="20"/>
      <c r="AH2922" s="20"/>
    </row>
    <row r="2923" spans="1:34" s="1" customFormat="1">
      <c r="A2923" s="87"/>
      <c r="B2923" s="87"/>
      <c r="C2923" s="361"/>
      <c r="D2923" s="87"/>
      <c r="E2923" s="361"/>
      <c r="F2923" s="87"/>
      <c r="G2923" s="87"/>
      <c r="H2923" s="87"/>
      <c r="I2923" s="16"/>
      <c r="J2923" s="16"/>
      <c r="K2923" s="32"/>
      <c r="L2923" s="16"/>
      <c r="M2923" s="16"/>
      <c r="N2923" s="16"/>
      <c r="AA2923" s="20"/>
      <c r="AB2923" s="20"/>
      <c r="AC2923" s="20"/>
      <c r="AD2923" s="20"/>
      <c r="AE2923" s="20"/>
      <c r="AF2923" s="20"/>
      <c r="AG2923" s="20"/>
      <c r="AH2923" s="20"/>
    </row>
    <row r="2924" spans="1:34" s="1" customFormat="1">
      <c r="A2924" s="87"/>
      <c r="B2924" s="87"/>
      <c r="C2924" s="361"/>
      <c r="D2924" s="87"/>
      <c r="E2924" s="361"/>
      <c r="F2924" s="87"/>
      <c r="G2924" s="87"/>
      <c r="H2924" s="87"/>
      <c r="I2924" s="16"/>
      <c r="J2924" s="16"/>
      <c r="K2924" s="32"/>
      <c r="L2924" s="16"/>
      <c r="M2924" s="16"/>
      <c r="N2924" s="16"/>
      <c r="AA2924" s="20"/>
      <c r="AB2924" s="20"/>
      <c r="AC2924" s="20"/>
      <c r="AD2924" s="20"/>
      <c r="AE2924" s="20"/>
      <c r="AF2924" s="20"/>
      <c r="AG2924" s="20"/>
      <c r="AH2924" s="20"/>
    </row>
    <row r="2925" spans="1:34" s="1" customFormat="1">
      <c r="A2925" s="87"/>
      <c r="B2925" s="87"/>
      <c r="C2925" s="361"/>
      <c r="D2925" s="87"/>
      <c r="E2925" s="361"/>
      <c r="F2925" s="87"/>
      <c r="G2925" s="87"/>
      <c r="H2925" s="87"/>
      <c r="I2925" s="16"/>
      <c r="J2925" s="16"/>
      <c r="K2925" s="32"/>
      <c r="L2925" s="16"/>
      <c r="M2925" s="16"/>
      <c r="N2925" s="16"/>
      <c r="AA2925" s="20"/>
      <c r="AB2925" s="20"/>
      <c r="AC2925" s="20"/>
      <c r="AD2925" s="20"/>
      <c r="AE2925" s="20"/>
      <c r="AF2925" s="20"/>
      <c r="AG2925" s="20"/>
      <c r="AH2925" s="20"/>
    </row>
    <row r="2926" spans="1:34" s="1" customFormat="1">
      <c r="A2926" s="87"/>
      <c r="B2926" s="87"/>
      <c r="C2926" s="361"/>
      <c r="D2926" s="87"/>
      <c r="E2926" s="361"/>
      <c r="F2926" s="87"/>
      <c r="G2926" s="87"/>
      <c r="H2926" s="87"/>
      <c r="I2926" s="16"/>
      <c r="J2926" s="16"/>
      <c r="K2926" s="32"/>
      <c r="L2926" s="16"/>
      <c r="M2926" s="16"/>
      <c r="N2926" s="16"/>
      <c r="AA2926" s="20"/>
      <c r="AB2926" s="20"/>
      <c r="AC2926" s="20"/>
      <c r="AD2926" s="20"/>
      <c r="AE2926" s="20"/>
      <c r="AF2926" s="20"/>
      <c r="AG2926" s="20"/>
      <c r="AH2926" s="20"/>
    </row>
    <row r="2927" spans="1:34" s="1" customFormat="1">
      <c r="A2927" s="87"/>
      <c r="B2927" s="87"/>
      <c r="C2927" s="361"/>
      <c r="D2927" s="87"/>
      <c r="E2927" s="361"/>
      <c r="F2927" s="87"/>
      <c r="G2927" s="87"/>
      <c r="H2927" s="87"/>
      <c r="I2927" s="16"/>
      <c r="J2927" s="16"/>
      <c r="K2927" s="32"/>
      <c r="L2927" s="16"/>
      <c r="M2927" s="16"/>
      <c r="N2927" s="16"/>
      <c r="AA2927" s="20"/>
      <c r="AB2927" s="20"/>
      <c r="AC2927" s="20"/>
      <c r="AD2927" s="20"/>
      <c r="AE2927" s="20"/>
      <c r="AF2927" s="20"/>
      <c r="AG2927" s="20"/>
      <c r="AH2927" s="20"/>
    </row>
    <row r="2928" spans="1:34" s="1" customFormat="1">
      <c r="A2928" s="87"/>
      <c r="B2928" s="87"/>
      <c r="C2928" s="361"/>
      <c r="D2928" s="87"/>
      <c r="E2928" s="361"/>
      <c r="F2928" s="87"/>
      <c r="G2928" s="87"/>
      <c r="H2928" s="87"/>
      <c r="I2928" s="16"/>
      <c r="J2928" s="16"/>
      <c r="K2928" s="32"/>
      <c r="L2928" s="16"/>
      <c r="M2928" s="16"/>
      <c r="N2928" s="16"/>
      <c r="AA2928" s="20"/>
      <c r="AB2928" s="20"/>
      <c r="AC2928" s="20"/>
      <c r="AD2928" s="20"/>
      <c r="AE2928" s="20"/>
      <c r="AF2928" s="20"/>
      <c r="AG2928" s="20"/>
      <c r="AH2928" s="20"/>
    </row>
    <row r="2929" spans="1:34" s="1" customFormat="1">
      <c r="A2929" s="87"/>
      <c r="B2929" s="87"/>
      <c r="C2929" s="361"/>
      <c r="D2929" s="87"/>
      <c r="E2929" s="361"/>
      <c r="F2929" s="87"/>
      <c r="G2929" s="87"/>
      <c r="H2929" s="87"/>
      <c r="I2929" s="16"/>
      <c r="J2929" s="16"/>
      <c r="K2929" s="32"/>
      <c r="L2929" s="16"/>
      <c r="M2929" s="16"/>
      <c r="N2929" s="16"/>
      <c r="AA2929" s="20"/>
      <c r="AB2929" s="20"/>
      <c r="AC2929" s="20"/>
      <c r="AD2929" s="20"/>
      <c r="AE2929" s="20"/>
      <c r="AF2929" s="20"/>
      <c r="AG2929" s="20"/>
      <c r="AH2929" s="20"/>
    </row>
    <row r="2930" spans="1:34" s="1" customFormat="1">
      <c r="A2930" s="87"/>
      <c r="B2930" s="87"/>
      <c r="C2930" s="361"/>
      <c r="D2930" s="87"/>
      <c r="E2930" s="361"/>
      <c r="F2930" s="87"/>
      <c r="G2930" s="87"/>
      <c r="H2930" s="87"/>
      <c r="I2930" s="16"/>
      <c r="J2930" s="16"/>
      <c r="K2930" s="32"/>
      <c r="L2930" s="16"/>
      <c r="M2930" s="16"/>
      <c r="N2930" s="16"/>
      <c r="AA2930" s="20"/>
      <c r="AB2930" s="20"/>
      <c r="AC2930" s="20"/>
      <c r="AD2930" s="20"/>
      <c r="AE2930" s="20"/>
      <c r="AF2930" s="20"/>
      <c r="AG2930" s="20"/>
      <c r="AH2930" s="20"/>
    </row>
    <row r="2931" spans="1:34" s="1" customFormat="1">
      <c r="A2931" s="87"/>
      <c r="B2931" s="87"/>
      <c r="C2931" s="361"/>
      <c r="D2931" s="87"/>
      <c r="E2931" s="361"/>
      <c r="F2931" s="87"/>
      <c r="G2931" s="87"/>
      <c r="H2931" s="87"/>
      <c r="I2931" s="16"/>
      <c r="J2931" s="16"/>
      <c r="K2931" s="32"/>
      <c r="L2931" s="16"/>
      <c r="M2931" s="16"/>
      <c r="N2931" s="16"/>
      <c r="AA2931" s="20"/>
      <c r="AB2931" s="20"/>
      <c r="AC2931" s="20"/>
      <c r="AD2931" s="20"/>
      <c r="AE2931" s="20"/>
      <c r="AF2931" s="20"/>
      <c r="AG2931" s="20"/>
      <c r="AH2931" s="20"/>
    </row>
    <row r="2932" spans="1:34" s="1" customFormat="1">
      <c r="A2932" s="87"/>
      <c r="B2932" s="87"/>
      <c r="C2932" s="361"/>
      <c r="D2932" s="87"/>
      <c r="E2932" s="361"/>
      <c r="F2932" s="87"/>
      <c r="G2932" s="87"/>
      <c r="H2932" s="87"/>
      <c r="I2932" s="16"/>
      <c r="J2932" s="16"/>
      <c r="K2932" s="32"/>
      <c r="L2932" s="16"/>
      <c r="M2932" s="16"/>
      <c r="N2932" s="16"/>
      <c r="AA2932" s="20"/>
      <c r="AB2932" s="20"/>
      <c r="AC2932" s="20"/>
      <c r="AD2932" s="20"/>
      <c r="AE2932" s="20"/>
      <c r="AF2932" s="20"/>
      <c r="AG2932" s="20"/>
      <c r="AH2932" s="20"/>
    </row>
    <row r="2933" spans="1:34" s="1" customFormat="1">
      <c r="A2933" s="87"/>
      <c r="B2933" s="87"/>
      <c r="C2933" s="361"/>
      <c r="D2933" s="87"/>
      <c r="E2933" s="361"/>
      <c r="F2933" s="87"/>
      <c r="G2933" s="87"/>
      <c r="H2933" s="87"/>
      <c r="I2933" s="16"/>
      <c r="J2933" s="16"/>
      <c r="K2933" s="32"/>
      <c r="L2933" s="16"/>
      <c r="M2933" s="16"/>
      <c r="N2933" s="16"/>
      <c r="AA2933" s="20"/>
      <c r="AB2933" s="20"/>
      <c r="AC2933" s="20"/>
      <c r="AD2933" s="20"/>
      <c r="AE2933" s="20"/>
      <c r="AF2933" s="20"/>
      <c r="AG2933" s="20"/>
      <c r="AH2933" s="20"/>
    </row>
    <row r="2934" spans="1:34" s="1" customFormat="1">
      <c r="A2934" s="87"/>
      <c r="B2934" s="87"/>
      <c r="C2934" s="361"/>
      <c r="D2934" s="87"/>
      <c r="E2934" s="361"/>
      <c r="F2934" s="87"/>
      <c r="G2934" s="87"/>
      <c r="H2934" s="87"/>
      <c r="I2934" s="16"/>
      <c r="J2934" s="16"/>
      <c r="K2934" s="32"/>
      <c r="L2934" s="16"/>
      <c r="M2934" s="16"/>
      <c r="N2934" s="16"/>
      <c r="AA2934" s="20"/>
      <c r="AB2934" s="20"/>
      <c r="AC2934" s="20"/>
      <c r="AD2934" s="20"/>
      <c r="AE2934" s="20"/>
      <c r="AF2934" s="20"/>
      <c r="AG2934" s="20"/>
      <c r="AH2934" s="20"/>
    </row>
    <row r="2935" spans="1:34" s="1" customFormat="1">
      <c r="A2935" s="87"/>
      <c r="B2935" s="87"/>
      <c r="C2935" s="361"/>
      <c r="D2935" s="87"/>
      <c r="E2935" s="361"/>
      <c r="F2935" s="87"/>
      <c r="G2935" s="87"/>
      <c r="H2935" s="87"/>
      <c r="I2935" s="16"/>
      <c r="J2935" s="16"/>
      <c r="K2935" s="32"/>
      <c r="L2935" s="16"/>
      <c r="M2935" s="16"/>
      <c r="N2935" s="16"/>
      <c r="AA2935" s="20"/>
      <c r="AB2935" s="20"/>
      <c r="AC2935" s="20"/>
      <c r="AD2935" s="20"/>
      <c r="AE2935" s="20"/>
      <c r="AF2935" s="20"/>
      <c r="AG2935" s="20"/>
      <c r="AH2935" s="20"/>
    </row>
    <row r="2936" spans="1:34" s="1" customFormat="1">
      <c r="A2936" s="87"/>
      <c r="B2936" s="87"/>
      <c r="C2936" s="361"/>
      <c r="D2936" s="87"/>
      <c r="E2936" s="361"/>
      <c r="F2936" s="87"/>
      <c r="G2936" s="87"/>
      <c r="H2936" s="87"/>
      <c r="I2936" s="16"/>
      <c r="J2936" s="16"/>
      <c r="K2936" s="32"/>
      <c r="L2936" s="16"/>
      <c r="M2936" s="16"/>
      <c r="N2936" s="16"/>
      <c r="AA2936" s="20"/>
      <c r="AB2936" s="20"/>
      <c r="AC2936" s="20"/>
      <c r="AD2936" s="20"/>
      <c r="AE2936" s="20"/>
      <c r="AF2936" s="20"/>
      <c r="AG2936" s="20"/>
      <c r="AH2936" s="20"/>
    </row>
    <row r="2937" spans="1:34" s="1" customFormat="1">
      <c r="A2937" s="87"/>
      <c r="B2937" s="87"/>
      <c r="C2937" s="361"/>
      <c r="D2937" s="87"/>
      <c r="E2937" s="361"/>
      <c r="F2937" s="87"/>
      <c r="G2937" s="87"/>
      <c r="H2937" s="87"/>
      <c r="I2937" s="16"/>
      <c r="J2937" s="16"/>
      <c r="K2937" s="32"/>
      <c r="L2937" s="16"/>
      <c r="M2937" s="16"/>
      <c r="N2937" s="16"/>
      <c r="AA2937" s="20"/>
      <c r="AB2937" s="20"/>
      <c r="AC2937" s="20"/>
      <c r="AD2937" s="20"/>
      <c r="AE2937" s="20"/>
      <c r="AF2937" s="20"/>
      <c r="AG2937" s="20"/>
      <c r="AH2937" s="20"/>
    </row>
    <row r="2938" spans="1:34" s="1" customFormat="1">
      <c r="A2938" s="87"/>
      <c r="B2938" s="87"/>
      <c r="C2938" s="361"/>
      <c r="D2938" s="87"/>
      <c r="E2938" s="361"/>
      <c r="F2938" s="87"/>
      <c r="G2938" s="87"/>
      <c r="H2938" s="87"/>
      <c r="I2938" s="16"/>
      <c r="J2938" s="16"/>
      <c r="K2938" s="32"/>
      <c r="L2938" s="16"/>
      <c r="M2938" s="16"/>
      <c r="N2938" s="16"/>
      <c r="AA2938" s="20"/>
      <c r="AB2938" s="20"/>
      <c r="AC2938" s="20"/>
      <c r="AD2938" s="20"/>
      <c r="AE2938" s="20"/>
      <c r="AF2938" s="20"/>
      <c r="AG2938" s="20"/>
      <c r="AH2938" s="20"/>
    </row>
    <row r="2939" spans="1:34" s="1" customFormat="1">
      <c r="A2939" s="87"/>
      <c r="B2939" s="87"/>
      <c r="C2939" s="361"/>
      <c r="D2939" s="87"/>
      <c r="E2939" s="361"/>
      <c r="F2939" s="87"/>
      <c r="G2939" s="87"/>
      <c r="H2939" s="87"/>
      <c r="I2939" s="16"/>
      <c r="J2939" s="16"/>
      <c r="K2939" s="32"/>
      <c r="L2939" s="16"/>
      <c r="M2939" s="16"/>
      <c r="N2939" s="16"/>
      <c r="AA2939" s="20"/>
      <c r="AB2939" s="20"/>
      <c r="AC2939" s="20"/>
      <c r="AD2939" s="20"/>
      <c r="AE2939" s="20"/>
      <c r="AF2939" s="20"/>
      <c r="AG2939" s="20"/>
      <c r="AH2939" s="20"/>
    </row>
    <row r="2940" spans="1:34" s="1" customFormat="1">
      <c r="A2940" s="87"/>
      <c r="B2940" s="87"/>
      <c r="C2940" s="361"/>
      <c r="D2940" s="87"/>
      <c r="E2940" s="361"/>
      <c r="F2940" s="87"/>
      <c r="G2940" s="87"/>
      <c r="H2940" s="87"/>
      <c r="I2940" s="16"/>
      <c r="J2940" s="16"/>
      <c r="K2940" s="32"/>
      <c r="L2940" s="16"/>
      <c r="M2940" s="16"/>
      <c r="N2940" s="16"/>
      <c r="AA2940" s="20"/>
      <c r="AB2940" s="20"/>
      <c r="AC2940" s="20"/>
      <c r="AD2940" s="20"/>
      <c r="AE2940" s="20"/>
      <c r="AF2940" s="20"/>
      <c r="AG2940" s="20"/>
      <c r="AH2940" s="20"/>
    </row>
    <row r="2941" spans="1:34" s="1" customFormat="1">
      <c r="A2941" s="87"/>
      <c r="B2941" s="87"/>
      <c r="C2941" s="361"/>
      <c r="D2941" s="87"/>
      <c r="E2941" s="361"/>
      <c r="F2941" s="87"/>
      <c r="G2941" s="87"/>
      <c r="H2941" s="87"/>
      <c r="I2941" s="16"/>
      <c r="J2941" s="16"/>
      <c r="K2941" s="32"/>
      <c r="L2941" s="16"/>
      <c r="M2941" s="16"/>
      <c r="N2941" s="16"/>
      <c r="AA2941" s="20"/>
      <c r="AB2941" s="20"/>
      <c r="AC2941" s="20"/>
      <c r="AD2941" s="20"/>
      <c r="AE2941" s="20"/>
      <c r="AF2941" s="20"/>
      <c r="AG2941" s="20"/>
      <c r="AH2941" s="20"/>
    </row>
    <row r="2942" spans="1:34" s="1" customFormat="1">
      <c r="A2942" s="87"/>
      <c r="B2942" s="87"/>
      <c r="C2942" s="361"/>
      <c r="D2942" s="87"/>
      <c r="E2942" s="361"/>
      <c r="F2942" s="87"/>
      <c r="G2942" s="87"/>
      <c r="H2942" s="87"/>
      <c r="I2942" s="16"/>
      <c r="J2942" s="16"/>
      <c r="K2942" s="32"/>
      <c r="L2942" s="16"/>
      <c r="M2942" s="16"/>
      <c r="N2942" s="16"/>
      <c r="AA2942" s="20"/>
      <c r="AB2942" s="20"/>
      <c r="AC2942" s="20"/>
      <c r="AD2942" s="20"/>
      <c r="AE2942" s="20"/>
      <c r="AF2942" s="20"/>
      <c r="AG2942" s="20"/>
      <c r="AH2942" s="20"/>
    </row>
    <row r="2943" spans="1:34" s="1" customFormat="1">
      <c r="A2943" s="87"/>
      <c r="B2943" s="87"/>
      <c r="C2943" s="361"/>
      <c r="D2943" s="87"/>
      <c r="E2943" s="361"/>
      <c r="F2943" s="87"/>
      <c r="G2943" s="87"/>
      <c r="H2943" s="87"/>
      <c r="I2943" s="16"/>
      <c r="J2943" s="16"/>
      <c r="K2943" s="32"/>
      <c r="L2943" s="16"/>
      <c r="M2943" s="16"/>
      <c r="N2943" s="16"/>
      <c r="AA2943" s="20"/>
      <c r="AB2943" s="20"/>
      <c r="AC2943" s="20"/>
      <c r="AD2943" s="20"/>
      <c r="AE2943" s="20"/>
      <c r="AF2943" s="20"/>
      <c r="AG2943" s="20"/>
      <c r="AH2943" s="20"/>
    </row>
    <row r="2944" spans="1:34" s="1" customFormat="1">
      <c r="A2944" s="87"/>
      <c r="B2944" s="87"/>
      <c r="C2944" s="361"/>
      <c r="D2944" s="87"/>
      <c r="E2944" s="361"/>
      <c r="F2944" s="87"/>
      <c r="G2944" s="87"/>
      <c r="H2944" s="87"/>
      <c r="I2944" s="16"/>
      <c r="J2944" s="16"/>
      <c r="K2944" s="32"/>
      <c r="L2944" s="16"/>
      <c r="M2944" s="16"/>
      <c r="N2944" s="16"/>
      <c r="AA2944" s="20"/>
      <c r="AB2944" s="20"/>
      <c r="AC2944" s="20"/>
      <c r="AD2944" s="20"/>
      <c r="AE2944" s="20"/>
      <c r="AF2944" s="20"/>
      <c r="AG2944" s="20"/>
      <c r="AH2944" s="20"/>
    </row>
    <row r="2945" spans="1:34" s="1" customFormat="1">
      <c r="A2945" s="87"/>
      <c r="B2945" s="87"/>
      <c r="C2945" s="361"/>
      <c r="D2945" s="87"/>
      <c r="E2945" s="361"/>
      <c r="F2945" s="87"/>
      <c r="G2945" s="87"/>
      <c r="H2945" s="87"/>
      <c r="I2945" s="16"/>
      <c r="J2945" s="16"/>
      <c r="K2945" s="32"/>
      <c r="L2945" s="16"/>
      <c r="M2945" s="16"/>
      <c r="N2945" s="16"/>
      <c r="AA2945" s="20"/>
      <c r="AB2945" s="20"/>
      <c r="AC2945" s="20"/>
      <c r="AD2945" s="20"/>
      <c r="AE2945" s="20"/>
      <c r="AF2945" s="20"/>
      <c r="AG2945" s="20"/>
      <c r="AH2945" s="20"/>
    </row>
    <row r="2946" spans="1:34" s="1" customFormat="1">
      <c r="A2946" s="87"/>
      <c r="B2946" s="87"/>
      <c r="C2946" s="361"/>
      <c r="D2946" s="87"/>
      <c r="E2946" s="361"/>
      <c r="F2946" s="87"/>
      <c r="G2946" s="87"/>
      <c r="H2946" s="87"/>
      <c r="I2946" s="16"/>
      <c r="J2946" s="16"/>
      <c r="K2946" s="32"/>
      <c r="L2946" s="16"/>
      <c r="M2946" s="16"/>
      <c r="N2946" s="16"/>
      <c r="AA2946" s="20"/>
      <c r="AB2946" s="20"/>
      <c r="AC2946" s="20"/>
      <c r="AD2946" s="20"/>
      <c r="AE2946" s="20"/>
      <c r="AF2946" s="20"/>
      <c r="AG2946" s="20"/>
      <c r="AH2946" s="20"/>
    </row>
    <row r="2947" spans="1:34" s="1" customFormat="1">
      <c r="A2947" s="87"/>
      <c r="B2947" s="87"/>
      <c r="C2947" s="361"/>
      <c r="D2947" s="87"/>
      <c r="E2947" s="361"/>
      <c r="F2947" s="87"/>
      <c r="G2947" s="87"/>
      <c r="H2947" s="87"/>
      <c r="I2947" s="16"/>
      <c r="J2947" s="16"/>
      <c r="K2947" s="32"/>
      <c r="L2947" s="16"/>
      <c r="M2947" s="16"/>
      <c r="N2947" s="16"/>
      <c r="AA2947" s="20"/>
      <c r="AB2947" s="20"/>
      <c r="AC2947" s="20"/>
      <c r="AD2947" s="20"/>
      <c r="AE2947" s="20"/>
      <c r="AF2947" s="20"/>
      <c r="AG2947" s="20"/>
      <c r="AH2947" s="20"/>
    </row>
    <row r="2948" spans="1:34" s="1" customFormat="1">
      <c r="A2948" s="87"/>
      <c r="B2948" s="87"/>
      <c r="C2948" s="361"/>
      <c r="D2948" s="87"/>
      <c r="E2948" s="361"/>
      <c r="F2948" s="87"/>
      <c r="G2948" s="87"/>
      <c r="H2948" s="87"/>
      <c r="I2948" s="16"/>
      <c r="J2948" s="16"/>
      <c r="K2948" s="32"/>
      <c r="L2948" s="16"/>
      <c r="M2948" s="16"/>
      <c r="N2948" s="16"/>
      <c r="AA2948" s="20"/>
      <c r="AB2948" s="20"/>
      <c r="AC2948" s="20"/>
      <c r="AD2948" s="20"/>
      <c r="AE2948" s="20"/>
      <c r="AF2948" s="20"/>
      <c r="AG2948" s="20"/>
      <c r="AH2948" s="20"/>
    </row>
    <row r="2949" spans="1:34" s="1" customFormat="1">
      <c r="A2949" s="87"/>
      <c r="B2949" s="87"/>
      <c r="C2949" s="361"/>
      <c r="D2949" s="87"/>
      <c r="E2949" s="361"/>
      <c r="F2949" s="87"/>
      <c r="G2949" s="87"/>
      <c r="H2949" s="87"/>
      <c r="I2949" s="16"/>
      <c r="J2949" s="16"/>
      <c r="K2949" s="32"/>
      <c r="L2949" s="16"/>
      <c r="M2949" s="16"/>
      <c r="N2949" s="16"/>
      <c r="AA2949" s="20"/>
      <c r="AB2949" s="20"/>
      <c r="AC2949" s="20"/>
      <c r="AD2949" s="20"/>
      <c r="AE2949" s="20"/>
      <c r="AF2949" s="20"/>
      <c r="AG2949" s="20"/>
      <c r="AH2949" s="20"/>
    </row>
    <row r="2950" spans="1:34" s="1" customFormat="1">
      <c r="A2950" s="87"/>
      <c r="B2950" s="87"/>
      <c r="C2950" s="361"/>
      <c r="D2950" s="87"/>
      <c r="E2950" s="361"/>
      <c r="F2950" s="87"/>
      <c r="G2950" s="87"/>
      <c r="H2950" s="87"/>
      <c r="I2950" s="16"/>
      <c r="J2950" s="16"/>
      <c r="K2950" s="32"/>
      <c r="L2950" s="16"/>
      <c r="M2950" s="16"/>
      <c r="N2950" s="16"/>
      <c r="AA2950" s="20"/>
      <c r="AB2950" s="20"/>
      <c r="AC2950" s="20"/>
      <c r="AD2950" s="20"/>
      <c r="AE2950" s="20"/>
      <c r="AF2950" s="20"/>
      <c r="AG2950" s="20"/>
      <c r="AH2950" s="20"/>
    </row>
    <row r="2951" spans="1:34" s="1" customFormat="1">
      <c r="A2951" s="87"/>
      <c r="B2951" s="87"/>
      <c r="C2951" s="361"/>
      <c r="D2951" s="87"/>
      <c r="E2951" s="361"/>
      <c r="F2951" s="87"/>
      <c r="G2951" s="87"/>
      <c r="H2951" s="87"/>
      <c r="I2951" s="16"/>
      <c r="J2951" s="16"/>
      <c r="K2951" s="32"/>
      <c r="L2951" s="16"/>
      <c r="M2951" s="16"/>
      <c r="N2951" s="16"/>
      <c r="AA2951" s="20"/>
      <c r="AB2951" s="20"/>
      <c r="AC2951" s="20"/>
      <c r="AD2951" s="20"/>
      <c r="AE2951" s="20"/>
      <c r="AF2951" s="20"/>
      <c r="AG2951" s="20"/>
      <c r="AH2951" s="20"/>
    </row>
    <row r="2952" spans="1:34" s="1" customFormat="1">
      <c r="A2952" s="87"/>
      <c r="B2952" s="87"/>
      <c r="C2952" s="361"/>
      <c r="D2952" s="87"/>
      <c r="E2952" s="361"/>
      <c r="F2952" s="87"/>
      <c r="G2952" s="87"/>
      <c r="H2952" s="87"/>
      <c r="I2952" s="16"/>
      <c r="J2952" s="16"/>
      <c r="K2952" s="32"/>
      <c r="L2952" s="16"/>
      <c r="M2952" s="16"/>
      <c r="N2952" s="16"/>
      <c r="AA2952" s="20"/>
      <c r="AB2952" s="20"/>
      <c r="AC2952" s="20"/>
      <c r="AD2952" s="20"/>
      <c r="AE2952" s="20"/>
      <c r="AF2952" s="20"/>
      <c r="AG2952" s="20"/>
      <c r="AH2952" s="20"/>
    </row>
    <row r="2953" spans="1:34" s="1" customFormat="1">
      <c r="A2953" s="87"/>
      <c r="B2953" s="87"/>
      <c r="C2953" s="361"/>
      <c r="D2953" s="87"/>
      <c r="E2953" s="361"/>
      <c r="F2953" s="87"/>
      <c r="G2953" s="87"/>
      <c r="H2953" s="87"/>
      <c r="I2953" s="16"/>
      <c r="J2953" s="16"/>
      <c r="K2953" s="32"/>
      <c r="L2953" s="16"/>
      <c r="M2953" s="16"/>
      <c r="N2953" s="16"/>
      <c r="AA2953" s="20"/>
      <c r="AB2953" s="20"/>
      <c r="AC2953" s="20"/>
      <c r="AD2953" s="20"/>
      <c r="AE2953" s="20"/>
      <c r="AF2953" s="20"/>
      <c r="AG2953" s="20"/>
      <c r="AH2953" s="20"/>
    </row>
    <row r="2954" spans="1:34" s="1" customFormat="1">
      <c r="A2954" s="87"/>
      <c r="B2954" s="87"/>
      <c r="C2954" s="361"/>
      <c r="D2954" s="87"/>
      <c r="E2954" s="361"/>
      <c r="F2954" s="87"/>
      <c r="G2954" s="87"/>
      <c r="H2954" s="87"/>
      <c r="I2954" s="16"/>
      <c r="J2954" s="16"/>
      <c r="K2954" s="32"/>
      <c r="L2954" s="16"/>
      <c r="M2954" s="16"/>
      <c r="N2954" s="16"/>
      <c r="AA2954" s="20"/>
      <c r="AB2954" s="20"/>
      <c r="AC2954" s="20"/>
      <c r="AD2954" s="20"/>
      <c r="AE2954" s="20"/>
      <c r="AF2954" s="20"/>
      <c r="AG2954" s="20"/>
      <c r="AH2954" s="20"/>
    </row>
    <row r="2955" spans="1:34" s="1" customFormat="1">
      <c r="A2955" s="87"/>
      <c r="B2955" s="87"/>
      <c r="C2955" s="361"/>
      <c r="D2955" s="87"/>
      <c r="E2955" s="361"/>
      <c r="F2955" s="87"/>
      <c r="G2955" s="87"/>
      <c r="H2955" s="87"/>
      <c r="I2955" s="16"/>
      <c r="J2955" s="16"/>
      <c r="K2955" s="32"/>
      <c r="L2955" s="16"/>
      <c r="M2955" s="16"/>
      <c r="N2955" s="16"/>
      <c r="AA2955" s="20"/>
      <c r="AB2955" s="20"/>
      <c r="AC2955" s="20"/>
      <c r="AD2955" s="20"/>
      <c r="AE2955" s="20"/>
      <c r="AF2955" s="20"/>
      <c r="AG2955" s="20"/>
      <c r="AH2955" s="20"/>
    </row>
    <row r="2956" spans="1:34" s="1" customFormat="1">
      <c r="A2956" s="87"/>
      <c r="B2956" s="87"/>
      <c r="C2956" s="361"/>
      <c r="D2956" s="87"/>
      <c r="E2956" s="361"/>
      <c r="F2956" s="87"/>
      <c r="G2956" s="87"/>
      <c r="H2956" s="87"/>
      <c r="I2956" s="16"/>
      <c r="J2956" s="16"/>
      <c r="K2956" s="32"/>
      <c r="L2956" s="16"/>
      <c r="M2956" s="16"/>
      <c r="N2956" s="16"/>
      <c r="AA2956" s="20"/>
      <c r="AB2956" s="20"/>
      <c r="AC2956" s="20"/>
      <c r="AD2956" s="20"/>
      <c r="AE2956" s="20"/>
      <c r="AF2956" s="20"/>
      <c r="AG2956" s="20"/>
      <c r="AH2956" s="20"/>
    </row>
    <row r="2957" spans="1:34" s="1" customFormat="1">
      <c r="A2957" s="87"/>
      <c r="B2957" s="87"/>
      <c r="C2957" s="361"/>
      <c r="D2957" s="87"/>
      <c r="E2957" s="361"/>
      <c r="F2957" s="87"/>
      <c r="G2957" s="87"/>
      <c r="H2957" s="87"/>
      <c r="I2957" s="16"/>
      <c r="J2957" s="16"/>
      <c r="K2957" s="32"/>
      <c r="L2957" s="16"/>
      <c r="M2957" s="16"/>
      <c r="N2957" s="16"/>
      <c r="AA2957" s="20"/>
      <c r="AB2957" s="20"/>
      <c r="AC2957" s="20"/>
      <c r="AD2957" s="20"/>
      <c r="AE2957" s="20"/>
      <c r="AF2957" s="20"/>
      <c r="AG2957" s="20"/>
      <c r="AH2957" s="20"/>
    </row>
    <row r="2958" spans="1:34" s="1" customFormat="1">
      <c r="A2958" s="87"/>
      <c r="B2958" s="87"/>
      <c r="C2958" s="361"/>
      <c r="D2958" s="87"/>
      <c r="E2958" s="361"/>
      <c r="F2958" s="87"/>
      <c r="G2958" s="87"/>
      <c r="H2958" s="87"/>
      <c r="I2958" s="16"/>
      <c r="J2958" s="16"/>
      <c r="K2958" s="32"/>
      <c r="L2958" s="16"/>
      <c r="M2958" s="16"/>
      <c r="N2958" s="16"/>
      <c r="AA2958" s="20"/>
      <c r="AB2958" s="20"/>
      <c r="AC2958" s="20"/>
      <c r="AD2958" s="20"/>
      <c r="AE2958" s="20"/>
      <c r="AF2958" s="20"/>
      <c r="AG2958" s="20"/>
      <c r="AH2958" s="20"/>
    </row>
    <row r="2959" spans="1:34" s="1" customFormat="1">
      <c r="A2959" s="87"/>
      <c r="B2959" s="87"/>
      <c r="C2959" s="361"/>
      <c r="D2959" s="87"/>
      <c r="E2959" s="361"/>
      <c r="F2959" s="87"/>
      <c r="G2959" s="87"/>
      <c r="H2959" s="87"/>
      <c r="I2959" s="16"/>
      <c r="J2959" s="16"/>
      <c r="K2959" s="32"/>
      <c r="L2959" s="16"/>
      <c r="M2959" s="16"/>
      <c r="N2959" s="16"/>
      <c r="AA2959" s="20"/>
      <c r="AB2959" s="20"/>
      <c r="AC2959" s="20"/>
      <c r="AD2959" s="20"/>
      <c r="AE2959" s="20"/>
      <c r="AF2959" s="20"/>
      <c r="AG2959" s="20"/>
      <c r="AH2959" s="20"/>
    </row>
    <row r="2960" spans="1:34" s="1" customFormat="1">
      <c r="A2960" s="87"/>
      <c r="B2960" s="87"/>
      <c r="C2960" s="361"/>
      <c r="D2960" s="87"/>
      <c r="E2960" s="361"/>
      <c r="F2960" s="87"/>
      <c r="G2960" s="87"/>
      <c r="H2960" s="87"/>
      <c r="I2960" s="16"/>
      <c r="J2960" s="16"/>
      <c r="K2960" s="32"/>
      <c r="L2960" s="16"/>
      <c r="M2960" s="16"/>
      <c r="N2960" s="16"/>
      <c r="AA2960" s="20"/>
      <c r="AB2960" s="20"/>
      <c r="AC2960" s="20"/>
      <c r="AD2960" s="20"/>
      <c r="AE2960" s="20"/>
      <c r="AF2960" s="20"/>
      <c r="AG2960" s="20"/>
      <c r="AH2960" s="20"/>
    </row>
    <row r="2961" spans="1:34" s="1" customFormat="1">
      <c r="A2961" s="87"/>
      <c r="B2961" s="87"/>
      <c r="C2961" s="361"/>
      <c r="D2961" s="87"/>
      <c r="E2961" s="361"/>
      <c r="F2961" s="87"/>
      <c r="G2961" s="87"/>
      <c r="H2961" s="87"/>
      <c r="I2961" s="16"/>
      <c r="J2961" s="16"/>
      <c r="K2961" s="32"/>
      <c r="L2961" s="16"/>
      <c r="M2961" s="16"/>
      <c r="N2961" s="16"/>
      <c r="AA2961" s="20"/>
      <c r="AB2961" s="20"/>
      <c r="AC2961" s="20"/>
      <c r="AD2961" s="20"/>
      <c r="AE2961" s="20"/>
      <c r="AF2961" s="20"/>
      <c r="AG2961" s="20"/>
      <c r="AH2961" s="20"/>
    </row>
    <row r="2962" spans="1:34" s="1" customFormat="1">
      <c r="A2962" s="87"/>
      <c r="B2962" s="87"/>
      <c r="C2962" s="361"/>
      <c r="D2962" s="87"/>
      <c r="E2962" s="361"/>
      <c r="F2962" s="87"/>
      <c r="G2962" s="87"/>
      <c r="H2962" s="87"/>
      <c r="I2962" s="16"/>
      <c r="J2962" s="16"/>
      <c r="K2962" s="32"/>
      <c r="L2962" s="16"/>
      <c r="M2962" s="16"/>
      <c r="N2962" s="16"/>
      <c r="AA2962" s="20"/>
      <c r="AB2962" s="20"/>
      <c r="AC2962" s="20"/>
      <c r="AD2962" s="20"/>
      <c r="AE2962" s="20"/>
      <c r="AF2962" s="20"/>
      <c r="AG2962" s="20"/>
      <c r="AH2962" s="20"/>
    </row>
    <row r="2963" spans="1:34" s="1" customFormat="1">
      <c r="A2963" s="87"/>
      <c r="B2963" s="87"/>
      <c r="C2963" s="361"/>
      <c r="D2963" s="87"/>
      <c r="E2963" s="361"/>
      <c r="F2963" s="87"/>
      <c r="G2963" s="87"/>
      <c r="H2963" s="87"/>
      <c r="I2963" s="16"/>
      <c r="J2963" s="16"/>
      <c r="K2963" s="32"/>
      <c r="L2963" s="16"/>
      <c r="M2963" s="16"/>
      <c r="N2963" s="16"/>
      <c r="AA2963" s="20"/>
      <c r="AB2963" s="20"/>
      <c r="AC2963" s="20"/>
      <c r="AD2963" s="20"/>
      <c r="AE2963" s="20"/>
      <c r="AF2963" s="20"/>
      <c r="AG2963" s="20"/>
      <c r="AH2963" s="20"/>
    </row>
    <row r="2964" spans="1:34" s="1" customFormat="1">
      <c r="A2964" s="87"/>
      <c r="B2964" s="87"/>
      <c r="C2964" s="361"/>
      <c r="D2964" s="87"/>
      <c r="E2964" s="361"/>
      <c r="F2964" s="87"/>
      <c r="G2964" s="87"/>
      <c r="H2964" s="87"/>
      <c r="I2964" s="16"/>
      <c r="J2964" s="16"/>
      <c r="K2964" s="32"/>
      <c r="L2964" s="16"/>
      <c r="M2964" s="16"/>
      <c r="N2964" s="16"/>
      <c r="AA2964" s="20"/>
      <c r="AB2964" s="20"/>
      <c r="AC2964" s="20"/>
      <c r="AD2964" s="20"/>
      <c r="AE2964" s="20"/>
      <c r="AF2964" s="20"/>
      <c r="AG2964" s="20"/>
      <c r="AH2964" s="20"/>
    </row>
    <row r="2965" spans="1:34" s="1" customFormat="1">
      <c r="A2965" s="87"/>
      <c r="B2965" s="87"/>
      <c r="C2965" s="361"/>
      <c r="D2965" s="87"/>
      <c r="E2965" s="361"/>
      <c r="F2965" s="87"/>
      <c r="G2965" s="87"/>
      <c r="H2965" s="87"/>
      <c r="I2965" s="16"/>
      <c r="J2965" s="16"/>
      <c r="K2965" s="32"/>
      <c r="L2965" s="16"/>
      <c r="M2965" s="16"/>
      <c r="N2965" s="16"/>
      <c r="AA2965" s="20"/>
      <c r="AB2965" s="20"/>
      <c r="AC2965" s="20"/>
      <c r="AD2965" s="20"/>
      <c r="AE2965" s="20"/>
      <c r="AF2965" s="20"/>
      <c r="AG2965" s="20"/>
      <c r="AH2965" s="20"/>
    </row>
    <row r="2966" spans="1:34" s="1" customFormat="1">
      <c r="A2966" s="87"/>
      <c r="B2966" s="87"/>
      <c r="C2966" s="361"/>
      <c r="D2966" s="87"/>
      <c r="E2966" s="361"/>
      <c r="F2966" s="87"/>
      <c r="G2966" s="87"/>
      <c r="H2966" s="87"/>
      <c r="I2966" s="16"/>
      <c r="J2966" s="16"/>
      <c r="K2966" s="32"/>
      <c r="L2966" s="16"/>
      <c r="M2966" s="16"/>
      <c r="N2966" s="16"/>
      <c r="AA2966" s="20"/>
      <c r="AB2966" s="20"/>
      <c r="AC2966" s="20"/>
      <c r="AD2966" s="20"/>
      <c r="AE2966" s="20"/>
      <c r="AF2966" s="20"/>
      <c r="AG2966" s="20"/>
      <c r="AH2966" s="20"/>
    </row>
    <row r="2967" spans="1:34" s="1" customFormat="1">
      <c r="A2967" s="87"/>
      <c r="B2967" s="87"/>
      <c r="C2967" s="361"/>
      <c r="D2967" s="87"/>
      <c r="E2967" s="361"/>
      <c r="F2967" s="87"/>
      <c r="G2967" s="87"/>
      <c r="H2967" s="87"/>
      <c r="I2967" s="16"/>
      <c r="J2967" s="16"/>
      <c r="K2967" s="32"/>
      <c r="L2967" s="16"/>
      <c r="M2967" s="16"/>
      <c r="N2967" s="16"/>
      <c r="AA2967" s="20"/>
      <c r="AB2967" s="20"/>
      <c r="AC2967" s="20"/>
      <c r="AD2967" s="20"/>
      <c r="AE2967" s="20"/>
      <c r="AF2967" s="20"/>
      <c r="AG2967" s="20"/>
      <c r="AH2967" s="20"/>
    </row>
    <row r="2968" spans="1:34" s="1" customFormat="1">
      <c r="A2968" s="87"/>
      <c r="B2968" s="87"/>
      <c r="C2968" s="361"/>
      <c r="D2968" s="87"/>
      <c r="E2968" s="361"/>
      <c r="F2968" s="87"/>
      <c r="G2968" s="87"/>
      <c r="H2968" s="87"/>
      <c r="I2968" s="16"/>
      <c r="J2968" s="16"/>
      <c r="K2968" s="32"/>
      <c r="L2968" s="16"/>
      <c r="M2968" s="16"/>
      <c r="N2968" s="16"/>
      <c r="AA2968" s="20"/>
      <c r="AB2968" s="20"/>
      <c r="AC2968" s="20"/>
      <c r="AD2968" s="20"/>
      <c r="AE2968" s="20"/>
      <c r="AF2968" s="20"/>
      <c r="AG2968" s="20"/>
      <c r="AH2968" s="20"/>
    </row>
    <row r="2969" spans="1:34" s="1" customFormat="1">
      <c r="A2969" s="87"/>
      <c r="B2969" s="87"/>
      <c r="C2969" s="361"/>
      <c r="D2969" s="87"/>
      <c r="E2969" s="361"/>
      <c r="F2969" s="87"/>
      <c r="G2969" s="87"/>
      <c r="H2969" s="87"/>
      <c r="I2969" s="16"/>
      <c r="J2969" s="16"/>
      <c r="K2969" s="32"/>
      <c r="L2969" s="16"/>
      <c r="M2969" s="16"/>
      <c r="N2969" s="16"/>
      <c r="AA2969" s="20"/>
      <c r="AB2969" s="20"/>
      <c r="AC2969" s="20"/>
      <c r="AD2969" s="20"/>
      <c r="AE2969" s="20"/>
      <c r="AF2969" s="20"/>
      <c r="AG2969" s="20"/>
      <c r="AH2969" s="20"/>
    </row>
    <row r="2970" spans="1:34" s="1" customFormat="1">
      <c r="A2970" s="87"/>
      <c r="B2970" s="87"/>
      <c r="C2970" s="361"/>
      <c r="D2970" s="87"/>
      <c r="E2970" s="361"/>
      <c r="F2970" s="87"/>
      <c r="G2970" s="87"/>
      <c r="H2970" s="87"/>
      <c r="I2970" s="16"/>
      <c r="J2970" s="16"/>
      <c r="K2970" s="32"/>
      <c r="L2970" s="16"/>
      <c r="M2970" s="16"/>
      <c r="N2970" s="16"/>
      <c r="AA2970" s="20"/>
      <c r="AB2970" s="20"/>
      <c r="AC2970" s="20"/>
      <c r="AD2970" s="20"/>
      <c r="AE2970" s="20"/>
      <c r="AF2970" s="20"/>
      <c r="AG2970" s="20"/>
      <c r="AH2970" s="20"/>
    </row>
    <row r="2971" spans="1:34" s="1" customFormat="1">
      <c r="A2971" s="87"/>
      <c r="B2971" s="87"/>
      <c r="C2971" s="361"/>
      <c r="D2971" s="87"/>
      <c r="E2971" s="361"/>
      <c r="F2971" s="87"/>
      <c r="G2971" s="87"/>
      <c r="H2971" s="87"/>
      <c r="I2971" s="16"/>
      <c r="J2971" s="16"/>
      <c r="K2971" s="32"/>
      <c r="L2971" s="16"/>
      <c r="M2971" s="16"/>
      <c r="N2971" s="16"/>
      <c r="AA2971" s="20"/>
      <c r="AB2971" s="20"/>
      <c r="AC2971" s="20"/>
      <c r="AD2971" s="20"/>
      <c r="AE2971" s="20"/>
      <c r="AF2971" s="20"/>
      <c r="AG2971" s="20"/>
      <c r="AH2971" s="20"/>
    </row>
    <row r="2972" spans="1:34" s="1" customFormat="1">
      <c r="A2972" s="87"/>
      <c r="B2972" s="87"/>
      <c r="C2972" s="361"/>
      <c r="D2972" s="87"/>
      <c r="E2972" s="361"/>
      <c r="F2972" s="87"/>
      <c r="G2972" s="87"/>
      <c r="H2972" s="87"/>
      <c r="I2972" s="16"/>
      <c r="J2972" s="16"/>
      <c r="K2972" s="32"/>
      <c r="L2972" s="16"/>
      <c r="M2972" s="16"/>
      <c r="N2972" s="16"/>
      <c r="AA2972" s="20"/>
      <c r="AB2972" s="20"/>
      <c r="AC2972" s="20"/>
      <c r="AD2972" s="20"/>
      <c r="AE2972" s="20"/>
      <c r="AF2972" s="20"/>
      <c r="AG2972" s="20"/>
      <c r="AH2972" s="20"/>
    </row>
    <row r="2973" spans="1:34" s="1" customFormat="1">
      <c r="A2973" s="87"/>
      <c r="B2973" s="87"/>
      <c r="C2973" s="361"/>
      <c r="D2973" s="87"/>
      <c r="E2973" s="361"/>
      <c r="F2973" s="87"/>
      <c r="G2973" s="87"/>
      <c r="H2973" s="87"/>
      <c r="I2973" s="16"/>
      <c r="J2973" s="16"/>
      <c r="K2973" s="32"/>
      <c r="L2973" s="16"/>
      <c r="M2973" s="16"/>
      <c r="N2973" s="16"/>
      <c r="AA2973" s="20"/>
      <c r="AB2973" s="20"/>
      <c r="AC2973" s="20"/>
      <c r="AD2973" s="20"/>
      <c r="AE2973" s="20"/>
      <c r="AF2973" s="20"/>
      <c r="AG2973" s="20"/>
      <c r="AH2973" s="20"/>
    </row>
    <row r="2974" spans="1:34" s="1" customFormat="1">
      <c r="A2974" s="87"/>
      <c r="B2974" s="87"/>
      <c r="C2974" s="361"/>
      <c r="D2974" s="87"/>
      <c r="E2974" s="361"/>
      <c r="F2974" s="87"/>
      <c r="G2974" s="87"/>
      <c r="H2974" s="87"/>
      <c r="I2974" s="16"/>
      <c r="J2974" s="16"/>
      <c r="K2974" s="32"/>
      <c r="L2974" s="16"/>
      <c r="M2974" s="16"/>
      <c r="N2974" s="16"/>
      <c r="AA2974" s="20"/>
      <c r="AB2974" s="20"/>
      <c r="AC2974" s="20"/>
      <c r="AD2974" s="20"/>
      <c r="AE2974" s="20"/>
      <c r="AF2974" s="20"/>
      <c r="AG2974" s="20"/>
      <c r="AH2974" s="20"/>
    </row>
    <row r="2975" spans="1:34" s="1" customFormat="1">
      <c r="A2975" s="87"/>
      <c r="B2975" s="87"/>
      <c r="C2975" s="361"/>
      <c r="D2975" s="87"/>
      <c r="E2975" s="361"/>
      <c r="F2975" s="87"/>
      <c r="G2975" s="87"/>
      <c r="H2975" s="87"/>
      <c r="I2975" s="16"/>
      <c r="J2975" s="16"/>
      <c r="K2975" s="32"/>
      <c r="L2975" s="16"/>
      <c r="M2975" s="16"/>
      <c r="N2975" s="16"/>
      <c r="AA2975" s="20"/>
      <c r="AB2975" s="20"/>
      <c r="AC2975" s="20"/>
      <c r="AD2975" s="20"/>
      <c r="AE2975" s="20"/>
      <c r="AF2975" s="20"/>
      <c r="AG2975" s="20"/>
      <c r="AH2975" s="20"/>
    </row>
    <row r="2976" spans="1:34" s="1" customFormat="1">
      <c r="A2976" s="87"/>
      <c r="B2976" s="87"/>
      <c r="C2976" s="361"/>
      <c r="D2976" s="87"/>
      <c r="E2976" s="361"/>
      <c r="F2976" s="87"/>
      <c r="G2976" s="87"/>
      <c r="H2976" s="87"/>
      <c r="I2976" s="16"/>
      <c r="J2976" s="16"/>
      <c r="K2976" s="32"/>
      <c r="L2976" s="16"/>
      <c r="M2976" s="16"/>
      <c r="N2976" s="16"/>
      <c r="AA2976" s="20"/>
      <c r="AB2976" s="20"/>
      <c r="AC2976" s="20"/>
      <c r="AD2976" s="20"/>
      <c r="AE2976" s="20"/>
      <c r="AF2976" s="20"/>
      <c r="AG2976" s="20"/>
      <c r="AH2976" s="20"/>
    </row>
    <row r="2977" spans="1:34" s="1" customFormat="1">
      <c r="A2977" s="87"/>
      <c r="B2977" s="87"/>
      <c r="C2977" s="361"/>
      <c r="D2977" s="87"/>
      <c r="E2977" s="361"/>
      <c r="F2977" s="87"/>
      <c r="G2977" s="87"/>
      <c r="H2977" s="87"/>
      <c r="I2977" s="16"/>
      <c r="J2977" s="16"/>
      <c r="K2977" s="32"/>
      <c r="L2977" s="16"/>
      <c r="M2977" s="16"/>
      <c r="N2977" s="16"/>
      <c r="AA2977" s="20"/>
      <c r="AB2977" s="20"/>
      <c r="AC2977" s="20"/>
      <c r="AD2977" s="20"/>
      <c r="AE2977" s="20"/>
      <c r="AF2977" s="20"/>
      <c r="AG2977" s="20"/>
      <c r="AH2977" s="20"/>
    </row>
    <row r="2978" spans="1:34" s="1" customFormat="1">
      <c r="A2978" s="87"/>
      <c r="B2978" s="87"/>
      <c r="C2978" s="361"/>
      <c r="D2978" s="87"/>
      <c r="E2978" s="361"/>
      <c r="F2978" s="87"/>
      <c r="G2978" s="87"/>
      <c r="H2978" s="87"/>
      <c r="I2978" s="16"/>
      <c r="J2978" s="16"/>
      <c r="K2978" s="32"/>
      <c r="L2978" s="16"/>
      <c r="M2978" s="16"/>
      <c r="N2978" s="16"/>
      <c r="AA2978" s="20"/>
      <c r="AB2978" s="20"/>
      <c r="AC2978" s="20"/>
      <c r="AD2978" s="20"/>
      <c r="AE2978" s="20"/>
      <c r="AF2978" s="20"/>
      <c r="AG2978" s="20"/>
      <c r="AH2978" s="20"/>
    </row>
    <row r="2979" spans="1:34" s="1" customFormat="1">
      <c r="A2979" s="87"/>
      <c r="B2979" s="87"/>
      <c r="C2979" s="361"/>
      <c r="D2979" s="87"/>
      <c r="E2979" s="361"/>
      <c r="F2979" s="87"/>
      <c r="G2979" s="87"/>
      <c r="H2979" s="87"/>
      <c r="I2979" s="16"/>
      <c r="J2979" s="16"/>
      <c r="K2979" s="32"/>
      <c r="L2979" s="16"/>
      <c r="M2979" s="16"/>
      <c r="N2979" s="16"/>
      <c r="AA2979" s="20"/>
      <c r="AB2979" s="20"/>
      <c r="AC2979" s="20"/>
      <c r="AD2979" s="20"/>
      <c r="AE2979" s="20"/>
      <c r="AF2979" s="20"/>
      <c r="AG2979" s="20"/>
      <c r="AH2979" s="20"/>
    </row>
    <row r="2980" spans="1:34" s="1" customFormat="1">
      <c r="A2980" s="87"/>
      <c r="B2980" s="87"/>
      <c r="C2980" s="361"/>
      <c r="D2980" s="87"/>
      <c r="E2980" s="361"/>
      <c r="F2980" s="87"/>
      <c r="G2980" s="87"/>
      <c r="H2980" s="87"/>
      <c r="I2980" s="16"/>
      <c r="J2980" s="16"/>
      <c r="K2980" s="32"/>
      <c r="L2980" s="16"/>
      <c r="M2980" s="16"/>
      <c r="N2980" s="16"/>
      <c r="AA2980" s="20"/>
      <c r="AB2980" s="20"/>
      <c r="AC2980" s="20"/>
      <c r="AD2980" s="20"/>
      <c r="AE2980" s="20"/>
      <c r="AF2980" s="20"/>
      <c r="AG2980" s="20"/>
      <c r="AH2980" s="20"/>
    </row>
    <row r="2981" spans="1:34" s="1" customFormat="1">
      <c r="A2981" s="87"/>
      <c r="B2981" s="87"/>
      <c r="C2981" s="361"/>
      <c r="D2981" s="87"/>
      <c r="E2981" s="361"/>
      <c r="F2981" s="87"/>
      <c r="G2981" s="87"/>
      <c r="H2981" s="87"/>
      <c r="I2981" s="16"/>
      <c r="J2981" s="16"/>
      <c r="K2981" s="32"/>
      <c r="L2981" s="16"/>
      <c r="M2981" s="16"/>
      <c r="N2981" s="16"/>
      <c r="AA2981" s="20"/>
      <c r="AB2981" s="20"/>
      <c r="AC2981" s="20"/>
      <c r="AD2981" s="20"/>
      <c r="AE2981" s="20"/>
      <c r="AF2981" s="20"/>
      <c r="AG2981" s="20"/>
      <c r="AH2981" s="20"/>
    </row>
    <row r="2982" spans="1:34" s="1" customFormat="1">
      <c r="A2982" s="87"/>
      <c r="B2982" s="87"/>
      <c r="C2982" s="361"/>
      <c r="D2982" s="87"/>
      <c r="E2982" s="361"/>
      <c r="F2982" s="87"/>
      <c r="G2982" s="87"/>
      <c r="H2982" s="87"/>
      <c r="I2982" s="16"/>
      <c r="J2982" s="16"/>
      <c r="K2982" s="32"/>
      <c r="L2982" s="16"/>
      <c r="M2982" s="16"/>
      <c r="N2982" s="16"/>
      <c r="AA2982" s="20"/>
      <c r="AB2982" s="20"/>
      <c r="AC2982" s="20"/>
      <c r="AD2982" s="20"/>
      <c r="AE2982" s="20"/>
      <c r="AF2982" s="20"/>
      <c r="AG2982" s="20"/>
      <c r="AH2982" s="20"/>
    </row>
    <row r="2983" spans="1:34" s="1" customFormat="1">
      <c r="A2983" s="87"/>
      <c r="B2983" s="87"/>
      <c r="C2983" s="361"/>
      <c r="D2983" s="87"/>
      <c r="E2983" s="361"/>
      <c r="F2983" s="87"/>
      <c r="G2983" s="87"/>
      <c r="H2983" s="87"/>
      <c r="I2983" s="16"/>
      <c r="J2983" s="16"/>
      <c r="K2983" s="32"/>
      <c r="L2983" s="16"/>
      <c r="M2983" s="16"/>
      <c r="N2983" s="16"/>
      <c r="AA2983" s="20"/>
      <c r="AB2983" s="20"/>
      <c r="AC2983" s="20"/>
      <c r="AD2983" s="20"/>
      <c r="AE2983" s="20"/>
      <c r="AF2983" s="20"/>
      <c r="AG2983" s="20"/>
      <c r="AH2983" s="20"/>
    </row>
    <row r="2984" spans="1:34" s="1" customFormat="1">
      <c r="A2984" s="87"/>
      <c r="B2984" s="87"/>
      <c r="C2984" s="361"/>
      <c r="D2984" s="87"/>
      <c r="E2984" s="361"/>
      <c r="F2984" s="87"/>
      <c r="G2984" s="87"/>
      <c r="H2984" s="87"/>
      <c r="I2984" s="16"/>
      <c r="J2984" s="16"/>
      <c r="K2984" s="32"/>
      <c r="L2984" s="16"/>
      <c r="M2984" s="16"/>
      <c r="N2984" s="16"/>
      <c r="AA2984" s="20"/>
      <c r="AB2984" s="20"/>
      <c r="AC2984" s="20"/>
      <c r="AD2984" s="20"/>
      <c r="AE2984" s="20"/>
      <c r="AF2984" s="20"/>
      <c r="AG2984" s="20"/>
      <c r="AH2984" s="20"/>
    </row>
    <row r="2985" spans="1:34" s="1" customFormat="1">
      <c r="A2985" s="87"/>
      <c r="B2985" s="87"/>
      <c r="C2985" s="361"/>
      <c r="D2985" s="87"/>
      <c r="E2985" s="361"/>
      <c r="F2985" s="87"/>
      <c r="G2985" s="87"/>
      <c r="H2985" s="87"/>
      <c r="I2985" s="16"/>
      <c r="J2985" s="16"/>
      <c r="K2985" s="32"/>
      <c r="L2985" s="16"/>
      <c r="M2985" s="16"/>
      <c r="N2985" s="16"/>
      <c r="AA2985" s="20"/>
      <c r="AB2985" s="20"/>
      <c r="AC2985" s="20"/>
      <c r="AD2985" s="20"/>
      <c r="AE2985" s="20"/>
      <c r="AF2985" s="20"/>
      <c r="AG2985" s="20"/>
      <c r="AH2985" s="20"/>
    </row>
    <row r="2986" spans="1:34" s="1" customFormat="1">
      <c r="A2986" s="87"/>
      <c r="B2986" s="87"/>
      <c r="C2986" s="361"/>
      <c r="D2986" s="87"/>
      <c r="E2986" s="361"/>
      <c r="F2986" s="87"/>
      <c r="G2986" s="87"/>
      <c r="H2986" s="87"/>
      <c r="I2986" s="16"/>
      <c r="J2986" s="16"/>
      <c r="K2986" s="32"/>
      <c r="L2986" s="16"/>
      <c r="M2986" s="16"/>
      <c r="N2986" s="16"/>
      <c r="AA2986" s="20"/>
      <c r="AB2986" s="20"/>
      <c r="AC2986" s="20"/>
      <c r="AD2986" s="20"/>
      <c r="AE2986" s="20"/>
      <c r="AF2986" s="20"/>
      <c r="AG2986" s="20"/>
      <c r="AH2986" s="20"/>
    </row>
    <row r="2987" spans="1:34" s="1" customFormat="1">
      <c r="A2987" s="87"/>
      <c r="B2987" s="87"/>
      <c r="C2987" s="361"/>
      <c r="D2987" s="87"/>
      <c r="E2987" s="361"/>
      <c r="F2987" s="87"/>
      <c r="G2987" s="87"/>
      <c r="H2987" s="87"/>
      <c r="I2987" s="16"/>
      <c r="J2987" s="16"/>
      <c r="K2987" s="32"/>
      <c r="L2987" s="16"/>
      <c r="M2987" s="16"/>
      <c r="N2987" s="16"/>
      <c r="AA2987" s="20"/>
      <c r="AB2987" s="20"/>
      <c r="AC2987" s="20"/>
      <c r="AD2987" s="20"/>
      <c r="AE2987" s="20"/>
      <c r="AF2987" s="20"/>
      <c r="AG2987" s="20"/>
      <c r="AH2987" s="20"/>
    </row>
    <row r="2988" spans="1:34" s="1" customFormat="1">
      <c r="A2988" s="87"/>
      <c r="B2988" s="87"/>
      <c r="C2988" s="361"/>
      <c r="D2988" s="87"/>
      <c r="E2988" s="361"/>
      <c r="F2988" s="87"/>
      <c r="G2988" s="87"/>
      <c r="H2988" s="87"/>
      <c r="I2988" s="16"/>
      <c r="J2988" s="16"/>
      <c r="K2988" s="32"/>
      <c r="L2988" s="16"/>
      <c r="M2988" s="16"/>
      <c r="N2988" s="16"/>
      <c r="AA2988" s="20"/>
      <c r="AB2988" s="20"/>
      <c r="AC2988" s="20"/>
      <c r="AD2988" s="20"/>
      <c r="AE2988" s="20"/>
      <c r="AF2988" s="20"/>
      <c r="AG2988" s="20"/>
      <c r="AH2988" s="20"/>
    </row>
    <row r="2989" spans="1:34" s="1" customFormat="1">
      <c r="A2989" s="87"/>
      <c r="B2989" s="87"/>
      <c r="C2989" s="361"/>
      <c r="D2989" s="87"/>
      <c r="E2989" s="361"/>
      <c r="F2989" s="87"/>
      <c r="G2989" s="87"/>
      <c r="H2989" s="87"/>
      <c r="I2989" s="16"/>
      <c r="J2989" s="16"/>
      <c r="K2989" s="32"/>
      <c r="L2989" s="16"/>
      <c r="M2989" s="16"/>
      <c r="N2989" s="16"/>
      <c r="AA2989" s="20"/>
      <c r="AB2989" s="20"/>
      <c r="AC2989" s="20"/>
      <c r="AD2989" s="20"/>
      <c r="AE2989" s="20"/>
      <c r="AF2989" s="20"/>
      <c r="AG2989" s="20"/>
      <c r="AH2989" s="20"/>
    </row>
    <row r="2990" spans="1:34" s="1" customFormat="1">
      <c r="A2990" s="87"/>
      <c r="B2990" s="87"/>
      <c r="C2990" s="361"/>
      <c r="D2990" s="87"/>
      <c r="E2990" s="361"/>
      <c r="F2990" s="87"/>
      <c r="G2990" s="87"/>
      <c r="H2990" s="87"/>
      <c r="I2990" s="16"/>
      <c r="J2990" s="16"/>
      <c r="K2990" s="32"/>
      <c r="L2990" s="16"/>
      <c r="M2990" s="16"/>
      <c r="N2990" s="16"/>
      <c r="AA2990" s="20"/>
      <c r="AB2990" s="20"/>
      <c r="AC2990" s="20"/>
      <c r="AD2990" s="20"/>
      <c r="AE2990" s="20"/>
      <c r="AF2990" s="20"/>
      <c r="AG2990" s="20"/>
      <c r="AH2990" s="20"/>
    </row>
    <row r="2991" spans="1:34" s="1" customFormat="1">
      <c r="A2991" s="87"/>
      <c r="B2991" s="87"/>
      <c r="C2991" s="361"/>
      <c r="D2991" s="87"/>
      <c r="E2991" s="361"/>
      <c r="F2991" s="87"/>
      <c r="G2991" s="87"/>
      <c r="H2991" s="87"/>
      <c r="I2991" s="16"/>
      <c r="J2991" s="16"/>
      <c r="K2991" s="32"/>
      <c r="L2991" s="16"/>
      <c r="M2991" s="16"/>
      <c r="N2991" s="16"/>
      <c r="AA2991" s="20"/>
      <c r="AB2991" s="20"/>
      <c r="AC2991" s="20"/>
      <c r="AD2991" s="20"/>
      <c r="AE2991" s="20"/>
      <c r="AF2991" s="20"/>
      <c r="AG2991" s="20"/>
      <c r="AH2991" s="20"/>
    </row>
    <row r="2992" spans="1:34" s="1" customFormat="1">
      <c r="A2992" s="87"/>
      <c r="B2992" s="87"/>
      <c r="C2992" s="361"/>
      <c r="D2992" s="87"/>
      <c r="E2992" s="361"/>
      <c r="F2992" s="87"/>
      <c r="G2992" s="87"/>
      <c r="H2992" s="87"/>
      <c r="I2992" s="16"/>
      <c r="J2992" s="16"/>
      <c r="K2992" s="32"/>
      <c r="L2992" s="16"/>
      <c r="M2992" s="16"/>
      <c r="N2992" s="16"/>
      <c r="AA2992" s="20"/>
      <c r="AB2992" s="20"/>
      <c r="AC2992" s="20"/>
      <c r="AD2992" s="20"/>
      <c r="AE2992" s="20"/>
      <c r="AF2992" s="20"/>
      <c r="AG2992" s="20"/>
      <c r="AH2992" s="20"/>
    </row>
    <row r="2993" spans="1:34" s="1" customFormat="1">
      <c r="A2993" s="87"/>
      <c r="B2993" s="87"/>
      <c r="C2993" s="361"/>
      <c r="D2993" s="87"/>
      <c r="E2993" s="361"/>
      <c r="F2993" s="87"/>
      <c r="G2993" s="87"/>
      <c r="H2993" s="87"/>
      <c r="I2993" s="16"/>
      <c r="J2993" s="16"/>
      <c r="K2993" s="32"/>
      <c r="L2993" s="16"/>
      <c r="M2993" s="16"/>
      <c r="N2993" s="16"/>
      <c r="AA2993" s="20"/>
      <c r="AB2993" s="20"/>
      <c r="AC2993" s="20"/>
      <c r="AD2993" s="20"/>
      <c r="AE2993" s="20"/>
      <c r="AF2993" s="20"/>
      <c r="AG2993" s="20"/>
      <c r="AH2993" s="20"/>
    </row>
    <row r="2994" spans="1:34" s="1" customFormat="1">
      <c r="A2994" s="87"/>
      <c r="B2994" s="87"/>
      <c r="C2994" s="361"/>
      <c r="D2994" s="87"/>
      <c r="E2994" s="361"/>
      <c r="F2994" s="87"/>
      <c r="G2994" s="87"/>
      <c r="H2994" s="87"/>
      <c r="I2994" s="16"/>
      <c r="J2994" s="16"/>
      <c r="K2994" s="32"/>
      <c r="L2994" s="16"/>
      <c r="M2994" s="16"/>
      <c r="N2994" s="16"/>
      <c r="AA2994" s="20"/>
      <c r="AB2994" s="20"/>
      <c r="AC2994" s="20"/>
      <c r="AD2994" s="20"/>
      <c r="AE2994" s="20"/>
      <c r="AF2994" s="20"/>
      <c r="AG2994" s="20"/>
      <c r="AH2994" s="20"/>
    </row>
    <row r="2995" spans="1:34" s="1" customFormat="1">
      <c r="A2995" s="87"/>
      <c r="B2995" s="87"/>
      <c r="C2995" s="361"/>
      <c r="D2995" s="87"/>
      <c r="E2995" s="361"/>
      <c r="F2995" s="87"/>
      <c r="G2995" s="87"/>
      <c r="H2995" s="87"/>
      <c r="I2995" s="16"/>
      <c r="J2995" s="16"/>
      <c r="K2995" s="32"/>
      <c r="L2995" s="16"/>
      <c r="M2995" s="16"/>
      <c r="N2995" s="16"/>
      <c r="AA2995" s="20"/>
      <c r="AB2995" s="20"/>
      <c r="AC2995" s="20"/>
      <c r="AD2995" s="20"/>
      <c r="AE2995" s="20"/>
      <c r="AF2995" s="20"/>
      <c r="AG2995" s="20"/>
      <c r="AH2995" s="20"/>
    </row>
    <row r="2996" spans="1:34" s="1" customFormat="1">
      <c r="A2996" s="87"/>
      <c r="B2996" s="87"/>
      <c r="C2996" s="361"/>
      <c r="D2996" s="87"/>
      <c r="E2996" s="361"/>
      <c r="F2996" s="87"/>
      <c r="G2996" s="87"/>
      <c r="H2996" s="87"/>
      <c r="I2996" s="16"/>
      <c r="J2996" s="16"/>
      <c r="K2996" s="32"/>
      <c r="L2996" s="16"/>
      <c r="M2996" s="16"/>
      <c r="N2996" s="16"/>
      <c r="AA2996" s="20"/>
      <c r="AB2996" s="20"/>
      <c r="AC2996" s="20"/>
      <c r="AD2996" s="20"/>
      <c r="AE2996" s="20"/>
      <c r="AF2996" s="20"/>
      <c r="AG2996" s="20"/>
      <c r="AH2996" s="20"/>
    </row>
    <row r="2997" spans="1:34" s="1" customFormat="1">
      <c r="A2997" s="87"/>
      <c r="B2997" s="87"/>
      <c r="C2997" s="361"/>
      <c r="D2997" s="87"/>
      <c r="E2997" s="361"/>
      <c r="F2997" s="87"/>
      <c r="G2997" s="87"/>
      <c r="H2997" s="87"/>
      <c r="I2997" s="16"/>
      <c r="J2997" s="16"/>
      <c r="K2997" s="32"/>
      <c r="L2997" s="16"/>
      <c r="M2997" s="16"/>
      <c r="N2997" s="16"/>
      <c r="AA2997" s="20"/>
      <c r="AB2997" s="20"/>
      <c r="AC2997" s="20"/>
      <c r="AD2997" s="20"/>
      <c r="AE2997" s="20"/>
      <c r="AF2997" s="20"/>
      <c r="AG2997" s="20"/>
      <c r="AH2997" s="20"/>
    </row>
    <row r="2998" spans="1:34" s="1" customFormat="1">
      <c r="A2998" s="87"/>
      <c r="B2998" s="87"/>
      <c r="C2998" s="361"/>
      <c r="D2998" s="87"/>
      <c r="E2998" s="361"/>
      <c r="F2998" s="87"/>
      <c r="G2998" s="87"/>
      <c r="H2998" s="87"/>
      <c r="I2998" s="16"/>
      <c r="J2998" s="16"/>
      <c r="K2998" s="32"/>
      <c r="L2998" s="16"/>
      <c r="M2998" s="16"/>
      <c r="N2998" s="16"/>
      <c r="AA2998" s="20"/>
      <c r="AB2998" s="20"/>
      <c r="AC2998" s="20"/>
      <c r="AD2998" s="20"/>
      <c r="AE2998" s="20"/>
      <c r="AF2998" s="20"/>
      <c r="AG2998" s="20"/>
      <c r="AH2998" s="20"/>
    </row>
    <row r="2999" spans="1:34" s="1" customFormat="1">
      <c r="A2999" s="87"/>
      <c r="B2999" s="87"/>
      <c r="C2999" s="361"/>
      <c r="D2999" s="87"/>
      <c r="E2999" s="361"/>
      <c r="F2999" s="87"/>
      <c r="G2999" s="87"/>
      <c r="H2999" s="87"/>
      <c r="I2999" s="16"/>
      <c r="J2999" s="16"/>
      <c r="K2999" s="32"/>
      <c r="L2999" s="16"/>
      <c r="M2999" s="16"/>
      <c r="N2999" s="16"/>
      <c r="AA2999" s="20"/>
      <c r="AB2999" s="20"/>
      <c r="AC2999" s="20"/>
      <c r="AD2999" s="20"/>
      <c r="AE2999" s="20"/>
      <c r="AF2999" s="20"/>
      <c r="AG2999" s="20"/>
      <c r="AH2999" s="20"/>
    </row>
    <row r="3000" spans="1:34" s="1" customFormat="1">
      <c r="A3000" s="87"/>
      <c r="B3000" s="87"/>
      <c r="C3000" s="361"/>
      <c r="D3000" s="87"/>
      <c r="E3000" s="361"/>
      <c r="F3000" s="87"/>
      <c r="G3000" s="87"/>
      <c r="H3000" s="87"/>
      <c r="I3000" s="16"/>
      <c r="J3000" s="16"/>
      <c r="K3000" s="32"/>
      <c r="L3000" s="16"/>
      <c r="M3000" s="16"/>
      <c r="N3000" s="16"/>
      <c r="AA3000" s="20"/>
      <c r="AB3000" s="20"/>
      <c r="AC3000" s="20"/>
      <c r="AD3000" s="20"/>
      <c r="AE3000" s="20"/>
      <c r="AF3000" s="20"/>
      <c r="AG3000" s="20"/>
      <c r="AH3000" s="20"/>
    </row>
    <row r="3001" spans="1:34" s="1" customFormat="1">
      <c r="A3001" s="87"/>
      <c r="B3001" s="87"/>
      <c r="C3001" s="361"/>
      <c r="D3001" s="87"/>
      <c r="E3001" s="361"/>
      <c r="F3001" s="87"/>
      <c r="G3001" s="87"/>
      <c r="H3001" s="87"/>
      <c r="I3001" s="16"/>
      <c r="J3001" s="16"/>
      <c r="K3001" s="32"/>
      <c r="L3001" s="16"/>
      <c r="M3001" s="16"/>
      <c r="N3001" s="16"/>
      <c r="AA3001" s="20"/>
      <c r="AB3001" s="20"/>
      <c r="AC3001" s="20"/>
      <c r="AD3001" s="20"/>
      <c r="AE3001" s="20"/>
      <c r="AF3001" s="20"/>
      <c r="AG3001" s="20"/>
      <c r="AH3001" s="20"/>
    </row>
    <row r="3002" spans="1:34" s="1" customFormat="1">
      <c r="A3002" s="87"/>
      <c r="B3002" s="87"/>
      <c r="C3002" s="361"/>
      <c r="D3002" s="87"/>
      <c r="E3002" s="361"/>
      <c r="F3002" s="87"/>
      <c r="G3002" s="87"/>
      <c r="H3002" s="87"/>
      <c r="I3002" s="16"/>
      <c r="J3002" s="16"/>
      <c r="K3002" s="32"/>
      <c r="L3002" s="16"/>
      <c r="M3002" s="16"/>
      <c r="N3002" s="16"/>
      <c r="AA3002" s="20"/>
      <c r="AB3002" s="20"/>
      <c r="AC3002" s="20"/>
      <c r="AD3002" s="20"/>
      <c r="AE3002" s="20"/>
      <c r="AF3002" s="20"/>
      <c r="AG3002" s="20"/>
      <c r="AH3002" s="20"/>
    </row>
    <row r="3003" spans="1:34" s="1" customFormat="1">
      <c r="A3003" s="87"/>
      <c r="B3003" s="87"/>
      <c r="C3003" s="361"/>
      <c r="D3003" s="87"/>
      <c r="E3003" s="361"/>
      <c r="F3003" s="87"/>
      <c r="G3003" s="87"/>
      <c r="H3003" s="87"/>
      <c r="I3003" s="16"/>
      <c r="J3003" s="16"/>
      <c r="K3003" s="32"/>
      <c r="L3003" s="16"/>
      <c r="M3003" s="16"/>
      <c r="N3003" s="16"/>
      <c r="AA3003" s="20"/>
      <c r="AB3003" s="20"/>
      <c r="AC3003" s="20"/>
      <c r="AD3003" s="20"/>
      <c r="AE3003" s="20"/>
      <c r="AF3003" s="20"/>
      <c r="AG3003" s="20"/>
      <c r="AH3003" s="20"/>
    </row>
    <row r="3004" spans="1:34" s="1" customFormat="1">
      <c r="A3004" s="87"/>
      <c r="B3004" s="87"/>
      <c r="C3004" s="361"/>
      <c r="D3004" s="87"/>
      <c r="E3004" s="361"/>
      <c r="F3004" s="87"/>
      <c r="G3004" s="87"/>
      <c r="H3004" s="87"/>
      <c r="I3004" s="16"/>
      <c r="J3004" s="16"/>
      <c r="K3004" s="32"/>
      <c r="L3004" s="16"/>
      <c r="M3004" s="16"/>
      <c r="N3004" s="16"/>
      <c r="AA3004" s="20"/>
      <c r="AB3004" s="20"/>
      <c r="AC3004" s="20"/>
      <c r="AD3004" s="20"/>
      <c r="AE3004" s="20"/>
      <c r="AF3004" s="20"/>
      <c r="AG3004" s="20"/>
      <c r="AH3004" s="20"/>
    </row>
    <row r="3005" spans="1:34" s="1" customFormat="1">
      <c r="A3005" s="87"/>
      <c r="B3005" s="87"/>
      <c r="C3005" s="361"/>
      <c r="D3005" s="87"/>
      <c r="E3005" s="361"/>
      <c r="F3005" s="87"/>
      <c r="G3005" s="87"/>
      <c r="H3005" s="87"/>
      <c r="I3005" s="16"/>
      <c r="J3005" s="16"/>
      <c r="K3005" s="32"/>
      <c r="L3005" s="16"/>
      <c r="M3005" s="16"/>
      <c r="N3005" s="16"/>
      <c r="AA3005" s="20"/>
      <c r="AB3005" s="20"/>
      <c r="AC3005" s="20"/>
      <c r="AD3005" s="20"/>
      <c r="AE3005" s="20"/>
      <c r="AF3005" s="20"/>
      <c r="AG3005" s="20"/>
      <c r="AH3005" s="20"/>
    </row>
    <row r="3006" spans="1:34" s="1" customFormat="1">
      <c r="A3006" s="87"/>
      <c r="B3006" s="87"/>
      <c r="C3006" s="361"/>
      <c r="D3006" s="87"/>
      <c r="E3006" s="361"/>
      <c r="F3006" s="87"/>
      <c r="G3006" s="87"/>
      <c r="H3006" s="87"/>
      <c r="I3006" s="16"/>
      <c r="J3006" s="16"/>
      <c r="K3006" s="32"/>
      <c r="L3006" s="16"/>
      <c r="M3006" s="16"/>
      <c r="N3006" s="16"/>
      <c r="AA3006" s="20"/>
      <c r="AB3006" s="20"/>
      <c r="AC3006" s="20"/>
      <c r="AD3006" s="20"/>
      <c r="AE3006" s="20"/>
      <c r="AF3006" s="20"/>
      <c r="AG3006" s="20"/>
      <c r="AH3006" s="20"/>
    </row>
    <row r="3007" spans="1:34" s="1" customFormat="1">
      <c r="A3007" s="87"/>
      <c r="B3007" s="87"/>
      <c r="C3007" s="361"/>
      <c r="D3007" s="87"/>
      <c r="E3007" s="361"/>
      <c r="F3007" s="87"/>
      <c r="G3007" s="87"/>
      <c r="H3007" s="87"/>
      <c r="I3007" s="16"/>
      <c r="J3007" s="16"/>
      <c r="K3007" s="32"/>
      <c r="L3007" s="16"/>
      <c r="M3007" s="16"/>
      <c r="N3007" s="16"/>
      <c r="AA3007" s="20"/>
      <c r="AB3007" s="20"/>
      <c r="AC3007" s="20"/>
      <c r="AD3007" s="20"/>
      <c r="AE3007" s="20"/>
      <c r="AF3007" s="20"/>
      <c r="AG3007" s="20"/>
      <c r="AH3007" s="20"/>
    </row>
    <row r="3008" spans="1:34" s="1" customFormat="1">
      <c r="A3008" s="87"/>
      <c r="B3008" s="87"/>
      <c r="C3008" s="361"/>
      <c r="D3008" s="87"/>
      <c r="E3008" s="361"/>
      <c r="F3008" s="87"/>
      <c r="G3008" s="87"/>
      <c r="H3008" s="87"/>
      <c r="I3008" s="16"/>
      <c r="J3008" s="16"/>
      <c r="K3008" s="32"/>
      <c r="L3008" s="16"/>
      <c r="M3008" s="16"/>
      <c r="N3008" s="16"/>
      <c r="AA3008" s="20"/>
      <c r="AB3008" s="20"/>
      <c r="AC3008" s="20"/>
      <c r="AD3008" s="20"/>
      <c r="AE3008" s="20"/>
      <c r="AF3008" s="20"/>
      <c r="AG3008" s="20"/>
      <c r="AH3008" s="20"/>
    </row>
    <row r="3009" spans="1:34" s="1" customFormat="1">
      <c r="A3009" s="87"/>
      <c r="B3009" s="87"/>
      <c r="C3009" s="361"/>
      <c r="D3009" s="87"/>
      <c r="E3009" s="361"/>
      <c r="F3009" s="87"/>
      <c r="G3009" s="87"/>
      <c r="H3009" s="87"/>
      <c r="I3009" s="16"/>
      <c r="J3009" s="16"/>
      <c r="K3009" s="32"/>
      <c r="L3009" s="16"/>
      <c r="M3009" s="16"/>
      <c r="N3009" s="16"/>
      <c r="AA3009" s="20"/>
      <c r="AB3009" s="20"/>
      <c r="AC3009" s="20"/>
      <c r="AD3009" s="20"/>
      <c r="AE3009" s="20"/>
      <c r="AF3009" s="20"/>
      <c r="AG3009" s="20"/>
      <c r="AH3009" s="20"/>
    </row>
    <row r="3010" spans="1:34" s="1" customFormat="1">
      <c r="A3010" s="87"/>
      <c r="B3010" s="87"/>
      <c r="C3010" s="361"/>
      <c r="D3010" s="87"/>
      <c r="E3010" s="361"/>
      <c r="F3010" s="87"/>
      <c r="G3010" s="87"/>
      <c r="H3010" s="87"/>
      <c r="I3010" s="16"/>
      <c r="J3010" s="16"/>
      <c r="K3010" s="32"/>
      <c r="L3010" s="16"/>
      <c r="M3010" s="16"/>
      <c r="N3010" s="16"/>
      <c r="AA3010" s="20"/>
      <c r="AB3010" s="20"/>
      <c r="AC3010" s="20"/>
      <c r="AD3010" s="20"/>
      <c r="AE3010" s="20"/>
      <c r="AF3010" s="20"/>
      <c r="AG3010" s="20"/>
      <c r="AH3010" s="20"/>
    </row>
    <row r="3011" spans="1:34" s="1" customFormat="1">
      <c r="A3011" s="87"/>
      <c r="B3011" s="87"/>
      <c r="C3011" s="361"/>
      <c r="D3011" s="87"/>
      <c r="E3011" s="361"/>
      <c r="F3011" s="87"/>
      <c r="G3011" s="87"/>
      <c r="H3011" s="87"/>
      <c r="I3011" s="16"/>
      <c r="J3011" s="16"/>
      <c r="K3011" s="32"/>
      <c r="L3011" s="16"/>
      <c r="M3011" s="16"/>
      <c r="N3011" s="16"/>
      <c r="AA3011" s="20"/>
      <c r="AB3011" s="20"/>
      <c r="AC3011" s="20"/>
      <c r="AD3011" s="20"/>
      <c r="AE3011" s="20"/>
      <c r="AF3011" s="20"/>
      <c r="AG3011" s="20"/>
      <c r="AH3011" s="20"/>
    </row>
    <row r="3012" spans="1:34" s="1" customFormat="1">
      <c r="A3012" s="87"/>
      <c r="B3012" s="87"/>
      <c r="C3012" s="361"/>
      <c r="D3012" s="87"/>
      <c r="E3012" s="361"/>
      <c r="F3012" s="87"/>
      <c r="G3012" s="87"/>
      <c r="H3012" s="87"/>
      <c r="I3012" s="16"/>
      <c r="J3012" s="16"/>
      <c r="K3012" s="32"/>
      <c r="L3012" s="16"/>
      <c r="M3012" s="16"/>
      <c r="N3012" s="16"/>
      <c r="AA3012" s="20"/>
      <c r="AB3012" s="20"/>
      <c r="AC3012" s="20"/>
      <c r="AD3012" s="20"/>
      <c r="AE3012" s="20"/>
      <c r="AF3012" s="20"/>
      <c r="AG3012" s="20"/>
      <c r="AH3012" s="20"/>
    </row>
    <row r="3013" spans="1:34" s="1" customFormat="1">
      <c r="A3013" s="87"/>
      <c r="B3013" s="87"/>
      <c r="C3013" s="361"/>
      <c r="D3013" s="87"/>
      <c r="E3013" s="361"/>
      <c r="F3013" s="87"/>
      <c r="G3013" s="87"/>
      <c r="H3013" s="87"/>
      <c r="I3013" s="16"/>
      <c r="J3013" s="16"/>
      <c r="K3013" s="32"/>
      <c r="L3013" s="16"/>
      <c r="M3013" s="16"/>
      <c r="N3013" s="16"/>
      <c r="AA3013" s="20"/>
      <c r="AB3013" s="20"/>
      <c r="AC3013" s="20"/>
      <c r="AD3013" s="20"/>
      <c r="AE3013" s="20"/>
      <c r="AF3013" s="20"/>
      <c r="AG3013" s="20"/>
      <c r="AH3013" s="20"/>
    </row>
    <row r="3014" spans="1:34" s="1" customFormat="1">
      <c r="A3014" s="87"/>
      <c r="B3014" s="87"/>
      <c r="C3014" s="361"/>
      <c r="D3014" s="87"/>
      <c r="E3014" s="361"/>
      <c r="F3014" s="87"/>
      <c r="G3014" s="87"/>
      <c r="H3014" s="87"/>
      <c r="I3014" s="16"/>
      <c r="J3014" s="16"/>
      <c r="K3014" s="32"/>
      <c r="L3014" s="16"/>
      <c r="M3014" s="16"/>
      <c r="N3014" s="16"/>
      <c r="AA3014" s="20"/>
      <c r="AB3014" s="20"/>
      <c r="AC3014" s="20"/>
      <c r="AD3014" s="20"/>
      <c r="AE3014" s="20"/>
      <c r="AF3014" s="20"/>
      <c r="AG3014" s="20"/>
      <c r="AH3014" s="20"/>
    </row>
    <row r="3015" spans="1:34" s="1" customFormat="1">
      <c r="A3015" s="87"/>
      <c r="B3015" s="87"/>
      <c r="C3015" s="361"/>
      <c r="D3015" s="87"/>
      <c r="E3015" s="361"/>
      <c r="F3015" s="87"/>
      <c r="G3015" s="87"/>
      <c r="H3015" s="87"/>
      <c r="I3015" s="16"/>
      <c r="J3015" s="16"/>
      <c r="K3015" s="32"/>
      <c r="L3015" s="16"/>
      <c r="M3015" s="16"/>
      <c r="N3015" s="16"/>
      <c r="AA3015" s="20"/>
      <c r="AB3015" s="20"/>
      <c r="AC3015" s="20"/>
      <c r="AD3015" s="20"/>
      <c r="AE3015" s="20"/>
      <c r="AF3015" s="20"/>
      <c r="AG3015" s="20"/>
      <c r="AH3015" s="20"/>
    </row>
    <row r="3016" spans="1:34" s="1" customFormat="1">
      <c r="A3016" s="87"/>
      <c r="B3016" s="87"/>
      <c r="C3016" s="361"/>
      <c r="D3016" s="87"/>
      <c r="E3016" s="361"/>
      <c r="F3016" s="87"/>
      <c r="G3016" s="87"/>
      <c r="H3016" s="87"/>
      <c r="I3016" s="16"/>
      <c r="J3016" s="16"/>
      <c r="K3016" s="32"/>
      <c r="L3016" s="16"/>
      <c r="M3016" s="16"/>
      <c r="N3016" s="16"/>
      <c r="AA3016" s="20"/>
      <c r="AB3016" s="20"/>
      <c r="AC3016" s="20"/>
      <c r="AD3016" s="20"/>
      <c r="AE3016" s="20"/>
      <c r="AF3016" s="20"/>
      <c r="AG3016" s="20"/>
      <c r="AH3016" s="20"/>
    </row>
    <row r="3017" spans="1:34" s="1" customFormat="1">
      <c r="A3017" s="87"/>
      <c r="B3017" s="87"/>
      <c r="C3017" s="361"/>
      <c r="D3017" s="87"/>
      <c r="E3017" s="361"/>
      <c r="F3017" s="87"/>
      <c r="G3017" s="87"/>
      <c r="H3017" s="87"/>
      <c r="I3017" s="16"/>
      <c r="J3017" s="16"/>
      <c r="K3017" s="32"/>
      <c r="L3017" s="16"/>
      <c r="M3017" s="16"/>
      <c r="N3017" s="16"/>
      <c r="AA3017" s="20"/>
      <c r="AB3017" s="20"/>
      <c r="AC3017" s="20"/>
      <c r="AD3017" s="20"/>
      <c r="AE3017" s="20"/>
      <c r="AF3017" s="20"/>
      <c r="AG3017" s="20"/>
      <c r="AH3017" s="20"/>
    </row>
    <row r="3018" spans="1:34" s="1" customFormat="1">
      <c r="A3018" s="87"/>
      <c r="B3018" s="87"/>
      <c r="C3018" s="361"/>
      <c r="D3018" s="87"/>
      <c r="E3018" s="361"/>
      <c r="F3018" s="87"/>
      <c r="G3018" s="87"/>
      <c r="H3018" s="87"/>
      <c r="I3018" s="16"/>
      <c r="J3018" s="16"/>
      <c r="K3018" s="32"/>
      <c r="L3018" s="16"/>
      <c r="M3018" s="16"/>
      <c r="N3018" s="16"/>
      <c r="AA3018" s="20"/>
      <c r="AB3018" s="20"/>
      <c r="AC3018" s="20"/>
      <c r="AD3018" s="20"/>
      <c r="AE3018" s="20"/>
      <c r="AF3018" s="20"/>
      <c r="AG3018" s="20"/>
      <c r="AH3018" s="20"/>
    </row>
    <row r="3019" spans="1:34" s="1" customFormat="1">
      <c r="A3019" s="87"/>
      <c r="B3019" s="87"/>
      <c r="C3019" s="361"/>
      <c r="D3019" s="87"/>
      <c r="E3019" s="361"/>
      <c r="F3019" s="87"/>
      <c r="G3019" s="87"/>
      <c r="H3019" s="87"/>
      <c r="I3019" s="16"/>
      <c r="J3019" s="16"/>
      <c r="K3019" s="32"/>
      <c r="L3019" s="16"/>
      <c r="M3019" s="16"/>
      <c r="N3019" s="16"/>
      <c r="AA3019" s="20"/>
      <c r="AB3019" s="20"/>
      <c r="AC3019" s="20"/>
      <c r="AD3019" s="20"/>
      <c r="AE3019" s="20"/>
      <c r="AF3019" s="20"/>
      <c r="AG3019" s="20"/>
      <c r="AH3019" s="20"/>
    </row>
    <row r="3020" spans="1:34" s="1" customFormat="1">
      <c r="A3020" s="87"/>
      <c r="B3020" s="87"/>
      <c r="C3020" s="361"/>
      <c r="D3020" s="87"/>
      <c r="E3020" s="361"/>
      <c r="F3020" s="87"/>
      <c r="G3020" s="87"/>
      <c r="H3020" s="87"/>
      <c r="I3020" s="16"/>
      <c r="J3020" s="16"/>
      <c r="K3020" s="32"/>
      <c r="L3020" s="16"/>
      <c r="M3020" s="16"/>
      <c r="N3020" s="16"/>
      <c r="AA3020" s="20"/>
      <c r="AB3020" s="20"/>
      <c r="AC3020" s="20"/>
      <c r="AD3020" s="20"/>
      <c r="AE3020" s="20"/>
      <c r="AF3020" s="20"/>
      <c r="AG3020" s="20"/>
      <c r="AH3020" s="20"/>
    </row>
    <row r="3021" spans="1:34" s="1" customFormat="1">
      <c r="A3021" s="87"/>
      <c r="B3021" s="87"/>
      <c r="C3021" s="361"/>
      <c r="D3021" s="87"/>
      <c r="E3021" s="361"/>
      <c r="F3021" s="87"/>
      <c r="G3021" s="87"/>
      <c r="H3021" s="87"/>
      <c r="I3021" s="16"/>
      <c r="J3021" s="16"/>
      <c r="K3021" s="32"/>
      <c r="L3021" s="16"/>
      <c r="M3021" s="16"/>
      <c r="N3021" s="16"/>
      <c r="AA3021" s="20"/>
      <c r="AB3021" s="20"/>
      <c r="AC3021" s="20"/>
      <c r="AD3021" s="20"/>
      <c r="AE3021" s="20"/>
      <c r="AF3021" s="20"/>
      <c r="AG3021" s="20"/>
      <c r="AH3021" s="20"/>
    </row>
    <row r="3022" spans="1:34" s="1" customFormat="1">
      <c r="A3022" s="87"/>
      <c r="B3022" s="87"/>
      <c r="C3022" s="361"/>
      <c r="D3022" s="87"/>
      <c r="E3022" s="361"/>
      <c r="F3022" s="87"/>
      <c r="G3022" s="87"/>
      <c r="H3022" s="87"/>
      <c r="I3022" s="16"/>
      <c r="J3022" s="16"/>
      <c r="K3022" s="32"/>
      <c r="L3022" s="16"/>
      <c r="M3022" s="16"/>
      <c r="N3022" s="16"/>
      <c r="AA3022" s="20"/>
      <c r="AB3022" s="20"/>
      <c r="AC3022" s="20"/>
      <c r="AD3022" s="20"/>
      <c r="AE3022" s="20"/>
      <c r="AF3022" s="20"/>
      <c r="AG3022" s="20"/>
      <c r="AH3022" s="20"/>
    </row>
    <row r="3023" spans="1:34" s="1" customFormat="1">
      <c r="A3023" s="87"/>
      <c r="B3023" s="87"/>
      <c r="C3023" s="361"/>
      <c r="D3023" s="87"/>
      <c r="E3023" s="361"/>
      <c r="F3023" s="87"/>
      <c r="G3023" s="87"/>
      <c r="H3023" s="87"/>
      <c r="I3023" s="16"/>
      <c r="J3023" s="16"/>
      <c r="K3023" s="32"/>
      <c r="L3023" s="16"/>
      <c r="M3023" s="16"/>
      <c r="N3023" s="16"/>
      <c r="AA3023" s="20"/>
      <c r="AB3023" s="20"/>
      <c r="AC3023" s="20"/>
      <c r="AD3023" s="20"/>
      <c r="AE3023" s="20"/>
      <c r="AF3023" s="20"/>
      <c r="AG3023" s="20"/>
      <c r="AH3023" s="20"/>
    </row>
    <row r="3024" spans="1:34" s="1" customFormat="1">
      <c r="A3024" s="87"/>
      <c r="B3024" s="87"/>
      <c r="C3024" s="361"/>
      <c r="D3024" s="87"/>
      <c r="E3024" s="361"/>
      <c r="F3024" s="87"/>
      <c r="G3024" s="87"/>
      <c r="H3024" s="87"/>
      <c r="I3024" s="16"/>
      <c r="J3024" s="16"/>
      <c r="K3024" s="32"/>
      <c r="L3024" s="16"/>
      <c r="M3024" s="16"/>
      <c r="N3024" s="16"/>
      <c r="AA3024" s="20"/>
      <c r="AB3024" s="20"/>
      <c r="AC3024" s="20"/>
      <c r="AD3024" s="20"/>
      <c r="AE3024" s="20"/>
      <c r="AF3024" s="20"/>
      <c r="AG3024" s="20"/>
      <c r="AH3024" s="20"/>
    </row>
    <row r="3025" spans="1:34" s="1" customFormat="1">
      <c r="A3025" s="87"/>
      <c r="B3025" s="87"/>
      <c r="C3025" s="361"/>
      <c r="D3025" s="87"/>
      <c r="E3025" s="361"/>
      <c r="F3025" s="87"/>
      <c r="G3025" s="87"/>
      <c r="H3025" s="87"/>
      <c r="I3025" s="16"/>
      <c r="J3025" s="16"/>
      <c r="K3025" s="32"/>
      <c r="L3025" s="16"/>
      <c r="M3025" s="16"/>
      <c r="N3025" s="16"/>
      <c r="AA3025" s="20"/>
      <c r="AB3025" s="20"/>
      <c r="AC3025" s="20"/>
      <c r="AD3025" s="20"/>
      <c r="AE3025" s="20"/>
      <c r="AF3025" s="20"/>
      <c r="AG3025" s="20"/>
      <c r="AH3025" s="20"/>
    </row>
    <row r="3026" spans="1:34" s="1" customFormat="1">
      <c r="A3026" s="87"/>
      <c r="B3026" s="87"/>
      <c r="C3026" s="361"/>
      <c r="D3026" s="87"/>
      <c r="E3026" s="361"/>
      <c r="F3026" s="87"/>
      <c r="G3026" s="87"/>
      <c r="H3026" s="87"/>
      <c r="I3026" s="16"/>
      <c r="J3026" s="16"/>
      <c r="K3026" s="32"/>
      <c r="L3026" s="16"/>
      <c r="M3026" s="16"/>
      <c r="N3026" s="16"/>
      <c r="AA3026" s="20"/>
      <c r="AB3026" s="20"/>
      <c r="AC3026" s="20"/>
      <c r="AD3026" s="20"/>
      <c r="AE3026" s="20"/>
      <c r="AF3026" s="20"/>
      <c r="AG3026" s="20"/>
      <c r="AH3026" s="20"/>
    </row>
    <row r="3027" spans="1:34" s="1" customFormat="1">
      <c r="A3027" s="87"/>
      <c r="B3027" s="87"/>
      <c r="C3027" s="361"/>
      <c r="D3027" s="87"/>
      <c r="E3027" s="361"/>
      <c r="F3027" s="87"/>
      <c r="G3027" s="87"/>
      <c r="H3027" s="87"/>
      <c r="I3027" s="16"/>
      <c r="J3027" s="16"/>
      <c r="K3027" s="32"/>
      <c r="L3027" s="16"/>
      <c r="M3027" s="16"/>
      <c r="N3027" s="16"/>
      <c r="AA3027" s="20"/>
      <c r="AB3027" s="20"/>
      <c r="AC3027" s="20"/>
      <c r="AD3027" s="20"/>
      <c r="AE3027" s="20"/>
      <c r="AF3027" s="20"/>
      <c r="AG3027" s="20"/>
      <c r="AH3027" s="20"/>
    </row>
    <row r="3028" spans="1:34" s="1" customFormat="1">
      <c r="A3028" s="87"/>
      <c r="B3028" s="87"/>
      <c r="C3028" s="361"/>
      <c r="D3028" s="87"/>
      <c r="E3028" s="361"/>
      <c r="F3028" s="87"/>
      <c r="G3028" s="87"/>
      <c r="H3028" s="87"/>
      <c r="I3028" s="16"/>
      <c r="J3028" s="16"/>
      <c r="K3028" s="32"/>
      <c r="L3028" s="16"/>
      <c r="M3028" s="16"/>
      <c r="N3028" s="16"/>
      <c r="AA3028" s="20"/>
      <c r="AB3028" s="20"/>
      <c r="AC3028" s="20"/>
      <c r="AD3028" s="20"/>
      <c r="AE3028" s="20"/>
      <c r="AF3028" s="20"/>
      <c r="AG3028" s="20"/>
      <c r="AH3028" s="20"/>
    </row>
    <row r="3029" spans="1:34" s="1" customFormat="1">
      <c r="A3029" s="87"/>
      <c r="B3029" s="87"/>
      <c r="C3029" s="361"/>
      <c r="D3029" s="87"/>
      <c r="E3029" s="361"/>
      <c r="F3029" s="87"/>
      <c r="G3029" s="87"/>
      <c r="H3029" s="87"/>
      <c r="I3029" s="16"/>
      <c r="J3029" s="16"/>
      <c r="K3029" s="32"/>
      <c r="L3029" s="16"/>
      <c r="M3029" s="16"/>
      <c r="N3029" s="16"/>
      <c r="AA3029" s="20"/>
      <c r="AB3029" s="20"/>
      <c r="AC3029" s="20"/>
      <c r="AD3029" s="20"/>
      <c r="AE3029" s="20"/>
      <c r="AF3029" s="20"/>
      <c r="AG3029" s="20"/>
      <c r="AH3029" s="20"/>
    </row>
    <row r="3030" spans="1:34" s="1" customFormat="1">
      <c r="A3030" s="87"/>
      <c r="B3030" s="87"/>
      <c r="C3030" s="361"/>
      <c r="D3030" s="87"/>
      <c r="E3030" s="361"/>
      <c r="F3030" s="87"/>
      <c r="G3030" s="87"/>
      <c r="H3030" s="87"/>
      <c r="I3030" s="16"/>
      <c r="J3030" s="16"/>
      <c r="K3030" s="32"/>
      <c r="L3030" s="16"/>
      <c r="M3030" s="16"/>
      <c r="N3030" s="16"/>
      <c r="AA3030" s="20"/>
      <c r="AB3030" s="20"/>
      <c r="AC3030" s="20"/>
      <c r="AD3030" s="20"/>
      <c r="AE3030" s="20"/>
      <c r="AF3030" s="20"/>
      <c r="AG3030" s="20"/>
      <c r="AH3030" s="20"/>
    </row>
    <row r="3031" spans="1:34" s="1" customFormat="1">
      <c r="A3031" s="87"/>
      <c r="B3031" s="87"/>
      <c r="C3031" s="361"/>
      <c r="D3031" s="87"/>
      <c r="E3031" s="361"/>
      <c r="F3031" s="87"/>
      <c r="G3031" s="87"/>
      <c r="H3031" s="87"/>
      <c r="I3031" s="16"/>
      <c r="J3031" s="16"/>
      <c r="K3031" s="32"/>
      <c r="L3031" s="16"/>
      <c r="M3031" s="16"/>
      <c r="N3031" s="16"/>
      <c r="AA3031" s="20"/>
      <c r="AB3031" s="20"/>
      <c r="AC3031" s="20"/>
      <c r="AD3031" s="20"/>
      <c r="AE3031" s="20"/>
      <c r="AF3031" s="20"/>
      <c r="AG3031" s="20"/>
      <c r="AH3031" s="20"/>
    </row>
    <row r="3032" spans="1:34" s="1" customFormat="1">
      <c r="A3032" s="87"/>
      <c r="B3032" s="87"/>
      <c r="C3032" s="361"/>
      <c r="D3032" s="87"/>
      <c r="E3032" s="361"/>
      <c r="F3032" s="87"/>
      <c r="G3032" s="87"/>
      <c r="H3032" s="87"/>
      <c r="I3032" s="16"/>
      <c r="J3032" s="16"/>
      <c r="K3032" s="32"/>
      <c r="L3032" s="16"/>
      <c r="M3032" s="16"/>
      <c r="N3032" s="16"/>
      <c r="AA3032" s="20"/>
      <c r="AB3032" s="20"/>
      <c r="AC3032" s="20"/>
      <c r="AD3032" s="20"/>
      <c r="AE3032" s="20"/>
      <c r="AF3032" s="20"/>
      <c r="AG3032" s="20"/>
      <c r="AH3032" s="20"/>
    </row>
    <row r="3033" spans="1:34" s="1" customFormat="1">
      <c r="A3033" s="87"/>
      <c r="B3033" s="87"/>
      <c r="C3033" s="361"/>
      <c r="D3033" s="87"/>
      <c r="E3033" s="361"/>
      <c r="F3033" s="87"/>
      <c r="G3033" s="87"/>
      <c r="H3033" s="87"/>
      <c r="I3033" s="16"/>
      <c r="J3033" s="16"/>
      <c r="K3033" s="32"/>
      <c r="L3033" s="16"/>
      <c r="M3033" s="16"/>
      <c r="N3033" s="16"/>
      <c r="AA3033" s="20"/>
      <c r="AB3033" s="20"/>
      <c r="AC3033" s="20"/>
      <c r="AD3033" s="20"/>
      <c r="AE3033" s="20"/>
      <c r="AF3033" s="20"/>
      <c r="AG3033" s="20"/>
      <c r="AH3033" s="20"/>
    </row>
    <row r="3034" spans="1:34" s="1" customFormat="1">
      <c r="A3034" s="87"/>
      <c r="B3034" s="87"/>
      <c r="C3034" s="361"/>
      <c r="D3034" s="87"/>
      <c r="E3034" s="361"/>
      <c r="F3034" s="87"/>
      <c r="G3034" s="87"/>
      <c r="H3034" s="87"/>
      <c r="I3034" s="16"/>
      <c r="J3034" s="16"/>
      <c r="K3034" s="32"/>
      <c r="L3034" s="16"/>
      <c r="M3034" s="16"/>
      <c r="N3034" s="16"/>
      <c r="AA3034" s="20"/>
      <c r="AB3034" s="20"/>
      <c r="AC3034" s="20"/>
      <c r="AD3034" s="20"/>
      <c r="AE3034" s="20"/>
      <c r="AF3034" s="20"/>
      <c r="AG3034" s="20"/>
      <c r="AH3034" s="20"/>
    </row>
    <row r="3035" spans="1:34" s="1" customFormat="1">
      <c r="A3035" s="87"/>
      <c r="B3035" s="87"/>
      <c r="C3035" s="361"/>
      <c r="D3035" s="87"/>
      <c r="E3035" s="361"/>
      <c r="F3035" s="87"/>
      <c r="G3035" s="87"/>
      <c r="H3035" s="87"/>
      <c r="I3035" s="16"/>
      <c r="J3035" s="16"/>
      <c r="K3035" s="32"/>
      <c r="L3035" s="16"/>
      <c r="M3035" s="16"/>
      <c r="N3035" s="16"/>
      <c r="AA3035" s="20"/>
      <c r="AB3035" s="20"/>
      <c r="AC3035" s="20"/>
      <c r="AD3035" s="20"/>
      <c r="AE3035" s="20"/>
      <c r="AF3035" s="20"/>
      <c r="AG3035" s="20"/>
      <c r="AH3035" s="20"/>
    </row>
    <row r="3036" spans="1:34" s="1" customFormat="1">
      <c r="A3036" s="87"/>
      <c r="B3036" s="87"/>
      <c r="C3036" s="361"/>
      <c r="D3036" s="87"/>
      <c r="E3036" s="361"/>
      <c r="F3036" s="87"/>
      <c r="G3036" s="87"/>
      <c r="H3036" s="87"/>
      <c r="I3036" s="16"/>
      <c r="J3036" s="16"/>
      <c r="K3036" s="32"/>
      <c r="L3036" s="16"/>
      <c r="M3036" s="16"/>
      <c r="N3036" s="16"/>
      <c r="AA3036" s="20"/>
      <c r="AB3036" s="20"/>
      <c r="AC3036" s="20"/>
      <c r="AD3036" s="20"/>
      <c r="AE3036" s="20"/>
      <c r="AF3036" s="20"/>
      <c r="AG3036" s="20"/>
      <c r="AH3036" s="20"/>
    </row>
    <row r="3037" spans="1:34" s="1" customFormat="1">
      <c r="A3037" s="87"/>
      <c r="B3037" s="87"/>
      <c r="C3037" s="361"/>
      <c r="D3037" s="87"/>
      <c r="E3037" s="361"/>
      <c r="F3037" s="87"/>
      <c r="G3037" s="87"/>
      <c r="H3037" s="87"/>
      <c r="I3037" s="16"/>
      <c r="J3037" s="16"/>
      <c r="K3037" s="32"/>
      <c r="L3037" s="16"/>
      <c r="M3037" s="16"/>
      <c r="N3037" s="16"/>
      <c r="AA3037" s="20"/>
      <c r="AB3037" s="20"/>
      <c r="AC3037" s="20"/>
      <c r="AD3037" s="20"/>
      <c r="AE3037" s="20"/>
      <c r="AF3037" s="20"/>
      <c r="AG3037" s="20"/>
      <c r="AH3037" s="20"/>
    </row>
    <row r="3038" spans="1:34" s="1" customFormat="1">
      <c r="A3038" s="87"/>
      <c r="B3038" s="87"/>
      <c r="C3038" s="361"/>
      <c r="D3038" s="87"/>
      <c r="E3038" s="361"/>
      <c r="F3038" s="87"/>
      <c r="G3038" s="87"/>
      <c r="H3038" s="87"/>
      <c r="I3038" s="16"/>
      <c r="J3038" s="16"/>
      <c r="K3038" s="32"/>
      <c r="L3038" s="16"/>
      <c r="M3038" s="16"/>
      <c r="N3038" s="16"/>
      <c r="AA3038" s="20"/>
      <c r="AB3038" s="20"/>
      <c r="AC3038" s="20"/>
      <c r="AD3038" s="20"/>
      <c r="AE3038" s="20"/>
      <c r="AF3038" s="20"/>
      <c r="AG3038" s="20"/>
      <c r="AH3038" s="20"/>
    </row>
    <row r="3039" spans="1:34" s="1" customFormat="1">
      <c r="A3039" s="87"/>
      <c r="B3039" s="87"/>
      <c r="C3039" s="361"/>
      <c r="D3039" s="87"/>
      <c r="E3039" s="361"/>
      <c r="F3039" s="87"/>
      <c r="G3039" s="87"/>
      <c r="H3039" s="87"/>
      <c r="I3039" s="16"/>
      <c r="J3039" s="16"/>
      <c r="K3039" s="32"/>
      <c r="L3039" s="16"/>
      <c r="M3039" s="16"/>
      <c r="N3039" s="16"/>
      <c r="AA3039" s="20"/>
      <c r="AB3039" s="20"/>
      <c r="AC3039" s="20"/>
      <c r="AD3039" s="20"/>
      <c r="AE3039" s="20"/>
      <c r="AF3039" s="20"/>
      <c r="AG3039" s="20"/>
      <c r="AH3039" s="20"/>
    </row>
    <row r="3040" spans="1:34" s="1" customFormat="1">
      <c r="A3040" s="87"/>
      <c r="B3040" s="87"/>
      <c r="C3040" s="361"/>
      <c r="D3040" s="87"/>
      <c r="E3040" s="361"/>
      <c r="F3040" s="87"/>
      <c r="G3040" s="87"/>
      <c r="H3040" s="87"/>
      <c r="I3040" s="16"/>
      <c r="J3040" s="16"/>
      <c r="K3040" s="32"/>
      <c r="L3040" s="16"/>
      <c r="M3040" s="16"/>
      <c r="N3040" s="16"/>
      <c r="AA3040" s="20"/>
      <c r="AB3040" s="20"/>
      <c r="AC3040" s="20"/>
      <c r="AD3040" s="20"/>
      <c r="AE3040" s="20"/>
      <c r="AF3040" s="20"/>
      <c r="AG3040" s="20"/>
      <c r="AH3040" s="20"/>
    </row>
    <row r="3041" spans="1:34" s="1" customFormat="1">
      <c r="A3041" s="87"/>
      <c r="B3041" s="87"/>
      <c r="C3041" s="361"/>
      <c r="D3041" s="87"/>
      <c r="E3041" s="361"/>
      <c r="F3041" s="87"/>
      <c r="G3041" s="87"/>
      <c r="H3041" s="87"/>
      <c r="I3041" s="16"/>
      <c r="J3041" s="16"/>
      <c r="K3041" s="32"/>
      <c r="L3041" s="16"/>
      <c r="M3041" s="16"/>
      <c r="N3041" s="16"/>
      <c r="AA3041" s="20"/>
      <c r="AB3041" s="20"/>
      <c r="AC3041" s="20"/>
      <c r="AD3041" s="20"/>
      <c r="AE3041" s="20"/>
      <c r="AF3041" s="20"/>
      <c r="AG3041" s="20"/>
      <c r="AH3041" s="20"/>
    </row>
    <row r="3042" spans="1:34" s="1" customFormat="1">
      <c r="A3042" s="87"/>
      <c r="B3042" s="87"/>
      <c r="C3042" s="361"/>
      <c r="D3042" s="87"/>
      <c r="E3042" s="361"/>
      <c r="F3042" s="87"/>
      <c r="G3042" s="87"/>
      <c r="H3042" s="87"/>
      <c r="I3042" s="16"/>
      <c r="J3042" s="16"/>
      <c r="K3042" s="32"/>
      <c r="L3042" s="16"/>
      <c r="M3042" s="16"/>
      <c r="N3042" s="16"/>
      <c r="AA3042" s="20"/>
      <c r="AB3042" s="20"/>
      <c r="AC3042" s="20"/>
      <c r="AD3042" s="20"/>
      <c r="AE3042" s="20"/>
      <c r="AF3042" s="20"/>
      <c r="AG3042" s="20"/>
      <c r="AH3042" s="20"/>
    </row>
    <row r="3043" spans="1:34" s="1" customFormat="1">
      <c r="A3043" s="87"/>
      <c r="B3043" s="87"/>
      <c r="C3043" s="361"/>
      <c r="D3043" s="87"/>
      <c r="E3043" s="361"/>
      <c r="F3043" s="87"/>
      <c r="G3043" s="87"/>
      <c r="H3043" s="87"/>
      <c r="I3043" s="16"/>
      <c r="J3043" s="16"/>
      <c r="K3043" s="32"/>
      <c r="L3043" s="16"/>
      <c r="M3043" s="16"/>
      <c r="N3043" s="16"/>
      <c r="AA3043" s="20"/>
      <c r="AB3043" s="20"/>
      <c r="AC3043" s="20"/>
      <c r="AD3043" s="20"/>
      <c r="AE3043" s="20"/>
      <c r="AF3043" s="20"/>
      <c r="AG3043" s="20"/>
      <c r="AH3043" s="20"/>
    </row>
    <row r="3044" spans="1:34" s="1" customFormat="1">
      <c r="A3044" s="87"/>
      <c r="B3044" s="87"/>
      <c r="C3044" s="361"/>
      <c r="D3044" s="87"/>
      <c r="E3044" s="361"/>
      <c r="F3044" s="87"/>
      <c r="G3044" s="87"/>
      <c r="H3044" s="87"/>
      <c r="I3044" s="16"/>
      <c r="J3044" s="16"/>
      <c r="K3044" s="32"/>
      <c r="L3044" s="16"/>
      <c r="M3044" s="16"/>
      <c r="N3044" s="16"/>
      <c r="AA3044" s="20"/>
      <c r="AB3044" s="20"/>
      <c r="AC3044" s="20"/>
      <c r="AD3044" s="20"/>
      <c r="AE3044" s="20"/>
      <c r="AF3044" s="20"/>
      <c r="AG3044" s="20"/>
      <c r="AH3044" s="20"/>
    </row>
    <row r="3045" spans="1:34" s="1" customFormat="1">
      <c r="A3045" s="87"/>
      <c r="B3045" s="87"/>
      <c r="C3045" s="361"/>
      <c r="D3045" s="87"/>
      <c r="E3045" s="361"/>
      <c r="F3045" s="87"/>
      <c r="G3045" s="87"/>
      <c r="H3045" s="87"/>
      <c r="I3045" s="16"/>
      <c r="J3045" s="16"/>
      <c r="K3045" s="32"/>
      <c r="L3045" s="16"/>
      <c r="M3045" s="16"/>
      <c r="N3045" s="16"/>
      <c r="AA3045" s="20"/>
      <c r="AB3045" s="20"/>
      <c r="AC3045" s="20"/>
      <c r="AD3045" s="20"/>
      <c r="AE3045" s="20"/>
      <c r="AF3045" s="20"/>
      <c r="AG3045" s="20"/>
      <c r="AH3045" s="20"/>
    </row>
    <row r="3046" spans="1:34" s="1" customFormat="1">
      <c r="A3046" s="87"/>
      <c r="B3046" s="87"/>
      <c r="C3046" s="361"/>
      <c r="D3046" s="87"/>
      <c r="E3046" s="361"/>
      <c r="F3046" s="87"/>
      <c r="G3046" s="87"/>
      <c r="H3046" s="87"/>
      <c r="I3046" s="16"/>
      <c r="J3046" s="16"/>
      <c r="K3046" s="32"/>
      <c r="L3046" s="16"/>
      <c r="M3046" s="16"/>
      <c r="N3046" s="16"/>
      <c r="AA3046" s="20"/>
      <c r="AB3046" s="20"/>
      <c r="AC3046" s="20"/>
      <c r="AD3046" s="20"/>
      <c r="AE3046" s="20"/>
      <c r="AF3046" s="20"/>
      <c r="AG3046" s="20"/>
      <c r="AH3046" s="20"/>
    </row>
    <row r="3047" spans="1:34" s="1" customFormat="1">
      <c r="A3047" s="87"/>
      <c r="B3047" s="87"/>
      <c r="C3047" s="361"/>
      <c r="D3047" s="87"/>
      <c r="E3047" s="361"/>
      <c r="F3047" s="87"/>
      <c r="G3047" s="87"/>
      <c r="H3047" s="87"/>
      <c r="I3047" s="16"/>
      <c r="J3047" s="16"/>
      <c r="K3047" s="32"/>
      <c r="L3047" s="16"/>
      <c r="M3047" s="16"/>
      <c r="N3047" s="16"/>
      <c r="AA3047" s="20"/>
      <c r="AB3047" s="20"/>
      <c r="AC3047" s="20"/>
      <c r="AD3047" s="20"/>
      <c r="AE3047" s="20"/>
      <c r="AF3047" s="20"/>
      <c r="AG3047" s="20"/>
      <c r="AH3047" s="20"/>
    </row>
    <row r="3048" spans="1:34" s="1" customFormat="1">
      <c r="A3048" s="87"/>
      <c r="B3048" s="87"/>
      <c r="C3048" s="361"/>
      <c r="D3048" s="87"/>
      <c r="E3048" s="361"/>
      <c r="F3048" s="87"/>
      <c r="G3048" s="87"/>
      <c r="H3048" s="87"/>
      <c r="I3048" s="16"/>
      <c r="J3048" s="16"/>
      <c r="K3048" s="32"/>
      <c r="L3048" s="16"/>
      <c r="M3048" s="16"/>
      <c r="N3048" s="16"/>
      <c r="AA3048" s="20"/>
      <c r="AB3048" s="20"/>
      <c r="AC3048" s="20"/>
      <c r="AD3048" s="20"/>
      <c r="AE3048" s="20"/>
      <c r="AF3048" s="20"/>
      <c r="AG3048" s="20"/>
      <c r="AH3048" s="20"/>
    </row>
    <row r="3049" spans="1:34" s="1" customFormat="1">
      <c r="A3049" s="87"/>
      <c r="B3049" s="87"/>
      <c r="C3049" s="361"/>
      <c r="D3049" s="87"/>
      <c r="E3049" s="361"/>
      <c r="F3049" s="87"/>
      <c r="G3049" s="87"/>
      <c r="H3049" s="87"/>
      <c r="I3049" s="16"/>
      <c r="J3049" s="16"/>
      <c r="K3049" s="32"/>
      <c r="L3049" s="16"/>
      <c r="M3049" s="16"/>
      <c r="N3049" s="16"/>
      <c r="AA3049" s="20"/>
      <c r="AB3049" s="20"/>
      <c r="AC3049" s="20"/>
      <c r="AD3049" s="20"/>
      <c r="AE3049" s="20"/>
      <c r="AF3049" s="20"/>
      <c r="AG3049" s="20"/>
      <c r="AH3049" s="20"/>
    </row>
    <row r="3050" spans="1:34" s="1" customFormat="1">
      <c r="A3050" s="87"/>
      <c r="B3050" s="87"/>
      <c r="C3050" s="361"/>
      <c r="D3050" s="87"/>
      <c r="E3050" s="361"/>
      <c r="F3050" s="87"/>
      <c r="G3050" s="87"/>
      <c r="H3050" s="87"/>
      <c r="I3050" s="16"/>
      <c r="J3050" s="16"/>
      <c r="K3050" s="32"/>
      <c r="L3050" s="16"/>
      <c r="M3050" s="16"/>
      <c r="N3050" s="16"/>
      <c r="AA3050" s="20"/>
      <c r="AB3050" s="20"/>
      <c r="AC3050" s="20"/>
      <c r="AD3050" s="20"/>
      <c r="AE3050" s="20"/>
      <c r="AF3050" s="20"/>
      <c r="AG3050" s="20"/>
      <c r="AH3050" s="20"/>
    </row>
    <row r="3051" spans="1:34" s="1" customFormat="1">
      <c r="A3051" s="87"/>
      <c r="B3051" s="87"/>
      <c r="C3051" s="361"/>
      <c r="D3051" s="87"/>
      <c r="E3051" s="361"/>
      <c r="F3051" s="87"/>
      <c r="G3051" s="87"/>
      <c r="H3051" s="87"/>
      <c r="I3051" s="16"/>
      <c r="J3051" s="16"/>
      <c r="K3051" s="32"/>
      <c r="L3051" s="16"/>
      <c r="M3051" s="16"/>
      <c r="N3051" s="16"/>
      <c r="AA3051" s="20"/>
      <c r="AB3051" s="20"/>
      <c r="AC3051" s="20"/>
      <c r="AD3051" s="20"/>
      <c r="AE3051" s="20"/>
      <c r="AF3051" s="20"/>
      <c r="AG3051" s="20"/>
      <c r="AH3051" s="20"/>
    </row>
    <row r="3052" spans="1:34" s="1" customFormat="1">
      <c r="A3052" s="87"/>
      <c r="B3052" s="87"/>
      <c r="C3052" s="361"/>
      <c r="D3052" s="87"/>
      <c r="E3052" s="361"/>
      <c r="F3052" s="87"/>
      <c r="G3052" s="87"/>
      <c r="H3052" s="87"/>
      <c r="I3052" s="16"/>
      <c r="J3052" s="16"/>
      <c r="K3052" s="32"/>
      <c r="L3052" s="16"/>
      <c r="M3052" s="16"/>
      <c r="N3052" s="16"/>
      <c r="AA3052" s="20"/>
      <c r="AB3052" s="20"/>
      <c r="AC3052" s="20"/>
      <c r="AD3052" s="20"/>
      <c r="AE3052" s="20"/>
      <c r="AF3052" s="20"/>
      <c r="AG3052" s="20"/>
      <c r="AH3052" s="20"/>
    </row>
    <row r="3053" spans="1:34" s="1" customFormat="1">
      <c r="A3053" s="87"/>
      <c r="B3053" s="87"/>
      <c r="C3053" s="361"/>
      <c r="D3053" s="87"/>
      <c r="E3053" s="361"/>
      <c r="F3053" s="87"/>
      <c r="G3053" s="87"/>
      <c r="H3053" s="87"/>
      <c r="I3053" s="16"/>
      <c r="J3053" s="16"/>
      <c r="K3053" s="32"/>
      <c r="L3053" s="16"/>
      <c r="M3053" s="16"/>
      <c r="N3053" s="16"/>
      <c r="AA3053" s="20"/>
      <c r="AB3053" s="20"/>
      <c r="AC3053" s="20"/>
      <c r="AD3053" s="20"/>
      <c r="AE3053" s="20"/>
      <c r="AF3053" s="20"/>
      <c r="AG3053" s="20"/>
      <c r="AH3053" s="20"/>
    </row>
    <row r="3054" spans="1:34" s="1" customFormat="1">
      <c r="A3054" s="87"/>
      <c r="B3054" s="87"/>
      <c r="C3054" s="361"/>
      <c r="D3054" s="87"/>
      <c r="E3054" s="361"/>
      <c r="F3054" s="87"/>
      <c r="G3054" s="87"/>
      <c r="H3054" s="87"/>
      <c r="I3054" s="16"/>
      <c r="J3054" s="16"/>
      <c r="K3054" s="32"/>
      <c r="L3054" s="16"/>
      <c r="M3054" s="16"/>
      <c r="N3054" s="16"/>
      <c r="AA3054" s="20"/>
      <c r="AB3054" s="20"/>
      <c r="AC3054" s="20"/>
      <c r="AD3054" s="20"/>
      <c r="AE3054" s="20"/>
      <c r="AF3054" s="20"/>
      <c r="AG3054" s="20"/>
      <c r="AH3054" s="20"/>
    </row>
    <row r="3055" spans="1:34" s="1" customFormat="1">
      <c r="A3055" s="87"/>
      <c r="B3055" s="87"/>
      <c r="C3055" s="361"/>
      <c r="D3055" s="87"/>
      <c r="E3055" s="361"/>
      <c r="F3055" s="87"/>
      <c r="G3055" s="87"/>
      <c r="H3055" s="87"/>
      <c r="I3055" s="16"/>
      <c r="J3055" s="16"/>
      <c r="K3055" s="32"/>
      <c r="L3055" s="16"/>
      <c r="M3055" s="16"/>
      <c r="N3055" s="16"/>
      <c r="AA3055" s="20"/>
      <c r="AB3055" s="20"/>
      <c r="AC3055" s="20"/>
      <c r="AD3055" s="20"/>
      <c r="AE3055" s="20"/>
      <c r="AF3055" s="20"/>
      <c r="AG3055" s="20"/>
      <c r="AH3055" s="20"/>
    </row>
    <row r="3056" spans="1:34" s="1" customFormat="1">
      <c r="A3056" s="87"/>
      <c r="B3056" s="87"/>
      <c r="C3056" s="361"/>
      <c r="D3056" s="87"/>
      <c r="E3056" s="361"/>
      <c r="F3056" s="87"/>
      <c r="G3056" s="87"/>
      <c r="H3056" s="87"/>
      <c r="I3056" s="16"/>
      <c r="J3056" s="16"/>
      <c r="K3056" s="32"/>
      <c r="L3056" s="16"/>
      <c r="M3056" s="16"/>
      <c r="N3056" s="16"/>
      <c r="AA3056" s="20"/>
      <c r="AB3056" s="20"/>
      <c r="AC3056" s="20"/>
      <c r="AD3056" s="20"/>
      <c r="AE3056" s="20"/>
      <c r="AF3056" s="20"/>
      <c r="AG3056" s="20"/>
      <c r="AH3056" s="20"/>
    </row>
    <row r="3057" spans="1:34" s="1" customFormat="1">
      <c r="A3057" s="87"/>
      <c r="B3057" s="87"/>
      <c r="C3057" s="361"/>
      <c r="D3057" s="87"/>
      <c r="E3057" s="361"/>
      <c r="F3057" s="87"/>
      <c r="G3057" s="87"/>
      <c r="H3057" s="87"/>
      <c r="I3057" s="16"/>
      <c r="J3057" s="16"/>
      <c r="K3057" s="32"/>
      <c r="L3057" s="16"/>
      <c r="M3057" s="16"/>
      <c r="N3057" s="16"/>
      <c r="AA3057" s="20"/>
      <c r="AB3057" s="20"/>
      <c r="AC3057" s="20"/>
      <c r="AD3057" s="20"/>
      <c r="AE3057" s="20"/>
      <c r="AF3057" s="20"/>
      <c r="AG3057" s="20"/>
      <c r="AH3057" s="20"/>
    </row>
    <row r="3058" spans="1:34" s="1" customFormat="1">
      <c r="A3058" s="87"/>
      <c r="B3058" s="87"/>
      <c r="C3058" s="361"/>
      <c r="D3058" s="87"/>
      <c r="E3058" s="361"/>
      <c r="F3058" s="87"/>
      <c r="G3058" s="87"/>
      <c r="H3058" s="87"/>
      <c r="I3058" s="16"/>
      <c r="J3058" s="16"/>
      <c r="K3058" s="32"/>
      <c r="L3058" s="16"/>
      <c r="M3058" s="16"/>
      <c r="N3058" s="16"/>
      <c r="AA3058" s="20"/>
      <c r="AB3058" s="20"/>
      <c r="AC3058" s="20"/>
      <c r="AD3058" s="20"/>
      <c r="AE3058" s="20"/>
      <c r="AF3058" s="20"/>
      <c r="AG3058" s="20"/>
      <c r="AH3058" s="20"/>
    </row>
    <row r="3059" spans="1:34" s="1" customFormat="1">
      <c r="A3059" s="87"/>
      <c r="B3059" s="87"/>
      <c r="C3059" s="361"/>
      <c r="D3059" s="87"/>
      <c r="E3059" s="361"/>
      <c r="F3059" s="87"/>
      <c r="G3059" s="87"/>
      <c r="H3059" s="87"/>
      <c r="I3059" s="16"/>
      <c r="J3059" s="16"/>
      <c r="K3059" s="32"/>
      <c r="L3059" s="16"/>
      <c r="M3059" s="16"/>
      <c r="N3059" s="16"/>
      <c r="AA3059" s="20"/>
      <c r="AB3059" s="20"/>
      <c r="AC3059" s="20"/>
      <c r="AD3059" s="20"/>
      <c r="AE3059" s="20"/>
      <c r="AF3059" s="20"/>
      <c r="AG3059" s="20"/>
      <c r="AH3059" s="20"/>
    </row>
    <row r="3060" spans="1:34" s="1" customFormat="1">
      <c r="A3060" s="87"/>
      <c r="B3060" s="87"/>
      <c r="C3060" s="361"/>
      <c r="D3060" s="87"/>
      <c r="E3060" s="361"/>
      <c r="F3060" s="87"/>
      <c r="G3060" s="87"/>
      <c r="H3060" s="87"/>
      <c r="I3060" s="16"/>
      <c r="J3060" s="16"/>
      <c r="K3060" s="32"/>
      <c r="L3060" s="16"/>
      <c r="M3060" s="16"/>
      <c r="N3060" s="16"/>
      <c r="AA3060" s="20"/>
      <c r="AB3060" s="20"/>
      <c r="AC3060" s="20"/>
      <c r="AD3060" s="20"/>
      <c r="AE3060" s="20"/>
      <c r="AF3060" s="20"/>
      <c r="AG3060" s="20"/>
      <c r="AH3060" s="20"/>
    </row>
    <row r="3061" spans="1:34" s="1" customFormat="1">
      <c r="A3061" s="87"/>
      <c r="B3061" s="87"/>
      <c r="C3061" s="361"/>
      <c r="D3061" s="87"/>
      <c r="E3061" s="361"/>
      <c r="F3061" s="87"/>
      <c r="G3061" s="87"/>
      <c r="H3061" s="87"/>
      <c r="I3061" s="16"/>
      <c r="J3061" s="16"/>
      <c r="K3061" s="32"/>
      <c r="L3061" s="16"/>
      <c r="M3061" s="16"/>
      <c r="N3061" s="16"/>
      <c r="AA3061" s="20"/>
      <c r="AB3061" s="20"/>
      <c r="AC3061" s="20"/>
      <c r="AD3061" s="20"/>
      <c r="AE3061" s="20"/>
      <c r="AF3061" s="20"/>
      <c r="AG3061" s="20"/>
      <c r="AH3061" s="20"/>
    </row>
    <row r="3062" spans="1:34" s="1" customFormat="1">
      <c r="A3062" s="87"/>
      <c r="B3062" s="87"/>
      <c r="C3062" s="361"/>
      <c r="D3062" s="87"/>
      <c r="E3062" s="361"/>
      <c r="F3062" s="87"/>
      <c r="G3062" s="87"/>
      <c r="H3062" s="87"/>
      <c r="I3062" s="16"/>
      <c r="J3062" s="16"/>
      <c r="K3062" s="32"/>
      <c r="L3062" s="16"/>
      <c r="M3062" s="16"/>
      <c r="N3062" s="16"/>
      <c r="AA3062" s="20"/>
      <c r="AB3062" s="20"/>
      <c r="AC3062" s="20"/>
      <c r="AD3062" s="20"/>
      <c r="AE3062" s="20"/>
      <c r="AF3062" s="20"/>
      <c r="AG3062" s="20"/>
      <c r="AH3062" s="20"/>
    </row>
    <row r="3063" spans="1:34" s="1" customFormat="1">
      <c r="A3063" s="87"/>
      <c r="B3063" s="87"/>
      <c r="C3063" s="361"/>
      <c r="D3063" s="87"/>
      <c r="E3063" s="361"/>
      <c r="F3063" s="87"/>
      <c r="G3063" s="87"/>
      <c r="H3063" s="87"/>
      <c r="I3063" s="16"/>
      <c r="J3063" s="16"/>
      <c r="K3063" s="32"/>
      <c r="L3063" s="16"/>
      <c r="M3063" s="16"/>
      <c r="N3063" s="16"/>
      <c r="AA3063" s="20"/>
      <c r="AB3063" s="20"/>
      <c r="AC3063" s="20"/>
      <c r="AD3063" s="20"/>
      <c r="AE3063" s="20"/>
      <c r="AF3063" s="20"/>
      <c r="AG3063" s="20"/>
      <c r="AH3063" s="20"/>
    </row>
    <row r="3064" spans="1:34" s="1" customFormat="1">
      <c r="A3064" s="87"/>
      <c r="B3064" s="87"/>
      <c r="C3064" s="361"/>
      <c r="D3064" s="87"/>
      <c r="E3064" s="361"/>
      <c r="F3064" s="87"/>
      <c r="G3064" s="87"/>
      <c r="H3064" s="87"/>
      <c r="I3064" s="16"/>
      <c r="J3064" s="16"/>
      <c r="K3064" s="32"/>
      <c r="L3064" s="16"/>
      <c r="M3064" s="16"/>
      <c r="N3064" s="16"/>
      <c r="AA3064" s="20"/>
      <c r="AB3064" s="20"/>
      <c r="AC3064" s="20"/>
      <c r="AD3064" s="20"/>
      <c r="AE3064" s="20"/>
      <c r="AF3064" s="20"/>
      <c r="AG3064" s="20"/>
      <c r="AH3064" s="20"/>
    </row>
    <row r="3065" spans="1:34" s="1" customFormat="1">
      <c r="A3065" s="87"/>
      <c r="B3065" s="87"/>
      <c r="C3065" s="361"/>
      <c r="D3065" s="87"/>
      <c r="E3065" s="361"/>
      <c r="F3065" s="87"/>
      <c r="G3065" s="87"/>
      <c r="H3065" s="87"/>
      <c r="I3065" s="16"/>
      <c r="J3065" s="16"/>
      <c r="K3065" s="32"/>
      <c r="L3065" s="16"/>
      <c r="M3065" s="16"/>
      <c r="N3065" s="16"/>
      <c r="AA3065" s="20"/>
      <c r="AB3065" s="20"/>
      <c r="AC3065" s="20"/>
      <c r="AD3065" s="20"/>
      <c r="AE3065" s="20"/>
      <c r="AF3065" s="20"/>
      <c r="AG3065" s="20"/>
      <c r="AH3065" s="20"/>
    </row>
    <row r="3066" spans="1:34" s="1" customFormat="1">
      <c r="A3066" s="87"/>
      <c r="B3066" s="87"/>
      <c r="C3066" s="361"/>
      <c r="D3066" s="87"/>
      <c r="E3066" s="361"/>
      <c r="F3066" s="87"/>
      <c r="G3066" s="87"/>
      <c r="H3066" s="87"/>
      <c r="I3066" s="16"/>
      <c r="J3066" s="16"/>
      <c r="K3066" s="32"/>
      <c r="L3066" s="16"/>
      <c r="M3066" s="16"/>
      <c r="N3066" s="16"/>
      <c r="AA3066" s="20"/>
      <c r="AB3066" s="20"/>
      <c r="AC3066" s="20"/>
      <c r="AD3066" s="20"/>
      <c r="AE3066" s="20"/>
      <c r="AF3066" s="20"/>
      <c r="AG3066" s="20"/>
      <c r="AH3066" s="20"/>
    </row>
    <row r="3067" spans="1:34" s="1" customFormat="1">
      <c r="A3067" s="87"/>
      <c r="B3067" s="87"/>
      <c r="C3067" s="361"/>
      <c r="D3067" s="87"/>
      <c r="E3067" s="361"/>
      <c r="F3067" s="87"/>
      <c r="G3067" s="87"/>
      <c r="H3067" s="87"/>
      <c r="I3067" s="16"/>
      <c r="J3067" s="16"/>
      <c r="K3067" s="32"/>
      <c r="L3067" s="16"/>
      <c r="M3067" s="16"/>
      <c r="N3067" s="16"/>
      <c r="AA3067" s="20"/>
      <c r="AB3067" s="20"/>
      <c r="AC3067" s="20"/>
      <c r="AD3067" s="20"/>
      <c r="AE3067" s="20"/>
      <c r="AF3067" s="20"/>
      <c r="AG3067" s="20"/>
      <c r="AH3067" s="20"/>
    </row>
    <row r="3068" spans="1:34" s="1" customFormat="1">
      <c r="A3068" s="87"/>
      <c r="B3068" s="87"/>
      <c r="C3068" s="361"/>
      <c r="D3068" s="87"/>
      <c r="E3068" s="361"/>
      <c r="F3068" s="87"/>
      <c r="G3068" s="87"/>
      <c r="H3068" s="87"/>
      <c r="I3068" s="16"/>
      <c r="J3068" s="16"/>
      <c r="K3068" s="32"/>
      <c r="L3068" s="16"/>
      <c r="M3068" s="16"/>
      <c r="N3068" s="16"/>
      <c r="AA3068" s="20"/>
      <c r="AB3068" s="20"/>
      <c r="AC3068" s="20"/>
      <c r="AD3068" s="20"/>
      <c r="AE3068" s="20"/>
      <c r="AF3068" s="20"/>
      <c r="AG3068" s="20"/>
      <c r="AH3068" s="20"/>
    </row>
    <row r="3069" spans="1:34" s="1" customFormat="1">
      <c r="A3069" s="87"/>
      <c r="B3069" s="87"/>
      <c r="C3069" s="361"/>
      <c r="D3069" s="87"/>
      <c r="E3069" s="361"/>
      <c r="F3069" s="87"/>
      <c r="G3069" s="87"/>
      <c r="H3069" s="87"/>
      <c r="I3069" s="16"/>
      <c r="J3069" s="16"/>
      <c r="K3069" s="32"/>
      <c r="L3069" s="16"/>
      <c r="M3069" s="16"/>
      <c r="N3069" s="16"/>
      <c r="AA3069" s="20"/>
      <c r="AB3069" s="20"/>
      <c r="AC3069" s="20"/>
      <c r="AD3069" s="20"/>
      <c r="AE3069" s="20"/>
      <c r="AF3069" s="20"/>
      <c r="AG3069" s="20"/>
      <c r="AH3069" s="20"/>
    </row>
    <row r="3070" spans="1:34" s="1" customFormat="1">
      <c r="A3070" s="87"/>
      <c r="B3070" s="87"/>
      <c r="C3070" s="361"/>
      <c r="D3070" s="87"/>
      <c r="E3070" s="361"/>
      <c r="F3070" s="87"/>
      <c r="G3070" s="87"/>
      <c r="H3070" s="87"/>
      <c r="I3070" s="16"/>
      <c r="J3070" s="16"/>
      <c r="K3070" s="32"/>
      <c r="L3070" s="16"/>
      <c r="M3070" s="16"/>
      <c r="N3070" s="16"/>
      <c r="AA3070" s="20"/>
      <c r="AB3070" s="20"/>
      <c r="AC3070" s="20"/>
      <c r="AD3070" s="20"/>
      <c r="AE3070" s="20"/>
      <c r="AF3070" s="20"/>
      <c r="AG3070" s="20"/>
      <c r="AH3070" s="20"/>
    </row>
    <row r="3071" spans="1:34" s="1" customFormat="1">
      <c r="A3071" s="87"/>
      <c r="B3071" s="87"/>
      <c r="C3071" s="361"/>
      <c r="D3071" s="87"/>
      <c r="E3071" s="361"/>
      <c r="F3071" s="87"/>
      <c r="G3071" s="87"/>
      <c r="H3071" s="87"/>
      <c r="I3071" s="16"/>
      <c r="J3071" s="16"/>
      <c r="K3071" s="32"/>
      <c r="L3071" s="16"/>
      <c r="M3071" s="16"/>
      <c r="N3071" s="16"/>
      <c r="AA3071" s="20"/>
      <c r="AB3071" s="20"/>
      <c r="AC3071" s="20"/>
      <c r="AD3071" s="20"/>
      <c r="AE3071" s="20"/>
      <c r="AF3071" s="20"/>
      <c r="AG3071" s="20"/>
      <c r="AH3071" s="20"/>
    </row>
    <row r="3072" spans="1:34" s="1" customFormat="1">
      <c r="A3072" s="87"/>
      <c r="B3072" s="87"/>
      <c r="C3072" s="361"/>
      <c r="D3072" s="87"/>
      <c r="E3072" s="361"/>
      <c r="F3072" s="87"/>
      <c r="G3072" s="87"/>
      <c r="H3072" s="87"/>
      <c r="I3072" s="16"/>
      <c r="J3072" s="16"/>
      <c r="K3072" s="32"/>
      <c r="L3072" s="16"/>
      <c r="M3072" s="16"/>
      <c r="N3072" s="16"/>
      <c r="AA3072" s="20"/>
      <c r="AB3072" s="20"/>
      <c r="AC3072" s="20"/>
      <c r="AD3072" s="20"/>
      <c r="AE3072" s="20"/>
      <c r="AF3072" s="20"/>
      <c r="AG3072" s="20"/>
      <c r="AH3072" s="20"/>
    </row>
    <row r="3073" spans="1:34" s="1" customFormat="1">
      <c r="A3073" s="87"/>
      <c r="B3073" s="87"/>
      <c r="C3073" s="361"/>
      <c r="D3073" s="87"/>
      <c r="E3073" s="361"/>
      <c r="F3073" s="87"/>
      <c r="G3073" s="87"/>
      <c r="H3073" s="87"/>
      <c r="I3073" s="16"/>
      <c r="J3073" s="16"/>
      <c r="K3073" s="32"/>
      <c r="L3073" s="16"/>
      <c r="M3073" s="16"/>
      <c r="N3073" s="16"/>
      <c r="AA3073" s="20"/>
      <c r="AB3073" s="20"/>
      <c r="AC3073" s="20"/>
      <c r="AD3073" s="20"/>
      <c r="AE3073" s="20"/>
      <c r="AF3073" s="20"/>
      <c r="AG3073" s="20"/>
      <c r="AH3073" s="20"/>
    </row>
    <row r="3074" spans="1:34" s="1" customFormat="1">
      <c r="A3074" s="87"/>
      <c r="B3074" s="87"/>
      <c r="C3074" s="361"/>
      <c r="D3074" s="87"/>
      <c r="E3074" s="361"/>
      <c r="F3074" s="87"/>
      <c r="G3074" s="87"/>
      <c r="H3074" s="87"/>
      <c r="I3074" s="16"/>
      <c r="J3074" s="16"/>
      <c r="K3074" s="32"/>
      <c r="L3074" s="16"/>
      <c r="M3074" s="16"/>
      <c r="N3074" s="16"/>
      <c r="AA3074" s="20"/>
      <c r="AB3074" s="20"/>
      <c r="AC3074" s="20"/>
      <c r="AD3074" s="20"/>
      <c r="AE3074" s="20"/>
      <c r="AF3074" s="20"/>
      <c r="AG3074" s="20"/>
      <c r="AH3074" s="20"/>
    </row>
    <row r="3075" spans="1:34" s="1" customFormat="1">
      <c r="A3075" s="87"/>
      <c r="B3075" s="87"/>
      <c r="C3075" s="361"/>
      <c r="D3075" s="87"/>
      <c r="E3075" s="361"/>
      <c r="F3075" s="87"/>
      <c r="G3075" s="87"/>
      <c r="H3075" s="87"/>
      <c r="I3075" s="16"/>
      <c r="J3075" s="16"/>
      <c r="K3075" s="32"/>
      <c r="L3075" s="16"/>
      <c r="M3075" s="16"/>
      <c r="N3075" s="16"/>
      <c r="AA3075" s="20"/>
      <c r="AB3075" s="20"/>
      <c r="AC3075" s="20"/>
      <c r="AD3075" s="20"/>
      <c r="AE3075" s="20"/>
      <c r="AF3075" s="20"/>
      <c r="AG3075" s="20"/>
      <c r="AH3075" s="20"/>
    </row>
    <row r="3076" spans="1:34" s="1" customFormat="1">
      <c r="A3076" s="87"/>
      <c r="B3076" s="87"/>
      <c r="C3076" s="361"/>
      <c r="D3076" s="87"/>
      <c r="E3076" s="361"/>
      <c r="F3076" s="87"/>
      <c r="G3076" s="87"/>
      <c r="H3076" s="87"/>
      <c r="I3076" s="16"/>
      <c r="J3076" s="16"/>
      <c r="K3076" s="32"/>
      <c r="L3076" s="16"/>
      <c r="M3076" s="16"/>
      <c r="N3076" s="16"/>
      <c r="AA3076" s="20"/>
      <c r="AB3076" s="20"/>
      <c r="AC3076" s="20"/>
      <c r="AD3076" s="20"/>
      <c r="AE3076" s="20"/>
      <c r="AF3076" s="20"/>
      <c r="AG3076" s="20"/>
      <c r="AH3076" s="20"/>
    </row>
    <row r="3077" spans="1:34" s="1" customFormat="1">
      <c r="A3077" s="87"/>
      <c r="B3077" s="87"/>
      <c r="C3077" s="361"/>
      <c r="D3077" s="87"/>
      <c r="E3077" s="361"/>
      <c r="F3077" s="87"/>
      <c r="G3077" s="87"/>
      <c r="H3077" s="87"/>
      <c r="I3077" s="16"/>
      <c r="J3077" s="16"/>
      <c r="K3077" s="32"/>
      <c r="L3077" s="16"/>
      <c r="M3077" s="16"/>
      <c r="N3077" s="16"/>
      <c r="AA3077" s="20"/>
      <c r="AB3077" s="20"/>
      <c r="AC3077" s="20"/>
      <c r="AD3077" s="20"/>
      <c r="AE3077" s="20"/>
      <c r="AF3077" s="20"/>
      <c r="AG3077" s="20"/>
      <c r="AH3077" s="20"/>
    </row>
    <row r="3078" spans="1:34" s="1" customFormat="1">
      <c r="A3078" s="87"/>
      <c r="B3078" s="87"/>
      <c r="C3078" s="361"/>
      <c r="D3078" s="87"/>
      <c r="E3078" s="361"/>
      <c r="F3078" s="87"/>
      <c r="G3078" s="87"/>
      <c r="H3078" s="87"/>
      <c r="I3078" s="16"/>
      <c r="J3078" s="16"/>
      <c r="K3078" s="32"/>
      <c r="L3078" s="16"/>
      <c r="M3078" s="16"/>
      <c r="N3078" s="16"/>
      <c r="AA3078" s="20"/>
      <c r="AB3078" s="20"/>
      <c r="AC3078" s="20"/>
      <c r="AD3078" s="20"/>
      <c r="AE3078" s="20"/>
      <c r="AF3078" s="20"/>
      <c r="AG3078" s="20"/>
      <c r="AH3078" s="20"/>
    </row>
    <row r="3079" spans="1:34" s="1" customFormat="1">
      <c r="A3079" s="87"/>
      <c r="B3079" s="87"/>
      <c r="C3079" s="361"/>
      <c r="D3079" s="87"/>
      <c r="E3079" s="361"/>
      <c r="F3079" s="87"/>
      <c r="G3079" s="87"/>
      <c r="H3079" s="87"/>
      <c r="I3079" s="16"/>
      <c r="J3079" s="16"/>
      <c r="K3079" s="32"/>
      <c r="L3079" s="16"/>
      <c r="M3079" s="16"/>
      <c r="N3079" s="16"/>
      <c r="AA3079" s="20"/>
      <c r="AB3079" s="20"/>
      <c r="AC3079" s="20"/>
      <c r="AD3079" s="20"/>
      <c r="AE3079" s="20"/>
      <c r="AF3079" s="20"/>
      <c r="AG3079" s="20"/>
      <c r="AH3079" s="20"/>
    </row>
    <row r="3080" spans="1:34" s="1" customFormat="1">
      <c r="A3080" s="87"/>
      <c r="B3080" s="87"/>
      <c r="C3080" s="361"/>
      <c r="D3080" s="87"/>
      <c r="E3080" s="361"/>
      <c r="F3080" s="87"/>
      <c r="G3080" s="87"/>
      <c r="H3080" s="87"/>
      <c r="I3080" s="16"/>
      <c r="J3080" s="16"/>
      <c r="K3080" s="32"/>
      <c r="L3080" s="16"/>
      <c r="M3080" s="16"/>
      <c r="N3080" s="16"/>
      <c r="AA3080" s="20"/>
      <c r="AB3080" s="20"/>
      <c r="AC3080" s="20"/>
      <c r="AD3080" s="20"/>
      <c r="AE3080" s="20"/>
      <c r="AF3080" s="20"/>
      <c r="AG3080" s="20"/>
      <c r="AH3080" s="20"/>
    </row>
    <row r="3081" spans="1:34" s="1" customFormat="1">
      <c r="A3081" s="87"/>
      <c r="B3081" s="87"/>
      <c r="C3081" s="361"/>
      <c r="D3081" s="87"/>
      <c r="E3081" s="361"/>
      <c r="F3081" s="87"/>
      <c r="G3081" s="87"/>
      <c r="H3081" s="87"/>
      <c r="I3081" s="16"/>
      <c r="J3081" s="16"/>
      <c r="K3081" s="32"/>
      <c r="L3081" s="16"/>
      <c r="M3081" s="16"/>
      <c r="N3081" s="16"/>
      <c r="AA3081" s="20"/>
      <c r="AB3081" s="20"/>
      <c r="AC3081" s="20"/>
      <c r="AD3081" s="20"/>
      <c r="AE3081" s="20"/>
      <c r="AF3081" s="20"/>
      <c r="AG3081" s="20"/>
      <c r="AH3081" s="20"/>
    </row>
    <row r="3082" spans="1:34" s="1" customFormat="1">
      <c r="A3082" s="87"/>
      <c r="B3082" s="87"/>
      <c r="C3082" s="361"/>
      <c r="D3082" s="87"/>
      <c r="E3082" s="361"/>
      <c r="F3082" s="87"/>
      <c r="G3082" s="87"/>
      <c r="H3082" s="87"/>
      <c r="I3082" s="16"/>
      <c r="J3082" s="16"/>
      <c r="K3082" s="32"/>
      <c r="L3082" s="16"/>
      <c r="M3082" s="16"/>
      <c r="N3082" s="16"/>
      <c r="AA3082" s="20"/>
      <c r="AB3082" s="20"/>
      <c r="AC3082" s="20"/>
      <c r="AD3082" s="20"/>
      <c r="AE3082" s="20"/>
      <c r="AF3082" s="20"/>
      <c r="AG3082" s="20"/>
      <c r="AH3082" s="20"/>
    </row>
    <row r="3083" spans="1:34" s="1" customFormat="1">
      <c r="A3083" s="87"/>
      <c r="B3083" s="87"/>
      <c r="C3083" s="361"/>
      <c r="D3083" s="87"/>
      <c r="E3083" s="361"/>
      <c r="F3083" s="87"/>
      <c r="G3083" s="87"/>
      <c r="H3083" s="87"/>
      <c r="I3083" s="16"/>
      <c r="J3083" s="16"/>
      <c r="K3083" s="32"/>
      <c r="L3083" s="16"/>
      <c r="M3083" s="16"/>
      <c r="N3083" s="16"/>
      <c r="AA3083" s="20"/>
      <c r="AB3083" s="20"/>
      <c r="AC3083" s="20"/>
      <c r="AD3083" s="20"/>
      <c r="AE3083" s="20"/>
      <c r="AF3083" s="20"/>
      <c r="AG3083" s="20"/>
      <c r="AH3083" s="20"/>
    </row>
    <row r="3084" spans="1:34" s="1" customFormat="1">
      <c r="A3084" s="87"/>
      <c r="B3084" s="87"/>
      <c r="C3084" s="361"/>
      <c r="D3084" s="87"/>
      <c r="E3084" s="361"/>
      <c r="F3084" s="87"/>
      <c r="G3084" s="87"/>
      <c r="H3084" s="87"/>
      <c r="I3084" s="16"/>
      <c r="J3084" s="16"/>
      <c r="K3084" s="32"/>
      <c r="L3084" s="16"/>
      <c r="M3084" s="16"/>
      <c r="N3084" s="16"/>
      <c r="AA3084" s="20"/>
      <c r="AB3084" s="20"/>
      <c r="AC3084" s="20"/>
      <c r="AD3084" s="20"/>
      <c r="AE3084" s="20"/>
      <c r="AF3084" s="20"/>
      <c r="AG3084" s="20"/>
      <c r="AH3084" s="20"/>
    </row>
    <row r="3085" spans="1:34" s="1" customFormat="1">
      <c r="A3085" s="87"/>
      <c r="B3085" s="87"/>
      <c r="C3085" s="361"/>
      <c r="D3085" s="87"/>
      <c r="E3085" s="361"/>
      <c r="F3085" s="87"/>
      <c r="G3085" s="87"/>
      <c r="H3085" s="87"/>
      <c r="I3085" s="16"/>
      <c r="J3085" s="16"/>
      <c r="K3085" s="32"/>
      <c r="L3085" s="16"/>
      <c r="M3085" s="16"/>
      <c r="N3085" s="16"/>
      <c r="AA3085" s="20"/>
      <c r="AB3085" s="20"/>
      <c r="AC3085" s="20"/>
      <c r="AD3085" s="20"/>
      <c r="AE3085" s="20"/>
      <c r="AF3085" s="20"/>
      <c r="AG3085" s="20"/>
      <c r="AH3085" s="20"/>
    </row>
    <row r="3086" spans="1:34" s="1" customFormat="1">
      <c r="A3086" s="87"/>
      <c r="B3086" s="87"/>
      <c r="C3086" s="361"/>
      <c r="D3086" s="87"/>
      <c r="E3086" s="361"/>
      <c r="F3086" s="87"/>
      <c r="G3086" s="87"/>
      <c r="H3086" s="87"/>
      <c r="I3086" s="16"/>
      <c r="J3086" s="16"/>
      <c r="K3086" s="32"/>
      <c r="L3086" s="16"/>
      <c r="M3086" s="16"/>
      <c r="N3086" s="16"/>
      <c r="AA3086" s="20"/>
      <c r="AB3086" s="20"/>
      <c r="AC3086" s="20"/>
      <c r="AD3086" s="20"/>
      <c r="AE3086" s="20"/>
      <c r="AF3086" s="20"/>
      <c r="AG3086" s="20"/>
      <c r="AH3086" s="20"/>
    </row>
    <row r="3087" spans="1:34" s="1" customFormat="1">
      <c r="A3087" s="87"/>
      <c r="B3087" s="87"/>
      <c r="C3087" s="361"/>
      <c r="D3087" s="87"/>
      <c r="E3087" s="361"/>
      <c r="F3087" s="87"/>
      <c r="G3087" s="87"/>
      <c r="H3087" s="87"/>
      <c r="I3087" s="16"/>
      <c r="J3087" s="16"/>
      <c r="K3087" s="32"/>
      <c r="L3087" s="16"/>
      <c r="M3087" s="16"/>
      <c r="N3087" s="16"/>
      <c r="AA3087" s="20"/>
      <c r="AB3087" s="20"/>
      <c r="AC3087" s="20"/>
      <c r="AD3087" s="20"/>
      <c r="AE3087" s="20"/>
      <c r="AF3087" s="20"/>
      <c r="AG3087" s="20"/>
      <c r="AH3087" s="20"/>
    </row>
    <row r="3088" spans="1:34" s="1" customFormat="1">
      <c r="A3088" s="87"/>
      <c r="B3088" s="87"/>
      <c r="C3088" s="361"/>
      <c r="D3088" s="87"/>
      <c r="E3088" s="361"/>
      <c r="F3088" s="87"/>
      <c r="G3088" s="87"/>
      <c r="H3088" s="87"/>
      <c r="I3088" s="16"/>
      <c r="J3088" s="16"/>
      <c r="K3088" s="32"/>
      <c r="L3088" s="16"/>
      <c r="M3088" s="16"/>
      <c r="N3088" s="16"/>
      <c r="AA3088" s="20"/>
      <c r="AB3088" s="20"/>
      <c r="AC3088" s="20"/>
      <c r="AD3088" s="20"/>
      <c r="AE3088" s="20"/>
      <c r="AF3088" s="20"/>
      <c r="AG3088" s="20"/>
      <c r="AH3088" s="20"/>
    </row>
    <row r="3089" spans="1:34" s="1" customFormat="1">
      <c r="A3089" s="87"/>
      <c r="B3089" s="87"/>
      <c r="C3089" s="361"/>
      <c r="D3089" s="87"/>
      <c r="E3089" s="361"/>
      <c r="F3089" s="87"/>
      <c r="G3089" s="87"/>
      <c r="H3089" s="87"/>
      <c r="I3089" s="16"/>
      <c r="J3089" s="16"/>
      <c r="K3089" s="32"/>
      <c r="L3089" s="16"/>
      <c r="M3089" s="16"/>
      <c r="N3089" s="16"/>
      <c r="AA3089" s="20"/>
      <c r="AB3089" s="20"/>
      <c r="AC3089" s="20"/>
      <c r="AD3089" s="20"/>
      <c r="AE3089" s="20"/>
      <c r="AF3089" s="20"/>
      <c r="AG3089" s="20"/>
      <c r="AH3089" s="20"/>
    </row>
    <row r="3090" spans="1:34" s="1" customFormat="1">
      <c r="A3090" s="87"/>
      <c r="B3090" s="87"/>
      <c r="C3090" s="361"/>
      <c r="D3090" s="87"/>
      <c r="E3090" s="361"/>
      <c r="F3090" s="87"/>
      <c r="G3090" s="87"/>
      <c r="H3090" s="87"/>
      <c r="I3090" s="16"/>
      <c r="J3090" s="16"/>
      <c r="K3090" s="32"/>
      <c r="L3090" s="16"/>
      <c r="M3090" s="16"/>
      <c r="N3090" s="16"/>
      <c r="AA3090" s="20"/>
      <c r="AB3090" s="20"/>
      <c r="AC3090" s="20"/>
      <c r="AD3090" s="20"/>
      <c r="AE3090" s="20"/>
      <c r="AF3090" s="20"/>
      <c r="AG3090" s="20"/>
      <c r="AH3090" s="20"/>
    </row>
    <row r="3091" spans="1:34" s="1" customFormat="1">
      <c r="A3091" s="87"/>
      <c r="B3091" s="87"/>
      <c r="C3091" s="361"/>
      <c r="D3091" s="87"/>
      <c r="E3091" s="361"/>
      <c r="F3091" s="87"/>
      <c r="G3091" s="87"/>
      <c r="H3091" s="87"/>
      <c r="I3091" s="16"/>
      <c r="J3091" s="16"/>
      <c r="K3091" s="32"/>
      <c r="L3091" s="16"/>
      <c r="M3091" s="16"/>
      <c r="N3091" s="16"/>
      <c r="AA3091" s="20"/>
      <c r="AB3091" s="20"/>
      <c r="AC3091" s="20"/>
      <c r="AD3091" s="20"/>
      <c r="AE3091" s="20"/>
      <c r="AF3091" s="20"/>
      <c r="AG3091" s="20"/>
      <c r="AH3091" s="20"/>
    </row>
    <row r="3092" spans="1:34" s="1" customFormat="1">
      <c r="A3092" s="87"/>
      <c r="B3092" s="87"/>
      <c r="C3092" s="361"/>
      <c r="D3092" s="87"/>
      <c r="E3092" s="361"/>
      <c r="F3092" s="87"/>
      <c r="G3092" s="87"/>
      <c r="H3092" s="87"/>
      <c r="I3092" s="16"/>
      <c r="J3092" s="16"/>
      <c r="K3092" s="32"/>
      <c r="L3092" s="16"/>
      <c r="M3092" s="16"/>
      <c r="N3092" s="16"/>
      <c r="AA3092" s="20"/>
      <c r="AB3092" s="20"/>
      <c r="AC3092" s="20"/>
      <c r="AD3092" s="20"/>
      <c r="AE3092" s="20"/>
      <c r="AF3092" s="20"/>
      <c r="AG3092" s="20"/>
      <c r="AH3092" s="20"/>
    </row>
    <row r="3093" spans="1:34" s="1" customFormat="1">
      <c r="A3093" s="87"/>
      <c r="B3093" s="87"/>
      <c r="C3093" s="361"/>
      <c r="D3093" s="87"/>
      <c r="E3093" s="361"/>
      <c r="F3093" s="87"/>
      <c r="G3093" s="87"/>
      <c r="H3093" s="87"/>
      <c r="I3093" s="16"/>
      <c r="J3093" s="16"/>
      <c r="K3093" s="32"/>
      <c r="L3093" s="16"/>
      <c r="M3093" s="16"/>
      <c r="N3093" s="16"/>
      <c r="AA3093" s="20"/>
      <c r="AB3093" s="20"/>
      <c r="AC3093" s="20"/>
      <c r="AD3093" s="20"/>
      <c r="AE3093" s="20"/>
      <c r="AF3093" s="20"/>
      <c r="AG3093" s="20"/>
      <c r="AH3093" s="20"/>
    </row>
    <row r="3094" spans="1:34" s="1" customFormat="1">
      <c r="A3094" s="87"/>
      <c r="B3094" s="87"/>
      <c r="C3094" s="361"/>
      <c r="D3094" s="87"/>
      <c r="E3094" s="361"/>
      <c r="F3094" s="87"/>
      <c r="G3094" s="87"/>
      <c r="H3094" s="87"/>
      <c r="I3094" s="16"/>
      <c r="J3094" s="16"/>
      <c r="K3094" s="32"/>
      <c r="L3094" s="16"/>
      <c r="M3094" s="16"/>
      <c r="N3094" s="16"/>
      <c r="AA3094" s="20"/>
      <c r="AB3094" s="20"/>
      <c r="AC3094" s="20"/>
      <c r="AD3094" s="20"/>
      <c r="AE3094" s="20"/>
      <c r="AF3094" s="20"/>
      <c r="AG3094" s="20"/>
      <c r="AH3094" s="20"/>
    </row>
    <row r="3095" spans="1:34" s="1" customFormat="1">
      <c r="A3095" s="87"/>
      <c r="B3095" s="87"/>
      <c r="C3095" s="361"/>
      <c r="D3095" s="87"/>
      <c r="E3095" s="361"/>
      <c r="F3095" s="87"/>
      <c r="G3095" s="87"/>
      <c r="H3095" s="87"/>
      <c r="I3095" s="16"/>
      <c r="J3095" s="16"/>
      <c r="K3095" s="32"/>
      <c r="L3095" s="16"/>
      <c r="M3095" s="16"/>
      <c r="N3095" s="16"/>
      <c r="AA3095" s="20"/>
      <c r="AB3095" s="20"/>
      <c r="AC3095" s="20"/>
      <c r="AD3095" s="20"/>
      <c r="AE3095" s="20"/>
      <c r="AF3095" s="20"/>
      <c r="AG3095" s="20"/>
      <c r="AH3095" s="20"/>
    </row>
    <row r="3096" spans="1:34" s="1" customFormat="1">
      <c r="A3096" s="87"/>
      <c r="B3096" s="87"/>
      <c r="C3096" s="361"/>
      <c r="D3096" s="87"/>
      <c r="E3096" s="361"/>
      <c r="F3096" s="87"/>
      <c r="G3096" s="87"/>
      <c r="H3096" s="87"/>
      <c r="I3096" s="16"/>
      <c r="J3096" s="16"/>
      <c r="K3096" s="32"/>
      <c r="L3096" s="16"/>
      <c r="M3096" s="16"/>
      <c r="N3096" s="16"/>
      <c r="AA3096" s="20"/>
      <c r="AB3096" s="20"/>
      <c r="AC3096" s="20"/>
      <c r="AD3096" s="20"/>
      <c r="AE3096" s="20"/>
      <c r="AF3096" s="20"/>
      <c r="AG3096" s="20"/>
      <c r="AH3096" s="20"/>
    </row>
    <row r="3097" spans="1:34" s="1" customFormat="1">
      <c r="A3097" s="87"/>
      <c r="B3097" s="87"/>
      <c r="C3097" s="361"/>
      <c r="D3097" s="87"/>
      <c r="E3097" s="361"/>
      <c r="F3097" s="87"/>
      <c r="G3097" s="87"/>
      <c r="H3097" s="87"/>
      <c r="I3097" s="16"/>
      <c r="J3097" s="16"/>
      <c r="K3097" s="32"/>
      <c r="L3097" s="16"/>
      <c r="M3097" s="16"/>
      <c r="N3097" s="16"/>
      <c r="AA3097" s="20"/>
      <c r="AB3097" s="20"/>
      <c r="AC3097" s="20"/>
      <c r="AD3097" s="20"/>
      <c r="AE3097" s="20"/>
      <c r="AF3097" s="20"/>
      <c r="AG3097" s="20"/>
      <c r="AH3097" s="20"/>
    </row>
    <row r="3098" spans="1:34" s="1" customFormat="1">
      <c r="A3098" s="87"/>
      <c r="B3098" s="87"/>
      <c r="C3098" s="361"/>
      <c r="D3098" s="87"/>
      <c r="E3098" s="361"/>
      <c r="F3098" s="87"/>
      <c r="G3098" s="87"/>
      <c r="H3098" s="87"/>
      <c r="I3098" s="16"/>
      <c r="J3098" s="16"/>
      <c r="K3098" s="32"/>
      <c r="L3098" s="16"/>
      <c r="M3098" s="16"/>
      <c r="N3098" s="16"/>
      <c r="AA3098" s="20"/>
      <c r="AB3098" s="20"/>
      <c r="AC3098" s="20"/>
      <c r="AD3098" s="20"/>
      <c r="AE3098" s="20"/>
      <c r="AF3098" s="20"/>
      <c r="AG3098" s="20"/>
      <c r="AH3098" s="20"/>
    </row>
    <row r="3099" spans="1:34" s="1" customFormat="1">
      <c r="A3099" s="87"/>
      <c r="B3099" s="87"/>
      <c r="C3099" s="361"/>
      <c r="D3099" s="87"/>
      <c r="E3099" s="361"/>
      <c r="F3099" s="87"/>
      <c r="G3099" s="87"/>
      <c r="H3099" s="87"/>
      <c r="I3099" s="16"/>
      <c r="J3099" s="16"/>
      <c r="K3099" s="32"/>
      <c r="L3099" s="16"/>
      <c r="M3099" s="16"/>
      <c r="N3099" s="16"/>
      <c r="AA3099" s="20"/>
      <c r="AB3099" s="20"/>
      <c r="AC3099" s="20"/>
      <c r="AD3099" s="20"/>
      <c r="AE3099" s="20"/>
      <c r="AF3099" s="20"/>
      <c r="AG3099" s="20"/>
      <c r="AH3099" s="20"/>
    </row>
    <row r="3100" spans="1:34" s="1" customFormat="1">
      <c r="A3100" s="87"/>
      <c r="B3100" s="87"/>
      <c r="C3100" s="361"/>
      <c r="D3100" s="87"/>
      <c r="E3100" s="361"/>
      <c r="F3100" s="87"/>
      <c r="G3100" s="87"/>
      <c r="H3100" s="87"/>
      <c r="I3100" s="16"/>
      <c r="J3100" s="16"/>
      <c r="K3100" s="32"/>
      <c r="L3100" s="16"/>
      <c r="M3100" s="16"/>
      <c r="N3100" s="16"/>
      <c r="AA3100" s="20"/>
      <c r="AB3100" s="20"/>
      <c r="AC3100" s="20"/>
      <c r="AD3100" s="20"/>
      <c r="AE3100" s="20"/>
      <c r="AF3100" s="20"/>
      <c r="AG3100" s="20"/>
      <c r="AH3100" s="20"/>
    </row>
    <row r="3101" spans="1:34" s="1" customFormat="1">
      <c r="A3101" s="87"/>
      <c r="B3101" s="87"/>
      <c r="C3101" s="361"/>
      <c r="D3101" s="87"/>
      <c r="E3101" s="361"/>
      <c r="F3101" s="87"/>
      <c r="G3101" s="87"/>
      <c r="H3101" s="87"/>
      <c r="I3101" s="16"/>
      <c r="J3101" s="16"/>
      <c r="K3101" s="32"/>
      <c r="L3101" s="16"/>
      <c r="M3101" s="16"/>
      <c r="N3101" s="16"/>
      <c r="AA3101" s="20"/>
      <c r="AB3101" s="20"/>
      <c r="AC3101" s="20"/>
      <c r="AD3101" s="20"/>
      <c r="AE3101" s="20"/>
      <c r="AF3101" s="20"/>
      <c r="AG3101" s="20"/>
      <c r="AH3101" s="20"/>
    </row>
    <row r="3102" spans="1:34" s="1" customFormat="1">
      <c r="A3102" s="87"/>
      <c r="B3102" s="87"/>
      <c r="C3102" s="361"/>
      <c r="D3102" s="87"/>
      <c r="E3102" s="361"/>
      <c r="F3102" s="87"/>
      <c r="G3102" s="87"/>
      <c r="H3102" s="87"/>
      <c r="I3102" s="16"/>
      <c r="J3102" s="16"/>
      <c r="K3102" s="32"/>
      <c r="L3102" s="16"/>
      <c r="M3102" s="16"/>
      <c r="N3102" s="16"/>
      <c r="AA3102" s="20"/>
      <c r="AB3102" s="20"/>
      <c r="AC3102" s="20"/>
      <c r="AD3102" s="20"/>
      <c r="AE3102" s="20"/>
      <c r="AF3102" s="20"/>
      <c r="AG3102" s="20"/>
      <c r="AH3102" s="20"/>
    </row>
    <row r="3103" spans="1:34" s="1" customFormat="1">
      <c r="A3103" s="87"/>
      <c r="B3103" s="87"/>
      <c r="C3103" s="361"/>
      <c r="D3103" s="87"/>
      <c r="E3103" s="361"/>
      <c r="F3103" s="87"/>
      <c r="G3103" s="87"/>
      <c r="H3103" s="87"/>
      <c r="I3103" s="16"/>
      <c r="J3103" s="16"/>
      <c r="K3103" s="32"/>
      <c r="L3103" s="16"/>
      <c r="M3103" s="16"/>
      <c r="N3103" s="16"/>
      <c r="AA3103" s="20"/>
      <c r="AB3103" s="20"/>
      <c r="AC3103" s="20"/>
      <c r="AD3103" s="20"/>
      <c r="AE3103" s="20"/>
      <c r="AF3103" s="20"/>
      <c r="AG3103" s="20"/>
      <c r="AH3103" s="20"/>
    </row>
    <row r="3104" spans="1:34" s="1" customFormat="1">
      <c r="A3104" s="87"/>
      <c r="B3104" s="87"/>
      <c r="C3104" s="361"/>
      <c r="D3104" s="87"/>
      <c r="E3104" s="361"/>
      <c r="F3104" s="87"/>
      <c r="G3104" s="87"/>
      <c r="H3104" s="87"/>
      <c r="I3104" s="16"/>
      <c r="J3104" s="16"/>
      <c r="K3104" s="32"/>
      <c r="L3104" s="16"/>
      <c r="M3104" s="16"/>
      <c r="N3104" s="16"/>
      <c r="AA3104" s="20"/>
      <c r="AB3104" s="20"/>
      <c r="AC3104" s="20"/>
      <c r="AD3104" s="20"/>
      <c r="AE3104" s="20"/>
      <c r="AF3104" s="20"/>
      <c r="AG3104" s="20"/>
      <c r="AH3104" s="20"/>
    </row>
    <row r="3105" spans="1:34" s="1" customFormat="1">
      <c r="A3105" s="87"/>
      <c r="B3105" s="87"/>
      <c r="C3105" s="361"/>
      <c r="D3105" s="87"/>
      <c r="E3105" s="361"/>
      <c r="F3105" s="87"/>
      <c r="G3105" s="87"/>
      <c r="H3105" s="87"/>
      <c r="I3105" s="16"/>
      <c r="J3105" s="16"/>
      <c r="K3105" s="32"/>
      <c r="L3105" s="16"/>
      <c r="M3105" s="16"/>
      <c r="N3105" s="16"/>
      <c r="AA3105" s="20"/>
      <c r="AB3105" s="20"/>
      <c r="AC3105" s="20"/>
      <c r="AD3105" s="20"/>
      <c r="AE3105" s="20"/>
      <c r="AF3105" s="20"/>
      <c r="AG3105" s="20"/>
      <c r="AH3105" s="20"/>
    </row>
    <row r="3106" spans="1:34" s="1" customFormat="1">
      <c r="A3106" s="87"/>
      <c r="B3106" s="87"/>
      <c r="C3106" s="361"/>
      <c r="D3106" s="87"/>
      <c r="E3106" s="361"/>
      <c r="F3106" s="87"/>
      <c r="G3106" s="87"/>
      <c r="H3106" s="87"/>
      <c r="I3106" s="16"/>
      <c r="J3106" s="16"/>
      <c r="K3106" s="32"/>
      <c r="L3106" s="16"/>
      <c r="M3106" s="16"/>
      <c r="N3106" s="16"/>
      <c r="AA3106" s="20"/>
      <c r="AB3106" s="20"/>
      <c r="AC3106" s="20"/>
      <c r="AD3106" s="20"/>
      <c r="AE3106" s="20"/>
      <c r="AF3106" s="20"/>
      <c r="AG3106" s="20"/>
      <c r="AH3106" s="20"/>
    </row>
    <row r="3107" spans="1:34" s="1" customFormat="1">
      <c r="A3107" s="87"/>
      <c r="B3107" s="87"/>
      <c r="C3107" s="361"/>
      <c r="D3107" s="87"/>
      <c r="E3107" s="361"/>
      <c r="F3107" s="87"/>
      <c r="G3107" s="87"/>
      <c r="H3107" s="87"/>
      <c r="I3107" s="16"/>
      <c r="J3107" s="16"/>
      <c r="K3107" s="32"/>
      <c r="L3107" s="16"/>
      <c r="M3107" s="16"/>
      <c r="N3107" s="16"/>
      <c r="AA3107" s="20"/>
      <c r="AB3107" s="20"/>
      <c r="AC3107" s="20"/>
      <c r="AD3107" s="20"/>
      <c r="AE3107" s="20"/>
      <c r="AF3107" s="20"/>
      <c r="AG3107" s="20"/>
      <c r="AH3107" s="20"/>
    </row>
    <row r="3108" spans="1:34" s="1" customFormat="1">
      <c r="A3108" s="87"/>
      <c r="B3108" s="87"/>
      <c r="C3108" s="361"/>
      <c r="D3108" s="87"/>
      <c r="E3108" s="361"/>
      <c r="F3108" s="87"/>
      <c r="G3108" s="87"/>
      <c r="H3108" s="87"/>
      <c r="I3108" s="16"/>
      <c r="J3108" s="16"/>
      <c r="K3108" s="32"/>
      <c r="L3108" s="16"/>
      <c r="M3108" s="16"/>
      <c r="N3108" s="16"/>
      <c r="AA3108" s="20"/>
      <c r="AB3108" s="20"/>
      <c r="AC3108" s="20"/>
      <c r="AD3108" s="20"/>
      <c r="AE3108" s="20"/>
      <c r="AF3108" s="20"/>
      <c r="AG3108" s="20"/>
      <c r="AH3108" s="20"/>
    </row>
    <row r="3109" spans="1:34" s="1" customFormat="1">
      <c r="A3109" s="87"/>
      <c r="B3109" s="87"/>
      <c r="C3109" s="361"/>
      <c r="D3109" s="87"/>
      <c r="E3109" s="361"/>
      <c r="F3109" s="87"/>
      <c r="G3109" s="87"/>
      <c r="H3109" s="87"/>
      <c r="I3109" s="16"/>
      <c r="J3109" s="16"/>
      <c r="K3109" s="32"/>
      <c r="L3109" s="16"/>
      <c r="M3109" s="16"/>
      <c r="N3109" s="16"/>
      <c r="AA3109" s="20"/>
      <c r="AB3109" s="20"/>
      <c r="AC3109" s="20"/>
      <c r="AD3109" s="20"/>
      <c r="AE3109" s="20"/>
      <c r="AF3109" s="20"/>
      <c r="AG3109" s="20"/>
      <c r="AH3109" s="20"/>
    </row>
    <row r="3110" spans="1:34" s="1" customFormat="1">
      <c r="A3110" s="87"/>
      <c r="B3110" s="87"/>
      <c r="C3110" s="361"/>
      <c r="D3110" s="87"/>
      <c r="E3110" s="361"/>
      <c r="F3110" s="87"/>
      <c r="G3110" s="87"/>
      <c r="H3110" s="87"/>
      <c r="I3110" s="16"/>
      <c r="J3110" s="16"/>
      <c r="K3110" s="32"/>
      <c r="L3110" s="16"/>
      <c r="M3110" s="16"/>
      <c r="N3110" s="16"/>
      <c r="AA3110" s="20"/>
      <c r="AB3110" s="20"/>
      <c r="AC3110" s="20"/>
      <c r="AD3110" s="20"/>
      <c r="AE3110" s="20"/>
      <c r="AF3110" s="20"/>
      <c r="AG3110" s="20"/>
      <c r="AH3110" s="20"/>
    </row>
    <row r="3111" spans="1:34" s="1" customFormat="1">
      <c r="A3111" s="87"/>
      <c r="B3111" s="87"/>
      <c r="C3111" s="361"/>
      <c r="D3111" s="87"/>
      <c r="E3111" s="361"/>
      <c r="F3111" s="87"/>
      <c r="G3111" s="87"/>
      <c r="H3111" s="87"/>
      <c r="I3111" s="16"/>
      <c r="J3111" s="16"/>
      <c r="K3111" s="32"/>
      <c r="L3111" s="16"/>
      <c r="M3111" s="16"/>
      <c r="N3111" s="16"/>
      <c r="AA3111" s="20"/>
      <c r="AB3111" s="20"/>
      <c r="AC3111" s="20"/>
      <c r="AD3111" s="20"/>
      <c r="AE3111" s="20"/>
      <c r="AF3111" s="20"/>
      <c r="AG3111" s="20"/>
      <c r="AH3111" s="20"/>
    </row>
    <row r="3112" spans="1:34" s="1" customFormat="1">
      <c r="A3112" s="87"/>
      <c r="B3112" s="87"/>
      <c r="C3112" s="361"/>
      <c r="D3112" s="87"/>
      <c r="E3112" s="361"/>
      <c r="F3112" s="87"/>
      <c r="G3112" s="87"/>
      <c r="H3112" s="87"/>
      <c r="I3112" s="16"/>
      <c r="J3112" s="16"/>
      <c r="K3112" s="32"/>
      <c r="L3112" s="16"/>
      <c r="M3112" s="16"/>
      <c r="N3112" s="16"/>
      <c r="AA3112" s="20"/>
      <c r="AB3112" s="20"/>
      <c r="AC3112" s="20"/>
      <c r="AD3112" s="20"/>
      <c r="AE3112" s="20"/>
      <c r="AF3112" s="20"/>
      <c r="AG3112" s="20"/>
      <c r="AH3112" s="20"/>
    </row>
    <row r="3113" spans="1:34" s="1" customFormat="1">
      <c r="A3113" s="87"/>
      <c r="B3113" s="87"/>
      <c r="C3113" s="361"/>
      <c r="D3113" s="87"/>
      <c r="E3113" s="361"/>
      <c r="F3113" s="87"/>
      <c r="G3113" s="87"/>
      <c r="H3113" s="87"/>
      <c r="I3113" s="16"/>
      <c r="J3113" s="16"/>
      <c r="K3113" s="32"/>
      <c r="L3113" s="16"/>
      <c r="M3113" s="16"/>
      <c r="N3113" s="16"/>
      <c r="AA3113" s="20"/>
      <c r="AB3113" s="20"/>
      <c r="AC3113" s="20"/>
      <c r="AD3113" s="20"/>
      <c r="AE3113" s="20"/>
      <c r="AF3113" s="20"/>
      <c r="AG3113" s="20"/>
      <c r="AH3113" s="20"/>
    </row>
    <row r="3114" spans="1:34" s="1" customFormat="1">
      <c r="A3114" s="87"/>
      <c r="B3114" s="87"/>
      <c r="C3114" s="361"/>
      <c r="D3114" s="87"/>
      <c r="E3114" s="361"/>
      <c r="F3114" s="87"/>
      <c r="G3114" s="87"/>
      <c r="H3114" s="87"/>
      <c r="I3114" s="16"/>
      <c r="J3114" s="16"/>
      <c r="K3114" s="32"/>
      <c r="L3114" s="16"/>
      <c r="M3114" s="16"/>
      <c r="N3114" s="16"/>
      <c r="AA3114" s="20"/>
      <c r="AB3114" s="20"/>
      <c r="AC3114" s="20"/>
      <c r="AD3114" s="20"/>
      <c r="AE3114" s="20"/>
      <c r="AF3114" s="20"/>
      <c r="AG3114" s="20"/>
      <c r="AH3114" s="20"/>
    </row>
    <row r="3115" spans="1:34" s="1" customFormat="1">
      <c r="A3115" s="87"/>
      <c r="B3115" s="87"/>
      <c r="C3115" s="361"/>
      <c r="D3115" s="87"/>
      <c r="E3115" s="361"/>
      <c r="F3115" s="87"/>
      <c r="G3115" s="87"/>
      <c r="H3115" s="87"/>
      <c r="I3115" s="16"/>
      <c r="J3115" s="16"/>
      <c r="K3115" s="32"/>
      <c r="L3115" s="16"/>
      <c r="M3115" s="16"/>
      <c r="N3115" s="16"/>
      <c r="AA3115" s="20"/>
      <c r="AB3115" s="20"/>
      <c r="AC3115" s="20"/>
      <c r="AD3115" s="20"/>
      <c r="AE3115" s="20"/>
      <c r="AF3115" s="20"/>
      <c r="AG3115" s="20"/>
      <c r="AH3115" s="20"/>
    </row>
    <row r="3116" spans="1:34" s="1" customFormat="1">
      <c r="A3116" s="87"/>
      <c r="B3116" s="87"/>
      <c r="C3116" s="361"/>
      <c r="D3116" s="87"/>
      <c r="E3116" s="361"/>
      <c r="F3116" s="87"/>
      <c r="G3116" s="87"/>
      <c r="H3116" s="87"/>
      <c r="I3116" s="16"/>
      <c r="J3116" s="16"/>
      <c r="K3116" s="32"/>
      <c r="L3116" s="16"/>
      <c r="M3116" s="16"/>
      <c r="N3116" s="16"/>
      <c r="AA3116" s="20"/>
      <c r="AB3116" s="20"/>
      <c r="AC3116" s="20"/>
      <c r="AD3116" s="20"/>
      <c r="AE3116" s="20"/>
      <c r="AF3116" s="20"/>
      <c r="AG3116" s="20"/>
      <c r="AH3116" s="20"/>
    </row>
    <row r="3117" spans="1:34" s="1" customFormat="1">
      <c r="A3117" s="87"/>
      <c r="B3117" s="87"/>
      <c r="C3117" s="361"/>
      <c r="D3117" s="87"/>
      <c r="E3117" s="361"/>
      <c r="F3117" s="87"/>
      <c r="G3117" s="87"/>
      <c r="H3117" s="87"/>
      <c r="I3117" s="16"/>
      <c r="J3117" s="16"/>
      <c r="K3117" s="32"/>
      <c r="L3117" s="16"/>
      <c r="M3117" s="16"/>
      <c r="N3117" s="16"/>
      <c r="AA3117" s="20"/>
      <c r="AB3117" s="20"/>
      <c r="AC3117" s="20"/>
      <c r="AD3117" s="20"/>
      <c r="AE3117" s="20"/>
      <c r="AF3117" s="20"/>
      <c r="AG3117" s="20"/>
      <c r="AH3117" s="20"/>
    </row>
    <row r="3118" spans="1:34" s="1" customFormat="1">
      <c r="A3118" s="87"/>
      <c r="B3118" s="87"/>
      <c r="C3118" s="361"/>
      <c r="D3118" s="87"/>
      <c r="E3118" s="361"/>
      <c r="F3118" s="87"/>
      <c r="G3118" s="87"/>
      <c r="H3118" s="87"/>
      <c r="I3118" s="16"/>
      <c r="J3118" s="16"/>
      <c r="K3118" s="32"/>
      <c r="L3118" s="16"/>
      <c r="M3118" s="16"/>
      <c r="N3118" s="16"/>
      <c r="AA3118" s="20"/>
      <c r="AB3118" s="20"/>
      <c r="AC3118" s="20"/>
      <c r="AD3118" s="20"/>
      <c r="AE3118" s="20"/>
      <c r="AF3118" s="20"/>
      <c r="AG3118" s="20"/>
      <c r="AH3118" s="20"/>
    </row>
    <row r="3119" spans="1:34" s="1" customFormat="1">
      <c r="A3119" s="87"/>
      <c r="B3119" s="87"/>
      <c r="C3119" s="361"/>
      <c r="D3119" s="87"/>
      <c r="E3119" s="361"/>
      <c r="F3119" s="87"/>
      <c r="G3119" s="87"/>
      <c r="H3119" s="87"/>
      <c r="I3119" s="16"/>
      <c r="J3119" s="16"/>
      <c r="K3119" s="32"/>
      <c r="L3119" s="16"/>
      <c r="M3119" s="16"/>
      <c r="N3119" s="16"/>
      <c r="AA3119" s="20"/>
      <c r="AB3119" s="20"/>
      <c r="AC3119" s="20"/>
      <c r="AD3119" s="20"/>
      <c r="AE3119" s="20"/>
      <c r="AF3119" s="20"/>
      <c r="AG3119" s="20"/>
      <c r="AH3119" s="20"/>
    </row>
    <row r="3120" spans="1:34" s="1" customFormat="1">
      <c r="A3120" s="87"/>
      <c r="B3120" s="87"/>
      <c r="C3120" s="361"/>
      <c r="D3120" s="87"/>
      <c r="E3120" s="361"/>
      <c r="F3120" s="87"/>
      <c r="G3120" s="87"/>
      <c r="H3120" s="87"/>
      <c r="I3120" s="16"/>
      <c r="J3120" s="16"/>
      <c r="K3120" s="32"/>
      <c r="L3120" s="16"/>
      <c r="M3120" s="16"/>
      <c r="N3120" s="16"/>
      <c r="AA3120" s="20"/>
      <c r="AB3120" s="20"/>
      <c r="AC3120" s="20"/>
      <c r="AD3120" s="20"/>
      <c r="AE3120" s="20"/>
      <c r="AF3120" s="20"/>
      <c r="AG3120" s="20"/>
      <c r="AH3120" s="20"/>
    </row>
    <row r="3121" spans="1:34" s="1" customFormat="1">
      <c r="A3121" s="87"/>
      <c r="B3121" s="87"/>
      <c r="C3121" s="361"/>
      <c r="D3121" s="87"/>
      <c r="E3121" s="361"/>
      <c r="F3121" s="87"/>
      <c r="G3121" s="87"/>
      <c r="H3121" s="87"/>
      <c r="I3121" s="16"/>
      <c r="J3121" s="16"/>
      <c r="K3121" s="32"/>
      <c r="L3121" s="16"/>
      <c r="M3121" s="16"/>
      <c r="N3121" s="16"/>
      <c r="AA3121" s="20"/>
      <c r="AB3121" s="20"/>
      <c r="AC3121" s="20"/>
      <c r="AD3121" s="20"/>
      <c r="AE3121" s="20"/>
      <c r="AF3121" s="20"/>
      <c r="AG3121" s="20"/>
      <c r="AH3121" s="20"/>
    </row>
    <row r="3122" spans="1:34" s="1" customFormat="1">
      <c r="A3122" s="87"/>
      <c r="B3122" s="87"/>
      <c r="C3122" s="361"/>
      <c r="D3122" s="87"/>
      <c r="E3122" s="361"/>
      <c r="F3122" s="87"/>
      <c r="G3122" s="87"/>
      <c r="H3122" s="87"/>
      <c r="I3122" s="16"/>
      <c r="J3122" s="16"/>
      <c r="K3122" s="32"/>
      <c r="L3122" s="16"/>
      <c r="M3122" s="16"/>
      <c r="N3122" s="16"/>
      <c r="AA3122" s="20"/>
      <c r="AB3122" s="20"/>
      <c r="AC3122" s="20"/>
      <c r="AD3122" s="20"/>
      <c r="AE3122" s="20"/>
      <c r="AF3122" s="20"/>
      <c r="AG3122" s="20"/>
      <c r="AH3122" s="20"/>
    </row>
    <row r="3123" spans="1:34" s="1" customFormat="1">
      <c r="A3123" s="87"/>
      <c r="B3123" s="87"/>
      <c r="C3123" s="361"/>
      <c r="D3123" s="87"/>
      <c r="E3123" s="361"/>
      <c r="F3123" s="87"/>
      <c r="G3123" s="87"/>
      <c r="H3123" s="87"/>
      <c r="I3123" s="16"/>
      <c r="J3123" s="16"/>
      <c r="K3123" s="32"/>
      <c r="L3123" s="16"/>
      <c r="M3123" s="16"/>
      <c r="N3123" s="16"/>
      <c r="AA3123" s="20"/>
      <c r="AB3123" s="20"/>
      <c r="AC3123" s="20"/>
      <c r="AD3123" s="20"/>
      <c r="AE3123" s="20"/>
      <c r="AF3123" s="20"/>
      <c r="AG3123" s="20"/>
      <c r="AH3123" s="20"/>
    </row>
    <row r="3124" spans="1:34" s="1" customFormat="1">
      <c r="A3124" s="87"/>
      <c r="B3124" s="87"/>
      <c r="C3124" s="361"/>
      <c r="D3124" s="87"/>
      <c r="E3124" s="361"/>
      <c r="F3124" s="87"/>
      <c r="G3124" s="87"/>
      <c r="H3124" s="87"/>
      <c r="I3124" s="16"/>
      <c r="J3124" s="16"/>
      <c r="K3124" s="32"/>
      <c r="L3124" s="16"/>
      <c r="M3124" s="16"/>
      <c r="N3124" s="16"/>
      <c r="AA3124" s="20"/>
      <c r="AB3124" s="20"/>
      <c r="AC3124" s="20"/>
      <c r="AD3124" s="20"/>
      <c r="AE3124" s="20"/>
      <c r="AF3124" s="20"/>
      <c r="AG3124" s="20"/>
      <c r="AH3124" s="20"/>
    </row>
    <row r="3125" spans="1:34" s="1" customFormat="1">
      <c r="A3125" s="87"/>
      <c r="B3125" s="87"/>
      <c r="C3125" s="361"/>
      <c r="D3125" s="87"/>
      <c r="E3125" s="361"/>
      <c r="F3125" s="87"/>
      <c r="G3125" s="87"/>
      <c r="H3125" s="87"/>
      <c r="I3125" s="16"/>
      <c r="J3125" s="16"/>
      <c r="K3125" s="32"/>
      <c r="L3125" s="16"/>
      <c r="M3125" s="16"/>
      <c r="N3125" s="16"/>
      <c r="AA3125" s="20"/>
      <c r="AB3125" s="20"/>
      <c r="AC3125" s="20"/>
      <c r="AD3125" s="20"/>
      <c r="AE3125" s="20"/>
      <c r="AF3125" s="20"/>
      <c r="AG3125" s="20"/>
      <c r="AH3125" s="20"/>
    </row>
    <row r="3126" spans="1:34" s="1" customFormat="1">
      <c r="A3126" s="87"/>
      <c r="B3126" s="87"/>
      <c r="C3126" s="361"/>
      <c r="D3126" s="87"/>
      <c r="E3126" s="361"/>
      <c r="F3126" s="87"/>
      <c r="G3126" s="87"/>
      <c r="H3126" s="87"/>
      <c r="I3126" s="16"/>
      <c r="J3126" s="16"/>
      <c r="K3126" s="32"/>
      <c r="L3126" s="16"/>
      <c r="M3126" s="16"/>
      <c r="N3126" s="16"/>
      <c r="AA3126" s="20"/>
      <c r="AB3126" s="20"/>
      <c r="AC3126" s="20"/>
      <c r="AD3126" s="20"/>
      <c r="AE3126" s="20"/>
      <c r="AF3126" s="20"/>
      <c r="AG3126" s="20"/>
      <c r="AH3126" s="20"/>
    </row>
    <row r="3127" spans="1:34" s="1" customFormat="1">
      <c r="A3127" s="87"/>
      <c r="B3127" s="87"/>
      <c r="C3127" s="361"/>
      <c r="D3127" s="87"/>
      <c r="E3127" s="361"/>
      <c r="F3127" s="87"/>
      <c r="G3127" s="87"/>
      <c r="H3127" s="87"/>
      <c r="I3127" s="16"/>
      <c r="J3127" s="16"/>
      <c r="K3127" s="32"/>
      <c r="L3127" s="16"/>
      <c r="M3127" s="16"/>
      <c r="N3127" s="16"/>
      <c r="AA3127" s="20"/>
      <c r="AB3127" s="20"/>
      <c r="AC3127" s="20"/>
      <c r="AD3127" s="20"/>
      <c r="AE3127" s="20"/>
      <c r="AF3127" s="20"/>
      <c r="AG3127" s="20"/>
      <c r="AH3127" s="20"/>
    </row>
    <row r="3128" spans="1:34" s="1" customFormat="1">
      <c r="A3128" s="87"/>
      <c r="B3128" s="87"/>
      <c r="C3128" s="361"/>
      <c r="D3128" s="87"/>
      <c r="E3128" s="361"/>
      <c r="F3128" s="87"/>
      <c r="G3128" s="87"/>
      <c r="H3128" s="87"/>
      <c r="I3128" s="16"/>
      <c r="J3128" s="16"/>
      <c r="K3128" s="32"/>
      <c r="L3128" s="16"/>
      <c r="M3128" s="16"/>
      <c r="N3128" s="16"/>
      <c r="AA3128" s="20"/>
      <c r="AB3128" s="20"/>
      <c r="AC3128" s="20"/>
      <c r="AD3128" s="20"/>
      <c r="AE3128" s="20"/>
      <c r="AF3128" s="20"/>
      <c r="AG3128" s="20"/>
      <c r="AH3128" s="20"/>
    </row>
    <row r="3129" spans="1:34" s="1" customFormat="1">
      <c r="A3129" s="87"/>
      <c r="B3129" s="87"/>
      <c r="C3129" s="361"/>
      <c r="D3129" s="87"/>
      <c r="E3129" s="361"/>
      <c r="F3129" s="87"/>
      <c r="G3129" s="87"/>
      <c r="H3129" s="87"/>
      <c r="I3129" s="16"/>
      <c r="J3129" s="16"/>
      <c r="K3129" s="32"/>
      <c r="L3129" s="16"/>
      <c r="M3129" s="16"/>
      <c r="N3129" s="16"/>
      <c r="AA3129" s="20"/>
      <c r="AB3129" s="20"/>
      <c r="AC3129" s="20"/>
      <c r="AD3129" s="20"/>
      <c r="AE3129" s="20"/>
      <c r="AF3129" s="20"/>
      <c r="AG3129" s="20"/>
      <c r="AH3129" s="20"/>
    </row>
    <row r="3130" spans="1:34" s="1" customFormat="1">
      <c r="A3130" s="87"/>
      <c r="B3130" s="87"/>
      <c r="C3130" s="361"/>
      <c r="D3130" s="87"/>
      <c r="E3130" s="361"/>
      <c r="F3130" s="87"/>
      <c r="G3130" s="87"/>
      <c r="H3130" s="87"/>
      <c r="I3130" s="16"/>
      <c r="J3130" s="16"/>
      <c r="K3130" s="32"/>
      <c r="L3130" s="16"/>
      <c r="M3130" s="16"/>
      <c r="N3130" s="16"/>
      <c r="AA3130" s="20"/>
      <c r="AB3130" s="20"/>
      <c r="AC3130" s="20"/>
      <c r="AD3130" s="20"/>
      <c r="AE3130" s="20"/>
      <c r="AF3130" s="20"/>
      <c r="AG3130" s="20"/>
      <c r="AH3130" s="20"/>
    </row>
    <row r="3131" spans="1:34" s="1" customFormat="1">
      <c r="A3131" s="87"/>
      <c r="B3131" s="87"/>
      <c r="C3131" s="361"/>
      <c r="D3131" s="87"/>
      <c r="E3131" s="361"/>
      <c r="F3131" s="87"/>
      <c r="G3131" s="87"/>
      <c r="H3131" s="87"/>
      <c r="I3131" s="16"/>
      <c r="J3131" s="16"/>
      <c r="K3131" s="32"/>
      <c r="L3131" s="16"/>
      <c r="M3131" s="16"/>
      <c r="N3131" s="16"/>
      <c r="AA3131" s="20"/>
      <c r="AB3131" s="20"/>
      <c r="AC3131" s="20"/>
      <c r="AD3131" s="20"/>
      <c r="AE3131" s="20"/>
      <c r="AF3131" s="20"/>
      <c r="AG3131" s="20"/>
      <c r="AH3131" s="20"/>
    </row>
    <row r="3132" spans="1:34" s="1" customFormat="1">
      <c r="A3132" s="87"/>
      <c r="B3132" s="87"/>
      <c r="C3132" s="361"/>
      <c r="D3132" s="87"/>
      <c r="E3132" s="361"/>
      <c r="F3132" s="87"/>
      <c r="G3132" s="87"/>
      <c r="H3132" s="87"/>
      <c r="I3132" s="16"/>
      <c r="J3132" s="16"/>
      <c r="K3132" s="32"/>
      <c r="L3132" s="16"/>
      <c r="M3132" s="16"/>
      <c r="N3132" s="16"/>
      <c r="AA3132" s="20"/>
      <c r="AB3132" s="20"/>
      <c r="AC3132" s="20"/>
      <c r="AD3132" s="20"/>
      <c r="AE3132" s="20"/>
      <c r="AF3132" s="20"/>
      <c r="AG3132" s="20"/>
      <c r="AH3132" s="20"/>
    </row>
    <row r="3133" spans="1:34" s="1" customFormat="1">
      <c r="A3133" s="87"/>
      <c r="B3133" s="87"/>
      <c r="C3133" s="361"/>
      <c r="D3133" s="87"/>
      <c r="E3133" s="361"/>
      <c r="F3133" s="87"/>
      <c r="G3133" s="87"/>
      <c r="H3133" s="87"/>
      <c r="I3133" s="16"/>
      <c r="J3133" s="16"/>
      <c r="K3133" s="32"/>
      <c r="L3133" s="16"/>
      <c r="M3133" s="16"/>
      <c r="N3133" s="16"/>
      <c r="AA3133" s="20"/>
      <c r="AB3133" s="20"/>
      <c r="AC3133" s="20"/>
      <c r="AD3133" s="20"/>
      <c r="AE3133" s="20"/>
      <c r="AF3133" s="20"/>
      <c r="AG3133" s="20"/>
      <c r="AH3133" s="20"/>
    </row>
    <row r="3134" spans="1:34" s="1" customFormat="1">
      <c r="A3134" s="87"/>
      <c r="B3134" s="87"/>
      <c r="C3134" s="361"/>
      <c r="D3134" s="87"/>
      <c r="E3134" s="361"/>
      <c r="F3134" s="87"/>
      <c r="G3134" s="87"/>
      <c r="H3134" s="87"/>
      <c r="I3134" s="16"/>
      <c r="J3134" s="16"/>
      <c r="K3134" s="32"/>
      <c r="L3134" s="16"/>
      <c r="M3134" s="16"/>
      <c r="N3134" s="16"/>
      <c r="AA3134" s="20"/>
      <c r="AB3134" s="20"/>
      <c r="AC3134" s="20"/>
      <c r="AD3134" s="20"/>
      <c r="AE3134" s="20"/>
      <c r="AF3134" s="20"/>
      <c r="AG3134" s="20"/>
      <c r="AH3134" s="20"/>
    </row>
    <row r="3135" spans="1:34" s="1" customFormat="1">
      <c r="A3135" s="87"/>
      <c r="B3135" s="87"/>
      <c r="C3135" s="361"/>
      <c r="D3135" s="87"/>
      <c r="E3135" s="361"/>
      <c r="F3135" s="87"/>
      <c r="G3135" s="87"/>
      <c r="H3135" s="87"/>
      <c r="I3135" s="16"/>
      <c r="J3135" s="16"/>
      <c r="K3135" s="32"/>
      <c r="L3135" s="16"/>
      <c r="M3135" s="16"/>
      <c r="N3135" s="16"/>
      <c r="AA3135" s="20"/>
      <c r="AB3135" s="20"/>
      <c r="AC3135" s="20"/>
      <c r="AD3135" s="20"/>
      <c r="AE3135" s="20"/>
      <c r="AF3135" s="20"/>
      <c r="AG3135" s="20"/>
      <c r="AH3135" s="20"/>
    </row>
    <row r="3136" spans="1:34" s="1" customFormat="1">
      <c r="A3136" s="87"/>
      <c r="B3136" s="87"/>
      <c r="C3136" s="361"/>
      <c r="D3136" s="87"/>
      <c r="E3136" s="361"/>
      <c r="F3136" s="87"/>
      <c r="G3136" s="87"/>
      <c r="H3136" s="87"/>
      <c r="I3136" s="16"/>
      <c r="J3136" s="16"/>
      <c r="K3136" s="32"/>
      <c r="L3136" s="16"/>
      <c r="M3136" s="16"/>
      <c r="N3136" s="16"/>
      <c r="AA3136" s="20"/>
      <c r="AB3136" s="20"/>
      <c r="AC3136" s="20"/>
      <c r="AD3136" s="20"/>
      <c r="AE3136" s="20"/>
      <c r="AF3136" s="20"/>
      <c r="AG3136" s="20"/>
      <c r="AH3136" s="20"/>
    </row>
    <row r="3137" spans="1:34" s="1" customFormat="1">
      <c r="A3137" s="87"/>
      <c r="B3137" s="87"/>
      <c r="C3137" s="361"/>
      <c r="D3137" s="87"/>
      <c r="E3137" s="361"/>
      <c r="F3137" s="87"/>
      <c r="G3137" s="87"/>
      <c r="H3137" s="87"/>
      <c r="I3137" s="16"/>
      <c r="J3137" s="16"/>
      <c r="K3137" s="32"/>
      <c r="L3137" s="16"/>
      <c r="M3137" s="16"/>
      <c r="N3137" s="16"/>
      <c r="AA3137" s="20"/>
      <c r="AB3137" s="20"/>
      <c r="AC3137" s="20"/>
      <c r="AD3137" s="20"/>
      <c r="AE3137" s="20"/>
      <c r="AF3137" s="20"/>
      <c r="AG3137" s="20"/>
      <c r="AH3137" s="20"/>
    </row>
    <row r="3138" spans="1:34" s="1" customFormat="1">
      <c r="A3138" s="87"/>
      <c r="B3138" s="87"/>
      <c r="C3138" s="361"/>
      <c r="D3138" s="87"/>
      <c r="E3138" s="361"/>
      <c r="F3138" s="87"/>
      <c r="G3138" s="87"/>
      <c r="H3138" s="87"/>
      <c r="I3138" s="16"/>
      <c r="J3138" s="16"/>
      <c r="K3138" s="32"/>
      <c r="L3138" s="16"/>
      <c r="M3138" s="16"/>
      <c r="N3138" s="16"/>
      <c r="AA3138" s="20"/>
      <c r="AB3138" s="20"/>
      <c r="AC3138" s="20"/>
      <c r="AD3138" s="20"/>
      <c r="AE3138" s="20"/>
      <c r="AF3138" s="20"/>
      <c r="AG3138" s="20"/>
      <c r="AH3138" s="20"/>
    </row>
    <row r="3139" spans="1:34" s="1" customFormat="1">
      <c r="A3139" s="87"/>
      <c r="B3139" s="87"/>
      <c r="C3139" s="361"/>
      <c r="D3139" s="87"/>
      <c r="E3139" s="361"/>
      <c r="F3139" s="87"/>
      <c r="G3139" s="87"/>
      <c r="H3139" s="87"/>
      <c r="I3139" s="16"/>
      <c r="J3139" s="16"/>
      <c r="K3139" s="32"/>
      <c r="L3139" s="16"/>
      <c r="M3139" s="16"/>
      <c r="N3139" s="16"/>
      <c r="AA3139" s="20"/>
      <c r="AB3139" s="20"/>
      <c r="AC3139" s="20"/>
      <c r="AD3139" s="20"/>
      <c r="AE3139" s="20"/>
      <c r="AF3139" s="20"/>
      <c r="AG3139" s="20"/>
      <c r="AH3139" s="20"/>
    </row>
    <row r="3140" spans="1:34" s="1" customFormat="1">
      <c r="A3140" s="87"/>
      <c r="B3140" s="87"/>
      <c r="C3140" s="361"/>
      <c r="D3140" s="87"/>
      <c r="E3140" s="361"/>
      <c r="F3140" s="87"/>
      <c r="G3140" s="87"/>
      <c r="H3140" s="87"/>
      <c r="I3140" s="16"/>
      <c r="J3140" s="16"/>
      <c r="K3140" s="32"/>
      <c r="L3140" s="16"/>
      <c r="M3140" s="16"/>
      <c r="N3140" s="16"/>
      <c r="AA3140" s="20"/>
      <c r="AB3140" s="20"/>
      <c r="AC3140" s="20"/>
      <c r="AD3140" s="20"/>
      <c r="AE3140" s="20"/>
      <c r="AF3140" s="20"/>
      <c r="AG3140" s="20"/>
      <c r="AH3140" s="20"/>
    </row>
    <row r="3141" spans="1:34" s="1" customFormat="1">
      <c r="A3141" s="87"/>
      <c r="B3141" s="87"/>
      <c r="C3141" s="361"/>
      <c r="D3141" s="87"/>
      <c r="E3141" s="361"/>
      <c r="F3141" s="87"/>
      <c r="G3141" s="87"/>
      <c r="H3141" s="87"/>
      <c r="I3141" s="16"/>
      <c r="J3141" s="16"/>
      <c r="K3141" s="32"/>
      <c r="L3141" s="16"/>
      <c r="M3141" s="16"/>
      <c r="N3141" s="16"/>
      <c r="AA3141" s="20"/>
      <c r="AB3141" s="20"/>
      <c r="AC3141" s="20"/>
      <c r="AD3141" s="20"/>
      <c r="AE3141" s="20"/>
      <c r="AF3141" s="20"/>
      <c r="AG3141" s="20"/>
      <c r="AH3141" s="20"/>
    </row>
    <row r="3142" spans="1:34" s="1" customFormat="1">
      <c r="A3142" s="87"/>
      <c r="B3142" s="87"/>
      <c r="C3142" s="361"/>
      <c r="D3142" s="87"/>
      <c r="E3142" s="361"/>
      <c r="F3142" s="87"/>
      <c r="G3142" s="87"/>
      <c r="H3142" s="87"/>
      <c r="I3142" s="16"/>
      <c r="J3142" s="16"/>
      <c r="K3142" s="32"/>
      <c r="L3142" s="16"/>
      <c r="M3142" s="16"/>
      <c r="N3142" s="16"/>
      <c r="AA3142" s="20"/>
      <c r="AB3142" s="20"/>
      <c r="AC3142" s="20"/>
      <c r="AD3142" s="20"/>
      <c r="AE3142" s="20"/>
      <c r="AF3142" s="20"/>
      <c r="AG3142" s="20"/>
      <c r="AH3142" s="20"/>
    </row>
    <row r="3143" spans="1:34" s="1" customFormat="1">
      <c r="A3143" s="87"/>
      <c r="B3143" s="87"/>
      <c r="C3143" s="361"/>
      <c r="D3143" s="87"/>
      <c r="E3143" s="361"/>
      <c r="F3143" s="87"/>
      <c r="G3143" s="87"/>
      <c r="H3143" s="87"/>
      <c r="I3143" s="16"/>
      <c r="J3143" s="16"/>
      <c r="K3143" s="32"/>
      <c r="L3143" s="16"/>
      <c r="M3143" s="16"/>
      <c r="N3143" s="16"/>
      <c r="AA3143" s="20"/>
      <c r="AB3143" s="20"/>
      <c r="AC3143" s="20"/>
      <c r="AD3143" s="20"/>
      <c r="AE3143" s="20"/>
      <c r="AF3143" s="20"/>
      <c r="AG3143" s="20"/>
      <c r="AH3143" s="20"/>
    </row>
    <row r="3144" spans="1:34" s="1" customFormat="1">
      <c r="A3144" s="87"/>
      <c r="B3144" s="87"/>
      <c r="C3144" s="361"/>
      <c r="D3144" s="87"/>
      <c r="E3144" s="361"/>
      <c r="F3144" s="87"/>
      <c r="G3144" s="87"/>
      <c r="H3144" s="87"/>
      <c r="I3144" s="16"/>
      <c r="J3144" s="16"/>
      <c r="K3144" s="32"/>
      <c r="L3144" s="16"/>
      <c r="M3144" s="16"/>
      <c r="N3144" s="16"/>
      <c r="AA3144" s="20"/>
      <c r="AB3144" s="20"/>
      <c r="AC3144" s="20"/>
      <c r="AD3144" s="20"/>
      <c r="AE3144" s="20"/>
      <c r="AF3144" s="20"/>
      <c r="AG3144" s="20"/>
      <c r="AH3144" s="20"/>
    </row>
    <row r="3145" spans="1:34" s="1" customFormat="1">
      <c r="A3145" s="87"/>
      <c r="B3145" s="87"/>
      <c r="C3145" s="361"/>
      <c r="D3145" s="87"/>
      <c r="E3145" s="361"/>
      <c r="F3145" s="87"/>
      <c r="G3145" s="87"/>
      <c r="H3145" s="87"/>
      <c r="I3145" s="16"/>
      <c r="J3145" s="16"/>
      <c r="K3145" s="32"/>
      <c r="L3145" s="16"/>
      <c r="M3145" s="16"/>
      <c r="N3145" s="16"/>
      <c r="AA3145" s="20"/>
      <c r="AB3145" s="20"/>
      <c r="AC3145" s="20"/>
      <c r="AD3145" s="20"/>
      <c r="AE3145" s="20"/>
      <c r="AF3145" s="20"/>
      <c r="AG3145" s="20"/>
      <c r="AH3145" s="20"/>
    </row>
    <row r="3146" spans="1:34" s="1" customFormat="1">
      <c r="A3146" s="87"/>
      <c r="B3146" s="87"/>
      <c r="C3146" s="361"/>
      <c r="D3146" s="87"/>
      <c r="E3146" s="361"/>
      <c r="F3146" s="87"/>
      <c r="G3146" s="87"/>
      <c r="H3146" s="87"/>
      <c r="I3146" s="16"/>
      <c r="J3146" s="16"/>
      <c r="K3146" s="32"/>
      <c r="L3146" s="16"/>
      <c r="M3146" s="16"/>
      <c r="N3146" s="16"/>
      <c r="AA3146" s="20"/>
      <c r="AB3146" s="20"/>
      <c r="AC3146" s="20"/>
      <c r="AD3146" s="20"/>
      <c r="AE3146" s="20"/>
      <c r="AF3146" s="20"/>
      <c r="AG3146" s="20"/>
      <c r="AH3146" s="20"/>
    </row>
    <row r="3147" spans="1:34" s="1" customFormat="1">
      <c r="A3147" s="87"/>
      <c r="B3147" s="87"/>
      <c r="C3147" s="361"/>
      <c r="D3147" s="87"/>
      <c r="E3147" s="361"/>
      <c r="F3147" s="87"/>
      <c r="G3147" s="87"/>
      <c r="H3147" s="87"/>
      <c r="I3147" s="16"/>
      <c r="J3147" s="16"/>
      <c r="K3147" s="32"/>
      <c r="L3147" s="16"/>
      <c r="M3147" s="16"/>
      <c r="N3147" s="16"/>
      <c r="AA3147" s="20"/>
      <c r="AB3147" s="20"/>
      <c r="AC3147" s="20"/>
      <c r="AD3147" s="20"/>
      <c r="AE3147" s="20"/>
      <c r="AF3147" s="20"/>
      <c r="AG3147" s="20"/>
      <c r="AH3147" s="20"/>
    </row>
    <row r="3148" spans="1:34" s="1" customFormat="1">
      <c r="A3148" s="87"/>
      <c r="B3148" s="87"/>
      <c r="C3148" s="361"/>
      <c r="D3148" s="87"/>
      <c r="E3148" s="361"/>
      <c r="F3148" s="87"/>
      <c r="G3148" s="87"/>
      <c r="H3148" s="87"/>
      <c r="I3148" s="16"/>
      <c r="J3148" s="16"/>
      <c r="K3148" s="32"/>
      <c r="L3148" s="16"/>
      <c r="M3148" s="16"/>
      <c r="N3148" s="16"/>
      <c r="AA3148" s="20"/>
      <c r="AB3148" s="20"/>
      <c r="AC3148" s="20"/>
      <c r="AD3148" s="20"/>
      <c r="AE3148" s="20"/>
      <c r="AF3148" s="20"/>
      <c r="AG3148" s="20"/>
      <c r="AH3148" s="20"/>
    </row>
    <row r="3149" spans="1:34" s="1" customFormat="1">
      <c r="A3149" s="87"/>
      <c r="B3149" s="87"/>
      <c r="C3149" s="361"/>
      <c r="D3149" s="87"/>
      <c r="E3149" s="361"/>
      <c r="F3149" s="87"/>
      <c r="G3149" s="87"/>
      <c r="H3149" s="87"/>
      <c r="I3149" s="16"/>
      <c r="J3149" s="16"/>
      <c r="K3149" s="32"/>
      <c r="L3149" s="16"/>
      <c r="M3149" s="16"/>
      <c r="N3149" s="16"/>
      <c r="AA3149" s="20"/>
      <c r="AB3149" s="20"/>
      <c r="AC3149" s="20"/>
      <c r="AD3149" s="20"/>
      <c r="AE3149" s="20"/>
      <c r="AF3149" s="20"/>
      <c r="AG3149" s="20"/>
      <c r="AH3149" s="20"/>
    </row>
    <row r="3150" spans="1:34" s="1" customFormat="1">
      <c r="A3150" s="87"/>
      <c r="B3150" s="87"/>
      <c r="C3150" s="361"/>
      <c r="D3150" s="87"/>
      <c r="E3150" s="361"/>
      <c r="F3150" s="87"/>
      <c r="G3150" s="87"/>
      <c r="H3150" s="87"/>
      <c r="I3150" s="16"/>
      <c r="J3150" s="16"/>
      <c r="K3150" s="32"/>
      <c r="L3150" s="16"/>
      <c r="M3150" s="16"/>
      <c r="N3150" s="16"/>
      <c r="AA3150" s="20"/>
      <c r="AB3150" s="20"/>
      <c r="AC3150" s="20"/>
      <c r="AD3150" s="20"/>
      <c r="AE3150" s="20"/>
      <c r="AF3150" s="20"/>
      <c r="AG3150" s="20"/>
      <c r="AH3150" s="20"/>
    </row>
    <row r="3151" spans="1:34" s="1" customFormat="1">
      <c r="A3151" s="87"/>
      <c r="B3151" s="87"/>
      <c r="C3151" s="361"/>
      <c r="D3151" s="87"/>
      <c r="E3151" s="361"/>
      <c r="F3151" s="87"/>
      <c r="G3151" s="87"/>
      <c r="H3151" s="87"/>
      <c r="I3151" s="16"/>
      <c r="J3151" s="16"/>
      <c r="K3151" s="32"/>
      <c r="L3151" s="16"/>
      <c r="M3151" s="16"/>
      <c r="N3151" s="16"/>
      <c r="AA3151" s="20"/>
      <c r="AB3151" s="20"/>
      <c r="AC3151" s="20"/>
      <c r="AD3151" s="20"/>
      <c r="AE3151" s="20"/>
      <c r="AF3151" s="20"/>
      <c r="AG3151" s="20"/>
      <c r="AH3151" s="20"/>
    </row>
    <row r="3152" spans="1:34" s="1" customFormat="1">
      <c r="A3152" s="87"/>
      <c r="B3152" s="87"/>
      <c r="C3152" s="361"/>
      <c r="D3152" s="87"/>
      <c r="E3152" s="361"/>
      <c r="F3152" s="87"/>
      <c r="G3152" s="87"/>
      <c r="H3152" s="87"/>
      <c r="I3152" s="16"/>
      <c r="J3152" s="16"/>
      <c r="K3152" s="32"/>
      <c r="L3152" s="16"/>
      <c r="M3152" s="16"/>
      <c r="N3152" s="16"/>
      <c r="AA3152" s="20"/>
      <c r="AB3152" s="20"/>
      <c r="AC3152" s="20"/>
      <c r="AD3152" s="20"/>
      <c r="AE3152" s="20"/>
      <c r="AF3152" s="20"/>
      <c r="AG3152" s="20"/>
      <c r="AH3152" s="20"/>
    </row>
    <row r="3153" spans="1:34" s="1" customFormat="1">
      <c r="A3153" s="87"/>
      <c r="B3153" s="87"/>
      <c r="C3153" s="361"/>
      <c r="D3153" s="87"/>
      <c r="E3153" s="361"/>
      <c r="F3153" s="87"/>
      <c r="G3153" s="87"/>
      <c r="H3153" s="87"/>
      <c r="I3153" s="16"/>
      <c r="J3153" s="16"/>
      <c r="K3153" s="32"/>
      <c r="L3153" s="16"/>
      <c r="M3153" s="16"/>
      <c r="N3153" s="16"/>
      <c r="AA3153" s="20"/>
      <c r="AB3153" s="20"/>
      <c r="AC3153" s="20"/>
      <c r="AD3153" s="20"/>
      <c r="AE3153" s="20"/>
      <c r="AF3153" s="20"/>
      <c r="AG3153" s="20"/>
      <c r="AH3153" s="20"/>
    </row>
    <row r="3154" spans="1:34" s="1" customFormat="1">
      <c r="A3154" s="87"/>
      <c r="B3154" s="87"/>
      <c r="C3154" s="361"/>
      <c r="D3154" s="87"/>
      <c r="E3154" s="361"/>
      <c r="F3154" s="87"/>
      <c r="G3154" s="87"/>
      <c r="H3154" s="87"/>
      <c r="I3154" s="16"/>
      <c r="J3154" s="16"/>
      <c r="K3154" s="32"/>
      <c r="L3154" s="16"/>
      <c r="M3154" s="16"/>
      <c r="N3154" s="16"/>
      <c r="AA3154" s="20"/>
      <c r="AB3154" s="20"/>
      <c r="AC3154" s="20"/>
      <c r="AD3154" s="20"/>
      <c r="AE3154" s="20"/>
      <c r="AF3154" s="20"/>
      <c r="AG3154" s="20"/>
      <c r="AH3154" s="20"/>
    </row>
    <row r="3155" spans="1:34" s="1" customFormat="1">
      <c r="A3155" s="87"/>
      <c r="B3155" s="87"/>
      <c r="C3155" s="361"/>
      <c r="D3155" s="87"/>
      <c r="E3155" s="361"/>
      <c r="F3155" s="87"/>
      <c r="G3155" s="87"/>
      <c r="H3155" s="87"/>
      <c r="I3155" s="16"/>
      <c r="J3155" s="16"/>
      <c r="K3155" s="32"/>
      <c r="L3155" s="16"/>
      <c r="M3155" s="16"/>
      <c r="N3155" s="16"/>
      <c r="AA3155" s="20"/>
      <c r="AB3155" s="20"/>
      <c r="AC3155" s="20"/>
      <c r="AD3155" s="20"/>
      <c r="AE3155" s="20"/>
      <c r="AF3155" s="20"/>
      <c r="AG3155" s="20"/>
      <c r="AH3155" s="20"/>
    </row>
    <row r="3156" spans="1:34" s="1" customFormat="1">
      <c r="A3156" s="87"/>
      <c r="B3156" s="87"/>
      <c r="C3156" s="361"/>
      <c r="D3156" s="87"/>
      <c r="E3156" s="361"/>
      <c r="F3156" s="87"/>
      <c r="G3156" s="87"/>
      <c r="H3156" s="87"/>
      <c r="I3156" s="16"/>
      <c r="J3156" s="16"/>
      <c r="K3156" s="32"/>
      <c r="L3156" s="16"/>
      <c r="M3156" s="16"/>
      <c r="N3156" s="16"/>
      <c r="AA3156" s="20"/>
      <c r="AB3156" s="20"/>
      <c r="AC3156" s="20"/>
      <c r="AD3156" s="20"/>
      <c r="AE3156" s="20"/>
      <c r="AF3156" s="20"/>
      <c r="AG3156" s="20"/>
      <c r="AH3156" s="20"/>
    </row>
    <row r="3157" spans="1:34" s="1" customFormat="1">
      <c r="A3157" s="87"/>
      <c r="B3157" s="87"/>
      <c r="C3157" s="361"/>
      <c r="D3157" s="87"/>
      <c r="E3157" s="361"/>
      <c r="F3157" s="87"/>
      <c r="G3157" s="87"/>
      <c r="H3157" s="87"/>
      <c r="I3157" s="16"/>
      <c r="J3157" s="16"/>
      <c r="K3157" s="32"/>
      <c r="L3157" s="16"/>
      <c r="M3157" s="16"/>
      <c r="N3157" s="16"/>
      <c r="AA3157" s="20"/>
      <c r="AB3157" s="20"/>
      <c r="AC3157" s="20"/>
      <c r="AD3157" s="20"/>
      <c r="AE3157" s="20"/>
      <c r="AF3157" s="20"/>
      <c r="AG3157" s="20"/>
      <c r="AH3157" s="20"/>
    </row>
    <row r="3158" spans="1:34" s="1" customFormat="1">
      <c r="A3158" s="87"/>
      <c r="B3158" s="87"/>
      <c r="C3158" s="361"/>
      <c r="D3158" s="87"/>
      <c r="E3158" s="361"/>
      <c r="F3158" s="87"/>
      <c r="G3158" s="87"/>
      <c r="H3158" s="87"/>
      <c r="I3158" s="16"/>
      <c r="J3158" s="16"/>
      <c r="K3158" s="32"/>
      <c r="L3158" s="16"/>
      <c r="M3158" s="16"/>
      <c r="N3158" s="16"/>
      <c r="AA3158" s="20"/>
      <c r="AB3158" s="20"/>
      <c r="AC3158" s="20"/>
      <c r="AD3158" s="20"/>
      <c r="AE3158" s="20"/>
      <c r="AF3158" s="20"/>
      <c r="AG3158" s="20"/>
      <c r="AH3158" s="20"/>
    </row>
    <row r="3159" spans="1:34" s="1" customFormat="1">
      <c r="A3159" s="87"/>
      <c r="B3159" s="87"/>
      <c r="C3159" s="361"/>
      <c r="D3159" s="87"/>
      <c r="E3159" s="361"/>
      <c r="F3159" s="87"/>
      <c r="G3159" s="87"/>
      <c r="H3159" s="87"/>
      <c r="I3159" s="16"/>
      <c r="J3159" s="16"/>
      <c r="K3159" s="32"/>
      <c r="L3159" s="16"/>
      <c r="M3159" s="16"/>
      <c r="N3159" s="16"/>
      <c r="AA3159" s="20"/>
      <c r="AB3159" s="20"/>
      <c r="AC3159" s="20"/>
      <c r="AD3159" s="20"/>
      <c r="AE3159" s="20"/>
      <c r="AF3159" s="20"/>
      <c r="AG3159" s="20"/>
      <c r="AH3159" s="20"/>
    </row>
    <row r="3160" spans="1:34" s="1" customFormat="1">
      <c r="A3160" s="87"/>
      <c r="B3160" s="87"/>
      <c r="C3160" s="361"/>
      <c r="D3160" s="87"/>
      <c r="E3160" s="361"/>
      <c r="F3160" s="87"/>
      <c r="G3160" s="87"/>
      <c r="H3160" s="87"/>
      <c r="I3160" s="16"/>
      <c r="J3160" s="16"/>
      <c r="K3160" s="32"/>
      <c r="L3160" s="16"/>
      <c r="M3160" s="16"/>
      <c r="N3160" s="16"/>
      <c r="AA3160" s="20"/>
      <c r="AB3160" s="20"/>
      <c r="AC3160" s="20"/>
      <c r="AD3160" s="20"/>
      <c r="AE3160" s="20"/>
      <c r="AF3160" s="20"/>
      <c r="AG3160" s="20"/>
      <c r="AH3160" s="20"/>
    </row>
    <row r="3161" spans="1:34" s="1" customFormat="1">
      <c r="A3161" s="87"/>
      <c r="B3161" s="87"/>
      <c r="C3161" s="361"/>
      <c r="D3161" s="87"/>
      <c r="E3161" s="361"/>
      <c r="F3161" s="87"/>
      <c r="G3161" s="87"/>
      <c r="H3161" s="87"/>
      <c r="I3161" s="16"/>
      <c r="J3161" s="16"/>
      <c r="K3161" s="32"/>
      <c r="L3161" s="16"/>
      <c r="M3161" s="16"/>
      <c r="N3161" s="16"/>
      <c r="AA3161" s="20"/>
      <c r="AB3161" s="20"/>
      <c r="AC3161" s="20"/>
      <c r="AD3161" s="20"/>
      <c r="AE3161" s="20"/>
      <c r="AF3161" s="20"/>
      <c r="AG3161" s="20"/>
      <c r="AH3161" s="20"/>
    </row>
    <row r="3162" spans="1:34" s="1" customFormat="1">
      <c r="A3162" s="87"/>
      <c r="B3162" s="87"/>
      <c r="C3162" s="361"/>
      <c r="D3162" s="87"/>
      <c r="E3162" s="361"/>
      <c r="F3162" s="87"/>
      <c r="G3162" s="87"/>
      <c r="H3162" s="87"/>
      <c r="I3162" s="16"/>
      <c r="J3162" s="16"/>
      <c r="K3162" s="32"/>
      <c r="L3162" s="16"/>
      <c r="M3162" s="16"/>
      <c r="N3162" s="16"/>
      <c r="AA3162" s="20"/>
      <c r="AB3162" s="20"/>
      <c r="AC3162" s="20"/>
      <c r="AD3162" s="20"/>
      <c r="AE3162" s="20"/>
      <c r="AF3162" s="20"/>
      <c r="AG3162" s="20"/>
      <c r="AH3162" s="20"/>
    </row>
    <row r="3163" spans="1:34" s="1" customFormat="1">
      <c r="A3163" s="87"/>
      <c r="B3163" s="87"/>
      <c r="C3163" s="361"/>
      <c r="D3163" s="87"/>
      <c r="E3163" s="361"/>
      <c r="F3163" s="87"/>
      <c r="G3163" s="87"/>
      <c r="H3163" s="87"/>
      <c r="I3163" s="16"/>
      <c r="J3163" s="16"/>
      <c r="K3163" s="32"/>
      <c r="L3163" s="16"/>
      <c r="M3163" s="16"/>
      <c r="N3163" s="16"/>
      <c r="AA3163" s="20"/>
      <c r="AB3163" s="20"/>
      <c r="AC3163" s="20"/>
      <c r="AD3163" s="20"/>
      <c r="AE3163" s="20"/>
      <c r="AF3163" s="20"/>
      <c r="AG3163" s="20"/>
      <c r="AH3163" s="20"/>
    </row>
    <row r="3164" spans="1:34" s="1" customFormat="1">
      <c r="A3164" s="87"/>
      <c r="B3164" s="87"/>
      <c r="C3164" s="361"/>
      <c r="D3164" s="87"/>
      <c r="E3164" s="361"/>
      <c r="F3164" s="87"/>
      <c r="G3164" s="87"/>
      <c r="H3164" s="87"/>
      <c r="I3164" s="16"/>
      <c r="J3164" s="16"/>
      <c r="K3164" s="32"/>
      <c r="L3164" s="16"/>
      <c r="M3164" s="16"/>
      <c r="N3164" s="16"/>
      <c r="AA3164" s="20"/>
      <c r="AB3164" s="20"/>
      <c r="AC3164" s="20"/>
      <c r="AD3164" s="20"/>
      <c r="AE3164" s="20"/>
      <c r="AF3164" s="20"/>
      <c r="AG3164" s="20"/>
      <c r="AH3164" s="20"/>
    </row>
    <row r="3165" spans="1:34" s="1" customFormat="1">
      <c r="A3165" s="87"/>
      <c r="B3165" s="87"/>
      <c r="C3165" s="361"/>
      <c r="D3165" s="87"/>
      <c r="E3165" s="361"/>
      <c r="F3165" s="87"/>
      <c r="G3165" s="87"/>
      <c r="H3165" s="87"/>
      <c r="I3165" s="16"/>
      <c r="J3165" s="16"/>
      <c r="K3165" s="32"/>
      <c r="L3165" s="16"/>
      <c r="M3165" s="16"/>
      <c r="N3165" s="16"/>
      <c r="AA3165" s="20"/>
      <c r="AB3165" s="20"/>
      <c r="AC3165" s="20"/>
      <c r="AD3165" s="20"/>
      <c r="AE3165" s="20"/>
      <c r="AF3165" s="20"/>
      <c r="AG3165" s="20"/>
      <c r="AH3165" s="20"/>
    </row>
    <row r="3166" spans="1:34" s="1" customFormat="1">
      <c r="A3166" s="87"/>
      <c r="B3166" s="87"/>
      <c r="C3166" s="361"/>
      <c r="D3166" s="87"/>
      <c r="E3166" s="361"/>
      <c r="F3166" s="87"/>
      <c r="G3166" s="87"/>
      <c r="H3166" s="87"/>
      <c r="I3166" s="16"/>
      <c r="J3166" s="16"/>
      <c r="K3166" s="32"/>
      <c r="L3166" s="16"/>
      <c r="M3166" s="16"/>
      <c r="N3166" s="16"/>
      <c r="AA3166" s="20"/>
      <c r="AB3166" s="20"/>
      <c r="AC3166" s="20"/>
      <c r="AD3166" s="20"/>
      <c r="AE3166" s="20"/>
      <c r="AF3166" s="20"/>
      <c r="AG3166" s="20"/>
      <c r="AH3166" s="20"/>
    </row>
    <row r="3167" spans="1:34" s="1" customFormat="1">
      <c r="A3167" s="87"/>
      <c r="B3167" s="87"/>
      <c r="C3167" s="361"/>
      <c r="D3167" s="87"/>
      <c r="E3167" s="361"/>
      <c r="F3167" s="87"/>
      <c r="G3167" s="87"/>
      <c r="H3167" s="87"/>
      <c r="I3167" s="16"/>
      <c r="J3167" s="16"/>
      <c r="K3167" s="32"/>
      <c r="L3167" s="16"/>
      <c r="M3167" s="16"/>
      <c r="N3167" s="16"/>
      <c r="AA3167" s="20"/>
      <c r="AB3167" s="20"/>
      <c r="AC3167" s="20"/>
      <c r="AD3167" s="20"/>
      <c r="AE3167" s="20"/>
      <c r="AF3167" s="20"/>
      <c r="AG3167" s="20"/>
      <c r="AH3167" s="20"/>
    </row>
    <row r="3168" spans="1:34" s="1" customFormat="1">
      <c r="A3168" s="87"/>
      <c r="B3168" s="87"/>
      <c r="C3168" s="361"/>
      <c r="D3168" s="87"/>
      <c r="E3168" s="361"/>
      <c r="F3168" s="87"/>
      <c r="G3168" s="87"/>
      <c r="H3168" s="87"/>
      <c r="I3168" s="16"/>
      <c r="J3168" s="16"/>
      <c r="K3168" s="32"/>
      <c r="L3168" s="16"/>
      <c r="M3168" s="16"/>
      <c r="N3168" s="16"/>
      <c r="AA3168" s="20"/>
      <c r="AB3168" s="20"/>
      <c r="AC3168" s="20"/>
      <c r="AD3168" s="20"/>
      <c r="AE3168" s="20"/>
      <c r="AF3168" s="20"/>
      <c r="AG3168" s="20"/>
      <c r="AH3168" s="20"/>
    </row>
    <row r="3169" spans="1:34" s="1" customFormat="1">
      <c r="A3169" s="87"/>
      <c r="B3169" s="87"/>
      <c r="C3169" s="361"/>
      <c r="D3169" s="87"/>
      <c r="E3169" s="361"/>
      <c r="F3169" s="87"/>
      <c r="G3169" s="87"/>
      <c r="H3169" s="87"/>
      <c r="I3169" s="16"/>
      <c r="J3169" s="16"/>
      <c r="K3169" s="32"/>
      <c r="L3169" s="16"/>
      <c r="M3169" s="16"/>
      <c r="N3169" s="16"/>
      <c r="AA3169" s="20"/>
      <c r="AB3169" s="20"/>
      <c r="AC3169" s="20"/>
      <c r="AD3169" s="20"/>
      <c r="AE3169" s="20"/>
      <c r="AF3169" s="20"/>
      <c r="AG3169" s="20"/>
      <c r="AH3169" s="20"/>
    </row>
    <row r="3170" spans="1:34" s="1" customFormat="1">
      <c r="A3170" s="87"/>
      <c r="B3170" s="87"/>
      <c r="C3170" s="361"/>
      <c r="D3170" s="87"/>
      <c r="E3170" s="361"/>
      <c r="F3170" s="87"/>
      <c r="G3170" s="87"/>
      <c r="H3170" s="87"/>
      <c r="I3170" s="16"/>
      <c r="J3170" s="16"/>
      <c r="K3170" s="32"/>
      <c r="L3170" s="16"/>
      <c r="M3170" s="16"/>
      <c r="N3170" s="16"/>
      <c r="AA3170" s="20"/>
      <c r="AB3170" s="20"/>
      <c r="AC3170" s="20"/>
      <c r="AD3170" s="20"/>
      <c r="AE3170" s="20"/>
      <c r="AF3170" s="20"/>
      <c r="AG3170" s="20"/>
      <c r="AH3170" s="20"/>
    </row>
    <row r="3171" spans="1:34" s="1" customFormat="1">
      <c r="A3171" s="87"/>
      <c r="B3171" s="87"/>
      <c r="C3171" s="361"/>
      <c r="D3171" s="87"/>
      <c r="E3171" s="361"/>
      <c r="F3171" s="87"/>
      <c r="G3171" s="87"/>
      <c r="H3171" s="87"/>
      <c r="I3171" s="16"/>
      <c r="J3171" s="16"/>
      <c r="K3171" s="32"/>
      <c r="L3171" s="16"/>
      <c r="M3171" s="16"/>
      <c r="N3171" s="16"/>
      <c r="AA3171" s="20"/>
      <c r="AB3171" s="20"/>
      <c r="AC3171" s="20"/>
      <c r="AD3171" s="20"/>
      <c r="AE3171" s="20"/>
      <c r="AF3171" s="20"/>
      <c r="AG3171" s="20"/>
      <c r="AH3171" s="20"/>
    </row>
    <row r="3172" spans="1:34" s="1" customFormat="1">
      <c r="A3172" s="87"/>
      <c r="B3172" s="87"/>
      <c r="C3172" s="361"/>
      <c r="D3172" s="87"/>
      <c r="E3172" s="361"/>
      <c r="F3172" s="87"/>
      <c r="G3172" s="87"/>
      <c r="H3172" s="87"/>
      <c r="I3172" s="16"/>
      <c r="J3172" s="16"/>
      <c r="K3172" s="32"/>
      <c r="L3172" s="16"/>
      <c r="M3172" s="16"/>
      <c r="N3172" s="16"/>
      <c r="AA3172" s="20"/>
      <c r="AB3172" s="20"/>
      <c r="AC3172" s="20"/>
      <c r="AD3172" s="20"/>
      <c r="AE3172" s="20"/>
      <c r="AF3172" s="20"/>
      <c r="AG3172" s="20"/>
      <c r="AH3172" s="20"/>
    </row>
    <row r="3173" spans="1:34" s="1" customFormat="1">
      <c r="A3173" s="87"/>
      <c r="B3173" s="87"/>
      <c r="C3173" s="361"/>
      <c r="D3173" s="87"/>
      <c r="E3173" s="361"/>
      <c r="F3173" s="87"/>
      <c r="G3173" s="87"/>
      <c r="H3173" s="87"/>
      <c r="I3173" s="16"/>
      <c r="J3173" s="16"/>
      <c r="K3173" s="32"/>
      <c r="L3173" s="16"/>
      <c r="M3173" s="16"/>
      <c r="N3173" s="16"/>
      <c r="AA3173" s="20"/>
      <c r="AB3173" s="20"/>
      <c r="AC3173" s="20"/>
      <c r="AD3173" s="20"/>
      <c r="AE3173" s="20"/>
      <c r="AF3173" s="20"/>
      <c r="AG3173" s="20"/>
      <c r="AH3173" s="20"/>
    </row>
    <row r="3174" spans="1:34" s="1" customFormat="1">
      <c r="A3174" s="87"/>
      <c r="B3174" s="87"/>
      <c r="C3174" s="361"/>
      <c r="D3174" s="87"/>
      <c r="E3174" s="361"/>
      <c r="F3174" s="87"/>
      <c r="G3174" s="87"/>
      <c r="H3174" s="87"/>
      <c r="I3174" s="16"/>
      <c r="J3174" s="16"/>
      <c r="K3174" s="32"/>
      <c r="L3174" s="16"/>
      <c r="M3174" s="16"/>
      <c r="N3174" s="16"/>
      <c r="AA3174" s="20"/>
      <c r="AB3174" s="20"/>
      <c r="AC3174" s="20"/>
      <c r="AD3174" s="20"/>
      <c r="AE3174" s="20"/>
      <c r="AF3174" s="20"/>
      <c r="AG3174" s="20"/>
      <c r="AH3174" s="20"/>
    </row>
    <row r="3175" spans="1:34" s="1" customFormat="1">
      <c r="A3175" s="87"/>
      <c r="B3175" s="87"/>
      <c r="C3175" s="361"/>
      <c r="D3175" s="87"/>
      <c r="E3175" s="361"/>
      <c r="F3175" s="87"/>
      <c r="G3175" s="87"/>
      <c r="H3175" s="87"/>
      <c r="I3175" s="16"/>
      <c r="J3175" s="16"/>
      <c r="K3175" s="32"/>
      <c r="L3175" s="16"/>
      <c r="M3175" s="16"/>
      <c r="N3175" s="16"/>
      <c r="AA3175" s="20"/>
      <c r="AB3175" s="20"/>
      <c r="AC3175" s="20"/>
      <c r="AD3175" s="20"/>
      <c r="AE3175" s="20"/>
      <c r="AF3175" s="20"/>
      <c r="AG3175" s="20"/>
      <c r="AH3175" s="20"/>
    </row>
    <row r="3176" spans="1:34" s="1" customFormat="1">
      <c r="A3176" s="87"/>
      <c r="B3176" s="87"/>
      <c r="C3176" s="361"/>
      <c r="D3176" s="87"/>
      <c r="E3176" s="361"/>
      <c r="F3176" s="87"/>
      <c r="G3176" s="87"/>
      <c r="H3176" s="87"/>
      <c r="I3176" s="16"/>
      <c r="J3176" s="16"/>
      <c r="K3176" s="32"/>
      <c r="L3176" s="16"/>
      <c r="M3176" s="16"/>
      <c r="N3176" s="16"/>
      <c r="AA3176" s="20"/>
      <c r="AB3176" s="20"/>
      <c r="AC3176" s="20"/>
      <c r="AD3176" s="20"/>
      <c r="AE3176" s="20"/>
      <c r="AF3176" s="20"/>
      <c r="AG3176" s="20"/>
      <c r="AH3176" s="20"/>
    </row>
    <row r="3177" spans="1:34" s="1" customFormat="1">
      <c r="A3177" s="87"/>
      <c r="B3177" s="87"/>
      <c r="C3177" s="361"/>
      <c r="D3177" s="87"/>
      <c r="E3177" s="361"/>
      <c r="F3177" s="87"/>
      <c r="G3177" s="87"/>
      <c r="H3177" s="87"/>
      <c r="I3177" s="16"/>
      <c r="J3177" s="16"/>
      <c r="K3177" s="32"/>
      <c r="L3177" s="16"/>
      <c r="M3177" s="16"/>
      <c r="N3177" s="16"/>
      <c r="AA3177" s="20"/>
      <c r="AB3177" s="20"/>
      <c r="AC3177" s="20"/>
      <c r="AD3177" s="20"/>
      <c r="AE3177" s="20"/>
      <c r="AF3177" s="20"/>
      <c r="AG3177" s="20"/>
      <c r="AH3177" s="20"/>
    </row>
    <row r="3178" spans="1:34" s="1" customFormat="1">
      <c r="A3178" s="87"/>
      <c r="B3178" s="87"/>
      <c r="C3178" s="361"/>
      <c r="D3178" s="87"/>
      <c r="E3178" s="361"/>
      <c r="F3178" s="87"/>
      <c r="G3178" s="87"/>
      <c r="H3178" s="87"/>
      <c r="I3178" s="16"/>
      <c r="J3178" s="16"/>
      <c r="K3178" s="32"/>
      <c r="L3178" s="16"/>
      <c r="M3178" s="16"/>
      <c r="N3178" s="16"/>
      <c r="AA3178" s="20"/>
      <c r="AB3178" s="20"/>
      <c r="AC3178" s="20"/>
      <c r="AD3178" s="20"/>
      <c r="AE3178" s="20"/>
      <c r="AF3178" s="20"/>
      <c r="AG3178" s="20"/>
      <c r="AH3178" s="20"/>
    </row>
    <row r="3179" spans="1:34" s="1" customFormat="1">
      <c r="A3179" s="87"/>
      <c r="B3179" s="87"/>
      <c r="C3179" s="361"/>
      <c r="D3179" s="87"/>
      <c r="E3179" s="361"/>
      <c r="F3179" s="87"/>
      <c r="G3179" s="87"/>
      <c r="H3179" s="87"/>
      <c r="I3179" s="16"/>
      <c r="J3179" s="16"/>
      <c r="K3179" s="32"/>
      <c r="L3179" s="16"/>
      <c r="M3179" s="16"/>
      <c r="N3179" s="16"/>
      <c r="AA3179" s="20"/>
      <c r="AB3179" s="20"/>
      <c r="AC3179" s="20"/>
      <c r="AD3179" s="20"/>
      <c r="AE3179" s="20"/>
      <c r="AF3179" s="20"/>
      <c r="AG3179" s="20"/>
      <c r="AH3179" s="20"/>
    </row>
    <row r="3180" spans="1:34" s="1" customFormat="1">
      <c r="A3180" s="87"/>
      <c r="B3180" s="87"/>
      <c r="C3180" s="361"/>
      <c r="D3180" s="87"/>
      <c r="E3180" s="361"/>
      <c r="F3180" s="87"/>
      <c r="G3180" s="87"/>
      <c r="H3180" s="87"/>
      <c r="I3180" s="16"/>
      <c r="J3180" s="16"/>
      <c r="K3180" s="32"/>
      <c r="L3180" s="16"/>
      <c r="M3180" s="16"/>
      <c r="N3180" s="16"/>
      <c r="AA3180" s="20"/>
      <c r="AB3180" s="20"/>
      <c r="AC3180" s="20"/>
      <c r="AD3180" s="20"/>
      <c r="AE3180" s="20"/>
      <c r="AF3180" s="20"/>
      <c r="AG3180" s="20"/>
      <c r="AH3180" s="20"/>
    </row>
    <row r="3181" spans="1:34" s="1" customFormat="1">
      <c r="A3181" s="87"/>
      <c r="B3181" s="87"/>
      <c r="C3181" s="361"/>
      <c r="D3181" s="87"/>
      <c r="E3181" s="361"/>
      <c r="F3181" s="87"/>
      <c r="G3181" s="87"/>
      <c r="H3181" s="87"/>
      <c r="I3181" s="16"/>
      <c r="J3181" s="16"/>
      <c r="K3181" s="32"/>
      <c r="L3181" s="16"/>
      <c r="M3181" s="16"/>
      <c r="N3181" s="16"/>
      <c r="AA3181" s="20"/>
      <c r="AB3181" s="20"/>
      <c r="AC3181" s="20"/>
      <c r="AD3181" s="20"/>
      <c r="AE3181" s="20"/>
      <c r="AF3181" s="20"/>
      <c r="AG3181" s="20"/>
      <c r="AH3181" s="20"/>
    </row>
    <row r="3182" spans="1:34" s="1" customFormat="1">
      <c r="A3182" s="87"/>
      <c r="B3182" s="87"/>
      <c r="C3182" s="361"/>
      <c r="D3182" s="87"/>
      <c r="E3182" s="361"/>
      <c r="F3182" s="87"/>
      <c r="G3182" s="87"/>
      <c r="H3182" s="87"/>
      <c r="I3182" s="16"/>
      <c r="J3182" s="16"/>
      <c r="K3182" s="32"/>
      <c r="L3182" s="16"/>
      <c r="M3182" s="16"/>
      <c r="N3182" s="16"/>
      <c r="AA3182" s="20"/>
      <c r="AB3182" s="20"/>
      <c r="AC3182" s="20"/>
      <c r="AD3182" s="20"/>
      <c r="AE3182" s="20"/>
      <c r="AF3182" s="20"/>
      <c r="AG3182" s="20"/>
      <c r="AH3182" s="20"/>
    </row>
    <row r="3183" spans="1:34" s="1" customFormat="1">
      <c r="A3183" s="87"/>
      <c r="B3183" s="87"/>
      <c r="C3183" s="361"/>
      <c r="D3183" s="87"/>
      <c r="E3183" s="361"/>
      <c r="F3183" s="87"/>
      <c r="G3183" s="87"/>
      <c r="H3183" s="87"/>
      <c r="I3183" s="16"/>
      <c r="J3183" s="16"/>
      <c r="K3183" s="32"/>
      <c r="L3183" s="16"/>
      <c r="M3183" s="16"/>
      <c r="N3183" s="16"/>
      <c r="AA3183" s="20"/>
      <c r="AB3183" s="20"/>
      <c r="AC3183" s="20"/>
      <c r="AD3183" s="20"/>
      <c r="AE3183" s="20"/>
      <c r="AF3183" s="20"/>
      <c r="AG3183" s="20"/>
      <c r="AH3183" s="20"/>
    </row>
    <row r="3184" spans="1:34" s="1" customFormat="1">
      <c r="A3184" s="87"/>
      <c r="B3184" s="87"/>
      <c r="C3184" s="361"/>
      <c r="D3184" s="87"/>
      <c r="E3184" s="361"/>
      <c r="F3184" s="87"/>
      <c r="G3184" s="87"/>
      <c r="H3184" s="87"/>
      <c r="I3184" s="16"/>
      <c r="J3184" s="16"/>
      <c r="K3184" s="32"/>
      <c r="L3184" s="16"/>
      <c r="M3184" s="16"/>
      <c r="N3184" s="16"/>
      <c r="AA3184" s="20"/>
      <c r="AB3184" s="20"/>
      <c r="AC3184" s="20"/>
      <c r="AD3184" s="20"/>
      <c r="AE3184" s="20"/>
      <c r="AF3184" s="20"/>
      <c r="AG3184" s="20"/>
      <c r="AH3184" s="20"/>
    </row>
    <row r="3185" spans="1:34" s="1" customFormat="1">
      <c r="A3185" s="87"/>
      <c r="B3185" s="87"/>
      <c r="C3185" s="361"/>
      <c r="D3185" s="87"/>
      <c r="E3185" s="361"/>
      <c r="F3185" s="87"/>
      <c r="G3185" s="87"/>
      <c r="H3185" s="87"/>
      <c r="I3185" s="16"/>
      <c r="J3185" s="16"/>
      <c r="K3185" s="32"/>
      <c r="L3185" s="16"/>
      <c r="M3185" s="16"/>
      <c r="N3185" s="16"/>
      <c r="AA3185" s="20"/>
      <c r="AB3185" s="20"/>
      <c r="AC3185" s="20"/>
      <c r="AD3185" s="20"/>
      <c r="AE3185" s="20"/>
      <c r="AF3185" s="20"/>
      <c r="AG3185" s="20"/>
      <c r="AH3185" s="20"/>
    </row>
    <row r="3186" spans="1:34" s="1" customFormat="1">
      <c r="A3186" s="87"/>
      <c r="B3186" s="87"/>
      <c r="C3186" s="361"/>
      <c r="D3186" s="87"/>
      <c r="E3186" s="361"/>
      <c r="F3186" s="87"/>
      <c r="G3186" s="87"/>
      <c r="H3186" s="87"/>
      <c r="I3186" s="16"/>
      <c r="J3186" s="16"/>
      <c r="K3186" s="32"/>
      <c r="L3186" s="16"/>
      <c r="M3186" s="16"/>
      <c r="N3186" s="16"/>
      <c r="AA3186" s="20"/>
      <c r="AB3186" s="20"/>
      <c r="AC3186" s="20"/>
      <c r="AD3186" s="20"/>
      <c r="AE3186" s="20"/>
      <c r="AF3186" s="20"/>
      <c r="AG3186" s="20"/>
      <c r="AH3186" s="20"/>
    </row>
    <row r="3187" spans="1:34" s="1" customFormat="1">
      <c r="A3187" s="87"/>
      <c r="B3187" s="87"/>
      <c r="C3187" s="361"/>
      <c r="D3187" s="87"/>
      <c r="E3187" s="361"/>
      <c r="F3187" s="87"/>
      <c r="G3187" s="87"/>
      <c r="H3187" s="87"/>
      <c r="I3187" s="16"/>
      <c r="J3187" s="16"/>
      <c r="K3187" s="32"/>
      <c r="L3187" s="16"/>
      <c r="M3187" s="16"/>
      <c r="N3187" s="16"/>
      <c r="AA3187" s="20"/>
      <c r="AB3187" s="20"/>
      <c r="AC3187" s="20"/>
      <c r="AD3187" s="20"/>
      <c r="AE3187" s="20"/>
      <c r="AF3187" s="20"/>
      <c r="AG3187" s="20"/>
      <c r="AH3187" s="20"/>
    </row>
    <row r="3188" spans="1:34" s="1" customFormat="1">
      <c r="A3188" s="87"/>
      <c r="B3188" s="87"/>
      <c r="C3188" s="361"/>
      <c r="D3188" s="87"/>
      <c r="E3188" s="361"/>
      <c r="F3188" s="87"/>
      <c r="G3188" s="87"/>
      <c r="H3188" s="87"/>
      <c r="I3188" s="16"/>
      <c r="J3188" s="16"/>
      <c r="K3188" s="32"/>
      <c r="L3188" s="16"/>
      <c r="M3188" s="16"/>
      <c r="N3188" s="16"/>
      <c r="AA3188" s="20"/>
      <c r="AB3188" s="20"/>
      <c r="AC3188" s="20"/>
      <c r="AD3188" s="20"/>
      <c r="AE3188" s="20"/>
      <c r="AF3188" s="20"/>
      <c r="AG3188" s="20"/>
      <c r="AH3188" s="20"/>
    </row>
    <row r="3189" spans="1:34" s="1" customFormat="1">
      <c r="A3189" s="87"/>
      <c r="B3189" s="87"/>
      <c r="C3189" s="361"/>
      <c r="D3189" s="87"/>
      <c r="E3189" s="361"/>
      <c r="F3189" s="87"/>
      <c r="G3189" s="87"/>
      <c r="H3189" s="87"/>
      <c r="I3189" s="16"/>
      <c r="J3189" s="16"/>
      <c r="K3189" s="32"/>
      <c r="L3189" s="16"/>
      <c r="M3189" s="16"/>
      <c r="N3189" s="16"/>
      <c r="AA3189" s="20"/>
      <c r="AB3189" s="20"/>
      <c r="AC3189" s="20"/>
      <c r="AD3189" s="20"/>
      <c r="AE3189" s="20"/>
      <c r="AF3189" s="20"/>
      <c r="AG3189" s="20"/>
      <c r="AH3189" s="20"/>
    </row>
    <row r="3190" spans="1:34" s="1" customFormat="1">
      <c r="A3190" s="87"/>
      <c r="B3190" s="87"/>
      <c r="C3190" s="361"/>
      <c r="D3190" s="87"/>
      <c r="E3190" s="361"/>
      <c r="F3190" s="87"/>
      <c r="G3190" s="87"/>
      <c r="H3190" s="87"/>
      <c r="I3190" s="16"/>
      <c r="J3190" s="16"/>
      <c r="K3190" s="32"/>
      <c r="L3190" s="16"/>
      <c r="M3190" s="16"/>
      <c r="N3190" s="16"/>
      <c r="AA3190" s="20"/>
      <c r="AB3190" s="20"/>
      <c r="AC3190" s="20"/>
      <c r="AD3190" s="20"/>
      <c r="AE3190" s="20"/>
      <c r="AF3190" s="20"/>
      <c r="AG3190" s="20"/>
      <c r="AH3190" s="20"/>
    </row>
    <row r="3191" spans="1:34" s="1" customFormat="1">
      <c r="A3191" s="87"/>
      <c r="B3191" s="87"/>
      <c r="C3191" s="361"/>
      <c r="D3191" s="87"/>
      <c r="E3191" s="361"/>
      <c r="F3191" s="87"/>
      <c r="G3191" s="87"/>
      <c r="H3191" s="87"/>
      <c r="I3191" s="16"/>
      <c r="J3191" s="16"/>
      <c r="K3191" s="32"/>
      <c r="L3191" s="16"/>
      <c r="M3191" s="16"/>
      <c r="N3191" s="16"/>
      <c r="AA3191" s="20"/>
      <c r="AB3191" s="20"/>
      <c r="AC3191" s="20"/>
      <c r="AD3191" s="20"/>
      <c r="AE3191" s="20"/>
      <c r="AF3191" s="20"/>
      <c r="AG3191" s="20"/>
      <c r="AH3191" s="20"/>
    </row>
    <row r="3192" spans="1:34" s="1" customFormat="1">
      <c r="A3192" s="87"/>
      <c r="B3192" s="87"/>
      <c r="C3192" s="361"/>
      <c r="D3192" s="87"/>
      <c r="E3192" s="361"/>
      <c r="F3192" s="87"/>
      <c r="G3192" s="87"/>
      <c r="H3192" s="87"/>
      <c r="I3192" s="16"/>
      <c r="J3192" s="16"/>
      <c r="K3192" s="32"/>
      <c r="L3192" s="16"/>
      <c r="M3192" s="16"/>
      <c r="N3192" s="16"/>
      <c r="AA3192" s="20"/>
      <c r="AB3192" s="20"/>
      <c r="AC3192" s="20"/>
      <c r="AD3192" s="20"/>
      <c r="AE3192" s="20"/>
      <c r="AF3192" s="20"/>
      <c r="AG3192" s="20"/>
      <c r="AH3192" s="20"/>
    </row>
    <row r="3193" spans="1:34" s="1" customFormat="1">
      <c r="A3193" s="87"/>
      <c r="B3193" s="87"/>
      <c r="C3193" s="361"/>
      <c r="D3193" s="87"/>
      <c r="E3193" s="361"/>
      <c r="F3193" s="87"/>
      <c r="G3193" s="87"/>
      <c r="H3193" s="87"/>
      <c r="I3193" s="16"/>
      <c r="J3193" s="16"/>
      <c r="K3193" s="32"/>
      <c r="L3193" s="16"/>
      <c r="M3193" s="16"/>
      <c r="N3193" s="16"/>
      <c r="AA3193" s="20"/>
      <c r="AB3193" s="20"/>
      <c r="AC3193" s="20"/>
      <c r="AD3193" s="20"/>
      <c r="AE3193" s="20"/>
      <c r="AF3193" s="20"/>
      <c r="AG3193" s="20"/>
      <c r="AH3193" s="20"/>
    </row>
    <row r="3194" spans="1:34" s="1" customFormat="1">
      <c r="A3194" s="87"/>
      <c r="B3194" s="87"/>
      <c r="C3194" s="361"/>
      <c r="D3194" s="87"/>
      <c r="E3194" s="361"/>
      <c r="F3194" s="87"/>
      <c r="G3194" s="87"/>
      <c r="H3194" s="87"/>
      <c r="I3194" s="16"/>
      <c r="J3194" s="16"/>
      <c r="K3194" s="32"/>
      <c r="L3194" s="16"/>
      <c r="M3194" s="16"/>
      <c r="N3194" s="16"/>
      <c r="AA3194" s="20"/>
      <c r="AB3194" s="20"/>
      <c r="AC3194" s="20"/>
      <c r="AD3194" s="20"/>
      <c r="AE3194" s="20"/>
      <c r="AF3194" s="20"/>
      <c r="AG3194" s="20"/>
      <c r="AH3194" s="20"/>
    </row>
    <row r="3195" spans="1:34" s="1" customFormat="1">
      <c r="A3195" s="87"/>
      <c r="B3195" s="87"/>
      <c r="C3195" s="361"/>
      <c r="D3195" s="87"/>
      <c r="E3195" s="361"/>
      <c r="F3195" s="87"/>
      <c r="G3195" s="87"/>
      <c r="H3195" s="87"/>
      <c r="I3195" s="16"/>
      <c r="J3195" s="16"/>
      <c r="K3195" s="32"/>
      <c r="L3195" s="16"/>
      <c r="M3195" s="16"/>
      <c r="N3195" s="16"/>
      <c r="AA3195" s="20"/>
      <c r="AB3195" s="20"/>
      <c r="AC3195" s="20"/>
      <c r="AD3195" s="20"/>
      <c r="AE3195" s="20"/>
      <c r="AF3195" s="20"/>
      <c r="AG3195" s="20"/>
      <c r="AH3195" s="20"/>
    </row>
    <row r="3196" spans="1:34" s="1" customFormat="1">
      <c r="A3196" s="87"/>
      <c r="B3196" s="87"/>
      <c r="C3196" s="361"/>
      <c r="D3196" s="87"/>
      <c r="E3196" s="361"/>
      <c r="F3196" s="87"/>
      <c r="G3196" s="87"/>
      <c r="H3196" s="87"/>
      <c r="I3196" s="16"/>
      <c r="J3196" s="16"/>
      <c r="K3196" s="32"/>
      <c r="L3196" s="16"/>
      <c r="M3196" s="16"/>
      <c r="N3196" s="16"/>
      <c r="AA3196" s="20"/>
      <c r="AB3196" s="20"/>
      <c r="AC3196" s="20"/>
      <c r="AD3196" s="20"/>
      <c r="AE3196" s="20"/>
      <c r="AF3196" s="20"/>
      <c r="AG3196" s="20"/>
      <c r="AH3196" s="20"/>
    </row>
    <row r="3197" spans="1:34" s="1" customFormat="1">
      <c r="A3197" s="87"/>
      <c r="B3197" s="87"/>
      <c r="C3197" s="361"/>
      <c r="D3197" s="87"/>
      <c r="E3197" s="361"/>
      <c r="F3197" s="87"/>
      <c r="G3197" s="87"/>
      <c r="H3197" s="87"/>
      <c r="I3197" s="16"/>
      <c r="J3197" s="16"/>
      <c r="K3197" s="32"/>
      <c r="L3197" s="16"/>
      <c r="M3197" s="16"/>
      <c r="N3197" s="16"/>
      <c r="AA3197" s="20"/>
      <c r="AB3197" s="20"/>
      <c r="AC3197" s="20"/>
      <c r="AD3197" s="20"/>
      <c r="AE3197" s="20"/>
      <c r="AF3197" s="20"/>
      <c r="AG3197" s="20"/>
      <c r="AH3197" s="20"/>
    </row>
    <row r="3198" spans="1:34" s="1" customFormat="1">
      <c r="A3198" s="87"/>
      <c r="B3198" s="87"/>
      <c r="C3198" s="361"/>
      <c r="D3198" s="87"/>
      <c r="E3198" s="361"/>
      <c r="F3198" s="87"/>
      <c r="G3198" s="87"/>
      <c r="H3198" s="87"/>
      <c r="I3198" s="16"/>
      <c r="J3198" s="16"/>
      <c r="K3198" s="32"/>
      <c r="L3198" s="16"/>
      <c r="M3198" s="16"/>
      <c r="N3198" s="16"/>
      <c r="AA3198" s="20"/>
      <c r="AB3198" s="20"/>
      <c r="AC3198" s="20"/>
      <c r="AD3198" s="20"/>
      <c r="AE3198" s="20"/>
      <c r="AF3198" s="20"/>
      <c r="AG3198" s="20"/>
      <c r="AH3198" s="20"/>
    </row>
    <row r="3199" spans="1:34" s="1" customFormat="1">
      <c r="A3199" s="87"/>
      <c r="B3199" s="87"/>
      <c r="C3199" s="361"/>
      <c r="D3199" s="87"/>
      <c r="E3199" s="361"/>
      <c r="F3199" s="87"/>
      <c r="G3199" s="87"/>
      <c r="H3199" s="87"/>
      <c r="I3199" s="16"/>
      <c r="J3199" s="16"/>
      <c r="K3199" s="32"/>
      <c r="L3199" s="16"/>
      <c r="M3199" s="16"/>
      <c r="N3199" s="16"/>
      <c r="AA3199" s="20"/>
      <c r="AB3199" s="20"/>
      <c r="AC3199" s="20"/>
      <c r="AD3199" s="20"/>
      <c r="AE3199" s="20"/>
      <c r="AF3199" s="20"/>
      <c r="AG3199" s="20"/>
      <c r="AH3199" s="20"/>
    </row>
    <row r="3200" spans="1:34" s="1" customFormat="1">
      <c r="A3200" s="87"/>
      <c r="B3200" s="87"/>
      <c r="C3200" s="361"/>
      <c r="D3200" s="87"/>
      <c r="E3200" s="361"/>
      <c r="F3200" s="87"/>
      <c r="G3200" s="87"/>
      <c r="H3200" s="87"/>
      <c r="I3200" s="16"/>
      <c r="J3200" s="16"/>
      <c r="K3200" s="32"/>
      <c r="L3200" s="16"/>
      <c r="M3200" s="16"/>
      <c r="N3200" s="16"/>
      <c r="AA3200" s="20"/>
      <c r="AB3200" s="20"/>
      <c r="AC3200" s="20"/>
      <c r="AD3200" s="20"/>
      <c r="AE3200" s="20"/>
      <c r="AF3200" s="20"/>
      <c r="AG3200" s="20"/>
      <c r="AH3200" s="20"/>
    </row>
    <row r="3201" spans="1:34" s="1" customFormat="1">
      <c r="A3201" s="87"/>
      <c r="B3201" s="87"/>
      <c r="C3201" s="361"/>
      <c r="D3201" s="87"/>
      <c r="E3201" s="361"/>
      <c r="F3201" s="87"/>
      <c r="G3201" s="87"/>
      <c r="H3201" s="87"/>
      <c r="I3201" s="16"/>
      <c r="J3201" s="16"/>
      <c r="K3201" s="32"/>
      <c r="L3201" s="16"/>
      <c r="M3201" s="16"/>
      <c r="N3201" s="16"/>
      <c r="AA3201" s="20"/>
      <c r="AB3201" s="20"/>
      <c r="AC3201" s="20"/>
      <c r="AD3201" s="20"/>
      <c r="AE3201" s="20"/>
      <c r="AF3201" s="20"/>
      <c r="AG3201" s="20"/>
      <c r="AH3201" s="20"/>
    </row>
    <row r="3202" spans="1:34" s="1" customFormat="1">
      <c r="A3202" s="87"/>
      <c r="B3202" s="87"/>
      <c r="C3202" s="361"/>
      <c r="D3202" s="87"/>
      <c r="E3202" s="361"/>
      <c r="F3202" s="87"/>
      <c r="G3202" s="87"/>
      <c r="H3202" s="87"/>
      <c r="I3202" s="16"/>
      <c r="J3202" s="16"/>
      <c r="K3202" s="32"/>
      <c r="L3202" s="16"/>
      <c r="M3202" s="16"/>
      <c r="N3202" s="16"/>
      <c r="AA3202" s="20"/>
      <c r="AB3202" s="20"/>
      <c r="AC3202" s="20"/>
      <c r="AD3202" s="20"/>
      <c r="AE3202" s="20"/>
      <c r="AF3202" s="20"/>
      <c r="AG3202" s="20"/>
      <c r="AH3202" s="20"/>
    </row>
    <row r="3203" spans="1:34" s="1" customFormat="1">
      <c r="A3203" s="87"/>
      <c r="B3203" s="87"/>
      <c r="C3203" s="361"/>
      <c r="D3203" s="87"/>
      <c r="E3203" s="361"/>
      <c r="F3203" s="87"/>
      <c r="G3203" s="87"/>
      <c r="H3203" s="87"/>
      <c r="I3203" s="16"/>
      <c r="J3203" s="16"/>
      <c r="K3203" s="32"/>
      <c r="L3203" s="16"/>
      <c r="M3203" s="16"/>
      <c r="N3203" s="16"/>
      <c r="AA3203" s="20"/>
      <c r="AB3203" s="20"/>
      <c r="AC3203" s="20"/>
      <c r="AD3203" s="20"/>
      <c r="AE3203" s="20"/>
      <c r="AF3203" s="20"/>
      <c r="AG3203" s="20"/>
      <c r="AH3203" s="20"/>
    </row>
    <row r="3204" spans="1:34" s="1" customFormat="1">
      <c r="A3204" s="87"/>
      <c r="B3204" s="87"/>
      <c r="C3204" s="361"/>
      <c r="D3204" s="87"/>
      <c r="E3204" s="361"/>
      <c r="F3204" s="87"/>
      <c r="G3204" s="87"/>
      <c r="H3204" s="87"/>
      <c r="I3204" s="16"/>
      <c r="J3204" s="16"/>
      <c r="K3204" s="32"/>
      <c r="L3204" s="16"/>
      <c r="M3204" s="16"/>
      <c r="N3204" s="16"/>
      <c r="AA3204" s="20"/>
      <c r="AB3204" s="20"/>
      <c r="AC3204" s="20"/>
      <c r="AD3204" s="20"/>
      <c r="AE3204" s="20"/>
      <c r="AF3204" s="20"/>
      <c r="AG3204" s="20"/>
      <c r="AH3204" s="20"/>
    </row>
    <row r="3205" spans="1:34" s="1" customFormat="1">
      <c r="A3205" s="87"/>
      <c r="B3205" s="87"/>
      <c r="C3205" s="361"/>
      <c r="D3205" s="87"/>
      <c r="E3205" s="361"/>
      <c r="F3205" s="87"/>
      <c r="G3205" s="87"/>
      <c r="H3205" s="87"/>
      <c r="I3205" s="16"/>
      <c r="J3205" s="16"/>
      <c r="K3205" s="32"/>
      <c r="L3205" s="16"/>
      <c r="M3205" s="16"/>
      <c r="N3205" s="16"/>
      <c r="AA3205" s="20"/>
      <c r="AB3205" s="20"/>
      <c r="AC3205" s="20"/>
      <c r="AD3205" s="20"/>
      <c r="AE3205" s="20"/>
      <c r="AF3205" s="20"/>
      <c r="AG3205" s="20"/>
      <c r="AH3205" s="20"/>
    </row>
    <row r="3206" spans="1:34" s="1" customFormat="1">
      <c r="A3206" s="87"/>
      <c r="B3206" s="87"/>
      <c r="C3206" s="361"/>
      <c r="D3206" s="87"/>
      <c r="E3206" s="361"/>
      <c r="F3206" s="87"/>
      <c r="G3206" s="87"/>
      <c r="H3206" s="87"/>
      <c r="I3206" s="16"/>
      <c r="J3206" s="16"/>
      <c r="K3206" s="32"/>
      <c r="L3206" s="16"/>
      <c r="M3206" s="16"/>
      <c r="N3206" s="16"/>
      <c r="AA3206" s="20"/>
      <c r="AB3206" s="20"/>
      <c r="AC3206" s="20"/>
      <c r="AD3206" s="20"/>
      <c r="AE3206" s="20"/>
      <c r="AF3206" s="20"/>
      <c r="AG3206" s="20"/>
      <c r="AH3206" s="20"/>
    </row>
    <row r="3207" spans="1:34" s="1" customFormat="1">
      <c r="A3207" s="87"/>
      <c r="B3207" s="87"/>
      <c r="C3207" s="361"/>
      <c r="D3207" s="87"/>
      <c r="E3207" s="361"/>
      <c r="F3207" s="87"/>
      <c r="G3207" s="87"/>
      <c r="H3207" s="87"/>
      <c r="I3207" s="16"/>
      <c r="J3207" s="16"/>
      <c r="K3207" s="32"/>
      <c r="L3207" s="16"/>
      <c r="M3207" s="16"/>
      <c r="N3207" s="16"/>
      <c r="AA3207" s="20"/>
      <c r="AB3207" s="20"/>
      <c r="AC3207" s="20"/>
      <c r="AD3207" s="20"/>
      <c r="AE3207" s="20"/>
      <c r="AF3207" s="20"/>
      <c r="AG3207" s="20"/>
      <c r="AH3207" s="20"/>
    </row>
    <row r="3208" spans="1:34" s="1" customFormat="1">
      <c r="A3208" s="87"/>
      <c r="B3208" s="87"/>
      <c r="C3208" s="361"/>
      <c r="D3208" s="87"/>
      <c r="E3208" s="361"/>
      <c r="F3208" s="87"/>
      <c r="G3208" s="87"/>
      <c r="H3208" s="87"/>
      <c r="I3208" s="16"/>
      <c r="J3208" s="16"/>
      <c r="K3208" s="32"/>
      <c r="L3208" s="16"/>
      <c r="M3208" s="16"/>
      <c r="N3208" s="16"/>
      <c r="AA3208" s="20"/>
      <c r="AB3208" s="20"/>
      <c r="AC3208" s="20"/>
      <c r="AD3208" s="20"/>
      <c r="AE3208" s="20"/>
      <c r="AF3208" s="20"/>
      <c r="AG3208" s="20"/>
      <c r="AH3208" s="20"/>
    </row>
    <row r="3209" spans="1:34" s="1" customFormat="1">
      <c r="A3209" s="87"/>
      <c r="B3209" s="87"/>
      <c r="C3209" s="361"/>
      <c r="D3209" s="87"/>
      <c r="E3209" s="361"/>
      <c r="F3209" s="87"/>
      <c r="G3209" s="87"/>
      <c r="H3209" s="87"/>
      <c r="I3209" s="16"/>
      <c r="J3209" s="16"/>
      <c r="K3209" s="32"/>
      <c r="L3209" s="16"/>
      <c r="M3209" s="16"/>
      <c r="N3209" s="16"/>
      <c r="AA3209" s="20"/>
      <c r="AB3209" s="20"/>
      <c r="AC3209" s="20"/>
      <c r="AD3209" s="20"/>
      <c r="AE3209" s="20"/>
      <c r="AF3209" s="20"/>
      <c r="AG3209" s="20"/>
      <c r="AH3209" s="20"/>
    </row>
    <row r="3210" spans="1:34" s="1" customFormat="1">
      <c r="A3210" s="87"/>
      <c r="B3210" s="87"/>
      <c r="C3210" s="361"/>
      <c r="D3210" s="87"/>
      <c r="E3210" s="361"/>
      <c r="F3210" s="87"/>
      <c r="G3210" s="87"/>
      <c r="H3210" s="87"/>
      <c r="I3210" s="16"/>
      <c r="J3210" s="16"/>
      <c r="K3210" s="32"/>
      <c r="L3210" s="16"/>
      <c r="M3210" s="16"/>
      <c r="N3210" s="16"/>
      <c r="AA3210" s="20"/>
      <c r="AB3210" s="20"/>
      <c r="AC3210" s="20"/>
      <c r="AD3210" s="20"/>
      <c r="AE3210" s="20"/>
      <c r="AF3210" s="20"/>
      <c r="AG3210" s="20"/>
      <c r="AH3210" s="20"/>
    </row>
    <row r="3211" spans="1:34" s="1" customFormat="1">
      <c r="A3211" s="87"/>
      <c r="B3211" s="87"/>
      <c r="C3211" s="361"/>
      <c r="D3211" s="87"/>
      <c r="E3211" s="361"/>
      <c r="F3211" s="87"/>
      <c r="G3211" s="87"/>
      <c r="H3211" s="87"/>
      <c r="I3211" s="16"/>
      <c r="J3211" s="16"/>
      <c r="K3211" s="32"/>
      <c r="L3211" s="16"/>
      <c r="M3211" s="16"/>
      <c r="N3211" s="16"/>
      <c r="AA3211" s="20"/>
      <c r="AB3211" s="20"/>
      <c r="AC3211" s="20"/>
      <c r="AD3211" s="20"/>
      <c r="AE3211" s="20"/>
      <c r="AF3211" s="20"/>
      <c r="AG3211" s="20"/>
      <c r="AH3211" s="20"/>
    </row>
    <row r="3212" spans="1:34" s="1" customFormat="1">
      <c r="A3212" s="87"/>
      <c r="B3212" s="87"/>
      <c r="C3212" s="361"/>
      <c r="D3212" s="87"/>
      <c r="E3212" s="361"/>
      <c r="F3212" s="87"/>
      <c r="G3212" s="87"/>
      <c r="H3212" s="87"/>
      <c r="I3212" s="16"/>
      <c r="J3212" s="16"/>
      <c r="K3212" s="32"/>
      <c r="L3212" s="16"/>
      <c r="M3212" s="16"/>
      <c r="N3212" s="16"/>
      <c r="AA3212" s="20"/>
      <c r="AB3212" s="20"/>
      <c r="AC3212" s="20"/>
      <c r="AD3212" s="20"/>
      <c r="AE3212" s="20"/>
      <c r="AF3212" s="20"/>
      <c r="AG3212" s="20"/>
      <c r="AH3212" s="20"/>
    </row>
    <row r="3213" spans="1:34" s="1" customFormat="1">
      <c r="A3213" s="87"/>
      <c r="B3213" s="87"/>
      <c r="C3213" s="361"/>
      <c r="D3213" s="87"/>
      <c r="E3213" s="361"/>
      <c r="F3213" s="87"/>
      <c r="G3213" s="87"/>
      <c r="H3213" s="87"/>
      <c r="I3213" s="16"/>
      <c r="J3213" s="16"/>
      <c r="K3213" s="32"/>
      <c r="L3213" s="16"/>
      <c r="M3213" s="16"/>
      <c r="N3213" s="16"/>
      <c r="AA3213" s="20"/>
      <c r="AB3213" s="20"/>
      <c r="AC3213" s="20"/>
      <c r="AD3213" s="20"/>
      <c r="AE3213" s="20"/>
      <c r="AF3213" s="20"/>
      <c r="AG3213" s="20"/>
      <c r="AH3213" s="20"/>
    </row>
    <row r="3214" spans="1:34" s="1" customFormat="1">
      <c r="A3214" s="87"/>
      <c r="B3214" s="87"/>
      <c r="C3214" s="361"/>
      <c r="D3214" s="87"/>
      <c r="E3214" s="361"/>
      <c r="F3214" s="87"/>
      <c r="G3214" s="87"/>
      <c r="H3214" s="87"/>
      <c r="I3214" s="16"/>
      <c r="J3214" s="16"/>
      <c r="K3214" s="32"/>
      <c r="L3214" s="16"/>
      <c r="M3214" s="16"/>
      <c r="N3214" s="16"/>
      <c r="AA3214" s="20"/>
      <c r="AB3214" s="20"/>
      <c r="AC3214" s="20"/>
      <c r="AD3214" s="20"/>
      <c r="AE3214" s="20"/>
      <c r="AF3214" s="20"/>
      <c r="AG3214" s="20"/>
      <c r="AH3214" s="20"/>
    </row>
    <row r="3215" spans="1:34" s="1" customFormat="1">
      <c r="A3215" s="87"/>
      <c r="B3215" s="87"/>
      <c r="C3215" s="361"/>
      <c r="D3215" s="87"/>
      <c r="E3215" s="361"/>
      <c r="F3215" s="87"/>
      <c r="G3215" s="87"/>
      <c r="H3215" s="87"/>
      <c r="I3215" s="16"/>
      <c r="J3215" s="16"/>
      <c r="K3215" s="32"/>
      <c r="L3215" s="16"/>
      <c r="M3215" s="16"/>
      <c r="N3215" s="16"/>
      <c r="AA3215" s="20"/>
      <c r="AB3215" s="20"/>
      <c r="AC3215" s="20"/>
      <c r="AD3215" s="20"/>
      <c r="AE3215" s="20"/>
      <c r="AF3215" s="20"/>
      <c r="AG3215" s="20"/>
      <c r="AH3215" s="20"/>
    </row>
    <row r="3216" spans="1:34" s="1" customFormat="1">
      <c r="A3216" s="87"/>
      <c r="B3216" s="87"/>
      <c r="C3216" s="361"/>
      <c r="D3216" s="87"/>
      <c r="E3216" s="361"/>
      <c r="F3216" s="87"/>
      <c r="G3216" s="87"/>
      <c r="H3216" s="87"/>
      <c r="I3216" s="16"/>
      <c r="J3216" s="16"/>
      <c r="K3216" s="32"/>
      <c r="L3216" s="16"/>
      <c r="M3216" s="16"/>
      <c r="N3216" s="16"/>
      <c r="AA3216" s="20"/>
      <c r="AB3216" s="20"/>
      <c r="AC3216" s="20"/>
      <c r="AD3216" s="20"/>
      <c r="AE3216" s="20"/>
      <c r="AF3216" s="20"/>
      <c r="AG3216" s="20"/>
      <c r="AH3216" s="20"/>
    </row>
    <row r="3217" spans="1:34" s="1" customFormat="1">
      <c r="A3217" s="87"/>
      <c r="B3217" s="87"/>
      <c r="C3217" s="361"/>
      <c r="D3217" s="87"/>
      <c r="E3217" s="361"/>
      <c r="F3217" s="87"/>
      <c r="G3217" s="87"/>
      <c r="H3217" s="87"/>
      <c r="I3217" s="16"/>
      <c r="J3217" s="16"/>
      <c r="K3217" s="32"/>
      <c r="L3217" s="16"/>
      <c r="M3217" s="16"/>
      <c r="N3217" s="16"/>
      <c r="AA3217" s="20"/>
      <c r="AB3217" s="20"/>
      <c r="AC3217" s="20"/>
      <c r="AD3217" s="20"/>
      <c r="AE3217" s="20"/>
      <c r="AF3217" s="20"/>
      <c r="AG3217" s="20"/>
      <c r="AH3217" s="20"/>
    </row>
    <row r="3218" spans="1:34" s="1" customFormat="1">
      <c r="A3218" s="87"/>
      <c r="B3218" s="87"/>
      <c r="C3218" s="361"/>
      <c r="D3218" s="87"/>
      <c r="E3218" s="361"/>
      <c r="F3218" s="87"/>
      <c r="G3218" s="87"/>
      <c r="H3218" s="87"/>
      <c r="I3218" s="16"/>
      <c r="J3218" s="16"/>
      <c r="K3218" s="32"/>
      <c r="L3218" s="16"/>
      <c r="M3218" s="16"/>
      <c r="N3218" s="16"/>
      <c r="AA3218" s="20"/>
      <c r="AB3218" s="20"/>
      <c r="AC3218" s="20"/>
      <c r="AD3218" s="20"/>
      <c r="AE3218" s="20"/>
      <c r="AF3218" s="20"/>
      <c r="AG3218" s="20"/>
      <c r="AH3218" s="20"/>
    </row>
    <row r="3219" spans="1:34" s="1" customFormat="1">
      <c r="A3219" s="87"/>
      <c r="B3219" s="87"/>
      <c r="C3219" s="361"/>
      <c r="D3219" s="87"/>
      <c r="E3219" s="361"/>
      <c r="F3219" s="87"/>
      <c r="G3219" s="87"/>
      <c r="H3219" s="87"/>
      <c r="I3219" s="16"/>
      <c r="J3219" s="16"/>
      <c r="K3219" s="32"/>
      <c r="L3219" s="16"/>
      <c r="M3219" s="16"/>
      <c r="N3219" s="16"/>
      <c r="AA3219" s="20"/>
      <c r="AB3219" s="20"/>
      <c r="AC3219" s="20"/>
      <c r="AD3219" s="20"/>
      <c r="AE3219" s="20"/>
      <c r="AF3219" s="20"/>
      <c r="AG3219" s="20"/>
      <c r="AH3219" s="20"/>
    </row>
    <row r="3220" spans="1:34" s="1" customFormat="1">
      <c r="A3220" s="87"/>
      <c r="B3220" s="87"/>
      <c r="C3220" s="361"/>
      <c r="D3220" s="87"/>
      <c r="E3220" s="361"/>
      <c r="F3220" s="87"/>
      <c r="G3220" s="87"/>
      <c r="H3220" s="87"/>
      <c r="I3220" s="16"/>
      <c r="J3220" s="16"/>
      <c r="K3220" s="32"/>
      <c r="L3220" s="16"/>
      <c r="M3220" s="16"/>
      <c r="N3220" s="16"/>
      <c r="AA3220" s="20"/>
      <c r="AB3220" s="20"/>
      <c r="AC3220" s="20"/>
      <c r="AD3220" s="20"/>
      <c r="AE3220" s="20"/>
      <c r="AF3220" s="20"/>
      <c r="AG3220" s="20"/>
      <c r="AH3220" s="20"/>
    </row>
    <row r="3221" spans="1:34" s="1" customFormat="1">
      <c r="A3221" s="87"/>
      <c r="B3221" s="87"/>
      <c r="C3221" s="361"/>
      <c r="D3221" s="87"/>
      <c r="E3221" s="361"/>
      <c r="F3221" s="87"/>
      <c r="G3221" s="87"/>
      <c r="H3221" s="87"/>
      <c r="I3221" s="16"/>
      <c r="J3221" s="16"/>
      <c r="K3221" s="32"/>
      <c r="L3221" s="16"/>
      <c r="M3221" s="16"/>
      <c r="N3221" s="16"/>
      <c r="AA3221" s="20"/>
      <c r="AB3221" s="20"/>
      <c r="AC3221" s="20"/>
      <c r="AD3221" s="20"/>
      <c r="AE3221" s="20"/>
      <c r="AF3221" s="20"/>
      <c r="AG3221" s="20"/>
      <c r="AH3221" s="20"/>
    </row>
    <row r="3222" spans="1:34" s="1" customFormat="1">
      <c r="A3222" s="87"/>
      <c r="B3222" s="87"/>
      <c r="C3222" s="361"/>
      <c r="D3222" s="87"/>
      <c r="E3222" s="361"/>
      <c r="F3222" s="87"/>
      <c r="G3222" s="87"/>
      <c r="H3222" s="87"/>
      <c r="I3222" s="16"/>
      <c r="J3222" s="16"/>
      <c r="K3222" s="32"/>
      <c r="L3222" s="16"/>
      <c r="M3222" s="16"/>
      <c r="N3222" s="16"/>
      <c r="AA3222" s="20"/>
      <c r="AB3222" s="20"/>
      <c r="AC3222" s="20"/>
      <c r="AD3222" s="20"/>
      <c r="AE3222" s="20"/>
      <c r="AF3222" s="20"/>
      <c r="AG3222" s="20"/>
      <c r="AH3222" s="20"/>
    </row>
    <row r="3223" spans="1:34" s="1" customFormat="1">
      <c r="A3223" s="87"/>
      <c r="B3223" s="87"/>
      <c r="C3223" s="361"/>
      <c r="D3223" s="87"/>
      <c r="E3223" s="361"/>
      <c r="F3223" s="87"/>
      <c r="G3223" s="87"/>
      <c r="H3223" s="87"/>
      <c r="I3223" s="16"/>
      <c r="J3223" s="16"/>
      <c r="K3223" s="32"/>
      <c r="L3223" s="16"/>
      <c r="M3223" s="16"/>
      <c r="N3223" s="16"/>
      <c r="AA3223" s="20"/>
      <c r="AB3223" s="20"/>
      <c r="AC3223" s="20"/>
      <c r="AD3223" s="20"/>
      <c r="AE3223" s="20"/>
      <c r="AF3223" s="20"/>
      <c r="AG3223" s="20"/>
      <c r="AH3223" s="20"/>
    </row>
    <row r="3224" spans="1:34" s="1" customFormat="1">
      <c r="A3224" s="87"/>
      <c r="B3224" s="87"/>
      <c r="C3224" s="361"/>
      <c r="D3224" s="87"/>
      <c r="E3224" s="361"/>
      <c r="F3224" s="87"/>
      <c r="G3224" s="87"/>
      <c r="H3224" s="87"/>
      <c r="I3224" s="16"/>
      <c r="J3224" s="16"/>
      <c r="K3224" s="32"/>
      <c r="L3224" s="16"/>
      <c r="M3224" s="16"/>
      <c r="N3224" s="16"/>
      <c r="AA3224" s="20"/>
      <c r="AB3224" s="20"/>
      <c r="AC3224" s="20"/>
      <c r="AD3224" s="20"/>
      <c r="AE3224" s="20"/>
      <c r="AF3224" s="20"/>
      <c r="AG3224" s="20"/>
      <c r="AH3224" s="20"/>
    </row>
    <row r="3225" spans="1:34" s="1" customFormat="1">
      <c r="A3225" s="87"/>
      <c r="B3225" s="87"/>
      <c r="C3225" s="361"/>
      <c r="D3225" s="87"/>
      <c r="E3225" s="361"/>
      <c r="F3225" s="87"/>
      <c r="G3225" s="87"/>
      <c r="H3225" s="87"/>
      <c r="I3225" s="16"/>
      <c r="J3225" s="16"/>
      <c r="K3225" s="32"/>
      <c r="L3225" s="16"/>
      <c r="M3225" s="16"/>
      <c r="N3225" s="16"/>
      <c r="AA3225" s="20"/>
      <c r="AB3225" s="20"/>
      <c r="AC3225" s="20"/>
      <c r="AD3225" s="20"/>
      <c r="AE3225" s="20"/>
      <c r="AF3225" s="20"/>
      <c r="AG3225" s="20"/>
      <c r="AH3225" s="20"/>
    </row>
    <row r="3226" spans="1:34" s="1" customFormat="1">
      <c r="A3226" s="87"/>
      <c r="B3226" s="87"/>
      <c r="C3226" s="361"/>
      <c r="D3226" s="87"/>
      <c r="E3226" s="361"/>
      <c r="F3226" s="87"/>
      <c r="G3226" s="87"/>
      <c r="H3226" s="87"/>
      <c r="I3226" s="16"/>
      <c r="J3226" s="16"/>
      <c r="K3226" s="32"/>
      <c r="L3226" s="16"/>
      <c r="M3226" s="16"/>
      <c r="N3226" s="16"/>
      <c r="AA3226" s="20"/>
      <c r="AB3226" s="20"/>
      <c r="AC3226" s="20"/>
      <c r="AD3226" s="20"/>
      <c r="AE3226" s="20"/>
      <c r="AF3226" s="20"/>
      <c r="AG3226" s="20"/>
      <c r="AH3226" s="20"/>
    </row>
    <row r="3227" spans="1:34" s="1" customFormat="1">
      <c r="A3227" s="87"/>
      <c r="B3227" s="87"/>
      <c r="C3227" s="361"/>
      <c r="D3227" s="87"/>
      <c r="E3227" s="361"/>
      <c r="F3227" s="87"/>
      <c r="G3227" s="87"/>
      <c r="H3227" s="87"/>
      <c r="I3227" s="16"/>
      <c r="J3227" s="16"/>
      <c r="K3227" s="32"/>
      <c r="L3227" s="16"/>
      <c r="M3227" s="16"/>
      <c r="N3227" s="16"/>
      <c r="AA3227" s="20"/>
      <c r="AB3227" s="20"/>
      <c r="AC3227" s="20"/>
      <c r="AD3227" s="20"/>
      <c r="AE3227" s="20"/>
      <c r="AF3227" s="20"/>
      <c r="AG3227" s="20"/>
      <c r="AH3227" s="20"/>
    </row>
    <row r="3228" spans="1:34" s="1" customFormat="1">
      <c r="A3228" s="87"/>
      <c r="B3228" s="87"/>
      <c r="C3228" s="361"/>
      <c r="D3228" s="87"/>
      <c r="E3228" s="361"/>
      <c r="F3228" s="87"/>
      <c r="G3228" s="87"/>
      <c r="H3228" s="87"/>
      <c r="I3228" s="16"/>
      <c r="J3228" s="16"/>
      <c r="K3228" s="32"/>
      <c r="L3228" s="16"/>
      <c r="M3228" s="16"/>
      <c r="N3228" s="16"/>
      <c r="AA3228" s="20"/>
      <c r="AB3228" s="20"/>
      <c r="AC3228" s="20"/>
      <c r="AD3228" s="20"/>
      <c r="AE3228" s="20"/>
      <c r="AF3228" s="20"/>
      <c r="AG3228" s="20"/>
      <c r="AH3228" s="20"/>
    </row>
    <row r="3229" spans="1:34" s="1" customFormat="1">
      <c r="A3229" s="87"/>
      <c r="B3229" s="87"/>
      <c r="C3229" s="361"/>
      <c r="D3229" s="87"/>
      <c r="E3229" s="361"/>
      <c r="F3229" s="87"/>
      <c r="G3229" s="87"/>
      <c r="H3229" s="87"/>
      <c r="I3229" s="16"/>
      <c r="J3229" s="16"/>
      <c r="K3229" s="32"/>
      <c r="L3229" s="16"/>
      <c r="M3229" s="16"/>
      <c r="N3229" s="16"/>
      <c r="AA3229" s="20"/>
      <c r="AB3229" s="20"/>
      <c r="AC3229" s="20"/>
      <c r="AD3229" s="20"/>
      <c r="AE3229" s="20"/>
      <c r="AF3229" s="20"/>
      <c r="AG3229" s="20"/>
      <c r="AH3229" s="20"/>
    </row>
    <row r="3230" spans="1:34" s="1" customFormat="1">
      <c r="A3230" s="87"/>
      <c r="B3230" s="87"/>
      <c r="C3230" s="361"/>
      <c r="D3230" s="87"/>
      <c r="E3230" s="361"/>
      <c r="F3230" s="87"/>
      <c r="G3230" s="87"/>
      <c r="H3230" s="87"/>
      <c r="I3230" s="16"/>
      <c r="J3230" s="16"/>
      <c r="K3230" s="32"/>
      <c r="L3230" s="16"/>
      <c r="M3230" s="16"/>
      <c r="N3230" s="16"/>
      <c r="AA3230" s="20"/>
      <c r="AB3230" s="20"/>
      <c r="AC3230" s="20"/>
      <c r="AD3230" s="20"/>
      <c r="AE3230" s="20"/>
      <c r="AF3230" s="20"/>
      <c r="AG3230" s="20"/>
      <c r="AH3230" s="20"/>
    </row>
    <row r="3231" spans="1:34" s="1" customFormat="1">
      <c r="A3231" s="87"/>
      <c r="B3231" s="87"/>
      <c r="C3231" s="361"/>
      <c r="D3231" s="87"/>
      <c r="E3231" s="361"/>
      <c r="F3231" s="87"/>
      <c r="G3231" s="87"/>
      <c r="H3231" s="87"/>
      <c r="I3231" s="16"/>
      <c r="J3231" s="16"/>
      <c r="K3231" s="32"/>
      <c r="L3231" s="16"/>
      <c r="M3231" s="16"/>
      <c r="N3231" s="16"/>
      <c r="AA3231" s="20"/>
      <c r="AB3231" s="20"/>
      <c r="AC3231" s="20"/>
      <c r="AD3231" s="20"/>
      <c r="AE3231" s="20"/>
      <c r="AF3231" s="20"/>
      <c r="AG3231" s="20"/>
      <c r="AH3231" s="20"/>
    </row>
    <row r="3232" spans="1:34" s="1" customFormat="1">
      <c r="A3232" s="87"/>
      <c r="B3232" s="87"/>
      <c r="C3232" s="361"/>
      <c r="D3232" s="87"/>
      <c r="E3232" s="361"/>
      <c r="F3232" s="87"/>
      <c r="G3232" s="87"/>
      <c r="H3232" s="87"/>
      <c r="I3232" s="16"/>
      <c r="J3232" s="16"/>
      <c r="K3232" s="32"/>
      <c r="L3232" s="16"/>
      <c r="M3232" s="16"/>
      <c r="N3232" s="16"/>
      <c r="AA3232" s="20"/>
      <c r="AB3232" s="20"/>
      <c r="AC3232" s="20"/>
      <c r="AD3232" s="20"/>
      <c r="AE3232" s="20"/>
      <c r="AF3232" s="20"/>
      <c r="AG3232" s="20"/>
      <c r="AH3232" s="20"/>
    </row>
    <row r="3233" spans="1:34" s="1" customFormat="1">
      <c r="A3233" s="87"/>
      <c r="B3233" s="87"/>
      <c r="C3233" s="361"/>
      <c r="D3233" s="87"/>
      <c r="E3233" s="361"/>
      <c r="F3233" s="87"/>
      <c r="G3233" s="87"/>
      <c r="H3233" s="87"/>
      <c r="I3233" s="16"/>
      <c r="J3233" s="16"/>
      <c r="K3233" s="32"/>
      <c r="L3233" s="16"/>
      <c r="M3233" s="16"/>
      <c r="N3233" s="16"/>
      <c r="AA3233" s="20"/>
      <c r="AB3233" s="20"/>
      <c r="AC3233" s="20"/>
      <c r="AD3233" s="20"/>
      <c r="AE3233" s="20"/>
      <c r="AF3233" s="20"/>
      <c r="AG3233" s="20"/>
      <c r="AH3233" s="20"/>
    </row>
    <row r="3234" spans="1:34" s="1" customFormat="1">
      <c r="A3234" s="87"/>
      <c r="B3234" s="87"/>
      <c r="C3234" s="361"/>
      <c r="D3234" s="87"/>
      <c r="E3234" s="361"/>
      <c r="F3234" s="87"/>
      <c r="G3234" s="87"/>
      <c r="H3234" s="87"/>
      <c r="I3234" s="16"/>
      <c r="J3234" s="16"/>
      <c r="K3234" s="32"/>
      <c r="L3234" s="16"/>
      <c r="M3234" s="16"/>
      <c r="N3234" s="16"/>
      <c r="AA3234" s="20"/>
      <c r="AB3234" s="20"/>
      <c r="AC3234" s="20"/>
      <c r="AD3234" s="20"/>
      <c r="AE3234" s="20"/>
      <c r="AF3234" s="20"/>
      <c r="AG3234" s="20"/>
      <c r="AH3234" s="20"/>
    </row>
    <row r="3235" spans="1:34" s="1" customFormat="1">
      <c r="A3235" s="87"/>
      <c r="B3235" s="87"/>
      <c r="C3235" s="361"/>
      <c r="D3235" s="87"/>
      <c r="E3235" s="361"/>
      <c r="F3235" s="87"/>
      <c r="G3235" s="87"/>
      <c r="H3235" s="87"/>
      <c r="I3235" s="16"/>
      <c r="J3235" s="16"/>
      <c r="K3235" s="32"/>
      <c r="L3235" s="16"/>
      <c r="M3235" s="16"/>
      <c r="N3235" s="16"/>
      <c r="AA3235" s="20"/>
      <c r="AB3235" s="20"/>
      <c r="AC3235" s="20"/>
      <c r="AD3235" s="20"/>
      <c r="AE3235" s="20"/>
      <c r="AF3235" s="20"/>
      <c r="AG3235" s="20"/>
      <c r="AH3235" s="20"/>
    </row>
    <row r="3236" spans="1:34" s="1" customFormat="1">
      <c r="A3236" s="87"/>
      <c r="B3236" s="87"/>
      <c r="C3236" s="361"/>
      <c r="D3236" s="87"/>
      <c r="E3236" s="361"/>
      <c r="F3236" s="87"/>
      <c r="G3236" s="87"/>
      <c r="H3236" s="87"/>
      <c r="I3236" s="16"/>
      <c r="J3236" s="16"/>
      <c r="K3236" s="32"/>
      <c r="L3236" s="16"/>
      <c r="M3236" s="16"/>
      <c r="N3236" s="16"/>
      <c r="AA3236" s="20"/>
      <c r="AB3236" s="20"/>
      <c r="AC3236" s="20"/>
      <c r="AD3236" s="20"/>
      <c r="AE3236" s="20"/>
      <c r="AF3236" s="20"/>
      <c r="AG3236" s="20"/>
      <c r="AH3236" s="20"/>
    </row>
    <row r="3237" spans="1:34" s="1" customFormat="1">
      <c r="A3237" s="87"/>
      <c r="B3237" s="87"/>
      <c r="C3237" s="361"/>
      <c r="D3237" s="87"/>
      <c r="E3237" s="361"/>
      <c r="F3237" s="87"/>
      <c r="G3237" s="87"/>
      <c r="H3237" s="87"/>
      <c r="I3237" s="16"/>
      <c r="J3237" s="16"/>
      <c r="K3237" s="32"/>
      <c r="L3237" s="16"/>
      <c r="M3237" s="16"/>
      <c r="N3237" s="16"/>
      <c r="AA3237" s="20"/>
      <c r="AB3237" s="20"/>
      <c r="AC3237" s="20"/>
      <c r="AD3237" s="20"/>
      <c r="AE3237" s="20"/>
      <c r="AF3237" s="20"/>
      <c r="AG3237" s="20"/>
      <c r="AH3237" s="20"/>
    </row>
    <row r="3238" spans="1:34" s="1" customFormat="1">
      <c r="A3238" s="87"/>
      <c r="B3238" s="87"/>
      <c r="C3238" s="361"/>
      <c r="D3238" s="87"/>
      <c r="E3238" s="361"/>
      <c r="F3238" s="87"/>
      <c r="G3238" s="87"/>
      <c r="H3238" s="87"/>
      <c r="I3238" s="16"/>
      <c r="J3238" s="16"/>
      <c r="K3238" s="32"/>
      <c r="L3238" s="16"/>
      <c r="M3238" s="16"/>
      <c r="N3238" s="16"/>
      <c r="AA3238" s="20"/>
      <c r="AB3238" s="20"/>
      <c r="AC3238" s="20"/>
      <c r="AD3238" s="20"/>
      <c r="AE3238" s="20"/>
      <c r="AF3238" s="20"/>
      <c r="AG3238" s="20"/>
      <c r="AH3238" s="20"/>
    </row>
    <row r="3239" spans="1:34" s="1" customFormat="1">
      <c r="A3239" s="87"/>
      <c r="B3239" s="87"/>
      <c r="C3239" s="361"/>
      <c r="D3239" s="87"/>
      <c r="E3239" s="361"/>
      <c r="F3239" s="87"/>
      <c r="G3239" s="87"/>
      <c r="H3239" s="87"/>
      <c r="I3239" s="16"/>
      <c r="J3239" s="16"/>
      <c r="K3239" s="32"/>
      <c r="L3239" s="16"/>
      <c r="M3239" s="16"/>
      <c r="N3239" s="16"/>
      <c r="AA3239" s="20"/>
      <c r="AB3239" s="20"/>
      <c r="AC3239" s="20"/>
      <c r="AD3239" s="20"/>
      <c r="AE3239" s="20"/>
      <c r="AF3239" s="20"/>
      <c r="AG3239" s="20"/>
      <c r="AH3239" s="20"/>
    </row>
    <row r="3240" spans="1:34" s="1" customFormat="1">
      <c r="A3240" s="87"/>
      <c r="B3240" s="87"/>
      <c r="C3240" s="361"/>
      <c r="D3240" s="87"/>
      <c r="E3240" s="361"/>
      <c r="F3240" s="87"/>
      <c r="G3240" s="87"/>
      <c r="H3240" s="87"/>
      <c r="I3240" s="16"/>
      <c r="J3240" s="16"/>
      <c r="K3240" s="32"/>
      <c r="L3240" s="16"/>
      <c r="M3240" s="16"/>
      <c r="N3240" s="16"/>
      <c r="AA3240" s="20"/>
      <c r="AB3240" s="20"/>
      <c r="AC3240" s="20"/>
      <c r="AD3240" s="20"/>
      <c r="AE3240" s="20"/>
      <c r="AF3240" s="20"/>
      <c r="AG3240" s="20"/>
      <c r="AH3240" s="20"/>
    </row>
    <row r="3241" spans="1:34" s="1" customFormat="1">
      <c r="A3241" s="87"/>
      <c r="B3241" s="87"/>
      <c r="C3241" s="361"/>
      <c r="D3241" s="87"/>
      <c r="E3241" s="361"/>
      <c r="F3241" s="87"/>
      <c r="G3241" s="87"/>
      <c r="H3241" s="87"/>
      <c r="I3241" s="16"/>
      <c r="J3241" s="16"/>
      <c r="K3241" s="32"/>
      <c r="L3241" s="16"/>
      <c r="M3241" s="16"/>
      <c r="N3241" s="16"/>
      <c r="AA3241" s="20"/>
      <c r="AB3241" s="20"/>
      <c r="AC3241" s="20"/>
      <c r="AD3241" s="20"/>
      <c r="AE3241" s="20"/>
      <c r="AF3241" s="20"/>
      <c r="AG3241" s="20"/>
      <c r="AH3241" s="20"/>
    </row>
    <row r="3242" spans="1:34" s="1" customFormat="1">
      <c r="A3242" s="87"/>
      <c r="B3242" s="87"/>
      <c r="C3242" s="361"/>
      <c r="D3242" s="87"/>
      <c r="E3242" s="361"/>
      <c r="F3242" s="87"/>
      <c r="G3242" s="87"/>
      <c r="H3242" s="87"/>
      <c r="I3242" s="16"/>
      <c r="J3242" s="16"/>
      <c r="K3242" s="32"/>
      <c r="L3242" s="16"/>
      <c r="M3242" s="16"/>
      <c r="N3242" s="16"/>
      <c r="AA3242" s="20"/>
      <c r="AB3242" s="20"/>
      <c r="AC3242" s="20"/>
      <c r="AD3242" s="20"/>
      <c r="AE3242" s="20"/>
      <c r="AF3242" s="20"/>
      <c r="AG3242" s="20"/>
      <c r="AH3242" s="20"/>
    </row>
    <row r="3243" spans="1:34" s="1" customFormat="1">
      <c r="A3243" s="87"/>
      <c r="B3243" s="87"/>
      <c r="C3243" s="361"/>
      <c r="D3243" s="87"/>
      <c r="E3243" s="361"/>
      <c r="F3243" s="87"/>
      <c r="G3243" s="87"/>
      <c r="H3243" s="87"/>
      <c r="I3243" s="16"/>
      <c r="J3243" s="16"/>
      <c r="K3243" s="32"/>
      <c r="L3243" s="16"/>
      <c r="M3243" s="16"/>
      <c r="N3243" s="16"/>
      <c r="AA3243" s="20"/>
      <c r="AB3243" s="20"/>
      <c r="AC3243" s="20"/>
      <c r="AD3243" s="20"/>
      <c r="AE3243" s="20"/>
      <c r="AF3243" s="20"/>
      <c r="AG3243" s="20"/>
      <c r="AH3243" s="20"/>
    </row>
    <row r="3244" spans="1:34" s="1" customFormat="1">
      <c r="A3244" s="87"/>
      <c r="B3244" s="87"/>
      <c r="C3244" s="361"/>
      <c r="D3244" s="87"/>
      <c r="E3244" s="361"/>
      <c r="F3244" s="87"/>
      <c r="G3244" s="87"/>
      <c r="H3244" s="87"/>
      <c r="I3244" s="16"/>
      <c r="J3244" s="16"/>
      <c r="K3244" s="32"/>
      <c r="L3244" s="16"/>
      <c r="M3244" s="16"/>
      <c r="N3244" s="16"/>
      <c r="AA3244" s="20"/>
      <c r="AB3244" s="20"/>
      <c r="AC3244" s="20"/>
      <c r="AD3244" s="20"/>
      <c r="AE3244" s="20"/>
      <c r="AF3244" s="20"/>
      <c r="AG3244" s="20"/>
      <c r="AH3244" s="20"/>
    </row>
    <row r="3245" spans="1:34" s="1" customFormat="1">
      <c r="A3245" s="87"/>
      <c r="B3245" s="87"/>
      <c r="C3245" s="361"/>
      <c r="D3245" s="87"/>
      <c r="E3245" s="361"/>
      <c r="F3245" s="87"/>
      <c r="G3245" s="87"/>
      <c r="H3245" s="87"/>
      <c r="I3245" s="16"/>
      <c r="J3245" s="16"/>
      <c r="K3245" s="32"/>
      <c r="L3245" s="16"/>
      <c r="M3245" s="16"/>
      <c r="N3245" s="16"/>
      <c r="AA3245" s="20"/>
      <c r="AB3245" s="20"/>
      <c r="AC3245" s="20"/>
      <c r="AD3245" s="20"/>
      <c r="AE3245" s="20"/>
      <c r="AF3245" s="20"/>
      <c r="AG3245" s="20"/>
      <c r="AH3245" s="20"/>
    </row>
    <row r="3246" spans="1:34" s="1" customFormat="1">
      <c r="A3246" s="87"/>
      <c r="B3246" s="87"/>
      <c r="C3246" s="361"/>
      <c r="D3246" s="87"/>
      <c r="E3246" s="361"/>
      <c r="F3246" s="87"/>
      <c r="G3246" s="87"/>
      <c r="H3246" s="87"/>
      <c r="I3246" s="16"/>
      <c r="J3246" s="16"/>
      <c r="K3246" s="32"/>
      <c r="L3246" s="16"/>
      <c r="M3246" s="16"/>
      <c r="N3246" s="16"/>
      <c r="AA3246" s="20"/>
      <c r="AB3246" s="20"/>
      <c r="AC3246" s="20"/>
      <c r="AD3246" s="20"/>
      <c r="AE3246" s="20"/>
      <c r="AF3246" s="20"/>
      <c r="AG3246" s="20"/>
      <c r="AH3246" s="20"/>
    </row>
    <row r="3247" spans="1:34" s="1" customFormat="1">
      <c r="A3247" s="87"/>
      <c r="B3247" s="87"/>
      <c r="C3247" s="361"/>
      <c r="D3247" s="87"/>
      <c r="E3247" s="361"/>
      <c r="F3247" s="87"/>
      <c r="G3247" s="87"/>
      <c r="H3247" s="87"/>
      <c r="I3247" s="16"/>
      <c r="J3247" s="16"/>
      <c r="K3247" s="32"/>
      <c r="L3247" s="16"/>
      <c r="M3247" s="16"/>
      <c r="N3247" s="16"/>
      <c r="AA3247" s="20"/>
      <c r="AB3247" s="20"/>
      <c r="AC3247" s="20"/>
      <c r="AD3247" s="20"/>
      <c r="AE3247" s="20"/>
      <c r="AF3247" s="20"/>
      <c r="AG3247" s="20"/>
      <c r="AH3247" s="20"/>
    </row>
    <row r="3248" spans="1:34" s="1" customFormat="1">
      <c r="A3248" s="87"/>
      <c r="B3248" s="87"/>
      <c r="C3248" s="361"/>
      <c r="D3248" s="87"/>
      <c r="E3248" s="361"/>
      <c r="F3248" s="87"/>
      <c r="G3248" s="87"/>
      <c r="H3248" s="87"/>
      <c r="I3248" s="16"/>
      <c r="J3248" s="16"/>
      <c r="K3248" s="32"/>
      <c r="L3248" s="16"/>
      <c r="M3248" s="16"/>
      <c r="N3248" s="16"/>
      <c r="AA3248" s="20"/>
      <c r="AB3248" s="20"/>
      <c r="AC3248" s="20"/>
      <c r="AD3248" s="20"/>
      <c r="AE3248" s="20"/>
      <c r="AF3248" s="20"/>
      <c r="AG3248" s="20"/>
      <c r="AH3248" s="20"/>
    </row>
    <row r="3249" spans="1:34" s="1" customFormat="1">
      <c r="A3249" s="87"/>
      <c r="B3249" s="87"/>
      <c r="C3249" s="361"/>
      <c r="D3249" s="87"/>
      <c r="E3249" s="361"/>
      <c r="F3249" s="87"/>
      <c r="G3249" s="87"/>
      <c r="H3249" s="87"/>
      <c r="I3249" s="16"/>
      <c r="J3249" s="16"/>
      <c r="K3249" s="32"/>
      <c r="L3249" s="16"/>
      <c r="M3249" s="16"/>
      <c r="N3249" s="16"/>
      <c r="AA3249" s="20"/>
      <c r="AB3249" s="20"/>
      <c r="AC3249" s="20"/>
      <c r="AD3249" s="20"/>
      <c r="AE3249" s="20"/>
      <c r="AF3249" s="20"/>
      <c r="AG3249" s="20"/>
      <c r="AH3249" s="20"/>
    </row>
    <row r="3250" spans="1:34" s="1" customFormat="1">
      <c r="A3250" s="87"/>
      <c r="B3250" s="87"/>
      <c r="C3250" s="361"/>
      <c r="D3250" s="87"/>
      <c r="E3250" s="361"/>
      <c r="F3250" s="87"/>
      <c r="G3250" s="87"/>
      <c r="H3250" s="87"/>
      <c r="I3250" s="16"/>
      <c r="J3250" s="16"/>
      <c r="K3250" s="32"/>
      <c r="L3250" s="16"/>
      <c r="M3250" s="16"/>
      <c r="N3250" s="16"/>
      <c r="AA3250" s="20"/>
      <c r="AB3250" s="20"/>
      <c r="AC3250" s="20"/>
      <c r="AD3250" s="20"/>
      <c r="AE3250" s="20"/>
      <c r="AF3250" s="20"/>
      <c r="AG3250" s="20"/>
      <c r="AH3250" s="20"/>
    </row>
    <row r="3251" spans="1:34" s="1" customFormat="1">
      <c r="A3251" s="87"/>
      <c r="B3251" s="87"/>
      <c r="C3251" s="361"/>
      <c r="D3251" s="87"/>
      <c r="E3251" s="361"/>
      <c r="F3251" s="87"/>
      <c r="G3251" s="87"/>
      <c r="H3251" s="87"/>
      <c r="I3251" s="16"/>
      <c r="J3251" s="16"/>
      <c r="K3251" s="32"/>
      <c r="L3251" s="16"/>
      <c r="M3251" s="16"/>
      <c r="N3251" s="16"/>
      <c r="AA3251" s="20"/>
      <c r="AB3251" s="20"/>
      <c r="AC3251" s="20"/>
      <c r="AD3251" s="20"/>
      <c r="AE3251" s="20"/>
      <c r="AF3251" s="20"/>
      <c r="AG3251" s="20"/>
      <c r="AH3251" s="20"/>
    </row>
    <row r="3252" spans="1:34" s="1" customFormat="1">
      <c r="A3252" s="87"/>
      <c r="B3252" s="87"/>
      <c r="C3252" s="361"/>
      <c r="D3252" s="87"/>
      <c r="E3252" s="361"/>
      <c r="F3252" s="87"/>
      <c r="G3252" s="87"/>
      <c r="H3252" s="87"/>
      <c r="I3252" s="16"/>
      <c r="J3252" s="16"/>
      <c r="K3252" s="32"/>
      <c r="L3252" s="16"/>
      <c r="M3252" s="16"/>
      <c r="N3252" s="16"/>
      <c r="AA3252" s="20"/>
      <c r="AB3252" s="20"/>
      <c r="AC3252" s="20"/>
      <c r="AD3252" s="20"/>
      <c r="AE3252" s="20"/>
      <c r="AF3252" s="20"/>
      <c r="AG3252" s="20"/>
      <c r="AH3252" s="20"/>
    </row>
    <row r="3253" spans="1:34" s="1" customFormat="1">
      <c r="A3253" s="87"/>
      <c r="B3253" s="87"/>
      <c r="C3253" s="361"/>
      <c r="D3253" s="87"/>
      <c r="E3253" s="361"/>
      <c r="F3253" s="87"/>
      <c r="G3253" s="87"/>
      <c r="H3253" s="87"/>
      <c r="I3253" s="16"/>
      <c r="J3253" s="16"/>
      <c r="K3253" s="32"/>
      <c r="L3253" s="16"/>
      <c r="M3253" s="16"/>
      <c r="N3253" s="16"/>
      <c r="AA3253" s="20"/>
      <c r="AB3253" s="20"/>
      <c r="AC3253" s="20"/>
      <c r="AD3253" s="20"/>
      <c r="AE3253" s="20"/>
      <c r="AF3253" s="20"/>
      <c r="AG3253" s="20"/>
      <c r="AH3253" s="20"/>
    </row>
    <row r="3254" spans="1:34" s="1" customFormat="1">
      <c r="A3254" s="87"/>
      <c r="B3254" s="87"/>
      <c r="C3254" s="361"/>
      <c r="D3254" s="87"/>
      <c r="E3254" s="361"/>
      <c r="F3254" s="87"/>
      <c r="G3254" s="87"/>
      <c r="H3254" s="87"/>
      <c r="I3254" s="16"/>
      <c r="J3254" s="16"/>
      <c r="K3254" s="32"/>
      <c r="L3254" s="16"/>
      <c r="M3254" s="16"/>
      <c r="N3254" s="16"/>
      <c r="AA3254" s="20"/>
      <c r="AB3254" s="20"/>
      <c r="AC3254" s="20"/>
      <c r="AD3254" s="20"/>
      <c r="AE3254" s="20"/>
      <c r="AF3254" s="20"/>
      <c r="AG3254" s="20"/>
      <c r="AH3254" s="20"/>
    </row>
    <row r="3255" spans="1:34" s="1" customFormat="1">
      <c r="A3255" s="87"/>
      <c r="B3255" s="87"/>
      <c r="C3255" s="361"/>
      <c r="D3255" s="87"/>
      <c r="E3255" s="361"/>
      <c r="F3255" s="87"/>
      <c r="G3255" s="87"/>
      <c r="H3255" s="87"/>
      <c r="I3255" s="16"/>
      <c r="J3255" s="16"/>
      <c r="K3255" s="32"/>
      <c r="L3255" s="16"/>
      <c r="M3255" s="16"/>
      <c r="N3255" s="16"/>
      <c r="AA3255" s="20"/>
      <c r="AB3255" s="20"/>
      <c r="AC3255" s="20"/>
      <c r="AD3255" s="20"/>
      <c r="AE3255" s="20"/>
      <c r="AF3255" s="20"/>
      <c r="AG3255" s="20"/>
      <c r="AH3255" s="20"/>
    </row>
    <row r="3256" spans="1:34" s="1" customFormat="1">
      <c r="A3256" s="87"/>
      <c r="B3256" s="87"/>
      <c r="C3256" s="361"/>
      <c r="D3256" s="87"/>
      <c r="E3256" s="361"/>
      <c r="F3256" s="87"/>
      <c r="G3256" s="87"/>
      <c r="H3256" s="87"/>
      <c r="I3256" s="16"/>
      <c r="J3256" s="16"/>
      <c r="K3256" s="32"/>
      <c r="L3256" s="16"/>
      <c r="M3256" s="16"/>
      <c r="N3256" s="16"/>
      <c r="AA3256" s="20"/>
      <c r="AB3256" s="20"/>
      <c r="AC3256" s="20"/>
      <c r="AD3256" s="20"/>
      <c r="AE3256" s="20"/>
      <c r="AF3256" s="20"/>
      <c r="AG3256" s="20"/>
      <c r="AH3256" s="20"/>
    </row>
    <row r="3257" spans="1:34" s="1" customFormat="1">
      <c r="A3257" s="87"/>
      <c r="B3257" s="87"/>
      <c r="C3257" s="361"/>
      <c r="D3257" s="87"/>
      <c r="E3257" s="361"/>
      <c r="F3257" s="87"/>
      <c r="G3257" s="87"/>
      <c r="H3257" s="87"/>
      <c r="I3257" s="16"/>
      <c r="J3257" s="16"/>
      <c r="K3257" s="32"/>
      <c r="L3257" s="16"/>
      <c r="M3257" s="16"/>
      <c r="N3257" s="16"/>
      <c r="AA3257" s="20"/>
      <c r="AB3257" s="20"/>
      <c r="AC3257" s="20"/>
      <c r="AD3257" s="20"/>
      <c r="AE3257" s="20"/>
      <c r="AF3257" s="20"/>
      <c r="AG3257" s="20"/>
      <c r="AH3257" s="20"/>
    </row>
    <row r="3258" spans="1:34" s="1" customFormat="1">
      <c r="A3258" s="87"/>
      <c r="B3258" s="87"/>
      <c r="C3258" s="361"/>
      <c r="D3258" s="87"/>
      <c r="E3258" s="361"/>
      <c r="F3258" s="87"/>
      <c r="G3258" s="87"/>
      <c r="H3258" s="87"/>
      <c r="I3258" s="16"/>
      <c r="J3258" s="16"/>
      <c r="K3258" s="32"/>
      <c r="L3258" s="16"/>
      <c r="M3258" s="16"/>
      <c r="N3258" s="16"/>
      <c r="AA3258" s="20"/>
      <c r="AB3258" s="20"/>
      <c r="AC3258" s="20"/>
      <c r="AD3258" s="20"/>
      <c r="AE3258" s="20"/>
      <c r="AF3258" s="20"/>
      <c r="AG3258" s="20"/>
      <c r="AH3258" s="20"/>
    </row>
    <row r="3259" spans="1:34" s="1" customFormat="1">
      <c r="A3259" s="87"/>
      <c r="B3259" s="87"/>
      <c r="C3259" s="361"/>
      <c r="D3259" s="87"/>
      <c r="E3259" s="361"/>
      <c r="F3259" s="87"/>
      <c r="G3259" s="87"/>
      <c r="H3259" s="87"/>
      <c r="I3259" s="16"/>
      <c r="J3259" s="16"/>
      <c r="K3259" s="32"/>
      <c r="L3259" s="16"/>
      <c r="M3259" s="16"/>
      <c r="N3259" s="16"/>
      <c r="AA3259" s="20"/>
      <c r="AB3259" s="20"/>
      <c r="AC3259" s="20"/>
      <c r="AD3259" s="20"/>
      <c r="AE3259" s="20"/>
      <c r="AF3259" s="20"/>
      <c r="AG3259" s="20"/>
      <c r="AH3259" s="20"/>
    </row>
    <row r="3260" spans="1:34" s="1" customFormat="1">
      <c r="A3260" s="87"/>
      <c r="B3260" s="87"/>
      <c r="C3260" s="361"/>
      <c r="D3260" s="87"/>
      <c r="E3260" s="361"/>
      <c r="F3260" s="87"/>
      <c r="G3260" s="87"/>
      <c r="H3260" s="87"/>
      <c r="I3260" s="16"/>
      <c r="J3260" s="16"/>
      <c r="K3260" s="32"/>
      <c r="L3260" s="16"/>
      <c r="M3260" s="16"/>
      <c r="N3260" s="16"/>
      <c r="AA3260" s="20"/>
      <c r="AB3260" s="20"/>
      <c r="AC3260" s="20"/>
      <c r="AD3260" s="20"/>
      <c r="AE3260" s="20"/>
      <c r="AF3260" s="20"/>
      <c r="AG3260" s="20"/>
      <c r="AH3260" s="20"/>
    </row>
    <row r="3261" spans="1:34" s="1" customFormat="1">
      <c r="A3261" s="87"/>
      <c r="B3261" s="87"/>
      <c r="C3261" s="361"/>
      <c r="D3261" s="87"/>
      <c r="E3261" s="361"/>
      <c r="F3261" s="87"/>
      <c r="G3261" s="87"/>
      <c r="H3261" s="87"/>
      <c r="I3261" s="16"/>
      <c r="J3261" s="16"/>
      <c r="K3261" s="32"/>
      <c r="L3261" s="16"/>
      <c r="M3261" s="16"/>
      <c r="N3261" s="16"/>
      <c r="AA3261" s="20"/>
      <c r="AB3261" s="20"/>
      <c r="AC3261" s="20"/>
      <c r="AD3261" s="20"/>
      <c r="AE3261" s="20"/>
      <c r="AF3261" s="20"/>
      <c r="AG3261" s="20"/>
      <c r="AH3261" s="20"/>
    </row>
    <row r="3262" spans="1:34" s="1" customFormat="1">
      <c r="A3262" s="87"/>
      <c r="B3262" s="87"/>
      <c r="C3262" s="361"/>
      <c r="D3262" s="87"/>
      <c r="E3262" s="361"/>
      <c r="F3262" s="87"/>
      <c r="G3262" s="87"/>
      <c r="H3262" s="87"/>
      <c r="I3262" s="16"/>
      <c r="J3262" s="16"/>
      <c r="K3262" s="32"/>
      <c r="L3262" s="16"/>
      <c r="M3262" s="16"/>
      <c r="N3262" s="16"/>
      <c r="AA3262" s="20"/>
      <c r="AB3262" s="20"/>
      <c r="AC3262" s="20"/>
      <c r="AD3262" s="20"/>
      <c r="AE3262" s="20"/>
      <c r="AF3262" s="20"/>
      <c r="AG3262" s="20"/>
      <c r="AH3262" s="20"/>
    </row>
    <row r="3263" spans="1:34" s="1" customFormat="1">
      <c r="A3263" s="87"/>
      <c r="B3263" s="87"/>
      <c r="C3263" s="361"/>
      <c r="D3263" s="87"/>
      <c r="E3263" s="361"/>
      <c r="F3263" s="87"/>
      <c r="G3263" s="87"/>
      <c r="H3263" s="87"/>
      <c r="I3263" s="16"/>
      <c r="J3263" s="16"/>
      <c r="K3263" s="32"/>
      <c r="L3263" s="16"/>
      <c r="M3263" s="16"/>
      <c r="N3263" s="16"/>
      <c r="AA3263" s="20"/>
      <c r="AB3263" s="20"/>
      <c r="AC3263" s="20"/>
      <c r="AD3263" s="20"/>
      <c r="AE3263" s="20"/>
      <c r="AF3263" s="20"/>
      <c r="AG3263" s="20"/>
      <c r="AH3263" s="20"/>
    </row>
    <row r="3264" spans="1:34" s="1" customFormat="1">
      <c r="A3264" s="87"/>
      <c r="B3264" s="87"/>
      <c r="C3264" s="361"/>
      <c r="D3264" s="87"/>
      <c r="E3264" s="361"/>
      <c r="F3264" s="87"/>
      <c r="G3264" s="87"/>
      <c r="H3264" s="87"/>
      <c r="I3264" s="16"/>
      <c r="J3264" s="16"/>
      <c r="K3264" s="32"/>
      <c r="L3264" s="16"/>
      <c r="M3264" s="16"/>
      <c r="N3264" s="16"/>
      <c r="AA3264" s="20"/>
      <c r="AB3264" s="20"/>
      <c r="AC3264" s="20"/>
      <c r="AD3264" s="20"/>
      <c r="AE3264" s="20"/>
      <c r="AF3264" s="20"/>
      <c r="AG3264" s="20"/>
      <c r="AH3264" s="20"/>
    </row>
    <row r="3265" spans="1:34" s="1" customFormat="1">
      <c r="A3265" s="87"/>
      <c r="B3265" s="87"/>
      <c r="C3265" s="361"/>
      <c r="D3265" s="87"/>
      <c r="E3265" s="361"/>
      <c r="F3265" s="87"/>
      <c r="G3265" s="87"/>
      <c r="H3265" s="87"/>
      <c r="I3265" s="16"/>
      <c r="J3265" s="16"/>
      <c r="K3265" s="32"/>
      <c r="L3265" s="16"/>
      <c r="M3265" s="16"/>
      <c r="N3265" s="16"/>
      <c r="AA3265" s="20"/>
      <c r="AB3265" s="20"/>
      <c r="AC3265" s="20"/>
      <c r="AD3265" s="20"/>
      <c r="AE3265" s="20"/>
      <c r="AF3265" s="20"/>
      <c r="AG3265" s="20"/>
      <c r="AH3265" s="20"/>
    </row>
    <row r="3266" spans="1:34" s="1" customFormat="1">
      <c r="A3266" s="87"/>
      <c r="B3266" s="87"/>
      <c r="C3266" s="361"/>
      <c r="D3266" s="87"/>
      <c r="E3266" s="361"/>
      <c r="F3266" s="87"/>
      <c r="G3266" s="87"/>
      <c r="H3266" s="87"/>
      <c r="I3266" s="16"/>
      <c r="J3266" s="16"/>
      <c r="K3266" s="32"/>
      <c r="L3266" s="16"/>
      <c r="M3266" s="16"/>
      <c r="N3266" s="16"/>
      <c r="AA3266" s="20"/>
      <c r="AB3266" s="20"/>
      <c r="AC3266" s="20"/>
      <c r="AD3266" s="20"/>
      <c r="AE3266" s="20"/>
      <c r="AF3266" s="20"/>
      <c r="AG3266" s="20"/>
      <c r="AH3266" s="20"/>
    </row>
    <row r="3267" spans="1:34" s="1" customFormat="1">
      <c r="A3267" s="87"/>
      <c r="B3267" s="87"/>
      <c r="C3267" s="361"/>
      <c r="D3267" s="87"/>
      <c r="E3267" s="361"/>
      <c r="F3267" s="87"/>
      <c r="G3267" s="87"/>
      <c r="H3267" s="87"/>
      <c r="I3267" s="16"/>
      <c r="J3267" s="16"/>
      <c r="K3267" s="32"/>
      <c r="L3267" s="16"/>
      <c r="M3267" s="16"/>
      <c r="N3267" s="16"/>
      <c r="AA3267" s="20"/>
      <c r="AB3267" s="20"/>
      <c r="AC3267" s="20"/>
      <c r="AD3267" s="20"/>
      <c r="AE3267" s="20"/>
      <c r="AF3267" s="20"/>
      <c r="AG3267" s="20"/>
      <c r="AH3267" s="20"/>
    </row>
    <row r="3268" spans="1:34" s="1" customFormat="1">
      <c r="A3268" s="87"/>
      <c r="B3268" s="87"/>
      <c r="C3268" s="361"/>
      <c r="D3268" s="87"/>
      <c r="E3268" s="361"/>
      <c r="F3268" s="87"/>
      <c r="G3268" s="87"/>
      <c r="H3268" s="87"/>
      <c r="I3268" s="16"/>
      <c r="J3268" s="16"/>
      <c r="K3268" s="32"/>
      <c r="L3268" s="16"/>
      <c r="M3268" s="16"/>
      <c r="N3268" s="16"/>
      <c r="AA3268" s="20"/>
      <c r="AB3268" s="20"/>
      <c r="AC3268" s="20"/>
      <c r="AD3268" s="20"/>
      <c r="AE3268" s="20"/>
      <c r="AF3268" s="20"/>
      <c r="AG3268" s="20"/>
      <c r="AH3268" s="20"/>
    </row>
    <row r="3269" spans="1:34" s="1" customFormat="1">
      <c r="A3269" s="87"/>
      <c r="B3269" s="87"/>
      <c r="C3269" s="361"/>
      <c r="D3269" s="87"/>
      <c r="E3269" s="361"/>
      <c r="F3269" s="87"/>
      <c r="G3269" s="87"/>
      <c r="H3269" s="87"/>
      <c r="I3269" s="16"/>
      <c r="J3269" s="16"/>
      <c r="K3269" s="32"/>
      <c r="L3269" s="16"/>
      <c r="M3269" s="16"/>
      <c r="N3269" s="16"/>
      <c r="AA3269" s="20"/>
      <c r="AB3269" s="20"/>
      <c r="AC3269" s="20"/>
      <c r="AD3269" s="20"/>
      <c r="AE3269" s="20"/>
      <c r="AF3269" s="20"/>
      <c r="AG3269" s="20"/>
      <c r="AH3269" s="20"/>
    </row>
    <row r="3270" spans="1:34" s="1" customFormat="1">
      <c r="A3270" s="87"/>
      <c r="B3270" s="87"/>
      <c r="C3270" s="361"/>
      <c r="D3270" s="87"/>
      <c r="E3270" s="361"/>
      <c r="F3270" s="87"/>
      <c r="G3270" s="87"/>
      <c r="H3270" s="87"/>
      <c r="I3270" s="16"/>
      <c r="J3270" s="16"/>
      <c r="K3270" s="32"/>
      <c r="L3270" s="16"/>
      <c r="M3270" s="16"/>
      <c r="N3270" s="16"/>
      <c r="AA3270" s="20"/>
      <c r="AB3270" s="20"/>
      <c r="AC3270" s="20"/>
      <c r="AD3270" s="20"/>
      <c r="AE3270" s="20"/>
      <c r="AF3270" s="20"/>
      <c r="AG3270" s="20"/>
      <c r="AH3270" s="20"/>
    </row>
    <row r="3271" spans="1:34" s="1" customFormat="1">
      <c r="A3271" s="87"/>
      <c r="B3271" s="87"/>
      <c r="C3271" s="361"/>
      <c r="D3271" s="87"/>
      <c r="E3271" s="361"/>
      <c r="F3271" s="87"/>
      <c r="G3271" s="87"/>
      <c r="H3271" s="87"/>
      <c r="I3271" s="16"/>
      <c r="J3271" s="16"/>
      <c r="K3271" s="32"/>
      <c r="L3271" s="16"/>
      <c r="M3271" s="16"/>
      <c r="N3271" s="16"/>
      <c r="AA3271" s="20"/>
      <c r="AB3271" s="20"/>
      <c r="AC3271" s="20"/>
      <c r="AD3271" s="20"/>
      <c r="AE3271" s="20"/>
      <c r="AF3271" s="20"/>
      <c r="AG3271" s="20"/>
      <c r="AH3271" s="20"/>
    </row>
    <row r="3272" spans="1:34" s="1" customFormat="1">
      <c r="A3272" s="87"/>
      <c r="B3272" s="87"/>
      <c r="C3272" s="361"/>
      <c r="D3272" s="87"/>
      <c r="E3272" s="361"/>
      <c r="F3272" s="87"/>
      <c r="G3272" s="87"/>
      <c r="H3272" s="87"/>
      <c r="I3272" s="16"/>
      <c r="J3272" s="16"/>
      <c r="K3272" s="32"/>
      <c r="L3272" s="16"/>
      <c r="M3272" s="16"/>
      <c r="N3272" s="16"/>
      <c r="AA3272" s="20"/>
      <c r="AB3272" s="20"/>
      <c r="AC3272" s="20"/>
      <c r="AD3272" s="20"/>
      <c r="AE3272" s="20"/>
      <c r="AF3272" s="20"/>
      <c r="AG3272" s="20"/>
      <c r="AH3272" s="20"/>
    </row>
    <row r="3273" spans="1:34" s="1" customFormat="1">
      <c r="A3273" s="87"/>
      <c r="B3273" s="87"/>
      <c r="C3273" s="361"/>
      <c r="D3273" s="87"/>
      <c r="E3273" s="361"/>
      <c r="F3273" s="87"/>
      <c r="G3273" s="87"/>
      <c r="H3273" s="87"/>
      <c r="I3273" s="16"/>
      <c r="J3273" s="16"/>
      <c r="K3273" s="32"/>
      <c r="L3273" s="16"/>
      <c r="M3273" s="16"/>
      <c r="N3273" s="16"/>
      <c r="AA3273" s="20"/>
      <c r="AB3273" s="20"/>
      <c r="AC3273" s="20"/>
      <c r="AD3273" s="20"/>
      <c r="AE3273" s="20"/>
      <c r="AF3273" s="20"/>
      <c r="AG3273" s="20"/>
      <c r="AH3273" s="20"/>
    </row>
    <row r="3274" spans="1:34" s="1" customFormat="1">
      <c r="A3274" s="87"/>
      <c r="B3274" s="87"/>
      <c r="C3274" s="361"/>
      <c r="D3274" s="87"/>
      <c r="E3274" s="361"/>
      <c r="F3274" s="87"/>
      <c r="G3274" s="87"/>
      <c r="H3274" s="87"/>
      <c r="I3274" s="16"/>
      <c r="J3274" s="16"/>
      <c r="K3274" s="32"/>
      <c r="L3274" s="16"/>
      <c r="M3274" s="16"/>
      <c r="N3274" s="16"/>
      <c r="AA3274" s="20"/>
      <c r="AB3274" s="20"/>
      <c r="AC3274" s="20"/>
      <c r="AD3274" s="20"/>
      <c r="AE3274" s="20"/>
      <c r="AF3274" s="20"/>
      <c r="AG3274" s="20"/>
      <c r="AH3274" s="20"/>
    </row>
    <row r="3275" spans="1:34" s="1" customFormat="1">
      <c r="A3275" s="87"/>
      <c r="B3275" s="87"/>
      <c r="C3275" s="361"/>
      <c r="D3275" s="87"/>
      <c r="E3275" s="361"/>
      <c r="F3275" s="87"/>
      <c r="G3275" s="87"/>
      <c r="H3275" s="87"/>
      <c r="I3275" s="16"/>
      <c r="J3275" s="16"/>
      <c r="K3275" s="32"/>
      <c r="L3275" s="16"/>
      <c r="M3275" s="16"/>
      <c r="N3275" s="16"/>
      <c r="AA3275" s="20"/>
      <c r="AB3275" s="20"/>
      <c r="AC3275" s="20"/>
      <c r="AD3275" s="20"/>
      <c r="AE3275" s="20"/>
      <c r="AF3275" s="20"/>
      <c r="AG3275" s="20"/>
      <c r="AH3275" s="20"/>
    </row>
    <row r="3276" spans="1:34" s="1" customFormat="1">
      <c r="A3276" s="87"/>
      <c r="B3276" s="87"/>
      <c r="C3276" s="361"/>
      <c r="D3276" s="87"/>
      <c r="E3276" s="361"/>
      <c r="F3276" s="87"/>
      <c r="G3276" s="87"/>
      <c r="H3276" s="87"/>
      <c r="I3276" s="16"/>
      <c r="J3276" s="16"/>
      <c r="K3276" s="32"/>
      <c r="L3276" s="16"/>
      <c r="M3276" s="16"/>
      <c r="N3276" s="16"/>
      <c r="AA3276" s="20"/>
      <c r="AB3276" s="20"/>
      <c r="AC3276" s="20"/>
      <c r="AD3276" s="20"/>
      <c r="AE3276" s="20"/>
      <c r="AF3276" s="20"/>
      <c r="AG3276" s="20"/>
      <c r="AH3276" s="20"/>
    </row>
    <row r="3277" spans="1:34" s="1" customFormat="1">
      <c r="A3277" s="87"/>
      <c r="B3277" s="87"/>
      <c r="C3277" s="361"/>
      <c r="D3277" s="87"/>
      <c r="E3277" s="361"/>
      <c r="F3277" s="87"/>
      <c r="G3277" s="87"/>
      <c r="H3277" s="87"/>
      <c r="I3277" s="16"/>
      <c r="J3277" s="16"/>
      <c r="K3277" s="32"/>
      <c r="L3277" s="16"/>
      <c r="M3277" s="16"/>
      <c r="N3277" s="16"/>
      <c r="AA3277" s="20"/>
      <c r="AB3277" s="20"/>
      <c r="AC3277" s="20"/>
      <c r="AD3277" s="20"/>
      <c r="AE3277" s="20"/>
      <c r="AF3277" s="20"/>
      <c r="AG3277" s="20"/>
      <c r="AH3277" s="20"/>
    </row>
    <row r="3278" spans="1:34" s="1" customFormat="1">
      <c r="A3278" s="87"/>
      <c r="B3278" s="87"/>
      <c r="C3278" s="361"/>
      <c r="D3278" s="87"/>
      <c r="E3278" s="361"/>
      <c r="F3278" s="87"/>
      <c r="G3278" s="87"/>
      <c r="H3278" s="87"/>
      <c r="I3278" s="16"/>
      <c r="J3278" s="16"/>
      <c r="K3278" s="32"/>
      <c r="L3278" s="16"/>
      <c r="M3278" s="16"/>
      <c r="N3278" s="16"/>
      <c r="AA3278" s="20"/>
      <c r="AB3278" s="20"/>
      <c r="AC3278" s="20"/>
      <c r="AD3278" s="20"/>
      <c r="AE3278" s="20"/>
      <c r="AF3278" s="20"/>
      <c r="AG3278" s="20"/>
      <c r="AH3278" s="20"/>
    </row>
    <row r="3279" spans="1:34" s="1" customFormat="1">
      <c r="A3279" s="87"/>
      <c r="B3279" s="87"/>
      <c r="C3279" s="361"/>
      <c r="D3279" s="87"/>
      <c r="E3279" s="361"/>
      <c r="F3279" s="87"/>
      <c r="G3279" s="87"/>
      <c r="H3279" s="87"/>
      <c r="I3279" s="16"/>
      <c r="J3279" s="16"/>
      <c r="K3279" s="32"/>
      <c r="L3279" s="16"/>
      <c r="M3279" s="16"/>
      <c r="N3279" s="16"/>
      <c r="AA3279" s="20"/>
      <c r="AB3279" s="20"/>
      <c r="AC3279" s="20"/>
      <c r="AD3279" s="20"/>
      <c r="AE3279" s="20"/>
      <c r="AF3279" s="20"/>
      <c r="AG3279" s="20"/>
      <c r="AH3279" s="20"/>
    </row>
    <row r="3280" spans="1:34" s="1" customFormat="1">
      <c r="A3280" s="87"/>
      <c r="B3280" s="87"/>
      <c r="C3280" s="361"/>
      <c r="D3280" s="87"/>
      <c r="E3280" s="361"/>
      <c r="F3280" s="87"/>
      <c r="G3280" s="87"/>
      <c r="H3280" s="87"/>
      <c r="I3280" s="16"/>
      <c r="J3280" s="16"/>
      <c r="K3280" s="32"/>
      <c r="L3280" s="16"/>
      <c r="M3280" s="16"/>
      <c r="N3280" s="16"/>
      <c r="AA3280" s="20"/>
      <c r="AB3280" s="20"/>
      <c r="AC3280" s="20"/>
      <c r="AD3280" s="20"/>
      <c r="AE3280" s="20"/>
      <c r="AF3280" s="20"/>
      <c r="AG3280" s="20"/>
      <c r="AH3280" s="20"/>
    </row>
    <row r="3281" spans="1:34" s="1" customFormat="1">
      <c r="A3281" s="87"/>
      <c r="B3281" s="87"/>
      <c r="C3281" s="361"/>
      <c r="D3281" s="87"/>
      <c r="E3281" s="361"/>
      <c r="F3281" s="87"/>
      <c r="G3281" s="87"/>
      <c r="H3281" s="87"/>
      <c r="I3281" s="16"/>
      <c r="J3281" s="16"/>
      <c r="K3281" s="32"/>
      <c r="L3281" s="16"/>
      <c r="M3281" s="16"/>
      <c r="N3281" s="16"/>
      <c r="AA3281" s="20"/>
      <c r="AB3281" s="20"/>
      <c r="AC3281" s="20"/>
      <c r="AD3281" s="20"/>
      <c r="AE3281" s="20"/>
      <c r="AF3281" s="20"/>
      <c r="AG3281" s="20"/>
      <c r="AH3281" s="20"/>
    </row>
    <row r="3282" spans="1:34" s="1" customFormat="1">
      <c r="A3282" s="87"/>
      <c r="B3282" s="87"/>
      <c r="C3282" s="361"/>
      <c r="D3282" s="87"/>
      <c r="E3282" s="361"/>
      <c r="F3282" s="87"/>
      <c r="G3282" s="87"/>
      <c r="H3282" s="87"/>
      <c r="I3282" s="16"/>
      <c r="J3282" s="16"/>
      <c r="K3282" s="32"/>
      <c r="L3282" s="16"/>
      <c r="M3282" s="16"/>
      <c r="N3282" s="16"/>
      <c r="AA3282" s="20"/>
      <c r="AB3282" s="20"/>
      <c r="AC3282" s="20"/>
      <c r="AD3282" s="20"/>
      <c r="AE3282" s="20"/>
      <c r="AF3282" s="20"/>
      <c r="AG3282" s="20"/>
      <c r="AH3282" s="20"/>
    </row>
    <row r="3283" spans="1:34" s="1" customFormat="1">
      <c r="A3283" s="87"/>
      <c r="B3283" s="87"/>
      <c r="C3283" s="361"/>
      <c r="D3283" s="87"/>
      <c r="E3283" s="361"/>
      <c r="F3283" s="87"/>
      <c r="G3283" s="87"/>
      <c r="H3283" s="87"/>
      <c r="I3283" s="16"/>
      <c r="J3283" s="16"/>
      <c r="K3283" s="32"/>
      <c r="L3283" s="16"/>
      <c r="M3283" s="16"/>
      <c r="N3283" s="16"/>
      <c r="AA3283" s="20"/>
      <c r="AB3283" s="20"/>
      <c r="AC3283" s="20"/>
      <c r="AD3283" s="20"/>
      <c r="AE3283" s="20"/>
      <c r="AF3283" s="20"/>
      <c r="AG3283" s="20"/>
      <c r="AH3283" s="20"/>
    </row>
    <row r="3284" spans="1:34" s="1" customFormat="1">
      <c r="A3284" s="87"/>
      <c r="B3284" s="87"/>
      <c r="C3284" s="361"/>
      <c r="D3284" s="87"/>
      <c r="E3284" s="361"/>
      <c r="F3284" s="87"/>
      <c r="G3284" s="87"/>
      <c r="H3284" s="87"/>
      <c r="I3284" s="16"/>
      <c r="J3284" s="16"/>
      <c r="K3284" s="32"/>
      <c r="L3284" s="16"/>
      <c r="M3284" s="16"/>
      <c r="N3284" s="16"/>
      <c r="AA3284" s="20"/>
      <c r="AB3284" s="20"/>
      <c r="AC3284" s="20"/>
      <c r="AD3284" s="20"/>
      <c r="AE3284" s="20"/>
      <c r="AF3284" s="20"/>
      <c r="AG3284" s="20"/>
      <c r="AH3284" s="20"/>
    </row>
    <row r="3285" spans="1:34" s="1" customFormat="1">
      <c r="A3285" s="87"/>
      <c r="B3285" s="87"/>
      <c r="C3285" s="361"/>
      <c r="D3285" s="87"/>
      <c r="E3285" s="361"/>
      <c r="F3285" s="87"/>
      <c r="G3285" s="87"/>
      <c r="H3285" s="87"/>
      <c r="I3285" s="16"/>
      <c r="J3285" s="16"/>
      <c r="K3285" s="32"/>
      <c r="L3285" s="16"/>
      <c r="M3285" s="16"/>
      <c r="N3285" s="16"/>
      <c r="AA3285" s="20"/>
      <c r="AB3285" s="20"/>
      <c r="AC3285" s="20"/>
      <c r="AD3285" s="20"/>
      <c r="AE3285" s="20"/>
      <c r="AF3285" s="20"/>
      <c r="AG3285" s="20"/>
      <c r="AH3285" s="20"/>
    </row>
    <row r="3286" spans="1:34" s="1" customFormat="1">
      <c r="A3286" s="87"/>
      <c r="B3286" s="87"/>
      <c r="C3286" s="361"/>
      <c r="D3286" s="87"/>
      <c r="E3286" s="361"/>
      <c r="F3286" s="87"/>
      <c r="G3286" s="87"/>
      <c r="H3286" s="87"/>
      <c r="I3286" s="16"/>
      <c r="J3286" s="16"/>
      <c r="K3286" s="32"/>
      <c r="L3286" s="16"/>
      <c r="M3286" s="16"/>
      <c r="N3286" s="16"/>
      <c r="AA3286" s="20"/>
      <c r="AB3286" s="20"/>
      <c r="AC3286" s="20"/>
      <c r="AD3286" s="20"/>
      <c r="AE3286" s="20"/>
      <c r="AF3286" s="20"/>
      <c r="AG3286" s="20"/>
      <c r="AH3286" s="20"/>
    </row>
    <row r="3287" spans="1:34" s="1" customFormat="1">
      <c r="A3287" s="87"/>
      <c r="B3287" s="87"/>
      <c r="C3287" s="361"/>
      <c r="D3287" s="87"/>
      <c r="E3287" s="361"/>
      <c r="F3287" s="87"/>
      <c r="G3287" s="87"/>
      <c r="H3287" s="87"/>
      <c r="I3287" s="16"/>
      <c r="J3287" s="16"/>
      <c r="K3287" s="32"/>
      <c r="L3287" s="16"/>
      <c r="M3287" s="16"/>
      <c r="N3287" s="16"/>
      <c r="AA3287" s="20"/>
      <c r="AB3287" s="20"/>
      <c r="AC3287" s="20"/>
      <c r="AD3287" s="20"/>
      <c r="AE3287" s="20"/>
      <c r="AF3287" s="20"/>
      <c r="AG3287" s="20"/>
      <c r="AH3287" s="20"/>
    </row>
    <row r="3288" spans="1:34" s="1" customFormat="1">
      <c r="A3288" s="87"/>
      <c r="B3288" s="87"/>
      <c r="C3288" s="361"/>
      <c r="D3288" s="87"/>
      <c r="E3288" s="361"/>
      <c r="F3288" s="87"/>
      <c r="G3288" s="87"/>
      <c r="H3288" s="87"/>
      <c r="I3288" s="16"/>
      <c r="J3288" s="16"/>
      <c r="K3288" s="32"/>
      <c r="L3288" s="16"/>
      <c r="M3288" s="16"/>
      <c r="N3288" s="16"/>
      <c r="AA3288" s="20"/>
      <c r="AB3288" s="20"/>
      <c r="AC3288" s="20"/>
      <c r="AD3288" s="20"/>
      <c r="AE3288" s="20"/>
      <c r="AF3288" s="20"/>
      <c r="AG3288" s="20"/>
      <c r="AH3288" s="20"/>
    </row>
    <row r="3289" spans="1:34" s="1" customFormat="1">
      <c r="A3289" s="87"/>
      <c r="B3289" s="87"/>
      <c r="C3289" s="361"/>
      <c r="D3289" s="87"/>
      <c r="E3289" s="361"/>
      <c r="F3289" s="87"/>
      <c r="G3289" s="87"/>
      <c r="H3289" s="87"/>
      <c r="I3289" s="16"/>
      <c r="J3289" s="16"/>
      <c r="K3289" s="32"/>
      <c r="L3289" s="16"/>
      <c r="M3289" s="16"/>
      <c r="N3289" s="16"/>
      <c r="AA3289" s="20"/>
      <c r="AB3289" s="20"/>
      <c r="AC3289" s="20"/>
      <c r="AD3289" s="20"/>
      <c r="AE3289" s="20"/>
      <c r="AF3289" s="20"/>
      <c r="AG3289" s="20"/>
      <c r="AH3289" s="20"/>
    </row>
    <row r="3290" spans="1:34" s="1" customFormat="1">
      <c r="A3290" s="87"/>
      <c r="B3290" s="87"/>
      <c r="C3290" s="361"/>
      <c r="D3290" s="87"/>
      <c r="E3290" s="361"/>
      <c r="F3290" s="87"/>
      <c r="G3290" s="87"/>
      <c r="H3290" s="87"/>
      <c r="I3290" s="16"/>
      <c r="J3290" s="16"/>
      <c r="K3290" s="32"/>
      <c r="L3290" s="16"/>
      <c r="M3290" s="16"/>
      <c r="N3290" s="16"/>
      <c r="AA3290" s="20"/>
      <c r="AB3290" s="20"/>
      <c r="AC3290" s="20"/>
      <c r="AD3290" s="20"/>
      <c r="AE3290" s="20"/>
      <c r="AF3290" s="20"/>
      <c r="AG3290" s="20"/>
      <c r="AH3290" s="20"/>
    </row>
    <row r="3291" spans="1:34" s="1" customFormat="1">
      <c r="A3291" s="87"/>
      <c r="B3291" s="87"/>
      <c r="C3291" s="361"/>
      <c r="D3291" s="87"/>
      <c r="E3291" s="361"/>
      <c r="F3291" s="87"/>
      <c r="G3291" s="87"/>
      <c r="H3291" s="87"/>
      <c r="I3291" s="16"/>
      <c r="J3291" s="16"/>
      <c r="K3291" s="32"/>
      <c r="L3291" s="16"/>
      <c r="M3291" s="16"/>
      <c r="N3291" s="16"/>
      <c r="AA3291" s="20"/>
      <c r="AB3291" s="20"/>
      <c r="AC3291" s="20"/>
      <c r="AD3291" s="20"/>
      <c r="AE3291" s="20"/>
      <c r="AF3291" s="20"/>
      <c r="AG3291" s="20"/>
      <c r="AH3291" s="20"/>
    </row>
    <row r="3292" spans="1:34" s="1" customFormat="1">
      <c r="A3292" s="87"/>
      <c r="B3292" s="87"/>
      <c r="C3292" s="361"/>
      <c r="D3292" s="87"/>
      <c r="E3292" s="361"/>
      <c r="F3292" s="87"/>
      <c r="G3292" s="87"/>
      <c r="H3292" s="87"/>
      <c r="I3292" s="16"/>
      <c r="J3292" s="16"/>
      <c r="K3292" s="32"/>
      <c r="L3292" s="16"/>
      <c r="M3292" s="16"/>
      <c r="N3292" s="16"/>
      <c r="AA3292" s="20"/>
      <c r="AB3292" s="20"/>
      <c r="AC3292" s="20"/>
      <c r="AD3292" s="20"/>
      <c r="AE3292" s="20"/>
      <c r="AF3292" s="20"/>
      <c r="AG3292" s="20"/>
      <c r="AH3292" s="20"/>
    </row>
    <row r="3293" spans="1:34" s="1" customFormat="1">
      <c r="A3293" s="87"/>
      <c r="B3293" s="87"/>
      <c r="C3293" s="361"/>
      <c r="D3293" s="87"/>
      <c r="E3293" s="361"/>
      <c r="F3293" s="87"/>
      <c r="G3293" s="87"/>
      <c r="H3293" s="87"/>
      <c r="I3293" s="16"/>
      <c r="J3293" s="16"/>
      <c r="K3293" s="32"/>
      <c r="L3293" s="16"/>
      <c r="M3293" s="16"/>
      <c r="N3293" s="16"/>
      <c r="AA3293" s="20"/>
      <c r="AB3293" s="20"/>
      <c r="AC3293" s="20"/>
      <c r="AD3293" s="20"/>
      <c r="AE3293" s="20"/>
      <c r="AF3293" s="20"/>
      <c r="AG3293" s="20"/>
      <c r="AH3293" s="20"/>
    </row>
    <row r="3294" spans="1:34" s="1" customFormat="1">
      <c r="A3294" s="87"/>
      <c r="B3294" s="87"/>
      <c r="C3294" s="361"/>
      <c r="D3294" s="87"/>
      <c r="E3294" s="361"/>
      <c r="F3294" s="87"/>
      <c r="G3294" s="87"/>
      <c r="H3294" s="87"/>
      <c r="I3294" s="16"/>
      <c r="J3294" s="16"/>
      <c r="K3294" s="32"/>
      <c r="L3294" s="16"/>
      <c r="M3294" s="16"/>
      <c r="N3294" s="16"/>
      <c r="AA3294" s="20"/>
      <c r="AB3294" s="20"/>
      <c r="AC3294" s="20"/>
      <c r="AD3294" s="20"/>
      <c r="AE3294" s="20"/>
      <c r="AF3294" s="20"/>
      <c r="AG3294" s="20"/>
      <c r="AH3294" s="20"/>
    </row>
    <row r="3295" spans="1:34" s="1" customFormat="1">
      <c r="A3295" s="87"/>
      <c r="B3295" s="87"/>
      <c r="C3295" s="361"/>
      <c r="D3295" s="87"/>
      <c r="E3295" s="361"/>
      <c r="F3295" s="87"/>
      <c r="G3295" s="87"/>
      <c r="H3295" s="87"/>
      <c r="I3295" s="16"/>
      <c r="J3295" s="16"/>
      <c r="K3295" s="32"/>
      <c r="L3295" s="16"/>
      <c r="M3295" s="16"/>
      <c r="N3295" s="16"/>
      <c r="AA3295" s="20"/>
      <c r="AB3295" s="20"/>
      <c r="AC3295" s="20"/>
      <c r="AD3295" s="20"/>
      <c r="AE3295" s="20"/>
      <c r="AF3295" s="20"/>
      <c r="AG3295" s="20"/>
      <c r="AH3295" s="20"/>
    </row>
    <row r="3296" spans="1:34" s="1" customFormat="1">
      <c r="A3296" s="87"/>
      <c r="B3296" s="87"/>
      <c r="C3296" s="361"/>
      <c r="D3296" s="87"/>
      <c r="E3296" s="361"/>
      <c r="F3296" s="87"/>
      <c r="G3296" s="87"/>
      <c r="H3296" s="87"/>
      <c r="I3296" s="16"/>
      <c r="J3296" s="16"/>
      <c r="K3296" s="32"/>
      <c r="L3296" s="16"/>
      <c r="M3296" s="16"/>
      <c r="N3296" s="16"/>
      <c r="AA3296" s="20"/>
      <c r="AB3296" s="20"/>
      <c r="AC3296" s="20"/>
      <c r="AD3296" s="20"/>
      <c r="AE3296" s="20"/>
      <c r="AF3296" s="20"/>
      <c r="AG3296" s="20"/>
      <c r="AH3296" s="20"/>
    </row>
    <row r="3297" spans="1:34" s="1" customFormat="1">
      <c r="A3297" s="87"/>
      <c r="B3297" s="87"/>
      <c r="C3297" s="361"/>
      <c r="D3297" s="87"/>
      <c r="E3297" s="361"/>
      <c r="F3297" s="87"/>
      <c r="G3297" s="87"/>
      <c r="H3297" s="87"/>
      <c r="I3297" s="16"/>
      <c r="J3297" s="16"/>
      <c r="K3297" s="32"/>
      <c r="L3297" s="16"/>
      <c r="M3297" s="16"/>
      <c r="N3297" s="16"/>
      <c r="AA3297" s="20"/>
      <c r="AB3297" s="20"/>
      <c r="AC3297" s="20"/>
      <c r="AD3297" s="20"/>
      <c r="AE3297" s="20"/>
      <c r="AF3297" s="20"/>
      <c r="AG3297" s="20"/>
      <c r="AH3297" s="20"/>
    </row>
    <row r="3298" spans="1:34" s="1" customFormat="1">
      <c r="A3298" s="87"/>
      <c r="B3298" s="87"/>
      <c r="C3298" s="361"/>
      <c r="D3298" s="87"/>
      <c r="E3298" s="361"/>
      <c r="F3298" s="87"/>
      <c r="G3298" s="87"/>
      <c r="H3298" s="87"/>
      <c r="I3298" s="16"/>
      <c r="J3298" s="16"/>
      <c r="K3298" s="32"/>
      <c r="L3298" s="16"/>
      <c r="M3298" s="16"/>
      <c r="N3298" s="16"/>
      <c r="AA3298" s="20"/>
      <c r="AB3298" s="20"/>
      <c r="AC3298" s="20"/>
      <c r="AD3298" s="20"/>
      <c r="AE3298" s="20"/>
      <c r="AF3298" s="20"/>
      <c r="AG3298" s="20"/>
      <c r="AH3298" s="20"/>
    </row>
    <row r="3299" spans="1:34" s="1" customFormat="1">
      <c r="A3299" s="87"/>
      <c r="B3299" s="87"/>
      <c r="C3299" s="361"/>
      <c r="D3299" s="87"/>
      <c r="E3299" s="361"/>
      <c r="F3299" s="87"/>
      <c r="G3299" s="87"/>
      <c r="H3299" s="87"/>
      <c r="I3299" s="16"/>
      <c r="J3299" s="16"/>
      <c r="K3299" s="32"/>
      <c r="L3299" s="16"/>
      <c r="M3299" s="16"/>
      <c r="N3299" s="16"/>
      <c r="AA3299" s="20"/>
      <c r="AB3299" s="20"/>
      <c r="AC3299" s="20"/>
      <c r="AD3299" s="20"/>
      <c r="AE3299" s="20"/>
      <c r="AF3299" s="20"/>
      <c r="AG3299" s="20"/>
      <c r="AH3299" s="20"/>
    </row>
    <row r="3300" spans="1:34" s="1" customFormat="1">
      <c r="A3300" s="87"/>
      <c r="B3300" s="87"/>
      <c r="C3300" s="361"/>
      <c r="D3300" s="87"/>
      <c r="E3300" s="361"/>
      <c r="F3300" s="87"/>
      <c r="G3300" s="87"/>
      <c r="H3300" s="87"/>
      <c r="I3300" s="16"/>
      <c r="J3300" s="16"/>
      <c r="K3300" s="32"/>
      <c r="L3300" s="16"/>
      <c r="M3300" s="16"/>
      <c r="N3300" s="16"/>
      <c r="AA3300" s="20"/>
      <c r="AB3300" s="20"/>
      <c r="AC3300" s="20"/>
      <c r="AD3300" s="20"/>
      <c r="AE3300" s="20"/>
      <c r="AF3300" s="20"/>
      <c r="AG3300" s="20"/>
      <c r="AH3300" s="20"/>
    </row>
    <row r="3301" spans="1:34" s="1" customFormat="1">
      <c r="A3301" s="87"/>
      <c r="B3301" s="87"/>
      <c r="C3301" s="361"/>
      <c r="D3301" s="87"/>
      <c r="E3301" s="361"/>
      <c r="F3301" s="87"/>
      <c r="G3301" s="87"/>
      <c r="H3301" s="87"/>
      <c r="I3301" s="16"/>
      <c r="J3301" s="16"/>
      <c r="K3301" s="32"/>
      <c r="L3301" s="16"/>
      <c r="M3301" s="16"/>
      <c r="N3301" s="16"/>
      <c r="AA3301" s="20"/>
      <c r="AB3301" s="20"/>
      <c r="AC3301" s="20"/>
      <c r="AD3301" s="20"/>
      <c r="AE3301" s="20"/>
      <c r="AF3301" s="20"/>
      <c r="AG3301" s="20"/>
      <c r="AH3301" s="20"/>
    </row>
    <row r="3302" spans="1:34" s="1" customFormat="1">
      <c r="A3302" s="87"/>
      <c r="B3302" s="87"/>
      <c r="C3302" s="361"/>
      <c r="D3302" s="87"/>
      <c r="E3302" s="361"/>
      <c r="F3302" s="87"/>
      <c r="G3302" s="87"/>
      <c r="H3302" s="87"/>
      <c r="I3302" s="16"/>
      <c r="J3302" s="16"/>
      <c r="K3302" s="32"/>
      <c r="L3302" s="16"/>
      <c r="M3302" s="16"/>
      <c r="N3302" s="16"/>
      <c r="AA3302" s="20"/>
      <c r="AB3302" s="20"/>
      <c r="AC3302" s="20"/>
      <c r="AD3302" s="20"/>
      <c r="AE3302" s="20"/>
      <c r="AF3302" s="20"/>
      <c r="AG3302" s="20"/>
      <c r="AH3302" s="20"/>
    </row>
    <row r="3303" spans="1:34" s="1" customFormat="1">
      <c r="A3303" s="87"/>
      <c r="B3303" s="87"/>
      <c r="C3303" s="361"/>
      <c r="D3303" s="87"/>
      <c r="E3303" s="361"/>
      <c r="F3303" s="87"/>
      <c r="G3303" s="87"/>
      <c r="H3303" s="87"/>
      <c r="I3303" s="16"/>
      <c r="J3303" s="16"/>
      <c r="K3303" s="32"/>
      <c r="L3303" s="16"/>
      <c r="M3303" s="16"/>
      <c r="N3303" s="16"/>
      <c r="AA3303" s="20"/>
      <c r="AB3303" s="20"/>
      <c r="AC3303" s="20"/>
      <c r="AD3303" s="20"/>
      <c r="AE3303" s="20"/>
      <c r="AF3303" s="20"/>
      <c r="AG3303" s="20"/>
      <c r="AH3303" s="20"/>
    </row>
    <row r="3304" spans="1:34" s="1" customFormat="1">
      <c r="A3304" s="87"/>
      <c r="B3304" s="87"/>
      <c r="C3304" s="361"/>
      <c r="D3304" s="87"/>
      <c r="E3304" s="361"/>
      <c r="F3304" s="87"/>
      <c r="G3304" s="87"/>
      <c r="H3304" s="87"/>
      <c r="I3304" s="16"/>
      <c r="J3304" s="16"/>
      <c r="K3304" s="32"/>
      <c r="L3304" s="16"/>
      <c r="M3304" s="16"/>
      <c r="N3304" s="16"/>
      <c r="AA3304" s="20"/>
      <c r="AB3304" s="20"/>
      <c r="AC3304" s="20"/>
      <c r="AD3304" s="20"/>
      <c r="AE3304" s="20"/>
      <c r="AF3304" s="20"/>
      <c r="AG3304" s="20"/>
      <c r="AH3304" s="20"/>
    </row>
    <row r="3305" spans="1:34" s="1" customFormat="1">
      <c r="A3305" s="87"/>
      <c r="B3305" s="87"/>
      <c r="C3305" s="361"/>
      <c r="D3305" s="87"/>
      <c r="E3305" s="361"/>
      <c r="F3305" s="87"/>
      <c r="G3305" s="87"/>
      <c r="H3305" s="87"/>
      <c r="I3305" s="16"/>
      <c r="J3305" s="16"/>
      <c r="K3305" s="32"/>
      <c r="L3305" s="16"/>
      <c r="M3305" s="16"/>
      <c r="N3305" s="16"/>
      <c r="AA3305" s="20"/>
      <c r="AB3305" s="20"/>
      <c r="AC3305" s="20"/>
      <c r="AD3305" s="20"/>
      <c r="AE3305" s="20"/>
      <c r="AF3305" s="20"/>
      <c r="AG3305" s="20"/>
      <c r="AH3305" s="20"/>
    </row>
    <row r="3306" spans="1:34" s="1" customFormat="1">
      <c r="A3306" s="87"/>
      <c r="B3306" s="87"/>
      <c r="C3306" s="361"/>
      <c r="D3306" s="87"/>
      <c r="E3306" s="361"/>
      <c r="F3306" s="87"/>
      <c r="G3306" s="87"/>
      <c r="H3306" s="87"/>
      <c r="I3306" s="16"/>
      <c r="J3306" s="16"/>
      <c r="K3306" s="32"/>
      <c r="L3306" s="16"/>
      <c r="M3306" s="16"/>
      <c r="N3306" s="16"/>
      <c r="AA3306" s="20"/>
      <c r="AB3306" s="20"/>
      <c r="AC3306" s="20"/>
      <c r="AD3306" s="20"/>
      <c r="AE3306" s="20"/>
      <c r="AF3306" s="20"/>
      <c r="AG3306" s="20"/>
      <c r="AH3306" s="20"/>
    </row>
    <row r="3307" spans="1:34" s="1" customFormat="1">
      <c r="A3307" s="87"/>
      <c r="B3307" s="87"/>
      <c r="C3307" s="361"/>
      <c r="D3307" s="87"/>
      <c r="E3307" s="361"/>
      <c r="F3307" s="87"/>
      <c r="G3307" s="87"/>
      <c r="H3307" s="87"/>
      <c r="I3307" s="16"/>
      <c r="J3307" s="16"/>
      <c r="K3307" s="32"/>
      <c r="L3307" s="16"/>
      <c r="M3307" s="16"/>
      <c r="N3307" s="16"/>
      <c r="AA3307" s="20"/>
      <c r="AB3307" s="20"/>
      <c r="AC3307" s="20"/>
      <c r="AD3307" s="20"/>
      <c r="AE3307" s="20"/>
      <c r="AF3307" s="20"/>
      <c r="AG3307" s="20"/>
      <c r="AH3307" s="20"/>
    </row>
    <row r="3308" spans="1:34" s="1" customFormat="1">
      <c r="A3308" s="87"/>
      <c r="B3308" s="87"/>
      <c r="C3308" s="361"/>
      <c r="D3308" s="87"/>
      <c r="E3308" s="361"/>
      <c r="F3308" s="87"/>
      <c r="G3308" s="87"/>
      <c r="H3308" s="87"/>
      <c r="I3308" s="16"/>
      <c r="J3308" s="16"/>
      <c r="K3308" s="32"/>
      <c r="L3308" s="16"/>
      <c r="M3308" s="16"/>
      <c r="N3308" s="16"/>
      <c r="AA3308" s="20"/>
      <c r="AB3308" s="20"/>
      <c r="AC3308" s="20"/>
      <c r="AD3308" s="20"/>
      <c r="AE3308" s="20"/>
      <c r="AF3308" s="20"/>
      <c r="AG3308" s="20"/>
      <c r="AH3308" s="20"/>
    </row>
    <row r="3309" spans="1:34" s="1" customFormat="1">
      <c r="A3309" s="87"/>
      <c r="B3309" s="87"/>
      <c r="C3309" s="361"/>
      <c r="D3309" s="87"/>
      <c r="E3309" s="361"/>
      <c r="F3309" s="87"/>
      <c r="G3309" s="87"/>
      <c r="H3309" s="87"/>
      <c r="I3309" s="16"/>
      <c r="J3309" s="16"/>
      <c r="K3309" s="32"/>
      <c r="L3309" s="16"/>
      <c r="M3309" s="16"/>
      <c r="N3309" s="16"/>
      <c r="AA3309" s="20"/>
      <c r="AB3309" s="20"/>
      <c r="AC3309" s="20"/>
      <c r="AD3309" s="20"/>
      <c r="AE3309" s="20"/>
      <c r="AF3309" s="20"/>
      <c r="AG3309" s="20"/>
      <c r="AH3309" s="20"/>
    </row>
    <row r="3310" spans="1:34" s="1" customFormat="1">
      <c r="A3310" s="87"/>
      <c r="B3310" s="87"/>
      <c r="C3310" s="361"/>
      <c r="D3310" s="87"/>
      <c r="E3310" s="361"/>
      <c r="F3310" s="87"/>
      <c r="G3310" s="87"/>
      <c r="H3310" s="87"/>
      <c r="I3310" s="16"/>
      <c r="J3310" s="16"/>
      <c r="K3310" s="32"/>
      <c r="L3310" s="16"/>
      <c r="M3310" s="16"/>
      <c r="N3310" s="16"/>
      <c r="AA3310" s="20"/>
      <c r="AB3310" s="20"/>
      <c r="AC3310" s="20"/>
      <c r="AD3310" s="20"/>
      <c r="AE3310" s="20"/>
      <c r="AF3310" s="20"/>
      <c r="AG3310" s="20"/>
      <c r="AH3310" s="20"/>
    </row>
    <row r="3311" spans="1:34" s="1" customFormat="1">
      <c r="A3311" s="87"/>
      <c r="B3311" s="87"/>
      <c r="C3311" s="361"/>
      <c r="D3311" s="87"/>
      <c r="E3311" s="361"/>
      <c r="F3311" s="87"/>
      <c r="G3311" s="87"/>
      <c r="H3311" s="87"/>
      <c r="I3311" s="16"/>
      <c r="J3311" s="16"/>
      <c r="K3311" s="32"/>
      <c r="L3311" s="16"/>
      <c r="M3311" s="16"/>
      <c r="N3311" s="16"/>
      <c r="AA3311" s="20"/>
      <c r="AB3311" s="20"/>
      <c r="AC3311" s="20"/>
      <c r="AD3311" s="20"/>
      <c r="AE3311" s="20"/>
      <c r="AF3311" s="20"/>
      <c r="AG3311" s="20"/>
      <c r="AH3311" s="20"/>
    </row>
    <row r="3312" spans="1:34" s="1" customFormat="1">
      <c r="A3312" s="87"/>
      <c r="B3312" s="87"/>
      <c r="C3312" s="361"/>
      <c r="D3312" s="87"/>
      <c r="E3312" s="361"/>
      <c r="F3312" s="87"/>
      <c r="G3312" s="87"/>
      <c r="H3312" s="87"/>
      <c r="I3312" s="16"/>
      <c r="J3312" s="16"/>
      <c r="K3312" s="32"/>
      <c r="L3312" s="16"/>
      <c r="M3312" s="16"/>
      <c r="N3312" s="16"/>
      <c r="AA3312" s="20"/>
      <c r="AB3312" s="20"/>
      <c r="AC3312" s="20"/>
      <c r="AD3312" s="20"/>
      <c r="AE3312" s="20"/>
      <c r="AF3312" s="20"/>
      <c r="AG3312" s="20"/>
      <c r="AH3312" s="20"/>
    </row>
    <row r="3313" spans="1:34" s="1" customFormat="1">
      <c r="A3313" s="87"/>
      <c r="B3313" s="87"/>
      <c r="C3313" s="361"/>
      <c r="D3313" s="87"/>
      <c r="E3313" s="361"/>
      <c r="F3313" s="87"/>
      <c r="G3313" s="87"/>
      <c r="H3313" s="87"/>
      <c r="I3313" s="16"/>
      <c r="J3313" s="16"/>
      <c r="K3313" s="32"/>
      <c r="L3313" s="16"/>
      <c r="M3313" s="16"/>
      <c r="N3313" s="16"/>
      <c r="AA3313" s="20"/>
      <c r="AB3313" s="20"/>
      <c r="AC3313" s="20"/>
      <c r="AD3313" s="20"/>
      <c r="AE3313" s="20"/>
      <c r="AF3313" s="20"/>
      <c r="AG3313" s="20"/>
      <c r="AH3313" s="20"/>
    </row>
    <row r="3314" spans="1:34" s="1" customFormat="1">
      <c r="A3314" s="87"/>
      <c r="B3314" s="87"/>
      <c r="C3314" s="361"/>
      <c r="D3314" s="87"/>
      <c r="E3314" s="361"/>
      <c r="F3314" s="87"/>
      <c r="G3314" s="87"/>
      <c r="H3314" s="87"/>
      <c r="I3314" s="16"/>
      <c r="J3314" s="16"/>
      <c r="K3314" s="32"/>
      <c r="L3314" s="16"/>
      <c r="M3314" s="16"/>
      <c r="N3314" s="16"/>
      <c r="AA3314" s="20"/>
      <c r="AB3314" s="20"/>
      <c r="AC3314" s="20"/>
      <c r="AD3314" s="20"/>
      <c r="AE3314" s="20"/>
      <c r="AF3314" s="20"/>
      <c r="AG3314" s="20"/>
      <c r="AH3314" s="20"/>
    </row>
    <row r="3315" spans="1:34" s="1" customFormat="1">
      <c r="A3315" s="87"/>
      <c r="B3315" s="87"/>
      <c r="C3315" s="361"/>
      <c r="D3315" s="87"/>
      <c r="E3315" s="361"/>
      <c r="F3315" s="87"/>
      <c r="G3315" s="87"/>
      <c r="H3315" s="87"/>
      <c r="I3315" s="16"/>
      <c r="J3315" s="16"/>
      <c r="K3315" s="32"/>
      <c r="L3315" s="16"/>
      <c r="M3315" s="16"/>
      <c r="N3315" s="16"/>
      <c r="AA3315" s="20"/>
      <c r="AB3315" s="20"/>
      <c r="AC3315" s="20"/>
      <c r="AD3315" s="20"/>
      <c r="AE3315" s="20"/>
      <c r="AF3315" s="20"/>
      <c r="AG3315" s="20"/>
      <c r="AH3315" s="20"/>
    </row>
    <row r="3316" spans="1:34" s="1" customFormat="1">
      <c r="A3316" s="87"/>
      <c r="B3316" s="87"/>
      <c r="C3316" s="361"/>
      <c r="D3316" s="87"/>
      <c r="E3316" s="361"/>
      <c r="F3316" s="87"/>
      <c r="G3316" s="87"/>
      <c r="H3316" s="87"/>
      <c r="I3316" s="16"/>
      <c r="J3316" s="16"/>
      <c r="K3316" s="32"/>
      <c r="L3316" s="16"/>
      <c r="M3316" s="16"/>
      <c r="N3316" s="16"/>
      <c r="AA3316" s="20"/>
      <c r="AB3316" s="20"/>
      <c r="AC3316" s="20"/>
      <c r="AD3316" s="20"/>
      <c r="AE3316" s="20"/>
      <c r="AF3316" s="20"/>
      <c r="AG3316" s="20"/>
      <c r="AH3316" s="20"/>
    </row>
    <row r="3317" spans="1:34" s="1" customFormat="1">
      <c r="A3317" s="87"/>
      <c r="B3317" s="87"/>
      <c r="C3317" s="361"/>
      <c r="D3317" s="87"/>
      <c r="E3317" s="361"/>
      <c r="F3317" s="87"/>
      <c r="G3317" s="87"/>
      <c r="H3317" s="87"/>
      <c r="I3317" s="16"/>
      <c r="J3317" s="16"/>
      <c r="K3317" s="32"/>
      <c r="L3317" s="16"/>
      <c r="M3317" s="16"/>
      <c r="N3317" s="16"/>
      <c r="AA3317" s="20"/>
      <c r="AB3317" s="20"/>
      <c r="AC3317" s="20"/>
      <c r="AD3317" s="20"/>
      <c r="AE3317" s="20"/>
      <c r="AF3317" s="20"/>
      <c r="AG3317" s="20"/>
      <c r="AH3317" s="20"/>
    </row>
    <row r="3318" spans="1:34" s="1" customFormat="1">
      <c r="A3318" s="87"/>
      <c r="B3318" s="87"/>
      <c r="C3318" s="361"/>
      <c r="D3318" s="87"/>
      <c r="E3318" s="361"/>
      <c r="F3318" s="87"/>
      <c r="G3318" s="87"/>
      <c r="H3318" s="87"/>
      <c r="I3318" s="16"/>
      <c r="J3318" s="16"/>
      <c r="K3318" s="32"/>
      <c r="L3318" s="16"/>
      <c r="M3318" s="16"/>
      <c r="N3318" s="16"/>
      <c r="AA3318" s="20"/>
      <c r="AB3318" s="20"/>
      <c r="AC3318" s="20"/>
      <c r="AD3318" s="20"/>
      <c r="AE3318" s="20"/>
      <c r="AF3318" s="20"/>
      <c r="AG3318" s="20"/>
      <c r="AH3318" s="20"/>
    </row>
    <row r="3319" spans="1:34" s="1" customFormat="1">
      <c r="A3319" s="87"/>
      <c r="B3319" s="87"/>
      <c r="C3319" s="361"/>
      <c r="D3319" s="87"/>
      <c r="E3319" s="361"/>
      <c r="F3319" s="87"/>
      <c r="G3319" s="87"/>
      <c r="H3319" s="87"/>
      <c r="I3319" s="16"/>
      <c r="J3319" s="16"/>
      <c r="K3319" s="32"/>
      <c r="L3319" s="16"/>
      <c r="M3319" s="16"/>
      <c r="N3319" s="16"/>
      <c r="AA3319" s="20"/>
      <c r="AB3319" s="20"/>
      <c r="AC3319" s="20"/>
      <c r="AD3319" s="20"/>
      <c r="AE3319" s="20"/>
      <c r="AF3319" s="20"/>
      <c r="AG3319" s="20"/>
      <c r="AH3319" s="20"/>
    </row>
    <row r="3320" spans="1:34" s="1" customFormat="1">
      <c r="A3320" s="87"/>
      <c r="B3320" s="87"/>
      <c r="C3320" s="361"/>
      <c r="D3320" s="87"/>
      <c r="E3320" s="361"/>
      <c r="F3320" s="87"/>
      <c r="G3320" s="87"/>
      <c r="H3320" s="87"/>
      <c r="I3320" s="16"/>
      <c r="J3320" s="16"/>
      <c r="K3320" s="32"/>
      <c r="L3320" s="16"/>
      <c r="M3320" s="16"/>
      <c r="N3320" s="16"/>
      <c r="AA3320" s="20"/>
      <c r="AB3320" s="20"/>
      <c r="AC3320" s="20"/>
      <c r="AD3320" s="20"/>
      <c r="AE3320" s="20"/>
      <c r="AF3320" s="20"/>
      <c r="AG3320" s="20"/>
      <c r="AH3320" s="20"/>
    </row>
    <row r="3321" spans="1:34" s="1" customFormat="1">
      <c r="A3321" s="87"/>
      <c r="B3321" s="87"/>
      <c r="C3321" s="361"/>
      <c r="D3321" s="87"/>
      <c r="E3321" s="361"/>
      <c r="F3321" s="87"/>
      <c r="G3321" s="87"/>
      <c r="H3321" s="87"/>
      <c r="I3321" s="16"/>
      <c r="J3321" s="16"/>
      <c r="K3321" s="32"/>
      <c r="L3321" s="16"/>
      <c r="M3321" s="16"/>
      <c r="N3321" s="16"/>
      <c r="AA3321" s="20"/>
      <c r="AB3321" s="20"/>
      <c r="AC3321" s="20"/>
      <c r="AD3321" s="20"/>
      <c r="AE3321" s="20"/>
      <c r="AF3321" s="20"/>
      <c r="AG3321" s="20"/>
      <c r="AH3321" s="20"/>
    </row>
    <row r="3322" spans="1:34" s="1" customFormat="1">
      <c r="A3322" s="87"/>
      <c r="B3322" s="87"/>
      <c r="C3322" s="361"/>
      <c r="D3322" s="87"/>
      <c r="E3322" s="361"/>
      <c r="F3322" s="87"/>
      <c r="G3322" s="87"/>
      <c r="H3322" s="87"/>
      <c r="I3322" s="16"/>
      <c r="J3322" s="16"/>
      <c r="K3322" s="32"/>
      <c r="L3322" s="16"/>
      <c r="M3322" s="16"/>
      <c r="N3322" s="16"/>
      <c r="AA3322" s="20"/>
      <c r="AB3322" s="20"/>
      <c r="AC3322" s="20"/>
      <c r="AD3322" s="20"/>
      <c r="AE3322" s="20"/>
      <c r="AF3322" s="20"/>
      <c r="AG3322" s="20"/>
      <c r="AH3322" s="20"/>
    </row>
    <row r="3323" spans="1:34" s="1" customFormat="1">
      <c r="A3323" s="87"/>
      <c r="B3323" s="87"/>
      <c r="C3323" s="361"/>
      <c r="D3323" s="87"/>
      <c r="E3323" s="361"/>
      <c r="F3323" s="87"/>
      <c r="G3323" s="87"/>
      <c r="H3323" s="87"/>
      <c r="I3323" s="16"/>
      <c r="J3323" s="16"/>
      <c r="K3323" s="32"/>
      <c r="L3323" s="16"/>
      <c r="M3323" s="16"/>
      <c r="N3323" s="16"/>
      <c r="AA3323" s="20"/>
      <c r="AB3323" s="20"/>
      <c r="AC3323" s="20"/>
      <c r="AD3323" s="20"/>
      <c r="AE3323" s="20"/>
      <c r="AF3323" s="20"/>
      <c r="AG3323" s="20"/>
      <c r="AH3323" s="20"/>
    </row>
    <row r="3324" spans="1:34" s="1" customFormat="1">
      <c r="A3324" s="87"/>
      <c r="B3324" s="87"/>
      <c r="C3324" s="361"/>
      <c r="D3324" s="87"/>
      <c r="E3324" s="361"/>
      <c r="F3324" s="87"/>
      <c r="G3324" s="87"/>
      <c r="H3324" s="87"/>
      <c r="I3324" s="16"/>
      <c r="J3324" s="16"/>
      <c r="K3324" s="32"/>
      <c r="L3324" s="16"/>
      <c r="M3324" s="16"/>
      <c r="N3324" s="16"/>
      <c r="AA3324" s="20"/>
      <c r="AB3324" s="20"/>
      <c r="AC3324" s="20"/>
      <c r="AD3324" s="20"/>
      <c r="AE3324" s="20"/>
      <c r="AF3324" s="20"/>
      <c r="AG3324" s="20"/>
      <c r="AH3324" s="20"/>
    </row>
    <row r="3325" spans="1:34" s="1" customFormat="1">
      <c r="A3325" s="87"/>
      <c r="B3325" s="87"/>
      <c r="C3325" s="361"/>
      <c r="D3325" s="87"/>
      <c r="E3325" s="361"/>
      <c r="F3325" s="87"/>
      <c r="G3325" s="87"/>
      <c r="H3325" s="87"/>
      <c r="I3325" s="16"/>
      <c r="J3325" s="16"/>
      <c r="K3325" s="32"/>
      <c r="L3325" s="16"/>
      <c r="M3325" s="16"/>
      <c r="N3325" s="16"/>
      <c r="AA3325" s="20"/>
      <c r="AB3325" s="20"/>
      <c r="AC3325" s="20"/>
      <c r="AD3325" s="20"/>
      <c r="AE3325" s="20"/>
      <c r="AF3325" s="20"/>
      <c r="AG3325" s="20"/>
      <c r="AH3325" s="20"/>
    </row>
    <row r="3326" spans="1:34" s="1" customFormat="1">
      <c r="A3326" s="87"/>
      <c r="B3326" s="87"/>
      <c r="C3326" s="361"/>
      <c r="D3326" s="87"/>
      <c r="E3326" s="361"/>
      <c r="F3326" s="87"/>
      <c r="G3326" s="87"/>
      <c r="H3326" s="87"/>
      <c r="I3326" s="16"/>
      <c r="J3326" s="16"/>
      <c r="K3326" s="32"/>
      <c r="L3326" s="16"/>
      <c r="M3326" s="16"/>
      <c r="N3326" s="16"/>
      <c r="AA3326" s="20"/>
      <c r="AB3326" s="20"/>
      <c r="AC3326" s="20"/>
      <c r="AD3326" s="20"/>
      <c r="AE3326" s="20"/>
      <c r="AF3326" s="20"/>
      <c r="AG3326" s="20"/>
      <c r="AH3326" s="20"/>
    </row>
    <row r="3327" spans="1:34" s="1" customFormat="1">
      <c r="A3327" s="87"/>
      <c r="B3327" s="87"/>
      <c r="C3327" s="361"/>
      <c r="D3327" s="87"/>
      <c r="E3327" s="361"/>
      <c r="F3327" s="87"/>
      <c r="G3327" s="87"/>
      <c r="H3327" s="87"/>
      <c r="I3327" s="16"/>
      <c r="J3327" s="16"/>
      <c r="K3327" s="32"/>
      <c r="L3327" s="16"/>
      <c r="M3327" s="16"/>
      <c r="N3327" s="16"/>
      <c r="AA3327" s="20"/>
      <c r="AB3327" s="20"/>
      <c r="AC3327" s="20"/>
      <c r="AD3327" s="20"/>
      <c r="AE3327" s="20"/>
      <c r="AF3327" s="20"/>
      <c r="AG3327" s="20"/>
      <c r="AH3327" s="20"/>
    </row>
    <row r="3328" spans="1:34" s="1" customFormat="1">
      <c r="A3328" s="87"/>
      <c r="B3328" s="87"/>
      <c r="C3328" s="361"/>
      <c r="D3328" s="87"/>
      <c r="E3328" s="361"/>
      <c r="F3328" s="87"/>
      <c r="G3328" s="87"/>
      <c r="H3328" s="87"/>
      <c r="I3328" s="16"/>
      <c r="J3328" s="16"/>
      <c r="K3328" s="32"/>
      <c r="L3328" s="16"/>
      <c r="M3328" s="16"/>
      <c r="N3328" s="16"/>
      <c r="AA3328" s="20"/>
      <c r="AB3328" s="20"/>
      <c r="AC3328" s="20"/>
      <c r="AD3328" s="20"/>
      <c r="AE3328" s="20"/>
      <c r="AF3328" s="20"/>
      <c r="AG3328" s="20"/>
      <c r="AH3328" s="20"/>
    </row>
    <row r="3329" spans="1:34" s="1" customFormat="1">
      <c r="A3329" s="87"/>
      <c r="B3329" s="87"/>
      <c r="C3329" s="361"/>
      <c r="D3329" s="87"/>
      <c r="E3329" s="361"/>
      <c r="F3329" s="87"/>
      <c r="G3329" s="87"/>
      <c r="H3329" s="87"/>
      <c r="I3329" s="16"/>
      <c r="J3329" s="16"/>
      <c r="K3329" s="32"/>
      <c r="L3329" s="16"/>
      <c r="M3329" s="16"/>
      <c r="N3329" s="16"/>
      <c r="AA3329" s="20"/>
      <c r="AB3329" s="20"/>
      <c r="AC3329" s="20"/>
      <c r="AD3329" s="20"/>
      <c r="AE3329" s="20"/>
      <c r="AF3329" s="20"/>
      <c r="AG3329" s="20"/>
      <c r="AH3329" s="20"/>
    </row>
    <row r="3330" spans="1:34" s="1" customFormat="1">
      <c r="A3330" s="87"/>
      <c r="B3330" s="87"/>
      <c r="C3330" s="361"/>
      <c r="D3330" s="87"/>
      <c r="E3330" s="361"/>
      <c r="F3330" s="87"/>
      <c r="G3330" s="87"/>
      <c r="H3330" s="87"/>
      <c r="I3330" s="16"/>
      <c r="J3330" s="16"/>
      <c r="K3330" s="32"/>
      <c r="L3330" s="16"/>
      <c r="M3330" s="16"/>
      <c r="N3330" s="16"/>
      <c r="AA3330" s="20"/>
      <c r="AB3330" s="20"/>
      <c r="AC3330" s="20"/>
      <c r="AD3330" s="20"/>
      <c r="AE3330" s="20"/>
      <c r="AF3330" s="20"/>
      <c r="AG3330" s="20"/>
      <c r="AH3330" s="20"/>
    </row>
    <row r="3331" spans="1:34" s="1" customFormat="1">
      <c r="A3331" s="87"/>
      <c r="B3331" s="87"/>
      <c r="C3331" s="361"/>
      <c r="D3331" s="87"/>
      <c r="E3331" s="361"/>
      <c r="F3331" s="87"/>
      <c r="G3331" s="87"/>
      <c r="H3331" s="87"/>
      <c r="I3331" s="16"/>
      <c r="J3331" s="16"/>
      <c r="K3331" s="32"/>
      <c r="L3331" s="16"/>
      <c r="M3331" s="16"/>
      <c r="N3331" s="16"/>
      <c r="AA3331" s="20"/>
      <c r="AB3331" s="20"/>
      <c r="AC3331" s="20"/>
      <c r="AD3331" s="20"/>
      <c r="AE3331" s="20"/>
      <c r="AF3331" s="20"/>
      <c r="AG3331" s="20"/>
      <c r="AH3331" s="20"/>
    </row>
    <row r="3332" spans="1:34" s="1" customFormat="1">
      <c r="A3332" s="87"/>
      <c r="B3332" s="87"/>
      <c r="C3332" s="361"/>
      <c r="D3332" s="87"/>
      <c r="E3332" s="361"/>
      <c r="F3332" s="87"/>
      <c r="G3332" s="87"/>
      <c r="H3332" s="87"/>
      <c r="I3332" s="16"/>
      <c r="J3332" s="16"/>
      <c r="K3332" s="32"/>
      <c r="L3332" s="16"/>
      <c r="M3332" s="16"/>
      <c r="N3332" s="16"/>
      <c r="AA3332" s="20"/>
      <c r="AB3332" s="20"/>
      <c r="AC3332" s="20"/>
      <c r="AD3332" s="20"/>
      <c r="AE3332" s="20"/>
      <c r="AF3332" s="20"/>
      <c r="AG3332" s="20"/>
      <c r="AH3332" s="20"/>
    </row>
    <row r="3333" spans="1:34" s="1" customFormat="1">
      <c r="A3333" s="87"/>
      <c r="B3333" s="87"/>
      <c r="C3333" s="361"/>
      <c r="D3333" s="87"/>
      <c r="E3333" s="361"/>
      <c r="F3333" s="87"/>
      <c r="G3333" s="87"/>
      <c r="H3333" s="87"/>
      <c r="I3333" s="16"/>
      <c r="J3333" s="16"/>
      <c r="K3333" s="32"/>
      <c r="L3333" s="16"/>
      <c r="M3333" s="16"/>
      <c r="N3333" s="16"/>
      <c r="AA3333" s="20"/>
      <c r="AB3333" s="20"/>
      <c r="AC3333" s="20"/>
      <c r="AD3333" s="20"/>
      <c r="AE3333" s="20"/>
      <c r="AF3333" s="20"/>
      <c r="AG3333" s="20"/>
      <c r="AH3333" s="20"/>
    </row>
    <row r="3334" spans="1:34" s="1" customFormat="1">
      <c r="A3334" s="87"/>
      <c r="B3334" s="87"/>
      <c r="C3334" s="361"/>
      <c r="D3334" s="87"/>
      <c r="E3334" s="361"/>
      <c r="F3334" s="87"/>
      <c r="G3334" s="87"/>
      <c r="H3334" s="87"/>
      <c r="I3334" s="16"/>
      <c r="J3334" s="16"/>
      <c r="K3334" s="32"/>
      <c r="L3334" s="16"/>
      <c r="M3334" s="16"/>
      <c r="N3334" s="16"/>
      <c r="AA3334" s="20"/>
      <c r="AB3334" s="20"/>
      <c r="AC3334" s="20"/>
      <c r="AD3334" s="20"/>
      <c r="AE3334" s="20"/>
      <c r="AF3334" s="20"/>
      <c r="AG3334" s="20"/>
      <c r="AH3334" s="20"/>
    </row>
    <row r="3335" spans="1:34" s="1" customFormat="1">
      <c r="A3335" s="87"/>
      <c r="B3335" s="87"/>
      <c r="C3335" s="361"/>
      <c r="D3335" s="87"/>
      <c r="E3335" s="361"/>
      <c r="F3335" s="87"/>
      <c r="G3335" s="87"/>
      <c r="H3335" s="87"/>
      <c r="I3335" s="16"/>
      <c r="J3335" s="16"/>
      <c r="K3335" s="32"/>
      <c r="L3335" s="16"/>
      <c r="M3335" s="16"/>
      <c r="N3335" s="16"/>
      <c r="AA3335" s="20"/>
      <c r="AB3335" s="20"/>
      <c r="AC3335" s="20"/>
      <c r="AD3335" s="20"/>
      <c r="AE3335" s="20"/>
      <c r="AF3335" s="20"/>
      <c r="AG3335" s="20"/>
      <c r="AH3335" s="20"/>
    </row>
    <row r="3336" spans="1:34" s="1" customFormat="1">
      <c r="A3336" s="87"/>
      <c r="B3336" s="87"/>
      <c r="C3336" s="361"/>
      <c r="D3336" s="87"/>
      <c r="E3336" s="361"/>
      <c r="F3336" s="87"/>
      <c r="G3336" s="87"/>
      <c r="H3336" s="87"/>
      <c r="I3336" s="16"/>
      <c r="J3336" s="16"/>
      <c r="K3336" s="32"/>
      <c r="L3336" s="16"/>
      <c r="M3336" s="16"/>
      <c r="N3336" s="16"/>
      <c r="AA3336" s="20"/>
      <c r="AB3336" s="20"/>
      <c r="AC3336" s="20"/>
      <c r="AD3336" s="20"/>
      <c r="AE3336" s="20"/>
      <c r="AF3336" s="20"/>
      <c r="AG3336" s="20"/>
      <c r="AH3336" s="20"/>
    </row>
    <row r="3337" spans="1:34" s="1" customFormat="1">
      <c r="A3337" s="87"/>
      <c r="B3337" s="87"/>
      <c r="C3337" s="361"/>
      <c r="D3337" s="87"/>
      <c r="E3337" s="361"/>
      <c r="F3337" s="87"/>
      <c r="G3337" s="87"/>
      <c r="H3337" s="87"/>
      <c r="I3337" s="16"/>
      <c r="J3337" s="16"/>
      <c r="K3337" s="32"/>
      <c r="L3337" s="16"/>
      <c r="M3337" s="16"/>
      <c r="N3337" s="16"/>
      <c r="AA3337" s="20"/>
      <c r="AB3337" s="20"/>
      <c r="AC3337" s="20"/>
      <c r="AD3337" s="20"/>
      <c r="AE3337" s="20"/>
      <c r="AF3337" s="20"/>
      <c r="AG3337" s="20"/>
      <c r="AH3337" s="20"/>
    </row>
    <row r="3338" spans="1:34" s="1" customFormat="1">
      <c r="A3338" s="87"/>
      <c r="B3338" s="87"/>
      <c r="C3338" s="361"/>
      <c r="D3338" s="87"/>
      <c r="E3338" s="361"/>
      <c r="F3338" s="87"/>
      <c r="G3338" s="87"/>
      <c r="H3338" s="87"/>
      <c r="I3338" s="16"/>
      <c r="J3338" s="16"/>
      <c r="K3338" s="32"/>
      <c r="L3338" s="16"/>
      <c r="M3338" s="16"/>
      <c r="N3338" s="16"/>
      <c r="AA3338" s="20"/>
      <c r="AB3338" s="20"/>
      <c r="AC3338" s="20"/>
      <c r="AD3338" s="20"/>
      <c r="AE3338" s="20"/>
      <c r="AF3338" s="20"/>
      <c r="AG3338" s="20"/>
      <c r="AH3338" s="20"/>
    </row>
    <row r="3339" spans="1:34" s="1" customFormat="1">
      <c r="A3339" s="87"/>
      <c r="B3339" s="87"/>
      <c r="C3339" s="361"/>
      <c r="D3339" s="87"/>
      <c r="E3339" s="361"/>
      <c r="F3339" s="87"/>
      <c r="G3339" s="87"/>
      <c r="H3339" s="87"/>
      <c r="I3339" s="16"/>
      <c r="J3339" s="16"/>
      <c r="K3339" s="32"/>
      <c r="L3339" s="16"/>
      <c r="M3339" s="16"/>
      <c r="N3339" s="16"/>
      <c r="AA3339" s="20"/>
      <c r="AB3339" s="20"/>
      <c r="AC3339" s="20"/>
      <c r="AD3339" s="20"/>
      <c r="AE3339" s="20"/>
      <c r="AF3339" s="20"/>
      <c r="AG3339" s="20"/>
      <c r="AH3339" s="20"/>
    </row>
    <row r="3340" spans="1:34" s="1" customFormat="1">
      <c r="A3340" s="87"/>
      <c r="B3340" s="87"/>
      <c r="C3340" s="361"/>
      <c r="D3340" s="87"/>
      <c r="E3340" s="361"/>
      <c r="F3340" s="87"/>
      <c r="G3340" s="87"/>
      <c r="H3340" s="87"/>
      <c r="I3340" s="16"/>
      <c r="J3340" s="16"/>
      <c r="K3340" s="32"/>
      <c r="L3340" s="16"/>
      <c r="M3340" s="16"/>
      <c r="N3340" s="16"/>
      <c r="AA3340" s="20"/>
      <c r="AB3340" s="20"/>
      <c r="AC3340" s="20"/>
      <c r="AD3340" s="20"/>
      <c r="AE3340" s="20"/>
      <c r="AF3340" s="20"/>
      <c r="AG3340" s="20"/>
      <c r="AH3340" s="20"/>
    </row>
    <row r="3341" spans="1:34" s="1" customFormat="1">
      <c r="A3341" s="87"/>
      <c r="B3341" s="87"/>
      <c r="C3341" s="361"/>
      <c r="D3341" s="87"/>
      <c r="E3341" s="361"/>
      <c r="F3341" s="87"/>
      <c r="G3341" s="87"/>
      <c r="H3341" s="87"/>
      <c r="I3341" s="16"/>
      <c r="J3341" s="16"/>
      <c r="K3341" s="32"/>
      <c r="L3341" s="16"/>
      <c r="M3341" s="16"/>
      <c r="N3341" s="16"/>
      <c r="AA3341" s="20"/>
      <c r="AB3341" s="20"/>
      <c r="AC3341" s="20"/>
      <c r="AD3341" s="20"/>
      <c r="AE3341" s="20"/>
      <c r="AF3341" s="20"/>
      <c r="AG3341" s="20"/>
      <c r="AH3341" s="20"/>
    </row>
    <row r="3342" spans="1:34" s="1" customFormat="1">
      <c r="A3342" s="87"/>
      <c r="B3342" s="87"/>
      <c r="C3342" s="361"/>
      <c r="D3342" s="87"/>
      <c r="E3342" s="361"/>
      <c r="F3342" s="87"/>
      <c r="G3342" s="87"/>
      <c r="H3342" s="87"/>
      <c r="I3342" s="16"/>
      <c r="J3342" s="16"/>
      <c r="K3342" s="32"/>
      <c r="L3342" s="16"/>
      <c r="M3342" s="16"/>
      <c r="N3342" s="16"/>
      <c r="AA3342" s="20"/>
      <c r="AB3342" s="20"/>
      <c r="AC3342" s="20"/>
      <c r="AD3342" s="20"/>
      <c r="AE3342" s="20"/>
      <c r="AF3342" s="20"/>
      <c r="AG3342" s="20"/>
      <c r="AH3342" s="20"/>
    </row>
    <row r="3343" spans="1:34" s="1" customFormat="1">
      <c r="A3343" s="87"/>
      <c r="B3343" s="87"/>
      <c r="C3343" s="361"/>
      <c r="D3343" s="87"/>
      <c r="E3343" s="361"/>
      <c r="F3343" s="87"/>
      <c r="G3343" s="87"/>
      <c r="H3343" s="87"/>
      <c r="I3343" s="16"/>
      <c r="J3343" s="16"/>
      <c r="K3343" s="32"/>
      <c r="L3343" s="16"/>
      <c r="M3343" s="16"/>
      <c r="N3343" s="16"/>
      <c r="AA3343" s="20"/>
      <c r="AB3343" s="20"/>
      <c r="AC3343" s="20"/>
      <c r="AD3343" s="20"/>
      <c r="AE3343" s="20"/>
      <c r="AF3343" s="20"/>
      <c r="AG3343" s="20"/>
      <c r="AH3343" s="20"/>
    </row>
    <row r="3344" spans="1:34" s="1" customFormat="1">
      <c r="A3344" s="87"/>
      <c r="B3344" s="87"/>
      <c r="C3344" s="361"/>
      <c r="D3344" s="87"/>
      <c r="E3344" s="361"/>
      <c r="F3344" s="87"/>
      <c r="G3344" s="87"/>
      <c r="H3344" s="87"/>
      <c r="I3344" s="16"/>
      <c r="J3344" s="16"/>
      <c r="K3344" s="32"/>
      <c r="L3344" s="16"/>
      <c r="M3344" s="16"/>
      <c r="N3344" s="16"/>
      <c r="AA3344" s="20"/>
      <c r="AB3344" s="20"/>
      <c r="AC3344" s="20"/>
      <c r="AD3344" s="20"/>
      <c r="AE3344" s="20"/>
      <c r="AF3344" s="20"/>
      <c r="AG3344" s="20"/>
      <c r="AH3344" s="20"/>
    </row>
    <row r="3345" spans="1:34" s="1" customFormat="1">
      <c r="A3345" s="87"/>
      <c r="B3345" s="87"/>
      <c r="C3345" s="361"/>
      <c r="D3345" s="87"/>
      <c r="E3345" s="361"/>
      <c r="F3345" s="87"/>
      <c r="G3345" s="87"/>
      <c r="H3345" s="87"/>
      <c r="I3345" s="16"/>
      <c r="J3345" s="16"/>
      <c r="K3345" s="32"/>
      <c r="L3345" s="16"/>
      <c r="M3345" s="16"/>
      <c r="N3345" s="16"/>
      <c r="AA3345" s="20"/>
      <c r="AB3345" s="20"/>
      <c r="AC3345" s="20"/>
      <c r="AD3345" s="20"/>
      <c r="AE3345" s="20"/>
      <c r="AF3345" s="20"/>
      <c r="AG3345" s="20"/>
      <c r="AH3345" s="20"/>
    </row>
    <row r="3346" spans="1:34" s="1" customFormat="1">
      <c r="A3346" s="87"/>
      <c r="B3346" s="87"/>
      <c r="C3346" s="361"/>
      <c r="D3346" s="87"/>
      <c r="E3346" s="361"/>
      <c r="F3346" s="87"/>
      <c r="G3346" s="87"/>
      <c r="H3346" s="87"/>
      <c r="I3346" s="16"/>
      <c r="J3346" s="16"/>
      <c r="K3346" s="32"/>
      <c r="L3346" s="16"/>
      <c r="M3346" s="16"/>
      <c r="N3346" s="16"/>
      <c r="AA3346" s="20"/>
      <c r="AB3346" s="20"/>
      <c r="AC3346" s="20"/>
      <c r="AD3346" s="20"/>
      <c r="AE3346" s="20"/>
      <c r="AF3346" s="20"/>
      <c r="AG3346" s="20"/>
      <c r="AH3346" s="20"/>
    </row>
    <row r="3347" spans="1:34" s="1" customFormat="1">
      <c r="A3347" s="87"/>
      <c r="B3347" s="87"/>
      <c r="C3347" s="361"/>
      <c r="D3347" s="87"/>
      <c r="E3347" s="361"/>
      <c r="F3347" s="87"/>
      <c r="G3347" s="87"/>
      <c r="H3347" s="87"/>
      <c r="I3347" s="16"/>
      <c r="J3347" s="16"/>
      <c r="K3347" s="32"/>
      <c r="L3347" s="16"/>
      <c r="M3347" s="16"/>
      <c r="N3347" s="16"/>
      <c r="AA3347" s="20"/>
      <c r="AB3347" s="20"/>
      <c r="AC3347" s="20"/>
      <c r="AD3347" s="20"/>
      <c r="AE3347" s="20"/>
      <c r="AF3347" s="20"/>
      <c r="AG3347" s="20"/>
      <c r="AH3347" s="20"/>
    </row>
    <row r="3348" spans="1:34" s="1" customFormat="1">
      <c r="A3348" s="87"/>
      <c r="B3348" s="87"/>
      <c r="C3348" s="361"/>
      <c r="D3348" s="87"/>
      <c r="E3348" s="361"/>
      <c r="F3348" s="87"/>
      <c r="G3348" s="87"/>
      <c r="H3348" s="87"/>
      <c r="I3348" s="16"/>
      <c r="J3348" s="16"/>
      <c r="K3348" s="32"/>
      <c r="L3348" s="16"/>
      <c r="M3348" s="16"/>
      <c r="N3348" s="16"/>
      <c r="AA3348" s="20"/>
      <c r="AB3348" s="20"/>
      <c r="AC3348" s="20"/>
      <c r="AD3348" s="20"/>
      <c r="AE3348" s="20"/>
      <c r="AF3348" s="20"/>
      <c r="AG3348" s="20"/>
      <c r="AH3348" s="20"/>
    </row>
    <row r="3349" spans="1:34" s="1" customFormat="1">
      <c r="A3349" s="87"/>
      <c r="B3349" s="87"/>
      <c r="C3349" s="361"/>
      <c r="D3349" s="87"/>
      <c r="E3349" s="361"/>
      <c r="F3349" s="87"/>
      <c r="G3349" s="87"/>
      <c r="H3349" s="87"/>
      <c r="I3349" s="16"/>
      <c r="J3349" s="16"/>
      <c r="K3349" s="32"/>
      <c r="L3349" s="16"/>
      <c r="M3349" s="16"/>
      <c r="N3349" s="16"/>
      <c r="AA3349" s="20"/>
      <c r="AB3349" s="20"/>
      <c r="AC3349" s="20"/>
      <c r="AD3349" s="20"/>
      <c r="AE3349" s="20"/>
      <c r="AF3349" s="20"/>
      <c r="AG3349" s="20"/>
      <c r="AH3349" s="20"/>
    </row>
    <row r="3350" spans="1:34" s="1" customFormat="1">
      <c r="A3350" s="87"/>
      <c r="B3350" s="87"/>
      <c r="C3350" s="361"/>
      <c r="D3350" s="87"/>
      <c r="E3350" s="361"/>
      <c r="F3350" s="87"/>
      <c r="G3350" s="87"/>
      <c r="H3350" s="87"/>
      <c r="I3350" s="16"/>
      <c r="J3350" s="16"/>
      <c r="K3350" s="32"/>
      <c r="L3350" s="16"/>
      <c r="M3350" s="16"/>
      <c r="N3350" s="16"/>
      <c r="AA3350" s="20"/>
      <c r="AB3350" s="20"/>
      <c r="AC3350" s="20"/>
      <c r="AD3350" s="20"/>
      <c r="AE3350" s="20"/>
      <c r="AF3350" s="20"/>
      <c r="AG3350" s="20"/>
      <c r="AH3350" s="20"/>
    </row>
    <row r="3351" spans="1:34" s="1" customFormat="1">
      <c r="A3351" s="87"/>
      <c r="B3351" s="87"/>
      <c r="C3351" s="361"/>
      <c r="D3351" s="87"/>
      <c r="E3351" s="361"/>
      <c r="F3351" s="87"/>
      <c r="G3351" s="87"/>
      <c r="H3351" s="87"/>
      <c r="I3351" s="16"/>
      <c r="J3351" s="16"/>
      <c r="K3351" s="32"/>
      <c r="L3351" s="16"/>
      <c r="M3351" s="16"/>
      <c r="N3351" s="16"/>
      <c r="AA3351" s="20"/>
      <c r="AB3351" s="20"/>
      <c r="AC3351" s="20"/>
      <c r="AD3351" s="20"/>
      <c r="AE3351" s="20"/>
      <c r="AF3351" s="20"/>
      <c r="AG3351" s="20"/>
      <c r="AH3351" s="20"/>
    </row>
    <row r="3352" spans="1:34" s="1" customFormat="1">
      <c r="A3352" s="87"/>
      <c r="B3352" s="87"/>
      <c r="C3352" s="361"/>
      <c r="D3352" s="87"/>
      <c r="E3352" s="361"/>
      <c r="F3352" s="87"/>
      <c r="G3352" s="87"/>
      <c r="H3352" s="87"/>
      <c r="I3352" s="16"/>
      <c r="J3352" s="16"/>
      <c r="K3352" s="32"/>
      <c r="L3352" s="16"/>
      <c r="M3352" s="16"/>
      <c r="N3352" s="16"/>
      <c r="AA3352" s="20"/>
      <c r="AB3352" s="20"/>
      <c r="AC3352" s="20"/>
      <c r="AD3352" s="20"/>
      <c r="AE3352" s="20"/>
      <c r="AF3352" s="20"/>
      <c r="AG3352" s="20"/>
      <c r="AH3352" s="20"/>
    </row>
    <row r="3353" spans="1:34" s="1" customFormat="1">
      <c r="A3353" s="87"/>
      <c r="B3353" s="87"/>
      <c r="C3353" s="361"/>
      <c r="D3353" s="87"/>
      <c r="E3353" s="361"/>
      <c r="F3353" s="87"/>
      <c r="G3353" s="87"/>
      <c r="H3353" s="87"/>
      <c r="I3353" s="16"/>
      <c r="J3353" s="16"/>
      <c r="K3353" s="32"/>
      <c r="L3353" s="16"/>
      <c r="M3353" s="16"/>
      <c r="N3353" s="16"/>
      <c r="AA3353" s="20"/>
      <c r="AB3353" s="20"/>
      <c r="AC3353" s="20"/>
      <c r="AD3353" s="20"/>
      <c r="AE3353" s="20"/>
      <c r="AF3353" s="20"/>
      <c r="AG3353" s="20"/>
      <c r="AH3353" s="20"/>
    </row>
    <row r="3354" spans="1:34" s="1" customFormat="1">
      <c r="A3354" s="87"/>
      <c r="B3354" s="87"/>
      <c r="C3354" s="361"/>
      <c r="D3354" s="87"/>
      <c r="E3354" s="361"/>
      <c r="F3354" s="87"/>
      <c r="G3354" s="87"/>
      <c r="H3354" s="87"/>
      <c r="I3354" s="16"/>
      <c r="J3354" s="16"/>
      <c r="K3354" s="32"/>
      <c r="L3354" s="16"/>
      <c r="M3354" s="16"/>
      <c r="N3354" s="16"/>
      <c r="AA3354" s="20"/>
      <c r="AB3354" s="20"/>
      <c r="AC3354" s="20"/>
      <c r="AD3354" s="20"/>
      <c r="AE3354" s="20"/>
      <c r="AF3354" s="20"/>
      <c r="AG3354" s="20"/>
      <c r="AH3354" s="20"/>
    </row>
    <row r="3355" spans="1:34" s="1" customFormat="1">
      <c r="A3355" s="87"/>
      <c r="B3355" s="87"/>
      <c r="C3355" s="361"/>
      <c r="D3355" s="87"/>
      <c r="E3355" s="361"/>
      <c r="F3355" s="87"/>
      <c r="G3355" s="87"/>
      <c r="H3355" s="87"/>
      <c r="I3355" s="16"/>
      <c r="J3355" s="16"/>
      <c r="K3355" s="32"/>
      <c r="L3355" s="16"/>
      <c r="M3355" s="16"/>
      <c r="N3355" s="16"/>
      <c r="AA3355" s="20"/>
      <c r="AB3355" s="20"/>
      <c r="AC3355" s="20"/>
      <c r="AD3355" s="20"/>
      <c r="AE3355" s="20"/>
      <c r="AF3355" s="20"/>
      <c r="AG3355" s="20"/>
      <c r="AH3355" s="20"/>
    </row>
    <row r="3356" spans="1:34" s="1" customFormat="1">
      <c r="A3356" s="87"/>
      <c r="B3356" s="87"/>
      <c r="C3356" s="361"/>
      <c r="D3356" s="87"/>
      <c r="E3356" s="361"/>
      <c r="F3356" s="87"/>
      <c r="G3356" s="87"/>
      <c r="H3356" s="87"/>
      <c r="I3356" s="16"/>
      <c r="J3356" s="16"/>
      <c r="K3356" s="32"/>
      <c r="L3356" s="16"/>
      <c r="M3356" s="16"/>
      <c r="N3356" s="16"/>
      <c r="AA3356" s="20"/>
      <c r="AB3356" s="20"/>
      <c r="AC3356" s="20"/>
      <c r="AD3356" s="20"/>
      <c r="AE3356" s="20"/>
      <c r="AF3356" s="20"/>
      <c r="AG3356" s="20"/>
      <c r="AH3356" s="20"/>
    </row>
    <row r="3357" spans="1:34" s="1" customFormat="1">
      <c r="A3357" s="87"/>
      <c r="B3357" s="87"/>
      <c r="C3357" s="361"/>
      <c r="D3357" s="87"/>
      <c r="E3357" s="361"/>
      <c r="F3357" s="87"/>
      <c r="G3357" s="87"/>
      <c r="H3357" s="87"/>
      <c r="I3357" s="16"/>
      <c r="J3357" s="16"/>
      <c r="K3357" s="32"/>
      <c r="L3357" s="16"/>
      <c r="M3357" s="16"/>
      <c r="N3357" s="16"/>
      <c r="AA3357" s="20"/>
      <c r="AB3357" s="20"/>
      <c r="AC3357" s="20"/>
      <c r="AD3357" s="20"/>
      <c r="AE3357" s="20"/>
      <c r="AF3357" s="20"/>
      <c r="AG3357" s="20"/>
      <c r="AH3357" s="20"/>
    </row>
    <row r="3358" spans="1:34" s="1" customFormat="1">
      <c r="A3358" s="87"/>
      <c r="B3358" s="87"/>
      <c r="C3358" s="361"/>
      <c r="D3358" s="87"/>
      <c r="E3358" s="361"/>
      <c r="F3358" s="87"/>
      <c r="G3358" s="87"/>
      <c r="H3358" s="87"/>
      <c r="I3358" s="16"/>
      <c r="J3358" s="16"/>
      <c r="K3358" s="32"/>
      <c r="L3358" s="16"/>
      <c r="M3358" s="16"/>
      <c r="N3358" s="16"/>
      <c r="AA3358" s="20"/>
      <c r="AB3358" s="20"/>
      <c r="AC3358" s="20"/>
      <c r="AD3358" s="20"/>
      <c r="AE3358" s="20"/>
      <c r="AF3358" s="20"/>
      <c r="AG3358" s="20"/>
      <c r="AH3358" s="20"/>
    </row>
    <row r="3359" spans="1:34" s="1" customFormat="1">
      <c r="A3359" s="87"/>
      <c r="B3359" s="87"/>
      <c r="C3359" s="361"/>
      <c r="D3359" s="87"/>
      <c r="E3359" s="361"/>
      <c r="F3359" s="87"/>
      <c r="G3359" s="87"/>
      <c r="H3359" s="87"/>
      <c r="I3359" s="16"/>
      <c r="J3359" s="16"/>
      <c r="K3359" s="32"/>
      <c r="L3359" s="16"/>
      <c r="M3359" s="16"/>
      <c r="N3359" s="16"/>
      <c r="AA3359" s="20"/>
      <c r="AB3359" s="20"/>
      <c r="AC3359" s="20"/>
      <c r="AD3359" s="20"/>
      <c r="AE3359" s="20"/>
      <c r="AF3359" s="20"/>
      <c r="AG3359" s="20"/>
      <c r="AH3359" s="20"/>
    </row>
    <row r="3360" spans="1:34" s="1" customFormat="1">
      <c r="A3360" s="87"/>
      <c r="B3360" s="87"/>
      <c r="C3360" s="361"/>
      <c r="D3360" s="87"/>
      <c r="E3360" s="361"/>
      <c r="F3360" s="87"/>
      <c r="G3360" s="87"/>
      <c r="H3360" s="87"/>
      <c r="I3360" s="16"/>
      <c r="J3360" s="16"/>
      <c r="K3360" s="32"/>
      <c r="L3360" s="16"/>
      <c r="M3360" s="16"/>
      <c r="N3360" s="16"/>
      <c r="AA3360" s="20"/>
      <c r="AB3360" s="20"/>
      <c r="AC3360" s="20"/>
      <c r="AD3360" s="20"/>
      <c r="AE3360" s="20"/>
      <c r="AF3360" s="20"/>
      <c r="AG3360" s="20"/>
      <c r="AH3360" s="20"/>
    </row>
    <row r="3361" spans="1:34" s="1" customFormat="1">
      <c r="A3361" s="87"/>
      <c r="B3361" s="87"/>
      <c r="C3361" s="361"/>
      <c r="D3361" s="87"/>
      <c r="E3361" s="361"/>
      <c r="F3361" s="87"/>
      <c r="G3361" s="87"/>
      <c r="H3361" s="87"/>
      <c r="I3361" s="16"/>
      <c r="J3361" s="16"/>
      <c r="K3361" s="32"/>
      <c r="L3361" s="16"/>
      <c r="M3361" s="16"/>
      <c r="N3361" s="16"/>
      <c r="AA3361" s="20"/>
      <c r="AB3361" s="20"/>
      <c r="AC3361" s="20"/>
      <c r="AD3361" s="20"/>
      <c r="AE3361" s="20"/>
      <c r="AF3361" s="20"/>
      <c r="AG3361" s="20"/>
      <c r="AH3361" s="20"/>
    </row>
    <row r="3362" spans="1:34" s="1" customFormat="1">
      <c r="A3362" s="87"/>
      <c r="B3362" s="87"/>
      <c r="C3362" s="361"/>
      <c r="D3362" s="87"/>
      <c r="E3362" s="361"/>
      <c r="F3362" s="87"/>
      <c r="G3362" s="87"/>
      <c r="H3362" s="87"/>
      <c r="I3362" s="16"/>
      <c r="J3362" s="16"/>
      <c r="K3362" s="32"/>
      <c r="L3362" s="16"/>
      <c r="M3362" s="16"/>
      <c r="N3362" s="16"/>
      <c r="AA3362" s="20"/>
      <c r="AB3362" s="20"/>
      <c r="AC3362" s="20"/>
      <c r="AD3362" s="20"/>
      <c r="AE3362" s="20"/>
      <c r="AF3362" s="20"/>
      <c r="AG3362" s="20"/>
      <c r="AH3362" s="20"/>
    </row>
    <row r="3363" spans="1:34" s="1" customFormat="1">
      <c r="A3363" s="87"/>
      <c r="B3363" s="87"/>
      <c r="C3363" s="361"/>
      <c r="D3363" s="87"/>
      <c r="E3363" s="361"/>
      <c r="F3363" s="87"/>
      <c r="G3363" s="87"/>
      <c r="H3363" s="87"/>
      <c r="I3363" s="16"/>
      <c r="J3363" s="16"/>
      <c r="K3363" s="32"/>
      <c r="L3363" s="16"/>
      <c r="M3363" s="16"/>
      <c r="N3363" s="16"/>
      <c r="AA3363" s="20"/>
      <c r="AB3363" s="20"/>
      <c r="AC3363" s="20"/>
      <c r="AD3363" s="20"/>
      <c r="AE3363" s="20"/>
      <c r="AF3363" s="20"/>
      <c r="AG3363" s="20"/>
      <c r="AH3363" s="20"/>
    </row>
    <row r="3364" spans="1:34" s="1" customFormat="1">
      <c r="A3364" s="87"/>
      <c r="B3364" s="87"/>
      <c r="C3364" s="361"/>
      <c r="D3364" s="87"/>
      <c r="E3364" s="361"/>
      <c r="F3364" s="87"/>
      <c r="G3364" s="87"/>
      <c r="H3364" s="87"/>
      <c r="I3364" s="16"/>
      <c r="J3364" s="16"/>
      <c r="K3364" s="32"/>
      <c r="L3364" s="16"/>
      <c r="M3364" s="16"/>
      <c r="N3364" s="16"/>
      <c r="AA3364" s="20"/>
      <c r="AB3364" s="20"/>
      <c r="AC3364" s="20"/>
      <c r="AD3364" s="20"/>
      <c r="AE3364" s="20"/>
      <c r="AF3364" s="20"/>
      <c r="AG3364" s="20"/>
      <c r="AH3364" s="20"/>
    </row>
    <row r="3365" spans="1:34" s="1" customFormat="1">
      <c r="A3365" s="87"/>
      <c r="B3365" s="87"/>
      <c r="C3365" s="361"/>
      <c r="D3365" s="87"/>
      <c r="E3365" s="361"/>
      <c r="F3365" s="87"/>
      <c r="G3365" s="87"/>
      <c r="H3365" s="87"/>
      <c r="I3365" s="16"/>
      <c r="J3365" s="16"/>
      <c r="K3365" s="32"/>
      <c r="L3365" s="16"/>
      <c r="M3365" s="16"/>
      <c r="N3365" s="16"/>
      <c r="AA3365" s="20"/>
      <c r="AB3365" s="20"/>
      <c r="AC3365" s="20"/>
      <c r="AD3365" s="20"/>
      <c r="AE3365" s="20"/>
      <c r="AF3365" s="20"/>
      <c r="AG3365" s="20"/>
      <c r="AH3365" s="20"/>
    </row>
    <row r="3366" spans="1:34" s="1" customFormat="1">
      <c r="A3366" s="87"/>
      <c r="B3366" s="87"/>
      <c r="C3366" s="361"/>
      <c r="D3366" s="87"/>
      <c r="E3366" s="361"/>
      <c r="F3366" s="87"/>
      <c r="G3366" s="87"/>
      <c r="H3366" s="87"/>
      <c r="I3366" s="16"/>
      <c r="J3366" s="16"/>
      <c r="K3366" s="32"/>
      <c r="L3366" s="16"/>
      <c r="M3366" s="16"/>
      <c r="N3366" s="16"/>
      <c r="AA3366" s="20"/>
      <c r="AB3366" s="20"/>
      <c r="AC3366" s="20"/>
      <c r="AD3366" s="20"/>
      <c r="AE3366" s="20"/>
      <c r="AF3366" s="20"/>
      <c r="AG3366" s="20"/>
      <c r="AH3366" s="20"/>
    </row>
    <row r="3367" spans="1:34" s="1" customFormat="1">
      <c r="A3367" s="87"/>
      <c r="B3367" s="87"/>
      <c r="C3367" s="361"/>
      <c r="D3367" s="87"/>
      <c r="E3367" s="361"/>
      <c r="F3367" s="87"/>
      <c r="G3367" s="87"/>
      <c r="H3367" s="87"/>
      <c r="I3367" s="16"/>
      <c r="J3367" s="16"/>
      <c r="K3367" s="32"/>
      <c r="L3367" s="16"/>
      <c r="M3367" s="16"/>
      <c r="N3367" s="16"/>
      <c r="AA3367" s="20"/>
      <c r="AB3367" s="20"/>
      <c r="AC3367" s="20"/>
      <c r="AD3367" s="20"/>
      <c r="AE3367" s="20"/>
      <c r="AF3367" s="20"/>
      <c r="AG3367" s="20"/>
      <c r="AH3367" s="20"/>
    </row>
    <row r="3368" spans="1:34" s="1" customFormat="1">
      <c r="A3368" s="87"/>
      <c r="B3368" s="87"/>
      <c r="C3368" s="361"/>
      <c r="D3368" s="87"/>
      <c r="E3368" s="361"/>
      <c r="F3368" s="87"/>
      <c r="G3368" s="87"/>
      <c r="H3368" s="87"/>
      <c r="I3368" s="16"/>
      <c r="J3368" s="16"/>
      <c r="K3368" s="32"/>
      <c r="L3368" s="16"/>
      <c r="M3368" s="16"/>
      <c r="N3368" s="16"/>
      <c r="AA3368" s="20"/>
      <c r="AB3368" s="20"/>
      <c r="AC3368" s="20"/>
      <c r="AD3368" s="20"/>
      <c r="AE3368" s="20"/>
      <c r="AF3368" s="20"/>
      <c r="AG3368" s="20"/>
      <c r="AH3368" s="20"/>
    </row>
    <row r="3369" spans="1:34" s="1" customFormat="1">
      <c r="A3369" s="87"/>
      <c r="B3369" s="87"/>
      <c r="C3369" s="361"/>
      <c r="D3369" s="87"/>
      <c r="E3369" s="361"/>
      <c r="F3369" s="87"/>
      <c r="G3369" s="87"/>
      <c r="H3369" s="87"/>
      <c r="I3369" s="16"/>
      <c r="J3369" s="16"/>
      <c r="K3369" s="32"/>
      <c r="L3369" s="16"/>
      <c r="M3369" s="16"/>
      <c r="N3369" s="16"/>
      <c r="AA3369" s="20"/>
      <c r="AB3369" s="20"/>
      <c r="AC3369" s="20"/>
      <c r="AD3369" s="20"/>
      <c r="AE3369" s="20"/>
      <c r="AF3369" s="20"/>
      <c r="AG3369" s="20"/>
      <c r="AH3369" s="20"/>
    </row>
    <row r="3370" spans="1:34" s="1" customFormat="1">
      <c r="A3370" s="87"/>
      <c r="B3370" s="87"/>
      <c r="C3370" s="361"/>
      <c r="D3370" s="87"/>
      <c r="E3370" s="361"/>
      <c r="F3370" s="87"/>
      <c r="G3370" s="87"/>
      <c r="H3370" s="87"/>
      <c r="I3370" s="16"/>
      <c r="J3370" s="16"/>
      <c r="K3370" s="32"/>
      <c r="L3370" s="16"/>
      <c r="M3370" s="16"/>
      <c r="N3370" s="16"/>
      <c r="AA3370" s="20"/>
      <c r="AB3370" s="20"/>
      <c r="AC3370" s="20"/>
      <c r="AD3370" s="20"/>
      <c r="AE3370" s="20"/>
      <c r="AF3370" s="20"/>
      <c r="AG3370" s="20"/>
      <c r="AH3370" s="20"/>
    </row>
    <row r="3371" spans="1:34" s="1" customFormat="1">
      <c r="A3371" s="87"/>
      <c r="B3371" s="87"/>
      <c r="C3371" s="361"/>
      <c r="D3371" s="87"/>
      <c r="E3371" s="361"/>
      <c r="F3371" s="87"/>
      <c r="G3371" s="87"/>
      <c r="H3371" s="87"/>
      <c r="I3371" s="16"/>
      <c r="J3371" s="16"/>
      <c r="K3371" s="32"/>
      <c r="L3371" s="16"/>
      <c r="M3371" s="16"/>
      <c r="N3371" s="16"/>
      <c r="AA3371" s="20"/>
      <c r="AB3371" s="20"/>
      <c r="AC3371" s="20"/>
      <c r="AD3371" s="20"/>
      <c r="AE3371" s="20"/>
      <c r="AF3371" s="20"/>
      <c r="AG3371" s="20"/>
      <c r="AH3371" s="20"/>
    </row>
    <row r="3372" spans="1:34" s="1" customFormat="1">
      <c r="A3372" s="87"/>
      <c r="B3372" s="87"/>
      <c r="C3372" s="361"/>
      <c r="D3372" s="87"/>
      <c r="E3372" s="361"/>
      <c r="F3372" s="87"/>
      <c r="G3372" s="87"/>
      <c r="H3372" s="87"/>
      <c r="I3372" s="16"/>
      <c r="J3372" s="16"/>
      <c r="K3372" s="32"/>
      <c r="L3372" s="16"/>
      <c r="M3372" s="16"/>
      <c r="N3372" s="16"/>
      <c r="AA3372" s="20"/>
      <c r="AB3372" s="20"/>
      <c r="AC3372" s="20"/>
      <c r="AD3372" s="20"/>
      <c r="AE3372" s="20"/>
      <c r="AF3372" s="20"/>
      <c r="AG3372" s="20"/>
      <c r="AH3372" s="20"/>
    </row>
    <row r="3373" spans="1:34" s="1" customFormat="1">
      <c r="A3373" s="87"/>
      <c r="B3373" s="87"/>
      <c r="C3373" s="361"/>
      <c r="D3373" s="87"/>
      <c r="E3373" s="361"/>
      <c r="F3373" s="87"/>
      <c r="G3373" s="87"/>
      <c r="H3373" s="87"/>
      <c r="I3373" s="16"/>
      <c r="J3373" s="16"/>
      <c r="K3373" s="32"/>
      <c r="L3373" s="16"/>
      <c r="M3373" s="16"/>
      <c r="N3373" s="16"/>
      <c r="AA3373" s="20"/>
      <c r="AB3373" s="20"/>
      <c r="AC3373" s="20"/>
      <c r="AD3373" s="20"/>
      <c r="AE3373" s="20"/>
      <c r="AF3373" s="20"/>
      <c r="AG3373" s="20"/>
      <c r="AH3373" s="20"/>
    </row>
    <row r="3374" spans="1:34" s="1" customFormat="1">
      <c r="A3374" s="87"/>
      <c r="B3374" s="87"/>
      <c r="C3374" s="361"/>
      <c r="D3374" s="87"/>
      <c r="E3374" s="361"/>
      <c r="F3374" s="87"/>
      <c r="G3374" s="87"/>
      <c r="H3374" s="87"/>
      <c r="I3374" s="16"/>
      <c r="J3374" s="16"/>
      <c r="K3374" s="32"/>
      <c r="L3374" s="16"/>
      <c r="M3374" s="16"/>
      <c r="N3374" s="16"/>
      <c r="AA3374" s="20"/>
      <c r="AB3374" s="20"/>
      <c r="AC3374" s="20"/>
      <c r="AD3374" s="20"/>
      <c r="AE3374" s="20"/>
      <c r="AF3374" s="20"/>
      <c r="AG3374" s="20"/>
      <c r="AH3374" s="20"/>
    </row>
    <row r="3375" spans="1:34" s="1" customFormat="1">
      <c r="A3375" s="87"/>
      <c r="B3375" s="87"/>
      <c r="C3375" s="361"/>
      <c r="D3375" s="87"/>
      <c r="E3375" s="361"/>
      <c r="F3375" s="87"/>
      <c r="G3375" s="87"/>
      <c r="H3375" s="87"/>
      <c r="I3375" s="16"/>
      <c r="J3375" s="16"/>
      <c r="K3375" s="32"/>
      <c r="L3375" s="16"/>
      <c r="M3375" s="16"/>
      <c r="N3375" s="16"/>
      <c r="AA3375" s="20"/>
      <c r="AB3375" s="20"/>
      <c r="AC3375" s="20"/>
      <c r="AD3375" s="20"/>
      <c r="AE3375" s="20"/>
      <c r="AF3375" s="20"/>
      <c r="AG3375" s="20"/>
      <c r="AH3375" s="20"/>
    </row>
    <row r="3376" spans="1:34" s="1" customFormat="1">
      <c r="A3376" s="87"/>
      <c r="B3376" s="87"/>
      <c r="C3376" s="361"/>
      <c r="D3376" s="87"/>
      <c r="E3376" s="361"/>
      <c r="F3376" s="87"/>
      <c r="G3376" s="87"/>
      <c r="H3376" s="87"/>
      <c r="I3376" s="16"/>
      <c r="J3376" s="16"/>
      <c r="K3376" s="32"/>
      <c r="L3376" s="16"/>
      <c r="M3376" s="16"/>
      <c r="N3376" s="16"/>
      <c r="AA3376" s="20"/>
      <c r="AB3376" s="20"/>
      <c r="AC3376" s="20"/>
      <c r="AD3376" s="20"/>
      <c r="AE3376" s="20"/>
      <c r="AF3376" s="20"/>
      <c r="AG3376" s="20"/>
      <c r="AH3376" s="20"/>
    </row>
    <row r="3377" spans="1:34" s="1" customFormat="1">
      <c r="A3377" s="87"/>
      <c r="B3377" s="87"/>
      <c r="C3377" s="361"/>
      <c r="D3377" s="87"/>
      <c r="E3377" s="361"/>
      <c r="F3377" s="87"/>
      <c r="G3377" s="87"/>
      <c r="H3377" s="87"/>
      <c r="I3377" s="16"/>
      <c r="J3377" s="16"/>
      <c r="K3377" s="32"/>
      <c r="L3377" s="16"/>
      <c r="M3377" s="16"/>
      <c r="N3377" s="16"/>
      <c r="AA3377" s="20"/>
      <c r="AB3377" s="20"/>
      <c r="AC3377" s="20"/>
      <c r="AD3377" s="20"/>
      <c r="AE3377" s="20"/>
      <c r="AF3377" s="20"/>
      <c r="AG3377" s="20"/>
      <c r="AH3377" s="20"/>
    </row>
    <row r="3378" spans="1:34" s="1" customFormat="1">
      <c r="A3378" s="87"/>
      <c r="B3378" s="87"/>
      <c r="C3378" s="361"/>
      <c r="D3378" s="87"/>
      <c r="E3378" s="361"/>
      <c r="F3378" s="87"/>
      <c r="G3378" s="87"/>
      <c r="H3378" s="87"/>
      <c r="I3378" s="16"/>
      <c r="J3378" s="16"/>
      <c r="K3378" s="32"/>
      <c r="L3378" s="16"/>
      <c r="M3378" s="16"/>
      <c r="N3378" s="16"/>
      <c r="AA3378" s="20"/>
      <c r="AB3378" s="20"/>
      <c r="AC3378" s="20"/>
      <c r="AD3378" s="20"/>
      <c r="AE3378" s="20"/>
      <c r="AF3378" s="20"/>
      <c r="AG3378" s="20"/>
      <c r="AH3378" s="20"/>
    </row>
    <row r="3379" spans="1:34" s="1" customFormat="1">
      <c r="A3379" s="87"/>
      <c r="B3379" s="87"/>
      <c r="C3379" s="361"/>
      <c r="D3379" s="87"/>
      <c r="E3379" s="361"/>
      <c r="F3379" s="87"/>
      <c r="G3379" s="87"/>
      <c r="H3379" s="87"/>
      <c r="I3379" s="16"/>
      <c r="J3379" s="16"/>
      <c r="K3379" s="32"/>
      <c r="L3379" s="16"/>
      <c r="M3379" s="16"/>
      <c r="N3379" s="16"/>
      <c r="AA3379" s="20"/>
      <c r="AB3379" s="20"/>
      <c r="AC3379" s="20"/>
      <c r="AD3379" s="20"/>
      <c r="AE3379" s="20"/>
      <c r="AF3379" s="20"/>
      <c r="AG3379" s="20"/>
      <c r="AH3379" s="20"/>
    </row>
    <row r="3380" spans="1:34" s="1" customFormat="1">
      <c r="A3380" s="87"/>
      <c r="B3380" s="87"/>
      <c r="C3380" s="361"/>
      <c r="D3380" s="87"/>
      <c r="E3380" s="361"/>
      <c r="F3380" s="87"/>
      <c r="G3380" s="87"/>
      <c r="H3380" s="87"/>
      <c r="I3380" s="16"/>
      <c r="J3380" s="16"/>
      <c r="K3380" s="32"/>
      <c r="L3380" s="16"/>
      <c r="M3380" s="16"/>
      <c r="N3380" s="16"/>
      <c r="AA3380" s="20"/>
      <c r="AB3380" s="20"/>
      <c r="AC3380" s="20"/>
      <c r="AD3380" s="20"/>
      <c r="AE3380" s="20"/>
      <c r="AF3380" s="20"/>
      <c r="AG3380" s="20"/>
      <c r="AH3380" s="20"/>
    </row>
    <row r="3381" spans="1:34" s="1" customFormat="1">
      <c r="A3381" s="87"/>
      <c r="B3381" s="87"/>
      <c r="C3381" s="361"/>
      <c r="D3381" s="87"/>
      <c r="E3381" s="361"/>
      <c r="F3381" s="87"/>
      <c r="G3381" s="87"/>
      <c r="H3381" s="87"/>
      <c r="I3381" s="16"/>
      <c r="J3381" s="16"/>
      <c r="K3381" s="32"/>
      <c r="L3381" s="16"/>
      <c r="M3381" s="16"/>
      <c r="N3381" s="16"/>
      <c r="AA3381" s="20"/>
      <c r="AB3381" s="20"/>
      <c r="AC3381" s="20"/>
      <c r="AD3381" s="20"/>
      <c r="AE3381" s="20"/>
      <c r="AF3381" s="20"/>
      <c r="AG3381" s="20"/>
      <c r="AH3381" s="20"/>
    </row>
    <row r="3382" spans="1:34" s="1" customFormat="1">
      <c r="A3382" s="87"/>
      <c r="B3382" s="87"/>
      <c r="C3382" s="361"/>
      <c r="D3382" s="87"/>
      <c r="E3382" s="361"/>
      <c r="F3382" s="87"/>
      <c r="G3382" s="87"/>
      <c r="H3382" s="87"/>
      <c r="I3382" s="16"/>
      <c r="J3382" s="16"/>
      <c r="K3382" s="32"/>
      <c r="L3382" s="16"/>
      <c r="M3382" s="16"/>
      <c r="N3382" s="16"/>
      <c r="AA3382" s="20"/>
      <c r="AB3382" s="20"/>
      <c r="AC3382" s="20"/>
      <c r="AD3382" s="20"/>
      <c r="AE3382" s="20"/>
      <c r="AF3382" s="20"/>
      <c r="AG3382" s="20"/>
      <c r="AH3382" s="20"/>
    </row>
    <row r="3383" spans="1:34" s="1" customFormat="1">
      <c r="A3383" s="87"/>
      <c r="B3383" s="87"/>
      <c r="C3383" s="361"/>
      <c r="D3383" s="87"/>
      <c r="E3383" s="361"/>
      <c r="F3383" s="87"/>
      <c r="G3383" s="87"/>
      <c r="H3383" s="87"/>
      <c r="I3383" s="16"/>
      <c r="J3383" s="16"/>
      <c r="K3383" s="32"/>
      <c r="L3383" s="16"/>
      <c r="M3383" s="16"/>
      <c r="N3383" s="16"/>
      <c r="AA3383" s="20"/>
      <c r="AB3383" s="20"/>
      <c r="AC3383" s="20"/>
      <c r="AD3383" s="20"/>
      <c r="AE3383" s="20"/>
      <c r="AF3383" s="20"/>
      <c r="AG3383" s="20"/>
      <c r="AH3383" s="20"/>
    </row>
    <row r="3384" spans="1:34" s="1" customFormat="1">
      <c r="A3384" s="87"/>
      <c r="B3384" s="87"/>
      <c r="C3384" s="361"/>
      <c r="D3384" s="87"/>
      <c r="E3384" s="361"/>
      <c r="F3384" s="87"/>
      <c r="G3384" s="87"/>
      <c r="H3384" s="87"/>
      <c r="I3384" s="16"/>
      <c r="J3384" s="16"/>
      <c r="K3384" s="32"/>
      <c r="L3384" s="16"/>
      <c r="M3384" s="16"/>
      <c r="N3384" s="16"/>
      <c r="AA3384" s="20"/>
      <c r="AB3384" s="20"/>
      <c r="AC3384" s="20"/>
      <c r="AD3384" s="20"/>
      <c r="AE3384" s="20"/>
      <c r="AF3384" s="20"/>
      <c r="AG3384" s="20"/>
      <c r="AH3384" s="20"/>
    </row>
    <row r="3385" spans="1:34" s="1" customFormat="1">
      <c r="A3385" s="87"/>
      <c r="B3385" s="87"/>
      <c r="C3385" s="361"/>
      <c r="D3385" s="87"/>
      <c r="E3385" s="361"/>
      <c r="F3385" s="87"/>
      <c r="G3385" s="87"/>
      <c r="H3385" s="87"/>
      <c r="I3385" s="16"/>
      <c r="J3385" s="16"/>
      <c r="K3385" s="32"/>
      <c r="L3385" s="16"/>
      <c r="M3385" s="16"/>
      <c r="N3385" s="16"/>
      <c r="AA3385" s="20"/>
      <c r="AB3385" s="20"/>
      <c r="AC3385" s="20"/>
      <c r="AD3385" s="20"/>
      <c r="AE3385" s="20"/>
      <c r="AF3385" s="20"/>
      <c r="AG3385" s="20"/>
      <c r="AH3385" s="20"/>
    </row>
    <row r="3386" spans="1:34" s="1" customFormat="1">
      <c r="A3386" s="87"/>
      <c r="B3386" s="87"/>
      <c r="C3386" s="361"/>
      <c r="D3386" s="87"/>
      <c r="E3386" s="361"/>
      <c r="F3386" s="87"/>
      <c r="G3386" s="87"/>
      <c r="H3386" s="87"/>
      <c r="I3386" s="16"/>
      <c r="J3386" s="16"/>
      <c r="K3386" s="32"/>
      <c r="L3386" s="16"/>
      <c r="M3386" s="16"/>
      <c r="N3386" s="16"/>
      <c r="AA3386" s="20"/>
      <c r="AB3386" s="20"/>
      <c r="AC3386" s="20"/>
      <c r="AD3386" s="20"/>
      <c r="AE3386" s="20"/>
      <c r="AF3386" s="20"/>
      <c r="AG3386" s="20"/>
      <c r="AH3386" s="20"/>
    </row>
    <row r="3387" spans="1:34" s="1" customFormat="1">
      <c r="A3387" s="87"/>
      <c r="B3387" s="87"/>
      <c r="C3387" s="361"/>
      <c r="D3387" s="87"/>
      <c r="E3387" s="361"/>
      <c r="F3387" s="87"/>
      <c r="G3387" s="87"/>
      <c r="H3387" s="87"/>
      <c r="I3387" s="16"/>
      <c r="J3387" s="16"/>
      <c r="K3387" s="32"/>
      <c r="L3387" s="16"/>
      <c r="M3387" s="16"/>
      <c r="N3387" s="16"/>
      <c r="AA3387" s="20"/>
      <c r="AB3387" s="20"/>
      <c r="AC3387" s="20"/>
      <c r="AD3387" s="20"/>
      <c r="AE3387" s="20"/>
      <c r="AF3387" s="20"/>
      <c r="AG3387" s="20"/>
      <c r="AH3387" s="20"/>
    </row>
    <row r="3388" spans="1:34" s="1" customFormat="1">
      <c r="A3388" s="87"/>
      <c r="B3388" s="87"/>
      <c r="C3388" s="361"/>
      <c r="D3388" s="87"/>
      <c r="E3388" s="361"/>
      <c r="F3388" s="87"/>
      <c r="G3388" s="87"/>
      <c r="H3388" s="87"/>
      <c r="I3388" s="16"/>
      <c r="J3388" s="16"/>
      <c r="K3388" s="32"/>
      <c r="L3388" s="16"/>
      <c r="M3388" s="16"/>
      <c r="N3388" s="16"/>
      <c r="AA3388" s="20"/>
      <c r="AB3388" s="20"/>
      <c r="AC3388" s="20"/>
      <c r="AD3388" s="20"/>
      <c r="AE3388" s="20"/>
      <c r="AF3388" s="20"/>
      <c r="AG3388" s="20"/>
      <c r="AH3388" s="20"/>
    </row>
    <row r="3389" spans="1:34" s="1" customFormat="1">
      <c r="A3389" s="87"/>
      <c r="B3389" s="87"/>
      <c r="C3389" s="361"/>
      <c r="D3389" s="87"/>
      <c r="E3389" s="361"/>
      <c r="F3389" s="87"/>
      <c r="G3389" s="87"/>
      <c r="H3389" s="87"/>
      <c r="I3389" s="16"/>
      <c r="J3389" s="16"/>
      <c r="K3389" s="32"/>
      <c r="L3389" s="16"/>
      <c r="M3389" s="16"/>
      <c r="N3389" s="16"/>
      <c r="AA3389" s="20"/>
      <c r="AB3389" s="20"/>
      <c r="AC3389" s="20"/>
      <c r="AD3389" s="20"/>
      <c r="AE3389" s="20"/>
      <c r="AF3389" s="20"/>
      <c r="AG3389" s="20"/>
      <c r="AH3389" s="20"/>
    </row>
    <row r="3390" spans="1:34" s="1" customFormat="1">
      <c r="A3390" s="87"/>
      <c r="B3390" s="87"/>
      <c r="C3390" s="361"/>
      <c r="D3390" s="87"/>
      <c r="E3390" s="361"/>
      <c r="F3390" s="87"/>
      <c r="G3390" s="87"/>
      <c r="H3390" s="87"/>
      <c r="I3390" s="16"/>
      <c r="J3390" s="16"/>
      <c r="K3390" s="32"/>
      <c r="L3390" s="16"/>
      <c r="M3390" s="16"/>
      <c r="N3390" s="16"/>
      <c r="AA3390" s="20"/>
      <c r="AB3390" s="20"/>
      <c r="AC3390" s="20"/>
      <c r="AD3390" s="20"/>
      <c r="AE3390" s="20"/>
      <c r="AF3390" s="20"/>
      <c r="AG3390" s="20"/>
      <c r="AH3390" s="20"/>
    </row>
    <row r="3391" spans="1:34" s="1" customFormat="1">
      <c r="A3391" s="87"/>
      <c r="B3391" s="87"/>
      <c r="C3391" s="361"/>
      <c r="D3391" s="87"/>
      <c r="E3391" s="361"/>
      <c r="F3391" s="87"/>
      <c r="G3391" s="87"/>
      <c r="H3391" s="87"/>
      <c r="I3391" s="16"/>
      <c r="J3391" s="16"/>
      <c r="K3391" s="32"/>
      <c r="L3391" s="16"/>
      <c r="M3391" s="16"/>
      <c r="N3391" s="16"/>
      <c r="AA3391" s="20"/>
      <c r="AB3391" s="20"/>
      <c r="AC3391" s="20"/>
      <c r="AD3391" s="20"/>
      <c r="AE3391" s="20"/>
      <c r="AF3391" s="20"/>
      <c r="AG3391" s="20"/>
      <c r="AH3391" s="20"/>
    </row>
    <row r="3392" spans="1:34" s="1" customFormat="1">
      <c r="A3392" s="87"/>
      <c r="B3392" s="87"/>
      <c r="C3392" s="361"/>
      <c r="D3392" s="87"/>
      <c r="E3392" s="361"/>
      <c r="F3392" s="87"/>
      <c r="G3392" s="87"/>
      <c r="H3392" s="87"/>
      <c r="I3392" s="16"/>
      <c r="J3392" s="16"/>
      <c r="K3392" s="32"/>
      <c r="L3392" s="16"/>
      <c r="M3392" s="16"/>
      <c r="N3392" s="16"/>
      <c r="AA3392" s="20"/>
      <c r="AB3392" s="20"/>
      <c r="AC3392" s="20"/>
      <c r="AD3392" s="20"/>
      <c r="AE3392" s="20"/>
      <c r="AF3392" s="20"/>
      <c r="AG3392" s="20"/>
      <c r="AH3392" s="20"/>
    </row>
    <row r="3393" spans="1:34" s="1" customFormat="1">
      <c r="A3393" s="87"/>
      <c r="B3393" s="87"/>
      <c r="C3393" s="361"/>
      <c r="D3393" s="87"/>
      <c r="E3393" s="361"/>
      <c r="F3393" s="87"/>
      <c r="G3393" s="87"/>
      <c r="H3393" s="87"/>
      <c r="I3393" s="16"/>
      <c r="J3393" s="16"/>
      <c r="K3393" s="32"/>
      <c r="L3393" s="16"/>
      <c r="M3393" s="16"/>
      <c r="N3393" s="16"/>
      <c r="AA3393" s="20"/>
      <c r="AB3393" s="20"/>
      <c r="AC3393" s="20"/>
      <c r="AD3393" s="20"/>
      <c r="AE3393" s="20"/>
      <c r="AF3393" s="20"/>
      <c r="AG3393" s="20"/>
      <c r="AH3393" s="20"/>
    </row>
    <row r="3394" spans="1:34" s="1" customFormat="1">
      <c r="A3394" s="87"/>
      <c r="B3394" s="87"/>
      <c r="C3394" s="361"/>
      <c r="D3394" s="87"/>
      <c r="E3394" s="361"/>
      <c r="F3394" s="87"/>
      <c r="G3394" s="87"/>
      <c r="H3394" s="87"/>
      <c r="I3394" s="16"/>
      <c r="J3394" s="16"/>
      <c r="K3394" s="32"/>
      <c r="L3394" s="16"/>
      <c r="M3394" s="16"/>
      <c r="N3394" s="16"/>
      <c r="AA3394" s="20"/>
      <c r="AB3394" s="20"/>
      <c r="AC3394" s="20"/>
      <c r="AD3394" s="20"/>
      <c r="AE3394" s="20"/>
      <c r="AF3394" s="20"/>
      <c r="AG3394" s="20"/>
      <c r="AH3394" s="20"/>
    </row>
    <row r="3395" spans="1:34" s="1" customFormat="1">
      <c r="A3395" s="87"/>
      <c r="B3395" s="87"/>
      <c r="C3395" s="361"/>
      <c r="D3395" s="87"/>
      <c r="E3395" s="361"/>
      <c r="F3395" s="87"/>
      <c r="G3395" s="87"/>
      <c r="H3395" s="87"/>
      <c r="I3395" s="16"/>
      <c r="J3395" s="16"/>
      <c r="K3395" s="32"/>
      <c r="L3395" s="16"/>
      <c r="M3395" s="16"/>
      <c r="N3395" s="16"/>
      <c r="AA3395" s="20"/>
      <c r="AB3395" s="20"/>
      <c r="AC3395" s="20"/>
      <c r="AD3395" s="20"/>
      <c r="AE3395" s="20"/>
      <c r="AF3395" s="20"/>
      <c r="AG3395" s="20"/>
      <c r="AH3395" s="20"/>
    </row>
    <row r="3396" spans="1:34" s="1" customFormat="1">
      <c r="A3396" s="87"/>
      <c r="B3396" s="87"/>
      <c r="C3396" s="361"/>
      <c r="D3396" s="87"/>
      <c r="E3396" s="361"/>
      <c r="F3396" s="87"/>
      <c r="G3396" s="87"/>
      <c r="H3396" s="87"/>
      <c r="I3396" s="16"/>
      <c r="J3396" s="16"/>
      <c r="K3396" s="32"/>
      <c r="L3396" s="16"/>
      <c r="M3396" s="16"/>
      <c r="N3396" s="16"/>
      <c r="AA3396" s="20"/>
      <c r="AB3396" s="20"/>
      <c r="AC3396" s="20"/>
      <c r="AD3396" s="20"/>
      <c r="AE3396" s="20"/>
      <c r="AF3396" s="20"/>
      <c r="AG3396" s="20"/>
      <c r="AH3396" s="20"/>
    </row>
    <row r="3397" spans="1:34" s="1" customFormat="1">
      <c r="A3397" s="87"/>
      <c r="B3397" s="87"/>
      <c r="C3397" s="361"/>
      <c r="D3397" s="87"/>
      <c r="E3397" s="361"/>
      <c r="F3397" s="87"/>
      <c r="G3397" s="87"/>
      <c r="H3397" s="87"/>
      <c r="I3397" s="16"/>
      <c r="J3397" s="16"/>
      <c r="K3397" s="32"/>
      <c r="L3397" s="16"/>
      <c r="M3397" s="16"/>
      <c r="N3397" s="16"/>
      <c r="AA3397" s="20"/>
      <c r="AB3397" s="20"/>
      <c r="AC3397" s="20"/>
      <c r="AD3397" s="20"/>
      <c r="AE3397" s="20"/>
      <c r="AF3397" s="20"/>
      <c r="AG3397" s="20"/>
      <c r="AH3397" s="20"/>
    </row>
    <row r="3398" spans="1:34" s="1" customFormat="1">
      <c r="A3398" s="87"/>
      <c r="B3398" s="87"/>
      <c r="C3398" s="361"/>
      <c r="D3398" s="87"/>
      <c r="E3398" s="361"/>
      <c r="F3398" s="87"/>
      <c r="G3398" s="87"/>
      <c r="H3398" s="87"/>
      <c r="I3398" s="16"/>
      <c r="J3398" s="16"/>
      <c r="K3398" s="32"/>
      <c r="L3398" s="16"/>
      <c r="M3398" s="16"/>
      <c r="N3398" s="16"/>
      <c r="AA3398" s="20"/>
      <c r="AB3398" s="20"/>
      <c r="AC3398" s="20"/>
      <c r="AD3398" s="20"/>
      <c r="AE3398" s="20"/>
      <c r="AF3398" s="20"/>
      <c r="AG3398" s="20"/>
      <c r="AH3398" s="20"/>
    </row>
    <row r="3399" spans="1:34" s="1" customFormat="1">
      <c r="A3399" s="87"/>
      <c r="B3399" s="87"/>
      <c r="C3399" s="361"/>
      <c r="D3399" s="87"/>
      <c r="E3399" s="361"/>
      <c r="F3399" s="87"/>
      <c r="G3399" s="87"/>
      <c r="H3399" s="87"/>
      <c r="I3399" s="16"/>
      <c r="J3399" s="16"/>
      <c r="K3399" s="32"/>
      <c r="L3399" s="16"/>
      <c r="M3399" s="16"/>
      <c r="N3399" s="16"/>
      <c r="AA3399" s="20"/>
      <c r="AB3399" s="20"/>
      <c r="AC3399" s="20"/>
      <c r="AD3399" s="20"/>
      <c r="AE3399" s="20"/>
      <c r="AF3399" s="20"/>
      <c r="AG3399" s="20"/>
      <c r="AH3399" s="20"/>
    </row>
    <row r="3400" spans="1:34" s="1" customFormat="1">
      <c r="A3400" s="87"/>
      <c r="B3400" s="87"/>
      <c r="C3400" s="361"/>
      <c r="D3400" s="87"/>
      <c r="E3400" s="361"/>
      <c r="F3400" s="87"/>
      <c r="G3400" s="87"/>
      <c r="H3400" s="87"/>
      <c r="I3400" s="16"/>
      <c r="J3400" s="16"/>
      <c r="K3400" s="32"/>
      <c r="L3400" s="16"/>
      <c r="M3400" s="16"/>
      <c r="N3400" s="16"/>
      <c r="AA3400" s="20"/>
      <c r="AB3400" s="20"/>
      <c r="AC3400" s="20"/>
      <c r="AD3400" s="20"/>
      <c r="AE3400" s="20"/>
      <c r="AF3400" s="20"/>
      <c r="AG3400" s="20"/>
      <c r="AH3400" s="20"/>
    </row>
    <row r="3401" spans="1:34" s="1" customFormat="1">
      <c r="A3401" s="87"/>
      <c r="B3401" s="87"/>
      <c r="C3401" s="361"/>
      <c r="D3401" s="87"/>
      <c r="E3401" s="361"/>
      <c r="F3401" s="87"/>
      <c r="G3401" s="87"/>
      <c r="H3401" s="87"/>
      <c r="I3401" s="16"/>
      <c r="J3401" s="16"/>
      <c r="K3401" s="32"/>
      <c r="L3401" s="16"/>
      <c r="M3401" s="16"/>
      <c r="N3401" s="16"/>
      <c r="AA3401" s="20"/>
      <c r="AB3401" s="20"/>
      <c r="AC3401" s="20"/>
      <c r="AD3401" s="20"/>
      <c r="AE3401" s="20"/>
      <c r="AF3401" s="20"/>
      <c r="AG3401" s="20"/>
      <c r="AH3401" s="20"/>
    </row>
    <row r="3402" spans="1:34" s="1" customFormat="1">
      <c r="A3402" s="87"/>
      <c r="B3402" s="87"/>
      <c r="C3402" s="361"/>
      <c r="D3402" s="87"/>
      <c r="E3402" s="361"/>
      <c r="F3402" s="87"/>
      <c r="G3402" s="87"/>
      <c r="H3402" s="87"/>
      <c r="I3402" s="16"/>
      <c r="J3402" s="16"/>
      <c r="K3402" s="32"/>
      <c r="L3402" s="16"/>
      <c r="M3402" s="16"/>
      <c r="N3402" s="16"/>
      <c r="AA3402" s="20"/>
      <c r="AB3402" s="20"/>
      <c r="AC3402" s="20"/>
      <c r="AD3402" s="20"/>
      <c r="AE3402" s="20"/>
      <c r="AF3402" s="20"/>
      <c r="AG3402" s="20"/>
      <c r="AH3402" s="20"/>
    </row>
    <row r="3403" spans="1:34" s="1" customFormat="1">
      <c r="A3403" s="87"/>
      <c r="B3403" s="87"/>
      <c r="C3403" s="361"/>
      <c r="D3403" s="87"/>
      <c r="E3403" s="361"/>
      <c r="F3403" s="87"/>
      <c r="G3403" s="87"/>
      <c r="H3403" s="87"/>
      <c r="I3403" s="16"/>
      <c r="J3403" s="16"/>
      <c r="K3403" s="32"/>
      <c r="L3403" s="16"/>
      <c r="M3403" s="16"/>
      <c r="N3403" s="16"/>
      <c r="AA3403" s="20"/>
      <c r="AB3403" s="20"/>
      <c r="AC3403" s="20"/>
      <c r="AD3403" s="20"/>
      <c r="AE3403" s="20"/>
      <c r="AF3403" s="20"/>
      <c r="AG3403" s="20"/>
      <c r="AH3403" s="20"/>
    </row>
    <row r="3404" spans="1:34" s="1" customFormat="1">
      <c r="A3404" s="87"/>
      <c r="B3404" s="87"/>
      <c r="C3404" s="361"/>
      <c r="D3404" s="87"/>
      <c r="E3404" s="361"/>
      <c r="F3404" s="87"/>
      <c r="G3404" s="87"/>
      <c r="H3404" s="87"/>
      <c r="I3404" s="16"/>
      <c r="J3404" s="16"/>
      <c r="K3404" s="32"/>
      <c r="L3404" s="16"/>
      <c r="M3404" s="16"/>
      <c r="N3404" s="16"/>
      <c r="AA3404" s="20"/>
      <c r="AB3404" s="20"/>
      <c r="AC3404" s="20"/>
      <c r="AD3404" s="20"/>
      <c r="AE3404" s="20"/>
      <c r="AF3404" s="20"/>
      <c r="AG3404" s="20"/>
      <c r="AH3404" s="20"/>
    </row>
    <row r="3405" spans="1:34" s="1" customFormat="1">
      <c r="A3405" s="87"/>
      <c r="B3405" s="87"/>
      <c r="C3405" s="361"/>
      <c r="D3405" s="87"/>
      <c r="E3405" s="361"/>
      <c r="F3405" s="87"/>
      <c r="G3405" s="87"/>
      <c r="H3405" s="87"/>
      <c r="I3405" s="16"/>
      <c r="J3405" s="16"/>
      <c r="K3405" s="32"/>
      <c r="L3405" s="16"/>
      <c r="M3405" s="16"/>
      <c r="N3405" s="16"/>
      <c r="AA3405" s="20"/>
      <c r="AB3405" s="20"/>
      <c r="AC3405" s="20"/>
      <c r="AD3405" s="20"/>
      <c r="AE3405" s="20"/>
      <c r="AF3405" s="20"/>
      <c r="AG3405" s="20"/>
      <c r="AH3405" s="20"/>
    </row>
    <row r="3406" spans="1:34" s="1" customFormat="1">
      <c r="A3406" s="87"/>
      <c r="B3406" s="87"/>
      <c r="C3406" s="361"/>
      <c r="D3406" s="87"/>
      <c r="E3406" s="361"/>
      <c r="F3406" s="87"/>
      <c r="G3406" s="87"/>
      <c r="H3406" s="87"/>
      <c r="I3406" s="16"/>
      <c r="J3406" s="16"/>
      <c r="K3406" s="32"/>
      <c r="L3406" s="16"/>
      <c r="M3406" s="16"/>
      <c r="N3406" s="16"/>
      <c r="AA3406" s="20"/>
      <c r="AB3406" s="20"/>
      <c r="AC3406" s="20"/>
      <c r="AD3406" s="20"/>
      <c r="AE3406" s="20"/>
      <c r="AF3406" s="20"/>
      <c r="AG3406" s="20"/>
      <c r="AH3406" s="20"/>
    </row>
    <row r="3407" spans="1:34" s="1" customFormat="1">
      <c r="A3407" s="87"/>
      <c r="B3407" s="87"/>
      <c r="C3407" s="361"/>
      <c r="D3407" s="87"/>
      <c r="E3407" s="361"/>
      <c r="F3407" s="87"/>
      <c r="G3407" s="87"/>
      <c r="H3407" s="87"/>
      <c r="I3407" s="16"/>
      <c r="J3407" s="16"/>
      <c r="K3407" s="32"/>
      <c r="L3407" s="16"/>
      <c r="M3407" s="16"/>
      <c r="N3407" s="16"/>
      <c r="AA3407" s="20"/>
      <c r="AB3407" s="20"/>
      <c r="AC3407" s="20"/>
      <c r="AD3407" s="20"/>
      <c r="AE3407" s="20"/>
      <c r="AF3407" s="20"/>
      <c r="AG3407" s="20"/>
      <c r="AH3407" s="20"/>
    </row>
    <row r="3408" spans="1:34" s="1" customFormat="1">
      <c r="A3408" s="87"/>
      <c r="B3408" s="87"/>
      <c r="C3408" s="361"/>
      <c r="D3408" s="87"/>
      <c r="E3408" s="361"/>
      <c r="F3408" s="87"/>
      <c r="G3408" s="87"/>
      <c r="H3408" s="87"/>
      <c r="I3408" s="16"/>
      <c r="J3408" s="16"/>
      <c r="K3408" s="32"/>
      <c r="L3408" s="16"/>
      <c r="M3408" s="16"/>
      <c r="N3408" s="16"/>
      <c r="AA3408" s="20"/>
      <c r="AB3408" s="20"/>
      <c r="AC3408" s="20"/>
      <c r="AD3408" s="20"/>
      <c r="AE3408" s="20"/>
      <c r="AF3408" s="20"/>
      <c r="AG3408" s="20"/>
      <c r="AH3408" s="20"/>
    </row>
    <row r="3409" spans="1:34" s="1" customFormat="1">
      <c r="A3409" s="87"/>
      <c r="B3409" s="87"/>
      <c r="C3409" s="361"/>
      <c r="D3409" s="87"/>
      <c r="E3409" s="361"/>
      <c r="F3409" s="87"/>
      <c r="G3409" s="87"/>
      <c r="H3409" s="87"/>
      <c r="I3409" s="16"/>
      <c r="J3409" s="16"/>
      <c r="K3409" s="32"/>
      <c r="L3409" s="16"/>
      <c r="M3409" s="16"/>
      <c r="N3409" s="16"/>
      <c r="AA3409" s="20"/>
      <c r="AB3409" s="20"/>
      <c r="AC3409" s="20"/>
      <c r="AD3409" s="20"/>
      <c r="AE3409" s="20"/>
      <c r="AF3409" s="20"/>
      <c r="AG3409" s="20"/>
      <c r="AH3409" s="20"/>
    </row>
    <row r="3410" spans="1:34" s="1" customFormat="1">
      <c r="A3410" s="87"/>
      <c r="B3410" s="87"/>
      <c r="C3410" s="361"/>
      <c r="D3410" s="87"/>
      <c r="E3410" s="361"/>
      <c r="F3410" s="87"/>
      <c r="G3410" s="87"/>
      <c r="H3410" s="87"/>
      <c r="I3410" s="16"/>
      <c r="J3410" s="16"/>
      <c r="K3410" s="32"/>
      <c r="L3410" s="16"/>
      <c r="M3410" s="16"/>
      <c r="N3410" s="16"/>
      <c r="AA3410" s="20"/>
      <c r="AB3410" s="20"/>
      <c r="AC3410" s="20"/>
      <c r="AD3410" s="20"/>
      <c r="AE3410" s="20"/>
      <c r="AF3410" s="20"/>
      <c r="AG3410" s="20"/>
      <c r="AH3410" s="20"/>
    </row>
    <row r="3411" spans="1:34" s="1" customFormat="1">
      <c r="A3411" s="87"/>
      <c r="B3411" s="87"/>
      <c r="C3411" s="361"/>
      <c r="D3411" s="87"/>
      <c r="E3411" s="361"/>
      <c r="F3411" s="87"/>
      <c r="G3411" s="87"/>
      <c r="H3411" s="87"/>
      <c r="I3411" s="16"/>
      <c r="J3411" s="16"/>
      <c r="K3411" s="32"/>
      <c r="L3411" s="16"/>
      <c r="M3411" s="16"/>
      <c r="N3411" s="16"/>
      <c r="AA3411" s="20"/>
      <c r="AB3411" s="20"/>
      <c r="AC3411" s="20"/>
      <c r="AD3411" s="20"/>
      <c r="AE3411" s="20"/>
      <c r="AF3411" s="20"/>
      <c r="AG3411" s="20"/>
      <c r="AH3411" s="20"/>
    </row>
    <row r="3412" spans="1:34" s="1" customFormat="1">
      <c r="A3412" s="87"/>
      <c r="B3412" s="87"/>
      <c r="C3412" s="361"/>
      <c r="D3412" s="87"/>
      <c r="E3412" s="361"/>
      <c r="F3412" s="87"/>
      <c r="G3412" s="87"/>
      <c r="H3412" s="87"/>
      <c r="I3412" s="16"/>
      <c r="J3412" s="16"/>
      <c r="K3412" s="32"/>
      <c r="L3412" s="16"/>
      <c r="M3412" s="16"/>
      <c r="N3412" s="16"/>
      <c r="AA3412" s="20"/>
      <c r="AB3412" s="20"/>
      <c r="AC3412" s="20"/>
      <c r="AD3412" s="20"/>
      <c r="AE3412" s="20"/>
      <c r="AF3412" s="20"/>
      <c r="AG3412" s="20"/>
      <c r="AH3412" s="20"/>
    </row>
    <row r="3413" spans="1:34" s="1" customFormat="1">
      <c r="A3413" s="87"/>
      <c r="B3413" s="87"/>
      <c r="C3413" s="361"/>
      <c r="D3413" s="87"/>
      <c r="E3413" s="361"/>
      <c r="F3413" s="87"/>
      <c r="G3413" s="87"/>
      <c r="H3413" s="87"/>
      <c r="I3413" s="16"/>
      <c r="J3413" s="16"/>
      <c r="K3413" s="32"/>
      <c r="L3413" s="16"/>
      <c r="M3413" s="16"/>
      <c r="N3413" s="16"/>
      <c r="AA3413" s="20"/>
      <c r="AB3413" s="20"/>
      <c r="AC3413" s="20"/>
      <c r="AD3413" s="20"/>
      <c r="AE3413" s="20"/>
      <c r="AF3413" s="20"/>
      <c r="AG3413" s="20"/>
      <c r="AH3413" s="20"/>
    </row>
    <row r="3414" spans="1:34" s="1" customFormat="1">
      <c r="A3414" s="87"/>
      <c r="B3414" s="87"/>
      <c r="C3414" s="361"/>
      <c r="D3414" s="87"/>
      <c r="E3414" s="361"/>
      <c r="F3414" s="87"/>
      <c r="G3414" s="87"/>
      <c r="H3414" s="87"/>
      <c r="I3414" s="16"/>
      <c r="J3414" s="16"/>
      <c r="K3414" s="32"/>
      <c r="L3414" s="16"/>
      <c r="M3414" s="16"/>
      <c r="N3414" s="16"/>
      <c r="AA3414" s="20"/>
      <c r="AB3414" s="20"/>
      <c r="AC3414" s="20"/>
      <c r="AD3414" s="20"/>
      <c r="AE3414" s="20"/>
      <c r="AF3414" s="20"/>
      <c r="AG3414" s="20"/>
      <c r="AH3414" s="20"/>
    </row>
    <row r="3415" spans="1:34" s="1" customFormat="1">
      <c r="A3415" s="87"/>
      <c r="B3415" s="87"/>
      <c r="C3415" s="361"/>
      <c r="D3415" s="87"/>
      <c r="E3415" s="361"/>
      <c r="F3415" s="87"/>
      <c r="G3415" s="87"/>
      <c r="H3415" s="87"/>
      <c r="I3415" s="16"/>
      <c r="J3415" s="16"/>
      <c r="K3415" s="32"/>
      <c r="L3415" s="16"/>
      <c r="M3415" s="16"/>
      <c r="N3415" s="16"/>
      <c r="AA3415" s="20"/>
      <c r="AB3415" s="20"/>
      <c r="AC3415" s="20"/>
      <c r="AD3415" s="20"/>
      <c r="AE3415" s="20"/>
      <c r="AF3415" s="20"/>
      <c r="AG3415" s="20"/>
      <c r="AH3415" s="20"/>
    </row>
    <row r="3416" spans="1:34" s="1" customFormat="1">
      <c r="A3416" s="87"/>
      <c r="B3416" s="87"/>
      <c r="C3416" s="361"/>
      <c r="D3416" s="87"/>
      <c r="E3416" s="361"/>
      <c r="F3416" s="87"/>
      <c r="G3416" s="87"/>
      <c r="H3416" s="87"/>
      <c r="I3416" s="16"/>
      <c r="J3416" s="16"/>
      <c r="K3416" s="32"/>
      <c r="L3416" s="16"/>
      <c r="M3416" s="16"/>
      <c r="N3416" s="16"/>
      <c r="AA3416" s="20"/>
      <c r="AB3416" s="20"/>
      <c r="AC3416" s="20"/>
      <c r="AD3416" s="20"/>
      <c r="AE3416" s="20"/>
      <c r="AF3416" s="20"/>
      <c r="AG3416" s="20"/>
      <c r="AH3416" s="20"/>
    </row>
    <row r="3417" spans="1:34" s="1" customFormat="1">
      <c r="A3417" s="87"/>
      <c r="B3417" s="87"/>
      <c r="C3417" s="361"/>
      <c r="D3417" s="87"/>
      <c r="E3417" s="361"/>
      <c r="F3417" s="87"/>
      <c r="G3417" s="87"/>
      <c r="H3417" s="87"/>
      <c r="I3417" s="16"/>
      <c r="J3417" s="16"/>
      <c r="K3417" s="32"/>
      <c r="L3417" s="16"/>
      <c r="M3417" s="16"/>
      <c r="N3417" s="16"/>
      <c r="AA3417" s="20"/>
      <c r="AB3417" s="20"/>
      <c r="AC3417" s="20"/>
      <c r="AD3417" s="20"/>
      <c r="AE3417" s="20"/>
      <c r="AF3417" s="20"/>
      <c r="AG3417" s="20"/>
      <c r="AH3417" s="20"/>
    </row>
    <row r="3418" spans="1:34" s="1" customFormat="1">
      <c r="A3418" s="87"/>
      <c r="B3418" s="87"/>
      <c r="C3418" s="361"/>
      <c r="D3418" s="87"/>
      <c r="E3418" s="361"/>
      <c r="F3418" s="87"/>
      <c r="G3418" s="87"/>
      <c r="H3418" s="87"/>
      <c r="I3418" s="16"/>
      <c r="J3418" s="16"/>
      <c r="K3418" s="32"/>
      <c r="L3418" s="16"/>
      <c r="M3418" s="16"/>
      <c r="N3418" s="16"/>
      <c r="AA3418" s="20"/>
      <c r="AB3418" s="20"/>
      <c r="AC3418" s="20"/>
      <c r="AD3418" s="20"/>
      <c r="AE3418" s="20"/>
      <c r="AF3418" s="20"/>
      <c r="AG3418" s="20"/>
      <c r="AH3418" s="20"/>
    </row>
    <row r="3419" spans="1:34" s="1" customFormat="1">
      <c r="A3419" s="87"/>
      <c r="B3419" s="87"/>
      <c r="C3419" s="361"/>
      <c r="D3419" s="87"/>
      <c r="E3419" s="361"/>
      <c r="F3419" s="87"/>
      <c r="G3419" s="87"/>
      <c r="H3419" s="87"/>
      <c r="I3419" s="16"/>
      <c r="J3419" s="16"/>
      <c r="K3419" s="32"/>
      <c r="L3419" s="16"/>
      <c r="M3419" s="16"/>
      <c r="N3419" s="16"/>
      <c r="AA3419" s="20"/>
      <c r="AB3419" s="20"/>
      <c r="AC3419" s="20"/>
      <c r="AD3419" s="20"/>
      <c r="AE3419" s="20"/>
      <c r="AF3419" s="20"/>
      <c r="AG3419" s="20"/>
      <c r="AH3419" s="20"/>
    </row>
    <row r="3420" spans="1:34" s="1" customFormat="1">
      <c r="A3420" s="87"/>
      <c r="B3420" s="87"/>
      <c r="C3420" s="361"/>
      <c r="D3420" s="87"/>
      <c r="E3420" s="361"/>
      <c r="F3420" s="87"/>
      <c r="G3420" s="87"/>
      <c r="H3420" s="87"/>
      <c r="I3420" s="16"/>
      <c r="J3420" s="16"/>
      <c r="K3420" s="32"/>
      <c r="L3420" s="16"/>
      <c r="M3420" s="16"/>
      <c r="N3420" s="16"/>
      <c r="AA3420" s="20"/>
      <c r="AB3420" s="20"/>
      <c r="AC3420" s="20"/>
      <c r="AD3420" s="20"/>
      <c r="AE3420" s="20"/>
      <c r="AF3420" s="20"/>
      <c r="AG3420" s="20"/>
      <c r="AH3420" s="20"/>
    </row>
    <row r="3421" spans="1:34" s="1" customFormat="1">
      <c r="A3421" s="87"/>
      <c r="B3421" s="87"/>
      <c r="C3421" s="361"/>
      <c r="D3421" s="87"/>
      <c r="E3421" s="361"/>
      <c r="F3421" s="87"/>
      <c r="G3421" s="87"/>
      <c r="H3421" s="87"/>
      <c r="I3421" s="16"/>
      <c r="J3421" s="16"/>
      <c r="K3421" s="32"/>
      <c r="L3421" s="16"/>
      <c r="M3421" s="16"/>
      <c r="N3421" s="16"/>
      <c r="AA3421" s="20"/>
      <c r="AB3421" s="20"/>
      <c r="AC3421" s="20"/>
      <c r="AD3421" s="20"/>
      <c r="AE3421" s="20"/>
      <c r="AF3421" s="20"/>
      <c r="AG3421" s="20"/>
      <c r="AH3421" s="20"/>
    </row>
    <row r="3422" spans="1:34" s="1" customFormat="1">
      <c r="A3422" s="87"/>
      <c r="B3422" s="87"/>
      <c r="C3422" s="361"/>
      <c r="D3422" s="87"/>
      <c r="E3422" s="361"/>
      <c r="F3422" s="87"/>
      <c r="G3422" s="87"/>
      <c r="H3422" s="87"/>
      <c r="I3422" s="16"/>
      <c r="J3422" s="16"/>
      <c r="K3422" s="32"/>
      <c r="L3422" s="16"/>
      <c r="M3422" s="16"/>
      <c r="N3422" s="16"/>
      <c r="AA3422" s="20"/>
      <c r="AB3422" s="20"/>
      <c r="AC3422" s="20"/>
      <c r="AD3422" s="20"/>
      <c r="AE3422" s="20"/>
      <c r="AF3422" s="20"/>
      <c r="AG3422" s="20"/>
      <c r="AH3422" s="20"/>
    </row>
    <row r="3423" spans="1:34" s="1" customFormat="1">
      <c r="A3423" s="87"/>
      <c r="B3423" s="87"/>
      <c r="C3423" s="361"/>
      <c r="D3423" s="87"/>
      <c r="E3423" s="361"/>
      <c r="F3423" s="87"/>
      <c r="G3423" s="87"/>
      <c r="H3423" s="87"/>
      <c r="I3423" s="16"/>
      <c r="J3423" s="16"/>
      <c r="K3423" s="32"/>
      <c r="L3423" s="16"/>
      <c r="M3423" s="16"/>
      <c r="N3423" s="16"/>
      <c r="AA3423" s="20"/>
      <c r="AB3423" s="20"/>
      <c r="AC3423" s="20"/>
      <c r="AD3423" s="20"/>
      <c r="AE3423" s="20"/>
      <c r="AF3423" s="20"/>
      <c r="AG3423" s="20"/>
      <c r="AH3423" s="20"/>
    </row>
    <row r="3424" spans="1:34" s="1" customFormat="1">
      <c r="A3424" s="87"/>
      <c r="B3424" s="87"/>
      <c r="C3424" s="361"/>
      <c r="D3424" s="87"/>
      <c r="E3424" s="361"/>
      <c r="F3424" s="87"/>
      <c r="G3424" s="87"/>
      <c r="H3424" s="87"/>
      <c r="I3424" s="16"/>
      <c r="J3424" s="16"/>
      <c r="K3424" s="32"/>
      <c r="L3424" s="16"/>
      <c r="M3424" s="16"/>
      <c r="N3424" s="16"/>
      <c r="AA3424" s="20"/>
      <c r="AB3424" s="20"/>
      <c r="AC3424" s="20"/>
      <c r="AD3424" s="20"/>
      <c r="AE3424" s="20"/>
      <c r="AF3424" s="20"/>
      <c r="AG3424" s="20"/>
      <c r="AH3424" s="20"/>
    </row>
    <row r="3425" spans="1:34" s="1" customFormat="1">
      <c r="A3425" s="87"/>
      <c r="B3425" s="87"/>
      <c r="C3425" s="361"/>
      <c r="D3425" s="87"/>
      <c r="E3425" s="361"/>
      <c r="F3425" s="87"/>
      <c r="G3425" s="87"/>
      <c r="H3425" s="87"/>
      <c r="I3425" s="16"/>
      <c r="J3425" s="16"/>
      <c r="K3425" s="32"/>
      <c r="L3425" s="16"/>
      <c r="M3425" s="16"/>
      <c r="N3425" s="16"/>
      <c r="AA3425" s="20"/>
      <c r="AB3425" s="20"/>
      <c r="AC3425" s="20"/>
      <c r="AD3425" s="20"/>
      <c r="AE3425" s="20"/>
      <c r="AF3425" s="20"/>
      <c r="AG3425" s="20"/>
      <c r="AH3425" s="20"/>
    </row>
    <row r="3426" spans="1:34" s="1" customFormat="1">
      <c r="A3426" s="87"/>
      <c r="B3426" s="87"/>
      <c r="C3426" s="361"/>
      <c r="D3426" s="87"/>
      <c r="E3426" s="361"/>
      <c r="F3426" s="87"/>
      <c r="G3426" s="87"/>
      <c r="H3426" s="87"/>
      <c r="I3426" s="16"/>
      <c r="J3426" s="16"/>
      <c r="K3426" s="32"/>
      <c r="L3426" s="16"/>
      <c r="M3426" s="16"/>
      <c r="N3426" s="16"/>
      <c r="AA3426" s="20"/>
      <c r="AB3426" s="20"/>
      <c r="AC3426" s="20"/>
      <c r="AD3426" s="20"/>
      <c r="AE3426" s="20"/>
      <c r="AF3426" s="20"/>
      <c r="AG3426" s="20"/>
      <c r="AH3426" s="20"/>
    </row>
    <row r="3427" spans="1:34" s="1" customFormat="1">
      <c r="A3427" s="87"/>
      <c r="B3427" s="87"/>
      <c r="C3427" s="361"/>
      <c r="D3427" s="87"/>
      <c r="E3427" s="361"/>
      <c r="F3427" s="87"/>
      <c r="G3427" s="87"/>
      <c r="H3427" s="87"/>
      <c r="I3427" s="16"/>
      <c r="J3427" s="16"/>
      <c r="K3427" s="32"/>
      <c r="L3427" s="16"/>
      <c r="M3427" s="16"/>
      <c r="N3427" s="16"/>
      <c r="AA3427" s="20"/>
      <c r="AB3427" s="20"/>
      <c r="AC3427" s="20"/>
      <c r="AD3427" s="20"/>
      <c r="AE3427" s="20"/>
      <c r="AF3427" s="20"/>
      <c r="AG3427" s="20"/>
      <c r="AH3427" s="20"/>
    </row>
    <row r="3428" spans="1:34" s="1" customFormat="1">
      <c r="A3428" s="87"/>
      <c r="B3428" s="87"/>
      <c r="C3428" s="361"/>
      <c r="D3428" s="87"/>
      <c r="E3428" s="361"/>
      <c r="F3428" s="87"/>
      <c r="G3428" s="87"/>
      <c r="H3428" s="87"/>
      <c r="I3428" s="16"/>
      <c r="J3428" s="16"/>
      <c r="K3428" s="32"/>
      <c r="L3428" s="16"/>
      <c r="M3428" s="16"/>
      <c r="N3428" s="16"/>
      <c r="AA3428" s="20"/>
      <c r="AB3428" s="20"/>
      <c r="AC3428" s="20"/>
      <c r="AD3428" s="20"/>
      <c r="AE3428" s="20"/>
      <c r="AF3428" s="20"/>
      <c r="AG3428" s="20"/>
      <c r="AH3428" s="20"/>
    </row>
    <row r="3429" spans="1:34" s="1" customFormat="1">
      <c r="A3429" s="87"/>
      <c r="B3429" s="87"/>
      <c r="C3429" s="361"/>
      <c r="D3429" s="87"/>
      <c r="E3429" s="361"/>
      <c r="F3429" s="87"/>
      <c r="G3429" s="87"/>
      <c r="H3429" s="87"/>
      <c r="I3429" s="16"/>
      <c r="J3429" s="16"/>
      <c r="K3429" s="32"/>
      <c r="L3429" s="16"/>
      <c r="M3429" s="16"/>
      <c r="N3429" s="16"/>
      <c r="AA3429" s="20"/>
      <c r="AB3429" s="20"/>
      <c r="AC3429" s="20"/>
      <c r="AD3429" s="20"/>
      <c r="AE3429" s="20"/>
      <c r="AF3429" s="20"/>
      <c r="AG3429" s="20"/>
      <c r="AH3429" s="20"/>
    </row>
    <row r="3430" spans="1:34" s="1" customFormat="1">
      <c r="A3430" s="87"/>
      <c r="B3430" s="87"/>
      <c r="C3430" s="361"/>
      <c r="D3430" s="87"/>
      <c r="E3430" s="361"/>
      <c r="F3430" s="87"/>
      <c r="G3430" s="87"/>
      <c r="H3430" s="87"/>
      <c r="I3430" s="16"/>
      <c r="J3430" s="16"/>
      <c r="K3430" s="32"/>
      <c r="L3430" s="16"/>
      <c r="M3430" s="16"/>
      <c r="N3430" s="16"/>
      <c r="AA3430" s="20"/>
      <c r="AB3430" s="20"/>
      <c r="AC3430" s="20"/>
      <c r="AD3430" s="20"/>
      <c r="AE3430" s="20"/>
      <c r="AF3430" s="20"/>
      <c r="AG3430" s="20"/>
      <c r="AH3430" s="20"/>
    </row>
    <row r="3431" spans="1:34" s="1" customFormat="1">
      <c r="A3431" s="87"/>
      <c r="B3431" s="87"/>
      <c r="C3431" s="361"/>
      <c r="D3431" s="87"/>
      <c r="E3431" s="361"/>
      <c r="F3431" s="87"/>
      <c r="G3431" s="87"/>
      <c r="H3431" s="87"/>
      <c r="I3431" s="16"/>
      <c r="J3431" s="16"/>
      <c r="K3431" s="32"/>
      <c r="L3431" s="16"/>
      <c r="M3431" s="16"/>
      <c r="N3431" s="16"/>
      <c r="AA3431" s="20"/>
      <c r="AB3431" s="20"/>
      <c r="AC3431" s="20"/>
      <c r="AD3431" s="20"/>
      <c r="AE3431" s="20"/>
      <c r="AF3431" s="20"/>
      <c r="AG3431" s="20"/>
      <c r="AH3431" s="20"/>
    </row>
    <row r="3432" spans="1:34" s="1" customFormat="1">
      <c r="A3432" s="87"/>
      <c r="B3432" s="87"/>
      <c r="C3432" s="361"/>
      <c r="D3432" s="87"/>
      <c r="E3432" s="361"/>
      <c r="F3432" s="87"/>
      <c r="G3432" s="87"/>
      <c r="H3432" s="87"/>
      <c r="I3432" s="16"/>
      <c r="J3432" s="16"/>
      <c r="K3432" s="32"/>
      <c r="L3432" s="16"/>
      <c r="M3432" s="16"/>
      <c r="N3432" s="16"/>
      <c r="AA3432" s="20"/>
      <c r="AB3432" s="20"/>
      <c r="AC3432" s="20"/>
      <c r="AD3432" s="20"/>
      <c r="AE3432" s="20"/>
      <c r="AF3432" s="20"/>
      <c r="AG3432" s="20"/>
      <c r="AH3432" s="20"/>
    </row>
    <row r="3433" spans="1:34" s="1" customFormat="1">
      <c r="A3433" s="87"/>
      <c r="B3433" s="87"/>
      <c r="C3433" s="361"/>
      <c r="D3433" s="87"/>
      <c r="E3433" s="361"/>
      <c r="F3433" s="87"/>
      <c r="G3433" s="87"/>
      <c r="H3433" s="87"/>
      <c r="I3433" s="16"/>
      <c r="J3433" s="16"/>
      <c r="K3433" s="32"/>
      <c r="L3433" s="16"/>
      <c r="M3433" s="16"/>
      <c r="N3433" s="16"/>
      <c r="AA3433" s="20"/>
      <c r="AB3433" s="20"/>
      <c r="AC3433" s="20"/>
      <c r="AD3433" s="20"/>
      <c r="AE3433" s="20"/>
      <c r="AF3433" s="20"/>
      <c r="AG3433" s="20"/>
      <c r="AH3433" s="20"/>
    </row>
    <row r="3434" spans="1:34" s="1" customFormat="1">
      <c r="A3434" s="87"/>
      <c r="B3434" s="87"/>
      <c r="C3434" s="361"/>
      <c r="D3434" s="87"/>
      <c r="E3434" s="361"/>
      <c r="F3434" s="87"/>
      <c r="G3434" s="87"/>
      <c r="H3434" s="87"/>
      <c r="I3434" s="16"/>
      <c r="J3434" s="16"/>
      <c r="K3434" s="32"/>
      <c r="L3434" s="16"/>
      <c r="M3434" s="16"/>
      <c r="N3434" s="16"/>
      <c r="AA3434" s="20"/>
      <c r="AB3434" s="20"/>
      <c r="AC3434" s="20"/>
      <c r="AD3434" s="20"/>
      <c r="AE3434" s="20"/>
      <c r="AF3434" s="20"/>
      <c r="AG3434" s="20"/>
      <c r="AH3434" s="20"/>
    </row>
    <row r="3435" spans="1:34" s="1" customFormat="1">
      <c r="A3435" s="87"/>
      <c r="B3435" s="87"/>
      <c r="C3435" s="361"/>
      <c r="D3435" s="87"/>
      <c r="E3435" s="361"/>
      <c r="F3435" s="87"/>
      <c r="G3435" s="87"/>
      <c r="H3435" s="87"/>
      <c r="I3435" s="16"/>
      <c r="J3435" s="16"/>
      <c r="K3435" s="32"/>
      <c r="L3435" s="16"/>
      <c r="M3435" s="16"/>
      <c r="N3435" s="16"/>
      <c r="AA3435" s="20"/>
      <c r="AB3435" s="20"/>
      <c r="AC3435" s="20"/>
      <c r="AD3435" s="20"/>
      <c r="AE3435" s="20"/>
      <c r="AF3435" s="20"/>
      <c r="AG3435" s="20"/>
      <c r="AH3435" s="20"/>
    </row>
    <row r="3436" spans="1:34" s="1" customFormat="1">
      <c r="A3436" s="87"/>
      <c r="B3436" s="87"/>
      <c r="C3436" s="361"/>
      <c r="D3436" s="87"/>
      <c r="E3436" s="361"/>
      <c r="F3436" s="87"/>
      <c r="G3436" s="87"/>
      <c r="H3436" s="87"/>
      <c r="I3436" s="16"/>
      <c r="J3436" s="16"/>
      <c r="K3436" s="32"/>
      <c r="L3436" s="16"/>
      <c r="M3436" s="16"/>
      <c r="N3436" s="16"/>
      <c r="AA3436" s="20"/>
      <c r="AB3436" s="20"/>
      <c r="AC3436" s="20"/>
      <c r="AD3436" s="20"/>
      <c r="AE3436" s="20"/>
      <c r="AF3436" s="20"/>
      <c r="AG3436" s="20"/>
      <c r="AH3436" s="20"/>
    </row>
    <row r="3437" spans="1:34" s="1" customFormat="1">
      <c r="A3437" s="87"/>
      <c r="B3437" s="87"/>
      <c r="C3437" s="361"/>
      <c r="D3437" s="87"/>
      <c r="E3437" s="361"/>
      <c r="F3437" s="87"/>
      <c r="G3437" s="87"/>
      <c r="H3437" s="87"/>
      <c r="I3437" s="16"/>
      <c r="J3437" s="16"/>
      <c r="K3437" s="32"/>
      <c r="L3437" s="16"/>
      <c r="M3437" s="16"/>
      <c r="N3437" s="16"/>
      <c r="AA3437" s="20"/>
      <c r="AB3437" s="20"/>
      <c r="AC3437" s="20"/>
      <c r="AD3437" s="20"/>
      <c r="AE3437" s="20"/>
      <c r="AF3437" s="20"/>
      <c r="AG3437" s="20"/>
      <c r="AH3437" s="20"/>
    </row>
    <row r="3438" spans="1:34" s="1" customFormat="1">
      <c r="A3438" s="87"/>
      <c r="B3438" s="87"/>
      <c r="C3438" s="361"/>
      <c r="D3438" s="87"/>
      <c r="E3438" s="361"/>
      <c r="F3438" s="87"/>
      <c r="G3438" s="87"/>
      <c r="H3438" s="87"/>
      <c r="I3438" s="16"/>
      <c r="J3438" s="16"/>
      <c r="K3438" s="32"/>
      <c r="L3438" s="16"/>
      <c r="M3438" s="16"/>
      <c r="N3438" s="16"/>
      <c r="AA3438" s="20"/>
      <c r="AB3438" s="20"/>
      <c r="AC3438" s="20"/>
      <c r="AD3438" s="20"/>
      <c r="AE3438" s="20"/>
      <c r="AF3438" s="20"/>
      <c r="AG3438" s="20"/>
      <c r="AH3438" s="20"/>
    </row>
    <row r="3439" spans="1:34" s="1" customFormat="1">
      <c r="A3439" s="87"/>
      <c r="B3439" s="87"/>
      <c r="C3439" s="361"/>
      <c r="D3439" s="87"/>
      <c r="E3439" s="361"/>
      <c r="F3439" s="87"/>
      <c r="G3439" s="87"/>
      <c r="H3439" s="87"/>
      <c r="I3439" s="16"/>
      <c r="J3439" s="16"/>
      <c r="K3439" s="32"/>
      <c r="L3439" s="16"/>
      <c r="M3439" s="16"/>
      <c r="N3439" s="16"/>
      <c r="AA3439" s="20"/>
      <c r="AB3439" s="20"/>
      <c r="AC3439" s="20"/>
      <c r="AD3439" s="20"/>
      <c r="AE3439" s="20"/>
      <c r="AF3439" s="20"/>
      <c r="AG3439" s="20"/>
      <c r="AH3439" s="20"/>
    </row>
    <row r="3440" spans="1:34" s="1" customFormat="1">
      <c r="A3440" s="87"/>
      <c r="B3440" s="87"/>
      <c r="C3440" s="361"/>
      <c r="D3440" s="87"/>
      <c r="E3440" s="361"/>
      <c r="F3440" s="87"/>
      <c r="G3440" s="87"/>
      <c r="H3440" s="87"/>
      <c r="I3440" s="16"/>
      <c r="J3440" s="16"/>
      <c r="K3440" s="32"/>
      <c r="L3440" s="16"/>
      <c r="M3440" s="16"/>
      <c r="N3440" s="16"/>
      <c r="AA3440" s="20"/>
      <c r="AB3440" s="20"/>
      <c r="AC3440" s="20"/>
      <c r="AD3440" s="20"/>
      <c r="AE3440" s="20"/>
      <c r="AF3440" s="20"/>
      <c r="AG3440" s="20"/>
      <c r="AH3440" s="20"/>
    </row>
    <row r="3441" spans="1:34" s="1" customFormat="1">
      <c r="A3441" s="87"/>
      <c r="B3441" s="87"/>
      <c r="C3441" s="361"/>
      <c r="D3441" s="87"/>
      <c r="E3441" s="361"/>
      <c r="F3441" s="87"/>
      <c r="G3441" s="87"/>
      <c r="H3441" s="87"/>
      <c r="I3441" s="16"/>
      <c r="J3441" s="16"/>
      <c r="K3441" s="32"/>
      <c r="L3441" s="16"/>
      <c r="M3441" s="16"/>
      <c r="N3441" s="16"/>
      <c r="AA3441" s="20"/>
      <c r="AB3441" s="20"/>
      <c r="AC3441" s="20"/>
      <c r="AD3441" s="20"/>
      <c r="AE3441" s="20"/>
      <c r="AF3441" s="20"/>
      <c r="AG3441" s="20"/>
      <c r="AH3441" s="20"/>
    </row>
    <row r="3442" spans="1:34" s="1" customFormat="1">
      <c r="A3442" s="87"/>
      <c r="B3442" s="87"/>
      <c r="C3442" s="361"/>
      <c r="D3442" s="87"/>
      <c r="E3442" s="361"/>
      <c r="F3442" s="87"/>
      <c r="G3442" s="87"/>
      <c r="H3442" s="87"/>
      <c r="I3442" s="16"/>
      <c r="J3442" s="16"/>
      <c r="K3442" s="32"/>
      <c r="L3442" s="16"/>
      <c r="M3442" s="16"/>
      <c r="N3442" s="16"/>
      <c r="AA3442" s="20"/>
      <c r="AB3442" s="20"/>
      <c r="AC3442" s="20"/>
      <c r="AD3442" s="20"/>
      <c r="AE3442" s="20"/>
      <c r="AF3442" s="20"/>
      <c r="AG3442" s="20"/>
      <c r="AH3442" s="20"/>
    </row>
    <row r="3443" spans="1:34" s="1" customFormat="1">
      <c r="A3443" s="87"/>
      <c r="B3443" s="87"/>
      <c r="C3443" s="361"/>
      <c r="D3443" s="87"/>
      <c r="E3443" s="361"/>
      <c r="F3443" s="87"/>
      <c r="G3443" s="87"/>
      <c r="H3443" s="87"/>
      <c r="I3443" s="16"/>
      <c r="J3443" s="16"/>
      <c r="K3443" s="32"/>
      <c r="L3443" s="16"/>
      <c r="M3443" s="16"/>
      <c r="N3443" s="16"/>
      <c r="AA3443" s="20"/>
      <c r="AB3443" s="20"/>
      <c r="AC3443" s="20"/>
      <c r="AD3443" s="20"/>
      <c r="AE3443" s="20"/>
      <c r="AF3443" s="20"/>
      <c r="AG3443" s="20"/>
      <c r="AH3443" s="20"/>
    </row>
    <row r="3444" spans="1:34" s="1" customFormat="1">
      <c r="A3444" s="87"/>
      <c r="B3444" s="87"/>
      <c r="C3444" s="361"/>
      <c r="D3444" s="87"/>
      <c r="E3444" s="361"/>
      <c r="F3444" s="87"/>
      <c r="G3444" s="87"/>
      <c r="H3444" s="87"/>
      <c r="I3444" s="16"/>
      <c r="J3444" s="16"/>
      <c r="K3444" s="32"/>
      <c r="L3444" s="16"/>
      <c r="M3444" s="16"/>
      <c r="N3444" s="16"/>
      <c r="AA3444" s="20"/>
      <c r="AB3444" s="20"/>
      <c r="AC3444" s="20"/>
      <c r="AD3444" s="20"/>
      <c r="AE3444" s="20"/>
      <c r="AF3444" s="20"/>
      <c r="AG3444" s="20"/>
      <c r="AH3444" s="20"/>
    </row>
    <row r="3445" spans="1:34" s="1" customFormat="1">
      <c r="A3445" s="87"/>
      <c r="B3445" s="87"/>
      <c r="C3445" s="361"/>
      <c r="D3445" s="87"/>
      <c r="E3445" s="361"/>
      <c r="F3445" s="87"/>
      <c r="G3445" s="87"/>
      <c r="H3445" s="87"/>
      <c r="I3445" s="16"/>
      <c r="J3445" s="16"/>
      <c r="K3445" s="32"/>
      <c r="L3445" s="16"/>
      <c r="M3445" s="16"/>
      <c r="N3445" s="16"/>
      <c r="AA3445" s="20"/>
      <c r="AB3445" s="20"/>
      <c r="AC3445" s="20"/>
      <c r="AD3445" s="20"/>
      <c r="AE3445" s="20"/>
      <c r="AF3445" s="20"/>
      <c r="AG3445" s="20"/>
      <c r="AH3445" s="20"/>
    </row>
    <row r="3446" spans="1:34" s="1" customFormat="1">
      <c r="A3446" s="87"/>
      <c r="B3446" s="87"/>
      <c r="C3446" s="361"/>
      <c r="D3446" s="87"/>
      <c r="E3446" s="361"/>
      <c r="F3446" s="87"/>
      <c r="G3446" s="87"/>
      <c r="H3446" s="87"/>
      <c r="I3446" s="16"/>
      <c r="J3446" s="16"/>
      <c r="K3446" s="32"/>
      <c r="L3446" s="16"/>
      <c r="M3446" s="16"/>
      <c r="N3446" s="16"/>
      <c r="AA3446" s="20"/>
      <c r="AB3446" s="20"/>
      <c r="AC3446" s="20"/>
      <c r="AD3446" s="20"/>
      <c r="AE3446" s="20"/>
      <c r="AF3446" s="20"/>
      <c r="AG3446" s="20"/>
      <c r="AH3446" s="20"/>
    </row>
    <row r="3447" spans="1:34" s="1" customFormat="1">
      <c r="A3447" s="87"/>
      <c r="B3447" s="87"/>
      <c r="C3447" s="361"/>
      <c r="D3447" s="87"/>
      <c r="E3447" s="361"/>
      <c r="F3447" s="87"/>
      <c r="G3447" s="87"/>
      <c r="H3447" s="87"/>
      <c r="I3447" s="16"/>
      <c r="J3447" s="16"/>
      <c r="K3447" s="32"/>
      <c r="L3447" s="16"/>
      <c r="M3447" s="16"/>
      <c r="N3447" s="16"/>
      <c r="AA3447" s="20"/>
      <c r="AB3447" s="20"/>
      <c r="AC3447" s="20"/>
      <c r="AD3447" s="20"/>
      <c r="AE3447" s="20"/>
      <c r="AF3447" s="20"/>
      <c r="AG3447" s="20"/>
      <c r="AH3447" s="20"/>
    </row>
    <row r="3448" spans="1:34" s="1" customFormat="1">
      <c r="A3448" s="87"/>
      <c r="B3448" s="87"/>
      <c r="C3448" s="361"/>
      <c r="D3448" s="87"/>
      <c r="E3448" s="361"/>
      <c r="F3448" s="87"/>
      <c r="G3448" s="87"/>
      <c r="H3448" s="87"/>
      <c r="I3448" s="16"/>
      <c r="J3448" s="16"/>
      <c r="K3448" s="32"/>
      <c r="L3448" s="16"/>
      <c r="M3448" s="16"/>
      <c r="N3448" s="16"/>
      <c r="AA3448" s="20"/>
      <c r="AB3448" s="20"/>
      <c r="AC3448" s="20"/>
      <c r="AD3448" s="20"/>
      <c r="AE3448" s="20"/>
      <c r="AF3448" s="20"/>
      <c r="AG3448" s="20"/>
      <c r="AH3448" s="20"/>
    </row>
    <row r="3449" spans="1:34" s="1" customFormat="1">
      <c r="A3449" s="87"/>
      <c r="B3449" s="87"/>
      <c r="C3449" s="361"/>
      <c r="D3449" s="87"/>
      <c r="E3449" s="361"/>
      <c r="F3449" s="87"/>
      <c r="G3449" s="87"/>
      <c r="H3449" s="87"/>
      <c r="I3449" s="16"/>
      <c r="J3449" s="16"/>
      <c r="K3449" s="32"/>
      <c r="L3449" s="16"/>
      <c r="M3449" s="16"/>
      <c r="N3449" s="16"/>
      <c r="AA3449" s="20"/>
      <c r="AB3449" s="20"/>
      <c r="AC3449" s="20"/>
      <c r="AD3449" s="20"/>
      <c r="AE3449" s="20"/>
      <c r="AF3449" s="20"/>
      <c r="AG3449" s="20"/>
      <c r="AH3449" s="20"/>
    </row>
    <row r="3450" spans="1:34" s="1" customFormat="1">
      <c r="A3450" s="87"/>
      <c r="B3450" s="87"/>
      <c r="C3450" s="361"/>
      <c r="D3450" s="87"/>
      <c r="E3450" s="361"/>
      <c r="F3450" s="87"/>
      <c r="G3450" s="87"/>
      <c r="H3450" s="87"/>
      <c r="I3450" s="16"/>
      <c r="J3450" s="16"/>
      <c r="K3450" s="32"/>
      <c r="L3450" s="16"/>
      <c r="M3450" s="16"/>
      <c r="N3450" s="16"/>
      <c r="AA3450" s="20"/>
      <c r="AB3450" s="20"/>
      <c r="AC3450" s="20"/>
      <c r="AD3450" s="20"/>
      <c r="AE3450" s="20"/>
      <c r="AF3450" s="20"/>
      <c r="AG3450" s="20"/>
      <c r="AH3450" s="20"/>
    </row>
    <row r="3451" spans="1:34" s="1" customFormat="1">
      <c r="A3451" s="87"/>
      <c r="B3451" s="87"/>
      <c r="C3451" s="361"/>
      <c r="D3451" s="87"/>
      <c r="E3451" s="361"/>
      <c r="F3451" s="87"/>
      <c r="G3451" s="87"/>
      <c r="H3451" s="87"/>
      <c r="I3451" s="16"/>
      <c r="J3451" s="16"/>
      <c r="K3451" s="32"/>
      <c r="L3451" s="16"/>
      <c r="M3451" s="16"/>
      <c r="N3451" s="16"/>
      <c r="AA3451" s="20"/>
      <c r="AB3451" s="20"/>
      <c r="AC3451" s="20"/>
      <c r="AD3451" s="20"/>
      <c r="AE3451" s="20"/>
      <c r="AF3451" s="20"/>
      <c r="AG3451" s="20"/>
      <c r="AH3451" s="20"/>
    </row>
    <row r="3452" spans="1:34" s="1" customFormat="1">
      <c r="A3452" s="87"/>
      <c r="B3452" s="87"/>
      <c r="C3452" s="361"/>
      <c r="D3452" s="87"/>
      <c r="E3452" s="361"/>
      <c r="F3452" s="87"/>
      <c r="G3452" s="87"/>
      <c r="H3452" s="87"/>
      <c r="I3452" s="16"/>
      <c r="J3452" s="16"/>
      <c r="K3452" s="32"/>
      <c r="L3452" s="16"/>
      <c r="M3452" s="16"/>
      <c r="N3452" s="16"/>
      <c r="AA3452" s="20"/>
      <c r="AB3452" s="20"/>
      <c r="AC3452" s="20"/>
      <c r="AD3452" s="20"/>
      <c r="AE3452" s="20"/>
      <c r="AF3452" s="20"/>
      <c r="AG3452" s="20"/>
      <c r="AH3452" s="20"/>
    </row>
    <row r="3453" spans="1:34" s="1" customFormat="1">
      <c r="A3453" s="87"/>
      <c r="B3453" s="87"/>
      <c r="C3453" s="361"/>
      <c r="D3453" s="87"/>
      <c r="E3453" s="361"/>
      <c r="F3453" s="87"/>
      <c r="G3453" s="87"/>
      <c r="H3453" s="87"/>
      <c r="I3453" s="16"/>
      <c r="J3453" s="16"/>
      <c r="K3453" s="32"/>
      <c r="L3453" s="16"/>
      <c r="M3453" s="16"/>
      <c r="N3453" s="16"/>
      <c r="AA3453" s="20"/>
      <c r="AB3453" s="20"/>
      <c r="AC3453" s="20"/>
      <c r="AD3453" s="20"/>
      <c r="AE3453" s="20"/>
      <c r="AF3453" s="20"/>
      <c r="AG3453" s="20"/>
      <c r="AH3453" s="20"/>
    </row>
    <row r="3454" spans="1:34" s="1" customFormat="1">
      <c r="A3454" s="87"/>
      <c r="B3454" s="87"/>
      <c r="C3454" s="361"/>
      <c r="D3454" s="87"/>
      <c r="E3454" s="361"/>
      <c r="F3454" s="87"/>
      <c r="G3454" s="87"/>
      <c r="H3454" s="87"/>
      <c r="I3454" s="16"/>
      <c r="J3454" s="16"/>
      <c r="K3454" s="32"/>
      <c r="L3454" s="16"/>
      <c r="M3454" s="16"/>
      <c r="N3454" s="16"/>
      <c r="AA3454" s="20"/>
      <c r="AB3454" s="20"/>
      <c r="AC3454" s="20"/>
      <c r="AD3454" s="20"/>
      <c r="AE3454" s="20"/>
      <c r="AF3454" s="20"/>
      <c r="AG3454" s="20"/>
      <c r="AH3454" s="20"/>
    </row>
    <row r="3455" spans="1:34" s="1" customFormat="1">
      <c r="A3455" s="87"/>
      <c r="B3455" s="87"/>
      <c r="C3455" s="361"/>
      <c r="D3455" s="87"/>
      <c r="E3455" s="361"/>
      <c r="F3455" s="87"/>
      <c r="G3455" s="87"/>
      <c r="H3455" s="87"/>
      <c r="I3455" s="16"/>
      <c r="J3455" s="16"/>
      <c r="K3455" s="32"/>
      <c r="L3455" s="16"/>
      <c r="M3455" s="16"/>
      <c r="N3455" s="16"/>
      <c r="AA3455" s="20"/>
      <c r="AB3455" s="20"/>
      <c r="AC3455" s="20"/>
      <c r="AD3455" s="20"/>
      <c r="AE3455" s="20"/>
      <c r="AF3455" s="20"/>
      <c r="AG3455" s="20"/>
      <c r="AH3455" s="20"/>
    </row>
    <row r="3456" spans="1:34" s="1" customFormat="1">
      <c r="A3456" s="87"/>
      <c r="B3456" s="87"/>
      <c r="C3456" s="361"/>
      <c r="D3456" s="87"/>
      <c r="E3456" s="361"/>
      <c r="F3456" s="87"/>
      <c r="G3456" s="87"/>
      <c r="H3456" s="87"/>
      <c r="I3456" s="16"/>
      <c r="J3456" s="16"/>
      <c r="K3456" s="32"/>
      <c r="L3456" s="16"/>
      <c r="M3456" s="16"/>
      <c r="N3456" s="16"/>
      <c r="AA3456" s="20"/>
      <c r="AB3456" s="20"/>
      <c r="AC3456" s="20"/>
      <c r="AD3456" s="20"/>
      <c r="AE3456" s="20"/>
      <c r="AF3456" s="20"/>
      <c r="AG3456" s="20"/>
      <c r="AH3456" s="20"/>
    </row>
    <row r="3457" spans="1:34" s="1" customFormat="1">
      <c r="A3457" s="87"/>
      <c r="B3457" s="87"/>
      <c r="C3457" s="361"/>
      <c r="D3457" s="87"/>
      <c r="E3457" s="361"/>
      <c r="F3457" s="87"/>
      <c r="G3457" s="87"/>
      <c r="H3457" s="87"/>
      <c r="I3457" s="16"/>
      <c r="J3457" s="16"/>
      <c r="K3457" s="32"/>
      <c r="L3457" s="16"/>
      <c r="M3457" s="16"/>
      <c r="N3457" s="16"/>
      <c r="AA3457" s="20"/>
      <c r="AB3457" s="20"/>
      <c r="AC3457" s="20"/>
      <c r="AD3457" s="20"/>
      <c r="AE3457" s="20"/>
      <c r="AF3457" s="20"/>
      <c r="AG3457" s="20"/>
      <c r="AH3457" s="20"/>
    </row>
    <row r="3458" spans="1:34" s="1" customFormat="1">
      <c r="A3458" s="87"/>
      <c r="B3458" s="87"/>
      <c r="C3458" s="361"/>
      <c r="D3458" s="87"/>
      <c r="E3458" s="361"/>
      <c r="F3458" s="87"/>
      <c r="G3458" s="87"/>
      <c r="H3458" s="87"/>
      <c r="I3458" s="16"/>
      <c r="J3458" s="16"/>
      <c r="K3458" s="32"/>
      <c r="L3458" s="16"/>
      <c r="M3458" s="16"/>
      <c r="N3458" s="16"/>
      <c r="AA3458" s="20"/>
      <c r="AB3458" s="20"/>
      <c r="AC3458" s="20"/>
      <c r="AD3458" s="20"/>
      <c r="AE3458" s="20"/>
      <c r="AF3458" s="20"/>
      <c r="AG3458" s="20"/>
      <c r="AH3458" s="20"/>
    </row>
    <row r="3459" spans="1:34" s="1" customFormat="1">
      <c r="A3459" s="87"/>
      <c r="B3459" s="87"/>
      <c r="C3459" s="361"/>
      <c r="D3459" s="87"/>
      <c r="E3459" s="361"/>
      <c r="F3459" s="87"/>
      <c r="G3459" s="87"/>
      <c r="H3459" s="87"/>
      <c r="I3459" s="16"/>
      <c r="J3459" s="16"/>
      <c r="K3459" s="32"/>
      <c r="L3459" s="16"/>
      <c r="M3459" s="16"/>
      <c r="N3459" s="16"/>
      <c r="AA3459" s="20"/>
      <c r="AB3459" s="20"/>
      <c r="AC3459" s="20"/>
      <c r="AD3459" s="20"/>
      <c r="AE3459" s="20"/>
      <c r="AF3459" s="20"/>
      <c r="AG3459" s="20"/>
      <c r="AH3459" s="20"/>
    </row>
    <row r="3460" spans="1:34" s="1" customFormat="1">
      <c r="A3460" s="87"/>
      <c r="B3460" s="87"/>
      <c r="C3460" s="361"/>
      <c r="D3460" s="87"/>
      <c r="E3460" s="361"/>
      <c r="F3460" s="87"/>
      <c r="G3460" s="87"/>
      <c r="H3460" s="87"/>
      <c r="I3460" s="16"/>
      <c r="J3460" s="16"/>
      <c r="K3460" s="32"/>
      <c r="L3460" s="16"/>
      <c r="M3460" s="16"/>
      <c r="N3460" s="16"/>
      <c r="AA3460" s="20"/>
      <c r="AB3460" s="20"/>
      <c r="AC3460" s="20"/>
      <c r="AD3460" s="20"/>
      <c r="AE3460" s="20"/>
      <c r="AF3460" s="20"/>
      <c r="AG3460" s="20"/>
      <c r="AH3460" s="20"/>
    </row>
    <row r="3461" spans="1:34" s="1" customFormat="1">
      <c r="A3461" s="87"/>
      <c r="B3461" s="87"/>
      <c r="C3461" s="361"/>
      <c r="D3461" s="87"/>
      <c r="E3461" s="361"/>
      <c r="F3461" s="87"/>
      <c r="G3461" s="87"/>
      <c r="H3461" s="87"/>
      <c r="I3461" s="16"/>
      <c r="J3461" s="16"/>
      <c r="K3461" s="32"/>
      <c r="L3461" s="16"/>
      <c r="M3461" s="16"/>
      <c r="N3461" s="16"/>
      <c r="AA3461" s="20"/>
      <c r="AB3461" s="20"/>
      <c r="AC3461" s="20"/>
      <c r="AD3461" s="20"/>
      <c r="AE3461" s="20"/>
      <c r="AF3461" s="20"/>
      <c r="AG3461" s="20"/>
      <c r="AH3461" s="20"/>
    </row>
    <row r="3462" spans="1:34" s="1" customFormat="1">
      <c r="A3462" s="87"/>
      <c r="B3462" s="87"/>
      <c r="C3462" s="361"/>
      <c r="D3462" s="87"/>
      <c r="E3462" s="361"/>
      <c r="F3462" s="87"/>
      <c r="G3462" s="87"/>
      <c r="H3462" s="87"/>
      <c r="I3462" s="16"/>
      <c r="J3462" s="16"/>
      <c r="K3462" s="32"/>
      <c r="L3462" s="16"/>
      <c r="M3462" s="16"/>
      <c r="N3462" s="16"/>
      <c r="AA3462" s="20"/>
      <c r="AB3462" s="20"/>
      <c r="AC3462" s="20"/>
      <c r="AD3462" s="20"/>
      <c r="AE3462" s="20"/>
      <c r="AF3462" s="20"/>
      <c r="AG3462" s="20"/>
      <c r="AH3462" s="20"/>
    </row>
    <row r="3463" spans="1:34" s="1" customFormat="1">
      <c r="A3463" s="87"/>
      <c r="B3463" s="87"/>
      <c r="C3463" s="361"/>
      <c r="D3463" s="87"/>
      <c r="E3463" s="361"/>
      <c r="F3463" s="87"/>
      <c r="G3463" s="87"/>
      <c r="H3463" s="87"/>
      <c r="I3463" s="16"/>
      <c r="J3463" s="16"/>
      <c r="K3463" s="32"/>
      <c r="L3463" s="16"/>
      <c r="M3463" s="16"/>
      <c r="N3463" s="16"/>
      <c r="AA3463" s="20"/>
      <c r="AB3463" s="20"/>
      <c r="AC3463" s="20"/>
      <c r="AD3463" s="20"/>
      <c r="AE3463" s="20"/>
      <c r="AF3463" s="20"/>
      <c r="AG3463" s="20"/>
      <c r="AH3463" s="20"/>
    </row>
    <row r="3464" spans="1:34" s="1" customFormat="1">
      <c r="A3464" s="87"/>
      <c r="B3464" s="87"/>
      <c r="C3464" s="361"/>
      <c r="D3464" s="87"/>
      <c r="E3464" s="361"/>
      <c r="F3464" s="87"/>
      <c r="G3464" s="87"/>
      <c r="H3464" s="87"/>
      <c r="I3464" s="16"/>
      <c r="J3464" s="16"/>
      <c r="K3464" s="32"/>
      <c r="L3464" s="16"/>
      <c r="M3464" s="16"/>
      <c r="N3464" s="16"/>
      <c r="AA3464" s="20"/>
      <c r="AB3464" s="20"/>
      <c r="AC3464" s="20"/>
      <c r="AD3464" s="20"/>
      <c r="AE3464" s="20"/>
      <c r="AF3464" s="20"/>
      <c r="AG3464" s="20"/>
      <c r="AH3464" s="20"/>
    </row>
    <row r="3465" spans="1:34" s="1" customFormat="1">
      <c r="A3465" s="87"/>
      <c r="B3465" s="87"/>
      <c r="C3465" s="361"/>
      <c r="D3465" s="87"/>
      <c r="E3465" s="361"/>
      <c r="F3465" s="87"/>
      <c r="G3465" s="87"/>
      <c r="H3465" s="87"/>
      <c r="I3465" s="16"/>
      <c r="J3465" s="16"/>
      <c r="K3465" s="32"/>
      <c r="L3465" s="16"/>
      <c r="M3465" s="16"/>
      <c r="N3465" s="16"/>
      <c r="AA3465" s="20"/>
      <c r="AB3465" s="20"/>
      <c r="AC3465" s="20"/>
      <c r="AD3465" s="20"/>
      <c r="AE3465" s="20"/>
      <c r="AF3465" s="20"/>
      <c r="AG3465" s="20"/>
      <c r="AH3465" s="20"/>
    </row>
    <row r="3466" spans="1:34" s="1" customFormat="1">
      <c r="A3466" s="87"/>
      <c r="B3466" s="87"/>
      <c r="C3466" s="361"/>
      <c r="D3466" s="87"/>
      <c r="E3466" s="361"/>
      <c r="F3466" s="87"/>
      <c r="G3466" s="87"/>
      <c r="H3466" s="87"/>
      <c r="I3466" s="16"/>
      <c r="J3466" s="16"/>
      <c r="K3466" s="32"/>
      <c r="L3466" s="16"/>
      <c r="M3466" s="16"/>
      <c r="N3466" s="16"/>
      <c r="AA3466" s="20"/>
      <c r="AB3466" s="20"/>
      <c r="AC3466" s="20"/>
      <c r="AD3466" s="20"/>
      <c r="AE3466" s="20"/>
      <c r="AF3466" s="20"/>
      <c r="AG3466" s="20"/>
      <c r="AH3466" s="20"/>
    </row>
    <row r="3467" spans="1:34" s="1" customFormat="1">
      <c r="A3467" s="87"/>
      <c r="B3467" s="87"/>
      <c r="C3467" s="361"/>
      <c r="D3467" s="87"/>
      <c r="E3467" s="361"/>
      <c r="F3467" s="87"/>
      <c r="G3467" s="87"/>
      <c r="H3467" s="87"/>
      <c r="I3467" s="16"/>
      <c r="J3467" s="16"/>
      <c r="K3467" s="32"/>
      <c r="L3467" s="16"/>
      <c r="M3467" s="16"/>
      <c r="N3467" s="16"/>
      <c r="AA3467" s="20"/>
      <c r="AB3467" s="20"/>
      <c r="AC3467" s="20"/>
      <c r="AD3467" s="20"/>
      <c r="AE3467" s="20"/>
      <c r="AF3467" s="20"/>
      <c r="AG3467" s="20"/>
      <c r="AH3467" s="20"/>
    </row>
    <row r="3468" spans="1:34" s="1" customFormat="1">
      <c r="A3468" s="87"/>
      <c r="B3468" s="87"/>
      <c r="C3468" s="361"/>
      <c r="D3468" s="87"/>
      <c r="E3468" s="361"/>
      <c r="F3468" s="87"/>
      <c r="G3468" s="87"/>
      <c r="H3468" s="87"/>
      <c r="I3468" s="16"/>
      <c r="J3468" s="16"/>
      <c r="K3468" s="32"/>
      <c r="L3468" s="16"/>
      <c r="M3468" s="16"/>
      <c r="N3468" s="16"/>
      <c r="AA3468" s="20"/>
      <c r="AB3468" s="20"/>
      <c r="AC3468" s="20"/>
      <c r="AD3468" s="20"/>
      <c r="AE3468" s="20"/>
      <c r="AF3468" s="20"/>
      <c r="AG3468" s="20"/>
      <c r="AH3468" s="20"/>
    </row>
    <row r="3469" spans="1:34" s="1" customFormat="1">
      <c r="A3469" s="87"/>
      <c r="B3469" s="87"/>
      <c r="C3469" s="361"/>
      <c r="D3469" s="87"/>
      <c r="E3469" s="361"/>
      <c r="F3469" s="87"/>
      <c r="G3469" s="87"/>
      <c r="H3469" s="87"/>
      <c r="I3469" s="16"/>
      <c r="J3469" s="16"/>
      <c r="K3469" s="32"/>
      <c r="L3469" s="16"/>
      <c r="M3469" s="16"/>
      <c r="N3469" s="16"/>
      <c r="AA3469" s="20"/>
      <c r="AB3469" s="20"/>
      <c r="AC3469" s="20"/>
      <c r="AD3469" s="20"/>
      <c r="AE3469" s="20"/>
      <c r="AF3469" s="20"/>
      <c r="AG3469" s="20"/>
      <c r="AH3469" s="20"/>
    </row>
    <row r="3470" spans="1:34" s="1" customFormat="1">
      <c r="A3470" s="87"/>
      <c r="B3470" s="87"/>
      <c r="C3470" s="361"/>
      <c r="D3470" s="87"/>
      <c r="E3470" s="361"/>
      <c r="F3470" s="87"/>
      <c r="G3470" s="87"/>
      <c r="H3470" s="87"/>
      <c r="I3470" s="16"/>
      <c r="J3470" s="16"/>
      <c r="K3470" s="32"/>
      <c r="L3470" s="16"/>
      <c r="M3470" s="16"/>
      <c r="N3470" s="16"/>
      <c r="AA3470" s="20"/>
      <c r="AB3470" s="20"/>
      <c r="AC3470" s="20"/>
      <c r="AD3470" s="20"/>
      <c r="AE3470" s="20"/>
      <c r="AF3470" s="20"/>
      <c r="AG3470" s="20"/>
      <c r="AH3470" s="20"/>
    </row>
    <row r="3471" spans="1:34" s="1" customFormat="1">
      <c r="A3471" s="87"/>
      <c r="B3471" s="87"/>
      <c r="C3471" s="361"/>
      <c r="D3471" s="87"/>
      <c r="E3471" s="361"/>
      <c r="F3471" s="87"/>
      <c r="G3471" s="87"/>
      <c r="H3471" s="87"/>
      <c r="I3471" s="16"/>
      <c r="J3471" s="16"/>
      <c r="K3471" s="32"/>
      <c r="L3471" s="16"/>
      <c r="M3471" s="16"/>
      <c r="N3471" s="16"/>
      <c r="AA3471" s="20"/>
      <c r="AB3471" s="20"/>
      <c r="AC3471" s="20"/>
      <c r="AD3471" s="20"/>
      <c r="AE3471" s="20"/>
      <c r="AF3471" s="20"/>
      <c r="AG3471" s="20"/>
      <c r="AH3471" s="20"/>
    </row>
    <row r="3472" spans="1:34" s="1" customFormat="1">
      <c r="A3472" s="87"/>
      <c r="B3472" s="87"/>
      <c r="C3472" s="361"/>
      <c r="D3472" s="87"/>
      <c r="E3472" s="361"/>
      <c r="F3472" s="87"/>
      <c r="G3472" s="87"/>
      <c r="H3472" s="87"/>
      <c r="I3472" s="16"/>
      <c r="J3472" s="16"/>
      <c r="K3472" s="32"/>
      <c r="L3472" s="16"/>
      <c r="M3472" s="16"/>
      <c r="N3472" s="16"/>
      <c r="AA3472" s="20"/>
      <c r="AB3472" s="20"/>
      <c r="AC3472" s="20"/>
      <c r="AD3472" s="20"/>
      <c r="AE3472" s="20"/>
      <c r="AF3472" s="20"/>
      <c r="AG3472" s="20"/>
      <c r="AH3472" s="20"/>
    </row>
    <row r="3473" spans="1:34" s="1" customFormat="1">
      <c r="A3473" s="87"/>
      <c r="B3473" s="87"/>
      <c r="C3473" s="361"/>
      <c r="D3473" s="87"/>
      <c r="E3473" s="361"/>
      <c r="F3473" s="87"/>
      <c r="G3473" s="87"/>
      <c r="H3473" s="87"/>
      <c r="I3473" s="16"/>
      <c r="J3473" s="16"/>
      <c r="K3473" s="32"/>
      <c r="L3473" s="16"/>
      <c r="M3473" s="16"/>
      <c r="N3473" s="16"/>
      <c r="AA3473" s="20"/>
      <c r="AB3473" s="20"/>
      <c r="AC3473" s="20"/>
      <c r="AD3473" s="20"/>
      <c r="AE3473" s="20"/>
      <c r="AF3473" s="20"/>
      <c r="AG3473" s="20"/>
      <c r="AH3473" s="20"/>
    </row>
    <row r="3474" spans="1:34" s="1" customFormat="1">
      <c r="A3474" s="87"/>
      <c r="B3474" s="87"/>
      <c r="C3474" s="361"/>
      <c r="D3474" s="87"/>
      <c r="E3474" s="361"/>
      <c r="F3474" s="87"/>
      <c r="G3474" s="87"/>
      <c r="H3474" s="87"/>
      <c r="I3474" s="16"/>
      <c r="J3474" s="16"/>
      <c r="K3474" s="32"/>
      <c r="L3474" s="16"/>
      <c r="M3474" s="16"/>
      <c r="N3474" s="16"/>
      <c r="AA3474" s="20"/>
      <c r="AB3474" s="20"/>
      <c r="AC3474" s="20"/>
      <c r="AD3474" s="20"/>
      <c r="AE3474" s="20"/>
      <c r="AF3474" s="20"/>
      <c r="AG3474" s="20"/>
      <c r="AH3474" s="20"/>
    </row>
    <row r="3475" spans="1:34" s="1" customFormat="1">
      <c r="A3475" s="87"/>
      <c r="B3475" s="87"/>
      <c r="C3475" s="361"/>
      <c r="D3475" s="87"/>
      <c r="E3475" s="361"/>
      <c r="F3475" s="87"/>
      <c r="G3475" s="87"/>
      <c r="H3475" s="87"/>
      <c r="I3475" s="16"/>
      <c r="J3475" s="16"/>
      <c r="K3475" s="32"/>
      <c r="L3475" s="16"/>
      <c r="M3475" s="16"/>
      <c r="N3475" s="16"/>
      <c r="AA3475" s="20"/>
      <c r="AB3475" s="20"/>
      <c r="AC3475" s="20"/>
      <c r="AD3475" s="20"/>
      <c r="AE3475" s="20"/>
      <c r="AF3475" s="20"/>
      <c r="AG3475" s="20"/>
      <c r="AH3475" s="20"/>
    </row>
    <row r="3476" spans="1:34" s="1" customFormat="1">
      <c r="A3476" s="87"/>
      <c r="B3476" s="87"/>
      <c r="C3476" s="361"/>
      <c r="D3476" s="87"/>
      <c r="E3476" s="361"/>
      <c r="F3476" s="87"/>
      <c r="G3476" s="87"/>
      <c r="H3476" s="87"/>
      <c r="I3476" s="16"/>
      <c r="J3476" s="16"/>
      <c r="K3476" s="32"/>
      <c r="L3476" s="16"/>
      <c r="M3476" s="16"/>
      <c r="N3476" s="16"/>
      <c r="AA3476" s="20"/>
      <c r="AB3476" s="20"/>
      <c r="AC3476" s="20"/>
      <c r="AD3476" s="20"/>
      <c r="AE3476" s="20"/>
      <c r="AF3476" s="20"/>
      <c r="AG3476" s="20"/>
      <c r="AH3476" s="20"/>
    </row>
    <row r="3477" spans="1:34" s="1" customFormat="1">
      <c r="A3477" s="87"/>
      <c r="B3477" s="87"/>
      <c r="C3477" s="361"/>
      <c r="D3477" s="87"/>
      <c r="E3477" s="361"/>
      <c r="F3477" s="87"/>
      <c r="G3477" s="87"/>
      <c r="H3477" s="87"/>
      <c r="I3477" s="16"/>
      <c r="J3477" s="16"/>
      <c r="K3477" s="32"/>
      <c r="L3477" s="16"/>
      <c r="M3477" s="16"/>
      <c r="N3477" s="16"/>
      <c r="AA3477" s="20"/>
      <c r="AB3477" s="20"/>
      <c r="AC3477" s="20"/>
      <c r="AD3477" s="20"/>
      <c r="AE3477" s="20"/>
      <c r="AF3477" s="20"/>
      <c r="AG3477" s="20"/>
      <c r="AH3477" s="20"/>
    </row>
    <row r="3478" spans="1:34" s="1" customFormat="1">
      <c r="A3478" s="87"/>
      <c r="B3478" s="87"/>
      <c r="C3478" s="361"/>
      <c r="D3478" s="87"/>
      <c r="E3478" s="361"/>
      <c r="F3478" s="87"/>
      <c r="G3478" s="87"/>
      <c r="H3478" s="87"/>
      <c r="I3478" s="16"/>
      <c r="J3478" s="16"/>
      <c r="K3478" s="32"/>
      <c r="L3478" s="16"/>
      <c r="M3478" s="16"/>
      <c r="N3478" s="16"/>
      <c r="AA3478" s="20"/>
      <c r="AB3478" s="20"/>
      <c r="AC3478" s="20"/>
      <c r="AD3478" s="20"/>
      <c r="AE3478" s="20"/>
      <c r="AF3478" s="20"/>
      <c r="AG3478" s="20"/>
      <c r="AH3478" s="20"/>
    </row>
    <row r="3479" spans="1:34" s="1" customFormat="1">
      <c r="A3479" s="87"/>
      <c r="B3479" s="87"/>
      <c r="C3479" s="361"/>
      <c r="D3479" s="87"/>
      <c r="E3479" s="361"/>
      <c r="F3479" s="87"/>
      <c r="G3479" s="87"/>
      <c r="H3479" s="87"/>
      <c r="I3479" s="16"/>
      <c r="J3479" s="16"/>
      <c r="K3479" s="32"/>
      <c r="L3479" s="16"/>
      <c r="M3479" s="16"/>
      <c r="N3479" s="16"/>
      <c r="AA3479" s="20"/>
      <c r="AB3479" s="20"/>
      <c r="AC3479" s="20"/>
      <c r="AD3479" s="20"/>
      <c r="AE3479" s="20"/>
      <c r="AF3479" s="20"/>
      <c r="AG3479" s="20"/>
      <c r="AH3479" s="20"/>
    </row>
    <row r="3480" spans="1:34" s="1" customFormat="1">
      <c r="A3480" s="87"/>
      <c r="B3480" s="87"/>
      <c r="C3480" s="361"/>
      <c r="D3480" s="87"/>
      <c r="E3480" s="361"/>
      <c r="F3480" s="87"/>
      <c r="G3480" s="87"/>
      <c r="H3480" s="87"/>
      <c r="I3480" s="16"/>
      <c r="J3480" s="16"/>
      <c r="K3480" s="32"/>
      <c r="L3480" s="16"/>
      <c r="M3480" s="16"/>
      <c r="N3480" s="16"/>
      <c r="AA3480" s="20"/>
      <c r="AB3480" s="20"/>
      <c r="AC3480" s="20"/>
      <c r="AD3480" s="20"/>
      <c r="AE3480" s="20"/>
      <c r="AF3480" s="20"/>
      <c r="AG3480" s="20"/>
      <c r="AH3480" s="20"/>
    </row>
    <row r="3481" spans="1:34" s="1" customFormat="1">
      <c r="A3481" s="87"/>
      <c r="B3481" s="87"/>
      <c r="C3481" s="361"/>
      <c r="D3481" s="87"/>
      <c r="E3481" s="361"/>
      <c r="F3481" s="87"/>
      <c r="G3481" s="87"/>
      <c r="H3481" s="87"/>
      <c r="I3481" s="16"/>
      <c r="J3481" s="16"/>
      <c r="K3481" s="32"/>
      <c r="L3481" s="16"/>
      <c r="M3481" s="16"/>
      <c r="N3481" s="16"/>
      <c r="AA3481" s="20"/>
      <c r="AB3481" s="20"/>
      <c r="AC3481" s="20"/>
      <c r="AD3481" s="20"/>
      <c r="AE3481" s="20"/>
      <c r="AF3481" s="20"/>
      <c r="AG3481" s="20"/>
      <c r="AH3481" s="20"/>
    </row>
    <row r="3482" spans="1:34" s="1" customFormat="1">
      <c r="A3482" s="87"/>
      <c r="B3482" s="87"/>
      <c r="C3482" s="361"/>
      <c r="D3482" s="87"/>
      <c r="E3482" s="361"/>
      <c r="F3482" s="87"/>
      <c r="G3482" s="87"/>
      <c r="H3482" s="87"/>
      <c r="I3482" s="16"/>
      <c r="J3482" s="16"/>
      <c r="K3482" s="32"/>
      <c r="L3482" s="16"/>
      <c r="M3482" s="16"/>
      <c r="N3482" s="16"/>
      <c r="AA3482" s="20"/>
      <c r="AB3482" s="20"/>
      <c r="AC3482" s="20"/>
      <c r="AD3482" s="20"/>
      <c r="AE3482" s="20"/>
      <c r="AF3482" s="20"/>
      <c r="AG3482" s="20"/>
      <c r="AH3482" s="20"/>
    </row>
    <row r="3483" spans="1:34" s="1" customFormat="1">
      <c r="A3483" s="87"/>
      <c r="B3483" s="87"/>
      <c r="C3483" s="361"/>
      <c r="D3483" s="87"/>
      <c r="E3483" s="361"/>
      <c r="F3483" s="87"/>
      <c r="G3483" s="87"/>
      <c r="H3483" s="87"/>
      <c r="I3483" s="16"/>
      <c r="J3483" s="16"/>
      <c r="K3483" s="32"/>
      <c r="L3483" s="16"/>
      <c r="M3483" s="16"/>
      <c r="N3483" s="16"/>
      <c r="AA3483" s="20"/>
      <c r="AB3483" s="20"/>
      <c r="AC3483" s="20"/>
      <c r="AD3483" s="20"/>
      <c r="AE3483" s="20"/>
      <c r="AF3483" s="20"/>
      <c r="AG3483" s="20"/>
      <c r="AH3483" s="20"/>
    </row>
    <row r="3484" spans="1:34" s="1" customFormat="1">
      <c r="A3484" s="87"/>
      <c r="B3484" s="87"/>
      <c r="C3484" s="361"/>
      <c r="D3484" s="87"/>
      <c r="E3484" s="361"/>
      <c r="F3484" s="87"/>
      <c r="G3484" s="87"/>
      <c r="H3484" s="87"/>
      <c r="I3484" s="16"/>
      <c r="J3484" s="16"/>
      <c r="K3484" s="32"/>
      <c r="L3484" s="16"/>
      <c r="M3484" s="16"/>
      <c r="N3484" s="16"/>
      <c r="AA3484" s="20"/>
      <c r="AB3484" s="20"/>
      <c r="AC3484" s="20"/>
      <c r="AD3484" s="20"/>
      <c r="AE3484" s="20"/>
      <c r="AF3484" s="20"/>
      <c r="AG3484" s="20"/>
      <c r="AH3484" s="20"/>
    </row>
    <row r="3485" spans="1:34" s="1" customFormat="1">
      <c r="A3485" s="87"/>
      <c r="B3485" s="87"/>
      <c r="C3485" s="361"/>
      <c r="D3485" s="87"/>
      <c r="E3485" s="361"/>
      <c r="F3485" s="87"/>
      <c r="G3485" s="87"/>
      <c r="H3485" s="87"/>
      <c r="I3485" s="16"/>
      <c r="J3485" s="16"/>
      <c r="K3485" s="32"/>
      <c r="L3485" s="16"/>
      <c r="M3485" s="16"/>
      <c r="N3485" s="16"/>
      <c r="AA3485" s="20"/>
      <c r="AB3485" s="20"/>
      <c r="AC3485" s="20"/>
      <c r="AD3485" s="20"/>
      <c r="AE3485" s="20"/>
      <c r="AF3485" s="20"/>
      <c r="AG3485" s="20"/>
      <c r="AH3485" s="20"/>
    </row>
    <row r="3486" spans="1:34" s="1" customFormat="1">
      <c r="A3486" s="87"/>
      <c r="B3486" s="87"/>
      <c r="C3486" s="361"/>
      <c r="D3486" s="87"/>
      <c r="E3486" s="361"/>
      <c r="F3486" s="87"/>
      <c r="G3486" s="87"/>
      <c r="H3486" s="87"/>
      <c r="I3486" s="16"/>
      <c r="J3486" s="16"/>
      <c r="K3486" s="32"/>
      <c r="L3486" s="16"/>
      <c r="M3486" s="16"/>
      <c r="N3486" s="16"/>
      <c r="AA3486" s="20"/>
      <c r="AB3486" s="20"/>
      <c r="AC3486" s="20"/>
      <c r="AD3486" s="20"/>
      <c r="AE3486" s="20"/>
      <c r="AF3486" s="20"/>
      <c r="AG3486" s="20"/>
      <c r="AH3486" s="20"/>
    </row>
    <row r="3487" spans="1:34" s="1" customFormat="1">
      <c r="A3487" s="87"/>
      <c r="B3487" s="87"/>
      <c r="C3487" s="361"/>
      <c r="D3487" s="87"/>
      <c r="E3487" s="361"/>
      <c r="F3487" s="87"/>
      <c r="G3487" s="87"/>
      <c r="H3487" s="87"/>
      <c r="I3487" s="16"/>
      <c r="J3487" s="16"/>
      <c r="K3487" s="32"/>
      <c r="L3487" s="16"/>
      <c r="M3487" s="16"/>
      <c r="N3487" s="16"/>
      <c r="AA3487" s="20"/>
      <c r="AB3487" s="20"/>
      <c r="AC3487" s="20"/>
      <c r="AD3487" s="20"/>
      <c r="AE3487" s="20"/>
      <c r="AF3487" s="20"/>
      <c r="AG3487" s="20"/>
      <c r="AH3487" s="20"/>
    </row>
    <row r="3488" spans="1:34" s="1" customFormat="1">
      <c r="A3488" s="87"/>
      <c r="B3488" s="87"/>
      <c r="C3488" s="361"/>
      <c r="D3488" s="87"/>
      <c r="E3488" s="361"/>
      <c r="F3488" s="87"/>
      <c r="G3488" s="87"/>
      <c r="H3488" s="87"/>
      <c r="I3488" s="16"/>
      <c r="J3488" s="16"/>
      <c r="K3488" s="32"/>
      <c r="L3488" s="16"/>
      <c r="M3488" s="16"/>
      <c r="N3488" s="16"/>
      <c r="AA3488" s="20"/>
      <c r="AB3488" s="20"/>
      <c r="AC3488" s="20"/>
      <c r="AD3488" s="20"/>
      <c r="AE3488" s="20"/>
      <c r="AF3488" s="20"/>
      <c r="AG3488" s="20"/>
      <c r="AH3488" s="20"/>
    </row>
    <row r="3489" spans="1:34" s="1" customFormat="1">
      <c r="A3489" s="87"/>
      <c r="B3489" s="87"/>
      <c r="C3489" s="361"/>
      <c r="D3489" s="87"/>
      <c r="E3489" s="361"/>
      <c r="F3489" s="87"/>
      <c r="G3489" s="87"/>
      <c r="H3489" s="87"/>
      <c r="I3489" s="16"/>
      <c r="J3489" s="16"/>
      <c r="K3489" s="32"/>
      <c r="L3489" s="16"/>
      <c r="M3489" s="16"/>
      <c r="N3489" s="16"/>
      <c r="AA3489" s="20"/>
      <c r="AB3489" s="20"/>
      <c r="AC3489" s="20"/>
      <c r="AD3489" s="20"/>
      <c r="AE3489" s="20"/>
      <c r="AF3489" s="20"/>
      <c r="AG3489" s="20"/>
      <c r="AH3489" s="20"/>
    </row>
    <row r="3490" spans="1:34" s="1" customFormat="1">
      <c r="A3490" s="87"/>
      <c r="B3490" s="87"/>
      <c r="C3490" s="361"/>
      <c r="D3490" s="87"/>
      <c r="E3490" s="361"/>
      <c r="F3490" s="87"/>
      <c r="G3490" s="87"/>
      <c r="H3490" s="87"/>
      <c r="I3490" s="16"/>
      <c r="J3490" s="16"/>
      <c r="K3490" s="32"/>
      <c r="L3490" s="16"/>
      <c r="M3490" s="16"/>
      <c r="N3490" s="16"/>
      <c r="AA3490" s="20"/>
      <c r="AB3490" s="20"/>
      <c r="AC3490" s="20"/>
      <c r="AD3490" s="20"/>
      <c r="AE3490" s="20"/>
      <c r="AF3490" s="20"/>
      <c r="AG3490" s="20"/>
      <c r="AH3490" s="20"/>
    </row>
    <row r="3491" spans="1:34" s="1" customFormat="1">
      <c r="A3491" s="87"/>
      <c r="B3491" s="87"/>
      <c r="C3491" s="361"/>
      <c r="D3491" s="87"/>
      <c r="E3491" s="361"/>
      <c r="F3491" s="87"/>
      <c r="G3491" s="87"/>
      <c r="H3491" s="87"/>
      <c r="I3491" s="16"/>
      <c r="J3491" s="16"/>
      <c r="K3491" s="32"/>
      <c r="L3491" s="16"/>
      <c r="M3491" s="16"/>
      <c r="N3491" s="16"/>
      <c r="AA3491" s="20"/>
      <c r="AB3491" s="20"/>
      <c r="AC3491" s="20"/>
      <c r="AD3491" s="20"/>
      <c r="AE3491" s="20"/>
      <c r="AF3491" s="20"/>
      <c r="AG3491" s="20"/>
      <c r="AH3491" s="20"/>
    </row>
    <row r="3492" spans="1:34" s="1" customFormat="1">
      <c r="A3492" s="87"/>
      <c r="B3492" s="87"/>
      <c r="C3492" s="361"/>
      <c r="D3492" s="87"/>
      <c r="E3492" s="361"/>
      <c r="F3492" s="87"/>
      <c r="G3492" s="87"/>
      <c r="H3492" s="87"/>
      <c r="I3492" s="16"/>
      <c r="J3492" s="16"/>
      <c r="K3492" s="32"/>
      <c r="L3492" s="16"/>
      <c r="M3492" s="16"/>
      <c r="N3492" s="16"/>
      <c r="AA3492" s="20"/>
      <c r="AB3492" s="20"/>
      <c r="AC3492" s="20"/>
      <c r="AD3492" s="20"/>
      <c r="AE3492" s="20"/>
      <c r="AF3492" s="20"/>
      <c r="AG3492" s="20"/>
      <c r="AH3492" s="20"/>
    </row>
    <row r="3493" spans="1:34" s="1" customFormat="1">
      <c r="A3493" s="87"/>
      <c r="B3493" s="87"/>
      <c r="C3493" s="361"/>
      <c r="D3493" s="87"/>
      <c r="E3493" s="361"/>
      <c r="F3493" s="87"/>
      <c r="G3493" s="87"/>
      <c r="H3493" s="87"/>
      <c r="I3493" s="16"/>
      <c r="J3493" s="16"/>
      <c r="K3493" s="32"/>
      <c r="L3493" s="16"/>
      <c r="M3493" s="16"/>
      <c r="N3493" s="16"/>
      <c r="AA3493" s="20"/>
      <c r="AB3493" s="20"/>
      <c r="AC3493" s="20"/>
      <c r="AD3493" s="20"/>
      <c r="AE3493" s="20"/>
      <c r="AF3493" s="20"/>
      <c r="AG3493" s="20"/>
      <c r="AH3493" s="20"/>
    </row>
    <row r="3494" spans="1:34" s="1" customFormat="1">
      <c r="A3494" s="87"/>
      <c r="B3494" s="87"/>
      <c r="C3494" s="361"/>
      <c r="D3494" s="87"/>
      <c r="E3494" s="361"/>
      <c r="F3494" s="87"/>
      <c r="G3494" s="87"/>
      <c r="H3494" s="87"/>
      <c r="I3494" s="16"/>
      <c r="J3494" s="16"/>
      <c r="K3494" s="32"/>
      <c r="L3494" s="16"/>
      <c r="M3494" s="16"/>
      <c r="N3494" s="16"/>
      <c r="AA3494" s="20"/>
      <c r="AB3494" s="20"/>
      <c r="AC3494" s="20"/>
      <c r="AD3494" s="20"/>
      <c r="AE3494" s="20"/>
      <c r="AF3494" s="20"/>
      <c r="AG3494" s="20"/>
      <c r="AH3494" s="20"/>
    </row>
    <row r="3495" spans="1:34" s="1" customFormat="1">
      <c r="A3495" s="87"/>
      <c r="B3495" s="87"/>
      <c r="C3495" s="361"/>
      <c r="D3495" s="87"/>
      <c r="E3495" s="361"/>
      <c r="F3495" s="87"/>
      <c r="G3495" s="87"/>
      <c r="H3495" s="87"/>
      <c r="I3495" s="16"/>
      <c r="J3495" s="16"/>
      <c r="K3495" s="32"/>
      <c r="L3495" s="16"/>
      <c r="M3495" s="16"/>
      <c r="N3495" s="16"/>
      <c r="AA3495" s="20"/>
      <c r="AB3495" s="20"/>
      <c r="AC3495" s="20"/>
      <c r="AD3495" s="20"/>
      <c r="AE3495" s="20"/>
      <c r="AF3495" s="20"/>
      <c r="AG3495" s="20"/>
      <c r="AH3495" s="20"/>
    </row>
    <row r="3496" spans="1:34" s="1" customFormat="1">
      <c r="A3496" s="87"/>
      <c r="B3496" s="87"/>
      <c r="C3496" s="361"/>
      <c r="D3496" s="87"/>
      <c r="E3496" s="361"/>
      <c r="F3496" s="87"/>
      <c r="G3496" s="87"/>
      <c r="H3496" s="87"/>
      <c r="I3496" s="16"/>
      <c r="J3496" s="16"/>
      <c r="K3496" s="32"/>
      <c r="L3496" s="16"/>
      <c r="M3496" s="16"/>
      <c r="N3496" s="16"/>
      <c r="AA3496" s="20"/>
      <c r="AB3496" s="20"/>
      <c r="AC3496" s="20"/>
      <c r="AD3496" s="20"/>
      <c r="AE3496" s="20"/>
      <c r="AF3496" s="20"/>
      <c r="AG3496" s="20"/>
      <c r="AH3496" s="20"/>
    </row>
    <row r="3497" spans="1:34" s="1" customFormat="1">
      <c r="A3497" s="87"/>
      <c r="B3497" s="87"/>
      <c r="C3497" s="361"/>
      <c r="D3497" s="87"/>
      <c r="E3497" s="361"/>
      <c r="F3497" s="87"/>
      <c r="G3497" s="87"/>
      <c r="H3497" s="87"/>
      <c r="I3497" s="16"/>
      <c r="J3497" s="16"/>
      <c r="K3497" s="32"/>
      <c r="L3497" s="16"/>
      <c r="M3497" s="16"/>
      <c r="N3497" s="16"/>
      <c r="AA3497" s="20"/>
      <c r="AB3497" s="20"/>
      <c r="AC3497" s="20"/>
      <c r="AD3497" s="20"/>
      <c r="AE3497" s="20"/>
      <c r="AF3497" s="20"/>
      <c r="AG3497" s="20"/>
      <c r="AH3497" s="20"/>
    </row>
    <row r="3498" spans="1:34" s="1" customFormat="1">
      <c r="A3498" s="87"/>
      <c r="B3498" s="87"/>
      <c r="C3498" s="361"/>
      <c r="D3498" s="87"/>
      <c r="E3498" s="361"/>
      <c r="F3498" s="87"/>
      <c r="G3498" s="87"/>
      <c r="H3498" s="87"/>
      <c r="I3498" s="16"/>
      <c r="J3498" s="16"/>
      <c r="K3498" s="32"/>
      <c r="L3498" s="16"/>
      <c r="M3498" s="16"/>
      <c r="N3498" s="16"/>
      <c r="AA3498" s="20"/>
      <c r="AB3498" s="20"/>
      <c r="AC3498" s="20"/>
      <c r="AD3498" s="20"/>
      <c r="AE3498" s="20"/>
      <c r="AF3498" s="20"/>
      <c r="AG3498" s="20"/>
      <c r="AH3498" s="20"/>
    </row>
    <row r="3499" spans="1:34" s="1" customFormat="1">
      <c r="A3499" s="87"/>
      <c r="B3499" s="87"/>
      <c r="C3499" s="361"/>
      <c r="D3499" s="87"/>
      <c r="E3499" s="361"/>
      <c r="F3499" s="87"/>
      <c r="G3499" s="87"/>
      <c r="H3499" s="87"/>
      <c r="I3499" s="16"/>
      <c r="J3499" s="16"/>
      <c r="K3499" s="32"/>
      <c r="L3499" s="16"/>
      <c r="M3499" s="16"/>
      <c r="N3499" s="16"/>
      <c r="AA3499" s="20"/>
      <c r="AB3499" s="20"/>
      <c r="AC3499" s="20"/>
      <c r="AD3499" s="20"/>
      <c r="AE3499" s="20"/>
      <c r="AF3499" s="20"/>
      <c r="AG3499" s="20"/>
      <c r="AH3499" s="20"/>
    </row>
    <row r="3500" spans="1:34" s="1" customFormat="1">
      <c r="A3500" s="87"/>
      <c r="B3500" s="87"/>
      <c r="C3500" s="361"/>
      <c r="D3500" s="87"/>
      <c r="E3500" s="361"/>
      <c r="F3500" s="87"/>
      <c r="G3500" s="87"/>
      <c r="H3500" s="87"/>
      <c r="I3500" s="16"/>
      <c r="J3500" s="16"/>
      <c r="K3500" s="32"/>
      <c r="L3500" s="16"/>
      <c r="M3500" s="16"/>
      <c r="N3500" s="16"/>
      <c r="AA3500" s="20"/>
      <c r="AB3500" s="20"/>
      <c r="AC3500" s="20"/>
      <c r="AD3500" s="20"/>
      <c r="AE3500" s="20"/>
      <c r="AF3500" s="20"/>
      <c r="AG3500" s="20"/>
      <c r="AH3500" s="20"/>
    </row>
    <row r="3501" spans="1:34" s="1" customFormat="1">
      <c r="A3501" s="87"/>
      <c r="B3501" s="87"/>
      <c r="C3501" s="361"/>
      <c r="D3501" s="87"/>
      <c r="E3501" s="361"/>
      <c r="F3501" s="87"/>
      <c r="G3501" s="87"/>
      <c r="H3501" s="87"/>
      <c r="I3501" s="16"/>
      <c r="J3501" s="16"/>
      <c r="K3501" s="32"/>
      <c r="L3501" s="16"/>
      <c r="M3501" s="16"/>
      <c r="N3501" s="16"/>
      <c r="AA3501" s="20"/>
      <c r="AB3501" s="20"/>
      <c r="AC3501" s="20"/>
      <c r="AD3501" s="20"/>
      <c r="AE3501" s="20"/>
      <c r="AF3501" s="20"/>
      <c r="AG3501" s="20"/>
      <c r="AH3501" s="20"/>
    </row>
    <row r="3502" spans="1:34" s="1" customFormat="1">
      <c r="A3502" s="87"/>
      <c r="B3502" s="87"/>
      <c r="C3502" s="361"/>
      <c r="D3502" s="87"/>
      <c r="E3502" s="361"/>
      <c r="F3502" s="87"/>
      <c r="G3502" s="87"/>
      <c r="H3502" s="87"/>
      <c r="I3502" s="16"/>
      <c r="J3502" s="16"/>
      <c r="K3502" s="32"/>
      <c r="L3502" s="16"/>
      <c r="M3502" s="16"/>
      <c r="N3502" s="16"/>
      <c r="AA3502" s="20"/>
      <c r="AB3502" s="20"/>
      <c r="AC3502" s="20"/>
      <c r="AD3502" s="20"/>
      <c r="AE3502" s="20"/>
      <c r="AF3502" s="20"/>
      <c r="AG3502" s="20"/>
      <c r="AH3502" s="20"/>
    </row>
    <row r="3503" spans="1:34" s="1" customFormat="1">
      <c r="A3503" s="87"/>
      <c r="B3503" s="87"/>
      <c r="C3503" s="361"/>
      <c r="D3503" s="87"/>
      <c r="E3503" s="361"/>
      <c r="F3503" s="87"/>
      <c r="G3503" s="87"/>
      <c r="H3503" s="87"/>
      <c r="I3503" s="16"/>
      <c r="J3503" s="16"/>
      <c r="K3503" s="32"/>
      <c r="L3503" s="16"/>
      <c r="M3503" s="16"/>
      <c r="N3503" s="16"/>
      <c r="AA3503" s="20"/>
      <c r="AB3503" s="20"/>
      <c r="AC3503" s="20"/>
      <c r="AD3503" s="20"/>
      <c r="AE3503" s="20"/>
      <c r="AF3503" s="20"/>
      <c r="AG3503" s="20"/>
      <c r="AH3503" s="20"/>
    </row>
    <row r="3504" spans="1:34" s="1" customFormat="1">
      <c r="A3504" s="87"/>
      <c r="B3504" s="87"/>
      <c r="C3504" s="361"/>
      <c r="D3504" s="87"/>
      <c r="E3504" s="361"/>
      <c r="F3504" s="87"/>
      <c r="G3504" s="87"/>
      <c r="H3504" s="87"/>
      <c r="I3504" s="16"/>
      <c r="J3504" s="16"/>
      <c r="K3504" s="32"/>
      <c r="L3504" s="16"/>
      <c r="M3504" s="16"/>
      <c r="N3504" s="16"/>
      <c r="AA3504" s="20"/>
      <c r="AB3504" s="20"/>
      <c r="AC3504" s="20"/>
      <c r="AD3504" s="20"/>
      <c r="AE3504" s="20"/>
      <c r="AF3504" s="20"/>
      <c r="AG3504" s="20"/>
      <c r="AH3504" s="20"/>
    </row>
    <row r="3505" spans="1:34" s="1" customFormat="1">
      <c r="A3505" s="87"/>
      <c r="B3505" s="87"/>
      <c r="C3505" s="361"/>
      <c r="D3505" s="87"/>
      <c r="E3505" s="361"/>
      <c r="F3505" s="87"/>
      <c r="G3505" s="87"/>
      <c r="H3505" s="87"/>
      <c r="I3505" s="16"/>
      <c r="J3505" s="16"/>
      <c r="K3505" s="32"/>
      <c r="L3505" s="16"/>
      <c r="M3505" s="16"/>
      <c r="N3505" s="16"/>
      <c r="AA3505" s="20"/>
      <c r="AB3505" s="20"/>
      <c r="AC3505" s="20"/>
      <c r="AD3505" s="20"/>
      <c r="AE3505" s="20"/>
      <c r="AF3505" s="20"/>
      <c r="AG3505" s="20"/>
      <c r="AH3505" s="20"/>
    </row>
    <row r="3506" spans="1:34" s="1" customFormat="1">
      <c r="A3506" s="87"/>
      <c r="B3506" s="87"/>
      <c r="C3506" s="361"/>
      <c r="D3506" s="87"/>
      <c r="E3506" s="361"/>
      <c r="F3506" s="87"/>
      <c r="G3506" s="87"/>
      <c r="H3506" s="87"/>
      <c r="I3506" s="16"/>
      <c r="J3506" s="16"/>
      <c r="K3506" s="32"/>
      <c r="L3506" s="16"/>
      <c r="M3506" s="16"/>
      <c r="N3506" s="16"/>
      <c r="AA3506" s="20"/>
      <c r="AB3506" s="20"/>
      <c r="AC3506" s="20"/>
      <c r="AD3506" s="20"/>
      <c r="AE3506" s="20"/>
      <c r="AF3506" s="20"/>
      <c r="AG3506" s="20"/>
      <c r="AH3506" s="20"/>
    </row>
    <row r="3507" spans="1:34" s="1" customFormat="1">
      <c r="A3507" s="87"/>
      <c r="B3507" s="87"/>
      <c r="C3507" s="361"/>
      <c r="D3507" s="87"/>
      <c r="E3507" s="361"/>
      <c r="F3507" s="87"/>
      <c r="G3507" s="87"/>
      <c r="H3507" s="87"/>
      <c r="I3507" s="16"/>
      <c r="J3507" s="16"/>
      <c r="K3507" s="32"/>
      <c r="L3507" s="16"/>
      <c r="M3507" s="16"/>
      <c r="N3507" s="16"/>
      <c r="AA3507" s="20"/>
      <c r="AB3507" s="20"/>
      <c r="AC3507" s="20"/>
      <c r="AD3507" s="20"/>
      <c r="AE3507" s="20"/>
      <c r="AF3507" s="20"/>
      <c r="AG3507" s="20"/>
      <c r="AH3507" s="20"/>
    </row>
    <row r="3508" spans="1:34" s="1" customFormat="1">
      <c r="A3508" s="87"/>
      <c r="B3508" s="87"/>
      <c r="C3508" s="361"/>
      <c r="D3508" s="87"/>
      <c r="E3508" s="361"/>
      <c r="F3508" s="87"/>
      <c r="G3508" s="87"/>
      <c r="H3508" s="87"/>
      <c r="I3508" s="16"/>
      <c r="J3508" s="16"/>
      <c r="K3508" s="32"/>
      <c r="L3508" s="16"/>
      <c r="M3508" s="16"/>
      <c r="N3508" s="16"/>
      <c r="AA3508" s="20"/>
      <c r="AB3508" s="20"/>
      <c r="AC3508" s="20"/>
      <c r="AD3508" s="20"/>
      <c r="AE3508" s="20"/>
      <c r="AF3508" s="20"/>
      <c r="AG3508" s="20"/>
      <c r="AH3508" s="20"/>
    </row>
    <row r="3509" spans="1:34" s="1" customFormat="1">
      <c r="A3509" s="87"/>
      <c r="B3509" s="87"/>
      <c r="C3509" s="361"/>
      <c r="D3509" s="87"/>
      <c r="E3509" s="361"/>
      <c r="F3509" s="87"/>
      <c r="G3509" s="87"/>
      <c r="H3509" s="87"/>
      <c r="I3509" s="16"/>
      <c r="J3509" s="16"/>
      <c r="K3509" s="32"/>
      <c r="L3509" s="16"/>
      <c r="M3509" s="16"/>
      <c r="N3509" s="16"/>
      <c r="AA3509" s="20"/>
      <c r="AB3509" s="20"/>
      <c r="AC3509" s="20"/>
      <c r="AD3509" s="20"/>
      <c r="AE3509" s="20"/>
      <c r="AF3509" s="20"/>
      <c r="AG3509" s="20"/>
      <c r="AH3509" s="20"/>
    </row>
    <row r="3510" spans="1:34" s="1" customFormat="1">
      <c r="A3510" s="87"/>
      <c r="B3510" s="87"/>
      <c r="C3510" s="361"/>
      <c r="D3510" s="87"/>
      <c r="E3510" s="361"/>
      <c r="F3510" s="87"/>
      <c r="G3510" s="87"/>
      <c r="H3510" s="87"/>
      <c r="I3510" s="16"/>
      <c r="J3510" s="16"/>
      <c r="K3510" s="32"/>
      <c r="L3510" s="16"/>
      <c r="M3510" s="16"/>
      <c r="N3510" s="16"/>
      <c r="AA3510" s="20"/>
      <c r="AB3510" s="20"/>
      <c r="AC3510" s="20"/>
      <c r="AD3510" s="20"/>
      <c r="AE3510" s="20"/>
      <c r="AF3510" s="20"/>
      <c r="AG3510" s="20"/>
      <c r="AH3510" s="20"/>
    </row>
    <row r="3511" spans="1:34" s="1" customFormat="1">
      <c r="A3511" s="87"/>
      <c r="B3511" s="87"/>
      <c r="C3511" s="361"/>
      <c r="D3511" s="87"/>
      <c r="E3511" s="361"/>
      <c r="F3511" s="87"/>
      <c r="G3511" s="87"/>
      <c r="H3511" s="87"/>
      <c r="I3511" s="16"/>
      <c r="J3511" s="16"/>
      <c r="K3511" s="32"/>
      <c r="L3511" s="16"/>
      <c r="M3511" s="16"/>
      <c r="N3511" s="16"/>
      <c r="AA3511" s="20"/>
      <c r="AB3511" s="20"/>
      <c r="AC3511" s="20"/>
      <c r="AD3511" s="20"/>
      <c r="AE3511" s="20"/>
      <c r="AF3511" s="20"/>
      <c r="AG3511" s="20"/>
      <c r="AH3511" s="20"/>
    </row>
    <row r="3512" spans="1:34" s="1" customFormat="1">
      <c r="A3512" s="87"/>
      <c r="B3512" s="87"/>
      <c r="C3512" s="361"/>
      <c r="D3512" s="87"/>
      <c r="E3512" s="361"/>
      <c r="F3512" s="87"/>
      <c r="G3512" s="87"/>
      <c r="H3512" s="87"/>
      <c r="I3512" s="16"/>
      <c r="J3512" s="16"/>
      <c r="K3512" s="32"/>
      <c r="L3512" s="16"/>
      <c r="M3512" s="16"/>
      <c r="N3512" s="16"/>
      <c r="AA3512" s="20"/>
      <c r="AB3512" s="20"/>
      <c r="AC3512" s="20"/>
      <c r="AD3512" s="20"/>
      <c r="AE3512" s="20"/>
      <c r="AF3512" s="20"/>
      <c r="AG3512" s="20"/>
      <c r="AH3512" s="20"/>
    </row>
    <row r="3513" spans="1:34" s="1" customFormat="1">
      <c r="A3513" s="87"/>
      <c r="B3513" s="87"/>
      <c r="C3513" s="361"/>
      <c r="D3513" s="87"/>
      <c r="E3513" s="361"/>
      <c r="F3513" s="87"/>
      <c r="G3513" s="87"/>
      <c r="H3513" s="87"/>
      <c r="I3513" s="16"/>
      <c r="J3513" s="16"/>
      <c r="K3513" s="32"/>
      <c r="L3513" s="16"/>
      <c r="M3513" s="16"/>
      <c r="N3513" s="16"/>
      <c r="AA3513" s="20"/>
      <c r="AB3513" s="20"/>
      <c r="AC3513" s="20"/>
      <c r="AD3513" s="20"/>
      <c r="AE3513" s="20"/>
      <c r="AF3513" s="20"/>
      <c r="AG3513" s="20"/>
      <c r="AH3513" s="20"/>
    </row>
    <row r="3514" spans="1:34" s="1" customFormat="1">
      <c r="A3514" s="87"/>
      <c r="B3514" s="87"/>
      <c r="C3514" s="361"/>
      <c r="D3514" s="87"/>
      <c r="E3514" s="361"/>
      <c r="F3514" s="87"/>
      <c r="G3514" s="87"/>
      <c r="H3514" s="87"/>
      <c r="I3514" s="16"/>
      <c r="J3514" s="16"/>
      <c r="K3514" s="32"/>
      <c r="L3514" s="16"/>
      <c r="M3514" s="16"/>
      <c r="N3514" s="16"/>
      <c r="AA3514" s="20"/>
      <c r="AB3514" s="20"/>
      <c r="AC3514" s="20"/>
      <c r="AD3514" s="20"/>
      <c r="AE3514" s="20"/>
      <c r="AF3514" s="20"/>
      <c r="AG3514" s="20"/>
      <c r="AH3514" s="20"/>
    </row>
    <row r="3515" spans="1:34" s="1" customFormat="1">
      <c r="A3515" s="87"/>
      <c r="B3515" s="87"/>
      <c r="C3515" s="361"/>
      <c r="D3515" s="87"/>
      <c r="E3515" s="361"/>
      <c r="F3515" s="87"/>
      <c r="G3515" s="87"/>
      <c r="H3515" s="87"/>
      <c r="I3515" s="16"/>
      <c r="J3515" s="16"/>
      <c r="K3515" s="32"/>
      <c r="L3515" s="16"/>
      <c r="M3515" s="16"/>
      <c r="N3515" s="16"/>
      <c r="AA3515" s="20"/>
      <c r="AB3515" s="20"/>
      <c r="AC3515" s="20"/>
      <c r="AD3515" s="20"/>
      <c r="AE3515" s="20"/>
      <c r="AF3515" s="20"/>
      <c r="AG3515" s="20"/>
      <c r="AH3515" s="20"/>
    </row>
    <row r="3516" spans="1:34" s="1" customFormat="1">
      <c r="A3516" s="87"/>
      <c r="B3516" s="87"/>
      <c r="C3516" s="361"/>
      <c r="D3516" s="87"/>
      <c r="E3516" s="361"/>
      <c r="F3516" s="87"/>
      <c r="G3516" s="87"/>
      <c r="H3516" s="87"/>
      <c r="I3516" s="16"/>
      <c r="J3516" s="16"/>
      <c r="K3516" s="32"/>
      <c r="L3516" s="16"/>
      <c r="M3516" s="16"/>
      <c r="N3516" s="16"/>
      <c r="AA3516" s="20"/>
      <c r="AB3516" s="20"/>
      <c r="AC3516" s="20"/>
      <c r="AD3516" s="20"/>
      <c r="AE3516" s="20"/>
      <c r="AF3516" s="20"/>
      <c r="AG3516" s="20"/>
      <c r="AH3516" s="20"/>
    </row>
    <row r="3517" spans="1:34" s="1" customFormat="1">
      <c r="A3517" s="87"/>
      <c r="B3517" s="87"/>
      <c r="C3517" s="361"/>
      <c r="D3517" s="87"/>
      <c r="E3517" s="361"/>
      <c r="F3517" s="87"/>
      <c r="G3517" s="87"/>
      <c r="H3517" s="87"/>
      <c r="I3517" s="16"/>
      <c r="J3517" s="16"/>
      <c r="K3517" s="32"/>
      <c r="L3517" s="16"/>
      <c r="M3517" s="16"/>
      <c r="N3517" s="16"/>
      <c r="AA3517" s="20"/>
      <c r="AB3517" s="20"/>
      <c r="AC3517" s="20"/>
      <c r="AD3517" s="20"/>
      <c r="AE3517" s="20"/>
      <c r="AF3517" s="20"/>
      <c r="AG3517" s="20"/>
      <c r="AH3517" s="20"/>
    </row>
    <row r="3518" spans="1:34" s="1" customFormat="1">
      <c r="A3518" s="87"/>
      <c r="B3518" s="87"/>
      <c r="C3518" s="361"/>
      <c r="D3518" s="87"/>
      <c r="E3518" s="361"/>
      <c r="F3518" s="87"/>
      <c r="G3518" s="87"/>
      <c r="H3518" s="87"/>
      <c r="I3518" s="16"/>
      <c r="J3518" s="16"/>
      <c r="K3518" s="32"/>
      <c r="L3518" s="16"/>
      <c r="M3518" s="16"/>
      <c r="N3518" s="16"/>
      <c r="AA3518" s="20"/>
      <c r="AB3518" s="20"/>
      <c r="AC3518" s="20"/>
      <c r="AD3518" s="20"/>
      <c r="AE3518" s="20"/>
      <c r="AF3518" s="20"/>
      <c r="AG3518" s="20"/>
      <c r="AH3518" s="20"/>
    </row>
    <row r="3519" spans="1:34" s="1" customFormat="1">
      <c r="A3519" s="87"/>
      <c r="B3519" s="87"/>
      <c r="C3519" s="361"/>
      <c r="D3519" s="87"/>
      <c r="E3519" s="361"/>
      <c r="F3519" s="87"/>
      <c r="G3519" s="87"/>
      <c r="H3519" s="87"/>
      <c r="I3519" s="16"/>
      <c r="J3519" s="16"/>
      <c r="K3519" s="32"/>
      <c r="L3519" s="16"/>
      <c r="M3519" s="16"/>
      <c r="N3519" s="16"/>
      <c r="AA3519" s="20"/>
      <c r="AB3519" s="20"/>
      <c r="AC3519" s="20"/>
      <c r="AD3519" s="20"/>
      <c r="AE3519" s="20"/>
      <c r="AF3519" s="20"/>
      <c r="AG3519" s="20"/>
      <c r="AH3519" s="20"/>
    </row>
    <row r="3520" spans="1:34" s="1" customFormat="1">
      <c r="A3520" s="87"/>
      <c r="B3520" s="87"/>
      <c r="C3520" s="361"/>
      <c r="D3520" s="87"/>
      <c r="E3520" s="361"/>
      <c r="F3520" s="87"/>
      <c r="G3520" s="87"/>
      <c r="H3520" s="87"/>
      <c r="I3520" s="16"/>
      <c r="J3520" s="16"/>
      <c r="K3520" s="32"/>
      <c r="L3520" s="16"/>
      <c r="M3520" s="16"/>
      <c r="N3520" s="16"/>
      <c r="AA3520" s="20"/>
      <c r="AB3520" s="20"/>
      <c r="AC3520" s="20"/>
      <c r="AD3520" s="20"/>
      <c r="AE3520" s="20"/>
      <c r="AF3520" s="20"/>
      <c r="AG3520" s="20"/>
      <c r="AH3520" s="20"/>
    </row>
    <row r="3521" spans="1:34" s="1" customFormat="1">
      <c r="A3521" s="87"/>
      <c r="B3521" s="87"/>
      <c r="C3521" s="361"/>
      <c r="D3521" s="87"/>
      <c r="E3521" s="361"/>
      <c r="F3521" s="87"/>
      <c r="G3521" s="87"/>
      <c r="H3521" s="87"/>
      <c r="I3521" s="16"/>
      <c r="J3521" s="16"/>
      <c r="K3521" s="32"/>
      <c r="L3521" s="16"/>
      <c r="M3521" s="16"/>
      <c r="N3521" s="16"/>
      <c r="AA3521" s="20"/>
      <c r="AB3521" s="20"/>
      <c r="AC3521" s="20"/>
      <c r="AD3521" s="20"/>
      <c r="AE3521" s="20"/>
      <c r="AF3521" s="20"/>
      <c r="AG3521" s="20"/>
      <c r="AH3521" s="20"/>
    </row>
    <row r="3522" spans="1:34" s="1" customFormat="1">
      <c r="A3522" s="87"/>
      <c r="B3522" s="87"/>
      <c r="C3522" s="361"/>
      <c r="D3522" s="87"/>
      <c r="E3522" s="361"/>
      <c r="F3522" s="87"/>
      <c r="G3522" s="87"/>
      <c r="H3522" s="87"/>
      <c r="I3522" s="16"/>
      <c r="J3522" s="16"/>
      <c r="K3522" s="32"/>
      <c r="L3522" s="16"/>
      <c r="M3522" s="16"/>
      <c r="N3522" s="16"/>
      <c r="AA3522" s="20"/>
      <c r="AB3522" s="20"/>
      <c r="AC3522" s="20"/>
      <c r="AD3522" s="20"/>
      <c r="AE3522" s="20"/>
      <c r="AF3522" s="20"/>
      <c r="AG3522" s="20"/>
      <c r="AH3522" s="20"/>
    </row>
    <row r="3523" spans="1:34" s="1" customFormat="1">
      <c r="A3523" s="87"/>
      <c r="B3523" s="87"/>
      <c r="C3523" s="361"/>
      <c r="D3523" s="87"/>
      <c r="E3523" s="361"/>
      <c r="F3523" s="87"/>
      <c r="G3523" s="87"/>
      <c r="H3523" s="87"/>
      <c r="I3523" s="16"/>
      <c r="J3523" s="16"/>
      <c r="K3523" s="32"/>
      <c r="L3523" s="16"/>
      <c r="M3523" s="16"/>
      <c r="N3523" s="16"/>
      <c r="AA3523" s="20"/>
      <c r="AB3523" s="20"/>
      <c r="AC3523" s="20"/>
      <c r="AD3523" s="20"/>
      <c r="AE3523" s="20"/>
      <c r="AF3523" s="20"/>
      <c r="AG3523" s="20"/>
      <c r="AH3523" s="20"/>
    </row>
    <row r="3524" spans="1:34" s="1" customFormat="1">
      <c r="A3524" s="87"/>
      <c r="B3524" s="87"/>
      <c r="C3524" s="361"/>
      <c r="D3524" s="87"/>
      <c r="E3524" s="361"/>
      <c r="F3524" s="87"/>
      <c r="G3524" s="87"/>
      <c r="H3524" s="87"/>
      <c r="I3524" s="16"/>
      <c r="J3524" s="16"/>
      <c r="K3524" s="32"/>
      <c r="L3524" s="16"/>
      <c r="M3524" s="16"/>
      <c r="N3524" s="16"/>
      <c r="AA3524" s="20"/>
      <c r="AB3524" s="20"/>
      <c r="AC3524" s="20"/>
      <c r="AD3524" s="20"/>
      <c r="AE3524" s="20"/>
      <c r="AF3524" s="20"/>
      <c r="AG3524" s="20"/>
      <c r="AH3524" s="20"/>
    </row>
    <row r="3525" spans="1:34" s="1" customFormat="1">
      <c r="A3525" s="87"/>
      <c r="B3525" s="87"/>
      <c r="C3525" s="361"/>
      <c r="D3525" s="87"/>
      <c r="E3525" s="361"/>
      <c r="F3525" s="87"/>
      <c r="G3525" s="87"/>
      <c r="H3525" s="87"/>
      <c r="I3525" s="16"/>
      <c r="J3525" s="16"/>
      <c r="K3525" s="32"/>
      <c r="L3525" s="16"/>
      <c r="M3525" s="16"/>
      <c r="N3525" s="16"/>
      <c r="AA3525" s="20"/>
      <c r="AB3525" s="20"/>
      <c r="AC3525" s="20"/>
      <c r="AD3525" s="20"/>
      <c r="AE3525" s="20"/>
      <c r="AF3525" s="20"/>
      <c r="AG3525" s="20"/>
      <c r="AH3525" s="20"/>
    </row>
    <row r="3526" spans="1:34" s="1" customFormat="1">
      <c r="A3526" s="87"/>
      <c r="B3526" s="87"/>
      <c r="C3526" s="361"/>
      <c r="D3526" s="87"/>
      <c r="E3526" s="361"/>
      <c r="F3526" s="87"/>
      <c r="G3526" s="87"/>
      <c r="H3526" s="87"/>
      <c r="I3526" s="16"/>
      <c r="J3526" s="16"/>
      <c r="K3526" s="32"/>
      <c r="L3526" s="16"/>
      <c r="M3526" s="16"/>
      <c r="N3526" s="16"/>
      <c r="AA3526" s="20"/>
      <c r="AB3526" s="20"/>
      <c r="AC3526" s="20"/>
      <c r="AD3526" s="20"/>
      <c r="AE3526" s="20"/>
      <c r="AF3526" s="20"/>
      <c r="AG3526" s="20"/>
      <c r="AH3526" s="20"/>
    </row>
    <row r="3527" spans="1:34" s="1" customFormat="1">
      <c r="A3527" s="87"/>
      <c r="B3527" s="87"/>
      <c r="C3527" s="361"/>
      <c r="D3527" s="87"/>
      <c r="E3527" s="361"/>
      <c r="F3527" s="87"/>
      <c r="G3527" s="87"/>
      <c r="H3527" s="87"/>
      <c r="I3527" s="16"/>
      <c r="J3527" s="16"/>
      <c r="K3527" s="32"/>
      <c r="L3527" s="16"/>
      <c r="M3527" s="16"/>
      <c r="N3527" s="16"/>
      <c r="AA3527" s="20"/>
      <c r="AB3527" s="20"/>
      <c r="AC3527" s="20"/>
      <c r="AD3527" s="20"/>
      <c r="AE3527" s="20"/>
      <c r="AF3527" s="20"/>
      <c r="AG3527" s="20"/>
      <c r="AH3527" s="20"/>
    </row>
    <row r="3528" spans="1:34" s="1" customFormat="1">
      <c r="A3528" s="87"/>
      <c r="B3528" s="87"/>
      <c r="C3528" s="361"/>
      <c r="D3528" s="87"/>
      <c r="E3528" s="361"/>
      <c r="F3528" s="87"/>
      <c r="G3528" s="87"/>
      <c r="H3528" s="87"/>
      <c r="I3528" s="16"/>
      <c r="J3528" s="16"/>
      <c r="K3528" s="32"/>
      <c r="L3528" s="16"/>
      <c r="M3528" s="16"/>
      <c r="N3528" s="16"/>
      <c r="AA3528" s="20"/>
      <c r="AB3528" s="20"/>
      <c r="AC3528" s="20"/>
      <c r="AD3528" s="20"/>
      <c r="AE3528" s="20"/>
      <c r="AF3528" s="20"/>
      <c r="AG3528" s="20"/>
      <c r="AH3528" s="20"/>
    </row>
    <row r="3529" spans="1:34" s="1" customFormat="1">
      <c r="A3529" s="87"/>
      <c r="B3529" s="87"/>
      <c r="C3529" s="361"/>
      <c r="D3529" s="87"/>
      <c r="E3529" s="361"/>
      <c r="F3529" s="87"/>
      <c r="G3529" s="87"/>
      <c r="H3529" s="87"/>
      <c r="I3529" s="16"/>
      <c r="J3529" s="16"/>
      <c r="K3529" s="32"/>
      <c r="L3529" s="16"/>
      <c r="M3529" s="16"/>
      <c r="N3529" s="16"/>
      <c r="AA3529" s="20"/>
      <c r="AB3529" s="20"/>
      <c r="AC3529" s="20"/>
      <c r="AD3529" s="20"/>
      <c r="AE3529" s="20"/>
      <c r="AF3529" s="20"/>
      <c r="AG3529" s="20"/>
      <c r="AH3529" s="20"/>
    </row>
    <row r="3530" spans="1:34" s="1" customFormat="1">
      <c r="A3530" s="87"/>
      <c r="B3530" s="87"/>
      <c r="C3530" s="361"/>
      <c r="D3530" s="87"/>
      <c r="E3530" s="361"/>
      <c r="F3530" s="87"/>
      <c r="G3530" s="87"/>
      <c r="H3530" s="87"/>
      <c r="I3530" s="16"/>
      <c r="J3530" s="16"/>
      <c r="K3530" s="32"/>
      <c r="L3530" s="16"/>
      <c r="M3530" s="16"/>
      <c r="N3530" s="16"/>
      <c r="AA3530" s="20"/>
      <c r="AB3530" s="20"/>
      <c r="AC3530" s="20"/>
      <c r="AD3530" s="20"/>
      <c r="AE3530" s="20"/>
      <c r="AF3530" s="20"/>
      <c r="AG3530" s="20"/>
      <c r="AH3530" s="20"/>
    </row>
    <row r="3531" spans="1:34" s="1" customFormat="1">
      <c r="A3531" s="87"/>
      <c r="B3531" s="87"/>
      <c r="C3531" s="361"/>
      <c r="D3531" s="87"/>
      <c r="E3531" s="361"/>
      <c r="F3531" s="87"/>
      <c r="G3531" s="87"/>
      <c r="H3531" s="87"/>
      <c r="I3531" s="16"/>
      <c r="J3531" s="16"/>
      <c r="K3531" s="32"/>
      <c r="L3531" s="16"/>
      <c r="M3531" s="16"/>
      <c r="N3531" s="16"/>
      <c r="AA3531" s="20"/>
      <c r="AB3531" s="20"/>
      <c r="AC3531" s="20"/>
      <c r="AD3531" s="20"/>
      <c r="AE3531" s="20"/>
      <c r="AF3531" s="20"/>
      <c r="AG3531" s="20"/>
      <c r="AH3531" s="20"/>
    </row>
    <row r="3532" spans="1:34" s="1" customFormat="1">
      <c r="A3532" s="87"/>
      <c r="B3532" s="87"/>
      <c r="C3532" s="361"/>
      <c r="D3532" s="87"/>
      <c r="E3532" s="361"/>
      <c r="F3532" s="87"/>
      <c r="G3532" s="87"/>
      <c r="H3532" s="87"/>
      <c r="I3532" s="16"/>
      <c r="J3532" s="16"/>
      <c r="K3532" s="32"/>
      <c r="L3532" s="16"/>
      <c r="M3532" s="16"/>
      <c r="N3532" s="16"/>
      <c r="AA3532" s="20"/>
      <c r="AB3532" s="20"/>
      <c r="AC3532" s="20"/>
      <c r="AD3532" s="20"/>
      <c r="AE3532" s="20"/>
      <c r="AF3532" s="20"/>
      <c r="AG3532" s="20"/>
      <c r="AH3532" s="20"/>
    </row>
    <row r="3533" spans="1:34" s="1" customFormat="1">
      <c r="A3533" s="87"/>
      <c r="B3533" s="87"/>
      <c r="C3533" s="361"/>
      <c r="D3533" s="87"/>
      <c r="E3533" s="361"/>
      <c r="F3533" s="87"/>
      <c r="G3533" s="87"/>
      <c r="H3533" s="87"/>
      <c r="I3533" s="16"/>
      <c r="J3533" s="16"/>
      <c r="K3533" s="32"/>
      <c r="L3533" s="16"/>
      <c r="M3533" s="16"/>
      <c r="N3533" s="16"/>
      <c r="AA3533" s="20"/>
      <c r="AB3533" s="20"/>
      <c r="AC3533" s="20"/>
      <c r="AD3533" s="20"/>
      <c r="AE3533" s="20"/>
      <c r="AF3533" s="20"/>
      <c r="AG3533" s="20"/>
      <c r="AH3533" s="20"/>
    </row>
    <row r="3534" spans="1:34" s="1" customFormat="1">
      <c r="A3534" s="87"/>
      <c r="B3534" s="87"/>
      <c r="C3534" s="361"/>
      <c r="D3534" s="87"/>
      <c r="E3534" s="361"/>
      <c r="F3534" s="87"/>
      <c r="G3534" s="87"/>
      <c r="H3534" s="87"/>
      <c r="I3534" s="16"/>
      <c r="J3534" s="16"/>
      <c r="K3534" s="32"/>
      <c r="L3534" s="16"/>
      <c r="M3534" s="16"/>
      <c r="N3534" s="16"/>
      <c r="AA3534" s="20"/>
      <c r="AB3534" s="20"/>
      <c r="AC3534" s="20"/>
      <c r="AD3534" s="20"/>
      <c r="AE3534" s="20"/>
      <c r="AF3534" s="20"/>
      <c r="AG3534" s="20"/>
      <c r="AH3534" s="20"/>
    </row>
    <row r="3535" spans="1:34" s="1" customFormat="1">
      <c r="A3535" s="87"/>
      <c r="B3535" s="87"/>
      <c r="C3535" s="361"/>
      <c r="D3535" s="87"/>
      <c r="E3535" s="361"/>
      <c r="F3535" s="87"/>
      <c r="G3535" s="87"/>
      <c r="H3535" s="87"/>
      <c r="I3535" s="16"/>
      <c r="J3535" s="16"/>
      <c r="K3535" s="32"/>
      <c r="L3535" s="16"/>
      <c r="M3535" s="16"/>
      <c r="N3535" s="16"/>
      <c r="AA3535" s="20"/>
      <c r="AB3535" s="20"/>
      <c r="AC3535" s="20"/>
      <c r="AD3535" s="20"/>
      <c r="AE3535" s="20"/>
      <c r="AF3535" s="20"/>
      <c r="AG3535" s="20"/>
      <c r="AH3535" s="20"/>
    </row>
    <row r="3536" spans="1:34" s="1" customFormat="1">
      <c r="A3536" s="87"/>
      <c r="B3536" s="87"/>
      <c r="C3536" s="361"/>
      <c r="D3536" s="87"/>
      <c r="E3536" s="361"/>
      <c r="F3536" s="87"/>
      <c r="G3536" s="87"/>
      <c r="H3536" s="87"/>
      <c r="I3536" s="16"/>
      <c r="J3536" s="16"/>
      <c r="K3536" s="32"/>
      <c r="L3536" s="16"/>
      <c r="M3536" s="16"/>
      <c r="N3536" s="16"/>
      <c r="AA3536" s="20"/>
      <c r="AB3536" s="20"/>
      <c r="AC3536" s="20"/>
      <c r="AD3536" s="20"/>
      <c r="AE3536" s="20"/>
      <c r="AF3536" s="20"/>
      <c r="AG3536" s="20"/>
      <c r="AH3536" s="20"/>
    </row>
    <row r="3537" spans="1:34" s="1" customFormat="1">
      <c r="A3537" s="87"/>
      <c r="B3537" s="87"/>
      <c r="C3537" s="361"/>
      <c r="D3537" s="87"/>
      <c r="E3537" s="361"/>
      <c r="F3537" s="87"/>
      <c r="G3537" s="87"/>
      <c r="H3537" s="87"/>
      <c r="I3537" s="16"/>
      <c r="J3537" s="16"/>
      <c r="K3537" s="32"/>
      <c r="L3537" s="16"/>
      <c r="M3537" s="16"/>
      <c r="N3537" s="16"/>
      <c r="AA3537" s="20"/>
      <c r="AB3537" s="20"/>
      <c r="AC3537" s="20"/>
      <c r="AD3537" s="20"/>
      <c r="AE3537" s="20"/>
      <c r="AF3537" s="20"/>
      <c r="AG3537" s="20"/>
      <c r="AH3537" s="20"/>
    </row>
    <row r="3538" spans="1:34" s="1" customFormat="1">
      <c r="A3538" s="87"/>
      <c r="B3538" s="87"/>
      <c r="C3538" s="361"/>
      <c r="D3538" s="87"/>
      <c r="E3538" s="361"/>
      <c r="F3538" s="87"/>
      <c r="G3538" s="87"/>
      <c r="H3538" s="87"/>
      <c r="I3538" s="16"/>
      <c r="J3538" s="16"/>
      <c r="K3538" s="32"/>
      <c r="L3538" s="16"/>
      <c r="M3538" s="16"/>
      <c r="N3538" s="16"/>
      <c r="AA3538" s="20"/>
      <c r="AB3538" s="20"/>
      <c r="AC3538" s="20"/>
      <c r="AD3538" s="20"/>
      <c r="AE3538" s="20"/>
      <c r="AF3538" s="20"/>
      <c r="AG3538" s="20"/>
      <c r="AH3538" s="20"/>
    </row>
    <row r="3539" spans="1:34" s="1" customFormat="1">
      <c r="A3539" s="87"/>
      <c r="B3539" s="87"/>
      <c r="C3539" s="361"/>
      <c r="D3539" s="87"/>
      <c r="E3539" s="361"/>
      <c r="F3539" s="87"/>
      <c r="G3539" s="87"/>
      <c r="H3539" s="87"/>
      <c r="I3539" s="16"/>
      <c r="J3539" s="16"/>
      <c r="K3539" s="32"/>
      <c r="L3539" s="16"/>
      <c r="M3539" s="16"/>
      <c r="N3539" s="16"/>
      <c r="AA3539" s="20"/>
      <c r="AB3539" s="20"/>
      <c r="AC3539" s="20"/>
      <c r="AD3539" s="20"/>
      <c r="AE3539" s="20"/>
      <c r="AF3539" s="20"/>
      <c r="AG3539" s="20"/>
      <c r="AH3539" s="20"/>
    </row>
    <row r="3540" spans="1:34" s="1" customFormat="1">
      <c r="A3540" s="87"/>
      <c r="B3540" s="87"/>
      <c r="C3540" s="361"/>
      <c r="D3540" s="87"/>
      <c r="E3540" s="361"/>
      <c r="F3540" s="87"/>
      <c r="G3540" s="87"/>
      <c r="H3540" s="87"/>
      <c r="I3540" s="16"/>
      <c r="J3540" s="16"/>
      <c r="K3540" s="32"/>
      <c r="L3540" s="16"/>
      <c r="M3540" s="16"/>
      <c r="N3540" s="16"/>
      <c r="AA3540" s="20"/>
      <c r="AB3540" s="20"/>
      <c r="AC3540" s="20"/>
      <c r="AD3540" s="20"/>
      <c r="AE3540" s="20"/>
      <c r="AF3540" s="20"/>
      <c r="AG3540" s="20"/>
      <c r="AH3540" s="20"/>
    </row>
    <row r="3541" spans="1:34" s="1" customFormat="1">
      <c r="A3541" s="87"/>
      <c r="B3541" s="87"/>
      <c r="C3541" s="361"/>
      <c r="D3541" s="87"/>
      <c r="E3541" s="361"/>
      <c r="F3541" s="87"/>
      <c r="G3541" s="87"/>
      <c r="H3541" s="87"/>
      <c r="I3541" s="16"/>
      <c r="J3541" s="16"/>
      <c r="K3541" s="32"/>
      <c r="L3541" s="16"/>
      <c r="M3541" s="16"/>
      <c r="N3541" s="16"/>
      <c r="AA3541" s="20"/>
      <c r="AB3541" s="20"/>
      <c r="AC3541" s="20"/>
      <c r="AD3541" s="20"/>
      <c r="AE3541" s="20"/>
      <c r="AF3541" s="20"/>
      <c r="AG3541" s="20"/>
      <c r="AH3541" s="20"/>
    </row>
    <row r="3542" spans="1:34" s="1" customFormat="1">
      <c r="A3542" s="87"/>
      <c r="B3542" s="87"/>
      <c r="C3542" s="361"/>
      <c r="D3542" s="87"/>
      <c r="E3542" s="361"/>
      <c r="F3542" s="87"/>
      <c r="G3542" s="87"/>
      <c r="H3542" s="87"/>
      <c r="I3542" s="16"/>
      <c r="J3542" s="16"/>
      <c r="K3542" s="32"/>
      <c r="L3542" s="16"/>
      <c r="M3542" s="16"/>
      <c r="N3542" s="16"/>
      <c r="AA3542" s="20"/>
      <c r="AB3542" s="20"/>
      <c r="AC3542" s="20"/>
      <c r="AD3542" s="20"/>
      <c r="AE3542" s="20"/>
      <c r="AF3542" s="20"/>
      <c r="AG3542" s="20"/>
      <c r="AH3542" s="20"/>
    </row>
    <row r="3543" spans="1:34" s="1" customFormat="1">
      <c r="A3543" s="87"/>
      <c r="B3543" s="87"/>
      <c r="C3543" s="361"/>
      <c r="D3543" s="87"/>
      <c r="E3543" s="361"/>
      <c r="F3543" s="87"/>
      <c r="G3543" s="87"/>
      <c r="H3543" s="87"/>
      <c r="I3543" s="16"/>
      <c r="J3543" s="16"/>
      <c r="K3543" s="32"/>
      <c r="L3543" s="16"/>
      <c r="M3543" s="16"/>
      <c r="N3543" s="16"/>
      <c r="AA3543" s="20"/>
      <c r="AB3543" s="20"/>
      <c r="AC3543" s="20"/>
      <c r="AD3543" s="20"/>
      <c r="AE3543" s="20"/>
      <c r="AF3543" s="20"/>
      <c r="AG3543" s="20"/>
      <c r="AH3543" s="20"/>
    </row>
    <row r="3544" spans="1:34" s="1" customFormat="1">
      <c r="A3544" s="87"/>
      <c r="B3544" s="87"/>
      <c r="C3544" s="361"/>
      <c r="D3544" s="87"/>
      <c r="E3544" s="361"/>
      <c r="F3544" s="87"/>
      <c r="G3544" s="87"/>
      <c r="H3544" s="87"/>
      <c r="I3544" s="16"/>
      <c r="J3544" s="16"/>
      <c r="K3544" s="32"/>
      <c r="L3544" s="16"/>
      <c r="M3544" s="16"/>
      <c r="N3544" s="16"/>
      <c r="AA3544" s="20"/>
      <c r="AB3544" s="20"/>
      <c r="AC3544" s="20"/>
      <c r="AD3544" s="20"/>
      <c r="AE3544" s="20"/>
      <c r="AF3544" s="20"/>
      <c r="AG3544" s="20"/>
      <c r="AH3544" s="20"/>
    </row>
    <row r="3545" spans="1:34" s="1" customFormat="1">
      <c r="A3545" s="87"/>
      <c r="B3545" s="87"/>
      <c r="C3545" s="361"/>
      <c r="D3545" s="87"/>
      <c r="E3545" s="361"/>
      <c r="F3545" s="87"/>
      <c r="G3545" s="87"/>
      <c r="H3545" s="87"/>
      <c r="I3545" s="16"/>
      <c r="J3545" s="16"/>
      <c r="K3545" s="32"/>
      <c r="L3545" s="16"/>
      <c r="M3545" s="16"/>
      <c r="N3545" s="16"/>
      <c r="AA3545" s="20"/>
      <c r="AB3545" s="20"/>
      <c r="AC3545" s="20"/>
      <c r="AD3545" s="20"/>
      <c r="AE3545" s="20"/>
      <c r="AF3545" s="20"/>
      <c r="AG3545" s="20"/>
      <c r="AH3545" s="20"/>
    </row>
    <row r="3546" spans="1:34" s="1" customFormat="1">
      <c r="A3546" s="87"/>
      <c r="B3546" s="87"/>
      <c r="C3546" s="361"/>
      <c r="D3546" s="87"/>
      <c r="E3546" s="361"/>
      <c r="F3546" s="87"/>
      <c r="G3546" s="87"/>
      <c r="H3546" s="87"/>
      <c r="I3546" s="16"/>
      <c r="J3546" s="16"/>
      <c r="K3546" s="32"/>
      <c r="L3546" s="16"/>
      <c r="M3546" s="16"/>
      <c r="N3546" s="16"/>
      <c r="AA3546" s="20"/>
      <c r="AB3546" s="20"/>
      <c r="AC3546" s="20"/>
      <c r="AD3546" s="20"/>
      <c r="AE3546" s="20"/>
      <c r="AF3546" s="20"/>
      <c r="AG3546" s="20"/>
      <c r="AH3546" s="20"/>
    </row>
    <row r="3547" spans="1:34" s="1" customFormat="1">
      <c r="A3547" s="87"/>
      <c r="B3547" s="87"/>
      <c r="C3547" s="361"/>
      <c r="D3547" s="87"/>
      <c r="E3547" s="361"/>
      <c r="F3547" s="87"/>
      <c r="G3547" s="87"/>
      <c r="H3547" s="87"/>
      <c r="I3547" s="16"/>
      <c r="J3547" s="16"/>
      <c r="K3547" s="32"/>
      <c r="L3547" s="16"/>
      <c r="M3547" s="16"/>
      <c r="N3547" s="16"/>
      <c r="AA3547" s="20"/>
      <c r="AB3547" s="20"/>
      <c r="AC3547" s="20"/>
      <c r="AD3547" s="20"/>
      <c r="AE3547" s="20"/>
      <c r="AF3547" s="20"/>
      <c r="AG3547" s="20"/>
      <c r="AH3547" s="20"/>
    </row>
    <row r="3548" spans="1:34" s="1" customFormat="1">
      <c r="A3548" s="87"/>
      <c r="B3548" s="87"/>
      <c r="C3548" s="361"/>
      <c r="D3548" s="87"/>
      <c r="E3548" s="361"/>
      <c r="F3548" s="87"/>
      <c r="G3548" s="87"/>
      <c r="H3548" s="87"/>
      <c r="I3548" s="16"/>
      <c r="J3548" s="16"/>
      <c r="K3548" s="32"/>
      <c r="L3548" s="16"/>
      <c r="M3548" s="16"/>
      <c r="N3548" s="16"/>
      <c r="AA3548" s="20"/>
      <c r="AB3548" s="20"/>
      <c r="AC3548" s="20"/>
      <c r="AD3548" s="20"/>
      <c r="AE3548" s="20"/>
      <c r="AF3548" s="20"/>
      <c r="AG3548" s="20"/>
      <c r="AH3548" s="20"/>
    </row>
    <row r="3549" spans="1:34" s="1" customFormat="1">
      <c r="A3549" s="87"/>
      <c r="B3549" s="87"/>
      <c r="C3549" s="361"/>
      <c r="D3549" s="87"/>
      <c r="E3549" s="361"/>
      <c r="F3549" s="87"/>
      <c r="G3549" s="87"/>
      <c r="H3549" s="87"/>
      <c r="I3549" s="16"/>
      <c r="J3549" s="16"/>
      <c r="K3549" s="32"/>
      <c r="L3549" s="16"/>
      <c r="M3549" s="16"/>
      <c r="N3549" s="16"/>
      <c r="AA3549" s="20"/>
      <c r="AB3549" s="20"/>
      <c r="AC3549" s="20"/>
      <c r="AD3549" s="20"/>
      <c r="AE3549" s="20"/>
      <c r="AF3549" s="20"/>
      <c r="AG3549" s="20"/>
      <c r="AH3549" s="20"/>
    </row>
    <row r="3550" spans="1:34" s="1" customFormat="1">
      <c r="A3550" s="87"/>
      <c r="B3550" s="87"/>
      <c r="C3550" s="361"/>
      <c r="D3550" s="87"/>
      <c r="E3550" s="361"/>
      <c r="F3550" s="87"/>
      <c r="G3550" s="87"/>
      <c r="H3550" s="87"/>
      <c r="I3550" s="16"/>
      <c r="J3550" s="16"/>
      <c r="K3550" s="32"/>
      <c r="L3550" s="16"/>
      <c r="M3550" s="16"/>
      <c r="N3550" s="16"/>
      <c r="AA3550" s="20"/>
      <c r="AB3550" s="20"/>
      <c r="AC3550" s="20"/>
      <c r="AD3550" s="20"/>
      <c r="AE3550" s="20"/>
      <c r="AF3550" s="20"/>
      <c r="AG3550" s="20"/>
      <c r="AH3550" s="20"/>
    </row>
    <row r="3551" spans="1:34" s="1" customFormat="1">
      <c r="A3551" s="87"/>
      <c r="B3551" s="87"/>
      <c r="C3551" s="361"/>
      <c r="D3551" s="87"/>
      <c r="E3551" s="361"/>
      <c r="F3551" s="87"/>
      <c r="G3551" s="87"/>
      <c r="H3551" s="87"/>
      <c r="I3551" s="16"/>
      <c r="J3551" s="16"/>
      <c r="K3551" s="32"/>
      <c r="L3551" s="16"/>
      <c r="M3551" s="16"/>
      <c r="N3551" s="16"/>
      <c r="AA3551" s="20"/>
      <c r="AB3551" s="20"/>
      <c r="AC3551" s="20"/>
      <c r="AD3551" s="20"/>
      <c r="AE3551" s="20"/>
      <c r="AF3551" s="20"/>
      <c r="AG3551" s="20"/>
      <c r="AH3551" s="20"/>
    </row>
    <row r="3552" spans="1:34" s="1" customFormat="1">
      <c r="A3552" s="87"/>
      <c r="B3552" s="87"/>
      <c r="C3552" s="361"/>
      <c r="D3552" s="87"/>
      <c r="E3552" s="361"/>
      <c r="F3552" s="87"/>
      <c r="G3552" s="87"/>
      <c r="H3552" s="87"/>
      <c r="I3552" s="16"/>
      <c r="J3552" s="16"/>
      <c r="K3552" s="32"/>
      <c r="L3552" s="16"/>
      <c r="M3552" s="16"/>
      <c r="N3552" s="16"/>
      <c r="AA3552" s="20"/>
      <c r="AB3552" s="20"/>
      <c r="AC3552" s="20"/>
      <c r="AD3552" s="20"/>
      <c r="AE3552" s="20"/>
      <c r="AF3552" s="20"/>
      <c r="AG3552" s="20"/>
      <c r="AH3552" s="20"/>
    </row>
    <row r="3553" spans="1:34" s="1" customFormat="1">
      <c r="A3553" s="87"/>
      <c r="B3553" s="87"/>
      <c r="C3553" s="361"/>
      <c r="D3553" s="87"/>
      <c r="E3553" s="361"/>
      <c r="F3553" s="87"/>
      <c r="G3553" s="87"/>
      <c r="H3553" s="87"/>
      <c r="I3553" s="16"/>
      <c r="J3553" s="16"/>
      <c r="K3553" s="32"/>
      <c r="L3553" s="16"/>
      <c r="M3553" s="16"/>
      <c r="N3553" s="16"/>
      <c r="AA3553" s="20"/>
      <c r="AB3553" s="20"/>
      <c r="AC3553" s="20"/>
      <c r="AD3553" s="20"/>
      <c r="AE3553" s="20"/>
      <c r="AF3553" s="20"/>
      <c r="AG3553" s="20"/>
      <c r="AH3553" s="20"/>
    </row>
    <row r="3554" spans="1:34" s="1" customFormat="1">
      <c r="A3554" s="87"/>
      <c r="B3554" s="87"/>
      <c r="C3554" s="361"/>
      <c r="D3554" s="87"/>
      <c r="E3554" s="361"/>
      <c r="F3554" s="87"/>
      <c r="G3554" s="87"/>
      <c r="H3554" s="87"/>
      <c r="I3554" s="16"/>
      <c r="J3554" s="16"/>
      <c r="K3554" s="32"/>
      <c r="L3554" s="16"/>
      <c r="M3554" s="16"/>
      <c r="N3554" s="16"/>
      <c r="AA3554" s="20"/>
      <c r="AB3554" s="20"/>
      <c r="AC3554" s="20"/>
      <c r="AD3554" s="20"/>
      <c r="AE3554" s="20"/>
      <c r="AF3554" s="20"/>
      <c r="AG3554" s="20"/>
      <c r="AH3554" s="20"/>
    </row>
    <row r="3555" spans="1:34" s="1" customFormat="1">
      <c r="A3555" s="87"/>
      <c r="B3555" s="87"/>
      <c r="C3555" s="361"/>
      <c r="D3555" s="87"/>
      <c r="E3555" s="361"/>
      <c r="F3555" s="87"/>
      <c r="G3555" s="87"/>
      <c r="H3555" s="87"/>
      <c r="I3555" s="16"/>
      <c r="J3555" s="16"/>
      <c r="K3555" s="32"/>
      <c r="L3555" s="16"/>
      <c r="M3555" s="16"/>
      <c r="N3555" s="16"/>
      <c r="AA3555" s="20"/>
      <c r="AB3555" s="20"/>
      <c r="AC3555" s="20"/>
      <c r="AD3555" s="20"/>
      <c r="AE3555" s="20"/>
      <c r="AF3555" s="20"/>
      <c r="AG3555" s="20"/>
      <c r="AH3555" s="20"/>
    </row>
    <row r="3556" spans="1:34" s="1" customFormat="1">
      <c r="A3556" s="87"/>
      <c r="B3556" s="87"/>
      <c r="C3556" s="361"/>
      <c r="D3556" s="87"/>
      <c r="E3556" s="361"/>
      <c r="F3556" s="87"/>
      <c r="G3556" s="87"/>
      <c r="H3556" s="87"/>
      <c r="I3556" s="16"/>
      <c r="J3556" s="16"/>
      <c r="K3556" s="32"/>
      <c r="L3556" s="16"/>
      <c r="M3556" s="16"/>
      <c r="N3556" s="16"/>
      <c r="AA3556" s="20"/>
      <c r="AB3556" s="20"/>
      <c r="AC3556" s="20"/>
      <c r="AD3556" s="20"/>
      <c r="AE3556" s="20"/>
      <c r="AF3556" s="20"/>
      <c r="AG3556" s="20"/>
      <c r="AH3556" s="20"/>
    </row>
    <row r="3557" spans="1:34" s="1" customFormat="1">
      <c r="A3557" s="87"/>
      <c r="B3557" s="87"/>
      <c r="C3557" s="361"/>
      <c r="D3557" s="87"/>
      <c r="E3557" s="361"/>
      <c r="F3557" s="87"/>
      <c r="G3557" s="87"/>
      <c r="H3557" s="87"/>
      <c r="I3557" s="16"/>
      <c r="J3557" s="16"/>
      <c r="K3557" s="32"/>
      <c r="L3557" s="16"/>
      <c r="M3557" s="16"/>
      <c r="N3557" s="16"/>
      <c r="AA3557" s="20"/>
      <c r="AB3557" s="20"/>
      <c r="AC3557" s="20"/>
      <c r="AD3557" s="20"/>
      <c r="AE3557" s="20"/>
      <c r="AF3557" s="20"/>
      <c r="AG3557" s="20"/>
      <c r="AH3557" s="20"/>
    </row>
    <row r="3558" spans="1:34" s="1" customFormat="1">
      <c r="A3558" s="87"/>
      <c r="B3558" s="87"/>
      <c r="C3558" s="361"/>
      <c r="D3558" s="87"/>
      <c r="E3558" s="361"/>
      <c r="F3558" s="87"/>
      <c r="G3558" s="87"/>
      <c r="H3558" s="87"/>
      <c r="I3558" s="16"/>
      <c r="J3558" s="16"/>
      <c r="K3558" s="32"/>
      <c r="L3558" s="16"/>
      <c r="M3558" s="16"/>
      <c r="N3558" s="16"/>
      <c r="AA3558" s="20"/>
      <c r="AB3558" s="20"/>
      <c r="AC3558" s="20"/>
      <c r="AD3558" s="20"/>
      <c r="AE3558" s="20"/>
      <c r="AF3558" s="20"/>
      <c r="AG3558" s="20"/>
      <c r="AH3558" s="20"/>
    </row>
    <row r="3559" spans="1:34" s="1" customFormat="1">
      <c r="A3559" s="87"/>
      <c r="B3559" s="87"/>
      <c r="C3559" s="361"/>
      <c r="D3559" s="87"/>
      <c r="E3559" s="361"/>
      <c r="F3559" s="87"/>
      <c r="G3559" s="87"/>
      <c r="H3559" s="87"/>
      <c r="I3559" s="16"/>
      <c r="J3559" s="16"/>
      <c r="K3559" s="32"/>
      <c r="L3559" s="16"/>
      <c r="M3559" s="16"/>
      <c r="N3559" s="16"/>
      <c r="AA3559" s="20"/>
      <c r="AB3559" s="20"/>
      <c r="AC3559" s="20"/>
      <c r="AD3559" s="20"/>
      <c r="AE3559" s="20"/>
      <c r="AF3559" s="20"/>
      <c r="AG3559" s="20"/>
      <c r="AH3559" s="20"/>
    </row>
    <row r="3560" spans="1:34" s="1" customFormat="1">
      <c r="A3560" s="87"/>
      <c r="B3560" s="87"/>
      <c r="C3560" s="361"/>
      <c r="D3560" s="87"/>
      <c r="E3560" s="361"/>
      <c r="F3560" s="87"/>
      <c r="G3560" s="87"/>
      <c r="H3560" s="87"/>
      <c r="I3560" s="16"/>
      <c r="J3560" s="16"/>
      <c r="K3560" s="32"/>
      <c r="L3560" s="16"/>
      <c r="M3560" s="16"/>
      <c r="N3560" s="16"/>
      <c r="AA3560" s="20"/>
      <c r="AB3560" s="20"/>
      <c r="AC3560" s="20"/>
      <c r="AD3560" s="20"/>
      <c r="AE3560" s="20"/>
      <c r="AF3560" s="20"/>
      <c r="AG3560" s="20"/>
      <c r="AH3560" s="20"/>
    </row>
    <row r="3561" spans="1:34" s="1" customFormat="1">
      <c r="A3561" s="87"/>
      <c r="B3561" s="87"/>
      <c r="C3561" s="361"/>
      <c r="D3561" s="87"/>
      <c r="E3561" s="361"/>
      <c r="F3561" s="87"/>
      <c r="G3561" s="87"/>
      <c r="H3561" s="87"/>
      <c r="I3561" s="16"/>
      <c r="J3561" s="16"/>
      <c r="K3561" s="32"/>
      <c r="L3561" s="16"/>
      <c r="M3561" s="16"/>
      <c r="N3561" s="16"/>
      <c r="AA3561" s="20"/>
      <c r="AB3561" s="20"/>
      <c r="AC3561" s="20"/>
      <c r="AD3561" s="20"/>
      <c r="AE3561" s="20"/>
      <c r="AF3561" s="20"/>
      <c r="AG3561" s="20"/>
      <c r="AH3561" s="20"/>
    </row>
    <row r="3562" spans="1:34" s="1" customFormat="1">
      <c r="A3562" s="87"/>
      <c r="B3562" s="87"/>
      <c r="C3562" s="361"/>
      <c r="D3562" s="87"/>
      <c r="E3562" s="361"/>
      <c r="F3562" s="87"/>
      <c r="G3562" s="87"/>
      <c r="H3562" s="87"/>
      <c r="I3562" s="16"/>
      <c r="J3562" s="16"/>
      <c r="K3562" s="32"/>
      <c r="L3562" s="16"/>
      <c r="M3562" s="16"/>
      <c r="N3562" s="16"/>
      <c r="AA3562" s="20"/>
      <c r="AB3562" s="20"/>
      <c r="AC3562" s="20"/>
      <c r="AD3562" s="20"/>
      <c r="AE3562" s="20"/>
      <c r="AF3562" s="20"/>
      <c r="AG3562" s="20"/>
      <c r="AH3562" s="20"/>
    </row>
    <row r="3563" spans="1:34" s="1" customFormat="1">
      <c r="A3563" s="87"/>
      <c r="B3563" s="87"/>
      <c r="C3563" s="361"/>
      <c r="D3563" s="87"/>
      <c r="E3563" s="361"/>
      <c r="F3563" s="87"/>
      <c r="G3563" s="87"/>
      <c r="H3563" s="87"/>
      <c r="I3563" s="16"/>
      <c r="J3563" s="16"/>
      <c r="K3563" s="32"/>
      <c r="L3563" s="16"/>
      <c r="M3563" s="16"/>
      <c r="N3563" s="16"/>
      <c r="AA3563" s="20"/>
      <c r="AB3563" s="20"/>
      <c r="AC3563" s="20"/>
      <c r="AD3563" s="20"/>
      <c r="AE3563" s="20"/>
      <c r="AF3563" s="20"/>
      <c r="AG3563" s="20"/>
      <c r="AH3563" s="20"/>
    </row>
    <row r="3564" spans="1:34" s="1" customFormat="1">
      <c r="A3564" s="87"/>
      <c r="B3564" s="87"/>
      <c r="C3564" s="361"/>
      <c r="D3564" s="87"/>
      <c r="E3564" s="361"/>
      <c r="F3564" s="87"/>
      <c r="G3564" s="87"/>
      <c r="H3564" s="87"/>
      <c r="I3564" s="16"/>
      <c r="J3564" s="16"/>
      <c r="K3564" s="32"/>
      <c r="L3564" s="16"/>
      <c r="M3564" s="16"/>
      <c r="N3564" s="16"/>
      <c r="AA3564" s="20"/>
      <c r="AB3564" s="20"/>
      <c r="AC3564" s="20"/>
      <c r="AD3564" s="20"/>
      <c r="AE3564" s="20"/>
      <c r="AF3564" s="20"/>
      <c r="AG3564" s="20"/>
      <c r="AH3564" s="20"/>
    </row>
    <row r="3565" spans="1:34" s="1" customFormat="1">
      <c r="A3565" s="87"/>
      <c r="B3565" s="87"/>
      <c r="C3565" s="361"/>
      <c r="D3565" s="87"/>
      <c r="E3565" s="361"/>
      <c r="F3565" s="87"/>
      <c r="G3565" s="87"/>
      <c r="H3565" s="87"/>
      <c r="I3565" s="16"/>
      <c r="J3565" s="16"/>
      <c r="K3565" s="32"/>
      <c r="L3565" s="16"/>
      <c r="M3565" s="16"/>
      <c r="N3565" s="16"/>
      <c r="AA3565" s="20"/>
      <c r="AB3565" s="20"/>
      <c r="AC3565" s="20"/>
      <c r="AD3565" s="20"/>
      <c r="AE3565" s="20"/>
      <c r="AF3565" s="20"/>
      <c r="AG3565" s="20"/>
      <c r="AH3565" s="20"/>
    </row>
    <row r="3566" spans="1:34" s="1" customFormat="1">
      <c r="A3566" s="87"/>
      <c r="B3566" s="87"/>
      <c r="C3566" s="361"/>
      <c r="D3566" s="87"/>
      <c r="E3566" s="361"/>
      <c r="F3566" s="87"/>
      <c r="G3566" s="87"/>
      <c r="H3566" s="87"/>
      <c r="I3566" s="16"/>
      <c r="J3566" s="16"/>
      <c r="K3566" s="32"/>
      <c r="L3566" s="16"/>
      <c r="M3566" s="16"/>
      <c r="N3566" s="16"/>
      <c r="AA3566" s="20"/>
      <c r="AB3566" s="20"/>
      <c r="AC3566" s="20"/>
      <c r="AD3566" s="20"/>
      <c r="AE3566" s="20"/>
      <c r="AF3566" s="20"/>
      <c r="AG3566" s="20"/>
      <c r="AH3566" s="20"/>
    </row>
    <row r="3567" spans="1:34" s="1" customFormat="1">
      <c r="A3567" s="87"/>
      <c r="B3567" s="87"/>
      <c r="C3567" s="361"/>
      <c r="D3567" s="87"/>
      <c r="E3567" s="361"/>
      <c r="F3567" s="87"/>
      <c r="G3567" s="87"/>
      <c r="H3567" s="87"/>
      <c r="I3567" s="16"/>
      <c r="J3567" s="16"/>
      <c r="K3567" s="32"/>
      <c r="L3567" s="16"/>
      <c r="M3567" s="16"/>
      <c r="N3567" s="16"/>
      <c r="AA3567" s="20"/>
      <c r="AB3567" s="20"/>
      <c r="AC3567" s="20"/>
      <c r="AD3567" s="20"/>
      <c r="AE3567" s="20"/>
      <c r="AF3567" s="20"/>
      <c r="AG3567" s="20"/>
      <c r="AH3567" s="20"/>
    </row>
    <row r="3568" spans="1:34" s="1" customFormat="1">
      <c r="A3568" s="87"/>
      <c r="B3568" s="87"/>
      <c r="C3568" s="361"/>
      <c r="D3568" s="87"/>
      <c r="E3568" s="361"/>
      <c r="F3568" s="87"/>
      <c r="G3568" s="87"/>
      <c r="H3568" s="87"/>
      <c r="I3568" s="16"/>
      <c r="J3568" s="16"/>
      <c r="K3568" s="32"/>
      <c r="L3568" s="16"/>
      <c r="M3568" s="16"/>
      <c r="N3568" s="16"/>
      <c r="AA3568" s="20"/>
      <c r="AB3568" s="20"/>
      <c r="AC3568" s="20"/>
      <c r="AD3568" s="20"/>
      <c r="AE3568" s="20"/>
      <c r="AF3568" s="20"/>
      <c r="AG3568" s="20"/>
      <c r="AH3568" s="20"/>
    </row>
    <row r="3569" spans="1:34" s="1" customFormat="1">
      <c r="A3569" s="87"/>
      <c r="B3569" s="87"/>
      <c r="C3569" s="361"/>
      <c r="D3569" s="87"/>
      <c r="E3569" s="361"/>
      <c r="F3569" s="87"/>
      <c r="G3569" s="87"/>
      <c r="H3569" s="87"/>
      <c r="I3569" s="16"/>
      <c r="J3569" s="16"/>
      <c r="K3569" s="32"/>
      <c r="L3569" s="16"/>
      <c r="M3569" s="16"/>
      <c r="N3569" s="16"/>
      <c r="AA3569" s="20"/>
      <c r="AB3569" s="20"/>
      <c r="AC3569" s="20"/>
      <c r="AD3569" s="20"/>
      <c r="AE3569" s="20"/>
      <c r="AF3569" s="20"/>
      <c r="AG3569" s="20"/>
      <c r="AH3569" s="20"/>
    </row>
    <row r="3570" spans="1:34" s="1" customFormat="1">
      <c r="A3570" s="87"/>
      <c r="B3570" s="87"/>
      <c r="C3570" s="361"/>
      <c r="D3570" s="87"/>
      <c r="E3570" s="361"/>
      <c r="F3570" s="87"/>
      <c r="G3570" s="87"/>
      <c r="H3570" s="87"/>
      <c r="I3570" s="16"/>
      <c r="J3570" s="16"/>
      <c r="K3570" s="32"/>
      <c r="L3570" s="16"/>
      <c r="M3570" s="16"/>
      <c r="N3570" s="16"/>
      <c r="AA3570" s="20"/>
      <c r="AB3570" s="20"/>
      <c r="AC3570" s="20"/>
      <c r="AD3570" s="20"/>
      <c r="AE3570" s="20"/>
      <c r="AF3570" s="20"/>
      <c r="AG3570" s="20"/>
      <c r="AH3570" s="20"/>
    </row>
    <row r="3571" spans="1:34" s="1" customFormat="1">
      <c r="A3571" s="87"/>
      <c r="B3571" s="87"/>
      <c r="C3571" s="361"/>
      <c r="D3571" s="87"/>
      <c r="E3571" s="361"/>
      <c r="F3571" s="87"/>
      <c r="G3571" s="87"/>
      <c r="H3571" s="87"/>
      <c r="I3571" s="16"/>
      <c r="J3571" s="16"/>
      <c r="K3571" s="32"/>
      <c r="L3571" s="16"/>
      <c r="M3571" s="16"/>
      <c r="N3571" s="16"/>
      <c r="AA3571" s="20"/>
      <c r="AB3571" s="20"/>
      <c r="AC3571" s="20"/>
      <c r="AD3571" s="20"/>
      <c r="AE3571" s="20"/>
      <c r="AF3571" s="20"/>
      <c r="AG3571" s="20"/>
      <c r="AH3571" s="20"/>
    </row>
    <row r="3572" spans="1:34" s="1" customFormat="1">
      <c r="A3572" s="87"/>
      <c r="B3572" s="87"/>
      <c r="C3572" s="361"/>
      <c r="D3572" s="87"/>
      <c r="E3572" s="361"/>
      <c r="F3572" s="87"/>
      <c r="G3572" s="87"/>
      <c r="H3572" s="87"/>
      <c r="I3572" s="16"/>
      <c r="J3572" s="16"/>
      <c r="K3572" s="32"/>
      <c r="L3572" s="16"/>
      <c r="M3572" s="16"/>
      <c r="N3572" s="16"/>
      <c r="AA3572" s="20"/>
      <c r="AB3572" s="20"/>
      <c r="AC3572" s="20"/>
      <c r="AD3572" s="20"/>
      <c r="AE3572" s="20"/>
      <c r="AF3572" s="20"/>
      <c r="AG3572" s="20"/>
      <c r="AH3572" s="20"/>
    </row>
    <row r="3573" spans="1:34" s="1" customFormat="1">
      <c r="A3573" s="87"/>
      <c r="B3573" s="87"/>
      <c r="C3573" s="361"/>
      <c r="D3573" s="87"/>
      <c r="E3573" s="361"/>
      <c r="F3573" s="87"/>
      <c r="G3573" s="87"/>
      <c r="H3573" s="87"/>
      <c r="I3573" s="16"/>
      <c r="J3573" s="16"/>
      <c r="K3573" s="32"/>
      <c r="L3573" s="16"/>
      <c r="M3573" s="16"/>
      <c r="N3573" s="16"/>
      <c r="AA3573" s="20"/>
      <c r="AB3573" s="20"/>
      <c r="AC3573" s="20"/>
      <c r="AD3573" s="20"/>
      <c r="AE3573" s="20"/>
      <c r="AF3573" s="20"/>
      <c r="AG3573" s="20"/>
      <c r="AH3573" s="20"/>
    </row>
    <row r="3574" spans="1:34" s="1" customFormat="1">
      <c r="A3574" s="87"/>
      <c r="B3574" s="87"/>
      <c r="C3574" s="361"/>
      <c r="D3574" s="87"/>
      <c r="E3574" s="361"/>
      <c r="F3574" s="87"/>
      <c r="G3574" s="87"/>
      <c r="H3574" s="87"/>
      <c r="I3574" s="16"/>
      <c r="J3574" s="16"/>
      <c r="K3574" s="32"/>
      <c r="L3574" s="16"/>
      <c r="M3574" s="16"/>
      <c r="N3574" s="16"/>
      <c r="AA3574" s="20"/>
      <c r="AB3574" s="20"/>
      <c r="AC3574" s="20"/>
      <c r="AD3574" s="20"/>
      <c r="AE3574" s="20"/>
      <c r="AF3574" s="20"/>
      <c r="AG3574" s="20"/>
      <c r="AH3574" s="20"/>
    </row>
    <row r="3575" spans="1:34" s="1" customFormat="1">
      <c r="A3575" s="87"/>
      <c r="B3575" s="87"/>
      <c r="C3575" s="361"/>
      <c r="D3575" s="87"/>
      <c r="E3575" s="361"/>
      <c r="F3575" s="87"/>
      <c r="G3575" s="87"/>
      <c r="H3575" s="87"/>
      <c r="I3575" s="16"/>
      <c r="J3575" s="16"/>
      <c r="K3575" s="32"/>
      <c r="L3575" s="16"/>
      <c r="M3575" s="16"/>
      <c r="N3575" s="16"/>
      <c r="AA3575" s="20"/>
      <c r="AB3575" s="20"/>
      <c r="AC3575" s="20"/>
      <c r="AD3575" s="20"/>
      <c r="AE3575" s="20"/>
      <c r="AF3575" s="20"/>
      <c r="AG3575" s="20"/>
      <c r="AH3575" s="20"/>
    </row>
    <row r="3576" spans="1:34" s="1" customFormat="1">
      <c r="A3576" s="87"/>
      <c r="B3576" s="87"/>
      <c r="C3576" s="361"/>
      <c r="D3576" s="87"/>
      <c r="E3576" s="361"/>
      <c r="F3576" s="87"/>
      <c r="G3576" s="87"/>
      <c r="H3576" s="87"/>
      <c r="I3576" s="16"/>
      <c r="J3576" s="16"/>
      <c r="K3576" s="32"/>
      <c r="L3576" s="16"/>
      <c r="M3576" s="16"/>
      <c r="N3576" s="16"/>
      <c r="AA3576" s="20"/>
      <c r="AB3576" s="20"/>
      <c r="AC3576" s="20"/>
      <c r="AD3576" s="20"/>
      <c r="AE3576" s="20"/>
      <c r="AF3576" s="20"/>
      <c r="AG3576" s="20"/>
      <c r="AH3576" s="20"/>
    </row>
    <row r="3577" spans="1:34" s="1" customFormat="1">
      <c r="A3577" s="87"/>
      <c r="B3577" s="87"/>
      <c r="C3577" s="361"/>
      <c r="D3577" s="87"/>
      <c r="E3577" s="361"/>
      <c r="F3577" s="87"/>
      <c r="G3577" s="87"/>
      <c r="H3577" s="87"/>
      <c r="I3577" s="16"/>
      <c r="J3577" s="16"/>
      <c r="K3577" s="32"/>
      <c r="L3577" s="16"/>
      <c r="M3577" s="16"/>
      <c r="N3577" s="16"/>
      <c r="AA3577" s="20"/>
      <c r="AB3577" s="20"/>
      <c r="AC3577" s="20"/>
      <c r="AD3577" s="20"/>
      <c r="AE3577" s="20"/>
      <c r="AF3577" s="20"/>
      <c r="AG3577" s="20"/>
      <c r="AH3577" s="20"/>
    </row>
    <row r="3578" spans="1:34" s="1" customFormat="1">
      <c r="A3578" s="87"/>
      <c r="B3578" s="87"/>
      <c r="C3578" s="361"/>
      <c r="D3578" s="87"/>
      <c r="E3578" s="361"/>
      <c r="F3578" s="87"/>
      <c r="G3578" s="87"/>
      <c r="H3578" s="87"/>
      <c r="I3578" s="16"/>
      <c r="J3578" s="16"/>
      <c r="K3578" s="32"/>
      <c r="L3578" s="16"/>
      <c r="M3578" s="16"/>
      <c r="N3578" s="16"/>
      <c r="AA3578" s="20"/>
      <c r="AB3578" s="20"/>
      <c r="AC3578" s="20"/>
      <c r="AD3578" s="20"/>
      <c r="AE3578" s="20"/>
      <c r="AF3578" s="20"/>
      <c r="AG3578" s="20"/>
      <c r="AH3578" s="20"/>
    </row>
    <row r="3579" spans="1:34" s="1" customFormat="1">
      <c r="A3579" s="87"/>
      <c r="B3579" s="87"/>
      <c r="C3579" s="361"/>
      <c r="D3579" s="87"/>
      <c r="E3579" s="361"/>
      <c r="F3579" s="87"/>
      <c r="G3579" s="87"/>
      <c r="H3579" s="87"/>
      <c r="I3579" s="16"/>
      <c r="J3579" s="16"/>
      <c r="K3579" s="32"/>
      <c r="L3579" s="16"/>
      <c r="M3579" s="16"/>
      <c r="N3579" s="16"/>
      <c r="AA3579" s="20"/>
      <c r="AB3579" s="20"/>
      <c r="AC3579" s="20"/>
      <c r="AD3579" s="20"/>
      <c r="AE3579" s="20"/>
      <c r="AF3579" s="20"/>
      <c r="AG3579" s="20"/>
      <c r="AH3579" s="20"/>
    </row>
    <row r="3580" spans="1:34" s="1" customFormat="1">
      <c r="A3580" s="87"/>
      <c r="B3580" s="87"/>
      <c r="C3580" s="361"/>
      <c r="D3580" s="87"/>
      <c r="E3580" s="361"/>
      <c r="F3580" s="87"/>
      <c r="G3580" s="87"/>
      <c r="H3580" s="87"/>
      <c r="I3580" s="16"/>
      <c r="J3580" s="16"/>
      <c r="K3580" s="32"/>
      <c r="L3580" s="16"/>
      <c r="M3580" s="16"/>
      <c r="N3580" s="16"/>
      <c r="AA3580" s="20"/>
      <c r="AB3580" s="20"/>
      <c r="AC3580" s="20"/>
      <c r="AD3580" s="20"/>
      <c r="AE3580" s="20"/>
      <c r="AF3580" s="20"/>
      <c r="AG3580" s="20"/>
      <c r="AH3580" s="20"/>
    </row>
    <row r="3581" spans="1:34" s="1" customFormat="1">
      <c r="A3581" s="87"/>
      <c r="B3581" s="87"/>
      <c r="C3581" s="361"/>
      <c r="D3581" s="87"/>
      <c r="E3581" s="361"/>
      <c r="F3581" s="87"/>
      <c r="G3581" s="87"/>
      <c r="H3581" s="87"/>
      <c r="I3581" s="16"/>
      <c r="J3581" s="16"/>
      <c r="K3581" s="32"/>
      <c r="L3581" s="16"/>
      <c r="M3581" s="16"/>
      <c r="N3581" s="16"/>
      <c r="AA3581" s="20"/>
      <c r="AB3581" s="20"/>
      <c r="AC3581" s="20"/>
      <c r="AD3581" s="20"/>
      <c r="AE3581" s="20"/>
      <c r="AF3581" s="20"/>
      <c r="AG3581" s="20"/>
      <c r="AH3581" s="20"/>
    </row>
    <row r="3582" spans="1:34" s="1" customFormat="1">
      <c r="A3582" s="87"/>
      <c r="B3582" s="87"/>
      <c r="C3582" s="361"/>
      <c r="D3582" s="87"/>
      <c r="E3582" s="361"/>
      <c r="F3582" s="87"/>
      <c r="G3582" s="87"/>
      <c r="H3582" s="87"/>
      <c r="I3582" s="16"/>
      <c r="J3582" s="16"/>
      <c r="K3582" s="32"/>
      <c r="L3582" s="16"/>
      <c r="M3582" s="16"/>
      <c r="N3582" s="16"/>
      <c r="AA3582" s="20"/>
      <c r="AB3582" s="20"/>
      <c r="AC3582" s="20"/>
      <c r="AD3582" s="20"/>
      <c r="AE3582" s="20"/>
      <c r="AF3582" s="20"/>
      <c r="AG3582" s="20"/>
      <c r="AH3582" s="20"/>
    </row>
    <row r="3583" spans="1:34" s="1" customFormat="1">
      <c r="A3583" s="87"/>
      <c r="B3583" s="87"/>
      <c r="C3583" s="361"/>
      <c r="D3583" s="87"/>
      <c r="E3583" s="361"/>
      <c r="F3583" s="87"/>
      <c r="G3583" s="87"/>
      <c r="H3583" s="87"/>
      <c r="I3583" s="16"/>
      <c r="J3583" s="16"/>
      <c r="K3583" s="32"/>
      <c r="L3583" s="16"/>
      <c r="M3583" s="16"/>
      <c r="N3583" s="16"/>
      <c r="AA3583" s="20"/>
      <c r="AB3583" s="20"/>
      <c r="AC3583" s="20"/>
      <c r="AD3583" s="20"/>
      <c r="AE3583" s="20"/>
      <c r="AF3583" s="20"/>
      <c r="AG3583" s="20"/>
      <c r="AH3583" s="20"/>
    </row>
    <row r="3584" spans="1:34" s="1" customFormat="1">
      <c r="A3584" s="87"/>
      <c r="B3584" s="87"/>
      <c r="C3584" s="361"/>
      <c r="D3584" s="87"/>
      <c r="E3584" s="361"/>
      <c r="F3584" s="87"/>
      <c r="G3584" s="87"/>
      <c r="H3584" s="87"/>
      <c r="I3584" s="16"/>
      <c r="J3584" s="16"/>
      <c r="K3584" s="32"/>
      <c r="L3584" s="16"/>
      <c r="M3584" s="16"/>
      <c r="N3584" s="16"/>
      <c r="AA3584" s="20"/>
      <c r="AB3584" s="20"/>
      <c r="AC3584" s="20"/>
      <c r="AD3584" s="20"/>
      <c r="AE3584" s="20"/>
      <c r="AF3584" s="20"/>
      <c r="AG3584" s="20"/>
      <c r="AH3584" s="20"/>
    </row>
    <row r="3585" spans="1:34" s="1" customFormat="1">
      <c r="A3585" s="87"/>
      <c r="B3585" s="87"/>
      <c r="C3585" s="361"/>
      <c r="D3585" s="87"/>
      <c r="E3585" s="361"/>
      <c r="F3585" s="87"/>
      <c r="G3585" s="87"/>
      <c r="H3585" s="87"/>
      <c r="I3585" s="16"/>
      <c r="J3585" s="16"/>
      <c r="K3585" s="32"/>
      <c r="L3585" s="16"/>
      <c r="M3585" s="16"/>
      <c r="N3585" s="16"/>
      <c r="AA3585" s="20"/>
      <c r="AB3585" s="20"/>
      <c r="AC3585" s="20"/>
      <c r="AD3585" s="20"/>
      <c r="AE3585" s="20"/>
      <c r="AF3585" s="20"/>
      <c r="AG3585" s="20"/>
      <c r="AH3585" s="20"/>
    </row>
    <row r="3586" spans="1:34" s="1" customFormat="1">
      <c r="A3586" s="87"/>
      <c r="B3586" s="87"/>
      <c r="C3586" s="361"/>
      <c r="D3586" s="87"/>
      <c r="E3586" s="361"/>
      <c r="F3586" s="87"/>
      <c r="G3586" s="87"/>
      <c r="H3586" s="87"/>
      <c r="I3586" s="16"/>
      <c r="J3586" s="16"/>
      <c r="K3586" s="32"/>
      <c r="L3586" s="16"/>
      <c r="M3586" s="16"/>
      <c r="N3586" s="16"/>
      <c r="AA3586" s="20"/>
      <c r="AB3586" s="20"/>
      <c r="AC3586" s="20"/>
      <c r="AD3586" s="20"/>
      <c r="AE3586" s="20"/>
      <c r="AF3586" s="20"/>
      <c r="AG3586" s="20"/>
      <c r="AH3586" s="20"/>
    </row>
    <row r="3587" spans="1:34" s="1" customFormat="1">
      <c r="A3587" s="87"/>
      <c r="B3587" s="87"/>
      <c r="C3587" s="361"/>
      <c r="D3587" s="87"/>
      <c r="E3587" s="361"/>
      <c r="F3587" s="87"/>
      <c r="G3587" s="87"/>
      <c r="H3587" s="87"/>
      <c r="I3587" s="16"/>
      <c r="J3587" s="16"/>
      <c r="K3587" s="32"/>
      <c r="L3587" s="16"/>
      <c r="M3587" s="16"/>
      <c r="N3587" s="16"/>
      <c r="AA3587" s="20"/>
      <c r="AB3587" s="20"/>
      <c r="AC3587" s="20"/>
      <c r="AD3587" s="20"/>
      <c r="AE3587" s="20"/>
      <c r="AF3587" s="20"/>
      <c r="AG3587" s="20"/>
      <c r="AH3587" s="20"/>
    </row>
    <row r="3588" spans="1:34" s="1" customFormat="1">
      <c r="A3588" s="87"/>
      <c r="B3588" s="87"/>
      <c r="C3588" s="361"/>
      <c r="D3588" s="87"/>
      <c r="E3588" s="361"/>
      <c r="F3588" s="87"/>
      <c r="G3588" s="87"/>
      <c r="H3588" s="87"/>
      <c r="I3588" s="16"/>
      <c r="J3588" s="16"/>
      <c r="K3588" s="32"/>
      <c r="L3588" s="16"/>
      <c r="M3588" s="16"/>
      <c r="N3588" s="16"/>
      <c r="AA3588" s="20"/>
      <c r="AB3588" s="20"/>
      <c r="AC3588" s="20"/>
      <c r="AD3588" s="20"/>
      <c r="AE3588" s="20"/>
      <c r="AF3588" s="20"/>
      <c r="AG3588" s="20"/>
      <c r="AH3588" s="20"/>
    </row>
    <row r="3589" spans="1:34" s="1" customFormat="1">
      <c r="A3589" s="87"/>
      <c r="B3589" s="87"/>
      <c r="C3589" s="361"/>
      <c r="D3589" s="87"/>
      <c r="E3589" s="361"/>
      <c r="F3589" s="87"/>
      <c r="G3589" s="87"/>
      <c r="H3589" s="87"/>
      <c r="I3589" s="16"/>
      <c r="J3589" s="16"/>
      <c r="K3589" s="32"/>
      <c r="L3589" s="16"/>
      <c r="M3589" s="16"/>
      <c r="N3589" s="16"/>
      <c r="AA3589" s="20"/>
      <c r="AB3589" s="20"/>
      <c r="AC3589" s="20"/>
      <c r="AD3589" s="20"/>
      <c r="AE3589" s="20"/>
      <c r="AF3589" s="20"/>
      <c r="AG3589" s="20"/>
      <c r="AH3589" s="20"/>
    </row>
    <row r="3590" spans="1:34" s="1" customFormat="1">
      <c r="A3590" s="87"/>
      <c r="B3590" s="87"/>
      <c r="C3590" s="361"/>
      <c r="D3590" s="87"/>
      <c r="E3590" s="361"/>
      <c r="F3590" s="87"/>
      <c r="G3590" s="87"/>
      <c r="H3590" s="87"/>
      <c r="I3590" s="16"/>
      <c r="J3590" s="16"/>
      <c r="K3590" s="32"/>
      <c r="L3590" s="16"/>
      <c r="M3590" s="16"/>
      <c r="N3590" s="16"/>
      <c r="AA3590" s="20"/>
      <c r="AB3590" s="20"/>
      <c r="AC3590" s="20"/>
      <c r="AD3590" s="20"/>
      <c r="AE3590" s="20"/>
      <c r="AF3590" s="20"/>
      <c r="AG3590" s="20"/>
      <c r="AH3590" s="20"/>
    </row>
    <row r="3591" spans="1:34" s="1" customFormat="1">
      <c r="A3591" s="87"/>
      <c r="B3591" s="87"/>
      <c r="C3591" s="361"/>
      <c r="D3591" s="87"/>
      <c r="E3591" s="361"/>
      <c r="F3591" s="87"/>
      <c r="G3591" s="87"/>
      <c r="H3591" s="87"/>
      <c r="I3591" s="16"/>
      <c r="J3591" s="16"/>
      <c r="K3591" s="32"/>
      <c r="L3591" s="16"/>
      <c r="M3591" s="16"/>
      <c r="N3591" s="16"/>
      <c r="AA3591" s="20"/>
      <c r="AB3591" s="20"/>
      <c r="AC3591" s="20"/>
      <c r="AD3591" s="20"/>
      <c r="AE3591" s="20"/>
      <c r="AF3591" s="20"/>
      <c r="AG3591" s="20"/>
      <c r="AH3591" s="20"/>
    </row>
    <row r="3592" spans="1:34" s="1" customFormat="1">
      <c r="A3592" s="87"/>
      <c r="B3592" s="87"/>
      <c r="C3592" s="361"/>
      <c r="D3592" s="87"/>
      <c r="E3592" s="361"/>
      <c r="F3592" s="87"/>
      <c r="G3592" s="87"/>
      <c r="H3592" s="87"/>
      <c r="I3592" s="16"/>
      <c r="J3592" s="16"/>
      <c r="K3592" s="32"/>
      <c r="L3592" s="16"/>
      <c r="M3592" s="16"/>
      <c r="N3592" s="16"/>
      <c r="AA3592" s="20"/>
      <c r="AB3592" s="20"/>
      <c r="AC3592" s="20"/>
      <c r="AD3592" s="20"/>
      <c r="AE3592" s="20"/>
      <c r="AF3592" s="20"/>
      <c r="AG3592" s="20"/>
      <c r="AH3592" s="20"/>
    </row>
    <row r="3593" spans="1:34" s="1" customFormat="1">
      <c r="A3593" s="87"/>
      <c r="B3593" s="87"/>
      <c r="C3593" s="361"/>
      <c r="D3593" s="87"/>
      <c r="E3593" s="361"/>
      <c r="F3593" s="87"/>
      <c r="G3593" s="87"/>
      <c r="H3593" s="87"/>
      <c r="I3593" s="16"/>
      <c r="J3593" s="16"/>
      <c r="K3593" s="32"/>
      <c r="L3593" s="16"/>
      <c r="M3593" s="16"/>
      <c r="N3593" s="16"/>
      <c r="AA3593" s="20"/>
      <c r="AB3593" s="20"/>
      <c r="AC3593" s="20"/>
      <c r="AD3593" s="20"/>
      <c r="AE3593" s="20"/>
      <c r="AF3593" s="20"/>
      <c r="AG3593" s="20"/>
      <c r="AH3593" s="20"/>
    </row>
    <row r="3594" spans="1:34" s="1" customFormat="1">
      <c r="A3594" s="87"/>
      <c r="B3594" s="87"/>
      <c r="C3594" s="361"/>
      <c r="D3594" s="87"/>
      <c r="E3594" s="361"/>
      <c r="F3594" s="87"/>
      <c r="G3594" s="87"/>
      <c r="H3594" s="87"/>
      <c r="I3594" s="16"/>
      <c r="J3594" s="16"/>
      <c r="K3594" s="32"/>
      <c r="L3594" s="16"/>
      <c r="M3594" s="16"/>
      <c r="N3594" s="16"/>
      <c r="AA3594" s="20"/>
      <c r="AB3594" s="20"/>
      <c r="AC3594" s="20"/>
      <c r="AD3594" s="20"/>
      <c r="AE3594" s="20"/>
      <c r="AF3594" s="20"/>
      <c r="AG3594" s="20"/>
      <c r="AH3594" s="20"/>
    </row>
    <row r="3595" spans="1:34" s="1" customFormat="1">
      <c r="A3595" s="87"/>
      <c r="B3595" s="87"/>
      <c r="C3595" s="361"/>
      <c r="D3595" s="87"/>
      <c r="E3595" s="361"/>
      <c r="F3595" s="87"/>
      <c r="G3595" s="87"/>
      <c r="H3595" s="87"/>
      <c r="I3595" s="16"/>
      <c r="J3595" s="16"/>
      <c r="K3595" s="32"/>
      <c r="L3595" s="16"/>
      <c r="M3595" s="16"/>
      <c r="N3595" s="16"/>
      <c r="AA3595" s="20"/>
      <c r="AB3595" s="20"/>
      <c r="AC3595" s="20"/>
      <c r="AD3595" s="20"/>
      <c r="AE3595" s="20"/>
      <c r="AF3595" s="20"/>
      <c r="AG3595" s="20"/>
      <c r="AH3595" s="20"/>
    </row>
    <row r="3596" spans="1:34" s="1" customFormat="1">
      <c r="A3596" s="87"/>
      <c r="B3596" s="87"/>
      <c r="C3596" s="361"/>
      <c r="D3596" s="87"/>
      <c r="E3596" s="361"/>
      <c r="F3596" s="87"/>
      <c r="G3596" s="87"/>
      <c r="H3596" s="87"/>
      <c r="I3596" s="16"/>
      <c r="J3596" s="16"/>
      <c r="K3596" s="32"/>
      <c r="L3596" s="16"/>
      <c r="M3596" s="16"/>
      <c r="N3596" s="16"/>
      <c r="AA3596" s="20"/>
      <c r="AB3596" s="20"/>
      <c r="AC3596" s="20"/>
      <c r="AD3596" s="20"/>
      <c r="AE3596" s="20"/>
      <c r="AF3596" s="20"/>
      <c r="AG3596" s="20"/>
      <c r="AH3596" s="20"/>
    </row>
    <row r="3597" spans="1:34" s="1" customFormat="1">
      <c r="A3597" s="87"/>
      <c r="B3597" s="87"/>
      <c r="C3597" s="361"/>
      <c r="D3597" s="87"/>
      <c r="E3597" s="361"/>
      <c r="F3597" s="87"/>
      <c r="G3597" s="87"/>
      <c r="H3597" s="87"/>
      <c r="I3597" s="16"/>
      <c r="J3597" s="16"/>
      <c r="K3597" s="32"/>
      <c r="L3597" s="16"/>
      <c r="M3597" s="16"/>
      <c r="N3597" s="16"/>
      <c r="AA3597" s="20"/>
      <c r="AB3597" s="20"/>
      <c r="AC3597" s="20"/>
      <c r="AD3597" s="20"/>
      <c r="AE3597" s="20"/>
      <c r="AF3597" s="20"/>
      <c r="AG3597" s="20"/>
      <c r="AH3597" s="20"/>
    </row>
    <row r="3598" spans="1:34" s="1" customFormat="1">
      <c r="A3598" s="87"/>
      <c r="B3598" s="87"/>
      <c r="C3598" s="361"/>
      <c r="D3598" s="87"/>
      <c r="E3598" s="361"/>
      <c r="F3598" s="87"/>
      <c r="G3598" s="87"/>
      <c r="H3598" s="87"/>
      <c r="I3598" s="16"/>
      <c r="J3598" s="16"/>
      <c r="K3598" s="32"/>
      <c r="L3598" s="16"/>
      <c r="M3598" s="16"/>
      <c r="N3598" s="16"/>
      <c r="AA3598" s="20"/>
      <c r="AB3598" s="20"/>
      <c r="AC3598" s="20"/>
      <c r="AD3598" s="20"/>
      <c r="AE3598" s="20"/>
      <c r="AF3598" s="20"/>
      <c r="AG3598" s="20"/>
      <c r="AH3598" s="20"/>
    </row>
    <row r="3599" spans="1:34" s="1" customFormat="1">
      <c r="A3599" s="87"/>
      <c r="B3599" s="87"/>
      <c r="C3599" s="361"/>
      <c r="D3599" s="87"/>
      <c r="E3599" s="361"/>
      <c r="F3599" s="87"/>
      <c r="G3599" s="87"/>
      <c r="H3599" s="87"/>
      <c r="I3599" s="16"/>
      <c r="J3599" s="16"/>
      <c r="K3599" s="32"/>
      <c r="L3599" s="16"/>
      <c r="M3599" s="16"/>
      <c r="N3599" s="16"/>
      <c r="AA3599" s="20"/>
      <c r="AB3599" s="20"/>
      <c r="AC3599" s="20"/>
      <c r="AD3599" s="20"/>
      <c r="AE3599" s="20"/>
      <c r="AF3599" s="20"/>
      <c r="AG3599" s="20"/>
      <c r="AH3599" s="20"/>
    </row>
    <row r="3600" spans="1:34" s="1" customFormat="1">
      <c r="A3600" s="87"/>
      <c r="B3600" s="87"/>
      <c r="C3600" s="361"/>
      <c r="D3600" s="87"/>
      <c r="E3600" s="361"/>
      <c r="F3600" s="87"/>
      <c r="G3600" s="87"/>
      <c r="H3600" s="87"/>
      <c r="I3600" s="16"/>
      <c r="J3600" s="16"/>
      <c r="K3600" s="32"/>
      <c r="L3600" s="16"/>
      <c r="M3600" s="16"/>
      <c r="N3600" s="16"/>
      <c r="AA3600" s="20"/>
      <c r="AB3600" s="20"/>
      <c r="AC3600" s="20"/>
      <c r="AD3600" s="20"/>
      <c r="AE3600" s="20"/>
      <c r="AF3600" s="20"/>
      <c r="AG3600" s="20"/>
      <c r="AH3600" s="20"/>
    </row>
    <row r="3601" spans="1:34" s="1" customFormat="1">
      <c r="A3601" s="87"/>
      <c r="B3601" s="87"/>
      <c r="C3601" s="361"/>
      <c r="D3601" s="87"/>
      <c r="E3601" s="361"/>
      <c r="F3601" s="87"/>
      <c r="G3601" s="87"/>
      <c r="H3601" s="87"/>
      <c r="I3601" s="16"/>
      <c r="J3601" s="16"/>
      <c r="K3601" s="32"/>
      <c r="L3601" s="16"/>
      <c r="M3601" s="16"/>
      <c r="N3601" s="16"/>
      <c r="AA3601" s="20"/>
      <c r="AB3601" s="20"/>
      <c r="AC3601" s="20"/>
      <c r="AD3601" s="20"/>
      <c r="AE3601" s="20"/>
      <c r="AF3601" s="20"/>
      <c r="AG3601" s="20"/>
      <c r="AH3601" s="20"/>
    </row>
    <row r="3602" spans="1:34" s="1" customFormat="1">
      <c r="A3602" s="87"/>
      <c r="B3602" s="87"/>
      <c r="C3602" s="361"/>
      <c r="D3602" s="87"/>
      <c r="E3602" s="361"/>
      <c r="F3602" s="87"/>
      <c r="G3602" s="87"/>
      <c r="H3602" s="87"/>
      <c r="I3602" s="16"/>
      <c r="J3602" s="16"/>
      <c r="K3602" s="32"/>
      <c r="L3602" s="16"/>
      <c r="M3602" s="16"/>
      <c r="N3602" s="16"/>
      <c r="AA3602" s="20"/>
      <c r="AB3602" s="20"/>
      <c r="AC3602" s="20"/>
      <c r="AD3602" s="20"/>
      <c r="AE3602" s="20"/>
      <c r="AF3602" s="20"/>
      <c r="AG3602" s="20"/>
      <c r="AH3602" s="20"/>
    </row>
    <row r="3603" spans="1:34" s="1" customFormat="1">
      <c r="A3603" s="87"/>
      <c r="B3603" s="87"/>
      <c r="C3603" s="361"/>
      <c r="D3603" s="87"/>
      <c r="E3603" s="361"/>
      <c r="F3603" s="87"/>
      <c r="G3603" s="87"/>
      <c r="H3603" s="87"/>
      <c r="I3603" s="16"/>
      <c r="J3603" s="16"/>
      <c r="K3603" s="32"/>
      <c r="L3603" s="16"/>
      <c r="M3603" s="16"/>
      <c r="N3603" s="16"/>
      <c r="AA3603" s="20"/>
      <c r="AB3603" s="20"/>
      <c r="AC3603" s="20"/>
      <c r="AD3603" s="20"/>
      <c r="AE3603" s="20"/>
      <c r="AF3603" s="20"/>
      <c r="AG3603" s="20"/>
      <c r="AH3603" s="20"/>
    </row>
    <row r="3604" spans="1:34" s="1" customFormat="1">
      <c r="A3604" s="87"/>
      <c r="B3604" s="87"/>
      <c r="C3604" s="361"/>
      <c r="D3604" s="87"/>
      <c r="E3604" s="361"/>
      <c r="F3604" s="87"/>
      <c r="G3604" s="87"/>
      <c r="H3604" s="87"/>
      <c r="I3604" s="16"/>
      <c r="J3604" s="16"/>
      <c r="K3604" s="32"/>
      <c r="L3604" s="16"/>
      <c r="M3604" s="16"/>
      <c r="N3604" s="16"/>
      <c r="AA3604" s="20"/>
      <c r="AB3604" s="20"/>
      <c r="AC3604" s="20"/>
      <c r="AD3604" s="20"/>
      <c r="AE3604" s="20"/>
      <c r="AF3604" s="20"/>
      <c r="AG3604" s="20"/>
      <c r="AH3604" s="20"/>
    </row>
    <row r="3605" spans="1:34" s="1" customFormat="1">
      <c r="A3605" s="87"/>
      <c r="B3605" s="87"/>
      <c r="C3605" s="361"/>
      <c r="D3605" s="87"/>
      <c r="E3605" s="361"/>
      <c r="F3605" s="87"/>
      <c r="G3605" s="87"/>
      <c r="H3605" s="87"/>
      <c r="I3605" s="16"/>
      <c r="J3605" s="16"/>
      <c r="K3605" s="32"/>
      <c r="L3605" s="16"/>
      <c r="M3605" s="16"/>
      <c r="N3605" s="16"/>
      <c r="AA3605" s="20"/>
      <c r="AB3605" s="20"/>
      <c r="AC3605" s="20"/>
      <c r="AD3605" s="20"/>
      <c r="AE3605" s="20"/>
      <c r="AF3605" s="20"/>
      <c r="AG3605" s="20"/>
      <c r="AH3605" s="20"/>
    </row>
    <row r="3606" spans="1:34" s="1" customFormat="1">
      <c r="A3606" s="87"/>
      <c r="B3606" s="87"/>
      <c r="C3606" s="361"/>
      <c r="D3606" s="87"/>
      <c r="E3606" s="361"/>
      <c r="F3606" s="87"/>
      <c r="G3606" s="87"/>
      <c r="H3606" s="87"/>
      <c r="I3606" s="16"/>
      <c r="J3606" s="16"/>
      <c r="K3606" s="32"/>
      <c r="L3606" s="16"/>
      <c r="M3606" s="16"/>
      <c r="N3606" s="16"/>
      <c r="AA3606" s="20"/>
      <c r="AB3606" s="20"/>
      <c r="AC3606" s="20"/>
      <c r="AD3606" s="20"/>
      <c r="AE3606" s="20"/>
      <c r="AF3606" s="20"/>
      <c r="AG3606" s="20"/>
      <c r="AH3606" s="20"/>
    </row>
    <row r="3607" spans="1:34" s="1" customFormat="1">
      <c r="A3607" s="87"/>
      <c r="B3607" s="87"/>
      <c r="C3607" s="361"/>
      <c r="D3607" s="87"/>
      <c r="E3607" s="361"/>
      <c r="F3607" s="87"/>
      <c r="G3607" s="87"/>
      <c r="H3607" s="87"/>
      <c r="I3607" s="16"/>
      <c r="J3607" s="16"/>
      <c r="K3607" s="32"/>
      <c r="L3607" s="16"/>
      <c r="M3607" s="16"/>
      <c r="N3607" s="16"/>
      <c r="AA3607" s="20"/>
      <c r="AB3607" s="20"/>
      <c r="AC3607" s="20"/>
      <c r="AD3607" s="20"/>
      <c r="AE3607" s="20"/>
      <c r="AF3607" s="20"/>
      <c r="AG3607" s="20"/>
      <c r="AH3607" s="20"/>
    </row>
    <row r="3608" spans="1:34" s="1" customFormat="1">
      <c r="A3608" s="87"/>
      <c r="B3608" s="87"/>
      <c r="C3608" s="361"/>
      <c r="D3608" s="87"/>
      <c r="E3608" s="361"/>
      <c r="F3608" s="87"/>
      <c r="G3608" s="87"/>
      <c r="H3608" s="87"/>
      <c r="I3608" s="16"/>
      <c r="J3608" s="16"/>
      <c r="K3608" s="32"/>
      <c r="L3608" s="16"/>
      <c r="M3608" s="16"/>
      <c r="N3608" s="16"/>
      <c r="AA3608" s="20"/>
      <c r="AB3608" s="20"/>
      <c r="AC3608" s="20"/>
      <c r="AD3608" s="20"/>
      <c r="AE3608" s="20"/>
      <c r="AF3608" s="20"/>
      <c r="AG3608" s="20"/>
      <c r="AH3608" s="20"/>
    </row>
    <row r="3609" spans="1:34" s="1" customFormat="1">
      <c r="A3609" s="87"/>
      <c r="B3609" s="87"/>
      <c r="C3609" s="361"/>
      <c r="D3609" s="87"/>
      <c r="E3609" s="361"/>
      <c r="F3609" s="87"/>
      <c r="G3609" s="87"/>
      <c r="H3609" s="87"/>
      <c r="I3609" s="16"/>
      <c r="J3609" s="16"/>
      <c r="K3609" s="32"/>
      <c r="L3609" s="16"/>
      <c r="M3609" s="16"/>
      <c r="N3609" s="16"/>
      <c r="AA3609" s="20"/>
      <c r="AB3609" s="20"/>
      <c r="AC3609" s="20"/>
      <c r="AD3609" s="20"/>
      <c r="AE3609" s="20"/>
      <c r="AF3609" s="20"/>
      <c r="AG3609" s="20"/>
      <c r="AH3609" s="20"/>
    </row>
    <row r="3610" spans="1:34" s="1" customFormat="1">
      <c r="A3610" s="87"/>
      <c r="B3610" s="87"/>
      <c r="C3610" s="361"/>
      <c r="D3610" s="87"/>
      <c r="E3610" s="361"/>
      <c r="F3610" s="87"/>
      <c r="G3610" s="87"/>
      <c r="H3610" s="87"/>
      <c r="I3610" s="16"/>
      <c r="J3610" s="16"/>
      <c r="K3610" s="32"/>
      <c r="L3610" s="16"/>
      <c r="M3610" s="16"/>
      <c r="N3610" s="16"/>
      <c r="AA3610" s="20"/>
      <c r="AB3610" s="20"/>
      <c r="AC3610" s="20"/>
      <c r="AD3610" s="20"/>
      <c r="AE3610" s="20"/>
      <c r="AF3610" s="20"/>
      <c r="AG3610" s="20"/>
      <c r="AH3610" s="20"/>
    </row>
    <row r="3611" spans="1:34" s="1" customFormat="1">
      <c r="A3611" s="87"/>
      <c r="B3611" s="87"/>
      <c r="C3611" s="361"/>
      <c r="D3611" s="87"/>
      <c r="E3611" s="361"/>
      <c r="F3611" s="87"/>
      <c r="G3611" s="87"/>
      <c r="H3611" s="87"/>
      <c r="I3611" s="16"/>
      <c r="J3611" s="16"/>
      <c r="K3611" s="32"/>
      <c r="L3611" s="16"/>
      <c r="M3611" s="16"/>
      <c r="N3611" s="16"/>
      <c r="AA3611" s="20"/>
      <c r="AB3611" s="20"/>
      <c r="AC3611" s="20"/>
      <c r="AD3611" s="20"/>
      <c r="AE3611" s="20"/>
      <c r="AF3611" s="20"/>
      <c r="AG3611" s="20"/>
      <c r="AH3611" s="20"/>
    </row>
    <row r="3612" spans="1:34" s="1" customFormat="1">
      <c r="A3612" s="87"/>
      <c r="B3612" s="87"/>
      <c r="C3612" s="361"/>
      <c r="D3612" s="87"/>
      <c r="E3612" s="361"/>
      <c r="F3612" s="87"/>
      <c r="G3612" s="87"/>
      <c r="H3612" s="87"/>
      <c r="I3612" s="16"/>
      <c r="J3612" s="16"/>
      <c r="K3612" s="32"/>
      <c r="L3612" s="16"/>
      <c r="M3612" s="16"/>
      <c r="N3612" s="16"/>
      <c r="AA3612" s="20"/>
      <c r="AB3612" s="20"/>
      <c r="AC3612" s="20"/>
      <c r="AD3612" s="20"/>
      <c r="AE3612" s="20"/>
      <c r="AF3612" s="20"/>
      <c r="AG3612" s="20"/>
      <c r="AH3612" s="20"/>
    </row>
    <row r="3613" spans="1:34" s="1" customFormat="1">
      <c r="A3613" s="87"/>
      <c r="B3613" s="87"/>
      <c r="C3613" s="361"/>
      <c r="D3613" s="87"/>
      <c r="E3613" s="361"/>
      <c r="F3613" s="87"/>
      <c r="G3613" s="87"/>
      <c r="H3613" s="87"/>
      <c r="I3613" s="16"/>
      <c r="J3613" s="16"/>
      <c r="K3613" s="32"/>
      <c r="L3613" s="16"/>
      <c r="M3613" s="16"/>
      <c r="N3613" s="16"/>
      <c r="AA3613" s="20"/>
      <c r="AB3613" s="20"/>
      <c r="AC3613" s="20"/>
      <c r="AD3613" s="20"/>
      <c r="AE3613" s="20"/>
      <c r="AF3613" s="20"/>
      <c r="AG3613" s="20"/>
      <c r="AH3613" s="20"/>
    </row>
    <row r="3614" spans="1:34" s="1" customFormat="1">
      <c r="A3614" s="87"/>
      <c r="B3614" s="87"/>
      <c r="C3614" s="361"/>
      <c r="D3614" s="87"/>
      <c r="E3614" s="361"/>
      <c r="F3614" s="87"/>
      <c r="G3614" s="87"/>
      <c r="H3614" s="87"/>
      <c r="I3614" s="16"/>
      <c r="J3614" s="16"/>
      <c r="K3614" s="32"/>
      <c r="L3614" s="16"/>
      <c r="M3614" s="16"/>
      <c r="N3614" s="16"/>
      <c r="AA3614" s="20"/>
      <c r="AB3614" s="20"/>
      <c r="AC3614" s="20"/>
      <c r="AD3614" s="20"/>
      <c r="AE3614" s="20"/>
      <c r="AF3614" s="20"/>
      <c r="AG3614" s="20"/>
      <c r="AH3614" s="20"/>
    </row>
    <row r="3615" spans="1:34" s="1" customFormat="1">
      <c r="A3615" s="87"/>
      <c r="B3615" s="87"/>
      <c r="C3615" s="361"/>
      <c r="D3615" s="87"/>
      <c r="E3615" s="361"/>
      <c r="F3615" s="87"/>
      <c r="G3615" s="87"/>
      <c r="H3615" s="87"/>
      <c r="I3615" s="16"/>
      <c r="J3615" s="16"/>
      <c r="K3615" s="32"/>
      <c r="L3615" s="16"/>
      <c r="M3615" s="16"/>
      <c r="N3615" s="16"/>
      <c r="AA3615" s="20"/>
      <c r="AB3615" s="20"/>
      <c r="AC3615" s="20"/>
      <c r="AD3615" s="20"/>
      <c r="AE3615" s="20"/>
      <c r="AF3615" s="20"/>
      <c r="AG3615" s="20"/>
      <c r="AH3615" s="20"/>
    </row>
    <row r="3616" spans="1:34" s="1" customFormat="1">
      <c r="A3616" s="87"/>
      <c r="B3616" s="87"/>
      <c r="C3616" s="361"/>
      <c r="D3616" s="87"/>
      <c r="E3616" s="361"/>
      <c r="F3616" s="87"/>
      <c r="G3616" s="87"/>
      <c r="H3616" s="87"/>
      <c r="I3616" s="16"/>
      <c r="J3616" s="16"/>
      <c r="K3616" s="32"/>
      <c r="L3616" s="16"/>
      <c r="M3616" s="16"/>
      <c r="N3616" s="16"/>
      <c r="AA3616" s="20"/>
      <c r="AB3616" s="20"/>
      <c r="AC3616" s="20"/>
      <c r="AD3616" s="20"/>
      <c r="AE3616" s="20"/>
      <c r="AF3616" s="20"/>
      <c r="AG3616" s="20"/>
      <c r="AH3616" s="20"/>
    </row>
    <row r="3617" spans="1:34" s="1" customFormat="1">
      <c r="A3617" s="87"/>
      <c r="B3617" s="87"/>
      <c r="C3617" s="361"/>
      <c r="D3617" s="87"/>
      <c r="E3617" s="361"/>
      <c r="F3617" s="87"/>
      <c r="G3617" s="87"/>
      <c r="H3617" s="87"/>
      <c r="I3617" s="16"/>
      <c r="J3617" s="16"/>
      <c r="K3617" s="32"/>
      <c r="L3617" s="16"/>
      <c r="M3617" s="16"/>
      <c r="N3617" s="16"/>
      <c r="AA3617" s="20"/>
      <c r="AB3617" s="20"/>
      <c r="AC3617" s="20"/>
      <c r="AD3617" s="20"/>
      <c r="AE3617" s="20"/>
      <c r="AF3617" s="20"/>
      <c r="AG3617" s="20"/>
      <c r="AH3617" s="20"/>
    </row>
    <row r="3618" spans="1:34" s="1" customFormat="1">
      <c r="A3618" s="87"/>
      <c r="B3618" s="87"/>
      <c r="C3618" s="361"/>
      <c r="D3618" s="87"/>
      <c r="E3618" s="361"/>
      <c r="F3618" s="87"/>
      <c r="G3618" s="87"/>
      <c r="H3618" s="87"/>
      <c r="I3618" s="16"/>
      <c r="J3618" s="16"/>
      <c r="K3618" s="32"/>
      <c r="L3618" s="16"/>
      <c r="M3618" s="16"/>
      <c r="N3618" s="16"/>
      <c r="AA3618" s="20"/>
      <c r="AB3618" s="20"/>
      <c r="AC3618" s="20"/>
      <c r="AD3618" s="20"/>
      <c r="AE3618" s="20"/>
      <c r="AF3618" s="20"/>
      <c r="AG3618" s="20"/>
      <c r="AH3618" s="20"/>
    </row>
    <row r="3619" spans="1:34" s="1" customFormat="1">
      <c r="A3619" s="87"/>
      <c r="B3619" s="87"/>
      <c r="C3619" s="361"/>
      <c r="D3619" s="87"/>
      <c r="E3619" s="361"/>
      <c r="F3619" s="87"/>
      <c r="G3619" s="87"/>
      <c r="H3619" s="87"/>
      <c r="I3619" s="16"/>
      <c r="J3619" s="16"/>
      <c r="K3619" s="32"/>
      <c r="L3619" s="16"/>
      <c r="M3619" s="16"/>
      <c r="N3619" s="16"/>
      <c r="AA3619" s="20"/>
      <c r="AB3619" s="20"/>
      <c r="AC3619" s="20"/>
      <c r="AD3619" s="20"/>
      <c r="AE3619" s="20"/>
      <c r="AF3619" s="20"/>
      <c r="AG3619" s="20"/>
      <c r="AH3619" s="20"/>
    </row>
    <row r="3620" spans="1:34" s="1" customFormat="1">
      <c r="A3620" s="87"/>
      <c r="B3620" s="87"/>
      <c r="C3620" s="361"/>
      <c r="D3620" s="87"/>
      <c r="E3620" s="361"/>
      <c r="F3620" s="87"/>
      <c r="G3620" s="87"/>
      <c r="H3620" s="87"/>
      <c r="I3620" s="16"/>
      <c r="J3620" s="16"/>
      <c r="K3620" s="32"/>
      <c r="L3620" s="16"/>
      <c r="M3620" s="16"/>
      <c r="N3620" s="16"/>
      <c r="AA3620" s="20"/>
      <c r="AB3620" s="20"/>
      <c r="AC3620" s="20"/>
      <c r="AD3620" s="20"/>
      <c r="AE3620" s="20"/>
      <c r="AF3620" s="20"/>
      <c r="AG3620" s="20"/>
      <c r="AH3620" s="20"/>
    </row>
    <row r="3621" spans="1:34" s="1" customFormat="1">
      <c r="A3621" s="87"/>
      <c r="B3621" s="87"/>
      <c r="C3621" s="361"/>
      <c r="D3621" s="87"/>
      <c r="E3621" s="361"/>
      <c r="F3621" s="87"/>
      <c r="G3621" s="87"/>
      <c r="H3621" s="87"/>
      <c r="I3621" s="16"/>
      <c r="J3621" s="16"/>
      <c r="K3621" s="32"/>
      <c r="L3621" s="16"/>
      <c r="M3621" s="16"/>
      <c r="N3621" s="16"/>
      <c r="AA3621" s="20"/>
      <c r="AB3621" s="20"/>
      <c r="AC3621" s="20"/>
      <c r="AD3621" s="20"/>
      <c r="AE3621" s="20"/>
      <c r="AF3621" s="20"/>
      <c r="AG3621" s="20"/>
      <c r="AH3621" s="20"/>
    </row>
    <row r="3622" spans="1:34" s="1" customFormat="1">
      <c r="A3622" s="87"/>
      <c r="B3622" s="87"/>
      <c r="C3622" s="361"/>
      <c r="D3622" s="87"/>
      <c r="E3622" s="361"/>
      <c r="F3622" s="87"/>
      <c r="G3622" s="87"/>
      <c r="H3622" s="87"/>
      <c r="I3622" s="16"/>
      <c r="J3622" s="16"/>
      <c r="K3622" s="32"/>
      <c r="L3622" s="16"/>
      <c r="M3622" s="16"/>
      <c r="N3622" s="16"/>
      <c r="AA3622" s="20"/>
      <c r="AB3622" s="20"/>
      <c r="AC3622" s="20"/>
      <c r="AD3622" s="20"/>
      <c r="AE3622" s="20"/>
      <c r="AF3622" s="20"/>
      <c r="AG3622" s="20"/>
      <c r="AH3622" s="20"/>
    </row>
    <row r="3623" spans="1:34" s="1" customFormat="1">
      <c r="A3623" s="87"/>
      <c r="B3623" s="87"/>
      <c r="C3623" s="361"/>
      <c r="D3623" s="87"/>
      <c r="E3623" s="361"/>
      <c r="F3623" s="87"/>
      <c r="G3623" s="87"/>
      <c r="H3623" s="87"/>
      <c r="I3623" s="16"/>
      <c r="J3623" s="16"/>
      <c r="K3623" s="32"/>
      <c r="L3623" s="16"/>
      <c r="M3623" s="16"/>
      <c r="N3623" s="16"/>
      <c r="AA3623" s="20"/>
      <c r="AB3623" s="20"/>
      <c r="AC3623" s="20"/>
      <c r="AD3623" s="20"/>
      <c r="AE3623" s="20"/>
      <c r="AF3623" s="20"/>
      <c r="AG3623" s="20"/>
      <c r="AH3623" s="20"/>
    </row>
    <row r="3624" spans="1:34" s="1" customFormat="1">
      <c r="A3624" s="87"/>
      <c r="B3624" s="87"/>
      <c r="C3624" s="361"/>
      <c r="D3624" s="87"/>
      <c r="E3624" s="361"/>
      <c r="F3624" s="87"/>
      <c r="G3624" s="87"/>
      <c r="H3624" s="87"/>
      <c r="I3624" s="16"/>
      <c r="J3624" s="16"/>
      <c r="K3624" s="32"/>
      <c r="L3624" s="16"/>
      <c r="M3624" s="16"/>
      <c r="N3624" s="16"/>
      <c r="AA3624" s="20"/>
      <c r="AB3624" s="20"/>
      <c r="AC3624" s="20"/>
      <c r="AD3624" s="20"/>
      <c r="AE3624" s="20"/>
      <c r="AF3624" s="20"/>
      <c r="AG3624" s="20"/>
      <c r="AH3624" s="20"/>
    </row>
    <row r="3625" spans="1:34" s="1" customFormat="1">
      <c r="A3625" s="87"/>
      <c r="B3625" s="87"/>
      <c r="C3625" s="361"/>
      <c r="D3625" s="87"/>
      <c r="E3625" s="361"/>
      <c r="F3625" s="87"/>
      <c r="G3625" s="87"/>
      <c r="H3625" s="87"/>
      <c r="I3625" s="16"/>
      <c r="J3625" s="16"/>
      <c r="K3625" s="32"/>
      <c r="L3625" s="16"/>
      <c r="M3625" s="16"/>
      <c r="N3625" s="16"/>
      <c r="AA3625" s="20"/>
      <c r="AB3625" s="20"/>
      <c r="AC3625" s="20"/>
      <c r="AD3625" s="20"/>
      <c r="AE3625" s="20"/>
      <c r="AF3625" s="20"/>
      <c r="AG3625" s="20"/>
      <c r="AH3625" s="20"/>
    </row>
    <row r="3626" spans="1:34" s="1" customFormat="1">
      <c r="A3626" s="87"/>
      <c r="B3626" s="87"/>
      <c r="C3626" s="361"/>
      <c r="D3626" s="87"/>
      <c r="E3626" s="361"/>
      <c r="F3626" s="87"/>
      <c r="G3626" s="87"/>
      <c r="H3626" s="87"/>
      <c r="I3626" s="16"/>
      <c r="J3626" s="16"/>
      <c r="K3626" s="32"/>
      <c r="L3626" s="16"/>
      <c r="M3626" s="16"/>
      <c r="N3626" s="16"/>
      <c r="AA3626" s="20"/>
      <c r="AB3626" s="20"/>
      <c r="AC3626" s="20"/>
      <c r="AD3626" s="20"/>
      <c r="AE3626" s="20"/>
      <c r="AF3626" s="20"/>
      <c r="AG3626" s="20"/>
      <c r="AH3626" s="20"/>
    </row>
    <row r="3627" spans="1:34" s="1" customFormat="1">
      <c r="A3627" s="87"/>
      <c r="B3627" s="87"/>
      <c r="C3627" s="361"/>
      <c r="D3627" s="87"/>
      <c r="E3627" s="361"/>
      <c r="F3627" s="87"/>
      <c r="G3627" s="87"/>
      <c r="H3627" s="87"/>
      <c r="I3627" s="16"/>
      <c r="J3627" s="16"/>
      <c r="K3627" s="32"/>
      <c r="L3627" s="16"/>
      <c r="M3627" s="16"/>
      <c r="N3627" s="16"/>
      <c r="AA3627" s="20"/>
      <c r="AB3627" s="20"/>
      <c r="AC3627" s="20"/>
      <c r="AD3627" s="20"/>
      <c r="AE3627" s="20"/>
      <c r="AF3627" s="20"/>
      <c r="AG3627" s="20"/>
      <c r="AH3627" s="20"/>
    </row>
    <row r="3628" spans="1:34" s="1" customFormat="1">
      <c r="A3628" s="87"/>
      <c r="B3628" s="87"/>
      <c r="C3628" s="361"/>
      <c r="D3628" s="87"/>
      <c r="E3628" s="361"/>
      <c r="F3628" s="87"/>
      <c r="G3628" s="87"/>
      <c r="H3628" s="87"/>
      <c r="I3628" s="16"/>
      <c r="J3628" s="16"/>
      <c r="K3628" s="32"/>
      <c r="L3628" s="16"/>
      <c r="M3628" s="16"/>
      <c r="N3628" s="16"/>
      <c r="AA3628" s="20"/>
      <c r="AB3628" s="20"/>
      <c r="AC3628" s="20"/>
      <c r="AD3628" s="20"/>
      <c r="AE3628" s="20"/>
      <c r="AF3628" s="20"/>
      <c r="AG3628" s="20"/>
      <c r="AH3628" s="20"/>
    </row>
    <row r="3629" spans="1:34" s="1" customFormat="1">
      <c r="A3629" s="87"/>
      <c r="B3629" s="87"/>
      <c r="C3629" s="361"/>
      <c r="D3629" s="87"/>
      <c r="E3629" s="361"/>
      <c r="F3629" s="87"/>
      <c r="G3629" s="87"/>
      <c r="H3629" s="87"/>
      <c r="I3629" s="16"/>
      <c r="J3629" s="16"/>
      <c r="K3629" s="32"/>
      <c r="L3629" s="16"/>
      <c r="M3629" s="16"/>
      <c r="N3629" s="16"/>
      <c r="AA3629" s="20"/>
      <c r="AB3629" s="20"/>
      <c r="AC3629" s="20"/>
      <c r="AD3629" s="20"/>
      <c r="AE3629" s="20"/>
      <c r="AF3629" s="20"/>
      <c r="AG3629" s="20"/>
      <c r="AH3629" s="20"/>
    </row>
    <row r="3630" spans="1:34" s="1" customFormat="1">
      <c r="A3630" s="87"/>
      <c r="B3630" s="87"/>
      <c r="C3630" s="361"/>
      <c r="D3630" s="87"/>
      <c r="E3630" s="361"/>
      <c r="F3630" s="87"/>
      <c r="G3630" s="87"/>
      <c r="H3630" s="87"/>
      <c r="I3630" s="16"/>
      <c r="J3630" s="16"/>
      <c r="K3630" s="32"/>
      <c r="L3630" s="16"/>
      <c r="M3630" s="16"/>
      <c r="N3630" s="16"/>
      <c r="AA3630" s="20"/>
      <c r="AB3630" s="20"/>
      <c r="AC3630" s="20"/>
      <c r="AD3630" s="20"/>
      <c r="AE3630" s="20"/>
      <c r="AF3630" s="20"/>
      <c r="AG3630" s="20"/>
      <c r="AH3630" s="20"/>
    </row>
    <row r="3631" spans="1:34" s="1" customFormat="1">
      <c r="A3631" s="87"/>
      <c r="B3631" s="87"/>
      <c r="C3631" s="361"/>
      <c r="D3631" s="87"/>
      <c r="E3631" s="361"/>
      <c r="F3631" s="87"/>
      <c r="G3631" s="87"/>
      <c r="H3631" s="87"/>
      <c r="I3631" s="16"/>
      <c r="J3631" s="16"/>
      <c r="K3631" s="32"/>
      <c r="L3631" s="16"/>
      <c r="M3631" s="16"/>
      <c r="N3631" s="16"/>
      <c r="AA3631" s="20"/>
      <c r="AB3631" s="20"/>
      <c r="AC3631" s="20"/>
      <c r="AD3631" s="20"/>
      <c r="AE3631" s="20"/>
      <c r="AF3631" s="20"/>
      <c r="AG3631" s="20"/>
      <c r="AH3631" s="20"/>
    </row>
    <row r="3632" spans="1:34" s="1" customFormat="1">
      <c r="A3632" s="87"/>
      <c r="B3632" s="87"/>
      <c r="C3632" s="361"/>
      <c r="D3632" s="87"/>
      <c r="E3632" s="361"/>
      <c r="F3632" s="87"/>
      <c r="G3632" s="87"/>
      <c r="H3632" s="87"/>
      <c r="I3632" s="16"/>
      <c r="J3632" s="16"/>
      <c r="K3632" s="32"/>
      <c r="L3632" s="16"/>
      <c r="M3632" s="16"/>
      <c r="N3632" s="16"/>
      <c r="AA3632" s="20"/>
      <c r="AB3632" s="20"/>
      <c r="AC3632" s="20"/>
      <c r="AD3632" s="20"/>
      <c r="AE3632" s="20"/>
      <c r="AF3632" s="20"/>
      <c r="AG3632" s="20"/>
      <c r="AH3632" s="20"/>
    </row>
    <row r="3633" spans="1:34" s="1" customFormat="1">
      <c r="A3633" s="87"/>
      <c r="B3633" s="87"/>
      <c r="C3633" s="361"/>
      <c r="D3633" s="87"/>
      <c r="E3633" s="361"/>
      <c r="F3633" s="87"/>
      <c r="G3633" s="87"/>
      <c r="H3633" s="87"/>
      <c r="I3633" s="16"/>
      <c r="J3633" s="16"/>
      <c r="K3633" s="32"/>
      <c r="L3633" s="16"/>
      <c r="M3633" s="16"/>
      <c r="N3633" s="16"/>
      <c r="AA3633" s="20"/>
      <c r="AB3633" s="20"/>
      <c r="AC3633" s="20"/>
      <c r="AD3633" s="20"/>
      <c r="AE3633" s="20"/>
      <c r="AF3633" s="20"/>
      <c r="AG3633" s="20"/>
      <c r="AH3633" s="20"/>
    </row>
    <row r="3634" spans="1:34" s="1" customFormat="1">
      <c r="A3634" s="87"/>
      <c r="B3634" s="87"/>
      <c r="C3634" s="361"/>
      <c r="D3634" s="87"/>
      <c r="E3634" s="361"/>
      <c r="F3634" s="87"/>
      <c r="G3634" s="87"/>
      <c r="H3634" s="87"/>
      <c r="I3634" s="16"/>
      <c r="J3634" s="16"/>
      <c r="K3634" s="32"/>
      <c r="L3634" s="16"/>
      <c r="M3634" s="16"/>
      <c r="N3634" s="16"/>
      <c r="AA3634" s="20"/>
      <c r="AB3634" s="20"/>
      <c r="AC3634" s="20"/>
      <c r="AD3634" s="20"/>
      <c r="AE3634" s="20"/>
      <c r="AF3634" s="20"/>
      <c r="AG3634" s="20"/>
      <c r="AH3634" s="20"/>
    </row>
    <row r="3635" spans="1:34" s="1" customFormat="1">
      <c r="A3635" s="87"/>
      <c r="B3635" s="87"/>
      <c r="C3635" s="361"/>
      <c r="D3635" s="87"/>
      <c r="E3635" s="361"/>
      <c r="F3635" s="87"/>
      <c r="G3635" s="87"/>
      <c r="H3635" s="87"/>
      <c r="I3635" s="16"/>
      <c r="J3635" s="16"/>
      <c r="K3635" s="32"/>
      <c r="L3635" s="16"/>
      <c r="M3635" s="16"/>
      <c r="N3635" s="16"/>
      <c r="AA3635" s="20"/>
      <c r="AB3635" s="20"/>
      <c r="AC3635" s="20"/>
      <c r="AD3635" s="20"/>
      <c r="AE3635" s="20"/>
      <c r="AF3635" s="20"/>
      <c r="AG3635" s="20"/>
      <c r="AH3635" s="20"/>
    </row>
    <row r="3636" spans="1:34" s="1" customFormat="1">
      <c r="A3636" s="87"/>
      <c r="B3636" s="87"/>
      <c r="C3636" s="361"/>
      <c r="D3636" s="87"/>
      <c r="E3636" s="361"/>
      <c r="F3636" s="87"/>
      <c r="G3636" s="87"/>
      <c r="H3636" s="87"/>
      <c r="I3636" s="16"/>
      <c r="J3636" s="16"/>
      <c r="K3636" s="32"/>
      <c r="L3636" s="16"/>
      <c r="M3636" s="16"/>
      <c r="N3636" s="16"/>
      <c r="AA3636" s="20"/>
      <c r="AB3636" s="20"/>
      <c r="AC3636" s="20"/>
      <c r="AD3636" s="20"/>
      <c r="AE3636" s="20"/>
      <c r="AF3636" s="20"/>
      <c r="AG3636" s="20"/>
      <c r="AH3636" s="20"/>
    </row>
    <row r="3637" spans="1:34" s="1" customFormat="1">
      <c r="A3637" s="87"/>
      <c r="B3637" s="87"/>
      <c r="C3637" s="361"/>
      <c r="D3637" s="87"/>
      <c r="E3637" s="361"/>
      <c r="F3637" s="87"/>
      <c r="G3637" s="87"/>
      <c r="H3637" s="87"/>
      <c r="I3637" s="16"/>
      <c r="J3637" s="16"/>
      <c r="K3637" s="32"/>
      <c r="L3637" s="16"/>
      <c r="M3637" s="16"/>
      <c r="N3637" s="16"/>
      <c r="AA3637" s="20"/>
      <c r="AB3637" s="20"/>
      <c r="AC3637" s="20"/>
      <c r="AD3637" s="20"/>
      <c r="AE3637" s="20"/>
      <c r="AF3637" s="20"/>
      <c r="AG3637" s="20"/>
      <c r="AH3637" s="20"/>
    </row>
    <row r="3638" spans="1:34" s="1" customFormat="1">
      <c r="A3638" s="87"/>
      <c r="B3638" s="87"/>
      <c r="C3638" s="361"/>
      <c r="D3638" s="87"/>
      <c r="E3638" s="361"/>
      <c r="F3638" s="87"/>
      <c r="G3638" s="87"/>
      <c r="H3638" s="87"/>
      <c r="I3638" s="16"/>
      <c r="J3638" s="16"/>
      <c r="K3638" s="32"/>
      <c r="L3638" s="16"/>
      <c r="M3638" s="16"/>
      <c r="N3638" s="16"/>
      <c r="AA3638" s="20"/>
      <c r="AB3638" s="20"/>
      <c r="AC3638" s="20"/>
      <c r="AD3638" s="20"/>
      <c r="AE3638" s="20"/>
      <c r="AF3638" s="20"/>
      <c r="AG3638" s="20"/>
      <c r="AH3638" s="20"/>
    </row>
    <row r="3639" spans="1:34" s="1" customFormat="1">
      <c r="A3639" s="87"/>
      <c r="B3639" s="87"/>
      <c r="C3639" s="361"/>
      <c r="D3639" s="87"/>
      <c r="E3639" s="361"/>
      <c r="F3639" s="87"/>
      <c r="G3639" s="87"/>
      <c r="H3639" s="87"/>
      <c r="I3639" s="16"/>
      <c r="J3639" s="16"/>
      <c r="K3639" s="32"/>
      <c r="L3639" s="16"/>
      <c r="M3639" s="16"/>
      <c r="N3639" s="16"/>
      <c r="AA3639" s="20"/>
      <c r="AB3639" s="20"/>
      <c r="AC3639" s="20"/>
      <c r="AD3639" s="20"/>
      <c r="AE3639" s="20"/>
      <c r="AF3639" s="20"/>
      <c r="AG3639" s="20"/>
      <c r="AH3639" s="20"/>
    </row>
    <row r="3640" spans="1:34" s="1" customFormat="1">
      <c r="A3640" s="87"/>
      <c r="B3640" s="87"/>
      <c r="C3640" s="361"/>
      <c r="D3640" s="87"/>
      <c r="E3640" s="361"/>
      <c r="F3640" s="87"/>
      <c r="G3640" s="87"/>
      <c r="H3640" s="87"/>
      <c r="I3640" s="16"/>
      <c r="J3640" s="16"/>
      <c r="K3640" s="32"/>
      <c r="L3640" s="16"/>
      <c r="M3640" s="16"/>
      <c r="N3640" s="16"/>
      <c r="AA3640" s="20"/>
      <c r="AB3640" s="20"/>
      <c r="AC3640" s="20"/>
      <c r="AD3640" s="20"/>
      <c r="AE3640" s="20"/>
      <c r="AF3640" s="20"/>
      <c r="AG3640" s="20"/>
      <c r="AH3640" s="20"/>
    </row>
    <row r="3641" spans="1:34" s="1" customFormat="1">
      <c r="A3641" s="87"/>
      <c r="B3641" s="87"/>
      <c r="C3641" s="361"/>
      <c r="D3641" s="87"/>
      <c r="E3641" s="361"/>
      <c r="F3641" s="87"/>
      <c r="G3641" s="87"/>
      <c r="H3641" s="87"/>
      <c r="I3641" s="16"/>
      <c r="J3641" s="16"/>
      <c r="K3641" s="32"/>
      <c r="L3641" s="16"/>
      <c r="M3641" s="16"/>
      <c r="N3641" s="16"/>
      <c r="AA3641" s="20"/>
      <c r="AB3641" s="20"/>
      <c r="AC3641" s="20"/>
      <c r="AD3641" s="20"/>
      <c r="AE3641" s="20"/>
      <c r="AF3641" s="20"/>
      <c r="AG3641" s="20"/>
      <c r="AH3641" s="20"/>
    </row>
    <row r="3642" spans="1:34" s="1" customFormat="1">
      <c r="A3642" s="87"/>
      <c r="B3642" s="87"/>
      <c r="C3642" s="361"/>
      <c r="D3642" s="87"/>
      <c r="E3642" s="361"/>
      <c r="F3642" s="87"/>
      <c r="G3642" s="87"/>
      <c r="H3642" s="87"/>
      <c r="I3642" s="16"/>
      <c r="J3642" s="16"/>
      <c r="K3642" s="32"/>
      <c r="L3642" s="16"/>
      <c r="M3642" s="16"/>
      <c r="N3642" s="16"/>
      <c r="AA3642" s="20"/>
      <c r="AB3642" s="20"/>
      <c r="AC3642" s="20"/>
      <c r="AD3642" s="20"/>
      <c r="AE3642" s="20"/>
      <c r="AF3642" s="20"/>
      <c r="AG3642" s="20"/>
      <c r="AH3642" s="20"/>
    </row>
    <row r="3643" spans="1:34" s="1" customFormat="1">
      <c r="A3643" s="87"/>
      <c r="B3643" s="87"/>
      <c r="C3643" s="361"/>
      <c r="D3643" s="87"/>
      <c r="E3643" s="361"/>
      <c r="F3643" s="87"/>
      <c r="G3643" s="87"/>
      <c r="H3643" s="87"/>
      <c r="I3643" s="16"/>
      <c r="J3643" s="16"/>
      <c r="K3643" s="32"/>
      <c r="L3643" s="16"/>
      <c r="M3643" s="16"/>
      <c r="N3643" s="16"/>
      <c r="AA3643" s="20"/>
      <c r="AB3643" s="20"/>
      <c r="AC3643" s="20"/>
      <c r="AD3643" s="20"/>
      <c r="AE3643" s="20"/>
      <c r="AF3643" s="20"/>
      <c r="AG3643" s="20"/>
      <c r="AH3643" s="20"/>
    </row>
    <row r="3644" spans="1:34" s="1" customFormat="1">
      <c r="A3644" s="87"/>
      <c r="B3644" s="87"/>
      <c r="C3644" s="361"/>
      <c r="D3644" s="87"/>
      <c r="E3644" s="361"/>
      <c r="F3644" s="87"/>
      <c r="G3644" s="87"/>
      <c r="H3644" s="87"/>
      <c r="I3644" s="16"/>
      <c r="J3644" s="16"/>
      <c r="K3644" s="32"/>
      <c r="L3644" s="16"/>
      <c r="M3644" s="16"/>
      <c r="N3644" s="16"/>
      <c r="AA3644" s="20"/>
      <c r="AB3644" s="20"/>
      <c r="AC3644" s="20"/>
      <c r="AD3644" s="20"/>
      <c r="AE3644" s="20"/>
      <c r="AF3644" s="20"/>
      <c r="AG3644" s="20"/>
      <c r="AH3644" s="20"/>
    </row>
    <row r="3645" spans="1:34" s="1" customFormat="1">
      <c r="A3645" s="87"/>
      <c r="B3645" s="87"/>
      <c r="C3645" s="361"/>
      <c r="D3645" s="87"/>
      <c r="E3645" s="361"/>
      <c r="F3645" s="87"/>
      <c r="G3645" s="87"/>
      <c r="H3645" s="87"/>
      <c r="I3645" s="16"/>
      <c r="J3645" s="16"/>
      <c r="K3645" s="32"/>
      <c r="L3645" s="16"/>
      <c r="M3645" s="16"/>
      <c r="N3645" s="16"/>
      <c r="AA3645" s="20"/>
      <c r="AB3645" s="20"/>
      <c r="AC3645" s="20"/>
      <c r="AD3645" s="20"/>
      <c r="AE3645" s="20"/>
      <c r="AF3645" s="20"/>
      <c r="AG3645" s="20"/>
      <c r="AH3645" s="20"/>
    </row>
    <row r="3646" spans="1:34" s="1" customFormat="1">
      <c r="A3646" s="87"/>
      <c r="B3646" s="87"/>
      <c r="C3646" s="361"/>
      <c r="D3646" s="87"/>
      <c r="E3646" s="361"/>
      <c r="F3646" s="87"/>
      <c r="G3646" s="87"/>
      <c r="H3646" s="87"/>
      <c r="I3646" s="16"/>
      <c r="J3646" s="16"/>
      <c r="K3646" s="32"/>
      <c r="L3646" s="16"/>
      <c r="M3646" s="16"/>
      <c r="N3646" s="16"/>
      <c r="AA3646" s="20"/>
      <c r="AB3646" s="20"/>
      <c r="AC3646" s="20"/>
      <c r="AD3646" s="20"/>
      <c r="AE3646" s="20"/>
      <c r="AF3646" s="20"/>
      <c r="AG3646" s="20"/>
      <c r="AH3646" s="20"/>
    </row>
    <row r="3647" spans="1:34" s="1" customFormat="1">
      <c r="A3647" s="87"/>
      <c r="B3647" s="87"/>
      <c r="C3647" s="361"/>
      <c r="D3647" s="87"/>
      <c r="E3647" s="361"/>
      <c r="F3647" s="87"/>
      <c r="G3647" s="87"/>
      <c r="H3647" s="87"/>
      <c r="I3647" s="16"/>
      <c r="J3647" s="16"/>
      <c r="K3647" s="32"/>
      <c r="L3647" s="16"/>
      <c r="M3647" s="16"/>
      <c r="N3647" s="16"/>
      <c r="AA3647" s="20"/>
      <c r="AB3647" s="20"/>
      <c r="AC3647" s="20"/>
      <c r="AD3647" s="20"/>
      <c r="AE3647" s="20"/>
      <c r="AF3647" s="20"/>
      <c r="AG3647" s="20"/>
      <c r="AH3647" s="20"/>
    </row>
    <row r="3648" spans="1:34" s="1" customFormat="1">
      <c r="A3648" s="87"/>
      <c r="B3648" s="87"/>
      <c r="C3648" s="361"/>
      <c r="D3648" s="87"/>
      <c r="E3648" s="361"/>
      <c r="F3648" s="87"/>
      <c r="G3648" s="87"/>
      <c r="H3648" s="87"/>
      <c r="I3648" s="16"/>
      <c r="J3648" s="16"/>
      <c r="K3648" s="32"/>
      <c r="L3648" s="16"/>
      <c r="M3648" s="16"/>
      <c r="N3648" s="16"/>
      <c r="AA3648" s="20"/>
      <c r="AB3648" s="20"/>
      <c r="AC3648" s="20"/>
      <c r="AD3648" s="20"/>
      <c r="AE3648" s="20"/>
      <c r="AF3648" s="20"/>
      <c r="AG3648" s="20"/>
      <c r="AH3648" s="20"/>
    </row>
    <row r="3649" spans="1:34" s="1" customFormat="1">
      <c r="A3649" s="87"/>
      <c r="B3649" s="87"/>
      <c r="C3649" s="361"/>
      <c r="D3649" s="87"/>
      <c r="E3649" s="361"/>
      <c r="F3649" s="87"/>
      <c r="G3649" s="87"/>
      <c r="H3649" s="87"/>
      <c r="I3649" s="16"/>
      <c r="J3649" s="16"/>
      <c r="K3649" s="32"/>
      <c r="L3649" s="16"/>
      <c r="M3649" s="16"/>
      <c r="N3649" s="16"/>
      <c r="AA3649" s="20"/>
      <c r="AB3649" s="20"/>
      <c r="AC3649" s="20"/>
      <c r="AD3649" s="20"/>
      <c r="AE3649" s="20"/>
      <c r="AF3649" s="20"/>
      <c r="AG3649" s="20"/>
      <c r="AH3649" s="20"/>
    </row>
    <row r="3650" spans="1:34" s="1" customFormat="1">
      <c r="A3650" s="87"/>
      <c r="B3650" s="87"/>
      <c r="C3650" s="361"/>
      <c r="D3650" s="87"/>
      <c r="E3650" s="361"/>
      <c r="F3650" s="87"/>
      <c r="G3650" s="87"/>
      <c r="H3650" s="87"/>
      <c r="I3650" s="16"/>
      <c r="J3650" s="16"/>
      <c r="K3650" s="32"/>
      <c r="L3650" s="16"/>
      <c r="M3650" s="16"/>
      <c r="N3650" s="16"/>
      <c r="AA3650" s="20"/>
      <c r="AB3650" s="20"/>
      <c r="AC3650" s="20"/>
      <c r="AD3650" s="20"/>
      <c r="AE3650" s="20"/>
      <c r="AF3650" s="20"/>
      <c r="AG3650" s="20"/>
      <c r="AH3650" s="20"/>
    </row>
    <row r="3651" spans="1:34" s="1" customFormat="1">
      <c r="A3651" s="87"/>
      <c r="B3651" s="87"/>
      <c r="C3651" s="361"/>
      <c r="D3651" s="87"/>
      <c r="E3651" s="361"/>
      <c r="F3651" s="87"/>
      <c r="G3651" s="87"/>
      <c r="H3651" s="87"/>
      <c r="I3651" s="16"/>
      <c r="J3651" s="16"/>
      <c r="K3651" s="32"/>
      <c r="L3651" s="16"/>
      <c r="M3651" s="16"/>
      <c r="N3651" s="16"/>
      <c r="AA3651" s="20"/>
      <c r="AB3651" s="20"/>
      <c r="AC3651" s="20"/>
      <c r="AD3651" s="20"/>
      <c r="AE3651" s="20"/>
      <c r="AF3651" s="20"/>
      <c r="AG3651" s="20"/>
      <c r="AH3651" s="20"/>
    </row>
    <row r="3652" spans="1:34" s="1" customFormat="1">
      <c r="A3652" s="87"/>
      <c r="B3652" s="87"/>
      <c r="C3652" s="361"/>
      <c r="D3652" s="87"/>
      <c r="E3652" s="361"/>
      <c r="F3652" s="87"/>
      <c r="G3652" s="87"/>
      <c r="H3652" s="87"/>
      <c r="I3652" s="16"/>
      <c r="J3652" s="16"/>
      <c r="K3652" s="32"/>
      <c r="L3652" s="16"/>
      <c r="M3652" s="16"/>
      <c r="N3652" s="16"/>
      <c r="AA3652" s="20"/>
      <c r="AB3652" s="20"/>
      <c r="AC3652" s="20"/>
      <c r="AD3652" s="20"/>
      <c r="AE3652" s="20"/>
      <c r="AF3652" s="20"/>
      <c r="AG3652" s="20"/>
      <c r="AH3652" s="20"/>
    </row>
    <row r="3653" spans="1:34" s="1" customFormat="1">
      <c r="A3653" s="87"/>
      <c r="B3653" s="87"/>
      <c r="C3653" s="361"/>
      <c r="D3653" s="87"/>
      <c r="E3653" s="361"/>
      <c r="F3653" s="87"/>
      <c r="G3653" s="87"/>
      <c r="H3653" s="87"/>
      <c r="I3653" s="16"/>
      <c r="J3653" s="16"/>
      <c r="K3653" s="32"/>
      <c r="L3653" s="16"/>
      <c r="M3653" s="16"/>
      <c r="N3653" s="16"/>
      <c r="AA3653" s="20"/>
      <c r="AB3653" s="20"/>
      <c r="AC3653" s="20"/>
      <c r="AD3653" s="20"/>
      <c r="AE3653" s="20"/>
      <c r="AF3653" s="20"/>
      <c r="AG3653" s="20"/>
      <c r="AH3653" s="20"/>
    </row>
    <row r="3654" spans="1:34" s="1" customFormat="1">
      <c r="A3654" s="87"/>
      <c r="B3654" s="87"/>
      <c r="C3654" s="361"/>
      <c r="D3654" s="87"/>
      <c r="E3654" s="361"/>
      <c r="F3654" s="87"/>
      <c r="G3654" s="87"/>
      <c r="H3654" s="87"/>
      <c r="I3654" s="16"/>
      <c r="J3654" s="16"/>
      <c r="K3654" s="32"/>
      <c r="L3654" s="16"/>
      <c r="M3654" s="16"/>
      <c r="N3654" s="16"/>
      <c r="AA3654" s="20"/>
      <c r="AB3654" s="20"/>
      <c r="AC3654" s="20"/>
      <c r="AD3654" s="20"/>
      <c r="AE3654" s="20"/>
      <c r="AF3654" s="20"/>
      <c r="AG3654" s="20"/>
      <c r="AH3654" s="20"/>
    </row>
    <row r="3655" spans="1:34" s="1" customFormat="1">
      <c r="A3655" s="87"/>
      <c r="B3655" s="87"/>
      <c r="C3655" s="361"/>
      <c r="D3655" s="87"/>
      <c r="E3655" s="361"/>
      <c r="F3655" s="87"/>
      <c r="G3655" s="87"/>
      <c r="H3655" s="87"/>
      <c r="I3655" s="16"/>
      <c r="J3655" s="16"/>
      <c r="K3655" s="32"/>
      <c r="L3655" s="16"/>
      <c r="M3655" s="16"/>
      <c r="N3655" s="16"/>
      <c r="AA3655" s="20"/>
      <c r="AB3655" s="20"/>
      <c r="AC3655" s="20"/>
      <c r="AD3655" s="20"/>
      <c r="AE3655" s="20"/>
      <c r="AF3655" s="20"/>
      <c r="AG3655" s="20"/>
      <c r="AH3655" s="20"/>
    </row>
    <row r="3656" spans="1:34" s="1" customFormat="1">
      <c r="A3656" s="87"/>
      <c r="B3656" s="87"/>
      <c r="C3656" s="361"/>
      <c r="D3656" s="87"/>
      <c r="E3656" s="361"/>
      <c r="F3656" s="87"/>
      <c r="G3656" s="87"/>
      <c r="H3656" s="87"/>
      <c r="I3656" s="16"/>
      <c r="J3656" s="16"/>
      <c r="K3656" s="32"/>
      <c r="L3656" s="16"/>
      <c r="M3656" s="16"/>
      <c r="N3656" s="16"/>
      <c r="AA3656" s="20"/>
      <c r="AB3656" s="20"/>
      <c r="AC3656" s="20"/>
      <c r="AD3656" s="20"/>
      <c r="AE3656" s="20"/>
      <c r="AF3656" s="20"/>
      <c r="AG3656" s="20"/>
      <c r="AH3656" s="20"/>
    </row>
    <row r="3657" spans="1:34" s="1" customFormat="1">
      <c r="A3657" s="87"/>
      <c r="B3657" s="87"/>
      <c r="C3657" s="361"/>
      <c r="D3657" s="87"/>
      <c r="E3657" s="361"/>
      <c r="F3657" s="87"/>
      <c r="G3657" s="87"/>
      <c r="H3657" s="87"/>
      <c r="I3657" s="16"/>
      <c r="J3657" s="16"/>
      <c r="K3657" s="32"/>
      <c r="L3657" s="16"/>
      <c r="M3657" s="16"/>
      <c r="N3657" s="16"/>
      <c r="AA3657" s="20"/>
      <c r="AB3657" s="20"/>
      <c r="AC3657" s="20"/>
      <c r="AD3657" s="20"/>
      <c r="AE3657" s="20"/>
      <c r="AF3657" s="20"/>
      <c r="AG3657" s="20"/>
      <c r="AH3657" s="20"/>
    </row>
    <row r="3658" spans="1:34" s="1" customFormat="1">
      <c r="A3658" s="87"/>
      <c r="B3658" s="87"/>
      <c r="C3658" s="361"/>
      <c r="D3658" s="87"/>
      <c r="E3658" s="361"/>
      <c r="F3658" s="87"/>
      <c r="G3658" s="87"/>
      <c r="H3658" s="87"/>
      <c r="I3658" s="16"/>
      <c r="J3658" s="16"/>
      <c r="K3658" s="32"/>
      <c r="L3658" s="16"/>
      <c r="M3658" s="16"/>
      <c r="N3658" s="16"/>
      <c r="AA3658" s="20"/>
      <c r="AB3658" s="20"/>
      <c r="AC3658" s="20"/>
      <c r="AD3658" s="20"/>
      <c r="AE3658" s="20"/>
      <c r="AF3658" s="20"/>
      <c r="AG3658" s="20"/>
      <c r="AH3658" s="20"/>
    </row>
    <row r="3659" spans="1:34" s="1" customFormat="1">
      <c r="A3659" s="87"/>
      <c r="B3659" s="87"/>
      <c r="C3659" s="361"/>
      <c r="D3659" s="87"/>
      <c r="E3659" s="361"/>
      <c r="F3659" s="87"/>
      <c r="G3659" s="87"/>
      <c r="H3659" s="87"/>
      <c r="I3659" s="16"/>
      <c r="J3659" s="16"/>
      <c r="K3659" s="32"/>
      <c r="L3659" s="16"/>
      <c r="M3659" s="16"/>
      <c r="N3659" s="16"/>
      <c r="AA3659" s="20"/>
      <c r="AB3659" s="20"/>
      <c r="AC3659" s="20"/>
      <c r="AD3659" s="20"/>
      <c r="AE3659" s="20"/>
      <c r="AF3659" s="20"/>
      <c r="AG3659" s="20"/>
      <c r="AH3659" s="20"/>
    </row>
    <row r="3660" spans="1:34" s="1" customFormat="1">
      <c r="A3660" s="87"/>
      <c r="B3660" s="87"/>
      <c r="C3660" s="361"/>
      <c r="D3660" s="87"/>
      <c r="E3660" s="361"/>
      <c r="F3660" s="87"/>
      <c r="G3660" s="87"/>
      <c r="H3660" s="87"/>
      <c r="I3660" s="16"/>
      <c r="J3660" s="16"/>
      <c r="K3660" s="32"/>
      <c r="L3660" s="16"/>
      <c r="M3660" s="16"/>
      <c r="N3660" s="16"/>
      <c r="AA3660" s="20"/>
      <c r="AB3660" s="20"/>
      <c r="AC3660" s="20"/>
      <c r="AD3660" s="20"/>
      <c r="AE3660" s="20"/>
      <c r="AF3660" s="20"/>
      <c r="AG3660" s="20"/>
      <c r="AH3660" s="20"/>
    </row>
    <row r="3661" spans="1:34" s="1" customFormat="1">
      <c r="A3661" s="87"/>
      <c r="B3661" s="87"/>
      <c r="C3661" s="361"/>
      <c r="D3661" s="87"/>
      <c r="E3661" s="361"/>
      <c r="F3661" s="87"/>
      <c r="G3661" s="87"/>
      <c r="H3661" s="87"/>
      <c r="I3661" s="16"/>
      <c r="J3661" s="16"/>
      <c r="K3661" s="32"/>
      <c r="L3661" s="16"/>
      <c r="M3661" s="16"/>
      <c r="N3661" s="16"/>
      <c r="AA3661" s="20"/>
      <c r="AB3661" s="20"/>
      <c r="AC3661" s="20"/>
      <c r="AD3661" s="20"/>
      <c r="AE3661" s="20"/>
      <c r="AF3661" s="20"/>
      <c r="AG3661" s="20"/>
      <c r="AH3661" s="20"/>
    </row>
    <row r="3662" spans="1:34" s="1" customFormat="1">
      <c r="A3662" s="87"/>
      <c r="B3662" s="87"/>
      <c r="C3662" s="361"/>
      <c r="D3662" s="87"/>
      <c r="E3662" s="361"/>
      <c r="F3662" s="87"/>
      <c r="G3662" s="87"/>
      <c r="H3662" s="87"/>
      <c r="I3662" s="16"/>
      <c r="J3662" s="16"/>
      <c r="K3662" s="32"/>
      <c r="L3662" s="16"/>
      <c r="M3662" s="16"/>
      <c r="N3662" s="16"/>
      <c r="AA3662" s="20"/>
      <c r="AB3662" s="20"/>
      <c r="AC3662" s="20"/>
      <c r="AD3662" s="20"/>
      <c r="AE3662" s="20"/>
      <c r="AF3662" s="20"/>
      <c r="AG3662" s="20"/>
      <c r="AH3662" s="20"/>
    </row>
    <row r="3663" spans="1:34" s="1" customFormat="1">
      <c r="A3663" s="87"/>
      <c r="B3663" s="87"/>
      <c r="C3663" s="361"/>
      <c r="D3663" s="87"/>
      <c r="E3663" s="361"/>
      <c r="F3663" s="87"/>
      <c r="G3663" s="87"/>
      <c r="H3663" s="87"/>
      <c r="I3663" s="16"/>
      <c r="J3663" s="16"/>
      <c r="K3663" s="32"/>
      <c r="L3663" s="16"/>
      <c r="M3663" s="16"/>
      <c r="N3663" s="16"/>
      <c r="AA3663" s="20"/>
      <c r="AB3663" s="20"/>
      <c r="AC3663" s="20"/>
      <c r="AD3663" s="20"/>
      <c r="AE3663" s="20"/>
      <c r="AF3663" s="20"/>
      <c r="AG3663" s="20"/>
      <c r="AH3663" s="20"/>
    </row>
    <row r="3664" spans="1:34" s="1" customFormat="1">
      <c r="A3664" s="87"/>
      <c r="B3664" s="87"/>
      <c r="C3664" s="361"/>
      <c r="D3664" s="87"/>
      <c r="E3664" s="361"/>
      <c r="F3664" s="87"/>
      <c r="G3664" s="87"/>
      <c r="H3664" s="87"/>
      <c r="I3664" s="16"/>
      <c r="J3664" s="16"/>
      <c r="K3664" s="32"/>
      <c r="L3664" s="16"/>
      <c r="M3664" s="16"/>
      <c r="N3664" s="16"/>
      <c r="AA3664" s="20"/>
      <c r="AB3664" s="20"/>
      <c r="AC3664" s="20"/>
      <c r="AD3664" s="20"/>
      <c r="AE3664" s="20"/>
      <c r="AF3664" s="20"/>
      <c r="AG3664" s="20"/>
      <c r="AH3664" s="20"/>
    </row>
    <row r="3665" spans="1:34" s="1" customFormat="1">
      <c r="A3665" s="87"/>
      <c r="B3665" s="87"/>
      <c r="C3665" s="361"/>
      <c r="D3665" s="87"/>
      <c r="E3665" s="361"/>
      <c r="F3665" s="87"/>
      <c r="G3665" s="87"/>
      <c r="H3665" s="87"/>
      <c r="I3665" s="16"/>
      <c r="J3665" s="16"/>
      <c r="K3665" s="32"/>
      <c r="L3665" s="16"/>
      <c r="M3665" s="16"/>
      <c r="N3665" s="16"/>
      <c r="AA3665" s="20"/>
      <c r="AB3665" s="20"/>
      <c r="AC3665" s="20"/>
      <c r="AD3665" s="20"/>
      <c r="AE3665" s="20"/>
      <c r="AF3665" s="20"/>
      <c r="AG3665" s="20"/>
      <c r="AH3665" s="20"/>
    </row>
    <row r="3666" spans="1:34" s="1" customFormat="1">
      <c r="A3666" s="87"/>
      <c r="B3666" s="87"/>
      <c r="C3666" s="361"/>
      <c r="D3666" s="87"/>
      <c r="E3666" s="361"/>
      <c r="F3666" s="87"/>
      <c r="G3666" s="87"/>
      <c r="H3666" s="87"/>
      <c r="I3666" s="16"/>
      <c r="J3666" s="16"/>
      <c r="K3666" s="32"/>
      <c r="L3666" s="16"/>
      <c r="M3666" s="16"/>
      <c r="N3666" s="16"/>
      <c r="AA3666" s="20"/>
      <c r="AB3666" s="20"/>
      <c r="AC3666" s="20"/>
      <c r="AD3666" s="20"/>
      <c r="AE3666" s="20"/>
      <c r="AF3666" s="20"/>
      <c r="AG3666" s="20"/>
      <c r="AH3666" s="20"/>
    </row>
    <row r="3667" spans="1:34" s="1" customFormat="1">
      <c r="A3667" s="87"/>
      <c r="B3667" s="87"/>
      <c r="C3667" s="361"/>
      <c r="D3667" s="87"/>
      <c r="E3667" s="361"/>
      <c r="F3667" s="87"/>
      <c r="G3667" s="87"/>
      <c r="H3667" s="87"/>
      <c r="I3667" s="16"/>
      <c r="J3667" s="16"/>
      <c r="K3667" s="32"/>
      <c r="L3667" s="16"/>
      <c r="M3667" s="16"/>
      <c r="N3667" s="16"/>
      <c r="AA3667" s="20"/>
      <c r="AB3667" s="20"/>
      <c r="AC3667" s="20"/>
      <c r="AD3667" s="20"/>
      <c r="AE3667" s="20"/>
      <c r="AF3667" s="20"/>
      <c r="AG3667" s="20"/>
      <c r="AH3667" s="20"/>
    </row>
    <row r="3668" spans="1:34" s="1" customFormat="1">
      <c r="A3668" s="87"/>
      <c r="B3668" s="87"/>
      <c r="C3668" s="361"/>
      <c r="D3668" s="87"/>
      <c r="E3668" s="361"/>
      <c r="F3668" s="87"/>
      <c r="G3668" s="87"/>
      <c r="H3668" s="87"/>
      <c r="I3668" s="16"/>
      <c r="J3668" s="16"/>
      <c r="K3668" s="32"/>
      <c r="L3668" s="16"/>
      <c r="M3668" s="16"/>
      <c r="N3668" s="16"/>
      <c r="AA3668" s="20"/>
      <c r="AB3668" s="20"/>
      <c r="AC3668" s="20"/>
      <c r="AD3668" s="20"/>
      <c r="AE3668" s="20"/>
      <c r="AF3668" s="20"/>
      <c r="AG3668" s="20"/>
      <c r="AH3668" s="20"/>
    </row>
    <row r="3669" spans="1:34" s="1" customFormat="1">
      <c r="A3669" s="87"/>
      <c r="B3669" s="87"/>
      <c r="C3669" s="361"/>
      <c r="D3669" s="87"/>
      <c r="E3669" s="361"/>
      <c r="F3669" s="87"/>
      <c r="G3669" s="87"/>
      <c r="H3669" s="87"/>
      <c r="I3669" s="16"/>
      <c r="J3669" s="16"/>
      <c r="K3669" s="32"/>
      <c r="L3669" s="16"/>
      <c r="M3669" s="16"/>
      <c r="N3669" s="16"/>
      <c r="AA3669" s="20"/>
      <c r="AB3669" s="20"/>
      <c r="AC3669" s="20"/>
      <c r="AD3669" s="20"/>
      <c r="AE3669" s="20"/>
      <c r="AF3669" s="20"/>
      <c r="AG3669" s="20"/>
      <c r="AH3669" s="20"/>
    </row>
    <row r="3670" spans="1:34" s="1" customFormat="1">
      <c r="A3670" s="87"/>
      <c r="B3670" s="87"/>
      <c r="C3670" s="361"/>
      <c r="D3670" s="87"/>
      <c r="E3670" s="361"/>
      <c r="F3670" s="87"/>
      <c r="G3670" s="87"/>
      <c r="H3670" s="87"/>
      <c r="I3670" s="16"/>
      <c r="J3670" s="16"/>
      <c r="K3670" s="32"/>
      <c r="L3670" s="16"/>
      <c r="M3670" s="16"/>
      <c r="N3670" s="16"/>
      <c r="AA3670" s="20"/>
      <c r="AB3670" s="20"/>
      <c r="AC3670" s="20"/>
      <c r="AD3670" s="20"/>
      <c r="AE3670" s="20"/>
      <c r="AF3670" s="20"/>
      <c r="AG3670" s="20"/>
      <c r="AH3670" s="20"/>
    </row>
    <row r="3671" spans="1:34" s="1" customFormat="1">
      <c r="A3671" s="87"/>
      <c r="B3671" s="87"/>
      <c r="C3671" s="361"/>
      <c r="D3671" s="87"/>
      <c r="E3671" s="361"/>
      <c r="F3671" s="87"/>
      <c r="G3671" s="87"/>
      <c r="H3671" s="87"/>
      <c r="I3671" s="16"/>
      <c r="J3671" s="16"/>
      <c r="K3671" s="32"/>
      <c r="L3671" s="16"/>
      <c r="M3671" s="16"/>
      <c r="N3671" s="16"/>
      <c r="AA3671" s="20"/>
      <c r="AB3671" s="20"/>
      <c r="AC3671" s="20"/>
      <c r="AD3671" s="20"/>
      <c r="AE3671" s="20"/>
      <c r="AF3671" s="20"/>
      <c r="AG3671" s="20"/>
      <c r="AH3671" s="20"/>
    </row>
    <row r="3672" spans="1:34" s="1" customFormat="1">
      <c r="A3672" s="87"/>
      <c r="B3672" s="87"/>
      <c r="C3672" s="361"/>
      <c r="D3672" s="87"/>
      <c r="E3672" s="361"/>
      <c r="F3672" s="87"/>
      <c r="G3672" s="87"/>
      <c r="H3672" s="87"/>
      <c r="I3672" s="16"/>
      <c r="J3672" s="16"/>
      <c r="K3672" s="32"/>
      <c r="L3672" s="16"/>
      <c r="M3672" s="16"/>
      <c r="N3672" s="16"/>
      <c r="AA3672" s="20"/>
      <c r="AB3672" s="20"/>
      <c r="AC3672" s="20"/>
      <c r="AD3672" s="20"/>
      <c r="AE3672" s="20"/>
      <c r="AF3672" s="20"/>
      <c r="AG3672" s="20"/>
      <c r="AH3672" s="20"/>
    </row>
    <row r="3673" spans="1:34" s="1" customFormat="1">
      <c r="A3673" s="87"/>
      <c r="B3673" s="87"/>
      <c r="C3673" s="361"/>
      <c r="D3673" s="87"/>
      <c r="E3673" s="361"/>
      <c r="F3673" s="87"/>
      <c r="G3673" s="87"/>
      <c r="H3673" s="87"/>
      <c r="I3673" s="16"/>
      <c r="J3673" s="16"/>
      <c r="K3673" s="32"/>
      <c r="L3673" s="16"/>
      <c r="M3673" s="16"/>
      <c r="N3673" s="16"/>
      <c r="AA3673" s="20"/>
      <c r="AB3673" s="20"/>
      <c r="AC3673" s="20"/>
      <c r="AD3673" s="20"/>
      <c r="AE3673" s="20"/>
      <c r="AF3673" s="20"/>
      <c r="AG3673" s="20"/>
      <c r="AH3673" s="20"/>
    </row>
    <row r="3674" spans="1:34" s="1" customFormat="1">
      <c r="A3674" s="87"/>
      <c r="B3674" s="87"/>
      <c r="C3674" s="361"/>
      <c r="D3674" s="87"/>
      <c r="E3674" s="361"/>
      <c r="F3674" s="87"/>
      <c r="G3674" s="87"/>
      <c r="H3674" s="87"/>
      <c r="I3674" s="16"/>
      <c r="J3674" s="16"/>
      <c r="K3674" s="32"/>
      <c r="L3674" s="16"/>
      <c r="M3674" s="16"/>
      <c r="N3674" s="16"/>
      <c r="AA3674" s="20"/>
      <c r="AB3674" s="20"/>
      <c r="AC3674" s="20"/>
      <c r="AD3674" s="20"/>
      <c r="AE3674" s="20"/>
      <c r="AF3674" s="20"/>
      <c r="AG3674" s="20"/>
      <c r="AH3674" s="20"/>
    </row>
    <row r="3675" spans="1:34" s="1" customFormat="1">
      <c r="A3675" s="87"/>
      <c r="B3675" s="87"/>
      <c r="C3675" s="361"/>
      <c r="D3675" s="87"/>
      <c r="E3675" s="361"/>
      <c r="F3675" s="87"/>
      <c r="G3675" s="87"/>
      <c r="H3675" s="87"/>
      <c r="I3675" s="16"/>
      <c r="J3675" s="16"/>
      <c r="K3675" s="32"/>
      <c r="L3675" s="16"/>
      <c r="M3675" s="16"/>
      <c r="N3675" s="16"/>
      <c r="AA3675" s="20"/>
      <c r="AB3675" s="20"/>
      <c r="AC3675" s="20"/>
      <c r="AD3675" s="20"/>
      <c r="AE3675" s="20"/>
      <c r="AF3675" s="20"/>
      <c r="AG3675" s="20"/>
      <c r="AH3675" s="20"/>
    </row>
    <row r="3676" spans="1:34" s="1" customFormat="1">
      <c r="A3676" s="87"/>
      <c r="B3676" s="87"/>
      <c r="C3676" s="361"/>
      <c r="D3676" s="87"/>
      <c r="E3676" s="361"/>
      <c r="F3676" s="87"/>
      <c r="G3676" s="87"/>
      <c r="H3676" s="87"/>
      <c r="I3676" s="16"/>
      <c r="J3676" s="16"/>
      <c r="K3676" s="32"/>
      <c r="L3676" s="16"/>
      <c r="M3676" s="16"/>
      <c r="N3676" s="16"/>
      <c r="AA3676" s="20"/>
      <c r="AB3676" s="20"/>
      <c r="AC3676" s="20"/>
      <c r="AD3676" s="20"/>
      <c r="AE3676" s="20"/>
      <c r="AF3676" s="20"/>
      <c r="AG3676" s="20"/>
      <c r="AH3676" s="20"/>
    </row>
    <row r="3677" spans="1:34" s="1" customFormat="1">
      <c r="A3677" s="87"/>
      <c r="B3677" s="87"/>
      <c r="C3677" s="361"/>
      <c r="D3677" s="87"/>
      <c r="E3677" s="361"/>
      <c r="F3677" s="87"/>
      <c r="G3677" s="87"/>
      <c r="H3677" s="87"/>
      <c r="I3677" s="16"/>
      <c r="J3677" s="16"/>
      <c r="K3677" s="32"/>
      <c r="L3677" s="16"/>
      <c r="M3677" s="16"/>
      <c r="N3677" s="16"/>
      <c r="AA3677" s="20"/>
      <c r="AB3677" s="20"/>
      <c r="AC3677" s="20"/>
      <c r="AD3677" s="20"/>
      <c r="AE3677" s="20"/>
      <c r="AF3677" s="20"/>
      <c r="AG3677" s="20"/>
      <c r="AH3677" s="20"/>
    </row>
    <row r="3678" spans="1:34" s="1" customFormat="1">
      <c r="A3678" s="87"/>
      <c r="B3678" s="87"/>
      <c r="C3678" s="361"/>
      <c r="D3678" s="87"/>
      <c r="E3678" s="361"/>
      <c r="F3678" s="87"/>
      <c r="G3678" s="87"/>
      <c r="H3678" s="87"/>
      <c r="I3678" s="16"/>
      <c r="J3678" s="16"/>
      <c r="K3678" s="32"/>
      <c r="L3678" s="16"/>
      <c r="M3678" s="16"/>
      <c r="N3678" s="16"/>
      <c r="AA3678" s="20"/>
      <c r="AB3678" s="20"/>
      <c r="AC3678" s="20"/>
      <c r="AD3678" s="20"/>
      <c r="AE3678" s="20"/>
      <c r="AF3678" s="20"/>
      <c r="AG3678" s="20"/>
      <c r="AH3678" s="20"/>
    </row>
    <row r="3679" spans="1:34" s="1" customFormat="1">
      <c r="A3679" s="87"/>
      <c r="B3679" s="87"/>
      <c r="C3679" s="361"/>
      <c r="D3679" s="87"/>
      <c r="E3679" s="361"/>
      <c r="F3679" s="87"/>
      <c r="G3679" s="87"/>
      <c r="H3679" s="87"/>
      <c r="I3679" s="16"/>
      <c r="J3679" s="16"/>
      <c r="K3679" s="32"/>
      <c r="L3679" s="16"/>
      <c r="M3679" s="16"/>
      <c r="N3679" s="16"/>
      <c r="AA3679" s="20"/>
      <c r="AB3679" s="20"/>
      <c r="AC3679" s="20"/>
      <c r="AD3679" s="20"/>
      <c r="AE3679" s="20"/>
      <c r="AF3679" s="20"/>
      <c r="AG3679" s="20"/>
      <c r="AH3679" s="20"/>
    </row>
    <row r="3680" spans="1:34" s="1" customFormat="1">
      <c r="A3680" s="87"/>
      <c r="B3680" s="87"/>
      <c r="C3680" s="361"/>
      <c r="D3680" s="87"/>
      <c r="E3680" s="361"/>
      <c r="F3680" s="87"/>
      <c r="G3680" s="87"/>
      <c r="H3680" s="87"/>
      <c r="I3680" s="16"/>
      <c r="J3680" s="16"/>
      <c r="K3680" s="32"/>
      <c r="L3680" s="16"/>
      <c r="M3680" s="16"/>
      <c r="N3680" s="16"/>
      <c r="AA3680" s="20"/>
      <c r="AB3680" s="20"/>
      <c r="AC3680" s="20"/>
      <c r="AD3680" s="20"/>
      <c r="AE3680" s="20"/>
      <c r="AF3680" s="20"/>
      <c r="AG3680" s="20"/>
      <c r="AH3680" s="20"/>
    </row>
    <row r="3681" spans="1:34" s="1" customFormat="1">
      <c r="A3681" s="87"/>
      <c r="B3681" s="87"/>
      <c r="C3681" s="361"/>
      <c r="D3681" s="87"/>
      <c r="E3681" s="361"/>
      <c r="F3681" s="87"/>
      <c r="G3681" s="87"/>
      <c r="H3681" s="87"/>
      <c r="I3681" s="16"/>
      <c r="J3681" s="16"/>
      <c r="K3681" s="32"/>
      <c r="L3681" s="16"/>
      <c r="M3681" s="16"/>
      <c r="N3681" s="16"/>
      <c r="AA3681" s="20"/>
      <c r="AB3681" s="20"/>
      <c r="AC3681" s="20"/>
      <c r="AD3681" s="20"/>
      <c r="AE3681" s="20"/>
      <c r="AF3681" s="20"/>
      <c r="AG3681" s="20"/>
      <c r="AH3681" s="20"/>
    </row>
    <row r="3682" spans="1:34" s="1" customFormat="1">
      <c r="A3682" s="87"/>
      <c r="B3682" s="87"/>
      <c r="C3682" s="361"/>
      <c r="D3682" s="87"/>
      <c r="E3682" s="361"/>
      <c r="F3682" s="87"/>
      <c r="G3682" s="87"/>
      <c r="H3682" s="87"/>
      <c r="I3682" s="16"/>
      <c r="J3682" s="16"/>
      <c r="K3682" s="32"/>
      <c r="L3682" s="16"/>
      <c r="M3682" s="16"/>
      <c r="N3682" s="16"/>
      <c r="AA3682" s="20"/>
      <c r="AB3682" s="20"/>
      <c r="AC3682" s="20"/>
      <c r="AD3682" s="20"/>
      <c r="AE3682" s="20"/>
      <c r="AF3682" s="20"/>
      <c r="AG3682" s="20"/>
      <c r="AH3682" s="20"/>
    </row>
    <row r="3683" spans="1:34" s="1" customFormat="1">
      <c r="A3683" s="87"/>
      <c r="B3683" s="87"/>
      <c r="C3683" s="361"/>
      <c r="D3683" s="87"/>
      <c r="E3683" s="361"/>
      <c r="F3683" s="87"/>
      <c r="G3683" s="87"/>
      <c r="H3683" s="87"/>
      <c r="I3683" s="16"/>
      <c r="J3683" s="16"/>
      <c r="K3683" s="32"/>
      <c r="L3683" s="16"/>
      <c r="M3683" s="16"/>
      <c r="N3683" s="16"/>
      <c r="AA3683" s="20"/>
      <c r="AB3683" s="20"/>
      <c r="AC3683" s="20"/>
      <c r="AD3683" s="20"/>
      <c r="AE3683" s="20"/>
      <c r="AF3683" s="20"/>
      <c r="AG3683" s="20"/>
      <c r="AH3683" s="20"/>
    </row>
    <row r="3684" spans="1:34" s="1" customFormat="1">
      <c r="A3684" s="87"/>
      <c r="B3684" s="87"/>
      <c r="C3684" s="361"/>
      <c r="D3684" s="87"/>
      <c r="E3684" s="361"/>
      <c r="F3684" s="87"/>
      <c r="G3684" s="87"/>
      <c r="H3684" s="87"/>
      <c r="I3684" s="16"/>
      <c r="J3684" s="16"/>
      <c r="K3684" s="32"/>
      <c r="L3684" s="16"/>
      <c r="M3684" s="16"/>
      <c r="N3684" s="16"/>
      <c r="AA3684" s="20"/>
      <c r="AB3684" s="20"/>
      <c r="AC3684" s="20"/>
      <c r="AD3684" s="20"/>
      <c r="AE3684" s="20"/>
      <c r="AF3684" s="20"/>
      <c r="AG3684" s="20"/>
      <c r="AH3684" s="20"/>
    </row>
    <row r="3685" spans="1:34" s="1" customFormat="1">
      <c r="A3685" s="87"/>
      <c r="B3685" s="87"/>
      <c r="C3685" s="361"/>
      <c r="D3685" s="87"/>
      <c r="E3685" s="361"/>
      <c r="F3685" s="87"/>
      <c r="G3685" s="87"/>
      <c r="H3685" s="87"/>
      <c r="I3685" s="16"/>
      <c r="J3685" s="16"/>
      <c r="K3685" s="32"/>
      <c r="L3685" s="16"/>
      <c r="M3685" s="16"/>
      <c r="N3685" s="16"/>
      <c r="AA3685" s="20"/>
      <c r="AB3685" s="20"/>
      <c r="AC3685" s="20"/>
      <c r="AD3685" s="20"/>
      <c r="AE3685" s="20"/>
      <c r="AF3685" s="20"/>
      <c r="AG3685" s="20"/>
      <c r="AH3685" s="20"/>
    </row>
    <row r="3686" spans="1:34" s="1" customFormat="1">
      <c r="A3686" s="87"/>
      <c r="B3686" s="87"/>
      <c r="C3686" s="361"/>
      <c r="D3686" s="87"/>
      <c r="E3686" s="361"/>
      <c r="F3686" s="87"/>
      <c r="G3686" s="87"/>
      <c r="H3686" s="87"/>
      <c r="I3686" s="16"/>
      <c r="J3686" s="16"/>
      <c r="K3686" s="32"/>
      <c r="L3686" s="16"/>
      <c r="M3686" s="16"/>
      <c r="N3686" s="16"/>
      <c r="AA3686" s="20"/>
      <c r="AB3686" s="20"/>
      <c r="AC3686" s="20"/>
      <c r="AD3686" s="20"/>
      <c r="AE3686" s="20"/>
      <c r="AF3686" s="20"/>
      <c r="AG3686" s="20"/>
      <c r="AH3686" s="20"/>
    </row>
    <row r="3687" spans="1:34" s="1" customFormat="1">
      <c r="A3687" s="87"/>
      <c r="B3687" s="87"/>
      <c r="C3687" s="361"/>
      <c r="D3687" s="87"/>
      <c r="E3687" s="361"/>
      <c r="F3687" s="87"/>
      <c r="G3687" s="87"/>
      <c r="H3687" s="87"/>
      <c r="I3687" s="16"/>
      <c r="J3687" s="16"/>
      <c r="K3687" s="32"/>
      <c r="L3687" s="16"/>
      <c r="M3687" s="16"/>
      <c r="N3687" s="16"/>
      <c r="AA3687" s="20"/>
      <c r="AB3687" s="20"/>
      <c r="AC3687" s="20"/>
      <c r="AD3687" s="20"/>
      <c r="AE3687" s="20"/>
      <c r="AF3687" s="20"/>
      <c r="AG3687" s="20"/>
      <c r="AH3687" s="20"/>
    </row>
    <row r="3688" spans="1:34" s="1" customFormat="1">
      <c r="A3688" s="87"/>
      <c r="B3688" s="87"/>
      <c r="C3688" s="361"/>
      <c r="D3688" s="87"/>
      <c r="E3688" s="361"/>
      <c r="F3688" s="87"/>
      <c r="G3688" s="87"/>
      <c r="H3688" s="87"/>
      <c r="I3688" s="16"/>
      <c r="J3688" s="16"/>
      <c r="K3688" s="32"/>
      <c r="L3688" s="16"/>
      <c r="M3688" s="16"/>
      <c r="N3688" s="16"/>
      <c r="AA3688" s="20"/>
      <c r="AB3688" s="20"/>
      <c r="AC3688" s="20"/>
      <c r="AD3688" s="20"/>
      <c r="AE3688" s="20"/>
      <c r="AF3688" s="20"/>
      <c r="AG3688" s="20"/>
      <c r="AH3688" s="20"/>
    </row>
    <row r="3689" spans="1:34" s="1" customFormat="1">
      <c r="A3689" s="87"/>
      <c r="B3689" s="87"/>
      <c r="C3689" s="361"/>
      <c r="D3689" s="87"/>
      <c r="E3689" s="361"/>
      <c r="F3689" s="87"/>
      <c r="G3689" s="87"/>
      <c r="H3689" s="87"/>
      <c r="I3689" s="16"/>
      <c r="J3689" s="16"/>
      <c r="K3689" s="32"/>
      <c r="L3689" s="16"/>
      <c r="M3689" s="16"/>
      <c r="N3689" s="16"/>
      <c r="AA3689" s="20"/>
      <c r="AB3689" s="20"/>
      <c r="AC3689" s="20"/>
      <c r="AD3689" s="20"/>
      <c r="AE3689" s="20"/>
      <c r="AF3689" s="20"/>
      <c r="AG3689" s="20"/>
      <c r="AH3689" s="20"/>
    </row>
    <row r="3690" spans="1:34" s="1" customFormat="1">
      <c r="A3690" s="87"/>
      <c r="B3690" s="87"/>
      <c r="C3690" s="361"/>
      <c r="D3690" s="87"/>
      <c r="E3690" s="361"/>
      <c r="F3690" s="87"/>
      <c r="G3690" s="87"/>
      <c r="H3690" s="87"/>
      <c r="I3690" s="16"/>
      <c r="J3690" s="16"/>
      <c r="K3690" s="32"/>
      <c r="L3690" s="16"/>
      <c r="M3690" s="16"/>
      <c r="N3690" s="16"/>
      <c r="AA3690" s="20"/>
      <c r="AB3690" s="20"/>
      <c r="AC3690" s="20"/>
      <c r="AD3690" s="20"/>
      <c r="AE3690" s="20"/>
      <c r="AF3690" s="20"/>
      <c r="AG3690" s="20"/>
      <c r="AH3690" s="20"/>
    </row>
    <row r="3691" spans="1:34" s="1" customFormat="1">
      <c r="A3691" s="87"/>
      <c r="B3691" s="87"/>
      <c r="C3691" s="361"/>
      <c r="D3691" s="87"/>
      <c r="E3691" s="361"/>
      <c r="F3691" s="87"/>
      <c r="G3691" s="87"/>
      <c r="H3691" s="87"/>
      <c r="I3691" s="16"/>
      <c r="J3691" s="16"/>
      <c r="K3691" s="32"/>
      <c r="L3691" s="16"/>
      <c r="M3691" s="16"/>
      <c r="N3691" s="16"/>
      <c r="AA3691" s="20"/>
      <c r="AB3691" s="20"/>
      <c r="AC3691" s="20"/>
      <c r="AD3691" s="20"/>
      <c r="AE3691" s="20"/>
      <c r="AF3691" s="20"/>
      <c r="AG3691" s="20"/>
      <c r="AH3691" s="20"/>
    </row>
    <row r="3692" spans="1:34" s="1" customFormat="1">
      <c r="A3692" s="87"/>
      <c r="B3692" s="87"/>
      <c r="C3692" s="361"/>
      <c r="D3692" s="87"/>
      <c r="E3692" s="361"/>
      <c r="F3692" s="87"/>
      <c r="G3692" s="87"/>
      <c r="H3692" s="87"/>
      <c r="I3692" s="16"/>
      <c r="J3692" s="16"/>
      <c r="K3692" s="32"/>
      <c r="L3692" s="16"/>
      <c r="M3692" s="16"/>
      <c r="N3692" s="16"/>
      <c r="AA3692" s="20"/>
      <c r="AB3692" s="20"/>
      <c r="AC3692" s="20"/>
      <c r="AD3692" s="20"/>
      <c r="AE3692" s="20"/>
      <c r="AF3692" s="20"/>
      <c r="AG3692" s="20"/>
      <c r="AH3692" s="20"/>
    </row>
    <row r="3693" spans="1:34" s="1" customFormat="1">
      <c r="A3693" s="87"/>
      <c r="B3693" s="87"/>
      <c r="C3693" s="361"/>
      <c r="D3693" s="87"/>
      <c r="E3693" s="361"/>
      <c r="F3693" s="87"/>
      <c r="G3693" s="87"/>
      <c r="H3693" s="87"/>
      <c r="I3693" s="16"/>
      <c r="J3693" s="16"/>
      <c r="K3693" s="32"/>
      <c r="L3693" s="16"/>
      <c r="M3693" s="16"/>
      <c r="N3693" s="16"/>
      <c r="AA3693" s="20"/>
      <c r="AB3693" s="20"/>
      <c r="AC3693" s="20"/>
      <c r="AD3693" s="20"/>
      <c r="AE3693" s="20"/>
      <c r="AF3693" s="20"/>
      <c r="AG3693" s="20"/>
      <c r="AH3693" s="20"/>
    </row>
    <row r="3694" spans="1:34" s="1" customFormat="1">
      <c r="A3694" s="87"/>
      <c r="B3694" s="87"/>
      <c r="C3694" s="361"/>
      <c r="D3694" s="87"/>
      <c r="E3694" s="361"/>
      <c r="F3694" s="87"/>
      <c r="G3694" s="87"/>
      <c r="H3694" s="87"/>
      <c r="I3694" s="16"/>
      <c r="J3694" s="16"/>
      <c r="K3694" s="32"/>
      <c r="L3694" s="16"/>
      <c r="M3694" s="16"/>
      <c r="N3694" s="16"/>
      <c r="AA3694" s="20"/>
      <c r="AB3694" s="20"/>
      <c r="AC3694" s="20"/>
      <c r="AD3694" s="20"/>
      <c r="AE3694" s="20"/>
      <c r="AF3694" s="20"/>
      <c r="AG3694" s="20"/>
      <c r="AH3694" s="20"/>
    </row>
    <row r="3695" spans="1:34" s="1" customFormat="1">
      <c r="A3695" s="87"/>
      <c r="B3695" s="87"/>
      <c r="C3695" s="361"/>
      <c r="D3695" s="87"/>
      <c r="E3695" s="361"/>
      <c r="F3695" s="87"/>
      <c r="G3695" s="87"/>
      <c r="H3695" s="87"/>
      <c r="I3695" s="16"/>
      <c r="J3695" s="16"/>
      <c r="K3695" s="32"/>
      <c r="L3695" s="16"/>
      <c r="M3695" s="16"/>
      <c r="N3695" s="16"/>
      <c r="AA3695" s="20"/>
      <c r="AB3695" s="20"/>
      <c r="AC3695" s="20"/>
      <c r="AD3695" s="20"/>
      <c r="AE3695" s="20"/>
      <c r="AF3695" s="20"/>
      <c r="AG3695" s="20"/>
      <c r="AH3695" s="20"/>
    </row>
    <row r="3696" spans="1:34" s="1" customFormat="1">
      <c r="A3696" s="87"/>
      <c r="B3696" s="87"/>
      <c r="C3696" s="361"/>
      <c r="D3696" s="87"/>
      <c r="E3696" s="361"/>
      <c r="F3696" s="87"/>
      <c r="G3696" s="87"/>
      <c r="H3696" s="87"/>
      <c r="I3696" s="16"/>
      <c r="J3696" s="16"/>
      <c r="K3696" s="32"/>
      <c r="L3696" s="16"/>
      <c r="M3696" s="16"/>
      <c r="N3696" s="16"/>
      <c r="AA3696" s="20"/>
      <c r="AB3696" s="20"/>
      <c r="AC3696" s="20"/>
      <c r="AD3696" s="20"/>
      <c r="AE3696" s="20"/>
      <c r="AF3696" s="20"/>
      <c r="AG3696" s="20"/>
      <c r="AH3696" s="20"/>
    </row>
    <row r="3697" spans="1:34" s="1" customFormat="1">
      <c r="A3697" s="87"/>
      <c r="B3697" s="87"/>
      <c r="C3697" s="361"/>
      <c r="D3697" s="87"/>
      <c r="E3697" s="361"/>
      <c r="F3697" s="87"/>
      <c r="G3697" s="87"/>
      <c r="H3697" s="87"/>
      <c r="I3697" s="16"/>
      <c r="J3697" s="16"/>
      <c r="K3697" s="32"/>
      <c r="L3697" s="16"/>
      <c r="M3697" s="16"/>
      <c r="N3697" s="16"/>
      <c r="AA3697" s="20"/>
      <c r="AB3697" s="20"/>
      <c r="AC3697" s="20"/>
      <c r="AD3697" s="20"/>
      <c r="AE3697" s="20"/>
      <c r="AF3697" s="20"/>
      <c r="AG3697" s="20"/>
      <c r="AH3697" s="20"/>
    </row>
    <row r="3698" spans="1:34" s="1" customFormat="1">
      <c r="A3698" s="87"/>
      <c r="B3698" s="87"/>
      <c r="C3698" s="361"/>
      <c r="D3698" s="87"/>
      <c r="E3698" s="361"/>
      <c r="F3698" s="87"/>
      <c r="G3698" s="87"/>
      <c r="H3698" s="87"/>
      <c r="I3698" s="16"/>
      <c r="J3698" s="16"/>
      <c r="K3698" s="32"/>
      <c r="L3698" s="16"/>
      <c r="M3698" s="16"/>
      <c r="N3698" s="16"/>
      <c r="AA3698" s="20"/>
      <c r="AB3698" s="20"/>
      <c r="AC3698" s="20"/>
      <c r="AD3698" s="20"/>
      <c r="AE3698" s="20"/>
      <c r="AF3698" s="20"/>
      <c r="AG3698" s="20"/>
      <c r="AH3698" s="20"/>
    </row>
    <row r="3699" spans="1:34" s="1" customFormat="1">
      <c r="A3699" s="87"/>
      <c r="B3699" s="87"/>
      <c r="C3699" s="361"/>
      <c r="D3699" s="87"/>
      <c r="E3699" s="361"/>
      <c r="F3699" s="87"/>
      <c r="G3699" s="87"/>
      <c r="H3699" s="87"/>
      <c r="I3699" s="16"/>
      <c r="J3699" s="16"/>
      <c r="K3699" s="32"/>
      <c r="L3699" s="16"/>
      <c r="M3699" s="16"/>
      <c r="N3699" s="16"/>
      <c r="AA3699" s="20"/>
      <c r="AB3699" s="20"/>
      <c r="AC3699" s="20"/>
      <c r="AD3699" s="20"/>
      <c r="AE3699" s="20"/>
      <c r="AF3699" s="20"/>
      <c r="AG3699" s="20"/>
      <c r="AH3699" s="20"/>
    </row>
    <row r="3700" spans="1:34" s="1" customFormat="1">
      <c r="A3700" s="87"/>
      <c r="B3700" s="87"/>
      <c r="C3700" s="361"/>
      <c r="D3700" s="87"/>
      <c r="E3700" s="361"/>
      <c r="F3700" s="87"/>
      <c r="G3700" s="87"/>
      <c r="H3700" s="87"/>
      <c r="I3700" s="16"/>
      <c r="J3700" s="16"/>
      <c r="K3700" s="32"/>
      <c r="L3700" s="16"/>
      <c r="M3700" s="16"/>
      <c r="N3700" s="16"/>
      <c r="AA3700" s="20"/>
      <c r="AB3700" s="20"/>
      <c r="AC3700" s="20"/>
      <c r="AD3700" s="20"/>
      <c r="AE3700" s="20"/>
      <c r="AF3700" s="20"/>
      <c r="AG3700" s="20"/>
      <c r="AH3700" s="20"/>
    </row>
    <row r="3701" spans="1:34" s="1" customFormat="1">
      <c r="A3701" s="87"/>
      <c r="B3701" s="87"/>
      <c r="C3701" s="361"/>
      <c r="D3701" s="87"/>
      <c r="E3701" s="361"/>
      <c r="F3701" s="87"/>
      <c r="G3701" s="87"/>
      <c r="H3701" s="87"/>
      <c r="I3701" s="16"/>
      <c r="J3701" s="16"/>
      <c r="K3701" s="32"/>
      <c r="L3701" s="16"/>
      <c r="M3701" s="16"/>
      <c r="N3701" s="16"/>
      <c r="AA3701" s="20"/>
      <c r="AB3701" s="20"/>
      <c r="AC3701" s="20"/>
      <c r="AD3701" s="20"/>
      <c r="AE3701" s="20"/>
      <c r="AF3701" s="20"/>
      <c r="AG3701" s="20"/>
      <c r="AH3701" s="20"/>
    </row>
    <row r="3702" spans="1:34" s="1" customFormat="1">
      <c r="A3702" s="87"/>
      <c r="B3702" s="87"/>
      <c r="C3702" s="361"/>
      <c r="D3702" s="87"/>
      <c r="E3702" s="361"/>
      <c r="F3702" s="87"/>
      <c r="G3702" s="87"/>
      <c r="H3702" s="87"/>
      <c r="I3702" s="16"/>
      <c r="J3702" s="16"/>
      <c r="K3702" s="32"/>
      <c r="L3702" s="16"/>
      <c r="M3702" s="16"/>
      <c r="N3702" s="16"/>
      <c r="AA3702" s="20"/>
      <c r="AB3702" s="20"/>
      <c r="AC3702" s="20"/>
      <c r="AD3702" s="20"/>
      <c r="AE3702" s="20"/>
      <c r="AF3702" s="20"/>
      <c r="AG3702" s="20"/>
      <c r="AH3702" s="20"/>
    </row>
    <row r="3703" spans="1:34" s="1" customFormat="1">
      <c r="A3703" s="87"/>
      <c r="B3703" s="87"/>
      <c r="C3703" s="361"/>
      <c r="D3703" s="87"/>
      <c r="E3703" s="361"/>
      <c r="F3703" s="87"/>
      <c r="G3703" s="87"/>
      <c r="H3703" s="87"/>
      <c r="I3703" s="16"/>
      <c r="J3703" s="16"/>
      <c r="K3703" s="32"/>
      <c r="L3703" s="16"/>
      <c r="M3703" s="16"/>
      <c r="N3703" s="16"/>
      <c r="AA3703" s="20"/>
      <c r="AB3703" s="20"/>
      <c r="AC3703" s="20"/>
      <c r="AD3703" s="20"/>
      <c r="AE3703" s="20"/>
      <c r="AF3703" s="20"/>
      <c r="AG3703" s="20"/>
      <c r="AH3703" s="20"/>
    </row>
    <row r="3704" spans="1:34" s="1" customFormat="1">
      <c r="A3704" s="87"/>
      <c r="B3704" s="87"/>
      <c r="C3704" s="361"/>
      <c r="D3704" s="87"/>
      <c r="E3704" s="361"/>
      <c r="F3704" s="87"/>
      <c r="G3704" s="87"/>
      <c r="H3704" s="87"/>
      <c r="I3704" s="16"/>
      <c r="J3704" s="16"/>
      <c r="K3704" s="32"/>
      <c r="L3704" s="16"/>
      <c r="M3704" s="16"/>
      <c r="N3704" s="16"/>
      <c r="AA3704" s="20"/>
      <c r="AB3704" s="20"/>
      <c r="AC3704" s="20"/>
      <c r="AD3704" s="20"/>
      <c r="AE3704" s="20"/>
      <c r="AF3704" s="20"/>
      <c r="AG3704" s="20"/>
      <c r="AH3704" s="20"/>
    </row>
    <row r="3705" spans="1:34" s="1" customFormat="1">
      <c r="A3705" s="87"/>
      <c r="B3705" s="87"/>
      <c r="C3705" s="361"/>
      <c r="D3705" s="87"/>
      <c r="E3705" s="361"/>
      <c r="F3705" s="87"/>
      <c r="G3705" s="87"/>
      <c r="H3705" s="87"/>
      <c r="I3705" s="16"/>
      <c r="J3705" s="16"/>
      <c r="K3705" s="32"/>
      <c r="L3705" s="16"/>
      <c r="M3705" s="16"/>
      <c r="N3705" s="16"/>
      <c r="AA3705" s="20"/>
      <c r="AB3705" s="20"/>
      <c r="AC3705" s="20"/>
      <c r="AD3705" s="20"/>
      <c r="AE3705" s="20"/>
      <c r="AF3705" s="20"/>
      <c r="AG3705" s="20"/>
      <c r="AH3705" s="20"/>
    </row>
    <row r="3706" spans="1:34" s="1" customFormat="1">
      <c r="A3706" s="87"/>
      <c r="B3706" s="87"/>
      <c r="C3706" s="361"/>
      <c r="D3706" s="87"/>
      <c r="E3706" s="361"/>
      <c r="F3706" s="87"/>
      <c r="G3706" s="87"/>
      <c r="H3706" s="87"/>
      <c r="I3706" s="16"/>
      <c r="J3706" s="16"/>
      <c r="K3706" s="32"/>
      <c r="L3706" s="16"/>
      <c r="M3706" s="16"/>
      <c r="N3706" s="16"/>
      <c r="AA3706" s="20"/>
      <c r="AB3706" s="20"/>
      <c r="AC3706" s="20"/>
      <c r="AD3706" s="20"/>
      <c r="AE3706" s="20"/>
      <c r="AF3706" s="20"/>
      <c r="AG3706" s="20"/>
      <c r="AH3706" s="20"/>
    </row>
    <row r="3707" spans="1:34" s="1" customFormat="1">
      <c r="A3707" s="87"/>
      <c r="B3707" s="87"/>
      <c r="C3707" s="361"/>
      <c r="D3707" s="87"/>
      <c r="E3707" s="361"/>
      <c r="F3707" s="87"/>
      <c r="G3707" s="87"/>
      <c r="H3707" s="87"/>
      <c r="I3707" s="16"/>
      <c r="J3707" s="16"/>
      <c r="K3707" s="32"/>
      <c r="L3707" s="16"/>
      <c r="M3707" s="16"/>
      <c r="N3707" s="16"/>
      <c r="AA3707" s="20"/>
      <c r="AB3707" s="20"/>
      <c r="AC3707" s="20"/>
      <c r="AD3707" s="20"/>
      <c r="AE3707" s="20"/>
      <c r="AF3707" s="20"/>
      <c r="AG3707" s="20"/>
      <c r="AH3707" s="20"/>
    </row>
    <row r="3708" spans="1:34" s="1" customFormat="1">
      <c r="A3708" s="87"/>
      <c r="B3708" s="87"/>
      <c r="C3708" s="361"/>
      <c r="D3708" s="87"/>
      <c r="E3708" s="361"/>
      <c r="F3708" s="87"/>
      <c r="G3708" s="87"/>
      <c r="H3708" s="87"/>
      <c r="I3708" s="16"/>
      <c r="J3708" s="16"/>
      <c r="K3708" s="32"/>
      <c r="L3708" s="16"/>
      <c r="M3708" s="16"/>
      <c r="N3708" s="16"/>
      <c r="AA3708" s="20"/>
      <c r="AB3708" s="20"/>
      <c r="AC3708" s="20"/>
      <c r="AD3708" s="20"/>
      <c r="AE3708" s="20"/>
      <c r="AF3708" s="20"/>
      <c r="AG3708" s="20"/>
      <c r="AH3708" s="20"/>
    </row>
    <row r="3709" spans="1:34" s="1" customFormat="1">
      <c r="A3709" s="87"/>
      <c r="B3709" s="87"/>
      <c r="C3709" s="361"/>
      <c r="D3709" s="87"/>
      <c r="E3709" s="361"/>
      <c r="F3709" s="87"/>
      <c r="G3709" s="87"/>
      <c r="H3709" s="87"/>
      <c r="I3709" s="16"/>
      <c r="J3709" s="16"/>
      <c r="K3709" s="32"/>
      <c r="L3709" s="16"/>
      <c r="M3709" s="16"/>
      <c r="N3709" s="16"/>
      <c r="AA3709" s="20"/>
      <c r="AB3709" s="20"/>
      <c r="AC3709" s="20"/>
      <c r="AD3709" s="20"/>
      <c r="AE3709" s="20"/>
      <c r="AF3709" s="20"/>
      <c r="AG3709" s="20"/>
      <c r="AH3709" s="20"/>
    </row>
    <row r="3710" spans="1:34" s="1" customFormat="1">
      <c r="A3710" s="87"/>
      <c r="B3710" s="87"/>
      <c r="C3710" s="361"/>
      <c r="D3710" s="87"/>
      <c r="E3710" s="361"/>
      <c r="F3710" s="87"/>
      <c r="G3710" s="87"/>
      <c r="H3710" s="87"/>
      <c r="I3710" s="16"/>
      <c r="J3710" s="16"/>
      <c r="K3710" s="32"/>
      <c r="L3710" s="16"/>
      <c r="M3710" s="16"/>
      <c r="N3710" s="16"/>
      <c r="AA3710" s="20"/>
      <c r="AB3710" s="20"/>
      <c r="AC3710" s="20"/>
      <c r="AD3710" s="20"/>
      <c r="AE3710" s="20"/>
      <c r="AF3710" s="20"/>
      <c r="AG3710" s="20"/>
      <c r="AH3710" s="20"/>
    </row>
    <row r="3711" spans="1:34" s="1" customFormat="1">
      <c r="A3711" s="87"/>
      <c r="B3711" s="87"/>
      <c r="C3711" s="361"/>
      <c r="D3711" s="87"/>
      <c r="E3711" s="361"/>
      <c r="F3711" s="87"/>
      <c r="G3711" s="87"/>
      <c r="H3711" s="87"/>
      <c r="I3711" s="16"/>
      <c r="J3711" s="16"/>
      <c r="K3711" s="32"/>
      <c r="L3711" s="16"/>
      <c r="M3711" s="16"/>
      <c r="N3711" s="16"/>
      <c r="AA3711" s="20"/>
      <c r="AB3711" s="20"/>
      <c r="AC3711" s="20"/>
      <c r="AD3711" s="20"/>
      <c r="AE3711" s="20"/>
      <c r="AF3711" s="20"/>
      <c r="AG3711" s="20"/>
      <c r="AH3711" s="20"/>
    </row>
    <row r="3712" spans="1:34" s="1" customFormat="1">
      <c r="A3712" s="87"/>
      <c r="B3712" s="87"/>
      <c r="C3712" s="361"/>
      <c r="D3712" s="87"/>
      <c r="E3712" s="361"/>
      <c r="F3712" s="87"/>
      <c r="G3712" s="87"/>
      <c r="H3712" s="87"/>
      <c r="I3712" s="16"/>
      <c r="J3712" s="16"/>
      <c r="K3712" s="32"/>
      <c r="L3712" s="16"/>
      <c r="M3712" s="16"/>
      <c r="N3712" s="16"/>
      <c r="AA3712" s="20"/>
      <c r="AB3712" s="20"/>
      <c r="AC3712" s="20"/>
      <c r="AD3712" s="20"/>
      <c r="AE3712" s="20"/>
      <c r="AF3712" s="20"/>
      <c r="AG3712" s="20"/>
      <c r="AH3712" s="20"/>
    </row>
    <row r="3713" spans="1:34" s="1" customFormat="1">
      <c r="A3713" s="87"/>
      <c r="B3713" s="87"/>
      <c r="C3713" s="361"/>
      <c r="D3713" s="87"/>
      <c r="E3713" s="361"/>
      <c r="F3713" s="87"/>
      <c r="G3713" s="87"/>
      <c r="H3713" s="87"/>
      <c r="I3713" s="16"/>
      <c r="J3713" s="16"/>
      <c r="K3713" s="32"/>
      <c r="L3713" s="16"/>
      <c r="M3713" s="16"/>
      <c r="N3713" s="16"/>
      <c r="AA3713" s="20"/>
      <c r="AB3713" s="20"/>
      <c r="AC3713" s="20"/>
      <c r="AD3713" s="20"/>
      <c r="AE3713" s="20"/>
      <c r="AF3713" s="20"/>
      <c r="AG3713" s="20"/>
      <c r="AH3713" s="20"/>
    </row>
    <row r="3714" spans="1:34" s="1" customFormat="1">
      <c r="A3714" s="87"/>
      <c r="B3714" s="87"/>
      <c r="C3714" s="361"/>
      <c r="D3714" s="87"/>
      <c r="E3714" s="361"/>
      <c r="F3714" s="87"/>
      <c r="G3714" s="87"/>
      <c r="H3714" s="87"/>
      <c r="I3714" s="16"/>
      <c r="J3714" s="16"/>
      <c r="K3714" s="32"/>
      <c r="L3714" s="16"/>
      <c r="M3714" s="16"/>
      <c r="N3714" s="16"/>
      <c r="AA3714" s="20"/>
      <c r="AB3714" s="20"/>
      <c r="AC3714" s="20"/>
      <c r="AD3714" s="20"/>
      <c r="AE3714" s="20"/>
      <c r="AF3714" s="20"/>
      <c r="AG3714" s="20"/>
      <c r="AH3714" s="20"/>
    </row>
    <row r="3715" spans="1:34" s="1" customFormat="1">
      <c r="A3715" s="87"/>
      <c r="B3715" s="87"/>
      <c r="C3715" s="361"/>
      <c r="D3715" s="87"/>
      <c r="E3715" s="361"/>
      <c r="F3715" s="87"/>
      <c r="G3715" s="87"/>
      <c r="H3715" s="87"/>
      <c r="I3715" s="16"/>
      <c r="J3715" s="16"/>
      <c r="K3715" s="32"/>
      <c r="L3715" s="16"/>
      <c r="M3715" s="16"/>
      <c r="N3715" s="16"/>
      <c r="AA3715" s="20"/>
      <c r="AB3715" s="20"/>
      <c r="AC3715" s="20"/>
      <c r="AD3715" s="20"/>
      <c r="AE3715" s="20"/>
      <c r="AF3715" s="20"/>
      <c r="AG3715" s="20"/>
      <c r="AH3715" s="20"/>
    </row>
    <row r="3716" spans="1:34" s="1" customFormat="1">
      <c r="A3716" s="87"/>
      <c r="B3716" s="87"/>
      <c r="C3716" s="361"/>
      <c r="D3716" s="87"/>
      <c r="E3716" s="361"/>
      <c r="F3716" s="87"/>
      <c r="G3716" s="87"/>
      <c r="H3716" s="87"/>
      <c r="I3716" s="16"/>
      <c r="J3716" s="16"/>
      <c r="K3716" s="32"/>
      <c r="L3716" s="16"/>
      <c r="M3716" s="16"/>
      <c r="N3716" s="16"/>
      <c r="AA3716" s="20"/>
      <c r="AB3716" s="20"/>
      <c r="AC3716" s="20"/>
      <c r="AD3716" s="20"/>
      <c r="AE3716" s="20"/>
      <c r="AF3716" s="20"/>
      <c r="AG3716" s="20"/>
      <c r="AH3716" s="20"/>
    </row>
    <row r="3717" spans="1:34" s="1" customFormat="1">
      <c r="A3717" s="87"/>
      <c r="B3717" s="87"/>
      <c r="C3717" s="361"/>
      <c r="D3717" s="87"/>
      <c r="E3717" s="361"/>
      <c r="F3717" s="87"/>
      <c r="G3717" s="87"/>
      <c r="H3717" s="87"/>
      <c r="I3717" s="16"/>
      <c r="J3717" s="16"/>
      <c r="K3717" s="32"/>
      <c r="L3717" s="16"/>
      <c r="M3717" s="16"/>
      <c r="N3717" s="16"/>
      <c r="AA3717" s="20"/>
      <c r="AB3717" s="20"/>
      <c r="AC3717" s="20"/>
      <c r="AD3717" s="20"/>
      <c r="AE3717" s="20"/>
      <c r="AF3717" s="20"/>
      <c r="AG3717" s="20"/>
      <c r="AH3717" s="20"/>
    </row>
    <row r="3718" spans="1:34" s="1" customFormat="1">
      <c r="A3718" s="87"/>
      <c r="B3718" s="87"/>
      <c r="C3718" s="361"/>
      <c r="D3718" s="87"/>
      <c r="E3718" s="361"/>
      <c r="F3718" s="87"/>
      <c r="G3718" s="87"/>
      <c r="H3718" s="87"/>
      <c r="I3718" s="16"/>
      <c r="J3718" s="16"/>
      <c r="K3718" s="32"/>
      <c r="L3718" s="16"/>
      <c r="M3718" s="16"/>
      <c r="N3718" s="16"/>
      <c r="AA3718" s="20"/>
      <c r="AB3718" s="20"/>
      <c r="AC3718" s="20"/>
      <c r="AD3718" s="20"/>
      <c r="AE3718" s="20"/>
      <c r="AF3718" s="20"/>
      <c r="AG3718" s="20"/>
      <c r="AH3718" s="20"/>
    </row>
    <row r="3719" spans="1:34" s="1" customFormat="1">
      <c r="A3719" s="87"/>
      <c r="B3719" s="87"/>
      <c r="C3719" s="361"/>
      <c r="D3719" s="87"/>
      <c r="E3719" s="361"/>
      <c r="F3719" s="87"/>
      <c r="G3719" s="87"/>
      <c r="H3719" s="87"/>
      <c r="I3719" s="16"/>
      <c r="J3719" s="16"/>
      <c r="K3719" s="32"/>
      <c r="L3719" s="16"/>
      <c r="M3719" s="16"/>
      <c r="N3719" s="16"/>
      <c r="AA3719" s="20"/>
      <c r="AB3719" s="20"/>
      <c r="AC3719" s="20"/>
      <c r="AD3719" s="20"/>
      <c r="AE3719" s="20"/>
      <c r="AF3719" s="20"/>
      <c r="AG3719" s="20"/>
      <c r="AH3719" s="20"/>
    </row>
    <row r="3720" spans="1:34" s="1" customFormat="1">
      <c r="A3720" s="87"/>
      <c r="B3720" s="87"/>
      <c r="C3720" s="361"/>
      <c r="D3720" s="87"/>
      <c r="E3720" s="361"/>
      <c r="F3720" s="87"/>
      <c r="G3720" s="87"/>
      <c r="H3720" s="87"/>
      <c r="I3720" s="16"/>
      <c r="J3720" s="16"/>
      <c r="K3720" s="32"/>
      <c r="L3720" s="16"/>
      <c r="M3720" s="16"/>
      <c r="N3720" s="16"/>
      <c r="AA3720" s="20"/>
      <c r="AB3720" s="20"/>
      <c r="AC3720" s="20"/>
      <c r="AD3720" s="20"/>
      <c r="AE3720" s="20"/>
      <c r="AF3720" s="20"/>
      <c r="AG3720" s="20"/>
      <c r="AH3720" s="20"/>
    </row>
    <row r="3721" spans="1:34" s="1" customFormat="1">
      <c r="A3721" s="87"/>
      <c r="B3721" s="87"/>
      <c r="C3721" s="361"/>
      <c r="D3721" s="87"/>
      <c r="E3721" s="361"/>
      <c r="F3721" s="87"/>
      <c r="G3721" s="87"/>
      <c r="H3721" s="87"/>
      <c r="I3721" s="16"/>
      <c r="J3721" s="16"/>
      <c r="K3721" s="32"/>
      <c r="L3721" s="16"/>
      <c r="M3721" s="16"/>
      <c r="N3721" s="16"/>
      <c r="AA3721" s="20"/>
      <c r="AB3721" s="20"/>
      <c r="AC3721" s="20"/>
      <c r="AD3721" s="20"/>
      <c r="AE3721" s="20"/>
      <c r="AF3721" s="20"/>
      <c r="AG3721" s="20"/>
      <c r="AH3721" s="20"/>
    </row>
    <row r="3722" spans="1:34" s="1" customFormat="1">
      <c r="A3722" s="87"/>
      <c r="B3722" s="87"/>
      <c r="C3722" s="361"/>
      <c r="D3722" s="87"/>
      <c r="E3722" s="361"/>
      <c r="F3722" s="87"/>
      <c r="G3722" s="87"/>
      <c r="H3722" s="87"/>
      <c r="I3722" s="16"/>
      <c r="J3722" s="16"/>
      <c r="K3722" s="32"/>
      <c r="L3722" s="16"/>
      <c r="M3722" s="16"/>
      <c r="N3722" s="16"/>
      <c r="AA3722" s="20"/>
      <c r="AB3722" s="20"/>
      <c r="AC3722" s="20"/>
      <c r="AD3722" s="20"/>
      <c r="AE3722" s="20"/>
      <c r="AF3722" s="20"/>
      <c r="AG3722" s="20"/>
      <c r="AH3722" s="20"/>
    </row>
    <row r="3723" spans="1:34" s="1" customFormat="1">
      <c r="A3723" s="87"/>
      <c r="B3723" s="87"/>
      <c r="C3723" s="361"/>
      <c r="D3723" s="87"/>
      <c r="E3723" s="361"/>
      <c r="F3723" s="87"/>
      <c r="G3723" s="87"/>
      <c r="H3723" s="87"/>
      <c r="I3723" s="16"/>
      <c r="J3723" s="16"/>
      <c r="K3723" s="32"/>
      <c r="L3723" s="16"/>
      <c r="M3723" s="16"/>
      <c r="N3723" s="16"/>
      <c r="AA3723" s="20"/>
      <c r="AB3723" s="20"/>
      <c r="AC3723" s="20"/>
      <c r="AD3723" s="20"/>
      <c r="AE3723" s="20"/>
      <c r="AF3723" s="20"/>
      <c r="AG3723" s="20"/>
      <c r="AH3723" s="20"/>
    </row>
    <row r="3724" spans="1:34" s="1" customFormat="1">
      <c r="A3724" s="87"/>
      <c r="B3724" s="87"/>
      <c r="C3724" s="361"/>
      <c r="D3724" s="87"/>
      <c r="E3724" s="361"/>
      <c r="F3724" s="87"/>
      <c r="G3724" s="87"/>
      <c r="H3724" s="87"/>
      <c r="I3724" s="16"/>
      <c r="J3724" s="16"/>
      <c r="K3724" s="32"/>
      <c r="L3724" s="16"/>
      <c r="M3724" s="16"/>
      <c r="N3724" s="16"/>
      <c r="AA3724" s="20"/>
      <c r="AB3724" s="20"/>
      <c r="AC3724" s="20"/>
      <c r="AD3724" s="20"/>
      <c r="AE3724" s="20"/>
      <c r="AF3724" s="20"/>
      <c r="AG3724" s="20"/>
      <c r="AH3724" s="20"/>
    </row>
    <row r="3725" spans="1:34" s="1" customFormat="1">
      <c r="A3725" s="87"/>
      <c r="B3725" s="87"/>
      <c r="C3725" s="361"/>
      <c r="D3725" s="87"/>
      <c r="E3725" s="361"/>
      <c r="F3725" s="87"/>
      <c r="G3725" s="87"/>
      <c r="H3725" s="87"/>
      <c r="I3725" s="16"/>
      <c r="J3725" s="16"/>
      <c r="K3725" s="32"/>
      <c r="L3725" s="16"/>
      <c r="M3725" s="16"/>
      <c r="N3725" s="16"/>
      <c r="AA3725" s="20"/>
      <c r="AB3725" s="20"/>
      <c r="AC3725" s="20"/>
      <c r="AD3725" s="20"/>
      <c r="AE3725" s="20"/>
      <c r="AF3725" s="20"/>
      <c r="AG3725" s="20"/>
      <c r="AH3725" s="20"/>
    </row>
    <row r="3726" spans="1:34" s="1" customFormat="1">
      <c r="A3726" s="87"/>
      <c r="B3726" s="87"/>
      <c r="C3726" s="361"/>
      <c r="D3726" s="87"/>
      <c r="E3726" s="361"/>
      <c r="F3726" s="87"/>
      <c r="G3726" s="87"/>
      <c r="H3726" s="87"/>
      <c r="I3726" s="16"/>
      <c r="J3726" s="16"/>
      <c r="K3726" s="32"/>
      <c r="L3726" s="16"/>
      <c r="M3726" s="16"/>
      <c r="N3726" s="16"/>
      <c r="AA3726" s="20"/>
      <c r="AB3726" s="20"/>
      <c r="AC3726" s="20"/>
      <c r="AD3726" s="20"/>
      <c r="AE3726" s="20"/>
      <c r="AF3726" s="20"/>
      <c r="AG3726" s="20"/>
      <c r="AH3726" s="20"/>
    </row>
    <row r="3727" spans="1:34" s="1" customFormat="1">
      <c r="A3727" s="87"/>
      <c r="B3727" s="87"/>
      <c r="C3727" s="361"/>
      <c r="D3727" s="87"/>
      <c r="E3727" s="361"/>
      <c r="F3727" s="87"/>
      <c r="G3727" s="87"/>
      <c r="H3727" s="87"/>
      <c r="I3727" s="16"/>
      <c r="J3727" s="16"/>
      <c r="K3727" s="32"/>
      <c r="L3727" s="16"/>
      <c r="M3727" s="16"/>
      <c r="N3727" s="16"/>
      <c r="AA3727" s="20"/>
      <c r="AB3727" s="20"/>
      <c r="AC3727" s="20"/>
      <c r="AD3727" s="20"/>
      <c r="AE3727" s="20"/>
      <c r="AF3727" s="20"/>
      <c r="AG3727" s="20"/>
      <c r="AH3727" s="20"/>
    </row>
    <row r="3728" spans="1:34" s="1" customFormat="1">
      <c r="A3728" s="87"/>
      <c r="B3728" s="87"/>
      <c r="C3728" s="361"/>
      <c r="D3728" s="87"/>
      <c r="E3728" s="361"/>
      <c r="F3728" s="87"/>
      <c r="G3728" s="87"/>
      <c r="H3728" s="87"/>
      <c r="I3728" s="16"/>
      <c r="J3728" s="16"/>
      <c r="K3728" s="32"/>
      <c r="L3728" s="16"/>
      <c r="M3728" s="16"/>
      <c r="N3728" s="16"/>
      <c r="AA3728" s="20"/>
      <c r="AB3728" s="20"/>
      <c r="AC3728" s="20"/>
      <c r="AD3728" s="20"/>
      <c r="AE3728" s="20"/>
      <c r="AF3728" s="20"/>
      <c r="AG3728" s="20"/>
      <c r="AH3728" s="20"/>
    </row>
    <row r="3729" spans="1:34" s="1" customFormat="1">
      <c r="A3729" s="87"/>
      <c r="B3729" s="87"/>
      <c r="C3729" s="361"/>
      <c r="D3729" s="87"/>
      <c r="E3729" s="361"/>
      <c r="F3729" s="87"/>
      <c r="G3729" s="87"/>
      <c r="H3729" s="87"/>
      <c r="I3729" s="16"/>
      <c r="J3729" s="16"/>
      <c r="K3729" s="32"/>
      <c r="L3729" s="16"/>
      <c r="M3729" s="16"/>
      <c r="N3729" s="16"/>
      <c r="AA3729" s="20"/>
      <c r="AB3729" s="20"/>
      <c r="AC3729" s="20"/>
      <c r="AD3729" s="20"/>
      <c r="AE3729" s="20"/>
      <c r="AF3729" s="20"/>
      <c r="AG3729" s="20"/>
      <c r="AH3729" s="20"/>
    </row>
    <row r="3730" spans="1:34" s="1" customFormat="1">
      <c r="A3730" s="87"/>
      <c r="B3730" s="87"/>
      <c r="C3730" s="361"/>
      <c r="D3730" s="87"/>
      <c r="E3730" s="361"/>
      <c r="F3730" s="87"/>
      <c r="G3730" s="87"/>
      <c r="H3730" s="87"/>
      <c r="I3730" s="16"/>
      <c r="J3730" s="16"/>
      <c r="K3730" s="32"/>
      <c r="L3730" s="16"/>
      <c r="M3730" s="16"/>
      <c r="N3730" s="16"/>
      <c r="AA3730" s="20"/>
      <c r="AB3730" s="20"/>
      <c r="AC3730" s="20"/>
      <c r="AD3730" s="20"/>
      <c r="AE3730" s="20"/>
      <c r="AF3730" s="20"/>
      <c r="AG3730" s="20"/>
      <c r="AH3730" s="20"/>
    </row>
    <row r="3731" spans="1:34" s="1" customFormat="1">
      <c r="A3731" s="87"/>
      <c r="B3731" s="87"/>
      <c r="C3731" s="361"/>
      <c r="D3731" s="87"/>
      <c r="E3731" s="361"/>
      <c r="F3731" s="87"/>
      <c r="G3731" s="87"/>
      <c r="H3731" s="87"/>
      <c r="I3731" s="16"/>
      <c r="J3731" s="16"/>
      <c r="K3731" s="32"/>
      <c r="L3731" s="16"/>
      <c r="M3731" s="16"/>
      <c r="N3731" s="16"/>
      <c r="AA3731" s="20"/>
      <c r="AB3731" s="20"/>
      <c r="AC3731" s="20"/>
      <c r="AD3731" s="20"/>
      <c r="AE3731" s="20"/>
      <c r="AF3731" s="20"/>
      <c r="AG3731" s="20"/>
      <c r="AH3731" s="20"/>
    </row>
    <row r="3732" spans="1:34" s="1" customFormat="1">
      <c r="A3732" s="87"/>
      <c r="B3732" s="87"/>
      <c r="C3732" s="361"/>
      <c r="D3732" s="87"/>
      <c r="E3732" s="361"/>
      <c r="F3732" s="87"/>
      <c r="G3732" s="87"/>
      <c r="H3732" s="87"/>
      <c r="I3732" s="16"/>
      <c r="J3732" s="16"/>
      <c r="K3732" s="32"/>
      <c r="L3732" s="16"/>
      <c r="M3732" s="16"/>
      <c r="N3732" s="16"/>
      <c r="AA3732" s="20"/>
      <c r="AB3732" s="20"/>
      <c r="AC3732" s="20"/>
      <c r="AD3732" s="20"/>
      <c r="AE3732" s="20"/>
      <c r="AF3732" s="20"/>
      <c r="AG3732" s="20"/>
      <c r="AH3732" s="20"/>
    </row>
    <row r="3733" spans="1:34" s="1" customFormat="1">
      <c r="A3733" s="87"/>
      <c r="B3733" s="87"/>
      <c r="C3733" s="361"/>
      <c r="D3733" s="87"/>
      <c r="E3733" s="361"/>
      <c r="F3733" s="87"/>
      <c r="G3733" s="87"/>
      <c r="H3733" s="87"/>
      <c r="I3733" s="16"/>
      <c r="J3733" s="16"/>
      <c r="K3733" s="32"/>
      <c r="L3733" s="16"/>
      <c r="M3733" s="16"/>
      <c r="N3733" s="16"/>
      <c r="AA3733" s="20"/>
      <c r="AB3733" s="20"/>
      <c r="AC3733" s="20"/>
      <c r="AD3733" s="20"/>
      <c r="AE3733" s="20"/>
      <c r="AF3733" s="20"/>
      <c r="AG3733" s="20"/>
      <c r="AH3733" s="20"/>
    </row>
    <row r="3734" spans="1:34" s="1" customFormat="1">
      <c r="A3734" s="87"/>
      <c r="B3734" s="87"/>
      <c r="C3734" s="361"/>
      <c r="D3734" s="87"/>
      <c r="E3734" s="361"/>
      <c r="F3734" s="87"/>
      <c r="G3734" s="87"/>
      <c r="H3734" s="87"/>
      <c r="I3734" s="16"/>
      <c r="J3734" s="16"/>
      <c r="K3734" s="32"/>
      <c r="L3734" s="16"/>
      <c r="M3734" s="16"/>
      <c r="N3734" s="16"/>
      <c r="AA3734" s="20"/>
      <c r="AB3734" s="20"/>
      <c r="AC3734" s="20"/>
      <c r="AD3734" s="20"/>
      <c r="AE3734" s="20"/>
      <c r="AF3734" s="20"/>
      <c r="AG3734" s="20"/>
      <c r="AH3734" s="20"/>
    </row>
    <row r="3735" spans="1:34" s="1" customFormat="1">
      <c r="A3735" s="87"/>
      <c r="B3735" s="87"/>
      <c r="C3735" s="361"/>
      <c r="D3735" s="87"/>
      <c r="E3735" s="361"/>
      <c r="F3735" s="87"/>
      <c r="G3735" s="87"/>
      <c r="H3735" s="87"/>
      <c r="I3735" s="16"/>
      <c r="J3735" s="16"/>
      <c r="K3735" s="32"/>
      <c r="L3735" s="16"/>
      <c r="M3735" s="16"/>
      <c r="N3735" s="16"/>
      <c r="AA3735" s="20"/>
      <c r="AB3735" s="20"/>
      <c r="AC3735" s="20"/>
      <c r="AD3735" s="20"/>
      <c r="AE3735" s="20"/>
      <c r="AF3735" s="20"/>
      <c r="AG3735" s="20"/>
      <c r="AH3735" s="20"/>
    </row>
    <row r="3736" spans="1:34" s="1" customFormat="1">
      <c r="A3736" s="87"/>
      <c r="B3736" s="87"/>
      <c r="C3736" s="361"/>
      <c r="D3736" s="87"/>
      <c r="E3736" s="361"/>
      <c r="F3736" s="87"/>
      <c r="G3736" s="87"/>
      <c r="H3736" s="87"/>
      <c r="I3736" s="16"/>
      <c r="J3736" s="16"/>
      <c r="K3736" s="32"/>
      <c r="L3736" s="16"/>
      <c r="M3736" s="16"/>
      <c r="N3736" s="16"/>
      <c r="AA3736" s="20"/>
      <c r="AB3736" s="20"/>
      <c r="AC3736" s="20"/>
      <c r="AD3736" s="20"/>
      <c r="AE3736" s="20"/>
      <c r="AF3736" s="20"/>
      <c r="AG3736" s="20"/>
      <c r="AH3736" s="20"/>
    </row>
    <row r="3737" spans="1:34" s="1" customFormat="1">
      <c r="A3737" s="87"/>
      <c r="B3737" s="87"/>
      <c r="C3737" s="361"/>
      <c r="D3737" s="87"/>
      <c r="E3737" s="361"/>
      <c r="F3737" s="87"/>
      <c r="G3737" s="87"/>
      <c r="H3737" s="87"/>
      <c r="I3737" s="16"/>
      <c r="J3737" s="16"/>
      <c r="K3737" s="32"/>
      <c r="L3737" s="16"/>
      <c r="M3737" s="16"/>
      <c r="N3737" s="16"/>
      <c r="AA3737" s="20"/>
      <c r="AB3737" s="20"/>
      <c r="AC3737" s="20"/>
      <c r="AD3737" s="20"/>
      <c r="AE3737" s="20"/>
      <c r="AF3737" s="20"/>
      <c r="AG3737" s="20"/>
      <c r="AH3737" s="20"/>
    </row>
    <row r="3738" spans="1:34" s="1" customFormat="1">
      <c r="A3738" s="87"/>
      <c r="B3738" s="87"/>
      <c r="C3738" s="361"/>
      <c r="D3738" s="87"/>
      <c r="E3738" s="361"/>
      <c r="F3738" s="87"/>
      <c r="G3738" s="87"/>
      <c r="H3738" s="87"/>
      <c r="I3738" s="16"/>
      <c r="J3738" s="16"/>
      <c r="K3738" s="32"/>
      <c r="L3738" s="16"/>
      <c r="M3738" s="16"/>
      <c r="N3738" s="16"/>
      <c r="AA3738" s="20"/>
      <c r="AB3738" s="20"/>
      <c r="AC3738" s="20"/>
      <c r="AD3738" s="20"/>
      <c r="AE3738" s="20"/>
      <c r="AF3738" s="20"/>
      <c r="AG3738" s="20"/>
      <c r="AH3738" s="20"/>
    </row>
    <row r="3739" spans="1:34" s="1" customFormat="1">
      <c r="A3739" s="87"/>
      <c r="B3739" s="87"/>
      <c r="C3739" s="361"/>
      <c r="D3739" s="87"/>
      <c r="E3739" s="361"/>
      <c r="F3739" s="87"/>
      <c r="G3739" s="87"/>
      <c r="H3739" s="87"/>
      <c r="I3739" s="16"/>
      <c r="J3739" s="16"/>
      <c r="K3739" s="32"/>
      <c r="L3739" s="16"/>
      <c r="M3739" s="16"/>
      <c r="N3739" s="16"/>
      <c r="AA3739" s="20"/>
      <c r="AB3739" s="20"/>
      <c r="AC3739" s="20"/>
      <c r="AD3739" s="20"/>
      <c r="AE3739" s="20"/>
      <c r="AF3739" s="20"/>
      <c r="AG3739" s="20"/>
      <c r="AH3739" s="20"/>
    </row>
    <row r="3740" spans="1:34" s="1" customFormat="1">
      <c r="A3740" s="87"/>
      <c r="B3740" s="87"/>
      <c r="C3740" s="361"/>
      <c r="D3740" s="87"/>
      <c r="E3740" s="361"/>
      <c r="F3740" s="87"/>
      <c r="G3740" s="87"/>
      <c r="H3740" s="87"/>
      <c r="I3740" s="16"/>
      <c r="J3740" s="16"/>
      <c r="K3740" s="32"/>
      <c r="L3740" s="16"/>
      <c r="M3740" s="16"/>
      <c r="N3740" s="16"/>
      <c r="AA3740" s="20"/>
      <c r="AB3740" s="20"/>
      <c r="AC3740" s="20"/>
      <c r="AD3740" s="20"/>
      <c r="AE3740" s="20"/>
      <c r="AF3740" s="20"/>
      <c r="AG3740" s="20"/>
      <c r="AH3740" s="20"/>
    </row>
    <row r="3741" spans="1:34" s="1" customFormat="1">
      <c r="A3741" s="87"/>
      <c r="B3741" s="87"/>
      <c r="C3741" s="361"/>
      <c r="D3741" s="87"/>
      <c r="E3741" s="361"/>
      <c r="F3741" s="87"/>
      <c r="G3741" s="87"/>
      <c r="H3741" s="87"/>
      <c r="I3741" s="16"/>
      <c r="J3741" s="16"/>
      <c r="K3741" s="32"/>
      <c r="L3741" s="16"/>
      <c r="M3741" s="16"/>
      <c r="N3741" s="16"/>
      <c r="AA3741" s="20"/>
      <c r="AB3741" s="20"/>
      <c r="AC3741" s="20"/>
      <c r="AD3741" s="20"/>
      <c r="AE3741" s="20"/>
      <c r="AF3741" s="20"/>
      <c r="AG3741" s="20"/>
      <c r="AH3741" s="20"/>
    </row>
    <row r="3742" spans="1:34" s="1" customFormat="1">
      <c r="A3742" s="87"/>
      <c r="B3742" s="87"/>
      <c r="C3742" s="361"/>
      <c r="D3742" s="87"/>
      <c r="E3742" s="361"/>
      <c r="F3742" s="87"/>
      <c r="G3742" s="87"/>
      <c r="H3742" s="87"/>
      <c r="I3742" s="16"/>
      <c r="J3742" s="16"/>
      <c r="K3742" s="32"/>
      <c r="L3742" s="16"/>
      <c r="M3742" s="16"/>
      <c r="N3742" s="16"/>
      <c r="AA3742" s="20"/>
      <c r="AB3742" s="20"/>
      <c r="AC3742" s="20"/>
      <c r="AD3742" s="20"/>
      <c r="AE3742" s="20"/>
      <c r="AF3742" s="20"/>
      <c r="AG3742" s="20"/>
      <c r="AH3742" s="20"/>
    </row>
    <row r="3743" spans="1:34" s="1" customFormat="1">
      <c r="A3743" s="87"/>
      <c r="B3743" s="87"/>
      <c r="C3743" s="361"/>
      <c r="D3743" s="87"/>
      <c r="E3743" s="361"/>
      <c r="F3743" s="87"/>
      <c r="G3743" s="87"/>
      <c r="H3743" s="87"/>
      <c r="I3743" s="16"/>
      <c r="J3743" s="16"/>
      <c r="K3743" s="32"/>
      <c r="L3743" s="16"/>
      <c r="M3743" s="16"/>
      <c r="N3743" s="16"/>
      <c r="AA3743" s="20"/>
      <c r="AB3743" s="20"/>
      <c r="AC3743" s="20"/>
      <c r="AD3743" s="20"/>
      <c r="AE3743" s="20"/>
      <c r="AF3743" s="20"/>
      <c r="AG3743" s="20"/>
      <c r="AH3743" s="20"/>
    </row>
    <row r="3744" spans="1:34" s="1" customFormat="1">
      <c r="A3744" s="87"/>
      <c r="B3744" s="87"/>
      <c r="C3744" s="361"/>
      <c r="D3744" s="87"/>
      <c r="E3744" s="361"/>
      <c r="F3744" s="87"/>
      <c r="G3744" s="87"/>
      <c r="H3744" s="87"/>
      <c r="I3744" s="16"/>
      <c r="J3744" s="16"/>
      <c r="K3744" s="32"/>
      <c r="L3744" s="16"/>
      <c r="M3744" s="16"/>
      <c r="N3744" s="16"/>
      <c r="AA3744" s="20"/>
      <c r="AB3744" s="20"/>
      <c r="AC3744" s="20"/>
      <c r="AD3744" s="20"/>
      <c r="AE3744" s="20"/>
      <c r="AF3744" s="20"/>
      <c r="AG3744" s="20"/>
      <c r="AH3744" s="20"/>
    </row>
    <row r="3745" spans="1:34" s="1" customFormat="1">
      <c r="A3745" s="87"/>
      <c r="B3745" s="87"/>
      <c r="C3745" s="361"/>
      <c r="D3745" s="87"/>
      <c r="E3745" s="361"/>
      <c r="F3745" s="87"/>
      <c r="G3745" s="87"/>
      <c r="H3745" s="87"/>
      <c r="I3745" s="16"/>
      <c r="J3745" s="16"/>
      <c r="K3745" s="32"/>
      <c r="L3745" s="16"/>
      <c r="M3745" s="16"/>
      <c r="N3745" s="16"/>
      <c r="AA3745" s="20"/>
      <c r="AB3745" s="20"/>
      <c r="AC3745" s="20"/>
      <c r="AD3745" s="20"/>
      <c r="AE3745" s="20"/>
      <c r="AF3745" s="20"/>
      <c r="AG3745" s="20"/>
      <c r="AH3745" s="20"/>
    </row>
    <row r="3746" spans="1:34" s="1" customFormat="1">
      <c r="A3746" s="87"/>
      <c r="B3746" s="87"/>
      <c r="C3746" s="361"/>
      <c r="D3746" s="87"/>
      <c r="E3746" s="361"/>
      <c r="F3746" s="87"/>
      <c r="G3746" s="87"/>
      <c r="H3746" s="87"/>
      <c r="I3746" s="16"/>
      <c r="J3746" s="16"/>
      <c r="K3746" s="32"/>
      <c r="L3746" s="16"/>
      <c r="M3746" s="16"/>
      <c r="N3746" s="16"/>
      <c r="AA3746" s="20"/>
      <c r="AB3746" s="20"/>
      <c r="AC3746" s="20"/>
      <c r="AD3746" s="20"/>
      <c r="AE3746" s="20"/>
      <c r="AF3746" s="20"/>
      <c r="AG3746" s="20"/>
      <c r="AH3746" s="20"/>
    </row>
    <row r="3747" spans="1:34" s="1" customFormat="1">
      <c r="A3747" s="87"/>
      <c r="B3747" s="87"/>
      <c r="C3747" s="361"/>
      <c r="D3747" s="87"/>
      <c r="E3747" s="361"/>
      <c r="F3747" s="87"/>
      <c r="G3747" s="87"/>
      <c r="H3747" s="87"/>
      <c r="I3747" s="16"/>
      <c r="J3747" s="16"/>
      <c r="K3747" s="32"/>
      <c r="L3747" s="16"/>
      <c r="M3747" s="16"/>
      <c r="N3747" s="16"/>
      <c r="AA3747" s="20"/>
      <c r="AB3747" s="20"/>
      <c r="AC3747" s="20"/>
      <c r="AD3747" s="20"/>
      <c r="AE3747" s="20"/>
      <c r="AF3747" s="20"/>
      <c r="AG3747" s="20"/>
      <c r="AH3747" s="20"/>
    </row>
    <row r="3748" spans="1:34" s="1" customFormat="1">
      <c r="A3748" s="87"/>
      <c r="B3748" s="87"/>
      <c r="C3748" s="361"/>
      <c r="D3748" s="87"/>
      <c r="E3748" s="361"/>
      <c r="F3748" s="87"/>
      <c r="G3748" s="87"/>
      <c r="H3748" s="87"/>
      <c r="I3748" s="16"/>
      <c r="J3748" s="16"/>
      <c r="K3748" s="32"/>
      <c r="L3748" s="16"/>
      <c r="M3748" s="16"/>
      <c r="N3748" s="16"/>
      <c r="AA3748" s="20"/>
      <c r="AB3748" s="20"/>
      <c r="AC3748" s="20"/>
      <c r="AD3748" s="20"/>
      <c r="AE3748" s="20"/>
      <c r="AF3748" s="20"/>
      <c r="AG3748" s="20"/>
      <c r="AH3748" s="20"/>
    </row>
    <row r="3749" spans="1:34" s="1" customFormat="1">
      <c r="A3749" s="87"/>
      <c r="B3749" s="87"/>
      <c r="C3749" s="361"/>
      <c r="D3749" s="87"/>
      <c r="E3749" s="361"/>
      <c r="F3749" s="87"/>
      <c r="G3749" s="87"/>
      <c r="H3749" s="87"/>
      <c r="I3749" s="16"/>
      <c r="J3749" s="16"/>
      <c r="K3749" s="32"/>
      <c r="L3749" s="16"/>
      <c r="M3749" s="16"/>
      <c r="N3749" s="16"/>
      <c r="AA3749" s="20"/>
      <c r="AB3749" s="20"/>
      <c r="AC3749" s="20"/>
      <c r="AD3749" s="20"/>
      <c r="AE3749" s="20"/>
      <c r="AF3749" s="20"/>
      <c r="AG3749" s="20"/>
      <c r="AH3749" s="20"/>
    </row>
    <row r="3750" spans="1:34" s="1" customFormat="1">
      <c r="A3750" s="87"/>
      <c r="B3750" s="87"/>
      <c r="C3750" s="361"/>
      <c r="D3750" s="87"/>
      <c r="E3750" s="361"/>
      <c r="F3750" s="87"/>
      <c r="G3750" s="87"/>
      <c r="H3750" s="87"/>
      <c r="I3750" s="16"/>
      <c r="J3750" s="16"/>
      <c r="K3750" s="32"/>
      <c r="L3750" s="16"/>
      <c r="M3750" s="16"/>
      <c r="N3750" s="16"/>
      <c r="AA3750" s="20"/>
      <c r="AB3750" s="20"/>
      <c r="AC3750" s="20"/>
      <c r="AD3750" s="20"/>
      <c r="AE3750" s="20"/>
      <c r="AF3750" s="20"/>
      <c r="AG3750" s="20"/>
      <c r="AH3750" s="20"/>
    </row>
    <row r="3751" spans="1:34" s="1" customFormat="1">
      <c r="A3751" s="87"/>
      <c r="B3751" s="87"/>
      <c r="C3751" s="361"/>
      <c r="D3751" s="87"/>
      <c r="E3751" s="361"/>
      <c r="F3751" s="87"/>
      <c r="G3751" s="87"/>
      <c r="H3751" s="87"/>
      <c r="I3751" s="16"/>
      <c r="J3751" s="16"/>
      <c r="K3751" s="32"/>
      <c r="L3751" s="16"/>
      <c r="M3751" s="16"/>
      <c r="N3751" s="16"/>
      <c r="AA3751" s="20"/>
      <c r="AB3751" s="20"/>
      <c r="AC3751" s="20"/>
      <c r="AD3751" s="20"/>
      <c r="AE3751" s="20"/>
      <c r="AF3751" s="20"/>
      <c r="AG3751" s="20"/>
      <c r="AH3751" s="20"/>
    </row>
    <row r="3752" spans="1:34" s="1" customFormat="1">
      <c r="A3752" s="87"/>
      <c r="B3752" s="87"/>
      <c r="C3752" s="361"/>
      <c r="D3752" s="87"/>
      <c r="E3752" s="361"/>
      <c r="F3752" s="87"/>
      <c r="G3752" s="87"/>
      <c r="H3752" s="87"/>
      <c r="I3752" s="16"/>
      <c r="J3752" s="16"/>
      <c r="K3752" s="32"/>
      <c r="L3752" s="16"/>
      <c r="M3752" s="16"/>
      <c r="N3752" s="16"/>
      <c r="AA3752" s="20"/>
      <c r="AB3752" s="20"/>
      <c r="AC3752" s="20"/>
      <c r="AD3752" s="20"/>
      <c r="AE3752" s="20"/>
      <c r="AF3752" s="20"/>
      <c r="AG3752" s="20"/>
      <c r="AH3752" s="20"/>
    </row>
    <row r="3753" spans="1:34" s="1" customFormat="1">
      <c r="A3753" s="87"/>
      <c r="B3753" s="87"/>
      <c r="C3753" s="361"/>
      <c r="D3753" s="87"/>
      <c r="E3753" s="361"/>
      <c r="F3753" s="87"/>
      <c r="G3753" s="87"/>
      <c r="H3753" s="87"/>
      <c r="I3753" s="16"/>
      <c r="J3753" s="16"/>
      <c r="K3753" s="32"/>
      <c r="L3753" s="16"/>
      <c r="M3753" s="16"/>
      <c r="N3753" s="16"/>
      <c r="AA3753" s="20"/>
      <c r="AB3753" s="20"/>
      <c r="AC3753" s="20"/>
      <c r="AD3753" s="20"/>
      <c r="AE3753" s="20"/>
      <c r="AF3753" s="20"/>
      <c r="AG3753" s="20"/>
      <c r="AH3753" s="20"/>
    </row>
    <row r="3754" spans="1:34" s="1" customFormat="1">
      <c r="A3754" s="87"/>
      <c r="B3754" s="87"/>
      <c r="C3754" s="361"/>
      <c r="D3754" s="87"/>
      <c r="E3754" s="361"/>
      <c r="F3754" s="87"/>
      <c r="G3754" s="87"/>
      <c r="H3754" s="87"/>
      <c r="I3754" s="16"/>
      <c r="J3754" s="16"/>
      <c r="K3754" s="32"/>
      <c r="L3754" s="16"/>
      <c r="M3754" s="16"/>
      <c r="N3754" s="16"/>
      <c r="AA3754" s="20"/>
      <c r="AB3754" s="20"/>
      <c r="AC3754" s="20"/>
      <c r="AD3754" s="20"/>
      <c r="AE3754" s="20"/>
      <c r="AF3754" s="20"/>
      <c r="AG3754" s="20"/>
      <c r="AH3754" s="20"/>
    </row>
    <row r="3755" spans="1:34" s="1" customFormat="1">
      <c r="A3755" s="87"/>
      <c r="B3755" s="87"/>
      <c r="C3755" s="361"/>
      <c r="D3755" s="87"/>
      <c r="E3755" s="361"/>
      <c r="F3755" s="87"/>
      <c r="G3755" s="87"/>
      <c r="H3755" s="87"/>
      <c r="I3755" s="16"/>
      <c r="J3755" s="16"/>
      <c r="K3755" s="32"/>
      <c r="L3755" s="16"/>
      <c r="M3755" s="16"/>
      <c r="N3755" s="16"/>
      <c r="AA3755" s="20"/>
      <c r="AB3755" s="20"/>
      <c r="AC3755" s="20"/>
      <c r="AD3755" s="20"/>
      <c r="AE3755" s="20"/>
      <c r="AF3755" s="20"/>
      <c r="AG3755" s="20"/>
      <c r="AH3755" s="20"/>
    </row>
    <row r="3756" spans="1:34" s="1" customFormat="1">
      <c r="A3756" s="87"/>
      <c r="B3756" s="87"/>
      <c r="C3756" s="361"/>
      <c r="D3756" s="87"/>
      <c r="E3756" s="361"/>
      <c r="F3756" s="87"/>
      <c r="G3756" s="87"/>
      <c r="H3756" s="87"/>
      <c r="I3756" s="16"/>
      <c r="J3756" s="16"/>
      <c r="K3756" s="32"/>
      <c r="L3756" s="16"/>
      <c r="M3756" s="16"/>
      <c r="N3756" s="16"/>
      <c r="AA3756" s="20"/>
      <c r="AB3756" s="20"/>
      <c r="AC3756" s="20"/>
      <c r="AD3756" s="20"/>
      <c r="AE3756" s="20"/>
      <c r="AF3756" s="20"/>
      <c r="AG3756" s="20"/>
      <c r="AH3756" s="20"/>
    </row>
    <row r="3757" spans="1:34" s="1" customFormat="1">
      <c r="A3757" s="87"/>
      <c r="B3757" s="87"/>
      <c r="C3757" s="361"/>
      <c r="D3757" s="87"/>
      <c r="E3757" s="361"/>
      <c r="F3757" s="87"/>
      <c r="G3757" s="87"/>
      <c r="H3757" s="87"/>
      <c r="I3757" s="16"/>
      <c r="J3757" s="16"/>
      <c r="K3757" s="32"/>
      <c r="L3757" s="16"/>
      <c r="M3757" s="16"/>
      <c r="N3757" s="16"/>
      <c r="AA3757" s="20"/>
      <c r="AB3757" s="20"/>
      <c r="AC3757" s="20"/>
      <c r="AD3757" s="20"/>
      <c r="AE3757" s="20"/>
      <c r="AF3757" s="20"/>
      <c r="AG3757" s="20"/>
      <c r="AH3757" s="20"/>
    </row>
    <row r="3758" spans="1:34" s="1" customFormat="1">
      <c r="A3758" s="87"/>
      <c r="B3758" s="87"/>
      <c r="C3758" s="361"/>
      <c r="D3758" s="87"/>
      <c r="E3758" s="361"/>
      <c r="F3758" s="87"/>
      <c r="G3758" s="87"/>
      <c r="H3758" s="87"/>
      <c r="I3758" s="16"/>
      <c r="J3758" s="16"/>
      <c r="K3758" s="32"/>
      <c r="L3758" s="16"/>
      <c r="M3758" s="16"/>
      <c r="N3758" s="16"/>
      <c r="AA3758" s="20"/>
      <c r="AB3758" s="20"/>
      <c r="AC3758" s="20"/>
      <c r="AD3758" s="20"/>
      <c r="AE3758" s="20"/>
      <c r="AF3758" s="20"/>
      <c r="AG3758" s="20"/>
      <c r="AH3758" s="20"/>
    </row>
    <row r="3759" spans="1:34" s="1" customFormat="1">
      <c r="A3759" s="87"/>
      <c r="B3759" s="87"/>
      <c r="C3759" s="361"/>
      <c r="D3759" s="87"/>
      <c r="E3759" s="361"/>
      <c r="F3759" s="87"/>
      <c r="G3759" s="87"/>
      <c r="H3759" s="87"/>
      <c r="I3759" s="16"/>
      <c r="J3759" s="16"/>
      <c r="K3759" s="32"/>
      <c r="L3759" s="16"/>
      <c r="M3759" s="16"/>
      <c r="N3759" s="16"/>
      <c r="AA3759" s="20"/>
      <c r="AB3759" s="20"/>
      <c r="AC3759" s="20"/>
      <c r="AD3759" s="20"/>
      <c r="AE3759" s="20"/>
      <c r="AF3759" s="20"/>
      <c r="AG3759" s="20"/>
      <c r="AH3759" s="20"/>
    </row>
    <row r="3760" spans="1:34" s="1" customFormat="1">
      <c r="A3760" s="87"/>
      <c r="B3760" s="87"/>
      <c r="C3760" s="361"/>
      <c r="D3760" s="87"/>
      <c r="E3760" s="361"/>
      <c r="F3760" s="87"/>
      <c r="G3760" s="87"/>
      <c r="H3760" s="87"/>
      <c r="I3760" s="16"/>
      <c r="J3760" s="16"/>
      <c r="K3760" s="32"/>
      <c r="L3760" s="16"/>
      <c r="M3760" s="16"/>
      <c r="N3760" s="16"/>
      <c r="AA3760" s="20"/>
      <c r="AB3760" s="20"/>
      <c r="AC3760" s="20"/>
      <c r="AD3760" s="20"/>
      <c r="AE3760" s="20"/>
      <c r="AF3760" s="20"/>
      <c r="AG3760" s="20"/>
      <c r="AH3760" s="20"/>
    </row>
    <row r="3761" spans="1:34" s="1" customFormat="1">
      <c r="A3761" s="87"/>
      <c r="B3761" s="87"/>
      <c r="C3761" s="361"/>
      <c r="D3761" s="87"/>
      <c r="E3761" s="361"/>
      <c r="F3761" s="87"/>
      <c r="G3761" s="87"/>
      <c r="H3761" s="87"/>
      <c r="I3761" s="16"/>
      <c r="J3761" s="16"/>
      <c r="K3761" s="32"/>
      <c r="L3761" s="16"/>
      <c r="M3761" s="16"/>
      <c r="N3761" s="16"/>
      <c r="AA3761" s="20"/>
      <c r="AB3761" s="20"/>
      <c r="AC3761" s="20"/>
      <c r="AD3761" s="20"/>
      <c r="AE3761" s="20"/>
      <c r="AF3761" s="20"/>
      <c r="AG3761" s="20"/>
      <c r="AH3761" s="20"/>
    </row>
    <row r="3762" spans="1:34" s="1" customFormat="1">
      <c r="A3762" s="87"/>
      <c r="B3762" s="87"/>
      <c r="C3762" s="361"/>
      <c r="D3762" s="87"/>
      <c r="E3762" s="361"/>
      <c r="F3762" s="87"/>
      <c r="G3762" s="87"/>
      <c r="H3762" s="87"/>
      <c r="I3762" s="16"/>
      <c r="J3762" s="16"/>
      <c r="K3762" s="32"/>
      <c r="L3762" s="16"/>
      <c r="M3762" s="16"/>
      <c r="N3762" s="16"/>
      <c r="AA3762" s="20"/>
      <c r="AB3762" s="20"/>
      <c r="AC3762" s="20"/>
      <c r="AD3762" s="20"/>
      <c r="AE3762" s="20"/>
      <c r="AF3762" s="20"/>
      <c r="AG3762" s="20"/>
      <c r="AH3762" s="20"/>
    </row>
    <row r="3763" spans="1:34" s="1" customFormat="1">
      <c r="A3763" s="87"/>
      <c r="B3763" s="87"/>
      <c r="C3763" s="361"/>
      <c r="D3763" s="87"/>
      <c r="E3763" s="361"/>
      <c r="F3763" s="87"/>
      <c r="G3763" s="87"/>
      <c r="H3763" s="87"/>
      <c r="I3763" s="16"/>
      <c r="J3763" s="16"/>
      <c r="K3763" s="32"/>
      <c r="L3763" s="16"/>
      <c r="M3763" s="16"/>
      <c r="N3763" s="16"/>
      <c r="AA3763" s="20"/>
      <c r="AB3763" s="20"/>
      <c r="AC3763" s="20"/>
      <c r="AD3763" s="20"/>
      <c r="AE3763" s="20"/>
      <c r="AF3763" s="20"/>
      <c r="AG3763" s="20"/>
      <c r="AH3763" s="20"/>
    </row>
    <row r="3764" spans="1:34" s="1" customFormat="1">
      <c r="A3764" s="87"/>
      <c r="B3764" s="87"/>
      <c r="C3764" s="361"/>
      <c r="D3764" s="87"/>
      <c r="E3764" s="361"/>
      <c r="F3764" s="87"/>
      <c r="G3764" s="87"/>
      <c r="H3764" s="87"/>
      <c r="I3764" s="16"/>
      <c r="J3764" s="16"/>
      <c r="K3764" s="32"/>
      <c r="L3764" s="16"/>
      <c r="M3764" s="16"/>
      <c r="N3764" s="16"/>
      <c r="AA3764" s="20"/>
      <c r="AB3764" s="20"/>
      <c r="AC3764" s="20"/>
      <c r="AD3764" s="20"/>
      <c r="AE3764" s="20"/>
      <c r="AF3764" s="20"/>
      <c r="AG3764" s="20"/>
      <c r="AH3764" s="20"/>
    </row>
    <row r="3765" spans="1:34" s="1" customFormat="1">
      <c r="A3765" s="87"/>
      <c r="B3765" s="87"/>
      <c r="C3765" s="361"/>
      <c r="D3765" s="87"/>
      <c r="E3765" s="361"/>
      <c r="F3765" s="87"/>
      <c r="G3765" s="87"/>
      <c r="H3765" s="87"/>
      <c r="I3765" s="16"/>
      <c r="J3765" s="16"/>
      <c r="K3765" s="32"/>
      <c r="L3765" s="16"/>
      <c r="M3765" s="16"/>
      <c r="N3765" s="16"/>
      <c r="AA3765" s="20"/>
      <c r="AB3765" s="20"/>
      <c r="AC3765" s="20"/>
      <c r="AD3765" s="20"/>
      <c r="AE3765" s="20"/>
      <c r="AF3765" s="20"/>
      <c r="AG3765" s="20"/>
      <c r="AH3765" s="20"/>
    </row>
    <row r="3766" spans="1:34" s="1" customFormat="1">
      <c r="A3766" s="87"/>
      <c r="B3766" s="87"/>
      <c r="C3766" s="361"/>
      <c r="D3766" s="87"/>
      <c r="E3766" s="361"/>
      <c r="F3766" s="87"/>
      <c r="G3766" s="87"/>
      <c r="H3766" s="87"/>
      <c r="I3766" s="16"/>
      <c r="J3766" s="16"/>
      <c r="K3766" s="32"/>
      <c r="L3766" s="16"/>
      <c r="M3766" s="16"/>
      <c r="N3766" s="16"/>
      <c r="AA3766" s="20"/>
      <c r="AB3766" s="20"/>
      <c r="AC3766" s="20"/>
      <c r="AD3766" s="20"/>
      <c r="AE3766" s="20"/>
      <c r="AF3766" s="20"/>
      <c r="AG3766" s="20"/>
      <c r="AH3766" s="20"/>
    </row>
    <row r="3767" spans="1:34" s="1" customFormat="1">
      <c r="A3767" s="87"/>
      <c r="B3767" s="87"/>
      <c r="C3767" s="361"/>
      <c r="D3767" s="87"/>
      <c r="E3767" s="361"/>
      <c r="F3767" s="87"/>
      <c r="G3767" s="87"/>
      <c r="H3767" s="87"/>
      <c r="I3767" s="16"/>
      <c r="J3767" s="16"/>
      <c r="K3767" s="32"/>
      <c r="L3767" s="16"/>
      <c r="M3767" s="16"/>
      <c r="N3767" s="16"/>
      <c r="AA3767" s="20"/>
      <c r="AB3767" s="20"/>
      <c r="AC3767" s="20"/>
      <c r="AD3767" s="20"/>
      <c r="AE3767" s="20"/>
      <c r="AF3767" s="20"/>
      <c r="AG3767" s="20"/>
      <c r="AH3767" s="20"/>
    </row>
    <row r="3768" spans="1:34" s="1" customFormat="1">
      <c r="A3768" s="87"/>
      <c r="B3768" s="87"/>
      <c r="C3768" s="361"/>
      <c r="D3768" s="87"/>
      <c r="E3768" s="361"/>
      <c r="F3768" s="87"/>
      <c r="G3768" s="87"/>
      <c r="H3768" s="87"/>
      <c r="I3768" s="16"/>
      <c r="J3768" s="16"/>
      <c r="K3768" s="32"/>
      <c r="L3768" s="16"/>
      <c r="M3768" s="16"/>
      <c r="N3768" s="16"/>
      <c r="AA3768" s="20"/>
      <c r="AB3768" s="20"/>
      <c r="AC3768" s="20"/>
      <c r="AD3768" s="20"/>
      <c r="AE3768" s="20"/>
      <c r="AF3768" s="20"/>
      <c r="AG3768" s="20"/>
      <c r="AH3768" s="20"/>
    </row>
    <row r="3769" spans="1:34" s="1" customFormat="1">
      <c r="A3769" s="87"/>
      <c r="B3769" s="87"/>
      <c r="C3769" s="361"/>
      <c r="D3769" s="87"/>
      <c r="E3769" s="361"/>
      <c r="F3769" s="87"/>
      <c r="G3769" s="87"/>
      <c r="H3769" s="87"/>
      <c r="I3769" s="16"/>
      <c r="J3769" s="16"/>
      <c r="K3769" s="32"/>
      <c r="L3769" s="16"/>
      <c r="M3769" s="16"/>
      <c r="N3769" s="16"/>
      <c r="AA3769" s="20"/>
      <c r="AB3769" s="20"/>
      <c r="AC3769" s="20"/>
      <c r="AD3769" s="20"/>
      <c r="AE3769" s="20"/>
      <c r="AF3769" s="20"/>
      <c r="AG3769" s="20"/>
      <c r="AH3769" s="20"/>
    </row>
    <row r="3770" spans="1:34" s="1" customFormat="1">
      <c r="A3770" s="87"/>
      <c r="B3770" s="87"/>
      <c r="C3770" s="361"/>
      <c r="D3770" s="87"/>
      <c r="E3770" s="361"/>
      <c r="F3770" s="87"/>
      <c r="G3770" s="87"/>
      <c r="H3770" s="87"/>
      <c r="I3770" s="16"/>
      <c r="J3770" s="16"/>
      <c r="K3770" s="32"/>
      <c r="L3770" s="16"/>
      <c r="M3770" s="16"/>
      <c r="N3770" s="16"/>
      <c r="AA3770" s="20"/>
      <c r="AB3770" s="20"/>
      <c r="AC3770" s="20"/>
      <c r="AD3770" s="20"/>
      <c r="AE3770" s="20"/>
      <c r="AF3770" s="20"/>
      <c r="AG3770" s="20"/>
      <c r="AH3770" s="20"/>
    </row>
    <row r="3771" spans="1:34" s="1" customFormat="1">
      <c r="A3771" s="87"/>
      <c r="B3771" s="87"/>
      <c r="C3771" s="361"/>
      <c r="D3771" s="87"/>
      <c r="E3771" s="361"/>
      <c r="F3771" s="87"/>
      <c r="G3771" s="87"/>
      <c r="H3771" s="87"/>
      <c r="I3771" s="16"/>
      <c r="J3771" s="16"/>
      <c r="K3771" s="32"/>
      <c r="L3771" s="16"/>
      <c r="M3771" s="16"/>
      <c r="N3771" s="16"/>
      <c r="AA3771" s="20"/>
      <c r="AB3771" s="20"/>
      <c r="AC3771" s="20"/>
      <c r="AD3771" s="20"/>
      <c r="AE3771" s="20"/>
      <c r="AF3771" s="20"/>
      <c r="AG3771" s="20"/>
      <c r="AH3771" s="20"/>
    </row>
    <row r="3772" spans="1:34" s="1" customFormat="1">
      <c r="A3772" s="87"/>
      <c r="B3772" s="87"/>
      <c r="C3772" s="361"/>
      <c r="D3772" s="87"/>
      <c r="E3772" s="361"/>
      <c r="F3772" s="87"/>
      <c r="G3772" s="87"/>
      <c r="H3772" s="87"/>
      <c r="I3772" s="16"/>
      <c r="J3772" s="16"/>
      <c r="K3772" s="32"/>
      <c r="L3772" s="16"/>
      <c r="M3772" s="16"/>
      <c r="N3772" s="16"/>
      <c r="AA3772" s="20"/>
      <c r="AB3772" s="20"/>
      <c r="AC3772" s="20"/>
      <c r="AD3772" s="20"/>
      <c r="AE3772" s="20"/>
      <c r="AF3772" s="20"/>
      <c r="AG3772" s="20"/>
      <c r="AH3772" s="20"/>
    </row>
    <row r="3773" spans="1:34" s="1" customFormat="1">
      <c r="A3773" s="87"/>
      <c r="B3773" s="87"/>
      <c r="C3773" s="361"/>
      <c r="D3773" s="87"/>
      <c r="E3773" s="361"/>
      <c r="F3773" s="87"/>
      <c r="G3773" s="87"/>
      <c r="H3773" s="87"/>
      <c r="I3773" s="16"/>
      <c r="J3773" s="16"/>
      <c r="K3773" s="32"/>
      <c r="L3773" s="16"/>
      <c r="M3773" s="16"/>
      <c r="N3773" s="16"/>
      <c r="AA3773" s="20"/>
      <c r="AB3773" s="20"/>
      <c r="AC3773" s="20"/>
      <c r="AD3773" s="20"/>
      <c r="AE3773" s="20"/>
      <c r="AF3773" s="20"/>
      <c r="AG3773" s="20"/>
      <c r="AH3773" s="20"/>
    </row>
    <row r="3774" spans="1:34" s="1" customFormat="1">
      <c r="A3774" s="87"/>
      <c r="B3774" s="87"/>
      <c r="C3774" s="361"/>
      <c r="D3774" s="87"/>
      <c r="E3774" s="361"/>
      <c r="F3774" s="87"/>
      <c r="G3774" s="87"/>
      <c r="H3774" s="87"/>
      <c r="I3774" s="16"/>
      <c r="J3774" s="16"/>
      <c r="K3774" s="32"/>
      <c r="L3774" s="16"/>
      <c r="M3774" s="16"/>
      <c r="N3774" s="16"/>
      <c r="AA3774" s="20"/>
      <c r="AB3774" s="20"/>
      <c r="AC3774" s="20"/>
      <c r="AD3774" s="20"/>
      <c r="AE3774" s="20"/>
      <c r="AF3774" s="20"/>
      <c r="AG3774" s="20"/>
      <c r="AH3774" s="20"/>
    </row>
    <row r="3775" spans="1:34" s="1" customFormat="1">
      <c r="A3775" s="87"/>
      <c r="B3775" s="87"/>
      <c r="C3775" s="361"/>
      <c r="D3775" s="87"/>
      <c r="E3775" s="361"/>
      <c r="F3775" s="87"/>
      <c r="G3775" s="87"/>
      <c r="H3775" s="87"/>
      <c r="I3775" s="16"/>
      <c r="J3775" s="16"/>
      <c r="K3775" s="32"/>
      <c r="L3775" s="16"/>
      <c r="M3775" s="16"/>
      <c r="N3775" s="16"/>
      <c r="AA3775" s="20"/>
      <c r="AB3775" s="20"/>
      <c r="AC3775" s="20"/>
      <c r="AD3775" s="20"/>
      <c r="AE3775" s="20"/>
      <c r="AF3775" s="20"/>
      <c r="AG3775" s="20"/>
      <c r="AH3775" s="20"/>
    </row>
    <row r="3776" spans="1:34" s="1" customFormat="1">
      <c r="A3776" s="87"/>
      <c r="B3776" s="87"/>
      <c r="C3776" s="361"/>
      <c r="D3776" s="87"/>
      <c r="E3776" s="361"/>
      <c r="F3776" s="87"/>
      <c r="G3776" s="87"/>
      <c r="H3776" s="87"/>
      <c r="I3776" s="16"/>
      <c r="J3776" s="16"/>
      <c r="K3776" s="32"/>
      <c r="L3776" s="16"/>
      <c r="M3776" s="16"/>
      <c r="N3776" s="16"/>
      <c r="AA3776" s="20"/>
      <c r="AB3776" s="20"/>
      <c r="AC3776" s="20"/>
      <c r="AD3776" s="20"/>
      <c r="AE3776" s="20"/>
      <c r="AF3776" s="20"/>
      <c r="AG3776" s="20"/>
      <c r="AH3776" s="20"/>
    </row>
    <row r="3777" spans="1:34" s="1" customFormat="1">
      <c r="A3777" s="87"/>
      <c r="B3777" s="87"/>
      <c r="C3777" s="361"/>
      <c r="D3777" s="87"/>
      <c r="E3777" s="361"/>
      <c r="F3777" s="87"/>
      <c r="G3777" s="87"/>
      <c r="H3777" s="87"/>
      <c r="I3777" s="16"/>
      <c r="J3777" s="16"/>
      <c r="K3777" s="32"/>
      <c r="L3777" s="16"/>
      <c r="M3777" s="16"/>
      <c r="N3777" s="16"/>
      <c r="AA3777" s="20"/>
      <c r="AB3777" s="20"/>
      <c r="AC3777" s="20"/>
      <c r="AD3777" s="20"/>
      <c r="AE3777" s="20"/>
      <c r="AF3777" s="20"/>
      <c r="AG3777" s="20"/>
      <c r="AH3777" s="20"/>
    </row>
    <row r="3778" spans="1:34" s="1" customFormat="1">
      <c r="A3778" s="87"/>
      <c r="B3778" s="87"/>
      <c r="C3778" s="361"/>
      <c r="D3778" s="87"/>
      <c r="E3778" s="361"/>
      <c r="F3778" s="87"/>
      <c r="G3778" s="87"/>
      <c r="H3778" s="87"/>
      <c r="I3778" s="16"/>
      <c r="J3778" s="16"/>
      <c r="K3778" s="32"/>
      <c r="L3778" s="16"/>
      <c r="M3778" s="16"/>
      <c r="N3778" s="16"/>
      <c r="AA3778" s="20"/>
      <c r="AB3778" s="20"/>
      <c r="AC3778" s="20"/>
      <c r="AD3778" s="20"/>
      <c r="AE3778" s="20"/>
      <c r="AF3778" s="20"/>
      <c r="AG3778" s="20"/>
      <c r="AH3778" s="20"/>
    </row>
    <row r="3779" spans="1:34" s="1" customFormat="1">
      <c r="A3779" s="87"/>
      <c r="B3779" s="87"/>
      <c r="C3779" s="361"/>
      <c r="D3779" s="87"/>
      <c r="E3779" s="361"/>
      <c r="F3779" s="87"/>
      <c r="G3779" s="87"/>
      <c r="H3779" s="87"/>
      <c r="I3779" s="16"/>
      <c r="J3779" s="16"/>
      <c r="K3779" s="32"/>
      <c r="L3779" s="16"/>
      <c r="M3779" s="16"/>
      <c r="N3779" s="16"/>
      <c r="AA3779" s="20"/>
      <c r="AB3779" s="20"/>
      <c r="AC3779" s="20"/>
      <c r="AD3779" s="20"/>
      <c r="AE3779" s="20"/>
      <c r="AF3779" s="20"/>
      <c r="AG3779" s="20"/>
      <c r="AH3779" s="20"/>
    </row>
    <row r="3780" spans="1:34" s="1" customFormat="1">
      <c r="A3780" s="87"/>
      <c r="B3780" s="87"/>
      <c r="C3780" s="361"/>
      <c r="D3780" s="87"/>
      <c r="E3780" s="361"/>
      <c r="F3780" s="87"/>
      <c r="G3780" s="87"/>
      <c r="H3780" s="87"/>
      <c r="I3780" s="16"/>
      <c r="J3780" s="16"/>
      <c r="K3780" s="32"/>
      <c r="L3780" s="16"/>
      <c r="M3780" s="16"/>
      <c r="N3780" s="16"/>
      <c r="AA3780" s="20"/>
      <c r="AB3780" s="20"/>
      <c r="AC3780" s="20"/>
      <c r="AD3780" s="20"/>
      <c r="AE3780" s="20"/>
      <c r="AF3780" s="20"/>
      <c r="AG3780" s="20"/>
      <c r="AH3780" s="20"/>
    </row>
    <row r="3781" spans="1:34" s="1" customFormat="1">
      <c r="A3781" s="87"/>
      <c r="B3781" s="87"/>
      <c r="C3781" s="361"/>
      <c r="D3781" s="87"/>
      <c r="E3781" s="361"/>
      <c r="F3781" s="87"/>
      <c r="G3781" s="87"/>
      <c r="H3781" s="87"/>
      <c r="I3781" s="16"/>
      <c r="J3781" s="16"/>
      <c r="K3781" s="32"/>
      <c r="L3781" s="16"/>
      <c r="M3781" s="16"/>
      <c r="N3781" s="16"/>
      <c r="AA3781" s="20"/>
      <c r="AB3781" s="20"/>
      <c r="AC3781" s="20"/>
      <c r="AD3781" s="20"/>
      <c r="AE3781" s="20"/>
      <c r="AF3781" s="20"/>
      <c r="AG3781" s="20"/>
      <c r="AH3781" s="20"/>
    </row>
    <row r="3782" spans="1:34" s="1" customFormat="1">
      <c r="A3782" s="87"/>
      <c r="B3782" s="87"/>
      <c r="C3782" s="361"/>
      <c r="D3782" s="87"/>
      <c r="E3782" s="361"/>
      <c r="F3782" s="87"/>
      <c r="G3782" s="87"/>
      <c r="H3782" s="87"/>
      <c r="I3782" s="16"/>
      <c r="J3782" s="16"/>
      <c r="K3782" s="32"/>
      <c r="L3782" s="16"/>
      <c r="M3782" s="16"/>
      <c r="N3782" s="16"/>
      <c r="AA3782" s="20"/>
      <c r="AB3782" s="20"/>
      <c r="AC3782" s="20"/>
      <c r="AD3782" s="20"/>
      <c r="AE3782" s="20"/>
      <c r="AF3782" s="20"/>
      <c r="AG3782" s="20"/>
      <c r="AH3782" s="20"/>
    </row>
    <row r="3783" spans="1:34" s="1" customFormat="1">
      <c r="A3783" s="87"/>
      <c r="B3783" s="87"/>
      <c r="C3783" s="361"/>
      <c r="D3783" s="87"/>
      <c r="E3783" s="361"/>
      <c r="F3783" s="87"/>
      <c r="G3783" s="87"/>
      <c r="H3783" s="87"/>
      <c r="I3783" s="16"/>
      <c r="J3783" s="16"/>
      <c r="K3783" s="32"/>
      <c r="L3783" s="16"/>
      <c r="M3783" s="16"/>
      <c r="N3783" s="16"/>
      <c r="AA3783" s="20"/>
      <c r="AB3783" s="20"/>
      <c r="AC3783" s="20"/>
      <c r="AD3783" s="20"/>
      <c r="AE3783" s="20"/>
      <c r="AF3783" s="20"/>
      <c r="AG3783" s="20"/>
      <c r="AH3783" s="20"/>
    </row>
    <row r="3784" spans="1:34" s="1" customFormat="1">
      <c r="A3784" s="87"/>
      <c r="B3784" s="87"/>
      <c r="C3784" s="361"/>
      <c r="D3784" s="87"/>
      <c r="E3784" s="361"/>
      <c r="F3784" s="87"/>
      <c r="G3784" s="87"/>
      <c r="H3784" s="87"/>
      <c r="I3784" s="16"/>
      <c r="J3784" s="16"/>
      <c r="K3784" s="32"/>
      <c r="L3784" s="16"/>
      <c r="M3784" s="16"/>
      <c r="N3784" s="16"/>
      <c r="AA3784" s="20"/>
      <c r="AB3784" s="20"/>
      <c r="AC3784" s="20"/>
      <c r="AD3784" s="20"/>
      <c r="AE3784" s="20"/>
      <c r="AF3784" s="20"/>
      <c r="AG3784" s="20"/>
      <c r="AH3784" s="20"/>
    </row>
    <row r="3785" spans="1:34" s="1" customFormat="1">
      <c r="A3785" s="87"/>
      <c r="B3785" s="87"/>
      <c r="C3785" s="361"/>
      <c r="D3785" s="87"/>
      <c r="E3785" s="361"/>
      <c r="F3785" s="87"/>
      <c r="G3785" s="87"/>
      <c r="H3785" s="87"/>
      <c r="I3785" s="16"/>
      <c r="J3785" s="16"/>
      <c r="K3785" s="32"/>
      <c r="L3785" s="16"/>
      <c r="M3785" s="16"/>
      <c r="N3785" s="16"/>
      <c r="AA3785" s="20"/>
      <c r="AB3785" s="20"/>
      <c r="AC3785" s="20"/>
      <c r="AD3785" s="20"/>
      <c r="AE3785" s="20"/>
      <c r="AF3785" s="20"/>
      <c r="AG3785" s="20"/>
      <c r="AH3785" s="20"/>
    </row>
    <row r="3786" spans="1:34" s="1" customFormat="1">
      <c r="A3786" s="87"/>
      <c r="B3786" s="87"/>
      <c r="C3786" s="361"/>
      <c r="D3786" s="87"/>
      <c r="E3786" s="361"/>
      <c r="F3786" s="87"/>
      <c r="G3786" s="87"/>
      <c r="H3786" s="87"/>
      <c r="I3786" s="16"/>
      <c r="J3786" s="16"/>
      <c r="K3786" s="32"/>
      <c r="L3786" s="16"/>
      <c r="M3786" s="16"/>
      <c r="N3786" s="16"/>
      <c r="AA3786" s="20"/>
      <c r="AB3786" s="20"/>
      <c r="AC3786" s="20"/>
      <c r="AD3786" s="20"/>
      <c r="AE3786" s="20"/>
      <c r="AF3786" s="20"/>
      <c r="AG3786" s="20"/>
      <c r="AH3786" s="20"/>
    </row>
    <row r="3787" spans="1:34" s="1" customFormat="1">
      <c r="A3787" s="87"/>
      <c r="B3787" s="87"/>
      <c r="C3787" s="361"/>
      <c r="D3787" s="87"/>
      <c r="E3787" s="361"/>
      <c r="F3787" s="87"/>
      <c r="G3787" s="87"/>
      <c r="H3787" s="87"/>
      <c r="I3787" s="16"/>
      <c r="J3787" s="16"/>
      <c r="K3787" s="32"/>
      <c r="L3787" s="16"/>
      <c r="M3787" s="16"/>
      <c r="N3787" s="16"/>
      <c r="AA3787" s="20"/>
      <c r="AB3787" s="20"/>
      <c r="AC3787" s="20"/>
      <c r="AD3787" s="20"/>
      <c r="AE3787" s="20"/>
      <c r="AF3787" s="20"/>
      <c r="AG3787" s="20"/>
      <c r="AH3787" s="20"/>
    </row>
    <row r="3788" spans="1:34" s="1" customFormat="1">
      <c r="A3788" s="87"/>
      <c r="B3788" s="87"/>
      <c r="C3788" s="361"/>
      <c r="D3788" s="87"/>
      <c r="E3788" s="361"/>
      <c r="F3788" s="87"/>
      <c r="G3788" s="87"/>
      <c r="H3788" s="87"/>
      <c r="I3788" s="16"/>
      <c r="J3788" s="16"/>
      <c r="K3788" s="32"/>
      <c r="L3788" s="16"/>
      <c r="M3788" s="16"/>
      <c r="N3788" s="16"/>
      <c r="AA3788" s="20"/>
      <c r="AB3788" s="20"/>
      <c r="AC3788" s="20"/>
      <c r="AD3788" s="20"/>
      <c r="AE3788" s="20"/>
      <c r="AF3788" s="20"/>
      <c r="AG3788" s="20"/>
      <c r="AH3788" s="20"/>
    </row>
    <row r="3789" spans="1:34" s="1" customFormat="1">
      <c r="A3789" s="87"/>
      <c r="B3789" s="87"/>
      <c r="C3789" s="361"/>
      <c r="D3789" s="87"/>
      <c r="E3789" s="361"/>
      <c r="F3789" s="87"/>
      <c r="G3789" s="87"/>
      <c r="H3789" s="87"/>
      <c r="I3789" s="16"/>
      <c r="J3789" s="16"/>
      <c r="K3789" s="32"/>
      <c r="L3789" s="16"/>
      <c r="M3789" s="16"/>
      <c r="N3789" s="16"/>
      <c r="AA3789" s="20"/>
      <c r="AB3789" s="20"/>
      <c r="AC3789" s="20"/>
      <c r="AD3789" s="20"/>
      <c r="AE3789" s="20"/>
      <c r="AF3789" s="20"/>
      <c r="AG3789" s="20"/>
      <c r="AH3789" s="20"/>
    </row>
    <row r="3790" spans="1:34" s="1" customFormat="1">
      <c r="A3790" s="87"/>
      <c r="B3790" s="87"/>
      <c r="C3790" s="361"/>
      <c r="D3790" s="87"/>
      <c r="E3790" s="361"/>
      <c r="F3790" s="87"/>
      <c r="G3790" s="87"/>
      <c r="H3790" s="87"/>
      <c r="I3790" s="16"/>
      <c r="J3790" s="16"/>
      <c r="K3790" s="32"/>
      <c r="L3790" s="16"/>
      <c r="M3790" s="16"/>
      <c r="N3790" s="16"/>
      <c r="AA3790" s="20"/>
      <c r="AB3790" s="20"/>
      <c r="AC3790" s="20"/>
      <c r="AD3790" s="20"/>
      <c r="AE3790" s="20"/>
      <c r="AF3790" s="20"/>
      <c r="AG3790" s="20"/>
      <c r="AH3790" s="20"/>
    </row>
    <row r="3791" spans="1:34" s="1" customFormat="1">
      <c r="A3791" s="87"/>
      <c r="B3791" s="87"/>
      <c r="C3791" s="361"/>
      <c r="D3791" s="87"/>
      <c r="E3791" s="361"/>
      <c r="F3791" s="87"/>
      <c r="G3791" s="87"/>
      <c r="H3791" s="87"/>
      <c r="I3791" s="16"/>
      <c r="J3791" s="16"/>
      <c r="K3791" s="32"/>
      <c r="L3791" s="16"/>
      <c r="M3791" s="16"/>
      <c r="N3791" s="16"/>
      <c r="AA3791" s="20"/>
      <c r="AB3791" s="20"/>
      <c r="AC3791" s="20"/>
      <c r="AD3791" s="20"/>
      <c r="AE3791" s="20"/>
      <c r="AF3791" s="20"/>
      <c r="AG3791" s="20"/>
      <c r="AH3791" s="20"/>
    </row>
    <row r="3792" spans="1:34" s="1" customFormat="1">
      <c r="A3792" s="87"/>
      <c r="B3792" s="87"/>
      <c r="C3792" s="361"/>
      <c r="D3792" s="87"/>
      <c r="E3792" s="361"/>
      <c r="F3792" s="87"/>
      <c r="G3792" s="87"/>
      <c r="H3792" s="87"/>
      <c r="I3792" s="16"/>
      <c r="J3792" s="16"/>
      <c r="K3792" s="32"/>
      <c r="L3792" s="16"/>
      <c r="M3792" s="16"/>
      <c r="N3792" s="16"/>
      <c r="AA3792" s="20"/>
      <c r="AB3792" s="20"/>
      <c r="AC3792" s="20"/>
      <c r="AD3792" s="20"/>
      <c r="AE3792" s="20"/>
      <c r="AF3792" s="20"/>
      <c r="AG3792" s="20"/>
      <c r="AH3792" s="20"/>
    </row>
    <row r="3793" spans="1:34" s="1" customFormat="1">
      <c r="A3793" s="87"/>
      <c r="B3793" s="87"/>
      <c r="C3793" s="361"/>
      <c r="D3793" s="87"/>
      <c r="E3793" s="361"/>
      <c r="F3793" s="87"/>
      <c r="G3793" s="87"/>
      <c r="H3793" s="87"/>
      <c r="I3793" s="16"/>
      <c r="J3793" s="16"/>
      <c r="K3793" s="32"/>
      <c r="L3793" s="16"/>
      <c r="M3793" s="16"/>
      <c r="N3793" s="16"/>
      <c r="AA3793" s="20"/>
      <c r="AB3793" s="20"/>
      <c r="AC3793" s="20"/>
      <c r="AD3793" s="20"/>
      <c r="AE3793" s="20"/>
      <c r="AF3793" s="20"/>
      <c r="AG3793" s="20"/>
      <c r="AH3793" s="20"/>
    </row>
    <row r="3794" spans="1:34" s="1" customFormat="1">
      <c r="A3794" s="87"/>
      <c r="B3794" s="87"/>
      <c r="C3794" s="361"/>
      <c r="D3794" s="87"/>
      <c r="E3794" s="361"/>
      <c r="F3794" s="87"/>
      <c r="G3794" s="87"/>
      <c r="H3794" s="87"/>
      <c r="I3794" s="16"/>
      <c r="J3794" s="16"/>
      <c r="K3794" s="32"/>
      <c r="L3794" s="16"/>
      <c r="M3794" s="16"/>
      <c r="N3794" s="16"/>
      <c r="AA3794" s="20"/>
      <c r="AB3794" s="20"/>
      <c r="AC3794" s="20"/>
      <c r="AD3794" s="20"/>
      <c r="AE3794" s="20"/>
      <c r="AF3794" s="20"/>
      <c r="AG3794" s="20"/>
      <c r="AH3794" s="20"/>
    </row>
    <row r="3795" spans="1:34" s="1" customFormat="1">
      <c r="A3795" s="87"/>
      <c r="B3795" s="87"/>
      <c r="C3795" s="361"/>
      <c r="D3795" s="87"/>
      <c r="E3795" s="361"/>
      <c r="F3795" s="87"/>
      <c r="G3795" s="87"/>
      <c r="H3795" s="87"/>
      <c r="I3795" s="16"/>
      <c r="J3795" s="16"/>
      <c r="K3795" s="32"/>
      <c r="L3795" s="16"/>
      <c r="M3795" s="16"/>
      <c r="N3795" s="16"/>
      <c r="AA3795" s="20"/>
      <c r="AB3795" s="20"/>
      <c r="AC3795" s="20"/>
      <c r="AD3795" s="20"/>
      <c r="AE3795" s="20"/>
      <c r="AF3795" s="20"/>
      <c r="AG3795" s="20"/>
      <c r="AH3795" s="20"/>
    </row>
    <row r="3796" spans="1:34" s="1" customFormat="1">
      <c r="A3796" s="87"/>
      <c r="B3796" s="87"/>
      <c r="C3796" s="361"/>
      <c r="D3796" s="87"/>
      <c r="E3796" s="361"/>
      <c r="F3796" s="87"/>
      <c r="G3796" s="87"/>
      <c r="H3796" s="87"/>
      <c r="I3796" s="16"/>
      <c r="J3796" s="16"/>
      <c r="K3796" s="32"/>
      <c r="L3796" s="16"/>
      <c r="M3796" s="16"/>
      <c r="N3796" s="16"/>
      <c r="AA3796" s="20"/>
      <c r="AB3796" s="20"/>
      <c r="AC3796" s="20"/>
      <c r="AD3796" s="20"/>
      <c r="AE3796" s="20"/>
      <c r="AF3796" s="20"/>
      <c r="AG3796" s="20"/>
      <c r="AH3796" s="20"/>
    </row>
    <row r="3797" spans="1:34" s="1" customFormat="1">
      <c r="A3797" s="87"/>
      <c r="B3797" s="87"/>
      <c r="C3797" s="361"/>
      <c r="D3797" s="87"/>
      <c r="E3797" s="361"/>
      <c r="F3797" s="87"/>
      <c r="G3797" s="87"/>
      <c r="H3797" s="87"/>
      <c r="I3797" s="16"/>
      <c r="J3797" s="16"/>
      <c r="K3797" s="32"/>
      <c r="L3797" s="16"/>
      <c r="M3797" s="16"/>
      <c r="N3797" s="16"/>
      <c r="AA3797" s="20"/>
      <c r="AB3797" s="20"/>
      <c r="AC3797" s="20"/>
      <c r="AD3797" s="20"/>
      <c r="AE3797" s="20"/>
      <c r="AF3797" s="20"/>
      <c r="AG3797" s="20"/>
      <c r="AH3797" s="20"/>
    </row>
    <row r="3798" spans="1:34" s="1" customFormat="1">
      <c r="A3798" s="87"/>
      <c r="B3798" s="87"/>
      <c r="C3798" s="361"/>
      <c r="D3798" s="87"/>
      <c r="E3798" s="361"/>
      <c r="F3798" s="87"/>
      <c r="G3798" s="87"/>
      <c r="H3798" s="87"/>
      <c r="I3798" s="16"/>
      <c r="J3798" s="16"/>
      <c r="K3798" s="32"/>
      <c r="L3798" s="16"/>
      <c r="M3798" s="16"/>
      <c r="N3798" s="16"/>
      <c r="AA3798" s="20"/>
      <c r="AB3798" s="20"/>
      <c r="AC3798" s="20"/>
      <c r="AD3798" s="20"/>
      <c r="AE3798" s="20"/>
      <c r="AF3798" s="20"/>
      <c r="AG3798" s="20"/>
      <c r="AH3798" s="20"/>
    </row>
    <row r="3799" spans="1:34" s="1" customFormat="1">
      <c r="A3799" s="87"/>
      <c r="B3799" s="87"/>
      <c r="C3799" s="361"/>
      <c r="D3799" s="87"/>
      <c r="E3799" s="361"/>
      <c r="F3799" s="87"/>
      <c r="G3799" s="87"/>
      <c r="H3799" s="87"/>
      <c r="I3799" s="16"/>
      <c r="J3799" s="16"/>
      <c r="K3799" s="32"/>
      <c r="L3799" s="16"/>
      <c r="M3799" s="16"/>
      <c r="N3799" s="16"/>
      <c r="AA3799" s="20"/>
      <c r="AB3799" s="20"/>
      <c r="AC3799" s="20"/>
      <c r="AD3799" s="20"/>
      <c r="AE3799" s="20"/>
      <c r="AF3799" s="20"/>
      <c r="AG3799" s="20"/>
      <c r="AH3799" s="20"/>
    </row>
    <row r="3800" spans="1:34" s="1" customFormat="1">
      <c r="A3800" s="87"/>
      <c r="B3800" s="87"/>
      <c r="C3800" s="361"/>
      <c r="D3800" s="87"/>
      <c r="E3800" s="361"/>
      <c r="F3800" s="87"/>
      <c r="G3800" s="87"/>
      <c r="H3800" s="87"/>
      <c r="I3800" s="16"/>
      <c r="J3800" s="16"/>
      <c r="K3800" s="32"/>
      <c r="L3800" s="16"/>
      <c r="M3800" s="16"/>
      <c r="N3800" s="16"/>
      <c r="AA3800" s="20"/>
      <c r="AB3800" s="20"/>
      <c r="AC3800" s="20"/>
      <c r="AD3800" s="20"/>
      <c r="AE3800" s="20"/>
      <c r="AF3800" s="20"/>
      <c r="AG3800" s="20"/>
      <c r="AH3800" s="20"/>
    </row>
    <row r="3801" spans="1:34" s="1" customFormat="1">
      <c r="A3801" s="87"/>
      <c r="B3801" s="87"/>
      <c r="C3801" s="361"/>
      <c r="D3801" s="87"/>
      <c r="E3801" s="361"/>
      <c r="F3801" s="87"/>
      <c r="G3801" s="87"/>
      <c r="H3801" s="87"/>
      <c r="I3801" s="16"/>
      <c r="J3801" s="16"/>
      <c r="K3801" s="32"/>
      <c r="L3801" s="16"/>
      <c r="M3801" s="16"/>
      <c r="N3801" s="16"/>
      <c r="AA3801" s="20"/>
      <c r="AB3801" s="20"/>
      <c r="AC3801" s="20"/>
      <c r="AD3801" s="20"/>
      <c r="AE3801" s="20"/>
      <c r="AF3801" s="20"/>
      <c r="AG3801" s="20"/>
      <c r="AH3801" s="20"/>
    </row>
    <row r="3802" spans="1:34" s="1" customFormat="1">
      <c r="A3802" s="87"/>
      <c r="B3802" s="87"/>
      <c r="C3802" s="361"/>
      <c r="D3802" s="87"/>
      <c r="E3802" s="361"/>
      <c r="F3802" s="87"/>
      <c r="G3802" s="87"/>
      <c r="H3802" s="87"/>
      <c r="I3802" s="16"/>
      <c r="J3802" s="16"/>
      <c r="K3802" s="32"/>
      <c r="L3802" s="16"/>
      <c r="M3802" s="16"/>
      <c r="N3802" s="16"/>
      <c r="AA3802" s="20"/>
      <c r="AB3802" s="20"/>
      <c r="AC3802" s="20"/>
      <c r="AD3802" s="20"/>
      <c r="AE3802" s="20"/>
      <c r="AF3802" s="20"/>
      <c r="AG3802" s="20"/>
      <c r="AH3802" s="20"/>
    </row>
    <row r="3803" spans="1:34" s="1" customFormat="1">
      <c r="A3803" s="87"/>
      <c r="B3803" s="87"/>
      <c r="C3803" s="361"/>
      <c r="D3803" s="87"/>
      <c r="E3803" s="361"/>
      <c r="F3803" s="87"/>
      <c r="G3803" s="87"/>
      <c r="H3803" s="87"/>
      <c r="I3803" s="16"/>
      <c r="J3803" s="16"/>
      <c r="K3803" s="32"/>
      <c r="L3803" s="16"/>
      <c r="M3803" s="16"/>
      <c r="N3803" s="16"/>
      <c r="AA3803" s="20"/>
      <c r="AB3803" s="20"/>
      <c r="AC3803" s="20"/>
      <c r="AD3803" s="20"/>
      <c r="AE3803" s="20"/>
      <c r="AF3803" s="20"/>
      <c r="AG3803" s="20"/>
      <c r="AH3803" s="20"/>
    </row>
    <row r="3804" spans="1:34" s="1" customFormat="1">
      <c r="A3804" s="87"/>
      <c r="B3804" s="87"/>
      <c r="C3804" s="361"/>
      <c r="D3804" s="87"/>
      <c r="E3804" s="361"/>
      <c r="F3804" s="87"/>
      <c r="G3804" s="87"/>
      <c r="H3804" s="87"/>
      <c r="I3804" s="16"/>
      <c r="J3804" s="16"/>
      <c r="K3804" s="32"/>
      <c r="L3804" s="16"/>
      <c r="M3804" s="16"/>
      <c r="N3804" s="16"/>
      <c r="AA3804" s="20"/>
      <c r="AB3804" s="20"/>
      <c r="AC3804" s="20"/>
      <c r="AD3804" s="20"/>
      <c r="AE3804" s="20"/>
      <c r="AF3804" s="20"/>
      <c r="AG3804" s="20"/>
      <c r="AH3804" s="20"/>
    </row>
    <row r="3805" spans="1:34" s="1" customFormat="1">
      <c r="A3805" s="87"/>
      <c r="B3805" s="87"/>
      <c r="C3805" s="361"/>
      <c r="D3805" s="87"/>
      <c r="E3805" s="361"/>
      <c r="F3805" s="87"/>
      <c r="G3805" s="87"/>
      <c r="H3805" s="87"/>
      <c r="I3805" s="16"/>
      <c r="J3805" s="16"/>
      <c r="K3805" s="32"/>
      <c r="L3805" s="16"/>
      <c r="M3805" s="16"/>
      <c r="N3805" s="16"/>
      <c r="AA3805" s="20"/>
      <c r="AB3805" s="20"/>
      <c r="AC3805" s="20"/>
      <c r="AD3805" s="20"/>
      <c r="AE3805" s="20"/>
      <c r="AF3805" s="20"/>
      <c r="AG3805" s="20"/>
      <c r="AH3805" s="20"/>
    </row>
    <row r="3806" spans="1:34" s="1" customFormat="1">
      <c r="A3806" s="87"/>
      <c r="B3806" s="87"/>
      <c r="C3806" s="361"/>
      <c r="D3806" s="87"/>
      <c r="E3806" s="361"/>
      <c r="F3806" s="87"/>
      <c r="G3806" s="87"/>
      <c r="H3806" s="87"/>
      <c r="I3806" s="16"/>
      <c r="J3806" s="16"/>
      <c r="K3806" s="32"/>
      <c r="L3806" s="16"/>
      <c r="M3806" s="16"/>
      <c r="N3806" s="16"/>
      <c r="AA3806" s="20"/>
      <c r="AB3806" s="20"/>
      <c r="AC3806" s="20"/>
      <c r="AD3806" s="20"/>
      <c r="AE3806" s="20"/>
      <c r="AF3806" s="20"/>
      <c r="AG3806" s="20"/>
      <c r="AH3806" s="20"/>
    </row>
    <row r="3807" spans="1:34" s="1" customFormat="1">
      <c r="A3807" s="87"/>
      <c r="B3807" s="87"/>
      <c r="C3807" s="361"/>
      <c r="D3807" s="87"/>
      <c r="E3807" s="361"/>
      <c r="F3807" s="87"/>
      <c r="G3807" s="87"/>
      <c r="H3807" s="87"/>
      <c r="I3807" s="16"/>
      <c r="J3807" s="16"/>
      <c r="K3807" s="32"/>
      <c r="L3807" s="16"/>
      <c r="M3807" s="16"/>
      <c r="N3807" s="16"/>
      <c r="AA3807" s="20"/>
      <c r="AB3807" s="20"/>
      <c r="AC3807" s="20"/>
      <c r="AD3807" s="20"/>
      <c r="AE3807" s="20"/>
      <c r="AF3807" s="20"/>
      <c r="AG3807" s="20"/>
      <c r="AH3807" s="20"/>
    </row>
    <row r="3808" spans="1:34" s="1" customFormat="1">
      <c r="A3808" s="87"/>
      <c r="B3808" s="87"/>
      <c r="C3808" s="361"/>
      <c r="D3808" s="87"/>
      <c r="E3808" s="361"/>
      <c r="F3808" s="87"/>
      <c r="G3808" s="87"/>
      <c r="H3808" s="87"/>
      <c r="I3808" s="16"/>
      <c r="J3808" s="16"/>
      <c r="K3808" s="32"/>
      <c r="L3808" s="16"/>
      <c r="M3808" s="16"/>
      <c r="N3808" s="16"/>
      <c r="AA3808" s="20"/>
      <c r="AB3808" s="20"/>
      <c r="AC3808" s="20"/>
      <c r="AD3808" s="20"/>
      <c r="AE3808" s="20"/>
      <c r="AF3808" s="20"/>
      <c r="AG3808" s="20"/>
      <c r="AH3808" s="20"/>
    </row>
    <row r="3809" spans="1:34" s="1" customFormat="1">
      <c r="A3809" s="87"/>
      <c r="B3809" s="87"/>
      <c r="C3809" s="361"/>
      <c r="D3809" s="87"/>
      <c r="E3809" s="361"/>
      <c r="F3809" s="87"/>
      <c r="G3809" s="87"/>
      <c r="H3809" s="87"/>
      <c r="I3809" s="16"/>
      <c r="J3809" s="16"/>
      <c r="K3809" s="32"/>
      <c r="L3809" s="16"/>
      <c r="M3809" s="16"/>
      <c r="N3809" s="16"/>
      <c r="AA3809" s="20"/>
      <c r="AB3809" s="20"/>
      <c r="AC3809" s="20"/>
      <c r="AD3809" s="20"/>
      <c r="AE3809" s="20"/>
      <c r="AF3809" s="20"/>
      <c r="AG3809" s="20"/>
      <c r="AH3809" s="20"/>
    </row>
    <row r="3810" spans="1:34" s="1" customFormat="1">
      <c r="A3810" s="87"/>
      <c r="B3810" s="87"/>
      <c r="C3810" s="361"/>
      <c r="D3810" s="87"/>
      <c r="E3810" s="361"/>
      <c r="F3810" s="87"/>
      <c r="G3810" s="87"/>
      <c r="H3810" s="87"/>
      <c r="I3810" s="16"/>
      <c r="J3810" s="16"/>
      <c r="K3810" s="32"/>
      <c r="L3810" s="16"/>
      <c r="M3810" s="16"/>
      <c r="N3810" s="16"/>
      <c r="AA3810" s="20"/>
      <c r="AB3810" s="20"/>
      <c r="AC3810" s="20"/>
      <c r="AD3810" s="20"/>
      <c r="AE3810" s="20"/>
      <c r="AF3810" s="20"/>
      <c r="AG3810" s="20"/>
      <c r="AH3810" s="20"/>
    </row>
    <row r="3811" spans="1:34" s="1" customFormat="1">
      <c r="A3811" s="87"/>
      <c r="B3811" s="87"/>
      <c r="C3811" s="361"/>
      <c r="D3811" s="87"/>
      <c r="E3811" s="361"/>
      <c r="F3811" s="87"/>
      <c r="G3811" s="87"/>
      <c r="H3811" s="87"/>
      <c r="I3811" s="16"/>
      <c r="J3811" s="16"/>
      <c r="K3811" s="32"/>
      <c r="L3811" s="16"/>
      <c r="M3811" s="16"/>
      <c r="N3811" s="16"/>
      <c r="AA3811" s="20"/>
      <c r="AB3811" s="20"/>
      <c r="AC3811" s="20"/>
      <c r="AD3811" s="20"/>
      <c r="AE3811" s="20"/>
      <c r="AF3811" s="20"/>
      <c r="AG3811" s="20"/>
      <c r="AH3811" s="20"/>
    </row>
    <row r="3812" spans="1:34" s="1" customFormat="1">
      <c r="A3812" s="87"/>
      <c r="B3812" s="87"/>
      <c r="C3812" s="361"/>
      <c r="D3812" s="87"/>
      <c r="E3812" s="361"/>
      <c r="F3812" s="87"/>
      <c r="G3812" s="87"/>
      <c r="H3812" s="87"/>
      <c r="I3812" s="16"/>
      <c r="J3812" s="16"/>
      <c r="K3812" s="32"/>
      <c r="L3812" s="16"/>
      <c r="M3812" s="16"/>
      <c r="N3812" s="16"/>
      <c r="AA3812" s="20"/>
      <c r="AB3812" s="20"/>
      <c r="AC3812" s="20"/>
      <c r="AD3812" s="20"/>
      <c r="AE3812" s="20"/>
      <c r="AF3812" s="20"/>
      <c r="AG3812" s="20"/>
      <c r="AH3812" s="20"/>
    </row>
    <row r="3813" spans="1:34" s="1" customFormat="1">
      <c r="A3813" s="87"/>
      <c r="B3813" s="87"/>
      <c r="C3813" s="361"/>
      <c r="D3813" s="87"/>
      <c r="E3813" s="361"/>
      <c r="F3813" s="87"/>
      <c r="G3813" s="87"/>
      <c r="H3813" s="87"/>
      <c r="I3813" s="16"/>
      <c r="J3813" s="16"/>
      <c r="K3813" s="32"/>
      <c r="L3813" s="16"/>
      <c r="M3813" s="16"/>
      <c r="N3813" s="16"/>
      <c r="AA3813" s="20"/>
      <c r="AB3813" s="20"/>
      <c r="AC3813" s="20"/>
      <c r="AD3813" s="20"/>
      <c r="AE3813" s="20"/>
      <c r="AF3813" s="20"/>
      <c r="AG3813" s="20"/>
      <c r="AH3813" s="20"/>
    </row>
    <row r="3814" spans="1:34" s="1" customFormat="1">
      <c r="A3814" s="87"/>
      <c r="B3814" s="87"/>
      <c r="C3814" s="361"/>
      <c r="D3814" s="87"/>
      <c r="E3814" s="361"/>
      <c r="F3814" s="87"/>
      <c r="G3814" s="87"/>
      <c r="H3814" s="87"/>
      <c r="I3814" s="16"/>
      <c r="J3814" s="16"/>
      <c r="K3814" s="32"/>
      <c r="L3814" s="16"/>
      <c r="M3814" s="16"/>
      <c r="N3814" s="16"/>
      <c r="AA3814" s="20"/>
      <c r="AB3814" s="20"/>
      <c r="AC3814" s="20"/>
      <c r="AD3814" s="20"/>
      <c r="AE3814" s="20"/>
      <c r="AF3814" s="20"/>
      <c r="AG3814" s="20"/>
      <c r="AH3814" s="20"/>
    </row>
    <row r="3815" spans="1:34" s="1" customFormat="1">
      <c r="A3815" s="87"/>
      <c r="B3815" s="87"/>
      <c r="C3815" s="361"/>
      <c r="D3815" s="87"/>
      <c r="E3815" s="361"/>
      <c r="F3815" s="87"/>
      <c r="G3815" s="87"/>
      <c r="H3815" s="87"/>
      <c r="I3815" s="16"/>
      <c r="J3815" s="16"/>
      <c r="K3815" s="32"/>
      <c r="L3815" s="16"/>
      <c r="M3815" s="16"/>
      <c r="N3815" s="16"/>
      <c r="AA3815" s="20"/>
      <c r="AB3815" s="20"/>
      <c r="AC3815" s="20"/>
      <c r="AD3815" s="20"/>
      <c r="AE3815" s="20"/>
      <c r="AF3815" s="20"/>
      <c r="AG3815" s="20"/>
      <c r="AH3815" s="20"/>
    </row>
    <row r="3816" spans="1:34" s="1" customFormat="1">
      <c r="A3816" s="87"/>
      <c r="B3816" s="87"/>
      <c r="C3816" s="361"/>
      <c r="D3816" s="87"/>
      <c r="E3816" s="361"/>
      <c r="F3816" s="87"/>
      <c r="G3816" s="87"/>
      <c r="H3816" s="87"/>
      <c r="I3816" s="16"/>
      <c r="J3816" s="16"/>
      <c r="K3816" s="32"/>
      <c r="L3816" s="16"/>
      <c r="M3816" s="16"/>
      <c r="N3816" s="16"/>
      <c r="AA3816" s="20"/>
      <c r="AB3816" s="20"/>
      <c r="AC3816" s="20"/>
      <c r="AD3816" s="20"/>
      <c r="AE3816" s="20"/>
      <c r="AF3816" s="20"/>
      <c r="AG3816" s="20"/>
      <c r="AH3816" s="20"/>
    </row>
    <row r="3817" spans="1:34" s="1" customFormat="1">
      <c r="A3817" s="87"/>
      <c r="B3817" s="87"/>
      <c r="C3817" s="361"/>
      <c r="D3817" s="87"/>
      <c r="E3817" s="361"/>
      <c r="F3817" s="87"/>
      <c r="G3817" s="87"/>
      <c r="H3817" s="87"/>
      <c r="I3817" s="16"/>
      <c r="J3817" s="16"/>
      <c r="K3817" s="32"/>
      <c r="L3817" s="16"/>
      <c r="M3817" s="16"/>
      <c r="N3817" s="16"/>
      <c r="AA3817" s="20"/>
      <c r="AB3817" s="20"/>
      <c r="AC3817" s="20"/>
      <c r="AD3817" s="20"/>
      <c r="AE3817" s="20"/>
      <c r="AF3817" s="20"/>
      <c r="AG3817" s="20"/>
      <c r="AH3817" s="20"/>
    </row>
    <row r="3818" spans="1:34" s="1" customFormat="1">
      <c r="A3818" s="87"/>
      <c r="B3818" s="87"/>
      <c r="C3818" s="361"/>
      <c r="D3818" s="87"/>
      <c r="E3818" s="361"/>
      <c r="F3818" s="87"/>
      <c r="G3818" s="87"/>
      <c r="H3818" s="87"/>
      <c r="I3818" s="16"/>
      <c r="J3818" s="16"/>
      <c r="K3818" s="32"/>
      <c r="L3818" s="16"/>
      <c r="M3818" s="16"/>
      <c r="N3818" s="16"/>
      <c r="AA3818" s="20"/>
      <c r="AB3818" s="20"/>
      <c r="AC3818" s="20"/>
      <c r="AD3818" s="20"/>
      <c r="AE3818" s="20"/>
      <c r="AF3818" s="20"/>
      <c r="AG3818" s="20"/>
      <c r="AH3818" s="20"/>
    </row>
    <row r="3819" spans="1:34" s="1" customFormat="1">
      <c r="A3819" s="87"/>
      <c r="B3819" s="87"/>
      <c r="C3819" s="361"/>
      <c r="D3819" s="87"/>
      <c r="E3819" s="361"/>
      <c r="F3819" s="87"/>
      <c r="G3819" s="87"/>
      <c r="H3819" s="87"/>
      <c r="I3819" s="16"/>
      <c r="J3819" s="16"/>
      <c r="K3819" s="32"/>
      <c r="L3819" s="16"/>
      <c r="M3819" s="16"/>
      <c r="N3819" s="16"/>
      <c r="AA3819" s="20"/>
      <c r="AB3819" s="20"/>
      <c r="AC3819" s="20"/>
      <c r="AD3819" s="20"/>
      <c r="AE3819" s="20"/>
      <c r="AF3819" s="20"/>
      <c r="AG3819" s="20"/>
      <c r="AH3819" s="20"/>
    </row>
    <row r="3820" spans="1:34" s="1" customFormat="1">
      <c r="A3820" s="87"/>
      <c r="B3820" s="87"/>
      <c r="C3820" s="361"/>
      <c r="D3820" s="87"/>
      <c r="E3820" s="361"/>
      <c r="F3820" s="87"/>
      <c r="G3820" s="87"/>
      <c r="H3820" s="87"/>
      <c r="I3820" s="16"/>
      <c r="J3820" s="16"/>
      <c r="K3820" s="32"/>
      <c r="L3820" s="16"/>
      <c r="M3820" s="16"/>
      <c r="N3820" s="16"/>
      <c r="AA3820" s="20"/>
      <c r="AB3820" s="20"/>
      <c r="AC3820" s="20"/>
      <c r="AD3820" s="20"/>
      <c r="AE3820" s="20"/>
      <c r="AF3820" s="20"/>
      <c r="AG3820" s="20"/>
      <c r="AH3820" s="20"/>
    </row>
    <row r="3821" spans="1:34" s="1" customFormat="1">
      <c r="A3821" s="87"/>
      <c r="B3821" s="87"/>
      <c r="C3821" s="361"/>
      <c r="D3821" s="87"/>
      <c r="E3821" s="361"/>
      <c r="F3821" s="87"/>
      <c r="G3821" s="87"/>
      <c r="H3821" s="87"/>
      <c r="I3821" s="16"/>
      <c r="J3821" s="16"/>
      <c r="K3821" s="32"/>
      <c r="L3821" s="16"/>
      <c r="M3821" s="16"/>
      <c r="N3821" s="16"/>
      <c r="AA3821" s="20"/>
      <c r="AB3821" s="20"/>
      <c r="AC3821" s="20"/>
      <c r="AD3821" s="20"/>
      <c r="AE3821" s="20"/>
      <c r="AF3821" s="20"/>
      <c r="AG3821" s="20"/>
      <c r="AH3821" s="20"/>
    </row>
    <row r="3822" spans="1:34" s="1" customFormat="1">
      <c r="A3822" s="87"/>
      <c r="B3822" s="87"/>
      <c r="C3822" s="361"/>
      <c r="D3822" s="87"/>
      <c r="E3822" s="361"/>
      <c r="F3822" s="87"/>
      <c r="G3822" s="87"/>
      <c r="H3822" s="87"/>
      <c r="I3822" s="16"/>
      <c r="J3822" s="16"/>
      <c r="K3822" s="32"/>
      <c r="L3822" s="16"/>
      <c r="M3822" s="16"/>
      <c r="N3822" s="16"/>
      <c r="AA3822" s="20"/>
      <c r="AB3822" s="20"/>
      <c r="AC3822" s="20"/>
      <c r="AD3822" s="20"/>
      <c r="AE3822" s="20"/>
      <c r="AF3822" s="20"/>
      <c r="AG3822" s="20"/>
      <c r="AH3822" s="20"/>
    </row>
    <row r="3823" spans="1:34" s="1" customFormat="1">
      <c r="A3823" s="87"/>
      <c r="B3823" s="87"/>
      <c r="C3823" s="361"/>
      <c r="D3823" s="87"/>
      <c r="E3823" s="361"/>
      <c r="F3823" s="87"/>
      <c r="G3823" s="87"/>
      <c r="H3823" s="87"/>
      <c r="I3823" s="16"/>
      <c r="J3823" s="16"/>
      <c r="K3823" s="32"/>
      <c r="L3823" s="16"/>
      <c r="M3823" s="16"/>
      <c r="N3823" s="16"/>
      <c r="AA3823" s="20"/>
      <c r="AB3823" s="20"/>
      <c r="AC3823" s="20"/>
      <c r="AD3823" s="20"/>
      <c r="AE3823" s="20"/>
      <c r="AF3823" s="20"/>
      <c r="AG3823" s="20"/>
      <c r="AH3823" s="20"/>
    </row>
    <row r="3824" spans="1:34" s="1" customFormat="1">
      <c r="A3824" s="87"/>
      <c r="B3824" s="87"/>
      <c r="C3824" s="361"/>
      <c r="D3824" s="87"/>
      <c r="E3824" s="361"/>
      <c r="F3824" s="87"/>
      <c r="G3824" s="87"/>
      <c r="H3824" s="87"/>
      <c r="I3824" s="16"/>
      <c r="J3824" s="16"/>
      <c r="K3824" s="32"/>
      <c r="L3824" s="16"/>
      <c r="M3824" s="16"/>
      <c r="N3824" s="16"/>
      <c r="AA3824" s="20"/>
      <c r="AB3824" s="20"/>
      <c r="AC3824" s="20"/>
      <c r="AD3824" s="20"/>
      <c r="AE3824" s="20"/>
      <c r="AF3824" s="20"/>
      <c r="AG3824" s="20"/>
      <c r="AH3824" s="20"/>
    </row>
    <row r="3825" spans="1:34" s="1" customFormat="1">
      <c r="A3825" s="87"/>
      <c r="B3825" s="87"/>
      <c r="C3825" s="361"/>
      <c r="D3825" s="87"/>
      <c r="E3825" s="361"/>
      <c r="F3825" s="87"/>
      <c r="G3825" s="87"/>
      <c r="H3825" s="87"/>
      <c r="I3825" s="16"/>
      <c r="J3825" s="16"/>
      <c r="K3825" s="32"/>
      <c r="L3825" s="16"/>
      <c r="M3825" s="16"/>
      <c r="N3825" s="16"/>
      <c r="AA3825" s="20"/>
      <c r="AB3825" s="20"/>
      <c r="AC3825" s="20"/>
      <c r="AD3825" s="20"/>
      <c r="AE3825" s="20"/>
      <c r="AF3825" s="20"/>
      <c r="AG3825" s="20"/>
      <c r="AH3825" s="20"/>
    </row>
    <row r="3826" spans="1:34" s="1" customFormat="1">
      <c r="A3826" s="87"/>
      <c r="B3826" s="87"/>
      <c r="C3826" s="361"/>
      <c r="D3826" s="87"/>
      <c r="E3826" s="361"/>
      <c r="F3826" s="87"/>
      <c r="G3826" s="87"/>
      <c r="H3826" s="87"/>
      <c r="I3826" s="16"/>
      <c r="J3826" s="16"/>
      <c r="K3826" s="32"/>
      <c r="L3826" s="16"/>
      <c r="M3826" s="16"/>
      <c r="N3826" s="16"/>
      <c r="AA3826" s="20"/>
      <c r="AB3826" s="20"/>
      <c r="AC3826" s="20"/>
      <c r="AD3826" s="20"/>
      <c r="AE3826" s="20"/>
      <c r="AF3826" s="20"/>
      <c r="AG3826" s="20"/>
      <c r="AH3826" s="20"/>
    </row>
    <row r="3827" spans="1:34" s="1" customFormat="1">
      <c r="A3827" s="87"/>
      <c r="B3827" s="87"/>
      <c r="C3827" s="361"/>
      <c r="D3827" s="87"/>
      <c r="E3827" s="361"/>
      <c r="F3827" s="87"/>
      <c r="G3827" s="87"/>
      <c r="H3827" s="87"/>
      <c r="I3827" s="16"/>
      <c r="J3827" s="16"/>
      <c r="K3827" s="32"/>
      <c r="L3827" s="16"/>
      <c r="M3827" s="16"/>
      <c r="N3827" s="16"/>
      <c r="AA3827" s="20"/>
      <c r="AB3827" s="20"/>
      <c r="AC3827" s="20"/>
      <c r="AD3827" s="20"/>
      <c r="AE3827" s="20"/>
      <c r="AF3827" s="20"/>
      <c r="AG3827" s="20"/>
      <c r="AH3827" s="20"/>
    </row>
    <row r="3828" spans="1:34" s="1" customFormat="1">
      <c r="A3828" s="87"/>
      <c r="B3828" s="87"/>
      <c r="C3828" s="361"/>
      <c r="D3828" s="87"/>
      <c r="E3828" s="361"/>
      <c r="F3828" s="87"/>
      <c r="G3828" s="87"/>
      <c r="H3828" s="87"/>
      <c r="I3828" s="16"/>
      <c r="J3828" s="16"/>
      <c r="K3828" s="32"/>
      <c r="L3828" s="16"/>
      <c r="M3828" s="16"/>
      <c r="N3828" s="16"/>
      <c r="AA3828" s="20"/>
      <c r="AB3828" s="20"/>
      <c r="AC3828" s="20"/>
      <c r="AD3828" s="20"/>
      <c r="AE3828" s="20"/>
      <c r="AF3828" s="20"/>
      <c r="AG3828" s="20"/>
      <c r="AH3828" s="20"/>
    </row>
    <row r="3829" spans="1:34" s="1" customFormat="1">
      <c r="A3829" s="87"/>
      <c r="B3829" s="87"/>
      <c r="C3829" s="361"/>
      <c r="D3829" s="87"/>
      <c r="E3829" s="361"/>
      <c r="F3829" s="87"/>
      <c r="G3829" s="87"/>
      <c r="H3829" s="87"/>
      <c r="I3829" s="16"/>
      <c r="J3829" s="16"/>
      <c r="K3829" s="32"/>
      <c r="L3829" s="16"/>
      <c r="M3829" s="16"/>
      <c r="N3829" s="16"/>
      <c r="AA3829" s="20"/>
      <c r="AB3829" s="20"/>
      <c r="AC3829" s="20"/>
      <c r="AD3829" s="20"/>
      <c r="AE3829" s="20"/>
      <c r="AF3829" s="20"/>
      <c r="AG3829" s="20"/>
      <c r="AH3829" s="20"/>
    </row>
    <row r="3830" spans="1:34" s="1" customFormat="1">
      <c r="A3830" s="87"/>
      <c r="B3830" s="87"/>
      <c r="C3830" s="361"/>
      <c r="D3830" s="87"/>
      <c r="E3830" s="361"/>
      <c r="F3830" s="87"/>
      <c r="G3830" s="87"/>
      <c r="H3830" s="87"/>
      <c r="I3830" s="16"/>
      <c r="J3830" s="16"/>
      <c r="K3830" s="32"/>
      <c r="L3830" s="16"/>
      <c r="M3830" s="16"/>
      <c r="N3830" s="16"/>
      <c r="AA3830" s="20"/>
      <c r="AB3830" s="20"/>
      <c r="AC3830" s="20"/>
      <c r="AD3830" s="20"/>
      <c r="AE3830" s="20"/>
      <c r="AF3830" s="20"/>
      <c r="AG3830" s="20"/>
      <c r="AH3830" s="20"/>
    </row>
    <row r="3831" spans="1:34" s="1" customFormat="1">
      <c r="A3831" s="87"/>
      <c r="B3831" s="87"/>
      <c r="C3831" s="361"/>
      <c r="D3831" s="87"/>
      <c r="E3831" s="361"/>
      <c r="F3831" s="87"/>
      <c r="G3831" s="87"/>
      <c r="H3831" s="87"/>
      <c r="I3831" s="16"/>
      <c r="J3831" s="16"/>
      <c r="K3831" s="32"/>
      <c r="L3831" s="16"/>
      <c r="M3831" s="16"/>
      <c r="N3831" s="16"/>
      <c r="AA3831" s="20"/>
      <c r="AB3831" s="20"/>
      <c r="AC3831" s="20"/>
      <c r="AD3831" s="20"/>
      <c r="AE3831" s="20"/>
      <c r="AF3831" s="20"/>
      <c r="AG3831" s="20"/>
      <c r="AH3831" s="20"/>
    </row>
    <row r="3832" spans="1:34" s="1" customFormat="1">
      <c r="A3832" s="87"/>
      <c r="B3832" s="87"/>
      <c r="C3832" s="361"/>
      <c r="D3832" s="87"/>
      <c r="E3832" s="361"/>
      <c r="F3832" s="87"/>
      <c r="G3832" s="87"/>
      <c r="H3832" s="87"/>
      <c r="I3832" s="16"/>
      <c r="J3832" s="16"/>
      <c r="K3832" s="32"/>
      <c r="L3832" s="16"/>
      <c r="M3832" s="16"/>
      <c r="N3832" s="16"/>
      <c r="AA3832" s="20"/>
      <c r="AB3832" s="20"/>
      <c r="AC3832" s="20"/>
      <c r="AD3832" s="20"/>
      <c r="AE3832" s="20"/>
      <c r="AF3832" s="20"/>
      <c r="AG3832" s="20"/>
      <c r="AH3832" s="20"/>
    </row>
    <row r="3833" spans="1:34" s="1" customFormat="1">
      <c r="A3833" s="87"/>
      <c r="B3833" s="87"/>
      <c r="C3833" s="361"/>
      <c r="D3833" s="87"/>
      <c r="E3833" s="361"/>
      <c r="F3833" s="87"/>
      <c r="G3833" s="87"/>
      <c r="H3833" s="87"/>
      <c r="I3833" s="16"/>
      <c r="J3833" s="16"/>
      <c r="K3833" s="32"/>
      <c r="L3833" s="16"/>
      <c r="M3833" s="16"/>
      <c r="N3833" s="16"/>
      <c r="AA3833" s="20"/>
      <c r="AB3833" s="20"/>
      <c r="AC3833" s="20"/>
      <c r="AD3833" s="20"/>
      <c r="AE3833" s="20"/>
      <c r="AF3833" s="20"/>
      <c r="AG3833" s="20"/>
      <c r="AH3833" s="20"/>
    </row>
    <row r="3834" spans="1:34" s="1" customFormat="1">
      <c r="A3834" s="87"/>
      <c r="B3834" s="87"/>
      <c r="C3834" s="361"/>
      <c r="D3834" s="87"/>
      <c r="E3834" s="361"/>
      <c r="F3834" s="87"/>
      <c r="G3834" s="87"/>
      <c r="H3834" s="87"/>
      <c r="I3834" s="16"/>
      <c r="J3834" s="16"/>
      <c r="K3834" s="32"/>
      <c r="L3834" s="16"/>
      <c r="M3834" s="16"/>
      <c r="N3834" s="16"/>
      <c r="AA3834" s="20"/>
      <c r="AB3834" s="20"/>
      <c r="AC3834" s="20"/>
      <c r="AD3834" s="20"/>
      <c r="AE3834" s="20"/>
      <c r="AF3834" s="20"/>
      <c r="AG3834" s="20"/>
      <c r="AH3834" s="20"/>
    </row>
    <row r="3835" spans="1:34" s="1" customFormat="1">
      <c r="A3835" s="87"/>
      <c r="B3835" s="87"/>
      <c r="C3835" s="361"/>
      <c r="D3835" s="87"/>
      <c r="E3835" s="361"/>
      <c r="F3835" s="87"/>
      <c r="G3835" s="87"/>
      <c r="H3835" s="87"/>
      <c r="I3835" s="16"/>
      <c r="J3835" s="16"/>
      <c r="K3835" s="32"/>
      <c r="L3835" s="16"/>
      <c r="M3835" s="16"/>
      <c r="N3835" s="16"/>
      <c r="AA3835" s="20"/>
      <c r="AB3835" s="20"/>
      <c r="AC3835" s="20"/>
      <c r="AD3835" s="20"/>
      <c r="AE3835" s="20"/>
      <c r="AF3835" s="20"/>
      <c r="AG3835" s="20"/>
      <c r="AH3835" s="20"/>
    </row>
    <row r="3836" spans="1:34" s="1" customFormat="1">
      <c r="A3836" s="87"/>
      <c r="B3836" s="87"/>
      <c r="C3836" s="361"/>
      <c r="D3836" s="87"/>
      <c r="E3836" s="361"/>
      <c r="F3836" s="87"/>
      <c r="G3836" s="87"/>
      <c r="H3836" s="87"/>
      <c r="I3836" s="16"/>
      <c r="J3836" s="16"/>
      <c r="K3836" s="32"/>
      <c r="L3836" s="16"/>
      <c r="M3836" s="16"/>
      <c r="N3836" s="16"/>
      <c r="AA3836" s="20"/>
      <c r="AB3836" s="20"/>
      <c r="AC3836" s="20"/>
      <c r="AD3836" s="20"/>
      <c r="AE3836" s="20"/>
      <c r="AF3836" s="20"/>
      <c r="AG3836" s="20"/>
      <c r="AH3836" s="20"/>
    </row>
    <row r="3837" spans="1:34" s="1" customFormat="1">
      <c r="A3837" s="87"/>
      <c r="B3837" s="87"/>
      <c r="C3837" s="361"/>
      <c r="D3837" s="87"/>
      <c r="E3837" s="361"/>
      <c r="F3837" s="87"/>
      <c r="G3837" s="87"/>
      <c r="H3837" s="87"/>
      <c r="I3837" s="16"/>
      <c r="J3837" s="16"/>
      <c r="K3837" s="32"/>
      <c r="L3837" s="16"/>
      <c r="M3837" s="16"/>
      <c r="N3837" s="16"/>
      <c r="AA3837" s="20"/>
      <c r="AB3837" s="20"/>
      <c r="AC3837" s="20"/>
      <c r="AD3837" s="20"/>
      <c r="AE3837" s="20"/>
      <c r="AF3837" s="20"/>
      <c r="AG3837" s="20"/>
      <c r="AH3837" s="20"/>
    </row>
    <row r="3838" spans="1:34" s="1" customFormat="1">
      <c r="A3838" s="87"/>
      <c r="B3838" s="87"/>
      <c r="C3838" s="361"/>
      <c r="D3838" s="87"/>
      <c r="E3838" s="361"/>
      <c r="F3838" s="87"/>
      <c r="G3838" s="87"/>
      <c r="H3838" s="87"/>
      <c r="I3838" s="16"/>
      <c r="J3838" s="16"/>
      <c r="K3838" s="32"/>
      <c r="L3838" s="16"/>
      <c r="M3838" s="16"/>
      <c r="N3838" s="16"/>
      <c r="AA3838" s="20"/>
      <c r="AB3838" s="20"/>
      <c r="AC3838" s="20"/>
      <c r="AD3838" s="20"/>
      <c r="AE3838" s="20"/>
      <c r="AF3838" s="20"/>
      <c r="AG3838" s="20"/>
      <c r="AH3838" s="20"/>
    </row>
    <row r="3839" spans="1:34" s="1" customFormat="1">
      <c r="A3839" s="87"/>
      <c r="B3839" s="87"/>
      <c r="C3839" s="361"/>
      <c r="D3839" s="87"/>
      <c r="E3839" s="361"/>
      <c r="F3839" s="87"/>
      <c r="G3839" s="87"/>
      <c r="H3839" s="87"/>
      <c r="I3839" s="16"/>
      <c r="J3839" s="16"/>
      <c r="K3839" s="32"/>
      <c r="L3839" s="16"/>
      <c r="M3839" s="16"/>
      <c r="N3839" s="16"/>
      <c r="AA3839" s="20"/>
      <c r="AB3839" s="20"/>
      <c r="AC3839" s="20"/>
      <c r="AD3839" s="20"/>
      <c r="AE3839" s="20"/>
      <c r="AF3839" s="20"/>
      <c r="AG3839" s="20"/>
      <c r="AH3839" s="20"/>
    </row>
    <row r="3840" spans="1:34" s="1" customFormat="1">
      <c r="A3840" s="87"/>
      <c r="B3840" s="87"/>
      <c r="C3840" s="361"/>
      <c r="D3840" s="87"/>
      <c r="E3840" s="361"/>
      <c r="F3840" s="87"/>
      <c r="G3840" s="87"/>
      <c r="H3840" s="87"/>
      <c r="I3840" s="16"/>
      <c r="J3840" s="16"/>
      <c r="K3840" s="32"/>
      <c r="L3840" s="16"/>
      <c r="M3840" s="16"/>
      <c r="N3840" s="16"/>
      <c r="AA3840" s="20"/>
      <c r="AB3840" s="20"/>
      <c r="AC3840" s="20"/>
      <c r="AD3840" s="20"/>
      <c r="AE3840" s="20"/>
      <c r="AF3840" s="20"/>
      <c r="AG3840" s="20"/>
      <c r="AH3840" s="20"/>
    </row>
    <row r="3841" spans="1:34" s="1" customFormat="1">
      <c r="A3841" s="87"/>
      <c r="B3841" s="87"/>
      <c r="C3841" s="361"/>
      <c r="D3841" s="87"/>
      <c r="E3841" s="361"/>
      <c r="F3841" s="87"/>
      <c r="G3841" s="87"/>
      <c r="H3841" s="87"/>
      <c r="I3841" s="16"/>
      <c r="J3841" s="16"/>
      <c r="K3841" s="32"/>
      <c r="L3841" s="16"/>
      <c r="M3841" s="16"/>
      <c r="N3841" s="16"/>
      <c r="AA3841" s="20"/>
      <c r="AB3841" s="20"/>
      <c r="AC3841" s="20"/>
      <c r="AD3841" s="20"/>
      <c r="AE3841" s="20"/>
      <c r="AF3841" s="20"/>
      <c r="AG3841" s="20"/>
      <c r="AH3841" s="20"/>
    </row>
    <row r="3842" spans="1:34" s="1" customFormat="1">
      <c r="A3842" s="87"/>
      <c r="B3842" s="87"/>
      <c r="C3842" s="361"/>
      <c r="D3842" s="87"/>
      <c r="E3842" s="361"/>
      <c r="F3842" s="87"/>
      <c r="G3842" s="87"/>
      <c r="H3842" s="87"/>
      <c r="I3842" s="16"/>
      <c r="J3842" s="16"/>
      <c r="K3842" s="32"/>
      <c r="L3842" s="16"/>
      <c r="M3842" s="16"/>
      <c r="N3842" s="16"/>
      <c r="AA3842" s="20"/>
      <c r="AB3842" s="20"/>
      <c r="AC3842" s="20"/>
      <c r="AD3842" s="20"/>
      <c r="AE3842" s="20"/>
      <c r="AF3842" s="20"/>
      <c r="AG3842" s="20"/>
      <c r="AH3842" s="20"/>
    </row>
    <row r="3843" spans="1:34" s="1" customFormat="1">
      <c r="A3843" s="87"/>
      <c r="B3843" s="87"/>
      <c r="C3843" s="361"/>
      <c r="D3843" s="87"/>
      <c r="E3843" s="361"/>
      <c r="F3843" s="87"/>
      <c r="G3843" s="87"/>
      <c r="H3843" s="87"/>
      <c r="I3843" s="16"/>
      <c r="J3843" s="16"/>
      <c r="K3843" s="32"/>
      <c r="L3843" s="16"/>
      <c r="M3843" s="16"/>
      <c r="N3843" s="16"/>
      <c r="AA3843" s="20"/>
      <c r="AB3843" s="20"/>
      <c r="AC3843" s="20"/>
      <c r="AD3843" s="20"/>
      <c r="AE3843" s="20"/>
      <c r="AF3843" s="20"/>
      <c r="AG3843" s="20"/>
      <c r="AH3843" s="20"/>
    </row>
    <row r="3844" spans="1:34" s="1" customFormat="1">
      <c r="A3844" s="87"/>
      <c r="B3844" s="87"/>
      <c r="C3844" s="361"/>
      <c r="D3844" s="87"/>
      <c r="E3844" s="361"/>
      <c r="F3844" s="87"/>
      <c r="G3844" s="87"/>
      <c r="H3844" s="87"/>
      <c r="I3844" s="16"/>
      <c r="J3844" s="16"/>
      <c r="K3844" s="32"/>
      <c r="L3844" s="16"/>
      <c r="M3844" s="16"/>
      <c r="N3844" s="16"/>
      <c r="AA3844" s="20"/>
      <c r="AB3844" s="20"/>
      <c r="AC3844" s="20"/>
      <c r="AD3844" s="20"/>
      <c r="AE3844" s="20"/>
      <c r="AF3844" s="20"/>
      <c r="AG3844" s="20"/>
      <c r="AH3844" s="20"/>
    </row>
    <row r="3845" spans="1:34" s="1" customFormat="1">
      <c r="A3845" s="87"/>
      <c r="B3845" s="87"/>
      <c r="C3845" s="361"/>
      <c r="D3845" s="87"/>
      <c r="E3845" s="361"/>
      <c r="F3845" s="87"/>
      <c r="G3845" s="87"/>
      <c r="H3845" s="87"/>
      <c r="I3845" s="16"/>
      <c r="J3845" s="16"/>
      <c r="K3845" s="32"/>
      <c r="L3845" s="16"/>
      <c r="M3845" s="16"/>
      <c r="N3845" s="16"/>
      <c r="AA3845" s="20"/>
      <c r="AB3845" s="20"/>
      <c r="AC3845" s="20"/>
      <c r="AD3845" s="20"/>
      <c r="AE3845" s="20"/>
      <c r="AF3845" s="20"/>
      <c r="AG3845" s="20"/>
      <c r="AH3845" s="20"/>
    </row>
    <row r="3846" spans="1:34" s="1" customFormat="1">
      <c r="A3846" s="87"/>
      <c r="B3846" s="87"/>
      <c r="C3846" s="361"/>
      <c r="D3846" s="87"/>
      <c r="E3846" s="361"/>
      <c r="F3846" s="87"/>
      <c r="G3846" s="87"/>
      <c r="H3846" s="87"/>
      <c r="I3846" s="16"/>
      <c r="J3846" s="16"/>
      <c r="K3846" s="32"/>
      <c r="L3846" s="16"/>
      <c r="M3846" s="16"/>
      <c r="N3846" s="16"/>
      <c r="AA3846" s="20"/>
      <c r="AB3846" s="20"/>
      <c r="AC3846" s="20"/>
      <c r="AD3846" s="20"/>
      <c r="AE3846" s="20"/>
      <c r="AF3846" s="20"/>
      <c r="AG3846" s="20"/>
      <c r="AH3846" s="20"/>
    </row>
    <row r="3847" spans="1:34" s="1" customFormat="1">
      <c r="A3847" s="87"/>
      <c r="B3847" s="87"/>
      <c r="C3847" s="361"/>
      <c r="D3847" s="87"/>
      <c r="E3847" s="361"/>
      <c r="F3847" s="87"/>
      <c r="G3847" s="87"/>
      <c r="H3847" s="87"/>
      <c r="I3847" s="16"/>
      <c r="J3847" s="16"/>
      <c r="K3847" s="32"/>
      <c r="L3847" s="16"/>
      <c r="M3847" s="16"/>
      <c r="N3847" s="16"/>
      <c r="AA3847" s="20"/>
      <c r="AB3847" s="20"/>
      <c r="AC3847" s="20"/>
      <c r="AD3847" s="20"/>
      <c r="AE3847" s="20"/>
      <c r="AF3847" s="20"/>
      <c r="AG3847" s="20"/>
      <c r="AH3847" s="20"/>
    </row>
    <row r="3848" spans="1:34" s="1" customFormat="1">
      <c r="A3848" s="87"/>
      <c r="B3848" s="87"/>
      <c r="C3848" s="361"/>
      <c r="D3848" s="87"/>
      <c r="E3848" s="361"/>
      <c r="F3848" s="87"/>
      <c r="G3848" s="87"/>
      <c r="H3848" s="87"/>
      <c r="I3848" s="16"/>
      <c r="J3848" s="16"/>
      <c r="K3848" s="32"/>
      <c r="L3848" s="16"/>
      <c r="M3848" s="16"/>
      <c r="N3848" s="16"/>
      <c r="AA3848" s="20"/>
      <c r="AB3848" s="20"/>
      <c r="AC3848" s="20"/>
      <c r="AD3848" s="20"/>
      <c r="AE3848" s="20"/>
      <c r="AF3848" s="20"/>
      <c r="AG3848" s="20"/>
      <c r="AH3848" s="20"/>
    </row>
    <row r="3849" spans="1:34" s="1" customFormat="1">
      <c r="A3849" s="87"/>
      <c r="B3849" s="87"/>
      <c r="C3849" s="361"/>
      <c r="D3849" s="87"/>
      <c r="E3849" s="361"/>
      <c r="F3849" s="87"/>
      <c r="G3849" s="87"/>
      <c r="H3849" s="87"/>
      <c r="I3849" s="16"/>
      <c r="J3849" s="16"/>
      <c r="K3849" s="32"/>
      <c r="L3849" s="16"/>
      <c r="M3849" s="16"/>
      <c r="N3849" s="16"/>
      <c r="AA3849" s="20"/>
      <c r="AB3849" s="20"/>
      <c r="AC3849" s="20"/>
      <c r="AD3849" s="20"/>
      <c r="AE3849" s="20"/>
      <c r="AF3849" s="20"/>
      <c r="AG3849" s="20"/>
      <c r="AH3849" s="20"/>
    </row>
    <row r="3850" spans="1:34" s="1" customFormat="1">
      <c r="A3850" s="87"/>
      <c r="B3850" s="87"/>
      <c r="C3850" s="361"/>
      <c r="D3850" s="87"/>
      <c r="E3850" s="361"/>
      <c r="F3850" s="87"/>
      <c r="G3850" s="87"/>
      <c r="H3850" s="87"/>
      <c r="I3850" s="16"/>
      <c r="J3850" s="16"/>
      <c r="K3850" s="32"/>
      <c r="L3850" s="16"/>
      <c r="M3850" s="16"/>
      <c r="N3850" s="16"/>
      <c r="AA3850" s="20"/>
      <c r="AB3850" s="20"/>
      <c r="AC3850" s="20"/>
      <c r="AD3850" s="20"/>
      <c r="AE3850" s="20"/>
      <c r="AF3850" s="20"/>
      <c r="AG3850" s="20"/>
      <c r="AH3850" s="20"/>
    </row>
    <row r="3851" spans="1:34" s="1" customFormat="1">
      <c r="A3851" s="87"/>
      <c r="B3851" s="87"/>
      <c r="C3851" s="361"/>
      <c r="D3851" s="87"/>
      <c r="E3851" s="361"/>
      <c r="F3851" s="87"/>
      <c r="G3851" s="87"/>
      <c r="H3851" s="87"/>
      <c r="I3851" s="16"/>
      <c r="J3851" s="16"/>
      <c r="K3851" s="32"/>
      <c r="L3851" s="16"/>
      <c r="M3851" s="16"/>
      <c r="N3851" s="16"/>
      <c r="AA3851" s="20"/>
      <c r="AB3851" s="20"/>
      <c r="AC3851" s="20"/>
      <c r="AD3851" s="20"/>
      <c r="AE3851" s="20"/>
      <c r="AF3851" s="20"/>
      <c r="AG3851" s="20"/>
      <c r="AH3851" s="20"/>
    </row>
    <row r="3852" spans="1:34" s="1" customFormat="1">
      <c r="A3852" s="87"/>
      <c r="B3852" s="87"/>
      <c r="C3852" s="361"/>
      <c r="D3852" s="87"/>
      <c r="E3852" s="361"/>
      <c r="F3852" s="87"/>
      <c r="G3852" s="87"/>
      <c r="H3852" s="87"/>
      <c r="I3852" s="16"/>
      <c r="J3852" s="16"/>
      <c r="K3852" s="32"/>
      <c r="L3852" s="16"/>
      <c r="M3852" s="16"/>
      <c r="N3852" s="16"/>
      <c r="AA3852" s="20"/>
      <c r="AB3852" s="20"/>
      <c r="AC3852" s="20"/>
      <c r="AD3852" s="20"/>
      <c r="AE3852" s="20"/>
      <c r="AF3852" s="20"/>
      <c r="AG3852" s="20"/>
      <c r="AH3852" s="20"/>
    </row>
    <row r="3853" spans="1:34" s="1" customFormat="1">
      <c r="A3853" s="87"/>
      <c r="B3853" s="87"/>
      <c r="C3853" s="361"/>
      <c r="D3853" s="87"/>
      <c r="E3853" s="361"/>
      <c r="F3853" s="87"/>
      <c r="G3853" s="87"/>
      <c r="H3853" s="87"/>
      <c r="I3853" s="16"/>
      <c r="J3853" s="16"/>
      <c r="K3853" s="32"/>
      <c r="L3853" s="16"/>
      <c r="M3853" s="16"/>
      <c r="N3853" s="16"/>
      <c r="AA3853" s="20"/>
      <c r="AB3853" s="20"/>
      <c r="AC3853" s="20"/>
      <c r="AD3853" s="20"/>
      <c r="AE3853" s="20"/>
      <c r="AF3853" s="20"/>
      <c r="AG3853" s="20"/>
      <c r="AH3853" s="20"/>
    </row>
    <row r="3854" spans="1:34" s="1" customFormat="1">
      <c r="A3854" s="87"/>
      <c r="B3854" s="87"/>
      <c r="C3854" s="361"/>
      <c r="D3854" s="87"/>
      <c r="E3854" s="361"/>
      <c r="F3854" s="87"/>
      <c r="G3854" s="87"/>
      <c r="H3854" s="87"/>
      <c r="I3854" s="16"/>
      <c r="J3854" s="16"/>
      <c r="K3854" s="32"/>
      <c r="L3854" s="16"/>
      <c r="M3854" s="16"/>
      <c r="N3854" s="16"/>
      <c r="AA3854" s="20"/>
      <c r="AB3854" s="20"/>
      <c r="AC3854" s="20"/>
      <c r="AD3854" s="20"/>
      <c r="AE3854" s="20"/>
      <c r="AF3854" s="20"/>
      <c r="AG3854" s="20"/>
      <c r="AH3854" s="20"/>
    </row>
    <row r="3855" spans="1:34" s="1" customFormat="1">
      <c r="A3855" s="87"/>
      <c r="B3855" s="87"/>
      <c r="C3855" s="361"/>
      <c r="D3855" s="87"/>
      <c r="E3855" s="361"/>
      <c r="F3855" s="87"/>
      <c r="G3855" s="87"/>
      <c r="H3855" s="87"/>
      <c r="I3855" s="16"/>
      <c r="J3855" s="16"/>
      <c r="K3855" s="32"/>
      <c r="L3855" s="16"/>
      <c r="M3855" s="16"/>
      <c r="N3855" s="16"/>
      <c r="AA3855" s="20"/>
      <c r="AB3855" s="20"/>
      <c r="AC3855" s="20"/>
      <c r="AD3855" s="20"/>
      <c r="AE3855" s="20"/>
      <c r="AF3855" s="20"/>
      <c r="AG3855" s="20"/>
      <c r="AH3855" s="20"/>
    </row>
    <row r="3856" spans="1:34" s="1" customFormat="1">
      <c r="A3856" s="87"/>
      <c r="B3856" s="87"/>
      <c r="C3856" s="361"/>
      <c r="D3856" s="87"/>
      <c r="E3856" s="361"/>
      <c r="F3856" s="87"/>
      <c r="G3856" s="87"/>
      <c r="H3856" s="87"/>
      <c r="I3856" s="16"/>
      <c r="J3856" s="16"/>
      <c r="K3856" s="32"/>
      <c r="L3856" s="16"/>
      <c r="M3856" s="16"/>
      <c r="N3856" s="16"/>
      <c r="AA3856" s="20"/>
      <c r="AB3856" s="20"/>
      <c r="AC3856" s="20"/>
      <c r="AD3856" s="20"/>
      <c r="AE3856" s="20"/>
      <c r="AF3856" s="20"/>
      <c r="AG3856" s="20"/>
      <c r="AH3856" s="20"/>
    </row>
    <row r="3857" spans="1:34" s="1" customFormat="1">
      <c r="A3857" s="87"/>
      <c r="B3857" s="87"/>
      <c r="C3857" s="361"/>
      <c r="D3857" s="87"/>
      <c r="E3857" s="361"/>
      <c r="F3857" s="87"/>
      <c r="G3857" s="87"/>
      <c r="H3857" s="87"/>
      <c r="I3857" s="16"/>
      <c r="J3857" s="16"/>
      <c r="K3857" s="32"/>
      <c r="L3857" s="16"/>
      <c r="M3857" s="16"/>
      <c r="N3857" s="16"/>
      <c r="AA3857" s="20"/>
      <c r="AB3857" s="20"/>
      <c r="AC3857" s="20"/>
      <c r="AD3857" s="20"/>
      <c r="AE3857" s="20"/>
      <c r="AF3857" s="20"/>
      <c r="AG3857" s="20"/>
      <c r="AH3857" s="20"/>
    </row>
    <row r="3858" spans="1:34" s="1" customFormat="1">
      <c r="A3858" s="87"/>
      <c r="B3858" s="87"/>
      <c r="C3858" s="361"/>
      <c r="D3858" s="87"/>
      <c r="E3858" s="361"/>
      <c r="F3858" s="87"/>
      <c r="G3858" s="87"/>
      <c r="H3858" s="87"/>
      <c r="I3858" s="16"/>
      <c r="J3858" s="16"/>
      <c r="K3858" s="32"/>
      <c r="L3858" s="16"/>
      <c r="M3858" s="16"/>
      <c r="N3858" s="16"/>
      <c r="AA3858" s="20"/>
      <c r="AB3858" s="20"/>
      <c r="AC3858" s="20"/>
      <c r="AD3858" s="20"/>
      <c r="AE3858" s="20"/>
      <c r="AF3858" s="20"/>
      <c r="AG3858" s="20"/>
      <c r="AH3858" s="20"/>
    </row>
    <row r="3859" spans="1:34" s="1" customFormat="1">
      <c r="A3859" s="87"/>
      <c r="B3859" s="87"/>
      <c r="C3859" s="361"/>
      <c r="D3859" s="87"/>
      <c r="E3859" s="361"/>
      <c r="F3859" s="87"/>
      <c r="G3859" s="87"/>
      <c r="H3859" s="87"/>
      <c r="I3859" s="16"/>
      <c r="J3859" s="16"/>
      <c r="K3859" s="32"/>
      <c r="L3859" s="16"/>
      <c r="M3859" s="16"/>
      <c r="N3859" s="16"/>
      <c r="AA3859" s="20"/>
      <c r="AB3859" s="20"/>
      <c r="AC3859" s="20"/>
      <c r="AD3859" s="20"/>
      <c r="AE3859" s="20"/>
      <c r="AF3859" s="20"/>
      <c r="AG3859" s="20"/>
      <c r="AH3859" s="20"/>
    </row>
    <row r="3860" spans="1:34" s="1" customFormat="1">
      <c r="A3860" s="87"/>
      <c r="B3860" s="87"/>
      <c r="C3860" s="361"/>
      <c r="D3860" s="87"/>
      <c r="E3860" s="361"/>
      <c r="F3860" s="87"/>
      <c r="G3860" s="87"/>
      <c r="H3860" s="87"/>
      <c r="I3860" s="16"/>
      <c r="J3860" s="16"/>
      <c r="K3860" s="32"/>
      <c r="L3860" s="16"/>
      <c r="M3860" s="16"/>
      <c r="N3860" s="16"/>
      <c r="AA3860" s="20"/>
      <c r="AB3860" s="20"/>
      <c r="AC3860" s="20"/>
      <c r="AD3860" s="20"/>
      <c r="AE3860" s="20"/>
      <c r="AF3860" s="20"/>
      <c r="AG3860" s="20"/>
      <c r="AH3860" s="20"/>
    </row>
    <row r="3861" spans="1:34" s="1" customFormat="1">
      <c r="A3861" s="87"/>
      <c r="B3861" s="87"/>
      <c r="C3861" s="361"/>
      <c r="D3861" s="87"/>
      <c r="E3861" s="361"/>
      <c r="F3861" s="87"/>
      <c r="G3861" s="87"/>
      <c r="H3861" s="87"/>
      <c r="I3861" s="16"/>
      <c r="J3861" s="16"/>
      <c r="K3861" s="32"/>
      <c r="L3861" s="16"/>
      <c r="M3861" s="16"/>
      <c r="N3861" s="16"/>
      <c r="AA3861" s="20"/>
      <c r="AB3861" s="20"/>
      <c r="AC3861" s="20"/>
      <c r="AD3861" s="20"/>
      <c r="AE3861" s="20"/>
      <c r="AF3861" s="20"/>
      <c r="AG3861" s="20"/>
      <c r="AH3861" s="20"/>
    </row>
    <row r="3862" spans="1:34" s="1" customFormat="1">
      <c r="A3862" s="87"/>
      <c r="B3862" s="87"/>
      <c r="C3862" s="361"/>
      <c r="D3862" s="87"/>
      <c r="E3862" s="361"/>
      <c r="F3862" s="87"/>
      <c r="G3862" s="87"/>
      <c r="H3862" s="87"/>
      <c r="I3862" s="16"/>
      <c r="J3862" s="16"/>
      <c r="K3862" s="32"/>
      <c r="L3862" s="16"/>
      <c r="M3862" s="16"/>
      <c r="N3862" s="16"/>
      <c r="AA3862" s="20"/>
      <c r="AB3862" s="20"/>
      <c r="AC3862" s="20"/>
      <c r="AD3862" s="20"/>
      <c r="AE3862" s="20"/>
      <c r="AF3862" s="20"/>
      <c r="AG3862" s="20"/>
      <c r="AH3862" s="20"/>
    </row>
    <row r="3863" spans="1:34" s="1" customFormat="1">
      <c r="A3863" s="87"/>
      <c r="B3863" s="87"/>
      <c r="C3863" s="361"/>
      <c r="D3863" s="87"/>
      <c r="E3863" s="361"/>
      <c r="F3863" s="87"/>
      <c r="G3863" s="87"/>
      <c r="H3863" s="87"/>
      <c r="I3863" s="16"/>
      <c r="J3863" s="16"/>
      <c r="K3863" s="32"/>
      <c r="L3863" s="16"/>
      <c r="M3863" s="16"/>
      <c r="N3863" s="16"/>
      <c r="AA3863" s="20"/>
      <c r="AB3863" s="20"/>
      <c r="AC3863" s="20"/>
      <c r="AD3863" s="20"/>
      <c r="AE3863" s="20"/>
      <c r="AF3863" s="20"/>
      <c r="AG3863" s="20"/>
      <c r="AH3863" s="20"/>
    </row>
    <row r="3864" spans="1:34" s="1" customFormat="1">
      <c r="A3864" s="87"/>
      <c r="B3864" s="87"/>
      <c r="C3864" s="361"/>
      <c r="D3864" s="87"/>
      <c r="E3864" s="361"/>
      <c r="F3864" s="87"/>
      <c r="G3864" s="87"/>
      <c r="H3864" s="87"/>
      <c r="I3864" s="16"/>
      <c r="J3864" s="16"/>
      <c r="K3864" s="32"/>
      <c r="L3864" s="16"/>
      <c r="M3864" s="16"/>
      <c r="N3864" s="16"/>
      <c r="AA3864" s="20"/>
      <c r="AB3864" s="20"/>
      <c r="AC3864" s="20"/>
      <c r="AD3864" s="20"/>
      <c r="AE3864" s="20"/>
      <c r="AF3864" s="20"/>
      <c r="AG3864" s="20"/>
      <c r="AH3864" s="20"/>
    </row>
    <row r="3865" spans="1:34" s="1" customFormat="1">
      <c r="A3865" s="87"/>
      <c r="B3865" s="87"/>
      <c r="C3865" s="361"/>
      <c r="D3865" s="87"/>
      <c r="E3865" s="361"/>
      <c r="F3865" s="87"/>
      <c r="G3865" s="87"/>
      <c r="H3865" s="87"/>
      <c r="I3865" s="16"/>
      <c r="J3865" s="16"/>
      <c r="K3865" s="32"/>
      <c r="L3865" s="16"/>
      <c r="M3865" s="16"/>
      <c r="N3865" s="16"/>
      <c r="AA3865" s="20"/>
      <c r="AB3865" s="20"/>
      <c r="AC3865" s="20"/>
      <c r="AD3865" s="20"/>
      <c r="AE3865" s="20"/>
      <c r="AF3865" s="20"/>
      <c r="AG3865" s="20"/>
      <c r="AH3865" s="20"/>
    </row>
    <row r="3866" spans="1:34" s="1" customFormat="1">
      <c r="A3866" s="87"/>
      <c r="B3866" s="87"/>
      <c r="C3866" s="361"/>
      <c r="D3866" s="87"/>
      <c r="E3866" s="361"/>
      <c r="F3866" s="87"/>
      <c r="G3866" s="87"/>
      <c r="H3866" s="87"/>
      <c r="I3866" s="16"/>
      <c r="J3866" s="16"/>
      <c r="K3866" s="32"/>
      <c r="L3866" s="16"/>
      <c r="M3866" s="16"/>
      <c r="N3866" s="16"/>
      <c r="AA3866" s="20"/>
      <c r="AB3866" s="20"/>
      <c r="AC3866" s="20"/>
      <c r="AD3866" s="20"/>
      <c r="AE3866" s="20"/>
      <c r="AF3866" s="20"/>
      <c r="AG3866" s="20"/>
      <c r="AH3866" s="20"/>
    </row>
    <row r="3867" spans="1:34" s="1" customFormat="1">
      <c r="A3867" s="87"/>
      <c r="B3867" s="87"/>
      <c r="C3867" s="361"/>
      <c r="D3867" s="87"/>
      <c r="E3867" s="361"/>
      <c r="F3867" s="87"/>
      <c r="G3867" s="87"/>
      <c r="H3867" s="87"/>
      <c r="I3867" s="16"/>
      <c r="J3867" s="16"/>
      <c r="K3867" s="32"/>
      <c r="L3867" s="16"/>
      <c r="M3867" s="16"/>
      <c r="N3867" s="16"/>
      <c r="AA3867" s="20"/>
      <c r="AB3867" s="20"/>
      <c r="AC3867" s="20"/>
      <c r="AD3867" s="20"/>
      <c r="AE3867" s="20"/>
      <c r="AF3867" s="20"/>
      <c r="AG3867" s="20"/>
      <c r="AH3867" s="20"/>
    </row>
    <row r="3868" spans="1:34" s="1" customFormat="1">
      <c r="A3868" s="87"/>
      <c r="B3868" s="87"/>
      <c r="C3868" s="361"/>
      <c r="D3868" s="87"/>
      <c r="E3868" s="361"/>
      <c r="F3868" s="87"/>
      <c r="G3868" s="87"/>
      <c r="H3868" s="87"/>
      <c r="I3868" s="16"/>
      <c r="J3868" s="16"/>
      <c r="K3868" s="32"/>
      <c r="L3868" s="16"/>
      <c r="M3868" s="16"/>
      <c r="N3868" s="16"/>
      <c r="AA3868" s="20"/>
      <c r="AB3868" s="20"/>
      <c r="AC3868" s="20"/>
      <c r="AD3868" s="20"/>
      <c r="AE3868" s="20"/>
      <c r="AF3868" s="20"/>
      <c r="AG3868" s="20"/>
      <c r="AH3868" s="20"/>
    </row>
    <row r="3869" spans="1:34" s="1" customFormat="1">
      <c r="A3869" s="87"/>
      <c r="B3869" s="87"/>
      <c r="C3869" s="361"/>
      <c r="D3869" s="87"/>
      <c r="E3869" s="361"/>
      <c r="F3869" s="87"/>
      <c r="G3869" s="87"/>
      <c r="H3869" s="87"/>
      <c r="I3869" s="16"/>
      <c r="J3869" s="16"/>
      <c r="K3869" s="32"/>
      <c r="L3869" s="16"/>
      <c r="M3869" s="16"/>
      <c r="N3869" s="16"/>
      <c r="AA3869" s="20"/>
      <c r="AB3869" s="20"/>
      <c r="AC3869" s="20"/>
      <c r="AD3869" s="20"/>
      <c r="AE3869" s="20"/>
      <c r="AF3869" s="20"/>
      <c r="AG3869" s="20"/>
      <c r="AH3869" s="20"/>
    </row>
    <row r="3870" spans="1:34" s="1" customFormat="1">
      <c r="A3870" s="87"/>
      <c r="B3870" s="87"/>
      <c r="C3870" s="361"/>
      <c r="D3870" s="87"/>
      <c r="E3870" s="361"/>
      <c r="F3870" s="87"/>
      <c r="G3870" s="87"/>
      <c r="H3870" s="87"/>
      <c r="I3870" s="16"/>
      <c r="J3870" s="16"/>
      <c r="K3870" s="32"/>
      <c r="L3870" s="16"/>
      <c r="M3870" s="16"/>
      <c r="N3870" s="16"/>
      <c r="AA3870" s="20"/>
      <c r="AB3870" s="20"/>
      <c r="AC3870" s="20"/>
      <c r="AD3870" s="20"/>
      <c r="AE3870" s="20"/>
      <c r="AF3870" s="20"/>
      <c r="AG3870" s="20"/>
      <c r="AH3870" s="20"/>
    </row>
    <row r="3871" spans="1:34" s="1" customFormat="1">
      <c r="A3871" s="87"/>
      <c r="B3871" s="87"/>
      <c r="C3871" s="361"/>
      <c r="D3871" s="87"/>
      <c r="E3871" s="361"/>
      <c r="F3871" s="87"/>
      <c r="G3871" s="87"/>
      <c r="H3871" s="87"/>
      <c r="I3871" s="16"/>
      <c r="J3871" s="16"/>
      <c r="K3871" s="32"/>
      <c r="L3871" s="16"/>
      <c r="M3871" s="16"/>
      <c r="N3871" s="16"/>
      <c r="AA3871" s="20"/>
      <c r="AB3871" s="20"/>
      <c r="AC3871" s="20"/>
      <c r="AD3871" s="20"/>
      <c r="AE3871" s="20"/>
      <c r="AF3871" s="20"/>
      <c r="AG3871" s="20"/>
      <c r="AH3871" s="20"/>
    </row>
    <row r="3872" spans="1:34" s="1" customFormat="1">
      <c r="A3872" s="87"/>
      <c r="B3872" s="87"/>
      <c r="C3872" s="361"/>
      <c r="D3872" s="87"/>
      <c r="E3872" s="361"/>
      <c r="F3872" s="87"/>
      <c r="G3872" s="87"/>
      <c r="H3872" s="87"/>
      <c r="I3872" s="16"/>
      <c r="J3872" s="16"/>
      <c r="K3872" s="32"/>
      <c r="L3872" s="16"/>
      <c r="M3872" s="16"/>
      <c r="N3872" s="16"/>
      <c r="AA3872" s="20"/>
      <c r="AB3872" s="20"/>
      <c r="AC3872" s="20"/>
      <c r="AD3872" s="20"/>
      <c r="AE3872" s="20"/>
      <c r="AF3872" s="20"/>
      <c r="AG3872" s="20"/>
      <c r="AH3872" s="20"/>
    </row>
    <row r="3873" spans="1:34" s="1" customFormat="1">
      <c r="A3873" s="87"/>
      <c r="B3873" s="87"/>
      <c r="C3873" s="361"/>
      <c r="D3873" s="87"/>
      <c r="E3873" s="361"/>
      <c r="F3873" s="87"/>
      <c r="G3873" s="87"/>
      <c r="H3873" s="87"/>
      <c r="I3873" s="16"/>
      <c r="J3873" s="16"/>
      <c r="K3873" s="32"/>
      <c r="L3873" s="16"/>
      <c r="M3873" s="16"/>
      <c r="N3873" s="16"/>
      <c r="AA3873" s="20"/>
      <c r="AB3873" s="20"/>
      <c r="AC3873" s="20"/>
      <c r="AD3873" s="20"/>
      <c r="AE3873" s="20"/>
      <c r="AF3873" s="20"/>
      <c r="AG3873" s="20"/>
      <c r="AH3873" s="20"/>
    </row>
    <row r="3874" spans="1:34" s="1" customFormat="1">
      <c r="A3874" s="87"/>
      <c r="B3874" s="87"/>
      <c r="C3874" s="361"/>
      <c r="D3874" s="87"/>
      <c r="E3874" s="361"/>
      <c r="F3874" s="87"/>
      <c r="G3874" s="87"/>
      <c r="H3874" s="87"/>
      <c r="I3874" s="16"/>
      <c r="J3874" s="16"/>
      <c r="K3874" s="32"/>
      <c r="L3874" s="16"/>
      <c r="M3874" s="16"/>
      <c r="N3874" s="16"/>
      <c r="AA3874" s="20"/>
      <c r="AB3874" s="20"/>
      <c r="AC3874" s="20"/>
      <c r="AD3874" s="20"/>
      <c r="AE3874" s="20"/>
      <c r="AF3874" s="20"/>
      <c r="AG3874" s="20"/>
      <c r="AH3874" s="20"/>
    </row>
    <row r="3875" spans="1:34" s="1" customFormat="1">
      <c r="A3875" s="87"/>
      <c r="B3875" s="87"/>
      <c r="C3875" s="361"/>
      <c r="D3875" s="87"/>
      <c r="E3875" s="361"/>
      <c r="F3875" s="87"/>
      <c r="G3875" s="87"/>
      <c r="H3875" s="87"/>
      <c r="I3875" s="16"/>
      <c r="J3875" s="16"/>
      <c r="K3875" s="32"/>
      <c r="L3875" s="16"/>
      <c r="M3875" s="16"/>
      <c r="N3875" s="16"/>
      <c r="AA3875" s="20"/>
      <c r="AB3875" s="20"/>
      <c r="AC3875" s="20"/>
      <c r="AD3875" s="20"/>
      <c r="AE3875" s="20"/>
      <c r="AF3875" s="20"/>
      <c r="AG3875" s="20"/>
      <c r="AH3875" s="20"/>
    </row>
    <row r="3876" spans="1:34" s="1" customFormat="1">
      <c r="A3876" s="87"/>
      <c r="B3876" s="87"/>
      <c r="C3876" s="361"/>
      <c r="D3876" s="87"/>
      <c r="E3876" s="361"/>
      <c r="F3876" s="87"/>
      <c r="G3876" s="87"/>
      <c r="H3876" s="87"/>
      <c r="I3876" s="16"/>
      <c r="J3876" s="16"/>
      <c r="K3876" s="32"/>
      <c r="L3876" s="16"/>
      <c r="M3876" s="16"/>
      <c r="N3876" s="16"/>
      <c r="AA3876" s="20"/>
      <c r="AB3876" s="20"/>
      <c r="AC3876" s="20"/>
      <c r="AD3876" s="20"/>
      <c r="AE3876" s="20"/>
      <c r="AF3876" s="20"/>
      <c r="AG3876" s="20"/>
      <c r="AH3876" s="20"/>
    </row>
    <row r="3877" spans="1:34" s="1" customFormat="1">
      <c r="A3877" s="87"/>
      <c r="B3877" s="87"/>
      <c r="C3877" s="361"/>
      <c r="D3877" s="87"/>
      <c r="E3877" s="361"/>
      <c r="F3877" s="87"/>
      <c r="G3877" s="87"/>
      <c r="H3877" s="87"/>
      <c r="I3877" s="16"/>
      <c r="J3877" s="16"/>
      <c r="K3877" s="32"/>
      <c r="L3877" s="16"/>
      <c r="M3877" s="16"/>
      <c r="N3877" s="16"/>
      <c r="AA3877" s="20"/>
      <c r="AB3877" s="20"/>
      <c r="AC3877" s="20"/>
      <c r="AD3877" s="20"/>
      <c r="AE3877" s="20"/>
      <c r="AF3877" s="20"/>
      <c r="AG3877" s="20"/>
      <c r="AH3877" s="20"/>
    </row>
    <row r="3878" spans="1:34" s="1" customFormat="1">
      <c r="A3878" s="87"/>
      <c r="B3878" s="87"/>
      <c r="C3878" s="361"/>
      <c r="D3878" s="87"/>
      <c r="E3878" s="361"/>
      <c r="F3878" s="87"/>
      <c r="G3878" s="87"/>
      <c r="H3878" s="87"/>
      <c r="I3878" s="16"/>
      <c r="J3878" s="16"/>
      <c r="K3878" s="32"/>
      <c r="L3878" s="16"/>
      <c r="M3878" s="16"/>
      <c r="N3878" s="16"/>
      <c r="AA3878" s="20"/>
      <c r="AB3878" s="20"/>
      <c r="AC3878" s="20"/>
      <c r="AD3878" s="20"/>
      <c r="AE3878" s="20"/>
      <c r="AF3878" s="20"/>
      <c r="AG3878" s="20"/>
      <c r="AH3878" s="20"/>
    </row>
    <row r="3879" spans="1:34" s="1" customFormat="1">
      <c r="A3879" s="87"/>
      <c r="B3879" s="87"/>
      <c r="C3879" s="361"/>
      <c r="D3879" s="87"/>
      <c r="E3879" s="361"/>
      <c r="F3879" s="87"/>
      <c r="G3879" s="87"/>
      <c r="H3879" s="87"/>
      <c r="I3879" s="16"/>
      <c r="J3879" s="16"/>
      <c r="K3879" s="32"/>
      <c r="L3879" s="16"/>
      <c r="M3879" s="16"/>
      <c r="N3879" s="16"/>
      <c r="AA3879" s="20"/>
      <c r="AB3879" s="20"/>
      <c r="AC3879" s="20"/>
      <c r="AD3879" s="20"/>
      <c r="AE3879" s="20"/>
      <c r="AF3879" s="20"/>
      <c r="AG3879" s="20"/>
      <c r="AH3879" s="20"/>
    </row>
    <row r="3880" spans="1:34" s="1" customFormat="1">
      <c r="A3880" s="87"/>
      <c r="B3880" s="87"/>
      <c r="C3880" s="361"/>
      <c r="D3880" s="87"/>
      <c r="E3880" s="361"/>
      <c r="F3880" s="87"/>
      <c r="G3880" s="87"/>
      <c r="H3880" s="87"/>
      <c r="I3880" s="16"/>
      <c r="J3880" s="16"/>
      <c r="K3880" s="32"/>
      <c r="L3880" s="16"/>
      <c r="M3880" s="16"/>
      <c r="N3880" s="16"/>
      <c r="AA3880" s="20"/>
      <c r="AB3880" s="20"/>
      <c r="AC3880" s="20"/>
      <c r="AD3880" s="20"/>
      <c r="AE3880" s="20"/>
      <c r="AF3880" s="20"/>
      <c r="AG3880" s="20"/>
      <c r="AH3880" s="20"/>
    </row>
    <row r="3881" spans="1:34" s="1" customFormat="1">
      <c r="A3881" s="87"/>
      <c r="B3881" s="87"/>
      <c r="C3881" s="361"/>
      <c r="D3881" s="87"/>
      <c r="E3881" s="361"/>
      <c r="F3881" s="87"/>
      <c r="G3881" s="87"/>
      <c r="H3881" s="87"/>
      <c r="I3881" s="16"/>
      <c r="J3881" s="16"/>
      <c r="K3881" s="32"/>
      <c r="L3881" s="16"/>
      <c r="M3881" s="16"/>
      <c r="N3881" s="16"/>
      <c r="AA3881" s="20"/>
      <c r="AB3881" s="20"/>
      <c r="AC3881" s="20"/>
      <c r="AD3881" s="20"/>
      <c r="AE3881" s="20"/>
      <c r="AF3881" s="20"/>
      <c r="AG3881" s="20"/>
      <c r="AH3881" s="20"/>
    </row>
    <row r="3882" spans="1:34" s="1" customFormat="1">
      <c r="A3882" s="87"/>
      <c r="B3882" s="87"/>
      <c r="C3882" s="361"/>
      <c r="D3882" s="87"/>
      <c r="E3882" s="361"/>
      <c r="F3882" s="87"/>
      <c r="G3882" s="87"/>
      <c r="H3882" s="87"/>
      <c r="I3882" s="16"/>
      <c r="J3882" s="16"/>
      <c r="K3882" s="32"/>
      <c r="L3882" s="16"/>
      <c r="M3882" s="16"/>
      <c r="N3882" s="16"/>
      <c r="AA3882" s="20"/>
      <c r="AB3882" s="20"/>
      <c r="AC3882" s="20"/>
      <c r="AD3882" s="20"/>
      <c r="AE3882" s="20"/>
      <c r="AF3882" s="20"/>
      <c r="AG3882" s="20"/>
      <c r="AH3882" s="20"/>
    </row>
    <row r="3883" spans="1:34" s="1" customFormat="1">
      <c r="A3883" s="87"/>
      <c r="B3883" s="87"/>
      <c r="C3883" s="361"/>
      <c r="D3883" s="87"/>
      <c r="E3883" s="361"/>
      <c r="F3883" s="87"/>
      <c r="G3883" s="87"/>
      <c r="H3883" s="87"/>
      <c r="I3883" s="16"/>
      <c r="J3883" s="16"/>
      <c r="K3883" s="32"/>
      <c r="L3883" s="16"/>
      <c r="M3883" s="16"/>
      <c r="N3883" s="16"/>
      <c r="AA3883" s="20"/>
      <c r="AB3883" s="20"/>
      <c r="AC3883" s="20"/>
      <c r="AD3883" s="20"/>
      <c r="AE3883" s="20"/>
      <c r="AF3883" s="20"/>
      <c r="AG3883" s="20"/>
      <c r="AH3883" s="20"/>
    </row>
    <row r="3884" spans="1:34" s="1" customFormat="1">
      <c r="A3884" s="87"/>
      <c r="B3884" s="87"/>
      <c r="C3884" s="361"/>
      <c r="D3884" s="87"/>
      <c r="E3884" s="361"/>
      <c r="F3884" s="87"/>
      <c r="G3884" s="87"/>
      <c r="H3884" s="87"/>
      <c r="I3884" s="16"/>
      <c r="J3884" s="16"/>
      <c r="K3884" s="32"/>
      <c r="L3884" s="16"/>
      <c r="M3884" s="16"/>
      <c r="N3884" s="16"/>
      <c r="AA3884" s="20"/>
      <c r="AB3884" s="20"/>
      <c r="AC3884" s="20"/>
      <c r="AD3884" s="20"/>
      <c r="AE3884" s="20"/>
      <c r="AF3884" s="20"/>
      <c r="AG3884" s="20"/>
      <c r="AH3884" s="20"/>
    </row>
    <row r="3885" spans="1:34" s="1" customFormat="1">
      <c r="A3885" s="87"/>
      <c r="B3885" s="87"/>
      <c r="C3885" s="361"/>
      <c r="D3885" s="87"/>
      <c r="E3885" s="361"/>
      <c r="F3885" s="87"/>
      <c r="G3885" s="87"/>
      <c r="H3885" s="87"/>
      <c r="I3885" s="16"/>
      <c r="J3885" s="16"/>
      <c r="K3885" s="32"/>
      <c r="L3885" s="16"/>
      <c r="M3885" s="16"/>
      <c r="N3885" s="16"/>
      <c r="AA3885" s="20"/>
      <c r="AB3885" s="20"/>
      <c r="AC3885" s="20"/>
      <c r="AD3885" s="20"/>
      <c r="AE3885" s="20"/>
      <c r="AF3885" s="20"/>
      <c r="AG3885" s="20"/>
      <c r="AH3885" s="20"/>
    </row>
    <row r="3886" spans="1:34" s="1" customFormat="1">
      <c r="A3886" s="87"/>
      <c r="B3886" s="87"/>
      <c r="C3886" s="361"/>
      <c r="D3886" s="87"/>
      <c r="E3886" s="361"/>
      <c r="F3886" s="87"/>
      <c r="G3886" s="87"/>
      <c r="H3886" s="87"/>
      <c r="I3886" s="16"/>
      <c r="J3886" s="16"/>
      <c r="K3886" s="32"/>
      <c r="L3886" s="16"/>
      <c r="M3886" s="16"/>
      <c r="N3886" s="16"/>
      <c r="AA3886" s="20"/>
      <c r="AB3886" s="20"/>
      <c r="AC3886" s="20"/>
      <c r="AD3886" s="20"/>
      <c r="AE3886" s="20"/>
      <c r="AF3886" s="20"/>
      <c r="AG3886" s="20"/>
      <c r="AH3886" s="20"/>
    </row>
    <row r="3887" spans="1:34" s="1" customFormat="1">
      <c r="A3887" s="87"/>
      <c r="B3887" s="87"/>
      <c r="C3887" s="361"/>
      <c r="D3887" s="87"/>
      <c r="E3887" s="361"/>
      <c r="F3887" s="87"/>
      <c r="G3887" s="87"/>
      <c r="H3887" s="87"/>
      <c r="I3887" s="16"/>
      <c r="J3887" s="16"/>
      <c r="K3887" s="32"/>
      <c r="L3887" s="16"/>
      <c r="M3887" s="16"/>
      <c r="N3887" s="16"/>
      <c r="AA3887" s="20"/>
      <c r="AB3887" s="20"/>
      <c r="AC3887" s="20"/>
      <c r="AD3887" s="20"/>
      <c r="AE3887" s="20"/>
      <c r="AF3887" s="20"/>
      <c r="AG3887" s="20"/>
      <c r="AH3887" s="20"/>
    </row>
    <row r="3888" spans="1:34" s="1" customFormat="1">
      <c r="A3888" s="87"/>
      <c r="B3888" s="87"/>
      <c r="C3888" s="361"/>
      <c r="D3888" s="87"/>
      <c r="E3888" s="361"/>
      <c r="F3888" s="87"/>
      <c r="G3888" s="87"/>
      <c r="H3888" s="87"/>
      <c r="I3888" s="16"/>
      <c r="J3888" s="16"/>
      <c r="K3888" s="32"/>
      <c r="L3888" s="16"/>
      <c r="M3888" s="16"/>
      <c r="N3888" s="16"/>
      <c r="AA3888" s="20"/>
      <c r="AB3888" s="20"/>
      <c r="AC3888" s="20"/>
      <c r="AD3888" s="20"/>
      <c r="AE3888" s="20"/>
      <c r="AF3888" s="20"/>
      <c r="AG3888" s="20"/>
      <c r="AH3888" s="20"/>
    </row>
    <row r="3889" spans="1:34" s="1" customFormat="1">
      <c r="A3889" s="87"/>
      <c r="B3889" s="87"/>
      <c r="C3889" s="361"/>
      <c r="D3889" s="87"/>
      <c r="E3889" s="361"/>
      <c r="F3889" s="87"/>
      <c r="G3889" s="87"/>
      <c r="H3889" s="87"/>
      <c r="I3889" s="16"/>
      <c r="J3889" s="16"/>
      <c r="K3889" s="32"/>
      <c r="L3889" s="16"/>
      <c r="M3889" s="16"/>
      <c r="N3889" s="16"/>
      <c r="AA3889" s="20"/>
      <c r="AB3889" s="20"/>
      <c r="AC3889" s="20"/>
      <c r="AD3889" s="20"/>
      <c r="AE3889" s="20"/>
      <c r="AF3889" s="20"/>
      <c r="AG3889" s="20"/>
      <c r="AH3889" s="20"/>
    </row>
    <row r="3890" spans="1:34" s="1" customFormat="1">
      <c r="A3890" s="87"/>
      <c r="B3890" s="87"/>
      <c r="C3890" s="361"/>
      <c r="D3890" s="87"/>
      <c r="E3890" s="361"/>
      <c r="F3890" s="87"/>
      <c r="G3890" s="87"/>
      <c r="H3890" s="87"/>
      <c r="I3890" s="16"/>
      <c r="J3890" s="16"/>
      <c r="K3890" s="32"/>
      <c r="L3890" s="16"/>
      <c r="M3890" s="16"/>
      <c r="N3890" s="16"/>
      <c r="AA3890" s="20"/>
      <c r="AB3890" s="20"/>
      <c r="AC3890" s="20"/>
      <c r="AD3890" s="20"/>
      <c r="AE3890" s="20"/>
      <c r="AF3890" s="20"/>
      <c r="AG3890" s="20"/>
      <c r="AH3890" s="20"/>
    </row>
    <row r="3891" spans="1:34" s="1" customFormat="1">
      <c r="A3891" s="87"/>
      <c r="B3891" s="87"/>
      <c r="C3891" s="361"/>
      <c r="D3891" s="87"/>
      <c r="E3891" s="361"/>
      <c r="F3891" s="87"/>
      <c r="G3891" s="87"/>
      <c r="H3891" s="87"/>
      <c r="I3891" s="16"/>
      <c r="J3891" s="16"/>
      <c r="K3891" s="32"/>
      <c r="L3891" s="16"/>
      <c r="M3891" s="16"/>
      <c r="N3891" s="16"/>
      <c r="AA3891" s="20"/>
      <c r="AB3891" s="20"/>
      <c r="AC3891" s="20"/>
      <c r="AD3891" s="20"/>
      <c r="AE3891" s="20"/>
      <c r="AF3891" s="20"/>
      <c r="AG3891" s="20"/>
      <c r="AH3891" s="20"/>
    </row>
    <row r="3892" spans="1:34" s="1" customFormat="1">
      <c r="A3892" s="87"/>
      <c r="B3892" s="87"/>
      <c r="C3892" s="361"/>
      <c r="D3892" s="87"/>
      <c r="E3892" s="361"/>
      <c r="F3892" s="87"/>
      <c r="G3892" s="87"/>
      <c r="H3892" s="87"/>
      <c r="I3892" s="16"/>
      <c r="J3892" s="16"/>
      <c r="K3892" s="32"/>
      <c r="L3892" s="16"/>
      <c r="M3892" s="16"/>
      <c r="N3892" s="16"/>
      <c r="AA3892" s="20"/>
      <c r="AB3892" s="20"/>
      <c r="AC3892" s="20"/>
      <c r="AD3892" s="20"/>
      <c r="AE3892" s="20"/>
      <c r="AF3892" s="20"/>
      <c r="AG3892" s="20"/>
      <c r="AH3892" s="20"/>
    </row>
    <row r="3893" spans="1:34" s="1" customFormat="1">
      <c r="A3893" s="87"/>
      <c r="B3893" s="87"/>
      <c r="C3893" s="361"/>
      <c r="D3893" s="87"/>
      <c r="E3893" s="361"/>
      <c r="F3893" s="87"/>
      <c r="G3893" s="87"/>
      <c r="H3893" s="87"/>
      <c r="I3893" s="16"/>
      <c r="J3893" s="16"/>
      <c r="K3893" s="32"/>
      <c r="L3893" s="16"/>
      <c r="M3893" s="16"/>
      <c r="N3893" s="16"/>
      <c r="AA3893" s="20"/>
      <c r="AB3893" s="20"/>
      <c r="AC3893" s="20"/>
      <c r="AD3893" s="20"/>
      <c r="AE3893" s="20"/>
      <c r="AF3893" s="20"/>
      <c r="AG3893" s="20"/>
      <c r="AH3893" s="20"/>
    </row>
    <row r="3894" spans="1:34" s="1" customFormat="1">
      <c r="A3894" s="87"/>
      <c r="B3894" s="87"/>
      <c r="C3894" s="361"/>
      <c r="D3894" s="87"/>
      <c r="E3894" s="361"/>
      <c r="F3894" s="87"/>
      <c r="G3894" s="87"/>
      <c r="H3894" s="87"/>
      <c r="I3894" s="16"/>
      <c r="J3894" s="16"/>
      <c r="K3894" s="32"/>
      <c r="L3894" s="16"/>
      <c r="M3894" s="16"/>
      <c r="N3894" s="16"/>
      <c r="AA3894" s="20"/>
      <c r="AB3894" s="20"/>
      <c r="AC3894" s="20"/>
      <c r="AD3894" s="20"/>
      <c r="AE3894" s="20"/>
      <c r="AF3894" s="20"/>
      <c r="AG3894" s="20"/>
      <c r="AH3894" s="20"/>
    </row>
    <row r="3895" spans="1:34" s="1" customFormat="1">
      <c r="A3895" s="87"/>
      <c r="B3895" s="87"/>
      <c r="C3895" s="361"/>
      <c r="D3895" s="87"/>
      <c r="E3895" s="361"/>
      <c r="F3895" s="87"/>
      <c r="G3895" s="87"/>
      <c r="H3895" s="87"/>
      <c r="I3895" s="16"/>
      <c r="J3895" s="16"/>
      <c r="K3895" s="32"/>
      <c r="L3895" s="16"/>
      <c r="M3895" s="16"/>
      <c r="N3895" s="16"/>
      <c r="AA3895" s="20"/>
      <c r="AB3895" s="20"/>
      <c r="AC3895" s="20"/>
      <c r="AD3895" s="20"/>
      <c r="AE3895" s="20"/>
      <c r="AF3895" s="20"/>
      <c r="AG3895" s="20"/>
      <c r="AH3895" s="20"/>
    </row>
    <row r="3896" spans="1:34" s="1" customFormat="1">
      <c r="A3896" s="87"/>
      <c r="B3896" s="87"/>
      <c r="C3896" s="361"/>
      <c r="D3896" s="87"/>
      <c r="E3896" s="361"/>
      <c r="F3896" s="87"/>
      <c r="G3896" s="87"/>
      <c r="H3896" s="87"/>
      <c r="I3896" s="16"/>
      <c r="J3896" s="16"/>
      <c r="K3896" s="32"/>
      <c r="L3896" s="16"/>
      <c r="M3896" s="16"/>
      <c r="N3896" s="16"/>
      <c r="AA3896" s="20"/>
      <c r="AB3896" s="20"/>
      <c r="AC3896" s="20"/>
      <c r="AD3896" s="20"/>
      <c r="AE3896" s="20"/>
      <c r="AF3896" s="20"/>
      <c r="AG3896" s="20"/>
      <c r="AH3896" s="20"/>
    </row>
    <row r="3897" spans="1:34" s="1" customFormat="1">
      <c r="A3897" s="87"/>
      <c r="B3897" s="87"/>
      <c r="C3897" s="361"/>
      <c r="D3897" s="87"/>
      <c r="E3897" s="361"/>
      <c r="F3897" s="87"/>
      <c r="G3897" s="87"/>
      <c r="H3897" s="87"/>
      <c r="I3897" s="16"/>
      <c r="J3897" s="16"/>
      <c r="K3897" s="32"/>
      <c r="L3897" s="16"/>
      <c r="M3897" s="16"/>
      <c r="N3897" s="16"/>
      <c r="AA3897" s="20"/>
      <c r="AB3897" s="20"/>
      <c r="AC3897" s="20"/>
      <c r="AD3897" s="20"/>
      <c r="AE3897" s="20"/>
      <c r="AF3897" s="20"/>
      <c r="AG3897" s="20"/>
      <c r="AH3897" s="20"/>
    </row>
    <row r="3898" spans="1:34" s="1" customFormat="1">
      <c r="A3898" s="87"/>
      <c r="B3898" s="87"/>
      <c r="C3898" s="361"/>
      <c r="D3898" s="87"/>
      <c r="E3898" s="361"/>
      <c r="F3898" s="87"/>
      <c r="G3898" s="87"/>
      <c r="H3898" s="87"/>
      <c r="I3898" s="16"/>
      <c r="J3898" s="16"/>
      <c r="K3898" s="32"/>
      <c r="L3898" s="16"/>
      <c r="M3898" s="16"/>
      <c r="N3898" s="16"/>
      <c r="AA3898" s="20"/>
      <c r="AB3898" s="20"/>
      <c r="AC3898" s="20"/>
      <c r="AD3898" s="20"/>
      <c r="AE3898" s="20"/>
      <c r="AF3898" s="20"/>
      <c r="AG3898" s="20"/>
      <c r="AH3898" s="20"/>
    </row>
    <row r="3899" spans="1:34" s="1" customFormat="1">
      <c r="A3899" s="87"/>
      <c r="B3899" s="87"/>
      <c r="C3899" s="361"/>
      <c r="D3899" s="87"/>
      <c r="E3899" s="361"/>
      <c r="F3899" s="87"/>
      <c r="G3899" s="87"/>
      <c r="H3899" s="87"/>
      <c r="I3899" s="16"/>
      <c r="J3899" s="16"/>
      <c r="K3899" s="32"/>
      <c r="L3899" s="16"/>
      <c r="M3899" s="16"/>
      <c r="N3899" s="16"/>
      <c r="AA3899" s="20"/>
      <c r="AB3899" s="20"/>
      <c r="AC3899" s="20"/>
      <c r="AD3899" s="20"/>
      <c r="AE3899" s="20"/>
      <c r="AF3899" s="20"/>
      <c r="AG3899" s="20"/>
      <c r="AH3899" s="20"/>
    </row>
    <row r="3900" spans="1:34" s="1" customFormat="1">
      <c r="A3900" s="87"/>
      <c r="B3900" s="87"/>
      <c r="C3900" s="361"/>
      <c r="D3900" s="87"/>
      <c r="E3900" s="361"/>
      <c r="F3900" s="87"/>
      <c r="G3900" s="87"/>
      <c r="H3900" s="87"/>
      <c r="I3900" s="16"/>
      <c r="J3900" s="16"/>
      <c r="K3900" s="32"/>
      <c r="L3900" s="16"/>
      <c r="M3900" s="16"/>
      <c r="N3900" s="16"/>
      <c r="AA3900" s="20"/>
      <c r="AB3900" s="20"/>
      <c r="AC3900" s="20"/>
      <c r="AD3900" s="20"/>
      <c r="AE3900" s="20"/>
      <c r="AF3900" s="20"/>
      <c r="AG3900" s="20"/>
      <c r="AH3900" s="20"/>
    </row>
    <row r="3901" spans="1:34" s="1" customFormat="1">
      <c r="A3901" s="87"/>
      <c r="B3901" s="87"/>
      <c r="C3901" s="361"/>
      <c r="D3901" s="87"/>
      <c r="E3901" s="361"/>
      <c r="F3901" s="87"/>
      <c r="G3901" s="87"/>
      <c r="H3901" s="87"/>
      <c r="I3901" s="16"/>
      <c r="J3901" s="16"/>
      <c r="K3901" s="32"/>
      <c r="L3901" s="16"/>
      <c r="M3901" s="16"/>
      <c r="N3901" s="16"/>
      <c r="AA3901" s="20"/>
      <c r="AB3901" s="20"/>
      <c r="AC3901" s="20"/>
      <c r="AD3901" s="20"/>
      <c r="AE3901" s="20"/>
      <c r="AF3901" s="20"/>
      <c r="AG3901" s="20"/>
      <c r="AH3901" s="20"/>
    </row>
    <row r="3902" spans="1:34" s="1" customFormat="1">
      <c r="A3902" s="87"/>
      <c r="B3902" s="87"/>
      <c r="C3902" s="361"/>
      <c r="D3902" s="87"/>
      <c r="E3902" s="361"/>
      <c r="F3902" s="87"/>
      <c r="G3902" s="87"/>
      <c r="H3902" s="87"/>
      <c r="I3902" s="16"/>
      <c r="J3902" s="16"/>
      <c r="K3902" s="32"/>
      <c r="L3902" s="16"/>
      <c r="M3902" s="16"/>
      <c r="N3902" s="16"/>
      <c r="AA3902" s="20"/>
      <c r="AB3902" s="20"/>
      <c r="AC3902" s="20"/>
      <c r="AD3902" s="20"/>
      <c r="AE3902" s="20"/>
      <c r="AF3902" s="20"/>
      <c r="AG3902" s="20"/>
      <c r="AH3902" s="20"/>
    </row>
    <row r="3903" spans="1:34" s="1" customFormat="1">
      <c r="A3903" s="87"/>
      <c r="B3903" s="87"/>
      <c r="C3903" s="361"/>
      <c r="D3903" s="87"/>
      <c r="E3903" s="361"/>
      <c r="F3903" s="87"/>
      <c r="G3903" s="87"/>
      <c r="H3903" s="87"/>
      <c r="I3903" s="16"/>
      <c r="J3903" s="16"/>
      <c r="K3903" s="32"/>
      <c r="L3903" s="16"/>
      <c r="M3903" s="16"/>
      <c r="N3903" s="16"/>
      <c r="AA3903" s="20"/>
      <c r="AB3903" s="20"/>
      <c r="AC3903" s="20"/>
      <c r="AD3903" s="20"/>
      <c r="AE3903" s="20"/>
      <c r="AF3903" s="20"/>
      <c r="AG3903" s="20"/>
      <c r="AH3903" s="20"/>
    </row>
    <row r="3904" spans="1:34" s="1" customFormat="1">
      <c r="A3904" s="87"/>
      <c r="B3904" s="87"/>
      <c r="C3904" s="361"/>
      <c r="D3904" s="87"/>
      <c r="E3904" s="361"/>
      <c r="F3904" s="87"/>
      <c r="G3904" s="87"/>
      <c r="H3904" s="87"/>
      <c r="I3904" s="16"/>
      <c r="J3904" s="16"/>
      <c r="K3904" s="32"/>
      <c r="L3904" s="16"/>
      <c r="M3904" s="16"/>
      <c r="N3904" s="16"/>
      <c r="AA3904" s="20"/>
      <c r="AB3904" s="20"/>
      <c r="AC3904" s="20"/>
      <c r="AD3904" s="20"/>
      <c r="AE3904" s="20"/>
      <c r="AF3904" s="20"/>
      <c r="AG3904" s="20"/>
      <c r="AH3904" s="20"/>
    </row>
    <row r="3905" spans="1:34" s="1" customFormat="1">
      <c r="A3905" s="87"/>
      <c r="B3905" s="87"/>
      <c r="C3905" s="361"/>
      <c r="D3905" s="87"/>
      <c r="E3905" s="361"/>
      <c r="F3905" s="87"/>
      <c r="G3905" s="87"/>
      <c r="H3905" s="87"/>
      <c r="I3905" s="16"/>
      <c r="J3905" s="16"/>
      <c r="K3905" s="32"/>
      <c r="L3905" s="16"/>
      <c r="M3905" s="16"/>
      <c r="N3905" s="16"/>
      <c r="AA3905" s="20"/>
      <c r="AB3905" s="20"/>
      <c r="AC3905" s="20"/>
      <c r="AD3905" s="20"/>
      <c r="AE3905" s="20"/>
      <c r="AF3905" s="20"/>
      <c r="AG3905" s="20"/>
      <c r="AH3905" s="20"/>
    </row>
    <row r="3906" spans="1:34" s="1" customFormat="1">
      <c r="A3906" s="87"/>
      <c r="B3906" s="87"/>
      <c r="C3906" s="361"/>
      <c r="D3906" s="87"/>
      <c r="E3906" s="361"/>
      <c r="F3906" s="87"/>
      <c r="G3906" s="87"/>
      <c r="H3906" s="87"/>
      <c r="I3906" s="16"/>
      <c r="J3906" s="16"/>
      <c r="K3906" s="32"/>
      <c r="L3906" s="16"/>
      <c r="M3906" s="16"/>
      <c r="N3906" s="16"/>
      <c r="AA3906" s="20"/>
      <c r="AB3906" s="20"/>
      <c r="AC3906" s="20"/>
      <c r="AD3906" s="20"/>
      <c r="AE3906" s="20"/>
      <c r="AF3906" s="20"/>
      <c r="AG3906" s="20"/>
      <c r="AH3906" s="20"/>
    </row>
    <row r="3907" spans="1:34" s="1" customFormat="1">
      <c r="A3907" s="87"/>
      <c r="B3907" s="87"/>
      <c r="C3907" s="361"/>
      <c r="D3907" s="87"/>
      <c r="E3907" s="361"/>
      <c r="F3907" s="87"/>
      <c r="G3907" s="87"/>
      <c r="H3907" s="87"/>
      <c r="I3907" s="16"/>
      <c r="J3907" s="16"/>
      <c r="K3907" s="32"/>
      <c r="L3907" s="16"/>
      <c r="M3907" s="16"/>
      <c r="N3907" s="16"/>
      <c r="AA3907" s="20"/>
      <c r="AB3907" s="20"/>
      <c r="AC3907" s="20"/>
      <c r="AD3907" s="20"/>
      <c r="AE3907" s="20"/>
      <c r="AF3907" s="20"/>
      <c r="AG3907" s="20"/>
      <c r="AH3907" s="20"/>
    </row>
    <row r="3908" spans="1:34" s="1" customFormat="1">
      <c r="A3908" s="87"/>
      <c r="B3908" s="87"/>
      <c r="C3908" s="361"/>
      <c r="D3908" s="87"/>
      <c r="E3908" s="361"/>
      <c r="F3908" s="87"/>
      <c r="G3908" s="87"/>
      <c r="H3908" s="87"/>
      <c r="I3908" s="16"/>
      <c r="J3908" s="16"/>
      <c r="K3908" s="32"/>
      <c r="L3908" s="16"/>
      <c r="M3908" s="16"/>
      <c r="N3908" s="16"/>
      <c r="AA3908" s="20"/>
      <c r="AB3908" s="20"/>
      <c r="AC3908" s="20"/>
      <c r="AD3908" s="20"/>
      <c r="AE3908" s="20"/>
      <c r="AF3908" s="20"/>
      <c r="AG3908" s="20"/>
      <c r="AH3908" s="20"/>
    </row>
    <row r="3909" spans="1:34" s="1" customFormat="1">
      <c r="A3909" s="87"/>
      <c r="B3909" s="87"/>
      <c r="C3909" s="361"/>
      <c r="D3909" s="87"/>
      <c r="E3909" s="361"/>
      <c r="F3909" s="87"/>
      <c r="G3909" s="87"/>
      <c r="H3909" s="87"/>
      <c r="I3909" s="16"/>
      <c r="J3909" s="16"/>
      <c r="K3909" s="32"/>
      <c r="L3909" s="16"/>
      <c r="M3909" s="16"/>
      <c r="N3909" s="16"/>
      <c r="AA3909" s="20"/>
      <c r="AB3909" s="20"/>
      <c r="AC3909" s="20"/>
      <c r="AD3909" s="20"/>
      <c r="AE3909" s="20"/>
      <c r="AF3909" s="20"/>
      <c r="AG3909" s="20"/>
      <c r="AH3909" s="20"/>
    </row>
    <row r="3910" spans="1:34" s="1" customFormat="1">
      <c r="A3910" s="87"/>
      <c r="B3910" s="87"/>
      <c r="C3910" s="361"/>
      <c r="D3910" s="87"/>
      <c r="E3910" s="361"/>
      <c r="F3910" s="87"/>
      <c r="G3910" s="87"/>
      <c r="H3910" s="87"/>
      <c r="I3910" s="16"/>
      <c r="J3910" s="16"/>
      <c r="K3910" s="32"/>
      <c r="L3910" s="16"/>
      <c r="M3910" s="16"/>
      <c r="N3910" s="16"/>
      <c r="AA3910" s="20"/>
      <c r="AB3910" s="20"/>
      <c r="AC3910" s="20"/>
      <c r="AD3910" s="20"/>
      <c r="AE3910" s="20"/>
      <c r="AF3910" s="20"/>
      <c r="AG3910" s="20"/>
      <c r="AH3910" s="20"/>
    </row>
    <row r="3911" spans="1:34" s="1" customFormat="1">
      <c r="A3911" s="87"/>
      <c r="B3911" s="87"/>
      <c r="C3911" s="361"/>
      <c r="D3911" s="87"/>
      <c r="E3911" s="361"/>
      <c r="F3911" s="87"/>
      <c r="G3911" s="87"/>
      <c r="H3911" s="87"/>
      <c r="I3911" s="16"/>
      <c r="J3911" s="16"/>
      <c r="K3911" s="32"/>
      <c r="L3911" s="16"/>
      <c r="M3911" s="16"/>
      <c r="N3911" s="16"/>
      <c r="AA3911" s="20"/>
      <c r="AB3911" s="20"/>
      <c r="AC3911" s="20"/>
      <c r="AD3911" s="20"/>
      <c r="AE3911" s="20"/>
      <c r="AF3911" s="20"/>
      <c r="AG3911" s="20"/>
      <c r="AH3911" s="20"/>
    </row>
    <row r="3912" spans="1:34" s="1" customFormat="1">
      <c r="A3912" s="87"/>
      <c r="B3912" s="87"/>
      <c r="C3912" s="361"/>
      <c r="D3912" s="87"/>
      <c r="E3912" s="361"/>
      <c r="F3912" s="87"/>
      <c r="G3912" s="87"/>
      <c r="H3912" s="87"/>
      <c r="I3912" s="16"/>
      <c r="J3912" s="16"/>
      <c r="K3912" s="32"/>
      <c r="L3912" s="16"/>
      <c r="M3912" s="16"/>
      <c r="N3912" s="16"/>
      <c r="AA3912" s="20"/>
      <c r="AB3912" s="20"/>
      <c r="AC3912" s="20"/>
      <c r="AD3912" s="20"/>
      <c r="AE3912" s="20"/>
      <c r="AF3912" s="20"/>
      <c r="AG3912" s="20"/>
      <c r="AH3912" s="20"/>
    </row>
    <row r="3913" spans="1:34" s="1" customFormat="1">
      <c r="A3913" s="87"/>
      <c r="B3913" s="87"/>
      <c r="C3913" s="361"/>
      <c r="D3913" s="87"/>
      <c r="E3913" s="361"/>
      <c r="F3913" s="87"/>
      <c r="G3913" s="87"/>
      <c r="H3913" s="87"/>
      <c r="I3913" s="16"/>
      <c r="J3913" s="16"/>
      <c r="K3913" s="32"/>
      <c r="L3913" s="16"/>
      <c r="M3913" s="16"/>
      <c r="N3913" s="16"/>
      <c r="AA3913" s="20"/>
      <c r="AB3913" s="20"/>
      <c r="AC3913" s="20"/>
      <c r="AD3913" s="20"/>
      <c r="AE3913" s="20"/>
      <c r="AF3913" s="20"/>
      <c r="AG3913" s="20"/>
      <c r="AH3913" s="20"/>
    </row>
    <row r="3914" spans="1:34" s="1" customFormat="1">
      <c r="A3914" s="87"/>
      <c r="B3914" s="87"/>
      <c r="C3914" s="361"/>
      <c r="D3914" s="87"/>
      <c r="E3914" s="361"/>
      <c r="F3914" s="87"/>
      <c r="G3914" s="87"/>
      <c r="H3914" s="87"/>
      <c r="I3914" s="16"/>
      <c r="J3914" s="16"/>
      <c r="K3914" s="32"/>
      <c r="L3914" s="16"/>
      <c r="M3914" s="16"/>
      <c r="N3914" s="16"/>
      <c r="AA3914" s="20"/>
      <c r="AB3914" s="20"/>
      <c r="AC3914" s="20"/>
      <c r="AD3914" s="20"/>
      <c r="AE3914" s="20"/>
      <c r="AF3914" s="20"/>
      <c r="AG3914" s="20"/>
      <c r="AH3914" s="20"/>
    </row>
    <row r="3915" spans="1:34" s="1" customFormat="1">
      <c r="A3915" s="87"/>
      <c r="B3915" s="87"/>
      <c r="C3915" s="361"/>
      <c r="D3915" s="87"/>
      <c r="E3915" s="361"/>
      <c r="F3915" s="87"/>
      <c r="G3915" s="87"/>
      <c r="H3915" s="87"/>
      <c r="I3915" s="16"/>
      <c r="J3915" s="16"/>
      <c r="K3915" s="32"/>
      <c r="L3915" s="16"/>
      <c r="M3915" s="16"/>
      <c r="N3915" s="16"/>
      <c r="AA3915" s="20"/>
      <c r="AB3915" s="20"/>
      <c r="AC3915" s="20"/>
      <c r="AD3915" s="20"/>
      <c r="AE3915" s="20"/>
      <c r="AF3915" s="20"/>
      <c r="AG3915" s="20"/>
      <c r="AH3915" s="20"/>
    </row>
    <row r="3916" spans="1:34" s="1" customFormat="1">
      <c r="A3916" s="87"/>
      <c r="B3916" s="87"/>
      <c r="C3916" s="361"/>
      <c r="D3916" s="87"/>
      <c r="E3916" s="361"/>
      <c r="F3916" s="87"/>
      <c r="G3916" s="87"/>
      <c r="H3916" s="87"/>
      <c r="I3916" s="16"/>
      <c r="J3916" s="16"/>
      <c r="K3916" s="32"/>
      <c r="L3916" s="16"/>
      <c r="M3916" s="16"/>
      <c r="N3916" s="16"/>
      <c r="AA3916" s="20"/>
      <c r="AB3916" s="20"/>
      <c r="AC3916" s="20"/>
      <c r="AD3916" s="20"/>
      <c r="AE3916" s="20"/>
      <c r="AF3916" s="20"/>
      <c r="AG3916" s="20"/>
      <c r="AH3916" s="20"/>
    </row>
    <row r="3917" spans="1:34" s="1" customFormat="1">
      <c r="A3917" s="87"/>
      <c r="B3917" s="87"/>
      <c r="C3917" s="361"/>
      <c r="D3917" s="87"/>
      <c r="E3917" s="361"/>
      <c r="F3917" s="87"/>
      <c r="G3917" s="87"/>
      <c r="H3917" s="87"/>
      <c r="I3917" s="16"/>
      <c r="J3917" s="16"/>
      <c r="K3917" s="32"/>
      <c r="L3917" s="16"/>
      <c r="M3917" s="16"/>
      <c r="N3917" s="16"/>
      <c r="AA3917" s="20"/>
      <c r="AB3917" s="20"/>
      <c r="AC3917" s="20"/>
      <c r="AD3917" s="20"/>
      <c r="AE3917" s="20"/>
      <c r="AF3917" s="20"/>
      <c r="AG3917" s="20"/>
      <c r="AH3917" s="20"/>
    </row>
    <row r="3918" spans="1:34" s="1" customFormat="1">
      <c r="A3918" s="87"/>
      <c r="B3918" s="87"/>
      <c r="C3918" s="361"/>
      <c r="D3918" s="87"/>
      <c r="E3918" s="361"/>
      <c r="F3918" s="87"/>
      <c r="G3918" s="87"/>
      <c r="H3918" s="87"/>
      <c r="I3918" s="16"/>
      <c r="J3918" s="16"/>
      <c r="K3918" s="32"/>
      <c r="L3918" s="16"/>
      <c r="M3918" s="16"/>
      <c r="N3918" s="16"/>
      <c r="AA3918" s="20"/>
      <c r="AB3918" s="20"/>
      <c r="AC3918" s="20"/>
      <c r="AD3918" s="20"/>
      <c r="AE3918" s="20"/>
      <c r="AF3918" s="20"/>
      <c r="AG3918" s="20"/>
      <c r="AH3918" s="20"/>
    </row>
    <row r="3919" spans="1:34" s="1" customFormat="1">
      <c r="A3919" s="87"/>
      <c r="B3919" s="87"/>
      <c r="C3919" s="361"/>
      <c r="D3919" s="87"/>
      <c r="E3919" s="361"/>
      <c r="F3919" s="87"/>
      <c r="G3919" s="87"/>
      <c r="H3919" s="87"/>
      <c r="I3919" s="16"/>
      <c r="J3919" s="16"/>
      <c r="K3919" s="32"/>
      <c r="L3919" s="16"/>
      <c r="M3919" s="16"/>
      <c r="N3919" s="16"/>
      <c r="AA3919" s="20"/>
      <c r="AB3919" s="20"/>
      <c r="AC3919" s="20"/>
      <c r="AD3919" s="20"/>
      <c r="AE3919" s="20"/>
      <c r="AF3919" s="20"/>
      <c r="AG3919" s="20"/>
      <c r="AH3919" s="20"/>
    </row>
    <row r="3920" spans="1:34" s="1" customFormat="1">
      <c r="A3920" s="87"/>
      <c r="B3920" s="87"/>
      <c r="C3920" s="361"/>
      <c r="D3920" s="87"/>
      <c r="E3920" s="361"/>
      <c r="F3920" s="87"/>
      <c r="G3920" s="87"/>
      <c r="H3920" s="87"/>
      <c r="I3920" s="16"/>
      <c r="J3920" s="16"/>
      <c r="K3920" s="32"/>
      <c r="L3920" s="16"/>
      <c r="M3920" s="16"/>
      <c r="N3920" s="16"/>
      <c r="AA3920" s="20"/>
      <c r="AB3920" s="20"/>
      <c r="AC3920" s="20"/>
      <c r="AD3920" s="20"/>
      <c r="AE3920" s="20"/>
      <c r="AF3920" s="20"/>
      <c r="AG3920" s="20"/>
      <c r="AH3920" s="20"/>
    </row>
    <row r="3921" spans="1:34" s="1" customFormat="1">
      <c r="A3921" s="87"/>
      <c r="B3921" s="87"/>
      <c r="C3921" s="361"/>
      <c r="D3921" s="87"/>
      <c r="E3921" s="361"/>
      <c r="F3921" s="87"/>
      <c r="G3921" s="87"/>
      <c r="H3921" s="87"/>
      <c r="I3921" s="16"/>
      <c r="J3921" s="16"/>
      <c r="K3921" s="32"/>
      <c r="L3921" s="16"/>
      <c r="M3921" s="16"/>
      <c r="N3921" s="16"/>
      <c r="AA3921" s="20"/>
      <c r="AB3921" s="20"/>
      <c r="AC3921" s="20"/>
      <c r="AD3921" s="20"/>
      <c r="AE3921" s="20"/>
      <c r="AF3921" s="20"/>
      <c r="AG3921" s="20"/>
      <c r="AH3921" s="20"/>
    </row>
    <row r="3922" spans="1:34" s="1" customFormat="1">
      <c r="A3922" s="87"/>
      <c r="B3922" s="87"/>
      <c r="C3922" s="361"/>
      <c r="D3922" s="87"/>
      <c r="E3922" s="361"/>
      <c r="F3922" s="87"/>
      <c r="G3922" s="87"/>
      <c r="H3922" s="87"/>
      <c r="I3922" s="16"/>
      <c r="J3922" s="16"/>
      <c r="K3922" s="32"/>
      <c r="L3922" s="16"/>
      <c r="M3922" s="16"/>
      <c r="N3922" s="16"/>
      <c r="AA3922" s="20"/>
      <c r="AB3922" s="20"/>
      <c r="AC3922" s="20"/>
      <c r="AD3922" s="20"/>
      <c r="AE3922" s="20"/>
      <c r="AF3922" s="20"/>
      <c r="AG3922" s="20"/>
      <c r="AH3922" s="20"/>
    </row>
    <row r="3923" spans="1:34" s="1" customFormat="1">
      <c r="A3923" s="87"/>
      <c r="B3923" s="87"/>
      <c r="C3923" s="361"/>
      <c r="D3923" s="87"/>
      <c r="E3923" s="361"/>
      <c r="F3923" s="87"/>
      <c r="G3923" s="87"/>
      <c r="H3923" s="87"/>
      <c r="I3923" s="16"/>
      <c r="J3923" s="16"/>
      <c r="K3923" s="32"/>
      <c r="L3923" s="16"/>
      <c r="M3923" s="16"/>
      <c r="N3923" s="16"/>
      <c r="AA3923" s="20"/>
      <c r="AB3923" s="20"/>
      <c r="AC3923" s="20"/>
      <c r="AD3923" s="20"/>
      <c r="AE3923" s="20"/>
      <c r="AF3923" s="20"/>
      <c r="AG3923" s="20"/>
      <c r="AH3923" s="20"/>
    </row>
    <row r="3924" spans="1:34" s="1" customFormat="1">
      <c r="A3924" s="87"/>
      <c r="B3924" s="87"/>
      <c r="C3924" s="361"/>
      <c r="D3924" s="87"/>
      <c r="E3924" s="361"/>
      <c r="F3924" s="87"/>
      <c r="G3924" s="87"/>
      <c r="H3924" s="87"/>
      <c r="I3924" s="16"/>
      <c r="J3924" s="16"/>
      <c r="K3924" s="32"/>
      <c r="L3924" s="16"/>
      <c r="M3924" s="16"/>
      <c r="N3924" s="16"/>
      <c r="AA3924" s="20"/>
      <c r="AB3924" s="20"/>
      <c r="AC3924" s="20"/>
      <c r="AD3924" s="20"/>
      <c r="AE3924" s="20"/>
      <c r="AF3924" s="20"/>
      <c r="AG3924" s="20"/>
      <c r="AH3924" s="20"/>
    </row>
    <row r="3925" spans="1:34" s="1" customFormat="1">
      <c r="A3925" s="87"/>
      <c r="B3925" s="87"/>
      <c r="C3925" s="361"/>
      <c r="D3925" s="87"/>
      <c r="E3925" s="361"/>
      <c r="F3925" s="87"/>
      <c r="G3925" s="87"/>
      <c r="H3925" s="87"/>
      <c r="I3925" s="16"/>
      <c r="J3925" s="16"/>
      <c r="K3925" s="32"/>
      <c r="L3925" s="16"/>
      <c r="M3925" s="16"/>
      <c r="N3925" s="16"/>
      <c r="AA3925" s="20"/>
      <c r="AB3925" s="20"/>
      <c r="AC3925" s="20"/>
      <c r="AD3925" s="20"/>
      <c r="AE3925" s="20"/>
      <c r="AF3925" s="20"/>
      <c r="AG3925" s="20"/>
      <c r="AH3925" s="20"/>
    </row>
    <row r="3926" spans="1:34" s="1" customFormat="1">
      <c r="A3926" s="87"/>
      <c r="B3926" s="87"/>
      <c r="C3926" s="361"/>
      <c r="D3926" s="87"/>
      <c r="E3926" s="361"/>
      <c r="F3926" s="87"/>
      <c r="G3926" s="87"/>
      <c r="H3926" s="87"/>
      <c r="I3926" s="16"/>
      <c r="J3926" s="16"/>
      <c r="K3926" s="32"/>
      <c r="L3926" s="16"/>
      <c r="M3926" s="16"/>
      <c r="N3926" s="16"/>
      <c r="AA3926" s="20"/>
      <c r="AB3926" s="20"/>
      <c r="AC3926" s="20"/>
      <c r="AD3926" s="20"/>
      <c r="AE3926" s="20"/>
      <c r="AF3926" s="20"/>
      <c r="AG3926" s="20"/>
      <c r="AH3926" s="20"/>
    </row>
    <row r="3927" spans="1:34" s="1" customFormat="1">
      <c r="A3927" s="87"/>
      <c r="B3927" s="87"/>
      <c r="C3927" s="361"/>
      <c r="D3927" s="87"/>
      <c r="E3927" s="361"/>
      <c r="F3927" s="87"/>
      <c r="G3927" s="87"/>
      <c r="H3927" s="87"/>
      <c r="I3927" s="16"/>
      <c r="J3927" s="16"/>
      <c r="K3927" s="32"/>
      <c r="L3927" s="16"/>
      <c r="M3927" s="16"/>
      <c r="N3927" s="16"/>
      <c r="AA3927" s="20"/>
      <c r="AB3927" s="20"/>
      <c r="AC3927" s="20"/>
      <c r="AD3927" s="20"/>
      <c r="AE3927" s="20"/>
      <c r="AF3927" s="20"/>
      <c r="AG3927" s="20"/>
      <c r="AH3927" s="20"/>
    </row>
    <row r="3928" spans="1:34" s="1" customFormat="1">
      <c r="A3928" s="87"/>
      <c r="B3928" s="87"/>
      <c r="C3928" s="361"/>
      <c r="D3928" s="87"/>
      <c r="E3928" s="361"/>
      <c r="F3928" s="87"/>
      <c r="G3928" s="87"/>
      <c r="H3928" s="87"/>
      <c r="I3928" s="16"/>
      <c r="J3928" s="16"/>
      <c r="K3928" s="32"/>
      <c r="L3928" s="16"/>
      <c r="M3928" s="16"/>
      <c r="N3928" s="16"/>
      <c r="AA3928" s="20"/>
      <c r="AB3928" s="20"/>
      <c r="AC3928" s="20"/>
      <c r="AD3928" s="20"/>
      <c r="AE3928" s="20"/>
      <c r="AF3928" s="20"/>
      <c r="AG3928" s="20"/>
      <c r="AH3928" s="20"/>
    </row>
    <row r="3929" spans="1:34" s="1" customFormat="1">
      <c r="A3929" s="87"/>
      <c r="B3929" s="87"/>
      <c r="C3929" s="361"/>
      <c r="D3929" s="87"/>
      <c r="E3929" s="361"/>
      <c r="F3929" s="87"/>
      <c r="G3929" s="87"/>
      <c r="H3929" s="87"/>
      <c r="I3929" s="16"/>
      <c r="J3929" s="16"/>
      <c r="K3929" s="32"/>
      <c r="L3929" s="16"/>
      <c r="M3929" s="16"/>
      <c r="N3929" s="16"/>
      <c r="AA3929" s="20"/>
      <c r="AB3929" s="20"/>
      <c r="AC3929" s="20"/>
      <c r="AD3929" s="20"/>
      <c r="AE3929" s="20"/>
      <c r="AF3929" s="20"/>
      <c r="AG3929" s="20"/>
      <c r="AH3929" s="20"/>
    </row>
    <row r="3930" spans="1:34" s="1" customFormat="1">
      <c r="A3930" s="87"/>
      <c r="B3930" s="87"/>
      <c r="C3930" s="361"/>
      <c r="D3930" s="87"/>
      <c r="E3930" s="361"/>
      <c r="F3930" s="87"/>
      <c r="G3930" s="87"/>
      <c r="H3930" s="87"/>
      <c r="I3930" s="16"/>
      <c r="J3930" s="16"/>
      <c r="K3930" s="32"/>
      <c r="L3930" s="16"/>
      <c r="M3930" s="16"/>
      <c r="N3930" s="16"/>
      <c r="AA3930" s="20"/>
      <c r="AB3930" s="20"/>
      <c r="AC3930" s="20"/>
      <c r="AD3930" s="20"/>
      <c r="AE3930" s="20"/>
      <c r="AF3930" s="20"/>
      <c r="AG3930" s="20"/>
      <c r="AH3930" s="20"/>
    </row>
    <row r="3931" spans="1:34" s="1" customFormat="1">
      <c r="A3931" s="87"/>
      <c r="B3931" s="87"/>
      <c r="C3931" s="361"/>
      <c r="D3931" s="87"/>
      <c r="E3931" s="361"/>
      <c r="F3931" s="87"/>
      <c r="G3931" s="87"/>
      <c r="H3931" s="87"/>
      <c r="I3931" s="16"/>
      <c r="J3931" s="16"/>
      <c r="K3931" s="32"/>
      <c r="L3931" s="16"/>
      <c r="M3931" s="16"/>
      <c r="N3931" s="16"/>
      <c r="AA3931" s="20"/>
      <c r="AB3931" s="20"/>
      <c r="AC3931" s="20"/>
      <c r="AD3931" s="20"/>
      <c r="AE3931" s="20"/>
      <c r="AF3931" s="20"/>
      <c r="AG3931" s="20"/>
      <c r="AH3931" s="20"/>
    </row>
    <row r="3932" spans="1:34" s="1" customFormat="1">
      <c r="A3932" s="87"/>
      <c r="B3932" s="87"/>
      <c r="C3932" s="361"/>
      <c r="D3932" s="87"/>
      <c r="E3932" s="361"/>
      <c r="F3932" s="87"/>
      <c r="G3932" s="87"/>
      <c r="H3932" s="87"/>
      <c r="I3932" s="16"/>
      <c r="J3932" s="16"/>
      <c r="K3932" s="32"/>
      <c r="L3932" s="16"/>
      <c r="M3932" s="16"/>
      <c r="N3932" s="16"/>
      <c r="AA3932" s="20"/>
      <c r="AB3932" s="20"/>
      <c r="AC3932" s="20"/>
      <c r="AD3932" s="20"/>
      <c r="AE3932" s="20"/>
      <c r="AF3932" s="20"/>
      <c r="AG3932" s="20"/>
      <c r="AH3932" s="20"/>
    </row>
    <row r="3933" spans="1:34" s="1" customFormat="1">
      <c r="A3933" s="87"/>
      <c r="B3933" s="87"/>
      <c r="C3933" s="361"/>
      <c r="D3933" s="87"/>
      <c r="E3933" s="361"/>
      <c r="F3933" s="87"/>
      <c r="G3933" s="87"/>
      <c r="H3933" s="87"/>
      <c r="I3933" s="16"/>
      <c r="J3933" s="16"/>
      <c r="K3933" s="32"/>
      <c r="L3933" s="16"/>
      <c r="M3933" s="16"/>
      <c r="N3933" s="16"/>
      <c r="AA3933" s="20"/>
      <c r="AB3933" s="20"/>
      <c r="AC3933" s="20"/>
      <c r="AD3933" s="20"/>
      <c r="AE3933" s="20"/>
      <c r="AF3933" s="20"/>
      <c r="AG3933" s="20"/>
      <c r="AH3933" s="20"/>
    </row>
    <row r="3934" spans="1:34" s="1" customFormat="1">
      <c r="A3934" s="87"/>
      <c r="B3934" s="87"/>
      <c r="C3934" s="361"/>
      <c r="D3934" s="87"/>
      <c r="E3934" s="361"/>
      <c r="F3934" s="87"/>
      <c r="G3934" s="87"/>
      <c r="H3934" s="87"/>
      <c r="I3934" s="16"/>
      <c r="J3934" s="16"/>
      <c r="K3934" s="32"/>
      <c r="L3934" s="16"/>
      <c r="M3934" s="16"/>
      <c r="N3934" s="16"/>
      <c r="AA3934" s="20"/>
      <c r="AB3934" s="20"/>
      <c r="AC3934" s="20"/>
      <c r="AD3934" s="20"/>
      <c r="AE3934" s="20"/>
      <c r="AF3934" s="20"/>
      <c r="AG3934" s="20"/>
      <c r="AH3934" s="20"/>
    </row>
    <row r="3935" spans="1:34" s="1" customFormat="1">
      <c r="A3935" s="87"/>
      <c r="B3935" s="87"/>
      <c r="C3935" s="361"/>
      <c r="D3935" s="87"/>
      <c r="E3935" s="361"/>
      <c r="F3935" s="87"/>
      <c r="G3935" s="87"/>
      <c r="H3935" s="87"/>
      <c r="I3935" s="16"/>
      <c r="J3935" s="16"/>
      <c r="K3935" s="32"/>
      <c r="L3935" s="16"/>
      <c r="M3935" s="16"/>
      <c r="N3935" s="16"/>
      <c r="AA3935" s="20"/>
      <c r="AB3935" s="20"/>
      <c r="AC3935" s="20"/>
      <c r="AD3935" s="20"/>
      <c r="AE3935" s="20"/>
      <c r="AF3935" s="20"/>
      <c r="AG3935" s="20"/>
      <c r="AH3935" s="20"/>
    </row>
    <row r="3936" spans="1:34" s="1" customFormat="1">
      <c r="A3936" s="87"/>
      <c r="B3936" s="87"/>
      <c r="C3936" s="361"/>
      <c r="D3936" s="87"/>
      <c r="E3936" s="361"/>
      <c r="F3936" s="87"/>
      <c r="G3936" s="87"/>
      <c r="H3936" s="87"/>
      <c r="I3936" s="16"/>
      <c r="J3936" s="16"/>
      <c r="K3936" s="32"/>
      <c r="L3936" s="16"/>
      <c r="M3936" s="16"/>
      <c r="N3936" s="16"/>
      <c r="AA3936" s="20"/>
      <c r="AB3936" s="20"/>
      <c r="AC3936" s="20"/>
      <c r="AD3936" s="20"/>
      <c r="AE3936" s="20"/>
      <c r="AF3936" s="20"/>
      <c r="AG3936" s="20"/>
      <c r="AH3936" s="20"/>
    </row>
    <row r="3937" spans="1:34" s="1" customFormat="1">
      <c r="A3937" s="87"/>
      <c r="B3937" s="87"/>
      <c r="C3937" s="361"/>
      <c r="D3937" s="87"/>
      <c r="E3937" s="361"/>
      <c r="F3937" s="87"/>
      <c r="G3937" s="87"/>
      <c r="H3937" s="87"/>
      <c r="I3937" s="16"/>
      <c r="J3937" s="16"/>
      <c r="K3937" s="32"/>
      <c r="L3937" s="16"/>
      <c r="M3937" s="16"/>
      <c r="N3937" s="16"/>
      <c r="AA3937" s="20"/>
      <c r="AB3937" s="20"/>
      <c r="AC3937" s="20"/>
      <c r="AD3937" s="20"/>
      <c r="AE3937" s="20"/>
      <c r="AF3937" s="20"/>
      <c r="AG3937" s="20"/>
      <c r="AH3937" s="20"/>
    </row>
    <row r="3938" spans="1:34" s="1" customFormat="1">
      <c r="A3938" s="87"/>
      <c r="B3938" s="87"/>
      <c r="C3938" s="361"/>
      <c r="D3938" s="87"/>
      <c r="E3938" s="361"/>
      <c r="F3938" s="87"/>
      <c r="G3938" s="87"/>
      <c r="H3938" s="87"/>
      <c r="I3938" s="16"/>
      <c r="J3938" s="16"/>
      <c r="K3938" s="32"/>
      <c r="L3938" s="16"/>
      <c r="M3938" s="16"/>
      <c r="N3938" s="16"/>
      <c r="AA3938" s="20"/>
      <c r="AB3938" s="20"/>
      <c r="AC3938" s="20"/>
      <c r="AD3938" s="20"/>
      <c r="AE3938" s="20"/>
      <c r="AF3938" s="20"/>
      <c r="AG3938" s="20"/>
      <c r="AH3938" s="20"/>
    </row>
    <row r="3939" spans="1:34" s="1" customFormat="1">
      <c r="A3939" s="87"/>
      <c r="B3939" s="87"/>
      <c r="C3939" s="361"/>
      <c r="D3939" s="87"/>
      <c r="E3939" s="361"/>
      <c r="F3939" s="87"/>
      <c r="G3939" s="87"/>
      <c r="H3939" s="87"/>
      <c r="I3939" s="16"/>
      <c r="J3939" s="16"/>
      <c r="K3939" s="32"/>
      <c r="L3939" s="16"/>
      <c r="M3939" s="16"/>
      <c r="N3939" s="16"/>
      <c r="AA3939" s="20"/>
      <c r="AB3939" s="20"/>
      <c r="AC3939" s="20"/>
      <c r="AD3939" s="20"/>
      <c r="AE3939" s="20"/>
      <c r="AF3939" s="20"/>
      <c r="AG3939" s="20"/>
      <c r="AH3939" s="20"/>
    </row>
    <row r="3940" spans="1:34" s="1" customFormat="1">
      <c r="A3940" s="87"/>
      <c r="B3940" s="87"/>
      <c r="C3940" s="361"/>
      <c r="D3940" s="87"/>
      <c r="E3940" s="361"/>
      <c r="F3940" s="87"/>
      <c r="G3940" s="87"/>
      <c r="H3940" s="87"/>
      <c r="I3940" s="16"/>
      <c r="J3940" s="16"/>
      <c r="K3940" s="32"/>
      <c r="L3940" s="16"/>
      <c r="M3940" s="16"/>
      <c r="N3940" s="16"/>
      <c r="AA3940" s="20"/>
      <c r="AB3940" s="20"/>
      <c r="AC3940" s="20"/>
      <c r="AD3940" s="20"/>
      <c r="AE3940" s="20"/>
      <c r="AF3940" s="20"/>
      <c r="AG3940" s="20"/>
      <c r="AH3940" s="20"/>
    </row>
    <row r="3941" spans="1:34" s="1" customFormat="1">
      <c r="A3941" s="87"/>
      <c r="B3941" s="87"/>
      <c r="C3941" s="361"/>
      <c r="D3941" s="87"/>
      <c r="E3941" s="361"/>
      <c r="F3941" s="87"/>
      <c r="G3941" s="87"/>
      <c r="H3941" s="87"/>
      <c r="I3941" s="16"/>
      <c r="J3941" s="16"/>
      <c r="K3941" s="32"/>
      <c r="L3941" s="16"/>
      <c r="M3941" s="16"/>
      <c r="N3941" s="16"/>
      <c r="AA3941" s="20"/>
      <c r="AB3941" s="20"/>
      <c r="AC3941" s="20"/>
      <c r="AD3941" s="20"/>
      <c r="AE3941" s="20"/>
      <c r="AF3941" s="20"/>
      <c r="AG3941" s="20"/>
      <c r="AH3941" s="20"/>
    </row>
    <row r="3942" spans="1:34" s="1" customFormat="1">
      <c r="A3942" s="87"/>
      <c r="B3942" s="87"/>
      <c r="C3942" s="361"/>
      <c r="D3942" s="87"/>
      <c r="E3942" s="361"/>
      <c r="F3942" s="87"/>
      <c r="G3942" s="87"/>
      <c r="H3942" s="87"/>
      <c r="I3942" s="16"/>
      <c r="J3942" s="16"/>
      <c r="K3942" s="32"/>
      <c r="L3942" s="16"/>
      <c r="M3942" s="16"/>
      <c r="N3942" s="16"/>
      <c r="AA3942" s="20"/>
      <c r="AB3942" s="20"/>
      <c r="AC3942" s="20"/>
      <c r="AD3942" s="20"/>
      <c r="AE3942" s="20"/>
      <c r="AF3942" s="20"/>
      <c r="AG3942" s="20"/>
      <c r="AH3942" s="20"/>
    </row>
    <row r="3943" spans="1:34" s="1" customFormat="1">
      <c r="A3943" s="87"/>
      <c r="B3943" s="87"/>
      <c r="C3943" s="361"/>
      <c r="D3943" s="87"/>
      <c r="E3943" s="361"/>
      <c r="F3943" s="87"/>
      <c r="G3943" s="87"/>
      <c r="H3943" s="87"/>
      <c r="I3943" s="16"/>
      <c r="J3943" s="16"/>
      <c r="K3943" s="32"/>
      <c r="L3943" s="16"/>
      <c r="M3943" s="16"/>
      <c r="N3943" s="16"/>
      <c r="AA3943" s="20"/>
      <c r="AB3943" s="20"/>
      <c r="AC3943" s="20"/>
      <c r="AD3943" s="20"/>
      <c r="AE3943" s="20"/>
      <c r="AF3943" s="20"/>
      <c r="AG3943" s="20"/>
      <c r="AH3943" s="20"/>
    </row>
    <row r="3944" spans="1:34" s="1" customFormat="1">
      <c r="A3944" s="87"/>
      <c r="B3944" s="87"/>
      <c r="C3944" s="361"/>
      <c r="D3944" s="87"/>
      <c r="E3944" s="361"/>
      <c r="F3944" s="87"/>
      <c r="G3944" s="87"/>
      <c r="H3944" s="87"/>
      <c r="I3944" s="16"/>
      <c r="J3944" s="16"/>
      <c r="K3944" s="32"/>
      <c r="L3944" s="16"/>
      <c r="M3944" s="16"/>
      <c r="N3944" s="16"/>
      <c r="AA3944" s="20"/>
      <c r="AB3944" s="20"/>
      <c r="AC3944" s="20"/>
      <c r="AD3944" s="20"/>
      <c r="AE3944" s="20"/>
      <c r="AF3944" s="20"/>
      <c r="AG3944" s="20"/>
      <c r="AH3944" s="20"/>
    </row>
    <row r="3945" spans="1:34" s="1" customFormat="1">
      <c r="A3945" s="87"/>
      <c r="B3945" s="87"/>
      <c r="C3945" s="361"/>
      <c r="D3945" s="87"/>
      <c r="E3945" s="361"/>
      <c r="F3945" s="87"/>
      <c r="G3945" s="87"/>
      <c r="H3945" s="87"/>
      <c r="I3945" s="16"/>
      <c r="J3945" s="16"/>
      <c r="K3945" s="32"/>
      <c r="L3945" s="16"/>
      <c r="M3945" s="16"/>
      <c r="N3945" s="16"/>
      <c r="AA3945" s="20"/>
      <c r="AB3945" s="20"/>
      <c r="AC3945" s="20"/>
      <c r="AD3945" s="20"/>
      <c r="AE3945" s="20"/>
      <c r="AF3945" s="20"/>
      <c r="AG3945" s="20"/>
      <c r="AH3945" s="20"/>
    </row>
    <row r="3946" spans="1:34" s="1" customFormat="1">
      <c r="A3946" s="87"/>
      <c r="B3946" s="87"/>
      <c r="C3946" s="361"/>
      <c r="D3946" s="87"/>
      <c r="E3946" s="361"/>
      <c r="F3946" s="87"/>
      <c r="G3946" s="87"/>
      <c r="H3946" s="87"/>
      <c r="I3946" s="16"/>
      <c r="J3946" s="16"/>
      <c r="K3946" s="32"/>
      <c r="L3946" s="16"/>
      <c r="M3946" s="16"/>
      <c r="N3946" s="16"/>
      <c r="AA3946" s="20"/>
      <c r="AB3946" s="20"/>
      <c r="AC3946" s="20"/>
      <c r="AD3946" s="20"/>
      <c r="AE3946" s="20"/>
      <c r="AF3946" s="20"/>
      <c r="AG3946" s="20"/>
      <c r="AH3946" s="20"/>
    </row>
    <row r="3947" spans="1:34" s="1" customFormat="1">
      <c r="A3947" s="87"/>
      <c r="B3947" s="87"/>
      <c r="C3947" s="361"/>
      <c r="D3947" s="87"/>
      <c r="E3947" s="361"/>
      <c r="F3947" s="87"/>
      <c r="G3947" s="87"/>
      <c r="H3947" s="87"/>
      <c r="I3947" s="16"/>
      <c r="J3947" s="16"/>
      <c r="K3947" s="32"/>
      <c r="L3947" s="16"/>
      <c r="M3947" s="16"/>
      <c r="N3947" s="16"/>
      <c r="AA3947" s="20"/>
      <c r="AB3947" s="20"/>
      <c r="AC3947" s="20"/>
      <c r="AD3947" s="20"/>
      <c r="AE3947" s="20"/>
      <c r="AF3947" s="20"/>
      <c r="AG3947" s="20"/>
      <c r="AH3947" s="20"/>
    </row>
    <row r="3948" spans="1:34" s="1" customFormat="1">
      <c r="A3948" s="87"/>
      <c r="B3948" s="87"/>
      <c r="C3948" s="361"/>
      <c r="D3948" s="87"/>
      <c r="E3948" s="361"/>
      <c r="F3948" s="87"/>
      <c r="G3948" s="87"/>
      <c r="H3948" s="87"/>
      <c r="I3948" s="16"/>
      <c r="J3948" s="16"/>
      <c r="K3948" s="32"/>
      <c r="L3948" s="16"/>
      <c r="M3948" s="16"/>
      <c r="N3948" s="16"/>
      <c r="AA3948" s="20"/>
      <c r="AB3948" s="20"/>
      <c r="AC3948" s="20"/>
      <c r="AD3948" s="20"/>
      <c r="AE3948" s="20"/>
      <c r="AF3948" s="20"/>
      <c r="AG3948" s="20"/>
      <c r="AH3948" s="20"/>
    </row>
    <row r="3949" spans="1:34" s="1" customFormat="1">
      <c r="A3949" s="87"/>
      <c r="B3949" s="87"/>
      <c r="C3949" s="361"/>
      <c r="D3949" s="87"/>
      <c r="E3949" s="361"/>
      <c r="F3949" s="87"/>
      <c r="G3949" s="87"/>
      <c r="H3949" s="87"/>
      <c r="I3949" s="16"/>
      <c r="J3949" s="16"/>
      <c r="K3949" s="32"/>
      <c r="L3949" s="16"/>
      <c r="M3949" s="16"/>
      <c r="N3949" s="16"/>
      <c r="AA3949" s="20"/>
      <c r="AB3949" s="20"/>
      <c r="AC3949" s="20"/>
      <c r="AD3949" s="20"/>
      <c r="AE3949" s="20"/>
      <c r="AF3949" s="20"/>
      <c r="AG3949" s="20"/>
      <c r="AH3949" s="20"/>
    </row>
    <row r="3950" spans="1:34" s="1" customFormat="1">
      <c r="A3950" s="87"/>
      <c r="B3950" s="87"/>
      <c r="C3950" s="361"/>
      <c r="D3950" s="87"/>
      <c r="E3950" s="361"/>
      <c r="F3950" s="87"/>
      <c r="G3950" s="87"/>
      <c r="H3950" s="87"/>
      <c r="I3950" s="16"/>
      <c r="J3950" s="16"/>
      <c r="K3950" s="32"/>
      <c r="L3950" s="16"/>
      <c r="M3950" s="16"/>
      <c r="N3950" s="16"/>
      <c r="AA3950" s="20"/>
      <c r="AB3950" s="20"/>
      <c r="AC3950" s="20"/>
      <c r="AD3950" s="20"/>
      <c r="AE3950" s="20"/>
      <c r="AF3950" s="20"/>
      <c r="AG3950" s="20"/>
      <c r="AH3950" s="20"/>
    </row>
    <row r="3951" spans="1:34" s="1" customFormat="1">
      <c r="A3951" s="87"/>
      <c r="B3951" s="87"/>
      <c r="C3951" s="361"/>
      <c r="D3951" s="87"/>
      <c r="E3951" s="361"/>
      <c r="F3951" s="87"/>
      <c r="G3951" s="87"/>
      <c r="H3951" s="87"/>
      <c r="I3951" s="16"/>
      <c r="J3951" s="16"/>
      <c r="K3951" s="32"/>
      <c r="L3951" s="16"/>
      <c r="M3951" s="16"/>
      <c r="N3951" s="16"/>
      <c r="AA3951" s="20"/>
      <c r="AB3951" s="20"/>
      <c r="AC3951" s="20"/>
      <c r="AD3951" s="20"/>
      <c r="AE3951" s="20"/>
      <c r="AF3951" s="20"/>
      <c r="AG3951" s="20"/>
      <c r="AH3951" s="20"/>
    </row>
    <row r="3952" spans="1:34" s="1" customFormat="1">
      <c r="A3952" s="87"/>
      <c r="B3952" s="87"/>
      <c r="C3952" s="361"/>
      <c r="D3952" s="87"/>
      <c r="E3952" s="361"/>
      <c r="F3952" s="87"/>
      <c r="G3952" s="87"/>
      <c r="H3952" s="87"/>
      <c r="I3952" s="16"/>
      <c r="J3952" s="16"/>
      <c r="K3952" s="32"/>
      <c r="L3952" s="16"/>
      <c r="M3952" s="16"/>
      <c r="N3952" s="16"/>
      <c r="AA3952" s="20"/>
      <c r="AB3952" s="20"/>
      <c r="AC3952" s="20"/>
      <c r="AD3952" s="20"/>
      <c r="AE3952" s="20"/>
      <c r="AF3952" s="20"/>
      <c r="AG3952" s="20"/>
      <c r="AH3952" s="20"/>
    </row>
    <row r="3953" spans="1:34" s="1" customFormat="1">
      <c r="A3953" s="87"/>
      <c r="B3953" s="87"/>
      <c r="C3953" s="361"/>
      <c r="D3953" s="87"/>
      <c r="E3953" s="361"/>
      <c r="F3953" s="87"/>
      <c r="G3953" s="87"/>
      <c r="H3953" s="87"/>
      <c r="I3953" s="16"/>
      <c r="J3953" s="16"/>
      <c r="K3953" s="32"/>
      <c r="L3953" s="16"/>
      <c r="M3953" s="16"/>
      <c r="N3953" s="16"/>
      <c r="AA3953" s="20"/>
      <c r="AB3953" s="20"/>
      <c r="AC3953" s="20"/>
      <c r="AD3953" s="20"/>
      <c r="AE3953" s="20"/>
      <c r="AF3953" s="20"/>
      <c r="AG3953" s="20"/>
      <c r="AH3953" s="20"/>
    </row>
    <row r="3954" spans="1:34" s="1" customFormat="1">
      <c r="A3954" s="87"/>
      <c r="B3954" s="87"/>
      <c r="C3954" s="361"/>
      <c r="D3954" s="87"/>
      <c r="E3954" s="361"/>
      <c r="F3954" s="87"/>
      <c r="G3954" s="87"/>
      <c r="H3954" s="87"/>
      <c r="I3954" s="16"/>
      <c r="J3954" s="16"/>
      <c r="K3954" s="32"/>
      <c r="L3954" s="16"/>
      <c r="M3954" s="16"/>
      <c r="N3954" s="16"/>
      <c r="AA3954" s="20"/>
      <c r="AB3954" s="20"/>
      <c r="AC3954" s="20"/>
      <c r="AD3954" s="20"/>
      <c r="AE3954" s="20"/>
      <c r="AF3954" s="20"/>
      <c r="AG3954" s="20"/>
      <c r="AH3954" s="20"/>
    </row>
    <row r="3955" spans="1:34" s="1" customFormat="1">
      <c r="A3955" s="87"/>
      <c r="B3955" s="87"/>
      <c r="C3955" s="361"/>
      <c r="D3955" s="87"/>
      <c r="E3955" s="361"/>
      <c r="F3955" s="87"/>
      <c r="G3955" s="87"/>
      <c r="H3955" s="87"/>
      <c r="I3955" s="16"/>
      <c r="J3955" s="16"/>
      <c r="K3955" s="32"/>
      <c r="L3955" s="16"/>
      <c r="M3955" s="16"/>
      <c r="N3955" s="16"/>
      <c r="AA3955" s="20"/>
      <c r="AB3955" s="20"/>
      <c r="AC3955" s="20"/>
      <c r="AD3955" s="20"/>
      <c r="AE3955" s="20"/>
      <c r="AF3955" s="20"/>
      <c r="AG3955" s="20"/>
      <c r="AH3955" s="20"/>
    </row>
    <row r="3956" spans="1:34" s="1" customFormat="1">
      <c r="A3956" s="87"/>
      <c r="B3956" s="87"/>
      <c r="C3956" s="361"/>
      <c r="D3956" s="87"/>
      <c r="E3956" s="361"/>
      <c r="F3956" s="87"/>
      <c r="G3956" s="87"/>
      <c r="H3956" s="87"/>
      <c r="I3956" s="16"/>
      <c r="J3956" s="16"/>
      <c r="K3956" s="32"/>
      <c r="L3956" s="16"/>
      <c r="M3956" s="16"/>
      <c r="N3956" s="16"/>
      <c r="AA3956" s="20"/>
      <c r="AB3956" s="20"/>
      <c r="AC3956" s="20"/>
      <c r="AD3956" s="20"/>
      <c r="AE3956" s="20"/>
      <c r="AF3956" s="20"/>
      <c r="AG3956" s="20"/>
      <c r="AH3956" s="20"/>
    </row>
    <row r="3957" spans="1:34" s="1" customFormat="1">
      <c r="A3957" s="87"/>
      <c r="B3957" s="87"/>
      <c r="C3957" s="361"/>
      <c r="D3957" s="87"/>
      <c r="E3957" s="361"/>
      <c r="F3957" s="87"/>
      <c r="G3957" s="87"/>
      <c r="H3957" s="87"/>
      <c r="I3957" s="16"/>
      <c r="J3957" s="16"/>
      <c r="K3957" s="32"/>
      <c r="L3957" s="16"/>
      <c r="M3957" s="16"/>
      <c r="N3957" s="16"/>
      <c r="AA3957" s="20"/>
      <c r="AB3957" s="20"/>
      <c r="AC3957" s="20"/>
      <c r="AD3957" s="20"/>
      <c r="AE3957" s="20"/>
      <c r="AF3957" s="20"/>
      <c r="AG3957" s="20"/>
      <c r="AH3957" s="20"/>
    </row>
    <row r="3958" spans="1:34" s="1" customFormat="1">
      <c r="A3958" s="87"/>
      <c r="B3958" s="87"/>
      <c r="C3958" s="361"/>
      <c r="D3958" s="87"/>
      <c r="E3958" s="361"/>
      <c r="F3958" s="87"/>
      <c r="G3958" s="87"/>
      <c r="H3958" s="87"/>
      <c r="I3958" s="16"/>
      <c r="J3958" s="16"/>
      <c r="K3958" s="32"/>
      <c r="L3958" s="16"/>
      <c r="M3958" s="16"/>
      <c r="N3958" s="16"/>
      <c r="AA3958" s="20"/>
      <c r="AB3958" s="20"/>
      <c r="AC3958" s="20"/>
      <c r="AD3958" s="20"/>
      <c r="AE3958" s="20"/>
      <c r="AF3958" s="20"/>
      <c r="AG3958" s="20"/>
      <c r="AH3958" s="20"/>
    </row>
    <row r="3959" spans="1:34" s="1" customFormat="1">
      <c r="A3959" s="87"/>
      <c r="B3959" s="87"/>
      <c r="C3959" s="361"/>
      <c r="D3959" s="87"/>
      <c r="E3959" s="361"/>
      <c r="F3959" s="87"/>
      <c r="G3959" s="87"/>
      <c r="H3959" s="87"/>
      <c r="I3959" s="16"/>
      <c r="J3959" s="16"/>
      <c r="K3959" s="32"/>
      <c r="L3959" s="16"/>
      <c r="M3959" s="16"/>
      <c r="N3959" s="16"/>
      <c r="AA3959" s="20"/>
      <c r="AB3959" s="20"/>
      <c r="AC3959" s="20"/>
      <c r="AD3959" s="20"/>
      <c r="AE3959" s="20"/>
      <c r="AF3959" s="20"/>
      <c r="AG3959" s="20"/>
      <c r="AH3959" s="20"/>
    </row>
    <row r="3960" spans="1:34" s="1" customFormat="1">
      <c r="A3960" s="87"/>
      <c r="B3960" s="87"/>
      <c r="C3960" s="361"/>
      <c r="D3960" s="87"/>
      <c r="E3960" s="361"/>
      <c r="F3960" s="87"/>
      <c r="G3960" s="87"/>
      <c r="H3960" s="87"/>
      <c r="I3960" s="16"/>
      <c r="J3960" s="16"/>
      <c r="K3960" s="32"/>
      <c r="L3960" s="16"/>
      <c r="M3960" s="16"/>
      <c r="N3960" s="16"/>
      <c r="AA3960" s="20"/>
      <c r="AB3960" s="20"/>
      <c r="AC3960" s="20"/>
      <c r="AD3960" s="20"/>
      <c r="AE3960" s="20"/>
      <c r="AF3960" s="20"/>
      <c r="AG3960" s="20"/>
      <c r="AH3960" s="20"/>
    </row>
    <row r="3961" spans="1:34" s="1" customFormat="1">
      <c r="A3961" s="87"/>
      <c r="B3961" s="87"/>
      <c r="C3961" s="361"/>
      <c r="D3961" s="87"/>
      <c r="E3961" s="361"/>
      <c r="F3961" s="87"/>
      <c r="G3961" s="87"/>
      <c r="H3961" s="87"/>
      <c r="I3961" s="16"/>
      <c r="J3961" s="16"/>
      <c r="K3961" s="32"/>
      <c r="L3961" s="16"/>
      <c r="M3961" s="16"/>
      <c r="N3961" s="16"/>
      <c r="AA3961" s="20"/>
      <c r="AB3961" s="20"/>
      <c r="AC3961" s="20"/>
      <c r="AD3961" s="20"/>
      <c r="AE3961" s="20"/>
      <c r="AF3961" s="20"/>
      <c r="AG3961" s="20"/>
      <c r="AH3961" s="20"/>
    </row>
    <row r="3962" spans="1:34" s="1" customFormat="1">
      <c r="A3962" s="87"/>
      <c r="B3962" s="87"/>
      <c r="C3962" s="361"/>
      <c r="D3962" s="87"/>
      <c r="E3962" s="361"/>
      <c r="F3962" s="87"/>
      <c r="G3962" s="87"/>
      <c r="H3962" s="87"/>
      <c r="I3962" s="16"/>
      <c r="J3962" s="16"/>
      <c r="K3962" s="32"/>
      <c r="L3962" s="16"/>
      <c r="M3962" s="16"/>
      <c r="N3962" s="16"/>
      <c r="AA3962" s="20"/>
      <c r="AB3962" s="20"/>
      <c r="AC3962" s="20"/>
      <c r="AD3962" s="20"/>
      <c r="AE3962" s="20"/>
      <c r="AF3962" s="20"/>
      <c r="AG3962" s="20"/>
      <c r="AH3962" s="20"/>
    </row>
    <row r="3963" spans="1:34" s="1" customFormat="1">
      <c r="A3963" s="87"/>
      <c r="B3963" s="87"/>
      <c r="C3963" s="361"/>
      <c r="D3963" s="87"/>
      <c r="E3963" s="361"/>
      <c r="F3963" s="87"/>
      <c r="G3963" s="87"/>
      <c r="H3963" s="87"/>
      <c r="I3963" s="16"/>
      <c r="J3963" s="16"/>
      <c r="K3963" s="32"/>
      <c r="L3963" s="16"/>
      <c r="M3963" s="16"/>
      <c r="N3963" s="16"/>
      <c r="AA3963" s="20"/>
      <c r="AB3963" s="20"/>
      <c r="AC3963" s="20"/>
      <c r="AD3963" s="20"/>
      <c r="AE3963" s="20"/>
      <c r="AF3963" s="20"/>
      <c r="AG3963" s="20"/>
      <c r="AH3963" s="20"/>
    </row>
    <row r="3964" spans="1:34" s="1" customFormat="1">
      <c r="A3964" s="87"/>
      <c r="B3964" s="87"/>
      <c r="C3964" s="361"/>
      <c r="D3964" s="87"/>
      <c r="E3964" s="361"/>
      <c r="F3964" s="87"/>
      <c r="G3964" s="87"/>
      <c r="H3964" s="87"/>
      <c r="I3964" s="16"/>
      <c r="J3964" s="16"/>
      <c r="K3964" s="32"/>
      <c r="L3964" s="16"/>
      <c r="M3964" s="16"/>
      <c r="N3964" s="16"/>
      <c r="AA3964" s="20"/>
      <c r="AB3964" s="20"/>
      <c r="AC3964" s="20"/>
      <c r="AD3964" s="20"/>
      <c r="AE3964" s="20"/>
      <c r="AF3964" s="20"/>
      <c r="AG3964" s="20"/>
      <c r="AH3964" s="20"/>
    </row>
    <row r="3965" spans="1:34" s="1" customFormat="1">
      <c r="A3965" s="87"/>
      <c r="B3965" s="87"/>
      <c r="C3965" s="361"/>
      <c r="D3965" s="87"/>
      <c r="E3965" s="361"/>
      <c r="F3965" s="87"/>
      <c r="G3965" s="87"/>
      <c r="H3965" s="87"/>
      <c r="I3965" s="16"/>
      <c r="J3965" s="16"/>
      <c r="K3965" s="32"/>
      <c r="L3965" s="16"/>
      <c r="M3965" s="16"/>
      <c r="N3965" s="16"/>
      <c r="AA3965" s="20"/>
      <c r="AB3965" s="20"/>
      <c r="AC3965" s="20"/>
      <c r="AD3965" s="20"/>
      <c r="AE3965" s="20"/>
      <c r="AF3965" s="20"/>
      <c r="AG3965" s="20"/>
      <c r="AH3965" s="20"/>
    </row>
    <row r="3966" spans="1:34" s="1" customFormat="1">
      <c r="A3966" s="87"/>
      <c r="B3966" s="87"/>
      <c r="C3966" s="361"/>
      <c r="D3966" s="87"/>
      <c r="E3966" s="361"/>
      <c r="F3966" s="87"/>
      <c r="G3966" s="87"/>
      <c r="H3966" s="87"/>
      <c r="I3966" s="16"/>
      <c r="J3966" s="16"/>
      <c r="K3966" s="32"/>
      <c r="L3966" s="16"/>
      <c r="M3966" s="16"/>
      <c r="N3966" s="16"/>
      <c r="AA3966" s="20"/>
      <c r="AB3966" s="20"/>
      <c r="AC3966" s="20"/>
      <c r="AD3966" s="20"/>
      <c r="AE3966" s="20"/>
      <c r="AF3966" s="20"/>
      <c r="AG3966" s="20"/>
      <c r="AH3966" s="20"/>
    </row>
    <row r="3967" spans="1:34" s="1" customFormat="1">
      <c r="A3967" s="87"/>
      <c r="B3967" s="87"/>
      <c r="C3967" s="361"/>
      <c r="D3967" s="87"/>
      <c r="E3967" s="361"/>
      <c r="F3967" s="87"/>
      <c r="G3967" s="87"/>
      <c r="H3967" s="87"/>
      <c r="I3967" s="16"/>
      <c r="J3967" s="16"/>
      <c r="K3967" s="32"/>
      <c r="L3967" s="16"/>
      <c r="M3967" s="16"/>
      <c r="N3967" s="16"/>
      <c r="AA3967" s="20"/>
      <c r="AB3967" s="20"/>
      <c r="AC3967" s="20"/>
      <c r="AD3967" s="20"/>
      <c r="AE3967" s="20"/>
      <c r="AF3967" s="20"/>
      <c r="AG3967" s="20"/>
      <c r="AH3967" s="20"/>
    </row>
    <row r="3968" spans="1:34" s="1" customFormat="1">
      <c r="A3968" s="87"/>
      <c r="B3968" s="87"/>
      <c r="C3968" s="361"/>
      <c r="D3968" s="87"/>
      <c r="E3968" s="361"/>
      <c r="F3968" s="87"/>
      <c r="G3968" s="87"/>
      <c r="H3968" s="87"/>
      <c r="I3968" s="16"/>
      <c r="J3968" s="16"/>
      <c r="K3968" s="32"/>
      <c r="L3968" s="16"/>
      <c r="M3968" s="16"/>
      <c r="N3968" s="16"/>
      <c r="AA3968" s="20"/>
      <c r="AB3968" s="20"/>
      <c r="AC3968" s="20"/>
      <c r="AD3968" s="20"/>
      <c r="AE3968" s="20"/>
      <c r="AF3968" s="20"/>
      <c r="AG3968" s="20"/>
      <c r="AH3968" s="20"/>
    </row>
    <row r="3969" spans="1:34" s="1" customFormat="1">
      <c r="A3969" s="87"/>
      <c r="B3969" s="87"/>
      <c r="C3969" s="361"/>
      <c r="D3969" s="87"/>
      <c r="E3969" s="361"/>
      <c r="F3969" s="87"/>
      <c r="G3969" s="87"/>
      <c r="H3969" s="87"/>
      <c r="I3969" s="16"/>
      <c r="J3969" s="16"/>
      <c r="K3969" s="32"/>
      <c r="L3969" s="16"/>
      <c r="M3969" s="16"/>
      <c r="N3969" s="16"/>
      <c r="AA3969" s="20"/>
      <c r="AB3969" s="20"/>
      <c r="AC3969" s="20"/>
      <c r="AD3969" s="20"/>
      <c r="AE3969" s="20"/>
      <c r="AF3969" s="20"/>
      <c r="AG3969" s="20"/>
      <c r="AH3969" s="20"/>
    </row>
    <row r="3970" spans="1:34" s="1" customFormat="1">
      <c r="A3970" s="87"/>
      <c r="B3970" s="87"/>
      <c r="C3970" s="361"/>
      <c r="D3970" s="87"/>
      <c r="E3970" s="361"/>
      <c r="F3970" s="87"/>
      <c r="G3970" s="87"/>
      <c r="H3970" s="87"/>
      <c r="I3970" s="16"/>
      <c r="J3970" s="16"/>
      <c r="K3970" s="32"/>
      <c r="L3970" s="16"/>
      <c r="M3970" s="16"/>
      <c r="N3970" s="16"/>
      <c r="AA3970" s="20"/>
      <c r="AB3970" s="20"/>
      <c r="AC3970" s="20"/>
      <c r="AD3970" s="20"/>
      <c r="AE3970" s="20"/>
      <c r="AF3970" s="20"/>
      <c r="AG3970" s="20"/>
      <c r="AH3970" s="20"/>
    </row>
    <row r="3971" spans="1:34" s="1" customFormat="1">
      <c r="A3971" s="87"/>
      <c r="B3971" s="87"/>
      <c r="C3971" s="361"/>
      <c r="D3971" s="87"/>
      <c r="E3971" s="361"/>
      <c r="F3971" s="87"/>
      <c r="G3971" s="87"/>
      <c r="H3971" s="87"/>
      <c r="I3971" s="16"/>
      <c r="J3971" s="16"/>
      <c r="K3971" s="32"/>
      <c r="L3971" s="16"/>
      <c r="M3971" s="16"/>
      <c r="N3971" s="16"/>
      <c r="AA3971" s="20"/>
      <c r="AB3971" s="20"/>
      <c r="AC3971" s="20"/>
      <c r="AD3971" s="20"/>
      <c r="AE3971" s="20"/>
      <c r="AF3971" s="20"/>
      <c r="AG3971" s="20"/>
      <c r="AH3971" s="20"/>
    </row>
    <row r="3972" spans="1:34" s="1" customFormat="1">
      <c r="A3972" s="87"/>
      <c r="B3972" s="87"/>
      <c r="C3972" s="361"/>
      <c r="D3972" s="87"/>
      <c r="E3972" s="361"/>
      <c r="F3972" s="87"/>
      <c r="G3972" s="87"/>
      <c r="H3972" s="87"/>
      <c r="I3972" s="16"/>
      <c r="J3972" s="16"/>
      <c r="K3972" s="32"/>
      <c r="L3972" s="16"/>
      <c r="M3972" s="16"/>
      <c r="N3972" s="16"/>
      <c r="AA3972" s="20"/>
      <c r="AB3972" s="20"/>
      <c r="AC3972" s="20"/>
      <c r="AD3972" s="20"/>
      <c r="AE3972" s="20"/>
      <c r="AF3972" s="20"/>
      <c r="AG3972" s="20"/>
      <c r="AH3972" s="20"/>
    </row>
    <row r="3973" spans="1:34" s="1" customFormat="1">
      <c r="A3973" s="87"/>
      <c r="B3973" s="87"/>
      <c r="C3973" s="361"/>
      <c r="D3973" s="87"/>
      <c r="E3973" s="361"/>
      <c r="F3973" s="87"/>
      <c r="G3973" s="87"/>
      <c r="H3973" s="87"/>
      <c r="I3973" s="16"/>
      <c r="J3973" s="16"/>
      <c r="K3973" s="32"/>
      <c r="L3973" s="16"/>
      <c r="M3973" s="16"/>
      <c r="N3973" s="16"/>
      <c r="AA3973" s="20"/>
      <c r="AB3973" s="20"/>
      <c r="AC3973" s="20"/>
      <c r="AD3973" s="20"/>
      <c r="AE3973" s="20"/>
      <c r="AF3973" s="20"/>
      <c r="AG3973" s="20"/>
      <c r="AH3973" s="20"/>
    </row>
    <row r="3974" spans="1:34" s="1" customFormat="1">
      <c r="A3974" s="87"/>
      <c r="B3974" s="87"/>
      <c r="C3974" s="361"/>
      <c r="D3974" s="87"/>
      <c r="E3974" s="361"/>
      <c r="F3974" s="87"/>
      <c r="G3974" s="87"/>
      <c r="H3974" s="87"/>
      <c r="I3974" s="16"/>
      <c r="J3974" s="16"/>
      <c r="K3974" s="32"/>
      <c r="L3974" s="16"/>
      <c r="M3974" s="16"/>
      <c r="N3974" s="16"/>
      <c r="AA3974" s="20"/>
      <c r="AB3974" s="20"/>
      <c r="AC3974" s="20"/>
      <c r="AD3974" s="20"/>
      <c r="AE3974" s="20"/>
      <c r="AF3974" s="20"/>
      <c r="AG3974" s="20"/>
      <c r="AH3974" s="20"/>
    </row>
    <row r="3975" spans="1:34" s="1" customFormat="1">
      <c r="A3975" s="87"/>
      <c r="B3975" s="87"/>
      <c r="C3975" s="361"/>
      <c r="D3975" s="87"/>
      <c r="E3975" s="361"/>
      <c r="F3975" s="87"/>
      <c r="G3975" s="87"/>
      <c r="H3975" s="87"/>
      <c r="I3975" s="16"/>
      <c r="J3975" s="16"/>
      <c r="K3975" s="32"/>
      <c r="L3975" s="16"/>
      <c r="M3975" s="16"/>
      <c r="N3975" s="16"/>
      <c r="AA3975" s="20"/>
      <c r="AB3975" s="20"/>
      <c r="AC3975" s="20"/>
      <c r="AD3975" s="20"/>
      <c r="AE3975" s="20"/>
      <c r="AF3975" s="20"/>
      <c r="AG3975" s="20"/>
      <c r="AH3975" s="20"/>
    </row>
    <row r="3976" spans="1:34" s="1" customFormat="1">
      <c r="A3976" s="87"/>
      <c r="B3976" s="87"/>
      <c r="C3976" s="361"/>
      <c r="D3976" s="87"/>
      <c r="E3976" s="361"/>
      <c r="F3976" s="87"/>
      <c r="G3976" s="87"/>
      <c r="H3976" s="87"/>
      <c r="I3976" s="16"/>
      <c r="J3976" s="16"/>
      <c r="K3976" s="32"/>
      <c r="L3976" s="16"/>
      <c r="M3976" s="16"/>
      <c r="N3976" s="16"/>
      <c r="AA3976" s="20"/>
      <c r="AB3976" s="20"/>
      <c r="AC3976" s="20"/>
      <c r="AD3976" s="20"/>
      <c r="AE3976" s="20"/>
      <c r="AF3976" s="20"/>
      <c r="AG3976" s="20"/>
      <c r="AH3976" s="20"/>
    </row>
    <row r="3977" spans="1:34" s="1" customFormat="1">
      <c r="A3977" s="87"/>
      <c r="B3977" s="87"/>
      <c r="C3977" s="361"/>
      <c r="D3977" s="87"/>
      <c r="E3977" s="361"/>
      <c r="F3977" s="87"/>
      <c r="G3977" s="87"/>
      <c r="H3977" s="87"/>
      <c r="I3977" s="16"/>
      <c r="J3977" s="16"/>
      <c r="K3977" s="32"/>
      <c r="L3977" s="16"/>
      <c r="M3977" s="16"/>
      <c r="N3977" s="16"/>
      <c r="AA3977" s="20"/>
      <c r="AB3977" s="20"/>
      <c r="AC3977" s="20"/>
      <c r="AD3977" s="20"/>
      <c r="AE3977" s="20"/>
      <c r="AF3977" s="20"/>
      <c r="AG3977" s="20"/>
      <c r="AH3977" s="20"/>
    </row>
    <row r="3978" spans="1:34" s="1" customFormat="1">
      <c r="A3978" s="87"/>
      <c r="B3978" s="87"/>
      <c r="C3978" s="361"/>
      <c r="D3978" s="87"/>
      <c r="E3978" s="361"/>
      <c r="F3978" s="87"/>
      <c r="G3978" s="87"/>
      <c r="H3978" s="87"/>
      <c r="I3978" s="16"/>
      <c r="J3978" s="16"/>
      <c r="K3978" s="32"/>
      <c r="L3978" s="16"/>
      <c r="M3978" s="16"/>
      <c r="N3978" s="16"/>
      <c r="AA3978" s="20"/>
      <c r="AB3978" s="20"/>
      <c r="AC3978" s="20"/>
      <c r="AD3978" s="20"/>
      <c r="AE3978" s="20"/>
      <c r="AF3978" s="20"/>
      <c r="AG3978" s="20"/>
      <c r="AH3978" s="20"/>
    </row>
    <row r="3979" spans="1:34" s="1" customFormat="1">
      <c r="A3979" s="87"/>
      <c r="B3979" s="87"/>
      <c r="C3979" s="361"/>
      <c r="D3979" s="87"/>
      <c r="E3979" s="361"/>
      <c r="F3979" s="87"/>
      <c r="G3979" s="87"/>
      <c r="H3979" s="87"/>
      <c r="I3979" s="16"/>
      <c r="J3979" s="16"/>
      <c r="K3979" s="32"/>
      <c r="L3979" s="16"/>
      <c r="M3979" s="16"/>
      <c r="N3979" s="16"/>
      <c r="AA3979" s="20"/>
      <c r="AB3979" s="20"/>
      <c r="AC3979" s="20"/>
      <c r="AD3979" s="20"/>
      <c r="AE3979" s="20"/>
      <c r="AF3979" s="20"/>
      <c r="AG3979" s="20"/>
      <c r="AH3979" s="20"/>
    </row>
    <row r="3980" spans="1:34" s="1" customFormat="1">
      <c r="A3980" s="87"/>
      <c r="B3980" s="87"/>
      <c r="C3980" s="361"/>
      <c r="D3980" s="87"/>
      <c r="E3980" s="361"/>
      <c r="F3980" s="87"/>
      <c r="G3980" s="87"/>
      <c r="H3980" s="87"/>
      <c r="I3980" s="16"/>
      <c r="J3980" s="16"/>
      <c r="K3980" s="32"/>
      <c r="L3980" s="16"/>
      <c r="M3980" s="16"/>
      <c r="N3980" s="16"/>
      <c r="AA3980" s="20"/>
      <c r="AB3980" s="20"/>
      <c r="AC3980" s="20"/>
      <c r="AD3980" s="20"/>
      <c r="AE3980" s="20"/>
      <c r="AF3980" s="20"/>
      <c r="AG3980" s="20"/>
      <c r="AH3980" s="20"/>
    </row>
    <row r="3981" spans="1:34" s="1" customFormat="1">
      <c r="A3981" s="87"/>
      <c r="B3981" s="87"/>
      <c r="C3981" s="361"/>
      <c r="D3981" s="87"/>
      <c r="E3981" s="361"/>
      <c r="F3981" s="87"/>
      <c r="G3981" s="87"/>
      <c r="H3981" s="87"/>
      <c r="I3981" s="16"/>
      <c r="J3981" s="16"/>
      <c r="K3981" s="32"/>
      <c r="L3981" s="16"/>
      <c r="M3981" s="16"/>
      <c r="N3981" s="16"/>
      <c r="AA3981" s="20"/>
      <c r="AB3981" s="20"/>
      <c r="AC3981" s="20"/>
      <c r="AD3981" s="20"/>
      <c r="AE3981" s="20"/>
      <c r="AF3981" s="20"/>
      <c r="AG3981" s="20"/>
      <c r="AH3981" s="20"/>
    </row>
    <row r="3982" spans="1:34" s="1" customFormat="1">
      <c r="A3982" s="87"/>
      <c r="B3982" s="87"/>
      <c r="C3982" s="361"/>
      <c r="D3982" s="87"/>
      <c r="E3982" s="361"/>
      <c r="F3982" s="87"/>
      <c r="G3982" s="87"/>
      <c r="H3982" s="87"/>
      <c r="I3982" s="16"/>
      <c r="J3982" s="16"/>
      <c r="K3982" s="32"/>
      <c r="L3982" s="16"/>
      <c r="M3982" s="16"/>
      <c r="N3982" s="16"/>
      <c r="AA3982" s="20"/>
      <c r="AB3982" s="20"/>
      <c r="AC3982" s="20"/>
      <c r="AD3982" s="20"/>
      <c r="AE3982" s="20"/>
      <c r="AF3982" s="20"/>
      <c r="AG3982" s="20"/>
      <c r="AH3982" s="20"/>
    </row>
    <row r="3983" spans="1:34" s="1" customFormat="1">
      <c r="A3983" s="87"/>
      <c r="B3983" s="87"/>
      <c r="C3983" s="361"/>
      <c r="D3983" s="87"/>
      <c r="E3983" s="361"/>
      <c r="F3983" s="87"/>
      <c r="G3983" s="87"/>
      <c r="H3983" s="87"/>
      <c r="I3983" s="16"/>
      <c r="J3983" s="16"/>
      <c r="K3983" s="32"/>
      <c r="L3983" s="16"/>
      <c r="M3983" s="16"/>
      <c r="N3983" s="16"/>
      <c r="AA3983" s="20"/>
      <c r="AB3983" s="20"/>
      <c r="AC3983" s="20"/>
      <c r="AD3983" s="20"/>
      <c r="AE3983" s="20"/>
      <c r="AF3983" s="20"/>
      <c r="AG3983" s="20"/>
      <c r="AH3983" s="20"/>
    </row>
    <row r="3984" spans="1:34" s="1" customFormat="1">
      <c r="A3984" s="87"/>
      <c r="B3984" s="87"/>
      <c r="C3984" s="361"/>
      <c r="D3984" s="87"/>
      <c r="E3984" s="361"/>
      <c r="F3984" s="87"/>
      <c r="G3984" s="87"/>
      <c r="H3984" s="87"/>
      <c r="I3984" s="16"/>
      <c r="J3984" s="16"/>
      <c r="K3984" s="32"/>
      <c r="L3984" s="16"/>
      <c r="M3984" s="16"/>
      <c r="N3984" s="16"/>
      <c r="AA3984" s="20"/>
      <c r="AB3984" s="20"/>
      <c r="AC3984" s="20"/>
      <c r="AD3984" s="20"/>
      <c r="AE3984" s="20"/>
      <c r="AF3984" s="20"/>
      <c r="AG3984" s="20"/>
      <c r="AH3984" s="20"/>
    </row>
    <row r="3985" spans="1:34" s="1" customFormat="1">
      <c r="A3985" s="87"/>
      <c r="B3985" s="87"/>
      <c r="C3985" s="361"/>
      <c r="D3985" s="87"/>
      <c r="E3985" s="361"/>
      <c r="F3985" s="87"/>
      <c r="G3985" s="87"/>
      <c r="H3985" s="87"/>
      <c r="I3985" s="16"/>
      <c r="J3985" s="16"/>
      <c r="K3985" s="32"/>
      <c r="L3985" s="16"/>
      <c r="M3985" s="16"/>
      <c r="N3985" s="16"/>
      <c r="AA3985" s="20"/>
      <c r="AB3985" s="20"/>
      <c r="AC3985" s="20"/>
      <c r="AD3985" s="20"/>
      <c r="AE3985" s="20"/>
      <c r="AF3985" s="20"/>
      <c r="AG3985" s="20"/>
      <c r="AH3985" s="20"/>
    </row>
    <row r="3986" spans="1:34" s="1" customFormat="1">
      <c r="A3986" s="87"/>
      <c r="B3986" s="87"/>
      <c r="C3986" s="361"/>
      <c r="D3986" s="87"/>
      <c r="E3986" s="361"/>
      <c r="F3986" s="87"/>
      <c r="G3986" s="87"/>
      <c r="H3986" s="87"/>
      <c r="I3986" s="16"/>
      <c r="J3986" s="16"/>
      <c r="K3986" s="32"/>
      <c r="L3986" s="16"/>
      <c r="M3986" s="16"/>
      <c r="N3986" s="16"/>
      <c r="AA3986" s="20"/>
      <c r="AB3986" s="20"/>
      <c r="AC3986" s="20"/>
      <c r="AD3986" s="20"/>
      <c r="AE3986" s="20"/>
      <c r="AF3986" s="20"/>
      <c r="AG3986" s="20"/>
      <c r="AH3986" s="20"/>
    </row>
    <row r="3987" spans="1:34" s="1" customFormat="1">
      <c r="A3987" s="87"/>
      <c r="B3987" s="87"/>
      <c r="C3987" s="361"/>
      <c r="D3987" s="87"/>
      <c r="E3987" s="361"/>
      <c r="F3987" s="87"/>
      <c r="G3987" s="87"/>
      <c r="H3987" s="87"/>
      <c r="I3987" s="16"/>
      <c r="J3987" s="16"/>
      <c r="K3987" s="32"/>
      <c r="L3987" s="16"/>
      <c r="M3987" s="16"/>
      <c r="N3987" s="16"/>
      <c r="AA3987" s="20"/>
      <c r="AB3987" s="20"/>
      <c r="AC3987" s="20"/>
      <c r="AD3987" s="20"/>
      <c r="AE3987" s="20"/>
      <c r="AF3987" s="20"/>
      <c r="AG3987" s="20"/>
      <c r="AH3987" s="20"/>
    </row>
    <row r="3988" spans="1:34" s="1" customFormat="1">
      <c r="A3988" s="87"/>
      <c r="B3988" s="87"/>
      <c r="C3988" s="361"/>
      <c r="D3988" s="87"/>
      <c r="E3988" s="361"/>
      <c r="F3988" s="87"/>
      <c r="G3988" s="87"/>
      <c r="H3988" s="87"/>
      <c r="I3988" s="16"/>
      <c r="J3988" s="16"/>
      <c r="K3988" s="32"/>
      <c r="L3988" s="16"/>
      <c r="M3988" s="16"/>
      <c r="N3988" s="16"/>
      <c r="AA3988" s="20"/>
      <c r="AB3988" s="20"/>
      <c r="AC3988" s="20"/>
      <c r="AD3988" s="20"/>
      <c r="AE3988" s="20"/>
      <c r="AF3988" s="20"/>
      <c r="AG3988" s="20"/>
      <c r="AH3988" s="20"/>
    </row>
    <row r="3989" spans="1:34" s="1" customFormat="1">
      <c r="A3989" s="87"/>
      <c r="B3989" s="87"/>
      <c r="C3989" s="361"/>
      <c r="D3989" s="87"/>
      <c r="E3989" s="361"/>
      <c r="F3989" s="87"/>
      <c r="G3989" s="87"/>
      <c r="H3989" s="87"/>
      <c r="I3989" s="16"/>
      <c r="J3989" s="16"/>
      <c r="K3989" s="32"/>
      <c r="L3989" s="16"/>
      <c r="M3989" s="16"/>
      <c r="N3989" s="16"/>
      <c r="AA3989" s="20"/>
      <c r="AB3989" s="20"/>
      <c r="AC3989" s="20"/>
      <c r="AD3989" s="20"/>
      <c r="AE3989" s="20"/>
      <c r="AF3989" s="20"/>
      <c r="AG3989" s="20"/>
      <c r="AH3989" s="20"/>
    </row>
    <row r="3990" spans="1:34" s="1" customFormat="1">
      <c r="A3990" s="87"/>
      <c r="B3990" s="87"/>
      <c r="C3990" s="361"/>
      <c r="D3990" s="87"/>
      <c r="E3990" s="361"/>
      <c r="F3990" s="87"/>
      <c r="G3990" s="87"/>
      <c r="H3990" s="87"/>
      <c r="I3990" s="16"/>
      <c r="J3990" s="16"/>
      <c r="K3990" s="32"/>
      <c r="L3990" s="16"/>
      <c r="M3990" s="16"/>
      <c r="N3990" s="16"/>
      <c r="AA3990" s="20"/>
      <c r="AB3990" s="20"/>
      <c r="AC3990" s="20"/>
      <c r="AD3990" s="20"/>
      <c r="AE3990" s="20"/>
      <c r="AF3990" s="20"/>
      <c r="AG3990" s="20"/>
      <c r="AH3990" s="20"/>
    </row>
    <row r="3991" spans="1:34" s="1" customFormat="1">
      <c r="A3991" s="87"/>
      <c r="B3991" s="87"/>
      <c r="C3991" s="361"/>
      <c r="D3991" s="87"/>
      <c r="E3991" s="361"/>
      <c r="F3991" s="87"/>
      <c r="G3991" s="87"/>
      <c r="H3991" s="87"/>
      <c r="I3991" s="16"/>
      <c r="J3991" s="16"/>
      <c r="K3991" s="32"/>
      <c r="L3991" s="16"/>
      <c r="M3991" s="16"/>
      <c r="N3991" s="16"/>
      <c r="AA3991" s="20"/>
      <c r="AB3991" s="20"/>
      <c r="AC3991" s="20"/>
      <c r="AD3991" s="20"/>
      <c r="AE3991" s="20"/>
      <c r="AF3991" s="20"/>
      <c r="AG3991" s="20"/>
      <c r="AH3991" s="20"/>
    </row>
    <row r="3992" spans="1:34" s="1" customFormat="1">
      <c r="A3992" s="87"/>
      <c r="B3992" s="87"/>
      <c r="C3992" s="361"/>
      <c r="D3992" s="87"/>
      <c r="E3992" s="361"/>
      <c r="F3992" s="87"/>
      <c r="G3992" s="87"/>
      <c r="H3992" s="87"/>
      <c r="I3992" s="16"/>
      <c r="J3992" s="16"/>
      <c r="K3992" s="32"/>
      <c r="L3992" s="16"/>
      <c r="M3992" s="16"/>
      <c r="N3992" s="16"/>
      <c r="AA3992" s="20"/>
      <c r="AB3992" s="20"/>
      <c r="AC3992" s="20"/>
      <c r="AD3992" s="20"/>
      <c r="AE3992" s="20"/>
      <c r="AF3992" s="20"/>
      <c r="AG3992" s="20"/>
      <c r="AH3992" s="20"/>
    </row>
    <row r="3993" spans="1:34" s="1" customFormat="1">
      <c r="A3993" s="87"/>
      <c r="B3993" s="87"/>
      <c r="C3993" s="361"/>
      <c r="D3993" s="87"/>
      <c r="E3993" s="361"/>
      <c r="F3993" s="87"/>
      <c r="G3993" s="87"/>
      <c r="H3993" s="87"/>
      <c r="I3993" s="16"/>
      <c r="J3993" s="16"/>
      <c r="K3993" s="32"/>
      <c r="L3993" s="16"/>
      <c r="M3993" s="16"/>
      <c r="N3993" s="16"/>
      <c r="AA3993" s="20"/>
      <c r="AB3993" s="20"/>
      <c r="AC3993" s="20"/>
      <c r="AD3993" s="20"/>
      <c r="AE3993" s="20"/>
      <c r="AF3993" s="20"/>
      <c r="AG3993" s="20"/>
      <c r="AH3993" s="20"/>
    </row>
    <row r="3994" spans="1:34" s="1" customFormat="1">
      <c r="A3994" s="87"/>
      <c r="B3994" s="87"/>
      <c r="C3994" s="361"/>
      <c r="D3994" s="87"/>
      <c r="E3994" s="361"/>
      <c r="F3994" s="87"/>
      <c r="G3994" s="87"/>
      <c r="H3994" s="87"/>
      <c r="I3994" s="16"/>
      <c r="J3994" s="16"/>
      <c r="K3994" s="32"/>
      <c r="L3994" s="16"/>
      <c r="M3994" s="16"/>
      <c r="N3994" s="16"/>
      <c r="AA3994" s="20"/>
      <c r="AB3994" s="20"/>
      <c r="AC3994" s="20"/>
      <c r="AD3994" s="20"/>
      <c r="AE3994" s="20"/>
      <c r="AF3994" s="20"/>
      <c r="AG3994" s="20"/>
      <c r="AH3994" s="20"/>
    </row>
    <row r="3995" spans="1:34" s="1" customFormat="1">
      <c r="A3995" s="87"/>
      <c r="B3995" s="87"/>
      <c r="C3995" s="361"/>
      <c r="D3995" s="87"/>
      <c r="E3995" s="361"/>
      <c r="F3995" s="87"/>
      <c r="G3995" s="87"/>
      <c r="H3995" s="87"/>
      <c r="I3995" s="16"/>
      <c r="J3995" s="16"/>
      <c r="K3995" s="32"/>
      <c r="L3995" s="16"/>
      <c r="M3995" s="16"/>
      <c r="N3995" s="16"/>
      <c r="AA3995" s="20"/>
      <c r="AB3995" s="20"/>
      <c r="AC3995" s="20"/>
      <c r="AD3995" s="20"/>
      <c r="AE3995" s="20"/>
      <c r="AF3995" s="20"/>
      <c r="AG3995" s="20"/>
      <c r="AH3995" s="20"/>
    </row>
    <row r="3996" spans="1:34" s="1" customFormat="1">
      <c r="A3996" s="87"/>
      <c r="B3996" s="87"/>
      <c r="C3996" s="361"/>
      <c r="D3996" s="87"/>
      <c r="E3996" s="361"/>
      <c r="F3996" s="87"/>
      <c r="G3996" s="87"/>
      <c r="H3996" s="87"/>
      <c r="I3996" s="16"/>
      <c r="J3996" s="16"/>
      <c r="K3996" s="32"/>
      <c r="L3996" s="16"/>
      <c r="M3996" s="16"/>
      <c r="N3996" s="16"/>
      <c r="AA3996" s="20"/>
      <c r="AB3996" s="20"/>
      <c r="AC3996" s="20"/>
      <c r="AD3996" s="20"/>
      <c r="AE3996" s="20"/>
      <c r="AF3996" s="20"/>
      <c r="AG3996" s="20"/>
      <c r="AH3996" s="20"/>
    </row>
    <row r="3997" spans="1:34" s="1" customFormat="1">
      <c r="A3997" s="87"/>
      <c r="B3997" s="87"/>
      <c r="C3997" s="361"/>
      <c r="D3997" s="87"/>
      <c r="E3997" s="361"/>
      <c r="F3997" s="87"/>
      <c r="G3997" s="87"/>
      <c r="H3997" s="87"/>
      <c r="I3997" s="16"/>
      <c r="J3997" s="16"/>
      <c r="K3997" s="32"/>
      <c r="L3997" s="16"/>
      <c r="M3997" s="16"/>
      <c r="N3997" s="16"/>
      <c r="AA3997" s="20"/>
      <c r="AB3997" s="20"/>
      <c r="AC3997" s="20"/>
      <c r="AD3997" s="20"/>
      <c r="AE3997" s="20"/>
      <c r="AF3997" s="20"/>
      <c r="AG3997" s="20"/>
      <c r="AH3997" s="20"/>
    </row>
    <row r="3998" spans="1:34" s="1" customFormat="1">
      <c r="A3998" s="87"/>
      <c r="B3998" s="87"/>
      <c r="C3998" s="361"/>
      <c r="D3998" s="87"/>
      <c r="E3998" s="361"/>
      <c r="F3998" s="87"/>
      <c r="G3998" s="87"/>
      <c r="H3998" s="87"/>
      <c r="I3998" s="16"/>
      <c r="J3998" s="16"/>
      <c r="K3998" s="32"/>
      <c r="L3998" s="16"/>
      <c r="M3998" s="16"/>
      <c r="N3998" s="16"/>
      <c r="AA3998" s="20"/>
      <c r="AB3998" s="20"/>
      <c r="AC3998" s="20"/>
      <c r="AD3998" s="20"/>
      <c r="AE3998" s="20"/>
      <c r="AF3998" s="20"/>
      <c r="AG3998" s="20"/>
      <c r="AH3998" s="20"/>
    </row>
    <row r="3999" spans="1:34" s="1" customFormat="1">
      <c r="A3999" s="87"/>
      <c r="B3999" s="87"/>
      <c r="C3999" s="361"/>
      <c r="D3999" s="87"/>
      <c r="E3999" s="361"/>
      <c r="F3999" s="87"/>
      <c r="G3999" s="87"/>
      <c r="H3999" s="87"/>
      <c r="I3999" s="16"/>
      <c r="J3999" s="16"/>
      <c r="K3999" s="32"/>
      <c r="L3999" s="16"/>
      <c r="M3999" s="16"/>
      <c r="N3999" s="16"/>
      <c r="AA3999" s="20"/>
      <c r="AB3999" s="20"/>
      <c r="AC3999" s="20"/>
      <c r="AD3999" s="20"/>
      <c r="AE3999" s="20"/>
      <c r="AF3999" s="20"/>
      <c r="AG3999" s="20"/>
      <c r="AH3999" s="20"/>
    </row>
    <row r="4000" spans="1:34" s="1" customFormat="1">
      <c r="A4000" s="87"/>
      <c r="B4000" s="87"/>
      <c r="C4000" s="361"/>
      <c r="D4000" s="87"/>
      <c r="E4000" s="361"/>
      <c r="F4000" s="87"/>
      <c r="G4000" s="87"/>
      <c r="H4000" s="87"/>
      <c r="I4000" s="16"/>
      <c r="J4000" s="16"/>
      <c r="K4000" s="32"/>
      <c r="L4000" s="16"/>
      <c r="M4000" s="16"/>
      <c r="N4000" s="16"/>
      <c r="AA4000" s="20"/>
      <c r="AB4000" s="20"/>
      <c r="AC4000" s="20"/>
      <c r="AD4000" s="20"/>
      <c r="AE4000" s="20"/>
      <c r="AF4000" s="20"/>
      <c r="AG4000" s="20"/>
      <c r="AH4000" s="20"/>
    </row>
    <row r="4001" spans="1:34" s="1" customFormat="1">
      <c r="A4001" s="87"/>
      <c r="B4001" s="87"/>
      <c r="C4001" s="361"/>
      <c r="D4001" s="87"/>
      <c r="E4001" s="361"/>
      <c r="F4001" s="87"/>
      <c r="G4001" s="87"/>
      <c r="H4001" s="87"/>
      <c r="I4001" s="16"/>
      <c r="J4001" s="16"/>
      <c r="K4001" s="32"/>
      <c r="L4001" s="16"/>
      <c r="M4001" s="16"/>
      <c r="N4001" s="16"/>
      <c r="AA4001" s="20"/>
      <c r="AB4001" s="20"/>
      <c r="AC4001" s="20"/>
      <c r="AD4001" s="20"/>
      <c r="AE4001" s="20"/>
      <c r="AF4001" s="20"/>
      <c r="AG4001" s="20"/>
      <c r="AH4001" s="20"/>
    </row>
    <row r="4002" spans="1:34" s="1" customFormat="1">
      <c r="A4002" s="87"/>
      <c r="B4002" s="87"/>
      <c r="C4002" s="361"/>
      <c r="D4002" s="87"/>
      <c r="E4002" s="361"/>
      <c r="F4002" s="87"/>
      <c r="G4002" s="87"/>
      <c r="H4002" s="87"/>
      <c r="I4002" s="16"/>
      <c r="J4002" s="16"/>
      <c r="K4002" s="32"/>
      <c r="L4002" s="16"/>
      <c r="M4002" s="16"/>
      <c r="N4002" s="16"/>
      <c r="AA4002" s="20"/>
      <c r="AB4002" s="20"/>
      <c r="AC4002" s="20"/>
      <c r="AD4002" s="20"/>
      <c r="AE4002" s="20"/>
      <c r="AF4002" s="20"/>
      <c r="AG4002" s="20"/>
      <c r="AH4002" s="20"/>
    </row>
    <row r="4003" spans="1:34" s="1" customFormat="1">
      <c r="A4003" s="87"/>
      <c r="B4003" s="87"/>
      <c r="C4003" s="361"/>
      <c r="D4003" s="87"/>
      <c r="E4003" s="361"/>
      <c r="F4003" s="87"/>
      <c r="G4003" s="87"/>
      <c r="H4003" s="87"/>
      <c r="I4003" s="16"/>
      <c r="J4003" s="16"/>
      <c r="K4003" s="32"/>
      <c r="L4003" s="16"/>
      <c r="M4003" s="16"/>
      <c r="N4003" s="16"/>
      <c r="AA4003" s="20"/>
      <c r="AB4003" s="20"/>
      <c r="AC4003" s="20"/>
      <c r="AD4003" s="20"/>
      <c r="AE4003" s="20"/>
      <c r="AF4003" s="20"/>
      <c r="AG4003" s="20"/>
      <c r="AH4003" s="20"/>
    </row>
    <row r="4004" spans="1:34" s="1" customFormat="1">
      <c r="A4004" s="87"/>
      <c r="B4004" s="87"/>
      <c r="C4004" s="361"/>
      <c r="D4004" s="87"/>
      <c r="E4004" s="361"/>
      <c r="F4004" s="87"/>
      <c r="G4004" s="87"/>
      <c r="H4004" s="87"/>
      <c r="I4004" s="16"/>
      <c r="J4004" s="16"/>
      <c r="K4004" s="32"/>
      <c r="L4004" s="16"/>
      <c r="M4004" s="16"/>
      <c r="N4004" s="16"/>
      <c r="AA4004" s="20"/>
      <c r="AB4004" s="20"/>
      <c r="AC4004" s="20"/>
      <c r="AD4004" s="20"/>
      <c r="AE4004" s="20"/>
      <c r="AF4004" s="20"/>
      <c r="AG4004" s="20"/>
      <c r="AH4004" s="20"/>
    </row>
    <row r="4005" spans="1:34" s="1" customFormat="1">
      <c r="A4005" s="87"/>
      <c r="B4005" s="87"/>
      <c r="C4005" s="361"/>
      <c r="D4005" s="87"/>
      <c r="E4005" s="361"/>
      <c r="F4005" s="87"/>
      <c r="G4005" s="87"/>
      <c r="H4005" s="87"/>
      <c r="I4005" s="16"/>
      <c r="J4005" s="16"/>
      <c r="K4005" s="32"/>
      <c r="L4005" s="16"/>
      <c r="M4005" s="16"/>
      <c r="N4005" s="16"/>
      <c r="AA4005" s="20"/>
      <c r="AB4005" s="20"/>
      <c r="AC4005" s="20"/>
      <c r="AD4005" s="20"/>
      <c r="AE4005" s="20"/>
      <c r="AF4005" s="20"/>
      <c r="AG4005" s="20"/>
      <c r="AH4005" s="20"/>
    </row>
    <row r="4006" spans="1:34" s="1" customFormat="1">
      <c r="A4006" s="87"/>
      <c r="B4006" s="87"/>
      <c r="C4006" s="361"/>
      <c r="D4006" s="87"/>
      <c r="E4006" s="361"/>
      <c r="F4006" s="87"/>
      <c r="G4006" s="87"/>
      <c r="H4006" s="87"/>
      <c r="I4006" s="16"/>
      <c r="J4006" s="16"/>
      <c r="K4006" s="32"/>
      <c r="L4006" s="16"/>
      <c r="M4006" s="16"/>
      <c r="N4006" s="16"/>
      <c r="AA4006" s="20"/>
      <c r="AB4006" s="20"/>
      <c r="AC4006" s="20"/>
      <c r="AD4006" s="20"/>
      <c r="AE4006" s="20"/>
      <c r="AF4006" s="20"/>
      <c r="AG4006" s="20"/>
      <c r="AH4006" s="20"/>
    </row>
    <row r="4007" spans="1:34" s="1" customFormat="1">
      <c r="A4007" s="87"/>
      <c r="B4007" s="87"/>
      <c r="C4007" s="361"/>
      <c r="D4007" s="87"/>
      <c r="E4007" s="361"/>
      <c r="F4007" s="87"/>
      <c r="G4007" s="87"/>
      <c r="H4007" s="87"/>
      <c r="I4007" s="16"/>
      <c r="J4007" s="16"/>
      <c r="K4007" s="32"/>
      <c r="L4007" s="16"/>
      <c r="M4007" s="16"/>
      <c r="N4007" s="16"/>
      <c r="AA4007" s="20"/>
      <c r="AB4007" s="20"/>
      <c r="AC4007" s="20"/>
      <c r="AD4007" s="20"/>
      <c r="AE4007" s="20"/>
      <c r="AF4007" s="20"/>
      <c r="AG4007" s="20"/>
      <c r="AH4007" s="20"/>
    </row>
    <row r="4008" spans="1:34" s="1" customFormat="1">
      <c r="A4008" s="87"/>
      <c r="B4008" s="87"/>
      <c r="C4008" s="361"/>
      <c r="D4008" s="87"/>
      <c r="E4008" s="361"/>
      <c r="F4008" s="87"/>
      <c r="G4008" s="87"/>
      <c r="H4008" s="87"/>
      <c r="I4008" s="16"/>
      <c r="J4008" s="16"/>
      <c r="K4008" s="32"/>
      <c r="L4008" s="16"/>
      <c r="M4008" s="16"/>
      <c r="N4008" s="16"/>
      <c r="AA4008" s="20"/>
      <c r="AB4008" s="20"/>
      <c r="AC4008" s="20"/>
      <c r="AD4008" s="20"/>
      <c r="AE4008" s="20"/>
      <c r="AF4008" s="20"/>
      <c r="AG4008" s="20"/>
      <c r="AH4008" s="20"/>
    </row>
    <row r="4009" spans="1:34" s="1" customFormat="1">
      <c r="A4009" s="87"/>
      <c r="B4009" s="87"/>
      <c r="C4009" s="361"/>
      <c r="D4009" s="87"/>
      <c r="E4009" s="361"/>
      <c r="F4009" s="87"/>
      <c r="G4009" s="87"/>
      <c r="H4009" s="87"/>
      <c r="I4009" s="16"/>
      <c r="J4009" s="16"/>
      <c r="K4009" s="32"/>
      <c r="L4009" s="16"/>
      <c r="M4009" s="16"/>
      <c r="N4009" s="16"/>
      <c r="AA4009" s="20"/>
      <c r="AB4009" s="20"/>
      <c r="AC4009" s="20"/>
      <c r="AD4009" s="20"/>
      <c r="AE4009" s="20"/>
      <c r="AF4009" s="20"/>
      <c r="AG4009" s="20"/>
      <c r="AH4009" s="20"/>
    </row>
    <row r="4010" spans="1:34" s="1" customFormat="1">
      <c r="A4010" s="87"/>
      <c r="B4010" s="87"/>
      <c r="C4010" s="361"/>
      <c r="D4010" s="87"/>
      <c r="E4010" s="361"/>
      <c r="F4010" s="87"/>
      <c r="G4010" s="87"/>
      <c r="H4010" s="87"/>
      <c r="I4010" s="16"/>
      <c r="J4010" s="16"/>
      <c r="K4010" s="32"/>
      <c r="L4010" s="16"/>
      <c r="M4010" s="16"/>
      <c r="N4010" s="16"/>
      <c r="AA4010" s="20"/>
      <c r="AB4010" s="20"/>
      <c r="AC4010" s="20"/>
      <c r="AD4010" s="20"/>
      <c r="AE4010" s="20"/>
      <c r="AF4010" s="20"/>
      <c r="AG4010" s="20"/>
      <c r="AH4010" s="20"/>
    </row>
    <row r="4011" spans="1:34" s="1" customFormat="1">
      <c r="A4011" s="87"/>
      <c r="B4011" s="87"/>
      <c r="C4011" s="361"/>
      <c r="D4011" s="87"/>
      <c r="E4011" s="361"/>
      <c r="F4011" s="87"/>
      <c r="G4011" s="87"/>
      <c r="H4011" s="87"/>
      <c r="I4011" s="16"/>
      <c r="J4011" s="16"/>
      <c r="K4011" s="32"/>
      <c r="L4011" s="16"/>
      <c r="M4011" s="16"/>
      <c r="N4011" s="16"/>
      <c r="AA4011" s="20"/>
      <c r="AB4011" s="20"/>
      <c r="AC4011" s="20"/>
      <c r="AD4011" s="20"/>
      <c r="AE4011" s="20"/>
      <c r="AF4011" s="20"/>
      <c r="AG4011" s="20"/>
      <c r="AH4011" s="20"/>
    </row>
    <row r="4012" spans="1:34" s="1" customFormat="1">
      <c r="A4012" s="87"/>
      <c r="B4012" s="87"/>
      <c r="C4012" s="361"/>
      <c r="D4012" s="87"/>
      <c r="E4012" s="361"/>
      <c r="F4012" s="87"/>
      <c r="G4012" s="87"/>
      <c r="H4012" s="87"/>
      <c r="I4012" s="16"/>
      <c r="J4012" s="16"/>
      <c r="K4012" s="32"/>
      <c r="L4012" s="16"/>
      <c r="M4012" s="16"/>
      <c r="N4012" s="16"/>
      <c r="AA4012" s="20"/>
      <c r="AB4012" s="20"/>
      <c r="AC4012" s="20"/>
      <c r="AD4012" s="20"/>
      <c r="AE4012" s="20"/>
      <c r="AF4012" s="20"/>
      <c r="AG4012" s="20"/>
      <c r="AH4012" s="20"/>
    </row>
    <row r="4013" spans="1:34" s="1" customFormat="1">
      <c r="A4013" s="87"/>
      <c r="B4013" s="87"/>
      <c r="C4013" s="361"/>
      <c r="D4013" s="87"/>
      <c r="E4013" s="361"/>
      <c r="F4013" s="87"/>
      <c r="G4013" s="87"/>
      <c r="H4013" s="87"/>
      <c r="I4013" s="16"/>
      <c r="J4013" s="16"/>
      <c r="K4013" s="32"/>
      <c r="L4013" s="16"/>
      <c r="M4013" s="16"/>
      <c r="N4013" s="16"/>
      <c r="AA4013" s="20"/>
      <c r="AB4013" s="20"/>
      <c r="AC4013" s="20"/>
      <c r="AD4013" s="20"/>
      <c r="AE4013" s="20"/>
      <c r="AF4013" s="20"/>
      <c r="AG4013" s="20"/>
      <c r="AH4013" s="20"/>
    </row>
    <row r="4014" spans="1:34" s="1" customFormat="1">
      <c r="A4014" s="87"/>
      <c r="B4014" s="87"/>
      <c r="C4014" s="361"/>
      <c r="D4014" s="87"/>
      <c r="E4014" s="361"/>
      <c r="F4014" s="87"/>
      <c r="G4014" s="87"/>
      <c r="H4014" s="87"/>
      <c r="I4014" s="16"/>
      <c r="J4014" s="16"/>
      <c r="K4014" s="32"/>
      <c r="L4014" s="16"/>
      <c r="M4014" s="16"/>
      <c r="N4014" s="16"/>
      <c r="AA4014" s="20"/>
      <c r="AB4014" s="20"/>
      <c r="AC4014" s="20"/>
      <c r="AD4014" s="20"/>
      <c r="AE4014" s="20"/>
      <c r="AF4014" s="20"/>
      <c r="AG4014" s="20"/>
      <c r="AH4014" s="20"/>
    </row>
    <row r="4015" spans="1:34" s="1" customFormat="1">
      <c r="A4015" s="87"/>
      <c r="B4015" s="87"/>
      <c r="C4015" s="361"/>
      <c r="D4015" s="87"/>
      <c r="E4015" s="361"/>
      <c r="F4015" s="87"/>
      <c r="G4015" s="87"/>
      <c r="H4015" s="87"/>
      <c r="I4015" s="16"/>
      <c r="J4015" s="16"/>
      <c r="K4015" s="32"/>
      <c r="L4015" s="16"/>
      <c r="M4015" s="16"/>
      <c r="N4015" s="16"/>
      <c r="AA4015" s="20"/>
      <c r="AB4015" s="20"/>
      <c r="AC4015" s="20"/>
      <c r="AD4015" s="20"/>
      <c r="AE4015" s="20"/>
      <c r="AF4015" s="20"/>
      <c r="AG4015" s="20"/>
      <c r="AH4015" s="20"/>
    </row>
    <row r="4016" spans="1:34" s="1" customFormat="1">
      <c r="A4016" s="87"/>
      <c r="B4016" s="87"/>
      <c r="C4016" s="361"/>
      <c r="D4016" s="87"/>
      <c r="E4016" s="361"/>
      <c r="F4016" s="87"/>
      <c r="G4016" s="87"/>
      <c r="H4016" s="87"/>
      <c r="I4016" s="16"/>
      <c r="J4016" s="16"/>
      <c r="K4016" s="32"/>
      <c r="L4016" s="16"/>
      <c r="M4016" s="16"/>
      <c r="N4016" s="16"/>
      <c r="AA4016" s="20"/>
      <c r="AB4016" s="20"/>
      <c r="AC4016" s="20"/>
      <c r="AD4016" s="20"/>
      <c r="AE4016" s="20"/>
      <c r="AF4016" s="20"/>
      <c r="AG4016" s="20"/>
      <c r="AH4016" s="20"/>
    </row>
    <row r="4017" spans="1:34" s="1" customFormat="1">
      <c r="A4017" s="87"/>
      <c r="B4017" s="87"/>
      <c r="C4017" s="361"/>
      <c r="D4017" s="87"/>
      <c r="E4017" s="361"/>
      <c r="F4017" s="87"/>
      <c r="G4017" s="87"/>
      <c r="H4017" s="87"/>
      <c r="I4017" s="16"/>
      <c r="J4017" s="16"/>
      <c r="K4017" s="32"/>
      <c r="L4017" s="16"/>
      <c r="M4017" s="16"/>
      <c r="N4017" s="16"/>
      <c r="AA4017" s="20"/>
      <c r="AB4017" s="20"/>
      <c r="AC4017" s="20"/>
      <c r="AD4017" s="20"/>
      <c r="AE4017" s="20"/>
      <c r="AF4017" s="20"/>
      <c r="AG4017" s="20"/>
      <c r="AH4017" s="20"/>
    </row>
    <row r="4018" spans="1:34" s="1" customFormat="1">
      <c r="A4018" s="87"/>
      <c r="B4018" s="87"/>
      <c r="C4018" s="361"/>
      <c r="D4018" s="87"/>
      <c r="E4018" s="361"/>
      <c r="F4018" s="87"/>
      <c r="G4018" s="87"/>
      <c r="H4018" s="87"/>
      <c r="I4018" s="16"/>
      <c r="J4018" s="16"/>
      <c r="K4018" s="32"/>
      <c r="L4018" s="16"/>
      <c r="M4018" s="16"/>
      <c r="N4018" s="16"/>
      <c r="AA4018" s="20"/>
      <c r="AB4018" s="20"/>
      <c r="AC4018" s="20"/>
      <c r="AD4018" s="20"/>
      <c r="AE4018" s="20"/>
      <c r="AF4018" s="20"/>
      <c r="AG4018" s="20"/>
      <c r="AH4018" s="20"/>
    </row>
    <row r="4019" spans="1:34" s="1" customFormat="1">
      <c r="A4019" s="87"/>
      <c r="B4019" s="87"/>
      <c r="C4019" s="361"/>
      <c r="D4019" s="87"/>
      <c r="E4019" s="361"/>
      <c r="F4019" s="87"/>
      <c r="G4019" s="87"/>
      <c r="H4019" s="87"/>
      <c r="I4019" s="16"/>
      <c r="J4019" s="16"/>
      <c r="K4019" s="32"/>
      <c r="L4019" s="16"/>
      <c r="M4019" s="16"/>
      <c r="N4019" s="16"/>
      <c r="AA4019" s="20"/>
      <c r="AB4019" s="20"/>
      <c r="AC4019" s="20"/>
      <c r="AD4019" s="20"/>
      <c r="AE4019" s="20"/>
      <c r="AF4019" s="20"/>
      <c r="AG4019" s="20"/>
      <c r="AH4019" s="20"/>
    </row>
    <row r="4020" spans="1:34" s="1" customFormat="1">
      <c r="A4020" s="87"/>
      <c r="B4020" s="87"/>
      <c r="C4020" s="361"/>
      <c r="D4020" s="87"/>
      <c r="E4020" s="361"/>
      <c r="F4020" s="87"/>
      <c r="G4020" s="87"/>
      <c r="H4020" s="87"/>
      <c r="I4020" s="16"/>
      <c r="J4020" s="16"/>
      <c r="K4020" s="32"/>
      <c r="L4020" s="16"/>
      <c r="M4020" s="16"/>
      <c r="N4020" s="16"/>
      <c r="AA4020" s="20"/>
      <c r="AB4020" s="20"/>
      <c r="AC4020" s="20"/>
      <c r="AD4020" s="20"/>
      <c r="AE4020" s="20"/>
      <c r="AF4020" s="20"/>
      <c r="AG4020" s="20"/>
      <c r="AH4020" s="20"/>
    </row>
    <row r="4021" spans="1:34" s="1" customFormat="1">
      <c r="A4021" s="87"/>
      <c r="B4021" s="87"/>
      <c r="C4021" s="361"/>
      <c r="D4021" s="87"/>
      <c r="E4021" s="361"/>
      <c r="F4021" s="87"/>
      <c r="G4021" s="87"/>
      <c r="H4021" s="87"/>
      <c r="I4021" s="16"/>
      <c r="J4021" s="16"/>
      <c r="K4021" s="32"/>
      <c r="L4021" s="16"/>
      <c r="M4021" s="16"/>
      <c r="N4021" s="16"/>
      <c r="AA4021" s="20"/>
      <c r="AB4021" s="20"/>
      <c r="AC4021" s="20"/>
      <c r="AD4021" s="20"/>
      <c r="AE4021" s="20"/>
      <c r="AF4021" s="20"/>
      <c r="AG4021" s="20"/>
      <c r="AH4021" s="20"/>
    </row>
    <row r="4022" spans="1:34" s="1" customFormat="1">
      <c r="A4022" s="87"/>
      <c r="B4022" s="87"/>
      <c r="C4022" s="361"/>
      <c r="D4022" s="87"/>
      <c r="E4022" s="361"/>
      <c r="F4022" s="87"/>
      <c r="G4022" s="87"/>
      <c r="H4022" s="87"/>
      <c r="I4022" s="16"/>
      <c r="J4022" s="16"/>
      <c r="K4022" s="32"/>
      <c r="L4022" s="16"/>
      <c r="M4022" s="16"/>
      <c r="N4022" s="16"/>
      <c r="AA4022" s="20"/>
      <c r="AB4022" s="20"/>
      <c r="AC4022" s="20"/>
      <c r="AD4022" s="20"/>
      <c r="AE4022" s="20"/>
      <c r="AF4022" s="20"/>
      <c r="AG4022" s="20"/>
      <c r="AH4022" s="20"/>
    </row>
    <row r="4023" spans="1:34" s="1" customFormat="1">
      <c r="A4023" s="87"/>
      <c r="B4023" s="87"/>
      <c r="C4023" s="361"/>
      <c r="D4023" s="87"/>
      <c r="E4023" s="361"/>
      <c r="F4023" s="87"/>
      <c r="G4023" s="87"/>
      <c r="H4023" s="87"/>
      <c r="I4023" s="16"/>
      <c r="J4023" s="16"/>
      <c r="K4023" s="32"/>
      <c r="L4023" s="16"/>
      <c r="M4023" s="16"/>
      <c r="N4023" s="16"/>
      <c r="AA4023" s="20"/>
      <c r="AB4023" s="20"/>
      <c r="AC4023" s="20"/>
      <c r="AD4023" s="20"/>
      <c r="AE4023" s="20"/>
      <c r="AF4023" s="20"/>
      <c r="AG4023" s="20"/>
      <c r="AH4023" s="20"/>
    </row>
    <row r="4024" spans="1:34" s="1" customFormat="1">
      <c r="A4024" s="87"/>
      <c r="B4024" s="87"/>
      <c r="C4024" s="361"/>
      <c r="D4024" s="87"/>
      <c r="E4024" s="361"/>
      <c r="F4024" s="87"/>
      <c r="G4024" s="87"/>
      <c r="H4024" s="87"/>
      <c r="I4024" s="16"/>
      <c r="J4024" s="16"/>
      <c r="K4024" s="32"/>
      <c r="L4024" s="16"/>
      <c r="M4024" s="16"/>
      <c r="N4024" s="16"/>
      <c r="AA4024" s="20"/>
      <c r="AB4024" s="20"/>
      <c r="AC4024" s="20"/>
      <c r="AD4024" s="20"/>
      <c r="AE4024" s="20"/>
      <c r="AF4024" s="20"/>
      <c r="AG4024" s="20"/>
      <c r="AH4024" s="20"/>
    </row>
    <row r="4025" spans="1:34" s="1" customFormat="1">
      <c r="A4025" s="87"/>
      <c r="B4025" s="87"/>
      <c r="C4025" s="361"/>
      <c r="D4025" s="87"/>
      <c r="E4025" s="361"/>
      <c r="F4025" s="87"/>
      <c r="G4025" s="87"/>
      <c r="H4025" s="87"/>
      <c r="I4025" s="16"/>
      <c r="J4025" s="16"/>
      <c r="K4025" s="32"/>
      <c r="L4025" s="16"/>
      <c r="M4025" s="16"/>
      <c r="N4025" s="16"/>
      <c r="AA4025" s="20"/>
      <c r="AB4025" s="20"/>
      <c r="AC4025" s="20"/>
      <c r="AD4025" s="20"/>
      <c r="AE4025" s="20"/>
      <c r="AF4025" s="20"/>
      <c r="AG4025" s="20"/>
      <c r="AH4025" s="20"/>
    </row>
    <row r="4026" spans="1:34" s="1" customFormat="1">
      <c r="A4026" s="87"/>
      <c r="B4026" s="87"/>
      <c r="C4026" s="361"/>
      <c r="D4026" s="87"/>
      <c r="E4026" s="361"/>
      <c r="F4026" s="87"/>
      <c r="G4026" s="87"/>
      <c r="H4026" s="87"/>
      <c r="I4026" s="16"/>
      <c r="J4026" s="16"/>
      <c r="K4026" s="32"/>
      <c r="L4026" s="16"/>
      <c r="M4026" s="16"/>
      <c r="N4026" s="16"/>
      <c r="AA4026" s="20"/>
      <c r="AB4026" s="20"/>
      <c r="AC4026" s="20"/>
      <c r="AD4026" s="20"/>
      <c r="AE4026" s="20"/>
      <c r="AF4026" s="20"/>
      <c r="AG4026" s="20"/>
      <c r="AH4026" s="20"/>
    </row>
    <row r="4027" spans="1:34" s="1" customFormat="1">
      <c r="A4027" s="87"/>
      <c r="B4027" s="87"/>
      <c r="C4027" s="361"/>
      <c r="D4027" s="87"/>
      <c r="E4027" s="361"/>
      <c r="F4027" s="87"/>
      <c r="G4027" s="87"/>
      <c r="H4027" s="87"/>
      <c r="I4027" s="16"/>
      <c r="J4027" s="16"/>
      <c r="K4027" s="32"/>
      <c r="L4027" s="16"/>
      <c r="M4027" s="16"/>
      <c r="N4027" s="16"/>
      <c r="AA4027" s="20"/>
      <c r="AB4027" s="20"/>
      <c r="AC4027" s="20"/>
      <c r="AD4027" s="20"/>
      <c r="AE4027" s="20"/>
      <c r="AF4027" s="20"/>
      <c r="AG4027" s="20"/>
      <c r="AH4027" s="20"/>
    </row>
    <row r="4028" spans="1:34" s="1" customFormat="1">
      <c r="A4028" s="87"/>
      <c r="B4028" s="87"/>
      <c r="C4028" s="361"/>
      <c r="D4028" s="87"/>
      <c r="E4028" s="361"/>
      <c r="F4028" s="87"/>
      <c r="G4028" s="87"/>
      <c r="H4028" s="87"/>
      <c r="I4028" s="16"/>
      <c r="J4028" s="16"/>
      <c r="K4028" s="32"/>
      <c r="L4028" s="16"/>
      <c r="M4028" s="16"/>
      <c r="N4028" s="16"/>
      <c r="AA4028" s="20"/>
      <c r="AB4028" s="20"/>
      <c r="AC4028" s="20"/>
      <c r="AD4028" s="20"/>
      <c r="AE4028" s="20"/>
      <c r="AF4028" s="20"/>
      <c r="AG4028" s="20"/>
      <c r="AH4028" s="20"/>
    </row>
    <row r="4029" spans="1:34" s="1" customFormat="1">
      <c r="A4029" s="87"/>
      <c r="B4029" s="87"/>
      <c r="C4029" s="361"/>
      <c r="D4029" s="87"/>
      <c r="E4029" s="361"/>
      <c r="F4029" s="87"/>
      <c r="G4029" s="87"/>
      <c r="H4029" s="87"/>
      <c r="I4029" s="16"/>
      <c r="J4029" s="16"/>
      <c r="K4029" s="32"/>
      <c r="L4029" s="16"/>
      <c r="M4029" s="16"/>
      <c r="N4029" s="16"/>
      <c r="AA4029" s="20"/>
      <c r="AB4029" s="20"/>
      <c r="AC4029" s="20"/>
      <c r="AD4029" s="20"/>
      <c r="AE4029" s="20"/>
      <c r="AF4029" s="20"/>
      <c r="AG4029" s="20"/>
      <c r="AH4029" s="20"/>
    </row>
    <row r="4030" spans="1:34" s="1" customFormat="1">
      <c r="A4030" s="87"/>
      <c r="B4030" s="87"/>
      <c r="C4030" s="361"/>
      <c r="D4030" s="87"/>
      <c r="E4030" s="361"/>
      <c r="F4030" s="87"/>
      <c r="G4030" s="87"/>
      <c r="H4030" s="87"/>
      <c r="I4030" s="16"/>
      <c r="J4030" s="16"/>
      <c r="K4030" s="32"/>
      <c r="L4030" s="16"/>
      <c r="M4030" s="16"/>
      <c r="N4030" s="16"/>
      <c r="AA4030" s="20"/>
      <c r="AB4030" s="20"/>
      <c r="AC4030" s="20"/>
      <c r="AD4030" s="20"/>
      <c r="AE4030" s="20"/>
      <c r="AF4030" s="20"/>
      <c r="AG4030" s="20"/>
      <c r="AH4030" s="20"/>
    </row>
    <row r="4031" spans="1:34" s="1" customFormat="1">
      <c r="A4031" s="87"/>
      <c r="B4031" s="87"/>
      <c r="C4031" s="361"/>
      <c r="D4031" s="87"/>
      <c r="E4031" s="361"/>
      <c r="F4031" s="87"/>
      <c r="G4031" s="87"/>
      <c r="H4031" s="87"/>
      <c r="I4031" s="16"/>
      <c r="J4031" s="16"/>
      <c r="K4031" s="32"/>
      <c r="L4031" s="16"/>
      <c r="M4031" s="16"/>
      <c r="N4031" s="16"/>
      <c r="AA4031" s="20"/>
      <c r="AB4031" s="20"/>
      <c r="AC4031" s="20"/>
      <c r="AD4031" s="20"/>
      <c r="AE4031" s="20"/>
      <c r="AF4031" s="20"/>
      <c r="AG4031" s="20"/>
      <c r="AH4031" s="20"/>
    </row>
    <row r="4032" spans="1:34" s="1" customFormat="1">
      <c r="A4032" s="87"/>
      <c r="B4032" s="87"/>
      <c r="C4032" s="361"/>
      <c r="D4032" s="87"/>
      <c r="E4032" s="361"/>
      <c r="F4032" s="87"/>
      <c r="G4032" s="87"/>
      <c r="H4032" s="87"/>
      <c r="I4032" s="16"/>
      <c r="J4032" s="16"/>
      <c r="K4032" s="32"/>
      <c r="L4032" s="16"/>
      <c r="M4032" s="16"/>
      <c r="N4032" s="16"/>
      <c r="AA4032" s="20"/>
      <c r="AB4032" s="20"/>
      <c r="AC4032" s="20"/>
      <c r="AD4032" s="20"/>
      <c r="AE4032" s="20"/>
      <c r="AF4032" s="20"/>
      <c r="AG4032" s="20"/>
      <c r="AH4032" s="20"/>
    </row>
    <row r="4033" spans="1:34" s="1" customFormat="1">
      <c r="A4033" s="87"/>
      <c r="B4033" s="87"/>
      <c r="C4033" s="361"/>
      <c r="D4033" s="87"/>
      <c r="E4033" s="361"/>
      <c r="F4033" s="87"/>
      <c r="G4033" s="87"/>
      <c r="H4033" s="87"/>
      <c r="I4033" s="16"/>
      <c r="J4033" s="16"/>
      <c r="K4033" s="32"/>
      <c r="L4033" s="16"/>
      <c r="M4033" s="16"/>
      <c r="N4033" s="16"/>
      <c r="AA4033" s="20"/>
      <c r="AB4033" s="20"/>
      <c r="AC4033" s="20"/>
      <c r="AD4033" s="20"/>
      <c r="AE4033" s="20"/>
      <c r="AF4033" s="20"/>
      <c r="AG4033" s="20"/>
      <c r="AH4033" s="20"/>
    </row>
    <row r="4034" spans="1:34" s="1" customFormat="1">
      <c r="A4034" s="87"/>
      <c r="B4034" s="87"/>
      <c r="C4034" s="361"/>
      <c r="D4034" s="87"/>
      <c r="E4034" s="361"/>
      <c r="F4034" s="87"/>
      <c r="G4034" s="87"/>
      <c r="H4034" s="87"/>
      <c r="I4034" s="16"/>
      <c r="J4034" s="16"/>
      <c r="K4034" s="32"/>
      <c r="L4034" s="16"/>
      <c r="M4034" s="16"/>
      <c r="N4034" s="16"/>
      <c r="AA4034" s="20"/>
      <c r="AB4034" s="20"/>
      <c r="AC4034" s="20"/>
      <c r="AD4034" s="20"/>
      <c r="AE4034" s="20"/>
      <c r="AF4034" s="20"/>
      <c r="AG4034" s="20"/>
      <c r="AH4034" s="20"/>
    </row>
    <row r="4035" spans="1:34" s="1" customFormat="1">
      <c r="A4035" s="87"/>
      <c r="B4035" s="87"/>
      <c r="C4035" s="361"/>
      <c r="D4035" s="87"/>
      <c r="E4035" s="361"/>
      <c r="F4035" s="87"/>
      <c r="G4035" s="87"/>
      <c r="H4035" s="87"/>
      <c r="I4035" s="16"/>
      <c r="J4035" s="16"/>
      <c r="K4035" s="32"/>
      <c r="L4035" s="16"/>
      <c r="M4035" s="16"/>
      <c r="N4035" s="16"/>
      <c r="AA4035" s="20"/>
      <c r="AB4035" s="20"/>
      <c r="AC4035" s="20"/>
      <c r="AD4035" s="20"/>
      <c r="AE4035" s="20"/>
      <c r="AF4035" s="20"/>
      <c r="AG4035" s="20"/>
      <c r="AH4035" s="20"/>
    </row>
    <row r="4036" spans="1:34" s="1" customFormat="1">
      <c r="A4036" s="87"/>
      <c r="B4036" s="87"/>
      <c r="C4036" s="361"/>
      <c r="D4036" s="87"/>
      <c r="E4036" s="361"/>
      <c r="F4036" s="87"/>
      <c r="G4036" s="87"/>
      <c r="H4036" s="87"/>
      <c r="I4036" s="16"/>
      <c r="J4036" s="16"/>
      <c r="K4036" s="32"/>
      <c r="L4036" s="16"/>
      <c r="M4036" s="16"/>
      <c r="N4036" s="16"/>
      <c r="AA4036" s="20"/>
      <c r="AB4036" s="20"/>
      <c r="AC4036" s="20"/>
      <c r="AD4036" s="20"/>
      <c r="AE4036" s="20"/>
      <c r="AF4036" s="20"/>
      <c r="AG4036" s="20"/>
      <c r="AH4036" s="20"/>
    </row>
    <row r="4037" spans="1:34" s="1" customFormat="1">
      <c r="A4037" s="87"/>
      <c r="B4037" s="87"/>
      <c r="C4037" s="361"/>
      <c r="D4037" s="87"/>
      <c r="E4037" s="361"/>
      <c r="F4037" s="87"/>
      <c r="G4037" s="87"/>
      <c r="H4037" s="87"/>
      <c r="I4037" s="16"/>
      <c r="J4037" s="16"/>
      <c r="K4037" s="32"/>
      <c r="L4037" s="16"/>
      <c r="M4037" s="16"/>
      <c r="N4037" s="16"/>
      <c r="AA4037" s="20"/>
      <c r="AB4037" s="20"/>
      <c r="AC4037" s="20"/>
      <c r="AD4037" s="20"/>
      <c r="AE4037" s="20"/>
      <c r="AF4037" s="20"/>
      <c r="AG4037" s="20"/>
      <c r="AH4037" s="20"/>
    </row>
    <row r="4038" spans="1:34" s="1" customFormat="1">
      <c r="A4038" s="87"/>
      <c r="B4038" s="87"/>
      <c r="C4038" s="361"/>
      <c r="D4038" s="87"/>
      <c r="E4038" s="361"/>
      <c r="F4038" s="87"/>
      <c r="G4038" s="87"/>
      <c r="H4038" s="87"/>
      <c r="I4038" s="16"/>
      <c r="J4038" s="16"/>
      <c r="K4038" s="32"/>
      <c r="L4038" s="16"/>
      <c r="M4038" s="16"/>
      <c r="N4038" s="16"/>
      <c r="AA4038" s="20"/>
      <c r="AB4038" s="20"/>
      <c r="AC4038" s="20"/>
      <c r="AD4038" s="20"/>
      <c r="AE4038" s="20"/>
      <c r="AF4038" s="20"/>
      <c r="AG4038" s="20"/>
      <c r="AH4038" s="20"/>
    </row>
    <row r="4039" spans="1:34" s="1" customFormat="1">
      <c r="A4039" s="87"/>
      <c r="B4039" s="87"/>
      <c r="C4039" s="361"/>
      <c r="D4039" s="87"/>
      <c r="E4039" s="361"/>
      <c r="F4039" s="87"/>
      <c r="G4039" s="87"/>
      <c r="H4039" s="87"/>
      <c r="I4039" s="16"/>
      <c r="J4039" s="16"/>
      <c r="K4039" s="32"/>
      <c r="L4039" s="16"/>
      <c r="M4039" s="16"/>
      <c r="N4039" s="16"/>
      <c r="AA4039" s="20"/>
      <c r="AB4039" s="20"/>
      <c r="AC4039" s="20"/>
      <c r="AD4039" s="20"/>
      <c r="AE4039" s="20"/>
      <c r="AF4039" s="20"/>
      <c r="AG4039" s="20"/>
      <c r="AH4039" s="20"/>
    </row>
    <row r="4040" spans="1:34" s="1" customFormat="1">
      <c r="A4040" s="87"/>
      <c r="B4040" s="87"/>
      <c r="C4040" s="361"/>
      <c r="D4040" s="87"/>
      <c r="E4040" s="361"/>
      <c r="F4040" s="87"/>
      <c r="G4040" s="87"/>
      <c r="H4040" s="87"/>
      <c r="I4040" s="16"/>
      <c r="J4040" s="16"/>
      <c r="K4040" s="32"/>
      <c r="L4040" s="16"/>
      <c r="M4040" s="16"/>
      <c r="N4040" s="16"/>
      <c r="AA4040" s="20"/>
      <c r="AB4040" s="20"/>
      <c r="AC4040" s="20"/>
      <c r="AD4040" s="20"/>
      <c r="AE4040" s="20"/>
      <c r="AF4040" s="20"/>
      <c r="AG4040" s="20"/>
      <c r="AH4040" s="20"/>
    </row>
    <row r="4041" spans="1:34" s="1" customFormat="1">
      <c r="A4041" s="87"/>
      <c r="B4041" s="87"/>
      <c r="C4041" s="361"/>
      <c r="D4041" s="87"/>
      <c r="E4041" s="361"/>
      <c r="F4041" s="87"/>
      <c r="G4041" s="87"/>
      <c r="H4041" s="87"/>
      <c r="I4041" s="16"/>
      <c r="J4041" s="16"/>
      <c r="K4041" s="32"/>
      <c r="L4041" s="16"/>
      <c r="M4041" s="16"/>
      <c r="N4041" s="16"/>
      <c r="AA4041" s="20"/>
      <c r="AB4041" s="20"/>
      <c r="AC4041" s="20"/>
      <c r="AD4041" s="20"/>
      <c r="AE4041" s="20"/>
      <c r="AF4041" s="20"/>
      <c r="AG4041" s="20"/>
      <c r="AH4041" s="20"/>
    </row>
    <row r="4042" spans="1:34" s="1" customFormat="1">
      <c r="A4042" s="87"/>
      <c r="B4042" s="87"/>
      <c r="C4042" s="361"/>
      <c r="D4042" s="87"/>
      <c r="E4042" s="361"/>
      <c r="F4042" s="87"/>
      <c r="G4042" s="87"/>
      <c r="H4042" s="87"/>
      <c r="I4042" s="16"/>
      <c r="J4042" s="16"/>
      <c r="K4042" s="32"/>
      <c r="L4042" s="16"/>
      <c r="M4042" s="16"/>
      <c r="N4042" s="16"/>
      <c r="AA4042" s="20"/>
      <c r="AB4042" s="20"/>
      <c r="AC4042" s="20"/>
      <c r="AD4042" s="20"/>
      <c r="AE4042" s="20"/>
      <c r="AF4042" s="20"/>
      <c r="AG4042" s="20"/>
      <c r="AH4042" s="20"/>
    </row>
    <row r="4043" spans="1:34" s="1" customFormat="1">
      <c r="A4043" s="87"/>
      <c r="B4043" s="87"/>
      <c r="C4043" s="361"/>
      <c r="D4043" s="87"/>
      <c r="E4043" s="361"/>
      <c r="F4043" s="87"/>
      <c r="G4043" s="87"/>
      <c r="H4043" s="87"/>
      <c r="I4043" s="16"/>
      <c r="J4043" s="16"/>
      <c r="K4043" s="32"/>
      <c r="L4043" s="16"/>
      <c r="M4043" s="16"/>
      <c r="N4043" s="16"/>
      <c r="AA4043" s="20"/>
      <c r="AB4043" s="20"/>
      <c r="AC4043" s="20"/>
      <c r="AD4043" s="20"/>
      <c r="AE4043" s="20"/>
      <c r="AF4043" s="20"/>
      <c r="AG4043" s="20"/>
      <c r="AH4043" s="20"/>
    </row>
    <row r="4044" spans="1:34" s="1" customFormat="1">
      <c r="A4044" s="87"/>
      <c r="B4044" s="87"/>
      <c r="C4044" s="361"/>
      <c r="D4044" s="87"/>
      <c r="E4044" s="361"/>
      <c r="F4044" s="87"/>
      <c r="G4044" s="87"/>
      <c r="H4044" s="87"/>
      <c r="I4044" s="16"/>
      <c r="J4044" s="16"/>
      <c r="K4044" s="32"/>
      <c r="L4044" s="16"/>
      <c r="M4044" s="16"/>
      <c r="N4044" s="16"/>
      <c r="AA4044" s="20"/>
      <c r="AB4044" s="20"/>
      <c r="AC4044" s="20"/>
      <c r="AD4044" s="20"/>
      <c r="AE4044" s="20"/>
      <c r="AF4044" s="20"/>
      <c r="AG4044" s="20"/>
      <c r="AH4044" s="20"/>
    </row>
    <row r="4045" spans="1:34" s="1" customFormat="1">
      <c r="A4045" s="87"/>
      <c r="B4045" s="87"/>
      <c r="C4045" s="361"/>
      <c r="D4045" s="87"/>
      <c r="E4045" s="361"/>
      <c r="F4045" s="87"/>
      <c r="G4045" s="87"/>
      <c r="H4045" s="87"/>
      <c r="I4045" s="16"/>
      <c r="J4045" s="16"/>
      <c r="K4045" s="32"/>
      <c r="L4045" s="16"/>
      <c r="M4045" s="16"/>
      <c r="N4045" s="16"/>
      <c r="AA4045" s="20"/>
      <c r="AB4045" s="20"/>
      <c r="AC4045" s="20"/>
      <c r="AD4045" s="20"/>
      <c r="AE4045" s="20"/>
      <c r="AF4045" s="20"/>
      <c r="AG4045" s="20"/>
      <c r="AH4045" s="20"/>
    </row>
    <row r="4046" spans="1:34" s="1" customFormat="1">
      <c r="A4046" s="87"/>
      <c r="B4046" s="87"/>
      <c r="C4046" s="361"/>
      <c r="D4046" s="87"/>
      <c r="E4046" s="361"/>
      <c r="F4046" s="87"/>
      <c r="G4046" s="87"/>
      <c r="H4046" s="87"/>
      <c r="I4046" s="16"/>
      <c r="J4046" s="16"/>
      <c r="K4046" s="32"/>
      <c r="L4046" s="16"/>
      <c r="M4046" s="16"/>
      <c r="N4046" s="16"/>
      <c r="AA4046" s="20"/>
      <c r="AB4046" s="20"/>
      <c r="AC4046" s="20"/>
      <c r="AD4046" s="20"/>
      <c r="AE4046" s="20"/>
      <c r="AF4046" s="20"/>
      <c r="AG4046" s="20"/>
      <c r="AH4046" s="20"/>
    </row>
    <row r="4047" spans="1:34" s="1" customFormat="1">
      <c r="A4047" s="87"/>
      <c r="B4047" s="87"/>
      <c r="C4047" s="361"/>
      <c r="D4047" s="87"/>
      <c r="E4047" s="361"/>
      <c r="F4047" s="87"/>
      <c r="G4047" s="87"/>
      <c r="H4047" s="87"/>
      <c r="I4047" s="16"/>
      <c r="J4047" s="16"/>
      <c r="K4047" s="32"/>
      <c r="L4047" s="16"/>
      <c r="M4047" s="16"/>
      <c r="N4047" s="16"/>
      <c r="AA4047" s="20"/>
      <c r="AB4047" s="20"/>
      <c r="AC4047" s="20"/>
      <c r="AD4047" s="20"/>
      <c r="AE4047" s="20"/>
      <c r="AF4047" s="20"/>
      <c r="AG4047" s="20"/>
      <c r="AH4047" s="20"/>
    </row>
    <row r="4048" spans="1:34" s="1" customFormat="1">
      <c r="A4048" s="87"/>
      <c r="B4048" s="87"/>
      <c r="C4048" s="361"/>
      <c r="D4048" s="87"/>
      <c r="E4048" s="361"/>
      <c r="F4048" s="87"/>
      <c r="G4048" s="87"/>
      <c r="H4048" s="87"/>
      <c r="I4048" s="16"/>
      <c r="J4048" s="16"/>
      <c r="K4048" s="32"/>
      <c r="L4048" s="16"/>
      <c r="M4048" s="16"/>
      <c r="N4048" s="16"/>
      <c r="AA4048" s="20"/>
      <c r="AB4048" s="20"/>
      <c r="AC4048" s="20"/>
      <c r="AD4048" s="20"/>
      <c r="AE4048" s="20"/>
      <c r="AF4048" s="20"/>
      <c r="AG4048" s="20"/>
      <c r="AH4048" s="20"/>
    </row>
    <row r="4049" spans="1:34" s="1" customFormat="1">
      <c r="A4049" s="87"/>
      <c r="B4049" s="87"/>
      <c r="C4049" s="361"/>
      <c r="D4049" s="87"/>
      <c r="E4049" s="361"/>
      <c r="F4049" s="87"/>
      <c r="G4049" s="87"/>
      <c r="H4049" s="87"/>
      <c r="I4049" s="16"/>
      <c r="J4049" s="16"/>
      <c r="K4049" s="32"/>
      <c r="L4049" s="16"/>
      <c r="M4049" s="16"/>
      <c r="N4049" s="16"/>
      <c r="AA4049" s="20"/>
      <c r="AB4049" s="20"/>
      <c r="AC4049" s="20"/>
      <c r="AD4049" s="20"/>
      <c r="AE4049" s="20"/>
      <c r="AF4049" s="20"/>
      <c r="AG4049" s="20"/>
      <c r="AH4049" s="20"/>
    </row>
    <row r="4050" spans="1:34" s="1" customFormat="1">
      <c r="A4050" s="87"/>
      <c r="B4050" s="87"/>
      <c r="C4050" s="361"/>
      <c r="D4050" s="87"/>
      <c r="E4050" s="361"/>
      <c r="F4050" s="87"/>
      <c r="G4050" s="87"/>
      <c r="H4050" s="87"/>
      <c r="I4050" s="16"/>
      <c r="J4050" s="16"/>
      <c r="K4050" s="32"/>
      <c r="L4050" s="16"/>
      <c r="M4050" s="16"/>
      <c r="N4050" s="16"/>
      <c r="AA4050" s="20"/>
      <c r="AB4050" s="20"/>
      <c r="AC4050" s="20"/>
      <c r="AD4050" s="20"/>
      <c r="AE4050" s="20"/>
      <c r="AF4050" s="20"/>
      <c r="AG4050" s="20"/>
      <c r="AH4050" s="20"/>
    </row>
    <row r="4051" spans="1:34" s="1" customFormat="1">
      <c r="A4051" s="87"/>
      <c r="B4051" s="87"/>
      <c r="C4051" s="361"/>
      <c r="D4051" s="87"/>
      <c r="E4051" s="361"/>
      <c r="F4051" s="87"/>
      <c r="G4051" s="87"/>
      <c r="H4051" s="87"/>
      <c r="I4051" s="16"/>
      <c r="J4051" s="16"/>
      <c r="K4051" s="32"/>
      <c r="L4051" s="16"/>
      <c r="M4051" s="16"/>
      <c r="N4051" s="16"/>
      <c r="AA4051" s="20"/>
      <c r="AB4051" s="20"/>
      <c r="AC4051" s="20"/>
      <c r="AD4051" s="20"/>
      <c r="AE4051" s="20"/>
      <c r="AF4051" s="20"/>
      <c r="AG4051" s="20"/>
      <c r="AH4051" s="20"/>
    </row>
    <row r="4052" spans="1:34" s="1" customFormat="1">
      <c r="A4052" s="87"/>
      <c r="B4052" s="87"/>
      <c r="C4052" s="361"/>
      <c r="D4052" s="87"/>
      <c r="E4052" s="361"/>
      <c r="F4052" s="87"/>
      <c r="G4052" s="87"/>
      <c r="H4052" s="87"/>
      <c r="I4052" s="16"/>
      <c r="J4052" s="16"/>
      <c r="K4052" s="32"/>
      <c r="L4052" s="16"/>
      <c r="M4052" s="16"/>
      <c r="N4052" s="16"/>
      <c r="AA4052" s="20"/>
      <c r="AB4052" s="20"/>
      <c r="AC4052" s="20"/>
      <c r="AD4052" s="20"/>
      <c r="AE4052" s="20"/>
      <c r="AF4052" s="20"/>
      <c r="AG4052" s="20"/>
      <c r="AH4052" s="20"/>
    </row>
    <row r="4053" spans="1:34" s="1" customFormat="1">
      <c r="A4053" s="87"/>
      <c r="B4053" s="87"/>
      <c r="C4053" s="361"/>
      <c r="D4053" s="87"/>
      <c r="E4053" s="361"/>
      <c r="F4053" s="87"/>
      <c r="G4053" s="87"/>
      <c r="H4053" s="87"/>
      <c r="I4053" s="16"/>
      <c r="J4053" s="16"/>
      <c r="K4053" s="32"/>
      <c r="L4053" s="16"/>
      <c r="M4053" s="16"/>
      <c r="N4053" s="16"/>
      <c r="AA4053" s="20"/>
      <c r="AB4053" s="20"/>
      <c r="AC4053" s="20"/>
      <c r="AD4053" s="20"/>
      <c r="AE4053" s="20"/>
      <c r="AF4053" s="20"/>
      <c r="AG4053" s="20"/>
      <c r="AH4053" s="20"/>
    </row>
    <row r="4054" spans="1:34" s="1" customFormat="1">
      <c r="A4054" s="87"/>
      <c r="B4054" s="87"/>
      <c r="C4054" s="361"/>
      <c r="D4054" s="87"/>
      <c r="E4054" s="361"/>
      <c r="F4054" s="87"/>
      <c r="G4054" s="87"/>
      <c r="H4054" s="87"/>
      <c r="I4054" s="16"/>
      <c r="J4054" s="16"/>
      <c r="K4054" s="32"/>
      <c r="L4054" s="16"/>
      <c r="M4054" s="16"/>
      <c r="N4054" s="16"/>
      <c r="AA4054" s="20"/>
      <c r="AB4054" s="20"/>
      <c r="AC4054" s="20"/>
      <c r="AD4054" s="20"/>
      <c r="AE4054" s="20"/>
      <c r="AF4054" s="20"/>
      <c r="AG4054" s="20"/>
      <c r="AH4054" s="20"/>
    </row>
    <row r="4055" spans="1:34" s="1" customFormat="1">
      <c r="A4055" s="87"/>
      <c r="B4055" s="87"/>
      <c r="C4055" s="361"/>
      <c r="D4055" s="87"/>
      <c r="E4055" s="361"/>
      <c r="F4055" s="87"/>
      <c r="G4055" s="87"/>
      <c r="H4055" s="87"/>
      <c r="I4055" s="16"/>
      <c r="J4055" s="16"/>
      <c r="K4055" s="32"/>
      <c r="L4055" s="16"/>
      <c r="M4055" s="16"/>
      <c r="N4055" s="16"/>
      <c r="AA4055" s="20"/>
      <c r="AB4055" s="20"/>
      <c r="AC4055" s="20"/>
      <c r="AD4055" s="20"/>
      <c r="AE4055" s="20"/>
      <c r="AF4055" s="20"/>
      <c r="AG4055" s="20"/>
      <c r="AH4055" s="20"/>
    </row>
    <row r="4056" spans="1:34" s="1" customFormat="1">
      <c r="A4056" s="87"/>
      <c r="B4056" s="87"/>
      <c r="C4056" s="361"/>
      <c r="D4056" s="87"/>
      <c r="E4056" s="361"/>
      <c r="F4056" s="87"/>
      <c r="G4056" s="87"/>
      <c r="H4056" s="87"/>
      <c r="I4056" s="16"/>
      <c r="J4056" s="16"/>
      <c r="K4056" s="32"/>
      <c r="L4056" s="16"/>
      <c r="M4056" s="16"/>
      <c r="N4056" s="16"/>
      <c r="AA4056" s="20"/>
      <c r="AB4056" s="20"/>
      <c r="AC4056" s="20"/>
      <c r="AD4056" s="20"/>
      <c r="AE4056" s="20"/>
      <c r="AF4056" s="20"/>
      <c r="AG4056" s="20"/>
      <c r="AH4056" s="20"/>
    </row>
    <row r="4057" spans="1:34" s="1" customFormat="1">
      <c r="A4057" s="87"/>
      <c r="B4057" s="87"/>
      <c r="C4057" s="361"/>
      <c r="D4057" s="87"/>
      <c r="E4057" s="361"/>
      <c r="F4057" s="87"/>
      <c r="G4057" s="87"/>
      <c r="H4057" s="87"/>
      <c r="I4057" s="16"/>
      <c r="J4057" s="16"/>
      <c r="K4057" s="32"/>
      <c r="L4057" s="16"/>
      <c r="M4057" s="16"/>
      <c r="N4057" s="16"/>
      <c r="AA4057" s="20"/>
      <c r="AB4057" s="20"/>
      <c r="AC4057" s="20"/>
      <c r="AD4057" s="20"/>
      <c r="AE4057" s="20"/>
      <c r="AF4057" s="20"/>
      <c r="AG4057" s="20"/>
      <c r="AH4057" s="20"/>
    </row>
    <row r="4058" spans="1:34" s="1" customFormat="1">
      <c r="A4058" s="87"/>
      <c r="B4058" s="87"/>
      <c r="C4058" s="361"/>
      <c r="D4058" s="87"/>
      <c r="E4058" s="361"/>
      <c r="F4058" s="87"/>
      <c r="G4058" s="87"/>
      <c r="H4058" s="87"/>
      <c r="I4058" s="16"/>
      <c r="J4058" s="16"/>
      <c r="K4058" s="32"/>
      <c r="L4058" s="16"/>
      <c r="M4058" s="16"/>
      <c r="N4058" s="16"/>
      <c r="AA4058" s="20"/>
      <c r="AB4058" s="20"/>
      <c r="AC4058" s="20"/>
      <c r="AD4058" s="20"/>
      <c r="AE4058" s="20"/>
      <c r="AF4058" s="20"/>
      <c r="AG4058" s="20"/>
      <c r="AH4058" s="20"/>
    </row>
    <row r="4059" spans="1:34" s="1" customFormat="1">
      <c r="A4059" s="87"/>
      <c r="B4059" s="87"/>
      <c r="C4059" s="361"/>
      <c r="D4059" s="87"/>
      <c r="E4059" s="361"/>
      <c r="F4059" s="87"/>
      <c r="G4059" s="87"/>
      <c r="H4059" s="87"/>
      <c r="I4059" s="16"/>
      <c r="J4059" s="16"/>
      <c r="K4059" s="32"/>
      <c r="L4059" s="16"/>
      <c r="M4059" s="16"/>
      <c r="N4059" s="16"/>
      <c r="AA4059" s="20"/>
      <c r="AB4059" s="20"/>
      <c r="AC4059" s="20"/>
      <c r="AD4059" s="20"/>
      <c r="AE4059" s="20"/>
      <c r="AF4059" s="20"/>
      <c r="AG4059" s="20"/>
      <c r="AH4059" s="20"/>
    </row>
    <row r="4060" spans="1:34" s="1" customFormat="1">
      <c r="A4060" s="87"/>
      <c r="B4060" s="87"/>
      <c r="C4060" s="361"/>
      <c r="D4060" s="87"/>
      <c r="E4060" s="361"/>
      <c r="F4060" s="87"/>
      <c r="G4060" s="87"/>
      <c r="H4060" s="87"/>
      <c r="I4060" s="16"/>
      <c r="J4060" s="16"/>
      <c r="K4060" s="32"/>
      <c r="L4060" s="16"/>
      <c r="M4060" s="16"/>
      <c r="N4060" s="16"/>
      <c r="AA4060" s="20"/>
      <c r="AB4060" s="20"/>
      <c r="AC4060" s="20"/>
      <c r="AD4060" s="20"/>
      <c r="AE4060" s="20"/>
      <c r="AF4060" s="20"/>
      <c r="AG4060" s="20"/>
      <c r="AH4060" s="20"/>
    </row>
    <row r="4061" spans="1:34" s="1" customFormat="1">
      <c r="A4061" s="87"/>
      <c r="B4061" s="87"/>
      <c r="C4061" s="361"/>
      <c r="D4061" s="87"/>
      <c r="E4061" s="361"/>
      <c r="F4061" s="87"/>
      <c r="G4061" s="87"/>
      <c r="H4061" s="87"/>
      <c r="I4061" s="16"/>
      <c r="J4061" s="16"/>
      <c r="K4061" s="32"/>
      <c r="L4061" s="16"/>
      <c r="M4061" s="16"/>
      <c r="N4061" s="16"/>
      <c r="AA4061" s="20"/>
      <c r="AB4061" s="20"/>
      <c r="AC4061" s="20"/>
      <c r="AD4061" s="20"/>
      <c r="AE4061" s="20"/>
      <c r="AF4061" s="20"/>
      <c r="AG4061" s="20"/>
      <c r="AH4061" s="20"/>
    </row>
    <row r="4062" spans="1:34" s="1" customFormat="1">
      <c r="A4062" s="87"/>
      <c r="B4062" s="87"/>
      <c r="C4062" s="361"/>
      <c r="D4062" s="87"/>
      <c r="E4062" s="361"/>
      <c r="F4062" s="87"/>
      <c r="G4062" s="87"/>
      <c r="H4062" s="87"/>
      <c r="I4062" s="16"/>
      <c r="J4062" s="16"/>
      <c r="K4062" s="32"/>
      <c r="L4062" s="16"/>
      <c r="M4062" s="16"/>
      <c r="N4062" s="16"/>
      <c r="AA4062" s="20"/>
      <c r="AB4062" s="20"/>
      <c r="AC4062" s="20"/>
      <c r="AD4062" s="20"/>
      <c r="AE4062" s="20"/>
      <c r="AF4062" s="20"/>
      <c r="AG4062" s="20"/>
      <c r="AH4062" s="20"/>
    </row>
    <row r="4063" spans="1:34" s="1" customFormat="1">
      <c r="A4063" s="87"/>
      <c r="B4063" s="87"/>
      <c r="C4063" s="361"/>
      <c r="D4063" s="87"/>
      <c r="E4063" s="361"/>
      <c r="F4063" s="87"/>
      <c r="G4063" s="87"/>
      <c r="H4063" s="87"/>
      <c r="I4063" s="16"/>
      <c r="J4063" s="16"/>
      <c r="K4063" s="32"/>
      <c r="L4063" s="16"/>
      <c r="M4063" s="16"/>
      <c r="N4063" s="16"/>
      <c r="AA4063" s="20"/>
      <c r="AB4063" s="20"/>
      <c r="AC4063" s="20"/>
      <c r="AD4063" s="20"/>
      <c r="AE4063" s="20"/>
      <c r="AF4063" s="20"/>
      <c r="AG4063" s="20"/>
      <c r="AH4063" s="20"/>
    </row>
    <row r="4064" spans="1:34" s="1" customFormat="1">
      <c r="A4064" s="87"/>
      <c r="B4064" s="87"/>
      <c r="C4064" s="361"/>
      <c r="D4064" s="87"/>
      <c r="E4064" s="361"/>
      <c r="F4064" s="87"/>
      <c r="G4064" s="87"/>
      <c r="H4064" s="87"/>
      <c r="I4064" s="16"/>
      <c r="J4064" s="16"/>
      <c r="K4064" s="32"/>
      <c r="L4064" s="16"/>
      <c r="M4064" s="16"/>
      <c r="N4064" s="16"/>
      <c r="AA4064" s="20"/>
      <c r="AB4064" s="20"/>
      <c r="AC4064" s="20"/>
      <c r="AD4064" s="20"/>
      <c r="AE4064" s="20"/>
      <c r="AF4064" s="20"/>
      <c r="AG4064" s="20"/>
      <c r="AH4064" s="20"/>
    </row>
    <row r="4065" spans="1:34" s="1" customFormat="1">
      <c r="A4065" s="87"/>
      <c r="B4065" s="87"/>
      <c r="C4065" s="361"/>
      <c r="D4065" s="87"/>
      <c r="E4065" s="361"/>
      <c r="F4065" s="87"/>
      <c r="G4065" s="87"/>
      <c r="H4065" s="87"/>
      <c r="I4065" s="16"/>
      <c r="J4065" s="16"/>
      <c r="K4065" s="32"/>
      <c r="L4065" s="16"/>
      <c r="M4065" s="16"/>
      <c r="N4065" s="16"/>
      <c r="AA4065" s="20"/>
      <c r="AB4065" s="20"/>
      <c r="AC4065" s="20"/>
      <c r="AD4065" s="20"/>
      <c r="AE4065" s="20"/>
      <c r="AF4065" s="20"/>
      <c r="AG4065" s="20"/>
      <c r="AH4065" s="20"/>
    </row>
    <row r="4066" spans="1:34" s="1" customFormat="1">
      <c r="A4066" s="87"/>
      <c r="B4066" s="87"/>
      <c r="C4066" s="361"/>
      <c r="D4066" s="87"/>
      <c r="E4066" s="361"/>
      <c r="F4066" s="87"/>
      <c r="G4066" s="87"/>
      <c r="H4066" s="87"/>
      <c r="I4066" s="16"/>
      <c r="J4066" s="16"/>
      <c r="K4066" s="32"/>
      <c r="L4066" s="16"/>
      <c r="M4066" s="16"/>
      <c r="N4066" s="16"/>
      <c r="AA4066" s="20"/>
      <c r="AB4066" s="20"/>
      <c r="AC4066" s="20"/>
      <c r="AD4066" s="20"/>
      <c r="AE4066" s="20"/>
      <c r="AF4066" s="20"/>
      <c r="AG4066" s="20"/>
      <c r="AH4066" s="20"/>
    </row>
    <row r="4067" spans="1:34" s="1" customFormat="1">
      <c r="A4067" s="87"/>
      <c r="B4067" s="87"/>
      <c r="C4067" s="361"/>
      <c r="D4067" s="87"/>
      <c r="E4067" s="361"/>
      <c r="F4067" s="87"/>
      <c r="G4067" s="87"/>
      <c r="H4067" s="87"/>
      <c r="I4067" s="16"/>
      <c r="J4067" s="16"/>
      <c r="K4067" s="32"/>
      <c r="L4067" s="16"/>
      <c r="M4067" s="16"/>
      <c r="N4067" s="16"/>
      <c r="AA4067" s="20"/>
      <c r="AB4067" s="20"/>
      <c r="AC4067" s="20"/>
      <c r="AD4067" s="20"/>
      <c r="AE4067" s="20"/>
      <c r="AF4067" s="20"/>
      <c r="AG4067" s="20"/>
      <c r="AH4067" s="20"/>
    </row>
    <row r="4068" spans="1:34" s="1" customFormat="1">
      <c r="A4068" s="87"/>
      <c r="B4068" s="87"/>
      <c r="C4068" s="361"/>
      <c r="D4068" s="87"/>
      <c r="E4068" s="361"/>
      <c r="F4068" s="87"/>
      <c r="G4068" s="87"/>
      <c r="H4068" s="87"/>
      <c r="I4068" s="16"/>
      <c r="J4068" s="16"/>
      <c r="K4068" s="32"/>
      <c r="L4068" s="16"/>
      <c r="M4068" s="16"/>
      <c r="N4068" s="16"/>
      <c r="AA4068" s="20"/>
      <c r="AB4068" s="20"/>
      <c r="AC4068" s="20"/>
      <c r="AD4068" s="20"/>
      <c r="AE4068" s="20"/>
      <c r="AF4068" s="20"/>
      <c r="AG4068" s="20"/>
      <c r="AH4068" s="20"/>
    </row>
    <row r="4069" spans="1:34" s="1" customFormat="1">
      <c r="A4069" s="87"/>
      <c r="B4069" s="87"/>
      <c r="C4069" s="361"/>
      <c r="D4069" s="87"/>
      <c r="E4069" s="361"/>
      <c r="F4069" s="87"/>
      <c r="G4069" s="87"/>
      <c r="H4069" s="87"/>
      <c r="I4069" s="16"/>
      <c r="J4069" s="16"/>
      <c r="K4069" s="32"/>
      <c r="L4069" s="16"/>
      <c r="M4069" s="16"/>
      <c r="N4069" s="16"/>
      <c r="AA4069" s="20"/>
      <c r="AB4069" s="20"/>
      <c r="AC4069" s="20"/>
      <c r="AD4069" s="20"/>
      <c r="AE4069" s="20"/>
      <c r="AF4069" s="20"/>
      <c r="AG4069" s="20"/>
      <c r="AH4069" s="20"/>
    </row>
    <row r="4070" spans="1:34" s="1" customFormat="1">
      <c r="A4070" s="87"/>
      <c r="B4070" s="87"/>
      <c r="C4070" s="361"/>
      <c r="D4070" s="87"/>
      <c r="E4070" s="361"/>
      <c r="F4070" s="87"/>
      <c r="G4070" s="87"/>
      <c r="H4070" s="87"/>
      <c r="I4070" s="16"/>
      <c r="J4070" s="16"/>
      <c r="K4070" s="32"/>
      <c r="L4070" s="16"/>
      <c r="M4070" s="16"/>
      <c r="N4070" s="16"/>
      <c r="AA4070" s="20"/>
      <c r="AB4070" s="20"/>
      <c r="AC4070" s="20"/>
      <c r="AD4070" s="20"/>
      <c r="AE4070" s="20"/>
      <c r="AF4070" s="20"/>
      <c r="AG4070" s="20"/>
      <c r="AH4070" s="20"/>
    </row>
    <row r="4071" spans="1:34" s="1" customFormat="1">
      <c r="A4071" s="87"/>
      <c r="B4071" s="87"/>
      <c r="C4071" s="361"/>
      <c r="D4071" s="87"/>
      <c r="E4071" s="361"/>
      <c r="F4071" s="87"/>
      <c r="G4071" s="87"/>
      <c r="H4071" s="87"/>
      <c r="I4071" s="16"/>
      <c r="J4071" s="16"/>
      <c r="K4071" s="32"/>
      <c r="L4071" s="16"/>
      <c r="M4071" s="16"/>
      <c r="N4071" s="16"/>
      <c r="AA4071" s="20"/>
      <c r="AB4071" s="20"/>
      <c r="AC4071" s="20"/>
      <c r="AD4071" s="20"/>
      <c r="AE4071" s="20"/>
      <c r="AF4071" s="20"/>
      <c r="AG4071" s="20"/>
      <c r="AH4071" s="20"/>
    </row>
    <row r="4072" spans="1:34" s="1" customFormat="1">
      <c r="A4072" s="87"/>
      <c r="B4072" s="87"/>
      <c r="C4072" s="361"/>
      <c r="D4072" s="87"/>
      <c r="E4072" s="361"/>
      <c r="F4072" s="87"/>
      <c r="G4072" s="87"/>
      <c r="H4072" s="87"/>
      <c r="I4072" s="16"/>
      <c r="J4072" s="16"/>
      <c r="K4072" s="32"/>
      <c r="L4072" s="16"/>
      <c r="M4072" s="16"/>
      <c r="N4072" s="16"/>
      <c r="AA4072" s="20"/>
      <c r="AB4072" s="20"/>
      <c r="AC4072" s="20"/>
      <c r="AD4072" s="20"/>
      <c r="AE4072" s="20"/>
      <c r="AF4072" s="20"/>
      <c r="AG4072" s="20"/>
      <c r="AH4072" s="20"/>
    </row>
    <row r="4073" spans="1:34" s="1" customFormat="1">
      <c r="A4073" s="87"/>
      <c r="B4073" s="87"/>
      <c r="C4073" s="361"/>
      <c r="D4073" s="87"/>
      <c r="E4073" s="361"/>
      <c r="F4073" s="87"/>
      <c r="G4073" s="87"/>
      <c r="H4073" s="87"/>
      <c r="I4073" s="16"/>
      <c r="J4073" s="16"/>
      <c r="K4073" s="32"/>
      <c r="L4073" s="16"/>
      <c r="M4073" s="16"/>
      <c r="N4073" s="16"/>
      <c r="AA4073" s="20"/>
      <c r="AB4073" s="20"/>
      <c r="AC4073" s="20"/>
      <c r="AD4073" s="20"/>
      <c r="AE4073" s="20"/>
      <c r="AF4073" s="20"/>
      <c r="AG4073" s="20"/>
      <c r="AH4073" s="20"/>
    </row>
    <row r="4074" spans="1:34" s="1" customFormat="1">
      <c r="A4074" s="87"/>
      <c r="B4074" s="87"/>
      <c r="C4074" s="361"/>
      <c r="D4074" s="87"/>
      <c r="E4074" s="361"/>
      <c r="F4074" s="87"/>
      <c r="G4074" s="87"/>
      <c r="H4074" s="87"/>
      <c r="I4074" s="16"/>
      <c r="J4074" s="16"/>
      <c r="K4074" s="32"/>
      <c r="L4074" s="16"/>
      <c r="M4074" s="16"/>
      <c r="N4074" s="16"/>
      <c r="AA4074" s="20"/>
      <c r="AB4074" s="20"/>
      <c r="AC4074" s="20"/>
      <c r="AD4074" s="20"/>
      <c r="AE4074" s="20"/>
      <c r="AF4074" s="20"/>
      <c r="AG4074" s="20"/>
      <c r="AH4074" s="20"/>
    </row>
    <row r="4075" spans="1:34" s="1" customFormat="1">
      <c r="A4075" s="87"/>
      <c r="B4075" s="87"/>
      <c r="C4075" s="361"/>
      <c r="D4075" s="87"/>
      <c r="E4075" s="361"/>
      <c r="F4075" s="87"/>
      <c r="G4075" s="87"/>
      <c r="H4075" s="87"/>
      <c r="I4075" s="16"/>
      <c r="J4075" s="16"/>
      <c r="K4075" s="32"/>
      <c r="L4075" s="16"/>
      <c r="M4075" s="16"/>
      <c r="N4075" s="16"/>
      <c r="AA4075" s="20"/>
      <c r="AB4075" s="20"/>
      <c r="AC4075" s="20"/>
      <c r="AD4075" s="20"/>
      <c r="AE4075" s="20"/>
      <c r="AF4075" s="20"/>
      <c r="AG4075" s="20"/>
      <c r="AH4075" s="20"/>
    </row>
    <row r="4076" spans="1:34" s="1" customFormat="1">
      <c r="A4076" s="87"/>
      <c r="B4076" s="87"/>
      <c r="C4076" s="361"/>
      <c r="D4076" s="87"/>
      <c r="E4076" s="361"/>
      <c r="F4076" s="87"/>
      <c r="G4076" s="87"/>
      <c r="H4076" s="87"/>
      <c r="I4076" s="16"/>
      <c r="J4076" s="16"/>
      <c r="K4076" s="32"/>
      <c r="L4076" s="16"/>
      <c r="M4076" s="16"/>
      <c r="N4076" s="16"/>
      <c r="AA4076" s="20"/>
      <c r="AB4076" s="20"/>
      <c r="AC4076" s="20"/>
      <c r="AD4076" s="20"/>
      <c r="AE4076" s="20"/>
      <c r="AF4076" s="20"/>
      <c r="AG4076" s="20"/>
      <c r="AH4076" s="20"/>
    </row>
    <row r="4077" spans="1:34" s="1" customFormat="1">
      <c r="A4077" s="87"/>
      <c r="B4077" s="87"/>
      <c r="C4077" s="361"/>
      <c r="D4077" s="87"/>
      <c r="E4077" s="361"/>
      <c r="F4077" s="87"/>
      <c r="G4077" s="87"/>
      <c r="H4077" s="87"/>
      <c r="I4077" s="16"/>
      <c r="J4077" s="16"/>
      <c r="K4077" s="32"/>
      <c r="L4077" s="16"/>
      <c r="M4077" s="16"/>
      <c r="N4077" s="16"/>
      <c r="AA4077" s="20"/>
      <c r="AB4077" s="20"/>
      <c r="AC4077" s="20"/>
      <c r="AD4077" s="20"/>
      <c r="AE4077" s="20"/>
      <c r="AF4077" s="20"/>
      <c r="AG4077" s="20"/>
      <c r="AH4077" s="20"/>
    </row>
    <row r="4078" spans="1:34" s="1" customFormat="1">
      <c r="A4078" s="87"/>
      <c r="B4078" s="87"/>
      <c r="C4078" s="361"/>
      <c r="D4078" s="87"/>
      <c r="E4078" s="361"/>
      <c r="F4078" s="87"/>
      <c r="G4078" s="87"/>
      <c r="H4078" s="87"/>
      <c r="I4078" s="16"/>
      <c r="J4078" s="16"/>
      <c r="K4078" s="32"/>
      <c r="L4078" s="16"/>
      <c r="M4078" s="16"/>
      <c r="N4078" s="16"/>
      <c r="AA4078" s="20"/>
      <c r="AB4078" s="20"/>
      <c r="AC4078" s="20"/>
      <c r="AD4078" s="20"/>
      <c r="AE4078" s="20"/>
      <c r="AF4078" s="20"/>
      <c r="AG4078" s="20"/>
      <c r="AH4078" s="20"/>
    </row>
    <row r="4079" spans="1:34" s="1" customFormat="1">
      <c r="A4079" s="87"/>
      <c r="B4079" s="87"/>
      <c r="C4079" s="361"/>
      <c r="D4079" s="87"/>
      <c r="E4079" s="361"/>
      <c r="F4079" s="87"/>
      <c r="G4079" s="87"/>
      <c r="H4079" s="87"/>
      <c r="I4079" s="16"/>
      <c r="J4079" s="16"/>
      <c r="K4079" s="32"/>
      <c r="L4079" s="16"/>
      <c r="M4079" s="16"/>
      <c r="N4079" s="16"/>
      <c r="AA4079" s="20"/>
      <c r="AB4079" s="20"/>
      <c r="AC4079" s="20"/>
      <c r="AD4079" s="20"/>
      <c r="AE4079" s="20"/>
      <c r="AF4079" s="20"/>
      <c r="AG4079" s="20"/>
      <c r="AH4079" s="20"/>
    </row>
    <row r="4080" spans="1:34" s="1" customFormat="1">
      <c r="A4080" s="87"/>
      <c r="B4080" s="87"/>
      <c r="C4080" s="361"/>
      <c r="D4080" s="87"/>
      <c r="E4080" s="361"/>
      <c r="F4080" s="87"/>
      <c r="G4080" s="87"/>
      <c r="H4080" s="87"/>
      <c r="I4080" s="16"/>
      <c r="J4080" s="16"/>
      <c r="K4080" s="32"/>
      <c r="L4080" s="16"/>
      <c r="M4080" s="16"/>
      <c r="N4080" s="16"/>
      <c r="AA4080" s="20"/>
      <c r="AB4080" s="20"/>
      <c r="AC4080" s="20"/>
      <c r="AD4080" s="20"/>
      <c r="AE4080" s="20"/>
      <c r="AF4080" s="20"/>
      <c r="AG4080" s="20"/>
      <c r="AH4080" s="20"/>
    </row>
    <row r="4081" spans="1:34" s="1" customFormat="1">
      <c r="A4081" s="87"/>
      <c r="B4081" s="87"/>
      <c r="C4081" s="361"/>
      <c r="D4081" s="87"/>
      <c r="E4081" s="361"/>
      <c r="F4081" s="87"/>
      <c r="G4081" s="87"/>
      <c r="H4081" s="87"/>
      <c r="I4081" s="16"/>
      <c r="J4081" s="16"/>
      <c r="K4081" s="32"/>
      <c r="L4081" s="16"/>
      <c r="M4081" s="16"/>
      <c r="N4081" s="16"/>
      <c r="AA4081" s="20"/>
      <c r="AB4081" s="20"/>
      <c r="AC4081" s="20"/>
      <c r="AD4081" s="20"/>
      <c r="AE4081" s="20"/>
      <c r="AF4081" s="20"/>
      <c r="AG4081" s="20"/>
      <c r="AH4081" s="20"/>
    </row>
    <row r="4082" spans="1:34" s="1" customFormat="1">
      <c r="A4082" s="87"/>
      <c r="B4082" s="87"/>
      <c r="C4082" s="361"/>
      <c r="D4082" s="87"/>
      <c r="E4082" s="361"/>
      <c r="F4082" s="87"/>
      <c r="G4082" s="87"/>
      <c r="H4082" s="87"/>
      <c r="I4082" s="16"/>
      <c r="J4082" s="16"/>
      <c r="K4082" s="32"/>
      <c r="L4082" s="16"/>
      <c r="M4082" s="16"/>
      <c r="N4082" s="16"/>
      <c r="AA4082" s="20"/>
      <c r="AB4082" s="20"/>
      <c r="AC4082" s="20"/>
      <c r="AD4082" s="20"/>
      <c r="AE4082" s="20"/>
      <c r="AF4082" s="20"/>
      <c r="AG4082" s="20"/>
      <c r="AH4082" s="20"/>
    </row>
    <row r="4083" spans="1:34" s="1" customFormat="1">
      <c r="A4083" s="87"/>
      <c r="B4083" s="87"/>
      <c r="C4083" s="361"/>
      <c r="D4083" s="87"/>
      <c r="E4083" s="361"/>
      <c r="F4083" s="87"/>
      <c r="G4083" s="87"/>
      <c r="H4083" s="87"/>
      <c r="I4083" s="16"/>
      <c r="J4083" s="16"/>
      <c r="K4083" s="32"/>
      <c r="L4083" s="16"/>
      <c r="M4083" s="16"/>
      <c r="N4083" s="16"/>
      <c r="AA4083" s="20"/>
      <c r="AB4083" s="20"/>
      <c r="AC4083" s="20"/>
      <c r="AD4083" s="20"/>
      <c r="AE4083" s="20"/>
      <c r="AF4083" s="20"/>
      <c r="AG4083" s="20"/>
      <c r="AH4083" s="20"/>
    </row>
    <row r="4084" spans="1:34" s="1" customFormat="1">
      <c r="A4084" s="87"/>
      <c r="B4084" s="87"/>
      <c r="C4084" s="361"/>
      <c r="D4084" s="87"/>
      <c r="E4084" s="361"/>
      <c r="F4084" s="87"/>
      <c r="G4084" s="87"/>
      <c r="H4084" s="87"/>
      <c r="I4084" s="16"/>
      <c r="J4084" s="16"/>
      <c r="K4084" s="32"/>
      <c r="L4084" s="16"/>
      <c r="M4084" s="16"/>
      <c r="N4084" s="16"/>
      <c r="AA4084" s="20"/>
      <c r="AB4084" s="20"/>
      <c r="AC4084" s="20"/>
      <c r="AD4084" s="20"/>
      <c r="AE4084" s="20"/>
      <c r="AF4084" s="20"/>
      <c r="AG4084" s="20"/>
      <c r="AH4084" s="20"/>
    </row>
    <row r="4085" spans="1:34" s="1" customFormat="1">
      <c r="A4085" s="87"/>
      <c r="B4085" s="87"/>
      <c r="C4085" s="361"/>
      <c r="D4085" s="87"/>
      <c r="E4085" s="361"/>
      <c r="F4085" s="87"/>
      <c r="G4085" s="87"/>
      <c r="H4085" s="87"/>
      <c r="I4085" s="16"/>
      <c r="J4085" s="16"/>
      <c r="K4085" s="32"/>
      <c r="L4085" s="16"/>
      <c r="M4085" s="16"/>
      <c r="N4085" s="16"/>
      <c r="AA4085" s="20"/>
      <c r="AB4085" s="20"/>
      <c r="AC4085" s="20"/>
      <c r="AD4085" s="20"/>
      <c r="AE4085" s="20"/>
      <c r="AF4085" s="20"/>
      <c r="AG4085" s="20"/>
      <c r="AH4085" s="20"/>
    </row>
    <row r="4086" spans="1:34" s="1" customFormat="1">
      <c r="A4086" s="87"/>
      <c r="B4086" s="87"/>
      <c r="C4086" s="361"/>
      <c r="D4086" s="87"/>
      <c r="E4086" s="361"/>
      <c r="F4086" s="87"/>
      <c r="G4086" s="87"/>
      <c r="H4086" s="87"/>
      <c r="I4086" s="16"/>
      <c r="J4086" s="16"/>
      <c r="K4086" s="32"/>
      <c r="L4086" s="16"/>
      <c r="M4086" s="16"/>
      <c r="N4086" s="16"/>
      <c r="AA4086" s="20"/>
      <c r="AB4086" s="20"/>
      <c r="AC4086" s="20"/>
      <c r="AD4086" s="20"/>
      <c r="AE4086" s="20"/>
      <c r="AF4086" s="20"/>
      <c r="AG4086" s="20"/>
      <c r="AH4086" s="20"/>
    </row>
    <row r="4087" spans="1:34" s="1" customFormat="1">
      <c r="A4087" s="87"/>
      <c r="B4087" s="87"/>
      <c r="C4087" s="361"/>
      <c r="D4087" s="87"/>
      <c r="E4087" s="361"/>
      <c r="F4087" s="87"/>
      <c r="G4087" s="87"/>
      <c r="H4087" s="87"/>
      <c r="I4087" s="16"/>
      <c r="J4087" s="16"/>
      <c r="K4087" s="32"/>
      <c r="L4087" s="16"/>
      <c r="M4087" s="16"/>
      <c r="N4087" s="16"/>
      <c r="AA4087" s="20"/>
      <c r="AB4087" s="20"/>
      <c r="AC4087" s="20"/>
      <c r="AD4087" s="20"/>
      <c r="AE4087" s="20"/>
      <c r="AF4087" s="20"/>
      <c r="AG4087" s="20"/>
      <c r="AH4087" s="20"/>
    </row>
    <row r="4088" spans="1:34" s="1" customFormat="1">
      <c r="A4088" s="87"/>
      <c r="B4088" s="87"/>
      <c r="C4088" s="361"/>
      <c r="D4088" s="87"/>
      <c r="E4088" s="361"/>
      <c r="F4088" s="87"/>
      <c r="G4088" s="87"/>
      <c r="H4088" s="87"/>
      <c r="I4088" s="16"/>
      <c r="J4088" s="16"/>
      <c r="K4088" s="32"/>
      <c r="L4088" s="16"/>
      <c r="M4088" s="16"/>
      <c r="N4088" s="16"/>
      <c r="AA4088" s="20"/>
      <c r="AB4088" s="20"/>
      <c r="AC4088" s="20"/>
      <c r="AD4088" s="20"/>
      <c r="AE4088" s="20"/>
      <c r="AF4088" s="20"/>
      <c r="AG4088" s="20"/>
      <c r="AH4088" s="20"/>
    </row>
    <row r="4089" spans="1:34" s="1" customFormat="1">
      <c r="A4089" s="87"/>
      <c r="B4089" s="87"/>
      <c r="C4089" s="361"/>
      <c r="D4089" s="87"/>
      <c r="E4089" s="361"/>
      <c r="F4089" s="87"/>
      <c r="G4089" s="87"/>
      <c r="H4089" s="87"/>
      <c r="I4089" s="16"/>
      <c r="J4089" s="16"/>
      <c r="K4089" s="32"/>
      <c r="L4089" s="16"/>
      <c r="M4089" s="16"/>
      <c r="N4089" s="16"/>
      <c r="AA4089" s="20"/>
      <c r="AB4089" s="20"/>
      <c r="AC4089" s="20"/>
      <c r="AD4089" s="20"/>
      <c r="AE4089" s="20"/>
      <c r="AF4089" s="20"/>
      <c r="AG4089" s="20"/>
      <c r="AH4089" s="20"/>
    </row>
    <row r="4090" spans="1:34" s="1" customFormat="1">
      <c r="A4090" s="87"/>
      <c r="B4090" s="87"/>
      <c r="C4090" s="361"/>
      <c r="D4090" s="87"/>
      <c r="E4090" s="361"/>
      <c r="F4090" s="87"/>
      <c r="G4090" s="87"/>
      <c r="H4090" s="87"/>
      <c r="I4090" s="16"/>
      <c r="J4090" s="16"/>
      <c r="K4090" s="32"/>
      <c r="L4090" s="16"/>
      <c r="M4090" s="16"/>
      <c r="N4090" s="16"/>
      <c r="AA4090" s="20"/>
      <c r="AB4090" s="20"/>
      <c r="AC4090" s="20"/>
      <c r="AD4090" s="20"/>
      <c r="AE4090" s="20"/>
      <c r="AF4090" s="20"/>
      <c r="AG4090" s="20"/>
      <c r="AH4090" s="20"/>
    </row>
    <row r="4091" spans="1:34" s="1" customFormat="1">
      <c r="A4091" s="87"/>
      <c r="B4091" s="87"/>
      <c r="C4091" s="361"/>
      <c r="D4091" s="87"/>
      <c r="E4091" s="361"/>
      <c r="F4091" s="87"/>
      <c r="G4091" s="87"/>
      <c r="H4091" s="87"/>
      <c r="I4091" s="16"/>
      <c r="J4091" s="16"/>
      <c r="K4091" s="32"/>
      <c r="L4091" s="16"/>
      <c r="M4091" s="16"/>
      <c r="N4091" s="16"/>
      <c r="AA4091" s="20"/>
      <c r="AB4091" s="20"/>
      <c r="AC4091" s="20"/>
      <c r="AD4091" s="20"/>
      <c r="AE4091" s="20"/>
      <c r="AF4091" s="20"/>
      <c r="AG4091" s="20"/>
      <c r="AH4091" s="20"/>
    </row>
    <row r="4092" spans="1:34" s="1" customFormat="1">
      <c r="A4092" s="87"/>
      <c r="B4092" s="87"/>
      <c r="C4092" s="361"/>
      <c r="D4092" s="87"/>
      <c r="E4092" s="361"/>
      <c r="F4092" s="87"/>
      <c r="G4092" s="87"/>
      <c r="H4092" s="87"/>
      <c r="I4092" s="16"/>
      <c r="J4092" s="16"/>
      <c r="K4092" s="32"/>
      <c r="L4092" s="16"/>
      <c r="M4092" s="16"/>
      <c r="N4092" s="16"/>
      <c r="AA4092" s="20"/>
      <c r="AB4092" s="20"/>
      <c r="AC4092" s="20"/>
      <c r="AD4092" s="20"/>
      <c r="AE4092" s="20"/>
      <c r="AF4092" s="20"/>
      <c r="AG4092" s="20"/>
      <c r="AH4092" s="20"/>
    </row>
    <row r="4093" spans="1:34" s="1" customFormat="1">
      <c r="A4093" s="87"/>
      <c r="B4093" s="87"/>
      <c r="C4093" s="361"/>
      <c r="D4093" s="87"/>
      <c r="E4093" s="361"/>
      <c r="F4093" s="87"/>
      <c r="G4093" s="87"/>
      <c r="H4093" s="87"/>
      <c r="I4093" s="16"/>
      <c r="J4093" s="16"/>
      <c r="K4093" s="32"/>
      <c r="L4093" s="16"/>
      <c r="M4093" s="16"/>
      <c r="N4093" s="16"/>
      <c r="AA4093" s="20"/>
      <c r="AB4093" s="20"/>
      <c r="AC4093" s="20"/>
      <c r="AD4093" s="20"/>
      <c r="AE4093" s="20"/>
      <c r="AF4093" s="20"/>
      <c r="AG4093" s="20"/>
      <c r="AH4093" s="20"/>
    </row>
    <row r="4094" spans="1:34" s="1" customFormat="1">
      <c r="A4094" s="87"/>
      <c r="B4094" s="87"/>
      <c r="C4094" s="361"/>
      <c r="D4094" s="87"/>
      <c r="E4094" s="361"/>
      <c r="F4094" s="87"/>
      <c r="G4094" s="87"/>
      <c r="H4094" s="87"/>
      <c r="I4094" s="16"/>
      <c r="J4094" s="16"/>
      <c r="K4094" s="32"/>
      <c r="L4094" s="16"/>
      <c r="M4094" s="16"/>
      <c r="N4094" s="16"/>
      <c r="AA4094" s="20"/>
      <c r="AB4094" s="20"/>
      <c r="AC4094" s="20"/>
      <c r="AD4094" s="20"/>
      <c r="AE4094" s="20"/>
      <c r="AF4094" s="20"/>
      <c r="AG4094" s="20"/>
      <c r="AH4094" s="20"/>
    </row>
    <row r="4095" spans="1:34" s="1" customFormat="1">
      <c r="A4095" s="87"/>
      <c r="B4095" s="87"/>
      <c r="C4095" s="361"/>
      <c r="D4095" s="87"/>
      <c r="E4095" s="361"/>
      <c r="F4095" s="87"/>
      <c r="G4095" s="87"/>
      <c r="H4095" s="87"/>
      <c r="I4095" s="16"/>
      <c r="J4095" s="16"/>
      <c r="K4095" s="32"/>
      <c r="L4095" s="16"/>
      <c r="M4095" s="16"/>
      <c r="N4095" s="16"/>
      <c r="AA4095" s="20"/>
      <c r="AB4095" s="20"/>
      <c r="AC4095" s="20"/>
      <c r="AD4095" s="20"/>
      <c r="AE4095" s="20"/>
      <c r="AF4095" s="20"/>
      <c r="AG4095" s="20"/>
      <c r="AH4095" s="20"/>
    </row>
    <row r="4096" spans="1:34" s="1" customFormat="1">
      <c r="A4096" s="87"/>
      <c r="B4096" s="87"/>
      <c r="C4096" s="361"/>
      <c r="D4096" s="87"/>
      <c r="E4096" s="361"/>
      <c r="F4096" s="87"/>
      <c r="G4096" s="87"/>
      <c r="H4096" s="87"/>
      <c r="I4096" s="16"/>
      <c r="J4096" s="16"/>
      <c r="K4096" s="32"/>
      <c r="L4096" s="16"/>
      <c r="M4096" s="16"/>
      <c r="N4096" s="16"/>
      <c r="AA4096" s="20"/>
      <c r="AB4096" s="20"/>
      <c r="AC4096" s="20"/>
      <c r="AD4096" s="20"/>
      <c r="AE4096" s="20"/>
      <c r="AF4096" s="20"/>
      <c r="AG4096" s="20"/>
      <c r="AH4096" s="20"/>
    </row>
    <row r="4097" spans="1:34" s="1" customFormat="1">
      <c r="A4097" s="87"/>
      <c r="B4097" s="87"/>
      <c r="C4097" s="361"/>
      <c r="D4097" s="87"/>
      <c r="E4097" s="361"/>
      <c r="F4097" s="87"/>
      <c r="G4097" s="87"/>
      <c r="H4097" s="87"/>
      <c r="I4097" s="16"/>
      <c r="J4097" s="16"/>
      <c r="K4097" s="32"/>
      <c r="L4097" s="16"/>
      <c r="M4097" s="16"/>
      <c r="N4097" s="16"/>
      <c r="AA4097" s="20"/>
      <c r="AB4097" s="20"/>
      <c r="AC4097" s="20"/>
      <c r="AD4097" s="20"/>
      <c r="AE4097" s="20"/>
      <c r="AF4097" s="20"/>
      <c r="AG4097" s="20"/>
      <c r="AH4097" s="20"/>
    </row>
    <row r="4098" spans="1:34" s="1" customFormat="1">
      <c r="A4098" s="87"/>
      <c r="B4098" s="87"/>
      <c r="C4098" s="361"/>
      <c r="D4098" s="87"/>
      <c r="E4098" s="361"/>
      <c r="F4098" s="87"/>
      <c r="G4098" s="87"/>
      <c r="H4098" s="87"/>
      <c r="I4098" s="16"/>
      <c r="J4098" s="16"/>
      <c r="K4098" s="32"/>
      <c r="L4098" s="16"/>
      <c r="M4098" s="16"/>
      <c r="N4098" s="16"/>
      <c r="AA4098" s="20"/>
      <c r="AB4098" s="20"/>
      <c r="AC4098" s="20"/>
      <c r="AD4098" s="20"/>
      <c r="AE4098" s="20"/>
      <c r="AF4098" s="20"/>
      <c r="AG4098" s="20"/>
      <c r="AH4098" s="20"/>
    </row>
    <row r="4099" spans="1:34" s="1" customFormat="1">
      <c r="A4099" s="87"/>
      <c r="B4099" s="87"/>
      <c r="C4099" s="361"/>
      <c r="D4099" s="87"/>
      <c r="E4099" s="361"/>
      <c r="F4099" s="87"/>
      <c r="G4099" s="87"/>
      <c r="H4099" s="87"/>
      <c r="I4099" s="16"/>
      <c r="J4099" s="16"/>
      <c r="K4099" s="32"/>
      <c r="L4099" s="16"/>
      <c r="M4099" s="16"/>
      <c r="N4099" s="16"/>
      <c r="AA4099" s="20"/>
      <c r="AB4099" s="20"/>
      <c r="AC4099" s="20"/>
      <c r="AD4099" s="20"/>
      <c r="AE4099" s="20"/>
      <c r="AF4099" s="20"/>
      <c r="AG4099" s="20"/>
      <c r="AH4099" s="20"/>
    </row>
    <row r="4100" spans="1:34" s="1" customFormat="1">
      <c r="A4100" s="87"/>
      <c r="B4100" s="87"/>
      <c r="C4100" s="361"/>
      <c r="D4100" s="87"/>
      <c r="E4100" s="361"/>
      <c r="F4100" s="87"/>
      <c r="G4100" s="87"/>
      <c r="H4100" s="87"/>
      <c r="I4100" s="16"/>
      <c r="J4100" s="16"/>
      <c r="K4100" s="32"/>
      <c r="L4100" s="16"/>
      <c r="M4100" s="16"/>
      <c r="N4100" s="16"/>
      <c r="AA4100" s="20"/>
      <c r="AB4100" s="20"/>
      <c r="AC4100" s="20"/>
      <c r="AD4100" s="20"/>
      <c r="AE4100" s="20"/>
      <c r="AF4100" s="20"/>
      <c r="AG4100" s="20"/>
      <c r="AH4100" s="20"/>
    </row>
    <row r="4101" spans="1:34" s="1" customFormat="1">
      <c r="A4101" s="87"/>
      <c r="B4101" s="87"/>
      <c r="C4101" s="361"/>
      <c r="D4101" s="87"/>
      <c r="E4101" s="361"/>
      <c r="F4101" s="87"/>
      <c r="G4101" s="87"/>
      <c r="H4101" s="87"/>
      <c r="I4101" s="16"/>
      <c r="J4101" s="16"/>
      <c r="K4101" s="32"/>
      <c r="L4101" s="16"/>
      <c r="M4101" s="16"/>
      <c r="N4101" s="16"/>
      <c r="AA4101" s="20"/>
      <c r="AB4101" s="20"/>
      <c r="AC4101" s="20"/>
      <c r="AD4101" s="20"/>
      <c r="AE4101" s="20"/>
      <c r="AF4101" s="20"/>
      <c r="AG4101" s="20"/>
      <c r="AH4101" s="20"/>
    </row>
    <row r="4102" spans="1:34" s="1" customFormat="1">
      <c r="A4102" s="87"/>
      <c r="B4102" s="87"/>
      <c r="C4102" s="361"/>
      <c r="D4102" s="87"/>
      <c r="E4102" s="361"/>
      <c r="F4102" s="87"/>
      <c r="G4102" s="87"/>
      <c r="H4102" s="87"/>
      <c r="I4102" s="16"/>
      <c r="J4102" s="16"/>
      <c r="K4102" s="32"/>
      <c r="L4102" s="16"/>
      <c r="M4102" s="16"/>
      <c r="N4102" s="16"/>
      <c r="AA4102" s="20"/>
      <c r="AB4102" s="20"/>
      <c r="AC4102" s="20"/>
      <c r="AD4102" s="20"/>
      <c r="AE4102" s="20"/>
      <c r="AF4102" s="20"/>
      <c r="AG4102" s="20"/>
      <c r="AH4102" s="20"/>
    </row>
    <row r="4103" spans="1:34" s="1" customFormat="1">
      <c r="A4103" s="87"/>
      <c r="B4103" s="87"/>
      <c r="C4103" s="361"/>
      <c r="D4103" s="87"/>
      <c r="E4103" s="361"/>
      <c r="F4103" s="87"/>
      <c r="G4103" s="87"/>
      <c r="H4103" s="87"/>
      <c r="I4103" s="16"/>
      <c r="J4103" s="16"/>
      <c r="K4103" s="32"/>
      <c r="L4103" s="16"/>
      <c r="M4103" s="16"/>
      <c r="N4103" s="16"/>
      <c r="AA4103" s="20"/>
      <c r="AB4103" s="20"/>
      <c r="AC4103" s="20"/>
      <c r="AD4103" s="20"/>
      <c r="AE4103" s="20"/>
      <c r="AF4103" s="20"/>
      <c r="AG4103" s="20"/>
      <c r="AH4103" s="20"/>
    </row>
    <row r="4104" spans="1:34" s="1" customFormat="1">
      <c r="A4104" s="87"/>
      <c r="B4104" s="87"/>
      <c r="C4104" s="361"/>
      <c r="D4104" s="87"/>
      <c r="E4104" s="361"/>
      <c r="F4104" s="87"/>
      <c r="G4104" s="87"/>
      <c r="H4104" s="87"/>
      <c r="I4104" s="16"/>
      <c r="J4104" s="16"/>
      <c r="K4104" s="32"/>
      <c r="L4104" s="16"/>
      <c r="M4104" s="16"/>
      <c r="N4104" s="16"/>
      <c r="AA4104" s="20"/>
      <c r="AB4104" s="20"/>
      <c r="AC4104" s="20"/>
      <c r="AD4104" s="20"/>
      <c r="AE4104" s="20"/>
      <c r="AF4104" s="20"/>
      <c r="AG4104" s="20"/>
      <c r="AH4104" s="20"/>
    </row>
    <row r="4105" spans="1:34" s="1" customFormat="1">
      <c r="A4105" s="87"/>
      <c r="B4105" s="87"/>
      <c r="C4105" s="361"/>
      <c r="D4105" s="87"/>
      <c r="E4105" s="361"/>
      <c r="F4105" s="87"/>
      <c r="G4105" s="87"/>
      <c r="H4105" s="87"/>
      <c r="I4105" s="16"/>
      <c r="J4105" s="16"/>
      <c r="K4105" s="32"/>
      <c r="L4105" s="16"/>
      <c r="M4105" s="16"/>
      <c r="N4105" s="16"/>
      <c r="AA4105" s="20"/>
      <c r="AB4105" s="20"/>
      <c r="AC4105" s="20"/>
      <c r="AD4105" s="20"/>
      <c r="AE4105" s="20"/>
      <c r="AF4105" s="20"/>
      <c r="AG4105" s="20"/>
      <c r="AH4105" s="20"/>
    </row>
    <row r="4106" spans="1:34" s="1" customFormat="1">
      <c r="A4106" s="87"/>
      <c r="B4106" s="87"/>
      <c r="C4106" s="361"/>
      <c r="D4106" s="87"/>
      <c r="E4106" s="361"/>
      <c r="F4106" s="87"/>
      <c r="G4106" s="87"/>
      <c r="H4106" s="87"/>
      <c r="I4106" s="16"/>
      <c r="J4106" s="16"/>
      <c r="K4106" s="32"/>
      <c r="L4106" s="16"/>
      <c r="M4106" s="16"/>
      <c r="N4106" s="16"/>
      <c r="AA4106" s="20"/>
      <c r="AB4106" s="20"/>
      <c r="AC4106" s="20"/>
      <c r="AD4106" s="20"/>
      <c r="AE4106" s="20"/>
      <c r="AF4106" s="20"/>
      <c r="AG4106" s="20"/>
      <c r="AH4106" s="20"/>
    </row>
    <row r="4107" spans="1:34" s="1" customFormat="1">
      <c r="A4107" s="87"/>
      <c r="B4107" s="87"/>
      <c r="C4107" s="361"/>
      <c r="D4107" s="87"/>
      <c r="E4107" s="361"/>
      <c r="F4107" s="87"/>
      <c r="G4107" s="87"/>
      <c r="H4107" s="87"/>
      <c r="I4107" s="16"/>
      <c r="J4107" s="16"/>
      <c r="K4107" s="32"/>
      <c r="L4107" s="16"/>
      <c r="M4107" s="16"/>
      <c r="N4107" s="16"/>
      <c r="AA4107" s="20"/>
      <c r="AB4107" s="20"/>
      <c r="AC4107" s="20"/>
      <c r="AD4107" s="20"/>
      <c r="AE4107" s="20"/>
      <c r="AF4107" s="20"/>
      <c r="AG4107" s="20"/>
      <c r="AH4107" s="20"/>
    </row>
    <row r="4108" spans="1:34" s="1" customFormat="1">
      <c r="A4108" s="87"/>
      <c r="B4108" s="87"/>
      <c r="C4108" s="361"/>
      <c r="D4108" s="87"/>
      <c r="E4108" s="361"/>
      <c r="F4108" s="87"/>
      <c r="G4108" s="87"/>
      <c r="H4108" s="87"/>
      <c r="I4108" s="16"/>
      <c r="J4108" s="16"/>
      <c r="K4108" s="32"/>
      <c r="L4108" s="16"/>
      <c r="M4108" s="16"/>
      <c r="N4108" s="16"/>
      <c r="AA4108" s="20"/>
      <c r="AB4108" s="20"/>
      <c r="AC4108" s="20"/>
      <c r="AD4108" s="20"/>
      <c r="AE4108" s="20"/>
      <c r="AF4108" s="20"/>
      <c r="AG4108" s="20"/>
      <c r="AH4108" s="20"/>
    </row>
    <row r="4109" spans="1:34" s="1" customFormat="1">
      <c r="A4109" s="87"/>
      <c r="B4109" s="87"/>
      <c r="C4109" s="361"/>
      <c r="D4109" s="87"/>
      <c r="E4109" s="361"/>
      <c r="F4109" s="87"/>
      <c r="G4109" s="87"/>
      <c r="H4109" s="87"/>
      <c r="I4109" s="16"/>
      <c r="J4109" s="16"/>
      <c r="K4109" s="32"/>
      <c r="L4109" s="16"/>
      <c r="M4109" s="16"/>
      <c r="N4109" s="16"/>
      <c r="AA4109" s="20"/>
      <c r="AB4109" s="20"/>
      <c r="AC4109" s="20"/>
      <c r="AD4109" s="20"/>
      <c r="AE4109" s="20"/>
      <c r="AF4109" s="20"/>
      <c r="AG4109" s="20"/>
      <c r="AH4109" s="20"/>
    </row>
    <row r="4110" spans="1:34" s="1" customFormat="1">
      <c r="A4110" s="87"/>
      <c r="B4110" s="87"/>
      <c r="C4110" s="361"/>
      <c r="D4110" s="87"/>
      <c r="E4110" s="361"/>
      <c r="F4110" s="87"/>
      <c r="G4110" s="87"/>
      <c r="H4110" s="87"/>
      <c r="I4110" s="16"/>
      <c r="J4110" s="16"/>
      <c r="K4110" s="32"/>
      <c r="L4110" s="16"/>
      <c r="M4110" s="16"/>
      <c r="N4110" s="16"/>
      <c r="AA4110" s="20"/>
      <c r="AB4110" s="20"/>
      <c r="AC4110" s="20"/>
      <c r="AD4110" s="20"/>
      <c r="AE4110" s="20"/>
      <c r="AF4110" s="20"/>
      <c r="AG4110" s="20"/>
      <c r="AH4110" s="20"/>
    </row>
    <row r="4111" spans="1:34" s="1" customFormat="1">
      <c r="A4111" s="87"/>
      <c r="B4111" s="87"/>
      <c r="C4111" s="361"/>
      <c r="D4111" s="87"/>
      <c r="E4111" s="361"/>
      <c r="F4111" s="87"/>
      <c r="G4111" s="87"/>
      <c r="H4111" s="87"/>
      <c r="I4111" s="16"/>
      <c r="J4111" s="16"/>
      <c r="K4111" s="32"/>
      <c r="L4111" s="16"/>
      <c r="M4111" s="16"/>
      <c r="N4111" s="16"/>
      <c r="AA4111" s="20"/>
      <c r="AB4111" s="20"/>
      <c r="AC4111" s="20"/>
      <c r="AD4111" s="20"/>
      <c r="AE4111" s="20"/>
      <c r="AF4111" s="20"/>
      <c r="AG4111" s="20"/>
      <c r="AH4111" s="20"/>
    </row>
    <row r="4112" spans="1:34" s="1" customFormat="1">
      <c r="A4112" s="87"/>
      <c r="B4112" s="87"/>
      <c r="C4112" s="361"/>
      <c r="D4112" s="87"/>
      <c r="E4112" s="361"/>
      <c r="F4112" s="87"/>
      <c r="G4112" s="87"/>
      <c r="H4112" s="87"/>
      <c r="I4112" s="16"/>
      <c r="J4112" s="16"/>
      <c r="K4112" s="32"/>
      <c r="L4112" s="16"/>
      <c r="M4112" s="16"/>
      <c r="N4112" s="16"/>
      <c r="AA4112" s="20"/>
      <c r="AB4112" s="20"/>
      <c r="AC4112" s="20"/>
      <c r="AD4112" s="20"/>
      <c r="AE4112" s="20"/>
      <c r="AF4112" s="20"/>
      <c r="AG4112" s="20"/>
      <c r="AH4112" s="20"/>
    </row>
    <row r="4113" spans="1:34" s="1" customFormat="1">
      <c r="A4113" s="87"/>
      <c r="B4113" s="87"/>
      <c r="C4113" s="361"/>
      <c r="D4113" s="87"/>
      <c r="E4113" s="361"/>
      <c r="F4113" s="87"/>
      <c r="G4113" s="87"/>
      <c r="H4113" s="87"/>
      <c r="I4113" s="16"/>
      <c r="J4113" s="16"/>
      <c r="K4113" s="32"/>
      <c r="L4113" s="16"/>
      <c r="M4113" s="16"/>
      <c r="N4113" s="16"/>
      <c r="AA4113" s="20"/>
      <c r="AB4113" s="20"/>
      <c r="AC4113" s="20"/>
      <c r="AD4113" s="20"/>
      <c r="AE4113" s="20"/>
      <c r="AF4113" s="20"/>
      <c r="AG4113" s="20"/>
      <c r="AH4113" s="20"/>
    </row>
    <row r="4114" spans="1:34" s="1" customFormat="1">
      <c r="A4114" s="87"/>
      <c r="B4114" s="87"/>
      <c r="C4114" s="361"/>
      <c r="D4114" s="87"/>
      <c r="E4114" s="361"/>
      <c r="F4114" s="87"/>
      <c r="G4114" s="87"/>
      <c r="H4114" s="87"/>
      <c r="I4114" s="16"/>
      <c r="J4114" s="16"/>
      <c r="K4114" s="32"/>
      <c r="L4114" s="16"/>
      <c r="M4114" s="16"/>
      <c r="N4114" s="16"/>
      <c r="AA4114" s="20"/>
      <c r="AB4114" s="20"/>
      <c r="AC4114" s="20"/>
      <c r="AD4114" s="20"/>
      <c r="AE4114" s="20"/>
      <c r="AF4114" s="20"/>
      <c r="AG4114" s="20"/>
      <c r="AH4114" s="20"/>
    </row>
    <row r="4115" spans="1:34" s="1" customFormat="1">
      <c r="A4115" s="87"/>
      <c r="B4115" s="87"/>
      <c r="C4115" s="361"/>
      <c r="D4115" s="87"/>
      <c r="E4115" s="361"/>
      <c r="F4115" s="87"/>
      <c r="G4115" s="87"/>
      <c r="H4115" s="87"/>
      <c r="I4115" s="16"/>
      <c r="J4115" s="16"/>
      <c r="K4115" s="32"/>
      <c r="L4115" s="16"/>
      <c r="M4115" s="16"/>
      <c r="N4115" s="16"/>
      <c r="AA4115" s="20"/>
      <c r="AB4115" s="20"/>
      <c r="AC4115" s="20"/>
      <c r="AD4115" s="20"/>
      <c r="AE4115" s="20"/>
      <c r="AF4115" s="20"/>
      <c r="AG4115" s="20"/>
      <c r="AH4115" s="20"/>
    </row>
    <row r="4116" spans="1:34" s="1" customFormat="1">
      <c r="A4116" s="87"/>
      <c r="B4116" s="87"/>
      <c r="C4116" s="361"/>
      <c r="D4116" s="87"/>
      <c r="E4116" s="361"/>
      <c r="F4116" s="87"/>
      <c r="G4116" s="87"/>
      <c r="H4116" s="87"/>
      <c r="I4116" s="16"/>
      <c r="J4116" s="16"/>
      <c r="K4116" s="32"/>
      <c r="L4116" s="16"/>
      <c r="M4116" s="16"/>
      <c r="N4116" s="16"/>
      <c r="AA4116" s="20"/>
      <c r="AB4116" s="20"/>
      <c r="AC4116" s="20"/>
      <c r="AD4116" s="20"/>
      <c r="AE4116" s="20"/>
      <c r="AF4116" s="20"/>
      <c r="AG4116" s="20"/>
      <c r="AH4116" s="20"/>
    </row>
    <row r="4117" spans="1:34" s="1" customFormat="1">
      <c r="A4117" s="87"/>
      <c r="B4117" s="87"/>
      <c r="C4117" s="361"/>
      <c r="D4117" s="87"/>
      <c r="E4117" s="361"/>
      <c r="F4117" s="87"/>
      <c r="G4117" s="87"/>
      <c r="H4117" s="87"/>
      <c r="I4117" s="16"/>
      <c r="J4117" s="16"/>
      <c r="K4117" s="32"/>
      <c r="L4117" s="16"/>
      <c r="M4117" s="16"/>
      <c r="N4117" s="16"/>
      <c r="AA4117" s="20"/>
      <c r="AB4117" s="20"/>
      <c r="AC4117" s="20"/>
      <c r="AD4117" s="20"/>
      <c r="AE4117" s="20"/>
      <c r="AF4117" s="20"/>
      <c r="AG4117" s="20"/>
      <c r="AH4117" s="20"/>
    </row>
    <row r="4118" spans="1:34" s="1" customFormat="1">
      <c r="A4118" s="87"/>
      <c r="B4118" s="87"/>
      <c r="C4118" s="361"/>
      <c r="D4118" s="87"/>
      <c r="E4118" s="361"/>
      <c r="F4118" s="87"/>
      <c r="G4118" s="87"/>
      <c r="H4118" s="87"/>
      <c r="I4118" s="16"/>
      <c r="J4118" s="16"/>
      <c r="K4118" s="32"/>
      <c r="L4118" s="16"/>
      <c r="M4118" s="16"/>
      <c r="N4118" s="16"/>
      <c r="AA4118" s="20"/>
      <c r="AB4118" s="20"/>
      <c r="AC4118" s="20"/>
      <c r="AD4118" s="20"/>
      <c r="AE4118" s="20"/>
      <c r="AF4118" s="20"/>
      <c r="AG4118" s="20"/>
      <c r="AH4118" s="20"/>
    </row>
    <row r="4119" spans="1:34" s="1" customFormat="1">
      <c r="A4119" s="87"/>
      <c r="B4119" s="87"/>
      <c r="C4119" s="361"/>
      <c r="D4119" s="87"/>
      <c r="E4119" s="361"/>
      <c r="F4119" s="87"/>
      <c r="G4119" s="87"/>
      <c r="H4119" s="87"/>
      <c r="I4119" s="16"/>
      <c r="J4119" s="16"/>
      <c r="K4119" s="32"/>
      <c r="L4119" s="16"/>
      <c r="M4119" s="16"/>
      <c r="N4119" s="16"/>
      <c r="AA4119" s="20"/>
      <c r="AB4119" s="20"/>
      <c r="AC4119" s="20"/>
      <c r="AD4119" s="20"/>
      <c r="AE4119" s="20"/>
      <c r="AF4119" s="20"/>
      <c r="AG4119" s="20"/>
      <c r="AH4119" s="20"/>
    </row>
    <row r="4120" spans="1:34" s="1" customFormat="1">
      <c r="A4120" s="87"/>
      <c r="B4120" s="87"/>
      <c r="C4120" s="361"/>
      <c r="D4120" s="87"/>
      <c r="E4120" s="361"/>
      <c r="F4120" s="87"/>
      <c r="G4120" s="87"/>
      <c r="H4120" s="87"/>
      <c r="I4120" s="16"/>
      <c r="J4120" s="16"/>
      <c r="K4120" s="32"/>
      <c r="L4120" s="16"/>
      <c r="M4120" s="16"/>
      <c r="N4120" s="16"/>
      <c r="AA4120" s="20"/>
      <c r="AB4120" s="20"/>
      <c r="AC4120" s="20"/>
      <c r="AD4120" s="20"/>
      <c r="AE4120" s="20"/>
      <c r="AF4120" s="20"/>
      <c r="AG4120" s="20"/>
      <c r="AH4120" s="20"/>
    </row>
    <row r="4121" spans="1:34" s="1" customFormat="1">
      <c r="A4121" s="87"/>
      <c r="B4121" s="87"/>
      <c r="C4121" s="361"/>
      <c r="D4121" s="87"/>
      <c r="E4121" s="361"/>
      <c r="F4121" s="87"/>
      <c r="G4121" s="87"/>
      <c r="H4121" s="87"/>
      <c r="I4121" s="16"/>
      <c r="J4121" s="16"/>
      <c r="K4121" s="32"/>
      <c r="L4121" s="16"/>
      <c r="M4121" s="16"/>
      <c r="N4121" s="16"/>
      <c r="AA4121" s="20"/>
      <c r="AB4121" s="20"/>
      <c r="AC4121" s="20"/>
      <c r="AD4121" s="20"/>
      <c r="AE4121" s="20"/>
      <c r="AF4121" s="20"/>
      <c r="AG4121" s="20"/>
      <c r="AH4121" s="20"/>
    </row>
    <row r="4122" spans="1:34" s="1" customFormat="1">
      <c r="A4122" s="87"/>
      <c r="B4122" s="87"/>
      <c r="C4122" s="361"/>
      <c r="D4122" s="87"/>
      <c r="E4122" s="361"/>
      <c r="F4122" s="87"/>
      <c r="G4122" s="87"/>
      <c r="H4122" s="87"/>
      <c r="I4122" s="16"/>
      <c r="J4122" s="16"/>
      <c r="K4122" s="32"/>
      <c r="L4122" s="16"/>
      <c r="M4122" s="16"/>
      <c r="N4122" s="16"/>
      <c r="AA4122" s="20"/>
      <c r="AB4122" s="20"/>
      <c r="AC4122" s="20"/>
      <c r="AD4122" s="20"/>
      <c r="AE4122" s="20"/>
      <c r="AF4122" s="20"/>
      <c r="AG4122" s="20"/>
      <c r="AH4122" s="20"/>
    </row>
    <row r="4123" spans="1:34" s="1" customFormat="1">
      <c r="A4123" s="87"/>
      <c r="B4123" s="87"/>
      <c r="C4123" s="361"/>
      <c r="D4123" s="87"/>
      <c r="E4123" s="361"/>
      <c r="F4123" s="87"/>
      <c r="G4123" s="87"/>
      <c r="H4123" s="87"/>
      <c r="I4123" s="16"/>
      <c r="J4123" s="16"/>
      <c r="K4123" s="32"/>
      <c r="L4123" s="16"/>
      <c r="M4123" s="16"/>
      <c r="N4123" s="16"/>
      <c r="AA4123" s="20"/>
      <c r="AB4123" s="20"/>
      <c r="AC4123" s="20"/>
      <c r="AD4123" s="20"/>
      <c r="AE4123" s="20"/>
      <c r="AF4123" s="20"/>
      <c r="AG4123" s="20"/>
      <c r="AH4123" s="20"/>
    </row>
    <row r="4124" spans="1:34" s="1" customFormat="1">
      <c r="A4124" s="87"/>
      <c r="B4124" s="87"/>
      <c r="C4124" s="361"/>
      <c r="D4124" s="87"/>
      <c r="E4124" s="361"/>
      <c r="F4124" s="87"/>
      <c r="G4124" s="87"/>
      <c r="H4124" s="87"/>
      <c r="I4124" s="16"/>
      <c r="J4124" s="16"/>
      <c r="K4124" s="32"/>
      <c r="L4124" s="16"/>
      <c r="M4124" s="16"/>
      <c r="N4124" s="16"/>
      <c r="AA4124" s="20"/>
      <c r="AB4124" s="20"/>
      <c r="AC4124" s="20"/>
      <c r="AD4124" s="20"/>
      <c r="AE4124" s="20"/>
      <c r="AF4124" s="20"/>
      <c r="AG4124" s="20"/>
      <c r="AH4124" s="20"/>
    </row>
    <row r="4125" spans="1:34" s="1" customFormat="1">
      <c r="A4125" s="87"/>
      <c r="B4125" s="87"/>
      <c r="C4125" s="361"/>
      <c r="D4125" s="87"/>
      <c r="E4125" s="361"/>
      <c r="F4125" s="87"/>
      <c r="G4125" s="87"/>
      <c r="H4125" s="87"/>
      <c r="I4125" s="16"/>
      <c r="J4125" s="16"/>
      <c r="K4125" s="32"/>
      <c r="L4125" s="16"/>
      <c r="M4125" s="16"/>
      <c r="N4125" s="16"/>
      <c r="AA4125" s="20"/>
      <c r="AB4125" s="20"/>
      <c r="AC4125" s="20"/>
      <c r="AD4125" s="20"/>
      <c r="AE4125" s="20"/>
      <c r="AF4125" s="20"/>
      <c r="AG4125" s="20"/>
      <c r="AH4125" s="20"/>
    </row>
    <row r="4126" spans="1:34" s="1" customFormat="1">
      <c r="A4126" s="87"/>
      <c r="B4126" s="87"/>
      <c r="C4126" s="361"/>
      <c r="D4126" s="87"/>
      <c r="E4126" s="361"/>
      <c r="F4126" s="87"/>
      <c r="G4126" s="87"/>
      <c r="H4126" s="87"/>
      <c r="I4126" s="16"/>
      <c r="J4126" s="16"/>
      <c r="K4126" s="32"/>
      <c r="L4126" s="16"/>
      <c r="M4126" s="16"/>
      <c r="N4126" s="16"/>
      <c r="AA4126" s="20"/>
      <c r="AB4126" s="20"/>
      <c r="AC4126" s="20"/>
      <c r="AD4126" s="20"/>
      <c r="AE4126" s="20"/>
      <c r="AF4126" s="20"/>
      <c r="AG4126" s="20"/>
      <c r="AH4126" s="20"/>
    </row>
    <row r="4127" spans="1:34" s="1" customFormat="1">
      <c r="A4127" s="87"/>
      <c r="B4127" s="87"/>
      <c r="C4127" s="361"/>
      <c r="D4127" s="87"/>
      <c r="E4127" s="361"/>
      <c r="F4127" s="87"/>
      <c r="G4127" s="87"/>
      <c r="H4127" s="87"/>
      <c r="I4127" s="16"/>
      <c r="J4127" s="16"/>
      <c r="K4127" s="32"/>
      <c r="L4127" s="16"/>
      <c r="M4127" s="16"/>
      <c r="N4127" s="16"/>
      <c r="AA4127" s="20"/>
      <c r="AB4127" s="20"/>
      <c r="AC4127" s="20"/>
      <c r="AD4127" s="20"/>
      <c r="AE4127" s="20"/>
      <c r="AF4127" s="20"/>
      <c r="AG4127" s="20"/>
      <c r="AH4127" s="20"/>
    </row>
    <row r="4128" spans="1:34" s="1" customFormat="1">
      <c r="A4128" s="87"/>
      <c r="B4128" s="87"/>
      <c r="C4128" s="361"/>
      <c r="D4128" s="87"/>
      <c r="E4128" s="361"/>
      <c r="F4128" s="87"/>
      <c r="G4128" s="87"/>
      <c r="H4128" s="87"/>
      <c r="I4128" s="16"/>
      <c r="J4128" s="16"/>
      <c r="K4128" s="32"/>
      <c r="L4128" s="16"/>
      <c r="M4128" s="16"/>
      <c r="N4128" s="16"/>
      <c r="AA4128" s="20"/>
      <c r="AB4128" s="20"/>
      <c r="AC4128" s="20"/>
      <c r="AD4128" s="20"/>
      <c r="AE4128" s="20"/>
      <c r="AF4128" s="20"/>
      <c r="AG4128" s="20"/>
      <c r="AH4128" s="20"/>
    </row>
    <row r="4129" spans="1:34" s="1" customFormat="1">
      <c r="A4129" s="87"/>
      <c r="B4129" s="87"/>
      <c r="C4129" s="361"/>
      <c r="D4129" s="87"/>
      <c r="E4129" s="361"/>
      <c r="F4129" s="87"/>
      <c r="G4129" s="87"/>
      <c r="H4129" s="87"/>
      <c r="I4129" s="16"/>
      <c r="J4129" s="16"/>
      <c r="K4129" s="32"/>
      <c r="L4129" s="16"/>
      <c r="M4129" s="16"/>
      <c r="N4129" s="16"/>
      <c r="AA4129" s="20"/>
      <c r="AB4129" s="20"/>
      <c r="AC4129" s="20"/>
      <c r="AD4129" s="20"/>
      <c r="AE4129" s="20"/>
      <c r="AF4129" s="20"/>
      <c r="AG4129" s="20"/>
      <c r="AH4129" s="20"/>
    </row>
    <row r="4130" spans="1:34" s="1" customFormat="1">
      <c r="A4130" s="87"/>
      <c r="B4130" s="87"/>
      <c r="C4130" s="361"/>
      <c r="D4130" s="87"/>
      <c r="E4130" s="361"/>
      <c r="F4130" s="87"/>
      <c r="G4130" s="87"/>
      <c r="H4130" s="87"/>
      <c r="I4130" s="16"/>
      <c r="J4130" s="16"/>
      <c r="K4130" s="32"/>
      <c r="L4130" s="16"/>
      <c r="M4130" s="16"/>
      <c r="N4130" s="16"/>
      <c r="AA4130" s="20"/>
      <c r="AB4130" s="20"/>
      <c r="AC4130" s="20"/>
      <c r="AD4130" s="20"/>
      <c r="AE4130" s="20"/>
      <c r="AF4130" s="20"/>
      <c r="AG4130" s="20"/>
      <c r="AH4130" s="20"/>
    </row>
    <row r="4131" spans="1:34" s="1" customFormat="1">
      <c r="A4131" s="87"/>
      <c r="B4131" s="87"/>
      <c r="C4131" s="361"/>
      <c r="D4131" s="87"/>
      <c r="E4131" s="361"/>
      <c r="F4131" s="87"/>
      <c r="G4131" s="87"/>
      <c r="H4131" s="87"/>
      <c r="I4131" s="16"/>
      <c r="J4131" s="16"/>
      <c r="K4131" s="32"/>
      <c r="L4131" s="16"/>
      <c r="M4131" s="16"/>
      <c r="N4131" s="16"/>
      <c r="AA4131" s="20"/>
      <c r="AB4131" s="20"/>
      <c r="AC4131" s="20"/>
      <c r="AD4131" s="20"/>
      <c r="AE4131" s="20"/>
      <c r="AF4131" s="20"/>
      <c r="AG4131" s="20"/>
      <c r="AH4131" s="20"/>
    </row>
    <row r="4132" spans="1:34" s="1" customFormat="1">
      <c r="A4132" s="87"/>
      <c r="B4132" s="87"/>
      <c r="C4132" s="361"/>
      <c r="D4132" s="87"/>
      <c r="E4132" s="361"/>
      <c r="F4132" s="87"/>
      <c r="G4132" s="87"/>
      <c r="H4132" s="87"/>
      <c r="I4132" s="16"/>
      <c r="J4132" s="16"/>
      <c r="K4132" s="32"/>
      <c r="L4132" s="16"/>
      <c r="M4132" s="16"/>
      <c r="N4132" s="16"/>
      <c r="AA4132" s="20"/>
      <c r="AB4132" s="20"/>
      <c r="AC4132" s="20"/>
      <c r="AD4132" s="20"/>
      <c r="AE4132" s="20"/>
      <c r="AF4132" s="20"/>
      <c r="AG4132" s="20"/>
      <c r="AH4132" s="20"/>
    </row>
    <row r="4133" spans="1:34" s="1" customFormat="1">
      <c r="A4133" s="87"/>
      <c r="B4133" s="87"/>
      <c r="C4133" s="361"/>
      <c r="D4133" s="87"/>
      <c r="E4133" s="361"/>
      <c r="F4133" s="87"/>
      <c r="G4133" s="87"/>
      <c r="H4133" s="87"/>
      <c r="I4133" s="16"/>
      <c r="J4133" s="16"/>
      <c r="K4133" s="32"/>
      <c r="L4133" s="16"/>
      <c r="M4133" s="16"/>
      <c r="N4133" s="16"/>
      <c r="AA4133" s="20"/>
      <c r="AB4133" s="20"/>
      <c r="AC4133" s="20"/>
      <c r="AD4133" s="20"/>
      <c r="AE4133" s="20"/>
      <c r="AF4133" s="20"/>
      <c r="AG4133" s="20"/>
      <c r="AH4133" s="20"/>
    </row>
    <row r="4134" spans="1:34" s="1" customFormat="1">
      <c r="A4134" s="87"/>
      <c r="B4134" s="87"/>
      <c r="C4134" s="361"/>
      <c r="D4134" s="87"/>
      <c r="E4134" s="361"/>
      <c r="F4134" s="87"/>
      <c r="G4134" s="87"/>
      <c r="H4134" s="87"/>
      <c r="I4134" s="16"/>
      <c r="J4134" s="16"/>
      <c r="K4134" s="32"/>
      <c r="L4134" s="16"/>
      <c r="M4134" s="16"/>
      <c r="N4134" s="16"/>
      <c r="AA4134" s="20"/>
      <c r="AB4134" s="20"/>
      <c r="AC4134" s="20"/>
      <c r="AD4134" s="20"/>
      <c r="AE4134" s="20"/>
      <c r="AF4134" s="20"/>
      <c r="AG4134" s="20"/>
      <c r="AH4134" s="20"/>
    </row>
    <row r="4135" spans="1:34" s="1" customFormat="1">
      <c r="A4135" s="87"/>
      <c r="B4135" s="87"/>
      <c r="C4135" s="361"/>
      <c r="D4135" s="87"/>
      <c r="E4135" s="361"/>
      <c r="F4135" s="87"/>
      <c r="G4135" s="87"/>
      <c r="H4135" s="87"/>
      <c r="I4135" s="16"/>
      <c r="J4135" s="16"/>
      <c r="K4135" s="32"/>
      <c r="L4135" s="16"/>
      <c r="M4135" s="16"/>
      <c r="N4135" s="16"/>
      <c r="AA4135" s="20"/>
      <c r="AB4135" s="20"/>
      <c r="AC4135" s="20"/>
      <c r="AD4135" s="20"/>
      <c r="AE4135" s="20"/>
      <c r="AF4135" s="20"/>
      <c r="AG4135" s="20"/>
      <c r="AH4135" s="20"/>
    </row>
    <row r="4136" spans="1:34" s="1" customFormat="1">
      <c r="A4136" s="87"/>
      <c r="B4136" s="87"/>
      <c r="C4136" s="361"/>
      <c r="D4136" s="87"/>
      <c r="E4136" s="361"/>
      <c r="F4136" s="87"/>
      <c r="G4136" s="87"/>
      <c r="H4136" s="87"/>
      <c r="I4136" s="16"/>
      <c r="J4136" s="16"/>
      <c r="K4136" s="32"/>
      <c r="L4136" s="16"/>
      <c r="M4136" s="16"/>
      <c r="N4136" s="16"/>
      <c r="AA4136" s="20"/>
      <c r="AB4136" s="20"/>
      <c r="AC4136" s="20"/>
      <c r="AD4136" s="20"/>
      <c r="AE4136" s="20"/>
      <c r="AF4136" s="20"/>
      <c r="AG4136" s="20"/>
      <c r="AH4136" s="20"/>
    </row>
    <row r="4137" spans="1:34" s="1" customFormat="1">
      <c r="A4137" s="87"/>
      <c r="B4137" s="87"/>
      <c r="C4137" s="361"/>
      <c r="D4137" s="87"/>
      <c r="E4137" s="361"/>
      <c r="F4137" s="87"/>
      <c r="G4137" s="87"/>
      <c r="H4137" s="87"/>
      <c r="I4137" s="16"/>
      <c r="J4137" s="16"/>
      <c r="K4137" s="32"/>
      <c r="L4137" s="16"/>
      <c r="M4137" s="16"/>
      <c r="N4137" s="16"/>
      <c r="AA4137" s="20"/>
      <c r="AB4137" s="20"/>
      <c r="AC4137" s="20"/>
      <c r="AD4137" s="20"/>
      <c r="AE4137" s="20"/>
      <c r="AF4137" s="20"/>
      <c r="AG4137" s="20"/>
      <c r="AH4137" s="20"/>
    </row>
    <row r="4138" spans="1:34" s="1" customFormat="1">
      <c r="A4138" s="87"/>
      <c r="B4138" s="87"/>
      <c r="C4138" s="361"/>
      <c r="D4138" s="87"/>
      <c r="E4138" s="361"/>
      <c r="F4138" s="87"/>
      <c r="G4138" s="87"/>
      <c r="H4138" s="87"/>
      <c r="I4138" s="16"/>
      <c r="J4138" s="16"/>
      <c r="K4138" s="32"/>
      <c r="L4138" s="16"/>
      <c r="M4138" s="16"/>
      <c r="N4138" s="16"/>
      <c r="AA4138" s="20"/>
      <c r="AB4138" s="20"/>
      <c r="AC4138" s="20"/>
      <c r="AD4138" s="20"/>
      <c r="AE4138" s="20"/>
      <c r="AF4138" s="20"/>
      <c r="AG4138" s="20"/>
      <c r="AH4138" s="20"/>
    </row>
    <row r="4139" spans="1:34" s="1" customFormat="1">
      <c r="A4139" s="87"/>
      <c r="B4139" s="87"/>
      <c r="C4139" s="361"/>
      <c r="D4139" s="87"/>
      <c r="E4139" s="361"/>
      <c r="F4139" s="87"/>
      <c r="G4139" s="87"/>
      <c r="H4139" s="87"/>
      <c r="I4139" s="16"/>
      <c r="J4139" s="16"/>
      <c r="K4139" s="32"/>
      <c r="L4139" s="16"/>
      <c r="M4139" s="16"/>
      <c r="N4139" s="16"/>
      <c r="AA4139" s="20"/>
      <c r="AB4139" s="20"/>
      <c r="AC4139" s="20"/>
      <c r="AD4139" s="20"/>
      <c r="AE4139" s="20"/>
      <c r="AF4139" s="20"/>
      <c r="AG4139" s="20"/>
      <c r="AH4139" s="20"/>
    </row>
    <row r="4140" spans="1:34" s="1" customFormat="1">
      <c r="A4140" s="87"/>
      <c r="B4140" s="87"/>
      <c r="C4140" s="361"/>
      <c r="D4140" s="87"/>
      <c r="E4140" s="361"/>
      <c r="F4140" s="87"/>
      <c r="G4140" s="87"/>
      <c r="H4140" s="87"/>
      <c r="I4140" s="16"/>
      <c r="J4140" s="16"/>
      <c r="K4140" s="32"/>
      <c r="L4140" s="16"/>
      <c r="M4140" s="16"/>
      <c r="N4140" s="16"/>
      <c r="AA4140" s="20"/>
      <c r="AB4140" s="20"/>
      <c r="AC4140" s="20"/>
      <c r="AD4140" s="20"/>
      <c r="AE4140" s="20"/>
      <c r="AF4140" s="20"/>
      <c r="AG4140" s="20"/>
      <c r="AH4140" s="20"/>
    </row>
    <row r="4141" spans="1:34" s="1" customFormat="1">
      <c r="A4141" s="87"/>
      <c r="B4141" s="87"/>
      <c r="C4141" s="361"/>
      <c r="D4141" s="87"/>
      <c r="E4141" s="361"/>
      <c r="F4141" s="87"/>
      <c r="G4141" s="87"/>
      <c r="H4141" s="87"/>
      <c r="I4141" s="16"/>
      <c r="J4141" s="16"/>
      <c r="K4141" s="32"/>
      <c r="L4141" s="16"/>
      <c r="M4141" s="16"/>
      <c r="N4141" s="16"/>
      <c r="AA4141" s="20"/>
      <c r="AB4141" s="20"/>
      <c r="AC4141" s="20"/>
      <c r="AD4141" s="20"/>
      <c r="AE4141" s="20"/>
      <c r="AF4141" s="20"/>
      <c r="AG4141" s="20"/>
      <c r="AH4141" s="20"/>
    </row>
    <row r="4142" spans="1:34" s="1" customFormat="1">
      <c r="A4142" s="87"/>
      <c r="B4142" s="87"/>
      <c r="C4142" s="361"/>
      <c r="D4142" s="87"/>
      <c r="E4142" s="361"/>
      <c r="F4142" s="87"/>
      <c r="G4142" s="87"/>
      <c r="H4142" s="87"/>
      <c r="I4142" s="16"/>
      <c r="J4142" s="16"/>
      <c r="K4142" s="32"/>
      <c r="L4142" s="16"/>
      <c r="M4142" s="16"/>
      <c r="N4142" s="16"/>
      <c r="AA4142" s="20"/>
      <c r="AB4142" s="20"/>
      <c r="AC4142" s="20"/>
      <c r="AD4142" s="20"/>
      <c r="AE4142" s="20"/>
      <c r="AF4142" s="20"/>
      <c r="AG4142" s="20"/>
      <c r="AH4142" s="20"/>
    </row>
    <row r="4143" spans="1:34" s="1" customFormat="1">
      <c r="A4143" s="87"/>
      <c r="B4143" s="87"/>
      <c r="C4143" s="361"/>
      <c r="D4143" s="87"/>
      <c r="E4143" s="361"/>
      <c r="F4143" s="87"/>
      <c r="G4143" s="87"/>
      <c r="H4143" s="87"/>
      <c r="I4143" s="16"/>
      <c r="J4143" s="16"/>
      <c r="K4143" s="32"/>
      <c r="L4143" s="16"/>
      <c r="M4143" s="16"/>
      <c r="N4143" s="16"/>
      <c r="AA4143" s="20"/>
      <c r="AB4143" s="20"/>
      <c r="AC4143" s="20"/>
      <c r="AD4143" s="20"/>
      <c r="AE4143" s="20"/>
      <c r="AF4143" s="20"/>
      <c r="AG4143" s="20"/>
      <c r="AH4143" s="20"/>
    </row>
    <row r="4144" spans="1:34" s="1" customFormat="1">
      <c r="A4144" s="87"/>
      <c r="B4144" s="87"/>
      <c r="C4144" s="361"/>
      <c r="D4144" s="87"/>
      <c r="E4144" s="361"/>
      <c r="F4144" s="87"/>
      <c r="G4144" s="87"/>
      <c r="H4144" s="87"/>
      <c r="I4144" s="16"/>
      <c r="J4144" s="16"/>
      <c r="K4144" s="32"/>
      <c r="L4144" s="16"/>
      <c r="M4144" s="16"/>
      <c r="N4144" s="16"/>
      <c r="AA4144" s="20"/>
      <c r="AB4144" s="20"/>
      <c r="AC4144" s="20"/>
      <c r="AD4144" s="20"/>
      <c r="AE4144" s="20"/>
      <c r="AF4144" s="20"/>
      <c r="AG4144" s="20"/>
      <c r="AH4144" s="20"/>
    </row>
    <row r="4145" spans="1:34" s="1" customFormat="1">
      <c r="A4145" s="87"/>
      <c r="B4145" s="87"/>
      <c r="C4145" s="361"/>
      <c r="D4145" s="87"/>
      <c r="E4145" s="361"/>
      <c r="F4145" s="87"/>
      <c r="G4145" s="87"/>
      <c r="H4145" s="87"/>
      <c r="I4145" s="16"/>
      <c r="J4145" s="16"/>
      <c r="K4145" s="32"/>
      <c r="L4145" s="16"/>
      <c r="M4145" s="16"/>
      <c r="N4145" s="16"/>
      <c r="AA4145" s="20"/>
      <c r="AB4145" s="20"/>
      <c r="AC4145" s="20"/>
      <c r="AD4145" s="20"/>
      <c r="AE4145" s="20"/>
      <c r="AF4145" s="20"/>
      <c r="AG4145" s="20"/>
      <c r="AH4145" s="20"/>
    </row>
    <row r="4146" spans="1:34" s="1" customFormat="1">
      <c r="A4146" s="87"/>
      <c r="B4146" s="87"/>
      <c r="C4146" s="361"/>
      <c r="D4146" s="87"/>
      <c r="E4146" s="361"/>
      <c r="F4146" s="87"/>
      <c r="G4146" s="87"/>
      <c r="H4146" s="87"/>
      <c r="I4146" s="16"/>
      <c r="J4146" s="16"/>
      <c r="K4146" s="32"/>
      <c r="L4146" s="16"/>
      <c r="M4146" s="16"/>
      <c r="N4146" s="16"/>
      <c r="AA4146" s="20"/>
      <c r="AB4146" s="20"/>
      <c r="AC4146" s="20"/>
      <c r="AD4146" s="20"/>
      <c r="AE4146" s="20"/>
      <c r="AF4146" s="20"/>
      <c r="AG4146" s="20"/>
      <c r="AH4146" s="20"/>
    </row>
    <row r="4147" spans="1:34" s="1" customFormat="1">
      <c r="A4147" s="87"/>
      <c r="B4147" s="87"/>
      <c r="C4147" s="361"/>
      <c r="D4147" s="87"/>
      <c r="E4147" s="361"/>
      <c r="F4147" s="87"/>
      <c r="G4147" s="87"/>
      <c r="H4147" s="87"/>
      <c r="I4147" s="16"/>
      <c r="J4147" s="16"/>
      <c r="K4147" s="32"/>
      <c r="L4147" s="16"/>
      <c r="M4147" s="16"/>
      <c r="N4147" s="16"/>
      <c r="AA4147" s="20"/>
      <c r="AB4147" s="20"/>
      <c r="AC4147" s="20"/>
      <c r="AD4147" s="20"/>
      <c r="AE4147" s="20"/>
      <c r="AF4147" s="20"/>
      <c r="AG4147" s="20"/>
      <c r="AH4147" s="20"/>
    </row>
    <row r="4148" spans="1:34" s="1" customFormat="1">
      <c r="A4148" s="87"/>
      <c r="B4148" s="87"/>
      <c r="C4148" s="361"/>
      <c r="D4148" s="87"/>
      <c r="E4148" s="361"/>
      <c r="F4148" s="87"/>
      <c r="G4148" s="87"/>
      <c r="H4148" s="87"/>
      <c r="I4148" s="16"/>
      <c r="J4148" s="16"/>
      <c r="K4148" s="32"/>
      <c r="L4148" s="16"/>
      <c r="M4148" s="16"/>
      <c r="N4148" s="16"/>
      <c r="AA4148" s="20"/>
      <c r="AB4148" s="20"/>
      <c r="AC4148" s="20"/>
      <c r="AD4148" s="20"/>
      <c r="AE4148" s="20"/>
      <c r="AF4148" s="20"/>
      <c r="AG4148" s="20"/>
      <c r="AH4148" s="20"/>
    </row>
    <row r="4149" spans="1:34" s="1" customFormat="1">
      <c r="A4149" s="87"/>
      <c r="B4149" s="87"/>
      <c r="C4149" s="361"/>
      <c r="D4149" s="87"/>
      <c r="E4149" s="361"/>
      <c r="F4149" s="87"/>
      <c r="G4149" s="87"/>
      <c r="H4149" s="87"/>
      <c r="I4149" s="16"/>
      <c r="J4149" s="16"/>
      <c r="K4149" s="32"/>
      <c r="L4149" s="16"/>
      <c r="M4149" s="16"/>
      <c r="N4149" s="16"/>
      <c r="AA4149" s="20"/>
      <c r="AB4149" s="20"/>
      <c r="AC4149" s="20"/>
      <c r="AD4149" s="20"/>
      <c r="AE4149" s="20"/>
      <c r="AF4149" s="20"/>
      <c r="AG4149" s="20"/>
      <c r="AH4149" s="20"/>
    </row>
    <row r="4150" spans="1:34" s="1" customFormat="1">
      <c r="A4150" s="87"/>
      <c r="B4150" s="87"/>
      <c r="C4150" s="361"/>
      <c r="D4150" s="87"/>
      <c r="E4150" s="361"/>
      <c r="F4150" s="87"/>
      <c r="G4150" s="87"/>
      <c r="H4150" s="87"/>
      <c r="I4150" s="16"/>
      <c r="J4150" s="16"/>
      <c r="K4150" s="32"/>
      <c r="L4150" s="16"/>
      <c r="M4150" s="16"/>
      <c r="N4150" s="16"/>
      <c r="AA4150" s="20"/>
      <c r="AB4150" s="20"/>
      <c r="AC4150" s="20"/>
      <c r="AD4150" s="20"/>
      <c r="AE4150" s="20"/>
      <c r="AF4150" s="20"/>
      <c r="AG4150" s="20"/>
      <c r="AH4150" s="20"/>
    </row>
    <row r="4151" spans="1:34" s="1" customFormat="1">
      <c r="A4151" s="87"/>
      <c r="B4151" s="87"/>
      <c r="C4151" s="361"/>
      <c r="D4151" s="87"/>
      <c r="E4151" s="361"/>
      <c r="F4151" s="87"/>
      <c r="G4151" s="87"/>
      <c r="H4151" s="87"/>
      <c r="I4151" s="16"/>
      <c r="J4151" s="16"/>
      <c r="K4151" s="32"/>
      <c r="L4151" s="16"/>
      <c r="M4151" s="16"/>
      <c r="N4151" s="16"/>
      <c r="AA4151" s="20"/>
      <c r="AB4151" s="20"/>
      <c r="AC4151" s="20"/>
      <c r="AD4151" s="20"/>
      <c r="AE4151" s="20"/>
      <c r="AF4151" s="20"/>
      <c r="AG4151" s="20"/>
      <c r="AH4151" s="20"/>
    </row>
    <row r="4152" spans="1:34" s="1" customFormat="1">
      <c r="A4152" s="87"/>
      <c r="B4152" s="87"/>
      <c r="C4152" s="361"/>
      <c r="D4152" s="87"/>
      <c r="E4152" s="361"/>
      <c r="F4152" s="87"/>
      <c r="G4152" s="87"/>
      <c r="H4152" s="87"/>
      <c r="I4152" s="16"/>
      <c r="J4152" s="16"/>
      <c r="K4152" s="32"/>
      <c r="L4152" s="16"/>
      <c r="M4152" s="16"/>
      <c r="N4152" s="16"/>
      <c r="AA4152" s="20"/>
      <c r="AB4152" s="20"/>
      <c r="AC4152" s="20"/>
      <c r="AD4152" s="20"/>
      <c r="AE4152" s="20"/>
      <c r="AF4152" s="20"/>
      <c r="AG4152" s="20"/>
      <c r="AH4152" s="20"/>
    </row>
    <row r="4153" spans="1:34" s="1" customFormat="1">
      <c r="A4153" s="87"/>
      <c r="B4153" s="87"/>
      <c r="C4153" s="361"/>
      <c r="D4153" s="87"/>
      <c r="E4153" s="361"/>
      <c r="F4153" s="87"/>
      <c r="G4153" s="87"/>
      <c r="H4153" s="87"/>
      <c r="I4153" s="16"/>
      <c r="J4153" s="16"/>
      <c r="K4153" s="32"/>
      <c r="L4153" s="16"/>
      <c r="M4153" s="16"/>
      <c r="N4153" s="16"/>
      <c r="AA4153" s="20"/>
      <c r="AB4153" s="20"/>
      <c r="AC4153" s="20"/>
      <c r="AD4153" s="20"/>
      <c r="AE4153" s="20"/>
      <c r="AF4153" s="20"/>
      <c r="AG4153" s="20"/>
      <c r="AH4153" s="20"/>
    </row>
    <row r="4154" spans="1:34" s="1" customFormat="1">
      <c r="A4154" s="87"/>
      <c r="B4154" s="87"/>
      <c r="C4154" s="361"/>
      <c r="D4154" s="87"/>
      <c r="E4154" s="361"/>
      <c r="F4154" s="87"/>
      <c r="G4154" s="87"/>
      <c r="H4154" s="87"/>
      <c r="I4154" s="16"/>
      <c r="J4154" s="16"/>
      <c r="K4154" s="32"/>
      <c r="L4154" s="16"/>
      <c r="M4154" s="16"/>
      <c r="N4154" s="16"/>
      <c r="AA4154" s="20"/>
      <c r="AB4154" s="20"/>
      <c r="AC4154" s="20"/>
      <c r="AD4154" s="20"/>
      <c r="AE4154" s="20"/>
      <c r="AF4154" s="20"/>
      <c r="AG4154" s="20"/>
      <c r="AH4154" s="20"/>
    </row>
    <row r="4155" spans="1:34" s="1" customFormat="1">
      <c r="A4155" s="87"/>
      <c r="B4155" s="87"/>
      <c r="C4155" s="361"/>
      <c r="D4155" s="87"/>
      <c r="E4155" s="361"/>
      <c r="F4155" s="87"/>
      <c r="G4155" s="87"/>
      <c r="H4155" s="87"/>
      <c r="I4155" s="16"/>
      <c r="J4155" s="16"/>
      <c r="K4155" s="32"/>
      <c r="L4155" s="16"/>
      <c r="M4155" s="16"/>
      <c r="N4155" s="16"/>
      <c r="AA4155" s="20"/>
      <c r="AB4155" s="20"/>
      <c r="AC4155" s="20"/>
      <c r="AD4155" s="20"/>
      <c r="AE4155" s="20"/>
      <c r="AF4155" s="20"/>
      <c r="AG4155" s="20"/>
      <c r="AH4155" s="20"/>
    </row>
    <row r="4156" spans="1:34" s="1" customFormat="1">
      <c r="A4156" s="87"/>
      <c r="B4156" s="87"/>
      <c r="C4156" s="361"/>
      <c r="D4156" s="87"/>
      <c r="E4156" s="361"/>
      <c r="F4156" s="87"/>
      <c r="G4156" s="87"/>
      <c r="H4156" s="87"/>
      <c r="I4156" s="16"/>
      <c r="J4156" s="16"/>
      <c r="K4156" s="32"/>
      <c r="L4156" s="16"/>
      <c r="M4156" s="16"/>
      <c r="N4156" s="16"/>
      <c r="AA4156" s="20"/>
      <c r="AB4156" s="20"/>
      <c r="AC4156" s="20"/>
      <c r="AD4156" s="20"/>
      <c r="AE4156" s="20"/>
      <c r="AF4156" s="20"/>
      <c r="AG4156" s="20"/>
      <c r="AH4156" s="20"/>
    </row>
    <row r="4157" spans="1:34" s="1" customFormat="1">
      <c r="A4157" s="87"/>
      <c r="B4157" s="87"/>
      <c r="C4157" s="361"/>
      <c r="D4157" s="87"/>
      <c r="E4157" s="361"/>
      <c r="F4157" s="87"/>
      <c r="G4157" s="87"/>
      <c r="H4157" s="87"/>
      <c r="I4157" s="16"/>
      <c r="J4157" s="16"/>
      <c r="K4157" s="32"/>
      <c r="L4157" s="16"/>
      <c r="M4157" s="16"/>
      <c r="N4157" s="16"/>
      <c r="AA4157" s="20"/>
      <c r="AB4157" s="20"/>
      <c r="AC4157" s="20"/>
      <c r="AD4157" s="20"/>
      <c r="AE4157" s="20"/>
      <c r="AF4157" s="20"/>
      <c r="AG4157" s="20"/>
      <c r="AH4157" s="20"/>
    </row>
    <row r="4158" spans="1:34" s="1" customFormat="1">
      <c r="A4158" s="87"/>
      <c r="B4158" s="87"/>
      <c r="C4158" s="361"/>
      <c r="D4158" s="87"/>
      <c r="E4158" s="361"/>
      <c r="F4158" s="87"/>
      <c r="G4158" s="87"/>
      <c r="H4158" s="87"/>
      <c r="I4158" s="16"/>
      <c r="J4158" s="16"/>
      <c r="K4158" s="32"/>
      <c r="L4158" s="16"/>
      <c r="M4158" s="16"/>
      <c r="N4158" s="16"/>
      <c r="AA4158" s="20"/>
      <c r="AB4158" s="20"/>
      <c r="AC4158" s="20"/>
      <c r="AD4158" s="20"/>
      <c r="AE4158" s="20"/>
      <c r="AF4158" s="20"/>
      <c r="AG4158" s="20"/>
      <c r="AH4158" s="20"/>
    </row>
    <row r="4159" spans="1:34" s="1" customFormat="1">
      <c r="A4159" s="87"/>
      <c r="B4159" s="87"/>
      <c r="C4159" s="361"/>
      <c r="D4159" s="87"/>
      <c r="E4159" s="361"/>
      <c r="F4159" s="87"/>
      <c r="G4159" s="87"/>
      <c r="H4159" s="87"/>
      <c r="I4159" s="16"/>
      <c r="J4159" s="16"/>
      <c r="K4159" s="32"/>
      <c r="L4159" s="16"/>
      <c r="M4159" s="16"/>
      <c r="N4159" s="16"/>
      <c r="AA4159" s="20"/>
      <c r="AB4159" s="20"/>
      <c r="AC4159" s="20"/>
      <c r="AD4159" s="20"/>
      <c r="AE4159" s="20"/>
      <c r="AF4159" s="20"/>
      <c r="AG4159" s="20"/>
      <c r="AH4159" s="20"/>
    </row>
    <row r="4160" spans="1:34" s="1" customFormat="1">
      <c r="A4160" s="87"/>
      <c r="B4160" s="87"/>
      <c r="C4160" s="361"/>
      <c r="D4160" s="87"/>
      <c r="E4160" s="361"/>
      <c r="F4160" s="87"/>
      <c r="G4160" s="87"/>
      <c r="H4160" s="87"/>
      <c r="I4160" s="16"/>
      <c r="J4160" s="16"/>
      <c r="K4160" s="32"/>
      <c r="L4160" s="16"/>
      <c r="M4160" s="16"/>
      <c r="N4160" s="16"/>
      <c r="AA4160" s="20"/>
      <c r="AB4160" s="20"/>
      <c r="AC4160" s="20"/>
      <c r="AD4160" s="20"/>
      <c r="AE4160" s="20"/>
      <c r="AF4160" s="20"/>
      <c r="AG4160" s="20"/>
      <c r="AH4160" s="20"/>
    </row>
    <row r="4161" spans="1:34" s="1" customFormat="1">
      <c r="A4161" s="87"/>
      <c r="B4161" s="87"/>
      <c r="C4161" s="361"/>
      <c r="D4161" s="87"/>
      <c r="E4161" s="361"/>
      <c r="F4161" s="87"/>
      <c r="G4161" s="87"/>
      <c r="H4161" s="87"/>
      <c r="I4161" s="16"/>
      <c r="J4161" s="16"/>
      <c r="K4161" s="32"/>
      <c r="L4161" s="16"/>
      <c r="M4161" s="16"/>
      <c r="N4161" s="16"/>
      <c r="AA4161" s="20"/>
      <c r="AB4161" s="20"/>
      <c r="AC4161" s="20"/>
      <c r="AD4161" s="20"/>
      <c r="AE4161" s="20"/>
      <c r="AF4161" s="20"/>
      <c r="AG4161" s="20"/>
      <c r="AH4161" s="20"/>
    </row>
    <row r="4162" spans="1:34" s="1" customFormat="1">
      <c r="A4162" s="87"/>
      <c r="B4162" s="87"/>
      <c r="C4162" s="361"/>
      <c r="D4162" s="87"/>
      <c r="E4162" s="361"/>
      <c r="F4162" s="87"/>
      <c r="G4162" s="87"/>
      <c r="H4162" s="87"/>
      <c r="I4162" s="16"/>
      <c r="J4162" s="16"/>
      <c r="K4162" s="32"/>
      <c r="L4162" s="16"/>
      <c r="M4162" s="16"/>
      <c r="N4162" s="16"/>
      <c r="AA4162" s="20"/>
      <c r="AB4162" s="20"/>
      <c r="AC4162" s="20"/>
      <c r="AD4162" s="20"/>
      <c r="AE4162" s="20"/>
      <c r="AF4162" s="20"/>
      <c r="AG4162" s="20"/>
      <c r="AH4162" s="20"/>
    </row>
    <row r="4163" spans="1:34" s="1" customFormat="1">
      <c r="A4163" s="87"/>
      <c r="B4163" s="87"/>
      <c r="C4163" s="361"/>
      <c r="D4163" s="87"/>
      <c r="E4163" s="361"/>
      <c r="F4163" s="87"/>
      <c r="G4163" s="87"/>
      <c r="H4163" s="87"/>
      <c r="I4163" s="16"/>
      <c r="J4163" s="16"/>
      <c r="K4163" s="32"/>
      <c r="L4163" s="16"/>
      <c r="M4163" s="16"/>
      <c r="N4163" s="16"/>
      <c r="AA4163" s="20"/>
      <c r="AB4163" s="20"/>
      <c r="AC4163" s="20"/>
      <c r="AD4163" s="20"/>
      <c r="AE4163" s="20"/>
      <c r="AF4163" s="20"/>
      <c r="AG4163" s="20"/>
      <c r="AH4163" s="20"/>
    </row>
    <row r="4164" spans="1:34" s="1" customFormat="1">
      <c r="A4164" s="87"/>
      <c r="B4164" s="87"/>
      <c r="C4164" s="361"/>
      <c r="D4164" s="87"/>
      <c r="E4164" s="361"/>
      <c r="F4164" s="87"/>
      <c r="G4164" s="87"/>
      <c r="H4164" s="87"/>
      <c r="I4164" s="16"/>
      <c r="J4164" s="16"/>
      <c r="K4164" s="32"/>
      <c r="L4164" s="16"/>
      <c r="M4164" s="16"/>
      <c r="N4164" s="16"/>
      <c r="AA4164" s="20"/>
      <c r="AB4164" s="20"/>
      <c r="AC4164" s="20"/>
      <c r="AD4164" s="20"/>
      <c r="AE4164" s="20"/>
      <c r="AF4164" s="20"/>
      <c r="AG4164" s="20"/>
      <c r="AH4164" s="20"/>
    </row>
    <row r="4165" spans="1:34" s="1" customFormat="1">
      <c r="A4165" s="87"/>
      <c r="B4165" s="87"/>
      <c r="C4165" s="361"/>
      <c r="D4165" s="87"/>
      <c r="E4165" s="361"/>
      <c r="F4165" s="87"/>
      <c r="G4165" s="87"/>
      <c r="H4165" s="87"/>
      <c r="I4165" s="16"/>
      <c r="J4165" s="16"/>
      <c r="K4165" s="32"/>
      <c r="L4165" s="16"/>
      <c r="M4165" s="16"/>
      <c r="N4165" s="16"/>
      <c r="AA4165" s="20"/>
      <c r="AB4165" s="20"/>
      <c r="AC4165" s="20"/>
      <c r="AD4165" s="20"/>
      <c r="AE4165" s="20"/>
      <c r="AF4165" s="20"/>
      <c r="AG4165" s="20"/>
      <c r="AH4165" s="20"/>
    </row>
    <row r="4166" spans="1:34" s="1" customFormat="1">
      <c r="A4166" s="87"/>
      <c r="B4166" s="87"/>
      <c r="C4166" s="361"/>
      <c r="D4166" s="87"/>
      <c r="E4166" s="361"/>
      <c r="F4166" s="87"/>
      <c r="G4166" s="87"/>
      <c r="H4166" s="87"/>
      <c r="I4166" s="16"/>
      <c r="J4166" s="16"/>
      <c r="K4166" s="32"/>
      <c r="L4166" s="16"/>
      <c r="M4166" s="16"/>
      <c r="N4166" s="16"/>
      <c r="AA4166" s="20"/>
      <c r="AB4166" s="20"/>
      <c r="AC4166" s="20"/>
      <c r="AD4166" s="20"/>
      <c r="AE4166" s="20"/>
      <c r="AF4166" s="20"/>
      <c r="AG4166" s="20"/>
      <c r="AH4166" s="20"/>
    </row>
    <row r="4167" spans="1:34" s="1" customFormat="1">
      <c r="A4167" s="87"/>
      <c r="B4167" s="87"/>
      <c r="C4167" s="361"/>
      <c r="D4167" s="87"/>
      <c r="E4167" s="361"/>
      <c r="F4167" s="87"/>
      <c r="G4167" s="87"/>
      <c r="H4167" s="87"/>
      <c r="I4167" s="16"/>
      <c r="J4167" s="16"/>
      <c r="K4167" s="32"/>
      <c r="L4167" s="16"/>
      <c r="M4167" s="16"/>
      <c r="N4167" s="16"/>
      <c r="AA4167" s="20"/>
      <c r="AB4167" s="20"/>
      <c r="AC4167" s="20"/>
      <c r="AD4167" s="20"/>
      <c r="AE4167" s="20"/>
      <c r="AF4167" s="20"/>
      <c r="AG4167" s="20"/>
      <c r="AH4167" s="20"/>
    </row>
    <row r="4168" spans="1:34" s="1" customFormat="1">
      <c r="A4168" s="87"/>
      <c r="B4168" s="87"/>
      <c r="C4168" s="361"/>
      <c r="D4168" s="87"/>
      <c r="E4168" s="361"/>
      <c r="F4168" s="87"/>
      <c r="G4168" s="87"/>
      <c r="H4168" s="87"/>
      <c r="I4168" s="16"/>
      <c r="J4168" s="16"/>
      <c r="K4168" s="32"/>
      <c r="L4168" s="16"/>
      <c r="M4168" s="16"/>
      <c r="N4168" s="16"/>
      <c r="AA4168" s="20"/>
      <c r="AB4168" s="20"/>
      <c r="AC4168" s="20"/>
      <c r="AD4168" s="20"/>
      <c r="AE4168" s="20"/>
      <c r="AF4168" s="20"/>
      <c r="AG4168" s="20"/>
      <c r="AH4168" s="20"/>
    </row>
    <row r="4169" spans="1:34" s="1" customFormat="1">
      <c r="A4169" s="87"/>
      <c r="B4169" s="87"/>
      <c r="C4169" s="361"/>
      <c r="D4169" s="87"/>
      <c r="E4169" s="361"/>
      <c r="F4169" s="87"/>
      <c r="G4169" s="87"/>
      <c r="H4169" s="87"/>
      <c r="I4169" s="16"/>
      <c r="J4169" s="16"/>
      <c r="K4169" s="32"/>
      <c r="L4169" s="16"/>
      <c r="M4169" s="16"/>
      <c r="N4169" s="16"/>
      <c r="AA4169" s="20"/>
      <c r="AB4169" s="20"/>
      <c r="AC4169" s="20"/>
      <c r="AD4169" s="20"/>
      <c r="AE4169" s="20"/>
      <c r="AF4169" s="20"/>
      <c r="AG4169" s="20"/>
      <c r="AH4169" s="20"/>
    </row>
    <row r="4170" spans="1:34" s="1" customFormat="1">
      <c r="A4170" s="87"/>
      <c r="B4170" s="87"/>
      <c r="C4170" s="361"/>
      <c r="D4170" s="87"/>
      <c r="E4170" s="361"/>
      <c r="F4170" s="87"/>
      <c r="G4170" s="87"/>
      <c r="H4170" s="87"/>
      <c r="I4170" s="16"/>
      <c r="J4170" s="16"/>
      <c r="K4170" s="32"/>
      <c r="L4170" s="16"/>
      <c r="M4170" s="16"/>
      <c r="N4170" s="16"/>
      <c r="AA4170" s="20"/>
      <c r="AB4170" s="20"/>
      <c r="AC4170" s="20"/>
      <c r="AD4170" s="20"/>
      <c r="AE4170" s="20"/>
      <c r="AF4170" s="20"/>
      <c r="AG4170" s="20"/>
      <c r="AH4170" s="20"/>
    </row>
    <row r="4171" spans="1:34" s="1" customFormat="1">
      <c r="A4171" s="87"/>
      <c r="B4171" s="87"/>
      <c r="C4171" s="361"/>
      <c r="D4171" s="87"/>
      <c r="E4171" s="361"/>
      <c r="F4171" s="87"/>
      <c r="G4171" s="87"/>
      <c r="H4171" s="87"/>
      <c r="I4171" s="16"/>
      <c r="J4171" s="16"/>
      <c r="K4171" s="32"/>
      <c r="L4171" s="16"/>
      <c r="M4171" s="16"/>
      <c r="N4171" s="16"/>
      <c r="AA4171" s="20"/>
      <c r="AB4171" s="20"/>
      <c r="AC4171" s="20"/>
      <c r="AD4171" s="20"/>
      <c r="AE4171" s="20"/>
      <c r="AF4171" s="20"/>
      <c r="AG4171" s="20"/>
      <c r="AH4171" s="20"/>
    </row>
    <row r="4172" spans="1:34" s="1" customFormat="1">
      <c r="A4172" s="87"/>
      <c r="B4172" s="87"/>
      <c r="C4172" s="361"/>
      <c r="D4172" s="87"/>
      <c r="E4172" s="361"/>
      <c r="F4172" s="87"/>
      <c r="G4172" s="87"/>
      <c r="H4172" s="87"/>
      <c r="I4172" s="16"/>
      <c r="J4172" s="16"/>
      <c r="K4172" s="32"/>
      <c r="L4172" s="16"/>
      <c r="M4172" s="16"/>
      <c r="N4172" s="16"/>
      <c r="AA4172" s="20"/>
      <c r="AB4172" s="20"/>
      <c r="AC4172" s="20"/>
      <c r="AD4172" s="20"/>
      <c r="AE4172" s="20"/>
      <c r="AF4172" s="20"/>
      <c r="AG4172" s="20"/>
      <c r="AH4172" s="20"/>
    </row>
    <row r="4173" spans="1:34" s="1" customFormat="1">
      <c r="A4173" s="87"/>
      <c r="B4173" s="87"/>
      <c r="C4173" s="361"/>
      <c r="D4173" s="87"/>
      <c r="E4173" s="361"/>
      <c r="F4173" s="87"/>
      <c r="G4173" s="87"/>
      <c r="H4173" s="87"/>
      <c r="I4173" s="16"/>
      <c r="J4173" s="16"/>
      <c r="K4173" s="32"/>
      <c r="L4173" s="16"/>
      <c r="M4173" s="16"/>
      <c r="N4173" s="16"/>
      <c r="AA4173" s="20"/>
      <c r="AB4173" s="20"/>
      <c r="AC4173" s="20"/>
      <c r="AD4173" s="20"/>
      <c r="AE4173" s="20"/>
      <c r="AF4173" s="20"/>
      <c r="AG4173" s="20"/>
      <c r="AH4173" s="20"/>
    </row>
    <row r="4174" spans="1:34" s="1" customFormat="1">
      <c r="A4174" s="87"/>
      <c r="B4174" s="87"/>
      <c r="C4174" s="361"/>
      <c r="D4174" s="87"/>
      <c r="E4174" s="361"/>
      <c r="F4174" s="87"/>
      <c r="G4174" s="87"/>
      <c r="H4174" s="87"/>
      <c r="I4174" s="16"/>
      <c r="J4174" s="16"/>
      <c r="K4174" s="32"/>
      <c r="L4174" s="16"/>
      <c r="M4174" s="16"/>
      <c r="N4174" s="16"/>
      <c r="AA4174" s="20"/>
      <c r="AB4174" s="20"/>
      <c r="AC4174" s="20"/>
      <c r="AD4174" s="20"/>
      <c r="AE4174" s="20"/>
      <c r="AF4174" s="20"/>
      <c r="AG4174" s="20"/>
      <c r="AH4174" s="20"/>
    </row>
    <row r="4175" spans="1:34" s="1" customFormat="1">
      <c r="A4175" s="87"/>
      <c r="B4175" s="87"/>
      <c r="C4175" s="361"/>
      <c r="D4175" s="87"/>
      <c r="E4175" s="361"/>
      <c r="F4175" s="87"/>
      <c r="G4175" s="87"/>
      <c r="H4175" s="87"/>
      <c r="I4175" s="16"/>
      <c r="J4175" s="16"/>
      <c r="K4175" s="32"/>
      <c r="L4175" s="16"/>
      <c r="M4175" s="16"/>
      <c r="N4175" s="16"/>
      <c r="AA4175" s="20"/>
      <c r="AB4175" s="20"/>
      <c r="AC4175" s="20"/>
      <c r="AD4175" s="20"/>
      <c r="AE4175" s="20"/>
      <c r="AF4175" s="20"/>
      <c r="AG4175" s="20"/>
      <c r="AH4175" s="20"/>
    </row>
    <row r="4176" spans="1:34" s="1" customFormat="1">
      <c r="A4176" s="87"/>
      <c r="B4176" s="87"/>
      <c r="C4176" s="361"/>
      <c r="D4176" s="87"/>
      <c r="E4176" s="361"/>
      <c r="F4176" s="87"/>
      <c r="G4176" s="87"/>
      <c r="H4176" s="87"/>
      <c r="I4176" s="16"/>
      <c r="J4176" s="16"/>
      <c r="K4176" s="32"/>
      <c r="L4176" s="16"/>
      <c r="M4176" s="16"/>
      <c r="N4176" s="16"/>
      <c r="AA4176" s="20"/>
      <c r="AB4176" s="20"/>
      <c r="AC4176" s="20"/>
      <c r="AD4176" s="20"/>
      <c r="AE4176" s="20"/>
      <c r="AF4176" s="20"/>
      <c r="AG4176" s="20"/>
      <c r="AH4176" s="20"/>
    </row>
    <row r="4177" spans="1:34" s="1" customFormat="1">
      <c r="A4177" s="87"/>
      <c r="B4177" s="87"/>
      <c r="C4177" s="361"/>
      <c r="D4177" s="87"/>
      <c r="E4177" s="361"/>
      <c r="F4177" s="87"/>
      <c r="G4177" s="87"/>
      <c r="H4177" s="87"/>
      <c r="I4177" s="16"/>
      <c r="J4177" s="16"/>
      <c r="K4177" s="32"/>
      <c r="L4177" s="16"/>
      <c r="M4177" s="16"/>
      <c r="N4177" s="16"/>
      <c r="AA4177" s="20"/>
      <c r="AB4177" s="20"/>
      <c r="AC4177" s="20"/>
      <c r="AD4177" s="20"/>
      <c r="AE4177" s="20"/>
      <c r="AF4177" s="20"/>
      <c r="AG4177" s="20"/>
      <c r="AH4177" s="20"/>
    </row>
    <row r="4178" spans="1:34" s="1" customFormat="1">
      <c r="A4178" s="87"/>
      <c r="B4178" s="87"/>
      <c r="C4178" s="361"/>
      <c r="D4178" s="87"/>
      <c r="E4178" s="361"/>
      <c r="F4178" s="87"/>
      <c r="G4178" s="87"/>
      <c r="H4178" s="87"/>
      <c r="I4178" s="16"/>
      <c r="J4178" s="16"/>
      <c r="K4178" s="32"/>
      <c r="L4178" s="16"/>
      <c r="M4178" s="16"/>
      <c r="N4178" s="16"/>
      <c r="AA4178" s="20"/>
      <c r="AB4178" s="20"/>
      <c r="AC4178" s="20"/>
      <c r="AD4178" s="20"/>
      <c r="AE4178" s="20"/>
      <c r="AF4178" s="20"/>
      <c r="AG4178" s="20"/>
      <c r="AH4178" s="20"/>
    </row>
    <row r="4179" spans="1:34" s="1" customFormat="1">
      <c r="A4179" s="87"/>
      <c r="B4179" s="87"/>
      <c r="C4179" s="361"/>
      <c r="D4179" s="87"/>
      <c r="E4179" s="361"/>
      <c r="F4179" s="87"/>
      <c r="G4179" s="87"/>
      <c r="H4179" s="87"/>
      <c r="I4179" s="16"/>
      <c r="J4179" s="16"/>
      <c r="K4179" s="32"/>
      <c r="L4179" s="16"/>
      <c r="M4179" s="16"/>
      <c r="N4179" s="16"/>
      <c r="AA4179" s="20"/>
      <c r="AB4179" s="20"/>
      <c r="AC4179" s="20"/>
      <c r="AD4179" s="20"/>
      <c r="AE4179" s="20"/>
      <c r="AF4179" s="20"/>
      <c r="AG4179" s="20"/>
      <c r="AH4179" s="20"/>
    </row>
    <row r="4180" spans="1:34" s="1" customFormat="1">
      <c r="A4180" s="87"/>
      <c r="B4180" s="87"/>
      <c r="C4180" s="361"/>
      <c r="D4180" s="87"/>
      <c r="E4180" s="361"/>
      <c r="F4180" s="87"/>
      <c r="G4180" s="87"/>
      <c r="H4180" s="87"/>
      <c r="I4180" s="16"/>
      <c r="J4180" s="16"/>
      <c r="K4180" s="32"/>
      <c r="L4180" s="16"/>
      <c r="M4180" s="16"/>
      <c r="N4180" s="16"/>
      <c r="AA4180" s="20"/>
      <c r="AB4180" s="20"/>
      <c r="AC4180" s="20"/>
      <c r="AD4180" s="20"/>
      <c r="AE4180" s="20"/>
      <c r="AF4180" s="20"/>
      <c r="AG4180" s="20"/>
      <c r="AH4180" s="20"/>
    </row>
    <row r="4181" spans="1:34" s="1" customFormat="1">
      <c r="A4181" s="87"/>
      <c r="B4181" s="87"/>
      <c r="C4181" s="361"/>
      <c r="D4181" s="87"/>
      <c r="E4181" s="361"/>
      <c r="F4181" s="87"/>
      <c r="G4181" s="87"/>
      <c r="H4181" s="87"/>
      <c r="I4181" s="16"/>
      <c r="J4181" s="16"/>
      <c r="K4181" s="32"/>
      <c r="L4181" s="16"/>
      <c r="M4181" s="16"/>
      <c r="N4181" s="16"/>
      <c r="AA4181" s="20"/>
      <c r="AB4181" s="20"/>
      <c r="AC4181" s="20"/>
      <c r="AD4181" s="20"/>
      <c r="AE4181" s="20"/>
      <c r="AF4181" s="20"/>
      <c r="AG4181" s="20"/>
      <c r="AH4181" s="20"/>
    </row>
    <row r="4182" spans="1:34" s="1" customFormat="1">
      <c r="A4182" s="87"/>
      <c r="B4182" s="87"/>
      <c r="C4182" s="361"/>
      <c r="D4182" s="87"/>
      <c r="E4182" s="361"/>
      <c r="F4182" s="87"/>
      <c r="G4182" s="87"/>
      <c r="H4182" s="87"/>
      <c r="I4182" s="16"/>
      <c r="J4182" s="16"/>
      <c r="K4182" s="32"/>
      <c r="L4182" s="16"/>
      <c r="M4182" s="16"/>
      <c r="N4182" s="16"/>
      <c r="AA4182" s="20"/>
      <c r="AB4182" s="20"/>
      <c r="AC4182" s="20"/>
      <c r="AD4182" s="20"/>
      <c r="AE4182" s="20"/>
      <c r="AF4182" s="20"/>
      <c r="AG4182" s="20"/>
      <c r="AH4182" s="20"/>
    </row>
    <row r="4183" spans="1:34" s="1" customFormat="1">
      <c r="A4183" s="87"/>
      <c r="B4183" s="87"/>
      <c r="C4183" s="361"/>
      <c r="D4183" s="87"/>
      <c r="E4183" s="361"/>
      <c r="F4183" s="87"/>
      <c r="G4183" s="87"/>
      <c r="H4183" s="87"/>
      <c r="I4183" s="16"/>
      <c r="J4183" s="16"/>
      <c r="K4183" s="32"/>
      <c r="L4183" s="16"/>
      <c r="M4183" s="16"/>
      <c r="N4183" s="16"/>
      <c r="AA4183" s="20"/>
      <c r="AB4183" s="20"/>
      <c r="AC4183" s="20"/>
      <c r="AD4183" s="20"/>
      <c r="AE4183" s="20"/>
      <c r="AF4183" s="20"/>
      <c r="AG4183" s="20"/>
      <c r="AH4183" s="20"/>
    </row>
    <row r="4184" spans="1:34" s="1" customFormat="1">
      <c r="A4184" s="87"/>
      <c r="B4184" s="87"/>
      <c r="C4184" s="361"/>
      <c r="D4184" s="87"/>
      <c r="E4184" s="361"/>
      <c r="F4184" s="87"/>
      <c r="G4184" s="87"/>
      <c r="H4184" s="87"/>
      <c r="I4184" s="16"/>
      <c r="J4184" s="16"/>
      <c r="K4184" s="32"/>
      <c r="L4184" s="16"/>
      <c r="M4184" s="16"/>
      <c r="N4184" s="16"/>
      <c r="AA4184" s="20"/>
      <c r="AB4184" s="20"/>
      <c r="AC4184" s="20"/>
      <c r="AD4184" s="20"/>
      <c r="AE4184" s="20"/>
      <c r="AF4184" s="20"/>
      <c r="AG4184" s="20"/>
      <c r="AH4184" s="20"/>
    </row>
    <row r="4185" spans="1:34" s="1" customFormat="1">
      <c r="A4185" s="87"/>
      <c r="B4185" s="87"/>
      <c r="C4185" s="361"/>
      <c r="D4185" s="87"/>
      <c r="E4185" s="361"/>
      <c r="F4185" s="87"/>
      <c r="G4185" s="87"/>
      <c r="H4185" s="87"/>
      <c r="I4185" s="16"/>
      <c r="J4185" s="16"/>
      <c r="K4185" s="32"/>
      <c r="L4185" s="16"/>
      <c r="M4185" s="16"/>
      <c r="N4185" s="16"/>
      <c r="AA4185" s="20"/>
      <c r="AB4185" s="20"/>
      <c r="AC4185" s="20"/>
      <c r="AD4185" s="20"/>
      <c r="AE4185" s="20"/>
      <c r="AF4185" s="20"/>
      <c r="AG4185" s="20"/>
      <c r="AH4185" s="20"/>
    </row>
    <row r="4186" spans="1:34" s="1" customFormat="1">
      <c r="A4186" s="87"/>
      <c r="B4186" s="87"/>
      <c r="C4186" s="361"/>
      <c r="D4186" s="87"/>
      <c r="E4186" s="361"/>
      <c r="F4186" s="87"/>
      <c r="G4186" s="87"/>
      <c r="H4186" s="87"/>
      <c r="I4186" s="16"/>
      <c r="J4186" s="16"/>
      <c r="K4186" s="32"/>
      <c r="L4186" s="16"/>
      <c r="M4186" s="16"/>
      <c r="N4186" s="16"/>
      <c r="AA4186" s="20"/>
      <c r="AB4186" s="20"/>
      <c r="AC4186" s="20"/>
      <c r="AD4186" s="20"/>
      <c r="AE4186" s="20"/>
      <c r="AF4186" s="20"/>
      <c r="AG4186" s="20"/>
      <c r="AH4186" s="20"/>
    </row>
    <row r="4187" spans="1:34" s="1" customFormat="1">
      <c r="A4187" s="87"/>
      <c r="B4187" s="87"/>
      <c r="C4187" s="361"/>
      <c r="D4187" s="87"/>
      <c r="E4187" s="361"/>
      <c r="F4187" s="87"/>
      <c r="G4187" s="87"/>
      <c r="H4187" s="87"/>
      <c r="I4187" s="16"/>
      <c r="J4187" s="16"/>
      <c r="K4187" s="32"/>
      <c r="L4187" s="16"/>
      <c r="M4187" s="16"/>
      <c r="N4187" s="16"/>
      <c r="AA4187" s="20"/>
      <c r="AB4187" s="20"/>
      <c r="AC4187" s="20"/>
      <c r="AD4187" s="20"/>
      <c r="AE4187" s="20"/>
      <c r="AF4187" s="20"/>
      <c r="AG4187" s="20"/>
      <c r="AH4187" s="20"/>
    </row>
    <row r="4188" spans="1:34" s="1" customFormat="1">
      <c r="A4188" s="87"/>
      <c r="B4188" s="87"/>
      <c r="C4188" s="361"/>
      <c r="D4188" s="87"/>
      <c r="E4188" s="361"/>
      <c r="F4188" s="87"/>
      <c r="G4188" s="87"/>
      <c r="H4188" s="87"/>
      <c r="I4188" s="16"/>
      <c r="J4188" s="16"/>
      <c r="K4188" s="32"/>
      <c r="L4188" s="16"/>
      <c r="M4188" s="16"/>
      <c r="N4188" s="16"/>
      <c r="AA4188" s="20"/>
      <c r="AB4188" s="20"/>
      <c r="AC4188" s="20"/>
      <c r="AD4188" s="20"/>
      <c r="AE4188" s="20"/>
      <c r="AF4188" s="20"/>
      <c r="AG4188" s="20"/>
      <c r="AH4188" s="20"/>
    </row>
    <row r="4189" spans="1:34" s="1" customFormat="1">
      <c r="A4189" s="87"/>
      <c r="B4189" s="87"/>
      <c r="C4189" s="361"/>
      <c r="D4189" s="87"/>
      <c r="E4189" s="361"/>
      <c r="F4189" s="87"/>
      <c r="G4189" s="87"/>
      <c r="H4189" s="87"/>
      <c r="I4189" s="16"/>
      <c r="J4189" s="16"/>
      <c r="K4189" s="32"/>
      <c r="L4189" s="16"/>
      <c r="M4189" s="16"/>
      <c r="N4189" s="16"/>
      <c r="AA4189" s="20"/>
      <c r="AB4189" s="20"/>
      <c r="AC4189" s="20"/>
      <c r="AD4189" s="20"/>
      <c r="AE4189" s="20"/>
      <c r="AF4189" s="20"/>
      <c r="AG4189" s="20"/>
      <c r="AH4189" s="20"/>
    </row>
    <row r="4190" spans="1:34" s="1" customFormat="1">
      <c r="A4190" s="87"/>
      <c r="B4190" s="87"/>
      <c r="C4190" s="361"/>
      <c r="D4190" s="87"/>
      <c r="E4190" s="361"/>
      <c r="F4190" s="87"/>
      <c r="G4190" s="87"/>
      <c r="H4190" s="87"/>
      <c r="I4190" s="16"/>
      <c r="J4190" s="16"/>
      <c r="K4190" s="32"/>
      <c r="L4190" s="16"/>
      <c r="M4190" s="16"/>
      <c r="N4190" s="16"/>
      <c r="AA4190" s="20"/>
      <c r="AB4190" s="20"/>
      <c r="AC4190" s="20"/>
      <c r="AD4190" s="20"/>
      <c r="AE4190" s="20"/>
      <c r="AF4190" s="20"/>
      <c r="AG4190" s="20"/>
      <c r="AH4190" s="20"/>
    </row>
    <row r="4191" spans="1:34" s="1" customFormat="1">
      <c r="A4191" s="87"/>
      <c r="B4191" s="87"/>
      <c r="C4191" s="361"/>
      <c r="D4191" s="87"/>
      <c r="E4191" s="361"/>
      <c r="F4191" s="87"/>
      <c r="G4191" s="87"/>
      <c r="H4191" s="87"/>
      <c r="I4191" s="16"/>
      <c r="J4191" s="16"/>
      <c r="K4191" s="32"/>
      <c r="L4191" s="16"/>
      <c r="M4191" s="16"/>
      <c r="N4191" s="16"/>
      <c r="AA4191" s="20"/>
      <c r="AB4191" s="20"/>
      <c r="AC4191" s="20"/>
      <c r="AD4191" s="20"/>
      <c r="AE4191" s="20"/>
      <c r="AF4191" s="20"/>
      <c r="AG4191" s="20"/>
      <c r="AH4191" s="20"/>
    </row>
    <row r="4192" spans="1:34" s="1" customFormat="1">
      <c r="A4192" s="87"/>
      <c r="B4192" s="87"/>
      <c r="C4192" s="361"/>
      <c r="D4192" s="87"/>
      <c r="E4192" s="361"/>
      <c r="F4192" s="87"/>
      <c r="G4192" s="87"/>
      <c r="H4192" s="87"/>
      <c r="I4192" s="16"/>
      <c r="J4192" s="16"/>
      <c r="K4192" s="32"/>
      <c r="L4192" s="16"/>
      <c r="M4192" s="16"/>
      <c r="N4192" s="16"/>
      <c r="AA4192" s="20"/>
      <c r="AB4192" s="20"/>
      <c r="AC4192" s="20"/>
      <c r="AD4192" s="20"/>
      <c r="AE4192" s="20"/>
      <c r="AF4192" s="20"/>
      <c r="AG4192" s="20"/>
      <c r="AH4192" s="20"/>
    </row>
    <row r="4193" spans="1:34" s="1" customFormat="1">
      <c r="A4193" s="87"/>
      <c r="B4193" s="87"/>
      <c r="C4193" s="361"/>
      <c r="D4193" s="87"/>
      <c r="E4193" s="361"/>
      <c r="F4193" s="87"/>
      <c r="G4193" s="87"/>
      <c r="H4193" s="87"/>
      <c r="I4193" s="16"/>
      <c r="J4193" s="16"/>
      <c r="K4193" s="32"/>
      <c r="L4193" s="16"/>
      <c r="M4193" s="16"/>
      <c r="N4193" s="16"/>
      <c r="AA4193" s="20"/>
      <c r="AB4193" s="20"/>
      <c r="AC4193" s="20"/>
      <c r="AD4193" s="20"/>
      <c r="AE4193" s="20"/>
      <c r="AF4193" s="20"/>
      <c r="AG4193" s="20"/>
      <c r="AH4193" s="20"/>
    </row>
    <row r="4194" spans="1:34" s="1" customFormat="1">
      <c r="A4194" s="87"/>
      <c r="B4194" s="87"/>
      <c r="C4194" s="361"/>
      <c r="D4194" s="87"/>
      <c r="E4194" s="361"/>
      <c r="F4194" s="87"/>
      <c r="G4194" s="87"/>
      <c r="H4194" s="87"/>
      <c r="I4194" s="16"/>
      <c r="J4194" s="16"/>
      <c r="K4194" s="32"/>
      <c r="L4194" s="16"/>
      <c r="M4194" s="16"/>
      <c r="N4194" s="16"/>
      <c r="AA4194" s="20"/>
      <c r="AB4194" s="20"/>
      <c r="AC4194" s="20"/>
      <c r="AD4194" s="20"/>
      <c r="AE4194" s="20"/>
      <c r="AF4194" s="20"/>
      <c r="AG4194" s="20"/>
      <c r="AH4194" s="20"/>
    </row>
    <row r="4195" spans="1:34" s="1" customFormat="1">
      <c r="A4195" s="87"/>
      <c r="B4195" s="87"/>
      <c r="C4195" s="361"/>
      <c r="D4195" s="87"/>
      <c r="E4195" s="361"/>
      <c r="F4195" s="87"/>
      <c r="G4195" s="87"/>
      <c r="H4195" s="87"/>
      <c r="I4195" s="16"/>
      <c r="J4195" s="16"/>
      <c r="K4195" s="32"/>
      <c r="L4195" s="16"/>
      <c r="M4195" s="16"/>
      <c r="N4195" s="16"/>
      <c r="AA4195" s="20"/>
      <c r="AB4195" s="20"/>
      <c r="AC4195" s="20"/>
      <c r="AD4195" s="20"/>
      <c r="AE4195" s="20"/>
      <c r="AF4195" s="20"/>
      <c r="AG4195" s="20"/>
      <c r="AH4195" s="20"/>
    </row>
    <row r="4196" spans="1:34" s="1" customFormat="1">
      <c r="A4196" s="87"/>
      <c r="B4196" s="87"/>
      <c r="C4196" s="361"/>
      <c r="D4196" s="87"/>
      <c r="E4196" s="361"/>
      <c r="F4196" s="87"/>
      <c r="G4196" s="87"/>
      <c r="H4196" s="87"/>
      <c r="I4196" s="16"/>
      <c r="J4196" s="16"/>
      <c r="K4196" s="32"/>
      <c r="L4196" s="16"/>
      <c r="M4196" s="16"/>
      <c r="N4196" s="16"/>
      <c r="AA4196" s="20"/>
      <c r="AB4196" s="20"/>
      <c r="AC4196" s="20"/>
      <c r="AD4196" s="20"/>
      <c r="AE4196" s="20"/>
      <c r="AF4196" s="20"/>
      <c r="AG4196" s="20"/>
      <c r="AH4196" s="20"/>
    </row>
    <row r="4197" spans="1:34" s="1" customFormat="1">
      <c r="A4197" s="87"/>
      <c r="B4197" s="87"/>
      <c r="C4197" s="361"/>
      <c r="D4197" s="87"/>
      <c r="E4197" s="361"/>
      <c r="F4197" s="87"/>
      <c r="G4197" s="87"/>
      <c r="H4197" s="87"/>
      <c r="I4197" s="16"/>
      <c r="J4197" s="16"/>
      <c r="K4197" s="32"/>
      <c r="L4197" s="16"/>
      <c r="M4197" s="16"/>
      <c r="N4197" s="16"/>
      <c r="AA4197" s="20"/>
      <c r="AB4197" s="20"/>
      <c r="AC4197" s="20"/>
      <c r="AD4197" s="20"/>
      <c r="AE4197" s="20"/>
      <c r="AF4197" s="20"/>
      <c r="AG4197" s="20"/>
      <c r="AH4197" s="20"/>
    </row>
    <row r="4198" spans="1:34" s="1" customFormat="1">
      <c r="A4198" s="87"/>
      <c r="B4198" s="87"/>
      <c r="C4198" s="361"/>
      <c r="D4198" s="87"/>
      <c r="E4198" s="361"/>
      <c r="F4198" s="87"/>
      <c r="G4198" s="87"/>
      <c r="H4198" s="87"/>
      <c r="I4198" s="16"/>
      <c r="J4198" s="16"/>
      <c r="K4198" s="32"/>
      <c r="L4198" s="16"/>
      <c r="M4198" s="16"/>
      <c r="N4198" s="16"/>
      <c r="AA4198" s="20"/>
      <c r="AB4198" s="20"/>
      <c r="AC4198" s="20"/>
      <c r="AD4198" s="20"/>
      <c r="AE4198" s="20"/>
      <c r="AF4198" s="20"/>
      <c r="AG4198" s="20"/>
      <c r="AH4198" s="20"/>
    </row>
    <row r="4199" spans="1:34" s="1" customFormat="1">
      <c r="A4199" s="87"/>
      <c r="B4199" s="87"/>
      <c r="C4199" s="361"/>
      <c r="D4199" s="87"/>
      <c r="E4199" s="361"/>
      <c r="F4199" s="87"/>
      <c r="G4199" s="87"/>
      <c r="H4199" s="87"/>
      <c r="I4199" s="16"/>
      <c r="J4199" s="16"/>
      <c r="K4199" s="32"/>
      <c r="L4199" s="16"/>
      <c r="M4199" s="16"/>
      <c r="N4199" s="16"/>
      <c r="AA4199" s="20"/>
      <c r="AB4199" s="20"/>
      <c r="AC4199" s="20"/>
      <c r="AD4199" s="20"/>
      <c r="AE4199" s="20"/>
      <c r="AF4199" s="20"/>
      <c r="AG4199" s="20"/>
      <c r="AH4199" s="20"/>
    </row>
    <row r="4200" spans="1:34" s="1" customFormat="1">
      <c r="A4200" s="87"/>
      <c r="B4200" s="87"/>
      <c r="C4200" s="361"/>
      <c r="D4200" s="87"/>
      <c r="E4200" s="361"/>
      <c r="F4200" s="87"/>
      <c r="G4200" s="87"/>
      <c r="H4200" s="87"/>
      <c r="I4200" s="16"/>
      <c r="J4200" s="16"/>
      <c r="K4200" s="32"/>
      <c r="L4200" s="16"/>
      <c r="M4200" s="16"/>
      <c r="N4200" s="16"/>
      <c r="AA4200" s="20"/>
      <c r="AB4200" s="20"/>
      <c r="AC4200" s="20"/>
      <c r="AD4200" s="20"/>
      <c r="AE4200" s="20"/>
      <c r="AF4200" s="20"/>
      <c r="AG4200" s="20"/>
      <c r="AH4200" s="20"/>
    </row>
    <row r="4201" spans="1:34" s="1" customFormat="1">
      <c r="A4201" s="87"/>
      <c r="B4201" s="87"/>
      <c r="C4201" s="361"/>
      <c r="D4201" s="87"/>
      <c r="E4201" s="361"/>
      <c r="F4201" s="87"/>
      <c r="G4201" s="87"/>
      <c r="H4201" s="87"/>
      <c r="I4201" s="16"/>
      <c r="J4201" s="16"/>
      <c r="K4201" s="32"/>
      <c r="L4201" s="16"/>
      <c r="M4201" s="16"/>
      <c r="N4201" s="16"/>
      <c r="AA4201" s="20"/>
      <c r="AB4201" s="20"/>
      <c r="AC4201" s="20"/>
      <c r="AD4201" s="20"/>
      <c r="AE4201" s="20"/>
      <c r="AF4201" s="20"/>
      <c r="AG4201" s="20"/>
      <c r="AH4201" s="20"/>
    </row>
    <row r="4202" spans="1:34" s="1" customFormat="1">
      <c r="A4202" s="87"/>
      <c r="B4202" s="87"/>
      <c r="C4202" s="361"/>
      <c r="D4202" s="87"/>
      <c r="E4202" s="361"/>
      <c r="F4202" s="87"/>
      <c r="G4202" s="87"/>
      <c r="H4202" s="87"/>
      <c r="I4202" s="16"/>
      <c r="J4202" s="16"/>
      <c r="K4202" s="32"/>
      <c r="L4202" s="16"/>
      <c r="M4202" s="16"/>
      <c r="N4202" s="16"/>
      <c r="AA4202" s="20"/>
      <c r="AB4202" s="20"/>
      <c r="AC4202" s="20"/>
      <c r="AD4202" s="20"/>
      <c r="AE4202" s="20"/>
      <c r="AF4202" s="20"/>
      <c r="AG4202" s="20"/>
      <c r="AH4202" s="20"/>
    </row>
    <row r="4203" spans="1:34" s="1" customFormat="1">
      <c r="A4203" s="87"/>
      <c r="B4203" s="87"/>
      <c r="C4203" s="361"/>
      <c r="D4203" s="87"/>
      <c r="E4203" s="361"/>
      <c r="F4203" s="87"/>
      <c r="G4203" s="87"/>
      <c r="H4203" s="87"/>
      <c r="I4203" s="16"/>
      <c r="J4203" s="16"/>
      <c r="K4203" s="32"/>
      <c r="L4203" s="16"/>
      <c r="M4203" s="16"/>
      <c r="N4203" s="16"/>
      <c r="AA4203" s="20"/>
      <c r="AB4203" s="20"/>
      <c r="AC4203" s="20"/>
      <c r="AD4203" s="20"/>
      <c r="AE4203" s="20"/>
      <c r="AF4203" s="20"/>
      <c r="AG4203" s="20"/>
      <c r="AH4203" s="20"/>
    </row>
    <row r="4204" spans="1:34" s="1" customFormat="1">
      <c r="A4204" s="87"/>
      <c r="B4204" s="87"/>
      <c r="C4204" s="361"/>
      <c r="D4204" s="87"/>
      <c r="E4204" s="361"/>
      <c r="F4204" s="87"/>
      <c r="G4204" s="87"/>
      <c r="H4204" s="87"/>
      <c r="I4204" s="16"/>
      <c r="J4204" s="16"/>
      <c r="K4204" s="32"/>
      <c r="L4204" s="16"/>
      <c r="M4204" s="16"/>
      <c r="N4204" s="16"/>
      <c r="AA4204" s="20"/>
      <c r="AB4204" s="20"/>
      <c r="AC4204" s="20"/>
      <c r="AD4204" s="20"/>
      <c r="AE4204" s="20"/>
      <c r="AF4204" s="20"/>
      <c r="AG4204" s="20"/>
      <c r="AH4204" s="20"/>
    </row>
    <row r="4205" spans="1:34" s="1" customFormat="1">
      <c r="A4205" s="87"/>
      <c r="B4205" s="87"/>
      <c r="C4205" s="361"/>
      <c r="D4205" s="87"/>
      <c r="E4205" s="361"/>
      <c r="F4205" s="87"/>
      <c r="G4205" s="87"/>
      <c r="H4205" s="87"/>
      <c r="I4205" s="16"/>
      <c r="J4205" s="16"/>
      <c r="K4205" s="32"/>
      <c r="L4205" s="16"/>
      <c r="M4205" s="16"/>
      <c r="N4205" s="16"/>
      <c r="AA4205" s="20"/>
      <c r="AB4205" s="20"/>
      <c r="AC4205" s="20"/>
      <c r="AD4205" s="20"/>
      <c r="AE4205" s="20"/>
      <c r="AF4205" s="20"/>
      <c r="AG4205" s="20"/>
      <c r="AH4205" s="20"/>
    </row>
    <row r="4206" spans="1:34" s="1" customFormat="1">
      <c r="A4206" s="87"/>
      <c r="B4206" s="87"/>
      <c r="C4206" s="361"/>
      <c r="D4206" s="87"/>
      <c r="E4206" s="361"/>
      <c r="F4206" s="87"/>
      <c r="G4206" s="87"/>
      <c r="H4206" s="87"/>
      <c r="I4206" s="16"/>
      <c r="J4206" s="16"/>
      <c r="K4206" s="32"/>
      <c r="L4206" s="16"/>
      <c r="M4206" s="16"/>
      <c r="N4206" s="16"/>
      <c r="AA4206" s="20"/>
      <c r="AB4206" s="20"/>
      <c r="AC4206" s="20"/>
      <c r="AD4206" s="20"/>
      <c r="AE4206" s="20"/>
      <c r="AF4206" s="20"/>
      <c r="AG4206" s="20"/>
      <c r="AH4206" s="20"/>
    </row>
    <row r="4207" spans="1:34" s="1" customFormat="1">
      <c r="A4207" s="87"/>
      <c r="B4207" s="87"/>
      <c r="C4207" s="361"/>
      <c r="D4207" s="87"/>
      <c r="E4207" s="361"/>
      <c r="F4207" s="87"/>
      <c r="G4207" s="87"/>
      <c r="H4207" s="87"/>
      <c r="I4207" s="16"/>
      <c r="J4207" s="16"/>
      <c r="K4207" s="32"/>
      <c r="L4207" s="16"/>
      <c r="M4207" s="16"/>
      <c r="N4207" s="16"/>
      <c r="AA4207" s="20"/>
      <c r="AB4207" s="20"/>
      <c r="AC4207" s="20"/>
      <c r="AD4207" s="20"/>
      <c r="AE4207" s="20"/>
      <c r="AF4207" s="20"/>
      <c r="AG4207" s="20"/>
      <c r="AH4207" s="20"/>
    </row>
    <row r="4208" spans="1:34" s="1" customFormat="1">
      <c r="A4208" s="87"/>
      <c r="B4208" s="87"/>
      <c r="C4208" s="361"/>
      <c r="D4208" s="87"/>
      <c r="E4208" s="361"/>
      <c r="F4208" s="87"/>
      <c r="G4208" s="87"/>
      <c r="H4208" s="87"/>
      <c r="I4208" s="16"/>
      <c r="J4208" s="16"/>
      <c r="K4208" s="32"/>
      <c r="L4208" s="16"/>
      <c r="M4208" s="16"/>
      <c r="N4208" s="16"/>
      <c r="AA4208" s="20"/>
      <c r="AB4208" s="20"/>
      <c r="AC4208" s="20"/>
      <c r="AD4208" s="20"/>
      <c r="AE4208" s="20"/>
      <c r="AF4208" s="20"/>
      <c r="AG4208" s="20"/>
      <c r="AH4208" s="20"/>
    </row>
    <row r="4209" spans="1:34" s="1" customFormat="1">
      <c r="A4209" s="87"/>
      <c r="B4209" s="87"/>
      <c r="C4209" s="361"/>
      <c r="D4209" s="87"/>
      <c r="E4209" s="361"/>
      <c r="F4209" s="87"/>
      <c r="G4209" s="87"/>
      <c r="H4209" s="87"/>
      <c r="I4209" s="16"/>
      <c r="J4209" s="16"/>
      <c r="K4209" s="32"/>
      <c r="L4209" s="16"/>
      <c r="M4209" s="16"/>
      <c r="N4209" s="16"/>
      <c r="AA4209" s="20"/>
      <c r="AB4209" s="20"/>
      <c r="AC4209" s="20"/>
      <c r="AD4209" s="20"/>
      <c r="AE4209" s="20"/>
      <c r="AF4209" s="20"/>
      <c r="AG4209" s="20"/>
      <c r="AH4209" s="20"/>
    </row>
    <row r="4210" spans="1:34" s="1" customFormat="1">
      <c r="A4210" s="87"/>
      <c r="B4210" s="87"/>
      <c r="C4210" s="361"/>
      <c r="D4210" s="87"/>
      <c r="E4210" s="361"/>
      <c r="F4210" s="87"/>
      <c r="G4210" s="87"/>
      <c r="H4210" s="87"/>
      <c r="I4210" s="16"/>
      <c r="J4210" s="16"/>
      <c r="K4210" s="32"/>
      <c r="L4210" s="16"/>
      <c r="M4210" s="16"/>
      <c r="N4210" s="16"/>
      <c r="AA4210" s="20"/>
      <c r="AB4210" s="20"/>
      <c r="AC4210" s="20"/>
      <c r="AD4210" s="20"/>
      <c r="AE4210" s="20"/>
      <c r="AF4210" s="20"/>
      <c r="AG4210" s="20"/>
      <c r="AH4210" s="20"/>
    </row>
    <row r="4211" spans="1:34" s="1" customFormat="1">
      <c r="A4211" s="87"/>
      <c r="B4211" s="87"/>
      <c r="C4211" s="361"/>
      <c r="D4211" s="87"/>
      <c r="E4211" s="361"/>
      <c r="F4211" s="87"/>
      <c r="G4211" s="87"/>
      <c r="H4211" s="87"/>
      <c r="I4211" s="16"/>
      <c r="J4211" s="16"/>
      <c r="K4211" s="32"/>
      <c r="L4211" s="16"/>
      <c r="M4211" s="16"/>
      <c r="N4211" s="16"/>
      <c r="AA4211" s="20"/>
      <c r="AB4211" s="20"/>
      <c r="AC4211" s="20"/>
      <c r="AD4211" s="20"/>
      <c r="AE4211" s="20"/>
      <c r="AF4211" s="20"/>
      <c r="AG4211" s="20"/>
      <c r="AH4211" s="20"/>
    </row>
    <row r="4212" spans="1:34" s="1" customFormat="1">
      <c r="A4212" s="87"/>
      <c r="B4212" s="87"/>
      <c r="C4212" s="361"/>
      <c r="D4212" s="87"/>
      <c r="E4212" s="361"/>
      <c r="F4212" s="87"/>
      <c r="G4212" s="87"/>
      <c r="H4212" s="87"/>
      <c r="I4212" s="16"/>
      <c r="J4212" s="16"/>
      <c r="K4212" s="32"/>
      <c r="L4212" s="16"/>
      <c r="M4212" s="16"/>
      <c r="N4212" s="16"/>
      <c r="AA4212" s="20"/>
      <c r="AB4212" s="20"/>
      <c r="AC4212" s="20"/>
      <c r="AD4212" s="20"/>
      <c r="AE4212" s="20"/>
      <c r="AF4212" s="20"/>
      <c r="AG4212" s="20"/>
      <c r="AH4212" s="20"/>
    </row>
    <row r="4213" spans="1:34" s="1" customFormat="1">
      <c r="A4213" s="87"/>
      <c r="B4213" s="87"/>
      <c r="C4213" s="361"/>
      <c r="D4213" s="87"/>
      <c r="E4213" s="361"/>
      <c r="F4213" s="87"/>
      <c r="G4213" s="87"/>
      <c r="H4213" s="87"/>
      <c r="I4213" s="16"/>
      <c r="J4213" s="16"/>
      <c r="K4213" s="32"/>
      <c r="L4213" s="16"/>
      <c r="M4213" s="16"/>
      <c r="N4213" s="16"/>
      <c r="AA4213" s="20"/>
      <c r="AB4213" s="20"/>
      <c r="AC4213" s="20"/>
      <c r="AD4213" s="20"/>
      <c r="AE4213" s="20"/>
      <c r="AF4213" s="20"/>
      <c r="AG4213" s="20"/>
      <c r="AH4213" s="20"/>
    </row>
    <row r="4214" spans="1:34" s="1" customFormat="1">
      <c r="A4214" s="87"/>
      <c r="B4214" s="87"/>
      <c r="C4214" s="361"/>
      <c r="D4214" s="87"/>
      <c r="E4214" s="361"/>
      <c r="F4214" s="87"/>
      <c r="G4214" s="87"/>
      <c r="H4214" s="87"/>
      <c r="I4214" s="16"/>
      <c r="J4214" s="16"/>
      <c r="K4214" s="32"/>
      <c r="L4214" s="16"/>
      <c r="M4214" s="16"/>
      <c r="N4214" s="16"/>
      <c r="AA4214" s="20"/>
      <c r="AB4214" s="20"/>
      <c r="AC4214" s="20"/>
      <c r="AD4214" s="20"/>
      <c r="AE4214" s="20"/>
      <c r="AF4214" s="20"/>
      <c r="AG4214" s="20"/>
      <c r="AH4214" s="20"/>
    </row>
    <row r="4215" spans="1:34" s="1" customFormat="1">
      <c r="A4215" s="87"/>
      <c r="B4215" s="87"/>
      <c r="C4215" s="361"/>
      <c r="D4215" s="87"/>
      <c r="E4215" s="361"/>
      <c r="F4215" s="87"/>
      <c r="G4215" s="87"/>
      <c r="H4215" s="87"/>
      <c r="I4215" s="16"/>
      <c r="J4215" s="16"/>
      <c r="K4215" s="32"/>
      <c r="L4215" s="16"/>
      <c r="M4215" s="16"/>
      <c r="N4215" s="16"/>
      <c r="AA4215" s="20"/>
      <c r="AB4215" s="20"/>
      <c r="AC4215" s="20"/>
      <c r="AD4215" s="20"/>
      <c r="AE4215" s="20"/>
      <c r="AF4215" s="20"/>
      <c r="AG4215" s="20"/>
      <c r="AH4215" s="20"/>
    </row>
    <row r="4216" spans="1:34" s="1" customFormat="1">
      <c r="A4216" s="87"/>
      <c r="B4216" s="87"/>
      <c r="C4216" s="361"/>
      <c r="D4216" s="87"/>
      <c r="E4216" s="361"/>
      <c r="F4216" s="87"/>
      <c r="G4216" s="87"/>
      <c r="H4216" s="87"/>
      <c r="I4216" s="16"/>
      <c r="J4216" s="16"/>
      <c r="K4216" s="32"/>
      <c r="L4216" s="16"/>
      <c r="M4216" s="16"/>
      <c r="N4216" s="16"/>
      <c r="AA4216" s="20"/>
      <c r="AB4216" s="20"/>
      <c r="AC4216" s="20"/>
      <c r="AD4216" s="20"/>
      <c r="AE4216" s="20"/>
      <c r="AF4216" s="20"/>
      <c r="AG4216" s="20"/>
      <c r="AH4216" s="20"/>
    </row>
    <row r="4217" spans="1:34" s="1" customFormat="1">
      <c r="A4217" s="87"/>
      <c r="B4217" s="87"/>
      <c r="C4217" s="361"/>
      <c r="D4217" s="87"/>
      <c r="E4217" s="361"/>
      <c r="F4217" s="87"/>
      <c r="G4217" s="87"/>
      <c r="H4217" s="87"/>
      <c r="I4217" s="16"/>
      <c r="J4217" s="16"/>
      <c r="K4217" s="32"/>
      <c r="L4217" s="16"/>
      <c r="M4217" s="16"/>
      <c r="N4217" s="16"/>
      <c r="AA4217" s="20"/>
      <c r="AB4217" s="20"/>
      <c r="AC4217" s="20"/>
      <c r="AD4217" s="20"/>
      <c r="AE4217" s="20"/>
      <c r="AF4217" s="20"/>
      <c r="AG4217" s="20"/>
      <c r="AH4217" s="20"/>
    </row>
    <row r="4218" spans="1:34" s="1" customFormat="1">
      <c r="A4218" s="87"/>
      <c r="B4218" s="87"/>
      <c r="C4218" s="361"/>
      <c r="D4218" s="87"/>
      <c r="E4218" s="361"/>
      <c r="F4218" s="87"/>
      <c r="G4218" s="87"/>
      <c r="H4218" s="87"/>
      <c r="I4218" s="16"/>
      <c r="J4218" s="16"/>
      <c r="K4218" s="32"/>
      <c r="L4218" s="16"/>
      <c r="M4218" s="16"/>
      <c r="N4218" s="16"/>
      <c r="AA4218" s="20"/>
      <c r="AB4218" s="20"/>
      <c r="AC4218" s="20"/>
      <c r="AD4218" s="20"/>
      <c r="AE4218" s="20"/>
      <c r="AF4218" s="20"/>
      <c r="AG4218" s="20"/>
      <c r="AH4218" s="20"/>
    </row>
    <row r="4219" spans="1:34" s="1" customFormat="1">
      <c r="A4219" s="87"/>
      <c r="B4219" s="87"/>
      <c r="C4219" s="361"/>
      <c r="D4219" s="87"/>
      <c r="E4219" s="361"/>
      <c r="F4219" s="87"/>
      <c r="G4219" s="87"/>
      <c r="H4219" s="87"/>
      <c r="I4219" s="16"/>
      <c r="J4219" s="16"/>
      <c r="K4219" s="32"/>
      <c r="L4219" s="16"/>
      <c r="M4219" s="16"/>
      <c r="N4219" s="16"/>
      <c r="AA4219" s="20"/>
      <c r="AB4219" s="20"/>
      <c r="AC4219" s="20"/>
      <c r="AD4219" s="20"/>
      <c r="AE4219" s="20"/>
      <c r="AF4219" s="20"/>
      <c r="AG4219" s="20"/>
      <c r="AH4219" s="20"/>
    </row>
    <row r="4220" spans="1:34" s="1" customFormat="1">
      <c r="A4220" s="87"/>
      <c r="B4220" s="87"/>
      <c r="C4220" s="361"/>
      <c r="D4220" s="87"/>
      <c r="E4220" s="361"/>
      <c r="F4220" s="87"/>
      <c r="G4220" s="87"/>
      <c r="H4220" s="87"/>
      <c r="I4220" s="16"/>
      <c r="J4220" s="16"/>
      <c r="K4220" s="32"/>
      <c r="L4220" s="16"/>
      <c r="M4220" s="16"/>
      <c r="N4220" s="16"/>
      <c r="AA4220" s="20"/>
      <c r="AB4220" s="20"/>
      <c r="AC4220" s="20"/>
      <c r="AD4220" s="20"/>
      <c r="AE4220" s="20"/>
      <c r="AF4220" s="20"/>
      <c r="AG4220" s="20"/>
      <c r="AH4220" s="20"/>
    </row>
    <row r="4221" spans="1:34" s="1" customFormat="1">
      <c r="A4221" s="87"/>
      <c r="B4221" s="87"/>
      <c r="C4221" s="361"/>
      <c r="D4221" s="87"/>
      <c r="E4221" s="361"/>
      <c r="F4221" s="87"/>
      <c r="G4221" s="87"/>
      <c r="H4221" s="87"/>
      <c r="I4221" s="16"/>
      <c r="J4221" s="16"/>
      <c r="K4221" s="32"/>
      <c r="L4221" s="16"/>
      <c r="M4221" s="16"/>
      <c r="N4221" s="16"/>
      <c r="AA4221" s="20"/>
      <c r="AB4221" s="20"/>
      <c r="AC4221" s="20"/>
      <c r="AD4221" s="20"/>
      <c r="AE4221" s="20"/>
      <c r="AF4221" s="20"/>
      <c r="AG4221" s="20"/>
      <c r="AH4221" s="20"/>
    </row>
    <row r="4222" spans="1:34" s="1" customFormat="1">
      <c r="A4222" s="87"/>
      <c r="B4222" s="87"/>
      <c r="C4222" s="361"/>
      <c r="D4222" s="87"/>
      <c r="E4222" s="361"/>
      <c r="F4222" s="87"/>
      <c r="G4222" s="87"/>
      <c r="H4222" s="87"/>
      <c r="I4222" s="16"/>
      <c r="J4222" s="16"/>
      <c r="K4222" s="32"/>
      <c r="L4222" s="16"/>
      <c r="M4222" s="16"/>
      <c r="N4222" s="16"/>
      <c r="AA4222" s="20"/>
      <c r="AB4222" s="20"/>
      <c r="AC4222" s="20"/>
      <c r="AD4222" s="20"/>
      <c r="AE4222" s="20"/>
      <c r="AF4222" s="20"/>
      <c r="AG4222" s="20"/>
      <c r="AH4222" s="20"/>
    </row>
    <row r="4223" spans="1:34" s="1" customFormat="1">
      <c r="A4223" s="87"/>
      <c r="B4223" s="87"/>
      <c r="C4223" s="361"/>
      <c r="D4223" s="87"/>
      <c r="E4223" s="361"/>
      <c r="F4223" s="87"/>
      <c r="G4223" s="87"/>
      <c r="H4223" s="87"/>
      <c r="I4223" s="16"/>
      <c r="J4223" s="16"/>
      <c r="K4223" s="32"/>
      <c r="L4223" s="16"/>
      <c r="M4223" s="16"/>
      <c r="N4223" s="16"/>
      <c r="AA4223" s="20"/>
      <c r="AB4223" s="20"/>
      <c r="AC4223" s="20"/>
      <c r="AD4223" s="20"/>
      <c r="AE4223" s="20"/>
      <c r="AF4223" s="20"/>
      <c r="AG4223" s="20"/>
      <c r="AH4223" s="20"/>
    </row>
    <row r="4224" spans="1:34" s="1" customFormat="1">
      <c r="A4224" s="87"/>
      <c r="B4224" s="87"/>
      <c r="C4224" s="361"/>
      <c r="D4224" s="87"/>
      <c r="E4224" s="361"/>
      <c r="F4224" s="87"/>
      <c r="G4224" s="87"/>
      <c r="H4224" s="87"/>
      <c r="I4224" s="16"/>
      <c r="J4224" s="16"/>
      <c r="K4224" s="32"/>
      <c r="L4224" s="16"/>
      <c r="M4224" s="16"/>
      <c r="N4224" s="16"/>
      <c r="AA4224" s="20"/>
      <c r="AB4224" s="20"/>
      <c r="AC4224" s="20"/>
      <c r="AD4224" s="20"/>
      <c r="AE4224" s="20"/>
      <c r="AF4224" s="20"/>
      <c r="AG4224" s="20"/>
      <c r="AH4224" s="20"/>
    </row>
    <row r="4225" spans="1:34" s="1" customFormat="1">
      <c r="A4225" s="87"/>
      <c r="B4225" s="87"/>
      <c r="C4225" s="361"/>
      <c r="D4225" s="87"/>
      <c r="E4225" s="361"/>
      <c r="F4225" s="87"/>
      <c r="G4225" s="87"/>
      <c r="H4225" s="87"/>
      <c r="I4225" s="16"/>
      <c r="J4225" s="16"/>
      <c r="K4225" s="32"/>
      <c r="L4225" s="16"/>
      <c r="M4225" s="16"/>
      <c r="N4225" s="16"/>
      <c r="AA4225" s="20"/>
      <c r="AB4225" s="20"/>
      <c r="AC4225" s="20"/>
      <c r="AD4225" s="20"/>
      <c r="AE4225" s="20"/>
      <c r="AF4225" s="20"/>
      <c r="AG4225" s="20"/>
      <c r="AH4225" s="20"/>
    </row>
    <row r="4226" spans="1:34" s="1" customFormat="1">
      <c r="A4226" s="87"/>
      <c r="B4226" s="87"/>
      <c r="C4226" s="361"/>
      <c r="D4226" s="87"/>
      <c r="E4226" s="361"/>
      <c r="F4226" s="87"/>
      <c r="G4226" s="87"/>
      <c r="H4226" s="87"/>
      <c r="I4226" s="16"/>
      <c r="J4226" s="16"/>
      <c r="K4226" s="32"/>
      <c r="L4226" s="16"/>
      <c r="M4226" s="16"/>
      <c r="N4226" s="16"/>
      <c r="AA4226" s="20"/>
      <c r="AB4226" s="20"/>
      <c r="AC4226" s="20"/>
      <c r="AD4226" s="20"/>
      <c r="AE4226" s="20"/>
      <c r="AF4226" s="20"/>
      <c r="AG4226" s="20"/>
      <c r="AH4226" s="20"/>
    </row>
    <row r="4227" spans="1:34" s="1" customFormat="1">
      <c r="A4227" s="87"/>
      <c r="B4227" s="87"/>
      <c r="C4227" s="361"/>
      <c r="D4227" s="87"/>
      <c r="E4227" s="361"/>
      <c r="F4227" s="87"/>
      <c r="G4227" s="87"/>
      <c r="H4227" s="87"/>
      <c r="I4227" s="16"/>
      <c r="J4227" s="16"/>
      <c r="K4227" s="32"/>
      <c r="L4227" s="16"/>
      <c r="M4227" s="16"/>
      <c r="N4227" s="16"/>
      <c r="AA4227" s="20"/>
      <c r="AB4227" s="20"/>
      <c r="AC4227" s="20"/>
      <c r="AD4227" s="20"/>
      <c r="AE4227" s="20"/>
      <c r="AF4227" s="20"/>
      <c r="AG4227" s="20"/>
      <c r="AH4227" s="20"/>
    </row>
    <row r="4228" spans="1:34" s="1" customFormat="1">
      <c r="A4228" s="87"/>
      <c r="B4228" s="87"/>
      <c r="C4228" s="361"/>
      <c r="D4228" s="87"/>
      <c r="E4228" s="361"/>
      <c r="F4228" s="87"/>
      <c r="G4228" s="87"/>
      <c r="H4228" s="87"/>
      <c r="I4228" s="16"/>
      <c r="J4228" s="16"/>
      <c r="K4228" s="32"/>
      <c r="L4228" s="16"/>
      <c r="M4228" s="16"/>
      <c r="N4228" s="16"/>
      <c r="AA4228" s="20"/>
      <c r="AB4228" s="20"/>
      <c r="AC4228" s="20"/>
      <c r="AD4228" s="20"/>
      <c r="AE4228" s="20"/>
      <c r="AF4228" s="20"/>
      <c r="AG4228" s="20"/>
      <c r="AH4228" s="20"/>
    </row>
    <row r="4229" spans="1:34" s="1" customFormat="1">
      <c r="A4229" s="87"/>
      <c r="B4229" s="87"/>
      <c r="C4229" s="361"/>
      <c r="D4229" s="87"/>
      <c r="E4229" s="361"/>
      <c r="F4229" s="87"/>
      <c r="G4229" s="87"/>
      <c r="H4229" s="87"/>
      <c r="I4229" s="16"/>
      <c r="J4229" s="16"/>
      <c r="K4229" s="32"/>
      <c r="L4229" s="16"/>
      <c r="M4229" s="16"/>
      <c r="N4229" s="16"/>
      <c r="AA4229" s="20"/>
      <c r="AB4229" s="20"/>
      <c r="AC4229" s="20"/>
      <c r="AD4229" s="20"/>
      <c r="AE4229" s="20"/>
      <c r="AF4229" s="20"/>
      <c r="AG4229" s="20"/>
      <c r="AH4229" s="20"/>
    </row>
    <row r="4230" spans="1:34" s="1" customFormat="1">
      <c r="A4230" s="87"/>
      <c r="B4230" s="87"/>
      <c r="C4230" s="361"/>
      <c r="D4230" s="87"/>
      <c r="E4230" s="361"/>
      <c r="F4230" s="87"/>
      <c r="G4230" s="87"/>
      <c r="H4230" s="87"/>
      <c r="I4230" s="16"/>
      <c r="J4230" s="16"/>
      <c r="K4230" s="32"/>
      <c r="L4230" s="16"/>
      <c r="M4230" s="16"/>
      <c r="N4230" s="16"/>
      <c r="AA4230" s="20"/>
      <c r="AB4230" s="20"/>
      <c r="AC4230" s="20"/>
      <c r="AD4230" s="20"/>
      <c r="AE4230" s="20"/>
      <c r="AF4230" s="20"/>
      <c r="AG4230" s="20"/>
      <c r="AH4230" s="20"/>
    </row>
    <row r="4231" spans="1:34" s="1" customFormat="1">
      <c r="A4231" s="87"/>
      <c r="B4231" s="87"/>
      <c r="C4231" s="361"/>
      <c r="D4231" s="87"/>
      <c r="E4231" s="361"/>
      <c r="F4231" s="87"/>
      <c r="G4231" s="87"/>
      <c r="H4231" s="87"/>
      <c r="I4231" s="16"/>
      <c r="J4231" s="16"/>
      <c r="K4231" s="32"/>
      <c r="L4231" s="16"/>
      <c r="M4231" s="16"/>
      <c r="N4231" s="16"/>
      <c r="AA4231" s="20"/>
      <c r="AB4231" s="20"/>
      <c r="AC4231" s="20"/>
      <c r="AD4231" s="20"/>
      <c r="AE4231" s="20"/>
      <c r="AF4231" s="20"/>
      <c r="AG4231" s="20"/>
      <c r="AH4231" s="20"/>
    </row>
    <row r="4232" spans="1:34" s="1" customFormat="1">
      <c r="A4232" s="87"/>
      <c r="B4232" s="87"/>
      <c r="C4232" s="361"/>
      <c r="D4232" s="87"/>
      <c r="E4232" s="361"/>
      <c r="F4232" s="87"/>
      <c r="G4232" s="87"/>
      <c r="H4232" s="87"/>
      <c r="I4232" s="16"/>
      <c r="J4232" s="16"/>
      <c r="K4232" s="32"/>
      <c r="L4232" s="16"/>
      <c r="M4232" s="16"/>
      <c r="N4232" s="16"/>
      <c r="AA4232" s="20"/>
      <c r="AB4232" s="20"/>
      <c r="AC4232" s="20"/>
      <c r="AD4232" s="20"/>
      <c r="AE4232" s="20"/>
      <c r="AF4232" s="20"/>
      <c r="AG4232" s="20"/>
      <c r="AH4232" s="20"/>
    </row>
    <row r="4233" spans="1:34" s="1" customFormat="1">
      <c r="A4233" s="87"/>
      <c r="B4233" s="87"/>
      <c r="C4233" s="361"/>
      <c r="D4233" s="87"/>
      <c r="E4233" s="361"/>
      <c r="F4233" s="87"/>
      <c r="G4233" s="87"/>
      <c r="H4233" s="87"/>
      <c r="I4233" s="16"/>
      <c r="J4233" s="16"/>
      <c r="K4233" s="32"/>
      <c r="L4233" s="16"/>
      <c r="M4233" s="16"/>
      <c r="N4233" s="16"/>
      <c r="AA4233" s="20"/>
      <c r="AB4233" s="20"/>
      <c r="AC4233" s="20"/>
      <c r="AD4233" s="20"/>
      <c r="AE4233" s="20"/>
      <c r="AF4233" s="20"/>
      <c r="AG4233" s="20"/>
      <c r="AH4233" s="20"/>
    </row>
    <row r="4234" spans="1:34" s="1" customFormat="1">
      <c r="A4234" s="87"/>
      <c r="B4234" s="87"/>
      <c r="C4234" s="361"/>
      <c r="D4234" s="87"/>
      <c r="E4234" s="361"/>
      <c r="F4234" s="87"/>
      <c r="G4234" s="87"/>
      <c r="H4234" s="87"/>
      <c r="I4234" s="16"/>
      <c r="J4234" s="16"/>
      <c r="K4234" s="32"/>
      <c r="L4234" s="16"/>
      <c r="M4234" s="16"/>
      <c r="N4234" s="16"/>
      <c r="AA4234" s="20"/>
      <c r="AB4234" s="20"/>
      <c r="AC4234" s="20"/>
      <c r="AD4234" s="20"/>
      <c r="AE4234" s="20"/>
      <c r="AF4234" s="20"/>
      <c r="AG4234" s="20"/>
      <c r="AH4234" s="20"/>
    </row>
    <row r="4235" spans="1:34" s="1" customFormat="1">
      <c r="A4235" s="87"/>
      <c r="B4235" s="87"/>
      <c r="C4235" s="361"/>
      <c r="D4235" s="87"/>
      <c r="E4235" s="361"/>
      <c r="F4235" s="87"/>
      <c r="G4235" s="87"/>
      <c r="H4235" s="87"/>
      <c r="I4235" s="16"/>
      <c r="J4235" s="16"/>
      <c r="K4235" s="32"/>
      <c r="L4235" s="16"/>
      <c r="M4235" s="16"/>
      <c r="N4235" s="16"/>
      <c r="AA4235" s="20"/>
      <c r="AB4235" s="20"/>
      <c r="AC4235" s="20"/>
      <c r="AD4235" s="20"/>
      <c r="AE4235" s="20"/>
      <c r="AF4235" s="20"/>
      <c r="AG4235" s="20"/>
      <c r="AH4235" s="20"/>
    </row>
    <row r="4236" spans="1:34" s="1" customFormat="1">
      <c r="A4236" s="87"/>
      <c r="B4236" s="87"/>
      <c r="C4236" s="361"/>
      <c r="D4236" s="87"/>
      <c r="E4236" s="361"/>
      <c r="F4236" s="87"/>
      <c r="G4236" s="87"/>
      <c r="H4236" s="87"/>
      <c r="I4236" s="16"/>
      <c r="J4236" s="16"/>
      <c r="K4236" s="32"/>
      <c r="L4236" s="16"/>
      <c r="M4236" s="16"/>
      <c r="N4236" s="16"/>
      <c r="AA4236" s="20"/>
      <c r="AB4236" s="20"/>
      <c r="AC4236" s="20"/>
      <c r="AD4236" s="20"/>
      <c r="AE4236" s="20"/>
      <c r="AF4236" s="20"/>
      <c r="AG4236" s="20"/>
      <c r="AH4236" s="20"/>
    </row>
    <row r="4237" spans="1:34" s="1" customFormat="1">
      <c r="A4237" s="87"/>
      <c r="B4237" s="87"/>
      <c r="C4237" s="361"/>
      <c r="D4237" s="87"/>
      <c r="E4237" s="361"/>
      <c r="F4237" s="87"/>
      <c r="G4237" s="87"/>
      <c r="H4237" s="87"/>
      <c r="I4237" s="16"/>
      <c r="J4237" s="16"/>
      <c r="K4237" s="32"/>
      <c r="L4237" s="16"/>
      <c r="M4237" s="16"/>
      <c r="N4237" s="16"/>
      <c r="AA4237" s="20"/>
      <c r="AB4237" s="20"/>
      <c r="AC4237" s="20"/>
      <c r="AD4237" s="20"/>
      <c r="AE4237" s="20"/>
      <c r="AF4237" s="20"/>
      <c r="AG4237" s="20"/>
      <c r="AH4237" s="20"/>
    </row>
    <row r="4238" spans="1:34" s="1" customFormat="1">
      <c r="A4238" s="87"/>
      <c r="B4238" s="87"/>
      <c r="C4238" s="361"/>
      <c r="D4238" s="87"/>
      <c r="E4238" s="361"/>
      <c r="F4238" s="87"/>
      <c r="G4238" s="87"/>
      <c r="H4238" s="87"/>
      <c r="I4238" s="16"/>
      <c r="J4238" s="16"/>
      <c r="K4238" s="32"/>
      <c r="L4238" s="16"/>
      <c r="M4238" s="16"/>
      <c r="N4238" s="16"/>
      <c r="AA4238" s="20"/>
      <c r="AB4238" s="20"/>
      <c r="AC4238" s="20"/>
      <c r="AD4238" s="20"/>
      <c r="AE4238" s="20"/>
      <c r="AF4238" s="20"/>
      <c r="AG4238" s="20"/>
      <c r="AH4238" s="20"/>
    </row>
    <row r="4239" spans="1:34" s="1" customFormat="1">
      <c r="A4239" s="87"/>
      <c r="B4239" s="87"/>
      <c r="C4239" s="361"/>
      <c r="D4239" s="87"/>
      <c r="E4239" s="361"/>
      <c r="F4239" s="87"/>
      <c r="G4239" s="87"/>
      <c r="H4239" s="87"/>
      <c r="I4239" s="16"/>
      <c r="J4239" s="16"/>
      <c r="K4239" s="32"/>
      <c r="L4239" s="16"/>
      <c r="M4239" s="16"/>
      <c r="N4239" s="16"/>
      <c r="AA4239" s="20"/>
      <c r="AB4239" s="20"/>
      <c r="AC4239" s="20"/>
      <c r="AD4239" s="20"/>
      <c r="AE4239" s="20"/>
      <c r="AF4239" s="20"/>
      <c r="AG4239" s="20"/>
      <c r="AH4239" s="20"/>
    </row>
    <row r="4240" spans="1:34" s="1" customFormat="1">
      <c r="A4240" s="87"/>
      <c r="B4240" s="87"/>
      <c r="C4240" s="361"/>
      <c r="D4240" s="87"/>
      <c r="E4240" s="361"/>
      <c r="F4240" s="87"/>
      <c r="G4240" s="87"/>
      <c r="H4240" s="87"/>
      <c r="I4240" s="16"/>
      <c r="J4240" s="16"/>
      <c r="K4240" s="32"/>
      <c r="L4240" s="16"/>
      <c r="M4240" s="16"/>
      <c r="N4240" s="16"/>
      <c r="AA4240" s="20"/>
      <c r="AB4240" s="20"/>
      <c r="AC4240" s="20"/>
      <c r="AD4240" s="20"/>
      <c r="AE4240" s="20"/>
      <c r="AF4240" s="20"/>
      <c r="AG4240" s="20"/>
      <c r="AH4240" s="20"/>
    </row>
    <row r="4241" spans="1:34" s="1" customFormat="1">
      <c r="A4241" s="87"/>
      <c r="B4241" s="87"/>
      <c r="C4241" s="361"/>
      <c r="D4241" s="87"/>
      <c r="E4241" s="361"/>
      <c r="F4241" s="87"/>
      <c r="G4241" s="87"/>
      <c r="H4241" s="87"/>
      <c r="I4241" s="16"/>
      <c r="J4241" s="16"/>
      <c r="K4241" s="32"/>
      <c r="L4241" s="16"/>
      <c r="M4241" s="16"/>
      <c r="N4241" s="16"/>
      <c r="AA4241" s="20"/>
      <c r="AB4241" s="20"/>
      <c r="AC4241" s="20"/>
      <c r="AD4241" s="20"/>
      <c r="AE4241" s="20"/>
      <c r="AF4241" s="20"/>
      <c r="AG4241" s="20"/>
      <c r="AH4241" s="20"/>
    </row>
    <row r="4242" spans="1:34" s="1" customFormat="1">
      <c r="A4242" s="87"/>
      <c r="B4242" s="87"/>
      <c r="C4242" s="361"/>
      <c r="D4242" s="87"/>
      <c r="E4242" s="361"/>
      <c r="F4242" s="87"/>
      <c r="G4242" s="87"/>
      <c r="H4242" s="87"/>
      <c r="I4242" s="16"/>
      <c r="J4242" s="16"/>
      <c r="K4242" s="32"/>
      <c r="L4242" s="16"/>
      <c r="M4242" s="16"/>
      <c r="N4242" s="16"/>
      <c r="AA4242" s="20"/>
      <c r="AB4242" s="20"/>
      <c r="AC4242" s="20"/>
      <c r="AD4242" s="20"/>
      <c r="AE4242" s="20"/>
      <c r="AF4242" s="20"/>
      <c r="AG4242" s="20"/>
      <c r="AH4242" s="20"/>
    </row>
    <row r="4243" spans="1:34" s="1" customFormat="1">
      <c r="A4243" s="87"/>
      <c r="B4243" s="87"/>
      <c r="C4243" s="361"/>
      <c r="D4243" s="87"/>
      <c r="E4243" s="361"/>
      <c r="F4243" s="87"/>
      <c r="G4243" s="87"/>
      <c r="H4243" s="87"/>
      <c r="I4243" s="16"/>
      <c r="J4243" s="16"/>
      <c r="K4243" s="32"/>
      <c r="L4243" s="16"/>
      <c r="M4243" s="16"/>
      <c r="N4243" s="16"/>
      <c r="AA4243" s="20"/>
      <c r="AB4243" s="20"/>
      <c r="AC4243" s="20"/>
      <c r="AD4243" s="20"/>
      <c r="AE4243" s="20"/>
      <c r="AF4243" s="20"/>
      <c r="AG4243" s="20"/>
      <c r="AH4243" s="20"/>
    </row>
    <row r="4244" spans="1:34" s="1" customFormat="1">
      <c r="A4244" s="87"/>
      <c r="B4244" s="87"/>
      <c r="C4244" s="361"/>
      <c r="D4244" s="87"/>
      <c r="E4244" s="361"/>
      <c r="F4244" s="87"/>
      <c r="G4244" s="87"/>
      <c r="H4244" s="87"/>
      <c r="I4244" s="16"/>
      <c r="J4244" s="16"/>
      <c r="K4244" s="32"/>
      <c r="L4244" s="16"/>
      <c r="M4244" s="16"/>
      <c r="N4244" s="16"/>
      <c r="AA4244" s="20"/>
      <c r="AB4244" s="20"/>
      <c r="AC4244" s="20"/>
      <c r="AD4244" s="20"/>
      <c r="AE4244" s="20"/>
      <c r="AF4244" s="20"/>
      <c r="AG4244" s="20"/>
      <c r="AH4244" s="20"/>
    </row>
    <row r="4245" spans="1:34" s="1" customFormat="1">
      <c r="A4245" s="87"/>
      <c r="B4245" s="87"/>
      <c r="C4245" s="361"/>
      <c r="D4245" s="87"/>
      <c r="E4245" s="361"/>
      <c r="F4245" s="87"/>
      <c r="G4245" s="87"/>
      <c r="H4245" s="87"/>
      <c r="I4245" s="16"/>
      <c r="J4245" s="16"/>
      <c r="K4245" s="32"/>
      <c r="L4245" s="16"/>
      <c r="M4245" s="16"/>
      <c r="N4245" s="16"/>
      <c r="AA4245" s="20"/>
      <c r="AB4245" s="20"/>
      <c r="AC4245" s="20"/>
      <c r="AD4245" s="20"/>
      <c r="AE4245" s="20"/>
      <c r="AF4245" s="20"/>
      <c r="AG4245" s="20"/>
      <c r="AH4245" s="20"/>
    </row>
    <row r="4246" spans="1:34" s="1" customFormat="1">
      <c r="A4246" s="87"/>
      <c r="B4246" s="87"/>
      <c r="C4246" s="361"/>
      <c r="D4246" s="87"/>
      <c r="E4246" s="361"/>
      <c r="F4246" s="87"/>
      <c r="G4246" s="87"/>
      <c r="H4246" s="87"/>
      <c r="I4246" s="16"/>
      <c r="J4246" s="16"/>
      <c r="K4246" s="32"/>
      <c r="L4246" s="16"/>
      <c r="M4246" s="16"/>
      <c r="N4246" s="16"/>
      <c r="AA4246" s="20"/>
      <c r="AB4246" s="20"/>
      <c r="AC4246" s="20"/>
      <c r="AD4246" s="20"/>
      <c r="AE4246" s="20"/>
      <c r="AF4246" s="20"/>
      <c r="AG4246" s="20"/>
      <c r="AH4246" s="20"/>
    </row>
    <row r="4247" spans="1:34" s="1" customFormat="1">
      <c r="A4247" s="87"/>
      <c r="B4247" s="87"/>
      <c r="C4247" s="361"/>
      <c r="D4247" s="87"/>
      <c r="E4247" s="361"/>
      <c r="F4247" s="87"/>
      <c r="G4247" s="87"/>
      <c r="H4247" s="87"/>
      <c r="I4247" s="16"/>
      <c r="J4247" s="16"/>
      <c r="K4247" s="32"/>
      <c r="L4247" s="16"/>
      <c r="M4247" s="16"/>
      <c r="N4247" s="16"/>
      <c r="AA4247" s="20"/>
      <c r="AB4247" s="20"/>
      <c r="AC4247" s="20"/>
      <c r="AD4247" s="20"/>
      <c r="AE4247" s="20"/>
      <c r="AF4247" s="20"/>
      <c r="AG4247" s="20"/>
      <c r="AH4247" s="20"/>
    </row>
    <row r="4248" spans="1:34" s="1" customFormat="1">
      <c r="A4248" s="87"/>
      <c r="B4248" s="87"/>
      <c r="C4248" s="361"/>
      <c r="D4248" s="87"/>
      <c r="E4248" s="361"/>
      <c r="F4248" s="87"/>
      <c r="G4248" s="87"/>
      <c r="H4248" s="87"/>
      <c r="I4248" s="16"/>
      <c r="J4248" s="16"/>
      <c r="K4248" s="32"/>
      <c r="L4248" s="16"/>
      <c r="M4248" s="16"/>
      <c r="N4248" s="16"/>
      <c r="AA4248" s="20"/>
      <c r="AB4248" s="20"/>
      <c r="AC4248" s="20"/>
      <c r="AD4248" s="20"/>
      <c r="AE4248" s="20"/>
      <c r="AF4248" s="20"/>
      <c r="AG4248" s="20"/>
      <c r="AH4248" s="20"/>
    </row>
    <row r="4249" spans="1:34" s="1" customFormat="1">
      <c r="A4249" s="87"/>
      <c r="B4249" s="87"/>
      <c r="C4249" s="361"/>
      <c r="D4249" s="87"/>
      <c r="E4249" s="361"/>
      <c r="F4249" s="87"/>
      <c r="G4249" s="87"/>
      <c r="H4249" s="87"/>
      <c r="I4249" s="16"/>
      <c r="J4249" s="16"/>
      <c r="K4249" s="32"/>
      <c r="L4249" s="16"/>
      <c r="M4249" s="16"/>
      <c r="N4249" s="16"/>
      <c r="AA4249" s="20"/>
      <c r="AB4249" s="20"/>
      <c r="AC4249" s="20"/>
      <c r="AD4249" s="20"/>
      <c r="AE4249" s="20"/>
      <c r="AF4249" s="20"/>
      <c r="AG4249" s="20"/>
      <c r="AH4249" s="20"/>
    </row>
    <row r="4250" spans="1:34" s="1" customFormat="1">
      <c r="A4250" s="87"/>
      <c r="B4250" s="87"/>
      <c r="C4250" s="361"/>
      <c r="D4250" s="87"/>
      <c r="E4250" s="361"/>
      <c r="F4250" s="87"/>
      <c r="G4250" s="87"/>
      <c r="H4250" s="87"/>
      <c r="I4250" s="16"/>
      <c r="J4250" s="16"/>
      <c r="K4250" s="32"/>
      <c r="L4250" s="16"/>
      <c r="M4250" s="16"/>
      <c r="N4250" s="16"/>
      <c r="AA4250" s="20"/>
      <c r="AB4250" s="20"/>
      <c r="AC4250" s="20"/>
      <c r="AD4250" s="20"/>
      <c r="AE4250" s="20"/>
      <c r="AF4250" s="20"/>
      <c r="AG4250" s="20"/>
      <c r="AH4250" s="20"/>
    </row>
    <row r="4251" spans="1:34" s="1" customFormat="1">
      <c r="A4251" s="87"/>
      <c r="B4251" s="87"/>
      <c r="C4251" s="361"/>
      <c r="D4251" s="87"/>
      <c r="E4251" s="361"/>
      <c r="F4251" s="87"/>
      <c r="G4251" s="87"/>
      <c r="H4251" s="87"/>
      <c r="I4251" s="16"/>
      <c r="J4251" s="16"/>
      <c r="K4251" s="32"/>
      <c r="L4251" s="16"/>
      <c r="M4251" s="16"/>
      <c r="N4251" s="16"/>
      <c r="AA4251" s="20"/>
      <c r="AB4251" s="20"/>
      <c r="AC4251" s="20"/>
      <c r="AD4251" s="20"/>
      <c r="AE4251" s="20"/>
      <c r="AF4251" s="20"/>
      <c r="AG4251" s="20"/>
      <c r="AH4251" s="20"/>
    </row>
    <row r="4252" spans="1:34" s="1" customFormat="1">
      <c r="A4252" s="87"/>
      <c r="B4252" s="87"/>
      <c r="C4252" s="361"/>
      <c r="D4252" s="87"/>
      <c r="E4252" s="361"/>
      <c r="F4252" s="87"/>
      <c r="G4252" s="87"/>
      <c r="H4252" s="87"/>
      <c r="I4252" s="16"/>
      <c r="J4252" s="16"/>
      <c r="K4252" s="32"/>
      <c r="L4252" s="16"/>
      <c r="M4252" s="16"/>
      <c r="N4252" s="16"/>
      <c r="AA4252" s="20"/>
      <c r="AB4252" s="20"/>
      <c r="AC4252" s="20"/>
      <c r="AD4252" s="20"/>
      <c r="AE4252" s="20"/>
      <c r="AF4252" s="20"/>
      <c r="AG4252" s="20"/>
      <c r="AH4252" s="20"/>
    </row>
    <row r="4253" spans="1:34" s="1" customFormat="1">
      <c r="A4253" s="87"/>
      <c r="B4253" s="87"/>
      <c r="C4253" s="361"/>
      <c r="D4253" s="87"/>
      <c r="E4253" s="361"/>
      <c r="F4253" s="87"/>
      <c r="G4253" s="87"/>
      <c r="H4253" s="87"/>
      <c r="I4253" s="16"/>
      <c r="J4253" s="16"/>
      <c r="K4253" s="32"/>
      <c r="L4253" s="16"/>
      <c r="M4253" s="16"/>
      <c r="N4253" s="16"/>
      <c r="AA4253" s="20"/>
      <c r="AB4253" s="20"/>
      <c r="AC4253" s="20"/>
      <c r="AD4253" s="20"/>
      <c r="AE4253" s="20"/>
      <c r="AF4253" s="20"/>
      <c r="AG4253" s="20"/>
      <c r="AH4253" s="20"/>
    </row>
    <row r="4254" spans="1:34" s="1" customFormat="1">
      <c r="A4254" s="87"/>
      <c r="B4254" s="87"/>
      <c r="C4254" s="361"/>
      <c r="D4254" s="87"/>
      <c r="E4254" s="361"/>
      <c r="F4254" s="87"/>
      <c r="G4254" s="87"/>
      <c r="H4254" s="87"/>
      <c r="I4254" s="16"/>
      <c r="J4254" s="16"/>
      <c r="K4254" s="32"/>
      <c r="L4254" s="16"/>
      <c r="M4254" s="16"/>
      <c r="N4254" s="16"/>
      <c r="AA4254" s="20"/>
      <c r="AB4254" s="20"/>
      <c r="AC4254" s="20"/>
      <c r="AD4254" s="20"/>
      <c r="AE4254" s="20"/>
      <c r="AF4254" s="20"/>
      <c r="AG4254" s="20"/>
      <c r="AH4254" s="20"/>
    </row>
    <row r="4255" spans="1:34" s="1" customFormat="1">
      <c r="A4255" s="87"/>
      <c r="B4255" s="87"/>
      <c r="C4255" s="361"/>
      <c r="D4255" s="87"/>
      <c r="E4255" s="361"/>
      <c r="F4255" s="87"/>
      <c r="G4255" s="87"/>
      <c r="H4255" s="87"/>
      <c r="I4255" s="16"/>
      <c r="J4255" s="16"/>
      <c r="K4255" s="32"/>
      <c r="L4255" s="16"/>
      <c r="M4255" s="16"/>
      <c r="N4255" s="16"/>
      <c r="AA4255" s="20"/>
      <c r="AB4255" s="20"/>
      <c r="AC4255" s="20"/>
      <c r="AD4255" s="20"/>
      <c r="AE4255" s="20"/>
      <c r="AF4255" s="20"/>
      <c r="AG4255" s="20"/>
      <c r="AH4255" s="20"/>
    </row>
    <row r="4256" spans="1:34" s="1" customFormat="1">
      <c r="A4256" s="87"/>
      <c r="B4256" s="87"/>
      <c r="C4256" s="361"/>
      <c r="D4256" s="87"/>
      <c r="E4256" s="361"/>
      <c r="F4256" s="87"/>
      <c r="G4256" s="87"/>
      <c r="H4256" s="87"/>
      <c r="I4256" s="16"/>
      <c r="J4256" s="16"/>
      <c r="K4256" s="32"/>
      <c r="L4256" s="16"/>
      <c r="M4256" s="16"/>
      <c r="N4256" s="16"/>
      <c r="AA4256" s="20"/>
      <c r="AB4256" s="20"/>
      <c r="AC4256" s="20"/>
      <c r="AD4256" s="20"/>
      <c r="AE4256" s="20"/>
      <c r="AF4256" s="20"/>
      <c r="AG4256" s="20"/>
      <c r="AH4256" s="20"/>
    </row>
    <row r="4257" spans="1:34" s="1" customFormat="1">
      <c r="A4257" s="87"/>
      <c r="B4257" s="87"/>
      <c r="C4257" s="361"/>
      <c r="D4257" s="87"/>
      <c r="E4257" s="361"/>
      <c r="F4257" s="87"/>
      <c r="G4257" s="87"/>
      <c r="H4257" s="87"/>
      <c r="I4257" s="16"/>
      <c r="J4257" s="16"/>
      <c r="K4257" s="32"/>
      <c r="L4257" s="16"/>
      <c r="M4257" s="16"/>
      <c r="N4257" s="16"/>
      <c r="AA4257" s="20"/>
      <c r="AB4257" s="20"/>
      <c r="AC4257" s="20"/>
      <c r="AD4257" s="20"/>
      <c r="AE4257" s="20"/>
      <c r="AF4257" s="20"/>
      <c r="AG4257" s="20"/>
      <c r="AH4257" s="20"/>
    </row>
    <row r="4258" spans="1:34" s="1" customFormat="1">
      <c r="A4258" s="87"/>
      <c r="B4258" s="87"/>
      <c r="C4258" s="361"/>
      <c r="D4258" s="87"/>
      <c r="E4258" s="361"/>
      <c r="F4258" s="87"/>
      <c r="G4258" s="87"/>
      <c r="H4258" s="87"/>
      <c r="I4258" s="16"/>
      <c r="J4258" s="16"/>
      <c r="K4258" s="32"/>
      <c r="L4258" s="16"/>
      <c r="M4258" s="16"/>
      <c r="N4258" s="16"/>
      <c r="AA4258" s="20"/>
      <c r="AB4258" s="20"/>
      <c r="AC4258" s="20"/>
      <c r="AD4258" s="20"/>
      <c r="AE4258" s="20"/>
      <c r="AF4258" s="20"/>
      <c r="AG4258" s="20"/>
      <c r="AH4258" s="20"/>
    </row>
    <row r="4259" spans="1:34" s="1" customFormat="1">
      <c r="A4259" s="87"/>
      <c r="B4259" s="87"/>
      <c r="C4259" s="361"/>
      <c r="D4259" s="87"/>
      <c r="E4259" s="361"/>
      <c r="F4259" s="87"/>
      <c r="G4259" s="87"/>
      <c r="H4259" s="87"/>
      <c r="I4259" s="16"/>
      <c r="J4259" s="16"/>
      <c r="K4259" s="32"/>
      <c r="L4259" s="16"/>
      <c r="M4259" s="16"/>
      <c r="N4259" s="16"/>
      <c r="AA4259" s="20"/>
      <c r="AB4259" s="20"/>
      <c r="AC4259" s="20"/>
      <c r="AD4259" s="20"/>
      <c r="AE4259" s="20"/>
      <c r="AF4259" s="20"/>
      <c r="AG4259" s="20"/>
      <c r="AH4259" s="20"/>
    </row>
    <row r="4260" spans="1:34" s="1" customFormat="1">
      <c r="A4260" s="87"/>
      <c r="B4260" s="87"/>
      <c r="C4260" s="361"/>
      <c r="D4260" s="87"/>
      <c r="E4260" s="361"/>
      <c r="F4260" s="87"/>
      <c r="G4260" s="87"/>
      <c r="H4260" s="87"/>
      <c r="I4260" s="16"/>
      <c r="J4260" s="16"/>
      <c r="K4260" s="32"/>
      <c r="L4260" s="16"/>
      <c r="M4260" s="16"/>
      <c r="N4260" s="16"/>
      <c r="AA4260" s="20"/>
      <c r="AB4260" s="20"/>
      <c r="AC4260" s="20"/>
      <c r="AD4260" s="20"/>
      <c r="AE4260" s="20"/>
      <c r="AF4260" s="20"/>
      <c r="AG4260" s="20"/>
      <c r="AH4260" s="20"/>
    </row>
    <row r="4261" spans="1:34" s="1" customFormat="1">
      <c r="A4261" s="87"/>
      <c r="B4261" s="87"/>
      <c r="C4261" s="361"/>
      <c r="D4261" s="87"/>
      <c r="E4261" s="361"/>
      <c r="F4261" s="87"/>
      <c r="G4261" s="87"/>
      <c r="H4261" s="87"/>
      <c r="I4261" s="16"/>
      <c r="J4261" s="16"/>
      <c r="K4261" s="32"/>
      <c r="L4261" s="16"/>
      <c r="M4261" s="16"/>
      <c r="N4261" s="16"/>
      <c r="AA4261" s="20"/>
      <c r="AB4261" s="20"/>
      <c r="AC4261" s="20"/>
      <c r="AD4261" s="20"/>
      <c r="AE4261" s="20"/>
      <c r="AF4261" s="20"/>
      <c r="AG4261" s="20"/>
      <c r="AH4261" s="20"/>
    </row>
    <row r="4262" spans="1:34" s="1" customFormat="1">
      <c r="A4262" s="87"/>
      <c r="B4262" s="87"/>
      <c r="C4262" s="361"/>
      <c r="D4262" s="87"/>
      <c r="E4262" s="361"/>
      <c r="F4262" s="87"/>
      <c r="G4262" s="87"/>
      <c r="H4262" s="87"/>
      <c r="I4262" s="16"/>
      <c r="J4262" s="16"/>
      <c r="K4262" s="32"/>
      <c r="L4262" s="16"/>
      <c r="M4262" s="16"/>
      <c r="N4262" s="16"/>
      <c r="AA4262" s="20"/>
      <c r="AB4262" s="20"/>
      <c r="AC4262" s="20"/>
      <c r="AD4262" s="20"/>
      <c r="AE4262" s="20"/>
      <c r="AF4262" s="20"/>
      <c r="AG4262" s="20"/>
      <c r="AH4262" s="20"/>
    </row>
    <row r="4263" spans="1:34" s="1" customFormat="1">
      <c r="A4263" s="87"/>
      <c r="B4263" s="87"/>
      <c r="C4263" s="361"/>
      <c r="D4263" s="87"/>
      <c r="E4263" s="361"/>
      <c r="F4263" s="87"/>
      <c r="G4263" s="87"/>
      <c r="H4263" s="87"/>
      <c r="I4263" s="16"/>
      <c r="J4263" s="16"/>
      <c r="K4263" s="32"/>
      <c r="L4263" s="16"/>
      <c r="M4263" s="16"/>
      <c r="N4263" s="16"/>
      <c r="AA4263" s="20"/>
      <c r="AB4263" s="20"/>
      <c r="AC4263" s="20"/>
      <c r="AD4263" s="20"/>
      <c r="AE4263" s="20"/>
      <c r="AF4263" s="20"/>
      <c r="AG4263" s="20"/>
      <c r="AH4263" s="20"/>
    </row>
    <row r="4264" spans="1:34" s="1" customFormat="1">
      <c r="A4264" s="87"/>
      <c r="B4264" s="87"/>
      <c r="C4264" s="361"/>
      <c r="D4264" s="87"/>
      <c r="E4264" s="361"/>
      <c r="F4264" s="87"/>
      <c r="G4264" s="87"/>
      <c r="H4264" s="87"/>
      <c r="I4264" s="16"/>
      <c r="J4264" s="16"/>
      <c r="K4264" s="32"/>
      <c r="L4264" s="16"/>
      <c r="M4264" s="16"/>
      <c r="N4264" s="16"/>
      <c r="AA4264" s="20"/>
      <c r="AB4264" s="20"/>
      <c r="AC4264" s="20"/>
      <c r="AD4264" s="20"/>
      <c r="AE4264" s="20"/>
      <c r="AF4264" s="20"/>
      <c r="AG4264" s="20"/>
      <c r="AH4264" s="20"/>
    </row>
    <row r="4265" spans="1:34" s="1" customFormat="1">
      <c r="A4265" s="87"/>
      <c r="B4265" s="87"/>
      <c r="C4265" s="361"/>
      <c r="D4265" s="87"/>
      <c r="E4265" s="361"/>
      <c r="F4265" s="87"/>
      <c r="G4265" s="87"/>
      <c r="H4265" s="87"/>
      <c r="I4265" s="16"/>
      <c r="J4265" s="16"/>
      <c r="K4265" s="32"/>
      <c r="L4265" s="16"/>
      <c r="M4265" s="16"/>
      <c r="N4265" s="16"/>
      <c r="AA4265" s="20"/>
      <c r="AB4265" s="20"/>
      <c r="AC4265" s="20"/>
      <c r="AD4265" s="20"/>
      <c r="AE4265" s="20"/>
      <c r="AF4265" s="20"/>
      <c r="AG4265" s="20"/>
      <c r="AH4265" s="20"/>
    </row>
    <row r="4266" spans="1:34" s="1" customFormat="1">
      <c r="A4266" s="87"/>
      <c r="B4266" s="87"/>
      <c r="C4266" s="361"/>
      <c r="D4266" s="87"/>
      <c r="E4266" s="361"/>
      <c r="F4266" s="87"/>
      <c r="G4266" s="87"/>
      <c r="H4266" s="87"/>
      <c r="I4266" s="16"/>
      <c r="J4266" s="16"/>
      <c r="K4266" s="32"/>
      <c r="L4266" s="16"/>
      <c r="M4266" s="16"/>
      <c r="N4266" s="16"/>
      <c r="AA4266" s="20"/>
      <c r="AB4266" s="20"/>
      <c r="AC4266" s="20"/>
      <c r="AD4266" s="20"/>
      <c r="AE4266" s="20"/>
      <c r="AF4266" s="20"/>
      <c r="AG4266" s="20"/>
      <c r="AH4266" s="20"/>
    </row>
    <row r="4267" spans="1:34" s="1" customFormat="1">
      <c r="A4267" s="87"/>
      <c r="B4267" s="87"/>
      <c r="C4267" s="361"/>
      <c r="D4267" s="87"/>
      <c r="E4267" s="361"/>
      <c r="F4267" s="87"/>
      <c r="G4267" s="87"/>
      <c r="H4267" s="87"/>
      <c r="I4267" s="16"/>
      <c r="J4267" s="16"/>
      <c r="K4267" s="32"/>
      <c r="L4267" s="16"/>
      <c r="M4267" s="16"/>
      <c r="N4267" s="16"/>
      <c r="AA4267" s="20"/>
      <c r="AB4267" s="20"/>
      <c r="AC4267" s="20"/>
      <c r="AD4267" s="20"/>
      <c r="AE4267" s="20"/>
      <c r="AF4267" s="20"/>
      <c r="AG4267" s="20"/>
      <c r="AH4267" s="20"/>
    </row>
    <row r="4268" spans="1:34" s="1" customFormat="1">
      <c r="A4268" s="87"/>
      <c r="B4268" s="87"/>
      <c r="C4268" s="361"/>
      <c r="D4268" s="87"/>
      <c r="E4268" s="361"/>
      <c r="F4268" s="87"/>
      <c r="G4268" s="87"/>
      <c r="H4268" s="87"/>
      <c r="I4268" s="16"/>
      <c r="J4268" s="16"/>
      <c r="K4268" s="32"/>
      <c r="L4268" s="16"/>
      <c r="M4268" s="16"/>
      <c r="N4268" s="16"/>
      <c r="AA4268" s="20"/>
      <c r="AB4268" s="20"/>
      <c r="AC4268" s="20"/>
      <c r="AD4268" s="20"/>
      <c r="AE4268" s="20"/>
      <c r="AF4268" s="20"/>
      <c r="AG4268" s="20"/>
      <c r="AH4268" s="20"/>
    </row>
    <row r="4269" spans="1:34" s="1" customFormat="1">
      <c r="A4269" s="87"/>
      <c r="B4269" s="87"/>
      <c r="C4269" s="361"/>
      <c r="D4269" s="87"/>
      <c r="E4269" s="361"/>
      <c r="F4269" s="87"/>
      <c r="G4269" s="87"/>
      <c r="H4269" s="87"/>
      <c r="I4269" s="16"/>
      <c r="J4269" s="16"/>
      <c r="K4269" s="32"/>
      <c r="L4269" s="16"/>
      <c r="M4269" s="16"/>
      <c r="N4269" s="16"/>
      <c r="AA4269" s="20"/>
      <c r="AB4269" s="20"/>
      <c r="AC4269" s="20"/>
      <c r="AD4269" s="20"/>
      <c r="AE4269" s="20"/>
      <c r="AF4269" s="20"/>
      <c r="AG4269" s="20"/>
      <c r="AH4269" s="20"/>
    </row>
    <row r="4270" spans="1:34" s="1" customFormat="1">
      <c r="A4270" s="87"/>
      <c r="B4270" s="87"/>
      <c r="C4270" s="361"/>
      <c r="D4270" s="87"/>
      <c r="E4270" s="361"/>
      <c r="F4270" s="87"/>
      <c r="G4270" s="87"/>
      <c r="H4270" s="87"/>
      <c r="I4270" s="16"/>
      <c r="J4270" s="16"/>
      <c r="K4270" s="32"/>
      <c r="L4270" s="16"/>
      <c r="M4270" s="16"/>
      <c r="N4270" s="16"/>
      <c r="AA4270" s="20"/>
      <c r="AB4270" s="20"/>
      <c r="AC4270" s="20"/>
      <c r="AD4270" s="20"/>
      <c r="AE4270" s="20"/>
      <c r="AF4270" s="20"/>
      <c r="AG4270" s="20"/>
      <c r="AH4270" s="20"/>
    </row>
    <row r="4271" spans="1:34" s="1" customFormat="1">
      <c r="A4271" s="87"/>
      <c r="B4271" s="87"/>
      <c r="C4271" s="361"/>
      <c r="D4271" s="87"/>
      <c r="E4271" s="361"/>
      <c r="F4271" s="87"/>
      <c r="G4271" s="87"/>
      <c r="H4271" s="87"/>
      <c r="I4271" s="16"/>
      <c r="J4271" s="16"/>
      <c r="K4271" s="32"/>
      <c r="L4271" s="16"/>
      <c r="M4271" s="16"/>
      <c r="N4271" s="16"/>
      <c r="AA4271" s="20"/>
      <c r="AB4271" s="20"/>
      <c r="AC4271" s="20"/>
      <c r="AD4271" s="20"/>
      <c r="AE4271" s="20"/>
      <c r="AF4271" s="20"/>
      <c r="AG4271" s="20"/>
      <c r="AH4271" s="20"/>
    </row>
    <row r="4272" spans="1:34" s="1" customFormat="1">
      <c r="A4272" s="87"/>
      <c r="B4272" s="87"/>
      <c r="C4272" s="361"/>
      <c r="D4272" s="87"/>
      <c r="E4272" s="361"/>
      <c r="F4272" s="87"/>
      <c r="G4272" s="87"/>
      <c r="H4272" s="87"/>
      <c r="I4272" s="16"/>
      <c r="J4272" s="16"/>
      <c r="K4272" s="32"/>
      <c r="L4272" s="16"/>
      <c r="M4272" s="16"/>
      <c r="N4272" s="16"/>
      <c r="AA4272" s="20"/>
      <c r="AB4272" s="20"/>
      <c r="AC4272" s="20"/>
      <c r="AD4272" s="20"/>
      <c r="AE4272" s="20"/>
      <c r="AF4272" s="20"/>
      <c r="AG4272" s="20"/>
      <c r="AH4272" s="20"/>
    </row>
    <row r="4273" spans="1:34" s="1" customFormat="1">
      <c r="A4273" s="87"/>
      <c r="B4273" s="87"/>
      <c r="C4273" s="361"/>
      <c r="D4273" s="87"/>
      <c r="E4273" s="361"/>
      <c r="F4273" s="87"/>
      <c r="G4273" s="87"/>
      <c r="H4273" s="87"/>
      <c r="I4273" s="16"/>
      <c r="J4273" s="16"/>
      <c r="K4273" s="32"/>
      <c r="L4273" s="16"/>
      <c r="M4273" s="16"/>
      <c r="N4273" s="16"/>
      <c r="AA4273" s="20"/>
      <c r="AB4273" s="20"/>
      <c r="AC4273" s="20"/>
      <c r="AD4273" s="20"/>
      <c r="AE4273" s="20"/>
      <c r="AF4273" s="20"/>
      <c r="AG4273" s="20"/>
      <c r="AH4273" s="20"/>
    </row>
    <row r="4274" spans="1:34" s="1" customFormat="1">
      <c r="A4274" s="87"/>
      <c r="B4274" s="87"/>
      <c r="C4274" s="361"/>
      <c r="D4274" s="87"/>
      <c r="E4274" s="361"/>
      <c r="F4274" s="87"/>
      <c r="G4274" s="87"/>
      <c r="H4274" s="87"/>
      <c r="I4274" s="16"/>
      <c r="J4274" s="16"/>
      <c r="K4274" s="32"/>
      <c r="L4274" s="16"/>
      <c r="M4274" s="16"/>
      <c r="N4274" s="16"/>
      <c r="AA4274" s="20"/>
      <c r="AB4274" s="20"/>
      <c r="AC4274" s="20"/>
      <c r="AD4274" s="20"/>
      <c r="AE4274" s="20"/>
      <c r="AF4274" s="20"/>
      <c r="AG4274" s="20"/>
      <c r="AH4274" s="20"/>
    </row>
    <row r="4275" spans="1:34" s="1" customFormat="1">
      <c r="A4275" s="87"/>
      <c r="B4275" s="87"/>
      <c r="C4275" s="361"/>
      <c r="D4275" s="87"/>
      <c r="E4275" s="361"/>
      <c r="F4275" s="87"/>
      <c r="G4275" s="87"/>
      <c r="H4275" s="87"/>
      <c r="I4275" s="16"/>
      <c r="J4275" s="16"/>
      <c r="K4275" s="32"/>
      <c r="L4275" s="16"/>
      <c r="M4275" s="16"/>
      <c r="N4275" s="16"/>
      <c r="AA4275" s="20"/>
      <c r="AB4275" s="20"/>
      <c r="AC4275" s="20"/>
      <c r="AD4275" s="20"/>
      <c r="AE4275" s="20"/>
      <c r="AF4275" s="20"/>
      <c r="AG4275" s="20"/>
      <c r="AH4275" s="20"/>
    </row>
    <row r="4276" spans="1:34" s="1" customFormat="1">
      <c r="A4276" s="87"/>
      <c r="B4276" s="87"/>
      <c r="C4276" s="361"/>
      <c r="D4276" s="87"/>
      <c r="E4276" s="361"/>
      <c r="F4276" s="87"/>
      <c r="G4276" s="87"/>
      <c r="H4276" s="87"/>
      <c r="I4276" s="16"/>
      <c r="J4276" s="16"/>
      <c r="K4276" s="32"/>
      <c r="L4276" s="16"/>
      <c r="M4276" s="16"/>
      <c r="N4276" s="16"/>
      <c r="AA4276" s="20"/>
      <c r="AB4276" s="20"/>
      <c r="AC4276" s="20"/>
      <c r="AD4276" s="20"/>
      <c r="AE4276" s="20"/>
      <c r="AF4276" s="20"/>
      <c r="AG4276" s="20"/>
      <c r="AH4276" s="20"/>
    </row>
    <row r="4277" spans="1:34" s="1" customFormat="1">
      <c r="A4277" s="87"/>
      <c r="B4277" s="87"/>
      <c r="C4277" s="361"/>
      <c r="D4277" s="87"/>
      <c r="E4277" s="361"/>
      <c r="F4277" s="87"/>
      <c r="G4277" s="87"/>
      <c r="H4277" s="87"/>
      <c r="I4277" s="16"/>
      <c r="J4277" s="16"/>
      <c r="K4277" s="32"/>
      <c r="L4277" s="16"/>
      <c r="M4277" s="16"/>
      <c r="N4277" s="16"/>
      <c r="AA4277" s="20"/>
      <c r="AB4277" s="20"/>
      <c r="AC4277" s="20"/>
      <c r="AD4277" s="20"/>
      <c r="AE4277" s="20"/>
      <c r="AF4277" s="20"/>
      <c r="AG4277" s="20"/>
      <c r="AH4277" s="20"/>
    </row>
    <row r="4278" spans="1:34" s="1" customFormat="1">
      <c r="A4278" s="87"/>
      <c r="B4278" s="87"/>
      <c r="C4278" s="361"/>
      <c r="D4278" s="87"/>
      <c r="E4278" s="361"/>
      <c r="F4278" s="87"/>
      <c r="G4278" s="87"/>
      <c r="H4278" s="87"/>
      <c r="I4278" s="16"/>
      <c r="J4278" s="16"/>
      <c r="K4278" s="32"/>
      <c r="L4278" s="16"/>
      <c r="M4278" s="16"/>
      <c r="N4278" s="16"/>
      <c r="AA4278" s="20"/>
      <c r="AB4278" s="20"/>
      <c r="AC4278" s="20"/>
      <c r="AD4278" s="20"/>
      <c r="AE4278" s="20"/>
      <c r="AF4278" s="20"/>
      <c r="AG4278" s="20"/>
      <c r="AH4278" s="20"/>
    </row>
    <row r="4279" spans="1:34" s="1" customFormat="1">
      <c r="A4279" s="87"/>
      <c r="B4279" s="87"/>
      <c r="C4279" s="361"/>
      <c r="D4279" s="87"/>
      <c r="E4279" s="361"/>
      <c r="F4279" s="87"/>
      <c r="G4279" s="87"/>
      <c r="H4279" s="87"/>
      <c r="I4279" s="16"/>
      <c r="J4279" s="16"/>
      <c r="K4279" s="32"/>
      <c r="L4279" s="16"/>
      <c r="M4279" s="16"/>
      <c r="N4279" s="16"/>
      <c r="AA4279" s="20"/>
      <c r="AB4279" s="20"/>
      <c r="AC4279" s="20"/>
      <c r="AD4279" s="20"/>
      <c r="AE4279" s="20"/>
      <c r="AF4279" s="20"/>
      <c r="AG4279" s="20"/>
      <c r="AH4279" s="20"/>
    </row>
    <row r="4280" spans="1:34" s="1" customFormat="1">
      <c r="A4280" s="87"/>
      <c r="B4280" s="87"/>
      <c r="C4280" s="361"/>
      <c r="D4280" s="87"/>
      <c r="E4280" s="361"/>
      <c r="F4280" s="87"/>
      <c r="G4280" s="87"/>
      <c r="H4280" s="87"/>
      <c r="I4280" s="16"/>
      <c r="J4280" s="16"/>
      <c r="K4280" s="32"/>
      <c r="L4280" s="16"/>
      <c r="M4280" s="16"/>
      <c r="N4280" s="16"/>
      <c r="AA4280" s="20"/>
      <c r="AB4280" s="20"/>
      <c r="AC4280" s="20"/>
      <c r="AD4280" s="20"/>
      <c r="AE4280" s="20"/>
      <c r="AF4280" s="20"/>
      <c r="AG4280" s="20"/>
      <c r="AH4280" s="20"/>
    </row>
    <row r="4281" spans="1:34" s="1" customFormat="1">
      <c r="A4281" s="87"/>
      <c r="B4281" s="87"/>
      <c r="C4281" s="361"/>
      <c r="D4281" s="87"/>
      <c r="E4281" s="361"/>
      <c r="F4281" s="87"/>
      <c r="G4281" s="87"/>
      <c r="H4281" s="87"/>
      <c r="I4281" s="16"/>
      <c r="J4281" s="16"/>
      <c r="K4281" s="32"/>
      <c r="L4281" s="16"/>
      <c r="M4281" s="16"/>
      <c r="N4281" s="16"/>
      <c r="AA4281" s="20"/>
      <c r="AB4281" s="20"/>
      <c r="AC4281" s="20"/>
      <c r="AD4281" s="20"/>
      <c r="AE4281" s="20"/>
      <c r="AF4281" s="20"/>
      <c r="AG4281" s="20"/>
      <c r="AH4281" s="20"/>
    </row>
    <row r="4282" spans="1:34" s="1" customFormat="1">
      <c r="A4282" s="87"/>
      <c r="B4282" s="87"/>
      <c r="C4282" s="361"/>
      <c r="D4282" s="87"/>
      <c r="E4282" s="361"/>
      <c r="F4282" s="87"/>
      <c r="G4282" s="87"/>
      <c r="H4282" s="87"/>
      <c r="I4282" s="16"/>
      <c r="J4282" s="16"/>
      <c r="K4282" s="32"/>
      <c r="L4282" s="16"/>
      <c r="M4282" s="16"/>
      <c r="N4282" s="16"/>
      <c r="AA4282" s="20"/>
      <c r="AB4282" s="20"/>
      <c r="AC4282" s="20"/>
      <c r="AD4282" s="20"/>
      <c r="AE4282" s="20"/>
      <c r="AF4282" s="20"/>
      <c r="AG4282" s="20"/>
      <c r="AH4282" s="20"/>
    </row>
    <row r="4283" spans="1:34" s="1" customFormat="1">
      <c r="A4283" s="87"/>
      <c r="B4283" s="87"/>
      <c r="C4283" s="361"/>
      <c r="D4283" s="87"/>
      <c r="E4283" s="361"/>
      <c r="F4283" s="87"/>
      <c r="G4283" s="87"/>
      <c r="H4283" s="87"/>
      <c r="I4283" s="16"/>
      <c r="J4283" s="16"/>
      <c r="K4283" s="32"/>
      <c r="L4283" s="16"/>
      <c r="M4283" s="16"/>
      <c r="N4283" s="16"/>
      <c r="AA4283" s="20"/>
      <c r="AB4283" s="20"/>
      <c r="AC4283" s="20"/>
      <c r="AD4283" s="20"/>
      <c r="AE4283" s="20"/>
      <c r="AF4283" s="20"/>
      <c r="AG4283" s="20"/>
      <c r="AH4283" s="20"/>
    </row>
    <row r="4284" spans="1:34" s="1" customFormat="1">
      <c r="A4284" s="87"/>
      <c r="B4284" s="87"/>
      <c r="C4284" s="361"/>
      <c r="D4284" s="87"/>
      <c r="E4284" s="361"/>
      <c r="F4284" s="87"/>
      <c r="G4284" s="87"/>
      <c r="H4284" s="87"/>
      <c r="I4284" s="16"/>
      <c r="J4284" s="16"/>
      <c r="K4284" s="32"/>
      <c r="L4284" s="16"/>
      <c r="M4284" s="16"/>
      <c r="N4284" s="16"/>
      <c r="AA4284" s="20"/>
      <c r="AB4284" s="20"/>
      <c r="AC4284" s="20"/>
      <c r="AD4284" s="20"/>
      <c r="AE4284" s="20"/>
      <c r="AF4284" s="20"/>
      <c r="AG4284" s="20"/>
      <c r="AH4284" s="20"/>
    </row>
    <row r="4285" spans="1:34" s="1" customFormat="1">
      <c r="A4285" s="87"/>
      <c r="B4285" s="87"/>
      <c r="C4285" s="361"/>
      <c r="D4285" s="87"/>
      <c r="E4285" s="361"/>
      <c r="F4285" s="87"/>
      <c r="G4285" s="87"/>
      <c r="H4285" s="87"/>
      <c r="I4285" s="16"/>
      <c r="J4285" s="16"/>
      <c r="K4285" s="32"/>
      <c r="L4285" s="16"/>
      <c r="M4285" s="16"/>
      <c r="N4285" s="16"/>
      <c r="AA4285" s="20"/>
      <c r="AB4285" s="20"/>
      <c r="AC4285" s="20"/>
      <c r="AD4285" s="20"/>
      <c r="AE4285" s="20"/>
      <c r="AF4285" s="20"/>
      <c r="AG4285" s="20"/>
      <c r="AH4285" s="20"/>
    </row>
    <row r="4286" spans="1:34" s="1" customFormat="1">
      <c r="A4286" s="87"/>
      <c r="B4286" s="87"/>
      <c r="C4286" s="361"/>
      <c r="D4286" s="87"/>
      <c r="E4286" s="361"/>
      <c r="F4286" s="87"/>
      <c r="G4286" s="87"/>
      <c r="H4286" s="87"/>
      <c r="I4286" s="16"/>
      <c r="J4286" s="16"/>
      <c r="K4286" s="32"/>
      <c r="L4286" s="16"/>
      <c r="M4286" s="16"/>
      <c r="N4286" s="16"/>
      <c r="AA4286" s="20"/>
      <c r="AB4286" s="20"/>
      <c r="AC4286" s="20"/>
      <c r="AD4286" s="20"/>
      <c r="AE4286" s="20"/>
      <c r="AF4286" s="20"/>
      <c r="AG4286" s="20"/>
      <c r="AH4286" s="20"/>
    </row>
    <row r="4287" spans="1:34" s="1" customFormat="1">
      <c r="A4287" s="87"/>
      <c r="B4287" s="87"/>
      <c r="C4287" s="361"/>
      <c r="D4287" s="87"/>
      <c r="E4287" s="361"/>
      <c r="F4287" s="87"/>
      <c r="G4287" s="87"/>
      <c r="H4287" s="87"/>
      <c r="I4287" s="16"/>
      <c r="J4287" s="16"/>
      <c r="K4287" s="32"/>
      <c r="L4287" s="16"/>
      <c r="M4287" s="16"/>
      <c r="N4287" s="16"/>
      <c r="AA4287" s="20"/>
      <c r="AB4287" s="20"/>
      <c r="AC4287" s="20"/>
      <c r="AD4287" s="20"/>
      <c r="AE4287" s="20"/>
      <c r="AF4287" s="20"/>
      <c r="AG4287" s="20"/>
      <c r="AH4287" s="20"/>
    </row>
    <row r="4288" spans="1:34" s="1" customFormat="1">
      <c r="A4288" s="87"/>
      <c r="B4288" s="87"/>
      <c r="C4288" s="361"/>
      <c r="D4288" s="87"/>
      <c r="E4288" s="361"/>
      <c r="F4288" s="87"/>
      <c r="G4288" s="87"/>
      <c r="H4288" s="87"/>
      <c r="I4288" s="16"/>
      <c r="J4288" s="16"/>
      <c r="K4288" s="32"/>
      <c r="L4288" s="16"/>
      <c r="M4288" s="16"/>
      <c r="N4288" s="16"/>
      <c r="AA4288" s="20"/>
      <c r="AB4288" s="20"/>
      <c r="AC4288" s="20"/>
      <c r="AD4288" s="20"/>
      <c r="AE4288" s="20"/>
      <c r="AF4288" s="20"/>
      <c r="AG4288" s="20"/>
      <c r="AH4288" s="20"/>
    </row>
    <row r="4289" spans="1:34" s="1" customFormat="1">
      <c r="A4289" s="87"/>
      <c r="B4289" s="87"/>
      <c r="C4289" s="361"/>
      <c r="D4289" s="87"/>
      <c r="E4289" s="361"/>
      <c r="F4289" s="87"/>
      <c r="G4289" s="87"/>
      <c r="H4289" s="87"/>
      <c r="I4289" s="16"/>
      <c r="J4289" s="16"/>
      <c r="K4289" s="32"/>
      <c r="L4289" s="16"/>
      <c r="M4289" s="16"/>
      <c r="N4289" s="16"/>
      <c r="AA4289" s="20"/>
      <c r="AB4289" s="20"/>
      <c r="AC4289" s="20"/>
      <c r="AD4289" s="20"/>
      <c r="AE4289" s="20"/>
      <c r="AF4289" s="20"/>
      <c r="AG4289" s="20"/>
      <c r="AH4289" s="20"/>
    </row>
    <row r="4290" spans="1:34" s="1" customFormat="1">
      <c r="A4290" s="87"/>
      <c r="B4290" s="87"/>
      <c r="C4290" s="361"/>
      <c r="D4290" s="87"/>
      <c r="E4290" s="361"/>
      <c r="F4290" s="87"/>
      <c r="G4290" s="87"/>
      <c r="H4290" s="87"/>
      <c r="I4290" s="16"/>
      <c r="J4290" s="16"/>
      <c r="K4290" s="32"/>
      <c r="L4290" s="16"/>
      <c r="M4290" s="16"/>
      <c r="N4290" s="16"/>
      <c r="AA4290" s="20"/>
      <c r="AB4290" s="20"/>
      <c r="AC4290" s="20"/>
      <c r="AD4290" s="20"/>
      <c r="AE4290" s="20"/>
      <c r="AF4290" s="20"/>
      <c r="AG4290" s="20"/>
      <c r="AH4290" s="20"/>
    </row>
    <row r="4291" spans="1:34" s="1" customFormat="1">
      <c r="A4291" s="87"/>
      <c r="B4291" s="87"/>
      <c r="C4291" s="361"/>
      <c r="D4291" s="87"/>
      <c r="E4291" s="361"/>
      <c r="F4291" s="87"/>
      <c r="G4291" s="87"/>
      <c r="H4291" s="87"/>
      <c r="I4291" s="16"/>
      <c r="J4291" s="16"/>
      <c r="K4291" s="32"/>
      <c r="L4291" s="16"/>
      <c r="M4291" s="16"/>
      <c r="N4291" s="16"/>
      <c r="AA4291" s="20"/>
      <c r="AB4291" s="20"/>
      <c r="AC4291" s="20"/>
      <c r="AD4291" s="20"/>
      <c r="AE4291" s="20"/>
      <c r="AF4291" s="20"/>
      <c r="AG4291" s="20"/>
      <c r="AH4291" s="20"/>
    </row>
    <row r="4292" spans="1:34" s="1" customFormat="1">
      <c r="A4292" s="87"/>
      <c r="B4292" s="87"/>
      <c r="C4292" s="361"/>
      <c r="D4292" s="87"/>
      <c r="E4292" s="361"/>
      <c r="F4292" s="87"/>
      <c r="G4292" s="87"/>
      <c r="H4292" s="87"/>
      <c r="I4292" s="16"/>
      <c r="J4292" s="16"/>
      <c r="K4292" s="32"/>
      <c r="L4292" s="16"/>
      <c r="M4292" s="16"/>
      <c r="N4292" s="16"/>
      <c r="AA4292" s="20"/>
      <c r="AB4292" s="20"/>
      <c r="AC4292" s="20"/>
      <c r="AD4292" s="20"/>
      <c r="AE4292" s="20"/>
      <c r="AF4292" s="20"/>
      <c r="AG4292" s="20"/>
      <c r="AH4292" s="20"/>
    </row>
    <row r="4293" spans="1:34" s="1" customFormat="1">
      <c r="A4293" s="87"/>
      <c r="B4293" s="87"/>
      <c r="C4293" s="361"/>
      <c r="D4293" s="87"/>
      <c r="E4293" s="361"/>
      <c r="F4293" s="87"/>
      <c r="G4293" s="87"/>
      <c r="H4293" s="87"/>
      <c r="I4293" s="16"/>
      <c r="J4293" s="16"/>
      <c r="K4293" s="32"/>
      <c r="L4293" s="16"/>
      <c r="M4293" s="16"/>
      <c r="N4293" s="16"/>
      <c r="AA4293" s="20"/>
      <c r="AB4293" s="20"/>
      <c r="AC4293" s="20"/>
      <c r="AD4293" s="20"/>
      <c r="AE4293" s="20"/>
      <c r="AF4293" s="20"/>
      <c r="AG4293" s="20"/>
      <c r="AH4293" s="20"/>
    </row>
    <row r="4294" spans="1:34" s="1" customFormat="1">
      <c r="A4294" s="87"/>
      <c r="B4294" s="87"/>
      <c r="C4294" s="361"/>
      <c r="D4294" s="87"/>
      <c r="E4294" s="361"/>
      <c r="F4294" s="87"/>
      <c r="G4294" s="87"/>
      <c r="H4294" s="87"/>
      <c r="I4294" s="16"/>
      <c r="J4294" s="16"/>
      <c r="K4294" s="32"/>
      <c r="L4294" s="16"/>
      <c r="M4294" s="16"/>
      <c r="N4294" s="16"/>
      <c r="AA4294" s="20"/>
      <c r="AB4294" s="20"/>
      <c r="AC4294" s="20"/>
      <c r="AD4294" s="20"/>
      <c r="AE4294" s="20"/>
      <c r="AF4294" s="20"/>
      <c r="AG4294" s="20"/>
      <c r="AH4294" s="20"/>
    </row>
    <row r="4295" spans="1:34" s="1" customFormat="1">
      <c r="A4295" s="87"/>
      <c r="B4295" s="87"/>
      <c r="C4295" s="361"/>
      <c r="D4295" s="87"/>
      <c r="E4295" s="361"/>
      <c r="F4295" s="87"/>
      <c r="G4295" s="87"/>
      <c r="H4295" s="87"/>
      <c r="I4295" s="16"/>
      <c r="J4295" s="16"/>
      <c r="K4295" s="32"/>
      <c r="L4295" s="16"/>
      <c r="M4295" s="16"/>
      <c r="N4295" s="16"/>
      <c r="AA4295" s="20"/>
      <c r="AB4295" s="20"/>
      <c r="AC4295" s="20"/>
      <c r="AD4295" s="20"/>
      <c r="AE4295" s="20"/>
      <c r="AF4295" s="20"/>
      <c r="AG4295" s="20"/>
      <c r="AH4295" s="20"/>
    </row>
    <row r="4296" spans="1:34" s="1" customFormat="1">
      <c r="A4296" s="87"/>
      <c r="B4296" s="87"/>
      <c r="C4296" s="361"/>
      <c r="D4296" s="87"/>
      <c r="E4296" s="361"/>
      <c r="F4296" s="87"/>
      <c r="G4296" s="87"/>
      <c r="H4296" s="87"/>
      <c r="I4296" s="16"/>
      <c r="J4296" s="16"/>
      <c r="K4296" s="32"/>
      <c r="L4296" s="16"/>
      <c r="M4296" s="16"/>
      <c r="N4296" s="16"/>
      <c r="AA4296" s="20"/>
      <c r="AB4296" s="20"/>
      <c r="AC4296" s="20"/>
      <c r="AD4296" s="20"/>
      <c r="AE4296" s="20"/>
      <c r="AF4296" s="20"/>
      <c r="AG4296" s="20"/>
      <c r="AH4296" s="20"/>
    </row>
    <row r="4297" spans="1:34" s="1" customFormat="1">
      <c r="A4297" s="87"/>
      <c r="B4297" s="87"/>
      <c r="C4297" s="361"/>
      <c r="D4297" s="87"/>
      <c r="E4297" s="361"/>
      <c r="F4297" s="87"/>
      <c r="G4297" s="87"/>
      <c r="H4297" s="87"/>
      <c r="I4297" s="16"/>
      <c r="J4297" s="16"/>
      <c r="K4297" s="32"/>
      <c r="L4297" s="16"/>
      <c r="M4297" s="16"/>
      <c r="N4297" s="16"/>
      <c r="AA4297" s="20"/>
      <c r="AB4297" s="20"/>
      <c r="AC4297" s="20"/>
      <c r="AD4297" s="20"/>
      <c r="AE4297" s="20"/>
      <c r="AF4297" s="20"/>
      <c r="AG4297" s="20"/>
      <c r="AH4297" s="20"/>
    </row>
    <row r="4298" spans="1:34" s="1" customFormat="1">
      <c r="A4298" s="87"/>
      <c r="B4298" s="87"/>
      <c r="C4298" s="361"/>
      <c r="D4298" s="87"/>
      <c r="E4298" s="361"/>
      <c r="F4298" s="87"/>
      <c r="G4298" s="87"/>
      <c r="H4298" s="87"/>
      <c r="I4298" s="16"/>
      <c r="J4298" s="16"/>
      <c r="K4298" s="32"/>
      <c r="L4298" s="16"/>
      <c r="M4298" s="16"/>
      <c r="N4298" s="16"/>
      <c r="AA4298" s="20"/>
      <c r="AB4298" s="20"/>
      <c r="AC4298" s="20"/>
      <c r="AD4298" s="20"/>
      <c r="AE4298" s="20"/>
      <c r="AF4298" s="20"/>
      <c r="AG4298" s="20"/>
      <c r="AH4298" s="20"/>
    </row>
    <row r="4299" spans="1:34" s="1" customFormat="1">
      <c r="A4299" s="87"/>
      <c r="B4299" s="87"/>
      <c r="C4299" s="361"/>
      <c r="D4299" s="87"/>
      <c r="E4299" s="361"/>
      <c r="F4299" s="87"/>
      <c r="G4299" s="87"/>
      <c r="H4299" s="87"/>
      <c r="I4299" s="16"/>
      <c r="J4299" s="16"/>
      <c r="K4299" s="32"/>
      <c r="L4299" s="16"/>
      <c r="M4299" s="16"/>
      <c r="N4299" s="16"/>
      <c r="AA4299" s="20"/>
      <c r="AB4299" s="20"/>
      <c r="AC4299" s="20"/>
      <c r="AD4299" s="20"/>
      <c r="AE4299" s="20"/>
      <c r="AF4299" s="20"/>
      <c r="AG4299" s="20"/>
      <c r="AH4299" s="20"/>
    </row>
    <row r="4300" spans="1:34" s="1" customFormat="1">
      <c r="A4300" s="87"/>
      <c r="B4300" s="87"/>
      <c r="C4300" s="361"/>
      <c r="D4300" s="87"/>
      <c r="E4300" s="361"/>
      <c r="F4300" s="87"/>
      <c r="G4300" s="87"/>
      <c r="H4300" s="87"/>
      <c r="I4300" s="16"/>
      <c r="J4300" s="16"/>
      <c r="K4300" s="32"/>
      <c r="L4300" s="16"/>
      <c r="M4300" s="16"/>
      <c r="N4300" s="16"/>
      <c r="AA4300" s="20"/>
      <c r="AB4300" s="20"/>
      <c r="AC4300" s="20"/>
      <c r="AD4300" s="20"/>
      <c r="AE4300" s="20"/>
      <c r="AF4300" s="20"/>
      <c r="AG4300" s="20"/>
      <c r="AH4300" s="20"/>
    </row>
    <row r="4301" spans="1:34" s="1" customFormat="1">
      <c r="A4301" s="87"/>
      <c r="B4301" s="87"/>
      <c r="C4301" s="361"/>
      <c r="D4301" s="87"/>
      <c r="E4301" s="361"/>
      <c r="F4301" s="87"/>
      <c r="G4301" s="87"/>
      <c r="H4301" s="87"/>
      <c r="I4301" s="16"/>
      <c r="J4301" s="16"/>
      <c r="K4301" s="32"/>
      <c r="L4301" s="16"/>
      <c r="M4301" s="16"/>
      <c r="N4301" s="16"/>
      <c r="AA4301" s="20"/>
      <c r="AB4301" s="20"/>
      <c r="AC4301" s="20"/>
      <c r="AD4301" s="20"/>
      <c r="AE4301" s="20"/>
      <c r="AF4301" s="20"/>
      <c r="AG4301" s="20"/>
      <c r="AH4301" s="20"/>
    </row>
    <row r="4302" spans="1:34" s="1" customFormat="1">
      <c r="A4302" s="87"/>
      <c r="B4302" s="87"/>
      <c r="C4302" s="361"/>
      <c r="D4302" s="87"/>
      <c r="E4302" s="361"/>
      <c r="F4302" s="87"/>
      <c r="G4302" s="87"/>
      <c r="H4302" s="87"/>
      <c r="I4302" s="16"/>
      <c r="J4302" s="16"/>
      <c r="K4302" s="32"/>
      <c r="L4302" s="16"/>
      <c r="M4302" s="16"/>
      <c r="N4302" s="16"/>
      <c r="AA4302" s="20"/>
      <c r="AB4302" s="20"/>
      <c r="AC4302" s="20"/>
      <c r="AD4302" s="20"/>
      <c r="AE4302" s="20"/>
      <c r="AF4302" s="20"/>
      <c r="AG4302" s="20"/>
      <c r="AH4302" s="20"/>
    </row>
    <row r="4303" spans="1:34" s="1" customFormat="1">
      <c r="A4303" s="87"/>
      <c r="B4303" s="87"/>
      <c r="C4303" s="361"/>
      <c r="D4303" s="87"/>
      <c r="E4303" s="361"/>
      <c r="F4303" s="87"/>
      <c r="G4303" s="87"/>
      <c r="H4303" s="87"/>
      <c r="I4303" s="16"/>
      <c r="J4303" s="16"/>
      <c r="K4303" s="32"/>
      <c r="L4303" s="16"/>
      <c r="M4303" s="16"/>
      <c r="N4303" s="16"/>
      <c r="AA4303" s="20"/>
      <c r="AB4303" s="20"/>
      <c r="AC4303" s="20"/>
      <c r="AD4303" s="20"/>
      <c r="AE4303" s="20"/>
      <c r="AF4303" s="20"/>
      <c r="AG4303" s="20"/>
      <c r="AH4303" s="20"/>
    </row>
    <row r="4304" spans="1:34" s="1" customFormat="1">
      <c r="A4304" s="87"/>
      <c r="B4304" s="87"/>
      <c r="C4304" s="361"/>
      <c r="D4304" s="87"/>
      <c r="E4304" s="361"/>
      <c r="F4304" s="87"/>
      <c r="G4304" s="87"/>
      <c r="H4304" s="87"/>
      <c r="I4304" s="16"/>
      <c r="J4304" s="16"/>
      <c r="K4304" s="32"/>
      <c r="L4304" s="16"/>
      <c r="M4304" s="16"/>
      <c r="N4304" s="16"/>
      <c r="AA4304" s="20"/>
      <c r="AB4304" s="20"/>
      <c r="AC4304" s="20"/>
      <c r="AD4304" s="20"/>
      <c r="AE4304" s="20"/>
      <c r="AF4304" s="20"/>
      <c r="AG4304" s="20"/>
      <c r="AH4304" s="20"/>
    </row>
    <row r="4305" spans="1:34" s="1" customFormat="1">
      <c r="A4305" s="87"/>
      <c r="B4305" s="87"/>
      <c r="C4305" s="361"/>
      <c r="D4305" s="87"/>
      <c r="E4305" s="361"/>
      <c r="F4305" s="87"/>
      <c r="G4305" s="87"/>
      <c r="H4305" s="87"/>
      <c r="I4305" s="16"/>
      <c r="J4305" s="16"/>
      <c r="K4305" s="32"/>
      <c r="L4305" s="16"/>
      <c r="M4305" s="16"/>
      <c r="N4305" s="16"/>
      <c r="AA4305" s="20"/>
      <c r="AB4305" s="20"/>
      <c r="AC4305" s="20"/>
      <c r="AD4305" s="20"/>
      <c r="AE4305" s="20"/>
      <c r="AF4305" s="20"/>
      <c r="AG4305" s="20"/>
      <c r="AH4305" s="20"/>
    </row>
    <row r="4306" spans="1:34" s="1" customFormat="1">
      <c r="A4306" s="87"/>
      <c r="B4306" s="87"/>
      <c r="C4306" s="361"/>
      <c r="D4306" s="87"/>
      <c r="E4306" s="361"/>
      <c r="F4306" s="87"/>
      <c r="G4306" s="87"/>
      <c r="H4306" s="87"/>
      <c r="I4306" s="16"/>
      <c r="J4306" s="16"/>
      <c r="K4306" s="32"/>
      <c r="L4306" s="16"/>
      <c r="M4306" s="16"/>
      <c r="N4306" s="16"/>
      <c r="AA4306" s="20"/>
      <c r="AB4306" s="20"/>
      <c r="AC4306" s="20"/>
      <c r="AD4306" s="20"/>
      <c r="AE4306" s="20"/>
      <c r="AF4306" s="20"/>
      <c r="AG4306" s="20"/>
      <c r="AH4306" s="20"/>
    </row>
    <row r="4307" spans="1:34" s="1" customFormat="1">
      <c r="A4307" s="87"/>
      <c r="B4307" s="87"/>
      <c r="C4307" s="361"/>
      <c r="D4307" s="87"/>
      <c r="E4307" s="361"/>
      <c r="F4307" s="87"/>
      <c r="G4307" s="87"/>
      <c r="H4307" s="87"/>
      <c r="I4307" s="16"/>
      <c r="J4307" s="16"/>
      <c r="K4307" s="32"/>
      <c r="L4307" s="16"/>
      <c r="M4307" s="16"/>
      <c r="N4307" s="16"/>
      <c r="AA4307" s="20"/>
      <c r="AB4307" s="20"/>
      <c r="AC4307" s="20"/>
      <c r="AD4307" s="20"/>
      <c r="AE4307" s="20"/>
      <c r="AF4307" s="20"/>
      <c r="AG4307" s="20"/>
      <c r="AH4307" s="20"/>
    </row>
    <row r="4308" spans="1:34" s="1" customFormat="1">
      <c r="A4308" s="87"/>
      <c r="B4308" s="87"/>
      <c r="C4308" s="361"/>
      <c r="D4308" s="87"/>
      <c r="E4308" s="361"/>
      <c r="F4308" s="87"/>
      <c r="G4308" s="87"/>
      <c r="H4308" s="87"/>
      <c r="I4308" s="16"/>
      <c r="J4308" s="16"/>
      <c r="K4308" s="32"/>
      <c r="L4308" s="16"/>
      <c r="M4308" s="16"/>
      <c r="N4308" s="16"/>
      <c r="AA4308" s="20"/>
      <c r="AB4308" s="20"/>
      <c r="AC4308" s="20"/>
      <c r="AD4308" s="20"/>
      <c r="AE4308" s="20"/>
      <c r="AF4308" s="20"/>
      <c r="AG4308" s="20"/>
      <c r="AH4308" s="20"/>
    </row>
    <row r="4309" spans="1:34" s="1" customFormat="1">
      <c r="A4309" s="87"/>
      <c r="B4309" s="87"/>
      <c r="C4309" s="361"/>
      <c r="D4309" s="87"/>
      <c r="E4309" s="361"/>
      <c r="F4309" s="87"/>
      <c r="G4309" s="87"/>
      <c r="H4309" s="87"/>
      <c r="I4309" s="16"/>
      <c r="J4309" s="16"/>
      <c r="K4309" s="32"/>
      <c r="L4309" s="16"/>
      <c r="M4309" s="16"/>
      <c r="N4309" s="16"/>
      <c r="AA4309" s="20"/>
      <c r="AB4309" s="20"/>
      <c r="AC4309" s="20"/>
      <c r="AD4309" s="20"/>
      <c r="AE4309" s="20"/>
      <c r="AF4309" s="20"/>
      <c r="AG4309" s="20"/>
      <c r="AH4309" s="20"/>
    </row>
    <row r="4310" spans="1:34" s="1" customFormat="1">
      <c r="A4310" s="87"/>
      <c r="B4310" s="87"/>
      <c r="C4310" s="361"/>
      <c r="D4310" s="87"/>
      <c r="E4310" s="361"/>
      <c r="F4310" s="87"/>
      <c r="G4310" s="87"/>
      <c r="H4310" s="87"/>
      <c r="I4310" s="16"/>
      <c r="J4310" s="16"/>
      <c r="K4310" s="32"/>
      <c r="L4310" s="16"/>
      <c r="M4310" s="16"/>
      <c r="N4310" s="16"/>
      <c r="AA4310" s="20"/>
      <c r="AB4310" s="20"/>
      <c r="AC4310" s="20"/>
      <c r="AD4310" s="20"/>
      <c r="AE4310" s="20"/>
      <c r="AF4310" s="20"/>
      <c r="AG4310" s="20"/>
      <c r="AH4310" s="20"/>
    </row>
    <row r="4311" spans="1:34" s="1" customFormat="1">
      <c r="A4311" s="87"/>
      <c r="B4311" s="87"/>
      <c r="C4311" s="361"/>
      <c r="D4311" s="87"/>
      <c r="E4311" s="361"/>
      <c r="F4311" s="87"/>
      <c r="G4311" s="87"/>
      <c r="H4311" s="87"/>
      <c r="I4311" s="16"/>
      <c r="J4311" s="16"/>
      <c r="K4311" s="32"/>
      <c r="L4311" s="16"/>
      <c r="M4311" s="16"/>
      <c r="N4311" s="16"/>
      <c r="AA4311" s="20"/>
      <c r="AB4311" s="20"/>
      <c r="AC4311" s="20"/>
      <c r="AD4311" s="20"/>
      <c r="AE4311" s="20"/>
      <c r="AF4311" s="20"/>
      <c r="AG4311" s="20"/>
      <c r="AH4311" s="20"/>
    </row>
    <row r="4312" spans="1:34" s="1" customFormat="1">
      <c r="A4312" s="87"/>
      <c r="B4312" s="87"/>
      <c r="C4312" s="361"/>
      <c r="D4312" s="87"/>
      <c r="E4312" s="361"/>
      <c r="F4312" s="87"/>
      <c r="G4312" s="87"/>
      <c r="H4312" s="87"/>
      <c r="I4312" s="16"/>
      <c r="J4312" s="16"/>
      <c r="K4312" s="32"/>
      <c r="L4312" s="16"/>
      <c r="M4312" s="16"/>
      <c r="N4312" s="16"/>
      <c r="AA4312" s="20"/>
      <c r="AB4312" s="20"/>
      <c r="AC4312" s="20"/>
      <c r="AD4312" s="20"/>
      <c r="AE4312" s="20"/>
      <c r="AF4312" s="20"/>
      <c r="AG4312" s="20"/>
      <c r="AH4312" s="20"/>
    </row>
    <row r="4313" spans="1:34" s="1" customFormat="1">
      <c r="A4313" s="87"/>
      <c r="B4313" s="87"/>
      <c r="C4313" s="361"/>
      <c r="D4313" s="87"/>
      <c r="E4313" s="361"/>
      <c r="F4313" s="87"/>
      <c r="G4313" s="87"/>
      <c r="H4313" s="87"/>
      <c r="I4313" s="16"/>
      <c r="J4313" s="16"/>
      <c r="K4313" s="32"/>
      <c r="L4313" s="16"/>
      <c r="M4313" s="16"/>
      <c r="N4313" s="16"/>
      <c r="AA4313" s="20"/>
      <c r="AB4313" s="20"/>
      <c r="AC4313" s="20"/>
      <c r="AD4313" s="20"/>
      <c r="AE4313" s="20"/>
      <c r="AF4313" s="20"/>
      <c r="AG4313" s="20"/>
      <c r="AH4313" s="20"/>
    </row>
    <row r="4314" spans="1:34" s="1" customFormat="1">
      <c r="A4314" s="87"/>
      <c r="B4314" s="87"/>
      <c r="C4314" s="361"/>
      <c r="D4314" s="87"/>
      <c r="E4314" s="361"/>
      <c r="F4314" s="87"/>
      <c r="G4314" s="87"/>
      <c r="H4314" s="87"/>
      <c r="I4314" s="16"/>
      <c r="J4314" s="16"/>
      <c r="K4314" s="32"/>
      <c r="L4314" s="16"/>
      <c r="M4314" s="16"/>
      <c r="N4314" s="16"/>
      <c r="AA4314" s="20"/>
      <c r="AB4314" s="20"/>
      <c r="AC4314" s="20"/>
      <c r="AD4314" s="20"/>
      <c r="AE4314" s="20"/>
      <c r="AF4314" s="20"/>
      <c r="AG4314" s="20"/>
      <c r="AH4314" s="20"/>
    </row>
    <row r="4315" spans="1:34" s="1" customFormat="1">
      <c r="A4315" s="87"/>
      <c r="B4315" s="87"/>
      <c r="C4315" s="361"/>
      <c r="D4315" s="87"/>
      <c r="E4315" s="361"/>
      <c r="F4315" s="87"/>
      <c r="G4315" s="87"/>
      <c r="H4315" s="87"/>
      <c r="I4315" s="16"/>
      <c r="J4315" s="16"/>
      <c r="K4315" s="32"/>
      <c r="L4315" s="16"/>
      <c r="M4315" s="16"/>
      <c r="N4315" s="16"/>
      <c r="AA4315" s="20"/>
      <c r="AB4315" s="20"/>
      <c r="AC4315" s="20"/>
      <c r="AD4315" s="20"/>
      <c r="AE4315" s="20"/>
      <c r="AF4315" s="20"/>
      <c r="AG4315" s="20"/>
      <c r="AH4315" s="20"/>
    </row>
    <row r="4316" spans="1:34" s="1" customFormat="1">
      <c r="A4316" s="87"/>
      <c r="B4316" s="87"/>
      <c r="C4316" s="361"/>
      <c r="D4316" s="87"/>
      <c r="E4316" s="361"/>
      <c r="F4316" s="87"/>
      <c r="G4316" s="87"/>
      <c r="H4316" s="87"/>
      <c r="I4316" s="16"/>
      <c r="J4316" s="16"/>
      <c r="K4316" s="32"/>
      <c r="L4316" s="16"/>
      <c r="M4316" s="16"/>
      <c r="N4316" s="16"/>
      <c r="AA4316" s="20"/>
      <c r="AB4316" s="20"/>
      <c r="AC4316" s="20"/>
      <c r="AD4316" s="20"/>
      <c r="AE4316" s="20"/>
      <c r="AF4316" s="20"/>
      <c r="AG4316" s="20"/>
      <c r="AH4316" s="20"/>
    </row>
    <row r="4317" spans="1:34" s="1" customFormat="1">
      <c r="A4317" s="87"/>
      <c r="B4317" s="87"/>
      <c r="C4317" s="361"/>
      <c r="D4317" s="87"/>
      <c r="E4317" s="361"/>
      <c r="F4317" s="87"/>
      <c r="G4317" s="87"/>
      <c r="H4317" s="87"/>
      <c r="I4317" s="16"/>
      <c r="J4317" s="16"/>
      <c r="K4317" s="32"/>
      <c r="L4317" s="16"/>
      <c r="M4317" s="16"/>
      <c r="N4317" s="16"/>
      <c r="AA4317" s="20"/>
      <c r="AB4317" s="20"/>
      <c r="AC4317" s="20"/>
      <c r="AD4317" s="20"/>
      <c r="AE4317" s="20"/>
      <c r="AF4317" s="20"/>
      <c r="AG4317" s="20"/>
      <c r="AH4317" s="20"/>
    </row>
    <row r="4318" spans="1:34" s="1" customFormat="1">
      <c r="A4318" s="87"/>
      <c r="B4318" s="87"/>
      <c r="C4318" s="361"/>
      <c r="D4318" s="87"/>
      <c r="E4318" s="361"/>
      <c r="F4318" s="87"/>
      <c r="G4318" s="87"/>
      <c r="H4318" s="87"/>
      <c r="I4318" s="16"/>
      <c r="J4318" s="16"/>
      <c r="K4318" s="32"/>
      <c r="L4318" s="16"/>
      <c r="M4318" s="16"/>
      <c r="N4318" s="16"/>
      <c r="AA4318" s="20"/>
      <c r="AB4318" s="20"/>
      <c r="AC4318" s="20"/>
      <c r="AD4318" s="20"/>
      <c r="AE4318" s="20"/>
      <c r="AF4318" s="20"/>
      <c r="AG4318" s="20"/>
      <c r="AH4318" s="20"/>
    </row>
    <row r="4319" spans="1:34" s="1" customFormat="1">
      <c r="A4319" s="87"/>
      <c r="B4319" s="87"/>
      <c r="C4319" s="361"/>
      <c r="D4319" s="87"/>
      <c r="E4319" s="361"/>
      <c r="F4319" s="87"/>
      <c r="G4319" s="87"/>
      <c r="H4319" s="87"/>
      <c r="I4319" s="16"/>
      <c r="J4319" s="16"/>
      <c r="K4319" s="32"/>
      <c r="L4319" s="16"/>
      <c r="M4319" s="16"/>
      <c r="N4319" s="16"/>
      <c r="AA4319" s="20"/>
      <c r="AB4319" s="20"/>
      <c r="AC4319" s="20"/>
      <c r="AD4319" s="20"/>
      <c r="AE4319" s="20"/>
      <c r="AF4319" s="20"/>
      <c r="AG4319" s="20"/>
      <c r="AH4319" s="20"/>
    </row>
    <row r="4320" spans="1:34" s="1" customFormat="1">
      <c r="A4320" s="87"/>
      <c r="B4320" s="87"/>
      <c r="C4320" s="361"/>
      <c r="D4320" s="87"/>
      <c r="E4320" s="361"/>
      <c r="F4320" s="87"/>
      <c r="G4320" s="87"/>
      <c r="H4320" s="87"/>
      <c r="I4320" s="16"/>
      <c r="J4320" s="16"/>
      <c r="K4320" s="32"/>
      <c r="L4320" s="16"/>
      <c r="M4320" s="16"/>
      <c r="N4320" s="16"/>
      <c r="AA4320" s="20"/>
      <c r="AB4320" s="20"/>
      <c r="AC4320" s="20"/>
      <c r="AD4320" s="20"/>
      <c r="AE4320" s="20"/>
      <c r="AF4320" s="20"/>
      <c r="AG4320" s="20"/>
      <c r="AH4320" s="20"/>
    </row>
    <row r="4321" spans="1:34" s="1" customFormat="1">
      <c r="A4321" s="87"/>
      <c r="B4321" s="87"/>
      <c r="C4321" s="361"/>
      <c r="D4321" s="87"/>
      <c r="E4321" s="361"/>
      <c r="F4321" s="87"/>
      <c r="G4321" s="87"/>
      <c r="H4321" s="87"/>
      <c r="I4321" s="16"/>
      <c r="J4321" s="16"/>
      <c r="K4321" s="32"/>
      <c r="L4321" s="16"/>
      <c r="M4321" s="16"/>
      <c r="N4321" s="16"/>
      <c r="AA4321" s="20"/>
      <c r="AB4321" s="20"/>
      <c r="AC4321" s="20"/>
      <c r="AD4321" s="20"/>
      <c r="AE4321" s="20"/>
      <c r="AF4321" s="20"/>
      <c r="AG4321" s="20"/>
      <c r="AH4321" s="20"/>
    </row>
    <row r="4322" spans="1:34" s="1" customFormat="1">
      <c r="A4322" s="87"/>
      <c r="B4322" s="87"/>
      <c r="C4322" s="361"/>
      <c r="D4322" s="87"/>
      <c r="E4322" s="361"/>
      <c r="F4322" s="87"/>
      <c r="G4322" s="87"/>
      <c r="H4322" s="87"/>
      <c r="I4322" s="16"/>
      <c r="J4322" s="16"/>
      <c r="K4322" s="32"/>
      <c r="L4322" s="16"/>
      <c r="M4322" s="16"/>
      <c r="N4322" s="16"/>
      <c r="AA4322" s="20"/>
      <c r="AB4322" s="20"/>
      <c r="AC4322" s="20"/>
      <c r="AD4322" s="20"/>
      <c r="AE4322" s="20"/>
      <c r="AF4322" s="20"/>
      <c r="AG4322" s="20"/>
      <c r="AH4322" s="20"/>
    </row>
    <row r="4323" spans="1:34" s="1" customFormat="1">
      <c r="A4323" s="87"/>
      <c r="B4323" s="87"/>
      <c r="C4323" s="361"/>
      <c r="D4323" s="87"/>
      <c r="E4323" s="361"/>
      <c r="F4323" s="87"/>
      <c r="G4323" s="87"/>
      <c r="H4323" s="87"/>
      <c r="I4323" s="16"/>
      <c r="J4323" s="16"/>
      <c r="K4323" s="32"/>
      <c r="L4323" s="16"/>
      <c r="M4323" s="16"/>
      <c r="N4323" s="16"/>
      <c r="AA4323" s="20"/>
      <c r="AB4323" s="20"/>
      <c r="AC4323" s="20"/>
      <c r="AD4323" s="20"/>
      <c r="AE4323" s="20"/>
      <c r="AF4323" s="20"/>
      <c r="AG4323" s="20"/>
      <c r="AH4323" s="20"/>
    </row>
    <row r="4324" spans="1:34" s="1" customFormat="1">
      <c r="A4324" s="87"/>
      <c r="B4324" s="87"/>
      <c r="C4324" s="361"/>
      <c r="D4324" s="87"/>
      <c r="E4324" s="361"/>
      <c r="F4324" s="87"/>
      <c r="G4324" s="87"/>
      <c r="H4324" s="87"/>
      <c r="I4324" s="16"/>
      <c r="J4324" s="16"/>
      <c r="K4324" s="32"/>
      <c r="L4324" s="16"/>
      <c r="M4324" s="16"/>
      <c r="N4324" s="16"/>
      <c r="AA4324" s="20"/>
      <c r="AB4324" s="20"/>
      <c r="AC4324" s="20"/>
      <c r="AD4324" s="20"/>
      <c r="AE4324" s="20"/>
      <c r="AF4324" s="20"/>
      <c r="AG4324" s="20"/>
      <c r="AH4324" s="20"/>
    </row>
    <row r="4325" spans="1:34" s="1" customFormat="1">
      <c r="A4325" s="87"/>
      <c r="B4325" s="87"/>
      <c r="C4325" s="361"/>
      <c r="D4325" s="87"/>
      <c r="E4325" s="361"/>
      <c r="F4325" s="87"/>
      <c r="G4325" s="87"/>
      <c r="H4325" s="87"/>
      <c r="I4325" s="16"/>
      <c r="J4325" s="16"/>
      <c r="K4325" s="32"/>
      <c r="L4325" s="16"/>
      <c r="M4325" s="16"/>
      <c r="N4325" s="16"/>
      <c r="AA4325" s="20"/>
      <c r="AB4325" s="20"/>
      <c r="AC4325" s="20"/>
      <c r="AD4325" s="20"/>
      <c r="AE4325" s="20"/>
      <c r="AF4325" s="20"/>
      <c r="AG4325" s="20"/>
      <c r="AH4325" s="20"/>
    </row>
    <row r="4326" spans="1:34" s="1" customFormat="1">
      <c r="A4326" s="87"/>
      <c r="B4326" s="87"/>
      <c r="C4326" s="361"/>
      <c r="D4326" s="87"/>
      <c r="E4326" s="361"/>
      <c r="F4326" s="87"/>
      <c r="G4326" s="87"/>
      <c r="H4326" s="87"/>
      <c r="I4326" s="16"/>
      <c r="J4326" s="16"/>
      <c r="K4326" s="32"/>
      <c r="L4326" s="16"/>
      <c r="M4326" s="16"/>
      <c r="N4326" s="16"/>
      <c r="AA4326" s="20"/>
      <c r="AB4326" s="20"/>
      <c r="AC4326" s="20"/>
      <c r="AD4326" s="20"/>
      <c r="AE4326" s="20"/>
      <c r="AF4326" s="20"/>
      <c r="AG4326" s="20"/>
      <c r="AH4326" s="20"/>
    </row>
    <row r="4327" spans="1:34" s="1" customFormat="1">
      <c r="A4327" s="87"/>
      <c r="B4327" s="87"/>
      <c r="C4327" s="361"/>
      <c r="D4327" s="87"/>
      <c r="E4327" s="361"/>
      <c r="F4327" s="87"/>
      <c r="G4327" s="87"/>
      <c r="H4327" s="87"/>
      <c r="I4327" s="16"/>
      <c r="J4327" s="16"/>
      <c r="K4327" s="32"/>
      <c r="L4327" s="16"/>
      <c r="M4327" s="16"/>
      <c r="N4327" s="16"/>
      <c r="AA4327" s="20"/>
      <c r="AB4327" s="20"/>
      <c r="AC4327" s="20"/>
      <c r="AD4327" s="20"/>
      <c r="AE4327" s="20"/>
      <c r="AF4327" s="20"/>
      <c r="AG4327" s="20"/>
      <c r="AH4327" s="20"/>
    </row>
    <row r="4328" spans="1:34" s="1" customFormat="1">
      <c r="A4328" s="87"/>
      <c r="B4328" s="87"/>
      <c r="C4328" s="361"/>
      <c r="D4328" s="87"/>
      <c r="E4328" s="361"/>
      <c r="F4328" s="87"/>
      <c r="G4328" s="87"/>
      <c r="H4328" s="87"/>
      <c r="I4328" s="16"/>
      <c r="J4328" s="16"/>
      <c r="K4328" s="32"/>
      <c r="L4328" s="16"/>
      <c r="M4328" s="16"/>
      <c r="N4328" s="16"/>
      <c r="AA4328" s="20"/>
      <c r="AB4328" s="20"/>
      <c r="AC4328" s="20"/>
      <c r="AD4328" s="20"/>
      <c r="AE4328" s="20"/>
      <c r="AF4328" s="20"/>
      <c r="AG4328" s="20"/>
      <c r="AH4328" s="20"/>
    </row>
    <row r="4329" spans="1:34" s="1" customFormat="1">
      <c r="A4329" s="87"/>
      <c r="B4329" s="87"/>
      <c r="C4329" s="361"/>
      <c r="D4329" s="87"/>
      <c r="E4329" s="361"/>
      <c r="F4329" s="87"/>
      <c r="G4329" s="87"/>
      <c r="H4329" s="87"/>
      <c r="I4329" s="16"/>
      <c r="J4329" s="16"/>
      <c r="K4329" s="32"/>
      <c r="L4329" s="16"/>
      <c r="M4329" s="16"/>
      <c r="N4329" s="16"/>
      <c r="AA4329" s="20"/>
      <c r="AB4329" s="20"/>
      <c r="AC4329" s="20"/>
      <c r="AD4329" s="20"/>
      <c r="AE4329" s="20"/>
      <c r="AF4329" s="20"/>
      <c r="AG4329" s="20"/>
      <c r="AH4329" s="20"/>
    </row>
    <row r="4330" spans="1:34" s="1" customFormat="1">
      <c r="A4330" s="87"/>
      <c r="B4330" s="87"/>
      <c r="C4330" s="361"/>
      <c r="D4330" s="87"/>
      <c r="E4330" s="361"/>
      <c r="F4330" s="87"/>
      <c r="G4330" s="87"/>
      <c r="H4330" s="87"/>
      <c r="I4330" s="16"/>
      <c r="J4330" s="16"/>
      <c r="K4330" s="32"/>
      <c r="L4330" s="16"/>
      <c r="M4330" s="16"/>
      <c r="N4330" s="16"/>
      <c r="AA4330" s="20"/>
      <c r="AB4330" s="20"/>
      <c r="AC4330" s="20"/>
      <c r="AD4330" s="20"/>
      <c r="AE4330" s="20"/>
      <c r="AF4330" s="20"/>
      <c r="AG4330" s="20"/>
      <c r="AH4330" s="20"/>
    </row>
    <row r="4331" spans="1:34" s="1" customFormat="1">
      <c r="A4331" s="87"/>
      <c r="B4331" s="87"/>
      <c r="C4331" s="361"/>
      <c r="D4331" s="87"/>
      <c r="E4331" s="361"/>
      <c r="F4331" s="87"/>
      <c r="G4331" s="87"/>
      <c r="H4331" s="87"/>
      <c r="I4331" s="16"/>
      <c r="J4331" s="16"/>
      <c r="K4331" s="32"/>
      <c r="L4331" s="16"/>
      <c r="M4331" s="16"/>
      <c r="N4331" s="16"/>
      <c r="AA4331" s="20"/>
      <c r="AB4331" s="20"/>
      <c r="AC4331" s="20"/>
      <c r="AD4331" s="20"/>
      <c r="AE4331" s="20"/>
      <c r="AF4331" s="20"/>
      <c r="AG4331" s="20"/>
      <c r="AH4331" s="20"/>
    </row>
    <row r="4332" spans="1:34" s="1" customFormat="1">
      <c r="A4332" s="87"/>
      <c r="B4332" s="87"/>
      <c r="C4332" s="361"/>
      <c r="D4332" s="87"/>
      <c r="E4332" s="361"/>
      <c r="F4332" s="87"/>
      <c r="G4332" s="87"/>
      <c r="H4332" s="87"/>
      <c r="I4332" s="16"/>
      <c r="J4332" s="16"/>
      <c r="K4332" s="32"/>
      <c r="L4332" s="16"/>
      <c r="M4332" s="16"/>
      <c r="N4332" s="16"/>
      <c r="AA4332" s="20"/>
      <c r="AB4332" s="20"/>
      <c r="AC4332" s="20"/>
      <c r="AD4332" s="20"/>
      <c r="AE4332" s="20"/>
      <c r="AF4332" s="20"/>
      <c r="AG4332" s="20"/>
      <c r="AH4332" s="20"/>
    </row>
    <row r="4333" spans="1:34" s="1" customFormat="1">
      <c r="A4333" s="87"/>
      <c r="B4333" s="87"/>
      <c r="C4333" s="361"/>
      <c r="D4333" s="87"/>
      <c r="E4333" s="361"/>
      <c r="F4333" s="87"/>
      <c r="G4333" s="87"/>
      <c r="H4333" s="87"/>
      <c r="I4333" s="16"/>
      <c r="J4333" s="16"/>
      <c r="K4333" s="32"/>
      <c r="L4333" s="16"/>
      <c r="M4333" s="16"/>
      <c r="N4333" s="16"/>
      <c r="AA4333" s="20"/>
      <c r="AB4333" s="20"/>
      <c r="AC4333" s="20"/>
      <c r="AD4333" s="20"/>
      <c r="AE4333" s="20"/>
      <c r="AF4333" s="20"/>
      <c r="AG4333" s="20"/>
      <c r="AH4333" s="20"/>
    </row>
    <row r="4334" spans="1:34" s="1" customFormat="1">
      <c r="A4334" s="87"/>
      <c r="B4334" s="87"/>
      <c r="C4334" s="361"/>
      <c r="D4334" s="87"/>
      <c r="E4334" s="361"/>
      <c r="F4334" s="87"/>
      <c r="G4334" s="87"/>
      <c r="H4334" s="87"/>
      <c r="I4334" s="16"/>
      <c r="J4334" s="16"/>
      <c r="K4334" s="32"/>
      <c r="L4334" s="16"/>
      <c r="M4334" s="16"/>
      <c r="N4334" s="16"/>
      <c r="AA4334" s="20"/>
      <c r="AB4334" s="20"/>
      <c r="AC4334" s="20"/>
      <c r="AD4334" s="20"/>
      <c r="AE4334" s="20"/>
      <c r="AF4334" s="20"/>
      <c r="AG4334" s="20"/>
      <c r="AH4334" s="20"/>
    </row>
    <row r="4335" spans="1:34" s="1" customFormat="1">
      <c r="A4335" s="87"/>
      <c r="B4335" s="87"/>
      <c r="C4335" s="361"/>
      <c r="D4335" s="87"/>
      <c r="E4335" s="361"/>
      <c r="F4335" s="87"/>
      <c r="G4335" s="87"/>
      <c r="H4335" s="87"/>
      <c r="I4335" s="16"/>
      <c r="J4335" s="16"/>
      <c r="K4335" s="32"/>
      <c r="L4335" s="16"/>
      <c r="M4335" s="16"/>
      <c r="N4335" s="16"/>
      <c r="AA4335" s="20"/>
      <c r="AB4335" s="20"/>
      <c r="AC4335" s="20"/>
      <c r="AD4335" s="20"/>
      <c r="AE4335" s="20"/>
      <c r="AF4335" s="20"/>
      <c r="AG4335" s="20"/>
      <c r="AH4335" s="20"/>
    </row>
    <row r="4336" spans="1:34" s="1" customFormat="1">
      <c r="A4336" s="87"/>
      <c r="B4336" s="87"/>
      <c r="C4336" s="361"/>
      <c r="D4336" s="87"/>
      <c r="E4336" s="361"/>
      <c r="F4336" s="87"/>
      <c r="G4336" s="87"/>
      <c r="H4336" s="87"/>
      <c r="I4336" s="16"/>
      <c r="J4336" s="16"/>
      <c r="K4336" s="32"/>
      <c r="L4336" s="16"/>
      <c r="M4336" s="16"/>
      <c r="N4336" s="16"/>
      <c r="AA4336" s="20"/>
      <c r="AB4336" s="20"/>
      <c r="AC4336" s="20"/>
      <c r="AD4336" s="20"/>
      <c r="AE4336" s="20"/>
      <c r="AF4336" s="20"/>
      <c r="AG4336" s="20"/>
      <c r="AH4336" s="20"/>
    </row>
    <row r="4337" spans="1:34" s="1" customFormat="1">
      <c r="A4337" s="87"/>
      <c r="B4337" s="87"/>
      <c r="C4337" s="361"/>
      <c r="D4337" s="87"/>
      <c r="E4337" s="361"/>
      <c r="F4337" s="87"/>
      <c r="G4337" s="87"/>
      <c r="H4337" s="87"/>
      <c r="I4337" s="16"/>
      <c r="J4337" s="16"/>
      <c r="K4337" s="32"/>
      <c r="L4337" s="16"/>
      <c r="M4337" s="16"/>
      <c r="N4337" s="16"/>
      <c r="AA4337" s="20"/>
      <c r="AB4337" s="20"/>
      <c r="AC4337" s="20"/>
      <c r="AD4337" s="20"/>
      <c r="AE4337" s="20"/>
      <c r="AF4337" s="20"/>
      <c r="AG4337" s="20"/>
      <c r="AH4337" s="20"/>
    </row>
    <row r="4338" spans="1:34" s="1" customFormat="1">
      <c r="A4338" s="87"/>
      <c r="B4338" s="87"/>
      <c r="C4338" s="361"/>
      <c r="D4338" s="87"/>
      <c r="E4338" s="361"/>
      <c r="F4338" s="87"/>
      <c r="G4338" s="87"/>
      <c r="H4338" s="87"/>
      <c r="I4338" s="16"/>
      <c r="J4338" s="16"/>
      <c r="K4338" s="32"/>
      <c r="L4338" s="16"/>
      <c r="M4338" s="16"/>
      <c r="N4338" s="16"/>
      <c r="AA4338" s="20"/>
      <c r="AB4338" s="20"/>
      <c r="AC4338" s="20"/>
      <c r="AD4338" s="20"/>
      <c r="AE4338" s="20"/>
      <c r="AF4338" s="20"/>
      <c r="AG4338" s="20"/>
      <c r="AH4338" s="20"/>
    </row>
    <row r="4339" spans="1:34" s="1" customFormat="1">
      <c r="A4339" s="87"/>
      <c r="B4339" s="87"/>
      <c r="C4339" s="361"/>
      <c r="D4339" s="87"/>
      <c r="E4339" s="361"/>
      <c r="F4339" s="87"/>
      <c r="G4339" s="87"/>
      <c r="H4339" s="87"/>
      <c r="I4339" s="16"/>
      <c r="J4339" s="16"/>
      <c r="K4339" s="32"/>
      <c r="L4339" s="16"/>
      <c r="M4339" s="16"/>
      <c r="N4339" s="16"/>
      <c r="AA4339" s="20"/>
      <c r="AB4339" s="20"/>
      <c r="AC4339" s="20"/>
      <c r="AD4339" s="20"/>
      <c r="AE4339" s="20"/>
      <c r="AF4339" s="20"/>
      <c r="AG4339" s="20"/>
      <c r="AH4339" s="20"/>
    </row>
    <row r="4340" spans="1:34" s="1" customFormat="1">
      <c r="A4340" s="87"/>
      <c r="B4340" s="87"/>
      <c r="C4340" s="361"/>
      <c r="D4340" s="87"/>
      <c r="E4340" s="361"/>
      <c r="F4340" s="87"/>
      <c r="G4340" s="87"/>
      <c r="H4340" s="87"/>
      <c r="I4340" s="16"/>
      <c r="J4340" s="16"/>
      <c r="K4340" s="32"/>
      <c r="L4340" s="16"/>
      <c r="M4340" s="16"/>
      <c r="N4340" s="16"/>
      <c r="AA4340" s="20"/>
      <c r="AB4340" s="20"/>
      <c r="AC4340" s="20"/>
      <c r="AD4340" s="20"/>
      <c r="AE4340" s="20"/>
      <c r="AF4340" s="20"/>
      <c r="AG4340" s="20"/>
      <c r="AH4340" s="20"/>
    </row>
    <row r="4341" spans="1:34" s="1" customFormat="1">
      <c r="A4341" s="87"/>
      <c r="B4341" s="87"/>
      <c r="C4341" s="361"/>
      <c r="D4341" s="87"/>
      <c r="E4341" s="361"/>
      <c r="F4341" s="87"/>
      <c r="G4341" s="87"/>
      <c r="H4341" s="87"/>
      <c r="I4341" s="16"/>
      <c r="J4341" s="16"/>
      <c r="K4341" s="32"/>
      <c r="L4341" s="16"/>
      <c r="M4341" s="16"/>
      <c r="N4341" s="16"/>
      <c r="AA4341" s="20"/>
      <c r="AB4341" s="20"/>
      <c r="AC4341" s="20"/>
      <c r="AD4341" s="20"/>
      <c r="AE4341" s="20"/>
      <c r="AF4341" s="20"/>
      <c r="AG4341" s="20"/>
      <c r="AH4341" s="20"/>
    </row>
    <row r="4342" spans="1:34" s="1" customFormat="1">
      <c r="A4342" s="87"/>
      <c r="B4342" s="87"/>
      <c r="C4342" s="361"/>
      <c r="D4342" s="87"/>
      <c r="E4342" s="361"/>
      <c r="F4342" s="87"/>
      <c r="G4342" s="87"/>
      <c r="H4342" s="87"/>
      <c r="I4342" s="16"/>
      <c r="J4342" s="16"/>
      <c r="K4342" s="32"/>
      <c r="L4342" s="16"/>
      <c r="M4342" s="16"/>
      <c r="N4342" s="16"/>
      <c r="AA4342" s="20"/>
      <c r="AB4342" s="20"/>
      <c r="AC4342" s="20"/>
      <c r="AD4342" s="20"/>
      <c r="AE4342" s="20"/>
      <c r="AF4342" s="20"/>
      <c r="AG4342" s="20"/>
      <c r="AH4342" s="20"/>
    </row>
    <row r="4343" spans="1:34" s="1" customFormat="1">
      <c r="A4343" s="87"/>
      <c r="B4343" s="87"/>
      <c r="C4343" s="361"/>
      <c r="D4343" s="87"/>
      <c r="E4343" s="361"/>
      <c r="F4343" s="87"/>
      <c r="G4343" s="87"/>
      <c r="H4343" s="87"/>
      <c r="I4343" s="16"/>
      <c r="J4343" s="16"/>
      <c r="K4343" s="32"/>
      <c r="L4343" s="16"/>
      <c r="M4343" s="16"/>
      <c r="N4343" s="16"/>
      <c r="AA4343" s="20"/>
      <c r="AB4343" s="20"/>
      <c r="AC4343" s="20"/>
      <c r="AD4343" s="20"/>
      <c r="AE4343" s="20"/>
      <c r="AF4343" s="20"/>
      <c r="AG4343" s="20"/>
      <c r="AH4343" s="20"/>
    </row>
    <row r="4344" spans="1:34" s="1" customFormat="1">
      <c r="A4344" s="87"/>
      <c r="B4344" s="87"/>
      <c r="C4344" s="361"/>
      <c r="D4344" s="87"/>
      <c r="E4344" s="361"/>
      <c r="F4344" s="87"/>
      <c r="G4344" s="87"/>
      <c r="H4344" s="87"/>
      <c r="I4344" s="16"/>
      <c r="J4344" s="16"/>
      <c r="K4344" s="32"/>
      <c r="L4344" s="16"/>
      <c r="M4344" s="16"/>
      <c r="N4344" s="16"/>
      <c r="AA4344" s="20"/>
      <c r="AB4344" s="20"/>
      <c r="AC4344" s="20"/>
      <c r="AD4344" s="20"/>
      <c r="AE4344" s="20"/>
      <c r="AF4344" s="20"/>
      <c r="AG4344" s="20"/>
      <c r="AH4344" s="20"/>
    </row>
    <row r="4345" spans="1:34" s="1" customFormat="1">
      <c r="A4345" s="87"/>
      <c r="B4345" s="87"/>
      <c r="C4345" s="361"/>
      <c r="D4345" s="87"/>
      <c r="E4345" s="361"/>
      <c r="F4345" s="87"/>
      <c r="G4345" s="87"/>
      <c r="H4345" s="87"/>
      <c r="I4345" s="16"/>
      <c r="J4345" s="16"/>
      <c r="K4345" s="32"/>
      <c r="L4345" s="16"/>
      <c r="M4345" s="16"/>
      <c r="N4345" s="16"/>
      <c r="AA4345" s="20"/>
      <c r="AB4345" s="20"/>
      <c r="AC4345" s="20"/>
      <c r="AD4345" s="20"/>
      <c r="AE4345" s="20"/>
      <c r="AF4345" s="20"/>
      <c r="AG4345" s="20"/>
      <c r="AH4345" s="20"/>
    </row>
    <row r="4346" spans="1:34" s="1" customFormat="1">
      <c r="A4346" s="87"/>
      <c r="B4346" s="87"/>
      <c r="C4346" s="361"/>
      <c r="D4346" s="87"/>
      <c r="E4346" s="361"/>
      <c r="F4346" s="87"/>
      <c r="G4346" s="87"/>
      <c r="H4346" s="87"/>
      <c r="I4346" s="16"/>
      <c r="J4346" s="16"/>
      <c r="K4346" s="32"/>
      <c r="L4346" s="16"/>
      <c r="M4346" s="16"/>
      <c r="N4346" s="16"/>
      <c r="AA4346" s="20"/>
      <c r="AB4346" s="20"/>
      <c r="AC4346" s="20"/>
      <c r="AD4346" s="20"/>
      <c r="AE4346" s="20"/>
      <c r="AF4346" s="20"/>
      <c r="AG4346" s="20"/>
      <c r="AH4346" s="20"/>
    </row>
    <row r="4347" spans="1:34" s="1" customFormat="1">
      <c r="A4347" s="87"/>
      <c r="B4347" s="87"/>
      <c r="C4347" s="361"/>
      <c r="D4347" s="87"/>
      <c r="E4347" s="361"/>
      <c r="F4347" s="87"/>
      <c r="G4347" s="87"/>
      <c r="H4347" s="87"/>
      <c r="I4347" s="16"/>
      <c r="J4347" s="16"/>
      <c r="K4347" s="32"/>
      <c r="L4347" s="16"/>
      <c r="M4347" s="16"/>
      <c r="N4347" s="16"/>
      <c r="AA4347" s="20"/>
      <c r="AB4347" s="20"/>
      <c r="AC4347" s="20"/>
      <c r="AD4347" s="20"/>
      <c r="AE4347" s="20"/>
      <c r="AF4347" s="20"/>
      <c r="AG4347" s="20"/>
      <c r="AH4347" s="20"/>
    </row>
    <row r="4348" spans="1:34" s="1" customFormat="1">
      <c r="A4348" s="87"/>
      <c r="B4348" s="87"/>
      <c r="C4348" s="361"/>
      <c r="D4348" s="87"/>
      <c r="E4348" s="361"/>
      <c r="F4348" s="87"/>
      <c r="G4348" s="87"/>
      <c r="H4348" s="87"/>
      <c r="I4348" s="16"/>
      <c r="J4348" s="16"/>
      <c r="K4348" s="32"/>
      <c r="L4348" s="16"/>
      <c r="M4348" s="16"/>
      <c r="N4348" s="16"/>
      <c r="AA4348" s="20"/>
      <c r="AB4348" s="20"/>
      <c r="AC4348" s="20"/>
      <c r="AD4348" s="20"/>
      <c r="AE4348" s="20"/>
      <c r="AF4348" s="20"/>
      <c r="AG4348" s="20"/>
      <c r="AH4348" s="20"/>
    </row>
    <row r="4349" spans="1:34" s="1" customFormat="1">
      <c r="A4349" s="87"/>
      <c r="B4349" s="87"/>
      <c r="C4349" s="361"/>
      <c r="D4349" s="87"/>
      <c r="E4349" s="361"/>
      <c r="F4349" s="87"/>
      <c r="G4349" s="87"/>
      <c r="H4349" s="87"/>
      <c r="I4349" s="16"/>
      <c r="J4349" s="16"/>
      <c r="K4349" s="32"/>
      <c r="L4349" s="16"/>
      <c r="M4349" s="16"/>
      <c r="N4349" s="16"/>
      <c r="AA4349" s="20"/>
      <c r="AB4349" s="20"/>
      <c r="AC4349" s="20"/>
      <c r="AD4349" s="20"/>
      <c r="AE4349" s="20"/>
      <c r="AF4349" s="20"/>
      <c r="AG4349" s="20"/>
      <c r="AH4349" s="20"/>
    </row>
    <row r="4350" spans="1:34" s="1" customFormat="1">
      <c r="A4350" s="87"/>
      <c r="B4350" s="87"/>
      <c r="C4350" s="361"/>
      <c r="D4350" s="87"/>
      <c r="E4350" s="361"/>
      <c r="F4350" s="87"/>
      <c r="G4350" s="87"/>
      <c r="H4350" s="87"/>
      <c r="I4350" s="16"/>
      <c r="J4350" s="16"/>
      <c r="K4350" s="32"/>
      <c r="L4350" s="16"/>
      <c r="M4350" s="16"/>
      <c r="N4350" s="16"/>
      <c r="AA4350" s="20"/>
      <c r="AB4350" s="20"/>
      <c r="AC4350" s="20"/>
      <c r="AD4350" s="20"/>
      <c r="AE4350" s="20"/>
      <c r="AF4350" s="20"/>
      <c r="AG4350" s="20"/>
      <c r="AH4350" s="20"/>
    </row>
    <row r="4351" spans="1:34" s="1" customFormat="1">
      <c r="A4351" s="87"/>
      <c r="B4351" s="87"/>
      <c r="C4351" s="361"/>
      <c r="D4351" s="87"/>
      <c r="E4351" s="361"/>
      <c r="F4351" s="87"/>
      <c r="G4351" s="87"/>
      <c r="H4351" s="87"/>
      <c r="I4351" s="16"/>
      <c r="J4351" s="16"/>
      <c r="K4351" s="32"/>
      <c r="L4351" s="16"/>
      <c r="M4351" s="16"/>
      <c r="N4351" s="16"/>
      <c r="AA4351" s="20"/>
      <c r="AB4351" s="20"/>
      <c r="AC4351" s="20"/>
      <c r="AD4351" s="20"/>
      <c r="AE4351" s="20"/>
      <c r="AF4351" s="20"/>
      <c r="AG4351" s="20"/>
      <c r="AH4351" s="20"/>
    </row>
    <row r="4352" spans="1:34" s="1" customFormat="1">
      <c r="A4352" s="87"/>
      <c r="B4352" s="87"/>
      <c r="C4352" s="361"/>
      <c r="D4352" s="87"/>
      <c r="E4352" s="361"/>
      <c r="F4352" s="87"/>
      <c r="G4352" s="87"/>
      <c r="H4352" s="87"/>
      <c r="I4352" s="16"/>
      <c r="J4352" s="16"/>
      <c r="K4352" s="32"/>
      <c r="L4352" s="16"/>
      <c r="M4352" s="16"/>
      <c r="N4352" s="16"/>
      <c r="AA4352" s="20"/>
      <c r="AB4352" s="20"/>
      <c r="AC4352" s="20"/>
      <c r="AD4352" s="20"/>
      <c r="AE4352" s="20"/>
      <c r="AF4352" s="20"/>
      <c r="AG4352" s="20"/>
      <c r="AH4352" s="20"/>
    </row>
    <row r="4353" spans="1:34" s="1" customFormat="1">
      <c r="A4353" s="87"/>
      <c r="B4353" s="87"/>
      <c r="C4353" s="361"/>
      <c r="D4353" s="87"/>
      <c r="E4353" s="361"/>
      <c r="F4353" s="87"/>
      <c r="G4353" s="87"/>
      <c r="H4353" s="87"/>
      <c r="I4353" s="16"/>
      <c r="J4353" s="16"/>
      <c r="K4353" s="32"/>
      <c r="L4353" s="16"/>
      <c r="M4353" s="16"/>
      <c r="N4353" s="16"/>
      <c r="AA4353" s="20"/>
      <c r="AB4353" s="20"/>
      <c r="AC4353" s="20"/>
      <c r="AD4353" s="20"/>
      <c r="AE4353" s="20"/>
      <c r="AF4353" s="20"/>
      <c r="AG4353" s="20"/>
      <c r="AH4353" s="20"/>
    </row>
    <row r="4354" spans="1:34" s="1" customFormat="1">
      <c r="A4354" s="87"/>
      <c r="B4354" s="87"/>
      <c r="C4354" s="361"/>
      <c r="D4354" s="87"/>
      <c r="E4354" s="361"/>
      <c r="F4354" s="87"/>
      <c r="G4354" s="87"/>
      <c r="H4354" s="87"/>
      <c r="I4354" s="16"/>
      <c r="J4354" s="16"/>
      <c r="K4354" s="32"/>
      <c r="L4354" s="16"/>
      <c r="M4354" s="16"/>
      <c r="N4354" s="16"/>
      <c r="AA4354" s="20"/>
      <c r="AB4354" s="20"/>
      <c r="AC4354" s="20"/>
      <c r="AD4354" s="20"/>
      <c r="AE4354" s="20"/>
      <c r="AF4354" s="20"/>
      <c r="AG4354" s="20"/>
      <c r="AH4354" s="20"/>
    </row>
    <row r="4355" spans="1:34" s="1" customFormat="1">
      <c r="A4355" s="87"/>
      <c r="B4355" s="87"/>
      <c r="C4355" s="361"/>
      <c r="D4355" s="87"/>
      <c r="E4355" s="361"/>
      <c r="F4355" s="87"/>
      <c r="G4355" s="87"/>
      <c r="H4355" s="87"/>
      <c r="I4355" s="16"/>
      <c r="J4355" s="16"/>
      <c r="K4355" s="32"/>
      <c r="L4355" s="16"/>
      <c r="M4355" s="16"/>
      <c r="N4355" s="16"/>
      <c r="AA4355" s="20"/>
      <c r="AB4355" s="20"/>
      <c r="AC4355" s="20"/>
      <c r="AD4355" s="20"/>
      <c r="AE4355" s="20"/>
      <c r="AF4355" s="20"/>
      <c r="AG4355" s="20"/>
      <c r="AH4355" s="20"/>
    </row>
    <row r="4356" spans="1:34" s="1" customFormat="1">
      <c r="A4356" s="87"/>
      <c r="B4356" s="87"/>
      <c r="C4356" s="361"/>
      <c r="D4356" s="87"/>
      <c r="E4356" s="361"/>
      <c r="F4356" s="87"/>
      <c r="G4356" s="87"/>
      <c r="H4356" s="87"/>
      <c r="I4356" s="16"/>
      <c r="J4356" s="16"/>
      <c r="K4356" s="32"/>
      <c r="L4356" s="16"/>
      <c r="M4356" s="16"/>
      <c r="N4356" s="16"/>
      <c r="AA4356" s="20"/>
      <c r="AB4356" s="20"/>
      <c r="AC4356" s="20"/>
      <c r="AD4356" s="20"/>
      <c r="AE4356" s="20"/>
      <c r="AF4356" s="20"/>
      <c r="AG4356" s="20"/>
      <c r="AH4356" s="20"/>
    </row>
    <row r="4357" spans="1:34" s="1" customFormat="1">
      <c r="A4357" s="87"/>
      <c r="B4357" s="87"/>
      <c r="C4357" s="361"/>
      <c r="D4357" s="87"/>
      <c r="E4357" s="361"/>
      <c r="F4357" s="87"/>
      <c r="G4357" s="87"/>
      <c r="H4357" s="87"/>
      <c r="I4357" s="16"/>
      <c r="J4357" s="16"/>
      <c r="K4357" s="32"/>
      <c r="L4357" s="16"/>
      <c r="M4357" s="16"/>
      <c r="N4357" s="16"/>
      <c r="AA4357" s="20"/>
      <c r="AB4357" s="20"/>
      <c r="AC4357" s="20"/>
      <c r="AD4357" s="20"/>
      <c r="AE4357" s="20"/>
      <c r="AF4357" s="20"/>
      <c r="AG4357" s="20"/>
      <c r="AH4357" s="20"/>
    </row>
    <row r="4358" spans="1:34" s="1" customFormat="1">
      <c r="A4358" s="87"/>
      <c r="B4358" s="87"/>
      <c r="C4358" s="361"/>
      <c r="D4358" s="87"/>
      <c r="E4358" s="361"/>
      <c r="F4358" s="87"/>
      <c r="G4358" s="87"/>
      <c r="H4358" s="87"/>
      <c r="I4358" s="16"/>
      <c r="J4358" s="16"/>
      <c r="K4358" s="32"/>
      <c r="L4358" s="16"/>
      <c r="M4358" s="16"/>
      <c r="N4358" s="16"/>
      <c r="AA4358" s="20"/>
      <c r="AB4358" s="20"/>
      <c r="AC4358" s="20"/>
      <c r="AD4358" s="20"/>
      <c r="AE4358" s="20"/>
      <c r="AF4358" s="20"/>
      <c r="AG4358" s="20"/>
      <c r="AH4358" s="20"/>
    </row>
    <row r="4359" spans="1:34" s="1" customFormat="1">
      <c r="A4359" s="87"/>
      <c r="B4359" s="87"/>
      <c r="C4359" s="361"/>
      <c r="D4359" s="87"/>
      <c r="E4359" s="361"/>
      <c r="F4359" s="87"/>
      <c r="G4359" s="87"/>
      <c r="H4359" s="87"/>
      <c r="I4359" s="16"/>
      <c r="J4359" s="16"/>
      <c r="K4359" s="32"/>
      <c r="L4359" s="16"/>
      <c r="M4359" s="16"/>
      <c r="N4359" s="16"/>
      <c r="AA4359" s="20"/>
      <c r="AB4359" s="20"/>
      <c r="AC4359" s="20"/>
      <c r="AD4359" s="20"/>
      <c r="AE4359" s="20"/>
      <c r="AF4359" s="20"/>
      <c r="AG4359" s="20"/>
      <c r="AH4359" s="20"/>
    </row>
    <row r="4360" spans="1:34" s="1" customFormat="1">
      <c r="A4360" s="87"/>
      <c r="B4360" s="87"/>
      <c r="C4360" s="361"/>
      <c r="D4360" s="87"/>
      <c r="E4360" s="361"/>
      <c r="F4360" s="87"/>
      <c r="G4360" s="87"/>
      <c r="H4360" s="87"/>
      <c r="I4360" s="16"/>
      <c r="J4360" s="16"/>
      <c r="K4360" s="32"/>
      <c r="L4360" s="16"/>
      <c r="M4360" s="16"/>
      <c r="N4360" s="16"/>
      <c r="AA4360" s="20"/>
      <c r="AB4360" s="20"/>
      <c r="AC4360" s="20"/>
      <c r="AD4360" s="20"/>
      <c r="AE4360" s="20"/>
      <c r="AF4360" s="20"/>
      <c r="AG4360" s="20"/>
      <c r="AH4360" s="20"/>
    </row>
    <row r="4361" spans="1:34" s="1" customFormat="1">
      <c r="A4361" s="87"/>
      <c r="B4361" s="87"/>
      <c r="C4361" s="361"/>
      <c r="D4361" s="87"/>
      <c r="E4361" s="361"/>
      <c r="F4361" s="87"/>
      <c r="G4361" s="87"/>
      <c r="H4361" s="87"/>
      <c r="I4361" s="16"/>
      <c r="J4361" s="16"/>
      <c r="K4361" s="32"/>
      <c r="L4361" s="16"/>
      <c r="M4361" s="16"/>
      <c r="N4361" s="16"/>
      <c r="AA4361" s="20"/>
      <c r="AB4361" s="20"/>
      <c r="AC4361" s="20"/>
      <c r="AD4361" s="20"/>
      <c r="AE4361" s="20"/>
      <c r="AF4361" s="20"/>
      <c r="AG4361" s="20"/>
      <c r="AH4361" s="20"/>
    </row>
    <row r="4362" spans="1:34" s="1" customFormat="1">
      <c r="A4362" s="87"/>
      <c r="B4362" s="87"/>
      <c r="C4362" s="361"/>
      <c r="D4362" s="87"/>
      <c r="E4362" s="361"/>
      <c r="F4362" s="87"/>
      <c r="G4362" s="87"/>
      <c r="H4362" s="87"/>
      <c r="I4362" s="16"/>
      <c r="J4362" s="16"/>
      <c r="K4362" s="32"/>
      <c r="L4362" s="16"/>
      <c r="M4362" s="16"/>
      <c r="N4362" s="16"/>
      <c r="AA4362" s="20"/>
      <c r="AB4362" s="20"/>
      <c r="AC4362" s="20"/>
      <c r="AD4362" s="20"/>
      <c r="AE4362" s="20"/>
      <c r="AF4362" s="20"/>
      <c r="AG4362" s="20"/>
      <c r="AH4362" s="20"/>
    </row>
    <row r="4363" spans="1:34" s="1" customFormat="1">
      <c r="A4363" s="87"/>
      <c r="B4363" s="87"/>
      <c r="C4363" s="361"/>
      <c r="D4363" s="87"/>
      <c r="E4363" s="361"/>
      <c r="F4363" s="87"/>
      <c r="G4363" s="87"/>
      <c r="H4363" s="87"/>
      <c r="I4363" s="16"/>
      <c r="J4363" s="16"/>
      <c r="K4363" s="32"/>
      <c r="L4363" s="16"/>
      <c r="M4363" s="16"/>
      <c r="N4363" s="16"/>
      <c r="AA4363" s="20"/>
      <c r="AB4363" s="20"/>
      <c r="AC4363" s="20"/>
      <c r="AD4363" s="20"/>
      <c r="AE4363" s="20"/>
      <c r="AF4363" s="20"/>
      <c r="AG4363" s="20"/>
      <c r="AH4363" s="20"/>
    </row>
    <row r="4364" spans="1:34" s="1" customFormat="1">
      <c r="A4364" s="87"/>
      <c r="B4364" s="87"/>
      <c r="C4364" s="361"/>
      <c r="D4364" s="87"/>
      <c r="E4364" s="361"/>
      <c r="F4364" s="87"/>
      <c r="G4364" s="87"/>
      <c r="H4364" s="87"/>
      <c r="I4364" s="16"/>
      <c r="J4364" s="16"/>
      <c r="K4364" s="32"/>
      <c r="L4364" s="16"/>
      <c r="M4364" s="16"/>
      <c r="N4364" s="16"/>
      <c r="AA4364" s="20"/>
      <c r="AB4364" s="20"/>
      <c r="AC4364" s="20"/>
      <c r="AD4364" s="20"/>
      <c r="AE4364" s="20"/>
      <c r="AF4364" s="20"/>
      <c r="AG4364" s="20"/>
      <c r="AH4364" s="20"/>
    </row>
    <row r="4365" spans="1:34" s="1" customFormat="1">
      <c r="A4365" s="87"/>
      <c r="B4365" s="87"/>
      <c r="C4365" s="361"/>
      <c r="D4365" s="87"/>
      <c r="E4365" s="361"/>
      <c r="F4365" s="87"/>
      <c r="G4365" s="87"/>
      <c r="H4365" s="87"/>
      <c r="I4365" s="16"/>
      <c r="J4365" s="16"/>
      <c r="K4365" s="32"/>
      <c r="L4365" s="16"/>
      <c r="M4365" s="16"/>
      <c r="N4365" s="16"/>
      <c r="AA4365" s="20"/>
      <c r="AB4365" s="20"/>
      <c r="AC4365" s="20"/>
      <c r="AD4365" s="20"/>
      <c r="AE4365" s="20"/>
      <c r="AF4365" s="20"/>
      <c r="AG4365" s="20"/>
      <c r="AH4365" s="20"/>
    </row>
    <row r="4366" spans="1:34" s="1" customFormat="1">
      <c r="A4366" s="87"/>
      <c r="B4366" s="87"/>
      <c r="C4366" s="361"/>
      <c r="D4366" s="87"/>
      <c r="E4366" s="361"/>
      <c r="F4366" s="87"/>
      <c r="G4366" s="87"/>
      <c r="H4366" s="87"/>
      <c r="I4366" s="16"/>
      <c r="J4366" s="16"/>
      <c r="K4366" s="32"/>
      <c r="L4366" s="16"/>
      <c r="M4366" s="16"/>
      <c r="N4366" s="16"/>
      <c r="AA4366" s="20"/>
      <c r="AB4366" s="20"/>
      <c r="AC4366" s="20"/>
      <c r="AD4366" s="20"/>
      <c r="AE4366" s="20"/>
      <c r="AF4366" s="20"/>
      <c r="AG4366" s="20"/>
      <c r="AH4366" s="20"/>
    </row>
    <row r="4367" spans="1:34" s="1" customFormat="1">
      <c r="A4367" s="87"/>
      <c r="B4367" s="87"/>
      <c r="C4367" s="361"/>
      <c r="D4367" s="87"/>
      <c r="E4367" s="361"/>
      <c r="F4367" s="87"/>
      <c r="G4367" s="87"/>
      <c r="H4367" s="87"/>
      <c r="I4367" s="16"/>
      <c r="J4367" s="16"/>
      <c r="K4367" s="32"/>
      <c r="L4367" s="16"/>
      <c r="M4367" s="16"/>
      <c r="N4367" s="16"/>
      <c r="AA4367" s="20"/>
      <c r="AB4367" s="20"/>
      <c r="AC4367" s="20"/>
      <c r="AD4367" s="20"/>
      <c r="AE4367" s="20"/>
      <c r="AF4367" s="20"/>
      <c r="AG4367" s="20"/>
      <c r="AH4367" s="20"/>
    </row>
    <row r="4368" spans="1:34" s="1" customFormat="1">
      <c r="A4368" s="87"/>
      <c r="B4368" s="87"/>
      <c r="C4368" s="361"/>
      <c r="D4368" s="87"/>
      <c r="E4368" s="361"/>
      <c r="F4368" s="87"/>
      <c r="G4368" s="87"/>
      <c r="H4368" s="87"/>
      <c r="I4368" s="16"/>
      <c r="J4368" s="16"/>
      <c r="K4368" s="32"/>
      <c r="L4368" s="16"/>
      <c r="M4368" s="16"/>
      <c r="N4368" s="16"/>
      <c r="AA4368" s="20"/>
      <c r="AB4368" s="20"/>
      <c r="AC4368" s="20"/>
      <c r="AD4368" s="20"/>
      <c r="AE4368" s="20"/>
      <c r="AF4368" s="20"/>
      <c r="AG4368" s="20"/>
      <c r="AH4368" s="20"/>
    </row>
    <row r="4369" spans="1:34" s="1" customFormat="1">
      <c r="A4369" s="87"/>
      <c r="B4369" s="87"/>
      <c r="C4369" s="361"/>
      <c r="D4369" s="87"/>
      <c r="E4369" s="361"/>
      <c r="F4369" s="87"/>
      <c r="G4369" s="87"/>
      <c r="H4369" s="87"/>
      <c r="I4369" s="16"/>
      <c r="J4369" s="16"/>
      <c r="K4369" s="32"/>
      <c r="L4369" s="16"/>
      <c r="M4369" s="16"/>
      <c r="N4369" s="16"/>
      <c r="AA4369" s="20"/>
      <c r="AB4369" s="20"/>
      <c r="AC4369" s="20"/>
      <c r="AD4369" s="20"/>
      <c r="AE4369" s="20"/>
      <c r="AF4369" s="20"/>
      <c r="AG4369" s="20"/>
      <c r="AH4369" s="20"/>
    </row>
    <row r="4370" spans="1:34" s="1" customFormat="1">
      <c r="A4370" s="87"/>
      <c r="B4370" s="87"/>
      <c r="C4370" s="361"/>
      <c r="D4370" s="87"/>
      <c r="E4370" s="361"/>
      <c r="F4370" s="87"/>
      <c r="G4370" s="87"/>
      <c r="H4370" s="87"/>
      <c r="I4370" s="16"/>
      <c r="J4370" s="16"/>
      <c r="K4370" s="32"/>
      <c r="L4370" s="16"/>
      <c r="M4370" s="16"/>
      <c r="N4370" s="16"/>
      <c r="AA4370" s="20"/>
      <c r="AB4370" s="20"/>
      <c r="AC4370" s="20"/>
      <c r="AD4370" s="20"/>
      <c r="AE4370" s="20"/>
      <c r="AF4370" s="20"/>
      <c r="AG4370" s="20"/>
      <c r="AH4370" s="20"/>
    </row>
    <row r="4371" spans="1:34" s="1" customFormat="1">
      <c r="A4371" s="87"/>
      <c r="B4371" s="87"/>
      <c r="C4371" s="361"/>
      <c r="D4371" s="87"/>
      <c r="E4371" s="361"/>
      <c r="F4371" s="87"/>
      <c r="G4371" s="87"/>
      <c r="H4371" s="87"/>
      <c r="I4371" s="16"/>
      <c r="J4371" s="16"/>
      <c r="K4371" s="32"/>
      <c r="L4371" s="16"/>
      <c r="M4371" s="16"/>
      <c r="N4371" s="16"/>
      <c r="AA4371" s="20"/>
      <c r="AB4371" s="20"/>
      <c r="AC4371" s="20"/>
      <c r="AD4371" s="20"/>
      <c r="AE4371" s="20"/>
      <c r="AF4371" s="20"/>
      <c r="AG4371" s="20"/>
      <c r="AH4371" s="20"/>
    </row>
    <row r="4372" spans="1:34" s="1" customFormat="1">
      <c r="A4372" s="87"/>
      <c r="B4372" s="87"/>
      <c r="C4372" s="361"/>
      <c r="D4372" s="87"/>
      <c r="E4372" s="361"/>
      <c r="F4372" s="87"/>
      <c r="G4372" s="87"/>
      <c r="H4372" s="87"/>
      <c r="I4372" s="16"/>
      <c r="J4372" s="16"/>
      <c r="K4372" s="32"/>
      <c r="L4372" s="16"/>
      <c r="M4372" s="16"/>
      <c r="N4372" s="16"/>
      <c r="AA4372" s="20"/>
      <c r="AB4372" s="20"/>
      <c r="AC4372" s="20"/>
      <c r="AD4372" s="20"/>
      <c r="AE4372" s="20"/>
      <c r="AF4372" s="20"/>
      <c r="AG4372" s="20"/>
      <c r="AH4372" s="20"/>
    </row>
    <row r="4373" spans="1:34" s="1" customFormat="1">
      <c r="A4373" s="87"/>
      <c r="B4373" s="87"/>
      <c r="C4373" s="361"/>
      <c r="D4373" s="87"/>
      <c r="E4373" s="361"/>
      <c r="F4373" s="87"/>
      <c r="G4373" s="87"/>
      <c r="H4373" s="87"/>
      <c r="I4373" s="16"/>
      <c r="J4373" s="16"/>
      <c r="K4373" s="32"/>
      <c r="L4373" s="16"/>
      <c r="M4373" s="16"/>
      <c r="N4373" s="16"/>
      <c r="AA4373" s="20"/>
      <c r="AB4373" s="20"/>
      <c r="AC4373" s="20"/>
      <c r="AD4373" s="20"/>
      <c r="AE4373" s="20"/>
      <c r="AF4373" s="20"/>
      <c r="AG4373" s="20"/>
      <c r="AH4373" s="20"/>
    </row>
    <row r="4374" spans="1:34" s="1" customFormat="1">
      <c r="A4374" s="87"/>
      <c r="B4374" s="87"/>
      <c r="C4374" s="361"/>
      <c r="D4374" s="87"/>
      <c r="E4374" s="361"/>
      <c r="F4374" s="87"/>
      <c r="G4374" s="87"/>
      <c r="H4374" s="87"/>
      <c r="I4374" s="16"/>
      <c r="J4374" s="16"/>
      <c r="K4374" s="32"/>
      <c r="L4374" s="16"/>
      <c r="M4374" s="16"/>
      <c r="N4374" s="16"/>
      <c r="AA4374" s="20"/>
      <c r="AB4374" s="20"/>
      <c r="AC4374" s="20"/>
      <c r="AD4374" s="20"/>
      <c r="AE4374" s="20"/>
      <c r="AF4374" s="20"/>
      <c r="AG4374" s="20"/>
      <c r="AH4374" s="20"/>
    </row>
    <row r="4375" spans="1:34" s="1" customFormat="1">
      <c r="A4375" s="87"/>
      <c r="B4375" s="87"/>
      <c r="C4375" s="361"/>
      <c r="D4375" s="87"/>
      <c r="E4375" s="361"/>
      <c r="F4375" s="87"/>
      <c r="G4375" s="87"/>
      <c r="H4375" s="87"/>
      <c r="I4375" s="16"/>
      <c r="J4375" s="16"/>
      <c r="K4375" s="32"/>
      <c r="L4375" s="16"/>
      <c r="M4375" s="16"/>
      <c r="N4375" s="16"/>
      <c r="AA4375" s="20"/>
      <c r="AB4375" s="20"/>
      <c r="AC4375" s="20"/>
      <c r="AD4375" s="20"/>
      <c r="AE4375" s="20"/>
      <c r="AF4375" s="20"/>
      <c r="AG4375" s="20"/>
      <c r="AH4375" s="20"/>
    </row>
    <row r="4376" spans="1:34" s="1" customFormat="1">
      <c r="A4376" s="87"/>
      <c r="B4376" s="87"/>
      <c r="C4376" s="361"/>
      <c r="D4376" s="87"/>
      <c r="E4376" s="361"/>
      <c r="F4376" s="87"/>
      <c r="G4376" s="87"/>
      <c r="H4376" s="87"/>
      <c r="I4376" s="16"/>
      <c r="J4376" s="16"/>
      <c r="K4376" s="32"/>
      <c r="L4376" s="16"/>
      <c r="M4376" s="16"/>
      <c r="N4376" s="16"/>
      <c r="AA4376" s="20"/>
      <c r="AB4376" s="20"/>
      <c r="AC4376" s="20"/>
      <c r="AD4376" s="20"/>
      <c r="AE4376" s="20"/>
      <c r="AF4376" s="20"/>
      <c r="AG4376" s="20"/>
      <c r="AH4376" s="20"/>
    </row>
    <row r="4377" spans="1:34" s="1" customFormat="1">
      <c r="A4377" s="87"/>
      <c r="B4377" s="87"/>
      <c r="C4377" s="361"/>
      <c r="D4377" s="87"/>
      <c r="E4377" s="361"/>
      <c r="F4377" s="87"/>
      <c r="G4377" s="87"/>
      <c r="H4377" s="87"/>
      <c r="I4377" s="16"/>
      <c r="J4377" s="16"/>
      <c r="K4377" s="32"/>
      <c r="L4377" s="16"/>
      <c r="M4377" s="16"/>
      <c r="N4377" s="16"/>
      <c r="AA4377" s="20"/>
      <c r="AB4377" s="20"/>
      <c r="AC4377" s="20"/>
      <c r="AD4377" s="20"/>
      <c r="AE4377" s="20"/>
      <c r="AF4377" s="20"/>
      <c r="AG4377" s="20"/>
      <c r="AH4377" s="20"/>
    </row>
    <row r="4378" spans="1:34" s="1" customFormat="1">
      <c r="A4378" s="87"/>
      <c r="B4378" s="87"/>
      <c r="C4378" s="361"/>
      <c r="D4378" s="87"/>
      <c r="E4378" s="361"/>
      <c r="F4378" s="87"/>
      <c r="G4378" s="87"/>
      <c r="H4378" s="87"/>
      <c r="I4378" s="16"/>
      <c r="J4378" s="16"/>
      <c r="K4378" s="32"/>
      <c r="L4378" s="16"/>
      <c r="M4378" s="16"/>
      <c r="N4378" s="16"/>
      <c r="AA4378" s="20"/>
      <c r="AB4378" s="20"/>
      <c r="AC4378" s="20"/>
      <c r="AD4378" s="20"/>
      <c r="AE4378" s="20"/>
      <c r="AF4378" s="20"/>
      <c r="AG4378" s="20"/>
      <c r="AH4378" s="20"/>
    </row>
    <row r="4379" spans="1:34" s="1" customFormat="1">
      <c r="A4379" s="87"/>
      <c r="B4379" s="87"/>
      <c r="C4379" s="361"/>
      <c r="D4379" s="87"/>
      <c r="E4379" s="361"/>
      <c r="F4379" s="87"/>
      <c r="G4379" s="87"/>
      <c r="H4379" s="87"/>
      <c r="I4379" s="16"/>
      <c r="J4379" s="16"/>
      <c r="K4379" s="32"/>
      <c r="L4379" s="16"/>
      <c r="M4379" s="16"/>
      <c r="N4379" s="16"/>
      <c r="AA4379" s="20"/>
      <c r="AB4379" s="20"/>
      <c r="AC4379" s="20"/>
      <c r="AD4379" s="20"/>
      <c r="AE4379" s="20"/>
      <c r="AF4379" s="20"/>
      <c r="AG4379" s="20"/>
      <c r="AH4379" s="20"/>
    </row>
    <row r="4380" spans="1:34" s="1" customFormat="1">
      <c r="A4380" s="87"/>
      <c r="B4380" s="87"/>
      <c r="C4380" s="361"/>
      <c r="D4380" s="87"/>
      <c r="E4380" s="361"/>
      <c r="F4380" s="87"/>
      <c r="G4380" s="87"/>
      <c r="H4380" s="87"/>
      <c r="I4380" s="16"/>
      <c r="J4380" s="16"/>
      <c r="K4380" s="32"/>
      <c r="L4380" s="16"/>
      <c r="M4380" s="16"/>
      <c r="N4380" s="16"/>
      <c r="AA4380" s="20"/>
      <c r="AB4380" s="20"/>
      <c r="AC4380" s="20"/>
      <c r="AD4380" s="20"/>
      <c r="AE4380" s="20"/>
      <c r="AF4380" s="20"/>
      <c r="AG4380" s="20"/>
      <c r="AH4380" s="20"/>
    </row>
    <row r="4381" spans="1:34" s="1" customFormat="1">
      <c r="A4381" s="87"/>
      <c r="B4381" s="87"/>
      <c r="C4381" s="361"/>
      <c r="D4381" s="87"/>
      <c r="E4381" s="361"/>
      <c r="F4381" s="87"/>
      <c r="G4381" s="87"/>
      <c r="H4381" s="87"/>
      <c r="I4381" s="16"/>
      <c r="J4381" s="16"/>
      <c r="K4381" s="32"/>
      <c r="L4381" s="16"/>
      <c r="M4381" s="16"/>
      <c r="N4381" s="16"/>
      <c r="AA4381" s="20"/>
      <c r="AB4381" s="20"/>
      <c r="AC4381" s="20"/>
      <c r="AD4381" s="20"/>
      <c r="AE4381" s="20"/>
      <c r="AF4381" s="20"/>
      <c r="AG4381" s="20"/>
      <c r="AH4381" s="20"/>
    </row>
    <row r="4382" spans="1:34" s="1" customFormat="1">
      <c r="A4382" s="87"/>
      <c r="B4382" s="87"/>
      <c r="C4382" s="361"/>
      <c r="D4382" s="87"/>
      <c r="E4382" s="361"/>
      <c r="F4382" s="87"/>
      <c r="G4382" s="87"/>
      <c r="H4382" s="87"/>
      <c r="I4382" s="16"/>
      <c r="J4382" s="16"/>
      <c r="K4382" s="32"/>
      <c r="L4382" s="16"/>
      <c r="M4382" s="16"/>
      <c r="N4382" s="16"/>
      <c r="AA4382" s="20"/>
      <c r="AB4382" s="20"/>
      <c r="AC4382" s="20"/>
      <c r="AD4382" s="20"/>
      <c r="AE4382" s="20"/>
      <c r="AF4382" s="20"/>
      <c r="AG4382" s="20"/>
      <c r="AH4382" s="20"/>
    </row>
    <row r="4383" spans="1:34" s="1" customFormat="1">
      <c r="A4383" s="87"/>
      <c r="B4383" s="87"/>
      <c r="C4383" s="361"/>
      <c r="D4383" s="87"/>
      <c r="E4383" s="361"/>
      <c r="F4383" s="87"/>
      <c r="G4383" s="87"/>
      <c r="H4383" s="87"/>
      <c r="I4383" s="16"/>
      <c r="J4383" s="16"/>
      <c r="K4383" s="32"/>
      <c r="L4383" s="16"/>
      <c r="M4383" s="16"/>
      <c r="N4383" s="16"/>
      <c r="AA4383" s="20"/>
      <c r="AB4383" s="20"/>
      <c r="AC4383" s="20"/>
      <c r="AD4383" s="20"/>
      <c r="AE4383" s="20"/>
      <c r="AF4383" s="20"/>
      <c r="AG4383" s="20"/>
      <c r="AH4383" s="20"/>
    </row>
    <row r="4384" spans="1:34" s="1" customFormat="1">
      <c r="A4384" s="87"/>
      <c r="B4384" s="87"/>
      <c r="C4384" s="361"/>
      <c r="D4384" s="87"/>
      <c r="E4384" s="361"/>
      <c r="F4384" s="87"/>
      <c r="G4384" s="87"/>
      <c r="H4384" s="87"/>
      <c r="I4384" s="16"/>
      <c r="J4384" s="16"/>
      <c r="K4384" s="32"/>
      <c r="L4384" s="16"/>
      <c r="M4384" s="16"/>
      <c r="N4384" s="16"/>
      <c r="AA4384" s="20"/>
      <c r="AB4384" s="20"/>
      <c r="AC4384" s="20"/>
      <c r="AD4384" s="20"/>
      <c r="AE4384" s="20"/>
      <c r="AF4384" s="20"/>
      <c r="AG4384" s="20"/>
      <c r="AH4384" s="20"/>
    </row>
    <row r="4385" spans="1:34" s="1" customFormat="1">
      <c r="A4385" s="87"/>
      <c r="B4385" s="87"/>
      <c r="C4385" s="361"/>
      <c r="D4385" s="87"/>
      <c r="E4385" s="361"/>
      <c r="F4385" s="87"/>
      <c r="G4385" s="87"/>
      <c r="H4385" s="87"/>
      <c r="I4385" s="16"/>
      <c r="J4385" s="16"/>
      <c r="K4385" s="32"/>
      <c r="L4385" s="16"/>
      <c r="M4385" s="16"/>
      <c r="N4385" s="16"/>
      <c r="AA4385" s="20"/>
      <c r="AB4385" s="20"/>
      <c r="AC4385" s="20"/>
      <c r="AD4385" s="20"/>
      <c r="AE4385" s="20"/>
      <c r="AF4385" s="20"/>
      <c r="AG4385" s="20"/>
      <c r="AH4385" s="20"/>
    </row>
    <row r="4386" spans="1:34" s="1" customFormat="1">
      <c r="A4386" s="87"/>
      <c r="B4386" s="87"/>
      <c r="C4386" s="361"/>
      <c r="D4386" s="87"/>
      <c r="E4386" s="361"/>
      <c r="F4386" s="87"/>
      <c r="G4386" s="87"/>
      <c r="H4386" s="87"/>
      <c r="I4386" s="16"/>
      <c r="J4386" s="16"/>
      <c r="K4386" s="32"/>
      <c r="L4386" s="16"/>
      <c r="M4386" s="16"/>
      <c r="N4386" s="16"/>
      <c r="AA4386" s="20"/>
      <c r="AB4386" s="20"/>
      <c r="AC4386" s="20"/>
      <c r="AD4386" s="20"/>
      <c r="AE4386" s="20"/>
      <c r="AF4386" s="20"/>
      <c r="AG4386" s="20"/>
      <c r="AH4386" s="20"/>
    </row>
    <row r="4387" spans="1:34" s="1" customFormat="1">
      <c r="A4387" s="87"/>
      <c r="B4387" s="87"/>
      <c r="C4387" s="361"/>
      <c r="D4387" s="87"/>
      <c r="E4387" s="361"/>
      <c r="F4387" s="87"/>
      <c r="G4387" s="87"/>
      <c r="H4387" s="87"/>
      <c r="I4387" s="16"/>
      <c r="J4387" s="16"/>
      <c r="K4387" s="32"/>
      <c r="L4387" s="16"/>
      <c r="M4387" s="16"/>
      <c r="N4387" s="16"/>
      <c r="AA4387" s="20"/>
      <c r="AB4387" s="20"/>
      <c r="AC4387" s="20"/>
      <c r="AD4387" s="20"/>
      <c r="AE4387" s="20"/>
      <c r="AF4387" s="20"/>
      <c r="AG4387" s="20"/>
      <c r="AH4387" s="20"/>
    </row>
    <row r="4388" spans="1:34" s="1" customFormat="1">
      <c r="A4388" s="87"/>
      <c r="B4388" s="87"/>
      <c r="C4388" s="361"/>
      <c r="D4388" s="87"/>
      <c r="E4388" s="361"/>
      <c r="F4388" s="87"/>
      <c r="G4388" s="87"/>
      <c r="H4388" s="87"/>
      <c r="I4388" s="16"/>
      <c r="J4388" s="16"/>
      <c r="K4388" s="32"/>
      <c r="L4388" s="16"/>
      <c r="M4388" s="16"/>
      <c r="N4388" s="16"/>
      <c r="AA4388" s="20"/>
      <c r="AB4388" s="20"/>
      <c r="AC4388" s="20"/>
      <c r="AD4388" s="20"/>
      <c r="AE4388" s="20"/>
      <c r="AF4388" s="20"/>
      <c r="AG4388" s="20"/>
      <c r="AH4388" s="20"/>
    </row>
    <row r="4389" spans="1:34" s="1" customFormat="1">
      <c r="A4389" s="87"/>
      <c r="B4389" s="87"/>
      <c r="C4389" s="361"/>
      <c r="D4389" s="87"/>
      <c r="E4389" s="361"/>
      <c r="F4389" s="87"/>
      <c r="G4389" s="87"/>
      <c r="H4389" s="87"/>
      <c r="I4389" s="16"/>
      <c r="J4389" s="16"/>
      <c r="K4389" s="32"/>
      <c r="L4389" s="16"/>
      <c r="M4389" s="16"/>
      <c r="N4389" s="16"/>
      <c r="AA4389" s="20"/>
      <c r="AB4389" s="20"/>
      <c r="AC4389" s="20"/>
      <c r="AD4389" s="20"/>
      <c r="AE4389" s="20"/>
      <c r="AF4389" s="20"/>
      <c r="AG4389" s="20"/>
      <c r="AH4389" s="20"/>
    </row>
    <row r="4390" spans="1:34" s="1" customFormat="1">
      <c r="A4390" s="87"/>
      <c r="B4390" s="87"/>
      <c r="C4390" s="361"/>
      <c r="D4390" s="87"/>
      <c r="E4390" s="361"/>
      <c r="F4390" s="87"/>
      <c r="G4390" s="87"/>
      <c r="H4390" s="87"/>
      <c r="I4390" s="16"/>
      <c r="J4390" s="16"/>
      <c r="K4390" s="32"/>
      <c r="L4390" s="16"/>
      <c r="M4390" s="16"/>
      <c r="N4390" s="16"/>
      <c r="AA4390" s="20"/>
      <c r="AB4390" s="20"/>
      <c r="AC4390" s="20"/>
      <c r="AD4390" s="20"/>
      <c r="AE4390" s="20"/>
      <c r="AF4390" s="20"/>
      <c r="AG4390" s="20"/>
      <c r="AH4390" s="20"/>
    </row>
    <row r="4391" spans="1:34" s="1" customFormat="1">
      <c r="A4391" s="87"/>
      <c r="B4391" s="87"/>
      <c r="C4391" s="361"/>
      <c r="D4391" s="87"/>
      <c r="E4391" s="361"/>
      <c r="F4391" s="87"/>
      <c r="G4391" s="87"/>
      <c r="H4391" s="87"/>
      <c r="I4391" s="16"/>
      <c r="J4391" s="16"/>
      <c r="K4391" s="32"/>
      <c r="L4391" s="16"/>
      <c r="M4391" s="16"/>
      <c r="N4391" s="16"/>
      <c r="AA4391" s="20"/>
      <c r="AB4391" s="20"/>
      <c r="AC4391" s="20"/>
      <c r="AD4391" s="20"/>
      <c r="AE4391" s="20"/>
      <c r="AF4391" s="20"/>
      <c r="AG4391" s="20"/>
      <c r="AH4391" s="20"/>
    </row>
    <row r="4392" spans="1:34" s="1" customFormat="1">
      <c r="A4392" s="87"/>
      <c r="B4392" s="87"/>
      <c r="C4392" s="361"/>
      <c r="D4392" s="87"/>
      <c r="E4392" s="361"/>
      <c r="F4392" s="87"/>
      <c r="G4392" s="87"/>
      <c r="H4392" s="87"/>
      <c r="I4392" s="16"/>
      <c r="J4392" s="16"/>
      <c r="K4392" s="32"/>
      <c r="L4392" s="16"/>
      <c r="M4392" s="16"/>
      <c r="N4392" s="16"/>
      <c r="AA4392" s="20"/>
      <c r="AB4392" s="20"/>
      <c r="AC4392" s="20"/>
      <c r="AD4392" s="20"/>
      <c r="AE4392" s="20"/>
      <c r="AF4392" s="20"/>
      <c r="AG4392" s="20"/>
      <c r="AH4392" s="20"/>
    </row>
    <row r="4393" spans="1:34" s="1" customFormat="1">
      <c r="A4393" s="87"/>
      <c r="B4393" s="87"/>
      <c r="C4393" s="361"/>
      <c r="D4393" s="87"/>
      <c r="E4393" s="361"/>
      <c r="F4393" s="87"/>
      <c r="G4393" s="87"/>
      <c r="H4393" s="87"/>
      <c r="I4393" s="16"/>
      <c r="J4393" s="16"/>
      <c r="K4393" s="32"/>
      <c r="L4393" s="16"/>
      <c r="M4393" s="16"/>
      <c r="N4393" s="16"/>
      <c r="AA4393" s="20"/>
      <c r="AB4393" s="20"/>
      <c r="AC4393" s="20"/>
      <c r="AD4393" s="20"/>
      <c r="AE4393" s="20"/>
      <c r="AF4393" s="20"/>
      <c r="AG4393" s="20"/>
      <c r="AH4393" s="20"/>
    </row>
    <row r="4394" spans="1:34" s="1" customFormat="1">
      <c r="A4394" s="87"/>
      <c r="B4394" s="87"/>
      <c r="C4394" s="361"/>
      <c r="D4394" s="87"/>
      <c r="E4394" s="361"/>
      <c r="F4394" s="87"/>
      <c r="G4394" s="87"/>
      <c r="H4394" s="87"/>
      <c r="I4394" s="16"/>
      <c r="J4394" s="16"/>
      <c r="K4394" s="32"/>
      <c r="L4394" s="16"/>
      <c r="M4394" s="16"/>
      <c r="N4394" s="16"/>
      <c r="AA4394" s="20"/>
      <c r="AB4394" s="20"/>
      <c r="AC4394" s="20"/>
      <c r="AD4394" s="20"/>
      <c r="AE4394" s="20"/>
      <c r="AF4394" s="20"/>
      <c r="AG4394" s="20"/>
      <c r="AH4394" s="20"/>
    </row>
    <row r="4395" spans="1:34" s="1" customFormat="1">
      <c r="A4395" s="87"/>
      <c r="B4395" s="87"/>
      <c r="C4395" s="361"/>
      <c r="D4395" s="87"/>
      <c r="E4395" s="361"/>
      <c r="F4395" s="87"/>
      <c r="G4395" s="87"/>
      <c r="H4395" s="87"/>
      <c r="I4395" s="16"/>
      <c r="J4395" s="16"/>
      <c r="K4395" s="32"/>
      <c r="L4395" s="16"/>
      <c r="M4395" s="16"/>
      <c r="N4395" s="16"/>
      <c r="AA4395" s="20"/>
      <c r="AB4395" s="20"/>
      <c r="AC4395" s="20"/>
      <c r="AD4395" s="20"/>
      <c r="AE4395" s="20"/>
      <c r="AF4395" s="20"/>
      <c r="AG4395" s="20"/>
      <c r="AH4395" s="20"/>
    </row>
    <row r="4396" spans="1:34" s="1" customFormat="1">
      <c r="A4396" s="87"/>
      <c r="B4396" s="87"/>
      <c r="C4396" s="361"/>
      <c r="D4396" s="87"/>
      <c r="E4396" s="361"/>
      <c r="F4396" s="87"/>
      <c r="G4396" s="87"/>
      <c r="H4396" s="87"/>
      <c r="I4396" s="16"/>
      <c r="J4396" s="16"/>
      <c r="K4396" s="32"/>
      <c r="L4396" s="16"/>
      <c r="M4396" s="16"/>
      <c r="N4396" s="16"/>
      <c r="AA4396" s="20"/>
      <c r="AB4396" s="20"/>
      <c r="AC4396" s="20"/>
      <c r="AD4396" s="20"/>
      <c r="AE4396" s="20"/>
      <c r="AF4396" s="20"/>
      <c r="AG4396" s="20"/>
      <c r="AH4396" s="20"/>
    </row>
    <row r="4397" spans="1:34" s="1" customFormat="1">
      <c r="A4397" s="87"/>
      <c r="B4397" s="87"/>
      <c r="C4397" s="361"/>
      <c r="D4397" s="87"/>
      <c r="E4397" s="361"/>
      <c r="F4397" s="87"/>
      <c r="G4397" s="87"/>
      <c r="H4397" s="87"/>
      <c r="I4397" s="16"/>
      <c r="J4397" s="16"/>
      <c r="K4397" s="32"/>
      <c r="L4397" s="16"/>
      <c r="M4397" s="16"/>
      <c r="N4397" s="16"/>
      <c r="AA4397" s="20"/>
      <c r="AB4397" s="20"/>
      <c r="AC4397" s="20"/>
      <c r="AD4397" s="20"/>
      <c r="AE4397" s="20"/>
      <c r="AF4397" s="20"/>
      <c r="AG4397" s="20"/>
      <c r="AH4397" s="20"/>
    </row>
    <row r="4398" spans="1:34" s="1" customFormat="1">
      <c r="A4398" s="87"/>
      <c r="B4398" s="87"/>
      <c r="C4398" s="361"/>
      <c r="D4398" s="87"/>
      <c r="E4398" s="361"/>
      <c r="F4398" s="87"/>
      <c r="G4398" s="87"/>
      <c r="H4398" s="87"/>
      <c r="I4398" s="16"/>
      <c r="J4398" s="16"/>
      <c r="K4398" s="32"/>
      <c r="L4398" s="16"/>
      <c r="M4398" s="16"/>
      <c r="N4398" s="16"/>
      <c r="AA4398" s="20"/>
      <c r="AB4398" s="20"/>
      <c r="AC4398" s="20"/>
      <c r="AD4398" s="20"/>
      <c r="AE4398" s="20"/>
      <c r="AF4398" s="20"/>
      <c r="AG4398" s="20"/>
      <c r="AH4398" s="20"/>
    </row>
    <row r="4399" spans="1:34" s="1" customFormat="1">
      <c r="A4399" s="87"/>
      <c r="B4399" s="87"/>
      <c r="C4399" s="361"/>
      <c r="D4399" s="87"/>
      <c r="E4399" s="361"/>
      <c r="F4399" s="87"/>
      <c r="G4399" s="87"/>
      <c r="H4399" s="87"/>
      <c r="I4399" s="16"/>
      <c r="J4399" s="16"/>
      <c r="K4399" s="32"/>
      <c r="L4399" s="16"/>
      <c r="M4399" s="16"/>
      <c r="N4399" s="16"/>
      <c r="AA4399" s="20"/>
      <c r="AB4399" s="20"/>
      <c r="AC4399" s="20"/>
      <c r="AD4399" s="20"/>
      <c r="AE4399" s="20"/>
      <c r="AF4399" s="20"/>
      <c r="AG4399" s="20"/>
      <c r="AH4399" s="20"/>
    </row>
    <row r="4400" spans="1:34" s="1" customFormat="1">
      <c r="A4400" s="87"/>
      <c r="B4400" s="87"/>
      <c r="C4400" s="361"/>
      <c r="D4400" s="87"/>
      <c r="E4400" s="361"/>
      <c r="F4400" s="87"/>
      <c r="G4400" s="87"/>
      <c r="H4400" s="87"/>
      <c r="I4400" s="16"/>
      <c r="J4400" s="16"/>
      <c r="K4400" s="32"/>
      <c r="L4400" s="16"/>
      <c r="M4400" s="16"/>
      <c r="N4400" s="16"/>
      <c r="AA4400" s="20"/>
      <c r="AB4400" s="20"/>
      <c r="AC4400" s="20"/>
      <c r="AD4400" s="20"/>
      <c r="AE4400" s="20"/>
      <c r="AF4400" s="20"/>
      <c r="AG4400" s="20"/>
      <c r="AH4400" s="20"/>
    </row>
    <row r="4401" spans="1:34" s="1" customFormat="1">
      <c r="A4401" s="87"/>
      <c r="B4401" s="87"/>
      <c r="C4401" s="361"/>
      <c r="D4401" s="87"/>
      <c r="E4401" s="361"/>
      <c r="F4401" s="87"/>
      <c r="G4401" s="87"/>
      <c r="H4401" s="87"/>
      <c r="I4401" s="16"/>
      <c r="J4401" s="16"/>
      <c r="K4401" s="32"/>
      <c r="L4401" s="16"/>
      <c r="M4401" s="16"/>
      <c r="N4401" s="16"/>
      <c r="AA4401" s="20"/>
      <c r="AB4401" s="20"/>
      <c r="AC4401" s="20"/>
      <c r="AD4401" s="20"/>
      <c r="AE4401" s="20"/>
      <c r="AF4401" s="20"/>
      <c r="AG4401" s="20"/>
      <c r="AH4401" s="20"/>
    </row>
    <row r="4402" spans="1:34" s="1" customFormat="1">
      <c r="A4402" s="87"/>
      <c r="B4402" s="87"/>
      <c r="C4402" s="361"/>
      <c r="D4402" s="87"/>
      <c r="E4402" s="361"/>
      <c r="F4402" s="87"/>
      <c r="G4402" s="87"/>
      <c r="H4402" s="87"/>
      <c r="I4402" s="16"/>
      <c r="J4402" s="16"/>
      <c r="K4402" s="32"/>
      <c r="L4402" s="16"/>
      <c r="M4402" s="16"/>
      <c r="N4402" s="16"/>
      <c r="AA4402" s="20"/>
      <c r="AB4402" s="20"/>
      <c r="AC4402" s="20"/>
      <c r="AD4402" s="20"/>
      <c r="AE4402" s="20"/>
      <c r="AF4402" s="20"/>
      <c r="AG4402" s="20"/>
      <c r="AH4402" s="20"/>
    </row>
    <row r="4403" spans="1:34" s="1" customFormat="1">
      <c r="A4403" s="87"/>
      <c r="B4403" s="87"/>
      <c r="C4403" s="361"/>
      <c r="D4403" s="87"/>
      <c r="E4403" s="361"/>
      <c r="F4403" s="87"/>
      <c r="G4403" s="87"/>
      <c r="H4403" s="87"/>
      <c r="I4403" s="16"/>
      <c r="J4403" s="16"/>
      <c r="K4403" s="32"/>
      <c r="L4403" s="16"/>
      <c r="M4403" s="16"/>
      <c r="N4403" s="16"/>
      <c r="AA4403" s="20"/>
      <c r="AB4403" s="20"/>
      <c r="AC4403" s="20"/>
      <c r="AD4403" s="20"/>
      <c r="AE4403" s="20"/>
      <c r="AF4403" s="20"/>
      <c r="AG4403" s="20"/>
      <c r="AH4403" s="20"/>
    </row>
    <row r="4404" spans="1:34" s="1" customFormat="1">
      <c r="A4404" s="87"/>
      <c r="B4404" s="87"/>
      <c r="C4404" s="361"/>
      <c r="D4404" s="87"/>
      <c r="E4404" s="361"/>
      <c r="F4404" s="87"/>
      <c r="G4404" s="87"/>
      <c r="H4404" s="87"/>
      <c r="I4404" s="16"/>
      <c r="J4404" s="16"/>
      <c r="K4404" s="32"/>
      <c r="L4404" s="16"/>
      <c r="M4404" s="16"/>
      <c r="N4404" s="16"/>
      <c r="AA4404" s="20"/>
      <c r="AB4404" s="20"/>
      <c r="AC4404" s="20"/>
      <c r="AD4404" s="20"/>
      <c r="AE4404" s="20"/>
      <c r="AF4404" s="20"/>
      <c r="AG4404" s="20"/>
      <c r="AH4404" s="20"/>
    </row>
    <row r="4405" spans="1:34" s="1" customFormat="1">
      <c r="A4405" s="87"/>
      <c r="B4405" s="87"/>
      <c r="C4405" s="361"/>
      <c r="D4405" s="87"/>
      <c r="E4405" s="361"/>
      <c r="F4405" s="87"/>
      <c r="G4405" s="87"/>
      <c r="H4405" s="87"/>
      <c r="I4405" s="16"/>
      <c r="J4405" s="16"/>
      <c r="K4405" s="32"/>
      <c r="L4405" s="16"/>
      <c r="M4405" s="16"/>
      <c r="N4405" s="16"/>
      <c r="AA4405" s="20"/>
      <c r="AB4405" s="20"/>
      <c r="AC4405" s="20"/>
      <c r="AD4405" s="20"/>
      <c r="AE4405" s="20"/>
      <c r="AF4405" s="20"/>
      <c r="AG4405" s="20"/>
      <c r="AH4405" s="20"/>
    </row>
    <row r="4406" spans="1:34" s="1" customFormat="1">
      <c r="A4406" s="87"/>
      <c r="B4406" s="87"/>
      <c r="C4406" s="361"/>
      <c r="D4406" s="87"/>
      <c r="E4406" s="361"/>
      <c r="F4406" s="87"/>
      <c r="G4406" s="87"/>
      <c r="H4406" s="87"/>
      <c r="I4406" s="16"/>
      <c r="J4406" s="16"/>
      <c r="K4406" s="32"/>
      <c r="L4406" s="16"/>
      <c r="M4406" s="16"/>
      <c r="N4406" s="16"/>
      <c r="AA4406" s="20"/>
      <c r="AB4406" s="20"/>
      <c r="AC4406" s="20"/>
      <c r="AD4406" s="20"/>
      <c r="AE4406" s="20"/>
      <c r="AF4406" s="20"/>
      <c r="AG4406" s="20"/>
      <c r="AH4406" s="20"/>
    </row>
    <row r="4407" spans="1:34" s="1" customFormat="1">
      <c r="A4407" s="87"/>
      <c r="B4407" s="87"/>
      <c r="C4407" s="361"/>
      <c r="D4407" s="87"/>
      <c r="E4407" s="361"/>
      <c r="F4407" s="87"/>
      <c r="G4407" s="87"/>
      <c r="H4407" s="87"/>
      <c r="I4407" s="16"/>
      <c r="J4407" s="16"/>
      <c r="K4407" s="32"/>
      <c r="L4407" s="16"/>
      <c r="M4407" s="16"/>
      <c r="N4407" s="16"/>
      <c r="AA4407" s="20"/>
      <c r="AB4407" s="20"/>
      <c r="AC4407" s="20"/>
      <c r="AD4407" s="20"/>
      <c r="AE4407" s="20"/>
      <c r="AF4407" s="20"/>
      <c r="AG4407" s="20"/>
      <c r="AH4407" s="20"/>
    </row>
    <row r="4408" spans="1:34" s="1" customFormat="1">
      <c r="A4408" s="87"/>
      <c r="B4408" s="87"/>
      <c r="C4408" s="361"/>
      <c r="D4408" s="87"/>
      <c r="E4408" s="361"/>
      <c r="F4408" s="87"/>
      <c r="G4408" s="87"/>
      <c r="H4408" s="87"/>
      <c r="I4408" s="16"/>
      <c r="J4408" s="16"/>
      <c r="K4408" s="32"/>
      <c r="L4408" s="16"/>
      <c r="M4408" s="16"/>
      <c r="N4408" s="16"/>
      <c r="AA4408" s="20"/>
      <c r="AB4408" s="20"/>
      <c r="AC4408" s="20"/>
      <c r="AD4408" s="20"/>
      <c r="AE4408" s="20"/>
      <c r="AF4408" s="20"/>
      <c r="AG4408" s="20"/>
      <c r="AH4408" s="20"/>
    </row>
    <row r="4409" spans="1:34" s="1" customFormat="1">
      <c r="A4409" s="87"/>
      <c r="B4409" s="87"/>
      <c r="C4409" s="361"/>
      <c r="D4409" s="87"/>
      <c r="E4409" s="361"/>
      <c r="F4409" s="87"/>
      <c r="G4409" s="87"/>
      <c r="H4409" s="87"/>
      <c r="I4409" s="16"/>
      <c r="J4409" s="16"/>
      <c r="K4409" s="32"/>
      <c r="L4409" s="16"/>
      <c r="M4409" s="16"/>
      <c r="N4409" s="16"/>
      <c r="AA4409" s="20"/>
      <c r="AB4409" s="20"/>
      <c r="AC4409" s="20"/>
      <c r="AD4409" s="20"/>
      <c r="AE4409" s="20"/>
      <c r="AF4409" s="20"/>
      <c r="AG4409" s="20"/>
      <c r="AH4409" s="20"/>
    </row>
    <row r="4410" spans="1:34" s="1" customFormat="1">
      <c r="A4410" s="87"/>
      <c r="B4410" s="87"/>
      <c r="C4410" s="361"/>
      <c r="D4410" s="87"/>
      <c r="E4410" s="361"/>
      <c r="F4410" s="87"/>
      <c r="G4410" s="87"/>
      <c r="H4410" s="87"/>
      <c r="I4410" s="16"/>
      <c r="J4410" s="16"/>
      <c r="K4410" s="32"/>
      <c r="L4410" s="16"/>
      <c r="M4410" s="16"/>
      <c r="N4410" s="16"/>
      <c r="AA4410" s="20"/>
      <c r="AB4410" s="20"/>
      <c r="AC4410" s="20"/>
      <c r="AD4410" s="20"/>
      <c r="AE4410" s="20"/>
      <c r="AF4410" s="20"/>
      <c r="AG4410" s="20"/>
      <c r="AH4410" s="20"/>
    </row>
    <row r="4411" spans="1:34" s="1" customFormat="1">
      <c r="A4411" s="87"/>
      <c r="B4411" s="87"/>
      <c r="C4411" s="361"/>
      <c r="D4411" s="87"/>
      <c r="E4411" s="361"/>
      <c r="F4411" s="87"/>
      <c r="G4411" s="87"/>
      <c r="H4411" s="87"/>
      <c r="I4411" s="16"/>
      <c r="J4411" s="16"/>
      <c r="K4411" s="32"/>
      <c r="L4411" s="16"/>
      <c r="M4411" s="16"/>
      <c r="N4411" s="16"/>
      <c r="AA4411" s="20"/>
      <c r="AB4411" s="20"/>
      <c r="AC4411" s="20"/>
      <c r="AD4411" s="20"/>
      <c r="AE4411" s="20"/>
      <c r="AF4411" s="20"/>
      <c r="AG4411" s="20"/>
      <c r="AH4411" s="20"/>
    </row>
    <row r="4412" spans="1:34" s="1" customFormat="1">
      <c r="A4412" s="87"/>
      <c r="B4412" s="87"/>
      <c r="C4412" s="361"/>
      <c r="D4412" s="87"/>
      <c r="E4412" s="361"/>
      <c r="F4412" s="87"/>
      <c r="G4412" s="87"/>
      <c r="H4412" s="87"/>
      <c r="I4412" s="16"/>
      <c r="J4412" s="16"/>
      <c r="K4412" s="32"/>
      <c r="L4412" s="16"/>
      <c r="M4412" s="16"/>
      <c r="N4412" s="16"/>
      <c r="AA4412" s="20"/>
      <c r="AB4412" s="20"/>
      <c r="AC4412" s="20"/>
      <c r="AD4412" s="20"/>
      <c r="AE4412" s="20"/>
      <c r="AF4412" s="20"/>
      <c r="AG4412" s="20"/>
      <c r="AH4412" s="20"/>
    </row>
    <row r="4413" spans="1:34" s="1" customFormat="1">
      <c r="A4413" s="87"/>
      <c r="B4413" s="87"/>
      <c r="C4413" s="361"/>
      <c r="D4413" s="87"/>
      <c r="E4413" s="361"/>
      <c r="F4413" s="87"/>
      <c r="G4413" s="87"/>
      <c r="H4413" s="87"/>
      <c r="I4413" s="16"/>
      <c r="J4413" s="16"/>
      <c r="K4413" s="32"/>
      <c r="L4413" s="16"/>
      <c r="M4413" s="16"/>
      <c r="N4413" s="16"/>
      <c r="AA4413" s="20"/>
      <c r="AB4413" s="20"/>
      <c r="AC4413" s="20"/>
      <c r="AD4413" s="20"/>
      <c r="AE4413" s="20"/>
      <c r="AF4413" s="20"/>
      <c r="AG4413" s="20"/>
      <c r="AH4413" s="20"/>
    </row>
    <row r="4414" spans="1:34" s="1" customFormat="1">
      <c r="A4414" s="87"/>
      <c r="B4414" s="87"/>
      <c r="C4414" s="361"/>
      <c r="D4414" s="87"/>
      <c r="E4414" s="361"/>
      <c r="F4414" s="87"/>
      <c r="G4414" s="87"/>
      <c r="H4414" s="87"/>
      <c r="I4414" s="16"/>
      <c r="J4414" s="16"/>
      <c r="K4414" s="32"/>
      <c r="L4414" s="16"/>
      <c r="M4414" s="16"/>
      <c r="N4414" s="16"/>
      <c r="AA4414" s="20"/>
      <c r="AB4414" s="20"/>
      <c r="AC4414" s="20"/>
      <c r="AD4414" s="20"/>
      <c r="AE4414" s="20"/>
      <c r="AF4414" s="20"/>
      <c r="AG4414" s="20"/>
      <c r="AH4414" s="20"/>
    </row>
    <row r="4415" spans="1:34" s="1" customFormat="1">
      <c r="A4415" s="87"/>
      <c r="B4415" s="87"/>
      <c r="C4415" s="361"/>
      <c r="D4415" s="87"/>
      <c r="E4415" s="361"/>
      <c r="F4415" s="87"/>
      <c r="G4415" s="87"/>
      <c r="H4415" s="87"/>
      <c r="I4415" s="16"/>
      <c r="J4415" s="16"/>
      <c r="K4415" s="32"/>
      <c r="L4415" s="16"/>
      <c r="M4415" s="16"/>
      <c r="N4415" s="16"/>
      <c r="AA4415" s="20"/>
      <c r="AB4415" s="20"/>
      <c r="AC4415" s="20"/>
      <c r="AD4415" s="20"/>
      <c r="AE4415" s="20"/>
      <c r="AF4415" s="20"/>
      <c r="AG4415" s="20"/>
      <c r="AH4415" s="20"/>
    </row>
    <row r="4416" spans="1:34" s="1" customFormat="1">
      <c r="A4416" s="87"/>
      <c r="B4416" s="87"/>
      <c r="C4416" s="361"/>
      <c r="D4416" s="87"/>
      <c r="E4416" s="361"/>
      <c r="F4416" s="87"/>
      <c r="G4416" s="87"/>
      <c r="H4416" s="87"/>
      <c r="I4416" s="16"/>
      <c r="J4416" s="16"/>
      <c r="K4416" s="32"/>
      <c r="L4416" s="16"/>
      <c r="M4416" s="16"/>
      <c r="N4416" s="16"/>
      <c r="AA4416" s="20"/>
      <c r="AB4416" s="20"/>
      <c r="AC4416" s="20"/>
      <c r="AD4416" s="20"/>
      <c r="AE4416" s="20"/>
      <c r="AF4416" s="20"/>
      <c r="AG4416" s="20"/>
      <c r="AH4416" s="20"/>
    </row>
    <row r="4417" spans="1:34" s="1" customFormat="1">
      <c r="A4417" s="87"/>
      <c r="B4417" s="87"/>
      <c r="C4417" s="361"/>
      <c r="D4417" s="87"/>
      <c r="E4417" s="361"/>
      <c r="F4417" s="87"/>
      <c r="G4417" s="87"/>
      <c r="H4417" s="87"/>
      <c r="I4417" s="16"/>
      <c r="J4417" s="16"/>
      <c r="K4417" s="32"/>
      <c r="L4417" s="16"/>
      <c r="M4417" s="16"/>
      <c r="N4417" s="16"/>
      <c r="AA4417" s="20"/>
      <c r="AB4417" s="20"/>
      <c r="AC4417" s="20"/>
      <c r="AD4417" s="20"/>
      <c r="AE4417" s="20"/>
      <c r="AF4417" s="20"/>
      <c r="AG4417" s="20"/>
      <c r="AH4417" s="20"/>
    </row>
    <row r="4418" spans="1:34" s="1" customFormat="1">
      <c r="A4418" s="87"/>
      <c r="B4418" s="87"/>
      <c r="C4418" s="361"/>
      <c r="D4418" s="87"/>
      <c r="E4418" s="361"/>
      <c r="F4418" s="87"/>
      <c r="G4418" s="87"/>
      <c r="H4418" s="87"/>
      <c r="I4418" s="16"/>
      <c r="J4418" s="16"/>
      <c r="K4418" s="32"/>
      <c r="L4418" s="16"/>
      <c r="M4418" s="16"/>
      <c r="N4418" s="16"/>
      <c r="AA4418" s="20"/>
      <c r="AB4418" s="20"/>
      <c r="AC4418" s="20"/>
      <c r="AD4418" s="20"/>
      <c r="AE4418" s="20"/>
      <c r="AF4418" s="20"/>
      <c r="AG4418" s="20"/>
      <c r="AH4418" s="20"/>
    </row>
    <row r="4419" spans="1:34" s="1" customFormat="1">
      <c r="A4419" s="87"/>
      <c r="B4419" s="87"/>
      <c r="C4419" s="361"/>
      <c r="D4419" s="87"/>
      <c r="E4419" s="361"/>
      <c r="F4419" s="87"/>
      <c r="G4419" s="87"/>
      <c r="H4419" s="87"/>
      <c r="I4419" s="16"/>
      <c r="J4419" s="16"/>
      <c r="K4419" s="32"/>
      <c r="L4419" s="16"/>
      <c r="M4419" s="16"/>
      <c r="N4419" s="16"/>
      <c r="AA4419" s="20"/>
      <c r="AB4419" s="20"/>
      <c r="AC4419" s="20"/>
      <c r="AD4419" s="20"/>
      <c r="AE4419" s="20"/>
      <c r="AF4419" s="20"/>
      <c r="AG4419" s="20"/>
      <c r="AH4419" s="20"/>
    </row>
    <row r="4420" spans="1:34" s="1" customFormat="1">
      <c r="A4420" s="87"/>
      <c r="B4420" s="87"/>
      <c r="C4420" s="361"/>
      <c r="D4420" s="87"/>
      <c r="E4420" s="361"/>
      <c r="F4420" s="87"/>
      <c r="G4420" s="87"/>
      <c r="H4420" s="87"/>
      <c r="I4420" s="16"/>
      <c r="J4420" s="16"/>
      <c r="K4420" s="32"/>
      <c r="L4420" s="16"/>
      <c r="M4420" s="16"/>
      <c r="N4420" s="16"/>
      <c r="AA4420" s="20"/>
      <c r="AB4420" s="20"/>
      <c r="AC4420" s="20"/>
      <c r="AD4420" s="20"/>
      <c r="AE4420" s="20"/>
      <c r="AF4420" s="20"/>
      <c r="AG4420" s="20"/>
      <c r="AH4420" s="20"/>
    </row>
    <row r="4421" spans="1:34" s="1" customFormat="1">
      <c r="A4421" s="87"/>
      <c r="B4421" s="87"/>
      <c r="C4421" s="361"/>
      <c r="D4421" s="87"/>
      <c r="E4421" s="361"/>
      <c r="F4421" s="87"/>
      <c r="G4421" s="87"/>
      <c r="H4421" s="87"/>
      <c r="I4421" s="16"/>
      <c r="J4421" s="16"/>
      <c r="K4421" s="32"/>
      <c r="L4421" s="16"/>
      <c r="M4421" s="16"/>
      <c r="N4421" s="16"/>
      <c r="AA4421" s="20"/>
      <c r="AB4421" s="20"/>
      <c r="AC4421" s="20"/>
      <c r="AD4421" s="20"/>
      <c r="AE4421" s="20"/>
      <c r="AF4421" s="20"/>
      <c r="AG4421" s="20"/>
      <c r="AH4421" s="20"/>
    </row>
    <row r="4422" spans="1:34" s="1" customFormat="1">
      <c r="A4422" s="87"/>
      <c r="B4422" s="87"/>
      <c r="C4422" s="361"/>
      <c r="D4422" s="87"/>
      <c r="E4422" s="361"/>
      <c r="F4422" s="87"/>
      <c r="G4422" s="87"/>
      <c r="H4422" s="87"/>
      <c r="I4422" s="16"/>
      <c r="J4422" s="16"/>
      <c r="K4422" s="32"/>
      <c r="L4422" s="16"/>
      <c r="M4422" s="16"/>
      <c r="N4422" s="16"/>
      <c r="AA4422" s="20"/>
      <c r="AB4422" s="20"/>
      <c r="AC4422" s="20"/>
      <c r="AD4422" s="20"/>
      <c r="AE4422" s="20"/>
      <c r="AF4422" s="20"/>
      <c r="AG4422" s="20"/>
      <c r="AH4422" s="20"/>
    </row>
    <row r="4423" spans="1:34" s="1" customFormat="1">
      <c r="A4423" s="87"/>
      <c r="B4423" s="87"/>
      <c r="C4423" s="361"/>
      <c r="D4423" s="87"/>
      <c r="E4423" s="361"/>
      <c r="F4423" s="87"/>
      <c r="G4423" s="87"/>
      <c r="H4423" s="87"/>
      <c r="I4423" s="16"/>
      <c r="J4423" s="16"/>
      <c r="K4423" s="32"/>
      <c r="L4423" s="16"/>
      <c r="M4423" s="16"/>
      <c r="N4423" s="16"/>
      <c r="AA4423" s="20"/>
      <c r="AB4423" s="20"/>
      <c r="AC4423" s="20"/>
      <c r="AD4423" s="20"/>
      <c r="AE4423" s="20"/>
      <c r="AF4423" s="20"/>
      <c r="AG4423" s="20"/>
      <c r="AH4423" s="20"/>
    </row>
    <row r="4424" spans="1:34" s="1" customFormat="1">
      <c r="A4424" s="87"/>
      <c r="B4424" s="87"/>
      <c r="C4424" s="361"/>
      <c r="D4424" s="87"/>
      <c r="E4424" s="361"/>
      <c r="F4424" s="87"/>
      <c r="G4424" s="87"/>
      <c r="H4424" s="87"/>
      <c r="I4424" s="16"/>
      <c r="J4424" s="16"/>
      <c r="K4424" s="32"/>
      <c r="L4424" s="16"/>
      <c r="M4424" s="16"/>
      <c r="N4424" s="16"/>
      <c r="AA4424" s="20"/>
      <c r="AB4424" s="20"/>
      <c r="AC4424" s="20"/>
      <c r="AD4424" s="20"/>
      <c r="AE4424" s="20"/>
      <c r="AF4424" s="20"/>
      <c r="AG4424" s="20"/>
      <c r="AH4424" s="20"/>
    </row>
    <row r="4425" spans="1:34" s="1" customFormat="1">
      <c r="A4425" s="87"/>
      <c r="B4425" s="87"/>
      <c r="C4425" s="361"/>
      <c r="D4425" s="87"/>
      <c r="E4425" s="361"/>
      <c r="F4425" s="87"/>
      <c r="G4425" s="87"/>
      <c r="H4425" s="87"/>
      <c r="I4425" s="16"/>
      <c r="J4425" s="16"/>
      <c r="K4425" s="32"/>
      <c r="L4425" s="16"/>
      <c r="M4425" s="16"/>
      <c r="N4425" s="16"/>
      <c r="AA4425" s="20"/>
      <c r="AB4425" s="20"/>
      <c r="AC4425" s="20"/>
      <c r="AD4425" s="20"/>
      <c r="AE4425" s="20"/>
      <c r="AF4425" s="20"/>
      <c r="AG4425" s="20"/>
      <c r="AH4425" s="20"/>
    </row>
    <row r="4426" spans="1:34" s="1" customFormat="1">
      <c r="A4426" s="87"/>
      <c r="B4426" s="87"/>
      <c r="C4426" s="361"/>
      <c r="D4426" s="87"/>
      <c r="E4426" s="361"/>
      <c r="F4426" s="87"/>
      <c r="G4426" s="87"/>
      <c r="H4426" s="87"/>
      <c r="I4426" s="16"/>
      <c r="J4426" s="16"/>
      <c r="K4426" s="32"/>
      <c r="L4426" s="16"/>
      <c r="M4426" s="16"/>
      <c r="N4426" s="16"/>
      <c r="AA4426" s="20"/>
      <c r="AB4426" s="20"/>
      <c r="AC4426" s="20"/>
      <c r="AD4426" s="20"/>
      <c r="AE4426" s="20"/>
      <c r="AF4426" s="20"/>
      <c r="AG4426" s="20"/>
      <c r="AH4426" s="20"/>
    </row>
    <row r="4427" spans="1:34" s="1" customFormat="1">
      <c r="A4427" s="87"/>
      <c r="B4427" s="87"/>
      <c r="C4427" s="361"/>
      <c r="D4427" s="87"/>
      <c r="E4427" s="361"/>
      <c r="F4427" s="87"/>
      <c r="G4427" s="87"/>
      <c r="H4427" s="87"/>
      <c r="I4427" s="16"/>
      <c r="J4427" s="16"/>
      <c r="K4427" s="32"/>
      <c r="L4427" s="16"/>
      <c r="M4427" s="16"/>
      <c r="N4427" s="16"/>
      <c r="AA4427" s="20"/>
      <c r="AB4427" s="20"/>
      <c r="AC4427" s="20"/>
      <c r="AD4427" s="20"/>
      <c r="AE4427" s="20"/>
      <c r="AF4427" s="20"/>
      <c r="AG4427" s="20"/>
      <c r="AH4427" s="20"/>
    </row>
    <row r="4428" spans="1:34" s="1" customFormat="1">
      <c r="A4428" s="87"/>
      <c r="B4428" s="87"/>
      <c r="C4428" s="361"/>
      <c r="D4428" s="87"/>
      <c r="E4428" s="361"/>
      <c r="F4428" s="87"/>
      <c r="G4428" s="87"/>
      <c r="H4428" s="87"/>
      <c r="I4428" s="16"/>
      <c r="J4428" s="16"/>
      <c r="K4428" s="32"/>
      <c r="L4428" s="16"/>
      <c r="M4428" s="16"/>
      <c r="N4428" s="16"/>
      <c r="AA4428" s="20"/>
      <c r="AB4428" s="20"/>
      <c r="AC4428" s="20"/>
      <c r="AD4428" s="20"/>
      <c r="AE4428" s="20"/>
      <c r="AF4428" s="20"/>
      <c r="AG4428" s="20"/>
      <c r="AH4428" s="20"/>
    </row>
    <row r="4429" spans="1:34" s="1" customFormat="1">
      <c r="A4429" s="87"/>
      <c r="B4429" s="87"/>
      <c r="C4429" s="361"/>
      <c r="D4429" s="87"/>
      <c r="E4429" s="361"/>
      <c r="F4429" s="87"/>
      <c r="G4429" s="87"/>
      <c r="H4429" s="87"/>
      <c r="I4429" s="16"/>
      <c r="J4429" s="16"/>
      <c r="K4429" s="32"/>
      <c r="L4429" s="16"/>
      <c r="M4429" s="16"/>
      <c r="N4429" s="16"/>
      <c r="AA4429" s="20"/>
      <c r="AB4429" s="20"/>
      <c r="AC4429" s="20"/>
      <c r="AD4429" s="20"/>
      <c r="AE4429" s="20"/>
      <c r="AF4429" s="20"/>
      <c r="AG4429" s="20"/>
      <c r="AH4429" s="20"/>
    </row>
    <row r="4430" spans="1:34" s="1" customFormat="1">
      <c r="A4430" s="87"/>
      <c r="B4430" s="87"/>
      <c r="C4430" s="361"/>
      <c r="D4430" s="87"/>
      <c r="E4430" s="361"/>
      <c r="F4430" s="87"/>
      <c r="G4430" s="87"/>
      <c r="H4430" s="87"/>
      <c r="I4430" s="16"/>
      <c r="J4430" s="16"/>
      <c r="K4430" s="32"/>
      <c r="L4430" s="16"/>
      <c r="M4430" s="16"/>
      <c r="N4430" s="16"/>
      <c r="AA4430" s="20"/>
      <c r="AB4430" s="20"/>
      <c r="AC4430" s="20"/>
      <c r="AD4430" s="20"/>
      <c r="AE4430" s="20"/>
      <c r="AF4430" s="20"/>
      <c r="AG4430" s="20"/>
      <c r="AH4430" s="20"/>
    </row>
    <row r="4431" spans="1:34" s="1" customFormat="1">
      <c r="A4431" s="87"/>
      <c r="B4431" s="87"/>
      <c r="C4431" s="361"/>
      <c r="D4431" s="87"/>
      <c r="E4431" s="361"/>
      <c r="F4431" s="87"/>
      <c r="G4431" s="87"/>
      <c r="H4431" s="87"/>
      <c r="I4431" s="16"/>
      <c r="J4431" s="16"/>
      <c r="K4431" s="32"/>
      <c r="L4431" s="16"/>
      <c r="M4431" s="16"/>
      <c r="N4431" s="16"/>
      <c r="AA4431" s="20"/>
      <c r="AB4431" s="20"/>
      <c r="AC4431" s="20"/>
      <c r="AD4431" s="20"/>
      <c r="AE4431" s="20"/>
      <c r="AF4431" s="20"/>
      <c r="AG4431" s="20"/>
      <c r="AH4431" s="20"/>
    </row>
    <row r="4432" spans="1:34" s="1" customFormat="1">
      <c r="A4432" s="87"/>
      <c r="B4432" s="87"/>
      <c r="C4432" s="361"/>
      <c r="D4432" s="87"/>
      <c r="E4432" s="361"/>
      <c r="F4432" s="87"/>
      <c r="G4432" s="87"/>
      <c r="H4432" s="87"/>
      <c r="I4432" s="16"/>
      <c r="J4432" s="16"/>
      <c r="K4432" s="32"/>
      <c r="L4432" s="16"/>
      <c r="M4432" s="16"/>
      <c r="N4432" s="16"/>
      <c r="AA4432" s="20"/>
      <c r="AB4432" s="20"/>
      <c r="AC4432" s="20"/>
      <c r="AD4432" s="20"/>
      <c r="AE4432" s="20"/>
      <c r="AF4432" s="20"/>
      <c r="AG4432" s="20"/>
      <c r="AH4432" s="20"/>
    </row>
    <row r="4433" spans="1:34" s="1" customFormat="1">
      <c r="A4433" s="87"/>
      <c r="B4433" s="87"/>
      <c r="C4433" s="361"/>
      <c r="D4433" s="87"/>
      <c r="E4433" s="361"/>
      <c r="F4433" s="87"/>
      <c r="G4433" s="87"/>
      <c r="H4433" s="87"/>
      <c r="I4433" s="16"/>
      <c r="J4433" s="16"/>
      <c r="K4433" s="32"/>
      <c r="L4433" s="16"/>
      <c r="M4433" s="16"/>
      <c r="N4433" s="16"/>
      <c r="AA4433" s="20"/>
      <c r="AB4433" s="20"/>
      <c r="AC4433" s="20"/>
      <c r="AD4433" s="20"/>
      <c r="AE4433" s="20"/>
      <c r="AF4433" s="20"/>
      <c r="AG4433" s="20"/>
      <c r="AH4433" s="20"/>
    </row>
    <row r="4434" spans="1:34" s="1" customFormat="1">
      <c r="A4434" s="87"/>
      <c r="B4434" s="87"/>
      <c r="C4434" s="361"/>
      <c r="D4434" s="87"/>
      <c r="E4434" s="361"/>
      <c r="F4434" s="87"/>
      <c r="G4434" s="87"/>
      <c r="H4434" s="87"/>
      <c r="I4434" s="16"/>
      <c r="J4434" s="16"/>
      <c r="K4434" s="32"/>
      <c r="L4434" s="16"/>
      <c r="M4434" s="16"/>
      <c r="N4434" s="16"/>
      <c r="AA4434" s="20"/>
      <c r="AB4434" s="20"/>
      <c r="AC4434" s="20"/>
      <c r="AD4434" s="20"/>
      <c r="AE4434" s="20"/>
      <c r="AF4434" s="20"/>
      <c r="AG4434" s="20"/>
      <c r="AH4434" s="20"/>
    </row>
    <row r="4435" spans="1:34" s="1" customFormat="1">
      <c r="A4435" s="87"/>
      <c r="B4435" s="87"/>
      <c r="C4435" s="361"/>
      <c r="D4435" s="87"/>
      <c r="E4435" s="361"/>
      <c r="F4435" s="87"/>
      <c r="G4435" s="87"/>
      <c r="H4435" s="87"/>
      <c r="I4435" s="16"/>
      <c r="J4435" s="16"/>
      <c r="K4435" s="32"/>
      <c r="L4435" s="16"/>
      <c r="M4435" s="16"/>
      <c r="N4435" s="16"/>
      <c r="AA4435" s="20"/>
      <c r="AB4435" s="20"/>
      <c r="AC4435" s="20"/>
      <c r="AD4435" s="20"/>
      <c r="AE4435" s="20"/>
      <c r="AF4435" s="20"/>
      <c r="AG4435" s="20"/>
      <c r="AH4435" s="20"/>
    </row>
    <row r="4436" spans="1:34" s="1" customFormat="1">
      <c r="A4436" s="87"/>
      <c r="B4436" s="87"/>
      <c r="C4436" s="361"/>
      <c r="D4436" s="87"/>
      <c r="E4436" s="361"/>
      <c r="F4436" s="87"/>
      <c r="G4436" s="87"/>
      <c r="H4436" s="87"/>
      <c r="I4436" s="16"/>
      <c r="J4436" s="16"/>
      <c r="K4436" s="32"/>
      <c r="L4436" s="16"/>
      <c r="M4436" s="16"/>
      <c r="N4436" s="16"/>
      <c r="AA4436" s="20"/>
      <c r="AB4436" s="20"/>
      <c r="AC4436" s="20"/>
      <c r="AD4436" s="20"/>
      <c r="AE4436" s="20"/>
      <c r="AF4436" s="20"/>
      <c r="AG4436" s="20"/>
      <c r="AH4436" s="20"/>
    </row>
    <row r="4437" spans="1:34" s="1" customFormat="1">
      <c r="A4437" s="87"/>
      <c r="B4437" s="87"/>
      <c r="C4437" s="361"/>
      <c r="D4437" s="87"/>
      <c r="E4437" s="361"/>
      <c r="F4437" s="87"/>
      <c r="G4437" s="87"/>
      <c r="H4437" s="87"/>
      <c r="I4437" s="16"/>
      <c r="J4437" s="16"/>
      <c r="K4437" s="32"/>
      <c r="L4437" s="16"/>
      <c r="M4437" s="16"/>
      <c r="N4437" s="16"/>
      <c r="AA4437" s="20"/>
      <c r="AB4437" s="20"/>
      <c r="AC4437" s="20"/>
      <c r="AD4437" s="20"/>
      <c r="AE4437" s="20"/>
      <c r="AF4437" s="20"/>
      <c r="AG4437" s="20"/>
      <c r="AH4437" s="20"/>
    </row>
    <row r="4438" spans="1:34" s="1" customFormat="1">
      <c r="A4438" s="87"/>
      <c r="B4438" s="87"/>
      <c r="C4438" s="361"/>
      <c r="D4438" s="87"/>
      <c r="E4438" s="361"/>
      <c r="F4438" s="87"/>
      <c r="G4438" s="87"/>
      <c r="H4438" s="87"/>
      <c r="I4438" s="16"/>
      <c r="J4438" s="16"/>
      <c r="K4438" s="32"/>
      <c r="L4438" s="16"/>
      <c r="M4438" s="16"/>
      <c r="N4438" s="16"/>
      <c r="AA4438" s="20"/>
      <c r="AB4438" s="20"/>
      <c r="AC4438" s="20"/>
      <c r="AD4438" s="20"/>
      <c r="AE4438" s="20"/>
      <c r="AF4438" s="20"/>
      <c r="AG4438" s="20"/>
      <c r="AH4438" s="20"/>
    </row>
    <row r="4439" spans="1:34" s="1" customFormat="1">
      <c r="A4439" s="87"/>
      <c r="B4439" s="87"/>
      <c r="C4439" s="361"/>
      <c r="D4439" s="87"/>
      <c r="E4439" s="361"/>
      <c r="F4439" s="87"/>
      <c r="G4439" s="87"/>
      <c r="H4439" s="87"/>
      <c r="I4439" s="16"/>
      <c r="J4439" s="16"/>
      <c r="K4439" s="32"/>
      <c r="L4439" s="16"/>
      <c r="M4439" s="16"/>
      <c r="N4439" s="16"/>
      <c r="AA4439" s="20"/>
      <c r="AB4439" s="20"/>
      <c r="AC4439" s="20"/>
      <c r="AD4439" s="20"/>
      <c r="AE4439" s="20"/>
      <c r="AF4439" s="20"/>
      <c r="AG4439" s="20"/>
      <c r="AH4439" s="20"/>
    </row>
    <row r="4440" spans="1:34" s="1" customFormat="1">
      <c r="A4440" s="87"/>
      <c r="B4440" s="87"/>
      <c r="C4440" s="361"/>
      <c r="D4440" s="87"/>
      <c r="E4440" s="361"/>
      <c r="F4440" s="87"/>
      <c r="G4440" s="87"/>
      <c r="H4440" s="87"/>
      <c r="I4440" s="16"/>
      <c r="J4440" s="16"/>
      <c r="K4440" s="32"/>
      <c r="L4440" s="16"/>
      <c r="M4440" s="16"/>
      <c r="N4440" s="16"/>
      <c r="AA4440" s="20"/>
      <c r="AB4440" s="20"/>
      <c r="AC4440" s="20"/>
      <c r="AD4440" s="20"/>
      <c r="AE4440" s="20"/>
      <c r="AF4440" s="20"/>
      <c r="AG4440" s="20"/>
      <c r="AH4440" s="20"/>
    </row>
    <row r="4441" spans="1:34" s="1" customFormat="1">
      <c r="A4441" s="87"/>
      <c r="B4441" s="87"/>
      <c r="C4441" s="361"/>
      <c r="D4441" s="87"/>
      <c r="E4441" s="361"/>
      <c r="F4441" s="87"/>
      <c r="G4441" s="87"/>
      <c r="H4441" s="87"/>
      <c r="I4441" s="16"/>
      <c r="J4441" s="16"/>
      <c r="K4441" s="32"/>
      <c r="L4441" s="16"/>
      <c r="M4441" s="16"/>
      <c r="N4441" s="16"/>
      <c r="AA4441" s="20"/>
      <c r="AB4441" s="20"/>
      <c r="AC4441" s="20"/>
      <c r="AD4441" s="20"/>
      <c r="AE4441" s="20"/>
      <c r="AF4441" s="20"/>
      <c r="AG4441" s="20"/>
      <c r="AH4441" s="20"/>
    </row>
    <row r="4442" spans="1:34" s="1" customFormat="1">
      <c r="A4442" s="87"/>
      <c r="B4442" s="87"/>
      <c r="C4442" s="361"/>
      <c r="D4442" s="87"/>
      <c r="E4442" s="361"/>
      <c r="F4442" s="87"/>
      <c r="G4442" s="87"/>
      <c r="H4442" s="87"/>
      <c r="I4442" s="16"/>
      <c r="J4442" s="16"/>
      <c r="K4442" s="32"/>
      <c r="L4442" s="16"/>
      <c r="M4442" s="16"/>
      <c r="N4442" s="16"/>
      <c r="AA4442" s="20"/>
      <c r="AB4442" s="20"/>
      <c r="AC4442" s="20"/>
      <c r="AD4442" s="20"/>
      <c r="AE4442" s="20"/>
      <c r="AF4442" s="20"/>
      <c r="AG4442" s="20"/>
      <c r="AH4442" s="20"/>
    </row>
    <row r="4443" spans="1:34" s="1" customFormat="1">
      <c r="A4443" s="87"/>
      <c r="B4443" s="87"/>
      <c r="C4443" s="361"/>
      <c r="D4443" s="87"/>
      <c r="E4443" s="361"/>
      <c r="F4443" s="87"/>
      <c r="G4443" s="87"/>
      <c r="H4443" s="87"/>
      <c r="I4443" s="16"/>
      <c r="J4443" s="16"/>
      <c r="K4443" s="32"/>
      <c r="L4443" s="16"/>
      <c r="M4443" s="16"/>
      <c r="N4443" s="16"/>
      <c r="AA4443" s="20"/>
      <c r="AB4443" s="20"/>
      <c r="AC4443" s="20"/>
      <c r="AD4443" s="20"/>
      <c r="AE4443" s="20"/>
      <c r="AF4443" s="20"/>
      <c r="AG4443" s="20"/>
      <c r="AH4443" s="20"/>
    </row>
    <row r="4444" spans="1:34" s="1" customFormat="1">
      <c r="A4444" s="87"/>
      <c r="B4444" s="87"/>
      <c r="C4444" s="361"/>
      <c r="D4444" s="87"/>
      <c r="E4444" s="361"/>
      <c r="F4444" s="87"/>
      <c r="G4444" s="87"/>
      <c r="H4444" s="87"/>
      <c r="I4444" s="16"/>
      <c r="J4444" s="16"/>
      <c r="K4444" s="32"/>
      <c r="L4444" s="16"/>
      <c r="M4444" s="16"/>
      <c r="N4444" s="16"/>
      <c r="AA4444" s="20"/>
      <c r="AB4444" s="20"/>
      <c r="AC4444" s="20"/>
      <c r="AD4444" s="20"/>
      <c r="AE4444" s="20"/>
      <c r="AF4444" s="20"/>
      <c r="AG4444" s="20"/>
      <c r="AH4444" s="20"/>
    </row>
    <row r="4445" spans="1:34" s="1" customFormat="1">
      <c r="A4445" s="87"/>
      <c r="B4445" s="87"/>
      <c r="C4445" s="361"/>
      <c r="D4445" s="87"/>
      <c r="E4445" s="361"/>
      <c r="F4445" s="87"/>
      <c r="G4445" s="87"/>
      <c r="H4445" s="87"/>
      <c r="I4445" s="16"/>
      <c r="J4445" s="16"/>
      <c r="K4445" s="32"/>
      <c r="L4445" s="16"/>
      <c r="M4445" s="16"/>
      <c r="N4445" s="16"/>
      <c r="AA4445" s="20"/>
      <c r="AB4445" s="20"/>
      <c r="AC4445" s="20"/>
      <c r="AD4445" s="20"/>
      <c r="AE4445" s="20"/>
      <c r="AF4445" s="20"/>
      <c r="AG4445" s="20"/>
      <c r="AH4445" s="20"/>
    </row>
    <row r="4446" spans="1:34" s="1" customFormat="1">
      <c r="A4446" s="87"/>
      <c r="B4446" s="87"/>
      <c r="C4446" s="361"/>
      <c r="D4446" s="87"/>
      <c r="E4446" s="361"/>
      <c r="F4446" s="87"/>
      <c r="G4446" s="87"/>
      <c r="H4446" s="87"/>
      <c r="I4446" s="16"/>
      <c r="J4446" s="16"/>
      <c r="K4446" s="32"/>
      <c r="L4446" s="16"/>
      <c r="M4446" s="16"/>
      <c r="N4446" s="16"/>
      <c r="AA4446" s="20"/>
      <c r="AB4446" s="20"/>
      <c r="AC4446" s="20"/>
      <c r="AD4446" s="20"/>
      <c r="AE4446" s="20"/>
      <c r="AF4446" s="20"/>
      <c r="AG4446" s="20"/>
      <c r="AH4446" s="20"/>
    </row>
    <row r="4447" spans="1:34" s="1" customFormat="1">
      <c r="A4447" s="87"/>
      <c r="B4447" s="87"/>
      <c r="C4447" s="361"/>
      <c r="D4447" s="87"/>
      <c r="E4447" s="361"/>
      <c r="F4447" s="87"/>
      <c r="G4447" s="87"/>
      <c r="H4447" s="87"/>
      <c r="I4447" s="16"/>
      <c r="J4447" s="16"/>
      <c r="K4447" s="32"/>
      <c r="L4447" s="16"/>
      <c r="M4447" s="16"/>
      <c r="N4447" s="16"/>
      <c r="AA4447" s="20"/>
      <c r="AB4447" s="20"/>
      <c r="AC4447" s="20"/>
      <c r="AD4447" s="20"/>
      <c r="AE4447" s="20"/>
      <c r="AF4447" s="20"/>
      <c r="AG4447" s="20"/>
      <c r="AH4447" s="20"/>
    </row>
    <row r="4448" spans="1:34" s="1" customFormat="1">
      <c r="A4448" s="87"/>
      <c r="B4448" s="87"/>
      <c r="C4448" s="361"/>
      <c r="D4448" s="87"/>
      <c r="E4448" s="361"/>
      <c r="F4448" s="87"/>
      <c r="G4448" s="87"/>
      <c r="H4448" s="87"/>
      <c r="I4448" s="16"/>
      <c r="J4448" s="16"/>
      <c r="K4448" s="32"/>
      <c r="L4448" s="16"/>
      <c r="M4448" s="16"/>
      <c r="N4448" s="16"/>
      <c r="AA4448" s="20"/>
      <c r="AB4448" s="20"/>
      <c r="AC4448" s="20"/>
      <c r="AD4448" s="20"/>
      <c r="AE4448" s="20"/>
      <c r="AF4448" s="20"/>
      <c r="AG4448" s="20"/>
      <c r="AH4448" s="20"/>
    </row>
    <row r="4449" spans="1:34" s="1" customFormat="1">
      <c r="A4449" s="87"/>
      <c r="B4449" s="87"/>
      <c r="C4449" s="361"/>
      <c r="D4449" s="87"/>
      <c r="E4449" s="361"/>
      <c r="F4449" s="87"/>
      <c r="G4449" s="87"/>
      <c r="H4449" s="87"/>
      <c r="I4449" s="16"/>
      <c r="J4449" s="16"/>
      <c r="K4449" s="32"/>
      <c r="L4449" s="16"/>
      <c r="M4449" s="16"/>
      <c r="N4449" s="16"/>
      <c r="AA4449" s="20"/>
      <c r="AB4449" s="20"/>
      <c r="AC4449" s="20"/>
      <c r="AD4449" s="20"/>
      <c r="AE4449" s="20"/>
      <c r="AF4449" s="20"/>
      <c r="AG4449" s="20"/>
      <c r="AH4449" s="20"/>
    </row>
    <row r="4450" spans="1:34" s="1" customFormat="1">
      <c r="A4450" s="87"/>
      <c r="B4450" s="87"/>
      <c r="C4450" s="361"/>
      <c r="D4450" s="87"/>
      <c r="E4450" s="361"/>
      <c r="F4450" s="87"/>
      <c r="G4450" s="87"/>
      <c r="H4450" s="87"/>
      <c r="I4450" s="16"/>
      <c r="J4450" s="16"/>
      <c r="K4450" s="32"/>
      <c r="L4450" s="16"/>
      <c r="M4450" s="16"/>
      <c r="N4450" s="16"/>
      <c r="AA4450" s="20"/>
      <c r="AB4450" s="20"/>
      <c r="AC4450" s="20"/>
      <c r="AD4450" s="20"/>
      <c r="AE4450" s="20"/>
      <c r="AF4450" s="20"/>
      <c r="AG4450" s="20"/>
      <c r="AH4450" s="20"/>
    </row>
    <row r="4451" spans="1:34" s="1" customFormat="1">
      <c r="A4451" s="87"/>
      <c r="B4451" s="87"/>
      <c r="C4451" s="361"/>
      <c r="D4451" s="87"/>
      <c r="E4451" s="361"/>
      <c r="F4451" s="87"/>
      <c r="G4451" s="87"/>
      <c r="H4451" s="87"/>
      <c r="I4451" s="16"/>
      <c r="J4451" s="16"/>
      <c r="K4451" s="32"/>
      <c r="L4451" s="16"/>
      <c r="M4451" s="16"/>
      <c r="N4451" s="16"/>
      <c r="AA4451" s="20"/>
      <c r="AB4451" s="20"/>
      <c r="AC4451" s="20"/>
      <c r="AD4451" s="20"/>
      <c r="AE4451" s="20"/>
      <c r="AF4451" s="20"/>
      <c r="AG4451" s="20"/>
      <c r="AH4451" s="20"/>
    </row>
    <row r="4452" spans="1:34" s="1" customFormat="1">
      <c r="A4452" s="87"/>
      <c r="B4452" s="87"/>
      <c r="C4452" s="361"/>
      <c r="D4452" s="87"/>
      <c r="E4452" s="361"/>
      <c r="F4452" s="87"/>
      <c r="G4452" s="87"/>
      <c r="H4452" s="87"/>
      <c r="I4452" s="16"/>
      <c r="J4452" s="16"/>
      <c r="K4452" s="32"/>
      <c r="L4452" s="16"/>
      <c r="M4452" s="16"/>
      <c r="N4452" s="16"/>
      <c r="AA4452" s="20"/>
      <c r="AB4452" s="20"/>
      <c r="AC4452" s="20"/>
      <c r="AD4452" s="20"/>
      <c r="AE4452" s="20"/>
      <c r="AF4452" s="20"/>
      <c r="AG4452" s="20"/>
      <c r="AH4452" s="20"/>
    </row>
    <row r="4453" spans="1:34" s="1" customFormat="1">
      <c r="A4453" s="87"/>
      <c r="B4453" s="87"/>
      <c r="C4453" s="361"/>
      <c r="D4453" s="87"/>
      <c r="E4453" s="361"/>
      <c r="F4453" s="87"/>
      <c r="G4453" s="87"/>
      <c r="H4453" s="87"/>
      <c r="I4453" s="16"/>
      <c r="J4453" s="16"/>
      <c r="K4453" s="32"/>
      <c r="L4453" s="16"/>
      <c r="M4453" s="16"/>
      <c r="N4453" s="16"/>
      <c r="AA4453" s="20"/>
      <c r="AB4453" s="20"/>
      <c r="AC4453" s="20"/>
      <c r="AD4453" s="20"/>
      <c r="AE4453" s="20"/>
      <c r="AF4453" s="20"/>
      <c r="AG4453" s="20"/>
      <c r="AH4453" s="20"/>
    </row>
    <row r="4454" spans="1:34" s="1" customFormat="1">
      <c r="A4454" s="87"/>
      <c r="B4454" s="87"/>
      <c r="C4454" s="361"/>
      <c r="D4454" s="87"/>
      <c r="E4454" s="361"/>
      <c r="F4454" s="87"/>
      <c r="G4454" s="87"/>
      <c r="H4454" s="87"/>
      <c r="I4454" s="16"/>
      <c r="J4454" s="16"/>
      <c r="K4454" s="32"/>
      <c r="L4454" s="16"/>
      <c r="M4454" s="16"/>
      <c r="N4454" s="16"/>
      <c r="AA4454" s="20"/>
      <c r="AB4454" s="20"/>
      <c r="AC4454" s="20"/>
      <c r="AD4454" s="20"/>
      <c r="AE4454" s="20"/>
      <c r="AF4454" s="20"/>
      <c r="AG4454" s="20"/>
      <c r="AH4454" s="20"/>
    </row>
    <row r="4455" spans="1:34" s="1" customFormat="1">
      <c r="A4455" s="87"/>
      <c r="B4455" s="87"/>
      <c r="C4455" s="361"/>
      <c r="D4455" s="87"/>
      <c r="E4455" s="361"/>
      <c r="F4455" s="87"/>
      <c r="G4455" s="87"/>
      <c r="H4455" s="87"/>
      <c r="I4455" s="16"/>
      <c r="J4455" s="16"/>
      <c r="K4455" s="32"/>
      <c r="L4455" s="16"/>
      <c r="M4455" s="16"/>
      <c r="N4455" s="16"/>
      <c r="AA4455" s="20"/>
      <c r="AB4455" s="20"/>
      <c r="AC4455" s="20"/>
      <c r="AD4455" s="20"/>
      <c r="AE4455" s="20"/>
      <c r="AF4455" s="20"/>
      <c r="AG4455" s="20"/>
      <c r="AH4455" s="20"/>
    </row>
    <row r="4456" spans="1:34" s="1" customFormat="1">
      <c r="A4456" s="87"/>
      <c r="B4456" s="87"/>
      <c r="C4456" s="361"/>
      <c r="D4456" s="87"/>
      <c r="E4456" s="361"/>
      <c r="F4456" s="87"/>
      <c r="G4456" s="87"/>
      <c r="H4456" s="87"/>
      <c r="I4456" s="16"/>
      <c r="J4456" s="16"/>
      <c r="K4456" s="32"/>
      <c r="L4456" s="16"/>
      <c r="M4456" s="16"/>
      <c r="N4456" s="16"/>
      <c r="AA4456" s="20"/>
      <c r="AB4456" s="20"/>
      <c r="AC4456" s="20"/>
      <c r="AD4456" s="20"/>
      <c r="AE4456" s="20"/>
      <c r="AF4456" s="20"/>
      <c r="AG4456" s="20"/>
      <c r="AH4456" s="20"/>
    </row>
    <row r="4457" spans="1:34" s="1" customFormat="1">
      <c r="A4457" s="87"/>
      <c r="B4457" s="87"/>
      <c r="C4457" s="361"/>
      <c r="D4457" s="87"/>
      <c r="E4457" s="361"/>
      <c r="F4457" s="87"/>
      <c r="G4457" s="87"/>
      <c r="H4457" s="87"/>
      <c r="I4457" s="16"/>
      <c r="J4457" s="16"/>
      <c r="K4457" s="32"/>
      <c r="L4457" s="16"/>
      <c r="M4457" s="16"/>
      <c r="N4457" s="16"/>
      <c r="AA4457" s="20"/>
      <c r="AB4457" s="20"/>
      <c r="AC4457" s="20"/>
      <c r="AD4457" s="20"/>
      <c r="AE4457" s="20"/>
      <c r="AF4457" s="20"/>
      <c r="AG4457" s="20"/>
      <c r="AH4457" s="20"/>
    </row>
    <row r="4458" spans="1:34" s="1" customFormat="1">
      <c r="A4458" s="87"/>
      <c r="B4458" s="87"/>
      <c r="C4458" s="361"/>
      <c r="D4458" s="87"/>
      <c r="E4458" s="361"/>
      <c r="F4458" s="87"/>
      <c r="G4458" s="87"/>
      <c r="H4458" s="87"/>
      <c r="I4458" s="16"/>
      <c r="J4458" s="16"/>
      <c r="K4458" s="32"/>
      <c r="L4458" s="16"/>
      <c r="M4458" s="16"/>
      <c r="N4458" s="16"/>
      <c r="AA4458" s="20"/>
      <c r="AB4458" s="20"/>
      <c r="AC4458" s="20"/>
      <c r="AD4458" s="20"/>
      <c r="AE4458" s="20"/>
      <c r="AF4458" s="20"/>
      <c r="AG4458" s="20"/>
      <c r="AH4458" s="20"/>
    </row>
    <row r="4459" spans="1:34" s="1" customFormat="1">
      <c r="A4459" s="87"/>
      <c r="B4459" s="87"/>
      <c r="C4459" s="361"/>
      <c r="D4459" s="87"/>
      <c r="E4459" s="361"/>
      <c r="F4459" s="87"/>
      <c r="G4459" s="87"/>
      <c r="H4459" s="87"/>
      <c r="I4459" s="16"/>
      <c r="J4459" s="16"/>
      <c r="K4459" s="32"/>
      <c r="L4459" s="16"/>
      <c r="M4459" s="16"/>
      <c r="N4459" s="16"/>
      <c r="AA4459" s="20"/>
      <c r="AB4459" s="20"/>
      <c r="AC4459" s="20"/>
      <c r="AD4459" s="20"/>
      <c r="AE4459" s="20"/>
      <c r="AF4459" s="20"/>
      <c r="AG4459" s="20"/>
      <c r="AH4459" s="20"/>
    </row>
    <row r="4460" spans="1:34" s="1" customFormat="1">
      <c r="A4460" s="87"/>
      <c r="B4460" s="87"/>
      <c r="C4460" s="361"/>
      <c r="D4460" s="87"/>
      <c r="E4460" s="361"/>
      <c r="F4460" s="87"/>
      <c r="G4460" s="87"/>
      <c r="H4460" s="87"/>
      <c r="I4460" s="16"/>
      <c r="J4460" s="16"/>
      <c r="K4460" s="32"/>
      <c r="L4460" s="16"/>
      <c r="M4460" s="16"/>
      <c r="N4460" s="16"/>
      <c r="AA4460" s="20"/>
      <c r="AB4460" s="20"/>
      <c r="AC4460" s="20"/>
      <c r="AD4460" s="20"/>
      <c r="AE4460" s="20"/>
      <c r="AF4460" s="20"/>
      <c r="AG4460" s="20"/>
      <c r="AH4460" s="20"/>
    </row>
    <row r="4461" spans="1:34" s="1" customFormat="1">
      <c r="A4461" s="87"/>
      <c r="B4461" s="87"/>
      <c r="C4461" s="361"/>
      <c r="D4461" s="87"/>
      <c r="E4461" s="361"/>
      <c r="F4461" s="87"/>
      <c r="G4461" s="87"/>
      <c r="H4461" s="87"/>
      <c r="I4461" s="16"/>
      <c r="J4461" s="16"/>
      <c r="K4461" s="32"/>
      <c r="L4461" s="16"/>
      <c r="M4461" s="16"/>
      <c r="N4461" s="16"/>
      <c r="AA4461" s="20"/>
      <c r="AB4461" s="20"/>
      <c r="AC4461" s="20"/>
      <c r="AD4461" s="20"/>
      <c r="AE4461" s="20"/>
      <c r="AF4461" s="20"/>
      <c r="AG4461" s="20"/>
      <c r="AH4461" s="20"/>
    </row>
    <row r="4462" spans="1:34" s="1" customFormat="1">
      <c r="A4462" s="87"/>
      <c r="B4462" s="87"/>
      <c r="C4462" s="361"/>
      <c r="D4462" s="87"/>
      <c r="E4462" s="361"/>
      <c r="F4462" s="87"/>
      <c r="G4462" s="87"/>
      <c r="H4462" s="87"/>
      <c r="I4462" s="16"/>
      <c r="J4462" s="16"/>
      <c r="K4462" s="32"/>
      <c r="L4462" s="16"/>
      <c r="M4462" s="16"/>
      <c r="N4462" s="16"/>
      <c r="AA4462" s="20"/>
      <c r="AB4462" s="20"/>
      <c r="AC4462" s="20"/>
      <c r="AD4462" s="20"/>
      <c r="AE4462" s="20"/>
      <c r="AF4462" s="20"/>
      <c r="AG4462" s="20"/>
      <c r="AH4462" s="20"/>
    </row>
    <row r="4463" spans="1:34" s="1" customFormat="1">
      <c r="A4463" s="87"/>
      <c r="B4463" s="87"/>
      <c r="C4463" s="361"/>
      <c r="D4463" s="87"/>
      <c r="E4463" s="361"/>
      <c r="F4463" s="87"/>
      <c r="G4463" s="87"/>
      <c r="H4463" s="87"/>
      <c r="I4463" s="16"/>
      <c r="J4463" s="16"/>
      <c r="K4463" s="32"/>
      <c r="L4463" s="16"/>
      <c r="M4463" s="16"/>
      <c r="N4463" s="16"/>
      <c r="AA4463" s="20"/>
      <c r="AB4463" s="20"/>
      <c r="AC4463" s="20"/>
      <c r="AD4463" s="20"/>
      <c r="AE4463" s="20"/>
      <c r="AF4463" s="20"/>
      <c r="AG4463" s="20"/>
      <c r="AH4463" s="20"/>
    </row>
    <row r="4464" spans="1:34" s="1" customFormat="1">
      <c r="A4464" s="87"/>
      <c r="B4464" s="87"/>
      <c r="C4464" s="361"/>
      <c r="D4464" s="87"/>
      <c r="E4464" s="361"/>
      <c r="F4464" s="87"/>
      <c r="G4464" s="87"/>
      <c r="H4464" s="87"/>
      <c r="I4464" s="16"/>
      <c r="J4464" s="16"/>
      <c r="K4464" s="32"/>
      <c r="L4464" s="16"/>
      <c r="M4464" s="16"/>
      <c r="N4464" s="16"/>
      <c r="AA4464" s="20"/>
      <c r="AB4464" s="20"/>
      <c r="AC4464" s="20"/>
      <c r="AD4464" s="20"/>
      <c r="AE4464" s="20"/>
      <c r="AF4464" s="20"/>
      <c r="AG4464" s="20"/>
      <c r="AH4464" s="20"/>
    </row>
    <row r="4465" spans="1:34" s="1" customFormat="1">
      <c r="A4465" s="87"/>
      <c r="B4465" s="87"/>
      <c r="C4465" s="361"/>
      <c r="D4465" s="87"/>
      <c r="E4465" s="361"/>
      <c r="F4465" s="87"/>
      <c r="G4465" s="87"/>
      <c r="H4465" s="87"/>
      <c r="I4465" s="16"/>
      <c r="J4465" s="16"/>
      <c r="K4465" s="32"/>
      <c r="L4465" s="16"/>
      <c r="M4465" s="16"/>
      <c r="N4465" s="16"/>
      <c r="AA4465" s="20"/>
      <c r="AB4465" s="20"/>
      <c r="AC4465" s="20"/>
      <c r="AD4465" s="20"/>
      <c r="AE4465" s="20"/>
      <c r="AF4465" s="20"/>
      <c r="AG4465" s="20"/>
      <c r="AH4465" s="20"/>
    </row>
    <row r="4466" spans="1:34" s="1" customFormat="1">
      <c r="A4466" s="87"/>
      <c r="B4466" s="87"/>
      <c r="C4466" s="361"/>
      <c r="D4466" s="87"/>
      <c r="E4466" s="361"/>
      <c r="F4466" s="87"/>
      <c r="G4466" s="87"/>
      <c r="H4466" s="87"/>
      <c r="I4466" s="16"/>
      <c r="J4466" s="16"/>
      <c r="K4466" s="32"/>
      <c r="L4466" s="16"/>
      <c r="M4466" s="16"/>
      <c r="N4466" s="16"/>
      <c r="AA4466" s="20"/>
      <c r="AB4466" s="20"/>
      <c r="AC4466" s="20"/>
      <c r="AD4466" s="20"/>
      <c r="AE4466" s="20"/>
      <c r="AF4466" s="20"/>
      <c r="AG4466" s="20"/>
      <c r="AH4466" s="20"/>
    </row>
    <row r="4467" spans="1:34" s="1" customFormat="1">
      <c r="A4467" s="87"/>
      <c r="B4467" s="87"/>
      <c r="C4467" s="361"/>
      <c r="D4467" s="87"/>
      <c r="E4467" s="361"/>
      <c r="F4467" s="87"/>
      <c r="G4467" s="87"/>
      <c r="H4467" s="87"/>
      <c r="I4467" s="16"/>
      <c r="J4467" s="16"/>
      <c r="K4467" s="32"/>
      <c r="L4467" s="16"/>
      <c r="M4467" s="16"/>
      <c r="N4467" s="16"/>
      <c r="AA4467" s="20"/>
      <c r="AB4467" s="20"/>
      <c r="AC4467" s="20"/>
      <c r="AD4467" s="20"/>
      <c r="AE4467" s="20"/>
      <c r="AF4467" s="20"/>
      <c r="AG4467" s="20"/>
      <c r="AH4467" s="20"/>
    </row>
    <row r="4468" spans="1:34" s="1" customFormat="1">
      <c r="A4468" s="87"/>
      <c r="B4468" s="87"/>
      <c r="C4468" s="361"/>
      <c r="D4468" s="87"/>
      <c r="E4468" s="361"/>
      <c r="F4468" s="87"/>
      <c r="G4468" s="87"/>
      <c r="H4468" s="87"/>
      <c r="I4468" s="16"/>
      <c r="J4468" s="16"/>
      <c r="K4468" s="32"/>
      <c r="L4468" s="16"/>
      <c r="M4468" s="16"/>
      <c r="N4468" s="16"/>
      <c r="AA4468" s="20"/>
      <c r="AB4468" s="20"/>
      <c r="AC4468" s="20"/>
      <c r="AD4468" s="20"/>
      <c r="AE4468" s="20"/>
      <c r="AF4468" s="20"/>
      <c r="AG4468" s="20"/>
      <c r="AH4468" s="20"/>
    </row>
    <row r="4469" spans="1:34" s="1" customFormat="1">
      <c r="A4469" s="87"/>
      <c r="B4469" s="87"/>
      <c r="C4469" s="361"/>
      <c r="D4469" s="87"/>
      <c r="E4469" s="361"/>
      <c r="F4469" s="87"/>
      <c r="G4469" s="87"/>
      <c r="H4469" s="87"/>
      <c r="I4469" s="16"/>
      <c r="J4469" s="16"/>
      <c r="K4469" s="32"/>
      <c r="L4469" s="16"/>
      <c r="M4469" s="16"/>
      <c r="N4469" s="16"/>
      <c r="AA4469" s="20"/>
      <c r="AB4469" s="20"/>
      <c r="AC4469" s="20"/>
      <c r="AD4469" s="20"/>
      <c r="AE4469" s="20"/>
      <c r="AF4469" s="20"/>
      <c r="AG4469" s="20"/>
      <c r="AH4469" s="20"/>
    </row>
    <row r="4470" spans="1:34" s="1" customFormat="1">
      <c r="A4470" s="87"/>
      <c r="B4470" s="87"/>
      <c r="C4470" s="361"/>
      <c r="D4470" s="87"/>
      <c r="E4470" s="361"/>
      <c r="F4470" s="87"/>
      <c r="G4470" s="87"/>
      <c r="H4470" s="87"/>
      <c r="I4470" s="16"/>
      <c r="J4470" s="16"/>
      <c r="K4470" s="32"/>
      <c r="L4470" s="16"/>
      <c r="M4470" s="16"/>
      <c r="N4470" s="16"/>
      <c r="AA4470" s="20"/>
      <c r="AB4470" s="20"/>
      <c r="AC4470" s="20"/>
      <c r="AD4470" s="20"/>
      <c r="AE4470" s="20"/>
      <c r="AF4470" s="20"/>
      <c r="AG4470" s="20"/>
      <c r="AH4470" s="20"/>
    </row>
    <row r="4471" spans="1:34" s="1" customFormat="1">
      <c r="A4471" s="87"/>
      <c r="B4471" s="87"/>
      <c r="C4471" s="361"/>
      <c r="D4471" s="87"/>
      <c r="E4471" s="361"/>
      <c r="F4471" s="87"/>
      <c r="G4471" s="87"/>
      <c r="H4471" s="87"/>
      <c r="I4471" s="16"/>
      <c r="J4471" s="16"/>
      <c r="K4471" s="32"/>
      <c r="L4471" s="16"/>
      <c r="M4471" s="16"/>
      <c r="N4471" s="16"/>
      <c r="AA4471" s="20"/>
      <c r="AB4471" s="20"/>
      <c r="AC4471" s="20"/>
      <c r="AD4471" s="20"/>
      <c r="AE4471" s="20"/>
      <c r="AF4471" s="20"/>
      <c r="AG4471" s="20"/>
      <c r="AH4471" s="20"/>
    </row>
    <row r="4472" spans="1:34" s="1" customFormat="1">
      <c r="A4472" s="87"/>
      <c r="B4472" s="87"/>
      <c r="C4472" s="361"/>
      <c r="D4472" s="87"/>
      <c r="E4472" s="361"/>
      <c r="F4472" s="87"/>
      <c r="G4472" s="87"/>
      <c r="H4472" s="87"/>
      <c r="I4472" s="16"/>
      <c r="J4472" s="16"/>
      <c r="K4472" s="32"/>
      <c r="L4472" s="16"/>
      <c r="M4472" s="16"/>
      <c r="N4472" s="16"/>
      <c r="AA4472" s="20"/>
      <c r="AB4472" s="20"/>
      <c r="AC4472" s="20"/>
      <c r="AD4472" s="20"/>
      <c r="AE4472" s="20"/>
      <c r="AF4472" s="20"/>
      <c r="AG4472" s="20"/>
      <c r="AH4472" s="20"/>
    </row>
    <row r="4473" spans="1:34" s="1" customFormat="1">
      <c r="A4473" s="87"/>
      <c r="B4473" s="87"/>
      <c r="C4473" s="361"/>
      <c r="D4473" s="87"/>
      <c r="E4473" s="361"/>
      <c r="F4473" s="87"/>
      <c r="G4473" s="87"/>
      <c r="H4473" s="87"/>
      <c r="I4473" s="16"/>
      <c r="J4473" s="16"/>
      <c r="K4473" s="32"/>
      <c r="L4473" s="16"/>
      <c r="M4473" s="16"/>
      <c r="N4473" s="16"/>
      <c r="AA4473" s="20"/>
      <c r="AB4473" s="20"/>
      <c r="AC4473" s="20"/>
      <c r="AD4473" s="20"/>
      <c r="AE4473" s="20"/>
      <c r="AF4473" s="20"/>
      <c r="AG4473" s="20"/>
      <c r="AH4473" s="20"/>
    </row>
    <row r="4474" spans="1:34" s="1" customFormat="1">
      <c r="A4474" s="87"/>
      <c r="B4474" s="87"/>
      <c r="C4474" s="361"/>
      <c r="D4474" s="87"/>
      <c r="E4474" s="361"/>
      <c r="F4474" s="87"/>
      <c r="G4474" s="87"/>
      <c r="H4474" s="87"/>
      <c r="I4474" s="16"/>
      <c r="J4474" s="16"/>
      <c r="K4474" s="32"/>
      <c r="L4474" s="16"/>
      <c r="M4474" s="16"/>
      <c r="N4474" s="16"/>
      <c r="AA4474" s="20"/>
      <c r="AB4474" s="20"/>
      <c r="AC4474" s="20"/>
      <c r="AD4474" s="20"/>
      <c r="AE4474" s="20"/>
      <c r="AF4474" s="20"/>
      <c r="AG4474" s="20"/>
      <c r="AH4474" s="20"/>
    </row>
    <row r="4475" spans="1:34" s="1" customFormat="1">
      <c r="A4475" s="87"/>
      <c r="B4475" s="87"/>
      <c r="C4475" s="361"/>
      <c r="D4475" s="87"/>
      <c r="E4475" s="361"/>
      <c r="F4475" s="87"/>
      <c r="G4475" s="87"/>
      <c r="H4475" s="87"/>
      <c r="I4475" s="16"/>
      <c r="J4475" s="16"/>
      <c r="K4475" s="32"/>
      <c r="L4475" s="16"/>
      <c r="M4475" s="16"/>
      <c r="N4475" s="16"/>
      <c r="AA4475" s="20"/>
      <c r="AB4475" s="20"/>
      <c r="AC4475" s="20"/>
      <c r="AD4475" s="20"/>
      <c r="AE4475" s="20"/>
      <c r="AF4475" s="20"/>
      <c r="AG4475" s="20"/>
      <c r="AH4475" s="20"/>
    </row>
    <row r="4476" spans="1:34" s="1" customFormat="1">
      <c r="A4476" s="87"/>
      <c r="B4476" s="87"/>
      <c r="C4476" s="361"/>
      <c r="D4476" s="87"/>
      <c r="E4476" s="361"/>
      <c r="F4476" s="87"/>
      <c r="G4476" s="87"/>
      <c r="H4476" s="87"/>
      <c r="I4476" s="16"/>
      <c r="J4476" s="16"/>
      <c r="K4476" s="32"/>
      <c r="L4476" s="16"/>
      <c r="M4476" s="16"/>
      <c r="N4476" s="16"/>
      <c r="AA4476" s="20"/>
      <c r="AB4476" s="20"/>
      <c r="AC4476" s="20"/>
      <c r="AD4476" s="20"/>
      <c r="AE4476" s="20"/>
      <c r="AF4476" s="20"/>
      <c r="AG4476" s="20"/>
      <c r="AH4476" s="20"/>
    </row>
    <row r="4477" spans="1:34" s="1" customFormat="1">
      <c r="A4477" s="87"/>
      <c r="B4477" s="87"/>
      <c r="C4477" s="361"/>
      <c r="D4477" s="87"/>
      <c r="E4477" s="361"/>
      <c r="F4477" s="87"/>
      <c r="G4477" s="87"/>
      <c r="H4477" s="87"/>
      <c r="I4477" s="16"/>
      <c r="J4477" s="16"/>
      <c r="K4477" s="32"/>
      <c r="L4477" s="16"/>
      <c r="M4477" s="16"/>
      <c r="N4477" s="16"/>
      <c r="AA4477" s="20"/>
      <c r="AB4477" s="20"/>
      <c r="AC4477" s="20"/>
      <c r="AD4477" s="20"/>
      <c r="AE4477" s="20"/>
      <c r="AF4477" s="20"/>
      <c r="AG4477" s="20"/>
      <c r="AH4477" s="20"/>
    </row>
    <row r="4478" spans="1:34" s="1" customFormat="1">
      <c r="A4478" s="87"/>
      <c r="B4478" s="87"/>
      <c r="C4478" s="361"/>
      <c r="D4478" s="87"/>
      <c r="E4478" s="361"/>
      <c r="F4478" s="87"/>
      <c r="G4478" s="87"/>
      <c r="H4478" s="87"/>
      <c r="I4478" s="16"/>
      <c r="J4478" s="16"/>
      <c r="K4478" s="32"/>
      <c r="L4478" s="16"/>
      <c r="M4478" s="16"/>
      <c r="N4478" s="16"/>
      <c r="AA4478" s="20"/>
      <c r="AB4478" s="20"/>
      <c r="AC4478" s="20"/>
      <c r="AD4478" s="20"/>
      <c r="AE4478" s="20"/>
      <c r="AF4478" s="20"/>
      <c r="AG4478" s="20"/>
      <c r="AH4478" s="20"/>
    </row>
    <row r="4479" spans="1:34" s="1" customFormat="1">
      <c r="A4479" s="87"/>
      <c r="B4479" s="87"/>
      <c r="C4479" s="361"/>
      <c r="D4479" s="87"/>
      <c r="E4479" s="361"/>
      <c r="F4479" s="87"/>
      <c r="G4479" s="87"/>
      <c r="H4479" s="87"/>
      <c r="I4479" s="16"/>
      <c r="J4479" s="16"/>
      <c r="K4479" s="32"/>
      <c r="L4479" s="16"/>
      <c r="M4479" s="16"/>
      <c r="N4479" s="16"/>
      <c r="AA4479" s="20"/>
      <c r="AB4479" s="20"/>
      <c r="AC4479" s="20"/>
      <c r="AD4479" s="20"/>
      <c r="AE4479" s="20"/>
      <c r="AF4479" s="20"/>
      <c r="AG4479" s="20"/>
      <c r="AH4479" s="20"/>
    </row>
    <row r="4480" spans="1:34" s="1" customFormat="1">
      <c r="A4480" s="87"/>
      <c r="B4480" s="87"/>
      <c r="C4480" s="361"/>
      <c r="D4480" s="87"/>
      <c r="E4480" s="361"/>
      <c r="F4480" s="87"/>
      <c r="G4480" s="87"/>
      <c r="H4480" s="87"/>
      <c r="I4480" s="16"/>
      <c r="J4480" s="16"/>
      <c r="K4480" s="32"/>
      <c r="L4480" s="16"/>
      <c r="M4480" s="16"/>
      <c r="N4480" s="16"/>
      <c r="AA4480" s="20"/>
      <c r="AB4480" s="20"/>
      <c r="AC4480" s="20"/>
      <c r="AD4480" s="20"/>
      <c r="AE4480" s="20"/>
      <c r="AF4480" s="20"/>
      <c r="AG4480" s="20"/>
      <c r="AH4480" s="20"/>
    </row>
    <row r="4481" spans="1:34" s="1" customFormat="1">
      <c r="A4481" s="87"/>
      <c r="B4481" s="87"/>
      <c r="C4481" s="361"/>
      <c r="D4481" s="87"/>
      <c r="E4481" s="361"/>
      <c r="F4481" s="87"/>
      <c r="G4481" s="87"/>
      <c r="H4481" s="87"/>
      <c r="I4481" s="16"/>
      <c r="J4481" s="16"/>
      <c r="K4481" s="32"/>
      <c r="L4481" s="16"/>
      <c r="M4481" s="16"/>
      <c r="N4481" s="16"/>
      <c r="AA4481" s="20"/>
      <c r="AB4481" s="20"/>
      <c r="AC4481" s="20"/>
      <c r="AD4481" s="20"/>
      <c r="AE4481" s="20"/>
      <c r="AF4481" s="20"/>
      <c r="AG4481" s="20"/>
      <c r="AH4481" s="20"/>
    </row>
    <row r="4482" spans="1:34" s="1" customFormat="1">
      <c r="A4482" s="87"/>
      <c r="B4482" s="87"/>
      <c r="C4482" s="361"/>
      <c r="D4482" s="87"/>
      <c r="E4482" s="361"/>
      <c r="F4482" s="87"/>
      <c r="G4482" s="87"/>
      <c r="H4482" s="87"/>
      <c r="I4482" s="16"/>
      <c r="J4482" s="16"/>
      <c r="K4482" s="32"/>
      <c r="L4482" s="16"/>
      <c r="M4482" s="16"/>
      <c r="N4482" s="16"/>
      <c r="AA4482" s="20"/>
      <c r="AB4482" s="20"/>
      <c r="AC4482" s="20"/>
      <c r="AD4482" s="20"/>
      <c r="AE4482" s="20"/>
      <c r="AF4482" s="20"/>
      <c r="AG4482" s="20"/>
      <c r="AH4482" s="20"/>
    </row>
    <row r="4483" spans="1:34" s="1" customFormat="1">
      <c r="A4483" s="87"/>
      <c r="B4483" s="87"/>
      <c r="C4483" s="361"/>
      <c r="D4483" s="87"/>
      <c r="E4483" s="361"/>
      <c r="F4483" s="87"/>
      <c r="G4483" s="87"/>
      <c r="H4483" s="87"/>
      <c r="I4483" s="16"/>
      <c r="J4483" s="16"/>
      <c r="K4483" s="32"/>
      <c r="L4483" s="16"/>
      <c r="M4483" s="16"/>
      <c r="N4483" s="16"/>
      <c r="AA4483" s="20"/>
      <c r="AB4483" s="20"/>
      <c r="AC4483" s="20"/>
      <c r="AD4483" s="20"/>
      <c r="AE4483" s="20"/>
      <c r="AF4483" s="20"/>
      <c r="AG4483" s="20"/>
      <c r="AH4483" s="20"/>
    </row>
    <row r="4484" spans="1:34" s="1" customFormat="1">
      <c r="A4484" s="87"/>
      <c r="B4484" s="87"/>
      <c r="C4484" s="361"/>
      <c r="D4484" s="87"/>
      <c r="E4484" s="361"/>
      <c r="F4484" s="87"/>
      <c r="G4484" s="87"/>
      <c r="H4484" s="87"/>
      <c r="I4484" s="16"/>
      <c r="J4484" s="16"/>
      <c r="K4484" s="32"/>
      <c r="L4484" s="16"/>
      <c r="M4484" s="16"/>
      <c r="N4484" s="16"/>
      <c r="AA4484" s="20"/>
      <c r="AB4484" s="20"/>
      <c r="AC4484" s="20"/>
      <c r="AD4484" s="20"/>
      <c r="AE4484" s="20"/>
      <c r="AF4484" s="20"/>
      <c r="AG4484" s="20"/>
      <c r="AH4484" s="20"/>
    </row>
    <row r="4485" spans="1:34" s="1" customFormat="1">
      <c r="A4485" s="87"/>
      <c r="B4485" s="87"/>
      <c r="C4485" s="361"/>
      <c r="D4485" s="87"/>
      <c r="E4485" s="361"/>
      <c r="F4485" s="87"/>
      <c r="G4485" s="87"/>
      <c r="H4485" s="87"/>
      <c r="I4485" s="16"/>
      <c r="J4485" s="16"/>
      <c r="K4485" s="32"/>
      <c r="L4485" s="16"/>
      <c r="M4485" s="16"/>
      <c r="N4485" s="16"/>
      <c r="AA4485" s="20"/>
      <c r="AB4485" s="20"/>
      <c r="AC4485" s="20"/>
      <c r="AD4485" s="20"/>
      <c r="AE4485" s="20"/>
      <c r="AF4485" s="20"/>
      <c r="AG4485" s="20"/>
      <c r="AH4485" s="20"/>
    </row>
    <row r="4486" spans="1:34" s="1" customFormat="1">
      <c r="A4486" s="87"/>
      <c r="B4486" s="87"/>
      <c r="C4486" s="361"/>
      <c r="D4486" s="87"/>
      <c r="E4486" s="361"/>
      <c r="F4486" s="87"/>
      <c r="G4486" s="87"/>
      <c r="H4486" s="87"/>
      <c r="I4486" s="16"/>
      <c r="J4486" s="16"/>
      <c r="K4486" s="32"/>
      <c r="L4486" s="16"/>
      <c r="M4486" s="16"/>
      <c r="N4486" s="16"/>
      <c r="AA4486" s="20"/>
      <c r="AB4486" s="20"/>
      <c r="AC4486" s="20"/>
      <c r="AD4486" s="20"/>
      <c r="AE4486" s="20"/>
      <c r="AF4486" s="20"/>
      <c r="AG4486" s="20"/>
      <c r="AH4486" s="20"/>
    </row>
    <row r="4487" spans="1:34" s="1" customFormat="1">
      <c r="A4487" s="87"/>
      <c r="B4487" s="87"/>
      <c r="C4487" s="361"/>
      <c r="D4487" s="87"/>
      <c r="E4487" s="361"/>
      <c r="F4487" s="87"/>
      <c r="G4487" s="87"/>
      <c r="H4487" s="87"/>
      <c r="I4487" s="16"/>
      <c r="J4487" s="16"/>
      <c r="K4487" s="32"/>
      <c r="L4487" s="16"/>
      <c r="M4487" s="16"/>
      <c r="N4487" s="16"/>
      <c r="AA4487" s="20"/>
      <c r="AB4487" s="20"/>
      <c r="AC4487" s="20"/>
      <c r="AD4487" s="20"/>
      <c r="AE4487" s="20"/>
      <c r="AF4487" s="20"/>
      <c r="AG4487" s="20"/>
      <c r="AH4487" s="20"/>
    </row>
    <row r="4488" spans="1:34" s="1" customFormat="1">
      <c r="A4488" s="87"/>
      <c r="B4488" s="87"/>
      <c r="C4488" s="361"/>
      <c r="D4488" s="87"/>
      <c r="E4488" s="361"/>
      <c r="F4488" s="87"/>
      <c r="G4488" s="87"/>
      <c r="H4488" s="87"/>
      <c r="I4488" s="16"/>
      <c r="J4488" s="16"/>
      <c r="K4488" s="32"/>
      <c r="L4488" s="16"/>
      <c r="M4488" s="16"/>
      <c r="N4488" s="16"/>
      <c r="AA4488" s="20"/>
      <c r="AB4488" s="20"/>
      <c r="AC4488" s="20"/>
      <c r="AD4488" s="20"/>
      <c r="AE4488" s="20"/>
      <c r="AF4488" s="20"/>
      <c r="AG4488" s="20"/>
      <c r="AH4488" s="20"/>
    </row>
    <row r="4489" spans="1:34" s="1" customFormat="1">
      <c r="A4489" s="87"/>
      <c r="B4489" s="87"/>
      <c r="C4489" s="361"/>
      <c r="D4489" s="87"/>
      <c r="E4489" s="361"/>
      <c r="F4489" s="87"/>
      <c r="G4489" s="87"/>
      <c r="H4489" s="87"/>
      <c r="I4489" s="16"/>
      <c r="J4489" s="16"/>
      <c r="K4489" s="32"/>
      <c r="L4489" s="16"/>
      <c r="M4489" s="16"/>
      <c r="N4489" s="16"/>
      <c r="AA4489" s="20"/>
      <c r="AB4489" s="20"/>
      <c r="AC4489" s="20"/>
      <c r="AD4489" s="20"/>
      <c r="AE4489" s="20"/>
      <c r="AF4489" s="20"/>
      <c r="AG4489" s="20"/>
      <c r="AH4489" s="20"/>
    </row>
    <row r="4490" spans="1:34" s="1" customFormat="1">
      <c r="A4490" s="87"/>
      <c r="B4490" s="87"/>
      <c r="C4490" s="361"/>
      <c r="D4490" s="87"/>
      <c r="E4490" s="361"/>
      <c r="F4490" s="87"/>
      <c r="G4490" s="87"/>
      <c r="H4490" s="87"/>
      <c r="I4490" s="16"/>
      <c r="J4490" s="16"/>
      <c r="K4490" s="32"/>
      <c r="L4490" s="16"/>
      <c r="M4490" s="16"/>
      <c r="N4490" s="16"/>
      <c r="AA4490" s="20"/>
      <c r="AB4490" s="20"/>
      <c r="AC4490" s="20"/>
      <c r="AD4490" s="20"/>
      <c r="AE4490" s="20"/>
      <c r="AF4490" s="20"/>
      <c r="AG4490" s="20"/>
      <c r="AH4490" s="20"/>
    </row>
    <row r="4491" spans="1:34" s="1" customFormat="1">
      <c r="A4491" s="87"/>
      <c r="B4491" s="87"/>
      <c r="C4491" s="361"/>
      <c r="D4491" s="87"/>
      <c r="E4491" s="361"/>
      <c r="F4491" s="87"/>
      <c r="G4491" s="87"/>
      <c r="H4491" s="87"/>
      <c r="I4491" s="16"/>
      <c r="J4491" s="16"/>
      <c r="K4491" s="32"/>
      <c r="L4491" s="16"/>
      <c r="M4491" s="16"/>
      <c r="N4491" s="16"/>
      <c r="AA4491" s="20"/>
      <c r="AB4491" s="20"/>
      <c r="AC4491" s="20"/>
      <c r="AD4491" s="20"/>
      <c r="AE4491" s="20"/>
      <c r="AF4491" s="20"/>
      <c r="AG4491" s="20"/>
      <c r="AH4491" s="20"/>
    </row>
    <row r="4492" spans="1:34" s="1" customFormat="1">
      <c r="A4492" s="87"/>
      <c r="B4492" s="87"/>
      <c r="C4492" s="361"/>
      <c r="D4492" s="87"/>
      <c r="E4492" s="361"/>
      <c r="F4492" s="87"/>
      <c r="G4492" s="87"/>
      <c r="H4492" s="87"/>
      <c r="I4492" s="16"/>
      <c r="J4492" s="16"/>
      <c r="K4492" s="32"/>
      <c r="L4492" s="16"/>
      <c r="M4492" s="16"/>
      <c r="N4492" s="16"/>
      <c r="AA4492" s="20"/>
      <c r="AB4492" s="20"/>
      <c r="AC4492" s="20"/>
      <c r="AD4492" s="20"/>
      <c r="AE4492" s="20"/>
      <c r="AF4492" s="20"/>
      <c r="AG4492" s="20"/>
      <c r="AH4492" s="20"/>
    </row>
    <row r="4493" spans="1:34" s="1" customFormat="1">
      <c r="A4493" s="87"/>
      <c r="B4493" s="87"/>
      <c r="C4493" s="361"/>
      <c r="D4493" s="87"/>
      <c r="E4493" s="361"/>
      <c r="F4493" s="87"/>
      <c r="G4493" s="87"/>
      <c r="H4493" s="87"/>
      <c r="I4493" s="16"/>
      <c r="J4493" s="16"/>
      <c r="K4493" s="32"/>
      <c r="L4493" s="16"/>
      <c r="M4493" s="16"/>
      <c r="N4493" s="16"/>
      <c r="AA4493" s="20"/>
      <c r="AB4493" s="20"/>
      <c r="AC4493" s="20"/>
      <c r="AD4493" s="20"/>
      <c r="AE4493" s="20"/>
      <c r="AF4493" s="20"/>
      <c r="AG4493" s="20"/>
      <c r="AH4493" s="20"/>
    </row>
    <row r="4494" spans="1:34" s="1" customFormat="1">
      <c r="A4494" s="87"/>
      <c r="B4494" s="87"/>
      <c r="C4494" s="361"/>
      <c r="D4494" s="87"/>
      <c r="E4494" s="361"/>
      <c r="F4494" s="87"/>
      <c r="G4494" s="87"/>
      <c r="H4494" s="87"/>
      <c r="I4494" s="16"/>
      <c r="J4494" s="16"/>
      <c r="K4494" s="32"/>
      <c r="L4494" s="16"/>
      <c r="M4494" s="16"/>
      <c r="N4494" s="16"/>
      <c r="AA4494" s="20"/>
      <c r="AB4494" s="20"/>
      <c r="AC4494" s="20"/>
      <c r="AD4494" s="20"/>
      <c r="AE4494" s="20"/>
      <c r="AF4494" s="20"/>
      <c r="AG4494" s="20"/>
      <c r="AH4494" s="20"/>
    </row>
    <row r="4495" spans="1:34" s="1" customFormat="1">
      <c r="A4495" s="87"/>
      <c r="B4495" s="87"/>
      <c r="C4495" s="361"/>
      <c r="D4495" s="87"/>
      <c r="E4495" s="361"/>
      <c r="F4495" s="87"/>
      <c r="G4495" s="87"/>
      <c r="H4495" s="87"/>
      <c r="I4495" s="16"/>
      <c r="J4495" s="16"/>
      <c r="K4495" s="32"/>
      <c r="L4495" s="16"/>
      <c r="M4495" s="16"/>
      <c r="N4495" s="16"/>
      <c r="AA4495" s="20"/>
      <c r="AB4495" s="20"/>
      <c r="AC4495" s="20"/>
      <c r="AD4495" s="20"/>
      <c r="AE4495" s="20"/>
      <c r="AF4495" s="20"/>
      <c r="AG4495" s="20"/>
      <c r="AH4495" s="20"/>
    </row>
    <row r="4496" spans="1:34" s="1" customFormat="1">
      <c r="A4496" s="87"/>
      <c r="B4496" s="87"/>
      <c r="C4496" s="361"/>
      <c r="D4496" s="87"/>
      <c r="E4496" s="361"/>
      <c r="F4496" s="87"/>
      <c r="G4496" s="87"/>
      <c r="H4496" s="87"/>
      <c r="I4496" s="16"/>
      <c r="J4496" s="16"/>
      <c r="K4496" s="32"/>
      <c r="L4496" s="16"/>
      <c r="M4496" s="16"/>
      <c r="N4496" s="16"/>
      <c r="AA4496" s="20"/>
      <c r="AB4496" s="20"/>
      <c r="AC4496" s="20"/>
      <c r="AD4496" s="20"/>
      <c r="AE4496" s="20"/>
      <c r="AF4496" s="20"/>
      <c r="AG4496" s="20"/>
      <c r="AH4496" s="20"/>
    </row>
    <row r="4497" spans="1:34" s="1" customFormat="1">
      <c r="A4497" s="87"/>
      <c r="B4497" s="87"/>
      <c r="C4497" s="361"/>
      <c r="D4497" s="87"/>
      <c r="E4497" s="361"/>
      <c r="F4497" s="87"/>
      <c r="G4497" s="87"/>
      <c r="H4497" s="87"/>
      <c r="I4497" s="16"/>
      <c r="J4497" s="16"/>
      <c r="K4497" s="32"/>
      <c r="L4497" s="16"/>
      <c r="M4497" s="16"/>
      <c r="N4497" s="16"/>
      <c r="AA4497" s="20"/>
      <c r="AB4497" s="20"/>
      <c r="AC4497" s="20"/>
      <c r="AD4497" s="20"/>
      <c r="AE4497" s="20"/>
      <c r="AF4497" s="20"/>
      <c r="AG4497" s="20"/>
      <c r="AH4497" s="20"/>
    </row>
    <row r="4498" spans="1:34" s="1" customFormat="1">
      <c r="A4498" s="87"/>
      <c r="B4498" s="87"/>
      <c r="C4498" s="361"/>
      <c r="D4498" s="87"/>
      <c r="E4498" s="361"/>
      <c r="F4498" s="87"/>
      <c r="G4498" s="87"/>
      <c r="H4498" s="87"/>
      <c r="I4498" s="16"/>
      <c r="J4498" s="16"/>
      <c r="K4498" s="32"/>
      <c r="L4498" s="16"/>
      <c r="M4498" s="16"/>
      <c r="N4498" s="16"/>
      <c r="AA4498" s="20"/>
      <c r="AB4498" s="20"/>
      <c r="AC4498" s="20"/>
      <c r="AD4498" s="20"/>
      <c r="AE4498" s="20"/>
      <c r="AF4498" s="20"/>
      <c r="AG4498" s="20"/>
      <c r="AH4498" s="20"/>
    </row>
    <row r="4499" spans="1:34" s="1" customFormat="1">
      <c r="A4499" s="87"/>
      <c r="B4499" s="87"/>
      <c r="C4499" s="361"/>
      <c r="D4499" s="87"/>
      <c r="E4499" s="361"/>
      <c r="F4499" s="87"/>
      <c r="G4499" s="87"/>
      <c r="H4499" s="87"/>
      <c r="I4499" s="16"/>
      <c r="J4499" s="16"/>
      <c r="K4499" s="32"/>
      <c r="L4499" s="16"/>
      <c r="M4499" s="16"/>
      <c r="N4499" s="16"/>
      <c r="AA4499" s="20"/>
      <c r="AB4499" s="20"/>
      <c r="AC4499" s="20"/>
      <c r="AD4499" s="20"/>
      <c r="AE4499" s="20"/>
      <c r="AF4499" s="20"/>
      <c r="AG4499" s="20"/>
      <c r="AH4499" s="20"/>
    </row>
    <row r="4500" spans="1:34" s="1" customFormat="1">
      <c r="A4500" s="87"/>
      <c r="B4500" s="87"/>
      <c r="C4500" s="361"/>
      <c r="D4500" s="87"/>
      <c r="E4500" s="361"/>
      <c r="F4500" s="87"/>
      <c r="G4500" s="87"/>
      <c r="H4500" s="87"/>
      <c r="I4500" s="16"/>
      <c r="J4500" s="16"/>
      <c r="K4500" s="32"/>
      <c r="L4500" s="16"/>
      <c r="M4500" s="16"/>
      <c r="N4500" s="16"/>
      <c r="AA4500" s="20"/>
      <c r="AB4500" s="20"/>
      <c r="AC4500" s="20"/>
      <c r="AD4500" s="20"/>
      <c r="AE4500" s="20"/>
      <c r="AF4500" s="20"/>
      <c r="AG4500" s="20"/>
      <c r="AH4500" s="20"/>
    </row>
    <row r="4501" spans="1:34" s="1" customFormat="1">
      <c r="A4501" s="87"/>
      <c r="B4501" s="87"/>
      <c r="C4501" s="361"/>
      <c r="D4501" s="87"/>
      <c r="E4501" s="361"/>
      <c r="F4501" s="87"/>
      <c r="G4501" s="87"/>
      <c r="H4501" s="87"/>
      <c r="I4501" s="16"/>
      <c r="J4501" s="16"/>
      <c r="K4501" s="32"/>
      <c r="L4501" s="16"/>
      <c r="M4501" s="16"/>
      <c r="N4501" s="16"/>
      <c r="AA4501" s="20"/>
      <c r="AB4501" s="20"/>
      <c r="AC4501" s="20"/>
      <c r="AD4501" s="20"/>
      <c r="AE4501" s="20"/>
      <c r="AF4501" s="20"/>
      <c r="AG4501" s="20"/>
      <c r="AH4501" s="20"/>
    </row>
    <row r="4502" spans="1:34" s="1" customFormat="1">
      <c r="A4502" s="87"/>
      <c r="B4502" s="87"/>
      <c r="C4502" s="361"/>
      <c r="D4502" s="87"/>
      <c r="E4502" s="361"/>
      <c r="F4502" s="87"/>
      <c r="G4502" s="87"/>
      <c r="H4502" s="87"/>
      <c r="I4502" s="16"/>
      <c r="J4502" s="16"/>
      <c r="K4502" s="32"/>
      <c r="L4502" s="16"/>
      <c r="M4502" s="16"/>
      <c r="N4502" s="16"/>
      <c r="AA4502" s="20"/>
      <c r="AB4502" s="20"/>
      <c r="AC4502" s="20"/>
      <c r="AD4502" s="20"/>
      <c r="AE4502" s="20"/>
      <c r="AF4502" s="20"/>
      <c r="AG4502" s="20"/>
      <c r="AH4502" s="20"/>
    </row>
    <row r="4503" spans="1:34" s="1" customFormat="1">
      <c r="A4503" s="87"/>
      <c r="B4503" s="87"/>
      <c r="C4503" s="361"/>
      <c r="D4503" s="87"/>
      <c r="E4503" s="361"/>
      <c r="F4503" s="87"/>
      <c r="G4503" s="87"/>
      <c r="H4503" s="87"/>
      <c r="I4503" s="16"/>
      <c r="J4503" s="16"/>
      <c r="K4503" s="32"/>
      <c r="L4503" s="16"/>
      <c r="M4503" s="16"/>
      <c r="N4503" s="16"/>
      <c r="AA4503" s="20"/>
      <c r="AB4503" s="20"/>
      <c r="AC4503" s="20"/>
      <c r="AD4503" s="20"/>
      <c r="AE4503" s="20"/>
      <c r="AF4503" s="20"/>
      <c r="AG4503" s="20"/>
      <c r="AH4503" s="20"/>
    </row>
    <row r="4504" spans="1:34" s="1" customFormat="1">
      <c r="A4504" s="87"/>
      <c r="B4504" s="87"/>
      <c r="C4504" s="361"/>
      <c r="D4504" s="87"/>
      <c r="E4504" s="361"/>
      <c r="F4504" s="87"/>
      <c r="G4504" s="87"/>
      <c r="H4504" s="87"/>
      <c r="I4504" s="16"/>
      <c r="J4504" s="16"/>
      <c r="K4504" s="32"/>
      <c r="L4504" s="16"/>
      <c r="M4504" s="16"/>
      <c r="N4504" s="16"/>
      <c r="AA4504" s="20"/>
      <c r="AB4504" s="20"/>
      <c r="AC4504" s="20"/>
      <c r="AD4504" s="20"/>
      <c r="AE4504" s="20"/>
      <c r="AF4504" s="20"/>
      <c r="AG4504" s="20"/>
      <c r="AH4504" s="20"/>
    </row>
    <row r="4505" spans="1:34" s="1" customFormat="1">
      <c r="A4505" s="87"/>
      <c r="B4505" s="87"/>
      <c r="C4505" s="361"/>
      <c r="D4505" s="87"/>
      <c r="E4505" s="361"/>
      <c r="F4505" s="87"/>
      <c r="G4505" s="87"/>
      <c r="H4505" s="87"/>
      <c r="I4505" s="16"/>
      <c r="J4505" s="16"/>
      <c r="K4505" s="32"/>
      <c r="L4505" s="16"/>
      <c r="M4505" s="16"/>
      <c r="N4505" s="16"/>
      <c r="AA4505" s="20"/>
      <c r="AB4505" s="20"/>
      <c r="AC4505" s="20"/>
      <c r="AD4505" s="20"/>
      <c r="AE4505" s="20"/>
      <c r="AF4505" s="20"/>
      <c r="AG4505" s="20"/>
      <c r="AH4505" s="20"/>
    </row>
    <row r="4506" spans="1:34" s="1" customFormat="1">
      <c r="A4506" s="87"/>
      <c r="B4506" s="87"/>
      <c r="C4506" s="361"/>
      <c r="D4506" s="87"/>
      <c r="E4506" s="361"/>
      <c r="F4506" s="87"/>
      <c r="G4506" s="87"/>
      <c r="H4506" s="87"/>
      <c r="I4506" s="16"/>
      <c r="J4506" s="16"/>
      <c r="K4506" s="32"/>
      <c r="L4506" s="16"/>
      <c r="M4506" s="16"/>
      <c r="N4506" s="16"/>
      <c r="AA4506" s="20"/>
      <c r="AB4506" s="20"/>
      <c r="AC4506" s="20"/>
      <c r="AD4506" s="20"/>
      <c r="AE4506" s="20"/>
      <c r="AF4506" s="20"/>
      <c r="AG4506" s="20"/>
      <c r="AH4506" s="20"/>
    </row>
    <row r="4507" spans="1:34" s="1" customFormat="1">
      <c r="A4507" s="87"/>
      <c r="B4507" s="87"/>
      <c r="C4507" s="361"/>
      <c r="D4507" s="87"/>
      <c r="E4507" s="361"/>
      <c r="F4507" s="87"/>
      <c r="G4507" s="87"/>
      <c r="H4507" s="87"/>
      <c r="I4507" s="16"/>
      <c r="J4507" s="16"/>
      <c r="K4507" s="32"/>
      <c r="L4507" s="16"/>
      <c r="M4507" s="16"/>
      <c r="N4507" s="16"/>
      <c r="AA4507" s="20"/>
      <c r="AB4507" s="20"/>
      <c r="AC4507" s="20"/>
      <c r="AD4507" s="20"/>
      <c r="AE4507" s="20"/>
      <c r="AF4507" s="20"/>
      <c r="AG4507" s="20"/>
      <c r="AH4507" s="20"/>
    </row>
    <row r="4508" spans="1:34" s="1" customFormat="1">
      <c r="A4508" s="87"/>
      <c r="B4508" s="87"/>
      <c r="C4508" s="361"/>
      <c r="D4508" s="87"/>
      <c r="E4508" s="361"/>
      <c r="F4508" s="87"/>
      <c r="G4508" s="87"/>
      <c r="H4508" s="87"/>
      <c r="I4508" s="16"/>
      <c r="J4508" s="16"/>
      <c r="K4508" s="32"/>
      <c r="L4508" s="16"/>
      <c r="M4508" s="16"/>
      <c r="N4508" s="16"/>
      <c r="AA4508" s="20"/>
      <c r="AB4508" s="20"/>
      <c r="AC4508" s="20"/>
      <c r="AD4508" s="20"/>
      <c r="AE4508" s="20"/>
      <c r="AF4508" s="20"/>
      <c r="AG4508" s="20"/>
      <c r="AH4508" s="20"/>
    </row>
    <row r="4509" spans="1:34" s="1" customFormat="1">
      <c r="A4509" s="87"/>
      <c r="B4509" s="87"/>
      <c r="C4509" s="361"/>
      <c r="D4509" s="87"/>
      <c r="E4509" s="361"/>
      <c r="F4509" s="87"/>
      <c r="G4509" s="87"/>
      <c r="H4509" s="87"/>
      <c r="I4509" s="16"/>
      <c r="J4509" s="16"/>
      <c r="K4509" s="32"/>
      <c r="L4509" s="16"/>
      <c r="M4509" s="16"/>
      <c r="N4509" s="16"/>
      <c r="AA4509" s="20"/>
      <c r="AB4509" s="20"/>
      <c r="AC4509" s="20"/>
      <c r="AD4509" s="20"/>
      <c r="AE4509" s="20"/>
      <c r="AF4509" s="20"/>
      <c r="AG4509" s="20"/>
      <c r="AH4509" s="20"/>
    </row>
    <row r="4510" spans="1:34" s="1" customFormat="1">
      <c r="A4510" s="87"/>
      <c r="B4510" s="87"/>
      <c r="C4510" s="361"/>
      <c r="D4510" s="87"/>
      <c r="E4510" s="361"/>
      <c r="F4510" s="87"/>
      <c r="G4510" s="87"/>
      <c r="H4510" s="87"/>
      <c r="I4510" s="16"/>
      <c r="J4510" s="16"/>
      <c r="K4510" s="32"/>
      <c r="L4510" s="16"/>
      <c r="M4510" s="16"/>
      <c r="N4510" s="16"/>
      <c r="AA4510" s="20"/>
      <c r="AB4510" s="20"/>
      <c r="AC4510" s="20"/>
      <c r="AD4510" s="20"/>
      <c r="AE4510" s="20"/>
      <c r="AF4510" s="20"/>
      <c r="AG4510" s="20"/>
      <c r="AH4510" s="20"/>
    </row>
    <row r="4511" spans="1:34" s="1" customFormat="1">
      <c r="A4511" s="87"/>
      <c r="B4511" s="87"/>
      <c r="C4511" s="361"/>
      <c r="D4511" s="87"/>
      <c r="E4511" s="361"/>
      <c r="F4511" s="87"/>
      <c r="G4511" s="87"/>
      <c r="H4511" s="87"/>
      <c r="I4511" s="16"/>
      <c r="J4511" s="16"/>
      <c r="K4511" s="32"/>
      <c r="L4511" s="16"/>
      <c r="M4511" s="16"/>
      <c r="N4511" s="16"/>
      <c r="AA4511" s="20"/>
      <c r="AB4511" s="20"/>
      <c r="AC4511" s="20"/>
      <c r="AD4511" s="20"/>
      <c r="AE4511" s="20"/>
      <c r="AF4511" s="20"/>
      <c r="AG4511" s="20"/>
      <c r="AH4511" s="20"/>
    </row>
    <row r="4512" spans="1:34" s="1" customFormat="1">
      <c r="A4512" s="87"/>
      <c r="B4512" s="87"/>
      <c r="C4512" s="361"/>
      <c r="D4512" s="87"/>
      <c r="E4512" s="361"/>
      <c r="F4512" s="87"/>
      <c r="G4512" s="87"/>
      <c r="H4512" s="87"/>
      <c r="I4512" s="16"/>
      <c r="J4512" s="16"/>
      <c r="K4512" s="32"/>
      <c r="L4512" s="16"/>
      <c r="M4512" s="16"/>
      <c r="N4512" s="16"/>
      <c r="AA4512" s="20"/>
      <c r="AB4512" s="20"/>
      <c r="AC4512" s="20"/>
      <c r="AD4512" s="20"/>
      <c r="AE4512" s="20"/>
      <c r="AF4512" s="20"/>
      <c r="AG4512" s="20"/>
      <c r="AH4512" s="20"/>
    </row>
    <row r="4513" spans="1:34" s="1" customFormat="1">
      <c r="A4513" s="87"/>
      <c r="B4513" s="87"/>
      <c r="C4513" s="361"/>
      <c r="D4513" s="87"/>
      <c r="E4513" s="361"/>
      <c r="F4513" s="87"/>
      <c r="G4513" s="87"/>
      <c r="H4513" s="87"/>
      <c r="I4513" s="16"/>
      <c r="J4513" s="16"/>
      <c r="K4513" s="32"/>
      <c r="L4513" s="16"/>
      <c r="M4513" s="16"/>
      <c r="N4513" s="16"/>
      <c r="AA4513" s="20"/>
      <c r="AB4513" s="20"/>
      <c r="AC4513" s="20"/>
      <c r="AD4513" s="20"/>
      <c r="AE4513" s="20"/>
      <c r="AF4513" s="20"/>
      <c r="AG4513" s="20"/>
      <c r="AH4513" s="20"/>
    </row>
    <row r="4514" spans="1:34" s="1" customFormat="1">
      <c r="A4514" s="87"/>
      <c r="B4514" s="87"/>
      <c r="C4514" s="361"/>
      <c r="D4514" s="87"/>
      <c r="E4514" s="361"/>
      <c r="F4514" s="87"/>
      <c r="G4514" s="87"/>
      <c r="H4514" s="87"/>
      <c r="I4514" s="16"/>
      <c r="J4514" s="16"/>
      <c r="K4514" s="32"/>
      <c r="L4514" s="16"/>
      <c r="M4514" s="16"/>
      <c r="N4514" s="16"/>
      <c r="AA4514" s="20"/>
      <c r="AB4514" s="20"/>
      <c r="AC4514" s="20"/>
      <c r="AD4514" s="20"/>
      <c r="AE4514" s="20"/>
      <c r="AF4514" s="20"/>
      <c r="AG4514" s="20"/>
      <c r="AH4514" s="20"/>
    </row>
    <row r="4515" spans="1:34" s="1" customFormat="1">
      <c r="A4515" s="87"/>
      <c r="B4515" s="87"/>
      <c r="C4515" s="361"/>
      <c r="D4515" s="87"/>
      <c r="E4515" s="361"/>
      <c r="F4515" s="87"/>
      <c r="G4515" s="87"/>
      <c r="H4515" s="87"/>
      <c r="I4515" s="16"/>
      <c r="J4515" s="16"/>
      <c r="K4515" s="32"/>
      <c r="L4515" s="16"/>
      <c r="M4515" s="16"/>
      <c r="N4515" s="16"/>
      <c r="AA4515" s="20"/>
      <c r="AB4515" s="20"/>
      <c r="AC4515" s="20"/>
      <c r="AD4515" s="20"/>
      <c r="AE4515" s="20"/>
      <c r="AF4515" s="20"/>
      <c r="AG4515" s="20"/>
      <c r="AH4515" s="20"/>
    </row>
    <row r="4516" spans="1:34" s="1" customFormat="1">
      <c r="A4516" s="87"/>
      <c r="B4516" s="87"/>
      <c r="C4516" s="361"/>
      <c r="D4516" s="87"/>
      <c r="E4516" s="361"/>
      <c r="F4516" s="87"/>
      <c r="G4516" s="87"/>
      <c r="H4516" s="87"/>
      <c r="I4516" s="16"/>
      <c r="J4516" s="16"/>
      <c r="K4516" s="32"/>
      <c r="L4516" s="16"/>
      <c r="M4516" s="16"/>
      <c r="N4516" s="16"/>
      <c r="AA4516" s="20"/>
      <c r="AB4516" s="20"/>
      <c r="AC4516" s="20"/>
      <c r="AD4516" s="20"/>
      <c r="AE4516" s="20"/>
      <c r="AF4516" s="20"/>
      <c r="AG4516" s="20"/>
      <c r="AH4516" s="20"/>
    </row>
    <row r="4517" spans="1:34" s="1" customFormat="1">
      <c r="A4517" s="87"/>
      <c r="B4517" s="87"/>
      <c r="C4517" s="361"/>
      <c r="D4517" s="87"/>
      <c r="E4517" s="361"/>
      <c r="F4517" s="87"/>
      <c r="G4517" s="87"/>
      <c r="H4517" s="87"/>
      <c r="I4517" s="16"/>
      <c r="J4517" s="16"/>
      <c r="K4517" s="32"/>
      <c r="L4517" s="16"/>
      <c r="M4517" s="16"/>
      <c r="N4517" s="16"/>
      <c r="AA4517" s="20"/>
      <c r="AB4517" s="20"/>
      <c r="AC4517" s="20"/>
      <c r="AD4517" s="20"/>
      <c r="AE4517" s="20"/>
      <c r="AF4517" s="20"/>
      <c r="AG4517" s="20"/>
      <c r="AH4517" s="20"/>
    </row>
    <row r="4518" spans="1:34" s="1" customFormat="1">
      <c r="A4518" s="87"/>
      <c r="B4518" s="87"/>
      <c r="C4518" s="361"/>
      <c r="D4518" s="87"/>
      <c r="E4518" s="361"/>
      <c r="F4518" s="87"/>
      <c r="G4518" s="87"/>
      <c r="H4518" s="87"/>
      <c r="I4518" s="16"/>
      <c r="J4518" s="16"/>
      <c r="K4518" s="32"/>
      <c r="L4518" s="16"/>
      <c r="M4518" s="16"/>
      <c r="N4518" s="16"/>
      <c r="AA4518" s="20"/>
      <c r="AB4518" s="20"/>
      <c r="AC4518" s="20"/>
      <c r="AD4518" s="20"/>
      <c r="AE4518" s="20"/>
      <c r="AF4518" s="20"/>
      <c r="AG4518" s="20"/>
      <c r="AH4518" s="20"/>
    </row>
    <row r="4519" spans="1:34" s="1" customFormat="1">
      <c r="A4519" s="87"/>
      <c r="B4519" s="87"/>
      <c r="C4519" s="361"/>
      <c r="D4519" s="87"/>
      <c r="E4519" s="361"/>
      <c r="F4519" s="87"/>
      <c r="G4519" s="87"/>
      <c r="H4519" s="87"/>
      <c r="I4519" s="16"/>
      <c r="J4519" s="16"/>
      <c r="K4519" s="32"/>
      <c r="L4519" s="16"/>
      <c r="M4519" s="16"/>
      <c r="N4519" s="16"/>
      <c r="AA4519" s="20"/>
      <c r="AB4519" s="20"/>
      <c r="AC4519" s="20"/>
      <c r="AD4519" s="20"/>
      <c r="AE4519" s="20"/>
      <c r="AF4519" s="20"/>
      <c r="AG4519" s="20"/>
      <c r="AH4519" s="20"/>
    </row>
    <row r="4520" spans="1:34" s="1" customFormat="1">
      <c r="A4520" s="87"/>
      <c r="B4520" s="87"/>
      <c r="C4520" s="361"/>
      <c r="D4520" s="87"/>
      <c r="E4520" s="361"/>
      <c r="F4520" s="87"/>
      <c r="G4520" s="87"/>
      <c r="H4520" s="87"/>
      <c r="I4520" s="16"/>
      <c r="J4520" s="16"/>
      <c r="K4520" s="32"/>
      <c r="L4520" s="16"/>
      <c r="M4520" s="16"/>
      <c r="N4520" s="16"/>
      <c r="AA4520" s="20"/>
      <c r="AB4520" s="20"/>
      <c r="AC4520" s="20"/>
      <c r="AD4520" s="20"/>
      <c r="AE4520" s="20"/>
      <c r="AF4520" s="20"/>
      <c r="AG4520" s="20"/>
      <c r="AH4520" s="20"/>
    </row>
    <row r="4521" spans="1:34" s="1" customFormat="1">
      <c r="A4521" s="87"/>
      <c r="B4521" s="87"/>
      <c r="C4521" s="361"/>
      <c r="D4521" s="87"/>
      <c r="E4521" s="361"/>
      <c r="F4521" s="87"/>
      <c r="G4521" s="87"/>
      <c r="H4521" s="87"/>
      <c r="I4521" s="16"/>
      <c r="J4521" s="16"/>
      <c r="K4521" s="32"/>
      <c r="L4521" s="16"/>
      <c r="M4521" s="16"/>
      <c r="N4521" s="16"/>
      <c r="AA4521" s="20"/>
      <c r="AB4521" s="20"/>
      <c r="AC4521" s="20"/>
      <c r="AD4521" s="20"/>
      <c r="AE4521" s="20"/>
      <c r="AF4521" s="20"/>
      <c r="AG4521" s="20"/>
      <c r="AH4521" s="20"/>
    </row>
    <row r="4522" spans="1:34" s="1" customFormat="1">
      <c r="A4522" s="87"/>
      <c r="B4522" s="87"/>
      <c r="C4522" s="361"/>
      <c r="D4522" s="87"/>
      <c r="E4522" s="361"/>
      <c r="F4522" s="87"/>
      <c r="G4522" s="87"/>
      <c r="H4522" s="87"/>
      <c r="I4522" s="16"/>
      <c r="J4522" s="16"/>
      <c r="K4522" s="32"/>
      <c r="L4522" s="16"/>
      <c r="M4522" s="16"/>
      <c r="N4522" s="16"/>
      <c r="AA4522" s="20"/>
      <c r="AB4522" s="20"/>
      <c r="AC4522" s="20"/>
      <c r="AD4522" s="20"/>
      <c r="AE4522" s="20"/>
      <c r="AF4522" s="20"/>
      <c r="AG4522" s="20"/>
      <c r="AH4522" s="20"/>
    </row>
    <row r="4523" spans="1:34" s="1" customFormat="1">
      <c r="A4523" s="87"/>
      <c r="B4523" s="87"/>
      <c r="C4523" s="361"/>
      <c r="D4523" s="87"/>
      <c r="E4523" s="361"/>
      <c r="F4523" s="87"/>
      <c r="G4523" s="87"/>
      <c r="H4523" s="87"/>
      <c r="I4523" s="16"/>
      <c r="J4523" s="16"/>
      <c r="K4523" s="32"/>
      <c r="L4523" s="16"/>
      <c r="M4523" s="16"/>
      <c r="N4523" s="16"/>
      <c r="AA4523" s="20"/>
      <c r="AB4523" s="20"/>
      <c r="AC4523" s="20"/>
      <c r="AD4523" s="20"/>
      <c r="AE4523" s="20"/>
      <c r="AF4523" s="20"/>
      <c r="AG4523" s="20"/>
      <c r="AH4523" s="20"/>
    </row>
    <row r="4524" spans="1:34" s="1" customFormat="1">
      <c r="A4524" s="87"/>
      <c r="B4524" s="87"/>
      <c r="C4524" s="361"/>
      <c r="D4524" s="87"/>
      <c r="E4524" s="361"/>
      <c r="F4524" s="87"/>
      <c r="G4524" s="87"/>
      <c r="H4524" s="87"/>
      <c r="I4524" s="16"/>
      <c r="J4524" s="16"/>
      <c r="K4524" s="32"/>
      <c r="L4524" s="16"/>
      <c r="M4524" s="16"/>
      <c r="N4524" s="16"/>
      <c r="AA4524" s="20"/>
      <c r="AB4524" s="20"/>
      <c r="AC4524" s="20"/>
      <c r="AD4524" s="20"/>
      <c r="AE4524" s="20"/>
      <c r="AF4524" s="20"/>
      <c r="AG4524" s="20"/>
      <c r="AH4524" s="20"/>
    </row>
    <row r="4525" spans="1:34" s="1" customFormat="1">
      <c r="A4525" s="87"/>
      <c r="B4525" s="87"/>
      <c r="C4525" s="361"/>
      <c r="D4525" s="87"/>
      <c r="E4525" s="361"/>
      <c r="F4525" s="87"/>
      <c r="G4525" s="87"/>
      <c r="H4525" s="87"/>
      <c r="I4525" s="16"/>
      <c r="J4525" s="16"/>
      <c r="K4525" s="32"/>
      <c r="L4525" s="16"/>
      <c r="M4525" s="16"/>
      <c r="N4525" s="16"/>
      <c r="AA4525" s="20"/>
      <c r="AB4525" s="20"/>
      <c r="AC4525" s="20"/>
      <c r="AD4525" s="20"/>
      <c r="AE4525" s="20"/>
      <c r="AF4525" s="20"/>
      <c r="AG4525" s="20"/>
      <c r="AH4525" s="20"/>
    </row>
    <row r="4526" spans="1:34" s="1" customFormat="1">
      <c r="A4526" s="87"/>
      <c r="B4526" s="87"/>
      <c r="C4526" s="361"/>
      <c r="D4526" s="87"/>
      <c r="E4526" s="361"/>
      <c r="F4526" s="87"/>
      <c r="G4526" s="87"/>
      <c r="H4526" s="87"/>
      <c r="I4526" s="16"/>
      <c r="J4526" s="16"/>
      <c r="K4526" s="32"/>
      <c r="L4526" s="16"/>
      <c r="M4526" s="16"/>
      <c r="N4526" s="16"/>
      <c r="AA4526" s="20"/>
      <c r="AB4526" s="20"/>
      <c r="AC4526" s="20"/>
      <c r="AD4526" s="20"/>
      <c r="AE4526" s="20"/>
      <c r="AF4526" s="20"/>
      <c r="AG4526" s="20"/>
      <c r="AH4526" s="20"/>
    </row>
    <row r="4527" spans="1:34" s="1" customFormat="1">
      <c r="A4527" s="87"/>
      <c r="B4527" s="87"/>
      <c r="C4527" s="361"/>
      <c r="D4527" s="87"/>
      <c r="E4527" s="361"/>
      <c r="F4527" s="87"/>
      <c r="G4527" s="87"/>
      <c r="H4527" s="87"/>
      <c r="I4527" s="16"/>
      <c r="J4527" s="16"/>
      <c r="K4527" s="32"/>
      <c r="L4527" s="16"/>
      <c r="M4527" s="16"/>
      <c r="N4527" s="16"/>
      <c r="AA4527" s="20"/>
      <c r="AB4527" s="20"/>
      <c r="AC4527" s="20"/>
      <c r="AD4527" s="20"/>
      <c r="AE4527" s="20"/>
      <c r="AF4527" s="20"/>
      <c r="AG4527" s="20"/>
      <c r="AH4527" s="20"/>
    </row>
    <row r="4528" spans="1:34" s="1" customFormat="1">
      <c r="A4528" s="87"/>
      <c r="B4528" s="87"/>
      <c r="C4528" s="361"/>
      <c r="D4528" s="87"/>
      <c r="E4528" s="361"/>
      <c r="F4528" s="87"/>
      <c r="G4528" s="87"/>
      <c r="H4528" s="87"/>
      <c r="I4528" s="16"/>
      <c r="J4528" s="16"/>
      <c r="K4528" s="32"/>
      <c r="L4528" s="16"/>
      <c r="M4528" s="16"/>
      <c r="N4528" s="16"/>
      <c r="AA4528" s="20"/>
      <c r="AB4528" s="20"/>
      <c r="AC4528" s="20"/>
      <c r="AD4528" s="20"/>
      <c r="AE4528" s="20"/>
      <c r="AF4528" s="20"/>
      <c r="AG4528" s="20"/>
      <c r="AH4528" s="20"/>
    </row>
    <row r="4529" spans="1:34" s="1" customFormat="1">
      <c r="A4529" s="87"/>
      <c r="B4529" s="87"/>
      <c r="C4529" s="361"/>
      <c r="D4529" s="87"/>
      <c r="E4529" s="361"/>
      <c r="F4529" s="87"/>
      <c r="G4529" s="87"/>
      <c r="H4529" s="87"/>
      <c r="I4529" s="16"/>
      <c r="J4529" s="16"/>
      <c r="K4529" s="32"/>
      <c r="L4529" s="16"/>
      <c r="M4529" s="16"/>
      <c r="N4529" s="16"/>
      <c r="AA4529" s="20"/>
      <c r="AB4529" s="20"/>
      <c r="AC4529" s="20"/>
      <c r="AD4529" s="20"/>
      <c r="AE4529" s="20"/>
      <c r="AF4529" s="20"/>
      <c r="AG4529" s="20"/>
      <c r="AH4529" s="20"/>
    </row>
    <row r="4530" spans="1:34" s="1" customFormat="1">
      <c r="A4530" s="87"/>
      <c r="B4530" s="87"/>
      <c r="C4530" s="361"/>
      <c r="D4530" s="87"/>
      <c r="E4530" s="361"/>
      <c r="F4530" s="87"/>
      <c r="G4530" s="87"/>
      <c r="H4530" s="87"/>
      <c r="I4530" s="16"/>
      <c r="J4530" s="16"/>
      <c r="K4530" s="32"/>
      <c r="L4530" s="16"/>
      <c r="M4530" s="16"/>
      <c r="N4530" s="16"/>
      <c r="AA4530" s="20"/>
      <c r="AB4530" s="20"/>
      <c r="AC4530" s="20"/>
      <c r="AD4530" s="20"/>
      <c r="AE4530" s="20"/>
      <c r="AF4530" s="20"/>
      <c r="AG4530" s="20"/>
      <c r="AH4530" s="20"/>
    </row>
    <row r="4531" spans="1:34" s="1" customFormat="1">
      <c r="A4531" s="87"/>
      <c r="B4531" s="87"/>
      <c r="C4531" s="361"/>
      <c r="D4531" s="87"/>
      <c r="E4531" s="361"/>
      <c r="F4531" s="87"/>
      <c r="G4531" s="87"/>
      <c r="H4531" s="87"/>
      <c r="I4531" s="16"/>
      <c r="J4531" s="16"/>
      <c r="K4531" s="32"/>
      <c r="L4531" s="16"/>
      <c r="M4531" s="16"/>
      <c r="N4531" s="16"/>
      <c r="AA4531" s="20"/>
      <c r="AB4531" s="20"/>
      <c r="AC4531" s="20"/>
      <c r="AD4531" s="20"/>
      <c r="AE4531" s="20"/>
      <c r="AF4531" s="20"/>
      <c r="AG4531" s="20"/>
      <c r="AH4531" s="20"/>
    </row>
    <row r="4532" spans="1:34" s="1" customFormat="1">
      <c r="A4532" s="87"/>
      <c r="B4532" s="87"/>
      <c r="C4532" s="361"/>
      <c r="D4532" s="87"/>
      <c r="E4532" s="361"/>
      <c r="F4532" s="87"/>
      <c r="G4532" s="87"/>
      <c r="H4532" s="87"/>
      <c r="I4532" s="16"/>
      <c r="J4532" s="16"/>
      <c r="K4532" s="32"/>
      <c r="L4532" s="16"/>
      <c r="M4532" s="16"/>
      <c r="N4532" s="16"/>
      <c r="AA4532" s="20"/>
      <c r="AB4532" s="20"/>
      <c r="AC4532" s="20"/>
      <c r="AD4532" s="20"/>
      <c r="AE4532" s="20"/>
      <c r="AF4532" s="20"/>
      <c r="AG4532" s="20"/>
      <c r="AH4532" s="20"/>
    </row>
    <row r="4533" spans="1:34" s="1" customFormat="1">
      <c r="A4533" s="87"/>
      <c r="B4533" s="87"/>
      <c r="C4533" s="361"/>
      <c r="D4533" s="87"/>
      <c r="E4533" s="361"/>
      <c r="F4533" s="87"/>
      <c r="G4533" s="87"/>
      <c r="H4533" s="87"/>
      <c r="I4533" s="16"/>
      <c r="J4533" s="16"/>
      <c r="K4533" s="32"/>
      <c r="L4533" s="16"/>
      <c r="M4533" s="16"/>
      <c r="N4533" s="16"/>
      <c r="AA4533" s="20"/>
      <c r="AB4533" s="20"/>
      <c r="AC4533" s="20"/>
      <c r="AD4533" s="20"/>
      <c r="AE4533" s="20"/>
      <c r="AF4533" s="20"/>
      <c r="AG4533" s="20"/>
      <c r="AH4533" s="20"/>
    </row>
    <row r="4534" spans="1:34" s="1" customFormat="1">
      <c r="A4534" s="87"/>
      <c r="B4534" s="87"/>
      <c r="C4534" s="361"/>
      <c r="D4534" s="87"/>
      <c r="E4534" s="361"/>
      <c r="F4534" s="87"/>
      <c r="G4534" s="87"/>
      <c r="H4534" s="87"/>
      <c r="I4534" s="16"/>
      <c r="J4534" s="16"/>
      <c r="K4534" s="32"/>
      <c r="L4534" s="16"/>
      <c r="M4534" s="16"/>
      <c r="N4534" s="16"/>
      <c r="AA4534" s="20"/>
      <c r="AB4534" s="20"/>
      <c r="AC4534" s="20"/>
      <c r="AD4534" s="20"/>
      <c r="AE4534" s="20"/>
      <c r="AF4534" s="20"/>
      <c r="AG4534" s="20"/>
      <c r="AH4534" s="20"/>
    </row>
    <row r="4535" spans="1:34" s="1" customFormat="1">
      <c r="A4535" s="87"/>
      <c r="B4535" s="87"/>
      <c r="C4535" s="361"/>
      <c r="D4535" s="87"/>
      <c r="E4535" s="361"/>
      <c r="F4535" s="87"/>
      <c r="G4535" s="87"/>
      <c r="H4535" s="87"/>
      <c r="I4535" s="16"/>
      <c r="J4535" s="16"/>
      <c r="K4535" s="32"/>
      <c r="L4535" s="16"/>
      <c r="M4535" s="16"/>
      <c r="N4535" s="16"/>
      <c r="AA4535" s="20"/>
      <c r="AB4535" s="20"/>
      <c r="AC4535" s="20"/>
      <c r="AD4535" s="20"/>
      <c r="AE4535" s="20"/>
      <c r="AF4535" s="20"/>
      <c r="AG4535" s="20"/>
      <c r="AH4535" s="20"/>
    </row>
    <row r="4536" spans="1:34" s="1" customFormat="1">
      <c r="A4536" s="87"/>
      <c r="B4536" s="87"/>
      <c r="C4536" s="361"/>
      <c r="D4536" s="87"/>
      <c r="E4536" s="361"/>
      <c r="F4536" s="87"/>
      <c r="G4536" s="87"/>
      <c r="H4536" s="87"/>
      <c r="I4536" s="16"/>
      <c r="J4536" s="16"/>
      <c r="K4536" s="32"/>
      <c r="L4536" s="16"/>
      <c r="M4536" s="16"/>
      <c r="N4536" s="16"/>
      <c r="AA4536" s="20"/>
      <c r="AB4536" s="20"/>
      <c r="AC4536" s="20"/>
      <c r="AD4536" s="20"/>
      <c r="AE4536" s="20"/>
      <c r="AF4536" s="20"/>
      <c r="AG4536" s="20"/>
      <c r="AH4536" s="20"/>
    </row>
    <row r="4537" spans="1:34" s="1" customFormat="1">
      <c r="A4537" s="87"/>
      <c r="B4537" s="87"/>
      <c r="C4537" s="361"/>
      <c r="D4537" s="87"/>
      <c r="E4537" s="361"/>
      <c r="F4537" s="87"/>
      <c r="G4537" s="87"/>
      <c r="H4537" s="87"/>
      <c r="I4537" s="16"/>
      <c r="J4537" s="16"/>
      <c r="K4537" s="32"/>
      <c r="L4537" s="16"/>
      <c r="M4537" s="16"/>
      <c r="N4537" s="16"/>
      <c r="AA4537" s="20"/>
      <c r="AB4537" s="20"/>
      <c r="AC4537" s="20"/>
      <c r="AD4537" s="20"/>
      <c r="AE4537" s="20"/>
      <c r="AF4537" s="20"/>
      <c r="AG4537" s="20"/>
      <c r="AH4537" s="20"/>
    </row>
    <row r="4538" spans="1:34" s="1" customFormat="1">
      <c r="A4538" s="87"/>
      <c r="B4538" s="87"/>
      <c r="C4538" s="361"/>
      <c r="D4538" s="87"/>
      <c r="E4538" s="361"/>
      <c r="F4538" s="87"/>
      <c r="G4538" s="87"/>
      <c r="H4538" s="87"/>
      <c r="I4538" s="16"/>
      <c r="J4538" s="16"/>
      <c r="K4538" s="32"/>
      <c r="L4538" s="16"/>
      <c r="M4538" s="16"/>
      <c r="N4538" s="16"/>
      <c r="AA4538" s="20"/>
      <c r="AB4538" s="20"/>
      <c r="AC4538" s="20"/>
      <c r="AD4538" s="20"/>
      <c r="AE4538" s="20"/>
      <c r="AF4538" s="20"/>
      <c r="AG4538" s="20"/>
      <c r="AH4538" s="20"/>
    </row>
    <row r="4539" spans="1:34" s="1" customFormat="1">
      <c r="A4539" s="87"/>
      <c r="B4539" s="87"/>
      <c r="C4539" s="361"/>
      <c r="D4539" s="87"/>
      <c r="E4539" s="361"/>
      <c r="F4539" s="87"/>
      <c r="G4539" s="87"/>
      <c r="H4539" s="87"/>
      <c r="I4539" s="16"/>
      <c r="J4539" s="16"/>
      <c r="K4539" s="32"/>
      <c r="L4539" s="16"/>
      <c r="M4539" s="16"/>
      <c r="N4539" s="16"/>
      <c r="AA4539" s="20"/>
      <c r="AB4539" s="20"/>
      <c r="AC4539" s="20"/>
      <c r="AD4539" s="20"/>
      <c r="AE4539" s="20"/>
      <c r="AF4539" s="20"/>
      <c r="AG4539" s="20"/>
      <c r="AH4539" s="20"/>
    </row>
    <row r="4540" spans="1:34" s="1" customFormat="1">
      <c r="A4540" s="87"/>
      <c r="B4540" s="87"/>
      <c r="C4540" s="361"/>
      <c r="D4540" s="87"/>
      <c r="E4540" s="361"/>
      <c r="F4540" s="87"/>
      <c r="G4540" s="87"/>
      <c r="H4540" s="87"/>
      <c r="I4540" s="16"/>
      <c r="J4540" s="16"/>
      <c r="K4540" s="32"/>
      <c r="L4540" s="16"/>
      <c r="M4540" s="16"/>
      <c r="N4540" s="16"/>
      <c r="AA4540" s="20"/>
      <c r="AB4540" s="20"/>
      <c r="AC4540" s="20"/>
      <c r="AD4540" s="20"/>
      <c r="AE4540" s="20"/>
      <c r="AF4540" s="20"/>
      <c r="AG4540" s="20"/>
      <c r="AH4540" s="20"/>
    </row>
    <row r="4541" spans="1:34" s="1" customFormat="1">
      <c r="A4541" s="87"/>
      <c r="B4541" s="87"/>
      <c r="C4541" s="361"/>
      <c r="D4541" s="87"/>
      <c r="E4541" s="361"/>
      <c r="F4541" s="87"/>
      <c r="G4541" s="87"/>
      <c r="H4541" s="87"/>
      <c r="I4541" s="16"/>
      <c r="J4541" s="16"/>
      <c r="K4541" s="32"/>
      <c r="L4541" s="16"/>
      <c r="M4541" s="16"/>
      <c r="N4541" s="16"/>
      <c r="AA4541" s="20"/>
      <c r="AB4541" s="20"/>
      <c r="AC4541" s="20"/>
      <c r="AD4541" s="20"/>
      <c r="AE4541" s="20"/>
      <c r="AF4541" s="20"/>
      <c r="AG4541" s="20"/>
      <c r="AH4541" s="20"/>
    </row>
    <row r="4542" spans="1:34" s="1" customFormat="1">
      <c r="A4542" s="87"/>
      <c r="B4542" s="87"/>
      <c r="C4542" s="361"/>
      <c r="D4542" s="87"/>
      <c r="E4542" s="361"/>
      <c r="F4542" s="87"/>
      <c r="G4542" s="87"/>
      <c r="H4542" s="87"/>
      <c r="I4542" s="16"/>
      <c r="J4542" s="16"/>
      <c r="K4542" s="32"/>
      <c r="L4542" s="16"/>
      <c r="M4542" s="16"/>
      <c r="N4542" s="16"/>
      <c r="AA4542" s="20"/>
      <c r="AB4542" s="20"/>
      <c r="AC4542" s="20"/>
      <c r="AD4542" s="20"/>
      <c r="AE4542" s="20"/>
      <c r="AF4542" s="20"/>
      <c r="AG4542" s="20"/>
      <c r="AH4542" s="20"/>
    </row>
    <row r="4543" spans="1:34" s="1" customFormat="1">
      <c r="A4543" s="87"/>
      <c r="B4543" s="87"/>
      <c r="C4543" s="361"/>
      <c r="D4543" s="87"/>
      <c r="E4543" s="361"/>
      <c r="F4543" s="87"/>
      <c r="G4543" s="87"/>
      <c r="H4543" s="87"/>
      <c r="I4543" s="16"/>
      <c r="J4543" s="16"/>
      <c r="K4543" s="32"/>
      <c r="L4543" s="16"/>
      <c r="M4543" s="16"/>
      <c r="N4543" s="16"/>
      <c r="AA4543" s="20"/>
      <c r="AB4543" s="20"/>
      <c r="AC4543" s="20"/>
      <c r="AD4543" s="20"/>
      <c r="AE4543" s="20"/>
      <c r="AF4543" s="20"/>
      <c r="AG4543" s="20"/>
      <c r="AH4543" s="20"/>
    </row>
    <row r="4544" spans="1:34" s="1" customFormat="1">
      <c r="A4544" s="87"/>
      <c r="B4544" s="87"/>
      <c r="C4544" s="361"/>
      <c r="D4544" s="87"/>
      <c r="E4544" s="361"/>
      <c r="F4544" s="87"/>
      <c r="G4544" s="87"/>
      <c r="H4544" s="87"/>
      <c r="I4544" s="16"/>
      <c r="J4544" s="16"/>
      <c r="K4544" s="32"/>
      <c r="L4544" s="16"/>
      <c r="M4544" s="16"/>
      <c r="N4544" s="16"/>
      <c r="AA4544" s="20"/>
      <c r="AB4544" s="20"/>
      <c r="AC4544" s="20"/>
      <c r="AD4544" s="20"/>
      <c r="AE4544" s="20"/>
      <c r="AF4544" s="20"/>
      <c r="AG4544" s="20"/>
      <c r="AH4544" s="20"/>
    </row>
    <row r="4545" spans="1:34" s="1" customFormat="1">
      <c r="A4545" s="87"/>
      <c r="B4545" s="87"/>
      <c r="C4545" s="361"/>
      <c r="D4545" s="87"/>
      <c r="E4545" s="361"/>
      <c r="F4545" s="87"/>
      <c r="G4545" s="87"/>
      <c r="H4545" s="87"/>
      <c r="I4545" s="16"/>
      <c r="J4545" s="16"/>
      <c r="K4545" s="32"/>
      <c r="L4545" s="16"/>
      <c r="M4545" s="16"/>
      <c r="N4545" s="16"/>
      <c r="AA4545" s="20"/>
      <c r="AB4545" s="20"/>
      <c r="AC4545" s="20"/>
      <c r="AD4545" s="20"/>
      <c r="AE4545" s="20"/>
      <c r="AF4545" s="20"/>
      <c r="AG4545" s="20"/>
      <c r="AH4545" s="20"/>
    </row>
    <row r="4546" spans="1:34" s="1" customFormat="1">
      <c r="A4546" s="87"/>
      <c r="B4546" s="87"/>
      <c r="C4546" s="361"/>
      <c r="D4546" s="87"/>
      <c r="E4546" s="361"/>
      <c r="F4546" s="87"/>
      <c r="G4546" s="87"/>
      <c r="H4546" s="87"/>
      <c r="I4546" s="16"/>
      <c r="J4546" s="16"/>
      <c r="K4546" s="32"/>
      <c r="L4546" s="16"/>
      <c r="M4546" s="16"/>
      <c r="N4546" s="16"/>
      <c r="AA4546" s="20"/>
      <c r="AB4546" s="20"/>
      <c r="AC4546" s="20"/>
      <c r="AD4546" s="20"/>
      <c r="AE4546" s="20"/>
      <c r="AF4546" s="20"/>
      <c r="AG4546" s="20"/>
      <c r="AH4546" s="20"/>
    </row>
    <row r="4547" spans="1:34" s="1" customFormat="1">
      <c r="A4547" s="87"/>
      <c r="B4547" s="87"/>
      <c r="C4547" s="361"/>
      <c r="D4547" s="87"/>
      <c r="E4547" s="361"/>
      <c r="F4547" s="87"/>
      <c r="G4547" s="87"/>
      <c r="H4547" s="87"/>
      <c r="I4547" s="16"/>
      <c r="J4547" s="16"/>
      <c r="K4547" s="32"/>
      <c r="L4547" s="16"/>
      <c r="M4547" s="16"/>
      <c r="N4547" s="16"/>
      <c r="AA4547" s="20"/>
      <c r="AB4547" s="20"/>
      <c r="AC4547" s="20"/>
      <c r="AD4547" s="20"/>
      <c r="AE4547" s="20"/>
      <c r="AF4547" s="20"/>
      <c r="AG4547" s="20"/>
      <c r="AH4547" s="20"/>
    </row>
    <row r="4548" spans="1:34" s="1" customFormat="1">
      <c r="A4548" s="87"/>
      <c r="B4548" s="87"/>
      <c r="C4548" s="361"/>
      <c r="D4548" s="87"/>
      <c r="E4548" s="361"/>
      <c r="F4548" s="87"/>
      <c r="G4548" s="87"/>
      <c r="H4548" s="87"/>
      <c r="I4548" s="16"/>
      <c r="J4548" s="16"/>
      <c r="K4548" s="32"/>
      <c r="L4548" s="16"/>
      <c r="M4548" s="16"/>
      <c r="N4548" s="16"/>
      <c r="AA4548" s="20"/>
      <c r="AB4548" s="20"/>
      <c r="AC4548" s="20"/>
      <c r="AD4548" s="20"/>
      <c r="AE4548" s="20"/>
      <c r="AF4548" s="20"/>
      <c r="AG4548" s="20"/>
      <c r="AH4548" s="20"/>
    </row>
    <row r="4549" spans="1:34" s="1" customFormat="1">
      <c r="A4549" s="87"/>
      <c r="B4549" s="87"/>
      <c r="C4549" s="361"/>
      <c r="D4549" s="87"/>
      <c r="E4549" s="361"/>
      <c r="F4549" s="87"/>
      <c r="G4549" s="87"/>
      <c r="H4549" s="87"/>
      <c r="I4549" s="16"/>
      <c r="J4549" s="16"/>
      <c r="K4549" s="32"/>
      <c r="L4549" s="16"/>
      <c r="M4549" s="16"/>
      <c r="N4549" s="16"/>
      <c r="AA4549" s="20"/>
      <c r="AB4549" s="20"/>
      <c r="AC4549" s="20"/>
      <c r="AD4549" s="20"/>
      <c r="AE4549" s="20"/>
      <c r="AF4549" s="20"/>
      <c r="AG4549" s="20"/>
      <c r="AH4549" s="20"/>
    </row>
    <row r="4550" spans="1:34" s="1" customFormat="1">
      <c r="A4550" s="87"/>
      <c r="B4550" s="87"/>
      <c r="C4550" s="361"/>
      <c r="D4550" s="87"/>
      <c r="E4550" s="361"/>
      <c r="F4550" s="87"/>
      <c r="G4550" s="87"/>
      <c r="H4550" s="87"/>
      <c r="I4550" s="16"/>
      <c r="J4550" s="16"/>
      <c r="K4550" s="32"/>
      <c r="L4550" s="16"/>
      <c r="M4550" s="16"/>
      <c r="N4550" s="16"/>
      <c r="AA4550" s="20"/>
      <c r="AB4550" s="20"/>
      <c r="AC4550" s="20"/>
      <c r="AD4550" s="20"/>
      <c r="AE4550" s="20"/>
      <c r="AF4550" s="20"/>
      <c r="AG4550" s="20"/>
      <c r="AH4550" s="20"/>
    </row>
    <row r="4551" spans="1:34" s="1" customFormat="1">
      <c r="A4551" s="87"/>
      <c r="B4551" s="87"/>
      <c r="C4551" s="361"/>
      <c r="D4551" s="87"/>
      <c r="E4551" s="361"/>
      <c r="F4551" s="87"/>
      <c r="G4551" s="87"/>
      <c r="H4551" s="87"/>
      <c r="I4551" s="16"/>
      <c r="J4551" s="16"/>
      <c r="K4551" s="32"/>
      <c r="L4551" s="16"/>
      <c r="M4551" s="16"/>
      <c r="N4551" s="16"/>
      <c r="AA4551" s="20"/>
      <c r="AB4551" s="20"/>
      <c r="AC4551" s="20"/>
      <c r="AD4551" s="20"/>
      <c r="AE4551" s="20"/>
      <c r="AF4551" s="20"/>
      <c r="AG4551" s="20"/>
      <c r="AH4551" s="20"/>
    </row>
    <row r="4552" spans="1:34" s="1" customFormat="1">
      <c r="A4552" s="87"/>
      <c r="B4552" s="87"/>
      <c r="C4552" s="361"/>
      <c r="D4552" s="87"/>
      <c r="E4552" s="361"/>
      <c r="F4552" s="87"/>
      <c r="G4552" s="87"/>
      <c r="H4552" s="87"/>
      <c r="I4552" s="16"/>
      <c r="J4552" s="16"/>
      <c r="K4552" s="32"/>
      <c r="L4552" s="16"/>
      <c r="M4552" s="16"/>
      <c r="N4552" s="16"/>
      <c r="AA4552" s="20"/>
      <c r="AB4552" s="20"/>
      <c r="AC4552" s="20"/>
      <c r="AD4552" s="20"/>
      <c r="AE4552" s="20"/>
      <c r="AF4552" s="20"/>
      <c r="AG4552" s="20"/>
      <c r="AH4552" s="20"/>
    </row>
    <row r="4553" spans="1:34" s="1" customFormat="1">
      <c r="A4553" s="87"/>
      <c r="B4553" s="87"/>
      <c r="C4553" s="361"/>
      <c r="D4553" s="87"/>
      <c r="E4553" s="361"/>
      <c r="F4553" s="87"/>
      <c r="G4553" s="87"/>
      <c r="H4553" s="87"/>
      <c r="I4553" s="16"/>
      <c r="J4553" s="16"/>
      <c r="K4553" s="32"/>
      <c r="L4553" s="16"/>
      <c r="M4553" s="16"/>
      <c r="N4553" s="16"/>
      <c r="AA4553" s="20"/>
      <c r="AB4553" s="20"/>
      <c r="AC4553" s="20"/>
      <c r="AD4553" s="20"/>
      <c r="AE4553" s="20"/>
      <c r="AF4553" s="20"/>
      <c r="AG4553" s="20"/>
      <c r="AH4553" s="20"/>
    </row>
    <row r="4554" spans="1:34" s="1" customFormat="1">
      <c r="A4554" s="87"/>
      <c r="B4554" s="87"/>
      <c r="C4554" s="361"/>
      <c r="D4554" s="87"/>
      <c r="E4554" s="361"/>
      <c r="F4554" s="87"/>
      <c r="G4554" s="87"/>
      <c r="H4554" s="87"/>
      <c r="I4554" s="16"/>
      <c r="J4554" s="16"/>
      <c r="K4554" s="32"/>
      <c r="L4554" s="16"/>
      <c r="M4554" s="16"/>
      <c r="N4554" s="16"/>
      <c r="AA4554" s="20"/>
      <c r="AB4554" s="20"/>
      <c r="AC4554" s="20"/>
      <c r="AD4554" s="20"/>
      <c r="AE4554" s="20"/>
      <c r="AF4554" s="20"/>
      <c r="AG4554" s="20"/>
      <c r="AH4554" s="20"/>
    </row>
    <row r="4555" spans="1:34" s="1" customFormat="1">
      <c r="A4555" s="87"/>
      <c r="B4555" s="87"/>
      <c r="C4555" s="361"/>
      <c r="D4555" s="87"/>
      <c r="E4555" s="361"/>
      <c r="F4555" s="87"/>
      <c r="G4555" s="87"/>
      <c r="H4555" s="87"/>
      <c r="I4555" s="16"/>
      <c r="J4555" s="16"/>
      <c r="K4555" s="32"/>
      <c r="L4555" s="16"/>
      <c r="M4555" s="16"/>
      <c r="N4555" s="16"/>
      <c r="AA4555" s="20"/>
      <c r="AB4555" s="20"/>
      <c r="AC4555" s="20"/>
      <c r="AD4555" s="20"/>
      <c r="AE4555" s="20"/>
      <c r="AF4555" s="20"/>
      <c r="AG4555" s="20"/>
      <c r="AH4555" s="20"/>
    </row>
    <row r="4556" spans="1:34" s="1" customFormat="1">
      <c r="A4556" s="87"/>
      <c r="B4556" s="87"/>
      <c r="C4556" s="361"/>
      <c r="D4556" s="87"/>
      <c r="E4556" s="361"/>
      <c r="F4556" s="87"/>
      <c r="G4556" s="87"/>
      <c r="H4556" s="87"/>
      <c r="I4556" s="16"/>
      <c r="J4556" s="16"/>
      <c r="K4556" s="32"/>
      <c r="L4556" s="16"/>
      <c r="M4556" s="16"/>
      <c r="N4556" s="16"/>
      <c r="AA4556" s="20"/>
      <c r="AB4556" s="20"/>
      <c r="AC4556" s="20"/>
      <c r="AD4556" s="20"/>
      <c r="AE4556" s="20"/>
      <c r="AF4556" s="20"/>
      <c r="AG4556" s="20"/>
      <c r="AH4556" s="20"/>
    </row>
    <row r="4557" spans="1:34" s="1" customFormat="1">
      <c r="A4557" s="87"/>
      <c r="B4557" s="87"/>
      <c r="C4557" s="361"/>
      <c r="D4557" s="87"/>
      <c r="E4557" s="361"/>
      <c r="F4557" s="87"/>
      <c r="G4557" s="87"/>
      <c r="H4557" s="87"/>
      <c r="I4557" s="16"/>
      <c r="J4557" s="16"/>
      <c r="K4557" s="32"/>
      <c r="L4557" s="16"/>
      <c r="M4557" s="16"/>
      <c r="N4557" s="16"/>
      <c r="AA4557" s="20"/>
      <c r="AB4557" s="20"/>
      <c r="AC4557" s="20"/>
      <c r="AD4557" s="20"/>
      <c r="AE4557" s="20"/>
      <c r="AF4557" s="20"/>
      <c r="AG4557" s="20"/>
      <c r="AH4557" s="20"/>
    </row>
    <row r="4558" spans="1:34" s="1" customFormat="1">
      <c r="A4558" s="87"/>
      <c r="B4558" s="87"/>
      <c r="C4558" s="361"/>
      <c r="D4558" s="87"/>
      <c r="E4558" s="361"/>
      <c r="F4558" s="87"/>
      <c r="G4558" s="87"/>
      <c r="H4558" s="87"/>
      <c r="I4558" s="16"/>
      <c r="J4558" s="16"/>
      <c r="K4558" s="32"/>
      <c r="L4558" s="16"/>
      <c r="M4558" s="16"/>
      <c r="N4558" s="16"/>
      <c r="AA4558" s="20"/>
      <c r="AB4558" s="20"/>
      <c r="AC4558" s="20"/>
      <c r="AD4558" s="20"/>
      <c r="AE4558" s="20"/>
      <c r="AF4558" s="20"/>
      <c r="AG4558" s="20"/>
      <c r="AH4558" s="20"/>
    </row>
    <row r="4559" spans="1:34" s="1" customFormat="1">
      <c r="A4559" s="87"/>
      <c r="B4559" s="87"/>
      <c r="C4559" s="361"/>
      <c r="D4559" s="87"/>
      <c r="E4559" s="361"/>
      <c r="F4559" s="87"/>
      <c r="G4559" s="87"/>
      <c r="H4559" s="87"/>
      <c r="I4559" s="16"/>
      <c r="J4559" s="16"/>
      <c r="K4559" s="32"/>
      <c r="L4559" s="16"/>
      <c r="M4559" s="16"/>
      <c r="N4559" s="16"/>
      <c r="AA4559" s="20"/>
      <c r="AB4559" s="20"/>
      <c r="AC4559" s="20"/>
      <c r="AD4559" s="20"/>
      <c r="AE4559" s="20"/>
      <c r="AF4559" s="20"/>
      <c r="AG4559" s="20"/>
      <c r="AH4559" s="20"/>
    </row>
    <row r="4560" spans="1:34" s="1" customFormat="1">
      <c r="A4560" s="87"/>
      <c r="B4560" s="87"/>
      <c r="C4560" s="361"/>
      <c r="D4560" s="87"/>
      <c r="E4560" s="361"/>
      <c r="F4560" s="87"/>
      <c r="G4560" s="87"/>
      <c r="H4560" s="87"/>
      <c r="I4560" s="16"/>
      <c r="J4560" s="16"/>
      <c r="K4560" s="32"/>
      <c r="L4560" s="16"/>
      <c r="M4560" s="16"/>
      <c r="N4560" s="16"/>
      <c r="AA4560" s="20"/>
      <c r="AB4560" s="20"/>
      <c r="AC4560" s="20"/>
      <c r="AD4560" s="20"/>
      <c r="AE4560" s="20"/>
      <c r="AF4560" s="20"/>
      <c r="AG4560" s="20"/>
      <c r="AH4560" s="20"/>
    </row>
    <row r="4561" spans="1:34" s="1" customFormat="1">
      <c r="A4561" s="87"/>
      <c r="B4561" s="87"/>
      <c r="C4561" s="361"/>
      <c r="D4561" s="87"/>
      <c r="E4561" s="361"/>
      <c r="F4561" s="87"/>
      <c r="G4561" s="87"/>
      <c r="H4561" s="87"/>
      <c r="I4561" s="16"/>
      <c r="J4561" s="16"/>
      <c r="K4561" s="32"/>
      <c r="L4561" s="16"/>
      <c r="M4561" s="16"/>
      <c r="N4561" s="16"/>
      <c r="AA4561" s="20"/>
      <c r="AB4561" s="20"/>
      <c r="AC4561" s="20"/>
      <c r="AD4561" s="20"/>
      <c r="AE4561" s="20"/>
      <c r="AF4561" s="20"/>
      <c r="AG4561" s="20"/>
      <c r="AH4561" s="20"/>
    </row>
    <row r="4562" spans="1:34" s="1" customFormat="1">
      <c r="A4562" s="87"/>
      <c r="B4562" s="87"/>
      <c r="C4562" s="361"/>
      <c r="D4562" s="87"/>
      <c r="E4562" s="361"/>
      <c r="F4562" s="87"/>
      <c r="G4562" s="87"/>
      <c r="H4562" s="87"/>
      <c r="I4562" s="16"/>
      <c r="J4562" s="16"/>
      <c r="K4562" s="32"/>
      <c r="L4562" s="16"/>
      <c r="M4562" s="16"/>
      <c r="N4562" s="16"/>
      <c r="AA4562" s="20"/>
      <c r="AB4562" s="20"/>
      <c r="AC4562" s="20"/>
      <c r="AD4562" s="20"/>
      <c r="AE4562" s="20"/>
      <c r="AF4562" s="20"/>
      <c r="AG4562" s="20"/>
      <c r="AH4562" s="20"/>
    </row>
    <row r="4563" spans="1:34" s="1" customFormat="1">
      <c r="A4563" s="87"/>
      <c r="B4563" s="87"/>
      <c r="C4563" s="361"/>
      <c r="D4563" s="87"/>
      <c r="E4563" s="361"/>
      <c r="F4563" s="87"/>
      <c r="G4563" s="87"/>
      <c r="H4563" s="87"/>
      <c r="I4563" s="16"/>
      <c r="J4563" s="16"/>
      <c r="K4563" s="32"/>
      <c r="L4563" s="16"/>
      <c r="M4563" s="16"/>
      <c r="N4563" s="16"/>
      <c r="AA4563" s="20"/>
      <c r="AB4563" s="20"/>
      <c r="AC4563" s="20"/>
      <c r="AD4563" s="20"/>
      <c r="AE4563" s="20"/>
      <c r="AF4563" s="20"/>
      <c r="AG4563" s="20"/>
      <c r="AH4563" s="20"/>
    </row>
    <row r="4564" spans="1:34" s="1" customFormat="1">
      <c r="A4564" s="87"/>
      <c r="B4564" s="87"/>
      <c r="C4564" s="361"/>
      <c r="D4564" s="87"/>
      <c r="E4564" s="361"/>
      <c r="F4564" s="87"/>
      <c r="G4564" s="87"/>
      <c r="H4564" s="87"/>
      <c r="I4564" s="16"/>
      <c r="J4564" s="16"/>
      <c r="K4564" s="32"/>
      <c r="L4564" s="16"/>
      <c r="M4564" s="16"/>
      <c r="N4564" s="16"/>
      <c r="AA4564" s="20"/>
      <c r="AB4564" s="20"/>
      <c r="AC4564" s="20"/>
      <c r="AD4564" s="20"/>
      <c r="AE4564" s="20"/>
      <c r="AF4564" s="20"/>
      <c r="AG4564" s="20"/>
      <c r="AH4564" s="20"/>
    </row>
    <row r="4565" spans="1:34" s="1" customFormat="1">
      <c r="A4565" s="87"/>
      <c r="B4565" s="87"/>
      <c r="C4565" s="361"/>
      <c r="D4565" s="87"/>
      <c r="E4565" s="361"/>
      <c r="F4565" s="87"/>
      <c r="G4565" s="87"/>
      <c r="H4565" s="87"/>
      <c r="I4565" s="16"/>
      <c r="J4565" s="16"/>
      <c r="K4565" s="32"/>
      <c r="L4565" s="16"/>
      <c r="M4565" s="16"/>
      <c r="N4565" s="16"/>
      <c r="AA4565" s="20"/>
      <c r="AB4565" s="20"/>
      <c r="AC4565" s="20"/>
      <c r="AD4565" s="20"/>
      <c r="AE4565" s="20"/>
      <c r="AF4565" s="20"/>
      <c r="AG4565" s="20"/>
      <c r="AH4565" s="20"/>
    </row>
    <row r="4566" spans="1:34" s="1" customFormat="1">
      <c r="A4566" s="87"/>
      <c r="B4566" s="87"/>
      <c r="C4566" s="361"/>
      <c r="D4566" s="87"/>
      <c r="E4566" s="361"/>
      <c r="F4566" s="87"/>
      <c r="G4566" s="87"/>
      <c r="H4566" s="87"/>
      <c r="I4566" s="16"/>
      <c r="J4566" s="16"/>
      <c r="K4566" s="32"/>
      <c r="L4566" s="16"/>
      <c r="M4566" s="16"/>
      <c r="N4566" s="16"/>
      <c r="AA4566" s="20"/>
      <c r="AB4566" s="20"/>
      <c r="AC4566" s="20"/>
      <c r="AD4566" s="20"/>
      <c r="AE4566" s="20"/>
      <c r="AF4566" s="20"/>
      <c r="AG4566" s="20"/>
      <c r="AH4566" s="20"/>
    </row>
    <row r="4567" spans="1:34" s="1" customFormat="1">
      <c r="A4567" s="87"/>
      <c r="B4567" s="87"/>
      <c r="C4567" s="361"/>
      <c r="D4567" s="87"/>
      <c r="E4567" s="361"/>
      <c r="F4567" s="87"/>
      <c r="G4567" s="87"/>
      <c r="H4567" s="87"/>
      <c r="I4567" s="16"/>
      <c r="J4567" s="16"/>
      <c r="K4567" s="32"/>
      <c r="L4567" s="16"/>
      <c r="M4567" s="16"/>
      <c r="N4567" s="16"/>
      <c r="AA4567" s="20"/>
      <c r="AB4567" s="20"/>
      <c r="AC4567" s="20"/>
      <c r="AD4567" s="20"/>
      <c r="AE4567" s="20"/>
      <c r="AF4567" s="20"/>
      <c r="AG4567" s="20"/>
      <c r="AH4567" s="20"/>
    </row>
    <row r="4568" spans="1:34" s="1" customFormat="1">
      <c r="A4568" s="87"/>
      <c r="B4568" s="87"/>
      <c r="C4568" s="361"/>
      <c r="D4568" s="87"/>
      <c r="E4568" s="361"/>
      <c r="F4568" s="87"/>
      <c r="G4568" s="87"/>
      <c r="H4568" s="87"/>
      <c r="I4568" s="16"/>
      <c r="J4568" s="16"/>
      <c r="K4568" s="32"/>
      <c r="L4568" s="16"/>
      <c r="M4568" s="16"/>
      <c r="N4568" s="16"/>
      <c r="AA4568" s="20"/>
      <c r="AB4568" s="20"/>
      <c r="AC4568" s="20"/>
      <c r="AD4568" s="20"/>
      <c r="AE4568" s="20"/>
      <c r="AF4568" s="20"/>
      <c r="AG4568" s="20"/>
      <c r="AH4568" s="20"/>
    </row>
    <row r="4569" spans="1:34" s="1" customFormat="1">
      <c r="A4569" s="87"/>
      <c r="B4569" s="87"/>
      <c r="C4569" s="361"/>
      <c r="D4569" s="87"/>
      <c r="E4569" s="361"/>
      <c r="F4569" s="87"/>
      <c r="G4569" s="87"/>
      <c r="H4569" s="87"/>
      <c r="I4569" s="16"/>
      <c r="J4569" s="16"/>
      <c r="K4569" s="32"/>
      <c r="L4569" s="16"/>
      <c r="M4569" s="16"/>
      <c r="N4569" s="16"/>
      <c r="AA4569" s="20"/>
      <c r="AB4569" s="20"/>
      <c r="AC4569" s="20"/>
      <c r="AD4569" s="20"/>
      <c r="AE4569" s="20"/>
      <c r="AF4569" s="20"/>
      <c r="AG4569" s="20"/>
      <c r="AH4569" s="20"/>
    </row>
    <row r="4570" spans="1:34" s="1" customFormat="1">
      <c r="A4570" s="87"/>
      <c r="B4570" s="87"/>
      <c r="C4570" s="361"/>
      <c r="D4570" s="87"/>
      <c r="E4570" s="361"/>
      <c r="F4570" s="87"/>
      <c r="G4570" s="87"/>
      <c r="H4570" s="87"/>
      <c r="I4570" s="16"/>
      <c r="J4570" s="16"/>
      <c r="K4570" s="32"/>
      <c r="L4570" s="16"/>
      <c r="M4570" s="16"/>
      <c r="N4570" s="16"/>
      <c r="AA4570" s="20"/>
      <c r="AB4570" s="20"/>
      <c r="AC4570" s="20"/>
      <c r="AD4570" s="20"/>
      <c r="AE4570" s="20"/>
      <c r="AF4570" s="20"/>
      <c r="AG4570" s="20"/>
      <c r="AH4570" s="20"/>
    </row>
    <row r="4571" spans="1:34" s="1" customFormat="1">
      <c r="A4571" s="87"/>
      <c r="B4571" s="87"/>
      <c r="C4571" s="361"/>
      <c r="D4571" s="87"/>
      <c r="E4571" s="361"/>
      <c r="F4571" s="87"/>
      <c r="G4571" s="87"/>
      <c r="H4571" s="87"/>
      <c r="I4571" s="16"/>
      <c r="J4571" s="16"/>
      <c r="K4571" s="32"/>
      <c r="L4571" s="16"/>
      <c r="M4571" s="16"/>
      <c r="N4571" s="16"/>
      <c r="AA4571" s="20"/>
      <c r="AB4571" s="20"/>
      <c r="AC4571" s="20"/>
      <c r="AD4571" s="20"/>
      <c r="AE4571" s="20"/>
      <c r="AF4571" s="20"/>
      <c r="AG4571" s="20"/>
      <c r="AH4571" s="20"/>
    </row>
    <row r="4572" spans="1:34" s="1" customFormat="1">
      <c r="A4572" s="87"/>
      <c r="B4572" s="87"/>
      <c r="C4572" s="361"/>
      <c r="D4572" s="87"/>
      <c r="E4572" s="361"/>
      <c r="F4572" s="87"/>
      <c r="G4572" s="87"/>
      <c r="H4572" s="87"/>
      <c r="I4572" s="16"/>
      <c r="J4572" s="16"/>
      <c r="K4572" s="32"/>
      <c r="L4572" s="16"/>
      <c r="M4572" s="16"/>
      <c r="N4572" s="16"/>
      <c r="AA4572" s="20"/>
      <c r="AB4572" s="20"/>
      <c r="AC4572" s="20"/>
      <c r="AD4572" s="20"/>
      <c r="AE4572" s="20"/>
      <c r="AF4572" s="20"/>
      <c r="AG4572" s="20"/>
      <c r="AH4572" s="20"/>
    </row>
    <row r="4573" spans="1:34" s="1" customFormat="1">
      <c r="A4573" s="87"/>
      <c r="B4573" s="87"/>
      <c r="C4573" s="361"/>
      <c r="D4573" s="87"/>
      <c r="E4573" s="361"/>
      <c r="F4573" s="87"/>
      <c r="G4573" s="87"/>
      <c r="H4573" s="87"/>
      <c r="I4573" s="16"/>
      <c r="J4573" s="16"/>
      <c r="K4573" s="32"/>
      <c r="L4573" s="16"/>
      <c r="M4573" s="16"/>
      <c r="N4573" s="16"/>
      <c r="AA4573" s="20"/>
      <c r="AB4573" s="20"/>
      <c r="AC4573" s="20"/>
      <c r="AD4573" s="20"/>
      <c r="AE4573" s="20"/>
      <c r="AF4573" s="20"/>
      <c r="AG4573" s="20"/>
      <c r="AH4573" s="20"/>
    </row>
    <row r="4574" spans="1:34" s="1" customFormat="1">
      <c r="A4574" s="87"/>
      <c r="B4574" s="87"/>
      <c r="C4574" s="361"/>
      <c r="D4574" s="87"/>
      <c r="E4574" s="361"/>
      <c r="F4574" s="87"/>
      <c r="G4574" s="87"/>
      <c r="H4574" s="87"/>
      <c r="I4574" s="16"/>
      <c r="J4574" s="16"/>
      <c r="K4574" s="32"/>
      <c r="L4574" s="16"/>
      <c r="M4574" s="16"/>
      <c r="N4574" s="16"/>
      <c r="AA4574" s="20"/>
      <c r="AB4574" s="20"/>
      <c r="AC4574" s="20"/>
      <c r="AD4574" s="20"/>
      <c r="AE4574" s="20"/>
      <c r="AF4574" s="20"/>
      <c r="AG4574" s="20"/>
      <c r="AH4574" s="20"/>
    </row>
    <row r="4575" spans="1:34" s="1" customFormat="1">
      <c r="A4575" s="87"/>
      <c r="B4575" s="87"/>
      <c r="C4575" s="361"/>
      <c r="D4575" s="87"/>
      <c r="E4575" s="361"/>
      <c r="F4575" s="87"/>
      <c r="G4575" s="87"/>
      <c r="H4575" s="87"/>
      <c r="I4575" s="16"/>
      <c r="J4575" s="16"/>
      <c r="K4575" s="32"/>
      <c r="L4575" s="16"/>
      <c r="M4575" s="16"/>
      <c r="N4575" s="16"/>
      <c r="AA4575" s="20"/>
      <c r="AB4575" s="20"/>
      <c r="AC4575" s="20"/>
      <c r="AD4575" s="20"/>
      <c r="AE4575" s="20"/>
      <c r="AF4575" s="20"/>
      <c r="AG4575" s="20"/>
      <c r="AH4575" s="20"/>
    </row>
    <row r="4576" spans="1:34" s="1" customFormat="1">
      <c r="A4576" s="87"/>
      <c r="B4576" s="87"/>
      <c r="C4576" s="361"/>
      <c r="D4576" s="87"/>
      <c r="E4576" s="361"/>
      <c r="F4576" s="87"/>
      <c r="G4576" s="87"/>
      <c r="H4576" s="87"/>
      <c r="I4576" s="16"/>
      <c r="J4576" s="16"/>
      <c r="K4576" s="32"/>
      <c r="L4576" s="16"/>
      <c r="M4576" s="16"/>
      <c r="N4576" s="16"/>
      <c r="AA4576" s="20"/>
      <c r="AB4576" s="20"/>
      <c r="AC4576" s="20"/>
      <c r="AD4576" s="20"/>
      <c r="AE4576" s="20"/>
      <c r="AF4576" s="20"/>
      <c r="AG4576" s="20"/>
      <c r="AH4576" s="20"/>
    </row>
    <row r="4577" spans="1:34" s="1" customFormat="1">
      <c r="A4577" s="87"/>
      <c r="B4577" s="87"/>
      <c r="C4577" s="361"/>
      <c r="D4577" s="87"/>
      <c r="E4577" s="361"/>
      <c r="F4577" s="87"/>
      <c r="G4577" s="87"/>
      <c r="H4577" s="87"/>
      <c r="I4577" s="16"/>
      <c r="J4577" s="16"/>
      <c r="K4577" s="32"/>
      <c r="L4577" s="16"/>
      <c r="M4577" s="16"/>
      <c r="N4577" s="16"/>
      <c r="AA4577" s="20"/>
      <c r="AB4577" s="20"/>
      <c r="AC4577" s="20"/>
      <c r="AD4577" s="20"/>
      <c r="AE4577" s="20"/>
      <c r="AF4577" s="20"/>
      <c r="AG4577" s="20"/>
      <c r="AH4577" s="20"/>
    </row>
    <row r="4578" spans="1:34" s="1" customFormat="1">
      <c r="A4578" s="87"/>
      <c r="B4578" s="87"/>
      <c r="C4578" s="361"/>
      <c r="D4578" s="87"/>
      <c r="E4578" s="361"/>
      <c r="F4578" s="87"/>
      <c r="G4578" s="87"/>
      <c r="H4578" s="87"/>
      <c r="I4578" s="16"/>
      <c r="J4578" s="16"/>
      <c r="K4578" s="32"/>
      <c r="L4578" s="16"/>
      <c r="M4578" s="16"/>
      <c r="N4578" s="16"/>
      <c r="AA4578" s="20"/>
      <c r="AB4578" s="20"/>
      <c r="AC4578" s="20"/>
      <c r="AD4578" s="20"/>
      <c r="AE4578" s="20"/>
      <c r="AF4578" s="20"/>
      <c r="AG4578" s="20"/>
      <c r="AH4578" s="20"/>
    </row>
    <row r="4579" spans="1:34" s="1" customFormat="1">
      <c r="A4579" s="87"/>
      <c r="B4579" s="87"/>
      <c r="C4579" s="361"/>
      <c r="D4579" s="87"/>
      <c r="E4579" s="361"/>
      <c r="F4579" s="87"/>
      <c r="G4579" s="87"/>
      <c r="H4579" s="87"/>
      <c r="I4579" s="16"/>
      <c r="J4579" s="16"/>
      <c r="K4579" s="32"/>
      <c r="L4579" s="16"/>
      <c r="M4579" s="16"/>
      <c r="N4579" s="16"/>
      <c r="AA4579" s="20"/>
      <c r="AB4579" s="20"/>
      <c r="AC4579" s="20"/>
      <c r="AD4579" s="20"/>
      <c r="AE4579" s="20"/>
      <c r="AF4579" s="20"/>
      <c r="AG4579" s="20"/>
      <c r="AH4579" s="20"/>
    </row>
    <row r="4580" spans="1:34" s="1" customFormat="1">
      <c r="A4580" s="87"/>
      <c r="B4580" s="87"/>
      <c r="C4580" s="361"/>
      <c r="D4580" s="87"/>
      <c r="E4580" s="361"/>
      <c r="F4580" s="87"/>
      <c r="G4580" s="87"/>
      <c r="H4580" s="87"/>
      <c r="I4580" s="16"/>
      <c r="J4580" s="16"/>
      <c r="K4580" s="32"/>
      <c r="L4580" s="16"/>
      <c r="M4580" s="16"/>
      <c r="N4580" s="16"/>
      <c r="AA4580" s="20"/>
      <c r="AB4580" s="20"/>
      <c r="AC4580" s="20"/>
      <c r="AD4580" s="20"/>
      <c r="AE4580" s="20"/>
      <c r="AF4580" s="20"/>
      <c r="AG4580" s="20"/>
      <c r="AH4580" s="20"/>
    </row>
    <row r="4581" spans="1:34" s="1" customFormat="1">
      <c r="A4581" s="87"/>
      <c r="B4581" s="87"/>
      <c r="C4581" s="361"/>
      <c r="D4581" s="87"/>
      <c r="E4581" s="361"/>
      <c r="F4581" s="87"/>
      <c r="G4581" s="87"/>
      <c r="H4581" s="87"/>
      <c r="I4581" s="16"/>
      <c r="J4581" s="16"/>
      <c r="K4581" s="32"/>
      <c r="L4581" s="16"/>
      <c r="M4581" s="16"/>
      <c r="N4581" s="16"/>
      <c r="AA4581" s="20"/>
      <c r="AB4581" s="20"/>
      <c r="AC4581" s="20"/>
      <c r="AD4581" s="20"/>
      <c r="AE4581" s="20"/>
      <c r="AF4581" s="20"/>
      <c r="AG4581" s="20"/>
      <c r="AH4581" s="20"/>
    </row>
    <row r="4582" spans="1:34" s="1" customFormat="1">
      <c r="A4582" s="87"/>
      <c r="B4582" s="87"/>
      <c r="C4582" s="361"/>
      <c r="D4582" s="87"/>
      <c r="E4582" s="361"/>
      <c r="F4582" s="87"/>
      <c r="G4582" s="87"/>
      <c r="H4582" s="87"/>
      <c r="I4582" s="16"/>
      <c r="J4582" s="16"/>
      <c r="K4582" s="32"/>
      <c r="L4582" s="16"/>
      <c r="M4582" s="16"/>
      <c r="N4582" s="16"/>
      <c r="AA4582" s="20"/>
      <c r="AB4582" s="20"/>
      <c r="AC4582" s="20"/>
      <c r="AD4582" s="20"/>
      <c r="AE4582" s="20"/>
      <c r="AF4582" s="20"/>
      <c r="AG4582" s="20"/>
      <c r="AH4582" s="20"/>
    </row>
    <row r="4583" spans="1:34" s="1" customFormat="1">
      <c r="A4583" s="87"/>
      <c r="B4583" s="87"/>
      <c r="C4583" s="361"/>
      <c r="D4583" s="87"/>
      <c r="E4583" s="361"/>
      <c r="F4583" s="87"/>
      <c r="G4583" s="87"/>
      <c r="H4583" s="87"/>
      <c r="I4583" s="16"/>
      <c r="J4583" s="16"/>
      <c r="K4583" s="32"/>
      <c r="L4583" s="16"/>
      <c r="M4583" s="16"/>
      <c r="N4583" s="16"/>
      <c r="AA4583" s="20"/>
      <c r="AB4583" s="20"/>
      <c r="AC4583" s="20"/>
      <c r="AD4583" s="20"/>
      <c r="AE4583" s="20"/>
      <c r="AF4583" s="20"/>
      <c r="AG4583" s="20"/>
      <c r="AH4583" s="20"/>
    </row>
    <row r="4584" spans="1:34" s="1" customFormat="1">
      <c r="A4584" s="87"/>
      <c r="B4584" s="87"/>
      <c r="C4584" s="361"/>
      <c r="D4584" s="87"/>
      <c r="E4584" s="361"/>
      <c r="F4584" s="87"/>
      <c r="G4584" s="87"/>
      <c r="H4584" s="87"/>
      <c r="I4584" s="16"/>
      <c r="J4584" s="16"/>
      <c r="K4584" s="32"/>
      <c r="L4584" s="16"/>
      <c r="M4584" s="16"/>
      <c r="N4584" s="16"/>
      <c r="AA4584" s="20"/>
      <c r="AB4584" s="20"/>
      <c r="AC4584" s="20"/>
      <c r="AD4584" s="20"/>
      <c r="AE4584" s="20"/>
      <c r="AF4584" s="20"/>
      <c r="AG4584" s="20"/>
      <c r="AH4584" s="20"/>
    </row>
    <row r="4585" spans="1:34" s="1" customFormat="1">
      <c r="A4585" s="87"/>
      <c r="B4585" s="87"/>
      <c r="C4585" s="361"/>
      <c r="D4585" s="87"/>
      <c r="E4585" s="361"/>
      <c r="F4585" s="87"/>
      <c r="G4585" s="87"/>
      <c r="H4585" s="87"/>
      <c r="I4585" s="16"/>
      <c r="J4585" s="16"/>
      <c r="K4585" s="32"/>
      <c r="L4585" s="16"/>
      <c r="M4585" s="16"/>
      <c r="N4585" s="16"/>
      <c r="AA4585" s="20"/>
      <c r="AB4585" s="20"/>
      <c r="AC4585" s="20"/>
      <c r="AD4585" s="20"/>
      <c r="AE4585" s="20"/>
      <c r="AF4585" s="20"/>
      <c r="AG4585" s="20"/>
      <c r="AH4585" s="20"/>
    </row>
    <row r="4586" spans="1:34" s="1" customFormat="1">
      <c r="A4586" s="87"/>
      <c r="B4586" s="87"/>
      <c r="C4586" s="361"/>
      <c r="D4586" s="87"/>
      <c r="E4586" s="361"/>
      <c r="F4586" s="87"/>
      <c r="G4586" s="87"/>
      <c r="H4586" s="87"/>
      <c r="I4586" s="16"/>
      <c r="J4586" s="16"/>
      <c r="K4586" s="32"/>
      <c r="L4586" s="16"/>
      <c r="M4586" s="16"/>
      <c r="N4586" s="16"/>
      <c r="AA4586" s="20"/>
      <c r="AB4586" s="20"/>
      <c r="AC4586" s="20"/>
      <c r="AD4586" s="20"/>
      <c r="AE4586" s="20"/>
      <c r="AF4586" s="20"/>
      <c r="AG4586" s="20"/>
      <c r="AH4586" s="20"/>
    </row>
    <row r="4587" spans="1:34" s="1" customFormat="1">
      <c r="A4587" s="87"/>
      <c r="B4587" s="87"/>
      <c r="C4587" s="361"/>
      <c r="D4587" s="87"/>
      <c r="E4587" s="361"/>
      <c r="F4587" s="87"/>
      <c r="G4587" s="87"/>
      <c r="H4587" s="87"/>
      <c r="I4587" s="16"/>
      <c r="J4587" s="16"/>
      <c r="K4587" s="32"/>
      <c r="L4587" s="16"/>
      <c r="M4587" s="16"/>
      <c r="N4587" s="16"/>
      <c r="AA4587" s="20"/>
      <c r="AB4587" s="20"/>
      <c r="AC4587" s="20"/>
      <c r="AD4587" s="20"/>
      <c r="AE4587" s="20"/>
      <c r="AF4587" s="20"/>
      <c r="AG4587" s="20"/>
      <c r="AH4587" s="20"/>
    </row>
    <row r="4588" spans="1:34" s="1" customFormat="1">
      <c r="A4588" s="87"/>
      <c r="B4588" s="87"/>
      <c r="C4588" s="361"/>
      <c r="D4588" s="87"/>
      <c r="E4588" s="361"/>
      <c r="F4588" s="87"/>
      <c r="G4588" s="87"/>
      <c r="H4588" s="87"/>
      <c r="I4588" s="16"/>
      <c r="J4588" s="16"/>
      <c r="K4588" s="32"/>
      <c r="L4588" s="16"/>
      <c r="M4588" s="16"/>
      <c r="N4588" s="16"/>
      <c r="AA4588" s="20"/>
      <c r="AB4588" s="20"/>
      <c r="AC4588" s="20"/>
      <c r="AD4588" s="20"/>
      <c r="AE4588" s="20"/>
      <c r="AF4588" s="20"/>
      <c r="AG4588" s="20"/>
      <c r="AH4588" s="20"/>
    </row>
    <row r="4589" spans="1:34" s="1" customFormat="1">
      <c r="A4589" s="87"/>
      <c r="B4589" s="87"/>
      <c r="C4589" s="361"/>
      <c r="D4589" s="87"/>
      <c r="E4589" s="361"/>
      <c r="F4589" s="87"/>
      <c r="G4589" s="87"/>
      <c r="H4589" s="87"/>
      <c r="I4589" s="16"/>
      <c r="J4589" s="16"/>
      <c r="K4589" s="32"/>
      <c r="L4589" s="16"/>
      <c r="M4589" s="16"/>
      <c r="N4589" s="16"/>
      <c r="AA4589" s="20"/>
      <c r="AB4589" s="20"/>
      <c r="AC4589" s="20"/>
      <c r="AD4589" s="20"/>
      <c r="AE4589" s="20"/>
      <c r="AF4589" s="20"/>
      <c r="AG4589" s="20"/>
      <c r="AH4589" s="20"/>
    </row>
    <row r="4590" spans="1:34" s="1" customFormat="1">
      <c r="A4590" s="87"/>
      <c r="B4590" s="87"/>
      <c r="C4590" s="361"/>
      <c r="D4590" s="87"/>
      <c r="E4590" s="361"/>
      <c r="F4590" s="87"/>
      <c r="G4590" s="87"/>
      <c r="H4590" s="87"/>
      <c r="I4590" s="16"/>
      <c r="J4590" s="16"/>
      <c r="K4590" s="32"/>
      <c r="L4590" s="16"/>
      <c r="M4590" s="16"/>
      <c r="N4590" s="16"/>
      <c r="AA4590" s="20"/>
      <c r="AB4590" s="20"/>
      <c r="AC4590" s="20"/>
      <c r="AD4590" s="20"/>
      <c r="AE4590" s="20"/>
      <c r="AF4590" s="20"/>
      <c r="AG4590" s="20"/>
      <c r="AH4590" s="20"/>
    </row>
    <row r="4591" spans="1:34" s="1" customFormat="1">
      <c r="A4591" s="87"/>
      <c r="B4591" s="87"/>
      <c r="C4591" s="361"/>
      <c r="D4591" s="87"/>
      <c r="E4591" s="361"/>
      <c r="F4591" s="87"/>
      <c r="G4591" s="87"/>
      <c r="H4591" s="87"/>
      <c r="I4591" s="16"/>
      <c r="J4591" s="16"/>
      <c r="K4591" s="32"/>
      <c r="L4591" s="16"/>
      <c r="M4591" s="16"/>
      <c r="N4591" s="16"/>
      <c r="AA4591" s="20"/>
      <c r="AB4591" s="20"/>
      <c r="AC4591" s="20"/>
      <c r="AD4591" s="20"/>
      <c r="AE4591" s="20"/>
      <c r="AF4591" s="20"/>
      <c r="AG4591" s="20"/>
      <c r="AH4591" s="20"/>
    </row>
    <row r="4592" spans="1:34" s="1" customFormat="1">
      <c r="A4592" s="87"/>
      <c r="B4592" s="87"/>
      <c r="C4592" s="361"/>
      <c r="D4592" s="87"/>
      <c r="E4592" s="361"/>
      <c r="F4592" s="87"/>
      <c r="G4592" s="87"/>
      <c r="H4592" s="87"/>
      <c r="I4592" s="16"/>
      <c r="J4592" s="16"/>
      <c r="K4592" s="32"/>
      <c r="L4592" s="16"/>
      <c r="M4592" s="16"/>
      <c r="N4592" s="16"/>
      <c r="AA4592" s="20"/>
      <c r="AB4592" s="20"/>
      <c r="AC4592" s="20"/>
      <c r="AD4592" s="20"/>
      <c r="AE4592" s="20"/>
      <c r="AF4592" s="20"/>
      <c r="AG4592" s="20"/>
      <c r="AH4592" s="20"/>
    </row>
    <row r="4593" spans="1:34" s="1" customFormat="1">
      <c r="A4593" s="87"/>
      <c r="B4593" s="87"/>
      <c r="C4593" s="361"/>
      <c r="D4593" s="87"/>
      <c r="E4593" s="361"/>
      <c r="F4593" s="87"/>
      <c r="G4593" s="87"/>
      <c r="H4593" s="87"/>
      <c r="I4593" s="16"/>
      <c r="J4593" s="16"/>
      <c r="K4593" s="32"/>
      <c r="L4593" s="16"/>
      <c r="M4593" s="16"/>
      <c r="N4593" s="16"/>
      <c r="AA4593" s="20"/>
      <c r="AB4593" s="20"/>
      <c r="AC4593" s="20"/>
      <c r="AD4593" s="20"/>
      <c r="AE4593" s="20"/>
      <c r="AF4593" s="20"/>
      <c r="AG4593" s="20"/>
      <c r="AH4593" s="20"/>
    </row>
    <row r="4594" spans="1:34" s="1" customFormat="1">
      <c r="A4594" s="87"/>
      <c r="B4594" s="87"/>
      <c r="C4594" s="361"/>
      <c r="D4594" s="87"/>
      <c r="E4594" s="361"/>
      <c r="F4594" s="87"/>
      <c r="G4594" s="87"/>
      <c r="H4594" s="87"/>
      <c r="I4594" s="16"/>
      <c r="J4594" s="16"/>
      <c r="K4594" s="32"/>
      <c r="L4594" s="16"/>
      <c r="M4594" s="16"/>
      <c r="N4594" s="16"/>
      <c r="AA4594" s="20"/>
      <c r="AB4594" s="20"/>
      <c r="AC4594" s="20"/>
      <c r="AD4594" s="20"/>
      <c r="AE4594" s="20"/>
      <c r="AF4594" s="20"/>
      <c r="AG4594" s="20"/>
      <c r="AH4594" s="20"/>
    </row>
    <row r="4595" spans="1:34" s="1" customFormat="1">
      <c r="A4595" s="87"/>
      <c r="B4595" s="87"/>
      <c r="C4595" s="361"/>
      <c r="D4595" s="87"/>
      <c r="E4595" s="361"/>
      <c r="F4595" s="87"/>
      <c r="G4595" s="87"/>
      <c r="H4595" s="87"/>
      <c r="I4595" s="16"/>
      <c r="J4595" s="16"/>
      <c r="K4595" s="32"/>
      <c r="L4595" s="16"/>
      <c r="M4595" s="16"/>
      <c r="N4595" s="16"/>
      <c r="AA4595" s="20"/>
      <c r="AB4595" s="20"/>
      <c r="AC4595" s="20"/>
      <c r="AD4595" s="20"/>
      <c r="AE4595" s="20"/>
      <c r="AF4595" s="20"/>
      <c r="AG4595" s="20"/>
      <c r="AH4595" s="20"/>
    </row>
    <row r="4596" spans="1:34" s="1" customFormat="1">
      <c r="A4596" s="87"/>
      <c r="B4596" s="87"/>
      <c r="C4596" s="361"/>
      <c r="D4596" s="87"/>
      <c r="E4596" s="361"/>
      <c r="F4596" s="87"/>
      <c r="G4596" s="87"/>
      <c r="H4596" s="87"/>
      <c r="I4596" s="16"/>
      <c r="J4596" s="16"/>
      <c r="K4596" s="32"/>
      <c r="L4596" s="16"/>
      <c r="M4596" s="16"/>
      <c r="N4596" s="16"/>
      <c r="AA4596" s="20"/>
      <c r="AB4596" s="20"/>
      <c r="AC4596" s="20"/>
      <c r="AD4596" s="20"/>
      <c r="AE4596" s="20"/>
      <c r="AF4596" s="20"/>
      <c r="AG4596" s="20"/>
      <c r="AH4596" s="20"/>
    </row>
    <row r="4597" spans="1:34" s="1" customFormat="1">
      <c r="A4597" s="87"/>
      <c r="B4597" s="87"/>
      <c r="C4597" s="361"/>
      <c r="D4597" s="87"/>
      <c r="E4597" s="361"/>
      <c r="F4597" s="87"/>
      <c r="G4597" s="87"/>
      <c r="H4597" s="87"/>
      <c r="I4597" s="16"/>
      <c r="J4597" s="16"/>
      <c r="K4597" s="32"/>
      <c r="L4597" s="16"/>
      <c r="M4597" s="16"/>
      <c r="N4597" s="16"/>
      <c r="AA4597" s="20"/>
      <c r="AB4597" s="20"/>
      <c r="AC4597" s="20"/>
      <c r="AD4597" s="20"/>
      <c r="AE4597" s="20"/>
      <c r="AF4597" s="20"/>
      <c r="AG4597" s="20"/>
      <c r="AH4597" s="20"/>
    </row>
    <row r="4598" spans="1:34" s="1" customFormat="1">
      <c r="A4598" s="87"/>
      <c r="B4598" s="87"/>
      <c r="C4598" s="361"/>
      <c r="D4598" s="87"/>
      <c r="E4598" s="361"/>
      <c r="F4598" s="87"/>
      <c r="G4598" s="87"/>
      <c r="H4598" s="87"/>
      <c r="I4598" s="16"/>
      <c r="J4598" s="16"/>
      <c r="K4598" s="32"/>
      <c r="L4598" s="16"/>
      <c r="M4598" s="16"/>
      <c r="N4598" s="16"/>
      <c r="AA4598" s="20"/>
      <c r="AB4598" s="20"/>
      <c r="AC4598" s="20"/>
      <c r="AD4598" s="20"/>
      <c r="AE4598" s="20"/>
      <c r="AF4598" s="20"/>
      <c r="AG4598" s="20"/>
      <c r="AH4598" s="20"/>
    </row>
    <row r="4599" spans="1:34" s="1" customFormat="1">
      <c r="A4599" s="87"/>
      <c r="B4599" s="87"/>
      <c r="C4599" s="361"/>
      <c r="D4599" s="87"/>
      <c r="E4599" s="361"/>
      <c r="F4599" s="87"/>
      <c r="G4599" s="87"/>
      <c r="H4599" s="87"/>
      <c r="I4599" s="16"/>
      <c r="J4599" s="16"/>
      <c r="K4599" s="32"/>
      <c r="L4599" s="16"/>
      <c r="M4599" s="16"/>
      <c r="N4599" s="16"/>
      <c r="AA4599" s="20"/>
      <c r="AB4599" s="20"/>
      <c r="AC4599" s="20"/>
      <c r="AD4599" s="20"/>
      <c r="AE4599" s="20"/>
      <c r="AF4599" s="20"/>
      <c r="AG4599" s="20"/>
      <c r="AH4599" s="20"/>
    </row>
    <row r="4600" spans="1:34" s="1" customFormat="1">
      <c r="A4600" s="87"/>
      <c r="B4600" s="87"/>
      <c r="C4600" s="361"/>
      <c r="D4600" s="87"/>
      <c r="E4600" s="361"/>
      <c r="F4600" s="87"/>
      <c r="G4600" s="87"/>
      <c r="H4600" s="87"/>
      <c r="I4600" s="16"/>
      <c r="J4600" s="16"/>
      <c r="K4600" s="32"/>
      <c r="L4600" s="16"/>
      <c r="M4600" s="16"/>
      <c r="N4600" s="16"/>
      <c r="AA4600" s="20"/>
      <c r="AB4600" s="20"/>
      <c r="AC4600" s="20"/>
      <c r="AD4600" s="20"/>
      <c r="AE4600" s="20"/>
      <c r="AF4600" s="20"/>
      <c r="AG4600" s="20"/>
      <c r="AH4600" s="20"/>
    </row>
    <row r="4601" spans="1:34" s="1" customFormat="1">
      <c r="A4601" s="87"/>
      <c r="B4601" s="87"/>
      <c r="C4601" s="361"/>
      <c r="D4601" s="87"/>
      <c r="E4601" s="361"/>
      <c r="F4601" s="87"/>
      <c r="G4601" s="87"/>
      <c r="H4601" s="87"/>
      <c r="I4601" s="16"/>
      <c r="J4601" s="16"/>
      <c r="K4601" s="32"/>
      <c r="L4601" s="16"/>
      <c r="M4601" s="16"/>
      <c r="N4601" s="16"/>
      <c r="AA4601" s="20"/>
      <c r="AB4601" s="20"/>
      <c r="AC4601" s="20"/>
      <c r="AD4601" s="20"/>
      <c r="AE4601" s="20"/>
      <c r="AF4601" s="20"/>
      <c r="AG4601" s="20"/>
      <c r="AH4601" s="20"/>
    </row>
    <row r="4602" spans="1:34" s="1" customFormat="1">
      <c r="A4602" s="87"/>
      <c r="B4602" s="87"/>
      <c r="C4602" s="361"/>
      <c r="D4602" s="87"/>
      <c r="E4602" s="361"/>
      <c r="F4602" s="87"/>
      <c r="G4602" s="87"/>
      <c r="H4602" s="87"/>
      <c r="I4602" s="16"/>
      <c r="J4602" s="16"/>
      <c r="K4602" s="32"/>
      <c r="L4602" s="16"/>
      <c r="M4602" s="16"/>
      <c r="N4602" s="16"/>
      <c r="AA4602" s="20"/>
      <c r="AB4602" s="20"/>
      <c r="AC4602" s="20"/>
      <c r="AD4602" s="20"/>
      <c r="AE4602" s="20"/>
      <c r="AF4602" s="20"/>
      <c r="AG4602" s="20"/>
      <c r="AH4602" s="20"/>
    </row>
    <row r="4603" spans="1:34" s="1" customFormat="1">
      <c r="A4603" s="87"/>
      <c r="B4603" s="87"/>
      <c r="C4603" s="361"/>
      <c r="D4603" s="87"/>
      <c r="E4603" s="361"/>
      <c r="F4603" s="87"/>
      <c r="G4603" s="87"/>
      <c r="H4603" s="87"/>
      <c r="I4603" s="16"/>
      <c r="J4603" s="16"/>
      <c r="K4603" s="32"/>
      <c r="L4603" s="16"/>
      <c r="M4603" s="16"/>
      <c r="N4603" s="16"/>
      <c r="AA4603" s="20"/>
      <c r="AB4603" s="20"/>
      <c r="AC4603" s="20"/>
      <c r="AD4603" s="20"/>
      <c r="AE4603" s="20"/>
      <c r="AF4603" s="20"/>
      <c r="AG4603" s="20"/>
      <c r="AH4603" s="20"/>
    </row>
    <row r="4604" spans="1:34" s="1" customFormat="1">
      <c r="A4604" s="87"/>
      <c r="B4604" s="87"/>
      <c r="C4604" s="361"/>
      <c r="D4604" s="87"/>
      <c r="E4604" s="361"/>
      <c r="F4604" s="87"/>
      <c r="G4604" s="87"/>
      <c r="H4604" s="87"/>
      <c r="I4604" s="16"/>
      <c r="J4604" s="16"/>
      <c r="K4604" s="32"/>
      <c r="L4604" s="16"/>
      <c r="M4604" s="16"/>
      <c r="N4604" s="16"/>
      <c r="AA4604" s="20"/>
      <c r="AB4604" s="20"/>
      <c r="AC4604" s="20"/>
      <c r="AD4604" s="20"/>
      <c r="AE4604" s="20"/>
      <c r="AF4604" s="20"/>
      <c r="AG4604" s="20"/>
      <c r="AH4604" s="20"/>
    </row>
    <row r="4605" spans="1:34" s="1" customFormat="1">
      <c r="A4605" s="87"/>
      <c r="B4605" s="87"/>
      <c r="C4605" s="361"/>
      <c r="D4605" s="87"/>
      <c r="E4605" s="361"/>
      <c r="F4605" s="87"/>
      <c r="G4605" s="87"/>
      <c r="H4605" s="87"/>
      <c r="I4605" s="16"/>
      <c r="J4605" s="16"/>
      <c r="K4605" s="32"/>
      <c r="L4605" s="16"/>
      <c r="M4605" s="16"/>
      <c r="N4605" s="16"/>
      <c r="AA4605" s="20"/>
      <c r="AB4605" s="20"/>
      <c r="AC4605" s="20"/>
      <c r="AD4605" s="20"/>
      <c r="AE4605" s="20"/>
      <c r="AF4605" s="20"/>
      <c r="AG4605" s="20"/>
      <c r="AH4605" s="20"/>
    </row>
    <row r="4606" spans="1:34" s="1" customFormat="1">
      <c r="A4606" s="87"/>
      <c r="B4606" s="87"/>
      <c r="C4606" s="361"/>
      <c r="D4606" s="87"/>
      <c r="E4606" s="361"/>
      <c r="F4606" s="87"/>
      <c r="G4606" s="87"/>
      <c r="H4606" s="87"/>
      <c r="I4606" s="16"/>
      <c r="J4606" s="16"/>
      <c r="K4606" s="32"/>
      <c r="L4606" s="16"/>
      <c r="M4606" s="16"/>
      <c r="N4606" s="16"/>
      <c r="AA4606" s="20"/>
      <c r="AB4606" s="20"/>
      <c r="AC4606" s="20"/>
      <c r="AD4606" s="20"/>
      <c r="AE4606" s="20"/>
      <c r="AF4606" s="20"/>
      <c r="AG4606" s="20"/>
      <c r="AH4606" s="20"/>
    </row>
    <row r="4607" spans="1:34" s="1" customFormat="1">
      <c r="A4607" s="87"/>
      <c r="B4607" s="87"/>
      <c r="C4607" s="361"/>
      <c r="D4607" s="87"/>
      <c r="E4607" s="361"/>
      <c r="F4607" s="87"/>
      <c r="G4607" s="87"/>
      <c r="H4607" s="87"/>
      <c r="I4607" s="16"/>
      <c r="J4607" s="16"/>
      <c r="K4607" s="32"/>
      <c r="L4607" s="16"/>
      <c r="M4607" s="16"/>
      <c r="N4607" s="16"/>
      <c r="AA4607" s="20"/>
      <c r="AB4607" s="20"/>
      <c r="AC4607" s="20"/>
      <c r="AD4607" s="20"/>
      <c r="AE4607" s="20"/>
      <c r="AF4607" s="20"/>
      <c r="AG4607" s="20"/>
      <c r="AH4607" s="20"/>
    </row>
    <row r="4608" spans="1:34" s="1" customFormat="1">
      <c r="A4608" s="87"/>
      <c r="B4608" s="87"/>
      <c r="C4608" s="361"/>
      <c r="D4608" s="87"/>
      <c r="E4608" s="361"/>
      <c r="F4608" s="87"/>
      <c r="G4608" s="87"/>
      <c r="H4608" s="87"/>
      <c r="I4608" s="16"/>
      <c r="J4608" s="16"/>
      <c r="K4608" s="32"/>
      <c r="L4608" s="16"/>
      <c r="M4608" s="16"/>
      <c r="N4608" s="16"/>
      <c r="AA4608" s="20"/>
      <c r="AB4608" s="20"/>
      <c r="AC4608" s="20"/>
      <c r="AD4608" s="20"/>
      <c r="AE4608" s="20"/>
      <c r="AF4608" s="20"/>
      <c r="AG4608" s="20"/>
      <c r="AH4608" s="20"/>
    </row>
    <row r="4609" spans="1:34" s="1" customFormat="1">
      <c r="A4609" s="87"/>
      <c r="B4609" s="87"/>
      <c r="C4609" s="361"/>
      <c r="D4609" s="87"/>
      <c r="E4609" s="361"/>
      <c r="F4609" s="87"/>
      <c r="G4609" s="87"/>
      <c r="H4609" s="87"/>
      <c r="I4609" s="16"/>
      <c r="J4609" s="16"/>
      <c r="K4609" s="32"/>
      <c r="L4609" s="16"/>
      <c r="M4609" s="16"/>
      <c r="N4609" s="16"/>
      <c r="AA4609" s="20"/>
      <c r="AB4609" s="20"/>
      <c r="AC4609" s="20"/>
      <c r="AD4609" s="20"/>
      <c r="AE4609" s="20"/>
      <c r="AF4609" s="20"/>
      <c r="AG4609" s="20"/>
      <c r="AH4609" s="20"/>
    </row>
    <row r="4610" spans="1:34" s="1" customFormat="1">
      <c r="A4610" s="87"/>
      <c r="B4610" s="87"/>
      <c r="C4610" s="361"/>
      <c r="D4610" s="87"/>
      <c r="E4610" s="361"/>
      <c r="F4610" s="87"/>
      <c r="G4610" s="87"/>
      <c r="H4610" s="87"/>
      <c r="I4610" s="16"/>
      <c r="J4610" s="16"/>
      <c r="K4610" s="32"/>
      <c r="L4610" s="16"/>
      <c r="M4610" s="16"/>
      <c r="N4610" s="16"/>
      <c r="AA4610" s="20"/>
      <c r="AB4610" s="20"/>
      <c r="AC4610" s="20"/>
      <c r="AD4610" s="20"/>
      <c r="AE4610" s="20"/>
      <c r="AF4610" s="20"/>
      <c r="AG4610" s="20"/>
      <c r="AH4610" s="20"/>
    </row>
    <row r="4611" spans="1:34" s="1" customFormat="1">
      <c r="A4611" s="87"/>
      <c r="B4611" s="87"/>
      <c r="C4611" s="361"/>
      <c r="D4611" s="87"/>
      <c r="E4611" s="361"/>
      <c r="F4611" s="87"/>
      <c r="G4611" s="87"/>
      <c r="H4611" s="87"/>
      <c r="I4611" s="16"/>
      <c r="J4611" s="16"/>
      <c r="K4611" s="32"/>
      <c r="L4611" s="16"/>
      <c r="M4611" s="16"/>
      <c r="N4611" s="16"/>
      <c r="AA4611" s="20"/>
      <c r="AB4611" s="20"/>
      <c r="AC4611" s="20"/>
      <c r="AD4611" s="20"/>
      <c r="AE4611" s="20"/>
      <c r="AF4611" s="20"/>
      <c r="AG4611" s="20"/>
      <c r="AH4611" s="20"/>
    </row>
    <row r="4612" spans="1:34" s="1" customFormat="1">
      <c r="A4612" s="87"/>
      <c r="B4612" s="87"/>
      <c r="C4612" s="361"/>
      <c r="D4612" s="87"/>
      <c r="E4612" s="361"/>
      <c r="F4612" s="87"/>
      <c r="G4612" s="87"/>
      <c r="H4612" s="87"/>
      <c r="I4612" s="16"/>
      <c r="J4612" s="16"/>
      <c r="K4612" s="32"/>
      <c r="L4612" s="16"/>
      <c r="M4612" s="16"/>
      <c r="N4612" s="16"/>
      <c r="AA4612" s="20"/>
      <c r="AB4612" s="20"/>
      <c r="AC4612" s="20"/>
      <c r="AD4612" s="20"/>
      <c r="AE4612" s="20"/>
      <c r="AF4612" s="20"/>
      <c r="AG4612" s="20"/>
      <c r="AH4612" s="20"/>
    </row>
    <row r="4613" spans="1:34" s="1" customFormat="1">
      <c r="A4613" s="87"/>
      <c r="B4613" s="87"/>
      <c r="C4613" s="361"/>
      <c r="D4613" s="87"/>
      <c r="E4613" s="361"/>
      <c r="F4613" s="87"/>
      <c r="G4613" s="87"/>
      <c r="H4613" s="87"/>
      <c r="I4613" s="16"/>
      <c r="J4613" s="16"/>
      <c r="K4613" s="32"/>
      <c r="L4613" s="16"/>
      <c r="M4613" s="16"/>
      <c r="N4613" s="16"/>
      <c r="AA4613" s="20"/>
      <c r="AB4613" s="20"/>
      <c r="AC4613" s="20"/>
      <c r="AD4613" s="20"/>
      <c r="AE4613" s="20"/>
      <c r="AF4613" s="20"/>
      <c r="AG4613" s="20"/>
      <c r="AH4613" s="20"/>
    </row>
    <row r="4614" spans="1:34" s="1" customFormat="1">
      <c r="A4614" s="87"/>
      <c r="B4614" s="87"/>
      <c r="C4614" s="361"/>
      <c r="D4614" s="87"/>
      <c r="E4614" s="361"/>
      <c r="F4614" s="87"/>
      <c r="G4614" s="87"/>
      <c r="H4614" s="87"/>
      <c r="I4614" s="16"/>
      <c r="J4614" s="16"/>
      <c r="K4614" s="32"/>
      <c r="L4614" s="16"/>
      <c r="M4614" s="16"/>
      <c r="N4614" s="16"/>
      <c r="AA4614" s="20"/>
      <c r="AB4614" s="20"/>
      <c r="AC4614" s="20"/>
      <c r="AD4614" s="20"/>
      <c r="AE4614" s="20"/>
      <c r="AF4614" s="20"/>
      <c r="AG4614" s="20"/>
      <c r="AH4614" s="20"/>
    </row>
    <row r="4615" spans="1:34" s="1" customFormat="1">
      <c r="A4615" s="87"/>
      <c r="B4615" s="87"/>
      <c r="C4615" s="361"/>
      <c r="D4615" s="87"/>
      <c r="E4615" s="361"/>
      <c r="F4615" s="87"/>
      <c r="G4615" s="87"/>
      <c r="H4615" s="87"/>
      <c r="I4615" s="16"/>
      <c r="J4615" s="16"/>
      <c r="K4615" s="32"/>
      <c r="L4615" s="16"/>
      <c r="M4615" s="16"/>
      <c r="N4615" s="16"/>
      <c r="AA4615" s="20"/>
      <c r="AB4615" s="20"/>
      <c r="AC4615" s="20"/>
      <c r="AD4615" s="20"/>
      <c r="AE4615" s="20"/>
      <c r="AF4615" s="20"/>
      <c r="AG4615" s="20"/>
      <c r="AH4615" s="20"/>
    </row>
    <row r="4616" spans="1:34" s="1" customFormat="1">
      <c r="A4616" s="87"/>
      <c r="B4616" s="87"/>
      <c r="C4616" s="361"/>
      <c r="D4616" s="87"/>
      <c r="E4616" s="361"/>
      <c r="F4616" s="87"/>
      <c r="G4616" s="87"/>
      <c r="H4616" s="87"/>
      <c r="I4616" s="16"/>
      <c r="J4616" s="16"/>
      <c r="K4616" s="32"/>
      <c r="L4616" s="16"/>
      <c r="M4616" s="16"/>
      <c r="N4616" s="16"/>
      <c r="AA4616" s="20"/>
      <c r="AB4616" s="20"/>
      <c r="AC4616" s="20"/>
      <c r="AD4616" s="20"/>
      <c r="AE4616" s="20"/>
      <c r="AF4616" s="20"/>
      <c r="AG4616" s="20"/>
      <c r="AH4616" s="20"/>
    </row>
    <row r="4617" spans="1:34" s="1" customFormat="1">
      <c r="A4617" s="87"/>
      <c r="B4617" s="87"/>
      <c r="C4617" s="361"/>
      <c r="D4617" s="87"/>
      <c r="E4617" s="361"/>
      <c r="F4617" s="87"/>
      <c r="G4617" s="87"/>
      <c r="H4617" s="87"/>
      <c r="I4617" s="16"/>
      <c r="J4617" s="16"/>
      <c r="K4617" s="32"/>
      <c r="L4617" s="16"/>
      <c r="M4617" s="16"/>
      <c r="N4617" s="16"/>
      <c r="AA4617" s="20"/>
      <c r="AB4617" s="20"/>
      <c r="AC4617" s="20"/>
      <c r="AD4617" s="20"/>
      <c r="AE4617" s="20"/>
      <c r="AF4617" s="20"/>
      <c r="AG4617" s="20"/>
      <c r="AH4617" s="20"/>
    </row>
    <row r="4618" spans="1:34" s="1" customFormat="1">
      <c r="A4618" s="87"/>
      <c r="B4618" s="87"/>
      <c r="C4618" s="361"/>
      <c r="D4618" s="87"/>
      <c r="E4618" s="361"/>
      <c r="F4618" s="87"/>
      <c r="G4618" s="87"/>
      <c r="H4618" s="87"/>
      <c r="I4618" s="16"/>
      <c r="J4618" s="16"/>
      <c r="K4618" s="32"/>
      <c r="L4618" s="16"/>
      <c r="M4618" s="16"/>
      <c r="N4618" s="16"/>
      <c r="AA4618" s="20"/>
      <c r="AB4618" s="20"/>
      <c r="AC4618" s="20"/>
      <c r="AD4618" s="20"/>
      <c r="AE4618" s="20"/>
      <c r="AF4618" s="20"/>
      <c r="AG4618" s="20"/>
      <c r="AH4618" s="20"/>
    </row>
    <row r="4619" spans="1:34" s="1" customFormat="1">
      <c r="A4619" s="87"/>
      <c r="B4619" s="87"/>
      <c r="C4619" s="361"/>
      <c r="D4619" s="87"/>
      <c r="E4619" s="361"/>
      <c r="F4619" s="87"/>
      <c r="G4619" s="87"/>
      <c r="H4619" s="87"/>
      <c r="I4619" s="16"/>
      <c r="J4619" s="16"/>
      <c r="K4619" s="32"/>
      <c r="L4619" s="16"/>
      <c r="M4619" s="16"/>
      <c r="N4619" s="16"/>
      <c r="AA4619" s="20"/>
      <c r="AB4619" s="20"/>
      <c r="AC4619" s="20"/>
      <c r="AD4619" s="20"/>
      <c r="AE4619" s="20"/>
      <c r="AF4619" s="20"/>
      <c r="AG4619" s="20"/>
      <c r="AH4619" s="20"/>
    </row>
    <row r="4620" spans="1:34" s="1" customFormat="1">
      <c r="A4620" s="87"/>
      <c r="B4620" s="87"/>
      <c r="C4620" s="361"/>
      <c r="D4620" s="87"/>
      <c r="E4620" s="361"/>
      <c r="F4620" s="87"/>
      <c r="G4620" s="87"/>
      <c r="H4620" s="87"/>
      <c r="I4620" s="16"/>
      <c r="J4620" s="16"/>
      <c r="K4620" s="32"/>
      <c r="L4620" s="16"/>
      <c r="M4620" s="16"/>
      <c r="N4620" s="16"/>
      <c r="AA4620" s="20"/>
      <c r="AB4620" s="20"/>
      <c r="AC4620" s="20"/>
      <c r="AD4620" s="20"/>
      <c r="AE4620" s="20"/>
      <c r="AF4620" s="20"/>
      <c r="AG4620" s="20"/>
      <c r="AH4620" s="20"/>
    </row>
    <row r="4621" spans="1:34" s="1" customFormat="1">
      <c r="A4621" s="87"/>
      <c r="B4621" s="87"/>
      <c r="C4621" s="361"/>
      <c r="D4621" s="87"/>
      <c r="E4621" s="361"/>
      <c r="F4621" s="87"/>
      <c r="G4621" s="87"/>
      <c r="H4621" s="87"/>
      <c r="I4621" s="16"/>
      <c r="J4621" s="16"/>
      <c r="K4621" s="32"/>
      <c r="L4621" s="16"/>
      <c r="M4621" s="16"/>
      <c r="N4621" s="16"/>
      <c r="AA4621" s="20"/>
      <c r="AB4621" s="20"/>
      <c r="AC4621" s="20"/>
      <c r="AD4621" s="20"/>
      <c r="AE4621" s="20"/>
      <c r="AF4621" s="20"/>
      <c r="AG4621" s="20"/>
      <c r="AH4621" s="20"/>
    </row>
    <row r="4622" spans="1:34" s="1" customFormat="1">
      <c r="A4622" s="87"/>
      <c r="B4622" s="87"/>
      <c r="C4622" s="361"/>
      <c r="D4622" s="87"/>
      <c r="E4622" s="361"/>
      <c r="F4622" s="87"/>
      <c r="G4622" s="87"/>
      <c r="H4622" s="87"/>
      <c r="I4622" s="16"/>
      <c r="J4622" s="16"/>
      <c r="K4622" s="32"/>
      <c r="L4622" s="16"/>
      <c r="M4622" s="16"/>
      <c r="N4622" s="16"/>
      <c r="AA4622" s="20"/>
      <c r="AB4622" s="20"/>
      <c r="AC4622" s="20"/>
      <c r="AD4622" s="20"/>
      <c r="AE4622" s="20"/>
      <c r="AF4622" s="20"/>
      <c r="AG4622" s="20"/>
      <c r="AH4622" s="20"/>
    </row>
    <row r="4623" spans="1:34" s="1" customFormat="1">
      <c r="A4623" s="87"/>
      <c r="B4623" s="87"/>
      <c r="C4623" s="361"/>
      <c r="D4623" s="87"/>
      <c r="E4623" s="361"/>
      <c r="F4623" s="87"/>
      <c r="G4623" s="87"/>
      <c r="H4623" s="87"/>
      <c r="I4623" s="16"/>
      <c r="J4623" s="16"/>
      <c r="K4623" s="32"/>
      <c r="L4623" s="16"/>
      <c r="M4623" s="16"/>
      <c r="N4623" s="16"/>
      <c r="AA4623" s="20"/>
      <c r="AB4623" s="20"/>
      <c r="AC4623" s="20"/>
      <c r="AD4623" s="20"/>
      <c r="AE4623" s="20"/>
      <c r="AF4623" s="20"/>
      <c r="AG4623" s="20"/>
      <c r="AH4623" s="20"/>
    </row>
    <row r="4624" spans="1:34" s="1" customFormat="1">
      <c r="A4624" s="87"/>
      <c r="B4624" s="87"/>
      <c r="C4624" s="361"/>
      <c r="D4624" s="87"/>
      <c r="E4624" s="361"/>
      <c r="F4624" s="87"/>
      <c r="G4624" s="87"/>
      <c r="H4624" s="87"/>
      <c r="I4624" s="16"/>
      <c r="J4624" s="16"/>
      <c r="K4624" s="32"/>
      <c r="L4624" s="16"/>
      <c r="M4624" s="16"/>
      <c r="N4624" s="16"/>
      <c r="AA4624" s="20"/>
      <c r="AB4624" s="20"/>
      <c r="AC4624" s="20"/>
      <c r="AD4624" s="20"/>
      <c r="AE4624" s="20"/>
      <c r="AF4624" s="20"/>
      <c r="AG4624" s="20"/>
      <c r="AH4624" s="20"/>
    </row>
    <row r="4625" spans="1:34" s="1" customFormat="1">
      <c r="A4625" s="87"/>
      <c r="B4625" s="87"/>
      <c r="C4625" s="361"/>
      <c r="D4625" s="87"/>
      <c r="E4625" s="361"/>
      <c r="F4625" s="87"/>
      <c r="G4625" s="87"/>
      <c r="H4625" s="87"/>
      <c r="I4625" s="16"/>
      <c r="J4625" s="16"/>
      <c r="K4625" s="32"/>
      <c r="L4625" s="16"/>
      <c r="M4625" s="16"/>
      <c r="N4625" s="16"/>
      <c r="AA4625" s="20"/>
      <c r="AB4625" s="20"/>
      <c r="AC4625" s="20"/>
      <c r="AD4625" s="20"/>
      <c r="AE4625" s="20"/>
      <c r="AF4625" s="20"/>
      <c r="AG4625" s="20"/>
      <c r="AH4625" s="20"/>
    </row>
    <row r="4626" spans="1:34" s="1" customFormat="1">
      <c r="A4626" s="87"/>
      <c r="B4626" s="87"/>
      <c r="C4626" s="361"/>
      <c r="D4626" s="87"/>
      <c r="E4626" s="361"/>
      <c r="F4626" s="87"/>
      <c r="G4626" s="87"/>
      <c r="H4626" s="87"/>
      <c r="I4626" s="16"/>
      <c r="J4626" s="16"/>
      <c r="K4626" s="32"/>
      <c r="L4626" s="16"/>
      <c r="M4626" s="16"/>
      <c r="N4626" s="16"/>
      <c r="AA4626" s="20"/>
      <c r="AB4626" s="20"/>
      <c r="AC4626" s="20"/>
      <c r="AD4626" s="20"/>
      <c r="AE4626" s="20"/>
      <c r="AF4626" s="20"/>
      <c r="AG4626" s="20"/>
      <c r="AH4626" s="20"/>
    </row>
    <row r="4627" spans="1:34" s="1" customFormat="1">
      <c r="A4627" s="87"/>
      <c r="B4627" s="87"/>
      <c r="C4627" s="361"/>
      <c r="D4627" s="87"/>
      <c r="E4627" s="361"/>
      <c r="F4627" s="87"/>
      <c r="G4627" s="87"/>
      <c r="H4627" s="87"/>
      <c r="I4627" s="16"/>
      <c r="J4627" s="16"/>
      <c r="K4627" s="32"/>
      <c r="L4627" s="16"/>
      <c r="M4627" s="16"/>
      <c r="N4627" s="16"/>
      <c r="AA4627" s="20"/>
      <c r="AB4627" s="20"/>
      <c r="AC4627" s="20"/>
      <c r="AD4627" s="20"/>
      <c r="AE4627" s="20"/>
      <c r="AF4627" s="20"/>
      <c r="AG4627" s="20"/>
      <c r="AH4627" s="20"/>
    </row>
    <row r="4628" spans="1:34" s="1" customFormat="1">
      <c r="A4628" s="87"/>
      <c r="B4628" s="87"/>
      <c r="C4628" s="361"/>
      <c r="D4628" s="87"/>
      <c r="E4628" s="361"/>
      <c r="F4628" s="87"/>
      <c r="G4628" s="87"/>
      <c r="H4628" s="87"/>
      <c r="I4628" s="16"/>
      <c r="J4628" s="16"/>
      <c r="K4628" s="32"/>
      <c r="L4628" s="16"/>
      <c r="M4628" s="16"/>
      <c r="N4628" s="16"/>
      <c r="AA4628" s="20"/>
      <c r="AB4628" s="20"/>
      <c r="AC4628" s="20"/>
      <c r="AD4628" s="20"/>
      <c r="AE4628" s="20"/>
      <c r="AF4628" s="20"/>
      <c r="AG4628" s="20"/>
      <c r="AH4628" s="20"/>
    </row>
    <row r="4629" spans="1:34" s="1" customFormat="1">
      <c r="A4629" s="87"/>
      <c r="B4629" s="87"/>
      <c r="C4629" s="361"/>
      <c r="D4629" s="87"/>
      <c r="E4629" s="361"/>
      <c r="F4629" s="87"/>
      <c r="G4629" s="87"/>
      <c r="H4629" s="87"/>
      <c r="I4629" s="16"/>
      <c r="J4629" s="16"/>
      <c r="K4629" s="32"/>
      <c r="L4629" s="16"/>
      <c r="M4629" s="16"/>
      <c r="N4629" s="16"/>
      <c r="AA4629" s="20"/>
      <c r="AB4629" s="20"/>
      <c r="AC4629" s="20"/>
      <c r="AD4629" s="20"/>
      <c r="AE4629" s="20"/>
      <c r="AF4629" s="20"/>
      <c r="AG4629" s="20"/>
      <c r="AH4629" s="20"/>
    </row>
    <row r="4630" spans="1:34" s="1" customFormat="1">
      <c r="A4630" s="87"/>
      <c r="B4630" s="87"/>
      <c r="C4630" s="361"/>
      <c r="D4630" s="87"/>
      <c r="E4630" s="361"/>
      <c r="F4630" s="87"/>
      <c r="G4630" s="87"/>
      <c r="H4630" s="87"/>
      <c r="I4630" s="16"/>
      <c r="J4630" s="16"/>
      <c r="K4630" s="32"/>
      <c r="L4630" s="16"/>
      <c r="M4630" s="16"/>
      <c r="N4630" s="16"/>
      <c r="AA4630" s="20"/>
      <c r="AB4630" s="20"/>
      <c r="AC4630" s="20"/>
      <c r="AD4630" s="20"/>
      <c r="AE4630" s="20"/>
      <c r="AF4630" s="20"/>
      <c r="AG4630" s="20"/>
      <c r="AH4630" s="20"/>
    </row>
    <row r="4631" spans="1:34" s="1" customFormat="1">
      <c r="A4631" s="87"/>
      <c r="B4631" s="87"/>
      <c r="C4631" s="361"/>
      <c r="D4631" s="87"/>
      <c r="E4631" s="361"/>
      <c r="F4631" s="87"/>
      <c r="G4631" s="87"/>
      <c r="H4631" s="87"/>
      <c r="I4631" s="16"/>
      <c r="J4631" s="16"/>
      <c r="K4631" s="32"/>
      <c r="L4631" s="16"/>
      <c r="M4631" s="16"/>
      <c r="N4631" s="16"/>
      <c r="AA4631" s="20"/>
      <c r="AB4631" s="20"/>
      <c r="AC4631" s="20"/>
      <c r="AD4631" s="20"/>
      <c r="AE4631" s="20"/>
      <c r="AF4631" s="20"/>
      <c r="AG4631" s="20"/>
      <c r="AH4631" s="20"/>
    </row>
    <row r="4632" spans="1:34" s="1" customFormat="1">
      <c r="A4632" s="87"/>
      <c r="B4632" s="87"/>
      <c r="C4632" s="361"/>
      <c r="D4632" s="87"/>
      <c r="E4632" s="361"/>
      <c r="F4632" s="87"/>
      <c r="G4632" s="87"/>
      <c r="H4632" s="87"/>
      <c r="I4632" s="16"/>
      <c r="J4632" s="16"/>
      <c r="K4632" s="32"/>
      <c r="L4632" s="16"/>
      <c r="M4632" s="16"/>
      <c r="N4632" s="16"/>
      <c r="AA4632" s="20"/>
      <c r="AB4632" s="20"/>
      <c r="AC4632" s="20"/>
      <c r="AD4632" s="20"/>
      <c r="AE4632" s="20"/>
      <c r="AF4632" s="20"/>
      <c r="AG4632" s="20"/>
      <c r="AH4632" s="20"/>
    </row>
    <row r="4633" spans="1:34" s="1" customFormat="1">
      <c r="A4633" s="87"/>
      <c r="B4633" s="87"/>
      <c r="C4633" s="361"/>
      <c r="D4633" s="87"/>
      <c r="E4633" s="361"/>
      <c r="F4633" s="87"/>
      <c r="G4633" s="87"/>
      <c r="H4633" s="87"/>
      <c r="I4633" s="16"/>
      <c r="J4633" s="16"/>
      <c r="K4633" s="32"/>
      <c r="L4633" s="16"/>
      <c r="M4633" s="16"/>
      <c r="N4633" s="16"/>
      <c r="AA4633" s="20"/>
      <c r="AB4633" s="20"/>
      <c r="AC4633" s="20"/>
      <c r="AD4633" s="20"/>
      <c r="AE4633" s="20"/>
      <c r="AF4633" s="20"/>
      <c r="AG4633" s="20"/>
      <c r="AH4633" s="20"/>
    </row>
    <row r="4634" spans="1:34" s="1" customFormat="1">
      <c r="A4634" s="87"/>
      <c r="B4634" s="87"/>
      <c r="C4634" s="361"/>
      <c r="D4634" s="87"/>
      <c r="E4634" s="361"/>
      <c r="F4634" s="87"/>
      <c r="G4634" s="87"/>
      <c r="H4634" s="87"/>
      <c r="I4634" s="16"/>
      <c r="J4634" s="16"/>
      <c r="K4634" s="32"/>
      <c r="L4634" s="16"/>
      <c r="M4634" s="16"/>
      <c r="N4634" s="16"/>
      <c r="AA4634" s="20"/>
      <c r="AB4634" s="20"/>
      <c r="AC4634" s="20"/>
      <c r="AD4634" s="20"/>
      <c r="AE4634" s="20"/>
      <c r="AF4634" s="20"/>
      <c r="AG4634" s="20"/>
      <c r="AH4634" s="20"/>
    </row>
    <row r="4635" spans="1:34" s="1" customFormat="1">
      <c r="A4635" s="87"/>
      <c r="B4635" s="87"/>
      <c r="C4635" s="361"/>
      <c r="D4635" s="87"/>
      <c r="E4635" s="361"/>
      <c r="F4635" s="87"/>
      <c r="G4635" s="87"/>
      <c r="H4635" s="87"/>
      <c r="I4635" s="16"/>
      <c r="J4635" s="16"/>
      <c r="K4635" s="32"/>
      <c r="L4635" s="16"/>
      <c r="M4635" s="16"/>
      <c r="N4635" s="16"/>
      <c r="AA4635" s="20"/>
      <c r="AB4635" s="20"/>
      <c r="AC4635" s="20"/>
      <c r="AD4635" s="20"/>
      <c r="AE4635" s="20"/>
      <c r="AF4635" s="20"/>
      <c r="AG4635" s="20"/>
      <c r="AH4635" s="20"/>
    </row>
    <row r="4636" spans="1:34" s="1" customFormat="1">
      <c r="A4636" s="87"/>
      <c r="B4636" s="87"/>
      <c r="C4636" s="361"/>
      <c r="D4636" s="87"/>
      <c r="E4636" s="361"/>
      <c r="F4636" s="87"/>
      <c r="G4636" s="87"/>
      <c r="H4636" s="87"/>
      <c r="I4636" s="16"/>
      <c r="J4636" s="16"/>
      <c r="K4636" s="32"/>
      <c r="L4636" s="16"/>
      <c r="M4636" s="16"/>
      <c r="N4636" s="16"/>
      <c r="AA4636" s="20"/>
      <c r="AB4636" s="20"/>
      <c r="AC4636" s="20"/>
      <c r="AD4636" s="20"/>
      <c r="AE4636" s="20"/>
      <c r="AF4636" s="20"/>
      <c r="AG4636" s="20"/>
      <c r="AH4636" s="20"/>
    </row>
    <row r="4637" spans="1:34" s="1" customFormat="1">
      <c r="A4637" s="87"/>
      <c r="B4637" s="87"/>
      <c r="C4637" s="361"/>
      <c r="D4637" s="87"/>
      <c r="E4637" s="361"/>
      <c r="F4637" s="87"/>
      <c r="G4637" s="87"/>
      <c r="H4637" s="87"/>
      <c r="I4637" s="16"/>
      <c r="J4637" s="16"/>
      <c r="K4637" s="32"/>
      <c r="L4637" s="16"/>
      <c r="M4637" s="16"/>
      <c r="N4637" s="16"/>
      <c r="AA4637" s="20"/>
      <c r="AB4637" s="20"/>
      <c r="AC4637" s="20"/>
      <c r="AD4637" s="20"/>
      <c r="AE4637" s="20"/>
      <c r="AF4637" s="20"/>
      <c r="AG4637" s="20"/>
      <c r="AH4637" s="20"/>
    </row>
    <row r="4638" spans="1:34" s="1" customFormat="1">
      <c r="A4638" s="87"/>
      <c r="B4638" s="87"/>
      <c r="C4638" s="361"/>
      <c r="D4638" s="87"/>
      <c r="E4638" s="361"/>
      <c r="F4638" s="87"/>
      <c r="G4638" s="87"/>
      <c r="H4638" s="87"/>
      <c r="I4638" s="16"/>
      <c r="J4638" s="16"/>
      <c r="K4638" s="32"/>
      <c r="L4638" s="16"/>
      <c r="M4638" s="16"/>
      <c r="N4638" s="16"/>
      <c r="AA4638" s="20"/>
      <c r="AB4638" s="20"/>
      <c r="AC4638" s="20"/>
      <c r="AD4638" s="20"/>
      <c r="AE4638" s="20"/>
      <c r="AF4638" s="20"/>
      <c r="AG4638" s="20"/>
      <c r="AH4638" s="20"/>
    </row>
    <row r="4639" spans="1:34" s="1" customFormat="1">
      <c r="A4639" s="87"/>
      <c r="B4639" s="87"/>
      <c r="C4639" s="361"/>
      <c r="D4639" s="87"/>
      <c r="E4639" s="361"/>
      <c r="F4639" s="87"/>
      <c r="G4639" s="87"/>
      <c r="H4639" s="87"/>
      <c r="I4639" s="16"/>
      <c r="J4639" s="16"/>
      <c r="K4639" s="32"/>
      <c r="L4639" s="16"/>
      <c r="M4639" s="16"/>
      <c r="N4639" s="16"/>
      <c r="AA4639" s="20"/>
      <c r="AB4639" s="20"/>
      <c r="AC4639" s="20"/>
      <c r="AD4639" s="20"/>
      <c r="AE4639" s="20"/>
      <c r="AF4639" s="20"/>
      <c r="AG4639" s="20"/>
      <c r="AH4639" s="20"/>
    </row>
    <row r="4640" spans="1:34" s="1" customFormat="1">
      <c r="A4640" s="87"/>
      <c r="B4640" s="87"/>
      <c r="C4640" s="361"/>
      <c r="D4640" s="87"/>
      <c r="E4640" s="361"/>
      <c r="F4640" s="87"/>
      <c r="G4640" s="87"/>
      <c r="H4640" s="87"/>
      <c r="I4640" s="16"/>
      <c r="J4640" s="16"/>
      <c r="K4640" s="32"/>
      <c r="L4640" s="16"/>
      <c r="M4640" s="16"/>
      <c r="N4640" s="16"/>
      <c r="AA4640" s="20"/>
      <c r="AB4640" s="20"/>
      <c r="AC4640" s="20"/>
      <c r="AD4640" s="20"/>
      <c r="AE4640" s="20"/>
      <c r="AF4640" s="20"/>
      <c r="AG4640" s="20"/>
      <c r="AH4640" s="20"/>
    </row>
    <row r="4641" spans="1:34" s="1" customFormat="1">
      <c r="A4641" s="87"/>
      <c r="B4641" s="87"/>
      <c r="C4641" s="361"/>
      <c r="D4641" s="87"/>
      <c r="E4641" s="361"/>
      <c r="F4641" s="87"/>
      <c r="G4641" s="87"/>
      <c r="H4641" s="87"/>
      <c r="I4641" s="16"/>
      <c r="J4641" s="16"/>
      <c r="K4641" s="32"/>
      <c r="L4641" s="16"/>
      <c r="M4641" s="16"/>
      <c r="N4641" s="16"/>
      <c r="AA4641" s="20"/>
      <c r="AB4641" s="20"/>
      <c r="AC4641" s="20"/>
      <c r="AD4641" s="20"/>
      <c r="AE4641" s="20"/>
      <c r="AF4641" s="20"/>
      <c r="AG4641" s="20"/>
      <c r="AH4641" s="20"/>
    </row>
    <row r="4642" spans="1:34" s="1" customFormat="1">
      <c r="A4642" s="87"/>
      <c r="B4642" s="87"/>
      <c r="C4642" s="361"/>
      <c r="D4642" s="87"/>
      <c r="E4642" s="361"/>
      <c r="F4642" s="87"/>
      <c r="G4642" s="87"/>
      <c r="H4642" s="87"/>
      <c r="I4642" s="16"/>
      <c r="J4642" s="16"/>
      <c r="K4642" s="32"/>
      <c r="L4642" s="16"/>
      <c r="M4642" s="16"/>
      <c r="N4642" s="16"/>
      <c r="AA4642" s="20"/>
      <c r="AB4642" s="20"/>
      <c r="AC4642" s="20"/>
      <c r="AD4642" s="20"/>
      <c r="AE4642" s="20"/>
      <c r="AF4642" s="20"/>
      <c r="AG4642" s="20"/>
      <c r="AH4642" s="20"/>
    </row>
    <row r="4643" spans="1:34" s="1" customFormat="1">
      <c r="A4643" s="87"/>
      <c r="B4643" s="87"/>
      <c r="C4643" s="361"/>
      <c r="D4643" s="87"/>
      <c r="E4643" s="361"/>
      <c r="F4643" s="87"/>
      <c r="G4643" s="87"/>
      <c r="H4643" s="87"/>
      <c r="I4643" s="16"/>
      <c r="J4643" s="16"/>
      <c r="K4643" s="32"/>
      <c r="L4643" s="16"/>
      <c r="M4643" s="16"/>
      <c r="N4643" s="16"/>
      <c r="AA4643" s="20"/>
      <c r="AB4643" s="20"/>
      <c r="AC4643" s="20"/>
      <c r="AD4643" s="20"/>
      <c r="AE4643" s="20"/>
      <c r="AF4643" s="20"/>
      <c r="AG4643" s="20"/>
      <c r="AH4643" s="20"/>
    </row>
    <row r="4644" spans="1:34" s="1" customFormat="1">
      <c r="A4644" s="87"/>
      <c r="B4644" s="87"/>
      <c r="C4644" s="361"/>
      <c r="D4644" s="87"/>
      <c r="E4644" s="361"/>
      <c r="F4644" s="87"/>
      <c r="G4644" s="87"/>
      <c r="H4644" s="87"/>
      <c r="I4644" s="16"/>
      <c r="J4644" s="16"/>
      <c r="K4644" s="32"/>
      <c r="L4644" s="16"/>
      <c r="M4644" s="16"/>
      <c r="N4644" s="16"/>
      <c r="AA4644" s="20"/>
      <c r="AB4644" s="20"/>
      <c r="AC4644" s="20"/>
      <c r="AD4644" s="20"/>
      <c r="AE4644" s="20"/>
      <c r="AF4644" s="20"/>
      <c r="AG4644" s="20"/>
      <c r="AH4644" s="20"/>
    </row>
    <row r="4645" spans="1:34" s="1" customFormat="1">
      <c r="A4645" s="87"/>
      <c r="B4645" s="87"/>
      <c r="C4645" s="361"/>
      <c r="D4645" s="87"/>
      <c r="E4645" s="361"/>
      <c r="F4645" s="87"/>
      <c r="G4645" s="87"/>
      <c r="H4645" s="87"/>
      <c r="I4645" s="16"/>
      <c r="J4645" s="16"/>
      <c r="K4645" s="32"/>
      <c r="L4645" s="16"/>
      <c r="M4645" s="16"/>
      <c r="N4645" s="16"/>
      <c r="AA4645" s="20"/>
      <c r="AB4645" s="20"/>
      <c r="AC4645" s="20"/>
      <c r="AD4645" s="20"/>
      <c r="AE4645" s="20"/>
      <c r="AF4645" s="20"/>
      <c r="AG4645" s="20"/>
      <c r="AH4645" s="20"/>
    </row>
    <row r="4646" spans="1:34" s="1" customFormat="1">
      <c r="A4646" s="87"/>
      <c r="B4646" s="87"/>
      <c r="C4646" s="361"/>
      <c r="D4646" s="87"/>
      <c r="E4646" s="361"/>
      <c r="F4646" s="87"/>
      <c r="G4646" s="87"/>
      <c r="H4646" s="87"/>
      <c r="I4646" s="16"/>
      <c r="J4646" s="16"/>
      <c r="K4646" s="32"/>
      <c r="L4646" s="16"/>
      <c r="M4646" s="16"/>
      <c r="N4646" s="16"/>
      <c r="AA4646" s="20"/>
      <c r="AB4646" s="20"/>
      <c r="AC4646" s="20"/>
      <c r="AD4646" s="20"/>
      <c r="AE4646" s="20"/>
      <c r="AF4646" s="20"/>
      <c r="AG4646" s="20"/>
      <c r="AH4646" s="20"/>
    </row>
    <row r="4647" spans="1:34" s="1" customFormat="1">
      <c r="A4647" s="87"/>
      <c r="B4647" s="87"/>
      <c r="C4647" s="361"/>
      <c r="D4647" s="87"/>
      <c r="E4647" s="361"/>
      <c r="F4647" s="87"/>
      <c r="G4647" s="87"/>
      <c r="H4647" s="87"/>
      <c r="I4647" s="16"/>
      <c r="J4647" s="16"/>
      <c r="K4647" s="32"/>
      <c r="L4647" s="16"/>
      <c r="M4647" s="16"/>
      <c r="N4647" s="16"/>
      <c r="AA4647" s="20"/>
      <c r="AB4647" s="20"/>
      <c r="AC4647" s="20"/>
      <c r="AD4647" s="20"/>
      <c r="AE4647" s="20"/>
      <c r="AF4647" s="20"/>
      <c r="AG4647" s="20"/>
      <c r="AH4647" s="20"/>
    </row>
    <row r="4648" spans="1:34" s="1" customFormat="1">
      <c r="A4648" s="87"/>
      <c r="B4648" s="87"/>
      <c r="C4648" s="361"/>
      <c r="D4648" s="87"/>
      <c r="E4648" s="361"/>
      <c r="F4648" s="87"/>
      <c r="G4648" s="87"/>
      <c r="H4648" s="87"/>
      <c r="I4648" s="16"/>
      <c r="J4648" s="16"/>
      <c r="K4648" s="32"/>
      <c r="L4648" s="16"/>
      <c r="M4648" s="16"/>
      <c r="N4648" s="16"/>
      <c r="AA4648" s="20"/>
      <c r="AB4648" s="20"/>
      <c r="AC4648" s="20"/>
      <c r="AD4648" s="20"/>
      <c r="AE4648" s="20"/>
      <c r="AF4648" s="20"/>
      <c r="AG4648" s="20"/>
      <c r="AH4648" s="20"/>
    </row>
    <row r="4649" spans="1:34" s="1" customFormat="1">
      <c r="A4649" s="87"/>
      <c r="B4649" s="87"/>
      <c r="C4649" s="361"/>
      <c r="D4649" s="87"/>
      <c r="E4649" s="361"/>
      <c r="F4649" s="87"/>
      <c r="G4649" s="87"/>
      <c r="H4649" s="87"/>
      <c r="I4649" s="16"/>
      <c r="J4649" s="16"/>
      <c r="K4649" s="32"/>
      <c r="L4649" s="16"/>
      <c r="M4649" s="16"/>
      <c r="N4649" s="16"/>
      <c r="AA4649" s="20"/>
      <c r="AB4649" s="20"/>
      <c r="AC4649" s="20"/>
      <c r="AD4649" s="20"/>
      <c r="AE4649" s="20"/>
      <c r="AF4649" s="20"/>
      <c r="AG4649" s="20"/>
      <c r="AH4649" s="20"/>
    </row>
    <row r="4650" spans="1:34" s="1" customFormat="1">
      <c r="A4650" s="87"/>
      <c r="B4650" s="87"/>
      <c r="C4650" s="361"/>
      <c r="D4650" s="87"/>
      <c r="E4650" s="361"/>
      <c r="F4650" s="87"/>
      <c r="G4650" s="87"/>
      <c r="H4650" s="87"/>
      <c r="I4650" s="16"/>
      <c r="J4650" s="16"/>
      <c r="K4650" s="32"/>
      <c r="L4650" s="16"/>
      <c r="M4650" s="16"/>
      <c r="N4650" s="16"/>
      <c r="AA4650" s="20"/>
      <c r="AB4650" s="20"/>
      <c r="AC4650" s="20"/>
      <c r="AD4650" s="20"/>
      <c r="AE4650" s="20"/>
      <c r="AF4650" s="20"/>
      <c r="AG4650" s="20"/>
      <c r="AH4650" s="20"/>
    </row>
    <row r="4651" spans="1:34" s="1" customFormat="1">
      <c r="A4651" s="87"/>
      <c r="B4651" s="87"/>
      <c r="C4651" s="361"/>
      <c r="D4651" s="87"/>
      <c r="E4651" s="361"/>
      <c r="F4651" s="87"/>
      <c r="G4651" s="87"/>
      <c r="H4651" s="87"/>
      <c r="I4651" s="16"/>
      <c r="J4651" s="16"/>
      <c r="K4651" s="32"/>
      <c r="L4651" s="16"/>
      <c r="M4651" s="16"/>
      <c r="N4651" s="16"/>
      <c r="AA4651" s="20"/>
      <c r="AB4651" s="20"/>
      <c r="AC4651" s="20"/>
      <c r="AD4651" s="20"/>
      <c r="AE4651" s="20"/>
      <c r="AF4651" s="20"/>
      <c r="AG4651" s="20"/>
      <c r="AH4651" s="20"/>
    </row>
    <row r="4652" spans="1:34" s="1" customFormat="1">
      <c r="A4652" s="87"/>
      <c r="B4652" s="87"/>
      <c r="C4652" s="361"/>
      <c r="D4652" s="87"/>
      <c r="E4652" s="361"/>
      <c r="F4652" s="87"/>
      <c r="G4652" s="87"/>
      <c r="H4652" s="87"/>
      <c r="I4652" s="16"/>
      <c r="J4652" s="16"/>
      <c r="K4652" s="32"/>
      <c r="L4652" s="16"/>
      <c r="M4652" s="16"/>
      <c r="N4652" s="16"/>
      <c r="AA4652" s="20"/>
      <c r="AB4652" s="20"/>
      <c r="AC4652" s="20"/>
      <c r="AD4652" s="20"/>
      <c r="AE4652" s="20"/>
      <c r="AF4652" s="20"/>
      <c r="AG4652" s="20"/>
      <c r="AH4652" s="20"/>
    </row>
    <row r="4653" spans="1:34" s="1" customFormat="1">
      <c r="A4653" s="87"/>
      <c r="B4653" s="87"/>
      <c r="C4653" s="361"/>
      <c r="D4653" s="87"/>
      <c r="E4653" s="361"/>
      <c r="F4653" s="87"/>
      <c r="G4653" s="87"/>
      <c r="H4653" s="87"/>
      <c r="I4653" s="16"/>
      <c r="J4653" s="16"/>
      <c r="K4653" s="32"/>
      <c r="L4653" s="16"/>
      <c r="M4653" s="16"/>
      <c r="N4653" s="16"/>
      <c r="AA4653" s="20"/>
      <c r="AB4653" s="20"/>
      <c r="AC4653" s="20"/>
      <c r="AD4653" s="20"/>
      <c r="AE4653" s="20"/>
      <c r="AF4653" s="20"/>
      <c r="AG4653" s="20"/>
      <c r="AH4653" s="20"/>
    </row>
    <row r="4654" spans="1:34" s="1" customFormat="1">
      <c r="A4654" s="87"/>
      <c r="B4654" s="87"/>
      <c r="C4654" s="361"/>
      <c r="D4654" s="87"/>
      <c r="E4654" s="361"/>
      <c r="F4654" s="87"/>
      <c r="G4654" s="87"/>
      <c r="H4654" s="87"/>
      <c r="I4654" s="16"/>
      <c r="J4654" s="16"/>
      <c r="K4654" s="32"/>
      <c r="L4654" s="16"/>
      <c r="M4654" s="16"/>
      <c r="N4654" s="16"/>
      <c r="AA4654" s="20"/>
      <c r="AB4654" s="20"/>
      <c r="AC4654" s="20"/>
      <c r="AD4654" s="20"/>
      <c r="AE4654" s="20"/>
      <c r="AF4654" s="20"/>
      <c r="AG4654" s="20"/>
      <c r="AH4654" s="20"/>
    </row>
    <row r="4655" spans="1:34" s="1" customFormat="1">
      <c r="A4655" s="87"/>
      <c r="B4655" s="87"/>
      <c r="C4655" s="361"/>
      <c r="D4655" s="87"/>
      <c r="E4655" s="361"/>
      <c r="F4655" s="87"/>
      <c r="G4655" s="87"/>
      <c r="H4655" s="87"/>
      <c r="I4655" s="16"/>
      <c r="J4655" s="16"/>
      <c r="K4655" s="32"/>
      <c r="L4655" s="16"/>
      <c r="M4655" s="16"/>
      <c r="N4655" s="16"/>
      <c r="AA4655" s="20"/>
      <c r="AB4655" s="20"/>
      <c r="AC4655" s="20"/>
      <c r="AD4655" s="20"/>
      <c r="AE4655" s="20"/>
      <c r="AF4655" s="20"/>
      <c r="AG4655" s="20"/>
      <c r="AH4655" s="20"/>
    </row>
    <row r="4656" spans="1:34" s="1" customFormat="1">
      <c r="A4656" s="87"/>
      <c r="B4656" s="87"/>
      <c r="C4656" s="361"/>
      <c r="D4656" s="87"/>
      <c r="E4656" s="361"/>
      <c r="F4656" s="87"/>
      <c r="G4656" s="87"/>
      <c r="H4656" s="87"/>
      <c r="I4656" s="16"/>
      <c r="J4656" s="16"/>
      <c r="K4656" s="32"/>
      <c r="L4656" s="16"/>
      <c r="M4656" s="16"/>
      <c r="N4656" s="16"/>
      <c r="AA4656" s="20"/>
      <c r="AB4656" s="20"/>
      <c r="AC4656" s="20"/>
      <c r="AD4656" s="20"/>
      <c r="AE4656" s="20"/>
      <c r="AF4656" s="20"/>
      <c r="AG4656" s="20"/>
      <c r="AH4656" s="20"/>
    </row>
    <row r="4657" spans="1:34" s="1" customFormat="1">
      <c r="A4657" s="87"/>
      <c r="B4657" s="87"/>
      <c r="C4657" s="361"/>
      <c r="D4657" s="87"/>
      <c r="E4657" s="361"/>
      <c r="F4657" s="87"/>
      <c r="G4657" s="87"/>
      <c r="H4657" s="87"/>
      <c r="I4657" s="16"/>
      <c r="J4657" s="16"/>
      <c r="K4657" s="32"/>
      <c r="L4657" s="16"/>
      <c r="M4657" s="16"/>
      <c r="N4657" s="16"/>
      <c r="AA4657" s="20"/>
      <c r="AB4657" s="20"/>
      <c r="AC4657" s="20"/>
      <c r="AD4657" s="20"/>
      <c r="AE4657" s="20"/>
      <c r="AF4657" s="20"/>
      <c r="AG4657" s="20"/>
      <c r="AH4657" s="20"/>
    </row>
    <row r="4658" spans="1:34" s="1" customFormat="1">
      <c r="A4658" s="87"/>
      <c r="B4658" s="87"/>
      <c r="C4658" s="361"/>
      <c r="D4658" s="87"/>
      <c r="E4658" s="361"/>
      <c r="F4658" s="87"/>
      <c r="G4658" s="87"/>
      <c r="H4658" s="87"/>
      <c r="I4658" s="16"/>
      <c r="J4658" s="16"/>
      <c r="K4658" s="32"/>
      <c r="L4658" s="16"/>
      <c r="M4658" s="16"/>
      <c r="N4658" s="16"/>
      <c r="AA4658" s="20"/>
      <c r="AB4658" s="20"/>
      <c r="AC4658" s="20"/>
      <c r="AD4658" s="20"/>
      <c r="AE4658" s="20"/>
      <c r="AF4658" s="20"/>
      <c r="AG4658" s="20"/>
      <c r="AH4658" s="20"/>
    </row>
    <row r="4659" spans="1:34" s="1" customFormat="1">
      <c r="A4659" s="87"/>
      <c r="B4659" s="87"/>
      <c r="C4659" s="361"/>
      <c r="D4659" s="87"/>
      <c r="E4659" s="361"/>
      <c r="F4659" s="87"/>
      <c r="G4659" s="87"/>
      <c r="H4659" s="87"/>
      <c r="I4659" s="16"/>
      <c r="J4659" s="16"/>
      <c r="K4659" s="32"/>
      <c r="L4659" s="16"/>
      <c r="M4659" s="16"/>
      <c r="N4659" s="16"/>
      <c r="AA4659" s="20"/>
      <c r="AB4659" s="20"/>
      <c r="AC4659" s="20"/>
      <c r="AD4659" s="20"/>
      <c r="AE4659" s="20"/>
      <c r="AF4659" s="20"/>
      <c r="AG4659" s="20"/>
      <c r="AH4659" s="20"/>
    </row>
    <row r="4660" spans="1:34" s="1" customFormat="1">
      <c r="A4660" s="87"/>
      <c r="B4660" s="87"/>
      <c r="C4660" s="361"/>
      <c r="D4660" s="87"/>
      <c r="E4660" s="361"/>
      <c r="F4660" s="87"/>
      <c r="G4660" s="87"/>
      <c r="H4660" s="87"/>
      <c r="I4660" s="16"/>
      <c r="J4660" s="16"/>
      <c r="K4660" s="32"/>
      <c r="L4660" s="16"/>
      <c r="M4660" s="16"/>
      <c r="N4660" s="16"/>
      <c r="AA4660" s="20"/>
      <c r="AB4660" s="20"/>
      <c r="AC4660" s="20"/>
      <c r="AD4660" s="20"/>
      <c r="AE4660" s="20"/>
      <c r="AF4660" s="20"/>
      <c r="AG4660" s="20"/>
      <c r="AH4660" s="20"/>
    </row>
    <row r="4661" spans="1:34" s="1" customFormat="1">
      <c r="A4661" s="87"/>
      <c r="B4661" s="87"/>
      <c r="C4661" s="361"/>
      <c r="D4661" s="87"/>
      <c r="E4661" s="361"/>
      <c r="F4661" s="87"/>
      <c r="G4661" s="87"/>
      <c r="H4661" s="87"/>
      <c r="I4661" s="16"/>
      <c r="J4661" s="16"/>
      <c r="K4661" s="32"/>
      <c r="L4661" s="16"/>
      <c r="M4661" s="16"/>
      <c r="N4661" s="16"/>
      <c r="AA4661" s="20"/>
      <c r="AB4661" s="20"/>
      <c r="AC4661" s="20"/>
      <c r="AD4661" s="20"/>
      <c r="AE4661" s="20"/>
      <c r="AF4661" s="20"/>
      <c r="AG4661" s="20"/>
      <c r="AH4661" s="20"/>
    </row>
    <row r="4662" spans="1:34" s="1" customFormat="1">
      <c r="A4662" s="87"/>
      <c r="B4662" s="87"/>
      <c r="C4662" s="361"/>
      <c r="D4662" s="87"/>
      <c r="E4662" s="361"/>
      <c r="F4662" s="87"/>
      <c r="G4662" s="87"/>
      <c r="H4662" s="87"/>
      <c r="I4662" s="16"/>
      <c r="J4662" s="16"/>
      <c r="K4662" s="32"/>
      <c r="L4662" s="16"/>
      <c r="M4662" s="16"/>
      <c r="N4662" s="16"/>
      <c r="AA4662" s="20"/>
      <c r="AB4662" s="20"/>
      <c r="AC4662" s="20"/>
      <c r="AD4662" s="20"/>
      <c r="AE4662" s="20"/>
      <c r="AF4662" s="20"/>
      <c r="AG4662" s="20"/>
      <c r="AH4662" s="20"/>
    </row>
    <row r="4663" spans="1:34" s="1" customFormat="1">
      <c r="A4663" s="87"/>
      <c r="B4663" s="87"/>
      <c r="C4663" s="361"/>
      <c r="D4663" s="87"/>
      <c r="E4663" s="361"/>
      <c r="F4663" s="87"/>
      <c r="G4663" s="87"/>
      <c r="H4663" s="87"/>
      <c r="I4663" s="16"/>
      <c r="J4663" s="16"/>
      <c r="K4663" s="32"/>
      <c r="L4663" s="16"/>
      <c r="M4663" s="16"/>
      <c r="N4663" s="16"/>
      <c r="AA4663" s="20"/>
      <c r="AB4663" s="20"/>
      <c r="AC4663" s="20"/>
      <c r="AD4663" s="20"/>
      <c r="AE4663" s="20"/>
      <c r="AF4663" s="20"/>
      <c r="AG4663" s="20"/>
      <c r="AH4663" s="20"/>
    </row>
    <row r="4664" spans="1:34" s="1" customFormat="1">
      <c r="A4664" s="87"/>
      <c r="B4664" s="87"/>
      <c r="C4664" s="361"/>
      <c r="D4664" s="87"/>
      <c r="E4664" s="361"/>
      <c r="F4664" s="87"/>
      <c r="G4664" s="87"/>
      <c r="H4664" s="87"/>
      <c r="I4664" s="16"/>
      <c r="J4664" s="16"/>
      <c r="K4664" s="32"/>
      <c r="L4664" s="16"/>
      <c r="M4664" s="16"/>
      <c r="N4664" s="16"/>
      <c r="AA4664" s="20"/>
      <c r="AB4664" s="20"/>
      <c r="AC4664" s="20"/>
      <c r="AD4664" s="20"/>
      <c r="AE4664" s="20"/>
      <c r="AF4664" s="20"/>
      <c r="AG4664" s="20"/>
      <c r="AH4664" s="20"/>
    </row>
    <row r="4665" spans="1:34" s="1" customFormat="1">
      <c r="A4665" s="87"/>
      <c r="B4665" s="87"/>
      <c r="C4665" s="361"/>
      <c r="D4665" s="87"/>
      <c r="E4665" s="361"/>
      <c r="F4665" s="87"/>
      <c r="G4665" s="87"/>
      <c r="H4665" s="87"/>
      <c r="I4665" s="16"/>
      <c r="J4665" s="16"/>
      <c r="K4665" s="32"/>
      <c r="L4665" s="16"/>
      <c r="M4665" s="16"/>
      <c r="N4665" s="16"/>
      <c r="AA4665" s="20"/>
      <c r="AB4665" s="20"/>
      <c r="AC4665" s="20"/>
      <c r="AD4665" s="20"/>
      <c r="AE4665" s="20"/>
      <c r="AF4665" s="20"/>
      <c r="AG4665" s="20"/>
      <c r="AH4665" s="20"/>
    </row>
    <row r="4666" spans="1:34" s="1" customFormat="1">
      <c r="A4666" s="87"/>
      <c r="B4666" s="87"/>
      <c r="C4666" s="361"/>
      <c r="D4666" s="87"/>
      <c r="E4666" s="361"/>
      <c r="F4666" s="87"/>
      <c r="G4666" s="87"/>
      <c r="H4666" s="87"/>
      <c r="I4666" s="16"/>
      <c r="J4666" s="16"/>
      <c r="K4666" s="32"/>
      <c r="L4666" s="16"/>
      <c r="M4666" s="16"/>
      <c r="N4666" s="16"/>
      <c r="AA4666" s="20"/>
      <c r="AB4666" s="20"/>
      <c r="AC4666" s="20"/>
      <c r="AD4666" s="20"/>
      <c r="AE4666" s="20"/>
      <c r="AF4666" s="20"/>
      <c r="AG4666" s="20"/>
      <c r="AH4666" s="20"/>
    </row>
    <row r="4667" spans="1:34" s="1" customFormat="1">
      <c r="A4667" s="87"/>
      <c r="B4667" s="87"/>
      <c r="C4667" s="361"/>
      <c r="D4667" s="87"/>
      <c r="E4667" s="361"/>
      <c r="F4667" s="87"/>
      <c r="G4667" s="87"/>
      <c r="H4667" s="87"/>
      <c r="I4667" s="16"/>
      <c r="J4667" s="16"/>
      <c r="K4667" s="32"/>
      <c r="L4667" s="16"/>
      <c r="M4667" s="16"/>
      <c r="N4667" s="16"/>
      <c r="AA4667" s="20"/>
      <c r="AB4667" s="20"/>
      <c r="AC4667" s="20"/>
      <c r="AD4667" s="20"/>
      <c r="AE4667" s="20"/>
      <c r="AF4667" s="20"/>
      <c r="AG4667" s="20"/>
      <c r="AH4667" s="20"/>
    </row>
    <row r="4668" spans="1:34" s="1" customFormat="1">
      <c r="A4668" s="87"/>
      <c r="B4668" s="87"/>
      <c r="C4668" s="361"/>
      <c r="D4668" s="87"/>
      <c r="E4668" s="361"/>
      <c r="F4668" s="87"/>
      <c r="G4668" s="87"/>
      <c r="H4668" s="87"/>
      <c r="I4668" s="16"/>
      <c r="J4668" s="16"/>
      <c r="K4668" s="32"/>
      <c r="L4668" s="16"/>
      <c r="M4668" s="16"/>
      <c r="N4668" s="16"/>
      <c r="AA4668" s="20"/>
      <c r="AB4668" s="20"/>
      <c r="AC4668" s="20"/>
      <c r="AD4668" s="20"/>
      <c r="AE4668" s="20"/>
      <c r="AF4668" s="20"/>
      <c r="AG4668" s="20"/>
      <c r="AH4668" s="20"/>
    </row>
    <row r="4669" spans="1:34" s="1" customFormat="1">
      <c r="A4669" s="87"/>
      <c r="B4669" s="87"/>
      <c r="C4669" s="361"/>
      <c r="D4669" s="87"/>
      <c r="E4669" s="361"/>
      <c r="F4669" s="87"/>
      <c r="G4669" s="87"/>
      <c r="H4669" s="87"/>
      <c r="I4669" s="16"/>
      <c r="J4669" s="16"/>
      <c r="K4669" s="32"/>
      <c r="L4669" s="16"/>
      <c r="M4669" s="16"/>
      <c r="N4669" s="16"/>
      <c r="AA4669" s="20"/>
      <c r="AB4669" s="20"/>
      <c r="AC4669" s="20"/>
      <c r="AD4669" s="20"/>
      <c r="AE4669" s="20"/>
      <c r="AF4669" s="20"/>
      <c r="AG4669" s="20"/>
      <c r="AH4669" s="20"/>
    </row>
    <row r="4670" spans="1:34" s="1" customFormat="1">
      <c r="A4670" s="87"/>
      <c r="B4670" s="87"/>
      <c r="C4670" s="361"/>
      <c r="D4670" s="87"/>
      <c r="E4670" s="361"/>
      <c r="F4670" s="87"/>
      <c r="G4670" s="87"/>
      <c r="H4670" s="87"/>
      <c r="I4670" s="16"/>
      <c r="J4670" s="16"/>
      <c r="K4670" s="32"/>
      <c r="L4670" s="16"/>
      <c r="M4670" s="16"/>
      <c r="N4670" s="16"/>
      <c r="AA4670" s="20"/>
      <c r="AB4670" s="20"/>
      <c r="AC4670" s="20"/>
      <c r="AD4670" s="20"/>
      <c r="AE4670" s="20"/>
      <c r="AF4670" s="20"/>
      <c r="AG4670" s="20"/>
      <c r="AH4670" s="20"/>
    </row>
    <row r="4671" spans="1:34" s="1" customFormat="1">
      <c r="A4671" s="87"/>
      <c r="B4671" s="87"/>
      <c r="C4671" s="361"/>
      <c r="D4671" s="87"/>
      <c r="E4671" s="361"/>
      <c r="F4671" s="87"/>
      <c r="G4671" s="87"/>
      <c r="H4671" s="87"/>
      <c r="I4671" s="16"/>
      <c r="J4671" s="16"/>
      <c r="K4671" s="32"/>
      <c r="L4671" s="16"/>
      <c r="M4671" s="16"/>
      <c r="N4671" s="16"/>
      <c r="AA4671" s="20"/>
      <c r="AB4671" s="20"/>
      <c r="AC4671" s="20"/>
      <c r="AD4671" s="20"/>
      <c r="AE4671" s="20"/>
      <c r="AF4671" s="20"/>
      <c r="AG4671" s="20"/>
      <c r="AH4671" s="20"/>
    </row>
    <row r="4672" spans="1:34" s="1" customFormat="1">
      <c r="A4672" s="87"/>
      <c r="B4672" s="87"/>
      <c r="C4672" s="361"/>
      <c r="D4672" s="87"/>
      <c r="E4672" s="361"/>
      <c r="F4672" s="87"/>
      <c r="G4672" s="87"/>
      <c r="H4672" s="87"/>
      <c r="I4672" s="16"/>
      <c r="J4672" s="16"/>
      <c r="K4672" s="32"/>
      <c r="L4672" s="16"/>
      <c r="M4672" s="16"/>
      <c r="N4672" s="16"/>
      <c r="AA4672" s="20"/>
      <c r="AB4672" s="20"/>
      <c r="AC4672" s="20"/>
      <c r="AD4672" s="20"/>
      <c r="AE4672" s="20"/>
      <c r="AF4672" s="20"/>
      <c r="AG4672" s="20"/>
      <c r="AH4672" s="20"/>
    </row>
    <row r="4673" spans="1:34" s="1" customFormat="1">
      <c r="A4673" s="87"/>
      <c r="B4673" s="87"/>
      <c r="C4673" s="361"/>
      <c r="D4673" s="87"/>
      <c r="E4673" s="361"/>
      <c r="F4673" s="87"/>
      <c r="G4673" s="87"/>
      <c r="H4673" s="87"/>
      <c r="I4673" s="16"/>
      <c r="J4673" s="16"/>
      <c r="K4673" s="32"/>
      <c r="L4673" s="16"/>
      <c r="M4673" s="16"/>
      <c r="N4673" s="16"/>
      <c r="AA4673" s="20"/>
      <c r="AB4673" s="20"/>
      <c r="AC4673" s="20"/>
      <c r="AD4673" s="20"/>
      <c r="AE4673" s="20"/>
      <c r="AF4673" s="20"/>
      <c r="AG4673" s="20"/>
      <c r="AH4673" s="20"/>
    </row>
    <row r="4674" spans="1:34" s="1" customFormat="1">
      <c r="A4674" s="87"/>
      <c r="B4674" s="87"/>
      <c r="C4674" s="361"/>
      <c r="D4674" s="87"/>
      <c r="E4674" s="361"/>
      <c r="F4674" s="87"/>
      <c r="G4674" s="87"/>
      <c r="H4674" s="87"/>
      <c r="I4674" s="16"/>
      <c r="J4674" s="16"/>
      <c r="K4674" s="32"/>
      <c r="L4674" s="16"/>
      <c r="M4674" s="16"/>
      <c r="N4674" s="16"/>
      <c r="AA4674" s="20"/>
      <c r="AB4674" s="20"/>
      <c r="AC4674" s="20"/>
      <c r="AD4674" s="20"/>
      <c r="AE4674" s="20"/>
      <c r="AF4674" s="20"/>
      <c r="AG4674" s="20"/>
      <c r="AH4674" s="20"/>
    </row>
    <row r="4675" spans="1:34" s="1" customFormat="1">
      <c r="A4675" s="87"/>
      <c r="B4675" s="87"/>
      <c r="C4675" s="361"/>
      <c r="D4675" s="87"/>
      <c r="E4675" s="361"/>
      <c r="F4675" s="87"/>
      <c r="G4675" s="87"/>
      <c r="H4675" s="87"/>
      <c r="I4675" s="16"/>
      <c r="J4675" s="16"/>
      <c r="K4675" s="32"/>
      <c r="L4675" s="16"/>
      <c r="M4675" s="16"/>
      <c r="N4675" s="16"/>
      <c r="AA4675" s="20"/>
      <c r="AB4675" s="20"/>
      <c r="AC4675" s="20"/>
      <c r="AD4675" s="20"/>
      <c r="AE4675" s="20"/>
      <c r="AF4675" s="20"/>
      <c r="AG4675" s="20"/>
      <c r="AH4675" s="20"/>
    </row>
    <row r="4676" spans="1:34" s="1" customFormat="1">
      <c r="A4676" s="87"/>
      <c r="B4676" s="87"/>
      <c r="C4676" s="361"/>
      <c r="D4676" s="87"/>
      <c r="E4676" s="361"/>
      <c r="F4676" s="87"/>
      <c r="G4676" s="87"/>
      <c r="H4676" s="87"/>
      <c r="I4676" s="16"/>
      <c r="J4676" s="16"/>
      <c r="K4676" s="32"/>
      <c r="L4676" s="16"/>
      <c r="M4676" s="16"/>
      <c r="N4676" s="16"/>
      <c r="AA4676" s="20"/>
      <c r="AB4676" s="20"/>
      <c r="AC4676" s="20"/>
      <c r="AD4676" s="20"/>
      <c r="AE4676" s="20"/>
      <c r="AF4676" s="20"/>
      <c r="AG4676" s="20"/>
      <c r="AH4676" s="20"/>
    </row>
    <row r="4677" spans="1:34" s="1" customFormat="1">
      <c r="A4677" s="87"/>
      <c r="B4677" s="87"/>
      <c r="C4677" s="361"/>
      <c r="D4677" s="87"/>
      <c r="E4677" s="361"/>
      <c r="F4677" s="87"/>
      <c r="G4677" s="87"/>
      <c r="H4677" s="87"/>
      <c r="I4677" s="16"/>
      <c r="J4677" s="16"/>
      <c r="K4677" s="32"/>
      <c r="L4677" s="16"/>
      <c r="M4677" s="16"/>
      <c r="N4677" s="16"/>
      <c r="AA4677" s="20"/>
      <c r="AB4677" s="20"/>
      <c r="AC4677" s="20"/>
      <c r="AD4677" s="20"/>
      <c r="AE4677" s="20"/>
      <c r="AF4677" s="20"/>
      <c r="AG4677" s="20"/>
      <c r="AH4677" s="20"/>
    </row>
    <row r="4678" spans="1:34" s="1" customFormat="1">
      <c r="A4678" s="87"/>
      <c r="B4678" s="87"/>
      <c r="C4678" s="361"/>
      <c r="D4678" s="87"/>
      <c r="E4678" s="361"/>
      <c r="F4678" s="87"/>
      <c r="G4678" s="87"/>
      <c r="H4678" s="87"/>
      <c r="I4678" s="16"/>
      <c r="J4678" s="16"/>
      <c r="K4678" s="32"/>
      <c r="L4678" s="16"/>
      <c r="M4678" s="16"/>
      <c r="N4678" s="16"/>
      <c r="AA4678" s="20"/>
      <c r="AB4678" s="20"/>
      <c r="AC4678" s="20"/>
      <c r="AD4678" s="20"/>
      <c r="AE4678" s="20"/>
      <c r="AF4678" s="20"/>
      <c r="AG4678" s="20"/>
      <c r="AH4678" s="20"/>
    </row>
    <row r="4679" spans="1:34" s="1" customFormat="1">
      <c r="A4679" s="87"/>
      <c r="B4679" s="87"/>
      <c r="C4679" s="361"/>
      <c r="D4679" s="87"/>
      <c r="E4679" s="361"/>
      <c r="F4679" s="87"/>
      <c r="G4679" s="87"/>
      <c r="H4679" s="87"/>
      <c r="I4679" s="16"/>
      <c r="J4679" s="16"/>
      <c r="K4679" s="32"/>
      <c r="L4679" s="16"/>
      <c r="M4679" s="16"/>
      <c r="N4679" s="16"/>
      <c r="AA4679" s="20"/>
      <c r="AB4679" s="20"/>
      <c r="AC4679" s="20"/>
      <c r="AD4679" s="20"/>
      <c r="AE4679" s="20"/>
      <c r="AF4679" s="20"/>
      <c r="AG4679" s="20"/>
      <c r="AH4679" s="20"/>
    </row>
    <row r="4680" spans="1:34" s="1" customFormat="1">
      <c r="A4680" s="87"/>
      <c r="B4680" s="87"/>
      <c r="C4680" s="361"/>
      <c r="D4680" s="87"/>
      <c r="E4680" s="361"/>
      <c r="F4680" s="87"/>
      <c r="G4680" s="87"/>
      <c r="H4680" s="87"/>
      <c r="I4680" s="16"/>
      <c r="J4680" s="16"/>
      <c r="K4680" s="32"/>
      <c r="L4680" s="16"/>
      <c r="M4680" s="16"/>
      <c r="N4680" s="16"/>
      <c r="AA4680" s="20"/>
      <c r="AB4680" s="20"/>
      <c r="AC4680" s="20"/>
      <c r="AD4680" s="20"/>
      <c r="AE4680" s="20"/>
      <c r="AF4680" s="20"/>
      <c r="AG4680" s="20"/>
      <c r="AH4680" s="20"/>
    </row>
    <row r="4681" spans="1:34" s="1" customFormat="1">
      <c r="A4681" s="87"/>
      <c r="B4681" s="87"/>
      <c r="C4681" s="361"/>
      <c r="D4681" s="87"/>
      <c r="E4681" s="361"/>
      <c r="F4681" s="87"/>
      <c r="G4681" s="87"/>
      <c r="H4681" s="87"/>
      <c r="I4681" s="16"/>
      <c r="J4681" s="16"/>
      <c r="K4681" s="32"/>
      <c r="L4681" s="16"/>
      <c r="M4681" s="16"/>
      <c r="N4681" s="16"/>
      <c r="AA4681" s="20"/>
      <c r="AB4681" s="20"/>
      <c r="AC4681" s="20"/>
      <c r="AD4681" s="20"/>
      <c r="AE4681" s="20"/>
      <c r="AF4681" s="20"/>
      <c r="AG4681" s="20"/>
      <c r="AH4681" s="20"/>
    </row>
    <row r="4682" spans="1:34" s="1" customFormat="1">
      <c r="A4682" s="87"/>
      <c r="B4682" s="87"/>
      <c r="C4682" s="361"/>
      <c r="D4682" s="87"/>
      <c r="E4682" s="361"/>
      <c r="F4682" s="87"/>
      <c r="G4682" s="87"/>
      <c r="H4682" s="87"/>
      <c r="I4682" s="16"/>
      <c r="J4682" s="16"/>
      <c r="K4682" s="32"/>
      <c r="L4682" s="16"/>
      <c r="M4682" s="16"/>
      <c r="N4682" s="16"/>
      <c r="AA4682" s="20"/>
      <c r="AB4682" s="20"/>
      <c r="AC4682" s="20"/>
      <c r="AD4682" s="20"/>
      <c r="AE4682" s="20"/>
      <c r="AF4682" s="20"/>
      <c r="AG4682" s="20"/>
      <c r="AH4682" s="20"/>
    </row>
    <row r="4683" spans="1:34" s="1" customFormat="1">
      <c r="A4683" s="87"/>
      <c r="B4683" s="87"/>
      <c r="C4683" s="361"/>
      <c r="D4683" s="87"/>
      <c r="E4683" s="361"/>
      <c r="F4683" s="87"/>
      <c r="G4683" s="87"/>
      <c r="H4683" s="87"/>
      <c r="I4683" s="16"/>
      <c r="J4683" s="16"/>
      <c r="K4683" s="32"/>
      <c r="L4683" s="16"/>
      <c r="M4683" s="16"/>
      <c r="N4683" s="16"/>
      <c r="AA4683" s="20"/>
      <c r="AB4683" s="20"/>
      <c r="AC4683" s="20"/>
      <c r="AD4683" s="20"/>
      <c r="AE4683" s="20"/>
      <c r="AF4683" s="20"/>
      <c r="AG4683" s="20"/>
      <c r="AH4683" s="20"/>
    </row>
    <row r="4684" spans="1:34" s="1" customFormat="1">
      <c r="A4684" s="87"/>
      <c r="B4684" s="87"/>
      <c r="C4684" s="361"/>
      <c r="D4684" s="87"/>
      <c r="E4684" s="361"/>
      <c r="F4684" s="87"/>
      <c r="G4684" s="87"/>
      <c r="H4684" s="87"/>
      <c r="I4684" s="16"/>
      <c r="J4684" s="16"/>
      <c r="K4684" s="32"/>
      <c r="L4684" s="16"/>
      <c r="M4684" s="16"/>
      <c r="N4684" s="16"/>
      <c r="AA4684" s="20"/>
      <c r="AB4684" s="20"/>
      <c r="AC4684" s="20"/>
      <c r="AD4684" s="20"/>
      <c r="AE4684" s="20"/>
      <c r="AF4684" s="20"/>
      <c r="AG4684" s="20"/>
      <c r="AH4684" s="20"/>
    </row>
    <row r="4685" spans="1:34" s="1" customFormat="1">
      <c r="A4685" s="87"/>
      <c r="B4685" s="87"/>
      <c r="C4685" s="361"/>
      <c r="D4685" s="87"/>
      <c r="E4685" s="361"/>
      <c r="F4685" s="87"/>
      <c r="G4685" s="87"/>
      <c r="H4685" s="87"/>
      <c r="I4685" s="16"/>
      <c r="J4685" s="16"/>
      <c r="K4685" s="32"/>
      <c r="L4685" s="16"/>
      <c r="M4685" s="16"/>
      <c r="N4685" s="16"/>
      <c r="AA4685" s="20"/>
      <c r="AB4685" s="20"/>
      <c r="AC4685" s="20"/>
      <c r="AD4685" s="20"/>
      <c r="AE4685" s="20"/>
      <c r="AF4685" s="20"/>
      <c r="AG4685" s="20"/>
      <c r="AH4685" s="20"/>
    </row>
    <row r="4686" spans="1:34" s="1" customFormat="1">
      <c r="A4686" s="87"/>
      <c r="B4686" s="87"/>
      <c r="C4686" s="361"/>
      <c r="D4686" s="87"/>
      <c r="E4686" s="361"/>
      <c r="F4686" s="87"/>
      <c r="G4686" s="87"/>
      <c r="H4686" s="87"/>
      <c r="I4686" s="16"/>
      <c r="J4686" s="16"/>
      <c r="K4686" s="32"/>
      <c r="L4686" s="16"/>
      <c r="M4686" s="16"/>
      <c r="N4686" s="16"/>
      <c r="AA4686" s="20"/>
      <c r="AB4686" s="20"/>
      <c r="AC4686" s="20"/>
      <c r="AD4686" s="20"/>
      <c r="AE4686" s="20"/>
      <c r="AF4686" s="20"/>
      <c r="AG4686" s="20"/>
      <c r="AH4686" s="20"/>
    </row>
    <row r="4687" spans="1:34" s="1" customFormat="1">
      <c r="A4687" s="87"/>
      <c r="B4687" s="87"/>
      <c r="C4687" s="361"/>
      <c r="D4687" s="87"/>
      <c r="E4687" s="361"/>
      <c r="F4687" s="87"/>
      <c r="G4687" s="87"/>
      <c r="H4687" s="87"/>
      <c r="I4687" s="16"/>
      <c r="J4687" s="16"/>
      <c r="K4687" s="32"/>
      <c r="L4687" s="16"/>
      <c r="M4687" s="16"/>
      <c r="N4687" s="16"/>
      <c r="AA4687" s="20"/>
      <c r="AB4687" s="20"/>
      <c r="AC4687" s="20"/>
      <c r="AD4687" s="20"/>
      <c r="AE4687" s="20"/>
      <c r="AF4687" s="20"/>
      <c r="AG4687" s="20"/>
      <c r="AH4687" s="20"/>
    </row>
    <row r="4688" spans="1:34" s="1" customFormat="1">
      <c r="A4688" s="87"/>
      <c r="B4688" s="87"/>
      <c r="C4688" s="361"/>
      <c r="D4688" s="87"/>
      <c r="E4688" s="361"/>
      <c r="F4688" s="87"/>
      <c r="G4688" s="87"/>
      <c r="H4688" s="87"/>
      <c r="I4688" s="16"/>
      <c r="J4688" s="16"/>
      <c r="K4688" s="32"/>
      <c r="L4688" s="16"/>
      <c r="M4688" s="16"/>
      <c r="N4688" s="16"/>
      <c r="AA4688" s="20"/>
      <c r="AB4688" s="20"/>
      <c r="AC4688" s="20"/>
      <c r="AD4688" s="20"/>
      <c r="AE4688" s="20"/>
      <c r="AF4688" s="20"/>
      <c r="AG4688" s="20"/>
      <c r="AH4688" s="20"/>
    </row>
    <row r="4689" spans="1:34" s="1" customFormat="1">
      <c r="A4689" s="87"/>
      <c r="B4689" s="87"/>
      <c r="C4689" s="361"/>
      <c r="D4689" s="87"/>
      <c r="E4689" s="361"/>
      <c r="F4689" s="87"/>
      <c r="G4689" s="87"/>
      <c r="H4689" s="87"/>
      <c r="I4689" s="16"/>
      <c r="J4689" s="16"/>
      <c r="K4689" s="32"/>
      <c r="L4689" s="16"/>
      <c r="M4689" s="16"/>
      <c r="N4689" s="16"/>
      <c r="AA4689" s="20"/>
      <c r="AB4689" s="20"/>
      <c r="AC4689" s="20"/>
      <c r="AD4689" s="20"/>
      <c r="AE4689" s="20"/>
      <c r="AF4689" s="20"/>
      <c r="AG4689" s="20"/>
      <c r="AH4689" s="20"/>
    </row>
    <row r="4690" spans="1:34" s="1" customFormat="1">
      <c r="A4690" s="87"/>
      <c r="B4690" s="87"/>
      <c r="C4690" s="361"/>
      <c r="D4690" s="87"/>
      <c r="E4690" s="361"/>
      <c r="F4690" s="87"/>
      <c r="G4690" s="87"/>
      <c r="H4690" s="87"/>
      <c r="I4690" s="16"/>
      <c r="J4690" s="16"/>
      <c r="K4690" s="32"/>
      <c r="L4690" s="16"/>
      <c r="M4690" s="16"/>
      <c r="N4690" s="16"/>
      <c r="AA4690" s="20"/>
      <c r="AB4690" s="20"/>
      <c r="AC4690" s="20"/>
      <c r="AD4690" s="20"/>
      <c r="AE4690" s="20"/>
      <c r="AF4690" s="20"/>
      <c r="AG4690" s="20"/>
      <c r="AH4690" s="20"/>
    </row>
    <row r="4691" spans="1:34" s="1" customFormat="1">
      <c r="A4691" s="87"/>
      <c r="B4691" s="87"/>
      <c r="C4691" s="361"/>
      <c r="D4691" s="87"/>
      <c r="E4691" s="361"/>
      <c r="F4691" s="87"/>
      <c r="G4691" s="87"/>
      <c r="H4691" s="87"/>
      <c r="I4691" s="16"/>
      <c r="J4691" s="16"/>
      <c r="K4691" s="32"/>
      <c r="L4691" s="16"/>
      <c r="M4691" s="16"/>
      <c r="N4691" s="16"/>
      <c r="AA4691" s="20"/>
      <c r="AB4691" s="20"/>
      <c r="AC4691" s="20"/>
      <c r="AD4691" s="20"/>
      <c r="AE4691" s="20"/>
      <c r="AF4691" s="20"/>
      <c r="AG4691" s="20"/>
      <c r="AH4691" s="20"/>
    </row>
    <row r="4692" spans="1:34" s="1" customFormat="1">
      <c r="A4692" s="87"/>
      <c r="B4692" s="87"/>
      <c r="C4692" s="361"/>
      <c r="D4692" s="87"/>
      <c r="E4692" s="361"/>
      <c r="F4692" s="87"/>
      <c r="G4692" s="87"/>
      <c r="H4692" s="87"/>
      <c r="I4692" s="16"/>
      <c r="J4692" s="16"/>
      <c r="K4692" s="32"/>
      <c r="L4692" s="16"/>
      <c r="M4692" s="16"/>
      <c r="N4692" s="16"/>
      <c r="AA4692" s="20"/>
      <c r="AB4692" s="20"/>
      <c r="AC4692" s="20"/>
      <c r="AD4692" s="20"/>
      <c r="AE4692" s="20"/>
      <c r="AF4692" s="20"/>
      <c r="AG4692" s="20"/>
      <c r="AH4692" s="20"/>
    </row>
    <row r="4693" spans="1:34" s="1" customFormat="1">
      <c r="A4693" s="87"/>
      <c r="B4693" s="87"/>
      <c r="C4693" s="361"/>
      <c r="D4693" s="87"/>
      <c r="E4693" s="361"/>
      <c r="F4693" s="87"/>
      <c r="G4693" s="87"/>
      <c r="H4693" s="87"/>
      <c r="I4693" s="16"/>
      <c r="J4693" s="16"/>
      <c r="K4693" s="32"/>
      <c r="L4693" s="16"/>
      <c r="M4693" s="16"/>
      <c r="N4693" s="16"/>
      <c r="AA4693" s="20"/>
      <c r="AB4693" s="20"/>
      <c r="AC4693" s="20"/>
      <c r="AD4693" s="20"/>
      <c r="AE4693" s="20"/>
      <c r="AF4693" s="20"/>
      <c r="AG4693" s="20"/>
      <c r="AH4693" s="20"/>
    </row>
    <row r="4694" spans="1:34" s="1" customFormat="1">
      <c r="A4694" s="87"/>
      <c r="B4694" s="87"/>
      <c r="C4694" s="361"/>
      <c r="D4694" s="87"/>
      <c r="E4694" s="361"/>
      <c r="F4694" s="87"/>
      <c r="G4694" s="87"/>
      <c r="H4694" s="87"/>
      <c r="I4694" s="16"/>
      <c r="J4694" s="16"/>
      <c r="K4694" s="32"/>
      <c r="L4694" s="16"/>
      <c r="M4694" s="16"/>
      <c r="N4694" s="16"/>
      <c r="AA4694" s="20"/>
      <c r="AB4694" s="20"/>
      <c r="AC4694" s="20"/>
      <c r="AD4694" s="20"/>
      <c r="AE4694" s="20"/>
      <c r="AF4694" s="20"/>
      <c r="AG4694" s="20"/>
      <c r="AH4694" s="20"/>
    </row>
    <row r="4695" spans="1:34" s="1" customFormat="1">
      <c r="A4695" s="87"/>
      <c r="B4695" s="87"/>
      <c r="C4695" s="361"/>
      <c r="D4695" s="87"/>
      <c r="E4695" s="361"/>
      <c r="F4695" s="87"/>
      <c r="G4695" s="87"/>
      <c r="H4695" s="87"/>
      <c r="I4695" s="16"/>
      <c r="J4695" s="16"/>
      <c r="K4695" s="32"/>
      <c r="L4695" s="16"/>
      <c r="M4695" s="16"/>
      <c r="N4695" s="16"/>
      <c r="AA4695" s="20"/>
      <c r="AB4695" s="20"/>
      <c r="AC4695" s="20"/>
      <c r="AD4695" s="20"/>
      <c r="AE4695" s="20"/>
      <c r="AF4695" s="20"/>
      <c r="AG4695" s="20"/>
      <c r="AH4695" s="20"/>
    </row>
    <row r="4696" spans="1:34" s="1" customFormat="1">
      <c r="A4696" s="87"/>
      <c r="B4696" s="87"/>
      <c r="C4696" s="361"/>
      <c r="D4696" s="87"/>
      <c r="E4696" s="361"/>
      <c r="F4696" s="87"/>
      <c r="G4696" s="87"/>
      <c r="H4696" s="87"/>
      <c r="I4696" s="16"/>
      <c r="J4696" s="16"/>
      <c r="K4696" s="32"/>
      <c r="L4696" s="16"/>
      <c r="M4696" s="16"/>
      <c r="N4696" s="16"/>
      <c r="AA4696" s="20"/>
      <c r="AB4696" s="20"/>
      <c r="AC4696" s="20"/>
      <c r="AD4696" s="20"/>
      <c r="AE4696" s="20"/>
      <c r="AF4696" s="20"/>
      <c r="AG4696" s="20"/>
      <c r="AH4696" s="20"/>
    </row>
    <row r="4697" spans="1:34" s="1" customFormat="1">
      <c r="A4697" s="87"/>
      <c r="B4697" s="87"/>
      <c r="C4697" s="361"/>
      <c r="D4697" s="87"/>
      <c r="E4697" s="361"/>
      <c r="F4697" s="87"/>
      <c r="G4697" s="87"/>
      <c r="H4697" s="87"/>
      <c r="I4697" s="16"/>
      <c r="J4697" s="16"/>
      <c r="K4697" s="32"/>
      <c r="L4697" s="16"/>
      <c r="M4697" s="16"/>
      <c r="N4697" s="16"/>
      <c r="AA4697" s="20"/>
      <c r="AB4697" s="20"/>
      <c r="AC4697" s="20"/>
      <c r="AD4697" s="20"/>
      <c r="AE4697" s="20"/>
      <c r="AF4697" s="20"/>
      <c r="AG4697" s="20"/>
      <c r="AH4697" s="20"/>
    </row>
    <row r="4698" spans="1:34" s="1" customFormat="1">
      <c r="A4698" s="87"/>
      <c r="B4698" s="87"/>
      <c r="C4698" s="361"/>
      <c r="D4698" s="87"/>
      <c r="E4698" s="361"/>
      <c r="F4698" s="87"/>
      <c r="G4698" s="87"/>
      <c r="H4698" s="87"/>
      <c r="I4698" s="16"/>
      <c r="J4698" s="16"/>
      <c r="K4698" s="32"/>
      <c r="L4698" s="16"/>
      <c r="M4698" s="16"/>
      <c r="N4698" s="16"/>
      <c r="AA4698" s="20"/>
      <c r="AB4698" s="20"/>
      <c r="AC4698" s="20"/>
      <c r="AD4698" s="20"/>
      <c r="AE4698" s="20"/>
      <c r="AF4698" s="20"/>
      <c r="AG4698" s="20"/>
      <c r="AH4698" s="20"/>
    </row>
    <row r="4699" spans="1:34" s="1" customFormat="1">
      <c r="A4699" s="87"/>
      <c r="B4699" s="87"/>
      <c r="C4699" s="361"/>
      <c r="D4699" s="87"/>
      <c r="E4699" s="361"/>
      <c r="F4699" s="87"/>
      <c r="G4699" s="87"/>
      <c r="H4699" s="87"/>
      <c r="I4699" s="16"/>
      <c r="J4699" s="16"/>
      <c r="K4699" s="32"/>
      <c r="L4699" s="16"/>
      <c r="M4699" s="16"/>
      <c r="N4699" s="16"/>
      <c r="AA4699" s="20"/>
      <c r="AB4699" s="20"/>
      <c r="AC4699" s="20"/>
      <c r="AD4699" s="20"/>
      <c r="AE4699" s="20"/>
      <c r="AF4699" s="20"/>
      <c r="AG4699" s="20"/>
      <c r="AH4699" s="20"/>
    </row>
    <row r="4700" spans="1:34" s="1" customFormat="1">
      <c r="A4700" s="87"/>
      <c r="B4700" s="87"/>
      <c r="C4700" s="361"/>
      <c r="D4700" s="87"/>
      <c r="E4700" s="361"/>
      <c r="F4700" s="87"/>
      <c r="G4700" s="87"/>
      <c r="H4700" s="87"/>
      <c r="I4700" s="16"/>
      <c r="J4700" s="16"/>
      <c r="K4700" s="32"/>
      <c r="L4700" s="16"/>
      <c r="M4700" s="16"/>
      <c r="N4700" s="16"/>
      <c r="AA4700" s="20"/>
      <c r="AB4700" s="20"/>
      <c r="AC4700" s="20"/>
      <c r="AD4700" s="20"/>
      <c r="AE4700" s="20"/>
      <c r="AF4700" s="20"/>
      <c r="AG4700" s="20"/>
      <c r="AH4700" s="20"/>
    </row>
    <row r="4701" spans="1:34" s="1" customFormat="1">
      <c r="A4701" s="87"/>
      <c r="B4701" s="87"/>
      <c r="C4701" s="361"/>
      <c r="D4701" s="87"/>
      <c r="E4701" s="361"/>
      <c r="F4701" s="87"/>
      <c r="G4701" s="87"/>
      <c r="H4701" s="87"/>
      <c r="I4701" s="16"/>
      <c r="J4701" s="16"/>
      <c r="K4701" s="32"/>
      <c r="L4701" s="16"/>
      <c r="M4701" s="16"/>
      <c r="N4701" s="16"/>
      <c r="AA4701" s="20"/>
      <c r="AB4701" s="20"/>
      <c r="AC4701" s="20"/>
      <c r="AD4701" s="20"/>
      <c r="AE4701" s="20"/>
      <c r="AF4701" s="20"/>
      <c r="AG4701" s="20"/>
      <c r="AH4701" s="20"/>
    </row>
    <row r="4702" spans="1:34" s="1" customFormat="1">
      <c r="A4702" s="87"/>
      <c r="B4702" s="87"/>
      <c r="C4702" s="361"/>
      <c r="D4702" s="87"/>
      <c r="E4702" s="361"/>
      <c r="F4702" s="87"/>
      <c r="G4702" s="87"/>
      <c r="H4702" s="87"/>
      <c r="I4702" s="16"/>
      <c r="J4702" s="16"/>
      <c r="K4702" s="32"/>
      <c r="L4702" s="16"/>
      <c r="M4702" s="16"/>
      <c r="N4702" s="16"/>
      <c r="AA4702" s="20"/>
      <c r="AB4702" s="20"/>
      <c r="AC4702" s="20"/>
      <c r="AD4702" s="20"/>
      <c r="AE4702" s="20"/>
      <c r="AF4702" s="20"/>
      <c r="AG4702" s="20"/>
      <c r="AH4702" s="20"/>
    </row>
    <row r="4703" spans="1:34" s="1" customFormat="1">
      <c r="A4703" s="87"/>
      <c r="B4703" s="87"/>
      <c r="C4703" s="361"/>
      <c r="D4703" s="87"/>
      <c r="E4703" s="361"/>
      <c r="F4703" s="87"/>
      <c r="G4703" s="87"/>
      <c r="H4703" s="87"/>
      <c r="I4703" s="16"/>
      <c r="J4703" s="16"/>
      <c r="K4703" s="32"/>
      <c r="L4703" s="16"/>
      <c r="M4703" s="16"/>
      <c r="N4703" s="16"/>
      <c r="AA4703" s="20"/>
      <c r="AB4703" s="20"/>
      <c r="AC4703" s="20"/>
      <c r="AD4703" s="20"/>
      <c r="AE4703" s="20"/>
      <c r="AF4703" s="20"/>
      <c r="AG4703" s="20"/>
      <c r="AH4703" s="20"/>
    </row>
    <row r="4704" spans="1:34" s="1" customFormat="1">
      <c r="A4704" s="87"/>
      <c r="B4704" s="87"/>
      <c r="C4704" s="361"/>
      <c r="D4704" s="87"/>
      <c r="E4704" s="361"/>
      <c r="F4704" s="87"/>
      <c r="G4704" s="87"/>
      <c r="H4704" s="87"/>
      <c r="I4704" s="16"/>
      <c r="J4704" s="16"/>
      <c r="K4704" s="32"/>
      <c r="L4704" s="16"/>
      <c r="M4704" s="16"/>
      <c r="N4704" s="16"/>
      <c r="AA4704" s="20"/>
      <c r="AB4704" s="20"/>
      <c r="AC4704" s="20"/>
      <c r="AD4704" s="20"/>
      <c r="AE4704" s="20"/>
      <c r="AF4704" s="20"/>
      <c r="AG4704" s="20"/>
      <c r="AH4704" s="20"/>
    </row>
    <row r="4705" spans="1:34" s="1" customFormat="1">
      <c r="A4705" s="87"/>
      <c r="B4705" s="87"/>
      <c r="C4705" s="361"/>
      <c r="D4705" s="87"/>
      <c r="E4705" s="361"/>
      <c r="F4705" s="87"/>
      <c r="G4705" s="87"/>
      <c r="H4705" s="87"/>
      <c r="I4705" s="16"/>
      <c r="J4705" s="16"/>
      <c r="K4705" s="32"/>
      <c r="L4705" s="16"/>
      <c r="M4705" s="16"/>
      <c r="N4705" s="16"/>
      <c r="AA4705" s="20"/>
      <c r="AB4705" s="20"/>
      <c r="AC4705" s="20"/>
      <c r="AD4705" s="20"/>
      <c r="AE4705" s="20"/>
      <c r="AF4705" s="20"/>
      <c r="AG4705" s="20"/>
      <c r="AH4705" s="20"/>
    </row>
    <row r="4706" spans="1:34" s="1" customFormat="1">
      <c r="A4706" s="87"/>
      <c r="B4706" s="87"/>
      <c r="C4706" s="361"/>
      <c r="D4706" s="87"/>
      <c r="E4706" s="361"/>
      <c r="F4706" s="87"/>
      <c r="G4706" s="87"/>
      <c r="H4706" s="87"/>
      <c r="I4706" s="16"/>
      <c r="J4706" s="16"/>
      <c r="K4706" s="32"/>
      <c r="L4706" s="16"/>
      <c r="M4706" s="16"/>
      <c r="N4706" s="16"/>
      <c r="AA4706" s="20"/>
      <c r="AB4706" s="20"/>
      <c r="AC4706" s="20"/>
      <c r="AD4706" s="20"/>
      <c r="AE4706" s="20"/>
      <c r="AF4706" s="20"/>
      <c r="AG4706" s="20"/>
      <c r="AH4706" s="20"/>
    </row>
    <row r="4707" spans="1:34" s="1" customFormat="1">
      <c r="A4707" s="87"/>
      <c r="B4707" s="87"/>
      <c r="C4707" s="361"/>
      <c r="D4707" s="87"/>
      <c r="E4707" s="361"/>
      <c r="F4707" s="87"/>
      <c r="G4707" s="87"/>
      <c r="H4707" s="87"/>
      <c r="I4707" s="16"/>
      <c r="J4707" s="16"/>
      <c r="K4707" s="32"/>
      <c r="L4707" s="16"/>
      <c r="M4707" s="16"/>
      <c r="N4707" s="16"/>
      <c r="AA4707" s="20"/>
      <c r="AB4707" s="20"/>
      <c r="AC4707" s="20"/>
      <c r="AD4707" s="20"/>
      <c r="AE4707" s="20"/>
      <c r="AF4707" s="20"/>
      <c r="AG4707" s="20"/>
      <c r="AH4707" s="20"/>
    </row>
    <row r="4708" spans="1:34" s="1" customFormat="1">
      <c r="A4708" s="87"/>
      <c r="B4708" s="87"/>
      <c r="C4708" s="361"/>
      <c r="D4708" s="87"/>
      <c r="E4708" s="361"/>
      <c r="F4708" s="87"/>
      <c r="G4708" s="87"/>
      <c r="H4708" s="87"/>
      <c r="I4708" s="16"/>
      <c r="J4708" s="16"/>
      <c r="K4708" s="32"/>
      <c r="L4708" s="16"/>
      <c r="M4708" s="16"/>
      <c r="N4708" s="16"/>
      <c r="AA4708" s="20"/>
      <c r="AB4708" s="20"/>
      <c r="AC4708" s="20"/>
      <c r="AD4708" s="20"/>
      <c r="AE4708" s="20"/>
      <c r="AF4708" s="20"/>
      <c r="AG4708" s="20"/>
      <c r="AH4708" s="20"/>
    </row>
    <row r="4709" spans="1:34" s="1" customFormat="1">
      <c r="A4709" s="87"/>
      <c r="B4709" s="87"/>
      <c r="C4709" s="361"/>
      <c r="D4709" s="87"/>
      <c r="E4709" s="361"/>
      <c r="F4709" s="87"/>
      <c r="G4709" s="87"/>
      <c r="H4709" s="87"/>
      <c r="I4709" s="16"/>
      <c r="J4709" s="16"/>
      <c r="K4709" s="32"/>
      <c r="L4709" s="16"/>
      <c r="M4709" s="16"/>
      <c r="N4709" s="16"/>
      <c r="AA4709" s="20"/>
      <c r="AB4709" s="20"/>
      <c r="AC4709" s="20"/>
      <c r="AD4709" s="20"/>
      <c r="AE4709" s="20"/>
      <c r="AF4709" s="20"/>
      <c r="AG4709" s="20"/>
      <c r="AH4709" s="20"/>
    </row>
    <row r="4710" spans="1:34" s="1" customFormat="1">
      <c r="A4710" s="87"/>
      <c r="B4710" s="87"/>
      <c r="C4710" s="361"/>
      <c r="D4710" s="87"/>
      <c r="E4710" s="361"/>
      <c r="F4710" s="87"/>
      <c r="G4710" s="87"/>
      <c r="H4710" s="87"/>
      <c r="I4710" s="16"/>
      <c r="J4710" s="16"/>
      <c r="K4710" s="32"/>
      <c r="L4710" s="16"/>
      <c r="M4710" s="16"/>
      <c r="N4710" s="16"/>
      <c r="AA4710" s="20"/>
      <c r="AB4710" s="20"/>
      <c r="AC4710" s="20"/>
      <c r="AD4710" s="20"/>
      <c r="AE4710" s="20"/>
      <c r="AF4710" s="20"/>
      <c r="AG4710" s="20"/>
      <c r="AH4710" s="20"/>
    </row>
    <row r="4711" spans="1:34" s="1" customFormat="1">
      <c r="A4711" s="87"/>
      <c r="B4711" s="87"/>
      <c r="C4711" s="361"/>
      <c r="D4711" s="87"/>
      <c r="E4711" s="361"/>
      <c r="F4711" s="87"/>
      <c r="G4711" s="87"/>
      <c r="H4711" s="87"/>
      <c r="I4711" s="16"/>
      <c r="J4711" s="16"/>
      <c r="K4711" s="32"/>
      <c r="L4711" s="16"/>
      <c r="M4711" s="16"/>
      <c r="N4711" s="16"/>
      <c r="AA4711" s="20"/>
      <c r="AB4711" s="20"/>
      <c r="AC4711" s="20"/>
      <c r="AD4711" s="20"/>
      <c r="AE4711" s="20"/>
      <c r="AF4711" s="20"/>
      <c r="AG4711" s="20"/>
      <c r="AH4711" s="20"/>
    </row>
    <row r="4712" spans="1:34" s="1" customFormat="1">
      <c r="A4712" s="87"/>
      <c r="B4712" s="87"/>
      <c r="C4712" s="361"/>
      <c r="D4712" s="87"/>
      <c r="E4712" s="361"/>
      <c r="F4712" s="87"/>
      <c r="G4712" s="87"/>
      <c r="H4712" s="87"/>
      <c r="I4712" s="16"/>
      <c r="J4712" s="16"/>
      <c r="K4712" s="32"/>
      <c r="L4712" s="16"/>
      <c r="M4712" s="16"/>
      <c r="N4712" s="16"/>
      <c r="AA4712" s="20"/>
      <c r="AB4712" s="20"/>
      <c r="AC4712" s="20"/>
      <c r="AD4712" s="20"/>
      <c r="AE4712" s="20"/>
      <c r="AF4712" s="20"/>
      <c r="AG4712" s="20"/>
      <c r="AH4712" s="20"/>
    </row>
    <row r="4713" spans="1:34" s="1" customFormat="1">
      <c r="A4713" s="87"/>
      <c r="B4713" s="87"/>
      <c r="C4713" s="361"/>
      <c r="D4713" s="87"/>
      <c r="E4713" s="361"/>
      <c r="F4713" s="87"/>
      <c r="G4713" s="87"/>
      <c r="H4713" s="87"/>
      <c r="I4713" s="16"/>
      <c r="J4713" s="16"/>
      <c r="K4713" s="32"/>
      <c r="L4713" s="16"/>
      <c r="M4713" s="16"/>
      <c r="N4713" s="16"/>
      <c r="AA4713" s="20"/>
      <c r="AB4713" s="20"/>
      <c r="AC4713" s="20"/>
      <c r="AD4713" s="20"/>
      <c r="AE4713" s="20"/>
      <c r="AF4713" s="20"/>
      <c r="AG4713" s="20"/>
      <c r="AH4713" s="20"/>
    </row>
    <row r="4714" spans="1:34" s="1" customFormat="1">
      <c r="A4714" s="87"/>
      <c r="B4714" s="87"/>
      <c r="C4714" s="361"/>
      <c r="D4714" s="87"/>
      <c r="E4714" s="361"/>
      <c r="F4714" s="87"/>
      <c r="G4714" s="87"/>
      <c r="H4714" s="87"/>
      <c r="I4714" s="16"/>
      <c r="J4714" s="16"/>
      <c r="K4714" s="32"/>
      <c r="L4714" s="16"/>
      <c r="M4714" s="16"/>
      <c r="N4714" s="16"/>
      <c r="AA4714" s="20"/>
      <c r="AB4714" s="20"/>
      <c r="AC4714" s="20"/>
      <c r="AD4714" s="20"/>
      <c r="AE4714" s="20"/>
      <c r="AF4714" s="20"/>
      <c r="AG4714" s="20"/>
      <c r="AH4714" s="20"/>
    </row>
    <row r="4715" spans="1:34" s="1" customFormat="1">
      <c r="A4715" s="87"/>
      <c r="B4715" s="87"/>
      <c r="C4715" s="361"/>
      <c r="D4715" s="87"/>
      <c r="E4715" s="361"/>
      <c r="F4715" s="87"/>
      <c r="G4715" s="87"/>
      <c r="H4715" s="87"/>
      <c r="I4715" s="16"/>
      <c r="J4715" s="16"/>
      <c r="K4715" s="32"/>
      <c r="L4715" s="16"/>
      <c r="M4715" s="16"/>
      <c r="N4715" s="16"/>
      <c r="AA4715" s="20"/>
      <c r="AB4715" s="20"/>
      <c r="AC4715" s="20"/>
      <c r="AD4715" s="20"/>
      <c r="AE4715" s="20"/>
      <c r="AF4715" s="20"/>
      <c r="AG4715" s="20"/>
      <c r="AH4715" s="20"/>
    </row>
    <row r="4716" spans="1:34" s="1" customFormat="1">
      <c r="A4716" s="87"/>
      <c r="B4716" s="87"/>
      <c r="C4716" s="361"/>
      <c r="D4716" s="87"/>
      <c r="E4716" s="361"/>
      <c r="F4716" s="87"/>
      <c r="G4716" s="87"/>
      <c r="H4716" s="87"/>
      <c r="I4716" s="16"/>
      <c r="J4716" s="16"/>
      <c r="K4716" s="32"/>
      <c r="L4716" s="16"/>
      <c r="M4716" s="16"/>
      <c r="N4716" s="16"/>
      <c r="AA4716" s="20"/>
      <c r="AB4716" s="20"/>
      <c r="AC4716" s="20"/>
      <c r="AD4716" s="20"/>
      <c r="AE4716" s="20"/>
      <c r="AF4716" s="20"/>
      <c r="AG4716" s="20"/>
      <c r="AH4716" s="20"/>
    </row>
    <row r="4717" spans="1:34" s="1" customFormat="1">
      <c r="A4717" s="87"/>
      <c r="B4717" s="87"/>
      <c r="C4717" s="361"/>
      <c r="D4717" s="87"/>
      <c r="E4717" s="361"/>
      <c r="F4717" s="87"/>
      <c r="G4717" s="87"/>
      <c r="H4717" s="87"/>
      <c r="I4717" s="16"/>
      <c r="J4717" s="16"/>
      <c r="K4717" s="32"/>
      <c r="L4717" s="16"/>
      <c r="M4717" s="16"/>
      <c r="N4717" s="16"/>
      <c r="AA4717" s="20"/>
      <c r="AB4717" s="20"/>
      <c r="AC4717" s="20"/>
      <c r="AD4717" s="20"/>
      <c r="AE4717" s="20"/>
      <c r="AF4717" s="20"/>
      <c r="AG4717" s="20"/>
      <c r="AH4717" s="20"/>
    </row>
    <row r="4718" spans="1:34" s="1" customFormat="1">
      <c r="A4718" s="87"/>
      <c r="B4718" s="87"/>
      <c r="C4718" s="361"/>
      <c r="D4718" s="87"/>
      <c r="E4718" s="361"/>
      <c r="F4718" s="87"/>
      <c r="G4718" s="87"/>
      <c r="H4718" s="87"/>
      <c r="I4718" s="16"/>
      <c r="J4718" s="16"/>
      <c r="K4718" s="32"/>
      <c r="L4718" s="16"/>
      <c r="M4718" s="16"/>
      <c r="N4718" s="16"/>
      <c r="AA4718" s="20"/>
      <c r="AB4718" s="20"/>
      <c r="AC4718" s="20"/>
      <c r="AD4718" s="20"/>
      <c r="AE4718" s="20"/>
      <c r="AF4718" s="20"/>
      <c r="AG4718" s="20"/>
      <c r="AH4718" s="20"/>
    </row>
    <row r="4719" spans="1:34" s="1" customFormat="1">
      <c r="A4719" s="87"/>
      <c r="B4719" s="87"/>
      <c r="C4719" s="361"/>
      <c r="D4719" s="87"/>
      <c r="E4719" s="361"/>
      <c r="F4719" s="87"/>
      <c r="G4719" s="87"/>
      <c r="H4719" s="87"/>
      <c r="I4719" s="16"/>
      <c r="J4719" s="16"/>
      <c r="K4719" s="32"/>
      <c r="L4719" s="16"/>
      <c r="M4719" s="16"/>
      <c r="N4719" s="16"/>
      <c r="AA4719" s="20"/>
      <c r="AB4719" s="20"/>
      <c r="AC4719" s="20"/>
      <c r="AD4719" s="20"/>
      <c r="AE4719" s="20"/>
      <c r="AF4719" s="20"/>
      <c r="AG4719" s="20"/>
      <c r="AH4719" s="20"/>
    </row>
    <row r="4720" spans="1:34" s="1" customFormat="1">
      <c r="A4720" s="87"/>
      <c r="B4720" s="87"/>
      <c r="C4720" s="361"/>
      <c r="D4720" s="87"/>
      <c r="E4720" s="361"/>
      <c r="F4720" s="87"/>
      <c r="G4720" s="87"/>
      <c r="H4720" s="87"/>
      <c r="I4720" s="16"/>
      <c r="J4720" s="16"/>
      <c r="K4720" s="32"/>
      <c r="L4720" s="16"/>
      <c r="M4720" s="16"/>
      <c r="N4720" s="16"/>
      <c r="AA4720" s="20"/>
      <c r="AB4720" s="20"/>
      <c r="AC4720" s="20"/>
      <c r="AD4720" s="20"/>
      <c r="AE4720" s="20"/>
      <c r="AF4720" s="20"/>
      <c r="AG4720" s="20"/>
      <c r="AH4720" s="20"/>
    </row>
    <row r="4721" spans="1:34" s="1" customFormat="1">
      <c r="A4721" s="87"/>
      <c r="B4721" s="87"/>
      <c r="C4721" s="361"/>
      <c r="D4721" s="87"/>
      <c r="E4721" s="361"/>
      <c r="F4721" s="87"/>
      <c r="G4721" s="87"/>
      <c r="H4721" s="87"/>
      <c r="I4721" s="16"/>
      <c r="J4721" s="16"/>
      <c r="K4721" s="32"/>
      <c r="L4721" s="16"/>
      <c r="M4721" s="16"/>
      <c r="N4721" s="16"/>
      <c r="AA4721" s="20"/>
      <c r="AB4721" s="20"/>
      <c r="AC4721" s="20"/>
      <c r="AD4721" s="20"/>
      <c r="AE4721" s="20"/>
      <c r="AF4721" s="20"/>
      <c r="AG4721" s="20"/>
      <c r="AH4721" s="20"/>
    </row>
    <row r="4722" spans="1:34" s="1" customFormat="1">
      <c r="A4722" s="87"/>
      <c r="B4722" s="87"/>
      <c r="C4722" s="361"/>
      <c r="D4722" s="87"/>
      <c r="E4722" s="361"/>
      <c r="F4722" s="87"/>
      <c r="G4722" s="87"/>
      <c r="H4722" s="87"/>
      <c r="I4722" s="16"/>
      <c r="J4722" s="16"/>
      <c r="K4722" s="32"/>
      <c r="L4722" s="16"/>
      <c r="M4722" s="16"/>
      <c r="N4722" s="16"/>
      <c r="AA4722" s="20"/>
      <c r="AB4722" s="20"/>
      <c r="AC4722" s="20"/>
      <c r="AD4722" s="20"/>
      <c r="AE4722" s="20"/>
      <c r="AF4722" s="20"/>
      <c r="AG4722" s="20"/>
      <c r="AH4722" s="20"/>
    </row>
    <row r="4723" spans="1:34" s="1" customFormat="1">
      <c r="A4723" s="87"/>
      <c r="B4723" s="87"/>
      <c r="C4723" s="361"/>
      <c r="D4723" s="87"/>
      <c r="E4723" s="361"/>
      <c r="F4723" s="87"/>
      <c r="G4723" s="87"/>
      <c r="H4723" s="87"/>
      <c r="I4723" s="16"/>
      <c r="J4723" s="16"/>
      <c r="K4723" s="32"/>
      <c r="L4723" s="16"/>
      <c r="M4723" s="16"/>
      <c r="N4723" s="16"/>
      <c r="AA4723" s="20"/>
      <c r="AB4723" s="20"/>
      <c r="AC4723" s="20"/>
      <c r="AD4723" s="20"/>
      <c r="AE4723" s="20"/>
      <c r="AF4723" s="20"/>
      <c r="AG4723" s="20"/>
      <c r="AH4723" s="20"/>
    </row>
    <row r="4724" spans="1:34" s="1" customFormat="1">
      <c r="A4724" s="87"/>
      <c r="B4724" s="87"/>
      <c r="C4724" s="361"/>
      <c r="D4724" s="87"/>
      <c r="E4724" s="361"/>
      <c r="F4724" s="87"/>
      <c r="G4724" s="87"/>
      <c r="H4724" s="87"/>
      <c r="I4724" s="16"/>
      <c r="J4724" s="16"/>
      <c r="K4724" s="32"/>
      <c r="L4724" s="16"/>
      <c r="M4724" s="16"/>
      <c r="N4724" s="16"/>
      <c r="AA4724" s="20"/>
      <c r="AB4724" s="20"/>
      <c r="AC4724" s="20"/>
      <c r="AD4724" s="20"/>
      <c r="AE4724" s="20"/>
      <c r="AF4724" s="20"/>
      <c r="AG4724" s="20"/>
      <c r="AH4724" s="20"/>
    </row>
    <row r="4725" spans="1:34" s="1" customFormat="1">
      <c r="A4725" s="87"/>
      <c r="B4725" s="87"/>
      <c r="C4725" s="361"/>
      <c r="D4725" s="87"/>
      <c r="E4725" s="361"/>
      <c r="F4725" s="87"/>
      <c r="G4725" s="87"/>
      <c r="H4725" s="87"/>
      <c r="I4725" s="16"/>
      <c r="J4725" s="16"/>
      <c r="K4725" s="32"/>
      <c r="L4725" s="16"/>
      <c r="M4725" s="16"/>
      <c r="N4725" s="16"/>
      <c r="AA4725" s="20"/>
      <c r="AB4725" s="20"/>
      <c r="AC4725" s="20"/>
      <c r="AD4725" s="20"/>
      <c r="AE4725" s="20"/>
      <c r="AF4725" s="20"/>
      <c r="AG4725" s="20"/>
      <c r="AH4725" s="20"/>
    </row>
    <row r="4726" spans="1:34" s="1" customFormat="1">
      <c r="A4726" s="87"/>
      <c r="B4726" s="87"/>
      <c r="C4726" s="361"/>
      <c r="D4726" s="87"/>
      <c r="E4726" s="361"/>
      <c r="F4726" s="87"/>
      <c r="G4726" s="87"/>
      <c r="H4726" s="87"/>
      <c r="I4726" s="16"/>
      <c r="J4726" s="16"/>
      <c r="K4726" s="32"/>
      <c r="L4726" s="16"/>
      <c r="M4726" s="16"/>
      <c r="N4726" s="16"/>
      <c r="AA4726" s="20"/>
      <c r="AB4726" s="20"/>
      <c r="AC4726" s="20"/>
      <c r="AD4726" s="20"/>
      <c r="AE4726" s="20"/>
      <c r="AF4726" s="20"/>
      <c r="AG4726" s="20"/>
      <c r="AH4726" s="20"/>
    </row>
    <row r="4727" spans="1:34" s="1" customFormat="1">
      <c r="A4727" s="87"/>
      <c r="B4727" s="87"/>
      <c r="C4727" s="361"/>
      <c r="D4727" s="87"/>
      <c r="E4727" s="361"/>
      <c r="F4727" s="87"/>
      <c r="G4727" s="87"/>
      <c r="H4727" s="87"/>
      <c r="I4727" s="16"/>
      <c r="J4727" s="16"/>
      <c r="K4727" s="32"/>
      <c r="L4727" s="16"/>
      <c r="M4727" s="16"/>
      <c r="N4727" s="16"/>
      <c r="AA4727" s="20"/>
      <c r="AB4727" s="20"/>
      <c r="AC4727" s="20"/>
      <c r="AD4727" s="20"/>
      <c r="AE4727" s="20"/>
      <c r="AF4727" s="20"/>
      <c r="AG4727" s="20"/>
      <c r="AH4727" s="20"/>
    </row>
    <row r="4728" spans="1:34" s="1" customFormat="1">
      <c r="A4728" s="87"/>
      <c r="B4728" s="87"/>
      <c r="C4728" s="361"/>
      <c r="D4728" s="87"/>
      <c r="E4728" s="361"/>
      <c r="F4728" s="87"/>
      <c r="G4728" s="87"/>
      <c r="H4728" s="87"/>
      <c r="I4728" s="16"/>
      <c r="J4728" s="16"/>
      <c r="K4728" s="32"/>
      <c r="L4728" s="16"/>
      <c r="M4728" s="16"/>
      <c r="N4728" s="16"/>
      <c r="AA4728" s="20"/>
      <c r="AB4728" s="20"/>
      <c r="AC4728" s="20"/>
      <c r="AD4728" s="20"/>
      <c r="AE4728" s="20"/>
      <c r="AF4728" s="20"/>
      <c r="AG4728" s="20"/>
      <c r="AH4728" s="20"/>
    </row>
    <row r="4729" spans="1:34" s="1" customFormat="1">
      <c r="A4729" s="87"/>
      <c r="B4729" s="87"/>
      <c r="C4729" s="361"/>
      <c r="D4729" s="87"/>
      <c r="E4729" s="361"/>
      <c r="F4729" s="87"/>
      <c r="G4729" s="87"/>
      <c r="H4729" s="87"/>
      <c r="I4729" s="16"/>
      <c r="J4729" s="16"/>
      <c r="K4729" s="32"/>
      <c r="L4729" s="16"/>
      <c r="M4729" s="16"/>
      <c r="N4729" s="16"/>
      <c r="AA4729" s="20"/>
      <c r="AB4729" s="20"/>
      <c r="AC4729" s="20"/>
      <c r="AD4729" s="20"/>
      <c r="AE4729" s="20"/>
      <c r="AF4729" s="20"/>
      <c r="AG4729" s="20"/>
      <c r="AH4729" s="20"/>
    </row>
    <row r="4730" spans="1:34" s="1" customFormat="1">
      <c r="A4730" s="87"/>
      <c r="B4730" s="87"/>
      <c r="C4730" s="361"/>
      <c r="D4730" s="87"/>
      <c r="E4730" s="361"/>
      <c r="F4730" s="87"/>
      <c r="G4730" s="87"/>
      <c r="H4730" s="87"/>
      <c r="I4730" s="16"/>
      <c r="J4730" s="16"/>
      <c r="K4730" s="32"/>
      <c r="L4730" s="16"/>
      <c r="M4730" s="16"/>
      <c r="N4730" s="16"/>
      <c r="AA4730" s="20"/>
      <c r="AB4730" s="20"/>
      <c r="AC4730" s="20"/>
      <c r="AD4730" s="20"/>
      <c r="AE4730" s="20"/>
      <c r="AF4730" s="20"/>
      <c r="AG4730" s="20"/>
      <c r="AH4730" s="20"/>
    </row>
    <row r="4731" spans="1:34" s="1" customFormat="1">
      <c r="A4731" s="87"/>
      <c r="B4731" s="87"/>
      <c r="C4731" s="361"/>
      <c r="D4731" s="87"/>
      <c r="E4731" s="361"/>
      <c r="F4731" s="87"/>
      <c r="G4731" s="87"/>
      <c r="H4731" s="87"/>
      <c r="I4731" s="16"/>
      <c r="J4731" s="16"/>
      <c r="K4731" s="32"/>
      <c r="L4731" s="16"/>
      <c r="M4731" s="16"/>
      <c r="N4731" s="16"/>
      <c r="AA4731" s="20"/>
      <c r="AB4731" s="20"/>
      <c r="AC4731" s="20"/>
      <c r="AD4731" s="20"/>
      <c r="AE4731" s="20"/>
      <c r="AF4731" s="20"/>
      <c r="AG4731" s="20"/>
      <c r="AH4731" s="20"/>
    </row>
    <row r="4732" spans="1:34" s="1" customFormat="1">
      <c r="A4732" s="87"/>
      <c r="B4732" s="87"/>
      <c r="C4732" s="361"/>
      <c r="D4732" s="87"/>
      <c r="E4732" s="361"/>
      <c r="F4732" s="87"/>
      <c r="G4732" s="87"/>
      <c r="H4732" s="87"/>
      <c r="I4732" s="16"/>
      <c r="J4732" s="16"/>
      <c r="K4732" s="32"/>
      <c r="L4732" s="16"/>
      <c r="M4732" s="16"/>
      <c r="N4732" s="16"/>
      <c r="AA4732" s="20"/>
      <c r="AB4732" s="20"/>
      <c r="AC4732" s="20"/>
      <c r="AD4732" s="20"/>
      <c r="AE4732" s="20"/>
      <c r="AF4732" s="20"/>
      <c r="AG4732" s="20"/>
      <c r="AH4732" s="20"/>
    </row>
    <row r="4733" spans="1:34" s="1" customFormat="1">
      <c r="A4733" s="87"/>
      <c r="B4733" s="87"/>
      <c r="C4733" s="361"/>
      <c r="D4733" s="87"/>
      <c r="E4733" s="361"/>
      <c r="F4733" s="87"/>
      <c r="G4733" s="87"/>
      <c r="H4733" s="87"/>
      <c r="I4733" s="16"/>
      <c r="J4733" s="16"/>
      <c r="K4733" s="32"/>
      <c r="L4733" s="16"/>
      <c r="M4733" s="16"/>
      <c r="N4733" s="16"/>
      <c r="AA4733" s="20"/>
      <c r="AB4733" s="20"/>
      <c r="AC4733" s="20"/>
      <c r="AD4733" s="20"/>
      <c r="AE4733" s="20"/>
      <c r="AF4733" s="20"/>
      <c r="AG4733" s="20"/>
      <c r="AH4733" s="20"/>
    </row>
    <row r="4734" spans="1:34" s="1" customFormat="1">
      <c r="A4734" s="87"/>
      <c r="B4734" s="87"/>
      <c r="C4734" s="361"/>
      <c r="D4734" s="87"/>
      <c r="E4734" s="361"/>
      <c r="F4734" s="87"/>
      <c r="G4734" s="87"/>
      <c r="H4734" s="87"/>
      <c r="I4734" s="16"/>
      <c r="J4734" s="16"/>
      <c r="K4734" s="32"/>
      <c r="L4734" s="16"/>
      <c r="M4734" s="16"/>
      <c r="N4734" s="16"/>
      <c r="AA4734" s="20"/>
      <c r="AB4734" s="20"/>
      <c r="AC4734" s="20"/>
      <c r="AD4734" s="20"/>
      <c r="AE4734" s="20"/>
      <c r="AF4734" s="20"/>
      <c r="AG4734" s="20"/>
      <c r="AH4734" s="20"/>
    </row>
    <row r="4735" spans="1:34" s="1" customFormat="1">
      <c r="A4735" s="87"/>
      <c r="B4735" s="87"/>
      <c r="C4735" s="361"/>
      <c r="D4735" s="87"/>
      <c r="E4735" s="361"/>
      <c r="F4735" s="87"/>
      <c r="G4735" s="87"/>
      <c r="H4735" s="87"/>
      <c r="I4735" s="16"/>
      <c r="J4735" s="16"/>
      <c r="K4735" s="32"/>
      <c r="L4735" s="16"/>
      <c r="M4735" s="16"/>
      <c r="N4735" s="16"/>
      <c r="AA4735" s="20"/>
      <c r="AB4735" s="20"/>
      <c r="AC4735" s="20"/>
      <c r="AD4735" s="20"/>
      <c r="AE4735" s="20"/>
      <c r="AF4735" s="20"/>
      <c r="AG4735" s="20"/>
      <c r="AH4735" s="20"/>
    </row>
    <row r="4736" spans="1:34" s="1" customFormat="1">
      <c r="A4736" s="87"/>
      <c r="B4736" s="87"/>
      <c r="C4736" s="361"/>
      <c r="D4736" s="87"/>
      <c r="E4736" s="361"/>
      <c r="F4736" s="87"/>
      <c r="G4736" s="87"/>
      <c r="H4736" s="87"/>
      <c r="I4736" s="16"/>
      <c r="J4736" s="16"/>
      <c r="K4736" s="32"/>
      <c r="L4736" s="16"/>
      <c r="M4736" s="16"/>
      <c r="N4736" s="16"/>
      <c r="AA4736" s="20"/>
      <c r="AB4736" s="20"/>
      <c r="AC4736" s="20"/>
      <c r="AD4736" s="20"/>
      <c r="AE4736" s="20"/>
      <c r="AF4736" s="20"/>
      <c r="AG4736" s="20"/>
      <c r="AH4736" s="20"/>
    </row>
    <row r="4737" spans="1:34" s="1" customFormat="1">
      <c r="A4737" s="87"/>
      <c r="B4737" s="87"/>
      <c r="C4737" s="361"/>
      <c r="D4737" s="87"/>
      <c r="E4737" s="361"/>
      <c r="F4737" s="87"/>
      <c r="G4737" s="87"/>
      <c r="H4737" s="87"/>
      <c r="I4737" s="16"/>
      <c r="J4737" s="16"/>
      <c r="K4737" s="32"/>
      <c r="L4737" s="16"/>
      <c r="M4737" s="16"/>
      <c r="N4737" s="16"/>
      <c r="AA4737" s="20"/>
      <c r="AB4737" s="20"/>
      <c r="AC4737" s="20"/>
      <c r="AD4737" s="20"/>
      <c r="AE4737" s="20"/>
      <c r="AF4737" s="20"/>
      <c r="AG4737" s="20"/>
      <c r="AH4737" s="20"/>
    </row>
    <row r="4738" spans="1:34" s="1" customFormat="1">
      <c r="A4738" s="87"/>
      <c r="B4738" s="87"/>
      <c r="C4738" s="361"/>
      <c r="D4738" s="87"/>
      <c r="E4738" s="361"/>
      <c r="F4738" s="87"/>
      <c r="G4738" s="87"/>
      <c r="H4738" s="87"/>
      <c r="I4738" s="16"/>
      <c r="J4738" s="16"/>
      <c r="K4738" s="32"/>
      <c r="L4738" s="16"/>
      <c r="M4738" s="16"/>
      <c r="N4738" s="16"/>
      <c r="AA4738" s="20"/>
      <c r="AB4738" s="20"/>
      <c r="AC4738" s="20"/>
      <c r="AD4738" s="20"/>
      <c r="AE4738" s="20"/>
      <c r="AF4738" s="20"/>
      <c r="AG4738" s="20"/>
      <c r="AH4738" s="20"/>
    </row>
    <row r="4739" spans="1:34" s="1" customFormat="1">
      <c r="A4739" s="87"/>
      <c r="B4739" s="87"/>
      <c r="C4739" s="361"/>
      <c r="D4739" s="87"/>
      <c r="E4739" s="361"/>
      <c r="F4739" s="87"/>
      <c r="G4739" s="87"/>
      <c r="H4739" s="87"/>
      <c r="I4739" s="16"/>
      <c r="J4739" s="16"/>
      <c r="K4739" s="32"/>
      <c r="L4739" s="16"/>
      <c r="M4739" s="16"/>
      <c r="N4739" s="16"/>
      <c r="AA4739" s="20"/>
      <c r="AB4739" s="20"/>
      <c r="AC4739" s="20"/>
      <c r="AD4739" s="20"/>
      <c r="AE4739" s="20"/>
      <c r="AF4739" s="20"/>
      <c r="AG4739" s="20"/>
      <c r="AH4739" s="20"/>
    </row>
    <row r="4740" spans="1:34" s="1" customFormat="1">
      <c r="A4740" s="87"/>
      <c r="B4740" s="87"/>
      <c r="C4740" s="361"/>
      <c r="D4740" s="87"/>
      <c r="E4740" s="361"/>
      <c r="F4740" s="87"/>
      <c r="G4740" s="87"/>
      <c r="H4740" s="87"/>
      <c r="I4740" s="16"/>
      <c r="J4740" s="16"/>
      <c r="K4740" s="32"/>
      <c r="L4740" s="16"/>
      <c r="M4740" s="16"/>
      <c r="N4740" s="16"/>
      <c r="AA4740" s="20"/>
      <c r="AB4740" s="20"/>
      <c r="AC4740" s="20"/>
      <c r="AD4740" s="20"/>
      <c r="AE4740" s="20"/>
      <c r="AF4740" s="20"/>
      <c r="AG4740" s="20"/>
      <c r="AH4740" s="20"/>
    </row>
    <row r="4741" spans="1:34" s="1" customFormat="1">
      <c r="A4741" s="87"/>
      <c r="B4741" s="87"/>
      <c r="C4741" s="361"/>
      <c r="D4741" s="87"/>
      <c r="E4741" s="361"/>
      <c r="F4741" s="87"/>
      <c r="G4741" s="87"/>
      <c r="H4741" s="87"/>
      <c r="I4741" s="16"/>
      <c r="J4741" s="16"/>
      <c r="K4741" s="32"/>
      <c r="L4741" s="16"/>
      <c r="M4741" s="16"/>
      <c r="N4741" s="16"/>
      <c r="AA4741" s="20"/>
      <c r="AB4741" s="20"/>
      <c r="AC4741" s="20"/>
      <c r="AD4741" s="20"/>
      <c r="AE4741" s="20"/>
      <c r="AF4741" s="20"/>
      <c r="AG4741" s="20"/>
      <c r="AH4741" s="20"/>
    </row>
    <row r="4742" spans="1:34" s="1" customFormat="1">
      <c r="A4742" s="87"/>
      <c r="B4742" s="87"/>
      <c r="C4742" s="361"/>
      <c r="D4742" s="87"/>
      <c r="E4742" s="361"/>
      <c r="F4742" s="87"/>
      <c r="G4742" s="87"/>
      <c r="H4742" s="87"/>
      <c r="I4742" s="16"/>
      <c r="J4742" s="16"/>
      <c r="K4742" s="32"/>
      <c r="L4742" s="16"/>
      <c r="M4742" s="16"/>
      <c r="N4742" s="16"/>
      <c r="AA4742" s="20"/>
      <c r="AB4742" s="20"/>
      <c r="AC4742" s="20"/>
      <c r="AD4742" s="20"/>
      <c r="AE4742" s="20"/>
      <c r="AF4742" s="20"/>
      <c r="AG4742" s="20"/>
      <c r="AH4742" s="20"/>
    </row>
    <row r="4743" spans="1:34" s="1" customFormat="1">
      <c r="A4743" s="87"/>
      <c r="B4743" s="87"/>
      <c r="C4743" s="361"/>
      <c r="D4743" s="87"/>
      <c r="E4743" s="361"/>
      <c r="F4743" s="87"/>
      <c r="G4743" s="87"/>
      <c r="H4743" s="87"/>
      <c r="I4743" s="16"/>
      <c r="J4743" s="16"/>
      <c r="K4743" s="32"/>
      <c r="L4743" s="16"/>
      <c r="M4743" s="16"/>
      <c r="N4743" s="16"/>
      <c r="AA4743" s="20"/>
      <c r="AB4743" s="20"/>
      <c r="AC4743" s="20"/>
      <c r="AD4743" s="20"/>
      <c r="AE4743" s="20"/>
      <c r="AF4743" s="20"/>
      <c r="AG4743" s="20"/>
      <c r="AH4743" s="20"/>
    </row>
    <row r="4744" spans="1:34" s="1" customFormat="1">
      <c r="A4744" s="87"/>
      <c r="B4744" s="87"/>
      <c r="C4744" s="361"/>
      <c r="D4744" s="87"/>
      <c r="E4744" s="361"/>
      <c r="F4744" s="87"/>
      <c r="G4744" s="87"/>
      <c r="H4744" s="87"/>
      <c r="I4744" s="16"/>
      <c r="J4744" s="16"/>
      <c r="K4744" s="32"/>
      <c r="L4744" s="16"/>
      <c r="M4744" s="16"/>
      <c r="N4744" s="16"/>
      <c r="AA4744" s="20"/>
      <c r="AB4744" s="20"/>
      <c r="AC4744" s="20"/>
      <c r="AD4744" s="20"/>
      <c r="AE4744" s="20"/>
      <c r="AF4744" s="20"/>
      <c r="AG4744" s="20"/>
      <c r="AH4744" s="20"/>
    </row>
    <row r="4745" spans="1:34" s="1" customFormat="1">
      <c r="A4745" s="87"/>
      <c r="B4745" s="87"/>
      <c r="C4745" s="361"/>
      <c r="D4745" s="87"/>
      <c r="E4745" s="361"/>
      <c r="F4745" s="87"/>
      <c r="G4745" s="87"/>
      <c r="H4745" s="87"/>
      <c r="I4745" s="16"/>
      <c r="J4745" s="16"/>
      <c r="K4745" s="32"/>
      <c r="L4745" s="16"/>
      <c r="M4745" s="16"/>
      <c r="N4745" s="16"/>
      <c r="AA4745" s="20"/>
      <c r="AB4745" s="20"/>
      <c r="AC4745" s="20"/>
      <c r="AD4745" s="20"/>
      <c r="AE4745" s="20"/>
      <c r="AF4745" s="20"/>
      <c r="AG4745" s="20"/>
      <c r="AH4745" s="20"/>
    </row>
    <row r="4746" spans="1:34" s="1" customFormat="1">
      <c r="A4746" s="87"/>
      <c r="B4746" s="87"/>
      <c r="C4746" s="361"/>
      <c r="D4746" s="87"/>
      <c r="E4746" s="361"/>
      <c r="F4746" s="87"/>
      <c r="G4746" s="87"/>
      <c r="H4746" s="87"/>
      <c r="I4746" s="16"/>
      <c r="J4746" s="16"/>
      <c r="K4746" s="32"/>
      <c r="L4746" s="16"/>
      <c r="M4746" s="16"/>
      <c r="N4746" s="16"/>
      <c r="AA4746" s="20"/>
      <c r="AB4746" s="20"/>
      <c r="AC4746" s="20"/>
      <c r="AD4746" s="20"/>
      <c r="AE4746" s="20"/>
      <c r="AF4746" s="20"/>
      <c r="AG4746" s="20"/>
      <c r="AH4746" s="20"/>
    </row>
    <row r="4747" spans="1:34" s="1" customFormat="1">
      <c r="A4747" s="87"/>
      <c r="B4747" s="87"/>
      <c r="C4747" s="361"/>
      <c r="D4747" s="87"/>
      <c r="E4747" s="361"/>
      <c r="F4747" s="87"/>
      <c r="G4747" s="87"/>
      <c r="H4747" s="87"/>
      <c r="I4747" s="16"/>
      <c r="J4747" s="16"/>
      <c r="K4747" s="32"/>
      <c r="L4747" s="16"/>
      <c r="M4747" s="16"/>
      <c r="N4747" s="16"/>
      <c r="AA4747" s="20"/>
      <c r="AB4747" s="20"/>
      <c r="AC4747" s="20"/>
      <c r="AD4747" s="20"/>
      <c r="AE4747" s="20"/>
      <c r="AF4747" s="20"/>
      <c r="AG4747" s="20"/>
      <c r="AH4747" s="20"/>
    </row>
    <row r="4748" spans="1:34" s="1" customFormat="1">
      <c r="A4748" s="87"/>
      <c r="B4748" s="87"/>
      <c r="C4748" s="361"/>
      <c r="D4748" s="87"/>
      <c r="E4748" s="361"/>
      <c r="F4748" s="87"/>
      <c r="G4748" s="87"/>
      <c r="H4748" s="87"/>
      <c r="I4748" s="16"/>
      <c r="J4748" s="16"/>
      <c r="K4748" s="32"/>
      <c r="L4748" s="16"/>
      <c r="M4748" s="16"/>
      <c r="N4748" s="16"/>
      <c r="AA4748" s="20"/>
      <c r="AB4748" s="20"/>
      <c r="AC4748" s="20"/>
      <c r="AD4748" s="20"/>
      <c r="AE4748" s="20"/>
      <c r="AF4748" s="20"/>
      <c r="AG4748" s="20"/>
      <c r="AH4748" s="20"/>
    </row>
    <row r="4749" spans="1:34" s="1" customFormat="1">
      <c r="A4749" s="87"/>
      <c r="B4749" s="87"/>
      <c r="C4749" s="361"/>
      <c r="D4749" s="87"/>
      <c r="E4749" s="361"/>
      <c r="F4749" s="87"/>
      <c r="G4749" s="87"/>
      <c r="H4749" s="87"/>
      <c r="I4749" s="16"/>
      <c r="J4749" s="16"/>
      <c r="K4749" s="32"/>
      <c r="L4749" s="16"/>
      <c r="M4749" s="16"/>
      <c r="N4749" s="16"/>
      <c r="AA4749" s="20"/>
      <c r="AB4749" s="20"/>
      <c r="AC4749" s="20"/>
      <c r="AD4749" s="20"/>
      <c r="AE4749" s="20"/>
      <c r="AF4749" s="20"/>
      <c r="AG4749" s="20"/>
      <c r="AH4749" s="20"/>
    </row>
    <row r="4750" spans="1:34" s="1" customFormat="1">
      <c r="A4750" s="87"/>
      <c r="B4750" s="87"/>
      <c r="C4750" s="361"/>
      <c r="D4750" s="87"/>
      <c r="E4750" s="361"/>
      <c r="F4750" s="87"/>
      <c r="G4750" s="87"/>
      <c r="H4750" s="87"/>
      <c r="I4750" s="16"/>
      <c r="J4750" s="16"/>
      <c r="K4750" s="32"/>
      <c r="L4750" s="16"/>
      <c r="M4750" s="16"/>
      <c r="N4750" s="16"/>
      <c r="AA4750" s="20"/>
      <c r="AB4750" s="20"/>
      <c r="AC4750" s="20"/>
      <c r="AD4750" s="20"/>
      <c r="AE4750" s="20"/>
      <c r="AF4750" s="20"/>
      <c r="AG4750" s="20"/>
      <c r="AH4750" s="20"/>
    </row>
    <row r="4751" spans="1:34" s="1" customFormat="1">
      <c r="A4751" s="87"/>
      <c r="B4751" s="87"/>
      <c r="C4751" s="361"/>
      <c r="D4751" s="87"/>
      <c r="E4751" s="361"/>
      <c r="F4751" s="87"/>
      <c r="G4751" s="87"/>
      <c r="H4751" s="87"/>
      <c r="I4751" s="16"/>
      <c r="J4751" s="16"/>
      <c r="K4751" s="32"/>
      <c r="L4751" s="16"/>
      <c r="M4751" s="16"/>
      <c r="N4751" s="16"/>
      <c r="AA4751" s="20"/>
      <c r="AB4751" s="20"/>
      <c r="AC4751" s="20"/>
      <c r="AD4751" s="20"/>
      <c r="AE4751" s="20"/>
      <c r="AF4751" s="20"/>
      <c r="AG4751" s="20"/>
      <c r="AH4751" s="20"/>
    </row>
    <row r="4752" spans="1:34" s="1" customFormat="1">
      <c r="A4752" s="87"/>
      <c r="B4752" s="87"/>
      <c r="C4752" s="361"/>
      <c r="D4752" s="87"/>
      <c r="E4752" s="361"/>
      <c r="F4752" s="87"/>
      <c r="G4752" s="87"/>
      <c r="H4752" s="87"/>
      <c r="I4752" s="16"/>
      <c r="J4752" s="16"/>
      <c r="K4752" s="32"/>
      <c r="L4752" s="16"/>
      <c r="M4752" s="16"/>
      <c r="N4752" s="16"/>
      <c r="AA4752" s="20"/>
      <c r="AB4752" s="20"/>
      <c r="AC4752" s="20"/>
      <c r="AD4752" s="20"/>
      <c r="AE4752" s="20"/>
      <c r="AF4752" s="20"/>
      <c r="AG4752" s="20"/>
      <c r="AH4752" s="20"/>
    </row>
    <row r="4753" spans="1:34" s="1" customFormat="1">
      <c r="A4753" s="87"/>
      <c r="B4753" s="87"/>
      <c r="C4753" s="361"/>
      <c r="D4753" s="87"/>
      <c r="E4753" s="361"/>
      <c r="F4753" s="87"/>
      <c r="G4753" s="87"/>
      <c r="H4753" s="87"/>
      <c r="I4753" s="16"/>
      <c r="J4753" s="16"/>
      <c r="K4753" s="32"/>
      <c r="L4753" s="16"/>
      <c r="M4753" s="16"/>
      <c r="N4753" s="16"/>
      <c r="AA4753" s="20"/>
      <c r="AB4753" s="20"/>
      <c r="AC4753" s="20"/>
      <c r="AD4753" s="20"/>
      <c r="AE4753" s="20"/>
      <c r="AF4753" s="20"/>
      <c r="AG4753" s="20"/>
      <c r="AH4753" s="20"/>
    </row>
    <row r="4754" spans="1:34" s="1" customFormat="1">
      <c r="A4754" s="87"/>
      <c r="B4754" s="87"/>
      <c r="C4754" s="361"/>
      <c r="D4754" s="87"/>
      <c r="E4754" s="361"/>
      <c r="F4754" s="87"/>
      <c r="G4754" s="87"/>
      <c r="H4754" s="87"/>
      <c r="I4754" s="16"/>
      <c r="J4754" s="16"/>
      <c r="K4754" s="32"/>
      <c r="L4754" s="16"/>
      <c r="M4754" s="16"/>
      <c r="N4754" s="16"/>
      <c r="AA4754" s="20"/>
      <c r="AB4754" s="20"/>
      <c r="AC4754" s="20"/>
      <c r="AD4754" s="20"/>
      <c r="AE4754" s="20"/>
      <c r="AF4754" s="20"/>
      <c r="AG4754" s="20"/>
      <c r="AH4754" s="20"/>
    </row>
    <row r="4755" spans="1:34" s="1" customFormat="1">
      <c r="A4755" s="87"/>
      <c r="B4755" s="87"/>
      <c r="C4755" s="361"/>
      <c r="D4755" s="87"/>
      <c r="E4755" s="361"/>
      <c r="F4755" s="87"/>
      <c r="G4755" s="87"/>
      <c r="H4755" s="87"/>
      <c r="I4755" s="16"/>
      <c r="J4755" s="16"/>
      <c r="K4755" s="32"/>
      <c r="L4755" s="16"/>
      <c r="M4755" s="16"/>
      <c r="N4755" s="16"/>
      <c r="AA4755" s="20"/>
      <c r="AB4755" s="20"/>
      <c r="AC4755" s="20"/>
      <c r="AD4755" s="20"/>
      <c r="AE4755" s="20"/>
      <c r="AF4755" s="20"/>
      <c r="AG4755" s="20"/>
      <c r="AH4755" s="20"/>
    </row>
    <row r="4756" spans="1:34" s="1" customFormat="1">
      <c r="A4756" s="87"/>
      <c r="B4756" s="87"/>
      <c r="C4756" s="361"/>
      <c r="D4756" s="87"/>
      <c r="E4756" s="361"/>
      <c r="F4756" s="87"/>
      <c r="G4756" s="87"/>
      <c r="H4756" s="87"/>
      <c r="I4756" s="16"/>
      <c r="J4756" s="16"/>
      <c r="K4756" s="32"/>
      <c r="L4756" s="16"/>
      <c r="M4756" s="16"/>
      <c r="N4756" s="16"/>
      <c r="AA4756" s="20"/>
      <c r="AB4756" s="20"/>
      <c r="AC4756" s="20"/>
      <c r="AD4756" s="20"/>
      <c r="AE4756" s="20"/>
      <c r="AF4756" s="20"/>
      <c r="AG4756" s="20"/>
      <c r="AH4756" s="20"/>
    </row>
    <row r="4757" spans="1:34" s="1" customFormat="1">
      <c r="A4757" s="87"/>
      <c r="B4757" s="87"/>
      <c r="C4757" s="361"/>
      <c r="D4757" s="87"/>
      <c r="E4757" s="361"/>
      <c r="F4757" s="87"/>
      <c r="G4757" s="87"/>
      <c r="H4757" s="87"/>
      <c r="I4757" s="16"/>
      <c r="J4757" s="16"/>
      <c r="K4757" s="32"/>
      <c r="L4757" s="16"/>
      <c r="M4757" s="16"/>
      <c r="N4757" s="16"/>
      <c r="AA4757" s="20"/>
      <c r="AB4757" s="20"/>
      <c r="AC4757" s="20"/>
      <c r="AD4757" s="20"/>
      <c r="AE4757" s="20"/>
      <c r="AF4757" s="20"/>
      <c r="AG4757" s="20"/>
      <c r="AH4757" s="20"/>
    </row>
    <row r="4758" spans="1:34" s="1" customFormat="1">
      <c r="A4758" s="87"/>
      <c r="B4758" s="87"/>
      <c r="C4758" s="361"/>
      <c r="D4758" s="87"/>
      <c r="E4758" s="361"/>
      <c r="F4758" s="87"/>
      <c r="G4758" s="87"/>
      <c r="H4758" s="87"/>
      <c r="I4758" s="16"/>
      <c r="J4758" s="16"/>
      <c r="K4758" s="32"/>
      <c r="L4758" s="16"/>
      <c r="M4758" s="16"/>
      <c r="N4758" s="16"/>
      <c r="AA4758" s="20"/>
      <c r="AB4758" s="20"/>
      <c r="AC4758" s="20"/>
      <c r="AD4758" s="20"/>
      <c r="AE4758" s="20"/>
      <c r="AF4758" s="20"/>
      <c r="AG4758" s="20"/>
      <c r="AH4758" s="20"/>
    </row>
    <row r="4759" spans="1:34" s="1" customFormat="1">
      <c r="A4759" s="87"/>
      <c r="B4759" s="87"/>
      <c r="C4759" s="361"/>
      <c r="D4759" s="87"/>
      <c r="E4759" s="361"/>
      <c r="F4759" s="87"/>
      <c r="G4759" s="87"/>
      <c r="H4759" s="87"/>
      <c r="I4759" s="16"/>
      <c r="J4759" s="16"/>
      <c r="K4759" s="32"/>
      <c r="L4759" s="16"/>
      <c r="M4759" s="16"/>
      <c r="N4759" s="16"/>
      <c r="AA4759" s="20"/>
      <c r="AB4759" s="20"/>
      <c r="AC4759" s="20"/>
      <c r="AD4759" s="20"/>
      <c r="AE4759" s="20"/>
      <c r="AF4759" s="20"/>
      <c r="AG4759" s="20"/>
      <c r="AH4759" s="20"/>
    </row>
    <row r="4760" spans="1:34" s="1" customFormat="1">
      <c r="A4760" s="87"/>
      <c r="B4760" s="87"/>
      <c r="C4760" s="361"/>
      <c r="D4760" s="87"/>
      <c r="E4760" s="361"/>
      <c r="F4760" s="87"/>
      <c r="G4760" s="87"/>
      <c r="H4760" s="87"/>
      <c r="I4760" s="16"/>
      <c r="J4760" s="16"/>
      <c r="K4760" s="32"/>
      <c r="L4760" s="16"/>
      <c r="M4760" s="16"/>
      <c r="N4760" s="16"/>
      <c r="AA4760" s="20"/>
      <c r="AB4760" s="20"/>
      <c r="AC4760" s="20"/>
      <c r="AD4760" s="20"/>
      <c r="AE4760" s="20"/>
      <c r="AF4760" s="20"/>
      <c r="AG4760" s="20"/>
      <c r="AH4760" s="20"/>
    </row>
    <row r="4761" spans="1:34" s="1" customFormat="1">
      <c r="A4761" s="87"/>
      <c r="B4761" s="87"/>
      <c r="C4761" s="361"/>
      <c r="D4761" s="87"/>
      <c r="E4761" s="361"/>
      <c r="F4761" s="87"/>
      <c r="G4761" s="87"/>
      <c r="H4761" s="87"/>
      <c r="I4761" s="16"/>
      <c r="J4761" s="16"/>
      <c r="K4761" s="32"/>
      <c r="L4761" s="16"/>
      <c r="M4761" s="16"/>
      <c r="N4761" s="16"/>
      <c r="AA4761" s="20"/>
      <c r="AB4761" s="20"/>
      <c r="AC4761" s="20"/>
      <c r="AD4761" s="20"/>
      <c r="AE4761" s="20"/>
      <c r="AF4761" s="20"/>
      <c r="AG4761" s="20"/>
      <c r="AH4761" s="20"/>
    </row>
    <row r="4762" spans="1:34" s="1" customFormat="1">
      <c r="A4762" s="87"/>
      <c r="B4762" s="87"/>
      <c r="C4762" s="361"/>
      <c r="D4762" s="87"/>
      <c r="E4762" s="361"/>
      <c r="F4762" s="87"/>
      <c r="G4762" s="87"/>
      <c r="H4762" s="87"/>
      <c r="I4762" s="16"/>
      <c r="J4762" s="16"/>
      <c r="K4762" s="32"/>
      <c r="L4762" s="16"/>
      <c r="M4762" s="16"/>
      <c r="N4762" s="16"/>
      <c r="AA4762" s="20"/>
      <c r="AB4762" s="20"/>
      <c r="AC4762" s="20"/>
      <c r="AD4762" s="20"/>
      <c r="AE4762" s="20"/>
      <c r="AF4762" s="20"/>
      <c r="AG4762" s="20"/>
      <c r="AH4762" s="20"/>
    </row>
    <row r="4763" spans="1:34" s="1" customFormat="1">
      <c r="A4763" s="87"/>
      <c r="B4763" s="87"/>
      <c r="C4763" s="361"/>
      <c r="D4763" s="87"/>
      <c r="E4763" s="361"/>
      <c r="F4763" s="87"/>
      <c r="G4763" s="87"/>
      <c r="H4763" s="87"/>
      <c r="I4763" s="16"/>
      <c r="J4763" s="16"/>
      <c r="K4763" s="32"/>
      <c r="L4763" s="16"/>
      <c r="M4763" s="16"/>
      <c r="N4763" s="16"/>
      <c r="AA4763" s="20"/>
      <c r="AB4763" s="20"/>
      <c r="AC4763" s="20"/>
      <c r="AD4763" s="20"/>
      <c r="AE4763" s="20"/>
      <c r="AF4763" s="20"/>
      <c r="AG4763" s="20"/>
      <c r="AH4763" s="20"/>
    </row>
    <row r="4764" spans="1:34" s="1" customFormat="1">
      <c r="A4764" s="87"/>
      <c r="B4764" s="87"/>
      <c r="C4764" s="361"/>
      <c r="D4764" s="87"/>
      <c r="E4764" s="361"/>
      <c r="F4764" s="87"/>
      <c r="G4764" s="87"/>
      <c r="H4764" s="87"/>
      <c r="I4764" s="16"/>
      <c r="J4764" s="16"/>
      <c r="K4764" s="32"/>
      <c r="L4764" s="16"/>
      <c r="M4764" s="16"/>
      <c r="N4764" s="16"/>
      <c r="AA4764" s="20"/>
      <c r="AB4764" s="20"/>
      <c r="AC4764" s="20"/>
      <c r="AD4764" s="20"/>
      <c r="AE4764" s="20"/>
      <c r="AF4764" s="20"/>
      <c r="AG4764" s="20"/>
      <c r="AH4764" s="20"/>
    </row>
    <row r="4765" spans="1:34" s="1" customFormat="1">
      <c r="A4765" s="87"/>
      <c r="B4765" s="87"/>
      <c r="C4765" s="361"/>
      <c r="D4765" s="87"/>
      <c r="E4765" s="361"/>
      <c r="F4765" s="87"/>
      <c r="G4765" s="87"/>
      <c r="H4765" s="87"/>
      <c r="I4765" s="16"/>
      <c r="J4765" s="16"/>
      <c r="K4765" s="32"/>
      <c r="L4765" s="16"/>
      <c r="M4765" s="16"/>
      <c r="N4765" s="16"/>
      <c r="AA4765" s="20"/>
      <c r="AB4765" s="20"/>
      <c r="AC4765" s="20"/>
      <c r="AD4765" s="20"/>
      <c r="AE4765" s="20"/>
      <c r="AF4765" s="20"/>
      <c r="AG4765" s="20"/>
      <c r="AH4765" s="20"/>
    </row>
    <row r="4766" spans="1:34" s="1" customFormat="1">
      <c r="A4766" s="87"/>
      <c r="B4766" s="87"/>
      <c r="C4766" s="361"/>
      <c r="D4766" s="87"/>
      <c r="E4766" s="361"/>
      <c r="F4766" s="87"/>
      <c r="G4766" s="87"/>
      <c r="H4766" s="87"/>
      <c r="I4766" s="16"/>
      <c r="J4766" s="16"/>
      <c r="K4766" s="32"/>
      <c r="L4766" s="16"/>
      <c r="M4766" s="16"/>
      <c r="N4766" s="16"/>
      <c r="AA4766" s="20"/>
      <c r="AB4766" s="20"/>
      <c r="AC4766" s="20"/>
      <c r="AD4766" s="20"/>
      <c r="AE4766" s="20"/>
      <c r="AF4766" s="20"/>
      <c r="AG4766" s="20"/>
      <c r="AH4766" s="20"/>
    </row>
    <row r="4767" spans="1:34" s="1" customFormat="1">
      <c r="A4767" s="87"/>
      <c r="B4767" s="87"/>
      <c r="C4767" s="361"/>
      <c r="D4767" s="87"/>
      <c r="E4767" s="361"/>
      <c r="F4767" s="87"/>
      <c r="G4767" s="87"/>
      <c r="H4767" s="87"/>
      <c r="I4767" s="16"/>
      <c r="J4767" s="16"/>
      <c r="K4767" s="32"/>
      <c r="L4767" s="16"/>
      <c r="M4767" s="16"/>
      <c r="N4767" s="16"/>
      <c r="AA4767" s="20"/>
      <c r="AB4767" s="20"/>
      <c r="AC4767" s="20"/>
      <c r="AD4767" s="20"/>
      <c r="AE4767" s="20"/>
      <c r="AF4767" s="20"/>
      <c r="AG4767" s="20"/>
      <c r="AH4767" s="20"/>
    </row>
    <row r="4768" spans="1:34" s="1" customFormat="1">
      <c r="A4768" s="87"/>
      <c r="B4768" s="87"/>
      <c r="C4768" s="361"/>
      <c r="D4768" s="87"/>
      <c r="E4768" s="361"/>
      <c r="F4768" s="87"/>
      <c r="G4768" s="87"/>
      <c r="H4768" s="87"/>
      <c r="I4768" s="16"/>
      <c r="J4768" s="16"/>
      <c r="K4768" s="32"/>
      <c r="L4768" s="16"/>
      <c r="M4768" s="16"/>
      <c r="N4768" s="16"/>
      <c r="AA4768" s="20"/>
      <c r="AB4768" s="20"/>
      <c r="AC4768" s="20"/>
      <c r="AD4768" s="20"/>
      <c r="AE4768" s="20"/>
      <c r="AF4768" s="20"/>
      <c r="AG4768" s="20"/>
      <c r="AH4768" s="20"/>
    </row>
    <row r="4769" spans="1:34" s="1" customFormat="1">
      <c r="A4769" s="87"/>
      <c r="B4769" s="87"/>
      <c r="C4769" s="361"/>
      <c r="D4769" s="87"/>
      <c r="E4769" s="361"/>
      <c r="F4769" s="87"/>
      <c r="G4769" s="87"/>
      <c r="H4769" s="87"/>
      <c r="I4769" s="16"/>
      <c r="J4769" s="16"/>
      <c r="K4769" s="32"/>
      <c r="L4769" s="16"/>
      <c r="M4769" s="16"/>
      <c r="N4769" s="16"/>
      <c r="AA4769" s="20"/>
      <c r="AB4769" s="20"/>
      <c r="AC4769" s="20"/>
      <c r="AD4769" s="20"/>
      <c r="AE4769" s="20"/>
      <c r="AF4769" s="20"/>
      <c r="AG4769" s="20"/>
      <c r="AH4769" s="20"/>
    </row>
    <row r="4770" spans="1:34" s="1" customFormat="1">
      <c r="A4770" s="87"/>
      <c r="B4770" s="87"/>
      <c r="C4770" s="361"/>
      <c r="D4770" s="87"/>
      <c r="E4770" s="361"/>
      <c r="F4770" s="87"/>
      <c r="G4770" s="87"/>
      <c r="H4770" s="87"/>
      <c r="I4770" s="16"/>
      <c r="J4770" s="16"/>
      <c r="K4770" s="32"/>
      <c r="L4770" s="16"/>
      <c r="M4770" s="16"/>
      <c r="N4770" s="16"/>
      <c r="AA4770" s="20"/>
      <c r="AB4770" s="20"/>
      <c r="AC4770" s="20"/>
      <c r="AD4770" s="20"/>
      <c r="AE4770" s="20"/>
      <c r="AF4770" s="20"/>
      <c r="AG4770" s="20"/>
      <c r="AH4770" s="20"/>
    </row>
    <row r="4771" spans="1:34" s="1" customFormat="1">
      <c r="A4771" s="87"/>
      <c r="B4771" s="87"/>
      <c r="C4771" s="361"/>
      <c r="D4771" s="87"/>
      <c r="E4771" s="361"/>
      <c r="F4771" s="87"/>
      <c r="G4771" s="87"/>
      <c r="H4771" s="87"/>
      <c r="I4771" s="16"/>
      <c r="J4771" s="16"/>
      <c r="K4771" s="32"/>
      <c r="L4771" s="16"/>
      <c r="M4771" s="16"/>
      <c r="N4771" s="16"/>
      <c r="AA4771" s="20"/>
      <c r="AB4771" s="20"/>
      <c r="AC4771" s="20"/>
      <c r="AD4771" s="20"/>
      <c r="AE4771" s="20"/>
      <c r="AF4771" s="20"/>
      <c r="AG4771" s="20"/>
      <c r="AH4771" s="20"/>
    </row>
    <row r="4772" spans="1:34" s="1" customFormat="1">
      <c r="A4772" s="87"/>
      <c r="B4772" s="87"/>
      <c r="C4772" s="361"/>
      <c r="D4772" s="87"/>
      <c r="E4772" s="361"/>
      <c r="F4772" s="87"/>
      <c r="G4772" s="87"/>
      <c r="H4772" s="87"/>
      <c r="I4772" s="16"/>
      <c r="J4772" s="16"/>
      <c r="K4772" s="32"/>
      <c r="L4772" s="16"/>
      <c r="M4772" s="16"/>
      <c r="N4772" s="16"/>
      <c r="AA4772" s="20"/>
      <c r="AB4772" s="20"/>
      <c r="AC4772" s="20"/>
      <c r="AD4772" s="20"/>
      <c r="AE4772" s="20"/>
      <c r="AF4772" s="20"/>
      <c r="AG4772" s="20"/>
      <c r="AH4772" s="20"/>
    </row>
    <row r="4773" spans="1:34" s="1" customFormat="1">
      <c r="A4773" s="87"/>
      <c r="B4773" s="87"/>
      <c r="C4773" s="361"/>
      <c r="D4773" s="87"/>
      <c r="E4773" s="361"/>
      <c r="F4773" s="87"/>
      <c r="G4773" s="87"/>
      <c r="H4773" s="87"/>
      <c r="I4773" s="16"/>
      <c r="J4773" s="16"/>
      <c r="K4773" s="32"/>
      <c r="L4773" s="16"/>
      <c r="M4773" s="16"/>
      <c r="N4773" s="16"/>
      <c r="AA4773" s="20"/>
      <c r="AB4773" s="20"/>
      <c r="AC4773" s="20"/>
      <c r="AD4773" s="20"/>
      <c r="AE4773" s="20"/>
      <c r="AF4773" s="20"/>
      <c r="AG4773" s="20"/>
      <c r="AH4773" s="20"/>
    </row>
    <row r="4774" spans="1:34" s="1" customFormat="1">
      <c r="A4774" s="87"/>
      <c r="B4774" s="87"/>
      <c r="C4774" s="361"/>
      <c r="D4774" s="87"/>
      <c r="E4774" s="361"/>
      <c r="F4774" s="87"/>
      <c r="G4774" s="87"/>
      <c r="H4774" s="87"/>
      <c r="I4774" s="16"/>
      <c r="J4774" s="16"/>
      <c r="K4774" s="32"/>
      <c r="L4774" s="16"/>
      <c r="M4774" s="16"/>
      <c r="N4774" s="16"/>
      <c r="AA4774" s="20"/>
      <c r="AB4774" s="20"/>
      <c r="AC4774" s="20"/>
      <c r="AD4774" s="20"/>
      <c r="AE4774" s="20"/>
      <c r="AF4774" s="20"/>
      <c r="AG4774" s="20"/>
      <c r="AH4774" s="20"/>
    </row>
    <row r="4775" spans="1:34" s="1" customFormat="1">
      <c r="A4775" s="87"/>
      <c r="B4775" s="87"/>
      <c r="C4775" s="361"/>
      <c r="D4775" s="87"/>
      <c r="E4775" s="361"/>
      <c r="F4775" s="87"/>
      <c r="G4775" s="87"/>
      <c r="H4775" s="87"/>
      <c r="I4775" s="16"/>
      <c r="J4775" s="16"/>
      <c r="K4775" s="32"/>
      <c r="L4775" s="16"/>
      <c r="M4775" s="16"/>
      <c r="N4775" s="16"/>
      <c r="AA4775" s="20"/>
      <c r="AB4775" s="20"/>
      <c r="AC4775" s="20"/>
      <c r="AD4775" s="20"/>
      <c r="AE4775" s="20"/>
      <c r="AF4775" s="20"/>
      <c r="AG4775" s="20"/>
      <c r="AH4775" s="20"/>
    </row>
    <row r="4776" spans="1:34" s="1" customFormat="1">
      <c r="A4776" s="87"/>
      <c r="B4776" s="87"/>
      <c r="C4776" s="361"/>
      <c r="D4776" s="87"/>
      <c r="E4776" s="361"/>
      <c r="F4776" s="87"/>
      <c r="G4776" s="87"/>
      <c r="H4776" s="87"/>
      <c r="I4776" s="16"/>
      <c r="J4776" s="16"/>
      <c r="K4776" s="32"/>
      <c r="L4776" s="16"/>
      <c r="M4776" s="16"/>
      <c r="N4776" s="16"/>
      <c r="AA4776" s="20"/>
      <c r="AB4776" s="20"/>
      <c r="AC4776" s="20"/>
      <c r="AD4776" s="20"/>
      <c r="AE4776" s="20"/>
      <c r="AF4776" s="20"/>
      <c r="AG4776" s="20"/>
      <c r="AH4776" s="20"/>
    </row>
    <row r="4777" spans="1:34" s="1" customFormat="1">
      <c r="A4777" s="87"/>
      <c r="B4777" s="87"/>
      <c r="C4777" s="361"/>
      <c r="D4777" s="87"/>
      <c r="E4777" s="361"/>
      <c r="F4777" s="87"/>
      <c r="G4777" s="87"/>
      <c r="H4777" s="87"/>
      <c r="I4777" s="16"/>
      <c r="J4777" s="16"/>
      <c r="K4777" s="32"/>
      <c r="L4777" s="16"/>
      <c r="M4777" s="16"/>
      <c r="N4777" s="16"/>
      <c r="AA4777" s="20"/>
      <c r="AB4777" s="20"/>
      <c r="AC4777" s="20"/>
      <c r="AD4777" s="20"/>
      <c r="AE4777" s="20"/>
      <c r="AF4777" s="20"/>
      <c r="AG4777" s="20"/>
      <c r="AH4777" s="20"/>
    </row>
    <row r="4778" spans="1:34" s="1" customFormat="1">
      <c r="A4778" s="87"/>
      <c r="B4778" s="87"/>
      <c r="C4778" s="361"/>
      <c r="D4778" s="87"/>
      <c r="E4778" s="361"/>
      <c r="F4778" s="87"/>
      <c r="G4778" s="87"/>
      <c r="H4778" s="87"/>
      <c r="I4778" s="16"/>
      <c r="J4778" s="16"/>
      <c r="K4778" s="32"/>
      <c r="L4778" s="16"/>
      <c r="M4778" s="16"/>
      <c r="N4778" s="16"/>
      <c r="AA4778" s="20"/>
      <c r="AB4778" s="20"/>
      <c r="AC4778" s="20"/>
      <c r="AD4778" s="20"/>
      <c r="AE4778" s="20"/>
      <c r="AF4778" s="20"/>
      <c r="AG4778" s="20"/>
      <c r="AH4778" s="20"/>
    </row>
    <row r="4779" spans="1:34" s="1" customFormat="1">
      <c r="A4779" s="87"/>
      <c r="B4779" s="87"/>
      <c r="C4779" s="361"/>
      <c r="D4779" s="87"/>
      <c r="E4779" s="361"/>
      <c r="F4779" s="87"/>
      <c r="G4779" s="87"/>
      <c r="H4779" s="87"/>
      <c r="I4779" s="16"/>
      <c r="J4779" s="16"/>
      <c r="K4779" s="32"/>
      <c r="L4779" s="16"/>
      <c r="M4779" s="16"/>
      <c r="N4779" s="16"/>
      <c r="AA4779" s="20"/>
      <c r="AB4779" s="20"/>
      <c r="AC4779" s="20"/>
      <c r="AD4779" s="20"/>
      <c r="AE4779" s="20"/>
      <c r="AF4779" s="20"/>
      <c r="AG4779" s="20"/>
      <c r="AH4779" s="20"/>
    </row>
    <row r="4780" spans="1:34" s="1" customFormat="1">
      <c r="A4780" s="87"/>
      <c r="B4780" s="87"/>
      <c r="C4780" s="361"/>
      <c r="D4780" s="87"/>
      <c r="E4780" s="361"/>
      <c r="F4780" s="87"/>
      <c r="G4780" s="87"/>
      <c r="H4780" s="87"/>
      <c r="I4780" s="16"/>
      <c r="J4780" s="16"/>
      <c r="K4780" s="32"/>
      <c r="L4780" s="16"/>
      <c r="M4780" s="16"/>
      <c r="N4780" s="16"/>
      <c r="AA4780" s="20"/>
      <c r="AB4780" s="20"/>
      <c r="AC4780" s="20"/>
      <c r="AD4780" s="20"/>
      <c r="AE4780" s="20"/>
      <c r="AF4780" s="20"/>
      <c r="AG4780" s="20"/>
      <c r="AH4780" s="20"/>
    </row>
    <row r="4781" spans="1:34" s="1" customFormat="1">
      <c r="A4781" s="87"/>
      <c r="B4781" s="87"/>
      <c r="C4781" s="361"/>
      <c r="D4781" s="87"/>
      <c r="E4781" s="361"/>
      <c r="F4781" s="87"/>
      <c r="G4781" s="87"/>
      <c r="H4781" s="87"/>
      <c r="I4781" s="16"/>
      <c r="J4781" s="16"/>
      <c r="K4781" s="32"/>
      <c r="L4781" s="16"/>
      <c r="M4781" s="16"/>
      <c r="N4781" s="16"/>
      <c r="AA4781" s="20"/>
      <c r="AB4781" s="20"/>
      <c r="AC4781" s="20"/>
      <c r="AD4781" s="20"/>
      <c r="AE4781" s="20"/>
      <c r="AF4781" s="20"/>
      <c r="AG4781" s="20"/>
      <c r="AH4781" s="20"/>
    </row>
    <row r="4782" spans="1:34" s="1" customFormat="1">
      <c r="A4782" s="87"/>
      <c r="B4782" s="87"/>
      <c r="C4782" s="361"/>
      <c r="D4782" s="87"/>
      <c r="E4782" s="361"/>
      <c r="F4782" s="87"/>
      <c r="G4782" s="87"/>
      <c r="H4782" s="87"/>
      <c r="I4782" s="16"/>
      <c r="J4782" s="16"/>
      <c r="K4782" s="32"/>
      <c r="L4782" s="16"/>
      <c r="M4782" s="16"/>
      <c r="N4782" s="16"/>
      <c r="AA4782" s="20"/>
      <c r="AB4782" s="20"/>
      <c r="AC4782" s="20"/>
      <c r="AD4782" s="20"/>
      <c r="AE4782" s="20"/>
      <c r="AF4782" s="20"/>
      <c r="AG4782" s="20"/>
      <c r="AH4782" s="20"/>
    </row>
    <row r="4783" spans="1:34" s="1" customFormat="1">
      <c r="A4783" s="87"/>
      <c r="B4783" s="87"/>
      <c r="C4783" s="361"/>
      <c r="D4783" s="87"/>
      <c r="E4783" s="361"/>
      <c r="F4783" s="87"/>
      <c r="G4783" s="87"/>
      <c r="H4783" s="87"/>
      <c r="I4783" s="16"/>
      <c r="J4783" s="16"/>
      <c r="K4783" s="32"/>
      <c r="L4783" s="16"/>
      <c r="M4783" s="16"/>
      <c r="N4783" s="16"/>
      <c r="AA4783" s="20"/>
      <c r="AB4783" s="20"/>
      <c r="AC4783" s="20"/>
      <c r="AD4783" s="20"/>
      <c r="AE4783" s="20"/>
      <c r="AF4783" s="20"/>
      <c r="AG4783" s="20"/>
      <c r="AH4783" s="20"/>
    </row>
    <row r="4784" spans="1:34" s="1" customFormat="1">
      <c r="A4784" s="87"/>
      <c r="B4784" s="87"/>
      <c r="C4784" s="361"/>
      <c r="D4784" s="87"/>
      <c r="E4784" s="361"/>
      <c r="F4784" s="87"/>
      <c r="G4784" s="87"/>
      <c r="H4784" s="87"/>
      <c r="I4784" s="16"/>
      <c r="J4784" s="16"/>
      <c r="K4784" s="32"/>
      <c r="L4784" s="16"/>
      <c r="M4784" s="16"/>
      <c r="N4784" s="16"/>
      <c r="AA4784" s="20"/>
      <c r="AB4784" s="20"/>
      <c r="AC4784" s="20"/>
      <c r="AD4784" s="20"/>
      <c r="AE4784" s="20"/>
      <c r="AF4784" s="20"/>
      <c r="AG4784" s="20"/>
      <c r="AH4784" s="20"/>
    </row>
    <row r="4785" spans="1:34" s="1" customFormat="1">
      <c r="A4785" s="87"/>
      <c r="B4785" s="87"/>
      <c r="C4785" s="361"/>
      <c r="D4785" s="87"/>
      <c r="E4785" s="361"/>
      <c r="F4785" s="87"/>
      <c r="G4785" s="87"/>
      <c r="H4785" s="87"/>
      <c r="I4785" s="16"/>
      <c r="J4785" s="16"/>
      <c r="K4785" s="32"/>
      <c r="L4785" s="16"/>
      <c r="M4785" s="16"/>
      <c r="N4785" s="16"/>
      <c r="AA4785" s="20"/>
      <c r="AB4785" s="20"/>
      <c r="AC4785" s="20"/>
      <c r="AD4785" s="20"/>
      <c r="AE4785" s="20"/>
      <c r="AF4785" s="20"/>
      <c r="AG4785" s="20"/>
      <c r="AH4785" s="20"/>
    </row>
    <row r="4786" spans="1:34" s="1" customFormat="1">
      <c r="A4786" s="87"/>
      <c r="B4786" s="87"/>
      <c r="C4786" s="361"/>
      <c r="D4786" s="87"/>
      <c r="E4786" s="361"/>
      <c r="F4786" s="87"/>
      <c r="G4786" s="87"/>
      <c r="H4786" s="87"/>
      <c r="I4786" s="16"/>
      <c r="J4786" s="16"/>
      <c r="K4786" s="32"/>
      <c r="L4786" s="16"/>
      <c r="M4786" s="16"/>
      <c r="N4786" s="16"/>
      <c r="AA4786" s="20"/>
      <c r="AB4786" s="20"/>
      <c r="AC4786" s="20"/>
      <c r="AD4786" s="20"/>
      <c r="AE4786" s="20"/>
      <c r="AF4786" s="20"/>
      <c r="AG4786" s="20"/>
      <c r="AH4786" s="20"/>
    </row>
    <row r="4787" spans="1:34" s="1" customFormat="1">
      <c r="A4787" s="87"/>
      <c r="B4787" s="87"/>
      <c r="C4787" s="361"/>
      <c r="D4787" s="87"/>
      <c r="E4787" s="361"/>
      <c r="F4787" s="87"/>
      <c r="G4787" s="87"/>
      <c r="H4787" s="87"/>
      <c r="I4787" s="16"/>
      <c r="J4787" s="16"/>
      <c r="K4787" s="32"/>
      <c r="L4787" s="16"/>
      <c r="M4787" s="16"/>
      <c r="N4787" s="16"/>
      <c r="AA4787" s="20"/>
      <c r="AB4787" s="20"/>
      <c r="AC4787" s="20"/>
      <c r="AD4787" s="20"/>
      <c r="AE4787" s="20"/>
      <c r="AF4787" s="20"/>
      <c r="AG4787" s="20"/>
      <c r="AH4787" s="20"/>
    </row>
    <row r="4788" spans="1:34" s="1" customFormat="1">
      <c r="A4788" s="87"/>
      <c r="B4788" s="87"/>
      <c r="C4788" s="361"/>
      <c r="D4788" s="87"/>
      <c r="E4788" s="361"/>
      <c r="F4788" s="87"/>
      <c r="G4788" s="87"/>
      <c r="H4788" s="87"/>
      <c r="I4788" s="16"/>
      <c r="J4788" s="16"/>
      <c r="K4788" s="32"/>
      <c r="L4788" s="16"/>
      <c r="M4788" s="16"/>
      <c r="N4788" s="16"/>
      <c r="AA4788" s="20"/>
      <c r="AB4788" s="20"/>
      <c r="AC4788" s="20"/>
      <c r="AD4788" s="20"/>
      <c r="AE4788" s="20"/>
      <c r="AF4788" s="20"/>
      <c r="AG4788" s="20"/>
      <c r="AH4788" s="20"/>
    </row>
    <row r="4789" spans="1:34" s="1" customFormat="1">
      <c r="A4789" s="87"/>
      <c r="B4789" s="87"/>
      <c r="C4789" s="361"/>
      <c r="D4789" s="87"/>
      <c r="E4789" s="361"/>
      <c r="F4789" s="87"/>
      <c r="G4789" s="87"/>
      <c r="H4789" s="87"/>
      <c r="I4789" s="16"/>
      <c r="J4789" s="16"/>
      <c r="K4789" s="32"/>
      <c r="L4789" s="16"/>
      <c r="M4789" s="16"/>
      <c r="N4789" s="16"/>
      <c r="AA4789" s="20"/>
      <c r="AB4789" s="20"/>
      <c r="AC4789" s="20"/>
      <c r="AD4789" s="20"/>
      <c r="AE4789" s="20"/>
      <c r="AF4789" s="20"/>
      <c r="AG4789" s="20"/>
      <c r="AH4789" s="20"/>
    </row>
    <row r="4790" spans="1:34" s="1" customFormat="1">
      <c r="A4790" s="87"/>
      <c r="B4790" s="87"/>
      <c r="C4790" s="361"/>
      <c r="D4790" s="87"/>
      <c r="E4790" s="361"/>
      <c r="F4790" s="87"/>
      <c r="G4790" s="87"/>
      <c r="H4790" s="87"/>
      <c r="I4790" s="16"/>
      <c r="J4790" s="16"/>
      <c r="K4790" s="32"/>
      <c r="L4790" s="16"/>
      <c r="M4790" s="16"/>
      <c r="N4790" s="16"/>
      <c r="AA4790" s="20"/>
      <c r="AB4790" s="20"/>
      <c r="AC4790" s="20"/>
      <c r="AD4790" s="20"/>
      <c r="AE4790" s="20"/>
      <c r="AF4790" s="20"/>
      <c r="AG4790" s="20"/>
      <c r="AH4790" s="20"/>
    </row>
    <row r="4791" spans="1:34" s="1" customFormat="1">
      <c r="A4791" s="87"/>
      <c r="B4791" s="87"/>
      <c r="C4791" s="361"/>
      <c r="D4791" s="87"/>
      <c r="E4791" s="361"/>
      <c r="F4791" s="87"/>
      <c r="G4791" s="87"/>
      <c r="H4791" s="87"/>
      <c r="I4791" s="16"/>
      <c r="J4791" s="16"/>
      <c r="K4791" s="32"/>
      <c r="L4791" s="16"/>
      <c r="M4791" s="16"/>
      <c r="N4791" s="16"/>
      <c r="AA4791" s="20"/>
      <c r="AB4791" s="20"/>
      <c r="AC4791" s="20"/>
      <c r="AD4791" s="20"/>
      <c r="AE4791" s="20"/>
      <c r="AF4791" s="20"/>
      <c r="AG4791" s="20"/>
      <c r="AH4791" s="20"/>
    </row>
    <row r="4792" spans="1:34" s="1" customFormat="1">
      <c r="A4792" s="87"/>
      <c r="B4792" s="87"/>
      <c r="C4792" s="361"/>
      <c r="D4792" s="87"/>
      <c r="E4792" s="361"/>
      <c r="F4792" s="87"/>
      <c r="G4792" s="87"/>
      <c r="H4792" s="87"/>
      <c r="I4792" s="16"/>
      <c r="J4792" s="16"/>
      <c r="K4792" s="32"/>
      <c r="L4792" s="16"/>
      <c r="M4792" s="16"/>
      <c r="N4792" s="16"/>
      <c r="AA4792" s="20"/>
      <c r="AB4792" s="20"/>
      <c r="AC4792" s="20"/>
      <c r="AD4792" s="20"/>
      <c r="AE4792" s="20"/>
      <c r="AF4792" s="20"/>
      <c r="AG4792" s="20"/>
      <c r="AH4792" s="20"/>
    </row>
    <row r="4793" spans="1:34" s="1" customFormat="1">
      <c r="A4793" s="87"/>
      <c r="B4793" s="87"/>
      <c r="C4793" s="361"/>
      <c r="D4793" s="87"/>
      <c r="E4793" s="361"/>
      <c r="F4793" s="87"/>
      <c r="G4793" s="87"/>
      <c r="H4793" s="87"/>
      <c r="I4793" s="16"/>
      <c r="J4793" s="16"/>
      <c r="K4793" s="32"/>
      <c r="L4793" s="16"/>
      <c r="M4793" s="16"/>
      <c r="N4793" s="16"/>
      <c r="AA4793" s="20"/>
      <c r="AB4793" s="20"/>
      <c r="AC4793" s="20"/>
      <c r="AD4793" s="20"/>
      <c r="AE4793" s="20"/>
      <c r="AF4793" s="20"/>
      <c r="AG4793" s="20"/>
      <c r="AH4793" s="20"/>
    </row>
    <row r="4794" spans="1:34" s="1" customFormat="1">
      <c r="A4794" s="87"/>
      <c r="B4794" s="87"/>
      <c r="C4794" s="361"/>
      <c r="D4794" s="87"/>
      <c r="E4794" s="361"/>
      <c r="F4794" s="87"/>
      <c r="G4794" s="87"/>
      <c r="H4794" s="87"/>
      <c r="I4794" s="16"/>
      <c r="J4794" s="16"/>
      <c r="K4794" s="32"/>
      <c r="L4794" s="16"/>
      <c r="M4794" s="16"/>
      <c r="N4794" s="16"/>
      <c r="AA4794" s="20"/>
      <c r="AB4794" s="20"/>
      <c r="AC4794" s="20"/>
      <c r="AD4794" s="20"/>
      <c r="AE4794" s="20"/>
      <c r="AF4794" s="20"/>
      <c r="AG4794" s="20"/>
      <c r="AH4794" s="20"/>
    </row>
    <row r="4795" spans="1:34" s="1" customFormat="1">
      <c r="A4795" s="87"/>
      <c r="B4795" s="87"/>
      <c r="C4795" s="361"/>
      <c r="D4795" s="87"/>
      <c r="E4795" s="361"/>
      <c r="F4795" s="87"/>
      <c r="G4795" s="87"/>
      <c r="H4795" s="87"/>
      <c r="I4795" s="16"/>
      <c r="J4795" s="16"/>
      <c r="K4795" s="32"/>
      <c r="L4795" s="16"/>
      <c r="M4795" s="16"/>
      <c r="N4795" s="16"/>
      <c r="AA4795" s="20"/>
      <c r="AB4795" s="20"/>
      <c r="AC4795" s="20"/>
      <c r="AD4795" s="20"/>
      <c r="AE4795" s="20"/>
      <c r="AF4795" s="20"/>
      <c r="AG4795" s="20"/>
      <c r="AH4795" s="20"/>
    </row>
    <row r="4796" spans="1:34" s="1" customFormat="1">
      <c r="A4796" s="87"/>
      <c r="B4796" s="87"/>
      <c r="C4796" s="361"/>
      <c r="D4796" s="87"/>
      <c r="E4796" s="361"/>
      <c r="F4796" s="87"/>
      <c r="G4796" s="87"/>
      <c r="H4796" s="87"/>
      <c r="I4796" s="16"/>
      <c r="J4796" s="16"/>
      <c r="K4796" s="32"/>
      <c r="L4796" s="16"/>
      <c r="M4796" s="16"/>
      <c r="N4796" s="16"/>
      <c r="AA4796" s="20"/>
      <c r="AB4796" s="20"/>
      <c r="AC4796" s="20"/>
      <c r="AD4796" s="20"/>
      <c r="AE4796" s="20"/>
      <c r="AF4796" s="20"/>
      <c r="AG4796" s="20"/>
      <c r="AH4796" s="20"/>
    </row>
    <row r="4797" spans="1:34" s="1" customFormat="1">
      <c r="A4797" s="87"/>
      <c r="B4797" s="87"/>
      <c r="C4797" s="361"/>
      <c r="D4797" s="87"/>
      <c r="E4797" s="361"/>
      <c r="F4797" s="87"/>
      <c r="G4797" s="87"/>
      <c r="H4797" s="87"/>
      <c r="I4797" s="16"/>
      <c r="J4797" s="16"/>
      <c r="K4797" s="32"/>
      <c r="L4797" s="16"/>
      <c r="M4797" s="16"/>
      <c r="N4797" s="16"/>
      <c r="AA4797" s="20"/>
      <c r="AB4797" s="20"/>
      <c r="AC4797" s="20"/>
      <c r="AD4797" s="20"/>
      <c r="AE4797" s="20"/>
      <c r="AF4797" s="20"/>
      <c r="AG4797" s="20"/>
      <c r="AH4797" s="20"/>
    </row>
    <row r="4798" spans="1:34" s="1" customFormat="1">
      <c r="A4798" s="87"/>
      <c r="B4798" s="87"/>
      <c r="C4798" s="361"/>
      <c r="D4798" s="87"/>
      <c r="E4798" s="361"/>
      <c r="F4798" s="87"/>
      <c r="G4798" s="87"/>
      <c r="H4798" s="87"/>
      <c r="I4798" s="16"/>
      <c r="J4798" s="16"/>
      <c r="K4798" s="32"/>
      <c r="L4798" s="16"/>
      <c r="M4798" s="16"/>
      <c r="N4798" s="16"/>
      <c r="AA4798" s="20"/>
      <c r="AB4798" s="20"/>
      <c r="AC4798" s="20"/>
      <c r="AD4798" s="20"/>
      <c r="AE4798" s="20"/>
      <c r="AF4798" s="20"/>
      <c r="AG4798" s="20"/>
      <c r="AH4798" s="20"/>
    </row>
    <row r="4799" spans="1:34" s="1" customFormat="1">
      <c r="A4799" s="87"/>
      <c r="B4799" s="87"/>
      <c r="C4799" s="361"/>
      <c r="D4799" s="87"/>
      <c r="E4799" s="361"/>
      <c r="F4799" s="87"/>
      <c r="G4799" s="87"/>
      <c r="H4799" s="87"/>
      <c r="I4799" s="16"/>
      <c r="J4799" s="16"/>
      <c r="K4799" s="32"/>
      <c r="L4799" s="16"/>
      <c r="M4799" s="16"/>
      <c r="N4799" s="16"/>
      <c r="AA4799" s="20"/>
      <c r="AB4799" s="20"/>
      <c r="AC4799" s="20"/>
      <c r="AD4799" s="20"/>
      <c r="AE4799" s="20"/>
      <c r="AF4799" s="20"/>
      <c r="AG4799" s="20"/>
      <c r="AH4799" s="20"/>
    </row>
    <row r="4800" spans="1:34" s="1" customFormat="1">
      <c r="A4800" s="87"/>
      <c r="B4800" s="87"/>
      <c r="C4800" s="361"/>
      <c r="D4800" s="87"/>
      <c r="E4800" s="361"/>
      <c r="F4800" s="87"/>
      <c r="G4800" s="87"/>
      <c r="H4800" s="87"/>
      <c r="I4800" s="16"/>
      <c r="J4800" s="16"/>
      <c r="K4800" s="32"/>
      <c r="L4800" s="16"/>
      <c r="M4800" s="16"/>
      <c r="N4800" s="16"/>
      <c r="AA4800" s="20"/>
      <c r="AB4800" s="20"/>
      <c r="AC4800" s="20"/>
      <c r="AD4800" s="20"/>
      <c r="AE4800" s="20"/>
      <c r="AF4800" s="20"/>
      <c r="AG4800" s="20"/>
      <c r="AH4800" s="20"/>
    </row>
    <row r="4801" spans="1:34" s="1" customFormat="1">
      <c r="A4801" s="87"/>
      <c r="B4801" s="87"/>
      <c r="C4801" s="361"/>
      <c r="D4801" s="87"/>
      <c r="E4801" s="361"/>
      <c r="F4801" s="87"/>
      <c r="G4801" s="87"/>
      <c r="H4801" s="87"/>
      <c r="I4801" s="16"/>
      <c r="J4801" s="16"/>
      <c r="K4801" s="32"/>
      <c r="L4801" s="16"/>
      <c r="M4801" s="16"/>
      <c r="N4801" s="16"/>
      <c r="AA4801" s="20"/>
      <c r="AB4801" s="20"/>
      <c r="AC4801" s="20"/>
      <c r="AD4801" s="20"/>
      <c r="AE4801" s="20"/>
      <c r="AF4801" s="20"/>
      <c r="AG4801" s="20"/>
      <c r="AH4801" s="20"/>
    </row>
    <row r="4802" spans="1:34" s="1" customFormat="1">
      <c r="A4802" s="87"/>
      <c r="B4802" s="87"/>
      <c r="C4802" s="361"/>
      <c r="D4802" s="87"/>
      <c r="E4802" s="361"/>
      <c r="F4802" s="87"/>
      <c r="G4802" s="87"/>
      <c r="H4802" s="87"/>
      <c r="I4802" s="16"/>
      <c r="J4802" s="16"/>
      <c r="K4802" s="32"/>
      <c r="L4802" s="16"/>
      <c r="M4802" s="16"/>
      <c r="N4802" s="16"/>
      <c r="AA4802" s="20"/>
      <c r="AB4802" s="20"/>
      <c r="AC4802" s="20"/>
      <c r="AD4802" s="20"/>
      <c r="AE4802" s="20"/>
      <c r="AF4802" s="20"/>
      <c r="AG4802" s="20"/>
      <c r="AH4802" s="20"/>
    </row>
    <row r="4803" spans="1:34" s="1" customFormat="1">
      <c r="A4803" s="87"/>
      <c r="B4803" s="87"/>
      <c r="C4803" s="361"/>
      <c r="D4803" s="87"/>
      <c r="E4803" s="361"/>
      <c r="F4803" s="87"/>
      <c r="G4803" s="87"/>
      <c r="H4803" s="87"/>
      <c r="I4803" s="16"/>
      <c r="J4803" s="16"/>
      <c r="K4803" s="32"/>
      <c r="L4803" s="16"/>
      <c r="M4803" s="16"/>
      <c r="N4803" s="16"/>
      <c r="AA4803" s="20"/>
      <c r="AB4803" s="20"/>
      <c r="AC4803" s="20"/>
      <c r="AD4803" s="20"/>
      <c r="AE4803" s="20"/>
      <c r="AF4803" s="20"/>
      <c r="AG4803" s="20"/>
      <c r="AH4803" s="20"/>
    </row>
    <row r="4804" spans="1:34" s="1" customFormat="1">
      <c r="A4804" s="87"/>
      <c r="B4804" s="87"/>
      <c r="C4804" s="361"/>
      <c r="D4804" s="87"/>
      <c r="E4804" s="361"/>
      <c r="F4804" s="87"/>
      <c r="G4804" s="87"/>
      <c r="H4804" s="87"/>
      <c r="I4804" s="16"/>
      <c r="J4804" s="16"/>
      <c r="K4804" s="32"/>
      <c r="L4804" s="16"/>
      <c r="M4804" s="16"/>
      <c r="N4804" s="16"/>
      <c r="AA4804" s="20"/>
      <c r="AB4804" s="20"/>
      <c r="AC4804" s="20"/>
      <c r="AD4804" s="20"/>
      <c r="AE4804" s="20"/>
      <c r="AF4804" s="20"/>
      <c r="AG4804" s="20"/>
      <c r="AH4804" s="20"/>
    </row>
    <row r="4805" spans="1:34" s="1" customFormat="1">
      <c r="A4805" s="87"/>
      <c r="B4805" s="87"/>
      <c r="C4805" s="361"/>
      <c r="D4805" s="87"/>
      <c r="E4805" s="361"/>
      <c r="F4805" s="87"/>
      <c r="G4805" s="87"/>
      <c r="H4805" s="87"/>
      <c r="I4805" s="16"/>
      <c r="J4805" s="16"/>
      <c r="K4805" s="32"/>
      <c r="L4805" s="16"/>
      <c r="M4805" s="16"/>
      <c r="N4805" s="16"/>
      <c r="AA4805" s="20"/>
      <c r="AB4805" s="20"/>
      <c r="AC4805" s="20"/>
      <c r="AD4805" s="20"/>
      <c r="AE4805" s="20"/>
      <c r="AF4805" s="20"/>
      <c r="AG4805" s="20"/>
      <c r="AH4805" s="20"/>
    </row>
    <row r="4806" spans="1:34" s="1" customFormat="1">
      <c r="A4806" s="87"/>
      <c r="B4806" s="87"/>
      <c r="C4806" s="361"/>
      <c r="D4806" s="87"/>
      <c r="E4806" s="361"/>
      <c r="F4806" s="87"/>
      <c r="G4806" s="87"/>
      <c r="H4806" s="87"/>
      <c r="I4806" s="16"/>
      <c r="J4806" s="16"/>
      <c r="K4806" s="32"/>
      <c r="L4806" s="16"/>
      <c r="M4806" s="16"/>
      <c r="N4806" s="16"/>
      <c r="AA4806" s="20"/>
      <c r="AB4806" s="20"/>
      <c r="AC4806" s="20"/>
      <c r="AD4806" s="20"/>
      <c r="AE4806" s="20"/>
      <c r="AF4806" s="20"/>
      <c r="AG4806" s="20"/>
      <c r="AH4806" s="20"/>
    </row>
    <row r="4807" spans="1:34" s="1" customFormat="1">
      <c r="A4807" s="87"/>
      <c r="B4807" s="87"/>
      <c r="C4807" s="361"/>
      <c r="D4807" s="87"/>
      <c r="E4807" s="361"/>
      <c r="F4807" s="87"/>
      <c r="G4807" s="87"/>
      <c r="H4807" s="87"/>
      <c r="I4807" s="16"/>
      <c r="J4807" s="16"/>
      <c r="K4807" s="32"/>
      <c r="L4807" s="16"/>
      <c r="M4807" s="16"/>
      <c r="N4807" s="16"/>
      <c r="AA4807" s="20"/>
      <c r="AB4807" s="20"/>
      <c r="AC4807" s="20"/>
      <c r="AD4807" s="20"/>
      <c r="AE4807" s="20"/>
      <c r="AF4807" s="20"/>
      <c r="AG4807" s="20"/>
      <c r="AH4807" s="20"/>
    </row>
    <row r="4808" spans="1:34" s="1" customFormat="1">
      <c r="A4808" s="87"/>
      <c r="B4808" s="87"/>
      <c r="C4808" s="361"/>
      <c r="D4808" s="87"/>
      <c r="E4808" s="361"/>
      <c r="F4808" s="87"/>
      <c r="G4808" s="87"/>
      <c r="H4808" s="87"/>
      <c r="I4808" s="16"/>
      <c r="J4808" s="16"/>
      <c r="K4808" s="32"/>
      <c r="L4808" s="16"/>
      <c r="M4808" s="16"/>
      <c r="N4808" s="16"/>
      <c r="AA4808" s="20"/>
      <c r="AB4808" s="20"/>
      <c r="AC4808" s="20"/>
      <c r="AD4808" s="20"/>
      <c r="AE4808" s="20"/>
      <c r="AF4808" s="20"/>
      <c r="AG4808" s="20"/>
      <c r="AH4808" s="20"/>
    </row>
    <row r="4809" spans="1:34" s="1" customFormat="1">
      <c r="A4809" s="87"/>
      <c r="B4809" s="87"/>
      <c r="C4809" s="361"/>
      <c r="D4809" s="87"/>
      <c r="E4809" s="361"/>
      <c r="F4809" s="87"/>
      <c r="G4809" s="87"/>
      <c r="H4809" s="87"/>
      <c r="I4809" s="16"/>
      <c r="J4809" s="16"/>
      <c r="K4809" s="32"/>
      <c r="L4809" s="16"/>
      <c r="M4809" s="16"/>
      <c r="N4809" s="16"/>
      <c r="AA4809" s="20"/>
      <c r="AB4809" s="20"/>
      <c r="AC4809" s="20"/>
      <c r="AD4809" s="20"/>
      <c r="AE4809" s="20"/>
      <c r="AF4809" s="20"/>
      <c r="AG4809" s="20"/>
      <c r="AH4809" s="20"/>
    </row>
    <row r="4810" spans="1:34" s="1" customFormat="1">
      <c r="A4810" s="87"/>
      <c r="B4810" s="87"/>
      <c r="C4810" s="361"/>
      <c r="D4810" s="87"/>
      <c r="E4810" s="361"/>
      <c r="F4810" s="87"/>
      <c r="G4810" s="87"/>
      <c r="H4810" s="87"/>
      <c r="I4810" s="16"/>
      <c r="J4810" s="16"/>
      <c r="K4810" s="32"/>
      <c r="L4810" s="16"/>
      <c r="M4810" s="16"/>
      <c r="N4810" s="16"/>
      <c r="AA4810" s="20"/>
      <c r="AB4810" s="20"/>
      <c r="AC4810" s="20"/>
      <c r="AD4810" s="20"/>
      <c r="AE4810" s="20"/>
      <c r="AF4810" s="20"/>
      <c r="AG4810" s="20"/>
      <c r="AH4810" s="20"/>
    </row>
    <row r="4811" spans="1:34" s="1" customFormat="1">
      <c r="A4811" s="87"/>
      <c r="B4811" s="87"/>
      <c r="C4811" s="361"/>
      <c r="D4811" s="87"/>
      <c r="E4811" s="361"/>
      <c r="F4811" s="87"/>
      <c r="G4811" s="87"/>
      <c r="H4811" s="87"/>
      <c r="I4811" s="16"/>
      <c r="J4811" s="16"/>
      <c r="K4811" s="32"/>
      <c r="L4811" s="16"/>
      <c r="M4811" s="16"/>
      <c r="N4811" s="16"/>
      <c r="AA4811" s="20"/>
      <c r="AB4811" s="20"/>
      <c r="AC4811" s="20"/>
      <c r="AD4811" s="20"/>
      <c r="AE4811" s="20"/>
      <c r="AF4811" s="20"/>
      <c r="AG4811" s="20"/>
      <c r="AH4811" s="20"/>
    </row>
    <row r="4812" spans="1:34" s="1" customFormat="1">
      <c r="A4812" s="87"/>
      <c r="B4812" s="87"/>
      <c r="C4812" s="361"/>
      <c r="D4812" s="87"/>
      <c r="E4812" s="361"/>
      <c r="F4812" s="87"/>
      <c r="G4812" s="87"/>
      <c r="H4812" s="87"/>
      <c r="I4812" s="16"/>
      <c r="J4812" s="16"/>
      <c r="K4812" s="32"/>
      <c r="L4812" s="16"/>
      <c r="M4812" s="16"/>
      <c r="N4812" s="16"/>
      <c r="AA4812" s="20"/>
      <c r="AB4812" s="20"/>
      <c r="AC4812" s="20"/>
      <c r="AD4812" s="20"/>
      <c r="AE4812" s="20"/>
      <c r="AF4812" s="20"/>
      <c r="AG4812" s="20"/>
      <c r="AH4812" s="20"/>
    </row>
    <row r="4813" spans="1:34" s="1" customFormat="1">
      <c r="A4813" s="87"/>
      <c r="B4813" s="87"/>
      <c r="C4813" s="361"/>
      <c r="D4813" s="87"/>
      <c r="E4813" s="361"/>
      <c r="F4813" s="87"/>
      <c r="G4813" s="87"/>
      <c r="H4813" s="87"/>
      <c r="I4813" s="16"/>
      <c r="J4813" s="16"/>
      <c r="K4813" s="32"/>
      <c r="L4813" s="16"/>
      <c r="M4813" s="16"/>
      <c r="N4813" s="16"/>
      <c r="AA4813" s="20"/>
      <c r="AB4813" s="20"/>
      <c r="AC4813" s="20"/>
      <c r="AD4813" s="20"/>
      <c r="AE4813" s="20"/>
      <c r="AF4813" s="20"/>
      <c r="AG4813" s="20"/>
      <c r="AH4813" s="20"/>
    </row>
    <row r="4814" spans="1:34" s="1" customFormat="1">
      <c r="A4814" s="87"/>
      <c r="B4814" s="87"/>
      <c r="C4814" s="361"/>
      <c r="D4814" s="87"/>
      <c r="E4814" s="361"/>
      <c r="F4814" s="87"/>
      <c r="G4814" s="87"/>
      <c r="H4814" s="87"/>
      <c r="I4814" s="16"/>
      <c r="J4814" s="16"/>
      <c r="K4814" s="32"/>
      <c r="L4814" s="16"/>
      <c r="M4814" s="16"/>
      <c r="N4814" s="16"/>
      <c r="AA4814" s="20"/>
      <c r="AB4814" s="20"/>
      <c r="AC4814" s="20"/>
      <c r="AD4814" s="20"/>
      <c r="AE4814" s="20"/>
      <c r="AF4814" s="20"/>
      <c r="AG4814" s="20"/>
      <c r="AH4814" s="20"/>
    </row>
    <row r="4815" spans="1:34" s="1" customFormat="1">
      <c r="A4815" s="87"/>
      <c r="B4815" s="87"/>
      <c r="C4815" s="361"/>
      <c r="D4815" s="87"/>
      <c r="E4815" s="361"/>
      <c r="F4815" s="87"/>
      <c r="G4815" s="87"/>
      <c r="H4815" s="87"/>
      <c r="I4815" s="16"/>
      <c r="J4815" s="16"/>
      <c r="K4815" s="32"/>
      <c r="L4815" s="16"/>
      <c r="M4815" s="16"/>
      <c r="N4815" s="16"/>
      <c r="AA4815" s="20"/>
      <c r="AB4815" s="20"/>
      <c r="AC4815" s="20"/>
      <c r="AD4815" s="20"/>
      <c r="AE4815" s="20"/>
      <c r="AF4815" s="20"/>
      <c r="AG4815" s="20"/>
      <c r="AH4815" s="20"/>
    </row>
    <row r="4816" spans="1:34" s="1" customFormat="1">
      <c r="A4816" s="87"/>
      <c r="B4816" s="87"/>
      <c r="C4816" s="361"/>
      <c r="D4816" s="87"/>
      <c r="E4816" s="361"/>
      <c r="F4816" s="87"/>
      <c r="G4816" s="87"/>
      <c r="H4816" s="87"/>
      <c r="I4816" s="16"/>
      <c r="J4816" s="16"/>
      <c r="K4816" s="32"/>
      <c r="L4816" s="16"/>
      <c r="M4816" s="16"/>
      <c r="N4816" s="16"/>
      <c r="AA4816" s="20"/>
      <c r="AB4816" s="20"/>
      <c r="AC4816" s="20"/>
      <c r="AD4816" s="20"/>
      <c r="AE4816" s="20"/>
      <c r="AF4816" s="20"/>
      <c r="AG4816" s="20"/>
      <c r="AH4816" s="20"/>
    </row>
    <row r="4817" spans="1:34" s="1" customFormat="1">
      <c r="A4817" s="87"/>
      <c r="B4817" s="87"/>
      <c r="C4817" s="361"/>
      <c r="D4817" s="87"/>
      <c r="E4817" s="361"/>
      <c r="F4817" s="87"/>
      <c r="G4817" s="87"/>
      <c r="H4817" s="87"/>
      <c r="I4817" s="16"/>
      <c r="J4817" s="16"/>
      <c r="K4817" s="32"/>
      <c r="L4817" s="16"/>
      <c r="M4817" s="16"/>
      <c r="N4817" s="16"/>
      <c r="AA4817" s="20"/>
      <c r="AB4817" s="20"/>
      <c r="AC4817" s="20"/>
      <c r="AD4817" s="20"/>
      <c r="AE4817" s="20"/>
      <c r="AF4817" s="20"/>
      <c r="AG4817" s="20"/>
      <c r="AH4817" s="20"/>
    </row>
    <row r="4818" spans="1:34" s="1" customFormat="1">
      <c r="A4818" s="87"/>
      <c r="B4818" s="87"/>
      <c r="C4818" s="361"/>
      <c r="D4818" s="87"/>
      <c r="E4818" s="361"/>
      <c r="F4818" s="87"/>
      <c r="G4818" s="87"/>
      <c r="H4818" s="87"/>
      <c r="I4818" s="16"/>
      <c r="J4818" s="16"/>
      <c r="K4818" s="32"/>
      <c r="L4818" s="16"/>
      <c r="M4818" s="16"/>
      <c r="N4818" s="16"/>
      <c r="AA4818" s="20"/>
      <c r="AB4818" s="20"/>
      <c r="AC4818" s="20"/>
      <c r="AD4818" s="20"/>
      <c r="AE4818" s="20"/>
      <c r="AF4818" s="20"/>
      <c r="AG4818" s="20"/>
      <c r="AH4818" s="20"/>
    </row>
    <row r="4819" spans="1:34" s="1" customFormat="1">
      <c r="A4819" s="87"/>
      <c r="B4819" s="87"/>
      <c r="C4819" s="361"/>
      <c r="D4819" s="87"/>
      <c r="E4819" s="361"/>
      <c r="F4819" s="87"/>
      <c r="G4819" s="87"/>
      <c r="H4819" s="87"/>
      <c r="I4819" s="16"/>
      <c r="J4819" s="16"/>
      <c r="K4819" s="32"/>
      <c r="L4819" s="16"/>
      <c r="M4819" s="16"/>
      <c r="N4819" s="16"/>
      <c r="AA4819" s="20"/>
      <c r="AB4819" s="20"/>
      <c r="AC4819" s="20"/>
      <c r="AD4819" s="20"/>
      <c r="AE4819" s="20"/>
      <c r="AF4819" s="20"/>
      <c r="AG4819" s="20"/>
      <c r="AH4819" s="20"/>
    </row>
    <row r="4820" spans="1:34" s="1" customFormat="1">
      <c r="A4820" s="87"/>
      <c r="B4820" s="87"/>
      <c r="C4820" s="361"/>
      <c r="D4820" s="87"/>
      <c r="E4820" s="361"/>
      <c r="F4820" s="87"/>
      <c r="G4820" s="87"/>
      <c r="H4820" s="87"/>
      <c r="I4820" s="16"/>
      <c r="J4820" s="16"/>
      <c r="K4820" s="32"/>
      <c r="L4820" s="16"/>
      <c r="M4820" s="16"/>
      <c r="N4820" s="16"/>
      <c r="AA4820" s="20"/>
      <c r="AB4820" s="20"/>
      <c r="AC4820" s="20"/>
      <c r="AD4820" s="20"/>
      <c r="AE4820" s="20"/>
      <c r="AF4820" s="20"/>
      <c r="AG4820" s="20"/>
      <c r="AH4820" s="20"/>
    </row>
    <row r="4821" spans="1:34" s="1" customFormat="1">
      <c r="A4821" s="87"/>
      <c r="B4821" s="87"/>
      <c r="C4821" s="361"/>
      <c r="D4821" s="87"/>
      <c r="E4821" s="361"/>
      <c r="F4821" s="87"/>
      <c r="G4821" s="87"/>
      <c r="H4821" s="87"/>
      <c r="I4821" s="16"/>
      <c r="J4821" s="16"/>
      <c r="K4821" s="32"/>
      <c r="L4821" s="16"/>
      <c r="M4821" s="16"/>
      <c r="N4821" s="16"/>
      <c r="AA4821" s="20"/>
      <c r="AB4821" s="20"/>
      <c r="AC4821" s="20"/>
      <c r="AD4821" s="20"/>
      <c r="AE4821" s="20"/>
      <c r="AF4821" s="20"/>
      <c r="AG4821" s="20"/>
      <c r="AH4821" s="20"/>
    </row>
    <row r="4822" spans="1:34" s="1" customFormat="1">
      <c r="A4822" s="87"/>
      <c r="B4822" s="87"/>
      <c r="C4822" s="361"/>
      <c r="D4822" s="87"/>
      <c r="E4822" s="361"/>
      <c r="F4822" s="87"/>
      <c r="G4822" s="87"/>
      <c r="H4822" s="87"/>
      <c r="I4822" s="16"/>
      <c r="J4822" s="16"/>
      <c r="K4822" s="32"/>
      <c r="L4822" s="16"/>
      <c r="M4822" s="16"/>
      <c r="N4822" s="16"/>
      <c r="AA4822" s="20"/>
      <c r="AB4822" s="20"/>
      <c r="AC4822" s="20"/>
      <c r="AD4822" s="20"/>
      <c r="AE4822" s="20"/>
      <c r="AF4822" s="20"/>
      <c r="AG4822" s="20"/>
      <c r="AH4822" s="20"/>
    </row>
    <row r="4823" spans="1:34" s="1" customFormat="1">
      <c r="A4823" s="87"/>
      <c r="B4823" s="87"/>
      <c r="C4823" s="361"/>
      <c r="D4823" s="87"/>
      <c r="E4823" s="361"/>
      <c r="F4823" s="87"/>
      <c r="G4823" s="87"/>
      <c r="H4823" s="87"/>
      <c r="I4823" s="16"/>
      <c r="J4823" s="16"/>
      <c r="K4823" s="32"/>
      <c r="L4823" s="16"/>
      <c r="M4823" s="16"/>
      <c r="N4823" s="16"/>
      <c r="AA4823" s="20"/>
      <c r="AB4823" s="20"/>
      <c r="AC4823" s="20"/>
      <c r="AD4823" s="20"/>
      <c r="AE4823" s="20"/>
      <c r="AF4823" s="20"/>
      <c r="AG4823" s="20"/>
      <c r="AH4823" s="20"/>
    </row>
    <row r="4824" spans="1:34" s="1" customFormat="1">
      <c r="A4824" s="87"/>
      <c r="B4824" s="87"/>
      <c r="C4824" s="361"/>
      <c r="D4824" s="87"/>
      <c r="E4824" s="361"/>
      <c r="F4824" s="87"/>
      <c r="G4824" s="87"/>
      <c r="H4824" s="87"/>
      <c r="I4824" s="16"/>
      <c r="J4824" s="16"/>
      <c r="K4824" s="32"/>
      <c r="L4824" s="16"/>
      <c r="M4824" s="16"/>
      <c r="N4824" s="16"/>
      <c r="AA4824" s="20"/>
      <c r="AB4824" s="20"/>
      <c r="AC4824" s="20"/>
      <c r="AD4824" s="20"/>
      <c r="AE4824" s="20"/>
      <c r="AF4824" s="20"/>
      <c r="AG4824" s="20"/>
      <c r="AH4824" s="20"/>
    </row>
    <row r="4825" spans="1:34" s="1" customFormat="1">
      <c r="A4825" s="87"/>
      <c r="B4825" s="87"/>
      <c r="C4825" s="361"/>
      <c r="D4825" s="87"/>
      <c r="E4825" s="361"/>
      <c r="F4825" s="87"/>
      <c r="G4825" s="87"/>
      <c r="H4825" s="87"/>
      <c r="I4825" s="16"/>
      <c r="J4825" s="16"/>
      <c r="K4825" s="32"/>
      <c r="L4825" s="16"/>
      <c r="M4825" s="16"/>
      <c r="N4825" s="16"/>
      <c r="AA4825" s="20"/>
      <c r="AB4825" s="20"/>
      <c r="AC4825" s="20"/>
      <c r="AD4825" s="20"/>
      <c r="AE4825" s="20"/>
      <c r="AF4825" s="20"/>
      <c r="AG4825" s="20"/>
      <c r="AH4825" s="20"/>
    </row>
    <row r="4826" spans="1:34" s="1" customFormat="1">
      <c r="A4826" s="87"/>
      <c r="B4826" s="87"/>
      <c r="C4826" s="361"/>
      <c r="D4826" s="87"/>
      <c r="E4826" s="361"/>
      <c r="F4826" s="87"/>
      <c r="G4826" s="87"/>
      <c r="H4826" s="87"/>
      <c r="I4826" s="16"/>
      <c r="J4826" s="16"/>
      <c r="K4826" s="32"/>
      <c r="L4826" s="16"/>
      <c r="M4826" s="16"/>
      <c r="N4826" s="16"/>
      <c r="AA4826" s="20"/>
      <c r="AB4826" s="20"/>
      <c r="AC4826" s="20"/>
      <c r="AD4826" s="20"/>
      <c r="AE4826" s="20"/>
      <c r="AF4826" s="20"/>
      <c r="AG4826" s="20"/>
      <c r="AH4826" s="20"/>
    </row>
    <row r="4827" spans="1:34" s="1" customFormat="1">
      <c r="A4827" s="87"/>
      <c r="B4827" s="87"/>
      <c r="C4827" s="361"/>
      <c r="D4827" s="87"/>
      <c r="E4827" s="361"/>
      <c r="F4827" s="87"/>
      <c r="G4827" s="87"/>
      <c r="H4827" s="87"/>
      <c r="I4827" s="16"/>
      <c r="J4827" s="16"/>
      <c r="K4827" s="32"/>
      <c r="L4827" s="16"/>
      <c r="M4827" s="16"/>
      <c r="N4827" s="16"/>
      <c r="AA4827" s="20"/>
      <c r="AB4827" s="20"/>
      <c r="AC4827" s="20"/>
      <c r="AD4827" s="20"/>
      <c r="AE4827" s="20"/>
      <c r="AF4827" s="20"/>
      <c r="AG4827" s="20"/>
      <c r="AH4827" s="20"/>
    </row>
    <row r="4828" spans="1:34" s="1" customFormat="1">
      <c r="A4828" s="87"/>
      <c r="B4828" s="87"/>
      <c r="C4828" s="361"/>
      <c r="D4828" s="87"/>
      <c r="E4828" s="361"/>
      <c r="F4828" s="87"/>
      <c r="G4828" s="87"/>
      <c r="H4828" s="87"/>
      <c r="I4828" s="16"/>
      <c r="J4828" s="16"/>
      <c r="K4828" s="32"/>
      <c r="L4828" s="16"/>
      <c r="M4828" s="16"/>
      <c r="N4828" s="16"/>
      <c r="AA4828" s="20"/>
      <c r="AB4828" s="20"/>
      <c r="AC4828" s="20"/>
      <c r="AD4828" s="20"/>
      <c r="AE4828" s="20"/>
      <c r="AF4828" s="20"/>
      <c r="AG4828" s="20"/>
      <c r="AH4828" s="20"/>
    </row>
    <row r="4829" spans="1:34" s="1" customFormat="1">
      <c r="A4829" s="87"/>
      <c r="B4829" s="87"/>
      <c r="C4829" s="361"/>
      <c r="D4829" s="87"/>
      <c r="E4829" s="361"/>
      <c r="F4829" s="87"/>
      <c r="G4829" s="87"/>
      <c r="H4829" s="87"/>
      <c r="I4829" s="16"/>
      <c r="J4829" s="16"/>
      <c r="K4829" s="32"/>
      <c r="L4829" s="16"/>
      <c r="M4829" s="16"/>
      <c r="N4829" s="16"/>
      <c r="AA4829" s="20"/>
      <c r="AB4829" s="20"/>
      <c r="AC4829" s="20"/>
      <c r="AD4829" s="20"/>
      <c r="AE4829" s="20"/>
      <c r="AF4829" s="20"/>
      <c r="AG4829" s="20"/>
      <c r="AH4829" s="20"/>
    </row>
    <row r="4830" spans="1:34" s="1" customFormat="1">
      <c r="A4830" s="87"/>
      <c r="B4830" s="87"/>
      <c r="C4830" s="361"/>
      <c r="D4830" s="87"/>
      <c r="E4830" s="361"/>
      <c r="F4830" s="87"/>
      <c r="G4830" s="87"/>
      <c r="H4830" s="87"/>
      <c r="I4830" s="16"/>
      <c r="J4830" s="16"/>
      <c r="K4830" s="32"/>
      <c r="L4830" s="16"/>
      <c r="M4830" s="16"/>
      <c r="N4830" s="16"/>
      <c r="AA4830" s="20"/>
      <c r="AB4830" s="20"/>
      <c r="AC4830" s="20"/>
      <c r="AD4830" s="20"/>
      <c r="AE4830" s="20"/>
      <c r="AF4830" s="20"/>
      <c r="AG4830" s="20"/>
      <c r="AH4830" s="20"/>
    </row>
    <row r="4831" spans="1:34" s="1" customFormat="1">
      <c r="A4831" s="87"/>
      <c r="B4831" s="87"/>
      <c r="C4831" s="361"/>
      <c r="D4831" s="87"/>
      <c r="E4831" s="361"/>
      <c r="F4831" s="87"/>
      <c r="G4831" s="87"/>
      <c r="H4831" s="87"/>
      <c r="I4831" s="16"/>
      <c r="J4831" s="16"/>
      <c r="K4831" s="32"/>
      <c r="L4831" s="16"/>
      <c r="M4831" s="16"/>
      <c r="N4831" s="16"/>
      <c r="AA4831" s="20"/>
      <c r="AB4831" s="20"/>
      <c r="AC4831" s="20"/>
      <c r="AD4831" s="20"/>
      <c r="AE4831" s="20"/>
      <c r="AF4831" s="20"/>
      <c r="AG4831" s="20"/>
      <c r="AH4831" s="20"/>
    </row>
    <row r="4832" spans="1:34" s="1" customFormat="1">
      <c r="A4832" s="87"/>
      <c r="B4832" s="87"/>
      <c r="C4832" s="361"/>
      <c r="D4832" s="87"/>
      <c r="E4832" s="361"/>
      <c r="F4832" s="87"/>
      <c r="G4832" s="87"/>
      <c r="H4832" s="87"/>
      <c r="I4832" s="16"/>
      <c r="J4832" s="16"/>
      <c r="K4832" s="32"/>
      <c r="L4832" s="16"/>
      <c r="M4832" s="16"/>
      <c r="N4832" s="16"/>
      <c r="AA4832" s="20"/>
      <c r="AB4832" s="20"/>
      <c r="AC4832" s="20"/>
      <c r="AD4832" s="20"/>
      <c r="AE4832" s="20"/>
      <c r="AF4832" s="20"/>
      <c r="AG4832" s="20"/>
      <c r="AH4832" s="20"/>
    </row>
    <row r="4833" spans="1:34" s="1" customFormat="1">
      <c r="A4833" s="87"/>
      <c r="B4833" s="87"/>
      <c r="C4833" s="361"/>
      <c r="D4833" s="87"/>
      <c r="E4833" s="361"/>
      <c r="F4833" s="87"/>
      <c r="G4833" s="87"/>
      <c r="H4833" s="87"/>
      <c r="I4833" s="16"/>
      <c r="J4833" s="16"/>
      <c r="K4833" s="32"/>
      <c r="L4833" s="16"/>
      <c r="M4833" s="16"/>
      <c r="N4833" s="16"/>
      <c r="AA4833" s="20"/>
      <c r="AB4833" s="20"/>
      <c r="AC4833" s="20"/>
      <c r="AD4833" s="20"/>
      <c r="AE4833" s="20"/>
      <c r="AF4833" s="20"/>
      <c r="AG4833" s="20"/>
      <c r="AH4833" s="20"/>
    </row>
    <row r="4834" spans="1:34" s="1" customFormat="1">
      <c r="A4834" s="87"/>
      <c r="B4834" s="87"/>
      <c r="C4834" s="361"/>
      <c r="D4834" s="87"/>
      <c r="E4834" s="361"/>
      <c r="F4834" s="87"/>
      <c r="G4834" s="87"/>
      <c r="H4834" s="87"/>
      <c r="I4834" s="16"/>
      <c r="J4834" s="16"/>
      <c r="K4834" s="32"/>
      <c r="L4834" s="16"/>
      <c r="M4834" s="16"/>
      <c r="N4834" s="16"/>
      <c r="AA4834" s="20"/>
      <c r="AB4834" s="20"/>
      <c r="AC4834" s="20"/>
      <c r="AD4834" s="20"/>
      <c r="AE4834" s="20"/>
      <c r="AF4834" s="20"/>
      <c r="AG4834" s="20"/>
      <c r="AH4834" s="20"/>
    </row>
    <row r="4835" spans="1:34" s="1" customFormat="1">
      <c r="A4835" s="87"/>
      <c r="B4835" s="87"/>
      <c r="C4835" s="361"/>
      <c r="D4835" s="87"/>
      <c r="E4835" s="361"/>
      <c r="F4835" s="87"/>
      <c r="G4835" s="87"/>
      <c r="H4835" s="87"/>
      <c r="I4835" s="16"/>
      <c r="J4835" s="16"/>
      <c r="K4835" s="32"/>
      <c r="L4835" s="16"/>
      <c r="M4835" s="16"/>
      <c r="N4835" s="16"/>
      <c r="AA4835" s="20"/>
      <c r="AB4835" s="20"/>
      <c r="AC4835" s="20"/>
      <c r="AD4835" s="20"/>
      <c r="AE4835" s="20"/>
      <c r="AF4835" s="20"/>
      <c r="AG4835" s="20"/>
      <c r="AH4835" s="20"/>
    </row>
    <row r="4836" spans="1:34" s="1" customFormat="1">
      <c r="A4836" s="87"/>
      <c r="B4836" s="87"/>
      <c r="C4836" s="361"/>
      <c r="D4836" s="87"/>
      <c r="E4836" s="361"/>
      <c r="F4836" s="87"/>
      <c r="G4836" s="87"/>
      <c r="H4836" s="87"/>
      <c r="I4836" s="16"/>
      <c r="J4836" s="16"/>
      <c r="K4836" s="32"/>
      <c r="L4836" s="16"/>
      <c r="M4836" s="16"/>
      <c r="N4836" s="16"/>
      <c r="AA4836" s="20"/>
      <c r="AB4836" s="20"/>
      <c r="AC4836" s="20"/>
      <c r="AD4836" s="20"/>
      <c r="AE4836" s="20"/>
      <c r="AF4836" s="20"/>
      <c r="AG4836" s="20"/>
      <c r="AH4836" s="20"/>
    </row>
    <row r="4837" spans="1:34" s="1" customFormat="1">
      <c r="A4837" s="87"/>
      <c r="B4837" s="87"/>
      <c r="C4837" s="361"/>
      <c r="D4837" s="87"/>
      <c r="E4837" s="361"/>
      <c r="F4837" s="87"/>
      <c r="G4837" s="87"/>
      <c r="H4837" s="87"/>
      <c r="I4837" s="16"/>
      <c r="J4837" s="16"/>
      <c r="K4837" s="32"/>
      <c r="L4837" s="16"/>
      <c r="M4837" s="16"/>
      <c r="N4837" s="16"/>
      <c r="AA4837" s="20"/>
      <c r="AB4837" s="20"/>
      <c r="AC4837" s="20"/>
      <c r="AD4837" s="20"/>
      <c r="AE4837" s="20"/>
      <c r="AF4837" s="20"/>
      <c r="AG4837" s="20"/>
      <c r="AH4837" s="20"/>
    </row>
    <row r="4838" spans="1:34" s="1" customFormat="1">
      <c r="A4838" s="87"/>
      <c r="B4838" s="87"/>
      <c r="C4838" s="361"/>
      <c r="D4838" s="87"/>
      <c r="E4838" s="361"/>
      <c r="F4838" s="87"/>
      <c r="G4838" s="87"/>
      <c r="H4838" s="87"/>
      <c r="I4838" s="16"/>
      <c r="J4838" s="16"/>
      <c r="K4838" s="32"/>
      <c r="L4838" s="16"/>
      <c r="M4838" s="16"/>
      <c r="N4838" s="16"/>
      <c r="AA4838" s="20"/>
      <c r="AB4838" s="20"/>
      <c r="AC4838" s="20"/>
      <c r="AD4838" s="20"/>
      <c r="AE4838" s="20"/>
      <c r="AF4838" s="20"/>
      <c r="AG4838" s="20"/>
      <c r="AH4838" s="20"/>
    </row>
    <row r="4839" spans="1:34" s="1" customFormat="1">
      <c r="A4839" s="87"/>
      <c r="B4839" s="87"/>
      <c r="C4839" s="361"/>
      <c r="D4839" s="87"/>
      <c r="E4839" s="361"/>
      <c r="F4839" s="87"/>
      <c r="G4839" s="87"/>
      <c r="H4839" s="87"/>
      <c r="I4839" s="16"/>
      <c r="J4839" s="16"/>
      <c r="K4839" s="32"/>
      <c r="L4839" s="16"/>
      <c r="M4839" s="16"/>
      <c r="N4839" s="16"/>
      <c r="AA4839" s="20"/>
      <c r="AB4839" s="20"/>
      <c r="AC4839" s="20"/>
      <c r="AD4839" s="20"/>
      <c r="AE4839" s="20"/>
      <c r="AF4839" s="20"/>
      <c r="AG4839" s="20"/>
      <c r="AH4839" s="20"/>
    </row>
    <row r="4840" spans="1:34" s="1" customFormat="1">
      <c r="A4840" s="87"/>
      <c r="B4840" s="87"/>
      <c r="C4840" s="361"/>
      <c r="D4840" s="87"/>
      <c r="E4840" s="361"/>
      <c r="F4840" s="87"/>
      <c r="G4840" s="87"/>
      <c r="H4840" s="87"/>
      <c r="I4840" s="16"/>
      <c r="J4840" s="16"/>
      <c r="K4840" s="32"/>
      <c r="L4840" s="16"/>
      <c r="M4840" s="16"/>
      <c r="N4840" s="16"/>
      <c r="AA4840" s="20"/>
      <c r="AB4840" s="20"/>
      <c r="AC4840" s="20"/>
      <c r="AD4840" s="20"/>
      <c r="AE4840" s="20"/>
      <c r="AF4840" s="20"/>
      <c r="AG4840" s="20"/>
      <c r="AH4840" s="20"/>
    </row>
    <row r="4841" spans="1:34" s="1" customFormat="1">
      <c r="A4841" s="87"/>
      <c r="B4841" s="87"/>
      <c r="C4841" s="361"/>
      <c r="D4841" s="87"/>
      <c r="E4841" s="361"/>
      <c r="F4841" s="87"/>
      <c r="G4841" s="87"/>
      <c r="H4841" s="87"/>
      <c r="I4841" s="16"/>
      <c r="J4841" s="16"/>
      <c r="K4841" s="32"/>
      <c r="L4841" s="16"/>
      <c r="M4841" s="16"/>
      <c r="N4841" s="16"/>
      <c r="AA4841" s="20"/>
      <c r="AB4841" s="20"/>
      <c r="AC4841" s="20"/>
      <c r="AD4841" s="20"/>
      <c r="AE4841" s="20"/>
      <c r="AF4841" s="20"/>
      <c r="AG4841" s="20"/>
      <c r="AH4841" s="20"/>
    </row>
    <row r="4842" spans="1:34" s="1" customFormat="1">
      <c r="A4842" s="87"/>
      <c r="B4842" s="87"/>
      <c r="C4842" s="361"/>
      <c r="D4842" s="87"/>
      <c r="E4842" s="361"/>
      <c r="F4842" s="87"/>
      <c r="G4842" s="87"/>
      <c r="H4842" s="87"/>
      <c r="I4842" s="16"/>
      <c r="J4842" s="16"/>
      <c r="K4842" s="32"/>
      <c r="L4842" s="16"/>
      <c r="M4842" s="16"/>
      <c r="N4842" s="16"/>
      <c r="AA4842" s="20"/>
      <c r="AB4842" s="20"/>
      <c r="AC4842" s="20"/>
      <c r="AD4842" s="20"/>
      <c r="AE4842" s="20"/>
      <c r="AF4842" s="20"/>
      <c r="AG4842" s="20"/>
      <c r="AH4842" s="20"/>
    </row>
    <row r="4843" spans="1:34" s="1" customFormat="1">
      <c r="A4843" s="87"/>
      <c r="B4843" s="87"/>
      <c r="C4843" s="361"/>
      <c r="D4843" s="87"/>
      <c r="E4843" s="361"/>
      <c r="F4843" s="87"/>
      <c r="G4843" s="87"/>
      <c r="H4843" s="87"/>
      <c r="I4843" s="16"/>
      <c r="J4843" s="16"/>
      <c r="K4843" s="32"/>
      <c r="L4843" s="16"/>
      <c r="M4843" s="16"/>
      <c r="N4843" s="16"/>
      <c r="AA4843" s="20"/>
      <c r="AB4843" s="20"/>
      <c r="AC4843" s="20"/>
      <c r="AD4843" s="20"/>
      <c r="AE4843" s="20"/>
      <c r="AF4843" s="20"/>
      <c r="AG4843" s="20"/>
      <c r="AH4843" s="20"/>
    </row>
    <row r="4844" spans="1:34" s="1" customFormat="1">
      <c r="A4844" s="87"/>
      <c r="B4844" s="87"/>
      <c r="C4844" s="361"/>
      <c r="D4844" s="87"/>
      <c r="E4844" s="361"/>
      <c r="F4844" s="87"/>
      <c r="G4844" s="87"/>
      <c r="H4844" s="87"/>
      <c r="I4844" s="16"/>
      <c r="J4844" s="16"/>
      <c r="K4844" s="32"/>
      <c r="L4844" s="16"/>
      <c r="M4844" s="16"/>
      <c r="N4844" s="16"/>
      <c r="AA4844" s="20"/>
      <c r="AB4844" s="20"/>
      <c r="AC4844" s="20"/>
      <c r="AD4844" s="20"/>
      <c r="AE4844" s="20"/>
      <c r="AF4844" s="20"/>
      <c r="AG4844" s="20"/>
      <c r="AH4844" s="20"/>
    </row>
    <row r="4845" spans="1:34" s="1" customFormat="1">
      <c r="A4845" s="87"/>
      <c r="B4845" s="87"/>
      <c r="C4845" s="361"/>
      <c r="D4845" s="87"/>
      <c r="E4845" s="361"/>
      <c r="F4845" s="87"/>
      <c r="G4845" s="87"/>
      <c r="H4845" s="87"/>
      <c r="I4845" s="16"/>
      <c r="J4845" s="16"/>
      <c r="K4845" s="32"/>
      <c r="L4845" s="16"/>
      <c r="M4845" s="16"/>
      <c r="N4845" s="16"/>
      <c r="AA4845" s="20"/>
      <c r="AB4845" s="20"/>
      <c r="AC4845" s="20"/>
      <c r="AD4845" s="20"/>
      <c r="AE4845" s="20"/>
      <c r="AF4845" s="20"/>
      <c r="AG4845" s="20"/>
      <c r="AH4845" s="20"/>
    </row>
    <row r="4846" spans="1:34" s="1" customFormat="1">
      <c r="A4846" s="87"/>
      <c r="B4846" s="87"/>
      <c r="C4846" s="361"/>
      <c r="D4846" s="87"/>
      <c r="E4846" s="361"/>
      <c r="F4846" s="87"/>
      <c r="G4846" s="87"/>
      <c r="H4846" s="87"/>
      <c r="I4846" s="16"/>
      <c r="J4846" s="16"/>
      <c r="K4846" s="32"/>
      <c r="L4846" s="16"/>
      <c r="M4846" s="16"/>
      <c r="N4846" s="16"/>
      <c r="AA4846" s="20"/>
      <c r="AB4846" s="20"/>
      <c r="AC4846" s="20"/>
      <c r="AD4846" s="20"/>
      <c r="AE4846" s="20"/>
      <c r="AF4846" s="20"/>
      <c r="AG4846" s="20"/>
      <c r="AH4846" s="20"/>
    </row>
    <row r="4847" spans="1:34" s="1" customFormat="1">
      <c r="A4847" s="87"/>
      <c r="B4847" s="87"/>
      <c r="C4847" s="361"/>
      <c r="D4847" s="87"/>
      <c r="E4847" s="361"/>
      <c r="F4847" s="87"/>
      <c r="G4847" s="87"/>
      <c r="H4847" s="87"/>
      <c r="I4847" s="16"/>
      <c r="J4847" s="16"/>
      <c r="K4847" s="32"/>
      <c r="L4847" s="16"/>
      <c r="M4847" s="16"/>
      <c r="N4847" s="16"/>
      <c r="AA4847" s="20"/>
      <c r="AB4847" s="20"/>
      <c r="AC4847" s="20"/>
      <c r="AD4847" s="20"/>
      <c r="AE4847" s="20"/>
      <c r="AF4847" s="20"/>
      <c r="AG4847" s="20"/>
      <c r="AH4847" s="20"/>
    </row>
    <row r="4848" spans="1:34" s="1" customFormat="1">
      <c r="A4848" s="87"/>
      <c r="B4848" s="87"/>
      <c r="C4848" s="361"/>
      <c r="D4848" s="87"/>
      <c r="E4848" s="361"/>
      <c r="F4848" s="87"/>
      <c r="G4848" s="87"/>
      <c r="H4848" s="87"/>
      <c r="I4848" s="16"/>
      <c r="J4848" s="16"/>
      <c r="K4848" s="32"/>
      <c r="L4848" s="16"/>
      <c r="M4848" s="16"/>
      <c r="N4848" s="16"/>
      <c r="AA4848" s="20"/>
      <c r="AB4848" s="20"/>
      <c r="AC4848" s="20"/>
      <c r="AD4848" s="20"/>
      <c r="AE4848" s="20"/>
      <c r="AF4848" s="20"/>
      <c r="AG4848" s="20"/>
      <c r="AH4848" s="20"/>
    </row>
    <row r="4849" spans="1:34" s="1" customFormat="1">
      <c r="A4849" s="87"/>
      <c r="B4849" s="87"/>
      <c r="C4849" s="361"/>
      <c r="D4849" s="87"/>
      <c r="E4849" s="361"/>
      <c r="F4849" s="87"/>
      <c r="G4849" s="87"/>
      <c r="H4849" s="87"/>
      <c r="I4849" s="16"/>
      <c r="J4849" s="16"/>
      <c r="K4849" s="32"/>
      <c r="L4849" s="16"/>
      <c r="M4849" s="16"/>
      <c r="N4849" s="16"/>
      <c r="AA4849" s="20"/>
      <c r="AB4849" s="20"/>
      <c r="AC4849" s="20"/>
      <c r="AD4849" s="20"/>
      <c r="AE4849" s="20"/>
      <c r="AF4849" s="20"/>
      <c r="AG4849" s="20"/>
      <c r="AH4849" s="20"/>
    </row>
    <row r="4850" spans="1:34" s="1" customFormat="1">
      <c r="A4850" s="87"/>
      <c r="B4850" s="87"/>
      <c r="C4850" s="361"/>
      <c r="D4850" s="87"/>
      <c r="E4850" s="361"/>
      <c r="F4850" s="87"/>
      <c r="G4850" s="87"/>
      <c r="H4850" s="87"/>
      <c r="I4850" s="16"/>
      <c r="J4850" s="16"/>
      <c r="K4850" s="32"/>
      <c r="L4850" s="16"/>
      <c r="M4850" s="16"/>
      <c r="N4850" s="16"/>
      <c r="AA4850" s="20"/>
      <c r="AB4850" s="20"/>
      <c r="AC4850" s="20"/>
      <c r="AD4850" s="20"/>
      <c r="AE4850" s="20"/>
      <c r="AF4850" s="20"/>
      <c r="AG4850" s="20"/>
      <c r="AH4850" s="20"/>
    </row>
    <row r="4851" spans="1:34" s="1" customFormat="1">
      <c r="A4851" s="87"/>
      <c r="B4851" s="87"/>
      <c r="C4851" s="361"/>
      <c r="D4851" s="87"/>
      <c r="E4851" s="361"/>
      <c r="F4851" s="87"/>
      <c r="G4851" s="87"/>
      <c r="H4851" s="87"/>
      <c r="I4851" s="16"/>
      <c r="J4851" s="16"/>
      <c r="K4851" s="32"/>
      <c r="L4851" s="16"/>
      <c r="M4851" s="16"/>
      <c r="N4851" s="16"/>
      <c r="AA4851" s="20"/>
      <c r="AB4851" s="20"/>
      <c r="AC4851" s="20"/>
      <c r="AD4851" s="20"/>
      <c r="AE4851" s="20"/>
      <c r="AF4851" s="20"/>
      <c r="AG4851" s="20"/>
      <c r="AH4851" s="20"/>
    </row>
    <row r="4852" spans="1:34" s="1" customFormat="1">
      <c r="A4852" s="87"/>
      <c r="B4852" s="87"/>
      <c r="C4852" s="361"/>
      <c r="D4852" s="87"/>
      <c r="E4852" s="361"/>
      <c r="F4852" s="87"/>
      <c r="G4852" s="87"/>
      <c r="H4852" s="87"/>
      <c r="I4852" s="16"/>
      <c r="J4852" s="16"/>
      <c r="K4852" s="32"/>
      <c r="L4852" s="16"/>
      <c r="M4852" s="16"/>
      <c r="N4852" s="16"/>
      <c r="AA4852" s="20"/>
      <c r="AB4852" s="20"/>
      <c r="AC4852" s="20"/>
      <c r="AD4852" s="20"/>
      <c r="AE4852" s="20"/>
      <c r="AF4852" s="20"/>
      <c r="AG4852" s="20"/>
      <c r="AH4852" s="20"/>
    </row>
    <row r="4853" spans="1:34" s="1" customFormat="1">
      <c r="A4853" s="87"/>
      <c r="B4853" s="87"/>
      <c r="C4853" s="361"/>
      <c r="D4853" s="87"/>
      <c r="E4853" s="361"/>
      <c r="F4853" s="87"/>
      <c r="G4853" s="87"/>
      <c r="H4853" s="87"/>
      <c r="I4853" s="16"/>
      <c r="J4853" s="16"/>
      <c r="K4853" s="32"/>
      <c r="L4853" s="16"/>
      <c r="M4853" s="16"/>
      <c r="N4853" s="16"/>
      <c r="AA4853" s="20"/>
      <c r="AB4853" s="20"/>
      <c r="AC4853" s="20"/>
      <c r="AD4853" s="20"/>
      <c r="AE4853" s="20"/>
      <c r="AF4853" s="20"/>
      <c r="AG4853" s="20"/>
      <c r="AH4853" s="20"/>
    </row>
    <row r="4854" spans="1:34" s="1" customFormat="1">
      <c r="A4854" s="87"/>
      <c r="B4854" s="87"/>
      <c r="C4854" s="361"/>
      <c r="D4854" s="87"/>
      <c r="E4854" s="361"/>
      <c r="F4854" s="87"/>
      <c r="G4854" s="87"/>
      <c r="H4854" s="87"/>
      <c r="I4854" s="16"/>
      <c r="J4854" s="16"/>
      <c r="K4854" s="32"/>
      <c r="L4854" s="16"/>
      <c r="M4854" s="16"/>
      <c r="N4854" s="16"/>
      <c r="AA4854" s="20"/>
      <c r="AB4854" s="20"/>
      <c r="AC4854" s="20"/>
      <c r="AD4854" s="20"/>
      <c r="AE4854" s="20"/>
      <c r="AF4854" s="20"/>
      <c r="AG4854" s="20"/>
      <c r="AH4854" s="20"/>
    </row>
    <row r="4855" spans="1:34" s="1" customFormat="1">
      <c r="A4855" s="87"/>
      <c r="B4855" s="87"/>
      <c r="C4855" s="361"/>
      <c r="D4855" s="87"/>
      <c r="E4855" s="361"/>
      <c r="F4855" s="87"/>
      <c r="G4855" s="87"/>
      <c r="H4855" s="87"/>
      <c r="I4855" s="16"/>
      <c r="J4855" s="16"/>
      <c r="K4855" s="32"/>
      <c r="L4855" s="16"/>
      <c r="M4855" s="16"/>
      <c r="N4855" s="16"/>
      <c r="AA4855" s="20"/>
      <c r="AB4855" s="20"/>
      <c r="AC4855" s="20"/>
      <c r="AD4855" s="20"/>
      <c r="AE4855" s="20"/>
      <c r="AF4855" s="20"/>
      <c r="AG4855" s="20"/>
      <c r="AH4855" s="20"/>
    </row>
    <row r="4856" spans="1:34" s="1" customFormat="1">
      <c r="A4856" s="87"/>
      <c r="B4856" s="87"/>
      <c r="C4856" s="361"/>
      <c r="D4856" s="87"/>
      <c r="E4856" s="361"/>
      <c r="F4856" s="87"/>
      <c r="G4856" s="87"/>
      <c r="H4856" s="87"/>
      <c r="I4856" s="16"/>
      <c r="J4856" s="16"/>
      <c r="K4856" s="32"/>
      <c r="L4856" s="16"/>
      <c r="M4856" s="16"/>
      <c r="N4856" s="16"/>
      <c r="AA4856" s="20"/>
      <c r="AB4856" s="20"/>
      <c r="AC4856" s="20"/>
      <c r="AD4856" s="20"/>
      <c r="AE4856" s="20"/>
      <c r="AF4856" s="20"/>
      <c r="AG4856" s="20"/>
      <c r="AH4856" s="20"/>
    </row>
    <row r="4857" spans="1:34" s="1" customFormat="1">
      <c r="A4857" s="87"/>
      <c r="B4857" s="87"/>
      <c r="C4857" s="361"/>
      <c r="D4857" s="87"/>
      <c r="E4857" s="361"/>
      <c r="F4857" s="87"/>
      <c r="G4857" s="87"/>
      <c r="H4857" s="87"/>
      <c r="I4857" s="16"/>
      <c r="J4857" s="16"/>
      <c r="K4857" s="32"/>
      <c r="L4857" s="16"/>
      <c r="M4857" s="16"/>
      <c r="N4857" s="16"/>
      <c r="AA4857" s="20"/>
      <c r="AB4857" s="20"/>
      <c r="AC4857" s="20"/>
      <c r="AD4857" s="20"/>
      <c r="AE4857" s="20"/>
      <c r="AF4857" s="20"/>
      <c r="AG4857" s="20"/>
      <c r="AH4857" s="20"/>
    </row>
    <row r="4858" spans="1:34" s="1" customFormat="1">
      <c r="A4858" s="87"/>
      <c r="B4858" s="87"/>
      <c r="C4858" s="361"/>
      <c r="D4858" s="87"/>
      <c r="E4858" s="361"/>
      <c r="F4858" s="87"/>
      <c r="G4858" s="87"/>
      <c r="H4858" s="87"/>
      <c r="I4858" s="16"/>
      <c r="J4858" s="16"/>
      <c r="K4858" s="32"/>
      <c r="L4858" s="16"/>
      <c r="M4858" s="16"/>
      <c r="N4858" s="16"/>
      <c r="AA4858" s="20"/>
      <c r="AB4858" s="20"/>
      <c r="AC4858" s="20"/>
      <c r="AD4858" s="20"/>
      <c r="AE4858" s="20"/>
      <c r="AF4858" s="20"/>
      <c r="AG4858" s="20"/>
      <c r="AH4858" s="20"/>
    </row>
    <row r="4859" spans="1:34" s="1" customFormat="1">
      <c r="A4859" s="87"/>
      <c r="B4859" s="87"/>
      <c r="C4859" s="361"/>
      <c r="D4859" s="87"/>
      <c r="E4859" s="361"/>
      <c r="F4859" s="87"/>
      <c r="G4859" s="87"/>
      <c r="H4859" s="87"/>
      <c r="I4859" s="16"/>
      <c r="J4859" s="16"/>
      <c r="K4859" s="32"/>
      <c r="L4859" s="16"/>
      <c r="M4859" s="16"/>
      <c r="N4859" s="16"/>
      <c r="AA4859" s="20"/>
      <c r="AB4859" s="20"/>
      <c r="AC4859" s="20"/>
      <c r="AD4859" s="20"/>
      <c r="AE4859" s="20"/>
      <c r="AF4859" s="20"/>
      <c r="AG4859" s="20"/>
      <c r="AH4859" s="20"/>
    </row>
    <row r="4860" spans="1:34" s="1" customFormat="1">
      <c r="A4860" s="87"/>
      <c r="B4860" s="87"/>
      <c r="C4860" s="361"/>
      <c r="D4860" s="87"/>
      <c r="E4860" s="361"/>
      <c r="F4860" s="87"/>
      <c r="G4860" s="87"/>
      <c r="H4860" s="87"/>
      <c r="I4860" s="16"/>
      <c r="J4860" s="16"/>
      <c r="K4860" s="32"/>
      <c r="L4860" s="16"/>
      <c r="M4860" s="16"/>
      <c r="N4860" s="16"/>
      <c r="AA4860" s="20"/>
      <c r="AB4860" s="20"/>
      <c r="AC4860" s="20"/>
      <c r="AD4860" s="20"/>
      <c r="AE4860" s="20"/>
      <c r="AF4860" s="20"/>
      <c r="AG4860" s="20"/>
      <c r="AH4860" s="20"/>
    </row>
    <row r="4861" spans="1:34" s="1" customFormat="1">
      <c r="A4861" s="87"/>
      <c r="B4861" s="87"/>
      <c r="C4861" s="361"/>
      <c r="D4861" s="87"/>
      <c r="E4861" s="361"/>
      <c r="F4861" s="87"/>
      <c r="G4861" s="87"/>
      <c r="H4861" s="87"/>
      <c r="I4861" s="16"/>
      <c r="J4861" s="16"/>
      <c r="K4861" s="32"/>
      <c r="L4861" s="16"/>
      <c r="M4861" s="16"/>
      <c r="N4861" s="16"/>
      <c r="AA4861" s="20"/>
      <c r="AB4861" s="20"/>
      <c r="AC4861" s="20"/>
      <c r="AD4861" s="20"/>
      <c r="AE4861" s="20"/>
      <c r="AF4861" s="20"/>
      <c r="AG4861" s="20"/>
      <c r="AH4861" s="20"/>
    </row>
    <row r="4862" spans="1:34" s="1" customFormat="1">
      <c r="A4862" s="87"/>
      <c r="B4862" s="87"/>
      <c r="C4862" s="361"/>
      <c r="D4862" s="87"/>
      <c r="E4862" s="361"/>
      <c r="F4862" s="87"/>
      <c r="G4862" s="87"/>
      <c r="H4862" s="87"/>
      <c r="I4862" s="16"/>
      <c r="J4862" s="16"/>
      <c r="K4862" s="32"/>
      <c r="L4862" s="16"/>
      <c r="M4862" s="16"/>
      <c r="N4862" s="16"/>
      <c r="AA4862" s="20"/>
      <c r="AB4862" s="20"/>
      <c r="AC4862" s="20"/>
      <c r="AD4862" s="20"/>
      <c r="AE4862" s="20"/>
      <c r="AF4862" s="20"/>
      <c r="AG4862" s="20"/>
      <c r="AH4862" s="20"/>
    </row>
    <row r="4863" spans="1:34" s="1" customFormat="1">
      <c r="A4863" s="87"/>
      <c r="B4863" s="87"/>
      <c r="C4863" s="361"/>
      <c r="D4863" s="87"/>
      <c r="E4863" s="361"/>
      <c r="F4863" s="87"/>
      <c r="G4863" s="87"/>
      <c r="H4863" s="87"/>
      <c r="I4863" s="16"/>
      <c r="J4863" s="16"/>
      <c r="K4863" s="32"/>
      <c r="L4863" s="16"/>
      <c r="M4863" s="16"/>
      <c r="N4863" s="16"/>
      <c r="AA4863" s="20"/>
      <c r="AB4863" s="20"/>
      <c r="AC4863" s="20"/>
      <c r="AD4863" s="20"/>
      <c r="AE4863" s="20"/>
      <c r="AF4863" s="20"/>
      <c r="AG4863" s="20"/>
      <c r="AH4863" s="20"/>
    </row>
    <row r="4864" spans="1:34" s="1" customFormat="1">
      <c r="A4864" s="87"/>
      <c r="B4864" s="87"/>
      <c r="C4864" s="361"/>
      <c r="D4864" s="87"/>
      <c r="E4864" s="361"/>
      <c r="F4864" s="87"/>
      <c r="G4864" s="87"/>
      <c r="H4864" s="87"/>
      <c r="I4864" s="16"/>
      <c r="J4864" s="16"/>
      <c r="K4864" s="32"/>
      <c r="L4864" s="16"/>
      <c r="M4864" s="16"/>
      <c r="N4864" s="16"/>
      <c r="AA4864" s="20"/>
      <c r="AB4864" s="20"/>
      <c r="AC4864" s="20"/>
      <c r="AD4864" s="20"/>
      <c r="AE4864" s="20"/>
      <c r="AF4864" s="20"/>
      <c r="AG4864" s="20"/>
      <c r="AH4864" s="20"/>
    </row>
    <row r="4865" spans="1:34" s="1" customFormat="1">
      <c r="A4865" s="87"/>
      <c r="B4865" s="87"/>
      <c r="C4865" s="361"/>
      <c r="D4865" s="87"/>
      <c r="E4865" s="361"/>
      <c r="F4865" s="87"/>
      <c r="G4865" s="87"/>
      <c r="H4865" s="87"/>
      <c r="I4865" s="16"/>
      <c r="J4865" s="16"/>
      <c r="K4865" s="32"/>
      <c r="L4865" s="16"/>
      <c r="M4865" s="16"/>
      <c r="N4865" s="16"/>
      <c r="AA4865" s="20"/>
      <c r="AB4865" s="20"/>
      <c r="AC4865" s="20"/>
      <c r="AD4865" s="20"/>
      <c r="AE4865" s="20"/>
      <c r="AF4865" s="20"/>
      <c r="AG4865" s="20"/>
      <c r="AH4865" s="20"/>
    </row>
    <row r="4866" spans="1:34" s="1" customFormat="1">
      <c r="A4866" s="87"/>
      <c r="B4866" s="87"/>
      <c r="C4866" s="361"/>
      <c r="D4866" s="87"/>
      <c r="E4866" s="361"/>
      <c r="F4866" s="87"/>
      <c r="G4866" s="87"/>
      <c r="H4866" s="87"/>
      <c r="I4866" s="16"/>
      <c r="J4866" s="16"/>
      <c r="K4866" s="32"/>
      <c r="L4866" s="16"/>
      <c r="M4866" s="16"/>
      <c r="N4866" s="16"/>
      <c r="AA4866" s="20"/>
      <c r="AB4866" s="20"/>
      <c r="AC4866" s="20"/>
      <c r="AD4866" s="20"/>
      <c r="AE4866" s="20"/>
      <c r="AF4866" s="20"/>
      <c r="AG4866" s="20"/>
      <c r="AH4866" s="20"/>
    </row>
    <row r="4867" spans="1:34" s="1" customFormat="1">
      <c r="A4867" s="87"/>
      <c r="B4867" s="87"/>
      <c r="C4867" s="361"/>
      <c r="D4867" s="87"/>
      <c r="E4867" s="361"/>
      <c r="F4867" s="87"/>
      <c r="G4867" s="87"/>
      <c r="H4867" s="87"/>
      <c r="I4867" s="16"/>
      <c r="J4867" s="16"/>
      <c r="K4867" s="32"/>
      <c r="L4867" s="16"/>
      <c r="M4867" s="16"/>
      <c r="N4867" s="16"/>
      <c r="AA4867" s="20"/>
      <c r="AB4867" s="20"/>
      <c r="AC4867" s="20"/>
      <c r="AD4867" s="20"/>
      <c r="AE4867" s="20"/>
      <c r="AF4867" s="20"/>
      <c r="AG4867" s="20"/>
      <c r="AH4867" s="20"/>
    </row>
    <row r="4868" spans="1:34" s="1" customFormat="1">
      <c r="A4868" s="87"/>
      <c r="B4868" s="87"/>
      <c r="C4868" s="361"/>
      <c r="D4868" s="87"/>
      <c r="E4868" s="361"/>
      <c r="F4868" s="87"/>
      <c r="G4868" s="87"/>
      <c r="H4868" s="87"/>
      <c r="I4868" s="16"/>
      <c r="J4868" s="16"/>
      <c r="K4868" s="32"/>
      <c r="L4868" s="16"/>
      <c r="M4868" s="16"/>
      <c r="N4868" s="16"/>
      <c r="AA4868" s="20"/>
      <c r="AB4868" s="20"/>
      <c r="AC4868" s="20"/>
      <c r="AD4868" s="20"/>
      <c r="AE4868" s="20"/>
      <c r="AF4868" s="20"/>
      <c r="AG4868" s="20"/>
      <c r="AH4868" s="20"/>
    </row>
    <row r="4869" spans="1:34" s="1" customFormat="1">
      <c r="A4869" s="87"/>
      <c r="B4869" s="87"/>
      <c r="C4869" s="361"/>
      <c r="D4869" s="87"/>
      <c r="E4869" s="361"/>
      <c r="F4869" s="87"/>
      <c r="G4869" s="87"/>
      <c r="H4869" s="87"/>
      <c r="I4869" s="16"/>
      <c r="J4869" s="16"/>
      <c r="K4869" s="32"/>
      <c r="L4869" s="16"/>
      <c r="M4869" s="16"/>
      <c r="N4869" s="16"/>
      <c r="AA4869" s="20"/>
      <c r="AB4869" s="20"/>
      <c r="AC4869" s="20"/>
      <c r="AD4869" s="20"/>
      <c r="AE4869" s="20"/>
      <c r="AF4869" s="20"/>
      <c r="AG4869" s="20"/>
      <c r="AH4869" s="20"/>
    </row>
    <row r="4870" spans="1:34" s="1" customFormat="1">
      <c r="A4870" s="87"/>
      <c r="B4870" s="87"/>
      <c r="C4870" s="361"/>
      <c r="D4870" s="87"/>
      <c r="E4870" s="361"/>
      <c r="F4870" s="87"/>
      <c r="G4870" s="87"/>
      <c r="H4870" s="87"/>
      <c r="I4870" s="16"/>
      <c r="J4870" s="16"/>
      <c r="K4870" s="32"/>
      <c r="L4870" s="16"/>
      <c r="M4870" s="16"/>
      <c r="N4870" s="16"/>
      <c r="AA4870" s="20"/>
      <c r="AB4870" s="20"/>
      <c r="AC4870" s="20"/>
      <c r="AD4870" s="20"/>
      <c r="AE4870" s="20"/>
      <c r="AF4870" s="20"/>
      <c r="AG4870" s="20"/>
      <c r="AH4870" s="20"/>
    </row>
    <row r="4871" spans="1:34" s="1" customFormat="1">
      <c r="A4871" s="87"/>
      <c r="B4871" s="87"/>
      <c r="C4871" s="361"/>
      <c r="D4871" s="87"/>
      <c r="E4871" s="361"/>
      <c r="F4871" s="87"/>
      <c r="G4871" s="87"/>
      <c r="H4871" s="87"/>
      <c r="I4871" s="16"/>
      <c r="J4871" s="16"/>
      <c r="K4871" s="32"/>
      <c r="L4871" s="16"/>
      <c r="M4871" s="16"/>
      <c r="N4871" s="16"/>
      <c r="AA4871" s="20"/>
      <c r="AB4871" s="20"/>
      <c r="AC4871" s="20"/>
      <c r="AD4871" s="20"/>
      <c r="AE4871" s="20"/>
      <c r="AF4871" s="20"/>
      <c r="AG4871" s="20"/>
      <c r="AH4871" s="20"/>
    </row>
    <row r="4872" spans="1:34" s="1" customFormat="1">
      <c r="A4872" s="87"/>
      <c r="B4872" s="87"/>
      <c r="C4872" s="361"/>
      <c r="D4872" s="87"/>
      <c r="E4872" s="361"/>
      <c r="F4872" s="87"/>
      <c r="G4872" s="87"/>
      <c r="H4872" s="87"/>
      <c r="I4872" s="16"/>
      <c r="J4872" s="16"/>
      <c r="K4872" s="32"/>
      <c r="L4872" s="16"/>
      <c r="M4872" s="16"/>
      <c r="N4872" s="16"/>
      <c r="AA4872" s="20"/>
      <c r="AB4872" s="20"/>
      <c r="AC4872" s="20"/>
      <c r="AD4872" s="20"/>
      <c r="AE4872" s="20"/>
      <c r="AF4872" s="20"/>
      <c r="AG4872" s="20"/>
      <c r="AH4872" s="20"/>
    </row>
    <row r="4873" spans="1:34" s="1" customFormat="1">
      <c r="A4873" s="87"/>
      <c r="B4873" s="87"/>
      <c r="C4873" s="361"/>
      <c r="D4873" s="87"/>
      <c r="E4873" s="361"/>
      <c r="F4873" s="87"/>
      <c r="G4873" s="87"/>
      <c r="H4873" s="87"/>
      <c r="I4873" s="16"/>
      <c r="J4873" s="16"/>
      <c r="K4873" s="32"/>
      <c r="L4873" s="16"/>
      <c r="M4873" s="16"/>
      <c r="N4873" s="16"/>
      <c r="AA4873" s="20"/>
      <c r="AB4873" s="20"/>
      <c r="AC4873" s="20"/>
      <c r="AD4873" s="20"/>
      <c r="AE4873" s="20"/>
      <c r="AF4873" s="20"/>
      <c r="AG4873" s="20"/>
      <c r="AH4873" s="20"/>
    </row>
    <row r="4874" spans="1:34" s="1" customFormat="1">
      <c r="A4874" s="87"/>
      <c r="B4874" s="87"/>
      <c r="C4874" s="361"/>
      <c r="D4874" s="87"/>
      <c r="E4874" s="361"/>
      <c r="F4874" s="87"/>
      <c r="G4874" s="87"/>
      <c r="H4874" s="87"/>
      <c r="I4874" s="16"/>
      <c r="J4874" s="16"/>
      <c r="K4874" s="32"/>
      <c r="L4874" s="16"/>
      <c r="M4874" s="16"/>
      <c r="N4874" s="16"/>
      <c r="AA4874" s="20"/>
      <c r="AB4874" s="20"/>
      <c r="AC4874" s="20"/>
      <c r="AD4874" s="20"/>
      <c r="AE4874" s="20"/>
      <c r="AF4874" s="20"/>
      <c r="AG4874" s="20"/>
      <c r="AH4874" s="20"/>
    </row>
    <row r="4875" spans="1:34" s="1" customFormat="1">
      <c r="A4875" s="87"/>
      <c r="B4875" s="87"/>
      <c r="C4875" s="361"/>
      <c r="D4875" s="87"/>
      <c r="E4875" s="361"/>
      <c r="F4875" s="87"/>
      <c r="G4875" s="87"/>
      <c r="H4875" s="87"/>
      <c r="I4875" s="16"/>
      <c r="J4875" s="16"/>
      <c r="K4875" s="32"/>
      <c r="L4875" s="16"/>
      <c r="M4875" s="16"/>
      <c r="N4875" s="16"/>
      <c r="AA4875" s="20"/>
      <c r="AB4875" s="20"/>
      <c r="AC4875" s="20"/>
      <c r="AD4875" s="20"/>
      <c r="AE4875" s="20"/>
      <c r="AF4875" s="20"/>
      <c r="AG4875" s="20"/>
      <c r="AH4875" s="20"/>
    </row>
    <row r="4876" spans="1:34" s="1" customFormat="1">
      <c r="A4876" s="87"/>
      <c r="B4876" s="87"/>
      <c r="C4876" s="361"/>
      <c r="D4876" s="87"/>
      <c r="E4876" s="361"/>
      <c r="F4876" s="87"/>
      <c r="G4876" s="87"/>
      <c r="H4876" s="87"/>
      <c r="I4876" s="16"/>
      <c r="J4876" s="16"/>
      <c r="K4876" s="32"/>
      <c r="L4876" s="16"/>
      <c r="M4876" s="16"/>
      <c r="N4876" s="16"/>
      <c r="AA4876" s="20"/>
      <c r="AB4876" s="20"/>
      <c r="AC4876" s="20"/>
      <c r="AD4876" s="20"/>
      <c r="AE4876" s="20"/>
      <c r="AF4876" s="20"/>
      <c r="AG4876" s="20"/>
      <c r="AH4876" s="20"/>
    </row>
    <row r="4877" spans="1:34" s="1" customFormat="1">
      <c r="A4877" s="87"/>
      <c r="B4877" s="87"/>
      <c r="C4877" s="361"/>
      <c r="D4877" s="87"/>
      <c r="E4877" s="361"/>
      <c r="F4877" s="87"/>
      <c r="G4877" s="87"/>
      <c r="H4877" s="87"/>
      <c r="I4877" s="16"/>
      <c r="J4877" s="16"/>
      <c r="K4877" s="32"/>
      <c r="L4877" s="16"/>
      <c r="M4877" s="16"/>
      <c r="N4877" s="16"/>
      <c r="AA4877" s="20"/>
      <c r="AB4877" s="20"/>
      <c r="AC4877" s="20"/>
      <c r="AD4877" s="20"/>
      <c r="AE4877" s="20"/>
      <c r="AF4877" s="20"/>
      <c r="AG4877" s="20"/>
      <c r="AH4877" s="20"/>
    </row>
    <row r="4878" spans="1:34" s="1" customFormat="1">
      <c r="A4878" s="87"/>
      <c r="B4878" s="87"/>
      <c r="C4878" s="361"/>
      <c r="D4878" s="87"/>
      <c r="E4878" s="361"/>
      <c r="F4878" s="87"/>
      <c r="G4878" s="87"/>
      <c r="H4878" s="87"/>
      <c r="I4878" s="16"/>
      <c r="J4878" s="16"/>
      <c r="K4878" s="32"/>
      <c r="L4878" s="16"/>
      <c r="M4878" s="16"/>
      <c r="N4878" s="16"/>
      <c r="AA4878" s="20"/>
      <c r="AB4878" s="20"/>
      <c r="AC4878" s="20"/>
      <c r="AD4878" s="20"/>
      <c r="AE4878" s="20"/>
      <c r="AF4878" s="20"/>
      <c r="AG4878" s="20"/>
      <c r="AH4878" s="20"/>
    </row>
    <row r="4879" spans="1:34" s="1" customFormat="1">
      <c r="A4879" s="87"/>
      <c r="B4879" s="87"/>
      <c r="C4879" s="361"/>
      <c r="D4879" s="87"/>
      <c r="E4879" s="361"/>
      <c r="F4879" s="87"/>
      <c r="G4879" s="87"/>
      <c r="H4879" s="87"/>
      <c r="I4879" s="16"/>
      <c r="J4879" s="16"/>
      <c r="K4879" s="32"/>
      <c r="L4879" s="16"/>
      <c r="M4879" s="16"/>
      <c r="N4879" s="16"/>
      <c r="AA4879" s="20"/>
      <c r="AB4879" s="20"/>
      <c r="AC4879" s="20"/>
      <c r="AD4879" s="20"/>
      <c r="AE4879" s="20"/>
      <c r="AF4879" s="20"/>
      <c r="AG4879" s="20"/>
      <c r="AH4879" s="20"/>
    </row>
    <row r="4880" spans="1:34" s="1" customFormat="1">
      <c r="A4880" s="87"/>
      <c r="B4880" s="87"/>
      <c r="C4880" s="361"/>
      <c r="D4880" s="87"/>
      <c r="E4880" s="361"/>
      <c r="F4880" s="87"/>
      <c r="G4880" s="87"/>
      <c r="H4880" s="87"/>
      <c r="I4880" s="16"/>
      <c r="J4880" s="16"/>
      <c r="K4880" s="32"/>
      <c r="L4880" s="16"/>
      <c r="M4880" s="16"/>
      <c r="N4880" s="16"/>
      <c r="AA4880" s="20"/>
      <c r="AB4880" s="20"/>
      <c r="AC4880" s="20"/>
      <c r="AD4880" s="20"/>
      <c r="AE4880" s="20"/>
      <c r="AF4880" s="20"/>
      <c r="AG4880" s="20"/>
      <c r="AH4880" s="20"/>
    </row>
    <row r="4881" spans="1:34" s="1" customFormat="1">
      <c r="A4881" s="87"/>
      <c r="B4881" s="87"/>
      <c r="C4881" s="361"/>
      <c r="D4881" s="87"/>
      <c r="E4881" s="361"/>
      <c r="F4881" s="87"/>
      <c r="G4881" s="87"/>
      <c r="H4881" s="87"/>
      <c r="I4881" s="16"/>
      <c r="J4881" s="16"/>
      <c r="K4881" s="32"/>
      <c r="L4881" s="16"/>
      <c r="M4881" s="16"/>
      <c r="N4881" s="16"/>
      <c r="AA4881" s="20"/>
      <c r="AB4881" s="20"/>
      <c r="AC4881" s="20"/>
      <c r="AD4881" s="20"/>
      <c r="AE4881" s="20"/>
      <c r="AF4881" s="20"/>
      <c r="AG4881" s="20"/>
      <c r="AH4881" s="20"/>
    </row>
    <row r="4882" spans="1:34" s="1" customFormat="1">
      <c r="A4882" s="87"/>
      <c r="B4882" s="87"/>
      <c r="C4882" s="361"/>
      <c r="D4882" s="87"/>
      <c r="E4882" s="361"/>
      <c r="F4882" s="87"/>
      <c r="G4882" s="87"/>
      <c r="H4882" s="87"/>
      <c r="I4882" s="16"/>
      <c r="J4882" s="16"/>
      <c r="K4882" s="32"/>
      <c r="L4882" s="16"/>
      <c r="M4882" s="16"/>
      <c r="N4882" s="16"/>
      <c r="AA4882" s="20"/>
      <c r="AB4882" s="20"/>
      <c r="AC4882" s="20"/>
      <c r="AD4882" s="20"/>
      <c r="AE4882" s="20"/>
      <c r="AF4882" s="20"/>
      <c r="AG4882" s="20"/>
      <c r="AH4882" s="20"/>
    </row>
    <row r="4883" spans="1:34" s="1" customFormat="1">
      <c r="A4883" s="87"/>
      <c r="B4883" s="87"/>
      <c r="C4883" s="361"/>
      <c r="D4883" s="87"/>
      <c r="E4883" s="361"/>
      <c r="F4883" s="87"/>
      <c r="G4883" s="87"/>
      <c r="H4883" s="87"/>
      <c r="I4883" s="16"/>
      <c r="J4883" s="16"/>
      <c r="K4883" s="32"/>
      <c r="L4883" s="16"/>
      <c r="M4883" s="16"/>
      <c r="N4883" s="16"/>
      <c r="AA4883" s="20"/>
      <c r="AB4883" s="20"/>
      <c r="AC4883" s="20"/>
      <c r="AD4883" s="20"/>
      <c r="AE4883" s="20"/>
      <c r="AF4883" s="20"/>
      <c r="AG4883" s="20"/>
      <c r="AH4883" s="20"/>
    </row>
    <row r="4884" spans="1:34" s="1" customFormat="1">
      <c r="A4884" s="87"/>
      <c r="B4884" s="87"/>
      <c r="C4884" s="361"/>
      <c r="D4884" s="87"/>
      <c r="E4884" s="361"/>
      <c r="F4884" s="87"/>
      <c r="G4884" s="87"/>
      <c r="H4884" s="87"/>
      <c r="I4884" s="16"/>
      <c r="J4884" s="16"/>
      <c r="K4884" s="32"/>
      <c r="L4884" s="16"/>
      <c r="M4884" s="16"/>
      <c r="N4884" s="16"/>
      <c r="AA4884" s="20"/>
      <c r="AB4884" s="20"/>
      <c r="AC4884" s="20"/>
      <c r="AD4884" s="20"/>
      <c r="AE4884" s="20"/>
      <c r="AF4884" s="20"/>
      <c r="AG4884" s="20"/>
      <c r="AH4884" s="20"/>
    </row>
    <row r="4885" spans="1:34" s="1" customFormat="1">
      <c r="A4885" s="87"/>
      <c r="B4885" s="87"/>
      <c r="C4885" s="361"/>
      <c r="D4885" s="87"/>
      <c r="E4885" s="361"/>
      <c r="F4885" s="87"/>
      <c r="G4885" s="87"/>
      <c r="H4885" s="87"/>
      <c r="I4885" s="16"/>
      <c r="J4885" s="16"/>
      <c r="K4885" s="32"/>
      <c r="L4885" s="16"/>
      <c r="M4885" s="16"/>
      <c r="N4885" s="16"/>
      <c r="AA4885" s="20"/>
      <c r="AB4885" s="20"/>
      <c r="AC4885" s="20"/>
      <c r="AD4885" s="20"/>
      <c r="AE4885" s="20"/>
      <c r="AF4885" s="20"/>
      <c r="AG4885" s="20"/>
      <c r="AH4885" s="20"/>
    </row>
    <row r="4886" spans="1:34" s="1" customFormat="1">
      <c r="A4886" s="87"/>
      <c r="B4886" s="87"/>
      <c r="C4886" s="361"/>
      <c r="D4886" s="87"/>
      <c r="E4886" s="361"/>
      <c r="F4886" s="87"/>
      <c r="G4886" s="87"/>
      <c r="H4886" s="87"/>
      <c r="I4886" s="16"/>
      <c r="J4886" s="16"/>
      <c r="K4886" s="32"/>
      <c r="L4886" s="16"/>
      <c r="M4886" s="16"/>
      <c r="N4886" s="16"/>
      <c r="AA4886" s="20"/>
      <c r="AB4886" s="20"/>
      <c r="AC4886" s="20"/>
      <c r="AD4886" s="20"/>
      <c r="AE4886" s="20"/>
      <c r="AF4886" s="20"/>
      <c r="AG4886" s="20"/>
      <c r="AH4886" s="20"/>
    </row>
    <row r="4887" spans="1:34" s="1" customFormat="1">
      <c r="A4887" s="87"/>
      <c r="B4887" s="87"/>
      <c r="C4887" s="361"/>
      <c r="D4887" s="87"/>
      <c r="E4887" s="361"/>
      <c r="F4887" s="87"/>
      <c r="G4887" s="87"/>
      <c r="H4887" s="87"/>
      <c r="I4887" s="16"/>
      <c r="J4887" s="16"/>
      <c r="K4887" s="32"/>
      <c r="L4887" s="16"/>
      <c r="M4887" s="16"/>
      <c r="N4887" s="16"/>
      <c r="AA4887" s="20"/>
      <c r="AB4887" s="20"/>
      <c r="AC4887" s="20"/>
      <c r="AD4887" s="20"/>
      <c r="AE4887" s="20"/>
      <c r="AF4887" s="20"/>
      <c r="AG4887" s="20"/>
      <c r="AH4887" s="20"/>
    </row>
    <row r="4888" spans="1:34" s="1" customFormat="1">
      <c r="A4888" s="87"/>
      <c r="B4888" s="87"/>
      <c r="C4888" s="361"/>
      <c r="D4888" s="87"/>
      <c r="E4888" s="361"/>
      <c r="F4888" s="87"/>
      <c r="G4888" s="87"/>
      <c r="H4888" s="87"/>
      <c r="I4888" s="16"/>
      <c r="J4888" s="16"/>
      <c r="K4888" s="32"/>
      <c r="L4888" s="16"/>
      <c r="M4888" s="16"/>
      <c r="N4888" s="16"/>
      <c r="AA4888" s="20"/>
      <c r="AB4888" s="20"/>
      <c r="AC4888" s="20"/>
      <c r="AD4888" s="20"/>
      <c r="AE4888" s="20"/>
      <c r="AF4888" s="20"/>
      <c r="AG4888" s="20"/>
      <c r="AH4888" s="20"/>
    </row>
    <row r="4889" spans="1:34" s="1" customFormat="1">
      <c r="A4889" s="87"/>
      <c r="B4889" s="87"/>
      <c r="C4889" s="361"/>
      <c r="D4889" s="87"/>
      <c r="E4889" s="361"/>
      <c r="F4889" s="87"/>
      <c r="G4889" s="87"/>
      <c r="H4889" s="87"/>
      <c r="I4889" s="16"/>
      <c r="J4889" s="16"/>
      <c r="K4889" s="32"/>
      <c r="L4889" s="16"/>
      <c r="M4889" s="16"/>
      <c r="N4889" s="16"/>
      <c r="AA4889" s="20"/>
      <c r="AB4889" s="20"/>
      <c r="AC4889" s="20"/>
      <c r="AD4889" s="20"/>
      <c r="AE4889" s="20"/>
      <c r="AF4889" s="20"/>
      <c r="AG4889" s="20"/>
      <c r="AH4889" s="20"/>
    </row>
    <row r="4890" spans="1:34" s="1" customFormat="1">
      <c r="A4890" s="87"/>
      <c r="B4890" s="87"/>
      <c r="C4890" s="361"/>
      <c r="D4890" s="87"/>
      <c r="E4890" s="361"/>
      <c r="F4890" s="87"/>
      <c r="G4890" s="87"/>
      <c r="H4890" s="87"/>
      <c r="I4890" s="16"/>
      <c r="J4890" s="16"/>
      <c r="K4890" s="32"/>
      <c r="L4890" s="16"/>
      <c r="M4890" s="16"/>
      <c r="N4890" s="16"/>
      <c r="AA4890" s="20"/>
      <c r="AB4890" s="20"/>
      <c r="AC4890" s="20"/>
      <c r="AD4890" s="20"/>
      <c r="AE4890" s="20"/>
      <c r="AF4890" s="20"/>
      <c r="AG4890" s="20"/>
      <c r="AH4890" s="20"/>
    </row>
    <row r="4891" spans="1:34" s="1" customFormat="1">
      <c r="A4891" s="87"/>
      <c r="B4891" s="87"/>
      <c r="C4891" s="361"/>
      <c r="D4891" s="87"/>
      <c r="E4891" s="361"/>
      <c r="F4891" s="87"/>
      <c r="G4891" s="87"/>
      <c r="H4891" s="87"/>
      <c r="I4891" s="16"/>
      <c r="J4891" s="16"/>
      <c r="K4891" s="32"/>
      <c r="L4891" s="16"/>
      <c r="M4891" s="16"/>
      <c r="N4891" s="16"/>
      <c r="AA4891" s="20"/>
      <c r="AB4891" s="20"/>
      <c r="AC4891" s="20"/>
      <c r="AD4891" s="20"/>
      <c r="AE4891" s="20"/>
      <c r="AF4891" s="20"/>
      <c r="AG4891" s="20"/>
      <c r="AH4891" s="20"/>
    </row>
    <row r="4892" spans="1:34" s="1" customFormat="1">
      <c r="A4892" s="87"/>
      <c r="B4892" s="87"/>
      <c r="C4892" s="361"/>
      <c r="D4892" s="87"/>
      <c r="E4892" s="361"/>
      <c r="F4892" s="87"/>
      <c r="G4892" s="87"/>
      <c r="H4892" s="87"/>
      <c r="I4892" s="16"/>
      <c r="J4892" s="16"/>
      <c r="K4892" s="32"/>
      <c r="L4892" s="16"/>
      <c r="M4892" s="16"/>
      <c r="N4892" s="16"/>
      <c r="AA4892" s="20"/>
      <c r="AB4892" s="20"/>
      <c r="AC4892" s="20"/>
      <c r="AD4892" s="20"/>
      <c r="AE4892" s="20"/>
      <c r="AF4892" s="20"/>
      <c r="AG4892" s="20"/>
      <c r="AH4892" s="20"/>
    </row>
    <row r="4893" spans="1:34" s="1" customFormat="1">
      <c r="A4893" s="87"/>
      <c r="B4893" s="87"/>
      <c r="C4893" s="361"/>
      <c r="D4893" s="87"/>
      <c r="E4893" s="361"/>
      <c r="F4893" s="87"/>
      <c r="G4893" s="87"/>
      <c r="H4893" s="87"/>
      <c r="I4893" s="16"/>
      <c r="J4893" s="16"/>
      <c r="K4893" s="32"/>
      <c r="L4893" s="16"/>
      <c r="M4893" s="16"/>
      <c r="N4893" s="16"/>
      <c r="AA4893" s="20"/>
      <c r="AB4893" s="20"/>
      <c r="AC4893" s="20"/>
      <c r="AD4893" s="20"/>
      <c r="AE4893" s="20"/>
      <c r="AF4893" s="20"/>
      <c r="AG4893" s="20"/>
      <c r="AH4893" s="20"/>
    </row>
    <row r="4894" spans="1:34" s="1" customFormat="1">
      <c r="A4894" s="87"/>
      <c r="B4894" s="87"/>
      <c r="C4894" s="361"/>
      <c r="D4894" s="87"/>
      <c r="E4894" s="361"/>
      <c r="F4894" s="87"/>
      <c r="G4894" s="87"/>
      <c r="H4894" s="87"/>
      <c r="I4894" s="16"/>
      <c r="J4894" s="16"/>
      <c r="K4894" s="32"/>
      <c r="L4894" s="16"/>
      <c r="M4894" s="16"/>
      <c r="N4894" s="16"/>
      <c r="AA4894" s="20"/>
      <c r="AB4894" s="20"/>
      <c r="AC4894" s="20"/>
      <c r="AD4894" s="20"/>
      <c r="AE4894" s="20"/>
      <c r="AF4894" s="20"/>
      <c r="AG4894" s="20"/>
      <c r="AH4894" s="20"/>
    </row>
    <row r="4895" spans="1:34" s="1" customFormat="1">
      <c r="A4895" s="87"/>
      <c r="B4895" s="87"/>
      <c r="C4895" s="361"/>
      <c r="D4895" s="87"/>
      <c r="E4895" s="361"/>
      <c r="F4895" s="87"/>
      <c r="G4895" s="87"/>
      <c r="H4895" s="87"/>
      <c r="I4895" s="16"/>
      <c r="J4895" s="16"/>
      <c r="K4895" s="32"/>
      <c r="L4895" s="16"/>
      <c r="M4895" s="16"/>
      <c r="N4895" s="16"/>
      <c r="AA4895" s="20"/>
      <c r="AB4895" s="20"/>
      <c r="AC4895" s="20"/>
      <c r="AD4895" s="20"/>
      <c r="AE4895" s="20"/>
      <c r="AF4895" s="20"/>
      <c r="AG4895" s="20"/>
      <c r="AH4895" s="20"/>
    </row>
    <row r="4896" spans="1:34" s="1" customFormat="1">
      <c r="A4896" s="87"/>
      <c r="B4896" s="87"/>
      <c r="C4896" s="361"/>
      <c r="D4896" s="87"/>
      <c r="E4896" s="361"/>
      <c r="F4896" s="87"/>
      <c r="G4896" s="87"/>
      <c r="H4896" s="87"/>
      <c r="I4896" s="16"/>
      <c r="J4896" s="16"/>
      <c r="K4896" s="32"/>
      <c r="L4896" s="16"/>
      <c r="M4896" s="16"/>
      <c r="N4896" s="16"/>
      <c r="AA4896" s="20"/>
      <c r="AB4896" s="20"/>
      <c r="AC4896" s="20"/>
      <c r="AD4896" s="20"/>
      <c r="AE4896" s="20"/>
      <c r="AF4896" s="20"/>
      <c r="AG4896" s="20"/>
      <c r="AH4896" s="20"/>
    </row>
    <row r="4897" spans="1:34" s="1" customFormat="1">
      <c r="A4897" s="87"/>
      <c r="B4897" s="87"/>
      <c r="C4897" s="361"/>
      <c r="D4897" s="87"/>
      <c r="E4897" s="361"/>
      <c r="F4897" s="87"/>
      <c r="G4897" s="87"/>
      <c r="H4897" s="87"/>
      <c r="I4897" s="16"/>
      <c r="J4897" s="16"/>
      <c r="K4897" s="32"/>
      <c r="L4897" s="16"/>
      <c r="M4897" s="16"/>
      <c r="N4897" s="16"/>
      <c r="AA4897" s="20"/>
      <c r="AB4897" s="20"/>
      <c r="AC4897" s="20"/>
      <c r="AD4897" s="20"/>
      <c r="AE4897" s="20"/>
      <c r="AF4897" s="20"/>
      <c r="AG4897" s="20"/>
      <c r="AH4897" s="20"/>
    </row>
    <row r="4898" spans="1:34" s="1" customFormat="1">
      <c r="A4898" s="87"/>
      <c r="B4898" s="87"/>
      <c r="C4898" s="361"/>
      <c r="D4898" s="87"/>
      <c r="E4898" s="361"/>
      <c r="F4898" s="87"/>
      <c r="G4898" s="87"/>
      <c r="H4898" s="87"/>
      <c r="I4898" s="16"/>
      <c r="J4898" s="16"/>
      <c r="K4898" s="32"/>
      <c r="L4898" s="16"/>
      <c r="M4898" s="16"/>
      <c r="N4898" s="16"/>
      <c r="AA4898" s="20"/>
      <c r="AB4898" s="20"/>
      <c r="AC4898" s="20"/>
      <c r="AD4898" s="20"/>
      <c r="AE4898" s="20"/>
      <c r="AF4898" s="20"/>
      <c r="AG4898" s="20"/>
      <c r="AH4898" s="20"/>
    </row>
    <row r="4899" spans="1:34" s="1" customFormat="1">
      <c r="A4899" s="87"/>
      <c r="B4899" s="87"/>
      <c r="C4899" s="361"/>
      <c r="D4899" s="87"/>
      <c r="E4899" s="361"/>
      <c r="F4899" s="87"/>
      <c r="G4899" s="87"/>
      <c r="H4899" s="87"/>
      <c r="I4899" s="16"/>
      <c r="J4899" s="16"/>
      <c r="K4899" s="32"/>
      <c r="L4899" s="16"/>
      <c r="M4899" s="16"/>
      <c r="N4899" s="16"/>
      <c r="AA4899" s="20"/>
      <c r="AB4899" s="20"/>
      <c r="AC4899" s="20"/>
      <c r="AD4899" s="20"/>
      <c r="AE4899" s="20"/>
      <c r="AF4899" s="20"/>
      <c r="AG4899" s="20"/>
      <c r="AH4899" s="20"/>
    </row>
    <row r="4900" spans="1:34" s="1" customFormat="1">
      <c r="A4900" s="87"/>
      <c r="B4900" s="87"/>
      <c r="C4900" s="361"/>
      <c r="D4900" s="87"/>
      <c r="E4900" s="361"/>
      <c r="F4900" s="87"/>
      <c r="G4900" s="87"/>
      <c r="H4900" s="87"/>
      <c r="I4900" s="16"/>
      <c r="J4900" s="16"/>
      <c r="K4900" s="32"/>
      <c r="L4900" s="16"/>
      <c r="M4900" s="16"/>
      <c r="N4900" s="16"/>
      <c r="AA4900" s="20"/>
      <c r="AB4900" s="20"/>
      <c r="AC4900" s="20"/>
      <c r="AD4900" s="20"/>
      <c r="AE4900" s="20"/>
      <c r="AF4900" s="20"/>
      <c r="AG4900" s="20"/>
      <c r="AH4900" s="20"/>
    </row>
    <row r="4901" spans="1:34" s="1" customFormat="1">
      <c r="A4901" s="87"/>
      <c r="B4901" s="87"/>
      <c r="C4901" s="361"/>
      <c r="D4901" s="87"/>
      <c r="E4901" s="361"/>
      <c r="F4901" s="87"/>
      <c r="G4901" s="87"/>
      <c r="H4901" s="87"/>
      <c r="I4901" s="16"/>
      <c r="J4901" s="16"/>
      <c r="K4901" s="32"/>
      <c r="L4901" s="16"/>
      <c r="M4901" s="16"/>
      <c r="N4901" s="16"/>
      <c r="AA4901" s="20"/>
      <c r="AB4901" s="20"/>
      <c r="AC4901" s="20"/>
      <c r="AD4901" s="20"/>
      <c r="AE4901" s="20"/>
      <c r="AF4901" s="20"/>
      <c r="AG4901" s="20"/>
      <c r="AH4901" s="20"/>
    </row>
    <row r="4902" spans="1:34" s="1" customFormat="1">
      <c r="A4902" s="87"/>
      <c r="B4902" s="87"/>
      <c r="C4902" s="361"/>
      <c r="D4902" s="87"/>
      <c r="E4902" s="361"/>
      <c r="F4902" s="87"/>
      <c r="G4902" s="87"/>
      <c r="H4902" s="87"/>
      <c r="I4902" s="16"/>
      <c r="J4902" s="16"/>
      <c r="K4902" s="32"/>
      <c r="L4902" s="16"/>
      <c r="M4902" s="16"/>
      <c r="N4902" s="16"/>
      <c r="AA4902" s="20"/>
      <c r="AB4902" s="20"/>
      <c r="AC4902" s="20"/>
      <c r="AD4902" s="20"/>
      <c r="AE4902" s="20"/>
      <c r="AF4902" s="20"/>
      <c r="AG4902" s="20"/>
      <c r="AH4902" s="20"/>
    </row>
    <row r="4903" spans="1:34" s="1" customFormat="1">
      <c r="A4903" s="87"/>
      <c r="B4903" s="87"/>
      <c r="C4903" s="361"/>
      <c r="D4903" s="87"/>
      <c r="E4903" s="361"/>
      <c r="F4903" s="87"/>
      <c r="G4903" s="87"/>
      <c r="H4903" s="87"/>
      <c r="I4903" s="16"/>
      <c r="J4903" s="16"/>
      <c r="K4903" s="32"/>
      <c r="L4903" s="16"/>
      <c r="M4903" s="16"/>
      <c r="N4903" s="16"/>
      <c r="AA4903" s="20"/>
      <c r="AB4903" s="20"/>
      <c r="AC4903" s="20"/>
      <c r="AD4903" s="20"/>
      <c r="AE4903" s="20"/>
      <c r="AF4903" s="20"/>
      <c r="AG4903" s="20"/>
      <c r="AH4903" s="20"/>
    </row>
    <row r="4904" spans="1:34" s="1" customFormat="1">
      <c r="A4904" s="87"/>
      <c r="B4904" s="87"/>
      <c r="C4904" s="361"/>
      <c r="D4904" s="87"/>
      <c r="E4904" s="361"/>
      <c r="F4904" s="87"/>
      <c r="G4904" s="87"/>
      <c r="H4904" s="87"/>
      <c r="I4904" s="16"/>
      <c r="J4904" s="16"/>
      <c r="K4904" s="32"/>
      <c r="L4904" s="16"/>
      <c r="M4904" s="16"/>
      <c r="N4904" s="16"/>
      <c r="AA4904" s="20"/>
      <c r="AB4904" s="20"/>
      <c r="AC4904" s="20"/>
      <c r="AD4904" s="20"/>
      <c r="AE4904" s="20"/>
      <c r="AF4904" s="20"/>
      <c r="AG4904" s="20"/>
      <c r="AH4904" s="20"/>
    </row>
    <row r="4905" spans="1:34" s="1" customFormat="1">
      <c r="A4905" s="87"/>
      <c r="B4905" s="87"/>
      <c r="C4905" s="361"/>
      <c r="D4905" s="87"/>
      <c r="E4905" s="361"/>
      <c r="F4905" s="87"/>
      <c r="G4905" s="87"/>
      <c r="H4905" s="87"/>
      <c r="I4905" s="16"/>
      <c r="J4905" s="16"/>
      <c r="K4905" s="32"/>
      <c r="L4905" s="16"/>
      <c r="M4905" s="16"/>
      <c r="N4905" s="16"/>
      <c r="AA4905" s="20"/>
      <c r="AB4905" s="20"/>
      <c r="AC4905" s="20"/>
      <c r="AD4905" s="20"/>
      <c r="AE4905" s="20"/>
      <c r="AF4905" s="20"/>
      <c r="AG4905" s="20"/>
      <c r="AH4905" s="20"/>
    </row>
    <row r="4906" spans="1:34" s="1" customFormat="1">
      <c r="A4906" s="87"/>
      <c r="B4906" s="87"/>
      <c r="C4906" s="361"/>
      <c r="D4906" s="87"/>
      <c r="E4906" s="361"/>
      <c r="F4906" s="87"/>
      <c r="G4906" s="87"/>
      <c r="H4906" s="87"/>
      <c r="I4906" s="16"/>
      <c r="J4906" s="16"/>
      <c r="K4906" s="32"/>
      <c r="L4906" s="16"/>
      <c r="M4906" s="16"/>
      <c r="N4906" s="16"/>
      <c r="AA4906" s="20"/>
      <c r="AB4906" s="20"/>
      <c r="AC4906" s="20"/>
      <c r="AD4906" s="20"/>
      <c r="AE4906" s="20"/>
      <c r="AF4906" s="20"/>
      <c r="AG4906" s="20"/>
      <c r="AH4906" s="20"/>
    </row>
    <row r="4907" spans="1:34" s="1" customFormat="1">
      <c r="A4907" s="87"/>
      <c r="B4907" s="87"/>
      <c r="C4907" s="361"/>
      <c r="D4907" s="87"/>
      <c r="E4907" s="361"/>
      <c r="F4907" s="87"/>
      <c r="G4907" s="87"/>
      <c r="H4907" s="87"/>
      <c r="I4907" s="16"/>
      <c r="J4907" s="16"/>
      <c r="K4907" s="32"/>
      <c r="L4907" s="16"/>
      <c r="M4907" s="16"/>
      <c r="N4907" s="16"/>
      <c r="AA4907" s="20"/>
      <c r="AB4907" s="20"/>
      <c r="AC4907" s="20"/>
      <c r="AD4907" s="20"/>
      <c r="AE4907" s="20"/>
      <c r="AF4907" s="20"/>
      <c r="AG4907" s="20"/>
      <c r="AH4907" s="20"/>
    </row>
    <row r="4908" spans="1:34" s="1" customFormat="1">
      <c r="A4908" s="87"/>
      <c r="B4908" s="87"/>
      <c r="C4908" s="361"/>
      <c r="D4908" s="87"/>
      <c r="E4908" s="361"/>
      <c r="F4908" s="87"/>
      <c r="G4908" s="87"/>
      <c r="H4908" s="87"/>
      <c r="I4908" s="16"/>
      <c r="J4908" s="16"/>
      <c r="K4908" s="32"/>
      <c r="L4908" s="16"/>
      <c r="M4908" s="16"/>
      <c r="N4908" s="16"/>
      <c r="AA4908" s="20"/>
      <c r="AB4908" s="20"/>
      <c r="AC4908" s="20"/>
      <c r="AD4908" s="20"/>
      <c r="AE4908" s="20"/>
      <c r="AF4908" s="20"/>
      <c r="AG4908" s="20"/>
      <c r="AH4908" s="20"/>
    </row>
    <row r="4909" spans="1:34" s="1" customFormat="1">
      <c r="A4909" s="87"/>
      <c r="B4909" s="87"/>
      <c r="C4909" s="361"/>
      <c r="D4909" s="87"/>
      <c r="E4909" s="361"/>
      <c r="F4909" s="87"/>
      <c r="G4909" s="87"/>
      <c r="H4909" s="87"/>
      <c r="I4909" s="16"/>
      <c r="J4909" s="16"/>
      <c r="K4909" s="32"/>
      <c r="L4909" s="16"/>
      <c r="M4909" s="16"/>
      <c r="N4909" s="16"/>
      <c r="AA4909" s="20"/>
      <c r="AB4909" s="20"/>
      <c r="AC4909" s="20"/>
      <c r="AD4909" s="20"/>
      <c r="AE4909" s="20"/>
      <c r="AF4909" s="20"/>
      <c r="AG4909" s="20"/>
      <c r="AH4909" s="20"/>
    </row>
    <row r="4910" spans="1:34" s="1" customFormat="1">
      <c r="A4910" s="87"/>
      <c r="B4910" s="87"/>
      <c r="C4910" s="361"/>
      <c r="D4910" s="87"/>
      <c r="E4910" s="361"/>
      <c r="F4910" s="87"/>
      <c r="G4910" s="87"/>
      <c r="H4910" s="87"/>
      <c r="I4910" s="16"/>
      <c r="J4910" s="16"/>
      <c r="K4910" s="32"/>
      <c r="L4910" s="16"/>
      <c r="M4910" s="16"/>
      <c r="N4910" s="16"/>
      <c r="AA4910" s="20"/>
      <c r="AB4910" s="20"/>
      <c r="AC4910" s="20"/>
      <c r="AD4910" s="20"/>
      <c r="AE4910" s="20"/>
      <c r="AF4910" s="20"/>
      <c r="AG4910" s="20"/>
      <c r="AH4910" s="20"/>
    </row>
    <row r="4911" spans="1:34" s="1" customFormat="1">
      <c r="A4911" s="87"/>
      <c r="B4911" s="87"/>
      <c r="C4911" s="361"/>
      <c r="D4911" s="87"/>
      <c r="E4911" s="361"/>
      <c r="F4911" s="87"/>
      <c r="G4911" s="87"/>
      <c r="H4911" s="87"/>
      <c r="I4911" s="16"/>
      <c r="J4911" s="16"/>
      <c r="K4911" s="32"/>
      <c r="L4911" s="16"/>
      <c r="M4911" s="16"/>
      <c r="N4911" s="16"/>
      <c r="AA4911" s="20"/>
      <c r="AB4911" s="20"/>
      <c r="AC4911" s="20"/>
      <c r="AD4911" s="20"/>
      <c r="AE4911" s="20"/>
      <c r="AF4911" s="20"/>
      <c r="AG4911" s="20"/>
      <c r="AH4911" s="20"/>
    </row>
    <row r="4912" spans="1:34" s="1" customFormat="1">
      <c r="A4912" s="87"/>
      <c r="B4912" s="87"/>
      <c r="C4912" s="361"/>
      <c r="D4912" s="87"/>
      <c r="E4912" s="361"/>
      <c r="F4912" s="87"/>
      <c r="G4912" s="87"/>
      <c r="H4912" s="87"/>
      <c r="I4912" s="16"/>
      <c r="J4912" s="16"/>
      <c r="K4912" s="32"/>
      <c r="L4912" s="16"/>
      <c r="M4912" s="16"/>
      <c r="N4912" s="16"/>
      <c r="AA4912" s="20"/>
      <c r="AB4912" s="20"/>
      <c r="AC4912" s="20"/>
      <c r="AD4912" s="20"/>
      <c r="AE4912" s="20"/>
      <c r="AF4912" s="20"/>
      <c r="AG4912" s="20"/>
      <c r="AH4912" s="20"/>
    </row>
    <row r="4913" spans="1:34" s="1" customFormat="1">
      <c r="A4913" s="87"/>
      <c r="B4913" s="87"/>
      <c r="C4913" s="361"/>
      <c r="D4913" s="87"/>
      <c r="E4913" s="361"/>
      <c r="F4913" s="87"/>
      <c r="G4913" s="87"/>
      <c r="H4913" s="87"/>
      <c r="I4913" s="16"/>
      <c r="J4913" s="16"/>
      <c r="K4913" s="32"/>
      <c r="L4913" s="16"/>
      <c r="M4913" s="16"/>
      <c r="N4913" s="16"/>
      <c r="AA4913" s="20"/>
      <c r="AB4913" s="20"/>
      <c r="AC4913" s="20"/>
      <c r="AD4913" s="20"/>
      <c r="AE4913" s="20"/>
      <c r="AF4913" s="20"/>
      <c r="AG4913" s="20"/>
      <c r="AH4913" s="20"/>
    </row>
    <row r="4914" spans="1:34" s="1" customFormat="1">
      <c r="A4914" s="87"/>
      <c r="B4914" s="87"/>
      <c r="C4914" s="361"/>
      <c r="D4914" s="87"/>
      <c r="E4914" s="361"/>
      <c r="F4914" s="87"/>
      <c r="G4914" s="87"/>
      <c r="H4914" s="87"/>
      <c r="I4914" s="16"/>
      <c r="J4914" s="16"/>
      <c r="K4914" s="32"/>
      <c r="L4914" s="16"/>
      <c r="M4914" s="16"/>
      <c r="N4914" s="16"/>
      <c r="AA4914" s="20"/>
      <c r="AB4914" s="20"/>
      <c r="AC4914" s="20"/>
      <c r="AD4914" s="20"/>
      <c r="AE4914" s="20"/>
      <c r="AF4914" s="20"/>
      <c r="AG4914" s="20"/>
      <c r="AH4914" s="20"/>
    </row>
    <row r="4915" spans="1:34" s="1" customFormat="1">
      <c r="A4915" s="87"/>
      <c r="B4915" s="87"/>
      <c r="C4915" s="361"/>
      <c r="D4915" s="87"/>
      <c r="E4915" s="361"/>
      <c r="F4915" s="87"/>
      <c r="G4915" s="87"/>
      <c r="H4915" s="87"/>
      <c r="I4915" s="16"/>
      <c r="J4915" s="16"/>
      <c r="K4915" s="32"/>
      <c r="L4915" s="16"/>
      <c r="M4915" s="16"/>
      <c r="N4915" s="16"/>
      <c r="AA4915" s="20"/>
      <c r="AB4915" s="20"/>
      <c r="AC4915" s="20"/>
      <c r="AD4915" s="20"/>
      <c r="AE4915" s="20"/>
      <c r="AF4915" s="20"/>
      <c r="AG4915" s="20"/>
      <c r="AH4915" s="20"/>
    </row>
    <row r="4916" spans="1:34" s="1" customFormat="1">
      <c r="A4916" s="87"/>
      <c r="B4916" s="87"/>
      <c r="C4916" s="361"/>
      <c r="D4916" s="87"/>
      <c r="E4916" s="361"/>
      <c r="F4916" s="87"/>
      <c r="G4916" s="87"/>
      <c r="H4916" s="87"/>
      <c r="I4916" s="16"/>
      <c r="J4916" s="16"/>
      <c r="K4916" s="32"/>
      <c r="L4916" s="16"/>
      <c r="M4916" s="16"/>
      <c r="N4916" s="16"/>
      <c r="AA4916" s="20"/>
      <c r="AB4916" s="20"/>
      <c r="AC4916" s="20"/>
      <c r="AD4916" s="20"/>
      <c r="AE4916" s="20"/>
      <c r="AF4916" s="20"/>
      <c r="AG4916" s="20"/>
      <c r="AH4916" s="20"/>
    </row>
    <row r="4917" spans="1:34" s="1" customFormat="1">
      <c r="A4917" s="87"/>
      <c r="B4917" s="87"/>
      <c r="C4917" s="361"/>
      <c r="D4917" s="87"/>
      <c r="E4917" s="361"/>
      <c r="F4917" s="87"/>
      <c r="G4917" s="87"/>
      <c r="H4917" s="87"/>
      <c r="I4917" s="16"/>
      <c r="J4917" s="16"/>
      <c r="K4917" s="32"/>
      <c r="L4917" s="16"/>
      <c r="M4917" s="16"/>
      <c r="N4917" s="16"/>
      <c r="AA4917" s="20"/>
      <c r="AB4917" s="20"/>
      <c r="AC4917" s="20"/>
      <c r="AD4917" s="20"/>
      <c r="AE4917" s="20"/>
      <c r="AF4917" s="20"/>
      <c r="AG4917" s="20"/>
      <c r="AH4917" s="20"/>
    </row>
    <row r="4918" spans="1:34" s="1" customFormat="1">
      <c r="A4918" s="87"/>
      <c r="B4918" s="87"/>
      <c r="C4918" s="361"/>
      <c r="D4918" s="87"/>
      <c r="E4918" s="361"/>
      <c r="F4918" s="87"/>
      <c r="G4918" s="87"/>
      <c r="H4918" s="87"/>
      <c r="I4918" s="16"/>
      <c r="J4918" s="16"/>
      <c r="K4918" s="32"/>
      <c r="L4918" s="16"/>
      <c r="M4918" s="16"/>
      <c r="N4918" s="16"/>
      <c r="AA4918" s="20"/>
      <c r="AB4918" s="20"/>
      <c r="AC4918" s="20"/>
      <c r="AD4918" s="20"/>
      <c r="AE4918" s="20"/>
      <c r="AF4918" s="20"/>
      <c r="AG4918" s="20"/>
      <c r="AH4918" s="20"/>
    </row>
    <row r="4919" spans="1:34" s="1" customFormat="1">
      <c r="A4919" s="87"/>
      <c r="B4919" s="87"/>
      <c r="C4919" s="361"/>
      <c r="D4919" s="87"/>
      <c r="E4919" s="361"/>
      <c r="F4919" s="87"/>
      <c r="G4919" s="87"/>
      <c r="H4919" s="87"/>
      <c r="I4919" s="16"/>
      <c r="J4919" s="16"/>
      <c r="K4919" s="32"/>
      <c r="L4919" s="16"/>
      <c r="M4919" s="16"/>
      <c r="N4919" s="16"/>
      <c r="AA4919" s="20"/>
      <c r="AB4919" s="20"/>
      <c r="AC4919" s="20"/>
      <c r="AD4919" s="20"/>
      <c r="AE4919" s="20"/>
      <c r="AF4919" s="20"/>
      <c r="AG4919" s="20"/>
      <c r="AH4919" s="20"/>
    </row>
    <row r="4920" spans="1:34" s="1" customFormat="1">
      <c r="A4920" s="87"/>
      <c r="B4920" s="87"/>
      <c r="C4920" s="361"/>
      <c r="D4920" s="87"/>
      <c r="E4920" s="361"/>
      <c r="F4920" s="87"/>
      <c r="G4920" s="87"/>
      <c r="H4920" s="87"/>
      <c r="I4920" s="16"/>
      <c r="J4920" s="16"/>
      <c r="K4920" s="32"/>
      <c r="L4920" s="16"/>
      <c r="M4920" s="16"/>
      <c r="N4920" s="16"/>
      <c r="AA4920" s="20"/>
      <c r="AB4920" s="20"/>
      <c r="AC4920" s="20"/>
      <c r="AD4920" s="20"/>
      <c r="AE4920" s="20"/>
      <c r="AF4920" s="20"/>
      <c r="AG4920" s="20"/>
      <c r="AH4920" s="20"/>
    </row>
    <row r="4921" spans="1:34" s="1" customFormat="1">
      <c r="A4921" s="87"/>
      <c r="B4921" s="87"/>
      <c r="C4921" s="361"/>
      <c r="D4921" s="87"/>
      <c r="E4921" s="361"/>
      <c r="F4921" s="87"/>
      <c r="G4921" s="87"/>
      <c r="H4921" s="87"/>
      <c r="I4921" s="16"/>
      <c r="J4921" s="16"/>
      <c r="K4921" s="32"/>
      <c r="L4921" s="16"/>
      <c r="M4921" s="16"/>
      <c r="N4921" s="16"/>
      <c r="AA4921" s="20"/>
      <c r="AB4921" s="20"/>
      <c r="AC4921" s="20"/>
      <c r="AD4921" s="20"/>
      <c r="AE4921" s="20"/>
      <c r="AF4921" s="20"/>
      <c r="AG4921" s="20"/>
      <c r="AH4921" s="20"/>
    </row>
    <row r="4922" spans="1:34" s="1" customFormat="1">
      <c r="A4922" s="87"/>
      <c r="B4922" s="87"/>
      <c r="C4922" s="361"/>
      <c r="D4922" s="87"/>
      <c r="E4922" s="361"/>
      <c r="F4922" s="87"/>
      <c r="G4922" s="87"/>
      <c r="H4922" s="87"/>
      <c r="I4922" s="16"/>
      <c r="J4922" s="16"/>
      <c r="K4922" s="32"/>
      <c r="L4922" s="16"/>
      <c r="M4922" s="16"/>
      <c r="N4922" s="16"/>
      <c r="AA4922" s="20"/>
      <c r="AB4922" s="20"/>
      <c r="AC4922" s="20"/>
      <c r="AD4922" s="20"/>
      <c r="AE4922" s="20"/>
      <c r="AF4922" s="20"/>
      <c r="AG4922" s="20"/>
      <c r="AH4922" s="20"/>
    </row>
    <row r="4923" spans="1:34" s="1" customFormat="1">
      <c r="A4923" s="87"/>
      <c r="B4923" s="87"/>
      <c r="C4923" s="361"/>
      <c r="D4923" s="87"/>
      <c r="E4923" s="361"/>
      <c r="F4923" s="87"/>
      <c r="G4923" s="87"/>
      <c r="H4923" s="87"/>
      <c r="I4923" s="16"/>
      <c r="J4923" s="16"/>
      <c r="K4923" s="32"/>
      <c r="L4923" s="16"/>
      <c r="M4923" s="16"/>
      <c r="N4923" s="16"/>
      <c r="AA4923" s="20"/>
      <c r="AB4923" s="20"/>
      <c r="AC4923" s="20"/>
      <c r="AD4923" s="20"/>
      <c r="AE4923" s="20"/>
      <c r="AF4923" s="20"/>
      <c r="AG4923" s="20"/>
      <c r="AH4923" s="20"/>
    </row>
    <row r="4924" spans="1:34" s="1" customFormat="1">
      <c r="A4924" s="87"/>
      <c r="B4924" s="87"/>
      <c r="C4924" s="361"/>
      <c r="D4924" s="87"/>
      <c r="E4924" s="361"/>
      <c r="F4924" s="87"/>
      <c r="G4924" s="87"/>
      <c r="H4924" s="87"/>
      <c r="I4924" s="16"/>
      <c r="J4924" s="16"/>
      <c r="K4924" s="32"/>
      <c r="L4924" s="16"/>
      <c r="M4924" s="16"/>
      <c r="N4924" s="16"/>
      <c r="AA4924" s="20"/>
      <c r="AB4924" s="20"/>
      <c r="AC4924" s="20"/>
      <c r="AD4924" s="20"/>
      <c r="AE4924" s="20"/>
      <c r="AF4924" s="20"/>
      <c r="AG4924" s="20"/>
      <c r="AH4924" s="20"/>
    </row>
    <row r="4925" spans="1:34" s="1" customFormat="1">
      <c r="A4925" s="87"/>
      <c r="B4925" s="87"/>
      <c r="C4925" s="361"/>
      <c r="D4925" s="87"/>
      <c r="E4925" s="361"/>
      <c r="F4925" s="87"/>
      <c r="G4925" s="87"/>
      <c r="H4925" s="87"/>
      <c r="I4925" s="16"/>
      <c r="J4925" s="16"/>
      <c r="K4925" s="32"/>
      <c r="L4925" s="16"/>
      <c r="M4925" s="16"/>
      <c r="N4925" s="16"/>
      <c r="AA4925" s="20"/>
      <c r="AB4925" s="20"/>
      <c r="AC4925" s="20"/>
      <c r="AD4925" s="20"/>
      <c r="AE4925" s="20"/>
      <c r="AF4925" s="20"/>
      <c r="AG4925" s="20"/>
      <c r="AH4925" s="20"/>
    </row>
    <row r="4926" spans="1:34" s="1" customFormat="1">
      <c r="A4926" s="87"/>
      <c r="B4926" s="87"/>
      <c r="C4926" s="361"/>
      <c r="D4926" s="87"/>
      <c r="E4926" s="361"/>
      <c r="F4926" s="87"/>
      <c r="G4926" s="87"/>
      <c r="H4926" s="87"/>
      <c r="I4926" s="16"/>
      <c r="J4926" s="16"/>
      <c r="K4926" s="32"/>
      <c r="L4926" s="16"/>
      <c r="M4926" s="16"/>
      <c r="N4926" s="16"/>
      <c r="AA4926" s="20"/>
      <c r="AB4926" s="20"/>
      <c r="AC4926" s="20"/>
      <c r="AD4926" s="20"/>
      <c r="AE4926" s="20"/>
      <c r="AF4926" s="20"/>
      <c r="AG4926" s="20"/>
      <c r="AH4926" s="20"/>
    </row>
    <row r="4927" spans="1:34" s="1" customFormat="1">
      <c r="A4927" s="87"/>
      <c r="B4927" s="87"/>
      <c r="C4927" s="361"/>
      <c r="D4927" s="87"/>
      <c r="E4927" s="361"/>
      <c r="F4927" s="87"/>
      <c r="G4927" s="87"/>
      <c r="H4927" s="87"/>
      <c r="I4927" s="16"/>
      <c r="J4927" s="16"/>
      <c r="K4927" s="32"/>
      <c r="L4927" s="16"/>
      <c r="M4927" s="16"/>
      <c r="N4927" s="16"/>
      <c r="AA4927" s="20"/>
      <c r="AB4927" s="20"/>
      <c r="AC4927" s="20"/>
      <c r="AD4927" s="20"/>
      <c r="AE4927" s="20"/>
      <c r="AF4927" s="20"/>
      <c r="AG4927" s="20"/>
      <c r="AH4927" s="20"/>
    </row>
    <row r="4928" spans="1:34" s="1" customFormat="1">
      <c r="A4928" s="87"/>
      <c r="B4928" s="87"/>
      <c r="C4928" s="361"/>
      <c r="D4928" s="87"/>
      <c r="E4928" s="361"/>
      <c r="F4928" s="87"/>
      <c r="G4928" s="87"/>
      <c r="H4928" s="87"/>
      <c r="I4928" s="16"/>
      <c r="J4928" s="16"/>
      <c r="K4928" s="32"/>
      <c r="L4928" s="16"/>
      <c r="M4928" s="16"/>
      <c r="N4928" s="16"/>
      <c r="AA4928" s="20"/>
      <c r="AB4928" s="20"/>
      <c r="AC4928" s="20"/>
      <c r="AD4928" s="20"/>
      <c r="AE4928" s="20"/>
      <c r="AF4928" s="20"/>
      <c r="AG4928" s="20"/>
      <c r="AH4928" s="20"/>
    </row>
    <row r="4929" spans="1:34" s="1" customFormat="1">
      <c r="A4929" s="87"/>
      <c r="B4929" s="87"/>
      <c r="C4929" s="361"/>
      <c r="D4929" s="87"/>
      <c r="E4929" s="361"/>
      <c r="F4929" s="87"/>
      <c r="G4929" s="87"/>
      <c r="H4929" s="87"/>
      <c r="I4929" s="16"/>
      <c r="J4929" s="16"/>
      <c r="K4929" s="32"/>
      <c r="L4929" s="16"/>
      <c r="M4929" s="16"/>
      <c r="N4929" s="16"/>
      <c r="AA4929" s="20"/>
      <c r="AB4929" s="20"/>
      <c r="AC4929" s="20"/>
      <c r="AD4929" s="20"/>
      <c r="AE4929" s="20"/>
      <c r="AF4929" s="20"/>
      <c r="AG4929" s="20"/>
      <c r="AH4929" s="20"/>
    </row>
    <row r="4930" spans="1:34" s="1" customFormat="1">
      <c r="A4930" s="87"/>
      <c r="B4930" s="87"/>
      <c r="C4930" s="361"/>
      <c r="D4930" s="87"/>
      <c r="E4930" s="361"/>
      <c r="F4930" s="87"/>
      <c r="G4930" s="87"/>
      <c r="H4930" s="87"/>
      <c r="I4930" s="16"/>
      <c r="J4930" s="16"/>
      <c r="K4930" s="32"/>
      <c r="L4930" s="16"/>
      <c r="M4930" s="16"/>
      <c r="N4930" s="16"/>
      <c r="AA4930" s="20"/>
      <c r="AB4930" s="20"/>
      <c r="AC4930" s="20"/>
      <c r="AD4930" s="20"/>
      <c r="AE4930" s="20"/>
      <c r="AF4930" s="20"/>
      <c r="AG4930" s="20"/>
      <c r="AH4930" s="20"/>
    </row>
    <row r="4931" spans="1:34" s="1" customFormat="1">
      <c r="A4931" s="87"/>
      <c r="B4931" s="87"/>
      <c r="C4931" s="361"/>
      <c r="D4931" s="87"/>
      <c r="E4931" s="361"/>
      <c r="F4931" s="87"/>
      <c r="G4931" s="87"/>
      <c r="H4931" s="87"/>
      <c r="I4931" s="16"/>
      <c r="J4931" s="16"/>
      <c r="K4931" s="32"/>
      <c r="L4931" s="16"/>
      <c r="M4931" s="16"/>
      <c r="N4931" s="16"/>
      <c r="AA4931" s="20"/>
      <c r="AB4931" s="20"/>
      <c r="AC4931" s="20"/>
      <c r="AD4931" s="20"/>
      <c r="AE4931" s="20"/>
      <c r="AF4931" s="20"/>
      <c r="AG4931" s="20"/>
      <c r="AH4931" s="20"/>
    </row>
    <row r="4932" spans="1:34" s="1" customFormat="1">
      <c r="A4932" s="87"/>
      <c r="B4932" s="87"/>
      <c r="C4932" s="361"/>
      <c r="D4932" s="87"/>
      <c r="E4932" s="361"/>
      <c r="F4932" s="87"/>
      <c r="G4932" s="87"/>
      <c r="H4932" s="87"/>
      <c r="I4932" s="16"/>
      <c r="J4932" s="16"/>
      <c r="K4932" s="32"/>
      <c r="L4932" s="16"/>
      <c r="M4932" s="16"/>
      <c r="N4932" s="16"/>
      <c r="AA4932" s="20"/>
      <c r="AB4932" s="20"/>
      <c r="AC4932" s="20"/>
      <c r="AD4932" s="20"/>
      <c r="AE4932" s="20"/>
      <c r="AF4932" s="20"/>
      <c r="AG4932" s="20"/>
      <c r="AH4932" s="20"/>
    </row>
    <row r="4933" spans="1:34" s="1" customFormat="1">
      <c r="A4933" s="87"/>
      <c r="B4933" s="87"/>
      <c r="C4933" s="361"/>
      <c r="D4933" s="87"/>
      <c r="E4933" s="361"/>
      <c r="F4933" s="87"/>
      <c r="G4933" s="87"/>
      <c r="H4933" s="87"/>
      <c r="I4933" s="16"/>
      <c r="J4933" s="16"/>
      <c r="K4933" s="32"/>
      <c r="L4933" s="16"/>
      <c r="M4933" s="16"/>
      <c r="N4933" s="16"/>
      <c r="AA4933" s="20"/>
      <c r="AB4933" s="20"/>
      <c r="AC4933" s="20"/>
      <c r="AD4933" s="20"/>
      <c r="AE4933" s="20"/>
      <c r="AF4933" s="20"/>
      <c r="AG4933" s="20"/>
      <c r="AH4933" s="20"/>
    </row>
    <row r="4934" spans="1:34" s="1" customFormat="1">
      <c r="A4934" s="87"/>
      <c r="B4934" s="87"/>
      <c r="C4934" s="361"/>
      <c r="D4934" s="87"/>
      <c r="E4934" s="361"/>
      <c r="F4934" s="87"/>
      <c r="G4934" s="87"/>
      <c r="H4934" s="87"/>
      <c r="I4934" s="16"/>
      <c r="J4934" s="16"/>
      <c r="K4934" s="32"/>
      <c r="L4934" s="16"/>
      <c r="M4934" s="16"/>
      <c r="N4934" s="16"/>
      <c r="AA4934" s="20"/>
      <c r="AB4934" s="20"/>
      <c r="AC4934" s="20"/>
      <c r="AD4934" s="20"/>
      <c r="AE4934" s="20"/>
      <c r="AF4934" s="20"/>
      <c r="AG4934" s="20"/>
      <c r="AH4934" s="20"/>
    </row>
    <row r="4935" spans="1:34" s="1" customFormat="1">
      <c r="A4935" s="87"/>
      <c r="B4935" s="87"/>
      <c r="C4935" s="361"/>
      <c r="D4935" s="87"/>
      <c r="E4935" s="361"/>
      <c r="F4935" s="87"/>
      <c r="G4935" s="87"/>
      <c r="H4935" s="87"/>
      <c r="I4935" s="16"/>
      <c r="J4935" s="16"/>
      <c r="K4935" s="32"/>
      <c r="L4935" s="16"/>
      <c r="M4935" s="16"/>
      <c r="N4935" s="16"/>
      <c r="AA4935" s="20"/>
      <c r="AB4935" s="20"/>
      <c r="AC4935" s="20"/>
      <c r="AD4935" s="20"/>
      <c r="AE4935" s="20"/>
      <c r="AF4935" s="20"/>
      <c r="AG4935" s="20"/>
      <c r="AH4935" s="20"/>
    </row>
    <row r="4936" spans="1:34" s="1" customFormat="1">
      <c r="A4936" s="87"/>
      <c r="B4936" s="87"/>
      <c r="C4936" s="361"/>
      <c r="D4936" s="87"/>
      <c r="E4936" s="361"/>
      <c r="F4936" s="87"/>
      <c r="G4936" s="87"/>
      <c r="H4936" s="87"/>
      <c r="I4936" s="16"/>
      <c r="J4936" s="16"/>
      <c r="K4936" s="32"/>
      <c r="L4936" s="16"/>
      <c r="M4936" s="16"/>
      <c r="N4936" s="16"/>
      <c r="AA4936" s="20"/>
      <c r="AB4936" s="20"/>
      <c r="AC4936" s="20"/>
      <c r="AD4936" s="20"/>
      <c r="AE4936" s="20"/>
      <c r="AF4936" s="20"/>
      <c r="AG4936" s="20"/>
      <c r="AH4936" s="20"/>
    </row>
    <row r="4937" spans="1:34" s="1" customFormat="1">
      <c r="A4937" s="87"/>
      <c r="B4937" s="87"/>
      <c r="C4937" s="361"/>
      <c r="D4937" s="87"/>
      <c r="E4937" s="361"/>
      <c r="F4937" s="87"/>
      <c r="G4937" s="87"/>
      <c r="H4937" s="87"/>
      <c r="I4937" s="16"/>
      <c r="J4937" s="16"/>
      <c r="K4937" s="32"/>
      <c r="L4937" s="16"/>
      <c r="M4937" s="16"/>
      <c r="N4937" s="16"/>
      <c r="AA4937" s="20"/>
      <c r="AB4937" s="20"/>
      <c r="AC4937" s="20"/>
      <c r="AD4937" s="20"/>
      <c r="AE4937" s="20"/>
      <c r="AF4937" s="20"/>
      <c r="AG4937" s="20"/>
      <c r="AH4937" s="20"/>
    </row>
    <row r="4938" spans="1:34" s="1" customFormat="1">
      <c r="A4938" s="87"/>
      <c r="B4938" s="87"/>
      <c r="C4938" s="361"/>
      <c r="D4938" s="87"/>
      <c r="E4938" s="361"/>
      <c r="F4938" s="87"/>
      <c r="G4938" s="87"/>
      <c r="H4938" s="87"/>
      <c r="I4938" s="16"/>
      <c r="J4938" s="16"/>
      <c r="K4938" s="32"/>
      <c r="L4938" s="16"/>
      <c r="M4938" s="16"/>
      <c r="N4938" s="16"/>
      <c r="AA4938" s="20"/>
      <c r="AB4938" s="20"/>
      <c r="AC4938" s="20"/>
      <c r="AD4938" s="20"/>
      <c r="AE4938" s="20"/>
      <c r="AF4938" s="20"/>
      <c r="AG4938" s="20"/>
      <c r="AH4938" s="20"/>
    </row>
    <row r="4939" spans="1:34" s="1" customFormat="1">
      <c r="A4939" s="87"/>
      <c r="B4939" s="87"/>
      <c r="C4939" s="361"/>
      <c r="D4939" s="87"/>
      <c r="E4939" s="361"/>
      <c r="F4939" s="87"/>
      <c r="G4939" s="87"/>
      <c r="H4939" s="87"/>
      <c r="I4939" s="16"/>
      <c r="J4939" s="16"/>
      <c r="K4939" s="32"/>
      <c r="L4939" s="16"/>
      <c r="M4939" s="16"/>
      <c r="N4939" s="16"/>
      <c r="AA4939" s="20"/>
      <c r="AB4939" s="20"/>
      <c r="AC4939" s="20"/>
      <c r="AD4939" s="20"/>
      <c r="AE4939" s="20"/>
      <c r="AF4939" s="20"/>
      <c r="AG4939" s="20"/>
      <c r="AH4939" s="20"/>
    </row>
    <row r="4940" spans="1:34" s="1" customFormat="1">
      <c r="A4940" s="87"/>
      <c r="B4940" s="87"/>
      <c r="C4940" s="361"/>
      <c r="D4940" s="87"/>
      <c r="E4940" s="361"/>
      <c r="F4940" s="87"/>
      <c r="G4940" s="87"/>
      <c r="H4940" s="87"/>
      <c r="I4940" s="16"/>
      <c r="J4940" s="16"/>
      <c r="K4940" s="32"/>
      <c r="L4940" s="16"/>
      <c r="M4940" s="16"/>
      <c r="N4940" s="16"/>
      <c r="AA4940" s="20"/>
      <c r="AB4940" s="20"/>
      <c r="AC4940" s="20"/>
      <c r="AD4940" s="20"/>
      <c r="AE4940" s="20"/>
      <c r="AF4940" s="20"/>
      <c r="AG4940" s="20"/>
      <c r="AH4940" s="20"/>
    </row>
    <row r="4941" spans="1:34" s="1" customFormat="1">
      <c r="A4941" s="87"/>
      <c r="B4941" s="87"/>
      <c r="C4941" s="361"/>
      <c r="D4941" s="87"/>
      <c r="E4941" s="361"/>
      <c r="F4941" s="87"/>
      <c r="G4941" s="87"/>
      <c r="H4941" s="87"/>
      <c r="I4941" s="16"/>
      <c r="J4941" s="16"/>
      <c r="K4941" s="32"/>
      <c r="L4941" s="16"/>
      <c r="M4941" s="16"/>
      <c r="N4941" s="16"/>
      <c r="AA4941" s="20"/>
      <c r="AB4941" s="20"/>
      <c r="AC4941" s="20"/>
      <c r="AD4941" s="20"/>
      <c r="AE4941" s="20"/>
      <c r="AF4941" s="20"/>
      <c r="AG4941" s="20"/>
      <c r="AH4941" s="20"/>
    </row>
    <row r="4942" spans="1:34" s="1" customFormat="1">
      <c r="A4942" s="87"/>
      <c r="B4942" s="87"/>
      <c r="C4942" s="361"/>
      <c r="D4942" s="87"/>
      <c r="E4942" s="361"/>
      <c r="F4942" s="87"/>
      <c r="G4942" s="87"/>
      <c r="H4942" s="87"/>
      <c r="I4942" s="16"/>
      <c r="J4942" s="16"/>
      <c r="K4942" s="32"/>
      <c r="L4942" s="16"/>
      <c r="M4942" s="16"/>
      <c r="N4942" s="16"/>
      <c r="AA4942" s="20"/>
      <c r="AB4942" s="20"/>
      <c r="AC4942" s="20"/>
      <c r="AD4942" s="20"/>
      <c r="AE4942" s="20"/>
      <c r="AF4942" s="20"/>
      <c r="AG4942" s="20"/>
      <c r="AH4942" s="20"/>
    </row>
    <row r="4943" spans="1:34" s="1" customFormat="1">
      <c r="A4943" s="87"/>
      <c r="B4943" s="87"/>
      <c r="C4943" s="361"/>
      <c r="D4943" s="87"/>
      <c r="E4943" s="361"/>
      <c r="F4943" s="87"/>
      <c r="G4943" s="87"/>
      <c r="H4943" s="87"/>
      <c r="I4943" s="16"/>
      <c r="J4943" s="16"/>
      <c r="K4943" s="32"/>
      <c r="L4943" s="16"/>
      <c r="M4943" s="16"/>
      <c r="N4943" s="16"/>
      <c r="AA4943" s="20"/>
      <c r="AB4943" s="20"/>
      <c r="AC4943" s="20"/>
      <c r="AD4943" s="20"/>
      <c r="AE4943" s="20"/>
      <c r="AF4943" s="20"/>
      <c r="AG4943" s="20"/>
      <c r="AH4943" s="20"/>
    </row>
    <row r="4944" spans="1:34" s="1" customFormat="1">
      <c r="A4944" s="87"/>
      <c r="B4944" s="87"/>
      <c r="C4944" s="361"/>
      <c r="D4944" s="87"/>
      <c r="E4944" s="361"/>
      <c r="F4944" s="87"/>
      <c r="G4944" s="87"/>
      <c r="H4944" s="87"/>
      <c r="I4944" s="16"/>
      <c r="J4944" s="16"/>
      <c r="K4944" s="32"/>
      <c r="L4944" s="16"/>
      <c r="M4944" s="16"/>
      <c r="N4944" s="16"/>
      <c r="AA4944" s="20"/>
      <c r="AB4944" s="20"/>
      <c r="AC4944" s="20"/>
      <c r="AD4944" s="20"/>
      <c r="AE4944" s="20"/>
      <c r="AF4944" s="20"/>
      <c r="AG4944" s="20"/>
      <c r="AH4944" s="20"/>
    </row>
    <row r="4945" spans="1:34" s="1" customFormat="1">
      <c r="A4945" s="87"/>
      <c r="B4945" s="87"/>
      <c r="C4945" s="361"/>
      <c r="D4945" s="87"/>
      <c r="E4945" s="361"/>
      <c r="F4945" s="87"/>
      <c r="G4945" s="87"/>
      <c r="H4945" s="87"/>
      <c r="I4945" s="16"/>
      <c r="J4945" s="16"/>
      <c r="K4945" s="32"/>
      <c r="L4945" s="16"/>
      <c r="M4945" s="16"/>
      <c r="N4945" s="16"/>
      <c r="AA4945" s="20"/>
      <c r="AB4945" s="20"/>
      <c r="AC4945" s="20"/>
      <c r="AD4945" s="20"/>
      <c r="AE4945" s="20"/>
      <c r="AF4945" s="20"/>
      <c r="AG4945" s="20"/>
      <c r="AH4945" s="20"/>
    </row>
    <row r="4946" spans="1:34" s="1" customFormat="1">
      <c r="A4946" s="87"/>
      <c r="B4946" s="87"/>
      <c r="C4946" s="361"/>
      <c r="D4946" s="87"/>
      <c r="E4946" s="361"/>
      <c r="F4946" s="87"/>
      <c r="G4946" s="87"/>
      <c r="H4946" s="87"/>
      <c r="I4946" s="16"/>
      <c r="J4946" s="16"/>
      <c r="K4946" s="32"/>
      <c r="L4946" s="16"/>
      <c r="M4946" s="16"/>
      <c r="N4946" s="16"/>
      <c r="AA4946" s="20"/>
      <c r="AB4946" s="20"/>
      <c r="AC4946" s="20"/>
      <c r="AD4946" s="20"/>
      <c r="AE4946" s="20"/>
      <c r="AF4946" s="20"/>
      <c r="AG4946" s="20"/>
      <c r="AH4946" s="20"/>
    </row>
    <row r="4947" spans="1:34" s="1" customFormat="1">
      <c r="A4947" s="87"/>
      <c r="B4947" s="87"/>
      <c r="C4947" s="361"/>
      <c r="D4947" s="87"/>
      <c r="E4947" s="361"/>
      <c r="F4947" s="87"/>
      <c r="G4947" s="87"/>
      <c r="H4947" s="87"/>
      <c r="I4947" s="16"/>
      <c r="J4947" s="16"/>
      <c r="K4947" s="32"/>
      <c r="L4947" s="16"/>
      <c r="M4947" s="16"/>
      <c r="N4947" s="16"/>
      <c r="AA4947" s="20"/>
      <c r="AB4947" s="20"/>
      <c r="AC4947" s="20"/>
      <c r="AD4947" s="20"/>
      <c r="AE4947" s="20"/>
      <c r="AF4947" s="20"/>
      <c r="AG4947" s="20"/>
      <c r="AH4947" s="20"/>
    </row>
    <row r="4948" spans="1:34" s="1" customFormat="1">
      <c r="A4948" s="87"/>
      <c r="B4948" s="87"/>
      <c r="C4948" s="361"/>
      <c r="D4948" s="87"/>
      <c r="E4948" s="361"/>
      <c r="F4948" s="87"/>
      <c r="G4948" s="87"/>
      <c r="H4948" s="87"/>
      <c r="I4948" s="16"/>
      <c r="J4948" s="16"/>
      <c r="K4948" s="32"/>
      <c r="L4948" s="16"/>
      <c r="M4948" s="16"/>
      <c r="N4948" s="16"/>
      <c r="AA4948" s="20"/>
      <c r="AB4948" s="20"/>
      <c r="AC4948" s="20"/>
      <c r="AD4948" s="20"/>
      <c r="AE4948" s="20"/>
      <c r="AF4948" s="20"/>
      <c r="AG4948" s="20"/>
      <c r="AH4948" s="20"/>
    </row>
    <row r="4949" spans="1:34" s="1" customFormat="1">
      <c r="A4949" s="87"/>
      <c r="B4949" s="87"/>
      <c r="C4949" s="361"/>
      <c r="D4949" s="87"/>
      <c r="E4949" s="361"/>
      <c r="F4949" s="87"/>
      <c r="G4949" s="87"/>
      <c r="H4949" s="87"/>
      <c r="I4949" s="16"/>
      <c r="J4949" s="16"/>
      <c r="K4949" s="32"/>
      <c r="L4949" s="16"/>
      <c r="M4949" s="16"/>
      <c r="N4949" s="16"/>
      <c r="AA4949" s="20"/>
      <c r="AB4949" s="20"/>
      <c r="AC4949" s="20"/>
      <c r="AD4949" s="20"/>
      <c r="AE4949" s="20"/>
      <c r="AF4949" s="20"/>
      <c r="AG4949" s="20"/>
      <c r="AH4949" s="20"/>
    </row>
    <row r="4950" spans="1:34" s="1" customFormat="1">
      <c r="A4950" s="87"/>
      <c r="B4950" s="87"/>
      <c r="C4950" s="361"/>
      <c r="D4950" s="87"/>
      <c r="E4950" s="361"/>
      <c r="F4950" s="87"/>
      <c r="G4950" s="87"/>
      <c r="H4950" s="87"/>
      <c r="I4950" s="16"/>
      <c r="J4950" s="16"/>
      <c r="K4950" s="32"/>
      <c r="L4950" s="16"/>
      <c r="M4950" s="16"/>
      <c r="N4950" s="16"/>
      <c r="AA4950" s="20"/>
      <c r="AB4950" s="20"/>
      <c r="AC4950" s="20"/>
      <c r="AD4950" s="20"/>
      <c r="AE4950" s="20"/>
      <c r="AF4950" s="20"/>
      <c r="AG4950" s="20"/>
      <c r="AH4950" s="20"/>
    </row>
    <row r="4951" spans="1:34" s="1" customFormat="1">
      <c r="A4951" s="87"/>
      <c r="B4951" s="87"/>
      <c r="C4951" s="361"/>
      <c r="D4951" s="87"/>
      <c r="E4951" s="361"/>
      <c r="F4951" s="87"/>
      <c r="G4951" s="87"/>
      <c r="H4951" s="87"/>
      <c r="I4951" s="16"/>
      <c r="J4951" s="16"/>
      <c r="K4951" s="32"/>
      <c r="L4951" s="16"/>
      <c r="M4951" s="16"/>
      <c r="N4951" s="16"/>
      <c r="AA4951" s="20"/>
      <c r="AB4951" s="20"/>
      <c r="AC4951" s="20"/>
      <c r="AD4951" s="20"/>
      <c r="AE4951" s="20"/>
      <c r="AF4951" s="20"/>
      <c r="AG4951" s="20"/>
      <c r="AH4951" s="20"/>
    </row>
    <row r="4952" spans="1:34" s="1" customFormat="1">
      <c r="A4952" s="87"/>
      <c r="B4952" s="87"/>
      <c r="C4952" s="361"/>
      <c r="D4952" s="87"/>
      <c r="E4952" s="361"/>
      <c r="F4952" s="87"/>
      <c r="G4952" s="87"/>
      <c r="H4952" s="87"/>
      <c r="I4952" s="16"/>
      <c r="J4952" s="16"/>
      <c r="K4952" s="32"/>
      <c r="L4952" s="16"/>
      <c r="M4952" s="16"/>
      <c r="N4952" s="16"/>
      <c r="AA4952" s="20"/>
      <c r="AB4952" s="20"/>
      <c r="AC4952" s="20"/>
      <c r="AD4952" s="20"/>
      <c r="AE4952" s="20"/>
      <c r="AF4952" s="20"/>
      <c r="AG4952" s="20"/>
      <c r="AH4952" s="20"/>
    </row>
    <row r="4953" spans="1:34" s="1" customFormat="1">
      <c r="A4953" s="87"/>
      <c r="B4953" s="87"/>
      <c r="C4953" s="361"/>
      <c r="D4953" s="87"/>
      <c r="E4953" s="361"/>
      <c r="F4953" s="87"/>
      <c r="G4953" s="87"/>
      <c r="H4953" s="87"/>
      <c r="I4953" s="16"/>
      <c r="J4953" s="16"/>
      <c r="K4953" s="32"/>
      <c r="L4953" s="16"/>
      <c r="M4953" s="16"/>
      <c r="N4953" s="16"/>
      <c r="AA4953" s="20"/>
      <c r="AB4953" s="20"/>
      <c r="AC4953" s="20"/>
      <c r="AD4953" s="20"/>
      <c r="AE4953" s="20"/>
      <c r="AF4953" s="20"/>
      <c r="AG4953" s="20"/>
      <c r="AH4953" s="20"/>
    </row>
    <row r="4954" spans="1:34" s="1" customFormat="1">
      <c r="A4954" s="87"/>
      <c r="B4954" s="87"/>
      <c r="C4954" s="361"/>
      <c r="D4954" s="87"/>
      <c r="E4954" s="361"/>
      <c r="F4954" s="87"/>
      <c r="G4954" s="87"/>
      <c r="H4954" s="87"/>
      <c r="I4954" s="16"/>
      <c r="J4954" s="16"/>
      <c r="K4954" s="32"/>
      <c r="L4954" s="16"/>
      <c r="M4954" s="16"/>
      <c r="N4954" s="16"/>
      <c r="AA4954" s="20"/>
      <c r="AB4954" s="20"/>
      <c r="AC4954" s="20"/>
      <c r="AD4954" s="20"/>
      <c r="AE4954" s="20"/>
      <c r="AF4954" s="20"/>
      <c r="AG4954" s="20"/>
      <c r="AH4954" s="20"/>
    </row>
    <row r="4955" spans="1:34" s="1" customFormat="1">
      <c r="A4955" s="87"/>
      <c r="B4955" s="87"/>
      <c r="C4955" s="361"/>
      <c r="D4955" s="87"/>
      <c r="E4955" s="361"/>
      <c r="F4955" s="87"/>
      <c r="G4955" s="87"/>
      <c r="H4955" s="87"/>
      <c r="I4955" s="16"/>
      <c r="J4955" s="16"/>
      <c r="K4955" s="32"/>
      <c r="L4955" s="16"/>
      <c r="M4955" s="16"/>
      <c r="N4955" s="16"/>
      <c r="AA4955" s="20"/>
      <c r="AB4955" s="20"/>
      <c r="AC4955" s="20"/>
      <c r="AD4955" s="20"/>
      <c r="AE4955" s="20"/>
      <c r="AF4955" s="20"/>
      <c r="AG4955" s="20"/>
      <c r="AH4955" s="20"/>
    </row>
    <row r="4956" spans="1:34" s="1" customFormat="1">
      <c r="A4956" s="87"/>
      <c r="B4956" s="87"/>
      <c r="C4956" s="361"/>
      <c r="D4956" s="87"/>
      <c r="E4956" s="361"/>
      <c r="F4956" s="87"/>
      <c r="G4956" s="87"/>
      <c r="H4956" s="87"/>
      <c r="I4956" s="16"/>
      <c r="J4956" s="16"/>
      <c r="K4956" s="32"/>
      <c r="L4956" s="16"/>
      <c r="M4956" s="16"/>
      <c r="N4956" s="16"/>
      <c r="AA4956" s="20"/>
      <c r="AB4956" s="20"/>
      <c r="AC4956" s="20"/>
      <c r="AD4956" s="20"/>
      <c r="AE4956" s="20"/>
      <c r="AF4956" s="20"/>
      <c r="AG4956" s="20"/>
      <c r="AH4956" s="20"/>
    </row>
    <row r="4957" spans="1:34" s="1" customFormat="1">
      <c r="A4957" s="87"/>
      <c r="B4957" s="87"/>
      <c r="C4957" s="361"/>
      <c r="D4957" s="87"/>
      <c r="E4957" s="361"/>
      <c r="F4957" s="87"/>
      <c r="G4957" s="87"/>
      <c r="H4957" s="87"/>
      <c r="I4957" s="16"/>
      <c r="J4957" s="16"/>
      <c r="K4957" s="32"/>
      <c r="L4957" s="16"/>
      <c r="M4957" s="16"/>
      <c r="N4957" s="16"/>
      <c r="AA4957" s="20"/>
      <c r="AB4957" s="20"/>
      <c r="AC4957" s="20"/>
      <c r="AD4957" s="20"/>
      <c r="AE4957" s="20"/>
      <c r="AF4957" s="20"/>
      <c r="AG4957" s="20"/>
      <c r="AH4957" s="20"/>
    </row>
    <row r="4958" spans="1:34" s="1" customFormat="1">
      <c r="A4958" s="87"/>
      <c r="B4958" s="87"/>
      <c r="C4958" s="361"/>
      <c r="D4958" s="87"/>
      <c r="E4958" s="361"/>
      <c r="F4958" s="87"/>
      <c r="G4958" s="87"/>
      <c r="H4958" s="87"/>
      <c r="I4958" s="16"/>
      <c r="J4958" s="16"/>
      <c r="K4958" s="32"/>
      <c r="L4958" s="16"/>
      <c r="M4958" s="16"/>
      <c r="N4958" s="16"/>
      <c r="AA4958" s="20"/>
      <c r="AB4958" s="20"/>
      <c r="AC4958" s="20"/>
      <c r="AD4958" s="20"/>
      <c r="AE4958" s="20"/>
      <c r="AF4958" s="20"/>
      <c r="AG4958" s="20"/>
      <c r="AH4958" s="20"/>
    </row>
    <row r="4959" spans="1:34" s="1" customFormat="1">
      <c r="A4959" s="87"/>
      <c r="B4959" s="87"/>
      <c r="C4959" s="361"/>
      <c r="D4959" s="87"/>
      <c r="E4959" s="361"/>
      <c r="F4959" s="87"/>
      <c r="G4959" s="87"/>
      <c r="H4959" s="87"/>
      <c r="I4959" s="16"/>
      <c r="J4959" s="16"/>
      <c r="K4959" s="32"/>
      <c r="L4959" s="16"/>
      <c r="M4959" s="16"/>
      <c r="N4959" s="16"/>
      <c r="AA4959" s="20"/>
      <c r="AB4959" s="20"/>
      <c r="AC4959" s="20"/>
      <c r="AD4959" s="20"/>
      <c r="AE4959" s="20"/>
      <c r="AF4959" s="20"/>
      <c r="AG4959" s="20"/>
      <c r="AH4959" s="20"/>
    </row>
    <row r="4960" spans="1:34" s="1" customFormat="1">
      <c r="A4960" s="87"/>
      <c r="B4960" s="87"/>
      <c r="C4960" s="361"/>
      <c r="D4960" s="87"/>
      <c r="E4960" s="361"/>
      <c r="F4960" s="87"/>
      <c r="G4960" s="87"/>
      <c r="H4960" s="87"/>
      <c r="I4960" s="16"/>
      <c r="J4960" s="16"/>
      <c r="K4960" s="32"/>
      <c r="L4960" s="16"/>
      <c r="M4960" s="16"/>
      <c r="N4960" s="16"/>
      <c r="AA4960" s="20"/>
      <c r="AB4960" s="20"/>
      <c r="AC4960" s="20"/>
      <c r="AD4960" s="20"/>
      <c r="AE4960" s="20"/>
      <c r="AF4960" s="20"/>
      <c r="AG4960" s="20"/>
      <c r="AH4960" s="20"/>
    </row>
    <row r="4961" spans="1:34" s="1" customFormat="1">
      <c r="A4961" s="87"/>
      <c r="B4961" s="87"/>
      <c r="C4961" s="361"/>
      <c r="D4961" s="87"/>
      <c r="E4961" s="361"/>
      <c r="F4961" s="87"/>
      <c r="G4961" s="87"/>
      <c r="H4961" s="87"/>
      <c r="I4961" s="16"/>
      <c r="J4961" s="16"/>
      <c r="K4961" s="32"/>
      <c r="L4961" s="16"/>
      <c r="M4961" s="16"/>
      <c r="N4961" s="16"/>
      <c r="AA4961" s="20"/>
      <c r="AB4961" s="20"/>
      <c r="AC4961" s="20"/>
      <c r="AD4961" s="20"/>
      <c r="AE4961" s="20"/>
      <c r="AF4961" s="20"/>
      <c r="AG4961" s="20"/>
      <c r="AH4961" s="20"/>
    </row>
    <row r="4962" spans="1:34" s="1" customFormat="1">
      <c r="A4962" s="87"/>
      <c r="B4962" s="87"/>
      <c r="C4962" s="361"/>
      <c r="D4962" s="87"/>
      <c r="E4962" s="361"/>
      <c r="F4962" s="87"/>
      <c r="G4962" s="87"/>
      <c r="H4962" s="87"/>
      <c r="I4962" s="16"/>
      <c r="J4962" s="16"/>
      <c r="K4962" s="32"/>
      <c r="L4962" s="16"/>
      <c r="M4962" s="16"/>
      <c r="N4962" s="16"/>
      <c r="AA4962" s="20"/>
      <c r="AB4962" s="20"/>
      <c r="AC4962" s="20"/>
      <c r="AD4962" s="20"/>
      <c r="AE4962" s="20"/>
      <c r="AF4962" s="20"/>
      <c r="AG4962" s="20"/>
      <c r="AH4962" s="20"/>
    </row>
    <row r="4963" spans="1:34" s="1" customFormat="1">
      <c r="A4963" s="87"/>
      <c r="B4963" s="87"/>
      <c r="C4963" s="361"/>
      <c r="D4963" s="87"/>
      <c r="E4963" s="361"/>
      <c r="F4963" s="87"/>
      <c r="G4963" s="87"/>
      <c r="H4963" s="87"/>
      <c r="I4963" s="16"/>
      <c r="J4963" s="16"/>
      <c r="K4963" s="32"/>
      <c r="L4963" s="16"/>
      <c r="M4963" s="16"/>
      <c r="N4963" s="16"/>
      <c r="AA4963" s="20"/>
      <c r="AB4963" s="20"/>
      <c r="AC4963" s="20"/>
      <c r="AD4963" s="20"/>
      <c r="AE4963" s="20"/>
      <c r="AF4963" s="20"/>
      <c r="AG4963" s="20"/>
      <c r="AH4963" s="20"/>
    </row>
    <row r="4964" spans="1:34" s="1" customFormat="1">
      <c r="A4964" s="87"/>
      <c r="B4964" s="87"/>
      <c r="C4964" s="361"/>
      <c r="D4964" s="87"/>
      <c r="E4964" s="361"/>
      <c r="F4964" s="87"/>
      <c r="G4964" s="87"/>
      <c r="H4964" s="87"/>
      <c r="I4964" s="16"/>
      <c r="J4964" s="16"/>
      <c r="K4964" s="32"/>
      <c r="L4964" s="16"/>
      <c r="M4964" s="16"/>
      <c r="N4964" s="16"/>
      <c r="AA4964" s="20"/>
      <c r="AB4964" s="20"/>
      <c r="AC4964" s="20"/>
      <c r="AD4964" s="20"/>
      <c r="AE4964" s="20"/>
      <c r="AF4964" s="20"/>
      <c r="AG4964" s="20"/>
      <c r="AH4964" s="20"/>
    </row>
    <row r="4965" spans="1:34" s="1" customFormat="1">
      <c r="A4965" s="87"/>
      <c r="B4965" s="87"/>
      <c r="C4965" s="361"/>
      <c r="D4965" s="87"/>
      <c r="E4965" s="361"/>
      <c r="F4965" s="87"/>
      <c r="G4965" s="87"/>
      <c r="H4965" s="87"/>
      <c r="I4965" s="16"/>
      <c r="J4965" s="16"/>
      <c r="K4965" s="32"/>
      <c r="L4965" s="16"/>
      <c r="M4965" s="16"/>
      <c r="N4965" s="16"/>
      <c r="AA4965" s="20"/>
      <c r="AB4965" s="20"/>
      <c r="AC4965" s="20"/>
      <c r="AD4965" s="20"/>
      <c r="AE4965" s="20"/>
      <c r="AF4965" s="20"/>
      <c r="AG4965" s="20"/>
      <c r="AH4965" s="20"/>
    </row>
    <row r="4966" spans="1:34" s="1" customFormat="1">
      <c r="A4966" s="87"/>
      <c r="B4966" s="87"/>
      <c r="C4966" s="361"/>
      <c r="D4966" s="87"/>
      <c r="E4966" s="361"/>
      <c r="F4966" s="87"/>
      <c r="G4966" s="87"/>
      <c r="H4966" s="87"/>
      <c r="I4966" s="16"/>
      <c r="J4966" s="16"/>
      <c r="K4966" s="32"/>
      <c r="L4966" s="16"/>
      <c r="M4966" s="16"/>
      <c r="N4966" s="16"/>
      <c r="AA4966" s="20"/>
      <c r="AB4966" s="20"/>
      <c r="AC4966" s="20"/>
      <c r="AD4966" s="20"/>
      <c r="AE4966" s="20"/>
      <c r="AF4966" s="20"/>
      <c r="AG4966" s="20"/>
      <c r="AH4966" s="20"/>
    </row>
    <row r="4967" spans="1:34" s="1" customFormat="1">
      <c r="A4967" s="87"/>
      <c r="B4967" s="87"/>
      <c r="C4967" s="361"/>
      <c r="D4967" s="87"/>
      <c r="E4967" s="361"/>
      <c r="F4967" s="87"/>
      <c r="G4967" s="87"/>
      <c r="H4967" s="87"/>
      <c r="I4967" s="16"/>
      <c r="J4967" s="16"/>
      <c r="K4967" s="32"/>
      <c r="L4967" s="16"/>
      <c r="M4967" s="16"/>
      <c r="N4967" s="16"/>
      <c r="AA4967" s="20"/>
      <c r="AB4967" s="20"/>
      <c r="AC4967" s="20"/>
      <c r="AD4967" s="20"/>
      <c r="AE4967" s="20"/>
      <c r="AF4967" s="20"/>
      <c r="AG4967" s="20"/>
      <c r="AH4967" s="20"/>
    </row>
    <row r="4968" spans="1:34" s="1" customFormat="1">
      <c r="A4968" s="87"/>
      <c r="B4968" s="87"/>
      <c r="C4968" s="361"/>
      <c r="D4968" s="87"/>
      <c r="E4968" s="361"/>
      <c r="F4968" s="87"/>
      <c r="G4968" s="87"/>
      <c r="H4968" s="87"/>
      <c r="I4968" s="16"/>
      <c r="J4968" s="16"/>
      <c r="K4968" s="32"/>
      <c r="L4968" s="16"/>
      <c r="M4968" s="16"/>
      <c r="N4968" s="16"/>
      <c r="AA4968" s="20"/>
      <c r="AB4968" s="20"/>
      <c r="AC4968" s="20"/>
      <c r="AD4968" s="20"/>
      <c r="AE4968" s="20"/>
      <c r="AF4968" s="20"/>
      <c r="AG4968" s="20"/>
      <c r="AH4968" s="20"/>
    </row>
    <row r="4969" spans="1:34" s="1" customFormat="1">
      <c r="A4969" s="87"/>
      <c r="B4969" s="87"/>
      <c r="C4969" s="361"/>
      <c r="D4969" s="87"/>
      <c r="E4969" s="361"/>
      <c r="F4969" s="87"/>
      <c r="G4969" s="87"/>
      <c r="H4969" s="87"/>
      <c r="I4969" s="16"/>
      <c r="J4969" s="16"/>
      <c r="K4969" s="32"/>
      <c r="L4969" s="16"/>
      <c r="M4969" s="16"/>
      <c r="N4969" s="16"/>
      <c r="AA4969" s="20"/>
      <c r="AB4969" s="20"/>
      <c r="AC4969" s="20"/>
      <c r="AD4969" s="20"/>
      <c r="AE4969" s="20"/>
      <c r="AF4969" s="20"/>
      <c r="AG4969" s="20"/>
      <c r="AH4969" s="20"/>
    </row>
    <row r="4970" spans="1:34" s="1" customFormat="1">
      <c r="A4970" s="87"/>
      <c r="B4970" s="87"/>
      <c r="C4970" s="361"/>
      <c r="D4970" s="87"/>
      <c r="E4970" s="361"/>
      <c r="F4970" s="87"/>
      <c r="G4970" s="87"/>
      <c r="H4970" s="87"/>
      <c r="I4970" s="16"/>
      <c r="J4970" s="16"/>
      <c r="K4970" s="32"/>
      <c r="L4970" s="16"/>
      <c r="M4970" s="16"/>
      <c r="N4970" s="16"/>
      <c r="AA4970" s="20"/>
      <c r="AB4970" s="20"/>
      <c r="AC4970" s="20"/>
      <c r="AD4970" s="20"/>
      <c r="AE4970" s="20"/>
      <c r="AF4970" s="20"/>
      <c r="AG4970" s="20"/>
      <c r="AH4970" s="20"/>
    </row>
    <row r="4971" spans="1:34" s="1" customFormat="1">
      <c r="A4971" s="87"/>
      <c r="B4971" s="87"/>
      <c r="C4971" s="361"/>
      <c r="D4971" s="87"/>
      <c r="E4971" s="361"/>
      <c r="F4971" s="87"/>
      <c r="G4971" s="87"/>
      <c r="H4971" s="87"/>
      <c r="I4971" s="16"/>
      <c r="J4971" s="16"/>
      <c r="K4971" s="32"/>
      <c r="L4971" s="16"/>
      <c r="M4971" s="16"/>
      <c r="N4971" s="16"/>
      <c r="AA4971" s="20"/>
      <c r="AB4971" s="20"/>
      <c r="AC4971" s="20"/>
      <c r="AD4971" s="20"/>
      <c r="AE4971" s="20"/>
      <c r="AF4971" s="20"/>
      <c r="AG4971" s="20"/>
      <c r="AH4971" s="20"/>
    </row>
    <row r="4972" spans="1:34" s="1" customFormat="1">
      <c r="A4972" s="87"/>
      <c r="B4972" s="87"/>
      <c r="C4972" s="361"/>
      <c r="D4972" s="87"/>
      <c r="E4972" s="361"/>
      <c r="F4972" s="87"/>
      <c r="G4972" s="87"/>
      <c r="H4972" s="87"/>
      <c r="I4972" s="16"/>
      <c r="J4972" s="16"/>
      <c r="K4972" s="32"/>
      <c r="L4972" s="16"/>
      <c r="M4972" s="16"/>
      <c r="N4972" s="16"/>
      <c r="AA4972" s="20"/>
      <c r="AB4972" s="20"/>
      <c r="AC4972" s="20"/>
      <c r="AD4972" s="20"/>
      <c r="AE4972" s="20"/>
      <c r="AF4972" s="20"/>
      <c r="AG4972" s="20"/>
      <c r="AH4972" s="20"/>
    </row>
    <row r="4973" spans="1:34" s="1" customFormat="1">
      <c r="A4973" s="87"/>
      <c r="B4973" s="87"/>
      <c r="C4973" s="361"/>
      <c r="D4973" s="87"/>
      <c r="E4973" s="361"/>
      <c r="F4973" s="87"/>
      <c r="G4973" s="87"/>
      <c r="H4973" s="87"/>
      <c r="I4973" s="16"/>
      <c r="J4973" s="16"/>
      <c r="K4973" s="32"/>
      <c r="L4973" s="16"/>
      <c r="M4973" s="16"/>
      <c r="N4973" s="16"/>
      <c r="AA4973" s="20"/>
      <c r="AB4973" s="20"/>
      <c r="AC4973" s="20"/>
      <c r="AD4973" s="20"/>
      <c r="AE4973" s="20"/>
      <c r="AF4973" s="20"/>
      <c r="AG4973" s="20"/>
      <c r="AH4973" s="20"/>
    </row>
    <row r="4974" spans="1:34" s="1" customFormat="1">
      <c r="A4974" s="87"/>
      <c r="B4974" s="87"/>
      <c r="C4974" s="361"/>
      <c r="D4974" s="87"/>
      <c r="E4974" s="361"/>
      <c r="F4974" s="87"/>
      <c r="G4974" s="87"/>
      <c r="H4974" s="87"/>
      <c r="I4974" s="16"/>
      <c r="J4974" s="16"/>
      <c r="K4974" s="32"/>
      <c r="L4974" s="16"/>
      <c r="M4974" s="16"/>
      <c r="N4974" s="16"/>
      <c r="AA4974" s="20"/>
      <c r="AB4974" s="20"/>
      <c r="AC4974" s="20"/>
      <c r="AD4974" s="20"/>
      <c r="AE4974" s="20"/>
      <c r="AF4974" s="20"/>
      <c r="AG4974" s="20"/>
      <c r="AH4974" s="20"/>
    </row>
    <row r="4975" spans="1:34" s="1" customFormat="1">
      <c r="A4975" s="87"/>
      <c r="B4975" s="87"/>
      <c r="C4975" s="361"/>
      <c r="D4975" s="87"/>
      <c r="E4975" s="361"/>
      <c r="F4975" s="87"/>
      <c r="G4975" s="87"/>
      <c r="H4975" s="87"/>
      <c r="I4975" s="16"/>
      <c r="J4975" s="16"/>
      <c r="K4975" s="32"/>
      <c r="L4975" s="16"/>
      <c r="M4975" s="16"/>
      <c r="N4975" s="16"/>
      <c r="AA4975" s="20"/>
      <c r="AB4975" s="20"/>
      <c r="AC4975" s="20"/>
      <c r="AD4975" s="20"/>
      <c r="AE4975" s="20"/>
      <c r="AF4975" s="20"/>
      <c r="AG4975" s="20"/>
      <c r="AH4975" s="20"/>
    </row>
    <row r="4976" spans="1:34" s="1" customFormat="1">
      <c r="A4976" s="87"/>
      <c r="B4976" s="87"/>
      <c r="C4976" s="361"/>
      <c r="D4976" s="87"/>
      <c r="E4976" s="361"/>
      <c r="F4976" s="87"/>
      <c r="G4976" s="87"/>
      <c r="H4976" s="87"/>
      <c r="I4976" s="16"/>
      <c r="J4976" s="16"/>
      <c r="K4976" s="32"/>
      <c r="L4976" s="16"/>
      <c r="M4976" s="16"/>
      <c r="N4976" s="16"/>
      <c r="AA4976" s="20"/>
      <c r="AB4976" s="20"/>
      <c r="AC4976" s="20"/>
      <c r="AD4976" s="20"/>
      <c r="AE4976" s="20"/>
      <c r="AF4976" s="20"/>
      <c r="AG4976" s="20"/>
      <c r="AH4976" s="20"/>
    </row>
    <row r="4977" spans="1:34" s="1" customFormat="1">
      <c r="A4977" s="87"/>
      <c r="B4977" s="87"/>
      <c r="C4977" s="361"/>
      <c r="D4977" s="87"/>
      <c r="E4977" s="361"/>
      <c r="F4977" s="87"/>
      <c r="G4977" s="87"/>
      <c r="H4977" s="87"/>
      <c r="I4977" s="16"/>
      <c r="J4977" s="16"/>
      <c r="K4977" s="32"/>
      <c r="L4977" s="16"/>
      <c r="M4977" s="16"/>
      <c r="N4977" s="16"/>
      <c r="AA4977" s="20"/>
      <c r="AB4977" s="20"/>
      <c r="AC4977" s="20"/>
      <c r="AD4977" s="20"/>
      <c r="AE4977" s="20"/>
      <c r="AF4977" s="20"/>
      <c r="AG4977" s="20"/>
      <c r="AH4977" s="20"/>
    </row>
    <row r="4978" spans="1:34" s="1" customFormat="1">
      <c r="A4978" s="87"/>
      <c r="B4978" s="87"/>
      <c r="C4978" s="361"/>
      <c r="D4978" s="87"/>
      <c r="E4978" s="361"/>
      <c r="F4978" s="87"/>
      <c r="G4978" s="87"/>
      <c r="H4978" s="87"/>
      <c r="I4978" s="16"/>
      <c r="J4978" s="16"/>
      <c r="K4978" s="32"/>
      <c r="L4978" s="16"/>
      <c r="M4978" s="16"/>
      <c r="N4978" s="16"/>
      <c r="AA4978" s="20"/>
      <c r="AB4978" s="20"/>
      <c r="AC4978" s="20"/>
      <c r="AD4978" s="20"/>
      <c r="AE4978" s="20"/>
      <c r="AF4978" s="20"/>
      <c r="AG4978" s="20"/>
      <c r="AH4978" s="20"/>
    </row>
    <row r="4979" spans="1:34" s="1" customFormat="1">
      <c r="A4979" s="87"/>
      <c r="B4979" s="87"/>
      <c r="C4979" s="361"/>
      <c r="D4979" s="87"/>
      <c r="E4979" s="361"/>
      <c r="F4979" s="87"/>
      <c r="G4979" s="87"/>
      <c r="H4979" s="87"/>
      <c r="I4979" s="16"/>
      <c r="J4979" s="16"/>
      <c r="K4979" s="32"/>
      <c r="L4979" s="16"/>
      <c r="M4979" s="16"/>
      <c r="N4979" s="16"/>
      <c r="AA4979" s="20"/>
      <c r="AB4979" s="20"/>
      <c r="AC4979" s="20"/>
      <c r="AD4979" s="20"/>
      <c r="AE4979" s="20"/>
      <c r="AF4979" s="20"/>
      <c r="AG4979" s="20"/>
      <c r="AH4979" s="20"/>
    </row>
    <row r="4980" spans="1:34" s="1" customFormat="1">
      <c r="A4980" s="87"/>
      <c r="B4980" s="87"/>
      <c r="C4980" s="361"/>
      <c r="D4980" s="87"/>
      <c r="E4980" s="361"/>
      <c r="F4980" s="87"/>
      <c r="G4980" s="87"/>
      <c r="H4980" s="87"/>
      <c r="I4980" s="16"/>
      <c r="J4980" s="16"/>
      <c r="K4980" s="32"/>
      <c r="L4980" s="16"/>
      <c r="M4980" s="16"/>
      <c r="N4980" s="16"/>
      <c r="AA4980" s="20"/>
      <c r="AB4980" s="20"/>
      <c r="AC4980" s="20"/>
      <c r="AD4980" s="20"/>
      <c r="AE4980" s="20"/>
      <c r="AF4980" s="20"/>
      <c r="AG4980" s="20"/>
      <c r="AH4980" s="20"/>
    </row>
    <row r="4981" spans="1:34" s="1" customFormat="1">
      <c r="A4981" s="87"/>
      <c r="B4981" s="87"/>
      <c r="C4981" s="361"/>
      <c r="D4981" s="87"/>
      <c r="E4981" s="361"/>
      <c r="F4981" s="87"/>
      <c r="G4981" s="87"/>
      <c r="H4981" s="87"/>
      <c r="I4981" s="16"/>
      <c r="J4981" s="16"/>
      <c r="K4981" s="32"/>
      <c r="L4981" s="16"/>
      <c r="M4981" s="16"/>
      <c r="N4981" s="16"/>
      <c r="AA4981" s="20"/>
      <c r="AB4981" s="20"/>
      <c r="AC4981" s="20"/>
      <c r="AD4981" s="20"/>
      <c r="AE4981" s="20"/>
      <c r="AF4981" s="20"/>
      <c r="AG4981" s="20"/>
      <c r="AH4981" s="20"/>
    </row>
    <row r="4982" spans="1:34" s="1" customFormat="1">
      <c r="A4982" s="87"/>
      <c r="B4982" s="87"/>
      <c r="C4982" s="361"/>
      <c r="D4982" s="87"/>
      <c r="E4982" s="361"/>
      <c r="F4982" s="87"/>
      <c r="G4982" s="87"/>
      <c r="H4982" s="87"/>
      <c r="I4982" s="16"/>
      <c r="J4982" s="16"/>
      <c r="K4982" s="32"/>
      <c r="L4982" s="16"/>
      <c r="M4982" s="16"/>
      <c r="N4982" s="16"/>
      <c r="AA4982" s="20"/>
      <c r="AB4982" s="20"/>
      <c r="AC4982" s="20"/>
      <c r="AD4982" s="20"/>
      <c r="AE4982" s="20"/>
      <c r="AF4982" s="20"/>
      <c r="AG4982" s="20"/>
      <c r="AH4982" s="20"/>
    </row>
    <row r="4983" spans="1:34" s="1" customFormat="1">
      <c r="A4983" s="87"/>
      <c r="B4983" s="87"/>
      <c r="C4983" s="361"/>
      <c r="D4983" s="87"/>
      <c r="E4983" s="361"/>
      <c r="F4983" s="87"/>
      <c r="G4983" s="87"/>
      <c r="H4983" s="87"/>
      <c r="I4983" s="16"/>
      <c r="J4983" s="16"/>
      <c r="K4983" s="32"/>
      <c r="L4983" s="16"/>
      <c r="M4983" s="16"/>
      <c r="N4983" s="16"/>
      <c r="AA4983" s="20"/>
      <c r="AB4983" s="20"/>
      <c r="AC4983" s="20"/>
      <c r="AD4983" s="20"/>
      <c r="AE4983" s="20"/>
      <c r="AF4983" s="20"/>
      <c r="AG4983" s="20"/>
      <c r="AH4983" s="20"/>
    </row>
    <row r="4984" spans="1:34" s="1" customFormat="1">
      <c r="A4984" s="87"/>
      <c r="B4984" s="87"/>
      <c r="C4984" s="361"/>
      <c r="D4984" s="87"/>
      <c r="E4984" s="361"/>
      <c r="F4984" s="87"/>
      <c r="G4984" s="87"/>
      <c r="H4984" s="87"/>
      <c r="I4984" s="16"/>
      <c r="J4984" s="16"/>
      <c r="K4984" s="32"/>
      <c r="L4984" s="16"/>
      <c r="M4984" s="16"/>
      <c r="N4984" s="16"/>
      <c r="AA4984" s="20"/>
      <c r="AB4984" s="20"/>
      <c r="AC4984" s="20"/>
      <c r="AD4984" s="20"/>
      <c r="AE4984" s="20"/>
      <c r="AF4984" s="20"/>
      <c r="AG4984" s="20"/>
      <c r="AH4984" s="20"/>
    </row>
    <row r="4985" spans="1:34" s="1" customFormat="1">
      <c r="A4985" s="87"/>
      <c r="B4985" s="87"/>
      <c r="C4985" s="361"/>
      <c r="D4985" s="87"/>
      <c r="E4985" s="361"/>
      <c r="F4985" s="87"/>
      <c r="G4985" s="87"/>
      <c r="H4985" s="87"/>
      <c r="I4985" s="16"/>
      <c r="J4985" s="16"/>
      <c r="K4985" s="32"/>
      <c r="L4985" s="16"/>
      <c r="M4985" s="16"/>
      <c r="N4985" s="16"/>
      <c r="AA4985" s="20"/>
      <c r="AB4985" s="20"/>
      <c r="AC4985" s="20"/>
      <c r="AD4985" s="20"/>
      <c r="AE4985" s="20"/>
      <c r="AF4985" s="20"/>
      <c r="AG4985" s="20"/>
      <c r="AH4985" s="20"/>
    </row>
    <row r="4986" spans="1:34" s="1" customFormat="1">
      <c r="A4986" s="87"/>
      <c r="B4986" s="87"/>
      <c r="C4986" s="361"/>
      <c r="D4986" s="87"/>
      <c r="E4986" s="361"/>
      <c r="F4986" s="87"/>
      <c r="G4986" s="87"/>
      <c r="H4986" s="87"/>
      <c r="I4986" s="16"/>
      <c r="J4986" s="16"/>
      <c r="K4986" s="32"/>
      <c r="L4986" s="16"/>
      <c r="M4986" s="16"/>
      <c r="N4986" s="16"/>
      <c r="AA4986" s="20"/>
      <c r="AB4986" s="20"/>
      <c r="AC4986" s="20"/>
      <c r="AD4986" s="20"/>
      <c r="AE4986" s="20"/>
      <c r="AF4986" s="20"/>
      <c r="AG4986" s="20"/>
      <c r="AH4986" s="20"/>
    </row>
    <row r="4987" spans="1:34" s="1" customFormat="1">
      <c r="A4987" s="87"/>
      <c r="B4987" s="87"/>
      <c r="C4987" s="361"/>
      <c r="D4987" s="87"/>
      <c r="E4987" s="361"/>
      <c r="F4987" s="87"/>
      <c r="G4987" s="87"/>
      <c r="H4987" s="87"/>
      <c r="I4987" s="16"/>
      <c r="J4987" s="16"/>
      <c r="K4987" s="32"/>
      <c r="L4987" s="16"/>
      <c r="M4987" s="16"/>
      <c r="N4987" s="16"/>
      <c r="AA4987" s="20"/>
      <c r="AB4987" s="20"/>
      <c r="AC4987" s="20"/>
      <c r="AD4987" s="20"/>
      <c r="AE4987" s="20"/>
      <c r="AF4987" s="20"/>
      <c r="AG4987" s="20"/>
      <c r="AH4987" s="20"/>
    </row>
    <row r="4988" spans="1:34" s="1" customFormat="1">
      <c r="A4988" s="87"/>
      <c r="B4988" s="87"/>
      <c r="C4988" s="361"/>
      <c r="D4988" s="87"/>
      <c r="E4988" s="361"/>
      <c r="F4988" s="87"/>
      <c r="G4988" s="87"/>
      <c r="H4988" s="87"/>
      <c r="I4988" s="16"/>
      <c r="J4988" s="16"/>
      <c r="K4988" s="32"/>
      <c r="L4988" s="16"/>
      <c r="M4988" s="16"/>
      <c r="N4988" s="16"/>
      <c r="AA4988" s="20"/>
      <c r="AB4988" s="20"/>
      <c r="AC4988" s="20"/>
      <c r="AD4988" s="20"/>
      <c r="AE4988" s="20"/>
      <c r="AF4988" s="20"/>
      <c r="AG4988" s="20"/>
      <c r="AH4988" s="20"/>
    </row>
    <row r="4989" spans="1:34" s="1" customFormat="1">
      <c r="A4989" s="87"/>
      <c r="B4989" s="87"/>
      <c r="C4989" s="361"/>
      <c r="D4989" s="87"/>
      <c r="E4989" s="361"/>
      <c r="F4989" s="87"/>
      <c r="G4989" s="87"/>
      <c r="H4989" s="87"/>
      <c r="I4989" s="16"/>
      <c r="J4989" s="16"/>
      <c r="K4989" s="32"/>
      <c r="L4989" s="16"/>
      <c r="M4989" s="16"/>
      <c r="N4989" s="16"/>
      <c r="AA4989" s="20"/>
      <c r="AB4989" s="20"/>
      <c r="AC4989" s="20"/>
      <c r="AD4989" s="20"/>
      <c r="AE4989" s="20"/>
      <c r="AF4989" s="20"/>
      <c r="AG4989" s="20"/>
      <c r="AH4989" s="20"/>
    </row>
    <row r="4990" spans="1:34" s="1" customFormat="1">
      <c r="A4990" s="87"/>
      <c r="B4990" s="87"/>
      <c r="C4990" s="361"/>
      <c r="D4990" s="87"/>
      <c r="E4990" s="361"/>
      <c r="F4990" s="87"/>
      <c r="G4990" s="87"/>
      <c r="H4990" s="87"/>
      <c r="I4990" s="16"/>
      <c r="J4990" s="16"/>
      <c r="K4990" s="32"/>
      <c r="L4990" s="16"/>
      <c r="M4990" s="16"/>
      <c r="N4990" s="16"/>
      <c r="AA4990" s="20"/>
      <c r="AB4990" s="20"/>
      <c r="AC4990" s="20"/>
      <c r="AD4990" s="20"/>
      <c r="AE4990" s="20"/>
      <c r="AF4990" s="20"/>
      <c r="AG4990" s="20"/>
      <c r="AH4990" s="20"/>
    </row>
    <row r="4991" spans="1:34" s="1" customFormat="1">
      <c r="A4991" s="87"/>
      <c r="B4991" s="87"/>
      <c r="C4991" s="361"/>
      <c r="D4991" s="87"/>
      <c r="E4991" s="361"/>
      <c r="F4991" s="87"/>
      <c r="G4991" s="87"/>
      <c r="H4991" s="87"/>
      <c r="I4991" s="16"/>
      <c r="J4991" s="16"/>
      <c r="K4991" s="32"/>
      <c r="L4991" s="16"/>
      <c r="M4991" s="16"/>
      <c r="N4991" s="16"/>
      <c r="AA4991" s="20"/>
      <c r="AB4991" s="20"/>
      <c r="AC4991" s="20"/>
      <c r="AD4991" s="20"/>
      <c r="AE4991" s="20"/>
      <c r="AF4991" s="20"/>
      <c r="AG4991" s="20"/>
      <c r="AH4991" s="20"/>
    </row>
    <row r="4992" spans="1:34" s="1" customFormat="1">
      <c r="A4992" s="87"/>
      <c r="B4992" s="87"/>
      <c r="C4992" s="361"/>
      <c r="D4992" s="87"/>
      <c r="E4992" s="361"/>
      <c r="F4992" s="87"/>
      <c r="G4992" s="87"/>
      <c r="H4992" s="87"/>
      <c r="I4992" s="16"/>
      <c r="J4992" s="16"/>
      <c r="K4992" s="32"/>
      <c r="L4992" s="16"/>
      <c r="M4992" s="16"/>
      <c r="N4992" s="16"/>
      <c r="AA4992" s="20"/>
      <c r="AB4992" s="20"/>
      <c r="AC4992" s="20"/>
      <c r="AD4992" s="20"/>
      <c r="AE4992" s="20"/>
      <c r="AF4992" s="20"/>
      <c r="AG4992" s="20"/>
      <c r="AH4992" s="20"/>
    </row>
    <row r="4993" spans="1:34" s="1" customFormat="1">
      <c r="A4993" s="87"/>
      <c r="B4993" s="87"/>
      <c r="C4993" s="361"/>
      <c r="D4993" s="87"/>
      <c r="E4993" s="361"/>
      <c r="F4993" s="87"/>
      <c r="G4993" s="87"/>
      <c r="H4993" s="87"/>
      <c r="I4993" s="16"/>
      <c r="J4993" s="16"/>
      <c r="K4993" s="32"/>
      <c r="L4993" s="16"/>
      <c r="M4993" s="16"/>
      <c r="N4993" s="16"/>
      <c r="AA4993" s="20"/>
      <c r="AB4993" s="20"/>
      <c r="AC4993" s="20"/>
      <c r="AD4993" s="20"/>
      <c r="AE4993" s="20"/>
      <c r="AF4993" s="20"/>
      <c r="AG4993" s="20"/>
      <c r="AH4993" s="20"/>
    </row>
    <row r="4994" spans="1:34" s="1" customFormat="1">
      <c r="A4994" s="87"/>
      <c r="B4994" s="87"/>
      <c r="C4994" s="361"/>
      <c r="D4994" s="87"/>
      <c r="E4994" s="361"/>
      <c r="F4994" s="87"/>
      <c r="G4994" s="87"/>
      <c r="H4994" s="87"/>
      <c r="I4994" s="16"/>
      <c r="J4994" s="16"/>
      <c r="K4994" s="32"/>
      <c r="L4994" s="16"/>
      <c r="M4994" s="16"/>
      <c r="N4994" s="16"/>
      <c r="AA4994" s="20"/>
      <c r="AB4994" s="20"/>
      <c r="AC4994" s="20"/>
      <c r="AD4994" s="20"/>
      <c r="AE4994" s="20"/>
      <c r="AF4994" s="20"/>
      <c r="AG4994" s="20"/>
      <c r="AH4994" s="20"/>
    </row>
    <row r="4995" spans="1:34" s="1" customFormat="1">
      <c r="A4995" s="87"/>
      <c r="B4995" s="87"/>
      <c r="C4995" s="361"/>
      <c r="D4995" s="87"/>
      <c r="E4995" s="361"/>
      <c r="F4995" s="87"/>
      <c r="G4995" s="87"/>
      <c r="H4995" s="87"/>
      <c r="I4995" s="16"/>
      <c r="J4995" s="16"/>
      <c r="K4995" s="32"/>
      <c r="L4995" s="16"/>
      <c r="M4995" s="16"/>
      <c r="N4995" s="16"/>
      <c r="AA4995" s="20"/>
      <c r="AB4995" s="20"/>
      <c r="AC4995" s="20"/>
      <c r="AD4995" s="20"/>
      <c r="AE4995" s="20"/>
      <c r="AF4995" s="20"/>
      <c r="AG4995" s="20"/>
      <c r="AH4995" s="20"/>
    </row>
    <row r="4996" spans="1:34" s="1" customFormat="1">
      <c r="A4996" s="87"/>
      <c r="B4996" s="87"/>
      <c r="C4996" s="361"/>
      <c r="D4996" s="87"/>
      <c r="E4996" s="361"/>
      <c r="F4996" s="87"/>
      <c r="G4996" s="87"/>
      <c r="H4996" s="87"/>
      <c r="I4996" s="16"/>
      <c r="J4996" s="16"/>
      <c r="K4996" s="32"/>
      <c r="L4996" s="16"/>
      <c r="M4996" s="16"/>
      <c r="N4996" s="16"/>
      <c r="AA4996" s="20"/>
      <c r="AB4996" s="20"/>
      <c r="AC4996" s="20"/>
      <c r="AD4996" s="20"/>
      <c r="AE4996" s="20"/>
      <c r="AF4996" s="20"/>
      <c r="AG4996" s="20"/>
      <c r="AH4996" s="20"/>
    </row>
    <row r="4997" spans="1:34" s="1" customFormat="1">
      <c r="A4997" s="87"/>
      <c r="B4997" s="87"/>
      <c r="C4997" s="361"/>
      <c r="D4997" s="87"/>
      <c r="E4997" s="361"/>
      <c r="F4997" s="87"/>
      <c r="G4997" s="87"/>
      <c r="H4997" s="87"/>
      <c r="I4997" s="16"/>
      <c r="J4997" s="16"/>
      <c r="K4997" s="32"/>
      <c r="L4997" s="16"/>
      <c r="M4997" s="16"/>
      <c r="N4997" s="16"/>
      <c r="AA4997" s="20"/>
      <c r="AB4997" s="20"/>
      <c r="AC4997" s="20"/>
      <c r="AD4997" s="20"/>
      <c r="AE4997" s="20"/>
      <c r="AF4997" s="20"/>
      <c r="AG4997" s="20"/>
      <c r="AH4997" s="20"/>
    </row>
    <row r="4998" spans="1:34" s="1" customFormat="1">
      <c r="A4998" s="87"/>
      <c r="B4998" s="87"/>
      <c r="C4998" s="361"/>
      <c r="D4998" s="87"/>
      <c r="E4998" s="361"/>
      <c r="F4998" s="87"/>
      <c r="G4998" s="87"/>
      <c r="H4998" s="87"/>
      <c r="I4998" s="16"/>
      <c r="J4998" s="16"/>
      <c r="K4998" s="32"/>
      <c r="L4998" s="16"/>
      <c r="M4998" s="16"/>
      <c r="N4998" s="16"/>
      <c r="AA4998" s="20"/>
      <c r="AB4998" s="20"/>
      <c r="AC4998" s="20"/>
      <c r="AD4998" s="20"/>
      <c r="AE4998" s="20"/>
      <c r="AF4998" s="20"/>
      <c r="AG4998" s="20"/>
      <c r="AH4998" s="20"/>
    </row>
    <row r="4999" spans="1:34" s="1" customFormat="1">
      <c r="A4999" s="87"/>
      <c r="B4999" s="87"/>
      <c r="C4999" s="361"/>
      <c r="D4999" s="87"/>
      <c r="E4999" s="361"/>
      <c r="F4999" s="87"/>
      <c r="G4999" s="87"/>
      <c r="H4999" s="87"/>
      <c r="I4999" s="16"/>
      <c r="J4999" s="16"/>
      <c r="K4999" s="32"/>
      <c r="L4999" s="16"/>
      <c r="M4999" s="16"/>
      <c r="N4999" s="16"/>
      <c r="AA4999" s="20"/>
      <c r="AB4999" s="20"/>
      <c r="AC4999" s="20"/>
      <c r="AD4999" s="20"/>
      <c r="AE4999" s="20"/>
      <c r="AF4999" s="20"/>
      <c r="AG4999" s="20"/>
      <c r="AH4999" s="20"/>
    </row>
    <row r="5000" spans="1:34" s="1" customFormat="1">
      <c r="A5000" s="87"/>
      <c r="B5000" s="87"/>
      <c r="C5000" s="361"/>
      <c r="D5000" s="87"/>
      <c r="E5000" s="361"/>
      <c r="F5000" s="87"/>
      <c r="G5000" s="87"/>
      <c r="H5000" s="87"/>
      <c r="I5000" s="16"/>
      <c r="J5000" s="16"/>
      <c r="K5000" s="32"/>
      <c r="L5000" s="16"/>
      <c r="M5000" s="16"/>
      <c r="N5000" s="16"/>
      <c r="AA5000" s="20"/>
      <c r="AB5000" s="20"/>
      <c r="AC5000" s="20"/>
      <c r="AD5000" s="20"/>
      <c r="AE5000" s="20"/>
      <c r="AF5000" s="20"/>
      <c r="AG5000" s="20"/>
      <c r="AH5000" s="20"/>
    </row>
    <row r="5001" spans="1:34" s="1" customFormat="1">
      <c r="A5001" s="87"/>
      <c r="B5001" s="87"/>
      <c r="C5001" s="361"/>
      <c r="D5001" s="87"/>
      <c r="E5001" s="361"/>
      <c r="F5001" s="87"/>
      <c r="G5001" s="87"/>
      <c r="H5001" s="87"/>
      <c r="I5001" s="16"/>
      <c r="J5001" s="16"/>
      <c r="K5001" s="32"/>
      <c r="L5001" s="16"/>
      <c r="M5001" s="16"/>
      <c r="N5001" s="16"/>
      <c r="AA5001" s="20"/>
      <c r="AB5001" s="20"/>
      <c r="AC5001" s="20"/>
      <c r="AD5001" s="20"/>
      <c r="AE5001" s="20"/>
      <c r="AF5001" s="20"/>
      <c r="AG5001" s="20"/>
      <c r="AH5001" s="20"/>
    </row>
    <row r="5002" spans="1:34" s="1" customFormat="1">
      <c r="A5002" s="87"/>
      <c r="B5002" s="87"/>
      <c r="C5002" s="361"/>
      <c r="D5002" s="87"/>
      <c r="E5002" s="361"/>
      <c r="F5002" s="87"/>
      <c r="G5002" s="87"/>
      <c r="H5002" s="87"/>
      <c r="I5002" s="16"/>
      <c r="J5002" s="16"/>
      <c r="K5002" s="32"/>
      <c r="L5002" s="16"/>
      <c r="M5002" s="16"/>
      <c r="N5002" s="16"/>
      <c r="AA5002" s="20"/>
      <c r="AB5002" s="20"/>
      <c r="AC5002" s="20"/>
      <c r="AD5002" s="20"/>
      <c r="AE5002" s="20"/>
      <c r="AF5002" s="20"/>
      <c r="AG5002" s="20"/>
      <c r="AH5002" s="20"/>
    </row>
    <row r="5003" spans="1:34" s="1" customFormat="1">
      <c r="A5003" s="87"/>
      <c r="B5003" s="87"/>
      <c r="C5003" s="361"/>
      <c r="D5003" s="87"/>
      <c r="E5003" s="361"/>
      <c r="F5003" s="87"/>
      <c r="G5003" s="87"/>
      <c r="H5003" s="87"/>
      <c r="I5003" s="16"/>
      <c r="J5003" s="16"/>
      <c r="K5003" s="32"/>
      <c r="L5003" s="16"/>
      <c r="M5003" s="16"/>
      <c r="N5003" s="16"/>
      <c r="AA5003" s="20"/>
      <c r="AB5003" s="20"/>
      <c r="AC5003" s="20"/>
      <c r="AD5003" s="20"/>
      <c r="AE5003" s="20"/>
      <c r="AF5003" s="20"/>
      <c r="AG5003" s="20"/>
      <c r="AH5003" s="20"/>
    </row>
    <row r="5004" spans="1:34" s="1" customFormat="1">
      <c r="A5004" s="87"/>
      <c r="B5004" s="87"/>
      <c r="C5004" s="361"/>
      <c r="D5004" s="87"/>
      <c r="E5004" s="361"/>
      <c r="F5004" s="87"/>
      <c r="G5004" s="87"/>
      <c r="H5004" s="87"/>
      <c r="I5004" s="16"/>
      <c r="J5004" s="16"/>
      <c r="K5004" s="32"/>
      <c r="L5004" s="16"/>
      <c r="M5004" s="16"/>
      <c r="N5004" s="16"/>
      <c r="AA5004" s="20"/>
      <c r="AB5004" s="20"/>
      <c r="AC5004" s="20"/>
      <c r="AD5004" s="20"/>
      <c r="AE5004" s="20"/>
      <c r="AF5004" s="20"/>
      <c r="AG5004" s="20"/>
      <c r="AH5004" s="20"/>
    </row>
    <row r="5005" spans="1:34" s="1" customFormat="1">
      <c r="A5005" s="87"/>
      <c r="B5005" s="87"/>
      <c r="C5005" s="361"/>
      <c r="D5005" s="87"/>
      <c r="E5005" s="361"/>
      <c r="F5005" s="87"/>
      <c r="G5005" s="87"/>
      <c r="H5005" s="87"/>
      <c r="I5005" s="16"/>
      <c r="J5005" s="16"/>
      <c r="K5005" s="32"/>
      <c r="L5005" s="16"/>
      <c r="M5005" s="16"/>
      <c r="N5005" s="16"/>
      <c r="AA5005" s="20"/>
      <c r="AB5005" s="20"/>
      <c r="AC5005" s="20"/>
      <c r="AD5005" s="20"/>
      <c r="AE5005" s="20"/>
      <c r="AF5005" s="20"/>
      <c r="AG5005" s="20"/>
      <c r="AH5005" s="20"/>
    </row>
    <row r="5006" spans="1:34" s="1" customFormat="1">
      <c r="A5006" s="87"/>
      <c r="B5006" s="87"/>
      <c r="C5006" s="361"/>
      <c r="D5006" s="87"/>
      <c r="E5006" s="361"/>
      <c r="F5006" s="87"/>
      <c r="G5006" s="87"/>
      <c r="H5006" s="87"/>
      <c r="I5006" s="16"/>
      <c r="J5006" s="16"/>
      <c r="K5006" s="32"/>
      <c r="L5006" s="16"/>
      <c r="M5006" s="16"/>
      <c r="N5006" s="16"/>
      <c r="AA5006" s="20"/>
      <c r="AB5006" s="20"/>
      <c r="AC5006" s="20"/>
      <c r="AD5006" s="20"/>
      <c r="AE5006" s="20"/>
      <c r="AF5006" s="20"/>
      <c r="AG5006" s="20"/>
      <c r="AH5006" s="20"/>
    </row>
    <row r="5007" spans="1:34" s="1" customFormat="1">
      <c r="A5007" s="87"/>
      <c r="B5007" s="87"/>
      <c r="C5007" s="361"/>
      <c r="D5007" s="87"/>
      <c r="E5007" s="361"/>
      <c r="F5007" s="87"/>
      <c r="G5007" s="87"/>
      <c r="H5007" s="87"/>
      <c r="I5007" s="16"/>
      <c r="J5007" s="16"/>
      <c r="K5007" s="32"/>
      <c r="L5007" s="16"/>
      <c r="M5007" s="16"/>
      <c r="N5007" s="16"/>
      <c r="AA5007" s="20"/>
      <c r="AB5007" s="20"/>
      <c r="AC5007" s="20"/>
      <c r="AD5007" s="20"/>
      <c r="AE5007" s="20"/>
      <c r="AF5007" s="20"/>
      <c r="AG5007" s="20"/>
      <c r="AH5007" s="20"/>
    </row>
    <row r="5008" spans="1:34" s="1" customFormat="1">
      <c r="A5008" s="87"/>
      <c r="B5008" s="87"/>
      <c r="C5008" s="361"/>
      <c r="D5008" s="87"/>
      <c r="E5008" s="361"/>
      <c r="F5008" s="87"/>
      <c r="G5008" s="87"/>
      <c r="H5008" s="87"/>
      <c r="I5008" s="16"/>
      <c r="J5008" s="16"/>
      <c r="K5008" s="32"/>
      <c r="L5008" s="16"/>
      <c r="M5008" s="16"/>
      <c r="N5008" s="16"/>
      <c r="AA5008" s="20"/>
      <c r="AB5008" s="20"/>
      <c r="AC5008" s="20"/>
      <c r="AD5008" s="20"/>
      <c r="AE5008" s="20"/>
      <c r="AF5008" s="20"/>
      <c r="AG5008" s="20"/>
      <c r="AH5008" s="20"/>
    </row>
    <row r="5009" spans="1:34" s="1" customFormat="1">
      <c r="A5009" s="87"/>
      <c r="B5009" s="87"/>
      <c r="C5009" s="361"/>
      <c r="D5009" s="87"/>
      <c r="E5009" s="361"/>
      <c r="F5009" s="87"/>
      <c r="G5009" s="87"/>
      <c r="H5009" s="87"/>
      <c r="I5009" s="16"/>
      <c r="J5009" s="16"/>
      <c r="K5009" s="32"/>
      <c r="L5009" s="16"/>
      <c r="M5009" s="16"/>
      <c r="N5009" s="16"/>
      <c r="AA5009" s="20"/>
      <c r="AB5009" s="20"/>
      <c r="AC5009" s="20"/>
      <c r="AD5009" s="20"/>
      <c r="AE5009" s="20"/>
      <c r="AF5009" s="20"/>
      <c r="AG5009" s="20"/>
      <c r="AH5009" s="20"/>
    </row>
    <row r="5010" spans="1:34" s="1" customFormat="1">
      <c r="A5010" s="87"/>
      <c r="B5010" s="87"/>
      <c r="C5010" s="361"/>
      <c r="D5010" s="87"/>
      <c r="E5010" s="361"/>
      <c r="F5010" s="87"/>
      <c r="G5010" s="87"/>
      <c r="H5010" s="87"/>
      <c r="I5010" s="16"/>
      <c r="J5010" s="16"/>
      <c r="K5010" s="32"/>
      <c r="L5010" s="16"/>
      <c r="M5010" s="16"/>
      <c r="N5010" s="16"/>
      <c r="AA5010" s="20"/>
      <c r="AB5010" s="20"/>
      <c r="AC5010" s="20"/>
      <c r="AD5010" s="20"/>
      <c r="AE5010" s="20"/>
      <c r="AF5010" s="20"/>
      <c r="AG5010" s="20"/>
      <c r="AH5010" s="20"/>
    </row>
    <row r="5011" spans="1:34" s="1" customFormat="1">
      <c r="A5011" s="87"/>
      <c r="B5011" s="87"/>
      <c r="C5011" s="361"/>
      <c r="D5011" s="87"/>
      <c r="E5011" s="361"/>
      <c r="F5011" s="87"/>
      <c r="G5011" s="87"/>
      <c r="H5011" s="87"/>
      <c r="I5011" s="16"/>
      <c r="J5011" s="16"/>
      <c r="K5011" s="32"/>
      <c r="L5011" s="16"/>
      <c r="M5011" s="16"/>
      <c r="N5011" s="16"/>
      <c r="AA5011" s="20"/>
      <c r="AB5011" s="20"/>
      <c r="AC5011" s="20"/>
      <c r="AD5011" s="20"/>
      <c r="AE5011" s="20"/>
      <c r="AF5011" s="20"/>
      <c r="AG5011" s="20"/>
      <c r="AH5011" s="20"/>
    </row>
    <row r="5012" spans="1:34" s="1" customFormat="1">
      <c r="A5012" s="87"/>
      <c r="B5012" s="87"/>
      <c r="C5012" s="361"/>
      <c r="D5012" s="87"/>
      <c r="E5012" s="361"/>
      <c r="F5012" s="87"/>
      <c r="G5012" s="87"/>
      <c r="H5012" s="87"/>
      <c r="I5012" s="16"/>
      <c r="J5012" s="16"/>
      <c r="K5012" s="32"/>
      <c r="L5012" s="16"/>
      <c r="M5012" s="16"/>
      <c r="N5012" s="16"/>
      <c r="AA5012" s="20"/>
      <c r="AB5012" s="20"/>
      <c r="AC5012" s="20"/>
      <c r="AD5012" s="20"/>
      <c r="AE5012" s="20"/>
      <c r="AF5012" s="20"/>
      <c r="AG5012" s="20"/>
      <c r="AH5012" s="20"/>
    </row>
    <row r="5013" spans="1:34" s="1" customFormat="1">
      <c r="A5013" s="87"/>
      <c r="B5013" s="87"/>
      <c r="C5013" s="361"/>
      <c r="D5013" s="87"/>
      <c r="E5013" s="361"/>
      <c r="F5013" s="87"/>
      <c r="G5013" s="87"/>
      <c r="H5013" s="87"/>
      <c r="I5013" s="16"/>
      <c r="J5013" s="16"/>
      <c r="K5013" s="32"/>
      <c r="L5013" s="16"/>
      <c r="M5013" s="16"/>
      <c r="N5013" s="16"/>
      <c r="AA5013" s="20"/>
      <c r="AB5013" s="20"/>
      <c r="AC5013" s="20"/>
      <c r="AD5013" s="20"/>
      <c r="AE5013" s="20"/>
      <c r="AF5013" s="20"/>
      <c r="AG5013" s="20"/>
      <c r="AH5013" s="20"/>
    </row>
    <row r="5014" spans="1:34" s="1" customFormat="1">
      <c r="A5014" s="87"/>
      <c r="B5014" s="87"/>
      <c r="C5014" s="361"/>
      <c r="D5014" s="87"/>
      <c r="E5014" s="361"/>
      <c r="F5014" s="87"/>
      <c r="G5014" s="87"/>
      <c r="H5014" s="87"/>
      <c r="I5014" s="16"/>
      <c r="J5014" s="16"/>
      <c r="K5014" s="32"/>
      <c r="L5014" s="16"/>
      <c r="M5014" s="16"/>
      <c r="N5014" s="16"/>
      <c r="AA5014" s="20"/>
      <c r="AB5014" s="20"/>
      <c r="AC5014" s="20"/>
      <c r="AD5014" s="20"/>
      <c r="AE5014" s="20"/>
      <c r="AF5014" s="20"/>
      <c r="AG5014" s="20"/>
      <c r="AH5014" s="20"/>
    </row>
    <row r="5015" spans="1:34" s="1" customFormat="1">
      <c r="A5015" s="87"/>
      <c r="B5015" s="87"/>
      <c r="C5015" s="361"/>
      <c r="D5015" s="87"/>
      <c r="E5015" s="361"/>
      <c r="F5015" s="87"/>
      <c r="G5015" s="87"/>
      <c r="H5015" s="87"/>
      <c r="I5015" s="16"/>
      <c r="J5015" s="16"/>
      <c r="K5015" s="32"/>
      <c r="L5015" s="16"/>
      <c r="M5015" s="16"/>
      <c r="N5015" s="16"/>
      <c r="AA5015" s="20"/>
      <c r="AB5015" s="20"/>
      <c r="AC5015" s="20"/>
      <c r="AD5015" s="20"/>
      <c r="AE5015" s="20"/>
      <c r="AF5015" s="20"/>
      <c r="AG5015" s="20"/>
      <c r="AH5015" s="20"/>
    </row>
    <row r="5016" spans="1:34" s="1" customFormat="1">
      <c r="A5016" s="87"/>
      <c r="B5016" s="87"/>
      <c r="C5016" s="361"/>
      <c r="D5016" s="87"/>
      <c r="E5016" s="361"/>
      <c r="F5016" s="87"/>
      <c r="G5016" s="87"/>
      <c r="H5016" s="87"/>
      <c r="I5016" s="16"/>
      <c r="J5016" s="16"/>
      <c r="K5016" s="32"/>
      <c r="L5016" s="16"/>
      <c r="M5016" s="16"/>
      <c r="N5016" s="16"/>
      <c r="AA5016" s="20"/>
      <c r="AB5016" s="20"/>
      <c r="AC5016" s="20"/>
      <c r="AD5016" s="20"/>
      <c r="AE5016" s="20"/>
      <c r="AF5016" s="20"/>
      <c r="AG5016" s="20"/>
      <c r="AH5016" s="20"/>
    </row>
    <row r="5017" spans="1:34" s="1" customFormat="1">
      <c r="A5017" s="87"/>
      <c r="B5017" s="87"/>
      <c r="C5017" s="361"/>
      <c r="D5017" s="87"/>
      <c r="E5017" s="361"/>
      <c r="F5017" s="87"/>
      <c r="G5017" s="87"/>
      <c r="H5017" s="87"/>
      <c r="I5017" s="16"/>
      <c r="J5017" s="16"/>
      <c r="K5017" s="32"/>
      <c r="L5017" s="16"/>
      <c r="M5017" s="16"/>
      <c r="N5017" s="16"/>
      <c r="AA5017" s="20"/>
      <c r="AB5017" s="20"/>
      <c r="AC5017" s="20"/>
      <c r="AD5017" s="20"/>
      <c r="AE5017" s="20"/>
      <c r="AF5017" s="20"/>
      <c r="AG5017" s="20"/>
      <c r="AH5017" s="20"/>
    </row>
    <row r="5018" spans="1:34" s="1" customFormat="1">
      <c r="A5018" s="87"/>
      <c r="B5018" s="87"/>
      <c r="C5018" s="361"/>
      <c r="D5018" s="87"/>
      <c r="E5018" s="361"/>
      <c r="F5018" s="87"/>
      <c r="G5018" s="87"/>
      <c r="H5018" s="87"/>
      <c r="I5018" s="16"/>
      <c r="J5018" s="16"/>
      <c r="K5018" s="32"/>
      <c r="L5018" s="16"/>
      <c r="M5018" s="16"/>
      <c r="N5018" s="16"/>
      <c r="AA5018" s="20"/>
      <c r="AB5018" s="20"/>
      <c r="AC5018" s="20"/>
      <c r="AD5018" s="20"/>
      <c r="AE5018" s="20"/>
      <c r="AF5018" s="20"/>
      <c r="AG5018" s="20"/>
      <c r="AH5018" s="20"/>
    </row>
    <row r="5019" spans="1:34" s="1" customFormat="1">
      <c r="A5019" s="87"/>
      <c r="B5019" s="87"/>
      <c r="C5019" s="361"/>
      <c r="D5019" s="87"/>
      <c r="E5019" s="361"/>
      <c r="F5019" s="87"/>
      <c r="G5019" s="87"/>
      <c r="H5019" s="87"/>
      <c r="I5019" s="16"/>
      <c r="J5019" s="16"/>
      <c r="K5019" s="32"/>
      <c r="L5019" s="16"/>
      <c r="M5019" s="16"/>
      <c r="N5019" s="16"/>
      <c r="AA5019" s="20"/>
      <c r="AB5019" s="20"/>
      <c r="AC5019" s="20"/>
      <c r="AD5019" s="20"/>
      <c r="AE5019" s="20"/>
      <c r="AF5019" s="20"/>
      <c r="AG5019" s="20"/>
      <c r="AH5019" s="20"/>
    </row>
    <row r="5020" spans="1:34" s="1" customFormat="1">
      <c r="A5020" s="87"/>
      <c r="B5020" s="87"/>
      <c r="C5020" s="361"/>
      <c r="D5020" s="87"/>
      <c r="E5020" s="361"/>
      <c r="F5020" s="87"/>
      <c r="G5020" s="87"/>
      <c r="H5020" s="87"/>
      <c r="I5020" s="16"/>
      <c r="J5020" s="16"/>
      <c r="K5020" s="32"/>
      <c r="L5020" s="16"/>
      <c r="M5020" s="16"/>
      <c r="N5020" s="16"/>
      <c r="AA5020" s="20"/>
      <c r="AB5020" s="20"/>
      <c r="AC5020" s="20"/>
      <c r="AD5020" s="20"/>
      <c r="AE5020" s="20"/>
      <c r="AF5020" s="20"/>
      <c r="AG5020" s="20"/>
      <c r="AH5020" s="20"/>
    </row>
    <row r="5021" spans="1:34" s="1" customFormat="1">
      <c r="A5021" s="87"/>
      <c r="B5021" s="87"/>
      <c r="C5021" s="361"/>
      <c r="D5021" s="87"/>
      <c r="E5021" s="361"/>
      <c r="F5021" s="87"/>
      <c r="G5021" s="87"/>
      <c r="H5021" s="87"/>
      <c r="I5021" s="16"/>
      <c r="J5021" s="16"/>
      <c r="K5021" s="32"/>
      <c r="L5021" s="16"/>
      <c r="M5021" s="16"/>
      <c r="N5021" s="16"/>
      <c r="AA5021" s="20"/>
      <c r="AB5021" s="20"/>
      <c r="AC5021" s="20"/>
      <c r="AD5021" s="20"/>
      <c r="AE5021" s="20"/>
      <c r="AF5021" s="20"/>
      <c r="AG5021" s="20"/>
      <c r="AH5021" s="20"/>
    </row>
    <row r="5022" spans="1:34" s="1" customFormat="1">
      <c r="A5022" s="87"/>
      <c r="B5022" s="87"/>
      <c r="C5022" s="361"/>
      <c r="D5022" s="87"/>
      <c r="E5022" s="361"/>
      <c r="F5022" s="87"/>
      <c r="G5022" s="87"/>
      <c r="H5022" s="87"/>
      <c r="I5022" s="16"/>
      <c r="J5022" s="16"/>
      <c r="K5022" s="32"/>
      <c r="L5022" s="16"/>
      <c r="M5022" s="16"/>
      <c r="N5022" s="16"/>
      <c r="AA5022" s="20"/>
      <c r="AB5022" s="20"/>
      <c r="AC5022" s="20"/>
      <c r="AD5022" s="20"/>
      <c r="AE5022" s="20"/>
      <c r="AF5022" s="20"/>
      <c r="AG5022" s="20"/>
      <c r="AH5022" s="20"/>
    </row>
    <row r="5023" spans="1:34" s="1" customFormat="1">
      <c r="A5023" s="87"/>
      <c r="B5023" s="87"/>
      <c r="C5023" s="361"/>
      <c r="D5023" s="87"/>
      <c r="E5023" s="361"/>
      <c r="F5023" s="87"/>
      <c r="G5023" s="87"/>
      <c r="H5023" s="87"/>
      <c r="I5023" s="16"/>
      <c r="J5023" s="16"/>
      <c r="K5023" s="32"/>
      <c r="L5023" s="16"/>
      <c r="M5023" s="16"/>
      <c r="N5023" s="16"/>
      <c r="AA5023" s="20"/>
      <c r="AB5023" s="20"/>
      <c r="AC5023" s="20"/>
      <c r="AD5023" s="20"/>
      <c r="AE5023" s="20"/>
      <c r="AF5023" s="20"/>
      <c r="AG5023" s="20"/>
      <c r="AH5023" s="20"/>
    </row>
    <row r="5024" spans="1:34" s="1" customFormat="1">
      <c r="A5024" s="87"/>
      <c r="B5024" s="87"/>
      <c r="C5024" s="361"/>
      <c r="D5024" s="87"/>
      <c r="E5024" s="361"/>
      <c r="F5024" s="87"/>
      <c r="G5024" s="87"/>
      <c r="H5024" s="87"/>
      <c r="I5024" s="16"/>
      <c r="J5024" s="16"/>
      <c r="K5024" s="32"/>
      <c r="L5024" s="16"/>
      <c r="M5024" s="16"/>
      <c r="N5024" s="16"/>
      <c r="AA5024" s="20"/>
      <c r="AB5024" s="20"/>
      <c r="AC5024" s="20"/>
      <c r="AD5024" s="20"/>
      <c r="AE5024" s="20"/>
      <c r="AF5024" s="20"/>
      <c r="AG5024" s="20"/>
      <c r="AH5024" s="20"/>
    </row>
    <row r="5025" spans="1:34" s="1" customFormat="1">
      <c r="A5025" s="87"/>
      <c r="B5025" s="87"/>
      <c r="C5025" s="361"/>
      <c r="D5025" s="87"/>
      <c r="E5025" s="361"/>
      <c r="F5025" s="87"/>
      <c r="G5025" s="87"/>
      <c r="H5025" s="87"/>
      <c r="I5025" s="16"/>
      <c r="J5025" s="16"/>
      <c r="K5025" s="32"/>
      <c r="L5025" s="16"/>
      <c r="M5025" s="16"/>
      <c r="N5025" s="16"/>
      <c r="AA5025" s="20"/>
      <c r="AB5025" s="20"/>
      <c r="AC5025" s="20"/>
      <c r="AD5025" s="20"/>
      <c r="AE5025" s="20"/>
      <c r="AF5025" s="20"/>
      <c r="AG5025" s="20"/>
      <c r="AH5025" s="20"/>
    </row>
    <row r="5026" spans="1:34" s="1" customFormat="1">
      <c r="A5026" s="87"/>
      <c r="B5026" s="87"/>
      <c r="C5026" s="361"/>
      <c r="D5026" s="87"/>
      <c r="E5026" s="361"/>
      <c r="F5026" s="87"/>
      <c r="G5026" s="87"/>
      <c r="H5026" s="87"/>
      <c r="I5026" s="16"/>
      <c r="J5026" s="16"/>
      <c r="K5026" s="32"/>
      <c r="L5026" s="16"/>
      <c r="M5026" s="16"/>
      <c r="N5026" s="16"/>
      <c r="AA5026" s="20"/>
      <c r="AB5026" s="20"/>
      <c r="AC5026" s="20"/>
      <c r="AD5026" s="20"/>
      <c r="AE5026" s="20"/>
      <c r="AF5026" s="20"/>
      <c r="AG5026" s="20"/>
      <c r="AH5026" s="20"/>
    </row>
    <row r="5027" spans="1:34" s="1" customFormat="1">
      <c r="A5027" s="87"/>
      <c r="B5027" s="87"/>
      <c r="C5027" s="361"/>
      <c r="D5027" s="87"/>
      <c r="E5027" s="361"/>
      <c r="F5027" s="87"/>
      <c r="G5027" s="87"/>
      <c r="H5027" s="87"/>
      <c r="I5027" s="16"/>
      <c r="J5027" s="16"/>
      <c r="K5027" s="32"/>
      <c r="L5027" s="16"/>
      <c r="M5027" s="16"/>
      <c r="N5027" s="16"/>
      <c r="AA5027" s="20"/>
      <c r="AB5027" s="20"/>
      <c r="AC5027" s="20"/>
      <c r="AD5027" s="20"/>
      <c r="AE5027" s="20"/>
      <c r="AF5027" s="20"/>
      <c r="AG5027" s="20"/>
      <c r="AH5027" s="20"/>
    </row>
    <row r="5028" spans="1:34" s="1" customFormat="1">
      <c r="A5028" s="87"/>
      <c r="B5028" s="87"/>
      <c r="C5028" s="361"/>
      <c r="D5028" s="87"/>
      <c r="E5028" s="361"/>
      <c r="F5028" s="87"/>
      <c r="G5028" s="87"/>
      <c r="H5028" s="87"/>
      <c r="I5028" s="16"/>
      <c r="J5028" s="16"/>
      <c r="K5028" s="32"/>
      <c r="L5028" s="16"/>
      <c r="M5028" s="16"/>
      <c r="N5028" s="16"/>
      <c r="AA5028" s="20"/>
      <c r="AB5028" s="20"/>
      <c r="AC5028" s="20"/>
      <c r="AD5028" s="20"/>
      <c r="AE5028" s="20"/>
      <c r="AF5028" s="20"/>
      <c r="AG5028" s="20"/>
      <c r="AH5028" s="20"/>
    </row>
    <row r="5029" spans="1:34" s="1" customFormat="1">
      <c r="A5029" s="87"/>
      <c r="B5029" s="87"/>
      <c r="C5029" s="361"/>
      <c r="D5029" s="87"/>
      <c r="E5029" s="361"/>
      <c r="F5029" s="87"/>
      <c r="G5029" s="87"/>
      <c r="H5029" s="87"/>
      <c r="I5029" s="16"/>
      <c r="J5029" s="16"/>
      <c r="K5029" s="32"/>
      <c r="L5029" s="16"/>
      <c r="M5029" s="16"/>
      <c r="N5029" s="16"/>
      <c r="AA5029" s="20"/>
      <c r="AB5029" s="20"/>
      <c r="AC5029" s="20"/>
      <c r="AD5029" s="20"/>
      <c r="AE5029" s="20"/>
      <c r="AF5029" s="20"/>
      <c r="AG5029" s="20"/>
      <c r="AH5029" s="20"/>
    </row>
    <row r="5030" spans="1:34" s="1" customFormat="1">
      <c r="A5030" s="87"/>
      <c r="B5030" s="87"/>
      <c r="C5030" s="361"/>
      <c r="D5030" s="87"/>
      <c r="E5030" s="361"/>
      <c r="F5030" s="87"/>
      <c r="G5030" s="87"/>
      <c r="H5030" s="87"/>
      <c r="I5030" s="16"/>
      <c r="J5030" s="16"/>
      <c r="K5030" s="32"/>
      <c r="L5030" s="16"/>
      <c r="M5030" s="16"/>
      <c r="N5030" s="16"/>
      <c r="AA5030" s="20"/>
      <c r="AB5030" s="20"/>
      <c r="AC5030" s="20"/>
      <c r="AD5030" s="20"/>
      <c r="AE5030" s="20"/>
      <c r="AF5030" s="20"/>
      <c r="AG5030" s="20"/>
      <c r="AH5030" s="20"/>
    </row>
    <row r="5031" spans="1:34" s="1" customFormat="1">
      <c r="A5031" s="87"/>
      <c r="B5031" s="87"/>
      <c r="C5031" s="361"/>
      <c r="D5031" s="87"/>
      <c r="E5031" s="361"/>
      <c r="F5031" s="87"/>
      <c r="G5031" s="87"/>
      <c r="H5031" s="87"/>
      <c r="I5031" s="16"/>
      <c r="J5031" s="16"/>
      <c r="K5031" s="32"/>
      <c r="L5031" s="16"/>
      <c r="M5031" s="16"/>
      <c r="N5031" s="16"/>
      <c r="AA5031" s="20"/>
      <c r="AB5031" s="20"/>
      <c r="AC5031" s="20"/>
      <c r="AD5031" s="20"/>
      <c r="AE5031" s="20"/>
      <c r="AF5031" s="20"/>
      <c r="AG5031" s="20"/>
      <c r="AH5031" s="20"/>
    </row>
    <row r="5032" spans="1:34" s="1" customFormat="1">
      <c r="A5032" s="87"/>
      <c r="B5032" s="87"/>
      <c r="C5032" s="361"/>
      <c r="D5032" s="87"/>
      <c r="E5032" s="361"/>
      <c r="F5032" s="87"/>
      <c r="G5032" s="87"/>
      <c r="H5032" s="87"/>
      <c r="I5032" s="16"/>
      <c r="J5032" s="16"/>
      <c r="K5032" s="32"/>
      <c r="L5032" s="16"/>
      <c r="M5032" s="16"/>
      <c r="N5032" s="16"/>
      <c r="AA5032" s="20"/>
      <c r="AB5032" s="20"/>
      <c r="AC5032" s="20"/>
      <c r="AD5032" s="20"/>
      <c r="AE5032" s="20"/>
      <c r="AF5032" s="20"/>
      <c r="AG5032" s="20"/>
      <c r="AH5032" s="20"/>
    </row>
    <row r="5033" spans="1:34" s="1" customFormat="1">
      <c r="A5033" s="87"/>
      <c r="B5033" s="87"/>
      <c r="C5033" s="361"/>
      <c r="D5033" s="87"/>
      <c r="E5033" s="361"/>
      <c r="F5033" s="87"/>
      <c r="G5033" s="87"/>
      <c r="H5033" s="87"/>
      <c r="I5033" s="16"/>
      <c r="J5033" s="16"/>
      <c r="K5033" s="32"/>
      <c r="L5033" s="16"/>
      <c r="M5033" s="16"/>
      <c r="N5033" s="16"/>
      <c r="AA5033" s="20"/>
      <c r="AB5033" s="20"/>
      <c r="AC5033" s="20"/>
      <c r="AD5033" s="20"/>
      <c r="AE5033" s="20"/>
      <c r="AF5033" s="20"/>
      <c r="AG5033" s="20"/>
      <c r="AH5033" s="20"/>
    </row>
    <row r="5034" spans="1:34" s="1" customFormat="1">
      <c r="A5034" s="87"/>
      <c r="B5034" s="87"/>
      <c r="C5034" s="361"/>
      <c r="D5034" s="87"/>
      <c r="E5034" s="361"/>
      <c r="F5034" s="87"/>
      <c r="G5034" s="87"/>
      <c r="H5034" s="87"/>
      <c r="I5034" s="16"/>
      <c r="J5034" s="16"/>
      <c r="K5034" s="32"/>
      <c r="L5034" s="16"/>
      <c r="M5034" s="16"/>
      <c r="N5034" s="16"/>
      <c r="AA5034" s="20"/>
      <c r="AB5034" s="20"/>
      <c r="AC5034" s="20"/>
      <c r="AD5034" s="20"/>
      <c r="AE5034" s="20"/>
      <c r="AF5034" s="20"/>
      <c r="AG5034" s="20"/>
      <c r="AH5034" s="20"/>
    </row>
    <row r="5035" spans="1:34" s="1" customFormat="1">
      <c r="A5035" s="87"/>
      <c r="B5035" s="87"/>
      <c r="C5035" s="361"/>
      <c r="D5035" s="87"/>
      <c r="E5035" s="361"/>
      <c r="F5035" s="87"/>
      <c r="G5035" s="87"/>
      <c r="H5035" s="87"/>
      <c r="I5035" s="16"/>
      <c r="J5035" s="16"/>
      <c r="K5035" s="32"/>
      <c r="L5035" s="16"/>
      <c r="M5035" s="16"/>
      <c r="N5035" s="16"/>
      <c r="AA5035" s="20"/>
      <c r="AB5035" s="20"/>
      <c r="AC5035" s="20"/>
      <c r="AD5035" s="20"/>
      <c r="AE5035" s="20"/>
      <c r="AF5035" s="20"/>
      <c r="AG5035" s="20"/>
      <c r="AH5035" s="20"/>
    </row>
    <row r="5036" spans="1:34" s="1" customFormat="1">
      <c r="A5036" s="87"/>
      <c r="B5036" s="87"/>
      <c r="C5036" s="361"/>
      <c r="D5036" s="87"/>
      <c r="E5036" s="361"/>
      <c r="F5036" s="87"/>
      <c r="G5036" s="87"/>
      <c r="H5036" s="87"/>
      <c r="I5036" s="16"/>
      <c r="J5036" s="16"/>
      <c r="K5036" s="32"/>
      <c r="L5036" s="16"/>
      <c r="M5036" s="16"/>
      <c r="N5036" s="16"/>
      <c r="AA5036" s="20"/>
      <c r="AB5036" s="20"/>
      <c r="AC5036" s="20"/>
      <c r="AD5036" s="20"/>
      <c r="AE5036" s="20"/>
      <c r="AF5036" s="20"/>
      <c r="AG5036" s="20"/>
      <c r="AH5036" s="20"/>
    </row>
    <row r="5037" spans="1:34" s="1" customFormat="1">
      <c r="A5037" s="87"/>
      <c r="B5037" s="87"/>
      <c r="C5037" s="361"/>
      <c r="D5037" s="87"/>
      <c r="E5037" s="361"/>
      <c r="F5037" s="87"/>
      <c r="G5037" s="87"/>
      <c r="H5037" s="87"/>
      <c r="I5037" s="16"/>
      <c r="J5037" s="16"/>
      <c r="K5037" s="32"/>
      <c r="L5037" s="16"/>
      <c r="M5037" s="16"/>
      <c r="N5037" s="16"/>
      <c r="AA5037" s="20"/>
      <c r="AB5037" s="20"/>
      <c r="AC5037" s="20"/>
      <c r="AD5037" s="20"/>
      <c r="AE5037" s="20"/>
      <c r="AF5037" s="20"/>
      <c r="AG5037" s="20"/>
      <c r="AH5037" s="20"/>
    </row>
    <row r="5038" spans="1:34" s="1" customFormat="1">
      <c r="A5038" s="87"/>
      <c r="B5038" s="87"/>
      <c r="C5038" s="361"/>
      <c r="D5038" s="87"/>
      <c r="E5038" s="361"/>
      <c r="F5038" s="87"/>
      <c r="G5038" s="87"/>
      <c r="H5038" s="87"/>
      <c r="I5038" s="16"/>
      <c r="J5038" s="16"/>
      <c r="K5038" s="32"/>
      <c r="L5038" s="16"/>
      <c r="M5038" s="16"/>
      <c r="N5038" s="16"/>
      <c r="AA5038" s="20"/>
      <c r="AB5038" s="20"/>
      <c r="AC5038" s="20"/>
      <c r="AD5038" s="20"/>
      <c r="AE5038" s="20"/>
      <c r="AF5038" s="20"/>
      <c r="AG5038" s="20"/>
      <c r="AH5038" s="20"/>
    </row>
    <row r="5039" spans="1:34" s="1" customFormat="1">
      <c r="A5039" s="87"/>
      <c r="B5039" s="87"/>
      <c r="C5039" s="361"/>
      <c r="D5039" s="87"/>
      <c r="E5039" s="361"/>
      <c r="F5039" s="87"/>
      <c r="G5039" s="87"/>
      <c r="H5039" s="87"/>
      <c r="I5039" s="16"/>
      <c r="J5039" s="16"/>
      <c r="K5039" s="32"/>
      <c r="L5039" s="16"/>
      <c r="M5039" s="16"/>
      <c r="N5039" s="16"/>
      <c r="AA5039" s="20"/>
      <c r="AB5039" s="20"/>
      <c r="AC5039" s="20"/>
      <c r="AD5039" s="20"/>
      <c r="AE5039" s="20"/>
      <c r="AF5039" s="20"/>
      <c r="AG5039" s="20"/>
      <c r="AH5039" s="20"/>
    </row>
    <row r="5040" spans="1:34" s="1" customFormat="1">
      <c r="A5040" s="87"/>
      <c r="B5040" s="87"/>
      <c r="C5040" s="361"/>
      <c r="D5040" s="87"/>
      <c r="E5040" s="361"/>
      <c r="F5040" s="87"/>
      <c r="G5040" s="87"/>
      <c r="H5040" s="87"/>
      <c r="I5040" s="16"/>
      <c r="J5040" s="16"/>
      <c r="K5040" s="32"/>
      <c r="L5040" s="16"/>
      <c r="M5040" s="16"/>
      <c r="N5040" s="16"/>
      <c r="AA5040" s="20"/>
      <c r="AB5040" s="20"/>
      <c r="AC5040" s="20"/>
      <c r="AD5040" s="20"/>
      <c r="AE5040" s="20"/>
      <c r="AF5040" s="20"/>
      <c r="AG5040" s="20"/>
      <c r="AH5040" s="20"/>
    </row>
    <row r="5041" spans="1:34" s="1" customFormat="1">
      <c r="A5041" s="87"/>
      <c r="B5041" s="87"/>
      <c r="C5041" s="361"/>
      <c r="D5041" s="87"/>
      <c r="E5041" s="361"/>
      <c r="F5041" s="87"/>
      <c r="G5041" s="87"/>
      <c r="H5041" s="87"/>
      <c r="I5041" s="16"/>
      <c r="J5041" s="16"/>
      <c r="K5041" s="32"/>
      <c r="L5041" s="16"/>
      <c r="M5041" s="16"/>
      <c r="N5041" s="16"/>
      <c r="AA5041" s="20"/>
      <c r="AB5041" s="20"/>
      <c r="AC5041" s="20"/>
      <c r="AD5041" s="20"/>
      <c r="AE5041" s="20"/>
      <c r="AF5041" s="20"/>
      <c r="AG5041" s="20"/>
      <c r="AH5041" s="20"/>
    </row>
    <row r="5042" spans="1:34" s="1" customFormat="1">
      <c r="A5042" s="87"/>
      <c r="B5042" s="87"/>
      <c r="C5042" s="361"/>
      <c r="D5042" s="87"/>
      <c r="E5042" s="361"/>
      <c r="F5042" s="87"/>
      <c r="G5042" s="87"/>
      <c r="H5042" s="87"/>
      <c r="I5042" s="16"/>
      <c r="J5042" s="16"/>
      <c r="K5042" s="32"/>
      <c r="L5042" s="16"/>
      <c r="M5042" s="16"/>
      <c r="N5042" s="16"/>
      <c r="AA5042" s="20"/>
      <c r="AB5042" s="20"/>
      <c r="AC5042" s="20"/>
      <c r="AD5042" s="20"/>
      <c r="AE5042" s="20"/>
      <c r="AF5042" s="20"/>
      <c r="AG5042" s="20"/>
      <c r="AH5042" s="20"/>
    </row>
    <row r="5043" spans="1:34" s="1" customFormat="1">
      <c r="A5043" s="87"/>
      <c r="B5043" s="87"/>
      <c r="C5043" s="361"/>
      <c r="D5043" s="87"/>
      <c r="E5043" s="361"/>
      <c r="F5043" s="87"/>
      <c r="G5043" s="87"/>
      <c r="H5043" s="87"/>
      <c r="I5043" s="16"/>
      <c r="J5043" s="16"/>
      <c r="K5043" s="32"/>
      <c r="L5043" s="16"/>
      <c r="M5043" s="16"/>
      <c r="N5043" s="16"/>
      <c r="AA5043" s="20"/>
      <c r="AB5043" s="20"/>
      <c r="AC5043" s="20"/>
      <c r="AD5043" s="20"/>
      <c r="AE5043" s="20"/>
      <c r="AF5043" s="20"/>
      <c r="AG5043" s="20"/>
      <c r="AH5043" s="20"/>
    </row>
    <row r="5044" spans="1:34" s="1" customFormat="1">
      <c r="A5044" s="87"/>
      <c r="B5044" s="87"/>
      <c r="C5044" s="361"/>
      <c r="D5044" s="87"/>
      <c r="E5044" s="361"/>
      <c r="F5044" s="87"/>
      <c r="G5044" s="87"/>
      <c r="H5044" s="87"/>
      <c r="I5044" s="16"/>
      <c r="J5044" s="16"/>
      <c r="K5044" s="32"/>
      <c r="L5044" s="16"/>
      <c r="M5044" s="16"/>
      <c r="N5044" s="16"/>
      <c r="AA5044" s="20"/>
      <c r="AB5044" s="20"/>
      <c r="AC5044" s="20"/>
      <c r="AD5044" s="20"/>
      <c r="AE5044" s="20"/>
      <c r="AF5044" s="20"/>
      <c r="AG5044" s="20"/>
      <c r="AH5044" s="20"/>
    </row>
    <row r="5045" spans="1:34" s="1" customFormat="1">
      <c r="A5045" s="87"/>
      <c r="B5045" s="87"/>
      <c r="C5045" s="361"/>
      <c r="D5045" s="87"/>
      <c r="E5045" s="361"/>
      <c r="F5045" s="87"/>
      <c r="G5045" s="87"/>
      <c r="H5045" s="87"/>
      <c r="I5045" s="16"/>
      <c r="J5045" s="16"/>
      <c r="K5045" s="32"/>
      <c r="L5045" s="16"/>
      <c r="M5045" s="16"/>
      <c r="N5045" s="16"/>
      <c r="AA5045" s="20"/>
      <c r="AB5045" s="20"/>
      <c r="AC5045" s="20"/>
      <c r="AD5045" s="20"/>
      <c r="AE5045" s="20"/>
      <c r="AF5045" s="20"/>
      <c r="AG5045" s="20"/>
      <c r="AH5045" s="20"/>
    </row>
    <row r="5046" spans="1:34" s="1" customFormat="1">
      <c r="A5046" s="87"/>
      <c r="B5046" s="87"/>
      <c r="C5046" s="361"/>
      <c r="D5046" s="87"/>
      <c r="E5046" s="361"/>
      <c r="F5046" s="87"/>
      <c r="G5046" s="87"/>
      <c r="H5046" s="87"/>
      <c r="I5046" s="16"/>
      <c r="J5046" s="16"/>
      <c r="K5046" s="32"/>
      <c r="L5046" s="16"/>
      <c r="M5046" s="16"/>
      <c r="N5046" s="16"/>
      <c r="AA5046" s="20"/>
      <c r="AB5046" s="20"/>
      <c r="AC5046" s="20"/>
      <c r="AD5046" s="20"/>
      <c r="AE5046" s="20"/>
      <c r="AF5046" s="20"/>
      <c r="AG5046" s="20"/>
      <c r="AH5046" s="20"/>
    </row>
    <row r="5047" spans="1:34" s="1" customFormat="1">
      <c r="A5047" s="87"/>
      <c r="B5047" s="87"/>
      <c r="C5047" s="361"/>
      <c r="D5047" s="87"/>
      <c r="E5047" s="361"/>
      <c r="F5047" s="87"/>
      <c r="G5047" s="87"/>
      <c r="H5047" s="87"/>
      <c r="I5047" s="16"/>
      <c r="J5047" s="16"/>
      <c r="K5047" s="32"/>
      <c r="L5047" s="16"/>
      <c r="M5047" s="16"/>
      <c r="N5047" s="16"/>
      <c r="AA5047" s="20"/>
      <c r="AB5047" s="20"/>
      <c r="AC5047" s="20"/>
      <c r="AD5047" s="20"/>
      <c r="AE5047" s="20"/>
      <c r="AF5047" s="20"/>
      <c r="AG5047" s="20"/>
      <c r="AH5047" s="20"/>
    </row>
    <row r="5048" spans="1:34" s="1" customFormat="1">
      <c r="A5048" s="87"/>
      <c r="B5048" s="87"/>
      <c r="C5048" s="361"/>
      <c r="D5048" s="87"/>
      <c r="E5048" s="361"/>
      <c r="F5048" s="87"/>
      <c r="G5048" s="87"/>
      <c r="H5048" s="87"/>
      <c r="I5048" s="16"/>
      <c r="J5048" s="16"/>
      <c r="K5048" s="32"/>
      <c r="L5048" s="16"/>
      <c r="M5048" s="16"/>
      <c r="N5048" s="16"/>
      <c r="AA5048" s="20"/>
      <c r="AB5048" s="20"/>
      <c r="AC5048" s="20"/>
      <c r="AD5048" s="20"/>
      <c r="AE5048" s="20"/>
      <c r="AF5048" s="20"/>
      <c r="AG5048" s="20"/>
      <c r="AH5048" s="20"/>
    </row>
    <row r="5049" spans="1:34" s="1" customFormat="1">
      <c r="A5049" s="87"/>
      <c r="B5049" s="87"/>
      <c r="C5049" s="361"/>
      <c r="D5049" s="87"/>
      <c r="E5049" s="361"/>
      <c r="F5049" s="87"/>
      <c r="G5049" s="87"/>
      <c r="H5049" s="87"/>
      <c r="I5049" s="16"/>
      <c r="J5049" s="16"/>
      <c r="K5049" s="32"/>
      <c r="L5049" s="16"/>
      <c r="M5049" s="16"/>
      <c r="N5049" s="16"/>
      <c r="AA5049" s="20"/>
      <c r="AB5049" s="20"/>
      <c r="AC5049" s="20"/>
      <c r="AD5049" s="20"/>
      <c r="AE5049" s="20"/>
      <c r="AF5049" s="20"/>
      <c r="AG5049" s="20"/>
      <c r="AH5049" s="20"/>
    </row>
    <row r="5050" spans="1:34" s="1" customFormat="1">
      <c r="A5050" s="87"/>
      <c r="B5050" s="87"/>
      <c r="C5050" s="361"/>
      <c r="D5050" s="87"/>
      <c r="E5050" s="361"/>
      <c r="F5050" s="87"/>
      <c r="G5050" s="87"/>
      <c r="H5050" s="87"/>
      <c r="I5050" s="16"/>
      <c r="J5050" s="16"/>
      <c r="K5050" s="32"/>
      <c r="L5050" s="16"/>
      <c r="M5050" s="16"/>
      <c r="N5050" s="16"/>
      <c r="AA5050" s="20"/>
      <c r="AB5050" s="20"/>
      <c r="AC5050" s="20"/>
      <c r="AD5050" s="20"/>
      <c r="AE5050" s="20"/>
      <c r="AF5050" s="20"/>
      <c r="AG5050" s="20"/>
      <c r="AH5050" s="20"/>
    </row>
    <row r="5051" spans="1:34" s="1" customFormat="1">
      <c r="A5051" s="87"/>
      <c r="B5051" s="87"/>
      <c r="C5051" s="361"/>
      <c r="D5051" s="87"/>
      <c r="E5051" s="361"/>
      <c r="F5051" s="87"/>
      <c r="G5051" s="87"/>
      <c r="H5051" s="87"/>
      <c r="I5051" s="16"/>
      <c r="J5051" s="16"/>
      <c r="K5051" s="32"/>
      <c r="L5051" s="16"/>
      <c r="M5051" s="16"/>
      <c r="N5051" s="16"/>
      <c r="AA5051" s="20"/>
      <c r="AB5051" s="20"/>
      <c r="AC5051" s="20"/>
      <c r="AD5051" s="20"/>
      <c r="AE5051" s="20"/>
      <c r="AF5051" s="20"/>
      <c r="AG5051" s="20"/>
      <c r="AH5051" s="20"/>
    </row>
    <row r="5052" spans="1:34" s="1" customFormat="1">
      <c r="A5052" s="87"/>
      <c r="B5052" s="87"/>
      <c r="C5052" s="361"/>
      <c r="D5052" s="87"/>
      <c r="E5052" s="361"/>
      <c r="F5052" s="87"/>
      <c r="G5052" s="87"/>
      <c r="H5052" s="87"/>
      <c r="I5052" s="16"/>
      <c r="J5052" s="16"/>
      <c r="K5052" s="32"/>
      <c r="L5052" s="16"/>
      <c r="M5052" s="16"/>
      <c r="N5052" s="16"/>
      <c r="AA5052" s="20"/>
      <c r="AB5052" s="20"/>
      <c r="AC5052" s="20"/>
      <c r="AD5052" s="20"/>
      <c r="AE5052" s="20"/>
      <c r="AF5052" s="20"/>
      <c r="AG5052" s="20"/>
      <c r="AH5052" s="20"/>
    </row>
    <row r="5053" spans="1:34" s="1" customFormat="1">
      <c r="A5053" s="87"/>
      <c r="B5053" s="87"/>
      <c r="C5053" s="361"/>
      <c r="D5053" s="87"/>
      <c r="E5053" s="361"/>
      <c r="F5053" s="87"/>
      <c r="G5053" s="87"/>
      <c r="H5053" s="87"/>
      <c r="I5053" s="16"/>
      <c r="J5053" s="16"/>
      <c r="K5053" s="32"/>
      <c r="L5053" s="16"/>
      <c r="M5053" s="16"/>
      <c r="N5053" s="16"/>
      <c r="AA5053" s="20"/>
      <c r="AB5053" s="20"/>
      <c r="AC5053" s="20"/>
      <c r="AD5053" s="20"/>
      <c r="AE5053" s="20"/>
      <c r="AF5053" s="20"/>
      <c r="AG5053" s="20"/>
      <c r="AH5053" s="20"/>
    </row>
    <row r="5054" spans="1:34" s="1" customFormat="1">
      <c r="A5054" s="87"/>
      <c r="B5054" s="87"/>
      <c r="C5054" s="361"/>
      <c r="D5054" s="87"/>
      <c r="E5054" s="361"/>
      <c r="F5054" s="87"/>
      <c r="G5054" s="87"/>
      <c r="H5054" s="87"/>
      <c r="I5054" s="16"/>
      <c r="J5054" s="16"/>
      <c r="K5054" s="32"/>
      <c r="L5054" s="16"/>
      <c r="M5054" s="16"/>
      <c r="N5054" s="16"/>
      <c r="AA5054" s="20"/>
      <c r="AB5054" s="20"/>
      <c r="AC5054" s="20"/>
      <c r="AD5054" s="20"/>
      <c r="AE5054" s="20"/>
      <c r="AF5054" s="20"/>
      <c r="AG5054" s="20"/>
      <c r="AH5054" s="20"/>
    </row>
    <row r="5055" spans="1:34" s="1" customFormat="1">
      <c r="A5055" s="87"/>
      <c r="B5055" s="87"/>
      <c r="C5055" s="361"/>
      <c r="D5055" s="87"/>
      <c r="E5055" s="361"/>
      <c r="F5055" s="87"/>
      <c r="G5055" s="87"/>
      <c r="H5055" s="87"/>
      <c r="I5055" s="16"/>
      <c r="J5055" s="16"/>
      <c r="K5055" s="32"/>
      <c r="L5055" s="16"/>
      <c r="M5055" s="16"/>
      <c r="N5055" s="16"/>
      <c r="AA5055" s="20"/>
      <c r="AB5055" s="20"/>
      <c r="AC5055" s="20"/>
      <c r="AD5055" s="20"/>
      <c r="AE5055" s="20"/>
      <c r="AF5055" s="20"/>
      <c r="AG5055" s="20"/>
      <c r="AH5055" s="20"/>
    </row>
    <row r="5056" spans="1:34" s="1" customFormat="1">
      <c r="A5056" s="87"/>
      <c r="B5056" s="87"/>
      <c r="C5056" s="361"/>
      <c r="D5056" s="87"/>
      <c r="E5056" s="361"/>
      <c r="F5056" s="87"/>
      <c r="G5056" s="87"/>
      <c r="H5056" s="87"/>
      <c r="I5056" s="16"/>
      <c r="J5056" s="16"/>
      <c r="K5056" s="32"/>
      <c r="L5056" s="16"/>
      <c r="M5056" s="16"/>
      <c r="N5056" s="16"/>
      <c r="AA5056" s="20"/>
      <c r="AB5056" s="20"/>
      <c r="AC5056" s="20"/>
      <c r="AD5056" s="20"/>
      <c r="AE5056" s="20"/>
      <c r="AF5056" s="20"/>
      <c r="AG5056" s="20"/>
      <c r="AH5056" s="20"/>
    </row>
    <row r="5057" spans="1:34" s="1" customFormat="1">
      <c r="A5057" s="87"/>
      <c r="B5057" s="87"/>
      <c r="C5057" s="361"/>
      <c r="D5057" s="87"/>
      <c r="E5057" s="361"/>
      <c r="F5057" s="87"/>
      <c r="G5057" s="87"/>
      <c r="H5057" s="87"/>
      <c r="I5057" s="16"/>
      <c r="J5057" s="16"/>
      <c r="K5057" s="32"/>
      <c r="L5057" s="16"/>
      <c r="M5057" s="16"/>
      <c r="N5057" s="16"/>
      <c r="AA5057" s="20"/>
      <c r="AB5057" s="20"/>
      <c r="AC5057" s="20"/>
      <c r="AD5057" s="20"/>
      <c r="AE5057" s="20"/>
      <c r="AF5057" s="20"/>
      <c r="AG5057" s="20"/>
      <c r="AH5057" s="20"/>
    </row>
    <row r="5058" spans="1:34" s="1" customFormat="1">
      <c r="A5058" s="87"/>
      <c r="B5058" s="87"/>
      <c r="C5058" s="361"/>
      <c r="D5058" s="87"/>
      <c r="E5058" s="361"/>
      <c r="F5058" s="87"/>
      <c r="G5058" s="87"/>
      <c r="H5058" s="87"/>
      <c r="I5058" s="16"/>
      <c r="J5058" s="16"/>
      <c r="K5058" s="32"/>
      <c r="L5058" s="16"/>
      <c r="M5058" s="16"/>
      <c r="N5058" s="16"/>
      <c r="AA5058" s="20"/>
      <c r="AB5058" s="20"/>
      <c r="AC5058" s="20"/>
      <c r="AD5058" s="20"/>
      <c r="AE5058" s="20"/>
      <c r="AF5058" s="20"/>
      <c r="AG5058" s="20"/>
      <c r="AH5058" s="20"/>
    </row>
    <row r="5059" spans="1:34" s="1" customFormat="1">
      <c r="A5059" s="87"/>
      <c r="B5059" s="87"/>
      <c r="C5059" s="361"/>
      <c r="D5059" s="87"/>
      <c r="E5059" s="361"/>
      <c r="F5059" s="87"/>
      <c r="G5059" s="87"/>
      <c r="H5059" s="87"/>
      <c r="I5059" s="16"/>
      <c r="J5059" s="16"/>
      <c r="K5059" s="32"/>
      <c r="L5059" s="16"/>
      <c r="M5059" s="16"/>
      <c r="N5059" s="16"/>
      <c r="AA5059" s="20"/>
      <c r="AB5059" s="20"/>
      <c r="AC5059" s="20"/>
      <c r="AD5059" s="20"/>
      <c r="AE5059" s="20"/>
      <c r="AF5059" s="20"/>
      <c r="AG5059" s="20"/>
      <c r="AH5059" s="20"/>
    </row>
    <row r="5060" spans="1:34" s="1" customFormat="1">
      <c r="A5060" s="87"/>
      <c r="B5060" s="87"/>
      <c r="C5060" s="361"/>
      <c r="D5060" s="87"/>
      <c r="E5060" s="361"/>
      <c r="F5060" s="87"/>
      <c r="G5060" s="87"/>
      <c r="H5060" s="87"/>
      <c r="I5060" s="16"/>
      <c r="J5060" s="16"/>
      <c r="K5060" s="32"/>
      <c r="L5060" s="16"/>
      <c r="M5060" s="16"/>
      <c r="N5060" s="16"/>
      <c r="AA5060" s="20"/>
      <c r="AB5060" s="20"/>
      <c r="AC5060" s="20"/>
      <c r="AD5060" s="20"/>
      <c r="AE5060" s="20"/>
      <c r="AF5060" s="20"/>
      <c r="AG5060" s="20"/>
      <c r="AH5060" s="20"/>
    </row>
    <row r="5061" spans="1:34" s="1" customFormat="1">
      <c r="A5061" s="87"/>
      <c r="B5061" s="87"/>
      <c r="C5061" s="361"/>
      <c r="D5061" s="87"/>
      <c r="E5061" s="361"/>
      <c r="F5061" s="87"/>
      <c r="G5061" s="87"/>
      <c r="H5061" s="87"/>
      <c r="I5061" s="16"/>
      <c r="J5061" s="16"/>
      <c r="K5061" s="32"/>
      <c r="L5061" s="16"/>
      <c r="M5061" s="16"/>
      <c r="N5061" s="16"/>
      <c r="AA5061" s="20"/>
      <c r="AB5061" s="20"/>
      <c r="AC5061" s="20"/>
      <c r="AD5061" s="20"/>
      <c r="AE5061" s="20"/>
      <c r="AF5061" s="20"/>
      <c r="AG5061" s="20"/>
      <c r="AH5061" s="20"/>
    </row>
    <row r="5062" spans="1:34" s="1" customFormat="1">
      <c r="A5062" s="87"/>
      <c r="B5062" s="87"/>
      <c r="C5062" s="361"/>
      <c r="D5062" s="87"/>
      <c r="E5062" s="361"/>
      <c r="F5062" s="87"/>
      <c r="G5062" s="87"/>
      <c r="H5062" s="87"/>
      <c r="I5062" s="16"/>
      <c r="J5062" s="16"/>
      <c r="K5062" s="32"/>
      <c r="L5062" s="16"/>
      <c r="M5062" s="16"/>
      <c r="N5062" s="16"/>
      <c r="AA5062" s="20"/>
      <c r="AB5062" s="20"/>
      <c r="AC5062" s="20"/>
      <c r="AD5062" s="20"/>
      <c r="AE5062" s="20"/>
      <c r="AF5062" s="20"/>
      <c r="AG5062" s="20"/>
      <c r="AH5062" s="20"/>
    </row>
    <row r="5063" spans="1:34" s="1" customFormat="1">
      <c r="A5063" s="87"/>
      <c r="B5063" s="87"/>
      <c r="C5063" s="361"/>
      <c r="D5063" s="87"/>
      <c r="E5063" s="361"/>
      <c r="F5063" s="87"/>
      <c r="G5063" s="87"/>
      <c r="H5063" s="87"/>
      <c r="I5063" s="16"/>
      <c r="J5063" s="16"/>
      <c r="K5063" s="32"/>
      <c r="L5063" s="16"/>
      <c r="M5063" s="16"/>
      <c r="N5063" s="16"/>
      <c r="AA5063" s="20"/>
      <c r="AB5063" s="20"/>
      <c r="AC5063" s="20"/>
      <c r="AD5063" s="20"/>
      <c r="AE5063" s="20"/>
      <c r="AF5063" s="20"/>
      <c r="AG5063" s="20"/>
      <c r="AH5063" s="20"/>
    </row>
    <row r="5064" spans="1:34" s="1" customFormat="1">
      <c r="A5064" s="87"/>
      <c r="B5064" s="87"/>
      <c r="C5064" s="361"/>
      <c r="D5064" s="87"/>
      <c r="E5064" s="361"/>
      <c r="F5064" s="87"/>
      <c r="G5064" s="87"/>
      <c r="H5064" s="87"/>
      <c r="I5064" s="16"/>
      <c r="J5064" s="16"/>
      <c r="K5064" s="32"/>
      <c r="L5064" s="16"/>
      <c r="M5064" s="16"/>
      <c r="N5064" s="16"/>
      <c r="AA5064" s="20"/>
      <c r="AB5064" s="20"/>
      <c r="AC5064" s="20"/>
      <c r="AD5064" s="20"/>
      <c r="AE5064" s="20"/>
      <c r="AF5064" s="20"/>
      <c r="AG5064" s="20"/>
      <c r="AH5064" s="20"/>
    </row>
    <row r="5065" spans="1:34" s="1" customFormat="1">
      <c r="A5065" s="87"/>
      <c r="B5065" s="87"/>
      <c r="C5065" s="361"/>
      <c r="D5065" s="87"/>
      <c r="E5065" s="361"/>
      <c r="F5065" s="87"/>
      <c r="G5065" s="87"/>
      <c r="H5065" s="87"/>
      <c r="I5065" s="16"/>
      <c r="J5065" s="16"/>
      <c r="K5065" s="32"/>
      <c r="L5065" s="16"/>
      <c r="M5065" s="16"/>
      <c r="N5065" s="16"/>
      <c r="AA5065" s="20"/>
      <c r="AB5065" s="20"/>
      <c r="AC5065" s="20"/>
      <c r="AD5065" s="20"/>
      <c r="AE5065" s="20"/>
      <c r="AF5065" s="20"/>
      <c r="AG5065" s="20"/>
      <c r="AH5065" s="20"/>
    </row>
    <row r="5066" spans="1:34" s="1" customFormat="1">
      <c r="A5066" s="87"/>
      <c r="B5066" s="87"/>
      <c r="C5066" s="361"/>
      <c r="D5066" s="87"/>
      <c r="E5066" s="361"/>
      <c r="F5066" s="87"/>
      <c r="G5066" s="87"/>
      <c r="H5066" s="87"/>
      <c r="I5066" s="16"/>
      <c r="J5066" s="16"/>
      <c r="K5066" s="32"/>
      <c r="L5066" s="16"/>
      <c r="M5066" s="16"/>
      <c r="N5066" s="16"/>
      <c r="AA5066" s="20"/>
      <c r="AB5066" s="20"/>
      <c r="AC5066" s="20"/>
      <c r="AD5066" s="20"/>
      <c r="AE5066" s="20"/>
      <c r="AF5066" s="20"/>
      <c r="AG5066" s="20"/>
      <c r="AH5066" s="20"/>
    </row>
    <row r="5067" spans="1:34" s="1" customFormat="1">
      <c r="A5067" s="87"/>
      <c r="B5067" s="87"/>
      <c r="C5067" s="361"/>
      <c r="D5067" s="87"/>
      <c r="E5067" s="361"/>
      <c r="F5067" s="87"/>
      <c r="G5067" s="87"/>
      <c r="H5067" s="87"/>
      <c r="I5067" s="16"/>
      <c r="J5067" s="16"/>
      <c r="K5067" s="32"/>
      <c r="L5067" s="16"/>
      <c r="M5067" s="16"/>
      <c r="N5067" s="16"/>
      <c r="AA5067" s="20"/>
      <c r="AB5067" s="20"/>
      <c r="AC5067" s="20"/>
      <c r="AD5067" s="20"/>
      <c r="AE5067" s="20"/>
      <c r="AF5067" s="20"/>
      <c r="AG5067" s="20"/>
      <c r="AH5067" s="20"/>
    </row>
    <row r="5068" spans="1:34" s="1" customFormat="1">
      <c r="A5068" s="87"/>
      <c r="B5068" s="87"/>
      <c r="C5068" s="361"/>
      <c r="D5068" s="87"/>
      <c r="E5068" s="361"/>
      <c r="F5068" s="87"/>
      <c r="G5068" s="87"/>
      <c r="H5068" s="87"/>
      <c r="I5068" s="16"/>
      <c r="J5068" s="16"/>
      <c r="K5068" s="32"/>
      <c r="L5068" s="16"/>
      <c r="M5068" s="16"/>
      <c r="N5068" s="16"/>
      <c r="AA5068" s="20"/>
      <c r="AB5068" s="20"/>
      <c r="AC5068" s="20"/>
      <c r="AD5068" s="20"/>
      <c r="AE5068" s="20"/>
      <c r="AF5068" s="20"/>
      <c r="AG5068" s="20"/>
      <c r="AH5068" s="20"/>
    </row>
    <row r="5069" spans="1:34" s="1" customFormat="1">
      <c r="A5069" s="87"/>
      <c r="B5069" s="87"/>
      <c r="C5069" s="361"/>
      <c r="D5069" s="87"/>
      <c r="E5069" s="361"/>
      <c r="F5069" s="87"/>
      <c r="G5069" s="87"/>
      <c r="H5069" s="87"/>
      <c r="I5069" s="16"/>
      <c r="J5069" s="16"/>
      <c r="K5069" s="32"/>
      <c r="L5069" s="16"/>
      <c r="M5069" s="16"/>
      <c r="N5069" s="16"/>
      <c r="AA5069" s="20"/>
      <c r="AB5069" s="20"/>
      <c r="AC5069" s="20"/>
      <c r="AD5069" s="20"/>
      <c r="AE5069" s="20"/>
      <c r="AF5069" s="20"/>
      <c r="AG5069" s="20"/>
      <c r="AH5069" s="20"/>
    </row>
    <row r="5070" spans="1:34" s="1" customFormat="1">
      <c r="A5070" s="87"/>
      <c r="B5070" s="87"/>
      <c r="C5070" s="361"/>
      <c r="D5070" s="87"/>
      <c r="E5070" s="361"/>
      <c r="F5070" s="87"/>
      <c r="G5070" s="87"/>
      <c r="H5070" s="87"/>
      <c r="I5070" s="16"/>
      <c r="J5070" s="16"/>
      <c r="K5070" s="32"/>
      <c r="L5070" s="16"/>
      <c r="M5070" s="16"/>
      <c r="N5070" s="16"/>
      <c r="AA5070" s="20"/>
      <c r="AB5070" s="20"/>
      <c r="AC5070" s="20"/>
      <c r="AD5070" s="20"/>
      <c r="AE5070" s="20"/>
      <c r="AF5070" s="20"/>
      <c r="AG5070" s="20"/>
      <c r="AH5070" s="20"/>
    </row>
    <row r="5071" spans="1:34" s="1" customFormat="1">
      <c r="A5071" s="87"/>
      <c r="B5071" s="87"/>
      <c r="C5071" s="361"/>
      <c r="D5071" s="87"/>
      <c r="E5071" s="361"/>
      <c r="F5071" s="87"/>
      <c r="G5071" s="87"/>
      <c r="H5071" s="87"/>
      <c r="I5071" s="16"/>
      <c r="J5071" s="16"/>
      <c r="K5071" s="32"/>
      <c r="L5071" s="16"/>
      <c r="M5071" s="16"/>
      <c r="N5071" s="16"/>
      <c r="AA5071" s="20"/>
      <c r="AB5071" s="20"/>
      <c r="AC5071" s="20"/>
      <c r="AD5071" s="20"/>
      <c r="AE5071" s="20"/>
      <c r="AF5071" s="20"/>
      <c r="AG5071" s="20"/>
      <c r="AH5071" s="20"/>
    </row>
    <row r="5072" spans="1:34" s="1" customFormat="1">
      <c r="A5072" s="87"/>
      <c r="B5072" s="87"/>
      <c r="C5072" s="361"/>
      <c r="D5072" s="87"/>
      <c r="E5072" s="361"/>
      <c r="F5072" s="87"/>
      <c r="G5072" s="87"/>
      <c r="H5072" s="87"/>
      <c r="I5072" s="16"/>
      <c r="J5072" s="16"/>
      <c r="K5072" s="32"/>
      <c r="L5072" s="16"/>
      <c r="M5072" s="16"/>
      <c r="N5072" s="16"/>
      <c r="AA5072" s="20"/>
      <c r="AB5072" s="20"/>
      <c r="AC5072" s="20"/>
      <c r="AD5072" s="20"/>
      <c r="AE5072" s="20"/>
      <c r="AF5072" s="20"/>
      <c r="AG5072" s="20"/>
      <c r="AH5072" s="20"/>
    </row>
    <row r="5073" spans="1:34" s="1" customFormat="1">
      <c r="A5073" s="87"/>
      <c r="B5073" s="87"/>
      <c r="C5073" s="361"/>
      <c r="D5073" s="87"/>
      <c r="E5073" s="361"/>
      <c r="F5073" s="87"/>
      <c r="G5073" s="87"/>
      <c r="H5073" s="87"/>
      <c r="I5073" s="16"/>
      <c r="J5073" s="16"/>
      <c r="K5073" s="32"/>
      <c r="L5073" s="16"/>
      <c r="M5073" s="16"/>
      <c r="N5073" s="16"/>
      <c r="AA5073" s="20"/>
      <c r="AB5073" s="20"/>
      <c r="AC5073" s="20"/>
      <c r="AD5073" s="20"/>
      <c r="AE5073" s="20"/>
      <c r="AF5073" s="20"/>
      <c r="AG5073" s="20"/>
      <c r="AH5073" s="20"/>
    </row>
    <row r="5074" spans="1:34" s="1" customFormat="1">
      <c r="A5074" s="87"/>
      <c r="B5074" s="87"/>
      <c r="C5074" s="361"/>
      <c r="D5074" s="87"/>
      <c r="E5074" s="361"/>
      <c r="F5074" s="87"/>
      <c r="G5074" s="87"/>
      <c r="H5074" s="87"/>
      <c r="I5074" s="16"/>
      <c r="J5074" s="16"/>
      <c r="K5074" s="32"/>
      <c r="L5074" s="16"/>
      <c r="M5074" s="16"/>
      <c r="N5074" s="16"/>
      <c r="AA5074" s="20"/>
      <c r="AB5074" s="20"/>
      <c r="AC5074" s="20"/>
      <c r="AD5074" s="20"/>
      <c r="AE5074" s="20"/>
      <c r="AF5074" s="20"/>
      <c r="AG5074" s="20"/>
      <c r="AH5074" s="20"/>
    </row>
    <row r="5075" spans="1:34" s="1" customFormat="1">
      <c r="A5075" s="87"/>
      <c r="B5075" s="87"/>
      <c r="C5075" s="361"/>
      <c r="D5075" s="87"/>
      <c r="E5075" s="361"/>
      <c r="F5075" s="87"/>
      <c r="G5075" s="87"/>
      <c r="H5075" s="87"/>
      <c r="I5075" s="16"/>
      <c r="J5075" s="16"/>
      <c r="K5075" s="32"/>
      <c r="L5075" s="16"/>
      <c r="M5075" s="16"/>
      <c r="N5075" s="16"/>
      <c r="AA5075" s="20"/>
      <c r="AB5075" s="20"/>
      <c r="AC5075" s="20"/>
      <c r="AD5075" s="20"/>
      <c r="AE5075" s="20"/>
      <c r="AF5075" s="20"/>
      <c r="AG5075" s="20"/>
      <c r="AH5075" s="20"/>
    </row>
    <row r="5076" spans="1:34" s="1" customFormat="1">
      <c r="A5076" s="87"/>
      <c r="B5076" s="87"/>
      <c r="C5076" s="361"/>
      <c r="D5076" s="87"/>
      <c r="E5076" s="361"/>
      <c r="F5076" s="87"/>
      <c r="G5076" s="87"/>
      <c r="H5076" s="87"/>
      <c r="I5076" s="16"/>
      <c r="J5076" s="16"/>
      <c r="K5076" s="32"/>
      <c r="L5076" s="16"/>
      <c r="M5076" s="16"/>
      <c r="N5076" s="16"/>
      <c r="AA5076" s="20"/>
      <c r="AB5076" s="20"/>
      <c r="AC5076" s="20"/>
      <c r="AD5076" s="20"/>
      <c r="AE5076" s="20"/>
      <c r="AF5076" s="20"/>
      <c r="AG5076" s="20"/>
      <c r="AH5076" s="20"/>
    </row>
    <row r="5077" spans="1:34" s="1" customFormat="1">
      <c r="A5077" s="87"/>
      <c r="B5077" s="87"/>
      <c r="C5077" s="361"/>
      <c r="D5077" s="87"/>
      <c r="E5077" s="361"/>
      <c r="F5077" s="87"/>
      <c r="G5077" s="87"/>
      <c r="H5077" s="87"/>
      <c r="I5077" s="16"/>
      <c r="J5077" s="16"/>
      <c r="K5077" s="32"/>
      <c r="L5077" s="16"/>
      <c r="M5077" s="16"/>
      <c r="N5077" s="16"/>
      <c r="AA5077" s="20"/>
      <c r="AB5077" s="20"/>
      <c r="AC5077" s="20"/>
      <c r="AD5077" s="20"/>
      <c r="AE5077" s="20"/>
      <c r="AF5077" s="20"/>
      <c r="AG5077" s="20"/>
      <c r="AH5077" s="20"/>
    </row>
    <row r="5078" spans="1:34" s="1" customFormat="1">
      <c r="A5078" s="87"/>
      <c r="B5078" s="87"/>
      <c r="C5078" s="361"/>
      <c r="D5078" s="87"/>
      <c r="E5078" s="361"/>
      <c r="F5078" s="87"/>
      <c r="G5078" s="87"/>
      <c r="H5078" s="87"/>
      <c r="I5078" s="16"/>
      <c r="J5078" s="16"/>
      <c r="K5078" s="32"/>
      <c r="L5078" s="16"/>
      <c r="M5078" s="16"/>
      <c r="N5078" s="16"/>
      <c r="AA5078" s="20"/>
      <c r="AB5078" s="20"/>
      <c r="AC5078" s="20"/>
      <c r="AD5078" s="20"/>
      <c r="AE5078" s="20"/>
      <c r="AF5078" s="20"/>
      <c r="AG5078" s="20"/>
      <c r="AH5078" s="20"/>
    </row>
    <row r="5079" spans="1:34" s="1" customFormat="1">
      <c r="A5079" s="87"/>
      <c r="B5079" s="87"/>
      <c r="C5079" s="361"/>
      <c r="D5079" s="87"/>
      <c r="E5079" s="361"/>
      <c r="F5079" s="87"/>
      <c r="G5079" s="87"/>
      <c r="H5079" s="87"/>
      <c r="I5079" s="16"/>
      <c r="J5079" s="16"/>
      <c r="K5079" s="32"/>
      <c r="L5079" s="16"/>
      <c r="M5079" s="16"/>
      <c r="N5079" s="16"/>
      <c r="AA5079" s="20"/>
      <c r="AB5079" s="20"/>
      <c r="AC5079" s="20"/>
      <c r="AD5079" s="20"/>
      <c r="AE5079" s="20"/>
      <c r="AF5079" s="20"/>
      <c r="AG5079" s="20"/>
      <c r="AH5079" s="20"/>
    </row>
    <row r="5080" spans="1:34" s="1" customFormat="1">
      <c r="A5080" s="87"/>
      <c r="B5080" s="87"/>
      <c r="C5080" s="361"/>
      <c r="D5080" s="87"/>
      <c r="E5080" s="361"/>
      <c r="F5080" s="87"/>
      <c r="G5080" s="87"/>
      <c r="H5080" s="87"/>
      <c r="I5080" s="16"/>
      <c r="J5080" s="16"/>
      <c r="K5080" s="32"/>
      <c r="L5080" s="16"/>
      <c r="M5080" s="16"/>
      <c r="N5080" s="16"/>
      <c r="AA5080" s="20"/>
      <c r="AB5080" s="20"/>
      <c r="AC5080" s="20"/>
      <c r="AD5080" s="20"/>
      <c r="AE5080" s="20"/>
      <c r="AF5080" s="20"/>
      <c r="AG5080" s="20"/>
      <c r="AH5080" s="20"/>
    </row>
    <row r="5081" spans="1:34" s="1" customFormat="1">
      <c r="A5081" s="87"/>
      <c r="B5081" s="87"/>
      <c r="C5081" s="361"/>
      <c r="D5081" s="87"/>
      <c r="E5081" s="361"/>
      <c r="F5081" s="87"/>
      <c r="G5081" s="87"/>
      <c r="H5081" s="87"/>
      <c r="I5081" s="16"/>
      <c r="J5081" s="16"/>
      <c r="K5081" s="32"/>
      <c r="L5081" s="16"/>
      <c r="M5081" s="16"/>
      <c r="N5081" s="16"/>
      <c r="AA5081" s="20"/>
      <c r="AB5081" s="20"/>
      <c r="AC5081" s="20"/>
      <c r="AD5081" s="20"/>
      <c r="AE5081" s="20"/>
      <c r="AF5081" s="20"/>
      <c r="AG5081" s="20"/>
      <c r="AH5081" s="20"/>
    </row>
    <row r="5082" spans="1:34" s="1" customFormat="1">
      <c r="A5082" s="87"/>
      <c r="B5082" s="87"/>
      <c r="C5082" s="361"/>
      <c r="D5082" s="87"/>
      <c r="E5082" s="361"/>
      <c r="F5082" s="87"/>
      <c r="G5082" s="87"/>
      <c r="H5082" s="87"/>
      <c r="I5082" s="16"/>
      <c r="J5082" s="16"/>
      <c r="K5082" s="32"/>
      <c r="L5082" s="16"/>
      <c r="M5082" s="16"/>
      <c r="N5082" s="16"/>
      <c r="AA5082" s="20"/>
      <c r="AB5082" s="20"/>
      <c r="AC5082" s="20"/>
      <c r="AD5082" s="20"/>
      <c r="AE5082" s="20"/>
      <c r="AF5082" s="20"/>
      <c r="AG5082" s="20"/>
      <c r="AH5082" s="20"/>
    </row>
    <row r="5083" spans="1:34" s="1" customFormat="1">
      <c r="A5083" s="87"/>
      <c r="B5083" s="87"/>
      <c r="C5083" s="361"/>
      <c r="D5083" s="87"/>
      <c r="E5083" s="361"/>
      <c r="F5083" s="87"/>
      <c r="G5083" s="87"/>
      <c r="H5083" s="87"/>
      <c r="I5083" s="16"/>
      <c r="J5083" s="16"/>
      <c r="K5083" s="32"/>
      <c r="L5083" s="16"/>
      <c r="M5083" s="16"/>
      <c r="N5083" s="16"/>
      <c r="AA5083" s="20"/>
      <c r="AB5083" s="20"/>
      <c r="AC5083" s="20"/>
      <c r="AD5083" s="20"/>
      <c r="AE5083" s="20"/>
      <c r="AF5083" s="20"/>
      <c r="AG5083" s="20"/>
      <c r="AH5083" s="20"/>
    </row>
    <row r="5084" spans="1:34" s="1" customFormat="1">
      <c r="A5084" s="87"/>
      <c r="B5084" s="87"/>
      <c r="C5084" s="361"/>
      <c r="D5084" s="87"/>
      <c r="E5084" s="361"/>
      <c r="F5084" s="87"/>
      <c r="G5084" s="87"/>
      <c r="H5084" s="87"/>
      <c r="I5084" s="16"/>
      <c r="J5084" s="16"/>
      <c r="K5084" s="32"/>
      <c r="L5084" s="16"/>
      <c r="M5084" s="16"/>
      <c r="N5084" s="16"/>
      <c r="AA5084" s="20"/>
      <c r="AB5084" s="20"/>
      <c r="AC5084" s="20"/>
      <c r="AD5084" s="20"/>
      <c r="AE5084" s="20"/>
      <c r="AF5084" s="20"/>
      <c r="AG5084" s="20"/>
      <c r="AH5084" s="20"/>
    </row>
    <row r="5085" spans="1:34" s="1" customFormat="1">
      <c r="A5085" s="87"/>
      <c r="B5085" s="87"/>
      <c r="C5085" s="361"/>
      <c r="D5085" s="87"/>
      <c r="E5085" s="361"/>
      <c r="F5085" s="87"/>
      <c r="G5085" s="87"/>
      <c r="H5085" s="87"/>
      <c r="I5085" s="16"/>
      <c r="J5085" s="16"/>
      <c r="K5085" s="32"/>
      <c r="L5085" s="16"/>
      <c r="M5085" s="16"/>
      <c r="N5085" s="16"/>
      <c r="AA5085" s="20"/>
      <c r="AB5085" s="20"/>
      <c r="AC5085" s="20"/>
      <c r="AD5085" s="20"/>
      <c r="AE5085" s="20"/>
      <c r="AF5085" s="20"/>
      <c r="AG5085" s="20"/>
      <c r="AH5085" s="20"/>
    </row>
    <row r="5086" spans="1:34" s="1" customFormat="1">
      <c r="A5086" s="87"/>
      <c r="B5086" s="87"/>
      <c r="C5086" s="361"/>
      <c r="D5086" s="87"/>
      <c r="E5086" s="361"/>
      <c r="F5086" s="87"/>
      <c r="G5086" s="87"/>
      <c r="H5086" s="87"/>
      <c r="I5086" s="16"/>
      <c r="J5086" s="16"/>
      <c r="K5086" s="32"/>
      <c r="L5086" s="16"/>
      <c r="M5086" s="16"/>
      <c r="N5086" s="16"/>
      <c r="AA5086" s="20"/>
      <c r="AB5086" s="20"/>
      <c r="AC5086" s="20"/>
      <c r="AD5086" s="20"/>
      <c r="AE5086" s="20"/>
      <c r="AF5086" s="20"/>
      <c r="AG5086" s="20"/>
      <c r="AH5086" s="20"/>
    </row>
    <row r="5087" spans="1:34" s="1" customFormat="1">
      <c r="A5087" s="87"/>
      <c r="B5087" s="87"/>
      <c r="C5087" s="361"/>
      <c r="D5087" s="87"/>
      <c r="E5087" s="361"/>
      <c r="F5087" s="87"/>
      <c r="G5087" s="87"/>
      <c r="H5087" s="87"/>
      <c r="I5087" s="16"/>
      <c r="J5087" s="16"/>
      <c r="K5087" s="32"/>
      <c r="L5087" s="16"/>
      <c r="M5087" s="16"/>
      <c r="N5087" s="16"/>
      <c r="AA5087" s="20"/>
      <c r="AB5087" s="20"/>
      <c r="AC5087" s="20"/>
      <c r="AD5087" s="20"/>
      <c r="AE5087" s="20"/>
      <c r="AF5087" s="20"/>
      <c r="AG5087" s="20"/>
      <c r="AH5087" s="20"/>
    </row>
    <row r="5088" spans="1:34" s="1" customFormat="1">
      <c r="A5088" s="87"/>
      <c r="B5088" s="87"/>
      <c r="C5088" s="361"/>
      <c r="D5088" s="87"/>
      <c r="E5088" s="361"/>
      <c r="F5088" s="87"/>
      <c r="G5088" s="87"/>
      <c r="H5088" s="87"/>
      <c r="I5088" s="16"/>
      <c r="J5088" s="16"/>
      <c r="K5088" s="32"/>
      <c r="L5088" s="16"/>
      <c r="M5088" s="16"/>
      <c r="N5088" s="16"/>
      <c r="AA5088" s="20"/>
      <c r="AB5088" s="20"/>
      <c r="AC5088" s="20"/>
      <c r="AD5088" s="20"/>
      <c r="AE5088" s="20"/>
      <c r="AF5088" s="20"/>
      <c r="AG5088" s="20"/>
      <c r="AH5088" s="20"/>
    </row>
    <row r="5089" spans="1:34" s="1" customFormat="1">
      <c r="A5089" s="87"/>
      <c r="B5089" s="87"/>
      <c r="C5089" s="361"/>
      <c r="D5089" s="87"/>
      <c r="E5089" s="361"/>
      <c r="F5089" s="87"/>
      <c r="G5089" s="87"/>
      <c r="H5089" s="87"/>
      <c r="I5089" s="16"/>
      <c r="J5089" s="16"/>
      <c r="K5089" s="32"/>
      <c r="L5089" s="16"/>
      <c r="M5089" s="16"/>
      <c r="N5089" s="16"/>
      <c r="AA5089" s="20"/>
      <c r="AB5089" s="20"/>
      <c r="AC5089" s="20"/>
      <c r="AD5089" s="20"/>
      <c r="AE5089" s="20"/>
      <c r="AF5089" s="20"/>
      <c r="AG5089" s="20"/>
      <c r="AH5089" s="20"/>
    </row>
    <row r="5090" spans="1:34" s="1" customFormat="1">
      <c r="A5090" s="87"/>
      <c r="B5090" s="87"/>
      <c r="C5090" s="361"/>
      <c r="D5090" s="87"/>
      <c r="E5090" s="361"/>
      <c r="F5090" s="87"/>
      <c r="G5090" s="87"/>
      <c r="H5090" s="87"/>
      <c r="I5090" s="16"/>
      <c r="J5090" s="16"/>
      <c r="K5090" s="32"/>
      <c r="L5090" s="16"/>
      <c r="M5090" s="16"/>
      <c r="N5090" s="16"/>
      <c r="AA5090" s="20"/>
      <c r="AB5090" s="20"/>
      <c r="AC5090" s="20"/>
      <c r="AD5090" s="20"/>
      <c r="AE5090" s="20"/>
      <c r="AF5090" s="20"/>
      <c r="AG5090" s="20"/>
      <c r="AH5090" s="20"/>
    </row>
    <row r="5091" spans="1:34" s="1" customFormat="1">
      <c r="A5091" s="87"/>
      <c r="B5091" s="87"/>
      <c r="C5091" s="361"/>
      <c r="D5091" s="87"/>
      <c r="E5091" s="361"/>
      <c r="F5091" s="87"/>
      <c r="G5091" s="87"/>
      <c r="H5091" s="87"/>
      <c r="I5091" s="16"/>
      <c r="J5091" s="16"/>
      <c r="K5091" s="32"/>
      <c r="L5091" s="16"/>
      <c r="M5091" s="16"/>
      <c r="N5091" s="16"/>
      <c r="AA5091" s="20"/>
      <c r="AB5091" s="20"/>
      <c r="AC5091" s="20"/>
      <c r="AD5091" s="20"/>
      <c r="AE5091" s="20"/>
      <c r="AF5091" s="20"/>
      <c r="AG5091" s="20"/>
      <c r="AH5091" s="20"/>
    </row>
    <row r="5092" spans="1:34" s="1" customFormat="1">
      <c r="A5092" s="87"/>
      <c r="B5092" s="87"/>
      <c r="C5092" s="361"/>
      <c r="D5092" s="87"/>
      <c r="E5092" s="361"/>
      <c r="F5092" s="87"/>
      <c r="G5092" s="87"/>
      <c r="H5092" s="87"/>
      <c r="I5092" s="16"/>
      <c r="J5092" s="16"/>
      <c r="K5092" s="32"/>
      <c r="L5092" s="16"/>
      <c r="M5092" s="16"/>
      <c r="N5092" s="16"/>
      <c r="AA5092" s="20"/>
      <c r="AB5092" s="20"/>
      <c r="AC5092" s="20"/>
      <c r="AD5092" s="20"/>
      <c r="AE5092" s="20"/>
      <c r="AF5092" s="20"/>
      <c r="AG5092" s="20"/>
      <c r="AH5092" s="20"/>
    </row>
    <row r="5093" spans="1:34" s="1" customFormat="1">
      <c r="A5093" s="87"/>
      <c r="B5093" s="87"/>
      <c r="C5093" s="361"/>
      <c r="D5093" s="87"/>
      <c r="E5093" s="361"/>
      <c r="F5093" s="87"/>
      <c r="G5093" s="87"/>
      <c r="H5093" s="87"/>
      <c r="I5093" s="16"/>
      <c r="J5093" s="16"/>
      <c r="K5093" s="32"/>
      <c r="L5093" s="16"/>
      <c r="M5093" s="16"/>
      <c r="N5093" s="16"/>
      <c r="AA5093" s="20"/>
      <c r="AB5093" s="20"/>
      <c r="AC5093" s="20"/>
      <c r="AD5093" s="20"/>
      <c r="AE5093" s="20"/>
      <c r="AF5093" s="20"/>
      <c r="AG5093" s="20"/>
      <c r="AH5093" s="20"/>
    </row>
    <row r="5094" spans="1:34" s="1" customFormat="1">
      <c r="A5094" s="87"/>
      <c r="B5094" s="87"/>
      <c r="C5094" s="361"/>
      <c r="D5094" s="87"/>
      <c r="E5094" s="361"/>
      <c r="F5094" s="87"/>
      <c r="G5094" s="87"/>
      <c r="H5094" s="87"/>
      <c r="I5094" s="16"/>
      <c r="J5094" s="16"/>
      <c r="K5094" s="32"/>
      <c r="L5094" s="16"/>
      <c r="M5094" s="16"/>
      <c r="N5094" s="16"/>
      <c r="AA5094" s="20"/>
      <c r="AB5094" s="20"/>
      <c r="AC5094" s="20"/>
      <c r="AD5094" s="20"/>
      <c r="AE5094" s="20"/>
      <c r="AF5094" s="20"/>
      <c r="AG5094" s="20"/>
      <c r="AH5094" s="20"/>
    </row>
    <row r="5095" spans="1:34" s="1" customFormat="1">
      <c r="A5095" s="87"/>
      <c r="B5095" s="87"/>
      <c r="C5095" s="361"/>
      <c r="D5095" s="87"/>
      <c r="E5095" s="361"/>
      <c r="F5095" s="87"/>
      <c r="G5095" s="87"/>
      <c r="H5095" s="87"/>
      <c r="I5095" s="16"/>
      <c r="J5095" s="16"/>
      <c r="K5095" s="32"/>
      <c r="L5095" s="16"/>
      <c r="M5095" s="16"/>
      <c r="N5095" s="16"/>
      <c r="AA5095" s="20"/>
      <c r="AB5095" s="20"/>
      <c r="AC5095" s="20"/>
      <c r="AD5095" s="20"/>
      <c r="AE5095" s="20"/>
      <c r="AF5095" s="20"/>
      <c r="AG5095" s="20"/>
      <c r="AH5095" s="20"/>
    </row>
    <row r="5096" spans="1:34" s="1" customFormat="1">
      <c r="A5096" s="87"/>
      <c r="B5096" s="87"/>
      <c r="C5096" s="361"/>
      <c r="D5096" s="87"/>
      <c r="E5096" s="361"/>
      <c r="F5096" s="87"/>
      <c r="G5096" s="87"/>
      <c r="H5096" s="87"/>
      <c r="I5096" s="16"/>
      <c r="J5096" s="16"/>
      <c r="K5096" s="32"/>
      <c r="L5096" s="16"/>
      <c r="M5096" s="16"/>
      <c r="N5096" s="16"/>
      <c r="AA5096" s="20"/>
      <c r="AB5096" s="20"/>
      <c r="AC5096" s="20"/>
      <c r="AD5096" s="20"/>
      <c r="AE5096" s="20"/>
      <c r="AF5096" s="20"/>
      <c r="AG5096" s="20"/>
      <c r="AH5096" s="20"/>
    </row>
    <row r="5097" spans="1:34" s="1" customFormat="1">
      <c r="A5097" s="87"/>
      <c r="B5097" s="87"/>
      <c r="C5097" s="361"/>
      <c r="D5097" s="87"/>
      <c r="E5097" s="361"/>
      <c r="F5097" s="87"/>
      <c r="G5097" s="87"/>
      <c r="H5097" s="87"/>
      <c r="I5097" s="16"/>
      <c r="J5097" s="16"/>
      <c r="K5097" s="32"/>
      <c r="L5097" s="16"/>
      <c r="M5097" s="16"/>
      <c r="N5097" s="16"/>
      <c r="AA5097" s="20"/>
      <c r="AB5097" s="20"/>
      <c r="AC5097" s="20"/>
      <c r="AD5097" s="20"/>
      <c r="AE5097" s="20"/>
      <c r="AF5097" s="20"/>
      <c r="AG5097" s="20"/>
      <c r="AH5097" s="20"/>
    </row>
    <row r="5098" spans="1:34" s="1" customFormat="1">
      <c r="A5098" s="87"/>
      <c r="B5098" s="87"/>
      <c r="C5098" s="361"/>
      <c r="D5098" s="87"/>
      <c r="E5098" s="361"/>
      <c r="F5098" s="87"/>
      <c r="G5098" s="87"/>
      <c r="H5098" s="87"/>
      <c r="I5098" s="16"/>
      <c r="J5098" s="16"/>
      <c r="K5098" s="32"/>
      <c r="L5098" s="16"/>
      <c r="M5098" s="16"/>
      <c r="N5098" s="16"/>
      <c r="AA5098" s="20"/>
      <c r="AB5098" s="20"/>
      <c r="AC5098" s="20"/>
      <c r="AD5098" s="20"/>
      <c r="AE5098" s="20"/>
      <c r="AF5098" s="20"/>
      <c r="AG5098" s="20"/>
      <c r="AH5098" s="20"/>
    </row>
    <row r="5099" spans="1:34" s="1" customFormat="1">
      <c r="A5099" s="87"/>
      <c r="B5099" s="87"/>
      <c r="C5099" s="361"/>
      <c r="D5099" s="87"/>
      <c r="E5099" s="361"/>
      <c r="F5099" s="87"/>
      <c r="G5099" s="87"/>
      <c r="H5099" s="87"/>
      <c r="I5099" s="16"/>
      <c r="J5099" s="16"/>
      <c r="K5099" s="32"/>
      <c r="L5099" s="16"/>
      <c r="M5099" s="16"/>
      <c r="N5099" s="16"/>
      <c r="AA5099" s="20"/>
      <c r="AB5099" s="20"/>
      <c r="AC5099" s="20"/>
      <c r="AD5099" s="20"/>
      <c r="AE5099" s="20"/>
      <c r="AF5099" s="20"/>
      <c r="AG5099" s="20"/>
      <c r="AH5099" s="20"/>
    </row>
    <row r="5100" spans="1:34" s="1" customFormat="1">
      <c r="A5100" s="87"/>
      <c r="B5100" s="87"/>
      <c r="C5100" s="361"/>
      <c r="D5100" s="87"/>
      <c r="E5100" s="361"/>
      <c r="F5100" s="87"/>
      <c r="G5100" s="87"/>
      <c r="H5100" s="87"/>
      <c r="I5100" s="16"/>
      <c r="J5100" s="16"/>
      <c r="K5100" s="32"/>
      <c r="L5100" s="16"/>
      <c r="M5100" s="16"/>
      <c r="N5100" s="16"/>
      <c r="AA5100" s="20"/>
      <c r="AB5100" s="20"/>
      <c r="AC5100" s="20"/>
      <c r="AD5100" s="20"/>
      <c r="AE5100" s="20"/>
      <c r="AF5100" s="20"/>
      <c r="AG5100" s="20"/>
      <c r="AH5100" s="20"/>
    </row>
    <row r="5101" spans="1:34" s="1" customFormat="1">
      <c r="A5101" s="87"/>
      <c r="B5101" s="87"/>
      <c r="C5101" s="361"/>
      <c r="D5101" s="87"/>
      <c r="E5101" s="361"/>
      <c r="F5101" s="87"/>
      <c r="G5101" s="87"/>
      <c r="H5101" s="87"/>
      <c r="I5101" s="16"/>
      <c r="J5101" s="16"/>
      <c r="K5101" s="32"/>
      <c r="L5101" s="16"/>
      <c r="M5101" s="16"/>
      <c r="N5101" s="16"/>
      <c r="AA5101" s="20"/>
      <c r="AB5101" s="20"/>
      <c r="AC5101" s="20"/>
      <c r="AD5101" s="20"/>
      <c r="AE5101" s="20"/>
      <c r="AF5101" s="20"/>
      <c r="AG5101" s="20"/>
      <c r="AH5101" s="20"/>
    </row>
    <row r="5102" spans="1:34" s="1" customFormat="1">
      <c r="A5102" s="87"/>
      <c r="B5102" s="87"/>
      <c r="C5102" s="361"/>
      <c r="D5102" s="87"/>
      <c r="E5102" s="361"/>
      <c r="F5102" s="87"/>
      <c r="G5102" s="87"/>
      <c r="H5102" s="87"/>
      <c r="I5102" s="16"/>
      <c r="J5102" s="16"/>
      <c r="K5102" s="32"/>
      <c r="L5102" s="16"/>
      <c r="M5102" s="16"/>
      <c r="N5102" s="16"/>
      <c r="AA5102" s="20"/>
      <c r="AB5102" s="20"/>
      <c r="AC5102" s="20"/>
      <c r="AD5102" s="20"/>
      <c r="AE5102" s="20"/>
      <c r="AF5102" s="20"/>
      <c r="AG5102" s="20"/>
      <c r="AH5102" s="20"/>
    </row>
    <row r="5103" spans="1:34" s="1" customFormat="1">
      <c r="A5103" s="87"/>
      <c r="B5103" s="87"/>
      <c r="C5103" s="361"/>
      <c r="D5103" s="87"/>
      <c r="E5103" s="361"/>
      <c r="F5103" s="87"/>
      <c r="G5103" s="87"/>
      <c r="H5103" s="87"/>
      <c r="I5103" s="16"/>
      <c r="J5103" s="16"/>
      <c r="K5103" s="32"/>
      <c r="L5103" s="16"/>
      <c r="M5103" s="16"/>
      <c r="N5103" s="16"/>
      <c r="AA5103" s="20"/>
      <c r="AB5103" s="20"/>
      <c r="AC5103" s="20"/>
      <c r="AD5103" s="20"/>
      <c r="AE5103" s="20"/>
      <c r="AF5103" s="20"/>
      <c r="AG5103" s="20"/>
      <c r="AH5103" s="20"/>
    </row>
    <row r="5104" spans="1:34" s="1" customFormat="1">
      <c r="A5104" s="87"/>
      <c r="B5104" s="87"/>
      <c r="C5104" s="361"/>
      <c r="D5104" s="87"/>
      <c r="E5104" s="361"/>
      <c r="F5104" s="87"/>
      <c r="G5104" s="87"/>
      <c r="H5104" s="87"/>
      <c r="I5104" s="16"/>
      <c r="J5104" s="16"/>
      <c r="K5104" s="32"/>
      <c r="L5104" s="16"/>
      <c r="M5104" s="16"/>
      <c r="N5104" s="16"/>
      <c r="AA5104" s="20"/>
      <c r="AB5104" s="20"/>
      <c r="AC5104" s="20"/>
      <c r="AD5104" s="20"/>
      <c r="AE5104" s="20"/>
      <c r="AF5104" s="20"/>
      <c r="AG5104" s="20"/>
      <c r="AH5104" s="20"/>
    </row>
    <row r="5105" spans="1:34" s="1" customFormat="1">
      <c r="A5105" s="87"/>
      <c r="B5105" s="87"/>
      <c r="C5105" s="361"/>
      <c r="D5105" s="87"/>
      <c r="E5105" s="361"/>
      <c r="F5105" s="87"/>
      <c r="G5105" s="87"/>
      <c r="H5105" s="87"/>
      <c r="I5105" s="16"/>
      <c r="J5105" s="16"/>
      <c r="K5105" s="32"/>
      <c r="L5105" s="16"/>
      <c r="M5105" s="16"/>
      <c r="N5105" s="16"/>
      <c r="AA5105" s="20"/>
      <c r="AB5105" s="20"/>
      <c r="AC5105" s="20"/>
      <c r="AD5105" s="20"/>
      <c r="AE5105" s="20"/>
      <c r="AF5105" s="20"/>
      <c r="AG5105" s="20"/>
      <c r="AH5105" s="20"/>
    </row>
    <row r="5106" spans="1:34" s="1" customFormat="1">
      <c r="A5106" s="87"/>
      <c r="B5106" s="87"/>
      <c r="C5106" s="361"/>
      <c r="D5106" s="87"/>
      <c r="E5106" s="361"/>
      <c r="F5106" s="87"/>
      <c r="G5106" s="87"/>
      <c r="H5106" s="87"/>
      <c r="I5106" s="16"/>
      <c r="J5106" s="16"/>
      <c r="K5106" s="32"/>
      <c r="L5106" s="16"/>
      <c r="M5106" s="16"/>
      <c r="N5106" s="16"/>
      <c r="AA5106" s="20"/>
      <c r="AB5106" s="20"/>
      <c r="AC5106" s="20"/>
      <c r="AD5106" s="20"/>
      <c r="AE5106" s="20"/>
      <c r="AF5106" s="20"/>
      <c r="AG5106" s="20"/>
      <c r="AH5106" s="20"/>
    </row>
    <row r="5107" spans="1:34" s="1" customFormat="1">
      <c r="A5107" s="87"/>
      <c r="B5107" s="87"/>
      <c r="C5107" s="361"/>
      <c r="D5107" s="87"/>
      <c r="E5107" s="361"/>
      <c r="F5107" s="87"/>
      <c r="G5107" s="87"/>
      <c r="H5107" s="87"/>
      <c r="I5107" s="16"/>
      <c r="J5107" s="16"/>
      <c r="K5107" s="32"/>
      <c r="L5107" s="16"/>
      <c r="M5107" s="16"/>
      <c r="N5107" s="16"/>
      <c r="AA5107" s="20"/>
      <c r="AB5107" s="20"/>
      <c r="AC5107" s="20"/>
      <c r="AD5107" s="20"/>
      <c r="AE5107" s="20"/>
      <c r="AF5107" s="20"/>
      <c r="AG5107" s="20"/>
      <c r="AH5107" s="20"/>
    </row>
    <row r="5108" spans="1:34" s="1" customFormat="1">
      <c r="A5108" s="87"/>
      <c r="B5108" s="87"/>
      <c r="C5108" s="361"/>
      <c r="D5108" s="87"/>
      <c r="E5108" s="361"/>
      <c r="F5108" s="87"/>
      <c r="G5108" s="87"/>
      <c r="H5108" s="87"/>
      <c r="I5108" s="16"/>
      <c r="J5108" s="16"/>
      <c r="K5108" s="32"/>
      <c r="L5108" s="16"/>
      <c r="M5108" s="16"/>
      <c r="N5108" s="16"/>
      <c r="AA5108" s="20"/>
      <c r="AB5108" s="20"/>
      <c r="AC5108" s="20"/>
      <c r="AD5108" s="20"/>
      <c r="AE5108" s="20"/>
      <c r="AF5108" s="20"/>
      <c r="AG5108" s="20"/>
      <c r="AH5108" s="20"/>
    </row>
    <row r="5109" spans="1:34" s="1" customFormat="1">
      <c r="A5109" s="87"/>
      <c r="B5109" s="87"/>
      <c r="C5109" s="361"/>
      <c r="D5109" s="87"/>
      <c r="E5109" s="361"/>
      <c r="F5109" s="87"/>
      <c r="G5109" s="87"/>
      <c r="H5109" s="87"/>
      <c r="I5109" s="16"/>
      <c r="J5109" s="16"/>
      <c r="K5109" s="32"/>
      <c r="L5109" s="16"/>
      <c r="M5109" s="16"/>
      <c r="N5109" s="16"/>
      <c r="AA5109" s="20"/>
      <c r="AB5109" s="20"/>
      <c r="AC5109" s="20"/>
      <c r="AD5109" s="20"/>
      <c r="AE5109" s="20"/>
      <c r="AF5109" s="20"/>
      <c r="AG5109" s="20"/>
      <c r="AH5109" s="20"/>
    </row>
    <row r="5110" spans="1:34" s="1" customFormat="1">
      <c r="A5110" s="87"/>
      <c r="B5110" s="87"/>
      <c r="C5110" s="361"/>
      <c r="D5110" s="87"/>
      <c r="E5110" s="361"/>
      <c r="F5110" s="87"/>
      <c r="G5110" s="87"/>
      <c r="H5110" s="87"/>
      <c r="I5110" s="16"/>
      <c r="J5110" s="16"/>
      <c r="K5110" s="32"/>
      <c r="L5110" s="16"/>
      <c r="M5110" s="16"/>
      <c r="N5110" s="16"/>
      <c r="AA5110" s="20"/>
      <c r="AB5110" s="20"/>
      <c r="AC5110" s="20"/>
      <c r="AD5110" s="20"/>
      <c r="AE5110" s="20"/>
      <c r="AF5110" s="20"/>
      <c r="AG5110" s="20"/>
      <c r="AH5110" s="20"/>
    </row>
    <row r="5111" spans="1:34" s="1" customFormat="1">
      <c r="A5111" s="87"/>
      <c r="B5111" s="87"/>
      <c r="C5111" s="361"/>
      <c r="D5111" s="87"/>
      <c r="E5111" s="361"/>
      <c r="F5111" s="87"/>
      <c r="G5111" s="87"/>
      <c r="H5111" s="87"/>
      <c r="I5111" s="16"/>
      <c r="J5111" s="16"/>
      <c r="K5111" s="32"/>
      <c r="L5111" s="16"/>
      <c r="M5111" s="16"/>
      <c r="N5111" s="16"/>
      <c r="AA5111" s="20"/>
      <c r="AB5111" s="20"/>
      <c r="AC5111" s="20"/>
      <c r="AD5111" s="20"/>
      <c r="AE5111" s="20"/>
      <c r="AF5111" s="20"/>
      <c r="AG5111" s="20"/>
      <c r="AH5111" s="20"/>
    </row>
    <row r="5112" spans="1:34" s="1" customFormat="1">
      <c r="A5112" s="87"/>
      <c r="B5112" s="87"/>
      <c r="C5112" s="361"/>
      <c r="D5112" s="87"/>
      <c r="E5112" s="361"/>
      <c r="F5112" s="87"/>
      <c r="G5112" s="87"/>
      <c r="H5112" s="87"/>
      <c r="I5112" s="16"/>
      <c r="J5112" s="16"/>
      <c r="K5112" s="32"/>
      <c r="L5112" s="16"/>
      <c r="M5112" s="16"/>
      <c r="N5112" s="16"/>
      <c r="AA5112" s="20"/>
      <c r="AB5112" s="20"/>
      <c r="AC5112" s="20"/>
      <c r="AD5112" s="20"/>
      <c r="AE5112" s="20"/>
      <c r="AF5112" s="20"/>
      <c r="AG5112" s="20"/>
      <c r="AH5112" s="20"/>
    </row>
    <row r="5113" spans="1:34" s="1" customFormat="1">
      <c r="A5113" s="87"/>
      <c r="B5113" s="87"/>
      <c r="C5113" s="361"/>
      <c r="D5113" s="87"/>
      <c r="E5113" s="361"/>
      <c r="F5113" s="87"/>
      <c r="G5113" s="87"/>
      <c r="H5113" s="87"/>
      <c r="I5113" s="16"/>
      <c r="J5113" s="16"/>
      <c r="K5113" s="32"/>
      <c r="L5113" s="16"/>
      <c r="M5113" s="16"/>
      <c r="N5113" s="16"/>
      <c r="AA5113" s="20"/>
      <c r="AB5113" s="20"/>
      <c r="AC5113" s="20"/>
      <c r="AD5113" s="20"/>
      <c r="AE5113" s="20"/>
      <c r="AF5113" s="20"/>
      <c r="AG5113" s="20"/>
      <c r="AH5113" s="20"/>
    </row>
    <row r="5114" spans="1:34" s="1" customFormat="1">
      <c r="A5114" s="87"/>
      <c r="B5114" s="87"/>
      <c r="C5114" s="361"/>
      <c r="D5114" s="87"/>
      <c r="E5114" s="361"/>
      <c r="F5114" s="87"/>
      <c r="G5114" s="87"/>
      <c r="H5114" s="87"/>
      <c r="I5114" s="16"/>
      <c r="J5114" s="16"/>
      <c r="K5114" s="32"/>
      <c r="L5114" s="16"/>
      <c r="M5114" s="16"/>
      <c r="N5114" s="16"/>
      <c r="AA5114" s="20"/>
      <c r="AB5114" s="20"/>
      <c r="AC5114" s="20"/>
      <c r="AD5114" s="20"/>
      <c r="AE5114" s="20"/>
      <c r="AF5114" s="20"/>
      <c r="AG5114" s="20"/>
      <c r="AH5114" s="20"/>
    </row>
    <row r="5115" spans="1:34" s="1" customFormat="1">
      <c r="A5115" s="87"/>
      <c r="B5115" s="87"/>
      <c r="C5115" s="361"/>
      <c r="D5115" s="87"/>
      <c r="E5115" s="361"/>
      <c r="F5115" s="87"/>
      <c r="G5115" s="87"/>
      <c r="H5115" s="87"/>
      <c r="I5115" s="16"/>
      <c r="J5115" s="16"/>
      <c r="K5115" s="32"/>
      <c r="L5115" s="16"/>
      <c r="M5115" s="16"/>
      <c r="N5115" s="16"/>
      <c r="AA5115" s="20"/>
      <c r="AB5115" s="20"/>
      <c r="AC5115" s="20"/>
      <c r="AD5115" s="20"/>
      <c r="AE5115" s="20"/>
      <c r="AF5115" s="20"/>
      <c r="AG5115" s="20"/>
      <c r="AH5115" s="20"/>
    </row>
    <row r="5116" spans="1:34" s="1" customFormat="1">
      <c r="A5116" s="87"/>
      <c r="B5116" s="87"/>
      <c r="C5116" s="361"/>
      <c r="D5116" s="87"/>
      <c r="E5116" s="361"/>
      <c r="F5116" s="87"/>
      <c r="G5116" s="87"/>
      <c r="H5116" s="87"/>
      <c r="I5116" s="16"/>
      <c r="J5116" s="16"/>
      <c r="K5116" s="32"/>
      <c r="L5116" s="16"/>
      <c r="M5116" s="16"/>
      <c r="N5116" s="16"/>
      <c r="AA5116" s="20"/>
      <c r="AB5116" s="20"/>
      <c r="AC5116" s="20"/>
      <c r="AD5116" s="20"/>
      <c r="AE5116" s="20"/>
      <c r="AF5116" s="20"/>
      <c r="AG5116" s="20"/>
      <c r="AH5116" s="20"/>
    </row>
    <row r="5117" spans="1:34" s="1" customFormat="1">
      <c r="A5117" s="87"/>
      <c r="B5117" s="87"/>
      <c r="C5117" s="361"/>
      <c r="D5117" s="87"/>
      <c r="E5117" s="361"/>
      <c r="F5117" s="87"/>
      <c r="G5117" s="87"/>
      <c r="H5117" s="87"/>
      <c r="I5117" s="16"/>
      <c r="J5117" s="16"/>
      <c r="K5117" s="32"/>
      <c r="L5117" s="16"/>
      <c r="M5117" s="16"/>
      <c r="N5117" s="16"/>
      <c r="AA5117" s="20"/>
      <c r="AB5117" s="20"/>
      <c r="AC5117" s="20"/>
      <c r="AD5117" s="20"/>
      <c r="AE5117" s="20"/>
      <c r="AF5117" s="20"/>
      <c r="AG5117" s="20"/>
      <c r="AH5117" s="20"/>
    </row>
    <row r="5118" spans="1:34" s="1" customFormat="1">
      <c r="A5118" s="87"/>
      <c r="B5118" s="87"/>
      <c r="C5118" s="361"/>
      <c r="D5118" s="87"/>
      <c r="E5118" s="361"/>
      <c r="F5118" s="87"/>
      <c r="G5118" s="87"/>
      <c r="H5118" s="87"/>
      <c r="I5118" s="16"/>
      <c r="J5118" s="16"/>
      <c r="K5118" s="32"/>
      <c r="L5118" s="16"/>
      <c r="M5118" s="16"/>
      <c r="N5118" s="16"/>
      <c r="AA5118" s="20"/>
      <c r="AB5118" s="20"/>
      <c r="AC5118" s="20"/>
      <c r="AD5118" s="20"/>
      <c r="AE5118" s="20"/>
      <c r="AF5118" s="20"/>
      <c r="AG5118" s="20"/>
      <c r="AH5118" s="20"/>
    </row>
    <row r="5119" spans="1:34" s="1" customFormat="1">
      <c r="A5119" s="87"/>
      <c r="B5119" s="87"/>
      <c r="C5119" s="361"/>
      <c r="D5119" s="87"/>
      <c r="E5119" s="361"/>
      <c r="F5119" s="87"/>
      <c r="G5119" s="87"/>
      <c r="H5119" s="87"/>
      <c r="I5119" s="16"/>
      <c r="J5119" s="16"/>
      <c r="K5119" s="32"/>
      <c r="L5119" s="16"/>
      <c r="M5119" s="16"/>
      <c r="N5119" s="16"/>
      <c r="AA5119" s="20"/>
      <c r="AB5119" s="20"/>
      <c r="AC5119" s="20"/>
      <c r="AD5119" s="20"/>
      <c r="AE5119" s="20"/>
      <c r="AF5119" s="20"/>
      <c r="AG5119" s="20"/>
      <c r="AH5119" s="20"/>
    </row>
    <row r="5120" spans="1:34" s="1" customFormat="1">
      <c r="A5120" s="87"/>
      <c r="B5120" s="87"/>
      <c r="C5120" s="361"/>
      <c r="D5120" s="87"/>
      <c r="E5120" s="361"/>
      <c r="F5120" s="87"/>
      <c r="G5120" s="87"/>
      <c r="H5120" s="87"/>
      <c r="I5120" s="16"/>
      <c r="J5120" s="16"/>
      <c r="K5120" s="32"/>
      <c r="L5120" s="16"/>
      <c r="M5120" s="16"/>
      <c r="N5120" s="16"/>
      <c r="AA5120" s="20"/>
      <c r="AB5120" s="20"/>
      <c r="AC5120" s="20"/>
      <c r="AD5120" s="20"/>
      <c r="AE5120" s="20"/>
      <c r="AF5120" s="20"/>
      <c r="AG5120" s="20"/>
      <c r="AH5120" s="20"/>
    </row>
    <row r="5121" spans="1:34" s="1" customFormat="1">
      <c r="A5121" s="87"/>
      <c r="B5121" s="87"/>
      <c r="C5121" s="361"/>
      <c r="D5121" s="87"/>
      <c r="E5121" s="361"/>
      <c r="F5121" s="87"/>
      <c r="G5121" s="87"/>
      <c r="H5121" s="87"/>
      <c r="I5121" s="16"/>
      <c r="J5121" s="16"/>
      <c r="K5121" s="32"/>
      <c r="L5121" s="16"/>
      <c r="M5121" s="16"/>
      <c r="N5121" s="16"/>
      <c r="AA5121" s="20"/>
      <c r="AB5121" s="20"/>
      <c r="AC5121" s="20"/>
      <c r="AD5121" s="20"/>
      <c r="AE5121" s="20"/>
      <c r="AF5121" s="20"/>
      <c r="AG5121" s="20"/>
      <c r="AH5121" s="20"/>
    </row>
    <row r="5122" spans="1:34" s="1" customFormat="1">
      <c r="A5122" s="87"/>
      <c r="B5122" s="87"/>
      <c r="C5122" s="361"/>
      <c r="D5122" s="87"/>
      <c r="E5122" s="361"/>
      <c r="F5122" s="87"/>
      <c r="G5122" s="87"/>
      <c r="H5122" s="87"/>
      <c r="I5122" s="16"/>
      <c r="J5122" s="16"/>
      <c r="K5122" s="32"/>
      <c r="L5122" s="16"/>
      <c r="M5122" s="16"/>
      <c r="N5122" s="16"/>
      <c r="AA5122" s="20"/>
      <c r="AB5122" s="20"/>
      <c r="AC5122" s="20"/>
      <c r="AD5122" s="20"/>
      <c r="AE5122" s="20"/>
      <c r="AF5122" s="20"/>
      <c r="AG5122" s="20"/>
      <c r="AH5122" s="20"/>
    </row>
    <row r="5123" spans="1:34" s="1" customFormat="1">
      <c r="A5123" s="87"/>
      <c r="B5123" s="87"/>
      <c r="C5123" s="361"/>
      <c r="D5123" s="87"/>
      <c r="E5123" s="361"/>
      <c r="F5123" s="87"/>
      <c r="G5123" s="87"/>
      <c r="H5123" s="87"/>
      <c r="I5123" s="16"/>
      <c r="J5123" s="16"/>
      <c r="K5123" s="32"/>
      <c r="L5123" s="16"/>
      <c r="M5123" s="16"/>
      <c r="N5123" s="16"/>
      <c r="AA5123" s="20"/>
      <c r="AB5123" s="20"/>
      <c r="AC5123" s="20"/>
      <c r="AD5123" s="20"/>
      <c r="AE5123" s="20"/>
      <c r="AF5123" s="20"/>
      <c r="AG5123" s="20"/>
      <c r="AH5123" s="20"/>
    </row>
    <row r="5124" spans="1:34" s="1" customFormat="1">
      <c r="A5124" s="87"/>
      <c r="B5124" s="87"/>
      <c r="C5124" s="361"/>
      <c r="D5124" s="87"/>
      <c r="E5124" s="361"/>
      <c r="F5124" s="87"/>
      <c r="G5124" s="87"/>
      <c r="H5124" s="87"/>
      <c r="I5124" s="16"/>
      <c r="J5124" s="16"/>
      <c r="K5124" s="32"/>
      <c r="L5124" s="16"/>
      <c r="M5124" s="16"/>
      <c r="N5124" s="16"/>
      <c r="AA5124" s="20"/>
      <c r="AB5124" s="20"/>
      <c r="AC5124" s="20"/>
      <c r="AD5124" s="20"/>
      <c r="AE5124" s="20"/>
      <c r="AF5124" s="20"/>
      <c r="AG5124" s="20"/>
      <c r="AH5124" s="20"/>
    </row>
    <row r="5125" spans="1:34" s="1" customFormat="1">
      <c r="A5125" s="87"/>
      <c r="B5125" s="87"/>
      <c r="C5125" s="361"/>
      <c r="D5125" s="87"/>
      <c r="E5125" s="361"/>
      <c r="F5125" s="87"/>
      <c r="G5125" s="87"/>
      <c r="H5125" s="87"/>
      <c r="I5125" s="16"/>
      <c r="J5125" s="16"/>
      <c r="K5125" s="32"/>
      <c r="L5125" s="16"/>
      <c r="M5125" s="16"/>
      <c r="N5125" s="16"/>
      <c r="AA5125" s="20"/>
      <c r="AB5125" s="20"/>
      <c r="AC5125" s="20"/>
      <c r="AD5125" s="20"/>
      <c r="AE5125" s="20"/>
      <c r="AF5125" s="20"/>
      <c r="AG5125" s="20"/>
      <c r="AH5125" s="20"/>
    </row>
    <row r="5126" spans="1:34" s="1" customFormat="1">
      <c r="A5126" s="87"/>
      <c r="B5126" s="87"/>
      <c r="C5126" s="361"/>
      <c r="D5126" s="87"/>
      <c r="E5126" s="361"/>
      <c r="F5126" s="87"/>
      <c r="G5126" s="87"/>
      <c r="H5126" s="87"/>
      <c r="I5126" s="16"/>
      <c r="J5126" s="16"/>
      <c r="K5126" s="32"/>
      <c r="L5126" s="16"/>
      <c r="M5126" s="16"/>
      <c r="N5126" s="16"/>
      <c r="AA5126" s="20"/>
      <c r="AB5126" s="20"/>
      <c r="AC5126" s="20"/>
      <c r="AD5126" s="20"/>
      <c r="AE5126" s="20"/>
      <c r="AF5126" s="20"/>
      <c r="AG5126" s="20"/>
      <c r="AH5126" s="20"/>
    </row>
    <row r="5127" spans="1:34" s="1" customFormat="1">
      <c r="A5127" s="87"/>
      <c r="B5127" s="87"/>
      <c r="C5127" s="361"/>
      <c r="D5127" s="87"/>
      <c r="E5127" s="361"/>
      <c r="F5127" s="87"/>
      <c r="G5127" s="87"/>
      <c r="H5127" s="87"/>
      <c r="I5127" s="16"/>
      <c r="J5127" s="16"/>
      <c r="K5127" s="32"/>
      <c r="L5127" s="16"/>
      <c r="M5127" s="16"/>
      <c r="N5127" s="16"/>
      <c r="AA5127" s="20"/>
      <c r="AB5127" s="20"/>
      <c r="AC5127" s="20"/>
      <c r="AD5127" s="20"/>
      <c r="AE5127" s="20"/>
      <c r="AF5127" s="20"/>
      <c r="AG5127" s="20"/>
      <c r="AH5127" s="20"/>
    </row>
    <row r="5128" spans="1:34" s="1" customFormat="1">
      <c r="A5128" s="87"/>
      <c r="B5128" s="87"/>
      <c r="C5128" s="361"/>
      <c r="D5128" s="87"/>
      <c r="E5128" s="361"/>
      <c r="F5128" s="87"/>
      <c r="G5128" s="87"/>
      <c r="H5128" s="87"/>
      <c r="I5128" s="16"/>
      <c r="J5128" s="16"/>
      <c r="K5128" s="32"/>
      <c r="L5128" s="16"/>
      <c r="M5128" s="16"/>
      <c r="N5128" s="16"/>
      <c r="AA5128" s="20"/>
      <c r="AB5128" s="20"/>
      <c r="AC5128" s="20"/>
      <c r="AD5128" s="20"/>
      <c r="AE5128" s="20"/>
      <c r="AF5128" s="20"/>
      <c r="AG5128" s="20"/>
      <c r="AH5128" s="20"/>
    </row>
    <row r="5129" spans="1:34" s="1" customFormat="1">
      <c r="A5129" s="87"/>
      <c r="B5129" s="87"/>
      <c r="C5129" s="361"/>
      <c r="D5129" s="87"/>
      <c r="E5129" s="361"/>
      <c r="F5129" s="87"/>
      <c r="G5129" s="87"/>
      <c r="H5129" s="87"/>
      <c r="I5129" s="16"/>
      <c r="J5129" s="16"/>
      <c r="K5129" s="32"/>
      <c r="L5129" s="16"/>
      <c r="M5129" s="16"/>
      <c r="N5129" s="16"/>
      <c r="AA5129" s="20"/>
      <c r="AB5129" s="20"/>
      <c r="AC5129" s="20"/>
      <c r="AD5129" s="20"/>
      <c r="AE5129" s="20"/>
      <c r="AF5129" s="20"/>
      <c r="AG5129" s="20"/>
      <c r="AH5129" s="20"/>
    </row>
    <row r="5130" spans="1:34" s="1" customFormat="1">
      <c r="A5130" s="87"/>
      <c r="B5130" s="87"/>
      <c r="C5130" s="361"/>
      <c r="D5130" s="87"/>
      <c r="E5130" s="361"/>
      <c r="F5130" s="87"/>
      <c r="G5130" s="87"/>
      <c r="H5130" s="87"/>
      <c r="I5130" s="16"/>
      <c r="J5130" s="16"/>
      <c r="K5130" s="32"/>
      <c r="L5130" s="16"/>
      <c r="M5130" s="16"/>
      <c r="N5130" s="16"/>
      <c r="AA5130" s="20"/>
      <c r="AB5130" s="20"/>
      <c r="AC5130" s="20"/>
      <c r="AD5130" s="20"/>
      <c r="AE5130" s="20"/>
      <c r="AF5130" s="20"/>
      <c r="AG5130" s="20"/>
      <c r="AH5130" s="20"/>
    </row>
    <row r="5131" spans="1:34" s="1" customFormat="1">
      <c r="A5131" s="87"/>
      <c r="B5131" s="87"/>
      <c r="C5131" s="361"/>
      <c r="D5131" s="87"/>
      <c r="E5131" s="361"/>
      <c r="F5131" s="87"/>
      <c r="G5131" s="87"/>
      <c r="H5131" s="87"/>
      <c r="I5131" s="16"/>
      <c r="J5131" s="16"/>
      <c r="K5131" s="32"/>
      <c r="L5131" s="16"/>
      <c r="M5131" s="16"/>
      <c r="N5131" s="16"/>
      <c r="AA5131" s="20"/>
      <c r="AB5131" s="20"/>
      <c r="AC5131" s="20"/>
      <c r="AD5131" s="20"/>
      <c r="AE5131" s="20"/>
      <c r="AF5131" s="20"/>
      <c r="AG5131" s="20"/>
      <c r="AH5131" s="20"/>
    </row>
    <row r="5132" spans="1:34" s="1" customFormat="1">
      <c r="A5132" s="87"/>
      <c r="B5132" s="87"/>
      <c r="C5132" s="361"/>
      <c r="D5132" s="87"/>
      <c r="E5132" s="361"/>
      <c r="F5132" s="87"/>
      <c r="G5132" s="87"/>
      <c r="H5132" s="87"/>
      <c r="I5132" s="16"/>
      <c r="J5132" s="16"/>
      <c r="K5132" s="32"/>
      <c r="L5132" s="16"/>
      <c r="M5132" s="16"/>
      <c r="N5132" s="16"/>
      <c r="AA5132" s="20"/>
      <c r="AB5132" s="20"/>
      <c r="AC5132" s="20"/>
      <c r="AD5132" s="20"/>
      <c r="AE5132" s="20"/>
      <c r="AF5132" s="20"/>
      <c r="AG5132" s="20"/>
      <c r="AH5132" s="20"/>
    </row>
    <row r="5133" spans="1:34" s="1" customFormat="1">
      <c r="A5133" s="87"/>
      <c r="B5133" s="87"/>
      <c r="C5133" s="361"/>
      <c r="D5133" s="87"/>
      <c r="E5133" s="361"/>
      <c r="F5133" s="87"/>
      <c r="G5133" s="87"/>
      <c r="H5133" s="87"/>
      <c r="I5133" s="16"/>
      <c r="J5133" s="16"/>
      <c r="K5133" s="32"/>
      <c r="L5133" s="16"/>
      <c r="M5133" s="16"/>
      <c r="N5133" s="16"/>
      <c r="AA5133" s="20"/>
      <c r="AB5133" s="20"/>
      <c r="AC5133" s="20"/>
      <c r="AD5133" s="20"/>
      <c r="AE5133" s="20"/>
      <c r="AF5133" s="20"/>
      <c r="AG5133" s="20"/>
      <c r="AH5133" s="20"/>
    </row>
    <row r="5134" spans="1:34" s="1" customFormat="1">
      <c r="A5134" s="87"/>
      <c r="B5134" s="87"/>
      <c r="C5134" s="361"/>
      <c r="D5134" s="87"/>
      <c r="E5134" s="361"/>
      <c r="F5134" s="87"/>
      <c r="G5134" s="87"/>
      <c r="H5134" s="87"/>
      <c r="I5134" s="16"/>
      <c r="J5134" s="16"/>
      <c r="K5134" s="32"/>
      <c r="L5134" s="16"/>
      <c r="M5134" s="16"/>
      <c r="N5134" s="16"/>
      <c r="AA5134" s="20"/>
      <c r="AB5134" s="20"/>
      <c r="AC5134" s="20"/>
      <c r="AD5134" s="20"/>
      <c r="AE5134" s="20"/>
      <c r="AF5134" s="20"/>
      <c r="AG5134" s="20"/>
      <c r="AH5134" s="20"/>
    </row>
    <row r="5135" spans="1:34" s="1" customFormat="1">
      <c r="A5135" s="87"/>
      <c r="B5135" s="87"/>
      <c r="C5135" s="361"/>
      <c r="D5135" s="87"/>
      <c r="E5135" s="361"/>
      <c r="F5135" s="87"/>
      <c r="G5135" s="87"/>
      <c r="H5135" s="87"/>
      <c r="I5135" s="16"/>
      <c r="J5135" s="16"/>
      <c r="K5135" s="32"/>
      <c r="L5135" s="16"/>
      <c r="M5135" s="16"/>
      <c r="N5135" s="16"/>
      <c r="AA5135" s="20"/>
      <c r="AB5135" s="20"/>
      <c r="AC5135" s="20"/>
      <c r="AD5135" s="20"/>
      <c r="AE5135" s="20"/>
      <c r="AF5135" s="20"/>
      <c r="AG5135" s="20"/>
      <c r="AH5135" s="20"/>
    </row>
    <row r="5136" spans="1:34" s="1" customFormat="1">
      <c r="A5136" s="87"/>
      <c r="B5136" s="87"/>
      <c r="C5136" s="361"/>
      <c r="D5136" s="87"/>
      <c r="E5136" s="361"/>
      <c r="F5136" s="87"/>
      <c r="G5136" s="87"/>
      <c r="H5136" s="87"/>
      <c r="I5136" s="16"/>
      <c r="J5136" s="16"/>
      <c r="K5136" s="32"/>
      <c r="L5136" s="16"/>
      <c r="M5136" s="16"/>
      <c r="N5136" s="16"/>
      <c r="AA5136" s="20"/>
      <c r="AB5136" s="20"/>
      <c r="AC5136" s="20"/>
      <c r="AD5136" s="20"/>
      <c r="AE5136" s="20"/>
      <c r="AF5136" s="20"/>
      <c r="AG5136" s="20"/>
      <c r="AH5136" s="20"/>
    </row>
    <row r="5137" spans="1:34" s="1" customFormat="1">
      <c r="A5137" s="87"/>
      <c r="B5137" s="87"/>
      <c r="C5137" s="361"/>
      <c r="D5137" s="87"/>
      <c r="E5137" s="361"/>
      <c r="F5137" s="87"/>
      <c r="G5137" s="87"/>
      <c r="H5137" s="87"/>
      <c r="I5137" s="16"/>
      <c r="J5137" s="16"/>
      <c r="K5137" s="32"/>
      <c r="L5137" s="16"/>
      <c r="M5137" s="16"/>
      <c r="N5137" s="16"/>
      <c r="AA5137" s="20"/>
      <c r="AB5137" s="20"/>
      <c r="AC5137" s="20"/>
      <c r="AD5137" s="20"/>
      <c r="AE5137" s="20"/>
      <c r="AF5137" s="20"/>
      <c r="AG5137" s="20"/>
      <c r="AH5137" s="20"/>
    </row>
    <row r="5138" spans="1:34" s="1" customFormat="1">
      <c r="A5138" s="87"/>
      <c r="B5138" s="87"/>
      <c r="C5138" s="361"/>
      <c r="D5138" s="87"/>
      <c r="E5138" s="361"/>
      <c r="F5138" s="87"/>
      <c r="G5138" s="87"/>
      <c r="H5138" s="87"/>
      <c r="I5138" s="16"/>
      <c r="J5138" s="16"/>
      <c r="K5138" s="32"/>
      <c r="L5138" s="16"/>
      <c r="M5138" s="16"/>
      <c r="N5138" s="16"/>
      <c r="AA5138" s="20"/>
      <c r="AB5138" s="20"/>
      <c r="AC5138" s="20"/>
      <c r="AD5138" s="20"/>
      <c r="AE5138" s="20"/>
      <c r="AF5138" s="20"/>
      <c r="AG5138" s="20"/>
      <c r="AH5138" s="20"/>
    </row>
    <row r="5139" spans="1:34" s="1" customFormat="1">
      <c r="A5139" s="87"/>
      <c r="B5139" s="87"/>
      <c r="C5139" s="361"/>
      <c r="D5139" s="87"/>
      <c r="E5139" s="361"/>
      <c r="F5139" s="87"/>
      <c r="G5139" s="87"/>
      <c r="H5139" s="87"/>
      <c r="I5139" s="16"/>
      <c r="J5139" s="16"/>
      <c r="K5139" s="32"/>
      <c r="L5139" s="16"/>
      <c r="M5139" s="16"/>
      <c r="N5139" s="16"/>
      <c r="AA5139" s="20"/>
      <c r="AB5139" s="20"/>
      <c r="AC5139" s="20"/>
      <c r="AD5139" s="20"/>
      <c r="AE5139" s="20"/>
      <c r="AF5139" s="20"/>
      <c r="AG5139" s="20"/>
      <c r="AH5139" s="20"/>
    </row>
    <row r="5140" spans="1:34" s="1" customFormat="1">
      <c r="A5140" s="87"/>
      <c r="B5140" s="87"/>
      <c r="C5140" s="361"/>
      <c r="D5140" s="87"/>
      <c r="E5140" s="361"/>
      <c r="F5140" s="87"/>
      <c r="G5140" s="87"/>
      <c r="H5140" s="87"/>
      <c r="I5140" s="16"/>
      <c r="J5140" s="16"/>
      <c r="K5140" s="32"/>
      <c r="L5140" s="16"/>
      <c r="M5140" s="16"/>
      <c r="N5140" s="16"/>
      <c r="AA5140" s="20"/>
      <c r="AB5140" s="20"/>
      <c r="AC5140" s="20"/>
      <c r="AD5140" s="20"/>
      <c r="AE5140" s="20"/>
      <c r="AF5140" s="20"/>
      <c r="AG5140" s="20"/>
      <c r="AH5140" s="20"/>
    </row>
    <row r="5141" spans="1:34" s="1" customFormat="1">
      <c r="A5141" s="87"/>
      <c r="B5141" s="87"/>
      <c r="C5141" s="361"/>
      <c r="D5141" s="87"/>
      <c r="E5141" s="361"/>
      <c r="F5141" s="87"/>
      <c r="G5141" s="87"/>
      <c r="H5141" s="87"/>
      <c r="I5141" s="16"/>
      <c r="J5141" s="16"/>
      <c r="K5141" s="32"/>
      <c r="L5141" s="16"/>
      <c r="M5141" s="16"/>
      <c r="N5141" s="16"/>
      <c r="AA5141" s="20"/>
      <c r="AB5141" s="20"/>
      <c r="AC5141" s="20"/>
      <c r="AD5141" s="20"/>
      <c r="AE5141" s="20"/>
      <c r="AF5141" s="20"/>
      <c r="AG5141" s="20"/>
      <c r="AH5141" s="20"/>
    </row>
    <row r="5142" spans="1:34" s="1" customFormat="1">
      <c r="A5142" s="87"/>
      <c r="B5142" s="87"/>
      <c r="C5142" s="361"/>
      <c r="D5142" s="87"/>
      <c r="E5142" s="361"/>
      <c r="F5142" s="87"/>
      <c r="G5142" s="87"/>
      <c r="H5142" s="87"/>
      <c r="I5142" s="16"/>
      <c r="J5142" s="16"/>
      <c r="K5142" s="32"/>
      <c r="L5142" s="16"/>
      <c r="M5142" s="16"/>
      <c r="N5142" s="16"/>
      <c r="AA5142" s="20"/>
      <c r="AB5142" s="20"/>
      <c r="AC5142" s="20"/>
      <c r="AD5142" s="20"/>
      <c r="AE5142" s="20"/>
      <c r="AF5142" s="20"/>
      <c r="AG5142" s="20"/>
      <c r="AH5142" s="20"/>
    </row>
    <row r="5143" spans="1:34" s="1" customFormat="1">
      <c r="A5143" s="87"/>
      <c r="B5143" s="87"/>
      <c r="C5143" s="361"/>
      <c r="D5143" s="87"/>
      <c r="E5143" s="361"/>
      <c r="F5143" s="87"/>
      <c r="G5143" s="87"/>
      <c r="H5143" s="87"/>
      <c r="I5143" s="16"/>
      <c r="J5143" s="16"/>
      <c r="K5143" s="32"/>
      <c r="L5143" s="16"/>
      <c r="M5143" s="16"/>
      <c r="N5143" s="16"/>
      <c r="AA5143" s="20"/>
      <c r="AB5143" s="20"/>
      <c r="AC5143" s="20"/>
      <c r="AD5143" s="20"/>
      <c r="AE5143" s="20"/>
      <c r="AF5143" s="20"/>
      <c r="AG5143" s="20"/>
      <c r="AH5143" s="20"/>
    </row>
    <row r="5144" spans="1:34" s="1" customFormat="1">
      <c r="A5144" s="87"/>
      <c r="B5144" s="87"/>
      <c r="C5144" s="361"/>
      <c r="D5144" s="87"/>
      <c r="E5144" s="361"/>
      <c r="F5144" s="87"/>
      <c r="G5144" s="87"/>
      <c r="H5144" s="87"/>
      <c r="I5144" s="16"/>
      <c r="J5144" s="16"/>
      <c r="K5144" s="32"/>
      <c r="L5144" s="16"/>
      <c r="M5144" s="16"/>
      <c r="N5144" s="16"/>
      <c r="AA5144" s="20"/>
      <c r="AB5144" s="20"/>
      <c r="AC5144" s="20"/>
      <c r="AD5144" s="20"/>
      <c r="AE5144" s="20"/>
      <c r="AF5144" s="20"/>
      <c r="AG5144" s="20"/>
      <c r="AH5144" s="20"/>
    </row>
    <row r="5145" spans="1:34" s="1" customFormat="1">
      <c r="A5145" s="87"/>
      <c r="B5145" s="87"/>
      <c r="C5145" s="361"/>
      <c r="D5145" s="87"/>
      <c r="E5145" s="361"/>
      <c r="F5145" s="87"/>
      <c r="G5145" s="87"/>
      <c r="H5145" s="87"/>
      <c r="I5145" s="16"/>
      <c r="J5145" s="16"/>
      <c r="K5145" s="32"/>
      <c r="L5145" s="16"/>
      <c r="M5145" s="16"/>
      <c r="N5145" s="16"/>
      <c r="AA5145" s="20"/>
      <c r="AB5145" s="20"/>
      <c r="AC5145" s="20"/>
      <c r="AD5145" s="20"/>
      <c r="AE5145" s="20"/>
      <c r="AF5145" s="20"/>
      <c r="AG5145" s="20"/>
      <c r="AH5145" s="20"/>
    </row>
    <row r="5146" spans="1:34" s="1" customFormat="1">
      <c r="A5146" s="87"/>
      <c r="B5146" s="87"/>
      <c r="C5146" s="361"/>
      <c r="D5146" s="87"/>
      <c r="E5146" s="361"/>
      <c r="F5146" s="87"/>
      <c r="G5146" s="87"/>
      <c r="H5146" s="87"/>
      <c r="I5146" s="16"/>
      <c r="J5146" s="16"/>
      <c r="K5146" s="32"/>
      <c r="L5146" s="16"/>
      <c r="M5146" s="16"/>
      <c r="N5146" s="16"/>
      <c r="AA5146" s="20"/>
      <c r="AB5146" s="20"/>
      <c r="AC5146" s="20"/>
      <c r="AD5146" s="20"/>
      <c r="AE5146" s="20"/>
      <c r="AF5146" s="20"/>
      <c r="AG5146" s="20"/>
      <c r="AH5146" s="20"/>
    </row>
    <row r="5147" spans="1:34" s="1" customFormat="1">
      <c r="A5147" s="87"/>
      <c r="B5147" s="87"/>
      <c r="C5147" s="361"/>
      <c r="D5147" s="87"/>
      <c r="E5147" s="361"/>
      <c r="F5147" s="87"/>
      <c r="G5147" s="87"/>
      <c r="H5147" s="87"/>
      <c r="I5147" s="16"/>
      <c r="J5147" s="16"/>
      <c r="K5147" s="32"/>
      <c r="L5147" s="16"/>
      <c r="M5147" s="16"/>
      <c r="N5147" s="16"/>
      <c r="AA5147" s="20"/>
      <c r="AB5147" s="20"/>
      <c r="AC5147" s="20"/>
      <c r="AD5147" s="20"/>
      <c r="AE5147" s="20"/>
      <c r="AF5147" s="20"/>
      <c r="AG5147" s="20"/>
      <c r="AH5147" s="20"/>
    </row>
    <row r="5148" spans="1:34" s="1" customFormat="1">
      <c r="A5148" s="87"/>
      <c r="B5148" s="87"/>
      <c r="C5148" s="361"/>
      <c r="D5148" s="87"/>
      <c r="E5148" s="361"/>
      <c r="F5148" s="87"/>
      <c r="G5148" s="87"/>
      <c r="H5148" s="87"/>
      <c r="I5148" s="16"/>
      <c r="J5148" s="16"/>
      <c r="K5148" s="32"/>
      <c r="L5148" s="16"/>
      <c r="M5148" s="16"/>
      <c r="N5148" s="16"/>
      <c r="AA5148" s="20"/>
      <c r="AB5148" s="20"/>
      <c r="AC5148" s="20"/>
      <c r="AD5148" s="20"/>
      <c r="AE5148" s="20"/>
      <c r="AF5148" s="20"/>
      <c r="AG5148" s="20"/>
      <c r="AH5148" s="20"/>
    </row>
    <row r="5149" spans="1:34" s="1" customFormat="1">
      <c r="A5149" s="87"/>
      <c r="B5149" s="87"/>
      <c r="C5149" s="361"/>
      <c r="D5149" s="87"/>
      <c r="E5149" s="361"/>
      <c r="F5149" s="87"/>
      <c r="G5149" s="87"/>
      <c r="H5149" s="87"/>
      <c r="I5149" s="16"/>
      <c r="J5149" s="16"/>
      <c r="K5149" s="32"/>
      <c r="L5149" s="16"/>
      <c r="M5149" s="16"/>
      <c r="N5149" s="16"/>
      <c r="AA5149" s="20"/>
      <c r="AB5149" s="20"/>
      <c r="AC5149" s="20"/>
      <c r="AD5149" s="20"/>
      <c r="AE5149" s="20"/>
      <c r="AF5149" s="20"/>
      <c r="AG5149" s="20"/>
      <c r="AH5149" s="20"/>
    </row>
    <row r="5150" spans="1:34" s="1" customFormat="1">
      <c r="A5150" s="87"/>
      <c r="B5150" s="87"/>
      <c r="C5150" s="361"/>
      <c r="D5150" s="87"/>
      <c r="E5150" s="361"/>
      <c r="F5150" s="87"/>
      <c r="G5150" s="87"/>
      <c r="H5150" s="87"/>
      <c r="I5150" s="16"/>
      <c r="J5150" s="16"/>
      <c r="K5150" s="32"/>
      <c r="L5150" s="16"/>
      <c r="M5150" s="16"/>
      <c r="N5150" s="16"/>
      <c r="AA5150" s="20"/>
      <c r="AB5150" s="20"/>
      <c r="AC5150" s="20"/>
      <c r="AD5150" s="20"/>
      <c r="AE5150" s="20"/>
      <c r="AF5150" s="20"/>
      <c r="AG5150" s="20"/>
      <c r="AH5150" s="20"/>
    </row>
    <row r="5151" spans="1:34" s="1" customFormat="1">
      <c r="A5151" s="87"/>
      <c r="B5151" s="87"/>
      <c r="C5151" s="361"/>
      <c r="D5151" s="87"/>
      <c r="E5151" s="361"/>
      <c r="F5151" s="87"/>
      <c r="G5151" s="87"/>
      <c r="H5151" s="87"/>
      <c r="I5151" s="16"/>
      <c r="J5151" s="16"/>
      <c r="K5151" s="32"/>
      <c r="L5151" s="16"/>
      <c r="M5151" s="16"/>
      <c r="N5151" s="16"/>
      <c r="AA5151" s="20"/>
      <c r="AB5151" s="20"/>
      <c r="AC5151" s="20"/>
      <c r="AD5151" s="20"/>
      <c r="AE5151" s="20"/>
      <c r="AF5151" s="20"/>
      <c r="AG5151" s="20"/>
      <c r="AH5151" s="20"/>
    </row>
    <row r="5152" spans="1:34" s="1" customFormat="1">
      <c r="A5152" s="87"/>
      <c r="B5152" s="87"/>
      <c r="C5152" s="361"/>
      <c r="D5152" s="87"/>
      <c r="E5152" s="361"/>
      <c r="F5152" s="87"/>
      <c r="G5152" s="87"/>
      <c r="H5152" s="87"/>
      <c r="I5152" s="16"/>
      <c r="J5152" s="16"/>
      <c r="K5152" s="32"/>
      <c r="L5152" s="16"/>
      <c r="M5152" s="16"/>
      <c r="N5152" s="16"/>
      <c r="AA5152" s="20"/>
      <c r="AB5152" s="20"/>
      <c r="AC5152" s="20"/>
      <c r="AD5152" s="20"/>
      <c r="AE5152" s="20"/>
      <c r="AF5152" s="20"/>
      <c r="AG5152" s="20"/>
      <c r="AH5152" s="20"/>
    </row>
    <row r="5153" spans="1:34" s="1" customFormat="1">
      <c r="A5153" s="87"/>
      <c r="B5153" s="87"/>
      <c r="C5153" s="361"/>
      <c r="D5153" s="87"/>
      <c r="E5153" s="361"/>
      <c r="F5153" s="87"/>
      <c r="G5153" s="87"/>
      <c r="H5153" s="87"/>
      <c r="I5153" s="16"/>
      <c r="J5153" s="16"/>
      <c r="K5153" s="32"/>
      <c r="L5153" s="16"/>
      <c r="M5153" s="16"/>
      <c r="N5153" s="16"/>
      <c r="AA5153" s="20"/>
      <c r="AB5153" s="20"/>
      <c r="AC5153" s="20"/>
      <c r="AD5153" s="20"/>
      <c r="AE5153" s="20"/>
      <c r="AF5153" s="20"/>
      <c r="AG5153" s="20"/>
      <c r="AH5153" s="20"/>
    </row>
    <row r="5154" spans="1:34" s="1" customFormat="1">
      <c r="A5154" s="87"/>
      <c r="B5154" s="87"/>
      <c r="C5154" s="361"/>
      <c r="D5154" s="87"/>
      <c r="E5154" s="361"/>
      <c r="F5154" s="87"/>
      <c r="G5154" s="87"/>
      <c r="H5154" s="87"/>
      <c r="I5154" s="16"/>
      <c r="J5154" s="16"/>
      <c r="K5154" s="32"/>
      <c r="L5154" s="16"/>
      <c r="M5154" s="16"/>
      <c r="N5154" s="16"/>
      <c r="AA5154" s="20"/>
      <c r="AB5154" s="20"/>
      <c r="AC5154" s="20"/>
      <c r="AD5154" s="20"/>
      <c r="AE5154" s="20"/>
      <c r="AF5154" s="20"/>
      <c r="AG5154" s="20"/>
      <c r="AH5154" s="20"/>
    </row>
    <row r="5155" spans="1:34" s="1" customFormat="1">
      <c r="A5155" s="87"/>
      <c r="B5155" s="87"/>
      <c r="C5155" s="361"/>
      <c r="D5155" s="87"/>
      <c r="E5155" s="361"/>
      <c r="F5155" s="87"/>
      <c r="G5155" s="87"/>
      <c r="H5155" s="87"/>
      <c r="I5155" s="16"/>
      <c r="J5155" s="16"/>
      <c r="K5155" s="32"/>
      <c r="L5155" s="16"/>
      <c r="M5155" s="16"/>
      <c r="N5155" s="16"/>
      <c r="AA5155" s="20"/>
      <c r="AB5155" s="20"/>
      <c r="AC5155" s="20"/>
      <c r="AD5155" s="20"/>
      <c r="AE5155" s="20"/>
      <c r="AF5155" s="20"/>
      <c r="AG5155" s="20"/>
      <c r="AH5155" s="20"/>
    </row>
    <row r="5156" spans="1:34" s="1" customFormat="1">
      <c r="A5156" s="87"/>
      <c r="B5156" s="87"/>
      <c r="C5156" s="361"/>
      <c r="D5156" s="87"/>
      <c r="E5156" s="361"/>
      <c r="F5156" s="87"/>
      <c r="G5156" s="87"/>
      <c r="H5156" s="87"/>
      <c r="I5156" s="16"/>
      <c r="J5156" s="16"/>
      <c r="K5156" s="32"/>
      <c r="L5156" s="16"/>
      <c r="M5156" s="16"/>
      <c r="N5156" s="16"/>
      <c r="AA5156" s="20"/>
      <c r="AB5156" s="20"/>
      <c r="AC5156" s="20"/>
      <c r="AD5156" s="20"/>
      <c r="AE5156" s="20"/>
      <c r="AF5156" s="20"/>
      <c r="AG5156" s="20"/>
      <c r="AH5156" s="20"/>
    </row>
    <row r="5157" spans="1:34" s="1" customFormat="1">
      <c r="A5157" s="87"/>
      <c r="B5157" s="87"/>
      <c r="C5157" s="361"/>
      <c r="D5157" s="87"/>
      <c r="E5157" s="361"/>
      <c r="F5157" s="87"/>
      <c r="G5157" s="87"/>
      <c r="H5157" s="87"/>
      <c r="I5157" s="16"/>
      <c r="J5157" s="16"/>
      <c r="K5157" s="32"/>
      <c r="L5157" s="16"/>
      <c r="M5157" s="16"/>
      <c r="N5157" s="16"/>
      <c r="AA5157" s="20"/>
      <c r="AB5157" s="20"/>
      <c r="AC5157" s="20"/>
      <c r="AD5157" s="20"/>
      <c r="AE5157" s="20"/>
      <c r="AF5157" s="20"/>
      <c r="AG5157" s="20"/>
      <c r="AH5157" s="20"/>
    </row>
    <row r="5158" spans="1:34" s="1" customFormat="1">
      <c r="A5158" s="87"/>
      <c r="B5158" s="87"/>
      <c r="C5158" s="361"/>
      <c r="D5158" s="87"/>
      <c r="E5158" s="361"/>
      <c r="F5158" s="87"/>
      <c r="G5158" s="87"/>
      <c r="H5158" s="87"/>
      <c r="I5158" s="16"/>
      <c r="J5158" s="16"/>
      <c r="K5158" s="32"/>
      <c r="L5158" s="16"/>
      <c r="M5158" s="16"/>
      <c r="N5158" s="16"/>
      <c r="AA5158" s="20"/>
      <c r="AB5158" s="20"/>
      <c r="AC5158" s="20"/>
      <c r="AD5158" s="20"/>
      <c r="AE5158" s="20"/>
      <c r="AF5158" s="20"/>
      <c r="AG5158" s="20"/>
      <c r="AH5158" s="20"/>
    </row>
    <row r="5159" spans="1:34" s="1" customFormat="1">
      <c r="A5159" s="87"/>
      <c r="B5159" s="87"/>
      <c r="C5159" s="361"/>
      <c r="D5159" s="87"/>
      <c r="E5159" s="361"/>
      <c r="F5159" s="87"/>
      <c r="G5159" s="87"/>
      <c r="H5159" s="87"/>
      <c r="I5159" s="16"/>
      <c r="J5159" s="16"/>
      <c r="K5159" s="32"/>
      <c r="L5159" s="16"/>
      <c r="M5159" s="16"/>
      <c r="N5159" s="16"/>
      <c r="AA5159" s="20"/>
      <c r="AB5159" s="20"/>
      <c r="AC5159" s="20"/>
      <c r="AD5159" s="20"/>
      <c r="AE5159" s="20"/>
      <c r="AF5159" s="20"/>
      <c r="AG5159" s="20"/>
      <c r="AH5159" s="20"/>
    </row>
    <row r="5160" spans="1:34" s="1" customFormat="1">
      <c r="A5160" s="87"/>
      <c r="B5160" s="87"/>
      <c r="C5160" s="361"/>
      <c r="D5160" s="87"/>
      <c r="E5160" s="361"/>
      <c r="F5160" s="87"/>
      <c r="G5160" s="87"/>
      <c r="H5160" s="87"/>
      <c r="I5160" s="16"/>
      <c r="J5160" s="16"/>
      <c r="K5160" s="32"/>
      <c r="L5160" s="16"/>
      <c r="M5160" s="16"/>
      <c r="N5160" s="16"/>
      <c r="AA5160" s="20"/>
      <c r="AB5160" s="20"/>
      <c r="AC5160" s="20"/>
      <c r="AD5160" s="20"/>
      <c r="AE5160" s="20"/>
      <c r="AF5160" s="20"/>
      <c r="AG5160" s="20"/>
      <c r="AH5160" s="20"/>
    </row>
    <row r="5161" spans="1:34" s="1" customFormat="1">
      <c r="A5161" s="87"/>
      <c r="B5161" s="87"/>
      <c r="C5161" s="361"/>
      <c r="D5161" s="87"/>
      <c r="E5161" s="361"/>
      <c r="F5161" s="87"/>
      <c r="G5161" s="87"/>
      <c r="H5161" s="87"/>
      <c r="I5161" s="16"/>
      <c r="J5161" s="16"/>
      <c r="K5161" s="32"/>
      <c r="L5161" s="16"/>
      <c r="M5161" s="16"/>
      <c r="N5161" s="16"/>
      <c r="AA5161" s="20"/>
      <c r="AB5161" s="20"/>
      <c r="AC5161" s="20"/>
      <c r="AD5161" s="20"/>
      <c r="AE5161" s="20"/>
      <c r="AF5161" s="20"/>
      <c r="AG5161" s="20"/>
      <c r="AH5161" s="20"/>
    </row>
    <row r="5162" spans="1:34" s="1" customFormat="1">
      <c r="A5162" s="87"/>
      <c r="B5162" s="87"/>
      <c r="C5162" s="361"/>
      <c r="D5162" s="87"/>
      <c r="E5162" s="361"/>
      <c r="F5162" s="87"/>
      <c r="G5162" s="87"/>
      <c r="H5162" s="87"/>
      <c r="I5162" s="16"/>
      <c r="J5162" s="16"/>
      <c r="K5162" s="32"/>
      <c r="L5162" s="16"/>
      <c r="M5162" s="16"/>
      <c r="N5162" s="16"/>
      <c r="AA5162" s="20"/>
      <c r="AB5162" s="20"/>
      <c r="AC5162" s="20"/>
      <c r="AD5162" s="20"/>
      <c r="AE5162" s="20"/>
      <c r="AF5162" s="20"/>
      <c r="AG5162" s="20"/>
      <c r="AH5162" s="20"/>
    </row>
    <row r="5163" spans="1:34" s="1" customFormat="1">
      <c r="A5163" s="87"/>
      <c r="B5163" s="87"/>
      <c r="C5163" s="361"/>
      <c r="D5163" s="87"/>
      <c r="E5163" s="361"/>
      <c r="F5163" s="87"/>
      <c r="G5163" s="87"/>
      <c r="H5163" s="87"/>
      <c r="I5163" s="16"/>
      <c r="J5163" s="16"/>
      <c r="K5163" s="32"/>
      <c r="L5163" s="16"/>
      <c r="M5163" s="16"/>
      <c r="N5163" s="16"/>
      <c r="AA5163" s="20"/>
      <c r="AB5163" s="20"/>
      <c r="AC5163" s="20"/>
      <c r="AD5163" s="20"/>
      <c r="AE5163" s="20"/>
      <c r="AF5163" s="20"/>
      <c r="AG5163" s="20"/>
      <c r="AH5163" s="20"/>
    </row>
    <row r="5164" spans="1:34" s="1" customFormat="1">
      <c r="A5164" s="87"/>
      <c r="B5164" s="87"/>
      <c r="C5164" s="361"/>
      <c r="D5164" s="87"/>
      <c r="E5164" s="361"/>
      <c r="F5164" s="87"/>
      <c r="G5164" s="87"/>
      <c r="H5164" s="87"/>
      <c r="I5164" s="16"/>
      <c r="J5164" s="16"/>
      <c r="K5164" s="32"/>
      <c r="L5164" s="16"/>
      <c r="M5164" s="16"/>
      <c r="N5164" s="16"/>
      <c r="AA5164" s="20"/>
      <c r="AB5164" s="20"/>
      <c r="AC5164" s="20"/>
      <c r="AD5164" s="20"/>
      <c r="AE5164" s="20"/>
      <c r="AF5164" s="20"/>
      <c r="AG5164" s="20"/>
      <c r="AH5164" s="20"/>
    </row>
    <row r="5165" spans="1:34" s="1" customFormat="1">
      <c r="A5165" s="87"/>
      <c r="B5165" s="87"/>
      <c r="C5165" s="361"/>
      <c r="D5165" s="87"/>
      <c r="E5165" s="361"/>
      <c r="F5165" s="87"/>
      <c r="G5165" s="87"/>
      <c r="H5165" s="87"/>
      <c r="I5165" s="16"/>
      <c r="J5165" s="16"/>
      <c r="K5165" s="32"/>
      <c r="L5165" s="16"/>
      <c r="M5165" s="16"/>
      <c r="N5165" s="16"/>
      <c r="AA5165" s="20"/>
      <c r="AB5165" s="20"/>
      <c r="AC5165" s="20"/>
      <c r="AD5165" s="20"/>
      <c r="AE5165" s="20"/>
      <c r="AF5165" s="20"/>
      <c r="AG5165" s="20"/>
      <c r="AH5165" s="20"/>
    </row>
    <row r="5166" spans="1:34" s="1" customFormat="1">
      <c r="A5166" s="87"/>
      <c r="B5166" s="87"/>
      <c r="C5166" s="361"/>
      <c r="D5166" s="87"/>
      <c r="E5166" s="361"/>
      <c r="F5166" s="87"/>
      <c r="G5166" s="87"/>
      <c r="H5166" s="87"/>
      <c r="I5166" s="16"/>
      <c r="J5166" s="16"/>
      <c r="K5166" s="32"/>
      <c r="L5166" s="16"/>
      <c r="M5166" s="16"/>
      <c r="N5166" s="16"/>
      <c r="AA5166" s="20"/>
      <c r="AB5166" s="20"/>
      <c r="AC5166" s="20"/>
      <c r="AD5166" s="20"/>
      <c r="AE5166" s="20"/>
      <c r="AF5166" s="20"/>
      <c r="AG5166" s="20"/>
      <c r="AH5166" s="20"/>
    </row>
    <row r="5167" spans="1:34" s="1" customFormat="1">
      <c r="A5167" s="87"/>
      <c r="B5167" s="87"/>
      <c r="C5167" s="361"/>
      <c r="D5167" s="87"/>
      <c r="E5167" s="361"/>
      <c r="F5167" s="87"/>
      <c r="G5167" s="87"/>
      <c r="H5167" s="87"/>
      <c r="I5167" s="16"/>
      <c r="J5167" s="16"/>
      <c r="K5167" s="32"/>
      <c r="L5167" s="16"/>
      <c r="M5167" s="16"/>
      <c r="N5167" s="16"/>
      <c r="AA5167" s="20"/>
      <c r="AB5167" s="20"/>
      <c r="AC5167" s="20"/>
      <c r="AD5167" s="20"/>
      <c r="AE5167" s="20"/>
      <c r="AF5167" s="20"/>
      <c r="AG5167" s="20"/>
      <c r="AH5167" s="20"/>
    </row>
    <row r="5168" spans="1:34" s="1" customFormat="1">
      <c r="A5168" s="87"/>
      <c r="B5168" s="87"/>
      <c r="C5168" s="361"/>
      <c r="D5168" s="87"/>
      <c r="E5168" s="361"/>
      <c r="F5168" s="87"/>
      <c r="G5168" s="87"/>
      <c r="H5168" s="87"/>
      <c r="I5168" s="16"/>
      <c r="J5168" s="16"/>
      <c r="K5168" s="32"/>
      <c r="L5168" s="16"/>
      <c r="M5168" s="16"/>
      <c r="N5168" s="16"/>
      <c r="AA5168" s="20"/>
      <c r="AB5168" s="20"/>
      <c r="AC5168" s="20"/>
      <c r="AD5168" s="20"/>
      <c r="AE5168" s="20"/>
      <c r="AF5168" s="20"/>
      <c r="AG5168" s="20"/>
      <c r="AH5168" s="20"/>
    </row>
    <row r="5169" spans="1:34" s="1" customFormat="1">
      <c r="A5169" s="87"/>
      <c r="B5169" s="87"/>
      <c r="C5169" s="361"/>
      <c r="D5169" s="87"/>
      <c r="E5169" s="361"/>
      <c r="F5169" s="87"/>
      <c r="G5169" s="87"/>
      <c r="H5169" s="87"/>
      <c r="I5169" s="16"/>
      <c r="J5169" s="16"/>
      <c r="K5169" s="32"/>
      <c r="L5169" s="16"/>
      <c r="M5169" s="16"/>
      <c r="N5169" s="16"/>
      <c r="AA5169" s="20"/>
      <c r="AB5169" s="20"/>
      <c r="AC5169" s="20"/>
      <c r="AD5169" s="20"/>
      <c r="AE5169" s="20"/>
      <c r="AF5169" s="20"/>
      <c r="AG5169" s="20"/>
      <c r="AH5169" s="20"/>
    </row>
    <row r="5170" spans="1:34" s="1" customFormat="1">
      <c r="A5170" s="87"/>
      <c r="B5170" s="87"/>
      <c r="C5170" s="361"/>
      <c r="D5170" s="87"/>
      <c r="E5170" s="361"/>
      <c r="F5170" s="87"/>
      <c r="G5170" s="87"/>
      <c r="H5170" s="87"/>
      <c r="I5170" s="16"/>
      <c r="J5170" s="16"/>
      <c r="K5170" s="32"/>
      <c r="L5170" s="16"/>
      <c r="M5170" s="16"/>
      <c r="N5170" s="16"/>
      <c r="AA5170" s="20"/>
      <c r="AB5170" s="20"/>
      <c r="AC5170" s="20"/>
      <c r="AD5170" s="20"/>
      <c r="AE5170" s="20"/>
      <c r="AF5170" s="20"/>
      <c r="AG5170" s="20"/>
      <c r="AH5170" s="20"/>
    </row>
    <row r="5171" spans="1:34" s="1" customFormat="1">
      <c r="A5171" s="87"/>
      <c r="B5171" s="87"/>
      <c r="C5171" s="361"/>
      <c r="D5171" s="87"/>
      <c r="E5171" s="361"/>
      <c r="F5171" s="87"/>
      <c r="G5171" s="87"/>
      <c r="H5171" s="87"/>
      <c r="I5171" s="16"/>
      <c r="J5171" s="16"/>
      <c r="K5171" s="32"/>
      <c r="L5171" s="16"/>
      <c r="M5171" s="16"/>
      <c r="N5171" s="16"/>
      <c r="AA5171" s="20"/>
      <c r="AB5171" s="20"/>
      <c r="AC5171" s="20"/>
      <c r="AD5171" s="20"/>
      <c r="AE5171" s="20"/>
      <c r="AF5171" s="20"/>
      <c r="AG5171" s="20"/>
      <c r="AH5171" s="20"/>
    </row>
    <row r="5172" spans="1:34" s="1" customFormat="1">
      <c r="A5172" s="87"/>
      <c r="B5172" s="87"/>
      <c r="C5172" s="361"/>
      <c r="D5172" s="87"/>
      <c r="E5172" s="361"/>
      <c r="F5172" s="87"/>
      <c r="G5172" s="87"/>
      <c r="H5172" s="87"/>
      <c r="I5172" s="16"/>
      <c r="J5172" s="16"/>
      <c r="K5172" s="32"/>
      <c r="L5172" s="16"/>
      <c r="M5172" s="16"/>
      <c r="N5172" s="16"/>
      <c r="AA5172" s="20"/>
      <c r="AB5172" s="20"/>
      <c r="AC5172" s="20"/>
      <c r="AD5172" s="20"/>
      <c r="AE5172" s="20"/>
      <c r="AF5172" s="20"/>
      <c r="AG5172" s="20"/>
      <c r="AH5172" s="20"/>
    </row>
    <row r="5173" spans="1:34" s="1" customFormat="1">
      <c r="A5173" s="87"/>
      <c r="B5173" s="87"/>
      <c r="C5173" s="361"/>
      <c r="D5173" s="87"/>
      <c r="E5173" s="361"/>
      <c r="F5173" s="87"/>
      <c r="G5173" s="87"/>
      <c r="H5173" s="87"/>
      <c r="I5173" s="16"/>
      <c r="J5173" s="16"/>
      <c r="K5173" s="32"/>
      <c r="L5173" s="16"/>
      <c r="M5173" s="16"/>
      <c r="N5173" s="16"/>
      <c r="AA5173" s="20"/>
      <c r="AB5173" s="20"/>
      <c r="AC5173" s="20"/>
      <c r="AD5173" s="20"/>
      <c r="AE5173" s="20"/>
      <c r="AF5173" s="20"/>
      <c r="AG5173" s="20"/>
      <c r="AH5173" s="20"/>
    </row>
    <row r="5174" spans="1:34" s="1" customFormat="1">
      <c r="A5174" s="87"/>
      <c r="B5174" s="87"/>
      <c r="C5174" s="361"/>
      <c r="D5174" s="87"/>
      <c r="E5174" s="361"/>
      <c r="F5174" s="87"/>
      <c r="G5174" s="87"/>
      <c r="H5174" s="87"/>
      <c r="I5174" s="16"/>
      <c r="J5174" s="16"/>
      <c r="K5174" s="32"/>
      <c r="L5174" s="16"/>
      <c r="M5174" s="16"/>
      <c r="N5174" s="16"/>
      <c r="AA5174" s="20"/>
      <c r="AB5174" s="20"/>
      <c r="AC5174" s="20"/>
      <c r="AD5174" s="20"/>
      <c r="AE5174" s="20"/>
      <c r="AF5174" s="20"/>
      <c r="AG5174" s="20"/>
      <c r="AH5174" s="20"/>
    </row>
    <row r="5175" spans="1:34" s="1" customFormat="1">
      <c r="A5175" s="87"/>
      <c r="B5175" s="87"/>
      <c r="C5175" s="361"/>
      <c r="D5175" s="87"/>
      <c r="E5175" s="361"/>
      <c r="F5175" s="87"/>
      <c r="G5175" s="87"/>
      <c r="H5175" s="87"/>
      <c r="I5175" s="16"/>
      <c r="J5175" s="16"/>
      <c r="K5175" s="32"/>
      <c r="L5175" s="16"/>
      <c r="M5175" s="16"/>
      <c r="N5175" s="16"/>
      <c r="AA5175" s="20"/>
      <c r="AB5175" s="20"/>
      <c r="AC5175" s="20"/>
      <c r="AD5175" s="20"/>
      <c r="AE5175" s="20"/>
      <c r="AF5175" s="20"/>
      <c r="AG5175" s="20"/>
      <c r="AH5175" s="20"/>
    </row>
    <row r="5176" spans="1:34" s="1" customFormat="1">
      <c r="A5176" s="87"/>
      <c r="B5176" s="87"/>
      <c r="C5176" s="361"/>
      <c r="D5176" s="87"/>
      <c r="E5176" s="361"/>
      <c r="F5176" s="87"/>
      <c r="G5176" s="87"/>
      <c r="H5176" s="87"/>
      <c r="I5176" s="16"/>
      <c r="J5176" s="16"/>
      <c r="K5176" s="32"/>
      <c r="L5176" s="16"/>
      <c r="M5176" s="16"/>
      <c r="N5176" s="16"/>
      <c r="AA5176" s="20"/>
      <c r="AB5176" s="20"/>
      <c r="AC5176" s="20"/>
      <c r="AD5176" s="20"/>
      <c r="AE5176" s="20"/>
      <c r="AF5176" s="20"/>
      <c r="AG5176" s="20"/>
      <c r="AH5176" s="20"/>
    </row>
    <row r="5177" spans="1:34" s="1" customFormat="1">
      <c r="A5177" s="87"/>
      <c r="B5177" s="87"/>
      <c r="C5177" s="361"/>
      <c r="D5177" s="87"/>
      <c r="E5177" s="361"/>
      <c r="F5177" s="87"/>
      <c r="G5177" s="87"/>
      <c r="H5177" s="87"/>
      <c r="I5177" s="16"/>
      <c r="J5177" s="16"/>
      <c r="K5177" s="32"/>
      <c r="L5177" s="16"/>
      <c r="M5177" s="16"/>
      <c r="N5177" s="16"/>
      <c r="AA5177" s="20"/>
      <c r="AB5177" s="20"/>
      <c r="AC5177" s="20"/>
      <c r="AD5177" s="20"/>
      <c r="AE5177" s="20"/>
      <c r="AF5177" s="20"/>
      <c r="AG5177" s="20"/>
      <c r="AH5177" s="20"/>
    </row>
    <row r="5178" spans="1:34" s="1" customFormat="1">
      <c r="A5178" s="87"/>
      <c r="B5178" s="87"/>
      <c r="C5178" s="361"/>
      <c r="D5178" s="87"/>
      <c r="E5178" s="361"/>
      <c r="F5178" s="87"/>
      <c r="G5178" s="87"/>
      <c r="H5178" s="87"/>
      <c r="I5178" s="16"/>
      <c r="J5178" s="16"/>
      <c r="K5178" s="32"/>
      <c r="L5178" s="16"/>
      <c r="M5178" s="16"/>
      <c r="N5178" s="16"/>
      <c r="AA5178" s="20"/>
      <c r="AB5178" s="20"/>
      <c r="AC5178" s="20"/>
      <c r="AD5178" s="20"/>
      <c r="AE5178" s="20"/>
      <c r="AF5178" s="20"/>
      <c r="AG5178" s="20"/>
      <c r="AH5178" s="20"/>
    </row>
    <row r="5179" spans="1:34" s="1" customFormat="1">
      <c r="A5179" s="87"/>
      <c r="B5179" s="87"/>
      <c r="C5179" s="361"/>
      <c r="D5179" s="87"/>
      <c r="E5179" s="361"/>
      <c r="F5179" s="87"/>
      <c r="G5179" s="87"/>
      <c r="H5179" s="87"/>
      <c r="I5179" s="16"/>
      <c r="J5179" s="16"/>
      <c r="K5179" s="32"/>
      <c r="L5179" s="16"/>
      <c r="M5179" s="16"/>
      <c r="N5179" s="16"/>
      <c r="AA5179" s="20"/>
      <c r="AB5179" s="20"/>
      <c r="AC5179" s="20"/>
      <c r="AD5179" s="20"/>
      <c r="AE5179" s="20"/>
      <c r="AF5179" s="20"/>
      <c r="AG5179" s="20"/>
      <c r="AH5179" s="20"/>
    </row>
    <row r="5180" spans="1:34" s="1" customFormat="1">
      <c r="A5180" s="87"/>
      <c r="B5180" s="87"/>
      <c r="C5180" s="361"/>
      <c r="D5180" s="87"/>
      <c r="E5180" s="361"/>
      <c r="F5180" s="87"/>
      <c r="G5180" s="87"/>
      <c r="H5180" s="87"/>
      <c r="I5180" s="16"/>
      <c r="J5180" s="16"/>
      <c r="K5180" s="32"/>
      <c r="L5180" s="16"/>
      <c r="M5180" s="16"/>
      <c r="N5180" s="16"/>
      <c r="AA5180" s="20"/>
      <c r="AB5180" s="20"/>
      <c r="AC5180" s="20"/>
      <c r="AD5180" s="20"/>
      <c r="AE5180" s="20"/>
      <c r="AF5180" s="20"/>
      <c r="AG5180" s="20"/>
      <c r="AH5180" s="20"/>
    </row>
    <row r="5181" spans="1:34" s="1" customFormat="1">
      <c r="A5181" s="87"/>
      <c r="B5181" s="87"/>
      <c r="C5181" s="361"/>
      <c r="D5181" s="87"/>
      <c r="E5181" s="361"/>
      <c r="F5181" s="87"/>
      <c r="G5181" s="87"/>
      <c r="H5181" s="87"/>
      <c r="I5181" s="16"/>
      <c r="J5181" s="16"/>
      <c r="K5181" s="32"/>
      <c r="L5181" s="16"/>
      <c r="M5181" s="16"/>
      <c r="N5181" s="16"/>
      <c r="AA5181" s="20"/>
      <c r="AB5181" s="20"/>
      <c r="AC5181" s="20"/>
      <c r="AD5181" s="20"/>
      <c r="AE5181" s="20"/>
      <c r="AF5181" s="20"/>
      <c r="AG5181" s="20"/>
      <c r="AH5181" s="20"/>
    </row>
    <row r="5182" spans="1:34" s="1" customFormat="1">
      <c r="A5182" s="87"/>
      <c r="B5182" s="87"/>
      <c r="C5182" s="361"/>
      <c r="D5182" s="87"/>
      <c r="E5182" s="361"/>
      <c r="F5182" s="87"/>
      <c r="G5182" s="87"/>
      <c r="H5182" s="87"/>
      <c r="I5182" s="16"/>
      <c r="J5182" s="16"/>
      <c r="K5182" s="32"/>
      <c r="L5182" s="16"/>
      <c r="M5182" s="16"/>
      <c r="N5182" s="16"/>
      <c r="AA5182" s="20"/>
      <c r="AB5182" s="20"/>
      <c r="AC5182" s="20"/>
      <c r="AD5182" s="20"/>
      <c r="AE5182" s="20"/>
      <c r="AF5182" s="20"/>
      <c r="AG5182" s="20"/>
      <c r="AH5182" s="20"/>
    </row>
    <row r="5183" spans="1:34" s="1" customFormat="1">
      <c r="A5183" s="87"/>
      <c r="B5183" s="87"/>
      <c r="C5183" s="361"/>
      <c r="D5183" s="87"/>
      <c r="E5183" s="361"/>
      <c r="F5183" s="87"/>
      <c r="G5183" s="87"/>
      <c r="H5183" s="87"/>
      <c r="I5183" s="16"/>
      <c r="J5183" s="16"/>
      <c r="K5183" s="32"/>
      <c r="L5183" s="16"/>
      <c r="M5183" s="16"/>
      <c r="N5183" s="16"/>
      <c r="AA5183" s="20"/>
      <c r="AB5183" s="20"/>
      <c r="AC5183" s="20"/>
      <c r="AD5183" s="20"/>
      <c r="AE5183" s="20"/>
      <c r="AF5183" s="20"/>
      <c r="AG5183" s="20"/>
      <c r="AH5183" s="20"/>
    </row>
    <row r="5184" spans="1:34" s="1" customFormat="1">
      <c r="A5184" s="87"/>
      <c r="B5184" s="87"/>
      <c r="C5184" s="361"/>
      <c r="D5184" s="87"/>
      <c r="E5184" s="361"/>
      <c r="F5184" s="87"/>
      <c r="G5184" s="87"/>
      <c r="H5184" s="87"/>
      <c r="I5184" s="16"/>
      <c r="J5184" s="16"/>
      <c r="K5184" s="32"/>
      <c r="L5184" s="16"/>
      <c r="M5184" s="16"/>
      <c r="N5184" s="16"/>
      <c r="AA5184" s="20"/>
      <c r="AB5184" s="20"/>
      <c r="AC5184" s="20"/>
      <c r="AD5184" s="20"/>
      <c r="AE5184" s="20"/>
      <c r="AF5184" s="20"/>
      <c r="AG5184" s="20"/>
      <c r="AH5184" s="20"/>
    </row>
    <row r="5185" spans="1:34" s="1" customFormat="1">
      <c r="A5185" s="87"/>
      <c r="B5185" s="87"/>
      <c r="C5185" s="361"/>
      <c r="D5185" s="87"/>
      <c r="E5185" s="361"/>
      <c r="F5185" s="87"/>
      <c r="G5185" s="87"/>
      <c r="H5185" s="87"/>
      <c r="I5185" s="16"/>
      <c r="J5185" s="16"/>
      <c r="K5185" s="32"/>
      <c r="L5185" s="16"/>
      <c r="M5185" s="16"/>
      <c r="N5185" s="16"/>
      <c r="AA5185" s="20"/>
      <c r="AB5185" s="20"/>
      <c r="AC5185" s="20"/>
      <c r="AD5185" s="20"/>
      <c r="AE5185" s="20"/>
      <c r="AF5185" s="20"/>
      <c r="AG5185" s="20"/>
      <c r="AH5185" s="20"/>
    </row>
    <row r="5186" spans="1:34" s="1" customFormat="1">
      <c r="A5186" s="87"/>
      <c r="B5186" s="87"/>
      <c r="C5186" s="361"/>
      <c r="D5186" s="87"/>
      <c r="E5186" s="361"/>
      <c r="F5186" s="87"/>
      <c r="G5186" s="87"/>
      <c r="H5186" s="87"/>
      <c r="I5186" s="16"/>
      <c r="J5186" s="16"/>
      <c r="K5186" s="32"/>
      <c r="L5186" s="16"/>
      <c r="M5186" s="16"/>
      <c r="N5186" s="16"/>
      <c r="AA5186" s="20"/>
      <c r="AB5186" s="20"/>
      <c r="AC5186" s="20"/>
      <c r="AD5186" s="20"/>
      <c r="AE5186" s="20"/>
      <c r="AF5186" s="20"/>
      <c r="AG5186" s="20"/>
      <c r="AH5186" s="20"/>
    </row>
    <row r="5187" spans="1:34" s="1" customFormat="1">
      <c r="A5187" s="87"/>
      <c r="B5187" s="87"/>
      <c r="C5187" s="361"/>
      <c r="D5187" s="87"/>
      <c r="E5187" s="361"/>
      <c r="F5187" s="87"/>
      <c r="G5187" s="87"/>
      <c r="H5187" s="87"/>
      <c r="I5187" s="16"/>
      <c r="J5187" s="16"/>
      <c r="K5187" s="32"/>
      <c r="L5187" s="16"/>
      <c r="M5187" s="16"/>
      <c r="N5187" s="16"/>
      <c r="AA5187" s="20"/>
      <c r="AB5187" s="20"/>
      <c r="AC5187" s="20"/>
      <c r="AD5187" s="20"/>
      <c r="AE5187" s="20"/>
      <c r="AF5187" s="20"/>
      <c r="AG5187" s="20"/>
      <c r="AH5187" s="20"/>
    </row>
    <row r="5188" spans="1:34" s="1" customFormat="1">
      <c r="A5188" s="87"/>
      <c r="B5188" s="87"/>
      <c r="C5188" s="361"/>
      <c r="D5188" s="87"/>
      <c r="E5188" s="361"/>
      <c r="F5188" s="87"/>
      <c r="G5188" s="87"/>
      <c r="H5188" s="87"/>
      <c r="I5188" s="16"/>
      <c r="J5188" s="16"/>
      <c r="K5188" s="32"/>
      <c r="L5188" s="16"/>
      <c r="M5188" s="16"/>
      <c r="N5188" s="16"/>
      <c r="AA5188" s="20"/>
      <c r="AB5188" s="20"/>
      <c r="AC5188" s="20"/>
      <c r="AD5188" s="20"/>
      <c r="AE5188" s="20"/>
      <c r="AF5188" s="20"/>
      <c r="AG5188" s="20"/>
      <c r="AH5188" s="20"/>
    </row>
    <row r="5189" spans="1:34" s="1" customFormat="1">
      <c r="A5189" s="87"/>
      <c r="B5189" s="87"/>
      <c r="C5189" s="361"/>
      <c r="D5189" s="87"/>
      <c r="E5189" s="361"/>
      <c r="F5189" s="87"/>
      <c r="G5189" s="87"/>
      <c r="H5189" s="87"/>
      <c r="I5189" s="16"/>
      <c r="J5189" s="16"/>
      <c r="K5189" s="32"/>
      <c r="L5189" s="16"/>
      <c r="M5189" s="16"/>
      <c r="N5189" s="16"/>
      <c r="AA5189" s="20"/>
      <c r="AB5189" s="20"/>
      <c r="AC5189" s="20"/>
      <c r="AD5189" s="20"/>
      <c r="AE5189" s="20"/>
      <c r="AF5189" s="20"/>
      <c r="AG5189" s="20"/>
      <c r="AH5189" s="20"/>
    </row>
    <row r="5190" spans="1:34" s="1" customFormat="1">
      <c r="A5190" s="87"/>
      <c r="B5190" s="87"/>
      <c r="C5190" s="361"/>
      <c r="D5190" s="87"/>
      <c r="E5190" s="361"/>
      <c r="F5190" s="87"/>
      <c r="G5190" s="87"/>
      <c r="H5190" s="87"/>
      <c r="I5190" s="16"/>
      <c r="J5190" s="16"/>
      <c r="K5190" s="32"/>
      <c r="L5190" s="16"/>
      <c r="M5190" s="16"/>
      <c r="N5190" s="16"/>
      <c r="AA5190" s="20"/>
      <c r="AB5190" s="20"/>
      <c r="AC5190" s="20"/>
      <c r="AD5190" s="20"/>
      <c r="AE5190" s="20"/>
      <c r="AF5190" s="20"/>
      <c r="AG5190" s="20"/>
      <c r="AH5190" s="20"/>
    </row>
    <row r="5191" spans="1:34" s="1" customFormat="1">
      <c r="A5191" s="87"/>
      <c r="B5191" s="87"/>
      <c r="C5191" s="361"/>
      <c r="D5191" s="87"/>
      <c r="E5191" s="361"/>
      <c r="F5191" s="87"/>
      <c r="G5191" s="87"/>
      <c r="H5191" s="87"/>
      <c r="I5191" s="16"/>
      <c r="J5191" s="16"/>
      <c r="K5191" s="32"/>
      <c r="L5191" s="16"/>
      <c r="M5191" s="16"/>
      <c r="N5191" s="16"/>
      <c r="AA5191" s="20"/>
      <c r="AB5191" s="20"/>
      <c r="AC5191" s="20"/>
      <c r="AD5191" s="20"/>
      <c r="AE5191" s="20"/>
      <c r="AF5191" s="20"/>
      <c r="AG5191" s="20"/>
      <c r="AH5191" s="20"/>
    </row>
    <row r="5192" spans="1:34" s="1" customFormat="1">
      <c r="A5192" s="87"/>
      <c r="B5192" s="87"/>
      <c r="C5192" s="361"/>
      <c r="D5192" s="87"/>
      <c r="E5192" s="361"/>
      <c r="F5192" s="87"/>
      <c r="G5192" s="87"/>
      <c r="H5192" s="87"/>
      <c r="I5192" s="16"/>
      <c r="J5192" s="16"/>
      <c r="K5192" s="32"/>
      <c r="L5192" s="16"/>
      <c r="M5192" s="16"/>
      <c r="N5192" s="16"/>
      <c r="AA5192" s="20"/>
      <c r="AB5192" s="20"/>
      <c r="AC5192" s="20"/>
      <c r="AD5192" s="20"/>
      <c r="AE5192" s="20"/>
      <c r="AF5192" s="20"/>
      <c r="AG5192" s="20"/>
      <c r="AH5192" s="20"/>
    </row>
    <row r="5193" spans="1:34" s="1" customFormat="1">
      <c r="A5193" s="87"/>
      <c r="B5193" s="87"/>
      <c r="C5193" s="361"/>
      <c r="D5193" s="87"/>
      <c r="E5193" s="361"/>
      <c r="F5193" s="87"/>
      <c r="G5193" s="87"/>
      <c r="H5193" s="87"/>
      <c r="I5193" s="16"/>
      <c r="J5193" s="16"/>
      <c r="K5193" s="32"/>
      <c r="L5193" s="16"/>
      <c r="M5193" s="16"/>
      <c r="N5193" s="16"/>
      <c r="AA5193" s="20"/>
      <c r="AB5193" s="20"/>
      <c r="AC5193" s="20"/>
      <c r="AD5193" s="20"/>
      <c r="AE5193" s="20"/>
      <c r="AF5193" s="20"/>
      <c r="AG5193" s="20"/>
      <c r="AH5193" s="20"/>
    </row>
    <row r="5194" spans="1:34" s="1" customFormat="1">
      <c r="A5194" s="87"/>
      <c r="B5194" s="87"/>
      <c r="C5194" s="361"/>
      <c r="D5194" s="87"/>
      <c r="E5194" s="361"/>
      <c r="F5194" s="87"/>
      <c r="G5194" s="87"/>
      <c r="H5194" s="87"/>
      <c r="I5194" s="16"/>
      <c r="J5194" s="16"/>
      <c r="K5194" s="32"/>
      <c r="L5194" s="16"/>
      <c r="M5194" s="16"/>
      <c r="N5194" s="16"/>
      <c r="AA5194" s="20"/>
      <c r="AB5194" s="20"/>
      <c r="AC5194" s="20"/>
      <c r="AD5194" s="20"/>
      <c r="AE5194" s="20"/>
      <c r="AF5194" s="20"/>
      <c r="AG5194" s="20"/>
      <c r="AH5194" s="20"/>
    </row>
    <row r="5195" spans="1:34" s="1" customFormat="1">
      <c r="A5195" s="87"/>
      <c r="B5195" s="87"/>
      <c r="C5195" s="361"/>
      <c r="D5195" s="87"/>
      <c r="E5195" s="361"/>
      <c r="F5195" s="87"/>
      <c r="G5195" s="87"/>
      <c r="H5195" s="87"/>
      <c r="I5195" s="16"/>
      <c r="J5195" s="16"/>
      <c r="K5195" s="32"/>
      <c r="L5195" s="16"/>
      <c r="M5195" s="16"/>
      <c r="N5195" s="16"/>
      <c r="AA5195" s="20"/>
      <c r="AB5195" s="20"/>
      <c r="AC5195" s="20"/>
      <c r="AD5195" s="20"/>
      <c r="AE5195" s="20"/>
      <c r="AF5195" s="20"/>
      <c r="AG5195" s="20"/>
      <c r="AH5195" s="20"/>
    </row>
    <row r="5196" spans="1:34" s="1" customFormat="1">
      <c r="A5196" s="87"/>
      <c r="B5196" s="87"/>
      <c r="C5196" s="361"/>
      <c r="D5196" s="87"/>
      <c r="E5196" s="361"/>
      <c r="F5196" s="87"/>
      <c r="G5196" s="87"/>
      <c r="H5196" s="87"/>
      <c r="I5196" s="16"/>
      <c r="J5196" s="16"/>
      <c r="K5196" s="32"/>
      <c r="L5196" s="16"/>
      <c r="M5196" s="16"/>
      <c r="N5196" s="16"/>
      <c r="AA5196" s="20"/>
      <c r="AB5196" s="20"/>
      <c r="AC5196" s="20"/>
      <c r="AD5196" s="20"/>
      <c r="AE5196" s="20"/>
      <c r="AF5196" s="20"/>
      <c r="AG5196" s="20"/>
      <c r="AH5196" s="20"/>
    </row>
    <row r="5197" spans="1:34" s="1" customFormat="1">
      <c r="A5197" s="87"/>
      <c r="B5197" s="87"/>
      <c r="C5197" s="361"/>
      <c r="D5197" s="87"/>
      <c r="E5197" s="361"/>
      <c r="F5197" s="87"/>
      <c r="G5197" s="87"/>
      <c r="H5197" s="87"/>
      <c r="I5197" s="16"/>
      <c r="J5197" s="16"/>
      <c r="K5197" s="32"/>
      <c r="L5197" s="16"/>
      <c r="M5197" s="16"/>
      <c r="N5197" s="16"/>
      <c r="AA5197" s="20"/>
      <c r="AB5197" s="20"/>
      <c r="AC5197" s="20"/>
      <c r="AD5197" s="20"/>
      <c r="AE5197" s="20"/>
      <c r="AF5197" s="20"/>
      <c r="AG5197" s="20"/>
      <c r="AH5197" s="20"/>
    </row>
    <row r="5198" spans="1:34" s="1" customFormat="1">
      <c r="A5198" s="87"/>
      <c r="B5198" s="87"/>
      <c r="C5198" s="361"/>
      <c r="D5198" s="87"/>
      <c r="E5198" s="361"/>
      <c r="F5198" s="87"/>
      <c r="G5198" s="87"/>
      <c r="H5198" s="87"/>
      <c r="I5198" s="16"/>
      <c r="J5198" s="16"/>
      <c r="K5198" s="32"/>
      <c r="L5198" s="16"/>
      <c r="M5198" s="16"/>
      <c r="N5198" s="16"/>
      <c r="AA5198" s="20"/>
      <c r="AB5198" s="20"/>
      <c r="AC5198" s="20"/>
      <c r="AD5198" s="20"/>
      <c r="AE5198" s="20"/>
      <c r="AF5198" s="20"/>
      <c r="AG5198" s="20"/>
      <c r="AH5198" s="20"/>
    </row>
    <row r="5199" spans="1:34" s="1" customFormat="1">
      <c r="A5199" s="87"/>
      <c r="B5199" s="87"/>
      <c r="C5199" s="361"/>
      <c r="D5199" s="87"/>
      <c r="E5199" s="361"/>
      <c r="F5199" s="87"/>
      <c r="G5199" s="87"/>
      <c r="H5199" s="87"/>
      <c r="I5199" s="16"/>
      <c r="J5199" s="16"/>
      <c r="K5199" s="32"/>
      <c r="L5199" s="16"/>
      <c r="M5199" s="16"/>
      <c r="N5199" s="16"/>
      <c r="AA5199" s="20"/>
      <c r="AB5199" s="20"/>
      <c r="AC5199" s="20"/>
      <c r="AD5199" s="20"/>
      <c r="AE5199" s="20"/>
      <c r="AF5199" s="20"/>
      <c r="AG5199" s="20"/>
      <c r="AH5199" s="20"/>
    </row>
    <row r="5200" spans="1:34" s="1" customFormat="1">
      <c r="A5200" s="87"/>
      <c r="B5200" s="87"/>
      <c r="C5200" s="361"/>
      <c r="D5200" s="87"/>
      <c r="E5200" s="361"/>
      <c r="F5200" s="87"/>
      <c r="G5200" s="87"/>
      <c r="H5200" s="87"/>
      <c r="I5200" s="16"/>
      <c r="J5200" s="16"/>
      <c r="K5200" s="32"/>
      <c r="L5200" s="16"/>
      <c r="M5200" s="16"/>
      <c r="N5200" s="16"/>
      <c r="AA5200" s="20"/>
      <c r="AB5200" s="20"/>
      <c r="AC5200" s="20"/>
      <c r="AD5200" s="20"/>
      <c r="AE5200" s="20"/>
      <c r="AF5200" s="20"/>
      <c r="AG5200" s="20"/>
      <c r="AH5200" s="20"/>
    </row>
    <row r="5201" spans="1:34" s="1" customFormat="1">
      <c r="A5201" s="87"/>
      <c r="B5201" s="87"/>
      <c r="C5201" s="361"/>
      <c r="D5201" s="87"/>
      <c r="E5201" s="361"/>
      <c r="F5201" s="87"/>
      <c r="G5201" s="87"/>
      <c r="H5201" s="87"/>
      <c r="I5201" s="16"/>
      <c r="J5201" s="16"/>
      <c r="K5201" s="32"/>
      <c r="L5201" s="16"/>
      <c r="M5201" s="16"/>
      <c r="N5201" s="16"/>
      <c r="AA5201" s="20"/>
      <c r="AB5201" s="20"/>
      <c r="AC5201" s="20"/>
      <c r="AD5201" s="20"/>
      <c r="AE5201" s="20"/>
      <c r="AF5201" s="20"/>
      <c r="AG5201" s="20"/>
      <c r="AH5201" s="20"/>
    </row>
    <row r="5202" spans="1:34" s="1" customFormat="1">
      <c r="A5202" s="87"/>
      <c r="B5202" s="87"/>
      <c r="C5202" s="361"/>
      <c r="D5202" s="87"/>
      <c r="E5202" s="361"/>
      <c r="F5202" s="87"/>
      <c r="G5202" s="87"/>
      <c r="H5202" s="87"/>
      <c r="I5202" s="16"/>
      <c r="J5202" s="16"/>
      <c r="K5202" s="32"/>
      <c r="L5202" s="16"/>
      <c r="M5202" s="16"/>
      <c r="N5202" s="16"/>
      <c r="AA5202" s="20"/>
      <c r="AB5202" s="20"/>
      <c r="AC5202" s="20"/>
      <c r="AD5202" s="20"/>
      <c r="AE5202" s="20"/>
      <c r="AF5202" s="20"/>
      <c r="AG5202" s="20"/>
      <c r="AH5202" s="20"/>
    </row>
    <row r="5203" spans="1:34" s="1" customFormat="1">
      <c r="A5203" s="87"/>
      <c r="B5203" s="87"/>
      <c r="C5203" s="361"/>
      <c r="D5203" s="87"/>
      <c r="E5203" s="361"/>
      <c r="F5203" s="87"/>
      <c r="G5203" s="87"/>
      <c r="H5203" s="87"/>
      <c r="I5203" s="16"/>
      <c r="J5203" s="16"/>
      <c r="K5203" s="32"/>
      <c r="L5203" s="16"/>
      <c r="M5203" s="16"/>
      <c r="N5203" s="16"/>
      <c r="AA5203" s="20"/>
      <c r="AB5203" s="20"/>
      <c r="AC5203" s="20"/>
      <c r="AD5203" s="20"/>
      <c r="AE5203" s="20"/>
      <c r="AF5203" s="20"/>
      <c r="AG5203" s="20"/>
      <c r="AH5203" s="20"/>
    </row>
    <row r="5204" spans="1:34" s="1" customFormat="1">
      <c r="A5204" s="87"/>
      <c r="B5204" s="87"/>
      <c r="C5204" s="361"/>
      <c r="D5204" s="87"/>
      <c r="E5204" s="361"/>
      <c r="F5204" s="87"/>
      <c r="G5204" s="87"/>
      <c r="H5204" s="87"/>
      <c r="I5204" s="16"/>
      <c r="J5204" s="16"/>
      <c r="K5204" s="32"/>
      <c r="L5204" s="16"/>
      <c r="M5204" s="16"/>
      <c r="N5204" s="16"/>
      <c r="AA5204" s="20"/>
      <c r="AB5204" s="20"/>
      <c r="AC5204" s="20"/>
      <c r="AD5204" s="20"/>
      <c r="AE5204" s="20"/>
      <c r="AF5204" s="20"/>
      <c r="AG5204" s="20"/>
      <c r="AH5204" s="20"/>
    </row>
    <row r="5205" spans="1:34" s="1" customFormat="1">
      <c r="A5205" s="87"/>
      <c r="B5205" s="87"/>
      <c r="C5205" s="361"/>
      <c r="D5205" s="87"/>
      <c r="E5205" s="361"/>
      <c r="F5205" s="87"/>
      <c r="G5205" s="87"/>
      <c r="H5205" s="87"/>
      <c r="I5205" s="16"/>
      <c r="J5205" s="16"/>
      <c r="K5205" s="32"/>
      <c r="L5205" s="16"/>
      <c r="M5205" s="16"/>
      <c r="N5205" s="16"/>
      <c r="AA5205" s="20"/>
      <c r="AB5205" s="20"/>
      <c r="AC5205" s="20"/>
      <c r="AD5205" s="20"/>
      <c r="AE5205" s="20"/>
      <c r="AF5205" s="20"/>
      <c r="AG5205" s="20"/>
      <c r="AH5205" s="20"/>
    </row>
    <row r="5206" spans="1:34" s="1" customFormat="1">
      <c r="A5206" s="87"/>
      <c r="B5206" s="87"/>
      <c r="C5206" s="361"/>
      <c r="D5206" s="87"/>
      <c r="E5206" s="361"/>
      <c r="F5206" s="87"/>
      <c r="G5206" s="87"/>
      <c r="H5206" s="87"/>
      <c r="I5206" s="16"/>
      <c r="J5206" s="16"/>
      <c r="K5206" s="32"/>
      <c r="L5206" s="16"/>
      <c r="M5206" s="16"/>
      <c r="N5206" s="16"/>
      <c r="AA5206" s="20"/>
      <c r="AB5206" s="20"/>
      <c r="AC5206" s="20"/>
      <c r="AD5206" s="20"/>
      <c r="AE5206" s="20"/>
      <c r="AF5206" s="20"/>
      <c r="AG5206" s="20"/>
      <c r="AH5206" s="20"/>
    </row>
    <row r="5207" spans="1:34" s="1" customFormat="1">
      <c r="A5207" s="87"/>
      <c r="B5207" s="87"/>
      <c r="C5207" s="361"/>
      <c r="D5207" s="87"/>
      <c r="E5207" s="361"/>
      <c r="F5207" s="87"/>
      <c r="G5207" s="87"/>
      <c r="H5207" s="87"/>
      <c r="I5207" s="16"/>
      <c r="J5207" s="16"/>
      <c r="K5207" s="32"/>
      <c r="L5207" s="16"/>
      <c r="M5207" s="16"/>
      <c r="N5207" s="16"/>
      <c r="AA5207" s="20"/>
      <c r="AB5207" s="20"/>
      <c r="AC5207" s="20"/>
      <c r="AD5207" s="20"/>
      <c r="AE5207" s="20"/>
      <c r="AF5207" s="20"/>
      <c r="AG5207" s="20"/>
      <c r="AH5207" s="20"/>
    </row>
    <row r="5208" spans="1:34" s="1" customFormat="1">
      <c r="A5208" s="87"/>
      <c r="B5208" s="87"/>
      <c r="C5208" s="361"/>
      <c r="D5208" s="87"/>
      <c r="E5208" s="361"/>
      <c r="F5208" s="87"/>
      <c r="G5208" s="87"/>
      <c r="H5208" s="87"/>
      <c r="I5208" s="16"/>
      <c r="J5208" s="16"/>
      <c r="K5208" s="32"/>
      <c r="L5208" s="16"/>
      <c r="M5208" s="16"/>
      <c r="N5208" s="16"/>
      <c r="AA5208" s="20"/>
      <c r="AB5208" s="20"/>
      <c r="AC5208" s="20"/>
      <c r="AD5208" s="20"/>
      <c r="AE5208" s="20"/>
      <c r="AF5208" s="20"/>
      <c r="AG5208" s="20"/>
      <c r="AH5208" s="20"/>
    </row>
    <row r="5209" spans="1:34" s="1" customFormat="1">
      <c r="A5209" s="87"/>
      <c r="B5209" s="87"/>
      <c r="C5209" s="361"/>
      <c r="D5209" s="87"/>
      <c r="E5209" s="361"/>
      <c r="F5209" s="87"/>
      <c r="G5209" s="87"/>
      <c r="H5209" s="87"/>
      <c r="I5209" s="16"/>
      <c r="J5209" s="16"/>
      <c r="K5209" s="32"/>
      <c r="L5209" s="16"/>
      <c r="M5209" s="16"/>
      <c r="N5209" s="16"/>
      <c r="AA5209" s="20"/>
      <c r="AB5209" s="20"/>
      <c r="AC5209" s="20"/>
      <c r="AD5209" s="20"/>
      <c r="AE5209" s="20"/>
      <c r="AF5209" s="20"/>
      <c r="AG5209" s="20"/>
      <c r="AH5209" s="20"/>
    </row>
    <row r="5210" spans="1:34" s="1" customFormat="1">
      <c r="A5210" s="87"/>
      <c r="B5210" s="87"/>
      <c r="C5210" s="361"/>
      <c r="D5210" s="87"/>
      <c r="E5210" s="361"/>
      <c r="F5210" s="87"/>
      <c r="G5210" s="87"/>
      <c r="H5210" s="87"/>
      <c r="I5210" s="16"/>
      <c r="J5210" s="16"/>
      <c r="K5210" s="32"/>
      <c r="L5210" s="16"/>
      <c r="M5210" s="16"/>
      <c r="N5210" s="16"/>
      <c r="AA5210" s="20"/>
      <c r="AB5210" s="20"/>
      <c r="AC5210" s="20"/>
      <c r="AD5210" s="20"/>
      <c r="AE5210" s="20"/>
      <c r="AF5210" s="20"/>
      <c r="AG5210" s="20"/>
      <c r="AH5210" s="20"/>
    </row>
    <row r="5211" spans="1:34" s="1" customFormat="1">
      <c r="A5211" s="87"/>
      <c r="B5211" s="87"/>
      <c r="C5211" s="361"/>
      <c r="D5211" s="87"/>
      <c r="E5211" s="361"/>
      <c r="F5211" s="87"/>
      <c r="G5211" s="87"/>
      <c r="H5211" s="87"/>
      <c r="I5211" s="16"/>
      <c r="J5211" s="16"/>
      <c r="K5211" s="32"/>
      <c r="L5211" s="16"/>
      <c r="M5211" s="16"/>
      <c r="N5211" s="16"/>
      <c r="AA5211" s="20"/>
      <c r="AB5211" s="20"/>
      <c r="AC5211" s="20"/>
      <c r="AD5211" s="20"/>
      <c r="AE5211" s="20"/>
      <c r="AF5211" s="20"/>
      <c r="AG5211" s="20"/>
      <c r="AH5211" s="20"/>
    </row>
    <row r="5212" spans="1:34" s="1" customFormat="1">
      <c r="A5212" s="87"/>
      <c r="B5212" s="87"/>
      <c r="C5212" s="361"/>
      <c r="D5212" s="87"/>
      <c r="E5212" s="361"/>
      <c r="F5212" s="87"/>
      <c r="G5212" s="87"/>
      <c r="H5212" s="87"/>
      <c r="I5212" s="16"/>
      <c r="J5212" s="16"/>
      <c r="K5212" s="32"/>
      <c r="L5212" s="16"/>
      <c r="M5212" s="16"/>
      <c r="N5212" s="16"/>
      <c r="AA5212" s="20"/>
      <c r="AB5212" s="20"/>
      <c r="AC5212" s="20"/>
      <c r="AD5212" s="20"/>
      <c r="AE5212" s="20"/>
      <c r="AF5212" s="20"/>
      <c r="AG5212" s="20"/>
      <c r="AH5212" s="20"/>
    </row>
    <row r="5213" spans="1:34" s="1" customFormat="1">
      <c r="A5213" s="87"/>
      <c r="B5213" s="87"/>
      <c r="C5213" s="361"/>
      <c r="D5213" s="87"/>
      <c r="E5213" s="361"/>
      <c r="F5213" s="87"/>
      <c r="G5213" s="87"/>
      <c r="H5213" s="87"/>
      <c r="I5213" s="16"/>
      <c r="J5213" s="16"/>
      <c r="K5213" s="32"/>
      <c r="L5213" s="16"/>
      <c r="M5213" s="16"/>
      <c r="N5213" s="16"/>
      <c r="AA5213" s="20"/>
      <c r="AB5213" s="20"/>
      <c r="AC5213" s="20"/>
      <c r="AD5213" s="20"/>
      <c r="AE5213" s="20"/>
      <c r="AF5213" s="20"/>
      <c r="AG5213" s="20"/>
      <c r="AH5213" s="20"/>
    </row>
    <row r="5214" spans="1:34" s="1" customFormat="1">
      <c r="A5214" s="87"/>
      <c r="B5214" s="87"/>
      <c r="C5214" s="361"/>
      <c r="D5214" s="87"/>
      <c r="E5214" s="361"/>
      <c r="F5214" s="87"/>
      <c r="G5214" s="87"/>
      <c r="H5214" s="87"/>
      <c r="I5214" s="16"/>
      <c r="J5214" s="16"/>
      <c r="K5214" s="32"/>
      <c r="L5214" s="16"/>
      <c r="M5214" s="16"/>
      <c r="N5214" s="16"/>
      <c r="AA5214" s="20"/>
      <c r="AB5214" s="20"/>
      <c r="AC5214" s="20"/>
      <c r="AD5214" s="20"/>
      <c r="AE5214" s="20"/>
      <c r="AF5214" s="20"/>
      <c r="AG5214" s="20"/>
      <c r="AH5214" s="20"/>
    </row>
    <row r="5215" spans="1:34" s="1" customFormat="1">
      <c r="A5215" s="87"/>
      <c r="B5215" s="87"/>
      <c r="C5215" s="361"/>
      <c r="D5215" s="87"/>
      <c r="E5215" s="361"/>
      <c r="F5215" s="87"/>
      <c r="G5215" s="87"/>
      <c r="H5215" s="87"/>
      <c r="I5215" s="16"/>
      <c r="J5215" s="16"/>
      <c r="K5215" s="32"/>
      <c r="L5215" s="16"/>
      <c r="M5215" s="16"/>
      <c r="N5215" s="16"/>
      <c r="AA5215" s="20"/>
      <c r="AB5215" s="20"/>
      <c r="AC5215" s="20"/>
      <c r="AD5215" s="20"/>
      <c r="AE5215" s="20"/>
      <c r="AF5215" s="20"/>
      <c r="AG5215" s="20"/>
      <c r="AH5215" s="20"/>
    </row>
    <row r="5216" spans="1:34" s="1" customFormat="1">
      <c r="A5216" s="87"/>
      <c r="B5216" s="87"/>
      <c r="C5216" s="361"/>
      <c r="D5216" s="87"/>
      <c r="E5216" s="361"/>
      <c r="F5216" s="87"/>
      <c r="G5216" s="87"/>
      <c r="H5216" s="87"/>
      <c r="I5216" s="16"/>
      <c r="J5216" s="16"/>
      <c r="K5216" s="32"/>
      <c r="L5216" s="16"/>
      <c r="M5216" s="16"/>
      <c r="N5216" s="16"/>
      <c r="AA5216" s="20"/>
      <c r="AB5216" s="20"/>
      <c r="AC5216" s="20"/>
      <c r="AD5216" s="20"/>
      <c r="AE5216" s="20"/>
      <c r="AF5216" s="20"/>
      <c r="AG5216" s="20"/>
      <c r="AH5216" s="20"/>
    </row>
    <row r="5217" spans="1:34" s="1" customFormat="1">
      <c r="A5217" s="87"/>
      <c r="B5217" s="87"/>
      <c r="C5217" s="361"/>
      <c r="D5217" s="87"/>
      <c r="E5217" s="361"/>
      <c r="F5217" s="87"/>
      <c r="G5217" s="87"/>
      <c r="H5217" s="87"/>
      <c r="I5217" s="16"/>
      <c r="J5217" s="16"/>
      <c r="K5217" s="32"/>
      <c r="L5217" s="16"/>
      <c r="M5217" s="16"/>
      <c r="N5217" s="16"/>
      <c r="AA5217" s="20"/>
      <c r="AB5217" s="20"/>
      <c r="AC5217" s="20"/>
      <c r="AD5217" s="20"/>
      <c r="AE5217" s="20"/>
      <c r="AF5217" s="20"/>
      <c r="AG5217" s="20"/>
      <c r="AH5217" s="20"/>
    </row>
    <row r="5218" spans="1:34" s="1" customFormat="1">
      <c r="A5218" s="87"/>
      <c r="B5218" s="87"/>
      <c r="C5218" s="361"/>
      <c r="D5218" s="87"/>
      <c r="E5218" s="361"/>
      <c r="F5218" s="87"/>
      <c r="G5218" s="87"/>
      <c r="H5218" s="87"/>
      <c r="I5218" s="16"/>
      <c r="J5218" s="16"/>
      <c r="K5218" s="32"/>
      <c r="L5218" s="16"/>
      <c r="M5218" s="16"/>
      <c r="N5218" s="16"/>
      <c r="AA5218" s="20"/>
      <c r="AB5218" s="20"/>
      <c r="AC5218" s="20"/>
      <c r="AD5218" s="20"/>
      <c r="AE5218" s="20"/>
      <c r="AF5218" s="20"/>
      <c r="AG5218" s="20"/>
      <c r="AH5218" s="20"/>
    </row>
    <row r="5219" spans="1:34" s="1" customFormat="1">
      <c r="A5219" s="87"/>
      <c r="B5219" s="87"/>
      <c r="C5219" s="361"/>
      <c r="D5219" s="87"/>
      <c r="E5219" s="361"/>
      <c r="F5219" s="87"/>
      <c r="G5219" s="87"/>
      <c r="H5219" s="87"/>
      <c r="I5219" s="16"/>
      <c r="J5219" s="16"/>
      <c r="K5219" s="32"/>
      <c r="L5219" s="16"/>
      <c r="M5219" s="16"/>
      <c r="N5219" s="16"/>
      <c r="AA5219" s="20"/>
      <c r="AB5219" s="20"/>
      <c r="AC5219" s="20"/>
      <c r="AD5219" s="20"/>
      <c r="AE5219" s="20"/>
      <c r="AF5219" s="20"/>
      <c r="AG5219" s="20"/>
      <c r="AH5219" s="20"/>
    </row>
    <row r="5220" spans="1:34" s="1" customFormat="1">
      <c r="A5220" s="87"/>
      <c r="B5220" s="87"/>
      <c r="C5220" s="361"/>
      <c r="D5220" s="87"/>
      <c r="E5220" s="361"/>
      <c r="F5220" s="87"/>
      <c r="G5220" s="87"/>
      <c r="H5220" s="87"/>
      <c r="I5220" s="16"/>
      <c r="J5220" s="16"/>
      <c r="K5220" s="32"/>
      <c r="L5220" s="16"/>
      <c r="M5220" s="16"/>
      <c r="N5220" s="16"/>
      <c r="AA5220" s="20"/>
      <c r="AB5220" s="20"/>
      <c r="AC5220" s="20"/>
      <c r="AD5220" s="20"/>
      <c r="AE5220" s="20"/>
      <c r="AF5220" s="20"/>
      <c r="AG5220" s="20"/>
      <c r="AH5220" s="20"/>
    </row>
    <row r="5221" spans="1:34" s="1" customFormat="1">
      <c r="A5221" s="87"/>
      <c r="B5221" s="87"/>
      <c r="C5221" s="361"/>
      <c r="D5221" s="87"/>
      <c r="E5221" s="361"/>
      <c r="F5221" s="87"/>
      <c r="G5221" s="87"/>
      <c r="H5221" s="87"/>
      <c r="I5221" s="16"/>
      <c r="J5221" s="16"/>
      <c r="K5221" s="32"/>
      <c r="L5221" s="16"/>
      <c r="M5221" s="16"/>
      <c r="N5221" s="16"/>
      <c r="AA5221" s="20"/>
      <c r="AB5221" s="20"/>
      <c r="AC5221" s="20"/>
      <c r="AD5221" s="20"/>
      <c r="AE5221" s="20"/>
      <c r="AF5221" s="20"/>
      <c r="AG5221" s="20"/>
      <c r="AH5221" s="20"/>
    </row>
    <row r="5222" spans="1:34" s="1" customFormat="1">
      <c r="A5222" s="87"/>
      <c r="B5222" s="87"/>
      <c r="C5222" s="361"/>
      <c r="D5222" s="87"/>
      <c r="E5222" s="361"/>
      <c r="F5222" s="87"/>
      <c r="G5222" s="87"/>
      <c r="H5222" s="87"/>
      <c r="I5222" s="16"/>
      <c r="J5222" s="16"/>
      <c r="K5222" s="32"/>
      <c r="L5222" s="16"/>
      <c r="M5222" s="16"/>
      <c r="N5222" s="16"/>
      <c r="AA5222" s="20"/>
      <c r="AB5222" s="20"/>
      <c r="AC5222" s="20"/>
      <c r="AD5222" s="20"/>
      <c r="AE5222" s="20"/>
      <c r="AF5222" s="20"/>
      <c r="AG5222" s="20"/>
      <c r="AH5222" s="20"/>
    </row>
    <row r="5223" spans="1:34" s="1" customFormat="1">
      <c r="A5223" s="87"/>
      <c r="B5223" s="87"/>
      <c r="C5223" s="361"/>
      <c r="D5223" s="87"/>
      <c r="E5223" s="361"/>
      <c r="F5223" s="87"/>
      <c r="G5223" s="87"/>
      <c r="H5223" s="87"/>
      <c r="I5223" s="16"/>
      <c r="J5223" s="16"/>
      <c r="K5223" s="32"/>
      <c r="L5223" s="16"/>
      <c r="M5223" s="16"/>
      <c r="N5223" s="16"/>
      <c r="AA5223" s="20"/>
      <c r="AB5223" s="20"/>
      <c r="AC5223" s="20"/>
      <c r="AD5223" s="20"/>
      <c r="AE5223" s="20"/>
      <c r="AF5223" s="20"/>
      <c r="AG5223" s="20"/>
      <c r="AH5223" s="20"/>
    </row>
    <row r="5224" spans="1:34" s="1" customFormat="1">
      <c r="A5224" s="87"/>
      <c r="B5224" s="87"/>
      <c r="C5224" s="361"/>
      <c r="D5224" s="87"/>
      <c r="E5224" s="361"/>
      <c r="F5224" s="87"/>
      <c r="G5224" s="87"/>
      <c r="H5224" s="87"/>
      <c r="I5224" s="16"/>
      <c r="J5224" s="16"/>
      <c r="K5224" s="32"/>
      <c r="L5224" s="16"/>
      <c r="M5224" s="16"/>
      <c r="N5224" s="16"/>
      <c r="AA5224" s="20"/>
      <c r="AB5224" s="20"/>
      <c r="AC5224" s="20"/>
      <c r="AD5224" s="20"/>
      <c r="AE5224" s="20"/>
      <c r="AF5224" s="20"/>
      <c r="AG5224" s="20"/>
      <c r="AH5224" s="20"/>
    </row>
    <row r="5225" spans="1:34" s="1" customFormat="1">
      <c r="A5225" s="87"/>
      <c r="B5225" s="87"/>
      <c r="C5225" s="361"/>
      <c r="D5225" s="87"/>
      <c r="E5225" s="361"/>
      <c r="F5225" s="87"/>
      <c r="G5225" s="87"/>
      <c r="H5225" s="87"/>
      <c r="I5225" s="16"/>
      <c r="J5225" s="16"/>
      <c r="K5225" s="32"/>
      <c r="L5225" s="16"/>
      <c r="M5225" s="16"/>
      <c r="N5225" s="16"/>
      <c r="AA5225" s="20"/>
      <c r="AB5225" s="20"/>
      <c r="AC5225" s="20"/>
      <c r="AD5225" s="20"/>
      <c r="AE5225" s="20"/>
      <c r="AF5225" s="20"/>
      <c r="AG5225" s="20"/>
      <c r="AH5225" s="20"/>
    </row>
    <row r="5226" spans="1:34" s="1" customFormat="1">
      <c r="A5226" s="87"/>
      <c r="B5226" s="87"/>
      <c r="C5226" s="361"/>
      <c r="D5226" s="87"/>
      <c r="E5226" s="361"/>
      <c r="F5226" s="87"/>
      <c r="G5226" s="87"/>
      <c r="H5226" s="87"/>
      <c r="I5226" s="16"/>
      <c r="J5226" s="16"/>
      <c r="K5226" s="32"/>
      <c r="L5226" s="16"/>
      <c r="M5226" s="16"/>
      <c r="N5226" s="16"/>
      <c r="AA5226" s="20"/>
      <c r="AB5226" s="20"/>
      <c r="AC5226" s="20"/>
      <c r="AD5226" s="20"/>
      <c r="AE5226" s="20"/>
      <c r="AF5226" s="20"/>
      <c r="AG5226" s="20"/>
      <c r="AH5226" s="20"/>
    </row>
    <row r="5227" spans="1:34" s="1" customFormat="1">
      <c r="A5227" s="87"/>
      <c r="B5227" s="87"/>
      <c r="C5227" s="361"/>
      <c r="D5227" s="87"/>
      <c r="E5227" s="361"/>
      <c r="F5227" s="87"/>
      <c r="G5227" s="87"/>
      <c r="H5227" s="87"/>
      <c r="I5227" s="16"/>
      <c r="J5227" s="16"/>
      <c r="K5227" s="32"/>
      <c r="L5227" s="16"/>
      <c r="M5227" s="16"/>
      <c r="N5227" s="16"/>
      <c r="AA5227" s="20"/>
      <c r="AB5227" s="20"/>
      <c r="AC5227" s="20"/>
      <c r="AD5227" s="20"/>
      <c r="AE5227" s="20"/>
      <c r="AF5227" s="20"/>
      <c r="AG5227" s="20"/>
      <c r="AH5227" s="20"/>
    </row>
    <row r="5228" spans="1:34" s="1" customFormat="1">
      <c r="A5228" s="87"/>
      <c r="B5228" s="87"/>
      <c r="C5228" s="361"/>
      <c r="D5228" s="87"/>
      <c r="E5228" s="361"/>
      <c r="F5228" s="87"/>
      <c r="G5228" s="87"/>
      <c r="H5228" s="87"/>
      <c r="I5228" s="16"/>
      <c r="J5228" s="16"/>
      <c r="K5228" s="32"/>
      <c r="L5228" s="16"/>
      <c r="M5228" s="16"/>
      <c r="N5228" s="16"/>
      <c r="AA5228" s="20"/>
      <c r="AB5228" s="20"/>
      <c r="AC5228" s="20"/>
      <c r="AD5228" s="20"/>
      <c r="AE5228" s="20"/>
      <c r="AF5228" s="20"/>
      <c r="AG5228" s="20"/>
      <c r="AH5228" s="20"/>
    </row>
    <row r="5229" spans="1:34" s="1" customFormat="1">
      <c r="A5229" s="87"/>
      <c r="B5229" s="87"/>
      <c r="C5229" s="361"/>
      <c r="D5229" s="87"/>
      <c r="E5229" s="361"/>
      <c r="F5229" s="87"/>
      <c r="G5229" s="87"/>
      <c r="H5229" s="87"/>
      <c r="I5229" s="16"/>
      <c r="J5229" s="16"/>
      <c r="K5229" s="32"/>
      <c r="L5229" s="16"/>
      <c r="M5229" s="16"/>
      <c r="N5229" s="16"/>
      <c r="AA5229" s="20"/>
      <c r="AB5229" s="20"/>
      <c r="AC5229" s="20"/>
      <c r="AD5229" s="20"/>
      <c r="AE5229" s="20"/>
      <c r="AF5229" s="20"/>
      <c r="AG5229" s="20"/>
      <c r="AH5229" s="20"/>
    </row>
    <row r="5230" spans="1:34" s="1" customFormat="1">
      <c r="A5230" s="87"/>
      <c r="B5230" s="87"/>
      <c r="C5230" s="361"/>
      <c r="D5230" s="87"/>
      <c r="E5230" s="361"/>
      <c r="F5230" s="87"/>
      <c r="G5230" s="87"/>
      <c r="H5230" s="87"/>
      <c r="I5230" s="16"/>
      <c r="J5230" s="16"/>
      <c r="K5230" s="32"/>
      <c r="L5230" s="16"/>
      <c r="M5230" s="16"/>
      <c r="N5230" s="16"/>
      <c r="AA5230" s="20"/>
      <c r="AB5230" s="20"/>
      <c r="AC5230" s="20"/>
      <c r="AD5230" s="20"/>
      <c r="AE5230" s="20"/>
      <c r="AF5230" s="20"/>
      <c r="AG5230" s="20"/>
      <c r="AH5230" s="20"/>
    </row>
    <row r="5231" spans="1:34" s="1" customFormat="1">
      <c r="A5231" s="87"/>
      <c r="B5231" s="87"/>
      <c r="C5231" s="361"/>
      <c r="D5231" s="87"/>
      <c r="E5231" s="361"/>
      <c r="F5231" s="87"/>
      <c r="G5231" s="87"/>
      <c r="H5231" s="87"/>
      <c r="I5231" s="16"/>
      <c r="J5231" s="16"/>
      <c r="K5231" s="32"/>
      <c r="L5231" s="16"/>
      <c r="M5231" s="16"/>
      <c r="N5231" s="16"/>
      <c r="AA5231" s="20"/>
      <c r="AB5231" s="20"/>
      <c r="AC5231" s="20"/>
      <c r="AD5231" s="20"/>
      <c r="AE5231" s="20"/>
      <c r="AF5231" s="20"/>
      <c r="AG5231" s="20"/>
      <c r="AH5231" s="20"/>
    </row>
    <row r="5232" spans="1:34" s="1" customFormat="1">
      <c r="A5232" s="87"/>
      <c r="B5232" s="87"/>
      <c r="C5232" s="361"/>
      <c r="D5232" s="87"/>
      <c r="E5232" s="361"/>
      <c r="F5232" s="87"/>
      <c r="G5232" s="87"/>
      <c r="H5232" s="87"/>
      <c r="I5232" s="16"/>
      <c r="J5232" s="16"/>
      <c r="K5232" s="32"/>
      <c r="L5232" s="16"/>
      <c r="M5232" s="16"/>
      <c r="N5232" s="16"/>
      <c r="AA5232" s="20"/>
      <c r="AB5232" s="20"/>
      <c r="AC5232" s="20"/>
      <c r="AD5232" s="20"/>
      <c r="AE5232" s="20"/>
      <c r="AF5232" s="20"/>
      <c r="AG5232" s="20"/>
      <c r="AH5232" s="20"/>
    </row>
    <row r="5233" spans="1:34" s="1" customFormat="1">
      <c r="A5233" s="87"/>
      <c r="B5233" s="87"/>
      <c r="C5233" s="361"/>
      <c r="D5233" s="87"/>
      <c r="E5233" s="361"/>
      <c r="F5233" s="87"/>
      <c r="G5233" s="87"/>
      <c r="H5233" s="87"/>
      <c r="I5233" s="16"/>
      <c r="J5233" s="16"/>
      <c r="K5233" s="32"/>
      <c r="L5233" s="16"/>
      <c r="M5233" s="16"/>
      <c r="N5233" s="16"/>
      <c r="AA5233" s="20"/>
      <c r="AB5233" s="20"/>
      <c r="AC5233" s="20"/>
      <c r="AD5233" s="20"/>
      <c r="AE5233" s="20"/>
      <c r="AF5233" s="20"/>
      <c r="AG5233" s="20"/>
      <c r="AH5233" s="20"/>
    </row>
    <row r="5234" spans="1:34" s="1" customFormat="1">
      <c r="A5234" s="87"/>
      <c r="B5234" s="87"/>
      <c r="C5234" s="361"/>
      <c r="D5234" s="87"/>
      <c r="E5234" s="361"/>
      <c r="F5234" s="87"/>
      <c r="G5234" s="87"/>
      <c r="H5234" s="87"/>
      <c r="I5234" s="16"/>
      <c r="J5234" s="16"/>
      <c r="K5234" s="32"/>
      <c r="L5234" s="16"/>
      <c r="M5234" s="16"/>
      <c r="N5234" s="16"/>
      <c r="AA5234" s="20"/>
      <c r="AB5234" s="20"/>
      <c r="AC5234" s="20"/>
      <c r="AD5234" s="20"/>
      <c r="AE5234" s="20"/>
      <c r="AF5234" s="20"/>
      <c r="AG5234" s="20"/>
      <c r="AH5234" s="20"/>
    </row>
    <row r="5235" spans="1:34" s="1" customFormat="1">
      <c r="A5235" s="87"/>
      <c r="B5235" s="87"/>
      <c r="C5235" s="361"/>
      <c r="D5235" s="87"/>
      <c r="E5235" s="361"/>
      <c r="F5235" s="87"/>
      <c r="G5235" s="87"/>
      <c r="H5235" s="87"/>
      <c r="I5235" s="16"/>
      <c r="J5235" s="16"/>
      <c r="K5235" s="32"/>
      <c r="L5235" s="16"/>
      <c r="M5235" s="16"/>
      <c r="N5235" s="16"/>
      <c r="AA5235" s="20"/>
      <c r="AB5235" s="20"/>
      <c r="AC5235" s="20"/>
      <c r="AD5235" s="20"/>
      <c r="AE5235" s="20"/>
      <c r="AF5235" s="20"/>
      <c r="AG5235" s="20"/>
      <c r="AH5235" s="20"/>
    </row>
    <row r="5236" spans="1:34" s="1" customFormat="1">
      <c r="A5236" s="87"/>
      <c r="B5236" s="87"/>
      <c r="C5236" s="361"/>
      <c r="D5236" s="87"/>
      <c r="E5236" s="361"/>
      <c r="F5236" s="87"/>
      <c r="G5236" s="87"/>
      <c r="H5236" s="87"/>
      <c r="I5236" s="16"/>
      <c r="J5236" s="16"/>
      <c r="K5236" s="32"/>
      <c r="L5236" s="16"/>
      <c r="M5236" s="16"/>
      <c r="N5236" s="16"/>
      <c r="AA5236" s="20"/>
      <c r="AB5236" s="20"/>
      <c r="AC5236" s="20"/>
      <c r="AD5236" s="20"/>
      <c r="AE5236" s="20"/>
      <c r="AF5236" s="20"/>
      <c r="AG5236" s="20"/>
      <c r="AH5236" s="20"/>
    </row>
    <row r="5237" spans="1:34" s="1" customFormat="1">
      <c r="A5237" s="87"/>
      <c r="B5237" s="87"/>
      <c r="C5237" s="361"/>
      <c r="D5237" s="87"/>
      <c r="E5237" s="361"/>
      <c r="F5237" s="87"/>
      <c r="G5237" s="87"/>
      <c r="H5237" s="87"/>
      <c r="I5237" s="16"/>
      <c r="J5237" s="16"/>
      <c r="K5237" s="32"/>
      <c r="L5237" s="16"/>
      <c r="M5237" s="16"/>
      <c r="N5237" s="16"/>
      <c r="AA5237" s="20"/>
      <c r="AB5237" s="20"/>
      <c r="AC5237" s="20"/>
      <c r="AD5237" s="20"/>
      <c r="AE5237" s="20"/>
      <c r="AF5237" s="20"/>
      <c r="AG5237" s="20"/>
      <c r="AH5237" s="20"/>
    </row>
    <row r="5238" spans="1:34" s="1" customFormat="1">
      <c r="A5238" s="87"/>
      <c r="B5238" s="87"/>
      <c r="C5238" s="361"/>
      <c r="D5238" s="87"/>
      <c r="E5238" s="361"/>
      <c r="F5238" s="87"/>
      <c r="G5238" s="87"/>
      <c r="H5238" s="87"/>
      <c r="I5238" s="16"/>
      <c r="J5238" s="16"/>
      <c r="K5238" s="32"/>
      <c r="L5238" s="16"/>
      <c r="M5238" s="16"/>
      <c r="N5238" s="16"/>
      <c r="AA5238" s="20"/>
      <c r="AB5238" s="20"/>
      <c r="AC5238" s="20"/>
      <c r="AD5238" s="20"/>
      <c r="AE5238" s="20"/>
      <c r="AF5238" s="20"/>
      <c r="AG5238" s="20"/>
      <c r="AH5238" s="20"/>
    </row>
    <row r="5239" spans="1:34" s="1" customFormat="1">
      <c r="A5239" s="87"/>
      <c r="B5239" s="87"/>
      <c r="C5239" s="361"/>
      <c r="D5239" s="87"/>
      <c r="E5239" s="361"/>
      <c r="F5239" s="87"/>
      <c r="G5239" s="87"/>
      <c r="H5239" s="87"/>
      <c r="I5239" s="16"/>
      <c r="J5239" s="16"/>
      <c r="K5239" s="32"/>
      <c r="L5239" s="16"/>
      <c r="M5239" s="16"/>
      <c r="N5239" s="16"/>
      <c r="AA5239" s="20"/>
      <c r="AB5239" s="20"/>
      <c r="AC5239" s="20"/>
      <c r="AD5239" s="20"/>
      <c r="AE5239" s="20"/>
      <c r="AF5239" s="20"/>
      <c r="AG5239" s="20"/>
      <c r="AH5239" s="20"/>
    </row>
    <row r="5240" spans="1:34" s="1" customFormat="1">
      <c r="A5240" s="87"/>
      <c r="B5240" s="87"/>
      <c r="C5240" s="361"/>
      <c r="D5240" s="87"/>
      <c r="E5240" s="361"/>
      <c r="F5240" s="87"/>
      <c r="G5240" s="87"/>
      <c r="H5240" s="87"/>
      <c r="I5240" s="16"/>
      <c r="J5240" s="16"/>
      <c r="K5240" s="32"/>
      <c r="L5240" s="16"/>
      <c r="M5240" s="16"/>
      <c r="N5240" s="16"/>
      <c r="AA5240" s="20"/>
      <c r="AB5240" s="20"/>
      <c r="AC5240" s="20"/>
      <c r="AD5240" s="20"/>
      <c r="AE5240" s="20"/>
      <c r="AF5240" s="20"/>
      <c r="AG5240" s="20"/>
      <c r="AH5240" s="20"/>
    </row>
    <row r="5241" spans="1:34" s="1" customFormat="1">
      <c r="A5241" s="87"/>
      <c r="B5241" s="87"/>
      <c r="C5241" s="361"/>
      <c r="D5241" s="87"/>
      <c r="E5241" s="361"/>
      <c r="F5241" s="87"/>
      <c r="G5241" s="87"/>
      <c r="H5241" s="87"/>
      <c r="I5241" s="16"/>
      <c r="J5241" s="16"/>
      <c r="K5241" s="32"/>
      <c r="L5241" s="16"/>
      <c r="M5241" s="16"/>
      <c r="N5241" s="16"/>
      <c r="AA5241" s="20"/>
      <c r="AB5241" s="20"/>
      <c r="AC5241" s="20"/>
      <c r="AD5241" s="20"/>
      <c r="AE5241" s="20"/>
      <c r="AF5241" s="20"/>
      <c r="AG5241" s="20"/>
      <c r="AH5241" s="20"/>
    </row>
    <row r="5242" spans="1:34" s="1" customFormat="1">
      <c r="A5242" s="87"/>
      <c r="B5242" s="87"/>
      <c r="C5242" s="361"/>
      <c r="D5242" s="87"/>
      <c r="E5242" s="361"/>
      <c r="F5242" s="87"/>
      <c r="G5242" s="87"/>
      <c r="H5242" s="87"/>
      <c r="I5242" s="16"/>
      <c r="J5242" s="16"/>
      <c r="K5242" s="32"/>
      <c r="L5242" s="16"/>
      <c r="M5242" s="16"/>
      <c r="N5242" s="16"/>
      <c r="AA5242" s="20"/>
      <c r="AB5242" s="20"/>
      <c r="AC5242" s="20"/>
      <c r="AD5242" s="20"/>
      <c r="AE5242" s="20"/>
      <c r="AF5242" s="20"/>
      <c r="AG5242" s="20"/>
      <c r="AH5242" s="20"/>
    </row>
    <row r="5243" spans="1:34" s="1" customFormat="1">
      <c r="A5243" s="87"/>
      <c r="B5243" s="87"/>
      <c r="C5243" s="361"/>
      <c r="D5243" s="87"/>
      <c r="E5243" s="361"/>
      <c r="F5243" s="87"/>
      <c r="G5243" s="87"/>
      <c r="H5243" s="87"/>
      <c r="I5243" s="16"/>
      <c r="J5243" s="16"/>
      <c r="K5243" s="32"/>
      <c r="L5243" s="16"/>
      <c r="M5243" s="16"/>
      <c r="N5243" s="16"/>
      <c r="AA5243" s="20"/>
      <c r="AB5243" s="20"/>
      <c r="AC5243" s="20"/>
      <c r="AD5243" s="20"/>
      <c r="AE5243" s="20"/>
      <c r="AF5243" s="20"/>
      <c r="AG5243" s="20"/>
      <c r="AH5243" s="20"/>
    </row>
    <row r="5244" spans="1:34" s="1" customFormat="1">
      <c r="A5244" s="87"/>
      <c r="B5244" s="87"/>
      <c r="C5244" s="361"/>
      <c r="D5244" s="87"/>
      <c r="E5244" s="361"/>
      <c r="F5244" s="87"/>
      <c r="G5244" s="87"/>
      <c r="H5244" s="87"/>
      <c r="I5244" s="16"/>
      <c r="J5244" s="16"/>
      <c r="K5244" s="32"/>
      <c r="L5244" s="16"/>
      <c r="M5244" s="16"/>
      <c r="N5244" s="16"/>
      <c r="AA5244" s="20"/>
      <c r="AB5244" s="20"/>
      <c r="AC5244" s="20"/>
      <c r="AD5244" s="20"/>
      <c r="AE5244" s="20"/>
      <c r="AF5244" s="20"/>
      <c r="AG5244" s="20"/>
      <c r="AH5244" s="20"/>
    </row>
    <row r="5245" spans="1:34" s="1" customFormat="1">
      <c r="A5245" s="87"/>
      <c r="B5245" s="87"/>
      <c r="C5245" s="361"/>
      <c r="D5245" s="87"/>
      <c r="E5245" s="361"/>
      <c r="F5245" s="87"/>
      <c r="G5245" s="87"/>
      <c r="H5245" s="87"/>
      <c r="I5245" s="16"/>
      <c r="J5245" s="16"/>
      <c r="K5245" s="32"/>
      <c r="L5245" s="16"/>
      <c r="M5245" s="16"/>
      <c r="N5245" s="16"/>
      <c r="AA5245" s="20"/>
      <c r="AB5245" s="20"/>
      <c r="AC5245" s="20"/>
      <c r="AD5245" s="20"/>
      <c r="AE5245" s="20"/>
      <c r="AF5245" s="20"/>
      <c r="AG5245" s="20"/>
      <c r="AH5245" s="20"/>
    </row>
    <row r="5246" spans="1:34" s="1" customFormat="1">
      <c r="A5246" s="87"/>
      <c r="B5246" s="87"/>
      <c r="C5246" s="361"/>
      <c r="D5246" s="87"/>
      <c r="E5246" s="361"/>
      <c r="F5246" s="87"/>
      <c r="G5246" s="87"/>
      <c r="H5246" s="87"/>
      <c r="I5246" s="16"/>
      <c r="J5246" s="16"/>
      <c r="K5246" s="32"/>
      <c r="L5246" s="16"/>
      <c r="M5246" s="16"/>
      <c r="N5246" s="16"/>
      <c r="AA5246" s="20"/>
      <c r="AB5246" s="20"/>
      <c r="AC5246" s="20"/>
      <c r="AD5246" s="20"/>
      <c r="AE5246" s="20"/>
      <c r="AF5246" s="20"/>
      <c r="AG5246" s="20"/>
      <c r="AH5246" s="20"/>
    </row>
    <row r="5247" spans="1:34" s="1" customFormat="1">
      <c r="A5247" s="87"/>
      <c r="B5247" s="87"/>
      <c r="C5247" s="361"/>
      <c r="D5247" s="87"/>
      <c r="E5247" s="361"/>
      <c r="F5247" s="87"/>
      <c r="G5247" s="87"/>
      <c r="H5247" s="87"/>
      <c r="I5247" s="16"/>
      <c r="J5247" s="16"/>
      <c r="K5247" s="32"/>
      <c r="L5247" s="16"/>
      <c r="M5247" s="16"/>
      <c r="N5247" s="16"/>
      <c r="AA5247" s="20"/>
      <c r="AB5247" s="20"/>
      <c r="AC5247" s="20"/>
      <c r="AD5247" s="20"/>
      <c r="AE5247" s="20"/>
      <c r="AF5247" s="20"/>
      <c r="AG5247" s="20"/>
      <c r="AH5247" s="20"/>
    </row>
    <row r="5248" spans="1:34" s="1" customFormat="1">
      <c r="A5248" s="87"/>
      <c r="B5248" s="87"/>
      <c r="C5248" s="361"/>
      <c r="D5248" s="87"/>
      <c r="E5248" s="361"/>
      <c r="F5248" s="87"/>
      <c r="G5248" s="87"/>
      <c r="H5248" s="87"/>
      <c r="I5248" s="16"/>
      <c r="J5248" s="16"/>
      <c r="K5248" s="32"/>
      <c r="L5248" s="16"/>
      <c r="M5248" s="16"/>
      <c r="N5248" s="16"/>
      <c r="AA5248" s="20"/>
      <c r="AB5248" s="20"/>
      <c r="AC5248" s="20"/>
      <c r="AD5248" s="20"/>
      <c r="AE5248" s="20"/>
      <c r="AF5248" s="20"/>
      <c r="AG5248" s="20"/>
      <c r="AH5248" s="20"/>
    </row>
    <row r="5249" spans="1:34" s="1" customFormat="1">
      <c r="A5249" s="87"/>
      <c r="B5249" s="87"/>
      <c r="C5249" s="361"/>
      <c r="D5249" s="87"/>
      <c r="E5249" s="361"/>
      <c r="F5249" s="87"/>
      <c r="G5249" s="87"/>
      <c r="H5249" s="87"/>
      <c r="I5249" s="16"/>
      <c r="J5249" s="16"/>
      <c r="K5249" s="32"/>
      <c r="L5249" s="16"/>
      <c r="M5249" s="16"/>
      <c r="N5249" s="16"/>
      <c r="AA5249" s="20"/>
      <c r="AB5249" s="20"/>
      <c r="AC5249" s="20"/>
      <c r="AD5249" s="20"/>
      <c r="AE5249" s="20"/>
      <c r="AF5249" s="20"/>
      <c r="AG5249" s="20"/>
      <c r="AH5249" s="20"/>
    </row>
    <row r="5250" spans="1:34" s="1" customFormat="1">
      <c r="A5250" s="87"/>
      <c r="B5250" s="87"/>
      <c r="C5250" s="361"/>
      <c r="D5250" s="87"/>
      <c r="E5250" s="361"/>
      <c r="F5250" s="87"/>
      <c r="G5250" s="87"/>
      <c r="H5250" s="87"/>
      <c r="I5250" s="16"/>
      <c r="J5250" s="16"/>
      <c r="K5250" s="32"/>
      <c r="L5250" s="16"/>
      <c r="M5250" s="16"/>
      <c r="N5250" s="16"/>
      <c r="AA5250" s="20"/>
      <c r="AB5250" s="20"/>
      <c r="AC5250" s="20"/>
      <c r="AD5250" s="20"/>
      <c r="AE5250" s="20"/>
      <c r="AF5250" s="20"/>
      <c r="AG5250" s="20"/>
      <c r="AH5250" s="20"/>
    </row>
    <row r="5251" spans="1:34" s="1" customFormat="1">
      <c r="A5251" s="87"/>
      <c r="B5251" s="87"/>
      <c r="C5251" s="361"/>
      <c r="D5251" s="87"/>
      <c r="E5251" s="361"/>
      <c r="F5251" s="87"/>
      <c r="G5251" s="87"/>
      <c r="H5251" s="87"/>
      <c r="I5251" s="16"/>
      <c r="J5251" s="16"/>
      <c r="K5251" s="32"/>
      <c r="L5251" s="16"/>
      <c r="M5251" s="16"/>
      <c r="N5251" s="16"/>
      <c r="AA5251" s="20"/>
      <c r="AB5251" s="20"/>
      <c r="AC5251" s="20"/>
      <c r="AD5251" s="20"/>
      <c r="AE5251" s="20"/>
      <c r="AF5251" s="20"/>
      <c r="AG5251" s="20"/>
      <c r="AH5251" s="20"/>
    </row>
    <row r="5252" spans="1:34" s="1" customFormat="1">
      <c r="A5252" s="87"/>
      <c r="B5252" s="87"/>
      <c r="C5252" s="361"/>
      <c r="D5252" s="87"/>
      <c r="E5252" s="361"/>
      <c r="F5252" s="87"/>
      <c r="G5252" s="87"/>
      <c r="H5252" s="87"/>
      <c r="I5252" s="16"/>
      <c r="J5252" s="16"/>
      <c r="K5252" s="32"/>
      <c r="L5252" s="16"/>
      <c r="M5252" s="16"/>
      <c r="N5252" s="16"/>
      <c r="AA5252" s="20"/>
      <c r="AB5252" s="20"/>
      <c r="AC5252" s="20"/>
      <c r="AD5252" s="20"/>
      <c r="AE5252" s="20"/>
      <c r="AF5252" s="20"/>
      <c r="AG5252" s="20"/>
      <c r="AH5252" s="20"/>
    </row>
    <row r="5253" spans="1:34" s="1" customFormat="1">
      <c r="A5253" s="87"/>
      <c r="B5253" s="87"/>
      <c r="C5253" s="361"/>
      <c r="D5253" s="87"/>
      <c r="E5253" s="361"/>
      <c r="F5253" s="87"/>
      <c r="G5253" s="87"/>
      <c r="H5253" s="87"/>
      <c r="I5253" s="16"/>
      <c r="J5253" s="16"/>
      <c r="K5253" s="32"/>
      <c r="L5253" s="16"/>
      <c r="M5253" s="16"/>
      <c r="N5253" s="16"/>
      <c r="AA5253" s="20"/>
      <c r="AB5253" s="20"/>
      <c r="AC5253" s="20"/>
      <c r="AD5253" s="20"/>
      <c r="AE5253" s="20"/>
      <c r="AF5253" s="20"/>
      <c r="AG5253" s="20"/>
      <c r="AH5253" s="20"/>
    </row>
    <row r="5254" spans="1:34" s="1" customFormat="1">
      <c r="A5254" s="87"/>
      <c r="B5254" s="87"/>
      <c r="C5254" s="361"/>
      <c r="D5254" s="87"/>
      <c r="E5254" s="361"/>
      <c r="F5254" s="87"/>
      <c r="G5254" s="87"/>
      <c r="H5254" s="87"/>
      <c r="I5254" s="16"/>
      <c r="J5254" s="16"/>
      <c r="K5254" s="32"/>
      <c r="L5254" s="16"/>
      <c r="M5254" s="16"/>
      <c r="N5254" s="16"/>
      <c r="AA5254" s="20"/>
      <c r="AB5254" s="20"/>
      <c r="AC5254" s="20"/>
      <c r="AD5254" s="20"/>
      <c r="AE5254" s="20"/>
      <c r="AF5254" s="20"/>
      <c r="AG5254" s="20"/>
      <c r="AH5254" s="20"/>
    </row>
    <row r="5255" spans="1:34" s="1" customFormat="1">
      <c r="A5255" s="87"/>
      <c r="B5255" s="87"/>
      <c r="C5255" s="361"/>
      <c r="D5255" s="87"/>
      <c r="E5255" s="361"/>
      <c r="F5255" s="87"/>
      <c r="G5255" s="87"/>
      <c r="H5255" s="87"/>
      <c r="I5255" s="16"/>
      <c r="J5255" s="16"/>
      <c r="K5255" s="32"/>
      <c r="L5255" s="16"/>
      <c r="M5255" s="16"/>
      <c r="N5255" s="16"/>
      <c r="AA5255" s="20"/>
      <c r="AB5255" s="20"/>
      <c r="AC5255" s="20"/>
      <c r="AD5255" s="20"/>
      <c r="AE5255" s="20"/>
      <c r="AF5255" s="20"/>
      <c r="AG5255" s="20"/>
      <c r="AH5255" s="20"/>
    </row>
    <row r="5256" spans="1:34" s="1" customFormat="1">
      <c r="A5256" s="87"/>
      <c r="B5256" s="87"/>
      <c r="C5256" s="361"/>
      <c r="D5256" s="87"/>
      <c r="E5256" s="361"/>
      <c r="F5256" s="87"/>
      <c r="G5256" s="87"/>
      <c r="H5256" s="87"/>
      <c r="I5256" s="16"/>
      <c r="J5256" s="16"/>
      <c r="K5256" s="32"/>
      <c r="L5256" s="16"/>
      <c r="M5256" s="16"/>
      <c r="N5256" s="16"/>
      <c r="AA5256" s="20"/>
      <c r="AB5256" s="20"/>
      <c r="AC5256" s="20"/>
      <c r="AD5256" s="20"/>
      <c r="AE5256" s="20"/>
      <c r="AF5256" s="20"/>
      <c r="AG5256" s="20"/>
      <c r="AH5256" s="20"/>
    </row>
    <row r="5257" spans="1:34" s="1" customFormat="1">
      <c r="A5257" s="87"/>
      <c r="B5257" s="87"/>
      <c r="C5257" s="361"/>
      <c r="D5257" s="87"/>
      <c r="E5257" s="361"/>
      <c r="F5257" s="87"/>
      <c r="G5257" s="87"/>
      <c r="H5257" s="87"/>
      <c r="I5257" s="16"/>
      <c r="J5257" s="16"/>
      <c r="K5257" s="32"/>
      <c r="L5257" s="16"/>
      <c r="M5257" s="16"/>
      <c r="N5257" s="16"/>
      <c r="AA5257" s="20"/>
      <c r="AB5257" s="20"/>
      <c r="AC5257" s="20"/>
      <c r="AD5257" s="20"/>
      <c r="AE5257" s="20"/>
      <c r="AF5257" s="20"/>
      <c r="AG5257" s="20"/>
      <c r="AH5257" s="20"/>
    </row>
    <row r="5258" spans="1:34" s="1" customFormat="1">
      <c r="A5258" s="87"/>
      <c r="B5258" s="87"/>
      <c r="C5258" s="361"/>
      <c r="D5258" s="87"/>
      <c r="E5258" s="361"/>
      <c r="F5258" s="87"/>
      <c r="G5258" s="87"/>
      <c r="H5258" s="87"/>
      <c r="I5258" s="16"/>
      <c r="J5258" s="16"/>
      <c r="K5258" s="32"/>
      <c r="L5258" s="16"/>
      <c r="M5258" s="16"/>
      <c r="N5258" s="16"/>
      <c r="AA5258" s="20"/>
      <c r="AB5258" s="20"/>
      <c r="AC5258" s="20"/>
      <c r="AD5258" s="20"/>
      <c r="AE5258" s="20"/>
      <c r="AF5258" s="20"/>
      <c r="AG5258" s="20"/>
      <c r="AH5258" s="20"/>
    </row>
    <row r="5259" spans="1:34" s="1" customFormat="1">
      <c r="A5259" s="87"/>
      <c r="B5259" s="87"/>
      <c r="C5259" s="361"/>
      <c r="D5259" s="87"/>
      <c r="E5259" s="361"/>
      <c r="F5259" s="87"/>
      <c r="G5259" s="87"/>
      <c r="H5259" s="87"/>
      <c r="I5259" s="16"/>
      <c r="J5259" s="16"/>
      <c r="K5259" s="32"/>
      <c r="L5259" s="16"/>
      <c r="M5259" s="16"/>
      <c r="N5259" s="16"/>
      <c r="AA5259" s="20"/>
      <c r="AB5259" s="20"/>
      <c r="AC5259" s="20"/>
      <c r="AD5259" s="20"/>
      <c r="AE5259" s="20"/>
      <c r="AF5259" s="20"/>
      <c r="AG5259" s="20"/>
      <c r="AH5259" s="20"/>
    </row>
    <row r="5260" spans="1:34" s="1" customFormat="1">
      <c r="A5260" s="87"/>
      <c r="B5260" s="87"/>
      <c r="C5260" s="361"/>
      <c r="D5260" s="87"/>
      <c r="E5260" s="361"/>
      <c r="F5260" s="87"/>
      <c r="G5260" s="87"/>
      <c r="H5260" s="87"/>
      <c r="I5260" s="16"/>
      <c r="J5260" s="16"/>
      <c r="K5260" s="32"/>
      <c r="L5260" s="16"/>
      <c r="M5260" s="16"/>
      <c r="N5260" s="16"/>
      <c r="AA5260" s="20"/>
      <c r="AB5260" s="20"/>
      <c r="AC5260" s="20"/>
      <c r="AD5260" s="20"/>
      <c r="AE5260" s="20"/>
      <c r="AF5260" s="20"/>
      <c r="AG5260" s="20"/>
      <c r="AH5260" s="20"/>
    </row>
    <row r="5261" spans="1:34" s="1" customFormat="1">
      <c r="A5261" s="87"/>
      <c r="B5261" s="87"/>
      <c r="C5261" s="361"/>
      <c r="D5261" s="87"/>
      <c r="E5261" s="361"/>
      <c r="F5261" s="87"/>
      <c r="G5261" s="87"/>
      <c r="H5261" s="87"/>
      <c r="I5261" s="16"/>
      <c r="J5261" s="16"/>
      <c r="K5261" s="32"/>
      <c r="L5261" s="16"/>
      <c r="M5261" s="16"/>
      <c r="N5261" s="16"/>
      <c r="AA5261" s="20"/>
      <c r="AB5261" s="20"/>
      <c r="AC5261" s="20"/>
      <c r="AD5261" s="20"/>
      <c r="AE5261" s="20"/>
      <c r="AF5261" s="20"/>
      <c r="AG5261" s="20"/>
      <c r="AH5261" s="20"/>
    </row>
    <row r="5262" spans="1:34" s="1" customFormat="1">
      <c r="A5262" s="87"/>
      <c r="B5262" s="87"/>
      <c r="C5262" s="361"/>
      <c r="D5262" s="87"/>
      <c r="E5262" s="361"/>
      <c r="F5262" s="87"/>
      <c r="G5262" s="87"/>
      <c r="H5262" s="87"/>
      <c r="I5262" s="16"/>
      <c r="J5262" s="16"/>
      <c r="K5262" s="32"/>
      <c r="L5262" s="16"/>
      <c r="M5262" s="16"/>
      <c r="N5262" s="16"/>
      <c r="AA5262" s="20"/>
      <c r="AB5262" s="20"/>
      <c r="AC5262" s="20"/>
      <c r="AD5262" s="20"/>
      <c r="AE5262" s="20"/>
      <c r="AF5262" s="20"/>
      <c r="AG5262" s="20"/>
      <c r="AH5262" s="20"/>
    </row>
    <row r="5263" spans="1:34" s="1" customFormat="1">
      <c r="A5263" s="87"/>
      <c r="B5263" s="87"/>
      <c r="C5263" s="361"/>
      <c r="D5263" s="87"/>
      <c r="E5263" s="361"/>
      <c r="F5263" s="87"/>
      <c r="G5263" s="87"/>
      <c r="H5263" s="87"/>
      <c r="I5263" s="16"/>
      <c r="J5263" s="16"/>
      <c r="K5263" s="32"/>
      <c r="L5263" s="16"/>
      <c r="M5263" s="16"/>
      <c r="N5263" s="16"/>
      <c r="AA5263" s="20"/>
      <c r="AB5263" s="20"/>
      <c r="AC5263" s="20"/>
      <c r="AD5263" s="20"/>
      <c r="AE5263" s="20"/>
      <c r="AF5263" s="20"/>
      <c r="AG5263" s="20"/>
      <c r="AH5263" s="20"/>
    </row>
    <row r="5264" spans="1:34" s="1" customFormat="1">
      <c r="A5264" s="87"/>
      <c r="B5264" s="87"/>
      <c r="C5264" s="361"/>
      <c r="D5264" s="87"/>
      <c r="E5264" s="361"/>
      <c r="F5264" s="87"/>
      <c r="G5264" s="87"/>
      <c r="H5264" s="87"/>
      <c r="I5264" s="16"/>
      <c r="J5264" s="16"/>
      <c r="K5264" s="32"/>
      <c r="L5264" s="16"/>
      <c r="M5264" s="16"/>
      <c r="N5264" s="16"/>
      <c r="AA5264" s="20"/>
      <c r="AB5264" s="20"/>
      <c r="AC5264" s="20"/>
      <c r="AD5264" s="20"/>
      <c r="AE5264" s="20"/>
      <c r="AF5264" s="20"/>
      <c r="AG5264" s="20"/>
      <c r="AH5264" s="20"/>
    </row>
    <row r="5265" spans="1:34" s="1" customFormat="1">
      <c r="A5265" s="87"/>
      <c r="B5265" s="87"/>
      <c r="C5265" s="361"/>
      <c r="D5265" s="87"/>
      <c r="E5265" s="361"/>
      <c r="F5265" s="87"/>
      <c r="G5265" s="87"/>
      <c r="H5265" s="87"/>
      <c r="I5265" s="16"/>
      <c r="J5265" s="16"/>
      <c r="K5265" s="32"/>
      <c r="L5265" s="16"/>
      <c r="M5265" s="16"/>
      <c r="N5265" s="16"/>
      <c r="AA5265" s="20"/>
      <c r="AB5265" s="20"/>
      <c r="AC5265" s="20"/>
      <c r="AD5265" s="20"/>
      <c r="AE5265" s="20"/>
      <c r="AF5265" s="20"/>
      <c r="AG5265" s="20"/>
      <c r="AH5265" s="20"/>
    </row>
    <row r="5266" spans="1:34" s="1" customFormat="1">
      <c r="A5266" s="87"/>
      <c r="B5266" s="87"/>
      <c r="C5266" s="361"/>
      <c r="D5266" s="87"/>
      <c r="E5266" s="361"/>
      <c r="F5266" s="87"/>
      <c r="G5266" s="87"/>
      <c r="H5266" s="87"/>
      <c r="I5266" s="16"/>
      <c r="J5266" s="16"/>
      <c r="K5266" s="32"/>
      <c r="L5266" s="16"/>
      <c r="M5266" s="16"/>
      <c r="N5266" s="16"/>
      <c r="AA5266" s="20"/>
      <c r="AB5266" s="20"/>
      <c r="AC5266" s="20"/>
      <c r="AD5266" s="20"/>
      <c r="AE5266" s="20"/>
      <c r="AF5266" s="20"/>
      <c r="AG5266" s="20"/>
      <c r="AH5266" s="20"/>
    </row>
    <row r="5267" spans="1:34" s="1" customFormat="1">
      <c r="A5267" s="87"/>
      <c r="B5267" s="87"/>
      <c r="C5267" s="361"/>
      <c r="D5267" s="87"/>
      <c r="E5267" s="361"/>
      <c r="F5267" s="87"/>
      <c r="G5267" s="87"/>
      <c r="H5267" s="87"/>
      <c r="I5267" s="16"/>
      <c r="J5267" s="16"/>
      <c r="K5267" s="32"/>
      <c r="L5267" s="16"/>
      <c r="M5267" s="16"/>
      <c r="N5267" s="16"/>
      <c r="AA5267" s="20"/>
      <c r="AB5267" s="20"/>
      <c r="AC5267" s="20"/>
      <c r="AD5267" s="20"/>
      <c r="AE5267" s="20"/>
      <c r="AF5267" s="20"/>
      <c r="AG5267" s="20"/>
      <c r="AH5267" s="20"/>
    </row>
    <row r="5268" spans="1:34" s="1" customFormat="1">
      <c r="A5268" s="87"/>
      <c r="B5268" s="87"/>
      <c r="C5268" s="361"/>
      <c r="D5268" s="87"/>
      <c r="E5268" s="361"/>
      <c r="F5268" s="87"/>
      <c r="G5268" s="87"/>
      <c r="H5268" s="87"/>
      <c r="I5268" s="16"/>
      <c r="J5268" s="16"/>
      <c r="K5268" s="32"/>
      <c r="L5268" s="16"/>
      <c r="M5268" s="16"/>
      <c r="N5268" s="16"/>
      <c r="AA5268" s="20"/>
      <c r="AB5268" s="20"/>
      <c r="AC5268" s="20"/>
      <c r="AD5268" s="20"/>
      <c r="AE5268" s="20"/>
      <c r="AF5268" s="20"/>
      <c r="AG5268" s="20"/>
      <c r="AH5268" s="20"/>
    </row>
    <row r="5269" spans="1:34" s="1" customFormat="1">
      <c r="A5269" s="87"/>
      <c r="B5269" s="87"/>
      <c r="C5269" s="361"/>
      <c r="D5269" s="87"/>
      <c r="E5269" s="361"/>
      <c r="F5269" s="87"/>
      <c r="G5269" s="87"/>
      <c r="H5269" s="87"/>
      <c r="I5269" s="16"/>
      <c r="J5269" s="16"/>
      <c r="K5269" s="32"/>
      <c r="L5269" s="16"/>
      <c r="M5269" s="16"/>
      <c r="N5269" s="16"/>
      <c r="AA5269" s="20"/>
      <c r="AB5269" s="20"/>
      <c r="AC5269" s="20"/>
      <c r="AD5269" s="20"/>
      <c r="AE5269" s="20"/>
      <c r="AF5269" s="20"/>
      <c r="AG5269" s="20"/>
      <c r="AH5269" s="20"/>
    </row>
    <row r="5270" spans="1:34" s="1" customFormat="1">
      <c r="A5270" s="87"/>
      <c r="B5270" s="87"/>
      <c r="C5270" s="361"/>
      <c r="D5270" s="87"/>
      <c r="E5270" s="361"/>
      <c r="F5270" s="87"/>
      <c r="G5270" s="87"/>
      <c r="H5270" s="87"/>
      <c r="I5270" s="16"/>
      <c r="J5270" s="16"/>
      <c r="K5270" s="32"/>
      <c r="L5270" s="16"/>
      <c r="M5270" s="16"/>
      <c r="N5270" s="16"/>
      <c r="AA5270" s="20"/>
      <c r="AB5270" s="20"/>
      <c r="AC5270" s="20"/>
      <c r="AD5270" s="20"/>
      <c r="AE5270" s="20"/>
      <c r="AF5270" s="20"/>
      <c r="AG5270" s="20"/>
      <c r="AH5270" s="20"/>
    </row>
    <row r="5271" spans="1:34" s="1" customFormat="1">
      <c r="A5271" s="87"/>
      <c r="B5271" s="87"/>
      <c r="C5271" s="361"/>
      <c r="D5271" s="87"/>
      <c r="E5271" s="361"/>
      <c r="F5271" s="87"/>
      <c r="G5271" s="87"/>
      <c r="H5271" s="87"/>
      <c r="I5271" s="16"/>
      <c r="J5271" s="16"/>
      <c r="K5271" s="32"/>
      <c r="L5271" s="16"/>
      <c r="M5271" s="16"/>
      <c r="N5271" s="16"/>
      <c r="AA5271" s="20"/>
      <c r="AB5271" s="20"/>
      <c r="AC5271" s="20"/>
      <c r="AD5271" s="20"/>
      <c r="AE5271" s="20"/>
      <c r="AF5271" s="20"/>
      <c r="AG5271" s="20"/>
      <c r="AH5271" s="20"/>
    </row>
    <row r="5272" spans="1:34" s="1" customFormat="1">
      <c r="A5272" s="87"/>
      <c r="B5272" s="87"/>
      <c r="C5272" s="361"/>
      <c r="D5272" s="87"/>
      <c r="E5272" s="361"/>
      <c r="F5272" s="87"/>
      <c r="G5272" s="87"/>
      <c r="H5272" s="87"/>
      <c r="I5272" s="16"/>
      <c r="J5272" s="16"/>
      <c r="K5272" s="32"/>
      <c r="L5272" s="16"/>
      <c r="M5272" s="16"/>
      <c r="N5272" s="16"/>
      <c r="AA5272" s="20"/>
      <c r="AB5272" s="20"/>
      <c r="AC5272" s="20"/>
      <c r="AD5272" s="20"/>
      <c r="AE5272" s="20"/>
      <c r="AF5272" s="20"/>
      <c r="AG5272" s="20"/>
      <c r="AH5272" s="20"/>
    </row>
    <row r="5273" spans="1:34" s="1" customFormat="1">
      <c r="A5273" s="87"/>
      <c r="B5273" s="87"/>
      <c r="C5273" s="361"/>
      <c r="D5273" s="87"/>
      <c r="E5273" s="361"/>
      <c r="F5273" s="87"/>
      <c r="G5273" s="87"/>
      <c r="H5273" s="87"/>
      <c r="I5273" s="16"/>
      <c r="J5273" s="16"/>
      <c r="K5273" s="32"/>
      <c r="L5273" s="16"/>
      <c r="M5273" s="16"/>
      <c r="N5273" s="16"/>
      <c r="AA5273" s="20"/>
      <c r="AB5273" s="20"/>
      <c r="AC5273" s="20"/>
      <c r="AD5273" s="20"/>
      <c r="AE5273" s="20"/>
      <c r="AF5273" s="20"/>
      <c r="AG5273" s="20"/>
      <c r="AH5273" s="20"/>
    </row>
    <row r="5274" spans="1:34" s="1" customFormat="1">
      <c r="A5274" s="87"/>
      <c r="B5274" s="87"/>
      <c r="C5274" s="361"/>
      <c r="D5274" s="87"/>
      <c r="E5274" s="361"/>
      <c r="F5274" s="87"/>
      <c r="G5274" s="87"/>
      <c r="H5274" s="87"/>
      <c r="I5274" s="16"/>
      <c r="J5274" s="16"/>
      <c r="K5274" s="32"/>
      <c r="L5274" s="16"/>
      <c r="M5274" s="16"/>
      <c r="N5274" s="16"/>
      <c r="AA5274" s="20"/>
      <c r="AB5274" s="20"/>
      <c r="AC5274" s="20"/>
      <c r="AD5274" s="20"/>
      <c r="AE5274" s="20"/>
      <c r="AF5274" s="20"/>
      <c r="AG5274" s="20"/>
      <c r="AH5274" s="20"/>
    </row>
    <row r="5275" spans="1:34" s="1" customFormat="1">
      <c r="A5275" s="87"/>
      <c r="B5275" s="87"/>
      <c r="C5275" s="361"/>
      <c r="D5275" s="87"/>
      <c r="E5275" s="361"/>
      <c r="F5275" s="87"/>
      <c r="G5275" s="87"/>
      <c r="H5275" s="87"/>
      <c r="I5275" s="16"/>
      <c r="J5275" s="16"/>
      <c r="K5275" s="32"/>
      <c r="L5275" s="16"/>
      <c r="M5275" s="16"/>
      <c r="N5275" s="16"/>
      <c r="AA5275" s="20"/>
      <c r="AB5275" s="20"/>
      <c r="AC5275" s="20"/>
      <c r="AD5275" s="20"/>
      <c r="AE5275" s="20"/>
      <c r="AF5275" s="20"/>
      <c r="AG5275" s="20"/>
      <c r="AH5275" s="20"/>
    </row>
    <row r="5276" spans="1:34" s="1" customFormat="1">
      <c r="A5276" s="87"/>
      <c r="B5276" s="87"/>
      <c r="C5276" s="361"/>
      <c r="D5276" s="87"/>
      <c r="E5276" s="361"/>
      <c r="F5276" s="87"/>
      <c r="G5276" s="87"/>
      <c r="H5276" s="87"/>
      <c r="I5276" s="16"/>
      <c r="J5276" s="16"/>
      <c r="K5276" s="32"/>
      <c r="L5276" s="16"/>
      <c r="M5276" s="16"/>
      <c r="N5276" s="16"/>
      <c r="AA5276" s="20"/>
      <c r="AB5276" s="20"/>
      <c r="AC5276" s="20"/>
      <c r="AD5276" s="20"/>
      <c r="AE5276" s="20"/>
      <c r="AF5276" s="20"/>
      <c r="AG5276" s="20"/>
      <c r="AH5276" s="20"/>
    </row>
    <row r="5277" spans="1:34" s="1" customFormat="1">
      <c r="A5277" s="87"/>
      <c r="B5277" s="87"/>
      <c r="C5277" s="361"/>
      <c r="D5277" s="87"/>
      <c r="E5277" s="361"/>
      <c r="F5277" s="87"/>
      <c r="G5277" s="87"/>
      <c r="H5277" s="87"/>
      <c r="I5277" s="16"/>
      <c r="J5277" s="16"/>
      <c r="K5277" s="32"/>
      <c r="L5277" s="16"/>
      <c r="M5277" s="16"/>
      <c r="N5277" s="16"/>
      <c r="AA5277" s="20"/>
      <c r="AB5277" s="20"/>
      <c r="AC5277" s="20"/>
      <c r="AD5277" s="20"/>
      <c r="AE5277" s="20"/>
      <c r="AF5277" s="20"/>
      <c r="AG5277" s="20"/>
      <c r="AH5277" s="20"/>
    </row>
    <row r="5278" spans="1:34" s="1" customFormat="1">
      <c r="A5278" s="87"/>
      <c r="B5278" s="87"/>
      <c r="C5278" s="361"/>
      <c r="D5278" s="87"/>
      <c r="E5278" s="361"/>
      <c r="F5278" s="87"/>
      <c r="G5278" s="87"/>
      <c r="H5278" s="87"/>
      <c r="I5278" s="16"/>
      <c r="J5278" s="16"/>
      <c r="K5278" s="32"/>
      <c r="L5278" s="16"/>
      <c r="M5278" s="16"/>
      <c r="N5278" s="16"/>
      <c r="AA5278" s="20"/>
      <c r="AB5278" s="20"/>
      <c r="AC5278" s="20"/>
      <c r="AD5278" s="20"/>
      <c r="AE5278" s="20"/>
      <c r="AF5278" s="20"/>
      <c r="AG5278" s="20"/>
      <c r="AH5278" s="20"/>
    </row>
    <row r="5279" spans="1:34" s="1" customFormat="1">
      <c r="A5279" s="87"/>
      <c r="B5279" s="87"/>
      <c r="C5279" s="361"/>
      <c r="D5279" s="87"/>
      <c r="E5279" s="361"/>
      <c r="F5279" s="87"/>
      <c r="G5279" s="87"/>
      <c r="H5279" s="87"/>
      <c r="I5279" s="16"/>
      <c r="J5279" s="16"/>
      <c r="K5279" s="32"/>
      <c r="L5279" s="16"/>
      <c r="M5279" s="16"/>
      <c r="N5279" s="16"/>
      <c r="AA5279" s="20"/>
      <c r="AB5279" s="20"/>
      <c r="AC5279" s="20"/>
      <c r="AD5279" s="20"/>
      <c r="AE5279" s="20"/>
      <c r="AF5279" s="20"/>
      <c r="AG5279" s="20"/>
      <c r="AH5279" s="20"/>
    </row>
    <row r="5280" spans="1:34" s="1" customFormat="1">
      <c r="A5280" s="87"/>
      <c r="B5280" s="87"/>
      <c r="C5280" s="361"/>
      <c r="D5280" s="87"/>
      <c r="E5280" s="361"/>
      <c r="F5280" s="87"/>
      <c r="G5280" s="87"/>
      <c r="H5280" s="87"/>
      <c r="I5280" s="16"/>
      <c r="J5280" s="16"/>
      <c r="K5280" s="32"/>
      <c r="L5280" s="16"/>
      <c r="M5280" s="16"/>
      <c r="N5280" s="16"/>
      <c r="AA5280" s="20"/>
      <c r="AB5280" s="20"/>
      <c r="AC5280" s="20"/>
      <c r="AD5280" s="20"/>
      <c r="AE5280" s="20"/>
      <c r="AF5280" s="20"/>
      <c r="AG5280" s="20"/>
      <c r="AH5280" s="20"/>
    </row>
    <row r="5281" spans="1:34" s="1" customFormat="1">
      <c r="A5281" s="87"/>
      <c r="B5281" s="87"/>
      <c r="C5281" s="361"/>
      <c r="D5281" s="87"/>
      <c r="E5281" s="361"/>
      <c r="F5281" s="87"/>
      <c r="G5281" s="87"/>
      <c r="H5281" s="87"/>
      <c r="I5281" s="16"/>
      <c r="J5281" s="16"/>
      <c r="K5281" s="32"/>
      <c r="L5281" s="16"/>
      <c r="M5281" s="16"/>
      <c r="N5281" s="16"/>
      <c r="AA5281" s="20"/>
      <c r="AB5281" s="20"/>
      <c r="AC5281" s="20"/>
      <c r="AD5281" s="20"/>
      <c r="AE5281" s="20"/>
      <c r="AF5281" s="20"/>
      <c r="AG5281" s="20"/>
      <c r="AH5281" s="20"/>
    </row>
    <row r="5282" spans="1:34" s="1" customFormat="1">
      <c r="A5282" s="87"/>
      <c r="B5282" s="87"/>
      <c r="C5282" s="361"/>
      <c r="D5282" s="87"/>
      <c r="E5282" s="361"/>
      <c r="F5282" s="87"/>
      <c r="G5282" s="87"/>
      <c r="H5282" s="87"/>
      <c r="I5282" s="16"/>
      <c r="J5282" s="16"/>
      <c r="K5282" s="32"/>
      <c r="L5282" s="16"/>
      <c r="M5282" s="16"/>
      <c r="N5282" s="16"/>
      <c r="AA5282" s="20"/>
      <c r="AB5282" s="20"/>
      <c r="AC5282" s="20"/>
      <c r="AD5282" s="20"/>
      <c r="AE5282" s="20"/>
      <c r="AF5282" s="20"/>
      <c r="AG5282" s="20"/>
      <c r="AH5282" s="20"/>
    </row>
    <row r="5283" spans="1:34" s="1" customFormat="1">
      <c r="A5283" s="87"/>
      <c r="B5283" s="87"/>
      <c r="C5283" s="361"/>
      <c r="D5283" s="87"/>
      <c r="E5283" s="361"/>
      <c r="F5283" s="87"/>
      <c r="G5283" s="87"/>
      <c r="H5283" s="87"/>
      <c r="I5283" s="16"/>
      <c r="J5283" s="16"/>
      <c r="K5283" s="32"/>
      <c r="L5283" s="16"/>
      <c r="M5283" s="16"/>
      <c r="N5283" s="16"/>
      <c r="AA5283" s="20"/>
      <c r="AB5283" s="20"/>
      <c r="AC5283" s="20"/>
      <c r="AD5283" s="20"/>
      <c r="AE5283" s="20"/>
      <c r="AF5283" s="20"/>
      <c r="AG5283" s="20"/>
      <c r="AH5283" s="20"/>
    </row>
    <row r="5284" spans="1:34" s="1" customFormat="1">
      <c r="A5284" s="87"/>
      <c r="B5284" s="87"/>
      <c r="C5284" s="361"/>
      <c r="D5284" s="87"/>
      <c r="E5284" s="361"/>
      <c r="F5284" s="87"/>
      <c r="G5284" s="87"/>
      <c r="H5284" s="87"/>
      <c r="I5284" s="16"/>
      <c r="J5284" s="16"/>
      <c r="K5284" s="32"/>
      <c r="L5284" s="16"/>
      <c r="M5284" s="16"/>
      <c r="N5284" s="16"/>
      <c r="AA5284" s="20"/>
      <c r="AB5284" s="20"/>
      <c r="AC5284" s="20"/>
      <c r="AD5284" s="20"/>
      <c r="AE5284" s="20"/>
      <c r="AF5284" s="20"/>
      <c r="AG5284" s="20"/>
      <c r="AH5284" s="20"/>
    </row>
    <row r="5285" spans="1:34" s="1" customFormat="1">
      <c r="A5285" s="87"/>
      <c r="B5285" s="87"/>
      <c r="C5285" s="361"/>
      <c r="D5285" s="87"/>
      <c r="E5285" s="361"/>
      <c r="F5285" s="87"/>
      <c r="G5285" s="87"/>
      <c r="H5285" s="87"/>
      <c r="I5285" s="16"/>
      <c r="J5285" s="16"/>
      <c r="K5285" s="32"/>
      <c r="L5285" s="16"/>
      <c r="M5285" s="16"/>
      <c r="N5285" s="16"/>
      <c r="AA5285" s="20"/>
      <c r="AB5285" s="20"/>
      <c r="AC5285" s="20"/>
      <c r="AD5285" s="20"/>
      <c r="AE5285" s="20"/>
      <c r="AF5285" s="20"/>
      <c r="AG5285" s="20"/>
      <c r="AH5285" s="20"/>
    </row>
    <row r="5286" spans="1:34" s="1" customFormat="1">
      <c r="A5286" s="87"/>
      <c r="B5286" s="87"/>
      <c r="C5286" s="361"/>
      <c r="D5286" s="87"/>
      <c r="E5286" s="361"/>
      <c r="F5286" s="87"/>
      <c r="G5286" s="87"/>
      <c r="H5286" s="87"/>
      <c r="I5286" s="16"/>
      <c r="J5286" s="16"/>
      <c r="K5286" s="32"/>
      <c r="L5286" s="16"/>
      <c r="M5286" s="16"/>
      <c r="N5286" s="16"/>
      <c r="AA5286" s="20"/>
      <c r="AB5286" s="20"/>
      <c r="AC5286" s="20"/>
      <c r="AD5286" s="20"/>
      <c r="AE5286" s="20"/>
      <c r="AF5286" s="20"/>
      <c r="AG5286" s="20"/>
      <c r="AH5286" s="20"/>
    </row>
    <row r="5287" spans="1:34" s="1" customFormat="1">
      <c r="A5287" s="87"/>
      <c r="B5287" s="87"/>
      <c r="C5287" s="361"/>
      <c r="D5287" s="87"/>
      <c r="E5287" s="361"/>
      <c r="F5287" s="87"/>
      <c r="G5287" s="87"/>
      <c r="H5287" s="87"/>
      <c r="I5287" s="16"/>
      <c r="J5287" s="16"/>
      <c r="K5287" s="32"/>
      <c r="L5287" s="16"/>
      <c r="M5287" s="16"/>
      <c r="N5287" s="16"/>
      <c r="AA5287" s="20"/>
      <c r="AB5287" s="20"/>
      <c r="AC5287" s="20"/>
      <c r="AD5287" s="20"/>
      <c r="AE5287" s="20"/>
      <c r="AF5287" s="20"/>
      <c r="AG5287" s="20"/>
      <c r="AH5287" s="20"/>
    </row>
    <row r="5288" spans="1:34" s="1" customFormat="1">
      <c r="A5288" s="87"/>
      <c r="B5288" s="87"/>
      <c r="C5288" s="361"/>
      <c r="D5288" s="87"/>
      <c r="E5288" s="361"/>
      <c r="F5288" s="87"/>
      <c r="G5288" s="87"/>
      <c r="H5288" s="87"/>
      <c r="I5288" s="16"/>
      <c r="J5288" s="16"/>
      <c r="K5288" s="32"/>
      <c r="L5288" s="16"/>
      <c r="M5288" s="16"/>
      <c r="N5288" s="16"/>
      <c r="AA5288" s="20"/>
      <c r="AB5288" s="20"/>
      <c r="AC5288" s="20"/>
      <c r="AD5288" s="20"/>
      <c r="AE5288" s="20"/>
      <c r="AF5288" s="20"/>
      <c r="AG5288" s="20"/>
      <c r="AH5288" s="20"/>
    </row>
    <row r="5289" spans="1:34" s="1" customFormat="1">
      <c r="A5289" s="87"/>
      <c r="B5289" s="87"/>
      <c r="C5289" s="361"/>
      <c r="D5289" s="87"/>
      <c r="E5289" s="361"/>
      <c r="F5289" s="87"/>
      <c r="G5289" s="87"/>
      <c r="H5289" s="87"/>
      <c r="I5289" s="16"/>
      <c r="J5289" s="16"/>
      <c r="K5289" s="32"/>
      <c r="L5289" s="16"/>
      <c r="M5289" s="16"/>
      <c r="N5289" s="16"/>
      <c r="AA5289" s="20"/>
      <c r="AB5289" s="20"/>
      <c r="AC5289" s="20"/>
      <c r="AD5289" s="20"/>
      <c r="AE5289" s="20"/>
      <c r="AF5289" s="20"/>
      <c r="AG5289" s="20"/>
      <c r="AH5289" s="20"/>
    </row>
    <row r="5290" spans="1:34" s="1" customFormat="1">
      <c r="A5290" s="87"/>
      <c r="B5290" s="87"/>
      <c r="C5290" s="361"/>
      <c r="D5290" s="87"/>
      <c r="E5290" s="361"/>
      <c r="F5290" s="87"/>
      <c r="G5290" s="87"/>
      <c r="H5290" s="87"/>
      <c r="I5290" s="16"/>
      <c r="J5290" s="16"/>
      <c r="K5290" s="32"/>
      <c r="L5290" s="16"/>
      <c r="M5290" s="16"/>
      <c r="N5290" s="16"/>
      <c r="AA5290" s="20"/>
      <c r="AB5290" s="20"/>
      <c r="AC5290" s="20"/>
      <c r="AD5290" s="20"/>
      <c r="AE5290" s="20"/>
      <c r="AF5290" s="20"/>
      <c r="AG5290" s="20"/>
      <c r="AH5290" s="20"/>
    </row>
    <row r="5291" spans="1:34" s="1" customFormat="1">
      <c r="A5291" s="87"/>
      <c r="B5291" s="87"/>
      <c r="C5291" s="361"/>
      <c r="D5291" s="87"/>
      <c r="E5291" s="361"/>
      <c r="F5291" s="87"/>
      <c r="G5291" s="87"/>
      <c r="H5291" s="87"/>
      <c r="I5291" s="16"/>
      <c r="J5291" s="16"/>
      <c r="K5291" s="32"/>
      <c r="L5291" s="16"/>
      <c r="M5291" s="16"/>
      <c r="N5291" s="16"/>
      <c r="AA5291" s="20"/>
      <c r="AB5291" s="20"/>
      <c r="AC5291" s="20"/>
      <c r="AD5291" s="20"/>
      <c r="AE5291" s="20"/>
      <c r="AF5291" s="20"/>
      <c r="AG5291" s="20"/>
      <c r="AH5291" s="20"/>
    </row>
    <row r="5292" spans="1:34" s="1" customFormat="1">
      <c r="A5292" s="87"/>
      <c r="B5292" s="87"/>
      <c r="C5292" s="361"/>
      <c r="D5292" s="87"/>
      <c r="E5292" s="361"/>
      <c r="F5292" s="87"/>
      <c r="G5292" s="87"/>
      <c r="H5292" s="87"/>
      <c r="I5292" s="16"/>
      <c r="J5292" s="16"/>
      <c r="K5292" s="32"/>
      <c r="L5292" s="16"/>
      <c r="M5292" s="16"/>
      <c r="N5292" s="16"/>
      <c r="AA5292" s="20"/>
      <c r="AB5292" s="20"/>
      <c r="AC5292" s="20"/>
      <c r="AD5292" s="20"/>
      <c r="AE5292" s="20"/>
      <c r="AF5292" s="20"/>
      <c r="AG5292" s="20"/>
      <c r="AH5292" s="20"/>
    </row>
    <row r="5293" spans="1:34" s="1" customFormat="1">
      <c r="A5293" s="87"/>
      <c r="B5293" s="87"/>
      <c r="C5293" s="361"/>
      <c r="D5293" s="87"/>
      <c r="E5293" s="361"/>
      <c r="F5293" s="87"/>
      <c r="G5293" s="87"/>
      <c r="H5293" s="87"/>
      <c r="I5293" s="16"/>
      <c r="J5293" s="16"/>
      <c r="K5293" s="32"/>
      <c r="L5293" s="16"/>
      <c r="M5293" s="16"/>
      <c r="N5293" s="16"/>
      <c r="AA5293" s="20"/>
      <c r="AB5293" s="20"/>
      <c r="AC5293" s="20"/>
      <c r="AD5293" s="20"/>
      <c r="AE5293" s="20"/>
      <c r="AF5293" s="20"/>
      <c r="AG5293" s="20"/>
      <c r="AH5293" s="20"/>
    </row>
    <row r="5294" spans="1:34" s="1" customFormat="1">
      <c r="A5294" s="87"/>
      <c r="B5294" s="87"/>
      <c r="C5294" s="361"/>
      <c r="D5294" s="87"/>
      <c r="E5294" s="361"/>
      <c r="F5294" s="87"/>
      <c r="G5294" s="87"/>
      <c r="H5294" s="87"/>
      <c r="I5294" s="16"/>
      <c r="J5294" s="16"/>
      <c r="K5294" s="32"/>
      <c r="L5294" s="16"/>
      <c r="M5294" s="16"/>
      <c r="N5294" s="16"/>
      <c r="AA5294" s="20"/>
      <c r="AB5294" s="20"/>
      <c r="AC5294" s="20"/>
      <c r="AD5294" s="20"/>
      <c r="AE5294" s="20"/>
      <c r="AF5294" s="20"/>
      <c r="AG5294" s="20"/>
      <c r="AH5294" s="20"/>
    </row>
    <row r="5295" spans="1:34" s="1" customFormat="1">
      <c r="A5295" s="87"/>
      <c r="B5295" s="87"/>
      <c r="C5295" s="361"/>
      <c r="D5295" s="87"/>
      <c r="E5295" s="361"/>
      <c r="F5295" s="87"/>
      <c r="G5295" s="87"/>
      <c r="H5295" s="87"/>
      <c r="I5295" s="16"/>
      <c r="J5295" s="16"/>
      <c r="K5295" s="32"/>
      <c r="L5295" s="16"/>
      <c r="M5295" s="16"/>
      <c r="N5295" s="16"/>
      <c r="AA5295" s="20"/>
      <c r="AB5295" s="20"/>
      <c r="AC5295" s="20"/>
      <c r="AD5295" s="20"/>
      <c r="AE5295" s="20"/>
      <c r="AF5295" s="20"/>
      <c r="AG5295" s="20"/>
      <c r="AH5295" s="20"/>
    </row>
    <row r="5296" spans="1:34" s="1" customFormat="1">
      <c r="A5296" s="87"/>
      <c r="B5296" s="87"/>
      <c r="C5296" s="361"/>
      <c r="D5296" s="87"/>
      <c r="E5296" s="361"/>
      <c r="F5296" s="87"/>
      <c r="G5296" s="87"/>
      <c r="H5296" s="87"/>
      <c r="I5296" s="16"/>
      <c r="J5296" s="16"/>
      <c r="K5296" s="32"/>
      <c r="L5296" s="16"/>
      <c r="M5296" s="16"/>
      <c r="N5296" s="16"/>
      <c r="AA5296" s="20"/>
      <c r="AB5296" s="20"/>
      <c r="AC5296" s="20"/>
      <c r="AD5296" s="20"/>
      <c r="AE5296" s="20"/>
      <c r="AF5296" s="20"/>
      <c r="AG5296" s="20"/>
      <c r="AH5296" s="20"/>
    </row>
    <row r="5297" spans="1:34" s="1" customFormat="1">
      <c r="A5297" s="87"/>
      <c r="B5297" s="87"/>
      <c r="C5297" s="361"/>
      <c r="D5297" s="87"/>
      <c r="E5297" s="361"/>
      <c r="F5297" s="87"/>
      <c r="G5297" s="87"/>
      <c r="H5297" s="87"/>
      <c r="I5297" s="16"/>
      <c r="J5297" s="16"/>
      <c r="K5297" s="32"/>
      <c r="L5297" s="16"/>
      <c r="M5297" s="16"/>
      <c r="N5297" s="16"/>
      <c r="AA5297" s="20"/>
      <c r="AB5297" s="20"/>
      <c r="AC5297" s="20"/>
      <c r="AD5297" s="20"/>
      <c r="AE5297" s="20"/>
      <c r="AF5297" s="20"/>
      <c r="AG5297" s="20"/>
      <c r="AH5297" s="20"/>
    </row>
    <row r="5298" spans="1:34" s="1" customFormat="1">
      <c r="A5298" s="87"/>
      <c r="B5298" s="87"/>
      <c r="C5298" s="361"/>
      <c r="D5298" s="87"/>
      <c r="E5298" s="361"/>
      <c r="F5298" s="87"/>
      <c r="G5298" s="87"/>
      <c r="H5298" s="87"/>
      <c r="I5298" s="16"/>
      <c r="J5298" s="16"/>
      <c r="K5298" s="32"/>
      <c r="L5298" s="16"/>
      <c r="M5298" s="16"/>
      <c r="N5298" s="16"/>
      <c r="AA5298" s="20"/>
      <c r="AB5298" s="20"/>
      <c r="AC5298" s="20"/>
      <c r="AD5298" s="20"/>
      <c r="AE5298" s="20"/>
      <c r="AF5298" s="20"/>
      <c r="AG5298" s="20"/>
      <c r="AH5298" s="20"/>
    </row>
    <row r="5299" spans="1:34" s="1" customFormat="1">
      <c r="A5299" s="87"/>
      <c r="B5299" s="87"/>
      <c r="C5299" s="361"/>
      <c r="D5299" s="87"/>
      <c r="E5299" s="361"/>
      <c r="F5299" s="87"/>
      <c r="G5299" s="87"/>
      <c r="H5299" s="87"/>
      <c r="I5299" s="16"/>
      <c r="J5299" s="16"/>
      <c r="K5299" s="32"/>
      <c r="L5299" s="16"/>
      <c r="M5299" s="16"/>
      <c r="N5299" s="16"/>
      <c r="AA5299" s="20"/>
      <c r="AB5299" s="20"/>
      <c r="AC5299" s="20"/>
      <c r="AD5299" s="20"/>
      <c r="AE5299" s="20"/>
      <c r="AF5299" s="20"/>
      <c r="AG5299" s="20"/>
      <c r="AH5299" s="20"/>
    </row>
    <row r="5300" spans="1:34" s="1" customFormat="1">
      <c r="A5300" s="87"/>
      <c r="B5300" s="87"/>
      <c r="C5300" s="361"/>
      <c r="D5300" s="87"/>
      <c r="E5300" s="361"/>
      <c r="F5300" s="87"/>
      <c r="G5300" s="87"/>
      <c r="H5300" s="87"/>
      <c r="I5300" s="16"/>
      <c r="J5300" s="16"/>
      <c r="K5300" s="32"/>
      <c r="L5300" s="16"/>
      <c r="M5300" s="16"/>
      <c r="N5300" s="16"/>
      <c r="AA5300" s="20"/>
      <c r="AB5300" s="20"/>
      <c r="AC5300" s="20"/>
      <c r="AD5300" s="20"/>
      <c r="AE5300" s="20"/>
      <c r="AF5300" s="20"/>
      <c r="AG5300" s="20"/>
      <c r="AH5300" s="20"/>
    </row>
    <row r="5301" spans="1:34" s="1" customFormat="1">
      <c r="A5301" s="87"/>
      <c r="B5301" s="87"/>
      <c r="C5301" s="361"/>
      <c r="D5301" s="87"/>
      <c r="E5301" s="361"/>
      <c r="F5301" s="87"/>
      <c r="G5301" s="87"/>
      <c r="H5301" s="87"/>
      <c r="I5301" s="16"/>
      <c r="J5301" s="16"/>
      <c r="K5301" s="32"/>
      <c r="L5301" s="16"/>
      <c r="M5301" s="16"/>
      <c r="N5301" s="16"/>
      <c r="AA5301" s="20"/>
      <c r="AB5301" s="20"/>
      <c r="AC5301" s="20"/>
      <c r="AD5301" s="20"/>
      <c r="AE5301" s="20"/>
      <c r="AF5301" s="20"/>
      <c r="AG5301" s="20"/>
      <c r="AH5301" s="20"/>
    </row>
    <row r="5302" spans="1:34" s="1" customFormat="1">
      <c r="A5302" s="87"/>
      <c r="B5302" s="87"/>
      <c r="C5302" s="361"/>
      <c r="D5302" s="87"/>
      <c r="E5302" s="361"/>
      <c r="F5302" s="87"/>
      <c r="G5302" s="87"/>
      <c r="H5302" s="87"/>
      <c r="I5302" s="16"/>
      <c r="J5302" s="16"/>
      <c r="K5302" s="32"/>
      <c r="L5302" s="16"/>
      <c r="M5302" s="16"/>
      <c r="N5302" s="16"/>
      <c r="AA5302" s="20"/>
      <c r="AB5302" s="20"/>
      <c r="AC5302" s="20"/>
      <c r="AD5302" s="20"/>
      <c r="AE5302" s="20"/>
      <c r="AF5302" s="20"/>
      <c r="AG5302" s="20"/>
      <c r="AH5302" s="20"/>
    </row>
    <row r="5303" spans="1:34" s="1" customFormat="1">
      <c r="A5303" s="87"/>
      <c r="B5303" s="87"/>
      <c r="C5303" s="361"/>
      <c r="D5303" s="87"/>
      <c r="E5303" s="361"/>
      <c r="F5303" s="87"/>
      <c r="G5303" s="87"/>
      <c r="H5303" s="87"/>
      <c r="I5303" s="16"/>
      <c r="J5303" s="16"/>
      <c r="K5303" s="32"/>
      <c r="L5303" s="16"/>
      <c r="M5303" s="16"/>
      <c r="N5303" s="16"/>
      <c r="AA5303" s="20"/>
      <c r="AB5303" s="20"/>
      <c r="AC5303" s="20"/>
      <c r="AD5303" s="20"/>
      <c r="AE5303" s="20"/>
      <c r="AF5303" s="20"/>
      <c r="AG5303" s="20"/>
      <c r="AH5303" s="20"/>
    </row>
    <row r="5304" spans="1:34" s="1" customFormat="1">
      <c r="A5304" s="87"/>
      <c r="B5304" s="87"/>
      <c r="C5304" s="361"/>
      <c r="D5304" s="87"/>
      <c r="E5304" s="361"/>
      <c r="F5304" s="87"/>
      <c r="G5304" s="87"/>
      <c r="H5304" s="87"/>
      <c r="I5304" s="16"/>
      <c r="J5304" s="16"/>
      <c r="K5304" s="32"/>
      <c r="L5304" s="16"/>
      <c r="M5304" s="16"/>
      <c r="N5304" s="16"/>
      <c r="AA5304" s="20"/>
      <c r="AB5304" s="20"/>
      <c r="AC5304" s="20"/>
      <c r="AD5304" s="20"/>
      <c r="AE5304" s="20"/>
      <c r="AF5304" s="20"/>
      <c r="AG5304" s="20"/>
      <c r="AH5304" s="20"/>
    </row>
    <row r="5305" spans="1:34" s="1" customFormat="1">
      <c r="A5305" s="87"/>
      <c r="B5305" s="87"/>
      <c r="C5305" s="361"/>
      <c r="D5305" s="87"/>
      <c r="E5305" s="361"/>
      <c r="F5305" s="87"/>
      <c r="G5305" s="87"/>
      <c r="H5305" s="87"/>
      <c r="I5305" s="16"/>
      <c r="J5305" s="16"/>
      <c r="K5305" s="32"/>
      <c r="L5305" s="16"/>
      <c r="M5305" s="16"/>
      <c r="N5305" s="16"/>
      <c r="AA5305" s="20"/>
      <c r="AB5305" s="20"/>
      <c r="AC5305" s="20"/>
      <c r="AD5305" s="20"/>
      <c r="AE5305" s="20"/>
      <c r="AF5305" s="20"/>
      <c r="AG5305" s="20"/>
      <c r="AH5305" s="20"/>
    </row>
    <row r="5306" spans="1:34" s="1" customFormat="1">
      <c r="A5306" s="87"/>
      <c r="B5306" s="87"/>
      <c r="C5306" s="361"/>
      <c r="D5306" s="87"/>
      <c r="E5306" s="361"/>
      <c r="F5306" s="87"/>
      <c r="G5306" s="87"/>
      <c r="H5306" s="87"/>
      <c r="I5306" s="16"/>
      <c r="J5306" s="16"/>
      <c r="K5306" s="32"/>
      <c r="L5306" s="16"/>
      <c r="M5306" s="16"/>
      <c r="N5306" s="16"/>
      <c r="AA5306" s="20"/>
      <c r="AB5306" s="20"/>
      <c r="AC5306" s="20"/>
      <c r="AD5306" s="20"/>
      <c r="AE5306" s="20"/>
      <c r="AF5306" s="20"/>
      <c r="AG5306" s="20"/>
      <c r="AH5306" s="20"/>
    </row>
    <row r="5307" spans="1:34" s="1" customFormat="1">
      <c r="A5307" s="87"/>
      <c r="B5307" s="87"/>
      <c r="C5307" s="361"/>
      <c r="D5307" s="87"/>
      <c r="E5307" s="361"/>
      <c r="F5307" s="87"/>
      <c r="G5307" s="87"/>
      <c r="H5307" s="87"/>
      <c r="I5307" s="16"/>
      <c r="J5307" s="16"/>
      <c r="K5307" s="32"/>
      <c r="L5307" s="16"/>
      <c r="M5307" s="16"/>
      <c r="N5307" s="16"/>
      <c r="AA5307" s="20"/>
      <c r="AB5307" s="20"/>
      <c r="AC5307" s="20"/>
      <c r="AD5307" s="20"/>
      <c r="AE5307" s="20"/>
      <c r="AF5307" s="20"/>
      <c r="AG5307" s="20"/>
      <c r="AH5307" s="20"/>
    </row>
    <row r="5308" spans="1:34" s="1" customFormat="1">
      <c r="A5308" s="87"/>
      <c r="B5308" s="87"/>
      <c r="C5308" s="361"/>
      <c r="D5308" s="87"/>
      <c r="E5308" s="361"/>
      <c r="F5308" s="87"/>
      <c r="G5308" s="87"/>
      <c r="H5308" s="87"/>
      <c r="I5308" s="16"/>
      <c r="J5308" s="16"/>
      <c r="K5308" s="32"/>
      <c r="L5308" s="16"/>
      <c r="M5308" s="16"/>
      <c r="N5308" s="16"/>
      <c r="AA5308" s="20"/>
      <c r="AB5308" s="20"/>
      <c r="AC5308" s="20"/>
      <c r="AD5308" s="20"/>
      <c r="AE5308" s="20"/>
      <c r="AF5308" s="20"/>
      <c r="AG5308" s="20"/>
      <c r="AH5308" s="20"/>
    </row>
    <row r="5309" spans="1:34" s="1" customFormat="1">
      <c r="A5309" s="87"/>
      <c r="B5309" s="87"/>
      <c r="C5309" s="361"/>
      <c r="D5309" s="87"/>
      <c r="E5309" s="361"/>
      <c r="F5309" s="87"/>
      <c r="G5309" s="87"/>
      <c r="H5309" s="87"/>
      <c r="I5309" s="16"/>
      <c r="J5309" s="16"/>
      <c r="K5309" s="32"/>
      <c r="L5309" s="16"/>
      <c r="M5309" s="16"/>
      <c r="N5309" s="16"/>
      <c r="AA5309" s="20"/>
      <c r="AB5309" s="20"/>
      <c r="AC5309" s="20"/>
      <c r="AD5309" s="20"/>
      <c r="AE5309" s="20"/>
      <c r="AF5309" s="20"/>
      <c r="AG5309" s="20"/>
      <c r="AH5309" s="20"/>
    </row>
    <row r="5310" spans="1:34" s="1" customFormat="1">
      <c r="A5310" s="87"/>
      <c r="B5310" s="87"/>
      <c r="C5310" s="361"/>
      <c r="D5310" s="87"/>
      <c r="E5310" s="361"/>
      <c r="F5310" s="87"/>
      <c r="G5310" s="87"/>
      <c r="H5310" s="87"/>
      <c r="I5310" s="16"/>
      <c r="J5310" s="16"/>
      <c r="K5310" s="32"/>
      <c r="L5310" s="16"/>
      <c r="M5310" s="16"/>
      <c r="N5310" s="16"/>
      <c r="AA5310" s="20"/>
      <c r="AB5310" s="20"/>
      <c r="AC5310" s="20"/>
      <c r="AD5310" s="20"/>
      <c r="AE5310" s="20"/>
      <c r="AF5310" s="20"/>
      <c r="AG5310" s="20"/>
      <c r="AH5310" s="20"/>
    </row>
    <row r="5311" spans="1:34" s="1" customFormat="1">
      <c r="A5311" s="87"/>
      <c r="B5311" s="87"/>
      <c r="C5311" s="361"/>
      <c r="D5311" s="87"/>
      <c r="E5311" s="361"/>
      <c r="F5311" s="87"/>
      <c r="G5311" s="87"/>
      <c r="H5311" s="87"/>
      <c r="I5311" s="16"/>
      <c r="J5311" s="16"/>
      <c r="K5311" s="32"/>
      <c r="L5311" s="16"/>
      <c r="M5311" s="16"/>
      <c r="N5311" s="16"/>
      <c r="AA5311" s="20"/>
      <c r="AB5311" s="20"/>
      <c r="AC5311" s="20"/>
      <c r="AD5311" s="20"/>
      <c r="AE5311" s="20"/>
      <c r="AF5311" s="20"/>
      <c r="AG5311" s="20"/>
      <c r="AH5311" s="20"/>
    </row>
    <row r="5312" spans="1:34" s="1" customFormat="1">
      <c r="A5312" s="87"/>
      <c r="B5312" s="87"/>
      <c r="C5312" s="361"/>
      <c r="D5312" s="87"/>
      <c r="E5312" s="361"/>
      <c r="F5312" s="87"/>
      <c r="G5312" s="87"/>
      <c r="H5312" s="87"/>
      <c r="I5312" s="16"/>
      <c r="J5312" s="16"/>
      <c r="K5312" s="32"/>
      <c r="L5312" s="16"/>
      <c r="M5312" s="16"/>
      <c r="N5312" s="16"/>
      <c r="AA5312" s="20"/>
      <c r="AB5312" s="20"/>
      <c r="AC5312" s="20"/>
      <c r="AD5312" s="20"/>
      <c r="AE5312" s="20"/>
      <c r="AF5312" s="20"/>
      <c r="AG5312" s="20"/>
      <c r="AH5312" s="20"/>
    </row>
    <row r="5313" spans="1:34" s="1" customFormat="1">
      <c r="A5313" s="87"/>
      <c r="B5313" s="87"/>
      <c r="C5313" s="361"/>
      <c r="D5313" s="87"/>
      <c r="E5313" s="361"/>
      <c r="F5313" s="87"/>
      <c r="G5313" s="87"/>
      <c r="H5313" s="87"/>
      <c r="I5313" s="16"/>
      <c r="J5313" s="16"/>
      <c r="K5313" s="32"/>
      <c r="L5313" s="16"/>
      <c r="M5313" s="16"/>
      <c r="N5313" s="16"/>
      <c r="AA5313" s="20"/>
      <c r="AB5313" s="20"/>
      <c r="AC5313" s="20"/>
      <c r="AD5313" s="20"/>
      <c r="AE5313" s="20"/>
      <c r="AF5313" s="20"/>
      <c r="AG5313" s="20"/>
      <c r="AH5313" s="20"/>
    </row>
    <row r="5314" spans="1:34" s="1" customFormat="1">
      <c r="A5314" s="87"/>
      <c r="B5314" s="87"/>
      <c r="C5314" s="361"/>
      <c r="D5314" s="87"/>
      <c r="E5314" s="361"/>
      <c r="F5314" s="87"/>
      <c r="G5314" s="87"/>
      <c r="H5314" s="87"/>
      <c r="I5314" s="16"/>
      <c r="J5314" s="16"/>
      <c r="K5314" s="32"/>
      <c r="L5314" s="16"/>
      <c r="M5314" s="16"/>
      <c r="N5314" s="16"/>
      <c r="AA5314" s="20"/>
      <c r="AB5314" s="20"/>
      <c r="AC5314" s="20"/>
      <c r="AD5314" s="20"/>
      <c r="AE5314" s="20"/>
      <c r="AF5314" s="20"/>
      <c r="AG5314" s="20"/>
      <c r="AH5314" s="20"/>
    </row>
    <row r="5315" spans="1:34" s="1" customFormat="1">
      <c r="A5315" s="87"/>
      <c r="B5315" s="87"/>
      <c r="C5315" s="361"/>
      <c r="D5315" s="87"/>
      <c r="E5315" s="361"/>
      <c r="F5315" s="87"/>
      <c r="G5315" s="87"/>
      <c r="H5315" s="87"/>
      <c r="I5315" s="16"/>
      <c r="J5315" s="16"/>
      <c r="K5315" s="32"/>
      <c r="L5315" s="16"/>
      <c r="M5315" s="16"/>
      <c r="N5315" s="16"/>
      <c r="AA5315" s="20"/>
      <c r="AB5315" s="20"/>
      <c r="AC5315" s="20"/>
      <c r="AD5315" s="20"/>
      <c r="AE5315" s="20"/>
      <c r="AF5315" s="20"/>
      <c r="AG5315" s="20"/>
      <c r="AH5315" s="20"/>
    </row>
    <row r="5316" spans="1:34" s="1" customFormat="1">
      <c r="A5316" s="87"/>
      <c r="B5316" s="87"/>
      <c r="C5316" s="361"/>
      <c r="D5316" s="87"/>
      <c r="E5316" s="361"/>
      <c r="F5316" s="87"/>
      <c r="G5316" s="87"/>
      <c r="H5316" s="87"/>
      <c r="I5316" s="16"/>
      <c r="J5316" s="16"/>
      <c r="K5316" s="32"/>
      <c r="L5316" s="16"/>
      <c r="M5316" s="16"/>
      <c r="N5316" s="16"/>
      <c r="AA5316" s="20"/>
      <c r="AB5316" s="20"/>
      <c r="AC5316" s="20"/>
      <c r="AD5316" s="20"/>
      <c r="AE5316" s="20"/>
      <c r="AF5316" s="20"/>
      <c r="AG5316" s="20"/>
      <c r="AH5316" s="20"/>
    </row>
    <row r="5317" spans="1:34" s="1" customFormat="1">
      <c r="A5317" s="87"/>
      <c r="B5317" s="87"/>
      <c r="C5317" s="361"/>
      <c r="D5317" s="87"/>
      <c r="E5317" s="361"/>
      <c r="F5317" s="87"/>
      <c r="G5317" s="87"/>
      <c r="H5317" s="87"/>
      <c r="I5317" s="16"/>
      <c r="J5317" s="16"/>
      <c r="K5317" s="32"/>
      <c r="L5317" s="16"/>
      <c r="M5317" s="16"/>
      <c r="N5317" s="16"/>
      <c r="AA5317" s="20"/>
      <c r="AB5317" s="20"/>
      <c r="AC5317" s="20"/>
      <c r="AD5317" s="20"/>
      <c r="AE5317" s="20"/>
      <c r="AF5317" s="20"/>
      <c r="AG5317" s="20"/>
      <c r="AH5317" s="20"/>
    </row>
    <row r="5318" spans="1:34" s="1" customFormat="1">
      <c r="A5318" s="87"/>
      <c r="B5318" s="87"/>
      <c r="C5318" s="361"/>
      <c r="D5318" s="87"/>
      <c r="E5318" s="361"/>
      <c r="F5318" s="87"/>
      <c r="G5318" s="87"/>
      <c r="H5318" s="87"/>
      <c r="I5318" s="16"/>
      <c r="J5318" s="16"/>
      <c r="K5318" s="32"/>
      <c r="L5318" s="16"/>
      <c r="M5318" s="16"/>
      <c r="N5318" s="16"/>
      <c r="AA5318" s="20"/>
      <c r="AB5318" s="20"/>
      <c r="AC5318" s="20"/>
      <c r="AD5318" s="20"/>
      <c r="AE5318" s="20"/>
      <c r="AF5318" s="20"/>
      <c r="AG5318" s="20"/>
      <c r="AH5318" s="20"/>
    </row>
    <row r="5319" spans="1:34" s="1" customFormat="1">
      <c r="A5319" s="87"/>
      <c r="B5319" s="87"/>
      <c r="C5319" s="361"/>
      <c r="D5319" s="87"/>
      <c r="E5319" s="361"/>
      <c r="F5319" s="87"/>
      <c r="G5319" s="87"/>
      <c r="H5319" s="87"/>
      <c r="I5319" s="16"/>
      <c r="J5319" s="16"/>
      <c r="K5319" s="32"/>
      <c r="L5319" s="16"/>
      <c r="M5319" s="16"/>
      <c r="N5319" s="16"/>
      <c r="AA5319" s="20"/>
      <c r="AB5319" s="20"/>
      <c r="AC5319" s="20"/>
      <c r="AD5319" s="20"/>
      <c r="AE5319" s="20"/>
      <c r="AF5319" s="20"/>
      <c r="AG5319" s="20"/>
      <c r="AH5319" s="20"/>
    </row>
    <row r="5320" spans="1:34" s="1" customFormat="1">
      <c r="A5320" s="87"/>
      <c r="B5320" s="87"/>
      <c r="C5320" s="361"/>
      <c r="D5320" s="87"/>
      <c r="E5320" s="361"/>
      <c r="F5320" s="87"/>
      <c r="G5320" s="87"/>
      <c r="H5320" s="87"/>
      <c r="I5320" s="16"/>
      <c r="J5320" s="16"/>
      <c r="K5320" s="32"/>
      <c r="L5320" s="16"/>
      <c r="M5320" s="16"/>
      <c r="N5320" s="16"/>
      <c r="AA5320" s="20"/>
      <c r="AB5320" s="20"/>
      <c r="AC5320" s="20"/>
      <c r="AD5320" s="20"/>
      <c r="AE5320" s="20"/>
      <c r="AF5320" s="20"/>
      <c r="AG5320" s="20"/>
      <c r="AH5320" s="20"/>
    </row>
    <row r="5321" spans="1:34" s="1" customFormat="1">
      <c r="A5321" s="87"/>
      <c r="B5321" s="87"/>
      <c r="C5321" s="361"/>
      <c r="D5321" s="87"/>
      <c r="E5321" s="361"/>
      <c r="F5321" s="87"/>
      <c r="G5321" s="87"/>
      <c r="H5321" s="87"/>
      <c r="I5321" s="16"/>
      <c r="J5321" s="16"/>
      <c r="K5321" s="32"/>
      <c r="L5321" s="16"/>
      <c r="M5321" s="16"/>
      <c r="N5321" s="16"/>
      <c r="AA5321" s="20"/>
      <c r="AB5321" s="20"/>
      <c r="AC5321" s="20"/>
      <c r="AD5321" s="20"/>
      <c r="AE5321" s="20"/>
      <c r="AF5321" s="20"/>
      <c r="AG5321" s="20"/>
      <c r="AH5321" s="20"/>
    </row>
    <row r="5322" spans="1:34" s="1" customFormat="1">
      <c r="A5322" s="87"/>
      <c r="B5322" s="87"/>
      <c r="C5322" s="361"/>
      <c r="D5322" s="87"/>
      <c r="E5322" s="361"/>
      <c r="F5322" s="87"/>
      <c r="G5322" s="87"/>
      <c r="H5322" s="87"/>
      <c r="I5322" s="16"/>
      <c r="J5322" s="16"/>
      <c r="K5322" s="32"/>
      <c r="L5322" s="16"/>
      <c r="M5322" s="16"/>
      <c r="N5322" s="16"/>
      <c r="AA5322" s="20"/>
      <c r="AB5322" s="20"/>
      <c r="AC5322" s="20"/>
      <c r="AD5322" s="20"/>
      <c r="AE5322" s="20"/>
      <c r="AF5322" s="20"/>
      <c r="AG5322" s="20"/>
      <c r="AH5322" s="20"/>
    </row>
    <row r="5323" spans="1:34" s="1" customFormat="1">
      <c r="A5323" s="87"/>
      <c r="B5323" s="87"/>
      <c r="C5323" s="361"/>
      <c r="D5323" s="87"/>
      <c r="E5323" s="361"/>
      <c r="F5323" s="87"/>
      <c r="G5323" s="87"/>
      <c r="H5323" s="87"/>
      <c r="I5323" s="16"/>
      <c r="J5323" s="16"/>
      <c r="K5323" s="32"/>
      <c r="L5323" s="16"/>
      <c r="M5323" s="16"/>
      <c r="N5323" s="16"/>
      <c r="AA5323" s="20"/>
      <c r="AB5323" s="20"/>
      <c r="AC5323" s="20"/>
      <c r="AD5323" s="20"/>
      <c r="AE5323" s="20"/>
      <c r="AF5323" s="20"/>
      <c r="AG5323" s="20"/>
      <c r="AH5323" s="20"/>
    </row>
    <row r="5324" spans="1:34" s="1" customFormat="1">
      <c r="A5324" s="87"/>
      <c r="B5324" s="87"/>
      <c r="C5324" s="361"/>
      <c r="D5324" s="87"/>
      <c r="E5324" s="361"/>
      <c r="F5324" s="87"/>
      <c r="G5324" s="87"/>
      <c r="H5324" s="87"/>
      <c r="I5324" s="16"/>
      <c r="J5324" s="16"/>
      <c r="K5324" s="32"/>
      <c r="L5324" s="16"/>
      <c r="M5324" s="16"/>
      <c r="N5324" s="16"/>
      <c r="AA5324" s="20"/>
      <c r="AB5324" s="20"/>
      <c r="AC5324" s="20"/>
      <c r="AD5324" s="20"/>
      <c r="AE5324" s="20"/>
      <c r="AF5324" s="20"/>
      <c r="AG5324" s="20"/>
      <c r="AH5324" s="20"/>
    </row>
    <row r="5325" spans="1:34" s="1" customFormat="1">
      <c r="A5325" s="87"/>
      <c r="B5325" s="87"/>
      <c r="C5325" s="361"/>
      <c r="D5325" s="87"/>
      <c r="E5325" s="361"/>
      <c r="F5325" s="87"/>
      <c r="G5325" s="87"/>
      <c r="H5325" s="87"/>
      <c r="I5325" s="16"/>
      <c r="J5325" s="16"/>
      <c r="K5325" s="32"/>
      <c r="L5325" s="16"/>
      <c r="M5325" s="16"/>
      <c r="N5325" s="16"/>
      <c r="AA5325" s="20"/>
      <c r="AB5325" s="20"/>
      <c r="AC5325" s="20"/>
      <c r="AD5325" s="20"/>
      <c r="AE5325" s="20"/>
      <c r="AF5325" s="20"/>
      <c r="AG5325" s="20"/>
      <c r="AH5325" s="20"/>
    </row>
    <row r="5326" spans="1:34" s="1" customFormat="1">
      <c r="A5326" s="87"/>
      <c r="B5326" s="87"/>
      <c r="C5326" s="361"/>
      <c r="D5326" s="87"/>
      <c r="E5326" s="361"/>
      <c r="F5326" s="87"/>
      <c r="G5326" s="87"/>
      <c r="H5326" s="87"/>
      <c r="I5326" s="16"/>
      <c r="J5326" s="16"/>
      <c r="K5326" s="32"/>
      <c r="L5326" s="16"/>
      <c r="M5326" s="16"/>
      <c r="N5326" s="16"/>
      <c r="AA5326" s="20"/>
      <c r="AB5326" s="20"/>
      <c r="AC5326" s="20"/>
      <c r="AD5326" s="20"/>
      <c r="AE5326" s="20"/>
      <c r="AF5326" s="20"/>
      <c r="AG5326" s="20"/>
      <c r="AH5326" s="20"/>
    </row>
    <row r="5327" spans="1:34" s="1" customFormat="1">
      <c r="A5327" s="87"/>
      <c r="B5327" s="87"/>
      <c r="C5327" s="361"/>
      <c r="D5327" s="87"/>
      <c r="E5327" s="361"/>
      <c r="F5327" s="87"/>
      <c r="G5327" s="87"/>
      <c r="H5327" s="87"/>
      <c r="I5327" s="16"/>
      <c r="J5327" s="16"/>
      <c r="K5327" s="32"/>
      <c r="L5327" s="16"/>
      <c r="M5327" s="16"/>
      <c r="N5327" s="16"/>
      <c r="AA5327" s="20"/>
      <c r="AB5327" s="20"/>
      <c r="AC5327" s="20"/>
      <c r="AD5327" s="20"/>
      <c r="AE5327" s="20"/>
      <c r="AF5327" s="20"/>
      <c r="AG5327" s="20"/>
      <c r="AH5327" s="20"/>
    </row>
    <row r="5328" spans="1:34" s="1" customFormat="1">
      <c r="A5328" s="87"/>
      <c r="B5328" s="87"/>
      <c r="C5328" s="361"/>
      <c r="D5328" s="87"/>
      <c r="E5328" s="361"/>
      <c r="F5328" s="87"/>
      <c r="G5328" s="87"/>
      <c r="H5328" s="87"/>
      <c r="I5328" s="16"/>
      <c r="J5328" s="16"/>
      <c r="K5328" s="32"/>
      <c r="L5328" s="16"/>
      <c r="M5328" s="16"/>
      <c r="N5328" s="16"/>
      <c r="AA5328" s="20"/>
      <c r="AB5328" s="20"/>
      <c r="AC5328" s="20"/>
      <c r="AD5328" s="20"/>
      <c r="AE5328" s="20"/>
      <c r="AF5328" s="20"/>
      <c r="AG5328" s="20"/>
      <c r="AH5328" s="20"/>
    </row>
    <row r="5329" spans="1:34" s="1" customFormat="1">
      <c r="A5329" s="87"/>
      <c r="B5329" s="87"/>
      <c r="C5329" s="361"/>
      <c r="D5329" s="87"/>
      <c r="E5329" s="361"/>
      <c r="F5329" s="87"/>
      <c r="G5329" s="87"/>
      <c r="H5329" s="87"/>
      <c r="I5329" s="16"/>
      <c r="J5329" s="16"/>
      <c r="K5329" s="32"/>
      <c r="L5329" s="16"/>
      <c r="M5329" s="16"/>
      <c r="N5329" s="16"/>
      <c r="AA5329" s="20"/>
      <c r="AB5329" s="20"/>
      <c r="AC5329" s="20"/>
      <c r="AD5329" s="20"/>
      <c r="AE5329" s="20"/>
      <c r="AF5329" s="20"/>
      <c r="AG5329" s="20"/>
      <c r="AH5329" s="20"/>
    </row>
    <row r="5330" spans="1:34" s="1" customFormat="1">
      <c r="A5330" s="87"/>
      <c r="B5330" s="87"/>
      <c r="C5330" s="361"/>
      <c r="D5330" s="87"/>
      <c r="E5330" s="361"/>
      <c r="F5330" s="87"/>
      <c r="G5330" s="87"/>
      <c r="H5330" s="87"/>
      <c r="I5330" s="16"/>
      <c r="J5330" s="16"/>
      <c r="K5330" s="32"/>
      <c r="L5330" s="16"/>
      <c r="M5330" s="16"/>
      <c r="N5330" s="16"/>
      <c r="AA5330" s="20"/>
      <c r="AB5330" s="20"/>
      <c r="AC5330" s="20"/>
      <c r="AD5330" s="20"/>
      <c r="AE5330" s="20"/>
      <c r="AF5330" s="20"/>
      <c r="AG5330" s="20"/>
      <c r="AH5330" s="20"/>
    </row>
    <row r="5331" spans="1:34" s="1" customFormat="1">
      <c r="A5331" s="87"/>
      <c r="B5331" s="87"/>
      <c r="C5331" s="361"/>
      <c r="D5331" s="87"/>
      <c r="E5331" s="361"/>
      <c r="F5331" s="87"/>
      <c r="G5331" s="87"/>
      <c r="H5331" s="87"/>
      <c r="I5331" s="16"/>
      <c r="J5331" s="16"/>
      <c r="K5331" s="32"/>
      <c r="L5331" s="16"/>
      <c r="M5331" s="16"/>
      <c r="N5331" s="16"/>
      <c r="AA5331" s="20"/>
      <c r="AB5331" s="20"/>
      <c r="AC5331" s="20"/>
      <c r="AD5331" s="20"/>
      <c r="AE5331" s="20"/>
      <c r="AF5331" s="20"/>
      <c r="AG5331" s="20"/>
      <c r="AH5331" s="20"/>
    </row>
    <row r="5332" spans="1:34" s="1" customFormat="1">
      <c r="A5332" s="87"/>
      <c r="B5332" s="87"/>
      <c r="C5332" s="361"/>
      <c r="D5332" s="87"/>
      <c r="E5332" s="361"/>
      <c r="F5332" s="87"/>
      <c r="G5332" s="87"/>
      <c r="H5332" s="87"/>
      <c r="I5332" s="16"/>
      <c r="J5332" s="16"/>
      <c r="K5332" s="32"/>
      <c r="L5332" s="16"/>
      <c r="M5332" s="16"/>
      <c r="N5332" s="16"/>
      <c r="AA5332" s="20"/>
      <c r="AB5332" s="20"/>
      <c r="AC5332" s="20"/>
      <c r="AD5332" s="20"/>
      <c r="AE5332" s="20"/>
      <c r="AF5332" s="20"/>
      <c r="AG5332" s="20"/>
      <c r="AH5332" s="20"/>
    </row>
    <row r="5333" spans="1:34" s="1" customFormat="1">
      <c r="A5333" s="87"/>
      <c r="B5333" s="87"/>
      <c r="C5333" s="361"/>
      <c r="D5333" s="87"/>
      <c r="E5333" s="361"/>
      <c r="F5333" s="87"/>
      <c r="G5333" s="87"/>
      <c r="H5333" s="87"/>
      <c r="I5333" s="16"/>
      <c r="J5333" s="16"/>
      <c r="K5333" s="32"/>
      <c r="L5333" s="16"/>
      <c r="M5333" s="16"/>
      <c r="N5333" s="16"/>
      <c r="AA5333" s="20"/>
      <c r="AB5333" s="20"/>
      <c r="AC5333" s="20"/>
      <c r="AD5333" s="20"/>
      <c r="AE5333" s="20"/>
      <c r="AF5333" s="20"/>
      <c r="AG5333" s="20"/>
      <c r="AH5333" s="20"/>
    </row>
    <row r="5334" spans="1:34" s="1" customFormat="1">
      <c r="A5334" s="87"/>
      <c r="B5334" s="87"/>
      <c r="C5334" s="361"/>
      <c r="D5334" s="87"/>
      <c r="E5334" s="361"/>
      <c r="F5334" s="87"/>
      <c r="G5334" s="87"/>
      <c r="H5334" s="87"/>
      <c r="I5334" s="16"/>
      <c r="J5334" s="16"/>
      <c r="K5334" s="32"/>
      <c r="L5334" s="16"/>
      <c r="M5334" s="16"/>
      <c r="N5334" s="16"/>
      <c r="AA5334" s="20"/>
      <c r="AB5334" s="20"/>
      <c r="AC5334" s="20"/>
      <c r="AD5334" s="20"/>
      <c r="AE5334" s="20"/>
      <c r="AF5334" s="20"/>
      <c r="AG5334" s="20"/>
      <c r="AH5334" s="20"/>
    </row>
    <row r="5335" spans="1:34" s="1" customFormat="1">
      <c r="A5335" s="87"/>
      <c r="B5335" s="87"/>
      <c r="C5335" s="361"/>
      <c r="D5335" s="87"/>
      <c r="E5335" s="361"/>
      <c r="F5335" s="87"/>
      <c r="G5335" s="87"/>
      <c r="H5335" s="87"/>
      <c r="I5335" s="16"/>
      <c r="J5335" s="16"/>
      <c r="K5335" s="32"/>
      <c r="L5335" s="16"/>
      <c r="M5335" s="16"/>
      <c r="N5335" s="16"/>
      <c r="AA5335" s="20"/>
      <c r="AB5335" s="20"/>
      <c r="AC5335" s="20"/>
      <c r="AD5335" s="20"/>
      <c r="AE5335" s="20"/>
      <c r="AF5335" s="20"/>
      <c r="AG5335" s="20"/>
      <c r="AH5335" s="20"/>
    </row>
    <row r="5336" spans="1:34" s="1" customFormat="1">
      <c r="A5336" s="87"/>
      <c r="B5336" s="87"/>
      <c r="C5336" s="361"/>
      <c r="D5336" s="87"/>
      <c r="E5336" s="361"/>
      <c r="F5336" s="87"/>
      <c r="G5336" s="87"/>
      <c r="H5336" s="87"/>
      <c r="I5336" s="16"/>
      <c r="J5336" s="16"/>
      <c r="K5336" s="32"/>
      <c r="L5336" s="16"/>
      <c r="M5336" s="16"/>
      <c r="N5336" s="16"/>
      <c r="AA5336" s="20"/>
      <c r="AB5336" s="20"/>
      <c r="AC5336" s="20"/>
      <c r="AD5336" s="20"/>
      <c r="AE5336" s="20"/>
      <c r="AF5336" s="20"/>
      <c r="AG5336" s="20"/>
      <c r="AH5336" s="20"/>
    </row>
    <row r="5337" spans="1:34" s="1" customFormat="1">
      <c r="A5337" s="87"/>
      <c r="B5337" s="87"/>
      <c r="C5337" s="361"/>
      <c r="D5337" s="87"/>
      <c r="E5337" s="361"/>
      <c r="F5337" s="87"/>
      <c r="G5337" s="87"/>
      <c r="H5337" s="87"/>
      <c r="I5337" s="16"/>
      <c r="J5337" s="16"/>
      <c r="K5337" s="32"/>
      <c r="L5337" s="16"/>
      <c r="M5337" s="16"/>
      <c r="N5337" s="16"/>
      <c r="AA5337" s="20"/>
      <c r="AB5337" s="20"/>
      <c r="AC5337" s="20"/>
      <c r="AD5337" s="20"/>
      <c r="AE5337" s="20"/>
      <c r="AF5337" s="20"/>
      <c r="AG5337" s="20"/>
      <c r="AH5337" s="20"/>
    </row>
    <row r="5338" spans="1:34" s="1" customFormat="1">
      <c r="A5338" s="87"/>
      <c r="B5338" s="87"/>
      <c r="C5338" s="361"/>
      <c r="D5338" s="87"/>
      <c r="E5338" s="361"/>
      <c r="F5338" s="87"/>
      <c r="G5338" s="87"/>
      <c r="H5338" s="87"/>
      <c r="I5338" s="16"/>
      <c r="J5338" s="16"/>
      <c r="K5338" s="32"/>
      <c r="L5338" s="16"/>
      <c r="M5338" s="16"/>
      <c r="N5338" s="16"/>
      <c r="AA5338" s="20"/>
      <c r="AB5338" s="20"/>
      <c r="AC5338" s="20"/>
      <c r="AD5338" s="20"/>
      <c r="AE5338" s="20"/>
      <c r="AF5338" s="20"/>
      <c r="AG5338" s="20"/>
      <c r="AH5338" s="20"/>
    </row>
    <row r="5339" spans="1:34" s="1" customFormat="1">
      <c r="A5339" s="87"/>
      <c r="B5339" s="87"/>
      <c r="C5339" s="361"/>
      <c r="D5339" s="87"/>
      <c r="E5339" s="361"/>
      <c r="F5339" s="87"/>
      <c r="G5339" s="87"/>
      <c r="H5339" s="87"/>
      <c r="I5339" s="16"/>
      <c r="J5339" s="16"/>
      <c r="K5339" s="32"/>
      <c r="L5339" s="16"/>
      <c r="M5339" s="16"/>
      <c r="N5339" s="16"/>
      <c r="AA5339" s="20"/>
      <c r="AB5339" s="20"/>
      <c r="AC5339" s="20"/>
      <c r="AD5339" s="20"/>
      <c r="AE5339" s="20"/>
      <c r="AF5339" s="20"/>
      <c r="AG5339" s="20"/>
      <c r="AH5339" s="20"/>
    </row>
    <row r="5340" spans="1:34" s="1" customFormat="1">
      <c r="A5340" s="87"/>
      <c r="B5340" s="87"/>
      <c r="C5340" s="361"/>
      <c r="D5340" s="87"/>
      <c r="E5340" s="361"/>
      <c r="F5340" s="87"/>
      <c r="G5340" s="87"/>
      <c r="H5340" s="87"/>
      <c r="I5340" s="16"/>
      <c r="J5340" s="16"/>
      <c r="K5340" s="32"/>
      <c r="L5340" s="16"/>
      <c r="M5340" s="16"/>
      <c r="N5340" s="16"/>
      <c r="AA5340" s="20"/>
      <c r="AB5340" s="20"/>
      <c r="AC5340" s="20"/>
      <c r="AD5340" s="20"/>
      <c r="AE5340" s="20"/>
      <c r="AF5340" s="20"/>
      <c r="AG5340" s="20"/>
      <c r="AH5340" s="20"/>
    </row>
    <row r="5341" spans="1:34" s="1" customFormat="1">
      <c r="A5341" s="87"/>
      <c r="B5341" s="87"/>
      <c r="C5341" s="361"/>
      <c r="D5341" s="87"/>
      <c r="E5341" s="361"/>
      <c r="F5341" s="87"/>
      <c r="G5341" s="87"/>
      <c r="H5341" s="87"/>
      <c r="I5341" s="16"/>
      <c r="J5341" s="16"/>
      <c r="K5341" s="32"/>
      <c r="L5341" s="16"/>
      <c r="M5341" s="16"/>
      <c r="N5341" s="16"/>
      <c r="AA5341" s="20"/>
      <c r="AB5341" s="20"/>
      <c r="AC5341" s="20"/>
      <c r="AD5341" s="20"/>
      <c r="AE5341" s="20"/>
      <c r="AF5341" s="20"/>
      <c r="AG5341" s="20"/>
      <c r="AH5341" s="20"/>
    </row>
    <row r="5342" spans="1:34" s="1" customFormat="1">
      <c r="A5342" s="87"/>
      <c r="B5342" s="87"/>
      <c r="C5342" s="361"/>
      <c r="D5342" s="87"/>
      <c r="E5342" s="361"/>
      <c r="F5342" s="87"/>
      <c r="G5342" s="87"/>
      <c r="H5342" s="87"/>
      <c r="I5342" s="16"/>
      <c r="J5342" s="16"/>
      <c r="K5342" s="32"/>
      <c r="L5342" s="16"/>
      <c r="M5342" s="16"/>
      <c r="N5342" s="16"/>
      <c r="AA5342" s="20"/>
      <c r="AB5342" s="20"/>
      <c r="AC5342" s="20"/>
      <c r="AD5342" s="20"/>
      <c r="AE5342" s="20"/>
      <c r="AF5342" s="20"/>
      <c r="AG5342" s="20"/>
      <c r="AH5342" s="20"/>
    </row>
    <row r="5343" spans="1:34" s="1" customFormat="1">
      <c r="A5343" s="87"/>
      <c r="B5343" s="87"/>
      <c r="C5343" s="361"/>
      <c r="D5343" s="87"/>
      <c r="E5343" s="361"/>
      <c r="F5343" s="87"/>
      <c r="G5343" s="87"/>
      <c r="H5343" s="87"/>
      <c r="I5343" s="16"/>
      <c r="J5343" s="16"/>
      <c r="K5343" s="32"/>
      <c r="L5343" s="16"/>
      <c r="M5343" s="16"/>
      <c r="N5343" s="16"/>
      <c r="AA5343" s="20"/>
      <c r="AB5343" s="20"/>
      <c r="AC5343" s="20"/>
      <c r="AD5343" s="20"/>
      <c r="AE5343" s="20"/>
      <c r="AF5343" s="20"/>
      <c r="AG5343" s="20"/>
      <c r="AH5343" s="20"/>
    </row>
    <row r="5344" spans="1:34" s="1" customFormat="1">
      <c r="A5344" s="87"/>
      <c r="B5344" s="87"/>
      <c r="C5344" s="361"/>
      <c r="D5344" s="87"/>
      <c r="E5344" s="361"/>
      <c r="F5344" s="87"/>
      <c r="G5344" s="87"/>
      <c r="H5344" s="87"/>
      <c r="I5344" s="16"/>
      <c r="J5344" s="16"/>
      <c r="K5344" s="32"/>
      <c r="L5344" s="16"/>
      <c r="M5344" s="16"/>
      <c r="N5344" s="16"/>
      <c r="AA5344" s="20"/>
      <c r="AB5344" s="20"/>
      <c r="AC5344" s="20"/>
      <c r="AD5344" s="20"/>
      <c r="AE5344" s="20"/>
      <c r="AF5344" s="20"/>
      <c r="AG5344" s="20"/>
      <c r="AH5344" s="20"/>
    </row>
    <row r="5345" spans="1:34" s="1" customFormat="1">
      <c r="A5345" s="87"/>
      <c r="B5345" s="87"/>
      <c r="C5345" s="361"/>
      <c r="D5345" s="87"/>
      <c r="E5345" s="361"/>
      <c r="F5345" s="87"/>
      <c r="G5345" s="87"/>
      <c r="H5345" s="87"/>
      <c r="I5345" s="16"/>
      <c r="J5345" s="16"/>
      <c r="K5345" s="32"/>
      <c r="L5345" s="16"/>
      <c r="M5345" s="16"/>
      <c r="N5345" s="16"/>
      <c r="AA5345" s="20"/>
      <c r="AB5345" s="20"/>
      <c r="AC5345" s="20"/>
      <c r="AD5345" s="20"/>
      <c r="AE5345" s="20"/>
      <c r="AF5345" s="20"/>
      <c r="AG5345" s="20"/>
      <c r="AH5345" s="20"/>
    </row>
    <row r="5346" spans="1:34" s="1" customFormat="1">
      <c r="A5346" s="87"/>
      <c r="B5346" s="87"/>
      <c r="C5346" s="361"/>
      <c r="D5346" s="87"/>
      <c r="E5346" s="361"/>
      <c r="F5346" s="87"/>
      <c r="G5346" s="87"/>
      <c r="H5346" s="87"/>
      <c r="I5346" s="16"/>
      <c r="J5346" s="16"/>
      <c r="K5346" s="32"/>
      <c r="L5346" s="16"/>
      <c r="M5346" s="16"/>
      <c r="N5346" s="16"/>
      <c r="AA5346" s="20"/>
      <c r="AB5346" s="20"/>
      <c r="AC5346" s="20"/>
      <c r="AD5346" s="20"/>
      <c r="AE5346" s="20"/>
      <c r="AF5346" s="20"/>
      <c r="AG5346" s="20"/>
      <c r="AH5346" s="20"/>
    </row>
    <row r="5347" spans="1:34" s="1" customFormat="1">
      <c r="A5347" s="87"/>
      <c r="B5347" s="87"/>
      <c r="C5347" s="361"/>
      <c r="D5347" s="87"/>
      <c r="E5347" s="361"/>
      <c r="F5347" s="87"/>
      <c r="G5347" s="87"/>
      <c r="H5347" s="87"/>
      <c r="I5347" s="16"/>
      <c r="J5347" s="16"/>
      <c r="K5347" s="32"/>
      <c r="L5347" s="16"/>
      <c r="M5347" s="16"/>
      <c r="N5347" s="16"/>
      <c r="AA5347" s="20"/>
      <c r="AB5347" s="20"/>
      <c r="AC5347" s="20"/>
      <c r="AD5347" s="20"/>
      <c r="AE5347" s="20"/>
      <c r="AF5347" s="20"/>
      <c r="AG5347" s="20"/>
      <c r="AH5347" s="20"/>
    </row>
    <row r="5348" spans="1:34" s="1" customFormat="1">
      <c r="A5348" s="87"/>
      <c r="B5348" s="87"/>
      <c r="C5348" s="361"/>
      <c r="D5348" s="87"/>
      <c r="E5348" s="361"/>
      <c r="F5348" s="87"/>
      <c r="G5348" s="87"/>
      <c r="H5348" s="87"/>
      <c r="I5348" s="16"/>
      <c r="J5348" s="16"/>
      <c r="K5348" s="32"/>
      <c r="L5348" s="16"/>
      <c r="M5348" s="16"/>
      <c r="N5348" s="16"/>
      <c r="AA5348" s="20"/>
      <c r="AB5348" s="20"/>
      <c r="AC5348" s="20"/>
      <c r="AD5348" s="20"/>
      <c r="AE5348" s="20"/>
      <c r="AF5348" s="20"/>
      <c r="AG5348" s="20"/>
      <c r="AH5348" s="20"/>
    </row>
    <row r="5349" spans="1:34" s="1" customFormat="1">
      <c r="A5349" s="87"/>
      <c r="B5349" s="87"/>
      <c r="C5349" s="361"/>
      <c r="D5349" s="87"/>
      <c r="E5349" s="361"/>
      <c r="F5349" s="87"/>
      <c r="G5349" s="87"/>
      <c r="H5349" s="87"/>
      <c r="I5349" s="16"/>
      <c r="J5349" s="16"/>
      <c r="K5349" s="32"/>
      <c r="L5349" s="16"/>
      <c r="M5349" s="16"/>
      <c r="N5349" s="16"/>
      <c r="AA5349" s="20"/>
      <c r="AB5349" s="20"/>
      <c r="AC5349" s="20"/>
      <c r="AD5349" s="20"/>
      <c r="AE5349" s="20"/>
      <c r="AF5349" s="20"/>
      <c r="AG5349" s="20"/>
      <c r="AH5349" s="20"/>
    </row>
    <row r="5350" spans="1:34" s="1" customFormat="1">
      <c r="A5350" s="87"/>
      <c r="B5350" s="87"/>
      <c r="C5350" s="361"/>
      <c r="D5350" s="87"/>
      <c r="E5350" s="361"/>
      <c r="F5350" s="87"/>
      <c r="G5350" s="87"/>
      <c r="H5350" s="87"/>
      <c r="I5350" s="16"/>
      <c r="J5350" s="16"/>
      <c r="K5350" s="32"/>
      <c r="L5350" s="16"/>
      <c r="M5350" s="16"/>
      <c r="N5350" s="16"/>
      <c r="AA5350" s="20"/>
      <c r="AB5350" s="20"/>
      <c r="AC5350" s="20"/>
      <c r="AD5350" s="20"/>
      <c r="AE5350" s="20"/>
      <c r="AF5350" s="20"/>
      <c r="AG5350" s="20"/>
      <c r="AH5350" s="20"/>
    </row>
    <row r="5351" spans="1:34" s="1" customFormat="1">
      <c r="A5351" s="87"/>
      <c r="B5351" s="87"/>
      <c r="C5351" s="361"/>
      <c r="D5351" s="87"/>
      <c r="E5351" s="361"/>
      <c r="F5351" s="87"/>
      <c r="G5351" s="87"/>
      <c r="H5351" s="87"/>
      <c r="I5351" s="16"/>
      <c r="J5351" s="16"/>
      <c r="K5351" s="32"/>
      <c r="L5351" s="16"/>
      <c r="M5351" s="16"/>
      <c r="N5351" s="16"/>
      <c r="AA5351" s="20"/>
      <c r="AB5351" s="20"/>
      <c r="AC5351" s="20"/>
      <c r="AD5351" s="20"/>
      <c r="AE5351" s="20"/>
      <c r="AF5351" s="20"/>
      <c r="AG5351" s="20"/>
      <c r="AH5351" s="20"/>
    </row>
    <row r="5352" spans="1:34" s="1" customFormat="1">
      <c r="A5352" s="87"/>
      <c r="B5352" s="87"/>
      <c r="C5352" s="361"/>
      <c r="D5352" s="87"/>
      <c r="E5352" s="361"/>
      <c r="F5352" s="87"/>
      <c r="G5352" s="87"/>
      <c r="H5352" s="87"/>
      <c r="I5352" s="16"/>
      <c r="J5352" s="16"/>
      <c r="K5352" s="32"/>
      <c r="L5352" s="16"/>
      <c r="M5352" s="16"/>
      <c r="N5352" s="16"/>
      <c r="AA5352" s="20"/>
      <c r="AB5352" s="20"/>
      <c r="AC5352" s="20"/>
      <c r="AD5352" s="20"/>
      <c r="AE5352" s="20"/>
      <c r="AF5352" s="20"/>
      <c r="AG5352" s="20"/>
      <c r="AH5352" s="20"/>
    </row>
    <row r="5353" spans="1:34" s="1" customFormat="1">
      <c r="A5353" s="87"/>
      <c r="B5353" s="87"/>
      <c r="C5353" s="361"/>
      <c r="D5353" s="87"/>
      <c r="E5353" s="361"/>
      <c r="F5353" s="87"/>
      <c r="G5353" s="87"/>
      <c r="H5353" s="87"/>
      <c r="I5353" s="16"/>
      <c r="J5353" s="16"/>
      <c r="K5353" s="32"/>
      <c r="L5353" s="16"/>
      <c r="M5353" s="16"/>
      <c r="N5353" s="16"/>
      <c r="AA5353" s="20"/>
      <c r="AB5353" s="20"/>
      <c r="AC5353" s="20"/>
      <c r="AD5353" s="20"/>
      <c r="AE5353" s="20"/>
      <c r="AF5353" s="20"/>
      <c r="AG5353" s="20"/>
      <c r="AH5353" s="20"/>
    </row>
    <row r="5354" spans="1:34" s="1" customFormat="1">
      <c r="A5354" s="87"/>
      <c r="B5354" s="87"/>
      <c r="C5354" s="361"/>
      <c r="D5354" s="87"/>
      <c r="E5354" s="361"/>
      <c r="F5354" s="87"/>
      <c r="G5354" s="87"/>
      <c r="H5354" s="87"/>
      <c r="I5354" s="16"/>
      <c r="J5354" s="16"/>
      <c r="K5354" s="32"/>
      <c r="L5354" s="16"/>
      <c r="M5354" s="16"/>
      <c r="N5354" s="16"/>
      <c r="AA5354" s="20"/>
      <c r="AB5354" s="20"/>
      <c r="AC5354" s="20"/>
      <c r="AD5354" s="20"/>
      <c r="AE5354" s="20"/>
      <c r="AF5354" s="20"/>
      <c r="AG5354" s="20"/>
      <c r="AH5354" s="20"/>
    </row>
    <row r="5355" spans="1:34" s="1" customFormat="1">
      <c r="A5355" s="87"/>
      <c r="B5355" s="87"/>
      <c r="C5355" s="361"/>
      <c r="D5355" s="87"/>
      <c r="E5355" s="361"/>
      <c r="F5355" s="87"/>
      <c r="G5355" s="87"/>
      <c r="H5355" s="87"/>
      <c r="I5355" s="16"/>
      <c r="J5355" s="16"/>
      <c r="K5355" s="32"/>
      <c r="L5355" s="16"/>
      <c r="M5355" s="16"/>
      <c r="N5355" s="16"/>
      <c r="AA5355" s="20"/>
      <c r="AB5355" s="20"/>
      <c r="AC5355" s="20"/>
      <c r="AD5355" s="20"/>
      <c r="AE5355" s="20"/>
      <c r="AF5355" s="20"/>
      <c r="AG5355" s="20"/>
      <c r="AH5355" s="20"/>
    </row>
    <row r="5356" spans="1:34" s="1" customFormat="1">
      <c r="A5356" s="87"/>
      <c r="B5356" s="87"/>
      <c r="C5356" s="361"/>
      <c r="D5356" s="87"/>
      <c r="E5356" s="361"/>
      <c r="F5356" s="87"/>
      <c r="G5356" s="87"/>
      <c r="H5356" s="87"/>
      <c r="I5356" s="16"/>
      <c r="J5356" s="16"/>
      <c r="K5356" s="32"/>
      <c r="L5356" s="16"/>
      <c r="M5356" s="16"/>
      <c r="N5356" s="16"/>
      <c r="AA5356" s="20"/>
      <c r="AB5356" s="20"/>
      <c r="AC5356" s="20"/>
      <c r="AD5356" s="20"/>
      <c r="AE5356" s="20"/>
      <c r="AF5356" s="20"/>
      <c r="AG5356" s="20"/>
      <c r="AH5356" s="20"/>
    </row>
    <row r="5357" spans="1:34" s="1" customFormat="1">
      <c r="A5357" s="87"/>
      <c r="B5357" s="87"/>
      <c r="C5357" s="361"/>
      <c r="D5357" s="87"/>
      <c r="E5357" s="361"/>
      <c r="F5357" s="87"/>
      <c r="G5357" s="87"/>
      <c r="H5357" s="87"/>
      <c r="I5357" s="16"/>
      <c r="J5357" s="16"/>
      <c r="K5357" s="32"/>
      <c r="L5357" s="16"/>
      <c r="M5357" s="16"/>
      <c r="N5357" s="16"/>
      <c r="AA5357" s="20"/>
      <c r="AB5357" s="20"/>
      <c r="AC5357" s="20"/>
      <c r="AD5357" s="20"/>
      <c r="AE5357" s="20"/>
      <c r="AF5357" s="20"/>
      <c r="AG5357" s="20"/>
      <c r="AH5357" s="20"/>
    </row>
    <row r="5358" spans="1:34" s="1" customFormat="1">
      <c r="A5358" s="87"/>
      <c r="B5358" s="87"/>
      <c r="C5358" s="361"/>
      <c r="D5358" s="87"/>
      <c r="E5358" s="361"/>
      <c r="F5358" s="87"/>
      <c r="G5358" s="87"/>
      <c r="H5358" s="87"/>
      <c r="I5358" s="16"/>
      <c r="J5358" s="16"/>
      <c r="K5358" s="32"/>
      <c r="L5358" s="16"/>
      <c r="M5358" s="16"/>
      <c r="N5358" s="16"/>
      <c r="AA5358" s="20"/>
      <c r="AB5358" s="20"/>
      <c r="AC5358" s="20"/>
      <c r="AD5358" s="20"/>
      <c r="AE5358" s="20"/>
      <c r="AF5358" s="20"/>
      <c r="AG5358" s="20"/>
      <c r="AH5358" s="20"/>
    </row>
    <row r="5359" spans="1:34" s="1" customFormat="1">
      <c r="A5359" s="87"/>
      <c r="B5359" s="87"/>
      <c r="C5359" s="361"/>
      <c r="D5359" s="87"/>
      <c r="E5359" s="361"/>
      <c r="F5359" s="87"/>
      <c r="G5359" s="87"/>
      <c r="H5359" s="87"/>
      <c r="I5359" s="16"/>
      <c r="J5359" s="16"/>
      <c r="K5359" s="32"/>
      <c r="L5359" s="16"/>
      <c r="M5359" s="16"/>
      <c r="N5359" s="16"/>
      <c r="AA5359" s="20"/>
      <c r="AB5359" s="20"/>
      <c r="AC5359" s="20"/>
      <c r="AD5359" s="20"/>
      <c r="AE5359" s="20"/>
      <c r="AF5359" s="20"/>
      <c r="AG5359" s="20"/>
      <c r="AH5359" s="20"/>
    </row>
    <row r="5360" spans="1:34" s="1" customFormat="1">
      <c r="A5360" s="87"/>
      <c r="B5360" s="87"/>
      <c r="C5360" s="361"/>
      <c r="D5360" s="87"/>
      <c r="E5360" s="361"/>
      <c r="F5360" s="87"/>
      <c r="G5360" s="87"/>
      <c r="H5360" s="87"/>
      <c r="I5360" s="16"/>
      <c r="J5360" s="16"/>
      <c r="K5360" s="32"/>
      <c r="L5360" s="16"/>
      <c r="M5360" s="16"/>
      <c r="N5360" s="16"/>
      <c r="AA5360" s="20"/>
      <c r="AB5360" s="20"/>
      <c r="AC5360" s="20"/>
      <c r="AD5360" s="20"/>
      <c r="AE5360" s="20"/>
      <c r="AF5360" s="20"/>
      <c r="AG5360" s="20"/>
      <c r="AH5360" s="20"/>
    </row>
    <row r="5361" spans="1:34" s="1" customFormat="1">
      <c r="A5361" s="87"/>
      <c r="B5361" s="87"/>
      <c r="C5361" s="361"/>
      <c r="D5361" s="87"/>
      <c r="E5361" s="361"/>
      <c r="F5361" s="87"/>
      <c r="G5361" s="87"/>
      <c r="H5361" s="87"/>
      <c r="I5361" s="16"/>
      <c r="J5361" s="16"/>
      <c r="K5361" s="32"/>
      <c r="L5361" s="16"/>
      <c r="M5361" s="16"/>
      <c r="N5361" s="16"/>
      <c r="AA5361" s="20"/>
      <c r="AB5361" s="20"/>
      <c r="AC5361" s="20"/>
      <c r="AD5361" s="20"/>
      <c r="AE5361" s="20"/>
      <c r="AF5361" s="20"/>
      <c r="AG5361" s="20"/>
      <c r="AH5361" s="20"/>
    </row>
    <row r="5362" spans="1:34" s="1" customFormat="1">
      <c r="A5362" s="87"/>
      <c r="B5362" s="87"/>
      <c r="C5362" s="361"/>
      <c r="D5362" s="87"/>
      <c r="E5362" s="361"/>
      <c r="F5362" s="87"/>
      <c r="G5362" s="87"/>
      <c r="H5362" s="87"/>
      <c r="I5362" s="16"/>
      <c r="J5362" s="16"/>
      <c r="K5362" s="32"/>
      <c r="L5362" s="16"/>
      <c r="M5362" s="16"/>
      <c r="N5362" s="16"/>
      <c r="AA5362" s="20"/>
      <c r="AB5362" s="20"/>
      <c r="AC5362" s="20"/>
      <c r="AD5362" s="20"/>
      <c r="AE5362" s="20"/>
      <c r="AF5362" s="20"/>
      <c r="AG5362" s="20"/>
      <c r="AH5362" s="20"/>
    </row>
    <row r="5363" spans="1:34" s="1" customFormat="1">
      <c r="A5363" s="87"/>
      <c r="B5363" s="87"/>
      <c r="C5363" s="361"/>
      <c r="D5363" s="87"/>
      <c r="E5363" s="361"/>
      <c r="F5363" s="87"/>
      <c r="G5363" s="87"/>
      <c r="H5363" s="87"/>
      <c r="I5363" s="16"/>
      <c r="J5363" s="16"/>
      <c r="K5363" s="32"/>
      <c r="L5363" s="16"/>
      <c r="M5363" s="16"/>
      <c r="N5363" s="16"/>
      <c r="AA5363" s="20"/>
      <c r="AB5363" s="20"/>
      <c r="AC5363" s="20"/>
      <c r="AD5363" s="20"/>
      <c r="AE5363" s="20"/>
      <c r="AF5363" s="20"/>
      <c r="AG5363" s="20"/>
      <c r="AH5363" s="20"/>
    </row>
    <row r="5364" spans="1:34" s="1" customFormat="1">
      <c r="A5364" s="87"/>
      <c r="B5364" s="87"/>
      <c r="C5364" s="361"/>
      <c r="D5364" s="87"/>
      <c r="E5364" s="361"/>
      <c r="F5364" s="87"/>
      <c r="G5364" s="87"/>
      <c r="H5364" s="87"/>
      <c r="I5364" s="16"/>
      <c r="J5364" s="16"/>
      <c r="K5364" s="32"/>
      <c r="L5364" s="16"/>
      <c r="M5364" s="16"/>
      <c r="N5364" s="16"/>
      <c r="AA5364" s="20"/>
      <c r="AB5364" s="20"/>
      <c r="AC5364" s="20"/>
      <c r="AD5364" s="20"/>
      <c r="AE5364" s="20"/>
      <c r="AF5364" s="20"/>
      <c r="AG5364" s="20"/>
      <c r="AH5364" s="20"/>
    </row>
    <row r="5365" spans="1:34" s="1" customFormat="1">
      <c r="A5365" s="87"/>
      <c r="B5365" s="87"/>
      <c r="C5365" s="361"/>
      <c r="D5365" s="87"/>
      <c r="E5365" s="361"/>
      <c r="F5365" s="87"/>
      <c r="G5365" s="87"/>
      <c r="H5365" s="87"/>
      <c r="I5365" s="16"/>
      <c r="J5365" s="16"/>
      <c r="K5365" s="32"/>
      <c r="L5365" s="16"/>
      <c r="M5365" s="16"/>
      <c r="N5365" s="16"/>
      <c r="AA5365" s="20"/>
      <c r="AB5365" s="20"/>
      <c r="AC5365" s="20"/>
      <c r="AD5365" s="20"/>
      <c r="AE5365" s="20"/>
      <c r="AF5365" s="20"/>
      <c r="AG5365" s="20"/>
      <c r="AH5365" s="20"/>
    </row>
    <row r="5366" spans="1:34" s="1" customFormat="1">
      <c r="A5366" s="87"/>
      <c r="B5366" s="87"/>
      <c r="C5366" s="361"/>
      <c r="D5366" s="87"/>
      <c r="E5366" s="361"/>
      <c r="F5366" s="87"/>
      <c r="G5366" s="87"/>
      <c r="H5366" s="87"/>
      <c r="I5366" s="16"/>
      <c r="J5366" s="16"/>
      <c r="K5366" s="32"/>
      <c r="L5366" s="16"/>
      <c r="M5366" s="16"/>
      <c r="N5366" s="16"/>
      <c r="AA5366" s="20"/>
      <c r="AB5366" s="20"/>
      <c r="AC5366" s="20"/>
      <c r="AD5366" s="20"/>
      <c r="AE5366" s="20"/>
      <c r="AF5366" s="20"/>
      <c r="AG5366" s="20"/>
      <c r="AH5366" s="20"/>
    </row>
    <row r="5367" spans="1:34" s="1" customFormat="1">
      <c r="A5367" s="87"/>
      <c r="B5367" s="87"/>
      <c r="C5367" s="361"/>
      <c r="D5367" s="87"/>
      <c r="E5367" s="361"/>
      <c r="F5367" s="87"/>
      <c r="G5367" s="87"/>
      <c r="H5367" s="87"/>
      <c r="I5367" s="16"/>
      <c r="J5367" s="16"/>
      <c r="K5367" s="32"/>
      <c r="L5367" s="16"/>
      <c r="M5367" s="16"/>
      <c r="N5367" s="16"/>
      <c r="AA5367" s="20"/>
      <c r="AB5367" s="20"/>
      <c r="AC5367" s="20"/>
      <c r="AD5367" s="20"/>
      <c r="AE5367" s="20"/>
      <c r="AF5367" s="20"/>
      <c r="AG5367" s="20"/>
      <c r="AH5367" s="20"/>
    </row>
    <row r="5368" spans="1:34" s="1" customFormat="1">
      <c r="A5368" s="87"/>
      <c r="B5368" s="87"/>
      <c r="C5368" s="361"/>
      <c r="D5368" s="87"/>
      <c r="E5368" s="361"/>
      <c r="F5368" s="87"/>
      <c r="G5368" s="87"/>
      <c r="H5368" s="87"/>
      <c r="I5368" s="16"/>
      <c r="J5368" s="16"/>
      <c r="K5368" s="32"/>
      <c r="L5368" s="16"/>
      <c r="M5368" s="16"/>
      <c r="N5368" s="16"/>
      <c r="AA5368" s="20"/>
      <c r="AB5368" s="20"/>
      <c r="AC5368" s="20"/>
      <c r="AD5368" s="20"/>
      <c r="AE5368" s="20"/>
      <c r="AF5368" s="20"/>
      <c r="AG5368" s="20"/>
      <c r="AH5368" s="20"/>
    </row>
    <row r="5369" spans="1:34" s="1" customFormat="1">
      <c r="A5369" s="87"/>
      <c r="B5369" s="87"/>
      <c r="C5369" s="361"/>
      <c r="D5369" s="87"/>
      <c r="E5369" s="361"/>
      <c r="F5369" s="87"/>
      <c r="G5369" s="87"/>
      <c r="H5369" s="87"/>
      <c r="I5369" s="16"/>
      <c r="J5369" s="16"/>
      <c r="K5369" s="32"/>
      <c r="L5369" s="16"/>
      <c r="M5369" s="16"/>
      <c r="N5369" s="16"/>
      <c r="AA5369" s="20"/>
      <c r="AB5369" s="20"/>
      <c r="AC5369" s="20"/>
      <c r="AD5369" s="20"/>
      <c r="AE5369" s="20"/>
      <c r="AF5369" s="20"/>
      <c r="AG5369" s="20"/>
      <c r="AH5369" s="20"/>
    </row>
    <row r="5370" spans="1:34" s="1" customFormat="1">
      <c r="A5370" s="87"/>
      <c r="B5370" s="87"/>
      <c r="C5370" s="361"/>
      <c r="D5370" s="87"/>
      <c r="E5370" s="361"/>
      <c r="F5370" s="87"/>
      <c r="G5370" s="87"/>
      <c r="H5370" s="87"/>
      <c r="I5370" s="16"/>
      <c r="J5370" s="16"/>
      <c r="K5370" s="32"/>
      <c r="L5370" s="16"/>
      <c r="M5370" s="16"/>
      <c r="N5370" s="16"/>
      <c r="AA5370" s="20"/>
      <c r="AB5370" s="20"/>
      <c r="AC5370" s="20"/>
      <c r="AD5370" s="20"/>
      <c r="AE5370" s="20"/>
      <c r="AF5370" s="20"/>
      <c r="AG5370" s="20"/>
      <c r="AH5370" s="20"/>
    </row>
    <row r="5371" spans="1:34" s="1" customFormat="1">
      <c r="A5371" s="87"/>
      <c r="B5371" s="87"/>
      <c r="C5371" s="361"/>
      <c r="D5371" s="87"/>
      <c r="E5371" s="361"/>
      <c r="F5371" s="87"/>
      <c r="G5371" s="87"/>
      <c r="H5371" s="87"/>
      <c r="I5371" s="16"/>
      <c r="J5371" s="16"/>
      <c r="K5371" s="32"/>
      <c r="L5371" s="16"/>
      <c r="M5371" s="16"/>
      <c r="N5371" s="16"/>
      <c r="AA5371" s="20"/>
      <c r="AB5371" s="20"/>
      <c r="AC5371" s="20"/>
      <c r="AD5371" s="20"/>
      <c r="AE5371" s="20"/>
      <c r="AF5371" s="20"/>
      <c r="AG5371" s="20"/>
      <c r="AH5371" s="20"/>
    </row>
    <row r="5372" spans="1:34" s="1" customFormat="1">
      <c r="A5372" s="87"/>
      <c r="B5372" s="87"/>
      <c r="C5372" s="361"/>
      <c r="D5372" s="87"/>
      <c r="E5372" s="361"/>
      <c r="F5372" s="87"/>
      <c r="G5372" s="87"/>
      <c r="H5372" s="87"/>
      <c r="I5372" s="16"/>
      <c r="J5372" s="16"/>
      <c r="K5372" s="32"/>
      <c r="L5372" s="16"/>
      <c r="M5372" s="16"/>
      <c r="N5372" s="16"/>
      <c r="AA5372" s="20"/>
      <c r="AB5372" s="20"/>
      <c r="AC5372" s="20"/>
      <c r="AD5372" s="20"/>
      <c r="AE5372" s="20"/>
      <c r="AF5372" s="20"/>
      <c r="AG5372" s="20"/>
      <c r="AH5372" s="20"/>
    </row>
    <row r="5373" spans="1:34" s="1" customFormat="1">
      <c r="A5373" s="87"/>
      <c r="B5373" s="87"/>
      <c r="C5373" s="361"/>
      <c r="D5373" s="87"/>
      <c r="E5373" s="361"/>
      <c r="F5373" s="87"/>
      <c r="G5373" s="87"/>
      <c r="H5373" s="87"/>
      <c r="I5373" s="16"/>
      <c r="J5373" s="16"/>
      <c r="K5373" s="32"/>
      <c r="L5373" s="16"/>
      <c r="M5373" s="16"/>
      <c r="N5373" s="16"/>
      <c r="AA5373" s="20"/>
      <c r="AB5373" s="20"/>
      <c r="AC5373" s="20"/>
      <c r="AD5373" s="20"/>
      <c r="AE5373" s="20"/>
      <c r="AF5373" s="20"/>
      <c r="AG5373" s="20"/>
      <c r="AH5373" s="20"/>
    </row>
    <row r="5374" spans="1:34" s="1" customFormat="1">
      <c r="A5374" s="87"/>
      <c r="B5374" s="87"/>
      <c r="C5374" s="361"/>
      <c r="D5374" s="87"/>
      <c r="E5374" s="361"/>
      <c r="F5374" s="87"/>
      <c r="G5374" s="87"/>
      <c r="H5374" s="87"/>
      <c r="I5374" s="16"/>
      <c r="J5374" s="16"/>
      <c r="K5374" s="32"/>
      <c r="L5374" s="16"/>
      <c r="M5374" s="16"/>
      <c r="N5374" s="16"/>
      <c r="AA5374" s="20"/>
      <c r="AB5374" s="20"/>
      <c r="AC5374" s="20"/>
      <c r="AD5374" s="20"/>
      <c r="AE5374" s="20"/>
      <c r="AF5374" s="20"/>
      <c r="AG5374" s="20"/>
      <c r="AH5374" s="20"/>
    </row>
    <row r="5375" spans="1:34" s="1" customFormat="1">
      <c r="A5375" s="87"/>
      <c r="B5375" s="87"/>
      <c r="C5375" s="361"/>
      <c r="D5375" s="87"/>
      <c r="E5375" s="361"/>
      <c r="F5375" s="87"/>
      <c r="G5375" s="87"/>
      <c r="H5375" s="87"/>
      <c r="I5375" s="16"/>
      <c r="J5375" s="16"/>
      <c r="K5375" s="32"/>
      <c r="L5375" s="16"/>
      <c r="M5375" s="16"/>
      <c r="N5375" s="16"/>
      <c r="AA5375" s="20"/>
      <c r="AB5375" s="20"/>
      <c r="AC5375" s="20"/>
      <c r="AD5375" s="20"/>
      <c r="AE5375" s="20"/>
      <c r="AF5375" s="20"/>
      <c r="AG5375" s="20"/>
      <c r="AH5375" s="20"/>
    </row>
    <row r="5376" spans="1:34" s="1" customFormat="1">
      <c r="A5376" s="87"/>
      <c r="B5376" s="87"/>
      <c r="C5376" s="361"/>
      <c r="D5376" s="87"/>
      <c r="E5376" s="361"/>
      <c r="F5376" s="87"/>
      <c r="G5376" s="87"/>
      <c r="H5376" s="87"/>
      <c r="I5376" s="16"/>
      <c r="J5376" s="16"/>
      <c r="K5376" s="32"/>
      <c r="L5376" s="16"/>
      <c r="M5376" s="16"/>
      <c r="N5376" s="16"/>
      <c r="AA5376" s="20"/>
      <c r="AB5376" s="20"/>
      <c r="AC5376" s="20"/>
      <c r="AD5376" s="20"/>
      <c r="AE5376" s="20"/>
      <c r="AF5376" s="20"/>
      <c r="AG5376" s="20"/>
      <c r="AH5376" s="20"/>
    </row>
    <row r="5377" spans="1:34" s="1" customFormat="1">
      <c r="A5377" s="87"/>
      <c r="B5377" s="87"/>
      <c r="C5377" s="361"/>
      <c r="D5377" s="87"/>
      <c r="E5377" s="361"/>
      <c r="F5377" s="87"/>
      <c r="G5377" s="87"/>
      <c r="H5377" s="87"/>
      <c r="I5377" s="16"/>
      <c r="J5377" s="16"/>
      <c r="K5377" s="32"/>
      <c r="L5377" s="16"/>
      <c r="M5377" s="16"/>
      <c r="N5377" s="16"/>
      <c r="AA5377" s="20"/>
      <c r="AB5377" s="20"/>
      <c r="AC5377" s="20"/>
      <c r="AD5377" s="20"/>
      <c r="AE5377" s="20"/>
      <c r="AF5377" s="20"/>
      <c r="AG5377" s="20"/>
      <c r="AH5377" s="20"/>
    </row>
    <row r="5378" spans="1:34" s="1" customFormat="1">
      <c r="A5378" s="87"/>
      <c r="B5378" s="87"/>
      <c r="C5378" s="361"/>
      <c r="D5378" s="87"/>
      <c r="E5378" s="361"/>
      <c r="F5378" s="87"/>
      <c r="G5378" s="87"/>
      <c r="H5378" s="87"/>
      <c r="I5378" s="16"/>
      <c r="J5378" s="16"/>
      <c r="K5378" s="32"/>
      <c r="L5378" s="16"/>
      <c r="M5378" s="16"/>
      <c r="N5378" s="16"/>
      <c r="AA5378" s="20"/>
      <c r="AB5378" s="20"/>
      <c r="AC5378" s="20"/>
      <c r="AD5378" s="20"/>
      <c r="AE5378" s="20"/>
      <c r="AF5378" s="20"/>
      <c r="AG5378" s="20"/>
      <c r="AH5378" s="20"/>
    </row>
    <row r="5379" spans="1:34" s="1" customFormat="1">
      <c r="A5379" s="87"/>
      <c r="B5379" s="87"/>
      <c r="C5379" s="361"/>
      <c r="D5379" s="87"/>
      <c r="E5379" s="361"/>
      <c r="F5379" s="87"/>
      <c r="G5379" s="87"/>
      <c r="H5379" s="87"/>
      <c r="I5379" s="16"/>
      <c r="J5379" s="16"/>
      <c r="K5379" s="32"/>
      <c r="L5379" s="16"/>
      <c r="M5379" s="16"/>
      <c r="N5379" s="16"/>
      <c r="AA5379" s="20"/>
      <c r="AB5379" s="20"/>
      <c r="AC5379" s="20"/>
      <c r="AD5379" s="20"/>
      <c r="AE5379" s="20"/>
      <c r="AF5379" s="20"/>
      <c r="AG5379" s="20"/>
      <c r="AH5379" s="20"/>
    </row>
    <row r="5380" spans="1:34" s="1" customFormat="1">
      <c r="A5380" s="87"/>
      <c r="B5380" s="87"/>
      <c r="C5380" s="361"/>
      <c r="D5380" s="87"/>
      <c r="E5380" s="361"/>
      <c r="F5380" s="87"/>
      <c r="G5380" s="87"/>
      <c r="H5380" s="87"/>
      <c r="I5380" s="16"/>
      <c r="J5380" s="16"/>
      <c r="K5380" s="32"/>
      <c r="L5380" s="16"/>
      <c r="M5380" s="16"/>
      <c r="N5380" s="16"/>
      <c r="AA5380" s="20"/>
      <c r="AB5380" s="20"/>
      <c r="AC5380" s="20"/>
      <c r="AD5380" s="20"/>
      <c r="AE5380" s="20"/>
      <c r="AF5380" s="20"/>
      <c r="AG5380" s="20"/>
      <c r="AH5380" s="20"/>
    </row>
    <row r="5381" spans="1:34" s="1" customFormat="1">
      <c r="A5381" s="87"/>
      <c r="B5381" s="87"/>
      <c r="C5381" s="361"/>
      <c r="D5381" s="87"/>
      <c r="E5381" s="361"/>
      <c r="F5381" s="87"/>
      <c r="G5381" s="87"/>
      <c r="H5381" s="87"/>
      <c r="I5381" s="16"/>
      <c r="J5381" s="16"/>
      <c r="K5381" s="32"/>
      <c r="L5381" s="16"/>
      <c r="M5381" s="16"/>
      <c r="N5381" s="16"/>
      <c r="AA5381" s="20"/>
      <c r="AB5381" s="20"/>
      <c r="AC5381" s="20"/>
      <c r="AD5381" s="20"/>
      <c r="AE5381" s="20"/>
      <c r="AF5381" s="20"/>
      <c r="AG5381" s="20"/>
      <c r="AH5381" s="20"/>
    </row>
    <row r="5382" spans="1:34" s="1" customFormat="1">
      <c r="A5382" s="87"/>
      <c r="B5382" s="87"/>
      <c r="C5382" s="361"/>
      <c r="D5382" s="87"/>
      <c r="E5382" s="361"/>
      <c r="F5382" s="87"/>
      <c r="G5382" s="87"/>
      <c r="H5382" s="87"/>
      <c r="I5382" s="16"/>
      <c r="J5382" s="16"/>
      <c r="K5382" s="32"/>
      <c r="L5382" s="16"/>
      <c r="M5382" s="16"/>
      <c r="N5382" s="16"/>
      <c r="AA5382" s="20"/>
      <c r="AB5382" s="20"/>
      <c r="AC5382" s="20"/>
      <c r="AD5382" s="20"/>
      <c r="AE5382" s="20"/>
      <c r="AF5382" s="20"/>
      <c r="AG5382" s="20"/>
      <c r="AH5382" s="20"/>
    </row>
    <row r="5383" spans="1:34" s="1" customFormat="1">
      <c r="A5383" s="87"/>
      <c r="B5383" s="87"/>
      <c r="C5383" s="361"/>
      <c r="D5383" s="87"/>
      <c r="E5383" s="361"/>
      <c r="F5383" s="87"/>
      <c r="G5383" s="87"/>
      <c r="H5383" s="87"/>
      <c r="I5383" s="16"/>
      <c r="J5383" s="16"/>
      <c r="K5383" s="32"/>
      <c r="L5383" s="16"/>
      <c r="M5383" s="16"/>
      <c r="N5383" s="16"/>
      <c r="AA5383" s="20"/>
      <c r="AB5383" s="20"/>
      <c r="AC5383" s="20"/>
      <c r="AD5383" s="20"/>
      <c r="AE5383" s="20"/>
      <c r="AF5383" s="20"/>
      <c r="AG5383" s="20"/>
      <c r="AH5383" s="20"/>
    </row>
    <row r="5384" spans="1:34" s="1" customFormat="1">
      <c r="A5384" s="87"/>
      <c r="B5384" s="87"/>
      <c r="C5384" s="361"/>
      <c r="D5384" s="87"/>
      <c r="E5384" s="361"/>
      <c r="F5384" s="87"/>
      <c r="G5384" s="87"/>
      <c r="H5384" s="87"/>
      <c r="I5384" s="16"/>
      <c r="J5384" s="16"/>
      <c r="K5384" s="32"/>
      <c r="L5384" s="16"/>
      <c r="M5384" s="16"/>
      <c r="N5384" s="16"/>
      <c r="AA5384" s="20"/>
      <c r="AB5384" s="20"/>
      <c r="AC5384" s="20"/>
      <c r="AD5384" s="20"/>
      <c r="AE5384" s="20"/>
      <c r="AF5384" s="20"/>
      <c r="AG5384" s="20"/>
      <c r="AH5384" s="20"/>
    </row>
    <row r="5385" spans="1:34" s="1" customFormat="1">
      <c r="A5385" s="87"/>
      <c r="B5385" s="87"/>
      <c r="C5385" s="361"/>
      <c r="D5385" s="87"/>
      <c r="E5385" s="361"/>
      <c r="F5385" s="87"/>
      <c r="G5385" s="87"/>
      <c r="H5385" s="87"/>
      <c r="I5385" s="16"/>
      <c r="J5385" s="16"/>
      <c r="K5385" s="32"/>
      <c r="L5385" s="16"/>
      <c r="M5385" s="16"/>
      <c r="N5385" s="16"/>
      <c r="AA5385" s="20"/>
      <c r="AB5385" s="20"/>
      <c r="AC5385" s="20"/>
      <c r="AD5385" s="20"/>
      <c r="AE5385" s="20"/>
      <c r="AF5385" s="20"/>
      <c r="AG5385" s="20"/>
      <c r="AH5385" s="20"/>
    </row>
    <row r="5386" spans="1:34" s="1" customFormat="1">
      <c r="A5386" s="87"/>
      <c r="B5386" s="87"/>
      <c r="C5386" s="361"/>
      <c r="D5386" s="87"/>
      <c r="E5386" s="361"/>
      <c r="F5386" s="87"/>
      <c r="G5386" s="87"/>
      <c r="H5386" s="87"/>
      <c r="I5386" s="16"/>
      <c r="J5386" s="16"/>
      <c r="K5386" s="32"/>
      <c r="L5386" s="16"/>
      <c r="M5386" s="16"/>
      <c r="N5386" s="16"/>
      <c r="AA5386" s="20"/>
      <c r="AB5386" s="20"/>
      <c r="AC5386" s="20"/>
      <c r="AD5386" s="20"/>
      <c r="AE5386" s="20"/>
      <c r="AF5386" s="20"/>
      <c r="AG5386" s="20"/>
      <c r="AH5386" s="20"/>
    </row>
    <row r="5387" spans="1:34" s="1" customFormat="1">
      <c r="A5387" s="87"/>
      <c r="B5387" s="87"/>
      <c r="C5387" s="361"/>
      <c r="D5387" s="87"/>
      <c r="E5387" s="361"/>
      <c r="F5387" s="87"/>
      <c r="G5387" s="87"/>
      <c r="H5387" s="87"/>
      <c r="I5387" s="16"/>
      <c r="J5387" s="16"/>
      <c r="K5387" s="32"/>
      <c r="L5387" s="16"/>
      <c r="M5387" s="16"/>
      <c r="N5387" s="16"/>
      <c r="AA5387" s="20"/>
      <c r="AB5387" s="20"/>
      <c r="AC5387" s="20"/>
      <c r="AD5387" s="20"/>
      <c r="AE5387" s="20"/>
      <c r="AF5387" s="20"/>
      <c r="AG5387" s="20"/>
      <c r="AH5387" s="20"/>
    </row>
    <row r="5388" spans="1:34" s="1" customFormat="1">
      <c r="A5388" s="87"/>
      <c r="B5388" s="87"/>
      <c r="C5388" s="361"/>
      <c r="D5388" s="87"/>
      <c r="E5388" s="361"/>
      <c r="F5388" s="87"/>
      <c r="G5388" s="87"/>
      <c r="H5388" s="87"/>
      <c r="I5388" s="16"/>
      <c r="J5388" s="16"/>
      <c r="K5388" s="32"/>
      <c r="L5388" s="16"/>
      <c r="M5388" s="16"/>
      <c r="N5388" s="16"/>
      <c r="AA5388" s="20"/>
      <c r="AB5388" s="20"/>
      <c r="AC5388" s="20"/>
      <c r="AD5388" s="20"/>
      <c r="AE5388" s="20"/>
      <c r="AF5388" s="20"/>
      <c r="AG5388" s="20"/>
      <c r="AH5388" s="20"/>
    </row>
    <row r="5389" spans="1:34" s="1" customFormat="1">
      <c r="A5389" s="87"/>
      <c r="B5389" s="87"/>
      <c r="C5389" s="361"/>
      <c r="D5389" s="87"/>
      <c r="E5389" s="361"/>
      <c r="F5389" s="87"/>
      <c r="G5389" s="87"/>
      <c r="H5389" s="87"/>
      <c r="I5389" s="16"/>
      <c r="J5389" s="16"/>
      <c r="K5389" s="32"/>
      <c r="L5389" s="16"/>
      <c r="M5389" s="16"/>
      <c r="N5389" s="16"/>
      <c r="AA5389" s="20"/>
      <c r="AB5389" s="20"/>
      <c r="AC5389" s="20"/>
      <c r="AD5389" s="20"/>
      <c r="AE5389" s="20"/>
      <c r="AF5389" s="20"/>
      <c r="AG5389" s="20"/>
      <c r="AH5389" s="20"/>
    </row>
    <row r="5390" spans="1:34" s="1" customFormat="1">
      <c r="A5390" s="87"/>
      <c r="B5390" s="87"/>
      <c r="C5390" s="361"/>
      <c r="D5390" s="87"/>
      <c r="E5390" s="361"/>
      <c r="F5390" s="87"/>
      <c r="G5390" s="87"/>
      <c r="H5390" s="87"/>
      <c r="I5390" s="16"/>
      <c r="J5390" s="16"/>
      <c r="K5390" s="32"/>
      <c r="L5390" s="16"/>
      <c r="M5390" s="16"/>
      <c r="N5390" s="16"/>
      <c r="AA5390" s="20"/>
      <c r="AB5390" s="20"/>
      <c r="AC5390" s="20"/>
      <c r="AD5390" s="20"/>
      <c r="AE5390" s="20"/>
      <c r="AF5390" s="20"/>
      <c r="AG5390" s="20"/>
      <c r="AH5390" s="20"/>
    </row>
    <row r="5391" spans="1:34" s="1" customFormat="1">
      <c r="A5391" s="87"/>
      <c r="B5391" s="87"/>
      <c r="C5391" s="361"/>
      <c r="D5391" s="87"/>
      <c r="E5391" s="361"/>
      <c r="F5391" s="87"/>
      <c r="G5391" s="87"/>
      <c r="H5391" s="87"/>
      <c r="I5391" s="16"/>
      <c r="J5391" s="16"/>
      <c r="K5391" s="32"/>
      <c r="L5391" s="16"/>
      <c r="M5391" s="16"/>
      <c r="N5391" s="16"/>
      <c r="AA5391" s="20"/>
      <c r="AB5391" s="20"/>
      <c r="AC5391" s="20"/>
      <c r="AD5391" s="20"/>
      <c r="AE5391" s="20"/>
      <c r="AF5391" s="20"/>
      <c r="AG5391" s="20"/>
      <c r="AH5391" s="20"/>
    </row>
    <row r="5392" spans="1:34" s="1" customFormat="1">
      <c r="A5392" s="87"/>
      <c r="B5392" s="87"/>
      <c r="C5392" s="361"/>
      <c r="D5392" s="87"/>
      <c r="E5392" s="361"/>
      <c r="F5392" s="87"/>
      <c r="G5392" s="87"/>
      <c r="H5392" s="87"/>
      <c r="I5392" s="16"/>
      <c r="J5392" s="16"/>
      <c r="K5392" s="32"/>
      <c r="L5392" s="16"/>
      <c r="M5392" s="16"/>
      <c r="N5392" s="16"/>
      <c r="AA5392" s="20"/>
      <c r="AB5392" s="20"/>
      <c r="AC5392" s="20"/>
      <c r="AD5392" s="20"/>
      <c r="AE5392" s="20"/>
      <c r="AF5392" s="20"/>
      <c r="AG5392" s="20"/>
      <c r="AH5392" s="20"/>
    </row>
    <row r="5393" spans="1:34" s="1" customFormat="1">
      <c r="A5393" s="87"/>
      <c r="B5393" s="87"/>
      <c r="C5393" s="361"/>
      <c r="D5393" s="87"/>
      <c r="E5393" s="361"/>
      <c r="F5393" s="87"/>
      <c r="G5393" s="87"/>
      <c r="H5393" s="87"/>
      <c r="I5393" s="16"/>
      <c r="J5393" s="16"/>
      <c r="K5393" s="32"/>
      <c r="L5393" s="16"/>
      <c r="M5393" s="16"/>
      <c r="N5393" s="16"/>
      <c r="AA5393" s="20"/>
      <c r="AB5393" s="20"/>
      <c r="AC5393" s="20"/>
      <c r="AD5393" s="20"/>
      <c r="AE5393" s="20"/>
      <c r="AF5393" s="20"/>
      <c r="AG5393" s="20"/>
      <c r="AH5393" s="20"/>
    </row>
    <row r="5394" spans="1:34" s="1" customFormat="1">
      <c r="A5394" s="87"/>
      <c r="B5394" s="87"/>
      <c r="C5394" s="361"/>
      <c r="D5394" s="87"/>
      <c r="E5394" s="361"/>
      <c r="F5394" s="87"/>
      <c r="G5394" s="87"/>
      <c r="H5394" s="87"/>
      <c r="I5394" s="16"/>
      <c r="J5394" s="16"/>
      <c r="K5394" s="32"/>
      <c r="L5394" s="16"/>
      <c r="M5394" s="16"/>
      <c r="N5394" s="16"/>
      <c r="AA5394" s="20"/>
      <c r="AB5394" s="20"/>
      <c r="AC5394" s="20"/>
      <c r="AD5394" s="20"/>
      <c r="AE5394" s="20"/>
      <c r="AF5394" s="20"/>
      <c r="AG5394" s="20"/>
      <c r="AH5394" s="20"/>
    </row>
    <row r="5395" spans="1:34" s="1" customFormat="1">
      <c r="A5395" s="87"/>
      <c r="B5395" s="87"/>
      <c r="C5395" s="361"/>
      <c r="D5395" s="87"/>
      <c r="E5395" s="361"/>
      <c r="F5395" s="87"/>
      <c r="G5395" s="87"/>
      <c r="H5395" s="87"/>
      <c r="I5395" s="16"/>
      <c r="J5395" s="16"/>
      <c r="K5395" s="32"/>
      <c r="L5395" s="16"/>
      <c r="M5395" s="16"/>
      <c r="N5395" s="16"/>
      <c r="AA5395" s="20"/>
      <c r="AB5395" s="20"/>
      <c r="AC5395" s="20"/>
      <c r="AD5395" s="20"/>
      <c r="AE5395" s="20"/>
      <c r="AF5395" s="20"/>
      <c r="AG5395" s="20"/>
      <c r="AH5395" s="20"/>
    </row>
    <row r="5396" spans="1:34" s="1" customFormat="1">
      <c r="A5396" s="87"/>
      <c r="B5396" s="87"/>
      <c r="C5396" s="361"/>
      <c r="D5396" s="87"/>
      <c r="E5396" s="361"/>
      <c r="F5396" s="87"/>
      <c r="G5396" s="87"/>
      <c r="H5396" s="87"/>
      <c r="I5396" s="16"/>
      <c r="J5396" s="16"/>
      <c r="K5396" s="32"/>
      <c r="L5396" s="16"/>
      <c r="M5396" s="16"/>
      <c r="N5396" s="16"/>
      <c r="AA5396" s="20"/>
      <c r="AB5396" s="20"/>
      <c r="AC5396" s="20"/>
      <c r="AD5396" s="20"/>
      <c r="AE5396" s="20"/>
      <c r="AF5396" s="20"/>
      <c r="AG5396" s="20"/>
      <c r="AH5396" s="20"/>
    </row>
    <row r="5397" spans="1:34" s="1" customFormat="1">
      <c r="A5397" s="87"/>
      <c r="B5397" s="87"/>
      <c r="C5397" s="361"/>
      <c r="D5397" s="87"/>
      <c r="E5397" s="361"/>
      <c r="F5397" s="87"/>
      <c r="G5397" s="87"/>
      <c r="H5397" s="87"/>
      <c r="I5397" s="16"/>
      <c r="J5397" s="16"/>
      <c r="K5397" s="32"/>
      <c r="L5397" s="16"/>
      <c r="M5397" s="16"/>
      <c r="N5397" s="16"/>
      <c r="AA5397" s="20"/>
      <c r="AB5397" s="20"/>
      <c r="AC5397" s="20"/>
      <c r="AD5397" s="20"/>
      <c r="AE5397" s="20"/>
      <c r="AF5397" s="20"/>
      <c r="AG5397" s="20"/>
      <c r="AH5397" s="20"/>
    </row>
    <row r="5398" spans="1:34" s="1" customFormat="1">
      <c r="A5398" s="87"/>
      <c r="B5398" s="87"/>
      <c r="C5398" s="361"/>
      <c r="D5398" s="87"/>
      <c r="E5398" s="361"/>
      <c r="F5398" s="87"/>
      <c r="G5398" s="87"/>
      <c r="H5398" s="87"/>
      <c r="I5398" s="16"/>
      <c r="J5398" s="16"/>
      <c r="K5398" s="32"/>
      <c r="L5398" s="16"/>
      <c r="M5398" s="16"/>
      <c r="N5398" s="16"/>
      <c r="AA5398" s="20"/>
      <c r="AB5398" s="20"/>
      <c r="AC5398" s="20"/>
      <c r="AD5398" s="20"/>
      <c r="AE5398" s="20"/>
      <c r="AF5398" s="20"/>
      <c r="AG5398" s="20"/>
      <c r="AH5398" s="20"/>
    </row>
    <row r="5399" spans="1:34" s="1" customFormat="1">
      <c r="A5399" s="87"/>
      <c r="B5399" s="87"/>
      <c r="C5399" s="361"/>
      <c r="D5399" s="87"/>
      <c r="E5399" s="361"/>
      <c r="F5399" s="87"/>
      <c r="G5399" s="87"/>
      <c r="H5399" s="87"/>
      <c r="I5399" s="16"/>
      <c r="J5399" s="16"/>
      <c r="K5399" s="32"/>
      <c r="L5399" s="16"/>
      <c r="M5399" s="16"/>
      <c r="N5399" s="16"/>
      <c r="AA5399" s="20"/>
      <c r="AB5399" s="20"/>
      <c r="AC5399" s="20"/>
      <c r="AD5399" s="20"/>
      <c r="AE5399" s="20"/>
      <c r="AF5399" s="20"/>
      <c r="AG5399" s="20"/>
      <c r="AH5399" s="20"/>
    </row>
    <row r="5400" spans="1:34" s="1" customFormat="1">
      <c r="A5400" s="87"/>
      <c r="B5400" s="87"/>
      <c r="C5400" s="361"/>
      <c r="D5400" s="87"/>
      <c r="E5400" s="361"/>
      <c r="F5400" s="87"/>
      <c r="G5400" s="87"/>
      <c r="H5400" s="87"/>
      <c r="I5400" s="16"/>
      <c r="J5400" s="16"/>
      <c r="K5400" s="32"/>
      <c r="L5400" s="16"/>
      <c r="M5400" s="16"/>
      <c r="N5400" s="16"/>
      <c r="AA5400" s="20"/>
      <c r="AB5400" s="20"/>
      <c r="AC5400" s="20"/>
      <c r="AD5400" s="20"/>
      <c r="AE5400" s="20"/>
      <c r="AF5400" s="20"/>
      <c r="AG5400" s="20"/>
      <c r="AH5400" s="20"/>
    </row>
    <row r="5401" spans="1:34" s="1" customFormat="1">
      <c r="A5401" s="87"/>
      <c r="B5401" s="87"/>
      <c r="C5401" s="361"/>
      <c r="D5401" s="87"/>
      <c r="E5401" s="361"/>
      <c r="F5401" s="87"/>
      <c r="G5401" s="87"/>
      <c r="H5401" s="87"/>
      <c r="I5401" s="16"/>
      <c r="J5401" s="16"/>
      <c r="K5401" s="32"/>
      <c r="L5401" s="16"/>
      <c r="M5401" s="16"/>
      <c r="N5401" s="16"/>
      <c r="AA5401" s="20"/>
      <c r="AB5401" s="20"/>
      <c r="AC5401" s="20"/>
      <c r="AD5401" s="20"/>
      <c r="AE5401" s="20"/>
      <c r="AF5401" s="20"/>
      <c r="AG5401" s="20"/>
      <c r="AH5401" s="20"/>
    </row>
    <row r="5402" spans="1:34" s="1" customFormat="1">
      <c r="A5402" s="87"/>
      <c r="B5402" s="87"/>
      <c r="C5402" s="361"/>
      <c r="D5402" s="87"/>
      <c r="E5402" s="361"/>
      <c r="F5402" s="87"/>
      <c r="G5402" s="87"/>
      <c r="H5402" s="87"/>
      <c r="I5402" s="16"/>
      <c r="J5402" s="16"/>
      <c r="K5402" s="32"/>
      <c r="L5402" s="16"/>
      <c r="M5402" s="16"/>
      <c r="N5402" s="16"/>
      <c r="AA5402" s="20"/>
      <c r="AB5402" s="20"/>
      <c r="AC5402" s="20"/>
      <c r="AD5402" s="20"/>
      <c r="AE5402" s="20"/>
      <c r="AF5402" s="20"/>
      <c r="AG5402" s="20"/>
      <c r="AH5402" s="20"/>
    </row>
    <row r="5403" spans="1:34" s="1" customFormat="1">
      <c r="A5403" s="87"/>
      <c r="B5403" s="87"/>
      <c r="C5403" s="361"/>
      <c r="D5403" s="87"/>
      <c r="E5403" s="361"/>
      <c r="F5403" s="87"/>
      <c r="G5403" s="87"/>
      <c r="H5403" s="87"/>
      <c r="I5403" s="16"/>
      <c r="J5403" s="16"/>
      <c r="K5403" s="32"/>
      <c r="L5403" s="16"/>
      <c r="M5403" s="16"/>
      <c r="N5403" s="16"/>
      <c r="AA5403" s="20"/>
      <c r="AB5403" s="20"/>
      <c r="AC5403" s="20"/>
      <c r="AD5403" s="20"/>
      <c r="AE5403" s="20"/>
      <c r="AF5403" s="20"/>
      <c r="AG5403" s="20"/>
      <c r="AH5403" s="20"/>
    </row>
    <row r="5404" spans="1:34" s="1" customFormat="1">
      <c r="A5404" s="87"/>
      <c r="B5404" s="87"/>
      <c r="C5404" s="361"/>
      <c r="D5404" s="87"/>
      <c r="E5404" s="361"/>
      <c r="F5404" s="87"/>
      <c r="G5404" s="87"/>
      <c r="H5404" s="87"/>
      <c r="I5404" s="16"/>
      <c r="J5404" s="16"/>
      <c r="K5404" s="32"/>
      <c r="L5404" s="16"/>
      <c r="M5404" s="16"/>
      <c r="N5404" s="16"/>
      <c r="AA5404" s="20"/>
      <c r="AB5404" s="20"/>
      <c r="AC5404" s="20"/>
      <c r="AD5404" s="20"/>
      <c r="AE5404" s="20"/>
      <c r="AF5404" s="20"/>
      <c r="AG5404" s="20"/>
      <c r="AH5404" s="20"/>
    </row>
    <row r="5405" spans="1:34" s="1" customFormat="1">
      <c r="A5405" s="87"/>
      <c r="B5405" s="87"/>
      <c r="C5405" s="361"/>
      <c r="D5405" s="87"/>
      <c r="E5405" s="361"/>
      <c r="F5405" s="87"/>
      <c r="G5405" s="87"/>
      <c r="H5405" s="87"/>
      <c r="I5405" s="16"/>
      <c r="J5405" s="16"/>
      <c r="K5405" s="32"/>
      <c r="L5405" s="16"/>
      <c r="M5405" s="16"/>
      <c r="N5405" s="16"/>
      <c r="AA5405" s="20"/>
      <c r="AB5405" s="20"/>
      <c r="AC5405" s="20"/>
      <c r="AD5405" s="20"/>
      <c r="AE5405" s="20"/>
      <c r="AF5405" s="20"/>
      <c r="AG5405" s="20"/>
      <c r="AH5405" s="20"/>
    </row>
    <row r="5406" spans="1:34" s="1" customFormat="1">
      <c r="A5406" s="87"/>
      <c r="B5406" s="87"/>
      <c r="C5406" s="361"/>
      <c r="D5406" s="87"/>
      <c r="E5406" s="361"/>
      <c r="F5406" s="87"/>
      <c r="G5406" s="87"/>
      <c r="H5406" s="87"/>
      <c r="I5406" s="16"/>
      <c r="J5406" s="16"/>
      <c r="K5406" s="32"/>
      <c r="L5406" s="16"/>
      <c r="M5406" s="16"/>
      <c r="N5406" s="16"/>
      <c r="AA5406" s="20"/>
      <c r="AB5406" s="20"/>
      <c r="AC5406" s="20"/>
      <c r="AD5406" s="20"/>
      <c r="AE5406" s="20"/>
      <c r="AF5406" s="20"/>
      <c r="AG5406" s="20"/>
      <c r="AH5406" s="20"/>
    </row>
    <row r="5407" spans="1:34" s="1" customFormat="1">
      <c r="A5407" s="87"/>
      <c r="B5407" s="87"/>
      <c r="C5407" s="361"/>
      <c r="D5407" s="87"/>
      <c r="E5407" s="361"/>
      <c r="F5407" s="87"/>
      <c r="G5407" s="87"/>
      <c r="H5407" s="87"/>
      <c r="I5407" s="16"/>
      <c r="J5407" s="16"/>
      <c r="K5407" s="32"/>
      <c r="L5407" s="16"/>
      <c r="M5407" s="16"/>
      <c r="N5407" s="16"/>
      <c r="AA5407" s="20"/>
      <c r="AB5407" s="20"/>
      <c r="AC5407" s="20"/>
      <c r="AD5407" s="20"/>
      <c r="AE5407" s="20"/>
      <c r="AF5407" s="20"/>
      <c r="AG5407" s="20"/>
      <c r="AH5407" s="20"/>
    </row>
    <row r="5408" spans="1:34" s="1" customFormat="1">
      <c r="A5408" s="87"/>
      <c r="B5408" s="87"/>
      <c r="C5408" s="361"/>
      <c r="D5408" s="87"/>
      <c r="E5408" s="361"/>
      <c r="F5408" s="87"/>
      <c r="G5408" s="87"/>
      <c r="H5408" s="87"/>
      <c r="I5408" s="16"/>
      <c r="J5408" s="16"/>
      <c r="K5408" s="32"/>
      <c r="L5408" s="16"/>
      <c r="M5408" s="16"/>
      <c r="N5408" s="16"/>
      <c r="AA5408" s="20"/>
      <c r="AB5408" s="20"/>
      <c r="AC5408" s="20"/>
      <c r="AD5408" s="20"/>
      <c r="AE5408" s="20"/>
      <c r="AF5408" s="20"/>
      <c r="AG5408" s="20"/>
      <c r="AH5408" s="20"/>
    </row>
    <row r="5409" spans="1:34" s="1" customFormat="1">
      <c r="A5409" s="87"/>
      <c r="B5409" s="87"/>
      <c r="C5409" s="361"/>
      <c r="D5409" s="87"/>
      <c r="E5409" s="361"/>
      <c r="F5409" s="87"/>
      <c r="G5409" s="87"/>
      <c r="H5409" s="87"/>
      <c r="I5409" s="16"/>
      <c r="J5409" s="16"/>
      <c r="K5409" s="32"/>
      <c r="L5409" s="16"/>
      <c r="M5409" s="16"/>
      <c r="N5409" s="16"/>
      <c r="AA5409" s="20"/>
      <c r="AB5409" s="20"/>
      <c r="AC5409" s="20"/>
      <c r="AD5409" s="20"/>
      <c r="AE5409" s="20"/>
      <c r="AF5409" s="20"/>
      <c r="AG5409" s="20"/>
      <c r="AH5409" s="20"/>
    </row>
    <row r="5410" spans="1:34" s="1" customFormat="1">
      <c r="A5410" s="87"/>
      <c r="B5410" s="87"/>
      <c r="C5410" s="361"/>
      <c r="D5410" s="87"/>
      <c r="E5410" s="361"/>
      <c r="F5410" s="87"/>
      <c r="G5410" s="87"/>
      <c r="H5410" s="87"/>
      <c r="I5410" s="16"/>
      <c r="J5410" s="16"/>
      <c r="K5410" s="32"/>
      <c r="L5410" s="16"/>
      <c r="M5410" s="16"/>
      <c r="N5410" s="16"/>
      <c r="AA5410" s="20"/>
      <c r="AB5410" s="20"/>
      <c r="AC5410" s="20"/>
      <c r="AD5410" s="20"/>
      <c r="AE5410" s="20"/>
      <c r="AF5410" s="20"/>
      <c r="AG5410" s="20"/>
      <c r="AH5410" s="20"/>
    </row>
    <row r="5411" spans="1:34" s="1" customFormat="1">
      <c r="A5411" s="87"/>
      <c r="B5411" s="87"/>
      <c r="C5411" s="361"/>
      <c r="D5411" s="87"/>
      <c r="E5411" s="361"/>
      <c r="F5411" s="87"/>
      <c r="G5411" s="87"/>
      <c r="H5411" s="87"/>
      <c r="I5411" s="16"/>
      <c r="J5411" s="16"/>
      <c r="K5411" s="32"/>
      <c r="L5411" s="16"/>
      <c r="M5411" s="16"/>
      <c r="N5411" s="16"/>
      <c r="AA5411" s="20"/>
      <c r="AB5411" s="20"/>
      <c r="AC5411" s="20"/>
      <c r="AD5411" s="20"/>
      <c r="AE5411" s="20"/>
      <c r="AF5411" s="20"/>
      <c r="AG5411" s="20"/>
      <c r="AH5411" s="20"/>
    </row>
    <row r="5412" spans="1:34" s="1" customFormat="1">
      <c r="A5412" s="87"/>
      <c r="B5412" s="87"/>
      <c r="C5412" s="361"/>
      <c r="D5412" s="87"/>
      <c r="E5412" s="361"/>
      <c r="F5412" s="87"/>
      <c r="G5412" s="87"/>
      <c r="H5412" s="87"/>
      <c r="I5412" s="16"/>
      <c r="J5412" s="16"/>
      <c r="K5412" s="32"/>
      <c r="L5412" s="16"/>
      <c r="M5412" s="16"/>
      <c r="N5412" s="16"/>
      <c r="AA5412" s="20"/>
      <c r="AB5412" s="20"/>
      <c r="AC5412" s="20"/>
      <c r="AD5412" s="20"/>
      <c r="AE5412" s="20"/>
      <c r="AF5412" s="20"/>
      <c r="AG5412" s="20"/>
      <c r="AH5412" s="20"/>
    </row>
    <row r="5413" spans="1:34" s="1" customFormat="1">
      <c r="A5413" s="87"/>
      <c r="B5413" s="87"/>
      <c r="C5413" s="361"/>
      <c r="D5413" s="87"/>
      <c r="E5413" s="361"/>
      <c r="F5413" s="87"/>
      <c r="G5413" s="87"/>
      <c r="H5413" s="87"/>
      <c r="I5413" s="16"/>
      <c r="J5413" s="16"/>
      <c r="K5413" s="32"/>
      <c r="L5413" s="16"/>
      <c r="M5413" s="16"/>
      <c r="N5413" s="16"/>
      <c r="AA5413" s="20"/>
      <c r="AB5413" s="20"/>
      <c r="AC5413" s="20"/>
      <c r="AD5413" s="20"/>
      <c r="AE5413" s="20"/>
      <c r="AF5413" s="20"/>
      <c r="AG5413" s="20"/>
      <c r="AH5413" s="20"/>
    </row>
    <row r="5414" spans="1:34" s="1" customFormat="1">
      <c r="A5414" s="87"/>
      <c r="B5414" s="87"/>
      <c r="C5414" s="361"/>
      <c r="D5414" s="87"/>
      <c r="E5414" s="361"/>
      <c r="F5414" s="87"/>
      <c r="G5414" s="87"/>
      <c r="H5414" s="87"/>
      <c r="I5414" s="16"/>
      <c r="J5414" s="16"/>
      <c r="K5414" s="32"/>
      <c r="L5414" s="16"/>
      <c r="M5414" s="16"/>
      <c r="N5414" s="16"/>
      <c r="AA5414" s="20"/>
      <c r="AB5414" s="20"/>
      <c r="AC5414" s="20"/>
      <c r="AD5414" s="20"/>
      <c r="AE5414" s="20"/>
      <c r="AF5414" s="20"/>
      <c r="AG5414" s="20"/>
      <c r="AH5414" s="20"/>
    </row>
    <row r="5415" spans="1:34" s="1" customFormat="1">
      <c r="A5415" s="87"/>
      <c r="B5415" s="87"/>
      <c r="C5415" s="361"/>
      <c r="D5415" s="87"/>
      <c r="E5415" s="361"/>
      <c r="F5415" s="87"/>
      <c r="G5415" s="87"/>
      <c r="H5415" s="87"/>
      <c r="I5415" s="16"/>
      <c r="J5415" s="16"/>
      <c r="K5415" s="32"/>
      <c r="L5415" s="16"/>
      <c r="M5415" s="16"/>
      <c r="N5415" s="16"/>
      <c r="AA5415" s="20"/>
      <c r="AB5415" s="20"/>
      <c r="AC5415" s="20"/>
      <c r="AD5415" s="20"/>
      <c r="AE5415" s="20"/>
      <c r="AF5415" s="20"/>
      <c r="AG5415" s="20"/>
      <c r="AH5415" s="20"/>
    </row>
    <row r="5416" spans="1:34" s="1" customFormat="1">
      <c r="A5416" s="87"/>
      <c r="B5416" s="87"/>
      <c r="C5416" s="361"/>
      <c r="D5416" s="87"/>
      <c r="E5416" s="361"/>
      <c r="F5416" s="87"/>
      <c r="G5416" s="87"/>
      <c r="H5416" s="87"/>
      <c r="I5416" s="16"/>
      <c r="J5416" s="16"/>
      <c r="K5416" s="32"/>
      <c r="L5416" s="16"/>
      <c r="M5416" s="16"/>
      <c r="N5416" s="16"/>
      <c r="AA5416" s="20"/>
      <c r="AB5416" s="20"/>
      <c r="AC5416" s="20"/>
      <c r="AD5416" s="20"/>
      <c r="AE5416" s="20"/>
      <c r="AF5416" s="20"/>
      <c r="AG5416" s="20"/>
      <c r="AH5416" s="20"/>
    </row>
    <row r="5417" spans="1:34" s="1" customFormat="1">
      <c r="A5417" s="87"/>
      <c r="B5417" s="87"/>
      <c r="C5417" s="361"/>
      <c r="D5417" s="87"/>
      <c r="E5417" s="361"/>
      <c r="F5417" s="87"/>
      <c r="G5417" s="87"/>
      <c r="H5417" s="87"/>
      <c r="I5417" s="16"/>
      <c r="J5417" s="16"/>
      <c r="K5417" s="32"/>
      <c r="L5417" s="16"/>
      <c r="M5417" s="16"/>
      <c r="N5417" s="16"/>
      <c r="AA5417" s="20"/>
      <c r="AB5417" s="20"/>
      <c r="AC5417" s="20"/>
      <c r="AD5417" s="20"/>
      <c r="AE5417" s="20"/>
      <c r="AF5417" s="20"/>
      <c r="AG5417" s="20"/>
      <c r="AH5417" s="20"/>
    </row>
    <row r="5418" spans="1:34" s="1" customFormat="1">
      <c r="A5418" s="87"/>
      <c r="B5418" s="87"/>
      <c r="C5418" s="361"/>
      <c r="D5418" s="87"/>
      <c r="E5418" s="361"/>
      <c r="F5418" s="87"/>
      <c r="G5418" s="87"/>
      <c r="H5418" s="87"/>
      <c r="I5418" s="16"/>
      <c r="J5418" s="16"/>
      <c r="K5418" s="32"/>
      <c r="L5418" s="16"/>
      <c r="M5418" s="16"/>
      <c r="N5418" s="16"/>
      <c r="AA5418" s="20"/>
      <c r="AB5418" s="20"/>
      <c r="AC5418" s="20"/>
      <c r="AD5418" s="20"/>
      <c r="AE5418" s="20"/>
      <c r="AF5418" s="20"/>
      <c r="AG5418" s="20"/>
      <c r="AH5418" s="20"/>
    </row>
    <row r="5419" spans="1:34" s="1" customFormat="1">
      <c r="A5419" s="87"/>
      <c r="B5419" s="87"/>
      <c r="C5419" s="361"/>
      <c r="D5419" s="87"/>
      <c r="E5419" s="361"/>
      <c r="F5419" s="87"/>
      <c r="G5419" s="87"/>
      <c r="H5419" s="87"/>
      <c r="I5419" s="16"/>
      <c r="J5419" s="16"/>
      <c r="K5419" s="32"/>
      <c r="L5419" s="16"/>
      <c r="M5419" s="16"/>
      <c r="N5419" s="16"/>
      <c r="AA5419" s="20"/>
      <c r="AB5419" s="20"/>
      <c r="AC5419" s="20"/>
      <c r="AD5419" s="20"/>
      <c r="AE5419" s="20"/>
      <c r="AF5419" s="20"/>
      <c r="AG5419" s="20"/>
      <c r="AH5419" s="20"/>
    </row>
    <row r="5420" spans="1:34" s="1" customFormat="1">
      <c r="A5420" s="87"/>
      <c r="B5420" s="87"/>
      <c r="C5420" s="361"/>
      <c r="D5420" s="87"/>
      <c r="E5420" s="361"/>
      <c r="F5420" s="87"/>
      <c r="G5420" s="87"/>
      <c r="H5420" s="87"/>
      <c r="I5420" s="16"/>
      <c r="J5420" s="16"/>
      <c r="K5420" s="32"/>
      <c r="L5420" s="16"/>
      <c r="M5420" s="16"/>
      <c r="N5420" s="16"/>
      <c r="AA5420" s="20"/>
      <c r="AB5420" s="20"/>
      <c r="AC5420" s="20"/>
      <c r="AD5420" s="20"/>
      <c r="AE5420" s="20"/>
      <c r="AF5420" s="20"/>
      <c r="AG5420" s="20"/>
      <c r="AH5420" s="20"/>
    </row>
  </sheetData>
  <sheetProtection algorithmName="SHA-512" hashValue="8NV9MGkhE0p3/5HdKhIRph5EXblSBm93VG48goEhzHAMhulU+caux+9x9fl5OZOdmDrGUOZ+LXqesdcFGOCtDQ==" saltValue="gTlRRnoSeDXrYrYmjVQCfA==" spinCount="100000" sheet="1" formatCells="0" formatColumns="0" formatRows="0"/>
  <mergeCells count="3500">
    <mergeCell ref="D383:H383"/>
    <mergeCell ref="D533:H533"/>
    <mergeCell ref="D908:H908"/>
    <mergeCell ref="D1133:H1133"/>
    <mergeCell ref="D1208:H1208"/>
    <mergeCell ref="D1283:H1283"/>
    <mergeCell ref="D1358:H1358"/>
    <mergeCell ref="D1433:H1433"/>
    <mergeCell ref="D1508:H1508"/>
    <mergeCell ref="D2100:E2100"/>
    <mergeCell ref="I2100:J2100"/>
    <mergeCell ref="N2100:O2100"/>
    <mergeCell ref="S2100:T2100"/>
    <mergeCell ref="X2100:Y2100"/>
    <mergeCell ref="AC2100:AD2100"/>
    <mergeCell ref="AH2100:AI2100"/>
    <mergeCell ref="AM2100:AN2100"/>
    <mergeCell ref="E2028:H2028"/>
    <mergeCell ref="J2028:M2028"/>
    <mergeCell ref="O2028:R2028"/>
    <mergeCell ref="T2028:W2028"/>
    <mergeCell ref="Y2028:AB2028"/>
    <mergeCell ref="AD2028:AG2028"/>
    <mergeCell ref="AI2028:AL2028"/>
    <mergeCell ref="AN2028:AQ2028"/>
    <mergeCell ref="D2025:E2025"/>
    <mergeCell ref="I2025:J2025"/>
    <mergeCell ref="N2025:O2025"/>
    <mergeCell ref="S2025:T2025"/>
    <mergeCell ref="X2025:Y2025"/>
    <mergeCell ref="AC2025:AD2025"/>
    <mergeCell ref="AH2025:AI2025"/>
    <mergeCell ref="AR2100:AS2100"/>
    <mergeCell ref="AW2100:AX2100"/>
    <mergeCell ref="BB2100:BC2100"/>
    <mergeCell ref="BG2100:BH2100"/>
    <mergeCell ref="D2099:F2099"/>
    <mergeCell ref="G2099:H2099"/>
    <mergeCell ref="I2099:K2099"/>
    <mergeCell ref="L2099:M2099"/>
    <mergeCell ref="N2099:P2099"/>
    <mergeCell ref="Q2099:R2099"/>
    <mergeCell ref="S2099:U2099"/>
    <mergeCell ref="V2099:W2099"/>
    <mergeCell ref="X2099:Z2099"/>
    <mergeCell ref="AA2099:AB2099"/>
    <mergeCell ref="AC2099:AE2099"/>
    <mergeCell ref="AF2099:AG2099"/>
    <mergeCell ref="AH2099:AJ2099"/>
    <mergeCell ref="AK2099:AL2099"/>
    <mergeCell ref="AM2099:AO2099"/>
    <mergeCell ref="AP2099:AQ2099"/>
    <mergeCell ref="AR2099:AT2099"/>
    <mergeCell ref="AU2099:AV2099"/>
    <mergeCell ref="AW2099:AY2099"/>
    <mergeCell ref="AZ2099:BA2099"/>
    <mergeCell ref="BB2099:BD2099"/>
    <mergeCell ref="BE2099:BF2099"/>
    <mergeCell ref="BG2099:BI2099"/>
    <mergeCell ref="AW2097:AY2097"/>
    <mergeCell ref="AZ2097:BA2097"/>
    <mergeCell ref="BB2097:BD2097"/>
    <mergeCell ref="BE2097:BF2097"/>
    <mergeCell ref="BG2097:BI2097"/>
    <mergeCell ref="BJ2097:BK2097"/>
    <mergeCell ref="D2098:F2098"/>
    <mergeCell ref="I2098:K2098"/>
    <mergeCell ref="N2098:P2098"/>
    <mergeCell ref="S2098:U2098"/>
    <mergeCell ref="X2098:Z2098"/>
    <mergeCell ref="AC2098:AE2098"/>
    <mergeCell ref="AH2098:AJ2098"/>
    <mergeCell ref="AM2098:AO2098"/>
    <mergeCell ref="AR2098:AT2098"/>
    <mergeCell ref="AW2098:AY2098"/>
    <mergeCell ref="BB2098:BD2098"/>
    <mergeCell ref="BG2098:BI2098"/>
    <mergeCell ref="AU2097:AV2097"/>
    <mergeCell ref="BJ2099:BK2099"/>
    <mergeCell ref="A2095:B2096"/>
    <mergeCell ref="D2096:H2096"/>
    <mergeCell ref="I2096:M2096"/>
    <mergeCell ref="N2096:R2096"/>
    <mergeCell ref="S2096:W2096"/>
    <mergeCell ref="X2096:AB2096"/>
    <mergeCell ref="AC2096:AG2096"/>
    <mergeCell ref="AH2096:AL2096"/>
    <mergeCell ref="AM2096:AQ2096"/>
    <mergeCell ref="AR2096:AV2096"/>
    <mergeCell ref="AW2096:BA2096"/>
    <mergeCell ref="BB2096:BF2096"/>
    <mergeCell ref="BG2096:BK2096"/>
    <mergeCell ref="A2097:B2100"/>
    <mergeCell ref="D2097:F2097"/>
    <mergeCell ref="G2097:H2097"/>
    <mergeCell ref="I2097:K2097"/>
    <mergeCell ref="L2097:M2097"/>
    <mergeCell ref="N2097:P2097"/>
    <mergeCell ref="Q2097:R2097"/>
    <mergeCell ref="S2097:U2097"/>
    <mergeCell ref="V2097:W2097"/>
    <mergeCell ref="X2097:Z2097"/>
    <mergeCell ref="AA2097:AB2097"/>
    <mergeCell ref="AC2097:AE2097"/>
    <mergeCell ref="AF2097:AG2097"/>
    <mergeCell ref="AH2097:AJ2097"/>
    <mergeCell ref="AK2097:AL2097"/>
    <mergeCell ref="AM2097:AO2097"/>
    <mergeCell ref="AP2097:AQ2097"/>
    <mergeCell ref="AR2097:AT2097"/>
    <mergeCell ref="AM2024:AO2024"/>
    <mergeCell ref="AP2024:AQ2024"/>
    <mergeCell ref="AR2024:AT2024"/>
    <mergeCell ref="AU2024:AV2024"/>
    <mergeCell ref="AW2024:AY2024"/>
    <mergeCell ref="AZ2024:BA2024"/>
    <mergeCell ref="BB2024:BD2024"/>
    <mergeCell ref="BE2024:BF2024"/>
    <mergeCell ref="BG2024:BI2024"/>
    <mergeCell ref="AS2028:AV2028"/>
    <mergeCell ref="AX2028:BA2028"/>
    <mergeCell ref="BC2028:BF2028"/>
    <mergeCell ref="BH2028:BK2028"/>
    <mergeCell ref="D2031:F2031"/>
    <mergeCell ref="G2031:G2032"/>
    <mergeCell ref="D2034:H2034"/>
    <mergeCell ref="I2034:M2034"/>
    <mergeCell ref="N2034:R2034"/>
    <mergeCell ref="S2034:W2034"/>
    <mergeCell ref="X2034:AB2034"/>
    <mergeCell ref="AC2034:AG2034"/>
    <mergeCell ref="AH2034:AL2034"/>
    <mergeCell ref="AM2034:AQ2034"/>
    <mergeCell ref="AR2034:AV2034"/>
    <mergeCell ref="AW2034:BA2034"/>
    <mergeCell ref="BB2034:BF2034"/>
    <mergeCell ref="BG2034:BK2034"/>
    <mergeCell ref="D2023:F2023"/>
    <mergeCell ref="I2023:K2023"/>
    <mergeCell ref="N2023:P2023"/>
    <mergeCell ref="S2023:U2023"/>
    <mergeCell ref="X2023:Z2023"/>
    <mergeCell ref="AC2023:AE2023"/>
    <mergeCell ref="AH2023:AJ2023"/>
    <mergeCell ref="AM2023:AO2023"/>
    <mergeCell ref="AR2023:AT2023"/>
    <mergeCell ref="AW2023:AY2023"/>
    <mergeCell ref="BB2023:BD2023"/>
    <mergeCell ref="BG2023:BI2023"/>
    <mergeCell ref="AU2022:AV2022"/>
    <mergeCell ref="AM2025:AN2025"/>
    <mergeCell ref="AR2025:AS2025"/>
    <mergeCell ref="AW2025:AX2025"/>
    <mergeCell ref="BB2025:BC2025"/>
    <mergeCell ref="BG2025:BH2025"/>
    <mergeCell ref="D2024:F2024"/>
    <mergeCell ref="G2024:H2024"/>
    <mergeCell ref="I2024:K2024"/>
    <mergeCell ref="L2024:M2024"/>
    <mergeCell ref="N2024:P2024"/>
    <mergeCell ref="Q2024:R2024"/>
    <mergeCell ref="S2024:U2024"/>
    <mergeCell ref="V2024:W2024"/>
    <mergeCell ref="X2024:Z2024"/>
    <mergeCell ref="AA2024:AB2024"/>
    <mergeCell ref="AC2024:AE2024"/>
    <mergeCell ref="AF2024:AG2024"/>
    <mergeCell ref="AH2024:AJ2024"/>
    <mergeCell ref="AK2024:AL2024"/>
    <mergeCell ref="A2020:B2021"/>
    <mergeCell ref="D2021:H2021"/>
    <mergeCell ref="I2021:M2021"/>
    <mergeCell ref="N2021:R2021"/>
    <mergeCell ref="S2021:W2021"/>
    <mergeCell ref="X2021:AB2021"/>
    <mergeCell ref="AC2021:AG2021"/>
    <mergeCell ref="AH2021:AL2021"/>
    <mergeCell ref="AM2021:AQ2021"/>
    <mergeCell ref="AR2021:AV2021"/>
    <mergeCell ref="AW2021:BA2021"/>
    <mergeCell ref="BB2021:BF2021"/>
    <mergeCell ref="BG2021:BK2021"/>
    <mergeCell ref="A2022:B2025"/>
    <mergeCell ref="D2022:F2022"/>
    <mergeCell ref="G2022:H2022"/>
    <mergeCell ref="I2022:K2022"/>
    <mergeCell ref="L2022:M2022"/>
    <mergeCell ref="N2022:P2022"/>
    <mergeCell ref="Q2022:R2022"/>
    <mergeCell ref="S2022:U2022"/>
    <mergeCell ref="V2022:W2022"/>
    <mergeCell ref="X2022:Z2022"/>
    <mergeCell ref="AA2022:AB2022"/>
    <mergeCell ref="AC2022:AE2022"/>
    <mergeCell ref="AF2022:AG2022"/>
    <mergeCell ref="AH2022:AJ2022"/>
    <mergeCell ref="AK2022:AL2022"/>
    <mergeCell ref="AM2022:AO2022"/>
    <mergeCell ref="AP2022:AQ2022"/>
    <mergeCell ref="AR2022:AT2022"/>
    <mergeCell ref="AW2022:AY2022"/>
    <mergeCell ref="E1953:H1953"/>
    <mergeCell ref="J1953:M1953"/>
    <mergeCell ref="O1953:R1953"/>
    <mergeCell ref="T1953:W1953"/>
    <mergeCell ref="Y1953:AB1953"/>
    <mergeCell ref="AD1953:AG1953"/>
    <mergeCell ref="AI1953:AL1953"/>
    <mergeCell ref="AN1953:AQ1953"/>
    <mergeCell ref="AS1953:AV1953"/>
    <mergeCell ref="AX1953:BA1953"/>
    <mergeCell ref="BC1953:BF1953"/>
    <mergeCell ref="BH1953:BK1953"/>
    <mergeCell ref="D1956:F1956"/>
    <mergeCell ref="G1956:G1957"/>
    <mergeCell ref="D1959:H1959"/>
    <mergeCell ref="I1959:M1959"/>
    <mergeCell ref="N1959:R1959"/>
    <mergeCell ref="S1959:W1959"/>
    <mergeCell ref="X1959:AB1959"/>
    <mergeCell ref="AC1959:AG1959"/>
    <mergeCell ref="AH1959:AL1959"/>
    <mergeCell ref="AM1959:AQ1959"/>
    <mergeCell ref="AR1959:AV1959"/>
    <mergeCell ref="AW1959:BA1959"/>
    <mergeCell ref="BB1959:BF1959"/>
    <mergeCell ref="BG1959:BK1959"/>
    <mergeCell ref="D1950:E1950"/>
    <mergeCell ref="I1950:J1950"/>
    <mergeCell ref="N1950:O1950"/>
    <mergeCell ref="S1950:T1950"/>
    <mergeCell ref="X1950:Y1950"/>
    <mergeCell ref="AC1950:AD1950"/>
    <mergeCell ref="AH1950:AI1950"/>
    <mergeCell ref="AM1950:AN1950"/>
    <mergeCell ref="AR1950:AS1950"/>
    <mergeCell ref="AW1950:AX1950"/>
    <mergeCell ref="BB1950:BC1950"/>
    <mergeCell ref="BG1950:BH1950"/>
    <mergeCell ref="D1949:F1949"/>
    <mergeCell ref="G1949:H1949"/>
    <mergeCell ref="I1949:K1949"/>
    <mergeCell ref="L1949:M1949"/>
    <mergeCell ref="N1949:P1949"/>
    <mergeCell ref="Q1949:R1949"/>
    <mergeCell ref="S1949:U1949"/>
    <mergeCell ref="V1949:W1949"/>
    <mergeCell ref="X1949:Z1949"/>
    <mergeCell ref="AA1949:AB1949"/>
    <mergeCell ref="AC1949:AE1949"/>
    <mergeCell ref="AF1949:AG1949"/>
    <mergeCell ref="AH1949:AJ1949"/>
    <mergeCell ref="AK1949:AL1949"/>
    <mergeCell ref="AM1949:AO1949"/>
    <mergeCell ref="AP1949:AQ1949"/>
    <mergeCell ref="AR1949:AT1949"/>
    <mergeCell ref="AU1949:AV1949"/>
    <mergeCell ref="AW1949:AY1949"/>
    <mergeCell ref="AZ1949:BA1949"/>
    <mergeCell ref="AW1947:AY1947"/>
    <mergeCell ref="AZ1947:BA1947"/>
    <mergeCell ref="BB1947:BD1947"/>
    <mergeCell ref="BE1947:BF1947"/>
    <mergeCell ref="BG1947:BI1947"/>
    <mergeCell ref="BJ1947:BK1947"/>
    <mergeCell ref="D1948:F1948"/>
    <mergeCell ref="I1948:K1948"/>
    <mergeCell ref="N1948:P1948"/>
    <mergeCell ref="S1948:U1948"/>
    <mergeCell ref="X1948:Z1948"/>
    <mergeCell ref="AC1948:AE1948"/>
    <mergeCell ref="AH1948:AJ1948"/>
    <mergeCell ref="AM1948:AO1948"/>
    <mergeCell ref="AR1948:AT1948"/>
    <mergeCell ref="AW1948:AY1948"/>
    <mergeCell ref="BB1948:BD1948"/>
    <mergeCell ref="BG1948:BI1948"/>
    <mergeCell ref="AM1947:AO1947"/>
    <mergeCell ref="AP1947:AQ1947"/>
    <mergeCell ref="AR1947:AT1947"/>
    <mergeCell ref="AU1947:AV1947"/>
    <mergeCell ref="BB1949:BD1949"/>
    <mergeCell ref="BE1949:BF1949"/>
    <mergeCell ref="BG1949:BI1949"/>
    <mergeCell ref="BJ1949:BK1949"/>
    <mergeCell ref="A1945:B1946"/>
    <mergeCell ref="D1946:H1946"/>
    <mergeCell ref="I1946:M1946"/>
    <mergeCell ref="N1946:R1946"/>
    <mergeCell ref="S1946:W1946"/>
    <mergeCell ref="X1946:AB1946"/>
    <mergeCell ref="AC1946:AG1946"/>
    <mergeCell ref="AH1946:AL1946"/>
    <mergeCell ref="AM1946:AQ1946"/>
    <mergeCell ref="AR1946:AV1946"/>
    <mergeCell ref="AW1946:BA1946"/>
    <mergeCell ref="BB1946:BF1946"/>
    <mergeCell ref="BG1946:BK1946"/>
    <mergeCell ref="A1947:B1950"/>
    <mergeCell ref="D1947:F1947"/>
    <mergeCell ref="G1947:H1947"/>
    <mergeCell ref="I1947:K1947"/>
    <mergeCell ref="L1947:M1947"/>
    <mergeCell ref="N1947:P1947"/>
    <mergeCell ref="Q1947:R1947"/>
    <mergeCell ref="S1947:U1947"/>
    <mergeCell ref="V1947:W1947"/>
    <mergeCell ref="X1947:Z1947"/>
    <mergeCell ref="AA1947:AB1947"/>
    <mergeCell ref="AC1947:AE1947"/>
    <mergeCell ref="AF1947:AG1947"/>
    <mergeCell ref="AH1947:AJ1947"/>
    <mergeCell ref="AK1947:AL1947"/>
    <mergeCell ref="E1878:H1878"/>
    <mergeCell ref="J1878:M1878"/>
    <mergeCell ref="O1878:R1878"/>
    <mergeCell ref="T1878:W1878"/>
    <mergeCell ref="Y1878:AB1878"/>
    <mergeCell ref="AD1878:AG1878"/>
    <mergeCell ref="AI1878:AL1878"/>
    <mergeCell ref="AN1878:AQ1878"/>
    <mergeCell ref="AS1878:AV1878"/>
    <mergeCell ref="AX1878:BA1878"/>
    <mergeCell ref="BC1878:BF1878"/>
    <mergeCell ref="BH1878:BK1878"/>
    <mergeCell ref="D1881:F1881"/>
    <mergeCell ref="G1881:G1882"/>
    <mergeCell ref="D1884:H1884"/>
    <mergeCell ref="I1884:M1884"/>
    <mergeCell ref="N1884:R1884"/>
    <mergeCell ref="S1884:W1884"/>
    <mergeCell ref="X1884:AB1884"/>
    <mergeCell ref="AC1884:AG1884"/>
    <mergeCell ref="AH1884:AL1884"/>
    <mergeCell ref="AM1884:AQ1884"/>
    <mergeCell ref="AR1884:AV1884"/>
    <mergeCell ref="AW1884:BA1884"/>
    <mergeCell ref="BB1884:BF1884"/>
    <mergeCell ref="BG1884:BK1884"/>
    <mergeCell ref="I1875:J1875"/>
    <mergeCell ref="N1875:O1875"/>
    <mergeCell ref="S1875:T1875"/>
    <mergeCell ref="X1875:Y1875"/>
    <mergeCell ref="AC1875:AD1875"/>
    <mergeCell ref="AH1875:AI1875"/>
    <mergeCell ref="AM1875:AN1875"/>
    <mergeCell ref="AR1875:AS1875"/>
    <mergeCell ref="AW1875:AX1875"/>
    <mergeCell ref="BB1875:BC1875"/>
    <mergeCell ref="BG1875:BH1875"/>
    <mergeCell ref="D1874:F1874"/>
    <mergeCell ref="G1874:H1874"/>
    <mergeCell ref="I1874:K1874"/>
    <mergeCell ref="L1874:M1874"/>
    <mergeCell ref="N1874:P1874"/>
    <mergeCell ref="Q1874:R1874"/>
    <mergeCell ref="S1874:U1874"/>
    <mergeCell ref="V1874:W1874"/>
    <mergeCell ref="X1874:Z1874"/>
    <mergeCell ref="AA1874:AB1874"/>
    <mergeCell ref="AC1874:AE1874"/>
    <mergeCell ref="AF1874:AG1874"/>
    <mergeCell ref="AH1874:AJ1874"/>
    <mergeCell ref="AK1874:AL1874"/>
    <mergeCell ref="AM1874:AO1874"/>
    <mergeCell ref="AP1874:AQ1874"/>
    <mergeCell ref="AR1874:AT1874"/>
    <mergeCell ref="AU1874:AV1874"/>
    <mergeCell ref="AW1874:AY1874"/>
    <mergeCell ref="AZ1874:BA1874"/>
    <mergeCell ref="A1870:B1871"/>
    <mergeCell ref="D1871:H1871"/>
    <mergeCell ref="I1871:M1871"/>
    <mergeCell ref="N1871:R1871"/>
    <mergeCell ref="S1871:W1871"/>
    <mergeCell ref="X1871:AB1871"/>
    <mergeCell ref="AC1871:AG1871"/>
    <mergeCell ref="AH1871:AL1871"/>
    <mergeCell ref="AM1871:AQ1871"/>
    <mergeCell ref="AR1871:AV1871"/>
    <mergeCell ref="AW1871:BA1871"/>
    <mergeCell ref="BB1871:BF1871"/>
    <mergeCell ref="BG1871:BK1871"/>
    <mergeCell ref="A1872:B1875"/>
    <mergeCell ref="D1872:F1872"/>
    <mergeCell ref="G1872:H1872"/>
    <mergeCell ref="I1872:K1872"/>
    <mergeCell ref="L1872:M1872"/>
    <mergeCell ref="N1872:P1872"/>
    <mergeCell ref="Q1872:R1872"/>
    <mergeCell ref="S1872:U1872"/>
    <mergeCell ref="V1872:W1872"/>
    <mergeCell ref="X1872:Z1872"/>
    <mergeCell ref="AA1872:AB1872"/>
    <mergeCell ref="AC1872:AE1872"/>
    <mergeCell ref="AF1872:AG1872"/>
    <mergeCell ref="AH1872:AJ1872"/>
    <mergeCell ref="AK1872:AL1872"/>
    <mergeCell ref="AW1872:AY1872"/>
    <mergeCell ref="AZ1872:BA1872"/>
    <mergeCell ref="BB1872:BD1872"/>
    <mergeCell ref="BE1872:BF1872"/>
    <mergeCell ref="BH1803:BK1803"/>
    <mergeCell ref="D1806:F1806"/>
    <mergeCell ref="G1806:G1807"/>
    <mergeCell ref="D1809:H1809"/>
    <mergeCell ref="I1809:M1809"/>
    <mergeCell ref="N1809:R1809"/>
    <mergeCell ref="S1809:W1809"/>
    <mergeCell ref="X1809:AB1809"/>
    <mergeCell ref="AC1809:AG1809"/>
    <mergeCell ref="AH1809:AL1809"/>
    <mergeCell ref="AM1809:AQ1809"/>
    <mergeCell ref="AR1809:AV1809"/>
    <mergeCell ref="AW1809:BA1809"/>
    <mergeCell ref="BB1809:BF1809"/>
    <mergeCell ref="BG1809:BK1809"/>
    <mergeCell ref="BB1874:BD1874"/>
    <mergeCell ref="BE1874:BF1874"/>
    <mergeCell ref="BG1874:BI1874"/>
    <mergeCell ref="BJ1874:BK1874"/>
    <mergeCell ref="BG1872:BI1872"/>
    <mergeCell ref="BJ1872:BK1872"/>
    <mergeCell ref="D1873:F1873"/>
    <mergeCell ref="I1873:K1873"/>
    <mergeCell ref="N1873:P1873"/>
    <mergeCell ref="S1873:U1873"/>
    <mergeCell ref="X1873:Z1873"/>
    <mergeCell ref="AC1873:AE1873"/>
    <mergeCell ref="AH1873:AJ1873"/>
    <mergeCell ref="AM1873:AO1873"/>
    <mergeCell ref="AR1873:AT1873"/>
    <mergeCell ref="AW1873:AY1873"/>
    <mergeCell ref="BB1873:BD1873"/>
    <mergeCell ref="AM1799:AO1799"/>
    <mergeCell ref="AP1799:AQ1799"/>
    <mergeCell ref="AR1799:AT1799"/>
    <mergeCell ref="AU1799:AV1799"/>
    <mergeCell ref="AW1799:AY1799"/>
    <mergeCell ref="AZ1799:BA1799"/>
    <mergeCell ref="E1803:H1803"/>
    <mergeCell ref="J1803:M1803"/>
    <mergeCell ref="O1803:R1803"/>
    <mergeCell ref="T1803:W1803"/>
    <mergeCell ref="Y1803:AB1803"/>
    <mergeCell ref="AD1803:AG1803"/>
    <mergeCell ref="AI1803:AL1803"/>
    <mergeCell ref="AN1803:AQ1803"/>
    <mergeCell ref="AS1803:AV1803"/>
    <mergeCell ref="AX1803:BA1803"/>
    <mergeCell ref="BC1803:BF1803"/>
    <mergeCell ref="BB1798:BD1798"/>
    <mergeCell ref="BG1798:BI1798"/>
    <mergeCell ref="AM1797:AO1797"/>
    <mergeCell ref="AP1797:AQ1797"/>
    <mergeCell ref="AR1797:AT1797"/>
    <mergeCell ref="AU1797:AV1797"/>
    <mergeCell ref="D1800:E1800"/>
    <mergeCell ref="I1800:J1800"/>
    <mergeCell ref="N1800:O1800"/>
    <mergeCell ref="S1800:T1800"/>
    <mergeCell ref="X1800:Y1800"/>
    <mergeCell ref="AC1800:AD1800"/>
    <mergeCell ref="AH1800:AI1800"/>
    <mergeCell ref="AM1800:AN1800"/>
    <mergeCell ref="AR1800:AS1800"/>
    <mergeCell ref="AW1800:AX1800"/>
    <mergeCell ref="BB1800:BC1800"/>
    <mergeCell ref="BG1800:BH1800"/>
    <mergeCell ref="D1799:F1799"/>
    <mergeCell ref="G1799:H1799"/>
    <mergeCell ref="I1799:K1799"/>
    <mergeCell ref="L1799:M1799"/>
    <mergeCell ref="N1799:P1799"/>
    <mergeCell ref="Q1799:R1799"/>
    <mergeCell ref="S1799:U1799"/>
    <mergeCell ref="V1799:W1799"/>
    <mergeCell ref="X1799:Z1799"/>
    <mergeCell ref="AA1799:AB1799"/>
    <mergeCell ref="AC1799:AE1799"/>
    <mergeCell ref="AF1799:AG1799"/>
    <mergeCell ref="AH1799:AJ1799"/>
    <mergeCell ref="AK1799:AL1799"/>
    <mergeCell ref="A1795:B1796"/>
    <mergeCell ref="D1796:H1796"/>
    <mergeCell ref="I1796:M1796"/>
    <mergeCell ref="N1796:R1796"/>
    <mergeCell ref="S1796:W1796"/>
    <mergeCell ref="X1796:AB1796"/>
    <mergeCell ref="AC1796:AG1796"/>
    <mergeCell ref="AH1796:AL1796"/>
    <mergeCell ref="AM1796:AQ1796"/>
    <mergeCell ref="AR1796:AV1796"/>
    <mergeCell ref="AW1796:BA1796"/>
    <mergeCell ref="BB1796:BF1796"/>
    <mergeCell ref="BG1796:BK1796"/>
    <mergeCell ref="A1797:B1800"/>
    <mergeCell ref="D1797:F1797"/>
    <mergeCell ref="G1797:H1797"/>
    <mergeCell ref="I1797:K1797"/>
    <mergeCell ref="L1797:M1797"/>
    <mergeCell ref="N1797:P1797"/>
    <mergeCell ref="Q1797:R1797"/>
    <mergeCell ref="S1797:U1797"/>
    <mergeCell ref="V1797:W1797"/>
    <mergeCell ref="X1797:Z1797"/>
    <mergeCell ref="AA1797:AB1797"/>
    <mergeCell ref="AC1797:AE1797"/>
    <mergeCell ref="AF1797:AG1797"/>
    <mergeCell ref="AH1797:AJ1797"/>
    <mergeCell ref="AK1797:AL1797"/>
    <mergeCell ref="AW1797:AY1797"/>
    <mergeCell ref="AZ1797:BA1797"/>
    <mergeCell ref="BB1797:BD1797"/>
    <mergeCell ref="BE1797:BF1797"/>
    <mergeCell ref="BC1728:BF1728"/>
    <mergeCell ref="BH1728:BK1728"/>
    <mergeCell ref="D1731:F1731"/>
    <mergeCell ref="G1731:G1732"/>
    <mergeCell ref="D1734:H1734"/>
    <mergeCell ref="I1734:M1734"/>
    <mergeCell ref="N1734:R1734"/>
    <mergeCell ref="S1734:W1734"/>
    <mergeCell ref="X1734:AB1734"/>
    <mergeCell ref="AC1734:AG1734"/>
    <mergeCell ref="AH1734:AL1734"/>
    <mergeCell ref="AM1734:AQ1734"/>
    <mergeCell ref="AR1734:AV1734"/>
    <mergeCell ref="AW1734:BA1734"/>
    <mergeCell ref="BB1734:BF1734"/>
    <mergeCell ref="BG1734:BK1734"/>
    <mergeCell ref="BB1799:BD1799"/>
    <mergeCell ref="BE1799:BF1799"/>
    <mergeCell ref="BG1799:BI1799"/>
    <mergeCell ref="BJ1799:BK1799"/>
    <mergeCell ref="BG1797:BI1797"/>
    <mergeCell ref="BJ1797:BK1797"/>
    <mergeCell ref="D1798:F1798"/>
    <mergeCell ref="I1798:K1798"/>
    <mergeCell ref="N1798:P1798"/>
    <mergeCell ref="S1798:U1798"/>
    <mergeCell ref="X1798:Z1798"/>
    <mergeCell ref="AC1798:AE1798"/>
    <mergeCell ref="AH1798:AJ1798"/>
    <mergeCell ref="AM1798:AO1798"/>
    <mergeCell ref="AR1798:AT1798"/>
    <mergeCell ref="AW1798:AY1798"/>
    <mergeCell ref="Q1724:R1724"/>
    <mergeCell ref="S1724:U1724"/>
    <mergeCell ref="V1724:W1724"/>
    <mergeCell ref="X1724:Z1724"/>
    <mergeCell ref="AA1724:AB1724"/>
    <mergeCell ref="AC1724:AE1724"/>
    <mergeCell ref="AF1724:AG1724"/>
    <mergeCell ref="AH1724:AJ1724"/>
    <mergeCell ref="AK1724:AL1724"/>
    <mergeCell ref="AM1724:AO1724"/>
    <mergeCell ref="AP1724:AQ1724"/>
    <mergeCell ref="AR1724:AT1724"/>
    <mergeCell ref="AU1724:AV1724"/>
    <mergeCell ref="AW1724:AY1724"/>
    <mergeCell ref="AZ1724:BA1724"/>
    <mergeCell ref="E1728:H1728"/>
    <mergeCell ref="J1728:M1728"/>
    <mergeCell ref="O1728:R1728"/>
    <mergeCell ref="T1728:W1728"/>
    <mergeCell ref="Y1728:AB1728"/>
    <mergeCell ref="AD1728:AG1728"/>
    <mergeCell ref="AI1728:AL1728"/>
    <mergeCell ref="AN1728:AQ1728"/>
    <mergeCell ref="AS1728:AV1728"/>
    <mergeCell ref="AX1728:BA1728"/>
    <mergeCell ref="I1723:K1723"/>
    <mergeCell ref="N1723:P1723"/>
    <mergeCell ref="S1723:U1723"/>
    <mergeCell ref="X1723:Z1723"/>
    <mergeCell ref="AC1723:AE1723"/>
    <mergeCell ref="AH1723:AJ1723"/>
    <mergeCell ref="AM1723:AO1723"/>
    <mergeCell ref="AR1723:AT1723"/>
    <mergeCell ref="AW1723:AY1723"/>
    <mergeCell ref="BB1723:BD1723"/>
    <mergeCell ref="BG1723:BI1723"/>
    <mergeCell ref="AM1722:AO1722"/>
    <mergeCell ref="AP1722:AQ1722"/>
    <mergeCell ref="AR1722:AT1722"/>
    <mergeCell ref="AU1722:AV1722"/>
    <mergeCell ref="D1725:E1725"/>
    <mergeCell ref="I1725:J1725"/>
    <mergeCell ref="N1725:O1725"/>
    <mergeCell ref="S1725:T1725"/>
    <mergeCell ref="X1725:Y1725"/>
    <mergeCell ref="AC1725:AD1725"/>
    <mergeCell ref="AH1725:AI1725"/>
    <mergeCell ref="AM1725:AN1725"/>
    <mergeCell ref="AR1725:AS1725"/>
    <mergeCell ref="AW1725:AX1725"/>
    <mergeCell ref="BB1725:BC1725"/>
    <mergeCell ref="BG1725:BH1725"/>
    <mergeCell ref="D1724:F1724"/>
    <mergeCell ref="G1724:H1724"/>
    <mergeCell ref="I1724:K1724"/>
    <mergeCell ref="L1724:M1724"/>
    <mergeCell ref="N1724:P1724"/>
    <mergeCell ref="A1720:B1721"/>
    <mergeCell ref="D1721:H1721"/>
    <mergeCell ref="I1721:M1721"/>
    <mergeCell ref="N1721:R1721"/>
    <mergeCell ref="S1721:W1721"/>
    <mergeCell ref="X1721:AB1721"/>
    <mergeCell ref="AC1721:AG1721"/>
    <mergeCell ref="AH1721:AL1721"/>
    <mergeCell ref="AM1721:AQ1721"/>
    <mergeCell ref="AR1721:AV1721"/>
    <mergeCell ref="AW1721:BA1721"/>
    <mergeCell ref="BB1721:BF1721"/>
    <mergeCell ref="BG1721:BK1721"/>
    <mergeCell ref="A1722:B1725"/>
    <mergeCell ref="D1722:F1722"/>
    <mergeCell ref="G1722:H1722"/>
    <mergeCell ref="I1722:K1722"/>
    <mergeCell ref="L1722:M1722"/>
    <mergeCell ref="N1722:P1722"/>
    <mergeCell ref="Q1722:R1722"/>
    <mergeCell ref="S1722:U1722"/>
    <mergeCell ref="V1722:W1722"/>
    <mergeCell ref="X1722:Z1722"/>
    <mergeCell ref="AA1722:AB1722"/>
    <mergeCell ref="AC1722:AE1722"/>
    <mergeCell ref="AF1722:AG1722"/>
    <mergeCell ref="AH1722:AJ1722"/>
    <mergeCell ref="AK1722:AL1722"/>
    <mergeCell ref="AW1722:AY1722"/>
    <mergeCell ref="AZ1722:BA1722"/>
    <mergeCell ref="BB1722:BD1722"/>
    <mergeCell ref="BE1722:BF1722"/>
    <mergeCell ref="E1653:H1653"/>
    <mergeCell ref="J1653:M1653"/>
    <mergeCell ref="O1653:R1653"/>
    <mergeCell ref="T1653:W1653"/>
    <mergeCell ref="Y1653:AB1653"/>
    <mergeCell ref="AD1653:AG1653"/>
    <mergeCell ref="AI1653:AL1653"/>
    <mergeCell ref="AN1653:AQ1653"/>
    <mergeCell ref="AS1653:AV1653"/>
    <mergeCell ref="AX1653:BA1653"/>
    <mergeCell ref="BC1653:BF1653"/>
    <mergeCell ref="BH1653:BK1653"/>
    <mergeCell ref="D1656:F1656"/>
    <mergeCell ref="G1656:G1657"/>
    <mergeCell ref="D1659:H1659"/>
    <mergeCell ref="I1659:M1659"/>
    <mergeCell ref="N1659:R1659"/>
    <mergeCell ref="S1659:W1659"/>
    <mergeCell ref="X1659:AB1659"/>
    <mergeCell ref="AC1659:AG1659"/>
    <mergeCell ref="AH1659:AL1659"/>
    <mergeCell ref="AM1659:AQ1659"/>
    <mergeCell ref="AR1659:AV1659"/>
    <mergeCell ref="AW1659:BA1659"/>
    <mergeCell ref="BB1659:BF1659"/>
    <mergeCell ref="BG1659:BK1659"/>
    <mergeCell ref="D1658:H1658"/>
    <mergeCell ref="D1650:E1650"/>
    <mergeCell ref="I1650:J1650"/>
    <mergeCell ref="N1650:O1650"/>
    <mergeCell ref="S1650:T1650"/>
    <mergeCell ref="X1650:Y1650"/>
    <mergeCell ref="AC1650:AD1650"/>
    <mergeCell ref="AH1650:AI1650"/>
    <mergeCell ref="AM1650:AN1650"/>
    <mergeCell ref="AR1650:AS1650"/>
    <mergeCell ref="AW1650:AX1650"/>
    <mergeCell ref="BB1650:BC1650"/>
    <mergeCell ref="BG1650:BH1650"/>
    <mergeCell ref="D1649:F1649"/>
    <mergeCell ref="G1649:H1649"/>
    <mergeCell ref="I1649:K1649"/>
    <mergeCell ref="L1649:M1649"/>
    <mergeCell ref="N1649:P1649"/>
    <mergeCell ref="Q1649:R1649"/>
    <mergeCell ref="S1649:U1649"/>
    <mergeCell ref="V1649:W1649"/>
    <mergeCell ref="X1649:Z1649"/>
    <mergeCell ref="AA1649:AB1649"/>
    <mergeCell ref="AC1649:AE1649"/>
    <mergeCell ref="AF1649:AG1649"/>
    <mergeCell ref="AH1649:AJ1649"/>
    <mergeCell ref="AK1649:AL1649"/>
    <mergeCell ref="AM1649:AO1649"/>
    <mergeCell ref="AP1649:AQ1649"/>
    <mergeCell ref="AR1649:AT1649"/>
    <mergeCell ref="AU1649:AV1649"/>
    <mergeCell ref="AW1649:AY1649"/>
    <mergeCell ref="AZ1649:BA1649"/>
    <mergeCell ref="AW1647:AY1647"/>
    <mergeCell ref="AZ1647:BA1647"/>
    <mergeCell ref="BB1647:BD1647"/>
    <mergeCell ref="BE1647:BF1647"/>
    <mergeCell ref="BG1647:BI1647"/>
    <mergeCell ref="BJ1647:BK1647"/>
    <mergeCell ref="D1648:F1648"/>
    <mergeCell ref="I1648:K1648"/>
    <mergeCell ref="N1648:P1648"/>
    <mergeCell ref="S1648:U1648"/>
    <mergeCell ref="X1648:Z1648"/>
    <mergeCell ref="AC1648:AE1648"/>
    <mergeCell ref="AH1648:AJ1648"/>
    <mergeCell ref="AM1648:AO1648"/>
    <mergeCell ref="AR1648:AT1648"/>
    <mergeCell ref="AW1648:AY1648"/>
    <mergeCell ref="BB1648:BD1648"/>
    <mergeCell ref="BG1648:BI1648"/>
    <mergeCell ref="AM1647:AO1647"/>
    <mergeCell ref="AP1647:AQ1647"/>
    <mergeCell ref="AR1647:AT1647"/>
    <mergeCell ref="AU1647:AV1647"/>
    <mergeCell ref="BB1649:BD1649"/>
    <mergeCell ref="BE1649:BF1649"/>
    <mergeCell ref="BG1649:BI1649"/>
    <mergeCell ref="BJ1649:BK1649"/>
    <mergeCell ref="A1645:B1646"/>
    <mergeCell ref="D1646:H1646"/>
    <mergeCell ref="I1646:M1646"/>
    <mergeCell ref="N1646:R1646"/>
    <mergeCell ref="S1646:W1646"/>
    <mergeCell ref="X1646:AB1646"/>
    <mergeCell ref="AC1646:AG1646"/>
    <mergeCell ref="AH1646:AL1646"/>
    <mergeCell ref="AM1646:AQ1646"/>
    <mergeCell ref="AR1646:AV1646"/>
    <mergeCell ref="AW1646:BA1646"/>
    <mergeCell ref="BB1646:BF1646"/>
    <mergeCell ref="BG1646:BK1646"/>
    <mergeCell ref="A1647:B1650"/>
    <mergeCell ref="D1647:F1647"/>
    <mergeCell ref="G1647:H1647"/>
    <mergeCell ref="I1647:K1647"/>
    <mergeCell ref="L1647:M1647"/>
    <mergeCell ref="N1647:P1647"/>
    <mergeCell ref="Q1647:R1647"/>
    <mergeCell ref="S1647:U1647"/>
    <mergeCell ref="V1647:W1647"/>
    <mergeCell ref="X1647:Z1647"/>
    <mergeCell ref="AA1647:AB1647"/>
    <mergeCell ref="AC1647:AE1647"/>
    <mergeCell ref="AF1647:AG1647"/>
    <mergeCell ref="AH1647:AJ1647"/>
    <mergeCell ref="AK1647:AL1647"/>
    <mergeCell ref="BC1578:BF1578"/>
    <mergeCell ref="BH1578:BK1578"/>
    <mergeCell ref="D1581:F1581"/>
    <mergeCell ref="G1581:G1582"/>
    <mergeCell ref="D1584:H1584"/>
    <mergeCell ref="I1584:M1584"/>
    <mergeCell ref="N1584:R1584"/>
    <mergeCell ref="S1584:W1584"/>
    <mergeCell ref="X1584:AB1584"/>
    <mergeCell ref="AC1584:AG1584"/>
    <mergeCell ref="AH1584:AL1584"/>
    <mergeCell ref="AM1584:AQ1584"/>
    <mergeCell ref="AR1584:AV1584"/>
    <mergeCell ref="AW1584:BA1584"/>
    <mergeCell ref="BB1584:BF1584"/>
    <mergeCell ref="BG1584:BK1584"/>
    <mergeCell ref="D1583:H1583"/>
    <mergeCell ref="S1574:U1574"/>
    <mergeCell ref="V1574:W1574"/>
    <mergeCell ref="X1574:Z1574"/>
    <mergeCell ref="AA1574:AB1574"/>
    <mergeCell ref="AC1574:AE1574"/>
    <mergeCell ref="AF1574:AG1574"/>
    <mergeCell ref="AH1574:AJ1574"/>
    <mergeCell ref="AK1574:AL1574"/>
    <mergeCell ref="AM1574:AO1574"/>
    <mergeCell ref="AP1574:AQ1574"/>
    <mergeCell ref="AR1574:AT1574"/>
    <mergeCell ref="AU1574:AV1574"/>
    <mergeCell ref="AW1574:AY1574"/>
    <mergeCell ref="AZ1574:BA1574"/>
    <mergeCell ref="E1578:H1578"/>
    <mergeCell ref="J1578:M1578"/>
    <mergeCell ref="O1578:R1578"/>
    <mergeCell ref="T1578:W1578"/>
    <mergeCell ref="Y1578:AB1578"/>
    <mergeCell ref="AD1578:AG1578"/>
    <mergeCell ref="AI1578:AL1578"/>
    <mergeCell ref="AN1578:AQ1578"/>
    <mergeCell ref="AS1578:AV1578"/>
    <mergeCell ref="AX1578:BA1578"/>
    <mergeCell ref="A1570:B1571"/>
    <mergeCell ref="D1571:H1571"/>
    <mergeCell ref="I1571:M1571"/>
    <mergeCell ref="N1571:R1571"/>
    <mergeCell ref="S1571:W1571"/>
    <mergeCell ref="X1571:AB1571"/>
    <mergeCell ref="AC1571:AG1571"/>
    <mergeCell ref="AH1571:AL1571"/>
    <mergeCell ref="AM1571:AQ1571"/>
    <mergeCell ref="AR1571:AV1571"/>
    <mergeCell ref="AW1571:BA1571"/>
    <mergeCell ref="BB1571:BF1571"/>
    <mergeCell ref="BG1571:BK1571"/>
    <mergeCell ref="A1572:B1575"/>
    <mergeCell ref="D1572:F1572"/>
    <mergeCell ref="G1572:H1572"/>
    <mergeCell ref="I1572:K1572"/>
    <mergeCell ref="L1572:M1572"/>
    <mergeCell ref="N1572:P1572"/>
    <mergeCell ref="Q1572:R1572"/>
    <mergeCell ref="S1572:U1572"/>
    <mergeCell ref="V1572:W1572"/>
    <mergeCell ref="X1572:Z1572"/>
    <mergeCell ref="AA1572:AB1572"/>
    <mergeCell ref="AC1572:AE1572"/>
    <mergeCell ref="AF1572:AG1572"/>
    <mergeCell ref="AH1572:AJ1572"/>
    <mergeCell ref="AK1572:AL1572"/>
    <mergeCell ref="AW1572:AY1572"/>
    <mergeCell ref="AZ1572:BA1572"/>
    <mergeCell ref="BB1572:BD1572"/>
    <mergeCell ref="BE1572:BF1572"/>
    <mergeCell ref="D1509:H1509"/>
    <mergeCell ref="I1509:M1509"/>
    <mergeCell ref="N1509:R1509"/>
    <mergeCell ref="S1509:W1509"/>
    <mergeCell ref="X1509:AB1509"/>
    <mergeCell ref="AC1509:AG1509"/>
    <mergeCell ref="AH1509:AL1509"/>
    <mergeCell ref="AM1509:AQ1509"/>
    <mergeCell ref="AR1509:AV1509"/>
    <mergeCell ref="AW1509:BA1509"/>
    <mergeCell ref="BB1509:BF1509"/>
    <mergeCell ref="BG1509:BK1509"/>
    <mergeCell ref="BB1574:BD1574"/>
    <mergeCell ref="BE1574:BF1574"/>
    <mergeCell ref="BG1574:BI1574"/>
    <mergeCell ref="BJ1574:BK1574"/>
    <mergeCell ref="BG1572:BI1572"/>
    <mergeCell ref="BJ1572:BK1572"/>
    <mergeCell ref="D1573:F1573"/>
    <mergeCell ref="I1573:K1573"/>
    <mergeCell ref="N1573:P1573"/>
    <mergeCell ref="S1573:U1573"/>
    <mergeCell ref="X1573:Z1573"/>
    <mergeCell ref="AC1573:AE1573"/>
    <mergeCell ref="AH1573:AJ1573"/>
    <mergeCell ref="AM1573:AO1573"/>
    <mergeCell ref="AR1573:AT1573"/>
    <mergeCell ref="AW1573:AY1573"/>
    <mergeCell ref="BB1573:BD1573"/>
    <mergeCell ref="D1574:F1574"/>
    <mergeCell ref="G1574:H1574"/>
    <mergeCell ref="I1574:K1574"/>
    <mergeCell ref="E1503:H1503"/>
    <mergeCell ref="J1503:M1503"/>
    <mergeCell ref="O1503:R1503"/>
    <mergeCell ref="T1503:W1503"/>
    <mergeCell ref="Y1503:AB1503"/>
    <mergeCell ref="AD1503:AG1503"/>
    <mergeCell ref="AI1503:AL1503"/>
    <mergeCell ref="AN1503:AQ1503"/>
    <mergeCell ref="AS1503:AV1503"/>
    <mergeCell ref="AX1503:BA1503"/>
    <mergeCell ref="BC1503:BF1503"/>
    <mergeCell ref="BH1503:BK1503"/>
    <mergeCell ref="BB1499:BD1499"/>
    <mergeCell ref="BE1499:BF1499"/>
    <mergeCell ref="BG1499:BI1499"/>
    <mergeCell ref="BJ1499:BK1499"/>
    <mergeCell ref="D1506:F1506"/>
    <mergeCell ref="G1506:G1507"/>
    <mergeCell ref="D1500:E1500"/>
    <mergeCell ref="I1500:J1500"/>
    <mergeCell ref="N1500:O1500"/>
    <mergeCell ref="S1500:T1500"/>
    <mergeCell ref="X1500:Y1500"/>
    <mergeCell ref="AC1500:AD1500"/>
    <mergeCell ref="AH1500:AI1500"/>
    <mergeCell ref="AM1500:AN1500"/>
    <mergeCell ref="AR1500:AS1500"/>
    <mergeCell ref="AW1500:AX1500"/>
    <mergeCell ref="BB1500:BC1500"/>
    <mergeCell ref="BG1500:BH1500"/>
    <mergeCell ref="D1499:F1499"/>
    <mergeCell ref="G1499:H1499"/>
    <mergeCell ref="BE1497:BF1497"/>
    <mergeCell ref="BB1498:BD1498"/>
    <mergeCell ref="BG1498:BI1498"/>
    <mergeCell ref="AM1497:AO1497"/>
    <mergeCell ref="AP1497:AQ1497"/>
    <mergeCell ref="AR1497:AT1497"/>
    <mergeCell ref="AU1497:AV1497"/>
    <mergeCell ref="BG1497:BI1497"/>
    <mergeCell ref="I1499:K1499"/>
    <mergeCell ref="L1499:M1499"/>
    <mergeCell ref="N1499:P1499"/>
    <mergeCell ref="Q1499:R1499"/>
    <mergeCell ref="S1499:U1499"/>
    <mergeCell ref="V1499:W1499"/>
    <mergeCell ref="X1499:Z1499"/>
    <mergeCell ref="AA1499:AB1499"/>
    <mergeCell ref="AC1499:AE1499"/>
    <mergeCell ref="AF1499:AG1499"/>
    <mergeCell ref="AH1499:AJ1499"/>
    <mergeCell ref="AK1499:AL1499"/>
    <mergeCell ref="AM1499:AO1499"/>
    <mergeCell ref="AP1499:AQ1499"/>
    <mergeCell ref="AR1499:AT1499"/>
    <mergeCell ref="AU1499:AV1499"/>
    <mergeCell ref="AW1499:AY1499"/>
    <mergeCell ref="AM1498:AO1498"/>
    <mergeCell ref="AR1498:AT1498"/>
    <mergeCell ref="AW1498:AY1498"/>
    <mergeCell ref="A1495:B1496"/>
    <mergeCell ref="D1496:H1496"/>
    <mergeCell ref="I1496:M1496"/>
    <mergeCell ref="N1496:R1496"/>
    <mergeCell ref="S1496:W1496"/>
    <mergeCell ref="X1496:AB1496"/>
    <mergeCell ref="AC1496:AG1496"/>
    <mergeCell ref="AH1496:AL1496"/>
    <mergeCell ref="AM1496:AQ1496"/>
    <mergeCell ref="AR1496:AV1496"/>
    <mergeCell ref="AW1496:BA1496"/>
    <mergeCell ref="BB1496:BF1496"/>
    <mergeCell ref="BG1496:BK1496"/>
    <mergeCell ref="A1497:B1500"/>
    <mergeCell ref="D1497:F1497"/>
    <mergeCell ref="G1497:H1497"/>
    <mergeCell ref="I1497:K1497"/>
    <mergeCell ref="L1497:M1497"/>
    <mergeCell ref="N1497:P1497"/>
    <mergeCell ref="Q1497:R1497"/>
    <mergeCell ref="AZ1499:BA1499"/>
    <mergeCell ref="S1497:U1497"/>
    <mergeCell ref="V1497:W1497"/>
    <mergeCell ref="X1497:Z1497"/>
    <mergeCell ref="AA1497:AB1497"/>
    <mergeCell ref="AC1497:AE1497"/>
    <mergeCell ref="AF1497:AG1497"/>
    <mergeCell ref="AH1497:AJ1497"/>
    <mergeCell ref="AK1497:AL1497"/>
    <mergeCell ref="AW1497:AY1497"/>
    <mergeCell ref="AZ1497:BA1497"/>
    <mergeCell ref="BB1497:BD1497"/>
    <mergeCell ref="AZ1424:BA1424"/>
    <mergeCell ref="E1428:H1428"/>
    <mergeCell ref="J1428:M1428"/>
    <mergeCell ref="O1428:R1428"/>
    <mergeCell ref="T1428:W1428"/>
    <mergeCell ref="Y1428:AB1428"/>
    <mergeCell ref="AD1428:AG1428"/>
    <mergeCell ref="AI1428:AL1428"/>
    <mergeCell ref="AN1428:AQ1428"/>
    <mergeCell ref="AS1428:AV1428"/>
    <mergeCell ref="AX1428:BA1428"/>
    <mergeCell ref="BC1428:BF1428"/>
    <mergeCell ref="BH1428:BK1428"/>
    <mergeCell ref="D1431:F1431"/>
    <mergeCell ref="G1431:G1432"/>
    <mergeCell ref="D1434:H1434"/>
    <mergeCell ref="I1434:M1434"/>
    <mergeCell ref="N1434:R1434"/>
    <mergeCell ref="S1434:W1434"/>
    <mergeCell ref="X1434:AB1434"/>
    <mergeCell ref="AC1434:AG1434"/>
    <mergeCell ref="AH1434:AL1434"/>
    <mergeCell ref="AM1434:AQ1434"/>
    <mergeCell ref="AR1434:AV1434"/>
    <mergeCell ref="AW1434:BA1434"/>
    <mergeCell ref="BB1434:BF1434"/>
    <mergeCell ref="BG1434:BK1434"/>
    <mergeCell ref="BB1422:BD1422"/>
    <mergeCell ref="BE1422:BF1422"/>
    <mergeCell ref="N1423:P1423"/>
    <mergeCell ref="S1423:U1423"/>
    <mergeCell ref="X1423:Z1423"/>
    <mergeCell ref="AC1423:AE1423"/>
    <mergeCell ref="AH1423:AJ1423"/>
    <mergeCell ref="AM1423:AO1423"/>
    <mergeCell ref="AR1423:AT1423"/>
    <mergeCell ref="AW1423:AY1423"/>
    <mergeCell ref="BB1423:BD1423"/>
    <mergeCell ref="BG1423:BI1423"/>
    <mergeCell ref="AM1422:AO1422"/>
    <mergeCell ref="AP1422:AQ1422"/>
    <mergeCell ref="AR1422:AT1422"/>
    <mergeCell ref="AU1422:AV1422"/>
    <mergeCell ref="D1425:E1425"/>
    <mergeCell ref="I1425:J1425"/>
    <mergeCell ref="N1425:O1425"/>
    <mergeCell ref="S1425:T1425"/>
    <mergeCell ref="X1425:Y1425"/>
    <mergeCell ref="AC1425:AD1425"/>
    <mergeCell ref="AH1425:AI1425"/>
    <mergeCell ref="AM1425:AN1425"/>
    <mergeCell ref="AR1425:AS1425"/>
    <mergeCell ref="AW1425:AX1425"/>
    <mergeCell ref="BB1425:BC1425"/>
    <mergeCell ref="BG1425:BH1425"/>
    <mergeCell ref="D1424:F1424"/>
    <mergeCell ref="G1424:H1424"/>
    <mergeCell ref="I1424:K1424"/>
    <mergeCell ref="L1424:M1424"/>
    <mergeCell ref="A1422:B1425"/>
    <mergeCell ref="D1422:F1422"/>
    <mergeCell ref="G1422:H1422"/>
    <mergeCell ref="I1422:K1422"/>
    <mergeCell ref="L1422:M1422"/>
    <mergeCell ref="N1422:P1422"/>
    <mergeCell ref="Q1422:R1422"/>
    <mergeCell ref="S1422:U1422"/>
    <mergeCell ref="V1422:W1422"/>
    <mergeCell ref="X1422:Z1422"/>
    <mergeCell ref="AA1422:AB1422"/>
    <mergeCell ref="AC1422:AE1422"/>
    <mergeCell ref="AF1422:AG1422"/>
    <mergeCell ref="AH1422:AJ1422"/>
    <mergeCell ref="AK1422:AL1422"/>
    <mergeCell ref="AW1422:AY1422"/>
    <mergeCell ref="AZ1422:BA1422"/>
    <mergeCell ref="N1424:P1424"/>
    <mergeCell ref="Q1424:R1424"/>
    <mergeCell ref="S1424:U1424"/>
    <mergeCell ref="V1424:W1424"/>
    <mergeCell ref="X1424:Z1424"/>
    <mergeCell ref="AA1424:AB1424"/>
    <mergeCell ref="AC1424:AE1424"/>
    <mergeCell ref="AF1424:AG1424"/>
    <mergeCell ref="AH1424:AJ1424"/>
    <mergeCell ref="AK1424:AL1424"/>
    <mergeCell ref="AM1424:AO1424"/>
    <mergeCell ref="AP1424:AQ1424"/>
    <mergeCell ref="AR1424:AT1424"/>
    <mergeCell ref="AU1424:AV1424"/>
    <mergeCell ref="AW1424:AY1424"/>
    <mergeCell ref="A1420:B1421"/>
    <mergeCell ref="D1421:H1421"/>
    <mergeCell ref="I1421:M1421"/>
    <mergeCell ref="N1421:R1421"/>
    <mergeCell ref="S1421:W1421"/>
    <mergeCell ref="X1421:AB1421"/>
    <mergeCell ref="AC1421:AG1421"/>
    <mergeCell ref="AH1421:AL1421"/>
    <mergeCell ref="AM1421:AQ1421"/>
    <mergeCell ref="AR1421:AV1421"/>
    <mergeCell ref="AW1421:BA1421"/>
    <mergeCell ref="BB1421:BF1421"/>
    <mergeCell ref="BG1421:BK1421"/>
    <mergeCell ref="C1358:C1359"/>
    <mergeCell ref="I1358:M1358"/>
    <mergeCell ref="N1358:R1358"/>
    <mergeCell ref="S1358:W1358"/>
    <mergeCell ref="X1358:AB1358"/>
    <mergeCell ref="AC1358:AG1358"/>
    <mergeCell ref="AH1358:AL1358"/>
    <mergeCell ref="AM1358:AQ1358"/>
    <mergeCell ref="AR1358:AV1358"/>
    <mergeCell ref="AW1358:BA1358"/>
    <mergeCell ref="BB1358:BF1358"/>
    <mergeCell ref="BG1358:BK1358"/>
    <mergeCell ref="D1359:H1359"/>
    <mergeCell ref="I1359:M1359"/>
    <mergeCell ref="AW1349:AY1349"/>
    <mergeCell ref="AZ1349:BA1349"/>
    <mergeCell ref="E1353:H1353"/>
    <mergeCell ref="J1353:M1353"/>
    <mergeCell ref="O1353:R1353"/>
    <mergeCell ref="T1353:W1353"/>
    <mergeCell ref="Y1353:AB1353"/>
    <mergeCell ref="AD1353:AG1353"/>
    <mergeCell ref="AI1353:AL1353"/>
    <mergeCell ref="AN1353:AQ1353"/>
    <mergeCell ref="AS1353:AV1353"/>
    <mergeCell ref="AX1353:BA1353"/>
    <mergeCell ref="BC1353:BF1353"/>
    <mergeCell ref="BH1353:BK1353"/>
    <mergeCell ref="D1356:F1356"/>
    <mergeCell ref="G1356:G1357"/>
    <mergeCell ref="AM1359:AQ1359"/>
    <mergeCell ref="AR1359:AV1359"/>
    <mergeCell ref="AW1359:BA1359"/>
    <mergeCell ref="BB1359:BF1359"/>
    <mergeCell ref="BG1359:BK1359"/>
    <mergeCell ref="Q1347:R1347"/>
    <mergeCell ref="S1347:U1347"/>
    <mergeCell ref="V1347:W1347"/>
    <mergeCell ref="X1347:Z1347"/>
    <mergeCell ref="AA1347:AB1347"/>
    <mergeCell ref="AC1347:AE1347"/>
    <mergeCell ref="AF1347:AG1347"/>
    <mergeCell ref="AH1347:AJ1347"/>
    <mergeCell ref="AK1347:AL1347"/>
    <mergeCell ref="AW1347:AY1347"/>
    <mergeCell ref="AZ1347:BA1347"/>
    <mergeCell ref="BB1347:BD1347"/>
    <mergeCell ref="BE1347:BF1347"/>
    <mergeCell ref="BG1350:BH1350"/>
    <mergeCell ref="D1349:F1349"/>
    <mergeCell ref="G1349:H1349"/>
    <mergeCell ref="I1349:K1349"/>
    <mergeCell ref="L1349:M1349"/>
    <mergeCell ref="N1349:P1349"/>
    <mergeCell ref="Q1349:R1349"/>
    <mergeCell ref="S1349:U1349"/>
    <mergeCell ref="V1349:W1349"/>
    <mergeCell ref="X1349:Z1349"/>
    <mergeCell ref="AA1349:AB1349"/>
    <mergeCell ref="AC1349:AE1349"/>
    <mergeCell ref="AF1349:AG1349"/>
    <mergeCell ref="AH1349:AJ1349"/>
    <mergeCell ref="AK1349:AL1349"/>
    <mergeCell ref="AM1349:AO1349"/>
    <mergeCell ref="AP1349:AQ1349"/>
    <mergeCell ref="AR1349:AT1349"/>
    <mergeCell ref="AU1349:AV1349"/>
    <mergeCell ref="BJ1347:BK1347"/>
    <mergeCell ref="D1348:F1348"/>
    <mergeCell ref="I1348:K1348"/>
    <mergeCell ref="N1348:P1348"/>
    <mergeCell ref="S1348:U1348"/>
    <mergeCell ref="X1348:Z1348"/>
    <mergeCell ref="AC1348:AE1348"/>
    <mergeCell ref="AH1348:AJ1348"/>
    <mergeCell ref="AM1348:AO1348"/>
    <mergeCell ref="AR1348:AT1348"/>
    <mergeCell ref="AW1348:AY1348"/>
    <mergeCell ref="BB1348:BD1348"/>
    <mergeCell ref="BG1348:BI1348"/>
    <mergeCell ref="A1345:B1346"/>
    <mergeCell ref="D1346:H1346"/>
    <mergeCell ref="I1346:M1346"/>
    <mergeCell ref="N1346:R1346"/>
    <mergeCell ref="S1346:W1346"/>
    <mergeCell ref="X1346:AB1346"/>
    <mergeCell ref="AC1346:AG1346"/>
    <mergeCell ref="AH1346:AL1346"/>
    <mergeCell ref="AM1346:AQ1346"/>
    <mergeCell ref="AR1346:AV1346"/>
    <mergeCell ref="AW1346:BA1346"/>
    <mergeCell ref="BB1346:BF1346"/>
    <mergeCell ref="BG1346:BK1346"/>
    <mergeCell ref="A1347:B1350"/>
    <mergeCell ref="D1347:F1347"/>
    <mergeCell ref="G1347:H1347"/>
    <mergeCell ref="I1347:K1347"/>
    <mergeCell ref="L1347:M1347"/>
    <mergeCell ref="N1347:P1347"/>
    <mergeCell ref="E1278:H1278"/>
    <mergeCell ref="J1278:M1278"/>
    <mergeCell ref="O1278:R1278"/>
    <mergeCell ref="T1278:W1278"/>
    <mergeCell ref="Y1278:AB1278"/>
    <mergeCell ref="AD1278:AG1278"/>
    <mergeCell ref="AI1278:AL1278"/>
    <mergeCell ref="AN1278:AQ1278"/>
    <mergeCell ref="AS1278:AV1278"/>
    <mergeCell ref="AX1278:BA1278"/>
    <mergeCell ref="BC1278:BF1278"/>
    <mergeCell ref="BH1278:BK1278"/>
    <mergeCell ref="D1281:F1281"/>
    <mergeCell ref="G1281:G1282"/>
    <mergeCell ref="D1284:H1284"/>
    <mergeCell ref="I1284:M1284"/>
    <mergeCell ref="N1284:R1284"/>
    <mergeCell ref="S1284:W1284"/>
    <mergeCell ref="X1284:AB1284"/>
    <mergeCell ref="AC1284:AG1284"/>
    <mergeCell ref="AH1284:AL1284"/>
    <mergeCell ref="AM1284:AQ1284"/>
    <mergeCell ref="AR1284:AV1284"/>
    <mergeCell ref="AW1284:BA1284"/>
    <mergeCell ref="BB1284:BF1284"/>
    <mergeCell ref="BG1284:BK1284"/>
    <mergeCell ref="AH1273:AJ1273"/>
    <mergeCell ref="AM1273:AO1273"/>
    <mergeCell ref="AR1273:AT1273"/>
    <mergeCell ref="AW1273:AY1273"/>
    <mergeCell ref="BB1273:BD1273"/>
    <mergeCell ref="BG1273:BI1273"/>
    <mergeCell ref="AP1274:AQ1274"/>
    <mergeCell ref="AR1274:AT1274"/>
    <mergeCell ref="AU1274:AV1274"/>
    <mergeCell ref="AW1274:AY1274"/>
    <mergeCell ref="AZ1274:BA1274"/>
    <mergeCell ref="BB1274:BD1274"/>
    <mergeCell ref="BE1274:BF1274"/>
    <mergeCell ref="BG1274:BI1274"/>
    <mergeCell ref="BJ1274:BK1274"/>
    <mergeCell ref="D1275:E1275"/>
    <mergeCell ref="I1275:J1275"/>
    <mergeCell ref="N1275:O1275"/>
    <mergeCell ref="S1275:T1275"/>
    <mergeCell ref="X1275:Y1275"/>
    <mergeCell ref="AC1275:AD1275"/>
    <mergeCell ref="AH1275:AI1275"/>
    <mergeCell ref="AM1275:AN1275"/>
    <mergeCell ref="AR1275:AS1275"/>
    <mergeCell ref="AW1275:AX1275"/>
    <mergeCell ref="BB1275:BC1275"/>
    <mergeCell ref="BG1275:BH1275"/>
    <mergeCell ref="A1272:B1275"/>
    <mergeCell ref="D1272:F1272"/>
    <mergeCell ref="G1272:H1272"/>
    <mergeCell ref="I1272:K1272"/>
    <mergeCell ref="L1272:M1272"/>
    <mergeCell ref="N1272:P1272"/>
    <mergeCell ref="Q1272:R1272"/>
    <mergeCell ref="S1272:U1272"/>
    <mergeCell ref="V1272:W1272"/>
    <mergeCell ref="X1272:Z1272"/>
    <mergeCell ref="AA1272:AB1272"/>
    <mergeCell ref="AC1272:AE1272"/>
    <mergeCell ref="AF1272:AG1272"/>
    <mergeCell ref="AH1272:AJ1272"/>
    <mergeCell ref="AK1272:AL1272"/>
    <mergeCell ref="AM1272:AO1272"/>
    <mergeCell ref="AP1272:AQ1272"/>
    <mergeCell ref="D1274:F1274"/>
    <mergeCell ref="G1274:H1274"/>
    <mergeCell ref="I1274:K1274"/>
    <mergeCell ref="L1274:M1274"/>
    <mergeCell ref="N1274:P1274"/>
    <mergeCell ref="Q1274:R1274"/>
    <mergeCell ref="S1274:U1274"/>
    <mergeCell ref="V1274:W1274"/>
    <mergeCell ref="X1274:Z1274"/>
    <mergeCell ref="AA1274:AB1274"/>
    <mergeCell ref="AC1274:AE1274"/>
    <mergeCell ref="AF1274:AG1274"/>
    <mergeCell ref="AH1274:AJ1274"/>
    <mergeCell ref="AK1274:AL1274"/>
    <mergeCell ref="AM1274:AO1274"/>
    <mergeCell ref="A1270:B1271"/>
    <mergeCell ref="D1271:H1271"/>
    <mergeCell ref="I1271:M1271"/>
    <mergeCell ref="N1271:R1271"/>
    <mergeCell ref="S1271:W1271"/>
    <mergeCell ref="X1271:AB1271"/>
    <mergeCell ref="AC1271:AG1271"/>
    <mergeCell ref="AH1271:AL1271"/>
    <mergeCell ref="AM1271:AQ1271"/>
    <mergeCell ref="AR1271:AV1271"/>
    <mergeCell ref="AW1271:BA1271"/>
    <mergeCell ref="BB1271:BF1271"/>
    <mergeCell ref="BG1271:BK1271"/>
    <mergeCell ref="C1208:C1209"/>
    <mergeCell ref="I1208:M1208"/>
    <mergeCell ref="N1208:R1208"/>
    <mergeCell ref="S1208:W1208"/>
    <mergeCell ref="X1208:AB1208"/>
    <mergeCell ref="AC1208:AG1208"/>
    <mergeCell ref="AH1208:AL1208"/>
    <mergeCell ref="AM1208:AQ1208"/>
    <mergeCell ref="AR1208:AV1208"/>
    <mergeCell ref="AW1208:BA1208"/>
    <mergeCell ref="BB1208:BF1208"/>
    <mergeCell ref="BG1208:BK1208"/>
    <mergeCell ref="D1209:H1209"/>
    <mergeCell ref="I1209:M1209"/>
    <mergeCell ref="N1209:R1209"/>
    <mergeCell ref="S1209:W1209"/>
    <mergeCell ref="X1209:AB1209"/>
    <mergeCell ref="AC1209:AG1209"/>
    <mergeCell ref="AH1209:AL1209"/>
    <mergeCell ref="E1203:H1203"/>
    <mergeCell ref="J1203:M1203"/>
    <mergeCell ref="O1203:R1203"/>
    <mergeCell ref="T1203:W1203"/>
    <mergeCell ref="Y1203:AB1203"/>
    <mergeCell ref="AD1203:AG1203"/>
    <mergeCell ref="AI1203:AL1203"/>
    <mergeCell ref="AN1203:AQ1203"/>
    <mergeCell ref="AS1203:AV1203"/>
    <mergeCell ref="AX1203:BA1203"/>
    <mergeCell ref="BC1203:BF1203"/>
    <mergeCell ref="BH1203:BK1203"/>
    <mergeCell ref="D1206:F1206"/>
    <mergeCell ref="G1206:G1207"/>
    <mergeCell ref="AP1199:AQ1199"/>
    <mergeCell ref="AR1199:AT1199"/>
    <mergeCell ref="AU1199:AV1199"/>
    <mergeCell ref="AW1199:AY1199"/>
    <mergeCell ref="AZ1199:BA1199"/>
    <mergeCell ref="BB1199:BD1199"/>
    <mergeCell ref="BE1199:BF1199"/>
    <mergeCell ref="BG1199:BI1199"/>
    <mergeCell ref="BJ1199:BK1199"/>
    <mergeCell ref="D1200:E1200"/>
    <mergeCell ref="I1200:J1200"/>
    <mergeCell ref="N1200:O1200"/>
    <mergeCell ref="S1200:T1200"/>
    <mergeCell ref="X1200:Y1200"/>
    <mergeCell ref="AC1200:AD1200"/>
    <mergeCell ref="AH1200:AI1200"/>
    <mergeCell ref="AM1200:AN1200"/>
    <mergeCell ref="AR1200:AS1200"/>
    <mergeCell ref="AW1200:AX1200"/>
    <mergeCell ref="BB1200:BC1200"/>
    <mergeCell ref="BG1200:BH1200"/>
    <mergeCell ref="AR1197:AT1197"/>
    <mergeCell ref="AU1197:AV1197"/>
    <mergeCell ref="AW1197:AY1197"/>
    <mergeCell ref="AZ1197:BA1197"/>
    <mergeCell ref="BB1197:BD1197"/>
    <mergeCell ref="BE1197:BF1197"/>
    <mergeCell ref="BG1197:BI1197"/>
    <mergeCell ref="BJ1197:BK1197"/>
    <mergeCell ref="D1198:F1198"/>
    <mergeCell ref="I1198:K1198"/>
    <mergeCell ref="N1198:P1198"/>
    <mergeCell ref="S1198:U1198"/>
    <mergeCell ref="X1198:Z1198"/>
    <mergeCell ref="AC1198:AE1198"/>
    <mergeCell ref="AH1198:AJ1198"/>
    <mergeCell ref="AM1198:AO1198"/>
    <mergeCell ref="AR1198:AT1198"/>
    <mergeCell ref="AW1198:AY1198"/>
    <mergeCell ref="BB1198:BD1198"/>
    <mergeCell ref="BG1198:BI1198"/>
    <mergeCell ref="A1197:B1200"/>
    <mergeCell ref="D1197:F1197"/>
    <mergeCell ref="G1197:H1197"/>
    <mergeCell ref="I1197:K1197"/>
    <mergeCell ref="L1197:M1197"/>
    <mergeCell ref="N1197:P1197"/>
    <mergeCell ref="Q1197:R1197"/>
    <mergeCell ref="S1197:U1197"/>
    <mergeCell ref="V1197:W1197"/>
    <mergeCell ref="X1197:Z1197"/>
    <mergeCell ref="AA1197:AB1197"/>
    <mergeCell ref="AC1197:AE1197"/>
    <mergeCell ref="AF1197:AG1197"/>
    <mergeCell ref="AH1197:AJ1197"/>
    <mergeCell ref="AK1197:AL1197"/>
    <mergeCell ref="AM1197:AO1197"/>
    <mergeCell ref="AP1197:AQ1197"/>
    <mergeCell ref="D1199:F1199"/>
    <mergeCell ref="G1199:H1199"/>
    <mergeCell ref="I1199:K1199"/>
    <mergeCell ref="L1199:M1199"/>
    <mergeCell ref="N1199:P1199"/>
    <mergeCell ref="Q1199:R1199"/>
    <mergeCell ref="S1199:U1199"/>
    <mergeCell ref="V1199:W1199"/>
    <mergeCell ref="X1199:Z1199"/>
    <mergeCell ref="AA1199:AB1199"/>
    <mergeCell ref="AC1199:AE1199"/>
    <mergeCell ref="AF1199:AG1199"/>
    <mergeCell ref="AH1199:AJ1199"/>
    <mergeCell ref="AK1199:AL1199"/>
    <mergeCell ref="AM1199:AO1199"/>
    <mergeCell ref="D1134:H1134"/>
    <mergeCell ref="I1134:M1134"/>
    <mergeCell ref="N1134:R1134"/>
    <mergeCell ref="S1134:W1134"/>
    <mergeCell ref="X1134:AB1134"/>
    <mergeCell ref="AC1134:AG1134"/>
    <mergeCell ref="AH1134:AL1134"/>
    <mergeCell ref="AM1134:AQ1134"/>
    <mergeCell ref="AR1134:AV1134"/>
    <mergeCell ref="AW1134:BA1134"/>
    <mergeCell ref="BB1134:BF1134"/>
    <mergeCell ref="BG1134:BK1134"/>
    <mergeCell ref="A1195:B1196"/>
    <mergeCell ref="D1196:H1196"/>
    <mergeCell ref="I1196:M1196"/>
    <mergeCell ref="N1196:R1196"/>
    <mergeCell ref="S1196:W1196"/>
    <mergeCell ref="X1196:AB1196"/>
    <mergeCell ref="AC1196:AG1196"/>
    <mergeCell ref="AH1196:AL1196"/>
    <mergeCell ref="AM1196:AQ1196"/>
    <mergeCell ref="AR1196:AV1196"/>
    <mergeCell ref="AW1196:BA1196"/>
    <mergeCell ref="BB1196:BF1196"/>
    <mergeCell ref="BG1196:BK1196"/>
    <mergeCell ref="C1133:C1134"/>
    <mergeCell ref="I1133:M1133"/>
    <mergeCell ref="N1133:R1133"/>
    <mergeCell ref="S1133:W1133"/>
    <mergeCell ref="X1133:AB1133"/>
    <mergeCell ref="AC1133:AG1133"/>
    <mergeCell ref="AH1133:AL1133"/>
    <mergeCell ref="D1131:F1131"/>
    <mergeCell ref="G1131:G1132"/>
    <mergeCell ref="AP1124:AQ1124"/>
    <mergeCell ref="AR1124:AT1124"/>
    <mergeCell ref="AU1124:AV1124"/>
    <mergeCell ref="AW1124:AY1124"/>
    <mergeCell ref="AZ1124:BA1124"/>
    <mergeCell ref="BB1124:BD1124"/>
    <mergeCell ref="BE1124:BF1124"/>
    <mergeCell ref="BG1124:BI1124"/>
    <mergeCell ref="BJ1124:BK1124"/>
    <mergeCell ref="D1125:E1125"/>
    <mergeCell ref="I1125:J1125"/>
    <mergeCell ref="N1125:O1125"/>
    <mergeCell ref="S1125:T1125"/>
    <mergeCell ref="X1125:Y1125"/>
    <mergeCell ref="AC1125:AD1125"/>
    <mergeCell ref="AH1125:AI1125"/>
    <mergeCell ref="AM1125:AN1125"/>
    <mergeCell ref="AR1125:AS1125"/>
    <mergeCell ref="S1123:U1123"/>
    <mergeCell ref="X1123:Z1123"/>
    <mergeCell ref="AC1123:AE1123"/>
    <mergeCell ref="AH1123:AJ1123"/>
    <mergeCell ref="AM1123:AO1123"/>
    <mergeCell ref="AR1123:AT1123"/>
    <mergeCell ref="AW1123:AY1123"/>
    <mergeCell ref="BB1123:BD1123"/>
    <mergeCell ref="BG1123:BI1123"/>
    <mergeCell ref="E1128:H1128"/>
    <mergeCell ref="J1128:M1128"/>
    <mergeCell ref="O1128:R1128"/>
    <mergeCell ref="T1128:W1128"/>
    <mergeCell ref="Y1128:AB1128"/>
    <mergeCell ref="AD1128:AG1128"/>
    <mergeCell ref="AI1128:AL1128"/>
    <mergeCell ref="AN1128:AQ1128"/>
    <mergeCell ref="AS1128:AV1128"/>
    <mergeCell ref="AX1128:BA1128"/>
    <mergeCell ref="BC1128:BF1128"/>
    <mergeCell ref="BH1128:BK1128"/>
    <mergeCell ref="A1122:B1125"/>
    <mergeCell ref="D1122:F1122"/>
    <mergeCell ref="G1122:H1122"/>
    <mergeCell ref="I1122:K1122"/>
    <mergeCell ref="L1122:M1122"/>
    <mergeCell ref="N1122:P1122"/>
    <mergeCell ref="Q1122:R1122"/>
    <mergeCell ref="S1122:U1122"/>
    <mergeCell ref="V1122:W1122"/>
    <mergeCell ref="X1122:Z1122"/>
    <mergeCell ref="AA1122:AB1122"/>
    <mergeCell ref="AC1122:AE1122"/>
    <mergeCell ref="AF1122:AG1122"/>
    <mergeCell ref="AH1122:AJ1122"/>
    <mergeCell ref="AK1122:AL1122"/>
    <mergeCell ref="AM1122:AO1122"/>
    <mergeCell ref="AP1122:AQ1122"/>
    <mergeCell ref="D1124:F1124"/>
    <mergeCell ref="G1124:H1124"/>
    <mergeCell ref="I1124:K1124"/>
    <mergeCell ref="L1124:M1124"/>
    <mergeCell ref="N1124:P1124"/>
    <mergeCell ref="Q1124:R1124"/>
    <mergeCell ref="S1124:U1124"/>
    <mergeCell ref="V1124:W1124"/>
    <mergeCell ref="X1124:Z1124"/>
    <mergeCell ref="AA1124:AB1124"/>
    <mergeCell ref="AC1124:AE1124"/>
    <mergeCell ref="AF1124:AG1124"/>
    <mergeCell ref="AH1124:AJ1124"/>
    <mergeCell ref="AK1124:AL1124"/>
    <mergeCell ref="AM1124:AO1124"/>
    <mergeCell ref="A1120:B1121"/>
    <mergeCell ref="D1121:H1121"/>
    <mergeCell ref="I1121:M1121"/>
    <mergeCell ref="N1121:R1121"/>
    <mergeCell ref="S1121:W1121"/>
    <mergeCell ref="X1121:AB1121"/>
    <mergeCell ref="AC1121:AG1121"/>
    <mergeCell ref="AH1121:AL1121"/>
    <mergeCell ref="AM1121:AQ1121"/>
    <mergeCell ref="AR1121:AV1121"/>
    <mergeCell ref="AW1121:BA1121"/>
    <mergeCell ref="BB1121:BF1121"/>
    <mergeCell ref="BG1121:BK1121"/>
    <mergeCell ref="C1058:C1059"/>
    <mergeCell ref="I1058:M1058"/>
    <mergeCell ref="N1058:R1058"/>
    <mergeCell ref="S1058:W1058"/>
    <mergeCell ref="X1058:AB1058"/>
    <mergeCell ref="AC1058:AG1058"/>
    <mergeCell ref="AH1058:AL1058"/>
    <mergeCell ref="AM1058:AQ1058"/>
    <mergeCell ref="AR1058:AV1058"/>
    <mergeCell ref="AW1058:BA1058"/>
    <mergeCell ref="BB1058:BF1058"/>
    <mergeCell ref="BG1058:BK1058"/>
    <mergeCell ref="E1053:H1053"/>
    <mergeCell ref="J1053:M1053"/>
    <mergeCell ref="O1053:R1053"/>
    <mergeCell ref="T1053:W1053"/>
    <mergeCell ref="Y1053:AB1053"/>
    <mergeCell ref="AD1053:AG1053"/>
    <mergeCell ref="AI1053:AL1053"/>
    <mergeCell ref="AN1053:AQ1053"/>
    <mergeCell ref="AS1053:AV1053"/>
    <mergeCell ref="AX1053:BA1053"/>
    <mergeCell ref="BC1053:BF1053"/>
    <mergeCell ref="BH1053:BK1053"/>
    <mergeCell ref="D1056:F1056"/>
    <mergeCell ref="G1056:G1057"/>
    <mergeCell ref="AP1049:AQ1049"/>
    <mergeCell ref="AR1049:AT1049"/>
    <mergeCell ref="AU1049:AV1049"/>
    <mergeCell ref="AW1049:AY1049"/>
    <mergeCell ref="AZ1049:BA1049"/>
    <mergeCell ref="BB1049:BD1049"/>
    <mergeCell ref="BE1049:BF1049"/>
    <mergeCell ref="BG1049:BI1049"/>
    <mergeCell ref="BJ1049:BK1049"/>
    <mergeCell ref="D1050:E1050"/>
    <mergeCell ref="I1050:J1050"/>
    <mergeCell ref="N1050:O1050"/>
    <mergeCell ref="S1050:T1050"/>
    <mergeCell ref="X1050:Y1050"/>
    <mergeCell ref="AC1050:AD1050"/>
    <mergeCell ref="AH1050:AI1050"/>
    <mergeCell ref="AM1050:AN1050"/>
    <mergeCell ref="AR1050:AS1050"/>
    <mergeCell ref="AW1050:AX1050"/>
    <mergeCell ref="BB1050:BC1050"/>
    <mergeCell ref="BG1050:BH1050"/>
    <mergeCell ref="AR1047:AT1047"/>
    <mergeCell ref="AU1047:AV1047"/>
    <mergeCell ref="AW1047:AY1047"/>
    <mergeCell ref="AZ1047:BA1047"/>
    <mergeCell ref="BB1047:BD1047"/>
    <mergeCell ref="BE1047:BF1047"/>
    <mergeCell ref="BG1047:BI1047"/>
    <mergeCell ref="BJ1047:BK1047"/>
    <mergeCell ref="D1048:F1048"/>
    <mergeCell ref="I1048:K1048"/>
    <mergeCell ref="N1048:P1048"/>
    <mergeCell ref="S1048:U1048"/>
    <mergeCell ref="X1048:Z1048"/>
    <mergeCell ref="AC1048:AE1048"/>
    <mergeCell ref="AH1048:AJ1048"/>
    <mergeCell ref="AM1048:AO1048"/>
    <mergeCell ref="AR1048:AT1048"/>
    <mergeCell ref="AW1048:AY1048"/>
    <mergeCell ref="BB1048:BD1048"/>
    <mergeCell ref="BG1048:BI1048"/>
    <mergeCell ref="A1047:B1050"/>
    <mergeCell ref="D1047:F1047"/>
    <mergeCell ref="G1047:H1047"/>
    <mergeCell ref="I1047:K1047"/>
    <mergeCell ref="L1047:M1047"/>
    <mergeCell ref="N1047:P1047"/>
    <mergeCell ref="Q1047:R1047"/>
    <mergeCell ref="S1047:U1047"/>
    <mergeCell ref="V1047:W1047"/>
    <mergeCell ref="X1047:Z1047"/>
    <mergeCell ref="AA1047:AB1047"/>
    <mergeCell ref="AC1047:AE1047"/>
    <mergeCell ref="AF1047:AG1047"/>
    <mergeCell ref="AH1047:AJ1047"/>
    <mergeCell ref="AK1047:AL1047"/>
    <mergeCell ref="AM1047:AO1047"/>
    <mergeCell ref="AP1047:AQ1047"/>
    <mergeCell ref="D1049:F1049"/>
    <mergeCell ref="G1049:H1049"/>
    <mergeCell ref="I1049:K1049"/>
    <mergeCell ref="L1049:M1049"/>
    <mergeCell ref="N1049:P1049"/>
    <mergeCell ref="Q1049:R1049"/>
    <mergeCell ref="S1049:U1049"/>
    <mergeCell ref="V1049:W1049"/>
    <mergeCell ref="X1049:Z1049"/>
    <mergeCell ref="AA1049:AB1049"/>
    <mergeCell ref="AC1049:AE1049"/>
    <mergeCell ref="AF1049:AG1049"/>
    <mergeCell ref="AH1049:AJ1049"/>
    <mergeCell ref="AK1049:AL1049"/>
    <mergeCell ref="AM1049:AO1049"/>
    <mergeCell ref="D984:H984"/>
    <mergeCell ref="I984:M984"/>
    <mergeCell ref="N984:R984"/>
    <mergeCell ref="S984:W984"/>
    <mergeCell ref="X984:AB984"/>
    <mergeCell ref="AC984:AG984"/>
    <mergeCell ref="AH984:AL984"/>
    <mergeCell ref="AM984:AQ984"/>
    <mergeCell ref="AR984:AV984"/>
    <mergeCell ref="AW984:BA984"/>
    <mergeCell ref="BB984:BF984"/>
    <mergeCell ref="BG984:BK984"/>
    <mergeCell ref="A1045:B1046"/>
    <mergeCell ref="D1046:H1046"/>
    <mergeCell ref="I1046:M1046"/>
    <mergeCell ref="N1046:R1046"/>
    <mergeCell ref="S1046:W1046"/>
    <mergeCell ref="X1046:AB1046"/>
    <mergeCell ref="AC1046:AG1046"/>
    <mergeCell ref="AH1046:AL1046"/>
    <mergeCell ref="AM1046:AQ1046"/>
    <mergeCell ref="AR1046:AV1046"/>
    <mergeCell ref="AW1046:BA1046"/>
    <mergeCell ref="BB1046:BF1046"/>
    <mergeCell ref="BG1046:BK1046"/>
    <mergeCell ref="E978:H978"/>
    <mergeCell ref="J978:M978"/>
    <mergeCell ref="O978:R978"/>
    <mergeCell ref="T978:W978"/>
    <mergeCell ref="Y978:AB978"/>
    <mergeCell ref="AD978:AG978"/>
    <mergeCell ref="AI978:AL978"/>
    <mergeCell ref="AN978:AQ978"/>
    <mergeCell ref="AS978:AV978"/>
    <mergeCell ref="AX978:BA978"/>
    <mergeCell ref="BC978:BF978"/>
    <mergeCell ref="BH978:BK978"/>
    <mergeCell ref="D981:F981"/>
    <mergeCell ref="G981:G982"/>
    <mergeCell ref="A222:B225"/>
    <mergeCell ref="A297:B300"/>
    <mergeCell ref="A372:B375"/>
    <mergeCell ref="A447:B450"/>
    <mergeCell ref="A522:B525"/>
    <mergeCell ref="A597:B600"/>
    <mergeCell ref="A672:B675"/>
    <mergeCell ref="A747:B750"/>
    <mergeCell ref="A822:B825"/>
    <mergeCell ref="A897:B900"/>
    <mergeCell ref="A972:B975"/>
    <mergeCell ref="BB972:BD972"/>
    <mergeCell ref="AZ974:BA974"/>
    <mergeCell ref="BB974:BD974"/>
    <mergeCell ref="BE974:BF974"/>
    <mergeCell ref="BG974:BI974"/>
    <mergeCell ref="BJ974:BK974"/>
    <mergeCell ref="I975:J975"/>
    <mergeCell ref="X975:Y975"/>
    <mergeCell ref="AC975:AD975"/>
    <mergeCell ref="AH975:AI975"/>
    <mergeCell ref="AM975:AN975"/>
    <mergeCell ref="AR975:AS975"/>
    <mergeCell ref="AW975:AX975"/>
    <mergeCell ref="BB975:BC975"/>
    <mergeCell ref="BG975:BH975"/>
    <mergeCell ref="AC974:AE974"/>
    <mergeCell ref="AF974:AG974"/>
    <mergeCell ref="AH974:AJ974"/>
    <mergeCell ref="AK974:AL974"/>
    <mergeCell ref="AM974:AO974"/>
    <mergeCell ref="AR974:AT974"/>
    <mergeCell ref="AU974:AV974"/>
    <mergeCell ref="AP974:AQ974"/>
    <mergeCell ref="BB899:BD899"/>
    <mergeCell ref="AW909:BA909"/>
    <mergeCell ref="BB909:BF909"/>
    <mergeCell ref="AX903:BA903"/>
    <mergeCell ref="BC903:BF903"/>
    <mergeCell ref="AR972:AT972"/>
    <mergeCell ref="AW974:AY974"/>
    <mergeCell ref="AW973:AY973"/>
    <mergeCell ref="BB973:BD973"/>
    <mergeCell ref="AR971:AV971"/>
    <mergeCell ref="AW971:BA971"/>
    <mergeCell ref="BB971:BF971"/>
    <mergeCell ref="AW972:AY972"/>
    <mergeCell ref="AZ972:BA972"/>
    <mergeCell ref="AU972:AV972"/>
    <mergeCell ref="BE972:BF972"/>
    <mergeCell ref="I899:K899"/>
    <mergeCell ref="L899:M899"/>
    <mergeCell ref="D909:H909"/>
    <mergeCell ref="I909:M909"/>
    <mergeCell ref="N909:R909"/>
    <mergeCell ref="S909:W909"/>
    <mergeCell ref="X909:AB909"/>
    <mergeCell ref="AC909:AG909"/>
    <mergeCell ref="AH909:AL909"/>
    <mergeCell ref="AW897:AY897"/>
    <mergeCell ref="AZ897:BA897"/>
    <mergeCell ref="I897:K897"/>
    <mergeCell ref="L897:M897"/>
    <mergeCell ref="N897:P897"/>
    <mergeCell ref="Q897:R897"/>
    <mergeCell ref="S897:U897"/>
    <mergeCell ref="V897:W897"/>
    <mergeCell ref="X897:Z897"/>
    <mergeCell ref="AA897:AB897"/>
    <mergeCell ref="AC897:AE897"/>
    <mergeCell ref="AM909:AQ909"/>
    <mergeCell ref="AR909:AV909"/>
    <mergeCell ref="G899:H899"/>
    <mergeCell ref="D900:E900"/>
    <mergeCell ref="N899:P899"/>
    <mergeCell ref="Q899:R899"/>
    <mergeCell ref="S899:U899"/>
    <mergeCell ref="V899:W899"/>
    <mergeCell ref="X899:Z899"/>
    <mergeCell ref="AA899:AB899"/>
    <mergeCell ref="AC899:AE899"/>
    <mergeCell ref="AR897:AT897"/>
    <mergeCell ref="AU897:AV897"/>
    <mergeCell ref="I972:K972"/>
    <mergeCell ref="L972:M972"/>
    <mergeCell ref="N972:P972"/>
    <mergeCell ref="Q972:R972"/>
    <mergeCell ref="S972:U972"/>
    <mergeCell ref="V972:W972"/>
    <mergeCell ref="X972:Z972"/>
    <mergeCell ref="BE899:BF899"/>
    <mergeCell ref="BG899:BI899"/>
    <mergeCell ref="BJ899:BK899"/>
    <mergeCell ref="I900:J900"/>
    <mergeCell ref="N900:O900"/>
    <mergeCell ref="S900:T900"/>
    <mergeCell ref="X900:Y900"/>
    <mergeCell ref="AC900:AD900"/>
    <mergeCell ref="AH900:AI900"/>
    <mergeCell ref="AM900:AN900"/>
    <mergeCell ref="AR900:AS900"/>
    <mergeCell ref="AW900:AX900"/>
    <mergeCell ref="BB900:BC900"/>
    <mergeCell ref="BG900:BH900"/>
    <mergeCell ref="AF899:AG899"/>
    <mergeCell ref="AH899:AJ899"/>
    <mergeCell ref="AK899:AL899"/>
    <mergeCell ref="AM899:AO899"/>
    <mergeCell ref="AP899:AQ899"/>
    <mergeCell ref="AR899:AT899"/>
    <mergeCell ref="AU899:AV899"/>
    <mergeCell ref="AW899:AY899"/>
    <mergeCell ref="AZ899:BA899"/>
    <mergeCell ref="BG972:BI972"/>
    <mergeCell ref="AU824:AV824"/>
    <mergeCell ref="AW824:AY824"/>
    <mergeCell ref="AZ824:BA824"/>
    <mergeCell ref="I824:K824"/>
    <mergeCell ref="L824:M824"/>
    <mergeCell ref="N824:P824"/>
    <mergeCell ref="Q824:R824"/>
    <mergeCell ref="S824:U824"/>
    <mergeCell ref="V824:W824"/>
    <mergeCell ref="X824:Z824"/>
    <mergeCell ref="AA824:AB824"/>
    <mergeCell ref="AC824:AE824"/>
    <mergeCell ref="BB897:BD897"/>
    <mergeCell ref="BE897:BF897"/>
    <mergeCell ref="BG897:BI897"/>
    <mergeCell ref="BJ897:BK897"/>
    <mergeCell ref="I898:K898"/>
    <mergeCell ref="N898:P898"/>
    <mergeCell ref="S898:U898"/>
    <mergeCell ref="X898:Z898"/>
    <mergeCell ref="AC898:AE898"/>
    <mergeCell ref="AH898:AJ898"/>
    <mergeCell ref="AM898:AO898"/>
    <mergeCell ref="AR898:AT898"/>
    <mergeCell ref="AW898:AY898"/>
    <mergeCell ref="BB898:BD898"/>
    <mergeCell ref="BG898:BI898"/>
    <mergeCell ref="AF897:AG897"/>
    <mergeCell ref="AH897:AJ897"/>
    <mergeCell ref="AK897:AL897"/>
    <mergeCell ref="AM897:AO897"/>
    <mergeCell ref="AP897:AQ897"/>
    <mergeCell ref="V822:W822"/>
    <mergeCell ref="X822:Z822"/>
    <mergeCell ref="N896:R896"/>
    <mergeCell ref="S896:W896"/>
    <mergeCell ref="X896:AB896"/>
    <mergeCell ref="AC896:AG896"/>
    <mergeCell ref="AH896:AL896"/>
    <mergeCell ref="AM896:AQ896"/>
    <mergeCell ref="AR896:AV896"/>
    <mergeCell ref="AW896:BA896"/>
    <mergeCell ref="BB896:BF896"/>
    <mergeCell ref="BB824:BD824"/>
    <mergeCell ref="BE824:BF824"/>
    <mergeCell ref="BG824:BI824"/>
    <mergeCell ref="BG896:BK896"/>
    <mergeCell ref="BJ824:BK824"/>
    <mergeCell ref="I825:J825"/>
    <mergeCell ref="N825:O825"/>
    <mergeCell ref="S825:T825"/>
    <mergeCell ref="X825:Y825"/>
    <mergeCell ref="AC825:AD825"/>
    <mergeCell ref="AH825:AI825"/>
    <mergeCell ref="AM825:AN825"/>
    <mergeCell ref="AR825:AS825"/>
    <mergeCell ref="AW825:AX825"/>
    <mergeCell ref="BB825:BC825"/>
    <mergeCell ref="BG825:BH825"/>
    <mergeCell ref="AF824:AG824"/>
    <mergeCell ref="AH824:AJ824"/>
    <mergeCell ref="AK824:AL824"/>
    <mergeCell ref="AM824:AO824"/>
    <mergeCell ref="AP824:AQ824"/>
    <mergeCell ref="AA749:AB749"/>
    <mergeCell ref="AC749:AE749"/>
    <mergeCell ref="AX753:BA753"/>
    <mergeCell ref="BJ822:BK822"/>
    <mergeCell ref="I823:K823"/>
    <mergeCell ref="N823:P823"/>
    <mergeCell ref="S823:U823"/>
    <mergeCell ref="X823:Z823"/>
    <mergeCell ref="AC823:AE823"/>
    <mergeCell ref="AH823:AJ823"/>
    <mergeCell ref="AM823:AO823"/>
    <mergeCell ref="AR823:AT823"/>
    <mergeCell ref="AW823:AY823"/>
    <mergeCell ref="BB823:BD823"/>
    <mergeCell ref="BG823:BI823"/>
    <mergeCell ref="AC821:AG821"/>
    <mergeCell ref="AH821:AL821"/>
    <mergeCell ref="AM821:AQ821"/>
    <mergeCell ref="AR821:AV821"/>
    <mergeCell ref="AW821:BA821"/>
    <mergeCell ref="BB821:BF821"/>
    <mergeCell ref="BG821:BK821"/>
    <mergeCell ref="AW822:AY822"/>
    <mergeCell ref="AZ822:BA822"/>
    <mergeCell ref="BB822:BD822"/>
    <mergeCell ref="BE822:BF822"/>
    <mergeCell ref="BG822:BI822"/>
    <mergeCell ref="I822:K822"/>
    <mergeCell ref="L822:M822"/>
    <mergeCell ref="N822:P822"/>
    <mergeCell ref="Q822:R822"/>
    <mergeCell ref="S822:U822"/>
    <mergeCell ref="X748:Z748"/>
    <mergeCell ref="AC748:AE748"/>
    <mergeCell ref="AH748:AJ748"/>
    <mergeCell ref="AW748:AY748"/>
    <mergeCell ref="AW750:AX750"/>
    <mergeCell ref="AF749:AG749"/>
    <mergeCell ref="AH749:AJ749"/>
    <mergeCell ref="AK749:AL749"/>
    <mergeCell ref="AM749:AO749"/>
    <mergeCell ref="AP749:AQ749"/>
    <mergeCell ref="AR749:AT749"/>
    <mergeCell ref="AU749:AV749"/>
    <mergeCell ref="AW749:AY749"/>
    <mergeCell ref="AR747:AT747"/>
    <mergeCell ref="AU747:AV747"/>
    <mergeCell ref="AW747:AY747"/>
    <mergeCell ref="AA822:AB822"/>
    <mergeCell ref="AC822:AE822"/>
    <mergeCell ref="AF822:AG822"/>
    <mergeCell ref="AH822:AJ822"/>
    <mergeCell ref="AK822:AL822"/>
    <mergeCell ref="AM822:AO822"/>
    <mergeCell ref="AP822:AQ822"/>
    <mergeCell ref="AR822:AT822"/>
    <mergeCell ref="AU822:AV822"/>
    <mergeCell ref="AI753:AL753"/>
    <mergeCell ref="AN753:AQ753"/>
    <mergeCell ref="AC759:AG759"/>
    <mergeCell ref="AH759:AL759"/>
    <mergeCell ref="AM759:AQ759"/>
    <mergeCell ref="AR759:AV759"/>
    <mergeCell ref="X749:Z749"/>
    <mergeCell ref="D684:H684"/>
    <mergeCell ref="I684:M684"/>
    <mergeCell ref="N684:R684"/>
    <mergeCell ref="S684:W684"/>
    <mergeCell ref="X684:AB684"/>
    <mergeCell ref="AC684:AG684"/>
    <mergeCell ref="AH684:AL684"/>
    <mergeCell ref="AM684:AQ684"/>
    <mergeCell ref="G749:H749"/>
    <mergeCell ref="D750:E750"/>
    <mergeCell ref="E753:H753"/>
    <mergeCell ref="J753:M753"/>
    <mergeCell ref="AZ747:BA747"/>
    <mergeCell ref="I747:K747"/>
    <mergeCell ref="L747:M747"/>
    <mergeCell ref="N747:P747"/>
    <mergeCell ref="Q747:R747"/>
    <mergeCell ref="S747:U747"/>
    <mergeCell ref="V747:W747"/>
    <mergeCell ref="X747:Z747"/>
    <mergeCell ref="AA747:AB747"/>
    <mergeCell ref="AC747:AE747"/>
    <mergeCell ref="AZ749:BA749"/>
    <mergeCell ref="I749:K749"/>
    <mergeCell ref="L749:M749"/>
    <mergeCell ref="N749:P749"/>
    <mergeCell ref="Q749:R749"/>
    <mergeCell ref="S749:U749"/>
    <mergeCell ref="V749:W749"/>
    <mergeCell ref="I748:K748"/>
    <mergeCell ref="N748:P748"/>
    <mergeCell ref="S748:U748"/>
    <mergeCell ref="AW674:AY674"/>
    <mergeCell ref="AZ674:BA674"/>
    <mergeCell ref="I674:K674"/>
    <mergeCell ref="L674:M674"/>
    <mergeCell ref="N674:P674"/>
    <mergeCell ref="Q674:R674"/>
    <mergeCell ref="S674:U674"/>
    <mergeCell ref="V674:W674"/>
    <mergeCell ref="X674:Z674"/>
    <mergeCell ref="AA674:AB674"/>
    <mergeCell ref="AC674:AE674"/>
    <mergeCell ref="BB675:BC675"/>
    <mergeCell ref="AF674:AG674"/>
    <mergeCell ref="AH674:AJ674"/>
    <mergeCell ref="AK674:AL674"/>
    <mergeCell ref="AM674:AO674"/>
    <mergeCell ref="AP674:AQ674"/>
    <mergeCell ref="BB674:BD674"/>
    <mergeCell ref="AH675:AI675"/>
    <mergeCell ref="AM675:AN675"/>
    <mergeCell ref="AR675:AS675"/>
    <mergeCell ref="AW675:AX675"/>
    <mergeCell ref="A745:B746"/>
    <mergeCell ref="I746:M746"/>
    <mergeCell ref="N746:R746"/>
    <mergeCell ref="S746:W746"/>
    <mergeCell ref="X746:AB746"/>
    <mergeCell ref="AC746:AG746"/>
    <mergeCell ref="AH746:AL746"/>
    <mergeCell ref="AM746:AQ746"/>
    <mergeCell ref="AR746:AV746"/>
    <mergeCell ref="AW746:BA746"/>
    <mergeCell ref="BB746:BF746"/>
    <mergeCell ref="BG746:BK746"/>
    <mergeCell ref="I675:J675"/>
    <mergeCell ref="N675:O675"/>
    <mergeCell ref="S675:T675"/>
    <mergeCell ref="X675:Y675"/>
    <mergeCell ref="AC675:AD675"/>
    <mergeCell ref="D746:H746"/>
    <mergeCell ref="AW684:BA684"/>
    <mergeCell ref="BC678:BF678"/>
    <mergeCell ref="BB683:BF683"/>
    <mergeCell ref="BB684:BF684"/>
    <mergeCell ref="AR684:AV684"/>
    <mergeCell ref="AH683:AL683"/>
    <mergeCell ref="AM683:AQ683"/>
    <mergeCell ref="AX678:BA678"/>
    <mergeCell ref="AW683:BA683"/>
    <mergeCell ref="AS678:AV678"/>
    <mergeCell ref="D675:E675"/>
    <mergeCell ref="E678:H678"/>
    <mergeCell ref="J678:M678"/>
    <mergeCell ref="O678:R678"/>
    <mergeCell ref="AW673:AY673"/>
    <mergeCell ref="AC671:AG671"/>
    <mergeCell ref="AH671:AL671"/>
    <mergeCell ref="AM671:AQ671"/>
    <mergeCell ref="AR671:AV671"/>
    <mergeCell ref="AW671:BA671"/>
    <mergeCell ref="BB671:BF671"/>
    <mergeCell ref="BG671:BK671"/>
    <mergeCell ref="I672:K672"/>
    <mergeCell ref="L672:M672"/>
    <mergeCell ref="N672:P672"/>
    <mergeCell ref="Q672:R672"/>
    <mergeCell ref="S672:U672"/>
    <mergeCell ref="V672:W672"/>
    <mergeCell ref="X672:Z672"/>
    <mergeCell ref="AA672:AB672"/>
    <mergeCell ref="AC672:AE672"/>
    <mergeCell ref="AF672:AG672"/>
    <mergeCell ref="AH672:AJ672"/>
    <mergeCell ref="AK672:AL672"/>
    <mergeCell ref="AM672:AO672"/>
    <mergeCell ref="AP672:AQ672"/>
    <mergeCell ref="AR672:AT672"/>
    <mergeCell ref="AU672:AV672"/>
    <mergeCell ref="AX603:BA603"/>
    <mergeCell ref="AW608:BA608"/>
    <mergeCell ref="AW609:BA609"/>
    <mergeCell ref="AW672:AY672"/>
    <mergeCell ref="AZ672:BA672"/>
    <mergeCell ref="AZ599:BA599"/>
    <mergeCell ref="I599:K599"/>
    <mergeCell ref="L599:M599"/>
    <mergeCell ref="N599:P599"/>
    <mergeCell ref="Q599:R599"/>
    <mergeCell ref="S599:U599"/>
    <mergeCell ref="V599:W599"/>
    <mergeCell ref="X599:Z599"/>
    <mergeCell ref="AA599:AB599"/>
    <mergeCell ref="AC599:AE599"/>
    <mergeCell ref="I600:J600"/>
    <mergeCell ref="N600:O600"/>
    <mergeCell ref="S600:T600"/>
    <mergeCell ref="X600:Y600"/>
    <mergeCell ref="AC600:AD600"/>
    <mergeCell ref="AH600:AI600"/>
    <mergeCell ref="AM600:AN600"/>
    <mergeCell ref="AR600:AS600"/>
    <mergeCell ref="AW600:AX600"/>
    <mergeCell ref="AF599:AG599"/>
    <mergeCell ref="AH599:AJ599"/>
    <mergeCell ref="AK599:AL599"/>
    <mergeCell ref="AM599:AO599"/>
    <mergeCell ref="AP599:AQ599"/>
    <mergeCell ref="AR599:AT599"/>
    <mergeCell ref="AU599:AV599"/>
    <mergeCell ref="AW599:AY599"/>
    <mergeCell ref="AW598:AY598"/>
    <mergeCell ref="AX528:BA528"/>
    <mergeCell ref="AW534:BA534"/>
    <mergeCell ref="AF597:AG597"/>
    <mergeCell ref="AH597:AJ597"/>
    <mergeCell ref="AK597:AL597"/>
    <mergeCell ref="AM597:AO597"/>
    <mergeCell ref="AP597:AQ597"/>
    <mergeCell ref="AR597:AT597"/>
    <mergeCell ref="AU597:AV597"/>
    <mergeCell ref="AW597:AY597"/>
    <mergeCell ref="AZ597:BA597"/>
    <mergeCell ref="I597:K597"/>
    <mergeCell ref="L597:M597"/>
    <mergeCell ref="N597:P597"/>
    <mergeCell ref="Q597:R597"/>
    <mergeCell ref="S597:U597"/>
    <mergeCell ref="V597:W597"/>
    <mergeCell ref="X597:Z597"/>
    <mergeCell ref="AA597:AB597"/>
    <mergeCell ref="AC597:AE597"/>
    <mergeCell ref="AD528:AG528"/>
    <mergeCell ref="AI528:AL528"/>
    <mergeCell ref="AN528:AQ528"/>
    <mergeCell ref="AP524:AQ524"/>
    <mergeCell ref="AR524:AT524"/>
    <mergeCell ref="AU524:AV524"/>
    <mergeCell ref="AW524:AY524"/>
    <mergeCell ref="AZ524:BA524"/>
    <mergeCell ref="I524:K524"/>
    <mergeCell ref="L524:M524"/>
    <mergeCell ref="N524:P524"/>
    <mergeCell ref="Q524:R524"/>
    <mergeCell ref="S524:U524"/>
    <mergeCell ref="V524:W524"/>
    <mergeCell ref="X524:Z524"/>
    <mergeCell ref="AA524:AB524"/>
    <mergeCell ref="AC524:AE524"/>
    <mergeCell ref="I596:M596"/>
    <mergeCell ref="N596:R596"/>
    <mergeCell ref="S596:W596"/>
    <mergeCell ref="X596:AB596"/>
    <mergeCell ref="AC596:AG596"/>
    <mergeCell ref="AH596:AL596"/>
    <mergeCell ref="AM596:AQ596"/>
    <mergeCell ref="AR596:AV596"/>
    <mergeCell ref="AW596:BA596"/>
    <mergeCell ref="I525:J525"/>
    <mergeCell ref="N525:O525"/>
    <mergeCell ref="S525:T525"/>
    <mergeCell ref="X525:Y525"/>
    <mergeCell ref="AC525:AD525"/>
    <mergeCell ref="AH525:AI525"/>
    <mergeCell ref="AM525:AN525"/>
    <mergeCell ref="AR525:AS525"/>
    <mergeCell ref="AW525:AX525"/>
    <mergeCell ref="AC523:AE523"/>
    <mergeCell ref="AH523:AJ523"/>
    <mergeCell ref="AM523:AO523"/>
    <mergeCell ref="AR523:AT523"/>
    <mergeCell ref="AW523:AY523"/>
    <mergeCell ref="AC521:AG521"/>
    <mergeCell ref="AH521:AL521"/>
    <mergeCell ref="AM521:AQ521"/>
    <mergeCell ref="AR521:AV521"/>
    <mergeCell ref="AW521:BA521"/>
    <mergeCell ref="BB521:BF521"/>
    <mergeCell ref="BG521:BK521"/>
    <mergeCell ref="I522:K522"/>
    <mergeCell ref="L522:M522"/>
    <mergeCell ref="N522:P522"/>
    <mergeCell ref="Q522:R522"/>
    <mergeCell ref="S522:U522"/>
    <mergeCell ref="V522:W522"/>
    <mergeCell ref="X522:Z522"/>
    <mergeCell ref="AA522:AB522"/>
    <mergeCell ref="AC522:AE522"/>
    <mergeCell ref="AF522:AG522"/>
    <mergeCell ref="AH522:AJ522"/>
    <mergeCell ref="AK522:AL522"/>
    <mergeCell ref="AM522:AO522"/>
    <mergeCell ref="AP522:AQ522"/>
    <mergeCell ref="AR522:AT522"/>
    <mergeCell ref="BB523:BD523"/>
    <mergeCell ref="AF524:AG524"/>
    <mergeCell ref="AH524:AJ524"/>
    <mergeCell ref="AK524:AL524"/>
    <mergeCell ref="AM524:AO524"/>
    <mergeCell ref="AU522:AV522"/>
    <mergeCell ref="I450:J450"/>
    <mergeCell ref="N450:O450"/>
    <mergeCell ref="S450:T450"/>
    <mergeCell ref="X450:Y450"/>
    <mergeCell ref="AC450:AD450"/>
    <mergeCell ref="AH450:AI450"/>
    <mergeCell ref="AM450:AN450"/>
    <mergeCell ref="AR450:AS450"/>
    <mergeCell ref="AW450:AX450"/>
    <mergeCell ref="AF449:AG449"/>
    <mergeCell ref="AH449:AJ449"/>
    <mergeCell ref="AK449:AL449"/>
    <mergeCell ref="AM449:AO449"/>
    <mergeCell ref="AP449:AQ449"/>
    <mergeCell ref="AR449:AT449"/>
    <mergeCell ref="AU449:AV449"/>
    <mergeCell ref="AW449:AY449"/>
    <mergeCell ref="AC459:AG459"/>
    <mergeCell ref="AH459:AL459"/>
    <mergeCell ref="AM459:AQ459"/>
    <mergeCell ref="AR459:AV459"/>
    <mergeCell ref="AX453:BA453"/>
    <mergeCell ref="AW458:BA458"/>
    <mergeCell ref="AW459:BA459"/>
    <mergeCell ref="AW522:AY522"/>
    <mergeCell ref="AZ522:BA522"/>
    <mergeCell ref="AZ449:BA449"/>
    <mergeCell ref="AW448:AY448"/>
    <mergeCell ref="AF447:AG447"/>
    <mergeCell ref="AH447:AJ447"/>
    <mergeCell ref="AK447:AL447"/>
    <mergeCell ref="AM447:AO447"/>
    <mergeCell ref="AP447:AQ447"/>
    <mergeCell ref="AR447:AT447"/>
    <mergeCell ref="AU447:AV447"/>
    <mergeCell ref="AW447:AY447"/>
    <mergeCell ref="AZ447:BA447"/>
    <mergeCell ref="I447:K447"/>
    <mergeCell ref="L447:M447"/>
    <mergeCell ref="N447:P447"/>
    <mergeCell ref="Q447:R447"/>
    <mergeCell ref="S447:U447"/>
    <mergeCell ref="V447:W447"/>
    <mergeCell ref="X447:Z447"/>
    <mergeCell ref="AA447:AB447"/>
    <mergeCell ref="AC447:AE447"/>
    <mergeCell ref="I448:K448"/>
    <mergeCell ref="N448:P448"/>
    <mergeCell ref="S448:U448"/>
    <mergeCell ref="X448:Z448"/>
    <mergeCell ref="AC448:AE448"/>
    <mergeCell ref="AH448:AJ448"/>
    <mergeCell ref="AM448:AO448"/>
    <mergeCell ref="AR448:AT448"/>
    <mergeCell ref="AP374:AQ374"/>
    <mergeCell ref="AR374:AT374"/>
    <mergeCell ref="AU374:AV374"/>
    <mergeCell ref="AW374:AY374"/>
    <mergeCell ref="AZ374:BA374"/>
    <mergeCell ref="I374:K374"/>
    <mergeCell ref="L374:M374"/>
    <mergeCell ref="N374:P374"/>
    <mergeCell ref="Q374:R374"/>
    <mergeCell ref="S374:U374"/>
    <mergeCell ref="V374:W374"/>
    <mergeCell ref="X374:Z374"/>
    <mergeCell ref="AA374:AB374"/>
    <mergeCell ref="AC374:AE374"/>
    <mergeCell ref="I446:M446"/>
    <mergeCell ref="N446:R446"/>
    <mergeCell ref="S446:W446"/>
    <mergeCell ref="X446:AB446"/>
    <mergeCell ref="AC446:AG446"/>
    <mergeCell ref="AH446:AL446"/>
    <mergeCell ref="AM446:AQ446"/>
    <mergeCell ref="AR446:AV446"/>
    <mergeCell ref="AW446:BA446"/>
    <mergeCell ref="I375:J375"/>
    <mergeCell ref="N375:O375"/>
    <mergeCell ref="S375:T375"/>
    <mergeCell ref="X375:Y375"/>
    <mergeCell ref="AC375:AD375"/>
    <mergeCell ref="AH375:AI375"/>
    <mergeCell ref="AM375:AN375"/>
    <mergeCell ref="AR375:AS375"/>
    <mergeCell ref="AW375:AX375"/>
    <mergeCell ref="AH371:AL371"/>
    <mergeCell ref="AM371:AQ371"/>
    <mergeCell ref="AR371:AV371"/>
    <mergeCell ref="AW371:BA371"/>
    <mergeCell ref="BB371:BF371"/>
    <mergeCell ref="BG371:BK371"/>
    <mergeCell ref="I372:K372"/>
    <mergeCell ref="L372:M372"/>
    <mergeCell ref="N372:P372"/>
    <mergeCell ref="Q372:R372"/>
    <mergeCell ref="S372:U372"/>
    <mergeCell ref="V372:W372"/>
    <mergeCell ref="X372:Z372"/>
    <mergeCell ref="AA372:AB372"/>
    <mergeCell ref="AC372:AE372"/>
    <mergeCell ref="AF372:AG372"/>
    <mergeCell ref="AH372:AJ372"/>
    <mergeCell ref="AK372:AL372"/>
    <mergeCell ref="AM372:AO372"/>
    <mergeCell ref="AP372:AQ372"/>
    <mergeCell ref="AR372:AT372"/>
    <mergeCell ref="AZ372:BA372"/>
    <mergeCell ref="AW372:AY372"/>
    <mergeCell ref="BG372:BI372"/>
    <mergeCell ref="BJ372:BK372"/>
    <mergeCell ref="AF374:AG374"/>
    <mergeCell ref="AH374:AJ374"/>
    <mergeCell ref="AK374:AL374"/>
    <mergeCell ref="AM374:AO374"/>
    <mergeCell ref="AU372:AV372"/>
    <mergeCell ref="I300:J300"/>
    <mergeCell ref="N300:O300"/>
    <mergeCell ref="S300:T300"/>
    <mergeCell ref="X300:Y300"/>
    <mergeCell ref="AC300:AD300"/>
    <mergeCell ref="AH300:AI300"/>
    <mergeCell ref="AM300:AN300"/>
    <mergeCell ref="AR300:AS300"/>
    <mergeCell ref="AW300:AX300"/>
    <mergeCell ref="AF299:AG299"/>
    <mergeCell ref="AH299:AJ299"/>
    <mergeCell ref="AK299:AL299"/>
    <mergeCell ref="AM299:AO299"/>
    <mergeCell ref="AP299:AQ299"/>
    <mergeCell ref="AR299:AT299"/>
    <mergeCell ref="AU299:AV299"/>
    <mergeCell ref="AW299:AY299"/>
    <mergeCell ref="AC309:AG309"/>
    <mergeCell ref="AH309:AL309"/>
    <mergeCell ref="AM309:AQ309"/>
    <mergeCell ref="AR309:AV309"/>
    <mergeCell ref="AC373:AE373"/>
    <mergeCell ref="AH373:AJ373"/>
    <mergeCell ref="AM373:AO373"/>
    <mergeCell ref="AR373:AT373"/>
    <mergeCell ref="AW373:AY373"/>
    <mergeCell ref="AC371:AG371"/>
    <mergeCell ref="AZ299:BA299"/>
    <mergeCell ref="I299:K299"/>
    <mergeCell ref="L299:M299"/>
    <mergeCell ref="N299:P299"/>
    <mergeCell ref="Q299:R299"/>
    <mergeCell ref="S299:U299"/>
    <mergeCell ref="V299:W299"/>
    <mergeCell ref="X299:Z299"/>
    <mergeCell ref="AA299:AB299"/>
    <mergeCell ref="AC299:AE299"/>
    <mergeCell ref="I298:K298"/>
    <mergeCell ref="N298:P298"/>
    <mergeCell ref="S298:U298"/>
    <mergeCell ref="X298:Z298"/>
    <mergeCell ref="AC298:AE298"/>
    <mergeCell ref="AH298:AJ298"/>
    <mergeCell ref="AM298:AO298"/>
    <mergeCell ref="AR298:AT298"/>
    <mergeCell ref="AW298:AY298"/>
    <mergeCell ref="BB224:BD224"/>
    <mergeCell ref="BE224:BF224"/>
    <mergeCell ref="N224:P224"/>
    <mergeCell ref="AF297:AG297"/>
    <mergeCell ref="AH297:AJ297"/>
    <mergeCell ref="AK297:AL297"/>
    <mergeCell ref="AM297:AO297"/>
    <mergeCell ref="AP297:AQ297"/>
    <mergeCell ref="AR297:AT297"/>
    <mergeCell ref="AU297:AV297"/>
    <mergeCell ref="AW297:AY297"/>
    <mergeCell ref="AZ297:BA297"/>
    <mergeCell ref="BG296:BK296"/>
    <mergeCell ref="BG297:BI297"/>
    <mergeCell ref="BJ297:BK297"/>
    <mergeCell ref="Q224:R224"/>
    <mergeCell ref="S224:U224"/>
    <mergeCell ref="V224:W224"/>
    <mergeCell ref="X224:Z224"/>
    <mergeCell ref="AA224:AB224"/>
    <mergeCell ref="AC224:AE224"/>
    <mergeCell ref="AF224:AG224"/>
    <mergeCell ref="AH224:AJ224"/>
    <mergeCell ref="N297:P297"/>
    <mergeCell ref="Q297:R297"/>
    <mergeCell ref="S297:U297"/>
    <mergeCell ref="V297:W297"/>
    <mergeCell ref="X297:Z297"/>
    <mergeCell ref="AA297:AB297"/>
    <mergeCell ref="AC297:AE297"/>
    <mergeCell ref="AW233:BA233"/>
    <mergeCell ref="BB233:BF233"/>
    <mergeCell ref="AW223:AY223"/>
    <mergeCell ref="BB223:BD223"/>
    <mergeCell ref="BG223:BI223"/>
    <mergeCell ref="I296:M296"/>
    <mergeCell ref="N296:R296"/>
    <mergeCell ref="S296:W296"/>
    <mergeCell ref="X296:AB296"/>
    <mergeCell ref="AC296:AG296"/>
    <mergeCell ref="AH296:AL296"/>
    <mergeCell ref="AM296:AQ296"/>
    <mergeCell ref="AR296:AV296"/>
    <mergeCell ref="AW296:BA296"/>
    <mergeCell ref="BG224:BI224"/>
    <mergeCell ref="BJ224:BK224"/>
    <mergeCell ref="I225:J225"/>
    <mergeCell ref="N225:O225"/>
    <mergeCell ref="S225:T225"/>
    <mergeCell ref="X225:Y225"/>
    <mergeCell ref="AC225:AD225"/>
    <mergeCell ref="AH225:AI225"/>
    <mergeCell ref="AM225:AN225"/>
    <mergeCell ref="AR225:AS225"/>
    <mergeCell ref="AW225:AX225"/>
    <mergeCell ref="BB225:BC225"/>
    <mergeCell ref="BG225:BH225"/>
    <mergeCell ref="AK224:AL224"/>
    <mergeCell ref="AM224:AO224"/>
    <mergeCell ref="AP224:AQ224"/>
    <mergeCell ref="AR224:AT224"/>
    <mergeCell ref="AU224:AV224"/>
    <mergeCell ref="AW224:AY224"/>
    <mergeCell ref="AZ224:BA224"/>
    <mergeCell ref="BG221:BK221"/>
    <mergeCell ref="I222:K222"/>
    <mergeCell ref="L222:M222"/>
    <mergeCell ref="N222:P222"/>
    <mergeCell ref="Q222:R222"/>
    <mergeCell ref="S222:U222"/>
    <mergeCell ref="V222:W222"/>
    <mergeCell ref="X222:Z222"/>
    <mergeCell ref="AA222:AB222"/>
    <mergeCell ref="AC222:AE222"/>
    <mergeCell ref="AF222:AG222"/>
    <mergeCell ref="AH222:AJ222"/>
    <mergeCell ref="AK222:AL222"/>
    <mergeCell ref="AM222:AO222"/>
    <mergeCell ref="AP222:AQ222"/>
    <mergeCell ref="AR222:AT222"/>
    <mergeCell ref="AU222:AV222"/>
    <mergeCell ref="AW222:AY222"/>
    <mergeCell ref="AZ222:BA222"/>
    <mergeCell ref="BB222:BD222"/>
    <mergeCell ref="BE222:BF222"/>
    <mergeCell ref="BG222:BI222"/>
    <mergeCell ref="BJ222:BK222"/>
    <mergeCell ref="N150:O150"/>
    <mergeCell ref="S150:T150"/>
    <mergeCell ref="X150:Y150"/>
    <mergeCell ref="AC150:AD150"/>
    <mergeCell ref="AH150:AI150"/>
    <mergeCell ref="AM150:AN150"/>
    <mergeCell ref="AR150:AS150"/>
    <mergeCell ref="AW150:AX150"/>
    <mergeCell ref="BB150:BC150"/>
    <mergeCell ref="BG150:BH150"/>
    <mergeCell ref="BJ147:BK147"/>
    <mergeCell ref="I148:K148"/>
    <mergeCell ref="N148:P148"/>
    <mergeCell ref="S148:U148"/>
    <mergeCell ref="X148:Z148"/>
    <mergeCell ref="AC148:AE148"/>
    <mergeCell ref="AH148:AJ148"/>
    <mergeCell ref="AM148:AO148"/>
    <mergeCell ref="AR148:AT148"/>
    <mergeCell ref="AW148:AY148"/>
    <mergeCell ref="BB148:BD148"/>
    <mergeCell ref="BG148:BI148"/>
    <mergeCell ref="BB149:BD149"/>
    <mergeCell ref="BE149:BF149"/>
    <mergeCell ref="BG149:BI149"/>
    <mergeCell ref="BJ149:BK149"/>
    <mergeCell ref="BG146:BK146"/>
    <mergeCell ref="I147:K147"/>
    <mergeCell ref="L147:M147"/>
    <mergeCell ref="N147:P147"/>
    <mergeCell ref="Q147:R147"/>
    <mergeCell ref="S147:U147"/>
    <mergeCell ref="V147:W147"/>
    <mergeCell ref="X147:Z147"/>
    <mergeCell ref="AA147:AB147"/>
    <mergeCell ref="AC147:AE147"/>
    <mergeCell ref="AF147:AG147"/>
    <mergeCell ref="AH147:AJ147"/>
    <mergeCell ref="AK147:AL147"/>
    <mergeCell ref="AM147:AO147"/>
    <mergeCell ref="AP147:AQ147"/>
    <mergeCell ref="AR147:AT147"/>
    <mergeCell ref="AU147:AV147"/>
    <mergeCell ref="AW147:AY147"/>
    <mergeCell ref="AZ147:BA147"/>
    <mergeCell ref="BB147:BD147"/>
    <mergeCell ref="BE147:BF147"/>
    <mergeCell ref="BG147:BI147"/>
    <mergeCell ref="C608:C609"/>
    <mergeCell ref="C683:C684"/>
    <mergeCell ref="C758:C759"/>
    <mergeCell ref="C833:C834"/>
    <mergeCell ref="A145:B146"/>
    <mergeCell ref="I146:M146"/>
    <mergeCell ref="N146:R146"/>
    <mergeCell ref="S146:W146"/>
    <mergeCell ref="X146:AB146"/>
    <mergeCell ref="I149:K149"/>
    <mergeCell ref="L149:M149"/>
    <mergeCell ref="N149:P149"/>
    <mergeCell ref="Q149:R149"/>
    <mergeCell ref="S149:U149"/>
    <mergeCell ref="V149:W149"/>
    <mergeCell ref="X149:Z149"/>
    <mergeCell ref="AA149:AB149"/>
    <mergeCell ref="A220:B221"/>
    <mergeCell ref="I221:M221"/>
    <mergeCell ref="N221:R221"/>
    <mergeCell ref="S221:W221"/>
    <mergeCell ref="X221:AB221"/>
    <mergeCell ref="I224:K224"/>
    <mergeCell ref="L224:M224"/>
    <mergeCell ref="G149:H149"/>
    <mergeCell ref="D150:E150"/>
    <mergeCell ref="E153:H153"/>
    <mergeCell ref="J153:M153"/>
    <mergeCell ref="O153:R153"/>
    <mergeCell ref="D146:H146"/>
    <mergeCell ref="D159:H159"/>
    <mergeCell ref="I150:J150"/>
    <mergeCell ref="C8:C9"/>
    <mergeCell ref="C83:C84"/>
    <mergeCell ref="C158:C159"/>
    <mergeCell ref="C233:C234"/>
    <mergeCell ref="C308:C309"/>
    <mergeCell ref="C383:C384"/>
    <mergeCell ref="C458:C459"/>
    <mergeCell ref="C533:C534"/>
    <mergeCell ref="A295:B296"/>
    <mergeCell ref="A370:B371"/>
    <mergeCell ref="A445:B446"/>
    <mergeCell ref="A520:B521"/>
    <mergeCell ref="BB71:BF71"/>
    <mergeCell ref="BB72:BD72"/>
    <mergeCell ref="BE72:BF72"/>
    <mergeCell ref="BB73:BD73"/>
    <mergeCell ref="BB74:BD74"/>
    <mergeCell ref="BE74:BF74"/>
    <mergeCell ref="BB75:BC75"/>
    <mergeCell ref="AH71:AL71"/>
    <mergeCell ref="AH72:AJ72"/>
    <mergeCell ref="AK72:AL72"/>
    <mergeCell ref="AH73:AJ73"/>
    <mergeCell ref="AH74:AJ74"/>
    <mergeCell ref="AK74:AL74"/>
    <mergeCell ref="AH75:AI75"/>
    <mergeCell ref="AM71:AQ71"/>
    <mergeCell ref="AM72:AO72"/>
    <mergeCell ref="AP72:AQ72"/>
    <mergeCell ref="AM73:AO73"/>
    <mergeCell ref="AM74:AO74"/>
    <mergeCell ref="A147:B150"/>
    <mergeCell ref="BG71:BK71"/>
    <mergeCell ref="BG72:BI72"/>
    <mergeCell ref="BJ72:BK72"/>
    <mergeCell ref="BG73:BI73"/>
    <mergeCell ref="BG74:BI74"/>
    <mergeCell ref="BJ74:BK74"/>
    <mergeCell ref="BG75:BH75"/>
    <mergeCell ref="AR71:AV71"/>
    <mergeCell ref="AR72:AT72"/>
    <mergeCell ref="AU72:AV72"/>
    <mergeCell ref="AR73:AT73"/>
    <mergeCell ref="AR74:AT74"/>
    <mergeCell ref="AU74:AV74"/>
    <mergeCell ref="AR75:AS75"/>
    <mergeCell ref="AW71:BA71"/>
    <mergeCell ref="AW72:AY72"/>
    <mergeCell ref="AZ72:BA72"/>
    <mergeCell ref="AW73:AY73"/>
    <mergeCell ref="AW74:AY74"/>
    <mergeCell ref="AZ74:BA74"/>
    <mergeCell ref="AW75:AX75"/>
    <mergeCell ref="AP74:AQ74"/>
    <mergeCell ref="AM75:AN75"/>
    <mergeCell ref="X71:AB71"/>
    <mergeCell ref="X72:Z72"/>
    <mergeCell ref="AA72:AB72"/>
    <mergeCell ref="X73:Z73"/>
    <mergeCell ref="X74:Z74"/>
    <mergeCell ref="AA74:AB74"/>
    <mergeCell ref="X75:Y75"/>
    <mergeCell ref="AC71:AG71"/>
    <mergeCell ref="AC72:AE72"/>
    <mergeCell ref="AF72:AG72"/>
    <mergeCell ref="AC73:AE73"/>
    <mergeCell ref="AC74:AE74"/>
    <mergeCell ref="AF74:AG74"/>
    <mergeCell ref="AC75:AD75"/>
    <mergeCell ref="S71:W71"/>
    <mergeCell ref="S72:U72"/>
    <mergeCell ref="V72:W72"/>
    <mergeCell ref="S73:U73"/>
    <mergeCell ref="S74:U74"/>
    <mergeCell ref="V74:W74"/>
    <mergeCell ref="S75:T75"/>
    <mergeCell ref="A70:B71"/>
    <mergeCell ref="I71:M71"/>
    <mergeCell ref="I72:K72"/>
    <mergeCell ref="L72:M72"/>
    <mergeCell ref="I73:K73"/>
    <mergeCell ref="I74:K74"/>
    <mergeCell ref="L74:M74"/>
    <mergeCell ref="D75:E75"/>
    <mergeCell ref="D71:H71"/>
    <mergeCell ref="D72:F72"/>
    <mergeCell ref="G72:H72"/>
    <mergeCell ref="D74:F74"/>
    <mergeCell ref="G74:H74"/>
    <mergeCell ref="A72:B75"/>
    <mergeCell ref="BG909:BK909"/>
    <mergeCell ref="D975:E975"/>
    <mergeCell ref="D971:H971"/>
    <mergeCell ref="I971:M971"/>
    <mergeCell ref="N971:R971"/>
    <mergeCell ref="S971:W971"/>
    <mergeCell ref="X971:AB971"/>
    <mergeCell ref="AC971:AG971"/>
    <mergeCell ref="AH971:AL971"/>
    <mergeCell ref="AM971:AQ971"/>
    <mergeCell ref="I974:K974"/>
    <mergeCell ref="L974:M974"/>
    <mergeCell ref="N974:P974"/>
    <mergeCell ref="Q974:R974"/>
    <mergeCell ref="S974:U974"/>
    <mergeCell ref="V974:W974"/>
    <mergeCell ref="X974:Z974"/>
    <mergeCell ref="AA974:AB974"/>
    <mergeCell ref="BH903:BK903"/>
    <mergeCell ref="D906:F906"/>
    <mergeCell ref="G906:G907"/>
    <mergeCell ref="E903:H903"/>
    <mergeCell ref="J903:M903"/>
    <mergeCell ref="O903:R903"/>
    <mergeCell ref="T903:W903"/>
    <mergeCell ref="Y903:AB903"/>
    <mergeCell ref="AD903:AG903"/>
    <mergeCell ref="AI903:AL903"/>
    <mergeCell ref="AN903:AQ903"/>
    <mergeCell ref="AS903:AV903"/>
    <mergeCell ref="X973:Z973"/>
    <mergeCell ref="AC973:AE973"/>
    <mergeCell ref="AH973:AJ973"/>
    <mergeCell ref="AM973:AO973"/>
    <mergeCell ref="AR973:AT973"/>
    <mergeCell ref="AA972:AB972"/>
    <mergeCell ref="AC972:AE972"/>
    <mergeCell ref="AF972:AG972"/>
    <mergeCell ref="AH972:AJ972"/>
    <mergeCell ref="AK972:AL972"/>
    <mergeCell ref="AM972:AO972"/>
    <mergeCell ref="AP972:AQ972"/>
    <mergeCell ref="D972:F972"/>
    <mergeCell ref="G972:H972"/>
    <mergeCell ref="D973:F973"/>
    <mergeCell ref="I973:K973"/>
    <mergeCell ref="N973:P973"/>
    <mergeCell ref="S973:U973"/>
    <mergeCell ref="AD78:AG78"/>
    <mergeCell ref="AI78:AL78"/>
    <mergeCell ref="AN78:AQ78"/>
    <mergeCell ref="AS78:AV78"/>
    <mergeCell ref="D81:F81"/>
    <mergeCell ref="G81:G82"/>
    <mergeCell ref="E78:H78"/>
    <mergeCell ref="J78:M78"/>
    <mergeCell ref="AR8:AV8"/>
    <mergeCell ref="AM9:AQ9"/>
    <mergeCell ref="AR9:AV9"/>
    <mergeCell ref="I9:M9"/>
    <mergeCell ref="N9:R9"/>
    <mergeCell ref="S9:W9"/>
    <mergeCell ref="X9:AB9"/>
    <mergeCell ref="AC9:AG9"/>
    <mergeCell ref="AH9:AL9"/>
    <mergeCell ref="S8:W8"/>
    <mergeCell ref="X8:AB8"/>
    <mergeCell ref="AC8:AG8"/>
    <mergeCell ref="AH8:AL8"/>
    <mergeCell ref="AM8:AQ8"/>
    <mergeCell ref="D8:H8"/>
    <mergeCell ref="D9:H9"/>
    <mergeCell ref="I75:J75"/>
    <mergeCell ref="N71:R71"/>
    <mergeCell ref="N72:P72"/>
    <mergeCell ref="Q72:R72"/>
    <mergeCell ref="N73:P73"/>
    <mergeCell ref="N74:P74"/>
    <mergeCell ref="Q74:R74"/>
    <mergeCell ref="N75:O75"/>
    <mergeCell ref="AI3:AL3"/>
    <mergeCell ref="AN3:AQ3"/>
    <mergeCell ref="AS3:AV3"/>
    <mergeCell ref="J3:M3"/>
    <mergeCell ref="O3:R3"/>
    <mergeCell ref="T3:W3"/>
    <mergeCell ref="Y3:AB3"/>
    <mergeCell ref="AD3:AG3"/>
    <mergeCell ref="D73:F73"/>
    <mergeCell ref="E3:H3"/>
    <mergeCell ref="D6:F6"/>
    <mergeCell ref="G6:G7"/>
    <mergeCell ref="I8:M8"/>
    <mergeCell ref="N8:R8"/>
    <mergeCell ref="AC84:AG84"/>
    <mergeCell ref="AH84:AL84"/>
    <mergeCell ref="AM84:AQ84"/>
    <mergeCell ref="AR84:AV84"/>
    <mergeCell ref="O78:R78"/>
    <mergeCell ref="T78:W78"/>
    <mergeCell ref="Y78:AB78"/>
    <mergeCell ref="AC83:AG83"/>
    <mergeCell ref="AH83:AL83"/>
    <mergeCell ref="AM83:AQ83"/>
    <mergeCell ref="AR83:AV83"/>
    <mergeCell ref="D83:H83"/>
    <mergeCell ref="I83:M83"/>
    <mergeCell ref="N83:R83"/>
    <mergeCell ref="S83:W83"/>
    <mergeCell ref="X83:AB83"/>
    <mergeCell ref="D84:H84"/>
    <mergeCell ref="I84:M84"/>
    <mergeCell ref="N84:R84"/>
    <mergeCell ref="S84:W84"/>
    <mergeCell ref="X84:AB84"/>
    <mergeCell ref="D147:F147"/>
    <mergeCell ref="G147:H147"/>
    <mergeCell ref="D148:F148"/>
    <mergeCell ref="D149:F149"/>
    <mergeCell ref="AC146:AG146"/>
    <mergeCell ref="AH146:AL146"/>
    <mergeCell ref="AM146:AQ146"/>
    <mergeCell ref="AR146:AV146"/>
    <mergeCell ref="AC149:AE149"/>
    <mergeCell ref="AF149:AG149"/>
    <mergeCell ref="AH149:AJ149"/>
    <mergeCell ref="AK149:AL149"/>
    <mergeCell ref="AM149:AO149"/>
    <mergeCell ref="AP149:AQ149"/>
    <mergeCell ref="AR149:AT149"/>
    <mergeCell ref="AU149:AV149"/>
    <mergeCell ref="N159:R159"/>
    <mergeCell ref="S159:W159"/>
    <mergeCell ref="X159:AB159"/>
    <mergeCell ref="AS153:AV153"/>
    <mergeCell ref="D156:F156"/>
    <mergeCell ref="G156:G157"/>
    <mergeCell ref="D158:H158"/>
    <mergeCell ref="I158:M158"/>
    <mergeCell ref="N158:R158"/>
    <mergeCell ref="S158:W158"/>
    <mergeCell ref="X158:AB158"/>
    <mergeCell ref="AC158:AG158"/>
    <mergeCell ref="AH158:AL158"/>
    <mergeCell ref="AM158:AQ158"/>
    <mergeCell ref="AR158:AV158"/>
    <mergeCell ref="T153:W153"/>
    <mergeCell ref="Y153:AB153"/>
    <mergeCell ref="AD153:AG153"/>
    <mergeCell ref="AI153:AL153"/>
    <mergeCell ref="AN153:AQ153"/>
    <mergeCell ref="AC159:AG159"/>
    <mergeCell ref="AH159:AL159"/>
    <mergeCell ref="AM159:AQ159"/>
    <mergeCell ref="AR159:AV159"/>
    <mergeCell ref="I159:M159"/>
    <mergeCell ref="D225:E225"/>
    <mergeCell ref="E228:H228"/>
    <mergeCell ref="J228:M228"/>
    <mergeCell ref="O228:R228"/>
    <mergeCell ref="T228:W228"/>
    <mergeCell ref="D222:F222"/>
    <mergeCell ref="G222:H222"/>
    <mergeCell ref="D223:F223"/>
    <mergeCell ref="D224:F224"/>
    <mergeCell ref="G224:H224"/>
    <mergeCell ref="D221:H221"/>
    <mergeCell ref="AC221:AG221"/>
    <mergeCell ref="AH221:AL221"/>
    <mergeCell ref="AM221:AQ221"/>
    <mergeCell ref="AR221:AV221"/>
    <mergeCell ref="D231:F231"/>
    <mergeCell ref="G231:G232"/>
    <mergeCell ref="I223:K223"/>
    <mergeCell ref="N223:P223"/>
    <mergeCell ref="S223:U223"/>
    <mergeCell ref="X223:Z223"/>
    <mergeCell ref="AC223:AE223"/>
    <mergeCell ref="AH223:AJ223"/>
    <mergeCell ref="AM223:AO223"/>
    <mergeCell ref="AR223:AT223"/>
    <mergeCell ref="Y228:AB228"/>
    <mergeCell ref="AD228:AG228"/>
    <mergeCell ref="AI228:AL228"/>
    <mergeCell ref="AN228:AQ228"/>
    <mergeCell ref="D234:H234"/>
    <mergeCell ref="I234:M234"/>
    <mergeCell ref="N234:R234"/>
    <mergeCell ref="S234:W234"/>
    <mergeCell ref="X234:AB234"/>
    <mergeCell ref="AC234:AG234"/>
    <mergeCell ref="AH234:AL234"/>
    <mergeCell ref="AM234:AQ234"/>
    <mergeCell ref="AR234:AV234"/>
    <mergeCell ref="AS228:AV228"/>
    <mergeCell ref="G299:H299"/>
    <mergeCell ref="D300:E300"/>
    <mergeCell ref="E303:H303"/>
    <mergeCell ref="J303:M303"/>
    <mergeCell ref="O303:R303"/>
    <mergeCell ref="D296:H296"/>
    <mergeCell ref="D297:F297"/>
    <mergeCell ref="G297:H297"/>
    <mergeCell ref="D298:F298"/>
    <mergeCell ref="D299:F299"/>
    <mergeCell ref="I297:K297"/>
    <mergeCell ref="L297:M297"/>
    <mergeCell ref="D233:H233"/>
    <mergeCell ref="I233:M233"/>
    <mergeCell ref="N233:R233"/>
    <mergeCell ref="S233:W233"/>
    <mergeCell ref="X233:AB233"/>
    <mergeCell ref="AC233:AG233"/>
    <mergeCell ref="AH233:AL233"/>
    <mergeCell ref="AM233:AQ233"/>
    <mergeCell ref="AR233:AV233"/>
    <mergeCell ref="D309:H309"/>
    <mergeCell ref="I309:M309"/>
    <mergeCell ref="N309:R309"/>
    <mergeCell ref="S309:W309"/>
    <mergeCell ref="X309:AB309"/>
    <mergeCell ref="AS303:AV303"/>
    <mergeCell ref="D306:F306"/>
    <mergeCell ref="G306:G307"/>
    <mergeCell ref="D308:H308"/>
    <mergeCell ref="I308:M308"/>
    <mergeCell ref="N308:R308"/>
    <mergeCell ref="S308:W308"/>
    <mergeCell ref="X308:AB308"/>
    <mergeCell ref="AC308:AG308"/>
    <mergeCell ref="AH308:AL308"/>
    <mergeCell ref="AM308:AQ308"/>
    <mergeCell ref="AR308:AV308"/>
    <mergeCell ref="T303:W303"/>
    <mergeCell ref="Y303:AB303"/>
    <mergeCell ref="AD303:AG303"/>
    <mergeCell ref="AI303:AL303"/>
    <mergeCell ref="AN303:AQ303"/>
    <mergeCell ref="D375:E375"/>
    <mergeCell ref="E378:H378"/>
    <mergeCell ref="J378:M378"/>
    <mergeCell ref="O378:R378"/>
    <mergeCell ref="T378:W378"/>
    <mergeCell ref="D372:F372"/>
    <mergeCell ref="G372:H372"/>
    <mergeCell ref="D373:F373"/>
    <mergeCell ref="D374:F374"/>
    <mergeCell ref="G374:H374"/>
    <mergeCell ref="D371:H371"/>
    <mergeCell ref="I371:M371"/>
    <mergeCell ref="N371:R371"/>
    <mergeCell ref="S371:W371"/>
    <mergeCell ref="X371:AB371"/>
    <mergeCell ref="D381:F381"/>
    <mergeCell ref="G381:G382"/>
    <mergeCell ref="I373:K373"/>
    <mergeCell ref="N373:P373"/>
    <mergeCell ref="S373:U373"/>
    <mergeCell ref="X373:Z373"/>
    <mergeCell ref="Y378:AB378"/>
    <mergeCell ref="AD378:AG378"/>
    <mergeCell ref="AI378:AL378"/>
    <mergeCell ref="AN378:AQ378"/>
    <mergeCell ref="D384:H384"/>
    <mergeCell ref="I384:M384"/>
    <mergeCell ref="N384:R384"/>
    <mergeCell ref="S384:W384"/>
    <mergeCell ref="X384:AB384"/>
    <mergeCell ref="AC384:AG384"/>
    <mergeCell ref="AH384:AL384"/>
    <mergeCell ref="AM384:AQ384"/>
    <mergeCell ref="AR384:AV384"/>
    <mergeCell ref="AS378:AV378"/>
    <mergeCell ref="G449:H449"/>
    <mergeCell ref="D450:E450"/>
    <mergeCell ref="E453:H453"/>
    <mergeCell ref="J453:M453"/>
    <mergeCell ref="O453:R453"/>
    <mergeCell ref="D446:H446"/>
    <mergeCell ref="D447:F447"/>
    <mergeCell ref="G447:H447"/>
    <mergeCell ref="D448:F448"/>
    <mergeCell ref="D449:F449"/>
    <mergeCell ref="I449:K449"/>
    <mergeCell ref="L449:M449"/>
    <mergeCell ref="N449:P449"/>
    <mergeCell ref="Q449:R449"/>
    <mergeCell ref="S449:U449"/>
    <mergeCell ref="V449:W449"/>
    <mergeCell ref="X449:Z449"/>
    <mergeCell ref="AA449:AB449"/>
    <mergeCell ref="AC449:AE449"/>
    <mergeCell ref="D459:H459"/>
    <mergeCell ref="I459:M459"/>
    <mergeCell ref="N459:R459"/>
    <mergeCell ref="S459:W459"/>
    <mergeCell ref="X459:AB459"/>
    <mergeCell ref="AS453:AV453"/>
    <mergeCell ref="D456:F456"/>
    <mergeCell ref="G456:G457"/>
    <mergeCell ref="D458:H458"/>
    <mergeCell ref="I458:M458"/>
    <mergeCell ref="N458:R458"/>
    <mergeCell ref="S458:W458"/>
    <mergeCell ref="X458:AB458"/>
    <mergeCell ref="AC458:AG458"/>
    <mergeCell ref="AH458:AL458"/>
    <mergeCell ref="AM458:AQ458"/>
    <mergeCell ref="AR458:AV458"/>
    <mergeCell ref="T453:W453"/>
    <mergeCell ref="Y453:AB453"/>
    <mergeCell ref="AD453:AG453"/>
    <mergeCell ref="AI453:AL453"/>
    <mergeCell ref="AN453:AQ453"/>
    <mergeCell ref="D525:E525"/>
    <mergeCell ref="E528:H528"/>
    <mergeCell ref="J528:M528"/>
    <mergeCell ref="O528:R528"/>
    <mergeCell ref="T528:W528"/>
    <mergeCell ref="D522:F522"/>
    <mergeCell ref="G522:H522"/>
    <mergeCell ref="D523:F523"/>
    <mergeCell ref="D524:F524"/>
    <mergeCell ref="G524:H524"/>
    <mergeCell ref="D521:H521"/>
    <mergeCell ref="I521:M521"/>
    <mergeCell ref="N521:R521"/>
    <mergeCell ref="S521:W521"/>
    <mergeCell ref="X521:AB521"/>
    <mergeCell ref="D531:F531"/>
    <mergeCell ref="G531:G532"/>
    <mergeCell ref="I523:K523"/>
    <mergeCell ref="N523:P523"/>
    <mergeCell ref="S523:U523"/>
    <mergeCell ref="X523:Z523"/>
    <mergeCell ref="Y528:AB528"/>
    <mergeCell ref="D534:H534"/>
    <mergeCell ref="I534:M534"/>
    <mergeCell ref="N534:R534"/>
    <mergeCell ref="S534:W534"/>
    <mergeCell ref="X534:AB534"/>
    <mergeCell ref="AC534:AG534"/>
    <mergeCell ref="AH534:AL534"/>
    <mergeCell ref="AM534:AQ534"/>
    <mergeCell ref="AR534:AV534"/>
    <mergeCell ref="AS528:AV528"/>
    <mergeCell ref="G599:H599"/>
    <mergeCell ref="D600:E600"/>
    <mergeCell ref="E603:H603"/>
    <mergeCell ref="J603:M603"/>
    <mergeCell ref="O603:R603"/>
    <mergeCell ref="D596:H596"/>
    <mergeCell ref="D597:F597"/>
    <mergeCell ref="G597:H597"/>
    <mergeCell ref="D598:F598"/>
    <mergeCell ref="D599:F599"/>
    <mergeCell ref="I598:K598"/>
    <mergeCell ref="N598:P598"/>
    <mergeCell ref="S598:U598"/>
    <mergeCell ref="X598:Z598"/>
    <mergeCell ref="AC598:AE598"/>
    <mergeCell ref="AH598:AJ598"/>
    <mergeCell ref="AM598:AO598"/>
    <mergeCell ref="AR598:AT598"/>
    <mergeCell ref="D609:H609"/>
    <mergeCell ref="I609:M609"/>
    <mergeCell ref="N609:R609"/>
    <mergeCell ref="S609:W609"/>
    <mergeCell ref="X609:AB609"/>
    <mergeCell ref="AS603:AV603"/>
    <mergeCell ref="D606:F606"/>
    <mergeCell ref="G606:G607"/>
    <mergeCell ref="D608:H608"/>
    <mergeCell ref="I608:M608"/>
    <mergeCell ref="N608:R608"/>
    <mergeCell ref="S608:W608"/>
    <mergeCell ref="X608:AB608"/>
    <mergeCell ref="AC608:AG608"/>
    <mergeCell ref="AH608:AL608"/>
    <mergeCell ref="AM608:AQ608"/>
    <mergeCell ref="AR608:AV608"/>
    <mergeCell ref="T603:W603"/>
    <mergeCell ref="Y603:AB603"/>
    <mergeCell ref="AD603:AG603"/>
    <mergeCell ref="AI603:AL603"/>
    <mergeCell ref="AN603:AQ603"/>
    <mergeCell ref="AC609:AG609"/>
    <mergeCell ref="AH609:AL609"/>
    <mergeCell ref="AM609:AQ609"/>
    <mergeCell ref="AR609:AV609"/>
    <mergeCell ref="D671:H671"/>
    <mergeCell ref="I671:M671"/>
    <mergeCell ref="N671:R671"/>
    <mergeCell ref="S671:W671"/>
    <mergeCell ref="X671:AB671"/>
    <mergeCell ref="D681:F681"/>
    <mergeCell ref="G681:G682"/>
    <mergeCell ref="D683:H683"/>
    <mergeCell ref="I683:M683"/>
    <mergeCell ref="N683:R683"/>
    <mergeCell ref="Y678:AB678"/>
    <mergeCell ref="AD678:AG678"/>
    <mergeCell ref="I673:K673"/>
    <mergeCell ref="N673:P673"/>
    <mergeCell ref="S673:U673"/>
    <mergeCell ref="X673:Z673"/>
    <mergeCell ref="AC673:AE673"/>
    <mergeCell ref="S683:W683"/>
    <mergeCell ref="X683:AB683"/>
    <mergeCell ref="AC683:AG683"/>
    <mergeCell ref="T678:W678"/>
    <mergeCell ref="D758:H758"/>
    <mergeCell ref="I758:M758"/>
    <mergeCell ref="N758:R758"/>
    <mergeCell ref="S758:W758"/>
    <mergeCell ref="X758:AB758"/>
    <mergeCell ref="AC758:AG758"/>
    <mergeCell ref="AH758:AL758"/>
    <mergeCell ref="AM758:AQ758"/>
    <mergeCell ref="AR758:AV758"/>
    <mergeCell ref="T753:W753"/>
    <mergeCell ref="Y753:AB753"/>
    <mergeCell ref="AD753:AG753"/>
    <mergeCell ref="D672:F672"/>
    <mergeCell ref="G672:H672"/>
    <mergeCell ref="D673:F673"/>
    <mergeCell ref="D674:F674"/>
    <mergeCell ref="G674:H674"/>
    <mergeCell ref="AR674:AT674"/>
    <mergeCell ref="AU674:AV674"/>
    <mergeCell ref="AM748:AO748"/>
    <mergeCell ref="AR748:AT748"/>
    <mergeCell ref="AH673:AJ673"/>
    <mergeCell ref="AM673:AO673"/>
    <mergeCell ref="AR673:AT673"/>
    <mergeCell ref="AI678:AL678"/>
    <mergeCell ref="AN678:AQ678"/>
    <mergeCell ref="AR683:AV683"/>
    <mergeCell ref="AF747:AG747"/>
    <mergeCell ref="AH747:AJ747"/>
    <mergeCell ref="AK747:AL747"/>
    <mergeCell ref="AM747:AO747"/>
    <mergeCell ref="AP747:AQ747"/>
    <mergeCell ref="D822:F822"/>
    <mergeCell ref="G822:H822"/>
    <mergeCell ref="D823:F823"/>
    <mergeCell ref="D824:F824"/>
    <mergeCell ref="G824:H824"/>
    <mergeCell ref="D821:H821"/>
    <mergeCell ref="I821:M821"/>
    <mergeCell ref="N821:R821"/>
    <mergeCell ref="S821:W821"/>
    <mergeCell ref="X821:AB821"/>
    <mergeCell ref="O753:R753"/>
    <mergeCell ref="AR824:AT824"/>
    <mergeCell ref="D747:F747"/>
    <mergeCell ref="G747:H747"/>
    <mergeCell ref="D748:F748"/>
    <mergeCell ref="D749:F749"/>
    <mergeCell ref="I750:J750"/>
    <mergeCell ref="N750:O750"/>
    <mergeCell ref="S750:T750"/>
    <mergeCell ref="X750:Y750"/>
    <mergeCell ref="AC750:AD750"/>
    <mergeCell ref="AH750:AI750"/>
    <mergeCell ref="AM750:AN750"/>
    <mergeCell ref="AR750:AS750"/>
    <mergeCell ref="D759:H759"/>
    <mergeCell ref="I759:M759"/>
    <mergeCell ref="N759:R759"/>
    <mergeCell ref="S759:W759"/>
    <mergeCell ref="X759:AB759"/>
    <mergeCell ref="AS753:AV753"/>
    <mergeCell ref="D756:F756"/>
    <mergeCell ref="G756:G757"/>
    <mergeCell ref="D831:F831"/>
    <mergeCell ref="G831:G832"/>
    <mergeCell ref="D833:H833"/>
    <mergeCell ref="I833:M833"/>
    <mergeCell ref="N833:R833"/>
    <mergeCell ref="Y828:AB828"/>
    <mergeCell ref="AD828:AG828"/>
    <mergeCell ref="AI828:AL828"/>
    <mergeCell ref="AN828:AQ828"/>
    <mergeCell ref="AR833:AV833"/>
    <mergeCell ref="D834:H834"/>
    <mergeCell ref="I834:M834"/>
    <mergeCell ref="N834:R834"/>
    <mergeCell ref="S834:W834"/>
    <mergeCell ref="X834:AB834"/>
    <mergeCell ref="AC834:AG834"/>
    <mergeCell ref="AH834:AL834"/>
    <mergeCell ref="AM834:AQ834"/>
    <mergeCell ref="AR834:AV834"/>
    <mergeCell ref="S833:W833"/>
    <mergeCell ref="X833:AB833"/>
    <mergeCell ref="AC833:AG833"/>
    <mergeCell ref="AH833:AL833"/>
    <mergeCell ref="AM833:AQ833"/>
    <mergeCell ref="AS828:AV828"/>
    <mergeCell ref="D825:E825"/>
    <mergeCell ref="E828:H828"/>
    <mergeCell ref="J828:M828"/>
    <mergeCell ref="O828:R828"/>
    <mergeCell ref="T828:W828"/>
    <mergeCell ref="BB372:BD372"/>
    <mergeCell ref="BE372:BF372"/>
    <mergeCell ref="BB373:BD373"/>
    <mergeCell ref="D896:H896"/>
    <mergeCell ref="D897:F897"/>
    <mergeCell ref="G897:H897"/>
    <mergeCell ref="D898:F898"/>
    <mergeCell ref="D899:F899"/>
    <mergeCell ref="I896:M896"/>
    <mergeCell ref="AX3:BA3"/>
    <mergeCell ref="AW8:BA8"/>
    <mergeCell ref="AW9:BA9"/>
    <mergeCell ref="AX78:BA78"/>
    <mergeCell ref="AW83:BA83"/>
    <mergeCell ref="AW84:BA84"/>
    <mergeCell ref="AX153:BA153"/>
    <mergeCell ref="AW158:BA158"/>
    <mergeCell ref="AW159:BA159"/>
    <mergeCell ref="AX228:BA228"/>
    <mergeCell ref="AW234:BA234"/>
    <mergeCell ref="AW146:BA146"/>
    <mergeCell ref="AW149:AY149"/>
    <mergeCell ref="AZ149:BA149"/>
    <mergeCell ref="AW221:BA221"/>
    <mergeCell ref="AX303:BA303"/>
    <mergeCell ref="AW309:BA309"/>
    <mergeCell ref="AX378:BA378"/>
    <mergeCell ref="AW384:BA384"/>
    <mergeCell ref="BE524:BF524"/>
    <mergeCell ref="BB525:BC525"/>
    <mergeCell ref="AW758:BA758"/>
    <mergeCell ref="AW759:BA759"/>
    <mergeCell ref="AX828:BA828"/>
    <mergeCell ref="AW833:BA833"/>
    <mergeCell ref="AW834:BA834"/>
    <mergeCell ref="BC3:BF3"/>
    <mergeCell ref="BB8:BF8"/>
    <mergeCell ref="BB9:BF9"/>
    <mergeCell ref="BC78:BF78"/>
    <mergeCell ref="BB83:BF83"/>
    <mergeCell ref="BB84:BF84"/>
    <mergeCell ref="BC153:BF153"/>
    <mergeCell ref="BB158:BF158"/>
    <mergeCell ref="BB159:BF159"/>
    <mergeCell ref="BC228:BF228"/>
    <mergeCell ref="BB234:BF234"/>
    <mergeCell ref="BC303:BF303"/>
    <mergeCell ref="BB309:BF309"/>
    <mergeCell ref="BC378:BF378"/>
    <mergeCell ref="BB296:BF296"/>
    <mergeCell ref="BB297:BD297"/>
    <mergeCell ref="BE297:BF297"/>
    <mergeCell ref="BB298:BD298"/>
    <mergeCell ref="BB299:BD299"/>
    <mergeCell ref="BE299:BF299"/>
    <mergeCell ref="BC603:BF603"/>
    <mergeCell ref="BB300:BC300"/>
    <mergeCell ref="BB146:BF146"/>
    <mergeCell ref="BB221:BF221"/>
    <mergeCell ref="BB598:BD598"/>
    <mergeCell ref="BB599:BD599"/>
    <mergeCell ref="BE599:BF599"/>
    <mergeCell ref="BB600:BC600"/>
    <mergeCell ref="BB672:BD672"/>
    <mergeCell ref="BE672:BF672"/>
    <mergeCell ref="BB673:BD673"/>
    <mergeCell ref="BE674:BF674"/>
    <mergeCell ref="BB374:BD374"/>
    <mergeCell ref="BE374:BF374"/>
    <mergeCell ref="BB375:BC375"/>
    <mergeCell ref="BB384:BF384"/>
    <mergeCell ref="BC453:BF453"/>
    <mergeCell ref="BB458:BF458"/>
    <mergeCell ref="BB459:BF459"/>
    <mergeCell ref="BC528:BF528"/>
    <mergeCell ref="BB446:BF446"/>
    <mergeCell ref="BB447:BD447"/>
    <mergeCell ref="BE447:BF447"/>
    <mergeCell ref="BB448:BD448"/>
    <mergeCell ref="BB449:BD449"/>
    <mergeCell ref="BE449:BF449"/>
    <mergeCell ref="BB450:BC450"/>
    <mergeCell ref="BB522:BD522"/>
    <mergeCell ref="BE522:BF522"/>
    <mergeCell ref="BB524:BD524"/>
    <mergeCell ref="BB608:BF608"/>
    <mergeCell ref="BB609:BF609"/>
    <mergeCell ref="BB748:BD748"/>
    <mergeCell ref="BB749:BD749"/>
    <mergeCell ref="BE749:BF749"/>
    <mergeCell ref="BB750:BC750"/>
    <mergeCell ref="BC828:BF828"/>
    <mergeCell ref="BB833:BF833"/>
    <mergeCell ref="BB834:BF834"/>
    <mergeCell ref="BH3:BK3"/>
    <mergeCell ref="BG8:BK8"/>
    <mergeCell ref="BG9:BK9"/>
    <mergeCell ref="BH78:BK78"/>
    <mergeCell ref="BG83:BK83"/>
    <mergeCell ref="BG84:BK84"/>
    <mergeCell ref="BH153:BK153"/>
    <mergeCell ref="BG158:BK158"/>
    <mergeCell ref="BG159:BK159"/>
    <mergeCell ref="BH228:BK228"/>
    <mergeCell ref="BG234:BK234"/>
    <mergeCell ref="BH303:BK303"/>
    <mergeCell ref="BG309:BK309"/>
    <mergeCell ref="BH378:BK378"/>
    <mergeCell ref="BG298:BI298"/>
    <mergeCell ref="BG299:BI299"/>
    <mergeCell ref="BJ299:BK299"/>
    <mergeCell ref="BB534:BF534"/>
    <mergeCell ref="BG300:BH300"/>
    <mergeCell ref="BH753:BK753"/>
    <mergeCell ref="BG758:BK758"/>
    <mergeCell ref="BG373:BI373"/>
    <mergeCell ref="BB596:BF596"/>
    <mergeCell ref="BB597:BD597"/>
    <mergeCell ref="BE597:BF597"/>
    <mergeCell ref="BG459:BK459"/>
    <mergeCell ref="BG747:BI747"/>
    <mergeCell ref="BJ747:BK747"/>
    <mergeCell ref="BG748:BI748"/>
    <mergeCell ref="BJ749:BK749"/>
    <mergeCell ref="BG750:BH750"/>
    <mergeCell ref="BH528:BK528"/>
    <mergeCell ref="BG446:BK446"/>
    <mergeCell ref="BG447:BI447"/>
    <mergeCell ref="BJ447:BK447"/>
    <mergeCell ref="BG448:BI448"/>
    <mergeCell ref="BG449:BI449"/>
    <mergeCell ref="BJ449:BK449"/>
    <mergeCell ref="BG450:BH450"/>
    <mergeCell ref="BG522:BI522"/>
    <mergeCell ref="BJ522:BK522"/>
    <mergeCell ref="BG523:BI523"/>
    <mergeCell ref="BG524:BI524"/>
    <mergeCell ref="BJ524:BK524"/>
    <mergeCell ref="BH603:BK603"/>
    <mergeCell ref="BG675:BH675"/>
    <mergeCell ref="BG525:BH525"/>
    <mergeCell ref="BG534:BK534"/>
    <mergeCell ref="A595:B596"/>
    <mergeCell ref="A670:B671"/>
    <mergeCell ref="A820:B821"/>
    <mergeCell ref="A895:B896"/>
    <mergeCell ref="A970:B971"/>
    <mergeCell ref="BG608:BK608"/>
    <mergeCell ref="BG609:BK609"/>
    <mergeCell ref="BG596:BK596"/>
    <mergeCell ref="BG597:BI597"/>
    <mergeCell ref="BJ597:BK597"/>
    <mergeCell ref="BG598:BI598"/>
    <mergeCell ref="BG599:BI599"/>
    <mergeCell ref="BJ599:BK599"/>
    <mergeCell ref="BG600:BH600"/>
    <mergeCell ref="BG672:BI672"/>
    <mergeCell ref="BJ672:BK672"/>
    <mergeCell ref="BG673:BI673"/>
    <mergeCell ref="BG674:BI674"/>
    <mergeCell ref="BJ674:BK674"/>
    <mergeCell ref="BH828:BK828"/>
    <mergeCell ref="BG833:BK833"/>
    <mergeCell ref="BG834:BK834"/>
    <mergeCell ref="BH678:BK678"/>
    <mergeCell ref="BG683:BK683"/>
    <mergeCell ref="BG684:BK684"/>
    <mergeCell ref="BG759:BK759"/>
    <mergeCell ref="BG749:BI749"/>
    <mergeCell ref="BC753:BF753"/>
    <mergeCell ref="BB758:BF758"/>
    <mergeCell ref="BB759:BF759"/>
    <mergeCell ref="BB747:BD747"/>
    <mergeCell ref="BE747:BF747"/>
    <mergeCell ref="BG233:BK233"/>
    <mergeCell ref="AW308:BA308"/>
    <mergeCell ref="BB308:BF308"/>
    <mergeCell ref="BG308:BK308"/>
    <mergeCell ref="I383:M383"/>
    <mergeCell ref="N383:R383"/>
    <mergeCell ref="S383:W383"/>
    <mergeCell ref="X383:AB383"/>
    <mergeCell ref="AC383:AG383"/>
    <mergeCell ref="AH383:AL383"/>
    <mergeCell ref="AM383:AQ383"/>
    <mergeCell ref="AR383:AV383"/>
    <mergeCell ref="AW383:BA383"/>
    <mergeCell ref="BB383:BF383"/>
    <mergeCell ref="BG383:BK383"/>
    <mergeCell ref="I533:M533"/>
    <mergeCell ref="N533:R533"/>
    <mergeCell ref="S533:W533"/>
    <mergeCell ref="X533:AB533"/>
    <mergeCell ref="AC533:AG533"/>
    <mergeCell ref="AH533:AL533"/>
    <mergeCell ref="AM533:AQ533"/>
    <mergeCell ref="AR533:AV533"/>
    <mergeCell ref="AW533:BA533"/>
    <mergeCell ref="BB533:BF533"/>
    <mergeCell ref="BG533:BK533"/>
    <mergeCell ref="BG374:BI374"/>
    <mergeCell ref="BJ374:BK374"/>
    <mergeCell ref="BG375:BH375"/>
    <mergeCell ref="BG384:BK384"/>
    <mergeCell ref="BH453:BK453"/>
    <mergeCell ref="BG458:BK458"/>
    <mergeCell ref="C908:C909"/>
    <mergeCell ref="I908:M908"/>
    <mergeCell ref="N908:R908"/>
    <mergeCell ref="S908:W908"/>
    <mergeCell ref="X908:AB908"/>
    <mergeCell ref="AC908:AG908"/>
    <mergeCell ref="AH908:AL908"/>
    <mergeCell ref="AM908:AQ908"/>
    <mergeCell ref="AR908:AV908"/>
    <mergeCell ref="AW908:BA908"/>
    <mergeCell ref="BB908:BF908"/>
    <mergeCell ref="BG908:BK908"/>
    <mergeCell ref="C983:C984"/>
    <mergeCell ref="I983:M983"/>
    <mergeCell ref="N983:R983"/>
    <mergeCell ref="S983:W983"/>
    <mergeCell ref="X983:AB983"/>
    <mergeCell ref="AC983:AG983"/>
    <mergeCell ref="AH983:AL983"/>
    <mergeCell ref="AM983:AQ983"/>
    <mergeCell ref="AR983:AV983"/>
    <mergeCell ref="AW983:BA983"/>
    <mergeCell ref="BB983:BF983"/>
    <mergeCell ref="BG983:BK983"/>
    <mergeCell ref="D983:H983"/>
    <mergeCell ref="BJ972:BK972"/>
    <mergeCell ref="BG973:BI973"/>
    <mergeCell ref="BG971:BK971"/>
    <mergeCell ref="D974:F974"/>
    <mergeCell ref="G974:H974"/>
    <mergeCell ref="N975:O975"/>
    <mergeCell ref="S975:T975"/>
    <mergeCell ref="AM1133:AQ1133"/>
    <mergeCell ref="AR1133:AV1133"/>
    <mergeCell ref="AW1133:BA1133"/>
    <mergeCell ref="BB1133:BF1133"/>
    <mergeCell ref="BG1133:BK1133"/>
    <mergeCell ref="D1058:H1058"/>
    <mergeCell ref="D1059:H1059"/>
    <mergeCell ref="I1059:M1059"/>
    <mergeCell ref="N1059:R1059"/>
    <mergeCell ref="S1059:W1059"/>
    <mergeCell ref="X1059:AB1059"/>
    <mergeCell ref="AC1059:AG1059"/>
    <mergeCell ref="AH1059:AL1059"/>
    <mergeCell ref="AM1059:AQ1059"/>
    <mergeCell ref="AR1059:AV1059"/>
    <mergeCell ref="AW1059:BA1059"/>
    <mergeCell ref="BB1059:BF1059"/>
    <mergeCell ref="BG1059:BK1059"/>
    <mergeCell ref="AW1125:AX1125"/>
    <mergeCell ref="BB1125:BC1125"/>
    <mergeCell ref="BG1125:BH1125"/>
    <mergeCell ref="AR1122:AT1122"/>
    <mergeCell ref="AU1122:AV1122"/>
    <mergeCell ref="AW1122:AY1122"/>
    <mergeCell ref="AZ1122:BA1122"/>
    <mergeCell ref="BB1122:BD1122"/>
    <mergeCell ref="BE1122:BF1122"/>
    <mergeCell ref="BG1122:BI1122"/>
    <mergeCell ref="BJ1122:BK1122"/>
    <mergeCell ref="D1123:F1123"/>
    <mergeCell ref="I1123:K1123"/>
    <mergeCell ref="N1123:P1123"/>
    <mergeCell ref="AM1209:AQ1209"/>
    <mergeCell ref="AR1209:AV1209"/>
    <mergeCell ref="AW1209:BA1209"/>
    <mergeCell ref="BB1209:BF1209"/>
    <mergeCell ref="BG1209:BK1209"/>
    <mergeCell ref="AR1272:AT1272"/>
    <mergeCell ref="AU1272:AV1272"/>
    <mergeCell ref="AW1272:AY1272"/>
    <mergeCell ref="AZ1272:BA1272"/>
    <mergeCell ref="BB1272:BD1272"/>
    <mergeCell ref="BE1272:BF1272"/>
    <mergeCell ref="BG1272:BI1272"/>
    <mergeCell ref="BJ1272:BK1272"/>
    <mergeCell ref="BJ1424:BK1424"/>
    <mergeCell ref="BG1422:BI1422"/>
    <mergeCell ref="BJ1422:BK1422"/>
    <mergeCell ref="D1423:F1423"/>
    <mergeCell ref="I1423:K1423"/>
    <mergeCell ref="N1359:R1359"/>
    <mergeCell ref="S1359:W1359"/>
    <mergeCell ref="X1359:AB1359"/>
    <mergeCell ref="AC1359:AG1359"/>
    <mergeCell ref="AH1359:AL1359"/>
    <mergeCell ref="BB1424:BD1424"/>
    <mergeCell ref="BE1424:BF1424"/>
    <mergeCell ref="BG1424:BI1424"/>
    <mergeCell ref="D1273:F1273"/>
    <mergeCell ref="I1273:K1273"/>
    <mergeCell ref="N1273:P1273"/>
    <mergeCell ref="S1273:U1273"/>
    <mergeCell ref="X1273:Z1273"/>
    <mergeCell ref="AC1273:AE1273"/>
    <mergeCell ref="C1283:C1284"/>
    <mergeCell ref="I1283:M1283"/>
    <mergeCell ref="N1283:R1283"/>
    <mergeCell ref="S1283:W1283"/>
    <mergeCell ref="X1283:AB1283"/>
    <mergeCell ref="AC1283:AG1283"/>
    <mergeCell ref="AH1283:AL1283"/>
    <mergeCell ref="AM1283:AQ1283"/>
    <mergeCell ref="AR1283:AV1283"/>
    <mergeCell ref="AW1283:BA1283"/>
    <mergeCell ref="BB1283:BF1283"/>
    <mergeCell ref="BG1283:BK1283"/>
    <mergeCell ref="AM1347:AO1347"/>
    <mergeCell ref="AP1347:AQ1347"/>
    <mergeCell ref="AR1347:AT1347"/>
    <mergeCell ref="AU1347:AV1347"/>
    <mergeCell ref="D1350:E1350"/>
    <mergeCell ref="I1350:J1350"/>
    <mergeCell ref="N1350:O1350"/>
    <mergeCell ref="S1350:T1350"/>
    <mergeCell ref="X1350:Y1350"/>
    <mergeCell ref="AC1350:AD1350"/>
    <mergeCell ref="AH1350:AI1350"/>
    <mergeCell ref="AM1350:AN1350"/>
    <mergeCell ref="AR1350:AS1350"/>
    <mergeCell ref="AW1350:AX1350"/>
    <mergeCell ref="BB1350:BC1350"/>
    <mergeCell ref="BB1349:BD1349"/>
    <mergeCell ref="BE1349:BF1349"/>
    <mergeCell ref="BG1349:BI1349"/>
    <mergeCell ref="BJ1349:BK1349"/>
    <mergeCell ref="BG1347:BI1347"/>
    <mergeCell ref="C1508:C1509"/>
    <mergeCell ref="I1508:M1508"/>
    <mergeCell ref="N1508:R1508"/>
    <mergeCell ref="S1508:W1508"/>
    <mergeCell ref="X1508:AB1508"/>
    <mergeCell ref="AC1508:AG1508"/>
    <mergeCell ref="AH1508:AL1508"/>
    <mergeCell ref="AM1508:AQ1508"/>
    <mergeCell ref="AR1508:AV1508"/>
    <mergeCell ref="AW1508:BA1508"/>
    <mergeCell ref="BB1508:BF1508"/>
    <mergeCell ref="BG1508:BK1508"/>
    <mergeCell ref="C1433:C1434"/>
    <mergeCell ref="I1433:M1433"/>
    <mergeCell ref="N1433:R1433"/>
    <mergeCell ref="S1433:W1433"/>
    <mergeCell ref="X1433:AB1433"/>
    <mergeCell ref="AC1433:AG1433"/>
    <mergeCell ref="AH1433:AL1433"/>
    <mergeCell ref="AM1433:AQ1433"/>
    <mergeCell ref="AR1433:AV1433"/>
    <mergeCell ref="AW1433:BA1433"/>
    <mergeCell ref="BB1433:BF1433"/>
    <mergeCell ref="BG1433:BK1433"/>
    <mergeCell ref="BJ1497:BK1497"/>
    <mergeCell ref="D1498:F1498"/>
    <mergeCell ref="I1498:K1498"/>
    <mergeCell ref="N1498:P1498"/>
    <mergeCell ref="S1498:U1498"/>
    <mergeCell ref="X1498:Z1498"/>
    <mergeCell ref="AC1498:AE1498"/>
    <mergeCell ref="AH1498:AJ1498"/>
    <mergeCell ref="C1583:C1584"/>
    <mergeCell ref="I1583:M1583"/>
    <mergeCell ref="N1583:R1583"/>
    <mergeCell ref="S1583:W1583"/>
    <mergeCell ref="X1583:AB1583"/>
    <mergeCell ref="AC1583:AG1583"/>
    <mergeCell ref="AH1583:AL1583"/>
    <mergeCell ref="AM1583:AQ1583"/>
    <mergeCell ref="AR1583:AV1583"/>
    <mergeCell ref="AW1583:BA1583"/>
    <mergeCell ref="BB1583:BF1583"/>
    <mergeCell ref="BG1583:BK1583"/>
    <mergeCell ref="BG1573:BI1573"/>
    <mergeCell ref="AM1572:AO1572"/>
    <mergeCell ref="AP1572:AQ1572"/>
    <mergeCell ref="AR1572:AT1572"/>
    <mergeCell ref="AU1572:AV1572"/>
    <mergeCell ref="D1575:E1575"/>
    <mergeCell ref="I1575:J1575"/>
    <mergeCell ref="N1575:O1575"/>
    <mergeCell ref="S1575:T1575"/>
    <mergeCell ref="X1575:Y1575"/>
    <mergeCell ref="AC1575:AD1575"/>
    <mergeCell ref="AH1575:AI1575"/>
    <mergeCell ref="AM1575:AN1575"/>
    <mergeCell ref="AR1575:AS1575"/>
    <mergeCell ref="AW1575:AX1575"/>
    <mergeCell ref="BB1575:BC1575"/>
    <mergeCell ref="BG1575:BH1575"/>
    <mergeCell ref="L1574:M1574"/>
    <mergeCell ref="N1574:P1574"/>
    <mergeCell ref="Q1574:R1574"/>
    <mergeCell ref="C1658:C1659"/>
    <mergeCell ref="I1658:M1658"/>
    <mergeCell ref="N1658:R1658"/>
    <mergeCell ref="S1658:W1658"/>
    <mergeCell ref="X1658:AB1658"/>
    <mergeCell ref="AC1658:AG1658"/>
    <mergeCell ref="AH1658:AL1658"/>
    <mergeCell ref="AM1658:AQ1658"/>
    <mergeCell ref="AR1658:AV1658"/>
    <mergeCell ref="AW1658:BA1658"/>
    <mergeCell ref="BB1658:BF1658"/>
    <mergeCell ref="BG1658:BK1658"/>
    <mergeCell ref="C1733:C1734"/>
    <mergeCell ref="I1733:M1733"/>
    <mergeCell ref="N1733:R1733"/>
    <mergeCell ref="S1733:W1733"/>
    <mergeCell ref="X1733:AB1733"/>
    <mergeCell ref="AC1733:AG1733"/>
    <mergeCell ref="AH1733:AL1733"/>
    <mergeCell ref="AM1733:AQ1733"/>
    <mergeCell ref="AR1733:AV1733"/>
    <mergeCell ref="AW1733:BA1733"/>
    <mergeCell ref="BB1733:BF1733"/>
    <mergeCell ref="BG1733:BK1733"/>
    <mergeCell ref="D1733:H1733"/>
    <mergeCell ref="BB1724:BD1724"/>
    <mergeCell ref="BE1724:BF1724"/>
    <mergeCell ref="BG1724:BI1724"/>
    <mergeCell ref="BJ1724:BK1724"/>
    <mergeCell ref="BG1722:BI1722"/>
    <mergeCell ref="BJ1722:BK1722"/>
    <mergeCell ref="D1723:F1723"/>
    <mergeCell ref="C1808:C1809"/>
    <mergeCell ref="I1808:M1808"/>
    <mergeCell ref="N1808:R1808"/>
    <mergeCell ref="S1808:W1808"/>
    <mergeCell ref="X1808:AB1808"/>
    <mergeCell ref="AC1808:AG1808"/>
    <mergeCell ref="AH1808:AL1808"/>
    <mergeCell ref="AM1808:AQ1808"/>
    <mergeCell ref="AR1808:AV1808"/>
    <mergeCell ref="AW1808:BA1808"/>
    <mergeCell ref="BB1808:BF1808"/>
    <mergeCell ref="BG1808:BK1808"/>
    <mergeCell ref="C1883:C1884"/>
    <mergeCell ref="I1883:M1883"/>
    <mergeCell ref="N1883:R1883"/>
    <mergeCell ref="S1883:W1883"/>
    <mergeCell ref="X1883:AB1883"/>
    <mergeCell ref="AC1883:AG1883"/>
    <mergeCell ref="AH1883:AL1883"/>
    <mergeCell ref="AM1883:AQ1883"/>
    <mergeCell ref="AR1883:AV1883"/>
    <mergeCell ref="AW1883:BA1883"/>
    <mergeCell ref="BB1883:BF1883"/>
    <mergeCell ref="BG1883:BK1883"/>
    <mergeCell ref="D1883:H1883"/>
    <mergeCell ref="D1808:H1808"/>
    <mergeCell ref="BG1873:BI1873"/>
    <mergeCell ref="AM1872:AO1872"/>
    <mergeCell ref="AP1872:AQ1872"/>
    <mergeCell ref="AR1872:AT1872"/>
    <mergeCell ref="AU1872:AV1872"/>
    <mergeCell ref="D1875:E1875"/>
    <mergeCell ref="C1958:C1959"/>
    <mergeCell ref="I1958:M1958"/>
    <mergeCell ref="N1958:R1958"/>
    <mergeCell ref="S1958:W1958"/>
    <mergeCell ref="X1958:AB1958"/>
    <mergeCell ref="AC1958:AG1958"/>
    <mergeCell ref="AH1958:AL1958"/>
    <mergeCell ref="AM1958:AQ1958"/>
    <mergeCell ref="AR1958:AV1958"/>
    <mergeCell ref="AW1958:BA1958"/>
    <mergeCell ref="BB1958:BF1958"/>
    <mergeCell ref="BG1958:BK1958"/>
    <mergeCell ref="C2033:C2034"/>
    <mergeCell ref="I2033:M2033"/>
    <mergeCell ref="N2033:R2033"/>
    <mergeCell ref="S2033:W2033"/>
    <mergeCell ref="X2033:AB2033"/>
    <mergeCell ref="AC2033:AG2033"/>
    <mergeCell ref="AH2033:AL2033"/>
    <mergeCell ref="AM2033:AQ2033"/>
    <mergeCell ref="AR2033:AV2033"/>
    <mergeCell ref="AW2033:BA2033"/>
    <mergeCell ref="BB2033:BF2033"/>
    <mergeCell ref="BG2033:BK2033"/>
    <mergeCell ref="D2033:H2033"/>
    <mergeCell ref="D1958:H1958"/>
    <mergeCell ref="BJ2024:BK2024"/>
    <mergeCell ref="AZ2022:BA2022"/>
    <mergeCell ref="BB2022:BD2022"/>
    <mergeCell ref="BE2022:BF2022"/>
    <mergeCell ref="BG2022:BI2022"/>
    <mergeCell ref="BJ2022:BK2022"/>
  </mergeCells>
  <conditionalFormatting sqref="H11:H69 M11:M69 R11:R69 W11:W69 AB11:AB69 AG11:AG69 AL11:AL69 AQ11:AQ69 AV11:AV69 BA11:BA69 BF11:BF69 BK11:BK69">
    <cfRule type="cellIs" dxfId="858" priority="1041" stopIfTrue="1" operator="equal">
      <formula>"N/A    "</formula>
    </cfRule>
    <cfRule type="cellIs" dxfId="857" priority="1042" stopIfTrue="1" operator="equal">
      <formula>"N/A       "</formula>
    </cfRule>
  </conditionalFormatting>
  <conditionalFormatting sqref="H86:H144">
    <cfRule type="cellIs" dxfId="856" priority="1244" stopIfTrue="1" operator="equal">
      <formula>"N/A       "</formula>
    </cfRule>
    <cfRule type="cellIs" dxfId="855" priority="1243" stopIfTrue="1" operator="equal">
      <formula>"N/A    "</formula>
    </cfRule>
  </conditionalFormatting>
  <conditionalFormatting sqref="H161:H219">
    <cfRule type="cellIs" dxfId="854" priority="1024" stopIfTrue="1" operator="equal">
      <formula>"N/A       "</formula>
    </cfRule>
    <cfRule type="cellIs" dxfId="853" priority="1023" stopIfTrue="1" operator="equal">
      <formula>"N/A    "</formula>
    </cfRule>
  </conditionalFormatting>
  <conditionalFormatting sqref="H236:H294">
    <cfRule type="cellIs" dxfId="852" priority="984" stopIfTrue="1" operator="equal">
      <formula>"N/A       "</formula>
    </cfRule>
    <cfRule type="cellIs" dxfId="851" priority="983" stopIfTrue="1" operator="equal">
      <formula>"N/A    "</formula>
    </cfRule>
  </conditionalFormatting>
  <conditionalFormatting sqref="H311:H369">
    <cfRule type="cellIs" dxfId="850" priority="943" stopIfTrue="1" operator="equal">
      <formula>"N/A    "</formula>
    </cfRule>
    <cfRule type="cellIs" dxfId="849" priority="944" stopIfTrue="1" operator="equal">
      <formula>"N/A       "</formula>
    </cfRule>
  </conditionalFormatting>
  <conditionalFormatting sqref="H386:H444">
    <cfRule type="cellIs" dxfId="848" priority="903" stopIfTrue="1" operator="equal">
      <formula>"N/A    "</formula>
    </cfRule>
    <cfRule type="cellIs" dxfId="847" priority="904" stopIfTrue="1" operator="equal">
      <formula>"N/A       "</formula>
    </cfRule>
  </conditionalFormatting>
  <conditionalFormatting sqref="H461:H519">
    <cfRule type="cellIs" dxfId="846" priority="863" stopIfTrue="1" operator="equal">
      <formula>"N/A    "</formula>
    </cfRule>
    <cfRule type="cellIs" dxfId="845" priority="864" stopIfTrue="1" operator="equal">
      <formula>"N/A       "</formula>
    </cfRule>
  </conditionalFormatting>
  <conditionalFormatting sqref="H536:H594">
    <cfRule type="cellIs" dxfId="844" priority="823" stopIfTrue="1" operator="equal">
      <formula>"N/A    "</formula>
    </cfRule>
    <cfRule type="cellIs" dxfId="843" priority="824" stopIfTrue="1" operator="equal">
      <formula>"N/A       "</formula>
    </cfRule>
  </conditionalFormatting>
  <conditionalFormatting sqref="H611:H669">
    <cfRule type="cellIs" dxfId="842" priority="783" stopIfTrue="1" operator="equal">
      <formula>"N/A    "</formula>
    </cfRule>
    <cfRule type="cellIs" dxfId="841" priority="784" stopIfTrue="1" operator="equal">
      <formula>"N/A       "</formula>
    </cfRule>
  </conditionalFormatting>
  <conditionalFormatting sqref="H686:H744">
    <cfRule type="cellIs" dxfId="840" priority="744" stopIfTrue="1" operator="equal">
      <formula>"N/A       "</formula>
    </cfRule>
    <cfRule type="cellIs" dxfId="839" priority="743" stopIfTrue="1" operator="equal">
      <formula>"N/A    "</formula>
    </cfRule>
  </conditionalFormatting>
  <conditionalFormatting sqref="H761:H819">
    <cfRule type="cellIs" dxfId="838" priority="704" stopIfTrue="1" operator="equal">
      <formula>"N/A       "</formula>
    </cfRule>
    <cfRule type="cellIs" dxfId="837" priority="703" stopIfTrue="1" operator="equal">
      <formula>"N/A    "</formula>
    </cfRule>
  </conditionalFormatting>
  <conditionalFormatting sqref="H836:H894">
    <cfRule type="cellIs" dxfId="836" priority="664" stopIfTrue="1" operator="equal">
      <formula>"N/A       "</formula>
    </cfRule>
    <cfRule type="cellIs" dxfId="835" priority="663" stopIfTrue="1" operator="equal">
      <formula>"N/A    "</formula>
    </cfRule>
  </conditionalFormatting>
  <conditionalFormatting sqref="H911:H969">
    <cfRule type="cellIs" dxfId="834" priority="623" stopIfTrue="1" operator="equal">
      <formula>"N/A    "</formula>
    </cfRule>
    <cfRule type="cellIs" dxfId="833" priority="624" stopIfTrue="1" operator="equal">
      <formula>"N/A       "</formula>
    </cfRule>
  </conditionalFormatting>
  <conditionalFormatting sqref="H986:H1044">
    <cfRule type="cellIs" dxfId="832" priority="583" stopIfTrue="1" operator="equal">
      <formula>"N/A    "</formula>
    </cfRule>
    <cfRule type="cellIs" dxfId="831" priority="584" stopIfTrue="1" operator="equal">
      <formula>"N/A       "</formula>
    </cfRule>
  </conditionalFormatting>
  <conditionalFormatting sqref="H1061:H1119">
    <cfRule type="cellIs" dxfId="830" priority="544" stopIfTrue="1" operator="equal">
      <formula>"N/A       "</formula>
    </cfRule>
    <cfRule type="cellIs" dxfId="829" priority="543" stopIfTrue="1" operator="equal">
      <formula>"N/A    "</formula>
    </cfRule>
  </conditionalFormatting>
  <conditionalFormatting sqref="H1136:H1194">
    <cfRule type="cellIs" dxfId="828" priority="503" stopIfTrue="1" operator="equal">
      <formula>"N/A    "</formula>
    </cfRule>
    <cfRule type="cellIs" dxfId="827" priority="504" stopIfTrue="1" operator="equal">
      <formula>"N/A       "</formula>
    </cfRule>
  </conditionalFormatting>
  <conditionalFormatting sqref="H1211:H1269">
    <cfRule type="cellIs" dxfId="826" priority="464" stopIfTrue="1" operator="equal">
      <formula>"N/A       "</formula>
    </cfRule>
    <cfRule type="cellIs" dxfId="825" priority="463" stopIfTrue="1" operator="equal">
      <formula>"N/A    "</formula>
    </cfRule>
  </conditionalFormatting>
  <conditionalFormatting sqref="H1286:H1344">
    <cfRule type="cellIs" dxfId="824" priority="424" stopIfTrue="1" operator="equal">
      <formula>"N/A       "</formula>
    </cfRule>
    <cfRule type="cellIs" dxfId="823" priority="423" stopIfTrue="1" operator="equal">
      <formula>"N/A    "</formula>
    </cfRule>
  </conditionalFormatting>
  <conditionalFormatting sqref="H1361:H1419">
    <cfRule type="cellIs" dxfId="822" priority="384" stopIfTrue="1" operator="equal">
      <formula>"N/A       "</formula>
    </cfRule>
    <cfRule type="cellIs" dxfId="821" priority="383" stopIfTrue="1" operator="equal">
      <formula>"N/A    "</formula>
    </cfRule>
  </conditionalFormatting>
  <conditionalFormatting sqref="H1436:H1494">
    <cfRule type="cellIs" dxfId="820" priority="344" stopIfTrue="1" operator="equal">
      <formula>"N/A       "</formula>
    </cfRule>
    <cfRule type="cellIs" dxfId="819" priority="343" stopIfTrue="1" operator="equal">
      <formula>"N/A    "</formula>
    </cfRule>
  </conditionalFormatting>
  <conditionalFormatting sqref="H1511:H1569">
    <cfRule type="cellIs" dxfId="818" priority="303" stopIfTrue="1" operator="equal">
      <formula>"N/A    "</formula>
    </cfRule>
    <cfRule type="cellIs" dxfId="817" priority="304" stopIfTrue="1" operator="equal">
      <formula>"N/A       "</formula>
    </cfRule>
  </conditionalFormatting>
  <conditionalFormatting sqref="H1586:H1644">
    <cfRule type="cellIs" dxfId="816" priority="264" stopIfTrue="1" operator="equal">
      <formula>"N/A       "</formula>
    </cfRule>
    <cfRule type="cellIs" dxfId="815" priority="263" stopIfTrue="1" operator="equal">
      <formula>"N/A    "</formula>
    </cfRule>
  </conditionalFormatting>
  <conditionalFormatting sqref="H1661:H1719">
    <cfRule type="cellIs" dxfId="814" priority="223" stopIfTrue="1" operator="equal">
      <formula>"N/A    "</formula>
    </cfRule>
    <cfRule type="cellIs" dxfId="813" priority="224" stopIfTrue="1" operator="equal">
      <formula>"N/A       "</formula>
    </cfRule>
  </conditionalFormatting>
  <conditionalFormatting sqref="H1736:H1794">
    <cfRule type="cellIs" dxfId="812" priority="184" stopIfTrue="1" operator="equal">
      <formula>"N/A       "</formula>
    </cfRule>
    <cfRule type="cellIs" dxfId="811" priority="183" stopIfTrue="1" operator="equal">
      <formula>"N/A    "</formula>
    </cfRule>
  </conditionalFormatting>
  <conditionalFormatting sqref="H1811:H1869">
    <cfRule type="cellIs" dxfId="810" priority="143" stopIfTrue="1" operator="equal">
      <formula>"N/A    "</formula>
    </cfRule>
    <cfRule type="cellIs" dxfId="809" priority="144" stopIfTrue="1" operator="equal">
      <formula>"N/A       "</formula>
    </cfRule>
  </conditionalFormatting>
  <conditionalFormatting sqref="H1886:H1944">
    <cfRule type="cellIs" dxfId="808" priority="104" stopIfTrue="1" operator="equal">
      <formula>"N/A       "</formula>
    </cfRule>
    <cfRule type="cellIs" dxfId="807" priority="103" stopIfTrue="1" operator="equal">
      <formula>"N/A    "</formula>
    </cfRule>
  </conditionalFormatting>
  <conditionalFormatting sqref="H1961:H2019">
    <cfRule type="cellIs" dxfId="806" priority="63" stopIfTrue="1" operator="equal">
      <formula>"N/A    "</formula>
    </cfRule>
    <cfRule type="cellIs" dxfId="805" priority="64" stopIfTrue="1" operator="equal">
      <formula>"N/A       "</formula>
    </cfRule>
  </conditionalFormatting>
  <conditionalFormatting sqref="H2036:H2094">
    <cfRule type="cellIs" dxfId="804" priority="23" stopIfTrue="1" operator="equal">
      <formula>"N/A    "</formula>
    </cfRule>
    <cfRule type="cellIs" dxfId="803" priority="24" stopIfTrue="1" operator="equal">
      <formula>"N/A       "</formula>
    </cfRule>
  </conditionalFormatting>
  <conditionalFormatting sqref="M86:M144">
    <cfRule type="cellIs" dxfId="802" priority="1242" stopIfTrue="1" operator="equal">
      <formula>"N/A       "</formula>
    </cfRule>
    <cfRule type="cellIs" dxfId="801" priority="1241" stopIfTrue="1" operator="equal">
      <formula>"N/A    "</formula>
    </cfRule>
  </conditionalFormatting>
  <conditionalFormatting sqref="M161:M219">
    <cfRule type="cellIs" dxfId="800" priority="1021" stopIfTrue="1" operator="equal">
      <formula>"N/A    "</formula>
    </cfRule>
    <cfRule type="cellIs" dxfId="799" priority="1022" stopIfTrue="1" operator="equal">
      <formula>"N/A       "</formula>
    </cfRule>
  </conditionalFormatting>
  <conditionalFormatting sqref="M236:M294">
    <cfRule type="cellIs" dxfId="798" priority="981" stopIfTrue="1" operator="equal">
      <formula>"N/A    "</formula>
    </cfRule>
    <cfRule type="cellIs" dxfId="797" priority="982" stopIfTrue="1" operator="equal">
      <formula>"N/A       "</formula>
    </cfRule>
  </conditionalFormatting>
  <conditionalFormatting sqref="M311:M369">
    <cfRule type="cellIs" dxfId="796" priority="941" stopIfTrue="1" operator="equal">
      <formula>"N/A    "</formula>
    </cfRule>
    <cfRule type="cellIs" dxfId="795" priority="942" stopIfTrue="1" operator="equal">
      <formula>"N/A       "</formula>
    </cfRule>
  </conditionalFormatting>
  <conditionalFormatting sqref="M386:M444">
    <cfRule type="cellIs" dxfId="794" priority="902" stopIfTrue="1" operator="equal">
      <formula>"N/A       "</formula>
    </cfRule>
    <cfRule type="cellIs" dxfId="793" priority="901" stopIfTrue="1" operator="equal">
      <formula>"N/A    "</formula>
    </cfRule>
  </conditionalFormatting>
  <conditionalFormatting sqref="M461:M519">
    <cfRule type="cellIs" dxfId="792" priority="861" stopIfTrue="1" operator="equal">
      <formula>"N/A    "</formula>
    </cfRule>
    <cfRule type="cellIs" dxfId="791" priority="862" stopIfTrue="1" operator="equal">
      <formula>"N/A       "</formula>
    </cfRule>
  </conditionalFormatting>
  <conditionalFormatting sqref="M536:M594">
    <cfRule type="cellIs" dxfId="790" priority="821" stopIfTrue="1" operator="equal">
      <formula>"N/A    "</formula>
    </cfRule>
    <cfRule type="cellIs" dxfId="789" priority="822" stopIfTrue="1" operator="equal">
      <formula>"N/A       "</formula>
    </cfRule>
  </conditionalFormatting>
  <conditionalFormatting sqref="M611:M669">
    <cfRule type="cellIs" dxfId="788" priority="782" stopIfTrue="1" operator="equal">
      <formula>"N/A       "</formula>
    </cfRule>
    <cfRule type="cellIs" dxfId="787" priority="781" stopIfTrue="1" operator="equal">
      <formula>"N/A    "</formula>
    </cfRule>
  </conditionalFormatting>
  <conditionalFormatting sqref="M686:M744">
    <cfRule type="cellIs" dxfId="786" priority="741" stopIfTrue="1" operator="equal">
      <formula>"N/A    "</formula>
    </cfRule>
    <cfRule type="cellIs" dxfId="785" priority="742" stopIfTrue="1" operator="equal">
      <formula>"N/A       "</formula>
    </cfRule>
  </conditionalFormatting>
  <conditionalFormatting sqref="M761:M819">
    <cfRule type="cellIs" dxfId="784" priority="701" stopIfTrue="1" operator="equal">
      <formula>"N/A    "</formula>
    </cfRule>
    <cfRule type="cellIs" dxfId="783" priority="702" stopIfTrue="1" operator="equal">
      <formula>"N/A       "</formula>
    </cfRule>
  </conditionalFormatting>
  <conditionalFormatting sqref="M836:M894">
    <cfRule type="cellIs" dxfId="782" priority="661" stopIfTrue="1" operator="equal">
      <formula>"N/A    "</formula>
    </cfRule>
    <cfRule type="cellIs" dxfId="781" priority="662" stopIfTrue="1" operator="equal">
      <formula>"N/A       "</formula>
    </cfRule>
  </conditionalFormatting>
  <conditionalFormatting sqref="M911:M969">
    <cfRule type="cellIs" dxfId="780" priority="622" stopIfTrue="1" operator="equal">
      <formula>"N/A       "</formula>
    </cfRule>
    <cfRule type="cellIs" dxfId="779" priority="621" stopIfTrue="1" operator="equal">
      <formula>"N/A    "</formula>
    </cfRule>
  </conditionalFormatting>
  <conditionalFormatting sqref="M986:M1044">
    <cfRule type="cellIs" dxfId="778" priority="582" stopIfTrue="1" operator="equal">
      <formula>"N/A       "</formula>
    </cfRule>
    <cfRule type="cellIs" dxfId="777" priority="581" stopIfTrue="1" operator="equal">
      <formula>"N/A    "</formula>
    </cfRule>
  </conditionalFormatting>
  <conditionalFormatting sqref="M1061:M1119">
    <cfRule type="cellIs" dxfId="776" priority="542" stopIfTrue="1" operator="equal">
      <formula>"N/A       "</formula>
    </cfRule>
    <cfRule type="cellIs" dxfId="775" priority="541" stopIfTrue="1" operator="equal">
      <formula>"N/A    "</formula>
    </cfRule>
  </conditionalFormatting>
  <conditionalFormatting sqref="M1136:M1194">
    <cfRule type="cellIs" dxfId="774" priority="501" stopIfTrue="1" operator="equal">
      <formula>"N/A    "</formula>
    </cfRule>
    <cfRule type="cellIs" dxfId="773" priority="502" stopIfTrue="1" operator="equal">
      <formula>"N/A       "</formula>
    </cfRule>
  </conditionalFormatting>
  <conditionalFormatting sqref="M1211:M1269">
    <cfRule type="cellIs" dxfId="772" priority="461" stopIfTrue="1" operator="equal">
      <formula>"N/A    "</formula>
    </cfRule>
    <cfRule type="cellIs" dxfId="771" priority="462" stopIfTrue="1" operator="equal">
      <formula>"N/A       "</formula>
    </cfRule>
  </conditionalFormatting>
  <conditionalFormatting sqref="M1286:M1344">
    <cfRule type="cellIs" dxfId="770" priority="422" stopIfTrue="1" operator="equal">
      <formula>"N/A       "</formula>
    </cfRule>
    <cfRule type="cellIs" dxfId="769" priority="421" stopIfTrue="1" operator="equal">
      <formula>"N/A    "</formula>
    </cfRule>
  </conditionalFormatting>
  <conditionalFormatting sqref="M1361:M1419">
    <cfRule type="cellIs" dxfId="768" priority="381" stopIfTrue="1" operator="equal">
      <formula>"N/A    "</formula>
    </cfRule>
    <cfRule type="cellIs" dxfId="767" priority="382" stopIfTrue="1" operator="equal">
      <formula>"N/A       "</formula>
    </cfRule>
  </conditionalFormatting>
  <conditionalFormatting sqref="M1436:M1494">
    <cfRule type="cellIs" dxfId="766" priority="342" stopIfTrue="1" operator="equal">
      <formula>"N/A       "</formula>
    </cfRule>
    <cfRule type="cellIs" dxfId="765" priority="341" stopIfTrue="1" operator="equal">
      <formula>"N/A    "</formula>
    </cfRule>
  </conditionalFormatting>
  <conditionalFormatting sqref="M1511:M1569">
    <cfRule type="cellIs" dxfId="764" priority="301" stopIfTrue="1" operator="equal">
      <formula>"N/A    "</formula>
    </cfRule>
    <cfRule type="cellIs" dxfId="763" priority="302" stopIfTrue="1" operator="equal">
      <formula>"N/A       "</formula>
    </cfRule>
  </conditionalFormatting>
  <conditionalFormatting sqref="M1586:M1644">
    <cfRule type="cellIs" dxfId="762" priority="261" stopIfTrue="1" operator="equal">
      <formula>"N/A    "</formula>
    </cfRule>
    <cfRule type="cellIs" dxfId="761" priority="262" stopIfTrue="1" operator="equal">
      <formula>"N/A       "</formula>
    </cfRule>
  </conditionalFormatting>
  <conditionalFormatting sqref="M1661:M1719">
    <cfRule type="cellIs" dxfId="760" priority="222" stopIfTrue="1" operator="equal">
      <formula>"N/A       "</formula>
    </cfRule>
    <cfRule type="cellIs" dxfId="759" priority="221" stopIfTrue="1" operator="equal">
      <formula>"N/A    "</formula>
    </cfRule>
  </conditionalFormatting>
  <conditionalFormatting sqref="M1736:M1794">
    <cfRule type="cellIs" dxfId="758" priority="181" stopIfTrue="1" operator="equal">
      <formula>"N/A    "</formula>
    </cfRule>
    <cfRule type="cellIs" dxfId="757" priority="182" stopIfTrue="1" operator="equal">
      <formula>"N/A       "</formula>
    </cfRule>
  </conditionalFormatting>
  <conditionalFormatting sqref="M1811:M1869">
    <cfRule type="cellIs" dxfId="756" priority="141" stopIfTrue="1" operator="equal">
      <formula>"N/A    "</formula>
    </cfRule>
    <cfRule type="cellIs" dxfId="755" priority="142" stopIfTrue="1" operator="equal">
      <formula>"N/A       "</formula>
    </cfRule>
  </conditionalFormatting>
  <conditionalFormatting sqref="M1886:M1944">
    <cfRule type="cellIs" dxfId="754" priority="102" stopIfTrue="1" operator="equal">
      <formula>"N/A       "</formula>
    </cfRule>
    <cfRule type="cellIs" dxfId="753" priority="101" stopIfTrue="1" operator="equal">
      <formula>"N/A    "</formula>
    </cfRule>
  </conditionalFormatting>
  <conditionalFormatting sqref="M1961:M2019">
    <cfRule type="cellIs" dxfId="752" priority="61" stopIfTrue="1" operator="equal">
      <formula>"N/A    "</formula>
    </cfRule>
    <cfRule type="cellIs" dxfId="751" priority="62" stopIfTrue="1" operator="equal">
      <formula>"N/A       "</formula>
    </cfRule>
  </conditionalFormatting>
  <conditionalFormatting sqref="M2036:M2094">
    <cfRule type="cellIs" dxfId="750" priority="22" stopIfTrue="1" operator="equal">
      <formula>"N/A       "</formula>
    </cfRule>
    <cfRule type="cellIs" dxfId="749" priority="21" stopIfTrue="1" operator="equal">
      <formula>"N/A    "</formula>
    </cfRule>
  </conditionalFormatting>
  <conditionalFormatting sqref="R86:R144">
    <cfRule type="cellIs" dxfId="748" priority="1239" stopIfTrue="1" operator="equal">
      <formula>"N/A    "</formula>
    </cfRule>
    <cfRule type="cellIs" dxfId="747" priority="1240" stopIfTrue="1" operator="equal">
      <formula>"N/A       "</formula>
    </cfRule>
  </conditionalFormatting>
  <conditionalFormatting sqref="R161:R219">
    <cfRule type="cellIs" dxfId="746" priority="1019" stopIfTrue="1" operator="equal">
      <formula>"N/A    "</formula>
    </cfRule>
    <cfRule type="cellIs" dxfId="745" priority="1020" stopIfTrue="1" operator="equal">
      <formula>"N/A       "</formula>
    </cfRule>
  </conditionalFormatting>
  <conditionalFormatting sqref="R236:R294">
    <cfRule type="cellIs" dxfId="744" priority="979" stopIfTrue="1" operator="equal">
      <formula>"N/A    "</formula>
    </cfRule>
    <cfRule type="cellIs" dxfId="743" priority="980" stopIfTrue="1" operator="equal">
      <formula>"N/A       "</formula>
    </cfRule>
  </conditionalFormatting>
  <conditionalFormatting sqref="R311:R369">
    <cfRule type="cellIs" dxfId="742" priority="939" stopIfTrue="1" operator="equal">
      <formula>"N/A    "</formula>
    </cfRule>
    <cfRule type="cellIs" dxfId="741" priority="940" stopIfTrue="1" operator="equal">
      <formula>"N/A       "</formula>
    </cfRule>
  </conditionalFormatting>
  <conditionalFormatting sqref="R386:R444">
    <cfRule type="cellIs" dxfId="740" priority="900" stopIfTrue="1" operator="equal">
      <formula>"N/A       "</formula>
    </cfRule>
    <cfRule type="cellIs" dxfId="739" priority="899" stopIfTrue="1" operator="equal">
      <formula>"N/A    "</formula>
    </cfRule>
  </conditionalFormatting>
  <conditionalFormatting sqref="R461:R519">
    <cfRule type="cellIs" dxfId="738" priority="860" stopIfTrue="1" operator="equal">
      <formula>"N/A       "</formula>
    </cfRule>
    <cfRule type="cellIs" dxfId="737" priority="859" stopIfTrue="1" operator="equal">
      <formula>"N/A    "</formula>
    </cfRule>
  </conditionalFormatting>
  <conditionalFormatting sqref="R536:R594">
    <cfRule type="cellIs" dxfId="736" priority="819" stopIfTrue="1" operator="equal">
      <formula>"N/A    "</formula>
    </cfRule>
    <cfRule type="cellIs" dxfId="735" priority="820" stopIfTrue="1" operator="equal">
      <formula>"N/A       "</formula>
    </cfRule>
  </conditionalFormatting>
  <conditionalFormatting sqref="R611:R669">
    <cfRule type="cellIs" dxfId="734" priority="779" stopIfTrue="1" operator="equal">
      <formula>"N/A    "</formula>
    </cfRule>
    <cfRule type="cellIs" dxfId="733" priority="780" stopIfTrue="1" operator="equal">
      <formula>"N/A       "</formula>
    </cfRule>
  </conditionalFormatting>
  <conditionalFormatting sqref="R686:R744">
    <cfRule type="cellIs" dxfId="732" priority="739" stopIfTrue="1" operator="equal">
      <formula>"N/A    "</formula>
    </cfRule>
    <cfRule type="cellIs" dxfId="731" priority="740" stopIfTrue="1" operator="equal">
      <formula>"N/A       "</formula>
    </cfRule>
  </conditionalFormatting>
  <conditionalFormatting sqref="R761:R819">
    <cfRule type="cellIs" dxfId="730" priority="699" stopIfTrue="1" operator="equal">
      <formula>"N/A    "</formula>
    </cfRule>
    <cfRule type="cellIs" dxfId="729" priority="700" stopIfTrue="1" operator="equal">
      <formula>"N/A       "</formula>
    </cfRule>
  </conditionalFormatting>
  <conditionalFormatting sqref="R836:R894">
    <cfRule type="cellIs" dxfId="728" priority="659" stopIfTrue="1" operator="equal">
      <formula>"N/A    "</formula>
    </cfRule>
    <cfRule type="cellIs" dxfId="727" priority="660" stopIfTrue="1" operator="equal">
      <formula>"N/A       "</formula>
    </cfRule>
  </conditionalFormatting>
  <conditionalFormatting sqref="R911:R969">
    <cfRule type="cellIs" dxfId="726" priority="619" stopIfTrue="1" operator="equal">
      <formula>"N/A    "</formula>
    </cfRule>
    <cfRule type="cellIs" dxfId="725" priority="620" stopIfTrue="1" operator="equal">
      <formula>"N/A       "</formula>
    </cfRule>
  </conditionalFormatting>
  <conditionalFormatting sqref="R986:R1044">
    <cfRule type="cellIs" dxfId="724" priority="580" stopIfTrue="1" operator="equal">
      <formula>"N/A       "</formula>
    </cfRule>
    <cfRule type="cellIs" dxfId="723" priority="579" stopIfTrue="1" operator="equal">
      <formula>"N/A    "</formula>
    </cfRule>
  </conditionalFormatting>
  <conditionalFormatting sqref="R1061:R1119">
    <cfRule type="cellIs" dxfId="722" priority="539" stopIfTrue="1" operator="equal">
      <formula>"N/A    "</formula>
    </cfRule>
    <cfRule type="cellIs" dxfId="721" priority="540" stopIfTrue="1" operator="equal">
      <formula>"N/A       "</formula>
    </cfRule>
  </conditionalFormatting>
  <conditionalFormatting sqref="R1136:R1194">
    <cfRule type="cellIs" dxfId="720" priority="499" stopIfTrue="1" operator="equal">
      <formula>"N/A    "</formula>
    </cfRule>
    <cfRule type="cellIs" dxfId="719" priority="500" stopIfTrue="1" operator="equal">
      <formula>"N/A       "</formula>
    </cfRule>
  </conditionalFormatting>
  <conditionalFormatting sqref="R1211:R1269">
    <cfRule type="cellIs" dxfId="718" priority="459" stopIfTrue="1" operator="equal">
      <formula>"N/A    "</formula>
    </cfRule>
    <cfRule type="cellIs" dxfId="717" priority="460" stopIfTrue="1" operator="equal">
      <formula>"N/A       "</formula>
    </cfRule>
  </conditionalFormatting>
  <conditionalFormatting sqref="R1286:R1344">
    <cfRule type="cellIs" dxfId="716" priority="420" stopIfTrue="1" operator="equal">
      <formula>"N/A       "</formula>
    </cfRule>
    <cfRule type="cellIs" dxfId="715" priority="419" stopIfTrue="1" operator="equal">
      <formula>"N/A    "</formula>
    </cfRule>
  </conditionalFormatting>
  <conditionalFormatting sqref="R1361:R1419">
    <cfRule type="cellIs" dxfId="714" priority="380" stopIfTrue="1" operator="equal">
      <formula>"N/A       "</formula>
    </cfRule>
    <cfRule type="cellIs" dxfId="713" priority="379" stopIfTrue="1" operator="equal">
      <formula>"N/A    "</formula>
    </cfRule>
  </conditionalFormatting>
  <conditionalFormatting sqref="R1436:R1494">
    <cfRule type="cellIs" dxfId="712" priority="339" stopIfTrue="1" operator="equal">
      <formula>"N/A    "</formula>
    </cfRule>
    <cfRule type="cellIs" dxfId="711" priority="340" stopIfTrue="1" operator="equal">
      <formula>"N/A       "</formula>
    </cfRule>
  </conditionalFormatting>
  <conditionalFormatting sqref="R1511:R1569">
    <cfRule type="cellIs" dxfId="710" priority="299" stopIfTrue="1" operator="equal">
      <formula>"N/A    "</formula>
    </cfRule>
    <cfRule type="cellIs" dxfId="709" priority="300" stopIfTrue="1" operator="equal">
      <formula>"N/A       "</formula>
    </cfRule>
  </conditionalFormatting>
  <conditionalFormatting sqref="R1586:R1644">
    <cfRule type="cellIs" dxfId="708" priority="259" stopIfTrue="1" operator="equal">
      <formula>"N/A    "</formula>
    </cfRule>
    <cfRule type="cellIs" dxfId="707" priority="260" stopIfTrue="1" operator="equal">
      <formula>"N/A       "</formula>
    </cfRule>
  </conditionalFormatting>
  <conditionalFormatting sqref="R1661:R1719">
    <cfRule type="cellIs" dxfId="706" priority="220" stopIfTrue="1" operator="equal">
      <formula>"N/A       "</formula>
    </cfRule>
    <cfRule type="cellIs" dxfId="705" priority="219" stopIfTrue="1" operator="equal">
      <formula>"N/A    "</formula>
    </cfRule>
  </conditionalFormatting>
  <conditionalFormatting sqref="R1736:R1794">
    <cfRule type="cellIs" dxfId="704" priority="179" stopIfTrue="1" operator="equal">
      <formula>"N/A    "</formula>
    </cfRule>
    <cfRule type="cellIs" dxfId="703" priority="180" stopIfTrue="1" operator="equal">
      <formula>"N/A       "</formula>
    </cfRule>
  </conditionalFormatting>
  <conditionalFormatting sqref="R1811:R1869">
    <cfRule type="cellIs" dxfId="702" priority="140" stopIfTrue="1" operator="equal">
      <formula>"N/A       "</formula>
    </cfRule>
    <cfRule type="cellIs" dxfId="701" priority="139" stopIfTrue="1" operator="equal">
      <formula>"N/A    "</formula>
    </cfRule>
  </conditionalFormatting>
  <conditionalFormatting sqref="R1886:R1944">
    <cfRule type="cellIs" dxfId="700" priority="99" stopIfTrue="1" operator="equal">
      <formula>"N/A    "</formula>
    </cfRule>
    <cfRule type="cellIs" dxfId="699" priority="100" stopIfTrue="1" operator="equal">
      <formula>"N/A       "</formula>
    </cfRule>
  </conditionalFormatting>
  <conditionalFormatting sqref="R1961:R2019">
    <cfRule type="cellIs" dxfId="698" priority="60" stopIfTrue="1" operator="equal">
      <formula>"N/A       "</formula>
    </cfRule>
    <cfRule type="cellIs" dxfId="697" priority="59" stopIfTrue="1" operator="equal">
      <formula>"N/A    "</formula>
    </cfRule>
  </conditionalFormatting>
  <conditionalFormatting sqref="R2036:R2094">
    <cfRule type="cellIs" dxfId="696" priority="19" stopIfTrue="1" operator="equal">
      <formula>"N/A    "</formula>
    </cfRule>
    <cfRule type="cellIs" dxfId="695" priority="20" stopIfTrue="1" operator="equal">
      <formula>"N/A       "</formula>
    </cfRule>
  </conditionalFormatting>
  <conditionalFormatting sqref="W86:W144">
    <cfRule type="cellIs" dxfId="694" priority="1238" stopIfTrue="1" operator="equal">
      <formula>"N/A       "</formula>
    </cfRule>
    <cfRule type="cellIs" dxfId="693" priority="1237" stopIfTrue="1" operator="equal">
      <formula>"N/A    "</formula>
    </cfRule>
  </conditionalFormatting>
  <conditionalFormatting sqref="W161:W219">
    <cfRule type="cellIs" dxfId="692" priority="1017" stopIfTrue="1" operator="equal">
      <formula>"N/A    "</formula>
    </cfRule>
    <cfRule type="cellIs" dxfId="691" priority="1018" stopIfTrue="1" operator="equal">
      <formula>"N/A       "</formula>
    </cfRule>
  </conditionalFormatting>
  <conditionalFormatting sqref="W236:W294">
    <cfRule type="cellIs" dxfId="690" priority="977" stopIfTrue="1" operator="equal">
      <formula>"N/A    "</formula>
    </cfRule>
    <cfRule type="cellIs" dxfId="689" priority="978" stopIfTrue="1" operator="equal">
      <formula>"N/A       "</formula>
    </cfRule>
  </conditionalFormatting>
  <conditionalFormatting sqref="W311:W369">
    <cfRule type="cellIs" dxfId="688" priority="937" stopIfTrue="1" operator="equal">
      <formula>"N/A    "</formula>
    </cfRule>
    <cfRule type="cellIs" dxfId="687" priority="938" stopIfTrue="1" operator="equal">
      <formula>"N/A       "</formula>
    </cfRule>
  </conditionalFormatting>
  <conditionalFormatting sqref="W386:W444">
    <cfRule type="cellIs" dxfId="686" priority="897" stopIfTrue="1" operator="equal">
      <formula>"N/A    "</formula>
    </cfRule>
    <cfRule type="cellIs" dxfId="685" priority="898" stopIfTrue="1" operator="equal">
      <formula>"N/A       "</formula>
    </cfRule>
  </conditionalFormatting>
  <conditionalFormatting sqref="W461:W519">
    <cfRule type="cellIs" dxfId="684" priority="857" stopIfTrue="1" operator="equal">
      <formula>"N/A    "</formula>
    </cfRule>
    <cfRule type="cellIs" dxfId="683" priority="858" stopIfTrue="1" operator="equal">
      <formula>"N/A       "</formula>
    </cfRule>
  </conditionalFormatting>
  <conditionalFormatting sqref="W536:W594">
    <cfRule type="cellIs" dxfId="682" priority="818" stopIfTrue="1" operator="equal">
      <formula>"N/A       "</formula>
    </cfRule>
    <cfRule type="cellIs" dxfId="681" priority="817" stopIfTrue="1" operator="equal">
      <formula>"N/A    "</formula>
    </cfRule>
  </conditionalFormatting>
  <conditionalFormatting sqref="W611:W669">
    <cfRule type="cellIs" dxfId="680" priority="777" stopIfTrue="1" operator="equal">
      <formula>"N/A    "</formula>
    </cfRule>
    <cfRule type="cellIs" dxfId="679" priority="778" stopIfTrue="1" operator="equal">
      <formula>"N/A       "</formula>
    </cfRule>
  </conditionalFormatting>
  <conditionalFormatting sqref="W686:W744">
    <cfRule type="cellIs" dxfId="678" priority="737" stopIfTrue="1" operator="equal">
      <formula>"N/A    "</formula>
    </cfRule>
    <cfRule type="cellIs" dxfId="677" priority="738" stopIfTrue="1" operator="equal">
      <formula>"N/A       "</formula>
    </cfRule>
  </conditionalFormatting>
  <conditionalFormatting sqref="W761:W819">
    <cfRule type="cellIs" dxfId="676" priority="698" stopIfTrue="1" operator="equal">
      <formula>"N/A       "</formula>
    </cfRule>
    <cfRule type="cellIs" dxfId="675" priority="697" stopIfTrue="1" operator="equal">
      <formula>"N/A    "</formula>
    </cfRule>
  </conditionalFormatting>
  <conditionalFormatting sqref="W836:W894">
    <cfRule type="cellIs" dxfId="674" priority="657" stopIfTrue="1" operator="equal">
      <formula>"N/A    "</formula>
    </cfRule>
    <cfRule type="cellIs" dxfId="673" priority="658" stopIfTrue="1" operator="equal">
      <formula>"N/A       "</formula>
    </cfRule>
  </conditionalFormatting>
  <conditionalFormatting sqref="W911:W969">
    <cfRule type="cellIs" dxfId="672" priority="617" stopIfTrue="1" operator="equal">
      <formula>"N/A    "</formula>
    </cfRule>
    <cfRule type="cellIs" dxfId="671" priority="618" stopIfTrue="1" operator="equal">
      <formula>"N/A       "</formula>
    </cfRule>
  </conditionalFormatting>
  <conditionalFormatting sqref="W986:W1044">
    <cfRule type="cellIs" dxfId="670" priority="577" stopIfTrue="1" operator="equal">
      <formula>"N/A    "</formula>
    </cfRule>
    <cfRule type="cellIs" dxfId="669" priority="578" stopIfTrue="1" operator="equal">
      <formula>"N/A       "</formula>
    </cfRule>
  </conditionalFormatting>
  <conditionalFormatting sqref="W1061:W1119">
    <cfRule type="cellIs" dxfId="668" priority="538" stopIfTrue="1" operator="equal">
      <formula>"N/A       "</formula>
    </cfRule>
    <cfRule type="cellIs" dxfId="667" priority="537" stopIfTrue="1" operator="equal">
      <formula>"N/A    "</formula>
    </cfRule>
  </conditionalFormatting>
  <conditionalFormatting sqref="W1136:W1194">
    <cfRule type="cellIs" dxfId="666" priority="498" stopIfTrue="1" operator="equal">
      <formula>"N/A       "</formula>
    </cfRule>
    <cfRule type="cellIs" dxfId="665" priority="497" stopIfTrue="1" operator="equal">
      <formula>"N/A    "</formula>
    </cfRule>
  </conditionalFormatting>
  <conditionalFormatting sqref="W1211:W1269">
    <cfRule type="cellIs" dxfId="664" priority="458" stopIfTrue="1" operator="equal">
      <formula>"N/A       "</formula>
    </cfRule>
    <cfRule type="cellIs" dxfId="663" priority="457" stopIfTrue="1" operator="equal">
      <formula>"N/A    "</formula>
    </cfRule>
  </conditionalFormatting>
  <conditionalFormatting sqref="W1286:W1344">
    <cfRule type="cellIs" dxfId="662" priority="417" stopIfTrue="1" operator="equal">
      <formula>"N/A    "</formula>
    </cfRule>
    <cfRule type="cellIs" dxfId="661" priority="418" stopIfTrue="1" operator="equal">
      <formula>"N/A       "</formula>
    </cfRule>
  </conditionalFormatting>
  <conditionalFormatting sqref="W1361:W1419">
    <cfRule type="cellIs" dxfId="660" priority="378" stopIfTrue="1" operator="equal">
      <formula>"N/A       "</formula>
    </cfRule>
    <cfRule type="cellIs" dxfId="659" priority="377" stopIfTrue="1" operator="equal">
      <formula>"N/A    "</formula>
    </cfRule>
  </conditionalFormatting>
  <conditionalFormatting sqref="W1436:W1494">
    <cfRule type="cellIs" dxfId="658" priority="337" stopIfTrue="1" operator="equal">
      <formula>"N/A    "</formula>
    </cfRule>
    <cfRule type="cellIs" dxfId="657" priority="338" stopIfTrue="1" operator="equal">
      <formula>"N/A       "</formula>
    </cfRule>
  </conditionalFormatting>
  <conditionalFormatting sqref="W1511:W1569">
    <cfRule type="cellIs" dxfId="656" priority="298" stopIfTrue="1" operator="equal">
      <formula>"N/A       "</formula>
    </cfRule>
    <cfRule type="cellIs" dxfId="655" priority="297" stopIfTrue="1" operator="equal">
      <formula>"N/A    "</formula>
    </cfRule>
  </conditionalFormatting>
  <conditionalFormatting sqref="W1586:W1644">
    <cfRule type="cellIs" dxfId="654" priority="257" stopIfTrue="1" operator="equal">
      <formula>"N/A    "</formula>
    </cfRule>
    <cfRule type="cellIs" dxfId="653" priority="258" stopIfTrue="1" operator="equal">
      <formula>"N/A       "</formula>
    </cfRule>
  </conditionalFormatting>
  <conditionalFormatting sqref="W1661:W1719">
    <cfRule type="cellIs" dxfId="652" priority="218" stopIfTrue="1" operator="equal">
      <formula>"N/A       "</formula>
    </cfRule>
    <cfRule type="cellIs" dxfId="651" priority="217" stopIfTrue="1" operator="equal">
      <formula>"N/A    "</formula>
    </cfRule>
  </conditionalFormatting>
  <conditionalFormatting sqref="W1736:W1794">
    <cfRule type="cellIs" dxfId="650" priority="177" stopIfTrue="1" operator="equal">
      <formula>"N/A    "</formula>
    </cfRule>
    <cfRule type="cellIs" dxfId="649" priority="178" stopIfTrue="1" operator="equal">
      <formula>"N/A       "</formula>
    </cfRule>
  </conditionalFormatting>
  <conditionalFormatting sqref="W1811:W1869">
    <cfRule type="cellIs" dxfId="648" priority="137" stopIfTrue="1" operator="equal">
      <formula>"N/A    "</formula>
    </cfRule>
    <cfRule type="cellIs" dxfId="647" priority="138" stopIfTrue="1" operator="equal">
      <formula>"N/A       "</formula>
    </cfRule>
  </conditionalFormatting>
  <conditionalFormatting sqref="W1886:W1944">
    <cfRule type="cellIs" dxfId="646" priority="97" stopIfTrue="1" operator="equal">
      <formula>"N/A    "</formula>
    </cfRule>
    <cfRule type="cellIs" dxfId="645" priority="98" stopIfTrue="1" operator="equal">
      <formula>"N/A       "</formula>
    </cfRule>
  </conditionalFormatting>
  <conditionalFormatting sqref="W1961:W2019">
    <cfRule type="cellIs" dxfId="644" priority="58" stopIfTrue="1" operator="equal">
      <formula>"N/A       "</formula>
    </cfRule>
    <cfRule type="cellIs" dxfId="643" priority="57" stopIfTrue="1" operator="equal">
      <formula>"N/A    "</formula>
    </cfRule>
  </conditionalFormatting>
  <conditionalFormatting sqref="W2036:W2094">
    <cfRule type="cellIs" dxfId="642" priority="17" stopIfTrue="1" operator="equal">
      <formula>"N/A    "</formula>
    </cfRule>
    <cfRule type="cellIs" dxfId="641" priority="18" stopIfTrue="1" operator="equal">
      <formula>"N/A       "</formula>
    </cfRule>
  </conditionalFormatting>
  <conditionalFormatting sqref="AB86:AB144">
    <cfRule type="cellIs" dxfId="640" priority="1236" stopIfTrue="1" operator="equal">
      <formula>"N/A       "</formula>
    </cfRule>
    <cfRule type="cellIs" dxfId="639" priority="1235" stopIfTrue="1" operator="equal">
      <formula>"N/A    "</formula>
    </cfRule>
  </conditionalFormatting>
  <conditionalFormatting sqref="AB161:AB219">
    <cfRule type="cellIs" dxfId="638" priority="1016" stopIfTrue="1" operator="equal">
      <formula>"N/A       "</formula>
    </cfRule>
    <cfRule type="cellIs" dxfId="637" priority="1015" stopIfTrue="1" operator="equal">
      <formula>"N/A    "</formula>
    </cfRule>
  </conditionalFormatting>
  <conditionalFormatting sqref="AB236:AB294">
    <cfRule type="cellIs" dxfId="636" priority="976" stopIfTrue="1" operator="equal">
      <formula>"N/A       "</formula>
    </cfRule>
    <cfRule type="cellIs" dxfId="635" priority="975" stopIfTrue="1" operator="equal">
      <formula>"N/A    "</formula>
    </cfRule>
  </conditionalFormatting>
  <conditionalFormatting sqref="AB311:AB369">
    <cfRule type="cellIs" dxfId="634" priority="936" stopIfTrue="1" operator="equal">
      <formula>"N/A       "</formula>
    </cfRule>
    <cfRule type="cellIs" dxfId="633" priority="935" stopIfTrue="1" operator="equal">
      <formula>"N/A    "</formula>
    </cfRule>
  </conditionalFormatting>
  <conditionalFormatting sqref="AB386:AB444">
    <cfRule type="cellIs" dxfId="632" priority="895" stopIfTrue="1" operator="equal">
      <formula>"N/A    "</formula>
    </cfRule>
    <cfRule type="cellIs" dxfId="631" priority="896" stopIfTrue="1" operator="equal">
      <formula>"N/A       "</formula>
    </cfRule>
  </conditionalFormatting>
  <conditionalFormatting sqref="AB461:AB519">
    <cfRule type="cellIs" dxfId="630" priority="856" stopIfTrue="1" operator="equal">
      <formula>"N/A       "</formula>
    </cfRule>
    <cfRule type="cellIs" dxfId="629" priority="855" stopIfTrue="1" operator="equal">
      <formula>"N/A    "</formula>
    </cfRule>
  </conditionalFormatting>
  <conditionalFormatting sqref="AB536:AB594">
    <cfRule type="cellIs" dxfId="628" priority="816" stopIfTrue="1" operator="equal">
      <formula>"N/A       "</formula>
    </cfRule>
    <cfRule type="cellIs" dxfId="627" priority="815" stopIfTrue="1" operator="equal">
      <formula>"N/A    "</formula>
    </cfRule>
  </conditionalFormatting>
  <conditionalFormatting sqref="AB611:AB669">
    <cfRule type="cellIs" dxfId="626" priority="776" stopIfTrue="1" operator="equal">
      <formula>"N/A       "</formula>
    </cfRule>
    <cfRule type="cellIs" dxfId="625" priority="775" stopIfTrue="1" operator="equal">
      <formula>"N/A    "</formula>
    </cfRule>
  </conditionalFormatting>
  <conditionalFormatting sqref="AB686:AB744">
    <cfRule type="cellIs" dxfId="624" priority="735" stopIfTrue="1" operator="equal">
      <formula>"N/A    "</formula>
    </cfRule>
    <cfRule type="cellIs" dxfId="623" priority="736" stopIfTrue="1" operator="equal">
      <formula>"N/A       "</formula>
    </cfRule>
  </conditionalFormatting>
  <conditionalFormatting sqref="AB761:AB819">
    <cfRule type="cellIs" dxfId="622" priority="695" stopIfTrue="1" operator="equal">
      <formula>"N/A    "</formula>
    </cfRule>
    <cfRule type="cellIs" dxfId="621" priority="696" stopIfTrue="1" operator="equal">
      <formula>"N/A       "</formula>
    </cfRule>
  </conditionalFormatting>
  <conditionalFormatting sqref="AB836:AB894">
    <cfRule type="cellIs" dxfId="620" priority="655" stopIfTrue="1" operator="equal">
      <formula>"N/A    "</formula>
    </cfRule>
    <cfRule type="cellIs" dxfId="619" priority="656" stopIfTrue="1" operator="equal">
      <formula>"N/A       "</formula>
    </cfRule>
  </conditionalFormatting>
  <conditionalFormatting sqref="AB911:AB969">
    <cfRule type="cellIs" dxfId="618" priority="616" stopIfTrue="1" operator="equal">
      <formula>"N/A       "</formula>
    </cfRule>
    <cfRule type="cellIs" dxfId="617" priority="615" stopIfTrue="1" operator="equal">
      <formula>"N/A    "</formula>
    </cfRule>
  </conditionalFormatting>
  <conditionalFormatting sqref="AB986:AB1044">
    <cfRule type="cellIs" dxfId="616" priority="575" stopIfTrue="1" operator="equal">
      <formula>"N/A    "</formula>
    </cfRule>
    <cfRule type="cellIs" dxfId="615" priority="576" stopIfTrue="1" operator="equal">
      <formula>"N/A       "</formula>
    </cfRule>
  </conditionalFormatting>
  <conditionalFormatting sqref="AB1061:AB1119">
    <cfRule type="cellIs" dxfId="614" priority="535" stopIfTrue="1" operator="equal">
      <formula>"N/A    "</formula>
    </cfRule>
    <cfRule type="cellIs" dxfId="613" priority="536" stopIfTrue="1" operator="equal">
      <formula>"N/A       "</formula>
    </cfRule>
  </conditionalFormatting>
  <conditionalFormatting sqref="AB1136:AB1194">
    <cfRule type="cellIs" dxfId="612" priority="495" stopIfTrue="1" operator="equal">
      <formula>"N/A    "</formula>
    </cfRule>
    <cfRule type="cellIs" dxfId="611" priority="496" stopIfTrue="1" operator="equal">
      <formula>"N/A       "</formula>
    </cfRule>
  </conditionalFormatting>
  <conditionalFormatting sqref="AB1211:AB1269">
    <cfRule type="cellIs" dxfId="610" priority="456" stopIfTrue="1" operator="equal">
      <formula>"N/A       "</formula>
    </cfRule>
    <cfRule type="cellIs" dxfId="609" priority="455" stopIfTrue="1" operator="equal">
      <formula>"N/A    "</formula>
    </cfRule>
  </conditionalFormatting>
  <conditionalFormatting sqref="AB1286:AB1344">
    <cfRule type="cellIs" dxfId="608" priority="415" stopIfTrue="1" operator="equal">
      <formula>"N/A    "</formula>
    </cfRule>
    <cfRule type="cellIs" dxfId="607" priority="416" stopIfTrue="1" operator="equal">
      <formula>"N/A       "</formula>
    </cfRule>
  </conditionalFormatting>
  <conditionalFormatting sqref="AB1361:AB1419">
    <cfRule type="cellIs" dxfId="606" priority="376" stopIfTrue="1" operator="equal">
      <formula>"N/A       "</formula>
    </cfRule>
    <cfRule type="cellIs" dxfId="605" priority="375" stopIfTrue="1" operator="equal">
      <formula>"N/A    "</formula>
    </cfRule>
  </conditionalFormatting>
  <conditionalFormatting sqref="AB1436:AB1494">
    <cfRule type="cellIs" dxfId="604" priority="335" stopIfTrue="1" operator="equal">
      <formula>"N/A    "</formula>
    </cfRule>
    <cfRule type="cellIs" dxfId="603" priority="336" stopIfTrue="1" operator="equal">
      <formula>"N/A       "</formula>
    </cfRule>
  </conditionalFormatting>
  <conditionalFormatting sqref="AB1511:AB1569">
    <cfRule type="cellIs" dxfId="602" priority="295" stopIfTrue="1" operator="equal">
      <formula>"N/A    "</formula>
    </cfRule>
    <cfRule type="cellIs" dxfId="601" priority="296" stopIfTrue="1" operator="equal">
      <formula>"N/A       "</formula>
    </cfRule>
  </conditionalFormatting>
  <conditionalFormatting sqref="AB1586:AB1644">
    <cfRule type="cellIs" dxfId="600" priority="255" stopIfTrue="1" operator="equal">
      <formula>"N/A    "</formula>
    </cfRule>
    <cfRule type="cellIs" dxfId="599" priority="256" stopIfTrue="1" operator="equal">
      <formula>"N/A       "</formula>
    </cfRule>
  </conditionalFormatting>
  <conditionalFormatting sqref="AB1661:AB1719">
    <cfRule type="cellIs" dxfId="598" priority="215" stopIfTrue="1" operator="equal">
      <formula>"N/A    "</formula>
    </cfRule>
    <cfRule type="cellIs" dxfId="597" priority="216" stopIfTrue="1" operator="equal">
      <formula>"N/A       "</formula>
    </cfRule>
  </conditionalFormatting>
  <conditionalFormatting sqref="AB1736:AB1794">
    <cfRule type="cellIs" dxfId="596" priority="176" stopIfTrue="1" operator="equal">
      <formula>"N/A       "</formula>
    </cfRule>
    <cfRule type="cellIs" dxfId="595" priority="175" stopIfTrue="1" operator="equal">
      <formula>"N/A    "</formula>
    </cfRule>
  </conditionalFormatting>
  <conditionalFormatting sqref="AB1811:AB1869">
    <cfRule type="cellIs" dxfId="594" priority="136" stopIfTrue="1" operator="equal">
      <formula>"N/A       "</formula>
    </cfRule>
    <cfRule type="cellIs" dxfId="593" priority="135" stopIfTrue="1" operator="equal">
      <formula>"N/A    "</formula>
    </cfRule>
  </conditionalFormatting>
  <conditionalFormatting sqref="AB1886:AB1944">
    <cfRule type="cellIs" dxfId="592" priority="95" stopIfTrue="1" operator="equal">
      <formula>"N/A    "</formula>
    </cfRule>
    <cfRule type="cellIs" dxfId="591" priority="96" stopIfTrue="1" operator="equal">
      <formula>"N/A       "</formula>
    </cfRule>
  </conditionalFormatting>
  <conditionalFormatting sqref="AB1961:AB2019">
    <cfRule type="cellIs" dxfId="590" priority="55" stopIfTrue="1" operator="equal">
      <formula>"N/A    "</formula>
    </cfRule>
    <cfRule type="cellIs" dxfId="589" priority="56" stopIfTrue="1" operator="equal">
      <formula>"N/A       "</formula>
    </cfRule>
  </conditionalFormatting>
  <conditionalFormatting sqref="AB2036:AB2094">
    <cfRule type="cellIs" dxfId="588" priority="15" stopIfTrue="1" operator="equal">
      <formula>"N/A    "</formula>
    </cfRule>
    <cfRule type="cellIs" dxfId="587" priority="16" stopIfTrue="1" operator="equal">
      <formula>"N/A       "</formula>
    </cfRule>
  </conditionalFormatting>
  <conditionalFormatting sqref="AG86:AG144">
    <cfRule type="cellIs" dxfId="586" priority="1234" stopIfTrue="1" operator="equal">
      <formula>"N/A       "</formula>
    </cfRule>
    <cfRule type="cellIs" dxfId="585" priority="1233" stopIfTrue="1" operator="equal">
      <formula>"N/A    "</formula>
    </cfRule>
  </conditionalFormatting>
  <conditionalFormatting sqref="AG161:AG219">
    <cfRule type="cellIs" dxfId="584" priority="1014" stopIfTrue="1" operator="equal">
      <formula>"N/A       "</formula>
    </cfRule>
    <cfRule type="cellIs" dxfId="583" priority="1013" stopIfTrue="1" operator="equal">
      <formula>"N/A    "</formula>
    </cfRule>
  </conditionalFormatting>
  <conditionalFormatting sqref="AG236:AG294">
    <cfRule type="cellIs" dxfId="582" priority="973" stopIfTrue="1" operator="equal">
      <formula>"N/A    "</formula>
    </cfRule>
    <cfRule type="cellIs" dxfId="581" priority="974" stopIfTrue="1" operator="equal">
      <formula>"N/A       "</formula>
    </cfRule>
  </conditionalFormatting>
  <conditionalFormatting sqref="AG311:AG369">
    <cfRule type="cellIs" dxfId="580" priority="934" stopIfTrue="1" operator="equal">
      <formula>"N/A       "</formula>
    </cfRule>
    <cfRule type="cellIs" dxfId="579" priority="933" stopIfTrue="1" operator="equal">
      <formula>"N/A    "</formula>
    </cfRule>
  </conditionalFormatting>
  <conditionalFormatting sqref="AG386:AG444">
    <cfRule type="cellIs" dxfId="578" priority="894" stopIfTrue="1" operator="equal">
      <formula>"N/A       "</formula>
    </cfRule>
    <cfRule type="cellIs" dxfId="577" priority="893" stopIfTrue="1" operator="equal">
      <formula>"N/A    "</formula>
    </cfRule>
  </conditionalFormatting>
  <conditionalFormatting sqref="AG461:AG519">
    <cfRule type="cellIs" dxfId="576" priority="853" stopIfTrue="1" operator="equal">
      <formula>"N/A    "</formula>
    </cfRule>
    <cfRule type="cellIs" dxfId="575" priority="854" stopIfTrue="1" operator="equal">
      <formula>"N/A       "</formula>
    </cfRule>
  </conditionalFormatting>
  <conditionalFormatting sqref="AG536:AG594">
    <cfRule type="cellIs" dxfId="574" priority="813" stopIfTrue="1" operator="equal">
      <formula>"N/A    "</formula>
    </cfRule>
    <cfRule type="cellIs" dxfId="573" priority="814" stopIfTrue="1" operator="equal">
      <formula>"N/A       "</formula>
    </cfRule>
  </conditionalFormatting>
  <conditionalFormatting sqref="AG611:AG669">
    <cfRule type="cellIs" dxfId="572" priority="773" stopIfTrue="1" operator="equal">
      <formula>"N/A    "</formula>
    </cfRule>
    <cfRule type="cellIs" dxfId="571" priority="774" stopIfTrue="1" operator="equal">
      <formula>"N/A       "</formula>
    </cfRule>
  </conditionalFormatting>
  <conditionalFormatting sqref="AG686:AG744">
    <cfRule type="cellIs" dxfId="570" priority="733" stopIfTrue="1" operator="equal">
      <formula>"N/A    "</formula>
    </cfRule>
    <cfRule type="cellIs" dxfId="569" priority="734" stopIfTrue="1" operator="equal">
      <formula>"N/A       "</formula>
    </cfRule>
  </conditionalFormatting>
  <conditionalFormatting sqref="AG761:AG819">
    <cfRule type="cellIs" dxfId="568" priority="694" stopIfTrue="1" operator="equal">
      <formula>"N/A       "</formula>
    </cfRule>
    <cfRule type="cellIs" dxfId="567" priority="693" stopIfTrue="1" operator="equal">
      <formula>"N/A    "</formula>
    </cfRule>
  </conditionalFormatting>
  <conditionalFormatting sqref="AG836:AG894">
    <cfRule type="cellIs" dxfId="566" priority="653" stopIfTrue="1" operator="equal">
      <formula>"N/A    "</formula>
    </cfRule>
    <cfRule type="cellIs" dxfId="565" priority="654" stopIfTrue="1" operator="equal">
      <formula>"N/A       "</formula>
    </cfRule>
  </conditionalFormatting>
  <conditionalFormatting sqref="AG911:AG969">
    <cfRule type="cellIs" dxfId="564" priority="614" stopIfTrue="1" operator="equal">
      <formula>"N/A       "</formula>
    </cfRule>
    <cfRule type="cellIs" dxfId="563" priority="613" stopIfTrue="1" operator="equal">
      <formula>"N/A    "</formula>
    </cfRule>
  </conditionalFormatting>
  <conditionalFormatting sqref="AG986:AG1044">
    <cfRule type="cellIs" dxfId="562" priority="573" stopIfTrue="1" operator="equal">
      <formula>"N/A    "</formula>
    </cfRule>
    <cfRule type="cellIs" dxfId="561" priority="574" stopIfTrue="1" operator="equal">
      <formula>"N/A       "</formula>
    </cfRule>
  </conditionalFormatting>
  <conditionalFormatting sqref="AG1061:AG1119">
    <cfRule type="cellIs" dxfId="560" priority="533" stopIfTrue="1" operator="equal">
      <formula>"N/A    "</formula>
    </cfRule>
    <cfRule type="cellIs" dxfId="559" priority="534" stopIfTrue="1" operator="equal">
      <formula>"N/A       "</formula>
    </cfRule>
  </conditionalFormatting>
  <conditionalFormatting sqref="AG1136:AG1194">
    <cfRule type="cellIs" dxfId="558" priority="493" stopIfTrue="1" operator="equal">
      <formula>"N/A    "</formula>
    </cfRule>
    <cfRule type="cellIs" dxfId="557" priority="494" stopIfTrue="1" operator="equal">
      <formula>"N/A       "</formula>
    </cfRule>
  </conditionalFormatting>
  <conditionalFormatting sqref="AG1211:AG1269">
    <cfRule type="cellIs" dxfId="556" priority="453" stopIfTrue="1" operator="equal">
      <formula>"N/A    "</formula>
    </cfRule>
    <cfRule type="cellIs" dxfId="555" priority="454" stopIfTrue="1" operator="equal">
      <formula>"N/A       "</formula>
    </cfRule>
  </conditionalFormatting>
  <conditionalFormatting sqref="AG1286:AG1344">
    <cfRule type="cellIs" dxfId="554" priority="414" stopIfTrue="1" operator="equal">
      <formula>"N/A       "</formula>
    </cfRule>
    <cfRule type="cellIs" dxfId="553" priority="413" stopIfTrue="1" operator="equal">
      <formula>"N/A    "</formula>
    </cfRule>
  </conditionalFormatting>
  <conditionalFormatting sqref="AG1361:AG1419">
    <cfRule type="cellIs" dxfId="552" priority="374" stopIfTrue="1" operator="equal">
      <formula>"N/A       "</formula>
    </cfRule>
    <cfRule type="cellIs" dxfId="551" priority="373" stopIfTrue="1" operator="equal">
      <formula>"N/A    "</formula>
    </cfRule>
  </conditionalFormatting>
  <conditionalFormatting sqref="AG1436:AG1494">
    <cfRule type="cellIs" dxfId="550" priority="334" stopIfTrue="1" operator="equal">
      <formula>"N/A       "</formula>
    </cfRule>
    <cfRule type="cellIs" dxfId="549" priority="333" stopIfTrue="1" operator="equal">
      <formula>"N/A    "</formula>
    </cfRule>
  </conditionalFormatting>
  <conditionalFormatting sqref="AG1511:AG1569">
    <cfRule type="cellIs" dxfId="548" priority="294" stopIfTrue="1" operator="equal">
      <formula>"N/A       "</formula>
    </cfRule>
    <cfRule type="cellIs" dxfId="547" priority="293" stopIfTrue="1" operator="equal">
      <formula>"N/A    "</formula>
    </cfRule>
  </conditionalFormatting>
  <conditionalFormatting sqref="AG1586:AG1644">
    <cfRule type="cellIs" dxfId="546" priority="253" stopIfTrue="1" operator="equal">
      <formula>"N/A    "</formula>
    </cfRule>
    <cfRule type="cellIs" dxfId="545" priority="254" stopIfTrue="1" operator="equal">
      <formula>"N/A       "</formula>
    </cfRule>
  </conditionalFormatting>
  <conditionalFormatting sqref="AG1661:AG1719">
    <cfRule type="cellIs" dxfId="544" priority="214" stopIfTrue="1" operator="equal">
      <formula>"N/A       "</formula>
    </cfRule>
    <cfRule type="cellIs" dxfId="543" priority="213" stopIfTrue="1" operator="equal">
      <formula>"N/A    "</formula>
    </cfRule>
  </conditionalFormatting>
  <conditionalFormatting sqref="AG1736:AG1794">
    <cfRule type="cellIs" dxfId="542" priority="174" stopIfTrue="1" operator="equal">
      <formula>"N/A       "</formula>
    </cfRule>
    <cfRule type="cellIs" dxfId="541" priority="173" stopIfTrue="1" operator="equal">
      <formula>"N/A    "</formula>
    </cfRule>
  </conditionalFormatting>
  <conditionalFormatting sqref="AG1811:AG1869">
    <cfRule type="cellIs" dxfId="540" priority="134" stopIfTrue="1" operator="equal">
      <formula>"N/A       "</formula>
    </cfRule>
    <cfRule type="cellIs" dxfId="539" priority="133" stopIfTrue="1" operator="equal">
      <formula>"N/A    "</formula>
    </cfRule>
  </conditionalFormatting>
  <conditionalFormatting sqref="AG1886:AG1944">
    <cfRule type="cellIs" dxfId="538" priority="93" stopIfTrue="1" operator="equal">
      <formula>"N/A    "</formula>
    </cfRule>
    <cfRule type="cellIs" dxfId="537" priority="94" stopIfTrue="1" operator="equal">
      <formula>"N/A       "</formula>
    </cfRule>
  </conditionalFormatting>
  <conditionalFormatting sqref="AG1961:AG2019">
    <cfRule type="cellIs" dxfId="536" priority="54" stopIfTrue="1" operator="equal">
      <formula>"N/A       "</formula>
    </cfRule>
    <cfRule type="cellIs" dxfId="535" priority="53" stopIfTrue="1" operator="equal">
      <formula>"N/A    "</formula>
    </cfRule>
  </conditionalFormatting>
  <conditionalFormatting sqref="AG2036:AG2094">
    <cfRule type="cellIs" dxfId="534" priority="14" stopIfTrue="1" operator="equal">
      <formula>"N/A       "</formula>
    </cfRule>
    <cfRule type="cellIs" dxfId="533" priority="13" stopIfTrue="1" operator="equal">
      <formula>"N/A    "</formula>
    </cfRule>
  </conditionalFormatting>
  <conditionalFormatting sqref="AL86:AL144">
    <cfRule type="cellIs" dxfId="532" priority="1232" stopIfTrue="1" operator="equal">
      <formula>"N/A       "</formula>
    </cfRule>
    <cfRule type="cellIs" dxfId="531" priority="1231" stopIfTrue="1" operator="equal">
      <formula>"N/A    "</formula>
    </cfRule>
  </conditionalFormatting>
  <conditionalFormatting sqref="AL161:AL219">
    <cfRule type="cellIs" dxfId="530" priority="1011" stopIfTrue="1" operator="equal">
      <formula>"N/A    "</formula>
    </cfRule>
    <cfRule type="cellIs" dxfId="529" priority="1012" stopIfTrue="1" operator="equal">
      <formula>"N/A       "</formula>
    </cfRule>
  </conditionalFormatting>
  <conditionalFormatting sqref="AL236:AL294">
    <cfRule type="cellIs" dxfId="528" priority="971" stopIfTrue="1" operator="equal">
      <formula>"N/A    "</formula>
    </cfRule>
    <cfRule type="cellIs" dxfId="527" priority="972" stopIfTrue="1" operator="equal">
      <formula>"N/A       "</formula>
    </cfRule>
  </conditionalFormatting>
  <conditionalFormatting sqref="AL311:AL369">
    <cfRule type="cellIs" dxfId="526" priority="932" stopIfTrue="1" operator="equal">
      <formula>"N/A       "</formula>
    </cfRule>
    <cfRule type="cellIs" dxfId="525" priority="931" stopIfTrue="1" operator="equal">
      <formula>"N/A    "</formula>
    </cfRule>
  </conditionalFormatting>
  <conditionalFormatting sqref="AL386:AL444">
    <cfRule type="cellIs" dxfId="524" priority="892" stopIfTrue="1" operator="equal">
      <formula>"N/A       "</formula>
    </cfRule>
    <cfRule type="cellIs" dxfId="523" priority="891" stopIfTrue="1" operator="equal">
      <formula>"N/A    "</formula>
    </cfRule>
  </conditionalFormatting>
  <conditionalFormatting sqref="AL461:AL519">
    <cfRule type="cellIs" dxfId="522" priority="851" stopIfTrue="1" operator="equal">
      <formula>"N/A    "</formula>
    </cfRule>
    <cfRule type="cellIs" dxfId="521" priority="852" stopIfTrue="1" operator="equal">
      <formula>"N/A       "</formula>
    </cfRule>
  </conditionalFormatting>
  <conditionalFormatting sqref="AL536:AL594">
    <cfRule type="cellIs" dxfId="520" priority="812" stopIfTrue="1" operator="equal">
      <formula>"N/A       "</formula>
    </cfRule>
    <cfRule type="cellIs" dxfId="519" priority="811" stopIfTrue="1" operator="equal">
      <formula>"N/A    "</formula>
    </cfRule>
  </conditionalFormatting>
  <conditionalFormatting sqref="AL611:AL669">
    <cfRule type="cellIs" dxfId="518" priority="771" stopIfTrue="1" operator="equal">
      <formula>"N/A    "</formula>
    </cfRule>
    <cfRule type="cellIs" dxfId="517" priority="772" stopIfTrue="1" operator="equal">
      <formula>"N/A       "</formula>
    </cfRule>
  </conditionalFormatting>
  <conditionalFormatting sqref="AL686:AL744">
    <cfRule type="cellIs" dxfId="516" priority="731" stopIfTrue="1" operator="equal">
      <formula>"N/A    "</formula>
    </cfRule>
    <cfRule type="cellIs" dxfId="515" priority="732" stopIfTrue="1" operator="equal">
      <formula>"N/A       "</formula>
    </cfRule>
  </conditionalFormatting>
  <conditionalFormatting sqref="AL761:AL819">
    <cfRule type="cellIs" dxfId="514" priority="691" stopIfTrue="1" operator="equal">
      <formula>"N/A    "</formula>
    </cfRule>
    <cfRule type="cellIs" dxfId="513" priority="692" stopIfTrue="1" operator="equal">
      <formula>"N/A       "</formula>
    </cfRule>
  </conditionalFormatting>
  <conditionalFormatting sqref="AL836:AL894">
    <cfRule type="cellIs" dxfId="512" priority="651" stopIfTrue="1" operator="equal">
      <formula>"N/A    "</formula>
    </cfRule>
    <cfRule type="cellIs" dxfId="511" priority="652" stopIfTrue="1" operator="equal">
      <formula>"N/A       "</formula>
    </cfRule>
  </conditionalFormatting>
  <conditionalFormatting sqref="AL911:AL969">
    <cfRule type="cellIs" dxfId="510" priority="612" stopIfTrue="1" operator="equal">
      <formula>"N/A       "</formula>
    </cfRule>
    <cfRule type="cellIs" dxfId="509" priority="611" stopIfTrue="1" operator="equal">
      <formula>"N/A    "</formula>
    </cfRule>
  </conditionalFormatting>
  <conditionalFormatting sqref="AL986:AL1044">
    <cfRule type="cellIs" dxfId="508" priority="571" stopIfTrue="1" operator="equal">
      <formula>"N/A    "</formula>
    </cfRule>
    <cfRule type="cellIs" dxfId="507" priority="572" stopIfTrue="1" operator="equal">
      <formula>"N/A       "</formula>
    </cfRule>
  </conditionalFormatting>
  <conditionalFormatting sqref="AL1061:AL1119">
    <cfRule type="cellIs" dxfId="506" priority="531" stopIfTrue="1" operator="equal">
      <formula>"N/A    "</formula>
    </cfRule>
    <cfRule type="cellIs" dxfId="505" priority="532" stopIfTrue="1" operator="equal">
      <formula>"N/A       "</formula>
    </cfRule>
  </conditionalFormatting>
  <conditionalFormatting sqref="AL1136:AL1194">
    <cfRule type="cellIs" dxfId="504" priority="492" stopIfTrue="1" operator="equal">
      <formula>"N/A       "</formula>
    </cfRule>
    <cfRule type="cellIs" dxfId="503" priority="491" stopIfTrue="1" operator="equal">
      <formula>"N/A    "</formula>
    </cfRule>
  </conditionalFormatting>
  <conditionalFormatting sqref="AL1211:AL1269">
    <cfRule type="cellIs" dxfId="502" priority="452" stopIfTrue="1" operator="equal">
      <formula>"N/A       "</formula>
    </cfRule>
    <cfRule type="cellIs" dxfId="501" priority="451" stopIfTrue="1" operator="equal">
      <formula>"N/A    "</formula>
    </cfRule>
  </conditionalFormatting>
  <conditionalFormatting sqref="AL1286:AL1344">
    <cfRule type="cellIs" dxfId="500" priority="411" stopIfTrue="1" operator="equal">
      <formula>"N/A    "</formula>
    </cfRule>
    <cfRule type="cellIs" dxfId="499" priority="412" stopIfTrue="1" operator="equal">
      <formula>"N/A       "</formula>
    </cfRule>
  </conditionalFormatting>
  <conditionalFormatting sqref="AL1361:AL1419">
    <cfRule type="cellIs" dxfId="498" priority="371" stopIfTrue="1" operator="equal">
      <formula>"N/A    "</formula>
    </cfRule>
    <cfRule type="cellIs" dxfId="497" priority="372" stopIfTrue="1" operator="equal">
      <formula>"N/A       "</formula>
    </cfRule>
  </conditionalFormatting>
  <conditionalFormatting sqref="AL1436:AL1494">
    <cfRule type="cellIs" dxfId="496" priority="331" stopIfTrue="1" operator="equal">
      <formula>"N/A    "</formula>
    </cfRule>
    <cfRule type="cellIs" dxfId="495" priority="332" stopIfTrue="1" operator="equal">
      <formula>"N/A       "</formula>
    </cfRule>
  </conditionalFormatting>
  <conditionalFormatting sqref="AL1511:AL1569">
    <cfRule type="cellIs" dxfId="494" priority="292" stopIfTrue="1" operator="equal">
      <formula>"N/A       "</formula>
    </cfRule>
    <cfRule type="cellIs" dxfId="493" priority="291" stopIfTrue="1" operator="equal">
      <formula>"N/A    "</formula>
    </cfRule>
  </conditionalFormatting>
  <conditionalFormatting sqref="AL1586:AL1644">
    <cfRule type="cellIs" dxfId="492" priority="251" stopIfTrue="1" operator="equal">
      <formula>"N/A    "</formula>
    </cfRule>
    <cfRule type="cellIs" dxfId="491" priority="252" stopIfTrue="1" operator="equal">
      <formula>"N/A       "</formula>
    </cfRule>
  </conditionalFormatting>
  <conditionalFormatting sqref="AL1661:AL1719">
    <cfRule type="cellIs" dxfId="490" priority="211" stopIfTrue="1" operator="equal">
      <formula>"N/A    "</formula>
    </cfRule>
    <cfRule type="cellIs" dxfId="489" priority="212" stopIfTrue="1" operator="equal">
      <formula>"N/A       "</formula>
    </cfRule>
  </conditionalFormatting>
  <conditionalFormatting sqref="AL1736:AL1794">
    <cfRule type="cellIs" dxfId="488" priority="171" stopIfTrue="1" operator="equal">
      <formula>"N/A    "</formula>
    </cfRule>
    <cfRule type="cellIs" dxfId="487" priority="172" stopIfTrue="1" operator="equal">
      <formula>"N/A       "</formula>
    </cfRule>
  </conditionalFormatting>
  <conditionalFormatting sqref="AL1811:AL1869">
    <cfRule type="cellIs" dxfId="486" priority="131" stopIfTrue="1" operator="equal">
      <formula>"N/A    "</formula>
    </cfRule>
    <cfRule type="cellIs" dxfId="485" priority="132" stopIfTrue="1" operator="equal">
      <formula>"N/A       "</formula>
    </cfRule>
  </conditionalFormatting>
  <conditionalFormatting sqref="AL1886:AL1944">
    <cfRule type="cellIs" dxfId="484" priority="91" stopIfTrue="1" operator="equal">
      <formula>"N/A    "</formula>
    </cfRule>
    <cfRule type="cellIs" dxfId="483" priority="92" stopIfTrue="1" operator="equal">
      <formula>"N/A       "</formula>
    </cfRule>
  </conditionalFormatting>
  <conditionalFormatting sqref="AL1961:AL2019">
    <cfRule type="cellIs" dxfId="482" priority="52" stopIfTrue="1" operator="equal">
      <formula>"N/A       "</formula>
    </cfRule>
    <cfRule type="cellIs" dxfId="481" priority="51" stopIfTrue="1" operator="equal">
      <formula>"N/A    "</formula>
    </cfRule>
  </conditionalFormatting>
  <conditionalFormatting sqref="AL2036:AL2094">
    <cfRule type="cellIs" dxfId="480" priority="11" stopIfTrue="1" operator="equal">
      <formula>"N/A    "</formula>
    </cfRule>
    <cfRule type="cellIs" dxfId="479" priority="12" stopIfTrue="1" operator="equal">
      <formula>"N/A       "</formula>
    </cfRule>
  </conditionalFormatting>
  <conditionalFormatting sqref="AQ86:AQ144">
    <cfRule type="cellIs" dxfId="478" priority="1229" stopIfTrue="1" operator="equal">
      <formula>"N/A    "</formula>
    </cfRule>
    <cfRule type="cellIs" dxfId="477" priority="1230" stopIfTrue="1" operator="equal">
      <formula>"N/A       "</formula>
    </cfRule>
  </conditionalFormatting>
  <conditionalFormatting sqref="AQ161:AQ219">
    <cfRule type="cellIs" dxfId="476" priority="1010" stopIfTrue="1" operator="equal">
      <formula>"N/A       "</formula>
    </cfRule>
    <cfRule type="cellIs" dxfId="475" priority="1009" stopIfTrue="1" operator="equal">
      <formula>"N/A    "</formula>
    </cfRule>
  </conditionalFormatting>
  <conditionalFormatting sqref="AQ236:AQ294">
    <cfRule type="cellIs" dxfId="474" priority="970" stopIfTrue="1" operator="equal">
      <formula>"N/A       "</formula>
    </cfRule>
    <cfRule type="cellIs" dxfId="473" priority="969" stopIfTrue="1" operator="equal">
      <formula>"N/A    "</formula>
    </cfRule>
  </conditionalFormatting>
  <conditionalFormatting sqref="AQ311:AQ369">
    <cfRule type="cellIs" dxfId="472" priority="929" stopIfTrue="1" operator="equal">
      <formula>"N/A    "</formula>
    </cfRule>
    <cfRule type="cellIs" dxfId="471" priority="930" stopIfTrue="1" operator="equal">
      <formula>"N/A       "</formula>
    </cfRule>
  </conditionalFormatting>
  <conditionalFormatting sqref="AQ386:AQ444">
    <cfRule type="cellIs" dxfId="470" priority="889" stopIfTrue="1" operator="equal">
      <formula>"N/A    "</formula>
    </cfRule>
    <cfRule type="cellIs" dxfId="469" priority="890" stopIfTrue="1" operator="equal">
      <formula>"N/A       "</formula>
    </cfRule>
  </conditionalFormatting>
  <conditionalFormatting sqref="AQ461:AQ519">
    <cfRule type="cellIs" dxfId="468" priority="849" stopIfTrue="1" operator="equal">
      <formula>"N/A    "</formula>
    </cfRule>
    <cfRule type="cellIs" dxfId="467" priority="850" stopIfTrue="1" operator="equal">
      <formula>"N/A       "</formula>
    </cfRule>
  </conditionalFormatting>
  <conditionalFormatting sqref="AQ536:AQ594">
    <cfRule type="cellIs" dxfId="466" priority="809" stopIfTrue="1" operator="equal">
      <formula>"N/A    "</formula>
    </cfRule>
    <cfRule type="cellIs" dxfId="465" priority="810" stopIfTrue="1" operator="equal">
      <formula>"N/A       "</formula>
    </cfRule>
  </conditionalFormatting>
  <conditionalFormatting sqref="AQ611:AQ669">
    <cfRule type="cellIs" dxfId="464" priority="770" stopIfTrue="1" operator="equal">
      <formula>"N/A       "</formula>
    </cfRule>
    <cfRule type="cellIs" dxfId="463" priority="769" stopIfTrue="1" operator="equal">
      <formula>"N/A    "</formula>
    </cfRule>
  </conditionalFormatting>
  <conditionalFormatting sqref="AQ686:AQ744">
    <cfRule type="cellIs" dxfId="462" priority="729" stopIfTrue="1" operator="equal">
      <formula>"N/A    "</formula>
    </cfRule>
    <cfRule type="cellIs" dxfId="461" priority="730" stopIfTrue="1" operator="equal">
      <formula>"N/A       "</formula>
    </cfRule>
  </conditionalFormatting>
  <conditionalFormatting sqref="AQ761:AQ819">
    <cfRule type="cellIs" dxfId="460" priority="690" stopIfTrue="1" operator="equal">
      <formula>"N/A       "</formula>
    </cfRule>
    <cfRule type="cellIs" dxfId="459" priority="689" stopIfTrue="1" operator="equal">
      <formula>"N/A    "</formula>
    </cfRule>
  </conditionalFormatting>
  <conditionalFormatting sqref="AQ836:AQ894">
    <cfRule type="cellIs" dxfId="458" priority="650" stopIfTrue="1" operator="equal">
      <formula>"N/A       "</formula>
    </cfRule>
    <cfRule type="cellIs" dxfId="457" priority="649" stopIfTrue="1" operator="equal">
      <formula>"N/A    "</formula>
    </cfRule>
  </conditionalFormatting>
  <conditionalFormatting sqref="AQ911:AQ969">
    <cfRule type="cellIs" dxfId="456" priority="610" stopIfTrue="1" operator="equal">
      <formula>"N/A       "</formula>
    </cfRule>
    <cfRule type="cellIs" dxfId="455" priority="609" stopIfTrue="1" operator="equal">
      <formula>"N/A    "</formula>
    </cfRule>
  </conditionalFormatting>
  <conditionalFormatting sqref="AQ986:AQ1044">
    <cfRule type="cellIs" dxfId="454" priority="569" stopIfTrue="1" operator="equal">
      <formula>"N/A    "</formula>
    </cfRule>
    <cfRule type="cellIs" dxfId="453" priority="570" stopIfTrue="1" operator="equal">
      <formula>"N/A       "</formula>
    </cfRule>
  </conditionalFormatting>
  <conditionalFormatting sqref="AQ1061:AQ1119">
    <cfRule type="cellIs" dxfId="452" priority="529" stopIfTrue="1" operator="equal">
      <formula>"N/A    "</formula>
    </cfRule>
    <cfRule type="cellIs" dxfId="451" priority="530" stopIfTrue="1" operator="equal">
      <formula>"N/A       "</formula>
    </cfRule>
  </conditionalFormatting>
  <conditionalFormatting sqref="AQ1136:AQ1194">
    <cfRule type="cellIs" dxfId="450" priority="489" stopIfTrue="1" operator="equal">
      <formula>"N/A    "</formula>
    </cfRule>
    <cfRule type="cellIs" dxfId="449" priority="490" stopIfTrue="1" operator="equal">
      <formula>"N/A       "</formula>
    </cfRule>
  </conditionalFormatting>
  <conditionalFormatting sqref="AQ1211:AQ1269">
    <cfRule type="cellIs" dxfId="448" priority="450" stopIfTrue="1" operator="equal">
      <formula>"N/A       "</formula>
    </cfRule>
    <cfRule type="cellIs" dxfId="447" priority="449" stopIfTrue="1" operator="equal">
      <formula>"N/A    "</formula>
    </cfRule>
  </conditionalFormatting>
  <conditionalFormatting sqref="AQ1286:AQ1344">
    <cfRule type="cellIs" dxfId="446" priority="409" stopIfTrue="1" operator="equal">
      <formula>"N/A    "</formula>
    </cfRule>
    <cfRule type="cellIs" dxfId="445" priority="410" stopIfTrue="1" operator="equal">
      <formula>"N/A       "</formula>
    </cfRule>
  </conditionalFormatting>
  <conditionalFormatting sqref="AQ1361:AQ1419">
    <cfRule type="cellIs" dxfId="444" priority="369" stopIfTrue="1" operator="equal">
      <formula>"N/A    "</formula>
    </cfRule>
    <cfRule type="cellIs" dxfId="443" priority="370" stopIfTrue="1" operator="equal">
      <formula>"N/A       "</formula>
    </cfRule>
  </conditionalFormatting>
  <conditionalFormatting sqref="AQ1436:AQ1494">
    <cfRule type="cellIs" dxfId="442" priority="330" stopIfTrue="1" operator="equal">
      <formula>"N/A       "</formula>
    </cfRule>
    <cfRule type="cellIs" dxfId="441" priority="329" stopIfTrue="1" operator="equal">
      <formula>"N/A    "</formula>
    </cfRule>
  </conditionalFormatting>
  <conditionalFormatting sqref="AQ1511:AQ1569">
    <cfRule type="cellIs" dxfId="440" priority="290" stopIfTrue="1" operator="equal">
      <formula>"N/A       "</formula>
    </cfRule>
    <cfRule type="cellIs" dxfId="439" priority="289" stopIfTrue="1" operator="equal">
      <formula>"N/A    "</formula>
    </cfRule>
  </conditionalFormatting>
  <conditionalFormatting sqref="AQ1586:AQ1644">
    <cfRule type="cellIs" dxfId="438" priority="250" stopIfTrue="1" operator="equal">
      <formula>"N/A       "</formula>
    </cfRule>
    <cfRule type="cellIs" dxfId="437" priority="249" stopIfTrue="1" operator="equal">
      <formula>"N/A    "</formula>
    </cfRule>
  </conditionalFormatting>
  <conditionalFormatting sqref="AQ1661:AQ1719">
    <cfRule type="cellIs" dxfId="436" priority="209" stopIfTrue="1" operator="equal">
      <formula>"N/A    "</formula>
    </cfRule>
    <cfRule type="cellIs" dxfId="435" priority="210" stopIfTrue="1" operator="equal">
      <formula>"N/A       "</formula>
    </cfRule>
  </conditionalFormatting>
  <conditionalFormatting sqref="AQ1736:AQ1794">
    <cfRule type="cellIs" dxfId="434" priority="170" stopIfTrue="1" operator="equal">
      <formula>"N/A       "</formula>
    </cfRule>
    <cfRule type="cellIs" dxfId="433" priority="169" stopIfTrue="1" operator="equal">
      <formula>"N/A    "</formula>
    </cfRule>
  </conditionalFormatting>
  <conditionalFormatting sqref="AQ1811:AQ1869">
    <cfRule type="cellIs" dxfId="432" priority="129" stopIfTrue="1" operator="equal">
      <formula>"N/A    "</formula>
    </cfRule>
    <cfRule type="cellIs" dxfId="431" priority="130" stopIfTrue="1" operator="equal">
      <formula>"N/A       "</formula>
    </cfRule>
  </conditionalFormatting>
  <conditionalFormatting sqref="AQ1886:AQ1944">
    <cfRule type="cellIs" dxfId="430" priority="89" stopIfTrue="1" operator="equal">
      <formula>"N/A    "</formula>
    </cfRule>
    <cfRule type="cellIs" dxfId="429" priority="90" stopIfTrue="1" operator="equal">
      <formula>"N/A       "</formula>
    </cfRule>
  </conditionalFormatting>
  <conditionalFormatting sqref="AQ1961:AQ2019">
    <cfRule type="cellIs" dxfId="428" priority="49" stopIfTrue="1" operator="equal">
      <formula>"N/A    "</formula>
    </cfRule>
    <cfRule type="cellIs" dxfId="427" priority="50" stopIfTrue="1" operator="equal">
      <formula>"N/A       "</formula>
    </cfRule>
  </conditionalFormatting>
  <conditionalFormatting sqref="AQ2036:AQ2094">
    <cfRule type="cellIs" dxfId="426" priority="9" stopIfTrue="1" operator="equal">
      <formula>"N/A    "</formula>
    </cfRule>
    <cfRule type="cellIs" dxfId="425" priority="10" stopIfTrue="1" operator="equal">
      <formula>"N/A       "</formula>
    </cfRule>
  </conditionalFormatting>
  <conditionalFormatting sqref="AV86:AV144">
    <cfRule type="cellIs" dxfId="424" priority="1227" stopIfTrue="1" operator="equal">
      <formula>"N/A    "</formula>
    </cfRule>
    <cfRule type="cellIs" dxfId="423" priority="1228" stopIfTrue="1" operator="equal">
      <formula>"N/A       "</formula>
    </cfRule>
  </conditionalFormatting>
  <conditionalFormatting sqref="AV161:AV219">
    <cfRule type="cellIs" dxfId="422" priority="1007" stopIfTrue="1" operator="equal">
      <formula>"N/A    "</formula>
    </cfRule>
    <cfRule type="cellIs" dxfId="421" priority="1008" stopIfTrue="1" operator="equal">
      <formula>"N/A       "</formula>
    </cfRule>
  </conditionalFormatting>
  <conditionalFormatting sqref="AV236:AV294">
    <cfRule type="cellIs" dxfId="420" priority="968" stopIfTrue="1" operator="equal">
      <formula>"N/A       "</formula>
    </cfRule>
    <cfRule type="cellIs" dxfId="419" priority="967" stopIfTrue="1" operator="equal">
      <formula>"N/A    "</formula>
    </cfRule>
  </conditionalFormatting>
  <conditionalFormatting sqref="AV311:AV369">
    <cfRule type="cellIs" dxfId="418" priority="927" stopIfTrue="1" operator="equal">
      <formula>"N/A    "</formula>
    </cfRule>
    <cfRule type="cellIs" dxfId="417" priority="928" stopIfTrue="1" operator="equal">
      <formula>"N/A       "</formula>
    </cfRule>
  </conditionalFormatting>
  <conditionalFormatting sqref="AV386:AV444">
    <cfRule type="cellIs" dxfId="416" priority="887" stopIfTrue="1" operator="equal">
      <formula>"N/A    "</formula>
    </cfRule>
    <cfRule type="cellIs" dxfId="415" priority="888" stopIfTrue="1" operator="equal">
      <formula>"N/A       "</formula>
    </cfRule>
  </conditionalFormatting>
  <conditionalFormatting sqref="AV461:AV519">
    <cfRule type="cellIs" dxfId="414" priority="848" stopIfTrue="1" operator="equal">
      <formula>"N/A       "</formula>
    </cfRule>
    <cfRule type="cellIs" dxfId="413" priority="847" stopIfTrue="1" operator="equal">
      <formula>"N/A    "</formula>
    </cfRule>
  </conditionalFormatting>
  <conditionalFormatting sqref="AV536:AV594">
    <cfRule type="cellIs" dxfId="412" priority="808" stopIfTrue="1" operator="equal">
      <formula>"N/A       "</formula>
    </cfRule>
    <cfRule type="cellIs" dxfId="411" priority="807" stopIfTrue="1" operator="equal">
      <formula>"N/A    "</formula>
    </cfRule>
  </conditionalFormatting>
  <conditionalFormatting sqref="AV611:AV669">
    <cfRule type="cellIs" dxfId="410" priority="767" stopIfTrue="1" operator="equal">
      <formula>"N/A    "</formula>
    </cfRule>
    <cfRule type="cellIs" dxfId="409" priority="768" stopIfTrue="1" operator="equal">
      <formula>"N/A       "</formula>
    </cfRule>
  </conditionalFormatting>
  <conditionalFormatting sqref="AV686:AV744">
    <cfRule type="cellIs" dxfId="408" priority="728" stopIfTrue="1" operator="equal">
      <formula>"N/A       "</formula>
    </cfRule>
    <cfRule type="cellIs" dxfId="407" priority="727" stopIfTrue="1" operator="equal">
      <formula>"N/A    "</formula>
    </cfRule>
  </conditionalFormatting>
  <conditionalFormatting sqref="AV761:AV819">
    <cfRule type="cellIs" dxfId="406" priority="687" stopIfTrue="1" operator="equal">
      <formula>"N/A    "</formula>
    </cfRule>
    <cfRule type="cellIs" dxfId="405" priority="688" stopIfTrue="1" operator="equal">
      <formula>"N/A       "</formula>
    </cfRule>
  </conditionalFormatting>
  <conditionalFormatting sqref="AV836:AV894">
    <cfRule type="cellIs" dxfId="404" priority="648" stopIfTrue="1" operator="equal">
      <formula>"N/A       "</formula>
    </cfRule>
    <cfRule type="cellIs" dxfId="403" priority="647" stopIfTrue="1" operator="equal">
      <formula>"N/A    "</formula>
    </cfRule>
  </conditionalFormatting>
  <conditionalFormatting sqref="AV911:AV969">
    <cfRule type="cellIs" dxfId="402" priority="608" stopIfTrue="1" operator="equal">
      <formula>"N/A       "</formula>
    </cfRule>
    <cfRule type="cellIs" dxfId="401" priority="607" stopIfTrue="1" operator="equal">
      <formula>"N/A    "</formula>
    </cfRule>
  </conditionalFormatting>
  <conditionalFormatting sqref="AV986:AV1044">
    <cfRule type="cellIs" dxfId="400" priority="567" stopIfTrue="1" operator="equal">
      <formula>"N/A    "</formula>
    </cfRule>
    <cfRule type="cellIs" dxfId="399" priority="568" stopIfTrue="1" operator="equal">
      <formula>"N/A       "</formula>
    </cfRule>
  </conditionalFormatting>
  <conditionalFormatting sqref="AV1061:AV1119">
    <cfRule type="cellIs" dxfId="398" priority="528" stopIfTrue="1" operator="equal">
      <formula>"N/A       "</formula>
    </cfRule>
    <cfRule type="cellIs" dxfId="397" priority="527" stopIfTrue="1" operator="equal">
      <formula>"N/A    "</formula>
    </cfRule>
  </conditionalFormatting>
  <conditionalFormatting sqref="AV1136:AV1194">
    <cfRule type="cellIs" dxfId="396" priority="487" stopIfTrue="1" operator="equal">
      <formula>"N/A    "</formula>
    </cfRule>
    <cfRule type="cellIs" dxfId="395" priority="488" stopIfTrue="1" operator="equal">
      <formula>"N/A       "</formula>
    </cfRule>
  </conditionalFormatting>
  <conditionalFormatting sqref="AV1211:AV1269">
    <cfRule type="cellIs" dxfId="394" priority="448" stopIfTrue="1" operator="equal">
      <formula>"N/A       "</formula>
    </cfRule>
    <cfRule type="cellIs" dxfId="393" priority="447" stopIfTrue="1" operator="equal">
      <formula>"N/A    "</formula>
    </cfRule>
  </conditionalFormatting>
  <conditionalFormatting sqref="AV1286:AV1344">
    <cfRule type="cellIs" dxfId="392" priority="407" stopIfTrue="1" operator="equal">
      <formula>"N/A    "</formula>
    </cfRule>
    <cfRule type="cellIs" dxfId="391" priority="408" stopIfTrue="1" operator="equal">
      <formula>"N/A       "</formula>
    </cfRule>
  </conditionalFormatting>
  <conditionalFormatting sqref="AV1361:AV1419">
    <cfRule type="cellIs" dxfId="390" priority="367" stopIfTrue="1" operator="equal">
      <formula>"N/A    "</formula>
    </cfRule>
    <cfRule type="cellIs" dxfId="389" priority="368" stopIfTrue="1" operator="equal">
      <formula>"N/A       "</formula>
    </cfRule>
  </conditionalFormatting>
  <conditionalFormatting sqref="AV1436:AV1494">
    <cfRule type="cellIs" dxfId="388" priority="328" stopIfTrue="1" operator="equal">
      <formula>"N/A       "</formula>
    </cfRule>
    <cfRule type="cellIs" dxfId="387" priority="327" stopIfTrue="1" operator="equal">
      <formula>"N/A    "</formula>
    </cfRule>
  </conditionalFormatting>
  <conditionalFormatting sqref="AV1511:AV1569">
    <cfRule type="cellIs" dxfId="386" priority="288" stopIfTrue="1" operator="equal">
      <formula>"N/A       "</formula>
    </cfRule>
    <cfRule type="cellIs" dxfId="385" priority="287" stopIfTrue="1" operator="equal">
      <formula>"N/A    "</formula>
    </cfRule>
  </conditionalFormatting>
  <conditionalFormatting sqref="AV1586:AV1644">
    <cfRule type="cellIs" dxfId="384" priority="247" stopIfTrue="1" operator="equal">
      <formula>"N/A    "</formula>
    </cfRule>
    <cfRule type="cellIs" dxfId="383" priority="248" stopIfTrue="1" operator="equal">
      <formula>"N/A       "</formula>
    </cfRule>
  </conditionalFormatting>
  <conditionalFormatting sqref="AV1661:AV1719">
    <cfRule type="cellIs" dxfId="382" priority="208" stopIfTrue="1" operator="equal">
      <formula>"N/A       "</formula>
    </cfRule>
    <cfRule type="cellIs" dxfId="381" priority="207" stopIfTrue="1" operator="equal">
      <formula>"N/A    "</formula>
    </cfRule>
  </conditionalFormatting>
  <conditionalFormatting sqref="AV1736:AV1794">
    <cfRule type="cellIs" dxfId="380" priority="167" stopIfTrue="1" operator="equal">
      <formula>"N/A    "</formula>
    </cfRule>
    <cfRule type="cellIs" dxfId="379" priority="168" stopIfTrue="1" operator="equal">
      <formula>"N/A       "</formula>
    </cfRule>
  </conditionalFormatting>
  <conditionalFormatting sqref="AV1811:AV1869">
    <cfRule type="cellIs" dxfId="378" priority="127" stopIfTrue="1" operator="equal">
      <formula>"N/A    "</formula>
    </cfRule>
    <cfRule type="cellIs" dxfId="377" priority="128" stopIfTrue="1" operator="equal">
      <formula>"N/A       "</formula>
    </cfRule>
  </conditionalFormatting>
  <conditionalFormatting sqref="AV1886:AV1944">
    <cfRule type="cellIs" dxfId="376" priority="87" stopIfTrue="1" operator="equal">
      <formula>"N/A    "</formula>
    </cfRule>
    <cfRule type="cellIs" dxfId="375" priority="88" stopIfTrue="1" operator="equal">
      <formula>"N/A       "</formula>
    </cfRule>
  </conditionalFormatting>
  <conditionalFormatting sqref="AV1961:AV2019">
    <cfRule type="cellIs" dxfId="374" priority="48" stopIfTrue="1" operator="equal">
      <formula>"N/A       "</formula>
    </cfRule>
    <cfRule type="cellIs" dxfId="373" priority="47" stopIfTrue="1" operator="equal">
      <formula>"N/A    "</formula>
    </cfRule>
  </conditionalFormatting>
  <conditionalFormatting sqref="AV2036:AV2094">
    <cfRule type="cellIs" dxfId="372" priority="7" stopIfTrue="1" operator="equal">
      <formula>"N/A    "</formula>
    </cfRule>
    <cfRule type="cellIs" dxfId="371" priority="8" stopIfTrue="1" operator="equal">
      <formula>"N/A       "</formula>
    </cfRule>
  </conditionalFormatting>
  <conditionalFormatting sqref="BA86:BA144">
    <cfRule type="cellIs" dxfId="370" priority="1226" stopIfTrue="1" operator="equal">
      <formula>"N/A       "</formula>
    </cfRule>
    <cfRule type="cellIs" dxfId="369" priority="1225" stopIfTrue="1" operator="equal">
      <formula>"N/A    "</formula>
    </cfRule>
  </conditionalFormatting>
  <conditionalFormatting sqref="BA161:BA219">
    <cfRule type="cellIs" dxfId="368" priority="1005" stopIfTrue="1" operator="equal">
      <formula>"N/A    "</formula>
    </cfRule>
    <cfRule type="cellIs" dxfId="367" priority="1006" stopIfTrue="1" operator="equal">
      <formula>"N/A       "</formula>
    </cfRule>
  </conditionalFormatting>
  <conditionalFormatting sqref="BA236:BA294">
    <cfRule type="cellIs" dxfId="366" priority="965" stopIfTrue="1" operator="equal">
      <formula>"N/A    "</formula>
    </cfRule>
    <cfRule type="cellIs" dxfId="365" priority="966" stopIfTrue="1" operator="equal">
      <formula>"N/A       "</formula>
    </cfRule>
  </conditionalFormatting>
  <conditionalFormatting sqref="BA311:BA369">
    <cfRule type="cellIs" dxfId="364" priority="926" stopIfTrue="1" operator="equal">
      <formula>"N/A       "</formula>
    </cfRule>
    <cfRule type="cellIs" dxfId="363" priority="925" stopIfTrue="1" operator="equal">
      <formula>"N/A    "</formula>
    </cfRule>
  </conditionalFormatting>
  <conditionalFormatting sqref="BA386:BA444">
    <cfRule type="cellIs" dxfId="362" priority="886" stopIfTrue="1" operator="equal">
      <formula>"N/A       "</formula>
    </cfRule>
    <cfRule type="cellIs" dxfId="361" priority="885" stopIfTrue="1" operator="equal">
      <formula>"N/A    "</formula>
    </cfRule>
  </conditionalFormatting>
  <conditionalFormatting sqref="BA461:BA519">
    <cfRule type="cellIs" dxfId="360" priority="846" stopIfTrue="1" operator="equal">
      <formula>"N/A       "</formula>
    </cfRule>
    <cfRule type="cellIs" dxfId="359" priority="845" stopIfTrue="1" operator="equal">
      <formula>"N/A    "</formula>
    </cfRule>
  </conditionalFormatting>
  <conditionalFormatting sqref="BA536:BA594">
    <cfRule type="cellIs" dxfId="358" priority="806" stopIfTrue="1" operator="equal">
      <formula>"N/A       "</formula>
    </cfRule>
    <cfRule type="cellIs" dxfId="357" priority="805" stopIfTrue="1" operator="equal">
      <formula>"N/A    "</formula>
    </cfRule>
  </conditionalFormatting>
  <conditionalFormatting sqref="BA611:BA669">
    <cfRule type="cellIs" dxfId="356" priority="765" stopIfTrue="1" operator="equal">
      <formula>"N/A    "</formula>
    </cfRule>
    <cfRule type="cellIs" dxfId="355" priority="766" stopIfTrue="1" operator="equal">
      <formula>"N/A       "</formula>
    </cfRule>
  </conditionalFormatting>
  <conditionalFormatting sqref="BA686:BA744">
    <cfRule type="cellIs" dxfId="354" priority="725" stopIfTrue="1" operator="equal">
      <formula>"N/A    "</formula>
    </cfRule>
    <cfRule type="cellIs" dxfId="353" priority="726" stopIfTrue="1" operator="equal">
      <formula>"N/A       "</formula>
    </cfRule>
  </conditionalFormatting>
  <conditionalFormatting sqref="BA761:BA819">
    <cfRule type="cellIs" dxfId="352" priority="686" stopIfTrue="1" operator="equal">
      <formula>"N/A       "</formula>
    </cfRule>
    <cfRule type="cellIs" dxfId="351" priority="685" stopIfTrue="1" operator="equal">
      <formula>"N/A    "</formula>
    </cfRule>
  </conditionalFormatting>
  <conditionalFormatting sqref="BA836:BA894">
    <cfRule type="cellIs" dxfId="350" priority="645" stopIfTrue="1" operator="equal">
      <formula>"N/A    "</formula>
    </cfRule>
    <cfRule type="cellIs" dxfId="349" priority="646" stopIfTrue="1" operator="equal">
      <formula>"N/A       "</formula>
    </cfRule>
  </conditionalFormatting>
  <conditionalFormatting sqref="BA911:BA969">
    <cfRule type="cellIs" dxfId="348" priority="606" stopIfTrue="1" operator="equal">
      <formula>"N/A       "</formula>
    </cfRule>
    <cfRule type="cellIs" dxfId="347" priority="605" stopIfTrue="1" operator="equal">
      <formula>"N/A    "</formula>
    </cfRule>
  </conditionalFormatting>
  <conditionalFormatting sqref="BA986:BA1044">
    <cfRule type="cellIs" dxfId="346" priority="565" stopIfTrue="1" operator="equal">
      <formula>"N/A    "</formula>
    </cfRule>
    <cfRule type="cellIs" dxfId="345" priority="566" stopIfTrue="1" operator="equal">
      <formula>"N/A       "</formula>
    </cfRule>
  </conditionalFormatting>
  <conditionalFormatting sqref="BA1061:BA1119">
    <cfRule type="cellIs" dxfId="344" priority="526" stopIfTrue="1" operator="equal">
      <formula>"N/A       "</formula>
    </cfRule>
    <cfRule type="cellIs" dxfId="343" priority="525" stopIfTrue="1" operator="equal">
      <formula>"N/A    "</formula>
    </cfRule>
  </conditionalFormatting>
  <conditionalFormatting sqref="BA1136:BA1194">
    <cfRule type="cellIs" dxfId="342" priority="486" stopIfTrue="1" operator="equal">
      <formula>"N/A       "</formula>
    </cfRule>
    <cfRule type="cellIs" dxfId="341" priority="485" stopIfTrue="1" operator="equal">
      <formula>"N/A    "</formula>
    </cfRule>
  </conditionalFormatting>
  <conditionalFormatting sqref="BA1211:BA1269">
    <cfRule type="cellIs" dxfId="340" priority="446" stopIfTrue="1" operator="equal">
      <formula>"N/A       "</formula>
    </cfRule>
    <cfRule type="cellIs" dxfId="339" priority="445" stopIfTrue="1" operator="equal">
      <formula>"N/A    "</formula>
    </cfRule>
  </conditionalFormatting>
  <conditionalFormatting sqref="BA1286:BA1344">
    <cfRule type="cellIs" dxfId="338" priority="405" stopIfTrue="1" operator="equal">
      <formula>"N/A    "</formula>
    </cfRule>
    <cfRule type="cellIs" dxfId="337" priority="406" stopIfTrue="1" operator="equal">
      <formula>"N/A       "</formula>
    </cfRule>
  </conditionalFormatting>
  <conditionalFormatting sqref="BA1361:BA1419">
    <cfRule type="cellIs" dxfId="336" priority="366" stopIfTrue="1" operator="equal">
      <formula>"N/A       "</formula>
    </cfRule>
    <cfRule type="cellIs" dxfId="335" priority="365" stopIfTrue="1" operator="equal">
      <formula>"N/A    "</formula>
    </cfRule>
  </conditionalFormatting>
  <conditionalFormatting sqref="BA1436:BA1494">
    <cfRule type="cellIs" dxfId="334" priority="326" stopIfTrue="1" operator="equal">
      <formula>"N/A       "</formula>
    </cfRule>
    <cfRule type="cellIs" dxfId="333" priority="325" stopIfTrue="1" operator="equal">
      <formula>"N/A    "</formula>
    </cfRule>
  </conditionalFormatting>
  <conditionalFormatting sqref="BA1511:BA1569">
    <cfRule type="cellIs" dxfId="332" priority="286" stopIfTrue="1" operator="equal">
      <formula>"N/A       "</formula>
    </cfRule>
    <cfRule type="cellIs" dxfId="331" priority="285" stopIfTrue="1" operator="equal">
      <formula>"N/A    "</formula>
    </cfRule>
  </conditionalFormatting>
  <conditionalFormatting sqref="BA1586:BA1644">
    <cfRule type="cellIs" dxfId="330" priority="246" stopIfTrue="1" operator="equal">
      <formula>"N/A       "</formula>
    </cfRule>
    <cfRule type="cellIs" dxfId="329" priority="245" stopIfTrue="1" operator="equal">
      <formula>"N/A    "</formula>
    </cfRule>
  </conditionalFormatting>
  <conditionalFormatting sqref="BA1661:BA1719">
    <cfRule type="cellIs" dxfId="328" priority="206" stopIfTrue="1" operator="equal">
      <formula>"N/A       "</formula>
    </cfRule>
    <cfRule type="cellIs" dxfId="327" priority="205" stopIfTrue="1" operator="equal">
      <formula>"N/A    "</formula>
    </cfRule>
  </conditionalFormatting>
  <conditionalFormatting sqref="BA1736:BA1794">
    <cfRule type="cellIs" dxfId="326" priority="165" stopIfTrue="1" operator="equal">
      <formula>"N/A    "</formula>
    </cfRule>
    <cfRule type="cellIs" dxfId="325" priority="166" stopIfTrue="1" operator="equal">
      <formula>"N/A       "</formula>
    </cfRule>
  </conditionalFormatting>
  <conditionalFormatting sqref="BA1811:BA1869">
    <cfRule type="cellIs" dxfId="324" priority="126" stopIfTrue="1" operator="equal">
      <formula>"N/A       "</formula>
    </cfRule>
    <cfRule type="cellIs" dxfId="323" priority="125" stopIfTrue="1" operator="equal">
      <formula>"N/A    "</formula>
    </cfRule>
  </conditionalFormatting>
  <conditionalFormatting sqref="BA1886:BA1944">
    <cfRule type="cellIs" dxfId="322" priority="85" stopIfTrue="1" operator="equal">
      <formula>"N/A    "</formula>
    </cfRule>
    <cfRule type="cellIs" dxfId="321" priority="86" stopIfTrue="1" operator="equal">
      <formula>"N/A       "</formula>
    </cfRule>
  </conditionalFormatting>
  <conditionalFormatting sqref="BA1961:BA2019">
    <cfRule type="cellIs" dxfId="320" priority="46" stopIfTrue="1" operator="equal">
      <formula>"N/A       "</formula>
    </cfRule>
    <cfRule type="cellIs" dxfId="319" priority="45" stopIfTrue="1" operator="equal">
      <formula>"N/A    "</formula>
    </cfRule>
  </conditionalFormatting>
  <conditionalFormatting sqref="BA2036:BA2094">
    <cfRule type="cellIs" dxfId="318" priority="5" stopIfTrue="1" operator="equal">
      <formula>"N/A    "</formula>
    </cfRule>
    <cfRule type="cellIs" dxfId="317" priority="6" stopIfTrue="1" operator="equal">
      <formula>"N/A       "</formula>
    </cfRule>
  </conditionalFormatting>
  <conditionalFormatting sqref="BF86:BF144">
    <cfRule type="cellIs" dxfId="316" priority="1224" stopIfTrue="1" operator="equal">
      <formula>"N/A       "</formula>
    </cfRule>
    <cfRule type="cellIs" dxfId="315" priority="1223" stopIfTrue="1" operator="equal">
      <formula>"N/A    "</formula>
    </cfRule>
  </conditionalFormatting>
  <conditionalFormatting sqref="BF161:BF219">
    <cfRule type="cellIs" dxfId="314" priority="1004" stopIfTrue="1" operator="equal">
      <formula>"N/A       "</formula>
    </cfRule>
    <cfRule type="cellIs" dxfId="313" priority="1003" stopIfTrue="1" operator="equal">
      <formula>"N/A    "</formula>
    </cfRule>
  </conditionalFormatting>
  <conditionalFormatting sqref="BF236:BF294">
    <cfRule type="cellIs" dxfId="312" priority="963" stopIfTrue="1" operator="equal">
      <formula>"N/A    "</formula>
    </cfRule>
    <cfRule type="cellIs" dxfId="311" priority="964" stopIfTrue="1" operator="equal">
      <formula>"N/A       "</formula>
    </cfRule>
  </conditionalFormatting>
  <conditionalFormatting sqref="BF311:BF369">
    <cfRule type="cellIs" dxfId="310" priority="923" stopIfTrue="1" operator="equal">
      <formula>"N/A    "</formula>
    </cfRule>
    <cfRule type="cellIs" dxfId="309" priority="924" stopIfTrue="1" operator="equal">
      <formula>"N/A       "</formula>
    </cfRule>
  </conditionalFormatting>
  <conditionalFormatting sqref="BF386:BF444">
    <cfRule type="cellIs" dxfId="308" priority="883" stopIfTrue="1" operator="equal">
      <formula>"N/A    "</formula>
    </cfRule>
    <cfRule type="cellIs" dxfId="307" priority="884" stopIfTrue="1" operator="equal">
      <formula>"N/A       "</formula>
    </cfRule>
  </conditionalFormatting>
  <conditionalFormatting sqref="BF461:BF519">
    <cfRule type="cellIs" dxfId="306" priority="844" stopIfTrue="1" operator="equal">
      <formula>"N/A       "</formula>
    </cfRule>
    <cfRule type="cellIs" dxfId="305" priority="843" stopIfTrue="1" operator="equal">
      <formula>"N/A    "</formula>
    </cfRule>
  </conditionalFormatting>
  <conditionalFormatting sqref="BF536:BF594">
    <cfRule type="cellIs" dxfId="304" priority="803" stopIfTrue="1" operator="equal">
      <formula>"N/A    "</formula>
    </cfRule>
    <cfRule type="cellIs" dxfId="303" priority="804" stopIfTrue="1" operator="equal">
      <formula>"N/A       "</formula>
    </cfRule>
  </conditionalFormatting>
  <conditionalFormatting sqref="BF611:BF669">
    <cfRule type="cellIs" dxfId="302" priority="763" stopIfTrue="1" operator="equal">
      <formula>"N/A    "</formula>
    </cfRule>
    <cfRule type="cellIs" dxfId="301" priority="764" stopIfTrue="1" operator="equal">
      <formula>"N/A       "</formula>
    </cfRule>
  </conditionalFormatting>
  <conditionalFormatting sqref="BF686:BF744">
    <cfRule type="cellIs" dxfId="300" priority="723" stopIfTrue="1" operator="equal">
      <formula>"N/A    "</formula>
    </cfRule>
    <cfRule type="cellIs" dxfId="299" priority="724" stopIfTrue="1" operator="equal">
      <formula>"N/A       "</formula>
    </cfRule>
  </conditionalFormatting>
  <conditionalFormatting sqref="BF761:BF819">
    <cfRule type="cellIs" dxfId="298" priority="683" stopIfTrue="1" operator="equal">
      <formula>"N/A    "</formula>
    </cfRule>
    <cfRule type="cellIs" dxfId="297" priority="684" stopIfTrue="1" operator="equal">
      <formula>"N/A       "</formula>
    </cfRule>
  </conditionalFormatting>
  <conditionalFormatting sqref="BF836:BF894">
    <cfRule type="cellIs" dxfId="296" priority="644" stopIfTrue="1" operator="equal">
      <formula>"N/A       "</formula>
    </cfRule>
    <cfRule type="cellIs" dxfId="295" priority="643" stopIfTrue="1" operator="equal">
      <formula>"N/A    "</formula>
    </cfRule>
  </conditionalFormatting>
  <conditionalFormatting sqref="BF911:BF969">
    <cfRule type="cellIs" dxfId="294" priority="604" stopIfTrue="1" operator="equal">
      <formula>"N/A       "</formula>
    </cfRule>
    <cfRule type="cellIs" dxfId="293" priority="603" stopIfTrue="1" operator="equal">
      <formula>"N/A    "</formula>
    </cfRule>
  </conditionalFormatting>
  <conditionalFormatting sqref="BF986:BF1044">
    <cfRule type="cellIs" dxfId="292" priority="563" stopIfTrue="1" operator="equal">
      <formula>"N/A    "</formula>
    </cfRule>
    <cfRule type="cellIs" dxfId="291" priority="564" stopIfTrue="1" operator="equal">
      <formula>"N/A       "</formula>
    </cfRule>
  </conditionalFormatting>
  <conditionalFormatting sqref="BF1061:BF1119">
    <cfRule type="cellIs" dxfId="290" priority="524" stopIfTrue="1" operator="equal">
      <formula>"N/A       "</formula>
    </cfRule>
    <cfRule type="cellIs" dxfId="289" priority="523" stopIfTrue="1" operator="equal">
      <formula>"N/A    "</formula>
    </cfRule>
  </conditionalFormatting>
  <conditionalFormatting sqref="BF1136:BF1194">
    <cfRule type="cellIs" dxfId="288" priority="483" stopIfTrue="1" operator="equal">
      <formula>"N/A    "</formula>
    </cfRule>
    <cfRule type="cellIs" dxfId="287" priority="484" stopIfTrue="1" operator="equal">
      <formula>"N/A       "</formula>
    </cfRule>
  </conditionalFormatting>
  <conditionalFormatting sqref="BF1211:BF1269">
    <cfRule type="cellIs" dxfId="286" priority="443" stopIfTrue="1" operator="equal">
      <formula>"N/A    "</formula>
    </cfRule>
    <cfRule type="cellIs" dxfId="285" priority="444" stopIfTrue="1" operator="equal">
      <formula>"N/A       "</formula>
    </cfRule>
  </conditionalFormatting>
  <conditionalFormatting sqref="BF1286:BF1344">
    <cfRule type="cellIs" dxfId="284" priority="404" stopIfTrue="1" operator="equal">
      <formula>"N/A       "</formula>
    </cfRule>
    <cfRule type="cellIs" dxfId="283" priority="403" stopIfTrue="1" operator="equal">
      <formula>"N/A    "</formula>
    </cfRule>
  </conditionalFormatting>
  <conditionalFormatting sqref="BF1361:BF1419">
    <cfRule type="cellIs" dxfId="282" priority="364" stopIfTrue="1" operator="equal">
      <formula>"N/A       "</formula>
    </cfRule>
    <cfRule type="cellIs" dxfId="281" priority="363" stopIfTrue="1" operator="equal">
      <formula>"N/A    "</formula>
    </cfRule>
  </conditionalFormatting>
  <conditionalFormatting sqref="BF1436:BF1494">
    <cfRule type="cellIs" dxfId="280" priority="323" stopIfTrue="1" operator="equal">
      <formula>"N/A    "</formula>
    </cfRule>
    <cfRule type="cellIs" dxfId="279" priority="324" stopIfTrue="1" operator="equal">
      <formula>"N/A       "</formula>
    </cfRule>
  </conditionalFormatting>
  <conditionalFormatting sqref="BF1511:BF1569">
    <cfRule type="cellIs" dxfId="278" priority="284" stopIfTrue="1" operator="equal">
      <formula>"N/A       "</formula>
    </cfRule>
    <cfRule type="cellIs" dxfId="277" priority="283" stopIfTrue="1" operator="equal">
      <formula>"N/A    "</formula>
    </cfRule>
  </conditionalFormatting>
  <conditionalFormatting sqref="BF1586:BF1644">
    <cfRule type="cellIs" dxfId="276" priority="243" stopIfTrue="1" operator="equal">
      <formula>"N/A    "</formula>
    </cfRule>
    <cfRule type="cellIs" dxfId="275" priority="244" stopIfTrue="1" operator="equal">
      <formula>"N/A       "</formula>
    </cfRule>
  </conditionalFormatting>
  <conditionalFormatting sqref="BF1661:BF1719">
    <cfRule type="cellIs" dxfId="274" priority="203" stopIfTrue="1" operator="equal">
      <formula>"N/A    "</formula>
    </cfRule>
    <cfRule type="cellIs" dxfId="273" priority="204" stopIfTrue="1" operator="equal">
      <formula>"N/A       "</formula>
    </cfRule>
  </conditionalFormatting>
  <conditionalFormatting sqref="BF1736:BF1794">
    <cfRule type="cellIs" dxfId="272" priority="164" stopIfTrue="1" operator="equal">
      <formula>"N/A       "</formula>
    </cfRule>
    <cfRule type="cellIs" dxfId="271" priority="163" stopIfTrue="1" operator="equal">
      <formula>"N/A    "</formula>
    </cfRule>
  </conditionalFormatting>
  <conditionalFormatting sqref="BF1811:BF1869">
    <cfRule type="cellIs" dxfId="270" priority="124" stopIfTrue="1" operator="equal">
      <formula>"N/A       "</formula>
    </cfRule>
    <cfRule type="cellIs" dxfId="269" priority="123" stopIfTrue="1" operator="equal">
      <formula>"N/A    "</formula>
    </cfRule>
  </conditionalFormatting>
  <conditionalFormatting sqref="BF1886:BF1944">
    <cfRule type="cellIs" dxfId="268" priority="83" stopIfTrue="1" operator="equal">
      <formula>"N/A    "</formula>
    </cfRule>
    <cfRule type="cellIs" dxfId="267" priority="84" stopIfTrue="1" operator="equal">
      <formula>"N/A       "</formula>
    </cfRule>
  </conditionalFormatting>
  <conditionalFormatting sqref="BF1961:BF2019">
    <cfRule type="cellIs" dxfId="266" priority="43" stopIfTrue="1" operator="equal">
      <formula>"N/A    "</formula>
    </cfRule>
    <cfRule type="cellIs" dxfId="265" priority="44" stopIfTrue="1" operator="equal">
      <formula>"N/A       "</formula>
    </cfRule>
  </conditionalFormatting>
  <conditionalFormatting sqref="BF2036:BF2094">
    <cfRule type="cellIs" dxfId="264" priority="4" stopIfTrue="1" operator="equal">
      <formula>"N/A       "</formula>
    </cfRule>
    <cfRule type="cellIs" dxfId="263" priority="3" stopIfTrue="1" operator="equal">
      <formula>"N/A    "</formula>
    </cfRule>
  </conditionalFormatting>
  <conditionalFormatting sqref="BK86:BK144">
    <cfRule type="cellIs" dxfId="262" priority="1222" stopIfTrue="1" operator="equal">
      <formula>"N/A       "</formula>
    </cfRule>
    <cfRule type="cellIs" dxfId="261" priority="1221" stopIfTrue="1" operator="equal">
      <formula>"N/A    "</formula>
    </cfRule>
  </conditionalFormatting>
  <conditionalFormatting sqref="BK161:BK219">
    <cfRule type="cellIs" dxfId="260" priority="1001" stopIfTrue="1" operator="equal">
      <formula>"N/A    "</formula>
    </cfRule>
    <cfRule type="cellIs" dxfId="259" priority="1002" stopIfTrue="1" operator="equal">
      <formula>"N/A       "</formula>
    </cfRule>
  </conditionalFormatting>
  <conditionalFormatting sqref="BK236:BK294">
    <cfRule type="cellIs" dxfId="258" priority="962" stopIfTrue="1" operator="equal">
      <formula>"N/A       "</formula>
    </cfRule>
    <cfRule type="cellIs" dxfId="257" priority="961" stopIfTrue="1" operator="equal">
      <formula>"N/A    "</formula>
    </cfRule>
  </conditionalFormatting>
  <conditionalFormatting sqref="BK311:BK369">
    <cfRule type="cellIs" dxfId="256" priority="922" stopIfTrue="1" operator="equal">
      <formula>"N/A       "</formula>
    </cfRule>
    <cfRule type="cellIs" dxfId="255" priority="921" stopIfTrue="1" operator="equal">
      <formula>"N/A    "</formula>
    </cfRule>
  </conditionalFormatting>
  <conditionalFormatting sqref="BK386:BK444">
    <cfRule type="cellIs" dxfId="254" priority="882" stopIfTrue="1" operator="equal">
      <formula>"N/A       "</formula>
    </cfRule>
    <cfRule type="cellIs" dxfId="253" priority="881" stopIfTrue="1" operator="equal">
      <formula>"N/A    "</formula>
    </cfRule>
  </conditionalFormatting>
  <conditionalFormatting sqref="BK461:BK519">
    <cfRule type="cellIs" dxfId="252" priority="841" stopIfTrue="1" operator="equal">
      <formula>"N/A    "</formula>
    </cfRule>
    <cfRule type="cellIs" dxfId="251" priority="842" stopIfTrue="1" operator="equal">
      <formula>"N/A       "</formula>
    </cfRule>
  </conditionalFormatting>
  <conditionalFormatting sqref="BK536:BK594">
    <cfRule type="cellIs" dxfId="250" priority="802" stopIfTrue="1" operator="equal">
      <formula>"N/A       "</formula>
    </cfRule>
    <cfRule type="cellIs" dxfId="249" priority="801" stopIfTrue="1" operator="equal">
      <formula>"N/A    "</formula>
    </cfRule>
  </conditionalFormatting>
  <conditionalFormatting sqref="BK611:BK669">
    <cfRule type="cellIs" dxfId="248" priority="762" stopIfTrue="1" operator="equal">
      <formula>"N/A       "</formula>
    </cfRule>
    <cfRule type="cellIs" dxfId="247" priority="761" stopIfTrue="1" operator="equal">
      <formula>"N/A    "</formula>
    </cfRule>
  </conditionalFormatting>
  <conditionalFormatting sqref="BK686:BK744">
    <cfRule type="cellIs" dxfId="246" priority="722" stopIfTrue="1" operator="equal">
      <formula>"N/A       "</formula>
    </cfRule>
    <cfRule type="cellIs" dxfId="245" priority="721" stopIfTrue="1" operator="equal">
      <formula>"N/A    "</formula>
    </cfRule>
  </conditionalFormatting>
  <conditionalFormatting sqref="BK761:BK819">
    <cfRule type="cellIs" dxfId="244" priority="682" stopIfTrue="1" operator="equal">
      <formula>"N/A       "</formula>
    </cfRule>
    <cfRule type="cellIs" dxfId="243" priority="681" stopIfTrue="1" operator="equal">
      <formula>"N/A    "</formula>
    </cfRule>
  </conditionalFormatting>
  <conditionalFormatting sqref="BK836:BK894">
    <cfRule type="cellIs" dxfId="242" priority="642" stopIfTrue="1" operator="equal">
      <formula>"N/A       "</formula>
    </cfRule>
    <cfRule type="cellIs" dxfId="241" priority="641" stopIfTrue="1" operator="equal">
      <formula>"N/A    "</formula>
    </cfRule>
  </conditionalFormatting>
  <conditionalFormatting sqref="BK911:BK969">
    <cfRule type="cellIs" dxfId="240" priority="602" stopIfTrue="1" operator="equal">
      <formula>"N/A       "</formula>
    </cfRule>
    <cfRule type="cellIs" dxfId="239" priority="601" stopIfTrue="1" operator="equal">
      <formula>"N/A    "</formula>
    </cfRule>
  </conditionalFormatting>
  <conditionalFormatting sqref="BK986:BK1044">
    <cfRule type="cellIs" dxfId="238" priority="562" stopIfTrue="1" operator="equal">
      <formula>"N/A       "</formula>
    </cfRule>
    <cfRule type="cellIs" dxfId="237" priority="561" stopIfTrue="1" operator="equal">
      <formula>"N/A    "</formula>
    </cfRule>
  </conditionalFormatting>
  <conditionalFormatting sqref="BK1061:BK1119">
    <cfRule type="cellIs" dxfId="236" priority="521" stopIfTrue="1" operator="equal">
      <formula>"N/A    "</formula>
    </cfRule>
    <cfRule type="cellIs" dxfId="235" priority="522" stopIfTrue="1" operator="equal">
      <formula>"N/A       "</formula>
    </cfRule>
  </conditionalFormatting>
  <conditionalFormatting sqref="BK1136:BK1194">
    <cfRule type="cellIs" dxfId="234" priority="481" stopIfTrue="1" operator="equal">
      <formula>"N/A    "</formula>
    </cfRule>
    <cfRule type="cellIs" dxfId="233" priority="482" stopIfTrue="1" operator="equal">
      <formula>"N/A       "</formula>
    </cfRule>
  </conditionalFormatting>
  <conditionalFormatting sqref="BK1211:BK1269">
    <cfRule type="cellIs" dxfId="232" priority="441" stopIfTrue="1" operator="equal">
      <formula>"N/A    "</formula>
    </cfRule>
    <cfRule type="cellIs" dxfId="231" priority="442" stopIfTrue="1" operator="equal">
      <formula>"N/A       "</formula>
    </cfRule>
  </conditionalFormatting>
  <conditionalFormatting sqref="BK1286:BK1344">
    <cfRule type="cellIs" dxfId="230" priority="402" stopIfTrue="1" operator="equal">
      <formula>"N/A       "</formula>
    </cfRule>
    <cfRule type="cellIs" dxfId="229" priority="401" stopIfTrue="1" operator="equal">
      <formula>"N/A    "</formula>
    </cfRule>
  </conditionalFormatting>
  <conditionalFormatting sqref="BK1361:BK1419">
    <cfRule type="cellIs" dxfId="228" priority="361" stopIfTrue="1" operator="equal">
      <formula>"N/A    "</formula>
    </cfRule>
    <cfRule type="cellIs" dxfId="227" priority="362" stopIfTrue="1" operator="equal">
      <formula>"N/A       "</formula>
    </cfRule>
  </conditionalFormatting>
  <conditionalFormatting sqref="BK1436:BK1494">
    <cfRule type="cellIs" dxfId="226" priority="322" stopIfTrue="1" operator="equal">
      <formula>"N/A       "</formula>
    </cfRule>
    <cfRule type="cellIs" dxfId="225" priority="321" stopIfTrue="1" operator="equal">
      <formula>"N/A    "</formula>
    </cfRule>
  </conditionalFormatting>
  <conditionalFormatting sqref="BK1511:BK1569">
    <cfRule type="cellIs" dxfId="224" priority="282" stopIfTrue="1" operator="equal">
      <formula>"N/A       "</formula>
    </cfRule>
    <cfRule type="cellIs" dxfId="223" priority="281" stopIfTrue="1" operator="equal">
      <formula>"N/A    "</formula>
    </cfRule>
  </conditionalFormatting>
  <conditionalFormatting sqref="BK1586:BK1644">
    <cfRule type="cellIs" dxfId="222" priority="241" stopIfTrue="1" operator="equal">
      <formula>"N/A    "</formula>
    </cfRule>
    <cfRule type="cellIs" dxfId="221" priority="242" stopIfTrue="1" operator="equal">
      <formula>"N/A       "</formula>
    </cfRule>
  </conditionalFormatting>
  <conditionalFormatting sqref="BK1661:BK1719">
    <cfRule type="cellIs" dxfId="220" priority="202" stopIfTrue="1" operator="equal">
      <formula>"N/A       "</formula>
    </cfRule>
    <cfRule type="cellIs" dxfId="219" priority="201" stopIfTrue="1" operator="equal">
      <formula>"N/A    "</formula>
    </cfRule>
  </conditionalFormatting>
  <conditionalFormatting sqref="BK1736:BK1794">
    <cfRule type="cellIs" dxfId="218" priority="161" stopIfTrue="1" operator="equal">
      <formula>"N/A    "</formula>
    </cfRule>
    <cfRule type="cellIs" dxfId="217" priority="162" stopIfTrue="1" operator="equal">
      <formula>"N/A       "</formula>
    </cfRule>
  </conditionalFormatting>
  <conditionalFormatting sqref="BK1811:BK1869">
    <cfRule type="cellIs" dxfId="216" priority="122" stopIfTrue="1" operator="equal">
      <formula>"N/A       "</formula>
    </cfRule>
    <cfRule type="cellIs" dxfId="215" priority="121" stopIfTrue="1" operator="equal">
      <formula>"N/A    "</formula>
    </cfRule>
  </conditionalFormatting>
  <conditionalFormatting sqref="BK1886:BK1944">
    <cfRule type="cellIs" dxfId="214" priority="82" stopIfTrue="1" operator="equal">
      <formula>"N/A       "</formula>
    </cfRule>
    <cfRule type="cellIs" dxfId="213" priority="81" stopIfTrue="1" operator="equal">
      <formula>"N/A    "</formula>
    </cfRule>
  </conditionalFormatting>
  <conditionalFormatting sqref="BK1961:BK2019">
    <cfRule type="cellIs" dxfId="212" priority="42" stopIfTrue="1" operator="equal">
      <formula>"N/A       "</formula>
    </cfRule>
    <cfRule type="cellIs" dxfId="211" priority="41" stopIfTrue="1" operator="equal">
      <formula>"N/A    "</formula>
    </cfRule>
  </conditionalFormatting>
  <conditionalFormatting sqref="BK2036:BK2094">
    <cfRule type="cellIs" dxfId="210" priority="1" stopIfTrue="1" operator="equal">
      <formula>"N/A    "</formula>
    </cfRule>
    <cfRule type="cellIs" dxfId="209" priority="2" stopIfTrue="1" operator="equal">
      <formula>"N/A       "</formula>
    </cfRule>
  </conditionalFormatting>
  <dataValidations count="4">
    <dataValidation type="custom" errorStyle="information" allowBlank="1" showInputMessage="1" showErrorMessage="1" errorTitle="Flex Fund" error="Please fill out the Flex Fund Report and submit it together with the invoice." sqref="A1965:XFD1965 A15:XFD15 A90:XFD90 A165:XFD165 A240:XFD240 A315:XFD315 A390:XFD390 A465:XFD465 A540:XFD540 A615:XFD615 A690:XFD690 A765:XFD765 A840:XFD840 A915:XFD915 A990:XFD990 A1065:XFD1065 A1140:XFD1140 A1215:XFD1215 A1290:XFD1290 A1365:XFD1365 A1440:XFD1440 A1515:XFD1515 A1590:XFD1590 A1665:XFD1665 A1740:XFD1740 A1815:XFD1815 A1890:XFD1890 A2040:XFD2040" xr:uid="{ADB22138-E1D3-4C83-A4BE-0E912DA96061}">
      <formula1>"&gt;0"</formula1>
    </dataValidation>
    <dataValidation type="custom" allowBlank="1" showInputMessage="1" showErrorMessage="1" errorTitle="Asterisked Line Item" error="An asterisked line item is over expended. Please acquire a COR approval or prepare an AAR to avoid disallowance." sqref="G14 G16:G19 G56:G57" xr:uid="{EC8A1E3E-7C52-419F-A9C5-C4F15D1464D0}">
      <formula1>"&lt;0"</formula1>
    </dataValidation>
    <dataValidation type="custom" errorStyle="warning" allowBlank="1" showInputMessage="1" showErrorMessage="1" errorTitle="Asterisked Line Item" error="An asterisked line item is over expended. Please acquire a COR approval or prepare an AAR to avoid disallowance." sqref="E14 AI14 J14 O14 AN14 AS14 AX14 BC14 AI16:AI19 AD14 Y14 E16:E19 AD16:AD19 J16:J19 O16:O19 AN16:AN19 AS16:AS19 AX16:AX19 BC16:BC19 AI56:AI57 AD56:AD57 Y16:Y19 E56:E57 Y56:Y57 J56:J57 O56:O57 AN56:AN57 AS56:AS57 AX56:AX57 BC56:BC57 T14 T16:T19 T56:T57 BH14 BH16:BH19 BH56:BH57 E89 E91:E94 E131:E132 J89 J91:J94 J131:J132 O89 O91:O94 O131:O132 T89 T91:T94 T131:T132 Y89 Y91:Y94 Y131:Y132 AD89 AD91:AD94 AD131:AD132 AI89 AI91:AI94 AI131:AI132 AN89 AN91:AN94 AN131:AN132 AS89 AS91:AS94 AS131:AS132 AX89 AX91:AX94 AX131:AX132 BC89 BC91:BC94 BC131:BC132 BH89 BH91:BH94 BH131:BH132 E164 E166:E169 E206:E207 J164 J166:J169 J206:J207 O164 O166:O169 O206:O207 T164 T166:T169 T206:T207 Y164 Y166:Y169 Y206:Y207 AD164 AD166:AD169 AD206:AD207 AI164 AI166:AI169 AI206:AI207 AN164 AN166:AN169 AN206:AN207 AS164 AS166:AS169 AS206:AS207 AX164 AX166:AX169 AX206:AX207 BC164 BC166:BC169 BC206:BC207 BH164 BH166:BH169 BH206:BH207 E239 E241:E244 E281:E282 J239 J241:J244 J281:J282 O239 O241:O244 O281:O282 T239 T241:T244 T281:T282 Y239 Y241:Y244 Y281:Y282 AD239 AD241:AD244 AD281:AD282 AI239 AI241:AI244 AI281:AI282 AN239 AN241:AN244 AN281:AN282 AS239 AS241:AS244 AS281:AS282 AX239 AX241:AX244 AX281:AX282 BC239 BC241:BC244 BC281:BC282 BH239 BH241:BH244 BH281:BH282 E314 E316:E319 E356:E357 J314 J316:J319 J356:J357 O314 O316:O319 O356:O357 T314 T316:T319 T356:T357 Y314 Y316:Y319 Y356:Y357 AD314 AD316:AD319 AD356:AD357 AI314 AI316:AI319 AI356:AI357 AN314 AN316:AN319 AN356:AN357 AS314 AS316:AS319 AS356:AS357 AX314 AX316:AX319 AX356:AX357 BC314 BC316:BC319 BC356:BC357 BH314 BH316:BH319 BH356:BH357 E389 E391:E394 E431:E432 J389 J391:J394 J431:J432 O389 O391:O394 O431:O432 T389 T391:T394 T431:T432 Y389 Y391:Y394 Y431:Y432 AD389 AD391:AD394 AD431:AD432 AI389 AI391:AI394 AI431:AI432 AN389 AN391:AN394 AN431:AN432 AS389 AS391:AS394 AS431:AS432 AX389 AX391:AX394 AX431:AX432 BC389 BC391:BC394 BC431:BC432 BH389 BH391:BH394 BH431:BH432 E464 E466:E469 E506:E507 J464 J466:J469 J506:J507 O464 O466:O469 O506:O507 T464 T466:T469 T506:T507 Y464 Y466:Y469 Y506:Y507 AD464 AD466:AD469 AD506:AD507 AI464 AI466:AI469 AI506:AI507 AN464 AN466:AN469 AN506:AN507 AS464 AS466:AS469 AS506:AS507 AX464 AX466:AX469 AX506:AX507 BC464 BC466:BC469 BC506:BC507 BH464 BH466:BH469 BH506:BH507 E539 E541:E544 E581:E582 J539 J541:J544 J581:J582 O539 O541:O544 O581:O582 T539 T541:T544 T581:T582 Y539 Y541:Y544 Y581:Y582 AD539 AD541:AD544 AD581:AD582 AI539 AI541:AI544 AI581:AI582 AN539 AN541:AN544 AN581:AN582 AS539 AS541:AS544 AS581:AS582 AX539 AX541:AX544 AX581:AX582 BC539 BC541:BC544 BC581:BC582 BH539 BH541:BH544 BH581:BH582 E614 E616:E619 E656:E657 J614 J616:J619 J656:J657 O614 O616:O619 O656:O657 T614 T616:T619 T656:T657 Y614 Y616:Y619 Y656:Y657 AD614 AD616:AD619 AD656:AD657 AI614 AI616:AI619 AI656:AI657 AN614 AN616:AN619 AN656:AN657 AS614 AS616:AS619 AS656:AS657 AX614 AX616:AX619 AX656:AX657 BC614 BC616:BC619 BC656:BC657 BH614 BH616:BH619 BH656:BH657 E689 E691:E694 E731:E732 J689 J691:J694 J731:J732 O689 O691:O694 O731:O732 T689 T691:T694 T731:T732 Y689 Y691:Y694 Y731:Y732 AD689 AD691:AD694 AD731:AD732 AI689 AI691:AI694 AI731:AI732 AN689 AN691:AN694 AN731:AN732 AS689 AS691:AS694 AS731:AS732 AX689 AX691:AX694 AX731:AX732 BC689 BC691:BC694 BC731:BC732 BH689 BH691:BH694 BH731:BH732 E764 E766:E769 E806:E807 J764 J766:J769 J806:J807 O764 O766:O769 O806:O807 T764 T766:T769 T806:T807 Y764 Y766:Y769 Y806:Y807 AD764 AD766:AD769 AD806:AD807 AI764 AI766:AI769 AI806:AI807 AN764 AN766:AN769 AN806:AN807 AS764 AS766:AS769 AS806:AS807 AX764 AX766:AX769 AX806:AX807 BC764 BC766:BC769 BC806:BC807 BH764 BH766:BH769 BH806:BH807 E839 E841:E844 E881:E882 J839 J841:J844 J881:J882 O839 O841:O844 O881:O882 T839 T841:T844 T881:T882 Y839 Y841:Y844 Y881:Y882 AD839 AD841:AD844 AD881:AD882 AI839 AI841:AI844 AI881:AI882 AN839 AN841:AN844 AN881:AN882 AS839 AS841:AS844 AS881:AS882 AX839 AX841:AX844 AX881:AX882 BC839 BC841:BC844 BC881:BC882 BH839 BH841:BH844 BH881:BH882 E914 E916:E919 E956:E957 J914 J916:J919 J956:J957 O914 O916:O919 O956:O957 T914 T916:T919 T956:T957 Y914 Y916:Y919 Y956:Y957 AD914 AD916:AD919 AD956:AD957 AI914 AI916:AI919 AI956:AI957 AN914 AN916:AN919 AN956:AN957 AS914 AS916:AS919 AS956:AS957 AX914 AX916:AX919 AX956:AX957 BC914 BC916:BC919 BC956:BC957 BH914 BH916:BH919 BH956:BH957 E989 E991:E994 E1031:E1032 J989 J991:J994 J1031:J1032 O989 O991:O994 O1031:O1032 T989 T991:T994 T1031:T1032 Y989 Y991:Y994 Y1031:Y1032 AD989 AD991:AD994 AD1031:AD1032 AI989 AI991:AI994 AI1031:AI1032 AN989 AN991:AN994 AN1031:AN1032 AS989 AS991:AS994 AS1031:AS1032 AX989 AX991:AX994 AX1031:AX1032 BC989 BC991:BC994 BC1031:BC1032 BH989 BH991:BH994 BH1031:BH1032 E1064 E1066:E1069 E1106:E1107 J1064 J1066:J1069 J1106:J1107 O1064 O1066:O1069 O1106:O1107 T1064 T1066:T1069 T1106:T1107 Y1064 Y1066:Y1069 Y1106:Y1107 AD1064 AD1066:AD1069 AD1106:AD1107 AI1064 AI1066:AI1069 AI1106:AI1107 AN1064 AN1066:AN1069 AN1106:AN1107 AS1064 AS1066:AS1069 AS1106:AS1107 AX1064 AX1066:AX1069 AX1106:AX1107 BC1064 BC1066:BC1069 BC1106:BC1107 BH1064 BH1066:BH1069 BH1106:BH1107 E1139 E1141:E1144 E1181:E1182 J1139 J1141:J1144 J1181:J1182 O1139 O1141:O1144 O1181:O1182 T1139 T1141:T1144 T1181:T1182 Y1139 Y1141:Y1144 Y1181:Y1182 AD1139 AD1141:AD1144 AD1181:AD1182 AI1139 AI1141:AI1144 AI1181:AI1182 AN1139 AN1141:AN1144 AN1181:AN1182 AS1139 AS1141:AS1144 AS1181:AS1182 AX1139 AX1141:AX1144 AX1181:AX1182 BC1139 BC1141:BC1144 BC1181:BC1182 BH1139 BH1141:BH1144 BH1181:BH1182 E1214 E1216:E1219 E1256:E1257 J1214 J1216:J1219 J1256:J1257 O1214 O1216:O1219 O1256:O1257 T1214 T1216:T1219 T1256:T1257 Y1214 Y1216:Y1219 Y1256:Y1257 AD1214 AD1216:AD1219 AD1256:AD1257 AI1214 AI1216:AI1219 AI1256:AI1257 AN1214 AN1216:AN1219 AN1256:AN1257 AS1214 AS1216:AS1219 AS1256:AS1257 AX1214 AX1216:AX1219 AX1256:AX1257 BC1214 BC1216:BC1219 BC1256:BC1257 BH1214 BH1216:BH1219 BH1256:BH1257 E1289 E1291:E1294 E1331:E1332 J1289 J1291:J1294 J1331:J1332 O1289 O1291:O1294 O1331:O1332 T1289 T1291:T1294 T1331:T1332 Y1289 Y1291:Y1294 Y1331:Y1332 AD1289 AD1291:AD1294 AD1331:AD1332 AI1289 AI1291:AI1294 AI1331:AI1332 AN1289 AN1291:AN1294 AN1331:AN1332 AS1289 AS1291:AS1294 AS1331:AS1332 AX1289 AX1291:AX1294 AX1331:AX1332 BC1289 BC1291:BC1294 BC1331:BC1332 BH1289 BH1291:BH1294 BH1331:BH1332 E1364 E1366:E1369 E1406:E1407 J1364 J1366:J1369 J1406:J1407 O1364 O1366:O1369 O1406:O1407 T1364 T1366:T1369 T1406:T1407 Y1364 Y1366:Y1369 Y1406:Y1407 AD1364 AD1366:AD1369 AD1406:AD1407 AI1364 AI1366:AI1369 AI1406:AI1407 AN1364 AN1366:AN1369 AN1406:AN1407 AS1364 AS1366:AS1369 AS1406:AS1407 AX1364 AX1366:AX1369 AX1406:AX1407 BC1364 BC1366:BC1369 BC1406:BC1407 BH1364 BH1366:BH1369 BH1406:BH1407 E1439 E1441:E1444 E1481:E1482 J1439 J1441:J1444 J1481:J1482 O1439 O1441:O1444 O1481:O1482 T1439 T1441:T1444 T1481:T1482 Y1439 Y1441:Y1444 Y1481:Y1482 AD1439 AD1441:AD1444 AD1481:AD1482 AI1439 AI1441:AI1444 AI1481:AI1482 AN1439 AN1441:AN1444 AN1481:AN1482 AS1439 AS1441:AS1444 AS1481:AS1482 AX1439 AX1441:AX1444 AX1481:AX1482 BC1439 BC1441:BC1444 BC1481:BC1482 BH1439 BH1441:BH1444 BH1481:BH1482 E1514 E1516:E1519 E1556:E1557 J1514 J1516:J1519 J1556:J1557 O1514 O1516:O1519 O1556:O1557 T1514 T1516:T1519 T1556:T1557 Y1514 Y1516:Y1519 Y1556:Y1557 AD1514 AD1516:AD1519 AD1556:AD1557 AI1514 AI1516:AI1519 AI1556:AI1557 AN1514 AN1516:AN1519 AN1556:AN1557 AS1514 AS1516:AS1519 AS1556:AS1557 AX1514 AX1516:AX1519 AX1556:AX1557 BC1514 BC1516:BC1519 BC1556:BC1557 BH1514 BH1516:BH1519 BH1556:BH1557 E1589 E1591:E1594 E1631:E1632 J1589 J1591:J1594 J1631:J1632 O1589 O1591:O1594 O1631:O1632 T1589 T1591:T1594 T1631:T1632 Y1589 Y1591:Y1594 Y1631:Y1632 AD1589 AD1591:AD1594 AD1631:AD1632 AI1589 AI1591:AI1594 AI1631:AI1632 AN1589 AN1591:AN1594 AN1631:AN1632 AS1589 AS1591:AS1594 AS1631:AS1632 AX1589 AX1591:AX1594 AX1631:AX1632 BC1589 BC1591:BC1594 BC1631:BC1632 BH1589 BH1591:BH1594 BH1631:BH1632 E1664 E1666:E1669 E1706:E1707 J1664 J1666:J1669 J1706:J1707 O1664 O1666:O1669 O1706:O1707 T1664 T1666:T1669 T1706:T1707 Y1664 Y1666:Y1669 Y1706:Y1707 AD1664 AD1666:AD1669 AD1706:AD1707 AI1664 AI1666:AI1669 AI1706:AI1707 AN1664 AN1666:AN1669 AN1706:AN1707 AS1664 AS1666:AS1669 AS1706:AS1707 AX1664 AX1666:AX1669 AX1706:AX1707 BC1664 BC1666:BC1669 BC1706:BC1707 BH1664 BH1666:BH1669 BH1706:BH1707 E1739 E1741:E1744 E1781:E1782 J1739 J1741:J1744 J1781:J1782 O1739 O1741:O1744 O1781:O1782 T1739 T1741:T1744 T1781:T1782 Y1739 Y1741:Y1744 Y1781:Y1782 AD1739 AD1741:AD1744 AD1781:AD1782 AI1739 AI1741:AI1744 AI1781:AI1782 AN1739 AN1741:AN1744 AN1781:AN1782 AS1739 AS1741:AS1744 AS1781:AS1782 AX1739 AX1741:AX1744 AX1781:AX1782 BC1739 BC1741:BC1744 BC1781:BC1782 BH1739 BH1741:BH1744 BH1781:BH1782 E1814 E1816:E1819 E1856:E1857 J1814 J1816:J1819 J1856:J1857 O1814 O1816:O1819 O1856:O1857 T1814 T1816:T1819 T1856:T1857 Y1814 Y1816:Y1819 Y1856:Y1857 AD1814 AD1816:AD1819 AD1856:AD1857 AI1814 AI1816:AI1819 AI1856:AI1857 AN1814 AN1816:AN1819 AN1856:AN1857 AS1814 AS1816:AS1819 AS1856:AS1857 AX1814 AX1816:AX1819 AX1856:AX1857 BC1814 BC1816:BC1819 BC1856:BC1857 BH1814 BH1816:BH1819 BH1856:BH1857 E1889 E1891:E1894 E1931:E1932 J1889 J1891:J1894 J1931:J1932 O1889 O1891:O1894 O1931:O1932 T1889 T1891:T1894 T1931:T1932 Y1889 Y1891:Y1894 Y1931:Y1932 AD1889 AD1891:AD1894 AD1931:AD1932 AI1889 AI1891:AI1894 AI1931:AI1932 AN1889 AN1891:AN1894 AN1931:AN1932 AS1889 AS1891:AS1894 AS1931:AS1932 AX1889 AX1891:AX1894 AX1931:AX1932 BC1889 BC1891:BC1894 BC1931:BC1932 BH1889 BH1891:BH1894 BH1931:BH1932 E1964 E1966:E1969 E2006:E2007 J1964 J1966:J1969 J2006:J2007 O1964 O1966:O1969 O2006:O2007 T1964 T1966:T1969 T2006:T2007 Y1964 Y1966:Y1969 Y2006:Y2007 AD1964 AD1966:AD1969 AD2006:AD2007 AI1964 AI1966:AI1969 AI2006:AI2007 AN1964 AN1966:AN1969 AN2006:AN2007 AS1964 AS1966:AS1969 AS2006:AS2007 AX1964 AX1966:AX1969 AX2006:AX2007 BC1964 BC1966:BC1969 BC2006:BC2007 BH1964 BH1966:BH1969 BH2006:BH2007 E2039 E2041:E2044 E2081:E2082 J2039 J2041:J2044 J2081:J2082 O2039 O2041:O2044 O2081:O2082 T2039 T2041:T2044 T2081:T2082 Y2039 Y2041:Y2044 Y2081:Y2082 AD2039 AD2041:AD2044 AD2081:AD2082 AI2039 AI2041:AI2044 AI2081:AI2082 AN2039 AN2041:AN2044 AN2081:AN2082 AS2039 AS2041:AS2044 AS2081:AS2082 AX2039 AX2041:AX2044 AX2081:AX2082 BC2039 BC2041:BC2044 BC2081:BC2082 BH2039 BH2041:BH2044 BH2081:BH2082" xr:uid="{487E00B5-FB4C-46B8-8FD2-1A2B3D7254AD}">
      <formula1>G14&gt;0</formula1>
    </dataValidation>
    <dataValidation type="custom" errorStyle="warning" allowBlank="1" showInputMessage="1" showErrorMessage="1" errorTitle="Unbudgeted Line Item" error="Claiming in an unbudgeted line item is not permitted. Please acquire a COR approval or prepare an AAR to avoid disallowance." sqref="E11:E12 E20:E54 J11:J12 J20:J54 O11:O12 O20:O54 T11:T12 T20:T54 Y11:Y12 Y20:Y54 AD11:AD12 AD20:AD54 AI11:AI12 AI20:AI54 AN11:AN12 AN20:AN54 AS11:AS12 AS20:AS54 AX11:AX12 AX20:AX54 BC11:BC12 BC20:BC54 BH11:BH12 BH20:BH54 E86:E87 E95:E129 J86:J87 J95:J129 O86:O87 O95:O129 T86:T87 T95:T129 Y86:Y87 Y95:Y129 AD86:AD87 AD95:AD129 AI86:AI87 AI95:AI129 AN86:AN87 AN95:AN129 AS86:AS87 AS95:AS129 AX86:AX87 AX95:AX129 BC86:BC87 BC95:BC129 BH86:BH87 BH95:BH129 E161:E162 E170:E204 J161:J162 J170:J204 O161:O162 O170:O204 T161:T162 T170:T204 Y161:Y162 Y170:Y204 AD161:AD162 AD170:AD204 AI161:AI162 AI170:AI204 AN161:AN162 AN170:AN204 AS161:AS162 AS170:AS204 AX161:AX162 AX170:AX204 BC161:BC162 BC170:BC204 BH161:BH162 BH170:BH204 E236:E237 E245:E279 J236:J237 J245:J279 O236:O237 O245:O279 T236:T237 T245:T279 Y236:Y237 Y245:Y279 AD236:AD237 AD245:AD279 AI236:AI237 AI245:AI279 AN236:AN237 AN245:AN279 AS236:AS237 AS245:AS279 AX236:AX237 AX245:AX279 BC236:BC237 BC245:BC279 BH236:BH237 BH245:BH279 E311:E312 E320:E354 J311:J312 J320:J354 O311:O312 O320:O354 T311:T312 T320:T354 Y311:Y312 Y320:Y354 AD311:AD312 AD320:AD354 AI311:AI312 AI320:AI354 AN311:AN312 AN320:AN354 AS311:AS312 AS320:AS354 AX311:AX312 AX320:AX354 BC311:BC312 BC320:BC354 BH311:BH312 BH320:BH354 E386:E387 E395:E429 J386:J387 J395:J429 O386:O387 O395:O429 T386:T387 T395:T429 Y386:Y387 Y395:Y429 AD386:AD387 AD395:AD429 AI386:AI387 AI395:AI429 AN386:AN387 AN395:AN429 AS386:AS387 AS395:AS429 AX386:AX387 AX395:AX429 BC386:BC387 BC395:BC429 BH386:BH387 BH395:BH429 E461:E462 E470:E504 J461:J462 J470:J504 O461:O462 O470:O504 T461:T462 T470:T504 Y461:Y462 Y470:Y504 AD461:AD462 AD470:AD504 AI461:AI462 AI470:AI504 AN461:AN462 AN470:AN504 AS461:AS462 AS470:AS504 AX461:AX462 AX470:AX504 BC461:BC462 BC470:BC504 BH461:BH462 BH470:BH504 E536:E537 E545:E579 J536:J537 J545:J579 O536:O537 O545:O579 T536:T537 T545:T579 Y536:Y537 Y545:Y579 AD536:AD537 AD545:AD579 AI536:AI537 AI545:AI579 AN536:AN537 AN545:AN579 AS536:AS537 AS545:AS579 AX536:AX537 AX545:AX579 BC536:BC537 BC545:BC579 BH536:BH537 BH545:BH579 E611:E612 E620:E654 J611:J612 J620:J654 O611:O612 O620:O654 T611:T612 T620:T654 Y611:Y612 Y620:Y654 AD611:AD612 AD620:AD654 AI611:AI612 AI620:AI654 AN611:AN612 AN620:AN654 AS611:AS612 AS620:AS654 AX611:AX612 AX620:AX654 BC611:BC612 BC620:BC654 BH611:BH612 BH620:BH654 E686:E687 E695:E729 J686:J687 J695:J729 O686:O687 O695:O729 T686:T687 T695:T729 Y686:Y687 Y695:Y729 AD686:AD687 AD695:AD729 AI686:AI687 AI695:AI729 AN686:AN687 AN695:AN729 AS686:AS687 AS695:AS729 AX686:AX687 AX695:AX729 BC686:BC687 BC695:BC729 BH686:BH687 BH695:BH729 E761:E762 E770:E804 J761:J762 J770:J804 O761:O762 O770:O804 T761:T762 T770:T804 Y761:Y762 Y770:Y804 AD761:AD762 AD770:AD804 AI761:AI762 AI770:AI804 AN761:AN762 AN770:AN804 AS761:AS762 AS770:AS804 AX761:AX762 AX770:AX804 BC761:BC762 BC770:BC804 BH761:BH762 BH770:BH804 E836:E837 E845:E879 J836:J837 J845:J879 O836:O837 O845:O879 T836:T837 T845:T879 Y836:Y837 Y845:Y879 AD836:AD837 AD845:AD879 AI836:AI837 AI845:AI879 AN836:AN837 AN845:AN879 AS836:AS837 AS845:AS879 AX836:AX837 AX845:AX879 BC836:BC837 BC845:BC879 BH836:BH837 BH845:BH879 E911:E912 E920:E954 J911:J912 J920:J954 O911:O912 O920:O954 T911:T912 T920:T954 Y911:Y912 Y920:Y954 AD911:AD912 AD920:AD954 AI911:AI912 AI920:AI954 AN911:AN912 AN920:AN954 AS911:AS912 AS920:AS954 AX911:AX912 AX920:AX954 BC911:BC912 BC920:BC954 BH911:BH912 BH920:BH954 E986:E987 E995:E1029 J986:J987 J995:J1029 O986:O987 O995:O1029 T986:T987 T995:T1029 Y986:Y987 Y995:Y1029 AD986:AD987 AD995:AD1029 AI986:AI987 AI995:AI1029 AN986:AN987 AN995:AN1029 AS986:AS987 AS995:AS1029 AX986:AX987 AX995:AX1029 BC986:BC987 BC995:BC1029 BH986:BH987 BH995:BH1029 E1061:E1062 E1070:E1104 J1061:J1062 J1070:J1104 O1061:O1062 O1070:O1104 T1061:T1062 T1070:T1104 Y1061:Y1062 Y1070:Y1104 AD1061:AD1062 AD1070:AD1104 AI1061:AI1062 AI1070:AI1104 AN1061:AN1062 AN1070:AN1104 AS1061:AS1062 AS1070:AS1104 AX1061:AX1062 AX1070:AX1104 BC1061:BC1062 BC1070:BC1104 BH1061:BH1062 BH1070:BH1104 E1136:E1137 E1145:E1179 J1136:J1137 J1145:J1179 O1136:O1137 O1145:O1179 T1136:T1137 T1145:T1179 Y1136:Y1137 Y1145:Y1179 AD1136:AD1137 AD1145:AD1179 AI1136:AI1137 AI1145:AI1179 AN1136:AN1137 AN1145:AN1179 AS1136:AS1137 AS1145:AS1179 AX1136:AX1137 AX1145:AX1179 BC1136:BC1137 BC1145:BC1179 BH1136:BH1137 BH1145:BH1179 E1211:E1212 E1220:E1254 J1211:J1212 J1220:J1254 O1211:O1212 O1220:O1254 T1211:T1212 T1220:T1254 Y1211:Y1212 Y1220:Y1254 AD1211:AD1212 AD1220:AD1254 AI1211:AI1212 AI1220:AI1254 AN1211:AN1212 AN1220:AN1254 AS1211:AS1212 AS1220:AS1254 AX1211:AX1212 AX1220:AX1254 BC1211:BC1212 BC1220:BC1254 BH1211:BH1212 BH1220:BH1254 E1286:E1287 E1295:E1329 J1286:J1287 J1295:J1329 O1286:O1287 O1295:O1329 T1286:T1287 T1295:T1329 Y1286:Y1287 Y1295:Y1329 AD1286:AD1287 AD1295:AD1329 AI1286:AI1287 AI1295:AI1329 AN1286:AN1287 AN1295:AN1329 AS1286:AS1287 AS1295:AS1329 AX1286:AX1287 AX1295:AX1329 BC1286:BC1287 BC1295:BC1329 BH1286:BH1287 BH1295:BH1329 E1361:E1362 E1370:E1404 J1361:J1362 J1370:J1404 O1361:O1362 O1370:O1404 T1361:T1362 T1370:T1404 Y1361:Y1362 Y1370:Y1404 AD1361:AD1362 AD1370:AD1404 AI1361:AI1362 AI1370:AI1404 AN1361:AN1362 AN1370:AN1404 AS1361:AS1362 AS1370:AS1404 AX1361:AX1362 AX1370:AX1404 BC1361:BC1362 BC1370:BC1404 BH1361:BH1362 BH1370:BH1404 E1436:E1437 E1445:E1479 J1436:J1437 J1445:J1479 O1436:O1437 O1445:O1479 T1436:T1437 T1445:T1479 Y1436:Y1437 Y1445:Y1479 AD1436:AD1437 AD1445:AD1479 AI1436:AI1437 AI1445:AI1479 AN1436:AN1437 AN1445:AN1479 AS1436:AS1437 AS1445:AS1479 AX1436:AX1437 AX1445:AX1479 BC1436:BC1437 BC1445:BC1479 BH1436:BH1437 BH1445:BH1479 E1511:E1512 E1520:E1554 J1511:J1512 J1520:J1554 O1511:O1512 O1520:O1554 T1511:T1512 T1520:T1554 Y1511:Y1512 Y1520:Y1554 AD1511:AD1512 AD1520:AD1554 AI1511:AI1512 AI1520:AI1554 AN1511:AN1512 AN1520:AN1554 AS1511:AS1512 AS1520:AS1554 AX1511:AX1512 AX1520:AX1554 BC1511:BC1512 BC1520:BC1554 BH1511:BH1512 BH1520:BH1554 E1586:E1587 E1595:E1629 J1586:J1587 J1595:J1629 O1586:O1587 O1595:O1629 T1586:T1587 T1595:T1629 Y1586:Y1587 Y1595:Y1629 AD1586:AD1587 AD1595:AD1629 AI1586:AI1587 AI1595:AI1629 AN1586:AN1587 AN1595:AN1629 AS1586:AS1587 AS1595:AS1629 AX1586:AX1587 AX1595:AX1629 BC1586:BC1587 BC1595:BC1629 BH1586:BH1587 BH1595:BH1629 E1661:E1662 E1670:E1704 J1661:J1662 J1670:J1704 O1661:O1662 O1670:O1704 T1661:T1662 T1670:T1704 Y1661:Y1662 Y1670:Y1704 AD1661:AD1662 AD1670:AD1704 AI1661:AI1662 AI1670:AI1704 AN1661:AN1662 AN1670:AN1704 AS1661:AS1662 AS1670:AS1704 AX1661:AX1662 AX1670:AX1704 BC1661:BC1662 BC1670:BC1704 BH1661:BH1662 BH1670:BH1704 E1736:E1737 E1745:E1779 J1736:J1737 J1745:J1779 O1736:O1737 O1745:O1779 T1736:T1737 T1745:T1779 Y1736:Y1737 Y1745:Y1779 AD1736:AD1737 AD1745:AD1779 AI1736:AI1737 AI1745:AI1779 AN1736:AN1737 AN1745:AN1779 AS1736:AS1737 AS1745:AS1779 AX1736:AX1737 AX1745:AX1779 BC1736:BC1737 BC1745:BC1779 BH1736:BH1737 BH1745:BH1779 E1811:E1812 E1820:E1854 J1811:J1812 J1820:J1854 O1811:O1812 O1820:O1854 T1811:T1812 T1820:T1854 Y1811:Y1812 Y1820:Y1854 AD1811:AD1812 AD1820:AD1854 AI1811:AI1812 AI1820:AI1854 AN1811:AN1812 AN1820:AN1854 AS1811:AS1812 AS1820:AS1854 AX1811:AX1812 AX1820:AX1854 BC1811:BC1812 BC1820:BC1854 BH1811:BH1812 BH1820:BH1854 E1886:E1887 E1895:E1929 J1886:J1887 J1895:J1929 O1886:O1887 O1895:O1929 T1886:T1887 T1895:T1929 Y1886:Y1887 Y1895:Y1929 AD1886:AD1887 AD1895:AD1929 AI1886:AI1887 AI1895:AI1929 AN1886:AN1887 AN1895:AN1929 AS1886:AS1887 AS1895:AS1929 AX1886:AX1887 AX1895:AX1929 BC1886:BC1887 BC1895:BC1929 BH1886:BH1887 BH1895:BH1929 E1961:E1962 E1970:E2004 J1961:J1962 J1970:J2004 O1961:O1962 O1970:O2004 T1961:T1962 T1970:T2004 Y1961:Y1962 Y1970:Y2004 AD1961:AD1962 AD1970:AD2004 AI1961:AI1962 AI1970:AI2004 AN1961:AN1962 AN1970:AN2004 AS1961:AS1962 AS1970:AS2004 AX1961:AX1962 AX1970:AX2004 BC1961:BC1962 BC1970:BC2004 BH1961:BH1962 BH1970:BH2004 E2036:E2037 E2045:E2079 J2036:J2037 J2045:J2079 O2036:O2037 O2045:O2079 T2036:T2037 T2045:T2079 Y2036:Y2037 Y2045:Y2079 AD2036:AD2037 AD2045:AD2079 AI2036:AI2037 AI2045:AI2079 AN2036:AN2037 AN2045:AN2079 AS2036:AS2037 AS2045:AS2079 AX2036:AX2037 AX2045:AX2079 BC2036:BC2037 BC2045:BC2079 BH2036:BH2037 BH2045:BH2079" xr:uid="{4EEB98B4-D448-454C-9EB0-713BE130B5D7}">
      <formula1>D11&gt;0</formula1>
    </dataValidation>
  </dataValidations>
  <printOptions horizontalCentered="1" verticalCentered="1"/>
  <pageMargins left="0" right="0" top="0" bottom="0" header="0" footer="0"/>
  <pageSetup scale="75" fitToHeight="10" orientation="portrait" blackAndWhite="1" r:id="rId1"/>
  <headerFooter differentOddEven="1">
    <oddFooter>&amp;R&amp;"Arial Narrow,Italic"&amp;8Revised 1/18/2018</oddFooter>
  </headerFooter>
  <rowBreaks count="1" manualBreakCount="1">
    <brk id="150" max="16383" man="1"/>
  </rowBreaks>
  <colBreaks count="11" manualBreakCount="11">
    <brk id="8" max="1048575" man="1"/>
    <brk id="13" max="1048575" man="1"/>
    <brk id="18" max="1048575" man="1"/>
    <brk id="23" max="1048575" man="1"/>
    <brk id="28" max="1048575" man="1"/>
    <brk id="33" max="1048575" man="1"/>
    <brk id="38" max="1048575" man="1"/>
    <brk id="43" max="1048575" man="1"/>
    <brk id="48" max="1048575" man="1"/>
    <brk id="53" max="1048575" man="1"/>
    <brk id="58" max="1048575" man="1"/>
  </col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FF00"/>
  </sheetPr>
  <dimension ref="A1:BOY4408"/>
  <sheetViews>
    <sheetView showGridLines="0" workbookViewId="0">
      <pane xSplit="2" ySplit="10" topLeftCell="C11" activePane="bottomRight" state="frozen"/>
      <selection pane="topRight" activeCell="C1" sqref="C1"/>
      <selection pane="bottomLeft" activeCell="A11" sqref="A11"/>
      <selection pane="bottomRight" activeCell="I20" sqref="I20"/>
    </sheetView>
  </sheetViews>
  <sheetFormatPr defaultRowHeight="13.5"/>
  <cols>
    <col min="1" max="1" width="2.7109375" customWidth="1"/>
    <col min="2" max="2" width="27.85546875" customWidth="1"/>
    <col min="3" max="4" width="15.7109375" style="16" customWidth="1"/>
    <col min="5" max="5" width="15.7109375" style="32" customWidth="1"/>
    <col min="6" max="11" width="15.7109375" style="16" customWidth="1"/>
    <col min="12" max="12" width="15.7109375" style="32" customWidth="1"/>
    <col min="13" max="16" width="15.7109375" style="16" customWidth="1"/>
    <col min="17" max="24" width="15.7109375" style="1" customWidth="1"/>
    <col min="25" max="30" width="15.7109375" style="20" customWidth="1"/>
    <col min="31" max="65" width="15.7109375" style="1" customWidth="1"/>
    <col min="66" max="66" width="10.5703125" style="1" customWidth="1"/>
    <col min="67" max="67" width="14.28515625" style="1" customWidth="1"/>
    <col min="68" max="70" width="10.5703125" style="1" customWidth="1"/>
    <col min="71" max="1767" width="8.85546875" style="1"/>
  </cols>
  <sheetData>
    <row r="1" spans="1:71" customFormat="1" ht="13.5" customHeight="1">
      <c r="A1" s="1193" t="s">
        <v>29</v>
      </c>
      <c r="B1" s="1193"/>
      <c r="C1" s="1193"/>
      <c r="D1" s="1193"/>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row>
    <row r="2" spans="1:71" customFormat="1" ht="12.75">
      <c r="A2" s="1194" t="s">
        <v>321</v>
      </c>
      <c r="B2" s="1194"/>
      <c r="C2" s="1194"/>
      <c r="D2" s="1194"/>
      <c r="E2" s="2"/>
      <c r="F2" s="2"/>
      <c r="G2" s="2"/>
      <c r="H2" s="2"/>
      <c r="I2" s="2"/>
      <c r="J2" s="1194"/>
      <c r="K2" s="1194"/>
      <c r="L2" s="1194"/>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9"/>
      <c r="BO2" s="8"/>
    </row>
    <row r="3" spans="1:71" customFormat="1" ht="9.6" customHeight="1">
      <c r="A3" s="4"/>
      <c r="B3" s="4"/>
      <c r="C3" s="25"/>
      <c r="D3" s="9"/>
      <c r="E3" s="9"/>
      <c r="F3" s="9"/>
      <c r="G3" s="15"/>
      <c r="H3" s="15"/>
      <c r="I3" s="15"/>
      <c r="J3" s="25"/>
      <c r="K3" s="9"/>
      <c r="L3" s="9"/>
      <c r="M3" s="9"/>
      <c r="N3" s="15"/>
      <c r="O3" s="15"/>
      <c r="P3" s="15"/>
      <c r="Q3" s="25"/>
      <c r="R3" s="9"/>
      <c r="S3" s="9"/>
      <c r="T3" s="9"/>
      <c r="U3" s="15"/>
      <c r="V3" s="15"/>
      <c r="W3" s="15"/>
      <c r="X3" s="25"/>
      <c r="Y3" s="9"/>
      <c r="Z3" s="9"/>
      <c r="AA3" s="9"/>
      <c r="AB3" s="15"/>
      <c r="AC3" s="15"/>
      <c r="AD3" s="15"/>
      <c r="AE3" s="25"/>
      <c r="AF3" s="9"/>
      <c r="AG3" s="9"/>
      <c r="AH3" s="9"/>
      <c r="AI3" s="15"/>
      <c r="AJ3" s="15"/>
      <c r="AK3" s="15"/>
      <c r="AL3" s="25"/>
      <c r="AM3" s="9"/>
      <c r="AN3" s="9"/>
      <c r="AO3" s="9"/>
      <c r="AP3" s="15"/>
      <c r="AQ3" s="15"/>
      <c r="AR3" s="15"/>
      <c r="AS3" s="25"/>
      <c r="AT3" s="9"/>
      <c r="AU3" s="9"/>
      <c r="AV3" s="9"/>
      <c r="AW3" s="15"/>
      <c r="AX3" s="15"/>
      <c r="AY3" s="15"/>
      <c r="AZ3" s="25"/>
      <c r="BA3" s="9"/>
      <c r="BB3" s="9"/>
      <c r="BC3" s="9"/>
      <c r="BD3" s="15"/>
      <c r="BE3" s="15"/>
      <c r="BF3" s="15"/>
      <c r="BG3" s="25"/>
      <c r="BH3" s="9"/>
      <c r="BI3" s="9"/>
      <c r="BJ3" s="9"/>
      <c r="BK3" s="15"/>
      <c r="BL3" s="15"/>
      <c r="BM3" s="15"/>
      <c r="BN3" s="12"/>
      <c r="BO3" s="15"/>
    </row>
    <row r="4" spans="1:71" s="6" customFormat="1" ht="12.75">
      <c r="A4" s="1189" t="s">
        <v>22</v>
      </c>
      <c r="B4" s="1189"/>
      <c r="C4" s="97" t="s">
        <v>21</v>
      </c>
      <c r="D4" s="1187" t="str">
        <f>'Schedule I MH &amp; SUD'!E3</f>
        <v>Contractor Name</v>
      </c>
      <c r="E4" s="1187"/>
      <c r="F4" s="1187"/>
      <c r="G4" s="126"/>
      <c r="H4" s="27" t="s">
        <v>134</v>
      </c>
      <c r="I4" s="194"/>
      <c r="J4" s="97" t="s">
        <v>21</v>
      </c>
      <c r="K4" s="1187" t="str">
        <f>+'Schedule I MH &amp; SUD'!E3</f>
        <v>Contractor Name</v>
      </c>
      <c r="L4" s="1187"/>
      <c r="M4" s="1187"/>
      <c r="N4" s="126"/>
      <c r="O4" s="27" t="s">
        <v>134</v>
      </c>
      <c r="P4" s="236">
        <f>I4</f>
        <v>0</v>
      </c>
      <c r="Q4" s="97" t="s">
        <v>21</v>
      </c>
      <c r="R4" s="1187" t="str">
        <f>+'Schedule I MH &amp; SUD'!E3</f>
        <v>Contractor Name</v>
      </c>
      <c r="S4" s="1187"/>
      <c r="T4" s="1187"/>
      <c r="U4" s="126"/>
      <c r="V4" s="27" t="s">
        <v>134</v>
      </c>
      <c r="W4" s="236">
        <f>I4</f>
        <v>0</v>
      </c>
      <c r="X4" s="97" t="s">
        <v>21</v>
      </c>
      <c r="Y4" s="1187" t="str">
        <f>+'Schedule I MH &amp; SUD'!E3</f>
        <v>Contractor Name</v>
      </c>
      <c r="Z4" s="1187"/>
      <c r="AA4" s="1187"/>
      <c r="AB4" s="126"/>
      <c r="AC4" s="27" t="s">
        <v>134</v>
      </c>
      <c r="AD4" s="236">
        <f>I4</f>
        <v>0</v>
      </c>
      <c r="AE4" s="97" t="s">
        <v>21</v>
      </c>
      <c r="AF4" s="1187" t="str">
        <f>+'Schedule I MH &amp; SUD'!E3</f>
        <v>Contractor Name</v>
      </c>
      <c r="AG4" s="1187"/>
      <c r="AH4" s="1187"/>
      <c r="AI4" s="126"/>
      <c r="AJ4" s="27" t="s">
        <v>134</v>
      </c>
      <c r="AK4" s="236">
        <f>I4</f>
        <v>0</v>
      </c>
      <c r="AL4" s="97" t="s">
        <v>21</v>
      </c>
      <c r="AM4" s="1187" t="str">
        <f>+'Schedule I MH &amp; SUD'!E3</f>
        <v>Contractor Name</v>
      </c>
      <c r="AN4" s="1187"/>
      <c r="AO4" s="1187"/>
      <c r="AP4" s="126"/>
      <c r="AQ4" s="27" t="s">
        <v>134</v>
      </c>
      <c r="AR4" s="236">
        <f>I4</f>
        <v>0</v>
      </c>
      <c r="AS4" s="97" t="s">
        <v>21</v>
      </c>
      <c r="AT4" s="1187" t="str">
        <f>+'Schedule I MH &amp; SUD'!E3</f>
        <v>Contractor Name</v>
      </c>
      <c r="AU4" s="1187"/>
      <c r="AV4" s="1187"/>
      <c r="AW4" s="126"/>
      <c r="AX4" s="27" t="s">
        <v>134</v>
      </c>
      <c r="AY4" s="236">
        <f>I4</f>
        <v>0</v>
      </c>
      <c r="AZ4" s="97" t="s">
        <v>21</v>
      </c>
      <c r="BA4" s="1187" t="str">
        <f>+'Schedule I MH &amp; SUD'!E3</f>
        <v>Contractor Name</v>
      </c>
      <c r="BB4" s="1187"/>
      <c r="BC4" s="1187"/>
      <c r="BD4" s="126"/>
      <c r="BE4" s="27" t="s">
        <v>134</v>
      </c>
      <c r="BF4" s="236">
        <f>I4</f>
        <v>0</v>
      </c>
      <c r="BG4" s="97" t="s">
        <v>21</v>
      </c>
      <c r="BH4" s="1187" t="str">
        <f>+'Schedule I MH &amp; SUD'!E3</f>
        <v>Contractor Name</v>
      </c>
      <c r="BI4" s="1187"/>
      <c r="BJ4" s="1187"/>
      <c r="BK4" s="126"/>
      <c r="BL4" s="27" t="s">
        <v>134</v>
      </c>
      <c r="BM4" s="236">
        <f>I4</f>
        <v>0</v>
      </c>
      <c r="BN4" s="19"/>
    </row>
    <row r="5" spans="1:71" s="6" customFormat="1" ht="15" customHeight="1">
      <c r="A5" s="1189"/>
      <c r="B5" s="1189"/>
      <c r="C5" s="97" t="s">
        <v>20</v>
      </c>
      <c r="D5" s="211" t="str">
        <f>'Schedule I MH &amp; SUD'!E4</f>
        <v>Contract Number</v>
      </c>
      <c r="E5" s="98"/>
      <c r="F5" s="100" t="s">
        <v>90</v>
      </c>
      <c r="G5" s="214">
        <f>'Schedule I MH &amp; SUD'!H4</f>
        <v>0</v>
      </c>
      <c r="H5" s="17"/>
      <c r="I5" s="17"/>
      <c r="J5" s="97" t="s">
        <v>20</v>
      </c>
      <c r="K5" s="234" t="str">
        <f>D5</f>
        <v>Contract Number</v>
      </c>
      <c r="L5" s="98"/>
      <c r="M5" s="100" t="s">
        <v>90</v>
      </c>
      <c r="N5" s="214">
        <f>G5</f>
        <v>0</v>
      </c>
      <c r="O5" s="17"/>
      <c r="P5" s="17"/>
      <c r="Q5" s="97" t="s">
        <v>20</v>
      </c>
      <c r="R5" s="237" t="str">
        <f>D5</f>
        <v>Contract Number</v>
      </c>
      <c r="S5" s="98"/>
      <c r="T5" s="100" t="s">
        <v>90</v>
      </c>
      <c r="U5" s="214">
        <f>G5</f>
        <v>0</v>
      </c>
      <c r="V5" s="17"/>
      <c r="W5" s="17"/>
      <c r="X5" s="97" t="s">
        <v>20</v>
      </c>
      <c r="Y5" s="237" t="str">
        <f>D5</f>
        <v>Contract Number</v>
      </c>
      <c r="Z5" s="98"/>
      <c r="AA5" s="100" t="s">
        <v>90</v>
      </c>
      <c r="AB5" s="214">
        <f>G5</f>
        <v>0</v>
      </c>
      <c r="AC5" s="17"/>
      <c r="AD5" s="17"/>
      <c r="AE5" s="97" t="s">
        <v>20</v>
      </c>
      <c r="AF5" s="237" t="str">
        <f>D5</f>
        <v>Contract Number</v>
      </c>
      <c r="AG5" s="98"/>
      <c r="AH5" s="100" t="s">
        <v>90</v>
      </c>
      <c r="AI5" s="214">
        <f>G5</f>
        <v>0</v>
      </c>
      <c r="AJ5" s="17"/>
      <c r="AK5" s="17"/>
      <c r="AL5" s="97" t="s">
        <v>20</v>
      </c>
      <c r="AM5" s="237" t="str">
        <f>D5</f>
        <v>Contract Number</v>
      </c>
      <c r="AN5" s="98"/>
      <c r="AO5" s="100" t="s">
        <v>90</v>
      </c>
      <c r="AP5" s="214">
        <f>G5</f>
        <v>0</v>
      </c>
      <c r="AQ5" s="17"/>
      <c r="AR5" s="17"/>
      <c r="AS5" s="97" t="s">
        <v>20</v>
      </c>
      <c r="AT5" s="237" t="str">
        <f>D5</f>
        <v>Contract Number</v>
      </c>
      <c r="AU5" s="98"/>
      <c r="AV5" s="100" t="s">
        <v>90</v>
      </c>
      <c r="AW5" s="214">
        <f>G5</f>
        <v>0</v>
      </c>
      <c r="AX5" s="17"/>
      <c r="AY5" s="17"/>
      <c r="AZ5" s="97" t="s">
        <v>20</v>
      </c>
      <c r="BA5" s="237" t="str">
        <f>D5</f>
        <v>Contract Number</v>
      </c>
      <c r="BB5" s="98"/>
      <c r="BC5" s="100" t="s">
        <v>90</v>
      </c>
      <c r="BD5" s="214">
        <f>G5</f>
        <v>0</v>
      </c>
      <c r="BE5" s="17"/>
      <c r="BF5" s="17"/>
      <c r="BG5" s="97" t="s">
        <v>20</v>
      </c>
      <c r="BH5" s="237" t="str">
        <f>D5</f>
        <v>Contract Number</v>
      </c>
      <c r="BI5" s="98"/>
      <c r="BJ5" s="100" t="s">
        <v>90</v>
      </c>
      <c r="BK5" s="214">
        <f>G5</f>
        <v>0</v>
      </c>
      <c r="BL5" s="17"/>
      <c r="BM5" s="17"/>
      <c r="BO5" s="17"/>
    </row>
    <row r="6" spans="1:71" s="6" customFormat="1" ht="19.149999999999999" customHeight="1">
      <c r="A6" s="1189"/>
      <c r="B6" s="1189"/>
      <c r="C6" s="97" t="s">
        <v>126</v>
      </c>
      <c r="D6" s="99" t="s">
        <v>127</v>
      </c>
      <c r="E6" s="212">
        <f>'Schedule I MH &amp; SUD'!F5</f>
        <v>45839</v>
      </c>
      <c r="F6" s="101" t="s">
        <v>122</v>
      </c>
      <c r="G6" s="213">
        <f>'Schedule I MH &amp; SUD'!H5</f>
        <v>0</v>
      </c>
      <c r="H6" s="26"/>
      <c r="I6" s="26"/>
      <c r="J6" s="97" t="s">
        <v>126</v>
      </c>
      <c r="K6" s="99" t="s">
        <v>127</v>
      </c>
      <c r="L6" s="212">
        <f>E6</f>
        <v>45839</v>
      </c>
      <c r="M6" s="101" t="s">
        <v>122</v>
      </c>
      <c r="N6" s="235">
        <f>G6</f>
        <v>0</v>
      </c>
      <c r="O6" s="26"/>
      <c r="P6" s="26"/>
      <c r="Q6" s="97" t="s">
        <v>126</v>
      </c>
      <c r="R6" s="99" t="s">
        <v>127</v>
      </c>
      <c r="S6" s="212">
        <f>E6</f>
        <v>45839</v>
      </c>
      <c r="T6" s="101" t="s">
        <v>122</v>
      </c>
      <c r="U6" s="235">
        <f>G6</f>
        <v>0</v>
      </c>
      <c r="V6" s="26"/>
      <c r="W6" s="26"/>
      <c r="X6" s="97" t="s">
        <v>126</v>
      </c>
      <c r="Y6" s="99" t="s">
        <v>127</v>
      </c>
      <c r="Z6" s="212">
        <f>E6</f>
        <v>45839</v>
      </c>
      <c r="AA6" s="101" t="s">
        <v>122</v>
      </c>
      <c r="AB6" s="235">
        <f>G6</f>
        <v>0</v>
      </c>
      <c r="AC6" s="26"/>
      <c r="AD6" s="26"/>
      <c r="AE6" s="97" t="s">
        <v>126</v>
      </c>
      <c r="AF6" s="99" t="s">
        <v>127</v>
      </c>
      <c r="AG6" s="212">
        <f>E6</f>
        <v>45839</v>
      </c>
      <c r="AH6" s="101" t="s">
        <v>122</v>
      </c>
      <c r="AI6" s="235">
        <f>G6</f>
        <v>0</v>
      </c>
      <c r="AJ6" s="26"/>
      <c r="AK6" s="26"/>
      <c r="AL6" s="97" t="s">
        <v>126</v>
      </c>
      <c r="AM6" s="99" t="s">
        <v>127</v>
      </c>
      <c r="AN6" s="212">
        <f>E6</f>
        <v>45839</v>
      </c>
      <c r="AO6" s="101" t="s">
        <v>122</v>
      </c>
      <c r="AP6" s="235">
        <f>G6</f>
        <v>0</v>
      </c>
      <c r="AQ6" s="26"/>
      <c r="AR6" s="26"/>
      <c r="AS6" s="97" t="s">
        <v>126</v>
      </c>
      <c r="AT6" s="99" t="s">
        <v>127</v>
      </c>
      <c r="AU6" s="212">
        <f>E6</f>
        <v>45839</v>
      </c>
      <c r="AV6" s="101" t="s">
        <v>122</v>
      </c>
      <c r="AW6" s="235">
        <f>G6</f>
        <v>0</v>
      </c>
      <c r="AX6" s="26"/>
      <c r="AY6" s="26"/>
      <c r="AZ6" s="97" t="s">
        <v>126</v>
      </c>
      <c r="BA6" s="99" t="s">
        <v>127</v>
      </c>
      <c r="BB6" s="212">
        <f>E6</f>
        <v>45839</v>
      </c>
      <c r="BC6" s="101" t="s">
        <v>122</v>
      </c>
      <c r="BD6" s="235">
        <f>G6</f>
        <v>0</v>
      </c>
      <c r="BE6" s="26"/>
      <c r="BF6" s="26"/>
      <c r="BG6" s="97" t="s">
        <v>126</v>
      </c>
      <c r="BH6" s="99" t="s">
        <v>127</v>
      </c>
      <c r="BI6" s="212">
        <f>E6</f>
        <v>45839</v>
      </c>
      <c r="BJ6" s="101" t="s">
        <v>122</v>
      </c>
      <c r="BK6" s="235">
        <f>G6</f>
        <v>0</v>
      </c>
      <c r="BL6" s="26"/>
      <c r="BM6" s="26"/>
      <c r="BN6" s="26"/>
      <c r="BO6" s="26"/>
    </row>
    <row r="7" spans="1:71" customFormat="1" ht="8.25" customHeight="1" thickBot="1">
      <c r="A7" s="202"/>
      <c r="B7" s="202"/>
      <c r="C7" s="196"/>
      <c r="D7" s="196"/>
      <c r="E7" s="196"/>
      <c r="F7" s="196"/>
      <c r="G7" s="195"/>
      <c r="H7" s="195"/>
      <c r="I7" s="195"/>
      <c r="J7" s="196"/>
      <c r="K7" s="196"/>
      <c r="L7" s="196"/>
      <c r="M7" s="196"/>
      <c r="N7" s="195"/>
      <c r="O7" s="195"/>
      <c r="P7" s="195"/>
      <c r="Q7" s="196"/>
      <c r="R7" s="196"/>
      <c r="S7" s="196"/>
      <c r="T7" s="196"/>
      <c r="U7" s="195"/>
      <c r="V7" s="195"/>
      <c r="W7" s="195"/>
      <c r="X7" s="196"/>
      <c r="Y7" s="196"/>
      <c r="Z7" s="196"/>
      <c r="AA7" s="196"/>
      <c r="AB7" s="195"/>
      <c r="AC7" s="195"/>
      <c r="AD7" s="195"/>
      <c r="AE7" s="196"/>
      <c r="AF7" s="196"/>
      <c r="AG7" s="196"/>
      <c r="AH7" s="196"/>
      <c r="AI7" s="195"/>
      <c r="AJ7" s="195"/>
      <c r="AK7" s="195"/>
      <c r="AL7" s="196"/>
      <c r="AM7" s="196"/>
      <c r="AN7" s="196"/>
      <c r="AO7" s="196"/>
      <c r="AP7" s="195"/>
      <c r="AQ7" s="195"/>
      <c r="AR7" s="195"/>
      <c r="AS7" s="196"/>
      <c r="AT7" s="196"/>
      <c r="AU7" s="196"/>
      <c r="AV7" s="196"/>
      <c r="AW7" s="195"/>
      <c r="AX7" s="195"/>
      <c r="AY7" s="195"/>
      <c r="AZ7" s="196"/>
      <c r="BA7" s="196"/>
      <c r="BB7" s="196"/>
      <c r="BC7" s="196"/>
      <c r="BD7" s="195"/>
      <c r="BE7" s="195"/>
      <c r="BF7" s="195"/>
      <c r="BG7" s="32"/>
      <c r="BH7" s="32"/>
      <c r="BI7" s="32"/>
      <c r="BJ7" s="32"/>
      <c r="BK7" s="15"/>
      <c r="BL7" s="15"/>
      <c r="BM7" s="15"/>
    </row>
    <row r="8" spans="1:71" customFormat="1" ht="14.25" customHeight="1" thickTop="1">
      <c r="A8" s="203" t="s">
        <v>30</v>
      </c>
      <c r="B8" s="200"/>
      <c r="C8" s="1181" t="s">
        <v>83</v>
      </c>
      <c r="D8" s="1182"/>
      <c r="E8" s="1182"/>
      <c r="F8" s="1182"/>
      <c r="G8" s="1182"/>
      <c r="H8" s="1182"/>
      <c r="I8" s="1183"/>
      <c r="J8" s="1181" t="s">
        <v>83</v>
      </c>
      <c r="K8" s="1182"/>
      <c r="L8" s="1182"/>
      <c r="M8" s="1182"/>
      <c r="N8" s="1182"/>
      <c r="O8" s="1182"/>
      <c r="P8" s="1183"/>
      <c r="Q8" s="1190" t="s">
        <v>83</v>
      </c>
      <c r="R8" s="1191"/>
      <c r="S8" s="1191"/>
      <c r="T8" s="1191"/>
      <c r="U8" s="1191"/>
      <c r="V8" s="1191"/>
      <c r="W8" s="1192"/>
      <c r="X8" s="1190" t="s">
        <v>83</v>
      </c>
      <c r="Y8" s="1191"/>
      <c r="Z8" s="1191"/>
      <c r="AA8" s="1191"/>
      <c r="AB8" s="1191"/>
      <c r="AC8" s="1191"/>
      <c r="AD8" s="1195"/>
      <c r="AE8" s="1181" t="s">
        <v>83</v>
      </c>
      <c r="AF8" s="1182"/>
      <c r="AG8" s="1182"/>
      <c r="AH8" s="1182"/>
      <c r="AI8" s="1182"/>
      <c r="AJ8" s="1182"/>
      <c r="AK8" s="1183"/>
      <c r="AL8" s="1181" t="s">
        <v>83</v>
      </c>
      <c r="AM8" s="1182"/>
      <c r="AN8" s="1182"/>
      <c r="AO8" s="1182"/>
      <c r="AP8" s="1182"/>
      <c r="AQ8" s="1182"/>
      <c r="AR8" s="1183"/>
      <c r="AS8" s="1181" t="s">
        <v>83</v>
      </c>
      <c r="AT8" s="1182"/>
      <c r="AU8" s="1182"/>
      <c r="AV8" s="1182"/>
      <c r="AW8" s="1182"/>
      <c r="AX8" s="1182"/>
      <c r="AY8" s="1183"/>
      <c r="AZ8" s="1181" t="s">
        <v>83</v>
      </c>
      <c r="BA8" s="1182"/>
      <c r="BB8" s="1182"/>
      <c r="BC8" s="1182"/>
      <c r="BD8" s="1182"/>
      <c r="BE8" s="1182"/>
      <c r="BF8" s="1183"/>
      <c r="BG8" s="1181" t="s">
        <v>83</v>
      </c>
      <c r="BH8" s="1182"/>
      <c r="BI8" s="1182"/>
      <c r="BJ8" s="1182"/>
      <c r="BK8" s="1182"/>
      <c r="BL8" s="1182"/>
      <c r="BM8" s="1183"/>
      <c r="BN8" s="18"/>
      <c r="BO8" s="1179" t="s">
        <v>129</v>
      </c>
    </row>
    <row r="9" spans="1:71" customFormat="1">
      <c r="A9" s="204" t="s">
        <v>31</v>
      </c>
      <c r="B9" s="180"/>
      <c r="C9" s="1184" t="s">
        <v>60</v>
      </c>
      <c r="D9" s="1185"/>
      <c r="E9" s="1185"/>
      <c r="F9" s="1185"/>
      <c r="G9" s="1185"/>
      <c r="H9" s="1185"/>
      <c r="I9" s="1186"/>
      <c r="J9" s="1184" t="s">
        <v>60</v>
      </c>
      <c r="K9" s="1185"/>
      <c r="L9" s="1185"/>
      <c r="M9" s="1185"/>
      <c r="N9" s="1185"/>
      <c r="O9" s="1185"/>
      <c r="P9" s="1186"/>
      <c r="Q9" s="1184" t="s">
        <v>60</v>
      </c>
      <c r="R9" s="1185"/>
      <c r="S9" s="1185"/>
      <c r="T9" s="1185"/>
      <c r="U9" s="1185"/>
      <c r="V9" s="1185"/>
      <c r="W9" s="1186"/>
      <c r="X9" s="1184" t="s">
        <v>60</v>
      </c>
      <c r="Y9" s="1185"/>
      <c r="Z9" s="1185"/>
      <c r="AA9" s="1185"/>
      <c r="AB9" s="1185"/>
      <c r="AC9" s="1185"/>
      <c r="AD9" s="1188"/>
      <c r="AE9" s="1184" t="s">
        <v>60</v>
      </c>
      <c r="AF9" s="1185"/>
      <c r="AG9" s="1185"/>
      <c r="AH9" s="1185"/>
      <c r="AI9" s="1185"/>
      <c r="AJ9" s="1185"/>
      <c r="AK9" s="1186"/>
      <c r="AL9" s="1184" t="s">
        <v>60</v>
      </c>
      <c r="AM9" s="1185"/>
      <c r="AN9" s="1185"/>
      <c r="AO9" s="1185"/>
      <c r="AP9" s="1185"/>
      <c r="AQ9" s="1185"/>
      <c r="AR9" s="1186"/>
      <c r="AS9" s="1184" t="s">
        <v>60</v>
      </c>
      <c r="AT9" s="1185"/>
      <c r="AU9" s="1185"/>
      <c r="AV9" s="1185"/>
      <c r="AW9" s="1185"/>
      <c r="AX9" s="1185"/>
      <c r="AY9" s="1186"/>
      <c r="AZ9" s="1184" t="s">
        <v>60</v>
      </c>
      <c r="BA9" s="1185"/>
      <c r="BB9" s="1185"/>
      <c r="BC9" s="1185"/>
      <c r="BD9" s="1185"/>
      <c r="BE9" s="1185"/>
      <c r="BF9" s="1186"/>
      <c r="BG9" s="1184" t="s">
        <v>60</v>
      </c>
      <c r="BH9" s="1185"/>
      <c r="BI9" s="1185"/>
      <c r="BJ9" s="1185"/>
      <c r="BK9" s="1185"/>
      <c r="BL9" s="1185"/>
      <c r="BM9" s="1186"/>
      <c r="BN9" s="18"/>
      <c r="BO9" s="1180"/>
    </row>
    <row r="10" spans="1:71" s="30" customFormat="1" ht="21.6" customHeight="1">
      <c r="A10" s="205"/>
      <c r="B10" s="206"/>
      <c r="C10" s="207" t="s">
        <v>89</v>
      </c>
      <c r="D10" s="208" t="s">
        <v>84</v>
      </c>
      <c r="E10" s="208" t="s">
        <v>190</v>
      </c>
      <c r="F10" s="209" t="s">
        <v>86</v>
      </c>
      <c r="G10" s="210" t="s">
        <v>87</v>
      </c>
      <c r="H10" s="210" t="s">
        <v>88</v>
      </c>
      <c r="I10" s="183" t="s">
        <v>128</v>
      </c>
      <c r="J10" s="207" t="s">
        <v>89</v>
      </c>
      <c r="K10" s="208" t="s">
        <v>84</v>
      </c>
      <c r="L10" s="208" t="s">
        <v>85</v>
      </c>
      <c r="M10" s="209" t="s">
        <v>86</v>
      </c>
      <c r="N10" s="210" t="s">
        <v>87</v>
      </c>
      <c r="O10" s="210" t="s">
        <v>88</v>
      </c>
      <c r="P10" s="183" t="s">
        <v>128</v>
      </c>
      <c r="Q10" s="207" t="s">
        <v>89</v>
      </c>
      <c r="R10" s="208" t="s">
        <v>84</v>
      </c>
      <c r="S10" s="208" t="s">
        <v>85</v>
      </c>
      <c r="T10" s="209" t="s">
        <v>86</v>
      </c>
      <c r="U10" s="210" t="s">
        <v>87</v>
      </c>
      <c r="V10" s="210" t="s">
        <v>88</v>
      </c>
      <c r="W10" s="183" t="s">
        <v>128</v>
      </c>
      <c r="X10" s="207" t="s">
        <v>89</v>
      </c>
      <c r="Y10" s="208" t="s">
        <v>84</v>
      </c>
      <c r="Z10" s="208" t="s">
        <v>85</v>
      </c>
      <c r="AA10" s="209" t="s">
        <v>86</v>
      </c>
      <c r="AB10" s="210" t="s">
        <v>87</v>
      </c>
      <c r="AC10" s="210" t="s">
        <v>88</v>
      </c>
      <c r="AD10" s="193" t="s">
        <v>128</v>
      </c>
      <c r="AE10" s="207" t="s">
        <v>89</v>
      </c>
      <c r="AF10" s="208" t="s">
        <v>84</v>
      </c>
      <c r="AG10" s="208" t="s">
        <v>85</v>
      </c>
      <c r="AH10" s="209" t="s">
        <v>86</v>
      </c>
      <c r="AI10" s="210" t="s">
        <v>87</v>
      </c>
      <c r="AJ10" s="210" t="s">
        <v>88</v>
      </c>
      <c r="AK10" s="183" t="s">
        <v>128</v>
      </c>
      <c r="AL10" s="207" t="s">
        <v>89</v>
      </c>
      <c r="AM10" s="208" t="s">
        <v>84</v>
      </c>
      <c r="AN10" s="208" t="s">
        <v>85</v>
      </c>
      <c r="AO10" s="209" t="s">
        <v>86</v>
      </c>
      <c r="AP10" s="210" t="s">
        <v>87</v>
      </c>
      <c r="AQ10" s="210" t="s">
        <v>88</v>
      </c>
      <c r="AR10" s="183" t="s">
        <v>128</v>
      </c>
      <c r="AS10" s="207" t="s">
        <v>89</v>
      </c>
      <c r="AT10" s="208" t="s">
        <v>84</v>
      </c>
      <c r="AU10" s="208" t="s">
        <v>85</v>
      </c>
      <c r="AV10" s="209" t="s">
        <v>86</v>
      </c>
      <c r="AW10" s="210" t="s">
        <v>87</v>
      </c>
      <c r="AX10" s="210" t="s">
        <v>88</v>
      </c>
      <c r="AY10" s="183" t="s">
        <v>128</v>
      </c>
      <c r="AZ10" s="207" t="s">
        <v>89</v>
      </c>
      <c r="BA10" s="208" t="s">
        <v>84</v>
      </c>
      <c r="BB10" s="208" t="s">
        <v>85</v>
      </c>
      <c r="BC10" s="209" t="s">
        <v>86</v>
      </c>
      <c r="BD10" s="210" t="s">
        <v>87</v>
      </c>
      <c r="BE10" s="210" t="s">
        <v>88</v>
      </c>
      <c r="BF10" s="183" t="s">
        <v>128</v>
      </c>
      <c r="BG10" s="207" t="s">
        <v>89</v>
      </c>
      <c r="BH10" s="208" t="s">
        <v>84</v>
      </c>
      <c r="BI10" s="208" t="s">
        <v>85</v>
      </c>
      <c r="BJ10" s="209" t="s">
        <v>86</v>
      </c>
      <c r="BK10" s="210" t="s">
        <v>87</v>
      </c>
      <c r="BL10" s="210" t="s">
        <v>88</v>
      </c>
      <c r="BM10" s="183" t="s">
        <v>128</v>
      </c>
      <c r="BO10" s="125" t="s">
        <v>130</v>
      </c>
    </row>
    <row r="11" spans="1:71" s="30" customFormat="1" ht="12.75">
      <c r="A11" s="201">
        <v>1</v>
      </c>
      <c r="B11" s="181" t="s">
        <v>65</v>
      </c>
      <c r="C11" s="138"/>
      <c r="D11" s="139"/>
      <c r="E11" s="140"/>
      <c r="F11" s="140"/>
      <c r="G11" s="169"/>
      <c r="H11" s="168"/>
      <c r="I11" s="149">
        <f>SUM(C11:H11)</f>
        <v>0</v>
      </c>
      <c r="J11" s="138"/>
      <c r="K11" s="139"/>
      <c r="L11" s="140"/>
      <c r="M11" s="140"/>
      <c r="N11" s="140"/>
      <c r="O11" s="148"/>
      <c r="P11" s="149">
        <f>SUM(J11:O11)</f>
        <v>0</v>
      </c>
      <c r="Q11" s="138"/>
      <c r="R11" s="139"/>
      <c r="S11" s="140"/>
      <c r="T11" s="140"/>
      <c r="U11" s="140"/>
      <c r="V11" s="148"/>
      <c r="W11" s="149">
        <f>SUM(Q11:V11)</f>
        <v>0</v>
      </c>
      <c r="X11" s="138"/>
      <c r="Y11" s="139"/>
      <c r="Z11" s="140"/>
      <c r="AA11" s="140"/>
      <c r="AB11" s="140"/>
      <c r="AC11" s="148"/>
      <c r="AD11" s="148">
        <f>SUM(X11:AC11)</f>
        <v>0</v>
      </c>
      <c r="AE11" s="138"/>
      <c r="AF11" s="139"/>
      <c r="AG11" s="140"/>
      <c r="AH11" s="140"/>
      <c r="AI11" s="140"/>
      <c r="AJ11" s="148"/>
      <c r="AK11" s="149">
        <f>SUM(AE11:AJ11)</f>
        <v>0</v>
      </c>
      <c r="AL11" s="138"/>
      <c r="AM11" s="139"/>
      <c r="AN11" s="140"/>
      <c r="AO11" s="140"/>
      <c r="AP11" s="140"/>
      <c r="AQ11" s="148"/>
      <c r="AR11" s="149">
        <f>SUM(AL11:AQ11)</f>
        <v>0</v>
      </c>
      <c r="AS11" s="138"/>
      <c r="AT11" s="139"/>
      <c r="AU11" s="140"/>
      <c r="AV11" s="140"/>
      <c r="AW11" s="140"/>
      <c r="AX11" s="148"/>
      <c r="AY11" s="149">
        <f>SUM(AS11:AX11)</f>
        <v>0</v>
      </c>
      <c r="AZ11" s="138"/>
      <c r="BA11" s="139"/>
      <c r="BB11" s="140"/>
      <c r="BC11" s="140"/>
      <c r="BD11" s="140"/>
      <c r="BE11" s="148"/>
      <c r="BF11" s="149">
        <f>SUM(AZ11:BE11)</f>
        <v>0</v>
      </c>
      <c r="BG11" s="138"/>
      <c r="BH11" s="139"/>
      <c r="BI11" s="140"/>
      <c r="BJ11" s="140"/>
      <c r="BK11" s="140"/>
      <c r="BL11" s="148"/>
      <c r="BM11" s="149">
        <f>SUM(BG11:BL11)</f>
        <v>0</v>
      </c>
      <c r="BO11" s="65">
        <f>I11+P11+W11+AD11+AR11+AY11+BF11+BM11+AK11</f>
        <v>0</v>
      </c>
    </row>
    <row r="12" spans="1:71" s="30" customFormat="1" ht="12.75">
      <c r="A12" s="37">
        <v>2</v>
      </c>
      <c r="B12" s="182" t="s">
        <v>32</v>
      </c>
      <c r="C12" s="141"/>
      <c r="D12" s="142"/>
      <c r="E12" s="143"/>
      <c r="F12" s="140"/>
      <c r="G12" s="148"/>
      <c r="H12" s="147"/>
      <c r="I12" s="149">
        <f>SUM(C12:H12)</f>
        <v>0</v>
      </c>
      <c r="J12" s="141"/>
      <c r="K12" s="142"/>
      <c r="L12" s="143"/>
      <c r="M12" s="140"/>
      <c r="N12" s="147"/>
      <c r="O12" s="147"/>
      <c r="P12" s="149">
        <f>SUM(J12:O12)</f>
        <v>0</v>
      </c>
      <c r="Q12" s="141"/>
      <c r="R12" s="142"/>
      <c r="S12" s="143"/>
      <c r="T12" s="140"/>
      <c r="U12" s="147"/>
      <c r="V12" s="147"/>
      <c r="W12" s="149">
        <f>SUM(Q12:V12)</f>
        <v>0</v>
      </c>
      <c r="X12" s="141"/>
      <c r="Y12" s="142"/>
      <c r="Z12" s="143"/>
      <c r="AA12" s="140"/>
      <c r="AB12" s="147"/>
      <c r="AC12" s="147"/>
      <c r="AD12" s="148">
        <f>SUM(X12:AC12)</f>
        <v>0</v>
      </c>
      <c r="AE12" s="141"/>
      <c r="AF12" s="142"/>
      <c r="AG12" s="143"/>
      <c r="AH12" s="140"/>
      <c r="AI12" s="147"/>
      <c r="AJ12" s="147"/>
      <c r="AK12" s="149">
        <f>SUM(AE12:AJ12)</f>
        <v>0</v>
      </c>
      <c r="AL12" s="141"/>
      <c r="AM12" s="142"/>
      <c r="AN12" s="143"/>
      <c r="AO12" s="140"/>
      <c r="AP12" s="147"/>
      <c r="AQ12" s="147"/>
      <c r="AR12" s="149">
        <f>SUM(AL12:AQ12)</f>
        <v>0</v>
      </c>
      <c r="AS12" s="141"/>
      <c r="AT12" s="142"/>
      <c r="AU12" s="143"/>
      <c r="AV12" s="140"/>
      <c r="AW12" s="147"/>
      <c r="AX12" s="147"/>
      <c r="AY12" s="149">
        <f>SUM(AS12:AX12)</f>
        <v>0</v>
      </c>
      <c r="AZ12" s="141"/>
      <c r="BA12" s="142"/>
      <c r="BB12" s="143"/>
      <c r="BC12" s="140"/>
      <c r="BD12" s="147"/>
      <c r="BE12" s="147"/>
      <c r="BF12" s="149">
        <f>SUM(AZ12:BE12)</f>
        <v>0</v>
      </c>
      <c r="BG12" s="141"/>
      <c r="BH12" s="142"/>
      <c r="BI12" s="143"/>
      <c r="BJ12" s="140"/>
      <c r="BK12" s="147"/>
      <c r="BL12" s="147"/>
      <c r="BM12" s="149">
        <f>SUM(BG12:BL12)</f>
        <v>0</v>
      </c>
      <c r="BO12" s="65">
        <f t="shared" ref="BO12:BO75" si="0">I12+P12+W12+AD12+AR12+AY12+BF12+BM12+AK12</f>
        <v>0</v>
      </c>
    </row>
    <row r="13" spans="1:71" s="30" customFormat="1" ht="12.75">
      <c r="A13" s="37">
        <v>3</v>
      </c>
      <c r="B13" s="182" t="s">
        <v>66</v>
      </c>
      <c r="C13" s="102">
        <f>C11+C12</f>
        <v>0</v>
      </c>
      <c r="D13" s="62">
        <f t="shared" ref="D13:I13" si="1">D11+D12</f>
        <v>0</v>
      </c>
      <c r="E13" s="62">
        <f t="shared" si="1"/>
        <v>0</v>
      </c>
      <c r="F13" s="62">
        <f t="shared" si="1"/>
        <v>0</v>
      </c>
      <c r="G13" s="62">
        <f t="shared" si="1"/>
        <v>0</v>
      </c>
      <c r="H13" s="62">
        <f t="shared" si="1"/>
        <v>0</v>
      </c>
      <c r="I13" s="103">
        <f t="shared" si="1"/>
        <v>0</v>
      </c>
      <c r="J13" s="102">
        <f>J11+J12</f>
        <v>0</v>
      </c>
      <c r="K13" s="62">
        <f t="shared" ref="K13:P13" si="2">K11+K12</f>
        <v>0</v>
      </c>
      <c r="L13" s="62">
        <f t="shared" si="2"/>
        <v>0</v>
      </c>
      <c r="M13" s="62">
        <f t="shared" si="2"/>
        <v>0</v>
      </c>
      <c r="N13" s="62">
        <f t="shared" si="2"/>
        <v>0</v>
      </c>
      <c r="O13" s="62">
        <f t="shared" si="2"/>
        <v>0</v>
      </c>
      <c r="P13" s="103">
        <f t="shared" si="2"/>
        <v>0</v>
      </c>
      <c r="Q13" s="102">
        <f>Q11+Q12</f>
        <v>0</v>
      </c>
      <c r="R13" s="62">
        <f t="shared" ref="R13:W13" si="3">R11+R12</f>
        <v>0</v>
      </c>
      <c r="S13" s="62">
        <f t="shared" si="3"/>
        <v>0</v>
      </c>
      <c r="T13" s="62">
        <f t="shared" si="3"/>
        <v>0</v>
      </c>
      <c r="U13" s="62">
        <f t="shared" si="3"/>
        <v>0</v>
      </c>
      <c r="V13" s="62">
        <f t="shared" si="3"/>
        <v>0</v>
      </c>
      <c r="W13" s="103">
        <f t="shared" si="3"/>
        <v>0</v>
      </c>
      <c r="X13" s="102">
        <f>X11+X12</f>
        <v>0</v>
      </c>
      <c r="Y13" s="62">
        <f t="shared" ref="Y13:AD13" si="4">Y11+Y12</f>
        <v>0</v>
      </c>
      <c r="Z13" s="62">
        <f t="shared" si="4"/>
        <v>0</v>
      </c>
      <c r="AA13" s="62">
        <f t="shared" si="4"/>
        <v>0</v>
      </c>
      <c r="AB13" s="62">
        <f t="shared" si="4"/>
        <v>0</v>
      </c>
      <c r="AC13" s="62">
        <f t="shared" si="4"/>
        <v>0</v>
      </c>
      <c r="AD13" s="63">
        <f t="shared" si="4"/>
        <v>0</v>
      </c>
      <c r="AE13" s="102">
        <f>AE11+AE12</f>
        <v>0</v>
      </c>
      <c r="AF13" s="62">
        <f t="shared" ref="AF13:AK13" si="5">AF11+AF12</f>
        <v>0</v>
      </c>
      <c r="AG13" s="62">
        <f t="shared" si="5"/>
        <v>0</v>
      </c>
      <c r="AH13" s="62">
        <f t="shared" si="5"/>
        <v>0</v>
      </c>
      <c r="AI13" s="62">
        <f t="shared" si="5"/>
        <v>0</v>
      </c>
      <c r="AJ13" s="62">
        <f t="shared" si="5"/>
        <v>0</v>
      </c>
      <c r="AK13" s="103">
        <f t="shared" si="5"/>
        <v>0</v>
      </c>
      <c r="AL13" s="102">
        <f>AL11+AL12</f>
        <v>0</v>
      </c>
      <c r="AM13" s="62">
        <f t="shared" ref="AM13:AR13" si="6">AM11+AM12</f>
        <v>0</v>
      </c>
      <c r="AN13" s="62">
        <f t="shared" si="6"/>
        <v>0</v>
      </c>
      <c r="AO13" s="62">
        <f t="shared" si="6"/>
        <v>0</v>
      </c>
      <c r="AP13" s="62">
        <f t="shared" si="6"/>
        <v>0</v>
      </c>
      <c r="AQ13" s="62">
        <f t="shared" si="6"/>
        <v>0</v>
      </c>
      <c r="AR13" s="103">
        <f t="shared" si="6"/>
        <v>0</v>
      </c>
      <c r="AS13" s="102">
        <f>AS11+AS12</f>
        <v>0</v>
      </c>
      <c r="AT13" s="62">
        <f t="shared" ref="AT13:AY13" si="7">AT11+AT12</f>
        <v>0</v>
      </c>
      <c r="AU13" s="62">
        <f t="shared" si="7"/>
        <v>0</v>
      </c>
      <c r="AV13" s="62">
        <f t="shared" si="7"/>
        <v>0</v>
      </c>
      <c r="AW13" s="62">
        <f t="shared" si="7"/>
        <v>0</v>
      </c>
      <c r="AX13" s="62">
        <f t="shared" si="7"/>
        <v>0</v>
      </c>
      <c r="AY13" s="103">
        <f t="shared" si="7"/>
        <v>0</v>
      </c>
      <c r="AZ13" s="102">
        <f>AZ11+AZ12</f>
        <v>0</v>
      </c>
      <c r="BA13" s="62">
        <f t="shared" ref="BA13:BF13" si="8">BA11+BA12</f>
        <v>0</v>
      </c>
      <c r="BB13" s="62">
        <f t="shared" si="8"/>
        <v>0</v>
      </c>
      <c r="BC13" s="62">
        <f t="shared" si="8"/>
        <v>0</v>
      </c>
      <c r="BD13" s="62">
        <f t="shared" si="8"/>
        <v>0</v>
      </c>
      <c r="BE13" s="62">
        <f t="shared" si="8"/>
        <v>0</v>
      </c>
      <c r="BF13" s="103">
        <f t="shared" si="8"/>
        <v>0</v>
      </c>
      <c r="BG13" s="102">
        <f>BG11+BG12</f>
        <v>0</v>
      </c>
      <c r="BH13" s="62">
        <f t="shared" ref="BH13:BM13" si="9">BH11+BH12</f>
        <v>0</v>
      </c>
      <c r="BI13" s="62">
        <f t="shared" si="9"/>
        <v>0</v>
      </c>
      <c r="BJ13" s="62">
        <f t="shared" si="9"/>
        <v>0</v>
      </c>
      <c r="BK13" s="62">
        <f t="shared" si="9"/>
        <v>0</v>
      </c>
      <c r="BL13" s="62">
        <f t="shared" si="9"/>
        <v>0</v>
      </c>
      <c r="BM13" s="103">
        <f t="shared" si="9"/>
        <v>0</v>
      </c>
      <c r="BO13" s="65">
        <f t="shared" si="0"/>
        <v>0</v>
      </c>
    </row>
    <row r="14" spans="1:71" s="5" customFormat="1" ht="12.75">
      <c r="A14" s="33">
        <v>4</v>
      </c>
      <c r="B14" s="38" t="s">
        <v>64</v>
      </c>
      <c r="C14" s="144"/>
      <c r="D14" s="145"/>
      <c r="E14" s="146"/>
      <c r="F14" s="140"/>
      <c r="G14" s="147"/>
      <c r="H14" s="147"/>
      <c r="I14" s="149">
        <f>SUM(C14:H14)</f>
        <v>0</v>
      </c>
      <c r="J14" s="144"/>
      <c r="K14" s="145"/>
      <c r="L14" s="146"/>
      <c r="M14" s="140"/>
      <c r="N14" s="147"/>
      <c r="O14" s="147"/>
      <c r="P14" s="149">
        <f>SUM(J14:O14)</f>
        <v>0</v>
      </c>
      <c r="Q14" s="144"/>
      <c r="R14" s="145"/>
      <c r="S14" s="146"/>
      <c r="T14" s="140"/>
      <c r="U14" s="147"/>
      <c r="V14" s="147"/>
      <c r="W14" s="149">
        <f>SUM(Q14:V14)</f>
        <v>0</v>
      </c>
      <c r="X14" s="144"/>
      <c r="Y14" s="145"/>
      <c r="Z14" s="146"/>
      <c r="AA14" s="140"/>
      <c r="AB14" s="147"/>
      <c r="AC14" s="147"/>
      <c r="AD14" s="148">
        <f>SUM(X14:AC14)</f>
        <v>0</v>
      </c>
      <c r="AE14" s="144"/>
      <c r="AF14" s="145"/>
      <c r="AG14" s="146"/>
      <c r="AH14" s="140"/>
      <c r="AI14" s="147"/>
      <c r="AJ14" s="147"/>
      <c r="AK14" s="149">
        <f>SUM(AE14:AJ14)</f>
        <v>0</v>
      </c>
      <c r="AL14" s="144"/>
      <c r="AM14" s="145"/>
      <c r="AN14" s="146"/>
      <c r="AO14" s="140"/>
      <c r="AP14" s="147"/>
      <c r="AQ14" s="147"/>
      <c r="AR14" s="149">
        <f>SUM(AL14:AQ14)</f>
        <v>0</v>
      </c>
      <c r="AS14" s="144"/>
      <c r="AT14" s="145"/>
      <c r="AU14" s="146"/>
      <c r="AV14" s="140"/>
      <c r="AW14" s="147"/>
      <c r="AX14" s="147"/>
      <c r="AY14" s="149">
        <f>SUM(AS14:AX14)</f>
        <v>0</v>
      </c>
      <c r="AZ14" s="144"/>
      <c r="BA14" s="145"/>
      <c r="BB14" s="146"/>
      <c r="BC14" s="140"/>
      <c r="BD14" s="147"/>
      <c r="BE14" s="147"/>
      <c r="BF14" s="149">
        <f>SUM(AZ14:BE14)</f>
        <v>0</v>
      </c>
      <c r="BG14" s="144"/>
      <c r="BH14" s="145"/>
      <c r="BI14" s="146"/>
      <c r="BJ14" s="140"/>
      <c r="BK14" s="147"/>
      <c r="BL14" s="147"/>
      <c r="BM14" s="149">
        <f>SUM(BG14:BL14)</f>
        <v>0</v>
      </c>
      <c r="BN14" s="7"/>
      <c r="BO14" s="65">
        <f t="shared" si="0"/>
        <v>0</v>
      </c>
      <c r="BP14" s="7"/>
      <c r="BQ14" s="7"/>
      <c r="BR14" s="7"/>
      <c r="BS14" s="7"/>
    </row>
    <row r="15" spans="1:71" s="5" customFormat="1" ht="12.75">
      <c r="A15" s="33">
        <v>5</v>
      </c>
      <c r="B15" s="39" t="s">
        <v>28</v>
      </c>
      <c r="C15" s="144"/>
      <c r="D15" s="145"/>
      <c r="E15" s="146"/>
      <c r="F15" s="140"/>
      <c r="G15" s="147"/>
      <c r="H15" s="147"/>
      <c r="I15" s="149">
        <f t="shared" ref="I15:I57" si="10">SUM(C15:H15)</f>
        <v>0</v>
      </c>
      <c r="J15" s="144"/>
      <c r="K15" s="145"/>
      <c r="L15" s="146"/>
      <c r="M15" s="140"/>
      <c r="N15" s="147"/>
      <c r="O15" s="147"/>
      <c r="P15" s="149">
        <f t="shared" ref="P15:P54" si="11">SUM(J15:O15)</f>
        <v>0</v>
      </c>
      <c r="Q15" s="144"/>
      <c r="R15" s="145"/>
      <c r="S15" s="146"/>
      <c r="T15" s="140"/>
      <c r="U15" s="147"/>
      <c r="V15" s="147"/>
      <c r="W15" s="149">
        <f t="shared" ref="W15:W54" si="12">SUM(Q15:V15)</f>
        <v>0</v>
      </c>
      <c r="X15" s="144"/>
      <c r="Y15" s="145"/>
      <c r="Z15" s="146"/>
      <c r="AA15" s="140"/>
      <c r="AB15" s="147"/>
      <c r="AC15" s="147"/>
      <c r="AD15" s="148">
        <f t="shared" ref="AD15:AD54" si="13">SUM(X15:AC15)</f>
        <v>0</v>
      </c>
      <c r="AE15" s="144"/>
      <c r="AF15" s="145"/>
      <c r="AG15" s="146"/>
      <c r="AH15" s="140"/>
      <c r="AI15" s="147"/>
      <c r="AJ15" s="147"/>
      <c r="AK15" s="149">
        <f t="shared" ref="AK15:AK54" si="14">SUM(AE15:AJ15)</f>
        <v>0</v>
      </c>
      <c r="AL15" s="144"/>
      <c r="AM15" s="145"/>
      <c r="AN15" s="146"/>
      <c r="AO15" s="140"/>
      <c r="AP15" s="147"/>
      <c r="AQ15" s="147"/>
      <c r="AR15" s="149">
        <f t="shared" ref="AR15:AR54" si="15">SUM(AL15:AQ15)</f>
        <v>0</v>
      </c>
      <c r="AS15" s="144"/>
      <c r="AT15" s="145"/>
      <c r="AU15" s="146"/>
      <c r="AV15" s="140"/>
      <c r="AW15" s="147"/>
      <c r="AX15" s="147"/>
      <c r="AY15" s="149">
        <f t="shared" ref="AY15:AY54" si="16">SUM(AS15:AX15)</f>
        <v>0</v>
      </c>
      <c r="AZ15" s="144"/>
      <c r="BA15" s="145"/>
      <c r="BB15" s="146"/>
      <c r="BC15" s="140"/>
      <c r="BD15" s="147"/>
      <c r="BE15" s="147"/>
      <c r="BF15" s="149">
        <f t="shared" ref="BF15:BF54" si="17">SUM(AZ15:BE15)</f>
        <v>0</v>
      </c>
      <c r="BG15" s="144"/>
      <c r="BH15" s="145"/>
      <c r="BI15" s="146"/>
      <c r="BJ15" s="140"/>
      <c r="BK15" s="147"/>
      <c r="BL15" s="147"/>
      <c r="BM15" s="149">
        <f t="shared" ref="BM15:BM54" si="18">SUM(BG15:BL15)</f>
        <v>0</v>
      </c>
      <c r="BN15" s="7"/>
      <c r="BO15" s="65">
        <f t="shared" si="0"/>
        <v>0</v>
      </c>
      <c r="BP15" s="7"/>
      <c r="BQ15" s="7"/>
      <c r="BR15" s="7"/>
      <c r="BS15" s="7"/>
    </row>
    <row r="16" spans="1:71" s="5" customFormat="1" ht="12.75">
      <c r="A16" s="33">
        <v>6</v>
      </c>
      <c r="B16" s="39" t="s">
        <v>42</v>
      </c>
      <c r="C16" s="144"/>
      <c r="D16" s="145"/>
      <c r="E16" s="146"/>
      <c r="F16" s="140"/>
      <c r="G16" s="147"/>
      <c r="H16" s="147"/>
      <c r="I16" s="149">
        <f t="shared" si="10"/>
        <v>0</v>
      </c>
      <c r="J16" s="144"/>
      <c r="K16" s="145"/>
      <c r="L16" s="146"/>
      <c r="M16" s="140"/>
      <c r="N16" s="147"/>
      <c r="O16" s="147"/>
      <c r="P16" s="149">
        <f t="shared" si="11"/>
        <v>0</v>
      </c>
      <c r="Q16" s="144"/>
      <c r="R16" s="145"/>
      <c r="S16" s="146"/>
      <c r="T16" s="140"/>
      <c r="U16" s="147"/>
      <c r="V16" s="147"/>
      <c r="W16" s="149">
        <f t="shared" si="12"/>
        <v>0</v>
      </c>
      <c r="X16" s="144"/>
      <c r="Y16" s="145"/>
      <c r="Z16" s="146"/>
      <c r="AA16" s="140"/>
      <c r="AB16" s="147"/>
      <c r="AC16" s="147"/>
      <c r="AD16" s="148">
        <f t="shared" si="13"/>
        <v>0</v>
      </c>
      <c r="AE16" s="144"/>
      <c r="AF16" s="145"/>
      <c r="AG16" s="146"/>
      <c r="AH16" s="140"/>
      <c r="AI16" s="147"/>
      <c r="AJ16" s="147"/>
      <c r="AK16" s="149">
        <f t="shared" si="14"/>
        <v>0</v>
      </c>
      <c r="AL16" s="144"/>
      <c r="AM16" s="145"/>
      <c r="AN16" s="146"/>
      <c r="AO16" s="140"/>
      <c r="AP16" s="147"/>
      <c r="AQ16" s="147"/>
      <c r="AR16" s="149">
        <f t="shared" si="15"/>
        <v>0</v>
      </c>
      <c r="AS16" s="144"/>
      <c r="AT16" s="145"/>
      <c r="AU16" s="146"/>
      <c r="AV16" s="140"/>
      <c r="AW16" s="147"/>
      <c r="AX16" s="147"/>
      <c r="AY16" s="149">
        <f t="shared" si="16"/>
        <v>0</v>
      </c>
      <c r="AZ16" s="144"/>
      <c r="BA16" s="145"/>
      <c r="BB16" s="146"/>
      <c r="BC16" s="140"/>
      <c r="BD16" s="147"/>
      <c r="BE16" s="147"/>
      <c r="BF16" s="149">
        <f t="shared" si="17"/>
        <v>0</v>
      </c>
      <c r="BG16" s="144"/>
      <c r="BH16" s="145"/>
      <c r="BI16" s="146"/>
      <c r="BJ16" s="140"/>
      <c r="BK16" s="147"/>
      <c r="BL16" s="147"/>
      <c r="BM16" s="149">
        <f t="shared" si="18"/>
        <v>0</v>
      </c>
      <c r="BN16" s="7"/>
      <c r="BO16" s="65">
        <f t="shared" si="0"/>
        <v>0</v>
      </c>
      <c r="BP16" s="7"/>
      <c r="BQ16" s="7"/>
      <c r="BR16" s="7"/>
      <c r="BS16" s="7"/>
    </row>
    <row r="17" spans="1:71" s="5" customFormat="1" ht="12.75">
      <c r="A17" s="33">
        <v>7</v>
      </c>
      <c r="B17" s="39" t="s">
        <v>17</v>
      </c>
      <c r="C17" s="144"/>
      <c r="D17" s="145"/>
      <c r="E17" s="146"/>
      <c r="F17" s="140"/>
      <c r="G17" s="147"/>
      <c r="H17" s="147"/>
      <c r="I17" s="149">
        <f t="shared" si="10"/>
        <v>0</v>
      </c>
      <c r="J17" s="144"/>
      <c r="K17" s="145"/>
      <c r="L17" s="146"/>
      <c r="M17" s="140"/>
      <c r="N17" s="147"/>
      <c r="O17" s="147"/>
      <c r="P17" s="149">
        <f t="shared" si="11"/>
        <v>0</v>
      </c>
      <c r="Q17" s="144"/>
      <c r="R17" s="145"/>
      <c r="S17" s="146"/>
      <c r="T17" s="140"/>
      <c r="U17" s="147"/>
      <c r="V17" s="147"/>
      <c r="W17" s="149">
        <f t="shared" si="12"/>
        <v>0</v>
      </c>
      <c r="X17" s="144"/>
      <c r="Y17" s="145"/>
      <c r="Z17" s="146"/>
      <c r="AA17" s="140"/>
      <c r="AB17" s="147"/>
      <c r="AC17" s="147"/>
      <c r="AD17" s="148">
        <f t="shared" si="13"/>
        <v>0</v>
      </c>
      <c r="AE17" s="144"/>
      <c r="AF17" s="145"/>
      <c r="AG17" s="146"/>
      <c r="AH17" s="140"/>
      <c r="AI17" s="147"/>
      <c r="AJ17" s="147"/>
      <c r="AK17" s="149">
        <f t="shared" si="14"/>
        <v>0</v>
      </c>
      <c r="AL17" s="144"/>
      <c r="AM17" s="145"/>
      <c r="AN17" s="146"/>
      <c r="AO17" s="140"/>
      <c r="AP17" s="147"/>
      <c r="AQ17" s="147"/>
      <c r="AR17" s="149">
        <f t="shared" si="15"/>
        <v>0</v>
      </c>
      <c r="AS17" s="144"/>
      <c r="AT17" s="145"/>
      <c r="AU17" s="146"/>
      <c r="AV17" s="140"/>
      <c r="AW17" s="147"/>
      <c r="AX17" s="147"/>
      <c r="AY17" s="149">
        <f t="shared" si="16"/>
        <v>0</v>
      </c>
      <c r="AZ17" s="144"/>
      <c r="BA17" s="145"/>
      <c r="BB17" s="146"/>
      <c r="BC17" s="140"/>
      <c r="BD17" s="147"/>
      <c r="BE17" s="147"/>
      <c r="BF17" s="149">
        <f t="shared" si="17"/>
        <v>0</v>
      </c>
      <c r="BG17" s="144"/>
      <c r="BH17" s="145"/>
      <c r="BI17" s="146"/>
      <c r="BJ17" s="140"/>
      <c r="BK17" s="147"/>
      <c r="BL17" s="147"/>
      <c r="BM17" s="149">
        <f t="shared" si="18"/>
        <v>0</v>
      </c>
      <c r="BN17" s="7"/>
      <c r="BO17" s="65">
        <f t="shared" si="0"/>
        <v>0</v>
      </c>
      <c r="BP17" s="7"/>
      <c r="BQ17" s="7"/>
      <c r="BR17" s="7"/>
      <c r="BS17" s="7"/>
    </row>
    <row r="18" spans="1:71" s="5" customFormat="1" ht="12.75">
      <c r="A18" s="33">
        <v>8</v>
      </c>
      <c r="B18" s="39" t="s">
        <v>4</v>
      </c>
      <c r="C18" s="144"/>
      <c r="D18" s="150"/>
      <c r="E18" s="151"/>
      <c r="F18" s="140"/>
      <c r="G18" s="147"/>
      <c r="H18" s="147"/>
      <c r="I18" s="149">
        <f t="shared" si="10"/>
        <v>0</v>
      </c>
      <c r="J18" s="144"/>
      <c r="K18" s="150"/>
      <c r="L18" s="151"/>
      <c r="M18" s="140"/>
      <c r="N18" s="147"/>
      <c r="O18" s="147"/>
      <c r="P18" s="149">
        <f t="shared" si="11"/>
        <v>0</v>
      </c>
      <c r="Q18" s="144"/>
      <c r="R18" s="150"/>
      <c r="S18" s="151"/>
      <c r="T18" s="140"/>
      <c r="U18" s="147"/>
      <c r="V18" s="147"/>
      <c r="W18" s="149">
        <f t="shared" si="12"/>
        <v>0</v>
      </c>
      <c r="X18" s="144"/>
      <c r="Y18" s="150"/>
      <c r="Z18" s="151"/>
      <c r="AA18" s="140"/>
      <c r="AB18" s="147"/>
      <c r="AC18" s="147"/>
      <c r="AD18" s="148">
        <f t="shared" si="13"/>
        <v>0</v>
      </c>
      <c r="AE18" s="144"/>
      <c r="AF18" s="150"/>
      <c r="AG18" s="151"/>
      <c r="AH18" s="140"/>
      <c r="AI18" s="147"/>
      <c r="AJ18" s="147"/>
      <c r="AK18" s="149">
        <f t="shared" si="14"/>
        <v>0</v>
      </c>
      <c r="AL18" s="144"/>
      <c r="AM18" s="150"/>
      <c r="AN18" s="151"/>
      <c r="AO18" s="140"/>
      <c r="AP18" s="147"/>
      <c r="AQ18" s="147"/>
      <c r="AR18" s="149">
        <f t="shared" si="15"/>
        <v>0</v>
      </c>
      <c r="AS18" s="144"/>
      <c r="AT18" s="150"/>
      <c r="AU18" s="151"/>
      <c r="AV18" s="140"/>
      <c r="AW18" s="147"/>
      <c r="AX18" s="147"/>
      <c r="AY18" s="149">
        <f t="shared" si="16"/>
        <v>0</v>
      </c>
      <c r="AZ18" s="144"/>
      <c r="BA18" s="150"/>
      <c r="BB18" s="151"/>
      <c r="BC18" s="140"/>
      <c r="BD18" s="147"/>
      <c r="BE18" s="147"/>
      <c r="BF18" s="149">
        <f t="shared" si="17"/>
        <v>0</v>
      </c>
      <c r="BG18" s="144"/>
      <c r="BH18" s="150"/>
      <c r="BI18" s="151"/>
      <c r="BJ18" s="140"/>
      <c r="BK18" s="147"/>
      <c r="BL18" s="147"/>
      <c r="BM18" s="149">
        <f t="shared" si="18"/>
        <v>0</v>
      </c>
      <c r="BN18" s="7"/>
      <c r="BO18" s="65">
        <f t="shared" si="0"/>
        <v>0</v>
      </c>
      <c r="BP18" s="7"/>
      <c r="BQ18" s="7"/>
      <c r="BR18" s="7"/>
      <c r="BS18" s="7"/>
    </row>
    <row r="19" spans="1:71" s="5" customFormat="1" ht="12.75">
      <c r="A19" s="33">
        <v>9</v>
      </c>
      <c r="B19" s="40" t="s">
        <v>63</v>
      </c>
      <c r="C19" s="144"/>
      <c r="D19" s="145"/>
      <c r="E19" s="146"/>
      <c r="F19" s="140"/>
      <c r="G19" s="147"/>
      <c r="H19" s="147"/>
      <c r="I19" s="149">
        <f t="shared" si="10"/>
        <v>0</v>
      </c>
      <c r="J19" s="144"/>
      <c r="K19" s="145"/>
      <c r="L19" s="146"/>
      <c r="M19" s="140"/>
      <c r="N19" s="147"/>
      <c r="O19" s="147"/>
      <c r="P19" s="149">
        <f t="shared" si="11"/>
        <v>0</v>
      </c>
      <c r="Q19" s="144"/>
      <c r="R19" s="145"/>
      <c r="S19" s="146"/>
      <c r="T19" s="140"/>
      <c r="U19" s="147"/>
      <c r="V19" s="147"/>
      <c r="W19" s="149">
        <f t="shared" si="12"/>
        <v>0</v>
      </c>
      <c r="X19" s="144"/>
      <c r="Y19" s="145"/>
      <c r="Z19" s="146"/>
      <c r="AA19" s="140"/>
      <c r="AB19" s="147"/>
      <c r="AC19" s="147"/>
      <c r="AD19" s="148">
        <f t="shared" si="13"/>
        <v>0</v>
      </c>
      <c r="AE19" s="144"/>
      <c r="AF19" s="145"/>
      <c r="AG19" s="146"/>
      <c r="AH19" s="140"/>
      <c r="AI19" s="147"/>
      <c r="AJ19" s="147"/>
      <c r="AK19" s="149">
        <f t="shared" si="14"/>
        <v>0</v>
      </c>
      <c r="AL19" s="144"/>
      <c r="AM19" s="145"/>
      <c r="AN19" s="146"/>
      <c r="AO19" s="140"/>
      <c r="AP19" s="147"/>
      <c r="AQ19" s="147"/>
      <c r="AR19" s="149">
        <f t="shared" si="15"/>
        <v>0</v>
      </c>
      <c r="AS19" s="144"/>
      <c r="AT19" s="145"/>
      <c r="AU19" s="146"/>
      <c r="AV19" s="140"/>
      <c r="AW19" s="147"/>
      <c r="AX19" s="147"/>
      <c r="AY19" s="149">
        <f t="shared" si="16"/>
        <v>0</v>
      </c>
      <c r="AZ19" s="144"/>
      <c r="BA19" s="145"/>
      <c r="BB19" s="146"/>
      <c r="BC19" s="140"/>
      <c r="BD19" s="147"/>
      <c r="BE19" s="147"/>
      <c r="BF19" s="149">
        <f t="shared" si="17"/>
        <v>0</v>
      </c>
      <c r="BG19" s="144"/>
      <c r="BH19" s="145"/>
      <c r="BI19" s="146"/>
      <c r="BJ19" s="140"/>
      <c r="BK19" s="147"/>
      <c r="BL19" s="147"/>
      <c r="BM19" s="149">
        <f t="shared" si="18"/>
        <v>0</v>
      </c>
      <c r="BN19" s="7"/>
      <c r="BO19" s="65">
        <f t="shared" si="0"/>
        <v>0</v>
      </c>
      <c r="BP19" s="7"/>
      <c r="BQ19" s="7"/>
      <c r="BR19" s="7"/>
      <c r="BS19" s="7"/>
    </row>
    <row r="20" spans="1:71" s="5" customFormat="1" ht="12.75">
      <c r="A20" s="33">
        <v>10</v>
      </c>
      <c r="B20" s="34" t="s">
        <v>0</v>
      </c>
      <c r="C20" s="144"/>
      <c r="D20" s="150"/>
      <c r="E20" s="151"/>
      <c r="F20" s="140"/>
      <c r="G20" s="147"/>
      <c r="H20" s="147"/>
      <c r="I20" s="149">
        <f t="shared" si="10"/>
        <v>0</v>
      </c>
      <c r="J20" s="144"/>
      <c r="K20" s="150"/>
      <c r="L20" s="151"/>
      <c r="M20" s="140"/>
      <c r="N20" s="147"/>
      <c r="O20" s="147"/>
      <c r="P20" s="149">
        <f t="shared" si="11"/>
        <v>0</v>
      </c>
      <c r="Q20" s="144"/>
      <c r="R20" s="150"/>
      <c r="S20" s="151"/>
      <c r="T20" s="140"/>
      <c r="U20" s="147"/>
      <c r="V20" s="147"/>
      <c r="W20" s="149">
        <f t="shared" si="12"/>
        <v>0</v>
      </c>
      <c r="X20" s="144"/>
      <c r="Y20" s="150"/>
      <c r="Z20" s="151"/>
      <c r="AA20" s="140"/>
      <c r="AB20" s="147"/>
      <c r="AC20" s="147"/>
      <c r="AD20" s="148">
        <f t="shared" si="13"/>
        <v>0</v>
      </c>
      <c r="AE20" s="144"/>
      <c r="AF20" s="150"/>
      <c r="AG20" s="151"/>
      <c r="AH20" s="140"/>
      <c r="AI20" s="147"/>
      <c r="AJ20" s="147"/>
      <c r="AK20" s="149">
        <f t="shared" si="14"/>
        <v>0</v>
      </c>
      <c r="AL20" s="144"/>
      <c r="AM20" s="150"/>
      <c r="AN20" s="151"/>
      <c r="AO20" s="140"/>
      <c r="AP20" s="147"/>
      <c r="AQ20" s="147"/>
      <c r="AR20" s="149">
        <f t="shared" si="15"/>
        <v>0</v>
      </c>
      <c r="AS20" s="144"/>
      <c r="AT20" s="150"/>
      <c r="AU20" s="151"/>
      <c r="AV20" s="140"/>
      <c r="AW20" s="147"/>
      <c r="AX20" s="147"/>
      <c r="AY20" s="149">
        <f t="shared" si="16"/>
        <v>0</v>
      </c>
      <c r="AZ20" s="144"/>
      <c r="BA20" s="150"/>
      <c r="BB20" s="151"/>
      <c r="BC20" s="140"/>
      <c r="BD20" s="147"/>
      <c r="BE20" s="147"/>
      <c r="BF20" s="149">
        <f t="shared" si="17"/>
        <v>0</v>
      </c>
      <c r="BG20" s="144"/>
      <c r="BH20" s="150"/>
      <c r="BI20" s="151"/>
      <c r="BJ20" s="140"/>
      <c r="BK20" s="147"/>
      <c r="BL20" s="147"/>
      <c r="BM20" s="149">
        <f t="shared" si="18"/>
        <v>0</v>
      </c>
      <c r="BN20" s="7"/>
      <c r="BO20" s="65">
        <f t="shared" si="0"/>
        <v>0</v>
      </c>
      <c r="BP20" s="7"/>
      <c r="BQ20" s="7"/>
      <c r="BR20" s="7"/>
      <c r="BS20" s="7"/>
    </row>
    <row r="21" spans="1:71" s="5" customFormat="1" ht="12.75">
      <c r="A21" s="33">
        <v>11</v>
      </c>
      <c r="B21" s="34" t="s">
        <v>2</v>
      </c>
      <c r="C21" s="144"/>
      <c r="D21" s="150"/>
      <c r="E21" s="151"/>
      <c r="F21" s="140"/>
      <c r="G21" s="147"/>
      <c r="H21" s="147"/>
      <c r="I21" s="149">
        <f t="shared" si="10"/>
        <v>0</v>
      </c>
      <c r="J21" s="144"/>
      <c r="K21" s="150"/>
      <c r="L21" s="151"/>
      <c r="M21" s="140"/>
      <c r="N21" s="147"/>
      <c r="O21" s="147"/>
      <c r="P21" s="149">
        <f t="shared" si="11"/>
        <v>0</v>
      </c>
      <c r="Q21" s="144"/>
      <c r="R21" s="150"/>
      <c r="S21" s="151"/>
      <c r="T21" s="140"/>
      <c r="U21" s="147"/>
      <c r="V21" s="147"/>
      <c r="W21" s="149">
        <f t="shared" si="12"/>
        <v>0</v>
      </c>
      <c r="X21" s="144"/>
      <c r="Y21" s="150"/>
      <c r="Z21" s="151"/>
      <c r="AA21" s="140"/>
      <c r="AB21" s="147"/>
      <c r="AC21" s="147"/>
      <c r="AD21" s="148">
        <f t="shared" si="13"/>
        <v>0</v>
      </c>
      <c r="AE21" s="144"/>
      <c r="AF21" s="150"/>
      <c r="AG21" s="151"/>
      <c r="AH21" s="140"/>
      <c r="AI21" s="147"/>
      <c r="AJ21" s="147"/>
      <c r="AK21" s="149">
        <f t="shared" si="14"/>
        <v>0</v>
      </c>
      <c r="AL21" s="144"/>
      <c r="AM21" s="150"/>
      <c r="AN21" s="151"/>
      <c r="AO21" s="140"/>
      <c r="AP21" s="147"/>
      <c r="AQ21" s="147"/>
      <c r="AR21" s="149">
        <f t="shared" si="15"/>
        <v>0</v>
      </c>
      <c r="AS21" s="144"/>
      <c r="AT21" s="150"/>
      <c r="AU21" s="151"/>
      <c r="AV21" s="140"/>
      <c r="AW21" s="147"/>
      <c r="AX21" s="147"/>
      <c r="AY21" s="149">
        <f t="shared" si="16"/>
        <v>0</v>
      </c>
      <c r="AZ21" s="144"/>
      <c r="BA21" s="150"/>
      <c r="BB21" s="151"/>
      <c r="BC21" s="140"/>
      <c r="BD21" s="147"/>
      <c r="BE21" s="147"/>
      <c r="BF21" s="149">
        <f t="shared" si="17"/>
        <v>0</v>
      </c>
      <c r="BG21" s="144"/>
      <c r="BH21" s="150"/>
      <c r="BI21" s="151"/>
      <c r="BJ21" s="140"/>
      <c r="BK21" s="147"/>
      <c r="BL21" s="147"/>
      <c r="BM21" s="149">
        <f t="shared" si="18"/>
        <v>0</v>
      </c>
      <c r="BN21" s="7"/>
      <c r="BO21" s="65">
        <f t="shared" si="0"/>
        <v>0</v>
      </c>
      <c r="BP21" s="7"/>
      <c r="BQ21" s="7"/>
      <c r="BR21" s="7"/>
      <c r="BS21" s="7"/>
    </row>
    <row r="22" spans="1:71" s="5" customFormat="1" ht="12.75">
      <c r="A22" s="33">
        <v>12</v>
      </c>
      <c r="B22" s="34" t="s">
        <v>27</v>
      </c>
      <c r="C22" s="144"/>
      <c r="D22" s="145"/>
      <c r="E22" s="146"/>
      <c r="F22" s="140"/>
      <c r="G22" s="147"/>
      <c r="H22" s="147"/>
      <c r="I22" s="149">
        <f t="shared" si="10"/>
        <v>0</v>
      </c>
      <c r="J22" s="144"/>
      <c r="K22" s="145"/>
      <c r="L22" s="146"/>
      <c r="M22" s="140"/>
      <c r="N22" s="147"/>
      <c r="O22" s="147"/>
      <c r="P22" s="149">
        <f t="shared" si="11"/>
        <v>0</v>
      </c>
      <c r="Q22" s="144"/>
      <c r="R22" s="145"/>
      <c r="S22" s="146"/>
      <c r="T22" s="140"/>
      <c r="U22" s="147"/>
      <c r="V22" s="147"/>
      <c r="W22" s="149">
        <f t="shared" si="12"/>
        <v>0</v>
      </c>
      <c r="X22" s="144"/>
      <c r="Y22" s="145"/>
      <c r="Z22" s="146"/>
      <c r="AA22" s="140"/>
      <c r="AB22" s="147"/>
      <c r="AC22" s="147"/>
      <c r="AD22" s="148">
        <f t="shared" si="13"/>
        <v>0</v>
      </c>
      <c r="AE22" s="144"/>
      <c r="AF22" s="145"/>
      <c r="AG22" s="146"/>
      <c r="AH22" s="140"/>
      <c r="AI22" s="147"/>
      <c r="AJ22" s="147"/>
      <c r="AK22" s="149">
        <f t="shared" si="14"/>
        <v>0</v>
      </c>
      <c r="AL22" s="144"/>
      <c r="AM22" s="145"/>
      <c r="AN22" s="146"/>
      <c r="AO22" s="140"/>
      <c r="AP22" s="147"/>
      <c r="AQ22" s="147"/>
      <c r="AR22" s="149">
        <f t="shared" si="15"/>
        <v>0</v>
      </c>
      <c r="AS22" s="144"/>
      <c r="AT22" s="145"/>
      <c r="AU22" s="146"/>
      <c r="AV22" s="140"/>
      <c r="AW22" s="147"/>
      <c r="AX22" s="147"/>
      <c r="AY22" s="149">
        <f t="shared" si="16"/>
        <v>0</v>
      </c>
      <c r="AZ22" s="144"/>
      <c r="BA22" s="145"/>
      <c r="BB22" s="146"/>
      <c r="BC22" s="140"/>
      <c r="BD22" s="147"/>
      <c r="BE22" s="147"/>
      <c r="BF22" s="149">
        <f t="shared" si="17"/>
        <v>0</v>
      </c>
      <c r="BG22" s="144"/>
      <c r="BH22" s="145"/>
      <c r="BI22" s="146"/>
      <c r="BJ22" s="140"/>
      <c r="BK22" s="147"/>
      <c r="BL22" s="147"/>
      <c r="BM22" s="149">
        <f t="shared" si="18"/>
        <v>0</v>
      </c>
      <c r="BN22" s="7"/>
      <c r="BO22" s="65">
        <f t="shared" si="0"/>
        <v>0</v>
      </c>
      <c r="BP22" s="7"/>
      <c r="BQ22" s="7"/>
      <c r="BR22" s="7"/>
      <c r="BS22" s="7"/>
    </row>
    <row r="23" spans="1:71" s="5" customFormat="1" ht="12.75">
      <c r="A23" s="33">
        <v>13</v>
      </c>
      <c r="B23" s="34" t="s">
        <v>1</v>
      </c>
      <c r="C23" s="144"/>
      <c r="D23" s="150"/>
      <c r="E23" s="151"/>
      <c r="F23" s="140"/>
      <c r="G23" s="147"/>
      <c r="H23" s="147"/>
      <c r="I23" s="149">
        <f t="shared" si="10"/>
        <v>0</v>
      </c>
      <c r="J23" s="144"/>
      <c r="K23" s="150"/>
      <c r="L23" s="151"/>
      <c r="M23" s="140"/>
      <c r="N23" s="147"/>
      <c r="O23" s="147"/>
      <c r="P23" s="149">
        <f t="shared" si="11"/>
        <v>0</v>
      </c>
      <c r="Q23" s="144"/>
      <c r="R23" s="150"/>
      <c r="S23" s="151"/>
      <c r="T23" s="140"/>
      <c r="U23" s="147"/>
      <c r="V23" s="147"/>
      <c r="W23" s="149">
        <f t="shared" si="12"/>
        <v>0</v>
      </c>
      <c r="X23" s="144"/>
      <c r="Y23" s="150"/>
      <c r="Z23" s="151"/>
      <c r="AA23" s="140"/>
      <c r="AB23" s="147"/>
      <c r="AC23" s="147"/>
      <c r="AD23" s="148">
        <f t="shared" si="13"/>
        <v>0</v>
      </c>
      <c r="AE23" s="144"/>
      <c r="AF23" s="150"/>
      <c r="AG23" s="151"/>
      <c r="AH23" s="140"/>
      <c r="AI23" s="147"/>
      <c r="AJ23" s="147"/>
      <c r="AK23" s="149">
        <f t="shared" si="14"/>
        <v>0</v>
      </c>
      <c r="AL23" s="144"/>
      <c r="AM23" s="150"/>
      <c r="AN23" s="151"/>
      <c r="AO23" s="140"/>
      <c r="AP23" s="147"/>
      <c r="AQ23" s="147"/>
      <c r="AR23" s="149">
        <f t="shared" si="15"/>
        <v>0</v>
      </c>
      <c r="AS23" s="144"/>
      <c r="AT23" s="150"/>
      <c r="AU23" s="151"/>
      <c r="AV23" s="140"/>
      <c r="AW23" s="147"/>
      <c r="AX23" s="147"/>
      <c r="AY23" s="149">
        <f t="shared" si="16"/>
        <v>0</v>
      </c>
      <c r="AZ23" s="144"/>
      <c r="BA23" s="150"/>
      <c r="BB23" s="151"/>
      <c r="BC23" s="140"/>
      <c r="BD23" s="147"/>
      <c r="BE23" s="147"/>
      <c r="BF23" s="149">
        <f t="shared" si="17"/>
        <v>0</v>
      </c>
      <c r="BG23" s="144"/>
      <c r="BH23" s="150"/>
      <c r="BI23" s="151"/>
      <c r="BJ23" s="140"/>
      <c r="BK23" s="147"/>
      <c r="BL23" s="147"/>
      <c r="BM23" s="149">
        <f t="shared" si="18"/>
        <v>0</v>
      </c>
      <c r="BN23" s="7"/>
      <c r="BO23" s="65">
        <f t="shared" si="0"/>
        <v>0</v>
      </c>
      <c r="BP23" s="7"/>
      <c r="BQ23" s="7"/>
      <c r="BR23" s="7"/>
      <c r="BS23" s="7"/>
    </row>
    <row r="24" spans="1:71" s="5" customFormat="1" ht="12.75">
      <c r="A24" s="33">
        <v>14</v>
      </c>
      <c r="B24" s="34" t="s">
        <v>3</v>
      </c>
      <c r="C24" s="144"/>
      <c r="D24" s="150"/>
      <c r="E24" s="151"/>
      <c r="F24" s="140"/>
      <c r="G24" s="147"/>
      <c r="H24" s="147"/>
      <c r="I24" s="149">
        <f t="shared" si="10"/>
        <v>0</v>
      </c>
      <c r="J24" s="144"/>
      <c r="K24" s="150"/>
      <c r="L24" s="151"/>
      <c r="M24" s="140"/>
      <c r="N24" s="147"/>
      <c r="O24" s="147"/>
      <c r="P24" s="149">
        <f t="shared" si="11"/>
        <v>0</v>
      </c>
      <c r="Q24" s="144"/>
      <c r="R24" s="150"/>
      <c r="S24" s="151"/>
      <c r="T24" s="140"/>
      <c r="U24" s="147"/>
      <c r="V24" s="147"/>
      <c r="W24" s="149">
        <f t="shared" si="12"/>
        <v>0</v>
      </c>
      <c r="X24" s="144"/>
      <c r="Y24" s="150"/>
      <c r="Z24" s="151"/>
      <c r="AA24" s="140"/>
      <c r="AB24" s="147"/>
      <c r="AC24" s="147"/>
      <c r="AD24" s="148">
        <f t="shared" si="13"/>
        <v>0</v>
      </c>
      <c r="AE24" s="144"/>
      <c r="AF24" s="150"/>
      <c r="AG24" s="151"/>
      <c r="AH24" s="140"/>
      <c r="AI24" s="147"/>
      <c r="AJ24" s="147"/>
      <c r="AK24" s="149">
        <f t="shared" si="14"/>
        <v>0</v>
      </c>
      <c r="AL24" s="144"/>
      <c r="AM24" s="150"/>
      <c r="AN24" s="151"/>
      <c r="AO24" s="140"/>
      <c r="AP24" s="147"/>
      <c r="AQ24" s="147"/>
      <c r="AR24" s="149">
        <f t="shared" si="15"/>
        <v>0</v>
      </c>
      <c r="AS24" s="144"/>
      <c r="AT24" s="150"/>
      <c r="AU24" s="151"/>
      <c r="AV24" s="140"/>
      <c r="AW24" s="147"/>
      <c r="AX24" s="147"/>
      <c r="AY24" s="149">
        <f t="shared" si="16"/>
        <v>0</v>
      </c>
      <c r="AZ24" s="144"/>
      <c r="BA24" s="150"/>
      <c r="BB24" s="151"/>
      <c r="BC24" s="140"/>
      <c r="BD24" s="147"/>
      <c r="BE24" s="147"/>
      <c r="BF24" s="149">
        <f t="shared" si="17"/>
        <v>0</v>
      </c>
      <c r="BG24" s="144"/>
      <c r="BH24" s="150"/>
      <c r="BI24" s="151"/>
      <c r="BJ24" s="140"/>
      <c r="BK24" s="147"/>
      <c r="BL24" s="147"/>
      <c r="BM24" s="149">
        <f t="shared" si="18"/>
        <v>0</v>
      </c>
      <c r="BN24" s="7"/>
      <c r="BO24" s="65">
        <f t="shared" si="0"/>
        <v>0</v>
      </c>
      <c r="BP24" s="7"/>
      <c r="BQ24" s="7"/>
      <c r="BR24" s="7"/>
      <c r="BS24" s="7"/>
    </row>
    <row r="25" spans="1:71" s="5" customFormat="1" ht="12.75">
      <c r="A25" s="33">
        <v>15</v>
      </c>
      <c r="B25" s="34" t="s">
        <v>39</v>
      </c>
      <c r="C25" s="144"/>
      <c r="D25" s="150"/>
      <c r="E25" s="151"/>
      <c r="F25" s="140"/>
      <c r="G25" s="147"/>
      <c r="H25" s="147"/>
      <c r="I25" s="149">
        <f t="shared" si="10"/>
        <v>0</v>
      </c>
      <c r="J25" s="144"/>
      <c r="K25" s="150"/>
      <c r="L25" s="151"/>
      <c r="M25" s="140"/>
      <c r="N25" s="147"/>
      <c r="O25" s="147"/>
      <c r="P25" s="149">
        <f t="shared" si="11"/>
        <v>0</v>
      </c>
      <c r="Q25" s="144"/>
      <c r="R25" s="150"/>
      <c r="S25" s="151"/>
      <c r="T25" s="140"/>
      <c r="U25" s="147"/>
      <c r="V25" s="147"/>
      <c r="W25" s="149">
        <f t="shared" si="12"/>
        <v>0</v>
      </c>
      <c r="X25" s="144"/>
      <c r="Y25" s="150"/>
      <c r="Z25" s="151"/>
      <c r="AA25" s="140"/>
      <c r="AB25" s="147"/>
      <c r="AC25" s="147"/>
      <c r="AD25" s="148">
        <f t="shared" si="13"/>
        <v>0</v>
      </c>
      <c r="AE25" s="144"/>
      <c r="AF25" s="150"/>
      <c r="AG25" s="151"/>
      <c r="AH25" s="140"/>
      <c r="AI25" s="147"/>
      <c r="AJ25" s="147"/>
      <c r="AK25" s="149">
        <f t="shared" si="14"/>
        <v>0</v>
      </c>
      <c r="AL25" s="144"/>
      <c r="AM25" s="150"/>
      <c r="AN25" s="151"/>
      <c r="AO25" s="140"/>
      <c r="AP25" s="147"/>
      <c r="AQ25" s="147"/>
      <c r="AR25" s="149">
        <f t="shared" si="15"/>
        <v>0</v>
      </c>
      <c r="AS25" s="144"/>
      <c r="AT25" s="150"/>
      <c r="AU25" s="151"/>
      <c r="AV25" s="140"/>
      <c r="AW25" s="147"/>
      <c r="AX25" s="147"/>
      <c r="AY25" s="149">
        <f t="shared" si="16"/>
        <v>0</v>
      </c>
      <c r="AZ25" s="144"/>
      <c r="BA25" s="150"/>
      <c r="BB25" s="151"/>
      <c r="BC25" s="140"/>
      <c r="BD25" s="147"/>
      <c r="BE25" s="147"/>
      <c r="BF25" s="149">
        <f t="shared" si="17"/>
        <v>0</v>
      </c>
      <c r="BG25" s="144"/>
      <c r="BH25" s="150"/>
      <c r="BI25" s="151"/>
      <c r="BJ25" s="140"/>
      <c r="BK25" s="147"/>
      <c r="BL25" s="147"/>
      <c r="BM25" s="149">
        <f t="shared" si="18"/>
        <v>0</v>
      </c>
      <c r="BN25" s="7"/>
      <c r="BO25" s="65">
        <f t="shared" si="0"/>
        <v>0</v>
      </c>
      <c r="BP25" s="7"/>
      <c r="BQ25" s="7"/>
      <c r="BR25" s="7"/>
      <c r="BS25" s="7"/>
    </row>
    <row r="26" spans="1:71" s="5" customFormat="1" ht="12.75">
      <c r="A26" s="33">
        <v>16</v>
      </c>
      <c r="B26" s="34" t="s">
        <v>5</v>
      </c>
      <c r="C26" s="144"/>
      <c r="D26" s="145"/>
      <c r="E26" s="146"/>
      <c r="F26" s="140"/>
      <c r="G26" s="147"/>
      <c r="H26" s="147"/>
      <c r="I26" s="149">
        <f t="shared" si="10"/>
        <v>0</v>
      </c>
      <c r="J26" s="144"/>
      <c r="K26" s="145"/>
      <c r="L26" s="146"/>
      <c r="M26" s="140"/>
      <c r="N26" s="147"/>
      <c r="O26" s="147"/>
      <c r="P26" s="149">
        <f t="shared" si="11"/>
        <v>0</v>
      </c>
      <c r="Q26" s="144"/>
      <c r="R26" s="145"/>
      <c r="S26" s="146"/>
      <c r="T26" s="140"/>
      <c r="U26" s="147"/>
      <c r="V26" s="147"/>
      <c r="W26" s="149">
        <f t="shared" si="12"/>
        <v>0</v>
      </c>
      <c r="X26" s="144"/>
      <c r="Y26" s="145"/>
      <c r="Z26" s="146"/>
      <c r="AA26" s="140"/>
      <c r="AB26" s="147"/>
      <c r="AC26" s="147"/>
      <c r="AD26" s="148">
        <f t="shared" si="13"/>
        <v>0</v>
      </c>
      <c r="AE26" s="144"/>
      <c r="AF26" s="145"/>
      <c r="AG26" s="146"/>
      <c r="AH26" s="140"/>
      <c r="AI26" s="147"/>
      <c r="AJ26" s="147"/>
      <c r="AK26" s="149">
        <f t="shared" si="14"/>
        <v>0</v>
      </c>
      <c r="AL26" s="144"/>
      <c r="AM26" s="145"/>
      <c r="AN26" s="146"/>
      <c r="AO26" s="140"/>
      <c r="AP26" s="147"/>
      <c r="AQ26" s="147"/>
      <c r="AR26" s="149">
        <f t="shared" si="15"/>
        <v>0</v>
      </c>
      <c r="AS26" s="144"/>
      <c r="AT26" s="145"/>
      <c r="AU26" s="146"/>
      <c r="AV26" s="140"/>
      <c r="AW26" s="147"/>
      <c r="AX26" s="147"/>
      <c r="AY26" s="149">
        <f t="shared" si="16"/>
        <v>0</v>
      </c>
      <c r="AZ26" s="144"/>
      <c r="BA26" s="145"/>
      <c r="BB26" s="146"/>
      <c r="BC26" s="140"/>
      <c r="BD26" s="147"/>
      <c r="BE26" s="147"/>
      <c r="BF26" s="149">
        <f t="shared" si="17"/>
        <v>0</v>
      </c>
      <c r="BG26" s="144"/>
      <c r="BH26" s="145"/>
      <c r="BI26" s="146"/>
      <c r="BJ26" s="140"/>
      <c r="BK26" s="147"/>
      <c r="BL26" s="147"/>
      <c r="BM26" s="149">
        <f t="shared" si="18"/>
        <v>0</v>
      </c>
      <c r="BN26" s="7"/>
      <c r="BO26" s="65">
        <f t="shared" si="0"/>
        <v>0</v>
      </c>
      <c r="BP26" s="7"/>
      <c r="BQ26" s="7"/>
      <c r="BR26" s="7"/>
      <c r="BS26" s="7"/>
    </row>
    <row r="27" spans="1:71" s="5" customFormat="1" ht="12.75">
      <c r="A27" s="33">
        <v>17</v>
      </c>
      <c r="B27" s="34" t="s">
        <v>8</v>
      </c>
      <c r="C27" s="144"/>
      <c r="D27" s="145"/>
      <c r="E27" s="146"/>
      <c r="F27" s="140"/>
      <c r="G27" s="147"/>
      <c r="H27" s="147"/>
      <c r="I27" s="149">
        <f t="shared" si="10"/>
        <v>0</v>
      </c>
      <c r="J27" s="144"/>
      <c r="K27" s="145"/>
      <c r="L27" s="146"/>
      <c r="M27" s="140"/>
      <c r="N27" s="147"/>
      <c r="O27" s="147"/>
      <c r="P27" s="149">
        <f t="shared" si="11"/>
        <v>0</v>
      </c>
      <c r="Q27" s="144"/>
      <c r="R27" s="145"/>
      <c r="S27" s="146"/>
      <c r="T27" s="140"/>
      <c r="U27" s="147"/>
      <c r="V27" s="147"/>
      <c r="W27" s="149">
        <f t="shared" si="12"/>
        <v>0</v>
      </c>
      <c r="X27" s="144"/>
      <c r="Y27" s="145"/>
      <c r="Z27" s="146"/>
      <c r="AA27" s="140"/>
      <c r="AB27" s="147"/>
      <c r="AC27" s="147"/>
      <c r="AD27" s="148">
        <f t="shared" si="13"/>
        <v>0</v>
      </c>
      <c r="AE27" s="144"/>
      <c r="AF27" s="145"/>
      <c r="AG27" s="146"/>
      <c r="AH27" s="140"/>
      <c r="AI27" s="147"/>
      <c r="AJ27" s="147"/>
      <c r="AK27" s="149">
        <f t="shared" si="14"/>
        <v>0</v>
      </c>
      <c r="AL27" s="144"/>
      <c r="AM27" s="145"/>
      <c r="AN27" s="146"/>
      <c r="AO27" s="140"/>
      <c r="AP27" s="147"/>
      <c r="AQ27" s="147"/>
      <c r="AR27" s="149">
        <f t="shared" si="15"/>
        <v>0</v>
      </c>
      <c r="AS27" s="144"/>
      <c r="AT27" s="145"/>
      <c r="AU27" s="146"/>
      <c r="AV27" s="140"/>
      <c r="AW27" s="147"/>
      <c r="AX27" s="147"/>
      <c r="AY27" s="149">
        <f t="shared" si="16"/>
        <v>0</v>
      </c>
      <c r="AZ27" s="144"/>
      <c r="BA27" s="145"/>
      <c r="BB27" s="146"/>
      <c r="BC27" s="140"/>
      <c r="BD27" s="147"/>
      <c r="BE27" s="147"/>
      <c r="BF27" s="149">
        <f t="shared" si="17"/>
        <v>0</v>
      </c>
      <c r="BG27" s="144"/>
      <c r="BH27" s="145"/>
      <c r="BI27" s="146"/>
      <c r="BJ27" s="140"/>
      <c r="BK27" s="147"/>
      <c r="BL27" s="147"/>
      <c r="BM27" s="149">
        <f t="shared" si="18"/>
        <v>0</v>
      </c>
      <c r="BN27" s="7"/>
      <c r="BO27" s="65">
        <f t="shared" si="0"/>
        <v>0</v>
      </c>
      <c r="BP27" s="7"/>
      <c r="BQ27" s="7"/>
      <c r="BR27" s="7"/>
      <c r="BS27" s="7"/>
    </row>
    <row r="28" spans="1:71" s="5" customFormat="1" ht="12.75">
      <c r="A28" s="33">
        <v>18</v>
      </c>
      <c r="B28" s="215" t="s">
        <v>191</v>
      </c>
      <c r="C28" s="144"/>
      <c r="D28" s="145"/>
      <c r="E28" s="146"/>
      <c r="F28" s="140"/>
      <c r="G28" s="147"/>
      <c r="H28" s="147"/>
      <c r="I28" s="149">
        <f t="shared" si="10"/>
        <v>0</v>
      </c>
      <c r="J28" s="144"/>
      <c r="K28" s="145"/>
      <c r="L28" s="146"/>
      <c r="M28" s="140"/>
      <c r="N28" s="147"/>
      <c r="O28" s="147"/>
      <c r="P28" s="149">
        <f t="shared" si="11"/>
        <v>0</v>
      </c>
      <c r="Q28" s="144"/>
      <c r="R28" s="145"/>
      <c r="S28" s="146"/>
      <c r="T28" s="140"/>
      <c r="U28" s="147"/>
      <c r="V28" s="147"/>
      <c r="W28" s="149">
        <f t="shared" si="12"/>
        <v>0</v>
      </c>
      <c r="X28" s="144"/>
      <c r="Y28" s="145"/>
      <c r="Z28" s="146"/>
      <c r="AA28" s="140"/>
      <c r="AB28" s="147"/>
      <c r="AC28" s="147"/>
      <c r="AD28" s="148">
        <f t="shared" si="13"/>
        <v>0</v>
      </c>
      <c r="AE28" s="144"/>
      <c r="AF28" s="145"/>
      <c r="AG28" s="146"/>
      <c r="AH28" s="140"/>
      <c r="AI28" s="147"/>
      <c r="AJ28" s="147"/>
      <c r="AK28" s="149">
        <f t="shared" si="14"/>
        <v>0</v>
      </c>
      <c r="AL28" s="144"/>
      <c r="AM28" s="145"/>
      <c r="AN28" s="146"/>
      <c r="AO28" s="140"/>
      <c r="AP28" s="147"/>
      <c r="AQ28" s="147"/>
      <c r="AR28" s="149">
        <f t="shared" si="15"/>
        <v>0</v>
      </c>
      <c r="AS28" s="144"/>
      <c r="AT28" s="145"/>
      <c r="AU28" s="146"/>
      <c r="AV28" s="140"/>
      <c r="AW28" s="147"/>
      <c r="AX28" s="147"/>
      <c r="AY28" s="149">
        <f t="shared" si="16"/>
        <v>0</v>
      </c>
      <c r="AZ28" s="144"/>
      <c r="BA28" s="145"/>
      <c r="BB28" s="146"/>
      <c r="BC28" s="140"/>
      <c r="BD28" s="147"/>
      <c r="BE28" s="147"/>
      <c r="BF28" s="149">
        <f t="shared" si="17"/>
        <v>0</v>
      </c>
      <c r="BG28" s="144"/>
      <c r="BH28" s="145"/>
      <c r="BI28" s="146"/>
      <c r="BJ28" s="140"/>
      <c r="BK28" s="147"/>
      <c r="BL28" s="147"/>
      <c r="BM28" s="149">
        <f t="shared" si="18"/>
        <v>0</v>
      </c>
      <c r="BN28" s="7"/>
      <c r="BO28" s="65">
        <f t="shared" si="0"/>
        <v>0</v>
      </c>
      <c r="BP28" s="7"/>
      <c r="BQ28" s="7"/>
      <c r="BR28" s="7"/>
      <c r="BS28" s="7"/>
    </row>
    <row r="29" spans="1:71" s="5" customFormat="1" ht="12.75">
      <c r="A29" s="33">
        <v>19</v>
      </c>
      <c r="B29" s="34" t="s">
        <v>6</v>
      </c>
      <c r="C29" s="144"/>
      <c r="D29" s="145"/>
      <c r="E29" s="146"/>
      <c r="F29" s="140"/>
      <c r="G29" s="147"/>
      <c r="H29" s="147"/>
      <c r="I29" s="149">
        <f t="shared" si="10"/>
        <v>0</v>
      </c>
      <c r="J29" s="144"/>
      <c r="K29" s="145"/>
      <c r="L29" s="146"/>
      <c r="M29" s="140"/>
      <c r="N29" s="147"/>
      <c r="O29" s="147"/>
      <c r="P29" s="149">
        <f t="shared" si="11"/>
        <v>0</v>
      </c>
      <c r="Q29" s="144"/>
      <c r="R29" s="145"/>
      <c r="S29" s="146"/>
      <c r="T29" s="140"/>
      <c r="U29" s="147"/>
      <c r="V29" s="147"/>
      <c r="W29" s="149">
        <f t="shared" si="12"/>
        <v>0</v>
      </c>
      <c r="X29" s="144"/>
      <c r="Y29" s="145"/>
      <c r="Z29" s="146"/>
      <c r="AA29" s="140"/>
      <c r="AB29" s="147"/>
      <c r="AC29" s="147"/>
      <c r="AD29" s="148">
        <f t="shared" si="13"/>
        <v>0</v>
      </c>
      <c r="AE29" s="144"/>
      <c r="AF29" s="145"/>
      <c r="AG29" s="146"/>
      <c r="AH29" s="140"/>
      <c r="AI29" s="147"/>
      <c r="AJ29" s="147"/>
      <c r="AK29" s="149">
        <f t="shared" si="14"/>
        <v>0</v>
      </c>
      <c r="AL29" s="144"/>
      <c r="AM29" s="145"/>
      <c r="AN29" s="146"/>
      <c r="AO29" s="140"/>
      <c r="AP29" s="147"/>
      <c r="AQ29" s="147"/>
      <c r="AR29" s="149">
        <f t="shared" si="15"/>
        <v>0</v>
      </c>
      <c r="AS29" s="144"/>
      <c r="AT29" s="145"/>
      <c r="AU29" s="146"/>
      <c r="AV29" s="140"/>
      <c r="AW29" s="147"/>
      <c r="AX29" s="147"/>
      <c r="AY29" s="149">
        <f t="shared" si="16"/>
        <v>0</v>
      </c>
      <c r="AZ29" s="144"/>
      <c r="BA29" s="145"/>
      <c r="BB29" s="146"/>
      <c r="BC29" s="140"/>
      <c r="BD29" s="147"/>
      <c r="BE29" s="147"/>
      <c r="BF29" s="149">
        <f t="shared" si="17"/>
        <v>0</v>
      </c>
      <c r="BG29" s="144"/>
      <c r="BH29" s="145"/>
      <c r="BI29" s="146"/>
      <c r="BJ29" s="140"/>
      <c r="BK29" s="147"/>
      <c r="BL29" s="147"/>
      <c r="BM29" s="149">
        <f t="shared" si="18"/>
        <v>0</v>
      </c>
      <c r="BN29" s="7"/>
      <c r="BO29" s="65">
        <f t="shared" si="0"/>
        <v>0</v>
      </c>
      <c r="BP29" s="7"/>
      <c r="BQ29" s="7"/>
      <c r="BR29" s="7"/>
      <c r="BS29" s="7"/>
    </row>
    <row r="30" spans="1:71" s="5" customFormat="1" ht="12.75">
      <c r="A30" s="33">
        <v>20</v>
      </c>
      <c r="B30" s="34" t="s">
        <v>9</v>
      </c>
      <c r="C30" s="152"/>
      <c r="D30" s="145"/>
      <c r="E30" s="146"/>
      <c r="F30" s="140"/>
      <c r="G30" s="147"/>
      <c r="H30" s="147"/>
      <c r="I30" s="149">
        <f t="shared" si="10"/>
        <v>0</v>
      </c>
      <c r="J30" s="152"/>
      <c r="K30" s="145"/>
      <c r="L30" s="146"/>
      <c r="M30" s="140"/>
      <c r="N30" s="147"/>
      <c r="O30" s="147"/>
      <c r="P30" s="149">
        <f t="shared" si="11"/>
        <v>0</v>
      </c>
      <c r="Q30" s="152"/>
      <c r="R30" s="145"/>
      <c r="S30" s="146"/>
      <c r="T30" s="140"/>
      <c r="U30" s="147"/>
      <c r="V30" s="147"/>
      <c r="W30" s="149">
        <f t="shared" si="12"/>
        <v>0</v>
      </c>
      <c r="X30" s="152"/>
      <c r="Y30" s="145"/>
      <c r="Z30" s="146"/>
      <c r="AA30" s="140"/>
      <c r="AB30" s="147"/>
      <c r="AC30" s="147"/>
      <c r="AD30" s="148">
        <f t="shared" si="13"/>
        <v>0</v>
      </c>
      <c r="AE30" s="152"/>
      <c r="AF30" s="145"/>
      <c r="AG30" s="146"/>
      <c r="AH30" s="140"/>
      <c r="AI30" s="147"/>
      <c r="AJ30" s="147"/>
      <c r="AK30" s="149">
        <f t="shared" si="14"/>
        <v>0</v>
      </c>
      <c r="AL30" s="152"/>
      <c r="AM30" s="145"/>
      <c r="AN30" s="146"/>
      <c r="AO30" s="140"/>
      <c r="AP30" s="147"/>
      <c r="AQ30" s="147"/>
      <c r="AR30" s="149">
        <f t="shared" si="15"/>
        <v>0</v>
      </c>
      <c r="AS30" s="152"/>
      <c r="AT30" s="145"/>
      <c r="AU30" s="146"/>
      <c r="AV30" s="140"/>
      <c r="AW30" s="147"/>
      <c r="AX30" s="147"/>
      <c r="AY30" s="149">
        <f t="shared" si="16"/>
        <v>0</v>
      </c>
      <c r="AZ30" s="152"/>
      <c r="BA30" s="145"/>
      <c r="BB30" s="146"/>
      <c r="BC30" s="140"/>
      <c r="BD30" s="147"/>
      <c r="BE30" s="147"/>
      <c r="BF30" s="149">
        <f t="shared" si="17"/>
        <v>0</v>
      </c>
      <c r="BG30" s="152"/>
      <c r="BH30" s="145"/>
      <c r="BI30" s="146"/>
      <c r="BJ30" s="140"/>
      <c r="BK30" s="147"/>
      <c r="BL30" s="147"/>
      <c r="BM30" s="149">
        <f t="shared" si="18"/>
        <v>0</v>
      </c>
      <c r="BN30" s="7"/>
      <c r="BO30" s="65">
        <f t="shared" si="0"/>
        <v>0</v>
      </c>
      <c r="BP30" s="7"/>
      <c r="BQ30" s="7"/>
      <c r="BR30" s="7"/>
      <c r="BS30" s="7"/>
    </row>
    <row r="31" spans="1:71" s="5" customFormat="1" ht="12.75">
      <c r="A31" s="33">
        <v>21</v>
      </c>
      <c r="B31" s="34" t="s">
        <v>10</v>
      </c>
      <c r="C31" s="152"/>
      <c r="D31" s="145"/>
      <c r="E31" s="146"/>
      <c r="F31" s="140"/>
      <c r="G31" s="147"/>
      <c r="H31" s="147"/>
      <c r="I31" s="149">
        <f t="shared" si="10"/>
        <v>0</v>
      </c>
      <c r="J31" s="152"/>
      <c r="K31" s="145"/>
      <c r="L31" s="146"/>
      <c r="M31" s="140"/>
      <c r="N31" s="147"/>
      <c r="O31" s="147"/>
      <c r="P31" s="149">
        <f t="shared" si="11"/>
        <v>0</v>
      </c>
      <c r="Q31" s="152"/>
      <c r="R31" s="145"/>
      <c r="S31" s="146"/>
      <c r="T31" s="140"/>
      <c r="U31" s="147"/>
      <c r="V31" s="147"/>
      <c r="W31" s="149">
        <f t="shared" si="12"/>
        <v>0</v>
      </c>
      <c r="X31" s="152"/>
      <c r="Y31" s="145"/>
      <c r="Z31" s="146"/>
      <c r="AA31" s="140"/>
      <c r="AB31" s="147"/>
      <c r="AC31" s="147"/>
      <c r="AD31" s="148">
        <f t="shared" si="13"/>
        <v>0</v>
      </c>
      <c r="AE31" s="152"/>
      <c r="AF31" s="145"/>
      <c r="AG31" s="146"/>
      <c r="AH31" s="140"/>
      <c r="AI31" s="147"/>
      <c r="AJ31" s="147"/>
      <c r="AK31" s="149">
        <f t="shared" si="14"/>
        <v>0</v>
      </c>
      <c r="AL31" s="152"/>
      <c r="AM31" s="145"/>
      <c r="AN31" s="146"/>
      <c r="AO31" s="140"/>
      <c r="AP31" s="147"/>
      <c r="AQ31" s="147"/>
      <c r="AR31" s="149">
        <f t="shared" si="15"/>
        <v>0</v>
      </c>
      <c r="AS31" s="152"/>
      <c r="AT31" s="145"/>
      <c r="AU31" s="146"/>
      <c r="AV31" s="140"/>
      <c r="AW31" s="147"/>
      <c r="AX31" s="147"/>
      <c r="AY31" s="149">
        <f t="shared" si="16"/>
        <v>0</v>
      </c>
      <c r="AZ31" s="152"/>
      <c r="BA31" s="145"/>
      <c r="BB31" s="146"/>
      <c r="BC31" s="140"/>
      <c r="BD31" s="147"/>
      <c r="BE31" s="147"/>
      <c r="BF31" s="149">
        <f t="shared" si="17"/>
        <v>0</v>
      </c>
      <c r="BG31" s="152"/>
      <c r="BH31" s="145"/>
      <c r="BI31" s="146"/>
      <c r="BJ31" s="140"/>
      <c r="BK31" s="147"/>
      <c r="BL31" s="147"/>
      <c r="BM31" s="149">
        <f t="shared" si="18"/>
        <v>0</v>
      </c>
      <c r="BN31" s="7"/>
      <c r="BO31" s="65">
        <f t="shared" si="0"/>
        <v>0</v>
      </c>
      <c r="BP31" s="7"/>
      <c r="BQ31" s="7"/>
      <c r="BR31" s="7"/>
      <c r="BS31" s="7"/>
    </row>
    <row r="32" spans="1:71" s="5" customFormat="1" ht="12.75">
      <c r="A32" s="33">
        <v>22</v>
      </c>
      <c r="B32" s="35" t="s">
        <v>24</v>
      </c>
      <c r="C32" s="144"/>
      <c r="D32" s="145"/>
      <c r="E32" s="146"/>
      <c r="F32" s="140"/>
      <c r="G32" s="147"/>
      <c r="H32" s="147"/>
      <c r="I32" s="149">
        <f t="shared" si="10"/>
        <v>0</v>
      </c>
      <c r="J32" s="144"/>
      <c r="K32" s="145"/>
      <c r="L32" s="146"/>
      <c r="M32" s="140"/>
      <c r="N32" s="147"/>
      <c r="O32" s="147"/>
      <c r="P32" s="149">
        <f t="shared" si="11"/>
        <v>0</v>
      </c>
      <c r="Q32" s="144"/>
      <c r="R32" s="145"/>
      <c r="S32" s="146"/>
      <c r="T32" s="140"/>
      <c r="U32" s="147"/>
      <c r="V32" s="147"/>
      <c r="W32" s="149">
        <f t="shared" si="12"/>
        <v>0</v>
      </c>
      <c r="X32" s="144"/>
      <c r="Y32" s="145"/>
      <c r="Z32" s="146"/>
      <c r="AA32" s="140"/>
      <c r="AB32" s="147"/>
      <c r="AC32" s="147"/>
      <c r="AD32" s="148">
        <f t="shared" si="13"/>
        <v>0</v>
      </c>
      <c r="AE32" s="144"/>
      <c r="AF32" s="145"/>
      <c r="AG32" s="146"/>
      <c r="AH32" s="140"/>
      <c r="AI32" s="147"/>
      <c r="AJ32" s="147"/>
      <c r="AK32" s="149">
        <f t="shared" si="14"/>
        <v>0</v>
      </c>
      <c r="AL32" s="144"/>
      <c r="AM32" s="145"/>
      <c r="AN32" s="146"/>
      <c r="AO32" s="140"/>
      <c r="AP32" s="147"/>
      <c r="AQ32" s="147"/>
      <c r="AR32" s="149">
        <f t="shared" si="15"/>
        <v>0</v>
      </c>
      <c r="AS32" s="144"/>
      <c r="AT32" s="145"/>
      <c r="AU32" s="146"/>
      <c r="AV32" s="140"/>
      <c r="AW32" s="147"/>
      <c r="AX32" s="147"/>
      <c r="AY32" s="149">
        <f t="shared" si="16"/>
        <v>0</v>
      </c>
      <c r="AZ32" s="144"/>
      <c r="BA32" s="145"/>
      <c r="BB32" s="146"/>
      <c r="BC32" s="140"/>
      <c r="BD32" s="147"/>
      <c r="BE32" s="147"/>
      <c r="BF32" s="149">
        <f t="shared" si="17"/>
        <v>0</v>
      </c>
      <c r="BG32" s="144"/>
      <c r="BH32" s="145"/>
      <c r="BI32" s="146"/>
      <c r="BJ32" s="140"/>
      <c r="BK32" s="147"/>
      <c r="BL32" s="147"/>
      <c r="BM32" s="149">
        <f t="shared" si="18"/>
        <v>0</v>
      </c>
      <c r="BN32" s="7"/>
      <c r="BO32" s="65">
        <f t="shared" si="0"/>
        <v>0</v>
      </c>
      <c r="BP32" s="7"/>
      <c r="BQ32" s="7"/>
      <c r="BR32" s="7"/>
      <c r="BS32" s="7"/>
    </row>
    <row r="33" spans="1:71" s="5" customFormat="1" ht="12.75">
      <c r="A33" s="33">
        <v>23</v>
      </c>
      <c r="B33" s="35" t="s">
        <v>25</v>
      </c>
      <c r="C33" s="144"/>
      <c r="D33" s="145"/>
      <c r="E33" s="146"/>
      <c r="F33" s="140"/>
      <c r="G33" s="147"/>
      <c r="H33" s="147"/>
      <c r="I33" s="149">
        <f t="shared" si="10"/>
        <v>0</v>
      </c>
      <c r="J33" s="144"/>
      <c r="K33" s="145"/>
      <c r="L33" s="146"/>
      <c r="M33" s="140"/>
      <c r="N33" s="147"/>
      <c r="O33" s="147"/>
      <c r="P33" s="149">
        <f t="shared" si="11"/>
        <v>0</v>
      </c>
      <c r="Q33" s="144"/>
      <c r="R33" s="145"/>
      <c r="S33" s="146"/>
      <c r="T33" s="140"/>
      <c r="U33" s="147"/>
      <c r="V33" s="147"/>
      <c r="W33" s="149">
        <f t="shared" si="12"/>
        <v>0</v>
      </c>
      <c r="X33" s="144"/>
      <c r="Y33" s="145"/>
      <c r="Z33" s="146"/>
      <c r="AA33" s="140"/>
      <c r="AB33" s="147"/>
      <c r="AC33" s="147"/>
      <c r="AD33" s="148">
        <f t="shared" si="13"/>
        <v>0</v>
      </c>
      <c r="AE33" s="144"/>
      <c r="AF33" s="145"/>
      <c r="AG33" s="146"/>
      <c r="AH33" s="140"/>
      <c r="AI33" s="147"/>
      <c r="AJ33" s="147"/>
      <c r="AK33" s="149">
        <f t="shared" si="14"/>
        <v>0</v>
      </c>
      <c r="AL33" s="144"/>
      <c r="AM33" s="145"/>
      <c r="AN33" s="146"/>
      <c r="AO33" s="140"/>
      <c r="AP33" s="147"/>
      <c r="AQ33" s="147"/>
      <c r="AR33" s="149">
        <f t="shared" si="15"/>
        <v>0</v>
      </c>
      <c r="AS33" s="144"/>
      <c r="AT33" s="145"/>
      <c r="AU33" s="146"/>
      <c r="AV33" s="140"/>
      <c r="AW33" s="147"/>
      <c r="AX33" s="147"/>
      <c r="AY33" s="149">
        <f t="shared" si="16"/>
        <v>0</v>
      </c>
      <c r="AZ33" s="144"/>
      <c r="BA33" s="145"/>
      <c r="BB33" s="146"/>
      <c r="BC33" s="140"/>
      <c r="BD33" s="147"/>
      <c r="BE33" s="147"/>
      <c r="BF33" s="149">
        <f t="shared" si="17"/>
        <v>0</v>
      </c>
      <c r="BG33" s="144"/>
      <c r="BH33" s="145"/>
      <c r="BI33" s="146"/>
      <c r="BJ33" s="140"/>
      <c r="BK33" s="147"/>
      <c r="BL33" s="147"/>
      <c r="BM33" s="149">
        <f t="shared" si="18"/>
        <v>0</v>
      </c>
      <c r="BN33" s="7"/>
      <c r="BO33" s="65">
        <f t="shared" si="0"/>
        <v>0</v>
      </c>
      <c r="BP33" s="7"/>
      <c r="BQ33" s="7"/>
      <c r="BR33" s="7"/>
      <c r="BS33" s="7"/>
    </row>
    <row r="34" spans="1:71" s="5" customFormat="1" ht="12.75">
      <c r="A34" s="33">
        <v>24</v>
      </c>
      <c r="B34" s="34" t="s">
        <v>7</v>
      </c>
      <c r="C34" s="152"/>
      <c r="D34" s="145"/>
      <c r="E34" s="146"/>
      <c r="F34" s="140"/>
      <c r="G34" s="147"/>
      <c r="H34" s="147"/>
      <c r="I34" s="149">
        <f t="shared" si="10"/>
        <v>0</v>
      </c>
      <c r="J34" s="152"/>
      <c r="K34" s="145"/>
      <c r="L34" s="146"/>
      <c r="M34" s="140"/>
      <c r="N34" s="147"/>
      <c r="O34" s="147"/>
      <c r="P34" s="149">
        <f t="shared" si="11"/>
        <v>0</v>
      </c>
      <c r="Q34" s="152"/>
      <c r="R34" s="145"/>
      <c r="S34" s="146"/>
      <c r="T34" s="140"/>
      <c r="U34" s="147"/>
      <c r="V34" s="147"/>
      <c r="W34" s="149">
        <f t="shared" si="12"/>
        <v>0</v>
      </c>
      <c r="X34" s="152"/>
      <c r="Y34" s="145"/>
      <c r="Z34" s="146"/>
      <c r="AA34" s="140"/>
      <c r="AB34" s="147"/>
      <c r="AC34" s="147"/>
      <c r="AD34" s="148">
        <f t="shared" si="13"/>
        <v>0</v>
      </c>
      <c r="AE34" s="152"/>
      <c r="AF34" s="145"/>
      <c r="AG34" s="146"/>
      <c r="AH34" s="140"/>
      <c r="AI34" s="147"/>
      <c r="AJ34" s="147"/>
      <c r="AK34" s="149">
        <f t="shared" si="14"/>
        <v>0</v>
      </c>
      <c r="AL34" s="152"/>
      <c r="AM34" s="145"/>
      <c r="AN34" s="146"/>
      <c r="AO34" s="140"/>
      <c r="AP34" s="147"/>
      <c r="AQ34" s="147"/>
      <c r="AR34" s="149">
        <f t="shared" si="15"/>
        <v>0</v>
      </c>
      <c r="AS34" s="152"/>
      <c r="AT34" s="145"/>
      <c r="AU34" s="146"/>
      <c r="AV34" s="140"/>
      <c r="AW34" s="147"/>
      <c r="AX34" s="147"/>
      <c r="AY34" s="149">
        <f t="shared" si="16"/>
        <v>0</v>
      </c>
      <c r="AZ34" s="152"/>
      <c r="BA34" s="145"/>
      <c r="BB34" s="146"/>
      <c r="BC34" s="140"/>
      <c r="BD34" s="147"/>
      <c r="BE34" s="147"/>
      <c r="BF34" s="149">
        <f t="shared" si="17"/>
        <v>0</v>
      </c>
      <c r="BG34" s="152"/>
      <c r="BH34" s="145"/>
      <c r="BI34" s="146"/>
      <c r="BJ34" s="140"/>
      <c r="BK34" s="147"/>
      <c r="BL34" s="147"/>
      <c r="BM34" s="149">
        <f t="shared" si="18"/>
        <v>0</v>
      </c>
      <c r="BN34" s="7"/>
      <c r="BO34" s="65">
        <f t="shared" si="0"/>
        <v>0</v>
      </c>
      <c r="BP34" s="7"/>
      <c r="BQ34" s="7"/>
      <c r="BR34" s="7"/>
      <c r="BS34" s="7"/>
    </row>
    <row r="35" spans="1:71" s="5" customFormat="1" ht="12.75">
      <c r="A35" s="33">
        <v>25</v>
      </c>
      <c r="B35" s="34" t="s">
        <v>13</v>
      </c>
      <c r="C35" s="144"/>
      <c r="D35" s="145"/>
      <c r="E35" s="146"/>
      <c r="F35" s="140"/>
      <c r="G35" s="147"/>
      <c r="H35" s="147"/>
      <c r="I35" s="149">
        <f t="shared" si="10"/>
        <v>0</v>
      </c>
      <c r="J35" s="144"/>
      <c r="K35" s="145"/>
      <c r="L35" s="146"/>
      <c r="M35" s="140"/>
      <c r="N35" s="147"/>
      <c r="O35" s="147"/>
      <c r="P35" s="149">
        <f t="shared" si="11"/>
        <v>0</v>
      </c>
      <c r="Q35" s="144"/>
      <c r="R35" s="145"/>
      <c r="S35" s="146"/>
      <c r="T35" s="140"/>
      <c r="U35" s="147"/>
      <c r="V35" s="147"/>
      <c r="W35" s="149">
        <f t="shared" si="12"/>
        <v>0</v>
      </c>
      <c r="X35" s="144"/>
      <c r="Y35" s="145"/>
      <c r="Z35" s="146"/>
      <c r="AA35" s="140"/>
      <c r="AB35" s="147"/>
      <c r="AC35" s="147"/>
      <c r="AD35" s="148">
        <f t="shared" si="13"/>
        <v>0</v>
      </c>
      <c r="AE35" s="144"/>
      <c r="AF35" s="145"/>
      <c r="AG35" s="146"/>
      <c r="AH35" s="140"/>
      <c r="AI35" s="147"/>
      <c r="AJ35" s="147"/>
      <c r="AK35" s="149">
        <f t="shared" si="14"/>
        <v>0</v>
      </c>
      <c r="AL35" s="144"/>
      <c r="AM35" s="145"/>
      <c r="AN35" s="146"/>
      <c r="AO35" s="140"/>
      <c r="AP35" s="147"/>
      <c r="AQ35" s="147"/>
      <c r="AR35" s="149">
        <f t="shared" si="15"/>
        <v>0</v>
      </c>
      <c r="AS35" s="144"/>
      <c r="AT35" s="145"/>
      <c r="AU35" s="146"/>
      <c r="AV35" s="140"/>
      <c r="AW35" s="147"/>
      <c r="AX35" s="147"/>
      <c r="AY35" s="149">
        <f t="shared" si="16"/>
        <v>0</v>
      </c>
      <c r="AZ35" s="144"/>
      <c r="BA35" s="145"/>
      <c r="BB35" s="146"/>
      <c r="BC35" s="140"/>
      <c r="BD35" s="147"/>
      <c r="BE35" s="147"/>
      <c r="BF35" s="149">
        <f t="shared" si="17"/>
        <v>0</v>
      </c>
      <c r="BG35" s="144"/>
      <c r="BH35" s="145"/>
      <c r="BI35" s="146"/>
      <c r="BJ35" s="140"/>
      <c r="BK35" s="147"/>
      <c r="BL35" s="147"/>
      <c r="BM35" s="149">
        <f t="shared" si="18"/>
        <v>0</v>
      </c>
      <c r="BN35" s="7"/>
      <c r="BO35" s="65">
        <f t="shared" si="0"/>
        <v>0</v>
      </c>
      <c r="BP35" s="7"/>
      <c r="BQ35" s="7"/>
      <c r="BR35" s="7"/>
      <c r="BS35" s="7"/>
    </row>
    <row r="36" spans="1:71" s="5" customFormat="1" ht="12.75">
      <c r="A36" s="33">
        <v>26</v>
      </c>
      <c r="B36" s="34" t="s">
        <v>14</v>
      </c>
      <c r="C36" s="144"/>
      <c r="D36" s="145"/>
      <c r="E36" s="146"/>
      <c r="F36" s="140"/>
      <c r="G36" s="147"/>
      <c r="H36" s="147"/>
      <c r="I36" s="149">
        <f t="shared" si="10"/>
        <v>0</v>
      </c>
      <c r="J36" s="144"/>
      <c r="K36" s="145"/>
      <c r="L36" s="146"/>
      <c r="M36" s="140"/>
      <c r="N36" s="147"/>
      <c r="O36" s="147"/>
      <c r="P36" s="149">
        <f t="shared" si="11"/>
        <v>0</v>
      </c>
      <c r="Q36" s="144"/>
      <c r="R36" s="145"/>
      <c r="S36" s="146"/>
      <c r="T36" s="140"/>
      <c r="U36" s="147"/>
      <c r="V36" s="147"/>
      <c r="W36" s="149">
        <f t="shared" si="12"/>
        <v>0</v>
      </c>
      <c r="X36" s="144"/>
      <c r="Y36" s="145"/>
      <c r="Z36" s="146"/>
      <c r="AA36" s="140"/>
      <c r="AB36" s="147"/>
      <c r="AC36" s="147"/>
      <c r="AD36" s="148">
        <f t="shared" si="13"/>
        <v>0</v>
      </c>
      <c r="AE36" s="144"/>
      <c r="AF36" s="145"/>
      <c r="AG36" s="146"/>
      <c r="AH36" s="140"/>
      <c r="AI36" s="147"/>
      <c r="AJ36" s="147"/>
      <c r="AK36" s="149">
        <f t="shared" si="14"/>
        <v>0</v>
      </c>
      <c r="AL36" s="144"/>
      <c r="AM36" s="145"/>
      <c r="AN36" s="146"/>
      <c r="AO36" s="140"/>
      <c r="AP36" s="147"/>
      <c r="AQ36" s="147"/>
      <c r="AR36" s="149">
        <f t="shared" si="15"/>
        <v>0</v>
      </c>
      <c r="AS36" s="144"/>
      <c r="AT36" s="145"/>
      <c r="AU36" s="146"/>
      <c r="AV36" s="140"/>
      <c r="AW36" s="147"/>
      <c r="AX36" s="147"/>
      <c r="AY36" s="149">
        <f t="shared" si="16"/>
        <v>0</v>
      </c>
      <c r="AZ36" s="144"/>
      <c r="BA36" s="145"/>
      <c r="BB36" s="146"/>
      <c r="BC36" s="140"/>
      <c r="BD36" s="147"/>
      <c r="BE36" s="147"/>
      <c r="BF36" s="149">
        <f t="shared" si="17"/>
        <v>0</v>
      </c>
      <c r="BG36" s="144"/>
      <c r="BH36" s="145"/>
      <c r="BI36" s="146"/>
      <c r="BJ36" s="140"/>
      <c r="BK36" s="147"/>
      <c r="BL36" s="147"/>
      <c r="BM36" s="149">
        <f t="shared" si="18"/>
        <v>0</v>
      </c>
      <c r="BN36" s="7"/>
      <c r="BO36" s="65">
        <f t="shared" si="0"/>
        <v>0</v>
      </c>
      <c r="BP36" s="7"/>
      <c r="BQ36" s="7"/>
      <c r="BR36" s="7"/>
      <c r="BS36" s="7"/>
    </row>
    <row r="37" spans="1:71" s="5" customFormat="1" ht="12.75">
      <c r="A37" s="33">
        <v>27</v>
      </c>
      <c r="B37" s="34" t="s">
        <v>15</v>
      </c>
      <c r="C37" s="144"/>
      <c r="D37" s="145"/>
      <c r="E37" s="146"/>
      <c r="F37" s="140"/>
      <c r="G37" s="147"/>
      <c r="H37" s="147"/>
      <c r="I37" s="149">
        <f t="shared" si="10"/>
        <v>0</v>
      </c>
      <c r="J37" s="144"/>
      <c r="K37" s="145"/>
      <c r="L37" s="146"/>
      <c r="M37" s="140"/>
      <c r="N37" s="147"/>
      <c r="O37" s="147"/>
      <c r="P37" s="149">
        <f t="shared" si="11"/>
        <v>0</v>
      </c>
      <c r="Q37" s="144"/>
      <c r="R37" s="145"/>
      <c r="S37" s="146"/>
      <c r="T37" s="140"/>
      <c r="U37" s="147"/>
      <c r="V37" s="147"/>
      <c r="W37" s="149">
        <f t="shared" si="12"/>
        <v>0</v>
      </c>
      <c r="X37" s="144"/>
      <c r="Y37" s="145"/>
      <c r="Z37" s="146"/>
      <c r="AA37" s="140"/>
      <c r="AB37" s="147"/>
      <c r="AC37" s="147"/>
      <c r="AD37" s="148">
        <f t="shared" si="13"/>
        <v>0</v>
      </c>
      <c r="AE37" s="144"/>
      <c r="AF37" s="145"/>
      <c r="AG37" s="146"/>
      <c r="AH37" s="140"/>
      <c r="AI37" s="147"/>
      <c r="AJ37" s="147"/>
      <c r="AK37" s="149">
        <f t="shared" si="14"/>
        <v>0</v>
      </c>
      <c r="AL37" s="144"/>
      <c r="AM37" s="145"/>
      <c r="AN37" s="146"/>
      <c r="AO37" s="140"/>
      <c r="AP37" s="147"/>
      <c r="AQ37" s="147"/>
      <c r="AR37" s="149">
        <f t="shared" si="15"/>
        <v>0</v>
      </c>
      <c r="AS37" s="144"/>
      <c r="AT37" s="145"/>
      <c r="AU37" s="146"/>
      <c r="AV37" s="140"/>
      <c r="AW37" s="147"/>
      <c r="AX37" s="147"/>
      <c r="AY37" s="149">
        <f t="shared" si="16"/>
        <v>0</v>
      </c>
      <c r="AZ37" s="144"/>
      <c r="BA37" s="145"/>
      <c r="BB37" s="146"/>
      <c r="BC37" s="140"/>
      <c r="BD37" s="147"/>
      <c r="BE37" s="147"/>
      <c r="BF37" s="149">
        <f t="shared" si="17"/>
        <v>0</v>
      </c>
      <c r="BG37" s="144"/>
      <c r="BH37" s="145"/>
      <c r="BI37" s="146"/>
      <c r="BJ37" s="140"/>
      <c r="BK37" s="147"/>
      <c r="BL37" s="147"/>
      <c r="BM37" s="149">
        <f t="shared" si="18"/>
        <v>0</v>
      </c>
      <c r="BN37" s="7"/>
      <c r="BO37" s="65">
        <f t="shared" si="0"/>
        <v>0</v>
      </c>
      <c r="BP37" s="7"/>
      <c r="BQ37" s="7"/>
      <c r="BR37" s="7"/>
      <c r="BS37" s="7"/>
    </row>
    <row r="38" spans="1:71" s="5" customFormat="1" ht="12.75">
      <c r="A38" s="33">
        <v>28</v>
      </c>
      <c r="B38" s="34" t="s">
        <v>41</v>
      </c>
      <c r="C38" s="144"/>
      <c r="D38" s="145"/>
      <c r="E38" s="146"/>
      <c r="F38" s="140"/>
      <c r="G38" s="147"/>
      <c r="H38" s="147"/>
      <c r="I38" s="149">
        <f t="shared" si="10"/>
        <v>0</v>
      </c>
      <c r="J38" s="144"/>
      <c r="K38" s="145"/>
      <c r="L38" s="146"/>
      <c r="M38" s="140"/>
      <c r="N38" s="147"/>
      <c r="O38" s="147"/>
      <c r="P38" s="149">
        <f t="shared" si="11"/>
        <v>0</v>
      </c>
      <c r="Q38" s="144"/>
      <c r="R38" s="145"/>
      <c r="S38" s="146"/>
      <c r="T38" s="140"/>
      <c r="U38" s="147"/>
      <c r="V38" s="147"/>
      <c r="W38" s="149">
        <f t="shared" si="12"/>
        <v>0</v>
      </c>
      <c r="X38" s="144"/>
      <c r="Y38" s="145"/>
      <c r="Z38" s="146"/>
      <c r="AA38" s="140"/>
      <c r="AB38" s="147"/>
      <c r="AC38" s="147"/>
      <c r="AD38" s="148">
        <f t="shared" si="13"/>
        <v>0</v>
      </c>
      <c r="AE38" s="144"/>
      <c r="AF38" s="145"/>
      <c r="AG38" s="146"/>
      <c r="AH38" s="140"/>
      <c r="AI38" s="147"/>
      <c r="AJ38" s="147"/>
      <c r="AK38" s="149">
        <f t="shared" si="14"/>
        <v>0</v>
      </c>
      <c r="AL38" s="144"/>
      <c r="AM38" s="145"/>
      <c r="AN38" s="146"/>
      <c r="AO38" s="140"/>
      <c r="AP38" s="147"/>
      <c r="AQ38" s="147"/>
      <c r="AR38" s="149">
        <f t="shared" si="15"/>
        <v>0</v>
      </c>
      <c r="AS38" s="144"/>
      <c r="AT38" s="145"/>
      <c r="AU38" s="146"/>
      <c r="AV38" s="140"/>
      <c r="AW38" s="147"/>
      <c r="AX38" s="147"/>
      <c r="AY38" s="149">
        <f t="shared" si="16"/>
        <v>0</v>
      </c>
      <c r="AZ38" s="144"/>
      <c r="BA38" s="145"/>
      <c r="BB38" s="146"/>
      <c r="BC38" s="140"/>
      <c r="BD38" s="147"/>
      <c r="BE38" s="147"/>
      <c r="BF38" s="149">
        <f t="shared" si="17"/>
        <v>0</v>
      </c>
      <c r="BG38" s="144"/>
      <c r="BH38" s="145"/>
      <c r="BI38" s="146"/>
      <c r="BJ38" s="140"/>
      <c r="BK38" s="147"/>
      <c r="BL38" s="147"/>
      <c r="BM38" s="149">
        <f t="shared" si="18"/>
        <v>0</v>
      </c>
      <c r="BN38" s="7"/>
      <c r="BO38" s="65">
        <f t="shared" si="0"/>
        <v>0</v>
      </c>
      <c r="BP38" s="7"/>
      <c r="BQ38" s="7"/>
      <c r="BR38" s="7"/>
      <c r="BS38" s="7"/>
    </row>
    <row r="39" spans="1:71" s="5" customFormat="1" ht="12.75">
      <c r="A39" s="33">
        <v>29</v>
      </c>
      <c r="B39" s="34" t="s">
        <v>11</v>
      </c>
      <c r="C39" s="144"/>
      <c r="D39" s="145"/>
      <c r="E39" s="146"/>
      <c r="F39" s="140"/>
      <c r="G39" s="147"/>
      <c r="H39" s="147"/>
      <c r="I39" s="149">
        <f t="shared" si="10"/>
        <v>0</v>
      </c>
      <c r="J39" s="144"/>
      <c r="K39" s="145"/>
      <c r="L39" s="146"/>
      <c r="M39" s="140"/>
      <c r="N39" s="147"/>
      <c r="O39" s="147"/>
      <c r="P39" s="149">
        <f t="shared" si="11"/>
        <v>0</v>
      </c>
      <c r="Q39" s="144"/>
      <c r="R39" s="145"/>
      <c r="S39" s="146"/>
      <c r="T39" s="140"/>
      <c r="U39" s="147"/>
      <c r="V39" s="147"/>
      <c r="W39" s="149">
        <f t="shared" si="12"/>
        <v>0</v>
      </c>
      <c r="X39" s="144"/>
      <c r="Y39" s="145"/>
      <c r="Z39" s="146"/>
      <c r="AA39" s="140"/>
      <c r="AB39" s="147"/>
      <c r="AC39" s="147"/>
      <c r="AD39" s="148">
        <f t="shared" si="13"/>
        <v>0</v>
      </c>
      <c r="AE39" s="144"/>
      <c r="AF39" s="145"/>
      <c r="AG39" s="146"/>
      <c r="AH39" s="140"/>
      <c r="AI39" s="147"/>
      <c r="AJ39" s="147"/>
      <c r="AK39" s="149">
        <f t="shared" si="14"/>
        <v>0</v>
      </c>
      <c r="AL39" s="144"/>
      <c r="AM39" s="145"/>
      <c r="AN39" s="146"/>
      <c r="AO39" s="140"/>
      <c r="AP39" s="147"/>
      <c r="AQ39" s="147"/>
      <c r="AR39" s="149">
        <f t="shared" si="15"/>
        <v>0</v>
      </c>
      <c r="AS39" s="144"/>
      <c r="AT39" s="145"/>
      <c r="AU39" s="146"/>
      <c r="AV39" s="140"/>
      <c r="AW39" s="147"/>
      <c r="AX39" s="147"/>
      <c r="AY39" s="149">
        <f t="shared" si="16"/>
        <v>0</v>
      </c>
      <c r="AZ39" s="144"/>
      <c r="BA39" s="145"/>
      <c r="BB39" s="146"/>
      <c r="BC39" s="140"/>
      <c r="BD39" s="147"/>
      <c r="BE39" s="147"/>
      <c r="BF39" s="149">
        <f t="shared" si="17"/>
        <v>0</v>
      </c>
      <c r="BG39" s="144"/>
      <c r="BH39" s="145"/>
      <c r="BI39" s="146"/>
      <c r="BJ39" s="140"/>
      <c r="BK39" s="147"/>
      <c r="BL39" s="147"/>
      <c r="BM39" s="149">
        <f t="shared" si="18"/>
        <v>0</v>
      </c>
      <c r="BN39" s="7"/>
      <c r="BO39" s="65">
        <f t="shared" si="0"/>
        <v>0</v>
      </c>
      <c r="BP39" s="7"/>
      <c r="BQ39" s="7"/>
      <c r="BR39" s="7"/>
      <c r="BS39" s="7"/>
    </row>
    <row r="40" spans="1:71" s="5" customFormat="1" ht="12.75">
      <c r="A40" s="33">
        <v>30</v>
      </c>
      <c r="B40" s="34" t="s">
        <v>16</v>
      </c>
      <c r="C40" s="144"/>
      <c r="D40" s="145"/>
      <c r="E40" s="146"/>
      <c r="F40" s="140"/>
      <c r="G40" s="147"/>
      <c r="H40" s="147"/>
      <c r="I40" s="149">
        <f t="shared" si="10"/>
        <v>0</v>
      </c>
      <c r="J40" s="144"/>
      <c r="K40" s="145"/>
      <c r="L40" s="146"/>
      <c r="M40" s="140"/>
      <c r="N40" s="147"/>
      <c r="O40" s="147"/>
      <c r="P40" s="149">
        <f t="shared" si="11"/>
        <v>0</v>
      </c>
      <c r="Q40" s="144"/>
      <c r="R40" s="145"/>
      <c r="S40" s="146"/>
      <c r="T40" s="140"/>
      <c r="U40" s="147"/>
      <c r="V40" s="147"/>
      <c r="W40" s="149">
        <f t="shared" si="12"/>
        <v>0</v>
      </c>
      <c r="X40" s="144"/>
      <c r="Y40" s="145"/>
      <c r="Z40" s="146"/>
      <c r="AA40" s="140"/>
      <c r="AB40" s="147"/>
      <c r="AC40" s="147"/>
      <c r="AD40" s="148">
        <f t="shared" si="13"/>
        <v>0</v>
      </c>
      <c r="AE40" s="144"/>
      <c r="AF40" s="145"/>
      <c r="AG40" s="146"/>
      <c r="AH40" s="140"/>
      <c r="AI40" s="147"/>
      <c r="AJ40" s="147"/>
      <c r="AK40" s="149">
        <f t="shared" si="14"/>
        <v>0</v>
      </c>
      <c r="AL40" s="144"/>
      <c r="AM40" s="145"/>
      <c r="AN40" s="146"/>
      <c r="AO40" s="140"/>
      <c r="AP40" s="147"/>
      <c r="AQ40" s="147"/>
      <c r="AR40" s="149">
        <f t="shared" si="15"/>
        <v>0</v>
      </c>
      <c r="AS40" s="144"/>
      <c r="AT40" s="145"/>
      <c r="AU40" s="146"/>
      <c r="AV40" s="140"/>
      <c r="AW40" s="147"/>
      <c r="AX40" s="147"/>
      <c r="AY40" s="149">
        <f t="shared" si="16"/>
        <v>0</v>
      </c>
      <c r="AZ40" s="144"/>
      <c r="BA40" s="145"/>
      <c r="BB40" s="146"/>
      <c r="BC40" s="140"/>
      <c r="BD40" s="147"/>
      <c r="BE40" s="147"/>
      <c r="BF40" s="149">
        <f t="shared" si="17"/>
        <v>0</v>
      </c>
      <c r="BG40" s="144"/>
      <c r="BH40" s="145"/>
      <c r="BI40" s="146"/>
      <c r="BJ40" s="140"/>
      <c r="BK40" s="147"/>
      <c r="BL40" s="147"/>
      <c r="BM40" s="149">
        <f t="shared" si="18"/>
        <v>0</v>
      </c>
      <c r="BN40" s="7"/>
      <c r="BO40" s="65">
        <f t="shared" si="0"/>
        <v>0</v>
      </c>
      <c r="BP40" s="7"/>
      <c r="BQ40" s="7"/>
      <c r="BR40" s="7"/>
      <c r="BS40" s="7"/>
    </row>
    <row r="41" spans="1:71" s="5" customFormat="1" ht="12.75">
      <c r="A41" s="33">
        <v>31</v>
      </c>
      <c r="B41" s="34" t="s">
        <v>40</v>
      </c>
      <c r="C41" s="144"/>
      <c r="D41" s="145"/>
      <c r="E41" s="146"/>
      <c r="F41" s="140"/>
      <c r="G41" s="147"/>
      <c r="H41" s="147"/>
      <c r="I41" s="149">
        <f t="shared" si="10"/>
        <v>0</v>
      </c>
      <c r="J41" s="144"/>
      <c r="K41" s="145"/>
      <c r="L41" s="146"/>
      <c r="M41" s="140"/>
      <c r="N41" s="147"/>
      <c r="O41" s="147"/>
      <c r="P41" s="149">
        <f t="shared" si="11"/>
        <v>0</v>
      </c>
      <c r="Q41" s="144"/>
      <c r="R41" s="145"/>
      <c r="S41" s="146"/>
      <c r="T41" s="140"/>
      <c r="U41" s="147"/>
      <c r="V41" s="147"/>
      <c r="W41" s="149">
        <f t="shared" si="12"/>
        <v>0</v>
      </c>
      <c r="X41" s="144"/>
      <c r="Y41" s="145"/>
      <c r="Z41" s="146"/>
      <c r="AA41" s="140"/>
      <c r="AB41" s="147"/>
      <c r="AC41" s="147"/>
      <c r="AD41" s="148">
        <f t="shared" si="13"/>
        <v>0</v>
      </c>
      <c r="AE41" s="144"/>
      <c r="AF41" s="145"/>
      <c r="AG41" s="146"/>
      <c r="AH41" s="140"/>
      <c r="AI41" s="147"/>
      <c r="AJ41" s="147"/>
      <c r="AK41" s="149">
        <f t="shared" si="14"/>
        <v>0</v>
      </c>
      <c r="AL41" s="144"/>
      <c r="AM41" s="145"/>
      <c r="AN41" s="146"/>
      <c r="AO41" s="140"/>
      <c r="AP41" s="147"/>
      <c r="AQ41" s="147"/>
      <c r="AR41" s="149">
        <f t="shared" si="15"/>
        <v>0</v>
      </c>
      <c r="AS41" s="144"/>
      <c r="AT41" s="145"/>
      <c r="AU41" s="146"/>
      <c r="AV41" s="140"/>
      <c r="AW41" s="147"/>
      <c r="AX41" s="147"/>
      <c r="AY41" s="149">
        <f t="shared" si="16"/>
        <v>0</v>
      </c>
      <c r="AZ41" s="144"/>
      <c r="BA41" s="145"/>
      <c r="BB41" s="146"/>
      <c r="BC41" s="140"/>
      <c r="BD41" s="147"/>
      <c r="BE41" s="147"/>
      <c r="BF41" s="149">
        <f t="shared" si="17"/>
        <v>0</v>
      </c>
      <c r="BG41" s="144"/>
      <c r="BH41" s="145"/>
      <c r="BI41" s="146"/>
      <c r="BJ41" s="140"/>
      <c r="BK41" s="147"/>
      <c r="BL41" s="147"/>
      <c r="BM41" s="149">
        <f t="shared" si="18"/>
        <v>0</v>
      </c>
      <c r="BN41" s="7"/>
      <c r="BO41" s="65">
        <f t="shared" si="0"/>
        <v>0</v>
      </c>
      <c r="BP41" s="7"/>
      <c r="BQ41" s="7"/>
      <c r="BR41" s="7"/>
      <c r="BS41" s="7"/>
    </row>
    <row r="42" spans="1:71" s="5" customFormat="1" ht="12.75">
      <c r="A42" s="33">
        <v>32</v>
      </c>
      <c r="B42" s="34" t="s">
        <v>23</v>
      </c>
      <c r="C42" s="144"/>
      <c r="D42" s="145"/>
      <c r="E42" s="146"/>
      <c r="F42" s="140"/>
      <c r="G42" s="147"/>
      <c r="H42" s="147"/>
      <c r="I42" s="149">
        <f t="shared" si="10"/>
        <v>0</v>
      </c>
      <c r="J42" s="144"/>
      <c r="K42" s="145"/>
      <c r="L42" s="146"/>
      <c r="M42" s="140"/>
      <c r="N42" s="147"/>
      <c r="O42" s="147"/>
      <c r="P42" s="149">
        <f t="shared" si="11"/>
        <v>0</v>
      </c>
      <c r="Q42" s="144"/>
      <c r="R42" s="145"/>
      <c r="S42" s="146"/>
      <c r="T42" s="140"/>
      <c r="U42" s="147"/>
      <c r="V42" s="147"/>
      <c r="W42" s="149">
        <f t="shared" si="12"/>
        <v>0</v>
      </c>
      <c r="X42" s="144"/>
      <c r="Y42" s="145"/>
      <c r="Z42" s="146"/>
      <c r="AA42" s="140"/>
      <c r="AB42" s="147"/>
      <c r="AC42" s="147"/>
      <c r="AD42" s="148">
        <f t="shared" si="13"/>
        <v>0</v>
      </c>
      <c r="AE42" s="144"/>
      <c r="AF42" s="145"/>
      <c r="AG42" s="146"/>
      <c r="AH42" s="140"/>
      <c r="AI42" s="147"/>
      <c r="AJ42" s="147"/>
      <c r="AK42" s="149">
        <f t="shared" si="14"/>
        <v>0</v>
      </c>
      <c r="AL42" s="144"/>
      <c r="AM42" s="145"/>
      <c r="AN42" s="146"/>
      <c r="AO42" s="140"/>
      <c r="AP42" s="147"/>
      <c r="AQ42" s="147"/>
      <c r="AR42" s="149">
        <f t="shared" si="15"/>
        <v>0</v>
      </c>
      <c r="AS42" s="144"/>
      <c r="AT42" s="145"/>
      <c r="AU42" s="146"/>
      <c r="AV42" s="140"/>
      <c r="AW42" s="147"/>
      <c r="AX42" s="147"/>
      <c r="AY42" s="149">
        <f t="shared" si="16"/>
        <v>0</v>
      </c>
      <c r="AZ42" s="144"/>
      <c r="BA42" s="145"/>
      <c r="BB42" s="146"/>
      <c r="BC42" s="140"/>
      <c r="BD42" s="147"/>
      <c r="BE42" s="147"/>
      <c r="BF42" s="149">
        <f t="shared" si="17"/>
        <v>0</v>
      </c>
      <c r="BG42" s="144"/>
      <c r="BH42" s="145"/>
      <c r="BI42" s="146"/>
      <c r="BJ42" s="140"/>
      <c r="BK42" s="147"/>
      <c r="BL42" s="147"/>
      <c r="BM42" s="149">
        <f t="shared" si="18"/>
        <v>0</v>
      </c>
      <c r="BN42" s="7"/>
      <c r="BO42" s="65">
        <f t="shared" si="0"/>
        <v>0</v>
      </c>
      <c r="BP42" s="7"/>
      <c r="BQ42" s="7"/>
      <c r="BR42" s="7"/>
      <c r="BS42" s="7"/>
    </row>
    <row r="43" spans="1:71" s="5" customFormat="1" ht="12.75">
      <c r="A43" s="33">
        <v>33</v>
      </c>
      <c r="B43" s="34" t="s">
        <v>26</v>
      </c>
      <c r="C43" s="144"/>
      <c r="D43" s="145"/>
      <c r="E43" s="146"/>
      <c r="F43" s="140"/>
      <c r="G43" s="147"/>
      <c r="H43" s="147"/>
      <c r="I43" s="149">
        <f t="shared" si="10"/>
        <v>0</v>
      </c>
      <c r="J43" s="144"/>
      <c r="K43" s="145"/>
      <c r="L43" s="146"/>
      <c r="M43" s="140"/>
      <c r="N43" s="147"/>
      <c r="O43" s="147"/>
      <c r="P43" s="149">
        <f t="shared" si="11"/>
        <v>0</v>
      </c>
      <c r="Q43" s="144"/>
      <c r="R43" s="145"/>
      <c r="S43" s="146"/>
      <c r="T43" s="140"/>
      <c r="U43" s="147"/>
      <c r="V43" s="147"/>
      <c r="W43" s="149">
        <f t="shared" si="12"/>
        <v>0</v>
      </c>
      <c r="X43" s="144"/>
      <c r="Y43" s="145"/>
      <c r="Z43" s="146"/>
      <c r="AA43" s="140"/>
      <c r="AB43" s="147"/>
      <c r="AC43" s="147"/>
      <c r="AD43" s="148">
        <f t="shared" si="13"/>
        <v>0</v>
      </c>
      <c r="AE43" s="144"/>
      <c r="AF43" s="145"/>
      <c r="AG43" s="146"/>
      <c r="AH43" s="140"/>
      <c r="AI43" s="147"/>
      <c r="AJ43" s="147"/>
      <c r="AK43" s="149">
        <f t="shared" si="14"/>
        <v>0</v>
      </c>
      <c r="AL43" s="144"/>
      <c r="AM43" s="145"/>
      <c r="AN43" s="146"/>
      <c r="AO43" s="140"/>
      <c r="AP43" s="147"/>
      <c r="AQ43" s="147"/>
      <c r="AR43" s="149">
        <f t="shared" si="15"/>
        <v>0</v>
      </c>
      <c r="AS43" s="144"/>
      <c r="AT43" s="145"/>
      <c r="AU43" s="146"/>
      <c r="AV43" s="140"/>
      <c r="AW43" s="147"/>
      <c r="AX43" s="147"/>
      <c r="AY43" s="149">
        <f t="shared" si="16"/>
        <v>0</v>
      </c>
      <c r="AZ43" s="144"/>
      <c r="BA43" s="145"/>
      <c r="BB43" s="146"/>
      <c r="BC43" s="140"/>
      <c r="BD43" s="147"/>
      <c r="BE43" s="147"/>
      <c r="BF43" s="149">
        <f t="shared" si="17"/>
        <v>0</v>
      </c>
      <c r="BG43" s="144"/>
      <c r="BH43" s="145"/>
      <c r="BI43" s="146"/>
      <c r="BJ43" s="140"/>
      <c r="BK43" s="147"/>
      <c r="BL43" s="147"/>
      <c r="BM43" s="149">
        <f t="shared" si="18"/>
        <v>0</v>
      </c>
      <c r="BN43" s="7"/>
      <c r="BO43" s="65">
        <f t="shared" si="0"/>
        <v>0</v>
      </c>
      <c r="BP43" s="7"/>
      <c r="BQ43" s="7"/>
      <c r="BR43" s="7"/>
      <c r="BS43" s="7"/>
    </row>
    <row r="44" spans="1:71" s="5" customFormat="1" ht="12.75">
      <c r="A44" s="33">
        <v>34</v>
      </c>
      <c r="B44" s="36" t="s">
        <v>44</v>
      </c>
      <c r="C44" s="144"/>
      <c r="D44" s="145"/>
      <c r="E44" s="146"/>
      <c r="F44" s="140"/>
      <c r="G44" s="147"/>
      <c r="H44" s="147"/>
      <c r="I44" s="149">
        <f t="shared" si="10"/>
        <v>0</v>
      </c>
      <c r="J44" s="144"/>
      <c r="K44" s="145"/>
      <c r="L44" s="146"/>
      <c r="M44" s="140"/>
      <c r="N44" s="147"/>
      <c r="O44" s="147"/>
      <c r="P44" s="149">
        <f t="shared" si="11"/>
        <v>0</v>
      </c>
      <c r="Q44" s="144"/>
      <c r="R44" s="145"/>
      <c r="S44" s="146"/>
      <c r="T44" s="140"/>
      <c r="U44" s="147"/>
      <c r="V44" s="147"/>
      <c r="W44" s="149">
        <f t="shared" si="12"/>
        <v>0</v>
      </c>
      <c r="X44" s="144"/>
      <c r="Y44" s="145"/>
      <c r="Z44" s="146"/>
      <c r="AA44" s="140"/>
      <c r="AB44" s="147"/>
      <c r="AC44" s="147"/>
      <c r="AD44" s="148">
        <f t="shared" si="13"/>
        <v>0</v>
      </c>
      <c r="AE44" s="144"/>
      <c r="AF44" s="145"/>
      <c r="AG44" s="146"/>
      <c r="AH44" s="140"/>
      <c r="AI44" s="147"/>
      <c r="AJ44" s="147"/>
      <c r="AK44" s="149">
        <f t="shared" si="14"/>
        <v>0</v>
      </c>
      <c r="AL44" s="144"/>
      <c r="AM44" s="145"/>
      <c r="AN44" s="146"/>
      <c r="AO44" s="140"/>
      <c r="AP44" s="147"/>
      <c r="AQ44" s="147"/>
      <c r="AR44" s="149">
        <f t="shared" si="15"/>
        <v>0</v>
      </c>
      <c r="AS44" s="144"/>
      <c r="AT44" s="145"/>
      <c r="AU44" s="146"/>
      <c r="AV44" s="140"/>
      <c r="AW44" s="147"/>
      <c r="AX44" s="147"/>
      <c r="AY44" s="149">
        <f t="shared" si="16"/>
        <v>0</v>
      </c>
      <c r="AZ44" s="144"/>
      <c r="BA44" s="145"/>
      <c r="BB44" s="146"/>
      <c r="BC44" s="140"/>
      <c r="BD44" s="147"/>
      <c r="BE44" s="147"/>
      <c r="BF44" s="149">
        <f t="shared" si="17"/>
        <v>0</v>
      </c>
      <c r="BG44" s="144"/>
      <c r="BH44" s="145"/>
      <c r="BI44" s="146"/>
      <c r="BJ44" s="140"/>
      <c r="BK44" s="147"/>
      <c r="BL44" s="147"/>
      <c r="BM44" s="149">
        <f t="shared" si="18"/>
        <v>0</v>
      </c>
      <c r="BN44" s="7"/>
      <c r="BO44" s="65">
        <f t="shared" si="0"/>
        <v>0</v>
      </c>
      <c r="BP44" s="7"/>
      <c r="BQ44" s="7"/>
      <c r="BR44" s="7"/>
      <c r="BS44" s="7"/>
    </row>
    <row r="45" spans="1:71" s="5" customFormat="1" ht="12.75">
      <c r="A45" s="33">
        <v>35</v>
      </c>
      <c r="B45" s="35" t="s">
        <v>12</v>
      </c>
      <c r="C45" s="144"/>
      <c r="D45" s="145"/>
      <c r="E45" s="146"/>
      <c r="F45" s="140"/>
      <c r="G45" s="147"/>
      <c r="H45" s="147"/>
      <c r="I45" s="149">
        <f t="shared" si="10"/>
        <v>0</v>
      </c>
      <c r="J45" s="144"/>
      <c r="K45" s="145"/>
      <c r="L45" s="146"/>
      <c r="M45" s="140"/>
      <c r="N45" s="147"/>
      <c r="O45" s="147"/>
      <c r="P45" s="149">
        <f t="shared" si="11"/>
        <v>0</v>
      </c>
      <c r="Q45" s="144"/>
      <c r="R45" s="145"/>
      <c r="S45" s="146"/>
      <c r="T45" s="140"/>
      <c r="U45" s="147"/>
      <c r="V45" s="147"/>
      <c r="W45" s="149">
        <f t="shared" si="12"/>
        <v>0</v>
      </c>
      <c r="X45" s="144"/>
      <c r="Y45" s="145"/>
      <c r="Z45" s="146"/>
      <c r="AA45" s="140"/>
      <c r="AB45" s="147"/>
      <c r="AC45" s="147"/>
      <c r="AD45" s="148">
        <f t="shared" si="13"/>
        <v>0</v>
      </c>
      <c r="AE45" s="144"/>
      <c r="AF45" s="145"/>
      <c r="AG45" s="146"/>
      <c r="AH45" s="140"/>
      <c r="AI45" s="147"/>
      <c r="AJ45" s="147"/>
      <c r="AK45" s="149">
        <f t="shared" si="14"/>
        <v>0</v>
      </c>
      <c r="AL45" s="144"/>
      <c r="AM45" s="145"/>
      <c r="AN45" s="146"/>
      <c r="AO45" s="140"/>
      <c r="AP45" s="147"/>
      <c r="AQ45" s="147"/>
      <c r="AR45" s="149">
        <f t="shared" si="15"/>
        <v>0</v>
      </c>
      <c r="AS45" s="144"/>
      <c r="AT45" s="145"/>
      <c r="AU45" s="146"/>
      <c r="AV45" s="140"/>
      <c r="AW45" s="147"/>
      <c r="AX45" s="147"/>
      <c r="AY45" s="149">
        <f t="shared" si="16"/>
        <v>0</v>
      </c>
      <c r="AZ45" s="144"/>
      <c r="BA45" s="145"/>
      <c r="BB45" s="146"/>
      <c r="BC45" s="140"/>
      <c r="BD45" s="147"/>
      <c r="BE45" s="147"/>
      <c r="BF45" s="149">
        <f t="shared" si="17"/>
        <v>0</v>
      </c>
      <c r="BG45" s="144"/>
      <c r="BH45" s="145"/>
      <c r="BI45" s="146"/>
      <c r="BJ45" s="140"/>
      <c r="BK45" s="147"/>
      <c r="BL45" s="147"/>
      <c r="BM45" s="149">
        <f t="shared" si="18"/>
        <v>0</v>
      </c>
      <c r="BN45" s="7"/>
      <c r="BO45" s="65">
        <f t="shared" si="0"/>
        <v>0</v>
      </c>
      <c r="BP45" s="7"/>
      <c r="BQ45" s="7"/>
      <c r="BR45" s="7"/>
      <c r="BS45" s="7"/>
    </row>
    <row r="46" spans="1:71" s="5" customFormat="1" ht="12.75">
      <c r="A46" s="33">
        <v>36</v>
      </c>
      <c r="B46" s="41" t="s">
        <v>18</v>
      </c>
      <c r="C46" s="144"/>
      <c r="D46" s="145"/>
      <c r="E46" s="146"/>
      <c r="F46" s="140"/>
      <c r="G46" s="147"/>
      <c r="H46" s="147"/>
      <c r="I46" s="149">
        <f t="shared" si="10"/>
        <v>0</v>
      </c>
      <c r="J46" s="144"/>
      <c r="K46" s="145"/>
      <c r="L46" s="146"/>
      <c r="M46" s="140"/>
      <c r="N46" s="147"/>
      <c r="O46" s="147"/>
      <c r="P46" s="149">
        <f t="shared" si="11"/>
        <v>0</v>
      </c>
      <c r="Q46" s="144"/>
      <c r="R46" s="145"/>
      <c r="S46" s="146"/>
      <c r="T46" s="140"/>
      <c r="U46" s="147"/>
      <c r="V46" s="147"/>
      <c r="W46" s="149">
        <f t="shared" si="12"/>
        <v>0</v>
      </c>
      <c r="X46" s="144"/>
      <c r="Y46" s="145"/>
      <c r="Z46" s="146"/>
      <c r="AA46" s="140"/>
      <c r="AB46" s="147"/>
      <c r="AC46" s="147"/>
      <c r="AD46" s="148">
        <f t="shared" si="13"/>
        <v>0</v>
      </c>
      <c r="AE46" s="144"/>
      <c r="AF46" s="145"/>
      <c r="AG46" s="146"/>
      <c r="AH46" s="140"/>
      <c r="AI46" s="147"/>
      <c r="AJ46" s="147"/>
      <c r="AK46" s="149">
        <f t="shared" si="14"/>
        <v>0</v>
      </c>
      <c r="AL46" s="144"/>
      <c r="AM46" s="145"/>
      <c r="AN46" s="146"/>
      <c r="AO46" s="140"/>
      <c r="AP46" s="147"/>
      <c r="AQ46" s="147"/>
      <c r="AR46" s="149">
        <f t="shared" si="15"/>
        <v>0</v>
      </c>
      <c r="AS46" s="144"/>
      <c r="AT46" s="145"/>
      <c r="AU46" s="146"/>
      <c r="AV46" s="140"/>
      <c r="AW46" s="147"/>
      <c r="AX46" s="147"/>
      <c r="AY46" s="149">
        <f t="shared" si="16"/>
        <v>0</v>
      </c>
      <c r="AZ46" s="144"/>
      <c r="BA46" s="145"/>
      <c r="BB46" s="146"/>
      <c r="BC46" s="140"/>
      <c r="BD46" s="147"/>
      <c r="BE46" s="147"/>
      <c r="BF46" s="149">
        <f t="shared" si="17"/>
        <v>0</v>
      </c>
      <c r="BG46" s="144"/>
      <c r="BH46" s="145"/>
      <c r="BI46" s="146"/>
      <c r="BJ46" s="140"/>
      <c r="BK46" s="147"/>
      <c r="BL46" s="147"/>
      <c r="BM46" s="149">
        <f t="shared" si="18"/>
        <v>0</v>
      </c>
      <c r="BN46" s="7"/>
      <c r="BO46" s="65">
        <f t="shared" si="0"/>
        <v>0</v>
      </c>
      <c r="BP46" s="7"/>
      <c r="BQ46" s="7"/>
      <c r="BR46" s="7"/>
      <c r="BS46" s="7"/>
    </row>
    <row r="47" spans="1:71" s="5" customFormat="1" ht="12.75">
      <c r="A47" s="33">
        <v>37</v>
      </c>
      <c r="B47" s="41" t="s">
        <v>18</v>
      </c>
      <c r="C47" s="144"/>
      <c r="D47" s="145"/>
      <c r="E47" s="146"/>
      <c r="F47" s="140"/>
      <c r="G47" s="147"/>
      <c r="H47" s="147"/>
      <c r="I47" s="149">
        <f t="shared" si="10"/>
        <v>0</v>
      </c>
      <c r="J47" s="144"/>
      <c r="K47" s="145"/>
      <c r="L47" s="146"/>
      <c r="M47" s="140"/>
      <c r="N47" s="147"/>
      <c r="O47" s="147"/>
      <c r="P47" s="149">
        <f t="shared" si="11"/>
        <v>0</v>
      </c>
      <c r="Q47" s="144"/>
      <c r="R47" s="145"/>
      <c r="S47" s="146"/>
      <c r="T47" s="140"/>
      <c r="U47" s="147"/>
      <c r="V47" s="147"/>
      <c r="W47" s="149">
        <f t="shared" si="12"/>
        <v>0</v>
      </c>
      <c r="X47" s="144"/>
      <c r="Y47" s="145"/>
      <c r="Z47" s="146"/>
      <c r="AA47" s="140"/>
      <c r="AB47" s="147"/>
      <c r="AC47" s="147"/>
      <c r="AD47" s="148">
        <f t="shared" si="13"/>
        <v>0</v>
      </c>
      <c r="AE47" s="144"/>
      <c r="AF47" s="145"/>
      <c r="AG47" s="146"/>
      <c r="AH47" s="140"/>
      <c r="AI47" s="147"/>
      <c r="AJ47" s="147"/>
      <c r="AK47" s="149">
        <f t="shared" si="14"/>
        <v>0</v>
      </c>
      <c r="AL47" s="144"/>
      <c r="AM47" s="145"/>
      <c r="AN47" s="146"/>
      <c r="AO47" s="140"/>
      <c r="AP47" s="147"/>
      <c r="AQ47" s="147"/>
      <c r="AR47" s="149">
        <f t="shared" si="15"/>
        <v>0</v>
      </c>
      <c r="AS47" s="144"/>
      <c r="AT47" s="145"/>
      <c r="AU47" s="146"/>
      <c r="AV47" s="140"/>
      <c r="AW47" s="147"/>
      <c r="AX47" s="147"/>
      <c r="AY47" s="149">
        <f t="shared" si="16"/>
        <v>0</v>
      </c>
      <c r="AZ47" s="144"/>
      <c r="BA47" s="145"/>
      <c r="BB47" s="146"/>
      <c r="BC47" s="140"/>
      <c r="BD47" s="147"/>
      <c r="BE47" s="147"/>
      <c r="BF47" s="149">
        <f t="shared" si="17"/>
        <v>0</v>
      </c>
      <c r="BG47" s="144"/>
      <c r="BH47" s="145"/>
      <c r="BI47" s="146"/>
      <c r="BJ47" s="140"/>
      <c r="BK47" s="147"/>
      <c r="BL47" s="147"/>
      <c r="BM47" s="149">
        <f t="shared" si="18"/>
        <v>0</v>
      </c>
      <c r="BN47" s="7"/>
      <c r="BO47" s="65">
        <f t="shared" si="0"/>
        <v>0</v>
      </c>
      <c r="BP47" s="7"/>
      <c r="BQ47" s="7"/>
      <c r="BR47" s="7"/>
      <c r="BS47" s="7"/>
    </row>
    <row r="48" spans="1:71" s="5" customFormat="1" ht="12.75">
      <c r="A48" s="33">
        <v>38</v>
      </c>
      <c r="B48" s="41" t="s">
        <v>18</v>
      </c>
      <c r="C48" s="144"/>
      <c r="D48" s="145"/>
      <c r="E48" s="146"/>
      <c r="F48" s="140"/>
      <c r="G48" s="147"/>
      <c r="H48" s="147"/>
      <c r="I48" s="149">
        <f t="shared" si="10"/>
        <v>0</v>
      </c>
      <c r="J48" s="144"/>
      <c r="K48" s="145"/>
      <c r="L48" s="146"/>
      <c r="M48" s="140"/>
      <c r="N48" s="147"/>
      <c r="O48" s="147"/>
      <c r="P48" s="149">
        <f t="shared" si="11"/>
        <v>0</v>
      </c>
      <c r="Q48" s="144"/>
      <c r="R48" s="145"/>
      <c r="S48" s="146"/>
      <c r="T48" s="140"/>
      <c r="U48" s="147"/>
      <c r="V48" s="147"/>
      <c r="W48" s="149">
        <f t="shared" si="12"/>
        <v>0</v>
      </c>
      <c r="X48" s="144"/>
      <c r="Y48" s="145"/>
      <c r="Z48" s="146"/>
      <c r="AA48" s="140"/>
      <c r="AB48" s="147"/>
      <c r="AC48" s="147"/>
      <c r="AD48" s="148">
        <f t="shared" si="13"/>
        <v>0</v>
      </c>
      <c r="AE48" s="144"/>
      <c r="AF48" s="145"/>
      <c r="AG48" s="146"/>
      <c r="AH48" s="140"/>
      <c r="AI48" s="147"/>
      <c r="AJ48" s="147"/>
      <c r="AK48" s="149">
        <f t="shared" si="14"/>
        <v>0</v>
      </c>
      <c r="AL48" s="144"/>
      <c r="AM48" s="145"/>
      <c r="AN48" s="146"/>
      <c r="AO48" s="140"/>
      <c r="AP48" s="147"/>
      <c r="AQ48" s="147"/>
      <c r="AR48" s="149">
        <f t="shared" si="15"/>
        <v>0</v>
      </c>
      <c r="AS48" s="144"/>
      <c r="AT48" s="145"/>
      <c r="AU48" s="146"/>
      <c r="AV48" s="140"/>
      <c r="AW48" s="147"/>
      <c r="AX48" s="147"/>
      <c r="AY48" s="149">
        <f t="shared" si="16"/>
        <v>0</v>
      </c>
      <c r="AZ48" s="144"/>
      <c r="BA48" s="145"/>
      <c r="BB48" s="146"/>
      <c r="BC48" s="140"/>
      <c r="BD48" s="147"/>
      <c r="BE48" s="147"/>
      <c r="BF48" s="149">
        <f t="shared" si="17"/>
        <v>0</v>
      </c>
      <c r="BG48" s="144"/>
      <c r="BH48" s="145"/>
      <c r="BI48" s="146"/>
      <c r="BJ48" s="140"/>
      <c r="BK48" s="147"/>
      <c r="BL48" s="147"/>
      <c r="BM48" s="149">
        <f t="shared" si="18"/>
        <v>0</v>
      </c>
      <c r="BN48" s="7"/>
      <c r="BO48" s="65">
        <f t="shared" si="0"/>
        <v>0</v>
      </c>
      <c r="BP48" s="7"/>
      <c r="BQ48" s="7"/>
      <c r="BR48" s="7"/>
      <c r="BS48" s="7"/>
    </row>
    <row r="49" spans="1:71" s="5" customFormat="1" ht="12.75">
      <c r="A49" s="33">
        <v>39</v>
      </c>
      <c r="B49" s="41" t="s">
        <v>18</v>
      </c>
      <c r="C49" s="144"/>
      <c r="D49" s="145"/>
      <c r="E49" s="146"/>
      <c r="F49" s="140"/>
      <c r="G49" s="147"/>
      <c r="H49" s="147"/>
      <c r="I49" s="149">
        <f t="shared" si="10"/>
        <v>0</v>
      </c>
      <c r="J49" s="144"/>
      <c r="K49" s="145"/>
      <c r="L49" s="146"/>
      <c r="M49" s="140"/>
      <c r="N49" s="147"/>
      <c r="O49" s="147"/>
      <c r="P49" s="149">
        <f t="shared" si="11"/>
        <v>0</v>
      </c>
      <c r="Q49" s="144"/>
      <c r="R49" s="145"/>
      <c r="S49" s="146"/>
      <c r="T49" s="140"/>
      <c r="U49" s="147"/>
      <c r="V49" s="147"/>
      <c r="W49" s="149">
        <f t="shared" si="12"/>
        <v>0</v>
      </c>
      <c r="X49" s="144"/>
      <c r="Y49" s="145"/>
      <c r="Z49" s="146"/>
      <c r="AA49" s="140"/>
      <c r="AB49" s="147"/>
      <c r="AC49" s="147"/>
      <c r="AD49" s="148">
        <f t="shared" si="13"/>
        <v>0</v>
      </c>
      <c r="AE49" s="144"/>
      <c r="AF49" s="145"/>
      <c r="AG49" s="146"/>
      <c r="AH49" s="140"/>
      <c r="AI49" s="147"/>
      <c r="AJ49" s="147"/>
      <c r="AK49" s="149">
        <f t="shared" si="14"/>
        <v>0</v>
      </c>
      <c r="AL49" s="144"/>
      <c r="AM49" s="145"/>
      <c r="AN49" s="146"/>
      <c r="AO49" s="140"/>
      <c r="AP49" s="147"/>
      <c r="AQ49" s="147"/>
      <c r="AR49" s="149">
        <f t="shared" si="15"/>
        <v>0</v>
      </c>
      <c r="AS49" s="144"/>
      <c r="AT49" s="145"/>
      <c r="AU49" s="146"/>
      <c r="AV49" s="140"/>
      <c r="AW49" s="147"/>
      <c r="AX49" s="147"/>
      <c r="AY49" s="149">
        <f t="shared" si="16"/>
        <v>0</v>
      </c>
      <c r="AZ49" s="144"/>
      <c r="BA49" s="145"/>
      <c r="BB49" s="146"/>
      <c r="BC49" s="140"/>
      <c r="BD49" s="147"/>
      <c r="BE49" s="147"/>
      <c r="BF49" s="149">
        <f t="shared" si="17"/>
        <v>0</v>
      </c>
      <c r="BG49" s="144"/>
      <c r="BH49" s="145"/>
      <c r="BI49" s="146"/>
      <c r="BJ49" s="140"/>
      <c r="BK49" s="147"/>
      <c r="BL49" s="147"/>
      <c r="BM49" s="149">
        <f t="shared" si="18"/>
        <v>0</v>
      </c>
      <c r="BN49" s="7"/>
      <c r="BO49" s="65">
        <f t="shared" si="0"/>
        <v>0</v>
      </c>
      <c r="BP49" s="7"/>
      <c r="BQ49" s="7"/>
      <c r="BR49" s="7"/>
      <c r="BS49" s="7"/>
    </row>
    <row r="50" spans="1:71" s="5" customFormat="1" ht="12.75">
      <c r="A50" s="33">
        <v>40</v>
      </c>
      <c r="B50" s="41" t="s">
        <v>18</v>
      </c>
      <c r="C50" s="144"/>
      <c r="D50" s="145"/>
      <c r="E50" s="146"/>
      <c r="F50" s="140"/>
      <c r="G50" s="147"/>
      <c r="H50" s="147"/>
      <c r="I50" s="149">
        <f t="shared" si="10"/>
        <v>0</v>
      </c>
      <c r="J50" s="144"/>
      <c r="K50" s="145"/>
      <c r="L50" s="146"/>
      <c r="M50" s="140"/>
      <c r="N50" s="147"/>
      <c r="O50" s="147"/>
      <c r="P50" s="149">
        <f t="shared" si="11"/>
        <v>0</v>
      </c>
      <c r="Q50" s="144"/>
      <c r="R50" s="145"/>
      <c r="S50" s="146"/>
      <c r="T50" s="140"/>
      <c r="U50" s="147"/>
      <c r="V50" s="147"/>
      <c r="W50" s="149">
        <f t="shared" si="12"/>
        <v>0</v>
      </c>
      <c r="X50" s="144"/>
      <c r="Y50" s="145"/>
      <c r="Z50" s="146"/>
      <c r="AA50" s="140"/>
      <c r="AB50" s="147"/>
      <c r="AC50" s="147"/>
      <c r="AD50" s="148">
        <f t="shared" si="13"/>
        <v>0</v>
      </c>
      <c r="AE50" s="144"/>
      <c r="AF50" s="145"/>
      <c r="AG50" s="146"/>
      <c r="AH50" s="140"/>
      <c r="AI50" s="147"/>
      <c r="AJ50" s="147"/>
      <c r="AK50" s="149">
        <f t="shared" si="14"/>
        <v>0</v>
      </c>
      <c r="AL50" s="144"/>
      <c r="AM50" s="145"/>
      <c r="AN50" s="146"/>
      <c r="AO50" s="140"/>
      <c r="AP50" s="147"/>
      <c r="AQ50" s="147"/>
      <c r="AR50" s="149">
        <f t="shared" si="15"/>
        <v>0</v>
      </c>
      <c r="AS50" s="144"/>
      <c r="AT50" s="145"/>
      <c r="AU50" s="146"/>
      <c r="AV50" s="140"/>
      <c r="AW50" s="147"/>
      <c r="AX50" s="147"/>
      <c r="AY50" s="149">
        <f t="shared" si="16"/>
        <v>0</v>
      </c>
      <c r="AZ50" s="144"/>
      <c r="BA50" s="145"/>
      <c r="BB50" s="146"/>
      <c r="BC50" s="140"/>
      <c r="BD50" s="147"/>
      <c r="BE50" s="147"/>
      <c r="BF50" s="149">
        <f t="shared" si="17"/>
        <v>0</v>
      </c>
      <c r="BG50" s="144"/>
      <c r="BH50" s="145"/>
      <c r="BI50" s="146"/>
      <c r="BJ50" s="140"/>
      <c r="BK50" s="147"/>
      <c r="BL50" s="147"/>
      <c r="BM50" s="149">
        <f t="shared" si="18"/>
        <v>0</v>
      </c>
      <c r="BN50" s="7"/>
      <c r="BO50" s="65">
        <f t="shared" si="0"/>
        <v>0</v>
      </c>
      <c r="BP50" s="7"/>
      <c r="BQ50" s="7"/>
      <c r="BR50" s="7"/>
      <c r="BS50" s="7"/>
    </row>
    <row r="51" spans="1:71" s="5" customFormat="1" ht="12.75" customHeight="1">
      <c r="A51" s="33">
        <v>41</v>
      </c>
      <c r="B51" s="41" t="s">
        <v>18</v>
      </c>
      <c r="C51" s="144"/>
      <c r="D51" s="145"/>
      <c r="E51" s="146"/>
      <c r="F51" s="140"/>
      <c r="G51" s="147"/>
      <c r="H51" s="147"/>
      <c r="I51" s="149">
        <f t="shared" si="10"/>
        <v>0</v>
      </c>
      <c r="J51" s="144"/>
      <c r="K51" s="145"/>
      <c r="L51" s="146"/>
      <c r="M51" s="140"/>
      <c r="N51" s="147"/>
      <c r="O51" s="147"/>
      <c r="P51" s="149">
        <f t="shared" si="11"/>
        <v>0</v>
      </c>
      <c r="Q51" s="144"/>
      <c r="R51" s="145"/>
      <c r="S51" s="146"/>
      <c r="T51" s="140"/>
      <c r="U51" s="147"/>
      <c r="V51" s="147"/>
      <c r="W51" s="149">
        <f t="shared" si="12"/>
        <v>0</v>
      </c>
      <c r="X51" s="144"/>
      <c r="Y51" s="145"/>
      <c r="Z51" s="146"/>
      <c r="AA51" s="140"/>
      <c r="AB51" s="147"/>
      <c r="AC51" s="147"/>
      <c r="AD51" s="148">
        <f t="shared" si="13"/>
        <v>0</v>
      </c>
      <c r="AE51" s="144"/>
      <c r="AF51" s="145"/>
      <c r="AG51" s="146"/>
      <c r="AH51" s="140"/>
      <c r="AI51" s="147"/>
      <c r="AJ51" s="147"/>
      <c r="AK51" s="149">
        <f t="shared" si="14"/>
        <v>0</v>
      </c>
      <c r="AL51" s="144"/>
      <c r="AM51" s="145"/>
      <c r="AN51" s="146"/>
      <c r="AO51" s="140"/>
      <c r="AP51" s="147"/>
      <c r="AQ51" s="147"/>
      <c r="AR51" s="149">
        <f t="shared" si="15"/>
        <v>0</v>
      </c>
      <c r="AS51" s="144"/>
      <c r="AT51" s="145"/>
      <c r="AU51" s="146"/>
      <c r="AV51" s="140"/>
      <c r="AW51" s="147"/>
      <c r="AX51" s="147"/>
      <c r="AY51" s="149">
        <f t="shared" si="16"/>
        <v>0</v>
      </c>
      <c r="AZ51" s="144"/>
      <c r="BA51" s="145"/>
      <c r="BB51" s="146"/>
      <c r="BC51" s="140"/>
      <c r="BD51" s="147"/>
      <c r="BE51" s="147"/>
      <c r="BF51" s="149">
        <f t="shared" si="17"/>
        <v>0</v>
      </c>
      <c r="BG51" s="144"/>
      <c r="BH51" s="145"/>
      <c r="BI51" s="146"/>
      <c r="BJ51" s="140"/>
      <c r="BK51" s="147"/>
      <c r="BL51" s="147"/>
      <c r="BM51" s="149">
        <f t="shared" si="18"/>
        <v>0</v>
      </c>
      <c r="BN51" s="7"/>
      <c r="BO51" s="65">
        <f t="shared" si="0"/>
        <v>0</v>
      </c>
      <c r="BP51" s="7"/>
      <c r="BQ51" s="7"/>
      <c r="BR51" s="7"/>
      <c r="BS51" s="7"/>
    </row>
    <row r="52" spans="1:71" s="5" customFormat="1" ht="12.75" customHeight="1">
      <c r="A52" s="33">
        <v>42</v>
      </c>
      <c r="B52" s="41" t="s">
        <v>18</v>
      </c>
      <c r="C52" s="144"/>
      <c r="D52" s="145"/>
      <c r="E52" s="146"/>
      <c r="F52" s="140"/>
      <c r="G52" s="147"/>
      <c r="H52" s="147"/>
      <c r="I52" s="149">
        <f t="shared" si="10"/>
        <v>0</v>
      </c>
      <c r="J52" s="144"/>
      <c r="K52" s="145"/>
      <c r="L52" s="146"/>
      <c r="M52" s="140"/>
      <c r="N52" s="147"/>
      <c r="O52" s="147"/>
      <c r="P52" s="149">
        <f t="shared" si="11"/>
        <v>0</v>
      </c>
      <c r="Q52" s="144"/>
      <c r="R52" s="145"/>
      <c r="S52" s="146"/>
      <c r="T52" s="140"/>
      <c r="U52" s="147"/>
      <c r="V52" s="147"/>
      <c r="W52" s="149">
        <f t="shared" si="12"/>
        <v>0</v>
      </c>
      <c r="X52" s="144"/>
      <c r="Y52" s="145"/>
      <c r="Z52" s="146"/>
      <c r="AA52" s="140"/>
      <c r="AB52" s="147"/>
      <c r="AC52" s="147"/>
      <c r="AD52" s="148">
        <f t="shared" si="13"/>
        <v>0</v>
      </c>
      <c r="AE52" s="144"/>
      <c r="AF52" s="145"/>
      <c r="AG52" s="146"/>
      <c r="AH52" s="140"/>
      <c r="AI52" s="147"/>
      <c r="AJ52" s="147"/>
      <c r="AK52" s="149">
        <f t="shared" si="14"/>
        <v>0</v>
      </c>
      <c r="AL52" s="144"/>
      <c r="AM52" s="145"/>
      <c r="AN52" s="146"/>
      <c r="AO52" s="140"/>
      <c r="AP52" s="147"/>
      <c r="AQ52" s="147"/>
      <c r="AR52" s="149">
        <f t="shared" si="15"/>
        <v>0</v>
      </c>
      <c r="AS52" s="144"/>
      <c r="AT52" s="145"/>
      <c r="AU52" s="146"/>
      <c r="AV52" s="140"/>
      <c r="AW52" s="147"/>
      <c r="AX52" s="147"/>
      <c r="AY52" s="149">
        <f t="shared" si="16"/>
        <v>0</v>
      </c>
      <c r="AZ52" s="144"/>
      <c r="BA52" s="145"/>
      <c r="BB52" s="146"/>
      <c r="BC52" s="140"/>
      <c r="BD52" s="147"/>
      <c r="BE52" s="147"/>
      <c r="BF52" s="149">
        <f t="shared" si="17"/>
        <v>0</v>
      </c>
      <c r="BG52" s="144"/>
      <c r="BH52" s="145"/>
      <c r="BI52" s="146"/>
      <c r="BJ52" s="140"/>
      <c r="BK52" s="147"/>
      <c r="BL52" s="147"/>
      <c r="BM52" s="149">
        <f t="shared" si="18"/>
        <v>0</v>
      </c>
      <c r="BN52" s="7"/>
      <c r="BO52" s="65">
        <f t="shared" si="0"/>
        <v>0</v>
      </c>
      <c r="BP52" s="7"/>
      <c r="BQ52" s="7"/>
      <c r="BR52" s="7"/>
      <c r="BS52" s="7"/>
    </row>
    <row r="53" spans="1:71" s="5" customFormat="1" ht="12.75" customHeight="1">
      <c r="A53" s="33">
        <v>43</v>
      </c>
      <c r="B53" s="41" t="s">
        <v>18</v>
      </c>
      <c r="C53" s="144"/>
      <c r="D53" s="145"/>
      <c r="E53" s="146"/>
      <c r="F53" s="140"/>
      <c r="G53" s="147"/>
      <c r="H53" s="147"/>
      <c r="I53" s="149">
        <f t="shared" si="10"/>
        <v>0</v>
      </c>
      <c r="J53" s="144"/>
      <c r="K53" s="145"/>
      <c r="L53" s="146"/>
      <c r="M53" s="140"/>
      <c r="N53" s="147"/>
      <c r="O53" s="147"/>
      <c r="P53" s="149">
        <f t="shared" si="11"/>
        <v>0</v>
      </c>
      <c r="Q53" s="144"/>
      <c r="R53" s="145"/>
      <c r="S53" s="146"/>
      <c r="T53" s="140"/>
      <c r="U53" s="147"/>
      <c r="V53" s="147"/>
      <c r="W53" s="149">
        <f t="shared" si="12"/>
        <v>0</v>
      </c>
      <c r="X53" s="144"/>
      <c r="Y53" s="145"/>
      <c r="Z53" s="146"/>
      <c r="AA53" s="140"/>
      <c r="AB53" s="147"/>
      <c r="AC53" s="147"/>
      <c r="AD53" s="148">
        <f t="shared" si="13"/>
        <v>0</v>
      </c>
      <c r="AE53" s="144"/>
      <c r="AF53" s="145"/>
      <c r="AG53" s="146"/>
      <c r="AH53" s="140"/>
      <c r="AI53" s="147"/>
      <c r="AJ53" s="147"/>
      <c r="AK53" s="149">
        <f t="shared" si="14"/>
        <v>0</v>
      </c>
      <c r="AL53" s="144"/>
      <c r="AM53" s="145"/>
      <c r="AN53" s="146"/>
      <c r="AO53" s="140"/>
      <c r="AP53" s="147"/>
      <c r="AQ53" s="147"/>
      <c r="AR53" s="149">
        <f t="shared" si="15"/>
        <v>0</v>
      </c>
      <c r="AS53" s="144"/>
      <c r="AT53" s="145"/>
      <c r="AU53" s="146"/>
      <c r="AV53" s="140"/>
      <c r="AW53" s="147"/>
      <c r="AX53" s="147"/>
      <c r="AY53" s="149">
        <f t="shared" si="16"/>
        <v>0</v>
      </c>
      <c r="AZ53" s="144"/>
      <c r="BA53" s="145"/>
      <c r="BB53" s="146"/>
      <c r="BC53" s="140"/>
      <c r="BD53" s="147"/>
      <c r="BE53" s="147"/>
      <c r="BF53" s="149">
        <f t="shared" si="17"/>
        <v>0</v>
      </c>
      <c r="BG53" s="144"/>
      <c r="BH53" s="145"/>
      <c r="BI53" s="146"/>
      <c r="BJ53" s="140"/>
      <c r="BK53" s="147"/>
      <c r="BL53" s="147"/>
      <c r="BM53" s="149">
        <f t="shared" si="18"/>
        <v>0</v>
      </c>
      <c r="BN53" s="7"/>
      <c r="BO53" s="65">
        <f t="shared" si="0"/>
        <v>0</v>
      </c>
      <c r="BP53" s="7"/>
      <c r="BQ53" s="7"/>
      <c r="BR53" s="7"/>
      <c r="BS53" s="7"/>
    </row>
    <row r="54" spans="1:71" s="5" customFormat="1" ht="12.75" customHeight="1">
      <c r="A54" s="44">
        <v>44</v>
      </c>
      <c r="B54" s="41" t="s">
        <v>18</v>
      </c>
      <c r="C54" s="144"/>
      <c r="D54" s="145"/>
      <c r="E54" s="146"/>
      <c r="F54" s="140"/>
      <c r="G54" s="147"/>
      <c r="H54" s="147"/>
      <c r="I54" s="149">
        <f t="shared" si="10"/>
        <v>0</v>
      </c>
      <c r="J54" s="144"/>
      <c r="K54" s="145"/>
      <c r="L54" s="146"/>
      <c r="M54" s="140"/>
      <c r="N54" s="147"/>
      <c r="O54" s="147"/>
      <c r="P54" s="149">
        <f t="shared" si="11"/>
        <v>0</v>
      </c>
      <c r="Q54" s="144"/>
      <c r="R54" s="145"/>
      <c r="S54" s="146"/>
      <c r="T54" s="140"/>
      <c r="U54" s="147"/>
      <c r="V54" s="147"/>
      <c r="W54" s="149">
        <f t="shared" si="12"/>
        <v>0</v>
      </c>
      <c r="X54" s="144"/>
      <c r="Y54" s="145"/>
      <c r="Z54" s="146"/>
      <c r="AA54" s="140"/>
      <c r="AB54" s="147"/>
      <c r="AC54" s="147"/>
      <c r="AD54" s="148">
        <f t="shared" si="13"/>
        <v>0</v>
      </c>
      <c r="AE54" s="144"/>
      <c r="AF54" s="145"/>
      <c r="AG54" s="146"/>
      <c r="AH54" s="140"/>
      <c r="AI54" s="147"/>
      <c r="AJ54" s="147"/>
      <c r="AK54" s="149">
        <f t="shared" si="14"/>
        <v>0</v>
      </c>
      <c r="AL54" s="144"/>
      <c r="AM54" s="145"/>
      <c r="AN54" s="146"/>
      <c r="AO54" s="140"/>
      <c r="AP54" s="147"/>
      <c r="AQ54" s="147"/>
      <c r="AR54" s="149">
        <f t="shared" si="15"/>
        <v>0</v>
      </c>
      <c r="AS54" s="144"/>
      <c r="AT54" s="145"/>
      <c r="AU54" s="146"/>
      <c r="AV54" s="140"/>
      <c r="AW54" s="147"/>
      <c r="AX54" s="147"/>
      <c r="AY54" s="149">
        <f t="shared" si="16"/>
        <v>0</v>
      </c>
      <c r="AZ54" s="144"/>
      <c r="BA54" s="145"/>
      <c r="BB54" s="146"/>
      <c r="BC54" s="140"/>
      <c r="BD54" s="147"/>
      <c r="BE54" s="147"/>
      <c r="BF54" s="149">
        <f t="shared" si="17"/>
        <v>0</v>
      </c>
      <c r="BG54" s="144"/>
      <c r="BH54" s="145"/>
      <c r="BI54" s="146"/>
      <c r="BJ54" s="140"/>
      <c r="BK54" s="147"/>
      <c r="BL54" s="147"/>
      <c r="BM54" s="149">
        <f t="shared" si="18"/>
        <v>0</v>
      </c>
      <c r="BN54" s="7"/>
      <c r="BO54" s="65">
        <f t="shared" si="0"/>
        <v>0</v>
      </c>
      <c r="BP54" s="7"/>
      <c r="BQ54" s="7"/>
      <c r="BR54" s="7"/>
      <c r="BS54" s="7"/>
    </row>
    <row r="55" spans="1:71" s="52" customFormat="1" ht="12.75">
      <c r="A55" s="48">
        <v>45</v>
      </c>
      <c r="B55" s="42" t="s">
        <v>75</v>
      </c>
      <c r="C55" s="104">
        <f t="shared" ref="C55:I55" si="19">SUM(C14:C54)</f>
        <v>0</v>
      </c>
      <c r="D55" s="61">
        <f t="shared" si="19"/>
        <v>0</v>
      </c>
      <c r="E55" s="61">
        <f t="shared" si="19"/>
        <v>0</v>
      </c>
      <c r="F55" s="61">
        <f t="shared" si="19"/>
        <v>0</v>
      </c>
      <c r="G55" s="61">
        <f t="shared" si="19"/>
        <v>0</v>
      </c>
      <c r="H55" s="61">
        <f t="shared" si="19"/>
        <v>0</v>
      </c>
      <c r="I55" s="105">
        <f t="shared" si="19"/>
        <v>0</v>
      </c>
      <c r="J55" s="104">
        <f t="shared" ref="J55:BM55" si="20">SUM(J14:J54)</f>
        <v>0</v>
      </c>
      <c r="K55" s="61">
        <f t="shared" si="20"/>
        <v>0</v>
      </c>
      <c r="L55" s="61">
        <f t="shared" si="20"/>
        <v>0</v>
      </c>
      <c r="M55" s="61">
        <f t="shared" si="20"/>
        <v>0</v>
      </c>
      <c r="N55" s="61">
        <f t="shared" si="20"/>
        <v>0</v>
      </c>
      <c r="O55" s="61">
        <f t="shared" si="20"/>
        <v>0</v>
      </c>
      <c r="P55" s="105">
        <f t="shared" si="20"/>
        <v>0</v>
      </c>
      <c r="Q55" s="104">
        <f t="shared" si="20"/>
        <v>0</v>
      </c>
      <c r="R55" s="61">
        <f t="shared" si="20"/>
        <v>0</v>
      </c>
      <c r="S55" s="61">
        <f t="shared" si="20"/>
        <v>0</v>
      </c>
      <c r="T55" s="61">
        <f t="shared" si="20"/>
        <v>0</v>
      </c>
      <c r="U55" s="61">
        <f t="shared" si="20"/>
        <v>0</v>
      </c>
      <c r="V55" s="61">
        <f t="shared" si="20"/>
        <v>0</v>
      </c>
      <c r="W55" s="105">
        <f t="shared" si="20"/>
        <v>0</v>
      </c>
      <c r="X55" s="104">
        <f t="shared" si="20"/>
        <v>0</v>
      </c>
      <c r="Y55" s="61">
        <f t="shared" si="20"/>
        <v>0</v>
      </c>
      <c r="Z55" s="61">
        <f t="shared" si="20"/>
        <v>0</v>
      </c>
      <c r="AA55" s="61">
        <f t="shared" si="20"/>
        <v>0</v>
      </c>
      <c r="AB55" s="61">
        <f t="shared" si="20"/>
        <v>0</v>
      </c>
      <c r="AC55" s="61">
        <f t="shared" si="20"/>
        <v>0</v>
      </c>
      <c r="AD55" s="60">
        <f t="shared" si="20"/>
        <v>0</v>
      </c>
      <c r="AE55" s="104">
        <f t="shared" si="20"/>
        <v>0</v>
      </c>
      <c r="AF55" s="61">
        <f t="shared" si="20"/>
        <v>0</v>
      </c>
      <c r="AG55" s="61">
        <f t="shared" si="20"/>
        <v>0</v>
      </c>
      <c r="AH55" s="61">
        <f t="shared" si="20"/>
        <v>0</v>
      </c>
      <c r="AI55" s="61">
        <f t="shared" si="20"/>
        <v>0</v>
      </c>
      <c r="AJ55" s="61">
        <f t="shared" si="20"/>
        <v>0</v>
      </c>
      <c r="AK55" s="105">
        <f t="shared" si="20"/>
        <v>0</v>
      </c>
      <c r="AL55" s="104">
        <f t="shared" si="20"/>
        <v>0</v>
      </c>
      <c r="AM55" s="61">
        <f t="shared" si="20"/>
        <v>0</v>
      </c>
      <c r="AN55" s="61">
        <f t="shared" si="20"/>
        <v>0</v>
      </c>
      <c r="AO55" s="61">
        <f t="shared" si="20"/>
        <v>0</v>
      </c>
      <c r="AP55" s="61">
        <f t="shared" si="20"/>
        <v>0</v>
      </c>
      <c r="AQ55" s="61">
        <f t="shared" si="20"/>
        <v>0</v>
      </c>
      <c r="AR55" s="105">
        <f t="shared" si="20"/>
        <v>0</v>
      </c>
      <c r="AS55" s="104">
        <f t="shared" si="20"/>
        <v>0</v>
      </c>
      <c r="AT55" s="61">
        <f t="shared" si="20"/>
        <v>0</v>
      </c>
      <c r="AU55" s="61">
        <f t="shared" si="20"/>
        <v>0</v>
      </c>
      <c r="AV55" s="61">
        <f t="shared" si="20"/>
        <v>0</v>
      </c>
      <c r="AW55" s="61">
        <f t="shared" si="20"/>
        <v>0</v>
      </c>
      <c r="AX55" s="61">
        <f t="shared" si="20"/>
        <v>0</v>
      </c>
      <c r="AY55" s="105">
        <f t="shared" si="20"/>
        <v>0</v>
      </c>
      <c r="AZ55" s="104">
        <f t="shared" si="20"/>
        <v>0</v>
      </c>
      <c r="BA55" s="61">
        <f t="shared" si="20"/>
        <v>0</v>
      </c>
      <c r="BB55" s="61">
        <f t="shared" si="20"/>
        <v>0</v>
      </c>
      <c r="BC55" s="61">
        <f t="shared" si="20"/>
        <v>0</v>
      </c>
      <c r="BD55" s="61">
        <f t="shared" si="20"/>
        <v>0</v>
      </c>
      <c r="BE55" s="61">
        <f t="shared" si="20"/>
        <v>0</v>
      </c>
      <c r="BF55" s="105">
        <f t="shared" si="20"/>
        <v>0</v>
      </c>
      <c r="BG55" s="104">
        <f t="shared" si="20"/>
        <v>0</v>
      </c>
      <c r="BH55" s="61">
        <f t="shared" si="20"/>
        <v>0</v>
      </c>
      <c r="BI55" s="61">
        <f t="shared" si="20"/>
        <v>0</v>
      </c>
      <c r="BJ55" s="61">
        <f t="shared" si="20"/>
        <v>0</v>
      </c>
      <c r="BK55" s="61">
        <f t="shared" si="20"/>
        <v>0</v>
      </c>
      <c r="BL55" s="61">
        <f t="shared" si="20"/>
        <v>0</v>
      </c>
      <c r="BM55" s="105">
        <f t="shared" si="20"/>
        <v>0</v>
      </c>
      <c r="BN55" s="51"/>
      <c r="BO55" s="65">
        <f t="shared" si="0"/>
        <v>0</v>
      </c>
      <c r="BP55" s="51"/>
      <c r="BQ55" s="51"/>
      <c r="BR55" s="51"/>
      <c r="BS55" s="51"/>
    </row>
    <row r="56" spans="1:71" s="5" customFormat="1" ht="12.75">
      <c r="A56" s="45">
        <v>46</v>
      </c>
      <c r="B56" s="53" t="s">
        <v>72</v>
      </c>
      <c r="C56" s="144"/>
      <c r="D56" s="145"/>
      <c r="E56" s="145"/>
      <c r="F56" s="140"/>
      <c r="G56" s="147"/>
      <c r="H56" s="147"/>
      <c r="I56" s="149">
        <f t="shared" si="10"/>
        <v>0</v>
      </c>
      <c r="J56" s="144"/>
      <c r="K56" s="145"/>
      <c r="L56" s="145"/>
      <c r="M56" s="140"/>
      <c r="N56" s="147"/>
      <c r="O56" s="147"/>
      <c r="P56" s="149">
        <f t="shared" ref="P56:P57" si="21">SUM(J56:O56)</f>
        <v>0</v>
      </c>
      <c r="Q56" s="144"/>
      <c r="R56" s="145"/>
      <c r="S56" s="145"/>
      <c r="T56" s="140"/>
      <c r="U56" s="147"/>
      <c r="V56" s="147"/>
      <c r="W56" s="149">
        <f t="shared" ref="W56:W57" si="22">SUM(Q56:V56)</f>
        <v>0</v>
      </c>
      <c r="X56" s="144"/>
      <c r="Y56" s="145"/>
      <c r="Z56" s="145"/>
      <c r="AA56" s="140"/>
      <c r="AB56" s="147"/>
      <c r="AC56" s="147"/>
      <c r="AD56" s="148">
        <f t="shared" ref="AD56:AD57" si="23">SUM(X56:AC56)</f>
        <v>0</v>
      </c>
      <c r="AE56" s="144"/>
      <c r="AF56" s="145"/>
      <c r="AG56" s="145"/>
      <c r="AH56" s="140"/>
      <c r="AI56" s="147"/>
      <c r="AJ56" s="147"/>
      <c r="AK56" s="149">
        <f t="shared" ref="AK56:AK57" si="24">SUM(AE56:AJ56)</f>
        <v>0</v>
      </c>
      <c r="AL56" s="144"/>
      <c r="AM56" s="145"/>
      <c r="AN56" s="145"/>
      <c r="AO56" s="140"/>
      <c r="AP56" s="147"/>
      <c r="AQ56" s="147"/>
      <c r="AR56" s="149">
        <f t="shared" ref="AR56:AR57" si="25">SUM(AL56:AQ56)</f>
        <v>0</v>
      </c>
      <c r="AS56" s="144"/>
      <c r="AT56" s="145"/>
      <c r="AU56" s="145"/>
      <c r="AV56" s="140"/>
      <c r="AW56" s="147"/>
      <c r="AX56" s="147"/>
      <c r="AY56" s="149">
        <f t="shared" ref="AY56:AY57" si="26">SUM(AS56:AX56)</f>
        <v>0</v>
      </c>
      <c r="AZ56" s="144"/>
      <c r="BA56" s="145"/>
      <c r="BB56" s="145"/>
      <c r="BC56" s="140"/>
      <c r="BD56" s="147"/>
      <c r="BE56" s="147"/>
      <c r="BF56" s="149">
        <f t="shared" ref="BF56:BF57" si="27">SUM(AZ56:BE56)</f>
        <v>0</v>
      </c>
      <c r="BG56" s="144"/>
      <c r="BH56" s="145"/>
      <c r="BI56" s="145"/>
      <c r="BJ56" s="140"/>
      <c r="BK56" s="147"/>
      <c r="BL56" s="147"/>
      <c r="BM56" s="149">
        <f t="shared" ref="BM56:BM57" si="28">SUM(BG56:BL56)</f>
        <v>0</v>
      </c>
      <c r="BN56" s="7"/>
      <c r="BO56" s="65">
        <f t="shared" si="0"/>
        <v>0</v>
      </c>
      <c r="BP56" s="7"/>
      <c r="BQ56" s="7"/>
      <c r="BR56" s="7"/>
      <c r="BS56" s="7"/>
    </row>
    <row r="57" spans="1:71" s="28" customFormat="1" ht="12.75" customHeight="1">
      <c r="A57" s="45">
        <v>47</v>
      </c>
      <c r="B57" s="53" t="s">
        <v>73</v>
      </c>
      <c r="C57" s="153"/>
      <c r="D57" s="154"/>
      <c r="E57" s="154"/>
      <c r="F57" s="140"/>
      <c r="G57" s="147"/>
      <c r="H57" s="147"/>
      <c r="I57" s="149">
        <f t="shared" si="10"/>
        <v>0</v>
      </c>
      <c r="J57" s="153"/>
      <c r="K57" s="154"/>
      <c r="L57" s="154"/>
      <c r="M57" s="140"/>
      <c r="N57" s="147"/>
      <c r="O57" s="147"/>
      <c r="P57" s="149">
        <f t="shared" si="21"/>
        <v>0</v>
      </c>
      <c r="Q57" s="153"/>
      <c r="R57" s="154"/>
      <c r="S57" s="154"/>
      <c r="T57" s="140"/>
      <c r="U57" s="147"/>
      <c r="V57" s="147"/>
      <c r="W57" s="149">
        <f t="shared" si="22"/>
        <v>0</v>
      </c>
      <c r="X57" s="153"/>
      <c r="Y57" s="154"/>
      <c r="Z57" s="154"/>
      <c r="AA57" s="140"/>
      <c r="AB57" s="147"/>
      <c r="AC57" s="147"/>
      <c r="AD57" s="148">
        <f t="shared" si="23"/>
        <v>0</v>
      </c>
      <c r="AE57" s="153"/>
      <c r="AF57" s="154"/>
      <c r="AG57" s="154"/>
      <c r="AH57" s="140"/>
      <c r="AI57" s="147"/>
      <c r="AJ57" s="147"/>
      <c r="AK57" s="149">
        <f t="shared" si="24"/>
        <v>0</v>
      </c>
      <c r="AL57" s="153"/>
      <c r="AM57" s="154"/>
      <c r="AN57" s="154"/>
      <c r="AO57" s="140"/>
      <c r="AP57" s="147"/>
      <c r="AQ57" s="147"/>
      <c r="AR57" s="149">
        <f t="shared" si="25"/>
        <v>0</v>
      </c>
      <c r="AS57" s="153"/>
      <c r="AT57" s="154"/>
      <c r="AU57" s="154"/>
      <c r="AV57" s="140"/>
      <c r="AW57" s="147"/>
      <c r="AX57" s="147"/>
      <c r="AY57" s="149">
        <f t="shared" si="26"/>
        <v>0</v>
      </c>
      <c r="AZ57" s="153"/>
      <c r="BA57" s="154"/>
      <c r="BB57" s="154"/>
      <c r="BC57" s="140"/>
      <c r="BD57" s="147"/>
      <c r="BE57" s="147"/>
      <c r="BF57" s="149">
        <f t="shared" si="27"/>
        <v>0</v>
      </c>
      <c r="BG57" s="153"/>
      <c r="BH57" s="154"/>
      <c r="BI57" s="154"/>
      <c r="BJ57" s="140"/>
      <c r="BK57" s="147"/>
      <c r="BL57" s="147"/>
      <c r="BM57" s="149">
        <f t="shared" si="28"/>
        <v>0</v>
      </c>
      <c r="BN57" s="29"/>
      <c r="BO57" s="65">
        <f t="shared" si="0"/>
        <v>0</v>
      </c>
      <c r="BP57" s="29"/>
      <c r="BQ57" s="29"/>
      <c r="BR57" s="29"/>
      <c r="BS57" s="29"/>
    </row>
    <row r="58" spans="1:71" s="55" customFormat="1" ht="13.9" customHeight="1">
      <c r="A58" s="48">
        <v>48</v>
      </c>
      <c r="B58" s="42" t="s">
        <v>76</v>
      </c>
      <c r="C58" s="106">
        <f t="shared" ref="C58:I58" si="29">C55+C56+C57</f>
        <v>0</v>
      </c>
      <c r="D58" s="58">
        <f t="shared" si="29"/>
        <v>0</v>
      </c>
      <c r="E58" s="58">
        <f t="shared" si="29"/>
        <v>0</v>
      </c>
      <c r="F58" s="58">
        <f t="shared" si="29"/>
        <v>0</v>
      </c>
      <c r="G58" s="58">
        <f t="shared" si="29"/>
        <v>0</v>
      </c>
      <c r="H58" s="58">
        <f t="shared" si="29"/>
        <v>0</v>
      </c>
      <c r="I58" s="107">
        <f t="shared" si="29"/>
        <v>0</v>
      </c>
      <c r="J58" s="106">
        <f t="shared" ref="J58:BM58" si="30">J55+J56+J57</f>
        <v>0</v>
      </c>
      <c r="K58" s="58">
        <f t="shared" si="30"/>
        <v>0</v>
      </c>
      <c r="L58" s="58">
        <f t="shared" si="30"/>
        <v>0</v>
      </c>
      <c r="M58" s="58">
        <f t="shared" si="30"/>
        <v>0</v>
      </c>
      <c r="N58" s="58">
        <f t="shared" si="30"/>
        <v>0</v>
      </c>
      <c r="O58" s="58">
        <f t="shared" si="30"/>
        <v>0</v>
      </c>
      <c r="P58" s="107">
        <f t="shared" si="30"/>
        <v>0</v>
      </c>
      <c r="Q58" s="106">
        <f t="shared" si="30"/>
        <v>0</v>
      </c>
      <c r="R58" s="58">
        <f t="shared" si="30"/>
        <v>0</v>
      </c>
      <c r="S58" s="58">
        <f t="shared" si="30"/>
        <v>0</v>
      </c>
      <c r="T58" s="58">
        <f t="shared" si="30"/>
        <v>0</v>
      </c>
      <c r="U58" s="58">
        <f t="shared" si="30"/>
        <v>0</v>
      </c>
      <c r="V58" s="58">
        <f t="shared" si="30"/>
        <v>0</v>
      </c>
      <c r="W58" s="107">
        <f t="shared" si="30"/>
        <v>0</v>
      </c>
      <c r="X58" s="106">
        <f t="shared" si="30"/>
        <v>0</v>
      </c>
      <c r="Y58" s="58">
        <f t="shared" si="30"/>
        <v>0</v>
      </c>
      <c r="Z58" s="58">
        <f t="shared" si="30"/>
        <v>0</v>
      </c>
      <c r="AA58" s="58">
        <f t="shared" si="30"/>
        <v>0</v>
      </c>
      <c r="AB58" s="58">
        <f t="shared" si="30"/>
        <v>0</v>
      </c>
      <c r="AC58" s="58">
        <f t="shared" si="30"/>
        <v>0</v>
      </c>
      <c r="AD58" s="59">
        <f t="shared" si="30"/>
        <v>0</v>
      </c>
      <c r="AE58" s="106">
        <f t="shared" si="30"/>
        <v>0</v>
      </c>
      <c r="AF58" s="58">
        <f t="shared" si="30"/>
        <v>0</v>
      </c>
      <c r="AG58" s="58">
        <f t="shared" si="30"/>
        <v>0</v>
      </c>
      <c r="AH58" s="58">
        <f t="shared" si="30"/>
        <v>0</v>
      </c>
      <c r="AI58" s="58">
        <f t="shared" si="30"/>
        <v>0</v>
      </c>
      <c r="AJ58" s="58">
        <f t="shared" si="30"/>
        <v>0</v>
      </c>
      <c r="AK58" s="107">
        <f t="shared" si="30"/>
        <v>0</v>
      </c>
      <c r="AL58" s="106">
        <f t="shared" si="30"/>
        <v>0</v>
      </c>
      <c r="AM58" s="58">
        <f t="shared" si="30"/>
        <v>0</v>
      </c>
      <c r="AN58" s="58">
        <f t="shared" si="30"/>
        <v>0</v>
      </c>
      <c r="AO58" s="58">
        <f t="shared" si="30"/>
        <v>0</v>
      </c>
      <c r="AP58" s="58">
        <f t="shared" si="30"/>
        <v>0</v>
      </c>
      <c r="AQ58" s="58">
        <f t="shared" si="30"/>
        <v>0</v>
      </c>
      <c r="AR58" s="107">
        <f t="shared" si="30"/>
        <v>0</v>
      </c>
      <c r="AS58" s="106">
        <f t="shared" si="30"/>
        <v>0</v>
      </c>
      <c r="AT58" s="58">
        <f t="shared" si="30"/>
        <v>0</v>
      </c>
      <c r="AU58" s="58">
        <f t="shared" si="30"/>
        <v>0</v>
      </c>
      <c r="AV58" s="58">
        <f t="shared" si="30"/>
        <v>0</v>
      </c>
      <c r="AW58" s="58">
        <f t="shared" si="30"/>
        <v>0</v>
      </c>
      <c r="AX58" s="58">
        <f t="shared" si="30"/>
        <v>0</v>
      </c>
      <c r="AY58" s="107">
        <f t="shared" si="30"/>
        <v>0</v>
      </c>
      <c r="AZ58" s="106">
        <f t="shared" si="30"/>
        <v>0</v>
      </c>
      <c r="BA58" s="58">
        <f t="shared" si="30"/>
        <v>0</v>
      </c>
      <c r="BB58" s="58">
        <f t="shared" si="30"/>
        <v>0</v>
      </c>
      <c r="BC58" s="58">
        <f t="shared" si="30"/>
        <v>0</v>
      </c>
      <c r="BD58" s="58">
        <f t="shared" si="30"/>
        <v>0</v>
      </c>
      <c r="BE58" s="58">
        <f t="shared" si="30"/>
        <v>0</v>
      </c>
      <c r="BF58" s="107">
        <f t="shared" si="30"/>
        <v>0</v>
      </c>
      <c r="BG58" s="106">
        <f t="shared" si="30"/>
        <v>0</v>
      </c>
      <c r="BH58" s="58">
        <f t="shared" si="30"/>
        <v>0</v>
      </c>
      <c r="BI58" s="58">
        <f t="shared" si="30"/>
        <v>0</v>
      </c>
      <c r="BJ58" s="58">
        <f t="shared" si="30"/>
        <v>0</v>
      </c>
      <c r="BK58" s="58">
        <f t="shared" si="30"/>
        <v>0</v>
      </c>
      <c r="BL58" s="58">
        <f t="shared" si="30"/>
        <v>0</v>
      </c>
      <c r="BM58" s="107">
        <f t="shared" si="30"/>
        <v>0</v>
      </c>
      <c r="BN58" s="54"/>
      <c r="BO58" s="65">
        <f t="shared" si="0"/>
        <v>0</v>
      </c>
    </row>
    <row r="59" spans="1:71" s="50" customFormat="1" ht="10.9" customHeight="1">
      <c r="A59" s="48">
        <v>49</v>
      </c>
      <c r="B59" s="42" t="s">
        <v>77</v>
      </c>
      <c r="C59" s="57">
        <f t="shared" ref="C59:I59" si="31">C58+C13</f>
        <v>0</v>
      </c>
      <c r="D59" s="59">
        <f t="shared" si="31"/>
        <v>0</v>
      </c>
      <c r="E59" s="59">
        <f t="shared" si="31"/>
        <v>0</v>
      </c>
      <c r="F59" s="59">
        <f t="shared" si="31"/>
        <v>0</v>
      </c>
      <c r="G59" s="59">
        <f t="shared" si="31"/>
        <v>0</v>
      </c>
      <c r="H59" s="59">
        <f t="shared" si="31"/>
        <v>0</v>
      </c>
      <c r="I59" s="107">
        <f t="shared" si="31"/>
        <v>0</v>
      </c>
      <c r="J59" s="57">
        <f t="shared" ref="J59:BM59" si="32">J58+J13</f>
        <v>0</v>
      </c>
      <c r="K59" s="59">
        <f t="shared" si="32"/>
        <v>0</v>
      </c>
      <c r="L59" s="59">
        <f t="shared" si="32"/>
        <v>0</v>
      </c>
      <c r="M59" s="59">
        <f t="shared" si="32"/>
        <v>0</v>
      </c>
      <c r="N59" s="59">
        <f t="shared" si="32"/>
        <v>0</v>
      </c>
      <c r="O59" s="59">
        <f t="shared" si="32"/>
        <v>0</v>
      </c>
      <c r="P59" s="107">
        <f t="shared" si="32"/>
        <v>0</v>
      </c>
      <c r="Q59" s="57">
        <f t="shared" si="32"/>
        <v>0</v>
      </c>
      <c r="R59" s="59">
        <f t="shared" si="32"/>
        <v>0</v>
      </c>
      <c r="S59" s="59">
        <f t="shared" si="32"/>
        <v>0</v>
      </c>
      <c r="T59" s="59">
        <f t="shared" si="32"/>
        <v>0</v>
      </c>
      <c r="U59" s="59">
        <f t="shared" si="32"/>
        <v>0</v>
      </c>
      <c r="V59" s="59">
        <f t="shared" si="32"/>
        <v>0</v>
      </c>
      <c r="W59" s="107">
        <f t="shared" si="32"/>
        <v>0</v>
      </c>
      <c r="X59" s="57">
        <f t="shared" si="32"/>
        <v>0</v>
      </c>
      <c r="Y59" s="59">
        <f t="shared" si="32"/>
        <v>0</v>
      </c>
      <c r="Z59" s="59">
        <f t="shared" si="32"/>
        <v>0</v>
      </c>
      <c r="AA59" s="59">
        <f t="shared" si="32"/>
        <v>0</v>
      </c>
      <c r="AB59" s="59">
        <f t="shared" si="32"/>
        <v>0</v>
      </c>
      <c r="AC59" s="59">
        <f t="shared" si="32"/>
        <v>0</v>
      </c>
      <c r="AD59" s="59">
        <f t="shared" si="32"/>
        <v>0</v>
      </c>
      <c r="AE59" s="57">
        <f t="shared" si="32"/>
        <v>0</v>
      </c>
      <c r="AF59" s="59">
        <f t="shared" si="32"/>
        <v>0</v>
      </c>
      <c r="AG59" s="59">
        <f t="shared" si="32"/>
        <v>0</v>
      </c>
      <c r="AH59" s="59">
        <f t="shared" si="32"/>
        <v>0</v>
      </c>
      <c r="AI59" s="59">
        <f t="shared" si="32"/>
        <v>0</v>
      </c>
      <c r="AJ59" s="59">
        <f t="shared" si="32"/>
        <v>0</v>
      </c>
      <c r="AK59" s="107">
        <f t="shared" si="32"/>
        <v>0</v>
      </c>
      <c r="AL59" s="57">
        <f t="shared" si="32"/>
        <v>0</v>
      </c>
      <c r="AM59" s="59">
        <f t="shared" si="32"/>
        <v>0</v>
      </c>
      <c r="AN59" s="59">
        <f t="shared" si="32"/>
        <v>0</v>
      </c>
      <c r="AO59" s="59">
        <f t="shared" si="32"/>
        <v>0</v>
      </c>
      <c r="AP59" s="59">
        <f t="shared" si="32"/>
        <v>0</v>
      </c>
      <c r="AQ59" s="59">
        <f t="shared" si="32"/>
        <v>0</v>
      </c>
      <c r="AR59" s="107">
        <f t="shared" si="32"/>
        <v>0</v>
      </c>
      <c r="AS59" s="57">
        <f t="shared" si="32"/>
        <v>0</v>
      </c>
      <c r="AT59" s="59">
        <f t="shared" si="32"/>
        <v>0</v>
      </c>
      <c r="AU59" s="59">
        <f t="shared" si="32"/>
        <v>0</v>
      </c>
      <c r="AV59" s="59">
        <f t="shared" si="32"/>
        <v>0</v>
      </c>
      <c r="AW59" s="59">
        <f t="shared" si="32"/>
        <v>0</v>
      </c>
      <c r="AX59" s="59">
        <f t="shared" si="32"/>
        <v>0</v>
      </c>
      <c r="AY59" s="107">
        <f t="shared" si="32"/>
        <v>0</v>
      </c>
      <c r="AZ59" s="57">
        <f t="shared" si="32"/>
        <v>0</v>
      </c>
      <c r="BA59" s="59">
        <f t="shared" si="32"/>
        <v>0</v>
      </c>
      <c r="BB59" s="59">
        <f t="shared" si="32"/>
        <v>0</v>
      </c>
      <c r="BC59" s="59">
        <f t="shared" si="32"/>
        <v>0</v>
      </c>
      <c r="BD59" s="59">
        <f t="shared" si="32"/>
        <v>0</v>
      </c>
      <c r="BE59" s="59">
        <f t="shared" si="32"/>
        <v>0</v>
      </c>
      <c r="BF59" s="107">
        <f t="shared" si="32"/>
        <v>0</v>
      </c>
      <c r="BG59" s="57">
        <f t="shared" si="32"/>
        <v>0</v>
      </c>
      <c r="BH59" s="59">
        <f t="shared" si="32"/>
        <v>0</v>
      </c>
      <c r="BI59" s="59">
        <f t="shared" si="32"/>
        <v>0</v>
      </c>
      <c r="BJ59" s="59">
        <f t="shared" si="32"/>
        <v>0</v>
      </c>
      <c r="BK59" s="59">
        <f t="shared" si="32"/>
        <v>0</v>
      </c>
      <c r="BL59" s="59">
        <f t="shared" si="32"/>
        <v>0</v>
      </c>
      <c r="BM59" s="107">
        <f t="shared" si="32"/>
        <v>0</v>
      </c>
      <c r="BN59" s="49"/>
      <c r="BO59" s="65">
        <f t="shared" si="0"/>
        <v>0</v>
      </c>
    </row>
    <row r="60" spans="1:71" s="1" customFormat="1">
      <c r="A60" s="45">
        <v>50</v>
      </c>
      <c r="B60" s="43" t="s">
        <v>189</v>
      </c>
      <c r="C60" s="156"/>
      <c r="D60" s="157"/>
      <c r="E60" s="157"/>
      <c r="F60" s="140"/>
      <c r="G60" s="147"/>
      <c r="H60" s="147"/>
      <c r="I60" s="149">
        <f t="shared" ref="I60:I63" si="33">SUM(C60:H60)</f>
        <v>0</v>
      </c>
      <c r="J60" s="156"/>
      <c r="K60" s="157"/>
      <c r="L60" s="157"/>
      <c r="M60" s="140"/>
      <c r="N60" s="147"/>
      <c r="O60" s="147"/>
      <c r="P60" s="149">
        <f t="shared" ref="P60:P63" si="34">SUM(J60:O60)</f>
        <v>0</v>
      </c>
      <c r="Q60" s="156"/>
      <c r="R60" s="157"/>
      <c r="S60" s="157"/>
      <c r="T60" s="140"/>
      <c r="U60" s="147"/>
      <c r="V60" s="147"/>
      <c r="W60" s="149">
        <f t="shared" ref="W60:W63" si="35">SUM(Q60:V60)</f>
        <v>0</v>
      </c>
      <c r="X60" s="156"/>
      <c r="Y60" s="157"/>
      <c r="Z60" s="157"/>
      <c r="AA60" s="140"/>
      <c r="AB60" s="147"/>
      <c r="AC60" s="147"/>
      <c r="AD60" s="148">
        <f t="shared" ref="AD60:AD63" si="36">SUM(X60:AC60)</f>
        <v>0</v>
      </c>
      <c r="AE60" s="156"/>
      <c r="AF60" s="157"/>
      <c r="AG60" s="157"/>
      <c r="AH60" s="140"/>
      <c r="AI60" s="147"/>
      <c r="AJ60" s="147"/>
      <c r="AK60" s="149">
        <f t="shared" ref="AK60:AK63" si="37">SUM(AE60:AJ60)</f>
        <v>0</v>
      </c>
      <c r="AL60" s="156"/>
      <c r="AM60" s="157"/>
      <c r="AN60" s="157"/>
      <c r="AO60" s="140"/>
      <c r="AP60" s="147"/>
      <c r="AQ60" s="147"/>
      <c r="AR60" s="149">
        <f t="shared" ref="AR60:AR63" si="38">SUM(AL60:AQ60)</f>
        <v>0</v>
      </c>
      <c r="AS60" s="156"/>
      <c r="AT60" s="157"/>
      <c r="AU60" s="157"/>
      <c r="AV60" s="140"/>
      <c r="AW60" s="147"/>
      <c r="AX60" s="147"/>
      <c r="AY60" s="149">
        <f t="shared" ref="AY60:AY63" si="39">SUM(AS60:AX60)</f>
        <v>0</v>
      </c>
      <c r="AZ60" s="156"/>
      <c r="BA60" s="157"/>
      <c r="BB60" s="157"/>
      <c r="BC60" s="140"/>
      <c r="BD60" s="147"/>
      <c r="BE60" s="147"/>
      <c r="BF60" s="149">
        <f t="shared" ref="BF60:BF63" si="40">SUM(AZ60:BE60)</f>
        <v>0</v>
      </c>
      <c r="BG60" s="156"/>
      <c r="BH60" s="157"/>
      <c r="BI60" s="157"/>
      <c r="BJ60" s="140"/>
      <c r="BK60" s="147"/>
      <c r="BL60" s="147"/>
      <c r="BM60" s="149">
        <f t="shared" ref="BM60:BM63" si="41">SUM(BG60:BL60)</f>
        <v>0</v>
      </c>
      <c r="BN60" s="23"/>
      <c r="BO60" s="65">
        <f t="shared" si="0"/>
        <v>0</v>
      </c>
    </row>
    <row r="61" spans="1:71" s="1" customFormat="1">
      <c r="A61" s="45">
        <v>51</v>
      </c>
      <c r="B61" s="43" t="s">
        <v>35</v>
      </c>
      <c r="C61" s="156"/>
      <c r="D61" s="157"/>
      <c r="E61" s="157"/>
      <c r="F61" s="140"/>
      <c r="G61" s="147"/>
      <c r="H61" s="147"/>
      <c r="I61" s="149">
        <f t="shared" si="33"/>
        <v>0</v>
      </c>
      <c r="J61" s="156"/>
      <c r="K61" s="157"/>
      <c r="L61" s="157"/>
      <c r="M61" s="140"/>
      <c r="N61" s="147"/>
      <c r="O61" s="147"/>
      <c r="P61" s="149">
        <f t="shared" si="34"/>
        <v>0</v>
      </c>
      <c r="Q61" s="156"/>
      <c r="R61" s="157"/>
      <c r="S61" s="157"/>
      <c r="T61" s="140"/>
      <c r="U61" s="147"/>
      <c r="V61" s="147"/>
      <c r="W61" s="149">
        <f t="shared" si="35"/>
        <v>0</v>
      </c>
      <c r="X61" s="156"/>
      <c r="Y61" s="157"/>
      <c r="Z61" s="157"/>
      <c r="AA61" s="140"/>
      <c r="AB61" s="147"/>
      <c r="AC61" s="147"/>
      <c r="AD61" s="148">
        <f t="shared" si="36"/>
        <v>0</v>
      </c>
      <c r="AE61" s="156"/>
      <c r="AF61" s="157"/>
      <c r="AG61" s="157"/>
      <c r="AH61" s="140"/>
      <c r="AI61" s="147"/>
      <c r="AJ61" s="147"/>
      <c r="AK61" s="149">
        <f t="shared" si="37"/>
        <v>0</v>
      </c>
      <c r="AL61" s="156"/>
      <c r="AM61" s="157"/>
      <c r="AN61" s="157"/>
      <c r="AO61" s="140"/>
      <c r="AP61" s="147"/>
      <c r="AQ61" s="147"/>
      <c r="AR61" s="149">
        <f t="shared" si="38"/>
        <v>0</v>
      </c>
      <c r="AS61" s="156"/>
      <c r="AT61" s="157"/>
      <c r="AU61" s="157"/>
      <c r="AV61" s="140"/>
      <c r="AW61" s="147"/>
      <c r="AX61" s="147"/>
      <c r="AY61" s="149">
        <f t="shared" si="39"/>
        <v>0</v>
      </c>
      <c r="AZ61" s="156"/>
      <c r="BA61" s="157"/>
      <c r="BB61" s="157"/>
      <c r="BC61" s="140"/>
      <c r="BD61" s="147"/>
      <c r="BE61" s="147"/>
      <c r="BF61" s="149">
        <f t="shared" si="40"/>
        <v>0</v>
      </c>
      <c r="BG61" s="156"/>
      <c r="BH61" s="157"/>
      <c r="BI61" s="157"/>
      <c r="BJ61" s="140"/>
      <c r="BK61" s="147"/>
      <c r="BL61" s="147"/>
      <c r="BM61" s="149">
        <f t="shared" si="41"/>
        <v>0</v>
      </c>
      <c r="BN61" s="23"/>
      <c r="BO61" s="65">
        <f t="shared" si="0"/>
        <v>0</v>
      </c>
    </row>
    <row r="62" spans="1:71" s="1" customFormat="1">
      <c r="A62" s="45">
        <v>52</v>
      </c>
      <c r="B62" s="43" t="s">
        <v>36</v>
      </c>
      <c r="C62" s="156"/>
      <c r="D62" s="157"/>
      <c r="E62" s="157"/>
      <c r="F62" s="140"/>
      <c r="G62" s="147"/>
      <c r="H62" s="147"/>
      <c r="I62" s="149">
        <f t="shared" si="33"/>
        <v>0</v>
      </c>
      <c r="J62" s="156"/>
      <c r="K62" s="157"/>
      <c r="L62" s="157"/>
      <c r="M62" s="140"/>
      <c r="N62" s="147"/>
      <c r="O62" s="147"/>
      <c r="P62" s="149">
        <f t="shared" si="34"/>
        <v>0</v>
      </c>
      <c r="Q62" s="156"/>
      <c r="R62" s="157"/>
      <c r="S62" s="157"/>
      <c r="T62" s="140"/>
      <c r="U62" s="147"/>
      <c r="V62" s="147"/>
      <c r="W62" s="149">
        <f t="shared" si="35"/>
        <v>0</v>
      </c>
      <c r="X62" s="156"/>
      <c r="Y62" s="157"/>
      <c r="Z62" s="157"/>
      <c r="AA62" s="140"/>
      <c r="AB62" s="147"/>
      <c r="AC62" s="147"/>
      <c r="AD62" s="148">
        <f t="shared" si="36"/>
        <v>0</v>
      </c>
      <c r="AE62" s="156"/>
      <c r="AF62" s="157"/>
      <c r="AG62" s="157"/>
      <c r="AH62" s="140"/>
      <c r="AI62" s="147"/>
      <c r="AJ62" s="147"/>
      <c r="AK62" s="149">
        <f t="shared" si="37"/>
        <v>0</v>
      </c>
      <c r="AL62" s="156"/>
      <c r="AM62" s="157"/>
      <c r="AN62" s="157"/>
      <c r="AO62" s="140"/>
      <c r="AP62" s="147"/>
      <c r="AQ62" s="147"/>
      <c r="AR62" s="149">
        <f t="shared" si="38"/>
        <v>0</v>
      </c>
      <c r="AS62" s="156"/>
      <c r="AT62" s="157"/>
      <c r="AU62" s="157"/>
      <c r="AV62" s="140"/>
      <c r="AW62" s="147"/>
      <c r="AX62" s="147"/>
      <c r="AY62" s="149">
        <f t="shared" si="39"/>
        <v>0</v>
      </c>
      <c r="AZ62" s="156"/>
      <c r="BA62" s="157"/>
      <c r="BB62" s="157"/>
      <c r="BC62" s="140"/>
      <c r="BD62" s="147"/>
      <c r="BE62" s="147"/>
      <c r="BF62" s="149">
        <f t="shared" si="40"/>
        <v>0</v>
      </c>
      <c r="BG62" s="156"/>
      <c r="BH62" s="157"/>
      <c r="BI62" s="157"/>
      <c r="BJ62" s="140"/>
      <c r="BK62" s="147"/>
      <c r="BL62" s="147"/>
      <c r="BM62" s="149">
        <f t="shared" si="41"/>
        <v>0</v>
      </c>
      <c r="BN62" s="23"/>
      <c r="BO62" s="65">
        <f t="shared" si="0"/>
        <v>0</v>
      </c>
    </row>
    <row r="63" spans="1:71" s="1" customFormat="1">
      <c r="A63" s="45">
        <v>53</v>
      </c>
      <c r="B63" s="43" t="s">
        <v>37</v>
      </c>
      <c r="C63" s="156"/>
      <c r="D63" s="157"/>
      <c r="E63" s="157"/>
      <c r="F63" s="140"/>
      <c r="G63" s="147"/>
      <c r="H63" s="147"/>
      <c r="I63" s="149">
        <f t="shared" si="33"/>
        <v>0</v>
      </c>
      <c r="J63" s="156"/>
      <c r="K63" s="157"/>
      <c r="L63" s="157"/>
      <c r="M63" s="140"/>
      <c r="N63" s="147"/>
      <c r="O63" s="147"/>
      <c r="P63" s="149">
        <f t="shared" si="34"/>
        <v>0</v>
      </c>
      <c r="Q63" s="156"/>
      <c r="R63" s="157"/>
      <c r="S63" s="157"/>
      <c r="T63" s="140"/>
      <c r="U63" s="147"/>
      <c r="V63" s="147"/>
      <c r="W63" s="149">
        <f t="shared" si="35"/>
        <v>0</v>
      </c>
      <c r="X63" s="156"/>
      <c r="Y63" s="157"/>
      <c r="Z63" s="157"/>
      <c r="AA63" s="140"/>
      <c r="AB63" s="147"/>
      <c r="AC63" s="147"/>
      <c r="AD63" s="148">
        <f t="shared" si="36"/>
        <v>0</v>
      </c>
      <c r="AE63" s="156"/>
      <c r="AF63" s="157"/>
      <c r="AG63" s="157"/>
      <c r="AH63" s="140"/>
      <c r="AI63" s="147"/>
      <c r="AJ63" s="147"/>
      <c r="AK63" s="149">
        <f t="shared" si="37"/>
        <v>0</v>
      </c>
      <c r="AL63" s="156"/>
      <c r="AM63" s="157"/>
      <c r="AN63" s="157"/>
      <c r="AO63" s="140"/>
      <c r="AP63" s="147"/>
      <c r="AQ63" s="147"/>
      <c r="AR63" s="149">
        <f t="shared" si="38"/>
        <v>0</v>
      </c>
      <c r="AS63" s="156"/>
      <c r="AT63" s="157"/>
      <c r="AU63" s="157"/>
      <c r="AV63" s="140"/>
      <c r="AW63" s="147"/>
      <c r="AX63" s="147"/>
      <c r="AY63" s="149">
        <f t="shared" si="39"/>
        <v>0</v>
      </c>
      <c r="AZ63" s="156"/>
      <c r="BA63" s="157"/>
      <c r="BB63" s="157"/>
      <c r="BC63" s="140"/>
      <c r="BD63" s="147"/>
      <c r="BE63" s="147"/>
      <c r="BF63" s="149">
        <f t="shared" si="40"/>
        <v>0</v>
      </c>
      <c r="BG63" s="156"/>
      <c r="BH63" s="157"/>
      <c r="BI63" s="157"/>
      <c r="BJ63" s="140"/>
      <c r="BK63" s="147"/>
      <c r="BL63" s="147"/>
      <c r="BM63" s="149">
        <f t="shared" si="41"/>
        <v>0</v>
      </c>
      <c r="BN63" s="23"/>
      <c r="BO63" s="65">
        <f t="shared" si="0"/>
        <v>0</v>
      </c>
    </row>
    <row r="64" spans="1:71" s="1" customFormat="1">
      <c r="A64" s="45">
        <v>54</v>
      </c>
      <c r="B64" s="42" t="s">
        <v>74</v>
      </c>
      <c r="C64" s="56">
        <f>SUM(C60:C63)</f>
        <v>0</v>
      </c>
      <c r="D64" s="64">
        <f t="shared" ref="D64:I64" si="42">SUM(D60:D63)</f>
        <v>0</v>
      </c>
      <c r="E64" s="64">
        <f t="shared" si="42"/>
        <v>0</v>
      </c>
      <c r="F64" s="64">
        <f t="shared" si="42"/>
        <v>0</v>
      </c>
      <c r="G64" s="64">
        <f t="shared" si="42"/>
        <v>0</v>
      </c>
      <c r="H64" s="64">
        <f t="shared" si="42"/>
        <v>0</v>
      </c>
      <c r="I64" s="108">
        <f t="shared" si="42"/>
        <v>0</v>
      </c>
      <c r="J64" s="56">
        <f>SUM(J60:J63)</f>
        <v>0</v>
      </c>
      <c r="K64" s="64">
        <f t="shared" ref="K64:P64" si="43">SUM(K60:K63)</f>
        <v>0</v>
      </c>
      <c r="L64" s="64">
        <f t="shared" si="43"/>
        <v>0</v>
      </c>
      <c r="M64" s="64">
        <f t="shared" si="43"/>
        <v>0</v>
      </c>
      <c r="N64" s="64">
        <f t="shared" si="43"/>
        <v>0</v>
      </c>
      <c r="O64" s="64">
        <f t="shared" si="43"/>
        <v>0</v>
      </c>
      <c r="P64" s="108">
        <f t="shared" si="43"/>
        <v>0</v>
      </c>
      <c r="Q64" s="56">
        <f>SUM(Q60:Q63)</f>
        <v>0</v>
      </c>
      <c r="R64" s="64">
        <f t="shared" ref="R64:W64" si="44">SUM(R60:R63)</f>
        <v>0</v>
      </c>
      <c r="S64" s="64">
        <f t="shared" si="44"/>
        <v>0</v>
      </c>
      <c r="T64" s="64">
        <f t="shared" si="44"/>
        <v>0</v>
      </c>
      <c r="U64" s="64">
        <f t="shared" si="44"/>
        <v>0</v>
      </c>
      <c r="V64" s="64">
        <f t="shared" si="44"/>
        <v>0</v>
      </c>
      <c r="W64" s="108">
        <f t="shared" si="44"/>
        <v>0</v>
      </c>
      <c r="X64" s="56">
        <f>SUM(X60:X63)</f>
        <v>0</v>
      </c>
      <c r="Y64" s="64">
        <f t="shared" ref="Y64:AD64" si="45">SUM(Y60:Y63)</f>
        <v>0</v>
      </c>
      <c r="Z64" s="64">
        <f t="shared" si="45"/>
        <v>0</v>
      </c>
      <c r="AA64" s="64">
        <f t="shared" si="45"/>
        <v>0</v>
      </c>
      <c r="AB64" s="64">
        <f t="shared" si="45"/>
        <v>0</v>
      </c>
      <c r="AC64" s="64">
        <f t="shared" si="45"/>
        <v>0</v>
      </c>
      <c r="AD64" s="64">
        <f t="shared" si="45"/>
        <v>0</v>
      </c>
      <c r="AE64" s="56">
        <f>SUM(AE60:AE63)</f>
        <v>0</v>
      </c>
      <c r="AF64" s="64">
        <f t="shared" ref="AF64:AK64" si="46">SUM(AF60:AF63)</f>
        <v>0</v>
      </c>
      <c r="AG64" s="64">
        <f t="shared" si="46"/>
        <v>0</v>
      </c>
      <c r="AH64" s="64">
        <f t="shared" si="46"/>
        <v>0</v>
      </c>
      <c r="AI64" s="64">
        <f t="shared" si="46"/>
        <v>0</v>
      </c>
      <c r="AJ64" s="64">
        <f t="shared" si="46"/>
        <v>0</v>
      </c>
      <c r="AK64" s="108">
        <f t="shared" si="46"/>
        <v>0</v>
      </c>
      <c r="AL64" s="56">
        <f>SUM(AL60:AL63)</f>
        <v>0</v>
      </c>
      <c r="AM64" s="64">
        <f t="shared" ref="AM64:AR64" si="47">SUM(AM60:AM63)</f>
        <v>0</v>
      </c>
      <c r="AN64" s="64">
        <f t="shared" si="47"/>
        <v>0</v>
      </c>
      <c r="AO64" s="64">
        <f t="shared" si="47"/>
        <v>0</v>
      </c>
      <c r="AP64" s="64">
        <f t="shared" si="47"/>
        <v>0</v>
      </c>
      <c r="AQ64" s="64">
        <f t="shared" si="47"/>
        <v>0</v>
      </c>
      <c r="AR64" s="108">
        <f t="shared" si="47"/>
        <v>0</v>
      </c>
      <c r="AS64" s="56">
        <f>SUM(AS60:AS63)</f>
        <v>0</v>
      </c>
      <c r="AT64" s="64">
        <f t="shared" ref="AT64:AY64" si="48">SUM(AT60:AT63)</f>
        <v>0</v>
      </c>
      <c r="AU64" s="64">
        <f t="shared" si="48"/>
        <v>0</v>
      </c>
      <c r="AV64" s="64">
        <f t="shared" si="48"/>
        <v>0</v>
      </c>
      <c r="AW64" s="64">
        <f t="shared" si="48"/>
        <v>0</v>
      </c>
      <c r="AX64" s="64">
        <f t="shared" si="48"/>
        <v>0</v>
      </c>
      <c r="AY64" s="108">
        <f t="shared" si="48"/>
        <v>0</v>
      </c>
      <c r="AZ64" s="56">
        <f>SUM(AZ60:AZ63)</f>
        <v>0</v>
      </c>
      <c r="BA64" s="64">
        <f t="shared" ref="BA64:BF64" si="49">SUM(BA60:BA63)</f>
        <v>0</v>
      </c>
      <c r="BB64" s="64">
        <f t="shared" si="49"/>
        <v>0</v>
      </c>
      <c r="BC64" s="64">
        <f t="shared" si="49"/>
        <v>0</v>
      </c>
      <c r="BD64" s="64">
        <f t="shared" si="49"/>
        <v>0</v>
      </c>
      <c r="BE64" s="64">
        <f t="shared" si="49"/>
        <v>0</v>
      </c>
      <c r="BF64" s="108">
        <f t="shared" si="49"/>
        <v>0</v>
      </c>
      <c r="BG64" s="56">
        <f>SUM(BG60:BG63)</f>
        <v>0</v>
      </c>
      <c r="BH64" s="64">
        <f t="shared" ref="BH64:BM64" si="50">SUM(BH60:BH63)</f>
        <v>0</v>
      </c>
      <c r="BI64" s="64">
        <f t="shared" si="50"/>
        <v>0</v>
      </c>
      <c r="BJ64" s="64">
        <f t="shared" si="50"/>
        <v>0</v>
      </c>
      <c r="BK64" s="64">
        <f t="shared" si="50"/>
        <v>0</v>
      </c>
      <c r="BL64" s="64">
        <f t="shared" si="50"/>
        <v>0</v>
      </c>
      <c r="BM64" s="108">
        <f t="shared" si="50"/>
        <v>0</v>
      </c>
      <c r="BN64" s="23"/>
      <c r="BO64" s="65">
        <f t="shared" si="0"/>
        <v>0</v>
      </c>
    </row>
    <row r="65" spans="1:265" s="31" customFormat="1">
      <c r="A65" s="48">
        <v>55</v>
      </c>
      <c r="B65" s="42" t="s">
        <v>78</v>
      </c>
      <c r="C65" s="109">
        <f t="shared" ref="C65:I65" si="51">C59-C64</f>
        <v>0</v>
      </c>
      <c r="D65" s="78">
        <f t="shared" si="51"/>
        <v>0</v>
      </c>
      <c r="E65" s="78">
        <f t="shared" si="51"/>
        <v>0</v>
      </c>
      <c r="F65" s="78">
        <f t="shared" si="51"/>
        <v>0</v>
      </c>
      <c r="G65" s="78">
        <f t="shared" si="51"/>
        <v>0</v>
      </c>
      <c r="H65" s="78">
        <f t="shared" si="51"/>
        <v>0</v>
      </c>
      <c r="I65" s="110">
        <f t="shared" si="51"/>
        <v>0</v>
      </c>
      <c r="J65" s="109">
        <f t="shared" ref="J65:BM65" si="52">J59-J64</f>
        <v>0</v>
      </c>
      <c r="K65" s="78">
        <f t="shared" si="52"/>
        <v>0</v>
      </c>
      <c r="L65" s="78">
        <f t="shared" si="52"/>
        <v>0</v>
      </c>
      <c r="M65" s="78">
        <f t="shared" si="52"/>
        <v>0</v>
      </c>
      <c r="N65" s="78">
        <f t="shared" si="52"/>
        <v>0</v>
      </c>
      <c r="O65" s="78">
        <f t="shared" si="52"/>
        <v>0</v>
      </c>
      <c r="P65" s="110">
        <f t="shared" si="52"/>
        <v>0</v>
      </c>
      <c r="Q65" s="109">
        <f t="shared" si="52"/>
        <v>0</v>
      </c>
      <c r="R65" s="78">
        <f t="shared" si="52"/>
        <v>0</v>
      </c>
      <c r="S65" s="78">
        <f t="shared" si="52"/>
        <v>0</v>
      </c>
      <c r="T65" s="78">
        <f t="shared" si="52"/>
        <v>0</v>
      </c>
      <c r="U65" s="78">
        <f t="shared" si="52"/>
        <v>0</v>
      </c>
      <c r="V65" s="78">
        <f t="shared" si="52"/>
        <v>0</v>
      </c>
      <c r="W65" s="110">
        <f t="shared" si="52"/>
        <v>0</v>
      </c>
      <c r="X65" s="109">
        <f t="shared" si="52"/>
        <v>0</v>
      </c>
      <c r="Y65" s="78">
        <f t="shared" si="52"/>
        <v>0</v>
      </c>
      <c r="Z65" s="78">
        <f t="shared" si="52"/>
        <v>0</v>
      </c>
      <c r="AA65" s="78">
        <f t="shared" si="52"/>
        <v>0</v>
      </c>
      <c r="AB65" s="78">
        <f t="shared" si="52"/>
        <v>0</v>
      </c>
      <c r="AC65" s="78">
        <f t="shared" si="52"/>
        <v>0</v>
      </c>
      <c r="AD65" s="78">
        <f t="shared" si="52"/>
        <v>0</v>
      </c>
      <c r="AE65" s="109">
        <f t="shared" si="52"/>
        <v>0</v>
      </c>
      <c r="AF65" s="78">
        <f t="shared" si="52"/>
        <v>0</v>
      </c>
      <c r="AG65" s="78">
        <f t="shared" si="52"/>
        <v>0</v>
      </c>
      <c r="AH65" s="78">
        <f t="shared" si="52"/>
        <v>0</v>
      </c>
      <c r="AI65" s="78">
        <f t="shared" si="52"/>
        <v>0</v>
      </c>
      <c r="AJ65" s="78">
        <f t="shared" si="52"/>
        <v>0</v>
      </c>
      <c r="AK65" s="110">
        <f t="shared" si="52"/>
        <v>0</v>
      </c>
      <c r="AL65" s="109">
        <f t="shared" si="52"/>
        <v>0</v>
      </c>
      <c r="AM65" s="78">
        <f t="shared" si="52"/>
        <v>0</v>
      </c>
      <c r="AN65" s="78">
        <f t="shared" si="52"/>
        <v>0</v>
      </c>
      <c r="AO65" s="78">
        <f t="shared" si="52"/>
        <v>0</v>
      </c>
      <c r="AP65" s="78">
        <f t="shared" si="52"/>
        <v>0</v>
      </c>
      <c r="AQ65" s="78">
        <f t="shared" si="52"/>
        <v>0</v>
      </c>
      <c r="AR65" s="110">
        <f t="shared" si="52"/>
        <v>0</v>
      </c>
      <c r="AS65" s="109">
        <f t="shared" si="52"/>
        <v>0</v>
      </c>
      <c r="AT65" s="78">
        <f t="shared" si="52"/>
        <v>0</v>
      </c>
      <c r="AU65" s="78">
        <f t="shared" si="52"/>
        <v>0</v>
      </c>
      <c r="AV65" s="78">
        <f t="shared" si="52"/>
        <v>0</v>
      </c>
      <c r="AW65" s="78">
        <f t="shared" si="52"/>
        <v>0</v>
      </c>
      <c r="AX65" s="78">
        <f t="shared" si="52"/>
        <v>0</v>
      </c>
      <c r="AY65" s="110">
        <f t="shared" si="52"/>
        <v>0</v>
      </c>
      <c r="AZ65" s="109">
        <f t="shared" si="52"/>
        <v>0</v>
      </c>
      <c r="BA65" s="78">
        <f t="shared" si="52"/>
        <v>0</v>
      </c>
      <c r="BB65" s="78">
        <f t="shared" si="52"/>
        <v>0</v>
      </c>
      <c r="BC65" s="78">
        <f t="shared" si="52"/>
        <v>0</v>
      </c>
      <c r="BD65" s="78">
        <f t="shared" si="52"/>
        <v>0</v>
      </c>
      <c r="BE65" s="78">
        <f t="shared" si="52"/>
        <v>0</v>
      </c>
      <c r="BF65" s="110">
        <f t="shared" si="52"/>
        <v>0</v>
      </c>
      <c r="BG65" s="109">
        <f t="shared" si="52"/>
        <v>0</v>
      </c>
      <c r="BH65" s="78">
        <f t="shared" si="52"/>
        <v>0</v>
      </c>
      <c r="BI65" s="78">
        <f t="shared" si="52"/>
        <v>0</v>
      </c>
      <c r="BJ65" s="78">
        <f t="shared" si="52"/>
        <v>0</v>
      </c>
      <c r="BK65" s="78">
        <f t="shared" si="52"/>
        <v>0</v>
      </c>
      <c r="BL65" s="78">
        <f t="shared" si="52"/>
        <v>0</v>
      </c>
      <c r="BM65" s="110">
        <f t="shared" si="52"/>
        <v>0</v>
      </c>
      <c r="BN65" s="47"/>
      <c r="BO65" s="65">
        <f t="shared" si="0"/>
        <v>0</v>
      </c>
    </row>
    <row r="66" spans="1:265" s="1" customFormat="1" ht="12" customHeight="1">
      <c r="A66" s="170"/>
      <c r="B66" s="77"/>
      <c r="C66" s="197"/>
      <c r="D66" s="79"/>
      <c r="E66" s="79"/>
      <c r="I66" s="112"/>
      <c r="J66" s="197"/>
      <c r="K66" s="79"/>
      <c r="L66" s="79"/>
      <c r="P66" s="112"/>
      <c r="Q66" s="111"/>
      <c r="R66" s="79"/>
      <c r="S66" s="79"/>
      <c r="W66" s="112"/>
      <c r="X66" s="111"/>
      <c r="Y66" s="79"/>
      <c r="Z66" s="79"/>
      <c r="AE66" s="197"/>
      <c r="AF66" s="79"/>
      <c r="AG66" s="79"/>
      <c r="AK66" s="112"/>
      <c r="AL66" s="197"/>
      <c r="AM66" s="79"/>
      <c r="AN66" s="79"/>
      <c r="AR66" s="112"/>
      <c r="AS66" s="197"/>
      <c r="AT66" s="79"/>
      <c r="AU66" s="79"/>
      <c r="AY66" s="112"/>
      <c r="AZ66" s="197"/>
      <c r="BA66" s="79"/>
      <c r="BB66" s="79"/>
      <c r="BF66" s="112"/>
      <c r="BG66" s="197"/>
      <c r="BH66" s="79"/>
      <c r="BI66" s="79"/>
      <c r="BM66" s="112"/>
      <c r="BN66" s="23"/>
      <c r="BO66" s="65">
        <f t="shared" si="0"/>
        <v>0</v>
      </c>
    </row>
    <row r="67" spans="1:265" s="70" customFormat="1" ht="13.9" customHeight="1">
      <c r="A67" s="171">
        <v>56</v>
      </c>
      <c r="B67" s="68" t="s">
        <v>98</v>
      </c>
      <c r="C67" s="158"/>
      <c r="D67" s="159"/>
      <c r="E67" s="159"/>
      <c r="F67" s="159"/>
      <c r="G67" s="159"/>
      <c r="H67" s="159"/>
      <c r="I67" s="160"/>
      <c r="J67" s="158"/>
      <c r="K67" s="159"/>
      <c r="L67" s="159"/>
      <c r="M67" s="159"/>
      <c r="N67" s="159"/>
      <c r="O67" s="159"/>
      <c r="P67" s="160"/>
      <c r="Q67" s="158"/>
      <c r="R67" s="159"/>
      <c r="S67" s="159"/>
      <c r="T67" s="159"/>
      <c r="U67" s="159"/>
      <c r="V67" s="159"/>
      <c r="W67" s="160"/>
      <c r="X67" s="158"/>
      <c r="Y67" s="159"/>
      <c r="Z67" s="159"/>
      <c r="AA67" s="159"/>
      <c r="AB67" s="159"/>
      <c r="AC67" s="159"/>
      <c r="AD67" s="184"/>
      <c r="AE67" s="158"/>
      <c r="AF67" s="159"/>
      <c r="AG67" s="159"/>
      <c r="AH67" s="159"/>
      <c r="AI67" s="159"/>
      <c r="AJ67" s="159"/>
      <c r="AK67" s="160"/>
      <c r="AL67" s="158"/>
      <c r="AM67" s="159"/>
      <c r="AN67" s="159"/>
      <c r="AO67" s="159"/>
      <c r="AP67" s="159"/>
      <c r="AQ67" s="159"/>
      <c r="AR67" s="160"/>
      <c r="AS67" s="158"/>
      <c r="AT67" s="159"/>
      <c r="AU67" s="159"/>
      <c r="AV67" s="159"/>
      <c r="AW67" s="159"/>
      <c r="AX67" s="159"/>
      <c r="AY67" s="160"/>
      <c r="AZ67" s="158"/>
      <c r="BA67" s="159"/>
      <c r="BB67" s="159"/>
      <c r="BC67" s="159"/>
      <c r="BD67" s="159"/>
      <c r="BE67" s="159"/>
      <c r="BF67" s="160"/>
      <c r="BG67" s="158"/>
      <c r="BH67" s="159"/>
      <c r="BI67" s="159"/>
      <c r="BJ67" s="159"/>
      <c r="BK67" s="159"/>
      <c r="BL67" s="159"/>
      <c r="BM67" s="160"/>
      <c r="BO67" s="65"/>
    </row>
    <row r="68" spans="1:265" s="70" customFormat="1">
      <c r="A68" s="171">
        <v>57</v>
      </c>
      <c r="B68" s="68" t="s">
        <v>99</v>
      </c>
      <c r="C68" s="158"/>
      <c r="D68" s="159"/>
      <c r="E68" s="159"/>
      <c r="F68" s="159"/>
      <c r="G68" s="159"/>
      <c r="H68" s="159"/>
      <c r="I68" s="149">
        <f t="shared" ref="I68:I69" si="53">SUM(C68:H68)</f>
        <v>0</v>
      </c>
      <c r="J68" s="158"/>
      <c r="K68" s="159"/>
      <c r="L68" s="159"/>
      <c r="M68" s="159"/>
      <c r="N68" s="159"/>
      <c r="O68" s="159"/>
      <c r="P68" s="149">
        <f t="shared" ref="P68:P69" si="54">SUM(J68:O68)</f>
        <v>0</v>
      </c>
      <c r="Q68" s="158"/>
      <c r="R68" s="159"/>
      <c r="S68" s="159"/>
      <c r="T68" s="159"/>
      <c r="U68" s="159"/>
      <c r="V68" s="159"/>
      <c r="W68" s="149">
        <f t="shared" ref="W68:W69" si="55">SUM(Q68:V68)</f>
        <v>0</v>
      </c>
      <c r="X68" s="158"/>
      <c r="Y68" s="159"/>
      <c r="Z68" s="159"/>
      <c r="AA68" s="159"/>
      <c r="AB68" s="159"/>
      <c r="AC68" s="159"/>
      <c r="AD68" s="148">
        <f t="shared" ref="AD68:AD69" si="56">SUM(X68:AC68)</f>
        <v>0</v>
      </c>
      <c r="AE68" s="158"/>
      <c r="AF68" s="159"/>
      <c r="AG68" s="159"/>
      <c r="AH68" s="159"/>
      <c r="AI68" s="159"/>
      <c r="AJ68" s="159"/>
      <c r="AK68" s="149">
        <f t="shared" ref="AK68:AK69" si="57">SUM(AE68:AJ68)</f>
        <v>0</v>
      </c>
      <c r="AL68" s="158"/>
      <c r="AM68" s="159"/>
      <c r="AN68" s="159"/>
      <c r="AO68" s="159"/>
      <c r="AP68" s="159"/>
      <c r="AQ68" s="159"/>
      <c r="AR68" s="149">
        <f t="shared" ref="AR68:AR69" si="58">SUM(AL68:AQ68)</f>
        <v>0</v>
      </c>
      <c r="AS68" s="158"/>
      <c r="AT68" s="159"/>
      <c r="AU68" s="159"/>
      <c r="AV68" s="159"/>
      <c r="AW68" s="159"/>
      <c r="AX68" s="159"/>
      <c r="AY68" s="149">
        <f t="shared" ref="AY68:AY69" si="59">SUM(AS68:AX68)</f>
        <v>0</v>
      </c>
      <c r="AZ68" s="158"/>
      <c r="BA68" s="159"/>
      <c r="BB68" s="159"/>
      <c r="BC68" s="159"/>
      <c r="BD68" s="159"/>
      <c r="BE68" s="159"/>
      <c r="BF68" s="149">
        <f t="shared" ref="BF68:BF69" si="60">SUM(AZ68:BE68)</f>
        <v>0</v>
      </c>
      <c r="BG68" s="158"/>
      <c r="BH68" s="159"/>
      <c r="BI68" s="159"/>
      <c r="BJ68" s="159"/>
      <c r="BK68" s="159"/>
      <c r="BL68" s="159"/>
      <c r="BM68" s="149">
        <f t="shared" ref="BM68:BM69" si="61">SUM(BG68:BL68)</f>
        <v>0</v>
      </c>
      <c r="BO68" s="65">
        <f t="shared" si="0"/>
        <v>0</v>
      </c>
    </row>
    <row r="69" spans="1:265" s="70" customFormat="1">
      <c r="A69" s="172">
        <v>58</v>
      </c>
      <c r="B69" s="68" t="s">
        <v>100</v>
      </c>
      <c r="C69" s="161"/>
      <c r="D69" s="159"/>
      <c r="E69" s="159"/>
      <c r="F69" s="159"/>
      <c r="G69" s="159"/>
      <c r="H69" s="159"/>
      <c r="I69" s="149">
        <f t="shared" si="53"/>
        <v>0</v>
      </c>
      <c r="J69" s="161"/>
      <c r="K69" s="159"/>
      <c r="L69" s="159"/>
      <c r="M69" s="159"/>
      <c r="N69" s="159"/>
      <c r="O69" s="159"/>
      <c r="P69" s="149">
        <f t="shared" si="54"/>
        <v>0</v>
      </c>
      <c r="Q69" s="161"/>
      <c r="R69" s="159"/>
      <c r="S69" s="159"/>
      <c r="T69" s="159"/>
      <c r="U69" s="159"/>
      <c r="V69" s="159"/>
      <c r="W69" s="149">
        <f t="shared" si="55"/>
        <v>0</v>
      </c>
      <c r="X69" s="161"/>
      <c r="Y69" s="159"/>
      <c r="Z69" s="159"/>
      <c r="AA69" s="159"/>
      <c r="AB69" s="159"/>
      <c r="AC69" s="159"/>
      <c r="AD69" s="148">
        <f t="shared" si="56"/>
        <v>0</v>
      </c>
      <c r="AE69" s="161"/>
      <c r="AF69" s="159"/>
      <c r="AG69" s="159"/>
      <c r="AH69" s="159"/>
      <c r="AI69" s="159"/>
      <c r="AJ69" s="159"/>
      <c r="AK69" s="149">
        <f t="shared" si="57"/>
        <v>0</v>
      </c>
      <c r="AL69" s="161"/>
      <c r="AM69" s="159"/>
      <c r="AN69" s="159"/>
      <c r="AO69" s="159"/>
      <c r="AP69" s="159"/>
      <c r="AQ69" s="159"/>
      <c r="AR69" s="149">
        <f t="shared" si="58"/>
        <v>0</v>
      </c>
      <c r="AS69" s="161"/>
      <c r="AT69" s="159"/>
      <c r="AU69" s="159"/>
      <c r="AV69" s="159"/>
      <c r="AW69" s="159"/>
      <c r="AX69" s="159"/>
      <c r="AY69" s="149">
        <f t="shared" si="59"/>
        <v>0</v>
      </c>
      <c r="AZ69" s="161"/>
      <c r="BA69" s="159"/>
      <c r="BB69" s="159"/>
      <c r="BC69" s="159"/>
      <c r="BD69" s="159"/>
      <c r="BE69" s="159"/>
      <c r="BF69" s="149">
        <f t="shared" si="60"/>
        <v>0</v>
      </c>
      <c r="BG69" s="161"/>
      <c r="BH69" s="159"/>
      <c r="BI69" s="159"/>
      <c r="BJ69" s="159"/>
      <c r="BK69" s="159"/>
      <c r="BL69" s="159"/>
      <c r="BM69" s="149">
        <f t="shared" si="61"/>
        <v>0</v>
      </c>
      <c r="BO69" s="65">
        <f t="shared" si="0"/>
        <v>0</v>
      </c>
    </row>
    <row r="70" spans="1:265" s="70" customFormat="1">
      <c r="A70" s="172">
        <v>59</v>
      </c>
      <c r="B70" s="68" t="s">
        <v>101</v>
      </c>
      <c r="C70" s="113">
        <f>C65+C68+C69</f>
        <v>0</v>
      </c>
      <c r="D70" s="71">
        <f t="shared" ref="D70:I70" si="62">D65+D68+D69</f>
        <v>0</v>
      </c>
      <c r="E70" s="71">
        <f t="shared" si="62"/>
        <v>0</v>
      </c>
      <c r="F70" s="71">
        <f t="shared" si="62"/>
        <v>0</v>
      </c>
      <c r="G70" s="71">
        <f t="shared" si="62"/>
        <v>0</v>
      </c>
      <c r="H70" s="71">
        <f t="shared" si="62"/>
        <v>0</v>
      </c>
      <c r="I70" s="114">
        <f t="shared" si="62"/>
        <v>0</v>
      </c>
      <c r="J70" s="113">
        <f>J65+J68+J69</f>
        <v>0</v>
      </c>
      <c r="K70" s="71">
        <f t="shared" ref="K70:P70" si="63">K65+K68+K69</f>
        <v>0</v>
      </c>
      <c r="L70" s="71">
        <f t="shared" si="63"/>
        <v>0</v>
      </c>
      <c r="M70" s="71">
        <f t="shared" si="63"/>
        <v>0</v>
      </c>
      <c r="N70" s="71">
        <f t="shared" si="63"/>
        <v>0</v>
      </c>
      <c r="O70" s="71">
        <f t="shared" si="63"/>
        <v>0</v>
      </c>
      <c r="P70" s="114">
        <f t="shared" si="63"/>
        <v>0</v>
      </c>
      <c r="Q70" s="113">
        <f>Q65+Q68+Q69</f>
        <v>0</v>
      </c>
      <c r="R70" s="71">
        <f t="shared" ref="R70:W70" si="64">R65+R68+R69</f>
        <v>0</v>
      </c>
      <c r="S70" s="71">
        <f t="shared" si="64"/>
        <v>0</v>
      </c>
      <c r="T70" s="71">
        <f t="shared" si="64"/>
        <v>0</v>
      </c>
      <c r="U70" s="71">
        <f t="shared" si="64"/>
        <v>0</v>
      </c>
      <c r="V70" s="71">
        <f t="shared" si="64"/>
        <v>0</v>
      </c>
      <c r="W70" s="114">
        <f t="shared" si="64"/>
        <v>0</v>
      </c>
      <c r="X70" s="113">
        <f>X65+X68+X69</f>
        <v>0</v>
      </c>
      <c r="Y70" s="71">
        <f t="shared" ref="Y70:AD70" si="65">Y65+Y68+Y69</f>
        <v>0</v>
      </c>
      <c r="Z70" s="71">
        <f t="shared" si="65"/>
        <v>0</v>
      </c>
      <c r="AA70" s="71">
        <f t="shared" si="65"/>
        <v>0</v>
      </c>
      <c r="AB70" s="71">
        <f t="shared" si="65"/>
        <v>0</v>
      </c>
      <c r="AC70" s="71">
        <f t="shared" si="65"/>
        <v>0</v>
      </c>
      <c r="AD70" s="185">
        <f t="shared" si="65"/>
        <v>0</v>
      </c>
      <c r="AE70" s="113">
        <f>AE65+AE68+AE69</f>
        <v>0</v>
      </c>
      <c r="AF70" s="71">
        <f t="shared" ref="AF70:AK70" si="66">AF65+AF68+AF69</f>
        <v>0</v>
      </c>
      <c r="AG70" s="71">
        <f t="shared" si="66"/>
        <v>0</v>
      </c>
      <c r="AH70" s="71">
        <f t="shared" si="66"/>
        <v>0</v>
      </c>
      <c r="AI70" s="71">
        <f t="shared" si="66"/>
        <v>0</v>
      </c>
      <c r="AJ70" s="71">
        <f t="shared" si="66"/>
        <v>0</v>
      </c>
      <c r="AK70" s="114">
        <f t="shared" si="66"/>
        <v>0</v>
      </c>
      <c r="AL70" s="113">
        <f>AL65+AL68+AL69</f>
        <v>0</v>
      </c>
      <c r="AM70" s="71">
        <f t="shared" ref="AM70:AR70" si="67">AM65+AM68+AM69</f>
        <v>0</v>
      </c>
      <c r="AN70" s="71">
        <f t="shared" si="67"/>
        <v>0</v>
      </c>
      <c r="AO70" s="71">
        <f t="shared" si="67"/>
        <v>0</v>
      </c>
      <c r="AP70" s="71">
        <f t="shared" si="67"/>
        <v>0</v>
      </c>
      <c r="AQ70" s="71">
        <f t="shared" si="67"/>
        <v>0</v>
      </c>
      <c r="AR70" s="114">
        <f t="shared" si="67"/>
        <v>0</v>
      </c>
      <c r="AS70" s="113">
        <f>AS65+AS68+AS69</f>
        <v>0</v>
      </c>
      <c r="AT70" s="71">
        <f t="shared" ref="AT70:AY70" si="68">AT65+AT68+AT69</f>
        <v>0</v>
      </c>
      <c r="AU70" s="71">
        <f t="shared" si="68"/>
        <v>0</v>
      </c>
      <c r="AV70" s="71">
        <f t="shared" si="68"/>
        <v>0</v>
      </c>
      <c r="AW70" s="71">
        <f t="shared" si="68"/>
        <v>0</v>
      </c>
      <c r="AX70" s="71">
        <f t="shared" si="68"/>
        <v>0</v>
      </c>
      <c r="AY70" s="114">
        <f t="shared" si="68"/>
        <v>0</v>
      </c>
      <c r="AZ70" s="113">
        <f>AZ65+AZ68+AZ69</f>
        <v>0</v>
      </c>
      <c r="BA70" s="71">
        <f t="shared" ref="BA70:BF70" si="69">BA65+BA68+BA69</f>
        <v>0</v>
      </c>
      <c r="BB70" s="71">
        <f t="shared" si="69"/>
        <v>0</v>
      </c>
      <c r="BC70" s="71">
        <f t="shared" si="69"/>
        <v>0</v>
      </c>
      <c r="BD70" s="71">
        <f t="shared" si="69"/>
        <v>0</v>
      </c>
      <c r="BE70" s="71">
        <f t="shared" si="69"/>
        <v>0</v>
      </c>
      <c r="BF70" s="114">
        <f t="shared" si="69"/>
        <v>0</v>
      </c>
      <c r="BG70" s="113">
        <f>BG65+BG68+BG69</f>
        <v>0</v>
      </c>
      <c r="BH70" s="71">
        <f t="shared" ref="BH70:BM70" si="70">BH65+BH68+BH69</f>
        <v>0</v>
      </c>
      <c r="BI70" s="71">
        <f t="shared" si="70"/>
        <v>0</v>
      </c>
      <c r="BJ70" s="71">
        <f t="shared" si="70"/>
        <v>0</v>
      </c>
      <c r="BK70" s="71">
        <f t="shared" si="70"/>
        <v>0</v>
      </c>
      <c r="BL70" s="71">
        <f t="shared" si="70"/>
        <v>0</v>
      </c>
      <c r="BM70" s="114">
        <f t="shared" si="70"/>
        <v>0</v>
      </c>
      <c r="BO70" s="65">
        <f t="shared" si="0"/>
        <v>0</v>
      </c>
    </row>
    <row r="71" spans="1:265" s="70" customFormat="1">
      <c r="A71" s="172">
        <v>60</v>
      </c>
      <c r="B71" s="68" t="s">
        <v>102</v>
      </c>
      <c r="C71" s="162"/>
      <c r="D71" s="159"/>
      <c r="E71" s="159"/>
      <c r="F71" s="159"/>
      <c r="G71" s="159"/>
      <c r="H71" s="159"/>
      <c r="I71" s="149">
        <f t="shared" ref="I71" si="71">SUM(C71:H71)</f>
        <v>0</v>
      </c>
      <c r="J71" s="162"/>
      <c r="K71" s="159"/>
      <c r="L71" s="159"/>
      <c r="M71" s="159"/>
      <c r="N71" s="159"/>
      <c r="O71" s="159"/>
      <c r="P71" s="149">
        <f t="shared" ref="P71" si="72">SUM(J71:O71)</f>
        <v>0</v>
      </c>
      <c r="Q71" s="162"/>
      <c r="R71" s="159"/>
      <c r="S71" s="159"/>
      <c r="T71" s="159"/>
      <c r="U71" s="159"/>
      <c r="V71" s="159"/>
      <c r="W71" s="149">
        <f t="shared" ref="W71" si="73">SUM(Q71:V71)</f>
        <v>0</v>
      </c>
      <c r="X71" s="162"/>
      <c r="Y71" s="159"/>
      <c r="Z71" s="159"/>
      <c r="AA71" s="159"/>
      <c r="AB71" s="159"/>
      <c r="AC71" s="159"/>
      <c r="AD71" s="148">
        <f t="shared" ref="AD71" si="74">SUM(X71:AC71)</f>
        <v>0</v>
      </c>
      <c r="AE71" s="162"/>
      <c r="AF71" s="159"/>
      <c r="AG71" s="159"/>
      <c r="AH71" s="159"/>
      <c r="AI71" s="159"/>
      <c r="AJ71" s="159"/>
      <c r="AK71" s="149">
        <f t="shared" ref="AK71" si="75">SUM(AE71:AJ71)</f>
        <v>0</v>
      </c>
      <c r="AL71" s="162"/>
      <c r="AM71" s="159"/>
      <c r="AN71" s="159"/>
      <c r="AO71" s="159"/>
      <c r="AP71" s="159"/>
      <c r="AQ71" s="159"/>
      <c r="AR71" s="149">
        <f t="shared" ref="AR71" si="76">SUM(AL71:AQ71)</f>
        <v>0</v>
      </c>
      <c r="AS71" s="162"/>
      <c r="AT71" s="159"/>
      <c r="AU71" s="159"/>
      <c r="AV71" s="159"/>
      <c r="AW71" s="159"/>
      <c r="AX71" s="159"/>
      <c r="AY71" s="149">
        <f t="shared" ref="AY71" si="77">SUM(AS71:AX71)</f>
        <v>0</v>
      </c>
      <c r="AZ71" s="162"/>
      <c r="BA71" s="159"/>
      <c r="BB71" s="159"/>
      <c r="BC71" s="159"/>
      <c r="BD71" s="159"/>
      <c r="BE71" s="159"/>
      <c r="BF71" s="149">
        <f t="shared" ref="BF71" si="78">SUM(AZ71:BE71)</f>
        <v>0</v>
      </c>
      <c r="BG71" s="162"/>
      <c r="BH71" s="159"/>
      <c r="BI71" s="159"/>
      <c r="BJ71" s="159"/>
      <c r="BK71" s="159"/>
      <c r="BL71" s="159"/>
      <c r="BM71" s="149">
        <f t="shared" ref="BM71" si="79">SUM(BG71:BL71)</f>
        <v>0</v>
      </c>
      <c r="BO71" s="65">
        <f t="shared" si="0"/>
        <v>0</v>
      </c>
    </row>
    <row r="72" spans="1:265" s="70" customFormat="1" ht="14.25" thickBot="1">
      <c r="A72" s="173">
        <v>61</v>
      </c>
      <c r="B72" s="82" t="s">
        <v>103</v>
      </c>
      <c r="C72" s="115">
        <f>C70-C71</f>
        <v>0</v>
      </c>
      <c r="D72" s="83">
        <f t="shared" ref="D72:I72" si="80">D70-D71</f>
        <v>0</v>
      </c>
      <c r="E72" s="83">
        <f t="shared" si="80"/>
        <v>0</v>
      </c>
      <c r="F72" s="83">
        <f t="shared" si="80"/>
        <v>0</v>
      </c>
      <c r="G72" s="83">
        <f t="shared" si="80"/>
        <v>0</v>
      </c>
      <c r="H72" s="83">
        <f t="shared" si="80"/>
        <v>0</v>
      </c>
      <c r="I72" s="116">
        <f t="shared" si="80"/>
        <v>0</v>
      </c>
      <c r="J72" s="115">
        <f>J70-J71</f>
        <v>0</v>
      </c>
      <c r="K72" s="83">
        <f t="shared" ref="K72:P72" si="81">K70-K71</f>
        <v>0</v>
      </c>
      <c r="L72" s="83">
        <f t="shared" si="81"/>
        <v>0</v>
      </c>
      <c r="M72" s="83">
        <f t="shared" si="81"/>
        <v>0</v>
      </c>
      <c r="N72" s="83">
        <f t="shared" si="81"/>
        <v>0</v>
      </c>
      <c r="O72" s="83">
        <f t="shared" si="81"/>
        <v>0</v>
      </c>
      <c r="P72" s="116">
        <f t="shared" si="81"/>
        <v>0</v>
      </c>
      <c r="Q72" s="115">
        <f>Q70-Q71</f>
        <v>0</v>
      </c>
      <c r="R72" s="83">
        <f t="shared" ref="R72:W72" si="82">R70-R71</f>
        <v>0</v>
      </c>
      <c r="S72" s="83">
        <f t="shared" si="82"/>
        <v>0</v>
      </c>
      <c r="T72" s="83">
        <f t="shared" si="82"/>
        <v>0</v>
      </c>
      <c r="U72" s="83">
        <f t="shared" si="82"/>
        <v>0</v>
      </c>
      <c r="V72" s="83">
        <f t="shared" si="82"/>
        <v>0</v>
      </c>
      <c r="W72" s="116">
        <f t="shared" si="82"/>
        <v>0</v>
      </c>
      <c r="X72" s="115">
        <f>X70-X71</f>
        <v>0</v>
      </c>
      <c r="Y72" s="83">
        <f t="shared" ref="Y72:AD72" si="83">Y70-Y71</f>
        <v>0</v>
      </c>
      <c r="Z72" s="83">
        <f t="shared" si="83"/>
        <v>0</v>
      </c>
      <c r="AA72" s="83">
        <f t="shared" si="83"/>
        <v>0</v>
      </c>
      <c r="AB72" s="83">
        <f t="shared" si="83"/>
        <v>0</v>
      </c>
      <c r="AC72" s="83">
        <f t="shared" si="83"/>
        <v>0</v>
      </c>
      <c r="AD72" s="186">
        <f t="shared" si="83"/>
        <v>0</v>
      </c>
      <c r="AE72" s="115">
        <f>AE70-AE71</f>
        <v>0</v>
      </c>
      <c r="AF72" s="83">
        <f t="shared" ref="AF72:AK72" si="84">AF70-AF71</f>
        <v>0</v>
      </c>
      <c r="AG72" s="83">
        <f t="shared" si="84"/>
        <v>0</v>
      </c>
      <c r="AH72" s="83">
        <f t="shared" si="84"/>
        <v>0</v>
      </c>
      <c r="AI72" s="83">
        <f t="shared" si="84"/>
        <v>0</v>
      </c>
      <c r="AJ72" s="83">
        <f t="shared" si="84"/>
        <v>0</v>
      </c>
      <c r="AK72" s="116">
        <f t="shared" si="84"/>
        <v>0</v>
      </c>
      <c r="AL72" s="115">
        <f>AL70-AL71</f>
        <v>0</v>
      </c>
      <c r="AM72" s="83">
        <f t="shared" ref="AM72:AR72" si="85">AM70-AM71</f>
        <v>0</v>
      </c>
      <c r="AN72" s="83">
        <f t="shared" si="85"/>
        <v>0</v>
      </c>
      <c r="AO72" s="83">
        <f t="shared" si="85"/>
        <v>0</v>
      </c>
      <c r="AP72" s="83">
        <f t="shared" si="85"/>
        <v>0</v>
      </c>
      <c r="AQ72" s="83">
        <f t="shared" si="85"/>
        <v>0</v>
      </c>
      <c r="AR72" s="116">
        <f t="shared" si="85"/>
        <v>0</v>
      </c>
      <c r="AS72" s="115">
        <f>AS70-AS71</f>
        <v>0</v>
      </c>
      <c r="AT72" s="83">
        <f t="shared" ref="AT72:AY72" si="86">AT70-AT71</f>
        <v>0</v>
      </c>
      <c r="AU72" s="83">
        <f t="shared" si="86"/>
        <v>0</v>
      </c>
      <c r="AV72" s="83">
        <f t="shared" si="86"/>
        <v>0</v>
      </c>
      <c r="AW72" s="83">
        <f t="shared" si="86"/>
        <v>0</v>
      </c>
      <c r="AX72" s="83">
        <f t="shared" si="86"/>
        <v>0</v>
      </c>
      <c r="AY72" s="116">
        <f t="shared" si="86"/>
        <v>0</v>
      </c>
      <c r="AZ72" s="115">
        <f>AZ70-AZ71</f>
        <v>0</v>
      </c>
      <c r="BA72" s="83">
        <f t="shared" ref="BA72:BF72" si="87">BA70-BA71</f>
        <v>0</v>
      </c>
      <c r="BB72" s="83">
        <f t="shared" si="87"/>
        <v>0</v>
      </c>
      <c r="BC72" s="83">
        <f t="shared" si="87"/>
        <v>0</v>
      </c>
      <c r="BD72" s="83">
        <f t="shared" si="87"/>
        <v>0</v>
      </c>
      <c r="BE72" s="83">
        <f t="shared" si="87"/>
        <v>0</v>
      </c>
      <c r="BF72" s="116">
        <f t="shared" si="87"/>
        <v>0</v>
      </c>
      <c r="BG72" s="115">
        <f>BG70-BG71</f>
        <v>0</v>
      </c>
      <c r="BH72" s="83">
        <f t="shared" ref="BH72:BM72" si="88">BH70-BH71</f>
        <v>0</v>
      </c>
      <c r="BI72" s="83">
        <f t="shared" si="88"/>
        <v>0</v>
      </c>
      <c r="BJ72" s="83">
        <f t="shared" si="88"/>
        <v>0</v>
      </c>
      <c r="BK72" s="83">
        <f t="shared" si="88"/>
        <v>0</v>
      </c>
      <c r="BL72" s="83">
        <f t="shared" si="88"/>
        <v>0</v>
      </c>
      <c r="BM72" s="116">
        <f t="shared" si="88"/>
        <v>0</v>
      </c>
      <c r="BO72" s="65">
        <f t="shared" si="0"/>
        <v>0</v>
      </c>
    </row>
    <row r="73" spans="1:265" s="70" customFormat="1">
      <c r="A73" s="174">
        <v>62</v>
      </c>
      <c r="B73" s="86"/>
      <c r="C73" s="198"/>
      <c r="D73" s="81"/>
      <c r="E73" s="81"/>
      <c r="F73" s="81"/>
      <c r="G73" s="81"/>
      <c r="H73" s="81"/>
      <c r="I73" s="118"/>
      <c r="J73" s="198"/>
      <c r="K73" s="81"/>
      <c r="L73" s="81"/>
      <c r="M73" s="81"/>
      <c r="N73" s="81"/>
      <c r="O73" s="81"/>
      <c r="P73" s="118"/>
      <c r="Q73" s="117"/>
      <c r="R73" s="81"/>
      <c r="S73" s="81"/>
      <c r="T73" s="81"/>
      <c r="U73" s="81"/>
      <c r="V73" s="81"/>
      <c r="W73" s="118"/>
      <c r="X73" s="117"/>
      <c r="Y73" s="81"/>
      <c r="Z73" s="81"/>
      <c r="AA73" s="81"/>
      <c r="AB73" s="81"/>
      <c r="AC73" s="81"/>
      <c r="AD73" s="81"/>
      <c r="AE73" s="198"/>
      <c r="AF73" s="81"/>
      <c r="AG73" s="81"/>
      <c r="AH73" s="81"/>
      <c r="AI73" s="81"/>
      <c r="AJ73" s="81"/>
      <c r="AK73" s="118"/>
      <c r="AL73" s="198"/>
      <c r="AM73" s="81"/>
      <c r="AN73" s="81"/>
      <c r="AO73" s="81"/>
      <c r="AP73" s="81"/>
      <c r="AQ73" s="81"/>
      <c r="AR73" s="118"/>
      <c r="AS73" s="198"/>
      <c r="AT73" s="81"/>
      <c r="AU73" s="81"/>
      <c r="AV73" s="81"/>
      <c r="AW73" s="81"/>
      <c r="AX73" s="81"/>
      <c r="AY73" s="118"/>
      <c r="AZ73" s="198"/>
      <c r="BA73" s="81"/>
      <c r="BB73" s="81"/>
      <c r="BC73" s="81"/>
      <c r="BD73" s="81"/>
      <c r="BE73" s="81"/>
      <c r="BF73" s="118"/>
      <c r="BG73" s="198"/>
      <c r="BH73" s="81"/>
      <c r="BI73" s="81"/>
      <c r="BJ73" s="81"/>
      <c r="BK73" s="81"/>
      <c r="BL73" s="81"/>
      <c r="BM73" s="118"/>
      <c r="BO73" s="65">
        <f t="shared" si="0"/>
        <v>0</v>
      </c>
    </row>
    <row r="74" spans="1:265" s="70" customFormat="1">
      <c r="A74" s="172">
        <v>63</v>
      </c>
      <c r="B74" s="68" t="s">
        <v>115</v>
      </c>
      <c r="C74" s="127"/>
      <c r="D74" s="128"/>
      <c r="E74" s="128"/>
      <c r="F74" s="128"/>
      <c r="G74" s="128"/>
      <c r="H74" s="128"/>
      <c r="I74" s="163"/>
      <c r="J74" s="127"/>
      <c r="K74" s="128"/>
      <c r="L74" s="128"/>
      <c r="M74" s="128"/>
      <c r="N74" s="128"/>
      <c r="O74" s="128"/>
      <c r="P74" s="163"/>
      <c r="Q74" s="127"/>
      <c r="R74" s="128"/>
      <c r="S74" s="128"/>
      <c r="T74" s="128"/>
      <c r="U74" s="128"/>
      <c r="V74" s="128"/>
      <c r="W74" s="163"/>
      <c r="X74" s="127"/>
      <c r="Y74" s="128"/>
      <c r="Z74" s="128"/>
      <c r="AA74" s="128"/>
      <c r="AB74" s="128"/>
      <c r="AC74" s="128"/>
      <c r="AD74" s="187"/>
      <c r="AE74" s="127"/>
      <c r="AF74" s="128"/>
      <c r="AG74" s="128"/>
      <c r="AH74" s="128"/>
      <c r="AI74" s="128"/>
      <c r="AJ74" s="128"/>
      <c r="AK74" s="163"/>
      <c r="AL74" s="127"/>
      <c r="AM74" s="128"/>
      <c r="AN74" s="128"/>
      <c r="AO74" s="128"/>
      <c r="AP74" s="128"/>
      <c r="AQ74" s="128"/>
      <c r="AR74" s="163"/>
      <c r="AS74" s="127"/>
      <c r="AT74" s="128"/>
      <c r="AU74" s="128"/>
      <c r="AV74" s="128"/>
      <c r="AW74" s="128"/>
      <c r="AX74" s="128"/>
      <c r="AY74" s="163"/>
      <c r="AZ74" s="127"/>
      <c r="BA74" s="128"/>
      <c r="BB74" s="128"/>
      <c r="BC74" s="128"/>
      <c r="BD74" s="128"/>
      <c r="BE74" s="128"/>
      <c r="BF74" s="163"/>
      <c r="BG74" s="127"/>
      <c r="BH74" s="128"/>
      <c r="BI74" s="128"/>
      <c r="BJ74" s="128"/>
      <c r="BK74" s="128"/>
      <c r="BL74" s="128"/>
      <c r="BM74" s="163"/>
      <c r="BO74" s="65">
        <f t="shared" si="0"/>
        <v>0</v>
      </c>
    </row>
    <row r="75" spans="1:265" s="70" customFormat="1">
      <c r="A75" s="175">
        <v>64</v>
      </c>
      <c r="B75" s="68" t="s">
        <v>116</v>
      </c>
      <c r="C75" s="127"/>
      <c r="D75" s="128"/>
      <c r="E75" s="128"/>
      <c r="F75" s="128"/>
      <c r="G75" s="128"/>
      <c r="H75" s="128"/>
      <c r="I75" s="129" t="str">
        <f>IF(ISERROR(+I70/I74),"",+I70/I74)</f>
        <v/>
      </c>
      <c r="J75" s="127"/>
      <c r="K75" s="128"/>
      <c r="L75" s="128"/>
      <c r="M75" s="128"/>
      <c r="N75" s="128"/>
      <c r="O75" s="128"/>
      <c r="P75" s="129" t="str">
        <f>IF(ISERROR(+P70/P74),"",+P70/P74)</f>
        <v/>
      </c>
      <c r="Q75" s="127"/>
      <c r="R75" s="128"/>
      <c r="S75" s="128"/>
      <c r="T75" s="128"/>
      <c r="U75" s="128"/>
      <c r="V75" s="128"/>
      <c r="W75" s="129" t="str">
        <f>IF(ISERROR(+W70/W74),"",+W70/W74)</f>
        <v/>
      </c>
      <c r="X75" s="127"/>
      <c r="Y75" s="128"/>
      <c r="Z75" s="128"/>
      <c r="AA75" s="128"/>
      <c r="AB75" s="128"/>
      <c r="AC75" s="128"/>
      <c r="AD75" s="188" t="str">
        <f>IF(ISERROR(+AD70/AD74),"",+AD70/AD74)</f>
        <v/>
      </c>
      <c r="AE75" s="127"/>
      <c r="AF75" s="128"/>
      <c r="AG75" s="128"/>
      <c r="AH75" s="128"/>
      <c r="AI75" s="128"/>
      <c r="AJ75" s="128"/>
      <c r="AK75" s="129" t="str">
        <f>IF(ISERROR(+AK70/AK74),"",+AK70/AK74)</f>
        <v/>
      </c>
      <c r="AL75" s="127"/>
      <c r="AM75" s="128"/>
      <c r="AN75" s="128"/>
      <c r="AO75" s="128"/>
      <c r="AP75" s="128"/>
      <c r="AQ75" s="128"/>
      <c r="AR75" s="129" t="str">
        <f>IF(ISERROR(+AR70/AR74),"",+AR70/AR74)</f>
        <v/>
      </c>
      <c r="AS75" s="127"/>
      <c r="AT75" s="128"/>
      <c r="AU75" s="128"/>
      <c r="AV75" s="128"/>
      <c r="AW75" s="128"/>
      <c r="AX75" s="128"/>
      <c r="AY75" s="129" t="str">
        <f>IF(ISERROR(+AY70/AY74),"",+AY70/AY74)</f>
        <v/>
      </c>
      <c r="AZ75" s="127"/>
      <c r="BA75" s="128"/>
      <c r="BB75" s="128"/>
      <c r="BC75" s="128"/>
      <c r="BD75" s="128"/>
      <c r="BE75" s="128"/>
      <c r="BF75" s="129" t="str">
        <f>IF(ISERROR(+BF70/BF74),"",+BF70/BF74)</f>
        <v/>
      </c>
      <c r="BG75" s="127"/>
      <c r="BH75" s="128"/>
      <c r="BI75" s="128"/>
      <c r="BJ75" s="128"/>
      <c r="BK75" s="128"/>
      <c r="BL75" s="128"/>
      <c r="BM75" s="129" t="str">
        <f>IF(ISERROR(+BM70/BM74),"",+BM70/BM74)</f>
        <v/>
      </c>
      <c r="BO75" s="65" t="e">
        <f t="shared" si="0"/>
        <v>#VALUE!</v>
      </c>
    </row>
    <row r="76" spans="1:265" s="70" customFormat="1">
      <c r="A76" s="172">
        <v>65</v>
      </c>
      <c r="B76" s="68" t="s">
        <v>117</v>
      </c>
      <c r="C76" s="127"/>
      <c r="D76" s="128"/>
      <c r="E76" s="128"/>
      <c r="F76" s="128"/>
      <c r="G76" s="128"/>
      <c r="H76" s="128"/>
      <c r="I76" s="129">
        <f>ROUND(+(G6-E6)/30.42,0)/12</f>
        <v>-125.58333333333333</v>
      </c>
      <c r="J76" s="127"/>
      <c r="K76" s="128"/>
      <c r="L76" s="128"/>
      <c r="M76" s="128"/>
      <c r="N76" s="128"/>
      <c r="O76" s="128"/>
      <c r="P76" s="129">
        <f>ROUND(+(N6-L6)/30.42,0)/12</f>
        <v>-125.58333333333333</v>
      </c>
      <c r="Q76" s="127"/>
      <c r="R76" s="128"/>
      <c r="S76" s="128"/>
      <c r="T76" s="128"/>
      <c r="U76" s="128"/>
      <c r="V76" s="128"/>
      <c r="W76" s="129">
        <f>ROUND(+(U6-S6)/30.42,0)/12</f>
        <v>-125.58333333333333</v>
      </c>
      <c r="X76" s="127"/>
      <c r="Y76" s="128"/>
      <c r="Z76" s="128"/>
      <c r="AA76" s="128"/>
      <c r="AB76" s="128"/>
      <c r="AC76" s="128"/>
      <c r="AD76" s="188">
        <f>ROUND(+(AB6-Z6)/30.42,0)/12</f>
        <v>-125.58333333333333</v>
      </c>
      <c r="AE76" s="127"/>
      <c r="AF76" s="128"/>
      <c r="AG76" s="128"/>
      <c r="AH76" s="128"/>
      <c r="AI76" s="128"/>
      <c r="AJ76" s="128"/>
      <c r="AK76" s="129">
        <f>ROUND(+(AI6-AG6)/30.42,0)/12</f>
        <v>-125.58333333333333</v>
      </c>
      <c r="AL76" s="127"/>
      <c r="AM76" s="128"/>
      <c r="AN76" s="128"/>
      <c r="AO76" s="128"/>
      <c r="AP76" s="128"/>
      <c r="AQ76" s="128"/>
      <c r="AR76" s="129">
        <f>ROUND(+(AP6-AN6)/30.42,0)/12</f>
        <v>-125.58333333333333</v>
      </c>
      <c r="AS76" s="127"/>
      <c r="AT76" s="128"/>
      <c r="AU76" s="128"/>
      <c r="AV76" s="128"/>
      <c r="AW76" s="128"/>
      <c r="AX76" s="128"/>
      <c r="AY76" s="129">
        <f>ROUND(+(AW6-AU6)/30.42,0)/12</f>
        <v>-125.58333333333333</v>
      </c>
      <c r="AZ76" s="127"/>
      <c r="BA76" s="128"/>
      <c r="BB76" s="128"/>
      <c r="BC76" s="128"/>
      <c r="BD76" s="128"/>
      <c r="BE76" s="128"/>
      <c r="BF76" s="129">
        <f>ROUND(+(BD6-BB6)/30.42,0)/12</f>
        <v>-125.58333333333333</v>
      </c>
      <c r="BG76" s="127"/>
      <c r="BH76" s="128"/>
      <c r="BI76" s="128"/>
      <c r="BJ76" s="128"/>
      <c r="BK76" s="128"/>
      <c r="BL76" s="128"/>
      <c r="BM76" s="129">
        <f>ROUND(+(BK6-BI6)/30.42,0)/12</f>
        <v>-125.58333333333333</v>
      </c>
      <c r="BO76" s="65">
        <f t="shared" ref="BO76:BO85" si="89">I76+P76+W76+AD76+AR76+AY76+BF76+BM76+AK76</f>
        <v>-1130.25</v>
      </c>
    </row>
    <row r="77" spans="1:265" s="70" customFormat="1">
      <c r="A77" s="172">
        <v>66</v>
      </c>
      <c r="B77" s="68" t="s">
        <v>118</v>
      </c>
      <c r="C77" s="127"/>
      <c r="D77" s="128"/>
      <c r="E77" s="128"/>
      <c r="F77" s="128"/>
      <c r="G77" s="128"/>
      <c r="H77" s="128"/>
      <c r="I77" s="129" t="str">
        <f>IF(ISERROR(+I75/I76),"",+I75/I76)</f>
        <v/>
      </c>
      <c r="J77" s="127"/>
      <c r="K77" s="128"/>
      <c r="L77" s="128"/>
      <c r="M77" s="128"/>
      <c r="N77" s="128"/>
      <c r="O77" s="128"/>
      <c r="P77" s="129" t="str">
        <f>IF(ISERROR(+P75/P76),"",+P75/P76)</f>
        <v/>
      </c>
      <c r="Q77" s="127"/>
      <c r="R77" s="128"/>
      <c r="S77" s="128"/>
      <c r="T77" s="128"/>
      <c r="U77" s="128"/>
      <c r="V77" s="128"/>
      <c r="W77" s="129" t="str">
        <f>IF(ISERROR(+W75/W76),"",+W75/W76)</f>
        <v/>
      </c>
      <c r="X77" s="127"/>
      <c r="Y77" s="128"/>
      <c r="Z77" s="128"/>
      <c r="AA77" s="128"/>
      <c r="AB77" s="128"/>
      <c r="AC77" s="128"/>
      <c r="AD77" s="188" t="str">
        <f>IF(ISERROR(+AD75/AD76),"",+AD75/AD76)</f>
        <v/>
      </c>
      <c r="AE77" s="127"/>
      <c r="AF77" s="128"/>
      <c r="AG77" s="128"/>
      <c r="AH77" s="128"/>
      <c r="AI77" s="128"/>
      <c r="AJ77" s="128"/>
      <c r="AK77" s="129" t="str">
        <f>IF(ISERROR(+AK75/AK76),"",+AK75/AK76)</f>
        <v/>
      </c>
      <c r="AL77" s="127"/>
      <c r="AM77" s="128"/>
      <c r="AN77" s="128"/>
      <c r="AO77" s="128"/>
      <c r="AP77" s="128"/>
      <c r="AQ77" s="128"/>
      <c r="AR77" s="129" t="str">
        <f>IF(ISERROR(+AR75/AR76),"",+AR75/AR76)</f>
        <v/>
      </c>
      <c r="AS77" s="127"/>
      <c r="AT77" s="128"/>
      <c r="AU77" s="128"/>
      <c r="AV77" s="128"/>
      <c r="AW77" s="128"/>
      <c r="AX77" s="128"/>
      <c r="AY77" s="129" t="str">
        <f>IF(ISERROR(+AY75/AY76),"",+AY75/AY76)</f>
        <v/>
      </c>
      <c r="AZ77" s="127"/>
      <c r="BA77" s="128"/>
      <c r="BB77" s="128"/>
      <c r="BC77" s="128"/>
      <c r="BD77" s="128"/>
      <c r="BE77" s="128"/>
      <c r="BF77" s="129" t="str">
        <f>IF(ISERROR(+BF75/BF76),"",+BF75/BF76)</f>
        <v/>
      </c>
      <c r="BG77" s="127"/>
      <c r="BH77" s="128"/>
      <c r="BI77" s="128"/>
      <c r="BJ77" s="128"/>
      <c r="BK77" s="128"/>
      <c r="BL77" s="128"/>
      <c r="BM77" s="129" t="str">
        <f>IF(ISERROR(+BM75/BM76),"",+BM75/BM76)</f>
        <v/>
      </c>
      <c r="BO77" s="65" t="e">
        <f t="shared" si="89"/>
        <v>#VALUE!</v>
      </c>
    </row>
    <row r="78" spans="1:265" s="70" customFormat="1">
      <c r="A78" s="172">
        <v>67</v>
      </c>
      <c r="B78" s="68"/>
      <c r="C78" s="119"/>
      <c r="D78" s="84"/>
      <c r="E78" s="84"/>
      <c r="F78" s="84"/>
      <c r="G78" s="84"/>
      <c r="H78" s="84"/>
      <c r="I78" s="120"/>
      <c r="J78" s="119"/>
      <c r="K78" s="84"/>
      <c r="L78" s="84"/>
      <c r="M78" s="84"/>
      <c r="N78" s="84"/>
      <c r="O78" s="84"/>
      <c r="P78" s="120"/>
      <c r="Q78" s="119"/>
      <c r="R78" s="84"/>
      <c r="S78" s="84"/>
      <c r="T78" s="84"/>
      <c r="U78" s="84"/>
      <c r="V78" s="84"/>
      <c r="W78" s="120"/>
      <c r="X78" s="119"/>
      <c r="Y78" s="84"/>
      <c r="Z78" s="84"/>
      <c r="AA78" s="84"/>
      <c r="AB78" s="84"/>
      <c r="AC78" s="84"/>
      <c r="AD78" s="189"/>
      <c r="AE78" s="119"/>
      <c r="AF78" s="84"/>
      <c r="AG78" s="84"/>
      <c r="AH78" s="84"/>
      <c r="AI78" s="84"/>
      <c r="AJ78" s="84"/>
      <c r="AK78" s="120"/>
      <c r="AL78" s="119"/>
      <c r="AM78" s="84"/>
      <c r="AN78" s="84"/>
      <c r="AO78" s="84"/>
      <c r="AP78" s="84"/>
      <c r="AQ78" s="84"/>
      <c r="AR78" s="120"/>
      <c r="AS78" s="119"/>
      <c r="AT78" s="84"/>
      <c r="AU78" s="84"/>
      <c r="AV78" s="84"/>
      <c r="AW78" s="84"/>
      <c r="AX78" s="84"/>
      <c r="AY78" s="120"/>
      <c r="AZ78" s="119"/>
      <c r="BA78" s="84"/>
      <c r="BB78" s="84"/>
      <c r="BC78" s="84"/>
      <c r="BD78" s="84"/>
      <c r="BE78" s="84"/>
      <c r="BF78" s="120"/>
      <c r="BG78" s="119"/>
      <c r="BH78" s="84"/>
      <c r="BI78" s="84"/>
      <c r="BJ78" s="84"/>
      <c r="BK78" s="84"/>
      <c r="BL78" s="84"/>
      <c r="BM78" s="120"/>
      <c r="BO78" s="65">
        <f t="shared" si="89"/>
        <v>0</v>
      </c>
    </row>
    <row r="79" spans="1:265" s="70" customFormat="1">
      <c r="A79" s="176">
        <v>68</v>
      </c>
      <c r="B79" s="85" t="s">
        <v>104</v>
      </c>
      <c r="C79" s="158"/>
      <c r="D79" s="159"/>
      <c r="E79" s="159"/>
      <c r="F79" s="159"/>
      <c r="G79" s="159"/>
      <c r="H79" s="159"/>
      <c r="I79" s="155">
        <f t="shared" ref="I79:I85" si="90">SUM(C79:H79)</f>
        <v>0</v>
      </c>
      <c r="J79" s="158"/>
      <c r="K79" s="159"/>
      <c r="L79" s="159"/>
      <c r="M79" s="159"/>
      <c r="N79" s="159"/>
      <c r="O79" s="159"/>
      <c r="P79" s="155">
        <f t="shared" ref="P79:P85" si="91">SUM(J79:O79)</f>
        <v>0</v>
      </c>
      <c r="Q79" s="158"/>
      <c r="R79" s="159"/>
      <c r="S79" s="159"/>
      <c r="T79" s="159"/>
      <c r="U79" s="159"/>
      <c r="V79" s="159"/>
      <c r="W79" s="149">
        <f t="shared" ref="W79:W85" si="92">SUM(Q79:V79)</f>
        <v>0</v>
      </c>
      <c r="X79" s="158"/>
      <c r="Y79" s="159"/>
      <c r="Z79" s="159"/>
      <c r="AA79" s="159"/>
      <c r="AB79" s="159"/>
      <c r="AC79" s="159"/>
      <c r="AD79" s="190">
        <f t="shared" ref="AD79:AD85" si="93">SUM(X79:AC79)</f>
        <v>0</v>
      </c>
      <c r="AE79" s="158"/>
      <c r="AF79" s="159"/>
      <c r="AG79" s="159"/>
      <c r="AH79" s="159"/>
      <c r="AI79" s="159"/>
      <c r="AJ79" s="159"/>
      <c r="AK79" s="155">
        <f t="shared" ref="AK79:AK85" si="94">SUM(AE79:AJ79)</f>
        <v>0</v>
      </c>
      <c r="AL79" s="158"/>
      <c r="AM79" s="159"/>
      <c r="AN79" s="159"/>
      <c r="AO79" s="159"/>
      <c r="AP79" s="159"/>
      <c r="AQ79" s="159"/>
      <c r="AR79" s="155">
        <f t="shared" ref="AR79:AR85" si="95">SUM(AL79:AQ79)</f>
        <v>0</v>
      </c>
      <c r="AS79" s="158"/>
      <c r="AT79" s="159"/>
      <c r="AU79" s="159"/>
      <c r="AV79" s="159"/>
      <c r="AW79" s="159"/>
      <c r="AX79" s="159"/>
      <c r="AY79" s="155">
        <f t="shared" ref="AY79:AY85" si="96">SUM(AS79:AX79)</f>
        <v>0</v>
      </c>
      <c r="AZ79" s="158"/>
      <c r="BA79" s="159"/>
      <c r="BB79" s="159"/>
      <c r="BC79" s="159"/>
      <c r="BD79" s="159"/>
      <c r="BE79" s="159"/>
      <c r="BF79" s="155">
        <f t="shared" ref="BF79:BF85" si="97">SUM(AZ79:BE79)</f>
        <v>0</v>
      </c>
      <c r="BG79" s="158"/>
      <c r="BH79" s="159"/>
      <c r="BI79" s="159"/>
      <c r="BJ79" s="159"/>
      <c r="BK79" s="159"/>
      <c r="BL79" s="159"/>
      <c r="BM79" s="155">
        <f t="shared" ref="BM79:BM85" si="98">SUM(BG79:BL79)</f>
        <v>0</v>
      </c>
      <c r="BO79" s="65">
        <f t="shared" si="89"/>
        <v>0</v>
      </c>
    </row>
    <row r="80" spans="1:265" s="72" customFormat="1">
      <c r="A80" s="177">
        <v>69</v>
      </c>
      <c r="B80" s="66" t="s">
        <v>105</v>
      </c>
      <c r="C80" s="164"/>
      <c r="D80" s="159"/>
      <c r="E80" s="159"/>
      <c r="F80" s="159"/>
      <c r="G80" s="159"/>
      <c r="H80" s="159"/>
      <c r="I80" s="155">
        <f t="shared" si="90"/>
        <v>0</v>
      </c>
      <c r="J80" s="164"/>
      <c r="K80" s="159"/>
      <c r="L80" s="159"/>
      <c r="M80" s="159"/>
      <c r="N80" s="159"/>
      <c r="O80" s="159"/>
      <c r="P80" s="155">
        <f t="shared" si="91"/>
        <v>0</v>
      </c>
      <c r="Q80" s="164"/>
      <c r="R80" s="159"/>
      <c r="S80" s="159"/>
      <c r="T80" s="159"/>
      <c r="U80" s="159"/>
      <c r="V80" s="159"/>
      <c r="W80" s="149">
        <f t="shared" si="92"/>
        <v>0</v>
      </c>
      <c r="X80" s="164"/>
      <c r="Y80" s="159"/>
      <c r="Z80" s="159"/>
      <c r="AA80" s="159"/>
      <c r="AB80" s="159"/>
      <c r="AC80" s="159"/>
      <c r="AD80" s="190">
        <f t="shared" si="93"/>
        <v>0</v>
      </c>
      <c r="AE80" s="164"/>
      <c r="AF80" s="159"/>
      <c r="AG80" s="159"/>
      <c r="AH80" s="159"/>
      <c r="AI80" s="159"/>
      <c r="AJ80" s="159"/>
      <c r="AK80" s="155">
        <f t="shared" si="94"/>
        <v>0</v>
      </c>
      <c r="AL80" s="164"/>
      <c r="AM80" s="159"/>
      <c r="AN80" s="159"/>
      <c r="AO80" s="159"/>
      <c r="AP80" s="159"/>
      <c r="AQ80" s="159"/>
      <c r="AR80" s="155">
        <f t="shared" si="95"/>
        <v>0</v>
      </c>
      <c r="AS80" s="164"/>
      <c r="AT80" s="159"/>
      <c r="AU80" s="159"/>
      <c r="AV80" s="159"/>
      <c r="AW80" s="159"/>
      <c r="AX80" s="159"/>
      <c r="AY80" s="155">
        <f t="shared" si="96"/>
        <v>0</v>
      </c>
      <c r="AZ80" s="164"/>
      <c r="BA80" s="159"/>
      <c r="BB80" s="159"/>
      <c r="BC80" s="159"/>
      <c r="BD80" s="159"/>
      <c r="BE80" s="159"/>
      <c r="BF80" s="155">
        <f t="shared" si="97"/>
        <v>0</v>
      </c>
      <c r="BG80" s="164"/>
      <c r="BH80" s="159"/>
      <c r="BI80" s="159"/>
      <c r="BJ80" s="159"/>
      <c r="BK80" s="159"/>
      <c r="BL80" s="159"/>
      <c r="BM80" s="155">
        <f t="shared" si="98"/>
        <v>0</v>
      </c>
      <c r="BN80" s="70"/>
      <c r="BO80" s="65">
        <f t="shared" si="89"/>
        <v>0</v>
      </c>
      <c r="BP80" s="70"/>
      <c r="BQ80" s="70"/>
      <c r="BR80" s="70"/>
      <c r="BS80" s="70"/>
      <c r="BT80" s="70"/>
      <c r="BU80" s="70"/>
      <c r="BV80" s="70"/>
      <c r="BW80" s="70"/>
      <c r="BX80" s="70"/>
      <c r="BY80" s="70"/>
      <c r="BZ80" s="70"/>
      <c r="CA80" s="70"/>
      <c r="CB80" s="70"/>
      <c r="CC80" s="70"/>
      <c r="CD80" s="70"/>
      <c r="CE80" s="70"/>
      <c r="CF80" s="70"/>
      <c r="CG80" s="70"/>
      <c r="CH80" s="70"/>
      <c r="CI80" s="70"/>
      <c r="CJ80" s="70"/>
      <c r="CK80" s="70"/>
      <c r="CL80" s="70"/>
      <c r="CM80" s="70"/>
      <c r="CN80" s="70"/>
      <c r="CO80" s="70"/>
      <c r="CP80" s="70"/>
      <c r="CQ80" s="70"/>
      <c r="CR80" s="70"/>
      <c r="CS80" s="70"/>
      <c r="CT80" s="70"/>
      <c r="CU80" s="70"/>
      <c r="CV80" s="70"/>
      <c r="CW80" s="70"/>
      <c r="CX80" s="70"/>
      <c r="CY80" s="70"/>
      <c r="CZ80" s="70"/>
      <c r="DA80" s="70"/>
      <c r="DB80" s="70"/>
      <c r="DC80" s="70"/>
      <c r="DD80" s="70"/>
      <c r="DE80" s="70"/>
      <c r="DF80" s="70"/>
      <c r="DG80" s="70"/>
      <c r="DH80" s="70"/>
      <c r="DI80" s="70"/>
      <c r="DJ80" s="70"/>
      <c r="DK80" s="70"/>
      <c r="DL80" s="70"/>
      <c r="DM80" s="70"/>
      <c r="DN80" s="70"/>
      <c r="DO80" s="70"/>
      <c r="DP80" s="70"/>
      <c r="DQ80" s="70"/>
      <c r="DR80" s="70"/>
      <c r="DS80" s="70"/>
      <c r="DT80" s="70"/>
      <c r="DU80" s="70"/>
      <c r="DV80" s="70"/>
      <c r="DW80" s="70"/>
      <c r="DX80" s="70"/>
      <c r="DY80" s="70"/>
      <c r="DZ80" s="70"/>
      <c r="EA80" s="70"/>
      <c r="EB80" s="70"/>
      <c r="EC80" s="70"/>
      <c r="ED80" s="70"/>
      <c r="EE80" s="70"/>
      <c r="EF80" s="70"/>
      <c r="EG80" s="70"/>
      <c r="EH80" s="70"/>
      <c r="EI80" s="70"/>
      <c r="EJ80" s="70"/>
      <c r="EK80" s="70"/>
      <c r="EL80" s="70"/>
      <c r="EM80" s="70"/>
      <c r="EN80" s="70"/>
      <c r="EO80" s="70"/>
      <c r="EP80" s="70"/>
      <c r="EQ80" s="70"/>
      <c r="ER80" s="70"/>
      <c r="ES80" s="70"/>
      <c r="ET80" s="70"/>
      <c r="EU80" s="70"/>
      <c r="EV80" s="70"/>
      <c r="EW80" s="70"/>
      <c r="EX80" s="70"/>
      <c r="EY80" s="70"/>
      <c r="EZ80" s="70"/>
      <c r="FA80" s="70"/>
      <c r="FB80" s="70"/>
      <c r="FC80" s="70"/>
      <c r="FD80" s="70"/>
      <c r="FE80" s="70"/>
      <c r="FF80" s="70"/>
      <c r="FG80" s="70"/>
      <c r="FH80" s="70"/>
      <c r="FI80" s="70"/>
      <c r="FJ80" s="70"/>
      <c r="FK80" s="70"/>
      <c r="FL80" s="70"/>
      <c r="FM80" s="70"/>
      <c r="FN80" s="70"/>
      <c r="FO80" s="70"/>
      <c r="FP80" s="70"/>
      <c r="FQ80" s="70"/>
      <c r="FR80" s="70"/>
      <c r="FS80" s="70"/>
      <c r="FT80" s="70"/>
      <c r="FU80" s="70"/>
      <c r="FV80" s="70"/>
      <c r="FW80" s="70"/>
      <c r="FX80" s="70"/>
      <c r="FY80" s="70"/>
      <c r="FZ80" s="70"/>
      <c r="GA80" s="70"/>
      <c r="GB80" s="70"/>
      <c r="GC80" s="70"/>
      <c r="GD80" s="70"/>
      <c r="GE80" s="70"/>
      <c r="GF80" s="70"/>
      <c r="GG80" s="70"/>
      <c r="GH80" s="70"/>
      <c r="GI80" s="70"/>
      <c r="GJ80" s="70"/>
      <c r="GK80" s="70"/>
      <c r="GL80" s="70"/>
      <c r="GM80" s="70"/>
      <c r="GN80" s="70"/>
      <c r="GO80" s="70"/>
      <c r="GP80" s="70"/>
      <c r="GQ80" s="70"/>
      <c r="GR80" s="70"/>
      <c r="GS80" s="70"/>
      <c r="GT80" s="70"/>
      <c r="GU80" s="70"/>
      <c r="GV80" s="70"/>
      <c r="GW80" s="70"/>
      <c r="GX80" s="70"/>
      <c r="GY80" s="70"/>
      <c r="GZ80" s="70"/>
      <c r="HA80" s="70"/>
      <c r="HB80" s="70"/>
      <c r="HC80" s="70"/>
      <c r="HD80" s="70"/>
      <c r="HE80" s="70"/>
      <c r="HF80" s="70"/>
      <c r="HG80" s="70"/>
      <c r="HH80" s="70"/>
      <c r="HI80" s="70"/>
      <c r="HJ80" s="70"/>
      <c r="HK80" s="70"/>
      <c r="HL80" s="70"/>
      <c r="HM80" s="70"/>
      <c r="HN80" s="70"/>
      <c r="HO80" s="70"/>
      <c r="HP80" s="70"/>
      <c r="HQ80" s="70"/>
      <c r="HR80" s="70"/>
      <c r="HS80" s="70"/>
      <c r="HT80" s="70"/>
      <c r="HU80" s="70"/>
      <c r="HV80" s="70"/>
      <c r="HW80" s="70"/>
      <c r="HX80" s="70"/>
      <c r="HY80" s="70"/>
      <c r="HZ80" s="70"/>
      <c r="IA80" s="70"/>
      <c r="IB80" s="70"/>
      <c r="IC80" s="70"/>
      <c r="ID80" s="70"/>
      <c r="IE80" s="70"/>
      <c r="IF80" s="70"/>
      <c r="IG80" s="70"/>
      <c r="IH80" s="70"/>
      <c r="II80" s="70"/>
      <c r="IJ80" s="70"/>
      <c r="IK80" s="70"/>
      <c r="IL80" s="70"/>
      <c r="IM80" s="70"/>
      <c r="IN80" s="70"/>
      <c r="IO80" s="70"/>
      <c r="IP80" s="70"/>
      <c r="IQ80" s="70"/>
      <c r="IR80" s="70"/>
      <c r="IS80" s="70"/>
      <c r="IT80" s="70"/>
      <c r="IU80" s="70"/>
      <c r="IV80" s="70"/>
      <c r="IW80" s="70"/>
      <c r="IX80" s="70"/>
      <c r="IY80" s="70"/>
      <c r="IZ80" s="70"/>
      <c r="JA80" s="70"/>
      <c r="JB80" s="70"/>
      <c r="JC80" s="70"/>
      <c r="JD80" s="70"/>
      <c r="JE80" s="70"/>
    </row>
    <row r="81" spans="1:67" s="70" customFormat="1">
      <c r="A81" s="178">
        <v>70</v>
      </c>
      <c r="B81" s="68" t="s">
        <v>106</v>
      </c>
      <c r="C81" s="165"/>
      <c r="D81" s="166"/>
      <c r="E81" s="166"/>
      <c r="F81" s="159"/>
      <c r="G81" s="159"/>
      <c r="H81" s="159"/>
      <c r="I81" s="155">
        <f t="shared" si="90"/>
        <v>0</v>
      </c>
      <c r="J81" s="165"/>
      <c r="K81" s="166"/>
      <c r="L81" s="166"/>
      <c r="M81" s="159"/>
      <c r="N81" s="159"/>
      <c r="O81" s="159"/>
      <c r="P81" s="155">
        <f t="shared" si="91"/>
        <v>0</v>
      </c>
      <c r="Q81" s="165"/>
      <c r="R81" s="166"/>
      <c r="S81" s="166"/>
      <c r="T81" s="159"/>
      <c r="U81" s="159"/>
      <c r="V81" s="159"/>
      <c r="W81" s="149">
        <f t="shared" si="92"/>
        <v>0</v>
      </c>
      <c r="X81" s="165"/>
      <c r="Y81" s="166"/>
      <c r="Z81" s="166"/>
      <c r="AA81" s="159"/>
      <c r="AB81" s="159"/>
      <c r="AC81" s="159"/>
      <c r="AD81" s="190">
        <f t="shared" si="93"/>
        <v>0</v>
      </c>
      <c r="AE81" s="165"/>
      <c r="AF81" s="166"/>
      <c r="AG81" s="166"/>
      <c r="AH81" s="159"/>
      <c r="AI81" s="159"/>
      <c r="AJ81" s="159"/>
      <c r="AK81" s="155">
        <f t="shared" si="94"/>
        <v>0</v>
      </c>
      <c r="AL81" s="165"/>
      <c r="AM81" s="166"/>
      <c r="AN81" s="166"/>
      <c r="AO81" s="159"/>
      <c r="AP81" s="159"/>
      <c r="AQ81" s="159"/>
      <c r="AR81" s="155">
        <f t="shared" si="95"/>
        <v>0</v>
      </c>
      <c r="AS81" s="165"/>
      <c r="AT81" s="166"/>
      <c r="AU81" s="166"/>
      <c r="AV81" s="159"/>
      <c r="AW81" s="159"/>
      <c r="AX81" s="159"/>
      <c r="AY81" s="155">
        <f t="shared" si="96"/>
        <v>0</v>
      </c>
      <c r="AZ81" s="165"/>
      <c r="BA81" s="166"/>
      <c r="BB81" s="166"/>
      <c r="BC81" s="159"/>
      <c r="BD81" s="159"/>
      <c r="BE81" s="159"/>
      <c r="BF81" s="155">
        <f t="shared" si="97"/>
        <v>0</v>
      </c>
      <c r="BG81" s="165"/>
      <c r="BH81" s="166"/>
      <c r="BI81" s="166"/>
      <c r="BJ81" s="159"/>
      <c r="BK81" s="159"/>
      <c r="BL81" s="159"/>
      <c r="BM81" s="155">
        <f t="shared" si="98"/>
        <v>0</v>
      </c>
      <c r="BN81" s="73"/>
      <c r="BO81" s="65">
        <f t="shared" si="89"/>
        <v>0</v>
      </c>
    </row>
    <row r="82" spans="1:67" s="70" customFormat="1">
      <c r="A82" s="179">
        <v>71</v>
      </c>
      <c r="B82" s="66" t="s">
        <v>107</v>
      </c>
      <c r="C82" s="165"/>
      <c r="D82" s="166"/>
      <c r="E82" s="166"/>
      <c r="F82" s="159"/>
      <c r="G82" s="159"/>
      <c r="H82" s="159"/>
      <c r="I82" s="155">
        <f t="shared" si="90"/>
        <v>0</v>
      </c>
      <c r="J82" s="165"/>
      <c r="K82" s="166"/>
      <c r="L82" s="166"/>
      <c r="M82" s="159"/>
      <c r="N82" s="159"/>
      <c r="O82" s="159"/>
      <c r="P82" s="155">
        <f t="shared" si="91"/>
        <v>0</v>
      </c>
      <c r="Q82" s="165"/>
      <c r="R82" s="166"/>
      <c r="S82" s="166"/>
      <c r="T82" s="159"/>
      <c r="U82" s="159"/>
      <c r="V82" s="159"/>
      <c r="W82" s="149">
        <f t="shared" si="92"/>
        <v>0</v>
      </c>
      <c r="X82" s="165"/>
      <c r="Y82" s="166"/>
      <c r="Z82" s="166"/>
      <c r="AA82" s="159"/>
      <c r="AB82" s="159"/>
      <c r="AC82" s="159"/>
      <c r="AD82" s="190">
        <f t="shared" si="93"/>
        <v>0</v>
      </c>
      <c r="AE82" s="165"/>
      <c r="AF82" s="166"/>
      <c r="AG82" s="166"/>
      <c r="AH82" s="159"/>
      <c r="AI82" s="159"/>
      <c r="AJ82" s="159"/>
      <c r="AK82" s="155">
        <f t="shared" si="94"/>
        <v>0</v>
      </c>
      <c r="AL82" s="165"/>
      <c r="AM82" s="166"/>
      <c r="AN82" s="166"/>
      <c r="AO82" s="159"/>
      <c r="AP82" s="159"/>
      <c r="AQ82" s="159"/>
      <c r="AR82" s="155">
        <f t="shared" si="95"/>
        <v>0</v>
      </c>
      <c r="AS82" s="165"/>
      <c r="AT82" s="166"/>
      <c r="AU82" s="166"/>
      <c r="AV82" s="159"/>
      <c r="AW82" s="159"/>
      <c r="AX82" s="159"/>
      <c r="AY82" s="155">
        <f t="shared" si="96"/>
        <v>0</v>
      </c>
      <c r="AZ82" s="165"/>
      <c r="BA82" s="166"/>
      <c r="BB82" s="166"/>
      <c r="BC82" s="159"/>
      <c r="BD82" s="159"/>
      <c r="BE82" s="159"/>
      <c r="BF82" s="155">
        <f t="shared" si="97"/>
        <v>0</v>
      </c>
      <c r="BG82" s="165"/>
      <c r="BH82" s="166"/>
      <c r="BI82" s="166"/>
      <c r="BJ82" s="159"/>
      <c r="BK82" s="159"/>
      <c r="BL82" s="159"/>
      <c r="BM82" s="155">
        <f t="shared" si="98"/>
        <v>0</v>
      </c>
      <c r="BN82" s="73"/>
      <c r="BO82" s="65">
        <f t="shared" si="89"/>
        <v>0</v>
      </c>
    </row>
    <row r="83" spans="1:67" s="70" customFormat="1">
      <c r="A83" s="178">
        <v>72</v>
      </c>
      <c r="B83" s="68" t="s">
        <v>108</v>
      </c>
      <c r="C83" s="165"/>
      <c r="D83" s="166"/>
      <c r="E83" s="166"/>
      <c r="F83" s="159"/>
      <c r="G83" s="159"/>
      <c r="H83" s="159"/>
      <c r="I83" s="155">
        <f t="shared" si="90"/>
        <v>0</v>
      </c>
      <c r="J83" s="165"/>
      <c r="K83" s="166"/>
      <c r="L83" s="166"/>
      <c r="M83" s="159"/>
      <c r="N83" s="159"/>
      <c r="O83" s="159"/>
      <c r="P83" s="155">
        <f t="shared" si="91"/>
        <v>0</v>
      </c>
      <c r="Q83" s="165"/>
      <c r="R83" s="166"/>
      <c r="S83" s="166"/>
      <c r="T83" s="159"/>
      <c r="U83" s="159"/>
      <c r="V83" s="159"/>
      <c r="W83" s="149">
        <f t="shared" si="92"/>
        <v>0</v>
      </c>
      <c r="X83" s="165"/>
      <c r="Y83" s="166"/>
      <c r="Z83" s="166"/>
      <c r="AA83" s="159"/>
      <c r="AB83" s="159"/>
      <c r="AC83" s="159"/>
      <c r="AD83" s="190">
        <f t="shared" si="93"/>
        <v>0</v>
      </c>
      <c r="AE83" s="165"/>
      <c r="AF83" s="166"/>
      <c r="AG83" s="166"/>
      <c r="AH83" s="159"/>
      <c r="AI83" s="159"/>
      <c r="AJ83" s="159"/>
      <c r="AK83" s="155">
        <f t="shared" si="94"/>
        <v>0</v>
      </c>
      <c r="AL83" s="165"/>
      <c r="AM83" s="166"/>
      <c r="AN83" s="166"/>
      <c r="AO83" s="159"/>
      <c r="AP83" s="159"/>
      <c r="AQ83" s="159"/>
      <c r="AR83" s="155">
        <f t="shared" si="95"/>
        <v>0</v>
      </c>
      <c r="AS83" s="165"/>
      <c r="AT83" s="166"/>
      <c r="AU83" s="166"/>
      <c r="AV83" s="159"/>
      <c r="AW83" s="159"/>
      <c r="AX83" s="159"/>
      <c r="AY83" s="155">
        <f t="shared" si="96"/>
        <v>0</v>
      </c>
      <c r="AZ83" s="165"/>
      <c r="BA83" s="166"/>
      <c r="BB83" s="166"/>
      <c r="BC83" s="159"/>
      <c r="BD83" s="159"/>
      <c r="BE83" s="159"/>
      <c r="BF83" s="155">
        <f t="shared" si="97"/>
        <v>0</v>
      </c>
      <c r="BG83" s="165"/>
      <c r="BH83" s="166"/>
      <c r="BI83" s="166"/>
      <c r="BJ83" s="159"/>
      <c r="BK83" s="159"/>
      <c r="BL83" s="159"/>
      <c r="BM83" s="155">
        <f t="shared" si="98"/>
        <v>0</v>
      </c>
      <c r="BN83" s="73"/>
      <c r="BO83" s="65">
        <f t="shared" si="89"/>
        <v>0</v>
      </c>
    </row>
    <row r="84" spans="1:67" s="70" customFormat="1">
      <c r="A84" s="179">
        <v>73</v>
      </c>
      <c r="B84" s="66" t="s">
        <v>109</v>
      </c>
      <c r="C84" s="165"/>
      <c r="D84" s="166"/>
      <c r="E84" s="166"/>
      <c r="F84" s="159"/>
      <c r="G84" s="159"/>
      <c r="H84" s="159"/>
      <c r="I84" s="155">
        <f t="shared" si="90"/>
        <v>0</v>
      </c>
      <c r="J84" s="165"/>
      <c r="K84" s="166"/>
      <c r="L84" s="166"/>
      <c r="M84" s="159"/>
      <c r="N84" s="159"/>
      <c r="O84" s="159"/>
      <c r="P84" s="155">
        <f t="shared" si="91"/>
        <v>0</v>
      </c>
      <c r="Q84" s="165"/>
      <c r="R84" s="166"/>
      <c r="S84" s="166"/>
      <c r="T84" s="159"/>
      <c r="U84" s="159"/>
      <c r="V84" s="159"/>
      <c r="W84" s="149">
        <f t="shared" si="92"/>
        <v>0</v>
      </c>
      <c r="X84" s="165"/>
      <c r="Y84" s="166"/>
      <c r="Z84" s="166"/>
      <c r="AA84" s="159"/>
      <c r="AB84" s="159"/>
      <c r="AC84" s="159"/>
      <c r="AD84" s="190">
        <f t="shared" si="93"/>
        <v>0</v>
      </c>
      <c r="AE84" s="165"/>
      <c r="AF84" s="166"/>
      <c r="AG84" s="166"/>
      <c r="AH84" s="159"/>
      <c r="AI84" s="159"/>
      <c r="AJ84" s="159"/>
      <c r="AK84" s="155">
        <f t="shared" si="94"/>
        <v>0</v>
      </c>
      <c r="AL84" s="165"/>
      <c r="AM84" s="166"/>
      <c r="AN84" s="166"/>
      <c r="AO84" s="159"/>
      <c r="AP84" s="159"/>
      <c r="AQ84" s="159"/>
      <c r="AR84" s="155">
        <f t="shared" si="95"/>
        <v>0</v>
      </c>
      <c r="AS84" s="165"/>
      <c r="AT84" s="166"/>
      <c r="AU84" s="166"/>
      <c r="AV84" s="159"/>
      <c r="AW84" s="159"/>
      <c r="AX84" s="159"/>
      <c r="AY84" s="155">
        <f t="shared" si="96"/>
        <v>0</v>
      </c>
      <c r="AZ84" s="165"/>
      <c r="BA84" s="166"/>
      <c r="BB84" s="166"/>
      <c r="BC84" s="159"/>
      <c r="BD84" s="159"/>
      <c r="BE84" s="159"/>
      <c r="BF84" s="155">
        <f t="shared" si="97"/>
        <v>0</v>
      </c>
      <c r="BG84" s="165"/>
      <c r="BH84" s="166"/>
      <c r="BI84" s="166"/>
      <c r="BJ84" s="159"/>
      <c r="BK84" s="159"/>
      <c r="BL84" s="159"/>
      <c r="BM84" s="155">
        <f t="shared" si="98"/>
        <v>0</v>
      </c>
      <c r="BN84" s="73"/>
      <c r="BO84" s="65">
        <f t="shared" si="89"/>
        <v>0</v>
      </c>
    </row>
    <row r="85" spans="1:67" s="70" customFormat="1">
      <c r="A85" s="178">
        <v>74</v>
      </c>
      <c r="B85" s="68" t="s">
        <v>110</v>
      </c>
      <c r="C85" s="165"/>
      <c r="D85" s="166"/>
      <c r="E85" s="166"/>
      <c r="F85" s="159"/>
      <c r="G85" s="159"/>
      <c r="H85" s="159"/>
      <c r="I85" s="155">
        <f t="shared" si="90"/>
        <v>0</v>
      </c>
      <c r="J85" s="165"/>
      <c r="K85" s="166"/>
      <c r="L85" s="166"/>
      <c r="M85" s="159"/>
      <c r="N85" s="159"/>
      <c r="O85" s="159"/>
      <c r="P85" s="155">
        <f t="shared" si="91"/>
        <v>0</v>
      </c>
      <c r="Q85" s="165"/>
      <c r="R85" s="166"/>
      <c r="S85" s="166"/>
      <c r="T85" s="159"/>
      <c r="U85" s="159"/>
      <c r="V85" s="159"/>
      <c r="W85" s="149">
        <f t="shared" si="92"/>
        <v>0</v>
      </c>
      <c r="X85" s="165"/>
      <c r="Y85" s="166"/>
      <c r="Z85" s="166"/>
      <c r="AA85" s="159"/>
      <c r="AB85" s="159"/>
      <c r="AC85" s="159"/>
      <c r="AD85" s="190">
        <f t="shared" si="93"/>
        <v>0</v>
      </c>
      <c r="AE85" s="165"/>
      <c r="AF85" s="166"/>
      <c r="AG85" s="166"/>
      <c r="AH85" s="159"/>
      <c r="AI85" s="159"/>
      <c r="AJ85" s="159"/>
      <c r="AK85" s="155">
        <f t="shared" si="94"/>
        <v>0</v>
      </c>
      <c r="AL85" s="165"/>
      <c r="AM85" s="166"/>
      <c r="AN85" s="166"/>
      <c r="AO85" s="159"/>
      <c r="AP85" s="159"/>
      <c r="AQ85" s="159"/>
      <c r="AR85" s="155">
        <f t="shared" si="95"/>
        <v>0</v>
      </c>
      <c r="AS85" s="165"/>
      <c r="AT85" s="166"/>
      <c r="AU85" s="166"/>
      <c r="AV85" s="159"/>
      <c r="AW85" s="159"/>
      <c r="AX85" s="159"/>
      <c r="AY85" s="155">
        <f t="shared" si="96"/>
        <v>0</v>
      </c>
      <c r="AZ85" s="165"/>
      <c r="BA85" s="166"/>
      <c r="BB85" s="166"/>
      <c r="BC85" s="159"/>
      <c r="BD85" s="159"/>
      <c r="BE85" s="159"/>
      <c r="BF85" s="155">
        <f t="shared" si="97"/>
        <v>0</v>
      </c>
      <c r="BG85" s="165"/>
      <c r="BH85" s="166"/>
      <c r="BI85" s="166"/>
      <c r="BJ85" s="159"/>
      <c r="BK85" s="159"/>
      <c r="BL85" s="159"/>
      <c r="BM85" s="155">
        <f t="shared" si="98"/>
        <v>0</v>
      </c>
      <c r="BN85" s="73"/>
      <c r="BO85" s="65">
        <f t="shared" si="89"/>
        <v>0</v>
      </c>
    </row>
    <row r="86" spans="1:67" s="70" customFormat="1">
      <c r="A86" s="179">
        <v>75</v>
      </c>
      <c r="B86" s="66" t="s">
        <v>111</v>
      </c>
      <c r="C86" s="130" t="str">
        <f>IF(ISERROR(+C65/C81),"",+C65/C81)</f>
        <v/>
      </c>
      <c r="D86" s="74" t="str">
        <f t="shared" ref="D86:BM86" si="99">IF(ISERROR(+D65/D81),"",+D65/D81)</f>
        <v/>
      </c>
      <c r="E86" s="74" t="str">
        <f t="shared" si="99"/>
        <v/>
      </c>
      <c r="F86" s="74" t="str">
        <f t="shared" si="99"/>
        <v/>
      </c>
      <c r="G86" s="74" t="str">
        <f t="shared" si="99"/>
        <v/>
      </c>
      <c r="H86" s="74" t="str">
        <f t="shared" si="99"/>
        <v/>
      </c>
      <c r="I86" s="122" t="str">
        <f t="shared" si="99"/>
        <v/>
      </c>
      <c r="J86" s="121" t="str">
        <f t="shared" si="99"/>
        <v/>
      </c>
      <c r="K86" s="74" t="str">
        <f t="shared" si="99"/>
        <v/>
      </c>
      <c r="L86" s="74" t="str">
        <f t="shared" si="99"/>
        <v/>
      </c>
      <c r="M86" s="74" t="str">
        <f t="shared" si="99"/>
        <v/>
      </c>
      <c r="N86" s="74" t="str">
        <f t="shared" si="99"/>
        <v/>
      </c>
      <c r="O86" s="74" t="str">
        <f t="shared" si="99"/>
        <v/>
      </c>
      <c r="P86" s="122" t="str">
        <f t="shared" si="99"/>
        <v/>
      </c>
      <c r="Q86" s="121" t="str">
        <f t="shared" si="99"/>
        <v/>
      </c>
      <c r="R86" s="74" t="str">
        <f t="shared" si="99"/>
        <v/>
      </c>
      <c r="S86" s="74" t="str">
        <f t="shared" si="99"/>
        <v/>
      </c>
      <c r="T86" s="74" t="str">
        <f t="shared" si="99"/>
        <v/>
      </c>
      <c r="U86" s="74" t="str">
        <f t="shared" si="99"/>
        <v/>
      </c>
      <c r="V86" s="74" t="str">
        <f t="shared" si="99"/>
        <v/>
      </c>
      <c r="W86" s="122" t="str">
        <f t="shared" si="99"/>
        <v/>
      </c>
      <c r="X86" s="121" t="str">
        <f t="shared" si="99"/>
        <v/>
      </c>
      <c r="Y86" s="74" t="str">
        <f t="shared" si="99"/>
        <v/>
      </c>
      <c r="Z86" s="74" t="str">
        <f t="shared" si="99"/>
        <v/>
      </c>
      <c r="AA86" s="74" t="str">
        <f t="shared" si="99"/>
        <v/>
      </c>
      <c r="AB86" s="74" t="str">
        <f t="shared" si="99"/>
        <v/>
      </c>
      <c r="AC86" s="74" t="str">
        <f t="shared" si="99"/>
        <v/>
      </c>
      <c r="AD86" s="191" t="str">
        <f t="shared" si="99"/>
        <v/>
      </c>
      <c r="AE86" s="121" t="str">
        <f t="shared" si="99"/>
        <v/>
      </c>
      <c r="AF86" s="74" t="str">
        <f t="shared" si="99"/>
        <v/>
      </c>
      <c r="AG86" s="74" t="str">
        <f t="shared" si="99"/>
        <v/>
      </c>
      <c r="AH86" s="74" t="str">
        <f t="shared" si="99"/>
        <v/>
      </c>
      <c r="AI86" s="74" t="str">
        <f t="shared" si="99"/>
        <v/>
      </c>
      <c r="AJ86" s="74" t="str">
        <f t="shared" si="99"/>
        <v/>
      </c>
      <c r="AK86" s="122" t="str">
        <f t="shared" si="99"/>
        <v/>
      </c>
      <c r="AL86" s="121" t="str">
        <f t="shared" si="99"/>
        <v/>
      </c>
      <c r="AM86" s="74" t="str">
        <f t="shared" si="99"/>
        <v/>
      </c>
      <c r="AN86" s="74" t="str">
        <f t="shared" si="99"/>
        <v/>
      </c>
      <c r="AO86" s="74" t="str">
        <f t="shared" si="99"/>
        <v/>
      </c>
      <c r="AP86" s="74" t="str">
        <f t="shared" si="99"/>
        <v/>
      </c>
      <c r="AQ86" s="74" t="str">
        <f t="shared" si="99"/>
        <v/>
      </c>
      <c r="AR86" s="122" t="str">
        <f t="shared" si="99"/>
        <v/>
      </c>
      <c r="AS86" s="121" t="str">
        <f t="shared" si="99"/>
        <v/>
      </c>
      <c r="AT86" s="74" t="str">
        <f t="shared" si="99"/>
        <v/>
      </c>
      <c r="AU86" s="74" t="str">
        <f t="shared" si="99"/>
        <v/>
      </c>
      <c r="AV86" s="74" t="str">
        <f t="shared" si="99"/>
        <v/>
      </c>
      <c r="AW86" s="74" t="str">
        <f t="shared" si="99"/>
        <v/>
      </c>
      <c r="AX86" s="74" t="str">
        <f t="shared" si="99"/>
        <v/>
      </c>
      <c r="AY86" s="122" t="str">
        <f t="shared" si="99"/>
        <v/>
      </c>
      <c r="AZ86" s="121" t="str">
        <f t="shared" si="99"/>
        <v/>
      </c>
      <c r="BA86" s="74" t="str">
        <f t="shared" si="99"/>
        <v/>
      </c>
      <c r="BB86" s="74" t="str">
        <f t="shared" si="99"/>
        <v/>
      </c>
      <c r="BC86" s="74" t="str">
        <f t="shared" si="99"/>
        <v/>
      </c>
      <c r="BD86" s="74" t="str">
        <f t="shared" si="99"/>
        <v/>
      </c>
      <c r="BE86" s="74" t="str">
        <f t="shared" si="99"/>
        <v/>
      </c>
      <c r="BF86" s="122" t="str">
        <f t="shared" si="99"/>
        <v/>
      </c>
      <c r="BG86" s="121" t="str">
        <f t="shared" si="99"/>
        <v/>
      </c>
      <c r="BH86" s="74" t="str">
        <f t="shared" si="99"/>
        <v/>
      </c>
      <c r="BI86" s="74" t="str">
        <f t="shared" si="99"/>
        <v/>
      </c>
      <c r="BJ86" s="74" t="str">
        <f t="shared" si="99"/>
        <v/>
      </c>
      <c r="BK86" s="74" t="str">
        <f t="shared" si="99"/>
        <v/>
      </c>
      <c r="BL86" s="74" t="str">
        <f t="shared" si="99"/>
        <v/>
      </c>
      <c r="BM86" s="122" t="str">
        <f t="shared" si="99"/>
        <v/>
      </c>
      <c r="BN86" s="73"/>
      <c r="BO86" s="65"/>
    </row>
    <row r="87" spans="1:67" s="70" customFormat="1">
      <c r="A87" s="178">
        <v>76</v>
      </c>
      <c r="B87" s="68" t="s">
        <v>112</v>
      </c>
      <c r="C87" s="130" t="str">
        <f>IF(ISERROR(+C65/C83),"",+C65/C83)</f>
        <v/>
      </c>
      <c r="D87" s="74" t="str">
        <f t="shared" ref="D87:BM87" si="100">IF(ISERROR(+D65/D83),"",+D65/D83)</f>
        <v/>
      </c>
      <c r="E87" s="74" t="str">
        <f t="shared" si="100"/>
        <v/>
      </c>
      <c r="F87" s="74" t="str">
        <f t="shared" si="100"/>
        <v/>
      </c>
      <c r="G87" s="74" t="str">
        <f t="shared" si="100"/>
        <v/>
      </c>
      <c r="H87" s="74" t="str">
        <f t="shared" si="100"/>
        <v/>
      </c>
      <c r="I87" s="122" t="str">
        <f t="shared" si="100"/>
        <v/>
      </c>
      <c r="J87" s="121" t="str">
        <f t="shared" si="100"/>
        <v/>
      </c>
      <c r="K87" s="74" t="str">
        <f t="shared" si="100"/>
        <v/>
      </c>
      <c r="L87" s="74" t="str">
        <f t="shared" si="100"/>
        <v/>
      </c>
      <c r="M87" s="74" t="str">
        <f t="shared" si="100"/>
        <v/>
      </c>
      <c r="N87" s="74" t="str">
        <f t="shared" si="100"/>
        <v/>
      </c>
      <c r="O87" s="74" t="str">
        <f t="shared" si="100"/>
        <v/>
      </c>
      <c r="P87" s="122" t="str">
        <f t="shared" si="100"/>
        <v/>
      </c>
      <c r="Q87" s="121" t="str">
        <f t="shared" si="100"/>
        <v/>
      </c>
      <c r="R87" s="74" t="str">
        <f t="shared" si="100"/>
        <v/>
      </c>
      <c r="S87" s="74" t="str">
        <f t="shared" si="100"/>
        <v/>
      </c>
      <c r="T87" s="74" t="str">
        <f t="shared" si="100"/>
        <v/>
      </c>
      <c r="U87" s="74" t="str">
        <f t="shared" si="100"/>
        <v/>
      </c>
      <c r="V87" s="74" t="str">
        <f t="shared" si="100"/>
        <v/>
      </c>
      <c r="W87" s="122" t="str">
        <f t="shared" si="100"/>
        <v/>
      </c>
      <c r="X87" s="121" t="str">
        <f t="shared" si="100"/>
        <v/>
      </c>
      <c r="Y87" s="74" t="str">
        <f t="shared" si="100"/>
        <v/>
      </c>
      <c r="Z87" s="74" t="str">
        <f t="shared" si="100"/>
        <v/>
      </c>
      <c r="AA87" s="74" t="str">
        <f t="shared" si="100"/>
        <v/>
      </c>
      <c r="AB87" s="74" t="str">
        <f t="shared" si="100"/>
        <v/>
      </c>
      <c r="AC87" s="74" t="str">
        <f t="shared" si="100"/>
        <v/>
      </c>
      <c r="AD87" s="191" t="str">
        <f t="shared" si="100"/>
        <v/>
      </c>
      <c r="AE87" s="121" t="str">
        <f t="shared" si="100"/>
        <v/>
      </c>
      <c r="AF87" s="74" t="str">
        <f t="shared" si="100"/>
        <v/>
      </c>
      <c r="AG87" s="74" t="str">
        <f t="shared" si="100"/>
        <v/>
      </c>
      <c r="AH87" s="74" t="str">
        <f t="shared" si="100"/>
        <v/>
      </c>
      <c r="AI87" s="74" t="str">
        <f t="shared" si="100"/>
        <v/>
      </c>
      <c r="AJ87" s="74" t="str">
        <f t="shared" si="100"/>
        <v/>
      </c>
      <c r="AK87" s="122" t="str">
        <f t="shared" si="100"/>
        <v/>
      </c>
      <c r="AL87" s="121" t="str">
        <f t="shared" si="100"/>
        <v/>
      </c>
      <c r="AM87" s="74" t="str">
        <f t="shared" si="100"/>
        <v/>
      </c>
      <c r="AN87" s="74" t="str">
        <f t="shared" si="100"/>
        <v/>
      </c>
      <c r="AO87" s="74" t="str">
        <f t="shared" si="100"/>
        <v/>
      </c>
      <c r="AP87" s="74" t="str">
        <f t="shared" si="100"/>
        <v/>
      </c>
      <c r="AQ87" s="74" t="str">
        <f t="shared" si="100"/>
        <v/>
      </c>
      <c r="AR87" s="122" t="str">
        <f t="shared" si="100"/>
        <v/>
      </c>
      <c r="AS87" s="121" t="str">
        <f t="shared" si="100"/>
        <v/>
      </c>
      <c r="AT87" s="74" t="str">
        <f t="shared" si="100"/>
        <v/>
      </c>
      <c r="AU87" s="74" t="str">
        <f t="shared" si="100"/>
        <v/>
      </c>
      <c r="AV87" s="74" t="str">
        <f t="shared" si="100"/>
        <v/>
      </c>
      <c r="AW87" s="74" t="str">
        <f t="shared" si="100"/>
        <v/>
      </c>
      <c r="AX87" s="74" t="str">
        <f t="shared" si="100"/>
        <v/>
      </c>
      <c r="AY87" s="122" t="str">
        <f t="shared" si="100"/>
        <v/>
      </c>
      <c r="AZ87" s="121" t="str">
        <f t="shared" si="100"/>
        <v/>
      </c>
      <c r="BA87" s="74" t="str">
        <f t="shared" si="100"/>
        <v/>
      </c>
      <c r="BB87" s="74" t="str">
        <f t="shared" si="100"/>
        <v/>
      </c>
      <c r="BC87" s="74" t="str">
        <f t="shared" si="100"/>
        <v/>
      </c>
      <c r="BD87" s="74" t="str">
        <f t="shared" si="100"/>
        <v/>
      </c>
      <c r="BE87" s="74" t="str">
        <f t="shared" si="100"/>
        <v/>
      </c>
      <c r="BF87" s="122" t="str">
        <f t="shared" si="100"/>
        <v/>
      </c>
      <c r="BG87" s="121" t="str">
        <f t="shared" si="100"/>
        <v/>
      </c>
      <c r="BH87" s="74" t="str">
        <f t="shared" si="100"/>
        <v/>
      </c>
      <c r="BI87" s="74" t="str">
        <f t="shared" si="100"/>
        <v/>
      </c>
      <c r="BJ87" s="74" t="str">
        <f t="shared" si="100"/>
        <v/>
      </c>
      <c r="BK87" s="74" t="str">
        <f t="shared" si="100"/>
        <v/>
      </c>
      <c r="BL87" s="74" t="str">
        <f t="shared" si="100"/>
        <v/>
      </c>
      <c r="BM87" s="122" t="str">
        <f t="shared" si="100"/>
        <v/>
      </c>
      <c r="BN87" s="73"/>
      <c r="BO87" s="65"/>
    </row>
    <row r="88" spans="1:67" s="70" customFormat="1">
      <c r="A88" s="179">
        <v>77</v>
      </c>
      <c r="B88" s="66" t="s">
        <v>113</v>
      </c>
      <c r="C88" s="130" t="str">
        <f>IF(ISERROR(+C59/C81),"",+C59/C81)</f>
        <v/>
      </c>
      <c r="D88" s="74" t="str">
        <f t="shared" ref="D88:BM88" si="101">IF(ISERROR(+D59/D81),"",+D59/D81)</f>
        <v/>
      </c>
      <c r="E88" s="74" t="str">
        <f t="shared" si="101"/>
        <v/>
      </c>
      <c r="F88" s="74" t="str">
        <f t="shared" si="101"/>
        <v/>
      </c>
      <c r="G88" s="74" t="str">
        <f t="shared" si="101"/>
        <v/>
      </c>
      <c r="H88" s="74" t="str">
        <f t="shared" si="101"/>
        <v/>
      </c>
      <c r="I88" s="122" t="str">
        <f t="shared" si="101"/>
        <v/>
      </c>
      <c r="J88" s="121" t="str">
        <f t="shared" si="101"/>
        <v/>
      </c>
      <c r="K88" s="74" t="str">
        <f t="shared" si="101"/>
        <v/>
      </c>
      <c r="L88" s="74" t="str">
        <f t="shared" si="101"/>
        <v/>
      </c>
      <c r="M88" s="74" t="str">
        <f t="shared" si="101"/>
        <v/>
      </c>
      <c r="N88" s="74" t="str">
        <f t="shared" si="101"/>
        <v/>
      </c>
      <c r="O88" s="74" t="str">
        <f t="shared" si="101"/>
        <v/>
      </c>
      <c r="P88" s="122" t="str">
        <f t="shared" si="101"/>
        <v/>
      </c>
      <c r="Q88" s="121" t="str">
        <f t="shared" si="101"/>
        <v/>
      </c>
      <c r="R88" s="74" t="str">
        <f t="shared" si="101"/>
        <v/>
      </c>
      <c r="S88" s="74" t="str">
        <f t="shared" si="101"/>
        <v/>
      </c>
      <c r="T88" s="74" t="str">
        <f t="shared" si="101"/>
        <v/>
      </c>
      <c r="U88" s="74" t="str">
        <f t="shared" si="101"/>
        <v/>
      </c>
      <c r="V88" s="74" t="str">
        <f t="shared" si="101"/>
        <v/>
      </c>
      <c r="W88" s="122" t="str">
        <f t="shared" si="101"/>
        <v/>
      </c>
      <c r="X88" s="121" t="str">
        <f t="shared" si="101"/>
        <v/>
      </c>
      <c r="Y88" s="74" t="str">
        <f t="shared" si="101"/>
        <v/>
      </c>
      <c r="Z88" s="74" t="str">
        <f t="shared" si="101"/>
        <v/>
      </c>
      <c r="AA88" s="74" t="str">
        <f t="shared" si="101"/>
        <v/>
      </c>
      <c r="AB88" s="74" t="str">
        <f t="shared" si="101"/>
        <v/>
      </c>
      <c r="AC88" s="74" t="str">
        <f t="shared" si="101"/>
        <v/>
      </c>
      <c r="AD88" s="191" t="str">
        <f t="shared" si="101"/>
        <v/>
      </c>
      <c r="AE88" s="121" t="str">
        <f t="shared" si="101"/>
        <v/>
      </c>
      <c r="AF88" s="74" t="str">
        <f t="shared" si="101"/>
        <v/>
      </c>
      <c r="AG88" s="74" t="str">
        <f t="shared" si="101"/>
        <v/>
      </c>
      <c r="AH88" s="74" t="str">
        <f t="shared" si="101"/>
        <v/>
      </c>
      <c r="AI88" s="74" t="str">
        <f t="shared" si="101"/>
        <v/>
      </c>
      <c r="AJ88" s="74" t="str">
        <f t="shared" si="101"/>
        <v/>
      </c>
      <c r="AK88" s="122" t="str">
        <f t="shared" si="101"/>
        <v/>
      </c>
      <c r="AL88" s="121" t="str">
        <f t="shared" si="101"/>
        <v/>
      </c>
      <c r="AM88" s="74" t="str">
        <f t="shared" si="101"/>
        <v/>
      </c>
      <c r="AN88" s="74" t="str">
        <f t="shared" si="101"/>
        <v/>
      </c>
      <c r="AO88" s="74" t="str">
        <f t="shared" si="101"/>
        <v/>
      </c>
      <c r="AP88" s="74" t="str">
        <f t="shared" si="101"/>
        <v/>
      </c>
      <c r="AQ88" s="74" t="str">
        <f t="shared" si="101"/>
        <v/>
      </c>
      <c r="AR88" s="122" t="str">
        <f t="shared" si="101"/>
        <v/>
      </c>
      <c r="AS88" s="121" t="str">
        <f t="shared" si="101"/>
        <v/>
      </c>
      <c r="AT88" s="74" t="str">
        <f t="shared" si="101"/>
        <v/>
      </c>
      <c r="AU88" s="74" t="str">
        <f t="shared" si="101"/>
        <v/>
      </c>
      <c r="AV88" s="74" t="str">
        <f t="shared" si="101"/>
        <v/>
      </c>
      <c r="AW88" s="74" t="str">
        <f t="shared" si="101"/>
        <v/>
      </c>
      <c r="AX88" s="74" t="str">
        <f t="shared" si="101"/>
        <v/>
      </c>
      <c r="AY88" s="122" t="str">
        <f t="shared" si="101"/>
        <v/>
      </c>
      <c r="AZ88" s="121" t="str">
        <f t="shared" si="101"/>
        <v/>
      </c>
      <c r="BA88" s="74" t="str">
        <f t="shared" si="101"/>
        <v/>
      </c>
      <c r="BB88" s="74" t="str">
        <f t="shared" si="101"/>
        <v/>
      </c>
      <c r="BC88" s="74" t="str">
        <f t="shared" si="101"/>
        <v/>
      </c>
      <c r="BD88" s="74" t="str">
        <f t="shared" si="101"/>
        <v/>
      </c>
      <c r="BE88" s="74" t="str">
        <f t="shared" si="101"/>
        <v/>
      </c>
      <c r="BF88" s="122" t="str">
        <f t="shared" si="101"/>
        <v/>
      </c>
      <c r="BG88" s="121" t="str">
        <f t="shared" si="101"/>
        <v/>
      </c>
      <c r="BH88" s="74" t="str">
        <f t="shared" si="101"/>
        <v/>
      </c>
      <c r="BI88" s="74" t="str">
        <f t="shared" si="101"/>
        <v/>
      </c>
      <c r="BJ88" s="74" t="str">
        <f t="shared" si="101"/>
        <v/>
      </c>
      <c r="BK88" s="74" t="str">
        <f t="shared" si="101"/>
        <v/>
      </c>
      <c r="BL88" s="74" t="str">
        <f t="shared" si="101"/>
        <v/>
      </c>
      <c r="BM88" s="122" t="str">
        <f t="shared" si="101"/>
        <v/>
      </c>
      <c r="BN88" s="73"/>
      <c r="BO88" s="65"/>
    </row>
    <row r="89" spans="1:67" s="70" customFormat="1" ht="14.25" thickBot="1">
      <c r="A89" s="178">
        <v>78</v>
      </c>
      <c r="B89" s="199" t="s">
        <v>114</v>
      </c>
      <c r="C89" s="167" t="str">
        <f>IF(ISERROR(+C59/C83),"",+C59/C83)</f>
        <v/>
      </c>
      <c r="D89" s="80" t="str">
        <f t="shared" ref="D89:BM89" si="102">IF(ISERROR(+D59/D83),"",+D59/D83)</f>
        <v/>
      </c>
      <c r="E89" s="80" t="str">
        <f t="shared" si="102"/>
        <v/>
      </c>
      <c r="F89" s="80" t="str">
        <f t="shared" si="102"/>
        <v/>
      </c>
      <c r="G89" s="80" t="str">
        <f t="shared" si="102"/>
        <v/>
      </c>
      <c r="H89" s="80" t="str">
        <f t="shared" si="102"/>
        <v/>
      </c>
      <c r="I89" s="124" t="str">
        <f t="shared" si="102"/>
        <v/>
      </c>
      <c r="J89" s="123" t="str">
        <f t="shared" si="102"/>
        <v/>
      </c>
      <c r="K89" s="80" t="str">
        <f t="shared" si="102"/>
        <v/>
      </c>
      <c r="L89" s="80" t="str">
        <f t="shared" si="102"/>
        <v/>
      </c>
      <c r="M89" s="80" t="str">
        <f t="shared" si="102"/>
        <v/>
      </c>
      <c r="N89" s="80" t="str">
        <f t="shared" si="102"/>
        <v/>
      </c>
      <c r="O89" s="80" t="str">
        <f t="shared" si="102"/>
        <v/>
      </c>
      <c r="P89" s="124" t="str">
        <f t="shared" si="102"/>
        <v/>
      </c>
      <c r="Q89" s="123" t="str">
        <f t="shared" si="102"/>
        <v/>
      </c>
      <c r="R89" s="80" t="str">
        <f t="shared" si="102"/>
        <v/>
      </c>
      <c r="S89" s="80" t="str">
        <f t="shared" si="102"/>
        <v/>
      </c>
      <c r="T89" s="80" t="str">
        <f t="shared" si="102"/>
        <v/>
      </c>
      <c r="U89" s="80" t="str">
        <f t="shared" si="102"/>
        <v/>
      </c>
      <c r="V89" s="80" t="str">
        <f t="shared" si="102"/>
        <v/>
      </c>
      <c r="W89" s="124" t="str">
        <f t="shared" si="102"/>
        <v/>
      </c>
      <c r="X89" s="123" t="str">
        <f t="shared" si="102"/>
        <v/>
      </c>
      <c r="Y89" s="80" t="str">
        <f t="shared" si="102"/>
        <v/>
      </c>
      <c r="Z89" s="80" t="str">
        <f t="shared" si="102"/>
        <v/>
      </c>
      <c r="AA89" s="80" t="str">
        <f t="shared" si="102"/>
        <v/>
      </c>
      <c r="AB89" s="80" t="str">
        <f t="shared" si="102"/>
        <v/>
      </c>
      <c r="AC89" s="80" t="str">
        <f t="shared" si="102"/>
        <v/>
      </c>
      <c r="AD89" s="192" t="str">
        <f t="shared" si="102"/>
        <v/>
      </c>
      <c r="AE89" s="123" t="str">
        <f t="shared" si="102"/>
        <v/>
      </c>
      <c r="AF89" s="80" t="str">
        <f t="shared" si="102"/>
        <v/>
      </c>
      <c r="AG89" s="80" t="str">
        <f t="shared" si="102"/>
        <v/>
      </c>
      <c r="AH89" s="80" t="str">
        <f t="shared" si="102"/>
        <v/>
      </c>
      <c r="AI89" s="80" t="str">
        <f t="shared" si="102"/>
        <v/>
      </c>
      <c r="AJ89" s="80" t="str">
        <f t="shared" si="102"/>
        <v/>
      </c>
      <c r="AK89" s="124" t="str">
        <f t="shared" si="102"/>
        <v/>
      </c>
      <c r="AL89" s="123" t="str">
        <f t="shared" si="102"/>
        <v/>
      </c>
      <c r="AM89" s="80" t="str">
        <f t="shared" si="102"/>
        <v/>
      </c>
      <c r="AN89" s="80" t="str">
        <f t="shared" si="102"/>
        <v/>
      </c>
      <c r="AO89" s="80" t="str">
        <f t="shared" si="102"/>
        <v/>
      </c>
      <c r="AP89" s="80" t="str">
        <f t="shared" si="102"/>
        <v/>
      </c>
      <c r="AQ89" s="80" t="str">
        <f t="shared" si="102"/>
        <v/>
      </c>
      <c r="AR89" s="124" t="str">
        <f t="shared" si="102"/>
        <v/>
      </c>
      <c r="AS89" s="123" t="str">
        <f t="shared" si="102"/>
        <v/>
      </c>
      <c r="AT89" s="80" t="str">
        <f t="shared" si="102"/>
        <v/>
      </c>
      <c r="AU89" s="80" t="str">
        <f t="shared" si="102"/>
        <v/>
      </c>
      <c r="AV89" s="80" t="str">
        <f t="shared" si="102"/>
        <v/>
      </c>
      <c r="AW89" s="80" t="str">
        <f t="shared" si="102"/>
        <v/>
      </c>
      <c r="AX89" s="80" t="str">
        <f t="shared" si="102"/>
        <v/>
      </c>
      <c r="AY89" s="124" t="str">
        <f t="shared" si="102"/>
        <v/>
      </c>
      <c r="AZ89" s="123" t="str">
        <f t="shared" si="102"/>
        <v/>
      </c>
      <c r="BA89" s="80" t="str">
        <f t="shared" si="102"/>
        <v/>
      </c>
      <c r="BB89" s="80" t="str">
        <f t="shared" si="102"/>
        <v/>
      </c>
      <c r="BC89" s="80" t="str">
        <f t="shared" si="102"/>
        <v/>
      </c>
      <c r="BD89" s="80" t="str">
        <f t="shared" si="102"/>
        <v/>
      </c>
      <c r="BE89" s="80" t="str">
        <f t="shared" si="102"/>
        <v/>
      </c>
      <c r="BF89" s="124" t="str">
        <f t="shared" si="102"/>
        <v/>
      </c>
      <c r="BG89" s="123" t="str">
        <f t="shared" si="102"/>
        <v/>
      </c>
      <c r="BH89" s="80" t="str">
        <f t="shared" si="102"/>
        <v/>
      </c>
      <c r="BI89" s="80" t="str">
        <f t="shared" si="102"/>
        <v/>
      </c>
      <c r="BJ89" s="80" t="str">
        <f t="shared" si="102"/>
        <v/>
      </c>
      <c r="BK89" s="80" t="str">
        <f t="shared" si="102"/>
        <v/>
      </c>
      <c r="BL89" s="80" t="str">
        <f t="shared" si="102"/>
        <v/>
      </c>
      <c r="BM89" s="124" t="str">
        <f t="shared" si="102"/>
        <v/>
      </c>
      <c r="BN89" s="73"/>
      <c r="BO89" s="65"/>
    </row>
    <row r="90" spans="1:67" s="70" customFormat="1" ht="14.25" thickTop="1">
      <c r="A90" s="69"/>
      <c r="B90" s="46" t="s">
        <v>19</v>
      </c>
      <c r="C90" s="75"/>
      <c r="D90" s="75"/>
      <c r="E90" s="75"/>
      <c r="J90" s="75"/>
      <c r="K90" s="75"/>
      <c r="L90" s="75"/>
      <c r="X90" s="76"/>
      <c r="Y90" s="76"/>
      <c r="Z90" s="76"/>
      <c r="AA90" s="76"/>
      <c r="AB90" s="76"/>
      <c r="AC90" s="76"/>
      <c r="AF90" s="73"/>
      <c r="AG90" s="73"/>
      <c r="AI90" s="73"/>
      <c r="AJ90" s="73"/>
      <c r="AK90" s="73"/>
      <c r="AL90" s="73"/>
      <c r="AM90" s="73"/>
      <c r="AN90" s="73"/>
      <c r="AO90" s="73"/>
      <c r="AP90" s="73"/>
      <c r="AQ90" s="73"/>
      <c r="AR90" s="73"/>
      <c r="AS90" s="73"/>
      <c r="AT90" s="73"/>
      <c r="AU90" s="73"/>
      <c r="AV90" s="73"/>
      <c r="AW90" s="73"/>
      <c r="AX90" s="73"/>
      <c r="AY90" s="73"/>
      <c r="AZ90" s="73"/>
      <c r="BA90" s="73"/>
      <c r="BB90" s="73"/>
      <c r="BC90" s="73"/>
      <c r="BD90" s="73"/>
      <c r="BE90" s="73"/>
      <c r="BF90" s="73"/>
      <c r="BG90" s="73"/>
      <c r="BH90" s="73"/>
      <c r="BI90" s="73"/>
      <c r="BJ90" s="73"/>
      <c r="BK90" s="73"/>
      <c r="BL90" s="73"/>
      <c r="BM90" s="73"/>
      <c r="BN90" s="73"/>
    </row>
    <row r="91" spans="1:67" s="70" customFormat="1">
      <c r="A91" s="67"/>
      <c r="B91" s="46" t="s">
        <v>82</v>
      </c>
      <c r="C91" s="75"/>
      <c r="D91" s="75"/>
      <c r="E91" s="75"/>
      <c r="J91" s="75"/>
      <c r="K91" s="75"/>
      <c r="L91" s="75"/>
      <c r="X91" s="76"/>
      <c r="Y91" s="76"/>
      <c r="Z91" s="76"/>
      <c r="AA91" s="76"/>
      <c r="AB91" s="76"/>
      <c r="AC91" s="76"/>
      <c r="AF91" s="73"/>
      <c r="AG91" s="73"/>
      <c r="AI91" s="73"/>
      <c r="AJ91" s="73"/>
      <c r="AK91" s="73"/>
      <c r="AL91" s="73"/>
      <c r="AM91" s="73"/>
      <c r="AN91" s="73"/>
      <c r="AO91" s="73"/>
      <c r="AP91" s="73"/>
      <c r="AQ91" s="73"/>
      <c r="AR91" s="73"/>
      <c r="AS91" s="73"/>
      <c r="AT91" s="73"/>
      <c r="AU91" s="73"/>
      <c r="AV91" s="73"/>
      <c r="AW91" s="73"/>
      <c r="AX91" s="73"/>
      <c r="AY91" s="73"/>
      <c r="AZ91" s="73"/>
      <c r="BA91" s="73"/>
      <c r="BB91" s="73"/>
      <c r="BC91" s="73"/>
      <c r="BD91" s="73"/>
      <c r="BE91" s="73"/>
      <c r="BF91" s="73"/>
      <c r="BG91" s="73"/>
      <c r="BH91" s="73"/>
      <c r="BI91" s="73"/>
      <c r="BJ91" s="73"/>
      <c r="BK91" s="73"/>
      <c r="BL91" s="73"/>
      <c r="BM91" s="73"/>
      <c r="BN91" s="73"/>
    </row>
    <row r="92" spans="1:67" s="70" customFormat="1">
      <c r="A92" s="67"/>
      <c r="C92" s="75"/>
      <c r="D92" s="75"/>
      <c r="E92" s="75"/>
      <c r="J92" s="75"/>
      <c r="K92" s="75"/>
      <c r="L92" s="75"/>
      <c r="X92" s="76"/>
      <c r="Y92" s="76"/>
      <c r="Z92" s="76"/>
      <c r="AA92" s="76"/>
      <c r="AB92" s="76"/>
      <c r="AC92" s="76"/>
      <c r="AF92" s="73"/>
      <c r="AG92" s="73"/>
      <c r="AI92" s="73"/>
      <c r="AJ92" s="73"/>
      <c r="AK92" s="73"/>
      <c r="AL92" s="73"/>
      <c r="AM92" s="73"/>
      <c r="AN92" s="73"/>
      <c r="AO92" s="73"/>
      <c r="AP92" s="73"/>
      <c r="AQ92" s="73"/>
      <c r="AR92" s="73"/>
      <c r="AS92" s="73"/>
      <c r="AT92" s="73"/>
      <c r="AU92" s="73"/>
      <c r="AV92" s="73"/>
      <c r="AW92" s="73"/>
      <c r="AX92" s="73"/>
      <c r="AY92" s="73"/>
      <c r="AZ92" s="73"/>
      <c r="BA92" s="73"/>
      <c r="BB92" s="73"/>
      <c r="BC92" s="73"/>
      <c r="BD92" s="73"/>
      <c r="BE92" s="73"/>
      <c r="BF92" s="73"/>
      <c r="BG92" s="73"/>
      <c r="BH92" s="73"/>
      <c r="BI92" s="73"/>
      <c r="BJ92" s="73"/>
      <c r="BK92" s="73"/>
      <c r="BL92" s="73"/>
      <c r="BM92" s="73"/>
      <c r="BN92" s="73"/>
    </row>
    <row r="93" spans="1:67" s="70" customFormat="1">
      <c r="C93" s="75"/>
      <c r="D93" s="75"/>
      <c r="E93" s="75"/>
      <c r="J93" s="75"/>
      <c r="K93" s="75"/>
      <c r="L93" s="75"/>
      <c r="X93" s="76"/>
      <c r="Y93" s="76"/>
      <c r="Z93" s="76"/>
      <c r="AA93" s="76"/>
      <c r="AB93" s="76"/>
      <c r="AC93" s="76"/>
      <c r="AF93" s="73"/>
      <c r="AG93" s="73"/>
      <c r="AI93" s="73"/>
      <c r="AJ93" s="73"/>
      <c r="AK93" s="73"/>
      <c r="AL93" s="73"/>
      <c r="AM93" s="73"/>
      <c r="AN93" s="73"/>
      <c r="AO93" s="73"/>
      <c r="AP93" s="73"/>
      <c r="AQ93" s="73"/>
      <c r="AR93" s="73"/>
      <c r="AS93" s="73"/>
      <c r="AT93" s="73"/>
      <c r="AU93" s="73"/>
      <c r="AV93" s="73"/>
      <c r="AW93" s="73"/>
      <c r="AX93" s="73"/>
      <c r="AY93" s="73"/>
      <c r="AZ93" s="73"/>
      <c r="BA93" s="73"/>
      <c r="BB93" s="73"/>
      <c r="BC93" s="73"/>
      <c r="BD93" s="73"/>
      <c r="BE93" s="73"/>
      <c r="BF93" s="73"/>
      <c r="BG93" s="73"/>
      <c r="BH93" s="73"/>
      <c r="BI93" s="73"/>
      <c r="BJ93" s="73"/>
      <c r="BK93" s="73"/>
      <c r="BL93" s="73"/>
      <c r="BM93" s="73"/>
      <c r="BN93" s="73"/>
    </row>
    <row r="94" spans="1:67" s="70" customFormat="1">
      <c r="C94" s="75"/>
      <c r="D94" s="75"/>
      <c r="E94" s="75"/>
      <c r="J94" s="75"/>
      <c r="K94" s="75"/>
      <c r="L94" s="75"/>
      <c r="X94" s="76"/>
      <c r="Y94" s="76"/>
      <c r="Z94" s="76"/>
      <c r="AA94" s="76"/>
      <c r="AB94" s="76"/>
      <c r="AC94" s="76"/>
      <c r="AF94" s="73"/>
      <c r="AG94" s="73"/>
      <c r="AI94" s="73"/>
      <c r="AJ94" s="73"/>
      <c r="AK94" s="73"/>
      <c r="AL94" s="73"/>
      <c r="AM94" s="73"/>
      <c r="AN94" s="73"/>
      <c r="AO94" s="73"/>
      <c r="AP94" s="73"/>
      <c r="AQ94" s="73"/>
      <c r="AR94" s="73"/>
      <c r="AS94" s="73"/>
      <c r="AT94" s="73"/>
      <c r="AU94" s="73"/>
      <c r="AV94" s="73"/>
      <c r="AW94" s="73"/>
      <c r="AX94" s="73"/>
      <c r="AY94" s="73"/>
      <c r="AZ94" s="73"/>
      <c r="BA94" s="73"/>
      <c r="BB94" s="73"/>
      <c r="BC94" s="73"/>
      <c r="BD94" s="73"/>
      <c r="BE94" s="73"/>
      <c r="BF94" s="73"/>
      <c r="BG94" s="73"/>
      <c r="BH94" s="73"/>
      <c r="BI94" s="73"/>
      <c r="BJ94" s="73"/>
      <c r="BK94" s="73"/>
      <c r="BL94" s="73"/>
      <c r="BM94" s="73"/>
      <c r="BN94" s="73"/>
    </row>
    <row r="95" spans="1:67" s="70" customFormat="1">
      <c r="C95" s="75"/>
      <c r="D95" s="75"/>
      <c r="E95" s="75"/>
      <c r="J95" s="75"/>
      <c r="K95" s="75"/>
      <c r="L95" s="75"/>
      <c r="X95" s="76"/>
      <c r="Y95" s="76"/>
      <c r="Z95" s="76"/>
      <c r="AA95" s="76"/>
      <c r="AB95" s="76"/>
      <c r="AC95" s="76"/>
      <c r="AF95" s="73"/>
      <c r="AG95" s="73"/>
      <c r="AI95" s="73"/>
      <c r="AJ95" s="73"/>
      <c r="AK95" s="73"/>
      <c r="AL95" s="73"/>
      <c r="AM95" s="73"/>
      <c r="AN95" s="73"/>
      <c r="AO95" s="73"/>
      <c r="AP95" s="73"/>
      <c r="AQ95" s="73"/>
      <c r="AR95" s="73"/>
      <c r="AS95" s="73"/>
      <c r="AT95" s="73"/>
      <c r="AU95" s="73"/>
      <c r="AV95" s="73"/>
      <c r="AW95" s="73"/>
      <c r="AX95" s="73"/>
      <c r="AY95" s="73"/>
      <c r="AZ95" s="73"/>
      <c r="BA95" s="73"/>
      <c r="BB95" s="73"/>
      <c r="BC95" s="73"/>
      <c r="BD95" s="73"/>
      <c r="BE95" s="73"/>
      <c r="BF95" s="73"/>
      <c r="BG95" s="73"/>
      <c r="BH95" s="73"/>
      <c r="BI95" s="73"/>
      <c r="BJ95" s="73"/>
      <c r="BK95" s="73"/>
      <c r="BL95" s="73"/>
      <c r="BM95" s="73"/>
      <c r="BN95" s="73"/>
    </row>
    <row r="96" spans="1:67" s="70" customFormat="1">
      <c r="C96" s="75"/>
      <c r="D96" s="75"/>
      <c r="E96" s="75"/>
      <c r="J96" s="75"/>
      <c r="K96" s="75"/>
      <c r="L96" s="75"/>
      <c r="X96" s="76"/>
      <c r="Y96" s="76"/>
      <c r="Z96" s="76"/>
      <c r="AA96" s="76"/>
      <c r="AB96" s="76"/>
      <c r="AC96" s="76"/>
      <c r="AF96" s="73"/>
      <c r="AG96" s="73"/>
      <c r="AI96" s="73"/>
      <c r="AJ96" s="73"/>
      <c r="AK96" s="73"/>
      <c r="AL96" s="73"/>
      <c r="AM96" s="73"/>
      <c r="AN96" s="73"/>
      <c r="AO96" s="73"/>
      <c r="AP96" s="73"/>
      <c r="AQ96" s="73"/>
      <c r="AR96" s="73"/>
      <c r="AS96" s="73"/>
      <c r="AT96" s="73"/>
      <c r="AU96" s="73"/>
      <c r="AV96" s="73"/>
      <c r="AW96" s="73"/>
      <c r="AX96" s="73"/>
      <c r="AY96" s="73"/>
      <c r="AZ96" s="73"/>
      <c r="BA96" s="73"/>
      <c r="BB96" s="73"/>
      <c r="BC96" s="73"/>
      <c r="BD96" s="73"/>
      <c r="BE96" s="73"/>
      <c r="BF96" s="73"/>
      <c r="BG96" s="73"/>
      <c r="BH96" s="73"/>
      <c r="BI96" s="73"/>
      <c r="BJ96" s="73"/>
      <c r="BK96" s="73"/>
      <c r="BL96" s="73"/>
      <c r="BM96" s="73"/>
      <c r="BN96" s="73"/>
    </row>
    <row r="97" spans="3:66" s="70" customFormat="1">
      <c r="C97" s="75"/>
      <c r="D97" s="75"/>
      <c r="E97" s="75"/>
      <c r="J97" s="75"/>
      <c r="K97" s="75"/>
      <c r="L97" s="75"/>
      <c r="X97" s="76"/>
      <c r="Y97" s="76"/>
      <c r="Z97" s="76"/>
      <c r="AA97" s="76"/>
      <c r="AB97" s="76"/>
      <c r="AC97" s="76"/>
      <c r="AF97" s="73"/>
      <c r="AG97" s="73"/>
      <c r="AI97" s="73"/>
      <c r="AJ97" s="73"/>
      <c r="AK97" s="73"/>
      <c r="AL97" s="73"/>
      <c r="AM97" s="73"/>
      <c r="AN97" s="73"/>
      <c r="AO97" s="73"/>
      <c r="AP97" s="73"/>
      <c r="AQ97" s="73"/>
      <c r="AR97" s="73"/>
      <c r="AS97" s="73"/>
      <c r="AT97" s="73"/>
      <c r="AU97" s="73"/>
      <c r="AV97" s="73"/>
      <c r="AW97" s="73"/>
      <c r="AX97" s="73"/>
      <c r="AY97" s="73"/>
      <c r="AZ97" s="73"/>
      <c r="BA97" s="73"/>
      <c r="BB97" s="73"/>
      <c r="BC97" s="73"/>
      <c r="BD97" s="73"/>
      <c r="BE97" s="73"/>
      <c r="BF97" s="73"/>
      <c r="BG97" s="73"/>
      <c r="BH97" s="73"/>
      <c r="BI97" s="73"/>
      <c r="BJ97" s="73"/>
      <c r="BK97" s="73"/>
      <c r="BL97" s="73"/>
      <c r="BM97" s="73"/>
      <c r="BN97" s="73"/>
    </row>
    <row r="98" spans="3:66" s="70" customFormat="1">
      <c r="C98" s="75"/>
      <c r="D98" s="75"/>
      <c r="E98" s="75"/>
      <c r="J98" s="75"/>
      <c r="K98" s="75"/>
      <c r="L98" s="75"/>
      <c r="X98" s="76"/>
      <c r="Y98" s="76"/>
      <c r="Z98" s="76"/>
      <c r="AA98" s="76"/>
      <c r="AB98" s="76"/>
      <c r="AC98" s="76"/>
    </row>
    <row r="99" spans="3:66" s="70" customFormat="1">
      <c r="C99" s="75"/>
      <c r="D99" s="75"/>
      <c r="E99" s="75"/>
      <c r="J99" s="75"/>
      <c r="K99" s="75"/>
      <c r="L99" s="75"/>
      <c r="X99" s="76"/>
      <c r="Y99" s="76"/>
      <c r="Z99" s="76"/>
      <c r="AA99" s="76"/>
      <c r="AB99" s="76"/>
      <c r="AC99" s="76"/>
    </row>
    <row r="100" spans="3:66" s="1" customFormat="1">
      <c r="C100" s="16"/>
      <c r="D100" s="16"/>
      <c r="E100" s="16"/>
      <c r="J100" s="16"/>
      <c r="K100" s="16"/>
      <c r="L100" s="16"/>
      <c r="X100" s="20"/>
      <c r="Y100" s="20"/>
      <c r="Z100" s="20"/>
      <c r="AA100" s="20"/>
      <c r="AB100" s="20"/>
      <c r="AC100" s="20"/>
    </row>
    <row r="101" spans="3:66" s="1" customFormat="1">
      <c r="C101" s="16"/>
      <c r="D101" s="16"/>
      <c r="E101" s="16"/>
      <c r="J101" s="16"/>
      <c r="K101" s="16"/>
      <c r="L101" s="16"/>
      <c r="X101" s="20"/>
      <c r="Y101" s="20"/>
      <c r="Z101" s="20"/>
      <c r="AA101" s="20"/>
      <c r="AB101" s="20"/>
      <c r="AC101" s="20"/>
    </row>
    <row r="102" spans="3:66" s="1" customFormat="1">
      <c r="C102" s="16"/>
      <c r="D102" s="16"/>
      <c r="E102" s="16"/>
      <c r="J102" s="16"/>
      <c r="K102" s="16"/>
      <c r="L102" s="16"/>
      <c r="X102" s="20"/>
      <c r="Y102" s="20"/>
      <c r="Z102" s="20"/>
      <c r="AA102" s="20"/>
      <c r="AB102" s="20"/>
      <c r="AC102" s="20"/>
    </row>
    <row r="103" spans="3:66" s="1" customFormat="1">
      <c r="C103" s="16"/>
      <c r="D103" s="16"/>
      <c r="E103" s="32"/>
      <c r="F103" s="16"/>
      <c r="G103" s="16"/>
      <c r="H103" s="16"/>
      <c r="I103" s="16"/>
      <c r="J103" s="16"/>
      <c r="K103" s="16"/>
      <c r="L103" s="32"/>
      <c r="M103" s="16"/>
      <c r="N103" s="16"/>
      <c r="O103" s="16"/>
      <c r="P103" s="16"/>
      <c r="Y103" s="20"/>
      <c r="Z103" s="20"/>
      <c r="AA103" s="20"/>
      <c r="AB103" s="20"/>
      <c r="AC103" s="20"/>
      <c r="AD103" s="20"/>
    </row>
    <row r="104" spans="3:66" s="1" customFormat="1">
      <c r="C104" s="16"/>
      <c r="D104" s="16"/>
      <c r="E104" s="32"/>
      <c r="F104" s="16"/>
      <c r="G104" s="16"/>
      <c r="H104" s="16"/>
      <c r="I104" s="16"/>
      <c r="J104" s="16"/>
      <c r="K104" s="16"/>
      <c r="L104" s="32"/>
      <c r="M104" s="16"/>
      <c r="N104" s="16"/>
      <c r="O104" s="16"/>
      <c r="P104" s="16"/>
      <c r="Y104" s="20"/>
      <c r="Z104" s="20"/>
      <c r="AA104" s="20"/>
      <c r="AB104" s="20"/>
      <c r="AC104" s="20"/>
      <c r="AD104" s="20"/>
    </row>
    <row r="105" spans="3:66" s="1" customFormat="1">
      <c r="C105" s="16"/>
      <c r="D105" s="16"/>
      <c r="E105" s="32"/>
      <c r="F105" s="16"/>
      <c r="G105" s="16"/>
      <c r="H105" s="16"/>
      <c r="I105" s="16"/>
      <c r="J105" s="16"/>
      <c r="K105" s="16"/>
      <c r="L105" s="32"/>
      <c r="M105" s="16"/>
      <c r="N105" s="16"/>
      <c r="O105" s="16"/>
      <c r="P105" s="16"/>
      <c r="Y105" s="20"/>
      <c r="Z105" s="20"/>
      <c r="AA105" s="20"/>
      <c r="AB105" s="20"/>
      <c r="AC105" s="20"/>
      <c r="AD105" s="20"/>
    </row>
    <row r="106" spans="3:66" s="1" customFormat="1">
      <c r="C106" s="16"/>
      <c r="D106" s="16"/>
      <c r="E106" s="32"/>
      <c r="F106" s="16"/>
      <c r="G106" s="16"/>
      <c r="H106" s="16"/>
      <c r="I106" s="16"/>
      <c r="J106" s="16"/>
      <c r="K106" s="16"/>
      <c r="L106" s="32"/>
      <c r="M106" s="16"/>
      <c r="N106" s="16"/>
      <c r="O106" s="16"/>
      <c r="P106" s="16"/>
      <c r="Y106" s="20"/>
      <c r="Z106" s="20"/>
      <c r="AA106" s="20"/>
      <c r="AB106" s="20"/>
      <c r="AC106" s="20"/>
      <c r="AD106" s="20"/>
    </row>
    <row r="107" spans="3:66" s="1" customFormat="1">
      <c r="C107" s="16"/>
      <c r="D107" s="16"/>
      <c r="E107" s="32"/>
      <c r="F107" s="16"/>
      <c r="G107" s="16"/>
      <c r="H107" s="16"/>
      <c r="I107" s="16"/>
      <c r="J107" s="16"/>
      <c r="K107" s="16"/>
      <c r="L107" s="32"/>
      <c r="M107" s="16"/>
      <c r="N107" s="16"/>
      <c r="O107" s="16"/>
      <c r="P107" s="16"/>
      <c r="Y107" s="20"/>
      <c r="Z107" s="20"/>
      <c r="AA107" s="20"/>
      <c r="AB107" s="20"/>
      <c r="AC107" s="20"/>
      <c r="AD107" s="20"/>
    </row>
    <row r="108" spans="3:66" s="1" customFormat="1">
      <c r="C108" s="16"/>
      <c r="D108" s="16"/>
      <c r="E108" s="32"/>
      <c r="F108" s="16"/>
      <c r="G108" s="16"/>
      <c r="H108" s="16"/>
      <c r="I108" s="16"/>
      <c r="J108" s="16"/>
      <c r="K108" s="16"/>
      <c r="L108" s="32"/>
      <c r="M108" s="16"/>
      <c r="N108" s="16"/>
      <c r="O108" s="16"/>
      <c r="P108" s="16"/>
      <c r="Y108" s="20"/>
      <c r="Z108" s="20"/>
      <c r="AA108" s="20"/>
      <c r="AB108" s="20"/>
      <c r="AC108" s="20"/>
      <c r="AD108" s="20"/>
    </row>
    <row r="109" spans="3:66" s="1" customFormat="1">
      <c r="C109" s="16"/>
      <c r="D109" s="16"/>
      <c r="E109" s="32"/>
      <c r="F109" s="16"/>
      <c r="G109" s="16"/>
      <c r="H109" s="16"/>
      <c r="I109" s="16"/>
      <c r="J109" s="16"/>
      <c r="K109" s="16"/>
      <c r="L109" s="32"/>
      <c r="M109" s="16"/>
      <c r="N109" s="16"/>
      <c r="O109" s="16"/>
      <c r="P109" s="16"/>
      <c r="Y109" s="20"/>
      <c r="Z109" s="20"/>
      <c r="AA109" s="20"/>
      <c r="AB109" s="20"/>
      <c r="AC109" s="20"/>
      <c r="AD109" s="20"/>
    </row>
    <row r="110" spans="3:66" s="1" customFormat="1">
      <c r="C110" s="16"/>
      <c r="D110" s="16"/>
      <c r="E110" s="32"/>
      <c r="F110" s="16"/>
      <c r="G110" s="16"/>
      <c r="H110" s="16"/>
      <c r="I110" s="16"/>
      <c r="J110" s="16"/>
      <c r="K110" s="16"/>
      <c r="L110" s="32"/>
      <c r="M110" s="16"/>
      <c r="N110" s="16"/>
      <c r="O110" s="16"/>
      <c r="P110" s="16"/>
      <c r="Y110" s="20"/>
      <c r="Z110" s="20"/>
      <c r="AA110" s="20"/>
      <c r="AB110" s="20"/>
      <c r="AC110" s="20"/>
      <c r="AD110" s="20"/>
    </row>
    <row r="111" spans="3:66" s="1" customFormat="1">
      <c r="C111" s="16"/>
      <c r="D111" s="16"/>
      <c r="E111" s="32"/>
      <c r="F111" s="16"/>
      <c r="G111" s="16"/>
      <c r="H111" s="16"/>
      <c r="I111" s="16"/>
      <c r="J111" s="16"/>
      <c r="K111" s="16"/>
      <c r="L111" s="32"/>
      <c r="M111" s="16"/>
      <c r="N111" s="16"/>
      <c r="O111" s="16"/>
      <c r="P111" s="16"/>
      <c r="Y111" s="20"/>
      <c r="Z111" s="20"/>
      <c r="AA111" s="20"/>
      <c r="AB111" s="20"/>
      <c r="AC111" s="20"/>
      <c r="AD111" s="20"/>
    </row>
    <row r="112" spans="3:66" s="1" customFormat="1">
      <c r="C112" s="16"/>
      <c r="D112" s="16"/>
      <c r="E112" s="32"/>
      <c r="F112" s="16"/>
      <c r="G112" s="16"/>
      <c r="H112" s="16"/>
      <c r="I112" s="16"/>
      <c r="J112" s="16"/>
      <c r="K112" s="16"/>
      <c r="L112" s="32"/>
      <c r="M112" s="16"/>
      <c r="N112" s="16"/>
      <c r="O112" s="16"/>
      <c r="P112" s="16"/>
      <c r="Y112" s="20"/>
      <c r="Z112" s="20"/>
      <c r="AA112" s="20"/>
      <c r="AB112" s="20"/>
      <c r="AC112" s="20"/>
      <c r="AD112" s="20"/>
    </row>
    <row r="113" spans="3:30" s="1" customFormat="1">
      <c r="C113" s="16"/>
      <c r="D113" s="16"/>
      <c r="E113" s="32"/>
      <c r="F113" s="16"/>
      <c r="G113" s="16"/>
      <c r="H113" s="16"/>
      <c r="I113" s="16"/>
      <c r="J113" s="16"/>
      <c r="K113" s="16"/>
      <c r="L113" s="32"/>
      <c r="M113" s="16"/>
      <c r="N113" s="16"/>
      <c r="O113" s="16"/>
      <c r="P113" s="16"/>
      <c r="Y113" s="20"/>
      <c r="Z113" s="20"/>
      <c r="AA113" s="20"/>
      <c r="AB113" s="20"/>
      <c r="AC113" s="20"/>
      <c r="AD113" s="20"/>
    </row>
    <row r="114" spans="3:30" s="1" customFormat="1">
      <c r="C114" s="16"/>
      <c r="D114" s="16"/>
      <c r="E114" s="32"/>
      <c r="F114" s="16"/>
      <c r="G114" s="16"/>
      <c r="H114" s="16"/>
      <c r="I114" s="16"/>
      <c r="J114" s="16"/>
      <c r="K114" s="16"/>
      <c r="L114" s="32"/>
      <c r="M114" s="16"/>
      <c r="N114" s="16"/>
      <c r="O114" s="16"/>
      <c r="P114" s="16"/>
      <c r="Y114" s="20"/>
      <c r="Z114" s="20"/>
      <c r="AA114" s="20"/>
      <c r="AB114" s="20"/>
      <c r="AC114" s="20"/>
      <c r="AD114" s="20"/>
    </row>
    <row r="115" spans="3:30" s="1" customFormat="1">
      <c r="C115" s="16"/>
      <c r="D115" s="16"/>
      <c r="E115" s="32"/>
      <c r="F115" s="16"/>
      <c r="G115" s="16"/>
      <c r="H115" s="16"/>
      <c r="I115" s="16"/>
      <c r="J115" s="16"/>
      <c r="K115" s="16"/>
      <c r="L115" s="32"/>
      <c r="M115" s="16"/>
      <c r="N115" s="16"/>
      <c r="O115" s="16"/>
      <c r="P115" s="16"/>
      <c r="Y115" s="20"/>
      <c r="Z115" s="20"/>
      <c r="AA115" s="20"/>
      <c r="AB115" s="20"/>
      <c r="AC115" s="20"/>
      <c r="AD115" s="20"/>
    </row>
    <row r="116" spans="3:30" s="1" customFormat="1">
      <c r="C116" s="16"/>
      <c r="D116" s="16"/>
      <c r="E116" s="32"/>
      <c r="F116" s="16"/>
      <c r="G116" s="16"/>
      <c r="H116" s="16"/>
      <c r="I116" s="16"/>
      <c r="J116" s="16"/>
      <c r="K116" s="16"/>
      <c r="L116" s="32"/>
      <c r="M116" s="16"/>
      <c r="N116" s="16"/>
      <c r="O116" s="16"/>
      <c r="P116" s="16"/>
      <c r="Y116" s="20"/>
      <c r="Z116" s="20"/>
      <c r="AA116" s="20"/>
      <c r="AB116" s="20"/>
      <c r="AC116" s="20"/>
      <c r="AD116" s="20"/>
    </row>
    <row r="117" spans="3:30" s="1" customFormat="1">
      <c r="C117" s="16"/>
      <c r="D117" s="16"/>
      <c r="E117" s="32"/>
      <c r="F117" s="16"/>
      <c r="G117" s="16"/>
      <c r="H117" s="16"/>
      <c r="I117" s="16"/>
      <c r="J117" s="16"/>
      <c r="K117" s="16"/>
      <c r="L117" s="32"/>
      <c r="M117" s="16"/>
      <c r="N117" s="16"/>
      <c r="O117" s="16"/>
      <c r="P117" s="16"/>
      <c r="Y117" s="20"/>
      <c r="Z117" s="20"/>
      <c r="AA117" s="20"/>
      <c r="AB117" s="20"/>
      <c r="AC117" s="20"/>
      <c r="AD117" s="20"/>
    </row>
    <row r="118" spans="3:30" s="1" customFormat="1">
      <c r="C118" s="16"/>
      <c r="D118" s="16"/>
      <c r="E118" s="32"/>
      <c r="F118" s="16"/>
      <c r="G118" s="16"/>
      <c r="H118" s="16"/>
      <c r="I118" s="16"/>
      <c r="J118" s="16"/>
      <c r="K118" s="16"/>
      <c r="L118" s="32"/>
      <c r="M118" s="16"/>
      <c r="N118" s="16"/>
      <c r="O118" s="16"/>
      <c r="P118" s="16"/>
      <c r="Y118" s="20"/>
      <c r="Z118" s="20"/>
      <c r="AA118" s="20"/>
      <c r="AB118" s="20"/>
      <c r="AC118" s="20"/>
      <c r="AD118" s="20"/>
    </row>
    <row r="119" spans="3:30" s="1" customFormat="1">
      <c r="C119" s="16"/>
      <c r="D119" s="16"/>
      <c r="E119" s="32"/>
      <c r="F119" s="16"/>
      <c r="G119" s="16"/>
      <c r="H119" s="16"/>
      <c r="I119" s="16"/>
      <c r="J119" s="16"/>
      <c r="K119" s="16"/>
      <c r="L119" s="32"/>
      <c r="M119" s="16"/>
      <c r="N119" s="16"/>
      <c r="O119" s="16"/>
      <c r="P119" s="16"/>
      <c r="Y119" s="20"/>
      <c r="Z119" s="20"/>
      <c r="AA119" s="20"/>
      <c r="AB119" s="20"/>
      <c r="AC119" s="20"/>
      <c r="AD119" s="20"/>
    </row>
    <row r="120" spans="3:30" s="1" customFormat="1">
      <c r="C120" s="16"/>
      <c r="D120" s="16"/>
      <c r="E120" s="32"/>
      <c r="F120" s="16"/>
      <c r="G120" s="16"/>
      <c r="H120" s="16"/>
      <c r="I120" s="16"/>
      <c r="J120" s="16"/>
      <c r="K120" s="16"/>
      <c r="L120" s="32"/>
      <c r="M120" s="16"/>
      <c r="N120" s="16"/>
      <c r="O120" s="16"/>
      <c r="P120" s="16"/>
      <c r="Y120" s="20"/>
      <c r="Z120" s="20"/>
      <c r="AA120" s="20"/>
      <c r="AB120" s="20"/>
      <c r="AC120" s="20"/>
      <c r="AD120" s="20"/>
    </row>
    <row r="121" spans="3:30" s="1" customFormat="1">
      <c r="C121" s="16"/>
      <c r="D121" s="16"/>
      <c r="E121" s="32"/>
      <c r="F121" s="16"/>
      <c r="G121" s="16"/>
      <c r="H121" s="16"/>
      <c r="I121" s="16"/>
      <c r="J121" s="16"/>
      <c r="K121" s="16"/>
      <c r="L121" s="32"/>
      <c r="M121" s="16"/>
      <c r="N121" s="16"/>
      <c r="O121" s="16"/>
      <c r="P121" s="16"/>
      <c r="Y121" s="20"/>
      <c r="Z121" s="20"/>
      <c r="AA121" s="20"/>
      <c r="AB121" s="20"/>
      <c r="AC121" s="20"/>
      <c r="AD121" s="20"/>
    </row>
    <row r="122" spans="3:30" s="1" customFormat="1">
      <c r="C122" s="16"/>
      <c r="D122" s="16"/>
      <c r="E122" s="32"/>
      <c r="F122" s="16"/>
      <c r="G122" s="16"/>
      <c r="H122" s="16"/>
      <c r="I122" s="16"/>
      <c r="J122" s="16"/>
      <c r="K122" s="16"/>
      <c r="L122" s="32"/>
      <c r="M122" s="16"/>
      <c r="N122" s="16"/>
      <c r="O122" s="16"/>
      <c r="P122" s="16"/>
      <c r="Y122" s="20"/>
      <c r="Z122" s="20"/>
      <c r="AA122" s="20"/>
      <c r="AB122" s="20"/>
      <c r="AC122" s="20"/>
      <c r="AD122" s="20"/>
    </row>
    <row r="123" spans="3:30" s="1" customFormat="1">
      <c r="C123" s="16"/>
      <c r="D123" s="16"/>
      <c r="E123" s="32"/>
      <c r="F123" s="16"/>
      <c r="G123" s="16"/>
      <c r="H123" s="16"/>
      <c r="I123" s="16"/>
      <c r="J123" s="16"/>
      <c r="K123" s="16"/>
      <c r="L123" s="32"/>
      <c r="M123" s="16"/>
      <c r="N123" s="16"/>
      <c r="O123" s="16"/>
      <c r="P123" s="16"/>
      <c r="Y123" s="20"/>
      <c r="Z123" s="20"/>
      <c r="AA123" s="20"/>
      <c r="AB123" s="20"/>
      <c r="AC123" s="20"/>
      <c r="AD123" s="20"/>
    </row>
    <row r="124" spans="3:30" s="1" customFormat="1">
      <c r="C124" s="16"/>
      <c r="D124" s="16"/>
      <c r="E124" s="32"/>
      <c r="F124" s="16"/>
      <c r="G124" s="16"/>
      <c r="H124" s="16"/>
      <c r="I124" s="16"/>
      <c r="J124" s="16"/>
      <c r="K124" s="16"/>
      <c r="L124" s="32"/>
      <c r="M124" s="16"/>
      <c r="N124" s="16"/>
      <c r="O124" s="16"/>
      <c r="P124" s="16"/>
      <c r="Y124" s="20"/>
      <c r="Z124" s="20"/>
      <c r="AA124" s="20"/>
      <c r="AB124" s="20"/>
      <c r="AC124" s="20"/>
      <c r="AD124" s="20"/>
    </row>
    <row r="125" spans="3:30" s="1" customFormat="1">
      <c r="C125" s="16"/>
      <c r="D125" s="16"/>
      <c r="E125" s="32"/>
      <c r="F125" s="16"/>
      <c r="G125" s="16"/>
      <c r="H125" s="16"/>
      <c r="I125" s="16"/>
      <c r="J125" s="16"/>
      <c r="K125" s="16"/>
      <c r="L125" s="32"/>
      <c r="M125" s="16"/>
      <c r="N125" s="16"/>
      <c r="O125" s="16"/>
      <c r="P125" s="16"/>
      <c r="Y125" s="20"/>
      <c r="Z125" s="20"/>
      <c r="AA125" s="20"/>
      <c r="AB125" s="20"/>
      <c r="AC125" s="20"/>
      <c r="AD125" s="20"/>
    </row>
    <row r="126" spans="3:30" s="1" customFormat="1">
      <c r="C126" s="16"/>
      <c r="D126" s="16"/>
      <c r="E126" s="32"/>
      <c r="F126" s="16"/>
      <c r="G126" s="16"/>
      <c r="H126" s="16"/>
      <c r="I126" s="16"/>
      <c r="J126" s="16"/>
      <c r="K126" s="16"/>
      <c r="L126" s="32"/>
      <c r="M126" s="16"/>
      <c r="N126" s="16"/>
      <c r="O126" s="16"/>
      <c r="P126" s="16"/>
      <c r="Y126" s="20"/>
      <c r="Z126" s="20"/>
      <c r="AA126" s="20"/>
      <c r="AB126" s="20"/>
      <c r="AC126" s="20"/>
      <c r="AD126" s="20"/>
    </row>
    <row r="127" spans="3:30" s="1" customFormat="1">
      <c r="C127" s="16"/>
      <c r="D127" s="16"/>
      <c r="E127" s="32"/>
      <c r="F127" s="16"/>
      <c r="G127" s="16"/>
      <c r="H127" s="16"/>
      <c r="I127" s="16"/>
      <c r="J127" s="16"/>
      <c r="K127" s="16"/>
      <c r="L127" s="32"/>
      <c r="M127" s="16"/>
      <c r="N127" s="16"/>
      <c r="O127" s="16"/>
      <c r="P127" s="16"/>
      <c r="Y127" s="20"/>
      <c r="Z127" s="20"/>
      <c r="AA127" s="20"/>
      <c r="AB127" s="20"/>
      <c r="AC127" s="20"/>
      <c r="AD127" s="20"/>
    </row>
    <row r="128" spans="3:30" s="1" customFormat="1">
      <c r="C128" s="16"/>
      <c r="D128" s="16"/>
      <c r="E128" s="32"/>
      <c r="F128" s="16"/>
      <c r="G128" s="16"/>
      <c r="H128" s="16"/>
      <c r="I128" s="16"/>
      <c r="J128" s="16"/>
      <c r="K128" s="16"/>
      <c r="L128" s="32"/>
      <c r="M128" s="16"/>
      <c r="N128" s="16"/>
      <c r="O128" s="16"/>
      <c r="P128" s="16"/>
      <c r="Y128" s="20"/>
      <c r="Z128" s="20"/>
      <c r="AA128" s="20"/>
      <c r="AB128" s="20"/>
      <c r="AC128" s="20"/>
      <c r="AD128" s="20"/>
    </row>
    <row r="129" spans="3:30" s="1" customFormat="1">
      <c r="C129" s="16"/>
      <c r="D129" s="16"/>
      <c r="E129" s="32"/>
      <c r="F129" s="16"/>
      <c r="G129" s="16"/>
      <c r="H129" s="16"/>
      <c r="I129" s="16"/>
      <c r="J129" s="16"/>
      <c r="K129" s="16"/>
      <c r="L129" s="32"/>
      <c r="M129" s="16"/>
      <c r="N129" s="16"/>
      <c r="O129" s="16"/>
      <c r="P129" s="16"/>
      <c r="Y129" s="20"/>
      <c r="Z129" s="20"/>
      <c r="AA129" s="20"/>
      <c r="AB129" s="20"/>
      <c r="AC129" s="20"/>
      <c r="AD129" s="20"/>
    </row>
    <row r="130" spans="3:30" s="1" customFormat="1">
      <c r="C130" s="16"/>
      <c r="D130" s="16"/>
      <c r="E130" s="32"/>
      <c r="F130" s="16"/>
      <c r="G130" s="16"/>
      <c r="H130" s="16"/>
      <c r="I130" s="16"/>
      <c r="J130" s="16"/>
      <c r="K130" s="16"/>
      <c r="L130" s="32"/>
      <c r="M130" s="16"/>
      <c r="N130" s="16"/>
      <c r="O130" s="16"/>
      <c r="P130" s="16"/>
      <c r="Y130" s="20"/>
      <c r="Z130" s="20"/>
      <c r="AA130" s="20"/>
      <c r="AB130" s="20"/>
      <c r="AC130" s="20"/>
      <c r="AD130" s="20"/>
    </row>
    <row r="131" spans="3:30" s="1" customFormat="1">
      <c r="C131" s="16"/>
      <c r="D131" s="16"/>
      <c r="E131" s="32"/>
      <c r="F131" s="16"/>
      <c r="G131" s="16"/>
      <c r="H131" s="16"/>
      <c r="I131" s="16"/>
      <c r="J131" s="16"/>
      <c r="K131" s="16"/>
      <c r="L131" s="32"/>
      <c r="M131" s="16"/>
      <c r="N131" s="16"/>
      <c r="O131" s="16"/>
      <c r="P131" s="16"/>
      <c r="Y131" s="20"/>
      <c r="Z131" s="20"/>
      <c r="AA131" s="20"/>
      <c r="AB131" s="20"/>
      <c r="AC131" s="20"/>
      <c r="AD131" s="20"/>
    </row>
    <row r="132" spans="3:30" s="1" customFormat="1">
      <c r="C132" s="16"/>
      <c r="D132" s="16"/>
      <c r="E132" s="32"/>
      <c r="F132" s="16"/>
      <c r="G132" s="16"/>
      <c r="H132" s="16"/>
      <c r="I132" s="16"/>
      <c r="J132" s="16"/>
      <c r="K132" s="16"/>
      <c r="L132" s="32"/>
      <c r="M132" s="16"/>
      <c r="N132" s="16"/>
      <c r="O132" s="16"/>
      <c r="P132" s="16"/>
      <c r="Y132" s="20"/>
      <c r="Z132" s="20"/>
      <c r="AA132" s="20"/>
      <c r="AB132" s="20"/>
      <c r="AC132" s="20"/>
      <c r="AD132" s="20"/>
    </row>
    <row r="133" spans="3:30" s="1" customFormat="1">
      <c r="C133" s="16"/>
      <c r="D133" s="16"/>
      <c r="E133" s="32"/>
      <c r="F133" s="16"/>
      <c r="G133" s="16"/>
      <c r="H133" s="16"/>
      <c r="I133" s="16"/>
      <c r="J133" s="16"/>
      <c r="K133" s="16"/>
      <c r="L133" s="32"/>
      <c r="M133" s="16"/>
      <c r="N133" s="16"/>
      <c r="O133" s="16"/>
      <c r="P133" s="16"/>
      <c r="Y133" s="20"/>
      <c r="Z133" s="20"/>
      <c r="AA133" s="20"/>
      <c r="AB133" s="20"/>
      <c r="AC133" s="20"/>
      <c r="AD133" s="20"/>
    </row>
    <row r="134" spans="3:30" s="1" customFormat="1">
      <c r="C134" s="16"/>
      <c r="D134" s="16"/>
      <c r="E134" s="32"/>
      <c r="F134" s="16"/>
      <c r="G134" s="16"/>
      <c r="H134" s="16"/>
      <c r="I134" s="16"/>
      <c r="J134" s="16"/>
      <c r="K134" s="16"/>
      <c r="L134" s="32"/>
      <c r="M134" s="16"/>
      <c r="N134" s="16"/>
      <c r="O134" s="16"/>
      <c r="P134" s="16"/>
      <c r="Y134" s="20"/>
      <c r="Z134" s="20"/>
      <c r="AA134" s="20"/>
      <c r="AB134" s="20"/>
      <c r="AC134" s="20"/>
      <c r="AD134" s="20"/>
    </row>
    <row r="135" spans="3:30" s="1" customFormat="1">
      <c r="C135" s="16"/>
      <c r="D135" s="16"/>
      <c r="E135" s="32"/>
      <c r="F135" s="16"/>
      <c r="G135" s="16"/>
      <c r="H135" s="16"/>
      <c r="I135" s="16"/>
      <c r="J135" s="16"/>
      <c r="K135" s="16"/>
      <c r="L135" s="32"/>
      <c r="M135" s="16"/>
      <c r="N135" s="16"/>
      <c r="O135" s="16"/>
      <c r="P135" s="16"/>
      <c r="Y135" s="20"/>
      <c r="Z135" s="20"/>
      <c r="AA135" s="20"/>
      <c r="AB135" s="20"/>
      <c r="AC135" s="20"/>
      <c r="AD135" s="20"/>
    </row>
    <row r="136" spans="3:30" s="1" customFormat="1">
      <c r="C136" s="16"/>
      <c r="D136" s="16"/>
      <c r="E136" s="32"/>
      <c r="F136" s="16"/>
      <c r="G136" s="16"/>
      <c r="H136" s="16"/>
      <c r="I136" s="16"/>
      <c r="J136" s="16"/>
      <c r="K136" s="16"/>
      <c r="L136" s="32"/>
      <c r="M136" s="16"/>
      <c r="N136" s="16"/>
      <c r="O136" s="16"/>
      <c r="P136" s="16"/>
      <c r="Y136" s="20"/>
      <c r="Z136" s="20"/>
      <c r="AA136" s="20"/>
      <c r="AB136" s="20"/>
      <c r="AC136" s="20"/>
      <c r="AD136" s="20"/>
    </row>
    <row r="137" spans="3:30" s="1" customFormat="1">
      <c r="C137" s="16"/>
      <c r="D137" s="16"/>
      <c r="E137" s="32"/>
      <c r="F137" s="16"/>
      <c r="G137" s="16"/>
      <c r="H137" s="16"/>
      <c r="I137" s="16"/>
      <c r="J137" s="16"/>
      <c r="K137" s="16"/>
      <c r="L137" s="32"/>
      <c r="M137" s="16"/>
      <c r="N137" s="16"/>
      <c r="O137" s="16"/>
      <c r="P137" s="16"/>
      <c r="Y137" s="20"/>
      <c r="Z137" s="20"/>
      <c r="AA137" s="20"/>
      <c r="AB137" s="20"/>
      <c r="AC137" s="20"/>
      <c r="AD137" s="20"/>
    </row>
    <row r="138" spans="3:30" s="1" customFormat="1">
      <c r="C138" s="16"/>
      <c r="D138" s="16"/>
      <c r="E138" s="32"/>
      <c r="F138" s="16"/>
      <c r="G138" s="16"/>
      <c r="H138" s="16"/>
      <c r="I138" s="16"/>
      <c r="J138" s="16"/>
      <c r="K138" s="16"/>
      <c r="L138" s="32"/>
      <c r="M138" s="16"/>
      <c r="N138" s="16"/>
      <c r="O138" s="16"/>
      <c r="P138" s="16"/>
      <c r="Y138" s="20"/>
      <c r="Z138" s="20"/>
      <c r="AA138" s="20"/>
      <c r="AB138" s="20"/>
      <c r="AC138" s="20"/>
      <c r="AD138" s="20"/>
    </row>
    <row r="139" spans="3:30" s="1" customFormat="1">
      <c r="C139" s="16"/>
      <c r="D139" s="16"/>
      <c r="E139" s="32"/>
      <c r="F139" s="16"/>
      <c r="G139" s="16"/>
      <c r="H139" s="16"/>
      <c r="I139" s="16"/>
      <c r="J139" s="16"/>
      <c r="K139" s="16"/>
      <c r="L139" s="32"/>
      <c r="M139" s="16"/>
      <c r="N139" s="16"/>
      <c r="O139" s="16"/>
      <c r="P139" s="16"/>
      <c r="Y139" s="20"/>
      <c r="Z139" s="20"/>
      <c r="AA139" s="20"/>
      <c r="AB139" s="20"/>
      <c r="AC139" s="20"/>
      <c r="AD139" s="20"/>
    </row>
    <row r="140" spans="3:30" s="1" customFormat="1">
      <c r="C140" s="16"/>
      <c r="D140" s="16"/>
      <c r="E140" s="32"/>
      <c r="F140" s="16"/>
      <c r="G140" s="16"/>
      <c r="H140" s="16"/>
      <c r="I140" s="16"/>
      <c r="J140" s="16"/>
      <c r="K140" s="16"/>
      <c r="L140" s="32"/>
      <c r="M140" s="16"/>
      <c r="N140" s="16"/>
      <c r="O140" s="16"/>
      <c r="P140" s="16"/>
      <c r="Y140" s="20"/>
      <c r="Z140" s="20"/>
      <c r="AA140" s="20"/>
      <c r="AB140" s="20"/>
      <c r="AC140" s="20"/>
      <c r="AD140" s="20"/>
    </row>
    <row r="141" spans="3:30" s="1" customFormat="1">
      <c r="C141" s="16"/>
      <c r="D141" s="16"/>
      <c r="E141" s="32"/>
      <c r="F141" s="16"/>
      <c r="G141" s="16"/>
      <c r="H141" s="16"/>
      <c r="I141" s="16"/>
      <c r="J141" s="16"/>
      <c r="K141" s="16"/>
      <c r="L141" s="32"/>
      <c r="M141" s="16"/>
      <c r="N141" s="16"/>
      <c r="O141" s="16"/>
      <c r="P141" s="16"/>
      <c r="Y141" s="20"/>
      <c r="Z141" s="20"/>
      <c r="AA141" s="20"/>
      <c r="AB141" s="20"/>
      <c r="AC141" s="20"/>
      <c r="AD141" s="20"/>
    </row>
    <row r="142" spans="3:30" s="1" customFormat="1">
      <c r="C142" s="16"/>
      <c r="D142" s="16"/>
      <c r="E142" s="32"/>
      <c r="F142" s="16"/>
      <c r="G142" s="16"/>
      <c r="H142" s="16"/>
      <c r="I142" s="16"/>
      <c r="J142" s="16"/>
      <c r="K142" s="16"/>
      <c r="L142" s="32"/>
      <c r="M142" s="16"/>
      <c r="N142" s="16"/>
      <c r="O142" s="16"/>
      <c r="P142" s="16"/>
      <c r="Y142" s="20"/>
      <c r="Z142" s="20"/>
      <c r="AA142" s="20"/>
      <c r="AB142" s="20"/>
      <c r="AC142" s="20"/>
      <c r="AD142" s="20"/>
    </row>
    <row r="143" spans="3:30" s="1" customFormat="1">
      <c r="C143" s="16"/>
      <c r="D143" s="16"/>
      <c r="E143" s="32"/>
      <c r="F143" s="16"/>
      <c r="G143" s="16"/>
      <c r="H143" s="16"/>
      <c r="I143" s="16"/>
      <c r="J143" s="16"/>
      <c r="K143" s="16"/>
      <c r="L143" s="32"/>
      <c r="M143" s="16"/>
      <c r="N143" s="16"/>
      <c r="O143" s="16"/>
      <c r="P143" s="16"/>
      <c r="Y143" s="20"/>
      <c r="Z143" s="20"/>
      <c r="AA143" s="20"/>
      <c r="AB143" s="20"/>
      <c r="AC143" s="20"/>
      <c r="AD143" s="20"/>
    </row>
    <row r="144" spans="3:30" s="1" customFormat="1">
      <c r="C144" s="16"/>
      <c r="D144" s="16"/>
      <c r="E144" s="32"/>
      <c r="F144" s="16"/>
      <c r="G144" s="16"/>
      <c r="H144" s="16"/>
      <c r="I144" s="16"/>
      <c r="J144" s="16"/>
      <c r="K144" s="16"/>
      <c r="L144" s="32"/>
      <c r="M144" s="16"/>
      <c r="N144" s="16"/>
      <c r="O144" s="16"/>
      <c r="P144" s="16"/>
      <c r="Y144" s="20"/>
      <c r="Z144" s="20"/>
      <c r="AA144" s="20"/>
      <c r="AB144" s="20"/>
      <c r="AC144" s="20"/>
      <c r="AD144" s="20"/>
    </row>
    <row r="145" spans="3:30" s="1" customFormat="1">
      <c r="C145" s="16"/>
      <c r="D145" s="16"/>
      <c r="E145" s="32"/>
      <c r="F145" s="16"/>
      <c r="G145" s="16"/>
      <c r="H145" s="16"/>
      <c r="I145" s="16"/>
      <c r="J145" s="16"/>
      <c r="K145" s="16"/>
      <c r="L145" s="32"/>
      <c r="M145" s="16"/>
      <c r="N145" s="16"/>
      <c r="O145" s="16"/>
      <c r="P145" s="16"/>
      <c r="Y145" s="20"/>
      <c r="Z145" s="20"/>
      <c r="AA145" s="20"/>
      <c r="AB145" s="20"/>
      <c r="AC145" s="20"/>
      <c r="AD145" s="20"/>
    </row>
    <row r="146" spans="3:30" s="1" customFormat="1">
      <c r="C146" s="16"/>
      <c r="D146" s="16"/>
      <c r="E146" s="32"/>
      <c r="F146" s="16"/>
      <c r="G146" s="16"/>
      <c r="H146" s="16"/>
      <c r="I146" s="16"/>
      <c r="J146" s="16"/>
      <c r="K146" s="16"/>
      <c r="L146" s="32"/>
      <c r="M146" s="16"/>
      <c r="N146" s="16"/>
      <c r="O146" s="16"/>
      <c r="P146" s="16"/>
      <c r="Y146" s="20"/>
      <c r="Z146" s="20"/>
      <c r="AA146" s="20"/>
      <c r="AB146" s="20"/>
      <c r="AC146" s="20"/>
      <c r="AD146" s="20"/>
    </row>
    <row r="147" spans="3:30" s="1" customFormat="1">
      <c r="C147" s="16"/>
      <c r="D147" s="16"/>
      <c r="E147" s="32"/>
      <c r="F147" s="16"/>
      <c r="G147" s="16"/>
      <c r="H147" s="16"/>
      <c r="I147" s="16"/>
      <c r="J147" s="16"/>
      <c r="K147" s="16"/>
      <c r="L147" s="32"/>
      <c r="M147" s="16"/>
      <c r="N147" s="16"/>
      <c r="O147" s="16"/>
      <c r="P147" s="16"/>
      <c r="Y147" s="20"/>
      <c r="Z147" s="20"/>
      <c r="AA147" s="20"/>
      <c r="AB147" s="20"/>
      <c r="AC147" s="20"/>
      <c r="AD147" s="20"/>
    </row>
    <row r="148" spans="3:30" s="1" customFormat="1">
      <c r="C148" s="16"/>
      <c r="D148" s="16"/>
      <c r="E148" s="32"/>
      <c r="F148" s="16"/>
      <c r="G148" s="16"/>
      <c r="H148" s="16"/>
      <c r="I148" s="16"/>
      <c r="J148" s="16"/>
      <c r="K148" s="16"/>
      <c r="L148" s="32"/>
      <c r="M148" s="16"/>
      <c r="N148" s="16"/>
      <c r="O148" s="16"/>
      <c r="P148" s="16"/>
      <c r="Y148" s="20"/>
      <c r="Z148" s="20"/>
      <c r="AA148" s="20"/>
      <c r="AB148" s="20"/>
      <c r="AC148" s="20"/>
      <c r="AD148" s="20"/>
    </row>
    <row r="149" spans="3:30" s="1" customFormat="1">
      <c r="C149" s="16"/>
      <c r="D149" s="16"/>
      <c r="E149" s="32"/>
      <c r="F149" s="16"/>
      <c r="G149" s="16"/>
      <c r="H149" s="16"/>
      <c r="I149" s="16"/>
      <c r="J149" s="16"/>
      <c r="K149" s="16"/>
      <c r="L149" s="32"/>
      <c r="M149" s="16"/>
      <c r="N149" s="16"/>
      <c r="O149" s="16"/>
      <c r="P149" s="16"/>
      <c r="Y149" s="20"/>
      <c r="Z149" s="20"/>
      <c r="AA149" s="20"/>
      <c r="AB149" s="20"/>
      <c r="AC149" s="20"/>
      <c r="AD149" s="20"/>
    </row>
    <row r="150" spans="3:30" s="1" customFormat="1">
      <c r="C150" s="16"/>
      <c r="D150" s="16"/>
      <c r="E150" s="32"/>
      <c r="F150" s="16"/>
      <c r="G150" s="16"/>
      <c r="H150" s="16"/>
      <c r="I150" s="16"/>
      <c r="J150" s="16"/>
      <c r="K150" s="16"/>
      <c r="L150" s="32"/>
      <c r="M150" s="16"/>
      <c r="N150" s="16"/>
      <c r="O150" s="16"/>
      <c r="P150" s="16"/>
      <c r="Y150" s="20"/>
      <c r="Z150" s="20"/>
      <c r="AA150" s="20"/>
      <c r="AB150" s="20"/>
      <c r="AC150" s="20"/>
      <c r="AD150" s="20"/>
    </row>
    <row r="151" spans="3:30" s="1" customFormat="1">
      <c r="C151" s="16"/>
      <c r="D151" s="16"/>
      <c r="E151" s="32"/>
      <c r="F151" s="16"/>
      <c r="G151" s="16"/>
      <c r="H151" s="16"/>
      <c r="I151" s="16"/>
      <c r="J151" s="16"/>
      <c r="K151" s="16"/>
      <c r="L151" s="32"/>
      <c r="M151" s="16"/>
      <c r="N151" s="16"/>
      <c r="O151" s="16"/>
      <c r="P151" s="16"/>
      <c r="Y151" s="20"/>
      <c r="Z151" s="20"/>
      <c r="AA151" s="20"/>
      <c r="AB151" s="20"/>
      <c r="AC151" s="20"/>
      <c r="AD151" s="20"/>
    </row>
    <row r="152" spans="3:30" s="1" customFormat="1">
      <c r="C152" s="16"/>
      <c r="D152" s="16"/>
      <c r="E152" s="32"/>
      <c r="F152" s="16"/>
      <c r="G152" s="16"/>
      <c r="H152" s="16"/>
      <c r="I152" s="16"/>
      <c r="J152" s="16"/>
      <c r="K152" s="16"/>
      <c r="L152" s="32"/>
      <c r="M152" s="16"/>
      <c r="N152" s="16"/>
      <c r="O152" s="16"/>
      <c r="P152" s="16"/>
      <c r="Y152" s="20"/>
      <c r="Z152" s="20"/>
      <c r="AA152" s="20"/>
      <c r="AB152" s="20"/>
      <c r="AC152" s="20"/>
      <c r="AD152" s="20"/>
    </row>
    <row r="153" spans="3:30" s="1" customFormat="1">
      <c r="C153" s="16"/>
      <c r="D153" s="16"/>
      <c r="E153" s="32"/>
      <c r="F153" s="16"/>
      <c r="G153" s="16"/>
      <c r="H153" s="16"/>
      <c r="I153" s="16"/>
      <c r="J153" s="16"/>
      <c r="K153" s="16"/>
      <c r="L153" s="32"/>
      <c r="M153" s="16"/>
      <c r="N153" s="16"/>
      <c r="O153" s="16"/>
      <c r="P153" s="16"/>
      <c r="Y153" s="20"/>
      <c r="Z153" s="20"/>
      <c r="AA153" s="20"/>
      <c r="AB153" s="20"/>
      <c r="AC153" s="20"/>
      <c r="AD153" s="20"/>
    </row>
    <row r="154" spans="3:30" s="1" customFormat="1">
      <c r="C154" s="16"/>
      <c r="D154" s="16"/>
      <c r="E154" s="32"/>
      <c r="F154" s="16"/>
      <c r="G154" s="16"/>
      <c r="H154" s="16"/>
      <c r="I154" s="16"/>
      <c r="J154" s="16"/>
      <c r="K154" s="16"/>
      <c r="L154" s="32"/>
      <c r="M154" s="16"/>
      <c r="N154" s="16"/>
      <c r="O154" s="16"/>
      <c r="P154" s="16"/>
      <c r="Y154" s="20"/>
      <c r="Z154" s="20"/>
      <c r="AA154" s="20"/>
      <c r="AB154" s="20"/>
      <c r="AC154" s="20"/>
      <c r="AD154" s="20"/>
    </row>
    <row r="155" spans="3:30" s="1" customFormat="1">
      <c r="C155" s="16"/>
      <c r="D155" s="16"/>
      <c r="E155" s="32"/>
      <c r="F155" s="16"/>
      <c r="G155" s="16"/>
      <c r="H155" s="16"/>
      <c r="I155" s="16"/>
      <c r="J155" s="16"/>
      <c r="K155" s="16"/>
      <c r="L155" s="32"/>
      <c r="M155" s="16"/>
      <c r="N155" s="16"/>
      <c r="O155" s="16"/>
      <c r="P155" s="16"/>
      <c r="Y155" s="20"/>
      <c r="Z155" s="20"/>
      <c r="AA155" s="20"/>
      <c r="AB155" s="20"/>
      <c r="AC155" s="20"/>
      <c r="AD155" s="20"/>
    </row>
    <row r="156" spans="3:30" s="1" customFormat="1">
      <c r="C156" s="16"/>
      <c r="D156" s="16"/>
      <c r="E156" s="32"/>
      <c r="F156" s="16"/>
      <c r="G156" s="16"/>
      <c r="H156" s="16"/>
      <c r="I156" s="16"/>
      <c r="J156" s="16"/>
      <c r="K156" s="16"/>
      <c r="L156" s="32"/>
      <c r="M156" s="16"/>
      <c r="N156" s="16"/>
      <c r="O156" s="16"/>
      <c r="P156" s="16"/>
      <c r="Y156" s="20"/>
      <c r="Z156" s="20"/>
      <c r="AA156" s="20"/>
      <c r="AB156" s="20"/>
      <c r="AC156" s="20"/>
      <c r="AD156" s="20"/>
    </row>
    <row r="157" spans="3:30" s="1" customFormat="1">
      <c r="C157" s="16"/>
      <c r="D157" s="16"/>
      <c r="E157" s="32"/>
      <c r="F157" s="16"/>
      <c r="G157" s="16"/>
      <c r="H157" s="16"/>
      <c r="I157" s="16"/>
      <c r="J157" s="16"/>
      <c r="K157" s="16"/>
      <c r="L157" s="32"/>
      <c r="M157" s="16"/>
      <c r="N157" s="16"/>
      <c r="O157" s="16"/>
      <c r="P157" s="16"/>
      <c r="Y157" s="20"/>
      <c r="Z157" s="20"/>
      <c r="AA157" s="20"/>
      <c r="AB157" s="20"/>
      <c r="AC157" s="20"/>
      <c r="AD157" s="20"/>
    </row>
    <row r="158" spans="3:30" s="1" customFormat="1">
      <c r="C158" s="16"/>
      <c r="D158" s="16"/>
      <c r="E158" s="32"/>
      <c r="F158" s="16"/>
      <c r="G158" s="16"/>
      <c r="H158" s="16"/>
      <c r="I158" s="16"/>
      <c r="J158" s="16"/>
      <c r="K158" s="16"/>
      <c r="L158" s="32"/>
      <c r="M158" s="16"/>
      <c r="N158" s="16"/>
      <c r="O158" s="16"/>
      <c r="P158" s="16"/>
      <c r="Y158" s="20"/>
      <c r="Z158" s="20"/>
      <c r="AA158" s="20"/>
      <c r="AB158" s="20"/>
      <c r="AC158" s="20"/>
      <c r="AD158" s="20"/>
    </row>
    <row r="159" spans="3:30" s="1" customFormat="1">
      <c r="C159" s="16"/>
      <c r="D159" s="16"/>
      <c r="E159" s="32"/>
      <c r="F159" s="16"/>
      <c r="G159" s="16"/>
      <c r="H159" s="16"/>
      <c r="I159" s="16"/>
      <c r="J159" s="16"/>
      <c r="K159" s="16"/>
      <c r="L159" s="32"/>
      <c r="M159" s="16"/>
      <c r="N159" s="16"/>
      <c r="O159" s="16"/>
      <c r="P159" s="16"/>
      <c r="Y159" s="20"/>
      <c r="Z159" s="20"/>
      <c r="AA159" s="20"/>
      <c r="AB159" s="20"/>
      <c r="AC159" s="20"/>
      <c r="AD159" s="20"/>
    </row>
    <row r="160" spans="3:30" s="1" customFormat="1">
      <c r="C160" s="16"/>
      <c r="D160" s="16"/>
      <c r="E160" s="32"/>
      <c r="F160" s="16"/>
      <c r="G160" s="16"/>
      <c r="H160" s="16"/>
      <c r="I160" s="16"/>
      <c r="J160" s="16"/>
      <c r="K160" s="16"/>
      <c r="L160" s="32"/>
      <c r="M160" s="16"/>
      <c r="N160" s="16"/>
      <c r="O160" s="16"/>
      <c r="P160" s="16"/>
      <c r="Y160" s="20"/>
      <c r="Z160" s="20"/>
      <c r="AA160" s="20"/>
      <c r="AB160" s="20"/>
      <c r="AC160" s="20"/>
      <c r="AD160" s="20"/>
    </row>
    <row r="161" spans="3:30" s="1" customFormat="1">
      <c r="C161" s="16"/>
      <c r="D161" s="16"/>
      <c r="E161" s="32"/>
      <c r="F161" s="16"/>
      <c r="G161" s="16"/>
      <c r="H161" s="16"/>
      <c r="I161" s="16"/>
      <c r="J161" s="16"/>
      <c r="K161" s="16"/>
      <c r="L161" s="32"/>
      <c r="M161" s="16"/>
      <c r="N161" s="16"/>
      <c r="O161" s="16"/>
      <c r="P161" s="16"/>
      <c r="Y161" s="20"/>
      <c r="Z161" s="20"/>
      <c r="AA161" s="20"/>
      <c r="AB161" s="20"/>
      <c r="AC161" s="20"/>
      <c r="AD161" s="20"/>
    </row>
    <row r="162" spans="3:30" s="1" customFormat="1">
      <c r="C162" s="16"/>
      <c r="D162" s="16"/>
      <c r="E162" s="32"/>
      <c r="F162" s="16"/>
      <c r="G162" s="16"/>
      <c r="H162" s="16"/>
      <c r="I162" s="16"/>
      <c r="J162" s="16"/>
      <c r="K162" s="16"/>
      <c r="L162" s="32"/>
      <c r="M162" s="16"/>
      <c r="N162" s="16"/>
      <c r="O162" s="16"/>
      <c r="P162" s="16"/>
      <c r="Y162" s="20"/>
      <c r="Z162" s="20"/>
      <c r="AA162" s="20"/>
      <c r="AB162" s="20"/>
      <c r="AC162" s="20"/>
      <c r="AD162" s="20"/>
    </row>
    <row r="163" spans="3:30" s="1" customFormat="1">
      <c r="C163" s="16"/>
      <c r="D163" s="16"/>
      <c r="E163" s="32"/>
      <c r="F163" s="16"/>
      <c r="G163" s="16"/>
      <c r="H163" s="16"/>
      <c r="I163" s="16"/>
      <c r="J163" s="16"/>
      <c r="K163" s="16"/>
      <c r="L163" s="32"/>
      <c r="M163" s="16"/>
      <c r="N163" s="16"/>
      <c r="O163" s="16"/>
      <c r="P163" s="16"/>
      <c r="Y163" s="20"/>
      <c r="Z163" s="20"/>
      <c r="AA163" s="20"/>
      <c r="AB163" s="20"/>
      <c r="AC163" s="20"/>
      <c r="AD163" s="20"/>
    </row>
    <row r="164" spans="3:30" s="1" customFormat="1">
      <c r="C164" s="16"/>
      <c r="D164" s="16"/>
      <c r="E164" s="32"/>
      <c r="F164" s="16"/>
      <c r="G164" s="16"/>
      <c r="H164" s="16"/>
      <c r="I164" s="16"/>
      <c r="J164" s="16"/>
      <c r="K164" s="16"/>
      <c r="L164" s="32"/>
      <c r="M164" s="16"/>
      <c r="N164" s="16"/>
      <c r="O164" s="16"/>
      <c r="P164" s="16"/>
      <c r="Y164" s="20"/>
      <c r="Z164" s="20"/>
      <c r="AA164" s="20"/>
      <c r="AB164" s="20"/>
      <c r="AC164" s="20"/>
      <c r="AD164" s="20"/>
    </row>
    <row r="165" spans="3:30" s="1" customFormat="1">
      <c r="C165" s="16"/>
      <c r="D165" s="16"/>
      <c r="E165" s="32"/>
      <c r="F165" s="16"/>
      <c r="G165" s="16"/>
      <c r="H165" s="16"/>
      <c r="I165" s="16"/>
      <c r="J165" s="16"/>
      <c r="K165" s="16"/>
      <c r="L165" s="32"/>
      <c r="M165" s="16"/>
      <c r="N165" s="16"/>
      <c r="O165" s="16"/>
      <c r="P165" s="16"/>
      <c r="Y165" s="20"/>
      <c r="Z165" s="20"/>
      <c r="AA165" s="20"/>
      <c r="AB165" s="20"/>
      <c r="AC165" s="20"/>
      <c r="AD165" s="20"/>
    </row>
    <row r="166" spans="3:30" s="1" customFormat="1">
      <c r="C166" s="16"/>
      <c r="D166" s="16"/>
      <c r="E166" s="32"/>
      <c r="F166" s="16"/>
      <c r="G166" s="16"/>
      <c r="H166" s="16"/>
      <c r="I166" s="16"/>
      <c r="J166" s="16"/>
      <c r="K166" s="16"/>
      <c r="L166" s="32"/>
      <c r="M166" s="16"/>
      <c r="N166" s="16"/>
      <c r="O166" s="16"/>
      <c r="P166" s="16"/>
      <c r="Y166" s="20"/>
      <c r="Z166" s="20"/>
      <c r="AA166" s="20"/>
      <c r="AB166" s="20"/>
      <c r="AC166" s="20"/>
      <c r="AD166" s="20"/>
    </row>
    <row r="167" spans="3:30" s="1" customFormat="1">
      <c r="C167" s="16"/>
      <c r="D167" s="16"/>
      <c r="E167" s="32"/>
      <c r="F167" s="16"/>
      <c r="G167" s="16"/>
      <c r="H167" s="16"/>
      <c r="I167" s="16"/>
      <c r="J167" s="16"/>
      <c r="K167" s="16"/>
      <c r="L167" s="32"/>
      <c r="M167" s="16"/>
      <c r="N167" s="16"/>
      <c r="O167" s="16"/>
      <c r="P167" s="16"/>
      <c r="Y167" s="20"/>
      <c r="Z167" s="20"/>
      <c r="AA167" s="20"/>
      <c r="AB167" s="20"/>
      <c r="AC167" s="20"/>
      <c r="AD167" s="20"/>
    </row>
    <row r="168" spans="3:30" s="1" customFormat="1">
      <c r="C168" s="16"/>
      <c r="D168" s="16"/>
      <c r="E168" s="32"/>
      <c r="F168" s="16"/>
      <c r="G168" s="16"/>
      <c r="H168" s="16"/>
      <c r="I168" s="16"/>
      <c r="J168" s="16"/>
      <c r="K168" s="16"/>
      <c r="L168" s="32"/>
      <c r="M168" s="16"/>
      <c r="N168" s="16"/>
      <c r="O168" s="16"/>
      <c r="P168" s="16"/>
      <c r="Y168" s="20"/>
      <c r="Z168" s="20"/>
      <c r="AA168" s="20"/>
      <c r="AB168" s="20"/>
      <c r="AC168" s="20"/>
      <c r="AD168" s="20"/>
    </row>
    <row r="169" spans="3:30" s="1" customFormat="1">
      <c r="C169" s="16"/>
      <c r="D169" s="16"/>
      <c r="E169" s="32"/>
      <c r="F169" s="16"/>
      <c r="G169" s="16"/>
      <c r="H169" s="16"/>
      <c r="I169" s="16"/>
      <c r="J169" s="16"/>
      <c r="K169" s="16"/>
      <c r="L169" s="32"/>
      <c r="M169" s="16"/>
      <c r="N169" s="16"/>
      <c r="O169" s="16"/>
      <c r="P169" s="16"/>
      <c r="Y169" s="20"/>
      <c r="Z169" s="20"/>
      <c r="AA169" s="20"/>
      <c r="AB169" s="20"/>
      <c r="AC169" s="20"/>
      <c r="AD169" s="20"/>
    </row>
    <row r="170" spans="3:30" s="1" customFormat="1">
      <c r="C170" s="16"/>
      <c r="D170" s="16"/>
      <c r="E170" s="32"/>
      <c r="F170" s="16"/>
      <c r="G170" s="16"/>
      <c r="H170" s="16"/>
      <c r="I170" s="16"/>
      <c r="J170" s="16"/>
      <c r="K170" s="16"/>
      <c r="L170" s="32"/>
      <c r="M170" s="16"/>
      <c r="N170" s="16"/>
      <c r="O170" s="16"/>
      <c r="P170" s="16"/>
      <c r="Y170" s="20"/>
      <c r="Z170" s="20"/>
      <c r="AA170" s="20"/>
      <c r="AB170" s="20"/>
      <c r="AC170" s="20"/>
      <c r="AD170" s="20"/>
    </row>
    <row r="171" spans="3:30" s="1" customFormat="1">
      <c r="C171" s="16"/>
      <c r="D171" s="16"/>
      <c r="E171" s="32"/>
      <c r="F171" s="16"/>
      <c r="G171" s="16"/>
      <c r="H171" s="16"/>
      <c r="I171" s="16"/>
      <c r="J171" s="16"/>
      <c r="K171" s="16"/>
      <c r="L171" s="32"/>
      <c r="M171" s="16"/>
      <c r="N171" s="16"/>
      <c r="O171" s="16"/>
      <c r="P171" s="16"/>
      <c r="Y171" s="20"/>
      <c r="Z171" s="20"/>
      <c r="AA171" s="20"/>
      <c r="AB171" s="20"/>
      <c r="AC171" s="20"/>
      <c r="AD171" s="20"/>
    </row>
    <row r="172" spans="3:30" s="1" customFormat="1">
      <c r="C172" s="16"/>
      <c r="D172" s="16"/>
      <c r="E172" s="32"/>
      <c r="F172" s="16"/>
      <c r="G172" s="16"/>
      <c r="H172" s="16"/>
      <c r="I172" s="16"/>
      <c r="J172" s="16"/>
      <c r="K172" s="16"/>
      <c r="L172" s="32"/>
      <c r="M172" s="16"/>
      <c r="N172" s="16"/>
      <c r="O172" s="16"/>
      <c r="P172" s="16"/>
      <c r="Y172" s="20"/>
      <c r="Z172" s="20"/>
      <c r="AA172" s="20"/>
      <c r="AB172" s="20"/>
      <c r="AC172" s="20"/>
      <c r="AD172" s="20"/>
    </row>
    <row r="173" spans="3:30" s="1" customFormat="1">
      <c r="C173" s="16"/>
      <c r="D173" s="16"/>
      <c r="E173" s="32"/>
      <c r="F173" s="16"/>
      <c r="G173" s="16"/>
      <c r="H173" s="16"/>
      <c r="I173" s="16"/>
      <c r="J173" s="16"/>
      <c r="K173" s="16"/>
      <c r="L173" s="32"/>
      <c r="M173" s="16"/>
      <c r="N173" s="16"/>
      <c r="O173" s="16"/>
      <c r="P173" s="16"/>
      <c r="Y173" s="20"/>
      <c r="Z173" s="20"/>
      <c r="AA173" s="20"/>
      <c r="AB173" s="20"/>
      <c r="AC173" s="20"/>
      <c r="AD173" s="20"/>
    </row>
    <row r="174" spans="3:30" s="1" customFormat="1">
      <c r="C174" s="16"/>
      <c r="D174" s="16"/>
      <c r="E174" s="32"/>
      <c r="F174" s="16"/>
      <c r="G174" s="16"/>
      <c r="H174" s="16"/>
      <c r="I174" s="16"/>
      <c r="J174" s="16"/>
      <c r="K174" s="16"/>
      <c r="L174" s="32"/>
      <c r="M174" s="16"/>
      <c r="N174" s="16"/>
      <c r="O174" s="16"/>
      <c r="P174" s="16"/>
      <c r="Y174" s="20"/>
      <c r="Z174" s="20"/>
      <c r="AA174" s="20"/>
      <c r="AB174" s="20"/>
      <c r="AC174" s="20"/>
      <c r="AD174" s="20"/>
    </row>
    <row r="175" spans="3:30" s="1" customFormat="1">
      <c r="C175" s="16"/>
      <c r="D175" s="16"/>
      <c r="E175" s="32"/>
      <c r="F175" s="16"/>
      <c r="G175" s="16"/>
      <c r="H175" s="16"/>
      <c r="I175" s="16"/>
      <c r="J175" s="16"/>
      <c r="K175" s="16"/>
      <c r="L175" s="32"/>
      <c r="M175" s="16"/>
      <c r="N175" s="16"/>
      <c r="O175" s="16"/>
      <c r="P175" s="16"/>
      <c r="Y175" s="20"/>
      <c r="Z175" s="20"/>
      <c r="AA175" s="20"/>
      <c r="AB175" s="20"/>
      <c r="AC175" s="20"/>
      <c r="AD175" s="20"/>
    </row>
    <row r="176" spans="3:30" s="1" customFormat="1">
      <c r="C176" s="16"/>
      <c r="D176" s="16"/>
      <c r="E176" s="32"/>
      <c r="F176" s="16"/>
      <c r="G176" s="16"/>
      <c r="H176" s="16"/>
      <c r="I176" s="16"/>
      <c r="J176" s="16"/>
      <c r="K176" s="16"/>
      <c r="L176" s="32"/>
      <c r="M176" s="16"/>
      <c r="N176" s="16"/>
      <c r="O176" s="16"/>
      <c r="P176" s="16"/>
      <c r="Y176" s="20"/>
      <c r="Z176" s="20"/>
      <c r="AA176" s="20"/>
      <c r="AB176" s="20"/>
      <c r="AC176" s="20"/>
      <c r="AD176" s="20"/>
    </row>
    <row r="177" spans="3:30" s="1" customFormat="1">
      <c r="C177" s="16"/>
      <c r="D177" s="16"/>
      <c r="E177" s="32"/>
      <c r="F177" s="16"/>
      <c r="G177" s="16"/>
      <c r="H177" s="16"/>
      <c r="I177" s="16"/>
      <c r="J177" s="16"/>
      <c r="K177" s="16"/>
      <c r="L177" s="32"/>
      <c r="M177" s="16"/>
      <c r="N177" s="16"/>
      <c r="O177" s="16"/>
      <c r="P177" s="16"/>
      <c r="Y177" s="20"/>
      <c r="Z177" s="20"/>
      <c r="AA177" s="20"/>
      <c r="AB177" s="20"/>
      <c r="AC177" s="20"/>
      <c r="AD177" s="20"/>
    </row>
    <row r="178" spans="3:30" s="1" customFormat="1">
      <c r="C178" s="16"/>
      <c r="D178" s="16"/>
      <c r="E178" s="32"/>
      <c r="F178" s="16"/>
      <c r="G178" s="16"/>
      <c r="H178" s="16"/>
      <c r="I178" s="16"/>
      <c r="J178" s="16"/>
      <c r="K178" s="16"/>
      <c r="L178" s="32"/>
      <c r="M178" s="16"/>
      <c r="N178" s="16"/>
      <c r="O178" s="16"/>
      <c r="P178" s="16"/>
      <c r="Y178" s="20"/>
      <c r="Z178" s="20"/>
      <c r="AA178" s="20"/>
      <c r="AB178" s="20"/>
      <c r="AC178" s="20"/>
      <c r="AD178" s="20"/>
    </row>
    <row r="179" spans="3:30" s="1" customFormat="1">
      <c r="C179" s="16"/>
      <c r="D179" s="16"/>
      <c r="E179" s="32"/>
      <c r="F179" s="16"/>
      <c r="G179" s="16"/>
      <c r="H179" s="16"/>
      <c r="I179" s="16"/>
      <c r="J179" s="16"/>
      <c r="K179" s="16"/>
      <c r="L179" s="32"/>
      <c r="M179" s="16"/>
      <c r="N179" s="16"/>
      <c r="O179" s="16"/>
      <c r="P179" s="16"/>
      <c r="Y179" s="20"/>
      <c r="Z179" s="20"/>
      <c r="AA179" s="20"/>
      <c r="AB179" s="20"/>
      <c r="AC179" s="20"/>
      <c r="AD179" s="20"/>
    </row>
    <row r="180" spans="3:30" s="1" customFormat="1">
      <c r="C180" s="16"/>
      <c r="D180" s="16"/>
      <c r="E180" s="32"/>
      <c r="F180" s="16"/>
      <c r="G180" s="16"/>
      <c r="H180" s="16"/>
      <c r="I180" s="16"/>
      <c r="J180" s="16"/>
      <c r="K180" s="16"/>
      <c r="L180" s="32"/>
      <c r="M180" s="16"/>
      <c r="N180" s="16"/>
      <c r="O180" s="16"/>
      <c r="P180" s="16"/>
      <c r="Y180" s="20"/>
      <c r="Z180" s="20"/>
      <c r="AA180" s="20"/>
      <c r="AB180" s="20"/>
      <c r="AC180" s="20"/>
      <c r="AD180" s="20"/>
    </row>
    <row r="181" spans="3:30" s="1" customFormat="1">
      <c r="C181" s="16"/>
      <c r="D181" s="16"/>
      <c r="E181" s="32"/>
      <c r="F181" s="16"/>
      <c r="G181" s="16"/>
      <c r="H181" s="16"/>
      <c r="I181" s="16"/>
      <c r="J181" s="16"/>
      <c r="K181" s="16"/>
      <c r="L181" s="32"/>
      <c r="M181" s="16"/>
      <c r="N181" s="16"/>
      <c r="O181" s="16"/>
      <c r="P181" s="16"/>
      <c r="Y181" s="20"/>
      <c r="Z181" s="20"/>
      <c r="AA181" s="20"/>
      <c r="AB181" s="20"/>
      <c r="AC181" s="20"/>
      <c r="AD181" s="20"/>
    </row>
    <row r="182" spans="3:30" s="1" customFormat="1">
      <c r="C182" s="16"/>
      <c r="D182" s="16"/>
      <c r="E182" s="32"/>
      <c r="F182" s="16"/>
      <c r="G182" s="16"/>
      <c r="H182" s="16"/>
      <c r="I182" s="16"/>
      <c r="J182" s="16"/>
      <c r="K182" s="16"/>
      <c r="L182" s="32"/>
      <c r="M182" s="16"/>
      <c r="N182" s="16"/>
      <c r="O182" s="16"/>
      <c r="P182" s="16"/>
      <c r="Y182" s="20"/>
      <c r="Z182" s="20"/>
      <c r="AA182" s="20"/>
      <c r="AB182" s="20"/>
      <c r="AC182" s="20"/>
      <c r="AD182" s="20"/>
    </row>
    <row r="183" spans="3:30" s="1" customFormat="1">
      <c r="C183" s="16"/>
      <c r="D183" s="16"/>
      <c r="E183" s="32"/>
      <c r="F183" s="16"/>
      <c r="G183" s="16"/>
      <c r="H183" s="16"/>
      <c r="I183" s="16"/>
      <c r="J183" s="16"/>
      <c r="K183" s="16"/>
      <c r="L183" s="32"/>
      <c r="M183" s="16"/>
      <c r="N183" s="16"/>
      <c r="O183" s="16"/>
      <c r="P183" s="16"/>
      <c r="Y183" s="20"/>
      <c r="Z183" s="20"/>
      <c r="AA183" s="20"/>
      <c r="AB183" s="20"/>
      <c r="AC183" s="20"/>
      <c r="AD183" s="20"/>
    </row>
    <row r="184" spans="3:30" s="1" customFormat="1">
      <c r="C184" s="16"/>
      <c r="D184" s="16"/>
      <c r="E184" s="32"/>
      <c r="F184" s="16"/>
      <c r="G184" s="16"/>
      <c r="H184" s="16"/>
      <c r="I184" s="16"/>
      <c r="J184" s="16"/>
      <c r="K184" s="16"/>
      <c r="L184" s="32"/>
      <c r="M184" s="16"/>
      <c r="N184" s="16"/>
      <c r="O184" s="16"/>
      <c r="P184" s="16"/>
      <c r="Y184" s="20"/>
      <c r="Z184" s="20"/>
      <c r="AA184" s="20"/>
      <c r="AB184" s="20"/>
      <c r="AC184" s="20"/>
      <c r="AD184" s="20"/>
    </row>
    <row r="185" spans="3:30" s="1" customFormat="1">
      <c r="C185" s="16"/>
      <c r="D185" s="16"/>
      <c r="E185" s="32"/>
      <c r="F185" s="16"/>
      <c r="G185" s="16"/>
      <c r="H185" s="16"/>
      <c r="I185" s="16"/>
      <c r="J185" s="16"/>
      <c r="K185" s="16"/>
      <c r="L185" s="32"/>
      <c r="M185" s="16"/>
      <c r="N185" s="16"/>
      <c r="O185" s="16"/>
      <c r="P185" s="16"/>
      <c r="Y185" s="20"/>
      <c r="Z185" s="20"/>
      <c r="AA185" s="20"/>
      <c r="AB185" s="20"/>
      <c r="AC185" s="20"/>
      <c r="AD185" s="20"/>
    </row>
    <row r="186" spans="3:30" s="1" customFormat="1">
      <c r="C186" s="16"/>
      <c r="D186" s="16"/>
      <c r="E186" s="32"/>
      <c r="F186" s="16"/>
      <c r="G186" s="16"/>
      <c r="H186" s="16"/>
      <c r="I186" s="16"/>
      <c r="J186" s="16"/>
      <c r="K186" s="16"/>
      <c r="L186" s="32"/>
      <c r="M186" s="16"/>
      <c r="N186" s="16"/>
      <c r="O186" s="16"/>
      <c r="P186" s="16"/>
      <c r="Y186" s="20"/>
      <c r="Z186" s="20"/>
      <c r="AA186" s="20"/>
      <c r="AB186" s="20"/>
      <c r="AC186" s="20"/>
      <c r="AD186" s="20"/>
    </row>
    <row r="187" spans="3:30" s="1" customFormat="1">
      <c r="C187" s="16"/>
      <c r="D187" s="16"/>
      <c r="E187" s="32"/>
      <c r="F187" s="16"/>
      <c r="G187" s="16"/>
      <c r="H187" s="16"/>
      <c r="I187" s="16"/>
      <c r="J187" s="16"/>
      <c r="K187" s="16"/>
      <c r="L187" s="32"/>
      <c r="M187" s="16"/>
      <c r="N187" s="16"/>
      <c r="O187" s="16"/>
      <c r="P187" s="16"/>
      <c r="Y187" s="20"/>
      <c r="Z187" s="20"/>
      <c r="AA187" s="20"/>
      <c r="AB187" s="20"/>
      <c r="AC187" s="20"/>
      <c r="AD187" s="20"/>
    </row>
    <row r="188" spans="3:30" s="1" customFormat="1">
      <c r="C188" s="16"/>
      <c r="D188" s="16"/>
      <c r="E188" s="32"/>
      <c r="F188" s="16"/>
      <c r="G188" s="16"/>
      <c r="H188" s="16"/>
      <c r="I188" s="16"/>
      <c r="J188" s="16"/>
      <c r="K188" s="16"/>
      <c r="L188" s="32"/>
      <c r="M188" s="16"/>
      <c r="N188" s="16"/>
      <c r="O188" s="16"/>
      <c r="P188" s="16"/>
      <c r="Y188" s="20"/>
      <c r="Z188" s="20"/>
      <c r="AA188" s="20"/>
      <c r="AB188" s="20"/>
      <c r="AC188" s="20"/>
      <c r="AD188" s="20"/>
    </row>
    <row r="189" spans="3:30" s="1" customFormat="1">
      <c r="C189" s="16"/>
      <c r="D189" s="16"/>
      <c r="E189" s="32"/>
      <c r="F189" s="16"/>
      <c r="G189" s="16"/>
      <c r="H189" s="16"/>
      <c r="I189" s="16"/>
      <c r="J189" s="16"/>
      <c r="K189" s="16"/>
      <c r="L189" s="32"/>
      <c r="M189" s="16"/>
      <c r="N189" s="16"/>
      <c r="O189" s="16"/>
      <c r="P189" s="16"/>
      <c r="Y189" s="20"/>
      <c r="Z189" s="20"/>
      <c r="AA189" s="20"/>
      <c r="AB189" s="20"/>
      <c r="AC189" s="20"/>
      <c r="AD189" s="20"/>
    </row>
    <row r="190" spans="3:30" s="1" customFormat="1">
      <c r="C190" s="16"/>
      <c r="D190" s="16"/>
      <c r="E190" s="32"/>
      <c r="F190" s="16"/>
      <c r="G190" s="16"/>
      <c r="H190" s="16"/>
      <c r="I190" s="16"/>
      <c r="J190" s="16"/>
      <c r="K190" s="16"/>
      <c r="L190" s="32"/>
      <c r="M190" s="16"/>
      <c r="N190" s="16"/>
      <c r="O190" s="16"/>
      <c r="P190" s="16"/>
      <c r="Y190" s="20"/>
      <c r="Z190" s="20"/>
      <c r="AA190" s="20"/>
      <c r="AB190" s="20"/>
      <c r="AC190" s="20"/>
      <c r="AD190" s="20"/>
    </row>
    <row r="191" spans="3:30" s="1" customFormat="1">
      <c r="C191" s="16"/>
      <c r="D191" s="16"/>
      <c r="E191" s="32"/>
      <c r="F191" s="16"/>
      <c r="G191" s="16"/>
      <c r="H191" s="16"/>
      <c r="I191" s="16"/>
      <c r="J191" s="16"/>
      <c r="K191" s="16"/>
      <c r="L191" s="32"/>
      <c r="M191" s="16"/>
      <c r="N191" s="16"/>
      <c r="O191" s="16"/>
      <c r="P191" s="16"/>
      <c r="Y191" s="20"/>
      <c r="Z191" s="20"/>
      <c r="AA191" s="20"/>
      <c r="AB191" s="20"/>
      <c r="AC191" s="20"/>
      <c r="AD191" s="20"/>
    </row>
    <row r="192" spans="3:30" s="1" customFormat="1">
      <c r="C192" s="16"/>
      <c r="D192" s="16"/>
      <c r="E192" s="32"/>
      <c r="F192" s="16"/>
      <c r="G192" s="16"/>
      <c r="H192" s="16"/>
      <c r="I192" s="16"/>
      <c r="J192" s="16"/>
      <c r="K192" s="16"/>
      <c r="L192" s="32"/>
      <c r="M192" s="16"/>
      <c r="N192" s="16"/>
      <c r="O192" s="16"/>
      <c r="P192" s="16"/>
      <c r="Y192" s="20"/>
      <c r="Z192" s="20"/>
      <c r="AA192" s="20"/>
      <c r="AB192" s="20"/>
      <c r="AC192" s="20"/>
      <c r="AD192" s="20"/>
    </row>
    <row r="193" spans="3:30" s="1" customFormat="1">
      <c r="C193" s="16"/>
      <c r="D193" s="16"/>
      <c r="E193" s="32"/>
      <c r="F193" s="16"/>
      <c r="G193" s="16"/>
      <c r="H193" s="16"/>
      <c r="I193" s="16"/>
      <c r="J193" s="16"/>
      <c r="K193" s="16"/>
      <c r="L193" s="32"/>
      <c r="M193" s="16"/>
      <c r="N193" s="16"/>
      <c r="O193" s="16"/>
      <c r="P193" s="16"/>
      <c r="Y193" s="20"/>
      <c r="Z193" s="20"/>
      <c r="AA193" s="20"/>
      <c r="AB193" s="20"/>
      <c r="AC193" s="20"/>
      <c r="AD193" s="20"/>
    </row>
    <row r="194" spans="3:30" s="1" customFormat="1">
      <c r="C194" s="16"/>
      <c r="D194" s="16"/>
      <c r="E194" s="32"/>
      <c r="F194" s="16"/>
      <c r="G194" s="16"/>
      <c r="H194" s="16"/>
      <c r="I194" s="16"/>
      <c r="J194" s="16"/>
      <c r="K194" s="16"/>
      <c r="L194" s="32"/>
      <c r="M194" s="16"/>
      <c r="N194" s="16"/>
      <c r="O194" s="16"/>
      <c r="P194" s="16"/>
      <c r="Y194" s="20"/>
      <c r="Z194" s="20"/>
      <c r="AA194" s="20"/>
      <c r="AB194" s="20"/>
      <c r="AC194" s="20"/>
      <c r="AD194" s="20"/>
    </row>
    <row r="195" spans="3:30" s="1" customFormat="1">
      <c r="C195" s="16"/>
      <c r="D195" s="16"/>
      <c r="E195" s="32"/>
      <c r="F195" s="16"/>
      <c r="G195" s="16"/>
      <c r="H195" s="16"/>
      <c r="I195" s="16"/>
      <c r="J195" s="16"/>
      <c r="K195" s="16"/>
      <c r="L195" s="32"/>
      <c r="M195" s="16"/>
      <c r="N195" s="16"/>
      <c r="O195" s="16"/>
      <c r="P195" s="16"/>
      <c r="Y195" s="20"/>
      <c r="Z195" s="20"/>
      <c r="AA195" s="20"/>
      <c r="AB195" s="20"/>
      <c r="AC195" s="20"/>
      <c r="AD195" s="20"/>
    </row>
    <row r="196" spans="3:30" s="1" customFormat="1">
      <c r="C196" s="16"/>
      <c r="D196" s="16"/>
      <c r="E196" s="32"/>
      <c r="F196" s="16"/>
      <c r="G196" s="16"/>
      <c r="H196" s="16"/>
      <c r="I196" s="16"/>
      <c r="J196" s="16"/>
      <c r="K196" s="16"/>
      <c r="L196" s="32"/>
      <c r="M196" s="16"/>
      <c r="N196" s="16"/>
      <c r="O196" s="16"/>
      <c r="P196" s="16"/>
      <c r="Y196" s="20"/>
      <c r="Z196" s="20"/>
      <c r="AA196" s="20"/>
      <c r="AB196" s="20"/>
      <c r="AC196" s="20"/>
      <c r="AD196" s="20"/>
    </row>
    <row r="197" spans="3:30" s="1" customFormat="1">
      <c r="C197" s="16"/>
      <c r="D197" s="16"/>
      <c r="E197" s="32"/>
      <c r="F197" s="16"/>
      <c r="G197" s="16"/>
      <c r="H197" s="16"/>
      <c r="I197" s="16"/>
      <c r="J197" s="16"/>
      <c r="K197" s="16"/>
      <c r="L197" s="32"/>
      <c r="M197" s="16"/>
      <c r="N197" s="16"/>
      <c r="O197" s="16"/>
      <c r="P197" s="16"/>
      <c r="Y197" s="20"/>
      <c r="Z197" s="20"/>
      <c r="AA197" s="20"/>
      <c r="AB197" s="20"/>
      <c r="AC197" s="20"/>
      <c r="AD197" s="20"/>
    </row>
    <row r="198" spans="3:30" s="1" customFormat="1">
      <c r="C198" s="16"/>
      <c r="D198" s="16"/>
      <c r="E198" s="32"/>
      <c r="F198" s="16"/>
      <c r="G198" s="16"/>
      <c r="H198" s="16"/>
      <c r="I198" s="16"/>
      <c r="J198" s="16"/>
      <c r="K198" s="16"/>
      <c r="L198" s="32"/>
      <c r="M198" s="16"/>
      <c r="N198" s="16"/>
      <c r="O198" s="16"/>
      <c r="P198" s="16"/>
      <c r="Y198" s="20"/>
      <c r="Z198" s="20"/>
      <c r="AA198" s="20"/>
      <c r="AB198" s="20"/>
      <c r="AC198" s="20"/>
      <c r="AD198" s="20"/>
    </row>
    <row r="199" spans="3:30" s="1" customFormat="1">
      <c r="C199" s="16"/>
      <c r="D199" s="16"/>
      <c r="E199" s="32"/>
      <c r="F199" s="16"/>
      <c r="G199" s="16"/>
      <c r="H199" s="16"/>
      <c r="I199" s="16"/>
      <c r="J199" s="16"/>
      <c r="K199" s="16"/>
      <c r="L199" s="32"/>
      <c r="M199" s="16"/>
      <c r="N199" s="16"/>
      <c r="O199" s="16"/>
      <c r="P199" s="16"/>
      <c r="Y199" s="20"/>
      <c r="Z199" s="20"/>
      <c r="AA199" s="20"/>
      <c r="AB199" s="20"/>
      <c r="AC199" s="20"/>
      <c r="AD199" s="20"/>
    </row>
    <row r="200" spans="3:30" s="1" customFormat="1">
      <c r="C200" s="16"/>
      <c r="D200" s="16"/>
      <c r="E200" s="32"/>
      <c r="F200" s="16"/>
      <c r="G200" s="16"/>
      <c r="H200" s="16"/>
      <c r="I200" s="16"/>
      <c r="J200" s="16"/>
      <c r="K200" s="16"/>
      <c r="L200" s="32"/>
      <c r="M200" s="16"/>
      <c r="N200" s="16"/>
      <c r="O200" s="16"/>
      <c r="P200" s="16"/>
      <c r="Y200" s="20"/>
      <c r="Z200" s="20"/>
      <c r="AA200" s="20"/>
      <c r="AB200" s="20"/>
      <c r="AC200" s="20"/>
      <c r="AD200" s="20"/>
    </row>
    <row r="201" spans="3:30" s="1" customFormat="1">
      <c r="C201" s="16"/>
      <c r="D201" s="16"/>
      <c r="E201" s="32"/>
      <c r="F201" s="16"/>
      <c r="G201" s="16"/>
      <c r="H201" s="16"/>
      <c r="I201" s="16"/>
      <c r="J201" s="16"/>
      <c r="K201" s="16"/>
      <c r="L201" s="32"/>
      <c r="M201" s="16"/>
      <c r="N201" s="16"/>
      <c r="O201" s="16"/>
      <c r="P201" s="16"/>
      <c r="Y201" s="20"/>
      <c r="Z201" s="20"/>
      <c r="AA201" s="20"/>
      <c r="AB201" s="20"/>
      <c r="AC201" s="20"/>
      <c r="AD201" s="20"/>
    </row>
    <row r="202" spans="3:30" s="1" customFormat="1">
      <c r="C202" s="16"/>
      <c r="D202" s="16"/>
      <c r="E202" s="32"/>
      <c r="F202" s="16"/>
      <c r="G202" s="16"/>
      <c r="H202" s="16"/>
      <c r="I202" s="16"/>
      <c r="J202" s="16"/>
      <c r="K202" s="16"/>
      <c r="L202" s="32"/>
      <c r="M202" s="16"/>
      <c r="N202" s="16"/>
      <c r="O202" s="16"/>
      <c r="P202" s="16"/>
      <c r="Y202" s="20"/>
      <c r="Z202" s="20"/>
      <c r="AA202" s="20"/>
      <c r="AB202" s="20"/>
      <c r="AC202" s="20"/>
      <c r="AD202" s="20"/>
    </row>
    <row r="203" spans="3:30" s="1" customFormat="1">
      <c r="C203" s="16"/>
      <c r="D203" s="16"/>
      <c r="E203" s="32"/>
      <c r="F203" s="16"/>
      <c r="G203" s="16"/>
      <c r="H203" s="16"/>
      <c r="I203" s="16"/>
      <c r="J203" s="16"/>
      <c r="K203" s="16"/>
      <c r="L203" s="32"/>
      <c r="M203" s="16"/>
      <c r="N203" s="16"/>
      <c r="O203" s="16"/>
      <c r="P203" s="16"/>
      <c r="Y203" s="20"/>
      <c r="Z203" s="20"/>
      <c r="AA203" s="20"/>
      <c r="AB203" s="20"/>
      <c r="AC203" s="20"/>
      <c r="AD203" s="20"/>
    </row>
    <row r="204" spans="3:30" s="1" customFormat="1">
      <c r="C204" s="16"/>
      <c r="D204" s="16"/>
      <c r="E204" s="32"/>
      <c r="F204" s="16"/>
      <c r="G204" s="16"/>
      <c r="H204" s="16"/>
      <c r="I204" s="16"/>
      <c r="J204" s="16"/>
      <c r="K204" s="16"/>
      <c r="L204" s="32"/>
      <c r="M204" s="16"/>
      <c r="N204" s="16"/>
      <c r="O204" s="16"/>
      <c r="P204" s="16"/>
      <c r="Y204" s="20"/>
      <c r="Z204" s="20"/>
      <c r="AA204" s="20"/>
      <c r="AB204" s="20"/>
      <c r="AC204" s="20"/>
      <c r="AD204" s="20"/>
    </row>
    <row r="205" spans="3:30" s="1" customFormat="1">
      <c r="C205" s="16"/>
      <c r="D205" s="16"/>
      <c r="E205" s="32"/>
      <c r="F205" s="16"/>
      <c r="G205" s="16"/>
      <c r="H205" s="16"/>
      <c r="I205" s="16"/>
      <c r="J205" s="16"/>
      <c r="K205" s="16"/>
      <c r="L205" s="32"/>
      <c r="M205" s="16"/>
      <c r="N205" s="16"/>
      <c r="O205" s="16"/>
      <c r="P205" s="16"/>
      <c r="Y205" s="20"/>
      <c r="Z205" s="20"/>
      <c r="AA205" s="20"/>
      <c r="AB205" s="20"/>
      <c r="AC205" s="20"/>
      <c r="AD205" s="20"/>
    </row>
    <row r="206" spans="3:30" s="1" customFormat="1">
      <c r="C206" s="16"/>
      <c r="D206" s="16"/>
      <c r="E206" s="32"/>
      <c r="F206" s="16"/>
      <c r="G206" s="16"/>
      <c r="H206" s="16"/>
      <c r="I206" s="16"/>
      <c r="J206" s="16"/>
      <c r="K206" s="16"/>
      <c r="L206" s="32"/>
      <c r="M206" s="16"/>
      <c r="N206" s="16"/>
      <c r="O206" s="16"/>
      <c r="P206" s="16"/>
      <c r="Y206" s="20"/>
      <c r="Z206" s="20"/>
      <c r="AA206" s="20"/>
      <c r="AB206" s="20"/>
      <c r="AC206" s="20"/>
      <c r="AD206" s="20"/>
    </row>
    <row r="207" spans="3:30" s="1" customFormat="1">
      <c r="C207" s="16"/>
      <c r="D207" s="16"/>
      <c r="E207" s="32"/>
      <c r="F207" s="16"/>
      <c r="G207" s="16"/>
      <c r="H207" s="16"/>
      <c r="I207" s="16"/>
      <c r="J207" s="16"/>
      <c r="K207" s="16"/>
      <c r="L207" s="32"/>
      <c r="M207" s="16"/>
      <c r="N207" s="16"/>
      <c r="O207" s="16"/>
      <c r="P207" s="16"/>
      <c r="Y207" s="20"/>
      <c r="Z207" s="20"/>
      <c r="AA207" s="20"/>
      <c r="AB207" s="20"/>
      <c r="AC207" s="20"/>
      <c r="AD207" s="20"/>
    </row>
    <row r="208" spans="3:30" s="1" customFormat="1">
      <c r="C208" s="16"/>
      <c r="D208" s="16"/>
      <c r="E208" s="32"/>
      <c r="F208" s="16"/>
      <c r="G208" s="16"/>
      <c r="H208" s="16"/>
      <c r="I208" s="16"/>
      <c r="J208" s="16"/>
      <c r="K208" s="16"/>
      <c r="L208" s="32"/>
      <c r="M208" s="16"/>
      <c r="N208" s="16"/>
      <c r="O208" s="16"/>
      <c r="P208" s="16"/>
      <c r="Y208" s="20"/>
      <c r="Z208" s="20"/>
      <c r="AA208" s="20"/>
      <c r="AB208" s="20"/>
      <c r="AC208" s="20"/>
      <c r="AD208" s="20"/>
    </row>
    <row r="209" spans="3:30" s="1" customFormat="1">
      <c r="C209" s="16"/>
      <c r="D209" s="16"/>
      <c r="E209" s="32"/>
      <c r="F209" s="16"/>
      <c r="G209" s="16"/>
      <c r="H209" s="16"/>
      <c r="I209" s="16"/>
      <c r="J209" s="16"/>
      <c r="K209" s="16"/>
      <c r="L209" s="32"/>
      <c r="M209" s="16"/>
      <c r="N209" s="16"/>
      <c r="O209" s="16"/>
      <c r="P209" s="16"/>
      <c r="Y209" s="20"/>
      <c r="Z209" s="20"/>
      <c r="AA209" s="20"/>
      <c r="AB209" s="20"/>
      <c r="AC209" s="20"/>
      <c r="AD209" s="20"/>
    </row>
    <row r="210" spans="3:30" s="1" customFormat="1">
      <c r="C210" s="16"/>
      <c r="D210" s="16"/>
      <c r="E210" s="32"/>
      <c r="F210" s="16"/>
      <c r="G210" s="16"/>
      <c r="H210" s="16"/>
      <c r="I210" s="16"/>
      <c r="J210" s="16"/>
      <c r="K210" s="16"/>
      <c r="L210" s="32"/>
      <c r="M210" s="16"/>
      <c r="N210" s="16"/>
      <c r="O210" s="16"/>
      <c r="P210" s="16"/>
      <c r="Y210" s="20"/>
      <c r="Z210" s="20"/>
      <c r="AA210" s="20"/>
      <c r="AB210" s="20"/>
      <c r="AC210" s="20"/>
      <c r="AD210" s="20"/>
    </row>
    <row r="211" spans="3:30" s="1" customFormat="1">
      <c r="C211" s="16"/>
      <c r="D211" s="16"/>
      <c r="E211" s="32"/>
      <c r="F211" s="16"/>
      <c r="G211" s="16"/>
      <c r="H211" s="16"/>
      <c r="I211" s="16"/>
      <c r="J211" s="16"/>
      <c r="K211" s="16"/>
      <c r="L211" s="32"/>
      <c r="M211" s="16"/>
      <c r="N211" s="16"/>
      <c r="O211" s="16"/>
      <c r="P211" s="16"/>
      <c r="Y211" s="20"/>
      <c r="Z211" s="20"/>
      <c r="AA211" s="20"/>
      <c r="AB211" s="20"/>
      <c r="AC211" s="20"/>
      <c r="AD211" s="20"/>
    </row>
    <row r="212" spans="3:30" s="1" customFormat="1">
      <c r="C212" s="16"/>
      <c r="D212" s="16"/>
      <c r="E212" s="32"/>
      <c r="F212" s="16"/>
      <c r="G212" s="16"/>
      <c r="H212" s="16"/>
      <c r="I212" s="16"/>
      <c r="J212" s="16"/>
      <c r="K212" s="16"/>
      <c r="L212" s="32"/>
      <c r="M212" s="16"/>
      <c r="N212" s="16"/>
      <c r="O212" s="16"/>
      <c r="P212" s="16"/>
      <c r="Y212" s="20"/>
      <c r="Z212" s="20"/>
      <c r="AA212" s="20"/>
      <c r="AB212" s="20"/>
      <c r="AC212" s="20"/>
      <c r="AD212" s="20"/>
    </row>
    <row r="213" spans="3:30" s="1" customFormat="1">
      <c r="C213" s="16"/>
      <c r="D213" s="16"/>
      <c r="E213" s="32"/>
      <c r="F213" s="16"/>
      <c r="G213" s="16"/>
      <c r="H213" s="16"/>
      <c r="I213" s="16"/>
      <c r="J213" s="16"/>
      <c r="K213" s="16"/>
      <c r="L213" s="32"/>
      <c r="M213" s="16"/>
      <c r="N213" s="16"/>
      <c r="O213" s="16"/>
      <c r="P213" s="16"/>
      <c r="Y213" s="20"/>
      <c r="Z213" s="20"/>
      <c r="AA213" s="20"/>
      <c r="AB213" s="20"/>
      <c r="AC213" s="20"/>
      <c r="AD213" s="20"/>
    </row>
    <row r="214" spans="3:30" s="1" customFormat="1">
      <c r="C214" s="16"/>
      <c r="D214" s="16"/>
      <c r="E214" s="32"/>
      <c r="F214" s="16"/>
      <c r="G214" s="16"/>
      <c r="H214" s="16"/>
      <c r="I214" s="16"/>
      <c r="J214" s="16"/>
      <c r="K214" s="16"/>
      <c r="L214" s="32"/>
      <c r="M214" s="16"/>
      <c r="N214" s="16"/>
      <c r="O214" s="16"/>
      <c r="P214" s="16"/>
      <c r="Y214" s="20"/>
      <c r="Z214" s="20"/>
      <c r="AA214" s="20"/>
      <c r="AB214" s="20"/>
      <c r="AC214" s="20"/>
      <c r="AD214" s="20"/>
    </row>
    <row r="215" spans="3:30" s="1" customFormat="1">
      <c r="C215" s="16"/>
      <c r="D215" s="16"/>
      <c r="E215" s="32"/>
      <c r="F215" s="16"/>
      <c r="G215" s="16"/>
      <c r="H215" s="16"/>
      <c r="I215" s="16"/>
      <c r="J215" s="16"/>
      <c r="K215" s="16"/>
      <c r="L215" s="32"/>
      <c r="M215" s="16"/>
      <c r="N215" s="16"/>
      <c r="O215" s="16"/>
      <c r="P215" s="16"/>
      <c r="Y215" s="20"/>
      <c r="Z215" s="20"/>
      <c r="AA215" s="20"/>
      <c r="AB215" s="20"/>
      <c r="AC215" s="20"/>
      <c r="AD215" s="20"/>
    </row>
    <row r="216" spans="3:30" s="1" customFormat="1">
      <c r="C216" s="16"/>
      <c r="D216" s="16"/>
      <c r="E216" s="32"/>
      <c r="F216" s="16"/>
      <c r="G216" s="16"/>
      <c r="H216" s="16"/>
      <c r="I216" s="16"/>
      <c r="J216" s="16"/>
      <c r="K216" s="16"/>
      <c r="L216" s="32"/>
      <c r="M216" s="16"/>
      <c r="N216" s="16"/>
      <c r="O216" s="16"/>
      <c r="P216" s="16"/>
      <c r="Y216" s="20"/>
      <c r="Z216" s="20"/>
      <c r="AA216" s="20"/>
      <c r="AB216" s="20"/>
      <c r="AC216" s="20"/>
      <c r="AD216" s="20"/>
    </row>
    <row r="217" spans="3:30" s="1" customFormat="1">
      <c r="C217" s="16"/>
      <c r="D217" s="16"/>
      <c r="E217" s="32"/>
      <c r="F217" s="16"/>
      <c r="G217" s="16"/>
      <c r="H217" s="16"/>
      <c r="I217" s="16"/>
      <c r="J217" s="16"/>
      <c r="K217" s="16"/>
      <c r="L217" s="32"/>
      <c r="M217" s="16"/>
      <c r="N217" s="16"/>
      <c r="O217" s="16"/>
      <c r="P217" s="16"/>
      <c r="Y217" s="20"/>
      <c r="Z217" s="20"/>
      <c r="AA217" s="20"/>
      <c r="AB217" s="20"/>
      <c r="AC217" s="20"/>
      <c r="AD217" s="20"/>
    </row>
    <row r="218" spans="3:30" s="1" customFormat="1">
      <c r="C218" s="16"/>
      <c r="D218" s="16"/>
      <c r="E218" s="32"/>
      <c r="F218" s="16"/>
      <c r="G218" s="16"/>
      <c r="H218" s="16"/>
      <c r="I218" s="16"/>
      <c r="J218" s="16"/>
      <c r="K218" s="16"/>
      <c r="L218" s="32"/>
      <c r="M218" s="16"/>
      <c r="N218" s="16"/>
      <c r="O218" s="16"/>
      <c r="P218" s="16"/>
      <c r="Y218" s="20"/>
      <c r="Z218" s="20"/>
      <c r="AA218" s="20"/>
      <c r="AB218" s="20"/>
      <c r="AC218" s="20"/>
      <c r="AD218" s="20"/>
    </row>
    <row r="219" spans="3:30" s="1" customFormat="1">
      <c r="C219" s="16"/>
      <c r="D219" s="16"/>
      <c r="E219" s="32"/>
      <c r="F219" s="16"/>
      <c r="G219" s="16"/>
      <c r="H219" s="16"/>
      <c r="I219" s="16"/>
      <c r="J219" s="16"/>
      <c r="K219" s="16"/>
      <c r="L219" s="32"/>
      <c r="M219" s="16"/>
      <c r="N219" s="16"/>
      <c r="O219" s="16"/>
      <c r="P219" s="16"/>
      <c r="Y219" s="20"/>
      <c r="Z219" s="20"/>
      <c r="AA219" s="20"/>
      <c r="AB219" s="20"/>
      <c r="AC219" s="20"/>
      <c r="AD219" s="20"/>
    </row>
    <row r="220" spans="3:30" s="1" customFormat="1">
      <c r="C220" s="16"/>
      <c r="D220" s="16"/>
      <c r="E220" s="32"/>
      <c r="F220" s="16"/>
      <c r="G220" s="16"/>
      <c r="H220" s="16"/>
      <c r="I220" s="16"/>
      <c r="J220" s="16"/>
      <c r="K220" s="16"/>
      <c r="L220" s="32"/>
      <c r="M220" s="16"/>
      <c r="N220" s="16"/>
      <c r="O220" s="16"/>
      <c r="P220" s="16"/>
      <c r="Y220" s="20"/>
      <c r="Z220" s="20"/>
      <c r="AA220" s="20"/>
      <c r="AB220" s="20"/>
      <c r="AC220" s="20"/>
      <c r="AD220" s="20"/>
    </row>
    <row r="221" spans="3:30" s="1" customFormat="1">
      <c r="C221" s="16"/>
      <c r="D221" s="16"/>
      <c r="E221" s="32"/>
      <c r="F221" s="16"/>
      <c r="G221" s="16"/>
      <c r="H221" s="16"/>
      <c r="I221" s="16"/>
      <c r="J221" s="16"/>
      <c r="K221" s="16"/>
      <c r="L221" s="32"/>
      <c r="M221" s="16"/>
      <c r="N221" s="16"/>
      <c r="O221" s="16"/>
      <c r="P221" s="16"/>
      <c r="Y221" s="20"/>
      <c r="Z221" s="20"/>
      <c r="AA221" s="20"/>
      <c r="AB221" s="20"/>
      <c r="AC221" s="20"/>
      <c r="AD221" s="20"/>
    </row>
    <row r="222" spans="3:30" s="1" customFormat="1">
      <c r="C222" s="16"/>
      <c r="D222" s="16"/>
      <c r="E222" s="32"/>
      <c r="F222" s="16"/>
      <c r="G222" s="16"/>
      <c r="H222" s="16"/>
      <c r="I222" s="16"/>
      <c r="J222" s="16"/>
      <c r="K222" s="16"/>
      <c r="L222" s="32"/>
      <c r="M222" s="16"/>
      <c r="N222" s="16"/>
      <c r="O222" s="16"/>
      <c r="P222" s="16"/>
      <c r="Y222" s="20"/>
      <c r="Z222" s="20"/>
      <c r="AA222" s="20"/>
      <c r="AB222" s="20"/>
      <c r="AC222" s="20"/>
      <c r="AD222" s="20"/>
    </row>
    <row r="223" spans="3:30" s="1" customFormat="1">
      <c r="C223" s="16"/>
      <c r="D223" s="16"/>
      <c r="E223" s="32"/>
      <c r="F223" s="16"/>
      <c r="G223" s="16"/>
      <c r="H223" s="16"/>
      <c r="I223" s="16"/>
      <c r="J223" s="16"/>
      <c r="K223" s="16"/>
      <c r="L223" s="32"/>
      <c r="M223" s="16"/>
      <c r="N223" s="16"/>
      <c r="O223" s="16"/>
      <c r="P223" s="16"/>
      <c r="Y223" s="20"/>
      <c r="Z223" s="20"/>
      <c r="AA223" s="20"/>
      <c r="AB223" s="20"/>
      <c r="AC223" s="20"/>
      <c r="AD223" s="20"/>
    </row>
    <row r="224" spans="3:30" s="1" customFormat="1">
      <c r="C224" s="16"/>
      <c r="D224" s="16"/>
      <c r="E224" s="32"/>
      <c r="F224" s="16"/>
      <c r="G224" s="16"/>
      <c r="H224" s="16"/>
      <c r="I224" s="16"/>
      <c r="J224" s="16"/>
      <c r="K224" s="16"/>
      <c r="L224" s="32"/>
      <c r="M224" s="16"/>
      <c r="N224" s="16"/>
      <c r="O224" s="16"/>
      <c r="P224" s="16"/>
      <c r="Y224" s="20"/>
      <c r="Z224" s="20"/>
      <c r="AA224" s="20"/>
      <c r="AB224" s="20"/>
      <c r="AC224" s="20"/>
      <c r="AD224" s="20"/>
    </row>
    <row r="225" spans="3:30" s="1" customFormat="1">
      <c r="C225" s="16"/>
      <c r="D225" s="16"/>
      <c r="E225" s="32"/>
      <c r="F225" s="16"/>
      <c r="G225" s="16"/>
      <c r="H225" s="16"/>
      <c r="I225" s="16"/>
      <c r="J225" s="16"/>
      <c r="K225" s="16"/>
      <c r="L225" s="32"/>
      <c r="M225" s="16"/>
      <c r="N225" s="16"/>
      <c r="O225" s="16"/>
      <c r="P225" s="16"/>
      <c r="Y225" s="20"/>
      <c r="Z225" s="20"/>
      <c r="AA225" s="20"/>
      <c r="AB225" s="20"/>
      <c r="AC225" s="20"/>
      <c r="AD225" s="20"/>
    </row>
    <row r="226" spans="3:30" s="1" customFormat="1">
      <c r="C226" s="16"/>
      <c r="D226" s="16"/>
      <c r="E226" s="32"/>
      <c r="F226" s="16"/>
      <c r="G226" s="16"/>
      <c r="H226" s="16"/>
      <c r="I226" s="16"/>
      <c r="J226" s="16"/>
      <c r="K226" s="16"/>
      <c r="L226" s="32"/>
      <c r="M226" s="16"/>
      <c r="N226" s="16"/>
      <c r="O226" s="16"/>
      <c r="P226" s="16"/>
      <c r="Y226" s="20"/>
      <c r="Z226" s="20"/>
      <c r="AA226" s="20"/>
      <c r="AB226" s="20"/>
      <c r="AC226" s="20"/>
      <c r="AD226" s="20"/>
    </row>
    <row r="227" spans="3:30" s="1" customFormat="1">
      <c r="C227" s="16"/>
      <c r="D227" s="16"/>
      <c r="E227" s="32"/>
      <c r="F227" s="16"/>
      <c r="G227" s="16"/>
      <c r="H227" s="16"/>
      <c r="I227" s="16"/>
      <c r="J227" s="16"/>
      <c r="K227" s="16"/>
      <c r="L227" s="32"/>
      <c r="M227" s="16"/>
      <c r="N227" s="16"/>
      <c r="O227" s="16"/>
      <c r="P227" s="16"/>
      <c r="Y227" s="20"/>
      <c r="Z227" s="20"/>
      <c r="AA227" s="20"/>
      <c r="AB227" s="20"/>
      <c r="AC227" s="20"/>
      <c r="AD227" s="20"/>
    </row>
    <row r="228" spans="3:30" s="1" customFormat="1">
      <c r="C228" s="16"/>
      <c r="D228" s="16"/>
      <c r="E228" s="32"/>
      <c r="F228" s="16"/>
      <c r="G228" s="16"/>
      <c r="H228" s="16"/>
      <c r="I228" s="16"/>
      <c r="J228" s="16"/>
      <c r="K228" s="16"/>
      <c r="L228" s="32"/>
      <c r="M228" s="16"/>
      <c r="N228" s="16"/>
      <c r="O228" s="16"/>
      <c r="P228" s="16"/>
      <c r="Y228" s="20"/>
      <c r="Z228" s="20"/>
      <c r="AA228" s="20"/>
      <c r="AB228" s="20"/>
      <c r="AC228" s="20"/>
      <c r="AD228" s="20"/>
    </row>
    <row r="229" spans="3:30" s="1" customFormat="1">
      <c r="C229" s="16"/>
      <c r="D229" s="16"/>
      <c r="E229" s="32"/>
      <c r="F229" s="16"/>
      <c r="G229" s="16"/>
      <c r="H229" s="16"/>
      <c r="I229" s="16"/>
      <c r="J229" s="16"/>
      <c r="K229" s="16"/>
      <c r="L229" s="32"/>
      <c r="M229" s="16"/>
      <c r="N229" s="16"/>
      <c r="O229" s="16"/>
      <c r="P229" s="16"/>
      <c r="Y229" s="20"/>
      <c r="Z229" s="20"/>
      <c r="AA229" s="20"/>
      <c r="AB229" s="20"/>
      <c r="AC229" s="20"/>
      <c r="AD229" s="20"/>
    </row>
    <row r="230" spans="3:30" s="1" customFormat="1">
      <c r="C230" s="16"/>
      <c r="D230" s="16"/>
      <c r="E230" s="32"/>
      <c r="F230" s="16"/>
      <c r="G230" s="16"/>
      <c r="H230" s="16"/>
      <c r="I230" s="16"/>
      <c r="J230" s="16"/>
      <c r="K230" s="16"/>
      <c r="L230" s="32"/>
      <c r="M230" s="16"/>
      <c r="N230" s="16"/>
      <c r="O230" s="16"/>
      <c r="P230" s="16"/>
      <c r="Y230" s="20"/>
      <c r="Z230" s="20"/>
      <c r="AA230" s="20"/>
      <c r="AB230" s="20"/>
      <c r="AC230" s="20"/>
      <c r="AD230" s="20"/>
    </row>
    <row r="231" spans="3:30" s="1" customFormat="1">
      <c r="C231" s="16"/>
      <c r="D231" s="16"/>
      <c r="E231" s="32"/>
      <c r="F231" s="16"/>
      <c r="G231" s="16"/>
      <c r="H231" s="16"/>
      <c r="I231" s="16"/>
      <c r="J231" s="16"/>
      <c r="K231" s="16"/>
      <c r="L231" s="32"/>
      <c r="M231" s="16"/>
      <c r="N231" s="16"/>
      <c r="O231" s="16"/>
      <c r="P231" s="16"/>
      <c r="Y231" s="20"/>
      <c r="Z231" s="20"/>
      <c r="AA231" s="20"/>
      <c r="AB231" s="20"/>
      <c r="AC231" s="20"/>
      <c r="AD231" s="20"/>
    </row>
    <row r="232" spans="3:30" s="1" customFormat="1">
      <c r="C232" s="16"/>
      <c r="D232" s="16"/>
      <c r="E232" s="32"/>
      <c r="F232" s="16"/>
      <c r="G232" s="16"/>
      <c r="H232" s="16"/>
      <c r="I232" s="16"/>
      <c r="J232" s="16"/>
      <c r="K232" s="16"/>
      <c r="L232" s="32"/>
      <c r="M232" s="16"/>
      <c r="N232" s="16"/>
      <c r="O232" s="16"/>
      <c r="P232" s="16"/>
      <c r="Y232" s="20"/>
      <c r="Z232" s="20"/>
      <c r="AA232" s="20"/>
      <c r="AB232" s="20"/>
      <c r="AC232" s="20"/>
      <c r="AD232" s="20"/>
    </row>
    <row r="233" spans="3:30" s="1" customFormat="1">
      <c r="C233" s="16"/>
      <c r="D233" s="16"/>
      <c r="E233" s="32"/>
      <c r="F233" s="16"/>
      <c r="G233" s="16"/>
      <c r="H233" s="16"/>
      <c r="I233" s="16"/>
      <c r="J233" s="16"/>
      <c r="K233" s="16"/>
      <c r="L233" s="32"/>
      <c r="M233" s="16"/>
      <c r="N233" s="16"/>
      <c r="O233" s="16"/>
      <c r="P233" s="16"/>
      <c r="Y233" s="20"/>
      <c r="Z233" s="20"/>
      <c r="AA233" s="20"/>
      <c r="AB233" s="20"/>
      <c r="AC233" s="20"/>
      <c r="AD233" s="20"/>
    </row>
    <row r="234" spans="3:30" s="1" customFormat="1">
      <c r="C234" s="16"/>
      <c r="D234" s="16"/>
      <c r="E234" s="32"/>
      <c r="F234" s="16"/>
      <c r="G234" s="16"/>
      <c r="H234" s="16"/>
      <c r="I234" s="16"/>
      <c r="J234" s="16"/>
      <c r="K234" s="16"/>
      <c r="L234" s="32"/>
      <c r="M234" s="16"/>
      <c r="N234" s="16"/>
      <c r="O234" s="16"/>
      <c r="P234" s="16"/>
      <c r="Y234" s="20"/>
      <c r="Z234" s="20"/>
      <c r="AA234" s="20"/>
      <c r="AB234" s="20"/>
      <c r="AC234" s="20"/>
      <c r="AD234" s="20"/>
    </row>
    <row r="235" spans="3:30" s="1" customFormat="1">
      <c r="C235" s="16"/>
      <c r="D235" s="16"/>
      <c r="E235" s="32"/>
      <c r="F235" s="16"/>
      <c r="G235" s="16"/>
      <c r="H235" s="16"/>
      <c r="I235" s="16"/>
      <c r="J235" s="16"/>
      <c r="K235" s="16"/>
      <c r="L235" s="32"/>
      <c r="M235" s="16"/>
      <c r="N235" s="16"/>
      <c r="O235" s="16"/>
      <c r="P235" s="16"/>
      <c r="Y235" s="20"/>
      <c r="Z235" s="20"/>
      <c r="AA235" s="20"/>
      <c r="AB235" s="20"/>
      <c r="AC235" s="20"/>
      <c r="AD235" s="20"/>
    </row>
    <row r="236" spans="3:30" s="1" customFormat="1">
      <c r="C236" s="16"/>
      <c r="D236" s="16"/>
      <c r="E236" s="32"/>
      <c r="F236" s="16"/>
      <c r="G236" s="16"/>
      <c r="H236" s="16"/>
      <c r="I236" s="16"/>
      <c r="J236" s="16"/>
      <c r="K236" s="16"/>
      <c r="L236" s="32"/>
      <c r="M236" s="16"/>
      <c r="N236" s="16"/>
      <c r="O236" s="16"/>
      <c r="P236" s="16"/>
      <c r="Y236" s="20"/>
      <c r="Z236" s="20"/>
      <c r="AA236" s="20"/>
      <c r="AB236" s="20"/>
      <c r="AC236" s="20"/>
      <c r="AD236" s="20"/>
    </row>
    <row r="237" spans="3:30" s="1" customFormat="1">
      <c r="C237" s="16"/>
      <c r="D237" s="16"/>
      <c r="E237" s="32"/>
      <c r="F237" s="16"/>
      <c r="G237" s="16"/>
      <c r="H237" s="16"/>
      <c r="I237" s="16"/>
      <c r="J237" s="16"/>
      <c r="K237" s="16"/>
      <c r="L237" s="32"/>
      <c r="M237" s="16"/>
      <c r="N237" s="16"/>
      <c r="O237" s="16"/>
      <c r="P237" s="16"/>
      <c r="Y237" s="20"/>
      <c r="Z237" s="20"/>
      <c r="AA237" s="20"/>
      <c r="AB237" s="20"/>
      <c r="AC237" s="20"/>
      <c r="AD237" s="20"/>
    </row>
    <row r="238" spans="3:30" s="1" customFormat="1">
      <c r="C238" s="16"/>
      <c r="D238" s="16"/>
      <c r="E238" s="32"/>
      <c r="F238" s="16"/>
      <c r="G238" s="16"/>
      <c r="H238" s="16"/>
      <c r="I238" s="16"/>
      <c r="J238" s="16"/>
      <c r="K238" s="16"/>
      <c r="L238" s="32"/>
      <c r="M238" s="16"/>
      <c r="N238" s="16"/>
      <c r="O238" s="16"/>
      <c r="P238" s="16"/>
      <c r="Y238" s="20"/>
      <c r="Z238" s="20"/>
      <c r="AA238" s="20"/>
      <c r="AB238" s="20"/>
      <c r="AC238" s="20"/>
      <c r="AD238" s="20"/>
    </row>
    <row r="239" spans="3:30" s="1" customFormat="1">
      <c r="C239" s="16"/>
      <c r="D239" s="16"/>
      <c r="E239" s="32"/>
      <c r="F239" s="16"/>
      <c r="G239" s="16"/>
      <c r="H239" s="16"/>
      <c r="I239" s="16"/>
      <c r="J239" s="16"/>
      <c r="K239" s="16"/>
      <c r="L239" s="32"/>
      <c r="M239" s="16"/>
      <c r="N239" s="16"/>
      <c r="O239" s="16"/>
      <c r="P239" s="16"/>
      <c r="Y239" s="20"/>
      <c r="Z239" s="20"/>
      <c r="AA239" s="20"/>
      <c r="AB239" s="20"/>
      <c r="AC239" s="20"/>
      <c r="AD239" s="20"/>
    </row>
    <row r="240" spans="3:30" s="1" customFormat="1">
      <c r="C240" s="16"/>
      <c r="D240" s="16"/>
      <c r="E240" s="32"/>
      <c r="F240" s="16"/>
      <c r="G240" s="16"/>
      <c r="H240" s="16"/>
      <c r="I240" s="16"/>
      <c r="J240" s="16"/>
      <c r="K240" s="16"/>
      <c r="L240" s="32"/>
      <c r="M240" s="16"/>
      <c r="N240" s="16"/>
      <c r="O240" s="16"/>
      <c r="P240" s="16"/>
      <c r="Y240" s="20"/>
      <c r="Z240" s="20"/>
      <c r="AA240" s="20"/>
      <c r="AB240" s="20"/>
      <c r="AC240" s="20"/>
      <c r="AD240" s="20"/>
    </row>
    <row r="241" spans="3:30" s="1" customFormat="1">
      <c r="C241" s="16"/>
      <c r="D241" s="16"/>
      <c r="E241" s="32"/>
      <c r="F241" s="16"/>
      <c r="G241" s="16"/>
      <c r="H241" s="16"/>
      <c r="I241" s="16"/>
      <c r="J241" s="16"/>
      <c r="K241" s="16"/>
      <c r="L241" s="32"/>
      <c r="M241" s="16"/>
      <c r="N241" s="16"/>
      <c r="O241" s="16"/>
      <c r="P241" s="16"/>
      <c r="Y241" s="20"/>
      <c r="Z241" s="20"/>
      <c r="AA241" s="20"/>
      <c r="AB241" s="20"/>
      <c r="AC241" s="20"/>
      <c r="AD241" s="20"/>
    </row>
    <row r="242" spans="3:30" s="1" customFormat="1">
      <c r="C242" s="16"/>
      <c r="D242" s="16"/>
      <c r="E242" s="32"/>
      <c r="F242" s="16"/>
      <c r="G242" s="16"/>
      <c r="H242" s="16"/>
      <c r="I242" s="16"/>
      <c r="J242" s="16"/>
      <c r="K242" s="16"/>
      <c r="L242" s="32"/>
      <c r="M242" s="16"/>
      <c r="N242" s="16"/>
      <c r="O242" s="16"/>
      <c r="P242" s="16"/>
      <c r="Y242" s="20"/>
      <c r="Z242" s="20"/>
      <c r="AA242" s="20"/>
      <c r="AB242" s="20"/>
      <c r="AC242" s="20"/>
      <c r="AD242" s="20"/>
    </row>
    <row r="243" spans="3:30" s="1" customFormat="1">
      <c r="C243" s="16"/>
      <c r="D243" s="16"/>
      <c r="E243" s="32"/>
      <c r="F243" s="16"/>
      <c r="G243" s="16"/>
      <c r="H243" s="16"/>
      <c r="I243" s="16"/>
      <c r="J243" s="16"/>
      <c r="K243" s="16"/>
      <c r="L243" s="32"/>
      <c r="M243" s="16"/>
      <c r="N243" s="16"/>
      <c r="O243" s="16"/>
      <c r="P243" s="16"/>
      <c r="Y243" s="20"/>
      <c r="Z243" s="20"/>
      <c r="AA243" s="20"/>
      <c r="AB243" s="20"/>
      <c r="AC243" s="20"/>
      <c r="AD243" s="20"/>
    </row>
    <row r="244" spans="3:30" s="1" customFormat="1">
      <c r="C244" s="16"/>
      <c r="D244" s="16"/>
      <c r="E244" s="32"/>
      <c r="F244" s="16"/>
      <c r="G244" s="16"/>
      <c r="H244" s="16"/>
      <c r="I244" s="16"/>
      <c r="J244" s="16"/>
      <c r="K244" s="16"/>
      <c r="L244" s="32"/>
      <c r="M244" s="16"/>
      <c r="N244" s="16"/>
      <c r="O244" s="16"/>
      <c r="P244" s="16"/>
      <c r="Y244" s="20"/>
      <c r="Z244" s="20"/>
      <c r="AA244" s="20"/>
      <c r="AB244" s="20"/>
      <c r="AC244" s="20"/>
      <c r="AD244" s="20"/>
    </row>
    <row r="245" spans="3:30" s="1" customFormat="1">
      <c r="C245" s="16"/>
      <c r="D245" s="16"/>
      <c r="E245" s="32"/>
      <c r="F245" s="16"/>
      <c r="G245" s="16"/>
      <c r="H245" s="16"/>
      <c r="I245" s="16"/>
      <c r="J245" s="16"/>
      <c r="K245" s="16"/>
      <c r="L245" s="32"/>
      <c r="M245" s="16"/>
      <c r="N245" s="16"/>
      <c r="O245" s="16"/>
      <c r="P245" s="16"/>
      <c r="Y245" s="20"/>
      <c r="Z245" s="20"/>
      <c r="AA245" s="20"/>
      <c r="AB245" s="20"/>
      <c r="AC245" s="20"/>
      <c r="AD245" s="20"/>
    </row>
    <row r="246" spans="3:30" s="1" customFormat="1">
      <c r="C246" s="16"/>
      <c r="D246" s="16"/>
      <c r="E246" s="32"/>
      <c r="F246" s="16"/>
      <c r="G246" s="16"/>
      <c r="H246" s="16"/>
      <c r="I246" s="16"/>
      <c r="J246" s="16"/>
      <c r="K246" s="16"/>
      <c r="L246" s="32"/>
      <c r="M246" s="16"/>
      <c r="N246" s="16"/>
      <c r="O246" s="16"/>
      <c r="P246" s="16"/>
      <c r="Y246" s="20"/>
      <c r="Z246" s="20"/>
      <c r="AA246" s="20"/>
      <c r="AB246" s="20"/>
      <c r="AC246" s="20"/>
      <c r="AD246" s="20"/>
    </row>
    <row r="247" spans="3:30" s="1" customFormat="1">
      <c r="C247" s="16"/>
      <c r="D247" s="16"/>
      <c r="E247" s="32"/>
      <c r="F247" s="16"/>
      <c r="G247" s="16"/>
      <c r="H247" s="16"/>
      <c r="I247" s="16"/>
      <c r="J247" s="16"/>
      <c r="K247" s="16"/>
      <c r="L247" s="32"/>
      <c r="M247" s="16"/>
      <c r="N247" s="16"/>
      <c r="O247" s="16"/>
      <c r="P247" s="16"/>
      <c r="Y247" s="20"/>
      <c r="Z247" s="20"/>
      <c r="AA247" s="20"/>
      <c r="AB247" s="20"/>
      <c r="AC247" s="20"/>
      <c r="AD247" s="20"/>
    </row>
    <row r="248" spans="3:30" s="1" customFormat="1">
      <c r="C248" s="16"/>
      <c r="D248" s="16"/>
      <c r="E248" s="32"/>
      <c r="F248" s="16"/>
      <c r="G248" s="16"/>
      <c r="H248" s="16"/>
      <c r="I248" s="16"/>
      <c r="J248" s="16"/>
      <c r="K248" s="16"/>
      <c r="L248" s="32"/>
      <c r="M248" s="16"/>
      <c r="N248" s="16"/>
      <c r="O248" s="16"/>
      <c r="P248" s="16"/>
      <c r="Y248" s="20"/>
      <c r="Z248" s="20"/>
      <c r="AA248" s="20"/>
      <c r="AB248" s="20"/>
      <c r="AC248" s="20"/>
      <c r="AD248" s="20"/>
    </row>
    <row r="249" spans="3:30" s="1" customFormat="1">
      <c r="C249" s="16"/>
      <c r="D249" s="16"/>
      <c r="E249" s="32"/>
      <c r="F249" s="16"/>
      <c r="G249" s="16"/>
      <c r="H249" s="16"/>
      <c r="I249" s="16"/>
      <c r="J249" s="16"/>
      <c r="K249" s="16"/>
      <c r="L249" s="32"/>
      <c r="M249" s="16"/>
      <c r="N249" s="16"/>
      <c r="O249" s="16"/>
      <c r="P249" s="16"/>
      <c r="Y249" s="20"/>
      <c r="Z249" s="20"/>
      <c r="AA249" s="20"/>
      <c r="AB249" s="20"/>
      <c r="AC249" s="20"/>
      <c r="AD249" s="20"/>
    </row>
    <row r="250" spans="3:30" s="1" customFormat="1">
      <c r="C250" s="16"/>
      <c r="D250" s="16"/>
      <c r="E250" s="32"/>
      <c r="F250" s="16"/>
      <c r="G250" s="16"/>
      <c r="H250" s="16"/>
      <c r="I250" s="16"/>
      <c r="J250" s="16"/>
      <c r="K250" s="16"/>
      <c r="L250" s="32"/>
      <c r="M250" s="16"/>
      <c r="N250" s="16"/>
      <c r="O250" s="16"/>
      <c r="P250" s="16"/>
      <c r="Y250" s="20"/>
      <c r="Z250" s="20"/>
      <c r="AA250" s="20"/>
      <c r="AB250" s="20"/>
      <c r="AC250" s="20"/>
      <c r="AD250" s="20"/>
    </row>
    <row r="251" spans="3:30" s="1" customFormat="1">
      <c r="C251" s="16"/>
      <c r="D251" s="16"/>
      <c r="E251" s="32"/>
      <c r="F251" s="16"/>
      <c r="G251" s="16"/>
      <c r="H251" s="16"/>
      <c r="I251" s="16"/>
      <c r="J251" s="16"/>
      <c r="K251" s="16"/>
      <c r="L251" s="32"/>
      <c r="M251" s="16"/>
      <c r="N251" s="16"/>
      <c r="O251" s="16"/>
      <c r="P251" s="16"/>
      <c r="Y251" s="20"/>
      <c r="Z251" s="20"/>
      <c r="AA251" s="20"/>
      <c r="AB251" s="20"/>
      <c r="AC251" s="20"/>
      <c r="AD251" s="20"/>
    </row>
    <row r="252" spans="3:30" s="1" customFormat="1">
      <c r="C252" s="16"/>
      <c r="D252" s="16"/>
      <c r="E252" s="32"/>
      <c r="F252" s="16"/>
      <c r="G252" s="16"/>
      <c r="H252" s="16"/>
      <c r="I252" s="16"/>
      <c r="J252" s="16"/>
      <c r="K252" s="16"/>
      <c r="L252" s="32"/>
      <c r="M252" s="16"/>
      <c r="N252" s="16"/>
      <c r="O252" s="16"/>
      <c r="P252" s="16"/>
      <c r="Y252" s="20"/>
      <c r="Z252" s="20"/>
      <c r="AA252" s="20"/>
      <c r="AB252" s="20"/>
      <c r="AC252" s="20"/>
      <c r="AD252" s="20"/>
    </row>
    <row r="253" spans="3:30" s="1" customFormat="1">
      <c r="C253" s="16"/>
      <c r="D253" s="16"/>
      <c r="E253" s="32"/>
      <c r="F253" s="16"/>
      <c r="G253" s="16"/>
      <c r="H253" s="16"/>
      <c r="I253" s="16"/>
      <c r="J253" s="16"/>
      <c r="K253" s="16"/>
      <c r="L253" s="32"/>
      <c r="M253" s="16"/>
      <c r="N253" s="16"/>
      <c r="O253" s="16"/>
      <c r="P253" s="16"/>
      <c r="Y253" s="20"/>
      <c r="Z253" s="20"/>
      <c r="AA253" s="20"/>
      <c r="AB253" s="20"/>
      <c r="AC253" s="20"/>
      <c r="AD253" s="20"/>
    </row>
    <row r="254" spans="3:30" s="1" customFormat="1">
      <c r="C254" s="16"/>
      <c r="D254" s="16"/>
      <c r="E254" s="32"/>
      <c r="F254" s="16"/>
      <c r="G254" s="16"/>
      <c r="H254" s="16"/>
      <c r="I254" s="16"/>
      <c r="J254" s="16"/>
      <c r="K254" s="16"/>
      <c r="L254" s="32"/>
      <c r="M254" s="16"/>
      <c r="N254" s="16"/>
      <c r="O254" s="16"/>
      <c r="P254" s="16"/>
      <c r="Y254" s="20"/>
      <c r="Z254" s="20"/>
      <c r="AA254" s="20"/>
      <c r="AB254" s="20"/>
      <c r="AC254" s="20"/>
      <c r="AD254" s="20"/>
    </row>
    <row r="255" spans="3:30" s="1" customFormat="1">
      <c r="C255" s="16"/>
      <c r="D255" s="16"/>
      <c r="E255" s="32"/>
      <c r="F255" s="16"/>
      <c r="G255" s="16"/>
      <c r="H255" s="16"/>
      <c r="I255" s="16"/>
      <c r="J255" s="16"/>
      <c r="K255" s="16"/>
      <c r="L255" s="32"/>
      <c r="M255" s="16"/>
      <c r="N255" s="16"/>
      <c r="O255" s="16"/>
      <c r="P255" s="16"/>
      <c r="Y255" s="20"/>
      <c r="Z255" s="20"/>
      <c r="AA255" s="20"/>
      <c r="AB255" s="20"/>
      <c r="AC255" s="20"/>
      <c r="AD255" s="20"/>
    </row>
    <row r="256" spans="3:30" s="1" customFormat="1">
      <c r="C256" s="16"/>
      <c r="D256" s="16"/>
      <c r="E256" s="32"/>
      <c r="F256" s="16"/>
      <c r="G256" s="16"/>
      <c r="H256" s="16"/>
      <c r="I256" s="16"/>
      <c r="J256" s="16"/>
      <c r="K256" s="16"/>
      <c r="L256" s="32"/>
      <c r="M256" s="16"/>
      <c r="N256" s="16"/>
      <c r="O256" s="16"/>
      <c r="P256" s="16"/>
      <c r="Y256" s="20"/>
      <c r="Z256" s="20"/>
      <c r="AA256" s="20"/>
      <c r="AB256" s="20"/>
      <c r="AC256" s="20"/>
      <c r="AD256" s="20"/>
    </row>
    <row r="257" spans="3:30" s="1" customFormat="1">
      <c r="C257" s="16"/>
      <c r="D257" s="16"/>
      <c r="E257" s="32"/>
      <c r="F257" s="16"/>
      <c r="G257" s="16"/>
      <c r="H257" s="16"/>
      <c r="I257" s="16"/>
      <c r="J257" s="16"/>
      <c r="K257" s="16"/>
      <c r="L257" s="32"/>
      <c r="M257" s="16"/>
      <c r="N257" s="16"/>
      <c r="O257" s="16"/>
      <c r="P257" s="16"/>
      <c r="Y257" s="20"/>
      <c r="Z257" s="20"/>
      <c r="AA257" s="20"/>
      <c r="AB257" s="20"/>
      <c r="AC257" s="20"/>
      <c r="AD257" s="20"/>
    </row>
    <row r="258" spans="3:30" s="1" customFormat="1">
      <c r="C258" s="16"/>
      <c r="D258" s="16"/>
      <c r="E258" s="32"/>
      <c r="F258" s="16"/>
      <c r="G258" s="16"/>
      <c r="H258" s="16"/>
      <c r="I258" s="16"/>
      <c r="J258" s="16"/>
      <c r="K258" s="16"/>
      <c r="L258" s="32"/>
      <c r="M258" s="16"/>
      <c r="N258" s="16"/>
      <c r="O258" s="16"/>
      <c r="P258" s="16"/>
      <c r="Y258" s="20"/>
      <c r="Z258" s="20"/>
      <c r="AA258" s="20"/>
      <c r="AB258" s="20"/>
      <c r="AC258" s="20"/>
      <c r="AD258" s="20"/>
    </row>
    <row r="259" spans="3:30" s="1" customFormat="1">
      <c r="C259" s="16"/>
      <c r="D259" s="16"/>
      <c r="E259" s="32"/>
      <c r="F259" s="16"/>
      <c r="G259" s="16"/>
      <c r="H259" s="16"/>
      <c r="I259" s="16"/>
      <c r="J259" s="16"/>
      <c r="K259" s="16"/>
      <c r="L259" s="32"/>
      <c r="M259" s="16"/>
      <c r="N259" s="16"/>
      <c r="O259" s="16"/>
      <c r="P259" s="16"/>
      <c r="Y259" s="20"/>
      <c r="Z259" s="20"/>
      <c r="AA259" s="20"/>
      <c r="AB259" s="20"/>
      <c r="AC259" s="20"/>
      <c r="AD259" s="20"/>
    </row>
    <row r="260" spans="3:30" s="1" customFormat="1">
      <c r="C260" s="16"/>
      <c r="D260" s="16"/>
      <c r="E260" s="32"/>
      <c r="F260" s="16"/>
      <c r="G260" s="16"/>
      <c r="H260" s="16"/>
      <c r="I260" s="16"/>
      <c r="J260" s="16"/>
      <c r="K260" s="16"/>
      <c r="L260" s="32"/>
      <c r="M260" s="16"/>
      <c r="N260" s="16"/>
      <c r="O260" s="16"/>
      <c r="P260" s="16"/>
      <c r="Y260" s="20"/>
      <c r="Z260" s="20"/>
      <c r="AA260" s="20"/>
      <c r="AB260" s="20"/>
      <c r="AC260" s="20"/>
      <c r="AD260" s="20"/>
    </row>
    <row r="261" spans="3:30" s="1" customFormat="1">
      <c r="C261" s="16"/>
      <c r="D261" s="16"/>
      <c r="E261" s="32"/>
      <c r="F261" s="16"/>
      <c r="G261" s="16"/>
      <c r="H261" s="16"/>
      <c r="I261" s="16"/>
      <c r="J261" s="16"/>
      <c r="K261" s="16"/>
      <c r="L261" s="32"/>
      <c r="M261" s="16"/>
      <c r="N261" s="16"/>
      <c r="O261" s="16"/>
      <c r="P261" s="16"/>
      <c r="Y261" s="20"/>
      <c r="Z261" s="20"/>
      <c r="AA261" s="20"/>
      <c r="AB261" s="20"/>
      <c r="AC261" s="20"/>
      <c r="AD261" s="20"/>
    </row>
    <row r="262" spans="3:30" s="1" customFormat="1">
      <c r="C262" s="16"/>
      <c r="D262" s="16"/>
      <c r="E262" s="32"/>
      <c r="F262" s="16"/>
      <c r="G262" s="16"/>
      <c r="H262" s="16"/>
      <c r="I262" s="16"/>
      <c r="J262" s="16"/>
      <c r="K262" s="16"/>
      <c r="L262" s="32"/>
      <c r="M262" s="16"/>
      <c r="N262" s="16"/>
      <c r="O262" s="16"/>
      <c r="P262" s="16"/>
      <c r="Y262" s="20"/>
      <c r="Z262" s="20"/>
      <c r="AA262" s="20"/>
      <c r="AB262" s="20"/>
      <c r="AC262" s="20"/>
      <c r="AD262" s="20"/>
    </row>
    <row r="263" spans="3:30" s="1" customFormat="1">
      <c r="C263" s="16"/>
      <c r="D263" s="16"/>
      <c r="E263" s="32"/>
      <c r="F263" s="16"/>
      <c r="G263" s="16"/>
      <c r="H263" s="16"/>
      <c r="I263" s="16"/>
      <c r="J263" s="16"/>
      <c r="K263" s="16"/>
      <c r="L263" s="32"/>
      <c r="M263" s="16"/>
      <c r="N263" s="16"/>
      <c r="O263" s="16"/>
      <c r="P263" s="16"/>
      <c r="Y263" s="20"/>
      <c r="Z263" s="20"/>
      <c r="AA263" s="20"/>
      <c r="AB263" s="20"/>
      <c r="AC263" s="20"/>
      <c r="AD263" s="20"/>
    </row>
    <row r="264" spans="3:30" s="1" customFormat="1">
      <c r="C264" s="16"/>
      <c r="D264" s="16"/>
      <c r="E264" s="32"/>
      <c r="F264" s="16"/>
      <c r="G264" s="16"/>
      <c r="H264" s="16"/>
      <c r="I264" s="16"/>
      <c r="J264" s="16"/>
      <c r="K264" s="16"/>
      <c r="L264" s="32"/>
      <c r="M264" s="16"/>
      <c r="N264" s="16"/>
      <c r="O264" s="16"/>
      <c r="P264" s="16"/>
      <c r="Y264" s="20"/>
      <c r="Z264" s="20"/>
      <c r="AA264" s="20"/>
      <c r="AB264" s="20"/>
      <c r="AC264" s="20"/>
      <c r="AD264" s="20"/>
    </row>
    <row r="265" spans="3:30" s="1" customFormat="1">
      <c r="C265" s="16"/>
      <c r="D265" s="16"/>
      <c r="E265" s="32"/>
      <c r="F265" s="16"/>
      <c r="G265" s="16"/>
      <c r="H265" s="16"/>
      <c r="I265" s="16"/>
      <c r="J265" s="16"/>
      <c r="K265" s="16"/>
      <c r="L265" s="32"/>
      <c r="M265" s="16"/>
      <c r="N265" s="16"/>
      <c r="O265" s="16"/>
      <c r="P265" s="16"/>
      <c r="Y265" s="20"/>
      <c r="Z265" s="20"/>
      <c r="AA265" s="20"/>
      <c r="AB265" s="20"/>
      <c r="AC265" s="20"/>
      <c r="AD265" s="20"/>
    </row>
    <row r="266" spans="3:30" s="1" customFormat="1">
      <c r="C266" s="16"/>
      <c r="D266" s="16"/>
      <c r="E266" s="32"/>
      <c r="F266" s="16"/>
      <c r="G266" s="16"/>
      <c r="H266" s="16"/>
      <c r="I266" s="16"/>
      <c r="J266" s="16"/>
      <c r="K266" s="16"/>
      <c r="L266" s="32"/>
      <c r="M266" s="16"/>
      <c r="N266" s="16"/>
      <c r="O266" s="16"/>
      <c r="P266" s="16"/>
      <c r="Y266" s="20"/>
      <c r="Z266" s="20"/>
      <c r="AA266" s="20"/>
      <c r="AB266" s="20"/>
      <c r="AC266" s="20"/>
      <c r="AD266" s="20"/>
    </row>
    <row r="267" spans="3:30" s="1" customFormat="1">
      <c r="C267" s="16"/>
      <c r="D267" s="16"/>
      <c r="E267" s="32"/>
      <c r="F267" s="16"/>
      <c r="G267" s="16"/>
      <c r="H267" s="16"/>
      <c r="I267" s="16"/>
      <c r="J267" s="16"/>
      <c r="K267" s="16"/>
      <c r="L267" s="32"/>
      <c r="M267" s="16"/>
      <c r="N267" s="16"/>
      <c r="O267" s="16"/>
      <c r="P267" s="16"/>
      <c r="Y267" s="20"/>
      <c r="Z267" s="20"/>
      <c r="AA267" s="20"/>
      <c r="AB267" s="20"/>
      <c r="AC267" s="20"/>
      <c r="AD267" s="20"/>
    </row>
    <row r="268" spans="3:30" s="1" customFormat="1">
      <c r="C268" s="16"/>
      <c r="D268" s="16"/>
      <c r="E268" s="32"/>
      <c r="F268" s="16"/>
      <c r="G268" s="16"/>
      <c r="H268" s="16"/>
      <c r="I268" s="16"/>
      <c r="J268" s="16"/>
      <c r="K268" s="16"/>
      <c r="L268" s="32"/>
      <c r="M268" s="16"/>
      <c r="N268" s="16"/>
      <c r="O268" s="16"/>
      <c r="P268" s="16"/>
      <c r="Y268" s="20"/>
      <c r="Z268" s="20"/>
      <c r="AA268" s="20"/>
      <c r="AB268" s="20"/>
      <c r="AC268" s="20"/>
      <c r="AD268" s="20"/>
    </row>
    <row r="269" spans="3:30" s="1" customFormat="1">
      <c r="C269" s="16"/>
      <c r="D269" s="16"/>
      <c r="E269" s="32"/>
      <c r="F269" s="16"/>
      <c r="G269" s="16"/>
      <c r="H269" s="16"/>
      <c r="I269" s="16"/>
      <c r="J269" s="16"/>
      <c r="K269" s="16"/>
      <c r="L269" s="32"/>
      <c r="M269" s="16"/>
      <c r="N269" s="16"/>
      <c r="O269" s="16"/>
      <c r="P269" s="16"/>
      <c r="Y269" s="20"/>
      <c r="Z269" s="20"/>
      <c r="AA269" s="20"/>
      <c r="AB269" s="20"/>
      <c r="AC269" s="20"/>
      <c r="AD269" s="20"/>
    </row>
    <row r="270" spans="3:30" s="1" customFormat="1">
      <c r="C270" s="16"/>
      <c r="D270" s="16"/>
      <c r="E270" s="32"/>
      <c r="F270" s="16"/>
      <c r="G270" s="16"/>
      <c r="H270" s="16"/>
      <c r="I270" s="16"/>
      <c r="J270" s="16"/>
      <c r="K270" s="16"/>
      <c r="L270" s="32"/>
      <c r="M270" s="16"/>
      <c r="N270" s="16"/>
      <c r="O270" s="16"/>
      <c r="P270" s="16"/>
      <c r="Y270" s="20"/>
      <c r="Z270" s="20"/>
      <c r="AA270" s="20"/>
      <c r="AB270" s="20"/>
      <c r="AC270" s="20"/>
      <c r="AD270" s="20"/>
    </row>
    <row r="271" spans="3:30" s="1" customFormat="1">
      <c r="C271" s="16"/>
      <c r="D271" s="16"/>
      <c r="E271" s="32"/>
      <c r="F271" s="16"/>
      <c r="G271" s="16"/>
      <c r="H271" s="16"/>
      <c r="I271" s="16"/>
      <c r="J271" s="16"/>
      <c r="K271" s="16"/>
      <c r="L271" s="32"/>
      <c r="M271" s="16"/>
      <c r="N271" s="16"/>
      <c r="O271" s="16"/>
      <c r="P271" s="16"/>
      <c r="Y271" s="20"/>
      <c r="Z271" s="20"/>
      <c r="AA271" s="20"/>
      <c r="AB271" s="20"/>
      <c r="AC271" s="20"/>
      <c r="AD271" s="20"/>
    </row>
    <row r="272" spans="3:30" s="1" customFormat="1">
      <c r="C272" s="16"/>
      <c r="D272" s="16"/>
      <c r="E272" s="32"/>
      <c r="F272" s="16"/>
      <c r="G272" s="16"/>
      <c r="H272" s="16"/>
      <c r="I272" s="16"/>
      <c r="J272" s="16"/>
      <c r="K272" s="16"/>
      <c r="L272" s="32"/>
      <c r="M272" s="16"/>
      <c r="N272" s="16"/>
      <c r="O272" s="16"/>
      <c r="P272" s="16"/>
      <c r="Y272" s="20"/>
      <c r="Z272" s="20"/>
      <c r="AA272" s="20"/>
      <c r="AB272" s="20"/>
      <c r="AC272" s="20"/>
      <c r="AD272" s="20"/>
    </row>
    <row r="273" spans="3:30" s="1" customFormat="1">
      <c r="C273" s="16"/>
      <c r="D273" s="16"/>
      <c r="E273" s="32"/>
      <c r="F273" s="16"/>
      <c r="G273" s="16"/>
      <c r="H273" s="16"/>
      <c r="I273" s="16"/>
      <c r="J273" s="16"/>
      <c r="K273" s="16"/>
      <c r="L273" s="32"/>
      <c r="M273" s="16"/>
      <c r="N273" s="16"/>
      <c r="O273" s="16"/>
      <c r="P273" s="16"/>
      <c r="Y273" s="20"/>
      <c r="Z273" s="20"/>
      <c r="AA273" s="20"/>
      <c r="AB273" s="20"/>
      <c r="AC273" s="20"/>
      <c r="AD273" s="20"/>
    </row>
    <row r="274" spans="3:30" s="1" customFormat="1">
      <c r="C274" s="16"/>
      <c r="D274" s="16"/>
      <c r="E274" s="32"/>
      <c r="F274" s="16"/>
      <c r="G274" s="16"/>
      <c r="H274" s="16"/>
      <c r="I274" s="16"/>
      <c r="J274" s="16"/>
      <c r="K274" s="16"/>
      <c r="L274" s="32"/>
      <c r="M274" s="16"/>
      <c r="N274" s="16"/>
      <c r="O274" s="16"/>
      <c r="P274" s="16"/>
      <c r="Y274" s="20"/>
      <c r="Z274" s="20"/>
      <c r="AA274" s="20"/>
      <c r="AB274" s="20"/>
      <c r="AC274" s="20"/>
      <c r="AD274" s="20"/>
    </row>
    <row r="275" spans="3:30" s="1" customFormat="1">
      <c r="C275" s="16"/>
      <c r="D275" s="16"/>
      <c r="E275" s="32"/>
      <c r="F275" s="16"/>
      <c r="G275" s="16"/>
      <c r="H275" s="16"/>
      <c r="I275" s="16"/>
      <c r="J275" s="16"/>
      <c r="K275" s="16"/>
      <c r="L275" s="32"/>
      <c r="M275" s="16"/>
      <c r="N275" s="16"/>
      <c r="O275" s="16"/>
      <c r="P275" s="16"/>
      <c r="Y275" s="20"/>
      <c r="Z275" s="20"/>
      <c r="AA275" s="20"/>
      <c r="AB275" s="20"/>
      <c r="AC275" s="20"/>
      <c r="AD275" s="20"/>
    </row>
    <row r="276" spans="3:30" s="1" customFormat="1">
      <c r="C276" s="16"/>
      <c r="D276" s="16"/>
      <c r="E276" s="32"/>
      <c r="F276" s="16"/>
      <c r="G276" s="16"/>
      <c r="H276" s="16"/>
      <c r="I276" s="16"/>
      <c r="J276" s="16"/>
      <c r="K276" s="16"/>
      <c r="L276" s="32"/>
      <c r="M276" s="16"/>
      <c r="N276" s="16"/>
      <c r="O276" s="16"/>
      <c r="P276" s="16"/>
      <c r="Y276" s="20"/>
      <c r="Z276" s="20"/>
      <c r="AA276" s="20"/>
      <c r="AB276" s="20"/>
      <c r="AC276" s="20"/>
      <c r="AD276" s="20"/>
    </row>
    <row r="277" spans="3:30" s="1" customFormat="1">
      <c r="C277" s="16"/>
      <c r="D277" s="16"/>
      <c r="E277" s="32"/>
      <c r="F277" s="16"/>
      <c r="G277" s="16"/>
      <c r="H277" s="16"/>
      <c r="I277" s="16"/>
      <c r="J277" s="16"/>
      <c r="K277" s="16"/>
      <c r="L277" s="32"/>
      <c r="M277" s="16"/>
      <c r="N277" s="16"/>
      <c r="O277" s="16"/>
      <c r="P277" s="16"/>
      <c r="Y277" s="20"/>
      <c r="Z277" s="20"/>
      <c r="AA277" s="20"/>
      <c r="AB277" s="20"/>
      <c r="AC277" s="20"/>
      <c r="AD277" s="20"/>
    </row>
    <row r="278" spans="3:30" s="1" customFormat="1">
      <c r="C278" s="16"/>
      <c r="D278" s="16"/>
      <c r="E278" s="32"/>
      <c r="F278" s="16"/>
      <c r="G278" s="16"/>
      <c r="H278" s="16"/>
      <c r="I278" s="16"/>
      <c r="J278" s="16"/>
      <c r="K278" s="16"/>
      <c r="L278" s="32"/>
      <c r="M278" s="16"/>
      <c r="N278" s="16"/>
      <c r="O278" s="16"/>
      <c r="P278" s="16"/>
      <c r="Y278" s="20"/>
      <c r="Z278" s="20"/>
      <c r="AA278" s="20"/>
      <c r="AB278" s="20"/>
      <c r="AC278" s="20"/>
      <c r="AD278" s="20"/>
    </row>
    <row r="279" spans="3:30" s="1" customFormat="1">
      <c r="C279" s="16"/>
      <c r="D279" s="16"/>
      <c r="E279" s="32"/>
      <c r="F279" s="16"/>
      <c r="G279" s="16"/>
      <c r="H279" s="16"/>
      <c r="I279" s="16"/>
      <c r="J279" s="16"/>
      <c r="K279" s="16"/>
      <c r="L279" s="32"/>
      <c r="M279" s="16"/>
      <c r="N279" s="16"/>
      <c r="O279" s="16"/>
      <c r="P279" s="16"/>
      <c r="Y279" s="20"/>
      <c r="Z279" s="20"/>
      <c r="AA279" s="20"/>
      <c r="AB279" s="20"/>
      <c r="AC279" s="20"/>
      <c r="AD279" s="20"/>
    </row>
    <row r="280" spans="3:30" s="1" customFormat="1">
      <c r="C280" s="16"/>
      <c r="D280" s="16"/>
      <c r="E280" s="32"/>
      <c r="F280" s="16"/>
      <c r="G280" s="16"/>
      <c r="H280" s="16"/>
      <c r="I280" s="16"/>
      <c r="J280" s="16"/>
      <c r="K280" s="16"/>
      <c r="L280" s="32"/>
      <c r="M280" s="16"/>
      <c r="N280" s="16"/>
      <c r="O280" s="16"/>
      <c r="P280" s="16"/>
      <c r="Y280" s="20"/>
      <c r="Z280" s="20"/>
      <c r="AA280" s="20"/>
      <c r="AB280" s="20"/>
      <c r="AC280" s="20"/>
      <c r="AD280" s="20"/>
    </row>
    <row r="281" spans="3:30" s="1" customFormat="1">
      <c r="C281" s="16"/>
      <c r="D281" s="16"/>
      <c r="E281" s="32"/>
      <c r="F281" s="16"/>
      <c r="G281" s="16"/>
      <c r="H281" s="16"/>
      <c r="I281" s="16"/>
      <c r="J281" s="16"/>
      <c r="K281" s="16"/>
      <c r="L281" s="32"/>
      <c r="M281" s="16"/>
      <c r="N281" s="16"/>
      <c r="O281" s="16"/>
      <c r="P281" s="16"/>
      <c r="Y281" s="20"/>
      <c r="Z281" s="20"/>
      <c r="AA281" s="20"/>
      <c r="AB281" s="20"/>
      <c r="AC281" s="20"/>
      <c r="AD281" s="20"/>
    </row>
    <row r="282" spans="3:30" s="1" customFormat="1">
      <c r="C282" s="16"/>
      <c r="D282" s="16"/>
      <c r="E282" s="32"/>
      <c r="F282" s="16"/>
      <c r="G282" s="16"/>
      <c r="H282" s="16"/>
      <c r="I282" s="16"/>
      <c r="J282" s="16"/>
      <c r="K282" s="16"/>
      <c r="L282" s="32"/>
      <c r="M282" s="16"/>
      <c r="N282" s="16"/>
      <c r="O282" s="16"/>
      <c r="P282" s="16"/>
      <c r="Y282" s="20"/>
      <c r="Z282" s="20"/>
      <c r="AA282" s="20"/>
      <c r="AB282" s="20"/>
      <c r="AC282" s="20"/>
      <c r="AD282" s="20"/>
    </row>
    <row r="283" spans="3:30" s="1" customFormat="1">
      <c r="C283" s="16"/>
      <c r="D283" s="16"/>
      <c r="E283" s="32"/>
      <c r="F283" s="16"/>
      <c r="G283" s="16"/>
      <c r="H283" s="16"/>
      <c r="I283" s="16"/>
      <c r="J283" s="16"/>
      <c r="K283" s="16"/>
      <c r="L283" s="32"/>
      <c r="M283" s="16"/>
      <c r="N283" s="16"/>
      <c r="O283" s="16"/>
      <c r="P283" s="16"/>
      <c r="Y283" s="20"/>
      <c r="Z283" s="20"/>
      <c r="AA283" s="20"/>
      <c r="AB283" s="20"/>
      <c r="AC283" s="20"/>
      <c r="AD283" s="20"/>
    </row>
    <row r="284" spans="3:30" s="1" customFormat="1">
      <c r="C284" s="16"/>
      <c r="D284" s="16"/>
      <c r="E284" s="32"/>
      <c r="F284" s="16"/>
      <c r="G284" s="16"/>
      <c r="H284" s="16"/>
      <c r="I284" s="16"/>
      <c r="J284" s="16"/>
      <c r="K284" s="16"/>
      <c r="L284" s="32"/>
      <c r="M284" s="16"/>
      <c r="N284" s="16"/>
      <c r="O284" s="16"/>
      <c r="P284" s="16"/>
      <c r="Y284" s="20"/>
      <c r="Z284" s="20"/>
      <c r="AA284" s="20"/>
      <c r="AB284" s="20"/>
      <c r="AC284" s="20"/>
      <c r="AD284" s="20"/>
    </row>
    <row r="285" spans="3:30" s="1" customFormat="1">
      <c r="C285" s="16"/>
      <c r="D285" s="16"/>
      <c r="E285" s="32"/>
      <c r="F285" s="16"/>
      <c r="G285" s="16"/>
      <c r="H285" s="16"/>
      <c r="I285" s="16"/>
      <c r="J285" s="16"/>
      <c r="K285" s="16"/>
      <c r="L285" s="32"/>
      <c r="M285" s="16"/>
      <c r="N285" s="16"/>
      <c r="O285" s="16"/>
      <c r="P285" s="16"/>
      <c r="Y285" s="20"/>
      <c r="Z285" s="20"/>
      <c r="AA285" s="20"/>
      <c r="AB285" s="20"/>
      <c r="AC285" s="20"/>
      <c r="AD285" s="20"/>
    </row>
    <row r="286" spans="3:30" s="1" customFormat="1">
      <c r="C286" s="16"/>
      <c r="D286" s="16"/>
      <c r="E286" s="32"/>
      <c r="F286" s="16"/>
      <c r="G286" s="16"/>
      <c r="H286" s="16"/>
      <c r="I286" s="16"/>
      <c r="J286" s="16"/>
      <c r="K286" s="16"/>
      <c r="L286" s="32"/>
      <c r="M286" s="16"/>
      <c r="N286" s="16"/>
      <c r="O286" s="16"/>
      <c r="P286" s="16"/>
      <c r="Y286" s="20"/>
      <c r="Z286" s="20"/>
      <c r="AA286" s="20"/>
      <c r="AB286" s="20"/>
      <c r="AC286" s="20"/>
      <c r="AD286" s="20"/>
    </row>
    <row r="287" spans="3:30" s="1" customFormat="1">
      <c r="C287" s="16"/>
      <c r="D287" s="16"/>
      <c r="E287" s="32"/>
      <c r="F287" s="16"/>
      <c r="G287" s="16"/>
      <c r="H287" s="16"/>
      <c r="I287" s="16"/>
      <c r="J287" s="16"/>
      <c r="K287" s="16"/>
      <c r="L287" s="32"/>
      <c r="M287" s="16"/>
      <c r="N287" s="16"/>
      <c r="O287" s="16"/>
      <c r="P287" s="16"/>
      <c r="Y287" s="20"/>
      <c r="Z287" s="20"/>
      <c r="AA287" s="20"/>
      <c r="AB287" s="20"/>
      <c r="AC287" s="20"/>
      <c r="AD287" s="20"/>
    </row>
    <row r="288" spans="3:30" s="1" customFormat="1">
      <c r="C288" s="16"/>
      <c r="D288" s="16"/>
      <c r="E288" s="32"/>
      <c r="F288" s="16"/>
      <c r="G288" s="16"/>
      <c r="H288" s="16"/>
      <c r="I288" s="16"/>
      <c r="J288" s="16"/>
      <c r="K288" s="16"/>
      <c r="L288" s="32"/>
      <c r="M288" s="16"/>
      <c r="N288" s="16"/>
      <c r="O288" s="16"/>
      <c r="P288" s="16"/>
      <c r="Y288" s="20"/>
      <c r="Z288" s="20"/>
      <c r="AA288" s="20"/>
      <c r="AB288" s="20"/>
      <c r="AC288" s="20"/>
      <c r="AD288" s="20"/>
    </row>
    <row r="289" spans="3:30" s="1" customFormat="1">
      <c r="C289" s="16"/>
      <c r="D289" s="16"/>
      <c r="E289" s="32"/>
      <c r="F289" s="16"/>
      <c r="G289" s="16"/>
      <c r="H289" s="16"/>
      <c r="I289" s="16"/>
      <c r="J289" s="16"/>
      <c r="K289" s="16"/>
      <c r="L289" s="32"/>
      <c r="M289" s="16"/>
      <c r="N289" s="16"/>
      <c r="O289" s="16"/>
      <c r="P289" s="16"/>
      <c r="Y289" s="20"/>
      <c r="Z289" s="20"/>
      <c r="AA289" s="20"/>
      <c r="AB289" s="20"/>
      <c r="AC289" s="20"/>
      <c r="AD289" s="20"/>
    </row>
    <row r="290" spans="3:30" s="1" customFormat="1">
      <c r="C290" s="16"/>
      <c r="D290" s="16"/>
      <c r="E290" s="32"/>
      <c r="F290" s="16"/>
      <c r="G290" s="16"/>
      <c r="H290" s="16"/>
      <c r="I290" s="16"/>
      <c r="J290" s="16"/>
      <c r="K290" s="16"/>
      <c r="L290" s="32"/>
      <c r="M290" s="16"/>
      <c r="N290" s="16"/>
      <c r="O290" s="16"/>
      <c r="P290" s="16"/>
      <c r="Y290" s="20"/>
      <c r="Z290" s="20"/>
      <c r="AA290" s="20"/>
      <c r="AB290" s="20"/>
      <c r="AC290" s="20"/>
      <c r="AD290" s="20"/>
    </row>
    <row r="291" spans="3:30" s="1" customFormat="1">
      <c r="C291" s="16"/>
      <c r="D291" s="16"/>
      <c r="E291" s="32"/>
      <c r="F291" s="16"/>
      <c r="G291" s="16"/>
      <c r="H291" s="16"/>
      <c r="I291" s="16"/>
      <c r="J291" s="16"/>
      <c r="K291" s="16"/>
      <c r="L291" s="32"/>
      <c r="M291" s="16"/>
      <c r="N291" s="16"/>
      <c r="O291" s="16"/>
      <c r="P291" s="16"/>
      <c r="Y291" s="20"/>
      <c r="Z291" s="20"/>
      <c r="AA291" s="20"/>
      <c r="AB291" s="20"/>
      <c r="AC291" s="20"/>
      <c r="AD291" s="20"/>
    </row>
    <row r="292" spans="3:30" s="1" customFormat="1">
      <c r="C292" s="16"/>
      <c r="D292" s="16"/>
      <c r="E292" s="32"/>
      <c r="F292" s="16"/>
      <c r="G292" s="16"/>
      <c r="H292" s="16"/>
      <c r="I292" s="16"/>
      <c r="J292" s="16"/>
      <c r="K292" s="16"/>
      <c r="L292" s="32"/>
      <c r="M292" s="16"/>
      <c r="N292" s="16"/>
      <c r="O292" s="16"/>
      <c r="P292" s="16"/>
      <c r="Y292" s="20"/>
      <c r="Z292" s="20"/>
      <c r="AA292" s="20"/>
      <c r="AB292" s="20"/>
      <c r="AC292" s="20"/>
      <c r="AD292" s="20"/>
    </row>
    <row r="293" spans="3:30" s="1" customFormat="1">
      <c r="C293" s="16"/>
      <c r="D293" s="16"/>
      <c r="E293" s="32"/>
      <c r="F293" s="16"/>
      <c r="G293" s="16"/>
      <c r="H293" s="16"/>
      <c r="I293" s="16"/>
      <c r="J293" s="16"/>
      <c r="K293" s="16"/>
      <c r="L293" s="32"/>
      <c r="M293" s="16"/>
      <c r="N293" s="16"/>
      <c r="O293" s="16"/>
      <c r="P293" s="16"/>
      <c r="Y293" s="20"/>
      <c r="Z293" s="20"/>
      <c r="AA293" s="20"/>
      <c r="AB293" s="20"/>
      <c r="AC293" s="20"/>
      <c r="AD293" s="20"/>
    </row>
    <row r="294" spans="3:30" s="1" customFormat="1">
      <c r="C294" s="16"/>
      <c r="D294" s="16"/>
      <c r="E294" s="32"/>
      <c r="F294" s="16"/>
      <c r="G294" s="16"/>
      <c r="H294" s="16"/>
      <c r="I294" s="16"/>
      <c r="J294" s="16"/>
      <c r="K294" s="16"/>
      <c r="L294" s="32"/>
      <c r="M294" s="16"/>
      <c r="N294" s="16"/>
      <c r="O294" s="16"/>
      <c r="P294" s="16"/>
      <c r="Y294" s="20"/>
      <c r="Z294" s="20"/>
      <c r="AA294" s="20"/>
      <c r="AB294" s="20"/>
      <c r="AC294" s="20"/>
      <c r="AD294" s="20"/>
    </row>
    <row r="295" spans="3:30" s="1" customFormat="1">
      <c r="C295" s="16"/>
      <c r="D295" s="16"/>
      <c r="E295" s="32"/>
      <c r="F295" s="16"/>
      <c r="G295" s="16"/>
      <c r="H295" s="16"/>
      <c r="I295" s="16"/>
      <c r="J295" s="16"/>
      <c r="K295" s="16"/>
      <c r="L295" s="32"/>
      <c r="M295" s="16"/>
      <c r="N295" s="16"/>
      <c r="O295" s="16"/>
      <c r="P295" s="16"/>
      <c r="Y295" s="20"/>
      <c r="Z295" s="20"/>
      <c r="AA295" s="20"/>
      <c r="AB295" s="20"/>
      <c r="AC295" s="20"/>
      <c r="AD295" s="20"/>
    </row>
    <row r="296" spans="3:30" s="1" customFormat="1">
      <c r="C296" s="16"/>
      <c r="D296" s="16"/>
      <c r="E296" s="32"/>
      <c r="F296" s="16"/>
      <c r="G296" s="16"/>
      <c r="H296" s="16"/>
      <c r="I296" s="16"/>
      <c r="J296" s="16"/>
      <c r="K296" s="16"/>
      <c r="L296" s="32"/>
      <c r="M296" s="16"/>
      <c r="N296" s="16"/>
      <c r="O296" s="16"/>
      <c r="P296" s="16"/>
      <c r="Y296" s="20"/>
      <c r="Z296" s="20"/>
      <c r="AA296" s="20"/>
      <c r="AB296" s="20"/>
      <c r="AC296" s="20"/>
      <c r="AD296" s="20"/>
    </row>
    <row r="297" spans="3:30" s="1" customFormat="1">
      <c r="C297" s="16"/>
      <c r="D297" s="16"/>
      <c r="E297" s="32"/>
      <c r="F297" s="16"/>
      <c r="G297" s="16"/>
      <c r="H297" s="16"/>
      <c r="I297" s="16"/>
      <c r="J297" s="16"/>
      <c r="K297" s="16"/>
      <c r="L297" s="32"/>
      <c r="M297" s="16"/>
      <c r="N297" s="16"/>
      <c r="O297" s="16"/>
      <c r="P297" s="16"/>
      <c r="Y297" s="20"/>
      <c r="Z297" s="20"/>
      <c r="AA297" s="20"/>
      <c r="AB297" s="20"/>
      <c r="AC297" s="20"/>
      <c r="AD297" s="20"/>
    </row>
    <row r="298" spans="3:30" s="1" customFormat="1">
      <c r="C298" s="16"/>
      <c r="D298" s="16"/>
      <c r="E298" s="32"/>
      <c r="F298" s="16"/>
      <c r="G298" s="16"/>
      <c r="H298" s="16"/>
      <c r="I298" s="16"/>
      <c r="J298" s="16"/>
      <c r="K298" s="16"/>
      <c r="L298" s="32"/>
      <c r="M298" s="16"/>
      <c r="N298" s="16"/>
      <c r="O298" s="16"/>
      <c r="P298" s="16"/>
      <c r="Y298" s="20"/>
      <c r="Z298" s="20"/>
      <c r="AA298" s="20"/>
      <c r="AB298" s="20"/>
      <c r="AC298" s="20"/>
      <c r="AD298" s="20"/>
    </row>
    <row r="299" spans="3:30" s="1" customFormat="1">
      <c r="C299" s="16"/>
      <c r="D299" s="16"/>
      <c r="E299" s="32"/>
      <c r="F299" s="16"/>
      <c r="G299" s="16"/>
      <c r="H299" s="16"/>
      <c r="I299" s="16"/>
      <c r="J299" s="16"/>
      <c r="K299" s="16"/>
      <c r="L299" s="32"/>
      <c r="M299" s="16"/>
      <c r="N299" s="16"/>
      <c r="O299" s="16"/>
      <c r="P299" s="16"/>
      <c r="Y299" s="20"/>
      <c r="Z299" s="20"/>
      <c r="AA299" s="20"/>
      <c r="AB299" s="20"/>
      <c r="AC299" s="20"/>
      <c r="AD299" s="20"/>
    </row>
    <row r="300" spans="3:30" s="1" customFormat="1">
      <c r="C300" s="16"/>
      <c r="D300" s="16"/>
      <c r="E300" s="32"/>
      <c r="F300" s="16"/>
      <c r="G300" s="16"/>
      <c r="H300" s="16"/>
      <c r="I300" s="16"/>
      <c r="J300" s="16"/>
      <c r="K300" s="16"/>
      <c r="L300" s="32"/>
      <c r="M300" s="16"/>
      <c r="N300" s="16"/>
      <c r="O300" s="16"/>
      <c r="P300" s="16"/>
      <c r="Y300" s="20"/>
      <c r="Z300" s="20"/>
      <c r="AA300" s="20"/>
      <c r="AB300" s="20"/>
      <c r="AC300" s="20"/>
      <c r="AD300" s="20"/>
    </row>
    <row r="301" spans="3:30" s="1" customFormat="1">
      <c r="C301" s="16"/>
      <c r="D301" s="16"/>
      <c r="E301" s="32"/>
      <c r="F301" s="16"/>
      <c r="G301" s="16"/>
      <c r="H301" s="16"/>
      <c r="I301" s="16"/>
      <c r="J301" s="16"/>
      <c r="K301" s="16"/>
      <c r="L301" s="32"/>
      <c r="M301" s="16"/>
      <c r="N301" s="16"/>
      <c r="O301" s="16"/>
      <c r="P301" s="16"/>
      <c r="Y301" s="20"/>
      <c r="Z301" s="20"/>
      <c r="AA301" s="20"/>
      <c r="AB301" s="20"/>
      <c r="AC301" s="20"/>
      <c r="AD301" s="20"/>
    </row>
    <row r="302" spans="3:30" s="1" customFormat="1">
      <c r="C302" s="16"/>
      <c r="D302" s="16"/>
      <c r="E302" s="32"/>
      <c r="F302" s="16"/>
      <c r="G302" s="16"/>
      <c r="H302" s="16"/>
      <c r="I302" s="16"/>
      <c r="J302" s="16"/>
      <c r="K302" s="16"/>
      <c r="L302" s="32"/>
      <c r="M302" s="16"/>
      <c r="N302" s="16"/>
      <c r="O302" s="16"/>
      <c r="P302" s="16"/>
      <c r="Y302" s="20"/>
      <c r="Z302" s="20"/>
      <c r="AA302" s="20"/>
      <c r="AB302" s="20"/>
      <c r="AC302" s="20"/>
      <c r="AD302" s="20"/>
    </row>
    <row r="303" spans="3:30" s="1" customFormat="1">
      <c r="C303" s="16"/>
      <c r="D303" s="16"/>
      <c r="E303" s="32"/>
      <c r="F303" s="16"/>
      <c r="G303" s="16"/>
      <c r="H303" s="16"/>
      <c r="I303" s="16"/>
      <c r="J303" s="16"/>
      <c r="K303" s="16"/>
      <c r="L303" s="32"/>
      <c r="M303" s="16"/>
      <c r="N303" s="16"/>
      <c r="O303" s="16"/>
      <c r="P303" s="16"/>
      <c r="Y303" s="20"/>
      <c r="Z303" s="20"/>
      <c r="AA303" s="20"/>
      <c r="AB303" s="20"/>
      <c r="AC303" s="20"/>
      <c r="AD303" s="20"/>
    </row>
    <row r="304" spans="3:30" s="1" customFormat="1">
      <c r="C304" s="16"/>
      <c r="D304" s="16"/>
      <c r="E304" s="32"/>
      <c r="F304" s="16"/>
      <c r="G304" s="16"/>
      <c r="H304" s="16"/>
      <c r="I304" s="16"/>
      <c r="J304" s="16"/>
      <c r="K304" s="16"/>
      <c r="L304" s="32"/>
      <c r="M304" s="16"/>
      <c r="N304" s="16"/>
      <c r="O304" s="16"/>
      <c r="P304" s="16"/>
      <c r="Y304" s="20"/>
      <c r="Z304" s="20"/>
      <c r="AA304" s="20"/>
      <c r="AB304" s="20"/>
      <c r="AC304" s="20"/>
      <c r="AD304" s="20"/>
    </row>
    <row r="305" spans="3:30" s="1" customFormat="1">
      <c r="C305" s="16"/>
      <c r="D305" s="16"/>
      <c r="E305" s="32"/>
      <c r="F305" s="16"/>
      <c r="G305" s="16"/>
      <c r="H305" s="16"/>
      <c r="I305" s="16"/>
      <c r="J305" s="16"/>
      <c r="K305" s="16"/>
      <c r="L305" s="32"/>
      <c r="M305" s="16"/>
      <c r="N305" s="16"/>
      <c r="O305" s="16"/>
      <c r="P305" s="16"/>
      <c r="Y305" s="20"/>
      <c r="Z305" s="20"/>
      <c r="AA305" s="20"/>
      <c r="AB305" s="20"/>
      <c r="AC305" s="20"/>
      <c r="AD305" s="20"/>
    </row>
    <row r="306" spans="3:30" s="1" customFormat="1">
      <c r="C306" s="16"/>
      <c r="D306" s="16"/>
      <c r="E306" s="32"/>
      <c r="F306" s="16"/>
      <c r="G306" s="16"/>
      <c r="H306" s="16"/>
      <c r="I306" s="16"/>
      <c r="J306" s="16"/>
      <c r="K306" s="16"/>
      <c r="L306" s="32"/>
      <c r="M306" s="16"/>
      <c r="N306" s="16"/>
      <c r="O306" s="16"/>
      <c r="P306" s="16"/>
      <c r="Y306" s="20"/>
      <c r="Z306" s="20"/>
      <c r="AA306" s="20"/>
      <c r="AB306" s="20"/>
      <c r="AC306" s="20"/>
      <c r="AD306" s="20"/>
    </row>
    <row r="307" spans="3:30" s="1" customFormat="1">
      <c r="C307" s="16"/>
      <c r="D307" s="16"/>
      <c r="E307" s="32"/>
      <c r="F307" s="16"/>
      <c r="G307" s="16"/>
      <c r="H307" s="16"/>
      <c r="I307" s="16"/>
      <c r="J307" s="16"/>
      <c r="K307" s="16"/>
      <c r="L307" s="32"/>
      <c r="M307" s="16"/>
      <c r="N307" s="16"/>
      <c r="O307" s="16"/>
      <c r="P307" s="16"/>
      <c r="Y307" s="20"/>
      <c r="Z307" s="20"/>
      <c r="AA307" s="20"/>
      <c r="AB307" s="20"/>
      <c r="AC307" s="20"/>
      <c r="AD307" s="20"/>
    </row>
    <row r="308" spans="3:30" s="1" customFormat="1">
      <c r="C308" s="16"/>
      <c r="D308" s="16"/>
      <c r="E308" s="32"/>
      <c r="F308" s="16"/>
      <c r="G308" s="16"/>
      <c r="H308" s="16"/>
      <c r="I308" s="16"/>
      <c r="J308" s="16"/>
      <c r="K308" s="16"/>
      <c r="L308" s="32"/>
      <c r="M308" s="16"/>
      <c r="N308" s="16"/>
      <c r="O308" s="16"/>
      <c r="P308" s="16"/>
      <c r="Y308" s="20"/>
      <c r="Z308" s="20"/>
      <c r="AA308" s="20"/>
      <c r="AB308" s="20"/>
      <c r="AC308" s="20"/>
      <c r="AD308" s="20"/>
    </row>
    <row r="309" spans="3:30" s="1" customFormat="1">
      <c r="C309" s="16"/>
      <c r="D309" s="16"/>
      <c r="E309" s="32"/>
      <c r="F309" s="16"/>
      <c r="G309" s="16"/>
      <c r="H309" s="16"/>
      <c r="I309" s="16"/>
      <c r="J309" s="16"/>
      <c r="K309" s="16"/>
      <c r="L309" s="32"/>
      <c r="M309" s="16"/>
      <c r="N309" s="16"/>
      <c r="O309" s="16"/>
      <c r="P309" s="16"/>
      <c r="Y309" s="20"/>
      <c r="Z309" s="20"/>
      <c r="AA309" s="20"/>
      <c r="AB309" s="20"/>
      <c r="AC309" s="20"/>
      <c r="AD309" s="20"/>
    </row>
    <row r="310" spans="3:30" s="1" customFormat="1">
      <c r="C310" s="16"/>
      <c r="D310" s="16"/>
      <c r="E310" s="32"/>
      <c r="F310" s="16"/>
      <c r="G310" s="16"/>
      <c r="H310" s="16"/>
      <c r="I310" s="16"/>
      <c r="J310" s="16"/>
      <c r="K310" s="16"/>
      <c r="L310" s="32"/>
      <c r="M310" s="16"/>
      <c r="N310" s="16"/>
      <c r="O310" s="16"/>
      <c r="P310" s="16"/>
      <c r="Y310" s="20"/>
      <c r="Z310" s="20"/>
      <c r="AA310" s="20"/>
      <c r="AB310" s="20"/>
      <c r="AC310" s="20"/>
      <c r="AD310" s="20"/>
    </row>
    <row r="311" spans="3:30" s="1" customFormat="1">
      <c r="C311" s="16"/>
      <c r="D311" s="16"/>
      <c r="E311" s="32"/>
      <c r="F311" s="16"/>
      <c r="G311" s="16"/>
      <c r="H311" s="16"/>
      <c r="I311" s="16"/>
      <c r="J311" s="16"/>
      <c r="K311" s="16"/>
      <c r="L311" s="32"/>
      <c r="M311" s="16"/>
      <c r="N311" s="16"/>
      <c r="O311" s="16"/>
      <c r="P311" s="16"/>
      <c r="Y311" s="20"/>
      <c r="Z311" s="20"/>
      <c r="AA311" s="20"/>
      <c r="AB311" s="20"/>
      <c r="AC311" s="20"/>
      <c r="AD311" s="20"/>
    </row>
    <row r="312" spans="3:30" s="1" customFormat="1">
      <c r="C312" s="16"/>
      <c r="D312" s="16"/>
      <c r="E312" s="32"/>
      <c r="F312" s="16"/>
      <c r="G312" s="16"/>
      <c r="H312" s="16"/>
      <c r="I312" s="16"/>
      <c r="J312" s="16"/>
      <c r="K312" s="16"/>
      <c r="L312" s="32"/>
      <c r="M312" s="16"/>
      <c r="N312" s="16"/>
      <c r="O312" s="16"/>
      <c r="P312" s="16"/>
      <c r="Y312" s="20"/>
      <c r="Z312" s="20"/>
      <c r="AA312" s="20"/>
      <c r="AB312" s="20"/>
      <c r="AC312" s="20"/>
      <c r="AD312" s="20"/>
    </row>
    <row r="313" spans="3:30" s="1" customFormat="1">
      <c r="C313" s="16"/>
      <c r="D313" s="16"/>
      <c r="E313" s="32"/>
      <c r="F313" s="16"/>
      <c r="G313" s="16"/>
      <c r="H313" s="16"/>
      <c r="I313" s="16"/>
      <c r="J313" s="16"/>
      <c r="K313" s="16"/>
      <c r="L313" s="32"/>
      <c r="M313" s="16"/>
      <c r="N313" s="16"/>
      <c r="O313" s="16"/>
      <c r="P313" s="16"/>
      <c r="Y313" s="20"/>
      <c r="Z313" s="20"/>
      <c r="AA313" s="20"/>
      <c r="AB313" s="20"/>
      <c r="AC313" s="20"/>
      <c r="AD313" s="20"/>
    </row>
    <row r="314" spans="3:30" s="1" customFormat="1">
      <c r="C314" s="16"/>
      <c r="D314" s="16"/>
      <c r="E314" s="32"/>
      <c r="F314" s="16"/>
      <c r="G314" s="16"/>
      <c r="H314" s="16"/>
      <c r="I314" s="16"/>
      <c r="J314" s="16"/>
      <c r="K314" s="16"/>
      <c r="L314" s="32"/>
      <c r="M314" s="16"/>
      <c r="N314" s="16"/>
      <c r="O314" s="16"/>
      <c r="P314" s="16"/>
      <c r="Y314" s="20"/>
      <c r="Z314" s="20"/>
      <c r="AA314" s="20"/>
      <c r="AB314" s="20"/>
      <c r="AC314" s="20"/>
      <c r="AD314" s="20"/>
    </row>
    <row r="315" spans="3:30" s="1" customFormat="1">
      <c r="C315" s="16"/>
      <c r="D315" s="16"/>
      <c r="E315" s="32"/>
      <c r="F315" s="16"/>
      <c r="G315" s="16"/>
      <c r="H315" s="16"/>
      <c r="I315" s="16"/>
      <c r="J315" s="16"/>
      <c r="K315" s="16"/>
      <c r="L315" s="32"/>
      <c r="M315" s="16"/>
      <c r="N315" s="16"/>
      <c r="O315" s="16"/>
      <c r="P315" s="16"/>
      <c r="Y315" s="20"/>
      <c r="Z315" s="20"/>
      <c r="AA315" s="20"/>
      <c r="AB315" s="20"/>
      <c r="AC315" s="20"/>
      <c r="AD315" s="20"/>
    </row>
    <row r="316" spans="3:30" s="1" customFormat="1">
      <c r="C316" s="16"/>
      <c r="D316" s="16"/>
      <c r="E316" s="32"/>
      <c r="F316" s="16"/>
      <c r="G316" s="16"/>
      <c r="H316" s="16"/>
      <c r="I316" s="16"/>
      <c r="J316" s="16"/>
      <c r="K316" s="16"/>
      <c r="L316" s="32"/>
      <c r="M316" s="16"/>
      <c r="N316" s="16"/>
      <c r="O316" s="16"/>
      <c r="P316" s="16"/>
      <c r="Y316" s="20"/>
      <c r="Z316" s="20"/>
      <c r="AA316" s="20"/>
      <c r="AB316" s="20"/>
      <c r="AC316" s="20"/>
      <c r="AD316" s="20"/>
    </row>
    <row r="317" spans="3:30" s="1" customFormat="1">
      <c r="C317" s="16"/>
      <c r="D317" s="16"/>
      <c r="E317" s="32"/>
      <c r="F317" s="16"/>
      <c r="G317" s="16"/>
      <c r="H317" s="16"/>
      <c r="I317" s="16"/>
      <c r="J317" s="16"/>
      <c r="K317" s="16"/>
      <c r="L317" s="32"/>
      <c r="M317" s="16"/>
      <c r="N317" s="16"/>
      <c r="O317" s="16"/>
      <c r="P317" s="16"/>
      <c r="Y317" s="20"/>
      <c r="Z317" s="20"/>
      <c r="AA317" s="20"/>
      <c r="AB317" s="20"/>
      <c r="AC317" s="20"/>
      <c r="AD317" s="20"/>
    </row>
    <row r="318" spans="3:30" s="1" customFormat="1">
      <c r="C318" s="16"/>
      <c r="D318" s="16"/>
      <c r="E318" s="32"/>
      <c r="F318" s="16"/>
      <c r="G318" s="16"/>
      <c r="H318" s="16"/>
      <c r="I318" s="16"/>
      <c r="J318" s="16"/>
      <c r="K318" s="16"/>
      <c r="L318" s="32"/>
      <c r="M318" s="16"/>
      <c r="N318" s="16"/>
      <c r="O318" s="16"/>
      <c r="P318" s="16"/>
      <c r="Y318" s="20"/>
      <c r="Z318" s="20"/>
      <c r="AA318" s="20"/>
      <c r="AB318" s="20"/>
      <c r="AC318" s="20"/>
      <c r="AD318" s="20"/>
    </row>
    <row r="319" spans="3:30" s="1" customFormat="1">
      <c r="C319" s="16"/>
      <c r="D319" s="16"/>
      <c r="E319" s="32"/>
      <c r="F319" s="16"/>
      <c r="G319" s="16"/>
      <c r="H319" s="16"/>
      <c r="I319" s="16"/>
      <c r="J319" s="16"/>
      <c r="K319" s="16"/>
      <c r="L319" s="32"/>
      <c r="M319" s="16"/>
      <c r="N319" s="16"/>
      <c r="O319" s="16"/>
      <c r="P319" s="16"/>
      <c r="Y319" s="20"/>
      <c r="Z319" s="20"/>
      <c r="AA319" s="20"/>
      <c r="AB319" s="20"/>
      <c r="AC319" s="20"/>
      <c r="AD319" s="20"/>
    </row>
    <row r="320" spans="3:30" s="1" customFormat="1">
      <c r="C320" s="16"/>
      <c r="D320" s="16"/>
      <c r="E320" s="32"/>
      <c r="F320" s="16"/>
      <c r="G320" s="16"/>
      <c r="H320" s="16"/>
      <c r="I320" s="16"/>
      <c r="J320" s="16"/>
      <c r="K320" s="16"/>
      <c r="L320" s="32"/>
      <c r="M320" s="16"/>
      <c r="N320" s="16"/>
      <c r="O320" s="16"/>
      <c r="P320" s="16"/>
      <c r="Y320" s="20"/>
      <c r="Z320" s="20"/>
      <c r="AA320" s="20"/>
      <c r="AB320" s="20"/>
      <c r="AC320" s="20"/>
      <c r="AD320" s="20"/>
    </row>
    <row r="321" spans="3:30" s="1" customFormat="1">
      <c r="C321" s="16"/>
      <c r="D321" s="16"/>
      <c r="E321" s="32"/>
      <c r="F321" s="16"/>
      <c r="G321" s="16"/>
      <c r="H321" s="16"/>
      <c r="I321" s="16"/>
      <c r="J321" s="16"/>
      <c r="K321" s="16"/>
      <c r="L321" s="32"/>
      <c r="M321" s="16"/>
      <c r="N321" s="16"/>
      <c r="O321" s="16"/>
      <c r="P321" s="16"/>
      <c r="Y321" s="20"/>
      <c r="Z321" s="20"/>
      <c r="AA321" s="20"/>
      <c r="AB321" s="20"/>
      <c r="AC321" s="20"/>
      <c r="AD321" s="20"/>
    </row>
    <row r="322" spans="3:30" s="1" customFormat="1">
      <c r="C322" s="16"/>
      <c r="D322" s="16"/>
      <c r="E322" s="32"/>
      <c r="F322" s="16"/>
      <c r="G322" s="16"/>
      <c r="H322" s="16"/>
      <c r="I322" s="16"/>
      <c r="J322" s="16"/>
      <c r="K322" s="16"/>
      <c r="L322" s="32"/>
      <c r="M322" s="16"/>
      <c r="N322" s="16"/>
      <c r="O322" s="16"/>
      <c r="P322" s="16"/>
      <c r="Y322" s="20"/>
      <c r="Z322" s="20"/>
      <c r="AA322" s="20"/>
      <c r="AB322" s="20"/>
      <c r="AC322" s="20"/>
      <c r="AD322" s="20"/>
    </row>
    <row r="323" spans="3:30" s="1" customFormat="1">
      <c r="C323" s="16"/>
      <c r="D323" s="16"/>
      <c r="E323" s="32"/>
      <c r="F323" s="16"/>
      <c r="G323" s="16"/>
      <c r="H323" s="16"/>
      <c r="I323" s="16"/>
      <c r="J323" s="16"/>
      <c r="K323" s="16"/>
      <c r="L323" s="32"/>
      <c r="M323" s="16"/>
      <c r="N323" s="16"/>
      <c r="O323" s="16"/>
      <c r="P323" s="16"/>
      <c r="Y323" s="20"/>
      <c r="Z323" s="20"/>
      <c r="AA323" s="20"/>
      <c r="AB323" s="20"/>
      <c r="AC323" s="20"/>
      <c r="AD323" s="20"/>
    </row>
    <row r="324" spans="3:30" s="1" customFormat="1">
      <c r="C324" s="16"/>
      <c r="D324" s="16"/>
      <c r="E324" s="32"/>
      <c r="F324" s="16"/>
      <c r="G324" s="16"/>
      <c r="H324" s="16"/>
      <c r="I324" s="16"/>
      <c r="J324" s="16"/>
      <c r="K324" s="16"/>
      <c r="L324" s="32"/>
      <c r="M324" s="16"/>
      <c r="N324" s="16"/>
      <c r="O324" s="16"/>
      <c r="P324" s="16"/>
      <c r="Y324" s="20"/>
      <c r="Z324" s="20"/>
      <c r="AA324" s="20"/>
      <c r="AB324" s="20"/>
      <c r="AC324" s="20"/>
      <c r="AD324" s="20"/>
    </row>
    <row r="325" spans="3:30" s="1" customFormat="1">
      <c r="C325" s="16"/>
      <c r="D325" s="16"/>
      <c r="E325" s="32"/>
      <c r="F325" s="16"/>
      <c r="G325" s="16"/>
      <c r="H325" s="16"/>
      <c r="I325" s="16"/>
      <c r="J325" s="16"/>
      <c r="K325" s="16"/>
      <c r="L325" s="32"/>
      <c r="M325" s="16"/>
      <c r="N325" s="16"/>
      <c r="O325" s="16"/>
      <c r="P325" s="16"/>
      <c r="Y325" s="20"/>
      <c r="Z325" s="20"/>
      <c r="AA325" s="20"/>
      <c r="AB325" s="20"/>
      <c r="AC325" s="20"/>
      <c r="AD325" s="20"/>
    </row>
    <row r="326" spans="3:30" s="1" customFormat="1">
      <c r="C326" s="16"/>
      <c r="D326" s="16"/>
      <c r="E326" s="32"/>
      <c r="F326" s="16"/>
      <c r="G326" s="16"/>
      <c r="H326" s="16"/>
      <c r="I326" s="16"/>
      <c r="J326" s="16"/>
      <c r="K326" s="16"/>
      <c r="L326" s="32"/>
      <c r="M326" s="16"/>
      <c r="N326" s="16"/>
      <c r="O326" s="16"/>
      <c r="P326" s="16"/>
      <c r="Y326" s="20"/>
      <c r="Z326" s="20"/>
      <c r="AA326" s="20"/>
      <c r="AB326" s="20"/>
      <c r="AC326" s="20"/>
      <c r="AD326" s="20"/>
    </row>
    <row r="327" spans="3:30" s="1" customFormat="1">
      <c r="C327" s="16"/>
      <c r="D327" s="16"/>
      <c r="E327" s="32"/>
      <c r="F327" s="16"/>
      <c r="G327" s="16"/>
      <c r="H327" s="16"/>
      <c r="I327" s="16"/>
      <c r="J327" s="16"/>
      <c r="K327" s="16"/>
      <c r="L327" s="32"/>
      <c r="M327" s="16"/>
      <c r="N327" s="16"/>
      <c r="O327" s="16"/>
      <c r="P327" s="16"/>
      <c r="Y327" s="20"/>
      <c r="Z327" s="20"/>
      <c r="AA327" s="20"/>
      <c r="AB327" s="20"/>
      <c r="AC327" s="20"/>
      <c r="AD327" s="20"/>
    </row>
    <row r="328" spans="3:30" s="1" customFormat="1">
      <c r="C328" s="16"/>
      <c r="D328" s="16"/>
      <c r="E328" s="32"/>
      <c r="F328" s="16"/>
      <c r="G328" s="16"/>
      <c r="H328" s="16"/>
      <c r="I328" s="16"/>
      <c r="J328" s="16"/>
      <c r="K328" s="16"/>
      <c r="L328" s="32"/>
      <c r="M328" s="16"/>
      <c r="N328" s="16"/>
      <c r="O328" s="16"/>
      <c r="P328" s="16"/>
      <c r="Y328" s="20"/>
      <c r="Z328" s="20"/>
      <c r="AA328" s="20"/>
      <c r="AB328" s="20"/>
      <c r="AC328" s="20"/>
      <c r="AD328" s="20"/>
    </row>
    <row r="329" spans="3:30" s="1" customFormat="1">
      <c r="C329" s="16"/>
      <c r="D329" s="16"/>
      <c r="E329" s="32"/>
      <c r="F329" s="16"/>
      <c r="G329" s="16"/>
      <c r="H329" s="16"/>
      <c r="I329" s="16"/>
      <c r="J329" s="16"/>
      <c r="K329" s="16"/>
      <c r="L329" s="32"/>
      <c r="M329" s="16"/>
      <c r="N329" s="16"/>
      <c r="O329" s="16"/>
      <c r="P329" s="16"/>
      <c r="Y329" s="20"/>
      <c r="Z329" s="20"/>
      <c r="AA329" s="20"/>
      <c r="AB329" s="20"/>
      <c r="AC329" s="20"/>
      <c r="AD329" s="20"/>
    </row>
    <row r="330" spans="3:30" s="1" customFormat="1">
      <c r="C330" s="16"/>
      <c r="D330" s="16"/>
      <c r="E330" s="32"/>
      <c r="F330" s="16"/>
      <c r="G330" s="16"/>
      <c r="H330" s="16"/>
      <c r="I330" s="16"/>
      <c r="J330" s="16"/>
      <c r="K330" s="16"/>
      <c r="L330" s="32"/>
      <c r="M330" s="16"/>
      <c r="N330" s="16"/>
      <c r="O330" s="16"/>
      <c r="P330" s="16"/>
      <c r="Y330" s="20"/>
      <c r="Z330" s="20"/>
      <c r="AA330" s="20"/>
      <c r="AB330" s="20"/>
      <c r="AC330" s="20"/>
      <c r="AD330" s="20"/>
    </row>
    <row r="331" spans="3:30" s="1" customFormat="1">
      <c r="C331" s="16"/>
      <c r="D331" s="16"/>
      <c r="E331" s="32"/>
      <c r="F331" s="16"/>
      <c r="G331" s="16"/>
      <c r="H331" s="16"/>
      <c r="I331" s="16"/>
      <c r="J331" s="16"/>
      <c r="K331" s="16"/>
      <c r="L331" s="32"/>
      <c r="M331" s="16"/>
      <c r="N331" s="16"/>
      <c r="O331" s="16"/>
      <c r="P331" s="16"/>
      <c r="Y331" s="20"/>
      <c r="Z331" s="20"/>
      <c r="AA331" s="20"/>
      <c r="AB331" s="20"/>
      <c r="AC331" s="20"/>
      <c r="AD331" s="20"/>
    </row>
    <row r="332" spans="3:30" s="1" customFormat="1">
      <c r="C332" s="16"/>
      <c r="D332" s="16"/>
      <c r="E332" s="32"/>
      <c r="F332" s="16"/>
      <c r="G332" s="16"/>
      <c r="H332" s="16"/>
      <c r="I332" s="16"/>
      <c r="J332" s="16"/>
      <c r="K332" s="16"/>
      <c r="L332" s="32"/>
      <c r="M332" s="16"/>
      <c r="N332" s="16"/>
      <c r="O332" s="16"/>
      <c r="P332" s="16"/>
      <c r="Y332" s="20"/>
      <c r="Z332" s="20"/>
      <c r="AA332" s="20"/>
      <c r="AB332" s="20"/>
      <c r="AC332" s="20"/>
      <c r="AD332" s="20"/>
    </row>
    <row r="333" spans="3:30" s="1" customFormat="1">
      <c r="C333" s="16"/>
      <c r="D333" s="16"/>
      <c r="E333" s="32"/>
      <c r="F333" s="16"/>
      <c r="G333" s="16"/>
      <c r="H333" s="16"/>
      <c r="I333" s="16"/>
      <c r="J333" s="16"/>
      <c r="K333" s="16"/>
      <c r="L333" s="32"/>
      <c r="M333" s="16"/>
      <c r="N333" s="16"/>
      <c r="O333" s="16"/>
      <c r="P333" s="16"/>
      <c r="Y333" s="20"/>
      <c r="Z333" s="20"/>
      <c r="AA333" s="20"/>
      <c r="AB333" s="20"/>
      <c r="AC333" s="20"/>
      <c r="AD333" s="20"/>
    </row>
    <row r="334" spans="3:30" s="1" customFormat="1">
      <c r="C334" s="16"/>
      <c r="D334" s="16"/>
      <c r="E334" s="32"/>
      <c r="F334" s="16"/>
      <c r="G334" s="16"/>
      <c r="H334" s="16"/>
      <c r="I334" s="16"/>
      <c r="J334" s="16"/>
      <c r="K334" s="16"/>
      <c r="L334" s="32"/>
      <c r="M334" s="16"/>
      <c r="N334" s="16"/>
      <c r="O334" s="16"/>
      <c r="P334" s="16"/>
      <c r="Y334" s="20"/>
      <c r="Z334" s="20"/>
      <c r="AA334" s="20"/>
      <c r="AB334" s="20"/>
      <c r="AC334" s="20"/>
      <c r="AD334" s="20"/>
    </row>
    <row r="335" spans="3:30" s="1" customFormat="1">
      <c r="C335" s="16"/>
      <c r="D335" s="16"/>
      <c r="E335" s="32"/>
      <c r="F335" s="16"/>
      <c r="G335" s="16"/>
      <c r="H335" s="16"/>
      <c r="I335" s="16"/>
      <c r="J335" s="16"/>
      <c r="K335" s="16"/>
      <c r="L335" s="32"/>
      <c r="M335" s="16"/>
      <c r="N335" s="16"/>
      <c r="O335" s="16"/>
      <c r="P335" s="16"/>
      <c r="Y335" s="20"/>
      <c r="Z335" s="20"/>
      <c r="AA335" s="20"/>
      <c r="AB335" s="20"/>
      <c r="AC335" s="20"/>
      <c r="AD335" s="20"/>
    </row>
    <row r="336" spans="3:30" s="1" customFormat="1">
      <c r="C336" s="16"/>
      <c r="D336" s="16"/>
      <c r="E336" s="32"/>
      <c r="F336" s="16"/>
      <c r="G336" s="16"/>
      <c r="H336" s="16"/>
      <c r="I336" s="16"/>
      <c r="J336" s="16"/>
      <c r="K336" s="16"/>
      <c r="L336" s="32"/>
      <c r="M336" s="16"/>
      <c r="N336" s="16"/>
      <c r="O336" s="16"/>
      <c r="P336" s="16"/>
      <c r="Y336" s="20"/>
      <c r="Z336" s="20"/>
      <c r="AA336" s="20"/>
      <c r="AB336" s="20"/>
      <c r="AC336" s="20"/>
      <c r="AD336" s="20"/>
    </row>
    <row r="337" spans="3:30" s="1" customFormat="1">
      <c r="C337" s="16"/>
      <c r="D337" s="16"/>
      <c r="E337" s="32"/>
      <c r="F337" s="16"/>
      <c r="G337" s="16"/>
      <c r="H337" s="16"/>
      <c r="I337" s="16"/>
      <c r="J337" s="16"/>
      <c r="K337" s="16"/>
      <c r="L337" s="32"/>
      <c r="M337" s="16"/>
      <c r="N337" s="16"/>
      <c r="O337" s="16"/>
      <c r="P337" s="16"/>
      <c r="Y337" s="20"/>
      <c r="Z337" s="20"/>
      <c r="AA337" s="20"/>
      <c r="AB337" s="20"/>
      <c r="AC337" s="20"/>
      <c r="AD337" s="20"/>
    </row>
    <row r="338" spans="3:30" s="1" customFormat="1">
      <c r="C338" s="16"/>
      <c r="D338" s="16"/>
      <c r="E338" s="32"/>
      <c r="F338" s="16"/>
      <c r="G338" s="16"/>
      <c r="H338" s="16"/>
      <c r="I338" s="16"/>
      <c r="J338" s="16"/>
      <c r="K338" s="16"/>
      <c r="L338" s="32"/>
      <c r="M338" s="16"/>
      <c r="N338" s="16"/>
      <c r="O338" s="16"/>
      <c r="P338" s="16"/>
      <c r="Y338" s="20"/>
      <c r="Z338" s="20"/>
      <c r="AA338" s="20"/>
      <c r="AB338" s="20"/>
      <c r="AC338" s="20"/>
      <c r="AD338" s="20"/>
    </row>
    <row r="339" spans="3:30" s="1" customFormat="1">
      <c r="C339" s="16"/>
      <c r="D339" s="16"/>
      <c r="E339" s="32"/>
      <c r="F339" s="16"/>
      <c r="G339" s="16"/>
      <c r="H339" s="16"/>
      <c r="I339" s="16"/>
      <c r="J339" s="16"/>
      <c r="K339" s="16"/>
      <c r="L339" s="32"/>
      <c r="M339" s="16"/>
      <c r="N339" s="16"/>
      <c r="O339" s="16"/>
      <c r="P339" s="16"/>
      <c r="Y339" s="20"/>
      <c r="Z339" s="20"/>
      <c r="AA339" s="20"/>
      <c r="AB339" s="20"/>
      <c r="AC339" s="20"/>
      <c r="AD339" s="20"/>
    </row>
    <row r="340" spans="3:30" s="1" customFormat="1">
      <c r="C340" s="16"/>
      <c r="D340" s="16"/>
      <c r="E340" s="32"/>
      <c r="F340" s="16"/>
      <c r="G340" s="16"/>
      <c r="H340" s="16"/>
      <c r="I340" s="16"/>
      <c r="J340" s="16"/>
      <c r="K340" s="16"/>
      <c r="L340" s="32"/>
      <c r="M340" s="16"/>
      <c r="N340" s="16"/>
      <c r="O340" s="16"/>
      <c r="P340" s="16"/>
      <c r="Y340" s="20"/>
      <c r="Z340" s="20"/>
      <c r="AA340" s="20"/>
      <c r="AB340" s="20"/>
      <c r="AC340" s="20"/>
      <c r="AD340" s="20"/>
    </row>
    <row r="341" spans="3:30" s="1" customFormat="1">
      <c r="C341" s="16"/>
      <c r="D341" s="16"/>
      <c r="E341" s="32"/>
      <c r="F341" s="16"/>
      <c r="G341" s="16"/>
      <c r="H341" s="16"/>
      <c r="I341" s="16"/>
      <c r="J341" s="16"/>
      <c r="K341" s="16"/>
      <c r="L341" s="32"/>
      <c r="M341" s="16"/>
      <c r="N341" s="16"/>
      <c r="O341" s="16"/>
      <c r="P341" s="16"/>
      <c r="Y341" s="20"/>
      <c r="Z341" s="20"/>
      <c r="AA341" s="20"/>
      <c r="AB341" s="20"/>
      <c r="AC341" s="20"/>
      <c r="AD341" s="20"/>
    </row>
    <row r="342" spans="3:30" s="1" customFormat="1">
      <c r="C342" s="16"/>
      <c r="D342" s="16"/>
      <c r="E342" s="32"/>
      <c r="F342" s="16"/>
      <c r="G342" s="16"/>
      <c r="H342" s="16"/>
      <c r="I342" s="16"/>
      <c r="J342" s="16"/>
      <c r="K342" s="16"/>
      <c r="L342" s="32"/>
      <c r="M342" s="16"/>
      <c r="N342" s="16"/>
      <c r="O342" s="16"/>
      <c r="P342" s="16"/>
      <c r="Y342" s="20"/>
      <c r="Z342" s="20"/>
      <c r="AA342" s="20"/>
      <c r="AB342" s="20"/>
      <c r="AC342" s="20"/>
      <c r="AD342" s="20"/>
    </row>
    <row r="343" spans="3:30" s="1" customFormat="1">
      <c r="C343" s="16"/>
      <c r="D343" s="16"/>
      <c r="E343" s="32"/>
      <c r="F343" s="16"/>
      <c r="G343" s="16"/>
      <c r="H343" s="16"/>
      <c r="I343" s="16"/>
      <c r="J343" s="16"/>
      <c r="K343" s="16"/>
      <c r="L343" s="32"/>
      <c r="M343" s="16"/>
      <c r="N343" s="16"/>
      <c r="O343" s="16"/>
      <c r="P343" s="16"/>
      <c r="Y343" s="20"/>
      <c r="Z343" s="20"/>
      <c r="AA343" s="20"/>
      <c r="AB343" s="20"/>
      <c r="AC343" s="20"/>
      <c r="AD343" s="20"/>
    </row>
    <row r="344" spans="3:30" s="1" customFormat="1">
      <c r="C344" s="16"/>
      <c r="D344" s="16"/>
      <c r="E344" s="32"/>
      <c r="F344" s="16"/>
      <c r="G344" s="16"/>
      <c r="H344" s="16"/>
      <c r="I344" s="16"/>
      <c r="J344" s="16"/>
      <c r="K344" s="16"/>
      <c r="L344" s="32"/>
      <c r="M344" s="16"/>
      <c r="N344" s="16"/>
      <c r="O344" s="16"/>
      <c r="P344" s="16"/>
      <c r="Y344" s="20"/>
      <c r="Z344" s="20"/>
      <c r="AA344" s="20"/>
      <c r="AB344" s="20"/>
      <c r="AC344" s="20"/>
      <c r="AD344" s="20"/>
    </row>
    <row r="345" spans="3:30" s="1" customFormat="1">
      <c r="C345" s="16"/>
      <c r="D345" s="16"/>
      <c r="E345" s="32"/>
      <c r="F345" s="16"/>
      <c r="G345" s="16"/>
      <c r="H345" s="16"/>
      <c r="I345" s="16"/>
      <c r="J345" s="16"/>
      <c r="K345" s="16"/>
      <c r="L345" s="32"/>
      <c r="M345" s="16"/>
      <c r="N345" s="16"/>
      <c r="O345" s="16"/>
      <c r="P345" s="16"/>
      <c r="Y345" s="20"/>
      <c r="Z345" s="20"/>
      <c r="AA345" s="20"/>
      <c r="AB345" s="20"/>
      <c r="AC345" s="20"/>
      <c r="AD345" s="20"/>
    </row>
    <row r="346" spans="3:30" s="1" customFormat="1">
      <c r="C346" s="16"/>
      <c r="D346" s="16"/>
      <c r="E346" s="32"/>
      <c r="F346" s="16"/>
      <c r="G346" s="16"/>
      <c r="H346" s="16"/>
      <c r="I346" s="16"/>
      <c r="J346" s="16"/>
      <c r="K346" s="16"/>
      <c r="L346" s="32"/>
      <c r="M346" s="16"/>
      <c r="N346" s="16"/>
      <c r="O346" s="16"/>
      <c r="P346" s="16"/>
      <c r="Y346" s="20"/>
      <c r="Z346" s="20"/>
      <c r="AA346" s="20"/>
      <c r="AB346" s="20"/>
      <c r="AC346" s="20"/>
      <c r="AD346" s="20"/>
    </row>
    <row r="347" spans="3:30" s="1" customFormat="1">
      <c r="C347" s="16"/>
      <c r="D347" s="16"/>
      <c r="E347" s="32"/>
      <c r="F347" s="16"/>
      <c r="G347" s="16"/>
      <c r="H347" s="16"/>
      <c r="I347" s="16"/>
      <c r="J347" s="16"/>
      <c r="K347" s="16"/>
      <c r="L347" s="32"/>
      <c r="M347" s="16"/>
      <c r="N347" s="16"/>
      <c r="O347" s="16"/>
      <c r="P347" s="16"/>
      <c r="Y347" s="20"/>
      <c r="Z347" s="20"/>
      <c r="AA347" s="20"/>
      <c r="AB347" s="20"/>
      <c r="AC347" s="20"/>
      <c r="AD347" s="20"/>
    </row>
    <row r="348" spans="3:30" s="1" customFormat="1">
      <c r="C348" s="16"/>
      <c r="D348" s="16"/>
      <c r="E348" s="32"/>
      <c r="F348" s="16"/>
      <c r="G348" s="16"/>
      <c r="H348" s="16"/>
      <c r="I348" s="16"/>
      <c r="J348" s="16"/>
      <c r="K348" s="16"/>
      <c r="L348" s="32"/>
      <c r="M348" s="16"/>
      <c r="N348" s="16"/>
      <c r="O348" s="16"/>
      <c r="P348" s="16"/>
      <c r="Y348" s="20"/>
      <c r="Z348" s="20"/>
      <c r="AA348" s="20"/>
      <c r="AB348" s="20"/>
      <c r="AC348" s="20"/>
      <c r="AD348" s="20"/>
    </row>
    <row r="349" spans="3:30" s="1" customFormat="1">
      <c r="C349" s="16"/>
      <c r="D349" s="16"/>
      <c r="E349" s="32"/>
      <c r="F349" s="16"/>
      <c r="G349" s="16"/>
      <c r="H349" s="16"/>
      <c r="I349" s="16"/>
      <c r="J349" s="16"/>
      <c r="K349" s="16"/>
      <c r="L349" s="32"/>
      <c r="M349" s="16"/>
      <c r="N349" s="16"/>
      <c r="O349" s="16"/>
      <c r="P349" s="16"/>
      <c r="Y349" s="20"/>
      <c r="Z349" s="20"/>
      <c r="AA349" s="20"/>
      <c r="AB349" s="20"/>
      <c r="AC349" s="20"/>
      <c r="AD349" s="20"/>
    </row>
    <row r="350" spans="3:30" s="1" customFormat="1">
      <c r="C350" s="16"/>
      <c r="D350" s="16"/>
      <c r="E350" s="32"/>
      <c r="F350" s="16"/>
      <c r="G350" s="16"/>
      <c r="H350" s="16"/>
      <c r="I350" s="16"/>
      <c r="J350" s="16"/>
      <c r="K350" s="16"/>
      <c r="L350" s="32"/>
      <c r="M350" s="16"/>
      <c r="N350" s="16"/>
      <c r="O350" s="16"/>
      <c r="P350" s="16"/>
      <c r="Y350" s="20"/>
      <c r="Z350" s="20"/>
      <c r="AA350" s="20"/>
      <c r="AB350" s="20"/>
      <c r="AC350" s="20"/>
      <c r="AD350" s="20"/>
    </row>
    <row r="351" spans="3:30" s="1" customFormat="1">
      <c r="C351" s="16"/>
      <c r="D351" s="16"/>
      <c r="E351" s="32"/>
      <c r="F351" s="16"/>
      <c r="G351" s="16"/>
      <c r="H351" s="16"/>
      <c r="I351" s="16"/>
      <c r="J351" s="16"/>
      <c r="K351" s="16"/>
      <c r="L351" s="32"/>
      <c r="M351" s="16"/>
      <c r="N351" s="16"/>
      <c r="O351" s="16"/>
      <c r="P351" s="16"/>
      <c r="Y351" s="20"/>
      <c r="Z351" s="20"/>
      <c r="AA351" s="20"/>
      <c r="AB351" s="20"/>
      <c r="AC351" s="20"/>
      <c r="AD351" s="20"/>
    </row>
    <row r="352" spans="3:30" s="1" customFormat="1">
      <c r="C352" s="16"/>
      <c r="D352" s="16"/>
      <c r="E352" s="32"/>
      <c r="F352" s="16"/>
      <c r="G352" s="16"/>
      <c r="H352" s="16"/>
      <c r="I352" s="16"/>
      <c r="J352" s="16"/>
      <c r="K352" s="16"/>
      <c r="L352" s="32"/>
      <c r="M352" s="16"/>
      <c r="N352" s="16"/>
      <c r="O352" s="16"/>
      <c r="P352" s="16"/>
      <c r="Y352" s="20"/>
      <c r="Z352" s="20"/>
      <c r="AA352" s="20"/>
      <c r="AB352" s="20"/>
      <c r="AC352" s="20"/>
      <c r="AD352" s="20"/>
    </row>
    <row r="353" spans="3:30" s="1" customFormat="1">
      <c r="C353" s="16"/>
      <c r="D353" s="16"/>
      <c r="E353" s="32"/>
      <c r="F353" s="16"/>
      <c r="G353" s="16"/>
      <c r="H353" s="16"/>
      <c r="I353" s="16"/>
      <c r="J353" s="16"/>
      <c r="K353" s="16"/>
      <c r="L353" s="32"/>
      <c r="M353" s="16"/>
      <c r="N353" s="16"/>
      <c r="O353" s="16"/>
      <c r="P353" s="16"/>
      <c r="Y353" s="20"/>
      <c r="Z353" s="20"/>
      <c r="AA353" s="20"/>
      <c r="AB353" s="20"/>
      <c r="AC353" s="20"/>
      <c r="AD353" s="20"/>
    </row>
    <row r="354" spans="3:30" s="1" customFormat="1">
      <c r="C354" s="16"/>
      <c r="D354" s="16"/>
      <c r="E354" s="32"/>
      <c r="F354" s="16"/>
      <c r="G354" s="16"/>
      <c r="H354" s="16"/>
      <c r="I354" s="16"/>
      <c r="J354" s="16"/>
      <c r="K354" s="16"/>
      <c r="L354" s="32"/>
      <c r="M354" s="16"/>
      <c r="N354" s="16"/>
      <c r="O354" s="16"/>
      <c r="P354" s="16"/>
      <c r="Y354" s="20"/>
      <c r="Z354" s="20"/>
      <c r="AA354" s="20"/>
      <c r="AB354" s="20"/>
      <c r="AC354" s="20"/>
      <c r="AD354" s="20"/>
    </row>
    <row r="355" spans="3:30" s="1" customFormat="1">
      <c r="C355" s="16"/>
      <c r="D355" s="16"/>
      <c r="E355" s="32"/>
      <c r="F355" s="16"/>
      <c r="G355" s="16"/>
      <c r="H355" s="16"/>
      <c r="I355" s="16"/>
      <c r="J355" s="16"/>
      <c r="K355" s="16"/>
      <c r="L355" s="32"/>
      <c r="M355" s="16"/>
      <c r="N355" s="16"/>
      <c r="O355" s="16"/>
      <c r="P355" s="16"/>
      <c r="Y355" s="20"/>
      <c r="Z355" s="20"/>
      <c r="AA355" s="20"/>
      <c r="AB355" s="20"/>
      <c r="AC355" s="20"/>
      <c r="AD355" s="20"/>
    </row>
    <row r="356" spans="3:30" s="1" customFormat="1">
      <c r="C356" s="16"/>
      <c r="D356" s="16"/>
      <c r="E356" s="32"/>
      <c r="F356" s="16"/>
      <c r="G356" s="16"/>
      <c r="H356" s="16"/>
      <c r="I356" s="16"/>
      <c r="J356" s="16"/>
      <c r="K356" s="16"/>
      <c r="L356" s="32"/>
      <c r="M356" s="16"/>
      <c r="N356" s="16"/>
      <c r="O356" s="16"/>
      <c r="P356" s="16"/>
      <c r="Y356" s="20"/>
      <c r="Z356" s="20"/>
      <c r="AA356" s="20"/>
      <c r="AB356" s="20"/>
      <c r="AC356" s="20"/>
      <c r="AD356" s="20"/>
    </row>
    <row r="357" spans="3:30" s="1" customFormat="1">
      <c r="C357" s="16"/>
      <c r="D357" s="16"/>
      <c r="E357" s="32"/>
      <c r="F357" s="16"/>
      <c r="G357" s="16"/>
      <c r="H357" s="16"/>
      <c r="I357" s="16"/>
      <c r="J357" s="16"/>
      <c r="K357" s="16"/>
      <c r="L357" s="32"/>
      <c r="M357" s="16"/>
      <c r="N357" s="16"/>
      <c r="O357" s="16"/>
      <c r="P357" s="16"/>
      <c r="Y357" s="20"/>
      <c r="Z357" s="20"/>
      <c r="AA357" s="20"/>
      <c r="AB357" s="20"/>
      <c r="AC357" s="20"/>
      <c r="AD357" s="20"/>
    </row>
    <row r="358" spans="3:30" s="1" customFormat="1">
      <c r="C358" s="16"/>
      <c r="D358" s="16"/>
      <c r="E358" s="32"/>
      <c r="F358" s="16"/>
      <c r="G358" s="16"/>
      <c r="H358" s="16"/>
      <c r="I358" s="16"/>
      <c r="J358" s="16"/>
      <c r="K358" s="16"/>
      <c r="L358" s="32"/>
      <c r="M358" s="16"/>
      <c r="N358" s="16"/>
      <c r="O358" s="16"/>
      <c r="P358" s="16"/>
      <c r="Y358" s="20"/>
      <c r="Z358" s="20"/>
      <c r="AA358" s="20"/>
      <c r="AB358" s="20"/>
      <c r="AC358" s="20"/>
      <c r="AD358" s="20"/>
    </row>
    <row r="359" spans="3:30" s="1" customFormat="1">
      <c r="C359" s="16"/>
      <c r="D359" s="16"/>
      <c r="E359" s="32"/>
      <c r="F359" s="16"/>
      <c r="G359" s="16"/>
      <c r="H359" s="16"/>
      <c r="I359" s="16"/>
      <c r="J359" s="16"/>
      <c r="K359" s="16"/>
      <c r="L359" s="32"/>
      <c r="M359" s="16"/>
      <c r="N359" s="16"/>
      <c r="O359" s="16"/>
      <c r="P359" s="16"/>
      <c r="Y359" s="20"/>
      <c r="Z359" s="20"/>
      <c r="AA359" s="20"/>
      <c r="AB359" s="20"/>
      <c r="AC359" s="20"/>
      <c r="AD359" s="20"/>
    </row>
    <row r="360" spans="3:30" s="1" customFormat="1">
      <c r="C360" s="16"/>
      <c r="D360" s="16"/>
      <c r="E360" s="32"/>
      <c r="F360" s="16"/>
      <c r="G360" s="16"/>
      <c r="H360" s="16"/>
      <c r="I360" s="16"/>
      <c r="J360" s="16"/>
      <c r="K360" s="16"/>
      <c r="L360" s="32"/>
      <c r="M360" s="16"/>
      <c r="N360" s="16"/>
      <c r="O360" s="16"/>
      <c r="P360" s="16"/>
      <c r="Y360" s="20"/>
      <c r="Z360" s="20"/>
      <c r="AA360" s="20"/>
      <c r="AB360" s="20"/>
      <c r="AC360" s="20"/>
      <c r="AD360" s="20"/>
    </row>
    <row r="361" spans="3:30" s="1" customFormat="1">
      <c r="C361" s="16"/>
      <c r="D361" s="16"/>
      <c r="E361" s="32"/>
      <c r="F361" s="16"/>
      <c r="G361" s="16"/>
      <c r="H361" s="16"/>
      <c r="I361" s="16"/>
      <c r="J361" s="16"/>
      <c r="K361" s="16"/>
      <c r="L361" s="32"/>
      <c r="M361" s="16"/>
      <c r="N361" s="16"/>
      <c r="O361" s="16"/>
      <c r="P361" s="16"/>
      <c r="Y361" s="20"/>
      <c r="Z361" s="20"/>
      <c r="AA361" s="20"/>
      <c r="AB361" s="20"/>
      <c r="AC361" s="20"/>
      <c r="AD361" s="20"/>
    </row>
    <row r="362" spans="3:30" s="1" customFormat="1">
      <c r="C362" s="16"/>
      <c r="D362" s="16"/>
      <c r="E362" s="32"/>
      <c r="F362" s="16"/>
      <c r="G362" s="16"/>
      <c r="H362" s="16"/>
      <c r="I362" s="16"/>
      <c r="J362" s="16"/>
      <c r="K362" s="16"/>
      <c r="L362" s="32"/>
      <c r="M362" s="16"/>
      <c r="N362" s="16"/>
      <c r="O362" s="16"/>
      <c r="P362" s="16"/>
      <c r="Y362" s="20"/>
      <c r="Z362" s="20"/>
      <c r="AA362" s="20"/>
      <c r="AB362" s="20"/>
      <c r="AC362" s="20"/>
      <c r="AD362" s="20"/>
    </row>
    <row r="363" spans="3:30" s="1" customFormat="1">
      <c r="C363" s="16"/>
      <c r="D363" s="16"/>
      <c r="E363" s="32"/>
      <c r="F363" s="16"/>
      <c r="G363" s="16"/>
      <c r="H363" s="16"/>
      <c r="I363" s="16"/>
      <c r="J363" s="16"/>
      <c r="K363" s="16"/>
      <c r="L363" s="32"/>
      <c r="M363" s="16"/>
      <c r="N363" s="16"/>
      <c r="O363" s="16"/>
      <c r="P363" s="16"/>
      <c r="Y363" s="20"/>
      <c r="Z363" s="20"/>
      <c r="AA363" s="20"/>
      <c r="AB363" s="20"/>
      <c r="AC363" s="20"/>
      <c r="AD363" s="20"/>
    </row>
    <row r="364" spans="3:30" s="1" customFormat="1">
      <c r="C364" s="16"/>
      <c r="D364" s="16"/>
      <c r="E364" s="32"/>
      <c r="F364" s="16"/>
      <c r="G364" s="16"/>
      <c r="H364" s="16"/>
      <c r="I364" s="16"/>
      <c r="J364" s="16"/>
      <c r="K364" s="16"/>
      <c r="L364" s="32"/>
      <c r="M364" s="16"/>
      <c r="N364" s="16"/>
      <c r="O364" s="16"/>
      <c r="P364" s="16"/>
      <c r="Y364" s="20"/>
      <c r="Z364" s="20"/>
      <c r="AA364" s="20"/>
      <c r="AB364" s="20"/>
      <c r="AC364" s="20"/>
      <c r="AD364" s="20"/>
    </row>
    <row r="365" spans="3:30" s="1" customFormat="1">
      <c r="C365" s="16"/>
      <c r="D365" s="16"/>
      <c r="E365" s="32"/>
      <c r="F365" s="16"/>
      <c r="G365" s="16"/>
      <c r="H365" s="16"/>
      <c r="I365" s="16"/>
      <c r="J365" s="16"/>
      <c r="K365" s="16"/>
      <c r="L365" s="32"/>
      <c r="M365" s="16"/>
      <c r="N365" s="16"/>
      <c r="O365" s="16"/>
      <c r="P365" s="16"/>
      <c r="Y365" s="20"/>
      <c r="Z365" s="20"/>
      <c r="AA365" s="20"/>
      <c r="AB365" s="20"/>
      <c r="AC365" s="20"/>
      <c r="AD365" s="20"/>
    </row>
    <row r="366" spans="3:30" s="1" customFormat="1">
      <c r="C366" s="16"/>
      <c r="D366" s="16"/>
      <c r="E366" s="32"/>
      <c r="F366" s="16"/>
      <c r="G366" s="16"/>
      <c r="H366" s="16"/>
      <c r="I366" s="16"/>
      <c r="J366" s="16"/>
      <c r="K366" s="16"/>
      <c r="L366" s="32"/>
      <c r="M366" s="16"/>
      <c r="N366" s="16"/>
      <c r="O366" s="16"/>
      <c r="P366" s="16"/>
      <c r="Y366" s="20"/>
      <c r="Z366" s="20"/>
      <c r="AA366" s="20"/>
      <c r="AB366" s="20"/>
      <c r="AC366" s="20"/>
      <c r="AD366" s="20"/>
    </row>
    <row r="367" spans="3:30" s="1" customFormat="1">
      <c r="C367" s="16"/>
      <c r="D367" s="16"/>
      <c r="E367" s="32"/>
      <c r="F367" s="16"/>
      <c r="G367" s="16"/>
      <c r="H367" s="16"/>
      <c r="I367" s="16"/>
      <c r="J367" s="16"/>
      <c r="K367" s="16"/>
      <c r="L367" s="32"/>
      <c r="M367" s="16"/>
      <c r="N367" s="16"/>
      <c r="O367" s="16"/>
      <c r="P367" s="16"/>
      <c r="Y367" s="20"/>
      <c r="Z367" s="20"/>
      <c r="AA367" s="20"/>
      <c r="AB367" s="20"/>
      <c r="AC367" s="20"/>
      <c r="AD367" s="20"/>
    </row>
    <row r="368" spans="3:30" s="1" customFormat="1">
      <c r="C368" s="16"/>
      <c r="D368" s="16"/>
      <c r="E368" s="32"/>
      <c r="F368" s="16"/>
      <c r="G368" s="16"/>
      <c r="H368" s="16"/>
      <c r="I368" s="16"/>
      <c r="J368" s="16"/>
      <c r="K368" s="16"/>
      <c r="L368" s="32"/>
      <c r="M368" s="16"/>
      <c r="N368" s="16"/>
      <c r="O368" s="16"/>
      <c r="P368" s="16"/>
      <c r="Y368" s="20"/>
      <c r="Z368" s="20"/>
      <c r="AA368" s="20"/>
      <c r="AB368" s="20"/>
      <c r="AC368" s="20"/>
      <c r="AD368" s="20"/>
    </row>
    <row r="369" spans="3:30" s="1" customFormat="1">
      <c r="C369" s="16"/>
      <c r="D369" s="16"/>
      <c r="E369" s="32"/>
      <c r="F369" s="16"/>
      <c r="G369" s="16"/>
      <c r="H369" s="16"/>
      <c r="I369" s="16"/>
      <c r="J369" s="16"/>
      <c r="K369" s="16"/>
      <c r="L369" s="32"/>
      <c r="M369" s="16"/>
      <c r="N369" s="16"/>
      <c r="O369" s="16"/>
      <c r="P369" s="16"/>
      <c r="Y369" s="20"/>
      <c r="Z369" s="20"/>
      <c r="AA369" s="20"/>
      <c r="AB369" s="20"/>
      <c r="AC369" s="20"/>
      <c r="AD369" s="20"/>
    </row>
    <row r="370" spans="3:30" s="1" customFormat="1">
      <c r="C370" s="16"/>
      <c r="D370" s="16"/>
      <c r="E370" s="32"/>
      <c r="F370" s="16"/>
      <c r="G370" s="16"/>
      <c r="H370" s="16"/>
      <c r="I370" s="16"/>
      <c r="J370" s="16"/>
      <c r="K370" s="16"/>
      <c r="L370" s="32"/>
      <c r="M370" s="16"/>
      <c r="N370" s="16"/>
      <c r="O370" s="16"/>
      <c r="P370" s="16"/>
      <c r="Y370" s="20"/>
      <c r="Z370" s="20"/>
      <c r="AA370" s="20"/>
      <c r="AB370" s="20"/>
      <c r="AC370" s="20"/>
      <c r="AD370" s="20"/>
    </row>
    <row r="371" spans="3:30" s="1" customFormat="1">
      <c r="C371" s="16"/>
      <c r="D371" s="16"/>
      <c r="E371" s="32"/>
      <c r="F371" s="16"/>
      <c r="G371" s="16"/>
      <c r="H371" s="16"/>
      <c r="I371" s="16"/>
      <c r="J371" s="16"/>
      <c r="K371" s="16"/>
      <c r="L371" s="32"/>
      <c r="M371" s="16"/>
      <c r="N371" s="16"/>
      <c r="O371" s="16"/>
      <c r="P371" s="16"/>
      <c r="Y371" s="20"/>
      <c r="Z371" s="20"/>
      <c r="AA371" s="20"/>
      <c r="AB371" s="20"/>
      <c r="AC371" s="20"/>
      <c r="AD371" s="20"/>
    </row>
    <row r="372" spans="3:30" s="1" customFormat="1">
      <c r="C372" s="16"/>
      <c r="D372" s="16"/>
      <c r="E372" s="32"/>
      <c r="F372" s="16"/>
      <c r="G372" s="16"/>
      <c r="H372" s="16"/>
      <c r="I372" s="16"/>
      <c r="J372" s="16"/>
      <c r="K372" s="16"/>
      <c r="L372" s="32"/>
      <c r="M372" s="16"/>
      <c r="N372" s="16"/>
      <c r="O372" s="16"/>
      <c r="P372" s="16"/>
      <c r="Y372" s="20"/>
      <c r="Z372" s="20"/>
      <c r="AA372" s="20"/>
      <c r="AB372" s="20"/>
      <c r="AC372" s="20"/>
      <c r="AD372" s="20"/>
    </row>
    <row r="373" spans="3:30" s="1" customFormat="1">
      <c r="C373" s="16"/>
      <c r="D373" s="16"/>
      <c r="E373" s="32"/>
      <c r="F373" s="16"/>
      <c r="G373" s="16"/>
      <c r="H373" s="16"/>
      <c r="I373" s="16"/>
      <c r="J373" s="16"/>
      <c r="K373" s="16"/>
      <c r="L373" s="32"/>
      <c r="M373" s="16"/>
      <c r="N373" s="16"/>
      <c r="O373" s="16"/>
      <c r="P373" s="16"/>
      <c r="Y373" s="20"/>
      <c r="Z373" s="20"/>
      <c r="AA373" s="20"/>
      <c r="AB373" s="20"/>
      <c r="AC373" s="20"/>
      <c r="AD373" s="20"/>
    </row>
    <row r="374" spans="3:30" s="1" customFormat="1">
      <c r="C374" s="16"/>
      <c r="D374" s="16"/>
      <c r="E374" s="32"/>
      <c r="F374" s="16"/>
      <c r="G374" s="16"/>
      <c r="H374" s="16"/>
      <c r="I374" s="16"/>
      <c r="J374" s="16"/>
      <c r="K374" s="16"/>
      <c r="L374" s="32"/>
      <c r="M374" s="16"/>
      <c r="N374" s="16"/>
      <c r="O374" s="16"/>
      <c r="P374" s="16"/>
      <c r="Y374" s="20"/>
      <c r="Z374" s="20"/>
      <c r="AA374" s="20"/>
      <c r="AB374" s="20"/>
      <c r="AC374" s="20"/>
      <c r="AD374" s="20"/>
    </row>
    <row r="375" spans="3:30" s="1" customFormat="1">
      <c r="C375" s="16"/>
      <c r="D375" s="16"/>
      <c r="E375" s="32"/>
      <c r="F375" s="16"/>
      <c r="G375" s="16"/>
      <c r="H375" s="16"/>
      <c r="I375" s="16"/>
      <c r="J375" s="16"/>
      <c r="K375" s="16"/>
      <c r="L375" s="32"/>
      <c r="M375" s="16"/>
      <c r="N375" s="16"/>
      <c r="O375" s="16"/>
      <c r="P375" s="16"/>
      <c r="Y375" s="20"/>
      <c r="Z375" s="20"/>
      <c r="AA375" s="20"/>
      <c r="AB375" s="20"/>
      <c r="AC375" s="20"/>
      <c r="AD375" s="20"/>
    </row>
    <row r="376" spans="3:30" s="1" customFormat="1">
      <c r="C376" s="16"/>
      <c r="D376" s="16"/>
      <c r="E376" s="32"/>
      <c r="F376" s="16"/>
      <c r="G376" s="16"/>
      <c r="H376" s="16"/>
      <c r="I376" s="16"/>
      <c r="J376" s="16"/>
      <c r="K376" s="16"/>
      <c r="L376" s="32"/>
      <c r="M376" s="16"/>
      <c r="N376" s="16"/>
      <c r="O376" s="16"/>
      <c r="P376" s="16"/>
      <c r="Y376" s="20"/>
      <c r="Z376" s="20"/>
      <c r="AA376" s="20"/>
      <c r="AB376" s="20"/>
      <c r="AC376" s="20"/>
      <c r="AD376" s="20"/>
    </row>
    <row r="377" spans="3:30" s="1" customFormat="1">
      <c r="C377" s="16"/>
      <c r="D377" s="16"/>
      <c r="E377" s="32"/>
      <c r="F377" s="16"/>
      <c r="G377" s="16"/>
      <c r="H377" s="16"/>
      <c r="I377" s="16"/>
      <c r="J377" s="16"/>
      <c r="K377" s="16"/>
      <c r="L377" s="32"/>
      <c r="M377" s="16"/>
      <c r="N377" s="16"/>
      <c r="O377" s="16"/>
      <c r="P377" s="16"/>
      <c r="Y377" s="20"/>
      <c r="Z377" s="20"/>
      <c r="AA377" s="20"/>
      <c r="AB377" s="20"/>
      <c r="AC377" s="20"/>
      <c r="AD377" s="20"/>
    </row>
    <row r="378" spans="3:30" s="1" customFormat="1">
      <c r="C378" s="16"/>
      <c r="D378" s="16"/>
      <c r="E378" s="32"/>
      <c r="F378" s="16"/>
      <c r="G378" s="16"/>
      <c r="H378" s="16"/>
      <c r="I378" s="16"/>
      <c r="J378" s="16"/>
      <c r="K378" s="16"/>
      <c r="L378" s="32"/>
      <c r="M378" s="16"/>
      <c r="N378" s="16"/>
      <c r="O378" s="16"/>
      <c r="P378" s="16"/>
      <c r="Y378" s="20"/>
      <c r="Z378" s="20"/>
      <c r="AA378" s="20"/>
      <c r="AB378" s="20"/>
      <c r="AC378" s="20"/>
      <c r="AD378" s="20"/>
    </row>
    <row r="379" spans="3:30" s="1" customFormat="1">
      <c r="C379" s="16"/>
      <c r="D379" s="16"/>
      <c r="E379" s="32"/>
      <c r="F379" s="16"/>
      <c r="G379" s="16"/>
      <c r="H379" s="16"/>
      <c r="I379" s="16"/>
      <c r="J379" s="16"/>
      <c r="K379" s="16"/>
      <c r="L379" s="32"/>
      <c r="M379" s="16"/>
      <c r="N379" s="16"/>
      <c r="O379" s="16"/>
      <c r="P379" s="16"/>
      <c r="Y379" s="20"/>
      <c r="Z379" s="20"/>
      <c r="AA379" s="20"/>
      <c r="AB379" s="20"/>
      <c r="AC379" s="20"/>
      <c r="AD379" s="20"/>
    </row>
    <row r="380" spans="3:30" s="1" customFormat="1">
      <c r="C380" s="16"/>
      <c r="D380" s="16"/>
      <c r="E380" s="32"/>
      <c r="F380" s="16"/>
      <c r="G380" s="16"/>
      <c r="H380" s="16"/>
      <c r="I380" s="16"/>
      <c r="J380" s="16"/>
      <c r="K380" s="16"/>
      <c r="L380" s="32"/>
      <c r="M380" s="16"/>
      <c r="N380" s="16"/>
      <c r="O380" s="16"/>
      <c r="P380" s="16"/>
      <c r="Y380" s="20"/>
      <c r="Z380" s="20"/>
      <c r="AA380" s="20"/>
      <c r="AB380" s="20"/>
      <c r="AC380" s="20"/>
      <c r="AD380" s="20"/>
    </row>
    <row r="381" spans="3:30" s="1" customFormat="1">
      <c r="C381" s="16"/>
      <c r="D381" s="16"/>
      <c r="E381" s="32"/>
      <c r="F381" s="16"/>
      <c r="G381" s="16"/>
      <c r="H381" s="16"/>
      <c r="I381" s="16"/>
      <c r="J381" s="16"/>
      <c r="K381" s="16"/>
      <c r="L381" s="32"/>
      <c r="M381" s="16"/>
      <c r="N381" s="16"/>
      <c r="O381" s="16"/>
      <c r="P381" s="16"/>
      <c r="Y381" s="20"/>
      <c r="Z381" s="20"/>
      <c r="AA381" s="20"/>
      <c r="AB381" s="20"/>
      <c r="AC381" s="20"/>
      <c r="AD381" s="20"/>
    </row>
    <row r="382" spans="3:30" s="1" customFormat="1">
      <c r="C382" s="16"/>
      <c r="D382" s="16"/>
      <c r="E382" s="32"/>
      <c r="F382" s="16"/>
      <c r="G382" s="16"/>
      <c r="H382" s="16"/>
      <c r="I382" s="16"/>
      <c r="J382" s="16"/>
      <c r="K382" s="16"/>
      <c r="L382" s="32"/>
      <c r="M382" s="16"/>
      <c r="N382" s="16"/>
      <c r="O382" s="16"/>
      <c r="P382" s="16"/>
      <c r="Y382" s="20"/>
      <c r="Z382" s="20"/>
      <c r="AA382" s="20"/>
      <c r="AB382" s="20"/>
      <c r="AC382" s="20"/>
      <c r="AD382" s="20"/>
    </row>
    <row r="383" spans="3:30" s="1" customFormat="1">
      <c r="C383" s="16"/>
      <c r="D383" s="16"/>
      <c r="E383" s="32"/>
      <c r="F383" s="16"/>
      <c r="G383" s="16"/>
      <c r="H383" s="16"/>
      <c r="I383" s="16"/>
      <c r="J383" s="16"/>
      <c r="K383" s="16"/>
      <c r="L383" s="32"/>
      <c r="M383" s="16"/>
      <c r="N383" s="16"/>
      <c r="O383" s="16"/>
      <c r="P383" s="16"/>
      <c r="Y383" s="20"/>
      <c r="Z383" s="20"/>
      <c r="AA383" s="20"/>
      <c r="AB383" s="20"/>
      <c r="AC383" s="20"/>
      <c r="AD383" s="20"/>
    </row>
    <row r="384" spans="3:30" s="1" customFormat="1">
      <c r="C384" s="16"/>
      <c r="D384" s="16"/>
      <c r="E384" s="32"/>
      <c r="F384" s="16"/>
      <c r="G384" s="16"/>
      <c r="H384" s="16"/>
      <c r="I384" s="16"/>
      <c r="J384" s="16"/>
      <c r="K384" s="16"/>
      <c r="L384" s="32"/>
      <c r="M384" s="16"/>
      <c r="N384" s="16"/>
      <c r="O384" s="16"/>
      <c r="P384" s="16"/>
      <c r="Y384" s="20"/>
      <c r="Z384" s="20"/>
      <c r="AA384" s="20"/>
      <c r="AB384" s="20"/>
      <c r="AC384" s="20"/>
      <c r="AD384" s="20"/>
    </row>
    <row r="385" spans="3:30" s="1" customFormat="1">
      <c r="C385" s="16"/>
      <c r="D385" s="16"/>
      <c r="E385" s="32"/>
      <c r="F385" s="16"/>
      <c r="G385" s="16"/>
      <c r="H385" s="16"/>
      <c r="I385" s="16"/>
      <c r="J385" s="16"/>
      <c r="K385" s="16"/>
      <c r="L385" s="32"/>
      <c r="M385" s="16"/>
      <c r="N385" s="16"/>
      <c r="O385" s="16"/>
      <c r="P385" s="16"/>
      <c r="Y385" s="20"/>
      <c r="Z385" s="20"/>
      <c r="AA385" s="20"/>
      <c r="AB385" s="20"/>
      <c r="AC385" s="20"/>
      <c r="AD385" s="20"/>
    </row>
    <row r="386" spans="3:30" s="1" customFormat="1">
      <c r="C386" s="16"/>
      <c r="D386" s="16"/>
      <c r="E386" s="32"/>
      <c r="F386" s="16"/>
      <c r="G386" s="16"/>
      <c r="H386" s="16"/>
      <c r="I386" s="16"/>
      <c r="J386" s="16"/>
      <c r="K386" s="16"/>
      <c r="L386" s="32"/>
      <c r="M386" s="16"/>
      <c r="N386" s="16"/>
      <c r="O386" s="16"/>
      <c r="P386" s="16"/>
      <c r="Y386" s="20"/>
      <c r="Z386" s="20"/>
      <c r="AA386" s="20"/>
      <c r="AB386" s="20"/>
      <c r="AC386" s="20"/>
      <c r="AD386" s="20"/>
    </row>
    <row r="387" spans="3:30" s="1" customFormat="1">
      <c r="C387" s="16"/>
      <c r="D387" s="16"/>
      <c r="E387" s="32"/>
      <c r="F387" s="16"/>
      <c r="G387" s="16"/>
      <c r="H387" s="16"/>
      <c r="I387" s="16"/>
      <c r="J387" s="16"/>
      <c r="K387" s="16"/>
      <c r="L387" s="32"/>
      <c r="M387" s="16"/>
      <c r="N387" s="16"/>
      <c r="O387" s="16"/>
      <c r="P387" s="16"/>
      <c r="Y387" s="20"/>
      <c r="Z387" s="20"/>
      <c r="AA387" s="20"/>
      <c r="AB387" s="20"/>
      <c r="AC387" s="20"/>
      <c r="AD387" s="20"/>
    </row>
    <row r="388" spans="3:30" s="1" customFormat="1">
      <c r="C388" s="16"/>
      <c r="D388" s="16"/>
      <c r="E388" s="32"/>
      <c r="F388" s="16"/>
      <c r="G388" s="16"/>
      <c r="H388" s="16"/>
      <c r="I388" s="16"/>
      <c r="J388" s="16"/>
      <c r="K388" s="16"/>
      <c r="L388" s="32"/>
      <c r="M388" s="16"/>
      <c r="N388" s="16"/>
      <c r="O388" s="16"/>
      <c r="P388" s="16"/>
      <c r="Y388" s="20"/>
      <c r="Z388" s="20"/>
      <c r="AA388" s="20"/>
      <c r="AB388" s="20"/>
      <c r="AC388" s="20"/>
      <c r="AD388" s="20"/>
    </row>
    <row r="389" spans="3:30" s="1" customFormat="1">
      <c r="C389" s="16"/>
      <c r="D389" s="16"/>
      <c r="E389" s="32"/>
      <c r="F389" s="16"/>
      <c r="G389" s="16"/>
      <c r="H389" s="16"/>
      <c r="I389" s="16"/>
      <c r="J389" s="16"/>
      <c r="K389" s="16"/>
      <c r="L389" s="32"/>
      <c r="M389" s="16"/>
      <c r="N389" s="16"/>
      <c r="O389" s="16"/>
      <c r="P389" s="16"/>
      <c r="Y389" s="20"/>
      <c r="Z389" s="20"/>
      <c r="AA389" s="20"/>
      <c r="AB389" s="20"/>
      <c r="AC389" s="20"/>
      <c r="AD389" s="20"/>
    </row>
    <row r="390" spans="3:30" s="1" customFormat="1">
      <c r="C390" s="16"/>
      <c r="D390" s="16"/>
      <c r="E390" s="32"/>
      <c r="F390" s="16"/>
      <c r="G390" s="16"/>
      <c r="H390" s="16"/>
      <c r="I390" s="16"/>
      <c r="J390" s="16"/>
      <c r="K390" s="16"/>
      <c r="L390" s="32"/>
      <c r="M390" s="16"/>
      <c r="N390" s="16"/>
      <c r="O390" s="16"/>
      <c r="P390" s="16"/>
      <c r="Y390" s="20"/>
      <c r="Z390" s="20"/>
      <c r="AA390" s="20"/>
      <c r="AB390" s="20"/>
      <c r="AC390" s="20"/>
      <c r="AD390" s="20"/>
    </row>
    <row r="391" spans="3:30" s="1" customFormat="1">
      <c r="C391" s="16"/>
      <c r="D391" s="16"/>
      <c r="E391" s="32"/>
      <c r="F391" s="16"/>
      <c r="G391" s="16"/>
      <c r="H391" s="16"/>
      <c r="I391" s="16"/>
      <c r="J391" s="16"/>
      <c r="K391" s="16"/>
      <c r="L391" s="32"/>
      <c r="M391" s="16"/>
      <c r="N391" s="16"/>
      <c r="O391" s="16"/>
      <c r="P391" s="16"/>
      <c r="Y391" s="20"/>
      <c r="Z391" s="20"/>
      <c r="AA391" s="20"/>
      <c r="AB391" s="20"/>
      <c r="AC391" s="20"/>
      <c r="AD391" s="20"/>
    </row>
    <row r="392" spans="3:30" s="1" customFormat="1">
      <c r="C392" s="16"/>
      <c r="D392" s="16"/>
      <c r="E392" s="32"/>
      <c r="F392" s="16"/>
      <c r="G392" s="16"/>
      <c r="H392" s="16"/>
      <c r="I392" s="16"/>
      <c r="J392" s="16"/>
      <c r="K392" s="16"/>
      <c r="L392" s="32"/>
      <c r="M392" s="16"/>
      <c r="N392" s="16"/>
      <c r="O392" s="16"/>
      <c r="P392" s="16"/>
      <c r="Y392" s="20"/>
      <c r="Z392" s="20"/>
      <c r="AA392" s="20"/>
      <c r="AB392" s="20"/>
      <c r="AC392" s="20"/>
      <c r="AD392" s="20"/>
    </row>
    <row r="393" spans="3:30" s="1" customFormat="1">
      <c r="C393" s="16"/>
      <c r="D393" s="16"/>
      <c r="E393" s="32"/>
      <c r="F393" s="16"/>
      <c r="G393" s="16"/>
      <c r="H393" s="16"/>
      <c r="I393" s="16"/>
      <c r="J393" s="16"/>
      <c r="K393" s="16"/>
      <c r="L393" s="32"/>
      <c r="M393" s="16"/>
      <c r="N393" s="16"/>
      <c r="O393" s="16"/>
      <c r="P393" s="16"/>
      <c r="Y393" s="20"/>
      <c r="Z393" s="20"/>
      <c r="AA393" s="20"/>
      <c r="AB393" s="20"/>
      <c r="AC393" s="20"/>
      <c r="AD393" s="20"/>
    </row>
    <row r="394" spans="3:30" s="1" customFormat="1">
      <c r="C394" s="16"/>
      <c r="D394" s="16"/>
      <c r="E394" s="32"/>
      <c r="F394" s="16"/>
      <c r="G394" s="16"/>
      <c r="H394" s="16"/>
      <c r="I394" s="16"/>
      <c r="J394" s="16"/>
      <c r="K394" s="16"/>
      <c r="L394" s="32"/>
      <c r="M394" s="16"/>
      <c r="N394" s="16"/>
      <c r="O394" s="16"/>
      <c r="P394" s="16"/>
      <c r="Y394" s="20"/>
      <c r="Z394" s="20"/>
      <c r="AA394" s="20"/>
      <c r="AB394" s="20"/>
      <c r="AC394" s="20"/>
      <c r="AD394" s="20"/>
    </row>
    <row r="395" spans="3:30" s="1" customFormat="1">
      <c r="C395" s="16"/>
      <c r="D395" s="16"/>
      <c r="E395" s="32"/>
      <c r="F395" s="16"/>
      <c r="G395" s="16"/>
      <c r="H395" s="16"/>
      <c r="I395" s="16"/>
      <c r="J395" s="16"/>
      <c r="K395" s="16"/>
      <c r="L395" s="32"/>
      <c r="M395" s="16"/>
      <c r="N395" s="16"/>
      <c r="O395" s="16"/>
      <c r="P395" s="16"/>
      <c r="Y395" s="20"/>
      <c r="Z395" s="20"/>
      <c r="AA395" s="20"/>
      <c r="AB395" s="20"/>
      <c r="AC395" s="20"/>
      <c r="AD395" s="20"/>
    </row>
    <row r="396" spans="3:30" s="1" customFormat="1">
      <c r="C396" s="16"/>
      <c r="D396" s="16"/>
      <c r="E396" s="32"/>
      <c r="F396" s="16"/>
      <c r="G396" s="16"/>
      <c r="H396" s="16"/>
      <c r="I396" s="16"/>
      <c r="J396" s="16"/>
      <c r="K396" s="16"/>
      <c r="L396" s="32"/>
      <c r="M396" s="16"/>
      <c r="N396" s="16"/>
      <c r="O396" s="16"/>
      <c r="P396" s="16"/>
      <c r="Y396" s="20"/>
      <c r="Z396" s="20"/>
      <c r="AA396" s="20"/>
      <c r="AB396" s="20"/>
      <c r="AC396" s="20"/>
      <c r="AD396" s="20"/>
    </row>
    <row r="397" spans="3:30" s="1" customFormat="1">
      <c r="C397" s="16"/>
      <c r="D397" s="16"/>
      <c r="E397" s="32"/>
      <c r="F397" s="16"/>
      <c r="G397" s="16"/>
      <c r="H397" s="16"/>
      <c r="I397" s="16"/>
      <c r="J397" s="16"/>
      <c r="K397" s="16"/>
      <c r="L397" s="32"/>
      <c r="M397" s="16"/>
      <c r="N397" s="16"/>
      <c r="O397" s="16"/>
      <c r="P397" s="16"/>
      <c r="Y397" s="20"/>
      <c r="Z397" s="20"/>
      <c r="AA397" s="20"/>
      <c r="AB397" s="20"/>
      <c r="AC397" s="20"/>
      <c r="AD397" s="20"/>
    </row>
    <row r="398" spans="3:30" s="1" customFormat="1">
      <c r="C398" s="16"/>
      <c r="D398" s="16"/>
      <c r="E398" s="32"/>
      <c r="F398" s="16"/>
      <c r="G398" s="16"/>
      <c r="H398" s="16"/>
      <c r="I398" s="16"/>
      <c r="J398" s="16"/>
      <c r="K398" s="16"/>
      <c r="L398" s="32"/>
      <c r="M398" s="16"/>
      <c r="N398" s="16"/>
      <c r="O398" s="16"/>
      <c r="P398" s="16"/>
      <c r="Y398" s="20"/>
      <c r="Z398" s="20"/>
      <c r="AA398" s="20"/>
      <c r="AB398" s="20"/>
      <c r="AC398" s="20"/>
      <c r="AD398" s="20"/>
    </row>
    <row r="399" spans="3:30" s="1" customFormat="1">
      <c r="C399" s="16"/>
      <c r="D399" s="16"/>
      <c r="E399" s="32"/>
      <c r="F399" s="16"/>
      <c r="G399" s="16"/>
      <c r="H399" s="16"/>
      <c r="I399" s="16"/>
      <c r="J399" s="16"/>
      <c r="K399" s="16"/>
      <c r="L399" s="32"/>
      <c r="M399" s="16"/>
      <c r="N399" s="16"/>
      <c r="O399" s="16"/>
      <c r="P399" s="16"/>
      <c r="Y399" s="20"/>
      <c r="Z399" s="20"/>
      <c r="AA399" s="20"/>
      <c r="AB399" s="20"/>
      <c r="AC399" s="20"/>
      <c r="AD399" s="20"/>
    </row>
    <row r="400" spans="3:30" s="1" customFormat="1">
      <c r="C400" s="16"/>
      <c r="D400" s="16"/>
      <c r="E400" s="32"/>
      <c r="F400" s="16"/>
      <c r="G400" s="16"/>
      <c r="H400" s="16"/>
      <c r="I400" s="16"/>
      <c r="J400" s="16"/>
      <c r="K400" s="16"/>
      <c r="L400" s="32"/>
      <c r="M400" s="16"/>
      <c r="N400" s="16"/>
      <c r="O400" s="16"/>
      <c r="P400" s="16"/>
      <c r="Y400" s="20"/>
      <c r="Z400" s="20"/>
      <c r="AA400" s="20"/>
      <c r="AB400" s="20"/>
      <c r="AC400" s="20"/>
      <c r="AD400" s="20"/>
    </row>
    <row r="401" spans="3:30" s="1" customFormat="1">
      <c r="C401" s="16"/>
      <c r="D401" s="16"/>
      <c r="E401" s="32"/>
      <c r="F401" s="16"/>
      <c r="G401" s="16"/>
      <c r="H401" s="16"/>
      <c r="I401" s="16"/>
      <c r="J401" s="16"/>
      <c r="K401" s="16"/>
      <c r="L401" s="32"/>
      <c r="M401" s="16"/>
      <c r="N401" s="16"/>
      <c r="O401" s="16"/>
      <c r="P401" s="16"/>
      <c r="Y401" s="20"/>
      <c r="Z401" s="20"/>
      <c r="AA401" s="20"/>
      <c r="AB401" s="20"/>
      <c r="AC401" s="20"/>
      <c r="AD401" s="20"/>
    </row>
    <row r="402" spans="3:30" s="1" customFormat="1">
      <c r="C402" s="16"/>
      <c r="D402" s="16"/>
      <c r="E402" s="32"/>
      <c r="F402" s="16"/>
      <c r="G402" s="16"/>
      <c r="H402" s="16"/>
      <c r="I402" s="16"/>
      <c r="J402" s="16"/>
      <c r="K402" s="16"/>
      <c r="L402" s="32"/>
      <c r="M402" s="16"/>
      <c r="N402" s="16"/>
      <c r="O402" s="16"/>
      <c r="P402" s="16"/>
      <c r="Y402" s="20"/>
      <c r="Z402" s="20"/>
      <c r="AA402" s="20"/>
      <c r="AB402" s="20"/>
      <c r="AC402" s="20"/>
      <c r="AD402" s="20"/>
    </row>
    <row r="403" spans="3:30" s="1" customFormat="1">
      <c r="C403" s="16"/>
      <c r="D403" s="16"/>
      <c r="E403" s="32"/>
      <c r="F403" s="16"/>
      <c r="G403" s="16"/>
      <c r="H403" s="16"/>
      <c r="I403" s="16"/>
      <c r="J403" s="16"/>
      <c r="K403" s="16"/>
      <c r="L403" s="32"/>
      <c r="M403" s="16"/>
      <c r="N403" s="16"/>
      <c r="O403" s="16"/>
      <c r="P403" s="16"/>
      <c r="Y403" s="20"/>
      <c r="Z403" s="20"/>
      <c r="AA403" s="20"/>
      <c r="AB403" s="20"/>
      <c r="AC403" s="20"/>
      <c r="AD403" s="20"/>
    </row>
    <row r="404" spans="3:30" s="1" customFormat="1">
      <c r="C404" s="16"/>
      <c r="D404" s="16"/>
      <c r="E404" s="32"/>
      <c r="F404" s="16"/>
      <c r="G404" s="16"/>
      <c r="H404" s="16"/>
      <c r="I404" s="16"/>
      <c r="J404" s="16"/>
      <c r="K404" s="16"/>
      <c r="L404" s="32"/>
      <c r="M404" s="16"/>
      <c r="N404" s="16"/>
      <c r="O404" s="16"/>
      <c r="P404" s="16"/>
      <c r="Y404" s="20"/>
      <c r="Z404" s="20"/>
      <c r="AA404" s="20"/>
      <c r="AB404" s="20"/>
      <c r="AC404" s="20"/>
      <c r="AD404" s="20"/>
    </row>
    <row r="405" spans="3:30" s="1" customFormat="1">
      <c r="C405" s="16"/>
      <c r="D405" s="16"/>
      <c r="E405" s="32"/>
      <c r="F405" s="16"/>
      <c r="G405" s="16"/>
      <c r="H405" s="16"/>
      <c r="I405" s="16"/>
      <c r="J405" s="16"/>
      <c r="K405" s="16"/>
      <c r="L405" s="32"/>
      <c r="M405" s="16"/>
      <c r="N405" s="16"/>
      <c r="O405" s="16"/>
      <c r="P405" s="16"/>
      <c r="Y405" s="20"/>
      <c r="Z405" s="20"/>
      <c r="AA405" s="20"/>
      <c r="AB405" s="20"/>
      <c r="AC405" s="20"/>
      <c r="AD405" s="20"/>
    </row>
    <row r="406" spans="3:30" s="1" customFormat="1">
      <c r="C406" s="16"/>
      <c r="D406" s="16"/>
      <c r="E406" s="32"/>
      <c r="F406" s="16"/>
      <c r="G406" s="16"/>
      <c r="H406" s="16"/>
      <c r="I406" s="16"/>
      <c r="J406" s="16"/>
      <c r="K406" s="16"/>
      <c r="L406" s="32"/>
      <c r="M406" s="16"/>
      <c r="N406" s="16"/>
      <c r="O406" s="16"/>
      <c r="P406" s="16"/>
      <c r="Y406" s="20"/>
      <c r="Z406" s="20"/>
      <c r="AA406" s="20"/>
      <c r="AB406" s="20"/>
      <c r="AC406" s="20"/>
      <c r="AD406" s="20"/>
    </row>
    <row r="407" spans="3:30" s="1" customFormat="1">
      <c r="C407" s="16"/>
      <c r="D407" s="16"/>
      <c r="E407" s="32"/>
      <c r="F407" s="16"/>
      <c r="G407" s="16"/>
      <c r="H407" s="16"/>
      <c r="I407" s="16"/>
      <c r="J407" s="16"/>
      <c r="K407" s="16"/>
      <c r="L407" s="32"/>
      <c r="M407" s="16"/>
      <c r="N407" s="16"/>
      <c r="O407" s="16"/>
      <c r="P407" s="16"/>
      <c r="Y407" s="20"/>
      <c r="Z407" s="20"/>
      <c r="AA407" s="20"/>
      <c r="AB407" s="20"/>
      <c r="AC407" s="20"/>
      <c r="AD407" s="20"/>
    </row>
    <row r="408" spans="3:30" s="1" customFormat="1">
      <c r="C408" s="16"/>
      <c r="D408" s="16"/>
      <c r="E408" s="32"/>
      <c r="F408" s="16"/>
      <c r="G408" s="16"/>
      <c r="H408" s="16"/>
      <c r="I408" s="16"/>
      <c r="J408" s="16"/>
      <c r="K408" s="16"/>
      <c r="L408" s="32"/>
      <c r="M408" s="16"/>
      <c r="N408" s="16"/>
      <c r="O408" s="16"/>
      <c r="P408" s="16"/>
      <c r="Y408" s="20"/>
      <c r="Z408" s="20"/>
      <c r="AA408" s="20"/>
      <c r="AB408" s="20"/>
      <c r="AC408" s="20"/>
      <c r="AD408" s="20"/>
    </row>
    <row r="409" spans="3:30" s="1" customFormat="1">
      <c r="C409" s="16"/>
      <c r="D409" s="16"/>
      <c r="E409" s="32"/>
      <c r="F409" s="16"/>
      <c r="G409" s="16"/>
      <c r="H409" s="16"/>
      <c r="I409" s="16"/>
      <c r="J409" s="16"/>
      <c r="K409" s="16"/>
      <c r="L409" s="32"/>
      <c r="M409" s="16"/>
      <c r="N409" s="16"/>
      <c r="O409" s="16"/>
      <c r="P409" s="16"/>
      <c r="Y409" s="20"/>
      <c r="Z409" s="20"/>
      <c r="AA409" s="20"/>
      <c r="AB409" s="20"/>
      <c r="AC409" s="20"/>
      <c r="AD409" s="20"/>
    </row>
    <row r="410" spans="3:30" s="1" customFormat="1">
      <c r="C410" s="16"/>
      <c r="D410" s="16"/>
      <c r="E410" s="32"/>
      <c r="F410" s="16"/>
      <c r="G410" s="16"/>
      <c r="H410" s="16"/>
      <c r="I410" s="16"/>
      <c r="J410" s="16"/>
      <c r="K410" s="16"/>
      <c r="L410" s="32"/>
      <c r="M410" s="16"/>
      <c r="N410" s="16"/>
      <c r="O410" s="16"/>
      <c r="P410" s="16"/>
      <c r="Y410" s="20"/>
      <c r="Z410" s="20"/>
      <c r="AA410" s="20"/>
      <c r="AB410" s="20"/>
      <c r="AC410" s="20"/>
      <c r="AD410" s="20"/>
    </row>
    <row r="411" spans="3:30" s="1" customFormat="1">
      <c r="C411" s="16"/>
      <c r="D411" s="16"/>
      <c r="E411" s="32"/>
      <c r="F411" s="16"/>
      <c r="G411" s="16"/>
      <c r="H411" s="16"/>
      <c r="I411" s="16"/>
      <c r="J411" s="16"/>
      <c r="K411" s="16"/>
      <c r="L411" s="32"/>
      <c r="M411" s="16"/>
      <c r="N411" s="16"/>
      <c r="O411" s="16"/>
      <c r="P411" s="16"/>
      <c r="Y411" s="20"/>
      <c r="Z411" s="20"/>
      <c r="AA411" s="20"/>
      <c r="AB411" s="20"/>
      <c r="AC411" s="20"/>
      <c r="AD411" s="20"/>
    </row>
    <row r="412" spans="3:30" s="1" customFormat="1">
      <c r="C412" s="16"/>
      <c r="D412" s="16"/>
      <c r="E412" s="32"/>
      <c r="F412" s="16"/>
      <c r="G412" s="16"/>
      <c r="H412" s="16"/>
      <c r="I412" s="16"/>
      <c r="J412" s="16"/>
      <c r="K412" s="16"/>
      <c r="L412" s="32"/>
      <c r="M412" s="16"/>
      <c r="N412" s="16"/>
      <c r="O412" s="16"/>
      <c r="P412" s="16"/>
      <c r="Y412" s="20"/>
      <c r="Z412" s="20"/>
      <c r="AA412" s="20"/>
      <c r="AB412" s="20"/>
      <c r="AC412" s="20"/>
      <c r="AD412" s="20"/>
    </row>
    <row r="413" spans="3:30" s="1" customFormat="1">
      <c r="C413" s="16"/>
      <c r="D413" s="16"/>
      <c r="E413" s="32"/>
      <c r="F413" s="16"/>
      <c r="G413" s="16"/>
      <c r="H413" s="16"/>
      <c r="I413" s="16"/>
      <c r="J413" s="16"/>
      <c r="K413" s="16"/>
      <c r="L413" s="32"/>
      <c r="M413" s="16"/>
      <c r="N413" s="16"/>
      <c r="O413" s="16"/>
      <c r="P413" s="16"/>
      <c r="Y413" s="20"/>
      <c r="Z413" s="20"/>
      <c r="AA413" s="20"/>
      <c r="AB413" s="20"/>
      <c r="AC413" s="20"/>
      <c r="AD413" s="20"/>
    </row>
    <row r="414" spans="3:30" s="1" customFormat="1">
      <c r="C414" s="16"/>
      <c r="D414" s="16"/>
      <c r="E414" s="32"/>
      <c r="F414" s="16"/>
      <c r="G414" s="16"/>
      <c r="H414" s="16"/>
      <c r="I414" s="16"/>
      <c r="J414" s="16"/>
      <c r="K414" s="16"/>
      <c r="L414" s="32"/>
      <c r="M414" s="16"/>
      <c r="N414" s="16"/>
      <c r="O414" s="16"/>
      <c r="P414" s="16"/>
      <c r="Y414" s="20"/>
      <c r="Z414" s="20"/>
      <c r="AA414" s="20"/>
      <c r="AB414" s="20"/>
      <c r="AC414" s="20"/>
      <c r="AD414" s="20"/>
    </row>
    <row r="415" spans="3:30" s="1" customFormat="1">
      <c r="C415" s="16"/>
      <c r="D415" s="16"/>
      <c r="E415" s="32"/>
      <c r="F415" s="16"/>
      <c r="G415" s="16"/>
      <c r="H415" s="16"/>
      <c r="I415" s="16"/>
      <c r="J415" s="16"/>
      <c r="K415" s="16"/>
      <c r="L415" s="32"/>
      <c r="M415" s="16"/>
      <c r="N415" s="16"/>
      <c r="O415" s="16"/>
      <c r="P415" s="16"/>
      <c r="Y415" s="20"/>
      <c r="Z415" s="20"/>
      <c r="AA415" s="20"/>
      <c r="AB415" s="20"/>
      <c r="AC415" s="20"/>
      <c r="AD415" s="20"/>
    </row>
    <row r="416" spans="3:30" s="1" customFormat="1">
      <c r="C416" s="16"/>
      <c r="D416" s="16"/>
      <c r="E416" s="32"/>
      <c r="F416" s="16"/>
      <c r="G416" s="16"/>
      <c r="H416" s="16"/>
      <c r="I416" s="16"/>
      <c r="J416" s="16"/>
      <c r="K416" s="16"/>
      <c r="L416" s="32"/>
      <c r="M416" s="16"/>
      <c r="N416" s="16"/>
      <c r="O416" s="16"/>
      <c r="P416" s="16"/>
      <c r="Y416" s="20"/>
      <c r="Z416" s="20"/>
      <c r="AA416" s="20"/>
      <c r="AB416" s="20"/>
      <c r="AC416" s="20"/>
      <c r="AD416" s="20"/>
    </row>
    <row r="417" spans="3:30" s="1" customFormat="1">
      <c r="C417" s="16"/>
      <c r="D417" s="16"/>
      <c r="E417" s="32"/>
      <c r="F417" s="16"/>
      <c r="G417" s="16"/>
      <c r="H417" s="16"/>
      <c r="I417" s="16"/>
      <c r="J417" s="16"/>
      <c r="K417" s="16"/>
      <c r="L417" s="32"/>
      <c r="M417" s="16"/>
      <c r="N417" s="16"/>
      <c r="O417" s="16"/>
      <c r="P417" s="16"/>
      <c r="Y417" s="20"/>
      <c r="Z417" s="20"/>
      <c r="AA417" s="20"/>
      <c r="AB417" s="20"/>
      <c r="AC417" s="20"/>
      <c r="AD417" s="20"/>
    </row>
    <row r="418" spans="3:30" s="1" customFormat="1">
      <c r="C418" s="16"/>
      <c r="D418" s="16"/>
      <c r="E418" s="32"/>
      <c r="F418" s="16"/>
      <c r="G418" s="16"/>
      <c r="H418" s="16"/>
      <c r="I418" s="16"/>
      <c r="J418" s="16"/>
      <c r="K418" s="16"/>
      <c r="L418" s="32"/>
      <c r="M418" s="16"/>
      <c r="N418" s="16"/>
      <c r="O418" s="16"/>
      <c r="P418" s="16"/>
      <c r="Y418" s="20"/>
      <c r="Z418" s="20"/>
      <c r="AA418" s="20"/>
      <c r="AB418" s="20"/>
      <c r="AC418" s="20"/>
      <c r="AD418" s="20"/>
    </row>
    <row r="419" spans="3:30" s="1" customFormat="1">
      <c r="C419" s="16"/>
      <c r="D419" s="16"/>
      <c r="E419" s="32"/>
      <c r="F419" s="16"/>
      <c r="G419" s="16"/>
      <c r="H419" s="16"/>
      <c r="I419" s="16"/>
      <c r="J419" s="16"/>
      <c r="K419" s="16"/>
      <c r="L419" s="32"/>
      <c r="M419" s="16"/>
      <c r="N419" s="16"/>
      <c r="O419" s="16"/>
      <c r="P419" s="16"/>
      <c r="Y419" s="20"/>
      <c r="Z419" s="20"/>
      <c r="AA419" s="20"/>
      <c r="AB419" s="20"/>
      <c r="AC419" s="20"/>
      <c r="AD419" s="20"/>
    </row>
    <row r="420" spans="3:30" s="1" customFormat="1">
      <c r="C420" s="16"/>
      <c r="D420" s="16"/>
      <c r="E420" s="32"/>
      <c r="F420" s="16"/>
      <c r="G420" s="16"/>
      <c r="H420" s="16"/>
      <c r="I420" s="16"/>
      <c r="J420" s="16"/>
      <c r="K420" s="16"/>
      <c r="L420" s="32"/>
      <c r="M420" s="16"/>
      <c r="N420" s="16"/>
      <c r="O420" s="16"/>
      <c r="P420" s="16"/>
      <c r="Y420" s="20"/>
      <c r="Z420" s="20"/>
      <c r="AA420" s="20"/>
      <c r="AB420" s="20"/>
      <c r="AC420" s="20"/>
      <c r="AD420" s="20"/>
    </row>
    <row r="421" spans="3:30" s="1" customFormat="1">
      <c r="C421" s="16"/>
      <c r="D421" s="16"/>
      <c r="E421" s="32"/>
      <c r="F421" s="16"/>
      <c r="G421" s="16"/>
      <c r="H421" s="16"/>
      <c r="I421" s="16"/>
      <c r="J421" s="16"/>
      <c r="K421" s="16"/>
      <c r="L421" s="32"/>
      <c r="M421" s="16"/>
      <c r="N421" s="16"/>
      <c r="O421" s="16"/>
      <c r="P421" s="16"/>
      <c r="Y421" s="20"/>
      <c r="Z421" s="20"/>
      <c r="AA421" s="20"/>
      <c r="AB421" s="20"/>
      <c r="AC421" s="20"/>
      <c r="AD421" s="20"/>
    </row>
    <row r="422" spans="3:30" s="1" customFormat="1">
      <c r="C422" s="16"/>
      <c r="D422" s="16"/>
      <c r="E422" s="32"/>
      <c r="F422" s="16"/>
      <c r="G422" s="16"/>
      <c r="H422" s="16"/>
      <c r="I422" s="16"/>
      <c r="J422" s="16"/>
      <c r="K422" s="16"/>
      <c r="L422" s="32"/>
      <c r="M422" s="16"/>
      <c r="N422" s="16"/>
      <c r="O422" s="16"/>
      <c r="P422" s="16"/>
      <c r="Y422" s="20"/>
      <c r="Z422" s="20"/>
      <c r="AA422" s="20"/>
      <c r="AB422" s="20"/>
      <c r="AC422" s="20"/>
      <c r="AD422" s="20"/>
    </row>
    <row r="423" spans="3:30" s="1" customFormat="1">
      <c r="C423" s="16"/>
      <c r="D423" s="16"/>
      <c r="E423" s="32"/>
      <c r="F423" s="16"/>
      <c r="G423" s="16"/>
      <c r="H423" s="16"/>
      <c r="I423" s="16"/>
      <c r="J423" s="16"/>
      <c r="K423" s="16"/>
      <c r="L423" s="32"/>
      <c r="M423" s="16"/>
      <c r="N423" s="16"/>
      <c r="O423" s="16"/>
      <c r="P423" s="16"/>
      <c r="Y423" s="20"/>
      <c r="Z423" s="20"/>
      <c r="AA423" s="20"/>
      <c r="AB423" s="20"/>
      <c r="AC423" s="20"/>
      <c r="AD423" s="20"/>
    </row>
    <row r="424" spans="3:30" s="1" customFormat="1">
      <c r="C424" s="16"/>
      <c r="D424" s="16"/>
      <c r="E424" s="32"/>
      <c r="F424" s="16"/>
      <c r="G424" s="16"/>
      <c r="H424" s="16"/>
      <c r="I424" s="16"/>
      <c r="J424" s="16"/>
      <c r="K424" s="16"/>
      <c r="L424" s="32"/>
      <c r="M424" s="16"/>
      <c r="N424" s="16"/>
      <c r="O424" s="16"/>
      <c r="P424" s="16"/>
      <c r="Y424" s="20"/>
      <c r="Z424" s="20"/>
      <c r="AA424" s="20"/>
      <c r="AB424" s="20"/>
      <c r="AC424" s="20"/>
      <c r="AD424" s="20"/>
    </row>
    <row r="425" spans="3:30" s="1" customFormat="1">
      <c r="C425" s="16"/>
      <c r="D425" s="16"/>
      <c r="E425" s="32"/>
      <c r="F425" s="16"/>
      <c r="G425" s="16"/>
      <c r="H425" s="16"/>
      <c r="I425" s="16"/>
      <c r="J425" s="16"/>
      <c r="K425" s="16"/>
      <c r="L425" s="32"/>
      <c r="M425" s="16"/>
      <c r="N425" s="16"/>
      <c r="O425" s="16"/>
      <c r="P425" s="16"/>
      <c r="Y425" s="20"/>
      <c r="Z425" s="20"/>
      <c r="AA425" s="20"/>
      <c r="AB425" s="20"/>
      <c r="AC425" s="20"/>
      <c r="AD425" s="20"/>
    </row>
    <row r="426" spans="3:30" s="1" customFormat="1">
      <c r="C426" s="16"/>
      <c r="D426" s="16"/>
      <c r="E426" s="32"/>
      <c r="F426" s="16"/>
      <c r="G426" s="16"/>
      <c r="H426" s="16"/>
      <c r="I426" s="16"/>
      <c r="J426" s="16"/>
      <c r="K426" s="16"/>
      <c r="L426" s="32"/>
      <c r="M426" s="16"/>
      <c r="N426" s="16"/>
      <c r="O426" s="16"/>
      <c r="P426" s="16"/>
      <c r="Y426" s="20"/>
      <c r="Z426" s="20"/>
      <c r="AA426" s="20"/>
      <c r="AB426" s="20"/>
      <c r="AC426" s="20"/>
      <c r="AD426" s="20"/>
    </row>
    <row r="427" spans="3:30" s="1" customFormat="1">
      <c r="C427" s="16"/>
      <c r="D427" s="16"/>
      <c r="E427" s="32"/>
      <c r="F427" s="16"/>
      <c r="G427" s="16"/>
      <c r="H427" s="16"/>
      <c r="I427" s="16"/>
      <c r="J427" s="16"/>
      <c r="K427" s="16"/>
      <c r="L427" s="32"/>
      <c r="M427" s="16"/>
      <c r="N427" s="16"/>
      <c r="O427" s="16"/>
      <c r="P427" s="16"/>
      <c r="Y427" s="20"/>
      <c r="Z427" s="20"/>
      <c r="AA427" s="20"/>
      <c r="AB427" s="20"/>
      <c r="AC427" s="20"/>
      <c r="AD427" s="20"/>
    </row>
    <row r="428" spans="3:30" s="1" customFormat="1">
      <c r="C428" s="16"/>
      <c r="D428" s="16"/>
      <c r="E428" s="32"/>
      <c r="F428" s="16"/>
      <c r="G428" s="16"/>
      <c r="H428" s="16"/>
      <c r="I428" s="16"/>
      <c r="J428" s="16"/>
      <c r="K428" s="16"/>
      <c r="L428" s="32"/>
      <c r="M428" s="16"/>
      <c r="N428" s="16"/>
      <c r="O428" s="16"/>
      <c r="P428" s="16"/>
      <c r="Y428" s="20"/>
      <c r="Z428" s="20"/>
      <c r="AA428" s="20"/>
      <c r="AB428" s="20"/>
      <c r="AC428" s="20"/>
      <c r="AD428" s="20"/>
    </row>
    <row r="429" spans="3:30" s="1" customFormat="1">
      <c r="C429" s="16"/>
      <c r="D429" s="16"/>
      <c r="E429" s="32"/>
      <c r="F429" s="16"/>
      <c r="G429" s="16"/>
      <c r="H429" s="16"/>
      <c r="I429" s="16"/>
      <c r="J429" s="16"/>
      <c r="K429" s="16"/>
      <c r="L429" s="32"/>
      <c r="M429" s="16"/>
      <c r="N429" s="16"/>
      <c r="O429" s="16"/>
      <c r="P429" s="16"/>
      <c r="Y429" s="20"/>
      <c r="Z429" s="20"/>
      <c r="AA429" s="20"/>
      <c r="AB429" s="20"/>
      <c r="AC429" s="20"/>
      <c r="AD429" s="20"/>
    </row>
    <row r="430" spans="3:30" s="1" customFormat="1">
      <c r="C430" s="16"/>
      <c r="D430" s="16"/>
      <c r="E430" s="32"/>
      <c r="F430" s="16"/>
      <c r="G430" s="16"/>
      <c r="H430" s="16"/>
      <c r="I430" s="16"/>
      <c r="J430" s="16"/>
      <c r="K430" s="16"/>
      <c r="L430" s="32"/>
      <c r="M430" s="16"/>
      <c r="N430" s="16"/>
      <c r="O430" s="16"/>
      <c r="P430" s="16"/>
      <c r="Y430" s="20"/>
      <c r="Z430" s="20"/>
      <c r="AA430" s="20"/>
      <c r="AB430" s="20"/>
      <c r="AC430" s="20"/>
      <c r="AD430" s="20"/>
    </row>
    <row r="431" spans="3:30" s="1" customFormat="1">
      <c r="C431" s="16"/>
      <c r="D431" s="16"/>
      <c r="E431" s="32"/>
      <c r="F431" s="16"/>
      <c r="G431" s="16"/>
      <c r="H431" s="16"/>
      <c r="I431" s="16"/>
      <c r="J431" s="16"/>
      <c r="K431" s="16"/>
      <c r="L431" s="32"/>
      <c r="M431" s="16"/>
      <c r="N431" s="16"/>
      <c r="O431" s="16"/>
      <c r="P431" s="16"/>
      <c r="Y431" s="20"/>
      <c r="Z431" s="20"/>
      <c r="AA431" s="20"/>
      <c r="AB431" s="20"/>
      <c r="AC431" s="20"/>
      <c r="AD431" s="20"/>
    </row>
    <row r="432" spans="3:30" s="1" customFormat="1">
      <c r="C432" s="16"/>
      <c r="D432" s="16"/>
      <c r="E432" s="32"/>
      <c r="F432" s="16"/>
      <c r="G432" s="16"/>
      <c r="H432" s="16"/>
      <c r="I432" s="16"/>
      <c r="J432" s="16"/>
      <c r="K432" s="16"/>
      <c r="L432" s="32"/>
      <c r="M432" s="16"/>
      <c r="N432" s="16"/>
      <c r="O432" s="16"/>
      <c r="P432" s="16"/>
      <c r="Y432" s="20"/>
      <c r="Z432" s="20"/>
      <c r="AA432" s="20"/>
      <c r="AB432" s="20"/>
      <c r="AC432" s="20"/>
      <c r="AD432" s="20"/>
    </row>
    <row r="433" spans="3:30" s="1" customFormat="1">
      <c r="C433" s="16"/>
      <c r="D433" s="16"/>
      <c r="E433" s="32"/>
      <c r="F433" s="16"/>
      <c r="G433" s="16"/>
      <c r="H433" s="16"/>
      <c r="I433" s="16"/>
      <c r="J433" s="16"/>
      <c r="K433" s="16"/>
      <c r="L433" s="32"/>
      <c r="M433" s="16"/>
      <c r="N433" s="16"/>
      <c r="O433" s="16"/>
      <c r="P433" s="16"/>
      <c r="Y433" s="20"/>
      <c r="Z433" s="20"/>
      <c r="AA433" s="20"/>
      <c r="AB433" s="20"/>
      <c r="AC433" s="20"/>
      <c r="AD433" s="20"/>
    </row>
    <row r="434" spans="3:30" s="1" customFormat="1">
      <c r="C434" s="16"/>
      <c r="D434" s="16"/>
      <c r="E434" s="32"/>
      <c r="F434" s="16"/>
      <c r="G434" s="16"/>
      <c r="H434" s="16"/>
      <c r="I434" s="16"/>
      <c r="J434" s="16"/>
      <c r="K434" s="16"/>
      <c r="L434" s="32"/>
      <c r="M434" s="16"/>
      <c r="N434" s="16"/>
      <c r="O434" s="16"/>
      <c r="P434" s="16"/>
      <c r="Y434" s="20"/>
      <c r="Z434" s="20"/>
      <c r="AA434" s="20"/>
      <c r="AB434" s="20"/>
      <c r="AC434" s="20"/>
      <c r="AD434" s="20"/>
    </row>
    <row r="435" spans="3:30" s="1" customFormat="1">
      <c r="C435" s="16"/>
      <c r="D435" s="16"/>
      <c r="E435" s="32"/>
      <c r="F435" s="16"/>
      <c r="G435" s="16"/>
      <c r="H435" s="16"/>
      <c r="I435" s="16"/>
      <c r="J435" s="16"/>
      <c r="K435" s="16"/>
      <c r="L435" s="32"/>
      <c r="M435" s="16"/>
      <c r="N435" s="16"/>
      <c r="O435" s="16"/>
      <c r="P435" s="16"/>
      <c r="Y435" s="20"/>
      <c r="Z435" s="20"/>
      <c r="AA435" s="20"/>
      <c r="AB435" s="20"/>
      <c r="AC435" s="20"/>
      <c r="AD435" s="20"/>
    </row>
    <row r="436" spans="3:30" s="1" customFormat="1">
      <c r="C436" s="16"/>
      <c r="D436" s="16"/>
      <c r="E436" s="32"/>
      <c r="F436" s="16"/>
      <c r="G436" s="16"/>
      <c r="H436" s="16"/>
      <c r="I436" s="16"/>
      <c r="J436" s="16"/>
      <c r="K436" s="16"/>
      <c r="L436" s="32"/>
      <c r="M436" s="16"/>
      <c r="N436" s="16"/>
      <c r="O436" s="16"/>
      <c r="P436" s="16"/>
      <c r="Y436" s="20"/>
      <c r="Z436" s="20"/>
      <c r="AA436" s="20"/>
      <c r="AB436" s="20"/>
      <c r="AC436" s="20"/>
      <c r="AD436" s="20"/>
    </row>
    <row r="437" spans="3:30" s="1" customFormat="1">
      <c r="C437" s="16"/>
      <c r="D437" s="16"/>
      <c r="E437" s="32"/>
      <c r="F437" s="16"/>
      <c r="G437" s="16"/>
      <c r="H437" s="16"/>
      <c r="I437" s="16"/>
      <c r="J437" s="16"/>
      <c r="K437" s="16"/>
      <c r="L437" s="32"/>
      <c r="M437" s="16"/>
      <c r="N437" s="16"/>
      <c r="O437" s="16"/>
      <c r="P437" s="16"/>
      <c r="Y437" s="20"/>
      <c r="Z437" s="20"/>
      <c r="AA437" s="20"/>
      <c r="AB437" s="20"/>
      <c r="AC437" s="20"/>
      <c r="AD437" s="20"/>
    </row>
    <row r="438" spans="3:30" s="1" customFormat="1">
      <c r="C438" s="16"/>
      <c r="D438" s="16"/>
      <c r="E438" s="32"/>
      <c r="F438" s="16"/>
      <c r="G438" s="16"/>
      <c r="H438" s="16"/>
      <c r="I438" s="16"/>
      <c r="J438" s="16"/>
      <c r="K438" s="16"/>
      <c r="L438" s="32"/>
      <c r="M438" s="16"/>
      <c r="N438" s="16"/>
      <c r="O438" s="16"/>
      <c r="P438" s="16"/>
      <c r="Y438" s="20"/>
      <c r="Z438" s="20"/>
      <c r="AA438" s="20"/>
      <c r="AB438" s="20"/>
      <c r="AC438" s="20"/>
      <c r="AD438" s="20"/>
    </row>
    <row r="439" spans="3:30" s="1" customFormat="1">
      <c r="C439" s="16"/>
      <c r="D439" s="16"/>
      <c r="E439" s="32"/>
      <c r="F439" s="16"/>
      <c r="G439" s="16"/>
      <c r="H439" s="16"/>
      <c r="I439" s="16"/>
      <c r="J439" s="16"/>
      <c r="K439" s="16"/>
      <c r="L439" s="32"/>
      <c r="M439" s="16"/>
      <c r="N439" s="16"/>
      <c r="O439" s="16"/>
      <c r="P439" s="16"/>
      <c r="Y439" s="20"/>
      <c r="Z439" s="20"/>
      <c r="AA439" s="20"/>
      <c r="AB439" s="20"/>
      <c r="AC439" s="20"/>
      <c r="AD439" s="20"/>
    </row>
    <row r="440" spans="3:30" s="1" customFormat="1">
      <c r="C440" s="16"/>
      <c r="D440" s="16"/>
      <c r="E440" s="32"/>
      <c r="F440" s="16"/>
      <c r="G440" s="16"/>
      <c r="H440" s="16"/>
      <c r="I440" s="16"/>
      <c r="J440" s="16"/>
      <c r="K440" s="16"/>
      <c r="L440" s="32"/>
      <c r="M440" s="16"/>
      <c r="N440" s="16"/>
      <c r="O440" s="16"/>
      <c r="P440" s="16"/>
      <c r="Y440" s="20"/>
      <c r="Z440" s="20"/>
      <c r="AA440" s="20"/>
      <c r="AB440" s="20"/>
      <c r="AC440" s="20"/>
      <c r="AD440" s="20"/>
    </row>
    <row r="441" spans="3:30" s="1" customFormat="1">
      <c r="C441" s="16"/>
      <c r="D441" s="16"/>
      <c r="E441" s="32"/>
      <c r="F441" s="16"/>
      <c r="G441" s="16"/>
      <c r="H441" s="16"/>
      <c r="I441" s="16"/>
      <c r="J441" s="16"/>
      <c r="K441" s="16"/>
      <c r="L441" s="32"/>
      <c r="M441" s="16"/>
      <c r="N441" s="16"/>
      <c r="O441" s="16"/>
      <c r="P441" s="16"/>
      <c r="Y441" s="20"/>
      <c r="Z441" s="20"/>
      <c r="AA441" s="20"/>
      <c r="AB441" s="20"/>
      <c r="AC441" s="20"/>
      <c r="AD441" s="20"/>
    </row>
    <row r="442" spans="3:30" s="1" customFormat="1">
      <c r="C442" s="16"/>
      <c r="D442" s="16"/>
      <c r="E442" s="32"/>
      <c r="F442" s="16"/>
      <c r="G442" s="16"/>
      <c r="H442" s="16"/>
      <c r="I442" s="16"/>
      <c r="J442" s="16"/>
      <c r="K442" s="16"/>
      <c r="L442" s="32"/>
      <c r="M442" s="16"/>
      <c r="N442" s="16"/>
      <c r="O442" s="16"/>
      <c r="P442" s="16"/>
      <c r="Y442" s="20"/>
      <c r="Z442" s="20"/>
      <c r="AA442" s="20"/>
      <c r="AB442" s="20"/>
      <c r="AC442" s="20"/>
      <c r="AD442" s="20"/>
    </row>
    <row r="443" spans="3:30" s="1" customFormat="1">
      <c r="C443" s="16"/>
      <c r="D443" s="16"/>
      <c r="E443" s="32"/>
      <c r="F443" s="16"/>
      <c r="G443" s="16"/>
      <c r="H443" s="16"/>
      <c r="I443" s="16"/>
      <c r="J443" s="16"/>
      <c r="K443" s="16"/>
      <c r="L443" s="32"/>
      <c r="M443" s="16"/>
      <c r="N443" s="16"/>
      <c r="O443" s="16"/>
      <c r="P443" s="16"/>
      <c r="Y443" s="20"/>
      <c r="Z443" s="20"/>
      <c r="AA443" s="20"/>
      <c r="AB443" s="20"/>
      <c r="AC443" s="20"/>
      <c r="AD443" s="20"/>
    </row>
    <row r="444" spans="3:30" s="1" customFormat="1">
      <c r="C444" s="16"/>
      <c r="D444" s="16"/>
      <c r="E444" s="32"/>
      <c r="F444" s="16"/>
      <c r="G444" s="16"/>
      <c r="H444" s="16"/>
      <c r="I444" s="16"/>
      <c r="J444" s="16"/>
      <c r="K444" s="16"/>
      <c r="L444" s="32"/>
      <c r="M444" s="16"/>
      <c r="N444" s="16"/>
      <c r="O444" s="16"/>
      <c r="P444" s="16"/>
      <c r="Y444" s="20"/>
      <c r="Z444" s="20"/>
      <c r="AA444" s="20"/>
      <c r="AB444" s="20"/>
      <c r="AC444" s="20"/>
      <c r="AD444" s="20"/>
    </row>
    <row r="445" spans="3:30" s="1" customFormat="1">
      <c r="C445" s="16"/>
      <c r="D445" s="16"/>
      <c r="E445" s="32"/>
      <c r="F445" s="16"/>
      <c r="G445" s="16"/>
      <c r="H445" s="16"/>
      <c r="I445" s="16"/>
      <c r="J445" s="16"/>
      <c r="K445" s="16"/>
      <c r="L445" s="32"/>
      <c r="M445" s="16"/>
      <c r="N445" s="16"/>
      <c r="O445" s="16"/>
      <c r="P445" s="16"/>
      <c r="Y445" s="20"/>
      <c r="Z445" s="20"/>
      <c r="AA445" s="20"/>
      <c r="AB445" s="20"/>
      <c r="AC445" s="20"/>
      <c r="AD445" s="20"/>
    </row>
    <row r="446" spans="3:30" s="1" customFormat="1">
      <c r="C446" s="16"/>
      <c r="D446" s="16"/>
      <c r="E446" s="32"/>
      <c r="F446" s="16"/>
      <c r="G446" s="16"/>
      <c r="H446" s="16"/>
      <c r="I446" s="16"/>
      <c r="J446" s="16"/>
      <c r="K446" s="16"/>
      <c r="L446" s="32"/>
      <c r="M446" s="16"/>
      <c r="N446" s="16"/>
      <c r="O446" s="16"/>
      <c r="P446" s="16"/>
      <c r="Y446" s="20"/>
      <c r="Z446" s="20"/>
      <c r="AA446" s="20"/>
      <c r="AB446" s="20"/>
      <c r="AC446" s="20"/>
      <c r="AD446" s="20"/>
    </row>
    <row r="447" spans="3:30" s="1" customFormat="1">
      <c r="C447" s="16"/>
      <c r="D447" s="16"/>
      <c r="E447" s="32"/>
      <c r="F447" s="16"/>
      <c r="G447" s="16"/>
      <c r="H447" s="16"/>
      <c r="I447" s="16"/>
      <c r="J447" s="16"/>
      <c r="K447" s="16"/>
      <c r="L447" s="32"/>
      <c r="M447" s="16"/>
      <c r="N447" s="16"/>
      <c r="O447" s="16"/>
      <c r="P447" s="16"/>
      <c r="Y447" s="20"/>
      <c r="Z447" s="20"/>
      <c r="AA447" s="20"/>
      <c r="AB447" s="20"/>
      <c r="AC447" s="20"/>
      <c r="AD447" s="20"/>
    </row>
    <row r="448" spans="3:30" s="1" customFormat="1">
      <c r="C448" s="16"/>
      <c r="D448" s="16"/>
      <c r="E448" s="32"/>
      <c r="F448" s="16"/>
      <c r="G448" s="16"/>
      <c r="H448" s="16"/>
      <c r="I448" s="16"/>
      <c r="J448" s="16"/>
      <c r="K448" s="16"/>
      <c r="L448" s="32"/>
      <c r="M448" s="16"/>
      <c r="N448" s="16"/>
      <c r="O448" s="16"/>
      <c r="P448" s="16"/>
      <c r="Y448" s="20"/>
      <c r="Z448" s="20"/>
      <c r="AA448" s="20"/>
      <c r="AB448" s="20"/>
      <c r="AC448" s="20"/>
      <c r="AD448" s="20"/>
    </row>
    <row r="449" spans="3:30" s="1" customFormat="1">
      <c r="C449" s="16"/>
      <c r="D449" s="16"/>
      <c r="E449" s="32"/>
      <c r="F449" s="16"/>
      <c r="G449" s="16"/>
      <c r="H449" s="16"/>
      <c r="I449" s="16"/>
      <c r="J449" s="16"/>
      <c r="K449" s="16"/>
      <c r="L449" s="32"/>
      <c r="M449" s="16"/>
      <c r="N449" s="16"/>
      <c r="O449" s="16"/>
      <c r="P449" s="16"/>
      <c r="Y449" s="20"/>
      <c r="Z449" s="20"/>
      <c r="AA449" s="20"/>
      <c r="AB449" s="20"/>
      <c r="AC449" s="20"/>
      <c r="AD449" s="20"/>
    </row>
    <row r="450" spans="3:30" s="1" customFormat="1">
      <c r="C450" s="16"/>
      <c r="D450" s="16"/>
      <c r="E450" s="32"/>
      <c r="F450" s="16"/>
      <c r="G450" s="16"/>
      <c r="H450" s="16"/>
      <c r="I450" s="16"/>
      <c r="J450" s="16"/>
      <c r="K450" s="16"/>
      <c r="L450" s="32"/>
      <c r="M450" s="16"/>
      <c r="N450" s="16"/>
      <c r="O450" s="16"/>
      <c r="P450" s="16"/>
      <c r="Y450" s="20"/>
      <c r="Z450" s="20"/>
      <c r="AA450" s="20"/>
      <c r="AB450" s="20"/>
      <c r="AC450" s="20"/>
      <c r="AD450" s="20"/>
    </row>
    <row r="451" spans="3:30" s="1" customFormat="1">
      <c r="C451" s="16"/>
      <c r="D451" s="16"/>
      <c r="E451" s="32"/>
      <c r="F451" s="16"/>
      <c r="G451" s="16"/>
      <c r="H451" s="16"/>
      <c r="I451" s="16"/>
      <c r="J451" s="16"/>
      <c r="K451" s="16"/>
      <c r="L451" s="32"/>
      <c r="M451" s="16"/>
      <c r="N451" s="16"/>
      <c r="O451" s="16"/>
      <c r="P451" s="16"/>
      <c r="Y451" s="20"/>
      <c r="Z451" s="20"/>
      <c r="AA451" s="20"/>
      <c r="AB451" s="20"/>
      <c r="AC451" s="20"/>
      <c r="AD451" s="20"/>
    </row>
    <row r="452" spans="3:30" s="1" customFormat="1">
      <c r="C452" s="16"/>
      <c r="D452" s="16"/>
      <c r="E452" s="32"/>
      <c r="F452" s="16"/>
      <c r="G452" s="16"/>
      <c r="H452" s="16"/>
      <c r="I452" s="16"/>
      <c r="J452" s="16"/>
      <c r="K452" s="16"/>
      <c r="L452" s="32"/>
      <c r="M452" s="16"/>
      <c r="N452" s="16"/>
      <c r="O452" s="16"/>
      <c r="P452" s="16"/>
      <c r="Y452" s="20"/>
      <c r="Z452" s="20"/>
      <c r="AA452" s="20"/>
      <c r="AB452" s="20"/>
      <c r="AC452" s="20"/>
      <c r="AD452" s="20"/>
    </row>
    <row r="453" spans="3:30" s="1" customFormat="1">
      <c r="C453" s="16"/>
      <c r="D453" s="16"/>
      <c r="E453" s="32"/>
      <c r="F453" s="16"/>
      <c r="G453" s="16"/>
      <c r="H453" s="16"/>
      <c r="I453" s="16"/>
      <c r="J453" s="16"/>
      <c r="K453" s="16"/>
      <c r="L453" s="32"/>
      <c r="M453" s="16"/>
      <c r="N453" s="16"/>
      <c r="O453" s="16"/>
      <c r="P453" s="16"/>
      <c r="Y453" s="20"/>
      <c r="Z453" s="20"/>
      <c r="AA453" s="20"/>
      <c r="AB453" s="20"/>
      <c r="AC453" s="20"/>
      <c r="AD453" s="20"/>
    </row>
    <row r="454" spans="3:30" s="1" customFormat="1">
      <c r="C454" s="16"/>
      <c r="D454" s="16"/>
      <c r="E454" s="32"/>
      <c r="F454" s="16"/>
      <c r="G454" s="16"/>
      <c r="H454" s="16"/>
      <c r="I454" s="16"/>
      <c r="J454" s="16"/>
      <c r="K454" s="16"/>
      <c r="L454" s="32"/>
      <c r="M454" s="16"/>
      <c r="N454" s="16"/>
      <c r="O454" s="16"/>
      <c r="P454" s="16"/>
      <c r="Y454" s="20"/>
      <c r="Z454" s="20"/>
      <c r="AA454" s="20"/>
      <c r="AB454" s="20"/>
      <c r="AC454" s="20"/>
      <c r="AD454" s="20"/>
    </row>
    <row r="455" spans="3:30" s="1" customFormat="1">
      <c r="C455" s="16"/>
      <c r="D455" s="16"/>
      <c r="E455" s="32"/>
      <c r="F455" s="16"/>
      <c r="G455" s="16"/>
      <c r="H455" s="16"/>
      <c r="I455" s="16"/>
      <c r="J455" s="16"/>
      <c r="K455" s="16"/>
      <c r="L455" s="32"/>
      <c r="M455" s="16"/>
      <c r="N455" s="16"/>
      <c r="O455" s="16"/>
      <c r="P455" s="16"/>
      <c r="Y455" s="20"/>
      <c r="Z455" s="20"/>
      <c r="AA455" s="20"/>
      <c r="AB455" s="20"/>
      <c r="AC455" s="20"/>
      <c r="AD455" s="20"/>
    </row>
    <row r="456" spans="3:30" s="1" customFormat="1">
      <c r="C456" s="16"/>
      <c r="D456" s="16"/>
      <c r="E456" s="32"/>
      <c r="F456" s="16"/>
      <c r="G456" s="16"/>
      <c r="H456" s="16"/>
      <c r="I456" s="16"/>
      <c r="J456" s="16"/>
      <c r="K456" s="16"/>
      <c r="L456" s="32"/>
      <c r="M456" s="16"/>
      <c r="N456" s="16"/>
      <c r="O456" s="16"/>
      <c r="P456" s="16"/>
      <c r="Y456" s="20"/>
      <c r="Z456" s="20"/>
      <c r="AA456" s="20"/>
      <c r="AB456" s="20"/>
      <c r="AC456" s="20"/>
      <c r="AD456" s="20"/>
    </row>
    <row r="457" spans="3:30" s="1" customFormat="1">
      <c r="C457" s="16"/>
      <c r="D457" s="16"/>
      <c r="E457" s="32"/>
      <c r="F457" s="16"/>
      <c r="G457" s="16"/>
      <c r="H457" s="16"/>
      <c r="I457" s="16"/>
      <c r="J457" s="16"/>
      <c r="K457" s="16"/>
      <c r="L457" s="32"/>
      <c r="M457" s="16"/>
      <c r="N457" s="16"/>
      <c r="O457" s="16"/>
      <c r="P457" s="16"/>
      <c r="Y457" s="20"/>
      <c r="Z457" s="20"/>
      <c r="AA457" s="20"/>
      <c r="AB457" s="20"/>
      <c r="AC457" s="20"/>
      <c r="AD457" s="20"/>
    </row>
    <row r="458" spans="3:30" s="1" customFormat="1">
      <c r="C458" s="16"/>
      <c r="D458" s="16"/>
      <c r="E458" s="32"/>
      <c r="F458" s="16"/>
      <c r="G458" s="16"/>
      <c r="H458" s="16"/>
      <c r="I458" s="16"/>
      <c r="J458" s="16"/>
      <c r="K458" s="16"/>
      <c r="L458" s="32"/>
      <c r="M458" s="16"/>
      <c r="N458" s="16"/>
      <c r="O458" s="16"/>
      <c r="P458" s="16"/>
      <c r="Y458" s="20"/>
      <c r="Z458" s="20"/>
      <c r="AA458" s="20"/>
      <c r="AB458" s="20"/>
      <c r="AC458" s="20"/>
      <c r="AD458" s="20"/>
    </row>
    <row r="459" spans="3:30" s="1" customFormat="1">
      <c r="C459" s="16"/>
      <c r="D459" s="16"/>
      <c r="E459" s="32"/>
      <c r="F459" s="16"/>
      <c r="G459" s="16"/>
      <c r="H459" s="16"/>
      <c r="I459" s="16"/>
      <c r="J459" s="16"/>
      <c r="K459" s="16"/>
      <c r="L459" s="32"/>
      <c r="M459" s="16"/>
      <c r="N459" s="16"/>
      <c r="O459" s="16"/>
      <c r="P459" s="16"/>
      <c r="Y459" s="20"/>
      <c r="Z459" s="20"/>
      <c r="AA459" s="20"/>
      <c r="AB459" s="20"/>
      <c r="AC459" s="20"/>
      <c r="AD459" s="20"/>
    </row>
    <row r="460" spans="3:30" s="1" customFormat="1">
      <c r="C460" s="16"/>
      <c r="D460" s="16"/>
      <c r="E460" s="32"/>
      <c r="F460" s="16"/>
      <c r="G460" s="16"/>
      <c r="H460" s="16"/>
      <c r="I460" s="16"/>
      <c r="J460" s="16"/>
      <c r="K460" s="16"/>
      <c r="L460" s="32"/>
      <c r="M460" s="16"/>
      <c r="N460" s="16"/>
      <c r="O460" s="16"/>
      <c r="P460" s="16"/>
      <c r="Y460" s="20"/>
      <c r="Z460" s="20"/>
      <c r="AA460" s="20"/>
      <c r="AB460" s="20"/>
      <c r="AC460" s="20"/>
      <c r="AD460" s="20"/>
    </row>
    <row r="461" spans="3:30" s="1" customFormat="1">
      <c r="C461" s="16"/>
      <c r="D461" s="16"/>
      <c r="E461" s="32"/>
      <c r="F461" s="16"/>
      <c r="G461" s="16"/>
      <c r="H461" s="16"/>
      <c r="I461" s="16"/>
      <c r="J461" s="16"/>
      <c r="K461" s="16"/>
      <c r="L461" s="32"/>
      <c r="M461" s="16"/>
      <c r="N461" s="16"/>
      <c r="O461" s="16"/>
      <c r="P461" s="16"/>
      <c r="Y461" s="20"/>
      <c r="Z461" s="20"/>
      <c r="AA461" s="20"/>
      <c r="AB461" s="20"/>
      <c r="AC461" s="20"/>
      <c r="AD461" s="20"/>
    </row>
    <row r="462" spans="3:30" s="1" customFormat="1">
      <c r="C462" s="16"/>
      <c r="D462" s="16"/>
      <c r="E462" s="32"/>
      <c r="F462" s="16"/>
      <c r="G462" s="16"/>
      <c r="H462" s="16"/>
      <c r="I462" s="16"/>
      <c r="J462" s="16"/>
      <c r="K462" s="16"/>
      <c r="L462" s="32"/>
      <c r="M462" s="16"/>
      <c r="N462" s="16"/>
      <c r="O462" s="16"/>
      <c r="P462" s="16"/>
      <c r="Y462" s="20"/>
      <c r="Z462" s="20"/>
      <c r="AA462" s="20"/>
      <c r="AB462" s="20"/>
      <c r="AC462" s="20"/>
      <c r="AD462" s="20"/>
    </row>
    <row r="463" spans="3:30" s="1" customFormat="1">
      <c r="C463" s="16"/>
      <c r="D463" s="16"/>
      <c r="E463" s="32"/>
      <c r="F463" s="16"/>
      <c r="G463" s="16"/>
      <c r="H463" s="16"/>
      <c r="I463" s="16"/>
      <c r="J463" s="16"/>
      <c r="K463" s="16"/>
      <c r="L463" s="32"/>
      <c r="M463" s="16"/>
      <c r="N463" s="16"/>
      <c r="O463" s="16"/>
      <c r="P463" s="16"/>
      <c r="Y463" s="20"/>
      <c r="Z463" s="20"/>
      <c r="AA463" s="20"/>
      <c r="AB463" s="20"/>
      <c r="AC463" s="20"/>
      <c r="AD463" s="20"/>
    </row>
    <row r="464" spans="3:30" s="1" customFormat="1">
      <c r="C464" s="16"/>
      <c r="D464" s="16"/>
      <c r="E464" s="32"/>
      <c r="F464" s="16"/>
      <c r="G464" s="16"/>
      <c r="H464" s="16"/>
      <c r="I464" s="16"/>
      <c r="J464" s="16"/>
      <c r="K464" s="16"/>
      <c r="L464" s="32"/>
      <c r="M464" s="16"/>
      <c r="N464" s="16"/>
      <c r="O464" s="16"/>
      <c r="P464" s="16"/>
      <c r="Y464" s="20"/>
      <c r="Z464" s="20"/>
      <c r="AA464" s="20"/>
      <c r="AB464" s="20"/>
      <c r="AC464" s="20"/>
      <c r="AD464" s="20"/>
    </row>
    <row r="465" spans="3:30" s="1" customFormat="1">
      <c r="C465" s="16"/>
      <c r="D465" s="16"/>
      <c r="E465" s="32"/>
      <c r="F465" s="16"/>
      <c r="G465" s="16"/>
      <c r="H465" s="16"/>
      <c r="I465" s="16"/>
      <c r="J465" s="16"/>
      <c r="K465" s="16"/>
      <c r="L465" s="32"/>
      <c r="M465" s="16"/>
      <c r="N465" s="16"/>
      <c r="O465" s="16"/>
      <c r="P465" s="16"/>
      <c r="Y465" s="20"/>
      <c r="Z465" s="20"/>
      <c r="AA465" s="20"/>
      <c r="AB465" s="20"/>
      <c r="AC465" s="20"/>
      <c r="AD465" s="20"/>
    </row>
    <row r="466" spans="3:30" s="1" customFormat="1">
      <c r="C466" s="16"/>
      <c r="D466" s="16"/>
      <c r="E466" s="32"/>
      <c r="F466" s="16"/>
      <c r="G466" s="16"/>
      <c r="H466" s="16"/>
      <c r="I466" s="16"/>
      <c r="J466" s="16"/>
      <c r="K466" s="16"/>
      <c r="L466" s="32"/>
      <c r="M466" s="16"/>
      <c r="N466" s="16"/>
      <c r="O466" s="16"/>
      <c r="P466" s="16"/>
      <c r="Y466" s="20"/>
      <c r="Z466" s="20"/>
      <c r="AA466" s="20"/>
      <c r="AB466" s="20"/>
      <c r="AC466" s="20"/>
      <c r="AD466" s="20"/>
    </row>
    <row r="467" spans="3:30" s="1" customFormat="1">
      <c r="C467" s="16"/>
      <c r="D467" s="16"/>
      <c r="E467" s="32"/>
      <c r="F467" s="16"/>
      <c r="G467" s="16"/>
      <c r="H467" s="16"/>
      <c r="I467" s="16"/>
      <c r="J467" s="16"/>
      <c r="K467" s="16"/>
      <c r="L467" s="32"/>
      <c r="M467" s="16"/>
      <c r="N467" s="16"/>
      <c r="O467" s="16"/>
      <c r="P467" s="16"/>
      <c r="Y467" s="20"/>
      <c r="Z467" s="20"/>
      <c r="AA467" s="20"/>
      <c r="AB467" s="20"/>
      <c r="AC467" s="20"/>
      <c r="AD467" s="20"/>
    </row>
    <row r="468" spans="3:30" s="1" customFormat="1">
      <c r="C468" s="16"/>
      <c r="D468" s="16"/>
      <c r="E468" s="32"/>
      <c r="F468" s="16"/>
      <c r="G468" s="16"/>
      <c r="H468" s="16"/>
      <c r="I468" s="16"/>
      <c r="J468" s="16"/>
      <c r="K468" s="16"/>
      <c r="L468" s="32"/>
      <c r="M468" s="16"/>
      <c r="N468" s="16"/>
      <c r="O468" s="16"/>
      <c r="P468" s="16"/>
      <c r="Y468" s="20"/>
      <c r="Z468" s="20"/>
      <c r="AA468" s="20"/>
      <c r="AB468" s="20"/>
      <c r="AC468" s="20"/>
      <c r="AD468" s="20"/>
    </row>
    <row r="469" spans="3:30" s="1" customFormat="1">
      <c r="C469" s="16"/>
      <c r="D469" s="16"/>
      <c r="E469" s="32"/>
      <c r="F469" s="16"/>
      <c r="G469" s="16"/>
      <c r="H469" s="16"/>
      <c r="I469" s="16"/>
      <c r="J469" s="16"/>
      <c r="K469" s="16"/>
      <c r="L469" s="32"/>
      <c r="M469" s="16"/>
      <c r="N469" s="16"/>
      <c r="O469" s="16"/>
      <c r="P469" s="16"/>
      <c r="Y469" s="20"/>
      <c r="Z469" s="20"/>
      <c r="AA469" s="20"/>
      <c r="AB469" s="20"/>
      <c r="AC469" s="20"/>
      <c r="AD469" s="20"/>
    </row>
    <row r="470" spans="3:30" s="1" customFormat="1">
      <c r="C470" s="16"/>
      <c r="D470" s="16"/>
      <c r="E470" s="32"/>
      <c r="F470" s="16"/>
      <c r="G470" s="16"/>
      <c r="H470" s="16"/>
      <c r="I470" s="16"/>
      <c r="J470" s="16"/>
      <c r="K470" s="16"/>
      <c r="L470" s="32"/>
      <c r="M470" s="16"/>
      <c r="N470" s="16"/>
      <c r="O470" s="16"/>
      <c r="P470" s="16"/>
      <c r="Y470" s="20"/>
      <c r="Z470" s="20"/>
      <c r="AA470" s="20"/>
      <c r="AB470" s="20"/>
      <c r="AC470" s="20"/>
      <c r="AD470" s="20"/>
    </row>
    <row r="471" spans="3:30" s="1" customFormat="1">
      <c r="C471" s="16"/>
      <c r="D471" s="16"/>
      <c r="E471" s="32"/>
      <c r="F471" s="16"/>
      <c r="G471" s="16"/>
      <c r="H471" s="16"/>
      <c r="I471" s="16"/>
      <c r="J471" s="16"/>
      <c r="K471" s="16"/>
      <c r="L471" s="32"/>
      <c r="M471" s="16"/>
      <c r="N471" s="16"/>
      <c r="O471" s="16"/>
      <c r="P471" s="16"/>
      <c r="Y471" s="20"/>
      <c r="Z471" s="20"/>
      <c r="AA471" s="20"/>
      <c r="AB471" s="20"/>
      <c r="AC471" s="20"/>
      <c r="AD471" s="20"/>
    </row>
    <row r="472" spans="3:30" s="1" customFormat="1">
      <c r="C472" s="16"/>
      <c r="D472" s="16"/>
      <c r="E472" s="32"/>
      <c r="F472" s="16"/>
      <c r="G472" s="16"/>
      <c r="H472" s="16"/>
      <c r="I472" s="16"/>
      <c r="J472" s="16"/>
      <c r="K472" s="16"/>
      <c r="L472" s="32"/>
      <c r="M472" s="16"/>
      <c r="N472" s="16"/>
      <c r="O472" s="16"/>
      <c r="P472" s="16"/>
      <c r="Y472" s="20"/>
      <c r="Z472" s="20"/>
      <c r="AA472" s="20"/>
      <c r="AB472" s="20"/>
      <c r="AC472" s="20"/>
      <c r="AD472" s="20"/>
    </row>
    <row r="473" spans="3:30" s="1" customFormat="1">
      <c r="C473" s="16"/>
      <c r="D473" s="16"/>
      <c r="E473" s="32"/>
      <c r="F473" s="16"/>
      <c r="G473" s="16"/>
      <c r="H473" s="16"/>
      <c r="I473" s="16"/>
      <c r="J473" s="16"/>
      <c r="K473" s="16"/>
      <c r="L473" s="32"/>
      <c r="M473" s="16"/>
      <c r="N473" s="16"/>
      <c r="O473" s="16"/>
      <c r="P473" s="16"/>
      <c r="Y473" s="20"/>
      <c r="Z473" s="20"/>
      <c r="AA473" s="20"/>
      <c r="AB473" s="20"/>
      <c r="AC473" s="20"/>
      <c r="AD473" s="20"/>
    </row>
    <row r="474" spans="3:30" s="1" customFormat="1">
      <c r="C474" s="16"/>
      <c r="D474" s="16"/>
      <c r="E474" s="32"/>
      <c r="F474" s="16"/>
      <c r="G474" s="16"/>
      <c r="H474" s="16"/>
      <c r="I474" s="16"/>
      <c r="J474" s="16"/>
      <c r="K474" s="16"/>
      <c r="L474" s="32"/>
      <c r="M474" s="16"/>
      <c r="N474" s="16"/>
      <c r="O474" s="16"/>
      <c r="P474" s="16"/>
      <c r="Y474" s="20"/>
      <c r="Z474" s="20"/>
      <c r="AA474" s="20"/>
      <c r="AB474" s="20"/>
      <c r="AC474" s="20"/>
      <c r="AD474" s="20"/>
    </row>
    <row r="475" spans="3:30" s="1" customFormat="1">
      <c r="C475" s="16"/>
      <c r="D475" s="16"/>
      <c r="E475" s="32"/>
      <c r="F475" s="16"/>
      <c r="G475" s="16"/>
      <c r="H475" s="16"/>
      <c r="I475" s="16"/>
      <c r="J475" s="16"/>
      <c r="K475" s="16"/>
      <c r="L475" s="32"/>
      <c r="M475" s="16"/>
      <c r="N475" s="16"/>
      <c r="O475" s="16"/>
      <c r="P475" s="16"/>
      <c r="Y475" s="20"/>
      <c r="Z475" s="20"/>
      <c r="AA475" s="20"/>
      <c r="AB475" s="20"/>
      <c r="AC475" s="20"/>
      <c r="AD475" s="20"/>
    </row>
    <row r="476" spans="3:30" s="1" customFormat="1">
      <c r="C476" s="16"/>
      <c r="D476" s="16"/>
      <c r="E476" s="32"/>
      <c r="F476" s="16"/>
      <c r="G476" s="16"/>
      <c r="H476" s="16"/>
      <c r="I476" s="16"/>
      <c r="J476" s="16"/>
      <c r="K476" s="16"/>
      <c r="L476" s="32"/>
      <c r="M476" s="16"/>
      <c r="N476" s="16"/>
      <c r="O476" s="16"/>
      <c r="P476" s="16"/>
      <c r="Y476" s="20"/>
      <c r="Z476" s="20"/>
      <c r="AA476" s="20"/>
      <c r="AB476" s="20"/>
      <c r="AC476" s="20"/>
      <c r="AD476" s="20"/>
    </row>
    <row r="477" spans="3:30" s="1" customFormat="1">
      <c r="C477" s="16"/>
      <c r="D477" s="16"/>
      <c r="E477" s="32"/>
      <c r="F477" s="16"/>
      <c r="G477" s="16"/>
      <c r="H477" s="16"/>
      <c r="I477" s="16"/>
      <c r="J477" s="16"/>
      <c r="K477" s="16"/>
      <c r="L477" s="32"/>
      <c r="M477" s="16"/>
      <c r="N477" s="16"/>
      <c r="O477" s="16"/>
      <c r="P477" s="16"/>
      <c r="Y477" s="20"/>
      <c r="Z477" s="20"/>
      <c r="AA477" s="20"/>
      <c r="AB477" s="20"/>
      <c r="AC477" s="20"/>
      <c r="AD477" s="20"/>
    </row>
    <row r="478" spans="3:30" s="1" customFormat="1">
      <c r="C478" s="16"/>
      <c r="D478" s="16"/>
      <c r="E478" s="32"/>
      <c r="F478" s="16"/>
      <c r="G478" s="16"/>
      <c r="H478" s="16"/>
      <c r="I478" s="16"/>
      <c r="J478" s="16"/>
      <c r="K478" s="16"/>
      <c r="L478" s="32"/>
      <c r="M478" s="16"/>
      <c r="N478" s="16"/>
      <c r="O478" s="16"/>
      <c r="P478" s="16"/>
      <c r="Y478" s="20"/>
      <c r="Z478" s="20"/>
      <c r="AA478" s="20"/>
      <c r="AB478" s="20"/>
      <c r="AC478" s="20"/>
      <c r="AD478" s="20"/>
    </row>
    <row r="479" spans="3:30" s="1" customFormat="1">
      <c r="C479" s="16"/>
      <c r="D479" s="16"/>
      <c r="E479" s="32"/>
      <c r="F479" s="16"/>
      <c r="G479" s="16"/>
      <c r="H479" s="16"/>
      <c r="I479" s="16"/>
      <c r="J479" s="16"/>
      <c r="K479" s="16"/>
      <c r="L479" s="32"/>
      <c r="M479" s="16"/>
      <c r="N479" s="16"/>
      <c r="O479" s="16"/>
      <c r="P479" s="16"/>
      <c r="Y479" s="20"/>
      <c r="Z479" s="20"/>
      <c r="AA479" s="20"/>
      <c r="AB479" s="20"/>
      <c r="AC479" s="20"/>
      <c r="AD479" s="20"/>
    </row>
    <row r="480" spans="3:30" s="1" customFormat="1">
      <c r="C480" s="16"/>
      <c r="D480" s="16"/>
      <c r="E480" s="32"/>
      <c r="F480" s="16"/>
      <c r="G480" s="16"/>
      <c r="H480" s="16"/>
      <c r="I480" s="16"/>
      <c r="J480" s="16"/>
      <c r="K480" s="16"/>
      <c r="L480" s="32"/>
      <c r="M480" s="16"/>
      <c r="N480" s="16"/>
      <c r="O480" s="16"/>
      <c r="P480" s="16"/>
      <c r="Y480" s="20"/>
      <c r="Z480" s="20"/>
      <c r="AA480" s="20"/>
      <c r="AB480" s="20"/>
      <c r="AC480" s="20"/>
      <c r="AD480" s="20"/>
    </row>
    <row r="481" spans="3:30" s="1" customFormat="1">
      <c r="C481" s="16"/>
      <c r="D481" s="16"/>
      <c r="E481" s="32"/>
      <c r="F481" s="16"/>
      <c r="G481" s="16"/>
      <c r="H481" s="16"/>
      <c r="I481" s="16"/>
      <c r="J481" s="16"/>
      <c r="K481" s="16"/>
      <c r="L481" s="32"/>
      <c r="M481" s="16"/>
      <c r="N481" s="16"/>
      <c r="O481" s="16"/>
      <c r="P481" s="16"/>
      <c r="Y481" s="20"/>
      <c r="Z481" s="20"/>
      <c r="AA481" s="20"/>
      <c r="AB481" s="20"/>
      <c r="AC481" s="20"/>
      <c r="AD481" s="20"/>
    </row>
    <row r="482" spans="3:30" s="1" customFormat="1">
      <c r="C482" s="16"/>
      <c r="D482" s="16"/>
      <c r="E482" s="32"/>
      <c r="F482" s="16"/>
      <c r="G482" s="16"/>
      <c r="H482" s="16"/>
      <c r="I482" s="16"/>
      <c r="J482" s="16"/>
      <c r="K482" s="16"/>
      <c r="L482" s="32"/>
      <c r="M482" s="16"/>
      <c r="N482" s="16"/>
      <c r="O482" s="16"/>
      <c r="P482" s="16"/>
      <c r="Y482" s="20"/>
      <c r="Z482" s="20"/>
      <c r="AA482" s="20"/>
      <c r="AB482" s="20"/>
      <c r="AC482" s="20"/>
      <c r="AD482" s="20"/>
    </row>
    <row r="483" spans="3:30" s="1" customFormat="1">
      <c r="C483" s="16"/>
      <c r="D483" s="16"/>
      <c r="E483" s="32"/>
      <c r="F483" s="16"/>
      <c r="G483" s="16"/>
      <c r="H483" s="16"/>
      <c r="I483" s="16"/>
      <c r="J483" s="16"/>
      <c r="K483" s="16"/>
      <c r="L483" s="32"/>
      <c r="M483" s="16"/>
      <c r="N483" s="16"/>
      <c r="O483" s="16"/>
      <c r="P483" s="16"/>
      <c r="Y483" s="20"/>
      <c r="Z483" s="20"/>
      <c r="AA483" s="20"/>
      <c r="AB483" s="20"/>
      <c r="AC483" s="20"/>
      <c r="AD483" s="20"/>
    </row>
    <row r="484" spans="3:30" s="1" customFormat="1">
      <c r="C484" s="16"/>
      <c r="D484" s="16"/>
      <c r="E484" s="32"/>
      <c r="F484" s="16"/>
      <c r="G484" s="16"/>
      <c r="H484" s="16"/>
      <c r="I484" s="16"/>
      <c r="J484" s="16"/>
      <c r="K484" s="16"/>
      <c r="L484" s="32"/>
      <c r="M484" s="16"/>
      <c r="N484" s="16"/>
      <c r="O484" s="16"/>
      <c r="P484" s="16"/>
      <c r="Y484" s="20"/>
      <c r="Z484" s="20"/>
      <c r="AA484" s="20"/>
      <c r="AB484" s="20"/>
      <c r="AC484" s="20"/>
      <c r="AD484" s="20"/>
    </row>
    <row r="485" spans="3:30" s="1" customFormat="1">
      <c r="C485" s="16"/>
      <c r="D485" s="16"/>
      <c r="E485" s="32"/>
      <c r="F485" s="16"/>
      <c r="G485" s="16"/>
      <c r="H485" s="16"/>
      <c r="I485" s="16"/>
      <c r="J485" s="16"/>
      <c r="K485" s="16"/>
      <c r="L485" s="32"/>
      <c r="M485" s="16"/>
      <c r="N485" s="16"/>
      <c r="O485" s="16"/>
      <c r="P485" s="16"/>
      <c r="Y485" s="20"/>
      <c r="Z485" s="20"/>
      <c r="AA485" s="20"/>
      <c r="AB485" s="20"/>
      <c r="AC485" s="20"/>
      <c r="AD485" s="20"/>
    </row>
    <row r="486" spans="3:30" s="1" customFormat="1">
      <c r="C486" s="16"/>
      <c r="D486" s="16"/>
      <c r="E486" s="32"/>
      <c r="F486" s="16"/>
      <c r="G486" s="16"/>
      <c r="H486" s="16"/>
      <c r="I486" s="16"/>
      <c r="J486" s="16"/>
      <c r="K486" s="16"/>
      <c r="L486" s="32"/>
      <c r="M486" s="16"/>
      <c r="N486" s="16"/>
      <c r="O486" s="16"/>
      <c r="P486" s="16"/>
      <c r="Y486" s="20"/>
      <c r="Z486" s="20"/>
      <c r="AA486" s="20"/>
      <c r="AB486" s="20"/>
      <c r="AC486" s="20"/>
      <c r="AD486" s="20"/>
    </row>
    <row r="487" spans="3:30" s="1" customFormat="1">
      <c r="C487" s="16"/>
      <c r="D487" s="16"/>
      <c r="E487" s="32"/>
      <c r="F487" s="16"/>
      <c r="G487" s="16"/>
      <c r="H487" s="16"/>
      <c r="I487" s="16"/>
      <c r="J487" s="16"/>
      <c r="K487" s="16"/>
      <c r="L487" s="32"/>
      <c r="M487" s="16"/>
      <c r="N487" s="16"/>
      <c r="O487" s="16"/>
      <c r="P487" s="16"/>
      <c r="Y487" s="20"/>
      <c r="Z487" s="20"/>
      <c r="AA487" s="20"/>
      <c r="AB487" s="20"/>
      <c r="AC487" s="20"/>
      <c r="AD487" s="20"/>
    </row>
    <row r="488" spans="3:30" s="1" customFormat="1">
      <c r="C488" s="16"/>
      <c r="D488" s="16"/>
      <c r="E488" s="32"/>
      <c r="F488" s="16"/>
      <c r="G488" s="16"/>
      <c r="H488" s="16"/>
      <c r="I488" s="16"/>
      <c r="J488" s="16"/>
      <c r="K488" s="16"/>
      <c r="L488" s="32"/>
      <c r="M488" s="16"/>
      <c r="N488" s="16"/>
      <c r="O488" s="16"/>
      <c r="P488" s="16"/>
      <c r="Y488" s="20"/>
      <c r="Z488" s="20"/>
      <c r="AA488" s="20"/>
      <c r="AB488" s="20"/>
      <c r="AC488" s="20"/>
      <c r="AD488" s="20"/>
    </row>
    <row r="489" spans="3:30" s="1" customFormat="1">
      <c r="C489" s="16"/>
      <c r="D489" s="16"/>
      <c r="E489" s="32"/>
      <c r="F489" s="16"/>
      <c r="G489" s="16"/>
      <c r="H489" s="16"/>
      <c r="I489" s="16"/>
      <c r="J489" s="16"/>
      <c r="K489" s="16"/>
      <c r="L489" s="32"/>
      <c r="M489" s="16"/>
      <c r="N489" s="16"/>
      <c r="O489" s="16"/>
      <c r="P489" s="16"/>
      <c r="Y489" s="20"/>
      <c r="Z489" s="20"/>
      <c r="AA489" s="20"/>
      <c r="AB489" s="20"/>
      <c r="AC489" s="20"/>
      <c r="AD489" s="20"/>
    </row>
    <row r="490" spans="3:30" s="1" customFormat="1">
      <c r="C490" s="16"/>
      <c r="D490" s="16"/>
      <c r="E490" s="32"/>
      <c r="F490" s="16"/>
      <c r="G490" s="16"/>
      <c r="H490" s="16"/>
      <c r="I490" s="16"/>
      <c r="J490" s="16"/>
      <c r="K490" s="16"/>
      <c r="L490" s="32"/>
      <c r="M490" s="16"/>
      <c r="N490" s="16"/>
      <c r="O490" s="16"/>
      <c r="P490" s="16"/>
      <c r="Y490" s="20"/>
      <c r="Z490" s="20"/>
      <c r="AA490" s="20"/>
      <c r="AB490" s="20"/>
      <c r="AC490" s="20"/>
      <c r="AD490" s="20"/>
    </row>
    <row r="491" spans="3:30" s="1" customFormat="1">
      <c r="C491" s="16"/>
      <c r="D491" s="16"/>
      <c r="E491" s="32"/>
      <c r="F491" s="16"/>
      <c r="G491" s="16"/>
      <c r="H491" s="16"/>
      <c r="I491" s="16"/>
      <c r="J491" s="16"/>
      <c r="K491" s="16"/>
      <c r="L491" s="32"/>
      <c r="M491" s="16"/>
      <c r="N491" s="16"/>
      <c r="O491" s="16"/>
      <c r="P491" s="16"/>
      <c r="Y491" s="20"/>
      <c r="Z491" s="20"/>
      <c r="AA491" s="20"/>
      <c r="AB491" s="20"/>
      <c r="AC491" s="20"/>
      <c r="AD491" s="20"/>
    </row>
    <row r="492" spans="3:30" s="1" customFormat="1">
      <c r="C492" s="16"/>
      <c r="D492" s="16"/>
      <c r="E492" s="32"/>
      <c r="F492" s="16"/>
      <c r="G492" s="16"/>
      <c r="H492" s="16"/>
      <c r="I492" s="16"/>
      <c r="J492" s="16"/>
      <c r="K492" s="16"/>
      <c r="L492" s="32"/>
      <c r="M492" s="16"/>
      <c r="N492" s="16"/>
      <c r="O492" s="16"/>
      <c r="P492" s="16"/>
      <c r="Y492" s="20"/>
      <c r="Z492" s="20"/>
      <c r="AA492" s="20"/>
      <c r="AB492" s="20"/>
      <c r="AC492" s="20"/>
      <c r="AD492" s="20"/>
    </row>
    <row r="493" spans="3:30" s="1" customFormat="1">
      <c r="C493" s="16"/>
      <c r="D493" s="16"/>
      <c r="E493" s="32"/>
      <c r="F493" s="16"/>
      <c r="G493" s="16"/>
      <c r="H493" s="16"/>
      <c r="I493" s="16"/>
      <c r="J493" s="16"/>
      <c r="K493" s="16"/>
      <c r="L493" s="32"/>
      <c r="M493" s="16"/>
      <c r="N493" s="16"/>
      <c r="O493" s="16"/>
      <c r="P493" s="16"/>
      <c r="Y493" s="20"/>
      <c r="Z493" s="20"/>
      <c r="AA493" s="20"/>
      <c r="AB493" s="20"/>
      <c r="AC493" s="20"/>
      <c r="AD493" s="20"/>
    </row>
    <row r="494" spans="3:30" s="1" customFormat="1">
      <c r="C494" s="16"/>
      <c r="D494" s="16"/>
      <c r="E494" s="32"/>
      <c r="F494" s="16"/>
      <c r="G494" s="16"/>
      <c r="H494" s="16"/>
      <c r="I494" s="16"/>
      <c r="J494" s="16"/>
      <c r="K494" s="16"/>
      <c r="L494" s="32"/>
      <c r="M494" s="16"/>
      <c r="N494" s="16"/>
      <c r="O494" s="16"/>
      <c r="P494" s="16"/>
      <c r="Y494" s="20"/>
      <c r="Z494" s="20"/>
      <c r="AA494" s="20"/>
      <c r="AB494" s="20"/>
      <c r="AC494" s="20"/>
      <c r="AD494" s="20"/>
    </row>
    <row r="495" spans="3:30" s="1" customFormat="1">
      <c r="C495" s="16"/>
      <c r="D495" s="16"/>
      <c r="E495" s="32"/>
      <c r="F495" s="16"/>
      <c r="G495" s="16"/>
      <c r="H495" s="16"/>
      <c r="I495" s="16"/>
      <c r="J495" s="16"/>
      <c r="K495" s="16"/>
      <c r="L495" s="32"/>
      <c r="M495" s="16"/>
      <c r="N495" s="16"/>
      <c r="O495" s="16"/>
      <c r="P495" s="16"/>
      <c r="Y495" s="20"/>
      <c r="Z495" s="20"/>
      <c r="AA495" s="20"/>
      <c r="AB495" s="20"/>
      <c r="AC495" s="20"/>
      <c r="AD495" s="20"/>
    </row>
    <row r="496" spans="3:30" s="1" customFormat="1">
      <c r="C496" s="16"/>
      <c r="D496" s="16"/>
      <c r="E496" s="32"/>
      <c r="F496" s="16"/>
      <c r="G496" s="16"/>
      <c r="H496" s="16"/>
      <c r="I496" s="16"/>
      <c r="J496" s="16"/>
      <c r="K496" s="16"/>
      <c r="L496" s="32"/>
      <c r="M496" s="16"/>
      <c r="N496" s="16"/>
      <c r="O496" s="16"/>
      <c r="P496" s="16"/>
      <c r="Y496" s="20"/>
      <c r="Z496" s="20"/>
      <c r="AA496" s="20"/>
      <c r="AB496" s="20"/>
      <c r="AC496" s="20"/>
      <c r="AD496" s="20"/>
    </row>
    <row r="497" spans="3:30" s="1" customFormat="1">
      <c r="C497" s="16"/>
      <c r="D497" s="16"/>
      <c r="E497" s="32"/>
      <c r="F497" s="16"/>
      <c r="G497" s="16"/>
      <c r="H497" s="16"/>
      <c r="I497" s="16"/>
      <c r="J497" s="16"/>
      <c r="K497" s="16"/>
      <c r="L497" s="32"/>
      <c r="M497" s="16"/>
      <c r="N497" s="16"/>
      <c r="O497" s="16"/>
      <c r="P497" s="16"/>
      <c r="Y497" s="20"/>
      <c r="Z497" s="20"/>
      <c r="AA497" s="20"/>
      <c r="AB497" s="20"/>
      <c r="AC497" s="20"/>
      <c r="AD497" s="20"/>
    </row>
    <row r="498" spans="3:30" s="1" customFormat="1">
      <c r="C498" s="16"/>
      <c r="D498" s="16"/>
      <c r="E498" s="32"/>
      <c r="F498" s="16"/>
      <c r="G498" s="16"/>
      <c r="H498" s="16"/>
      <c r="I498" s="16"/>
      <c r="J498" s="16"/>
      <c r="K498" s="16"/>
      <c r="L498" s="32"/>
      <c r="M498" s="16"/>
      <c r="N498" s="16"/>
      <c r="O498" s="16"/>
      <c r="P498" s="16"/>
      <c r="Y498" s="20"/>
      <c r="Z498" s="20"/>
      <c r="AA498" s="20"/>
      <c r="AB498" s="20"/>
      <c r="AC498" s="20"/>
      <c r="AD498" s="20"/>
    </row>
    <row r="499" spans="3:30" s="1" customFormat="1">
      <c r="C499" s="16"/>
      <c r="D499" s="16"/>
      <c r="E499" s="32"/>
      <c r="F499" s="16"/>
      <c r="G499" s="16"/>
      <c r="H499" s="16"/>
      <c r="I499" s="16"/>
      <c r="J499" s="16"/>
      <c r="K499" s="16"/>
      <c r="L499" s="32"/>
      <c r="M499" s="16"/>
      <c r="N499" s="16"/>
      <c r="O499" s="16"/>
      <c r="P499" s="16"/>
      <c r="Y499" s="20"/>
      <c r="Z499" s="20"/>
      <c r="AA499" s="20"/>
      <c r="AB499" s="20"/>
      <c r="AC499" s="20"/>
      <c r="AD499" s="20"/>
    </row>
    <row r="500" spans="3:30" s="1" customFormat="1">
      <c r="C500" s="16"/>
      <c r="D500" s="16"/>
      <c r="E500" s="32"/>
      <c r="F500" s="16"/>
      <c r="G500" s="16"/>
      <c r="H500" s="16"/>
      <c r="I500" s="16"/>
      <c r="J500" s="16"/>
      <c r="K500" s="16"/>
      <c r="L500" s="32"/>
      <c r="M500" s="16"/>
      <c r="N500" s="16"/>
      <c r="O500" s="16"/>
      <c r="P500" s="16"/>
      <c r="Y500" s="20"/>
      <c r="Z500" s="20"/>
      <c r="AA500" s="20"/>
      <c r="AB500" s="20"/>
      <c r="AC500" s="20"/>
      <c r="AD500" s="20"/>
    </row>
    <row r="501" spans="3:30" s="1" customFormat="1">
      <c r="C501" s="16"/>
      <c r="D501" s="16"/>
      <c r="E501" s="32"/>
      <c r="F501" s="16"/>
      <c r="G501" s="16"/>
      <c r="H501" s="16"/>
      <c r="I501" s="16"/>
      <c r="J501" s="16"/>
      <c r="K501" s="16"/>
      <c r="L501" s="32"/>
      <c r="M501" s="16"/>
      <c r="N501" s="16"/>
      <c r="O501" s="16"/>
      <c r="P501" s="16"/>
      <c r="Y501" s="20"/>
      <c r="Z501" s="20"/>
      <c r="AA501" s="20"/>
      <c r="AB501" s="20"/>
      <c r="AC501" s="20"/>
      <c r="AD501" s="20"/>
    </row>
    <row r="502" spans="3:30" s="1" customFormat="1">
      <c r="C502" s="16"/>
      <c r="D502" s="16"/>
      <c r="E502" s="32"/>
      <c r="F502" s="16"/>
      <c r="G502" s="16"/>
      <c r="H502" s="16"/>
      <c r="I502" s="16"/>
      <c r="J502" s="16"/>
      <c r="K502" s="16"/>
      <c r="L502" s="32"/>
      <c r="M502" s="16"/>
      <c r="N502" s="16"/>
      <c r="O502" s="16"/>
      <c r="P502" s="16"/>
      <c r="Y502" s="20"/>
      <c r="Z502" s="20"/>
      <c r="AA502" s="20"/>
      <c r="AB502" s="20"/>
      <c r="AC502" s="20"/>
      <c r="AD502" s="20"/>
    </row>
    <row r="503" spans="3:30" s="1" customFormat="1">
      <c r="C503" s="16"/>
      <c r="D503" s="16"/>
      <c r="E503" s="32"/>
      <c r="F503" s="16"/>
      <c r="G503" s="16"/>
      <c r="H503" s="16"/>
      <c r="I503" s="16"/>
      <c r="J503" s="16"/>
      <c r="K503" s="16"/>
      <c r="L503" s="32"/>
      <c r="M503" s="16"/>
      <c r="N503" s="16"/>
      <c r="O503" s="16"/>
      <c r="P503" s="16"/>
      <c r="Y503" s="20"/>
      <c r="Z503" s="20"/>
      <c r="AA503" s="20"/>
      <c r="AB503" s="20"/>
      <c r="AC503" s="20"/>
      <c r="AD503" s="20"/>
    </row>
    <row r="504" spans="3:30" s="1" customFormat="1">
      <c r="C504" s="16"/>
      <c r="D504" s="16"/>
      <c r="E504" s="32"/>
      <c r="F504" s="16"/>
      <c r="G504" s="16"/>
      <c r="H504" s="16"/>
      <c r="I504" s="16"/>
      <c r="J504" s="16"/>
      <c r="K504" s="16"/>
      <c r="L504" s="32"/>
      <c r="M504" s="16"/>
      <c r="N504" s="16"/>
      <c r="O504" s="16"/>
      <c r="P504" s="16"/>
      <c r="Y504" s="20"/>
      <c r="Z504" s="20"/>
      <c r="AA504" s="20"/>
      <c r="AB504" s="20"/>
      <c r="AC504" s="20"/>
      <c r="AD504" s="20"/>
    </row>
    <row r="505" spans="3:30" s="1" customFormat="1">
      <c r="C505" s="16"/>
      <c r="D505" s="16"/>
      <c r="E505" s="32"/>
      <c r="F505" s="16"/>
      <c r="G505" s="16"/>
      <c r="H505" s="16"/>
      <c r="I505" s="16"/>
      <c r="J505" s="16"/>
      <c r="K505" s="16"/>
      <c r="L505" s="32"/>
      <c r="M505" s="16"/>
      <c r="N505" s="16"/>
      <c r="O505" s="16"/>
      <c r="P505" s="16"/>
      <c r="Y505" s="20"/>
      <c r="Z505" s="20"/>
      <c r="AA505" s="20"/>
      <c r="AB505" s="20"/>
      <c r="AC505" s="20"/>
      <c r="AD505" s="20"/>
    </row>
    <row r="506" spans="3:30" s="1" customFormat="1">
      <c r="C506" s="16"/>
      <c r="D506" s="16"/>
      <c r="E506" s="32"/>
      <c r="F506" s="16"/>
      <c r="G506" s="16"/>
      <c r="H506" s="16"/>
      <c r="I506" s="16"/>
      <c r="J506" s="16"/>
      <c r="K506" s="16"/>
      <c r="L506" s="32"/>
      <c r="M506" s="16"/>
      <c r="N506" s="16"/>
      <c r="O506" s="16"/>
      <c r="P506" s="16"/>
      <c r="Y506" s="20"/>
      <c r="Z506" s="20"/>
      <c r="AA506" s="20"/>
      <c r="AB506" s="20"/>
      <c r="AC506" s="20"/>
      <c r="AD506" s="20"/>
    </row>
    <row r="507" spans="3:30" s="1" customFormat="1">
      <c r="C507" s="16"/>
      <c r="D507" s="16"/>
      <c r="E507" s="32"/>
      <c r="F507" s="16"/>
      <c r="G507" s="16"/>
      <c r="H507" s="16"/>
      <c r="I507" s="16"/>
      <c r="J507" s="16"/>
      <c r="K507" s="16"/>
      <c r="L507" s="32"/>
      <c r="M507" s="16"/>
      <c r="N507" s="16"/>
      <c r="O507" s="16"/>
      <c r="P507" s="16"/>
      <c r="Y507" s="20"/>
      <c r="Z507" s="20"/>
      <c r="AA507" s="20"/>
      <c r="AB507" s="20"/>
      <c r="AC507" s="20"/>
      <c r="AD507" s="20"/>
    </row>
    <row r="508" spans="3:30" s="1" customFormat="1">
      <c r="C508" s="16"/>
      <c r="D508" s="16"/>
      <c r="E508" s="32"/>
      <c r="F508" s="16"/>
      <c r="G508" s="16"/>
      <c r="H508" s="16"/>
      <c r="I508" s="16"/>
      <c r="J508" s="16"/>
      <c r="K508" s="16"/>
      <c r="L508" s="32"/>
      <c r="M508" s="16"/>
      <c r="N508" s="16"/>
      <c r="O508" s="16"/>
      <c r="P508" s="16"/>
      <c r="Y508" s="20"/>
      <c r="Z508" s="20"/>
      <c r="AA508" s="20"/>
      <c r="AB508" s="20"/>
      <c r="AC508" s="20"/>
      <c r="AD508" s="20"/>
    </row>
    <row r="509" spans="3:30" s="1" customFormat="1">
      <c r="C509" s="16"/>
      <c r="D509" s="16"/>
      <c r="E509" s="32"/>
      <c r="F509" s="16"/>
      <c r="G509" s="16"/>
      <c r="H509" s="16"/>
      <c r="I509" s="16"/>
      <c r="J509" s="16"/>
      <c r="K509" s="16"/>
      <c r="L509" s="32"/>
      <c r="M509" s="16"/>
      <c r="N509" s="16"/>
      <c r="O509" s="16"/>
      <c r="P509" s="16"/>
      <c r="Y509" s="20"/>
      <c r="Z509" s="20"/>
      <c r="AA509" s="20"/>
      <c r="AB509" s="20"/>
      <c r="AC509" s="20"/>
      <c r="AD509" s="20"/>
    </row>
    <row r="510" spans="3:30" s="1" customFormat="1">
      <c r="C510" s="16"/>
      <c r="D510" s="16"/>
      <c r="E510" s="32"/>
      <c r="F510" s="16"/>
      <c r="G510" s="16"/>
      <c r="H510" s="16"/>
      <c r="I510" s="16"/>
      <c r="J510" s="16"/>
      <c r="K510" s="16"/>
      <c r="L510" s="32"/>
      <c r="M510" s="16"/>
      <c r="N510" s="16"/>
      <c r="O510" s="16"/>
      <c r="P510" s="16"/>
      <c r="Y510" s="20"/>
      <c r="Z510" s="20"/>
      <c r="AA510" s="20"/>
      <c r="AB510" s="20"/>
      <c r="AC510" s="20"/>
      <c r="AD510" s="20"/>
    </row>
    <row r="511" spans="3:30" s="1" customFormat="1">
      <c r="C511" s="16"/>
      <c r="D511" s="16"/>
      <c r="E511" s="32"/>
      <c r="F511" s="16"/>
      <c r="G511" s="16"/>
      <c r="H511" s="16"/>
      <c r="I511" s="16"/>
      <c r="J511" s="16"/>
      <c r="K511" s="16"/>
      <c r="L511" s="32"/>
      <c r="M511" s="16"/>
      <c r="N511" s="16"/>
      <c r="O511" s="16"/>
      <c r="P511" s="16"/>
      <c r="Y511" s="20"/>
      <c r="Z511" s="20"/>
      <c r="AA511" s="20"/>
      <c r="AB511" s="20"/>
      <c r="AC511" s="20"/>
      <c r="AD511" s="20"/>
    </row>
    <row r="512" spans="3:30" s="1" customFormat="1">
      <c r="C512" s="16"/>
      <c r="D512" s="16"/>
      <c r="E512" s="32"/>
      <c r="F512" s="16"/>
      <c r="G512" s="16"/>
      <c r="H512" s="16"/>
      <c r="I512" s="16"/>
      <c r="J512" s="16"/>
      <c r="K512" s="16"/>
      <c r="L512" s="32"/>
      <c r="M512" s="16"/>
      <c r="N512" s="16"/>
      <c r="O512" s="16"/>
      <c r="P512" s="16"/>
      <c r="Y512" s="20"/>
      <c r="Z512" s="20"/>
      <c r="AA512" s="20"/>
      <c r="AB512" s="20"/>
      <c r="AC512" s="20"/>
      <c r="AD512" s="20"/>
    </row>
    <row r="513" spans="3:30" s="1" customFormat="1">
      <c r="C513" s="16"/>
      <c r="D513" s="16"/>
      <c r="E513" s="32"/>
      <c r="F513" s="16"/>
      <c r="G513" s="16"/>
      <c r="H513" s="16"/>
      <c r="I513" s="16"/>
      <c r="J513" s="16"/>
      <c r="K513" s="16"/>
      <c r="L513" s="32"/>
      <c r="M513" s="16"/>
      <c r="N513" s="16"/>
      <c r="O513" s="16"/>
      <c r="P513" s="16"/>
      <c r="Y513" s="20"/>
      <c r="Z513" s="20"/>
      <c r="AA513" s="20"/>
      <c r="AB513" s="20"/>
      <c r="AC513" s="20"/>
      <c r="AD513" s="20"/>
    </row>
    <row r="514" spans="3:30" s="1" customFormat="1">
      <c r="C514" s="16"/>
      <c r="D514" s="16"/>
      <c r="E514" s="32"/>
      <c r="F514" s="16"/>
      <c r="G514" s="16"/>
      <c r="H514" s="16"/>
      <c r="I514" s="16"/>
      <c r="J514" s="16"/>
      <c r="K514" s="16"/>
      <c r="L514" s="32"/>
      <c r="M514" s="16"/>
      <c r="N514" s="16"/>
      <c r="O514" s="16"/>
      <c r="P514" s="16"/>
      <c r="Y514" s="20"/>
      <c r="Z514" s="20"/>
      <c r="AA514" s="20"/>
      <c r="AB514" s="20"/>
      <c r="AC514" s="20"/>
      <c r="AD514" s="20"/>
    </row>
    <row r="515" spans="3:30" s="1" customFormat="1">
      <c r="C515" s="16"/>
      <c r="D515" s="16"/>
      <c r="E515" s="32"/>
      <c r="F515" s="16"/>
      <c r="G515" s="16"/>
      <c r="H515" s="16"/>
      <c r="I515" s="16"/>
      <c r="J515" s="16"/>
      <c r="K515" s="16"/>
      <c r="L515" s="32"/>
      <c r="M515" s="16"/>
      <c r="N515" s="16"/>
      <c r="O515" s="16"/>
      <c r="P515" s="16"/>
      <c r="Y515" s="20"/>
      <c r="Z515" s="20"/>
      <c r="AA515" s="20"/>
      <c r="AB515" s="20"/>
      <c r="AC515" s="20"/>
      <c r="AD515" s="20"/>
    </row>
    <row r="516" spans="3:30" s="1" customFormat="1">
      <c r="C516" s="16"/>
      <c r="D516" s="16"/>
      <c r="E516" s="32"/>
      <c r="F516" s="16"/>
      <c r="G516" s="16"/>
      <c r="H516" s="16"/>
      <c r="I516" s="16"/>
      <c r="J516" s="16"/>
      <c r="K516" s="16"/>
      <c r="L516" s="32"/>
      <c r="M516" s="16"/>
      <c r="N516" s="16"/>
      <c r="O516" s="16"/>
      <c r="P516" s="16"/>
      <c r="Y516" s="20"/>
      <c r="Z516" s="20"/>
      <c r="AA516" s="20"/>
      <c r="AB516" s="20"/>
      <c r="AC516" s="20"/>
      <c r="AD516" s="20"/>
    </row>
    <row r="517" spans="3:30" s="1" customFormat="1">
      <c r="C517" s="16"/>
      <c r="D517" s="16"/>
      <c r="E517" s="32"/>
      <c r="F517" s="16"/>
      <c r="G517" s="16"/>
      <c r="H517" s="16"/>
      <c r="I517" s="16"/>
      <c r="J517" s="16"/>
      <c r="K517" s="16"/>
      <c r="L517" s="32"/>
      <c r="M517" s="16"/>
      <c r="N517" s="16"/>
      <c r="O517" s="16"/>
      <c r="P517" s="16"/>
      <c r="Y517" s="20"/>
      <c r="Z517" s="20"/>
      <c r="AA517" s="20"/>
      <c r="AB517" s="20"/>
      <c r="AC517" s="20"/>
      <c r="AD517" s="20"/>
    </row>
    <row r="518" spans="3:30" s="1" customFormat="1">
      <c r="C518" s="16"/>
      <c r="D518" s="16"/>
      <c r="E518" s="32"/>
      <c r="F518" s="16"/>
      <c r="G518" s="16"/>
      <c r="H518" s="16"/>
      <c r="I518" s="16"/>
      <c r="J518" s="16"/>
      <c r="K518" s="16"/>
      <c r="L518" s="32"/>
      <c r="M518" s="16"/>
      <c r="N518" s="16"/>
      <c r="O518" s="16"/>
      <c r="P518" s="16"/>
      <c r="Y518" s="20"/>
      <c r="Z518" s="20"/>
      <c r="AA518" s="20"/>
      <c r="AB518" s="20"/>
      <c r="AC518" s="20"/>
      <c r="AD518" s="20"/>
    </row>
    <row r="519" spans="3:30" s="1" customFormat="1">
      <c r="C519" s="16"/>
      <c r="D519" s="16"/>
      <c r="E519" s="32"/>
      <c r="F519" s="16"/>
      <c r="G519" s="16"/>
      <c r="H519" s="16"/>
      <c r="I519" s="16"/>
      <c r="J519" s="16"/>
      <c r="K519" s="16"/>
      <c r="L519" s="32"/>
      <c r="M519" s="16"/>
      <c r="N519" s="16"/>
      <c r="O519" s="16"/>
      <c r="P519" s="16"/>
      <c r="Y519" s="20"/>
      <c r="Z519" s="20"/>
      <c r="AA519" s="20"/>
      <c r="AB519" s="20"/>
      <c r="AC519" s="20"/>
      <c r="AD519" s="20"/>
    </row>
    <row r="520" spans="3:30" s="1" customFormat="1">
      <c r="C520" s="16"/>
      <c r="D520" s="16"/>
      <c r="E520" s="32"/>
      <c r="F520" s="16"/>
      <c r="G520" s="16"/>
      <c r="H520" s="16"/>
      <c r="I520" s="16"/>
      <c r="J520" s="16"/>
      <c r="K520" s="16"/>
      <c r="L520" s="32"/>
      <c r="M520" s="16"/>
      <c r="N520" s="16"/>
      <c r="O520" s="16"/>
      <c r="P520" s="16"/>
      <c r="Y520" s="20"/>
      <c r="Z520" s="20"/>
      <c r="AA520" s="20"/>
      <c r="AB520" s="20"/>
      <c r="AC520" s="20"/>
      <c r="AD520" s="20"/>
    </row>
    <row r="521" spans="3:30" s="1" customFormat="1">
      <c r="C521" s="16"/>
      <c r="D521" s="16"/>
      <c r="E521" s="32"/>
      <c r="F521" s="16"/>
      <c r="G521" s="16"/>
      <c r="H521" s="16"/>
      <c r="I521" s="16"/>
      <c r="J521" s="16"/>
      <c r="K521" s="16"/>
      <c r="L521" s="32"/>
      <c r="M521" s="16"/>
      <c r="N521" s="16"/>
      <c r="O521" s="16"/>
      <c r="P521" s="16"/>
      <c r="Y521" s="20"/>
      <c r="Z521" s="20"/>
      <c r="AA521" s="20"/>
      <c r="AB521" s="20"/>
      <c r="AC521" s="20"/>
      <c r="AD521" s="20"/>
    </row>
    <row r="522" spans="3:30" s="1" customFormat="1">
      <c r="C522" s="16"/>
      <c r="D522" s="16"/>
      <c r="E522" s="32"/>
      <c r="F522" s="16"/>
      <c r="G522" s="16"/>
      <c r="H522" s="16"/>
      <c r="I522" s="16"/>
      <c r="J522" s="16"/>
      <c r="K522" s="16"/>
      <c r="L522" s="32"/>
      <c r="M522" s="16"/>
      <c r="N522" s="16"/>
      <c r="O522" s="16"/>
      <c r="P522" s="16"/>
      <c r="Y522" s="20"/>
      <c r="Z522" s="20"/>
      <c r="AA522" s="20"/>
      <c r="AB522" s="20"/>
      <c r="AC522" s="20"/>
      <c r="AD522" s="20"/>
    </row>
    <row r="523" spans="3:30" s="1" customFormat="1">
      <c r="C523" s="16"/>
      <c r="D523" s="16"/>
      <c r="E523" s="32"/>
      <c r="F523" s="16"/>
      <c r="G523" s="16"/>
      <c r="H523" s="16"/>
      <c r="I523" s="16"/>
      <c r="J523" s="16"/>
      <c r="K523" s="16"/>
      <c r="L523" s="32"/>
      <c r="M523" s="16"/>
      <c r="N523" s="16"/>
      <c r="O523" s="16"/>
      <c r="P523" s="16"/>
      <c r="Y523" s="20"/>
      <c r="Z523" s="20"/>
      <c r="AA523" s="20"/>
      <c r="AB523" s="20"/>
      <c r="AC523" s="20"/>
      <c r="AD523" s="20"/>
    </row>
    <row r="524" spans="3:30" s="1" customFormat="1">
      <c r="C524" s="16"/>
      <c r="D524" s="16"/>
      <c r="E524" s="32"/>
      <c r="F524" s="16"/>
      <c r="G524" s="16"/>
      <c r="H524" s="16"/>
      <c r="I524" s="16"/>
      <c r="J524" s="16"/>
      <c r="K524" s="16"/>
      <c r="L524" s="32"/>
      <c r="M524" s="16"/>
      <c r="N524" s="16"/>
      <c r="O524" s="16"/>
      <c r="P524" s="16"/>
      <c r="Y524" s="20"/>
      <c r="Z524" s="20"/>
      <c r="AA524" s="20"/>
      <c r="AB524" s="20"/>
      <c r="AC524" s="20"/>
      <c r="AD524" s="20"/>
    </row>
    <row r="525" spans="3:30" s="1" customFormat="1">
      <c r="C525" s="16"/>
      <c r="D525" s="16"/>
      <c r="E525" s="32"/>
      <c r="F525" s="16"/>
      <c r="G525" s="16"/>
      <c r="H525" s="16"/>
      <c r="I525" s="16"/>
      <c r="J525" s="16"/>
      <c r="K525" s="16"/>
      <c r="L525" s="32"/>
      <c r="M525" s="16"/>
      <c r="N525" s="16"/>
      <c r="O525" s="16"/>
      <c r="P525" s="16"/>
      <c r="Y525" s="20"/>
      <c r="Z525" s="20"/>
      <c r="AA525" s="20"/>
      <c r="AB525" s="20"/>
      <c r="AC525" s="20"/>
      <c r="AD525" s="20"/>
    </row>
    <row r="526" spans="3:30" s="1" customFormat="1">
      <c r="C526" s="16"/>
      <c r="D526" s="16"/>
      <c r="E526" s="32"/>
      <c r="F526" s="16"/>
      <c r="G526" s="16"/>
      <c r="H526" s="16"/>
      <c r="I526" s="16"/>
      <c r="J526" s="16"/>
      <c r="K526" s="16"/>
      <c r="L526" s="32"/>
      <c r="M526" s="16"/>
      <c r="N526" s="16"/>
      <c r="O526" s="16"/>
      <c r="P526" s="16"/>
      <c r="Y526" s="20"/>
      <c r="Z526" s="20"/>
      <c r="AA526" s="20"/>
      <c r="AB526" s="20"/>
      <c r="AC526" s="20"/>
      <c r="AD526" s="20"/>
    </row>
    <row r="527" spans="3:30" s="1" customFormat="1">
      <c r="C527" s="16"/>
      <c r="D527" s="16"/>
      <c r="E527" s="32"/>
      <c r="F527" s="16"/>
      <c r="G527" s="16"/>
      <c r="H527" s="16"/>
      <c r="I527" s="16"/>
      <c r="J527" s="16"/>
      <c r="K527" s="16"/>
      <c r="L527" s="32"/>
      <c r="M527" s="16"/>
      <c r="N527" s="16"/>
      <c r="O527" s="16"/>
      <c r="P527" s="16"/>
      <c r="Y527" s="20"/>
      <c r="Z527" s="20"/>
      <c r="AA527" s="20"/>
      <c r="AB527" s="20"/>
      <c r="AC527" s="20"/>
      <c r="AD527" s="20"/>
    </row>
    <row r="528" spans="3:30" s="1" customFormat="1">
      <c r="C528" s="16"/>
      <c r="D528" s="16"/>
      <c r="E528" s="32"/>
      <c r="F528" s="16"/>
      <c r="G528" s="16"/>
      <c r="H528" s="16"/>
      <c r="I528" s="16"/>
      <c r="J528" s="16"/>
      <c r="K528" s="16"/>
      <c r="L528" s="32"/>
      <c r="M528" s="16"/>
      <c r="N528" s="16"/>
      <c r="O528" s="16"/>
      <c r="P528" s="16"/>
      <c r="Y528" s="20"/>
      <c r="Z528" s="20"/>
      <c r="AA528" s="20"/>
      <c r="AB528" s="20"/>
      <c r="AC528" s="20"/>
      <c r="AD528" s="20"/>
    </row>
    <row r="529" spans="3:30" s="1" customFormat="1">
      <c r="C529" s="16"/>
      <c r="D529" s="16"/>
      <c r="E529" s="32"/>
      <c r="F529" s="16"/>
      <c r="G529" s="16"/>
      <c r="H529" s="16"/>
      <c r="I529" s="16"/>
      <c r="J529" s="16"/>
      <c r="K529" s="16"/>
      <c r="L529" s="32"/>
      <c r="M529" s="16"/>
      <c r="N529" s="16"/>
      <c r="O529" s="16"/>
      <c r="P529" s="16"/>
      <c r="Y529" s="20"/>
      <c r="Z529" s="20"/>
      <c r="AA529" s="20"/>
      <c r="AB529" s="20"/>
      <c r="AC529" s="20"/>
      <c r="AD529" s="20"/>
    </row>
    <row r="530" spans="3:30" s="1" customFormat="1">
      <c r="C530" s="16"/>
      <c r="D530" s="16"/>
      <c r="E530" s="32"/>
      <c r="F530" s="16"/>
      <c r="G530" s="16"/>
      <c r="H530" s="16"/>
      <c r="I530" s="16"/>
      <c r="J530" s="16"/>
      <c r="K530" s="16"/>
      <c r="L530" s="32"/>
      <c r="M530" s="16"/>
      <c r="N530" s="16"/>
      <c r="O530" s="16"/>
      <c r="P530" s="16"/>
      <c r="Y530" s="20"/>
      <c r="Z530" s="20"/>
      <c r="AA530" s="20"/>
      <c r="AB530" s="20"/>
      <c r="AC530" s="20"/>
      <c r="AD530" s="20"/>
    </row>
    <row r="531" spans="3:30" s="1" customFormat="1">
      <c r="C531" s="16"/>
      <c r="D531" s="16"/>
      <c r="E531" s="32"/>
      <c r="F531" s="16"/>
      <c r="G531" s="16"/>
      <c r="H531" s="16"/>
      <c r="I531" s="16"/>
      <c r="J531" s="16"/>
      <c r="K531" s="16"/>
      <c r="L531" s="32"/>
      <c r="M531" s="16"/>
      <c r="N531" s="16"/>
      <c r="O531" s="16"/>
      <c r="P531" s="16"/>
      <c r="Y531" s="20"/>
      <c r="Z531" s="20"/>
      <c r="AA531" s="20"/>
      <c r="AB531" s="20"/>
      <c r="AC531" s="20"/>
      <c r="AD531" s="20"/>
    </row>
    <row r="532" spans="3:30" s="1" customFormat="1">
      <c r="C532" s="16"/>
      <c r="D532" s="16"/>
      <c r="E532" s="32"/>
      <c r="F532" s="16"/>
      <c r="G532" s="16"/>
      <c r="H532" s="16"/>
      <c r="I532" s="16"/>
      <c r="J532" s="16"/>
      <c r="K532" s="16"/>
      <c r="L532" s="32"/>
      <c r="M532" s="16"/>
      <c r="N532" s="16"/>
      <c r="O532" s="16"/>
      <c r="P532" s="16"/>
      <c r="Y532" s="20"/>
      <c r="Z532" s="20"/>
      <c r="AA532" s="20"/>
      <c r="AB532" s="20"/>
      <c r="AC532" s="20"/>
      <c r="AD532" s="20"/>
    </row>
    <row r="533" spans="3:30" s="1" customFormat="1">
      <c r="C533" s="16"/>
      <c r="D533" s="16"/>
      <c r="E533" s="32"/>
      <c r="F533" s="16"/>
      <c r="G533" s="16"/>
      <c r="H533" s="16"/>
      <c r="I533" s="16"/>
      <c r="J533" s="16"/>
      <c r="K533" s="16"/>
      <c r="L533" s="32"/>
      <c r="M533" s="16"/>
      <c r="N533" s="16"/>
      <c r="O533" s="16"/>
      <c r="P533" s="16"/>
      <c r="Y533" s="20"/>
      <c r="Z533" s="20"/>
      <c r="AA533" s="20"/>
      <c r="AB533" s="20"/>
      <c r="AC533" s="20"/>
      <c r="AD533" s="20"/>
    </row>
    <row r="534" spans="3:30" s="1" customFormat="1">
      <c r="C534" s="16"/>
      <c r="D534" s="16"/>
      <c r="E534" s="32"/>
      <c r="F534" s="16"/>
      <c r="G534" s="16"/>
      <c r="H534" s="16"/>
      <c r="I534" s="16"/>
      <c r="J534" s="16"/>
      <c r="K534" s="16"/>
      <c r="L534" s="32"/>
      <c r="M534" s="16"/>
      <c r="N534" s="16"/>
      <c r="O534" s="16"/>
      <c r="P534" s="16"/>
      <c r="Y534" s="20"/>
      <c r="Z534" s="20"/>
      <c r="AA534" s="20"/>
      <c r="AB534" s="20"/>
      <c r="AC534" s="20"/>
      <c r="AD534" s="20"/>
    </row>
    <row r="535" spans="3:30" s="1" customFormat="1">
      <c r="C535" s="16"/>
      <c r="D535" s="16"/>
      <c r="E535" s="32"/>
      <c r="F535" s="16"/>
      <c r="G535" s="16"/>
      <c r="H535" s="16"/>
      <c r="I535" s="16"/>
      <c r="J535" s="16"/>
      <c r="K535" s="16"/>
      <c r="L535" s="32"/>
      <c r="M535" s="16"/>
      <c r="N535" s="16"/>
      <c r="O535" s="16"/>
      <c r="P535" s="16"/>
      <c r="Y535" s="20"/>
      <c r="Z535" s="20"/>
      <c r="AA535" s="20"/>
      <c r="AB535" s="20"/>
      <c r="AC535" s="20"/>
      <c r="AD535" s="20"/>
    </row>
    <row r="536" spans="3:30" s="1" customFormat="1">
      <c r="C536" s="16"/>
      <c r="D536" s="16"/>
      <c r="E536" s="32"/>
      <c r="F536" s="16"/>
      <c r="G536" s="16"/>
      <c r="H536" s="16"/>
      <c r="I536" s="16"/>
      <c r="J536" s="16"/>
      <c r="K536" s="16"/>
      <c r="L536" s="32"/>
      <c r="M536" s="16"/>
      <c r="N536" s="16"/>
      <c r="O536" s="16"/>
      <c r="P536" s="16"/>
      <c r="Y536" s="20"/>
      <c r="Z536" s="20"/>
      <c r="AA536" s="20"/>
      <c r="AB536" s="20"/>
      <c r="AC536" s="20"/>
      <c r="AD536" s="20"/>
    </row>
    <row r="537" spans="3:30" s="1" customFormat="1">
      <c r="C537" s="16"/>
      <c r="D537" s="16"/>
      <c r="E537" s="32"/>
      <c r="F537" s="16"/>
      <c r="G537" s="16"/>
      <c r="H537" s="16"/>
      <c r="I537" s="16"/>
      <c r="J537" s="16"/>
      <c r="K537" s="16"/>
      <c r="L537" s="32"/>
      <c r="M537" s="16"/>
      <c r="N537" s="16"/>
      <c r="O537" s="16"/>
      <c r="P537" s="16"/>
      <c r="Y537" s="20"/>
      <c r="Z537" s="20"/>
      <c r="AA537" s="20"/>
      <c r="AB537" s="20"/>
      <c r="AC537" s="20"/>
      <c r="AD537" s="20"/>
    </row>
    <row r="538" spans="3:30" s="1" customFormat="1">
      <c r="C538" s="16"/>
      <c r="D538" s="16"/>
      <c r="E538" s="32"/>
      <c r="F538" s="16"/>
      <c r="G538" s="16"/>
      <c r="H538" s="16"/>
      <c r="I538" s="16"/>
      <c r="J538" s="16"/>
      <c r="K538" s="16"/>
      <c r="L538" s="32"/>
      <c r="M538" s="16"/>
      <c r="N538" s="16"/>
      <c r="O538" s="16"/>
      <c r="P538" s="16"/>
      <c r="Y538" s="20"/>
      <c r="Z538" s="20"/>
      <c r="AA538" s="20"/>
      <c r="AB538" s="20"/>
      <c r="AC538" s="20"/>
      <c r="AD538" s="20"/>
    </row>
    <row r="539" spans="3:30" s="1" customFormat="1">
      <c r="C539" s="16"/>
      <c r="D539" s="16"/>
      <c r="E539" s="32"/>
      <c r="F539" s="16"/>
      <c r="G539" s="16"/>
      <c r="H539" s="16"/>
      <c r="I539" s="16"/>
      <c r="J539" s="16"/>
      <c r="K539" s="16"/>
      <c r="L539" s="32"/>
      <c r="M539" s="16"/>
      <c r="N539" s="16"/>
      <c r="O539" s="16"/>
      <c r="P539" s="16"/>
      <c r="Y539" s="20"/>
      <c r="Z539" s="20"/>
      <c r="AA539" s="20"/>
      <c r="AB539" s="20"/>
      <c r="AC539" s="20"/>
      <c r="AD539" s="20"/>
    </row>
    <row r="540" spans="3:30" s="1" customFormat="1">
      <c r="C540" s="16"/>
      <c r="D540" s="16"/>
      <c r="E540" s="32"/>
      <c r="F540" s="16"/>
      <c r="G540" s="16"/>
      <c r="H540" s="16"/>
      <c r="I540" s="16"/>
      <c r="J540" s="16"/>
      <c r="K540" s="16"/>
      <c r="L540" s="32"/>
      <c r="M540" s="16"/>
      <c r="N540" s="16"/>
      <c r="O540" s="16"/>
      <c r="P540" s="16"/>
      <c r="Y540" s="20"/>
      <c r="Z540" s="20"/>
      <c r="AA540" s="20"/>
      <c r="AB540" s="20"/>
      <c r="AC540" s="20"/>
      <c r="AD540" s="20"/>
    </row>
    <row r="541" spans="3:30" s="1" customFormat="1">
      <c r="C541" s="16"/>
      <c r="D541" s="16"/>
      <c r="E541" s="32"/>
      <c r="F541" s="16"/>
      <c r="G541" s="16"/>
      <c r="H541" s="16"/>
      <c r="I541" s="16"/>
      <c r="J541" s="16"/>
      <c r="K541" s="16"/>
      <c r="L541" s="32"/>
      <c r="M541" s="16"/>
      <c r="N541" s="16"/>
      <c r="O541" s="16"/>
      <c r="P541" s="16"/>
      <c r="Y541" s="20"/>
      <c r="Z541" s="20"/>
      <c r="AA541" s="20"/>
      <c r="AB541" s="20"/>
      <c r="AC541" s="20"/>
      <c r="AD541" s="20"/>
    </row>
    <row r="542" spans="3:30" s="1" customFormat="1">
      <c r="C542" s="16"/>
      <c r="D542" s="16"/>
      <c r="E542" s="32"/>
      <c r="F542" s="16"/>
      <c r="G542" s="16"/>
      <c r="H542" s="16"/>
      <c r="I542" s="16"/>
      <c r="J542" s="16"/>
      <c r="K542" s="16"/>
      <c r="L542" s="32"/>
      <c r="M542" s="16"/>
      <c r="N542" s="16"/>
      <c r="O542" s="16"/>
      <c r="P542" s="16"/>
      <c r="Y542" s="20"/>
      <c r="Z542" s="20"/>
      <c r="AA542" s="20"/>
      <c r="AB542" s="20"/>
      <c r="AC542" s="20"/>
      <c r="AD542" s="20"/>
    </row>
    <row r="543" spans="3:30" s="1" customFormat="1">
      <c r="C543" s="16"/>
      <c r="D543" s="16"/>
      <c r="E543" s="32"/>
      <c r="F543" s="16"/>
      <c r="G543" s="16"/>
      <c r="H543" s="16"/>
      <c r="I543" s="16"/>
      <c r="J543" s="16"/>
      <c r="K543" s="16"/>
      <c r="L543" s="32"/>
      <c r="M543" s="16"/>
      <c r="N543" s="16"/>
      <c r="O543" s="16"/>
      <c r="P543" s="16"/>
      <c r="Y543" s="20"/>
      <c r="Z543" s="20"/>
      <c r="AA543" s="20"/>
      <c r="AB543" s="20"/>
      <c r="AC543" s="20"/>
      <c r="AD543" s="20"/>
    </row>
    <row r="544" spans="3:30" s="1" customFormat="1">
      <c r="C544" s="16"/>
      <c r="D544" s="16"/>
      <c r="E544" s="32"/>
      <c r="F544" s="16"/>
      <c r="G544" s="16"/>
      <c r="H544" s="16"/>
      <c r="I544" s="16"/>
      <c r="J544" s="16"/>
      <c r="K544" s="16"/>
      <c r="L544" s="32"/>
      <c r="M544" s="16"/>
      <c r="N544" s="16"/>
      <c r="O544" s="16"/>
      <c r="P544" s="16"/>
      <c r="Y544" s="20"/>
      <c r="Z544" s="20"/>
      <c r="AA544" s="20"/>
      <c r="AB544" s="20"/>
      <c r="AC544" s="20"/>
      <c r="AD544" s="20"/>
    </row>
    <row r="545" spans="3:30" s="1" customFormat="1">
      <c r="C545" s="16"/>
      <c r="D545" s="16"/>
      <c r="E545" s="32"/>
      <c r="F545" s="16"/>
      <c r="G545" s="16"/>
      <c r="H545" s="16"/>
      <c r="I545" s="16"/>
      <c r="J545" s="16"/>
      <c r="K545" s="16"/>
      <c r="L545" s="32"/>
      <c r="M545" s="16"/>
      <c r="N545" s="16"/>
      <c r="O545" s="16"/>
      <c r="P545" s="16"/>
      <c r="Y545" s="20"/>
      <c r="Z545" s="20"/>
      <c r="AA545" s="20"/>
      <c r="AB545" s="20"/>
      <c r="AC545" s="20"/>
      <c r="AD545" s="20"/>
    </row>
    <row r="546" spans="3:30" s="1" customFormat="1">
      <c r="C546" s="16"/>
      <c r="D546" s="16"/>
      <c r="E546" s="32"/>
      <c r="F546" s="16"/>
      <c r="G546" s="16"/>
      <c r="H546" s="16"/>
      <c r="I546" s="16"/>
      <c r="J546" s="16"/>
      <c r="K546" s="16"/>
      <c r="L546" s="32"/>
      <c r="M546" s="16"/>
      <c r="N546" s="16"/>
      <c r="O546" s="16"/>
      <c r="P546" s="16"/>
      <c r="Y546" s="20"/>
      <c r="Z546" s="20"/>
      <c r="AA546" s="20"/>
      <c r="AB546" s="20"/>
      <c r="AC546" s="20"/>
      <c r="AD546" s="20"/>
    </row>
    <row r="547" spans="3:30" s="1" customFormat="1">
      <c r="C547" s="16"/>
      <c r="D547" s="16"/>
      <c r="E547" s="32"/>
      <c r="F547" s="16"/>
      <c r="G547" s="16"/>
      <c r="H547" s="16"/>
      <c r="I547" s="16"/>
      <c r="J547" s="16"/>
      <c r="K547" s="16"/>
      <c r="L547" s="32"/>
      <c r="M547" s="16"/>
      <c r="N547" s="16"/>
      <c r="O547" s="16"/>
      <c r="P547" s="16"/>
      <c r="Y547" s="20"/>
      <c r="Z547" s="20"/>
      <c r="AA547" s="20"/>
      <c r="AB547" s="20"/>
      <c r="AC547" s="20"/>
      <c r="AD547" s="20"/>
    </row>
    <row r="548" spans="3:30" s="1" customFormat="1">
      <c r="C548" s="16"/>
      <c r="D548" s="16"/>
      <c r="E548" s="32"/>
      <c r="F548" s="16"/>
      <c r="G548" s="16"/>
      <c r="H548" s="16"/>
      <c r="I548" s="16"/>
      <c r="J548" s="16"/>
      <c r="K548" s="16"/>
      <c r="L548" s="32"/>
      <c r="M548" s="16"/>
      <c r="N548" s="16"/>
      <c r="O548" s="16"/>
      <c r="P548" s="16"/>
      <c r="Y548" s="20"/>
      <c r="Z548" s="20"/>
      <c r="AA548" s="20"/>
      <c r="AB548" s="20"/>
      <c r="AC548" s="20"/>
      <c r="AD548" s="20"/>
    </row>
    <row r="549" spans="3:30" s="1" customFormat="1">
      <c r="C549" s="16"/>
      <c r="D549" s="16"/>
      <c r="E549" s="32"/>
      <c r="F549" s="16"/>
      <c r="G549" s="16"/>
      <c r="H549" s="16"/>
      <c r="I549" s="16"/>
      <c r="J549" s="16"/>
      <c r="K549" s="16"/>
      <c r="L549" s="32"/>
      <c r="M549" s="16"/>
      <c r="N549" s="16"/>
      <c r="O549" s="16"/>
      <c r="P549" s="16"/>
      <c r="Y549" s="20"/>
      <c r="Z549" s="20"/>
      <c r="AA549" s="20"/>
      <c r="AB549" s="20"/>
      <c r="AC549" s="20"/>
      <c r="AD549" s="20"/>
    </row>
    <row r="550" spans="3:30" s="1" customFormat="1">
      <c r="C550" s="16"/>
      <c r="D550" s="16"/>
      <c r="E550" s="32"/>
      <c r="F550" s="16"/>
      <c r="G550" s="16"/>
      <c r="H550" s="16"/>
      <c r="I550" s="16"/>
      <c r="J550" s="16"/>
      <c r="K550" s="16"/>
      <c r="L550" s="32"/>
      <c r="M550" s="16"/>
      <c r="N550" s="16"/>
      <c r="O550" s="16"/>
      <c r="P550" s="16"/>
      <c r="Y550" s="20"/>
      <c r="Z550" s="20"/>
      <c r="AA550" s="20"/>
      <c r="AB550" s="20"/>
      <c r="AC550" s="20"/>
      <c r="AD550" s="20"/>
    </row>
    <row r="551" spans="3:30" s="1" customFormat="1">
      <c r="C551" s="16"/>
      <c r="D551" s="16"/>
      <c r="E551" s="32"/>
      <c r="F551" s="16"/>
      <c r="G551" s="16"/>
      <c r="H551" s="16"/>
      <c r="I551" s="16"/>
      <c r="J551" s="16"/>
      <c r="K551" s="16"/>
      <c r="L551" s="32"/>
      <c r="M551" s="16"/>
      <c r="N551" s="16"/>
      <c r="O551" s="16"/>
      <c r="P551" s="16"/>
      <c r="Y551" s="20"/>
      <c r="Z551" s="20"/>
      <c r="AA551" s="20"/>
      <c r="AB551" s="20"/>
      <c r="AC551" s="20"/>
      <c r="AD551" s="20"/>
    </row>
    <row r="552" spans="3:30" s="1" customFormat="1">
      <c r="C552" s="16"/>
      <c r="D552" s="16"/>
      <c r="E552" s="32"/>
      <c r="F552" s="16"/>
      <c r="G552" s="16"/>
      <c r="H552" s="16"/>
      <c r="I552" s="16"/>
      <c r="J552" s="16"/>
      <c r="K552" s="16"/>
      <c r="L552" s="32"/>
      <c r="M552" s="16"/>
      <c r="N552" s="16"/>
      <c r="O552" s="16"/>
      <c r="P552" s="16"/>
      <c r="Y552" s="20"/>
      <c r="Z552" s="20"/>
      <c r="AA552" s="20"/>
      <c r="AB552" s="20"/>
      <c r="AC552" s="20"/>
      <c r="AD552" s="20"/>
    </row>
    <row r="553" spans="3:30" s="1" customFormat="1">
      <c r="C553" s="16"/>
      <c r="D553" s="16"/>
      <c r="E553" s="32"/>
      <c r="F553" s="16"/>
      <c r="G553" s="16"/>
      <c r="H553" s="16"/>
      <c r="I553" s="16"/>
      <c r="J553" s="16"/>
      <c r="K553" s="16"/>
      <c r="L553" s="32"/>
      <c r="M553" s="16"/>
      <c r="N553" s="16"/>
      <c r="O553" s="16"/>
      <c r="P553" s="16"/>
      <c r="Y553" s="20"/>
      <c r="Z553" s="20"/>
      <c r="AA553" s="20"/>
      <c r="AB553" s="20"/>
      <c r="AC553" s="20"/>
      <c r="AD553" s="20"/>
    </row>
    <row r="554" spans="3:30" s="1" customFormat="1">
      <c r="C554" s="16"/>
      <c r="D554" s="16"/>
      <c r="E554" s="32"/>
      <c r="F554" s="16"/>
      <c r="G554" s="16"/>
      <c r="H554" s="16"/>
      <c r="I554" s="16"/>
      <c r="J554" s="16"/>
      <c r="K554" s="16"/>
      <c r="L554" s="32"/>
      <c r="M554" s="16"/>
      <c r="N554" s="16"/>
      <c r="O554" s="16"/>
      <c r="P554" s="16"/>
      <c r="Y554" s="20"/>
      <c r="Z554" s="20"/>
      <c r="AA554" s="20"/>
      <c r="AB554" s="20"/>
      <c r="AC554" s="20"/>
      <c r="AD554" s="20"/>
    </row>
    <row r="555" spans="3:30" s="1" customFormat="1">
      <c r="C555" s="16"/>
      <c r="D555" s="16"/>
      <c r="E555" s="32"/>
      <c r="F555" s="16"/>
      <c r="G555" s="16"/>
      <c r="H555" s="16"/>
      <c r="I555" s="16"/>
      <c r="J555" s="16"/>
      <c r="K555" s="16"/>
      <c r="L555" s="32"/>
      <c r="M555" s="16"/>
      <c r="N555" s="16"/>
      <c r="O555" s="16"/>
      <c r="P555" s="16"/>
      <c r="Y555" s="20"/>
      <c r="Z555" s="20"/>
      <c r="AA555" s="20"/>
      <c r="AB555" s="20"/>
      <c r="AC555" s="20"/>
      <c r="AD555" s="20"/>
    </row>
    <row r="556" spans="3:30" s="1" customFormat="1">
      <c r="C556" s="16"/>
      <c r="D556" s="16"/>
      <c r="E556" s="32"/>
      <c r="F556" s="16"/>
      <c r="G556" s="16"/>
      <c r="H556" s="16"/>
      <c r="I556" s="16"/>
      <c r="J556" s="16"/>
      <c r="K556" s="16"/>
      <c r="L556" s="32"/>
      <c r="M556" s="16"/>
      <c r="N556" s="16"/>
      <c r="O556" s="16"/>
      <c r="P556" s="16"/>
      <c r="Y556" s="20"/>
      <c r="Z556" s="20"/>
      <c r="AA556" s="20"/>
      <c r="AB556" s="20"/>
      <c r="AC556" s="20"/>
      <c r="AD556" s="20"/>
    </row>
    <row r="557" spans="3:30" s="1" customFormat="1">
      <c r="C557" s="16"/>
      <c r="D557" s="16"/>
      <c r="E557" s="32"/>
      <c r="F557" s="16"/>
      <c r="G557" s="16"/>
      <c r="H557" s="16"/>
      <c r="I557" s="16"/>
      <c r="J557" s="16"/>
      <c r="K557" s="16"/>
      <c r="L557" s="32"/>
      <c r="M557" s="16"/>
      <c r="N557" s="16"/>
      <c r="O557" s="16"/>
      <c r="P557" s="16"/>
      <c r="Y557" s="20"/>
      <c r="Z557" s="20"/>
      <c r="AA557" s="20"/>
      <c r="AB557" s="20"/>
      <c r="AC557" s="20"/>
      <c r="AD557" s="20"/>
    </row>
    <row r="558" spans="3:30" s="1" customFormat="1">
      <c r="C558" s="16"/>
      <c r="D558" s="16"/>
      <c r="E558" s="32"/>
      <c r="F558" s="16"/>
      <c r="G558" s="16"/>
      <c r="H558" s="16"/>
      <c r="I558" s="16"/>
      <c r="J558" s="16"/>
      <c r="K558" s="16"/>
      <c r="L558" s="32"/>
      <c r="M558" s="16"/>
      <c r="N558" s="16"/>
      <c r="O558" s="16"/>
      <c r="P558" s="16"/>
      <c r="Y558" s="20"/>
      <c r="Z558" s="20"/>
      <c r="AA558" s="20"/>
      <c r="AB558" s="20"/>
      <c r="AC558" s="20"/>
      <c r="AD558" s="20"/>
    </row>
    <row r="559" spans="3:30" s="1" customFormat="1">
      <c r="C559" s="16"/>
      <c r="D559" s="16"/>
      <c r="E559" s="32"/>
      <c r="F559" s="16"/>
      <c r="G559" s="16"/>
      <c r="H559" s="16"/>
      <c r="I559" s="16"/>
      <c r="J559" s="16"/>
      <c r="K559" s="16"/>
      <c r="L559" s="32"/>
      <c r="M559" s="16"/>
      <c r="N559" s="16"/>
      <c r="O559" s="16"/>
      <c r="P559" s="16"/>
      <c r="Y559" s="20"/>
      <c r="Z559" s="20"/>
      <c r="AA559" s="20"/>
      <c r="AB559" s="20"/>
      <c r="AC559" s="20"/>
      <c r="AD559" s="20"/>
    </row>
    <row r="560" spans="3:30" s="1" customFormat="1">
      <c r="C560" s="16"/>
      <c r="D560" s="16"/>
      <c r="E560" s="32"/>
      <c r="F560" s="16"/>
      <c r="G560" s="16"/>
      <c r="H560" s="16"/>
      <c r="I560" s="16"/>
      <c r="J560" s="16"/>
      <c r="K560" s="16"/>
      <c r="L560" s="32"/>
      <c r="M560" s="16"/>
      <c r="N560" s="16"/>
      <c r="O560" s="16"/>
      <c r="P560" s="16"/>
      <c r="Y560" s="20"/>
      <c r="Z560" s="20"/>
      <c r="AA560" s="20"/>
      <c r="AB560" s="20"/>
      <c r="AC560" s="20"/>
      <c r="AD560" s="20"/>
    </row>
    <row r="561" spans="3:30" s="1" customFormat="1">
      <c r="C561" s="16"/>
      <c r="D561" s="16"/>
      <c r="E561" s="32"/>
      <c r="F561" s="16"/>
      <c r="G561" s="16"/>
      <c r="H561" s="16"/>
      <c r="I561" s="16"/>
      <c r="J561" s="16"/>
      <c r="K561" s="16"/>
      <c r="L561" s="32"/>
      <c r="M561" s="16"/>
      <c r="N561" s="16"/>
      <c r="O561" s="16"/>
      <c r="P561" s="16"/>
      <c r="Y561" s="20"/>
      <c r="Z561" s="20"/>
      <c r="AA561" s="20"/>
      <c r="AB561" s="20"/>
      <c r="AC561" s="20"/>
      <c r="AD561" s="20"/>
    </row>
    <row r="562" spans="3:30" s="1" customFormat="1">
      <c r="C562" s="16"/>
      <c r="D562" s="16"/>
      <c r="E562" s="32"/>
      <c r="F562" s="16"/>
      <c r="G562" s="16"/>
      <c r="H562" s="16"/>
      <c r="I562" s="16"/>
      <c r="J562" s="16"/>
      <c r="K562" s="16"/>
      <c r="L562" s="32"/>
      <c r="M562" s="16"/>
      <c r="N562" s="16"/>
      <c r="O562" s="16"/>
      <c r="P562" s="16"/>
      <c r="Y562" s="20"/>
      <c r="Z562" s="20"/>
      <c r="AA562" s="20"/>
      <c r="AB562" s="20"/>
      <c r="AC562" s="20"/>
      <c r="AD562" s="20"/>
    </row>
    <row r="563" spans="3:30" s="1" customFormat="1">
      <c r="C563" s="16"/>
      <c r="D563" s="16"/>
      <c r="E563" s="32"/>
      <c r="F563" s="16"/>
      <c r="G563" s="16"/>
      <c r="H563" s="16"/>
      <c r="I563" s="16"/>
      <c r="J563" s="16"/>
      <c r="K563" s="16"/>
      <c r="L563" s="32"/>
      <c r="M563" s="16"/>
      <c r="N563" s="16"/>
      <c r="O563" s="16"/>
      <c r="P563" s="16"/>
      <c r="Y563" s="20"/>
      <c r="Z563" s="20"/>
      <c r="AA563" s="20"/>
      <c r="AB563" s="20"/>
      <c r="AC563" s="20"/>
      <c r="AD563" s="20"/>
    </row>
    <row r="564" spans="3:30" s="1" customFormat="1">
      <c r="C564" s="16"/>
      <c r="D564" s="16"/>
      <c r="E564" s="32"/>
      <c r="F564" s="16"/>
      <c r="G564" s="16"/>
      <c r="H564" s="16"/>
      <c r="I564" s="16"/>
      <c r="J564" s="16"/>
      <c r="K564" s="16"/>
      <c r="L564" s="32"/>
      <c r="M564" s="16"/>
      <c r="N564" s="16"/>
      <c r="O564" s="16"/>
      <c r="P564" s="16"/>
      <c r="Y564" s="20"/>
      <c r="Z564" s="20"/>
      <c r="AA564" s="20"/>
      <c r="AB564" s="20"/>
      <c r="AC564" s="20"/>
      <c r="AD564" s="20"/>
    </row>
    <row r="565" spans="3:30" s="1" customFormat="1">
      <c r="C565" s="16"/>
      <c r="D565" s="16"/>
      <c r="E565" s="32"/>
      <c r="F565" s="16"/>
      <c r="G565" s="16"/>
      <c r="H565" s="16"/>
      <c r="I565" s="16"/>
      <c r="J565" s="16"/>
      <c r="K565" s="16"/>
      <c r="L565" s="32"/>
      <c r="M565" s="16"/>
      <c r="N565" s="16"/>
      <c r="O565" s="16"/>
      <c r="P565" s="16"/>
      <c r="Y565" s="20"/>
      <c r="Z565" s="20"/>
      <c r="AA565" s="20"/>
      <c r="AB565" s="20"/>
      <c r="AC565" s="20"/>
      <c r="AD565" s="20"/>
    </row>
    <row r="566" spans="3:30" s="1" customFormat="1">
      <c r="C566" s="16"/>
      <c r="D566" s="16"/>
      <c r="E566" s="32"/>
      <c r="F566" s="16"/>
      <c r="G566" s="16"/>
      <c r="H566" s="16"/>
      <c r="I566" s="16"/>
      <c r="J566" s="16"/>
      <c r="K566" s="16"/>
      <c r="L566" s="32"/>
      <c r="M566" s="16"/>
      <c r="N566" s="16"/>
      <c r="O566" s="16"/>
      <c r="P566" s="16"/>
      <c r="Y566" s="20"/>
      <c r="Z566" s="20"/>
      <c r="AA566" s="20"/>
      <c r="AB566" s="20"/>
      <c r="AC566" s="20"/>
      <c r="AD566" s="20"/>
    </row>
    <row r="567" spans="3:30" s="1" customFormat="1">
      <c r="C567" s="16"/>
      <c r="D567" s="16"/>
      <c r="E567" s="32"/>
      <c r="F567" s="16"/>
      <c r="G567" s="16"/>
      <c r="H567" s="16"/>
      <c r="I567" s="16"/>
      <c r="J567" s="16"/>
      <c r="K567" s="16"/>
      <c r="L567" s="32"/>
      <c r="M567" s="16"/>
      <c r="N567" s="16"/>
      <c r="O567" s="16"/>
      <c r="P567" s="16"/>
      <c r="Y567" s="20"/>
      <c r="Z567" s="20"/>
      <c r="AA567" s="20"/>
      <c r="AB567" s="20"/>
      <c r="AC567" s="20"/>
      <c r="AD567" s="20"/>
    </row>
    <row r="568" spans="3:30" s="1" customFormat="1">
      <c r="C568" s="16"/>
      <c r="D568" s="16"/>
      <c r="E568" s="32"/>
      <c r="F568" s="16"/>
      <c r="G568" s="16"/>
      <c r="H568" s="16"/>
      <c r="I568" s="16"/>
      <c r="J568" s="16"/>
      <c r="K568" s="16"/>
      <c r="L568" s="32"/>
      <c r="M568" s="16"/>
      <c r="N568" s="16"/>
      <c r="O568" s="16"/>
      <c r="P568" s="16"/>
      <c r="Y568" s="20"/>
      <c r="Z568" s="20"/>
      <c r="AA568" s="20"/>
      <c r="AB568" s="20"/>
      <c r="AC568" s="20"/>
      <c r="AD568" s="20"/>
    </row>
    <row r="569" spans="3:30" s="1" customFormat="1">
      <c r="C569" s="16"/>
      <c r="D569" s="16"/>
      <c r="E569" s="32"/>
      <c r="F569" s="16"/>
      <c r="G569" s="16"/>
      <c r="H569" s="16"/>
      <c r="I569" s="16"/>
      <c r="J569" s="16"/>
      <c r="K569" s="16"/>
      <c r="L569" s="32"/>
      <c r="M569" s="16"/>
      <c r="N569" s="16"/>
      <c r="O569" s="16"/>
      <c r="P569" s="16"/>
      <c r="Y569" s="20"/>
      <c r="Z569" s="20"/>
      <c r="AA569" s="20"/>
      <c r="AB569" s="20"/>
      <c r="AC569" s="20"/>
      <c r="AD569" s="20"/>
    </row>
    <row r="570" spans="3:30" s="1" customFormat="1">
      <c r="C570" s="16"/>
      <c r="D570" s="16"/>
      <c r="E570" s="32"/>
      <c r="F570" s="16"/>
      <c r="G570" s="16"/>
      <c r="H570" s="16"/>
      <c r="I570" s="16"/>
      <c r="J570" s="16"/>
      <c r="K570" s="16"/>
      <c r="L570" s="32"/>
      <c r="M570" s="16"/>
      <c r="N570" s="16"/>
      <c r="O570" s="16"/>
      <c r="P570" s="16"/>
      <c r="Y570" s="20"/>
      <c r="Z570" s="20"/>
      <c r="AA570" s="20"/>
      <c r="AB570" s="20"/>
      <c r="AC570" s="20"/>
      <c r="AD570" s="20"/>
    </row>
    <row r="571" spans="3:30" s="1" customFormat="1">
      <c r="C571" s="16"/>
      <c r="D571" s="16"/>
      <c r="E571" s="32"/>
      <c r="F571" s="16"/>
      <c r="G571" s="16"/>
      <c r="H571" s="16"/>
      <c r="I571" s="16"/>
      <c r="J571" s="16"/>
      <c r="K571" s="16"/>
      <c r="L571" s="32"/>
      <c r="M571" s="16"/>
      <c r="N571" s="16"/>
      <c r="O571" s="16"/>
      <c r="P571" s="16"/>
      <c r="Y571" s="20"/>
      <c r="Z571" s="20"/>
      <c r="AA571" s="20"/>
      <c r="AB571" s="20"/>
      <c r="AC571" s="20"/>
      <c r="AD571" s="20"/>
    </row>
    <row r="572" spans="3:30" s="1" customFormat="1">
      <c r="C572" s="16"/>
      <c r="D572" s="16"/>
      <c r="E572" s="32"/>
      <c r="F572" s="16"/>
      <c r="G572" s="16"/>
      <c r="H572" s="16"/>
      <c r="I572" s="16"/>
      <c r="J572" s="16"/>
      <c r="K572" s="16"/>
      <c r="L572" s="32"/>
      <c r="M572" s="16"/>
      <c r="N572" s="16"/>
      <c r="O572" s="16"/>
      <c r="P572" s="16"/>
      <c r="Y572" s="20"/>
      <c r="Z572" s="20"/>
      <c r="AA572" s="20"/>
      <c r="AB572" s="20"/>
      <c r="AC572" s="20"/>
      <c r="AD572" s="20"/>
    </row>
    <row r="573" spans="3:30" s="1" customFormat="1">
      <c r="C573" s="16"/>
      <c r="D573" s="16"/>
      <c r="E573" s="32"/>
      <c r="F573" s="16"/>
      <c r="G573" s="16"/>
      <c r="H573" s="16"/>
      <c r="I573" s="16"/>
      <c r="J573" s="16"/>
      <c r="K573" s="16"/>
      <c r="L573" s="32"/>
      <c r="M573" s="16"/>
      <c r="N573" s="16"/>
      <c r="O573" s="16"/>
      <c r="P573" s="16"/>
      <c r="Y573" s="20"/>
      <c r="Z573" s="20"/>
      <c r="AA573" s="20"/>
      <c r="AB573" s="20"/>
      <c r="AC573" s="20"/>
      <c r="AD573" s="20"/>
    </row>
    <row r="574" spans="3:30" s="1" customFormat="1">
      <c r="C574" s="16"/>
      <c r="D574" s="16"/>
      <c r="E574" s="32"/>
      <c r="F574" s="16"/>
      <c r="G574" s="16"/>
      <c r="H574" s="16"/>
      <c r="I574" s="16"/>
      <c r="J574" s="16"/>
      <c r="K574" s="16"/>
      <c r="L574" s="32"/>
      <c r="M574" s="16"/>
      <c r="N574" s="16"/>
      <c r="O574" s="16"/>
      <c r="P574" s="16"/>
      <c r="Y574" s="20"/>
      <c r="Z574" s="20"/>
      <c r="AA574" s="20"/>
      <c r="AB574" s="20"/>
      <c r="AC574" s="20"/>
      <c r="AD574" s="20"/>
    </row>
    <row r="575" spans="3:30" s="1" customFormat="1">
      <c r="C575" s="16"/>
      <c r="D575" s="16"/>
      <c r="E575" s="32"/>
      <c r="F575" s="16"/>
      <c r="G575" s="16"/>
      <c r="H575" s="16"/>
      <c r="I575" s="16"/>
      <c r="J575" s="16"/>
      <c r="K575" s="16"/>
      <c r="L575" s="32"/>
      <c r="M575" s="16"/>
      <c r="N575" s="16"/>
      <c r="O575" s="16"/>
      <c r="P575" s="16"/>
      <c r="Y575" s="20"/>
      <c r="Z575" s="20"/>
      <c r="AA575" s="20"/>
      <c r="AB575" s="20"/>
      <c r="AC575" s="20"/>
      <c r="AD575" s="20"/>
    </row>
    <row r="576" spans="3:30" s="1" customFormat="1">
      <c r="C576" s="16"/>
      <c r="D576" s="16"/>
      <c r="E576" s="32"/>
      <c r="F576" s="16"/>
      <c r="G576" s="16"/>
      <c r="H576" s="16"/>
      <c r="I576" s="16"/>
      <c r="J576" s="16"/>
      <c r="K576" s="16"/>
      <c r="L576" s="32"/>
      <c r="M576" s="16"/>
      <c r="N576" s="16"/>
      <c r="O576" s="16"/>
      <c r="P576" s="16"/>
      <c r="Y576" s="20"/>
      <c r="Z576" s="20"/>
      <c r="AA576" s="20"/>
      <c r="AB576" s="20"/>
      <c r="AC576" s="20"/>
      <c r="AD576" s="20"/>
    </row>
    <row r="577" spans="3:30" s="1" customFormat="1">
      <c r="C577" s="16"/>
      <c r="D577" s="16"/>
      <c r="E577" s="32"/>
      <c r="F577" s="16"/>
      <c r="G577" s="16"/>
      <c r="H577" s="16"/>
      <c r="I577" s="16"/>
      <c r="J577" s="16"/>
      <c r="K577" s="16"/>
      <c r="L577" s="32"/>
      <c r="M577" s="16"/>
      <c r="N577" s="16"/>
      <c r="O577" s="16"/>
      <c r="P577" s="16"/>
      <c r="Y577" s="20"/>
      <c r="Z577" s="20"/>
      <c r="AA577" s="20"/>
      <c r="AB577" s="20"/>
      <c r="AC577" s="20"/>
      <c r="AD577" s="20"/>
    </row>
    <row r="578" spans="3:30" s="1" customFormat="1">
      <c r="C578" s="16"/>
      <c r="D578" s="16"/>
      <c r="E578" s="32"/>
      <c r="F578" s="16"/>
      <c r="G578" s="16"/>
      <c r="H578" s="16"/>
      <c r="I578" s="16"/>
      <c r="J578" s="16"/>
      <c r="K578" s="16"/>
      <c r="L578" s="32"/>
      <c r="M578" s="16"/>
      <c r="N578" s="16"/>
      <c r="O578" s="16"/>
      <c r="P578" s="16"/>
      <c r="Y578" s="20"/>
      <c r="Z578" s="20"/>
      <c r="AA578" s="20"/>
      <c r="AB578" s="20"/>
      <c r="AC578" s="20"/>
      <c r="AD578" s="20"/>
    </row>
    <row r="579" spans="3:30" s="1" customFormat="1">
      <c r="C579" s="16"/>
      <c r="D579" s="16"/>
      <c r="E579" s="32"/>
      <c r="F579" s="16"/>
      <c r="G579" s="16"/>
      <c r="H579" s="16"/>
      <c r="I579" s="16"/>
      <c r="J579" s="16"/>
      <c r="K579" s="16"/>
      <c r="L579" s="32"/>
      <c r="M579" s="16"/>
      <c r="N579" s="16"/>
      <c r="O579" s="16"/>
      <c r="P579" s="16"/>
      <c r="Y579" s="20"/>
      <c r="Z579" s="20"/>
      <c r="AA579" s="20"/>
      <c r="AB579" s="20"/>
      <c r="AC579" s="20"/>
      <c r="AD579" s="20"/>
    </row>
    <row r="580" spans="3:30" s="1" customFormat="1">
      <c r="C580" s="16"/>
      <c r="D580" s="16"/>
      <c r="E580" s="32"/>
      <c r="F580" s="16"/>
      <c r="G580" s="16"/>
      <c r="H580" s="16"/>
      <c r="I580" s="16"/>
      <c r="J580" s="16"/>
      <c r="K580" s="16"/>
      <c r="L580" s="32"/>
      <c r="M580" s="16"/>
      <c r="N580" s="16"/>
      <c r="O580" s="16"/>
      <c r="P580" s="16"/>
      <c r="Y580" s="20"/>
      <c r="Z580" s="20"/>
      <c r="AA580" s="20"/>
      <c r="AB580" s="20"/>
      <c r="AC580" s="20"/>
      <c r="AD580" s="20"/>
    </row>
    <row r="581" spans="3:30" s="1" customFormat="1">
      <c r="C581" s="16"/>
      <c r="D581" s="16"/>
      <c r="E581" s="32"/>
      <c r="F581" s="16"/>
      <c r="G581" s="16"/>
      <c r="H581" s="16"/>
      <c r="I581" s="16"/>
      <c r="J581" s="16"/>
      <c r="K581" s="16"/>
      <c r="L581" s="32"/>
      <c r="M581" s="16"/>
      <c r="N581" s="16"/>
      <c r="O581" s="16"/>
      <c r="P581" s="16"/>
      <c r="Y581" s="20"/>
      <c r="Z581" s="20"/>
      <c r="AA581" s="20"/>
      <c r="AB581" s="20"/>
      <c r="AC581" s="20"/>
      <c r="AD581" s="20"/>
    </row>
    <row r="582" spans="3:30" s="1" customFormat="1">
      <c r="C582" s="16"/>
      <c r="D582" s="16"/>
      <c r="E582" s="32"/>
      <c r="F582" s="16"/>
      <c r="G582" s="16"/>
      <c r="H582" s="16"/>
      <c r="I582" s="16"/>
      <c r="J582" s="16"/>
      <c r="K582" s="16"/>
      <c r="L582" s="32"/>
      <c r="M582" s="16"/>
      <c r="N582" s="16"/>
      <c r="O582" s="16"/>
      <c r="P582" s="16"/>
      <c r="Y582" s="20"/>
      <c r="Z582" s="20"/>
      <c r="AA582" s="20"/>
      <c r="AB582" s="20"/>
      <c r="AC582" s="20"/>
      <c r="AD582" s="20"/>
    </row>
    <row r="583" spans="3:30" s="1" customFormat="1">
      <c r="C583" s="16"/>
      <c r="D583" s="16"/>
      <c r="E583" s="32"/>
      <c r="F583" s="16"/>
      <c r="G583" s="16"/>
      <c r="H583" s="16"/>
      <c r="I583" s="16"/>
      <c r="J583" s="16"/>
      <c r="K583" s="16"/>
      <c r="L583" s="32"/>
      <c r="M583" s="16"/>
      <c r="N583" s="16"/>
      <c r="O583" s="16"/>
      <c r="P583" s="16"/>
      <c r="Y583" s="20"/>
      <c r="Z583" s="20"/>
      <c r="AA583" s="20"/>
      <c r="AB583" s="20"/>
      <c r="AC583" s="20"/>
      <c r="AD583" s="20"/>
    </row>
    <row r="584" spans="3:30" s="1" customFormat="1">
      <c r="C584" s="16"/>
      <c r="D584" s="16"/>
      <c r="E584" s="32"/>
      <c r="F584" s="16"/>
      <c r="G584" s="16"/>
      <c r="H584" s="16"/>
      <c r="I584" s="16"/>
      <c r="J584" s="16"/>
      <c r="K584" s="16"/>
      <c r="L584" s="32"/>
      <c r="M584" s="16"/>
      <c r="N584" s="16"/>
      <c r="O584" s="16"/>
      <c r="P584" s="16"/>
      <c r="Y584" s="20"/>
      <c r="Z584" s="20"/>
      <c r="AA584" s="20"/>
      <c r="AB584" s="20"/>
      <c r="AC584" s="20"/>
      <c r="AD584" s="20"/>
    </row>
    <row r="585" spans="3:30" s="1" customFormat="1">
      <c r="C585" s="16"/>
      <c r="D585" s="16"/>
      <c r="E585" s="32"/>
      <c r="F585" s="16"/>
      <c r="G585" s="16"/>
      <c r="H585" s="16"/>
      <c r="I585" s="16"/>
      <c r="J585" s="16"/>
      <c r="K585" s="16"/>
      <c r="L585" s="32"/>
      <c r="M585" s="16"/>
      <c r="N585" s="16"/>
      <c r="O585" s="16"/>
      <c r="P585" s="16"/>
      <c r="Y585" s="20"/>
      <c r="Z585" s="20"/>
      <c r="AA585" s="20"/>
      <c r="AB585" s="20"/>
      <c r="AC585" s="20"/>
      <c r="AD585" s="20"/>
    </row>
    <row r="586" spans="3:30" s="1" customFormat="1">
      <c r="C586" s="16"/>
      <c r="D586" s="16"/>
      <c r="E586" s="32"/>
      <c r="F586" s="16"/>
      <c r="G586" s="16"/>
      <c r="H586" s="16"/>
      <c r="I586" s="16"/>
      <c r="J586" s="16"/>
      <c r="K586" s="16"/>
      <c r="L586" s="32"/>
      <c r="M586" s="16"/>
      <c r="N586" s="16"/>
      <c r="O586" s="16"/>
      <c r="P586" s="16"/>
      <c r="Y586" s="20"/>
      <c r="Z586" s="20"/>
      <c r="AA586" s="20"/>
      <c r="AB586" s="20"/>
      <c r="AC586" s="20"/>
      <c r="AD586" s="20"/>
    </row>
    <row r="587" spans="3:30" s="1" customFormat="1">
      <c r="C587" s="16"/>
      <c r="D587" s="16"/>
      <c r="E587" s="32"/>
      <c r="F587" s="16"/>
      <c r="G587" s="16"/>
      <c r="H587" s="16"/>
      <c r="I587" s="16"/>
      <c r="J587" s="16"/>
      <c r="K587" s="16"/>
      <c r="L587" s="32"/>
      <c r="M587" s="16"/>
      <c r="N587" s="16"/>
      <c r="O587" s="16"/>
      <c r="P587" s="16"/>
      <c r="Y587" s="20"/>
      <c r="Z587" s="20"/>
      <c r="AA587" s="20"/>
      <c r="AB587" s="20"/>
      <c r="AC587" s="20"/>
      <c r="AD587" s="20"/>
    </row>
    <row r="588" spans="3:30" s="1" customFormat="1">
      <c r="C588" s="16"/>
      <c r="D588" s="16"/>
      <c r="E588" s="32"/>
      <c r="F588" s="16"/>
      <c r="G588" s="16"/>
      <c r="H588" s="16"/>
      <c r="I588" s="16"/>
      <c r="J588" s="16"/>
      <c r="K588" s="16"/>
      <c r="L588" s="32"/>
      <c r="M588" s="16"/>
      <c r="N588" s="16"/>
      <c r="O588" s="16"/>
      <c r="P588" s="16"/>
      <c r="Y588" s="20"/>
      <c r="Z588" s="20"/>
      <c r="AA588" s="20"/>
      <c r="AB588" s="20"/>
      <c r="AC588" s="20"/>
      <c r="AD588" s="20"/>
    </row>
    <row r="589" spans="3:30" s="1" customFormat="1">
      <c r="C589" s="16"/>
      <c r="D589" s="16"/>
      <c r="E589" s="32"/>
      <c r="F589" s="16"/>
      <c r="G589" s="16"/>
      <c r="H589" s="16"/>
      <c r="I589" s="16"/>
      <c r="J589" s="16"/>
      <c r="K589" s="16"/>
      <c r="L589" s="32"/>
      <c r="M589" s="16"/>
      <c r="N589" s="16"/>
      <c r="O589" s="16"/>
      <c r="P589" s="16"/>
      <c r="Y589" s="20"/>
      <c r="Z589" s="20"/>
      <c r="AA589" s="20"/>
      <c r="AB589" s="20"/>
      <c r="AC589" s="20"/>
      <c r="AD589" s="20"/>
    </row>
    <row r="590" spans="3:30" s="1" customFormat="1">
      <c r="C590" s="16"/>
      <c r="D590" s="16"/>
      <c r="E590" s="32"/>
      <c r="F590" s="16"/>
      <c r="G590" s="16"/>
      <c r="H590" s="16"/>
      <c r="I590" s="16"/>
      <c r="J590" s="16"/>
      <c r="K590" s="16"/>
      <c r="L590" s="32"/>
      <c r="M590" s="16"/>
      <c r="N590" s="16"/>
      <c r="O590" s="16"/>
      <c r="P590" s="16"/>
      <c r="Y590" s="20"/>
      <c r="Z590" s="20"/>
      <c r="AA590" s="20"/>
      <c r="AB590" s="20"/>
      <c r="AC590" s="20"/>
      <c r="AD590" s="20"/>
    </row>
    <row r="591" spans="3:30" s="1" customFormat="1">
      <c r="C591" s="16"/>
      <c r="D591" s="16"/>
      <c r="E591" s="32"/>
      <c r="F591" s="16"/>
      <c r="G591" s="16"/>
      <c r="H591" s="16"/>
      <c r="I591" s="16"/>
      <c r="J591" s="16"/>
      <c r="K591" s="16"/>
      <c r="L591" s="32"/>
      <c r="M591" s="16"/>
      <c r="N591" s="16"/>
      <c r="O591" s="16"/>
      <c r="P591" s="16"/>
      <c r="Y591" s="20"/>
      <c r="Z591" s="20"/>
      <c r="AA591" s="20"/>
      <c r="AB591" s="20"/>
      <c r="AC591" s="20"/>
      <c r="AD591" s="20"/>
    </row>
    <row r="592" spans="3:30" s="1" customFormat="1">
      <c r="C592" s="16"/>
      <c r="D592" s="16"/>
      <c r="E592" s="32"/>
      <c r="F592" s="16"/>
      <c r="G592" s="16"/>
      <c r="H592" s="16"/>
      <c r="I592" s="16"/>
      <c r="J592" s="16"/>
      <c r="K592" s="16"/>
      <c r="L592" s="32"/>
      <c r="M592" s="16"/>
      <c r="N592" s="16"/>
      <c r="O592" s="16"/>
      <c r="P592" s="16"/>
      <c r="Y592" s="20"/>
      <c r="Z592" s="20"/>
      <c r="AA592" s="20"/>
      <c r="AB592" s="20"/>
      <c r="AC592" s="20"/>
      <c r="AD592" s="20"/>
    </row>
    <row r="593" spans="3:30" s="1" customFormat="1">
      <c r="C593" s="16"/>
      <c r="D593" s="16"/>
      <c r="E593" s="32"/>
      <c r="F593" s="16"/>
      <c r="G593" s="16"/>
      <c r="H593" s="16"/>
      <c r="I593" s="16"/>
      <c r="J593" s="16"/>
      <c r="K593" s="16"/>
      <c r="L593" s="32"/>
      <c r="M593" s="16"/>
      <c r="N593" s="16"/>
      <c r="O593" s="16"/>
      <c r="P593" s="16"/>
      <c r="Y593" s="20"/>
      <c r="Z593" s="20"/>
      <c r="AA593" s="20"/>
      <c r="AB593" s="20"/>
      <c r="AC593" s="20"/>
      <c r="AD593" s="20"/>
    </row>
    <row r="594" spans="3:30" s="1" customFormat="1">
      <c r="C594" s="16"/>
      <c r="D594" s="16"/>
      <c r="E594" s="32"/>
      <c r="F594" s="16"/>
      <c r="G594" s="16"/>
      <c r="H594" s="16"/>
      <c r="I594" s="16"/>
      <c r="J594" s="16"/>
      <c r="K594" s="16"/>
      <c r="L594" s="32"/>
      <c r="M594" s="16"/>
      <c r="N594" s="16"/>
      <c r="O594" s="16"/>
      <c r="P594" s="16"/>
      <c r="Y594" s="20"/>
      <c r="Z594" s="20"/>
      <c r="AA594" s="20"/>
      <c r="AB594" s="20"/>
      <c r="AC594" s="20"/>
      <c r="AD594" s="20"/>
    </row>
    <row r="595" spans="3:30" s="1" customFormat="1">
      <c r="C595" s="16"/>
      <c r="D595" s="16"/>
      <c r="E595" s="32"/>
      <c r="F595" s="16"/>
      <c r="G595" s="16"/>
      <c r="H595" s="16"/>
      <c r="I595" s="16"/>
      <c r="J595" s="16"/>
      <c r="K595" s="16"/>
      <c r="L595" s="32"/>
      <c r="M595" s="16"/>
      <c r="N595" s="16"/>
      <c r="O595" s="16"/>
      <c r="P595" s="16"/>
      <c r="Y595" s="20"/>
      <c r="Z595" s="20"/>
      <c r="AA595" s="20"/>
      <c r="AB595" s="20"/>
      <c r="AC595" s="20"/>
      <c r="AD595" s="20"/>
    </row>
    <row r="596" spans="3:30" s="1" customFormat="1">
      <c r="C596" s="16"/>
      <c r="D596" s="16"/>
      <c r="E596" s="32"/>
      <c r="F596" s="16"/>
      <c r="G596" s="16"/>
      <c r="H596" s="16"/>
      <c r="I596" s="16"/>
      <c r="J596" s="16"/>
      <c r="K596" s="16"/>
      <c r="L596" s="32"/>
      <c r="M596" s="16"/>
      <c r="N596" s="16"/>
      <c r="O596" s="16"/>
      <c r="P596" s="16"/>
      <c r="Y596" s="20"/>
      <c r="Z596" s="20"/>
      <c r="AA596" s="20"/>
      <c r="AB596" s="20"/>
      <c r="AC596" s="20"/>
      <c r="AD596" s="20"/>
    </row>
    <row r="597" spans="3:30" s="1" customFormat="1">
      <c r="C597" s="16"/>
      <c r="D597" s="16"/>
      <c r="E597" s="32"/>
      <c r="F597" s="16"/>
      <c r="G597" s="16"/>
      <c r="H597" s="16"/>
      <c r="I597" s="16"/>
      <c r="J597" s="16"/>
      <c r="K597" s="16"/>
      <c r="L597" s="32"/>
      <c r="M597" s="16"/>
      <c r="N597" s="16"/>
      <c r="O597" s="16"/>
      <c r="P597" s="16"/>
      <c r="Y597" s="20"/>
      <c r="Z597" s="20"/>
      <c r="AA597" s="20"/>
      <c r="AB597" s="20"/>
      <c r="AC597" s="20"/>
      <c r="AD597" s="20"/>
    </row>
    <row r="598" spans="3:30" s="1" customFormat="1">
      <c r="C598" s="16"/>
      <c r="D598" s="16"/>
      <c r="E598" s="32"/>
      <c r="F598" s="16"/>
      <c r="G598" s="16"/>
      <c r="H598" s="16"/>
      <c r="I598" s="16"/>
      <c r="J598" s="16"/>
      <c r="K598" s="16"/>
      <c r="L598" s="32"/>
      <c r="M598" s="16"/>
      <c r="N598" s="16"/>
      <c r="O598" s="16"/>
      <c r="P598" s="16"/>
      <c r="Y598" s="20"/>
      <c r="Z598" s="20"/>
      <c r="AA598" s="20"/>
      <c r="AB598" s="20"/>
      <c r="AC598" s="20"/>
      <c r="AD598" s="20"/>
    </row>
    <row r="599" spans="3:30" s="1" customFormat="1">
      <c r="C599" s="16"/>
      <c r="D599" s="16"/>
      <c r="E599" s="32"/>
      <c r="F599" s="16"/>
      <c r="G599" s="16"/>
      <c r="H599" s="16"/>
      <c r="I599" s="16"/>
      <c r="J599" s="16"/>
      <c r="K599" s="16"/>
      <c r="L599" s="32"/>
      <c r="M599" s="16"/>
      <c r="N599" s="16"/>
      <c r="O599" s="16"/>
      <c r="P599" s="16"/>
      <c r="Y599" s="20"/>
      <c r="Z599" s="20"/>
      <c r="AA599" s="20"/>
      <c r="AB599" s="20"/>
      <c r="AC599" s="20"/>
      <c r="AD599" s="20"/>
    </row>
    <row r="600" spans="3:30" s="1" customFormat="1">
      <c r="C600" s="16"/>
      <c r="D600" s="16"/>
      <c r="E600" s="32"/>
      <c r="F600" s="16"/>
      <c r="G600" s="16"/>
      <c r="H600" s="16"/>
      <c r="I600" s="16"/>
      <c r="J600" s="16"/>
      <c r="K600" s="16"/>
      <c r="L600" s="32"/>
      <c r="M600" s="16"/>
      <c r="N600" s="16"/>
      <c r="O600" s="16"/>
      <c r="P600" s="16"/>
      <c r="Y600" s="20"/>
      <c r="Z600" s="20"/>
      <c r="AA600" s="20"/>
      <c r="AB600" s="20"/>
      <c r="AC600" s="20"/>
      <c r="AD600" s="20"/>
    </row>
    <row r="601" spans="3:30" s="1" customFormat="1">
      <c r="C601" s="16"/>
      <c r="D601" s="16"/>
      <c r="E601" s="32"/>
      <c r="F601" s="16"/>
      <c r="G601" s="16"/>
      <c r="H601" s="16"/>
      <c r="I601" s="16"/>
      <c r="J601" s="16"/>
      <c r="K601" s="16"/>
      <c r="L601" s="32"/>
      <c r="M601" s="16"/>
      <c r="N601" s="16"/>
      <c r="O601" s="16"/>
      <c r="P601" s="16"/>
      <c r="Y601" s="20"/>
      <c r="Z601" s="20"/>
      <c r="AA601" s="20"/>
      <c r="AB601" s="20"/>
      <c r="AC601" s="20"/>
      <c r="AD601" s="20"/>
    </row>
    <row r="602" spans="3:30" s="1" customFormat="1">
      <c r="C602" s="16"/>
      <c r="D602" s="16"/>
      <c r="E602" s="32"/>
      <c r="F602" s="16"/>
      <c r="G602" s="16"/>
      <c r="H602" s="16"/>
      <c r="I602" s="16"/>
      <c r="J602" s="16"/>
      <c r="K602" s="16"/>
      <c r="L602" s="32"/>
      <c r="M602" s="16"/>
      <c r="N602" s="16"/>
      <c r="O602" s="16"/>
      <c r="P602" s="16"/>
      <c r="Y602" s="20"/>
      <c r="Z602" s="20"/>
      <c r="AA602" s="20"/>
      <c r="AB602" s="20"/>
      <c r="AC602" s="20"/>
      <c r="AD602" s="20"/>
    </row>
    <row r="603" spans="3:30" s="1" customFormat="1">
      <c r="C603" s="16"/>
      <c r="D603" s="16"/>
      <c r="E603" s="32"/>
      <c r="F603" s="16"/>
      <c r="G603" s="16"/>
      <c r="H603" s="16"/>
      <c r="I603" s="16"/>
      <c r="J603" s="16"/>
      <c r="K603" s="16"/>
      <c r="L603" s="32"/>
      <c r="M603" s="16"/>
      <c r="N603" s="16"/>
      <c r="O603" s="16"/>
      <c r="P603" s="16"/>
      <c r="Y603" s="20"/>
      <c r="Z603" s="20"/>
      <c r="AA603" s="20"/>
      <c r="AB603" s="20"/>
      <c r="AC603" s="20"/>
      <c r="AD603" s="20"/>
    </row>
    <row r="604" spans="3:30" s="1" customFormat="1">
      <c r="C604" s="16"/>
      <c r="D604" s="16"/>
      <c r="E604" s="32"/>
      <c r="F604" s="16"/>
      <c r="G604" s="16"/>
      <c r="H604" s="16"/>
      <c r="I604" s="16"/>
      <c r="J604" s="16"/>
      <c r="K604" s="16"/>
      <c r="L604" s="32"/>
      <c r="M604" s="16"/>
      <c r="N604" s="16"/>
      <c r="O604" s="16"/>
      <c r="P604" s="16"/>
      <c r="Y604" s="20"/>
      <c r="Z604" s="20"/>
      <c r="AA604" s="20"/>
      <c r="AB604" s="20"/>
      <c r="AC604" s="20"/>
      <c r="AD604" s="20"/>
    </row>
    <row r="605" spans="3:30" s="1" customFormat="1">
      <c r="C605" s="16"/>
      <c r="D605" s="16"/>
      <c r="E605" s="32"/>
      <c r="F605" s="16"/>
      <c r="G605" s="16"/>
      <c r="H605" s="16"/>
      <c r="I605" s="16"/>
      <c r="J605" s="16"/>
      <c r="K605" s="16"/>
      <c r="L605" s="32"/>
      <c r="M605" s="16"/>
      <c r="N605" s="16"/>
      <c r="O605" s="16"/>
      <c r="P605" s="16"/>
      <c r="Y605" s="20"/>
      <c r="Z605" s="20"/>
      <c r="AA605" s="20"/>
      <c r="AB605" s="20"/>
      <c r="AC605" s="20"/>
      <c r="AD605" s="20"/>
    </row>
    <row r="606" spans="3:30" s="1" customFormat="1">
      <c r="C606" s="16"/>
      <c r="D606" s="16"/>
      <c r="E606" s="32"/>
      <c r="F606" s="16"/>
      <c r="G606" s="16"/>
      <c r="H606" s="16"/>
      <c r="I606" s="16"/>
      <c r="J606" s="16"/>
      <c r="K606" s="16"/>
      <c r="L606" s="32"/>
      <c r="M606" s="16"/>
      <c r="N606" s="16"/>
      <c r="O606" s="16"/>
      <c r="P606" s="16"/>
      <c r="Y606" s="20"/>
      <c r="Z606" s="20"/>
      <c r="AA606" s="20"/>
      <c r="AB606" s="20"/>
      <c r="AC606" s="20"/>
      <c r="AD606" s="20"/>
    </row>
    <row r="607" spans="3:30" s="1" customFormat="1">
      <c r="C607" s="16"/>
      <c r="D607" s="16"/>
      <c r="E607" s="32"/>
      <c r="F607" s="16"/>
      <c r="G607" s="16"/>
      <c r="H607" s="16"/>
      <c r="I607" s="16"/>
      <c r="J607" s="16"/>
      <c r="K607" s="16"/>
      <c r="L607" s="32"/>
      <c r="M607" s="16"/>
      <c r="N607" s="16"/>
      <c r="O607" s="16"/>
      <c r="P607" s="16"/>
      <c r="Y607" s="20"/>
      <c r="Z607" s="20"/>
      <c r="AA607" s="20"/>
      <c r="AB607" s="20"/>
      <c r="AC607" s="20"/>
      <c r="AD607" s="20"/>
    </row>
    <row r="608" spans="3:30" s="1" customFormat="1">
      <c r="C608" s="16"/>
      <c r="D608" s="16"/>
      <c r="E608" s="32"/>
      <c r="F608" s="16"/>
      <c r="G608" s="16"/>
      <c r="H608" s="16"/>
      <c r="I608" s="16"/>
      <c r="J608" s="16"/>
      <c r="K608" s="16"/>
      <c r="L608" s="32"/>
      <c r="M608" s="16"/>
      <c r="N608" s="16"/>
      <c r="O608" s="16"/>
      <c r="P608" s="16"/>
      <c r="Y608" s="20"/>
      <c r="Z608" s="20"/>
      <c r="AA608" s="20"/>
      <c r="AB608" s="20"/>
      <c r="AC608" s="20"/>
      <c r="AD608" s="20"/>
    </row>
    <row r="609" spans="3:30" s="1" customFormat="1">
      <c r="C609" s="16"/>
      <c r="D609" s="16"/>
      <c r="E609" s="32"/>
      <c r="F609" s="16"/>
      <c r="G609" s="16"/>
      <c r="H609" s="16"/>
      <c r="I609" s="16"/>
      <c r="J609" s="16"/>
      <c r="K609" s="16"/>
      <c r="L609" s="32"/>
      <c r="M609" s="16"/>
      <c r="N609" s="16"/>
      <c r="O609" s="16"/>
      <c r="P609" s="16"/>
      <c r="Y609" s="20"/>
      <c r="Z609" s="20"/>
      <c r="AA609" s="20"/>
      <c r="AB609" s="20"/>
      <c r="AC609" s="20"/>
      <c r="AD609" s="20"/>
    </row>
    <row r="610" spans="3:30" s="1" customFormat="1">
      <c r="C610" s="16"/>
      <c r="D610" s="16"/>
      <c r="E610" s="32"/>
      <c r="F610" s="16"/>
      <c r="G610" s="16"/>
      <c r="H610" s="16"/>
      <c r="I610" s="16"/>
      <c r="J610" s="16"/>
      <c r="K610" s="16"/>
      <c r="L610" s="32"/>
      <c r="M610" s="16"/>
      <c r="N610" s="16"/>
      <c r="O610" s="16"/>
      <c r="P610" s="16"/>
      <c r="Y610" s="20"/>
      <c r="Z610" s="20"/>
      <c r="AA610" s="20"/>
      <c r="AB610" s="20"/>
      <c r="AC610" s="20"/>
      <c r="AD610" s="20"/>
    </row>
    <row r="611" spans="3:30" s="1" customFormat="1">
      <c r="C611" s="16"/>
      <c r="D611" s="16"/>
      <c r="E611" s="32"/>
      <c r="F611" s="16"/>
      <c r="G611" s="16"/>
      <c r="H611" s="16"/>
      <c r="I611" s="16"/>
      <c r="J611" s="16"/>
      <c r="K611" s="16"/>
      <c r="L611" s="32"/>
      <c r="M611" s="16"/>
      <c r="N611" s="16"/>
      <c r="O611" s="16"/>
      <c r="P611" s="16"/>
      <c r="Y611" s="20"/>
      <c r="Z611" s="20"/>
      <c r="AA611" s="20"/>
      <c r="AB611" s="20"/>
      <c r="AC611" s="20"/>
      <c r="AD611" s="20"/>
    </row>
    <row r="612" spans="3:30" s="1" customFormat="1">
      <c r="C612" s="16"/>
      <c r="D612" s="16"/>
      <c r="E612" s="32"/>
      <c r="F612" s="16"/>
      <c r="G612" s="16"/>
      <c r="H612" s="16"/>
      <c r="I612" s="16"/>
      <c r="J612" s="16"/>
      <c r="K612" s="16"/>
      <c r="L612" s="32"/>
      <c r="M612" s="16"/>
      <c r="N612" s="16"/>
      <c r="O612" s="16"/>
      <c r="P612" s="16"/>
      <c r="Y612" s="20"/>
      <c r="Z612" s="20"/>
      <c r="AA612" s="20"/>
      <c r="AB612" s="20"/>
      <c r="AC612" s="20"/>
      <c r="AD612" s="20"/>
    </row>
    <row r="613" spans="3:30" s="1" customFormat="1">
      <c r="C613" s="16"/>
      <c r="D613" s="16"/>
      <c r="E613" s="32"/>
      <c r="F613" s="16"/>
      <c r="G613" s="16"/>
      <c r="H613" s="16"/>
      <c r="I613" s="16"/>
      <c r="J613" s="16"/>
      <c r="K613" s="16"/>
      <c r="L613" s="32"/>
      <c r="M613" s="16"/>
      <c r="N613" s="16"/>
      <c r="O613" s="16"/>
      <c r="P613" s="16"/>
      <c r="Y613" s="20"/>
      <c r="Z613" s="20"/>
      <c r="AA613" s="20"/>
      <c r="AB613" s="20"/>
      <c r="AC613" s="20"/>
      <c r="AD613" s="20"/>
    </row>
    <row r="614" spans="3:30" s="1" customFormat="1">
      <c r="C614" s="16"/>
      <c r="D614" s="16"/>
      <c r="E614" s="32"/>
      <c r="F614" s="16"/>
      <c r="G614" s="16"/>
      <c r="H614" s="16"/>
      <c r="I614" s="16"/>
      <c r="J614" s="16"/>
      <c r="K614" s="16"/>
      <c r="L614" s="32"/>
      <c r="M614" s="16"/>
      <c r="N614" s="16"/>
      <c r="O614" s="16"/>
      <c r="P614" s="16"/>
      <c r="Y614" s="20"/>
      <c r="Z614" s="20"/>
      <c r="AA614" s="20"/>
      <c r="AB614" s="20"/>
      <c r="AC614" s="20"/>
      <c r="AD614" s="20"/>
    </row>
    <row r="615" spans="3:30" s="1" customFormat="1">
      <c r="C615" s="16"/>
      <c r="D615" s="16"/>
      <c r="E615" s="32"/>
      <c r="F615" s="16"/>
      <c r="G615" s="16"/>
      <c r="H615" s="16"/>
      <c r="I615" s="16"/>
      <c r="J615" s="16"/>
      <c r="K615" s="16"/>
      <c r="L615" s="32"/>
      <c r="M615" s="16"/>
      <c r="N615" s="16"/>
      <c r="O615" s="16"/>
      <c r="P615" s="16"/>
      <c r="Y615" s="20"/>
      <c r="Z615" s="20"/>
      <c r="AA615" s="20"/>
      <c r="AB615" s="20"/>
      <c r="AC615" s="20"/>
      <c r="AD615" s="20"/>
    </row>
    <row r="616" spans="3:30" s="1" customFormat="1">
      <c r="C616" s="16"/>
      <c r="D616" s="16"/>
      <c r="E616" s="32"/>
      <c r="F616" s="16"/>
      <c r="G616" s="16"/>
      <c r="H616" s="16"/>
      <c r="I616" s="16"/>
      <c r="J616" s="16"/>
      <c r="K616" s="16"/>
      <c r="L616" s="32"/>
      <c r="M616" s="16"/>
      <c r="N616" s="16"/>
      <c r="O616" s="16"/>
      <c r="P616" s="16"/>
      <c r="Y616" s="20"/>
      <c r="Z616" s="20"/>
      <c r="AA616" s="20"/>
      <c r="AB616" s="20"/>
      <c r="AC616" s="20"/>
      <c r="AD616" s="20"/>
    </row>
    <row r="617" spans="3:30" s="1" customFormat="1">
      <c r="C617" s="16"/>
      <c r="D617" s="16"/>
      <c r="E617" s="32"/>
      <c r="F617" s="16"/>
      <c r="G617" s="16"/>
      <c r="H617" s="16"/>
      <c r="I617" s="16"/>
      <c r="J617" s="16"/>
      <c r="K617" s="16"/>
      <c r="L617" s="32"/>
      <c r="M617" s="16"/>
      <c r="N617" s="16"/>
      <c r="O617" s="16"/>
      <c r="P617" s="16"/>
      <c r="Y617" s="20"/>
      <c r="Z617" s="20"/>
      <c r="AA617" s="20"/>
      <c r="AB617" s="20"/>
      <c r="AC617" s="20"/>
      <c r="AD617" s="20"/>
    </row>
    <row r="618" spans="3:30" s="1" customFormat="1">
      <c r="C618" s="16"/>
      <c r="D618" s="16"/>
      <c r="E618" s="32"/>
      <c r="F618" s="16"/>
      <c r="G618" s="16"/>
      <c r="H618" s="16"/>
      <c r="I618" s="16"/>
      <c r="J618" s="16"/>
      <c r="K618" s="16"/>
      <c r="L618" s="32"/>
      <c r="M618" s="16"/>
      <c r="N618" s="16"/>
      <c r="O618" s="16"/>
      <c r="P618" s="16"/>
      <c r="Y618" s="20"/>
      <c r="Z618" s="20"/>
      <c r="AA618" s="20"/>
      <c r="AB618" s="20"/>
      <c r="AC618" s="20"/>
      <c r="AD618" s="20"/>
    </row>
    <row r="619" spans="3:30" s="1" customFormat="1">
      <c r="C619" s="16"/>
      <c r="D619" s="16"/>
      <c r="E619" s="32"/>
      <c r="F619" s="16"/>
      <c r="G619" s="16"/>
      <c r="H619" s="16"/>
      <c r="I619" s="16"/>
      <c r="J619" s="16"/>
      <c r="K619" s="16"/>
      <c r="L619" s="32"/>
      <c r="M619" s="16"/>
      <c r="N619" s="16"/>
      <c r="O619" s="16"/>
      <c r="P619" s="16"/>
      <c r="Y619" s="20"/>
      <c r="Z619" s="20"/>
      <c r="AA619" s="20"/>
      <c r="AB619" s="20"/>
      <c r="AC619" s="20"/>
      <c r="AD619" s="20"/>
    </row>
    <row r="620" spans="3:30" s="1" customFormat="1">
      <c r="C620" s="16"/>
      <c r="D620" s="16"/>
      <c r="E620" s="32"/>
      <c r="F620" s="16"/>
      <c r="G620" s="16"/>
      <c r="H620" s="16"/>
      <c r="I620" s="16"/>
      <c r="J620" s="16"/>
      <c r="K620" s="16"/>
      <c r="L620" s="32"/>
      <c r="M620" s="16"/>
      <c r="N620" s="16"/>
      <c r="O620" s="16"/>
      <c r="P620" s="16"/>
      <c r="Y620" s="20"/>
      <c r="Z620" s="20"/>
      <c r="AA620" s="20"/>
      <c r="AB620" s="20"/>
      <c r="AC620" s="20"/>
      <c r="AD620" s="20"/>
    </row>
    <row r="621" spans="3:30" s="1" customFormat="1">
      <c r="C621" s="16"/>
      <c r="D621" s="16"/>
      <c r="E621" s="32"/>
      <c r="F621" s="16"/>
      <c r="G621" s="16"/>
      <c r="H621" s="16"/>
      <c r="I621" s="16"/>
      <c r="J621" s="16"/>
      <c r="K621" s="16"/>
      <c r="L621" s="32"/>
      <c r="M621" s="16"/>
      <c r="N621" s="16"/>
      <c r="O621" s="16"/>
      <c r="P621" s="16"/>
      <c r="Y621" s="20"/>
      <c r="Z621" s="20"/>
      <c r="AA621" s="20"/>
      <c r="AB621" s="20"/>
      <c r="AC621" s="20"/>
      <c r="AD621" s="20"/>
    </row>
    <row r="622" spans="3:30" s="1" customFormat="1">
      <c r="C622" s="16"/>
      <c r="D622" s="16"/>
      <c r="E622" s="32"/>
      <c r="F622" s="16"/>
      <c r="G622" s="16"/>
      <c r="H622" s="16"/>
      <c r="I622" s="16"/>
      <c r="J622" s="16"/>
      <c r="K622" s="16"/>
      <c r="L622" s="32"/>
      <c r="M622" s="16"/>
      <c r="N622" s="16"/>
      <c r="O622" s="16"/>
      <c r="P622" s="16"/>
      <c r="Y622" s="20"/>
      <c r="Z622" s="20"/>
      <c r="AA622" s="20"/>
      <c r="AB622" s="20"/>
      <c r="AC622" s="20"/>
      <c r="AD622" s="20"/>
    </row>
    <row r="623" spans="3:30" s="1" customFormat="1">
      <c r="C623" s="16"/>
      <c r="D623" s="16"/>
      <c r="E623" s="32"/>
      <c r="F623" s="16"/>
      <c r="G623" s="16"/>
      <c r="H623" s="16"/>
      <c r="I623" s="16"/>
      <c r="J623" s="16"/>
      <c r="K623" s="16"/>
      <c r="L623" s="32"/>
      <c r="M623" s="16"/>
      <c r="N623" s="16"/>
      <c r="O623" s="16"/>
      <c r="P623" s="16"/>
      <c r="Y623" s="20"/>
      <c r="Z623" s="20"/>
      <c r="AA623" s="20"/>
      <c r="AB623" s="20"/>
      <c r="AC623" s="20"/>
      <c r="AD623" s="20"/>
    </row>
    <row r="624" spans="3:30" s="1" customFormat="1">
      <c r="C624" s="16"/>
      <c r="D624" s="16"/>
      <c r="E624" s="32"/>
      <c r="F624" s="16"/>
      <c r="G624" s="16"/>
      <c r="H624" s="16"/>
      <c r="I624" s="16"/>
      <c r="J624" s="16"/>
      <c r="K624" s="16"/>
      <c r="L624" s="32"/>
      <c r="M624" s="16"/>
      <c r="N624" s="16"/>
      <c r="O624" s="16"/>
      <c r="P624" s="16"/>
      <c r="Y624" s="20"/>
      <c r="Z624" s="20"/>
      <c r="AA624" s="20"/>
      <c r="AB624" s="20"/>
      <c r="AC624" s="20"/>
      <c r="AD624" s="20"/>
    </row>
    <row r="625" spans="3:30" s="1" customFormat="1">
      <c r="C625" s="16"/>
      <c r="D625" s="16"/>
      <c r="E625" s="32"/>
      <c r="F625" s="16"/>
      <c r="G625" s="16"/>
      <c r="H625" s="16"/>
      <c r="I625" s="16"/>
      <c r="J625" s="16"/>
      <c r="K625" s="16"/>
      <c r="L625" s="32"/>
      <c r="M625" s="16"/>
      <c r="N625" s="16"/>
      <c r="O625" s="16"/>
      <c r="P625" s="16"/>
      <c r="Y625" s="20"/>
      <c r="Z625" s="20"/>
      <c r="AA625" s="20"/>
      <c r="AB625" s="20"/>
      <c r="AC625" s="20"/>
      <c r="AD625" s="20"/>
    </row>
    <row r="626" spans="3:30" s="1" customFormat="1">
      <c r="C626" s="16"/>
      <c r="D626" s="16"/>
      <c r="E626" s="32"/>
      <c r="F626" s="16"/>
      <c r="G626" s="16"/>
      <c r="H626" s="16"/>
      <c r="I626" s="16"/>
      <c r="J626" s="16"/>
      <c r="K626" s="16"/>
      <c r="L626" s="32"/>
      <c r="M626" s="16"/>
      <c r="N626" s="16"/>
      <c r="O626" s="16"/>
      <c r="P626" s="16"/>
      <c r="Y626" s="20"/>
      <c r="Z626" s="20"/>
      <c r="AA626" s="20"/>
      <c r="AB626" s="20"/>
      <c r="AC626" s="20"/>
      <c r="AD626" s="20"/>
    </row>
    <row r="627" spans="3:30" s="1" customFormat="1">
      <c r="C627" s="16"/>
      <c r="D627" s="16"/>
      <c r="E627" s="32"/>
      <c r="F627" s="16"/>
      <c r="G627" s="16"/>
      <c r="H627" s="16"/>
      <c r="I627" s="16"/>
      <c r="J627" s="16"/>
      <c r="K627" s="16"/>
      <c r="L627" s="32"/>
      <c r="M627" s="16"/>
      <c r="N627" s="16"/>
      <c r="O627" s="16"/>
      <c r="P627" s="16"/>
      <c r="Y627" s="20"/>
      <c r="Z627" s="20"/>
      <c r="AA627" s="20"/>
      <c r="AB627" s="20"/>
      <c r="AC627" s="20"/>
      <c r="AD627" s="20"/>
    </row>
    <row r="628" spans="3:30" s="1" customFormat="1">
      <c r="C628" s="16"/>
      <c r="D628" s="16"/>
      <c r="E628" s="32"/>
      <c r="F628" s="16"/>
      <c r="G628" s="16"/>
      <c r="H628" s="16"/>
      <c r="I628" s="16"/>
      <c r="J628" s="16"/>
      <c r="K628" s="16"/>
      <c r="L628" s="32"/>
      <c r="M628" s="16"/>
      <c r="N628" s="16"/>
      <c r="O628" s="16"/>
      <c r="P628" s="16"/>
      <c r="Y628" s="20"/>
      <c r="Z628" s="20"/>
      <c r="AA628" s="20"/>
      <c r="AB628" s="20"/>
      <c r="AC628" s="20"/>
      <c r="AD628" s="20"/>
    </row>
    <row r="629" spans="3:30" s="1" customFormat="1">
      <c r="C629" s="16"/>
      <c r="D629" s="16"/>
      <c r="E629" s="32"/>
      <c r="F629" s="16"/>
      <c r="G629" s="16"/>
      <c r="H629" s="16"/>
      <c r="I629" s="16"/>
      <c r="J629" s="16"/>
      <c r="K629" s="16"/>
      <c r="L629" s="32"/>
      <c r="M629" s="16"/>
      <c r="N629" s="16"/>
      <c r="O629" s="16"/>
      <c r="P629" s="16"/>
      <c r="Y629" s="20"/>
      <c r="Z629" s="20"/>
      <c r="AA629" s="20"/>
      <c r="AB629" s="20"/>
      <c r="AC629" s="20"/>
      <c r="AD629" s="20"/>
    </row>
    <row r="630" spans="3:30" s="1" customFormat="1">
      <c r="C630" s="16"/>
      <c r="D630" s="16"/>
      <c r="E630" s="32"/>
      <c r="F630" s="16"/>
      <c r="G630" s="16"/>
      <c r="H630" s="16"/>
      <c r="I630" s="16"/>
      <c r="J630" s="16"/>
      <c r="K630" s="16"/>
      <c r="L630" s="32"/>
      <c r="M630" s="16"/>
      <c r="N630" s="16"/>
      <c r="O630" s="16"/>
      <c r="P630" s="16"/>
      <c r="Y630" s="20"/>
      <c r="Z630" s="20"/>
      <c r="AA630" s="20"/>
      <c r="AB630" s="20"/>
      <c r="AC630" s="20"/>
      <c r="AD630" s="20"/>
    </row>
    <row r="631" spans="3:30" s="1" customFormat="1">
      <c r="C631" s="16"/>
      <c r="D631" s="16"/>
      <c r="E631" s="32"/>
      <c r="F631" s="16"/>
      <c r="G631" s="16"/>
      <c r="H631" s="16"/>
      <c r="I631" s="16"/>
      <c r="J631" s="16"/>
      <c r="K631" s="16"/>
      <c r="L631" s="32"/>
      <c r="M631" s="16"/>
      <c r="N631" s="16"/>
      <c r="O631" s="16"/>
      <c r="P631" s="16"/>
      <c r="Y631" s="20"/>
      <c r="Z631" s="20"/>
      <c r="AA631" s="20"/>
      <c r="AB631" s="20"/>
      <c r="AC631" s="20"/>
      <c r="AD631" s="20"/>
    </row>
    <row r="632" spans="3:30" s="1" customFormat="1">
      <c r="C632" s="16"/>
      <c r="D632" s="16"/>
      <c r="E632" s="32"/>
      <c r="F632" s="16"/>
      <c r="G632" s="16"/>
      <c r="H632" s="16"/>
      <c r="I632" s="16"/>
      <c r="J632" s="16"/>
      <c r="K632" s="16"/>
      <c r="L632" s="32"/>
      <c r="M632" s="16"/>
      <c r="N632" s="16"/>
      <c r="O632" s="16"/>
      <c r="P632" s="16"/>
      <c r="Y632" s="20"/>
      <c r="Z632" s="20"/>
      <c r="AA632" s="20"/>
      <c r="AB632" s="20"/>
      <c r="AC632" s="20"/>
      <c r="AD632" s="20"/>
    </row>
    <row r="633" spans="3:30" s="1" customFormat="1">
      <c r="C633" s="16"/>
      <c r="D633" s="16"/>
      <c r="E633" s="32"/>
      <c r="F633" s="16"/>
      <c r="G633" s="16"/>
      <c r="H633" s="16"/>
      <c r="I633" s="16"/>
      <c r="J633" s="16"/>
      <c r="K633" s="16"/>
      <c r="L633" s="32"/>
      <c r="M633" s="16"/>
      <c r="N633" s="16"/>
      <c r="O633" s="16"/>
      <c r="P633" s="16"/>
      <c r="Y633" s="20"/>
      <c r="Z633" s="20"/>
      <c r="AA633" s="20"/>
      <c r="AB633" s="20"/>
      <c r="AC633" s="20"/>
      <c r="AD633" s="20"/>
    </row>
    <row r="634" spans="3:30" s="1" customFormat="1">
      <c r="C634" s="16"/>
      <c r="D634" s="16"/>
      <c r="E634" s="32"/>
      <c r="F634" s="16"/>
      <c r="G634" s="16"/>
      <c r="H634" s="16"/>
      <c r="I634" s="16"/>
      <c r="J634" s="16"/>
      <c r="K634" s="16"/>
      <c r="L634" s="32"/>
      <c r="M634" s="16"/>
      <c r="N634" s="16"/>
      <c r="O634" s="16"/>
      <c r="P634" s="16"/>
      <c r="Y634" s="20"/>
      <c r="Z634" s="20"/>
      <c r="AA634" s="20"/>
      <c r="AB634" s="20"/>
      <c r="AC634" s="20"/>
      <c r="AD634" s="20"/>
    </row>
    <row r="635" spans="3:30" s="1" customFormat="1">
      <c r="C635" s="16"/>
      <c r="D635" s="16"/>
      <c r="E635" s="32"/>
      <c r="F635" s="16"/>
      <c r="G635" s="16"/>
      <c r="H635" s="16"/>
      <c r="I635" s="16"/>
      <c r="J635" s="16"/>
      <c r="K635" s="16"/>
      <c r="L635" s="32"/>
      <c r="M635" s="16"/>
      <c r="N635" s="16"/>
      <c r="O635" s="16"/>
      <c r="P635" s="16"/>
      <c r="Y635" s="20"/>
      <c r="Z635" s="20"/>
      <c r="AA635" s="20"/>
      <c r="AB635" s="20"/>
      <c r="AC635" s="20"/>
      <c r="AD635" s="20"/>
    </row>
    <row r="636" spans="3:30" s="1" customFormat="1">
      <c r="C636" s="16"/>
      <c r="D636" s="16"/>
      <c r="E636" s="32"/>
      <c r="F636" s="16"/>
      <c r="G636" s="16"/>
      <c r="H636" s="16"/>
      <c r="I636" s="16"/>
      <c r="J636" s="16"/>
      <c r="K636" s="16"/>
      <c r="L636" s="32"/>
      <c r="M636" s="16"/>
      <c r="N636" s="16"/>
      <c r="O636" s="16"/>
      <c r="P636" s="16"/>
      <c r="Y636" s="20"/>
      <c r="Z636" s="20"/>
      <c r="AA636" s="20"/>
      <c r="AB636" s="20"/>
      <c r="AC636" s="20"/>
      <c r="AD636" s="20"/>
    </row>
    <row r="637" spans="3:30" s="1" customFormat="1">
      <c r="C637" s="16"/>
      <c r="D637" s="16"/>
      <c r="E637" s="32"/>
      <c r="F637" s="16"/>
      <c r="G637" s="16"/>
      <c r="H637" s="16"/>
      <c r="I637" s="16"/>
      <c r="J637" s="16"/>
      <c r="K637" s="16"/>
      <c r="L637" s="32"/>
      <c r="M637" s="16"/>
      <c r="N637" s="16"/>
      <c r="O637" s="16"/>
      <c r="P637" s="16"/>
      <c r="Y637" s="20"/>
      <c r="Z637" s="20"/>
      <c r="AA637" s="20"/>
      <c r="AB637" s="20"/>
      <c r="AC637" s="20"/>
      <c r="AD637" s="20"/>
    </row>
    <row r="638" spans="3:30" s="1" customFormat="1">
      <c r="C638" s="16"/>
      <c r="D638" s="16"/>
      <c r="E638" s="32"/>
      <c r="F638" s="16"/>
      <c r="G638" s="16"/>
      <c r="H638" s="16"/>
      <c r="I638" s="16"/>
      <c r="J638" s="16"/>
      <c r="K638" s="16"/>
      <c r="L638" s="32"/>
      <c r="M638" s="16"/>
      <c r="N638" s="16"/>
      <c r="O638" s="16"/>
      <c r="P638" s="16"/>
      <c r="Y638" s="20"/>
      <c r="Z638" s="20"/>
      <c r="AA638" s="20"/>
      <c r="AB638" s="20"/>
      <c r="AC638" s="20"/>
      <c r="AD638" s="20"/>
    </row>
    <row r="639" spans="3:30" s="1" customFormat="1">
      <c r="C639" s="16"/>
      <c r="D639" s="16"/>
      <c r="E639" s="32"/>
      <c r="F639" s="16"/>
      <c r="G639" s="16"/>
      <c r="H639" s="16"/>
      <c r="I639" s="16"/>
      <c r="J639" s="16"/>
      <c r="K639" s="16"/>
      <c r="L639" s="32"/>
      <c r="M639" s="16"/>
      <c r="N639" s="16"/>
      <c r="O639" s="16"/>
      <c r="P639" s="16"/>
      <c r="Y639" s="20"/>
      <c r="Z639" s="20"/>
      <c r="AA639" s="20"/>
      <c r="AB639" s="20"/>
      <c r="AC639" s="20"/>
      <c r="AD639" s="20"/>
    </row>
    <row r="640" spans="3:30" s="1" customFormat="1">
      <c r="C640" s="16"/>
      <c r="D640" s="16"/>
      <c r="E640" s="32"/>
      <c r="F640" s="16"/>
      <c r="G640" s="16"/>
      <c r="H640" s="16"/>
      <c r="I640" s="16"/>
      <c r="J640" s="16"/>
      <c r="K640" s="16"/>
      <c r="L640" s="32"/>
      <c r="M640" s="16"/>
      <c r="N640" s="16"/>
      <c r="O640" s="16"/>
      <c r="P640" s="16"/>
      <c r="Y640" s="20"/>
      <c r="Z640" s="20"/>
      <c r="AA640" s="20"/>
      <c r="AB640" s="20"/>
      <c r="AC640" s="20"/>
      <c r="AD640" s="20"/>
    </row>
    <row r="641" spans="3:30" s="1" customFormat="1">
      <c r="C641" s="16"/>
      <c r="D641" s="16"/>
      <c r="E641" s="32"/>
      <c r="F641" s="16"/>
      <c r="G641" s="16"/>
      <c r="H641" s="16"/>
      <c r="I641" s="16"/>
      <c r="J641" s="16"/>
      <c r="K641" s="16"/>
      <c r="L641" s="32"/>
      <c r="M641" s="16"/>
      <c r="N641" s="16"/>
      <c r="O641" s="16"/>
      <c r="P641" s="16"/>
      <c r="Y641" s="20"/>
      <c r="Z641" s="20"/>
      <c r="AA641" s="20"/>
      <c r="AB641" s="20"/>
      <c r="AC641" s="20"/>
      <c r="AD641" s="20"/>
    </row>
    <row r="642" spans="3:30" s="1" customFormat="1">
      <c r="C642" s="16"/>
      <c r="D642" s="16"/>
      <c r="E642" s="32"/>
      <c r="F642" s="16"/>
      <c r="G642" s="16"/>
      <c r="H642" s="16"/>
      <c r="I642" s="16"/>
      <c r="J642" s="16"/>
      <c r="K642" s="16"/>
      <c r="L642" s="32"/>
      <c r="M642" s="16"/>
      <c r="N642" s="16"/>
      <c r="O642" s="16"/>
      <c r="P642" s="16"/>
      <c r="Y642" s="20"/>
      <c r="Z642" s="20"/>
      <c r="AA642" s="20"/>
      <c r="AB642" s="20"/>
      <c r="AC642" s="20"/>
      <c r="AD642" s="20"/>
    </row>
    <row r="643" spans="3:30" s="1" customFormat="1">
      <c r="C643" s="16"/>
      <c r="D643" s="16"/>
      <c r="E643" s="32"/>
      <c r="F643" s="16"/>
      <c r="G643" s="16"/>
      <c r="H643" s="16"/>
      <c r="I643" s="16"/>
      <c r="J643" s="16"/>
      <c r="K643" s="16"/>
      <c r="L643" s="32"/>
      <c r="M643" s="16"/>
      <c r="N643" s="16"/>
      <c r="O643" s="16"/>
      <c r="P643" s="16"/>
      <c r="Y643" s="20"/>
      <c r="Z643" s="20"/>
      <c r="AA643" s="20"/>
      <c r="AB643" s="20"/>
      <c r="AC643" s="20"/>
      <c r="AD643" s="20"/>
    </row>
    <row r="644" spans="3:30" s="1" customFormat="1">
      <c r="C644" s="16"/>
      <c r="D644" s="16"/>
      <c r="E644" s="32"/>
      <c r="F644" s="16"/>
      <c r="G644" s="16"/>
      <c r="H644" s="16"/>
      <c r="I644" s="16"/>
      <c r="J644" s="16"/>
      <c r="K644" s="16"/>
      <c r="L644" s="32"/>
      <c r="M644" s="16"/>
      <c r="N644" s="16"/>
      <c r="O644" s="16"/>
      <c r="P644" s="16"/>
      <c r="Y644" s="20"/>
      <c r="Z644" s="20"/>
      <c r="AA644" s="20"/>
      <c r="AB644" s="20"/>
      <c r="AC644" s="20"/>
      <c r="AD644" s="20"/>
    </row>
    <row r="645" spans="3:30" s="1" customFormat="1">
      <c r="C645" s="16"/>
      <c r="D645" s="16"/>
      <c r="E645" s="32"/>
      <c r="F645" s="16"/>
      <c r="G645" s="16"/>
      <c r="H645" s="16"/>
      <c r="I645" s="16"/>
      <c r="J645" s="16"/>
      <c r="K645" s="16"/>
      <c r="L645" s="32"/>
      <c r="M645" s="16"/>
      <c r="N645" s="16"/>
      <c r="O645" s="16"/>
      <c r="P645" s="16"/>
      <c r="Y645" s="20"/>
      <c r="Z645" s="20"/>
      <c r="AA645" s="20"/>
      <c r="AB645" s="20"/>
      <c r="AC645" s="20"/>
      <c r="AD645" s="20"/>
    </row>
    <row r="646" spans="3:30" s="1" customFormat="1">
      <c r="C646" s="16"/>
      <c r="D646" s="16"/>
      <c r="E646" s="32"/>
      <c r="F646" s="16"/>
      <c r="G646" s="16"/>
      <c r="H646" s="16"/>
      <c r="I646" s="16"/>
      <c r="J646" s="16"/>
      <c r="K646" s="16"/>
      <c r="L646" s="32"/>
      <c r="M646" s="16"/>
      <c r="N646" s="16"/>
      <c r="O646" s="16"/>
      <c r="P646" s="16"/>
      <c r="Y646" s="20"/>
      <c r="Z646" s="20"/>
      <c r="AA646" s="20"/>
      <c r="AB646" s="20"/>
      <c r="AC646" s="20"/>
      <c r="AD646" s="20"/>
    </row>
    <row r="647" spans="3:30" s="1" customFormat="1">
      <c r="C647" s="16"/>
      <c r="D647" s="16"/>
      <c r="E647" s="32"/>
      <c r="F647" s="16"/>
      <c r="G647" s="16"/>
      <c r="H647" s="16"/>
      <c r="I647" s="16"/>
      <c r="J647" s="16"/>
      <c r="K647" s="16"/>
      <c r="L647" s="32"/>
      <c r="M647" s="16"/>
      <c r="N647" s="16"/>
      <c r="O647" s="16"/>
      <c r="P647" s="16"/>
      <c r="Y647" s="20"/>
      <c r="Z647" s="20"/>
      <c r="AA647" s="20"/>
      <c r="AB647" s="20"/>
      <c r="AC647" s="20"/>
      <c r="AD647" s="20"/>
    </row>
    <row r="648" spans="3:30" s="1" customFormat="1">
      <c r="C648" s="16"/>
      <c r="D648" s="16"/>
      <c r="E648" s="32"/>
      <c r="F648" s="16"/>
      <c r="G648" s="16"/>
      <c r="H648" s="16"/>
      <c r="I648" s="16"/>
      <c r="J648" s="16"/>
      <c r="K648" s="16"/>
      <c r="L648" s="32"/>
      <c r="M648" s="16"/>
      <c r="N648" s="16"/>
      <c r="O648" s="16"/>
      <c r="P648" s="16"/>
      <c r="Y648" s="20"/>
      <c r="Z648" s="20"/>
      <c r="AA648" s="20"/>
      <c r="AB648" s="20"/>
      <c r="AC648" s="20"/>
      <c r="AD648" s="20"/>
    </row>
    <row r="649" spans="3:30" s="1" customFormat="1">
      <c r="C649" s="16"/>
      <c r="D649" s="16"/>
      <c r="E649" s="32"/>
      <c r="F649" s="16"/>
      <c r="G649" s="16"/>
      <c r="H649" s="16"/>
      <c r="I649" s="16"/>
      <c r="J649" s="16"/>
      <c r="K649" s="16"/>
      <c r="L649" s="32"/>
      <c r="M649" s="16"/>
      <c r="N649" s="16"/>
      <c r="O649" s="16"/>
      <c r="P649" s="16"/>
      <c r="Y649" s="20"/>
      <c r="Z649" s="20"/>
      <c r="AA649" s="20"/>
      <c r="AB649" s="20"/>
      <c r="AC649" s="20"/>
      <c r="AD649" s="20"/>
    </row>
    <row r="650" spans="3:30" s="1" customFormat="1">
      <c r="C650" s="16"/>
      <c r="D650" s="16"/>
      <c r="E650" s="32"/>
      <c r="F650" s="16"/>
      <c r="G650" s="16"/>
      <c r="H650" s="16"/>
      <c r="I650" s="16"/>
      <c r="J650" s="16"/>
      <c r="K650" s="16"/>
      <c r="L650" s="32"/>
      <c r="M650" s="16"/>
      <c r="N650" s="16"/>
      <c r="O650" s="16"/>
      <c r="P650" s="16"/>
      <c r="Y650" s="20"/>
      <c r="Z650" s="20"/>
      <c r="AA650" s="20"/>
      <c r="AB650" s="20"/>
      <c r="AC650" s="20"/>
      <c r="AD650" s="20"/>
    </row>
    <row r="651" spans="3:30" s="1" customFormat="1">
      <c r="C651" s="16"/>
      <c r="D651" s="16"/>
      <c r="E651" s="32"/>
      <c r="F651" s="16"/>
      <c r="G651" s="16"/>
      <c r="H651" s="16"/>
      <c r="I651" s="16"/>
      <c r="J651" s="16"/>
      <c r="K651" s="16"/>
      <c r="L651" s="32"/>
      <c r="M651" s="16"/>
      <c r="N651" s="16"/>
      <c r="O651" s="16"/>
      <c r="P651" s="16"/>
      <c r="Y651" s="20"/>
      <c r="Z651" s="20"/>
      <c r="AA651" s="20"/>
      <c r="AB651" s="20"/>
      <c r="AC651" s="20"/>
      <c r="AD651" s="20"/>
    </row>
    <row r="652" spans="3:30" s="1" customFormat="1">
      <c r="C652" s="16"/>
      <c r="D652" s="16"/>
      <c r="E652" s="32"/>
      <c r="F652" s="16"/>
      <c r="G652" s="16"/>
      <c r="H652" s="16"/>
      <c r="I652" s="16"/>
      <c r="J652" s="16"/>
      <c r="K652" s="16"/>
      <c r="L652" s="32"/>
      <c r="M652" s="16"/>
      <c r="N652" s="16"/>
      <c r="O652" s="16"/>
      <c r="P652" s="16"/>
      <c r="Y652" s="20"/>
      <c r="Z652" s="20"/>
      <c r="AA652" s="20"/>
      <c r="AB652" s="20"/>
      <c r="AC652" s="20"/>
      <c r="AD652" s="20"/>
    </row>
    <row r="653" spans="3:30" s="1" customFormat="1">
      <c r="C653" s="16"/>
      <c r="D653" s="16"/>
      <c r="E653" s="32"/>
      <c r="F653" s="16"/>
      <c r="G653" s="16"/>
      <c r="H653" s="16"/>
      <c r="I653" s="16"/>
      <c r="J653" s="16"/>
      <c r="K653" s="16"/>
      <c r="L653" s="32"/>
      <c r="M653" s="16"/>
      <c r="N653" s="16"/>
      <c r="O653" s="16"/>
      <c r="P653" s="16"/>
      <c r="Y653" s="20"/>
      <c r="Z653" s="20"/>
      <c r="AA653" s="20"/>
      <c r="AB653" s="20"/>
      <c r="AC653" s="20"/>
      <c r="AD653" s="20"/>
    </row>
    <row r="654" spans="3:30" s="1" customFormat="1">
      <c r="C654" s="16"/>
      <c r="D654" s="16"/>
      <c r="E654" s="32"/>
      <c r="F654" s="16"/>
      <c r="G654" s="16"/>
      <c r="H654" s="16"/>
      <c r="I654" s="16"/>
      <c r="J654" s="16"/>
      <c r="K654" s="16"/>
      <c r="L654" s="32"/>
      <c r="M654" s="16"/>
      <c r="N654" s="16"/>
      <c r="O654" s="16"/>
      <c r="P654" s="16"/>
      <c r="Y654" s="20"/>
      <c r="Z654" s="20"/>
      <c r="AA654" s="20"/>
      <c r="AB654" s="20"/>
      <c r="AC654" s="20"/>
      <c r="AD654" s="20"/>
    </row>
    <row r="655" spans="3:30" s="1" customFormat="1">
      <c r="C655" s="16"/>
      <c r="D655" s="16"/>
      <c r="E655" s="32"/>
      <c r="F655" s="16"/>
      <c r="G655" s="16"/>
      <c r="H655" s="16"/>
      <c r="I655" s="16"/>
      <c r="J655" s="16"/>
      <c r="K655" s="16"/>
      <c r="L655" s="32"/>
      <c r="M655" s="16"/>
      <c r="N655" s="16"/>
      <c r="O655" s="16"/>
      <c r="P655" s="16"/>
      <c r="Y655" s="20"/>
      <c r="Z655" s="20"/>
      <c r="AA655" s="20"/>
      <c r="AB655" s="20"/>
      <c r="AC655" s="20"/>
      <c r="AD655" s="20"/>
    </row>
    <row r="656" spans="3:30" s="1" customFormat="1">
      <c r="C656" s="16"/>
      <c r="D656" s="16"/>
      <c r="E656" s="32"/>
      <c r="F656" s="16"/>
      <c r="G656" s="16"/>
      <c r="H656" s="16"/>
      <c r="I656" s="16"/>
      <c r="J656" s="16"/>
      <c r="K656" s="16"/>
      <c r="L656" s="32"/>
      <c r="M656" s="16"/>
      <c r="N656" s="16"/>
      <c r="O656" s="16"/>
      <c r="P656" s="16"/>
      <c r="Y656" s="20"/>
      <c r="Z656" s="20"/>
      <c r="AA656" s="20"/>
      <c r="AB656" s="20"/>
      <c r="AC656" s="20"/>
      <c r="AD656" s="20"/>
    </row>
    <row r="657" spans="3:30" s="1" customFormat="1">
      <c r="C657" s="16"/>
      <c r="D657" s="16"/>
      <c r="E657" s="32"/>
      <c r="F657" s="16"/>
      <c r="G657" s="16"/>
      <c r="H657" s="16"/>
      <c r="I657" s="16"/>
      <c r="J657" s="16"/>
      <c r="K657" s="16"/>
      <c r="L657" s="32"/>
      <c r="M657" s="16"/>
      <c r="N657" s="16"/>
      <c r="O657" s="16"/>
      <c r="P657" s="16"/>
      <c r="Y657" s="20"/>
      <c r="Z657" s="20"/>
      <c r="AA657" s="20"/>
      <c r="AB657" s="20"/>
      <c r="AC657" s="20"/>
      <c r="AD657" s="20"/>
    </row>
    <row r="658" spans="3:30" s="1" customFormat="1">
      <c r="C658" s="16"/>
      <c r="D658" s="16"/>
      <c r="E658" s="32"/>
      <c r="F658" s="16"/>
      <c r="G658" s="16"/>
      <c r="H658" s="16"/>
      <c r="I658" s="16"/>
      <c r="J658" s="16"/>
      <c r="K658" s="16"/>
      <c r="L658" s="32"/>
      <c r="M658" s="16"/>
      <c r="N658" s="16"/>
      <c r="O658" s="16"/>
      <c r="P658" s="16"/>
      <c r="Y658" s="20"/>
      <c r="Z658" s="20"/>
      <c r="AA658" s="20"/>
      <c r="AB658" s="20"/>
      <c r="AC658" s="20"/>
      <c r="AD658" s="20"/>
    </row>
    <row r="659" spans="3:30" s="1" customFormat="1">
      <c r="C659" s="16"/>
      <c r="D659" s="16"/>
      <c r="E659" s="32"/>
      <c r="F659" s="16"/>
      <c r="G659" s="16"/>
      <c r="H659" s="16"/>
      <c r="I659" s="16"/>
      <c r="J659" s="16"/>
      <c r="K659" s="16"/>
      <c r="L659" s="32"/>
      <c r="M659" s="16"/>
      <c r="N659" s="16"/>
      <c r="O659" s="16"/>
      <c r="P659" s="16"/>
      <c r="Y659" s="20"/>
      <c r="Z659" s="20"/>
      <c r="AA659" s="20"/>
      <c r="AB659" s="20"/>
      <c r="AC659" s="20"/>
      <c r="AD659" s="20"/>
    </row>
    <row r="660" spans="3:30" s="1" customFormat="1">
      <c r="C660" s="16"/>
      <c r="D660" s="16"/>
      <c r="E660" s="32"/>
      <c r="F660" s="16"/>
      <c r="G660" s="16"/>
      <c r="H660" s="16"/>
      <c r="I660" s="16"/>
      <c r="J660" s="16"/>
      <c r="K660" s="16"/>
      <c r="L660" s="32"/>
      <c r="M660" s="16"/>
      <c r="N660" s="16"/>
      <c r="O660" s="16"/>
      <c r="P660" s="16"/>
      <c r="Y660" s="20"/>
      <c r="Z660" s="20"/>
      <c r="AA660" s="20"/>
      <c r="AB660" s="20"/>
      <c r="AC660" s="20"/>
      <c r="AD660" s="20"/>
    </row>
    <row r="661" spans="3:30" s="1" customFormat="1">
      <c r="C661" s="16"/>
      <c r="D661" s="16"/>
      <c r="E661" s="32"/>
      <c r="F661" s="16"/>
      <c r="G661" s="16"/>
      <c r="H661" s="16"/>
      <c r="I661" s="16"/>
      <c r="J661" s="16"/>
      <c r="K661" s="16"/>
      <c r="L661" s="32"/>
      <c r="M661" s="16"/>
      <c r="N661" s="16"/>
      <c r="O661" s="16"/>
      <c r="P661" s="16"/>
      <c r="Y661" s="20"/>
      <c r="Z661" s="20"/>
      <c r="AA661" s="20"/>
      <c r="AB661" s="20"/>
      <c r="AC661" s="20"/>
      <c r="AD661" s="20"/>
    </row>
    <row r="662" spans="3:30" s="1" customFormat="1">
      <c r="C662" s="16"/>
      <c r="D662" s="16"/>
      <c r="E662" s="32"/>
      <c r="F662" s="16"/>
      <c r="G662" s="16"/>
      <c r="H662" s="16"/>
      <c r="I662" s="16"/>
      <c r="J662" s="16"/>
      <c r="K662" s="16"/>
      <c r="L662" s="32"/>
      <c r="M662" s="16"/>
      <c r="N662" s="16"/>
      <c r="O662" s="16"/>
      <c r="P662" s="16"/>
      <c r="Y662" s="20"/>
      <c r="Z662" s="20"/>
      <c r="AA662" s="20"/>
      <c r="AB662" s="20"/>
      <c r="AC662" s="20"/>
      <c r="AD662" s="20"/>
    </row>
    <row r="663" spans="3:30" s="1" customFormat="1">
      <c r="C663" s="16"/>
      <c r="D663" s="16"/>
      <c r="E663" s="32"/>
      <c r="F663" s="16"/>
      <c r="G663" s="16"/>
      <c r="H663" s="16"/>
      <c r="I663" s="16"/>
      <c r="J663" s="16"/>
      <c r="K663" s="16"/>
      <c r="L663" s="32"/>
      <c r="M663" s="16"/>
      <c r="N663" s="16"/>
      <c r="O663" s="16"/>
      <c r="P663" s="16"/>
      <c r="Y663" s="20"/>
      <c r="Z663" s="20"/>
      <c r="AA663" s="20"/>
      <c r="AB663" s="20"/>
      <c r="AC663" s="20"/>
      <c r="AD663" s="20"/>
    </row>
    <row r="664" spans="3:30" s="1" customFormat="1">
      <c r="C664" s="16"/>
      <c r="D664" s="16"/>
      <c r="E664" s="32"/>
      <c r="F664" s="16"/>
      <c r="G664" s="16"/>
      <c r="H664" s="16"/>
      <c r="I664" s="16"/>
      <c r="J664" s="16"/>
      <c r="K664" s="16"/>
      <c r="L664" s="32"/>
      <c r="M664" s="16"/>
      <c r="N664" s="16"/>
      <c r="O664" s="16"/>
      <c r="P664" s="16"/>
      <c r="Y664" s="20"/>
      <c r="Z664" s="20"/>
      <c r="AA664" s="20"/>
      <c r="AB664" s="20"/>
      <c r="AC664" s="20"/>
      <c r="AD664" s="20"/>
    </row>
    <row r="665" spans="3:30" s="1" customFormat="1">
      <c r="C665" s="16"/>
      <c r="D665" s="16"/>
      <c r="E665" s="32"/>
      <c r="F665" s="16"/>
      <c r="G665" s="16"/>
      <c r="H665" s="16"/>
      <c r="I665" s="16"/>
      <c r="J665" s="16"/>
      <c r="K665" s="16"/>
      <c r="L665" s="32"/>
      <c r="M665" s="16"/>
      <c r="N665" s="16"/>
      <c r="O665" s="16"/>
      <c r="P665" s="16"/>
      <c r="Y665" s="20"/>
      <c r="Z665" s="20"/>
      <c r="AA665" s="20"/>
      <c r="AB665" s="20"/>
      <c r="AC665" s="20"/>
      <c r="AD665" s="20"/>
    </row>
    <row r="666" spans="3:30" s="1" customFormat="1">
      <c r="C666" s="16"/>
      <c r="D666" s="16"/>
      <c r="E666" s="32"/>
      <c r="F666" s="16"/>
      <c r="G666" s="16"/>
      <c r="H666" s="16"/>
      <c r="I666" s="16"/>
      <c r="J666" s="16"/>
      <c r="K666" s="16"/>
      <c r="L666" s="32"/>
      <c r="M666" s="16"/>
      <c r="N666" s="16"/>
      <c r="O666" s="16"/>
      <c r="P666" s="16"/>
      <c r="Y666" s="20"/>
      <c r="Z666" s="20"/>
      <c r="AA666" s="20"/>
      <c r="AB666" s="20"/>
      <c r="AC666" s="20"/>
      <c r="AD666" s="20"/>
    </row>
    <row r="667" spans="3:30" s="1" customFormat="1">
      <c r="C667" s="16"/>
      <c r="D667" s="16"/>
      <c r="E667" s="32"/>
      <c r="F667" s="16"/>
      <c r="G667" s="16"/>
      <c r="H667" s="16"/>
      <c r="I667" s="16"/>
      <c r="J667" s="16"/>
      <c r="K667" s="16"/>
      <c r="L667" s="32"/>
      <c r="M667" s="16"/>
      <c r="N667" s="16"/>
      <c r="O667" s="16"/>
      <c r="P667" s="16"/>
      <c r="Y667" s="20"/>
      <c r="Z667" s="20"/>
      <c r="AA667" s="20"/>
      <c r="AB667" s="20"/>
      <c r="AC667" s="20"/>
      <c r="AD667" s="20"/>
    </row>
    <row r="668" spans="3:30" s="1" customFormat="1">
      <c r="C668" s="16"/>
      <c r="D668" s="16"/>
      <c r="E668" s="32"/>
      <c r="F668" s="16"/>
      <c r="G668" s="16"/>
      <c r="H668" s="16"/>
      <c r="I668" s="16"/>
      <c r="J668" s="16"/>
      <c r="K668" s="16"/>
      <c r="L668" s="32"/>
      <c r="M668" s="16"/>
      <c r="N668" s="16"/>
      <c r="O668" s="16"/>
      <c r="P668" s="16"/>
      <c r="Y668" s="20"/>
      <c r="Z668" s="20"/>
      <c r="AA668" s="20"/>
      <c r="AB668" s="20"/>
      <c r="AC668" s="20"/>
      <c r="AD668" s="20"/>
    </row>
    <row r="669" spans="3:30" s="1" customFormat="1">
      <c r="C669" s="16"/>
      <c r="D669" s="16"/>
      <c r="E669" s="32"/>
      <c r="F669" s="16"/>
      <c r="G669" s="16"/>
      <c r="H669" s="16"/>
      <c r="I669" s="16"/>
      <c r="J669" s="16"/>
      <c r="K669" s="16"/>
      <c r="L669" s="32"/>
      <c r="M669" s="16"/>
      <c r="N669" s="16"/>
      <c r="O669" s="16"/>
      <c r="P669" s="16"/>
      <c r="Y669" s="20"/>
      <c r="Z669" s="20"/>
      <c r="AA669" s="20"/>
      <c r="AB669" s="20"/>
      <c r="AC669" s="20"/>
      <c r="AD669" s="20"/>
    </row>
    <row r="670" spans="3:30" s="1" customFormat="1">
      <c r="C670" s="16"/>
      <c r="D670" s="16"/>
      <c r="E670" s="32"/>
      <c r="F670" s="16"/>
      <c r="G670" s="16"/>
      <c r="H670" s="16"/>
      <c r="I670" s="16"/>
      <c r="J670" s="16"/>
      <c r="K670" s="16"/>
      <c r="L670" s="32"/>
      <c r="M670" s="16"/>
      <c r="N670" s="16"/>
      <c r="O670" s="16"/>
      <c r="P670" s="16"/>
      <c r="Y670" s="20"/>
      <c r="Z670" s="20"/>
      <c r="AA670" s="20"/>
      <c r="AB670" s="20"/>
      <c r="AC670" s="20"/>
      <c r="AD670" s="20"/>
    </row>
    <row r="671" spans="3:30" s="1" customFormat="1">
      <c r="C671" s="16"/>
      <c r="D671" s="16"/>
      <c r="E671" s="32"/>
      <c r="F671" s="16"/>
      <c r="G671" s="16"/>
      <c r="H671" s="16"/>
      <c r="I671" s="16"/>
      <c r="J671" s="16"/>
      <c r="K671" s="16"/>
      <c r="L671" s="32"/>
      <c r="M671" s="16"/>
      <c r="N671" s="16"/>
      <c r="O671" s="16"/>
      <c r="P671" s="16"/>
      <c r="Y671" s="20"/>
      <c r="Z671" s="20"/>
      <c r="AA671" s="20"/>
      <c r="AB671" s="20"/>
      <c r="AC671" s="20"/>
      <c r="AD671" s="20"/>
    </row>
    <row r="672" spans="3:30" s="1" customFormat="1">
      <c r="C672" s="16"/>
      <c r="D672" s="16"/>
      <c r="E672" s="32"/>
      <c r="F672" s="16"/>
      <c r="G672" s="16"/>
      <c r="H672" s="16"/>
      <c r="I672" s="16"/>
      <c r="J672" s="16"/>
      <c r="K672" s="16"/>
      <c r="L672" s="32"/>
      <c r="M672" s="16"/>
      <c r="N672" s="16"/>
      <c r="O672" s="16"/>
      <c r="P672" s="16"/>
      <c r="Y672" s="20"/>
      <c r="Z672" s="20"/>
      <c r="AA672" s="20"/>
      <c r="AB672" s="20"/>
      <c r="AC672" s="20"/>
      <c r="AD672" s="20"/>
    </row>
    <row r="673" spans="3:30" s="1" customFormat="1">
      <c r="C673" s="16"/>
      <c r="D673" s="16"/>
      <c r="E673" s="32"/>
      <c r="F673" s="16"/>
      <c r="G673" s="16"/>
      <c r="H673" s="16"/>
      <c r="I673" s="16"/>
      <c r="J673" s="16"/>
      <c r="K673" s="16"/>
      <c r="L673" s="32"/>
      <c r="M673" s="16"/>
      <c r="N673" s="16"/>
      <c r="O673" s="16"/>
      <c r="P673" s="16"/>
      <c r="Y673" s="20"/>
      <c r="Z673" s="20"/>
      <c r="AA673" s="20"/>
      <c r="AB673" s="20"/>
      <c r="AC673" s="20"/>
      <c r="AD673" s="20"/>
    </row>
    <row r="674" spans="3:30" s="1" customFormat="1">
      <c r="C674" s="16"/>
      <c r="D674" s="16"/>
      <c r="E674" s="32"/>
      <c r="F674" s="16"/>
      <c r="G674" s="16"/>
      <c r="H674" s="16"/>
      <c r="I674" s="16"/>
      <c r="J674" s="16"/>
      <c r="K674" s="16"/>
      <c r="L674" s="32"/>
      <c r="M674" s="16"/>
      <c r="N674" s="16"/>
      <c r="O674" s="16"/>
      <c r="P674" s="16"/>
      <c r="Y674" s="20"/>
      <c r="Z674" s="20"/>
      <c r="AA674" s="20"/>
      <c r="AB674" s="20"/>
      <c r="AC674" s="20"/>
      <c r="AD674" s="20"/>
    </row>
    <row r="675" spans="3:30" s="1" customFormat="1">
      <c r="C675" s="16"/>
      <c r="D675" s="16"/>
      <c r="E675" s="32"/>
      <c r="F675" s="16"/>
      <c r="G675" s="16"/>
      <c r="H675" s="16"/>
      <c r="I675" s="16"/>
      <c r="J675" s="16"/>
      <c r="K675" s="16"/>
      <c r="L675" s="32"/>
      <c r="M675" s="16"/>
      <c r="N675" s="16"/>
      <c r="O675" s="16"/>
      <c r="P675" s="16"/>
      <c r="Y675" s="20"/>
      <c r="Z675" s="20"/>
      <c r="AA675" s="20"/>
      <c r="AB675" s="20"/>
      <c r="AC675" s="20"/>
      <c r="AD675" s="20"/>
    </row>
    <row r="676" spans="3:30" s="1" customFormat="1">
      <c r="C676" s="16"/>
      <c r="D676" s="16"/>
      <c r="E676" s="32"/>
      <c r="F676" s="16"/>
      <c r="G676" s="16"/>
      <c r="H676" s="16"/>
      <c r="I676" s="16"/>
      <c r="J676" s="16"/>
      <c r="K676" s="16"/>
      <c r="L676" s="32"/>
      <c r="M676" s="16"/>
      <c r="N676" s="16"/>
      <c r="O676" s="16"/>
      <c r="P676" s="16"/>
      <c r="Y676" s="20"/>
      <c r="Z676" s="20"/>
      <c r="AA676" s="20"/>
      <c r="AB676" s="20"/>
      <c r="AC676" s="20"/>
      <c r="AD676" s="20"/>
    </row>
    <row r="677" spans="3:30" s="1" customFormat="1">
      <c r="C677" s="16"/>
      <c r="D677" s="16"/>
      <c r="E677" s="32"/>
      <c r="F677" s="16"/>
      <c r="G677" s="16"/>
      <c r="H677" s="16"/>
      <c r="I677" s="16"/>
      <c r="J677" s="16"/>
      <c r="K677" s="16"/>
      <c r="L677" s="32"/>
      <c r="M677" s="16"/>
      <c r="N677" s="16"/>
      <c r="O677" s="16"/>
      <c r="P677" s="16"/>
      <c r="Y677" s="20"/>
      <c r="Z677" s="20"/>
      <c r="AA677" s="20"/>
      <c r="AB677" s="20"/>
      <c r="AC677" s="20"/>
      <c r="AD677" s="20"/>
    </row>
    <row r="678" spans="3:30" s="1" customFormat="1">
      <c r="C678" s="16"/>
      <c r="D678" s="16"/>
      <c r="E678" s="32"/>
      <c r="F678" s="16"/>
      <c r="G678" s="16"/>
      <c r="H678" s="16"/>
      <c r="I678" s="16"/>
      <c r="J678" s="16"/>
      <c r="K678" s="16"/>
      <c r="L678" s="32"/>
      <c r="M678" s="16"/>
      <c r="N678" s="16"/>
      <c r="O678" s="16"/>
      <c r="P678" s="16"/>
      <c r="Y678" s="20"/>
      <c r="Z678" s="20"/>
      <c r="AA678" s="20"/>
      <c r="AB678" s="20"/>
      <c r="AC678" s="20"/>
      <c r="AD678" s="20"/>
    </row>
    <row r="679" spans="3:30" s="1" customFormat="1">
      <c r="C679" s="16"/>
      <c r="D679" s="16"/>
      <c r="E679" s="32"/>
      <c r="F679" s="16"/>
      <c r="G679" s="16"/>
      <c r="H679" s="16"/>
      <c r="I679" s="16"/>
      <c r="J679" s="16"/>
      <c r="K679" s="16"/>
      <c r="L679" s="32"/>
      <c r="M679" s="16"/>
      <c r="N679" s="16"/>
      <c r="O679" s="16"/>
      <c r="P679" s="16"/>
      <c r="Y679" s="20"/>
      <c r="Z679" s="20"/>
      <c r="AA679" s="20"/>
      <c r="AB679" s="20"/>
      <c r="AC679" s="20"/>
      <c r="AD679" s="20"/>
    </row>
    <row r="680" spans="3:30" s="1" customFormat="1">
      <c r="C680" s="16"/>
      <c r="D680" s="16"/>
      <c r="E680" s="32"/>
      <c r="F680" s="16"/>
      <c r="G680" s="16"/>
      <c r="H680" s="16"/>
      <c r="I680" s="16"/>
      <c r="J680" s="16"/>
      <c r="K680" s="16"/>
      <c r="L680" s="32"/>
      <c r="M680" s="16"/>
      <c r="N680" s="16"/>
      <c r="O680" s="16"/>
      <c r="P680" s="16"/>
      <c r="Y680" s="20"/>
      <c r="Z680" s="20"/>
      <c r="AA680" s="20"/>
      <c r="AB680" s="20"/>
      <c r="AC680" s="20"/>
      <c r="AD680" s="20"/>
    </row>
    <row r="681" spans="3:30" s="1" customFormat="1">
      <c r="C681" s="16"/>
      <c r="D681" s="16"/>
      <c r="E681" s="32"/>
      <c r="F681" s="16"/>
      <c r="G681" s="16"/>
      <c r="H681" s="16"/>
      <c r="I681" s="16"/>
      <c r="J681" s="16"/>
      <c r="K681" s="16"/>
      <c r="L681" s="32"/>
      <c r="M681" s="16"/>
      <c r="N681" s="16"/>
      <c r="O681" s="16"/>
      <c r="P681" s="16"/>
      <c r="Y681" s="20"/>
      <c r="Z681" s="20"/>
      <c r="AA681" s="20"/>
      <c r="AB681" s="20"/>
      <c r="AC681" s="20"/>
      <c r="AD681" s="20"/>
    </row>
    <row r="682" spans="3:30" s="1" customFormat="1">
      <c r="C682" s="16"/>
      <c r="D682" s="16"/>
      <c r="E682" s="32"/>
      <c r="F682" s="16"/>
      <c r="G682" s="16"/>
      <c r="H682" s="16"/>
      <c r="I682" s="16"/>
      <c r="J682" s="16"/>
      <c r="K682" s="16"/>
      <c r="L682" s="32"/>
      <c r="M682" s="16"/>
      <c r="N682" s="16"/>
      <c r="O682" s="16"/>
      <c r="P682" s="16"/>
      <c r="Y682" s="20"/>
      <c r="Z682" s="20"/>
      <c r="AA682" s="20"/>
      <c r="AB682" s="20"/>
      <c r="AC682" s="20"/>
      <c r="AD682" s="20"/>
    </row>
    <row r="683" spans="3:30" s="1" customFormat="1">
      <c r="C683" s="16"/>
      <c r="D683" s="16"/>
      <c r="E683" s="32"/>
      <c r="F683" s="16"/>
      <c r="G683" s="16"/>
      <c r="H683" s="16"/>
      <c r="I683" s="16"/>
      <c r="J683" s="16"/>
      <c r="K683" s="16"/>
      <c r="L683" s="32"/>
      <c r="M683" s="16"/>
      <c r="N683" s="16"/>
      <c r="O683" s="16"/>
      <c r="P683" s="16"/>
      <c r="Y683" s="20"/>
      <c r="Z683" s="20"/>
      <c r="AA683" s="20"/>
      <c r="AB683" s="20"/>
      <c r="AC683" s="20"/>
      <c r="AD683" s="20"/>
    </row>
    <row r="684" spans="3:30" s="1" customFormat="1">
      <c r="C684" s="16"/>
      <c r="D684" s="16"/>
      <c r="E684" s="32"/>
      <c r="F684" s="16"/>
      <c r="G684" s="16"/>
      <c r="H684" s="16"/>
      <c r="I684" s="16"/>
      <c r="J684" s="16"/>
      <c r="K684" s="16"/>
      <c r="L684" s="32"/>
      <c r="M684" s="16"/>
      <c r="N684" s="16"/>
      <c r="O684" s="16"/>
      <c r="P684" s="16"/>
      <c r="Y684" s="20"/>
      <c r="Z684" s="20"/>
      <c r="AA684" s="20"/>
      <c r="AB684" s="20"/>
      <c r="AC684" s="20"/>
      <c r="AD684" s="20"/>
    </row>
    <row r="685" spans="3:30" s="1" customFormat="1">
      <c r="C685" s="16"/>
      <c r="D685" s="16"/>
      <c r="E685" s="32"/>
      <c r="F685" s="16"/>
      <c r="G685" s="16"/>
      <c r="H685" s="16"/>
      <c r="I685" s="16"/>
      <c r="J685" s="16"/>
      <c r="K685" s="16"/>
      <c r="L685" s="32"/>
      <c r="M685" s="16"/>
      <c r="N685" s="16"/>
      <c r="O685" s="16"/>
      <c r="P685" s="16"/>
      <c r="Y685" s="20"/>
      <c r="Z685" s="20"/>
      <c r="AA685" s="20"/>
      <c r="AB685" s="20"/>
      <c r="AC685" s="20"/>
      <c r="AD685" s="20"/>
    </row>
    <row r="686" spans="3:30" s="1" customFormat="1">
      <c r="C686" s="16"/>
      <c r="D686" s="16"/>
      <c r="E686" s="32"/>
      <c r="F686" s="16"/>
      <c r="G686" s="16"/>
      <c r="H686" s="16"/>
      <c r="I686" s="16"/>
      <c r="J686" s="16"/>
      <c r="K686" s="16"/>
      <c r="L686" s="32"/>
      <c r="M686" s="16"/>
      <c r="N686" s="16"/>
      <c r="O686" s="16"/>
      <c r="P686" s="16"/>
      <c r="Y686" s="20"/>
      <c r="Z686" s="20"/>
      <c r="AA686" s="20"/>
      <c r="AB686" s="20"/>
      <c r="AC686" s="20"/>
      <c r="AD686" s="20"/>
    </row>
    <row r="687" spans="3:30" s="1" customFormat="1">
      <c r="C687" s="16"/>
      <c r="D687" s="16"/>
      <c r="E687" s="32"/>
      <c r="F687" s="16"/>
      <c r="G687" s="16"/>
      <c r="H687" s="16"/>
      <c r="I687" s="16"/>
      <c r="J687" s="16"/>
      <c r="K687" s="16"/>
      <c r="L687" s="32"/>
      <c r="M687" s="16"/>
      <c r="N687" s="16"/>
      <c r="O687" s="16"/>
      <c r="P687" s="16"/>
      <c r="Y687" s="20"/>
      <c r="Z687" s="20"/>
      <c r="AA687" s="20"/>
      <c r="AB687" s="20"/>
      <c r="AC687" s="20"/>
      <c r="AD687" s="20"/>
    </row>
    <row r="688" spans="3:30" s="1" customFormat="1">
      <c r="C688" s="16"/>
      <c r="D688" s="16"/>
      <c r="E688" s="32"/>
      <c r="F688" s="16"/>
      <c r="G688" s="16"/>
      <c r="H688" s="16"/>
      <c r="I688" s="16"/>
      <c r="J688" s="16"/>
      <c r="K688" s="16"/>
      <c r="L688" s="32"/>
      <c r="M688" s="16"/>
      <c r="N688" s="16"/>
      <c r="O688" s="16"/>
      <c r="P688" s="16"/>
      <c r="Y688" s="20"/>
      <c r="Z688" s="20"/>
      <c r="AA688" s="20"/>
      <c r="AB688" s="20"/>
      <c r="AC688" s="20"/>
      <c r="AD688" s="20"/>
    </row>
    <row r="689" spans="3:30" s="1" customFormat="1">
      <c r="C689" s="16"/>
      <c r="D689" s="16"/>
      <c r="E689" s="32"/>
      <c r="F689" s="16"/>
      <c r="G689" s="16"/>
      <c r="H689" s="16"/>
      <c r="I689" s="16"/>
      <c r="J689" s="16"/>
      <c r="K689" s="16"/>
      <c r="L689" s="32"/>
      <c r="M689" s="16"/>
      <c r="N689" s="16"/>
      <c r="O689" s="16"/>
      <c r="P689" s="16"/>
      <c r="Y689" s="20"/>
      <c r="Z689" s="20"/>
      <c r="AA689" s="20"/>
      <c r="AB689" s="20"/>
      <c r="AC689" s="20"/>
      <c r="AD689" s="20"/>
    </row>
    <row r="690" spans="3:30" s="1" customFormat="1">
      <c r="C690" s="16"/>
      <c r="D690" s="16"/>
      <c r="E690" s="32"/>
      <c r="F690" s="16"/>
      <c r="G690" s="16"/>
      <c r="H690" s="16"/>
      <c r="I690" s="16"/>
      <c r="J690" s="16"/>
      <c r="K690" s="16"/>
      <c r="L690" s="32"/>
      <c r="M690" s="16"/>
      <c r="N690" s="16"/>
      <c r="O690" s="16"/>
      <c r="P690" s="16"/>
      <c r="Y690" s="20"/>
      <c r="Z690" s="20"/>
      <c r="AA690" s="20"/>
      <c r="AB690" s="20"/>
      <c r="AC690" s="20"/>
      <c r="AD690" s="20"/>
    </row>
    <row r="691" spans="3:30" s="1" customFormat="1">
      <c r="C691" s="16"/>
      <c r="D691" s="16"/>
      <c r="E691" s="32"/>
      <c r="F691" s="16"/>
      <c r="G691" s="16"/>
      <c r="H691" s="16"/>
      <c r="I691" s="16"/>
      <c r="J691" s="16"/>
      <c r="K691" s="16"/>
      <c r="L691" s="32"/>
      <c r="M691" s="16"/>
      <c r="N691" s="16"/>
      <c r="O691" s="16"/>
      <c r="P691" s="16"/>
      <c r="Y691" s="20"/>
      <c r="Z691" s="20"/>
      <c r="AA691" s="20"/>
      <c r="AB691" s="20"/>
      <c r="AC691" s="20"/>
      <c r="AD691" s="20"/>
    </row>
    <row r="692" spans="3:30" s="1" customFormat="1">
      <c r="C692" s="16"/>
      <c r="D692" s="16"/>
      <c r="E692" s="32"/>
      <c r="F692" s="16"/>
      <c r="G692" s="16"/>
      <c r="H692" s="16"/>
      <c r="I692" s="16"/>
      <c r="J692" s="16"/>
      <c r="K692" s="16"/>
      <c r="L692" s="32"/>
      <c r="M692" s="16"/>
      <c r="N692" s="16"/>
      <c r="O692" s="16"/>
      <c r="P692" s="16"/>
      <c r="Y692" s="20"/>
      <c r="Z692" s="20"/>
      <c r="AA692" s="20"/>
      <c r="AB692" s="20"/>
      <c r="AC692" s="20"/>
      <c r="AD692" s="20"/>
    </row>
    <row r="693" spans="3:30" s="1" customFormat="1">
      <c r="C693" s="16"/>
      <c r="D693" s="16"/>
      <c r="E693" s="32"/>
      <c r="F693" s="16"/>
      <c r="G693" s="16"/>
      <c r="H693" s="16"/>
      <c r="I693" s="16"/>
      <c r="J693" s="16"/>
      <c r="K693" s="16"/>
      <c r="L693" s="32"/>
      <c r="M693" s="16"/>
      <c r="N693" s="16"/>
      <c r="O693" s="16"/>
      <c r="P693" s="16"/>
      <c r="Y693" s="20"/>
      <c r="Z693" s="20"/>
      <c r="AA693" s="20"/>
      <c r="AB693" s="20"/>
      <c r="AC693" s="20"/>
      <c r="AD693" s="20"/>
    </row>
    <row r="694" spans="3:30" s="1" customFormat="1">
      <c r="C694" s="16"/>
      <c r="D694" s="16"/>
      <c r="E694" s="32"/>
      <c r="F694" s="16"/>
      <c r="G694" s="16"/>
      <c r="H694" s="16"/>
      <c r="I694" s="16"/>
      <c r="J694" s="16"/>
      <c r="K694" s="16"/>
      <c r="L694" s="32"/>
      <c r="M694" s="16"/>
      <c r="N694" s="16"/>
      <c r="O694" s="16"/>
      <c r="P694" s="16"/>
      <c r="Y694" s="20"/>
      <c r="Z694" s="20"/>
      <c r="AA694" s="20"/>
      <c r="AB694" s="20"/>
      <c r="AC694" s="20"/>
      <c r="AD694" s="20"/>
    </row>
    <row r="695" spans="3:30" s="1" customFormat="1">
      <c r="C695" s="16"/>
      <c r="D695" s="16"/>
      <c r="E695" s="32"/>
      <c r="F695" s="16"/>
      <c r="G695" s="16"/>
      <c r="H695" s="16"/>
      <c r="I695" s="16"/>
      <c r="J695" s="16"/>
      <c r="K695" s="16"/>
      <c r="L695" s="32"/>
      <c r="M695" s="16"/>
      <c r="N695" s="16"/>
      <c r="O695" s="16"/>
      <c r="P695" s="16"/>
      <c r="Y695" s="20"/>
      <c r="Z695" s="20"/>
      <c r="AA695" s="20"/>
      <c r="AB695" s="20"/>
      <c r="AC695" s="20"/>
      <c r="AD695" s="20"/>
    </row>
    <row r="696" spans="3:30" s="1" customFormat="1">
      <c r="C696" s="16"/>
      <c r="D696" s="16"/>
      <c r="E696" s="32"/>
      <c r="F696" s="16"/>
      <c r="G696" s="16"/>
      <c r="H696" s="16"/>
      <c r="I696" s="16"/>
      <c r="J696" s="16"/>
      <c r="K696" s="16"/>
      <c r="L696" s="32"/>
      <c r="M696" s="16"/>
      <c r="N696" s="16"/>
      <c r="O696" s="16"/>
      <c r="P696" s="16"/>
      <c r="Y696" s="20"/>
      <c r="Z696" s="20"/>
      <c r="AA696" s="20"/>
      <c r="AB696" s="20"/>
      <c r="AC696" s="20"/>
      <c r="AD696" s="20"/>
    </row>
    <row r="697" spans="3:30" s="1" customFormat="1">
      <c r="C697" s="16"/>
      <c r="D697" s="16"/>
      <c r="E697" s="32"/>
      <c r="F697" s="16"/>
      <c r="G697" s="16"/>
      <c r="H697" s="16"/>
      <c r="I697" s="16"/>
      <c r="J697" s="16"/>
      <c r="K697" s="16"/>
      <c r="L697" s="32"/>
      <c r="M697" s="16"/>
      <c r="N697" s="16"/>
      <c r="O697" s="16"/>
      <c r="P697" s="16"/>
      <c r="Y697" s="20"/>
      <c r="Z697" s="20"/>
      <c r="AA697" s="20"/>
      <c r="AB697" s="20"/>
      <c r="AC697" s="20"/>
      <c r="AD697" s="20"/>
    </row>
    <row r="698" spans="3:30" s="1" customFormat="1">
      <c r="C698" s="16"/>
      <c r="D698" s="16"/>
      <c r="E698" s="32"/>
      <c r="F698" s="16"/>
      <c r="G698" s="16"/>
      <c r="H698" s="16"/>
      <c r="I698" s="16"/>
      <c r="J698" s="16"/>
      <c r="K698" s="16"/>
      <c r="L698" s="32"/>
      <c r="M698" s="16"/>
      <c r="N698" s="16"/>
      <c r="O698" s="16"/>
      <c r="P698" s="16"/>
      <c r="Y698" s="20"/>
      <c r="Z698" s="20"/>
      <c r="AA698" s="20"/>
      <c r="AB698" s="20"/>
      <c r="AC698" s="20"/>
      <c r="AD698" s="20"/>
    </row>
    <row r="699" spans="3:30" s="1" customFormat="1">
      <c r="C699" s="16"/>
      <c r="D699" s="16"/>
      <c r="E699" s="32"/>
      <c r="F699" s="16"/>
      <c r="G699" s="16"/>
      <c r="H699" s="16"/>
      <c r="I699" s="16"/>
      <c r="J699" s="16"/>
      <c r="K699" s="16"/>
      <c r="L699" s="32"/>
      <c r="M699" s="16"/>
      <c r="N699" s="16"/>
      <c r="O699" s="16"/>
      <c r="P699" s="16"/>
      <c r="Y699" s="20"/>
      <c r="Z699" s="20"/>
      <c r="AA699" s="20"/>
      <c r="AB699" s="20"/>
      <c r="AC699" s="20"/>
      <c r="AD699" s="20"/>
    </row>
    <row r="700" spans="3:30" s="1" customFormat="1">
      <c r="C700" s="16"/>
      <c r="D700" s="16"/>
      <c r="E700" s="32"/>
      <c r="F700" s="16"/>
      <c r="G700" s="16"/>
      <c r="H700" s="16"/>
      <c r="I700" s="16"/>
      <c r="J700" s="16"/>
      <c r="K700" s="16"/>
      <c r="L700" s="32"/>
      <c r="M700" s="16"/>
      <c r="N700" s="16"/>
      <c r="O700" s="16"/>
      <c r="P700" s="16"/>
      <c r="Y700" s="20"/>
      <c r="Z700" s="20"/>
      <c r="AA700" s="20"/>
      <c r="AB700" s="20"/>
      <c r="AC700" s="20"/>
      <c r="AD700" s="20"/>
    </row>
    <row r="701" spans="3:30" s="1" customFormat="1">
      <c r="C701" s="16"/>
      <c r="D701" s="16"/>
      <c r="E701" s="32"/>
      <c r="F701" s="16"/>
      <c r="G701" s="16"/>
      <c r="H701" s="16"/>
      <c r="I701" s="16"/>
      <c r="J701" s="16"/>
      <c r="K701" s="16"/>
      <c r="L701" s="32"/>
      <c r="M701" s="16"/>
      <c r="N701" s="16"/>
      <c r="O701" s="16"/>
      <c r="P701" s="16"/>
      <c r="Y701" s="20"/>
      <c r="Z701" s="20"/>
      <c r="AA701" s="20"/>
      <c r="AB701" s="20"/>
      <c r="AC701" s="20"/>
      <c r="AD701" s="20"/>
    </row>
    <row r="702" spans="3:30" s="1" customFormat="1">
      <c r="C702" s="16"/>
      <c r="D702" s="16"/>
      <c r="E702" s="32"/>
      <c r="F702" s="16"/>
      <c r="G702" s="16"/>
      <c r="H702" s="16"/>
      <c r="I702" s="16"/>
      <c r="J702" s="16"/>
      <c r="K702" s="16"/>
      <c r="L702" s="32"/>
      <c r="M702" s="16"/>
      <c r="N702" s="16"/>
      <c r="O702" s="16"/>
      <c r="P702" s="16"/>
      <c r="Y702" s="20"/>
      <c r="Z702" s="20"/>
      <c r="AA702" s="20"/>
      <c r="AB702" s="20"/>
      <c r="AC702" s="20"/>
      <c r="AD702" s="20"/>
    </row>
    <row r="703" spans="3:30" s="1" customFormat="1">
      <c r="C703" s="16"/>
      <c r="D703" s="16"/>
      <c r="E703" s="32"/>
      <c r="F703" s="16"/>
      <c r="G703" s="16"/>
      <c r="H703" s="16"/>
      <c r="I703" s="16"/>
      <c r="J703" s="16"/>
      <c r="K703" s="16"/>
      <c r="L703" s="32"/>
      <c r="M703" s="16"/>
      <c r="N703" s="16"/>
      <c r="O703" s="16"/>
      <c r="P703" s="16"/>
      <c r="Y703" s="20"/>
      <c r="Z703" s="20"/>
      <c r="AA703" s="20"/>
      <c r="AB703" s="20"/>
      <c r="AC703" s="20"/>
      <c r="AD703" s="20"/>
    </row>
    <row r="704" spans="3:30" s="1" customFormat="1">
      <c r="C704" s="16"/>
      <c r="D704" s="16"/>
      <c r="E704" s="32"/>
      <c r="F704" s="16"/>
      <c r="G704" s="16"/>
      <c r="H704" s="16"/>
      <c r="I704" s="16"/>
      <c r="J704" s="16"/>
      <c r="K704" s="16"/>
      <c r="L704" s="32"/>
      <c r="M704" s="16"/>
      <c r="N704" s="16"/>
      <c r="O704" s="16"/>
      <c r="P704" s="16"/>
      <c r="Y704" s="20"/>
      <c r="Z704" s="20"/>
      <c r="AA704" s="20"/>
      <c r="AB704" s="20"/>
      <c r="AC704" s="20"/>
      <c r="AD704" s="20"/>
    </row>
    <row r="705" spans="3:30" s="1" customFormat="1">
      <c r="C705" s="16"/>
      <c r="D705" s="16"/>
      <c r="E705" s="32"/>
      <c r="F705" s="16"/>
      <c r="G705" s="16"/>
      <c r="H705" s="16"/>
      <c r="I705" s="16"/>
      <c r="J705" s="16"/>
      <c r="K705" s="16"/>
      <c r="L705" s="32"/>
      <c r="M705" s="16"/>
      <c r="N705" s="16"/>
      <c r="O705" s="16"/>
      <c r="P705" s="16"/>
      <c r="Y705" s="20"/>
      <c r="Z705" s="20"/>
      <c r="AA705" s="20"/>
      <c r="AB705" s="20"/>
      <c r="AC705" s="20"/>
      <c r="AD705" s="20"/>
    </row>
    <row r="706" spans="3:30" s="1" customFormat="1">
      <c r="C706" s="16"/>
      <c r="D706" s="16"/>
      <c r="E706" s="32"/>
      <c r="F706" s="16"/>
      <c r="G706" s="16"/>
      <c r="H706" s="16"/>
      <c r="I706" s="16"/>
      <c r="J706" s="16"/>
      <c r="K706" s="16"/>
      <c r="L706" s="32"/>
      <c r="M706" s="16"/>
      <c r="N706" s="16"/>
      <c r="O706" s="16"/>
      <c r="P706" s="16"/>
      <c r="Y706" s="20"/>
      <c r="Z706" s="20"/>
      <c r="AA706" s="20"/>
      <c r="AB706" s="20"/>
      <c r="AC706" s="20"/>
      <c r="AD706" s="20"/>
    </row>
    <row r="707" spans="3:30" s="1" customFormat="1">
      <c r="C707" s="16"/>
      <c r="D707" s="16"/>
      <c r="E707" s="32"/>
      <c r="F707" s="16"/>
      <c r="G707" s="16"/>
      <c r="H707" s="16"/>
      <c r="I707" s="16"/>
      <c r="J707" s="16"/>
      <c r="K707" s="16"/>
      <c r="L707" s="32"/>
      <c r="M707" s="16"/>
      <c r="N707" s="16"/>
      <c r="O707" s="16"/>
      <c r="P707" s="16"/>
      <c r="Y707" s="20"/>
      <c r="Z707" s="20"/>
      <c r="AA707" s="20"/>
      <c r="AB707" s="20"/>
      <c r="AC707" s="20"/>
      <c r="AD707" s="20"/>
    </row>
    <row r="708" spans="3:30" s="1" customFormat="1">
      <c r="C708" s="16"/>
      <c r="D708" s="16"/>
      <c r="E708" s="32"/>
      <c r="F708" s="16"/>
      <c r="G708" s="16"/>
      <c r="H708" s="16"/>
      <c r="I708" s="16"/>
      <c r="J708" s="16"/>
      <c r="K708" s="16"/>
      <c r="L708" s="32"/>
      <c r="M708" s="16"/>
      <c r="N708" s="16"/>
      <c r="O708" s="16"/>
      <c r="P708" s="16"/>
      <c r="Y708" s="20"/>
      <c r="Z708" s="20"/>
      <c r="AA708" s="20"/>
      <c r="AB708" s="20"/>
      <c r="AC708" s="20"/>
      <c r="AD708" s="20"/>
    </row>
    <row r="709" spans="3:30" s="1" customFormat="1">
      <c r="C709" s="16"/>
      <c r="D709" s="16"/>
      <c r="E709" s="32"/>
      <c r="F709" s="16"/>
      <c r="G709" s="16"/>
      <c r="H709" s="16"/>
      <c r="I709" s="16"/>
      <c r="J709" s="16"/>
      <c r="K709" s="16"/>
      <c r="L709" s="32"/>
      <c r="M709" s="16"/>
      <c r="N709" s="16"/>
      <c r="O709" s="16"/>
      <c r="P709" s="16"/>
      <c r="Y709" s="20"/>
      <c r="Z709" s="20"/>
      <c r="AA709" s="20"/>
      <c r="AB709" s="20"/>
      <c r="AC709" s="20"/>
      <c r="AD709" s="20"/>
    </row>
    <row r="710" spans="3:30" s="1" customFormat="1">
      <c r="C710" s="16"/>
      <c r="D710" s="16"/>
      <c r="E710" s="32"/>
      <c r="F710" s="16"/>
      <c r="G710" s="16"/>
      <c r="H710" s="16"/>
      <c r="I710" s="16"/>
      <c r="J710" s="16"/>
      <c r="K710" s="16"/>
      <c r="L710" s="32"/>
      <c r="M710" s="16"/>
      <c r="N710" s="16"/>
      <c r="O710" s="16"/>
      <c r="P710" s="16"/>
      <c r="Y710" s="20"/>
      <c r="Z710" s="20"/>
      <c r="AA710" s="20"/>
      <c r="AB710" s="20"/>
      <c r="AC710" s="20"/>
      <c r="AD710" s="20"/>
    </row>
    <row r="711" spans="3:30" s="1" customFormat="1">
      <c r="C711" s="16"/>
      <c r="D711" s="16"/>
      <c r="E711" s="32"/>
      <c r="F711" s="16"/>
      <c r="G711" s="16"/>
      <c r="H711" s="16"/>
      <c r="I711" s="16"/>
      <c r="J711" s="16"/>
      <c r="K711" s="16"/>
      <c r="L711" s="32"/>
      <c r="M711" s="16"/>
      <c r="N711" s="16"/>
      <c r="O711" s="16"/>
      <c r="P711" s="16"/>
      <c r="Y711" s="20"/>
      <c r="Z711" s="20"/>
      <c r="AA711" s="20"/>
      <c r="AB711" s="20"/>
      <c r="AC711" s="20"/>
      <c r="AD711" s="20"/>
    </row>
    <row r="712" spans="3:30" s="1" customFormat="1">
      <c r="C712" s="16"/>
      <c r="D712" s="16"/>
      <c r="E712" s="32"/>
      <c r="F712" s="16"/>
      <c r="G712" s="16"/>
      <c r="H712" s="16"/>
      <c r="I712" s="16"/>
      <c r="J712" s="16"/>
      <c r="K712" s="16"/>
      <c r="L712" s="32"/>
      <c r="M712" s="16"/>
      <c r="N712" s="16"/>
      <c r="O712" s="16"/>
      <c r="P712" s="16"/>
      <c r="Y712" s="20"/>
      <c r="Z712" s="20"/>
      <c r="AA712" s="20"/>
      <c r="AB712" s="20"/>
      <c r="AC712" s="20"/>
      <c r="AD712" s="20"/>
    </row>
    <row r="713" spans="3:30" s="1" customFormat="1">
      <c r="C713" s="16"/>
      <c r="D713" s="16"/>
      <c r="E713" s="32"/>
      <c r="F713" s="16"/>
      <c r="G713" s="16"/>
      <c r="H713" s="16"/>
      <c r="I713" s="16"/>
      <c r="J713" s="16"/>
      <c r="K713" s="16"/>
      <c r="L713" s="32"/>
      <c r="M713" s="16"/>
      <c r="N713" s="16"/>
      <c r="O713" s="16"/>
      <c r="P713" s="16"/>
      <c r="Y713" s="20"/>
      <c r="Z713" s="20"/>
      <c r="AA713" s="20"/>
      <c r="AB713" s="20"/>
      <c r="AC713" s="20"/>
      <c r="AD713" s="20"/>
    </row>
    <row r="714" spans="3:30" s="1" customFormat="1">
      <c r="C714" s="16"/>
      <c r="D714" s="16"/>
      <c r="E714" s="32"/>
      <c r="F714" s="16"/>
      <c r="G714" s="16"/>
      <c r="H714" s="16"/>
      <c r="I714" s="16"/>
      <c r="J714" s="16"/>
      <c r="K714" s="16"/>
      <c r="L714" s="32"/>
      <c r="M714" s="16"/>
      <c r="N714" s="16"/>
      <c r="O714" s="16"/>
      <c r="P714" s="16"/>
      <c r="Y714" s="20"/>
      <c r="Z714" s="20"/>
      <c r="AA714" s="20"/>
      <c r="AB714" s="20"/>
      <c r="AC714" s="20"/>
      <c r="AD714" s="20"/>
    </row>
    <row r="715" spans="3:30" s="1" customFormat="1">
      <c r="C715" s="16"/>
      <c r="D715" s="16"/>
      <c r="E715" s="32"/>
      <c r="F715" s="16"/>
      <c r="G715" s="16"/>
      <c r="H715" s="16"/>
      <c r="I715" s="16"/>
      <c r="J715" s="16"/>
      <c r="K715" s="16"/>
      <c r="L715" s="32"/>
      <c r="M715" s="16"/>
      <c r="N715" s="16"/>
      <c r="O715" s="16"/>
      <c r="P715" s="16"/>
      <c r="Y715" s="20"/>
      <c r="Z715" s="20"/>
      <c r="AA715" s="20"/>
      <c r="AB715" s="20"/>
      <c r="AC715" s="20"/>
      <c r="AD715" s="20"/>
    </row>
    <row r="716" spans="3:30" s="1" customFormat="1">
      <c r="C716" s="16"/>
      <c r="D716" s="16"/>
      <c r="E716" s="32"/>
      <c r="F716" s="16"/>
      <c r="G716" s="16"/>
      <c r="H716" s="16"/>
      <c r="I716" s="16"/>
      <c r="J716" s="16"/>
      <c r="K716" s="16"/>
      <c r="L716" s="32"/>
      <c r="M716" s="16"/>
      <c r="N716" s="16"/>
      <c r="O716" s="16"/>
      <c r="P716" s="16"/>
      <c r="Y716" s="20"/>
      <c r="Z716" s="20"/>
      <c r="AA716" s="20"/>
      <c r="AB716" s="20"/>
      <c r="AC716" s="20"/>
      <c r="AD716" s="20"/>
    </row>
    <row r="717" spans="3:30" s="1" customFormat="1">
      <c r="C717" s="16"/>
      <c r="D717" s="16"/>
      <c r="E717" s="32"/>
      <c r="F717" s="16"/>
      <c r="G717" s="16"/>
      <c r="H717" s="16"/>
      <c r="I717" s="16"/>
      <c r="J717" s="16"/>
      <c r="K717" s="16"/>
      <c r="L717" s="32"/>
      <c r="M717" s="16"/>
      <c r="N717" s="16"/>
      <c r="O717" s="16"/>
      <c r="P717" s="16"/>
      <c r="Y717" s="20"/>
      <c r="Z717" s="20"/>
      <c r="AA717" s="20"/>
      <c r="AB717" s="20"/>
      <c r="AC717" s="20"/>
      <c r="AD717" s="20"/>
    </row>
    <row r="718" spans="3:30" s="1" customFormat="1">
      <c r="C718" s="16"/>
      <c r="D718" s="16"/>
      <c r="E718" s="32"/>
      <c r="F718" s="16"/>
      <c r="G718" s="16"/>
      <c r="H718" s="16"/>
      <c r="I718" s="16"/>
      <c r="J718" s="16"/>
      <c r="K718" s="16"/>
      <c r="L718" s="32"/>
      <c r="M718" s="16"/>
      <c r="N718" s="16"/>
      <c r="O718" s="16"/>
      <c r="P718" s="16"/>
      <c r="Y718" s="20"/>
      <c r="Z718" s="20"/>
      <c r="AA718" s="20"/>
      <c r="AB718" s="20"/>
      <c r="AC718" s="20"/>
      <c r="AD718" s="20"/>
    </row>
    <row r="719" spans="3:30" s="1" customFormat="1">
      <c r="C719" s="16"/>
      <c r="D719" s="16"/>
      <c r="E719" s="32"/>
      <c r="F719" s="16"/>
      <c r="G719" s="16"/>
      <c r="H719" s="16"/>
      <c r="I719" s="16"/>
      <c r="J719" s="16"/>
      <c r="K719" s="16"/>
      <c r="L719" s="32"/>
      <c r="M719" s="16"/>
      <c r="N719" s="16"/>
      <c r="O719" s="16"/>
      <c r="P719" s="16"/>
      <c r="Y719" s="20"/>
      <c r="Z719" s="20"/>
      <c r="AA719" s="20"/>
      <c r="AB719" s="20"/>
      <c r="AC719" s="20"/>
      <c r="AD719" s="20"/>
    </row>
    <row r="720" spans="3:30" s="1" customFormat="1">
      <c r="C720" s="16"/>
      <c r="D720" s="16"/>
      <c r="E720" s="32"/>
      <c r="F720" s="16"/>
      <c r="G720" s="16"/>
      <c r="H720" s="16"/>
      <c r="I720" s="16"/>
      <c r="J720" s="16"/>
      <c r="K720" s="16"/>
      <c r="L720" s="32"/>
      <c r="M720" s="16"/>
      <c r="N720" s="16"/>
      <c r="O720" s="16"/>
      <c r="P720" s="16"/>
      <c r="Y720" s="20"/>
      <c r="Z720" s="20"/>
      <c r="AA720" s="20"/>
      <c r="AB720" s="20"/>
      <c r="AC720" s="20"/>
      <c r="AD720" s="20"/>
    </row>
    <row r="721" spans="3:30" s="1" customFormat="1">
      <c r="C721" s="16"/>
      <c r="D721" s="16"/>
      <c r="E721" s="32"/>
      <c r="F721" s="16"/>
      <c r="G721" s="16"/>
      <c r="H721" s="16"/>
      <c r="I721" s="16"/>
      <c r="J721" s="16"/>
      <c r="K721" s="16"/>
      <c r="L721" s="32"/>
      <c r="M721" s="16"/>
      <c r="N721" s="16"/>
      <c r="O721" s="16"/>
      <c r="P721" s="16"/>
      <c r="Y721" s="20"/>
      <c r="Z721" s="20"/>
      <c r="AA721" s="20"/>
      <c r="AB721" s="20"/>
      <c r="AC721" s="20"/>
      <c r="AD721" s="20"/>
    </row>
    <row r="722" spans="3:30" s="1" customFormat="1">
      <c r="C722" s="16"/>
      <c r="D722" s="16"/>
      <c r="E722" s="32"/>
      <c r="F722" s="16"/>
      <c r="G722" s="16"/>
      <c r="H722" s="16"/>
      <c r="I722" s="16"/>
      <c r="J722" s="16"/>
      <c r="K722" s="16"/>
      <c r="L722" s="32"/>
      <c r="M722" s="16"/>
      <c r="N722" s="16"/>
      <c r="O722" s="16"/>
      <c r="P722" s="16"/>
      <c r="Y722" s="20"/>
      <c r="Z722" s="20"/>
      <c r="AA722" s="20"/>
      <c r="AB722" s="20"/>
      <c r="AC722" s="20"/>
      <c r="AD722" s="20"/>
    </row>
    <row r="723" spans="3:30" s="1" customFormat="1">
      <c r="C723" s="16"/>
      <c r="D723" s="16"/>
      <c r="E723" s="32"/>
      <c r="F723" s="16"/>
      <c r="G723" s="16"/>
      <c r="H723" s="16"/>
      <c r="I723" s="16"/>
      <c r="J723" s="16"/>
      <c r="K723" s="16"/>
      <c r="L723" s="32"/>
      <c r="M723" s="16"/>
      <c r="N723" s="16"/>
      <c r="O723" s="16"/>
      <c r="P723" s="16"/>
      <c r="Y723" s="20"/>
      <c r="Z723" s="20"/>
      <c r="AA723" s="20"/>
      <c r="AB723" s="20"/>
      <c r="AC723" s="20"/>
      <c r="AD723" s="20"/>
    </row>
    <row r="724" spans="3:30" s="1" customFormat="1">
      <c r="C724" s="16"/>
      <c r="D724" s="16"/>
      <c r="E724" s="32"/>
      <c r="F724" s="16"/>
      <c r="G724" s="16"/>
      <c r="H724" s="16"/>
      <c r="I724" s="16"/>
      <c r="J724" s="16"/>
      <c r="K724" s="16"/>
      <c r="L724" s="32"/>
      <c r="M724" s="16"/>
      <c r="N724" s="16"/>
      <c r="O724" s="16"/>
      <c r="P724" s="16"/>
      <c r="Y724" s="20"/>
      <c r="Z724" s="20"/>
      <c r="AA724" s="20"/>
      <c r="AB724" s="20"/>
      <c r="AC724" s="20"/>
      <c r="AD724" s="20"/>
    </row>
    <row r="725" spans="3:30" s="1" customFormat="1">
      <c r="C725" s="16"/>
      <c r="D725" s="16"/>
      <c r="E725" s="32"/>
      <c r="F725" s="16"/>
      <c r="G725" s="16"/>
      <c r="H725" s="16"/>
      <c r="I725" s="16"/>
      <c r="J725" s="16"/>
      <c r="K725" s="16"/>
      <c r="L725" s="32"/>
      <c r="M725" s="16"/>
      <c r="N725" s="16"/>
      <c r="O725" s="16"/>
      <c r="P725" s="16"/>
      <c r="Y725" s="20"/>
      <c r="Z725" s="20"/>
      <c r="AA725" s="20"/>
      <c r="AB725" s="20"/>
      <c r="AC725" s="20"/>
      <c r="AD725" s="20"/>
    </row>
    <row r="726" spans="3:30" s="1" customFormat="1">
      <c r="C726" s="16"/>
      <c r="D726" s="16"/>
      <c r="E726" s="32"/>
      <c r="F726" s="16"/>
      <c r="G726" s="16"/>
      <c r="H726" s="16"/>
      <c r="I726" s="16"/>
      <c r="J726" s="16"/>
      <c r="K726" s="16"/>
      <c r="L726" s="32"/>
      <c r="M726" s="16"/>
      <c r="N726" s="16"/>
      <c r="O726" s="16"/>
      <c r="P726" s="16"/>
      <c r="Y726" s="20"/>
      <c r="Z726" s="20"/>
      <c r="AA726" s="20"/>
      <c r="AB726" s="20"/>
      <c r="AC726" s="20"/>
      <c r="AD726" s="20"/>
    </row>
    <row r="727" spans="3:30" s="1" customFormat="1">
      <c r="C727" s="16"/>
      <c r="D727" s="16"/>
      <c r="E727" s="32"/>
      <c r="F727" s="16"/>
      <c r="G727" s="16"/>
      <c r="H727" s="16"/>
      <c r="I727" s="16"/>
      <c r="J727" s="16"/>
      <c r="K727" s="16"/>
      <c r="L727" s="32"/>
      <c r="M727" s="16"/>
      <c r="N727" s="16"/>
      <c r="O727" s="16"/>
      <c r="P727" s="16"/>
      <c r="Y727" s="20"/>
      <c r="Z727" s="20"/>
      <c r="AA727" s="20"/>
      <c r="AB727" s="20"/>
      <c r="AC727" s="20"/>
      <c r="AD727" s="20"/>
    </row>
    <row r="728" spans="3:30" s="1" customFormat="1">
      <c r="C728" s="16"/>
      <c r="D728" s="16"/>
      <c r="E728" s="32"/>
      <c r="F728" s="16"/>
      <c r="G728" s="16"/>
      <c r="H728" s="16"/>
      <c r="I728" s="16"/>
      <c r="J728" s="16"/>
      <c r="K728" s="16"/>
      <c r="L728" s="32"/>
      <c r="M728" s="16"/>
      <c r="N728" s="16"/>
      <c r="O728" s="16"/>
      <c r="P728" s="16"/>
      <c r="Y728" s="20"/>
      <c r="Z728" s="20"/>
      <c r="AA728" s="20"/>
      <c r="AB728" s="20"/>
      <c r="AC728" s="20"/>
      <c r="AD728" s="20"/>
    </row>
    <row r="729" spans="3:30" s="1" customFormat="1">
      <c r="C729" s="16"/>
      <c r="D729" s="16"/>
      <c r="E729" s="32"/>
      <c r="F729" s="16"/>
      <c r="G729" s="16"/>
      <c r="H729" s="16"/>
      <c r="I729" s="16"/>
      <c r="J729" s="16"/>
      <c r="K729" s="16"/>
      <c r="L729" s="32"/>
      <c r="M729" s="16"/>
      <c r="N729" s="16"/>
      <c r="O729" s="16"/>
      <c r="P729" s="16"/>
      <c r="Y729" s="20"/>
      <c r="Z729" s="20"/>
      <c r="AA729" s="20"/>
      <c r="AB729" s="20"/>
      <c r="AC729" s="20"/>
      <c r="AD729" s="20"/>
    </row>
    <row r="730" spans="3:30" s="1" customFormat="1">
      <c r="C730" s="16"/>
      <c r="D730" s="16"/>
      <c r="E730" s="32"/>
      <c r="F730" s="16"/>
      <c r="G730" s="16"/>
      <c r="H730" s="16"/>
      <c r="I730" s="16"/>
      <c r="J730" s="16"/>
      <c r="K730" s="16"/>
      <c r="L730" s="32"/>
      <c r="M730" s="16"/>
      <c r="N730" s="16"/>
      <c r="O730" s="16"/>
      <c r="P730" s="16"/>
      <c r="Y730" s="20"/>
      <c r="Z730" s="20"/>
      <c r="AA730" s="20"/>
      <c r="AB730" s="20"/>
      <c r="AC730" s="20"/>
      <c r="AD730" s="20"/>
    </row>
    <row r="731" spans="3:30" s="1" customFormat="1">
      <c r="C731" s="16"/>
      <c r="D731" s="16"/>
      <c r="E731" s="32"/>
      <c r="F731" s="16"/>
      <c r="G731" s="16"/>
      <c r="H731" s="16"/>
      <c r="I731" s="16"/>
      <c r="J731" s="16"/>
      <c r="K731" s="16"/>
      <c r="L731" s="32"/>
      <c r="M731" s="16"/>
      <c r="N731" s="16"/>
      <c r="O731" s="16"/>
      <c r="P731" s="16"/>
      <c r="Y731" s="20"/>
      <c r="Z731" s="20"/>
      <c r="AA731" s="20"/>
      <c r="AB731" s="20"/>
      <c r="AC731" s="20"/>
      <c r="AD731" s="20"/>
    </row>
    <row r="732" spans="3:30" s="1" customFormat="1">
      <c r="C732" s="16"/>
      <c r="D732" s="16"/>
      <c r="E732" s="32"/>
      <c r="F732" s="16"/>
      <c r="G732" s="16"/>
      <c r="H732" s="16"/>
      <c r="I732" s="16"/>
      <c r="J732" s="16"/>
      <c r="K732" s="16"/>
      <c r="L732" s="32"/>
      <c r="M732" s="16"/>
      <c r="N732" s="16"/>
      <c r="O732" s="16"/>
      <c r="P732" s="16"/>
      <c r="Y732" s="20"/>
      <c r="Z732" s="20"/>
      <c r="AA732" s="20"/>
      <c r="AB732" s="20"/>
      <c r="AC732" s="20"/>
      <c r="AD732" s="20"/>
    </row>
    <row r="733" spans="3:30" s="1" customFormat="1">
      <c r="C733" s="16"/>
      <c r="D733" s="16"/>
      <c r="E733" s="32"/>
      <c r="F733" s="16"/>
      <c r="G733" s="16"/>
      <c r="H733" s="16"/>
      <c r="I733" s="16"/>
      <c r="J733" s="16"/>
      <c r="K733" s="16"/>
      <c r="L733" s="32"/>
      <c r="M733" s="16"/>
      <c r="N733" s="16"/>
      <c r="O733" s="16"/>
      <c r="P733" s="16"/>
      <c r="Y733" s="20"/>
      <c r="Z733" s="20"/>
      <c r="AA733" s="20"/>
      <c r="AB733" s="20"/>
      <c r="AC733" s="20"/>
      <c r="AD733" s="20"/>
    </row>
    <row r="734" spans="3:30" s="1" customFormat="1">
      <c r="C734" s="16"/>
      <c r="D734" s="16"/>
      <c r="E734" s="32"/>
      <c r="F734" s="16"/>
      <c r="G734" s="16"/>
      <c r="H734" s="16"/>
      <c r="I734" s="16"/>
      <c r="J734" s="16"/>
      <c r="K734" s="16"/>
      <c r="L734" s="32"/>
      <c r="M734" s="16"/>
      <c r="N734" s="16"/>
      <c r="O734" s="16"/>
      <c r="P734" s="16"/>
      <c r="Y734" s="20"/>
      <c r="Z734" s="20"/>
      <c r="AA734" s="20"/>
      <c r="AB734" s="20"/>
      <c r="AC734" s="20"/>
      <c r="AD734" s="20"/>
    </row>
    <row r="735" spans="3:30" s="1" customFormat="1">
      <c r="C735" s="16"/>
      <c r="D735" s="16"/>
      <c r="E735" s="32"/>
      <c r="F735" s="16"/>
      <c r="G735" s="16"/>
      <c r="H735" s="16"/>
      <c r="I735" s="16"/>
      <c r="J735" s="16"/>
      <c r="K735" s="16"/>
      <c r="L735" s="32"/>
      <c r="M735" s="16"/>
      <c r="N735" s="16"/>
      <c r="O735" s="16"/>
      <c r="P735" s="16"/>
      <c r="Y735" s="20"/>
      <c r="Z735" s="20"/>
      <c r="AA735" s="20"/>
      <c r="AB735" s="20"/>
      <c r="AC735" s="20"/>
      <c r="AD735" s="20"/>
    </row>
    <row r="736" spans="3:30" s="1" customFormat="1">
      <c r="C736" s="16"/>
      <c r="D736" s="16"/>
      <c r="E736" s="32"/>
      <c r="F736" s="16"/>
      <c r="G736" s="16"/>
      <c r="H736" s="16"/>
      <c r="I736" s="16"/>
      <c r="J736" s="16"/>
      <c r="K736" s="16"/>
      <c r="L736" s="32"/>
      <c r="M736" s="16"/>
      <c r="N736" s="16"/>
      <c r="O736" s="16"/>
      <c r="P736" s="16"/>
      <c r="Y736" s="20"/>
      <c r="Z736" s="20"/>
      <c r="AA736" s="20"/>
      <c r="AB736" s="20"/>
      <c r="AC736" s="20"/>
      <c r="AD736" s="20"/>
    </row>
    <row r="737" spans="3:30" s="1" customFormat="1">
      <c r="C737" s="16"/>
      <c r="D737" s="16"/>
      <c r="E737" s="32"/>
      <c r="F737" s="16"/>
      <c r="G737" s="16"/>
      <c r="H737" s="16"/>
      <c r="I737" s="16"/>
      <c r="J737" s="16"/>
      <c r="K737" s="16"/>
      <c r="L737" s="32"/>
      <c r="M737" s="16"/>
      <c r="N737" s="16"/>
      <c r="O737" s="16"/>
      <c r="P737" s="16"/>
      <c r="Y737" s="20"/>
      <c r="Z737" s="20"/>
      <c r="AA737" s="20"/>
      <c r="AB737" s="20"/>
      <c r="AC737" s="20"/>
      <c r="AD737" s="20"/>
    </row>
    <row r="738" spans="3:30" s="1" customFormat="1">
      <c r="C738" s="16"/>
      <c r="D738" s="16"/>
      <c r="E738" s="32"/>
      <c r="F738" s="16"/>
      <c r="G738" s="16"/>
      <c r="H738" s="16"/>
      <c r="I738" s="16"/>
      <c r="J738" s="16"/>
      <c r="K738" s="16"/>
      <c r="L738" s="32"/>
      <c r="M738" s="16"/>
      <c r="N738" s="16"/>
      <c r="O738" s="16"/>
      <c r="P738" s="16"/>
      <c r="Y738" s="20"/>
      <c r="Z738" s="20"/>
      <c r="AA738" s="20"/>
      <c r="AB738" s="20"/>
      <c r="AC738" s="20"/>
      <c r="AD738" s="20"/>
    </row>
    <row r="739" spans="3:30" s="1" customFormat="1">
      <c r="C739" s="16"/>
      <c r="D739" s="16"/>
      <c r="E739" s="32"/>
      <c r="F739" s="16"/>
      <c r="G739" s="16"/>
      <c r="H739" s="16"/>
      <c r="I739" s="16"/>
      <c r="J739" s="16"/>
      <c r="K739" s="16"/>
      <c r="L739" s="32"/>
      <c r="M739" s="16"/>
      <c r="N739" s="16"/>
      <c r="O739" s="16"/>
      <c r="P739" s="16"/>
      <c r="Y739" s="20"/>
      <c r="Z739" s="20"/>
      <c r="AA739" s="20"/>
      <c r="AB739" s="20"/>
      <c r="AC739" s="20"/>
      <c r="AD739" s="20"/>
    </row>
    <row r="740" spans="3:30" s="1" customFormat="1">
      <c r="C740" s="16"/>
      <c r="D740" s="16"/>
      <c r="E740" s="32"/>
      <c r="F740" s="16"/>
      <c r="G740" s="16"/>
      <c r="H740" s="16"/>
      <c r="I740" s="16"/>
      <c r="J740" s="16"/>
      <c r="K740" s="16"/>
      <c r="L740" s="32"/>
      <c r="M740" s="16"/>
      <c r="N740" s="16"/>
      <c r="O740" s="16"/>
      <c r="P740" s="16"/>
      <c r="Y740" s="20"/>
      <c r="Z740" s="20"/>
      <c r="AA740" s="20"/>
      <c r="AB740" s="20"/>
      <c r="AC740" s="20"/>
      <c r="AD740" s="20"/>
    </row>
    <row r="741" spans="3:30" s="1" customFormat="1">
      <c r="C741" s="16"/>
      <c r="D741" s="16"/>
      <c r="E741" s="32"/>
      <c r="F741" s="16"/>
      <c r="G741" s="16"/>
      <c r="H741" s="16"/>
      <c r="I741" s="16"/>
      <c r="J741" s="16"/>
      <c r="K741" s="16"/>
      <c r="L741" s="32"/>
      <c r="M741" s="16"/>
      <c r="N741" s="16"/>
      <c r="O741" s="16"/>
      <c r="P741" s="16"/>
      <c r="Y741" s="20"/>
      <c r="Z741" s="20"/>
      <c r="AA741" s="20"/>
      <c r="AB741" s="20"/>
      <c r="AC741" s="20"/>
      <c r="AD741" s="20"/>
    </row>
    <row r="742" spans="3:30" s="1" customFormat="1">
      <c r="C742" s="16"/>
      <c r="D742" s="16"/>
      <c r="E742" s="32"/>
      <c r="F742" s="16"/>
      <c r="G742" s="16"/>
      <c r="H742" s="16"/>
      <c r="I742" s="16"/>
      <c r="J742" s="16"/>
      <c r="K742" s="16"/>
      <c r="L742" s="32"/>
      <c r="M742" s="16"/>
      <c r="N742" s="16"/>
      <c r="O742" s="16"/>
      <c r="P742" s="16"/>
      <c r="Y742" s="20"/>
      <c r="Z742" s="20"/>
      <c r="AA742" s="20"/>
      <c r="AB742" s="20"/>
      <c r="AC742" s="20"/>
      <c r="AD742" s="20"/>
    </row>
    <row r="743" spans="3:30" s="1" customFormat="1">
      <c r="C743" s="16"/>
      <c r="D743" s="16"/>
      <c r="E743" s="32"/>
      <c r="F743" s="16"/>
      <c r="G743" s="16"/>
      <c r="H743" s="16"/>
      <c r="I743" s="16"/>
      <c r="J743" s="16"/>
      <c r="K743" s="16"/>
      <c r="L743" s="32"/>
      <c r="M743" s="16"/>
      <c r="N743" s="16"/>
      <c r="O743" s="16"/>
      <c r="P743" s="16"/>
      <c r="Y743" s="20"/>
      <c r="Z743" s="20"/>
      <c r="AA743" s="20"/>
      <c r="AB743" s="20"/>
      <c r="AC743" s="20"/>
      <c r="AD743" s="20"/>
    </row>
    <row r="744" spans="3:30" s="1" customFormat="1">
      <c r="C744" s="16"/>
      <c r="D744" s="16"/>
      <c r="E744" s="32"/>
      <c r="F744" s="16"/>
      <c r="G744" s="16"/>
      <c r="H744" s="16"/>
      <c r="I744" s="16"/>
      <c r="J744" s="16"/>
      <c r="K744" s="16"/>
      <c r="L744" s="32"/>
      <c r="M744" s="16"/>
      <c r="N744" s="16"/>
      <c r="O744" s="16"/>
      <c r="P744" s="16"/>
      <c r="Y744" s="20"/>
      <c r="Z744" s="20"/>
      <c r="AA744" s="20"/>
      <c r="AB744" s="20"/>
      <c r="AC744" s="20"/>
      <c r="AD744" s="20"/>
    </row>
    <row r="745" spans="3:30" s="1" customFormat="1">
      <c r="C745" s="16"/>
      <c r="D745" s="16"/>
      <c r="E745" s="32"/>
      <c r="F745" s="16"/>
      <c r="G745" s="16"/>
      <c r="H745" s="16"/>
      <c r="I745" s="16"/>
      <c r="J745" s="16"/>
      <c r="K745" s="16"/>
      <c r="L745" s="32"/>
      <c r="M745" s="16"/>
      <c r="N745" s="16"/>
      <c r="O745" s="16"/>
      <c r="P745" s="16"/>
      <c r="Y745" s="20"/>
      <c r="Z745" s="20"/>
      <c r="AA745" s="20"/>
      <c r="AB745" s="20"/>
      <c r="AC745" s="20"/>
      <c r="AD745" s="20"/>
    </row>
    <row r="746" spans="3:30" s="1" customFormat="1">
      <c r="C746" s="16"/>
      <c r="D746" s="16"/>
      <c r="E746" s="32"/>
      <c r="F746" s="16"/>
      <c r="G746" s="16"/>
      <c r="H746" s="16"/>
      <c r="I746" s="16"/>
      <c r="J746" s="16"/>
      <c r="K746" s="16"/>
      <c r="L746" s="32"/>
      <c r="M746" s="16"/>
      <c r="N746" s="16"/>
      <c r="O746" s="16"/>
      <c r="P746" s="16"/>
      <c r="Y746" s="20"/>
      <c r="Z746" s="20"/>
      <c r="AA746" s="20"/>
      <c r="AB746" s="20"/>
      <c r="AC746" s="20"/>
      <c r="AD746" s="20"/>
    </row>
    <row r="747" spans="3:30" s="1" customFormat="1">
      <c r="C747" s="16"/>
      <c r="D747" s="16"/>
      <c r="E747" s="32"/>
      <c r="F747" s="16"/>
      <c r="G747" s="16"/>
      <c r="H747" s="16"/>
      <c r="I747" s="16"/>
      <c r="J747" s="16"/>
      <c r="K747" s="16"/>
      <c r="L747" s="32"/>
      <c r="M747" s="16"/>
      <c r="N747" s="16"/>
      <c r="O747" s="16"/>
      <c r="P747" s="16"/>
      <c r="Y747" s="20"/>
      <c r="Z747" s="20"/>
      <c r="AA747" s="20"/>
      <c r="AB747" s="20"/>
      <c r="AC747" s="20"/>
      <c r="AD747" s="20"/>
    </row>
    <row r="748" spans="3:30" s="1" customFormat="1">
      <c r="C748" s="16"/>
      <c r="D748" s="16"/>
      <c r="E748" s="32"/>
      <c r="F748" s="16"/>
      <c r="G748" s="16"/>
      <c r="H748" s="16"/>
      <c r="I748" s="16"/>
      <c r="J748" s="16"/>
      <c r="K748" s="16"/>
      <c r="L748" s="32"/>
      <c r="M748" s="16"/>
      <c r="N748" s="16"/>
      <c r="O748" s="16"/>
      <c r="P748" s="16"/>
      <c r="Y748" s="20"/>
      <c r="Z748" s="20"/>
      <c r="AA748" s="20"/>
      <c r="AB748" s="20"/>
      <c r="AC748" s="20"/>
      <c r="AD748" s="20"/>
    </row>
    <row r="749" spans="3:30" s="1" customFormat="1">
      <c r="C749" s="16"/>
      <c r="D749" s="16"/>
      <c r="E749" s="32"/>
      <c r="F749" s="16"/>
      <c r="G749" s="16"/>
      <c r="H749" s="16"/>
      <c r="I749" s="16"/>
      <c r="J749" s="16"/>
      <c r="K749" s="16"/>
      <c r="L749" s="32"/>
      <c r="M749" s="16"/>
      <c r="N749" s="16"/>
      <c r="O749" s="16"/>
      <c r="P749" s="16"/>
      <c r="Y749" s="20"/>
      <c r="Z749" s="20"/>
      <c r="AA749" s="20"/>
      <c r="AB749" s="20"/>
      <c r="AC749" s="20"/>
      <c r="AD749" s="20"/>
    </row>
    <row r="750" spans="3:30" s="1" customFormat="1">
      <c r="C750" s="16"/>
      <c r="D750" s="16"/>
      <c r="E750" s="32"/>
      <c r="F750" s="16"/>
      <c r="G750" s="16"/>
      <c r="H750" s="16"/>
      <c r="I750" s="16"/>
      <c r="J750" s="16"/>
      <c r="K750" s="16"/>
      <c r="L750" s="32"/>
      <c r="M750" s="16"/>
      <c r="N750" s="16"/>
      <c r="O750" s="16"/>
      <c r="P750" s="16"/>
      <c r="Y750" s="20"/>
      <c r="Z750" s="20"/>
      <c r="AA750" s="20"/>
      <c r="AB750" s="20"/>
      <c r="AC750" s="20"/>
      <c r="AD750" s="20"/>
    </row>
    <row r="751" spans="3:30" s="1" customFormat="1">
      <c r="C751" s="16"/>
      <c r="D751" s="16"/>
      <c r="E751" s="32"/>
      <c r="F751" s="16"/>
      <c r="G751" s="16"/>
      <c r="H751" s="16"/>
      <c r="I751" s="16"/>
      <c r="J751" s="16"/>
      <c r="K751" s="16"/>
      <c r="L751" s="32"/>
      <c r="M751" s="16"/>
      <c r="N751" s="16"/>
      <c r="O751" s="16"/>
      <c r="P751" s="16"/>
      <c r="Y751" s="20"/>
      <c r="Z751" s="20"/>
      <c r="AA751" s="20"/>
      <c r="AB751" s="20"/>
      <c r="AC751" s="20"/>
      <c r="AD751" s="20"/>
    </row>
    <row r="752" spans="3:30" s="1" customFormat="1">
      <c r="C752" s="16"/>
      <c r="D752" s="16"/>
      <c r="E752" s="32"/>
      <c r="F752" s="16"/>
      <c r="G752" s="16"/>
      <c r="H752" s="16"/>
      <c r="I752" s="16"/>
      <c r="J752" s="16"/>
      <c r="K752" s="16"/>
      <c r="L752" s="32"/>
      <c r="M752" s="16"/>
      <c r="N752" s="16"/>
      <c r="O752" s="16"/>
      <c r="P752" s="16"/>
      <c r="Y752" s="20"/>
      <c r="Z752" s="20"/>
      <c r="AA752" s="20"/>
      <c r="AB752" s="20"/>
      <c r="AC752" s="20"/>
      <c r="AD752" s="20"/>
    </row>
    <row r="753" spans="3:30" s="1" customFormat="1">
      <c r="C753" s="16"/>
      <c r="D753" s="16"/>
      <c r="E753" s="32"/>
      <c r="F753" s="16"/>
      <c r="G753" s="16"/>
      <c r="H753" s="16"/>
      <c r="I753" s="16"/>
      <c r="J753" s="16"/>
      <c r="K753" s="16"/>
      <c r="L753" s="32"/>
      <c r="M753" s="16"/>
      <c r="N753" s="16"/>
      <c r="O753" s="16"/>
      <c r="P753" s="16"/>
      <c r="Y753" s="20"/>
      <c r="Z753" s="20"/>
      <c r="AA753" s="20"/>
      <c r="AB753" s="20"/>
      <c r="AC753" s="20"/>
      <c r="AD753" s="20"/>
    </row>
    <row r="754" spans="3:30" s="1" customFormat="1">
      <c r="C754" s="16"/>
      <c r="D754" s="16"/>
      <c r="E754" s="32"/>
      <c r="F754" s="16"/>
      <c r="G754" s="16"/>
      <c r="H754" s="16"/>
      <c r="I754" s="16"/>
      <c r="J754" s="16"/>
      <c r="K754" s="16"/>
      <c r="L754" s="32"/>
      <c r="M754" s="16"/>
      <c r="N754" s="16"/>
      <c r="O754" s="16"/>
      <c r="P754" s="16"/>
      <c r="Y754" s="20"/>
      <c r="Z754" s="20"/>
      <c r="AA754" s="20"/>
      <c r="AB754" s="20"/>
      <c r="AC754" s="20"/>
      <c r="AD754" s="20"/>
    </row>
    <row r="755" spans="3:30" s="1" customFormat="1">
      <c r="C755" s="16"/>
      <c r="D755" s="16"/>
      <c r="E755" s="32"/>
      <c r="F755" s="16"/>
      <c r="G755" s="16"/>
      <c r="H755" s="16"/>
      <c r="I755" s="16"/>
      <c r="J755" s="16"/>
      <c r="K755" s="16"/>
      <c r="L755" s="32"/>
      <c r="M755" s="16"/>
      <c r="N755" s="16"/>
      <c r="O755" s="16"/>
      <c r="P755" s="16"/>
      <c r="Y755" s="20"/>
      <c r="Z755" s="20"/>
      <c r="AA755" s="20"/>
      <c r="AB755" s="20"/>
      <c r="AC755" s="20"/>
      <c r="AD755" s="20"/>
    </row>
    <row r="756" spans="3:30" s="1" customFormat="1">
      <c r="C756" s="16"/>
      <c r="D756" s="16"/>
      <c r="E756" s="32"/>
      <c r="F756" s="16"/>
      <c r="G756" s="16"/>
      <c r="H756" s="16"/>
      <c r="I756" s="16"/>
      <c r="J756" s="16"/>
      <c r="K756" s="16"/>
      <c r="L756" s="32"/>
      <c r="M756" s="16"/>
      <c r="N756" s="16"/>
      <c r="O756" s="16"/>
      <c r="P756" s="16"/>
      <c r="Y756" s="20"/>
      <c r="Z756" s="20"/>
      <c r="AA756" s="20"/>
      <c r="AB756" s="20"/>
      <c r="AC756" s="20"/>
      <c r="AD756" s="20"/>
    </row>
    <row r="757" spans="3:30" s="1" customFormat="1">
      <c r="C757" s="16"/>
      <c r="D757" s="16"/>
      <c r="E757" s="32"/>
      <c r="F757" s="16"/>
      <c r="G757" s="16"/>
      <c r="H757" s="16"/>
      <c r="I757" s="16"/>
      <c r="J757" s="16"/>
      <c r="K757" s="16"/>
      <c r="L757" s="32"/>
      <c r="M757" s="16"/>
      <c r="N757" s="16"/>
      <c r="O757" s="16"/>
      <c r="P757" s="16"/>
      <c r="Y757" s="20"/>
      <c r="Z757" s="20"/>
      <c r="AA757" s="20"/>
      <c r="AB757" s="20"/>
      <c r="AC757" s="20"/>
      <c r="AD757" s="20"/>
    </row>
    <row r="758" spans="3:30" s="1" customFormat="1">
      <c r="C758" s="16"/>
      <c r="D758" s="16"/>
      <c r="E758" s="32"/>
      <c r="F758" s="16"/>
      <c r="G758" s="16"/>
      <c r="H758" s="16"/>
      <c r="I758" s="16"/>
      <c r="J758" s="16"/>
      <c r="K758" s="16"/>
      <c r="L758" s="32"/>
      <c r="M758" s="16"/>
      <c r="N758" s="16"/>
      <c r="O758" s="16"/>
      <c r="P758" s="16"/>
      <c r="Y758" s="20"/>
      <c r="Z758" s="20"/>
      <c r="AA758" s="20"/>
      <c r="AB758" s="20"/>
      <c r="AC758" s="20"/>
      <c r="AD758" s="20"/>
    </row>
    <row r="759" spans="3:30" s="1" customFormat="1">
      <c r="C759" s="16"/>
      <c r="D759" s="16"/>
      <c r="E759" s="32"/>
      <c r="F759" s="16"/>
      <c r="G759" s="16"/>
      <c r="H759" s="16"/>
      <c r="I759" s="16"/>
      <c r="J759" s="16"/>
      <c r="K759" s="16"/>
      <c r="L759" s="32"/>
      <c r="M759" s="16"/>
      <c r="N759" s="16"/>
      <c r="O759" s="16"/>
      <c r="P759" s="16"/>
      <c r="Y759" s="20"/>
      <c r="Z759" s="20"/>
      <c r="AA759" s="20"/>
      <c r="AB759" s="20"/>
      <c r="AC759" s="20"/>
      <c r="AD759" s="20"/>
    </row>
    <row r="760" spans="3:30" s="1" customFormat="1">
      <c r="C760" s="16"/>
      <c r="D760" s="16"/>
      <c r="E760" s="32"/>
      <c r="F760" s="16"/>
      <c r="G760" s="16"/>
      <c r="H760" s="16"/>
      <c r="I760" s="16"/>
      <c r="J760" s="16"/>
      <c r="K760" s="16"/>
      <c r="L760" s="32"/>
      <c r="M760" s="16"/>
      <c r="N760" s="16"/>
      <c r="O760" s="16"/>
      <c r="P760" s="16"/>
      <c r="Y760" s="20"/>
      <c r="Z760" s="20"/>
      <c r="AA760" s="20"/>
      <c r="AB760" s="20"/>
      <c r="AC760" s="20"/>
      <c r="AD760" s="20"/>
    </row>
    <row r="761" spans="3:30" s="1" customFormat="1">
      <c r="C761" s="16"/>
      <c r="D761" s="16"/>
      <c r="E761" s="32"/>
      <c r="F761" s="16"/>
      <c r="G761" s="16"/>
      <c r="H761" s="16"/>
      <c r="I761" s="16"/>
      <c r="J761" s="16"/>
      <c r="K761" s="16"/>
      <c r="L761" s="32"/>
      <c r="M761" s="16"/>
      <c r="N761" s="16"/>
      <c r="O761" s="16"/>
      <c r="P761" s="16"/>
      <c r="Y761" s="20"/>
      <c r="Z761" s="20"/>
      <c r="AA761" s="20"/>
      <c r="AB761" s="20"/>
      <c r="AC761" s="20"/>
      <c r="AD761" s="20"/>
    </row>
    <row r="762" spans="3:30" s="1" customFormat="1">
      <c r="C762" s="16"/>
      <c r="D762" s="16"/>
      <c r="E762" s="32"/>
      <c r="F762" s="16"/>
      <c r="G762" s="16"/>
      <c r="H762" s="16"/>
      <c r="I762" s="16"/>
      <c r="J762" s="16"/>
      <c r="K762" s="16"/>
      <c r="L762" s="32"/>
      <c r="M762" s="16"/>
      <c r="N762" s="16"/>
      <c r="O762" s="16"/>
      <c r="P762" s="16"/>
      <c r="Y762" s="20"/>
      <c r="Z762" s="20"/>
      <c r="AA762" s="20"/>
      <c r="AB762" s="20"/>
      <c r="AC762" s="20"/>
      <c r="AD762" s="20"/>
    </row>
    <row r="763" spans="3:30" s="1" customFormat="1">
      <c r="C763" s="16"/>
      <c r="D763" s="16"/>
      <c r="E763" s="32"/>
      <c r="F763" s="16"/>
      <c r="G763" s="16"/>
      <c r="H763" s="16"/>
      <c r="I763" s="16"/>
      <c r="J763" s="16"/>
      <c r="K763" s="16"/>
      <c r="L763" s="32"/>
      <c r="M763" s="16"/>
      <c r="N763" s="16"/>
      <c r="O763" s="16"/>
      <c r="P763" s="16"/>
      <c r="Y763" s="20"/>
      <c r="Z763" s="20"/>
      <c r="AA763" s="20"/>
      <c r="AB763" s="20"/>
      <c r="AC763" s="20"/>
      <c r="AD763" s="20"/>
    </row>
    <row r="764" spans="3:30" s="1" customFormat="1">
      <c r="C764" s="16"/>
      <c r="D764" s="16"/>
      <c r="E764" s="32"/>
      <c r="F764" s="16"/>
      <c r="G764" s="16"/>
      <c r="H764" s="16"/>
      <c r="I764" s="16"/>
      <c r="J764" s="16"/>
      <c r="K764" s="16"/>
      <c r="L764" s="32"/>
      <c r="M764" s="16"/>
      <c r="N764" s="16"/>
      <c r="O764" s="16"/>
      <c r="P764" s="16"/>
      <c r="Y764" s="20"/>
      <c r="Z764" s="20"/>
      <c r="AA764" s="20"/>
      <c r="AB764" s="20"/>
      <c r="AC764" s="20"/>
      <c r="AD764" s="20"/>
    </row>
    <row r="765" spans="3:30" s="1" customFormat="1">
      <c r="C765" s="16"/>
      <c r="D765" s="16"/>
      <c r="E765" s="32"/>
      <c r="F765" s="16"/>
      <c r="G765" s="16"/>
      <c r="H765" s="16"/>
      <c r="I765" s="16"/>
      <c r="J765" s="16"/>
      <c r="K765" s="16"/>
      <c r="L765" s="32"/>
      <c r="M765" s="16"/>
      <c r="N765" s="16"/>
      <c r="O765" s="16"/>
      <c r="P765" s="16"/>
      <c r="Y765" s="20"/>
      <c r="Z765" s="20"/>
      <c r="AA765" s="20"/>
      <c r="AB765" s="20"/>
      <c r="AC765" s="20"/>
      <c r="AD765" s="20"/>
    </row>
    <row r="766" spans="3:30" s="1" customFormat="1">
      <c r="C766" s="16"/>
      <c r="D766" s="16"/>
      <c r="E766" s="32"/>
      <c r="F766" s="16"/>
      <c r="G766" s="16"/>
      <c r="H766" s="16"/>
      <c r="I766" s="16"/>
      <c r="J766" s="16"/>
      <c r="K766" s="16"/>
      <c r="L766" s="32"/>
      <c r="M766" s="16"/>
      <c r="N766" s="16"/>
      <c r="O766" s="16"/>
      <c r="P766" s="16"/>
      <c r="Y766" s="20"/>
      <c r="Z766" s="20"/>
      <c r="AA766" s="20"/>
      <c r="AB766" s="20"/>
      <c r="AC766" s="20"/>
      <c r="AD766" s="20"/>
    </row>
    <row r="767" spans="3:30" s="1" customFormat="1">
      <c r="C767" s="16"/>
      <c r="D767" s="16"/>
      <c r="E767" s="32"/>
      <c r="F767" s="16"/>
      <c r="G767" s="16"/>
      <c r="H767" s="16"/>
      <c r="I767" s="16"/>
      <c r="J767" s="16"/>
      <c r="K767" s="16"/>
      <c r="L767" s="32"/>
      <c r="M767" s="16"/>
      <c r="N767" s="16"/>
      <c r="O767" s="16"/>
      <c r="P767" s="16"/>
      <c r="Y767" s="20"/>
      <c r="Z767" s="20"/>
      <c r="AA767" s="20"/>
      <c r="AB767" s="20"/>
      <c r="AC767" s="20"/>
      <c r="AD767" s="20"/>
    </row>
    <row r="768" spans="3:30" s="1" customFormat="1">
      <c r="C768" s="16"/>
      <c r="D768" s="16"/>
      <c r="E768" s="32"/>
      <c r="F768" s="16"/>
      <c r="G768" s="16"/>
      <c r="H768" s="16"/>
      <c r="I768" s="16"/>
      <c r="J768" s="16"/>
      <c r="K768" s="16"/>
      <c r="L768" s="32"/>
      <c r="M768" s="16"/>
      <c r="N768" s="16"/>
      <c r="O768" s="16"/>
      <c r="P768" s="16"/>
      <c r="Y768" s="20"/>
      <c r="Z768" s="20"/>
      <c r="AA768" s="20"/>
      <c r="AB768" s="20"/>
      <c r="AC768" s="20"/>
      <c r="AD768" s="20"/>
    </row>
    <row r="769" spans="3:30" s="1" customFormat="1">
      <c r="C769" s="16"/>
      <c r="D769" s="16"/>
      <c r="E769" s="32"/>
      <c r="F769" s="16"/>
      <c r="G769" s="16"/>
      <c r="H769" s="16"/>
      <c r="I769" s="16"/>
      <c r="J769" s="16"/>
      <c r="K769" s="16"/>
      <c r="L769" s="32"/>
      <c r="M769" s="16"/>
      <c r="N769" s="16"/>
      <c r="O769" s="16"/>
      <c r="P769" s="16"/>
      <c r="Y769" s="20"/>
      <c r="Z769" s="20"/>
      <c r="AA769" s="20"/>
      <c r="AB769" s="20"/>
      <c r="AC769" s="20"/>
      <c r="AD769" s="20"/>
    </row>
    <row r="770" spans="3:30" s="1" customFormat="1">
      <c r="C770" s="16"/>
      <c r="D770" s="16"/>
      <c r="E770" s="32"/>
      <c r="F770" s="16"/>
      <c r="G770" s="16"/>
      <c r="H770" s="16"/>
      <c r="I770" s="16"/>
      <c r="J770" s="16"/>
      <c r="K770" s="16"/>
      <c r="L770" s="32"/>
      <c r="M770" s="16"/>
      <c r="N770" s="16"/>
      <c r="O770" s="16"/>
      <c r="P770" s="16"/>
      <c r="Y770" s="20"/>
      <c r="Z770" s="20"/>
      <c r="AA770" s="20"/>
      <c r="AB770" s="20"/>
      <c r="AC770" s="20"/>
      <c r="AD770" s="20"/>
    </row>
    <row r="771" spans="3:30" s="1" customFormat="1">
      <c r="C771" s="16"/>
      <c r="D771" s="16"/>
      <c r="E771" s="32"/>
      <c r="F771" s="16"/>
      <c r="G771" s="16"/>
      <c r="H771" s="16"/>
      <c r="I771" s="16"/>
      <c r="J771" s="16"/>
      <c r="K771" s="16"/>
      <c r="L771" s="32"/>
      <c r="M771" s="16"/>
      <c r="N771" s="16"/>
      <c r="O771" s="16"/>
      <c r="P771" s="16"/>
      <c r="Y771" s="20"/>
      <c r="Z771" s="20"/>
      <c r="AA771" s="20"/>
      <c r="AB771" s="20"/>
      <c r="AC771" s="20"/>
      <c r="AD771" s="20"/>
    </row>
    <row r="772" spans="3:30" s="1" customFormat="1">
      <c r="C772" s="16"/>
      <c r="D772" s="16"/>
      <c r="E772" s="32"/>
      <c r="F772" s="16"/>
      <c r="G772" s="16"/>
      <c r="H772" s="16"/>
      <c r="I772" s="16"/>
      <c r="J772" s="16"/>
      <c r="K772" s="16"/>
      <c r="L772" s="32"/>
      <c r="M772" s="16"/>
      <c r="N772" s="16"/>
      <c r="O772" s="16"/>
      <c r="P772" s="16"/>
      <c r="Y772" s="20"/>
      <c r="Z772" s="20"/>
      <c r="AA772" s="20"/>
      <c r="AB772" s="20"/>
      <c r="AC772" s="20"/>
      <c r="AD772" s="20"/>
    </row>
    <row r="773" spans="3:30" s="1" customFormat="1">
      <c r="C773" s="16"/>
      <c r="D773" s="16"/>
      <c r="E773" s="32"/>
      <c r="F773" s="16"/>
      <c r="G773" s="16"/>
      <c r="H773" s="16"/>
      <c r="I773" s="16"/>
      <c r="J773" s="16"/>
      <c r="K773" s="16"/>
      <c r="L773" s="32"/>
      <c r="M773" s="16"/>
      <c r="N773" s="16"/>
      <c r="O773" s="16"/>
      <c r="P773" s="16"/>
      <c r="Y773" s="20"/>
      <c r="Z773" s="20"/>
      <c r="AA773" s="20"/>
      <c r="AB773" s="20"/>
      <c r="AC773" s="20"/>
      <c r="AD773" s="20"/>
    </row>
    <row r="774" spans="3:30" s="1" customFormat="1">
      <c r="C774" s="16"/>
      <c r="D774" s="16"/>
      <c r="E774" s="32"/>
      <c r="F774" s="16"/>
      <c r="G774" s="16"/>
      <c r="H774" s="16"/>
      <c r="I774" s="16"/>
      <c r="J774" s="16"/>
      <c r="K774" s="16"/>
      <c r="L774" s="32"/>
      <c r="M774" s="16"/>
      <c r="N774" s="16"/>
      <c r="O774" s="16"/>
      <c r="P774" s="16"/>
      <c r="Y774" s="20"/>
      <c r="Z774" s="20"/>
      <c r="AA774" s="20"/>
      <c r="AB774" s="20"/>
      <c r="AC774" s="20"/>
      <c r="AD774" s="20"/>
    </row>
    <row r="775" spans="3:30" s="1" customFormat="1">
      <c r="C775" s="16"/>
      <c r="D775" s="16"/>
      <c r="E775" s="32"/>
      <c r="F775" s="16"/>
      <c r="G775" s="16"/>
      <c r="H775" s="16"/>
      <c r="I775" s="16"/>
      <c r="J775" s="16"/>
      <c r="K775" s="16"/>
      <c r="L775" s="32"/>
      <c r="M775" s="16"/>
      <c r="N775" s="16"/>
      <c r="O775" s="16"/>
      <c r="P775" s="16"/>
      <c r="Y775" s="20"/>
      <c r="Z775" s="20"/>
      <c r="AA775" s="20"/>
      <c r="AB775" s="20"/>
      <c r="AC775" s="20"/>
      <c r="AD775" s="20"/>
    </row>
    <row r="776" spans="3:30" s="1" customFormat="1">
      <c r="C776" s="16"/>
      <c r="D776" s="16"/>
      <c r="E776" s="32"/>
      <c r="F776" s="16"/>
      <c r="G776" s="16"/>
      <c r="H776" s="16"/>
      <c r="I776" s="16"/>
      <c r="J776" s="16"/>
      <c r="K776" s="16"/>
      <c r="L776" s="32"/>
      <c r="M776" s="16"/>
      <c r="N776" s="16"/>
      <c r="O776" s="16"/>
      <c r="P776" s="16"/>
      <c r="Y776" s="20"/>
      <c r="Z776" s="20"/>
      <c r="AA776" s="20"/>
      <c r="AB776" s="20"/>
      <c r="AC776" s="20"/>
      <c r="AD776" s="20"/>
    </row>
    <row r="777" spans="3:30" s="1" customFormat="1">
      <c r="C777" s="16"/>
      <c r="D777" s="16"/>
      <c r="E777" s="32"/>
      <c r="F777" s="16"/>
      <c r="G777" s="16"/>
      <c r="H777" s="16"/>
      <c r="I777" s="16"/>
      <c r="J777" s="16"/>
      <c r="K777" s="16"/>
      <c r="L777" s="32"/>
      <c r="M777" s="16"/>
      <c r="N777" s="16"/>
      <c r="O777" s="16"/>
      <c r="P777" s="16"/>
      <c r="Y777" s="20"/>
      <c r="Z777" s="20"/>
      <c r="AA777" s="20"/>
      <c r="AB777" s="20"/>
      <c r="AC777" s="20"/>
      <c r="AD777" s="20"/>
    </row>
    <row r="778" spans="3:30" s="1" customFormat="1">
      <c r="C778" s="16"/>
      <c r="D778" s="16"/>
      <c r="E778" s="32"/>
      <c r="F778" s="16"/>
      <c r="G778" s="16"/>
      <c r="H778" s="16"/>
      <c r="I778" s="16"/>
      <c r="J778" s="16"/>
      <c r="K778" s="16"/>
      <c r="L778" s="32"/>
      <c r="M778" s="16"/>
      <c r="N778" s="16"/>
      <c r="O778" s="16"/>
      <c r="P778" s="16"/>
      <c r="Y778" s="20"/>
      <c r="Z778" s="20"/>
      <c r="AA778" s="20"/>
      <c r="AB778" s="20"/>
      <c r="AC778" s="20"/>
      <c r="AD778" s="20"/>
    </row>
    <row r="779" spans="3:30" s="1" customFormat="1">
      <c r="C779" s="16"/>
      <c r="D779" s="16"/>
      <c r="E779" s="32"/>
      <c r="F779" s="16"/>
      <c r="G779" s="16"/>
      <c r="H779" s="16"/>
      <c r="I779" s="16"/>
      <c r="J779" s="16"/>
      <c r="K779" s="16"/>
      <c r="L779" s="32"/>
      <c r="M779" s="16"/>
      <c r="N779" s="16"/>
      <c r="O779" s="16"/>
      <c r="P779" s="16"/>
      <c r="Y779" s="20"/>
      <c r="Z779" s="20"/>
      <c r="AA779" s="20"/>
      <c r="AB779" s="20"/>
      <c r="AC779" s="20"/>
      <c r="AD779" s="20"/>
    </row>
    <row r="780" spans="3:30" s="1" customFormat="1">
      <c r="C780" s="16"/>
      <c r="D780" s="16"/>
      <c r="E780" s="32"/>
      <c r="F780" s="16"/>
      <c r="G780" s="16"/>
      <c r="H780" s="16"/>
      <c r="I780" s="16"/>
      <c r="J780" s="16"/>
      <c r="K780" s="16"/>
      <c r="L780" s="32"/>
      <c r="M780" s="16"/>
      <c r="N780" s="16"/>
      <c r="O780" s="16"/>
      <c r="P780" s="16"/>
      <c r="Y780" s="20"/>
      <c r="Z780" s="20"/>
      <c r="AA780" s="20"/>
      <c r="AB780" s="20"/>
      <c r="AC780" s="20"/>
      <c r="AD780" s="20"/>
    </row>
    <row r="781" spans="3:30" s="1" customFormat="1">
      <c r="C781" s="16"/>
      <c r="D781" s="16"/>
      <c r="E781" s="32"/>
      <c r="F781" s="16"/>
      <c r="G781" s="16"/>
      <c r="H781" s="16"/>
      <c r="I781" s="16"/>
      <c r="J781" s="16"/>
      <c r="K781" s="16"/>
      <c r="L781" s="32"/>
      <c r="M781" s="16"/>
      <c r="N781" s="16"/>
      <c r="O781" s="16"/>
      <c r="P781" s="16"/>
      <c r="Y781" s="20"/>
      <c r="Z781" s="20"/>
      <c r="AA781" s="20"/>
      <c r="AB781" s="20"/>
      <c r="AC781" s="20"/>
      <c r="AD781" s="20"/>
    </row>
    <row r="782" spans="3:30" s="1" customFormat="1">
      <c r="C782" s="16"/>
      <c r="D782" s="16"/>
      <c r="E782" s="32"/>
      <c r="F782" s="16"/>
      <c r="G782" s="16"/>
      <c r="H782" s="16"/>
      <c r="I782" s="16"/>
      <c r="J782" s="16"/>
      <c r="K782" s="16"/>
      <c r="L782" s="32"/>
      <c r="M782" s="16"/>
      <c r="N782" s="16"/>
      <c r="O782" s="16"/>
      <c r="P782" s="16"/>
      <c r="Y782" s="20"/>
      <c r="Z782" s="20"/>
      <c r="AA782" s="20"/>
      <c r="AB782" s="20"/>
      <c r="AC782" s="20"/>
      <c r="AD782" s="20"/>
    </row>
    <row r="783" spans="3:30" s="1" customFormat="1">
      <c r="C783" s="16"/>
      <c r="D783" s="16"/>
      <c r="E783" s="32"/>
      <c r="F783" s="16"/>
      <c r="G783" s="16"/>
      <c r="H783" s="16"/>
      <c r="I783" s="16"/>
      <c r="J783" s="16"/>
      <c r="K783" s="16"/>
      <c r="L783" s="32"/>
      <c r="M783" s="16"/>
      <c r="N783" s="16"/>
      <c r="O783" s="16"/>
      <c r="P783" s="16"/>
      <c r="Y783" s="20"/>
      <c r="Z783" s="20"/>
      <c r="AA783" s="20"/>
      <c r="AB783" s="20"/>
      <c r="AC783" s="20"/>
      <c r="AD783" s="20"/>
    </row>
    <row r="784" spans="3:30" s="1" customFormat="1">
      <c r="C784" s="16"/>
      <c r="D784" s="16"/>
      <c r="E784" s="32"/>
      <c r="F784" s="16"/>
      <c r="G784" s="16"/>
      <c r="H784" s="16"/>
      <c r="I784" s="16"/>
      <c r="J784" s="16"/>
      <c r="K784" s="16"/>
      <c r="L784" s="32"/>
      <c r="M784" s="16"/>
      <c r="N784" s="16"/>
      <c r="O784" s="16"/>
      <c r="P784" s="16"/>
      <c r="Y784" s="20"/>
      <c r="Z784" s="20"/>
      <c r="AA784" s="20"/>
      <c r="AB784" s="20"/>
      <c r="AC784" s="20"/>
      <c r="AD784" s="20"/>
    </row>
    <row r="785" spans="3:30" s="1" customFormat="1">
      <c r="C785" s="16"/>
      <c r="D785" s="16"/>
      <c r="E785" s="32"/>
      <c r="F785" s="16"/>
      <c r="G785" s="16"/>
      <c r="H785" s="16"/>
      <c r="I785" s="16"/>
      <c r="J785" s="16"/>
      <c r="K785" s="16"/>
      <c r="L785" s="32"/>
      <c r="M785" s="16"/>
      <c r="N785" s="16"/>
      <c r="O785" s="16"/>
      <c r="P785" s="16"/>
      <c r="Y785" s="20"/>
      <c r="Z785" s="20"/>
      <c r="AA785" s="20"/>
      <c r="AB785" s="20"/>
      <c r="AC785" s="20"/>
      <c r="AD785" s="20"/>
    </row>
    <row r="786" spans="3:30" s="1" customFormat="1">
      <c r="C786" s="16"/>
      <c r="D786" s="16"/>
      <c r="E786" s="32"/>
      <c r="F786" s="16"/>
      <c r="G786" s="16"/>
      <c r="H786" s="16"/>
      <c r="I786" s="16"/>
      <c r="J786" s="16"/>
      <c r="K786" s="16"/>
      <c r="L786" s="32"/>
      <c r="M786" s="16"/>
      <c r="N786" s="16"/>
      <c r="O786" s="16"/>
      <c r="P786" s="16"/>
      <c r="Y786" s="20"/>
      <c r="Z786" s="20"/>
      <c r="AA786" s="20"/>
      <c r="AB786" s="20"/>
      <c r="AC786" s="20"/>
      <c r="AD786" s="20"/>
    </row>
    <row r="787" spans="3:30" s="1" customFormat="1">
      <c r="C787" s="16"/>
      <c r="D787" s="16"/>
      <c r="E787" s="32"/>
      <c r="F787" s="16"/>
      <c r="G787" s="16"/>
      <c r="H787" s="16"/>
      <c r="I787" s="16"/>
      <c r="J787" s="16"/>
      <c r="K787" s="16"/>
      <c r="L787" s="32"/>
      <c r="M787" s="16"/>
      <c r="N787" s="16"/>
      <c r="O787" s="16"/>
      <c r="P787" s="16"/>
      <c r="Y787" s="20"/>
      <c r="Z787" s="20"/>
      <c r="AA787" s="20"/>
      <c r="AB787" s="20"/>
      <c r="AC787" s="20"/>
      <c r="AD787" s="20"/>
    </row>
    <row r="788" spans="3:30" s="1" customFormat="1">
      <c r="C788" s="16"/>
      <c r="D788" s="16"/>
      <c r="E788" s="32"/>
      <c r="F788" s="16"/>
      <c r="G788" s="16"/>
      <c r="H788" s="16"/>
      <c r="I788" s="16"/>
      <c r="J788" s="16"/>
      <c r="K788" s="16"/>
      <c r="L788" s="32"/>
      <c r="M788" s="16"/>
      <c r="N788" s="16"/>
      <c r="O788" s="16"/>
      <c r="P788" s="16"/>
      <c r="Y788" s="20"/>
      <c r="Z788" s="20"/>
      <c r="AA788" s="20"/>
      <c r="AB788" s="20"/>
      <c r="AC788" s="20"/>
      <c r="AD788" s="20"/>
    </row>
    <row r="789" spans="3:30" s="1" customFormat="1">
      <c r="C789" s="16"/>
      <c r="D789" s="16"/>
      <c r="E789" s="32"/>
      <c r="F789" s="16"/>
      <c r="G789" s="16"/>
      <c r="H789" s="16"/>
      <c r="I789" s="16"/>
      <c r="J789" s="16"/>
      <c r="K789" s="16"/>
      <c r="L789" s="32"/>
      <c r="M789" s="16"/>
      <c r="N789" s="16"/>
      <c r="O789" s="16"/>
      <c r="P789" s="16"/>
      <c r="Y789" s="20"/>
      <c r="Z789" s="20"/>
      <c r="AA789" s="20"/>
      <c r="AB789" s="20"/>
      <c r="AC789" s="20"/>
      <c r="AD789" s="20"/>
    </row>
    <row r="790" spans="3:30" s="1" customFormat="1">
      <c r="C790" s="16"/>
      <c r="D790" s="16"/>
      <c r="E790" s="32"/>
      <c r="F790" s="16"/>
      <c r="G790" s="16"/>
      <c r="H790" s="16"/>
      <c r="I790" s="16"/>
      <c r="J790" s="16"/>
      <c r="K790" s="16"/>
      <c r="L790" s="32"/>
      <c r="M790" s="16"/>
      <c r="N790" s="16"/>
      <c r="O790" s="16"/>
      <c r="P790" s="16"/>
      <c r="Y790" s="20"/>
      <c r="Z790" s="20"/>
      <c r="AA790" s="20"/>
      <c r="AB790" s="20"/>
      <c r="AC790" s="20"/>
      <c r="AD790" s="20"/>
    </row>
    <row r="791" spans="3:30" s="1" customFormat="1">
      <c r="C791" s="16"/>
      <c r="D791" s="16"/>
      <c r="E791" s="32"/>
      <c r="F791" s="16"/>
      <c r="G791" s="16"/>
      <c r="H791" s="16"/>
      <c r="I791" s="16"/>
      <c r="J791" s="16"/>
      <c r="K791" s="16"/>
      <c r="L791" s="32"/>
      <c r="M791" s="16"/>
      <c r="N791" s="16"/>
      <c r="O791" s="16"/>
      <c r="P791" s="16"/>
      <c r="Y791" s="20"/>
      <c r="Z791" s="20"/>
      <c r="AA791" s="20"/>
      <c r="AB791" s="20"/>
      <c r="AC791" s="20"/>
      <c r="AD791" s="20"/>
    </row>
    <row r="792" spans="3:30" s="1" customFormat="1">
      <c r="C792" s="16"/>
      <c r="D792" s="16"/>
      <c r="E792" s="32"/>
      <c r="F792" s="16"/>
      <c r="G792" s="16"/>
      <c r="H792" s="16"/>
      <c r="I792" s="16"/>
      <c r="J792" s="16"/>
      <c r="K792" s="16"/>
      <c r="L792" s="32"/>
      <c r="M792" s="16"/>
      <c r="N792" s="16"/>
      <c r="O792" s="16"/>
      <c r="P792" s="16"/>
      <c r="Y792" s="20"/>
      <c r="Z792" s="20"/>
      <c r="AA792" s="20"/>
      <c r="AB792" s="20"/>
      <c r="AC792" s="20"/>
      <c r="AD792" s="20"/>
    </row>
    <row r="793" spans="3:30" s="1" customFormat="1">
      <c r="C793" s="16"/>
      <c r="D793" s="16"/>
      <c r="E793" s="32"/>
      <c r="F793" s="16"/>
      <c r="G793" s="16"/>
      <c r="H793" s="16"/>
      <c r="I793" s="16"/>
      <c r="J793" s="16"/>
      <c r="K793" s="16"/>
      <c r="L793" s="32"/>
      <c r="M793" s="16"/>
      <c r="N793" s="16"/>
      <c r="O793" s="16"/>
      <c r="P793" s="16"/>
      <c r="Y793" s="20"/>
      <c r="Z793" s="20"/>
      <c r="AA793" s="20"/>
      <c r="AB793" s="20"/>
      <c r="AC793" s="20"/>
      <c r="AD793" s="20"/>
    </row>
    <row r="794" spans="3:30" s="1" customFormat="1">
      <c r="C794" s="16"/>
      <c r="D794" s="16"/>
      <c r="E794" s="32"/>
      <c r="F794" s="16"/>
      <c r="G794" s="16"/>
      <c r="H794" s="16"/>
      <c r="I794" s="16"/>
      <c r="J794" s="16"/>
      <c r="K794" s="16"/>
      <c r="L794" s="32"/>
      <c r="M794" s="16"/>
      <c r="N794" s="16"/>
      <c r="O794" s="16"/>
      <c r="P794" s="16"/>
      <c r="Y794" s="20"/>
      <c r="Z794" s="20"/>
      <c r="AA794" s="20"/>
      <c r="AB794" s="20"/>
      <c r="AC794" s="20"/>
      <c r="AD794" s="20"/>
    </row>
    <row r="795" spans="3:30" s="1" customFormat="1">
      <c r="C795" s="16"/>
      <c r="D795" s="16"/>
      <c r="E795" s="32"/>
      <c r="F795" s="16"/>
      <c r="G795" s="16"/>
      <c r="H795" s="16"/>
      <c r="I795" s="16"/>
      <c r="J795" s="16"/>
      <c r="K795" s="16"/>
      <c r="L795" s="32"/>
      <c r="M795" s="16"/>
      <c r="N795" s="16"/>
      <c r="O795" s="16"/>
      <c r="P795" s="16"/>
      <c r="Y795" s="20"/>
      <c r="Z795" s="20"/>
      <c r="AA795" s="20"/>
      <c r="AB795" s="20"/>
      <c r="AC795" s="20"/>
      <c r="AD795" s="20"/>
    </row>
    <row r="796" spans="3:30" s="1" customFormat="1">
      <c r="C796" s="16"/>
      <c r="D796" s="16"/>
      <c r="E796" s="32"/>
      <c r="F796" s="16"/>
      <c r="G796" s="16"/>
      <c r="H796" s="16"/>
      <c r="I796" s="16"/>
      <c r="J796" s="16"/>
      <c r="K796" s="16"/>
      <c r="L796" s="32"/>
      <c r="M796" s="16"/>
      <c r="N796" s="16"/>
      <c r="O796" s="16"/>
      <c r="P796" s="16"/>
      <c r="Y796" s="20"/>
      <c r="Z796" s="20"/>
      <c r="AA796" s="20"/>
      <c r="AB796" s="20"/>
      <c r="AC796" s="20"/>
      <c r="AD796" s="20"/>
    </row>
    <row r="797" spans="3:30" s="1" customFormat="1">
      <c r="C797" s="16"/>
      <c r="D797" s="16"/>
      <c r="E797" s="32"/>
      <c r="F797" s="16"/>
      <c r="G797" s="16"/>
      <c r="H797" s="16"/>
      <c r="I797" s="16"/>
      <c r="J797" s="16"/>
      <c r="K797" s="16"/>
      <c r="L797" s="32"/>
      <c r="M797" s="16"/>
      <c r="N797" s="16"/>
      <c r="O797" s="16"/>
      <c r="P797" s="16"/>
      <c r="Y797" s="20"/>
      <c r="Z797" s="20"/>
      <c r="AA797" s="20"/>
      <c r="AB797" s="20"/>
      <c r="AC797" s="20"/>
      <c r="AD797" s="20"/>
    </row>
    <row r="798" spans="3:30" s="1" customFormat="1">
      <c r="C798" s="16"/>
      <c r="D798" s="16"/>
      <c r="E798" s="32"/>
      <c r="F798" s="16"/>
      <c r="G798" s="16"/>
      <c r="H798" s="16"/>
      <c r="I798" s="16"/>
      <c r="J798" s="16"/>
      <c r="K798" s="16"/>
      <c r="L798" s="32"/>
      <c r="M798" s="16"/>
      <c r="N798" s="16"/>
      <c r="O798" s="16"/>
      <c r="P798" s="16"/>
      <c r="Y798" s="20"/>
      <c r="Z798" s="20"/>
      <c r="AA798" s="20"/>
      <c r="AB798" s="20"/>
      <c r="AC798" s="20"/>
      <c r="AD798" s="20"/>
    </row>
    <row r="799" spans="3:30" s="1" customFormat="1">
      <c r="C799" s="16"/>
      <c r="D799" s="16"/>
      <c r="E799" s="32"/>
      <c r="F799" s="16"/>
      <c r="G799" s="16"/>
      <c r="H799" s="16"/>
      <c r="I799" s="16"/>
      <c r="J799" s="16"/>
      <c r="K799" s="16"/>
      <c r="L799" s="32"/>
      <c r="M799" s="16"/>
      <c r="N799" s="16"/>
      <c r="O799" s="16"/>
      <c r="P799" s="16"/>
      <c r="Y799" s="20"/>
      <c r="Z799" s="20"/>
      <c r="AA799" s="20"/>
      <c r="AB799" s="20"/>
      <c r="AC799" s="20"/>
      <c r="AD799" s="20"/>
    </row>
    <row r="800" spans="3:30" s="1" customFormat="1">
      <c r="C800" s="16"/>
      <c r="D800" s="16"/>
      <c r="E800" s="32"/>
      <c r="F800" s="16"/>
      <c r="G800" s="16"/>
      <c r="H800" s="16"/>
      <c r="I800" s="16"/>
      <c r="J800" s="16"/>
      <c r="K800" s="16"/>
      <c r="L800" s="32"/>
      <c r="M800" s="16"/>
      <c r="N800" s="16"/>
      <c r="O800" s="16"/>
      <c r="P800" s="16"/>
      <c r="Y800" s="20"/>
      <c r="Z800" s="20"/>
      <c r="AA800" s="20"/>
      <c r="AB800" s="20"/>
      <c r="AC800" s="20"/>
      <c r="AD800" s="20"/>
    </row>
    <row r="801" spans="3:30" s="1" customFormat="1">
      <c r="C801" s="16"/>
      <c r="D801" s="16"/>
      <c r="E801" s="32"/>
      <c r="F801" s="16"/>
      <c r="G801" s="16"/>
      <c r="H801" s="16"/>
      <c r="I801" s="16"/>
      <c r="J801" s="16"/>
      <c r="K801" s="16"/>
      <c r="L801" s="32"/>
      <c r="M801" s="16"/>
      <c r="N801" s="16"/>
      <c r="O801" s="16"/>
      <c r="P801" s="16"/>
      <c r="Y801" s="20"/>
      <c r="Z801" s="20"/>
      <c r="AA801" s="20"/>
      <c r="AB801" s="20"/>
      <c r="AC801" s="20"/>
      <c r="AD801" s="20"/>
    </row>
    <row r="802" spans="3:30" s="1" customFormat="1">
      <c r="C802" s="16"/>
      <c r="D802" s="16"/>
      <c r="E802" s="32"/>
      <c r="F802" s="16"/>
      <c r="G802" s="16"/>
      <c r="H802" s="16"/>
      <c r="I802" s="16"/>
      <c r="J802" s="16"/>
      <c r="K802" s="16"/>
      <c r="L802" s="32"/>
      <c r="M802" s="16"/>
      <c r="N802" s="16"/>
      <c r="O802" s="16"/>
      <c r="P802" s="16"/>
      <c r="Y802" s="20"/>
      <c r="Z802" s="20"/>
      <c r="AA802" s="20"/>
      <c r="AB802" s="20"/>
      <c r="AC802" s="20"/>
      <c r="AD802" s="20"/>
    </row>
    <row r="803" spans="3:30" s="1" customFormat="1">
      <c r="C803" s="16"/>
      <c r="D803" s="16"/>
      <c r="E803" s="32"/>
      <c r="F803" s="16"/>
      <c r="G803" s="16"/>
      <c r="H803" s="16"/>
      <c r="I803" s="16"/>
      <c r="J803" s="16"/>
      <c r="K803" s="16"/>
      <c r="L803" s="32"/>
      <c r="M803" s="16"/>
      <c r="N803" s="16"/>
      <c r="O803" s="16"/>
      <c r="P803" s="16"/>
      <c r="Y803" s="20"/>
      <c r="Z803" s="20"/>
      <c r="AA803" s="20"/>
      <c r="AB803" s="20"/>
      <c r="AC803" s="20"/>
      <c r="AD803" s="20"/>
    </row>
    <row r="804" spans="3:30" s="1" customFormat="1">
      <c r="C804" s="16"/>
      <c r="D804" s="16"/>
      <c r="E804" s="32"/>
      <c r="F804" s="16"/>
      <c r="G804" s="16"/>
      <c r="H804" s="16"/>
      <c r="I804" s="16"/>
      <c r="J804" s="16"/>
      <c r="K804" s="16"/>
      <c r="L804" s="32"/>
      <c r="M804" s="16"/>
      <c r="N804" s="16"/>
      <c r="O804" s="16"/>
      <c r="P804" s="16"/>
      <c r="Y804" s="20"/>
      <c r="Z804" s="20"/>
      <c r="AA804" s="20"/>
      <c r="AB804" s="20"/>
      <c r="AC804" s="20"/>
      <c r="AD804" s="20"/>
    </row>
    <row r="805" spans="3:30" s="1" customFormat="1">
      <c r="C805" s="16"/>
      <c r="D805" s="16"/>
      <c r="E805" s="32"/>
      <c r="F805" s="16"/>
      <c r="G805" s="16"/>
      <c r="H805" s="16"/>
      <c r="I805" s="16"/>
      <c r="J805" s="16"/>
      <c r="K805" s="16"/>
      <c r="L805" s="32"/>
      <c r="M805" s="16"/>
      <c r="N805" s="16"/>
      <c r="O805" s="16"/>
      <c r="P805" s="16"/>
      <c r="Y805" s="20"/>
      <c r="Z805" s="20"/>
      <c r="AA805" s="20"/>
      <c r="AB805" s="20"/>
      <c r="AC805" s="20"/>
      <c r="AD805" s="20"/>
    </row>
    <row r="806" spans="3:30" s="1" customFormat="1">
      <c r="C806" s="16"/>
      <c r="D806" s="16"/>
      <c r="E806" s="32"/>
      <c r="F806" s="16"/>
      <c r="G806" s="16"/>
      <c r="H806" s="16"/>
      <c r="I806" s="16"/>
      <c r="J806" s="16"/>
      <c r="K806" s="16"/>
      <c r="L806" s="32"/>
      <c r="M806" s="16"/>
      <c r="N806" s="16"/>
      <c r="O806" s="16"/>
      <c r="P806" s="16"/>
      <c r="Y806" s="20"/>
      <c r="Z806" s="20"/>
      <c r="AA806" s="20"/>
      <c r="AB806" s="20"/>
      <c r="AC806" s="20"/>
      <c r="AD806" s="20"/>
    </row>
    <row r="807" spans="3:30" s="1" customFormat="1">
      <c r="C807" s="16"/>
      <c r="D807" s="16"/>
      <c r="E807" s="32"/>
      <c r="F807" s="16"/>
      <c r="G807" s="16"/>
      <c r="H807" s="16"/>
      <c r="I807" s="16"/>
      <c r="J807" s="16"/>
      <c r="K807" s="16"/>
      <c r="L807" s="32"/>
      <c r="M807" s="16"/>
      <c r="N807" s="16"/>
      <c r="O807" s="16"/>
      <c r="P807" s="16"/>
      <c r="Y807" s="20"/>
      <c r="Z807" s="20"/>
      <c r="AA807" s="20"/>
      <c r="AB807" s="20"/>
      <c r="AC807" s="20"/>
      <c r="AD807" s="20"/>
    </row>
    <row r="808" spans="3:30" s="1" customFormat="1">
      <c r="C808" s="16"/>
      <c r="D808" s="16"/>
      <c r="E808" s="32"/>
      <c r="F808" s="16"/>
      <c r="G808" s="16"/>
      <c r="H808" s="16"/>
      <c r="I808" s="16"/>
      <c r="J808" s="16"/>
      <c r="K808" s="16"/>
      <c r="L808" s="32"/>
      <c r="M808" s="16"/>
      <c r="N808" s="16"/>
      <c r="O808" s="16"/>
      <c r="P808" s="16"/>
      <c r="Y808" s="20"/>
      <c r="Z808" s="20"/>
      <c r="AA808" s="20"/>
      <c r="AB808" s="20"/>
      <c r="AC808" s="20"/>
      <c r="AD808" s="20"/>
    </row>
    <row r="809" spans="3:30" s="1" customFormat="1">
      <c r="C809" s="16"/>
      <c r="D809" s="16"/>
      <c r="E809" s="32"/>
      <c r="F809" s="16"/>
      <c r="G809" s="16"/>
      <c r="H809" s="16"/>
      <c r="I809" s="16"/>
      <c r="J809" s="16"/>
      <c r="K809" s="16"/>
      <c r="L809" s="32"/>
      <c r="M809" s="16"/>
      <c r="N809" s="16"/>
      <c r="O809" s="16"/>
      <c r="P809" s="16"/>
      <c r="Y809" s="20"/>
      <c r="Z809" s="20"/>
      <c r="AA809" s="20"/>
      <c r="AB809" s="20"/>
      <c r="AC809" s="20"/>
      <c r="AD809" s="20"/>
    </row>
    <row r="810" spans="3:30" s="1" customFormat="1">
      <c r="C810" s="16"/>
      <c r="D810" s="16"/>
      <c r="E810" s="32"/>
      <c r="F810" s="16"/>
      <c r="G810" s="16"/>
      <c r="H810" s="16"/>
      <c r="I810" s="16"/>
      <c r="J810" s="16"/>
      <c r="K810" s="16"/>
      <c r="L810" s="32"/>
      <c r="M810" s="16"/>
      <c r="N810" s="16"/>
      <c r="O810" s="16"/>
      <c r="P810" s="16"/>
      <c r="Y810" s="20"/>
      <c r="Z810" s="20"/>
      <c r="AA810" s="20"/>
      <c r="AB810" s="20"/>
      <c r="AC810" s="20"/>
      <c r="AD810" s="20"/>
    </row>
    <row r="811" spans="3:30" s="1" customFormat="1">
      <c r="C811" s="16"/>
      <c r="D811" s="16"/>
      <c r="E811" s="32"/>
      <c r="F811" s="16"/>
      <c r="G811" s="16"/>
      <c r="H811" s="16"/>
      <c r="I811" s="16"/>
      <c r="J811" s="16"/>
      <c r="K811" s="16"/>
      <c r="L811" s="32"/>
      <c r="M811" s="16"/>
      <c r="N811" s="16"/>
      <c r="O811" s="16"/>
      <c r="P811" s="16"/>
      <c r="Y811" s="20"/>
      <c r="Z811" s="20"/>
      <c r="AA811" s="20"/>
      <c r="AB811" s="20"/>
      <c r="AC811" s="20"/>
      <c r="AD811" s="20"/>
    </row>
    <row r="812" spans="3:30" s="1" customFormat="1">
      <c r="C812" s="16"/>
      <c r="D812" s="16"/>
      <c r="E812" s="32"/>
      <c r="F812" s="16"/>
      <c r="G812" s="16"/>
      <c r="H812" s="16"/>
      <c r="I812" s="16"/>
      <c r="J812" s="16"/>
      <c r="K812" s="16"/>
      <c r="L812" s="32"/>
      <c r="M812" s="16"/>
      <c r="N812" s="16"/>
      <c r="O812" s="16"/>
      <c r="P812" s="16"/>
      <c r="Y812" s="20"/>
      <c r="Z812" s="20"/>
      <c r="AA812" s="20"/>
      <c r="AB812" s="20"/>
      <c r="AC812" s="20"/>
      <c r="AD812" s="20"/>
    </row>
    <row r="813" spans="3:30" s="1" customFormat="1">
      <c r="C813" s="16"/>
      <c r="D813" s="16"/>
      <c r="E813" s="32"/>
      <c r="F813" s="16"/>
      <c r="G813" s="16"/>
      <c r="H813" s="16"/>
      <c r="I813" s="16"/>
      <c r="J813" s="16"/>
      <c r="K813" s="16"/>
      <c r="L813" s="32"/>
      <c r="M813" s="16"/>
      <c r="N813" s="16"/>
      <c r="O813" s="16"/>
      <c r="P813" s="16"/>
      <c r="Y813" s="20"/>
      <c r="Z813" s="20"/>
      <c r="AA813" s="20"/>
      <c r="AB813" s="20"/>
      <c r="AC813" s="20"/>
      <c r="AD813" s="20"/>
    </row>
    <row r="814" spans="3:30" s="1" customFormat="1">
      <c r="C814" s="16"/>
      <c r="D814" s="16"/>
      <c r="E814" s="32"/>
      <c r="F814" s="16"/>
      <c r="G814" s="16"/>
      <c r="H814" s="16"/>
      <c r="I814" s="16"/>
      <c r="J814" s="16"/>
      <c r="K814" s="16"/>
      <c r="L814" s="32"/>
      <c r="M814" s="16"/>
      <c r="N814" s="16"/>
      <c r="O814" s="16"/>
      <c r="P814" s="16"/>
      <c r="Y814" s="20"/>
      <c r="Z814" s="20"/>
      <c r="AA814" s="20"/>
      <c r="AB814" s="20"/>
      <c r="AC814" s="20"/>
      <c r="AD814" s="20"/>
    </row>
    <row r="815" spans="3:30" s="1" customFormat="1">
      <c r="C815" s="16"/>
      <c r="D815" s="16"/>
      <c r="E815" s="32"/>
      <c r="F815" s="16"/>
      <c r="G815" s="16"/>
      <c r="H815" s="16"/>
      <c r="I815" s="16"/>
      <c r="J815" s="16"/>
      <c r="K815" s="16"/>
      <c r="L815" s="32"/>
      <c r="M815" s="16"/>
      <c r="N815" s="16"/>
      <c r="O815" s="16"/>
      <c r="P815" s="16"/>
      <c r="Y815" s="20"/>
      <c r="Z815" s="20"/>
      <c r="AA815" s="20"/>
      <c r="AB815" s="20"/>
      <c r="AC815" s="20"/>
      <c r="AD815" s="20"/>
    </row>
    <row r="816" spans="3:30" s="1" customFormat="1">
      <c r="C816" s="16"/>
      <c r="D816" s="16"/>
      <c r="E816" s="32"/>
      <c r="F816" s="16"/>
      <c r="G816" s="16"/>
      <c r="H816" s="16"/>
      <c r="I816" s="16"/>
      <c r="J816" s="16"/>
      <c r="K816" s="16"/>
      <c r="L816" s="32"/>
      <c r="M816" s="16"/>
      <c r="N816" s="16"/>
      <c r="O816" s="16"/>
      <c r="P816" s="16"/>
      <c r="Y816" s="20"/>
      <c r="Z816" s="20"/>
      <c r="AA816" s="20"/>
      <c r="AB816" s="20"/>
      <c r="AC816" s="20"/>
      <c r="AD816" s="20"/>
    </row>
    <row r="817" spans="3:30" s="1" customFormat="1">
      <c r="C817" s="16"/>
      <c r="D817" s="16"/>
      <c r="E817" s="32"/>
      <c r="F817" s="16"/>
      <c r="G817" s="16"/>
      <c r="H817" s="16"/>
      <c r="I817" s="16"/>
      <c r="J817" s="16"/>
      <c r="K817" s="16"/>
      <c r="L817" s="32"/>
      <c r="M817" s="16"/>
      <c r="N817" s="16"/>
      <c r="O817" s="16"/>
      <c r="P817" s="16"/>
      <c r="Y817" s="20"/>
      <c r="Z817" s="20"/>
      <c r="AA817" s="20"/>
      <c r="AB817" s="20"/>
      <c r="AC817" s="20"/>
      <c r="AD817" s="20"/>
    </row>
    <row r="818" spans="3:30" s="1" customFormat="1">
      <c r="C818" s="16"/>
      <c r="D818" s="16"/>
      <c r="E818" s="32"/>
      <c r="F818" s="16"/>
      <c r="G818" s="16"/>
      <c r="H818" s="16"/>
      <c r="I818" s="16"/>
      <c r="J818" s="16"/>
      <c r="K818" s="16"/>
      <c r="L818" s="32"/>
      <c r="M818" s="16"/>
      <c r="N818" s="16"/>
      <c r="O818" s="16"/>
      <c r="P818" s="16"/>
      <c r="Y818" s="20"/>
      <c r="Z818" s="20"/>
      <c r="AA818" s="20"/>
      <c r="AB818" s="20"/>
      <c r="AC818" s="20"/>
      <c r="AD818" s="20"/>
    </row>
    <row r="819" spans="3:30" s="1" customFormat="1">
      <c r="C819" s="16"/>
      <c r="D819" s="16"/>
      <c r="E819" s="32"/>
      <c r="F819" s="16"/>
      <c r="G819" s="16"/>
      <c r="H819" s="16"/>
      <c r="I819" s="16"/>
      <c r="J819" s="16"/>
      <c r="K819" s="16"/>
      <c r="L819" s="32"/>
      <c r="M819" s="16"/>
      <c r="N819" s="16"/>
      <c r="O819" s="16"/>
      <c r="P819" s="16"/>
      <c r="Y819" s="20"/>
      <c r="Z819" s="20"/>
      <c r="AA819" s="20"/>
      <c r="AB819" s="20"/>
      <c r="AC819" s="20"/>
      <c r="AD819" s="20"/>
    </row>
    <row r="820" spans="3:30" s="1" customFormat="1">
      <c r="C820" s="16"/>
      <c r="D820" s="16"/>
      <c r="E820" s="32"/>
      <c r="F820" s="16"/>
      <c r="G820" s="16"/>
      <c r="H820" s="16"/>
      <c r="I820" s="16"/>
      <c r="J820" s="16"/>
      <c r="K820" s="16"/>
      <c r="L820" s="32"/>
      <c r="M820" s="16"/>
      <c r="N820" s="16"/>
      <c r="O820" s="16"/>
      <c r="P820" s="16"/>
      <c r="Y820" s="20"/>
      <c r="Z820" s="20"/>
      <c r="AA820" s="20"/>
      <c r="AB820" s="20"/>
      <c r="AC820" s="20"/>
      <c r="AD820" s="20"/>
    </row>
    <row r="821" spans="3:30" s="1" customFormat="1">
      <c r="C821" s="16"/>
      <c r="D821" s="16"/>
      <c r="E821" s="32"/>
      <c r="F821" s="16"/>
      <c r="G821" s="16"/>
      <c r="H821" s="16"/>
      <c r="I821" s="16"/>
      <c r="J821" s="16"/>
      <c r="K821" s="16"/>
      <c r="L821" s="32"/>
      <c r="M821" s="16"/>
      <c r="N821" s="16"/>
      <c r="O821" s="16"/>
      <c r="P821" s="16"/>
      <c r="Y821" s="20"/>
      <c r="Z821" s="20"/>
      <c r="AA821" s="20"/>
      <c r="AB821" s="20"/>
      <c r="AC821" s="20"/>
      <c r="AD821" s="20"/>
    </row>
    <row r="822" spans="3:30" s="1" customFormat="1">
      <c r="C822" s="16"/>
      <c r="D822" s="16"/>
      <c r="E822" s="32"/>
      <c r="F822" s="16"/>
      <c r="G822" s="16"/>
      <c r="H822" s="16"/>
      <c r="I822" s="16"/>
      <c r="J822" s="16"/>
      <c r="K822" s="16"/>
      <c r="L822" s="32"/>
      <c r="M822" s="16"/>
      <c r="N822" s="16"/>
      <c r="O822" s="16"/>
      <c r="P822" s="16"/>
      <c r="Y822" s="20"/>
      <c r="Z822" s="20"/>
      <c r="AA822" s="20"/>
      <c r="AB822" s="20"/>
      <c r="AC822" s="20"/>
      <c r="AD822" s="20"/>
    </row>
    <row r="823" spans="3:30" s="1" customFormat="1">
      <c r="C823" s="16"/>
      <c r="D823" s="16"/>
      <c r="E823" s="32"/>
      <c r="F823" s="16"/>
      <c r="G823" s="16"/>
      <c r="H823" s="16"/>
      <c r="I823" s="16"/>
      <c r="J823" s="16"/>
      <c r="K823" s="16"/>
      <c r="L823" s="32"/>
      <c r="M823" s="16"/>
      <c r="N823" s="16"/>
      <c r="O823" s="16"/>
      <c r="P823" s="16"/>
      <c r="Y823" s="20"/>
      <c r="Z823" s="20"/>
      <c r="AA823" s="20"/>
      <c r="AB823" s="20"/>
      <c r="AC823" s="20"/>
      <c r="AD823" s="20"/>
    </row>
    <row r="824" spans="3:30" s="1" customFormat="1">
      <c r="C824" s="16"/>
      <c r="D824" s="16"/>
      <c r="E824" s="32"/>
      <c r="F824" s="16"/>
      <c r="G824" s="16"/>
      <c r="H824" s="16"/>
      <c r="I824" s="16"/>
      <c r="J824" s="16"/>
      <c r="K824" s="16"/>
      <c r="L824" s="32"/>
      <c r="M824" s="16"/>
      <c r="N824" s="16"/>
      <c r="O824" s="16"/>
      <c r="P824" s="16"/>
      <c r="Y824" s="20"/>
      <c r="Z824" s="20"/>
      <c r="AA824" s="20"/>
      <c r="AB824" s="20"/>
      <c r="AC824" s="20"/>
      <c r="AD824" s="20"/>
    </row>
    <row r="825" spans="3:30" s="1" customFormat="1">
      <c r="C825" s="16"/>
      <c r="D825" s="16"/>
      <c r="E825" s="32"/>
      <c r="F825" s="16"/>
      <c r="G825" s="16"/>
      <c r="H825" s="16"/>
      <c r="I825" s="16"/>
      <c r="J825" s="16"/>
      <c r="K825" s="16"/>
      <c r="L825" s="32"/>
      <c r="M825" s="16"/>
      <c r="N825" s="16"/>
      <c r="O825" s="16"/>
      <c r="P825" s="16"/>
      <c r="Y825" s="20"/>
      <c r="Z825" s="20"/>
      <c r="AA825" s="20"/>
      <c r="AB825" s="20"/>
      <c r="AC825" s="20"/>
      <c r="AD825" s="20"/>
    </row>
    <row r="826" spans="3:30" s="1" customFormat="1">
      <c r="C826" s="16"/>
      <c r="D826" s="16"/>
      <c r="E826" s="32"/>
      <c r="F826" s="16"/>
      <c r="G826" s="16"/>
      <c r="H826" s="16"/>
      <c r="I826" s="16"/>
      <c r="J826" s="16"/>
      <c r="K826" s="16"/>
      <c r="L826" s="32"/>
      <c r="M826" s="16"/>
      <c r="N826" s="16"/>
      <c r="O826" s="16"/>
      <c r="P826" s="16"/>
      <c r="Y826" s="20"/>
      <c r="Z826" s="20"/>
      <c r="AA826" s="20"/>
      <c r="AB826" s="20"/>
      <c r="AC826" s="20"/>
      <c r="AD826" s="20"/>
    </row>
    <row r="827" spans="3:30" s="1" customFormat="1">
      <c r="C827" s="16"/>
      <c r="D827" s="16"/>
      <c r="E827" s="32"/>
      <c r="F827" s="16"/>
      <c r="G827" s="16"/>
      <c r="H827" s="16"/>
      <c r="I827" s="16"/>
      <c r="J827" s="16"/>
      <c r="K827" s="16"/>
      <c r="L827" s="32"/>
      <c r="M827" s="16"/>
      <c r="N827" s="16"/>
      <c r="O827" s="16"/>
      <c r="P827" s="16"/>
      <c r="Y827" s="20"/>
      <c r="Z827" s="20"/>
      <c r="AA827" s="20"/>
      <c r="AB827" s="20"/>
      <c r="AC827" s="20"/>
      <c r="AD827" s="20"/>
    </row>
    <row r="828" spans="3:30" s="1" customFormat="1">
      <c r="C828" s="16"/>
      <c r="D828" s="16"/>
      <c r="E828" s="32"/>
      <c r="F828" s="16"/>
      <c r="G828" s="16"/>
      <c r="H828" s="16"/>
      <c r="I828" s="16"/>
      <c r="J828" s="16"/>
      <c r="K828" s="16"/>
      <c r="L828" s="32"/>
      <c r="M828" s="16"/>
      <c r="N828" s="16"/>
      <c r="O828" s="16"/>
      <c r="P828" s="16"/>
      <c r="Y828" s="20"/>
      <c r="Z828" s="20"/>
      <c r="AA828" s="20"/>
      <c r="AB828" s="20"/>
      <c r="AC828" s="20"/>
      <c r="AD828" s="20"/>
    </row>
    <row r="829" spans="3:30" s="1" customFormat="1">
      <c r="C829" s="16"/>
      <c r="D829" s="16"/>
      <c r="E829" s="32"/>
      <c r="F829" s="16"/>
      <c r="G829" s="16"/>
      <c r="H829" s="16"/>
      <c r="I829" s="16"/>
      <c r="J829" s="16"/>
      <c r="K829" s="16"/>
      <c r="L829" s="32"/>
      <c r="M829" s="16"/>
      <c r="N829" s="16"/>
      <c r="O829" s="16"/>
      <c r="P829" s="16"/>
      <c r="Y829" s="20"/>
      <c r="Z829" s="20"/>
      <c r="AA829" s="20"/>
      <c r="AB829" s="20"/>
      <c r="AC829" s="20"/>
      <c r="AD829" s="20"/>
    </row>
    <row r="830" spans="3:30" s="1" customFormat="1">
      <c r="C830" s="16"/>
      <c r="D830" s="16"/>
      <c r="E830" s="32"/>
      <c r="F830" s="16"/>
      <c r="G830" s="16"/>
      <c r="H830" s="16"/>
      <c r="I830" s="16"/>
      <c r="J830" s="16"/>
      <c r="K830" s="16"/>
      <c r="L830" s="32"/>
      <c r="M830" s="16"/>
      <c r="N830" s="16"/>
      <c r="O830" s="16"/>
      <c r="P830" s="16"/>
      <c r="Y830" s="20"/>
      <c r="Z830" s="20"/>
      <c r="AA830" s="20"/>
      <c r="AB830" s="20"/>
      <c r="AC830" s="20"/>
      <c r="AD830" s="20"/>
    </row>
    <row r="831" spans="3:30" s="1" customFormat="1">
      <c r="C831" s="16"/>
      <c r="D831" s="16"/>
      <c r="E831" s="32"/>
      <c r="F831" s="16"/>
      <c r="G831" s="16"/>
      <c r="H831" s="16"/>
      <c r="I831" s="16"/>
      <c r="J831" s="16"/>
      <c r="K831" s="16"/>
      <c r="L831" s="32"/>
      <c r="M831" s="16"/>
      <c r="N831" s="16"/>
      <c r="O831" s="16"/>
      <c r="P831" s="16"/>
      <c r="Y831" s="20"/>
      <c r="Z831" s="20"/>
      <c r="AA831" s="20"/>
      <c r="AB831" s="20"/>
      <c r="AC831" s="20"/>
      <c r="AD831" s="20"/>
    </row>
    <row r="832" spans="3:30" s="1" customFormat="1">
      <c r="C832" s="16"/>
      <c r="D832" s="16"/>
      <c r="E832" s="32"/>
      <c r="F832" s="16"/>
      <c r="G832" s="16"/>
      <c r="H832" s="16"/>
      <c r="I832" s="16"/>
      <c r="J832" s="16"/>
      <c r="K832" s="16"/>
      <c r="L832" s="32"/>
      <c r="M832" s="16"/>
      <c r="N832" s="16"/>
      <c r="O832" s="16"/>
      <c r="P832" s="16"/>
      <c r="Y832" s="20"/>
      <c r="Z832" s="20"/>
      <c r="AA832" s="20"/>
      <c r="AB832" s="20"/>
      <c r="AC832" s="20"/>
      <c r="AD832" s="20"/>
    </row>
    <row r="833" spans="3:30" s="1" customFormat="1">
      <c r="C833" s="16"/>
      <c r="D833" s="16"/>
      <c r="E833" s="32"/>
      <c r="F833" s="16"/>
      <c r="G833" s="16"/>
      <c r="H833" s="16"/>
      <c r="I833" s="16"/>
      <c r="J833" s="16"/>
      <c r="K833" s="16"/>
      <c r="L833" s="32"/>
      <c r="M833" s="16"/>
      <c r="N833" s="16"/>
      <c r="O833" s="16"/>
      <c r="P833" s="16"/>
      <c r="Y833" s="20"/>
      <c r="Z833" s="20"/>
      <c r="AA833" s="20"/>
      <c r="AB833" s="20"/>
      <c r="AC833" s="20"/>
      <c r="AD833" s="20"/>
    </row>
    <row r="834" spans="3:30" s="1" customFormat="1">
      <c r="C834" s="16"/>
      <c r="D834" s="16"/>
      <c r="E834" s="32"/>
      <c r="F834" s="16"/>
      <c r="G834" s="16"/>
      <c r="H834" s="16"/>
      <c r="I834" s="16"/>
      <c r="J834" s="16"/>
      <c r="K834" s="16"/>
      <c r="L834" s="32"/>
      <c r="M834" s="16"/>
      <c r="N834" s="16"/>
      <c r="O834" s="16"/>
      <c r="P834" s="16"/>
      <c r="Y834" s="20"/>
      <c r="Z834" s="20"/>
      <c r="AA834" s="20"/>
      <c r="AB834" s="20"/>
      <c r="AC834" s="20"/>
      <c r="AD834" s="20"/>
    </row>
    <row r="835" spans="3:30" s="1" customFormat="1">
      <c r="C835" s="16"/>
      <c r="D835" s="16"/>
      <c r="E835" s="32"/>
      <c r="F835" s="16"/>
      <c r="G835" s="16"/>
      <c r="H835" s="16"/>
      <c r="I835" s="16"/>
      <c r="J835" s="16"/>
      <c r="K835" s="16"/>
      <c r="L835" s="32"/>
      <c r="M835" s="16"/>
      <c r="N835" s="16"/>
      <c r="O835" s="16"/>
      <c r="P835" s="16"/>
      <c r="Y835" s="20"/>
      <c r="Z835" s="20"/>
      <c r="AA835" s="20"/>
      <c r="AB835" s="20"/>
      <c r="AC835" s="20"/>
      <c r="AD835" s="20"/>
    </row>
    <row r="836" spans="3:30" s="1" customFormat="1">
      <c r="C836" s="16"/>
      <c r="D836" s="16"/>
      <c r="E836" s="32"/>
      <c r="F836" s="16"/>
      <c r="G836" s="16"/>
      <c r="H836" s="16"/>
      <c r="I836" s="16"/>
      <c r="J836" s="16"/>
      <c r="K836" s="16"/>
      <c r="L836" s="32"/>
      <c r="M836" s="16"/>
      <c r="N836" s="16"/>
      <c r="O836" s="16"/>
      <c r="P836" s="16"/>
      <c r="Y836" s="20"/>
      <c r="Z836" s="20"/>
      <c r="AA836" s="20"/>
      <c r="AB836" s="20"/>
      <c r="AC836" s="20"/>
      <c r="AD836" s="20"/>
    </row>
    <row r="837" spans="3:30" s="1" customFormat="1">
      <c r="C837" s="16"/>
      <c r="D837" s="16"/>
      <c r="E837" s="32"/>
      <c r="F837" s="16"/>
      <c r="G837" s="16"/>
      <c r="H837" s="16"/>
      <c r="I837" s="16"/>
      <c r="J837" s="16"/>
      <c r="K837" s="16"/>
      <c r="L837" s="32"/>
      <c r="M837" s="16"/>
      <c r="N837" s="16"/>
      <c r="O837" s="16"/>
      <c r="P837" s="16"/>
      <c r="Y837" s="20"/>
      <c r="Z837" s="20"/>
      <c r="AA837" s="20"/>
      <c r="AB837" s="20"/>
      <c r="AC837" s="20"/>
      <c r="AD837" s="20"/>
    </row>
    <row r="838" spans="3:30" s="1" customFormat="1">
      <c r="C838" s="16"/>
      <c r="D838" s="16"/>
      <c r="E838" s="32"/>
      <c r="F838" s="16"/>
      <c r="G838" s="16"/>
      <c r="H838" s="16"/>
      <c r="I838" s="16"/>
      <c r="J838" s="16"/>
      <c r="K838" s="16"/>
      <c r="L838" s="32"/>
      <c r="M838" s="16"/>
      <c r="N838" s="16"/>
      <c r="O838" s="16"/>
      <c r="P838" s="16"/>
      <c r="Y838" s="20"/>
      <c r="Z838" s="20"/>
      <c r="AA838" s="20"/>
      <c r="AB838" s="20"/>
      <c r="AC838" s="20"/>
      <c r="AD838" s="20"/>
    </row>
    <row r="839" spans="3:30" s="1" customFormat="1">
      <c r="C839" s="16"/>
      <c r="D839" s="16"/>
      <c r="E839" s="32"/>
      <c r="F839" s="16"/>
      <c r="G839" s="16"/>
      <c r="H839" s="16"/>
      <c r="I839" s="16"/>
      <c r="J839" s="16"/>
      <c r="K839" s="16"/>
      <c r="L839" s="32"/>
      <c r="M839" s="16"/>
      <c r="N839" s="16"/>
      <c r="O839" s="16"/>
      <c r="P839" s="16"/>
      <c r="Y839" s="20"/>
      <c r="Z839" s="20"/>
      <c r="AA839" s="20"/>
      <c r="AB839" s="20"/>
      <c r="AC839" s="20"/>
      <c r="AD839" s="20"/>
    </row>
    <row r="840" spans="3:30" s="1" customFormat="1">
      <c r="C840" s="16"/>
      <c r="D840" s="16"/>
      <c r="E840" s="32"/>
      <c r="F840" s="16"/>
      <c r="G840" s="16"/>
      <c r="H840" s="16"/>
      <c r="I840" s="16"/>
      <c r="J840" s="16"/>
      <c r="K840" s="16"/>
      <c r="L840" s="32"/>
      <c r="M840" s="16"/>
      <c r="N840" s="16"/>
      <c r="O840" s="16"/>
      <c r="P840" s="16"/>
      <c r="Y840" s="20"/>
      <c r="Z840" s="20"/>
      <c r="AA840" s="20"/>
      <c r="AB840" s="20"/>
      <c r="AC840" s="20"/>
      <c r="AD840" s="20"/>
    </row>
    <row r="841" spans="3:30" s="1" customFormat="1">
      <c r="C841" s="16"/>
      <c r="D841" s="16"/>
      <c r="E841" s="32"/>
      <c r="F841" s="16"/>
      <c r="G841" s="16"/>
      <c r="H841" s="16"/>
      <c r="I841" s="16"/>
      <c r="J841" s="16"/>
      <c r="K841" s="16"/>
      <c r="L841" s="32"/>
      <c r="M841" s="16"/>
      <c r="N841" s="16"/>
      <c r="O841" s="16"/>
      <c r="P841" s="16"/>
      <c r="Y841" s="20"/>
      <c r="Z841" s="20"/>
      <c r="AA841" s="20"/>
      <c r="AB841" s="20"/>
      <c r="AC841" s="20"/>
      <c r="AD841" s="20"/>
    </row>
    <row r="842" spans="3:30" s="1" customFormat="1">
      <c r="C842" s="16"/>
      <c r="D842" s="16"/>
      <c r="E842" s="32"/>
      <c r="F842" s="16"/>
      <c r="G842" s="16"/>
      <c r="H842" s="16"/>
      <c r="I842" s="16"/>
      <c r="J842" s="16"/>
      <c r="K842" s="16"/>
      <c r="L842" s="32"/>
      <c r="M842" s="16"/>
      <c r="N842" s="16"/>
      <c r="O842" s="16"/>
      <c r="P842" s="16"/>
      <c r="Y842" s="20"/>
      <c r="Z842" s="20"/>
      <c r="AA842" s="20"/>
      <c r="AB842" s="20"/>
      <c r="AC842" s="20"/>
      <c r="AD842" s="20"/>
    </row>
    <row r="843" spans="3:30" s="1" customFormat="1">
      <c r="C843" s="16"/>
      <c r="D843" s="16"/>
      <c r="E843" s="32"/>
      <c r="F843" s="16"/>
      <c r="G843" s="16"/>
      <c r="H843" s="16"/>
      <c r="I843" s="16"/>
      <c r="J843" s="16"/>
      <c r="K843" s="16"/>
      <c r="L843" s="32"/>
      <c r="M843" s="16"/>
      <c r="N843" s="16"/>
      <c r="O843" s="16"/>
      <c r="P843" s="16"/>
      <c r="Y843" s="20"/>
      <c r="Z843" s="20"/>
      <c r="AA843" s="20"/>
      <c r="AB843" s="20"/>
      <c r="AC843" s="20"/>
      <c r="AD843" s="20"/>
    </row>
    <row r="844" spans="3:30" s="1" customFormat="1">
      <c r="C844" s="16"/>
      <c r="D844" s="16"/>
      <c r="E844" s="32"/>
      <c r="F844" s="16"/>
      <c r="G844" s="16"/>
      <c r="H844" s="16"/>
      <c r="I844" s="16"/>
      <c r="J844" s="16"/>
      <c r="K844" s="16"/>
      <c r="L844" s="32"/>
      <c r="M844" s="16"/>
      <c r="N844" s="16"/>
      <c r="O844" s="16"/>
      <c r="P844" s="16"/>
      <c r="Y844" s="20"/>
      <c r="Z844" s="20"/>
      <c r="AA844" s="20"/>
      <c r="AB844" s="20"/>
      <c r="AC844" s="20"/>
      <c r="AD844" s="20"/>
    </row>
    <row r="845" spans="3:30" s="1" customFormat="1">
      <c r="C845" s="16"/>
      <c r="D845" s="16"/>
      <c r="E845" s="32"/>
      <c r="F845" s="16"/>
      <c r="G845" s="16"/>
      <c r="H845" s="16"/>
      <c r="I845" s="16"/>
      <c r="J845" s="16"/>
      <c r="K845" s="16"/>
      <c r="L845" s="32"/>
      <c r="M845" s="16"/>
      <c r="N845" s="16"/>
      <c r="O845" s="16"/>
      <c r="P845" s="16"/>
      <c r="Y845" s="20"/>
      <c r="Z845" s="20"/>
      <c r="AA845" s="20"/>
      <c r="AB845" s="20"/>
      <c r="AC845" s="20"/>
      <c r="AD845" s="20"/>
    </row>
    <row r="846" spans="3:30" s="1" customFormat="1">
      <c r="C846" s="16"/>
      <c r="D846" s="16"/>
      <c r="E846" s="32"/>
      <c r="F846" s="16"/>
      <c r="G846" s="16"/>
      <c r="H846" s="16"/>
      <c r="I846" s="16"/>
      <c r="J846" s="16"/>
      <c r="K846" s="16"/>
      <c r="L846" s="32"/>
      <c r="M846" s="16"/>
      <c r="N846" s="16"/>
      <c r="O846" s="16"/>
      <c r="P846" s="16"/>
      <c r="Y846" s="20"/>
      <c r="Z846" s="20"/>
      <c r="AA846" s="20"/>
      <c r="AB846" s="20"/>
      <c r="AC846" s="20"/>
      <c r="AD846" s="20"/>
    </row>
    <row r="847" spans="3:30" s="1" customFormat="1">
      <c r="C847" s="16"/>
      <c r="D847" s="16"/>
      <c r="E847" s="32"/>
      <c r="F847" s="16"/>
      <c r="G847" s="16"/>
      <c r="H847" s="16"/>
      <c r="I847" s="16"/>
      <c r="J847" s="16"/>
      <c r="K847" s="16"/>
      <c r="L847" s="32"/>
      <c r="M847" s="16"/>
      <c r="N847" s="16"/>
      <c r="O847" s="16"/>
      <c r="P847" s="16"/>
      <c r="Y847" s="20"/>
      <c r="Z847" s="20"/>
      <c r="AA847" s="20"/>
      <c r="AB847" s="20"/>
      <c r="AC847" s="20"/>
      <c r="AD847" s="20"/>
    </row>
    <row r="848" spans="3:30" s="1" customFormat="1">
      <c r="C848" s="16"/>
      <c r="D848" s="16"/>
      <c r="E848" s="32"/>
      <c r="F848" s="16"/>
      <c r="G848" s="16"/>
      <c r="H848" s="16"/>
      <c r="I848" s="16"/>
      <c r="J848" s="16"/>
      <c r="K848" s="16"/>
      <c r="L848" s="32"/>
      <c r="M848" s="16"/>
      <c r="N848" s="16"/>
      <c r="O848" s="16"/>
      <c r="P848" s="16"/>
      <c r="Y848" s="20"/>
      <c r="Z848" s="20"/>
      <c r="AA848" s="20"/>
      <c r="AB848" s="20"/>
      <c r="AC848" s="20"/>
      <c r="AD848" s="20"/>
    </row>
    <row r="849" spans="3:30" s="1" customFormat="1">
      <c r="C849" s="16"/>
      <c r="D849" s="16"/>
      <c r="E849" s="32"/>
      <c r="F849" s="16"/>
      <c r="G849" s="16"/>
      <c r="H849" s="16"/>
      <c r="I849" s="16"/>
      <c r="J849" s="16"/>
      <c r="K849" s="16"/>
      <c r="L849" s="32"/>
      <c r="M849" s="16"/>
      <c r="N849" s="16"/>
      <c r="O849" s="16"/>
      <c r="P849" s="16"/>
      <c r="Y849" s="20"/>
      <c r="Z849" s="20"/>
      <c r="AA849" s="20"/>
      <c r="AB849" s="20"/>
      <c r="AC849" s="20"/>
      <c r="AD849" s="20"/>
    </row>
    <row r="850" spans="3:30" s="1" customFormat="1">
      <c r="C850" s="16"/>
      <c r="D850" s="16"/>
      <c r="E850" s="32"/>
      <c r="F850" s="16"/>
      <c r="G850" s="16"/>
      <c r="H850" s="16"/>
      <c r="I850" s="16"/>
      <c r="J850" s="16"/>
      <c r="K850" s="16"/>
      <c r="L850" s="32"/>
      <c r="M850" s="16"/>
      <c r="N850" s="16"/>
      <c r="O850" s="16"/>
      <c r="P850" s="16"/>
      <c r="Y850" s="20"/>
      <c r="Z850" s="20"/>
      <c r="AA850" s="20"/>
      <c r="AB850" s="20"/>
      <c r="AC850" s="20"/>
      <c r="AD850" s="20"/>
    </row>
    <row r="851" spans="3:30" s="1" customFormat="1">
      <c r="C851" s="16"/>
      <c r="D851" s="16"/>
      <c r="E851" s="32"/>
      <c r="F851" s="16"/>
      <c r="G851" s="16"/>
      <c r="H851" s="16"/>
      <c r="I851" s="16"/>
      <c r="J851" s="16"/>
      <c r="K851" s="16"/>
      <c r="L851" s="32"/>
      <c r="M851" s="16"/>
      <c r="N851" s="16"/>
      <c r="O851" s="16"/>
      <c r="P851" s="16"/>
      <c r="Y851" s="20"/>
      <c r="Z851" s="20"/>
      <c r="AA851" s="20"/>
      <c r="AB851" s="20"/>
      <c r="AC851" s="20"/>
      <c r="AD851" s="20"/>
    </row>
    <row r="852" spans="3:30" s="1" customFormat="1">
      <c r="C852" s="16"/>
      <c r="D852" s="16"/>
      <c r="E852" s="32"/>
      <c r="F852" s="16"/>
      <c r="G852" s="16"/>
      <c r="H852" s="16"/>
      <c r="I852" s="16"/>
      <c r="J852" s="16"/>
      <c r="K852" s="16"/>
      <c r="L852" s="32"/>
      <c r="M852" s="16"/>
      <c r="N852" s="16"/>
      <c r="O852" s="16"/>
      <c r="P852" s="16"/>
      <c r="Y852" s="20"/>
      <c r="Z852" s="20"/>
      <c r="AA852" s="20"/>
      <c r="AB852" s="20"/>
      <c r="AC852" s="20"/>
      <c r="AD852" s="20"/>
    </row>
    <row r="853" spans="3:30" s="1" customFormat="1">
      <c r="C853" s="16"/>
      <c r="D853" s="16"/>
      <c r="E853" s="32"/>
      <c r="F853" s="16"/>
      <c r="G853" s="16"/>
      <c r="H853" s="16"/>
      <c r="I853" s="16"/>
      <c r="J853" s="16"/>
      <c r="K853" s="16"/>
      <c r="L853" s="32"/>
      <c r="M853" s="16"/>
      <c r="N853" s="16"/>
      <c r="O853" s="16"/>
      <c r="P853" s="16"/>
      <c r="Y853" s="20"/>
      <c r="Z853" s="20"/>
      <c r="AA853" s="20"/>
      <c r="AB853" s="20"/>
      <c r="AC853" s="20"/>
      <c r="AD853" s="20"/>
    </row>
    <row r="854" spans="3:30" s="1" customFormat="1">
      <c r="C854" s="16"/>
      <c r="D854" s="16"/>
      <c r="E854" s="32"/>
      <c r="F854" s="16"/>
      <c r="G854" s="16"/>
      <c r="H854" s="16"/>
      <c r="I854" s="16"/>
      <c r="J854" s="16"/>
      <c r="K854" s="16"/>
      <c r="L854" s="32"/>
      <c r="M854" s="16"/>
      <c r="N854" s="16"/>
      <c r="O854" s="16"/>
      <c r="P854" s="16"/>
      <c r="Y854" s="20"/>
      <c r="Z854" s="20"/>
      <c r="AA854" s="20"/>
      <c r="AB854" s="20"/>
      <c r="AC854" s="20"/>
      <c r="AD854" s="20"/>
    </row>
    <row r="855" spans="3:30" s="1" customFormat="1">
      <c r="C855" s="16"/>
      <c r="D855" s="16"/>
      <c r="E855" s="32"/>
      <c r="F855" s="16"/>
      <c r="G855" s="16"/>
      <c r="H855" s="16"/>
      <c r="I855" s="16"/>
      <c r="J855" s="16"/>
      <c r="K855" s="16"/>
      <c r="L855" s="32"/>
      <c r="M855" s="16"/>
      <c r="N855" s="16"/>
      <c r="O855" s="16"/>
      <c r="P855" s="16"/>
      <c r="Y855" s="20"/>
      <c r="Z855" s="20"/>
      <c r="AA855" s="20"/>
      <c r="AB855" s="20"/>
      <c r="AC855" s="20"/>
      <c r="AD855" s="20"/>
    </row>
    <row r="856" spans="3:30" s="1" customFormat="1">
      <c r="C856" s="16"/>
      <c r="D856" s="16"/>
      <c r="E856" s="32"/>
      <c r="F856" s="16"/>
      <c r="G856" s="16"/>
      <c r="H856" s="16"/>
      <c r="I856" s="16"/>
      <c r="J856" s="16"/>
      <c r="K856" s="16"/>
      <c r="L856" s="32"/>
      <c r="M856" s="16"/>
      <c r="N856" s="16"/>
      <c r="O856" s="16"/>
      <c r="P856" s="16"/>
      <c r="Y856" s="20"/>
      <c r="Z856" s="20"/>
      <c r="AA856" s="20"/>
      <c r="AB856" s="20"/>
      <c r="AC856" s="20"/>
      <c r="AD856" s="20"/>
    </row>
    <row r="857" spans="3:30" s="1" customFormat="1">
      <c r="C857" s="16"/>
      <c r="D857" s="16"/>
      <c r="E857" s="32"/>
      <c r="F857" s="16"/>
      <c r="G857" s="16"/>
      <c r="H857" s="16"/>
      <c r="I857" s="16"/>
      <c r="J857" s="16"/>
      <c r="K857" s="16"/>
      <c r="L857" s="32"/>
      <c r="M857" s="16"/>
      <c r="N857" s="16"/>
      <c r="O857" s="16"/>
      <c r="P857" s="16"/>
      <c r="Y857" s="20"/>
      <c r="Z857" s="20"/>
      <c r="AA857" s="20"/>
      <c r="AB857" s="20"/>
      <c r="AC857" s="20"/>
      <c r="AD857" s="20"/>
    </row>
    <row r="858" spans="3:30" s="1" customFormat="1">
      <c r="C858" s="16"/>
      <c r="D858" s="16"/>
      <c r="E858" s="32"/>
      <c r="F858" s="16"/>
      <c r="G858" s="16"/>
      <c r="H858" s="16"/>
      <c r="I858" s="16"/>
      <c r="J858" s="16"/>
      <c r="K858" s="16"/>
      <c r="L858" s="32"/>
      <c r="M858" s="16"/>
      <c r="N858" s="16"/>
      <c r="O858" s="16"/>
      <c r="P858" s="16"/>
      <c r="Y858" s="20"/>
      <c r="Z858" s="20"/>
      <c r="AA858" s="20"/>
      <c r="AB858" s="20"/>
      <c r="AC858" s="20"/>
      <c r="AD858" s="20"/>
    </row>
    <row r="859" spans="3:30" s="1" customFormat="1">
      <c r="C859" s="16"/>
      <c r="D859" s="16"/>
      <c r="E859" s="32"/>
      <c r="F859" s="16"/>
      <c r="G859" s="16"/>
      <c r="H859" s="16"/>
      <c r="I859" s="16"/>
      <c r="J859" s="16"/>
      <c r="K859" s="16"/>
      <c r="L859" s="32"/>
      <c r="M859" s="16"/>
      <c r="N859" s="16"/>
      <c r="O859" s="16"/>
      <c r="P859" s="16"/>
      <c r="Y859" s="20"/>
      <c r="Z859" s="20"/>
      <c r="AA859" s="20"/>
      <c r="AB859" s="20"/>
      <c r="AC859" s="20"/>
      <c r="AD859" s="20"/>
    </row>
    <row r="860" spans="3:30" s="1" customFormat="1">
      <c r="C860" s="16"/>
      <c r="D860" s="16"/>
      <c r="E860" s="32"/>
      <c r="F860" s="16"/>
      <c r="G860" s="16"/>
      <c r="H860" s="16"/>
      <c r="I860" s="16"/>
      <c r="J860" s="16"/>
      <c r="K860" s="16"/>
      <c r="L860" s="32"/>
      <c r="M860" s="16"/>
      <c r="N860" s="16"/>
      <c r="O860" s="16"/>
      <c r="P860" s="16"/>
      <c r="Y860" s="20"/>
      <c r="Z860" s="20"/>
      <c r="AA860" s="20"/>
      <c r="AB860" s="20"/>
      <c r="AC860" s="20"/>
      <c r="AD860" s="20"/>
    </row>
    <row r="861" spans="3:30" s="1" customFormat="1">
      <c r="C861" s="16"/>
      <c r="D861" s="16"/>
      <c r="E861" s="32"/>
      <c r="F861" s="16"/>
      <c r="G861" s="16"/>
      <c r="H861" s="16"/>
      <c r="I861" s="16"/>
      <c r="J861" s="16"/>
      <c r="K861" s="16"/>
      <c r="L861" s="32"/>
      <c r="M861" s="16"/>
      <c r="N861" s="16"/>
      <c r="O861" s="16"/>
      <c r="P861" s="16"/>
      <c r="Y861" s="20"/>
      <c r="Z861" s="20"/>
      <c r="AA861" s="20"/>
      <c r="AB861" s="20"/>
      <c r="AC861" s="20"/>
      <c r="AD861" s="20"/>
    </row>
    <row r="862" spans="3:30" s="1" customFormat="1">
      <c r="C862" s="16"/>
      <c r="D862" s="16"/>
      <c r="E862" s="32"/>
      <c r="F862" s="16"/>
      <c r="G862" s="16"/>
      <c r="H862" s="16"/>
      <c r="I862" s="16"/>
      <c r="J862" s="16"/>
      <c r="K862" s="16"/>
      <c r="L862" s="32"/>
      <c r="M862" s="16"/>
      <c r="N862" s="16"/>
      <c r="O862" s="16"/>
      <c r="P862" s="16"/>
      <c r="Y862" s="20"/>
      <c r="Z862" s="20"/>
      <c r="AA862" s="20"/>
      <c r="AB862" s="20"/>
      <c r="AC862" s="20"/>
      <c r="AD862" s="20"/>
    </row>
    <row r="863" spans="3:30" s="1" customFormat="1">
      <c r="C863" s="16"/>
      <c r="D863" s="16"/>
      <c r="E863" s="32"/>
      <c r="F863" s="16"/>
      <c r="G863" s="16"/>
      <c r="H863" s="16"/>
      <c r="I863" s="16"/>
      <c r="J863" s="16"/>
      <c r="K863" s="16"/>
      <c r="L863" s="32"/>
      <c r="M863" s="16"/>
      <c r="N863" s="16"/>
      <c r="O863" s="16"/>
      <c r="P863" s="16"/>
      <c r="Y863" s="20"/>
      <c r="Z863" s="20"/>
      <c r="AA863" s="20"/>
      <c r="AB863" s="20"/>
      <c r="AC863" s="20"/>
      <c r="AD863" s="20"/>
    </row>
    <row r="864" spans="3:30" s="1" customFormat="1">
      <c r="C864" s="16"/>
      <c r="D864" s="16"/>
      <c r="E864" s="32"/>
      <c r="F864" s="16"/>
      <c r="G864" s="16"/>
      <c r="H864" s="16"/>
      <c r="I864" s="16"/>
      <c r="J864" s="16"/>
      <c r="K864" s="16"/>
      <c r="L864" s="32"/>
      <c r="M864" s="16"/>
      <c r="N864" s="16"/>
      <c r="O864" s="16"/>
      <c r="P864" s="16"/>
      <c r="Y864" s="20"/>
      <c r="Z864" s="20"/>
      <c r="AA864" s="20"/>
      <c r="AB864" s="20"/>
      <c r="AC864" s="20"/>
      <c r="AD864" s="20"/>
    </row>
    <row r="865" spans="3:30" s="1" customFormat="1">
      <c r="C865" s="16"/>
      <c r="D865" s="16"/>
      <c r="E865" s="32"/>
      <c r="F865" s="16"/>
      <c r="G865" s="16"/>
      <c r="H865" s="16"/>
      <c r="I865" s="16"/>
      <c r="J865" s="16"/>
      <c r="K865" s="16"/>
      <c r="L865" s="32"/>
      <c r="M865" s="16"/>
      <c r="N865" s="16"/>
      <c r="O865" s="16"/>
      <c r="P865" s="16"/>
      <c r="Y865" s="20"/>
      <c r="Z865" s="20"/>
      <c r="AA865" s="20"/>
      <c r="AB865" s="20"/>
      <c r="AC865" s="20"/>
      <c r="AD865" s="20"/>
    </row>
    <row r="866" spans="3:30" s="1" customFormat="1">
      <c r="C866" s="16"/>
      <c r="D866" s="16"/>
      <c r="E866" s="32"/>
      <c r="F866" s="16"/>
      <c r="G866" s="16"/>
      <c r="H866" s="16"/>
      <c r="I866" s="16"/>
      <c r="J866" s="16"/>
      <c r="K866" s="16"/>
      <c r="L866" s="32"/>
      <c r="M866" s="16"/>
      <c r="N866" s="16"/>
      <c r="O866" s="16"/>
      <c r="P866" s="16"/>
      <c r="Y866" s="20"/>
      <c r="Z866" s="20"/>
      <c r="AA866" s="20"/>
      <c r="AB866" s="20"/>
      <c r="AC866" s="20"/>
      <c r="AD866" s="20"/>
    </row>
    <row r="867" spans="3:30" s="1" customFormat="1">
      <c r="C867" s="16"/>
      <c r="D867" s="16"/>
      <c r="E867" s="32"/>
      <c r="F867" s="16"/>
      <c r="G867" s="16"/>
      <c r="H867" s="16"/>
      <c r="I867" s="16"/>
      <c r="J867" s="16"/>
      <c r="K867" s="16"/>
      <c r="L867" s="32"/>
      <c r="M867" s="16"/>
      <c r="N867" s="16"/>
      <c r="O867" s="16"/>
      <c r="P867" s="16"/>
      <c r="Y867" s="20"/>
      <c r="Z867" s="20"/>
      <c r="AA867" s="20"/>
      <c r="AB867" s="20"/>
      <c r="AC867" s="20"/>
      <c r="AD867" s="20"/>
    </row>
    <row r="868" spans="3:30" s="1" customFormat="1">
      <c r="C868" s="16"/>
      <c r="D868" s="16"/>
      <c r="E868" s="32"/>
      <c r="F868" s="16"/>
      <c r="G868" s="16"/>
      <c r="H868" s="16"/>
      <c r="I868" s="16"/>
      <c r="J868" s="16"/>
      <c r="K868" s="16"/>
      <c r="L868" s="32"/>
      <c r="M868" s="16"/>
      <c r="N868" s="16"/>
      <c r="O868" s="16"/>
      <c r="P868" s="16"/>
      <c r="Y868" s="20"/>
      <c r="Z868" s="20"/>
      <c r="AA868" s="20"/>
      <c r="AB868" s="20"/>
      <c r="AC868" s="20"/>
      <c r="AD868" s="20"/>
    </row>
    <row r="869" spans="3:30" s="1" customFormat="1">
      <c r="C869" s="16"/>
      <c r="D869" s="16"/>
      <c r="E869" s="32"/>
      <c r="F869" s="16"/>
      <c r="G869" s="16"/>
      <c r="H869" s="16"/>
      <c r="I869" s="16"/>
      <c r="J869" s="16"/>
      <c r="K869" s="16"/>
      <c r="L869" s="32"/>
      <c r="M869" s="16"/>
      <c r="N869" s="16"/>
      <c r="O869" s="16"/>
      <c r="P869" s="16"/>
      <c r="Y869" s="20"/>
      <c r="Z869" s="20"/>
      <c r="AA869" s="20"/>
      <c r="AB869" s="20"/>
      <c r="AC869" s="20"/>
      <c r="AD869" s="20"/>
    </row>
    <row r="870" spans="3:30" s="1" customFormat="1">
      <c r="C870" s="16"/>
      <c r="D870" s="16"/>
      <c r="E870" s="32"/>
      <c r="F870" s="16"/>
      <c r="G870" s="16"/>
      <c r="H870" s="16"/>
      <c r="I870" s="16"/>
      <c r="J870" s="16"/>
      <c r="K870" s="16"/>
      <c r="L870" s="32"/>
      <c r="M870" s="16"/>
      <c r="N870" s="16"/>
      <c r="O870" s="16"/>
      <c r="P870" s="16"/>
      <c r="Y870" s="20"/>
      <c r="Z870" s="20"/>
      <c r="AA870" s="20"/>
      <c r="AB870" s="20"/>
      <c r="AC870" s="20"/>
      <c r="AD870" s="20"/>
    </row>
    <row r="871" spans="3:30" s="1" customFormat="1">
      <c r="C871" s="16"/>
      <c r="D871" s="16"/>
      <c r="E871" s="32"/>
      <c r="F871" s="16"/>
      <c r="G871" s="16"/>
      <c r="H871" s="16"/>
      <c r="I871" s="16"/>
      <c r="J871" s="16"/>
      <c r="K871" s="16"/>
      <c r="L871" s="32"/>
      <c r="M871" s="16"/>
      <c r="N871" s="16"/>
      <c r="O871" s="16"/>
      <c r="P871" s="16"/>
      <c r="Y871" s="20"/>
      <c r="Z871" s="20"/>
      <c r="AA871" s="20"/>
      <c r="AB871" s="20"/>
      <c r="AC871" s="20"/>
      <c r="AD871" s="20"/>
    </row>
    <row r="872" spans="3:30" s="1" customFormat="1">
      <c r="C872" s="16"/>
      <c r="D872" s="16"/>
      <c r="E872" s="32"/>
      <c r="F872" s="16"/>
      <c r="G872" s="16"/>
      <c r="H872" s="16"/>
      <c r="I872" s="16"/>
      <c r="J872" s="16"/>
      <c r="K872" s="16"/>
      <c r="L872" s="32"/>
      <c r="M872" s="16"/>
      <c r="N872" s="16"/>
      <c r="O872" s="16"/>
      <c r="P872" s="16"/>
      <c r="Y872" s="20"/>
      <c r="Z872" s="20"/>
      <c r="AA872" s="20"/>
      <c r="AB872" s="20"/>
      <c r="AC872" s="20"/>
      <c r="AD872" s="20"/>
    </row>
    <row r="873" spans="3:30" s="1" customFormat="1">
      <c r="C873" s="16"/>
      <c r="D873" s="16"/>
      <c r="E873" s="32"/>
      <c r="F873" s="16"/>
      <c r="G873" s="16"/>
      <c r="H873" s="16"/>
      <c r="I873" s="16"/>
      <c r="J873" s="16"/>
      <c r="K873" s="16"/>
      <c r="L873" s="32"/>
      <c r="M873" s="16"/>
      <c r="N873" s="16"/>
      <c r="O873" s="16"/>
      <c r="P873" s="16"/>
      <c r="Y873" s="20"/>
      <c r="Z873" s="20"/>
      <c r="AA873" s="20"/>
      <c r="AB873" s="20"/>
      <c r="AC873" s="20"/>
      <c r="AD873" s="20"/>
    </row>
    <row r="874" spans="3:30" s="1" customFormat="1">
      <c r="C874" s="16"/>
      <c r="D874" s="16"/>
      <c r="E874" s="32"/>
      <c r="F874" s="16"/>
      <c r="G874" s="16"/>
      <c r="H874" s="16"/>
      <c r="I874" s="16"/>
      <c r="J874" s="16"/>
      <c r="K874" s="16"/>
      <c r="L874" s="32"/>
      <c r="M874" s="16"/>
      <c r="N874" s="16"/>
      <c r="O874" s="16"/>
      <c r="P874" s="16"/>
      <c r="Y874" s="20"/>
      <c r="Z874" s="20"/>
      <c r="AA874" s="20"/>
      <c r="AB874" s="20"/>
      <c r="AC874" s="20"/>
      <c r="AD874" s="20"/>
    </row>
    <row r="875" spans="3:30" s="1" customFormat="1">
      <c r="C875" s="16"/>
      <c r="D875" s="16"/>
      <c r="E875" s="32"/>
      <c r="F875" s="16"/>
      <c r="G875" s="16"/>
      <c r="H875" s="16"/>
      <c r="I875" s="16"/>
      <c r="J875" s="16"/>
      <c r="K875" s="16"/>
      <c r="L875" s="32"/>
      <c r="M875" s="16"/>
      <c r="N875" s="16"/>
      <c r="O875" s="16"/>
      <c r="P875" s="16"/>
      <c r="Y875" s="20"/>
      <c r="Z875" s="20"/>
      <c r="AA875" s="20"/>
      <c r="AB875" s="20"/>
      <c r="AC875" s="20"/>
      <c r="AD875" s="20"/>
    </row>
    <row r="876" spans="3:30" s="1" customFormat="1">
      <c r="C876" s="16"/>
      <c r="D876" s="16"/>
      <c r="E876" s="32"/>
      <c r="F876" s="16"/>
      <c r="G876" s="16"/>
      <c r="H876" s="16"/>
      <c r="I876" s="16"/>
      <c r="J876" s="16"/>
      <c r="K876" s="16"/>
      <c r="L876" s="32"/>
      <c r="M876" s="16"/>
      <c r="N876" s="16"/>
      <c r="O876" s="16"/>
      <c r="P876" s="16"/>
      <c r="Y876" s="20"/>
      <c r="Z876" s="20"/>
      <c r="AA876" s="20"/>
      <c r="AB876" s="20"/>
      <c r="AC876" s="20"/>
      <c r="AD876" s="20"/>
    </row>
    <row r="877" spans="3:30" s="1" customFormat="1">
      <c r="C877" s="16"/>
      <c r="D877" s="16"/>
      <c r="E877" s="32"/>
      <c r="F877" s="16"/>
      <c r="G877" s="16"/>
      <c r="H877" s="16"/>
      <c r="I877" s="16"/>
      <c r="J877" s="16"/>
      <c r="K877" s="16"/>
      <c r="L877" s="32"/>
      <c r="M877" s="16"/>
      <c r="N877" s="16"/>
      <c r="O877" s="16"/>
      <c r="P877" s="16"/>
      <c r="Y877" s="20"/>
      <c r="Z877" s="20"/>
      <c r="AA877" s="20"/>
      <c r="AB877" s="20"/>
      <c r="AC877" s="20"/>
      <c r="AD877" s="20"/>
    </row>
    <row r="878" spans="3:30" s="1" customFormat="1">
      <c r="C878" s="16"/>
      <c r="D878" s="16"/>
      <c r="E878" s="32"/>
      <c r="F878" s="16"/>
      <c r="G878" s="16"/>
      <c r="H878" s="16"/>
      <c r="I878" s="16"/>
      <c r="J878" s="16"/>
      <c r="K878" s="16"/>
      <c r="L878" s="32"/>
      <c r="M878" s="16"/>
      <c r="N878" s="16"/>
      <c r="O878" s="16"/>
      <c r="P878" s="16"/>
      <c r="Y878" s="20"/>
      <c r="Z878" s="20"/>
      <c r="AA878" s="20"/>
      <c r="AB878" s="20"/>
      <c r="AC878" s="20"/>
      <c r="AD878" s="20"/>
    </row>
    <row r="879" spans="3:30" s="1" customFormat="1">
      <c r="C879" s="16"/>
      <c r="D879" s="16"/>
      <c r="E879" s="32"/>
      <c r="F879" s="16"/>
      <c r="G879" s="16"/>
      <c r="H879" s="16"/>
      <c r="I879" s="16"/>
      <c r="J879" s="16"/>
      <c r="K879" s="16"/>
      <c r="L879" s="32"/>
      <c r="M879" s="16"/>
      <c r="N879" s="16"/>
      <c r="O879" s="16"/>
      <c r="P879" s="16"/>
      <c r="Y879" s="20"/>
      <c r="Z879" s="20"/>
      <c r="AA879" s="20"/>
      <c r="AB879" s="20"/>
      <c r="AC879" s="20"/>
      <c r="AD879" s="20"/>
    </row>
    <row r="880" spans="3:30" s="1" customFormat="1">
      <c r="C880" s="16"/>
      <c r="D880" s="16"/>
      <c r="E880" s="32"/>
      <c r="F880" s="16"/>
      <c r="G880" s="16"/>
      <c r="H880" s="16"/>
      <c r="I880" s="16"/>
      <c r="J880" s="16"/>
      <c r="K880" s="16"/>
      <c r="L880" s="32"/>
      <c r="M880" s="16"/>
      <c r="N880" s="16"/>
      <c r="O880" s="16"/>
      <c r="P880" s="16"/>
      <c r="Y880" s="20"/>
      <c r="Z880" s="20"/>
      <c r="AA880" s="20"/>
      <c r="AB880" s="20"/>
      <c r="AC880" s="20"/>
      <c r="AD880" s="20"/>
    </row>
    <row r="881" spans="3:30" s="1" customFormat="1">
      <c r="C881" s="16"/>
      <c r="D881" s="16"/>
      <c r="E881" s="32"/>
      <c r="F881" s="16"/>
      <c r="G881" s="16"/>
      <c r="H881" s="16"/>
      <c r="I881" s="16"/>
      <c r="J881" s="16"/>
      <c r="K881" s="16"/>
      <c r="L881" s="32"/>
      <c r="M881" s="16"/>
      <c r="N881" s="16"/>
      <c r="O881" s="16"/>
      <c r="P881" s="16"/>
      <c r="Y881" s="20"/>
      <c r="Z881" s="20"/>
      <c r="AA881" s="20"/>
      <c r="AB881" s="20"/>
      <c r="AC881" s="20"/>
      <c r="AD881" s="20"/>
    </row>
    <row r="882" spans="3:30" s="1" customFormat="1">
      <c r="C882" s="16"/>
      <c r="D882" s="16"/>
      <c r="E882" s="32"/>
      <c r="F882" s="16"/>
      <c r="G882" s="16"/>
      <c r="H882" s="16"/>
      <c r="I882" s="16"/>
      <c r="J882" s="16"/>
      <c r="K882" s="16"/>
      <c r="L882" s="32"/>
      <c r="M882" s="16"/>
      <c r="N882" s="16"/>
      <c r="O882" s="16"/>
      <c r="P882" s="16"/>
      <c r="Y882" s="20"/>
      <c r="Z882" s="20"/>
      <c r="AA882" s="20"/>
      <c r="AB882" s="20"/>
      <c r="AC882" s="20"/>
      <c r="AD882" s="20"/>
    </row>
    <row r="883" spans="3:30" s="1" customFormat="1">
      <c r="C883" s="16"/>
      <c r="D883" s="16"/>
      <c r="E883" s="32"/>
      <c r="F883" s="16"/>
      <c r="G883" s="16"/>
      <c r="H883" s="16"/>
      <c r="I883" s="16"/>
      <c r="J883" s="16"/>
      <c r="K883" s="16"/>
      <c r="L883" s="32"/>
      <c r="M883" s="16"/>
      <c r="N883" s="16"/>
      <c r="O883" s="16"/>
      <c r="P883" s="16"/>
      <c r="Y883" s="20"/>
      <c r="Z883" s="20"/>
      <c r="AA883" s="20"/>
      <c r="AB883" s="20"/>
      <c r="AC883" s="20"/>
      <c r="AD883" s="20"/>
    </row>
    <row r="884" spans="3:30" s="1" customFormat="1">
      <c r="C884" s="16"/>
      <c r="D884" s="16"/>
      <c r="E884" s="32"/>
      <c r="F884" s="16"/>
      <c r="G884" s="16"/>
      <c r="H884" s="16"/>
      <c r="I884" s="16"/>
      <c r="J884" s="16"/>
      <c r="K884" s="16"/>
      <c r="L884" s="32"/>
      <c r="M884" s="16"/>
      <c r="N884" s="16"/>
      <c r="O884" s="16"/>
      <c r="P884" s="16"/>
      <c r="Y884" s="20"/>
      <c r="Z884" s="20"/>
      <c r="AA884" s="20"/>
      <c r="AB884" s="20"/>
      <c r="AC884" s="20"/>
      <c r="AD884" s="20"/>
    </row>
    <row r="885" spans="3:30" s="1" customFormat="1">
      <c r="C885" s="16"/>
      <c r="D885" s="16"/>
      <c r="E885" s="32"/>
      <c r="F885" s="16"/>
      <c r="G885" s="16"/>
      <c r="H885" s="16"/>
      <c r="I885" s="16"/>
      <c r="J885" s="16"/>
      <c r="K885" s="16"/>
      <c r="L885" s="32"/>
      <c r="M885" s="16"/>
      <c r="N885" s="16"/>
      <c r="O885" s="16"/>
      <c r="P885" s="16"/>
      <c r="Y885" s="20"/>
      <c r="Z885" s="20"/>
      <c r="AA885" s="20"/>
      <c r="AB885" s="20"/>
      <c r="AC885" s="20"/>
      <c r="AD885" s="20"/>
    </row>
    <row r="886" spans="3:30" s="1" customFormat="1">
      <c r="C886" s="16"/>
      <c r="D886" s="16"/>
      <c r="E886" s="32"/>
      <c r="F886" s="16"/>
      <c r="G886" s="16"/>
      <c r="H886" s="16"/>
      <c r="I886" s="16"/>
      <c r="J886" s="16"/>
      <c r="K886" s="16"/>
      <c r="L886" s="32"/>
      <c r="M886" s="16"/>
      <c r="N886" s="16"/>
      <c r="O886" s="16"/>
      <c r="P886" s="16"/>
      <c r="Y886" s="20"/>
      <c r="Z886" s="20"/>
      <c r="AA886" s="20"/>
      <c r="AB886" s="20"/>
      <c r="AC886" s="20"/>
      <c r="AD886" s="20"/>
    </row>
    <row r="887" spans="3:30" s="1" customFormat="1">
      <c r="C887" s="16"/>
      <c r="D887" s="16"/>
      <c r="E887" s="32"/>
      <c r="F887" s="16"/>
      <c r="G887" s="16"/>
      <c r="H887" s="16"/>
      <c r="I887" s="16"/>
      <c r="J887" s="16"/>
      <c r="K887" s="16"/>
      <c r="L887" s="32"/>
      <c r="M887" s="16"/>
      <c r="N887" s="16"/>
      <c r="O887" s="16"/>
      <c r="P887" s="16"/>
      <c r="Y887" s="20"/>
      <c r="Z887" s="20"/>
      <c r="AA887" s="20"/>
      <c r="AB887" s="20"/>
      <c r="AC887" s="20"/>
      <c r="AD887" s="20"/>
    </row>
    <row r="888" spans="3:30" s="1" customFormat="1">
      <c r="C888" s="16"/>
      <c r="D888" s="16"/>
      <c r="E888" s="32"/>
      <c r="F888" s="16"/>
      <c r="G888" s="16"/>
      <c r="H888" s="16"/>
      <c r="I888" s="16"/>
      <c r="J888" s="16"/>
      <c r="K888" s="16"/>
      <c r="L888" s="32"/>
      <c r="M888" s="16"/>
      <c r="N888" s="16"/>
      <c r="O888" s="16"/>
      <c r="P888" s="16"/>
      <c r="Y888" s="20"/>
      <c r="Z888" s="20"/>
      <c r="AA888" s="20"/>
      <c r="AB888" s="20"/>
      <c r="AC888" s="20"/>
      <c r="AD888" s="20"/>
    </row>
    <row r="889" spans="3:30" s="1" customFormat="1">
      <c r="C889" s="16"/>
      <c r="D889" s="16"/>
      <c r="E889" s="32"/>
      <c r="F889" s="16"/>
      <c r="G889" s="16"/>
      <c r="H889" s="16"/>
      <c r="I889" s="16"/>
      <c r="J889" s="16"/>
      <c r="K889" s="16"/>
      <c r="L889" s="32"/>
      <c r="M889" s="16"/>
      <c r="N889" s="16"/>
      <c r="O889" s="16"/>
      <c r="P889" s="16"/>
      <c r="Y889" s="20"/>
      <c r="Z889" s="20"/>
      <c r="AA889" s="20"/>
      <c r="AB889" s="20"/>
      <c r="AC889" s="20"/>
      <c r="AD889" s="20"/>
    </row>
    <row r="890" spans="3:30" s="1" customFormat="1">
      <c r="C890" s="16"/>
      <c r="D890" s="16"/>
      <c r="E890" s="32"/>
      <c r="F890" s="16"/>
      <c r="G890" s="16"/>
      <c r="H890" s="16"/>
      <c r="I890" s="16"/>
      <c r="J890" s="16"/>
      <c r="K890" s="16"/>
      <c r="L890" s="32"/>
      <c r="M890" s="16"/>
      <c r="N890" s="16"/>
      <c r="O890" s="16"/>
      <c r="P890" s="16"/>
      <c r="Y890" s="20"/>
      <c r="Z890" s="20"/>
      <c r="AA890" s="20"/>
      <c r="AB890" s="20"/>
      <c r="AC890" s="20"/>
      <c r="AD890" s="20"/>
    </row>
    <row r="891" spans="3:30" s="1" customFormat="1">
      <c r="C891" s="16"/>
      <c r="D891" s="16"/>
      <c r="E891" s="32"/>
      <c r="F891" s="16"/>
      <c r="G891" s="16"/>
      <c r="H891" s="16"/>
      <c r="I891" s="16"/>
      <c r="J891" s="16"/>
      <c r="K891" s="16"/>
      <c r="L891" s="32"/>
      <c r="M891" s="16"/>
      <c r="N891" s="16"/>
      <c r="O891" s="16"/>
      <c r="P891" s="16"/>
      <c r="Y891" s="20"/>
      <c r="Z891" s="20"/>
      <c r="AA891" s="20"/>
      <c r="AB891" s="20"/>
      <c r="AC891" s="20"/>
      <c r="AD891" s="20"/>
    </row>
    <row r="892" spans="3:30" s="1" customFormat="1">
      <c r="C892" s="16"/>
      <c r="D892" s="16"/>
      <c r="E892" s="32"/>
      <c r="F892" s="16"/>
      <c r="G892" s="16"/>
      <c r="H892" s="16"/>
      <c r="I892" s="16"/>
      <c r="J892" s="16"/>
      <c r="K892" s="16"/>
      <c r="L892" s="32"/>
      <c r="M892" s="16"/>
      <c r="N892" s="16"/>
      <c r="O892" s="16"/>
      <c r="P892" s="16"/>
      <c r="Y892" s="20"/>
      <c r="Z892" s="20"/>
      <c r="AA892" s="20"/>
      <c r="AB892" s="20"/>
      <c r="AC892" s="20"/>
      <c r="AD892" s="20"/>
    </row>
    <row r="893" spans="3:30" s="1" customFormat="1">
      <c r="C893" s="16"/>
      <c r="D893" s="16"/>
      <c r="E893" s="32"/>
      <c r="F893" s="16"/>
      <c r="G893" s="16"/>
      <c r="H893" s="16"/>
      <c r="I893" s="16"/>
      <c r="J893" s="16"/>
      <c r="K893" s="16"/>
      <c r="L893" s="32"/>
      <c r="M893" s="16"/>
      <c r="N893" s="16"/>
      <c r="O893" s="16"/>
      <c r="P893" s="16"/>
      <c r="Y893" s="20"/>
      <c r="Z893" s="20"/>
      <c r="AA893" s="20"/>
      <c r="AB893" s="20"/>
      <c r="AC893" s="20"/>
      <c r="AD893" s="20"/>
    </row>
    <row r="894" spans="3:30" s="1" customFormat="1">
      <c r="C894" s="16"/>
      <c r="D894" s="16"/>
      <c r="E894" s="32"/>
      <c r="F894" s="16"/>
      <c r="G894" s="16"/>
      <c r="H894" s="16"/>
      <c r="I894" s="16"/>
      <c r="J894" s="16"/>
      <c r="K894" s="16"/>
      <c r="L894" s="32"/>
      <c r="M894" s="16"/>
      <c r="N894" s="16"/>
      <c r="O894" s="16"/>
      <c r="P894" s="16"/>
      <c r="Y894" s="20"/>
      <c r="Z894" s="20"/>
      <c r="AA894" s="20"/>
      <c r="AB894" s="20"/>
      <c r="AC894" s="20"/>
      <c r="AD894" s="20"/>
    </row>
    <row r="895" spans="3:30" s="1" customFormat="1">
      <c r="C895" s="16"/>
      <c r="D895" s="16"/>
      <c r="E895" s="32"/>
      <c r="F895" s="16"/>
      <c r="G895" s="16"/>
      <c r="H895" s="16"/>
      <c r="I895" s="16"/>
      <c r="J895" s="16"/>
      <c r="K895" s="16"/>
      <c r="L895" s="32"/>
      <c r="M895" s="16"/>
      <c r="N895" s="16"/>
      <c r="O895" s="16"/>
      <c r="P895" s="16"/>
      <c r="Y895" s="20"/>
      <c r="Z895" s="20"/>
      <c r="AA895" s="20"/>
      <c r="AB895" s="20"/>
      <c r="AC895" s="20"/>
      <c r="AD895" s="20"/>
    </row>
    <row r="896" spans="3:30" s="1" customFormat="1">
      <c r="C896" s="16"/>
      <c r="D896" s="16"/>
      <c r="E896" s="32"/>
      <c r="F896" s="16"/>
      <c r="G896" s="16"/>
      <c r="H896" s="16"/>
      <c r="I896" s="16"/>
      <c r="J896" s="16"/>
      <c r="K896" s="16"/>
      <c r="L896" s="32"/>
      <c r="M896" s="16"/>
      <c r="N896" s="16"/>
      <c r="O896" s="16"/>
      <c r="P896" s="16"/>
      <c r="Y896" s="20"/>
      <c r="Z896" s="20"/>
      <c r="AA896" s="20"/>
      <c r="AB896" s="20"/>
      <c r="AC896" s="20"/>
      <c r="AD896" s="20"/>
    </row>
    <row r="897" spans="3:30" s="1" customFormat="1">
      <c r="C897" s="16"/>
      <c r="D897" s="16"/>
      <c r="E897" s="32"/>
      <c r="F897" s="16"/>
      <c r="G897" s="16"/>
      <c r="H897" s="16"/>
      <c r="I897" s="16"/>
      <c r="J897" s="16"/>
      <c r="K897" s="16"/>
      <c r="L897" s="32"/>
      <c r="M897" s="16"/>
      <c r="N897" s="16"/>
      <c r="O897" s="16"/>
      <c r="P897" s="16"/>
      <c r="Y897" s="20"/>
      <c r="Z897" s="20"/>
      <c r="AA897" s="20"/>
      <c r="AB897" s="20"/>
      <c r="AC897" s="20"/>
      <c r="AD897" s="20"/>
    </row>
    <row r="898" spans="3:30" s="1" customFormat="1">
      <c r="C898" s="16"/>
      <c r="D898" s="16"/>
      <c r="E898" s="32"/>
      <c r="F898" s="16"/>
      <c r="G898" s="16"/>
      <c r="H898" s="16"/>
      <c r="I898" s="16"/>
      <c r="J898" s="16"/>
      <c r="K898" s="16"/>
      <c r="L898" s="32"/>
      <c r="M898" s="16"/>
      <c r="N898" s="16"/>
      <c r="O898" s="16"/>
      <c r="P898" s="16"/>
      <c r="Y898" s="20"/>
      <c r="Z898" s="20"/>
      <c r="AA898" s="20"/>
      <c r="AB898" s="20"/>
      <c r="AC898" s="20"/>
      <c r="AD898" s="20"/>
    </row>
    <row r="899" spans="3:30" s="1" customFormat="1">
      <c r="C899" s="16"/>
      <c r="D899" s="16"/>
      <c r="E899" s="32"/>
      <c r="F899" s="16"/>
      <c r="G899" s="16"/>
      <c r="H899" s="16"/>
      <c r="I899" s="16"/>
      <c r="J899" s="16"/>
      <c r="K899" s="16"/>
      <c r="L899" s="32"/>
      <c r="M899" s="16"/>
      <c r="N899" s="16"/>
      <c r="O899" s="16"/>
      <c r="P899" s="16"/>
      <c r="Y899" s="20"/>
      <c r="Z899" s="20"/>
      <c r="AA899" s="20"/>
      <c r="AB899" s="20"/>
      <c r="AC899" s="20"/>
      <c r="AD899" s="20"/>
    </row>
    <row r="900" spans="3:30" s="1" customFormat="1">
      <c r="C900" s="16"/>
      <c r="D900" s="16"/>
      <c r="E900" s="32"/>
      <c r="F900" s="16"/>
      <c r="G900" s="16"/>
      <c r="H900" s="16"/>
      <c r="I900" s="16"/>
      <c r="J900" s="16"/>
      <c r="K900" s="16"/>
      <c r="L900" s="32"/>
      <c r="M900" s="16"/>
      <c r="N900" s="16"/>
      <c r="O900" s="16"/>
      <c r="P900" s="16"/>
      <c r="Y900" s="20"/>
      <c r="Z900" s="20"/>
      <c r="AA900" s="20"/>
      <c r="AB900" s="20"/>
      <c r="AC900" s="20"/>
      <c r="AD900" s="20"/>
    </row>
    <row r="901" spans="3:30" s="1" customFormat="1">
      <c r="C901" s="16"/>
      <c r="D901" s="16"/>
      <c r="E901" s="32"/>
      <c r="F901" s="16"/>
      <c r="G901" s="16"/>
      <c r="H901" s="16"/>
      <c r="I901" s="16"/>
      <c r="J901" s="16"/>
      <c r="K901" s="16"/>
      <c r="L901" s="32"/>
      <c r="M901" s="16"/>
      <c r="N901" s="16"/>
      <c r="O901" s="16"/>
      <c r="P901" s="16"/>
      <c r="Y901" s="20"/>
      <c r="Z901" s="20"/>
      <c r="AA901" s="20"/>
      <c r="AB901" s="20"/>
      <c r="AC901" s="20"/>
      <c r="AD901" s="20"/>
    </row>
    <row r="902" spans="3:30" s="1" customFormat="1">
      <c r="C902" s="16"/>
      <c r="D902" s="16"/>
      <c r="E902" s="32"/>
      <c r="F902" s="16"/>
      <c r="G902" s="16"/>
      <c r="H902" s="16"/>
      <c r="I902" s="16"/>
      <c r="J902" s="16"/>
      <c r="K902" s="16"/>
      <c r="L902" s="32"/>
      <c r="M902" s="16"/>
      <c r="N902" s="16"/>
      <c r="O902" s="16"/>
      <c r="P902" s="16"/>
      <c r="Y902" s="20"/>
      <c r="Z902" s="20"/>
      <c r="AA902" s="20"/>
      <c r="AB902" s="20"/>
      <c r="AC902" s="20"/>
      <c r="AD902" s="20"/>
    </row>
    <row r="903" spans="3:30" s="1" customFormat="1">
      <c r="C903" s="16"/>
      <c r="D903" s="16"/>
      <c r="E903" s="32"/>
      <c r="F903" s="16"/>
      <c r="G903" s="16"/>
      <c r="H903" s="16"/>
      <c r="I903" s="16"/>
      <c r="J903" s="16"/>
      <c r="K903" s="16"/>
      <c r="L903" s="32"/>
      <c r="M903" s="16"/>
      <c r="N903" s="16"/>
      <c r="O903" s="16"/>
      <c r="P903" s="16"/>
      <c r="Y903" s="20"/>
      <c r="Z903" s="20"/>
      <c r="AA903" s="20"/>
      <c r="AB903" s="20"/>
      <c r="AC903" s="20"/>
      <c r="AD903" s="20"/>
    </row>
    <row r="904" spans="3:30" s="1" customFormat="1">
      <c r="C904" s="16"/>
      <c r="D904" s="16"/>
      <c r="E904" s="32"/>
      <c r="F904" s="16"/>
      <c r="G904" s="16"/>
      <c r="H904" s="16"/>
      <c r="I904" s="16"/>
      <c r="J904" s="16"/>
      <c r="K904" s="16"/>
      <c r="L904" s="32"/>
      <c r="M904" s="16"/>
      <c r="N904" s="16"/>
      <c r="O904" s="16"/>
      <c r="P904" s="16"/>
      <c r="Y904" s="20"/>
      <c r="Z904" s="20"/>
      <c r="AA904" s="20"/>
      <c r="AB904" s="20"/>
      <c r="AC904" s="20"/>
      <c r="AD904" s="20"/>
    </row>
    <row r="905" spans="3:30" s="1" customFormat="1">
      <c r="C905" s="16"/>
      <c r="D905" s="16"/>
      <c r="E905" s="32"/>
      <c r="F905" s="16"/>
      <c r="G905" s="16"/>
      <c r="H905" s="16"/>
      <c r="I905" s="16"/>
      <c r="J905" s="16"/>
      <c r="K905" s="16"/>
      <c r="L905" s="32"/>
      <c r="M905" s="16"/>
      <c r="N905" s="16"/>
      <c r="O905" s="16"/>
      <c r="P905" s="16"/>
      <c r="Y905" s="20"/>
      <c r="Z905" s="20"/>
      <c r="AA905" s="20"/>
      <c r="AB905" s="20"/>
      <c r="AC905" s="20"/>
      <c r="AD905" s="20"/>
    </row>
    <row r="906" spans="3:30" s="1" customFormat="1">
      <c r="C906" s="16"/>
      <c r="D906" s="16"/>
      <c r="E906" s="32"/>
      <c r="F906" s="16"/>
      <c r="G906" s="16"/>
      <c r="H906" s="16"/>
      <c r="I906" s="16"/>
      <c r="J906" s="16"/>
      <c r="K906" s="16"/>
      <c r="L906" s="32"/>
      <c r="M906" s="16"/>
      <c r="N906" s="16"/>
      <c r="O906" s="16"/>
      <c r="P906" s="16"/>
      <c r="Y906" s="20"/>
      <c r="Z906" s="20"/>
      <c r="AA906" s="20"/>
      <c r="AB906" s="20"/>
      <c r="AC906" s="20"/>
      <c r="AD906" s="20"/>
    </row>
    <row r="907" spans="3:30" s="1" customFormat="1">
      <c r="C907" s="16"/>
      <c r="D907" s="16"/>
      <c r="E907" s="32"/>
      <c r="F907" s="16"/>
      <c r="G907" s="16"/>
      <c r="H907" s="16"/>
      <c r="I907" s="16"/>
      <c r="J907" s="16"/>
      <c r="K907" s="16"/>
      <c r="L907" s="32"/>
      <c r="M907" s="16"/>
      <c r="N907" s="16"/>
      <c r="O907" s="16"/>
      <c r="P907" s="16"/>
      <c r="Y907" s="20"/>
      <c r="Z907" s="20"/>
      <c r="AA907" s="20"/>
      <c r="AB907" s="20"/>
      <c r="AC907" s="20"/>
      <c r="AD907" s="20"/>
    </row>
    <row r="908" spans="3:30" s="1" customFormat="1">
      <c r="C908" s="16"/>
      <c r="D908" s="16"/>
      <c r="E908" s="32"/>
      <c r="F908" s="16"/>
      <c r="G908" s="16"/>
      <c r="H908" s="16"/>
      <c r="I908" s="16"/>
      <c r="J908" s="16"/>
      <c r="K908" s="16"/>
      <c r="L908" s="32"/>
      <c r="M908" s="16"/>
      <c r="N908" s="16"/>
      <c r="O908" s="16"/>
      <c r="P908" s="16"/>
      <c r="Y908" s="20"/>
      <c r="Z908" s="20"/>
      <c r="AA908" s="20"/>
      <c r="AB908" s="20"/>
      <c r="AC908" s="20"/>
      <c r="AD908" s="20"/>
    </row>
    <row r="909" spans="3:30" s="1" customFormat="1">
      <c r="C909" s="16"/>
      <c r="D909" s="16"/>
      <c r="E909" s="32"/>
      <c r="F909" s="16"/>
      <c r="G909" s="16"/>
      <c r="H909" s="16"/>
      <c r="I909" s="16"/>
      <c r="J909" s="16"/>
      <c r="K909" s="16"/>
      <c r="L909" s="32"/>
      <c r="M909" s="16"/>
      <c r="N909" s="16"/>
      <c r="O909" s="16"/>
      <c r="P909" s="16"/>
      <c r="Y909" s="20"/>
      <c r="Z909" s="20"/>
      <c r="AA909" s="20"/>
      <c r="AB909" s="20"/>
      <c r="AC909" s="20"/>
      <c r="AD909" s="20"/>
    </row>
    <row r="910" spans="3:30" s="1" customFormat="1">
      <c r="C910" s="16"/>
      <c r="D910" s="16"/>
      <c r="E910" s="32"/>
      <c r="F910" s="16"/>
      <c r="G910" s="16"/>
      <c r="H910" s="16"/>
      <c r="I910" s="16"/>
      <c r="J910" s="16"/>
      <c r="K910" s="16"/>
      <c r="L910" s="32"/>
      <c r="M910" s="16"/>
      <c r="N910" s="16"/>
      <c r="O910" s="16"/>
      <c r="P910" s="16"/>
      <c r="Y910" s="20"/>
      <c r="Z910" s="20"/>
      <c r="AA910" s="20"/>
      <c r="AB910" s="20"/>
      <c r="AC910" s="20"/>
      <c r="AD910" s="20"/>
    </row>
    <row r="911" spans="3:30" s="1" customFormat="1">
      <c r="C911" s="16"/>
      <c r="D911" s="16"/>
      <c r="E911" s="32"/>
      <c r="F911" s="16"/>
      <c r="G911" s="16"/>
      <c r="H911" s="16"/>
      <c r="I911" s="16"/>
      <c r="J911" s="16"/>
      <c r="K911" s="16"/>
      <c r="L911" s="32"/>
      <c r="M911" s="16"/>
      <c r="N911" s="16"/>
      <c r="O911" s="16"/>
      <c r="P911" s="16"/>
      <c r="Y911" s="20"/>
      <c r="Z911" s="20"/>
      <c r="AA911" s="20"/>
      <c r="AB911" s="20"/>
      <c r="AC911" s="20"/>
      <c r="AD911" s="20"/>
    </row>
    <row r="912" spans="3:30" s="1" customFormat="1">
      <c r="C912" s="16"/>
      <c r="D912" s="16"/>
      <c r="E912" s="32"/>
      <c r="F912" s="16"/>
      <c r="G912" s="16"/>
      <c r="H912" s="16"/>
      <c r="I912" s="16"/>
      <c r="J912" s="16"/>
      <c r="K912" s="16"/>
      <c r="L912" s="32"/>
      <c r="M912" s="16"/>
      <c r="N912" s="16"/>
      <c r="O912" s="16"/>
      <c r="P912" s="16"/>
      <c r="Y912" s="20"/>
      <c r="Z912" s="20"/>
      <c r="AA912" s="20"/>
      <c r="AB912" s="20"/>
      <c r="AC912" s="20"/>
      <c r="AD912" s="20"/>
    </row>
    <row r="913" spans="3:30" s="1" customFormat="1">
      <c r="C913" s="16"/>
      <c r="D913" s="16"/>
      <c r="E913" s="32"/>
      <c r="F913" s="16"/>
      <c r="G913" s="16"/>
      <c r="H913" s="16"/>
      <c r="I913" s="16"/>
      <c r="J913" s="16"/>
      <c r="K913" s="16"/>
      <c r="L913" s="32"/>
      <c r="M913" s="16"/>
      <c r="N913" s="16"/>
      <c r="O913" s="16"/>
      <c r="P913" s="16"/>
      <c r="Y913" s="20"/>
      <c r="Z913" s="20"/>
      <c r="AA913" s="20"/>
      <c r="AB913" s="20"/>
      <c r="AC913" s="20"/>
      <c r="AD913" s="20"/>
    </row>
    <row r="914" spans="3:30" s="1" customFormat="1">
      <c r="C914" s="16"/>
      <c r="D914" s="16"/>
      <c r="E914" s="32"/>
      <c r="F914" s="16"/>
      <c r="G914" s="16"/>
      <c r="H914" s="16"/>
      <c r="I914" s="16"/>
      <c r="J914" s="16"/>
      <c r="K914" s="16"/>
      <c r="L914" s="32"/>
      <c r="M914" s="16"/>
      <c r="N914" s="16"/>
      <c r="O914" s="16"/>
      <c r="P914" s="16"/>
      <c r="Y914" s="20"/>
      <c r="Z914" s="20"/>
      <c r="AA914" s="20"/>
      <c r="AB914" s="20"/>
      <c r="AC914" s="20"/>
      <c r="AD914" s="20"/>
    </row>
    <row r="915" spans="3:30" s="1" customFormat="1">
      <c r="C915" s="16"/>
      <c r="D915" s="16"/>
      <c r="E915" s="32"/>
      <c r="F915" s="16"/>
      <c r="G915" s="16"/>
      <c r="H915" s="16"/>
      <c r="I915" s="16"/>
      <c r="J915" s="16"/>
      <c r="K915" s="16"/>
      <c r="L915" s="32"/>
      <c r="M915" s="16"/>
      <c r="N915" s="16"/>
      <c r="O915" s="16"/>
      <c r="P915" s="16"/>
      <c r="Y915" s="20"/>
      <c r="Z915" s="20"/>
      <c r="AA915" s="20"/>
      <c r="AB915" s="20"/>
      <c r="AC915" s="20"/>
      <c r="AD915" s="20"/>
    </row>
    <row r="916" spans="3:30" s="1" customFormat="1">
      <c r="C916" s="16"/>
      <c r="D916" s="16"/>
      <c r="E916" s="32"/>
      <c r="F916" s="16"/>
      <c r="G916" s="16"/>
      <c r="H916" s="16"/>
      <c r="I916" s="16"/>
      <c r="J916" s="16"/>
      <c r="K916" s="16"/>
      <c r="L916" s="32"/>
      <c r="M916" s="16"/>
      <c r="N916" s="16"/>
      <c r="O916" s="16"/>
      <c r="P916" s="16"/>
      <c r="Y916" s="20"/>
      <c r="Z916" s="20"/>
      <c r="AA916" s="20"/>
      <c r="AB916" s="20"/>
      <c r="AC916" s="20"/>
      <c r="AD916" s="20"/>
    </row>
    <row r="917" spans="3:30" s="1" customFormat="1">
      <c r="C917" s="16"/>
      <c r="D917" s="16"/>
      <c r="E917" s="32"/>
      <c r="F917" s="16"/>
      <c r="G917" s="16"/>
      <c r="H917" s="16"/>
      <c r="I917" s="16"/>
      <c r="J917" s="16"/>
      <c r="K917" s="16"/>
      <c r="L917" s="32"/>
      <c r="M917" s="16"/>
      <c r="N917" s="16"/>
      <c r="O917" s="16"/>
      <c r="P917" s="16"/>
      <c r="Y917" s="20"/>
      <c r="Z917" s="20"/>
      <c r="AA917" s="20"/>
      <c r="AB917" s="20"/>
      <c r="AC917" s="20"/>
      <c r="AD917" s="20"/>
    </row>
    <row r="918" spans="3:30" s="1" customFormat="1">
      <c r="C918" s="16"/>
      <c r="D918" s="16"/>
      <c r="E918" s="32"/>
      <c r="F918" s="16"/>
      <c r="G918" s="16"/>
      <c r="H918" s="16"/>
      <c r="I918" s="16"/>
      <c r="J918" s="16"/>
      <c r="K918" s="16"/>
      <c r="L918" s="32"/>
      <c r="M918" s="16"/>
      <c r="N918" s="16"/>
      <c r="O918" s="16"/>
      <c r="P918" s="16"/>
      <c r="Y918" s="20"/>
      <c r="Z918" s="20"/>
      <c r="AA918" s="20"/>
      <c r="AB918" s="20"/>
      <c r="AC918" s="20"/>
      <c r="AD918" s="20"/>
    </row>
    <row r="919" spans="3:30" s="1" customFormat="1">
      <c r="C919" s="16"/>
      <c r="D919" s="16"/>
      <c r="E919" s="32"/>
      <c r="F919" s="16"/>
      <c r="G919" s="16"/>
      <c r="H919" s="16"/>
      <c r="I919" s="16"/>
      <c r="J919" s="16"/>
      <c r="K919" s="16"/>
      <c r="L919" s="32"/>
      <c r="M919" s="16"/>
      <c r="N919" s="16"/>
      <c r="O919" s="16"/>
      <c r="P919" s="16"/>
      <c r="Y919" s="20"/>
      <c r="Z919" s="20"/>
      <c r="AA919" s="20"/>
      <c r="AB919" s="20"/>
      <c r="AC919" s="20"/>
      <c r="AD919" s="20"/>
    </row>
    <row r="920" spans="3:30" s="1" customFormat="1">
      <c r="C920" s="16"/>
      <c r="D920" s="16"/>
      <c r="E920" s="32"/>
      <c r="F920" s="16"/>
      <c r="G920" s="16"/>
      <c r="H920" s="16"/>
      <c r="I920" s="16"/>
      <c r="J920" s="16"/>
      <c r="K920" s="16"/>
      <c r="L920" s="32"/>
      <c r="M920" s="16"/>
      <c r="N920" s="16"/>
      <c r="O920" s="16"/>
      <c r="P920" s="16"/>
      <c r="Y920" s="20"/>
      <c r="Z920" s="20"/>
      <c r="AA920" s="20"/>
      <c r="AB920" s="20"/>
      <c r="AC920" s="20"/>
      <c r="AD920" s="20"/>
    </row>
    <row r="921" spans="3:30" s="1" customFormat="1">
      <c r="C921" s="16"/>
      <c r="D921" s="16"/>
      <c r="E921" s="32"/>
      <c r="F921" s="16"/>
      <c r="G921" s="16"/>
      <c r="H921" s="16"/>
      <c r="I921" s="16"/>
      <c r="J921" s="16"/>
      <c r="K921" s="16"/>
      <c r="L921" s="32"/>
      <c r="M921" s="16"/>
      <c r="N921" s="16"/>
      <c r="O921" s="16"/>
      <c r="P921" s="16"/>
      <c r="Y921" s="20"/>
      <c r="Z921" s="20"/>
      <c r="AA921" s="20"/>
      <c r="AB921" s="20"/>
      <c r="AC921" s="20"/>
      <c r="AD921" s="20"/>
    </row>
    <row r="922" spans="3:30" s="1" customFormat="1">
      <c r="C922" s="16"/>
      <c r="D922" s="16"/>
      <c r="E922" s="32"/>
      <c r="F922" s="16"/>
      <c r="G922" s="16"/>
      <c r="H922" s="16"/>
      <c r="I922" s="16"/>
      <c r="J922" s="16"/>
      <c r="K922" s="16"/>
      <c r="L922" s="32"/>
      <c r="M922" s="16"/>
      <c r="N922" s="16"/>
      <c r="O922" s="16"/>
      <c r="P922" s="16"/>
      <c r="Y922" s="20"/>
      <c r="Z922" s="20"/>
      <c r="AA922" s="20"/>
      <c r="AB922" s="20"/>
      <c r="AC922" s="20"/>
      <c r="AD922" s="20"/>
    </row>
    <row r="923" spans="3:30" s="1" customFormat="1">
      <c r="C923" s="16"/>
      <c r="D923" s="16"/>
      <c r="E923" s="32"/>
      <c r="F923" s="16"/>
      <c r="G923" s="16"/>
      <c r="H923" s="16"/>
      <c r="I923" s="16"/>
      <c r="J923" s="16"/>
      <c r="K923" s="16"/>
      <c r="L923" s="32"/>
      <c r="M923" s="16"/>
      <c r="N923" s="16"/>
      <c r="O923" s="16"/>
      <c r="P923" s="16"/>
      <c r="Y923" s="20"/>
      <c r="Z923" s="20"/>
      <c r="AA923" s="20"/>
      <c r="AB923" s="20"/>
      <c r="AC923" s="20"/>
      <c r="AD923" s="20"/>
    </row>
    <row r="924" spans="3:30" s="1" customFormat="1">
      <c r="C924" s="16"/>
      <c r="D924" s="16"/>
      <c r="E924" s="32"/>
      <c r="F924" s="16"/>
      <c r="G924" s="16"/>
      <c r="H924" s="16"/>
      <c r="I924" s="16"/>
      <c r="J924" s="16"/>
      <c r="K924" s="16"/>
      <c r="L924" s="32"/>
      <c r="M924" s="16"/>
      <c r="N924" s="16"/>
      <c r="O924" s="16"/>
      <c r="P924" s="16"/>
      <c r="Y924" s="20"/>
      <c r="Z924" s="20"/>
      <c r="AA924" s="20"/>
      <c r="AB924" s="20"/>
      <c r="AC924" s="20"/>
      <c r="AD924" s="20"/>
    </row>
    <row r="925" spans="3:30" s="1" customFormat="1">
      <c r="C925" s="16"/>
      <c r="D925" s="16"/>
      <c r="E925" s="32"/>
      <c r="F925" s="16"/>
      <c r="G925" s="16"/>
      <c r="H925" s="16"/>
      <c r="I925" s="16"/>
      <c r="J925" s="16"/>
      <c r="K925" s="16"/>
      <c r="L925" s="32"/>
      <c r="M925" s="16"/>
      <c r="N925" s="16"/>
      <c r="O925" s="16"/>
      <c r="P925" s="16"/>
      <c r="Y925" s="20"/>
      <c r="Z925" s="20"/>
      <c r="AA925" s="20"/>
      <c r="AB925" s="20"/>
      <c r="AC925" s="20"/>
      <c r="AD925" s="20"/>
    </row>
    <row r="926" spans="3:30" s="1" customFormat="1">
      <c r="C926" s="16"/>
      <c r="D926" s="16"/>
      <c r="E926" s="32"/>
      <c r="F926" s="16"/>
      <c r="G926" s="16"/>
      <c r="H926" s="16"/>
      <c r="I926" s="16"/>
      <c r="J926" s="16"/>
      <c r="K926" s="16"/>
      <c r="L926" s="32"/>
      <c r="M926" s="16"/>
      <c r="N926" s="16"/>
      <c r="O926" s="16"/>
      <c r="P926" s="16"/>
      <c r="Y926" s="20"/>
      <c r="Z926" s="20"/>
      <c r="AA926" s="20"/>
      <c r="AB926" s="20"/>
      <c r="AC926" s="20"/>
      <c r="AD926" s="20"/>
    </row>
    <row r="927" spans="3:30" s="1" customFormat="1">
      <c r="C927" s="16"/>
      <c r="D927" s="16"/>
      <c r="E927" s="32"/>
      <c r="F927" s="16"/>
      <c r="G927" s="16"/>
      <c r="H927" s="16"/>
      <c r="I927" s="16"/>
      <c r="J927" s="16"/>
      <c r="K927" s="16"/>
      <c r="L927" s="32"/>
      <c r="M927" s="16"/>
      <c r="N927" s="16"/>
      <c r="O927" s="16"/>
      <c r="P927" s="16"/>
      <c r="Y927" s="20"/>
      <c r="Z927" s="20"/>
      <c r="AA927" s="20"/>
      <c r="AB927" s="20"/>
      <c r="AC927" s="20"/>
      <c r="AD927" s="20"/>
    </row>
    <row r="928" spans="3:30" s="1" customFormat="1">
      <c r="C928" s="16"/>
      <c r="D928" s="16"/>
      <c r="E928" s="32"/>
      <c r="F928" s="16"/>
      <c r="G928" s="16"/>
      <c r="H928" s="16"/>
      <c r="I928" s="16"/>
      <c r="J928" s="16"/>
      <c r="K928" s="16"/>
      <c r="L928" s="32"/>
      <c r="M928" s="16"/>
      <c r="N928" s="16"/>
      <c r="O928" s="16"/>
      <c r="P928" s="16"/>
      <c r="Y928" s="20"/>
      <c r="Z928" s="20"/>
      <c r="AA928" s="20"/>
      <c r="AB928" s="20"/>
      <c r="AC928" s="20"/>
      <c r="AD928" s="20"/>
    </row>
    <row r="929" spans="3:30" s="1" customFormat="1">
      <c r="C929" s="16"/>
      <c r="D929" s="16"/>
      <c r="E929" s="32"/>
      <c r="F929" s="16"/>
      <c r="G929" s="16"/>
      <c r="H929" s="16"/>
      <c r="I929" s="16"/>
      <c r="J929" s="16"/>
      <c r="K929" s="16"/>
      <c r="L929" s="32"/>
      <c r="M929" s="16"/>
      <c r="N929" s="16"/>
      <c r="O929" s="16"/>
      <c r="P929" s="16"/>
      <c r="Y929" s="20"/>
      <c r="Z929" s="20"/>
      <c r="AA929" s="20"/>
      <c r="AB929" s="20"/>
      <c r="AC929" s="20"/>
      <c r="AD929" s="20"/>
    </row>
    <row r="930" spans="3:30" s="1" customFormat="1">
      <c r="C930" s="16"/>
      <c r="D930" s="16"/>
      <c r="E930" s="32"/>
      <c r="F930" s="16"/>
      <c r="G930" s="16"/>
      <c r="H930" s="16"/>
      <c r="I930" s="16"/>
      <c r="J930" s="16"/>
      <c r="K930" s="16"/>
      <c r="L930" s="32"/>
      <c r="M930" s="16"/>
      <c r="N930" s="16"/>
      <c r="O930" s="16"/>
      <c r="P930" s="16"/>
      <c r="Y930" s="20"/>
      <c r="Z930" s="20"/>
      <c r="AA930" s="20"/>
      <c r="AB930" s="20"/>
      <c r="AC930" s="20"/>
      <c r="AD930" s="20"/>
    </row>
    <row r="931" spans="3:30" s="1" customFormat="1">
      <c r="C931" s="16"/>
      <c r="D931" s="16"/>
      <c r="E931" s="32"/>
      <c r="F931" s="16"/>
      <c r="G931" s="16"/>
      <c r="H931" s="16"/>
      <c r="I931" s="16"/>
      <c r="J931" s="16"/>
      <c r="K931" s="16"/>
      <c r="L931" s="32"/>
      <c r="M931" s="16"/>
      <c r="N931" s="16"/>
      <c r="O931" s="16"/>
      <c r="P931" s="16"/>
      <c r="Y931" s="20"/>
      <c r="Z931" s="20"/>
      <c r="AA931" s="20"/>
      <c r="AB931" s="20"/>
      <c r="AC931" s="20"/>
      <c r="AD931" s="20"/>
    </row>
    <row r="932" spans="3:30" s="1" customFormat="1">
      <c r="C932" s="16"/>
      <c r="D932" s="16"/>
      <c r="E932" s="32"/>
      <c r="F932" s="16"/>
      <c r="G932" s="16"/>
      <c r="H932" s="16"/>
      <c r="I932" s="16"/>
      <c r="J932" s="16"/>
      <c r="K932" s="16"/>
      <c r="L932" s="32"/>
      <c r="M932" s="16"/>
      <c r="N932" s="16"/>
      <c r="O932" s="16"/>
      <c r="P932" s="16"/>
      <c r="Y932" s="20"/>
      <c r="Z932" s="20"/>
      <c r="AA932" s="20"/>
      <c r="AB932" s="20"/>
      <c r="AC932" s="20"/>
      <c r="AD932" s="20"/>
    </row>
    <row r="933" spans="3:30" s="1" customFormat="1">
      <c r="C933" s="16"/>
      <c r="D933" s="16"/>
      <c r="E933" s="32"/>
      <c r="F933" s="16"/>
      <c r="G933" s="16"/>
      <c r="H933" s="16"/>
      <c r="I933" s="16"/>
      <c r="J933" s="16"/>
      <c r="K933" s="16"/>
      <c r="L933" s="32"/>
      <c r="M933" s="16"/>
      <c r="N933" s="16"/>
      <c r="O933" s="16"/>
      <c r="P933" s="16"/>
      <c r="Y933" s="20"/>
      <c r="Z933" s="20"/>
      <c r="AA933" s="20"/>
      <c r="AB933" s="20"/>
      <c r="AC933" s="20"/>
      <c r="AD933" s="20"/>
    </row>
    <row r="934" spans="3:30" s="1" customFormat="1">
      <c r="C934" s="16"/>
      <c r="D934" s="16"/>
      <c r="E934" s="32"/>
      <c r="F934" s="16"/>
      <c r="G934" s="16"/>
      <c r="H934" s="16"/>
      <c r="I934" s="16"/>
      <c r="J934" s="16"/>
      <c r="K934" s="16"/>
      <c r="L934" s="32"/>
      <c r="M934" s="16"/>
      <c r="N934" s="16"/>
      <c r="O934" s="16"/>
      <c r="P934" s="16"/>
      <c r="Y934" s="20"/>
      <c r="Z934" s="20"/>
      <c r="AA934" s="20"/>
      <c r="AB934" s="20"/>
      <c r="AC934" s="20"/>
      <c r="AD934" s="20"/>
    </row>
    <row r="935" spans="3:30" s="1" customFormat="1">
      <c r="C935" s="16"/>
      <c r="D935" s="16"/>
      <c r="E935" s="32"/>
      <c r="F935" s="16"/>
      <c r="G935" s="16"/>
      <c r="H935" s="16"/>
      <c r="I935" s="16"/>
      <c r="J935" s="16"/>
      <c r="K935" s="16"/>
      <c r="L935" s="32"/>
      <c r="M935" s="16"/>
      <c r="N935" s="16"/>
      <c r="O935" s="16"/>
      <c r="P935" s="16"/>
      <c r="Y935" s="20"/>
      <c r="Z935" s="20"/>
      <c r="AA935" s="20"/>
      <c r="AB935" s="20"/>
      <c r="AC935" s="20"/>
      <c r="AD935" s="20"/>
    </row>
    <row r="936" spans="3:30" s="1" customFormat="1">
      <c r="C936" s="16"/>
      <c r="D936" s="16"/>
      <c r="E936" s="32"/>
      <c r="F936" s="16"/>
      <c r="G936" s="16"/>
      <c r="H936" s="16"/>
      <c r="I936" s="16"/>
      <c r="J936" s="16"/>
      <c r="K936" s="16"/>
      <c r="L936" s="32"/>
      <c r="M936" s="16"/>
      <c r="N936" s="16"/>
      <c r="O936" s="16"/>
      <c r="P936" s="16"/>
      <c r="Y936" s="20"/>
      <c r="Z936" s="20"/>
      <c r="AA936" s="20"/>
      <c r="AB936" s="20"/>
      <c r="AC936" s="20"/>
      <c r="AD936" s="20"/>
    </row>
    <row r="937" spans="3:30" s="1" customFormat="1">
      <c r="C937" s="16"/>
      <c r="D937" s="16"/>
      <c r="E937" s="32"/>
      <c r="F937" s="16"/>
      <c r="G937" s="16"/>
      <c r="H937" s="16"/>
      <c r="I937" s="16"/>
      <c r="J937" s="16"/>
      <c r="K937" s="16"/>
      <c r="L937" s="32"/>
      <c r="M937" s="16"/>
      <c r="N937" s="16"/>
      <c r="O937" s="16"/>
      <c r="P937" s="16"/>
      <c r="Y937" s="20"/>
      <c r="Z937" s="20"/>
      <c r="AA937" s="20"/>
      <c r="AB937" s="20"/>
      <c r="AC937" s="20"/>
      <c r="AD937" s="20"/>
    </row>
    <row r="938" spans="3:30" s="1" customFormat="1">
      <c r="C938" s="16"/>
      <c r="D938" s="16"/>
      <c r="E938" s="32"/>
      <c r="F938" s="16"/>
      <c r="G938" s="16"/>
      <c r="H938" s="16"/>
      <c r="I938" s="16"/>
      <c r="J938" s="16"/>
      <c r="K938" s="16"/>
      <c r="L938" s="32"/>
      <c r="M938" s="16"/>
      <c r="N938" s="16"/>
      <c r="O938" s="16"/>
      <c r="P938" s="16"/>
      <c r="Y938" s="20"/>
      <c r="Z938" s="20"/>
      <c r="AA938" s="20"/>
      <c r="AB938" s="20"/>
      <c r="AC938" s="20"/>
      <c r="AD938" s="20"/>
    </row>
    <row r="939" spans="3:30" s="1" customFormat="1">
      <c r="C939" s="16"/>
      <c r="D939" s="16"/>
      <c r="E939" s="32"/>
      <c r="F939" s="16"/>
      <c r="G939" s="16"/>
      <c r="H939" s="16"/>
      <c r="I939" s="16"/>
      <c r="J939" s="16"/>
      <c r="K939" s="16"/>
      <c r="L939" s="32"/>
      <c r="M939" s="16"/>
      <c r="N939" s="16"/>
      <c r="O939" s="16"/>
      <c r="P939" s="16"/>
      <c r="Y939" s="20"/>
      <c r="Z939" s="20"/>
      <c r="AA939" s="20"/>
      <c r="AB939" s="20"/>
      <c r="AC939" s="20"/>
      <c r="AD939" s="20"/>
    </row>
    <row r="940" spans="3:30" s="1" customFormat="1">
      <c r="C940" s="16"/>
      <c r="D940" s="16"/>
      <c r="E940" s="32"/>
      <c r="F940" s="16"/>
      <c r="G940" s="16"/>
      <c r="H940" s="16"/>
      <c r="I940" s="16"/>
      <c r="J940" s="16"/>
      <c r="K940" s="16"/>
      <c r="L940" s="32"/>
      <c r="M940" s="16"/>
      <c r="N940" s="16"/>
      <c r="O940" s="16"/>
      <c r="P940" s="16"/>
      <c r="Y940" s="20"/>
      <c r="Z940" s="20"/>
      <c r="AA940" s="20"/>
      <c r="AB940" s="20"/>
      <c r="AC940" s="20"/>
      <c r="AD940" s="20"/>
    </row>
    <row r="941" spans="3:30" s="1" customFormat="1">
      <c r="C941" s="16"/>
      <c r="D941" s="16"/>
      <c r="E941" s="32"/>
      <c r="F941" s="16"/>
      <c r="G941" s="16"/>
      <c r="H941" s="16"/>
      <c r="I941" s="16"/>
      <c r="J941" s="16"/>
      <c r="K941" s="16"/>
      <c r="L941" s="32"/>
      <c r="M941" s="16"/>
      <c r="N941" s="16"/>
      <c r="O941" s="16"/>
      <c r="P941" s="16"/>
      <c r="Y941" s="20"/>
      <c r="Z941" s="20"/>
      <c r="AA941" s="20"/>
      <c r="AB941" s="20"/>
      <c r="AC941" s="20"/>
      <c r="AD941" s="20"/>
    </row>
    <row r="942" spans="3:30" s="1" customFormat="1">
      <c r="C942" s="16"/>
      <c r="D942" s="16"/>
      <c r="E942" s="32"/>
      <c r="F942" s="16"/>
      <c r="G942" s="16"/>
      <c r="H942" s="16"/>
      <c r="I942" s="16"/>
      <c r="J942" s="16"/>
      <c r="K942" s="16"/>
      <c r="L942" s="32"/>
      <c r="M942" s="16"/>
      <c r="N942" s="16"/>
      <c r="O942" s="16"/>
      <c r="P942" s="16"/>
      <c r="Y942" s="20"/>
      <c r="Z942" s="20"/>
      <c r="AA942" s="20"/>
      <c r="AB942" s="20"/>
      <c r="AC942" s="20"/>
      <c r="AD942" s="20"/>
    </row>
    <row r="943" spans="3:30" s="1" customFormat="1">
      <c r="C943" s="16"/>
      <c r="D943" s="16"/>
      <c r="E943" s="32"/>
      <c r="F943" s="16"/>
      <c r="G943" s="16"/>
      <c r="H943" s="16"/>
      <c r="I943" s="16"/>
      <c r="J943" s="16"/>
      <c r="K943" s="16"/>
      <c r="L943" s="32"/>
      <c r="M943" s="16"/>
      <c r="N943" s="16"/>
      <c r="O943" s="16"/>
      <c r="P943" s="16"/>
      <c r="Y943" s="20"/>
      <c r="Z943" s="20"/>
      <c r="AA943" s="20"/>
      <c r="AB943" s="20"/>
      <c r="AC943" s="20"/>
      <c r="AD943" s="20"/>
    </row>
    <row r="944" spans="3:30" s="1" customFormat="1">
      <c r="C944" s="16"/>
      <c r="D944" s="16"/>
      <c r="E944" s="32"/>
      <c r="F944" s="16"/>
      <c r="G944" s="16"/>
      <c r="H944" s="16"/>
      <c r="I944" s="16"/>
      <c r="J944" s="16"/>
      <c r="K944" s="16"/>
      <c r="L944" s="32"/>
      <c r="M944" s="16"/>
      <c r="N944" s="16"/>
      <c r="O944" s="16"/>
      <c r="P944" s="16"/>
      <c r="Y944" s="20"/>
      <c r="Z944" s="20"/>
      <c r="AA944" s="20"/>
      <c r="AB944" s="20"/>
      <c r="AC944" s="20"/>
      <c r="AD944" s="20"/>
    </row>
    <row r="945" spans="3:30" s="1" customFormat="1">
      <c r="C945" s="16"/>
      <c r="D945" s="16"/>
      <c r="E945" s="32"/>
      <c r="F945" s="16"/>
      <c r="G945" s="16"/>
      <c r="H945" s="16"/>
      <c r="I945" s="16"/>
      <c r="J945" s="16"/>
      <c r="K945" s="16"/>
      <c r="L945" s="32"/>
      <c r="M945" s="16"/>
      <c r="N945" s="16"/>
      <c r="O945" s="16"/>
      <c r="P945" s="16"/>
      <c r="Y945" s="20"/>
      <c r="Z945" s="20"/>
      <c r="AA945" s="20"/>
      <c r="AB945" s="20"/>
      <c r="AC945" s="20"/>
      <c r="AD945" s="20"/>
    </row>
    <row r="946" spans="3:30" s="1" customFormat="1">
      <c r="C946" s="16"/>
      <c r="D946" s="16"/>
      <c r="E946" s="32"/>
      <c r="F946" s="16"/>
      <c r="G946" s="16"/>
      <c r="H946" s="16"/>
      <c r="I946" s="16"/>
      <c r="J946" s="16"/>
      <c r="K946" s="16"/>
      <c r="L946" s="32"/>
      <c r="M946" s="16"/>
      <c r="N946" s="16"/>
      <c r="O946" s="16"/>
      <c r="P946" s="16"/>
      <c r="Y946" s="20"/>
      <c r="Z946" s="20"/>
      <c r="AA946" s="20"/>
      <c r="AB946" s="20"/>
      <c r="AC946" s="20"/>
      <c r="AD946" s="20"/>
    </row>
    <row r="947" spans="3:30" s="1" customFormat="1">
      <c r="C947" s="16"/>
      <c r="D947" s="16"/>
      <c r="E947" s="32"/>
      <c r="F947" s="16"/>
      <c r="G947" s="16"/>
      <c r="H947" s="16"/>
      <c r="I947" s="16"/>
      <c r="J947" s="16"/>
      <c r="K947" s="16"/>
      <c r="L947" s="32"/>
      <c r="M947" s="16"/>
      <c r="N947" s="16"/>
      <c r="O947" s="16"/>
      <c r="P947" s="16"/>
      <c r="Y947" s="20"/>
      <c r="Z947" s="20"/>
      <c r="AA947" s="20"/>
      <c r="AB947" s="20"/>
      <c r="AC947" s="20"/>
      <c r="AD947" s="20"/>
    </row>
    <row r="948" spans="3:30" s="1" customFormat="1">
      <c r="C948" s="16"/>
      <c r="D948" s="16"/>
      <c r="E948" s="32"/>
      <c r="F948" s="16"/>
      <c r="G948" s="16"/>
      <c r="H948" s="16"/>
      <c r="I948" s="16"/>
      <c r="J948" s="16"/>
      <c r="K948" s="16"/>
      <c r="L948" s="32"/>
      <c r="M948" s="16"/>
      <c r="N948" s="16"/>
      <c r="O948" s="16"/>
      <c r="P948" s="16"/>
      <c r="Y948" s="20"/>
      <c r="Z948" s="20"/>
      <c r="AA948" s="20"/>
      <c r="AB948" s="20"/>
      <c r="AC948" s="20"/>
      <c r="AD948" s="20"/>
    </row>
    <row r="949" spans="3:30" s="1" customFormat="1">
      <c r="C949" s="16"/>
      <c r="D949" s="16"/>
      <c r="E949" s="32"/>
      <c r="F949" s="16"/>
      <c r="G949" s="16"/>
      <c r="H949" s="16"/>
      <c r="I949" s="16"/>
      <c r="J949" s="16"/>
      <c r="K949" s="16"/>
      <c r="L949" s="32"/>
      <c r="M949" s="16"/>
      <c r="N949" s="16"/>
      <c r="O949" s="16"/>
      <c r="P949" s="16"/>
      <c r="Y949" s="20"/>
      <c r="Z949" s="20"/>
      <c r="AA949" s="20"/>
      <c r="AB949" s="20"/>
      <c r="AC949" s="20"/>
      <c r="AD949" s="20"/>
    </row>
    <row r="950" spans="3:30" s="1" customFormat="1">
      <c r="C950" s="16"/>
      <c r="D950" s="16"/>
      <c r="E950" s="32"/>
      <c r="F950" s="16"/>
      <c r="G950" s="16"/>
      <c r="H950" s="16"/>
      <c r="I950" s="16"/>
      <c r="J950" s="16"/>
      <c r="K950" s="16"/>
      <c r="L950" s="32"/>
      <c r="M950" s="16"/>
      <c r="N950" s="16"/>
      <c r="O950" s="16"/>
      <c r="P950" s="16"/>
      <c r="Y950" s="20"/>
      <c r="Z950" s="20"/>
      <c r="AA950" s="20"/>
      <c r="AB950" s="20"/>
      <c r="AC950" s="20"/>
      <c r="AD950" s="20"/>
    </row>
    <row r="951" spans="3:30" s="1" customFormat="1">
      <c r="C951" s="16"/>
      <c r="D951" s="16"/>
      <c r="E951" s="32"/>
      <c r="F951" s="16"/>
      <c r="G951" s="16"/>
      <c r="H951" s="16"/>
      <c r="I951" s="16"/>
      <c r="J951" s="16"/>
      <c r="K951" s="16"/>
      <c r="L951" s="32"/>
      <c r="M951" s="16"/>
      <c r="N951" s="16"/>
      <c r="O951" s="16"/>
      <c r="P951" s="16"/>
      <c r="Y951" s="20"/>
      <c r="Z951" s="20"/>
      <c r="AA951" s="20"/>
      <c r="AB951" s="20"/>
      <c r="AC951" s="20"/>
      <c r="AD951" s="20"/>
    </row>
    <row r="952" spans="3:30" s="1" customFormat="1">
      <c r="C952" s="16"/>
      <c r="D952" s="16"/>
      <c r="E952" s="32"/>
      <c r="F952" s="16"/>
      <c r="G952" s="16"/>
      <c r="H952" s="16"/>
      <c r="I952" s="16"/>
      <c r="J952" s="16"/>
      <c r="K952" s="16"/>
      <c r="L952" s="32"/>
      <c r="M952" s="16"/>
      <c r="N952" s="16"/>
      <c r="O952" s="16"/>
      <c r="P952" s="16"/>
      <c r="Y952" s="20"/>
      <c r="Z952" s="20"/>
      <c r="AA952" s="20"/>
      <c r="AB952" s="20"/>
      <c r="AC952" s="20"/>
      <c r="AD952" s="20"/>
    </row>
    <row r="953" spans="3:30" s="1" customFormat="1">
      <c r="C953" s="16"/>
      <c r="D953" s="16"/>
      <c r="E953" s="32"/>
      <c r="F953" s="16"/>
      <c r="G953" s="16"/>
      <c r="H953" s="16"/>
      <c r="I953" s="16"/>
      <c r="J953" s="16"/>
      <c r="K953" s="16"/>
      <c r="L953" s="32"/>
      <c r="M953" s="16"/>
      <c r="N953" s="16"/>
      <c r="O953" s="16"/>
      <c r="P953" s="16"/>
      <c r="Y953" s="20"/>
      <c r="Z953" s="20"/>
      <c r="AA953" s="20"/>
      <c r="AB953" s="20"/>
      <c r="AC953" s="20"/>
      <c r="AD953" s="20"/>
    </row>
    <row r="954" spans="3:30" s="1" customFormat="1">
      <c r="C954" s="16"/>
      <c r="D954" s="16"/>
      <c r="E954" s="32"/>
      <c r="F954" s="16"/>
      <c r="G954" s="16"/>
      <c r="H954" s="16"/>
      <c r="I954" s="16"/>
      <c r="J954" s="16"/>
      <c r="K954" s="16"/>
      <c r="L954" s="32"/>
      <c r="M954" s="16"/>
      <c r="N954" s="16"/>
      <c r="O954" s="16"/>
      <c r="P954" s="16"/>
      <c r="Y954" s="20"/>
      <c r="Z954" s="20"/>
      <c r="AA954" s="20"/>
      <c r="AB954" s="20"/>
      <c r="AC954" s="20"/>
      <c r="AD954" s="20"/>
    </row>
    <row r="955" spans="3:30" s="1" customFormat="1">
      <c r="C955" s="16"/>
      <c r="D955" s="16"/>
      <c r="E955" s="32"/>
      <c r="F955" s="16"/>
      <c r="G955" s="16"/>
      <c r="H955" s="16"/>
      <c r="I955" s="16"/>
      <c r="J955" s="16"/>
      <c r="K955" s="16"/>
      <c r="L955" s="32"/>
      <c r="M955" s="16"/>
      <c r="N955" s="16"/>
      <c r="O955" s="16"/>
      <c r="P955" s="16"/>
      <c r="Y955" s="20"/>
      <c r="Z955" s="20"/>
      <c r="AA955" s="20"/>
      <c r="AB955" s="20"/>
      <c r="AC955" s="20"/>
      <c r="AD955" s="20"/>
    </row>
    <row r="956" spans="3:30" s="1" customFormat="1">
      <c r="C956" s="16"/>
      <c r="D956" s="16"/>
      <c r="E956" s="32"/>
      <c r="F956" s="16"/>
      <c r="G956" s="16"/>
      <c r="H956" s="16"/>
      <c r="I956" s="16"/>
      <c r="J956" s="16"/>
      <c r="K956" s="16"/>
      <c r="L956" s="32"/>
      <c r="M956" s="16"/>
      <c r="N956" s="16"/>
      <c r="O956" s="16"/>
      <c r="P956" s="16"/>
      <c r="Y956" s="20"/>
      <c r="Z956" s="20"/>
      <c r="AA956" s="20"/>
      <c r="AB956" s="20"/>
      <c r="AC956" s="20"/>
      <c r="AD956" s="20"/>
    </row>
    <row r="957" spans="3:30" s="1" customFormat="1">
      <c r="C957" s="16"/>
      <c r="D957" s="16"/>
      <c r="E957" s="32"/>
      <c r="F957" s="16"/>
      <c r="G957" s="16"/>
      <c r="H957" s="16"/>
      <c r="I957" s="16"/>
      <c r="J957" s="16"/>
      <c r="K957" s="16"/>
      <c r="L957" s="32"/>
      <c r="M957" s="16"/>
      <c r="N957" s="16"/>
      <c r="O957" s="16"/>
      <c r="P957" s="16"/>
      <c r="Y957" s="20"/>
      <c r="Z957" s="20"/>
      <c r="AA957" s="20"/>
      <c r="AB957" s="20"/>
      <c r="AC957" s="20"/>
      <c r="AD957" s="20"/>
    </row>
    <row r="958" spans="3:30" s="1" customFormat="1">
      <c r="C958" s="16"/>
      <c r="D958" s="16"/>
      <c r="E958" s="32"/>
      <c r="F958" s="16"/>
      <c r="G958" s="16"/>
      <c r="H958" s="16"/>
      <c r="I958" s="16"/>
      <c r="J958" s="16"/>
      <c r="K958" s="16"/>
      <c r="L958" s="32"/>
      <c r="M958" s="16"/>
      <c r="N958" s="16"/>
      <c r="O958" s="16"/>
      <c r="P958" s="16"/>
      <c r="Y958" s="20"/>
      <c r="Z958" s="20"/>
      <c r="AA958" s="20"/>
      <c r="AB958" s="20"/>
      <c r="AC958" s="20"/>
      <c r="AD958" s="20"/>
    </row>
    <row r="959" spans="3:30" s="1" customFormat="1">
      <c r="C959" s="16"/>
      <c r="D959" s="16"/>
      <c r="E959" s="32"/>
      <c r="F959" s="16"/>
      <c r="G959" s="16"/>
      <c r="H959" s="16"/>
      <c r="I959" s="16"/>
      <c r="J959" s="16"/>
      <c r="K959" s="16"/>
      <c r="L959" s="32"/>
      <c r="M959" s="16"/>
      <c r="N959" s="16"/>
      <c r="O959" s="16"/>
      <c r="P959" s="16"/>
      <c r="Y959" s="20"/>
      <c r="Z959" s="20"/>
      <c r="AA959" s="20"/>
      <c r="AB959" s="20"/>
      <c r="AC959" s="20"/>
      <c r="AD959" s="20"/>
    </row>
    <row r="960" spans="3:30" s="1" customFormat="1">
      <c r="C960" s="16"/>
      <c r="D960" s="16"/>
      <c r="E960" s="32"/>
      <c r="F960" s="16"/>
      <c r="G960" s="16"/>
      <c r="H960" s="16"/>
      <c r="I960" s="16"/>
      <c r="J960" s="16"/>
      <c r="K960" s="16"/>
      <c r="L960" s="32"/>
      <c r="M960" s="16"/>
      <c r="N960" s="16"/>
      <c r="O960" s="16"/>
      <c r="P960" s="16"/>
      <c r="Y960" s="20"/>
      <c r="Z960" s="20"/>
      <c r="AA960" s="20"/>
      <c r="AB960" s="20"/>
      <c r="AC960" s="20"/>
      <c r="AD960" s="20"/>
    </row>
    <row r="961" spans="3:30" s="1" customFormat="1">
      <c r="C961" s="16"/>
      <c r="D961" s="16"/>
      <c r="E961" s="32"/>
      <c r="F961" s="16"/>
      <c r="G961" s="16"/>
      <c r="H961" s="16"/>
      <c r="I961" s="16"/>
      <c r="J961" s="16"/>
      <c r="K961" s="16"/>
      <c r="L961" s="32"/>
      <c r="M961" s="16"/>
      <c r="N961" s="16"/>
      <c r="O961" s="16"/>
      <c r="P961" s="16"/>
      <c r="Y961" s="20"/>
      <c r="Z961" s="20"/>
      <c r="AA961" s="20"/>
      <c r="AB961" s="20"/>
      <c r="AC961" s="20"/>
      <c r="AD961" s="20"/>
    </row>
    <row r="962" spans="3:30" s="1" customFormat="1">
      <c r="C962" s="16"/>
      <c r="D962" s="16"/>
      <c r="E962" s="32"/>
      <c r="F962" s="16"/>
      <c r="G962" s="16"/>
      <c r="H962" s="16"/>
      <c r="I962" s="16"/>
      <c r="J962" s="16"/>
      <c r="K962" s="16"/>
      <c r="L962" s="32"/>
      <c r="M962" s="16"/>
      <c r="N962" s="16"/>
      <c r="O962" s="16"/>
      <c r="P962" s="16"/>
      <c r="Y962" s="20"/>
      <c r="Z962" s="20"/>
      <c r="AA962" s="20"/>
      <c r="AB962" s="20"/>
      <c r="AC962" s="20"/>
      <c r="AD962" s="20"/>
    </row>
    <row r="963" spans="3:30" s="1" customFormat="1">
      <c r="C963" s="16"/>
      <c r="D963" s="16"/>
      <c r="E963" s="32"/>
      <c r="F963" s="16"/>
      <c r="G963" s="16"/>
      <c r="H963" s="16"/>
      <c r="I963" s="16"/>
      <c r="J963" s="16"/>
      <c r="K963" s="16"/>
      <c r="L963" s="32"/>
      <c r="M963" s="16"/>
      <c r="N963" s="16"/>
      <c r="O963" s="16"/>
      <c r="P963" s="16"/>
      <c r="Y963" s="20"/>
      <c r="Z963" s="20"/>
      <c r="AA963" s="20"/>
      <c r="AB963" s="20"/>
      <c r="AC963" s="20"/>
      <c r="AD963" s="20"/>
    </row>
    <row r="964" spans="3:30" s="1" customFormat="1">
      <c r="C964" s="16"/>
      <c r="D964" s="16"/>
      <c r="E964" s="32"/>
      <c r="F964" s="16"/>
      <c r="G964" s="16"/>
      <c r="H964" s="16"/>
      <c r="I964" s="16"/>
      <c r="J964" s="16"/>
      <c r="K964" s="16"/>
      <c r="L964" s="32"/>
      <c r="M964" s="16"/>
      <c r="N964" s="16"/>
      <c r="O964" s="16"/>
      <c r="P964" s="16"/>
      <c r="Y964" s="20"/>
      <c r="Z964" s="20"/>
      <c r="AA964" s="20"/>
      <c r="AB964" s="20"/>
      <c r="AC964" s="20"/>
      <c r="AD964" s="20"/>
    </row>
    <row r="965" spans="3:30" s="1" customFormat="1">
      <c r="C965" s="16"/>
      <c r="D965" s="16"/>
      <c r="E965" s="32"/>
      <c r="F965" s="16"/>
      <c r="G965" s="16"/>
      <c r="H965" s="16"/>
      <c r="I965" s="16"/>
      <c r="J965" s="16"/>
      <c r="K965" s="16"/>
      <c r="L965" s="32"/>
      <c r="M965" s="16"/>
      <c r="N965" s="16"/>
      <c r="O965" s="16"/>
      <c r="P965" s="16"/>
      <c r="Y965" s="20"/>
      <c r="Z965" s="20"/>
      <c r="AA965" s="20"/>
      <c r="AB965" s="20"/>
      <c r="AC965" s="20"/>
      <c r="AD965" s="20"/>
    </row>
    <row r="966" spans="3:30" s="1" customFormat="1">
      <c r="C966" s="16"/>
      <c r="D966" s="16"/>
      <c r="E966" s="32"/>
      <c r="F966" s="16"/>
      <c r="G966" s="16"/>
      <c r="H966" s="16"/>
      <c r="I966" s="16"/>
      <c r="J966" s="16"/>
      <c r="K966" s="16"/>
      <c r="L966" s="32"/>
      <c r="M966" s="16"/>
      <c r="N966" s="16"/>
      <c r="O966" s="16"/>
      <c r="P966" s="16"/>
      <c r="Y966" s="20"/>
      <c r="Z966" s="20"/>
      <c r="AA966" s="20"/>
      <c r="AB966" s="20"/>
      <c r="AC966" s="20"/>
      <c r="AD966" s="20"/>
    </row>
    <row r="967" spans="3:30" s="1" customFormat="1">
      <c r="C967" s="16"/>
      <c r="D967" s="16"/>
      <c r="E967" s="32"/>
      <c r="F967" s="16"/>
      <c r="G967" s="16"/>
      <c r="H967" s="16"/>
      <c r="I967" s="16"/>
      <c r="J967" s="16"/>
      <c r="K967" s="16"/>
      <c r="L967" s="32"/>
      <c r="M967" s="16"/>
      <c r="N967" s="16"/>
      <c r="O967" s="16"/>
      <c r="P967" s="16"/>
      <c r="Y967" s="20"/>
      <c r="Z967" s="20"/>
      <c r="AA967" s="20"/>
      <c r="AB967" s="20"/>
      <c r="AC967" s="20"/>
      <c r="AD967" s="20"/>
    </row>
    <row r="968" spans="3:30" s="1" customFormat="1">
      <c r="C968" s="16"/>
      <c r="D968" s="16"/>
      <c r="E968" s="32"/>
      <c r="F968" s="16"/>
      <c r="G968" s="16"/>
      <c r="H968" s="16"/>
      <c r="I968" s="16"/>
      <c r="J968" s="16"/>
      <c r="K968" s="16"/>
      <c r="L968" s="32"/>
      <c r="M968" s="16"/>
      <c r="N968" s="16"/>
      <c r="O968" s="16"/>
      <c r="P968" s="16"/>
      <c r="Y968" s="20"/>
      <c r="Z968" s="20"/>
      <c r="AA968" s="20"/>
      <c r="AB968" s="20"/>
      <c r="AC968" s="20"/>
      <c r="AD968" s="20"/>
    </row>
    <row r="969" spans="3:30" s="1" customFormat="1">
      <c r="C969" s="16"/>
      <c r="D969" s="16"/>
      <c r="E969" s="32"/>
      <c r="F969" s="16"/>
      <c r="G969" s="16"/>
      <c r="H969" s="16"/>
      <c r="I969" s="16"/>
      <c r="J969" s="16"/>
      <c r="K969" s="16"/>
      <c r="L969" s="32"/>
      <c r="M969" s="16"/>
      <c r="N969" s="16"/>
      <c r="O969" s="16"/>
      <c r="P969" s="16"/>
      <c r="Y969" s="20"/>
      <c r="Z969" s="20"/>
      <c r="AA969" s="20"/>
      <c r="AB969" s="20"/>
      <c r="AC969" s="20"/>
      <c r="AD969" s="20"/>
    </row>
    <row r="970" spans="3:30" s="1" customFormat="1">
      <c r="C970" s="16"/>
      <c r="D970" s="16"/>
      <c r="E970" s="32"/>
      <c r="F970" s="16"/>
      <c r="G970" s="16"/>
      <c r="H970" s="16"/>
      <c r="I970" s="16"/>
      <c r="J970" s="16"/>
      <c r="K970" s="16"/>
      <c r="L970" s="32"/>
      <c r="M970" s="16"/>
      <c r="N970" s="16"/>
      <c r="O970" s="16"/>
      <c r="P970" s="16"/>
      <c r="Y970" s="20"/>
      <c r="Z970" s="20"/>
      <c r="AA970" s="20"/>
      <c r="AB970" s="20"/>
      <c r="AC970" s="20"/>
      <c r="AD970" s="20"/>
    </row>
    <row r="971" spans="3:30" s="1" customFormat="1">
      <c r="C971" s="16"/>
      <c r="D971" s="16"/>
      <c r="E971" s="32"/>
      <c r="F971" s="16"/>
      <c r="G971" s="16"/>
      <c r="H971" s="16"/>
      <c r="I971" s="16"/>
      <c r="J971" s="16"/>
      <c r="K971" s="16"/>
      <c r="L971" s="32"/>
      <c r="M971" s="16"/>
      <c r="N971" s="16"/>
      <c r="O971" s="16"/>
      <c r="P971" s="16"/>
      <c r="Y971" s="20"/>
      <c r="Z971" s="20"/>
      <c r="AA971" s="20"/>
      <c r="AB971" s="20"/>
      <c r="AC971" s="20"/>
      <c r="AD971" s="20"/>
    </row>
    <row r="972" spans="3:30" s="1" customFormat="1">
      <c r="C972" s="16"/>
      <c r="D972" s="16"/>
      <c r="E972" s="32"/>
      <c r="F972" s="16"/>
      <c r="G972" s="16"/>
      <c r="H972" s="16"/>
      <c r="I972" s="16"/>
      <c r="J972" s="16"/>
      <c r="K972" s="16"/>
      <c r="L972" s="32"/>
      <c r="M972" s="16"/>
      <c r="N972" s="16"/>
      <c r="O972" s="16"/>
      <c r="P972" s="16"/>
      <c r="Y972" s="20"/>
      <c r="Z972" s="20"/>
      <c r="AA972" s="20"/>
      <c r="AB972" s="20"/>
      <c r="AC972" s="20"/>
      <c r="AD972" s="20"/>
    </row>
    <row r="973" spans="3:30" s="1" customFormat="1">
      <c r="C973" s="16"/>
      <c r="D973" s="16"/>
      <c r="E973" s="32"/>
      <c r="F973" s="16"/>
      <c r="G973" s="16"/>
      <c r="H973" s="16"/>
      <c r="I973" s="16"/>
      <c r="J973" s="16"/>
      <c r="K973" s="16"/>
      <c r="L973" s="32"/>
      <c r="M973" s="16"/>
      <c r="N973" s="16"/>
      <c r="O973" s="16"/>
      <c r="P973" s="16"/>
      <c r="Y973" s="20"/>
      <c r="Z973" s="20"/>
      <c r="AA973" s="20"/>
      <c r="AB973" s="20"/>
      <c r="AC973" s="20"/>
      <c r="AD973" s="20"/>
    </row>
    <row r="974" spans="3:30" s="1" customFormat="1">
      <c r="C974" s="16"/>
      <c r="D974" s="16"/>
      <c r="E974" s="32"/>
      <c r="F974" s="16"/>
      <c r="G974" s="16"/>
      <c r="H974" s="16"/>
      <c r="I974" s="16"/>
      <c r="J974" s="16"/>
      <c r="K974" s="16"/>
      <c r="L974" s="32"/>
      <c r="M974" s="16"/>
      <c r="N974" s="16"/>
      <c r="O974" s="16"/>
      <c r="P974" s="16"/>
      <c r="Y974" s="20"/>
      <c r="Z974" s="20"/>
      <c r="AA974" s="20"/>
      <c r="AB974" s="20"/>
      <c r="AC974" s="20"/>
      <c r="AD974" s="20"/>
    </row>
    <row r="975" spans="3:30" s="1" customFormat="1">
      <c r="C975" s="16"/>
      <c r="D975" s="16"/>
      <c r="E975" s="32"/>
      <c r="F975" s="16"/>
      <c r="G975" s="16"/>
      <c r="H975" s="16"/>
      <c r="I975" s="16"/>
      <c r="J975" s="16"/>
      <c r="K975" s="16"/>
      <c r="L975" s="32"/>
      <c r="M975" s="16"/>
      <c r="N975" s="16"/>
      <c r="O975" s="16"/>
      <c r="P975" s="16"/>
      <c r="Y975" s="20"/>
      <c r="Z975" s="20"/>
      <c r="AA975" s="20"/>
      <c r="AB975" s="20"/>
      <c r="AC975" s="20"/>
      <c r="AD975" s="20"/>
    </row>
    <row r="976" spans="3:30" s="1" customFormat="1">
      <c r="C976" s="16"/>
      <c r="D976" s="16"/>
      <c r="E976" s="32"/>
      <c r="F976" s="16"/>
      <c r="G976" s="16"/>
      <c r="H976" s="16"/>
      <c r="I976" s="16"/>
      <c r="J976" s="16"/>
      <c r="K976" s="16"/>
      <c r="L976" s="32"/>
      <c r="M976" s="16"/>
      <c r="N976" s="16"/>
      <c r="O976" s="16"/>
      <c r="P976" s="16"/>
      <c r="Y976" s="20"/>
      <c r="Z976" s="20"/>
      <c r="AA976" s="20"/>
      <c r="AB976" s="20"/>
      <c r="AC976" s="20"/>
      <c r="AD976" s="20"/>
    </row>
    <row r="977" spans="3:30" s="1" customFormat="1">
      <c r="C977" s="16"/>
      <c r="D977" s="16"/>
      <c r="E977" s="32"/>
      <c r="F977" s="16"/>
      <c r="G977" s="16"/>
      <c r="H977" s="16"/>
      <c r="I977" s="16"/>
      <c r="J977" s="16"/>
      <c r="K977" s="16"/>
      <c r="L977" s="32"/>
      <c r="M977" s="16"/>
      <c r="N977" s="16"/>
      <c r="O977" s="16"/>
      <c r="P977" s="16"/>
      <c r="Y977" s="20"/>
      <c r="Z977" s="20"/>
      <c r="AA977" s="20"/>
      <c r="AB977" s="20"/>
      <c r="AC977" s="20"/>
      <c r="AD977" s="20"/>
    </row>
    <row r="978" spans="3:30" s="1" customFormat="1">
      <c r="C978" s="16"/>
      <c r="D978" s="16"/>
      <c r="E978" s="32"/>
      <c r="F978" s="16"/>
      <c r="G978" s="16"/>
      <c r="H978" s="16"/>
      <c r="I978" s="16"/>
      <c r="J978" s="16"/>
      <c r="K978" s="16"/>
      <c r="L978" s="32"/>
      <c r="M978" s="16"/>
      <c r="N978" s="16"/>
      <c r="O978" s="16"/>
      <c r="P978" s="16"/>
      <c r="Y978" s="20"/>
      <c r="Z978" s="20"/>
      <c r="AA978" s="20"/>
      <c r="AB978" s="20"/>
      <c r="AC978" s="20"/>
      <c r="AD978" s="20"/>
    </row>
    <row r="979" spans="3:30" s="1" customFormat="1">
      <c r="C979" s="16"/>
      <c r="D979" s="16"/>
      <c r="E979" s="32"/>
      <c r="F979" s="16"/>
      <c r="G979" s="16"/>
      <c r="H979" s="16"/>
      <c r="I979" s="16"/>
      <c r="J979" s="16"/>
      <c r="K979" s="16"/>
      <c r="L979" s="32"/>
      <c r="M979" s="16"/>
      <c r="N979" s="16"/>
      <c r="O979" s="16"/>
      <c r="P979" s="16"/>
      <c r="Y979" s="20"/>
      <c r="Z979" s="20"/>
      <c r="AA979" s="20"/>
      <c r="AB979" s="20"/>
      <c r="AC979" s="20"/>
      <c r="AD979" s="20"/>
    </row>
    <row r="980" spans="3:30" s="1" customFormat="1">
      <c r="C980" s="16"/>
      <c r="D980" s="16"/>
      <c r="E980" s="32"/>
      <c r="F980" s="16"/>
      <c r="G980" s="16"/>
      <c r="H980" s="16"/>
      <c r="I980" s="16"/>
      <c r="J980" s="16"/>
      <c r="K980" s="16"/>
      <c r="L980" s="32"/>
      <c r="M980" s="16"/>
      <c r="N980" s="16"/>
      <c r="O980" s="16"/>
      <c r="P980" s="16"/>
      <c r="Y980" s="20"/>
      <c r="Z980" s="20"/>
      <c r="AA980" s="20"/>
      <c r="AB980" s="20"/>
      <c r="AC980" s="20"/>
      <c r="AD980" s="20"/>
    </row>
    <row r="981" spans="3:30" s="1" customFormat="1">
      <c r="C981" s="16"/>
      <c r="D981" s="16"/>
      <c r="E981" s="32"/>
      <c r="F981" s="16"/>
      <c r="G981" s="16"/>
      <c r="H981" s="16"/>
      <c r="I981" s="16"/>
      <c r="J981" s="16"/>
      <c r="K981" s="16"/>
      <c r="L981" s="32"/>
      <c r="M981" s="16"/>
      <c r="N981" s="16"/>
      <c r="O981" s="16"/>
      <c r="P981" s="16"/>
      <c r="Y981" s="20"/>
      <c r="Z981" s="20"/>
      <c r="AA981" s="20"/>
      <c r="AB981" s="20"/>
      <c r="AC981" s="20"/>
      <c r="AD981" s="20"/>
    </row>
    <row r="982" spans="3:30" s="1" customFormat="1">
      <c r="C982" s="16"/>
      <c r="D982" s="16"/>
      <c r="E982" s="32"/>
      <c r="F982" s="16"/>
      <c r="G982" s="16"/>
      <c r="H982" s="16"/>
      <c r="I982" s="16"/>
      <c r="J982" s="16"/>
      <c r="K982" s="16"/>
      <c r="L982" s="32"/>
      <c r="M982" s="16"/>
      <c r="N982" s="16"/>
      <c r="O982" s="16"/>
      <c r="P982" s="16"/>
      <c r="Y982" s="20"/>
      <c r="Z982" s="20"/>
      <c r="AA982" s="20"/>
      <c r="AB982" s="20"/>
      <c r="AC982" s="20"/>
      <c r="AD982" s="20"/>
    </row>
    <row r="983" spans="3:30" s="1" customFormat="1">
      <c r="C983" s="16"/>
      <c r="D983" s="16"/>
      <c r="E983" s="32"/>
      <c r="F983" s="16"/>
      <c r="G983" s="16"/>
      <c r="H983" s="16"/>
      <c r="I983" s="16"/>
      <c r="J983" s="16"/>
      <c r="K983" s="16"/>
      <c r="L983" s="32"/>
      <c r="M983" s="16"/>
      <c r="N983" s="16"/>
      <c r="O983" s="16"/>
      <c r="P983" s="16"/>
      <c r="Y983" s="20"/>
      <c r="Z983" s="20"/>
      <c r="AA983" s="20"/>
      <c r="AB983" s="20"/>
      <c r="AC983" s="20"/>
      <c r="AD983" s="20"/>
    </row>
    <row r="984" spans="3:30" s="1" customFormat="1">
      <c r="C984" s="16"/>
      <c r="D984" s="16"/>
      <c r="E984" s="32"/>
      <c r="F984" s="16"/>
      <c r="G984" s="16"/>
      <c r="H984" s="16"/>
      <c r="I984" s="16"/>
      <c r="J984" s="16"/>
      <c r="K984" s="16"/>
      <c r="L984" s="32"/>
      <c r="M984" s="16"/>
      <c r="N984" s="16"/>
      <c r="O984" s="16"/>
      <c r="P984" s="16"/>
      <c r="Y984" s="20"/>
      <c r="Z984" s="20"/>
      <c r="AA984" s="20"/>
      <c r="AB984" s="20"/>
      <c r="AC984" s="20"/>
      <c r="AD984" s="20"/>
    </row>
    <row r="985" spans="3:30" s="1" customFormat="1">
      <c r="C985" s="16"/>
      <c r="D985" s="16"/>
      <c r="E985" s="32"/>
      <c r="F985" s="16"/>
      <c r="G985" s="16"/>
      <c r="H985" s="16"/>
      <c r="I985" s="16"/>
      <c r="J985" s="16"/>
      <c r="K985" s="16"/>
      <c r="L985" s="32"/>
      <c r="M985" s="16"/>
      <c r="N985" s="16"/>
      <c r="O985" s="16"/>
      <c r="P985" s="16"/>
      <c r="Y985" s="20"/>
      <c r="Z985" s="20"/>
      <c r="AA985" s="20"/>
      <c r="AB985" s="20"/>
      <c r="AC985" s="20"/>
      <c r="AD985" s="20"/>
    </row>
    <row r="986" spans="3:30" s="1" customFormat="1">
      <c r="C986" s="16"/>
      <c r="D986" s="16"/>
      <c r="E986" s="32"/>
      <c r="F986" s="16"/>
      <c r="G986" s="16"/>
      <c r="H986" s="16"/>
      <c r="I986" s="16"/>
      <c r="J986" s="16"/>
      <c r="K986" s="16"/>
      <c r="L986" s="32"/>
      <c r="M986" s="16"/>
      <c r="N986" s="16"/>
      <c r="O986" s="16"/>
      <c r="P986" s="16"/>
      <c r="Y986" s="20"/>
      <c r="Z986" s="20"/>
      <c r="AA986" s="20"/>
      <c r="AB986" s="20"/>
      <c r="AC986" s="20"/>
      <c r="AD986" s="20"/>
    </row>
    <row r="987" spans="3:30" s="1" customFormat="1">
      <c r="C987" s="16"/>
      <c r="D987" s="16"/>
      <c r="E987" s="32"/>
      <c r="F987" s="16"/>
      <c r="G987" s="16"/>
      <c r="H987" s="16"/>
      <c r="I987" s="16"/>
      <c r="J987" s="16"/>
      <c r="K987" s="16"/>
      <c r="L987" s="32"/>
      <c r="M987" s="16"/>
      <c r="N987" s="16"/>
      <c r="O987" s="16"/>
      <c r="P987" s="16"/>
      <c r="Y987" s="20"/>
      <c r="Z987" s="20"/>
      <c r="AA987" s="20"/>
      <c r="AB987" s="20"/>
      <c r="AC987" s="20"/>
      <c r="AD987" s="20"/>
    </row>
    <row r="988" spans="3:30" s="1" customFormat="1">
      <c r="C988" s="16"/>
      <c r="D988" s="16"/>
      <c r="E988" s="32"/>
      <c r="F988" s="16"/>
      <c r="G988" s="16"/>
      <c r="H988" s="16"/>
      <c r="I988" s="16"/>
      <c r="J988" s="16"/>
      <c r="K988" s="16"/>
      <c r="L988" s="32"/>
      <c r="M988" s="16"/>
      <c r="N988" s="16"/>
      <c r="O988" s="16"/>
      <c r="P988" s="16"/>
      <c r="Y988" s="20"/>
      <c r="Z988" s="20"/>
      <c r="AA988" s="20"/>
      <c r="AB988" s="20"/>
      <c r="AC988" s="20"/>
      <c r="AD988" s="20"/>
    </row>
    <row r="989" spans="3:30" s="1" customFormat="1">
      <c r="C989" s="16"/>
      <c r="D989" s="16"/>
      <c r="E989" s="32"/>
      <c r="F989" s="16"/>
      <c r="G989" s="16"/>
      <c r="H989" s="16"/>
      <c r="I989" s="16"/>
      <c r="J989" s="16"/>
      <c r="K989" s="16"/>
      <c r="L989" s="32"/>
      <c r="M989" s="16"/>
      <c r="N989" s="16"/>
      <c r="O989" s="16"/>
      <c r="P989" s="16"/>
      <c r="Y989" s="20"/>
      <c r="Z989" s="20"/>
      <c r="AA989" s="20"/>
      <c r="AB989" s="20"/>
      <c r="AC989" s="20"/>
      <c r="AD989" s="20"/>
    </row>
    <row r="990" spans="3:30" s="1" customFormat="1">
      <c r="C990" s="16"/>
      <c r="D990" s="16"/>
      <c r="E990" s="32"/>
      <c r="F990" s="16"/>
      <c r="G990" s="16"/>
      <c r="H990" s="16"/>
      <c r="I990" s="16"/>
      <c r="J990" s="16"/>
      <c r="K990" s="16"/>
      <c r="L990" s="32"/>
      <c r="M990" s="16"/>
      <c r="N990" s="16"/>
      <c r="O990" s="16"/>
      <c r="P990" s="16"/>
      <c r="Y990" s="20"/>
      <c r="Z990" s="20"/>
      <c r="AA990" s="20"/>
      <c r="AB990" s="20"/>
      <c r="AC990" s="20"/>
      <c r="AD990" s="20"/>
    </row>
    <row r="991" spans="3:30" s="1" customFormat="1">
      <c r="C991" s="16"/>
      <c r="D991" s="16"/>
      <c r="E991" s="32"/>
      <c r="F991" s="16"/>
      <c r="G991" s="16"/>
      <c r="H991" s="16"/>
      <c r="I991" s="16"/>
      <c r="J991" s="16"/>
      <c r="K991" s="16"/>
      <c r="L991" s="32"/>
      <c r="M991" s="16"/>
      <c r="N991" s="16"/>
      <c r="O991" s="16"/>
      <c r="P991" s="16"/>
      <c r="Y991" s="20"/>
      <c r="Z991" s="20"/>
      <c r="AA991" s="20"/>
      <c r="AB991" s="20"/>
      <c r="AC991" s="20"/>
      <c r="AD991" s="20"/>
    </row>
    <row r="992" spans="3:30" s="1" customFormat="1">
      <c r="C992" s="16"/>
      <c r="D992" s="16"/>
      <c r="E992" s="32"/>
      <c r="F992" s="16"/>
      <c r="G992" s="16"/>
      <c r="H992" s="16"/>
      <c r="I992" s="16"/>
      <c r="J992" s="16"/>
      <c r="K992" s="16"/>
      <c r="L992" s="32"/>
      <c r="M992" s="16"/>
      <c r="N992" s="16"/>
      <c r="O992" s="16"/>
      <c r="P992" s="16"/>
      <c r="Y992" s="20"/>
      <c r="Z992" s="20"/>
      <c r="AA992" s="20"/>
      <c r="AB992" s="20"/>
      <c r="AC992" s="20"/>
      <c r="AD992" s="20"/>
    </row>
    <row r="993" spans="3:30" s="1" customFormat="1">
      <c r="C993" s="16"/>
      <c r="D993" s="16"/>
      <c r="E993" s="32"/>
      <c r="F993" s="16"/>
      <c r="G993" s="16"/>
      <c r="H993" s="16"/>
      <c r="I993" s="16"/>
      <c r="J993" s="16"/>
      <c r="K993" s="16"/>
      <c r="L993" s="32"/>
      <c r="M993" s="16"/>
      <c r="N993" s="16"/>
      <c r="O993" s="16"/>
      <c r="P993" s="16"/>
      <c r="Y993" s="20"/>
      <c r="Z993" s="20"/>
      <c r="AA993" s="20"/>
      <c r="AB993" s="20"/>
      <c r="AC993" s="20"/>
      <c r="AD993" s="20"/>
    </row>
    <row r="994" spans="3:30" s="1" customFormat="1">
      <c r="C994" s="16"/>
      <c r="D994" s="16"/>
      <c r="E994" s="32"/>
      <c r="F994" s="16"/>
      <c r="G994" s="16"/>
      <c r="H994" s="16"/>
      <c r="I994" s="16"/>
      <c r="J994" s="16"/>
      <c r="K994" s="16"/>
      <c r="L994" s="32"/>
      <c r="M994" s="16"/>
      <c r="N994" s="16"/>
      <c r="O994" s="16"/>
      <c r="P994" s="16"/>
      <c r="Y994" s="20"/>
      <c r="Z994" s="20"/>
      <c r="AA994" s="20"/>
      <c r="AB994" s="20"/>
      <c r="AC994" s="20"/>
      <c r="AD994" s="20"/>
    </row>
    <row r="995" spans="3:30" s="1" customFormat="1">
      <c r="C995" s="16"/>
      <c r="D995" s="16"/>
      <c r="E995" s="32"/>
      <c r="F995" s="16"/>
      <c r="G995" s="16"/>
      <c r="H995" s="16"/>
      <c r="I995" s="16"/>
      <c r="J995" s="16"/>
      <c r="K995" s="16"/>
      <c r="L995" s="32"/>
      <c r="M995" s="16"/>
      <c r="N995" s="16"/>
      <c r="O995" s="16"/>
      <c r="P995" s="16"/>
      <c r="Y995" s="20"/>
      <c r="Z995" s="20"/>
      <c r="AA995" s="20"/>
      <c r="AB995" s="20"/>
      <c r="AC995" s="20"/>
      <c r="AD995" s="20"/>
    </row>
    <row r="996" spans="3:30" s="1" customFormat="1">
      <c r="C996" s="16"/>
      <c r="D996" s="16"/>
      <c r="E996" s="32"/>
      <c r="F996" s="16"/>
      <c r="G996" s="16"/>
      <c r="H996" s="16"/>
      <c r="I996" s="16"/>
      <c r="J996" s="16"/>
      <c r="K996" s="16"/>
      <c r="L996" s="32"/>
      <c r="M996" s="16"/>
      <c r="N996" s="16"/>
      <c r="O996" s="16"/>
      <c r="P996" s="16"/>
      <c r="Y996" s="20"/>
      <c r="Z996" s="20"/>
      <c r="AA996" s="20"/>
      <c r="AB996" s="20"/>
      <c r="AC996" s="20"/>
      <c r="AD996" s="20"/>
    </row>
    <row r="997" spans="3:30" s="1" customFormat="1">
      <c r="C997" s="16"/>
      <c r="D997" s="16"/>
      <c r="E997" s="32"/>
      <c r="F997" s="16"/>
      <c r="G997" s="16"/>
      <c r="H997" s="16"/>
      <c r="I997" s="16"/>
      <c r="J997" s="16"/>
      <c r="K997" s="16"/>
      <c r="L997" s="32"/>
      <c r="M997" s="16"/>
      <c r="N997" s="16"/>
      <c r="O997" s="16"/>
      <c r="P997" s="16"/>
      <c r="Y997" s="20"/>
      <c r="Z997" s="20"/>
      <c r="AA997" s="20"/>
      <c r="AB997" s="20"/>
      <c r="AC997" s="20"/>
      <c r="AD997" s="20"/>
    </row>
    <row r="998" spans="3:30" s="1" customFormat="1">
      <c r="C998" s="16"/>
      <c r="D998" s="16"/>
      <c r="E998" s="32"/>
      <c r="F998" s="16"/>
      <c r="G998" s="16"/>
      <c r="H998" s="16"/>
      <c r="I998" s="16"/>
      <c r="J998" s="16"/>
      <c r="K998" s="16"/>
      <c r="L998" s="32"/>
      <c r="M998" s="16"/>
      <c r="N998" s="16"/>
      <c r="O998" s="16"/>
      <c r="P998" s="16"/>
      <c r="Y998" s="20"/>
      <c r="Z998" s="20"/>
      <c r="AA998" s="20"/>
      <c r="AB998" s="20"/>
      <c r="AC998" s="20"/>
      <c r="AD998" s="20"/>
    </row>
    <row r="999" spans="3:30" s="1" customFormat="1">
      <c r="C999" s="16"/>
      <c r="D999" s="16"/>
      <c r="E999" s="32"/>
      <c r="F999" s="16"/>
      <c r="G999" s="16"/>
      <c r="H999" s="16"/>
      <c r="I999" s="16"/>
      <c r="J999" s="16"/>
      <c r="K999" s="16"/>
      <c r="L999" s="32"/>
      <c r="M999" s="16"/>
      <c r="N999" s="16"/>
      <c r="O999" s="16"/>
      <c r="P999" s="16"/>
      <c r="Y999" s="20"/>
      <c r="Z999" s="20"/>
      <c r="AA999" s="20"/>
      <c r="AB999" s="20"/>
      <c r="AC999" s="20"/>
      <c r="AD999" s="20"/>
    </row>
    <row r="1000" spans="3:30" s="1" customFormat="1">
      <c r="C1000" s="16"/>
      <c r="D1000" s="16"/>
      <c r="E1000" s="32"/>
      <c r="F1000" s="16"/>
      <c r="G1000" s="16"/>
      <c r="H1000" s="16"/>
      <c r="I1000" s="16"/>
      <c r="J1000" s="16"/>
      <c r="K1000" s="16"/>
      <c r="L1000" s="32"/>
      <c r="M1000" s="16"/>
      <c r="N1000" s="16"/>
      <c r="O1000" s="16"/>
      <c r="P1000" s="16"/>
      <c r="Y1000" s="20"/>
      <c r="Z1000" s="20"/>
      <c r="AA1000" s="20"/>
      <c r="AB1000" s="20"/>
      <c r="AC1000" s="20"/>
      <c r="AD1000" s="20"/>
    </row>
    <row r="1001" spans="3:30" s="1" customFormat="1">
      <c r="C1001" s="16"/>
      <c r="D1001" s="16"/>
      <c r="E1001" s="32"/>
      <c r="F1001" s="16"/>
      <c r="G1001" s="16"/>
      <c r="H1001" s="16"/>
      <c r="I1001" s="16"/>
      <c r="J1001" s="16"/>
      <c r="K1001" s="16"/>
      <c r="L1001" s="32"/>
      <c r="M1001" s="16"/>
      <c r="N1001" s="16"/>
      <c r="O1001" s="16"/>
      <c r="P1001" s="16"/>
      <c r="Y1001" s="20"/>
      <c r="Z1001" s="20"/>
      <c r="AA1001" s="20"/>
      <c r="AB1001" s="20"/>
      <c r="AC1001" s="20"/>
      <c r="AD1001" s="20"/>
    </row>
    <row r="1002" spans="3:30" s="1" customFormat="1">
      <c r="C1002" s="16"/>
      <c r="D1002" s="16"/>
      <c r="E1002" s="32"/>
      <c r="F1002" s="16"/>
      <c r="G1002" s="16"/>
      <c r="H1002" s="16"/>
      <c r="I1002" s="16"/>
      <c r="J1002" s="16"/>
      <c r="K1002" s="16"/>
      <c r="L1002" s="32"/>
      <c r="M1002" s="16"/>
      <c r="N1002" s="16"/>
      <c r="O1002" s="16"/>
      <c r="P1002" s="16"/>
      <c r="Y1002" s="20"/>
      <c r="Z1002" s="20"/>
      <c r="AA1002" s="20"/>
      <c r="AB1002" s="20"/>
      <c r="AC1002" s="20"/>
      <c r="AD1002" s="20"/>
    </row>
    <row r="1003" spans="3:30" s="1" customFormat="1">
      <c r="C1003" s="16"/>
      <c r="D1003" s="16"/>
      <c r="E1003" s="32"/>
      <c r="F1003" s="16"/>
      <c r="G1003" s="16"/>
      <c r="H1003" s="16"/>
      <c r="I1003" s="16"/>
      <c r="J1003" s="16"/>
      <c r="K1003" s="16"/>
      <c r="L1003" s="32"/>
      <c r="M1003" s="16"/>
      <c r="N1003" s="16"/>
      <c r="O1003" s="16"/>
      <c r="P1003" s="16"/>
      <c r="Y1003" s="20"/>
      <c r="Z1003" s="20"/>
      <c r="AA1003" s="20"/>
      <c r="AB1003" s="20"/>
      <c r="AC1003" s="20"/>
      <c r="AD1003" s="20"/>
    </row>
    <row r="1004" spans="3:30" s="1" customFormat="1">
      <c r="C1004" s="16"/>
      <c r="D1004" s="16"/>
      <c r="E1004" s="32"/>
      <c r="F1004" s="16"/>
      <c r="G1004" s="16"/>
      <c r="H1004" s="16"/>
      <c r="I1004" s="16"/>
      <c r="J1004" s="16"/>
      <c r="K1004" s="16"/>
      <c r="L1004" s="32"/>
      <c r="M1004" s="16"/>
      <c r="N1004" s="16"/>
      <c r="O1004" s="16"/>
      <c r="P1004" s="16"/>
      <c r="Y1004" s="20"/>
      <c r="Z1004" s="20"/>
      <c r="AA1004" s="20"/>
      <c r="AB1004" s="20"/>
      <c r="AC1004" s="20"/>
      <c r="AD1004" s="20"/>
    </row>
    <row r="1005" spans="3:30" s="1" customFormat="1">
      <c r="C1005" s="16"/>
      <c r="D1005" s="16"/>
      <c r="E1005" s="32"/>
      <c r="F1005" s="16"/>
      <c r="G1005" s="16"/>
      <c r="H1005" s="16"/>
      <c r="I1005" s="16"/>
      <c r="J1005" s="16"/>
      <c r="K1005" s="16"/>
      <c r="L1005" s="32"/>
      <c r="M1005" s="16"/>
      <c r="N1005" s="16"/>
      <c r="O1005" s="16"/>
      <c r="P1005" s="16"/>
      <c r="Y1005" s="20"/>
      <c r="Z1005" s="20"/>
      <c r="AA1005" s="20"/>
      <c r="AB1005" s="20"/>
      <c r="AC1005" s="20"/>
      <c r="AD1005" s="20"/>
    </row>
    <row r="1006" spans="3:30" s="1" customFormat="1">
      <c r="C1006" s="16"/>
      <c r="D1006" s="16"/>
      <c r="E1006" s="32"/>
      <c r="F1006" s="16"/>
      <c r="G1006" s="16"/>
      <c r="H1006" s="16"/>
      <c r="I1006" s="16"/>
      <c r="J1006" s="16"/>
      <c r="K1006" s="16"/>
      <c r="L1006" s="32"/>
      <c r="M1006" s="16"/>
      <c r="N1006" s="16"/>
      <c r="O1006" s="16"/>
      <c r="P1006" s="16"/>
      <c r="Y1006" s="20"/>
      <c r="Z1006" s="20"/>
      <c r="AA1006" s="20"/>
      <c r="AB1006" s="20"/>
      <c r="AC1006" s="20"/>
      <c r="AD1006" s="20"/>
    </row>
    <row r="1007" spans="3:30" s="1" customFormat="1">
      <c r="C1007" s="16"/>
      <c r="D1007" s="16"/>
      <c r="E1007" s="32"/>
      <c r="F1007" s="16"/>
      <c r="G1007" s="16"/>
      <c r="H1007" s="16"/>
      <c r="I1007" s="16"/>
      <c r="J1007" s="16"/>
      <c r="K1007" s="16"/>
      <c r="L1007" s="32"/>
      <c r="M1007" s="16"/>
      <c r="N1007" s="16"/>
      <c r="O1007" s="16"/>
      <c r="P1007" s="16"/>
      <c r="Y1007" s="20"/>
      <c r="Z1007" s="20"/>
      <c r="AA1007" s="20"/>
      <c r="AB1007" s="20"/>
      <c r="AC1007" s="20"/>
      <c r="AD1007" s="20"/>
    </row>
    <row r="1008" spans="3:30" s="1" customFormat="1">
      <c r="C1008" s="16"/>
      <c r="D1008" s="16"/>
      <c r="E1008" s="32"/>
      <c r="F1008" s="16"/>
      <c r="G1008" s="16"/>
      <c r="H1008" s="16"/>
      <c r="I1008" s="16"/>
      <c r="J1008" s="16"/>
      <c r="K1008" s="16"/>
      <c r="L1008" s="32"/>
      <c r="M1008" s="16"/>
      <c r="N1008" s="16"/>
      <c r="O1008" s="16"/>
      <c r="P1008" s="16"/>
      <c r="Y1008" s="20"/>
      <c r="Z1008" s="20"/>
      <c r="AA1008" s="20"/>
      <c r="AB1008" s="20"/>
      <c r="AC1008" s="20"/>
      <c r="AD1008" s="20"/>
    </row>
    <row r="1009" spans="3:30" s="1" customFormat="1">
      <c r="C1009" s="16"/>
      <c r="D1009" s="16"/>
      <c r="E1009" s="32"/>
      <c r="F1009" s="16"/>
      <c r="G1009" s="16"/>
      <c r="H1009" s="16"/>
      <c r="I1009" s="16"/>
      <c r="J1009" s="16"/>
      <c r="K1009" s="16"/>
      <c r="L1009" s="32"/>
      <c r="M1009" s="16"/>
      <c r="N1009" s="16"/>
      <c r="O1009" s="16"/>
      <c r="P1009" s="16"/>
      <c r="Y1009" s="20"/>
      <c r="Z1009" s="20"/>
      <c r="AA1009" s="20"/>
      <c r="AB1009" s="20"/>
      <c r="AC1009" s="20"/>
      <c r="AD1009" s="20"/>
    </row>
    <row r="1010" spans="3:30" s="1" customFormat="1">
      <c r="C1010" s="16"/>
      <c r="D1010" s="16"/>
      <c r="E1010" s="32"/>
      <c r="F1010" s="16"/>
      <c r="G1010" s="16"/>
      <c r="H1010" s="16"/>
      <c r="I1010" s="16"/>
      <c r="J1010" s="16"/>
      <c r="K1010" s="16"/>
      <c r="L1010" s="32"/>
      <c r="M1010" s="16"/>
      <c r="N1010" s="16"/>
      <c r="O1010" s="16"/>
      <c r="P1010" s="16"/>
      <c r="Y1010" s="20"/>
      <c r="Z1010" s="20"/>
      <c r="AA1010" s="20"/>
      <c r="AB1010" s="20"/>
      <c r="AC1010" s="20"/>
      <c r="AD1010" s="20"/>
    </row>
    <row r="1011" spans="3:30" s="1" customFormat="1">
      <c r="C1011" s="16"/>
      <c r="D1011" s="16"/>
      <c r="E1011" s="32"/>
      <c r="F1011" s="16"/>
      <c r="G1011" s="16"/>
      <c r="H1011" s="16"/>
      <c r="I1011" s="16"/>
      <c r="J1011" s="16"/>
      <c r="K1011" s="16"/>
      <c r="L1011" s="32"/>
      <c r="M1011" s="16"/>
      <c r="N1011" s="16"/>
      <c r="O1011" s="16"/>
      <c r="P1011" s="16"/>
      <c r="Y1011" s="20"/>
      <c r="Z1011" s="20"/>
      <c r="AA1011" s="20"/>
      <c r="AB1011" s="20"/>
      <c r="AC1011" s="20"/>
      <c r="AD1011" s="20"/>
    </row>
    <row r="1012" spans="3:30" s="1" customFormat="1">
      <c r="C1012" s="16"/>
      <c r="D1012" s="16"/>
      <c r="E1012" s="32"/>
      <c r="F1012" s="16"/>
      <c r="G1012" s="16"/>
      <c r="H1012" s="16"/>
      <c r="I1012" s="16"/>
      <c r="J1012" s="16"/>
      <c r="K1012" s="16"/>
      <c r="L1012" s="32"/>
      <c r="M1012" s="16"/>
      <c r="N1012" s="16"/>
      <c r="O1012" s="16"/>
      <c r="P1012" s="16"/>
      <c r="Y1012" s="20"/>
      <c r="Z1012" s="20"/>
      <c r="AA1012" s="20"/>
      <c r="AB1012" s="20"/>
      <c r="AC1012" s="20"/>
      <c r="AD1012" s="20"/>
    </row>
    <row r="1013" spans="3:30" s="1" customFormat="1">
      <c r="C1013" s="16"/>
      <c r="D1013" s="16"/>
      <c r="E1013" s="32"/>
      <c r="F1013" s="16"/>
      <c r="G1013" s="16"/>
      <c r="H1013" s="16"/>
      <c r="I1013" s="16"/>
      <c r="J1013" s="16"/>
      <c r="K1013" s="16"/>
      <c r="L1013" s="32"/>
      <c r="M1013" s="16"/>
      <c r="N1013" s="16"/>
      <c r="O1013" s="16"/>
      <c r="P1013" s="16"/>
      <c r="Y1013" s="20"/>
      <c r="Z1013" s="20"/>
      <c r="AA1013" s="20"/>
      <c r="AB1013" s="20"/>
      <c r="AC1013" s="20"/>
      <c r="AD1013" s="20"/>
    </row>
    <row r="1014" spans="3:30" s="1" customFormat="1">
      <c r="C1014" s="16"/>
      <c r="D1014" s="16"/>
      <c r="E1014" s="32"/>
      <c r="F1014" s="16"/>
      <c r="G1014" s="16"/>
      <c r="H1014" s="16"/>
      <c r="I1014" s="16"/>
      <c r="J1014" s="16"/>
      <c r="K1014" s="16"/>
      <c r="L1014" s="32"/>
      <c r="M1014" s="16"/>
      <c r="N1014" s="16"/>
      <c r="O1014" s="16"/>
      <c r="P1014" s="16"/>
      <c r="Y1014" s="20"/>
      <c r="Z1014" s="20"/>
      <c r="AA1014" s="20"/>
      <c r="AB1014" s="20"/>
      <c r="AC1014" s="20"/>
      <c r="AD1014" s="20"/>
    </row>
    <row r="1015" spans="3:30" s="1" customFormat="1">
      <c r="C1015" s="16"/>
      <c r="D1015" s="16"/>
      <c r="E1015" s="32"/>
      <c r="F1015" s="16"/>
      <c r="G1015" s="16"/>
      <c r="H1015" s="16"/>
      <c r="I1015" s="16"/>
      <c r="J1015" s="16"/>
      <c r="K1015" s="16"/>
      <c r="L1015" s="32"/>
      <c r="M1015" s="16"/>
      <c r="N1015" s="16"/>
      <c r="O1015" s="16"/>
      <c r="P1015" s="16"/>
      <c r="Y1015" s="20"/>
      <c r="Z1015" s="20"/>
      <c r="AA1015" s="20"/>
      <c r="AB1015" s="20"/>
      <c r="AC1015" s="20"/>
      <c r="AD1015" s="20"/>
    </row>
    <row r="1016" spans="3:30" s="1" customFormat="1">
      <c r="C1016" s="16"/>
      <c r="D1016" s="16"/>
      <c r="E1016" s="32"/>
      <c r="F1016" s="16"/>
      <c r="G1016" s="16"/>
      <c r="H1016" s="16"/>
      <c r="I1016" s="16"/>
      <c r="J1016" s="16"/>
      <c r="K1016" s="16"/>
      <c r="L1016" s="32"/>
      <c r="M1016" s="16"/>
      <c r="N1016" s="16"/>
      <c r="O1016" s="16"/>
      <c r="P1016" s="16"/>
      <c r="Y1016" s="20"/>
      <c r="Z1016" s="20"/>
      <c r="AA1016" s="20"/>
      <c r="AB1016" s="20"/>
      <c r="AC1016" s="20"/>
      <c r="AD1016" s="20"/>
    </row>
    <row r="1017" spans="3:30" s="1" customFormat="1">
      <c r="C1017" s="16"/>
      <c r="D1017" s="16"/>
      <c r="E1017" s="32"/>
      <c r="F1017" s="16"/>
      <c r="G1017" s="16"/>
      <c r="H1017" s="16"/>
      <c r="I1017" s="16"/>
      <c r="J1017" s="16"/>
      <c r="K1017" s="16"/>
      <c r="L1017" s="32"/>
      <c r="M1017" s="16"/>
      <c r="N1017" s="16"/>
      <c r="O1017" s="16"/>
      <c r="P1017" s="16"/>
      <c r="Y1017" s="20"/>
      <c r="Z1017" s="20"/>
      <c r="AA1017" s="20"/>
      <c r="AB1017" s="20"/>
      <c r="AC1017" s="20"/>
      <c r="AD1017" s="20"/>
    </row>
    <row r="1018" spans="3:30" s="1" customFormat="1">
      <c r="C1018" s="16"/>
      <c r="D1018" s="16"/>
      <c r="E1018" s="32"/>
      <c r="F1018" s="16"/>
      <c r="G1018" s="16"/>
      <c r="H1018" s="16"/>
      <c r="I1018" s="16"/>
      <c r="J1018" s="16"/>
      <c r="K1018" s="16"/>
      <c r="L1018" s="32"/>
      <c r="M1018" s="16"/>
      <c r="N1018" s="16"/>
      <c r="O1018" s="16"/>
      <c r="P1018" s="16"/>
      <c r="Y1018" s="20"/>
      <c r="Z1018" s="20"/>
      <c r="AA1018" s="20"/>
      <c r="AB1018" s="20"/>
      <c r="AC1018" s="20"/>
      <c r="AD1018" s="20"/>
    </row>
    <row r="1019" spans="3:30" s="1" customFormat="1">
      <c r="C1019" s="16"/>
      <c r="D1019" s="16"/>
      <c r="E1019" s="32"/>
      <c r="F1019" s="16"/>
      <c r="G1019" s="16"/>
      <c r="H1019" s="16"/>
      <c r="I1019" s="16"/>
      <c r="J1019" s="16"/>
      <c r="K1019" s="16"/>
      <c r="L1019" s="32"/>
      <c r="M1019" s="16"/>
      <c r="N1019" s="16"/>
      <c r="O1019" s="16"/>
      <c r="P1019" s="16"/>
      <c r="Y1019" s="20"/>
      <c r="Z1019" s="20"/>
      <c r="AA1019" s="20"/>
      <c r="AB1019" s="20"/>
      <c r="AC1019" s="20"/>
      <c r="AD1019" s="20"/>
    </row>
    <row r="1020" spans="3:30" s="1" customFormat="1">
      <c r="C1020" s="16"/>
      <c r="D1020" s="16"/>
      <c r="E1020" s="32"/>
      <c r="F1020" s="16"/>
      <c r="G1020" s="16"/>
      <c r="H1020" s="16"/>
      <c r="I1020" s="16"/>
      <c r="J1020" s="16"/>
      <c r="K1020" s="16"/>
      <c r="L1020" s="32"/>
      <c r="M1020" s="16"/>
      <c r="N1020" s="16"/>
      <c r="O1020" s="16"/>
      <c r="P1020" s="16"/>
      <c r="Y1020" s="20"/>
      <c r="Z1020" s="20"/>
      <c r="AA1020" s="20"/>
      <c r="AB1020" s="20"/>
      <c r="AC1020" s="20"/>
      <c r="AD1020" s="20"/>
    </row>
    <row r="1021" spans="3:30" s="1" customFormat="1">
      <c r="C1021" s="16"/>
      <c r="D1021" s="16"/>
      <c r="E1021" s="32"/>
      <c r="F1021" s="16"/>
      <c r="G1021" s="16"/>
      <c r="H1021" s="16"/>
      <c r="I1021" s="16"/>
      <c r="J1021" s="16"/>
      <c r="K1021" s="16"/>
      <c r="L1021" s="32"/>
      <c r="M1021" s="16"/>
      <c r="N1021" s="16"/>
      <c r="O1021" s="16"/>
      <c r="P1021" s="16"/>
      <c r="Y1021" s="20"/>
      <c r="Z1021" s="20"/>
      <c r="AA1021" s="20"/>
      <c r="AB1021" s="20"/>
      <c r="AC1021" s="20"/>
      <c r="AD1021" s="20"/>
    </row>
    <row r="1022" spans="3:30" s="1" customFormat="1">
      <c r="C1022" s="16"/>
      <c r="D1022" s="16"/>
      <c r="E1022" s="32"/>
      <c r="F1022" s="16"/>
      <c r="G1022" s="16"/>
      <c r="H1022" s="16"/>
      <c r="I1022" s="16"/>
      <c r="J1022" s="16"/>
      <c r="K1022" s="16"/>
      <c r="L1022" s="32"/>
      <c r="M1022" s="16"/>
      <c r="N1022" s="16"/>
      <c r="O1022" s="16"/>
      <c r="P1022" s="16"/>
      <c r="Y1022" s="20"/>
      <c r="Z1022" s="20"/>
      <c r="AA1022" s="20"/>
      <c r="AB1022" s="20"/>
      <c r="AC1022" s="20"/>
      <c r="AD1022" s="20"/>
    </row>
    <row r="1023" spans="3:30" s="1" customFormat="1">
      <c r="C1023" s="16"/>
      <c r="D1023" s="16"/>
      <c r="E1023" s="32"/>
      <c r="F1023" s="16"/>
      <c r="G1023" s="16"/>
      <c r="H1023" s="16"/>
      <c r="I1023" s="16"/>
      <c r="J1023" s="16"/>
      <c r="K1023" s="16"/>
      <c r="L1023" s="32"/>
      <c r="M1023" s="16"/>
      <c r="N1023" s="16"/>
      <c r="O1023" s="16"/>
      <c r="P1023" s="16"/>
      <c r="Y1023" s="20"/>
      <c r="Z1023" s="20"/>
      <c r="AA1023" s="20"/>
      <c r="AB1023" s="20"/>
      <c r="AC1023" s="20"/>
      <c r="AD1023" s="20"/>
    </row>
    <row r="1024" spans="3:30" s="1" customFormat="1">
      <c r="C1024" s="16"/>
      <c r="D1024" s="16"/>
      <c r="E1024" s="32"/>
      <c r="F1024" s="16"/>
      <c r="G1024" s="16"/>
      <c r="H1024" s="16"/>
      <c r="I1024" s="16"/>
      <c r="J1024" s="16"/>
      <c r="K1024" s="16"/>
      <c r="L1024" s="32"/>
      <c r="M1024" s="16"/>
      <c r="N1024" s="16"/>
      <c r="O1024" s="16"/>
      <c r="P1024" s="16"/>
      <c r="Y1024" s="20"/>
      <c r="Z1024" s="20"/>
      <c r="AA1024" s="20"/>
      <c r="AB1024" s="20"/>
      <c r="AC1024" s="20"/>
      <c r="AD1024" s="20"/>
    </row>
    <row r="1025" spans="3:30" s="1" customFormat="1">
      <c r="C1025" s="16"/>
      <c r="D1025" s="16"/>
      <c r="E1025" s="32"/>
      <c r="F1025" s="16"/>
      <c r="G1025" s="16"/>
      <c r="H1025" s="16"/>
      <c r="I1025" s="16"/>
      <c r="J1025" s="16"/>
      <c r="K1025" s="16"/>
      <c r="L1025" s="32"/>
      <c r="M1025" s="16"/>
      <c r="N1025" s="16"/>
      <c r="O1025" s="16"/>
      <c r="P1025" s="16"/>
      <c r="Y1025" s="20"/>
      <c r="Z1025" s="20"/>
      <c r="AA1025" s="20"/>
      <c r="AB1025" s="20"/>
      <c r="AC1025" s="20"/>
      <c r="AD1025" s="20"/>
    </row>
    <row r="1026" spans="3:30" s="1" customFormat="1">
      <c r="C1026" s="16"/>
      <c r="D1026" s="16"/>
      <c r="E1026" s="32"/>
      <c r="F1026" s="16"/>
      <c r="G1026" s="16"/>
      <c r="H1026" s="16"/>
      <c r="I1026" s="16"/>
      <c r="J1026" s="16"/>
      <c r="K1026" s="16"/>
      <c r="L1026" s="32"/>
      <c r="M1026" s="16"/>
      <c r="N1026" s="16"/>
      <c r="O1026" s="16"/>
      <c r="P1026" s="16"/>
      <c r="Y1026" s="20"/>
      <c r="Z1026" s="20"/>
      <c r="AA1026" s="20"/>
      <c r="AB1026" s="20"/>
      <c r="AC1026" s="20"/>
      <c r="AD1026" s="20"/>
    </row>
    <row r="1027" spans="3:30" s="1" customFormat="1">
      <c r="C1027" s="16"/>
      <c r="D1027" s="16"/>
      <c r="E1027" s="32"/>
      <c r="F1027" s="16"/>
      <c r="G1027" s="16"/>
      <c r="H1027" s="16"/>
      <c r="I1027" s="16"/>
      <c r="J1027" s="16"/>
      <c r="K1027" s="16"/>
      <c r="L1027" s="32"/>
      <c r="M1027" s="16"/>
      <c r="N1027" s="16"/>
      <c r="O1027" s="16"/>
      <c r="P1027" s="16"/>
      <c r="Y1027" s="20"/>
      <c r="Z1027" s="20"/>
      <c r="AA1027" s="20"/>
      <c r="AB1027" s="20"/>
      <c r="AC1027" s="20"/>
      <c r="AD1027" s="20"/>
    </row>
    <row r="1028" spans="3:30" s="1" customFormat="1">
      <c r="C1028" s="16"/>
      <c r="D1028" s="16"/>
      <c r="E1028" s="32"/>
      <c r="F1028" s="16"/>
      <c r="G1028" s="16"/>
      <c r="H1028" s="16"/>
      <c r="I1028" s="16"/>
      <c r="J1028" s="16"/>
      <c r="K1028" s="16"/>
      <c r="L1028" s="32"/>
      <c r="M1028" s="16"/>
      <c r="N1028" s="16"/>
      <c r="O1028" s="16"/>
      <c r="P1028" s="16"/>
      <c r="Y1028" s="20"/>
      <c r="Z1028" s="20"/>
      <c r="AA1028" s="20"/>
      <c r="AB1028" s="20"/>
      <c r="AC1028" s="20"/>
      <c r="AD1028" s="20"/>
    </row>
    <row r="1029" spans="3:30" s="1" customFormat="1">
      <c r="C1029" s="16"/>
      <c r="D1029" s="16"/>
      <c r="E1029" s="32"/>
      <c r="F1029" s="16"/>
      <c r="G1029" s="16"/>
      <c r="H1029" s="16"/>
      <c r="I1029" s="16"/>
      <c r="J1029" s="16"/>
      <c r="K1029" s="16"/>
      <c r="L1029" s="32"/>
      <c r="M1029" s="16"/>
      <c r="N1029" s="16"/>
      <c r="O1029" s="16"/>
      <c r="P1029" s="16"/>
      <c r="Y1029" s="20"/>
      <c r="Z1029" s="20"/>
      <c r="AA1029" s="20"/>
      <c r="AB1029" s="20"/>
      <c r="AC1029" s="20"/>
      <c r="AD1029" s="20"/>
    </row>
    <row r="1030" spans="3:30" s="1" customFormat="1">
      <c r="C1030" s="16"/>
      <c r="D1030" s="16"/>
      <c r="E1030" s="32"/>
      <c r="F1030" s="16"/>
      <c r="G1030" s="16"/>
      <c r="H1030" s="16"/>
      <c r="I1030" s="16"/>
      <c r="J1030" s="16"/>
      <c r="K1030" s="16"/>
      <c r="L1030" s="32"/>
      <c r="M1030" s="16"/>
      <c r="N1030" s="16"/>
      <c r="O1030" s="16"/>
      <c r="P1030" s="16"/>
      <c r="Y1030" s="20"/>
      <c r="Z1030" s="20"/>
      <c r="AA1030" s="20"/>
      <c r="AB1030" s="20"/>
      <c r="AC1030" s="20"/>
      <c r="AD1030" s="20"/>
    </row>
    <row r="1031" spans="3:30" s="1" customFormat="1">
      <c r="C1031" s="16"/>
      <c r="D1031" s="16"/>
      <c r="E1031" s="32"/>
      <c r="F1031" s="16"/>
      <c r="G1031" s="16"/>
      <c r="H1031" s="16"/>
      <c r="I1031" s="16"/>
      <c r="J1031" s="16"/>
      <c r="K1031" s="16"/>
      <c r="L1031" s="32"/>
      <c r="M1031" s="16"/>
      <c r="N1031" s="16"/>
      <c r="O1031" s="16"/>
      <c r="P1031" s="16"/>
      <c r="Y1031" s="20"/>
      <c r="Z1031" s="20"/>
      <c r="AA1031" s="20"/>
      <c r="AB1031" s="20"/>
      <c r="AC1031" s="20"/>
      <c r="AD1031" s="20"/>
    </row>
    <row r="1032" spans="3:30" s="1" customFormat="1">
      <c r="C1032" s="16"/>
      <c r="D1032" s="16"/>
      <c r="E1032" s="32"/>
      <c r="F1032" s="16"/>
      <c r="G1032" s="16"/>
      <c r="H1032" s="16"/>
      <c r="I1032" s="16"/>
      <c r="J1032" s="16"/>
      <c r="K1032" s="16"/>
      <c r="L1032" s="32"/>
      <c r="M1032" s="16"/>
      <c r="N1032" s="16"/>
      <c r="O1032" s="16"/>
      <c r="P1032" s="16"/>
      <c r="Y1032" s="20"/>
      <c r="Z1032" s="20"/>
      <c r="AA1032" s="20"/>
      <c r="AB1032" s="20"/>
      <c r="AC1032" s="20"/>
      <c r="AD1032" s="20"/>
    </row>
    <row r="1033" spans="3:30" s="1" customFormat="1">
      <c r="C1033" s="16"/>
      <c r="D1033" s="16"/>
      <c r="E1033" s="32"/>
      <c r="F1033" s="16"/>
      <c r="G1033" s="16"/>
      <c r="H1033" s="16"/>
      <c r="I1033" s="16"/>
      <c r="J1033" s="16"/>
      <c r="K1033" s="16"/>
      <c r="L1033" s="32"/>
      <c r="M1033" s="16"/>
      <c r="N1033" s="16"/>
      <c r="O1033" s="16"/>
      <c r="P1033" s="16"/>
      <c r="Y1033" s="20"/>
      <c r="Z1033" s="20"/>
      <c r="AA1033" s="20"/>
      <c r="AB1033" s="20"/>
      <c r="AC1033" s="20"/>
      <c r="AD1033" s="20"/>
    </row>
    <row r="1034" spans="3:30" s="1" customFormat="1">
      <c r="C1034" s="16"/>
      <c r="D1034" s="16"/>
      <c r="E1034" s="32"/>
      <c r="F1034" s="16"/>
      <c r="G1034" s="16"/>
      <c r="H1034" s="16"/>
      <c r="I1034" s="16"/>
      <c r="J1034" s="16"/>
      <c r="K1034" s="16"/>
      <c r="L1034" s="32"/>
      <c r="M1034" s="16"/>
      <c r="N1034" s="16"/>
      <c r="O1034" s="16"/>
      <c r="P1034" s="16"/>
      <c r="Y1034" s="20"/>
      <c r="Z1034" s="20"/>
      <c r="AA1034" s="20"/>
      <c r="AB1034" s="20"/>
      <c r="AC1034" s="20"/>
      <c r="AD1034" s="20"/>
    </row>
    <row r="1035" spans="3:30" s="1" customFormat="1">
      <c r="C1035" s="16"/>
      <c r="D1035" s="16"/>
      <c r="E1035" s="32"/>
      <c r="F1035" s="16"/>
      <c r="G1035" s="16"/>
      <c r="H1035" s="16"/>
      <c r="I1035" s="16"/>
      <c r="J1035" s="16"/>
      <c r="K1035" s="16"/>
      <c r="L1035" s="32"/>
      <c r="M1035" s="16"/>
      <c r="N1035" s="16"/>
      <c r="O1035" s="16"/>
      <c r="P1035" s="16"/>
      <c r="Y1035" s="20"/>
      <c r="Z1035" s="20"/>
      <c r="AA1035" s="20"/>
      <c r="AB1035" s="20"/>
      <c r="AC1035" s="20"/>
      <c r="AD1035" s="20"/>
    </row>
    <row r="1036" spans="3:30" s="1" customFormat="1">
      <c r="C1036" s="16"/>
      <c r="D1036" s="16"/>
      <c r="E1036" s="32"/>
      <c r="F1036" s="16"/>
      <c r="G1036" s="16"/>
      <c r="H1036" s="16"/>
      <c r="I1036" s="16"/>
      <c r="J1036" s="16"/>
      <c r="K1036" s="16"/>
      <c r="L1036" s="32"/>
      <c r="M1036" s="16"/>
      <c r="N1036" s="16"/>
      <c r="O1036" s="16"/>
      <c r="P1036" s="16"/>
      <c r="Y1036" s="20"/>
      <c r="Z1036" s="20"/>
      <c r="AA1036" s="20"/>
      <c r="AB1036" s="20"/>
      <c r="AC1036" s="20"/>
      <c r="AD1036" s="20"/>
    </row>
    <row r="1037" spans="3:30" s="1" customFormat="1">
      <c r="C1037" s="16"/>
      <c r="D1037" s="16"/>
      <c r="E1037" s="32"/>
      <c r="F1037" s="16"/>
      <c r="G1037" s="16"/>
      <c r="H1037" s="16"/>
      <c r="I1037" s="16"/>
      <c r="J1037" s="16"/>
      <c r="K1037" s="16"/>
      <c r="L1037" s="32"/>
      <c r="M1037" s="16"/>
      <c r="N1037" s="16"/>
      <c r="O1037" s="16"/>
      <c r="P1037" s="16"/>
      <c r="Y1037" s="20"/>
      <c r="Z1037" s="20"/>
      <c r="AA1037" s="20"/>
      <c r="AB1037" s="20"/>
      <c r="AC1037" s="20"/>
      <c r="AD1037" s="20"/>
    </row>
    <row r="1038" spans="3:30" s="1" customFormat="1">
      <c r="C1038" s="16"/>
      <c r="D1038" s="16"/>
      <c r="E1038" s="32"/>
      <c r="F1038" s="16"/>
      <c r="G1038" s="16"/>
      <c r="H1038" s="16"/>
      <c r="I1038" s="16"/>
      <c r="J1038" s="16"/>
      <c r="K1038" s="16"/>
      <c r="L1038" s="32"/>
      <c r="M1038" s="16"/>
      <c r="N1038" s="16"/>
      <c r="O1038" s="16"/>
      <c r="P1038" s="16"/>
      <c r="Y1038" s="20"/>
      <c r="Z1038" s="20"/>
      <c r="AA1038" s="20"/>
      <c r="AB1038" s="20"/>
      <c r="AC1038" s="20"/>
      <c r="AD1038" s="20"/>
    </row>
    <row r="1039" spans="3:30" s="1" customFormat="1">
      <c r="C1039" s="16"/>
      <c r="D1039" s="16"/>
      <c r="E1039" s="32"/>
      <c r="F1039" s="16"/>
      <c r="G1039" s="16"/>
      <c r="H1039" s="16"/>
      <c r="I1039" s="16"/>
      <c r="J1039" s="16"/>
      <c r="K1039" s="16"/>
      <c r="L1039" s="32"/>
      <c r="M1039" s="16"/>
      <c r="N1039" s="16"/>
      <c r="O1039" s="16"/>
      <c r="P1039" s="16"/>
      <c r="Y1039" s="20"/>
      <c r="Z1039" s="20"/>
      <c r="AA1039" s="20"/>
      <c r="AB1039" s="20"/>
      <c r="AC1039" s="20"/>
      <c r="AD1039" s="20"/>
    </row>
    <row r="1040" spans="3:30" s="1" customFormat="1">
      <c r="C1040" s="16"/>
      <c r="D1040" s="16"/>
      <c r="E1040" s="32"/>
      <c r="F1040" s="16"/>
      <c r="G1040" s="16"/>
      <c r="H1040" s="16"/>
      <c r="I1040" s="16"/>
      <c r="J1040" s="16"/>
      <c r="K1040" s="16"/>
      <c r="L1040" s="32"/>
      <c r="M1040" s="16"/>
      <c r="N1040" s="16"/>
      <c r="O1040" s="16"/>
      <c r="P1040" s="16"/>
      <c r="Y1040" s="20"/>
      <c r="Z1040" s="20"/>
      <c r="AA1040" s="20"/>
      <c r="AB1040" s="20"/>
      <c r="AC1040" s="20"/>
      <c r="AD1040" s="20"/>
    </row>
    <row r="1041" spans="3:30" s="1" customFormat="1">
      <c r="C1041" s="16"/>
      <c r="D1041" s="16"/>
      <c r="E1041" s="32"/>
      <c r="F1041" s="16"/>
      <c r="G1041" s="16"/>
      <c r="H1041" s="16"/>
      <c r="I1041" s="16"/>
      <c r="J1041" s="16"/>
      <c r="K1041" s="16"/>
      <c r="L1041" s="32"/>
      <c r="M1041" s="16"/>
      <c r="N1041" s="16"/>
      <c r="O1041" s="16"/>
      <c r="P1041" s="16"/>
      <c r="Y1041" s="20"/>
      <c r="Z1041" s="20"/>
      <c r="AA1041" s="20"/>
      <c r="AB1041" s="20"/>
      <c r="AC1041" s="20"/>
      <c r="AD1041" s="20"/>
    </row>
    <row r="1042" spans="3:30" s="1" customFormat="1">
      <c r="C1042" s="16"/>
      <c r="D1042" s="16"/>
      <c r="E1042" s="32"/>
      <c r="F1042" s="16"/>
      <c r="G1042" s="16"/>
      <c r="H1042" s="16"/>
      <c r="I1042" s="16"/>
      <c r="J1042" s="16"/>
      <c r="K1042" s="16"/>
      <c r="L1042" s="32"/>
      <c r="M1042" s="16"/>
      <c r="N1042" s="16"/>
      <c r="O1042" s="16"/>
      <c r="P1042" s="16"/>
      <c r="Y1042" s="20"/>
      <c r="Z1042" s="20"/>
      <c r="AA1042" s="20"/>
      <c r="AB1042" s="20"/>
      <c r="AC1042" s="20"/>
      <c r="AD1042" s="20"/>
    </row>
    <row r="1043" spans="3:30" s="1" customFormat="1">
      <c r="C1043" s="16"/>
      <c r="D1043" s="16"/>
      <c r="E1043" s="32"/>
      <c r="F1043" s="16"/>
      <c r="G1043" s="16"/>
      <c r="H1043" s="16"/>
      <c r="I1043" s="16"/>
      <c r="J1043" s="16"/>
      <c r="K1043" s="16"/>
      <c r="L1043" s="32"/>
      <c r="M1043" s="16"/>
      <c r="N1043" s="16"/>
      <c r="O1043" s="16"/>
      <c r="P1043" s="16"/>
      <c r="Y1043" s="20"/>
      <c r="Z1043" s="20"/>
      <c r="AA1043" s="20"/>
      <c r="AB1043" s="20"/>
      <c r="AC1043" s="20"/>
      <c r="AD1043" s="20"/>
    </row>
    <row r="1044" spans="3:30" s="1" customFormat="1">
      <c r="C1044" s="16"/>
      <c r="D1044" s="16"/>
      <c r="E1044" s="32"/>
      <c r="F1044" s="16"/>
      <c r="G1044" s="16"/>
      <c r="H1044" s="16"/>
      <c r="I1044" s="16"/>
      <c r="J1044" s="16"/>
      <c r="K1044" s="16"/>
      <c r="L1044" s="32"/>
      <c r="M1044" s="16"/>
      <c r="N1044" s="16"/>
      <c r="O1044" s="16"/>
      <c r="P1044" s="16"/>
      <c r="Y1044" s="20"/>
      <c r="Z1044" s="20"/>
      <c r="AA1044" s="20"/>
      <c r="AB1044" s="20"/>
      <c r="AC1044" s="20"/>
      <c r="AD1044" s="20"/>
    </row>
    <row r="1045" spans="3:30" s="1" customFormat="1">
      <c r="C1045" s="16"/>
      <c r="D1045" s="16"/>
      <c r="E1045" s="32"/>
      <c r="F1045" s="16"/>
      <c r="G1045" s="16"/>
      <c r="H1045" s="16"/>
      <c r="I1045" s="16"/>
      <c r="J1045" s="16"/>
      <c r="K1045" s="16"/>
      <c r="L1045" s="32"/>
      <c r="M1045" s="16"/>
      <c r="N1045" s="16"/>
      <c r="O1045" s="16"/>
      <c r="P1045" s="16"/>
      <c r="Y1045" s="20"/>
      <c r="Z1045" s="20"/>
      <c r="AA1045" s="20"/>
      <c r="AB1045" s="20"/>
      <c r="AC1045" s="20"/>
      <c r="AD1045" s="20"/>
    </row>
    <row r="1046" spans="3:30" s="1" customFormat="1">
      <c r="C1046" s="16"/>
      <c r="D1046" s="16"/>
      <c r="E1046" s="32"/>
      <c r="F1046" s="16"/>
      <c r="G1046" s="16"/>
      <c r="H1046" s="16"/>
      <c r="I1046" s="16"/>
      <c r="J1046" s="16"/>
      <c r="K1046" s="16"/>
      <c r="L1046" s="32"/>
      <c r="M1046" s="16"/>
      <c r="N1046" s="16"/>
      <c r="O1046" s="16"/>
      <c r="P1046" s="16"/>
      <c r="Y1046" s="20"/>
      <c r="Z1046" s="20"/>
      <c r="AA1046" s="20"/>
      <c r="AB1046" s="20"/>
      <c r="AC1046" s="20"/>
      <c r="AD1046" s="20"/>
    </row>
    <row r="1047" spans="3:30" s="1" customFormat="1">
      <c r="C1047" s="16"/>
      <c r="D1047" s="16"/>
      <c r="E1047" s="32"/>
      <c r="F1047" s="16"/>
      <c r="G1047" s="16"/>
      <c r="H1047" s="16"/>
      <c r="I1047" s="16"/>
      <c r="J1047" s="16"/>
      <c r="K1047" s="16"/>
      <c r="L1047" s="32"/>
      <c r="M1047" s="16"/>
      <c r="N1047" s="16"/>
      <c r="O1047" s="16"/>
      <c r="P1047" s="16"/>
      <c r="Y1047" s="20"/>
      <c r="Z1047" s="20"/>
      <c r="AA1047" s="20"/>
      <c r="AB1047" s="20"/>
      <c r="AC1047" s="20"/>
      <c r="AD1047" s="20"/>
    </row>
    <row r="1048" spans="3:30" s="1" customFormat="1">
      <c r="C1048" s="16"/>
      <c r="D1048" s="16"/>
      <c r="E1048" s="32"/>
      <c r="F1048" s="16"/>
      <c r="G1048" s="16"/>
      <c r="H1048" s="16"/>
      <c r="I1048" s="16"/>
      <c r="J1048" s="16"/>
      <c r="K1048" s="16"/>
      <c r="L1048" s="32"/>
      <c r="M1048" s="16"/>
      <c r="N1048" s="16"/>
      <c r="O1048" s="16"/>
      <c r="P1048" s="16"/>
      <c r="Y1048" s="20"/>
      <c r="Z1048" s="20"/>
      <c r="AA1048" s="20"/>
      <c r="AB1048" s="20"/>
      <c r="AC1048" s="20"/>
      <c r="AD1048" s="20"/>
    </row>
    <row r="1049" spans="3:30" s="1" customFormat="1">
      <c r="C1049" s="16"/>
      <c r="D1049" s="16"/>
      <c r="E1049" s="32"/>
      <c r="F1049" s="16"/>
      <c r="G1049" s="16"/>
      <c r="H1049" s="16"/>
      <c r="I1049" s="16"/>
      <c r="J1049" s="16"/>
      <c r="K1049" s="16"/>
      <c r="L1049" s="32"/>
      <c r="M1049" s="16"/>
      <c r="N1049" s="16"/>
      <c r="O1049" s="16"/>
      <c r="P1049" s="16"/>
      <c r="Y1049" s="20"/>
      <c r="Z1049" s="20"/>
      <c r="AA1049" s="20"/>
      <c r="AB1049" s="20"/>
      <c r="AC1049" s="20"/>
      <c r="AD1049" s="20"/>
    </row>
    <row r="1050" spans="3:30" s="1" customFormat="1">
      <c r="C1050" s="16"/>
      <c r="D1050" s="16"/>
      <c r="E1050" s="32"/>
      <c r="F1050" s="16"/>
      <c r="G1050" s="16"/>
      <c r="H1050" s="16"/>
      <c r="I1050" s="16"/>
      <c r="J1050" s="16"/>
      <c r="K1050" s="16"/>
      <c r="L1050" s="32"/>
      <c r="M1050" s="16"/>
      <c r="N1050" s="16"/>
      <c r="O1050" s="16"/>
      <c r="P1050" s="16"/>
      <c r="Y1050" s="20"/>
      <c r="Z1050" s="20"/>
      <c r="AA1050" s="20"/>
      <c r="AB1050" s="20"/>
      <c r="AC1050" s="20"/>
      <c r="AD1050" s="20"/>
    </row>
    <row r="1051" spans="3:30" s="1" customFormat="1">
      <c r="C1051" s="16"/>
      <c r="D1051" s="16"/>
      <c r="E1051" s="32"/>
      <c r="F1051" s="16"/>
      <c r="G1051" s="16"/>
      <c r="H1051" s="16"/>
      <c r="I1051" s="16"/>
      <c r="J1051" s="16"/>
      <c r="K1051" s="16"/>
      <c r="L1051" s="32"/>
      <c r="M1051" s="16"/>
      <c r="N1051" s="16"/>
      <c r="O1051" s="16"/>
      <c r="P1051" s="16"/>
      <c r="Y1051" s="20"/>
      <c r="Z1051" s="20"/>
      <c r="AA1051" s="20"/>
      <c r="AB1051" s="20"/>
      <c r="AC1051" s="20"/>
      <c r="AD1051" s="20"/>
    </row>
    <row r="1052" spans="3:30" s="1" customFormat="1">
      <c r="C1052" s="16"/>
      <c r="D1052" s="16"/>
      <c r="E1052" s="32"/>
      <c r="F1052" s="16"/>
      <c r="G1052" s="16"/>
      <c r="H1052" s="16"/>
      <c r="I1052" s="16"/>
      <c r="J1052" s="16"/>
      <c r="K1052" s="16"/>
      <c r="L1052" s="32"/>
      <c r="M1052" s="16"/>
      <c r="N1052" s="16"/>
      <c r="O1052" s="16"/>
      <c r="P1052" s="16"/>
      <c r="Y1052" s="20"/>
      <c r="Z1052" s="20"/>
      <c r="AA1052" s="20"/>
      <c r="AB1052" s="20"/>
      <c r="AC1052" s="20"/>
      <c r="AD1052" s="20"/>
    </row>
    <row r="1053" spans="3:30" s="1" customFormat="1">
      <c r="C1053" s="16"/>
      <c r="D1053" s="16"/>
      <c r="E1053" s="32"/>
      <c r="F1053" s="16"/>
      <c r="G1053" s="16"/>
      <c r="H1053" s="16"/>
      <c r="I1053" s="16"/>
      <c r="J1053" s="16"/>
      <c r="K1053" s="16"/>
      <c r="L1053" s="32"/>
      <c r="M1053" s="16"/>
      <c r="N1053" s="16"/>
      <c r="O1053" s="16"/>
      <c r="P1053" s="16"/>
      <c r="Y1053" s="20"/>
      <c r="Z1053" s="20"/>
      <c r="AA1053" s="20"/>
      <c r="AB1053" s="20"/>
      <c r="AC1053" s="20"/>
      <c r="AD1053" s="20"/>
    </row>
    <row r="1054" spans="3:30" s="1" customFormat="1">
      <c r="C1054" s="16"/>
      <c r="D1054" s="16"/>
      <c r="E1054" s="32"/>
      <c r="F1054" s="16"/>
      <c r="G1054" s="16"/>
      <c r="H1054" s="16"/>
      <c r="I1054" s="16"/>
      <c r="J1054" s="16"/>
      <c r="K1054" s="16"/>
      <c r="L1054" s="32"/>
      <c r="M1054" s="16"/>
      <c r="N1054" s="16"/>
      <c r="O1054" s="16"/>
      <c r="P1054" s="16"/>
      <c r="Y1054" s="20"/>
      <c r="Z1054" s="20"/>
      <c r="AA1054" s="20"/>
      <c r="AB1054" s="20"/>
      <c r="AC1054" s="20"/>
      <c r="AD1054" s="20"/>
    </row>
    <row r="1055" spans="3:30" s="1" customFormat="1">
      <c r="C1055" s="16"/>
      <c r="D1055" s="16"/>
      <c r="E1055" s="32"/>
      <c r="F1055" s="16"/>
      <c r="G1055" s="16"/>
      <c r="H1055" s="16"/>
      <c r="I1055" s="16"/>
      <c r="J1055" s="16"/>
      <c r="K1055" s="16"/>
      <c r="L1055" s="32"/>
      <c r="M1055" s="16"/>
      <c r="N1055" s="16"/>
      <c r="O1055" s="16"/>
      <c r="P1055" s="16"/>
      <c r="Y1055" s="20"/>
      <c r="Z1055" s="20"/>
      <c r="AA1055" s="20"/>
      <c r="AB1055" s="20"/>
      <c r="AC1055" s="20"/>
      <c r="AD1055" s="20"/>
    </row>
    <row r="1056" spans="3:30" s="1" customFormat="1">
      <c r="C1056" s="16"/>
      <c r="D1056" s="16"/>
      <c r="E1056" s="32"/>
      <c r="F1056" s="16"/>
      <c r="G1056" s="16"/>
      <c r="H1056" s="16"/>
      <c r="I1056" s="16"/>
      <c r="J1056" s="16"/>
      <c r="K1056" s="16"/>
      <c r="L1056" s="32"/>
      <c r="M1056" s="16"/>
      <c r="N1056" s="16"/>
      <c r="O1056" s="16"/>
      <c r="P1056" s="16"/>
      <c r="Y1056" s="20"/>
      <c r="Z1056" s="20"/>
      <c r="AA1056" s="20"/>
      <c r="AB1056" s="20"/>
      <c r="AC1056" s="20"/>
      <c r="AD1056" s="20"/>
    </row>
    <row r="1057" spans="3:30" s="1" customFormat="1">
      <c r="C1057" s="16"/>
      <c r="D1057" s="16"/>
      <c r="E1057" s="32"/>
      <c r="F1057" s="16"/>
      <c r="G1057" s="16"/>
      <c r="H1057" s="16"/>
      <c r="I1057" s="16"/>
      <c r="J1057" s="16"/>
      <c r="K1057" s="16"/>
      <c r="L1057" s="32"/>
      <c r="M1057" s="16"/>
      <c r="N1057" s="16"/>
      <c r="O1057" s="16"/>
      <c r="P1057" s="16"/>
      <c r="Y1057" s="20"/>
      <c r="Z1057" s="20"/>
      <c r="AA1057" s="20"/>
      <c r="AB1057" s="20"/>
      <c r="AC1057" s="20"/>
      <c r="AD1057" s="20"/>
    </row>
    <row r="1058" spans="3:30" s="1" customFormat="1">
      <c r="C1058" s="16"/>
      <c r="D1058" s="16"/>
      <c r="E1058" s="32"/>
      <c r="F1058" s="16"/>
      <c r="G1058" s="16"/>
      <c r="H1058" s="16"/>
      <c r="I1058" s="16"/>
      <c r="J1058" s="16"/>
      <c r="K1058" s="16"/>
      <c r="L1058" s="32"/>
      <c r="M1058" s="16"/>
      <c r="N1058" s="16"/>
      <c r="O1058" s="16"/>
      <c r="P1058" s="16"/>
      <c r="Y1058" s="20"/>
      <c r="Z1058" s="20"/>
      <c r="AA1058" s="20"/>
      <c r="AB1058" s="20"/>
      <c r="AC1058" s="20"/>
      <c r="AD1058" s="20"/>
    </row>
    <row r="1059" spans="3:30" s="1" customFormat="1">
      <c r="C1059" s="16"/>
      <c r="D1059" s="16"/>
      <c r="E1059" s="32"/>
      <c r="F1059" s="16"/>
      <c r="G1059" s="16"/>
      <c r="H1059" s="16"/>
      <c r="I1059" s="16"/>
      <c r="J1059" s="16"/>
      <c r="K1059" s="16"/>
      <c r="L1059" s="32"/>
      <c r="M1059" s="16"/>
      <c r="N1059" s="16"/>
      <c r="O1059" s="16"/>
      <c r="P1059" s="16"/>
      <c r="Y1059" s="20"/>
      <c r="Z1059" s="20"/>
      <c r="AA1059" s="20"/>
      <c r="AB1059" s="20"/>
      <c r="AC1059" s="20"/>
      <c r="AD1059" s="20"/>
    </row>
    <row r="1060" spans="3:30" s="1" customFormat="1">
      <c r="C1060" s="16"/>
      <c r="D1060" s="16"/>
      <c r="E1060" s="32"/>
      <c r="F1060" s="16"/>
      <c r="G1060" s="16"/>
      <c r="H1060" s="16"/>
      <c r="I1060" s="16"/>
      <c r="J1060" s="16"/>
      <c r="K1060" s="16"/>
      <c r="L1060" s="32"/>
      <c r="M1060" s="16"/>
      <c r="N1060" s="16"/>
      <c r="O1060" s="16"/>
      <c r="P1060" s="16"/>
      <c r="Y1060" s="20"/>
      <c r="Z1060" s="20"/>
      <c r="AA1060" s="20"/>
      <c r="AB1060" s="20"/>
      <c r="AC1060" s="20"/>
      <c r="AD1060" s="20"/>
    </row>
    <row r="1061" spans="3:30" s="1" customFormat="1">
      <c r="C1061" s="16"/>
      <c r="D1061" s="16"/>
      <c r="E1061" s="32"/>
      <c r="F1061" s="16"/>
      <c r="G1061" s="16"/>
      <c r="H1061" s="16"/>
      <c r="I1061" s="16"/>
      <c r="J1061" s="16"/>
      <c r="K1061" s="16"/>
      <c r="L1061" s="32"/>
      <c r="M1061" s="16"/>
      <c r="N1061" s="16"/>
      <c r="O1061" s="16"/>
      <c r="P1061" s="16"/>
      <c r="Y1061" s="20"/>
      <c r="Z1061" s="20"/>
      <c r="AA1061" s="20"/>
      <c r="AB1061" s="20"/>
      <c r="AC1061" s="20"/>
      <c r="AD1061" s="20"/>
    </row>
    <row r="1062" spans="3:30" s="1" customFormat="1">
      <c r="C1062" s="16"/>
      <c r="D1062" s="16"/>
      <c r="E1062" s="32"/>
      <c r="F1062" s="16"/>
      <c r="G1062" s="16"/>
      <c r="H1062" s="16"/>
      <c r="I1062" s="16"/>
      <c r="J1062" s="16"/>
      <c r="K1062" s="16"/>
      <c r="L1062" s="32"/>
      <c r="M1062" s="16"/>
      <c r="N1062" s="16"/>
      <c r="O1062" s="16"/>
      <c r="P1062" s="16"/>
      <c r="Y1062" s="20"/>
      <c r="Z1062" s="20"/>
      <c r="AA1062" s="20"/>
      <c r="AB1062" s="20"/>
      <c r="AC1062" s="20"/>
      <c r="AD1062" s="20"/>
    </row>
    <row r="1063" spans="3:30" s="1" customFormat="1">
      <c r="C1063" s="16"/>
      <c r="D1063" s="16"/>
      <c r="E1063" s="32"/>
      <c r="F1063" s="16"/>
      <c r="G1063" s="16"/>
      <c r="H1063" s="16"/>
      <c r="I1063" s="16"/>
      <c r="J1063" s="16"/>
      <c r="K1063" s="16"/>
      <c r="L1063" s="32"/>
      <c r="M1063" s="16"/>
      <c r="N1063" s="16"/>
      <c r="O1063" s="16"/>
      <c r="P1063" s="16"/>
      <c r="Y1063" s="20"/>
      <c r="Z1063" s="20"/>
      <c r="AA1063" s="20"/>
      <c r="AB1063" s="20"/>
      <c r="AC1063" s="20"/>
      <c r="AD1063" s="20"/>
    </row>
    <row r="1064" spans="3:30" s="1" customFormat="1">
      <c r="C1064" s="16"/>
      <c r="D1064" s="16"/>
      <c r="E1064" s="32"/>
      <c r="F1064" s="16"/>
      <c r="G1064" s="16"/>
      <c r="H1064" s="16"/>
      <c r="I1064" s="16"/>
      <c r="J1064" s="16"/>
      <c r="K1064" s="16"/>
      <c r="L1064" s="32"/>
      <c r="M1064" s="16"/>
      <c r="N1064" s="16"/>
      <c r="O1064" s="16"/>
      <c r="P1064" s="16"/>
      <c r="Y1064" s="20"/>
      <c r="Z1064" s="20"/>
      <c r="AA1064" s="20"/>
      <c r="AB1064" s="20"/>
      <c r="AC1064" s="20"/>
      <c r="AD1064" s="20"/>
    </row>
    <row r="1065" spans="3:30" s="1" customFormat="1">
      <c r="C1065" s="16"/>
      <c r="D1065" s="16"/>
      <c r="E1065" s="32"/>
      <c r="F1065" s="16"/>
      <c r="G1065" s="16"/>
      <c r="H1065" s="16"/>
      <c r="I1065" s="16"/>
      <c r="J1065" s="16"/>
      <c r="K1065" s="16"/>
      <c r="L1065" s="32"/>
      <c r="M1065" s="16"/>
      <c r="N1065" s="16"/>
      <c r="O1065" s="16"/>
      <c r="P1065" s="16"/>
      <c r="Y1065" s="20"/>
      <c r="Z1065" s="20"/>
      <c r="AA1065" s="20"/>
      <c r="AB1065" s="20"/>
      <c r="AC1065" s="20"/>
      <c r="AD1065" s="20"/>
    </row>
    <row r="1066" spans="3:30" s="1" customFormat="1">
      <c r="C1066" s="16"/>
      <c r="D1066" s="16"/>
      <c r="E1066" s="32"/>
      <c r="F1066" s="16"/>
      <c r="G1066" s="16"/>
      <c r="H1066" s="16"/>
      <c r="I1066" s="16"/>
      <c r="J1066" s="16"/>
      <c r="K1066" s="16"/>
      <c r="L1066" s="32"/>
      <c r="M1066" s="16"/>
      <c r="N1066" s="16"/>
      <c r="O1066" s="16"/>
      <c r="P1066" s="16"/>
      <c r="Y1066" s="20"/>
      <c r="Z1066" s="20"/>
      <c r="AA1066" s="20"/>
      <c r="AB1066" s="20"/>
      <c r="AC1066" s="20"/>
      <c r="AD1066" s="20"/>
    </row>
    <row r="1067" spans="3:30" s="1" customFormat="1">
      <c r="C1067" s="16"/>
      <c r="D1067" s="16"/>
      <c r="E1067" s="32"/>
      <c r="F1067" s="16"/>
      <c r="G1067" s="16"/>
      <c r="H1067" s="16"/>
      <c r="I1067" s="16"/>
      <c r="J1067" s="16"/>
      <c r="K1067" s="16"/>
      <c r="L1067" s="32"/>
      <c r="M1067" s="16"/>
      <c r="N1067" s="16"/>
      <c r="O1067" s="16"/>
      <c r="P1067" s="16"/>
      <c r="Y1067" s="20"/>
      <c r="Z1067" s="20"/>
      <c r="AA1067" s="20"/>
      <c r="AB1067" s="20"/>
      <c r="AC1067" s="20"/>
      <c r="AD1067" s="20"/>
    </row>
    <row r="1068" spans="3:30" s="1" customFormat="1">
      <c r="C1068" s="16"/>
      <c r="D1068" s="16"/>
      <c r="E1068" s="32"/>
      <c r="F1068" s="16"/>
      <c r="G1068" s="16"/>
      <c r="H1068" s="16"/>
      <c r="I1068" s="16"/>
      <c r="J1068" s="16"/>
      <c r="K1068" s="16"/>
      <c r="L1068" s="32"/>
      <c r="M1068" s="16"/>
      <c r="N1068" s="16"/>
      <c r="O1068" s="16"/>
      <c r="P1068" s="16"/>
      <c r="Y1068" s="20"/>
      <c r="Z1068" s="20"/>
      <c r="AA1068" s="20"/>
      <c r="AB1068" s="20"/>
      <c r="AC1068" s="20"/>
      <c r="AD1068" s="20"/>
    </row>
    <row r="1069" spans="3:30" s="1" customFormat="1">
      <c r="C1069" s="16"/>
      <c r="D1069" s="16"/>
      <c r="E1069" s="32"/>
      <c r="F1069" s="16"/>
      <c r="G1069" s="16"/>
      <c r="H1069" s="16"/>
      <c r="I1069" s="16"/>
      <c r="J1069" s="16"/>
      <c r="K1069" s="16"/>
      <c r="L1069" s="32"/>
      <c r="M1069" s="16"/>
      <c r="N1069" s="16"/>
      <c r="O1069" s="16"/>
      <c r="P1069" s="16"/>
      <c r="Y1069" s="20"/>
      <c r="Z1069" s="20"/>
      <c r="AA1069" s="20"/>
      <c r="AB1069" s="20"/>
      <c r="AC1069" s="20"/>
      <c r="AD1069" s="20"/>
    </row>
    <row r="1070" spans="3:30" s="1" customFormat="1">
      <c r="C1070" s="16"/>
      <c r="D1070" s="16"/>
      <c r="E1070" s="32"/>
      <c r="F1070" s="16"/>
      <c r="G1070" s="16"/>
      <c r="H1070" s="16"/>
      <c r="I1070" s="16"/>
      <c r="J1070" s="16"/>
      <c r="K1070" s="16"/>
      <c r="L1070" s="32"/>
      <c r="M1070" s="16"/>
      <c r="N1070" s="16"/>
      <c r="O1070" s="16"/>
      <c r="P1070" s="16"/>
      <c r="Y1070" s="20"/>
      <c r="Z1070" s="20"/>
      <c r="AA1070" s="20"/>
      <c r="AB1070" s="20"/>
      <c r="AC1070" s="20"/>
      <c r="AD1070" s="20"/>
    </row>
    <row r="1071" spans="3:30" s="1" customFormat="1">
      <c r="C1071" s="16"/>
      <c r="D1071" s="16"/>
      <c r="E1071" s="32"/>
      <c r="F1071" s="16"/>
      <c r="G1071" s="16"/>
      <c r="H1071" s="16"/>
      <c r="I1071" s="16"/>
      <c r="J1071" s="16"/>
      <c r="K1071" s="16"/>
      <c r="L1071" s="32"/>
      <c r="M1071" s="16"/>
      <c r="N1071" s="16"/>
      <c r="O1071" s="16"/>
      <c r="P1071" s="16"/>
      <c r="Y1071" s="20"/>
      <c r="Z1071" s="20"/>
      <c r="AA1071" s="20"/>
      <c r="AB1071" s="20"/>
      <c r="AC1071" s="20"/>
      <c r="AD1071" s="20"/>
    </row>
    <row r="1072" spans="3:30" s="1" customFormat="1">
      <c r="C1072" s="16"/>
      <c r="D1072" s="16"/>
      <c r="E1072" s="32"/>
      <c r="F1072" s="16"/>
      <c r="G1072" s="16"/>
      <c r="H1072" s="16"/>
      <c r="I1072" s="16"/>
      <c r="J1072" s="16"/>
      <c r="K1072" s="16"/>
      <c r="L1072" s="32"/>
      <c r="M1072" s="16"/>
      <c r="N1072" s="16"/>
      <c r="O1072" s="16"/>
      <c r="P1072" s="16"/>
      <c r="Y1072" s="20"/>
      <c r="Z1072" s="20"/>
      <c r="AA1072" s="20"/>
      <c r="AB1072" s="20"/>
      <c r="AC1072" s="20"/>
      <c r="AD1072" s="20"/>
    </row>
    <row r="1073" spans="3:30" s="1" customFormat="1">
      <c r="C1073" s="16"/>
      <c r="D1073" s="16"/>
      <c r="E1073" s="32"/>
      <c r="F1073" s="16"/>
      <c r="G1073" s="16"/>
      <c r="H1073" s="16"/>
      <c r="I1073" s="16"/>
      <c r="J1073" s="16"/>
      <c r="K1073" s="16"/>
      <c r="L1073" s="32"/>
      <c r="M1073" s="16"/>
      <c r="N1073" s="16"/>
      <c r="O1073" s="16"/>
      <c r="P1073" s="16"/>
      <c r="Y1073" s="20"/>
      <c r="Z1073" s="20"/>
      <c r="AA1073" s="20"/>
      <c r="AB1073" s="20"/>
      <c r="AC1073" s="20"/>
      <c r="AD1073" s="20"/>
    </row>
    <row r="1074" spans="3:30" s="1" customFormat="1">
      <c r="C1074" s="16"/>
      <c r="D1074" s="16"/>
      <c r="E1074" s="32"/>
      <c r="F1074" s="16"/>
      <c r="G1074" s="16"/>
      <c r="H1074" s="16"/>
      <c r="I1074" s="16"/>
      <c r="J1074" s="16"/>
      <c r="K1074" s="16"/>
      <c r="L1074" s="32"/>
      <c r="M1074" s="16"/>
      <c r="N1074" s="16"/>
      <c r="O1074" s="16"/>
      <c r="P1074" s="16"/>
      <c r="Y1074" s="20"/>
      <c r="Z1074" s="20"/>
      <c r="AA1074" s="20"/>
      <c r="AB1074" s="20"/>
      <c r="AC1074" s="20"/>
      <c r="AD1074" s="20"/>
    </row>
    <row r="1075" spans="3:30" s="1" customFormat="1">
      <c r="C1075" s="16"/>
      <c r="D1075" s="16"/>
      <c r="E1075" s="32"/>
      <c r="F1075" s="16"/>
      <c r="G1075" s="16"/>
      <c r="H1075" s="16"/>
      <c r="I1075" s="16"/>
      <c r="J1075" s="16"/>
      <c r="K1075" s="16"/>
      <c r="L1075" s="32"/>
      <c r="M1075" s="16"/>
      <c r="N1075" s="16"/>
      <c r="O1075" s="16"/>
      <c r="P1075" s="16"/>
      <c r="Y1075" s="20"/>
      <c r="Z1075" s="20"/>
      <c r="AA1075" s="20"/>
      <c r="AB1075" s="20"/>
      <c r="AC1075" s="20"/>
      <c r="AD1075" s="20"/>
    </row>
    <row r="1076" spans="3:30" s="1" customFormat="1">
      <c r="C1076" s="16"/>
      <c r="D1076" s="16"/>
      <c r="E1076" s="32"/>
      <c r="F1076" s="16"/>
      <c r="G1076" s="16"/>
      <c r="H1076" s="16"/>
      <c r="I1076" s="16"/>
      <c r="J1076" s="16"/>
      <c r="K1076" s="16"/>
      <c r="L1076" s="32"/>
      <c r="M1076" s="16"/>
      <c r="N1076" s="16"/>
      <c r="O1076" s="16"/>
      <c r="P1076" s="16"/>
      <c r="Y1076" s="20"/>
      <c r="Z1076" s="20"/>
      <c r="AA1076" s="20"/>
      <c r="AB1076" s="20"/>
      <c r="AC1076" s="20"/>
      <c r="AD1076" s="20"/>
    </row>
    <row r="1077" spans="3:30" s="1" customFormat="1">
      <c r="C1077" s="16"/>
      <c r="D1077" s="16"/>
      <c r="E1077" s="32"/>
      <c r="F1077" s="16"/>
      <c r="G1077" s="16"/>
      <c r="H1077" s="16"/>
      <c r="I1077" s="16"/>
      <c r="J1077" s="16"/>
      <c r="K1077" s="16"/>
      <c r="L1077" s="32"/>
      <c r="M1077" s="16"/>
      <c r="N1077" s="16"/>
      <c r="O1077" s="16"/>
      <c r="P1077" s="16"/>
      <c r="Y1077" s="20"/>
      <c r="Z1077" s="20"/>
      <c r="AA1077" s="20"/>
      <c r="AB1077" s="20"/>
      <c r="AC1077" s="20"/>
      <c r="AD1077" s="20"/>
    </row>
    <row r="1078" spans="3:30" s="1" customFormat="1">
      <c r="C1078" s="16"/>
      <c r="D1078" s="16"/>
      <c r="E1078" s="32"/>
      <c r="F1078" s="16"/>
      <c r="G1078" s="16"/>
      <c r="H1078" s="16"/>
      <c r="I1078" s="16"/>
      <c r="J1078" s="16"/>
      <c r="K1078" s="16"/>
      <c r="L1078" s="32"/>
      <c r="M1078" s="16"/>
      <c r="N1078" s="16"/>
      <c r="O1078" s="16"/>
      <c r="P1078" s="16"/>
      <c r="Y1078" s="20"/>
      <c r="Z1078" s="20"/>
      <c r="AA1078" s="20"/>
      <c r="AB1078" s="20"/>
      <c r="AC1078" s="20"/>
      <c r="AD1078" s="20"/>
    </row>
    <row r="1079" spans="3:30" s="1" customFormat="1">
      <c r="C1079" s="16"/>
      <c r="D1079" s="16"/>
      <c r="E1079" s="32"/>
      <c r="F1079" s="16"/>
      <c r="G1079" s="16"/>
      <c r="H1079" s="16"/>
      <c r="I1079" s="16"/>
      <c r="J1079" s="16"/>
      <c r="K1079" s="16"/>
      <c r="L1079" s="32"/>
      <c r="M1079" s="16"/>
      <c r="N1079" s="16"/>
      <c r="O1079" s="16"/>
      <c r="P1079" s="16"/>
      <c r="Y1079" s="20"/>
      <c r="Z1079" s="20"/>
      <c r="AA1079" s="20"/>
      <c r="AB1079" s="20"/>
      <c r="AC1079" s="20"/>
      <c r="AD1079" s="20"/>
    </row>
    <row r="1080" spans="3:30" s="1" customFormat="1">
      <c r="C1080" s="16"/>
      <c r="D1080" s="16"/>
      <c r="E1080" s="32"/>
      <c r="F1080" s="16"/>
      <c r="G1080" s="16"/>
      <c r="H1080" s="16"/>
      <c r="I1080" s="16"/>
      <c r="J1080" s="16"/>
      <c r="K1080" s="16"/>
      <c r="L1080" s="32"/>
      <c r="M1080" s="16"/>
      <c r="N1080" s="16"/>
      <c r="O1080" s="16"/>
      <c r="P1080" s="16"/>
      <c r="Y1080" s="20"/>
      <c r="Z1080" s="20"/>
      <c r="AA1080" s="20"/>
      <c r="AB1080" s="20"/>
      <c r="AC1080" s="20"/>
      <c r="AD1080" s="20"/>
    </row>
    <row r="1081" spans="3:30" s="1" customFormat="1">
      <c r="C1081" s="16"/>
      <c r="D1081" s="16"/>
      <c r="E1081" s="32"/>
      <c r="F1081" s="16"/>
      <c r="G1081" s="16"/>
      <c r="H1081" s="16"/>
      <c r="I1081" s="16"/>
      <c r="J1081" s="16"/>
      <c r="K1081" s="16"/>
      <c r="L1081" s="32"/>
      <c r="M1081" s="16"/>
      <c r="N1081" s="16"/>
      <c r="O1081" s="16"/>
      <c r="P1081" s="16"/>
      <c r="Y1081" s="20"/>
      <c r="Z1081" s="20"/>
      <c r="AA1081" s="20"/>
      <c r="AB1081" s="20"/>
      <c r="AC1081" s="20"/>
      <c r="AD1081" s="20"/>
    </row>
    <row r="1082" spans="3:30" s="1" customFormat="1">
      <c r="C1082" s="16"/>
      <c r="D1082" s="16"/>
      <c r="E1082" s="32"/>
      <c r="F1082" s="16"/>
      <c r="G1082" s="16"/>
      <c r="H1082" s="16"/>
      <c r="I1082" s="16"/>
      <c r="J1082" s="16"/>
      <c r="K1082" s="16"/>
      <c r="L1082" s="32"/>
      <c r="M1082" s="16"/>
      <c r="N1082" s="16"/>
      <c r="O1082" s="16"/>
      <c r="P1082" s="16"/>
      <c r="Y1082" s="20"/>
      <c r="Z1082" s="20"/>
      <c r="AA1082" s="20"/>
      <c r="AB1082" s="20"/>
      <c r="AC1082" s="20"/>
      <c r="AD1082" s="20"/>
    </row>
    <row r="1083" spans="3:30" s="1" customFormat="1">
      <c r="C1083" s="16"/>
      <c r="D1083" s="16"/>
      <c r="E1083" s="32"/>
      <c r="F1083" s="16"/>
      <c r="G1083" s="16"/>
      <c r="H1083" s="16"/>
      <c r="I1083" s="16"/>
      <c r="J1083" s="16"/>
      <c r="K1083" s="16"/>
      <c r="L1083" s="32"/>
      <c r="M1083" s="16"/>
      <c r="N1083" s="16"/>
      <c r="O1083" s="16"/>
      <c r="P1083" s="16"/>
      <c r="Y1083" s="20"/>
      <c r="Z1083" s="20"/>
      <c r="AA1083" s="20"/>
      <c r="AB1083" s="20"/>
      <c r="AC1083" s="20"/>
      <c r="AD1083" s="20"/>
    </row>
    <row r="1084" spans="3:30" s="1" customFormat="1">
      <c r="C1084" s="16"/>
      <c r="D1084" s="16"/>
      <c r="E1084" s="32"/>
      <c r="F1084" s="16"/>
      <c r="G1084" s="16"/>
      <c r="H1084" s="16"/>
      <c r="I1084" s="16"/>
      <c r="J1084" s="16"/>
      <c r="K1084" s="16"/>
      <c r="L1084" s="32"/>
      <c r="M1084" s="16"/>
      <c r="N1084" s="16"/>
      <c r="O1084" s="16"/>
      <c r="P1084" s="16"/>
      <c r="Y1084" s="20"/>
      <c r="Z1084" s="20"/>
      <c r="AA1084" s="20"/>
      <c r="AB1084" s="20"/>
      <c r="AC1084" s="20"/>
      <c r="AD1084" s="20"/>
    </row>
    <row r="1085" spans="3:30" s="1" customFormat="1">
      <c r="C1085" s="16"/>
      <c r="D1085" s="16"/>
      <c r="E1085" s="32"/>
      <c r="F1085" s="16"/>
      <c r="G1085" s="16"/>
      <c r="H1085" s="16"/>
      <c r="I1085" s="16"/>
      <c r="J1085" s="16"/>
      <c r="K1085" s="16"/>
      <c r="L1085" s="32"/>
      <c r="M1085" s="16"/>
      <c r="N1085" s="16"/>
      <c r="O1085" s="16"/>
      <c r="P1085" s="16"/>
      <c r="Y1085" s="20"/>
      <c r="Z1085" s="20"/>
      <c r="AA1085" s="20"/>
      <c r="AB1085" s="20"/>
      <c r="AC1085" s="20"/>
      <c r="AD1085" s="20"/>
    </row>
    <row r="1086" spans="3:30" s="1" customFormat="1">
      <c r="C1086" s="16"/>
      <c r="D1086" s="16"/>
      <c r="E1086" s="32"/>
      <c r="F1086" s="16"/>
      <c r="G1086" s="16"/>
      <c r="H1086" s="16"/>
      <c r="I1086" s="16"/>
      <c r="J1086" s="16"/>
      <c r="K1086" s="16"/>
      <c r="L1086" s="32"/>
      <c r="M1086" s="16"/>
      <c r="N1086" s="16"/>
      <c r="O1086" s="16"/>
      <c r="P1086" s="16"/>
      <c r="Y1086" s="20"/>
      <c r="Z1086" s="20"/>
      <c r="AA1086" s="20"/>
      <c r="AB1086" s="20"/>
      <c r="AC1086" s="20"/>
      <c r="AD1086" s="20"/>
    </row>
    <row r="1087" spans="3:30" s="1" customFormat="1">
      <c r="C1087" s="16"/>
      <c r="D1087" s="16"/>
      <c r="E1087" s="32"/>
      <c r="F1087" s="16"/>
      <c r="G1087" s="16"/>
      <c r="H1087" s="16"/>
      <c r="I1087" s="16"/>
      <c r="J1087" s="16"/>
      <c r="K1087" s="16"/>
      <c r="L1087" s="32"/>
      <c r="M1087" s="16"/>
      <c r="N1087" s="16"/>
      <c r="O1087" s="16"/>
      <c r="P1087" s="16"/>
      <c r="Y1087" s="20"/>
      <c r="Z1087" s="20"/>
      <c r="AA1087" s="20"/>
      <c r="AB1087" s="20"/>
      <c r="AC1087" s="20"/>
      <c r="AD1087" s="20"/>
    </row>
    <row r="1088" spans="3:30" s="1" customFormat="1">
      <c r="C1088" s="16"/>
      <c r="D1088" s="16"/>
      <c r="E1088" s="32"/>
      <c r="F1088" s="16"/>
      <c r="G1088" s="16"/>
      <c r="H1088" s="16"/>
      <c r="I1088" s="16"/>
      <c r="J1088" s="16"/>
      <c r="K1088" s="16"/>
      <c r="L1088" s="32"/>
      <c r="M1088" s="16"/>
      <c r="N1088" s="16"/>
      <c r="O1088" s="16"/>
      <c r="P1088" s="16"/>
      <c r="Y1088" s="20"/>
      <c r="Z1088" s="20"/>
      <c r="AA1088" s="20"/>
      <c r="AB1088" s="20"/>
      <c r="AC1088" s="20"/>
      <c r="AD1088" s="20"/>
    </row>
    <row r="1089" spans="3:30" s="1" customFormat="1">
      <c r="C1089" s="16"/>
      <c r="D1089" s="16"/>
      <c r="E1089" s="32"/>
      <c r="F1089" s="16"/>
      <c r="G1089" s="16"/>
      <c r="H1089" s="16"/>
      <c r="I1089" s="16"/>
      <c r="J1089" s="16"/>
      <c r="K1089" s="16"/>
      <c r="L1089" s="32"/>
      <c r="M1089" s="16"/>
      <c r="N1089" s="16"/>
      <c r="O1089" s="16"/>
      <c r="P1089" s="16"/>
      <c r="Y1089" s="20"/>
      <c r="Z1089" s="20"/>
      <c r="AA1089" s="20"/>
      <c r="AB1089" s="20"/>
      <c r="AC1089" s="20"/>
      <c r="AD1089" s="20"/>
    </row>
    <row r="1090" spans="3:30" s="1" customFormat="1">
      <c r="C1090" s="16"/>
      <c r="D1090" s="16"/>
      <c r="E1090" s="32"/>
      <c r="F1090" s="16"/>
      <c r="G1090" s="16"/>
      <c r="H1090" s="16"/>
      <c r="I1090" s="16"/>
      <c r="J1090" s="16"/>
      <c r="K1090" s="16"/>
      <c r="L1090" s="32"/>
      <c r="M1090" s="16"/>
      <c r="N1090" s="16"/>
      <c r="O1090" s="16"/>
      <c r="P1090" s="16"/>
      <c r="Y1090" s="20"/>
      <c r="Z1090" s="20"/>
      <c r="AA1090" s="20"/>
      <c r="AB1090" s="20"/>
      <c r="AC1090" s="20"/>
      <c r="AD1090" s="20"/>
    </row>
    <row r="1091" spans="3:30" s="1" customFormat="1">
      <c r="C1091" s="16"/>
      <c r="D1091" s="16"/>
      <c r="E1091" s="32"/>
      <c r="F1091" s="16"/>
      <c r="G1091" s="16"/>
      <c r="H1091" s="16"/>
      <c r="I1091" s="16"/>
      <c r="J1091" s="16"/>
      <c r="K1091" s="16"/>
      <c r="L1091" s="32"/>
      <c r="M1091" s="16"/>
      <c r="N1091" s="16"/>
      <c r="O1091" s="16"/>
      <c r="P1091" s="16"/>
      <c r="Y1091" s="20"/>
      <c r="Z1091" s="20"/>
      <c r="AA1091" s="20"/>
      <c r="AB1091" s="20"/>
      <c r="AC1091" s="20"/>
      <c r="AD1091" s="20"/>
    </row>
    <row r="1092" spans="3:30" s="1" customFormat="1">
      <c r="C1092" s="16"/>
      <c r="D1092" s="16"/>
      <c r="E1092" s="32"/>
      <c r="F1092" s="16"/>
      <c r="G1092" s="16"/>
      <c r="H1092" s="16"/>
      <c r="I1092" s="16"/>
      <c r="J1092" s="16"/>
      <c r="K1092" s="16"/>
      <c r="L1092" s="32"/>
      <c r="M1092" s="16"/>
      <c r="N1092" s="16"/>
      <c r="O1092" s="16"/>
      <c r="P1092" s="16"/>
      <c r="Y1092" s="20"/>
      <c r="Z1092" s="20"/>
      <c r="AA1092" s="20"/>
      <c r="AB1092" s="20"/>
      <c r="AC1092" s="20"/>
      <c r="AD1092" s="20"/>
    </row>
    <row r="1093" spans="3:30" s="1" customFormat="1">
      <c r="C1093" s="16"/>
      <c r="D1093" s="16"/>
      <c r="E1093" s="32"/>
      <c r="F1093" s="16"/>
      <c r="G1093" s="16"/>
      <c r="H1093" s="16"/>
      <c r="I1093" s="16"/>
      <c r="J1093" s="16"/>
      <c r="K1093" s="16"/>
      <c r="L1093" s="32"/>
      <c r="M1093" s="16"/>
      <c r="N1093" s="16"/>
      <c r="O1093" s="16"/>
      <c r="P1093" s="16"/>
      <c r="Y1093" s="20"/>
      <c r="Z1093" s="20"/>
      <c r="AA1093" s="20"/>
      <c r="AB1093" s="20"/>
      <c r="AC1093" s="20"/>
      <c r="AD1093" s="20"/>
    </row>
    <row r="1094" spans="3:30" s="1" customFormat="1">
      <c r="C1094" s="16"/>
      <c r="D1094" s="16"/>
      <c r="E1094" s="32"/>
      <c r="F1094" s="16"/>
      <c r="G1094" s="16"/>
      <c r="H1094" s="16"/>
      <c r="I1094" s="16"/>
      <c r="J1094" s="16"/>
      <c r="K1094" s="16"/>
      <c r="L1094" s="32"/>
      <c r="M1094" s="16"/>
      <c r="N1094" s="16"/>
      <c r="O1094" s="16"/>
      <c r="P1094" s="16"/>
      <c r="Y1094" s="20"/>
      <c r="Z1094" s="20"/>
      <c r="AA1094" s="20"/>
      <c r="AB1094" s="20"/>
      <c r="AC1094" s="20"/>
      <c r="AD1094" s="20"/>
    </row>
    <row r="1095" spans="3:30" s="1" customFormat="1">
      <c r="C1095" s="16"/>
      <c r="D1095" s="16"/>
      <c r="E1095" s="32"/>
      <c r="F1095" s="16"/>
      <c r="G1095" s="16"/>
      <c r="H1095" s="16"/>
      <c r="I1095" s="16"/>
      <c r="J1095" s="16"/>
      <c r="K1095" s="16"/>
      <c r="L1095" s="32"/>
      <c r="M1095" s="16"/>
      <c r="N1095" s="16"/>
      <c r="O1095" s="16"/>
      <c r="P1095" s="16"/>
      <c r="Y1095" s="20"/>
      <c r="Z1095" s="20"/>
      <c r="AA1095" s="20"/>
      <c r="AB1095" s="20"/>
      <c r="AC1095" s="20"/>
      <c r="AD1095" s="20"/>
    </row>
    <row r="1096" spans="3:30" s="1" customFormat="1">
      <c r="C1096" s="16"/>
      <c r="D1096" s="16"/>
      <c r="E1096" s="32"/>
      <c r="F1096" s="16"/>
      <c r="G1096" s="16"/>
      <c r="H1096" s="16"/>
      <c r="I1096" s="16"/>
      <c r="J1096" s="16"/>
      <c r="K1096" s="16"/>
      <c r="L1096" s="32"/>
      <c r="M1096" s="16"/>
      <c r="N1096" s="16"/>
      <c r="O1096" s="16"/>
      <c r="P1096" s="16"/>
      <c r="Y1096" s="20"/>
      <c r="Z1096" s="20"/>
      <c r="AA1096" s="20"/>
      <c r="AB1096" s="20"/>
      <c r="AC1096" s="20"/>
      <c r="AD1096" s="20"/>
    </row>
    <row r="1097" spans="3:30" s="1" customFormat="1">
      <c r="C1097" s="16"/>
      <c r="D1097" s="16"/>
      <c r="E1097" s="32"/>
      <c r="F1097" s="16"/>
      <c r="G1097" s="16"/>
      <c r="H1097" s="16"/>
      <c r="I1097" s="16"/>
      <c r="J1097" s="16"/>
      <c r="K1097" s="16"/>
      <c r="L1097" s="32"/>
      <c r="M1097" s="16"/>
      <c r="N1097" s="16"/>
      <c r="O1097" s="16"/>
      <c r="P1097" s="16"/>
      <c r="Y1097" s="20"/>
      <c r="Z1097" s="20"/>
      <c r="AA1097" s="20"/>
      <c r="AB1097" s="20"/>
      <c r="AC1097" s="20"/>
      <c r="AD1097" s="20"/>
    </row>
    <row r="1098" spans="3:30" s="1" customFormat="1">
      <c r="C1098" s="16"/>
      <c r="D1098" s="16"/>
      <c r="E1098" s="32"/>
      <c r="F1098" s="16"/>
      <c r="G1098" s="16"/>
      <c r="H1098" s="16"/>
      <c r="I1098" s="16"/>
      <c r="J1098" s="16"/>
      <c r="K1098" s="16"/>
      <c r="L1098" s="32"/>
      <c r="M1098" s="16"/>
      <c r="N1098" s="16"/>
      <c r="O1098" s="16"/>
      <c r="P1098" s="16"/>
      <c r="Y1098" s="20"/>
      <c r="Z1098" s="20"/>
      <c r="AA1098" s="20"/>
      <c r="AB1098" s="20"/>
      <c r="AC1098" s="20"/>
      <c r="AD1098" s="20"/>
    </row>
    <row r="1099" spans="3:30" s="1" customFormat="1">
      <c r="C1099" s="16"/>
      <c r="D1099" s="16"/>
      <c r="E1099" s="32"/>
      <c r="F1099" s="16"/>
      <c r="G1099" s="16"/>
      <c r="H1099" s="16"/>
      <c r="I1099" s="16"/>
      <c r="J1099" s="16"/>
      <c r="K1099" s="16"/>
      <c r="L1099" s="32"/>
      <c r="M1099" s="16"/>
      <c r="N1099" s="16"/>
      <c r="O1099" s="16"/>
      <c r="P1099" s="16"/>
      <c r="Y1099" s="20"/>
      <c r="Z1099" s="20"/>
      <c r="AA1099" s="20"/>
      <c r="AB1099" s="20"/>
      <c r="AC1099" s="20"/>
      <c r="AD1099" s="20"/>
    </row>
    <row r="1100" spans="3:30" s="1" customFormat="1">
      <c r="C1100" s="16"/>
      <c r="D1100" s="16"/>
      <c r="E1100" s="32"/>
      <c r="F1100" s="16"/>
      <c r="G1100" s="16"/>
      <c r="H1100" s="16"/>
      <c r="I1100" s="16"/>
      <c r="J1100" s="16"/>
      <c r="K1100" s="16"/>
      <c r="L1100" s="32"/>
      <c r="M1100" s="16"/>
      <c r="N1100" s="16"/>
      <c r="O1100" s="16"/>
      <c r="P1100" s="16"/>
      <c r="Y1100" s="20"/>
      <c r="Z1100" s="20"/>
      <c r="AA1100" s="20"/>
      <c r="AB1100" s="20"/>
      <c r="AC1100" s="20"/>
      <c r="AD1100" s="20"/>
    </row>
    <row r="1101" spans="3:30" s="1" customFormat="1">
      <c r="C1101" s="16"/>
      <c r="D1101" s="16"/>
      <c r="E1101" s="32"/>
      <c r="F1101" s="16"/>
      <c r="G1101" s="16"/>
      <c r="H1101" s="16"/>
      <c r="I1101" s="16"/>
      <c r="J1101" s="16"/>
      <c r="K1101" s="16"/>
      <c r="L1101" s="32"/>
      <c r="M1101" s="16"/>
      <c r="N1101" s="16"/>
      <c r="O1101" s="16"/>
      <c r="P1101" s="16"/>
      <c r="Y1101" s="20"/>
      <c r="Z1101" s="20"/>
      <c r="AA1101" s="20"/>
      <c r="AB1101" s="20"/>
      <c r="AC1101" s="20"/>
      <c r="AD1101" s="20"/>
    </row>
    <row r="1102" spans="3:30" s="1" customFormat="1">
      <c r="C1102" s="16"/>
      <c r="D1102" s="16"/>
      <c r="E1102" s="32"/>
      <c r="F1102" s="16"/>
      <c r="G1102" s="16"/>
      <c r="H1102" s="16"/>
      <c r="I1102" s="16"/>
      <c r="J1102" s="16"/>
      <c r="K1102" s="16"/>
      <c r="L1102" s="32"/>
      <c r="M1102" s="16"/>
      <c r="N1102" s="16"/>
      <c r="O1102" s="16"/>
      <c r="P1102" s="16"/>
      <c r="Y1102" s="20"/>
      <c r="Z1102" s="20"/>
      <c r="AA1102" s="20"/>
      <c r="AB1102" s="20"/>
      <c r="AC1102" s="20"/>
      <c r="AD1102" s="20"/>
    </row>
    <row r="1103" spans="3:30" s="1" customFormat="1">
      <c r="C1103" s="16"/>
      <c r="D1103" s="16"/>
      <c r="E1103" s="32"/>
      <c r="F1103" s="16"/>
      <c r="G1103" s="16"/>
      <c r="H1103" s="16"/>
      <c r="I1103" s="16"/>
      <c r="J1103" s="16"/>
      <c r="K1103" s="16"/>
      <c r="L1103" s="32"/>
      <c r="M1103" s="16"/>
      <c r="N1103" s="16"/>
      <c r="O1103" s="16"/>
      <c r="P1103" s="16"/>
      <c r="Y1103" s="20"/>
      <c r="Z1103" s="20"/>
      <c r="AA1103" s="20"/>
      <c r="AB1103" s="20"/>
      <c r="AC1103" s="20"/>
      <c r="AD1103" s="20"/>
    </row>
    <row r="1104" spans="3:30" s="1" customFormat="1">
      <c r="C1104" s="16"/>
      <c r="D1104" s="16"/>
      <c r="E1104" s="32"/>
      <c r="F1104" s="16"/>
      <c r="G1104" s="16"/>
      <c r="H1104" s="16"/>
      <c r="I1104" s="16"/>
      <c r="J1104" s="16"/>
      <c r="K1104" s="16"/>
      <c r="L1104" s="32"/>
      <c r="M1104" s="16"/>
      <c r="N1104" s="16"/>
      <c r="O1104" s="16"/>
      <c r="P1104" s="16"/>
      <c r="Y1104" s="20"/>
      <c r="Z1104" s="20"/>
      <c r="AA1104" s="20"/>
      <c r="AB1104" s="20"/>
      <c r="AC1104" s="20"/>
      <c r="AD1104" s="20"/>
    </row>
    <row r="1105" spans="3:30" s="1" customFormat="1">
      <c r="C1105" s="16"/>
      <c r="D1105" s="16"/>
      <c r="E1105" s="32"/>
      <c r="F1105" s="16"/>
      <c r="G1105" s="16"/>
      <c r="H1105" s="16"/>
      <c r="I1105" s="16"/>
      <c r="J1105" s="16"/>
      <c r="K1105" s="16"/>
      <c r="L1105" s="32"/>
      <c r="M1105" s="16"/>
      <c r="N1105" s="16"/>
      <c r="O1105" s="16"/>
      <c r="P1105" s="16"/>
      <c r="Y1105" s="20"/>
      <c r="Z1105" s="20"/>
      <c r="AA1105" s="20"/>
      <c r="AB1105" s="20"/>
      <c r="AC1105" s="20"/>
      <c r="AD1105" s="20"/>
    </row>
    <row r="1106" spans="3:30" s="1" customFormat="1">
      <c r="C1106" s="16"/>
      <c r="D1106" s="16"/>
      <c r="E1106" s="32"/>
      <c r="F1106" s="16"/>
      <c r="G1106" s="16"/>
      <c r="H1106" s="16"/>
      <c r="I1106" s="16"/>
      <c r="J1106" s="16"/>
      <c r="K1106" s="16"/>
      <c r="L1106" s="32"/>
      <c r="M1106" s="16"/>
      <c r="N1106" s="16"/>
      <c r="O1106" s="16"/>
      <c r="P1106" s="16"/>
      <c r="Y1106" s="20"/>
      <c r="Z1106" s="20"/>
      <c r="AA1106" s="20"/>
      <c r="AB1106" s="20"/>
      <c r="AC1106" s="20"/>
      <c r="AD1106" s="20"/>
    </row>
    <row r="1107" spans="3:30" s="1" customFormat="1">
      <c r="C1107" s="16"/>
      <c r="D1107" s="16"/>
      <c r="E1107" s="32"/>
      <c r="F1107" s="16"/>
      <c r="G1107" s="16"/>
      <c r="H1107" s="16"/>
      <c r="I1107" s="16"/>
      <c r="J1107" s="16"/>
      <c r="K1107" s="16"/>
      <c r="L1107" s="32"/>
      <c r="M1107" s="16"/>
      <c r="N1107" s="16"/>
      <c r="O1107" s="16"/>
      <c r="P1107" s="16"/>
      <c r="Y1107" s="20"/>
      <c r="Z1107" s="20"/>
      <c r="AA1107" s="20"/>
      <c r="AB1107" s="20"/>
      <c r="AC1107" s="20"/>
      <c r="AD1107" s="20"/>
    </row>
    <row r="1108" spans="3:30" s="1" customFormat="1">
      <c r="C1108" s="16"/>
      <c r="D1108" s="16"/>
      <c r="E1108" s="32"/>
      <c r="F1108" s="16"/>
      <c r="G1108" s="16"/>
      <c r="H1108" s="16"/>
      <c r="I1108" s="16"/>
      <c r="J1108" s="16"/>
      <c r="K1108" s="16"/>
      <c r="L1108" s="32"/>
      <c r="M1108" s="16"/>
      <c r="N1108" s="16"/>
      <c r="O1108" s="16"/>
      <c r="P1108" s="16"/>
      <c r="Y1108" s="20"/>
      <c r="Z1108" s="20"/>
      <c r="AA1108" s="20"/>
      <c r="AB1108" s="20"/>
      <c r="AC1108" s="20"/>
      <c r="AD1108" s="20"/>
    </row>
    <row r="1109" spans="3:30" s="1" customFormat="1">
      <c r="C1109" s="16"/>
      <c r="D1109" s="16"/>
      <c r="E1109" s="32"/>
      <c r="F1109" s="16"/>
      <c r="G1109" s="16"/>
      <c r="H1109" s="16"/>
      <c r="I1109" s="16"/>
      <c r="J1109" s="16"/>
      <c r="K1109" s="16"/>
      <c r="L1109" s="32"/>
      <c r="M1109" s="16"/>
      <c r="N1109" s="16"/>
      <c r="O1109" s="16"/>
      <c r="P1109" s="16"/>
      <c r="Y1109" s="20"/>
      <c r="Z1109" s="20"/>
      <c r="AA1109" s="20"/>
      <c r="AB1109" s="20"/>
      <c r="AC1109" s="20"/>
      <c r="AD1109" s="20"/>
    </row>
    <row r="1110" spans="3:30" s="1" customFormat="1">
      <c r="C1110" s="16"/>
      <c r="D1110" s="16"/>
      <c r="E1110" s="32"/>
      <c r="F1110" s="16"/>
      <c r="G1110" s="16"/>
      <c r="H1110" s="16"/>
      <c r="I1110" s="16"/>
      <c r="J1110" s="16"/>
      <c r="K1110" s="16"/>
      <c r="L1110" s="32"/>
      <c r="M1110" s="16"/>
      <c r="N1110" s="16"/>
      <c r="O1110" s="16"/>
      <c r="P1110" s="16"/>
      <c r="Y1110" s="20"/>
      <c r="Z1110" s="20"/>
      <c r="AA1110" s="20"/>
      <c r="AB1110" s="20"/>
      <c r="AC1110" s="20"/>
      <c r="AD1110" s="20"/>
    </row>
    <row r="1111" spans="3:30" s="1" customFormat="1">
      <c r="C1111" s="16"/>
      <c r="D1111" s="16"/>
      <c r="E1111" s="32"/>
      <c r="F1111" s="16"/>
      <c r="G1111" s="16"/>
      <c r="H1111" s="16"/>
      <c r="I1111" s="16"/>
      <c r="J1111" s="16"/>
      <c r="K1111" s="16"/>
      <c r="L1111" s="32"/>
      <c r="M1111" s="16"/>
      <c r="N1111" s="16"/>
      <c r="O1111" s="16"/>
      <c r="P1111" s="16"/>
      <c r="Y1111" s="20"/>
      <c r="Z1111" s="20"/>
      <c r="AA1111" s="20"/>
      <c r="AB1111" s="20"/>
      <c r="AC1111" s="20"/>
      <c r="AD1111" s="20"/>
    </row>
    <row r="1112" spans="3:30" s="1" customFormat="1">
      <c r="C1112" s="16"/>
      <c r="D1112" s="16"/>
      <c r="E1112" s="32"/>
      <c r="F1112" s="16"/>
      <c r="G1112" s="16"/>
      <c r="H1112" s="16"/>
      <c r="I1112" s="16"/>
      <c r="J1112" s="16"/>
      <c r="K1112" s="16"/>
      <c r="L1112" s="32"/>
      <c r="M1112" s="16"/>
      <c r="N1112" s="16"/>
      <c r="O1112" s="16"/>
      <c r="P1112" s="16"/>
      <c r="Y1112" s="20"/>
      <c r="Z1112" s="20"/>
      <c r="AA1112" s="20"/>
      <c r="AB1112" s="20"/>
      <c r="AC1112" s="20"/>
      <c r="AD1112" s="20"/>
    </row>
    <row r="1113" spans="3:30" s="1" customFormat="1">
      <c r="C1113" s="16"/>
      <c r="D1113" s="16"/>
      <c r="E1113" s="32"/>
      <c r="F1113" s="16"/>
      <c r="G1113" s="16"/>
      <c r="H1113" s="16"/>
      <c r="I1113" s="16"/>
      <c r="J1113" s="16"/>
      <c r="K1113" s="16"/>
      <c r="L1113" s="32"/>
      <c r="M1113" s="16"/>
      <c r="N1113" s="16"/>
      <c r="O1113" s="16"/>
      <c r="P1113" s="16"/>
      <c r="Y1113" s="20"/>
      <c r="Z1113" s="20"/>
      <c r="AA1113" s="20"/>
      <c r="AB1113" s="20"/>
      <c r="AC1113" s="20"/>
      <c r="AD1113" s="20"/>
    </row>
    <row r="1114" spans="3:30" s="1" customFormat="1">
      <c r="C1114" s="16"/>
      <c r="D1114" s="16"/>
      <c r="E1114" s="32"/>
      <c r="F1114" s="16"/>
      <c r="G1114" s="16"/>
      <c r="H1114" s="16"/>
      <c r="I1114" s="16"/>
      <c r="J1114" s="16"/>
      <c r="K1114" s="16"/>
      <c r="L1114" s="32"/>
      <c r="M1114" s="16"/>
      <c r="N1114" s="16"/>
      <c r="O1114" s="16"/>
      <c r="P1114" s="16"/>
      <c r="Y1114" s="20"/>
      <c r="Z1114" s="20"/>
      <c r="AA1114" s="20"/>
      <c r="AB1114" s="20"/>
      <c r="AC1114" s="20"/>
      <c r="AD1114" s="20"/>
    </row>
    <row r="1115" spans="3:30" s="1" customFormat="1">
      <c r="C1115" s="16"/>
      <c r="D1115" s="16"/>
      <c r="E1115" s="32"/>
      <c r="F1115" s="16"/>
      <c r="G1115" s="16"/>
      <c r="H1115" s="16"/>
      <c r="I1115" s="16"/>
      <c r="J1115" s="16"/>
      <c r="K1115" s="16"/>
      <c r="L1115" s="32"/>
      <c r="M1115" s="16"/>
      <c r="N1115" s="16"/>
      <c r="O1115" s="16"/>
      <c r="P1115" s="16"/>
      <c r="Y1115" s="20"/>
      <c r="Z1115" s="20"/>
      <c r="AA1115" s="20"/>
      <c r="AB1115" s="20"/>
      <c r="AC1115" s="20"/>
      <c r="AD1115" s="20"/>
    </row>
    <row r="1116" spans="3:30" s="1" customFormat="1">
      <c r="C1116" s="16"/>
      <c r="D1116" s="16"/>
      <c r="E1116" s="32"/>
      <c r="F1116" s="16"/>
      <c r="G1116" s="16"/>
      <c r="H1116" s="16"/>
      <c r="I1116" s="16"/>
      <c r="J1116" s="16"/>
      <c r="K1116" s="16"/>
      <c r="L1116" s="32"/>
      <c r="M1116" s="16"/>
      <c r="N1116" s="16"/>
      <c r="O1116" s="16"/>
      <c r="P1116" s="16"/>
      <c r="Y1116" s="20"/>
      <c r="Z1116" s="20"/>
      <c r="AA1116" s="20"/>
      <c r="AB1116" s="20"/>
      <c r="AC1116" s="20"/>
      <c r="AD1116" s="20"/>
    </row>
    <row r="1117" spans="3:30" s="1" customFormat="1">
      <c r="C1117" s="16"/>
      <c r="D1117" s="16"/>
      <c r="E1117" s="32"/>
      <c r="F1117" s="16"/>
      <c r="G1117" s="16"/>
      <c r="H1117" s="16"/>
      <c r="I1117" s="16"/>
      <c r="J1117" s="16"/>
      <c r="K1117" s="16"/>
      <c r="L1117" s="32"/>
      <c r="M1117" s="16"/>
      <c r="N1117" s="16"/>
      <c r="O1117" s="16"/>
      <c r="P1117" s="16"/>
      <c r="Y1117" s="20"/>
      <c r="Z1117" s="20"/>
      <c r="AA1117" s="20"/>
      <c r="AB1117" s="20"/>
      <c r="AC1117" s="20"/>
      <c r="AD1117" s="20"/>
    </row>
    <row r="1118" spans="3:30" s="1" customFormat="1">
      <c r="C1118" s="16"/>
      <c r="D1118" s="16"/>
      <c r="E1118" s="32"/>
      <c r="F1118" s="16"/>
      <c r="G1118" s="16"/>
      <c r="H1118" s="16"/>
      <c r="I1118" s="16"/>
      <c r="J1118" s="16"/>
      <c r="K1118" s="16"/>
      <c r="L1118" s="32"/>
      <c r="M1118" s="16"/>
      <c r="N1118" s="16"/>
      <c r="O1118" s="16"/>
      <c r="P1118" s="16"/>
      <c r="Y1118" s="20"/>
      <c r="Z1118" s="20"/>
      <c r="AA1118" s="20"/>
      <c r="AB1118" s="20"/>
      <c r="AC1118" s="20"/>
      <c r="AD1118" s="20"/>
    </row>
    <row r="1119" spans="3:30" s="1" customFormat="1">
      <c r="C1119" s="16"/>
      <c r="D1119" s="16"/>
      <c r="E1119" s="32"/>
      <c r="F1119" s="16"/>
      <c r="G1119" s="16"/>
      <c r="H1119" s="16"/>
      <c r="I1119" s="16"/>
      <c r="J1119" s="16"/>
      <c r="K1119" s="16"/>
      <c r="L1119" s="32"/>
      <c r="M1119" s="16"/>
      <c r="N1119" s="16"/>
      <c r="O1119" s="16"/>
      <c r="P1119" s="16"/>
      <c r="Y1119" s="20"/>
      <c r="Z1119" s="20"/>
      <c r="AA1119" s="20"/>
      <c r="AB1119" s="20"/>
      <c r="AC1119" s="20"/>
      <c r="AD1119" s="20"/>
    </row>
    <row r="1120" spans="3:30" s="1" customFormat="1">
      <c r="C1120" s="16"/>
      <c r="D1120" s="16"/>
      <c r="E1120" s="32"/>
      <c r="F1120" s="16"/>
      <c r="G1120" s="16"/>
      <c r="H1120" s="16"/>
      <c r="I1120" s="16"/>
      <c r="J1120" s="16"/>
      <c r="K1120" s="16"/>
      <c r="L1120" s="32"/>
      <c r="M1120" s="16"/>
      <c r="N1120" s="16"/>
      <c r="O1120" s="16"/>
      <c r="P1120" s="16"/>
      <c r="Y1120" s="20"/>
      <c r="Z1120" s="20"/>
      <c r="AA1120" s="20"/>
      <c r="AB1120" s="20"/>
      <c r="AC1120" s="20"/>
      <c r="AD1120" s="20"/>
    </row>
    <row r="1121" spans="3:30" s="1" customFormat="1">
      <c r="C1121" s="16"/>
      <c r="D1121" s="16"/>
      <c r="E1121" s="32"/>
      <c r="F1121" s="16"/>
      <c r="G1121" s="16"/>
      <c r="H1121" s="16"/>
      <c r="I1121" s="16"/>
      <c r="J1121" s="16"/>
      <c r="K1121" s="16"/>
      <c r="L1121" s="32"/>
      <c r="M1121" s="16"/>
      <c r="N1121" s="16"/>
      <c r="O1121" s="16"/>
      <c r="P1121" s="16"/>
      <c r="Y1121" s="20"/>
      <c r="Z1121" s="20"/>
      <c r="AA1121" s="20"/>
      <c r="AB1121" s="20"/>
      <c r="AC1121" s="20"/>
      <c r="AD1121" s="20"/>
    </row>
    <row r="1122" spans="3:30" s="1" customFormat="1">
      <c r="C1122" s="16"/>
      <c r="D1122" s="16"/>
      <c r="E1122" s="32"/>
      <c r="F1122" s="16"/>
      <c r="G1122" s="16"/>
      <c r="H1122" s="16"/>
      <c r="I1122" s="16"/>
      <c r="J1122" s="16"/>
      <c r="K1122" s="16"/>
      <c r="L1122" s="32"/>
      <c r="M1122" s="16"/>
      <c r="N1122" s="16"/>
      <c r="O1122" s="16"/>
      <c r="P1122" s="16"/>
      <c r="Y1122" s="20"/>
      <c r="Z1122" s="20"/>
      <c r="AA1122" s="20"/>
      <c r="AB1122" s="20"/>
      <c r="AC1122" s="20"/>
      <c r="AD1122" s="20"/>
    </row>
    <row r="1123" spans="3:30" s="1" customFormat="1">
      <c r="C1123" s="16"/>
      <c r="D1123" s="16"/>
      <c r="E1123" s="32"/>
      <c r="F1123" s="16"/>
      <c r="G1123" s="16"/>
      <c r="H1123" s="16"/>
      <c r="I1123" s="16"/>
      <c r="J1123" s="16"/>
      <c r="K1123" s="16"/>
      <c r="L1123" s="32"/>
      <c r="M1123" s="16"/>
      <c r="N1123" s="16"/>
      <c r="O1123" s="16"/>
      <c r="P1123" s="16"/>
      <c r="Y1123" s="20"/>
      <c r="Z1123" s="20"/>
      <c r="AA1123" s="20"/>
      <c r="AB1123" s="20"/>
      <c r="AC1123" s="20"/>
      <c r="AD1123" s="20"/>
    </row>
    <row r="1124" spans="3:30" s="1" customFormat="1">
      <c r="C1124" s="16"/>
      <c r="D1124" s="16"/>
      <c r="E1124" s="32"/>
      <c r="F1124" s="16"/>
      <c r="G1124" s="16"/>
      <c r="H1124" s="16"/>
      <c r="I1124" s="16"/>
      <c r="J1124" s="16"/>
      <c r="K1124" s="16"/>
      <c r="L1124" s="32"/>
      <c r="M1124" s="16"/>
      <c r="N1124" s="16"/>
      <c r="O1124" s="16"/>
      <c r="P1124" s="16"/>
      <c r="Y1124" s="20"/>
      <c r="Z1124" s="20"/>
      <c r="AA1124" s="20"/>
      <c r="AB1124" s="20"/>
      <c r="AC1124" s="20"/>
      <c r="AD1124" s="20"/>
    </row>
    <row r="1125" spans="3:30" s="1" customFormat="1">
      <c r="C1125" s="16"/>
      <c r="D1125" s="16"/>
      <c r="E1125" s="32"/>
      <c r="F1125" s="16"/>
      <c r="G1125" s="16"/>
      <c r="H1125" s="16"/>
      <c r="I1125" s="16"/>
      <c r="J1125" s="16"/>
      <c r="K1125" s="16"/>
      <c r="L1125" s="32"/>
      <c r="M1125" s="16"/>
      <c r="N1125" s="16"/>
      <c r="O1125" s="16"/>
      <c r="P1125" s="16"/>
      <c r="Y1125" s="20"/>
      <c r="Z1125" s="20"/>
      <c r="AA1125" s="20"/>
      <c r="AB1125" s="20"/>
      <c r="AC1125" s="20"/>
      <c r="AD1125" s="20"/>
    </row>
    <row r="1126" spans="3:30" s="1" customFormat="1">
      <c r="C1126" s="16"/>
      <c r="D1126" s="16"/>
      <c r="E1126" s="32"/>
      <c r="F1126" s="16"/>
      <c r="G1126" s="16"/>
      <c r="H1126" s="16"/>
      <c r="I1126" s="16"/>
      <c r="J1126" s="16"/>
      <c r="K1126" s="16"/>
      <c r="L1126" s="32"/>
      <c r="M1126" s="16"/>
      <c r="N1126" s="16"/>
      <c r="O1126" s="16"/>
      <c r="P1126" s="16"/>
      <c r="Y1126" s="20"/>
      <c r="Z1126" s="20"/>
      <c r="AA1126" s="20"/>
      <c r="AB1126" s="20"/>
      <c r="AC1126" s="20"/>
      <c r="AD1126" s="20"/>
    </row>
    <row r="1127" spans="3:30" s="1" customFormat="1">
      <c r="C1127" s="16"/>
      <c r="D1127" s="16"/>
      <c r="E1127" s="32"/>
      <c r="F1127" s="16"/>
      <c r="G1127" s="16"/>
      <c r="H1127" s="16"/>
      <c r="I1127" s="16"/>
      <c r="J1127" s="16"/>
      <c r="K1127" s="16"/>
      <c r="L1127" s="32"/>
      <c r="M1127" s="16"/>
      <c r="N1127" s="16"/>
      <c r="O1127" s="16"/>
      <c r="P1127" s="16"/>
      <c r="Y1127" s="20"/>
      <c r="Z1127" s="20"/>
      <c r="AA1127" s="20"/>
      <c r="AB1127" s="20"/>
      <c r="AC1127" s="20"/>
      <c r="AD1127" s="20"/>
    </row>
    <row r="1128" spans="3:30" s="1" customFormat="1">
      <c r="C1128" s="16"/>
      <c r="D1128" s="16"/>
      <c r="E1128" s="32"/>
      <c r="F1128" s="16"/>
      <c r="G1128" s="16"/>
      <c r="H1128" s="16"/>
      <c r="I1128" s="16"/>
      <c r="J1128" s="16"/>
      <c r="K1128" s="16"/>
      <c r="L1128" s="32"/>
      <c r="M1128" s="16"/>
      <c r="N1128" s="16"/>
      <c r="O1128" s="16"/>
      <c r="P1128" s="16"/>
      <c r="Y1128" s="20"/>
      <c r="Z1128" s="20"/>
      <c r="AA1128" s="20"/>
      <c r="AB1128" s="20"/>
      <c r="AC1128" s="20"/>
      <c r="AD1128" s="20"/>
    </row>
    <row r="1129" spans="3:30" s="1" customFormat="1">
      <c r="C1129" s="16"/>
      <c r="D1129" s="16"/>
      <c r="E1129" s="32"/>
      <c r="F1129" s="16"/>
      <c r="G1129" s="16"/>
      <c r="H1129" s="16"/>
      <c r="I1129" s="16"/>
      <c r="J1129" s="16"/>
      <c r="K1129" s="16"/>
      <c r="L1129" s="32"/>
      <c r="M1129" s="16"/>
      <c r="N1129" s="16"/>
      <c r="O1129" s="16"/>
      <c r="P1129" s="16"/>
      <c r="Y1129" s="20"/>
      <c r="Z1129" s="20"/>
      <c r="AA1129" s="20"/>
      <c r="AB1129" s="20"/>
      <c r="AC1129" s="20"/>
      <c r="AD1129" s="20"/>
    </row>
    <row r="1130" spans="3:30" s="1" customFormat="1">
      <c r="C1130" s="16"/>
      <c r="D1130" s="16"/>
      <c r="E1130" s="32"/>
      <c r="F1130" s="16"/>
      <c r="G1130" s="16"/>
      <c r="H1130" s="16"/>
      <c r="I1130" s="16"/>
      <c r="J1130" s="16"/>
      <c r="K1130" s="16"/>
      <c r="L1130" s="32"/>
      <c r="M1130" s="16"/>
      <c r="N1130" s="16"/>
      <c r="O1130" s="16"/>
      <c r="P1130" s="16"/>
      <c r="Y1130" s="20"/>
      <c r="Z1130" s="20"/>
      <c r="AA1130" s="20"/>
      <c r="AB1130" s="20"/>
      <c r="AC1130" s="20"/>
      <c r="AD1130" s="20"/>
    </row>
    <row r="1131" spans="3:30" s="1" customFormat="1">
      <c r="C1131" s="16"/>
      <c r="D1131" s="16"/>
      <c r="E1131" s="32"/>
      <c r="F1131" s="16"/>
      <c r="G1131" s="16"/>
      <c r="H1131" s="16"/>
      <c r="I1131" s="16"/>
      <c r="J1131" s="16"/>
      <c r="K1131" s="16"/>
      <c r="L1131" s="32"/>
      <c r="M1131" s="16"/>
      <c r="N1131" s="16"/>
      <c r="O1131" s="16"/>
      <c r="P1131" s="16"/>
      <c r="Y1131" s="20"/>
      <c r="Z1131" s="20"/>
      <c r="AA1131" s="20"/>
      <c r="AB1131" s="20"/>
      <c r="AC1131" s="20"/>
      <c r="AD1131" s="20"/>
    </row>
    <row r="1132" spans="3:30" s="1" customFormat="1">
      <c r="C1132" s="16"/>
      <c r="D1132" s="16"/>
      <c r="E1132" s="32"/>
      <c r="F1132" s="16"/>
      <c r="G1132" s="16"/>
      <c r="H1132" s="16"/>
      <c r="I1132" s="16"/>
      <c r="J1132" s="16"/>
      <c r="K1132" s="16"/>
      <c r="L1132" s="32"/>
      <c r="M1132" s="16"/>
      <c r="N1132" s="16"/>
      <c r="O1132" s="16"/>
      <c r="P1132" s="16"/>
      <c r="Y1132" s="20"/>
      <c r="Z1132" s="20"/>
      <c r="AA1132" s="20"/>
      <c r="AB1132" s="20"/>
      <c r="AC1132" s="20"/>
      <c r="AD1132" s="20"/>
    </row>
    <row r="1133" spans="3:30" s="1" customFormat="1">
      <c r="C1133" s="16"/>
      <c r="D1133" s="16"/>
      <c r="E1133" s="32"/>
      <c r="F1133" s="16"/>
      <c r="G1133" s="16"/>
      <c r="H1133" s="16"/>
      <c r="I1133" s="16"/>
      <c r="J1133" s="16"/>
      <c r="K1133" s="16"/>
      <c r="L1133" s="32"/>
      <c r="M1133" s="16"/>
      <c r="N1133" s="16"/>
      <c r="O1133" s="16"/>
      <c r="P1133" s="16"/>
      <c r="Y1133" s="20"/>
      <c r="Z1133" s="20"/>
      <c r="AA1133" s="20"/>
      <c r="AB1133" s="20"/>
      <c r="AC1133" s="20"/>
      <c r="AD1133" s="20"/>
    </row>
    <row r="1134" spans="3:30" s="1" customFormat="1">
      <c r="C1134" s="16"/>
      <c r="D1134" s="16"/>
      <c r="E1134" s="32"/>
      <c r="F1134" s="16"/>
      <c r="G1134" s="16"/>
      <c r="H1134" s="16"/>
      <c r="I1134" s="16"/>
      <c r="J1134" s="16"/>
      <c r="K1134" s="16"/>
      <c r="L1134" s="32"/>
      <c r="M1134" s="16"/>
      <c r="N1134" s="16"/>
      <c r="O1134" s="16"/>
      <c r="P1134" s="16"/>
      <c r="Y1134" s="20"/>
      <c r="Z1134" s="20"/>
      <c r="AA1134" s="20"/>
      <c r="AB1134" s="20"/>
      <c r="AC1134" s="20"/>
      <c r="AD1134" s="20"/>
    </row>
    <row r="1135" spans="3:30" s="1" customFormat="1">
      <c r="C1135" s="16"/>
      <c r="D1135" s="16"/>
      <c r="E1135" s="32"/>
      <c r="F1135" s="16"/>
      <c r="G1135" s="16"/>
      <c r="H1135" s="16"/>
      <c r="I1135" s="16"/>
      <c r="J1135" s="16"/>
      <c r="K1135" s="16"/>
      <c r="L1135" s="32"/>
      <c r="M1135" s="16"/>
      <c r="N1135" s="16"/>
      <c r="O1135" s="16"/>
      <c r="P1135" s="16"/>
      <c r="Y1135" s="20"/>
      <c r="Z1135" s="20"/>
      <c r="AA1135" s="20"/>
      <c r="AB1135" s="20"/>
      <c r="AC1135" s="20"/>
      <c r="AD1135" s="20"/>
    </row>
    <row r="1136" spans="3:30" s="1" customFormat="1">
      <c r="C1136" s="16"/>
      <c r="D1136" s="16"/>
      <c r="E1136" s="32"/>
      <c r="F1136" s="16"/>
      <c r="G1136" s="16"/>
      <c r="H1136" s="16"/>
      <c r="I1136" s="16"/>
      <c r="J1136" s="16"/>
      <c r="K1136" s="16"/>
      <c r="L1136" s="32"/>
      <c r="M1136" s="16"/>
      <c r="N1136" s="16"/>
      <c r="O1136" s="16"/>
      <c r="P1136" s="16"/>
      <c r="Y1136" s="20"/>
      <c r="Z1136" s="20"/>
      <c r="AA1136" s="20"/>
      <c r="AB1136" s="20"/>
      <c r="AC1136" s="20"/>
      <c r="AD1136" s="20"/>
    </row>
    <row r="1137" spans="3:30" s="1" customFormat="1">
      <c r="C1137" s="16"/>
      <c r="D1137" s="16"/>
      <c r="E1137" s="32"/>
      <c r="F1137" s="16"/>
      <c r="G1137" s="16"/>
      <c r="H1137" s="16"/>
      <c r="I1137" s="16"/>
      <c r="J1137" s="16"/>
      <c r="K1137" s="16"/>
      <c r="L1137" s="32"/>
      <c r="M1137" s="16"/>
      <c r="N1137" s="16"/>
      <c r="O1137" s="16"/>
      <c r="P1137" s="16"/>
      <c r="Y1137" s="20"/>
      <c r="Z1137" s="20"/>
      <c r="AA1137" s="20"/>
      <c r="AB1137" s="20"/>
      <c r="AC1137" s="20"/>
      <c r="AD1137" s="20"/>
    </row>
    <row r="1138" spans="3:30" s="1" customFormat="1">
      <c r="C1138" s="16"/>
      <c r="D1138" s="16"/>
      <c r="E1138" s="32"/>
      <c r="F1138" s="16"/>
      <c r="G1138" s="16"/>
      <c r="H1138" s="16"/>
      <c r="I1138" s="16"/>
      <c r="J1138" s="16"/>
      <c r="K1138" s="16"/>
      <c r="L1138" s="32"/>
      <c r="M1138" s="16"/>
      <c r="N1138" s="16"/>
      <c r="O1138" s="16"/>
      <c r="P1138" s="16"/>
      <c r="Y1138" s="20"/>
      <c r="Z1138" s="20"/>
      <c r="AA1138" s="20"/>
      <c r="AB1138" s="20"/>
      <c r="AC1138" s="20"/>
      <c r="AD1138" s="20"/>
    </row>
    <row r="1139" spans="3:30" s="1" customFormat="1">
      <c r="C1139" s="16"/>
      <c r="D1139" s="16"/>
      <c r="E1139" s="32"/>
      <c r="F1139" s="16"/>
      <c r="G1139" s="16"/>
      <c r="H1139" s="16"/>
      <c r="I1139" s="16"/>
      <c r="J1139" s="16"/>
      <c r="K1139" s="16"/>
      <c r="L1139" s="32"/>
      <c r="M1139" s="16"/>
      <c r="N1139" s="16"/>
      <c r="O1139" s="16"/>
      <c r="P1139" s="16"/>
      <c r="Y1139" s="20"/>
      <c r="Z1139" s="20"/>
      <c r="AA1139" s="20"/>
      <c r="AB1139" s="20"/>
      <c r="AC1139" s="20"/>
      <c r="AD1139" s="20"/>
    </row>
    <row r="1140" spans="3:30" s="1" customFormat="1">
      <c r="C1140" s="16"/>
      <c r="D1140" s="16"/>
      <c r="E1140" s="32"/>
      <c r="F1140" s="16"/>
      <c r="G1140" s="16"/>
      <c r="H1140" s="16"/>
      <c r="I1140" s="16"/>
      <c r="J1140" s="16"/>
      <c r="K1140" s="16"/>
      <c r="L1140" s="32"/>
      <c r="M1140" s="16"/>
      <c r="N1140" s="16"/>
      <c r="O1140" s="16"/>
      <c r="P1140" s="16"/>
      <c r="Y1140" s="20"/>
      <c r="Z1140" s="20"/>
      <c r="AA1140" s="20"/>
      <c r="AB1140" s="20"/>
      <c r="AC1140" s="20"/>
      <c r="AD1140" s="20"/>
    </row>
    <row r="1141" spans="3:30" s="1" customFormat="1">
      <c r="C1141" s="16"/>
      <c r="D1141" s="16"/>
      <c r="E1141" s="32"/>
      <c r="F1141" s="16"/>
      <c r="G1141" s="16"/>
      <c r="H1141" s="16"/>
      <c r="I1141" s="16"/>
      <c r="J1141" s="16"/>
      <c r="K1141" s="16"/>
      <c r="L1141" s="32"/>
      <c r="M1141" s="16"/>
      <c r="N1141" s="16"/>
      <c r="O1141" s="16"/>
      <c r="P1141" s="16"/>
      <c r="Y1141" s="20"/>
      <c r="Z1141" s="20"/>
      <c r="AA1141" s="20"/>
      <c r="AB1141" s="20"/>
      <c r="AC1141" s="20"/>
      <c r="AD1141" s="20"/>
    </row>
    <row r="1142" spans="3:30" s="1" customFormat="1">
      <c r="C1142" s="16"/>
      <c r="D1142" s="16"/>
      <c r="E1142" s="32"/>
      <c r="F1142" s="16"/>
      <c r="G1142" s="16"/>
      <c r="H1142" s="16"/>
      <c r="I1142" s="16"/>
      <c r="J1142" s="16"/>
      <c r="K1142" s="16"/>
      <c r="L1142" s="32"/>
      <c r="M1142" s="16"/>
      <c r="N1142" s="16"/>
      <c r="O1142" s="16"/>
      <c r="P1142" s="16"/>
      <c r="Y1142" s="20"/>
      <c r="Z1142" s="20"/>
      <c r="AA1142" s="20"/>
      <c r="AB1142" s="20"/>
      <c r="AC1142" s="20"/>
      <c r="AD1142" s="20"/>
    </row>
    <row r="1143" spans="3:30" s="1" customFormat="1">
      <c r="C1143" s="16"/>
      <c r="D1143" s="16"/>
      <c r="E1143" s="32"/>
      <c r="F1143" s="16"/>
      <c r="G1143" s="16"/>
      <c r="H1143" s="16"/>
      <c r="I1143" s="16"/>
      <c r="J1143" s="16"/>
      <c r="K1143" s="16"/>
      <c r="L1143" s="32"/>
      <c r="M1143" s="16"/>
      <c r="N1143" s="16"/>
      <c r="O1143" s="16"/>
      <c r="P1143" s="16"/>
      <c r="Y1143" s="20"/>
      <c r="Z1143" s="20"/>
      <c r="AA1143" s="20"/>
      <c r="AB1143" s="20"/>
      <c r="AC1143" s="20"/>
      <c r="AD1143" s="20"/>
    </row>
    <row r="1144" spans="3:30" s="1" customFormat="1">
      <c r="C1144" s="16"/>
      <c r="D1144" s="16"/>
      <c r="E1144" s="32"/>
      <c r="F1144" s="16"/>
      <c r="G1144" s="16"/>
      <c r="H1144" s="16"/>
      <c r="I1144" s="16"/>
      <c r="J1144" s="16"/>
      <c r="K1144" s="16"/>
      <c r="L1144" s="32"/>
      <c r="M1144" s="16"/>
      <c r="N1144" s="16"/>
      <c r="O1144" s="16"/>
      <c r="P1144" s="16"/>
      <c r="Y1144" s="20"/>
      <c r="Z1144" s="20"/>
      <c r="AA1144" s="20"/>
      <c r="AB1144" s="20"/>
      <c r="AC1144" s="20"/>
      <c r="AD1144" s="20"/>
    </row>
    <row r="1145" spans="3:30" s="1" customFormat="1">
      <c r="C1145" s="16"/>
      <c r="D1145" s="16"/>
      <c r="E1145" s="32"/>
      <c r="F1145" s="16"/>
      <c r="G1145" s="16"/>
      <c r="H1145" s="16"/>
      <c r="I1145" s="16"/>
      <c r="J1145" s="16"/>
      <c r="K1145" s="16"/>
      <c r="L1145" s="32"/>
      <c r="M1145" s="16"/>
      <c r="N1145" s="16"/>
      <c r="O1145" s="16"/>
      <c r="P1145" s="16"/>
      <c r="Y1145" s="20"/>
      <c r="Z1145" s="20"/>
      <c r="AA1145" s="20"/>
      <c r="AB1145" s="20"/>
      <c r="AC1145" s="20"/>
      <c r="AD1145" s="20"/>
    </row>
    <row r="1146" spans="3:30" s="1" customFormat="1">
      <c r="C1146" s="16"/>
      <c r="D1146" s="16"/>
      <c r="E1146" s="32"/>
      <c r="F1146" s="16"/>
      <c r="G1146" s="16"/>
      <c r="H1146" s="16"/>
      <c r="I1146" s="16"/>
      <c r="J1146" s="16"/>
      <c r="K1146" s="16"/>
      <c r="L1146" s="32"/>
      <c r="M1146" s="16"/>
      <c r="N1146" s="16"/>
      <c r="O1146" s="16"/>
      <c r="P1146" s="16"/>
      <c r="Y1146" s="20"/>
      <c r="Z1146" s="20"/>
      <c r="AA1146" s="20"/>
      <c r="AB1146" s="20"/>
      <c r="AC1146" s="20"/>
      <c r="AD1146" s="20"/>
    </row>
    <row r="1147" spans="3:30" s="1" customFormat="1">
      <c r="C1147" s="16"/>
      <c r="D1147" s="16"/>
      <c r="E1147" s="32"/>
      <c r="F1147" s="16"/>
      <c r="G1147" s="16"/>
      <c r="H1147" s="16"/>
      <c r="I1147" s="16"/>
      <c r="J1147" s="16"/>
      <c r="K1147" s="16"/>
      <c r="L1147" s="32"/>
      <c r="M1147" s="16"/>
      <c r="N1147" s="16"/>
      <c r="O1147" s="16"/>
      <c r="P1147" s="16"/>
      <c r="Y1147" s="20"/>
      <c r="Z1147" s="20"/>
      <c r="AA1147" s="20"/>
      <c r="AB1147" s="20"/>
      <c r="AC1147" s="20"/>
      <c r="AD1147" s="20"/>
    </row>
    <row r="1148" spans="3:30" s="1" customFormat="1">
      <c r="C1148" s="16"/>
      <c r="D1148" s="16"/>
      <c r="E1148" s="32"/>
      <c r="F1148" s="16"/>
      <c r="G1148" s="16"/>
      <c r="H1148" s="16"/>
      <c r="I1148" s="16"/>
      <c r="J1148" s="16"/>
      <c r="K1148" s="16"/>
      <c r="L1148" s="32"/>
      <c r="M1148" s="16"/>
      <c r="N1148" s="16"/>
      <c r="O1148" s="16"/>
      <c r="P1148" s="16"/>
      <c r="Y1148" s="20"/>
      <c r="Z1148" s="20"/>
      <c r="AA1148" s="20"/>
      <c r="AB1148" s="20"/>
      <c r="AC1148" s="20"/>
      <c r="AD1148" s="20"/>
    </row>
    <row r="1149" spans="3:30" s="1" customFormat="1">
      <c r="C1149" s="16"/>
      <c r="D1149" s="16"/>
      <c r="E1149" s="32"/>
      <c r="F1149" s="16"/>
      <c r="G1149" s="16"/>
      <c r="H1149" s="16"/>
      <c r="I1149" s="16"/>
      <c r="J1149" s="16"/>
      <c r="K1149" s="16"/>
      <c r="L1149" s="32"/>
      <c r="M1149" s="16"/>
      <c r="N1149" s="16"/>
      <c r="O1149" s="16"/>
      <c r="P1149" s="16"/>
      <c r="Y1149" s="20"/>
      <c r="Z1149" s="20"/>
      <c r="AA1149" s="20"/>
      <c r="AB1149" s="20"/>
      <c r="AC1149" s="20"/>
      <c r="AD1149" s="20"/>
    </row>
    <row r="1150" spans="3:30" s="1" customFormat="1">
      <c r="C1150" s="16"/>
      <c r="D1150" s="16"/>
      <c r="E1150" s="32"/>
      <c r="F1150" s="16"/>
      <c r="G1150" s="16"/>
      <c r="H1150" s="16"/>
      <c r="I1150" s="16"/>
      <c r="J1150" s="16"/>
      <c r="K1150" s="16"/>
      <c r="L1150" s="32"/>
      <c r="M1150" s="16"/>
      <c r="N1150" s="16"/>
      <c r="O1150" s="16"/>
      <c r="P1150" s="16"/>
      <c r="Y1150" s="20"/>
      <c r="Z1150" s="20"/>
      <c r="AA1150" s="20"/>
      <c r="AB1150" s="20"/>
      <c r="AC1150" s="20"/>
      <c r="AD1150" s="20"/>
    </row>
    <row r="1151" spans="3:30" s="1" customFormat="1">
      <c r="C1151" s="16"/>
      <c r="D1151" s="16"/>
      <c r="E1151" s="32"/>
      <c r="F1151" s="16"/>
      <c r="G1151" s="16"/>
      <c r="H1151" s="16"/>
      <c r="I1151" s="16"/>
      <c r="J1151" s="16"/>
      <c r="K1151" s="16"/>
      <c r="L1151" s="32"/>
      <c r="M1151" s="16"/>
      <c r="N1151" s="16"/>
      <c r="O1151" s="16"/>
      <c r="P1151" s="16"/>
      <c r="Y1151" s="20"/>
      <c r="Z1151" s="20"/>
      <c r="AA1151" s="20"/>
      <c r="AB1151" s="20"/>
      <c r="AC1151" s="20"/>
      <c r="AD1151" s="20"/>
    </row>
    <row r="1152" spans="3:30" s="1" customFormat="1">
      <c r="C1152" s="16"/>
      <c r="D1152" s="16"/>
      <c r="E1152" s="32"/>
      <c r="F1152" s="16"/>
      <c r="G1152" s="16"/>
      <c r="H1152" s="16"/>
      <c r="I1152" s="16"/>
      <c r="J1152" s="16"/>
      <c r="K1152" s="16"/>
      <c r="L1152" s="32"/>
      <c r="M1152" s="16"/>
      <c r="N1152" s="16"/>
      <c r="O1152" s="16"/>
      <c r="P1152" s="16"/>
      <c r="Y1152" s="20"/>
      <c r="Z1152" s="20"/>
      <c r="AA1152" s="20"/>
      <c r="AB1152" s="20"/>
      <c r="AC1152" s="20"/>
      <c r="AD1152" s="20"/>
    </row>
    <row r="1153" spans="3:30" s="1" customFormat="1">
      <c r="C1153" s="16"/>
      <c r="D1153" s="16"/>
      <c r="E1153" s="32"/>
      <c r="F1153" s="16"/>
      <c r="G1153" s="16"/>
      <c r="H1153" s="16"/>
      <c r="I1153" s="16"/>
      <c r="J1153" s="16"/>
      <c r="K1153" s="16"/>
      <c r="L1153" s="32"/>
      <c r="M1153" s="16"/>
      <c r="N1153" s="16"/>
      <c r="O1153" s="16"/>
      <c r="P1153" s="16"/>
      <c r="Y1153" s="20"/>
      <c r="Z1153" s="20"/>
      <c r="AA1153" s="20"/>
      <c r="AB1153" s="20"/>
      <c r="AC1153" s="20"/>
      <c r="AD1153" s="20"/>
    </row>
    <row r="1154" spans="3:30" s="1" customFormat="1">
      <c r="C1154" s="16"/>
      <c r="D1154" s="16"/>
      <c r="E1154" s="32"/>
      <c r="F1154" s="16"/>
      <c r="G1154" s="16"/>
      <c r="H1154" s="16"/>
      <c r="I1154" s="16"/>
      <c r="J1154" s="16"/>
      <c r="K1154" s="16"/>
      <c r="L1154" s="32"/>
      <c r="M1154" s="16"/>
      <c r="N1154" s="16"/>
      <c r="O1154" s="16"/>
      <c r="P1154" s="16"/>
      <c r="Y1154" s="20"/>
      <c r="Z1154" s="20"/>
      <c r="AA1154" s="20"/>
      <c r="AB1154" s="20"/>
      <c r="AC1154" s="20"/>
      <c r="AD1154" s="20"/>
    </row>
    <row r="1155" spans="3:30" s="1" customFormat="1">
      <c r="C1155" s="16"/>
      <c r="D1155" s="16"/>
      <c r="E1155" s="32"/>
      <c r="F1155" s="16"/>
      <c r="G1155" s="16"/>
      <c r="H1155" s="16"/>
      <c r="I1155" s="16"/>
      <c r="J1155" s="16"/>
      <c r="K1155" s="16"/>
      <c r="L1155" s="32"/>
      <c r="M1155" s="16"/>
      <c r="N1155" s="16"/>
      <c r="O1155" s="16"/>
      <c r="P1155" s="16"/>
      <c r="Y1155" s="20"/>
      <c r="Z1155" s="20"/>
      <c r="AA1155" s="20"/>
      <c r="AB1155" s="20"/>
      <c r="AC1155" s="20"/>
      <c r="AD1155" s="20"/>
    </row>
    <row r="1156" spans="3:30" s="1" customFormat="1">
      <c r="C1156" s="16"/>
      <c r="D1156" s="16"/>
      <c r="E1156" s="32"/>
      <c r="F1156" s="16"/>
      <c r="G1156" s="16"/>
      <c r="H1156" s="16"/>
      <c r="I1156" s="16"/>
      <c r="J1156" s="16"/>
      <c r="K1156" s="16"/>
      <c r="L1156" s="32"/>
      <c r="M1156" s="16"/>
      <c r="N1156" s="16"/>
      <c r="O1156" s="16"/>
      <c r="P1156" s="16"/>
      <c r="Y1156" s="20"/>
      <c r="Z1156" s="20"/>
      <c r="AA1156" s="20"/>
      <c r="AB1156" s="20"/>
      <c r="AC1156" s="20"/>
      <c r="AD1156" s="20"/>
    </row>
    <row r="1157" spans="3:30" s="1" customFormat="1">
      <c r="C1157" s="16"/>
      <c r="D1157" s="16"/>
      <c r="E1157" s="32"/>
      <c r="F1157" s="16"/>
      <c r="G1157" s="16"/>
      <c r="H1157" s="16"/>
      <c r="I1157" s="16"/>
      <c r="J1157" s="16"/>
      <c r="K1157" s="16"/>
      <c r="L1157" s="32"/>
      <c r="M1157" s="16"/>
      <c r="N1157" s="16"/>
      <c r="O1157" s="16"/>
      <c r="P1157" s="16"/>
      <c r="Y1157" s="20"/>
      <c r="Z1157" s="20"/>
      <c r="AA1157" s="20"/>
      <c r="AB1157" s="20"/>
      <c r="AC1157" s="20"/>
      <c r="AD1157" s="20"/>
    </row>
    <row r="1158" spans="3:30" s="1" customFormat="1">
      <c r="C1158" s="16"/>
      <c r="D1158" s="16"/>
      <c r="E1158" s="32"/>
      <c r="F1158" s="16"/>
      <c r="G1158" s="16"/>
      <c r="H1158" s="16"/>
      <c r="I1158" s="16"/>
      <c r="J1158" s="16"/>
      <c r="K1158" s="16"/>
      <c r="L1158" s="32"/>
      <c r="M1158" s="16"/>
      <c r="N1158" s="16"/>
      <c r="O1158" s="16"/>
      <c r="P1158" s="16"/>
      <c r="Y1158" s="20"/>
      <c r="Z1158" s="20"/>
      <c r="AA1158" s="20"/>
      <c r="AB1158" s="20"/>
      <c r="AC1158" s="20"/>
      <c r="AD1158" s="20"/>
    </row>
    <row r="1159" spans="3:30" s="1" customFormat="1">
      <c r="C1159" s="16"/>
      <c r="D1159" s="16"/>
      <c r="E1159" s="32"/>
      <c r="F1159" s="16"/>
      <c r="G1159" s="16"/>
      <c r="H1159" s="16"/>
      <c r="I1159" s="16"/>
      <c r="J1159" s="16"/>
      <c r="K1159" s="16"/>
      <c r="L1159" s="32"/>
      <c r="M1159" s="16"/>
      <c r="N1159" s="16"/>
      <c r="O1159" s="16"/>
      <c r="P1159" s="16"/>
      <c r="Y1159" s="20"/>
      <c r="Z1159" s="20"/>
      <c r="AA1159" s="20"/>
      <c r="AB1159" s="20"/>
      <c r="AC1159" s="20"/>
      <c r="AD1159" s="20"/>
    </row>
    <row r="1160" spans="3:30" s="1" customFormat="1">
      <c r="C1160" s="16"/>
      <c r="D1160" s="16"/>
      <c r="E1160" s="32"/>
      <c r="F1160" s="16"/>
      <c r="G1160" s="16"/>
      <c r="H1160" s="16"/>
      <c r="I1160" s="16"/>
      <c r="J1160" s="16"/>
      <c r="K1160" s="16"/>
      <c r="L1160" s="32"/>
      <c r="M1160" s="16"/>
      <c r="N1160" s="16"/>
      <c r="O1160" s="16"/>
      <c r="P1160" s="16"/>
      <c r="Y1160" s="20"/>
      <c r="Z1160" s="20"/>
      <c r="AA1160" s="20"/>
      <c r="AB1160" s="20"/>
      <c r="AC1160" s="20"/>
      <c r="AD1160" s="20"/>
    </row>
    <row r="1161" spans="3:30" s="1" customFormat="1">
      <c r="C1161" s="16"/>
      <c r="D1161" s="16"/>
      <c r="E1161" s="32"/>
      <c r="F1161" s="16"/>
      <c r="G1161" s="16"/>
      <c r="H1161" s="16"/>
      <c r="I1161" s="16"/>
      <c r="J1161" s="16"/>
      <c r="K1161" s="16"/>
      <c r="L1161" s="32"/>
      <c r="M1161" s="16"/>
      <c r="N1161" s="16"/>
      <c r="O1161" s="16"/>
      <c r="P1161" s="16"/>
      <c r="Y1161" s="20"/>
      <c r="Z1161" s="20"/>
      <c r="AA1161" s="20"/>
      <c r="AB1161" s="20"/>
      <c r="AC1161" s="20"/>
      <c r="AD1161" s="20"/>
    </row>
    <row r="1162" spans="3:30" s="1" customFormat="1">
      <c r="C1162" s="16"/>
      <c r="D1162" s="16"/>
      <c r="E1162" s="32"/>
      <c r="F1162" s="16"/>
      <c r="G1162" s="16"/>
      <c r="H1162" s="16"/>
      <c r="I1162" s="16"/>
      <c r="J1162" s="16"/>
      <c r="K1162" s="16"/>
      <c r="L1162" s="32"/>
      <c r="M1162" s="16"/>
      <c r="N1162" s="16"/>
      <c r="O1162" s="16"/>
      <c r="P1162" s="16"/>
      <c r="Y1162" s="20"/>
      <c r="Z1162" s="20"/>
      <c r="AA1162" s="20"/>
      <c r="AB1162" s="20"/>
      <c r="AC1162" s="20"/>
      <c r="AD1162" s="20"/>
    </row>
    <row r="1163" spans="3:30" s="1" customFormat="1">
      <c r="C1163" s="16"/>
      <c r="D1163" s="16"/>
      <c r="E1163" s="32"/>
      <c r="F1163" s="16"/>
      <c r="G1163" s="16"/>
      <c r="H1163" s="16"/>
      <c r="I1163" s="16"/>
      <c r="J1163" s="16"/>
      <c r="K1163" s="16"/>
      <c r="L1163" s="32"/>
      <c r="M1163" s="16"/>
      <c r="N1163" s="16"/>
      <c r="O1163" s="16"/>
      <c r="P1163" s="16"/>
      <c r="Y1163" s="20"/>
      <c r="Z1163" s="20"/>
      <c r="AA1163" s="20"/>
      <c r="AB1163" s="20"/>
      <c r="AC1163" s="20"/>
      <c r="AD1163" s="20"/>
    </row>
    <row r="1164" spans="3:30" s="1" customFormat="1">
      <c r="C1164" s="16"/>
      <c r="D1164" s="16"/>
      <c r="E1164" s="32"/>
      <c r="F1164" s="16"/>
      <c r="G1164" s="16"/>
      <c r="H1164" s="16"/>
      <c r="I1164" s="16"/>
      <c r="J1164" s="16"/>
      <c r="K1164" s="16"/>
      <c r="L1164" s="32"/>
      <c r="M1164" s="16"/>
      <c r="N1164" s="16"/>
      <c r="O1164" s="16"/>
      <c r="P1164" s="16"/>
      <c r="Y1164" s="20"/>
      <c r="Z1164" s="20"/>
      <c r="AA1164" s="20"/>
      <c r="AB1164" s="20"/>
      <c r="AC1164" s="20"/>
      <c r="AD1164" s="20"/>
    </row>
    <row r="1165" spans="3:30" s="1" customFormat="1">
      <c r="C1165" s="16"/>
      <c r="D1165" s="16"/>
      <c r="E1165" s="32"/>
      <c r="F1165" s="16"/>
      <c r="G1165" s="16"/>
      <c r="H1165" s="16"/>
      <c r="I1165" s="16"/>
      <c r="J1165" s="16"/>
      <c r="K1165" s="16"/>
      <c r="L1165" s="32"/>
      <c r="M1165" s="16"/>
      <c r="N1165" s="16"/>
      <c r="O1165" s="16"/>
      <c r="P1165" s="16"/>
      <c r="Y1165" s="20"/>
      <c r="Z1165" s="20"/>
      <c r="AA1165" s="20"/>
      <c r="AB1165" s="20"/>
      <c r="AC1165" s="20"/>
      <c r="AD1165" s="20"/>
    </row>
    <row r="1166" spans="3:30" s="1" customFormat="1">
      <c r="C1166" s="16"/>
      <c r="D1166" s="16"/>
      <c r="E1166" s="32"/>
      <c r="F1166" s="16"/>
      <c r="G1166" s="16"/>
      <c r="H1166" s="16"/>
      <c r="I1166" s="16"/>
      <c r="J1166" s="16"/>
      <c r="K1166" s="16"/>
      <c r="L1166" s="32"/>
      <c r="M1166" s="16"/>
      <c r="N1166" s="16"/>
      <c r="O1166" s="16"/>
      <c r="P1166" s="16"/>
      <c r="Y1166" s="20"/>
      <c r="Z1166" s="20"/>
      <c r="AA1166" s="20"/>
      <c r="AB1166" s="20"/>
      <c r="AC1166" s="20"/>
      <c r="AD1166" s="20"/>
    </row>
    <row r="1167" spans="3:30" s="1" customFormat="1">
      <c r="C1167" s="16"/>
      <c r="D1167" s="16"/>
      <c r="E1167" s="32"/>
      <c r="F1167" s="16"/>
      <c r="G1167" s="16"/>
      <c r="H1167" s="16"/>
      <c r="I1167" s="16"/>
      <c r="J1167" s="16"/>
      <c r="K1167" s="16"/>
      <c r="L1167" s="32"/>
      <c r="M1167" s="16"/>
      <c r="N1167" s="16"/>
      <c r="O1167" s="16"/>
      <c r="P1167" s="16"/>
      <c r="Y1167" s="20"/>
      <c r="Z1167" s="20"/>
      <c r="AA1167" s="20"/>
      <c r="AB1167" s="20"/>
      <c r="AC1167" s="20"/>
      <c r="AD1167" s="20"/>
    </row>
    <row r="1168" spans="3:30" s="1" customFormat="1">
      <c r="C1168" s="16"/>
      <c r="D1168" s="16"/>
      <c r="E1168" s="32"/>
      <c r="F1168" s="16"/>
      <c r="G1168" s="16"/>
      <c r="H1168" s="16"/>
      <c r="I1168" s="16"/>
      <c r="J1168" s="16"/>
      <c r="K1168" s="16"/>
      <c r="L1168" s="32"/>
      <c r="M1168" s="16"/>
      <c r="N1168" s="16"/>
      <c r="O1168" s="16"/>
      <c r="P1168" s="16"/>
      <c r="Y1168" s="20"/>
      <c r="Z1168" s="20"/>
      <c r="AA1168" s="20"/>
      <c r="AB1168" s="20"/>
      <c r="AC1168" s="20"/>
      <c r="AD1168" s="20"/>
    </row>
    <row r="1169" spans="3:30" s="1" customFormat="1">
      <c r="C1169" s="16"/>
      <c r="D1169" s="16"/>
      <c r="E1169" s="32"/>
      <c r="F1169" s="16"/>
      <c r="G1169" s="16"/>
      <c r="H1169" s="16"/>
      <c r="I1169" s="16"/>
      <c r="J1169" s="16"/>
      <c r="K1169" s="16"/>
      <c r="L1169" s="32"/>
      <c r="M1169" s="16"/>
      <c r="N1169" s="16"/>
      <c r="O1169" s="16"/>
      <c r="P1169" s="16"/>
      <c r="Y1169" s="20"/>
      <c r="Z1169" s="20"/>
      <c r="AA1169" s="20"/>
      <c r="AB1169" s="20"/>
      <c r="AC1169" s="20"/>
      <c r="AD1169" s="20"/>
    </row>
    <row r="1170" spans="3:30" s="1" customFormat="1">
      <c r="C1170" s="16"/>
      <c r="D1170" s="16"/>
      <c r="E1170" s="32"/>
      <c r="F1170" s="16"/>
      <c r="G1170" s="16"/>
      <c r="H1170" s="16"/>
      <c r="I1170" s="16"/>
      <c r="J1170" s="16"/>
      <c r="K1170" s="16"/>
      <c r="L1170" s="32"/>
      <c r="M1170" s="16"/>
      <c r="N1170" s="16"/>
      <c r="O1170" s="16"/>
      <c r="P1170" s="16"/>
      <c r="Y1170" s="20"/>
      <c r="Z1170" s="20"/>
      <c r="AA1170" s="20"/>
      <c r="AB1170" s="20"/>
      <c r="AC1170" s="20"/>
      <c r="AD1170" s="20"/>
    </row>
    <row r="1171" spans="3:30" s="1" customFormat="1">
      <c r="C1171" s="16"/>
      <c r="D1171" s="16"/>
      <c r="E1171" s="32"/>
      <c r="F1171" s="16"/>
      <c r="G1171" s="16"/>
      <c r="H1171" s="16"/>
      <c r="I1171" s="16"/>
      <c r="J1171" s="16"/>
      <c r="K1171" s="16"/>
      <c r="L1171" s="32"/>
      <c r="M1171" s="16"/>
      <c r="N1171" s="16"/>
      <c r="O1171" s="16"/>
      <c r="P1171" s="16"/>
      <c r="Y1171" s="20"/>
      <c r="Z1171" s="20"/>
      <c r="AA1171" s="20"/>
      <c r="AB1171" s="20"/>
      <c r="AC1171" s="20"/>
      <c r="AD1171" s="20"/>
    </row>
    <row r="1172" spans="3:30" s="1" customFormat="1">
      <c r="C1172" s="16"/>
      <c r="D1172" s="16"/>
      <c r="E1172" s="32"/>
      <c r="F1172" s="16"/>
      <c r="G1172" s="16"/>
      <c r="H1172" s="16"/>
      <c r="I1172" s="16"/>
      <c r="J1172" s="16"/>
      <c r="K1172" s="16"/>
      <c r="L1172" s="32"/>
      <c r="M1172" s="16"/>
      <c r="N1172" s="16"/>
      <c r="O1172" s="16"/>
      <c r="P1172" s="16"/>
      <c r="Y1172" s="20"/>
      <c r="Z1172" s="20"/>
      <c r="AA1172" s="20"/>
      <c r="AB1172" s="20"/>
      <c r="AC1172" s="20"/>
      <c r="AD1172" s="20"/>
    </row>
    <row r="1173" spans="3:30" s="1" customFormat="1">
      <c r="C1173" s="16"/>
      <c r="D1173" s="16"/>
      <c r="E1173" s="32"/>
      <c r="F1173" s="16"/>
      <c r="G1173" s="16"/>
      <c r="H1173" s="16"/>
      <c r="I1173" s="16"/>
      <c r="J1173" s="16"/>
      <c r="K1173" s="16"/>
      <c r="L1173" s="32"/>
      <c r="M1173" s="16"/>
      <c r="N1173" s="16"/>
      <c r="O1173" s="16"/>
      <c r="P1173" s="16"/>
      <c r="Y1173" s="20"/>
      <c r="Z1173" s="20"/>
      <c r="AA1173" s="20"/>
      <c r="AB1173" s="20"/>
      <c r="AC1173" s="20"/>
      <c r="AD1173" s="20"/>
    </row>
    <row r="1174" spans="3:30" s="1" customFormat="1">
      <c r="C1174" s="16"/>
      <c r="D1174" s="16"/>
      <c r="E1174" s="32"/>
      <c r="F1174" s="16"/>
      <c r="G1174" s="16"/>
      <c r="H1174" s="16"/>
      <c r="I1174" s="16"/>
      <c r="J1174" s="16"/>
      <c r="K1174" s="16"/>
      <c r="L1174" s="32"/>
      <c r="M1174" s="16"/>
      <c r="N1174" s="16"/>
      <c r="O1174" s="16"/>
      <c r="P1174" s="16"/>
      <c r="Y1174" s="20"/>
      <c r="Z1174" s="20"/>
      <c r="AA1174" s="20"/>
      <c r="AB1174" s="20"/>
      <c r="AC1174" s="20"/>
      <c r="AD1174" s="20"/>
    </row>
    <row r="1175" spans="3:30" s="1" customFormat="1">
      <c r="C1175" s="16"/>
      <c r="D1175" s="16"/>
      <c r="E1175" s="32"/>
      <c r="F1175" s="16"/>
      <c r="G1175" s="16"/>
      <c r="H1175" s="16"/>
      <c r="I1175" s="16"/>
      <c r="J1175" s="16"/>
      <c r="K1175" s="16"/>
      <c r="L1175" s="32"/>
      <c r="M1175" s="16"/>
      <c r="N1175" s="16"/>
      <c r="O1175" s="16"/>
      <c r="P1175" s="16"/>
      <c r="Y1175" s="20"/>
      <c r="Z1175" s="20"/>
      <c r="AA1175" s="20"/>
      <c r="AB1175" s="20"/>
      <c r="AC1175" s="20"/>
      <c r="AD1175" s="20"/>
    </row>
    <row r="1176" spans="3:30" s="1" customFormat="1">
      <c r="C1176" s="16"/>
      <c r="D1176" s="16"/>
      <c r="E1176" s="32"/>
      <c r="F1176" s="16"/>
      <c r="G1176" s="16"/>
      <c r="H1176" s="16"/>
      <c r="I1176" s="16"/>
      <c r="J1176" s="16"/>
      <c r="K1176" s="16"/>
      <c r="L1176" s="32"/>
      <c r="M1176" s="16"/>
      <c r="N1176" s="16"/>
      <c r="O1176" s="16"/>
      <c r="P1176" s="16"/>
      <c r="Y1176" s="20"/>
      <c r="Z1176" s="20"/>
      <c r="AA1176" s="20"/>
      <c r="AB1176" s="20"/>
      <c r="AC1176" s="20"/>
      <c r="AD1176" s="20"/>
    </row>
    <row r="1177" spans="3:30" s="1" customFormat="1">
      <c r="C1177" s="16"/>
      <c r="D1177" s="16"/>
      <c r="E1177" s="32"/>
      <c r="F1177" s="16"/>
      <c r="G1177" s="16"/>
      <c r="H1177" s="16"/>
      <c r="I1177" s="16"/>
      <c r="J1177" s="16"/>
      <c r="K1177" s="16"/>
      <c r="L1177" s="32"/>
      <c r="M1177" s="16"/>
      <c r="N1177" s="16"/>
      <c r="O1177" s="16"/>
      <c r="P1177" s="16"/>
      <c r="Y1177" s="20"/>
      <c r="Z1177" s="20"/>
      <c r="AA1177" s="20"/>
      <c r="AB1177" s="20"/>
      <c r="AC1177" s="20"/>
      <c r="AD1177" s="20"/>
    </row>
    <row r="1178" spans="3:30" s="1" customFormat="1">
      <c r="C1178" s="16"/>
      <c r="D1178" s="16"/>
      <c r="E1178" s="32"/>
      <c r="F1178" s="16"/>
      <c r="G1178" s="16"/>
      <c r="H1178" s="16"/>
      <c r="I1178" s="16"/>
      <c r="J1178" s="16"/>
      <c r="K1178" s="16"/>
      <c r="L1178" s="32"/>
      <c r="M1178" s="16"/>
      <c r="N1178" s="16"/>
      <c r="O1178" s="16"/>
      <c r="P1178" s="16"/>
      <c r="Y1178" s="20"/>
      <c r="Z1178" s="20"/>
      <c r="AA1178" s="20"/>
      <c r="AB1178" s="20"/>
      <c r="AC1178" s="20"/>
      <c r="AD1178" s="20"/>
    </row>
    <row r="1179" spans="3:30" s="1" customFormat="1">
      <c r="C1179" s="16"/>
      <c r="D1179" s="16"/>
      <c r="E1179" s="32"/>
      <c r="F1179" s="16"/>
      <c r="G1179" s="16"/>
      <c r="H1179" s="16"/>
      <c r="I1179" s="16"/>
      <c r="J1179" s="16"/>
      <c r="K1179" s="16"/>
      <c r="L1179" s="32"/>
      <c r="M1179" s="16"/>
      <c r="N1179" s="16"/>
      <c r="O1179" s="16"/>
      <c r="P1179" s="16"/>
      <c r="Y1179" s="20"/>
      <c r="Z1179" s="20"/>
      <c r="AA1179" s="20"/>
      <c r="AB1179" s="20"/>
      <c r="AC1179" s="20"/>
      <c r="AD1179" s="20"/>
    </row>
    <row r="1180" spans="3:30" s="1" customFormat="1">
      <c r="C1180" s="16"/>
      <c r="D1180" s="16"/>
      <c r="E1180" s="32"/>
      <c r="F1180" s="16"/>
      <c r="G1180" s="16"/>
      <c r="H1180" s="16"/>
      <c r="I1180" s="16"/>
      <c r="J1180" s="16"/>
      <c r="K1180" s="16"/>
      <c r="L1180" s="32"/>
      <c r="M1180" s="16"/>
      <c r="N1180" s="16"/>
      <c r="O1180" s="16"/>
      <c r="P1180" s="16"/>
      <c r="Y1180" s="20"/>
      <c r="Z1180" s="20"/>
      <c r="AA1180" s="20"/>
      <c r="AB1180" s="20"/>
      <c r="AC1180" s="20"/>
      <c r="AD1180" s="20"/>
    </row>
    <row r="1181" spans="3:30" s="1" customFormat="1">
      <c r="C1181" s="16"/>
      <c r="D1181" s="16"/>
      <c r="E1181" s="32"/>
      <c r="F1181" s="16"/>
      <c r="G1181" s="16"/>
      <c r="H1181" s="16"/>
      <c r="I1181" s="16"/>
      <c r="J1181" s="16"/>
      <c r="K1181" s="16"/>
      <c r="L1181" s="32"/>
      <c r="M1181" s="16"/>
      <c r="N1181" s="16"/>
      <c r="O1181" s="16"/>
      <c r="P1181" s="16"/>
      <c r="Y1181" s="20"/>
      <c r="Z1181" s="20"/>
      <c r="AA1181" s="20"/>
      <c r="AB1181" s="20"/>
      <c r="AC1181" s="20"/>
      <c r="AD1181" s="20"/>
    </row>
    <row r="1182" spans="3:30" s="1" customFormat="1">
      <c r="C1182" s="16"/>
      <c r="D1182" s="16"/>
      <c r="E1182" s="32"/>
      <c r="F1182" s="16"/>
      <c r="G1182" s="16"/>
      <c r="H1182" s="16"/>
      <c r="I1182" s="16"/>
      <c r="J1182" s="16"/>
      <c r="K1182" s="16"/>
      <c r="L1182" s="32"/>
      <c r="M1182" s="16"/>
      <c r="N1182" s="16"/>
      <c r="O1182" s="16"/>
      <c r="P1182" s="16"/>
      <c r="Y1182" s="20"/>
      <c r="Z1182" s="20"/>
      <c r="AA1182" s="20"/>
      <c r="AB1182" s="20"/>
      <c r="AC1182" s="20"/>
      <c r="AD1182" s="20"/>
    </row>
    <row r="1183" spans="3:30" s="1" customFormat="1">
      <c r="C1183" s="16"/>
      <c r="D1183" s="16"/>
      <c r="E1183" s="32"/>
      <c r="F1183" s="16"/>
      <c r="G1183" s="16"/>
      <c r="H1183" s="16"/>
      <c r="I1183" s="16"/>
      <c r="J1183" s="16"/>
      <c r="K1183" s="16"/>
      <c r="L1183" s="32"/>
      <c r="M1183" s="16"/>
      <c r="N1183" s="16"/>
      <c r="O1183" s="16"/>
      <c r="P1183" s="16"/>
      <c r="Y1183" s="20"/>
      <c r="Z1183" s="20"/>
      <c r="AA1183" s="20"/>
      <c r="AB1183" s="20"/>
      <c r="AC1183" s="20"/>
      <c r="AD1183" s="20"/>
    </row>
    <row r="1184" spans="3:30" s="1" customFormat="1">
      <c r="C1184" s="16"/>
      <c r="D1184" s="16"/>
      <c r="E1184" s="32"/>
      <c r="F1184" s="16"/>
      <c r="G1184" s="16"/>
      <c r="H1184" s="16"/>
      <c r="I1184" s="16"/>
      <c r="J1184" s="16"/>
      <c r="K1184" s="16"/>
      <c r="L1184" s="32"/>
      <c r="M1184" s="16"/>
      <c r="N1184" s="16"/>
      <c r="O1184" s="16"/>
      <c r="P1184" s="16"/>
      <c r="Y1184" s="20"/>
      <c r="Z1184" s="20"/>
      <c r="AA1184" s="20"/>
      <c r="AB1184" s="20"/>
      <c r="AC1184" s="20"/>
      <c r="AD1184" s="20"/>
    </row>
    <row r="1185" spans="3:30" s="1" customFormat="1">
      <c r="C1185" s="16"/>
      <c r="D1185" s="16"/>
      <c r="E1185" s="32"/>
      <c r="F1185" s="16"/>
      <c r="G1185" s="16"/>
      <c r="H1185" s="16"/>
      <c r="I1185" s="16"/>
      <c r="J1185" s="16"/>
      <c r="K1185" s="16"/>
      <c r="L1185" s="32"/>
      <c r="M1185" s="16"/>
      <c r="N1185" s="16"/>
      <c r="O1185" s="16"/>
      <c r="P1185" s="16"/>
      <c r="Y1185" s="20"/>
      <c r="Z1185" s="20"/>
      <c r="AA1185" s="20"/>
      <c r="AB1185" s="20"/>
      <c r="AC1185" s="20"/>
      <c r="AD1185" s="20"/>
    </row>
    <row r="1186" spans="3:30" s="1" customFormat="1">
      <c r="C1186" s="16"/>
      <c r="D1186" s="16"/>
      <c r="E1186" s="32"/>
      <c r="F1186" s="16"/>
      <c r="G1186" s="16"/>
      <c r="H1186" s="16"/>
      <c r="I1186" s="16"/>
      <c r="J1186" s="16"/>
      <c r="K1186" s="16"/>
      <c r="L1186" s="32"/>
      <c r="M1186" s="16"/>
      <c r="N1186" s="16"/>
      <c r="O1186" s="16"/>
      <c r="P1186" s="16"/>
      <c r="Y1186" s="20"/>
      <c r="Z1186" s="20"/>
      <c r="AA1186" s="20"/>
      <c r="AB1186" s="20"/>
      <c r="AC1186" s="20"/>
      <c r="AD1186" s="20"/>
    </row>
    <row r="1187" spans="3:30" s="1" customFormat="1">
      <c r="C1187" s="16"/>
      <c r="D1187" s="16"/>
      <c r="E1187" s="32"/>
      <c r="F1187" s="16"/>
      <c r="G1187" s="16"/>
      <c r="H1187" s="16"/>
      <c r="I1187" s="16"/>
      <c r="J1187" s="16"/>
      <c r="K1187" s="16"/>
      <c r="L1187" s="32"/>
      <c r="M1187" s="16"/>
      <c r="N1187" s="16"/>
      <c r="O1187" s="16"/>
      <c r="P1187" s="16"/>
      <c r="Y1187" s="20"/>
      <c r="Z1187" s="20"/>
      <c r="AA1187" s="20"/>
      <c r="AB1187" s="20"/>
      <c r="AC1187" s="20"/>
      <c r="AD1187" s="20"/>
    </row>
    <row r="1188" spans="3:30" s="1" customFormat="1">
      <c r="C1188" s="16"/>
      <c r="D1188" s="16"/>
      <c r="E1188" s="32"/>
      <c r="F1188" s="16"/>
      <c r="G1188" s="16"/>
      <c r="H1188" s="16"/>
      <c r="I1188" s="16"/>
      <c r="J1188" s="16"/>
      <c r="K1188" s="16"/>
      <c r="L1188" s="32"/>
      <c r="M1188" s="16"/>
      <c r="N1188" s="16"/>
      <c r="O1188" s="16"/>
      <c r="P1188" s="16"/>
      <c r="Y1188" s="20"/>
      <c r="Z1188" s="20"/>
      <c r="AA1188" s="20"/>
      <c r="AB1188" s="20"/>
      <c r="AC1188" s="20"/>
      <c r="AD1188" s="20"/>
    </row>
    <row r="1189" spans="3:30" s="1" customFormat="1">
      <c r="C1189" s="16"/>
      <c r="D1189" s="16"/>
      <c r="E1189" s="32"/>
      <c r="F1189" s="16"/>
      <c r="G1189" s="16"/>
      <c r="H1189" s="16"/>
      <c r="I1189" s="16"/>
      <c r="J1189" s="16"/>
      <c r="K1189" s="16"/>
      <c r="L1189" s="32"/>
      <c r="M1189" s="16"/>
      <c r="N1189" s="16"/>
      <c r="O1189" s="16"/>
      <c r="P1189" s="16"/>
      <c r="Y1189" s="20"/>
      <c r="Z1189" s="20"/>
      <c r="AA1189" s="20"/>
      <c r="AB1189" s="20"/>
      <c r="AC1189" s="20"/>
      <c r="AD1189" s="20"/>
    </row>
    <row r="1190" spans="3:30" s="1" customFormat="1">
      <c r="C1190" s="16"/>
      <c r="D1190" s="16"/>
      <c r="E1190" s="32"/>
      <c r="F1190" s="16"/>
      <c r="G1190" s="16"/>
      <c r="H1190" s="16"/>
      <c r="I1190" s="16"/>
      <c r="J1190" s="16"/>
      <c r="K1190" s="16"/>
      <c r="L1190" s="32"/>
      <c r="M1190" s="16"/>
      <c r="N1190" s="16"/>
      <c r="O1190" s="16"/>
      <c r="P1190" s="16"/>
      <c r="Y1190" s="20"/>
      <c r="Z1190" s="20"/>
      <c r="AA1190" s="20"/>
      <c r="AB1190" s="20"/>
      <c r="AC1190" s="20"/>
      <c r="AD1190" s="20"/>
    </row>
    <row r="1191" spans="3:30" s="1" customFormat="1">
      <c r="C1191" s="16"/>
      <c r="D1191" s="16"/>
      <c r="E1191" s="32"/>
      <c r="F1191" s="16"/>
      <c r="G1191" s="16"/>
      <c r="H1191" s="16"/>
      <c r="I1191" s="16"/>
      <c r="J1191" s="16"/>
      <c r="K1191" s="16"/>
      <c r="L1191" s="32"/>
      <c r="M1191" s="16"/>
      <c r="N1191" s="16"/>
      <c r="O1191" s="16"/>
      <c r="P1191" s="16"/>
      <c r="Y1191" s="20"/>
      <c r="Z1191" s="20"/>
      <c r="AA1191" s="20"/>
      <c r="AB1191" s="20"/>
      <c r="AC1191" s="20"/>
      <c r="AD1191" s="20"/>
    </row>
    <row r="1192" spans="3:30" s="1" customFormat="1">
      <c r="C1192" s="16"/>
      <c r="D1192" s="16"/>
      <c r="E1192" s="32"/>
      <c r="F1192" s="16"/>
      <c r="G1192" s="16"/>
      <c r="H1192" s="16"/>
      <c r="I1192" s="16"/>
      <c r="J1192" s="16"/>
      <c r="K1192" s="16"/>
      <c r="L1192" s="32"/>
      <c r="M1192" s="16"/>
      <c r="N1192" s="16"/>
      <c r="O1192" s="16"/>
      <c r="P1192" s="16"/>
      <c r="Y1192" s="20"/>
      <c r="Z1192" s="20"/>
      <c r="AA1192" s="20"/>
      <c r="AB1192" s="20"/>
      <c r="AC1192" s="20"/>
      <c r="AD1192" s="20"/>
    </row>
    <row r="1193" spans="3:30" s="1" customFormat="1">
      <c r="C1193" s="16"/>
      <c r="D1193" s="16"/>
      <c r="E1193" s="32"/>
      <c r="F1193" s="16"/>
      <c r="G1193" s="16"/>
      <c r="H1193" s="16"/>
      <c r="I1193" s="16"/>
      <c r="J1193" s="16"/>
      <c r="K1193" s="16"/>
      <c r="L1193" s="32"/>
      <c r="M1193" s="16"/>
      <c r="N1193" s="16"/>
      <c r="O1193" s="16"/>
      <c r="P1193" s="16"/>
      <c r="Y1193" s="20"/>
      <c r="Z1193" s="20"/>
      <c r="AA1193" s="20"/>
      <c r="AB1193" s="20"/>
      <c r="AC1193" s="20"/>
      <c r="AD1193" s="20"/>
    </row>
    <row r="1194" spans="3:30" s="1" customFormat="1">
      <c r="C1194" s="16"/>
      <c r="D1194" s="16"/>
      <c r="E1194" s="32"/>
      <c r="F1194" s="16"/>
      <c r="G1194" s="16"/>
      <c r="H1194" s="16"/>
      <c r="I1194" s="16"/>
      <c r="J1194" s="16"/>
      <c r="K1194" s="16"/>
      <c r="L1194" s="32"/>
      <c r="M1194" s="16"/>
      <c r="N1194" s="16"/>
      <c r="O1194" s="16"/>
      <c r="P1194" s="16"/>
      <c r="Y1194" s="20"/>
      <c r="Z1194" s="20"/>
      <c r="AA1194" s="20"/>
      <c r="AB1194" s="20"/>
      <c r="AC1194" s="20"/>
      <c r="AD1194" s="20"/>
    </row>
    <row r="1195" spans="3:30" s="1" customFormat="1">
      <c r="C1195" s="16"/>
      <c r="D1195" s="16"/>
      <c r="E1195" s="32"/>
      <c r="F1195" s="16"/>
      <c r="G1195" s="16"/>
      <c r="H1195" s="16"/>
      <c r="I1195" s="16"/>
      <c r="J1195" s="16"/>
      <c r="K1195" s="16"/>
      <c r="L1195" s="32"/>
      <c r="M1195" s="16"/>
      <c r="N1195" s="16"/>
      <c r="O1195" s="16"/>
      <c r="P1195" s="16"/>
      <c r="Y1195" s="20"/>
      <c r="Z1195" s="20"/>
      <c r="AA1195" s="20"/>
      <c r="AB1195" s="20"/>
      <c r="AC1195" s="20"/>
      <c r="AD1195" s="20"/>
    </row>
    <row r="1196" spans="3:30" s="1" customFormat="1">
      <c r="C1196" s="16"/>
      <c r="D1196" s="16"/>
      <c r="E1196" s="32"/>
      <c r="F1196" s="16"/>
      <c r="G1196" s="16"/>
      <c r="H1196" s="16"/>
      <c r="I1196" s="16"/>
      <c r="J1196" s="16"/>
      <c r="K1196" s="16"/>
      <c r="L1196" s="32"/>
      <c r="M1196" s="16"/>
      <c r="N1196" s="16"/>
      <c r="O1196" s="16"/>
      <c r="P1196" s="16"/>
      <c r="Y1196" s="20"/>
      <c r="Z1196" s="20"/>
      <c r="AA1196" s="20"/>
      <c r="AB1196" s="20"/>
      <c r="AC1196" s="20"/>
      <c r="AD1196" s="20"/>
    </row>
    <row r="1197" spans="3:30" s="1" customFormat="1">
      <c r="C1197" s="16"/>
      <c r="D1197" s="16"/>
      <c r="E1197" s="32"/>
      <c r="F1197" s="16"/>
      <c r="G1197" s="16"/>
      <c r="H1197" s="16"/>
      <c r="I1197" s="16"/>
      <c r="J1197" s="16"/>
      <c r="K1197" s="16"/>
      <c r="L1197" s="32"/>
      <c r="M1197" s="16"/>
      <c r="N1197" s="16"/>
      <c r="O1197" s="16"/>
      <c r="P1197" s="16"/>
      <c r="Y1197" s="20"/>
      <c r="Z1197" s="20"/>
      <c r="AA1197" s="20"/>
      <c r="AB1197" s="20"/>
      <c r="AC1197" s="20"/>
      <c r="AD1197" s="20"/>
    </row>
    <row r="1198" spans="3:30" s="1" customFormat="1">
      <c r="C1198" s="16"/>
      <c r="D1198" s="16"/>
      <c r="E1198" s="32"/>
      <c r="F1198" s="16"/>
      <c r="G1198" s="16"/>
      <c r="H1198" s="16"/>
      <c r="I1198" s="16"/>
      <c r="J1198" s="16"/>
      <c r="K1198" s="16"/>
      <c r="L1198" s="32"/>
      <c r="M1198" s="16"/>
      <c r="N1198" s="16"/>
      <c r="O1198" s="16"/>
      <c r="P1198" s="16"/>
      <c r="Y1198" s="20"/>
      <c r="Z1198" s="20"/>
      <c r="AA1198" s="20"/>
      <c r="AB1198" s="20"/>
      <c r="AC1198" s="20"/>
      <c r="AD1198" s="20"/>
    </row>
    <row r="1199" spans="3:30" s="1" customFormat="1">
      <c r="C1199" s="16"/>
      <c r="D1199" s="16"/>
      <c r="E1199" s="32"/>
      <c r="F1199" s="16"/>
      <c r="G1199" s="16"/>
      <c r="H1199" s="16"/>
      <c r="I1199" s="16"/>
      <c r="J1199" s="16"/>
      <c r="K1199" s="16"/>
      <c r="L1199" s="32"/>
      <c r="M1199" s="16"/>
      <c r="N1199" s="16"/>
      <c r="O1199" s="16"/>
      <c r="P1199" s="16"/>
      <c r="Y1199" s="20"/>
      <c r="Z1199" s="20"/>
      <c r="AA1199" s="20"/>
      <c r="AB1199" s="20"/>
      <c r="AC1199" s="20"/>
      <c r="AD1199" s="20"/>
    </row>
    <row r="1200" spans="3:30" s="1" customFormat="1">
      <c r="C1200" s="16"/>
      <c r="D1200" s="16"/>
      <c r="E1200" s="32"/>
      <c r="F1200" s="16"/>
      <c r="G1200" s="16"/>
      <c r="H1200" s="16"/>
      <c r="I1200" s="16"/>
      <c r="J1200" s="16"/>
      <c r="K1200" s="16"/>
      <c r="L1200" s="32"/>
      <c r="M1200" s="16"/>
      <c r="N1200" s="16"/>
      <c r="O1200" s="16"/>
      <c r="P1200" s="16"/>
      <c r="Y1200" s="20"/>
      <c r="Z1200" s="20"/>
      <c r="AA1200" s="20"/>
      <c r="AB1200" s="20"/>
      <c r="AC1200" s="20"/>
      <c r="AD1200" s="20"/>
    </row>
    <row r="1201" spans="3:30" s="1" customFormat="1">
      <c r="C1201" s="16"/>
      <c r="D1201" s="16"/>
      <c r="E1201" s="32"/>
      <c r="F1201" s="16"/>
      <c r="G1201" s="16"/>
      <c r="H1201" s="16"/>
      <c r="I1201" s="16"/>
      <c r="J1201" s="16"/>
      <c r="K1201" s="16"/>
      <c r="L1201" s="32"/>
      <c r="M1201" s="16"/>
      <c r="N1201" s="16"/>
      <c r="O1201" s="16"/>
      <c r="P1201" s="16"/>
      <c r="Y1201" s="20"/>
      <c r="Z1201" s="20"/>
      <c r="AA1201" s="20"/>
      <c r="AB1201" s="20"/>
      <c r="AC1201" s="20"/>
      <c r="AD1201" s="20"/>
    </row>
    <row r="1202" spans="3:30" s="1" customFormat="1">
      <c r="C1202" s="16"/>
      <c r="D1202" s="16"/>
      <c r="E1202" s="32"/>
      <c r="F1202" s="16"/>
      <c r="G1202" s="16"/>
      <c r="H1202" s="16"/>
      <c r="I1202" s="16"/>
      <c r="J1202" s="16"/>
      <c r="K1202" s="16"/>
      <c r="L1202" s="32"/>
      <c r="M1202" s="16"/>
      <c r="N1202" s="16"/>
      <c r="O1202" s="16"/>
      <c r="P1202" s="16"/>
      <c r="Y1202" s="20"/>
      <c r="Z1202" s="20"/>
      <c r="AA1202" s="20"/>
      <c r="AB1202" s="20"/>
      <c r="AC1202" s="20"/>
      <c r="AD1202" s="20"/>
    </row>
    <row r="1203" spans="3:30" s="1" customFormat="1">
      <c r="C1203" s="16"/>
      <c r="D1203" s="16"/>
      <c r="E1203" s="32"/>
      <c r="F1203" s="16"/>
      <c r="G1203" s="16"/>
      <c r="H1203" s="16"/>
      <c r="I1203" s="16"/>
      <c r="J1203" s="16"/>
      <c r="K1203" s="16"/>
      <c r="L1203" s="32"/>
      <c r="M1203" s="16"/>
      <c r="N1203" s="16"/>
      <c r="O1203" s="16"/>
      <c r="P1203" s="16"/>
      <c r="Y1203" s="20"/>
      <c r="Z1203" s="20"/>
      <c r="AA1203" s="20"/>
      <c r="AB1203" s="20"/>
      <c r="AC1203" s="20"/>
      <c r="AD1203" s="20"/>
    </row>
    <row r="1204" spans="3:30" s="1" customFormat="1">
      <c r="C1204" s="16"/>
      <c r="D1204" s="16"/>
      <c r="E1204" s="32"/>
      <c r="F1204" s="16"/>
      <c r="G1204" s="16"/>
      <c r="H1204" s="16"/>
      <c r="I1204" s="16"/>
      <c r="J1204" s="16"/>
      <c r="K1204" s="16"/>
      <c r="L1204" s="32"/>
      <c r="M1204" s="16"/>
      <c r="N1204" s="16"/>
      <c r="O1204" s="16"/>
      <c r="P1204" s="16"/>
      <c r="Y1204" s="20"/>
      <c r="Z1204" s="20"/>
      <c r="AA1204" s="20"/>
      <c r="AB1204" s="20"/>
      <c r="AC1204" s="20"/>
      <c r="AD1204" s="20"/>
    </row>
    <row r="1205" spans="3:30" s="1" customFormat="1">
      <c r="C1205" s="16"/>
      <c r="D1205" s="16"/>
      <c r="E1205" s="32"/>
      <c r="F1205" s="16"/>
      <c r="G1205" s="16"/>
      <c r="H1205" s="16"/>
      <c r="I1205" s="16"/>
      <c r="J1205" s="16"/>
      <c r="K1205" s="16"/>
      <c r="L1205" s="32"/>
      <c r="M1205" s="16"/>
      <c r="N1205" s="16"/>
      <c r="O1205" s="16"/>
      <c r="P1205" s="16"/>
      <c r="Y1205" s="20"/>
      <c r="Z1205" s="20"/>
      <c r="AA1205" s="20"/>
      <c r="AB1205" s="20"/>
      <c r="AC1205" s="20"/>
      <c r="AD1205" s="20"/>
    </row>
    <row r="1206" spans="3:30" s="1" customFormat="1">
      <c r="C1206" s="16"/>
      <c r="D1206" s="16"/>
      <c r="E1206" s="32"/>
      <c r="F1206" s="16"/>
      <c r="G1206" s="16"/>
      <c r="H1206" s="16"/>
      <c r="I1206" s="16"/>
      <c r="J1206" s="16"/>
      <c r="K1206" s="16"/>
      <c r="L1206" s="32"/>
      <c r="M1206" s="16"/>
      <c r="N1206" s="16"/>
      <c r="O1206" s="16"/>
      <c r="P1206" s="16"/>
      <c r="Y1206" s="20"/>
      <c r="Z1206" s="20"/>
      <c r="AA1206" s="20"/>
      <c r="AB1206" s="20"/>
      <c r="AC1206" s="20"/>
      <c r="AD1206" s="20"/>
    </row>
    <row r="1207" spans="3:30" s="1" customFormat="1">
      <c r="C1207" s="16"/>
      <c r="D1207" s="16"/>
      <c r="E1207" s="32"/>
      <c r="F1207" s="16"/>
      <c r="G1207" s="16"/>
      <c r="H1207" s="16"/>
      <c r="I1207" s="16"/>
      <c r="J1207" s="16"/>
      <c r="K1207" s="16"/>
      <c r="L1207" s="32"/>
      <c r="M1207" s="16"/>
      <c r="N1207" s="16"/>
      <c r="O1207" s="16"/>
      <c r="P1207" s="16"/>
      <c r="Y1207" s="20"/>
      <c r="Z1207" s="20"/>
      <c r="AA1207" s="20"/>
      <c r="AB1207" s="20"/>
      <c r="AC1207" s="20"/>
      <c r="AD1207" s="20"/>
    </row>
    <row r="1208" spans="3:30" s="1" customFormat="1">
      <c r="C1208" s="16"/>
      <c r="D1208" s="16"/>
      <c r="E1208" s="32"/>
      <c r="F1208" s="16"/>
      <c r="G1208" s="16"/>
      <c r="H1208" s="16"/>
      <c r="I1208" s="16"/>
      <c r="J1208" s="16"/>
      <c r="K1208" s="16"/>
      <c r="L1208" s="32"/>
      <c r="M1208" s="16"/>
      <c r="N1208" s="16"/>
      <c r="O1208" s="16"/>
      <c r="P1208" s="16"/>
      <c r="Y1208" s="20"/>
      <c r="Z1208" s="20"/>
      <c r="AA1208" s="20"/>
      <c r="AB1208" s="20"/>
      <c r="AC1208" s="20"/>
      <c r="AD1208" s="20"/>
    </row>
    <row r="1209" spans="3:30" s="1" customFormat="1">
      <c r="C1209" s="16"/>
      <c r="D1209" s="16"/>
      <c r="E1209" s="32"/>
      <c r="F1209" s="16"/>
      <c r="G1209" s="16"/>
      <c r="H1209" s="16"/>
      <c r="I1209" s="16"/>
      <c r="J1209" s="16"/>
      <c r="K1209" s="16"/>
      <c r="L1209" s="32"/>
      <c r="M1209" s="16"/>
      <c r="N1209" s="16"/>
      <c r="O1209" s="16"/>
      <c r="P1209" s="16"/>
      <c r="Y1209" s="20"/>
      <c r="Z1209" s="20"/>
      <c r="AA1209" s="20"/>
      <c r="AB1209" s="20"/>
      <c r="AC1209" s="20"/>
      <c r="AD1209" s="20"/>
    </row>
    <row r="1210" spans="3:30" s="1" customFormat="1">
      <c r="C1210" s="16"/>
      <c r="D1210" s="16"/>
      <c r="E1210" s="32"/>
      <c r="F1210" s="16"/>
      <c r="G1210" s="16"/>
      <c r="H1210" s="16"/>
      <c r="I1210" s="16"/>
      <c r="J1210" s="16"/>
      <c r="K1210" s="16"/>
      <c r="L1210" s="32"/>
      <c r="M1210" s="16"/>
      <c r="N1210" s="16"/>
      <c r="O1210" s="16"/>
      <c r="P1210" s="16"/>
      <c r="Y1210" s="20"/>
      <c r="Z1210" s="20"/>
      <c r="AA1210" s="20"/>
      <c r="AB1210" s="20"/>
      <c r="AC1210" s="20"/>
      <c r="AD1210" s="20"/>
    </row>
    <row r="1211" spans="3:30" s="1" customFormat="1">
      <c r="C1211" s="16"/>
      <c r="D1211" s="16"/>
      <c r="E1211" s="32"/>
      <c r="F1211" s="16"/>
      <c r="G1211" s="16"/>
      <c r="H1211" s="16"/>
      <c r="I1211" s="16"/>
      <c r="J1211" s="16"/>
      <c r="K1211" s="16"/>
      <c r="L1211" s="32"/>
      <c r="M1211" s="16"/>
      <c r="N1211" s="16"/>
      <c r="O1211" s="16"/>
      <c r="P1211" s="16"/>
      <c r="Y1211" s="20"/>
      <c r="Z1211" s="20"/>
      <c r="AA1211" s="20"/>
      <c r="AB1211" s="20"/>
      <c r="AC1211" s="20"/>
      <c r="AD1211" s="20"/>
    </row>
    <row r="1212" spans="3:30" s="1" customFormat="1">
      <c r="C1212" s="16"/>
      <c r="D1212" s="16"/>
      <c r="E1212" s="32"/>
      <c r="F1212" s="16"/>
      <c r="G1212" s="16"/>
      <c r="H1212" s="16"/>
      <c r="I1212" s="16"/>
      <c r="J1212" s="16"/>
      <c r="K1212" s="16"/>
      <c r="L1212" s="32"/>
      <c r="M1212" s="16"/>
      <c r="N1212" s="16"/>
      <c r="O1212" s="16"/>
      <c r="P1212" s="16"/>
      <c r="Y1212" s="20"/>
      <c r="Z1212" s="20"/>
      <c r="AA1212" s="20"/>
      <c r="AB1212" s="20"/>
      <c r="AC1212" s="20"/>
      <c r="AD1212" s="20"/>
    </row>
    <row r="1213" spans="3:30" s="1" customFormat="1">
      <c r="C1213" s="16"/>
      <c r="D1213" s="16"/>
      <c r="E1213" s="32"/>
      <c r="F1213" s="16"/>
      <c r="G1213" s="16"/>
      <c r="H1213" s="16"/>
      <c r="I1213" s="16"/>
      <c r="J1213" s="16"/>
      <c r="K1213" s="16"/>
      <c r="L1213" s="32"/>
      <c r="M1213" s="16"/>
      <c r="N1213" s="16"/>
      <c r="O1213" s="16"/>
      <c r="P1213" s="16"/>
      <c r="Y1213" s="20"/>
      <c r="Z1213" s="20"/>
      <c r="AA1213" s="20"/>
      <c r="AB1213" s="20"/>
      <c r="AC1213" s="20"/>
      <c r="AD1213" s="20"/>
    </row>
    <row r="1214" spans="3:30" s="1" customFormat="1">
      <c r="C1214" s="16"/>
      <c r="D1214" s="16"/>
      <c r="E1214" s="32"/>
      <c r="F1214" s="16"/>
      <c r="G1214" s="16"/>
      <c r="H1214" s="16"/>
      <c r="I1214" s="16"/>
      <c r="J1214" s="16"/>
      <c r="K1214" s="16"/>
      <c r="L1214" s="32"/>
      <c r="M1214" s="16"/>
      <c r="N1214" s="16"/>
      <c r="O1214" s="16"/>
      <c r="P1214" s="16"/>
      <c r="Y1214" s="20"/>
      <c r="Z1214" s="20"/>
      <c r="AA1214" s="20"/>
      <c r="AB1214" s="20"/>
      <c r="AC1214" s="20"/>
      <c r="AD1214" s="20"/>
    </row>
    <row r="1215" spans="3:30" s="1" customFormat="1">
      <c r="C1215" s="16"/>
      <c r="D1215" s="16"/>
      <c r="E1215" s="32"/>
      <c r="F1215" s="16"/>
      <c r="G1215" s="16"/>
      <c r="H1215" s="16"/>
      <c r="I1215" s="16"/>
      <c r="J1215" s="16"/>
      <c r="K1215" s="16"/>
      <c r="L1215" s="32"/>
      <c r="M1215" s="16"/>
      <c r="N1215" s="16"/>
      <c r="O1215" s="16"/>
      <c r="P1215" s="16"/>
      <c r="Y1215" s="20"/>
      <c r="Z1215" s="20"/>
      <c r="AA1215" s="20"/>
      <c r="AB1215" s="20"/>
      <c r="AC1215" s="20"/>
      <c r="AD1215" s="20"/>
    </row>
    <row r="1216" spans="3:30" s="1" customFormat="1">
      <c r="C1216" s="16"/>
      <c r="D1216" s="16"/>
      <c r="E1216" s="32"/>
      <c r="F1216" s="16"/>
      <c r="G1216" s="16"/>
      <c r="H1216" s="16"/>
      <c r="I1216" s="16"/>
      <c r="J1216" s="16"/>
      <c r="K1216" s="16"/>
      <c r="L1216" s="32"/>
      <c r="M1216" s="16"/>
      <c r="N1216" s="16"/>
      <c r="O1216" s="16"/>
      <c r="P1216" s="16"/>
      <c r="Y1216" s="20"/>
      <c r="Z1216" s="20"/>
      <c r="AA1216" s="20"/>
      <c r="AB1216" s="20"/>
      <c r="AC1216" s="20"/>
      <c r="AD1216" s="20"/>
    </row>
    <row r="1217" spans="3:30" s="1" customFormat="1">
      <c r="C1217" s="16"/>
      <c r="D1217" s="16"/>
      <c r="E1217" s="32"/>
      <c r="F1217" s="16"/>
      <c r="G1217" s="16"/>
      <c r="H1217" s="16"/>
      <c r="I1217" s="16"/>
      <c r="J1217" s="16"/>
      <c r="K1217" s="16"/>
      <c r="L1217" s="32"/>
      <c r="M1217" s="16"/>
      <c r="N1217" s="16"/>
      <c r="O1217" s="16"/>
      <c r="P1217" s="16"/>
      <c r="Y1217" s="20"/>
      <c r="Z1217" s="20"/>
      <c r="AA1217" s="20"/>
      <c r="AB1217" s="20"/>
      <c r="AC1217" s="20"/>
      <c r="AD1217" s="20"/>
    </row>
    <row r="1218" spans="3:30" s="1" customFormat="1">
      <c r="C1218" s="16"/>
      <c r="D1218" s="16"/>
      <c r="E1218" s="32"/>
      <c r="F1218" s="16"/>
      <c r="G1218" s="16"/>
      <c r="H1218" s="16"/>
      <c r="I1218" s="16"/>
      <c r="J1218" s="16"/>
      <c r="K1218" s="16"/>
      <c r="L1218" s="32"/>
      <c r="M1218" s="16"/>
      <c r="N1218" s="16"/>
      <c r="O1218" s="16"/>
      <c r="P1218" s="16"/>
      <c r="Y1218" s="20"/>
      <c r="Z1218" s="20"/>
      <c r="AA1218" s="20"/>
      <c r="AB1218" s="20"/>
      <c r="AC1218" s="20"/>
      <c r="AD1218" s="20"/>
    </row>
    <row r="1219" spans="3:30" s="1" customFormat="1">
      <c r="C1219" s="16"/>
      <c r="D1219" s="16"/>
      <c r="E1219" s="32"/>
      <c r="F1219" s="16"/>
      <c r="G1219" s="16"/>
      <c r="H1219" s="16"/>
      <c r="I1219" s="16"/>
      <c r="J1219" s="16"/>
      <c r="K1219" s="16"/>
      <c r="L1219" s="32"/>
      <c r="M1219" s="16"/>
      <c r="N1219" s="16"/>
      <c r="O1219" s="16"/>
      <c r="P1219" s="16"/>
      <c r="Y1219" s="20"/>
      <c r="Z1219" s="20"/>
      <c r="AA1219" s="20"/>
      <c r="AB1219" s="20"/>
      <c r="AC1219" s="20"/>
      <c r="AD1219" s="20"/>
    </row>
    <row r="1220" spans="3:30" s="1" customFormat="1">
      <c r="C1220" s="16"/>
      <c r="D1220" s="16"/>
      <c r="E1220" s="32"/>
      <c r="F1220" s="16"/>
      <c r="G1220" s="16"/>
      <c r="H1220" s="16"/>
      <c r="I1220" s="16"/>
      <c r="J1220" s="16"/>
      <c r="K1220" s="16"/>
      <c r="L1220" s="32"/>
      <c r="M1220" s="16"/>
      <c r="N1220" s="16"/>
      <c r="O1220" s="16"/>
      <c r="P1220" s="16"/>
      <c r="Y1220" s="20"/>
      <c r="Z1220" s="20"/>
      <c r="AA1220" s="20"/>
      <c r="AB1220" s="20"/>
      <c r="AC1220" s="20"/>
      <c r="AD1220" s="20"/>
    </row>
    <row r="1221" spans="3:30" s="1" customFormat="1">
      <c r="C1221" s="16"/>
      <c r="D1221" s="16"/>
      <c r="E1221" s="32"/>
      <c r="F1221" s="16"/>
      <c r="G1221" s="16"/>
      <c r="H1221" s="16"/>
      <c r="I1221" s="16"/>
      <c r="J1221" s="16"/>
      <c r="K1221" s="16"/>
      <c r="L1221" s="32"/>
      <c r="M1221" s="16"/>
      <c r="N1221" s="16"/>
      <c r="O1221" s="16"/>
      <c r="P1221" s="16"/>
      <c r="Y1221" s="20"/>
      <c r="Z1221" s="20"/>
      <c r="AA1221" s="20"/>
      <c r="AB1221" s="20"/>
      <c r="AC1221" s="20"/>
      <c r="AD1221" s="20"/>
    </row>
    <row r="1222" spans="3:30" s="1" customFormat="1">
      <c r="C1222" s="16"/>
      <c r="D1222" s="16"/>
      <c r="E1222" s="32"/>
      <c r="F1222" s="16"/>
      <c r="G1222" s="16"/>
      <c r="H1222" s="16"/>
      <c r="I1222" s="16"/>
      <c r="J1222" s="16"/>
      <c r="K1222" s="16"/>
      <c r="L1222" s="32"/>
      <c r="M1222" s="16"/>
      <c r="N1222" s="16"/>
      <c r="O1222" s="16"/>
      <c r="P1222" s="16"/>
      <c r="Y1222" s="20"/>
      <c r="Z1222" s="20"/>
      <c r="AA1222" s="20"/>
      <c r="AB1222" s="20"/>
      <c r="AC1222" s="20"/>
      <c r="AD1222" s="20"/>
    </row>
    <row r="1223" spans="3:30" s="1" customFormat="1">
      <c r="C1223" s="16"/>
      <c r="D1223" s="16"/>
      <c r="E1223" s="32"/>
      <c r="F1223" s="16"/>
      <c r="G1223" s="16"/>
      <c r="H1223" s="16"/>
      <c r="I1223" s="16"/>
      <c r="J1223" s="16"/>
      <c r="K1223" s="16"/>
      <c r="L1223" s="32"/>
      <c r="M1223" s="16"/>
      <c r="N1223" s="16"/>
      <c r="O1223" s="16"/>
      <c r="P1223" s="16"/>
      <c r="Y1223" s="20"/>
      <c r="Z1223" s="20"/>
      <c r="AA1223" s="20"/>
      <c r="AB1223" s="20"/>
      <c r="AC1223" s="20"/>
      <c r="AD1223" s="20"/>
    </row>
    <row r="1224" spans="3:30" s="1" customFormat="1">
      <c r="C1224" s="16"/>
      <c r="D1224" s="16"/>
      <c r="E1224" s="32"/>
      <c r="F1224" s="16"/>
      <c r="G1224" s="16"/>
      <c r="H1224" s="16"/>
      <c r="I1224" s="16"/>
      <c r="J1224" s="16"/>
      <c r="K1224" s="16"/>
      <c r="L1224" s="32"/>
      <c r="M1224" s="16"/>
      <c r="N1224" s="16"/>
      <c r="O1224" s="16"/>
      <c r="P1224" s="16"/>
      <c r="Y1224" s="20"/>
      <c r="Z1224" s="20"/>
      <c r="AA1224" s="20"/>
      <c r="AB1224" s="20"/>
      <c r="AC1224" s="20"/>
      <c r="AD1224" s="20"/>
    </row>
    <row r="1225" spans="3:30" s="1" customFormat="1">
      <c r="C1225" s="16"/>
      <c r="D1225" s="16"/>
      <c r="E1225" s="32"/>
      <c r="F1225" s="16"/>
      <c r="G1225" s="16"/>
      <c r="H1225" s="16"/>
      <c r="I1225" s="16"/>
      <c r="J1225" s="16"/>
      <c r="K1225" s="16"/>
      <c r="L1225" s="32"/>
      <c r="M1225" s="16"/>
      <c r="N1225" s="16"/>
      <c r="O1225" s="16"/>
      <c r="P1225" s="16"/>
      <c r="Y1225" s="20"/>
      <c r="Z1225" s="20"/>
      <c r="AA1225" s="20"/>
      <c r="AB1225" s="20"/>
      <c r="AC1225" s="20"/>
      <c r="AD1225" s="20"/>
    </row>
    <row r="1226" spans="3:30" s="1" customFormat="1">
      <c r="C1226" s="16"/>
      <c r="D1226" s="16"/>
      <c r="E1226" s="32"/>
      <c r="F1226" s="16"/>
      <c r="G1226" s="16"/>
      <c r="H1226" s="16"/>
      <c r="I1226" s="16"/>
      <c r="J1226" s="16"/>
      <c r="K1226" s="16"/>
      <c r="L1226" s="32"/>
      <c r="M1226" s="16"/>
      <c r="N1226" s="16"/>
      <c r="O1226" s="16"/>
      <c r="P1226" s="16"/>
      <c r="Y1226" s="20"/>
      <c r="Z1226" s="20"/>
      <c r="AA1226" s="20"/>
      <c r="AB1226" s="20"/>
      <c r="AC1226" s="20"/>
      <c r="AD1226" s="20"/>
    </row>
    <row r="1227" spans="3:30" s="1" customFormat="1">
      <c r="C1227" s="16"/>
      <c r="D1227" s="16"/>
      <c r="E1227" s="32"/>
      <c r="F1227" s="16"/>
      <c r="G1227" s="16"/>
      <c r="H1227" s="16"/>
      <c r="I1227" s="16"/>
      <c r="J1227" s="16"/>
      <c r="K1227" s="16"/>
      <c r="L1227" s="32"/>
      <c r="M1227" s="16"/>
      <c r="N1227" s="16"/>
      <c r="O1227" s="16"/>
      <c r="P1227" s="16"/>
      <c r="Y1227" s="20"/>
      <c r="Z1227" s="20"/>
      <c r="AA1227" s="20"/>
      <c r="AB1227" s="20"/>
      <c r="AC1227" s="20"/>
      <c r="AD1227" s="20"/>
    </row>
    <row r="1228" spans="3:30" s="1" customFormat="1">
      <c r="C1228" s="16"/>
      <c r="D1228" s="16"/>
      <c r="E1228" s="32"/>
      <c r="F1228" s="16"/>
      <c r="G1228" s="16"/>
      <c r="H1228" s="16"/>
      <c r="I1228" s="16"/>
      <c r="J1228" s="16"/>
      <c r="K1228" s="16"/>
      <c r="L1228" s="32"/>
      <c r="M1228" s="16"/>
      <c r="N1228" s="16"/>
      <c r="O1228" s="16"/>
      <c r="P1228" s="16"/>
      <c r="Y1228" s="20"/>
      <c r="Z1228" s="20"/>
      <c r="AA1228" s="20"/>
      <c r="AB1228" s="20"/>
      <c r="AC1228" s="20"/>
      <c r="AD1228" s="20"/>
    </row>
    <row r="1229" spans="3:30" s="1" customFormat="1">
      <c r="C1229" s="16"/>
      <c r="D1229" s="16"/>
      <c r="E1229" s="32"/>
      <c r="F1229" s="16"/>
      <c r="G1229" s="16"/>
      <c r="H1229" s="16"/>
      <c r="I1229" s="16"/>
      <c r="J1229" s="16"/>
      <c r="K1229" s="16"/>
      <c r="L1229" s="32"/>
      <c r="M1229" s="16"/>
      <c r="N1229" s="16"/>
      <c r="O1229" s="16"/>
      <c r="P1229" s="16"/>
      <c r="Y1229" s="20"/>
      <c r="Z1229" s="20"/>
      <c r="AA1229" s="20"/>
      <c r="AB1229" s="20"/>
      <c r="AC1229" s="20"/>
      <c r="AD1229" s="20"/>
    </row>
    <row r="1230" spans="3:30" s="1" customFormat="1">
      <c r="C1230" s="16"/>
      <c r="D1230" s="16"/>
      <c r="E1230" s="32"/>
      <c r="F1230" s="16"/>
      <c r="G1230" s="16"/>
      <c r="H1230" s="16"/>
      <c r="I1230" s="16"/>
      <c r="J1230" s="16"/>
      <c r="K1230" s="16"/>
      <c r="L1230" s="32"/>
      <c r="M1230" s="16"/>
      <c r="N1230" s="16"/>
      <c r="O1230" s="16"/>
      <c r="P1230" s="16"/>
      <c r="Y1230" s="20"/>
      <c r="Z1230" s="20"/>
      <c r="AA1230" s="20"/>
      <c r="AB1230" s="20"/>
      <c r="AC1230" s="20"/>
      <c r="AD1230" s="20"/>
    </row>
    <row r="1231" spans="3:30" s="1" customFormat="1">
      <c r="C1231" s="16"/>
      <c r="D1231" s="16"/>
      <c r="E1231" s="32"/>
      <c r="F1231" s="16"/>
      <c r="G1231" s="16"/>
      <c r="H1231" s="16"/>
      <c r="I1231" s="16"/>
      <c r="J1231" s="16"/>
      <c r="K1231" s="16"/>
      <c r="L1231" s="32"/>
      <c r="M1231" s="16"/>
      <c r="N1231" s="16"/>
      <c r="O1231" s="16"/>
      <c r="P1231" s="16"/>
      <c r="Y1231" s="20"/>
      <c r="Z1231" s="20"/>
      <c r="AA1231" s="20"/>
      <c r="AB1231" s="20"/>
      <c r="AC1231" s="20"/>
      <c r="AD1231" s="20"/>
    </row>
    <row r="1232" spans="3:30" s="1" customFormat="1">
      <c r="C1232" s="16"/>
      <c r="D1232" s="16"/>
      <c r="E1232" s="32"/>
      <c r="F1232" s="16"/>
      <c r="G1232" s="16"/>
      <c r="H1232" s="16"/>
      <c r="I1232" s="16"/>
      <c r="J1232" s="16"/>
      <c r="K1232" s="16"/>
      <c r="L1232" s="32"/>
      <c r="M1232" s="16"/>
      <c r="N1232" s="16"/>
      <c r="O1232" s="16"/>
      <c r="P1232" s="16"/>
      <c r="Y1232" s="20"/>
      <c r="Z1232" s="20"/>
      <c r="AA1232" s="20"/>
      <c r="AB1232" s="20"/>
      <c r="AC1232" s="20"/>
      <c r="AD1232" s="20"/>
    </row>
    <row r="1233" spans="3:30" s="1" customFormat="1">
      <c r="C1233" s="16"/>
      <c r="D1233" s="16"/>
      <c r="E1233" s="32"/>
      <c r="F1233" s="16"/>
      <c r="G1233" s="16"/>
      <c r="H1233" s="16"/>
      <c r="I1233" s="16"/>
      <c r="J1233" s="16"/>
      <c r="K1233" s="16"/>
      <c r="L1233" s="32"/>
      <c r="M1233" s="16"/>
      <c r="N1233" s="16"/>
      <c r="O1233" s="16"/>
      <c r="P1233" s="16"/>
      <c r="Y1233" s="20"/>
      <c r="Z1233" s="20"/>
      <c r="AA1233" s="20"/>
      <c r="AB1233" s="20"/>
      <c r="AC1233" s="20"/>
      <c r="AD1233" s="20"/>
    </row>
    <row r="1234" spans="3:30" s="1" customFormat="1">
      <c r="C1234" s="16"/>
      <c r="D1234" s="16"/>
      <c r="E1234" s="32"/>
      <c r="F1234" s="16"/>
      <c r="G1234" s="16"/>
      <c r="H1234" s="16"/>
      <c r="I1234" s="16"/>
      <c r="J1234" s="16"/>
      <c r="K1234" s="16"/>
      <c r="L1234" s="32"/>
      <c r="M1234" s="16"/>
      <c r="N1234" s="16"/>
      <c r="O1234" s="16"/>
      <c r="P1234" s="16"/>
      <c r="Y1234" s="20"/>
      <c r="Z1234" s="20"/>
      <c r="AA1234" s="20"/>
      <c r="AB1234" s="20"/>
      <c r="AC1234" s="20"/>
      <c r="AD1234" s="20"/>
    </row>
    <row r="1235" spans="3:30" s="1" customFormat="1">
      <c r="C1235" s="16"/>
      <c r="D1235" s="16"/>
      <c r="E1235" s="32"/>
      <c r="F1235" s="16"/>
      <c r="G1235" s="16"/>
      <c r="H1235" s="16"/>
      <c r="I1235" s="16"/>
      <c r="J1235" s="16"/>
      <c r="K1235" s="16"/>
      <c r="L1235" s="32"/>
      <c r="M1235" s="16"/>
      <c r="N1235" s="16"/>
      <c r="O1235" s="16"/>
      <c r="P1235" s="16"/>
      <c r="Y1235" s="20"/>
      <c r="Z1235" s="20"/>
      <c r="AA1235" s="20"/>
      <c r="AB1235" s="20"/>
      <c r="AC1235" s="20"/>
      <c r="AD1235" s="20"/>
    </row>
    <row r="1236" spans="3:30" s="1" customFormat="1">
      <c r="C1236" s="16"/>
      <c r="D1236" s="16"/>
      <c r="E1236" s="32"/>
      <c r="F1236" s="16"/>
      <c r="G1236" s="16"/>
      <c r="H1236" s="16"/>
      <c r="I1236" s="16"/>
      <c r="J1236" s="16"/>
      <c r="K1236" s="16"/>
      <c r="L1236" s="32"/>
      <c r="M1236" s="16"/>
      <c r="N1236" s="16"/>
      <c r="O1236" s="16"/>
      <c r="P1236" s="16"/>
      <c r="Y1236" s="20"/>
      <c r="Z1236" s="20"/>
      <c r="AA1236" s="20"/>
      <c r="AB1236" s="20"/>
      <c r="AC1236" s="20"/>
      <c r="AD1236" s="20"/>
    </row>
    <row r="1237" spans="3:30" s="1" customFormat="1">
      <c r="C1237" s="16"/>
      <c r="D1237" s="16"/>
      <c r="E1237" s="32"/>
      <c r="F1237" s="16"/>
      <c r="G1237" s="16"/>
      <c r="H1237" s="16"/>
      <c r="I1237" s="16"/>
      <c r="J1237" s="16"/>
      <c r="K1237" s="16"/>
      <c r="L1237" s="32"/>
      <c r="M1237" s="16"/>
      <c r="N1237" s="16"/>
      <c r="O1237" s="16"/>
      <c r="P1237" s="16"/>
      <c r="Y1237" s="20"/>
      <c r="Z1237" s="20"/>
      <c r="AA1237" s="20"/>
      <c r="AB1237" s="20"/>
      <c r="AC1237" s="20"/>
      <c r="AD1237" s="20"/>
    </row>
    <row r="1238" spans="3:30" s="1" customFormat="1">
      <c r="C1238" s="16"/>
      <c r="D1238" s="16"/>
      <c r="E1238" s="32"/>
      <c r="F1238" s="16"/>
      <c r="G1238" s="16"/>
      <c r="H1238" s="16"/>
      <c r="I1238" s="16"/>
      <c r="J1238" s="16"/>
      <c r="K1238" s="16"/>
      <c r="L1238" s="32"/>
      <c r="M1238" s="16"/>
      <c r="N1238" s="16"/>
      <c r="O1238" s="16"/>
      <c r="P1238" s="16"/>
      <c r="Y1238" s="20"/>
      <c r="Z1238" s="20"/>
      <c r="AA1238" s="20"/>
      <c r="AB1238" s="20"/>
      <c r="AC1238" s="20"/>
      <c r="AD1238" s="20"/>
    </row>
    <row r="1239" spans="3:30" s="1" customFormat="1">
      <c r="C1239" s="16"/>
      <c r="D1239" s="16"/>
      <c r="E1239" s="32"/>
      <c r="F1239" s="16"/>
      <c r="G1239" s="16"/>
      <c r="H1239" s="16"/>
      <c r="I1239" s="16"/>
      <c r="J1239" s="16"/>
      <c r="K1239" s="16"/>
      <c r="L1239" s="32"/>
      <c r="M1239" s="16"/>
      <c r="N1239" s="16"/>
      <c r="O1239" s="16"/>
      <c r="P1239" s="16"/>
      <c r="Y1239" s="20"/>
      <c r="Z1239" s="20"/>
      <c r="AA1239" s="20"/>
      <c r="AB1239" s="20"/>
      <c r="AC1239" s="20"/>
      <c r="AD1239" s="20"/>
    </row>
    <row r="1240" spans="3:30" s="1" customFormat="1">
      <c r="C1240" s="16"/>
      <c r="D1240" s="16"/>
      <c r="E1240" s="32"/>
      <c r="F1240" s="16"/>
      <c r="G1240" s="16"/>
      <c r="H1240" s="16"/>
      <c r="I1240" s="16"/>
      <c r="J1240" s="16"/>
      <c r="K1240" s="16"/>
      <c r="L1240" s="32"/>
      <c r="M1240" s="16"/>
      <c r="N1240" s="16"/>
      <c r="O1240" s="16"/>
      <c r="P1240" s="16"/>
      <c r="Y1240" s="20"/>
      <c r="Z1240" s="20"/>
      <c r="AA1240" s="20"/>
      <c r="AB1240" s="20"/>
      <c r="AC1240" s="20"/>
      <c r="AD1240" s="20"/>
    </row>
    <row r="1241" spans="3:30" s="1" customFormat="1">
      <c r="C1241" s="16"/>
      <c r="D1241" s="16"/>
      <c r="E1241" s="32"/>
      <c r="F1241" s="16"/>
      <c r="G1241" s="16"/>
      <c r="H1241" s="16"/>
      <c r="I1241" s="16"/>
      <c r="J1241" s="16"/>
      <c r="K1241" s="16"/>
      <c r="L1241" s="32"/>
      <c r="M1241" s="16"/>
      <c r="N1241" s="16"/>
      <c r="O1241" s="16"/>
      <c r="P1241" s="16"/>
      <c r="Y1241" s="20"/>
      <c r="Z1241" s="20"/>
      <c r="AA1241" s="20"/>
      <c r="AB1241" s="20"/>
      <c r="AC1241" s="20"/>
      <c r="AD1241" s="20"/>
    </row>
    <row r="1242" spans="3:30" s="1" customFormat="1">
      <c r="C1242" s="16"/>
      <c r="D1242" s="16"/>
      <c r="E1242" s="32"/>
      <c r="F1242" s="16"/>
      <c r="G1242" s="16"/>
      <c r="H1242" s="16"/>
      <c r="I1242" s="16"/>
      <c r="J1242" s="16"/>
      <c r="K1242" s="16"/>
      <c r="L1242" s="32"/>
      <c r="M1242" s="16"/>
      <c r="N1242" s="16"/>
      <c r="O1242" s="16"/>
      <c r="P1242" s="16"/>
      <c r="Y1242" s="20"/>
      <c r="Z1242" s="20"/>
      <c r="AA1242" s="20"/>
      <c r="AB1242" s="20"/>
      <c r="AC1242" s="20"/>
      <c r="AD1242" s="20"/>
    </row>
    <row r="1243" spans="3:30" s="1" customFormat="1">
      <c r="C1243" s="16"/>
      <c r="D1243" s="16"/>
      <c r="E1243" s="32"/>
      <c r="F1243" s="16"/>
      <c r="G1243" s="16"/>
      <c r="H1243" s="16"/>
      <c r="I1243" s="16"/>
      <c r="J1243" s="16"/>
      <c r="K1243" s="16"/>
      <c r="L1243" s="32"/>
      <c r="M1243" s="16"/>
      <c r="N1243" s="16"/>
      <c r="O1243" s="16"/>
      <c r="P1243" s="16"/>
      <c r="Y1243" s="20"/>
      <c r="Z1243" s="20"/>
      <c r="AA1243" s="20"/>
      <c r="AB1243" s="20"/>
      <c r="AC1243" s="20"/>
      <c r="AD1243" s="20"/>
    </row>
    <row r="1244" spans="3:30" s="1" customFormat="1">
      <c r="C1244" s="16"/>
      <c r="D1244" s="16"/>
      <c r="E1244" s="32"/>
      <c r="F1244" s="16"/>
      <c r="G1244" s="16"/>
      <c r="H1244" s="16"/>
      <c r="I1244" s="16"/>
      <c r="J1244" s="16"/>
      <c r="K1244" s="16"/>
      <c r="L1244" s="32"/>
      <c r="M1244" s="16"/>
      <c r="N1244" s="16"/>
      <c r="O1244" s="16"/>
      <c r="P1244" s="16"/>
      <c r="Y1244" s="20"/>
      <c r="Z1244" s="20"/>
      <c r="AA1244" s="20"/>
      <c r="AB1244" s="20"/>
      <c r="AC1244" s="20"/>
      <c r="AD1244" s="20"/>
    </row>
    <row r="1245" spans="3:30" s="1" customFormat="1">
      <c r="C1245" s="16"/>
      <c r="D1245" s="16"/>
      <c r="E1245" s="32"/>
      <c r="F1245" s="16"/>
      <c r="G1245" s="16"/>
      <c r="H1245" s="16"/>
      <c r="I1245" s="16"/>
      <c r="J1245" s="16"/>
      <c r="K1245" s="16"/>
      <c r="L1245" s="32"/>
      <c r="M1245" s="16"/>
      <c r="N1245" s="16"/>
      <c r="O1245" s="16"/>
      <c r="P1245" s="16"/>
      <c r="Y1245" s="20"/>
      <c r="Z1245" s="20"/>
      <c r="AA1245" s="20"/>
      <c r="AB1245" s="20"/>
      <c r="AC1245" s="20"/>
      <c r="AD1245" s="20"/>
    </row>
    <row r="1246" spans="3:30" s="1" customFormat="1">
      <c r="C1246" s="16"/>
      <c r="D1246" s="16"/>
      <c r="E1246" s="32"/>
      <c r="F1246" s="16"/>
      <c r="G1246" s="16"/>
      <c r="H1246" s="16"/>
      <c r="I1246" s="16"/>
      <c r="J1246" s="16"/>
      <c r="K1246" s="16"/>
      <c r="L1246" s="32"/>
      <c r="M1246" s="16"/>
      <c r="N1246" s="16"/>
      <c r="O1246" s="16"/>
      <c r="P1246" s="16"/>
      <c r="Y1246" s="20"/>
      <c r="Z1246" s="20"/>
      <c r="AA1246" s="20"/>
      <c r="AB1246" s="20"/>
      <c r="AC1246" s="20"/>
      <c r="AD1246" s="20"/>
    </row>
    <row r="1247" spans="3:30" s="1" customFormat="1">
      <c r="C1247" s="16"/>
      <c r="D1247" s="16"/>
      <c r="E1247" s="32"/>
      <c r="F1247" s="16"/>
      <c r="G1247" s="16"/>
      <c r="H1247" s="16"/>
      <c r="I1247" s="16"/>
      <c r="J1247" s="16"/>
      <c r="K1247" s="16"/>
      <c r="L1247" s="32"/>
      <c r="M1247" s="16"/>
      <c r="N1247" s="16"/>
      <c r="O1247" s="16"/>
      <c r="P1247" s="16"/>
      <c r="Y1247" s="20"/>
      <c r="Z1247" s="20"/>
      <c r="AA1247" s="20"/>
      <c r="AB1247" s="20"/>
      <c r="AC1247" s="20"/>
      <c r="AD1247" s="20"/>
    </row>
    <row r="1248" spans="3:30" s="1" customFormat="1">
      <c r="C1248" s="16"/>
      <c r="D1248" s="16"/>
      <c r="E1248" s="32"/>
      <c r="F1248" s="16"/>
      <c r="G1248" s="16"/>
      <c r="H1248" s="16"/>
      <c r="I1248" s="16"/>
      <c r="J1248" s="16"/>
      <c r="K1248" s="16"/>
      <c r="L1248" s="32"/>
      <c r="M1248" s="16"/>
      <c r="N1248" s="16"/>
      <c r="O1248" s="16"/>
      <c r="P1248" s="16"/>
      <c r="Y1248" s="20"/>
      <c r="Z1248" s="20"/>
      <c r="AA1248" s="20"/>
      <c r="AB1248" s="20"/>
      <c r="AC1248" s="20"/>
      <c r="AD1248" s="20"/>
    </row>
    <row r="1249" spans="3:30" s="1" customFormat="1">
      <c r="C1249" s="16"/>
      <c r="D1249" s="16"/>
      <c r="E1249" s="32"/>
      <c r="F1249" s="16"/>
      <c r="G1249" s="16"/>
      <c r="H1249" s="16"/>
      <c r="I1249" s="16"/>
      <c r="J1249" s="16"/>
      <c r="K1249" s="16"/>
      <c r="L1249" s="32"/>
      <c r="M1249" s="16"/>
      <c r="N1249" s="16"/>
      <c r="O1249" s="16"/>
      <c r="P1249" s="16"/>
      <c r="Y1249" s="20"/>
      <c r="Z1249" s="20"/>
      <c r="AA1249" s="20"/>
      <c r="AB1249" s="20"/>
      <c r="AC1249" s="20"/>
      <c r="AD1249" s="20"/>
    </row>
    <row r="1250" spans="3:30" s="1" customFormat="1">
      <c r="C1250" s="16"/>
      <c r="D1250" s="16"/>
      <c r="E1250" s="32"/>
      <c r="F1250" s="16"/>
      <c r="G1250" s="16"/>
      <c r="H1250" s="16"/>
      <c r="I1250" s="16"/>
      <c r="J1250" s="16"/>
      <c r="K1250" s="16"/>
      <c r="L1250" s="32"/>
      <c r="M1250" s="16"/>
      <c r="N1250" s="16"/>
      <c r="O1250" s="16"/>
      <c r="P1250" s="16"/>
      <c r="Y1250" s="20"/>
      <c r="Z1250" s="20"/>
      <c r="AA1250" s="20"/>
      <c r="AB1250" s="20"/>
      <c r="AC1250" s="20"/>
      <c r="AD1250" s="20"/>
    </row>
    <row r="1251" spans="3:30" s="1" customFormat="1">
      <c r="C1251" s="16"/>
      <c r="D1251" s="16"/>
      <c r="E1251" s="32"/>
      <c r="F1251" s="16"/>
      <c r="G1251" s="16"/>
      <c r="H1251" s="16"/>
      <c r="I1251" s="16"/>
      <c r="J1251" s="16"/>
      <c r="K1251" s="16"/>
      <c r="L1251" s="32"/>
      <c r="M1251" s="16"/>
      <c r="N1251" s="16"/>
      <c r="O1251" s="16"/>
      <c r="P1251" s="16"/>
      <c r="Y1251" s="20"/>
      <c r="Z1251" s="20"/>
      <c r="AA1251" s="20"/>
      <c r="AB1251" s="20"/>
      <c r="AC1251" s="20"/>
      <c r="AD1251" s="20"/>
    </row>
    <row r="1252" spans="3:30" s="1" customFormat="1">
      <c r="C1252" s="16"/>
      <c r="D1252" s="16"/>
      <c r="E1252" s="32"/>
      <c r="F1252" s="16"/>
      <c r="G1252" s="16"/>
      <c r="H1252" s="16"/>
      <c r="I1252" s="16"/>
      <c r="J1252" s="16"/>
      <c r="K1252" s="16"/>
      <c r="L1252" s="32"/>
      <c r="M1252" s="16"/>
      <c r="N1252" s="16"/>
      <c r="O1252" s="16"/>
      <c r="P1252" s="16"/>
      <c r="Y1252" s="20"/>
      <c r="Z1252" s="20"/>
      <c r="AA1252" s="20"/>
      <c r="AB1252" s="20"/>
      <c r="AC1252" s="20"/>
      <c r="AD1252" s="20"/>
    </row>
    <row r="1253" spans="3:30" s="1" customFormat="1">
      <c r="C1253" s="16"/>
      <c r="D1253" s="16"/>
      <c r="E1253" s="32"/>
      <c r="F1253" s="16"/>
      <c r="G1253" s="16"/>
      <c r="H1253" s="16"/>
      <c r="I1253" s="16"/>
      <c r="J1253" s="16"/>
      <c r="K1253" s="16"/>
      <c r="L1253" s="32"/>
      <c r="M1253" s="16"/>
      <c r="N1253" s="16"/>
      <c r="O1253" s="16"/>
      <c r="P1253" s="16"/>
      <c r="Y1253" s="20"/>
      <c r="Z1253" s="20"/>
      <c r="AA1253" s="20"/>
      <c r="AB1253" s="20"/>
      <c r="AC1253" s="20"/>
      <c r="AD1253" s="20"/>
    </row>
    <row r="1254" spans="3:30" s="1" customFormat="1">
      <c r="C1254" s="16"/>
      <c r="D1254" s="16"/>
      <c r="E1254" s="32"/>
      <c r="F1254" s="16"/>
      <c r="G1254" s="16"/>
      <c r="H1254" s="16"/>
      <c r="I1254" s="16"/>
      <c r="J1254" s="16"/>
      <c r="K1254" s="16"/>
      <c r="L1254" s="32"/>
      <c r="M1254" s="16"/>
      <c r="N1254" s="16"/>
      <c r="O1254" s="16"/>
      <c r="P1254" s="16"/>
      <c r="Y1254" s="20"/>
      <c r="Z1254" s="20"/>
      <c r="AA1254" s="20"/>
      <c r="AB1254" s="20"/>
      <c r="AC1254" s="20"/>
      <c r="AD1254" s="20"/>
    </row>
    <row r="1255" spans="3:30" s="1" customFormat="1">
      <c r="C1255" s="16"/>
      <c r="D1255" s="16"/>
      <c r="E1255" s="32"/>
      <c r="F1255" s="16"/>
      <c r="G1255" s="16"/>
      <c r="H1255" s="16"/>
      <c r="I1255" s="16"/>
      <c r="J1255" s="16"/>
      <c r="K1255" s="16"/>
      <c r="L1255" s="32"/>
      <c r="M1255" s="16"/>
      <c r="N1255" s="16"/>
      <c r="O1255" s="16"/>
      <c r="P1255" s="16"/>
      <c r="Y1255" s="20"/>
      <c r="Z1255" s="20"/>
      <c r="AA1255" s="20"/>
      <c r="AB1255" s="20"/>
      <c r="AC1255" s="20"/>
      <c r="AD1255" s="20"/>
    </row>
    <row r="1256" spans="3:30" s="1" customFormat="1">
      <c r="C1256" s="16"/>
      <c r="D1256" s="16"/>
      <c r="E1256" s="32"/>
      <c r="F1256" s="16"/>
      <c r="G1256" s="16"/>
      <c r="H1256" s="16"/>
      <c r="I1256" s="16"/>
      <c r="J1256" s="16"/>
      <c r="K1256" s="16"/>
      <c r="L1256" s="32"/>
      <c r="M1256" s="16"/>
      <c r="N1256" s="16"/>
      <c r="O1256" s="16"/>
      <c r="P1256" s="16"/>
      <c r="Y1256" s="20"/>
      <c r="Z1256" s="20"/>
      <c r="AA1256" s="20"/>
      <c r="AB1256" s="20"/>
      <c r="AC1256" s="20"/>
      <c r="AD1256" s="20"/>
    </row>
    <row r="1257" spans="3:30" s="1" customFormat="1">
      <c r="C1257" s="16"/>
      <c r="D1257" s="16"/>
      <c r="E1257" s="32"/>
      <c r="F1257" s="16"/>
      <c r="G1257" s="16"/>
      <c r="H1257" s="16"/>
      <c r="I1257" s="16"/>
      <c r="J1257" s="16"/>
      <c r="K1257" s="16"/>
      <c r="L1257" s="32"/>
      <c r="M1257" s="16"/>
      <c r="N1257" s="16"/>
      <c r="O1257" s="16"/>
      <c r="P1257" s="16"/>
      <c r="Y1257" s="20"/>
      <c r="Z1257" s="20"/>
      <c r="AA1257" s="20"/>
      <c r="AB1257" s="20"/>
      <c r="AC1257" s="20"/>
      <c r="AD1257" s="20"/>
    </row>
    <row r="1258" spans="3:30" s="1" customFormat="1">
      <c r="C1258" s="16"/>
      <c r="D1258" s="16"/>
      <c r="E1258" s="32"/>
      <c r="F1258" s="16"/>
      <c r="G1258" s="16"/>
      <c r="H1258" s="16"/>
      <c r="I1258" s="16"/>
      <c r="J1258" s="16"/>
      <c r="K1258" s="16"/>
      <c r="L1258" s="32"/>
      <c r="M1258" s="16"/>
      <c r="N1258" s="16"/>
      <c r="O1258" s="16"/>
      <c r="P1258" s="16"/>
      <c r="Y1258" s="20"/>
      <c r="Z1258" s="20"/>
      <c r="AA1258" s="20"/>
      <c r="AB1258" s="20"/>
      <c r="AC1258" s="20"/>
      <c r="AD1258" s="20"/>
    </row>
    <row r="1259" spans="3:30" s="1" customFormat="1">
      <c r="C1259" s="16"/>
      <c r="D1259" s="16"/>
      <c r="E1259" s="32"/>
      <c r="F1259" s="16"/>
      <c r="G1259" s="16"/>
      <c r="H1259" s="16"/>
      <c r="I1259" s="16"/>
      <c r="J1259" s="16"/>
      <c r="K1259" s="16"/>
      <c r="L1259" s="32"/>
      <c r="M1259" s="16"/>
      <c r="N1259" s="16"/>
      <c r="O1259" s="16"/>
      <c r="P1259" s="16"/>
      <c r="Y1259" s="20"/>
      <c r="Z1259" s="20"/>
      <c r="AA1259" s="20"/>
      <c r="AB1259" s="20"/>
      <c r="AC1259" s="20"/>
      <c r="AD1259" s="20"/>
    </row>
    <row r="1260" spans="3:30" s="1" customFormat="1">
      <c r="C1260" s="16"/>
      <c r="D1260" s="16"/>
      <c r="E1260" s="32"/>
      <c r="F1260" s="16"/>
      <c r="G1260" s="16"/>
      <c r="H1260" s="16"/>
      <c r="I1260" s="16"/>
      <c r="J1260" s="16"/>
      <c r="K1260" s="16"/>
      <c r="L1260" s="32"/>
      <c r="M1260" s="16"/>
      <c r="N1260" s="16"/>
      <c r="O1260" s="16"/>
      <c r="P1260" s="16"/>
      <c r="Y1260" s="20"/>
      <c r="Z1260" s="20"/>
      <c r="AA1260" s="20"/>
      <c r="AB1260" s="20"/>
      <c r="AC1260" s="20"/>
      <c r="AD1260" s="20"/>
    </row>
    <row r="1261" spans="3:30" s="1" customFormat="1">
      <c r="C1261" s="16"/>
      <c r="D1261" s="16"/>
      <c r="E1261" s="32"/>
      <c r="F1261" s="16"/>
      <c r="G1261" s="16"/>
      <c r="H1261" s="16"/>
      <c r="I1261" s="16"/>
      <c r="J1261" s="16"/>
      <c r="K1261" s="16"/>
      <c r="L1261" s="32"/>
      <c r="M1261" s="16"/>
      <c r="N1261" s="16"/>
      <c r="O1261" s="16"/>
      <c r="P1261" s="16"/>
      <c r="Y1261" s="20"/>
      <c r="Z1261" s="20"/>
      <c r="AA1261" s="20"/>
      <c r="AB1261" s="20"/>
      <c r="AC1261" s="20"/>
      <c r="AD1261" s="20"/>
    </row>
    <row r="1262" spans="3:30" s="1" customFormat="1">
      <c r="C1262" s="16"/>
      <c r="D1262" s="16"/>
      <c r="E1262" s="32"/>
      <c r="F1262" s="16"/>
      <c r="G1262" s="16"/>
      <c r="H1262" s="16"/>
      <c r="I1262" s="16"/>
      <c r="J1262" s="16"/>
      <c r="K1262" s="16"/>
      <c r="L1262" s="32"/>
      <c r="M1262" s="16"/>
      <c r="N1262" s="16"/>
      <c r="O1262" s="16"/>
      <c r="P1262" s="16"/>
      <c r="Y1262" s="20"/>
      <c r="Z1262" s="20"/>
      <c r="AA1262" s="20"/>
      <c r="AB1262" s="20"/>
      <c r="AC1262" s="20"/>
      <c r="AD1262" s="20"/>
    </row>
    <row r="1263" spans="3:30" s="1" customFormat="1">
      <c r="C1263" s="16"/>
      <c r="D1263" s="16"/>
      <c r="E1263" s="32"/>
      <c r="F1263" s="16"/>
      <c r="G1263" s="16"/>
      <c r="H1263" s="16"/>
      <c r="I1263" s="16"/>
      <c r="J1263" s="16"/>
      <c r="K1263" s="16"/>
      <c r="L1263" s="32"/>
      <c r="M1263" s="16"/>
      <c r="N1263" s="16"/>
      <c r="O1263" s="16"/>
      <c r="P1263" s="16"/>
      <c r="Y1263" s="20"/>
      <c r="Z1263" s="20"/>
      <c r="AA1263" s="20"/>
      <c r="AB1263" s="20"/>
      <c r="AC1263" s="20"/>
      <c r="AD1263" s="20"/>
    </row>
    <row r="1264" spans="3:30" s="1" customFormat="1">
      <c r="C1264" s="16"/>
      <c r="D1264" s="16"/>
      <c r="E1264" s="32"/>
      <c r="F1264" s="16"/>
      <c r="G1264" s="16"/>
      <c r="H1264" s="16"/>
      <c r="I1264" s="16"/>
      <c r="J1264" s="16"/>
      <c r="K1264" s="16"/>
      <c r="L1264" s="32"/>
      <c r="M1264" s="16"/>
      <c r="N1264" s="16"/>
      <c r="O1264" s="16"/>
      <c r="P1264" s="16"/>
      <c r="Y1264" s="20"/>
      <c r="Z1264" s="20"/>
      <c r="AA1264" s="20"/>
      <c r="AB1264" s="20"/>
      <c r="AC1264" s="20"/>
      <c r="AD1264" s="20"/>
    </row>
    <row r="1265" spans="3:30" s="1" customFormat="1">
      <c r="C1265" s="16"/>
      <c r="D1265" s="16"/>
      <c r="E1265" s="32"/>
      <c r="F1265" s="16"/>
      <c r="G1265" s="16"/>
      <c r="H1265" s="16"/>
      <c r="I1265" s="16"/>
      <c r="J1265" s="16"/>
      <c r="K1265" s="16"/>
      <c r="L1265" s="32"/>
      <c r="M1265" s="16"/>
      <c r="N1265" s="16"/>
      <c r="O1265" s="16"/>
      <c r="P1265" s="16"/>
      <c r="Y1265" s="20"/>
      <c r="Z1265" s="20"/>
      <c r="AA1265" s="20"/>
      <c r="AB1265" s="20"/>
      <c r="AC1265" s="20"/>
      <c r="AD1265" s="20"/>
    </row>
    <row r="1266" spans="3:30" s="1" customFormat="1">
      <c r="C1266" s="16"/>
      <c r="D1266" s="16"/>
      <c r="E1266" s="32"/>
      <c r="F1266" s="16"/>
      <c r="G1266" s="16"/>
      <c r="H1266" s="16"/>
      <c r="I1266" s="16"/>
      <c r="J1266" s="16"/>
      <c r="K1266" s="16"/>
      <c r="L1266" s="32"/>
      <c r="M1266" s="16"/>
      <c r="N1266" s="16"/>
      <c r="O1266" s="16"/>
      <c r="P1266" s="16"/>
      <c r="Y1266" s="20"/>
      <c r="Z1266" s="20"/>
      <c r="AA1266" s="20"/>
      <c r="AB1266" s="20"/>
      <c r="AC1266" s="20"/>
      <c r="AD1266" s="20"/>
    </row>
    <row r="1267" spans="3:30" s="1" customFormat="1">
      <c r="C1267" s="16"/>
      <c r="D1267" s="16"/>
      <c r="E1267" s="32"/>
      <c r="F1267" s="16"/>
      <c r="G1267" s="16"/>
      <c r="H1267" s="16"/>
      <c r="I1267" s="16"/>
      <c r="J1267" s="16"/>
      <c r="K1267" s="16"/>
      <c r="L1267" s="32"/>
      <c r="M1267" s="16"/>
      <c r="N1267" s="16"/>
      <c r="O1267" s="16"/>
      <c r="P1267" s="16"/>
      <c r="Y1267" s="20"/>
      <c r="Z1267" s="20"/>
      <c r="AA1267" s="20"/>
      <c r="AB1267" s="20"/>
      <c r="AC1267" s="20"/>
      <c r="AD1267" s="20"/>
    </row>
    <row r="1268" spans="3:30" s="1" customFormat="1">
      <c r="C1268" s="16"/>
      <c r="D1268" s="16"/>
      <c r="E1268" s="32"/>
      <c r="F1268" s="16"/>
      <c r="G1268" s="16"/>
      <c r="H1268" s="16"/>
      <c r="I1268" s="16"/>
      <c r="J1268" s="16"/>
      <c r="K1268" s="16"/>
      <c r="L1268" s="32"/>
      <c r="M1268" s="16"/>
      <c r="N1268" s="16"/>
      <c r="O1268" s="16"/>
      <c r="P1268" s="16"/>
      <c r="Y1268" s="20"/>
      <c r="Z1268" s="20"/>
      <c r="AA1268" s="20"/>
      <c r="AB1268" s="20"/>
      <c r="AC1268" s="20"/>
      <c r="AD1268" s="20"/>
    </row>
    <row r="1269" spans="3:30" s="1" customFormat="1">
      <c r="C1269" s="16"/>
      <c r="D1269" s="16"/>
      <c r="E1269" s="32"/>
      <c r="F1269" s="16"/>
      <c r="G1269" s="16"/>
      <c r="H1269" s="16"/>
      <c r="I1269" s="16"/>
      <c r="J1269" s="16"/>
      <c r="K1269" s="16"/>
      <c r="L1269" s="32"/>
      <c r="M1269" s="16"/>
      <c r="N1269" s="16"/>
      <c r="O1269" s="16"/>
      <c r="P1269" s="16"/>
      <c r="Y1269" s="20"/>
      <c r="Z1269" s="20"/>
      <c r="AA1269" s="20"/>
      <c r="AB1269" s="20"/>
      <c r="AC1269" s="20"/>
      <c r="AD1269" s="20"/>
    </row>
    <row r="1270" spans="3:30" s="1" customFormat="1">
      <c r="C1270" s="16"/>
      <c r="D1270" s="16"/>
      <c r="E1270" s="32"/>
      <c r="F1270" s="16"/>
      <c r="G1270" s="16"/>
      <c r="H1270" s="16"/>
      <c r="I1270" s="16"/>
      <c r="J1270" s="16"/>
      <c r="K1270" s="16"/>
      <c r="L1270" s="32"/>
      <c r="M1270" s="16"/>
      <c r="N1270" s="16"/>
      <c r="O1270" s="16"/>
      <c r="P1270" s="16"/>
      <c r="Y1270" s="20"/>
      <c r="Z1270" s="20"/>
      <c r="AA1270" s="20"/>
      <c r="AB1270" s="20"/>
      <c r="AC1270" s="20"/>
      <c r="AD1270" s="20"/>
    </row>
    <row r="1271" spans="3:30" s="1" customFormat="1">
      <c r="C1271" s="16"/>
      <c r="D1271" s="16"/>
      <c r="E1271" s="32"/>
      <c r="F1271" s="16"/>
      <c r="G1271" s="16"/>
      <c r="H1271" s="16"/>
      <c r="I1271" s="16"/>
      <c r="J1271" s="16"/>
      <c r="K1271" s="16"/>
      <c r="L1271" s="32"/>
      <c r="M1271" s="16"/>
      <c r="N1271" s="16"/>
      <c r="O1271" s="16"/>
      <c r="P1271" s="16"/>
      <c r="Y1271" s="20"/>
      <c r="Z1271" s="20"/>
      <c r="AA1271" s="20"/>
      <c r="AB1271" s="20"/>
      <c r="AC1271" s="20"/>
      <c r="AD1271" s="20"/>
    </row>
    <row r="1272" spans="3:30" s="1" customFormat="1">
      <c r="C1272" s="16"/>
      <c r="D1272" s="16"/>
      <c r="E1272" s="32"/>
      <c r="F1272" s="16"/>
      <c r="G1272" s="16"/>
      <c r="H1272" s="16"/>
      <c r="I1272" s="16"/>
      <c r="J1272" s="16"/>
      <c r="K1272" s="16"/>
      <c r="L1272" s="32"/>
      <c r="M1272" s="16"/>
      <c r="N1272" s="16"/>
      <c r="O1272" s="16"/>
      <c r="P1272" s="16"/>
      <c r="Y1272" s="20"/>
      <c r="Z1272" s="20"/>
      <c r="AA1272" s="20"/>
      <c r="AB1272" s="20"/>
      <c r="AC1272" s="20"/>
      <c r="AD1272" s="20"/>
    </row>
    <row r="1273" spans="3:30" s="1" customFormat="1">
      <c r="C1273" s="16"/>
      <c r="D1273" s="16"/>
      <c r="E1273" s="32"/>
      <c r="F1273" s="16"/>
      <c r="G1273" s="16"/>
      <c r="H1273" s="16"/>
      <c r="I1273" s="16"/>
      <c r="J1273" s="16"/>
      <c r="K1273" s="16"/>
      <c r="L1273" s="32"/>
      <c r="M1273" s="16"/>
      <c r="N1273" s="16"/>
      <c r="O1273" s="16"/>
      <c r="P1273" s="16"/>
      <c r="Y1273" s="20"/>
      <c r="Z1273" s="20"/>
      <c r="AA1273" s="20"/>
      <c r="AB1273" s="20"/>
      <c r="AC1273" s="20"/>
      <c r="AD1273" s="20"/>
    </row>
    <row r="1274" spans="3:30" s="1" customFormat="1">
      <c r="C1274" s="16"/>
      <c r="D1274" s="16"/>
      <c r="E1274" s="32"/>
      <c r="F1274" s="16"/>
      <c r="G1274" s="16"/>
      <c r="H1274" s="16"/>
      <c r="I1274" s="16"/>
      <c r="J1274" s="16"/>
      <c r="K1274" s="16"/>
      <c r="L1274" s="32"/>
      <c r="M1274" s="16"/>
      <c r="N1274" s="16"/>
      <c r="O1274" s="16"/>
      <c r="P1274" s="16"/>
      <c r="Y1274" s="20"/>
      <c r="Z1274" s="20"/>
      <c r="AA1274" s="20"/>
      <c r="AB1274" s="20"/>
      <c r="AC1274" s="20"/>
      <c r="AD1274" s="20"/>
    </row>
    <row r="1275" spans="3:30" s="1" customFormat="1">
      <c r="C1275" s="16"/>
      <c r="D1275" s="16"/>
      <c r="E1275" s="32"/>
      <c r="F1275" s="16"/>
      <c r="G1275" s="16"/>
      <c r="H1275" s="16"/>
      <c r="I1275" s="16"/>
      <c r="J1275" s="16"/>
      <c r="K1275" s="16"/>
      <c r="L1275" s="32"/>
      <c r="M1275" s="16"/>
      <c r="N1275" s="16"/>
      <c r="O1275" s="16"/>
      <c r="P1275" s="16"/>
      <c r="Y1275" s="20"/>
      <c r="Z1275" s="20"/>
      <c r="AA1275" s="20"/>
      <c r="AB1275" s="20"/>
      <c r="AC1275" s="20"/>
      <c r="AD1275" s="20"/>
    </row>
    <row r="1276" spans="3:30" s="1" customFormat="1">
      <c r="C1276" s="16"/>
      <c r="D1276" s="16"/>
      <c r="E1276" s="32"/>
      <c r="F1276" s="16"/>
      <c r="G1276" s="16"/>
      <c r="H1276" s="16"/>
      <c r="I1276" s="16"/>
      <c r="J1276" s="16"/>
      <c r="K1276" s="16"/>
      <c r="L1276" s="32"/>
      <c r="M1276" s="16"/>
      <c r="N1276" s="16"/>
      <c r="O1276" s="16"/>
      <c r="P1276" s="16"/>
      <c r="Y1276" s="20"/>
      <c r="Z1276" s="20"/>
      <c r="AA1276" s="20"/>
      <c r="AB1276" s="20"/>
      <c r="AC1276" s="20"/>
      <c r="AD1276" s="20"/>
    </row>
    <row r="1277" spans="3:30" s="1" customFormat="1">
      <c r="C1277" s="16"/>
      <c r="D1277" s="16"/>
      <c r="E1277" s="32"/>
      <c r="F1277" s="16"/>
      <c r="G1277" s="16"/>
      <c r="H1277" s="16"/>
      <c r="I1277" s="16"/>
      <c r="J1277" s="16"/>
      <c r="K1277" s="16"/>
      <c r="L1277" s="32"/>
      <c r="M1277" s="16"/>
      <c r="N1277" s="16"/>
      <c r="O1277" s="16"/>
      <c r="P1277" s="16"/>
      <c r="Y1277" s="20"/>
      <c r="Z1277" s="20"/>
      <c r="AA1277" s="20"/>
      <c r="AB1277" s="20"/>
      <c r="AC1277" s="20"/>
      <c r="AD1277" s="20"/>
    </row>
    <row r="1278" spans="3:30" s="1" customFormat="1">
      <c r="C1278" s="16"/>
      <c r="D1278" s="16"/>
      <c r="E1278" s="32"/>
      <c r="F1278" s="16"/>
      <c r="G1278" s="16"/>
      <c r="H1278" s="16"/>
      <c r="I1278" s="16"/>
      <c r="J1278" s="16"/>
      <c r="K1278" s="16"/>
      <c r="L1278" s="32"/>
      <c r="M1278" s="16"/>
      <c r="N1278" s="16"/>
      <c r="O1278" s="16"/>
      <c r="P1278" s="16"/>
      <c r="Y1278" s="20"/>
      <c r="Z1278" s="20"/>
      <c r="AA1278" s="20"/>
      <c r="AB1278" s="20"/>
      <c r="AC1278" s="20"/>
      <c r="AD1278" s="20"/>
    </row>
    <row r="1279" spans="3:30" s="1" customFormat="1">
      <c r="C1279" s="16"/>
      <c r="D1279" s="16"/>
      <c r="E1279" s="32"/>
      <c r="F1279" s="16"/>
      <c r="G1279" s="16"/>
      <c r="H1279" s="16"/>
      <c r="I1279" s="16"/>
      <c r="J1279" s="16"/>
      <c r="K1279" s="16"/>
      <c r="L1279" s="32"/>
      <c r="M1279" s="16"/>
      <c r="N1279" s="16"/>
      <c r="O1279" s="16"/>
      <c r="P1279" s="16"/>
      <c r="Y1279" s="20"/>
      <c r="Z1279" s="20"/>
      <c r="AA1279" s="20"/>
      <c r="AB1279" s="20"/>
      <c r="AC1279" s="20"/>
      <c r="AD1279" s="20"/>
    </row>
    <row r="1280" spans="3:30" s="1" customFormat="1">
      <c r="C1280" s="16"/>
      <c r="D1280" s="16"/>
      <c r="E1280" s="32"/>
      <c r="F1280" s="16"/>
      <c r="G1280" s="16"/>
      <c r="H1280" s="16"/>
      <c r="I1280" s="16"/>
      <c r="J1280" s="16"/>
      <c r="K1280" s="16"/>
      <c r="L1280" s="32"/>
      <c r="M1280" s="16"/>
      <c r="N1280" s="16"/>
      <c r="O1280" s="16"/>
      <c r="P1280" s="16"/>
      <c r="Y1280" s="20"/>
      <c r="Z1280" s="20"/>
      <c r="AA1280" s="20"/>
      <c r="AB1280" s="20"/>
      <c r="AC1280" s="20"/>
      <c r="AD1280" s="20"/>
    </row>
    <row r="1281" spans="3:30" s="1" customFormat="1">
      <c r="C1281" s="16"/>
      <c r="D1281" s="16"/>
      <c r="E1281" s="32"/>
      <c r="F1281" s="16"/>
      <c r="G1281" s="16"/>
      <c r="H1281" s="16"/>
      <c r="I1281" s="16"/>
      <c r="J1281" s="16"/>
      <c r="K1281" s="16"/>
      <c r="L1281" s="32"/>
      <c r="M1281" s="16"/>
      <c r="N1281" s="16"/>
      <c r="O1281" s="16"/>
      <c r="P1281" s="16"/>
      <c r="Y1281" s="20"/>
      <c r="Z1281" s="20"/>
      <c r="AA1281" s="20"/>
      <c r="AB1281" s="20"/>
      <c r="AC1281" s="20"/>
      <c r="AD1281" s="20"/>
    </row>
    <row r="1282" spans="3:30" s="1" customFormat="1">
      <c r="C1282" s="16"/>
      <c r="D1282" s="16"/>
      <c r="E1282" s="32"/>
      <c r="F1282" s="16"/>
      <c r="G1282" s="16"/>
      <c r="H1282" s="16"/>
      <c r="I1282" s="16"/>
      <c r="J1282" s="16"/>
      <c r="K1282" s="16"/>
      <c r="L1282" s="32"/>
      <c r="M1282" s="16"/>
      <c r="N1282" s="16"/>
      <c r="O1282" s="16"/>
      <c r="P1282" s="16"/>
      <c r="Y1282" s="20"/>
      <c r="Z1282" s="20"/>
      <c r="AA1282" s="20"/>
      <c r="AB1282" s="20"/>
      <c r="AC1282" s="20"/>
      <c r="AD1282" s="20"/>
    </row>
    <row r="1283" spans="3:30" s="1" customFormat="1">
      <c r="C1283" s="16"/>
      <c r="D1283" s="16"/>
      <c r="E1283" s="32"/>
      <c r="F1283" s="16"/>
      <c r="G1283" s="16"/>
      <c r="H1283" s="16"/>
      <c r="I1283" s="16"/>
      <c r="J1283" s="16"/>
      <c r="K1283" s="16"/>
      <c r="L1283" s="32"/>
      <c r="M1283" s="16"/>
      <c r="N1283" s="16"/>
      <c r="O1283" s="16"/>
      <c r="P1283" s="16"/>
      <c r="Y1283" s="20"/>
      <c r="Z1283" s="20"/>
      <c r="AA1283" s="20"/>
      <c r="AB1283" s="20"/>
      <c r="AC1283" s="20"/>
      <c r="AD1283" s="20"/>
    </row>
    <row r="1284" spans="3:30" s="1" customFormat="1">
      <c r="C1284" s="16"/>
      <c r="D1284" s="16"/>
      <c r="E1284" s="32"/>
      <c r="F1284" s="16"/>
      <c r="G1284" s="16"/>
      <c r="H1284" s="16"/>
      <c r="I1284" s="16"/>
      <c r="J1284" s="16"/>
      <c r="K1284" s="16"/>
      <c r="L1284" s="32"/>
      <c r="M1284" s="16"/>
      <c r="N1284" s="16"/>
      <c r="O1284" s="16"/>
      <c r="P1284" s="16"/>
      <c r="Y1284" s="20"/>
      <c r="Z1284" s="20"/>
      <c r="AA1284" s="20"/>
      <c r="AB1284" s="20"/>
      <c r="AC1284" s="20"/>
      <c r="AD1284" s="20"/>
    </row>
    <row r="1285" spans="3:30" s="1" customFormat="1">
      <c r="C1285" s="16"/>
      <c r="D1285" s="16"/>
      <c r="E1285" s="32"/>
      <c r="F1285" s="16"/>
      <c r="G1285" s="16"/>
      <c r="H1285" s="16"/>
      <c r="I1285" s="16"/>
      <c r="J1285" s="16"/>
      <c r="K1285" s="16"/>
      <c r="L1285" s="32"/>
      <c r="M1285" s="16"/>
      <c r="N1285" s="16"/>
      <c r="O1285" s="16"/>
      <c r="P1285" s="16"/>
      <c r="Y1285" s="20"/>
      <c r="Z1285" s="20"/>
      <c r="AA1285" s="20"/>
      <c r="AB1285" s="20"/>
      <c r="AC1285" s="20"/>
      <c r="AD1285" s="20"/>
    </row>
    <row r="1286" spans="3:30" s="1" customFormat="1">
      <c r="C1286" s="16"/>
      <c r="D1286" s="16"/>
      <c r="E1286" s="32"/>
      <c r="F1286" s="16"/>
      <c r="G1286" s="16"/>
      <c r="H1286" s="16"/>
      <c r="I1286" s="16"/>
      <c r="J1286" s="16"/>
      <c r="K1286" s="16"/>
      <c r="L1286" s="32"/>
      <c r="M1286" s="16"/>
      <c r="N1286" s="16"/>
      <c r="O1286" s="16"/>
      <c r="P1286" s="16"/>
      <c r="Y1286" s="20"/>
      <c r="Z1286" s="20"/>
      <c r="AA1286" s="20"/>
      <c r="AB1286" s="20"/>
      <c r="AC1286" s="20"/>
      <c r="AD1286" s="20"/>
    </row>
    <row r="1287" spans="3:30" s="1" customFormat="1">
      <c r="C1287" s="16"/>
      <c r="D1287" s="16"/>
      <c r="E1287" s="32"/>
      <c r="F1287" s="16"/>
      <c r="G1287" s="16"/>
      <c r="H1287" s="16"/>
      <c r="I1287" s="16"/>
      <c r="J1287" s="16"/>
      <c r="K1287" s="16"/>
      <c r="L1287" s="32"/>
      <c r="M1287" s="16"/>
      <c r="N1287" s="16"/>
      <c r="O1287" s="16"/>
      <c r="P1287" s="16"/>
      <c r="Y1287" s="20"/>
      <c r="Z1287" s="20"/>
      <c r="AA1287" s="20"/>
      <c r="AB1287" s="20"/>
      <c r="AC1287" s="20"/>
      <c r="AD1287" s="20"/>
    </row>
    <row r="1288" spans="3:30" s="1" customFormat="1">
      <c r="C1288" s="16"/>
      <c r="D1288" s="16"/>
      <c r="E1288" s="32"/>
      <c r="F1288" s="16"/>
      <c r="G1288" s="16"/>
      <c r="H1288" s="16"/>
      <c r="I1288" s="16"/>
      <c r="J1288" s="16"/>
      <c r="K1288" s="16"/>
      <c r="L1288" s="32"/>
      <c r="M1288" s="16"/>
      <c r="N1288" s="16"/>
      <c r="O1288" s="16"/>
      <c r="P1288" s="16"/>
      <c r="Y1288" s="20"/>
      <c r="Z1288" s="20"/>
      <c r="AA1288" s="20"/>
      <c r="AB1288" s="20"/>
      <c r="AC1288" s="20"/>
      <c r="AD1288" s="20"/>
    </row>
    <row r="1289" spans="3:30" s="1" customFormat="1">
      <c r="C1289" s="16"/>
      <c r="D1289" s="16"/>
      <c r="E1289" s="32"/>
      <c r="F1289" s="16"/>
      <c r="G1289" s="16"/>
      <c r="H1289" s="16"/>
      <c r="I1289" s="16"/>
      <c r="J1289" s="16"/>
      <c r="K1289" s="16"/>
      <c r="L1289" s="32"/>
      <c r="M1289" s="16"/>
      <c r="N1289" s="16"/>
      <c r="O1289" s="16"/>
      <c r="P1289" s="16"/>
      <c r="Y1289" s="20"/>
      <c r="Z1289" s="20"/>
      <c r="AA1289" s="20"/>
      <c r="AB1289" s="20"/>
      <c r="AC1289" s="20"/>
      <c r="AD1289" s="20"/>
    </row>
    <row r="1290" spans="3:30" s="1" customFormat="1">
      <c r="C1290" s="16"/>
      <c r="D1290" s="16"/>
      <c r="E1290" s="32"/>
      <c r="F1290" s="16"/>
      <c r="G1290" s="16"/>
      <c r="H1290" s="16"/>
      <c r="I1290" s="16"/>
      <c r="J1290" s="16"/>
      <c r="K1290" s="16"/>
      <c r="L1290" s="32"/>
      <c r="M1290" s="16"/>
      <c r="N1290" s="16"/>
      <c r="O1290" s="16"/>
      <c r="P1290" s="16"/>
      <c r="Y1290" s="20"/>
      <c r="Z1290" s="20"/>
      <c r="AA1290" s="20"/>
      <c r="AB1290" s="20"/>
      <c r="AC1290" s="20"/>
      <c r="AD1290" s="20"/>
    </row>
    <row r="1291" spans="3:30" s="1" customFormat="1">
      <c r="C1291" s="16"/>
      <c r="D1291" s="16"/>
      <c r="E1291" s="32"/>
      <c r="F1291" s="16"/>
      <c r="G1291" s="16"/>
      <c r="H1291" s="16"/>
      <c r="I1291" s="16"/>
      <c r="J1291" s="16"/>
      <c r="K1291" s="16"/>
      <c r="L1291" s="32"/>
      <c r="M1291" s="16"/>
      <c r="N1291" s="16"/>
      <c r="O1291" s="16"/>
      <c r="P1291" s="16"/>
      <c r="Y1291" s="20"/>
      <c r="Z1291" s="20"/>
      <c r="AA1291" s="20"/>
      <c r="AB1291" s="20"/>
      <c r="AC1291" s="20"/>
      <c r="AD1291" s="20"/>
    </row>
    <row r="1292" spans="3:30" s="1" customFormat="1">
      <c r="C1292" s="16"/>
      <c r="D1292" s="16"/>
      <c r="E1292" s="32"/>
      <c r="F1292" s="16"/>
      <c r="G1292" s="16"/>
      <c r="H1292" s="16"/>
      <c r="I1292" s="16"/>
      <c r="J1292" s="16"/>
      <c r="K1292" s="16"/>
      <c r="L1292" s="32"/>
      <c r="M1292" s="16"/>
      <c r="N1292" s="16"/>
      <c r="O1292" s="16"/>
      <c r="P1292" s="16"/>
      <c r="Y1292" s="20"/>
      <c r="Z1292" s="20"/>
      <c r="AA1292" s="20"/>
      <c r="AB1292" s="20"/>
      <c r="AC1292" s="20"/>
      <c r="AD1292" s="20"/>
    </row>
    <row r="1293" spans="3:30" s="1" customFormat="1">
      <c r="C1293" s="16"/>
      <c r="D1293" s="16"/>
      <c r="E1293" s="32"/>
      <c r="F1293" s="16"/>
      <c r="G1293" s="16"/>
      <c r="H1293" s="16"/>
      <c r="I1293" s="16"/>
      <c r="J1293" s="16"/>
      <c r="K1293" s="16"/>
      <c r="L1293" s="32"/>
      <c r="M1293" s="16"/>
      <c r="N1293" s="16"/>
      <c r="O1293" s="16"/>
      <c r="P1293" s="16"/>
      <c r="Y1293" s="20"/>
      <c r="Z1293" s="20"/>
      <c r="AA1293" s="20"/>
      <c r="AB1293" s="20"/>
      <c r="AC1293" s="20"/>
      <c r="AD1293" s="20"/>
    </row>
    <row r="1294" spans="3:30" s="1" customFormat="1">
      <c r="C1294" s="16"/>
      <c r="D1294" s="16"/>
      <c r="E1294" s="32"/>
      <c r="F1294" s="16"/>
      <c r="G1294" s="16"/>
      <c r="H1294" s="16"/>
      <c r="I1294" s="16"/>
      <c r="J1294" s="16"/>
      <c r="K1294" s="16"/>
      <c r="L1294" s="32"/>
      <c r="M1294" s="16"/>
      <c r="N1294" s="16"/>
      <c r="O1294" s="16"/>
      <c r="P1294" s="16"/>
      <c r="Y1294" s="20"/>
      <c r="Z1294" s="20"/>
      <c r="AA1294" s="20"/>
      <c r="AB1294" s="20"/>
      <c r="AC1294" s="20"/>
      <c r="AD1294" s="20"/>
    </row>
    <row r="1295" spans="3:30" s="1" customFormat="1">
      <c r="C1295" s="16"/>
      <c r="D1295" s="16"/>
      <c r="E1295" s="32"/>
      <c r="F1295" s="16"/>
      <c r="G1295" s="16"/>
      <c r="H1295" s="16"/>
      <c r="I1295" s="16"/>
      <c r="J1295" s="16"/>
      <c r="K1295" s="16"/>
      <c r="L1295" s="32"/>
      <c r="M1295" s="16"/>
      <c r="N1295" s="16"/>
      <c r="O1295" s="16"/>
      <c r="P1295" s="16"/>
      <c r="Y1295" s="20"/>
      <c r="Z1295" s="20"/>
      <c r="AA1295" s="20"/>
      <c r="AB1295" s="20"/>
      <c r="AC1295" s="20"/>
      <c r="AD1295" s="20"/>
    </row>
    <row r="1296" spans="3:30" s="1" customFormat="1">
      <c r="C1296" s="16"/>
      <c r="D1296" s="16"/>
      <c r="E1296" s="32"/>
      <c r="F1296" s="16"/>
      <c r="G1296" s="16"/>
      <c r="H1296" s="16"/>
      <c r="I1296" s="16"/>
      <c r="J1296" s="16"/>
      <c r="K1296" s="16"/>
      <c r="L1296" s="32"/>
      <c r="M1296" s="16"/>
      <c r="N1296" s="16"/>
      <c r="O1296" s="16"/>
      <c r="P1296" s="16"/>
      <c r="Y1296" s="20"/>
      <c r="Z1296" s="20"/>
      <c r="AA1296" s="20"/>
      <c r="AB1296" s="20"/>
      <c r="AC1296" s="20"/>
      <c r="AD1296" s="20"/>
    </row>
    <row r="1297" spans="3:30" s="1" customFormat="1">
      <c r="C1297" s="16"/>
      <c r="D1297" s="16"/>
      <c r="E1297" s="32"/>
      <c r="F1297" s="16"/>
      <c r="G1297" s="16"/>
      <c r="H1297" s="16"/>
      <c r="I1297" s="16"/>
      <c r="J1297" s="16"/>
      <c r="K1297" s="16"/>
      <c r="L1297" s="32"/>
      <c r="M1297" s="16"/>
      <c r="N1297" s="16"/>
      <c r="O1297" s="16"/>
      <c r="P1297" s="16"/>
      <c r="Y1297" s="20"/>
      <c r="Z1297" s="20"/>
      <c r="AA1297" s="20"/>
      <c r="AB1297" s="20"/>
      <c r="AC1297" s="20"/>
      <c r="AD1297" s="20"/>
    </row>
    <row r="1298" spans="3:30" s="1" customFormat="1">
      <c r="C1298" s="16"/>
      <c r="D1298" s="16"/>
      <c r="E1298" s="32"/>
      <c r="F1298" s="16"/>
      <c r="G1298" s="16"/>
      <c r="H1298" s="16"/>
      <c r="I1298" s="16"/>
      <c r="J1298" s="16"/>
      <c r="K1298" s="16"/>
      <c r="L1298" s="32"/>
      <c r="M1298" s="16"/>
      <c r="N1298" s="16"/>
      <c r="O1298" s="16"/>
      <c r="P1298" s="16"/>
      <c r="Y1298" s="20"/>
      <c r="Z1298" s="20"/>
      <c r="AA1298" s="20"/>
      <c r="AB1298" s="20"/>
      <c r="AC1298" s="20"/>
      <c r="AD1298" s="20"/>
    </row>
    <row r="1299" spans="3:30" s="1" customFormat="1">
      <c r="C1299" s="16"/>
      <c r="D1299" s="16"/>
      <c r="E1299" s="32"/>
      <c r="F1299" s="16"/>
      <c r="G1299" s="16"/>
      <c r="H1299" s="16"/>
      <c r="I1299" s="16"/>
      <c r="J1299" s="16"/>
      <c r="K1299" s="16"/>
      <c r="L1299" s="32"/>
      <c r="M1299" s="16"/>
      <c r="N1299" s="16"/>
      <c r="O1299" s="16"/>
      <c r="P1299" s="16"/>
      <c r="Y1299" s="20"/>
      <c r="Z1299" s="20"/>
      <c r="AA1299" s="20"/>
      <c r="AB1299" s="20"/>
      <c r="AC1299" s="20"/>
      <c r="AD1299" s="20"/>
    </row>
    <row r="1300" spans="3:30" s="1" customFormat="1">
      <c r="C1300" s="16"/>
      <c r="D1300" s="16"/>
      <c r="E1300" s="32"/>
      <c r="F1300" s="16"/>
      <c r="G1300" s="16"/>
      <c r="H1300" s="16"/>
      <c r="I1300" s="16"/>
      <c r="J1300" s="16"/>
      <c r="K1300" s="16"/>
      <c r="L1300" s="32"/>
      <c r="M1300" s="16"/>
      <c r="N1300" s="16"/>
      <c r="O1300" s="16"/>
      <c r="P1300" s="16"/>
      <c r="Y1300" s="20"/>
      <c r="Z1300" s="20"/>
      <c r="AA1300" s="20"/>
      <c r="AB1300" s="20"/>
      <c r="AC1300" s="20"/>
      <c r="AD1300" s="20"/>
    </row>
    <row r="1301" spans="3:30" s="1" customFormat="1">
      <c r="C1301" s="16"/>
      <c r="D1301" s="16"/>
      <c r="E1301" s="32"/>
      <c r="F1301" s="16"/>
      <c r="G1301" s="16"/>
      <c r="H1301" s="16"/>
      <c r="I1301" s="16"/>
      <c r="J1301" s="16"/>
      <c r="K1301" s="16"/>
      <c r="L1301" s="32"/>
      <c r="M1301" s="16"/>
      <c r="N1301" s="16"/>
      <c r="O1301" s="16"/>
      <c r="P1301" s="16"/>
      <c r="Y1301" s="20"/>
      <c r="Z1301" s="20"/>
      <c r="AA1301" s="20"/>
      <c r="AB1301" s="20"/>
      <c r="AC1301" s="20"/>
      <c r="AD1301" s="20"/>
    </row>
    <row r="1302" spans="3:30" s="1" customFormat="1">
      <c r="C1302" s="16"/>
      <c r="D1302" s="16"/>
      <c r="E1302" s="32"/>
      <c r="F1302" s="16"/>
      <c r="G1302" s="16"/>
      <c r="H1302" s="16"/>
      <c r="I1302" s="16"/>
      <c r="J1302" s="16"/>
      <c r="K1302" s="16"/>
      <c r="L1302" s="32"/>
      <c r="M1302" s="16"/>
      <c r="N1302" s="16"/>
      <c r="O1302" s="16"/>
      <c r="P1302" s="16"/>
      <c r="Y1302" s="20"/>
      <c r="Z1302" s="20"/>
      <c r="AA1302" s="20"/>
      <c r="AB1302" s="20"/>
      <c r="AC1302" s="20"/>
      <c r="AD1302" s="20"/>
    </row>
    <row r="1303" spans="3:30" s="1" customFormat="1">
      <c r="C1303" s="16"/>
      <c r="D1303" s="16"/>
      <c r="E1303" s="32"/>
      <c r="F1303" s="16"/>
      <c r="G1303" s="16"/>
      <c r="H1303" s="16"/>
      <c r="I1303" s="16"/>
      <c r="J1303" s="16"/>
      <c r="K1303" s="16"/>
      <c r="L1303" s="32"/>
      <c r="M1303" s="16"/>
      <c r="N1303" s="16"/>
      <c r="O1303" s="16"/>
      <c r="P1303" s="16"/>
      <c r="Y1303" s="20"/>
      <c r="Z1303" s="20"/>
      <c r="AA1303" s="20"/>
      <c r="AB1303" s="20"/>
      <c r="AC1303" s="20"/>
      <c r="AD1303" s="20"/>
    </row>
    <row r="1304" spans="3:30" s="1" customFormat="1">
      <c r="C1304" s="16"/>
      <c r="D1304" s="16"/>
      <c r="E1304" s="32"/>
      <c r="F1304" s="16"/>
      <c r="G1304" s="16"/>
      <c r="H1304" s="16"/>
      <c r="I1304" s="16"/>
      <c r="J1304" s="16"/>
      <c r="K1304" s="16"/>
      <c r="L1304" s="32"/>
      <c r="M1304" s="16"/>
      <c r="N1304" s="16"/>
      <c r="O1304" s="16"/>
      <c r="P1304" s="16"/>
      <c r="Y1304" s="20"/>
      <c r="Z1304" s="20"/>
      <c r="AA1304" s="20"/>
      <c r="AB1304" s="20"/>
      <c r="AC1304" s="20"/>
      <c r="AD1304" s="20"/>
    </row>
    <row r="1305" spans="3:30" s="1" customFormat="1">
      <c r="C1305" s="16"/>
      <c r="D1305" s="16"/>
      <c r="E1305" s="32"/>
      <c r="F1305" s="16"/>
      <c r="G1305" s="16"/>
      <c r="H1305" s="16"/>
      <c r="I1305" s="16"/>
      <c r="J1305" s="16"/>
      <c r="K1305" s="16"/>
      <c r="L1305" s="32"/>
      <c r="M1305" s="16"/>
      <c r="N1305" s="16"/>
      <c r="O1305" s="16"/>
      <c r="P1305" s="16"/>
      <c r="Y1305" s="20"/>
      <c r="Z1305" s="20"/>
      <c r="AA1305" s="20"/>
      <c r="AB1305" s="20"/>
      <c r="AC1305" s="20"/>
      <c r="AD1305" s="20"/>
    </row>
    <row r="1306" spans="3:30" s="1" customFormat="1">
      <c r="C1306" s="16"/>
      <c r="D1306" s="16"/>
      <c r="E1306" s="32"/>
      <c r="F1306" s="16"/>
      <c r="G1306" s="16"/>
      <c r="H1306" s="16"/>
      <c r="I1306" s="16"/>
      <c r="J1306" s="16"/>
      <c r="K1306" s="16"/>
      <c r="L1306" s="32"/>
      <c r="M1306" s="16"/>
      <c r="N1306" s="16"/>
      <c r="O1306" s="16"/>
      <c r="P1306" s="16"/>
      <c r="Y1306" s="20"/>
      <c r="Z1306" s="20"/>
      <c r="AA1306" s="20"/>
      <c r="AB1306" s="20"/>
      <c r="AC1306" s="20"/>
      <c r="AD1306" s="20"/>
    </row>
    <row r="1307" spans="3:30" s="1" customFormat="1">
      <c r="C1307" s="16"/>
      <c r="D1307" s="16"/>
      <c r="E1307" s="32"/>
      <c r="F1307" s="16"/>
      <c r="G1307" s="16"/>
      <c r="H1307" s="16"/>
      <c r="I1307" s="16"/>
      <c r="J1307" s="16"/>
      <c r="K1307" s="16"/>
      <c r="L1307" s="32"/>
      <c r="M1307" s="16"/>
      <c r="N1307" s="16"/>
      <c r="O1307" s="16"/>
      <c r="P1307" s="16"/>
      <c r="Y1307" s="20"/>
      <c r="Z1307" s="20"/>
      <c r="AA1307" s="20"/>
      <c r="AB1307" s="20"/>
      <c r="AC1307" s="20"/>
      <c r="AD1307" s="20"/>
    </row>
    <row r="1308" spans="3:30" s="1" customFormat="1">
      <c r="C1308" s="16"/>
      <c r="D1308" s="16"/>
      <c r="E1308" s="32"/>
      <c r="F1308" s="16"/>
      <c r="G1308" s="16"/>
      <c r="H1308" s="16"/>
      <c r="I1308" s="16"/>
      <c r="J1308" s="16"/>
      <c r="K1308" s="16"/>
      <c r="L1308" s="32"/>
      <c r="M1308" s="16"/>
      <c r="N1308" s="16"/>
      <c r="O1308" s="16"/>
      <c r="P1308" s="16"/>
      <c r="Y1308" s="20"/>
      <c r="Z1308" s="20"/>
      <c r="AA1308" s="20"/>
      <c r="AB1308" s="20"/>
      <c r="AC1308" s="20"/>
      <c r="AD1308" s="20"/>
    </row>
    <row r="1309" spans="3:30" s="1" customFormat="1">
      <c r="C1309" s="16"/>
      <c r="D1309" s="16"/>
      <c r="E1309" s="32"/>
      <c r="F1309" s="16"/>
      <c r="G1309" s="16"/>
      <c r="H1309" s="16"/>
      <c r="I1309" s="16"/>
      <c r="J1309" s="16"/>
      <c r="K1309" s="16"/>
      <c r="L1309" s="32"/>
      <c r="M1309" s="16"/>
      <c r="N1309" s="16"/>
      <c r="O1309" s="16"/>
      <c r="P1309" s="16"/>
      <c r="Y1309" s="20"/>
      <c r="Z1309" s="20"/>
      <c r="AA1309" s="20"/>
      <c r="AB1309" s="20"/>
      <c r="AC1309" s="20"/>
      <c r="AD1309" s="20"/>
    </row>
    <row r="1310" spans="3:30" s="1" customFormat="1">
      <c r="C1310" s="16"/>
      <c r="D1310" s="16"/>
      <c r="E1310" s="32"/>
      <c r="F1310" s="16"/>
      <c r="G1310" s="16"/>
      <c r="H1310" s="16"/>
      <c r="I1310" s="16"/>
      <c r="J1310" s="16"/>
      <c r="K1310" s="16"/>
      <c r="L1310" s="32"/>
      <c r="M1310" s="16"/>
      <c r="N1310" s="16"/>
      <c r="O1310" s="16"/>
      <c r="P1310" s="16"/>
      <c r="Y1310" s="20"/>
      <c r="Z1310" s="20"/>
      <c r="AA1310" s="20"/>
      <c r="AB1310" s="20"/>
      <c r="AC1310" s="20"/>
      <c r="AD1310" s="20"/>
    </row>
    <row r="1311" spans="3:30" s="1" customFormat="1">
      <c r="C1311" s="16"/>
      <c r="D1311" s="16"/>
      <c r="E1311" s="32"/>
      <c r="F1311" s="16"/>
      <c r="G1311" s="16"/>
      <c r="H1311" s="16"/>
      <c r="I1311" s="16"/>
      <c r="J1311" s="16"/>
      <c r="K1311" s="16"/>
      <c r="L1311" s="32"/>
      <c r="M1311" s="16"/>
      <c r="N1311" s="16"/>
      <c r="O1311" s="16"/>
      <c r="P1311" s="16"/>
      <c r="Y1311" s="20"/>
      <c r="Z1311" s="20"/>
      <c r="AA1311" s="20"/>
      <c r="AB1311" s="20"/>
      <c r="AC1311" s="20"/>
      <c r="AD1311" s="20"/>
    </row>
    <row r="1312" spans="3:30" s="1" customFormat="1">
      <c r="C1312" s="16"/>
      <c r="D1312" s="16"/>
      <c r="E1312" s="32"/>
      <c r="F1312" s="16"/>
      <c r="G1312" s="16"/>
      <c r="H1312" s="16"/>
      <c r="I1312" s="16"/>
      <c r="J1312" s="16"/>
      <c r="K1312" s="16"/>
      <c r="L1312" s="32"/>
      <c r="M1312" s="16"/>
      <c r="N1312" s="16"/>
      <c r="O1312" s="16"/>
      <c r="P1312" s="16"/>
      <c r="Y1312" s="20"/>
      <c r="Z1312" s="20"/>
      <c r="AA1312" s="20"/>
      <c r="AB1312" s="20"/>
      <c r="AC1312" s="20"/>
      <c r="AD1312" s="20"/>
    </row>
    <row r="1313" spans="3:30" s="1" customFormat="1">
      <c r="C1313" s="16"/>
      <c r="D1313" s="16"/>
      <c r="E1313" s="32"/>
      <c r="F1313" s="16"/>
      <c r="G1313" s="16"/>
      <c r="H1313" s="16"/>
      <c r="I1313" s="16"/>
      <c r="J1313" s="16"/>
      <c r="K1313" s="16"/>
      <c r="L1313" s="32"/>
      <c r="M1313" s="16"/>
      <c r="N1313" s="16"/>
      <c r="O1313" s="16"/>
      <c r="P1313" s="16"/>
      <c r="Y1313" s="20"/>
      <c r="Z1313" s="20"/>
      <c r="AA1313" s="20"/>
      <c r="AB1313" s="20"/>
      <c r="AC1313" s="20"/>
      <c r="AD1313" s="20"/>
    </row>
    <row r="1314" spans="3:30" s="1" customFormat="1">
      <c r="C1314" s="16"/>
      <c r="D1314" s="16"/>
      <c r="E1314" s="32"/>
      <c r="F1314" s="16"/>
      <c r="G1314" s="16"/>
      <c r="H1314" s="16"/>
      <c r="I1314" s="16"/>
      <c r="J1314" s="16"/>
      <c r="K1314" s="16"/>
      <c r="L1314" s="32"/>
      <c r="M1314" s="16"/>
      <c r="N1314" s="16"/>
      <c r="O1314" s="16"/>
      <c r="P1314" s="16"/>
      <c r="Y1314" s="20"/>
      <c r="Z1314" s="20"/>
      <c r="AA1314" s="20"/>
      <c r="AB1314" s="20"/>
      <c r="AC1314" s="20"/>
      <c r="AD1314" s="20"/>
    </row>
    <row r="1315" spans="3:30" s="1" customFormat="1">
      <c r="C1315" s="16"/>
      <c r="D1315" s="16"/>
      <c r="E1315" s="32"/>
      <c r="F1315" s="16"/>
      <c r="G1315" s="16"/>
      <c r="H1315" s="16"/>
      <c r="I1315" s="16"/>
      <c r="J1315" s="16"/>
      <c r="K1315" s="16"/>
      <c r="L1315" s="32"/>
      <c r="M1315" s="16"/>
      <c r="N1315" s="16"/>
      <c r="O1315" s="16"/>
      <c r="P1315" s="16"/>
      <c r="Y1315" s="20"/>
      <c r="Z1315" s="20"/>
      <c r="AA1315" s="20"/>
      <c r="AB1315" s="20"/>
      <c r="AC1315" s="20"/>
      <c r="AD1315" s="20"/>
    </row>
    <row r="1316" spans="3:30" s="1" customFormat="1">
      <c r="C1316" s="16"/>
      <c r="D1316" s="16"/>
      <c r="E1316" s="32"/>
      <c r="F1316" s="16"/>
      <c r="G1316" s="16"/>
      <c r="H1316" s="16"/>
      <c r="I1316" s="16"/>
      <c r="J1316" s="16"/>
      <c r="K1316" s="16"/>
      <c r="L1316" s="32"/>
      <c r="M1316" s="16"/>
      <c r="N1316" s="16"/>
      <c r="O1316" s="16"/>
      <c r="P1316" s="16"/>
      <c r="Y1316" s="20"/>
      <c r="Z1316" s="20"/>
      <c r="AA1316" s="20"/>
      <c r="AB1316" s="20"/>
      <c r="AC1316" s="20"/>
      <c r="AD1316" s="20"/>
    </row>
    <row r="1317" spans="3:30" s="1" customFormat="1">
      <c r="C1317" s="16"/>
      <c r="D1317" s="16"/>
      <c r="E1317" s="32"/>
      <c r="F1317" s="16"/>
      <c r="G1317" s="16"/>
      <c r="H1317" s="16"/>
      <c r="I1317" s="16"/>
      <c r="J1317" s="16"/>
      <c r="K1317" s="16"/>
      <c r="L1317" s="32"/>
      <c r="M1317" s="16"/>
      <c r="N1317" s="16"/>
      <c r="O1317" s="16"/>
      <c r="P1317" s="16"/>
      <c r="Y1317" s="20"/>
      <c r="Z1317" s="20"/>
      <c r="AA1317" s="20"/>
      <c r="AB1317" s="20"/>
      <c r="AC1317" s="20"/>
      <c r="AD1317" s="20"/>
    </row>
    <row r="1318" spans="3:30" s="1" customFormat="1">
      <c r="C1318" s="16"/>
      <c r="D1318" s="16"/>
      <c r="E1318" s="32"/>
      <c r="F1318" s="16"/>
      <c r="G1318" s="16"/>
      <c r="H1318" s="16"/>
      <c r="I1318" s="16"/>
      <c r="J1318" s="16"/>
      <c r="K1318" s="16"/>
      <c r="L1318" s="32"/>
      <c r="M1318" s="16"/>
      <c r="N1318" s="16"/>
      <c r="O1318" s="16"/>
      <c r="P1318" s="16"/>
      <c r="Y1318" s="20"/>
      <c r="Z1318" s="20"/>
      <c r="AA1318" s="20"/>
      <c r="AB1318" s="20"/>
      <c r="AC1318" s="20"/>
      <c r="AD1318" s="20"/>
    </row>
    <row r="1319" spans="3:30" s="1" customFormat="1">
      <c r="C1319" s="16"/>
      <c r="D1319" s="16"/>
      <c r="E1319" s="32"/>
      <c r="F1319" s="16"/>
      <c r="G1319" s="16"/>
      <c r="H1319" s="16"/>
      <c r="I1319" s="16"/>
      <c r="J1319" s="16"/>
      <c r="K1319" s="16"/>
      <c r="L1319" s="32"/>
      <c r="M1319" s="16"/>
      <c r="N1319" s="16"/>
      <c r="O1319" s="16"/>
      <c r="P1319" s="16"/>
      <c r="Y1319" s="20"/>
      <c r="Z1319" s="20"/>
      <c r="AA1319" s="20"/>
      <c r="AB1319" s="20"/>
      <c r="AC1319" s="20"/>
      <c r="AD1319" s="20"/>
    </row>
    <row r="1320" spans="3:30" s="1" customFormat="1">
      <c r="C1320" s="16"/>
      <c r="D1320" s="16"/>
      <c r="E1320" s="32"/>
      <c r="F1320" s="16"/>
      <c r="G1320" s="16"/>
      <c r="H1320" s="16"/>
      <c r="I1320" s="16"/>
      <c r="J1320" s="16"/>
      <c r="K1320" s="16"/>
      <c r="L1320" s="32"/>
      <c r="M1320" s="16"/>
      <c r="N1320" s="16"/>
      <c r="O1320" s="16"/>
      <c r="P1320" s="16"/>
      <c r="Y1320" s="20"/>
      <c r="Z1320" s="20"/>
      <c r="AA1320" s="20"/>
      <c r="AB1320" s="20"/>
      <c r="AC1320" s="20"/>
      <c r="AD1320" s="20"/>
    </row>
    <row r="1321" spans="3:30" s="1" customFormat="1">
      <c r="C1321" s="16"/>
      <c r="D1321" s="16"/>
      <c r="E1321" s="32"/>
      <c r="F1321" s="16"/>
      <c r="G1321" s="16"/>
      <c r="H1321" s="16"/>
      <c r="I1321" s="16"/>
      <c r="J1321" s="16"/>
      <c r="K1321" s="16"/>
      <c r="L1321" s="32"/>
      <c r="M1321" s="16"/>
      <c r="N1321" s="16"/>
      <c r="O1321" s="16"/>
      <c r="P1321" s="16"/>
      <c r="Y1321" s="20"/>
      <c r="Z1321" s="20"/>
      <c r="AA1321" s="20"/>
      <c r="AB1321" s="20"/>
      <c r="AC1321" s="20"/>
      <c r="AD1321" s="20"/>
    </row>
    <row r="1322" spans="3:30" s="1" customFormat="1">
      <c r="C1322" s="16"/>
      <c r="D1322" s="16"/>
      <c r="E1322" s="32"/>
      <c r="F1322" s="16"/>
      <c r="G1322" s="16"/>
      <c r="H1322" s="16"/>
      <c r="I1322" s="16"/>
      <c r="J1322" s="16"/>
      <c r="K1322" s="16"/>
      <c r="L1322" s="32"/>
      <c r="M1322" s="16"/>
      <c r="N1322" s="16"/>
      <c r="O1322" s="16"/>
      <c r="P1322" s="16"/>
      <c r="Y1322" s="20"/>
      <c r="Z1322" s="20"/>
      <c r="AA1322" s="20"/>
      <c r="AB1322" s="20"/>
      <c r="AC1322" s="20"/>
      <c r="AD1322" s="20"/>
    </row>
    <row r="1323" spans="3:30" s="1" customFormat="1">
      <c r="C1323" s="16"/>
      <c r="D1323" s="16"/>
      <c r="E1323" s="32"/>
      <c r="F1323" s="16"/>
      <c r="G1323" s="16"/>
      <c r="H1323" s="16"/>
      <c r="I1323" s="16"/>
      <c r="J1323" s="16"/>
      <c r="K1323" s="16"/>
      <c r="L1323" s="32"/>
      <c r="M1323" s="16"/>
      <c r="N1323" s="16"/>
      <c r="O1323" s="16"/>
      <c r="P1323" s="16"/>
      <c r="Y1323" s="20"/>
      <c r="Z1323" s="20"/>
      <c r="AA1323" s="20"/>
      <c r="AB1323" s="20"/>
      <c r="AC1323" s="20"/>
      <c r="AD1323" s="20"/>
    </row>
    <row r="1324" spans="3:30" s="1" customFormat="1">
      <c r="C1324" s="16"/>
      <c r="D1324" s="16"/>
      <c r="E1324" s="32"/>
      <c r="F1324" s="16"/>
      <c r="G1324" s="16"/>
      <c r="H1324" s="16"/>
      <c r="I1324" s="16"/>
      <c r="J1324" s="16"/>
      <c r="K1324" s="16"/>
      <c r="L1324" s="32"/>
      <c r="M1324" s="16"/>
      <c r="N1324" s="16"/>
      <c r="O1324" s="16"/>
      <c r="P1324" s="16"/>
      <c r="Y1324" s="20"/>
      <c r="Z1324" s="20"/>
      <c r="AA1324" s="20"/>
      <c r="AB1324" s="20"/>
      <c r="AC1324" s="20"/>
      <c r="AD1324" s="20"/>
    </row>
    <row r="1325" spans="3:30" s="1" customFormat="1">
      <c r="C1325" s="16"/>
      <c r="D1325" s="16"/>
      <c r="E1325" s="32"/>
      <c r="F1325" s="16"/>
      <c r="G1325" s="16"/>
      <c r="H1325" s="16"/>
      <c r="I1325" s="16"/>
      <c r="J1325" s="16"/>
      <c r="K1325" s="16"/>
      <c r="L1325" s="32"/>
      <c r="M1325" s="16"/>
      <c r="N1325" s="16"/>
      <c r="O1325" s="16"/>
      <c r="P1325" s="16"/>
      <c r="Y1325" s="20"/>
      <c r="Z1325" s="20"/>
      <c r="AA1325" s="20"/>
      <c r="AB1325" s="20"/>
      <c r="AC1325" s="20"/>
      <c r="AD1325" s="20"/>
    </row>
    <row r="1326" spans="3:30" s="1" customFormat="1">
      <c r="C1326" s="16"/>
      <c r="D1326" s="16"/>
      <c r="E1326" s="32"/>
      <c r="F1326" s="16"/>
      <c r="G1326" s="16"/>
      <c r="H1326" s="16"/>
      <c r="I1326" s="16"/>
      <c r="J1326" s="16"/>
      <c r="K1326" s="16"/>
      <c r="L1326" s="32"/>
      <c r="M1326" s="16"/>
      <c r="N1326" s="16"/>
      <c r="O1326" s="16"/>
      <c r="P1326" s="16"/>
      <c r="Y1326" s="20"/>
      <c r="Z1326" s="20"/>
      <c r="AA1326" s="20"/>
      <c r="AB1326" s="20"/>
      <c r="AC1326" s="20"/>
      <c r="AD1326" s="20"/>
    </row>
    <row r="1327" spans="3:30" s="1" customFormat="1">
      <c r="C1327" s="16"/>
      <c r="D1327" s="16"/>
      <c r="E1327" s="32"/>
      <c r="F1327" s="16"/>
      <c r="G1327" s="16"/>
      <c r="H1327" s="16"/>
      <c r="I1327" s="16"/>
      <c r="J1327" s="16"/>
      <c r="K1327" s="16"/>
      <c r="L1327" s="32"/>
      <c r="M1327" s="16"/>
      <c r="N1327" s="16"/>
      <c r="O1327" s="16"/>
      <c r="P1327" s="16"/>
      <c r="Y1327" s="20"/>
      <c r="Z1327" s="20"/>
      <c r="AA1327" s="20"/>
      <c r="AB1327" s="20"/>
      <c r="AC1327" s="20"/>
      <c r="AD1327" s="20"/>
    </row>
    <row r="1328" spans="3:30" s="1" customFormat="1">
      <c r="C1328" s="16"/>
      <c r="D1328" s="16"/>
      <c r="E1328" s="32"/>
      <c r="F1328" s="16"/>
      <c r="G1328" s="16"/>
      <c r="H1328" s="16"/>
      <c r="I1328" s="16"/>
      <c r="J1328" s="16"/>
      <c r="K1328" s="16"/>
      <c r="L1328" s="32"/>
      <c r="M1328" s="16"/>
      <c r="N1328" s="16"/>
      <c r="O1328" s="16"/>
      <c r="P1328" s="16"/>
      <c r="Y1328" s="20"/>
      <c r="Z1328" s="20"/>
      <c r="AA1328" s="20"/>
      <c r="AB1328" s="20"/>
      <c r="AC1328" s="20"/>
      <c r="AD1328" s="20"/>
    </row>
    <row r="1329" spans="3:30" s="1" customFormat="1">
      <c r="C1329" s="16"/>
      <c r="D1329" s="16"/>
      <c r="E1329" s="32"/>
      <c r="F1329" s="16"/>
      <c r="G1329" s="16"/>
      <c r="H1329" s="16"/>
      <c r="I1329" s="16"/>
      <c r="J1329" s="16"/>
      <c r="K1329" s="16"/>
      <c r="L1329" s="32"/>
      <c r="M1329" s="16"/>
      <c r="N1329" s="16"/>
      <c r="O1329" s="16"/>
      <c r="P1329" s="16"/>
      <c r="Y1329" s="20"/>
      <c r="Z1329" s="20"/>
      <c r="AA1329" s="20"/>
      <c r="AB1329" s="20"/>
      <c r="AC1329" s="20"/>
      <c r="AD1329" s="20"/>
    </row>
    <row r="1330" spans="3:30" s="1" customFormat="1">
      <c r="C1330" s="16"/>
      <c r="D1330" s="16"/>
      <c r="E1330" s="32"/>
      <c r="F1330" s="16"/>
      <c r="G1330" s="16"/>
      <c r="H1330" s="16"/>
      <c r="I1330" s="16"/>
      <c r="J1330" s="16"/>
      <c r="K1330" s="16"/>
      <c r="L1330" s="32"/>
      <c r="M1330" s="16"/>
      <c r="N1330" s="16"/>
      <c r="O1330" s="16"/>
      <c r="P1330" s="16"/>
      <c r="Y1330" s="20"/>
      <c r="Z1330" s="20"/>
      <c r="AA1330" s="20"/>
      <c r="AB1330" s="20"/>
      <c r="AC1330" s="20"/>
      <c r="AD1330" s="20"/>
    </row>
    <row r="1331" spans="3:30" s="1" customFormat="1">
      <c r="C1331" s="16"/>
      <c r="D1331" s="16"/>
      <c r="E1331" s="32"/>
      <c r="F1331" s="16"/>
      <c r="G1331" s="16"/>
      <c r="H1331" s="16"/>
      <c r="I1331" s="16"/>
      <c r="J1331" s="16"/>
      <c r="K1331" s="16"/>
      <c r="L1331" s="32"/>
      <c r="M1331" s="16"/>
      <c r="N1331" s="16"/>
      <c r="O1331" s="16"/>
      <c r="P1331" s="16"/>
      <c r="Y1331" s="20"/>
      <c r="Z1331" s="20"/>
      <c r="AA1331" s="20"/>
      <c r="AB1331" s="20"/>
      <c r="AC1331" s="20"/>
      <c r="AD1331" s="20"/>
    </row>
    <row r="1332" spans="3:30" s="1" customFormat="1">
      <c r="C1332" s="16"/>
      <c r="D1332" s="16"/>
      <c r="E1332" s="32"/>
      <c r="F1332" s="16"/>
      <c r="G1332" s="16"/>
      <c r="H1332" s="16"/>
      <c r="I1332" s="16"/>
      <c r="J1332" s="16"/>
      <c r="K1332" s="16"/>
      <c r="L1332" s="32"/>
      <c r="M1332" s="16"/>
      <c r="N1332" s="16"/>
      <c r="O1332" s="16"/>
      <c r="P1332" s="16"/>
      <c r="Y1332" s="20"/>
      <c r="Z1332" s="20"/>
      <c r="AA1332" s="20"/>
      <c r="AB1332" s="20"/>
      <c r="AC1332" s="20"/>
      <c r="AD1332" s="20"/>
    </row>
    <row r="1333" spans="3:30" s="1" customFormat="1">
      <c r="C1333" s="16"/>
      <c r="D1333" s="16"/>
      <c r="E1333" s="32"/>
      <c r="F1333" s="16"/>
      <c r="G1333" s="16"/>
      <c r="H1333" s="16"/>
      <c r="I1333" s="16"/>
      <c r="J1333" s="16"/>
      <c r="K1333" s="16"/>
      <c r="L1333" s="32"/>
      <c r="M1333" s="16"/>
      <c r="N1333" s="16"/>
      <c r="O1333" s="16"/>
      <c r="P1333" s="16"/>
      <c r="Y1333" s="20"/>
      <c r="Z1333" s="20"/>
      <c r="AA1333" s="20"/>
      <c r="AB1333" s="20"/>
      <c r="AC1333" s="20"/>
      <c r="AD1333" s="20"/>
    </row>
    <row r="1334" spans="3:30" s="1" customFormat="1">
      <c r="C1334" s="16"/>
      <c r="D1334" s="16"/>
      <c r="E1334" s="32"/>
      <c r="F1334" s="16"/>
      <c r="G1334" s="16"/>
      <c r="H1334" s="16"/>
      <c r="I1334" s="16"/>
      <c r="J1334" s="16"/>
      <c r="K1334" s="16"/>
      <c r="L1334" s="32"/>
      <c r="M1334" s="16"/>
      <c r="N1334" s="16"/>
      <c r="O1334" s="16"/>
      <c r="P1334" s="16"/>
      <c r="Y1334" s="20"/>
      <c r="Z1334" s="20"/>
      <c r="AA1334" s="20"/>
      <c r="AB1334" s="20"/>
      <c r="AC1334" s="20"/>
      <c r="AD1334" s="20"/>
    </row>
    <row r="1335" spans="3:30" s="1" customFormat="1">
      <c r="C1335" s="16"/>
      <c r="D1335" s="16"/>
      <c r="E1335" s="32"/>
      <c r="F1335" s="16"/>
      <c r="G1335" s="16"/>
      <c r="H1335" s="16"/>
      <c r="I1335" s="16"/>
      <c r="J1335" s="16"/>
      <c r="K1335" s="16"/>
      <c r="L1335" s="32"/>
      <c r="M1335" s="16"/>
      <c r="N1335" s="16"/>
      <c r="O1335" s="16"/>
      <c r="P1335" s="16"/>
      <c r="Y1335" s="20"/>
      <c r="Z1335" s="20"/>
      <c r="AA1335" s="20"/>
      <c r="AB1335" s="20"/>
      <c r="AC1335" s="20"/>
      <c r="AD1335" s="20"/>
    </row>
    <row r="1336" spans="3:30" s="1" customFormat="1">
      <c r="C1336" s="16"/>
      <c r="D1336" s="16"/>
      <c r="E1336" s="32"/>
      <c r="F1336" s="16"/>
      <c r="G1336" s="16"/>
      <c r="H1336" s="16"/>
      <c r="I1336" s="16"/>
      <c r="J1336" s="16"/>
      <c r="K1336" s="16"/>
      <c r="L1336" s="32"/>
      <c r="M1336" s="16"/>
      <c r="N1336" s="16"/>
      <c r="O1336" s="16"/>
      <c r="P1336" s="16"/>
      <c r="Y1336" s="20"/>
      <c r="Z1336" s="20"/>
      <c r="AA1336" s="20"/>
      <c r="AB1336" s="20"/>
      <c r="AC1336" s="20"/>
      <c r="AD1336" s="20"/>
    </row>
    <row r="1337" spans="3:30" s="1" customFormat="1">
      <c r="C1337" s="16"/>
      <c r="D1337" s="16"/>
      <c r="E1337" s="32"/>
      <c r="F1337" s="16"/>
      <c r="G1337" s="16"/>
      <c r="H1337" s="16"/>
      <c r="I1337" s="16"/>
      <c r="J1337" s="16"/>
      <c r="K1337" s="16"/>
      <c r="L1337" s="32"/>
      <c r="M1337" s="16"/>
      <c r="N1337" s="16"/>
      <c r="O1337" s="16"/>
      <c r="P1337" s="16"/>
      <c r="Y1337" s="20"/>
      <c r="Z1337" s="20"/>
      <c r="AA1337" s="20"/>
      <c r="AB1337" s="20"/>
      <c r="AC1337" s="20"/>
      <c r="AD1337" s="20"/>
    </row>
    <row r="1338" spans="3:30" s="1" customFormat="1">
      <c r="C1338" s="16"/>
      <c r="D1338" s="16"/>
      <c r="E1338" s="32"/>
      <c r="F1338" s="16"/>
      <c r="G1338" s="16"/>
      <c r="H1338" s="16"/>
      <c r="I1338" s="16"/>
      <c r="J1338" s="16"/>
      <c r="K1338" s="16"/>
      <c r="L1338" s="32"/>
      <c r="M1338" s="16"/>
      <c r="N1338" s="16"/>
      <c r="O1338" s="16"/>
      <c r="P1338" s="16"/>
      <c r="Y1338" s="20"/>
      <c r="Z1338" s="20"/>
      <c r="AA1338" s="20"/>
      <c r="AB1338" s="20"/>
      <c r="AC1338" s="20"/>
      <c r="AD1338" s="20"/>
    </row>
    <row r="1339" spans="3:30" s="1" customFormat="1">
      <c r="C1339" s="16"/>
      <c r="D1339" s="16"/>
      <c r="E1339" s="32"/>
      <c r="F1339" s="16"/>
      <c r="G1339" s="16"/>
      <c r="H1339" s="16"/>
      <c r="I1339" s="16"/>
      <c r="J1339" s="16"/>
      <c r="K1339" s="16"/>
      <c r="L1339" s="32"/>
      <c r="M1339" s="16"/>
      <c r="N1339" s="16"/>
      <c r="O1339" s="16"/>
      <c r="P1339" s="16"/>
      <c r="Y1339" s="20"/>
      <c r="Z1339" s="20"/>
      <c r="AA1339" s="20"/>
      <c r="AB1339" s="20"/>
      <c r="AC1339" s="20"/>
      <c r="AD1339" s="20"/>
    </row>
    <row r="1340" spans="3:30" s="1" customFormat="1">
      <c r="C1340" s="16"/>
      <c r="D1340" s="16"/>
      <c r="E1340" s="32"/>
      <c r="F1340" s="16"/>
      <c r="G1340" s="16"/>
      <c r="H1340" s="16"/>
      <c r="I1340" s="16"/>
      <c r="J1340" s="16"/>
      <c r="K1340" s="16"/>
      <c r="L1340" s="32"/>
      <c r="M1340" s="16"/>
      <c r="N1340" s="16"/>
      <c r="O1340" s="16"/>
      <c r="P1340" s="16"/>
      <c r="Y1340" s="20"/>
      <c r="Z1340" s="20"/>
      <c r="AA1340" s="20"/>
      <c r="AB1340" s="20"/>
      <c r="AC1340" s="20"/>
      <c r="AD1340" s="20"/>
    </row>
    <row r="1341" spans="3:30" s="1" customFormat="1">
      <c r="C1341" s="16"/>
      <c r="D1341" s="16"/>
      <c r="E1341" s="32"/>
      <c r="F1341" s="16"/>
      <c r="G1341" s="16"/>
      <c r="H1341" s="16"/>
      <c r="I1341" s="16"/>
      <c r="J1341" s="16"/>
      <c r="K1341" s="16"/>
      <c r="L1341" s="32"/>
      <c r="M1341" s="16"/>
      <c r="N1341" s="16"/>
      <c r="O1341" s="16"/>
      <c r="P1341" s="16"/>
      <c r="Y1341" s="20"/>
      <c r="Z1341" s="20"/>
      <c r="AA1341" s="20"/>
      <c r="AB1341" s="20"/>
      <c r="AC1341" s="20"/>
      <c r="AD1341" s="20"/>
    </row>
    <row r="1342" spans="3:30" s="1" customFormat="1">
      <c r="C1342" s="16"/>
      <c r="D1342" s="16"/>
      <c r="E1342" s="32"/>
      <c r="F1342" s="16"/>
      <c r="G1342" s="16"/>
      <c r="H1342" s="16"/>
      <c r="I1342" s="16"/>
      <c r="J1342" s="16"/>
      <c r="K1342" s="16"/>
      <c r="L1342" s="32"/>
      <c r="M1342" s="16"/>
      <c r="N1342" s="16"/>
      <c r="O1342" s="16"/>
      <c r="P1342" s="16"/>
      <c r="Y1342" s="20"/>
      <c r="Z1342" s="20"/>
      <c r="AA1342" s="20"/>
      <c r="AB1342" s="20"/>
      <c r="AC1342" s="20"/>
      <c r="AD1342" s="20"/>
    </row>
    <row r="1343" spans="3:30" s="1" customFormat="1">
      <c r="C1343" s="16"/>
      <c r="D1343" s="16"/>
      <c r="E1343" s="32"/>
      <c r="F1343" s="16"/>
      <c r="G1343" s="16"/>
      <c r="H1343" s="16"/>
      <c r="I1343" s="16"/>
      <c r="J1343" s="16"/>
      <c r="K1343" s="16"/>
      <c r="L1343" s="32"/>
      <c r="M1343" s="16"/>
      <c r="N1343" s="16"/>
      <c r="O1343" s="16"/>
      <c r="P1343" s="16"/>
      <c r="Y1343" s="20"/>
      <c r="Z1343" s="20"/>
      <c r="AA1343" s="20"/>
      <c r="AB1343" s="20"/>
      <c r="AC1343" s="20"/>
      <c r="AD1343" s="20"/>
    </row>
    <row r="1344" spans="3:30" s="1" customFormat="1">
      <c r="C1344" s="16"/>
      <c r="D1344" s="16"/>
      <c r="E1344" s="32"/>
      <c r="F1344" s="16"/>
      <c r="G1344" s="16"/>
      <c r="H1344" s="16"/>
      <c r="I1344" s="16"/>
      <c r="J1344" s="16"/>
      <c r="K1344" s="16"/>
      <c r="L1344" s="32"/>
      <c r="M1344" s="16"/>
      <c r="N1344" s="16"/>
      <c r="O1344" s="16"/>
      <c r="P1344" s="16"/>
      <c r="Y1344" s="20"/>
      <c r="Z1344" s="20"/>
      <c r="AA1344" s="20"/>
      <c r="AB1344" s="20"/>
      <c r="AC1344" s="20"/>
      <c r="AD1344" s="20"/>
    </row>
    <row r="1345" spans="3:30" s="1" customFormat="1">
      <c r="C1345" s="16"/>
      <c r="D1345" s="16"/>
      <c r="E1345" s="32"/>
      <c r="F1345" s="16"/>
      <c r="G1345" s="16"/>
      <c r="H1345" s="16"/>
      <c r="I1345" s="16"/>
      <c r="J1345" s="16"/>
      <c r="K1345" s="16"/>
      <c r="L1345" s="32"/>
      <c r="M1345" s="16"/>
      <c r="N1345" s="16"/>
      <c r="O1345" s="16"/>
      <c r="P1345" s="16"/>
      <c r="Y1345" s="20"/>
      <c r="Z1345" s="20"/>
      <c r="AA1345" s="20"/>
      <c r="AB1345" s="20"/>
      <c r="AC1345" s="20"/>
      <c r="AD1345" s="20"/>
    </row>
    <row r="1346" spans="3:30" s="1" customFormat="1">
      <c r="C1346" s="16"/>
      <c r="D1346" s="16"/>
      <c r="E1346" s="32"/>
      <c r="F1346" s="16"/>
      <c r="G1346" s="16"/>
      <c r="H1346" s="16"/>
      <c r="I1346" s="16"/>
      <c r="J1346" s="16"/>
      <c r="K1346" s="16"/>
      <c r="L1346" s="32"/>
      <c r="M1346" s="16"/>
      <c r="N1346" s="16"/>
      <c r="O1346" s="16"/>
      <c r="P1346" s="16"/>
      <c r="Y1346" s="20"/>
      <c r="Z1346" s="20"/>
      <c r="AA1346" s="20"/>
      <c r="AB1346" s="20"/>
      <c r="AC1346" s="20"/>
      <c r="AD1346" s="20"/>
    </row>
    <row r="1347" spans="3:30" s="1" customFormat="1">
      <c r="C1347" s="16"/>
      <c r="D1347" s="16"/>
      <c r="E1347" s="32"/>
      <c r="F1347" s="16"/>
      <c r="G1347" s="16"/>
      <c r="H1347" s="16"/>
      <c r="I1347" s="16"/>
      <c r="J1347" s="16"/>
      <c r="K1347" s="16"/>
      <c r="L1347" s="32"/>
      <c r="M1347" s="16"/>
      <c r="N1347" s="16"/>
      <c r="O1347" s="16"/>
      <c r="P1347" s="16"/>
      <c r="Y1347" s="20"/>
      <c r="Z1347" s="20"/>
      <c r="AA1347" s="20"/>
      <c r="AB1347" s="20"/>
      <c r="AC1347" s="20"/>
      <c r="AD1347" s="20"/>
    </row>
    <row r="1348" spans="3:30" s="1" customFormat="1">
      <c r="C1348" s="16"/>
      <c r="D1348" s="16"/>
      <c r="E1348" s="32"/>
      <c r="F1348" s="16"/>
      <c r="G1348" s="16"/>
      <c r="H1348" s="16"/>
      <c r="I1348" s="16"/>
      <c r="J1348" s="16"/>
      <c r="K1348" s="16"/>
      <c r="L1348" s="32"/>
      <c r="M1348" s="16"/>
      <c r="N1348" s="16"/>
      <c r="O1348" s="16"/>
      <c r="P1348" s="16"/>
      <c r="Y1348" s="20"/>
      <c r="Z1348" s="20"/>
      <c r="AA1348" s="20"/>
      <c r="AB1348" s="20"/>
      <c r="AC1348" s="20"/>
      <c r="AD1348" s="20"/>
    </row>
    <row r="1349" spans="3:30" s="1" customFormat="1">
      <c r="C1349" s="16"/>
      <c r="D1349" s="16"/>
      <c r="E1349" s="32"/>
      <c r="F1349" s="16"/>
      <c r="G1349" s="16"/>
      <c r="H1349" s="16"/>
      <c r="I1349" s="16"/>
      <c r="J1349" s="16"/>
      <c r="K1349" s="16"/>
      <c r="L1349" s="32"/>
      <c r="M1349" s="16"/>
      <c r="N1349" s="16"/>
      <c r="O1349" s="16"/>
      <c r="P1349" s="16"/>
      <c r="Y1349" s="20"/>
      <c r="Z1349" s="20"/>
      <c r="AA1349" s="20"/>
      <c r="AB1349" s="20"/>
      <c r="AC1349" s="20"/>
      <c r="AD1349" s="20"/>
    </row>
    <row r="1350" spans="3:30" s="1" customFormat="1">
      <c r="C1350" s="16"/>
      <c r="D1350" s="16"/>
      <c r="E1350" s="32"/>
      <c r="F1350" s="16"/>
      <c r="G1350" s="16"/>
      <c r="H1350" s="16"/>
      <c r="I1350" s="16"/>
      <c r="J1350" s="16"/>
      <c r="K1350" s="16"/>
      <c r="L1350" s="32"/>
      <c r="M1350" s="16"/>
      <c r="N1350" s="16"/>
      <c r="O1350" s="16"/>
      <c r="P1350" s="16"/>
      <c r="Y1350" s="20"/>
      <c r="Z1350" s="20"/>
      <c r="AA1350" s="20"/>
      <c r="AB1350" s="20"/>
      <c r="AC1350" s="20"/>
      <c r="AD1350" s="20"/>
    </row>
    <row r="1351" spans="3:30" s="1" customFormat="1">
      <c r="C1351" s="16"/>
      <c r="D1351" s="16"/>
      <c r="E1351" s="32"/>
      <c r="F1351" s="16"/>
      <c r="G1351" s="16"/>
      <c r="H1351" s="16"/>
      <c r="I1351" s="16"/>
      <c r="J1351" s="16"/>
      <c r="K1351" s="16"/>
      <c r="L1351" s="32"/>
      <c r="M1351" s="16"/>
      <c r="N1351" s="16"/>
      <c r="O1351" s="16"/>
      <c r="P1351" s="16"/>
      <c r="Y1351" s="20"/>
      <c r="Z1351" s="20"/>
      <c r="AA1351" s="20"/>
      <c r="AB1351" s="20"/>
      <c r="AC1351" s="20"/>
      <c r="AD1351" s="20"/>
    </row>
    <row r="1352" spans="3:30" s="1" customFormat="1">
      <c r="C1352" s="16"/>
      <c r="D1352" s="16"/>
      <c r="E1352" s="32"/>
      <c r="F1352" s="16"/>
      <c r="G1352" s="16"/>
      <c r="H1352" s="16"/>
      <c r="I1352" s="16"/>
      <c r="J1352" s="16"/>
      <c r="K1352" s="16"/>
      <c r="L1352" s="32"/>
      <c r="M1352" s="16"/>
      <c r="N1352" s="16"/>
      <c r="O1352" s="16"/>
      <c r="P1352" s="16"/>
      <c r="Y1352" s="20"/>
      <c r="Z1352" s="20"/>
      <c r="AA1352" s="20"/>
      <c r="AB1352" s="20"/>
      <c r="AC1352" s="20"/>
      <c r="AD1352" s="20"/>
    </row>
    <row r="1353" spans="3:30" s="1" customFormat="1">
      <c r="C1353" s="16"/>
      <c r="D1353" s="16"/>
      <c r="E1353" s="32"/>
      <c r="F1353" s="16"/>
      <c r="G1353" s="16"/>
      <c r="H1353" s="16"/>
      <c r="I1353" s="16"/>
      <c r="J1353" s="16"/>
      <c r="K1353" s="16"/>
      <c r="L1353" s="32"/>
      <c r="M1353" s="16"/>
      <c r="N1353" s="16"/>
      <c r="O1353" s="16"/>
      <c r="P1353" s="16"/>
      <c r="Y1353" s="20"/>
      <c r="Z1353" s="20"/>
      <c r="AA1353" s="20"/>
      <c r="AB1353" s="20"/>
      <c r="AC1353" s="20"/>
      <c r="AD1353" s="20"/>
    </row>
    <row r="1354" spans="3:30" s="1" customFormat="1">
      <c r="C1354" s="16"/>
      <c r="D1354" s="16"/>
      <c r="E1354" s="32"/>
      <c r="F1354" s="16"/>
      <c r="G1354" s="16"/>
      <c r="H1354" s="16"/>
      <c r="I1354" s="16"/>
      <c r="J1354" s="16"/>
      <c r="K1354" s="16"/>
      <c r="L1354" s="32"/>
      <c r="M1354" s="16"/>
      <c r="N1354" s="16"/>
      <c r="O1354" s="16"/>
      <c r="P1354" s="16"/>
      <c r="Y1354" s="20"/>
      <c r="Z1354" s="20"/>
      <c r="AA1354" s="20"/>
      <c r="AB1354" s="20"/>
      <c r="AC1354" s="20"/>
      <c r="AD1354" s="20"/>
    </row>
    <row r="1355" spans="3:30" s="1" customFormat="1">
      <c r="C1355" s="16"/>
      <c r="D1355" s="16"/>
      <c r="E1355" s="32"/>
      <c r="F1355" s="16"/>
      <c r="G1355" s="16"/>
      <c r="H1355" s="16"/>
      <c r="I1355" s="16"/>
      <c r="J1355" s="16"/>
      <c r="K1355" s="16"/>
      <c r="L1355" s="32"/>
      <c r="M1355" s="16"/>
      <c r="N1355" s="16"/>
      <c r="O1355" s="16"/>
      <c r="P1355" s="16"/>
      <c r="Y1355" s="20"/>
      <c r="Z1355" s="20"/>
      <c r="AA1355" s="20"/>
      <c r="AB1355" s="20"/>
      <c r="AC1355" s="20"/>
      <c r="AD1355" s="20"/>
    </row>
    <row r="1356" spans="3:30" s="1" customFormat="1">
      <c r="C1356" s="16"/>
      <c r="D1356" s="16"/>
      <c r="E1356" s="32"/>
      <c r="F1356" s="16"/>
      <c r="G1356" s="16"/>
      <c r="H1356" s="16"/>
      <c r="I1356" s="16"/>
      <c r="J1356" s="16"/>
      <c r="K1356" s="16"/>
      <c r="L1356" s="32"/>
      <c r="M1356" s="16"/>
      <c r="N1356" s="16"/>
      <c r="O1356" s="16"/>
      <c r="P1356" s="16"/>
      <c r="Y1356" s="20"/>
      <c r="Z1356" s="20"/>
      <c r="AA1356" s="20"/>
      <c r="AB1356" s="20"/>
      <c r="AC1356" s="20"/>
      <c r="AD1356" s="20"/>
    </row>
    <row r="1357" spans="3:30" s="1" customFormat="1">
      <c r="C1357" s="16"/>
      <c r="D1357" s="16"/>
      <c r="E1357" s="32"/>
      <c r="F1357" s="16"/>
      <c r="G1357" s="16"/>
      <c r="H1357" s="16"/>
      <c r="I1357" s="16"/>
      <c r="J1357" s="16"/>
      <c r="K1357" s="16"/>
      <c r="L1357" s="32"/>
      <c r="M1357" s="16"/>
      <c r="N1357" s="16"/>
      <c r="O1357" s="16"/>
      <c r="P1357" s="16"/>
      <c r="Y1357" s="20"/>
      <c r="Z1357" s="20"/>
      <c r="AA1357" s="20"/>
      <c r="AB1357" s="20"/>
      <c r="AC1357" s="20"/>
      <c r="AD1357" s="20"/>
    </row>
    <row r="1358" spans="3:30" s="1" customFormat="1">
      <c r="C1358" s="16"/>
      <c r="D1358" s="16"/>
      <c r="E1358" s="32"/>
      <c r="F1358" s="16"/>
      <c r="G1358" s="16"/>
      <c r="H1358" s="16"/>
      <c r="I1358" s="16"/>
      <c r="J1358" s="16"/>
      <c r="K1358" s="16"/>
      <c r="L1358" s="32"/>
      <c r="M1358" s="16"/>
      <c r="N1358" s="16"/>
      <c r="O1358" s="16"/>
      <c r="P1358" s="16"/>
      <c r="Y1358" s="20"/>
      <c r="Z1358" s="20"/>
      <c r="AA1358" s="20"/>
      <c r="AB1358" s="20"/>
      <c r="AC1358" s="20"/>
      <c r="AD1358" s="20"/>
    </row>
    <row r="1359" spans="3:30" s="1" customFormat="1">
      <c r="C1359" s="16"/>
      <c r="D1359" s="16"/>
      <c r="E1359" s="32"/>
      <c r="F1359" s="16"/>
      <c r="G1359" s="16"/>
      <c r="H1359" s="16"/>
      <c r="I1359" s="16"/>
      <c r="J1359" s="16"/>
      <c r="K1359" s="16"/>
      <c r="L1359" s="32"/>
      <c r="M1359" s="16"/>
      <c r="N1359" s="16"/>
      <c r="O1359" s="16"/>
      <c r="P1359" s="16"/>
      <c r="Y1359" s="20"/>
      <c r="Z1359" s="20"/>
      <c r="AA1359" s="20"/>
      <c r="AB1359" s="20"/>
      <c r="AC1359" s="20"/>
      <c r="AD1359" s="20"/>
    </row>
    <row r="1360" spans="3:30" s="1" customFormat="1">
      <c r="C1360" s="16"/>
      <c r="D1360" s="16"/>
      <c r="E1360" s="32"/>
      <c r="F1360" s="16"/>
      <c r="G1360" s="16"/>
      <c r="H1360" s="16"/>
      <c r="I1360" s="16"/>
      <c r="J1360" s="16"/>
      <c r="K1360" s="16"/>
      <c r="L1360" s="32"/>
      <c r="M1360" s="16"/>
      <c r="N1360" s="16"/>
      <c r="O1360" s="16"/>
      <c r="P1360" s="16"/>
      <c r="Y1360" s="20"/>
      <c r="Z1360" s="20"/>
      <c r="AA1360" s="20"/>
      <c r="AB1360" s="20"/>
      <c r="AC1360" s="20"/>
      <c r="AD1360" s="20"/>
    </row>
    <row r="1361" spans="3:30" s="1" customFormat="1">
      <c r="C1361" s="16"/>
      <c r="D1361" s="16"/>
      <c r="E1361" s="32"/>
      <c r="F1361" s="16"/>
      <c r="G1361" s="16"/>
      <c r="H1361" s="16"/>
      <c r="I1361" s="16"/>
      <c r="J1361" s="16"/>
      <c r="K1361" s="16"/>
      <c r="L1361" s="32"/>
      <c r="M1361" s="16"/>
      <c r="N1361" s="16"/>
      <c r="O1361" s="16"/>
      <c r="P1361" s="16"/>
      <c r="Y1361" s="20"/>
      <c r="Z1361" s="20"/>
      <c r="AA1361" s="20"/>
      <c r="AB1361" s="20"/>
      <c r="AC1361" s="20"/>
      <c r="AD1361" s="20"/>
    </row>
    <row r="1362" spans="3:30" s="1" customFormat="1">
      <c r="C1362" s="16"/>
      <c r="D1362" s="16"/>
      <c r="E1362" s="32"/>
      <c r="F1362" s="16"/>
      <c r="G1362" s="16"/>
      <c r="H1362" s="16"/>
      <c r="I1362" s="16"/>
      <c r="J1362" s="16"/>
      <c r="K1362" s="16"/>
      <c r="L1362" s="32"/>
      <c r="M1362" s="16"/>
      <c r="N1362" s="16"/>
      <c r="O1362" s="16"/>
      <c r="P1362" s="16"/>
      <c r="Y1362" s="20"/>
      <c r="Z1362" s="20"/>
      <c r="AA1362" s="20"/>
      <c r="AB1362" s="20"/>
      <c r="AC1362" s="20"/>
      <c r="AD1362" s="20"/>
    </row>
    <row r="1363" spans="3:30" s="1" customFormat="1">
      <c r="C1363" s="16"/>
      <c r="D1363" s="16"/>
      <c r="E1363" s="32"/>
      <c r="F1363" s="16"/>
      <c r="G1363" s="16"/>
      <c r="H1363" s="16"/>
      <c r="I1363" s="16"/>
      <c r="J1363" s="16"/>
      <c r="K1363" s="16"/>
      <c r="L1363" s="32"/>
      <c r="M1363" s="16"/>
      <c r="N1363" s="16"/>
      <c r="O1363" s="16"/>
      <c r="P1363" s="16"/>
      <c r="Y1363" s="20"/>
      <c r="Z1363" s="20"/>
      <c r="AA1363" s="20"/>
      <c r="AB1363" s="20"/>
      <c r="AC1363" s="20"/>
      <c r="AD1363" s="20"/>
    </row>
    <row r="1364" spans="3:30" s="1" customFormat="1">
      <c r="C1364" s="16"/>
      <c r="D1364" s="16"/>
      <c r="E1364" s="32"/>
      <c r="F1364" s="16"/>
      <c r="G1364" s="16"/>
      <c r="H1364" s="16"/>
      <c r="I1364" s="16"/>
      <c r="J1364" s="16"/>
      <c r="K1364" s="16"/>
      <c r="L1364" s="32"/>
      <c r="M1364" s="16"/>
      <c r="N1364" s="16"/>
      <c r="O1364" s="16"/>
      <c r="P1364" s="16"/>
      <c r="Y1364" s="20"/>
      <c r="Z1364" s="20"/>
      <c r="AA1364" s="20"/>
      <c r="AB1364" s="20"/>
      <c r="AC1364" s="20"/>
      <c r="AD1364" s="20"/>
    </row>
    <row r="1365" spans="3:30" s="1" customFormat="1">
      <c r="C1365" s="16"/>
      <c r="D1365" s="16"/>
      <c r="E1365" s="32"/>
      <c r="F1365" s="16"/>
      <c r="G1365" s="16"/>
      <c r="H1365" s="16"/>
      <c r="I1365" s="16"/>
      <c r="J1365" s="16"/>
      <c r="K1365" s="16"/>
      <c r="L1365" s="32"/>
      <c r="M1365" s="16"/>
      <c r="N1365" s="16"/>
      <c r="O1365" s="16"/>
      <c r="P1365" s="16"/>
      <c r="Y1365" s="20"/>
      <c r="Z1365" s="20"/>
      <c r="AA1365" s="20"/>
      <c r="AB1365" s="20"/>
      <c r="AC1365" s="20"/>
      <c r="AD1365" s="20"/>
    </row>
    <row r="1366" spans="3:30" s="1" customFormat="1">
      <c r="C1366" s="16"/>
      <c r="D1366" s="16"/>
      <c r="E1366" s="32"/>
      <c r="F1366" s="16"/>
      <c r="G1366" s="16"/>
      <c r="H1366" s="16"/>
      <c r="I1366" s="16"/>
      <c r="J1366" s="16"/>
      <c r="K1366" s="16"/>
      <c r="L1366" s="32"/>
      <c r="M1366" s="16"/>
      <c r="N1366" s="16"/>
      <c r="O1366" s="16"/>
      <c r="P1366" s="16"/>
      <c r="Y1366" s="20"/>
      <c r="Z1366" s="20"/>
      <c r="AA1366" s="20"/>
      <c r="AB1366" s="20"/>
      <c r="AC1366" s="20"/>
      <c r="AD1366" s="20"/>
    </row>
    <row r="1367" spans="3:30" s="1" customFormat="1">
      <c r="C1367" s="16"/>
      <c r="D1367" s="16"/>
      <c r="E1367" s="32"/>
      <c r="F1367" s="16"/>
      <c r="G1367" s="16"/>
      <c r="H1367" s="16"/>
      <c r="I1367" s="16"/>
      <c r="J1367" s="16"/>
      <c r="K1367" s="16"/>
      <c r="L1367" s="32"/>
      <c r="M1367" s="16"/>
      <c r="N1367" s="16"/>
      <c r="O1367" s="16"/>
      <c r="P1367" s="16"/>
      <c r="Y1367" s="20"/>
      <c r="Z1367" s="20"/>
      <c r="AA1367" s="20"/>
      <c r="AB1367" s="20"/>
      <c r="AC1367" s="20"/>
      <c r="AD1367" s="20"/>
    </row>
    <row r="1368" spans="3:30" s="1" customFormat="1">
      <c r="C1368" s="16"/>
      <c r="D1368" s="16"/>
      <c r="E1368" s="32"/>
      <c r="F1368" s="16"/>
      <c r="G1368" s="16"/>
      <c r="H1368" s="16"/>
      <c r="I1368" s="16"/>
      <c r="J1368" s="16"/>
      <c r="K1368" s="16"/>
      <c r="L1368" s="32"/>
      <c r="M1368" s="16"/>
      <c r="N1368" s="16"/>
      <c r="O1368" s="16"/>
      <c r="P1368" s="16"/>
      <c r="Y1368" s="20"/>
      <c r="Z1368" s="20"/>
      <c r="AA1368" s="20"/>
      <c r="AB1368" s="20"/>
      <c r="AC1368" s="20"/>
      <c r="AD1368" s="20"/>
    </row>
    <row r="1369" spans="3:30" s="1" customFormat="1">
      <c r="C1369" s="16"/>
      <c r="D1369" s="16"/>
      <c r="E1369" s="32"/>
      <c r="F1369" s="16"/>
      <c r="G1369" s="16"/>
      <c r="H1369" s="16"/>
      <c r="I1369" s="16"/>
      <c r="J1369" s="16"/>
      <c r="K1369" s="16"/>
      <c r="L1369" s="32"/>
      <c r="M1369" s="16"/>
      <c r="N1369" s="16"/>
      <c r="O1369" s="16"/>
      <c r="P1369" s="16"/>
      <c r="Y1369" s="20"/>
      <c r="Z1369" s="20"/>
      <c r="AA1369" s="20"/>
      <c r="AB1369" s="20"/>
      <c r="AC1369" s="20"/>
      <c r="AD1369" s="20"/>
    </row>
    <row r="1370" spans="3:30" s="1" customFormat="1">
      <c r="C1370" s="16"/>
      <c r="D1370" s="16"/>
      <c r="E1370" s="32"/>
      <c r="F1370" s="16"/>
      <c r="G1370" s="16"/>
      <c r="H1370" s="16"/>
      <c r="I1370" s="16"/>
      <c r="J1370" s="16"/>
      <c r="K1370" s="16"/>
      <c r="L1370" s="32"/>
      <c r="M1370" s="16"/>
      <c r="N1370" s="16"/>
      <c r="O1370" s="16"/>
      <c r="P1370" s="16"/>
      <c r="Y1370" s="20"/>
      <c r="Z1370" s="20"/>
      <c r="AA1370" s="20"/>
      <c r="AB1370" s="20"/>
      <c r="AC1370" s="20"/>
      <c r="AD1370" s="20"/>
    </row>
    <row r="1371" spans="3:30" s="1" customFormat="1">
      <c r="C1371" s="16"/>
      <c r="D1371" s="16"/>
      <c r="E1371" s="32"/>
      <c r="F1371" s="16"/>
      <c r="G1371" s="16"/>
      <c r="H1371" s="16"/>
      <c r="I1371" s="16"/>
      <c r="J1371" s="16"/>
      <c r="K1371" s="16"/>
      <c r="L1371" s="32"/>
      <c r="M1371" s="16"/>
      <c r="N1371" s="16"/>
      <c r="O1371" s="16"/>
      <c r="P1371" s="16"/>
      <c r="Y1371" s="20"/>
      <c r="Z1371" s="20"/>
      <c r="AA1371" s="20"/>
      <c r="AB1371" s="20"/>
      <c r="AC1371" s="20"/>
      <c r="AD1371" s="20"/>
    </row>
    <row r="1372" spans="3:30" s="1" customFormat="1">
      <c r="C1372" s="16"/>
      <c r="D1372" s="16"/>
      <c r="E1372" s="32"/>
      <c r="F1372" s="16"/>
      <c r="G1372" s="16"/>
      <c r="H1372" s="16"/>
      <c r="I1372" s="16"/>
      <c r="J1372" s="16"/>
      <c r="K1372" s="16"/>
      <c r="L1372" s="32"/>
      <c r="M1372" s="16"/>
      <c r="N1372" s="16"/>
      <c r="O1372" s="16"/>
      <c r="P1372" s="16"/>
      <c r="Y1372" s="20"/>
      <c r="Z1372" s="20"/>
      <c r="AA1372" s="20"/>
      <c r="AB1372" s="20"/>
      <c r="AC1372" s="20"/>
      <c r="AD1372" s="20"/>
    </row>
    <row r="1373" spans="3:30" s="1" customFormat="1">
      <c r="C1373" s="16"/>
      <c r="D1373" s="16"/>
      <c r="E1373" s="32"/>
      <c r="F1373" s="16"/>
      <c r="G1373" s="16"/>
      <c r="H1373" s="16"/>
      <c r="I1373" s="16"/>
      <c r="J1373" s="16"/>
      <c r="K1373" s="16"/>
      <c r="L1373" s="32"/>
      <c r="M1373" s="16"/>
      <c r="N1373" s="16"/>
      <c r="O1373" s="16"/>
      <c r="P1373" s="16"/>
      <c r="Y1373" s="20"/>
      <c r="Z1373" s="20"/>
      <c r="AA1373" s="20"/>
      <c r="AB1373" s="20"/>
      <c r="AC1373" s="20"/>
      <c r="AD1373" s="20"/>
    </row>
    <row r="1374" spans="3:30" s="1" customFormat="1">
      <c r="C1374" s="16"/>
      <c r="D1374" s="16"/>
      <c r="E1374" s="32"/>
      <c r="F1374" s="16"/>
      <c r="G1374" s="16"/>
      <c r="H1374" s="16"/>
      <c r="I1374" s="16"/>
      <c r="J1374" s="16"/>
      <c r="K1374" s="16"/>
      <c r="L1374" s="32"/>
      <c r="M1374" s="16"/>
      <c r="N1374" s="16"/>
      <c r="O1374" s="16"/>
      <c r="P1374" s="16"/>
      <c r="Y1374" s="20"/>
      <c r="Z1374" s="20"/>
      <c r="AA1374" s="20"/>
      <c r="AB1374" s="20"/>
      <c r="AC1374" s="20"/>
      <c r="AD1374" s="20"/>
    </row>
    <row r="1375" spans="3:30" s="1" customFormat="1">
      <c r="C1375" s="16"/>
      <c r="D1375" s="16"/>
      <c r="E1375" s="32"/>
      <c r="F1375" s="16"/>
      <c r="G1375" s="16"/>
      <c r="H1375" s="16"/>
      <c r="I1375" s="16"/>
      <c r="J1375" s="16"/>
      <c r="K1375" s="16"/>
      <c r="L1375" s="32"/>
      <c r="M1375" s="16"/>
      <c r="N1375" s="16"/>
      <c r="O1375" s="16"/>
      <c r="P1375" s="16"/>
      <c r="Y1375" s="20"/>
      <c r="Z1375" s="20"/>
      <c r="AA1375" s="20"/>
      <c r="AB1375" s="20"/>
      <c r="AC1375" s="20"/>
      <c r="AD1375" s="20"/>
    </row>
    <row r="1376" spans="3:30" s="1" customFormat="1">
      <c r="C1376" s="16"/>
      <c r="D1376" s="16"/>
      <c r="E1376" s="32"/>
      <c r="F1376" s="16"/>
      <c r="G1376" s="16"/>
      <c r="H1376" s="16"/>
      <c r="I1376" s="16"/>
      <c r="J1376" s="16"/>
      <c r="K1376" s="16"/>
      <c r="L1376" s="32"/>
      <c r="M1376" s="16"/>
      <c r="N1376" s="16"/>
      <c r="O1376" s="16"/>
      <c r="P1376" s="16"/>
      <c r="Y1376" s="20"/>
      <c r="Z1376" s="20"/>
      <c r="AA1376" s="20"/>
      <c r="AB1376" s="20"/>
      <c r="AC1376" s="20"/>
      <c r="AD1376" s="20"/>
    </row>
    <row r="1377" spans="3:30" s="1" customFormat="1">
      <c r="C1377" s="16"/>
      <c r="D1377" s="16"/>
      <c r="E1377" s="32"/>
      <c r="F1377" s="16"/>
      <c r="G1377" s="16"/>
      <c r="H1377" s="16"/>
      <c r="I1377" s="16"/>
      <c r="J1377" s="16"/>
      <c r="K1377" s="16"/>
      <c r="L1377" s="32"/>
      <c r="M1377" s="16"/>
      <c r="N1377" s="16"/>
      <c r="O1377" s="16"/>
      <c r="P1377" s="16"/>
      <c r="Y1377" s="20"/>
      <c r="Z1377" s="20"/>
      <c r="AA1377" s="20"/>
      <c r="AB1377" s="20"/>
      <c r="AC1377" s="20"/>
      <c r="AD1377" s="20"/>
    </row>
    <row r="1378" spans="3:30" s="1" customFormat="1">
      <c r="C1378" s="16"/>
      <c r="D1378" s="16"/>
      <c r="E1378" s="32"/>
      <c r="F1378" s="16"/>
      <c r="G1378" s="16"/>
      <c r="H1378" s="16"/>
      <c r="I1378" s="16"/>
      <c r="J1378" s="16"/>
      <c r="K1378" s="16"/>
      <c r="L1378" s="32"/>
      <c r="M1378" s="16"/>
      <c r="N1378" s="16"/>
      <c r="O1378" s="16"/>
      <c r="P1378" s="16"/>
      <c r="Y1378" s="20"/>
      <c r="Z1378" s="20"/>
      <c r="AA1378" s="20"/>
      <c r="AB1378" s="20"/>
      <c r="AC1378" s="20"/>
      <c r="AD1378" s="20"/>
    </row>
    <row r="1379" spans="3:30" s="1" customFormat="1">
      <c r="C1379" s="16"/>
      <c r="D1379" s="16"/>
      <c r="E1379" s="32"/>
      <c r="F1379" s="16"/>
      <c r="G1379" s="16"/>
      <c r="H1379" s="16"/>
      <c r="I1379" s="16"/>
      <c r="J1379" s="16"/>
      <c r="K1379" s="16"/>
      <c r="L1379" s="32"/>
      <c r="M1379" s="16"/>
      <c r="N1379" s="16"/>
      <c r="O1379" s="16"/>
      <c r="P1379" s="16"/>
      <c r="Y1379" s="20"/>
      <c r="Z1379" s="20"/>
      <c r="AA1379" s="20"/>
      <c r="AB1379" s="20"/>
      <c r="AC1379" s="20"/>
      <c r="AD1379" s="20"/>
    </row>
    <row r="1380" spans="3:30" s="1" customFormat="1">
      <c r="C1380" s="16"/>
      <c r="D1380" s="16"/>
      <c r="E1380" s="32"/>
      <c r="F1380" s="16"/>
      <c r="G1380" s="16"/>
      <c r="H1380" s="16"/>
      <c r="I1380" s="16"/>
      <c r="J1380" s="16"/>
      <c r="K1380" s="16"/>
      <c r="L1380" s="32"/>
      <c r="M1380" s="16"/>
      <c r="N1380" s="16"/>
      <c r="O1380" s="16"/>
      <c r="P1380" s="16"/>
      <c r="Y1380" s="20"/>
      <c r="Z1380" s="20"/>
      <c r="AA1380" s="20"/>
      <c r="AB1380" s="20"/>
      <c r="AC1380" s="20"/>
      <c r="AD1380" s="20"/>
    </row>
    <row r="1381" spans="3:30" s="1" customFormat="1">
      <c r="C1381" s="16"/>
      <c r="D1381" s="16"/>
      <c r="E1381" s="32"/>
      <c r="F1381" s="16"/>
      <c r="G1381" s="16"/>
      <c r="H1381" s="16"/>
      <c r="I1381" s="16"/>
      <c r="J1381" s="16"/>
      <c r="K1381" s="16"/>
      <c r="L1381" s="32"/>
      <c r="M1381" s="16"/>
      <c r="N1381" s="16"/>
      <c r="O1381" s="16"/>
      <c r="P1381" s="16"/>
      <c r="Y1381" s="20"/>
      <c r="Z1381" s="20"/>
      <c r="AA1381" s="20"/>
      <c r="AB1381" s="20"/>
      <c r="AC1381" s="20"/>
      <c r="AD1381" s="20"/>
    </row>
    <row r="1382" spans="3:30" s="1" customFormat="1">
      <c r="C1382" s="16"/>
      <c r="D1382" s="16"/>
      <c r="E1382" s="32"/>
      <c r="F1382" s="16"/>
      <c r="G1382" s="16"/>
      <c r="H1382" s="16"/>
      <c r="I1382" s="16"/>
      <c r="J1382" s="16"/>
      <c r="K1382" s="16"/>
      <c r="L1382" s="32"/>
      <c r="M1382" s="16"/>
      <c r="N1382" s="16"/>
      <c r="O1382" s="16"/>
      <c r="P1382" s="16"/>
      <c r="Y1382" s="20"/>
      <c r="Z1382" s="20"/>
      <c r="AA1382" s="20"/>
      <c r="AB1382" s="20"/>
      <c r="AC1382" s="20"/>
      <c r="AD1382" s="20"/>
    </row>
    <row r="1383" spans="3:30" s="1" customFormat="1">
      <c r="C1383" s="16"/>
      <c r="D1383" s="16"/>
      <c r="E1383" s="32"/>
      <c r="F1383" s="16"/>
      <c r="G1383" s="16"/>
      <c r="H1383" s="16"/>
      <c r="I1383" s="16"/>
      <c r="J1383" s="16"/>
      <c r="K1383" s="16"/>
      <c r="L1383" s="32"/>
      <c r="M1383" s="16"/>
      <c r="N1383" s="16"/>
      <c r="O1383" s="16"/>
      <c r="P1383" s="16"/>
      <c r="Y1383" s="20"/>
      <c r="Z1383" s="20"/>
      <c r="AA1383" s="20"/>
      <c r="AB1383" s="20"/>
      <c r="AC1383" s="20"/>
      <c r="AD1383" s="20"/>
    </row>
    <row r="1384" spans="3:30" s="1" customFormat="1">
      <c r="C1384" s="16"/>
      <c r="D1384" s="16"/>
      <c r="E1384" s="32"/>
      <c r="F1384" s="16"/>
      <c r="G1384" s="16"/>
      <c r="H1384" s="16"/>
      <c r="I1384" s="16"/>
      <c r="J1384" s="16"/>
      <c r="K1384" s="16"/>
      <c r="L1384" s="32"/>
      <c r="M1384" s="16"/>
      <c r="N1384" s="16"/>
      <c r="O1384" s="16"/>
      <c r="P1384" s="16"/>
      <c r="Y1384" s="20"/>
      <c r="Z1384" s="20"/>
      <c r="AA1384" s="20"/>
      <c r="AB1384" s="20"/>
      <c r="AC1384" s="20"/>
      <c r="AD1384" s="20"/>
    </row>
    <row r="1385" spans="3:30" s="1" customFormat="1">
      <c r="C1385" s="16"/>
      <c r="D1385" s="16"/>
      <c r="E1385" s="32"/>
      <c r="F1385" s="16"/>
      <c r="G1385" s="16"/>
      <c r="H1385" s="16"/>
      <c r="I1385" s="16"/>
      <c r="J1385" s="16"/>
      <c r="K1385" s="16"/>
      <c r="L1385" s="32"/>
      <c r="M1385" s="16"/>
      <c r="N1385" s="16"/>
      <c r="O1385" s="16"/>
      <c r="P1385" s="16"/>
      <c r="Y1385" s="20"/>
      <c r="Z1385" s="20"/>
      <c r="AA1385" s="20"/>
      <c r="AB1385" s="20"/>
      <c r="AC1385" s="20"/>
      <c r="AD1385" s="20"/>
    </row>
    <row r="1386" spans="3:30" s="1" customFormat="1">
      <c r="C1386" s="16"/>
      <c r="D1386" s="16"/>
      <c r="E1386" s="32"/>
      <c r="F1386" s="16"/>
      <c r="G1386" s="16"/>
      <c r="H1386" s="16"/>
      <c r="I1386" s="16"/>
      <c r="J1386" s="16"/>
      <c r="K1386" s="16"/>
      <c r="L1386" s="32"/>
      <c r="M1386" s="16"/>
      <c r="N1386" s="16"/>
      <c r="O1386" s="16"/>
      <c r="P1386" s="16"/>
      <c r="Y1386" s="20"/>
      <c r="Z1386" s="20"/>
      <c r="AA1386" s="20"/>
      <c r="AB1386" s="20"/>
      <c r="AC1386" s="20"/>
      <c r="AD1386" s="20"/>
    </row>
    <row r="1387" spans="3:30" s="1" customFormat="1">
      <c r="C1387" s="16"/>
      <c r="D1387" s="16"/>
      <c r="E1387" s="32"/>
      <c r="F1387" s="16"/>
      <c r="G1387" s="16"/>
      <c r="H1387" s="16"/>
      <c r="I1387" s="16"/>
      <c r="J1387" s="16"/>
      <c r="K1387" s="16"/>
      <c r="L1387" s="32"/>
      <c r="M1387" s="16"/>
      <c r="N1387" s="16"/>
      <c r="O1387" s="16"/>
      <c r="P1387" s="16"/>
      <c r="Y1387" s="20"/>
      <c r="Z1387" s="20"/>
      <c r="AA1387" s="20"/>
      <c r="AB1387" s="20"/>
      <c r="AC1387" s="20"/>
      <c r="AD1387" s="20"/>
    </row>
    <row r="1388" spans="3:30" s="1" customFormat="1">
      <c r="C1388" s="16"/>
      <c r="D1388" s="16"/>
      <c r="E1388" s="32"/>
      <c r="F1388" s="16"/>
      <c r="G1388" s="16"/>
      <c r="H1388" s="16"/>
      <c r="I1388" s="16"/>
      <c r="J1388" s="16"/>
      <c r="K1388" s="16"/>
      <c r="L1388" s="32"/>
      <c r="M1388" s="16"/>
      <c r="N1388" s="16"/>
      <c r="O1388" s="16"/>
      <c r="P1388" s="16"/>
      <c r="Y1388" s="20"/>
      <c r="Z1388" s="20"/>
      <c r="AA1388" s="20"/>
      <c r="AB1388" s="20"/>
      <c r="AC1388" s="20"/>
      <c r="AD1388" s="20"/>
    </row>
    <row r="1389" spans="3:30" s="1" customFormat="1">
      <c r="C1389" s="16"/>
      <c r="D1389" s="16"/>
      <c r="E1389" s="32"/>
      <c r="F1389" s="16"/>
      <c r="G1389" s="16"/>
      <c r="H1389" s="16"/>
      <c r="I1389" s="16"/>
      <c r="J1389" s="16"/>
      <c r="K1389" s="16"/>
      <c r="L1389" s="32"/>
      <c r="M1389" s="16"/>
      <c r="N1389" s="16"/>
      <c r="O1389" s="16"/>
      <c r="P1389" s="16"/>
      <c r="Y1389" s="20"/>
      <c r="Z1389" s="20"/>
      <c r="AA1389" s="20"/>
      <c r="AB1389" s="20"/>
      <c r="AC1389" s="20"/>
      <c r="AD1389" s="20"/>
    </row>
    <row r="1390" spans="3:30" s="1" customFormat="1">
      <c r="C1390" s="16"/>
      <c r="D1390" s="16"/>
      <c r="E1390" s="32"/>
      <c r="F1390" s="16"/>
      <c r="G1390" s="16"/>
      <c r="H1390" s="16"/>
      <c r="I1390" s="16"/>
      <c r="J1390" s="16"/>
      <c r="K1390" s="16"/>
      <c r="L1390" s="32"/>
      <c r="M1390" s="16"/>
      <c r="N1390" s="16"/>
      <c r="O1390" s="16"/>
      <c r="P1390" s="16"/>
      <c r="Y1390" s="20"/>
      <c r="Z1390" s="20"/>
      <c r="AA1390" s="20"/>
      <c r="AB1390" s="20"/>
      <c r="AC1390" s="20"/>
      <c r="AD1390" s="20"/>
    </row>
    <row r="1391" spans="3:30" s="1" customFormat="1">
      <c r="C1391" s="16"/>
      <c r="D1391" s="16"/>
      <c r="E1391" s="32"/>
      <c r="F1391" s="16"/>
      <c r="G1391" s="16"/>
      <c r="H1391" s="16"/>
      <c r="I1391" s="16"/>
      <c r="J1391" s="16"/>
      <c r="K1391" s="16"/>
      <c r="L1391" s="32"/>
      <c r="M1391" s="16"/>
      <c r="N1391" s="16"/>
      <c r="O1391" s="16"/>
      <c r="P1391" s="16"/>
      <c r="Y1391" s="20"/>
      <c r="Z1391" s="20"/>
      <c r="AA1391" s="20"/>
      <c r="AB1391" s="20"/>
      <c r="AC1391" s="20"/>
      <c r="AD1391" s="20"/>
    </row>
    <row r="1392" spans="3:30" s="1" customFormat="1">
      <c r="C1392" s="16"/>
      <c r="D1392" s="16"/>
      <c r="E1392" s="32"/>
      <c r="F1392" s="16"/>
      <c r="G1392" s="16"/>
      <c r="H1392" s="16"/>
      <c r="I1392" s="16"/>
      <c r="J1392" s="16"/>
      <c r="K1392" s="16"/>
      <c r="L1392" s="32"/>
      <c r="M1392" s="16"/>
      <c r="N1392" s="16"/>
      <c r="O1392" s="16"/>
      <c r="P1392" s="16"/>
      <c r="Y1392" s="20"/>
      <c r="Z1392" s="20"/>
      <c r="AA1392" s="20"/>
      <c r="AB1392" s="20"/>
      <c r="AC1392" s="20"/>
      <c r="AD1392" s="20"/>
    </row>
    <row r="1393" spans="3:30" s="1" customFormat="1">
      <c r="C1393" s="16"/>
      <c r="D1393" s="16"/>
      <c r="E1393" s="32"/>
      <c r="F1393" s="16"/>
      <c r="G1393" s="16"/>
      <c r="H1393" s="16"/>
      <c r="I1393" s="16"/>
      <c r="J1393" s="16"/>
      <c r="K1393" s="16"/>
      <c r="L1393" s="32"/>
      <c r="M1393" s="16"/>
      <c r="N1393" s="16"/>
      <c r="O1393" s="16"/>
      <c r="P1393" s="16"/>
      <c r="Y1393" s="20"/>
      <c r="Z1393" s="20"/>
      <c r="AA1393" s="20"/>
      <c r="AB1393" s="20"/>
      <c r="AC1393" s="20"/>
      <c r="AD1393" s="20"/>
    </row>
    <row r="1394" spans="3:30" s="1" customFormat="1">
      <c r="C1394" s="16"/>
      <c r="D1394" s="16"/>
      <c r="E1394" s="32"/>
      <c r="F1394" s="16"/>
      <c r="G1394" s="16"/>
      <c r="H1394" s="16"/>
      <c r="I1394" s="16"/>
      <c r="J1394" s="16"/>
      <c r="K1394" s="16"/>
      <c r="L1394" s="32"/>
      <c r="M1394" s="16"/>
      <c r="N1394" s="16"/>
      <c r="O1394" s="16"/>
      <c r="P1394" s="16"/>
      <c r="Y1394" s="20"/>
      <c r="Z1394" s="20"/>
      <c r="AA1394" s="20"/>
      <c r="AB1394" s="20"/>
      <c r="AC1394" s="20"/>
      <c r="AD1394" s="20"/>
    </row>
    <row r="1395" spans="3:30" s="1" customFormat="1">
      <c r="C1395" s="16"/>
      <c r="D1395" s="16"/>
      <c r="E1395" s="32"/>
      <c r="F1395" s="16"/>
      <c r="G1395" s="16"/>
      <c r="H1395" s="16"/>
      <c r="I1395" s="16"/>
      <c r="J1395" s="16"/>
      <c r="K1395" s="16"/>
      <c r="L1395" s="32"/>
      <c r="M1395" s="16"/>
      <c r="N1395" s="16"/>
      <c r="O1395" s="16"/>
      <c r="P1395" s="16"/>
      <c r="Y1395" s="20"/>
      <c r="Z1395" s="20"/>
      <c r="AA1395" s="20"/>
      <c r="AB1395" s="20"/>
      <c r="AC1395" s="20"/>
      <c r="AD1395" s="20"/>
    </row>
    <row r="1396" spans="3:30" s="1" customFormat="1">
      <c r="C1396" s="16"/>
      <c r="D1396" s="16"/>
      <c r="E1396" s="32"/>
      <c r="F1396" s="16"/>
      <c r="G1396" s="16"/>
      <c r="H1396" s="16"/>
      <c r="I1396" s="16"/>
      <c r="J1396" s="16"/>
      <c r="K1396" s="16"/>
      <c r="L1396" s="32"/>
      <c r="M1396" s="16"/>
      <c r="N1396" s="16"/>
      <c r="O1396" s="16"/>
      <c r="P1396" s="16"/>
      <c r="Y1396" s="20"/>
      <c r="Z1396" s="20"/>
      <c r="AA1396" s="20"/>
      <c r="AB1396" s="20"/>
      <c r="AC1396" s="20"/>
      <c r="AD1396" s="20"/>
    </row>
    <row r="1397" spans="3:30" s="1" customFormat="1">
      <c r="C1397" s="16"/>
      <c r="D1397" s="16"/>
      <c r="E1397" s="32"/>
      <c r="F1397" s="16"/>
      <c r="G1397" s="16"/>
      <c r="H1397" s="16"/>
      <c r="I1397" s="16"/>
      <c r="J1397" s="16"/>
      <c r="K1397" s="16"/>
      <c r="L1397" s="32"/>
      <c r="M1397" s="16"/>
      <c r="N1397" s="16"/>
      <c r="O1397" s="16"/>
      <c r="P1397" s="16"/>
      <c r="Y1397" s="20"/>
      <c r="Z1397" s="20"/>
      <c r="AA1397" s="20"/>
      <c r="AB1397" s="20"/>
      <c r="AC1397" s="20"/>
      <c r="AD1397" s="20"/>
    </row>
    <row r="1398" spans="3:30" s="1" customFormat="1">
      <c r="C1398" s="16"/>
      <c r="D1398" s="16"/>
      <c r="E1398" s="32"/>
      <c r="F1398" s="16"/>
      <c r="G1398" s="16"/>
      <c r="H1398" s="16"/>
      <c r="I1398" s="16"/>
      <c r="J1398" s="16"/>
      <c r="K1398" s="16"/>
      <c r="L1398" s="32"/>
      <c r="M1398" s="16"/>
      <c r="N1398" s="16"/>
      <c r="O1398" s="16"/>
      <c r="P1398" s="16"/>
      <c r="Y1398" s="20"/>
      <c r="Z1398" s="20"/>
      <c r="AA1398" s="20"/>
      <c r="AB1398" s="20"/>
      <c r="AC1398" s="20"/>
      <c r="AD1398" s="20"/>
    </row>
    <row r="1399" spans="3:30" s="1" customFormat="1">
      <c r="C1399" s="16"/>
      <c r="D1399" s="16"/>
      <c r="E1399" s="32"/>
      <c r="F1399" s="16"/>
      <c r="G1399" s="16"/>
      <c r="H1399" s="16"/>
      <c r="I1399" s="16"/>
      <c r="J1399" s="16"/>
      <c r="K1399" s="16"/>
      <c r="L1399" s="32"/>
      <c r="M1399" s="16"/>
      <c r="N1399" s="16"/>
      <c r="O1399" s="16"/>
      <c r="P1399" s="16"/>
      <c r="Y1399" s="20"/>
      <c r="Z1399" s="20"/>
      <c r="AA1399" s="20"/>
      <c r="AB1399" s="20"/>
      <c r="AC1399" s="20"/>
      <c r="AD1399" s="20"/>
    </row>
    <row r="1400" spans="3:30" s="1" customFormat="1">
      <c r="C1400" s="16"/>
      <c r="D1400" s="16"/>
      <c r="E1400" s="32"/>
      <c r="F1400" s="16"/>
      <c r="G1400" s="16"/>
      <c r="H1400" s="16"/>
      <c r="I1400" s="16"/>
      <c r="J1400" s="16"/>
      <c r="K1400" s="16"/>
      <c r="L1400" s="32"/>
      <c r="M1400" s="16"/>
      <c r="N1400" s="16"/>
      <c r="O1400" s="16"/>
      <c r="P1400" s="16"/>
      <c r="Y1400" s="20"/>
      <c r="Z1400" s="20"/>
      <c r="AA1400" s="20"/>
      <c r="AB1400" s="20"/>
      <c r="AC1400" s="20"/>
      <c r="AD1400" s="20"/>
    </row>
    <row r="1401" spans="3:30" s="1" customFormat="1">
      <c r="C1401" s="16"/>
      <c r="D1401" s="16"/>
      <c r="E1401" s="32"/>
      <c r="F1401" s="16"/>
      <c r="G1401" s="16"/>
      <c r="H1401" s="16"/>
      <c r="I1401" s="16"/>
      <c r="J1401" s="16"/>
      <c r="K1401" s="16"/>
      <c r="L1401" s="32"/>
      <c r="M1401" s="16"/>
      <c r="N1401" s="16"/>
      <c r="O1401" s="16"/>
      <c r="P1401" s="16"/>
      <c r="Y1401" s="20"/>
      <c r="Z1401" s="20"/>
      <c r="AA1401" s="20"/>
      <c r="AB1401" s="20"/>
      <c r="AC1401" s="20"/>
      <c r="AD1401" s="20"/>
    </row>
    <row r="1402" spans="3:30" s="1" customFormat="1">
      <c r="C1402" s="16"/>
      <c r="D1402" s="16"/>
      <c r="E1402" s="32"/>
      <c r="F1402" s="16"/>
      <c r="G1402" s="16"/>
      <c r="H1402" s="16"/>
      <c r="I1402" s="16"/>
      <c r="J1402" s="16"/>
      <c r="K1402" s="16"/>
      <c r="L1402" s="32"/>
      <c r="M1402" s="16"/>
      <c r="N1402" s="16"/>
      <c r="O1402" s="16"/>
      <c r="P1402" s="16"/>
      <c r="Y1402" s="20"/>
      <c r="Z1402" s="20"/>
      <c r="AA1402" s="20"/>
      <c r="AB1402" s="20"/>
      <c r="AC1402" s="20"/>
      <c r="AD1402" s="20"/>
    </row>
    <row r="1403" spans="3:30" s="1" customFormat="1">
      <c r="C1403" s="16"/>
      <c r="D1403" s="16"/>
      <c r="E1403" s="32"/>
      <c r="F1403" s="16"/>
      <c r="G1403" s="16"/>
      <c r="H1403" s="16"/>
      <c r="I1403" s="16"/>
      <c r="J1403" s="16"/>
      <c r="K1403" s="16"/>
      <c r="L1403" s="32"/>
      <c r="M1403" s="16"/>
      <c r="N1403" s="16"/>
      <c r="O1403" s="16"/>
      <c r="P1403" s="16"/>
      <c r="Y1403" s="20"/>
      <c r="Z1403" s="20"/>
      <c r="AA1403" s="20"/>
      <c r="AB1403" s="20"/>
      <c r="AC1403" s="20"/>
      <c r="AD1403" s="20"/>
    </row>
    <row r="1404" spans="3:30" s="1" customFormat="1">
      <c r="C1404" s="16"/>
      <c r="D1404" s="16"/>
      <c r="E1404" s="32"/>
      <c r="F1404" s="16"/>
      <c r="G1404" s="16"/>
      <c r="H1404" s="16"/>
      <c r="I1404" s="16"/>
      <c r="J1404" s="16"/>
      <c r="K1404" s="16"/>
      <c r="L1404" s="32"/>
      <c r="M1404" s="16"/>
      <c r="N1404" s="16"/>
      <c r="O1404" s="16"/>
      <c r="P1404" s="16"/>
      <c r="Y1404" s="20"/>
      <c r="Z1404" s="20"/>
      <c r="AA1404" s="20"/>
      <c r="AB1404" s="20"/>
      <c r="AC1404" s="20"/>
      <c r="AD1404" s="20"/>
    </row>
    <row r="1405" spans="3:30" s="1" customFormat="1">
      <c r="C1405" s="16"/>
      <c r="D1405" s="16"/>
      <c r="E1405" s="32"/>
      <c r="F1405" s="16"/>
      <c r="G1405" s="16"/>
      <c r="H1405" s="16"/>
      <c r="I1405" s="16"/>
      <c r="J1405" s="16"/>
      <c r="K1405" s="16"/>
      <c r="L1405" s="32"/>
      <c r="M1405" s="16"/>
      <c r="N1405" s="16"/>
      <c r="O1405" s="16"/>
      <c r="P1405" s="16"/>
      <c r="Y1405" s="20"/>
      <c r="Z1405" s="20"/>
      <c r="AA1405" s="20"/>
      <c r="AB1405" s="20"/>
      <c r="AC1405" s="20"/>
      <c r="AD1405" s="20"/>
    </row>
    <row r="1406" spans="3:30" s="1" customFormat="1">
      <c r="C1406" s="16"/>
      <c r="D1406" s="16"/>
      <c r="E1406" s="32"/>
      <c r="F1406" s="16"/>
      <c r="G1406" s="16"/>
      <c r="H1406" s="16"/>
      <c r="I1406" s="16"/>
      <c r="J1406" s="16"/>
      <c r="K1406" s="16"/>
      <c r="L1406" s="32"/>
      <c r="M1406" s="16"/>
      <c r="N1406" s="16"/>
      <c r="O1406" s="16"/>
      <c r="P1406" s="16"/>
      <c r="Y1406" s="20"/>
      <c r="Z1406" s="20"/>
      <c r="AA1406" s="20"/>
      <c r="AB1406" s="20"/>
      <c r="AC1406" s="20"/>
      <c r="AD1406" s="20"/>
    </row>
    <row r="1407" spans="3:30" s="1" customFormat="1">
      <c r="C1407" s="16"/>
      <c r="D1407" s="16"/>
      <c r="E1407" s="32"/>
      <c r="F1407" s="16"/>
      <c r="G1407" s="16"/>
      <c r="H1407" s="16"/>
      <c r="I1407" s="16"/>
      <c r="J1407" s="16"/>
      <c r="K1407" s="16"/>
      <c r="L1407" s="32"/>
      <c r="M1407" s="16"/>
      <c r="N1407" s="16"/>
      <c r="O1407" s="16"/>
      <c r="P1407" s="16"/>
      <c r="Y1407" s="20"/>
      <c r="Z1407" s="20"/>
      <c r="AA1407" s="20"/>
      <c r="AB1407" s="20"/>
      <c r="AC1407" s="20"/>
      <c r="AD1407" s="20"/>
    </row>
    <row r="1408" spans="3:30" s="1" customFormat="1">
      <c r="C1408" s="16"/>
      <c r="D1408" s="16"/>
      <c r="E1408" s="32"/>
      <c r="F1408" s="16"/>
      <c r="G1408" s="16"/>
      <c r="H1408" s="16"/>
      <c r="I1408" s="16"/>
      <c r="J1408" s="16"/>
      <c r="K1408" s="16"/>
      <c r="L1408" s="32"/>
      <c r="M1408" s="16"/>
      <c r="N1408" s="16"/>
      <c r="O1408" s="16"/>
      <c r="P1408" s="16"/>
      <c r="Y1408" s="20"/>
      <c r="Z1408" s="20"/>
      <c r="AA1408" s="20"/>
      <c r="AB1408" s="20"/>
      <c r="AC1408" s="20"/>
      <c r="AD1408" s="20"/>
    </row>
    <row r="1409" spans="3:30" s="1" customFormat="1">
      <c r="C1409" s="16"/>
      <c r="D1409" s="16"/>
      <c r="E1409" s="32"/>
      <c r="F1409" s="16"/>
      <c r="G1409" s="16"/>
      <c r="H1409" s="16"/>
      <c r="I1409" s="16"/>
      <c r="J1409" s="16"/>
      <c r="K1409" s="16"/>
      <c r="L1409" s="32"/>
      <c r="M1409" s="16"/>
      <c r="N1409" s="16"/>
      <c r="O1409" s="16"/>
      <c r="P1409" s="16"/>
      <c r="Y1409" s="20"/>
      <c r="Z1409" s="20"/>
      <c r="AA1409" s="20"/>
      <c r="AB1409" s="20"/>
      <c r="AC1409" s="20"/>
      <c r="AD1409" s="20"/>
    </row>
    <row r="1410" spans="3:30" s="1" customFormat="1">
      <c r="C1410" s="16"/>
      <c r="D1410" s="16"/>
      <c r="E1410" s="32"/>
      <c r="F1410" s="16"/>
      <c r="G1410" s="16"/>
      <c r="H1410" s="16"/>
      <c r="I1410" s="16"/>
      <c r="J1410" s="16"/>
      <c r="K1410" s="16"/>
      <c r="L1410" s="32"/>
      <c r="M1410" s="16"/>
      <c r="N1410" s="16"/>
      <c r="O1410" s="16"/>
      <c r="P1410" s="16"/>
      <c r="Y1410" s="20"/>
      <c r="Z1410" s="20"/>
      <c r="AA1410" s="20"/>
      <c r="AB1410" s="20"/>
      <c r="AC1410" s="20"/>
      <c r="AD1410" s="20"/>
    </row>
    <row r="1411" spans="3:30" s="1" customFormat="1">
      <c r="C1411" s="16"/>
      <c r="D1411" s="16"/>
      <c r="E1411" s="32"/>
      <c r="F1411" s="16"/>
      <c r="G1411" s="16"/>
      <c r="H1411" s="16"/>
      <c r="I1411" s="16"/>
      <c r="J1411" s="16"/>
      <c r="K1411" s="16"/>
      <c r="L1411" s="32"/>
      <c r="M1411" s="16"/>
      <c r="N1411" s="16"/>
      <c r="O1411" s="16"/>
      <c r="P1411" s="16"/>
      <c r="Y1411" s="20"/>
      <c r="Z1411" s="20"/>
      <c r="AA1411" s="20"/>
      <c r="AB1411" s="20"/>
      <c r="AC1411" s="20"/>
      <c r="AD1411" s="20"/>
    </row>
    <row r="1412" spans="3:30" s="1" customFormat="1">
      <c r="C1412" s="16"/>
      <c r="D1412" s="16"/>
      <c r="E1412" s="32"/>
      <c r="F1412" s="16"/>
      <c r="G1412" s="16"/>
      <c r="H1412" s="16"/>
      <c r="I1412" s="16"/>
      <c r="J1412" s="16"/>
      <c r="K1412" s="16"/>
      <c r="L1412" s="32"/>
      <c r="M1412" s="16"/>
      <c r="N1412" s="16"/>
      <c r="O1412" s="16"/>
      <c r="P1412" s="16"/>
      <c r="Y1412" s="20"/>
      <c r="Z1412" s="20"/>
      <c r="AA1412" s="20"/>
      <c r="AB1412" s="20"/>
      <c r="AC1412" s="20"/>
      <c r="AD1412" s="20"/>
    </row>
    <row r="1413" spans="3:30" s="1" customFormat="1">
      <c r="C1413" s="16"/>
      <c r="D1413" s="16"/>
      <c r="E1413" s="32"/>
      <c r="F1413" s="16"/>
      <c r="G1413" s="16"/>
      <c r="H1413" s="16"/>
      <c r="I1413" s="16"/>
      <c r="J1413" s="16"/>
      <c r="K1413" s="16"/>
      <c r="L1413" s="32"/>
      <c r="M1413" s="16"/>
      <c r="N1413" s="16"/>
      <c r="O1413" s="16"/>
      <c r="P1413" s="16"/>
      <c r="Y1413" s="20"/>
      <c r="Z1413" s="20"/>
      <c r="AA1413" s="20"/>
      <c r="AB1413" s="20"/>
      <c r="AC1413" s="20"/>
      <c r="AD1413" s="20"/>
    </row>
    <row r="1414" spans="3:30" s="1" customFormat="1">
      <c r="C1414" s="16"/>
      <c r="D1414" s="16"/>
      <c r="E1414" s="32"/>
      <c r="F1414" s="16"/>
      <c r="G1414" s="16"/>
      <c r="H1414" s="16"/>
      <c r="I1414" s="16"/>
      <c r="J1414" s="16"/>
      <c r="K1414" s="16"/>
      <c r="L1414" s="32"/>
      <c r="M1414" s="16"/>
      <c r="N1414" s="16"/>
      <c r="O1414" s="16"/>
      <c r="P1414" s="16"/>
      <c r="Y1414" s="20"/>
      <c r="Z1414" s="20"/>
      <c r="AA1414" s="20"/>
      <c r="AB1414" s="20"/>
      <c r="AC1414" s="20"/>
      <c r="AD1414" s="20"/>
    </row>
    <row r="1415" spans="3:30" s="1" customFormat="1">
      <c r="C1415" s="16"/>
      <c r="D1415" s="16"/>
      <c r="E1415" s="32"/>
      <c r="F1415" s="16"/>
      <c r="G1415" s="16"/>
      <c r="H1415" s="16"/>
      <c r="I1415" s="16"/>
      <c r="J1415" s="16"/>
      <c r="K1415" s="16"/>
      <c r="L1415" s="32"/>
      <c r="M1415" s="16"/>
      <c r="N1415" s="16"/>
      <c r="O1415" s="16"/>
      <c r="P1415" s="16"/>
      <c r="Y1415" s="20"/>
      <c r="Z1415" s="20"/>
      <c r="AA1415" s="20"/>
      <c r="AB1415" s="20"/>
      <c r="AC1415" s="20"/>
      <c r="AD1415" s="20"/>
    </row>
    <row r="1416" spans="3:30" s="1" customFormat="1">
      <c r="C1416" s="16"/>
      <c r="D1416" s="16"/>
      <c r="E1416" s="32"/>
      <c r="F1416" s="16"/>
      <c r="G1416" s="16"/>
      <c r="H1416" s="16"/>
      <c r="I1416" s="16"/>
      <c r="J1416" s="16"/>
      <c r="K1416" s="16"/>
      <c r="L1416" s="32"/>
      <c r="M1416" s="16"/>
      <c r="N1416" s="16"/>
      <c r="O1416" s="16"/>
      <c r="P1416" s="16"/>
      <c r="Y1416" s="20"/>
      <c r="Z1416" s="20"/>
      <c r="AA1416" s="20"/>
      <c r="AB1416" s="20"/>
      <c r="AC1416" s="20"/>
      <c r="AD1416" s="20"/>
    </row>
    <row r="1417" spans="3:30" s="1" customFormat="1">
      <c r="C1417" s="16"/>
      <c r="D1417" s="16"/>
      <c r="E1417" s="32"/>
      <c r="F1417" s="16"/>
      <c r="G1417" s="16"/>
      <c r="H1417" s="16"/>
      <c r="I1417" s="16"/>
      <c r="J1417" s="16"/>
      <c r="K1417" s="16"/>
      <c r="L1417" s="32"/>
      <c r="M1417" s="16"/>
      <c r="N1417" s="16"/>
      <c r="O1417" s="16"/>
      <c r="P1417" s="16"/>
      <c r="Y1417" s="20"/>
      <c r="Z1417" s="20"/>
      <c r="AA1417" s="20"/>
      <c r="AB1417" s="20"/>
      <c r="AC1417" s="20"/>
      <c r="AD1417" s="20"/>
    </row>
    <row r="1418" spans="3:30" s="1" customFormat="1">
      <c r="C1418" s="16"/>
      <c r="D1418" s="16"/>
      <c r="E1418" s="32"/>
      <c r="F1418" s="16"/>
      <c r="G1418" s="16"/>
      <c r="H1418" s="16"/>
      <c r="I1418" s="16"/>
      <c r="J1418" s="16"/>
      <c r="K1418" s="16"/>
      <c r="L1418" s="32"/>
      <c r="M1418" s="16"/>
      <c r="N1418" s="16"/>
      <c r="O1418" s="16"/>
      <c r="P1418" s="16"/>
      <c r="Y1418" s="20"/>
      <c r="Z1418" s="20"/>
      <c r="AA1418" s="20"/>
      <c r="AB1418" s="20"/>
      <c r="AC1418" s="20"/>
      <c r="AD1418" s="20"/>
    </row>
    <row r="1419" spans="3:30" s="1" customFormat="1">
      <c r="C1419" s="16"/>
      <c r="D1419" s="16"/>
      <c r="E1419" s="32"/>
      <c r="F1419" s="16"/>
      <c r="G1419" s="16"/>
      <c r="H1419" s="16"/>
      <c r="I1419" s="16"/>
      <c r="J1419" s="16"/>
      <c r="K1419" s="16"/>
      <c r="L1419" s="32"/>
      <c r="M1419" s="16"/>
      <c r="N1419" s="16"/>
      <c r="O1419" s="16"/>
      <c r="P1419" s="16"/>
      <c r="Y1419" s="20"/>
      <c r="Z1419" s="20"/>
      <c r="AA1419" s="20"/>
      <c r="AB1419" s="20"/>
      <c r="AC1419" s="20"/>
      <c r="AD1419" s="20"/>
    </row>
    <row r="1420" spans="3:30" s="1" customFormat="1">
      <c r="C1420" s="16"/>
      <c r="D1420" s="16"/>
      <c r="E1420" s="32"/>
      <c r="F1420" s="16"/>
      <c r="G1420" s="16"/>
      <c r="H1420" s="16"/>
      <c r="I1420" s="16"/>
      <c r="J1420" s="16"/>
      <c r="K1420" s="16"/>
      <c r="L1420" s="32"/>
      <c r="M1420" s="16"/>
      <c r="N1420" s="16"/>
      <c r="O1420" s="16"/>
      <c r="P1420" s="16"/>
      <c r="Y1420" s="20"/>
      <c r="Z1420" s="20"/>
      <c r="AA1420" s="20"/>
      <c r="AB1420" s="20"/>
      <c r="AC1420" s="20"/>
      <c r="AD1420" s="20"/>
    </row>
    <row r="1421" spans="3:30" s="1" customFormat="1">
      <c r="C1421" s="16"/>
      <c r="D1421" s="16"/>
      <c r="E1421" s="32"/>
      <c r="F1421" s="16"/>
      <c r="G1421" s="16"/>
      <c r="H1421" s="16"/>
      <c r="I1421" s="16"/>
      <c r="J1421" s="16"/>
      <c r="K1421" s="16"/>
      <c r="L1421" s="32"/>
      <c r="M1421" s="16"/>
      <c r="N1421" s="16"/>
      <c r="O1421" s="16"/>
      <c r="P1421" s="16"/>
      <c r="Y1421" s="20"/>
      <c r="Z1421" s="20"/>
      <c r="AA1421" s="20"/>
      <c r="AB1421" s="20"/>
      <c r="AC1421" s="20"/>
      <c r="AD1421" s="20"/>
    </row>
    <row r="1422" spans="3:30" s="1" customFormat="1">
      <c r="C1422" s="16"/>
      <c r="D1422" s="16"/>
      <c r="E1422" s="32"/>
      <c r="F1422" s="16"/>
      <c r="G1422" s="16"/>
      <c r="H1422" s="16"/>
      <c r="I1422" s="16"/>
      <c r="J1422" s="16"/>
      <c r="K1422" s="16"/>
      <c r="L1422" s="32"/>
      <c r="M1422" s="16"/>
      <c r="N1422" s="16"/>
      <c r="O1422" s="16"/>
      <c r="P1422" s="16"/>
      <c r="Y1422" s="20"/>
      <c r="Z1422" s="20"/>
      <c r="AA1422" s="20"/>
      <c r="AB1422" s="20"/>
      <c r="AC1422" s="20"/>
      <c r="AD1422" s="20"/>
    </row>
    <row r="1423" spans="3:30" s="1" customFormat="1">
      <c r="C1423" s="16"/>
      <c r="D1423" s="16"/>
      <c r="E1423" s="32"/>
      <c r="F1423" s="16"/>
      <c r="G1423" s="16"/>
      <c r="H1423" s="16"/>
      <c r="I1423" s="16"/>
      <c r="J1423" s="16"/>
      <c r="K1423" s="16"/>
      <c r="L1423" s="32"/>
      <c r="M1423" s="16"/>
      <c r="N1423" s="16"/>
      <c r="O1423" s="16"/>
      <c r="P1423" s="16"/>
      <c r="Y1423" s="20"/>
      <c r="Z1423" s="20"/>
      <c r="AA1423" s="20"/>
      <c r="AB1423" s="20"/>
      <c r="AC1423" s="20"/>
      <c r="AD1423" s="20"/>
    </row>
    <row r="1424" spans="3:30" s="1" customFormat="1">
      <c r="C1424" s="16"/>
      <c r="D1424" s="16"/>
      <c r="E1424" s="32"/>
      <c r="F1424" s="16"/>
      <c r="G1424" s="16"/>
      <c r="H1424" s="16"/>
      <c r="I1424" s="16"/>
      <c r="J1424" s="16"/>
      <c r="K1424" s="16"/>
      <c r="L1424" s="32"/>
      <c r="M1424" s="16"/>
      <c r="N1424" s="16"/>
      <c r="O1424" s="16"/>
      <c r="P1424" s="16"/>
      <c r="Y1424" s="20"/>
      <c r="Z1424" s="20"/>
      <c r="AA1424" s="20"/>
      <c r="AB1424" s="20"/>
      <c r="AC1424" s="20"/>
      <c r="AD1424" s="20"/>
    </row>
    <row r="1425" spans="3:30" s="1" customFormat="1">
      <c r="C1425" s="16"/>
      <c r="D1425" s="16"/>
      <c r="E1425" s="32"/>
      <c r="F1425" s="16"/>
      <c r="G1425" s="16"/>
      <c r="H1425" s="16"/>
      <c r="I1425" s="16"/>
      <c r="J1425" s="16"/>
      <c r="K1425" s="16"/>
      <c r="L1425" s="32"/>
      <c r="M1425" s="16"/>
      <c r="N1425" s="16"/>
      <c r="O1425" s="16"/>
      <c r="P1425" s="16"/>
      <c r="Y1425" s="20"/>
      <c r="Z1425" s="20"/>
      <c r="AA1425" s="20"/>
      <c r="AB1425" s="20"/>
      <c r="AC1425" s="20"/>
      <c r="AD1425" s="20"/>
    </row>
    <row r="1426" spans="3:30" s="1" customFormat="1">
      <c r="C1426" s="16"/>
      <c r="D1426" s="16"/>
      <c r="E1426" s="32"/>
      <c r="F1426" s="16"/>
      <c r="G1426" s="16"/>
      <c r="H1426" s="16"/>
      <c r="I1426" s="16"/>
      <c r="J1426" s="16"/>
      <c r="K1426" s="16"/>
      <c r="L1426" s="32"/>
      <c r="M1426" s="16"/>
      <c r="N1426" s="16"/>
      <c r="O1426" s="16"/>
      <c r="P1426" s="16"/>
      <c r="Y1426" s="20"/>
      <c r="Z1426" s="20"/>
      <c r="AA1426" s="20"/>
      <c r="AB1426" s="20"/>
      <c r="AC1426" s="20"/>
      <c r="AD1426" s="20"/>
    </row>
    <row r="1427" spans="3:30" s="1" customFormat="1">
      <c r="C1427" s="16"/>
      <c r="D1427" s="16"/>
      <c r="E1427" s="32"/>
      <c r="F1427" s="16"/>
      <c r="G1427" s="16"/>
      <c r="H1427" s="16"/>
      <c r="I1427" s="16"/>
      <c r="J1427" s="16"/>
      <c r="K1427" s="16"/>
      <c r="L1427" s="32"/>
      <c r="M1427" s="16"/>
      <c r="N1427" s="16"/>
      <c r="O1427" s="16"/>
      <c r="P1427" s="16"/>
      <c r="Y1427" s="20"/>
      <c r="Z1427" s="20"/>
      <c r="AA1427" s="20"/>
      <c r="AB1427" s="20"/>
      <c r="AC1427" s="20"/>
      <c r="AD1427" s="20"/>
    </row>
    <row r="1428" spans="3:30" s="1" customFormat="1">
      <c r="C1428" s="16"/>
      <c r="D1428" s="16"/>
      <c r="E1428" s="32"/>
      <c r="F1428" s="16"/>
      <c r="G1428" s="16"/>
      <c r="H1428" s="16"/>
      <c r="I1428" s="16"/>
      <c r="J1428" s="16"/>
      <c r="K1428" s="16"/>
      <c r="L1428" s="32"/>
      <c r="M1428" s="16"/>
      <c r="N1428" s="16"/>
      <c r="O1428" s="16"/>
      <c r="P1428" s="16"/>
      <c r="Y1428" s="20"/>
      <c r="Z1428" s="20"/>
      <c r="AA1428" s="20"/>
      <c r="AB1428" s="20"/>
      <c r="AC1428" s="20"/>
      <c r="AD1428" s="20"/>
    </row>
    <row r="1429" spans="3:30" s="1" customFormat="1">
      <c r="C1429" s="16"/>
      <c r="D1429" s="16"/>
      <c r="E1429" s="32"/>
      <c r="F1429" s="16"/>
      <c r="G1429" s="16"/>
      <c r="H1429" s="16"/>
      <c r="I1429" s="16"/>
      <c r="J1429" s="16"/>
      <c r="K1429" s="16"/>
      <c r="L1429" s="32"/>
      <c r="M1429" s="16"/>
      <c r="N1429" s="16"/>
      <c r="O1429" s="16"/>
      <c r="P1429" s="16"/>
      <c r="Y1429" s="20"/>
      <c r="Z1429" s="20"/>
      <c r="AA1429" s="20"/>
      <c r="AB1429" s="20"/>
      <c r="AC1429" s="20"/>
      <c r="AD1429" s="20"/>
    </row>
    <row r="1430" spans="3:30" s="1" customFormat="1">
      <c r="C1430" s="16"/>
      <c r="D1430" s="16"/>
      <c r="E1430" s="32"/>
      <c r="F1430" s="16"/>
      <c r="G1430" s="16"/>
      <c r="H1430" s="16"/>
      <c r="I1430" s="16"/>
      <c r="J1430" s="16"/>
      <c r="K1430" s="16"/>
      <c r="L1430" s="32"/>
      <c r="M1430" s="16"/>
      <c r="N1430" s="16"/>
      <c r="O1430" s="16"/>
      <c r="P1430" s="16"/>
      <c r="Y1430" s="20"/>
      <c r="Z1430" s="20"/>
      <c r="AA1430" s="20"/>
      <c r="AB1430" s="20"/>
      <c r="AC1430" s="20"/>
      <c r="AD1430" s="20"/>
    </row>
    <row r="1431" spans="3:30" s="1" customFormat="1">
      <c r="C1431" s="16"/>
      <c r="D1431" s="16"/>
      <c r="E1431" s="32"/>
      <c r="F1431" s="16"/>
      <c r="G1431" s="16"/>
      <c r="H1431" s="16"/>
      <c r="I1431" s="16"/>
      <c r="J1431" s="16"/>
      <c r="K1431" s="16"/>
      <c r="L1431" s="32"/>
      <c r="M1431" s="16"/>
      <c r="N1431" s="16"/>
      <c r="O1431" s="16"/>
      <c r="P1431" s="16"/>
      <c r="Y1431" s="20"/>
      <c r="Z1431" s="20"/>
      <c r="AA1431" s="20"/>
      <c r="AB1431" s="20"/>
      <c r="AC1431" s="20"/>
      <c r="AD1431" s="20"/>
    </row>
    <row r="1432" spans="3:30" s="1" customFormat="1">
      <c r="C1432" s="16"/>
      <c r="D1432" s="16"/>
      <c r="E1432" s="32"/>
      <c r="F1432" s="16"/>
      <c r="G1432" s="16"/>
      <c r="H1432" s="16"/>
      <c r="I1432" s="16"/>
      <c r="J1432" s="16"/>
      <c r="K1432" s="16"/>
      <c r="L1432" s="32"/>
      <c r="M1432" s="16"/>
      <c r="N1432" s="16"/>
      <c r="O1432" s="16"/>
      <c r="P1432" s="16"/>
      <c r="Y1432" s="20"/>
      <c r="Z1432" s="20"/>
      <c r="AA1432" s="20"/>
      <c r="AB1432" s="20"/>
      <c r="AC1432" s="20"/>
      <c r="AD1432" s="20"/>
    </row>
    <row r="1433" spans="3:30" s="1" customFormat="1">
      <c r="C1433" s="16"/>
      <c r="D1433" s="16"/>
      <c r="E1433" s="32"/>
      <c r="F1433" s="16"/>
      <c r="G1433" s="16"/>
      <c r="H1433" s="16"/>
      <c r="I1433" s="16"/>
      <c r="J1433" s="16"/>
      <c r="K1433" s="16"/>
      <c r="L1433" s="32"/>
      <c r="M1433" s="16"/>
      <c r="N1433" s="16"/>
      <c r="O1433" s="16"/>
      <c r="P1433" s="16"/>
      <c r="Y1433" s="20"/>
      <c r="Z1433" s="20"/>
      <c r="AA1433" s="20"/>
      <c r="AB1433" s="20"/>
      <c r="AC1433" s="20"/>
      <c r="AD1433" s="20"/>
    </row>
    <row r="1434" spans="3:30" s="1" customFormat="1">
      <c r="C1434" s="16"/>
      <c r="D1434" s="16"/>
      <c r="E1434" s="32"/>
      <c r="F1434" s="16"/>
      <c r="G1434" s="16"/>
      <c r="H1434" s="16"/>
      <c r="I1434" s="16"/>
      <c r="J1434" s="16"/>
      <c r="K1434" s="16"/>
      <c r="L1434" s="32"/>
      <c r="M1434" s="16"/>
      <c r="N1434" s="16"/>
      <c r="O1434" s="16"/>
      <c r="P1434" s="16"/>
      <c r="Y1434" s="20"/>
      <c r="Z1434" s="20"/>
      <c r="AA1434" s="20"/>
      <c r="AB1434" s="20"/>
      <c r="AC1434" s="20"/>
      <c r="AD1434" s="20"/>
    </row>
    <row r="1435" spans="3:30" s="1" customFormat="1">
      <c r="C1435" s="16"/>
      <c r="D1435" s="16"/>
      <c r="E1435" s="32"/>
      <c r="F1435" s="16"/>
      <c r="G1435" s="16"/>
      <c r="H1435" s="16"/>
      <c r="I1435" s="16"/>
      <c r="J1435" s="16"/>
      <c r="K1435" s="16"/>
      <c r="L1435" s="32"/>
      <c r="M1435" s="16"/>
      <c r="N1435" s="16"/>
      <c r="O1435" s="16"/>
      <c r="P1435" s="16"/>
      <c r="Y1435" s="20"/>
      <c r="Z1435" s="20"/>
      <c r="AA1435" s="20"/>
      <c r="AB1435" s="20"/>
      <c r="AC1435" s="20"/>
      <c r="AD1435" s="20"/>
    </row>
    <row r="1436" spans="3:30" s="1" customFormat="1">
      <c r="C1436" s="16"/>
      <c r="D1436" s="16"/>
      <c r="E1436" s="32"/>
      <c r="F1436" s="16"/>
      <c r="G1436" s="16"/>
      <c r="H1436" s="16"/>
      <c r="I1436" s="16"/>
      <c r="J1436" s="16"/>
      <c r="K1436" s="16"/>
      <c r="L1436" s="32"/>
      <c r="M1436" s="16"/>
      <c r="N1436" s="16"/>
      <c r="O1436" s="16"/>
      <c r="P1436" s="16"/>
      <c r="Y1436" s="20"/>
      <c r="Z1436" s="20"/>
      <c r="AA1436" s="20"/>
      <c r="AB1436" s="20"/>
      <c r="AC1436" s="20"/>
      <c r="AD1436" s="20"/>
    </row>
    <row r="1437" spans="3:30" s="1" customFormat="1">
      <c r="C1437" s="16"/>
      <c r="D1437" s="16"/>
      <c r="E1437" s="32"/>
      <c r="F1437" s="16"/>
      <c r="G1437" s="16"/>
      <c r="H1437" s="16"/>
      <c r="I1437" s="16"/>
      <c r="J1437" s="16"/>
      <c r="K1437" s="16"/>
      <c r="L1437" s="32"/>
      <c r="M1437" s="16"/>
      <c r="N1437" s="16"/>
      <c r="O1437" s="16"/>
      <c r="P1437" s="16"/>
      <c r="Y1437" s="20"/>
      <c r="Z1437" s="20"/>
      <c r="AA1437" s="20"/>
      <c r="AB1437" s="20"/>
      <c r="AC1437" s="20"/>
      <c r="AD1437" s="20"/>
    </row>
    <row r="1438" spans="3:30" s="1" customFormat="1">
      <c r="C1438" s="16"/>
      <c r="D1438" s="16"/>
      <c r="E1438" s="32"/>
      <c r="F1438" s="16"/>
      <c r="G1438" s="16"/>
      <c r="H1438" s="16"/>
      <c r="I1438" s="16"/>
      <c r="J1438" s="16"/>
      <c r="K1438" s="16"/>
      <c r="L1438" s="32"/>
      <c r="M1438" s="16"/>
      <c r="N1438" s="16"/>
      <c r="O1438" s="16"/>
      <c r="P1438" s="16"/>
      <c r="Y1438" s="20"/>
      <c r="Z1438" s="20"/>
      <c r="AA1438" s="20"/>
      <c r="AB1438" s="20"/>
      <c r="AC1438" s="20"/>
      <c r="AD1438" s="20"/>
    </row>
    <row r="1439" spans="3:30" s="1" customFormat="1">
      <c r="C1439" s="16"/>
      <c r="D1439" s="16"/>
      <c r="E1439" s="32"/>
      <c r="F1439" s="16"/>
      <c r="G1439" s="16"/>
      <c r="H1439" s="16"/>
      <c r="I1439" s="16"/>
      <c r="J1439" s="16"/>
      <c r="K1439" s="16"/>
      <c r="L1439" s="32"/>
      <c r="M1439" s="16"/>
      <c r="N1439" s="16"/>
      <c r="O1439" s="16"/>
      <c r="P1439" s="16"/>
      <c r="Y1439" s="20"/>
      <c r="Z1439" s="20"/>
      <c r="AA1439" s="20"/>
      <c r="AB1439" s="20"/>
      <c r="AC1439" s="20"/>
      <c r="AD1439" s="20"/>
    </row>
    <row r="1440" spans="3:30" s="1" customFormat="1">
      <c r="C1440" s="16"/>
      <c r="D1440" s="16"/>
      <c r="E1440" s="32"/>
      <c r="F1440" s="16"/>
      <c r="G1440" s="16"/>
      <c r="H1440" s="16"/>
      <c r="I1440" s="16"/>
      <c r="J1440" s="16"/>
      <c r="K1440" s="16"/>
      <c r="L1440" s="32"/>
      <c r="M1440" s="16"/>
      <c r="N1440" s="16"/>
      <c r="O1440" s="16"/>
      <c r="P1440" s="16"/>
      <c r="Y1440" s="20"/>
      <c r="Z1440" s="20"/>
      <c r="AA1440" s="20"/>
      <c r="AB1440" s="20"/>
      <c r="AC1440" s="20"/>
      <c r="AD1440" s="20"/>
    </row>
    <row r="1441" spans="3:30" s="1" customFormat="1">
      <c r="C1441" s="16"/>
      <c r="D1441" s="16"/>
      <c r="E1441" s="32"/>
      <c r="F1441" s="16"/>
      <c r="G1441" s="16"/>
      <c r="H1441" s="16"/>
      <c r="I1441" s="16"/>
      <c r="J1441" s="16"/>
      <c r="K1441" s="16"/>
      <c r="L1441" s="32"/>
      <c r="M1441" s="16"/>
      <c r="N1441" s="16"/>
      <c r="O1441" s="16"/>
      <c r="P1441" s="16"/>
      <c r="Y1441" s="20"/>
      <c r="Z1441" s="20"/>
      <c r="AA1441" s="20"/>
      <c r="AB1441" s="20"/>
      <c r="AC1441" s="20"/>
      <c r="AD1441" s="20"/>
    </row>
    <row r="1442" spans="3:30" s="1" customFormat="1">
      <c r="C1442" s="16"/>
      <c r="D1442" s="16"/>
      <c r="E1442" s="32"/>
      <c r="F1442" s="16"/>
      <c r="G1442" s="16"/>
      <c r="H1442" s="16"/>
      <c r="I1442" s="16"/>
      <c r="J1442" s="16"/>
      <c r="K1442" s="16"/>
      <c r="L1442" s="32"/>
      <c r="M1442" s="16"/>
      <c r="N1442" s="16"/>
      <c r="O1442" s="16"/>
      <c r="P1442" s="16"/>
      <c r="Y1442" s="20"/>
      <c r="Z1442" s="20"/>
      <c r="AA1442" s="20"/>
      <c r="AB1442" s="20"/>
      <c r="AC1442" s="20"/>
      <c r="AD1442" s="20"/>
    </row>
    <row r="1443" spans="3:30" s="1" customFormat="1">
      <c r="C1443" s="16"/>
      <c r="D1443" s="16"/>
      <c r="E1443" s="32"/>
      <c r="F1443" s="16"/>
      <c r="G1443" s="16"/>
      <c r="H1443" s="16"/>
      <c r="I1443" s="16"/>
      <c r="J1443" s="16"/>
      <c r="K1443" s="16"/>
      <c r="L1443" s="32"/>
      <c r="M1443" s="16"/>
      <c r="N1443" s="16"/>
      <c r="O1443" s="16"/>
      <c r="P1443" s="16"/>
      <c r="Y1443" s="20"/>
      <c r="Z1443" s="20"/>
      <c r="AA1443" s="20"/>
      <c r="AB1443" s="20"/>
      <c r="AC1443" s="20"/>
      <c r="AD1443" s="20"/>
    </row>
    <row r="1444" spans="3:30" s="1" customFormat="1">
      <c r="C1444" s="16"/>
      <c r="D1444" s="16"/>
      <c r="E1444" s="32"/>
      <c r="F1444" s="16"/>
      <c r="G1444" s="16"/>
      <c r="H1444" s="16"/>
      <c r="I1444" s="16"/>
      <c r="J1444" s="16"/>
      <c r="K1444" s="16"/>
      <c r="L1444" s="32"/>
      <c r="M1444" s="16"/>
      <c r="N1444" s="16"/>
      <c r="O1444" s="16"/>
      <c r="P1444" s="16"/>
      <c r="Y1444" s="20"/>
      <c r="Z1444" s="20"/>
      <c r="AA1444" s="20"/>
      <c r="AB1444" s="20"/>
      <c r="AC1444" s="20"/>
      <c r="AD1444" s="20"/>
    </row>
    <row r="1445" spans="3:30" s="1" customFormat="1">
      <c r="C1445" s="16"/>
      <c r="D1445" s="16"/>
      <c r="E1445" s="32"/>
      <c r="F1445" s="16"/>
      <c r="G1445" s="16"/>
      <c r="H1445" s="16"/>
      <c r="I1445" s="16"/>
      <c r="J1445" s="16"/>
      <c r="K1445" s="16"/>
      <c r="L1445" s="32"/>
      <c r="M1445" s="16"/>
      <c r="N1445" s="16"/>
      <c r="O1445" s="16"/>
      <c r="P1445" s="16"/>
      <c r="Y1445" s="20"/>
      <c r="Z1445" s="20"/>
      <c r="AA1445" s="20"/>
      <c r="AB1445" s="20"/>
      <c r="AC1445" s="20"/>
      <c r="AD1445" s="20"/>
    </row>
    <row r="1446" spans="3:30" s="1" customFormat="1">
      <c r="C1446" s="16"/>
      <c r="D1446" s="16"/>
      <c r="E1446" s="32"/>
      <c r="F1446" s="16"/>
      <c r="G1446" s="16"/>
      <c r="H1446" s="16"/>
      <c r="I1446" s="16"/>
      <c r="J1446" s="16"/>
      <c r="K1446" s="16"/>
      <c r="L1446" s="32"/>
      <c r="M1446" s="16"/>
      <c r="N1446" s="16"/>
      <c r="O1446" s="16"/>
      <c r="P1446" s="16"/>
      <c r="Y1446" s="20"/>
      <c r="Z1446" s="20"/>
      <c r="AA1446" s="20"/>
      <c r="AB1446" s="20"/>
      <c r="AC1446" s="20"/>
      <c r="AD1446" s="20"/>
    </row>
    <row r="1447" spans="3:30" s="1" customFormat="1">
      <c r="C1447" s="16"/>
      <c r="D1447" s="16"/>
      <c r="E1447" s="32"/>
      <c r="F1447" s="16"/>
      <c r="G1447" s="16"/>
      <c r="H1447" s="16"/>
      <c r="I1447" s="16"/>
      <c r="J1447" s="16"/>
      <c r="K1447" s="16"/>
      <c r="L1447" s="32"/>
      <c r="M1447" s="16"/>
      <c r="N1447" s="16"/>
      <c r="O1447" s="16"/>
      <c r="P1447" s="16"/>
      <c r="Y1447" s="20"/>
      <c r="Z1447" s="20"/>
      <c r="AA1447" s="20"/>
      <c r="AB1447" s="20"/>
      <c r="AC1447" s="20"/>
      <c r="AD1447" s="20"/>
    </row>
    <row r="1448" spans="3:30" s="1" customFormat="1">
      <c r="C1448" s="16"/>
      <c r="D1448" s="16"/>
      <c r="E1448" s="32"/>
      <c r="F1448" s="16"/>
      <c r="G1448" s="16"/>
      <c r="H1448" s="16"/>
      <c r="I1448" s="16"/>
      <c r="J1448" s="16"/>
      <c r="K1448" s="16"/>
      <c r="L1448" s="32"/>
      <c r="M1448" s="16"/>
      <c r="N1448" s="16"/>
      <c r="O1448" s="16"/>
      <c r="P1448" s="16"/>
      <c r="Y1448" s="20"/>
      <c r="Z1448" s="20"/>
      <c r="AA1448" s="20"/>
      <c r="AB1448" s="20"/>
      <c r="AC1448" s="20"/>
      <c r="AD1448" s="20"/>
    </row>
    <row r="1449" spans="3:30" s="1" customFormat="1">
      <c r="C1449" s="16"/>
      <c r="D1449" s="16"/>
      <c r="E1449" s="32"/>
      <c r="F1449" s="16"/>
      <c r="G1449" s="16"/>
      <c r="H1449" s="16"/>
      <c r="I1449" s="16"/>
      <c r="J1449" s="16"/>
      <c r="K1449" s="16"/>
      <c r="L1449" s="32"/>
      <c r="M1449" s="16"/>
      <c r="N1449" s="16"/>
      <c r="O1449" s="16"/>
      <c r="P1449" s="16"/>
      <c r="Y1449" s="20"/>
      <c r="Z1449" s="20"/>
      <c r="AA1449" s="20"/>
      <c r="AB1449" s="20"/>
      <c r="AC1449" s="20"/>
      <c r="AD1449" s="20"/>
    </row>
    <row r="1450" spans="3:30" s="1" customFormat="1">
      <c r="C1450" s="16"/>
      <c r="D1450" s="16"/>
      <c r="E1450" s="32"/>
      <c r="F1450" s="16"/>
      <c r="G1450" s="16"/>
      <c r="H1450" s="16"/>
      <c r="I1450" s="16"/>
      <c r="J1450" s="16"/>
      <c r="K1450" s="16"/>
      <c r="L1450" s="32"/>
      <c r="M1450" s="16"/>
      <c r="N1450" s="16"/>
      <c r="O1450" s="16"/>
      <c r="P1450" s="16"/>
      <c r="Y1450" s="20"/>
      <c r="Z1450" s="20"/>
      <c r="AA1450" s="20"/>
      <c r="AB1450" s="20"/>
      <c r="AC1450" s="20"/>
      <c r="AD1450" s="20"/>
    </row>
    <row r="1451" spans="3:30" s="1" customFormat="1">
      <c r="C1451" s="16"/>
      <c r="D1451" s="16"/>
      <c r="E1451" s="32"/>
      <c r="F1451" s="16"/>
      <c r="G1451" s="16"/>
      <c r="H1451" s="16"/>
      <c r="I1451" s="16"/>
      <c r="J1451" s="16"/>
      <c r="K1451" s="16"/>
      <c r="L1451" s="32"/>
      <c r="M1451" s="16"/>
      <c r="N1451" s="16"/>
      <c r="O1451" s="16"/>
      <c r="P1451" s="16"/>
      <c r="Y1451" s="20"/>
      <c r="Z1451" s="20"/>
      <c r="AA1451" s="20"/>
      <c r="AB1451" s="20"/>
      <c r="AC1451" s="20"/>
      <c r="AD1451" s="20"/>
    </row>
    <row r="1452" spans="3:30" s="1" customFormat="1">
      <c r="C1452" s="16"/>
      <c r="D1452" s="16"/>
      <c r="E1452" s="32"/>
      <c r="F1452" s="16"/>
      <c r="G1452" s="16"/>
      <c r="H1452" s="16"/>
      <c r="I1452" s="16"/>
      <c r="J1452" s="16"/>
      <c r="K1452" s="16"/>
      <c r="L1452" s="32"/>
      <c r="M1452" s="16"/>
      <c r="N1452" s="16"/>
      <c r="O1452" s="16"/>
      <c r="P1452" s="16"/>
      <c r="Y1452" s="20"/>
      <c r="Z1452" s="20"/>
      <c r="AA1452" s="20"/>
      <c r="AB1452" s="20"/>
      <c r="AC1452" s="20"/>
      <c r="AD1452" s="20"/>
    </row>
    <row r="1453" spans="3:30" s="1" customFormat="1">
      <c r="C1453" s="16"/>
      <c r="D1453" s="16"/>
      <c r="E1453" s="32"/>
      <c r="F1453" s="16"/>
      <c r="G1453" s="16"/>
      <c r="H1453" s="16"/>
      <c r="I1453" s="16"/>
      <c r="J1453" s="16"/>
      <c r="K1453" s="16"/>
      <c r="L1453" s="32"/>
      <c r="M1453" s="16"/>
      <c r="N1453" s="16"/>
      <c r="O1453" s="16"/>
      <c r="P1453" s="16"/>
      <c r="Y1453" s="20"/>
      <c r="Z1453" s="20"/>
      <c r="AA1453" s="20"/>
      <c r="AB1453" s="20"/>
      <c r="AC1453" s="20"/>
      <c r="AD1453" s="20"/>
    </row>
    <row r="1454" spans="3:30" s="1" customFormat="1">
      <c r="C1454" s="16"/>
      <c r="D1454" s="16"/>
      <c r="E1454" s="32"/>
      <c r="F1454" s="16"/>
      <c r="G1454" s="16"/>
      <c r="H1454" s="16"/>
      <c r="I1454" s="16"/>
      <c r="J1454" s="16"/>
      <c r="K1454" s="16"/>
      <c r="L1454" s="32"/>
      <c r="M1454" s="16"/>
      <c r="N1454" s="16"/>
      <c r="O1454" s="16"/>
      <c r="P1454" s="16"/>
      <c r="Y1454" s="20"/>
      <c r="Z1454" s="20"/>
      <c r="AA1454" s="20"/>
      <c r="AB1454" s="20"/>
      <c r="AC1454" s="20"/>
      <c r="AD1454" s="20"/>
    </row>
    <row r="1455" spans="3:30" s="1" customFormat="1">
      <c r="C1455" s="16"/>
      <c r="D1455" s="16"/>
      <c r="E1455" s="32"/>
      <c r="F1455" s="16"/>
      <c r="G1455" s="16"/>
      <c r="H1455" s="16"/>
      <c r="I1455" s="16"/>
      <c r="J1455" s="16"/>
      <c r="K1455" s="16"/>
      <c r="L1455" s="32"/>
      <c r="M1455" s="16"/>
      <c r="N1455" s="16"/>
      <c r="O1455" s="16"/>
      <c r="P1455" s="16"/>
      <c r="Y1455" s="20"/>
      <c r="Z1455" s="20"/>
      <c r="AA1455" s="20"/>
      <c r="AB1455" s="20"/>
      <c r="AC1455" s="20"/>
      <c r="AD1455" s="20"/>
    </row>
    <row r="1456" spans="3:30" s="1" customFormat="1">
      <c r="C1456" s="16"/>
      <c r="D1456" s="16"/>
      <c r="E1456" s="32"/>
      <c r="F1456" s="16"/>
      <c r="G1456" s="16"/>
      <c r="H1456" s="16"/>
      <c r="I1456" s="16"/>
      <c r="J1456" s="16"/>
      <c r="K1456" s="16"/>
      <c r="L1456" s="32"/>
      <c r="M1456" s="16"/>
      <c r="N1456" s="16"/>
      <c r="O1456" s="16"/>
      <c r="P1456" s="16"/>
      <c r="Y1456" s="20"/>
      <c r="Z1456" s="20"/>
      <c r="AA1456" s="20"/>
      <c r="AB1456" s="20"/>
      <c r="AC1456" s="20"/>
      <c r="AD1456" s="20"/>
    </row>
    <row r="1457" spans="3:30" s="1" customFormat="1">
      <c r="C1457" s="16"/>
      <c r="D1457" s="16"/>
      <c r="E1457" s="32"/>
      <c r="F1457" s="16"/>
      <c r="G1457" s="16"/>
      <c r="H1457" s="16"/>
      <c r="I1457" s="16"/>
      <c r="J1457" s="16"/>
      <c r="K1457" s="16"/>
      <c r="L1457" s="32"/>
      <c r="M1457" s="16"/>
      <c r="N1457" s="16"/>
      <c r="O1457" s="16"/>
      <c r="P1457" s="16"/>
      <c r="Y1457" s="20"/>
      <c r="Z1457" s="20"/>
      <c r="AA1457" s="20"/>
      <c r="AB1457" s="20"/>
      <c r="AC1457" s="20"/>
      <c r="AD1457" s="20"/>
    </row>
    <row r="1458" spans="3:30" s="1" customFormat="1">
      <c r="C1458" s="16"/>
      <c r="D1458" s="16"/>
      <c r="E1458" s="32"/>
      <c r="F1458" s="16"/>
      <c r="G1458" s="16"/>
      <c r="H1458" s="16"/>
      <c r="I1458" s="16"/>
      <c r="J1458" s="16"/>
      <c r="K1458" s="16"/>
      <c r="L1458" s="32"/>
      <c r="M1458" s="16"/>
      <c r="N1458" s="16"/>
      <c r="O1458" s="16"/>
      <c r="P1458" s="16"/>
      <c r="Y1458" s="20"/>
      <c r="Z1458" s="20"/>
      <c r="AA1458" s="20"/>
      <c r="AB1458" s="20"/>
      <c r="AC1458" s="20"/>
      <c r="AD1458" s="20"/>
    </row>
    <row r="1459" spans="3:30" s="1" customFormat="1">
      <c r="C1459" s="16"/>
      <c r="D1459" s="16"/>
      <c r="E1459" s="32"/>
      <c r="F1459" s="16"/>
      <c r="G1459" s="16"/>
      <c r="H1459" s="16"/>
      <c r="I1459" s="16"/>
      <c r="J1459" s="16"/>
      <c r="K1459" s="16"/>
      <c r="L1459" s="32"/>
      <c r="M1459" s="16"/>
      <c r="N1459" s="16"/>
      <c r="O1459" s="16"/>
      <c r="P1459" s="16"/>
      <c r="Y1459" s="20"/>
      <c r="Z1459" s="20"/>
      <c r="AA1459" s="20"/>
      <c r="AB1459" s="20"/>
      <c r="AC1459" s="20"/>
      <c r="AD1459" s="20"/>
    </row>
    <row r="1460" spans="3:30" s="1" customFormat="1">
      <c r="C1460" s="16"/>
      <c r="D1460" s="16"/>
      <c r="E1460" s="32"/>
      <c r="F1460" s="16"/>
      <c r="G1460" s="16"/>
      <c r="H1460" s="16"/>
      <c r="I1460" s="16"/>
      <c r="J1460" s="16"/>
      <c r="K1460" s="16"/>
      <c r="L1460" s="32"/>
      <c r="M1460" s="16"/>
      <c r="N1460" s="16"/>
      <c r="O1460" s="16"/>
      <c r="P1460" s="16"/>
      <c r="Y1460" s="20"/>
      <c r="Z1460" s="20"/>
      <c r="AA1460" s="20"/>
      <c r="AB1460" s="20"/>
      <c r="AC1460" s="20"/>
      <c r="AD1460" s="20"/>
    </row>
    <row r="1461" spans="3:30" s="1" customFormat="1">
      <c r="C1461" s="16"/>
      <c r="D1461" s="16"/>
      <c r="E1461" s="32"/>
      <c r="F1461" s="16"/>
      <c r="G1461" s="16"/>
      <c r="H1461" s="16"/>
      <c r="I1461" s="16"/>
      <c r="J1461" s="16"/>
      <c r="K1461" s="16"/>
      <c r="L1461" s="32"/>
      <c r="M1461" s="16"/>
      <c r="N1461" s="16"/>
      <c r="O1461" s="16"/>
      <c r="P1461" s="16"/>
      <c r="Y1461" s="20"/>
      <c r="Z1461" s="20"/>
      <c r="AA1461" s="20"/>
      <c r="AB1461" s="20"/>
      <c r="AC1461" s="20"/>
      <c r="AD1461" s="20"/>
    </row>
    <row r="1462" spans="3:30" s="1" customFormat="1">
      <c r="C1462" s="16"/>
      <c r="D1462" s="16"/>
      <c r="E1462" s="32"/>
      <c r="F1462" s="16"/>
      <c r="G1462" s="16"/>
      <c r="H1462" s="16"/>
      <c r="I1462" s="16"/>
      <c r="J1462" s="16"/>
      <c r="K1462" s="16"/>
      <c r="L1462" s="32"/>
      <c r="M1462" s="16"/>
      <c r="N1462" s="16"/>
      <c r="O1462" s="16"/>
      <c r="P1462" s="16"/>
      <c r="Y1462" s="20"/>
      <c r="Z1462" s="20"/>
      <c r="AA1462" s="20"/>
      <c r="AB1462" s="20"/>
      <c r="AC1462" s="20"/>
      <c r="AD1462" s="20"/>
    </row>
    <row r="1463" spans="3:30" s="1" customFormat="1">
      <c r="C1463" s="16"/>
      <c r="D1463" s="16"/>
      <c r="E1463" s="32"/>
      <c r="F1463" s="16"/>
      <c r="G1463" s="16"/>
      <c r="H1463" s="16"/>
      <c r="I1463" s="16"/>
      <c r="J1463" s="16"/>
      <c r="K1463" s="16"/>
      <c r="L1463" s="32"/>
      <c r="M1463" s="16"/>
      <c r="N1463" s="16"/>
      <c r="O1463" s="16"/>
      <c r="P1463" s="16"/>
      <c r="Y1463" s="20"/>
      <c r="Z1463" s="20"/>
      <c r="AA1463" s="20"/>
      <c r="AB1463" s="20"/>
      <c r="AC1463" s="20"/>
      <c r="AD1463" s="20"/>
    </row>
    <row r="1464" spans="3:30" s="1" customFormat="1">
      <c r="C1464" s="16"/>
      <c r="D1464" s="16"/>
      <c r="E1464" s="32"/>
      <c r="F1464" s="16"/>
      <c r="G1464" s="16"/>
      <c r="H1464" s="16"/>
      <c r="I1464" s="16"/>
      <c r="J1464" s="16"/>
      <c r="K1464" s="16"/>
      <c r="L1464" s="32"/>
      <c r="M1464" s="16"/>
      <c r="N1464" s="16"/>
      <c r="O1464" s="16"/>
      <c r="P1464" s="16"/>
      <c r="Y1464" s="20"/>
      <c r="Z1464" s="20"/>
      <c r="AA1464" s="20"/>
      <c r="AB1464" s="20"/>
      <c r="AC1464" s="20"/>
      <c r="AD1464" s="20"/>
    </row>
    <row r="1465" spans="3:30" s="1" customFormat="1">
      <c r="C1465" s="16"/>
      <c r="D1465" s="16"/>
      <c r="E1465" s="32"/>
      <c r="F1465" s="16"/>
      <c r="G1465" s="16"/>
      <c r="H1465" s="16"/>
      <c r="I1465" s="16"/>
      <c r="J1465" s="16"/>
      <c r="K1465" s="16"/>
      <c r="L1465" s="32"/>
      <c r="M1465" s="16"/>
      <c r="N1465" s="16"/>
      <c r="O1465" s="16"/>
      <c r="P1465" s="16"/>
      <c r="Y1465" s="20"/>
      <c r="Z1465" s="20"/>
      <c r="AA1465" s="20"/>
      <c r="AB1465" s="20"/>
      <c r="AC1465" s="20"/>
      <c r="AD1465" s="20"/>
    </row>
    <row r="1466" spans="3:30" s="1" customFormat="1">
      <c r="C1466" s="16"/>
      <c r="D1466" s="16"/>
      <c r="E1466" s="32"/>
      <c r="F1466" s="16"/>
      <c r="G1466" s="16"/>
      <c r="H1466" s="16"/>
      <c r="I1466" s="16"/>
      <c r="J1466" s="16"/>
      <c r="K1466" s="16"/>
      <c r="L1466" s="32"/>
      <c r="M1466" s="16"/>
      <c r="N1466" s="16"/>
      <c r="O1466" s="16"/>
      <c r="P1466" s="16"/>
      <c r="Y1466" s="20"/>
      <c r="Z1466" s="20"/>
      <c r="AA1466" s="20"/>
      <c r="AB1466" s="20"/>
      <c r="AC1466" s="20"/>
      <c r="AD1466" s="20"/>
    </row>
    <row r="1467" spans="3:30" s="1" customFormat="1">
      <c r="C1467" s="16"/>
      <c r="D1467" s="16"/>
      <c r="E1467" s="32"/>
      <c r="F1467" s="16"/>
      <c r="G1467" s="16"/>
      <c r="H1467" s="16"/>
      <c r="I1467" s="16"/>
      <c r="J1467" s="16"/>
      <c r="K1467" s="16"/>
      <c r="L1467" s="32"/>
      <c r="M1467" s="16"/>
      <c r="N1467" s="16"/>
      <c r="O1467" s="16"/>
      <c r="P1467" s="16"/>
      <c r="Y1467" s="20"/>
      <c r="Z1467" s="20"/>
      <c r="AA1467" s="20"/>
      <c r="AB1467" s="20"/>
      <c r="AC1467" s="20"/>
      <c r="AD1467" s="20"/>
    </row>
    <row r="1468" spans="3:30" s="1" customFormat="1">
      <c r="C1468" s="16"/>
      <c r="D1468" s="16"/>
      <c r="E1468" s="32"/>
      <c r="F1468" s="16"/>
      <c r="G1468" s="16"/>
      <c r="H1468" s="16"/>
      <c r="I1468" s="16"/>
      <c r="J1468" s="16"/>
      <c r="K1468" s="16"/>
      <c r="L1468" s="32"/>
      <c r="M1468" s="16"/>
      <c r="N1468" s="16"/>
      <c r="O1468" s="16"/>
      <c r="P1468" s="16"/>
      <c r="Y1468" s="20"/>
      <c r="Z1468" s="20"/>
      <c r="AA1468" s="20"/>
      <c r="AB1468" s="20"/>
      <c r="AC1468" s="20"/>
      <c r="AD1468" s="20"/>
    </row>
    <row r="1469" spans="3:30" s="1" customFormat="1">
      <c r="C1469" s="16"/>
      <c r="D1469" s="16"/>
      <c r="E1469" s="32"/>
      <c r="F1469" s="16"/>
      <c r="G1469" s="16"/>
      <c r="H1469" s="16"/>
      <c r="I1469" s="16"/>
      <c r="J1469" s="16"/>
      <c r="K1469" s="16"/>
      <c r="L1469" s="32"/>
      <c r="M1469" s="16"/>
      <c r="N1469" s="16"/>
      <c r="O1469" s="16"/>
      <c r="P1469" s="16"/>
      <c r="Y1469" s="20"/>
      <c r="Z1469" s="20"/>
      <c r="AA1469" s="20"/>
      <c r="AB1469" s="20"/>
      <c r="AC1469" s="20"/>
      <c r="AD1469" s="20"/>
    </row>
    <row r="1470" spans="3:30" s="1" customFormat="1">
      <c r="C1470" s="16"/>
      <c r="D1470" s="16"/>
      <c r="E1470" s="32"/>
      <c r="F1470" s="16"/>
      <c r="G1470" s="16"/>
      <c r="H1470" s="16"/>
      <c r="I1470" s="16"/>
      <c r="J1470" s="16"/>
      <c r="K1470" s="16"/>
      <c r="L1470" s="32"/>
      <c r="M1470" s="16"/>
      <c r="N1470" s="16"/>
      <c r="O1470" s="16"/>
      <c r="P1470" s="16"/>
      <c r="Y1470" s="20"/>
      <c r="Z1470" s="20"/>
      <c r="AA1470" s="20"/>
      <c r="AB1470" s="20"/>
      <c r="AC1470" s="20"/>
      <c r="AD1470" s="20"/>
    </row>
    <row r="1471" spans="3:30" s="1" customFormat="1">
      <c r="C1471" s="16"/>
      <c r="D1471" s="16"/>
      <c r="E1471" s="32"/>
      <c r="F1471" s="16"/>
      <c r="G1471" s="16"/>
      <c r="H1471" s="16"/>
      <c r="I1471" s="16"/>
      <c r="J1471" s="16"/>
      <c r="K1471" s="16"/>
      <c r="L1471" s="32"/>
      <c r="M1471" s="16"/>
      <c r="N1471" s="16"/>
      <c r="O1471" s="16"/>
      <c r="P1471" s="16"/>
      <c r="Y1471" s="20"/>
      <c r="Z1471" s="20"/>
      <c r="AA1471" s="20"/>
      <c r="AB1471" s="20"/>
      <c r="AC1471" s="20"/>
      <c r="AD1471" s="20"/>
    </row>
    <row r="1472" spans="3:30" s="1" customFormat="1">
      <c r="C1472" s="16"/>
      <c r="D1472" s="16"/>
      <c r="E1472" s="32"/>
      <c r="F1472" s="16"/>
      <c r="G1472" s="16"/>
      <c r="H1472" s="16"/>
      <c r="I1472" s="16"/>
      <c r="J1472" s="16"/>
      <c r="K1472" s="16"/>
      <c r="L1472" s="32"/>
      <c r="M1472" s="16"/>
      <c r="N1472" s="16"/>
      <c r="O1472" s="16"/>
      <c r="P1472" s="16"/>
      <c r="Y1472" s="20"/>
      <c r="Z1472" s="20"/>
      <c r="AA1472" s="20"/>
      <c r="AB1472" s="20"/>
      <c r="AC1472" s="20"/>
      <c r="AD1472" s="20"/>
    </row>
    <row r="1473" spans="3:30" s="1" customFormat="1">
      <c r="C1473" s="16"/>
      <c r="D1473" s="16"/>
      <c r="E1473" s="32"/>
      <c r="F1473" s="16"/>
      <c r="G1473" s="16"/>
      <c r="H1473" s="16"/>
      <c r="I1473" s="16"/>
      <c r="J1473" s="16"/>
      <c r="K1473" s="16"/>
      <c r="L1473" s="32"/>
      <c r="M1473" s="16"/>
      <c r="N1473" s="16"/>
      <c r="O1473" s="16"/>
      <c r="P1473" s="16"/>
      <c r="Y1473" s="20"/>
      <c r="Z1473" s="20"/>
      <c r="AA1473" s="20"/>
      <c r="AB1473" s="20"/>
      <c r="AC1473" s="20"/>
      <c r="AD1473" s="20"/>
    </row>
    <row r="1474" spans="3:30" s="1" customFormat="1">
      <c r="C1474" s="16"/>
      <c r="D1474" s="16"/>
      <c r="E1474" s="32"/>
      <c r="F1474" s="16"/>
      <c r="G1474" s="16"/>
      <c r="H1474" s="16"/>
      <c r="I1474" s="16"/>
      <c r="J1474" s="16"/>
      <c r="K1474" s="16"/>
      <c r="L1474" s="32"/>
      <c r="M1474" s="16"/>
      <c r="N1474" s="16"/>
      <c r="O1474" s="16"/>
      <c r="P1474" s="16"/>
      <c r="Y1474" s="20"/>
      <c r="Z1474" s="20"/>
      <c r="AA1474" s="20"/>
      <c r="AB1474" s="20"/>
      <c r="AC1474" s="20"/>
      <c r="AD1474" s="20"/>
    </row>
    <row r="1475" spans="3:30" s="1" customFormat="1">
      <c r="C1475" s="16"/>
      <c r="D1475" s="16"/>
      <c r="E1475" s="32"/>
      <c r="F1475" s="16"/>
      <c r="G1475" s="16"/>
      <c r="H1475" s="16"/>
      <c r="I1475" s="16"/>
      <c r="J1475" s="16"/>
      <c r="K1475" s="16"/>
      <c r="L1475" s="32"/>
      <c r="M1475" s="16"/>
      <c r="N1475" s="16"/>
      <c r="O1475" s="16"/>
      <c r="P1475" s="16"/>
      <c r="Y1475" s="20"/>
      <c r="Z1475" s="20"/>
      <c r="AA1475" s="20"/>
      <c r="AB1475" s="20"/>
      <c r="AC1475" s="20"/>
      <c r="AD1475" s="20"/>
    </row>
    <row r="1476" spans="3:30" s="1" customFormat="1">
      <c r="C1476" s="16"/>
      <c r="D1476" s="16"/>
      <c r="E1476" s="32"/>
      <c r="F1476" s="16"/>
      <c r="G1476" s="16"/>
      <c r="H1476" s="16"/>
      <c r="I1476" s="16"/>
      <c r="J1476" s="16"/>
      <c r="K1476" s="16"/>
      <c r="L1476" s="32"/>
      <c r="M1476" s="16"/>
      <c r="N1476" s="16"/>
      <c r="O1476" s="16"/>
      <c r="P1476" s="16"/>
      <c r="Y1476" s="20"/>
      <c r="Z1476" s="20"/>
      <c r="AA1476" s="20"/>
      <c r="AB1476" s="20"/>
      <c r="AC1476" s="20"/>
      <c r="AD1476" s="20"/>
    </row>
    <row r="1477" spans="3:30" s="1" customFormat="1">
      <c r="C1477" s="16"/>
      <c r="D1477" s="16"/>
      <c r="E1477" s="32"/>
      <c r="F1477" s="16"/>
      <c r="G1477" s="16"/>
      <c r="H1477" s="16"/>
      <c r="I1477" s="16"/>
      <c r="J1477" s="16"/>
      <c r="K1477" s="16"/>
      <c r="L1477" s="32"/>
      <c r="M1477" s="16"/>
      <c r="N1477" s="16"/>
      <c r="O1477" s="16"/>
      <c r="P1477" s="16"/>
      <c r="Y1477" s="20"/>
      <c r="Z1477" s="20"/>
      <c r="AA1477" s="20"/>
      <c r="AB1477" s="20"/>
      <c r="AC1477" s="20"/>
      <c r="AD1477" s="20"/>
    </row>
    <row r="1478" spans="3:30" s="1" customFormat="1">
      <c r="C1478" s="16"/>
      <c r="D1478" s="16"/>
      <c r="E1478" s="32"/>
      <c r="F1478" s="16"/>
      <c r="G1478" s="16"/>
      <c r="H1478" s="16"/>
      <c r="I1478" s="16"/>
      <c r="J1478" s="16"/>
      <c r="K1478" s="16"/>
      <c r="L1478" s="32"/>
      <c r="M1478" s="16"/>
      <c r="N1478" s="16"/>
      <c r="O1478" s="16"/>
      <c r="P1478" s="16"/>
      <c r="Y1478" s="20"/>
      <c r="Z1478" s="20"/>
      <c r="AA1478" s="20"/>
      <c r="AB1478" s="20"/>
      <c r="AC1478" s="20"/>
      <c r="AD1478" s="20"/>
    </row>
    <row r="1479" spans="3:30" s="1" customFormat="1">
      <c r="C1479" s="16"/>
      <c r="D1479" s="16"/>
      <c r="E1479" s="32"/>
      <c r="F1479" s="16"/>
      <c r="G1479" s="16"/>
      <c r="H1479" s="16"/>
      <c r="I1479" s="16"/>
      <c r="J1479" s="16"/>
      <c r="K1479" s="16"/>
      <c r="L1479" s="32"/>
      <c r="M1479" s="16"/>
      <c r="N1479" s="16"/>
      <c r="O1479" s="16"/>
      <c r="P1479" s="16"/>
      <c r="Y1479" s="20"/>
      <c r="Z1479" s="20"/>
      <c r="AA1479" s="20"/>
      <c r="AB1479" s="20"/>
      <c r="AC1479" s="20"/>
      <c r="AD1479" s="20"/>
    </row>
    <row r="1480" spans="3:30" s="1" customFormat="1">
      <c r="C1480" s="16"/>
      <c r="D1480" s="16"/>
      <c r="E1480" s="32"/>
      <c r="F1480" s="16"/>
      <c r="G1480" s="16"/>
      <c r="H1480" s="16"/>
      <c r="I1480" s="16"/>
      <c r="J1480" s="16"/>
      <c r="K1480" s="16"/>
      <c r="L1480" s="32"/>
      <c r="M1480" s="16"/>
      <c r="N1480" s="16"/>
      <c r="O1480" s="16"/>
      <c r="P1480" s="16"/>
      <c r="Y1480" s="20"/>
      <c r="Z1480" s="20"/>
      <c r="AA1480" s="20"/>
      <c r="AB1480" s="20"/>
      <c r="AC1480" s="20"/>
      <c r="AD1480" s="20"/>
    </row>
    <row r="1481" spans="3:30" s="1" customFormat="1">
      <c r="C1481" s="16"/>
      <c r="D1481" s="16"/>
      <c r="E1481" s="32"/>
      <c r="F1481" s="16"/>
      <c r="G1481" s="16"/>
      <c r="H1481" s="16"/>
      <c r="I1481" s="16"/>
      <c r="J1481" s="16"/>
      <c r="K1481" s="16"/>
      <c r="L1481" s="32"/>
      <c r="M1481" s="16"/>
      <c r="N1481" s="16"/>
      <c r="O1481" s="16"/>
      <c r="P1481" s="16"/>
      <c r="Y1481" s="20"/>
      <c r="Z1481" s="20"/>
      <c r="AA1481" s="20"/>
      <c r="AB1481" s="20"/>
      <c r="AC1481" s="20"/>
      <c r="AD1481" s="20"/>
    </row>
    <row r="1482" spans="3:30" s="1" customFormat="1">
      <c r="C1482" s="16"/>
      <c r="D1482" s="16"/>
      <c r="E1482" s="32"/>
      <c r="F1482" s="16"/>
      <c r="G1482" s="16"/>
      <c r="H1482" s="16"/>
      <c r="I1482" s="16"/>
      <c r="J1482" s="16"/>
      <c r="K1482" s="16"/>
      <c r="L1482" s="32"/>
      <c r="M1482" s="16"/>
      <c r="N1482" s="16"/>
      <c r="O1482" s="16"/>
      <c r="P1482" s="16"/>
      <c r="Y1482" s="20"/>
      <c r="Z1482" s="20"/>
      <c r="AA1482" s="20"/>
      <c r="AB1482" s="20"/>
      <c r="AC1482" s="20"/>
      <c r="AD1482" s="20"/>
    </row>
    <row r="1483" spans="3:30" s="1" customFormat="1">
      <c r="C1483" s="16"/>
      <c r="D1483" s="16"/>
      <c r="E1483" s="32"/>
      <c r="F1483" s="16"/>
      <c r="G1483" s="16"/>
      <c r="H1483" s="16"/>
      <c r="I1483" s="16"/>
      <c r="J1483" s="16"/>
      <c r="K1483" s="16"/>
      <c r="L1483" s="32"/>
      <c r="M1483" s="16"/>
      <c r="N1483" s="16"/>
      <c r="O1483" s="16"/>
      <c r="P1483" s="16"/>
      <c r="Y1483" s="20"/>
      <c r="Z1483" s="20"/>
      <c r="AA1483" s="20"/>
      <c r="AB1483" s="20"/>
      <c r="AC1483" s="20"/>
      <c r="AD1483" s="20"/>
    </row>
    <row r="1484" spans="3:30" s="1" customFormat="1">
      <c r="C1484" s="16"/>
      <c r="D1484" s="16"/>
      <c r="E1484" s="32"/>
      <c r="F1484" s="16"/>
      <c r="G1484" s="16"/>
      <c r="H1484" s="16"/>
      <c r="I1484" s="16"/>
      <c r="J1484" s="16"/>
      <c r="K1484" s="16"/>
      <c r="L1484" s="32"/>
      <c r="M1484" s="16"/>
      <c r="N1484" s="16"/>
      <c r="O1484" s="16"/>
      <c r="P1484" s="16"/>
      <c r="Y1484" s="20"/>
      <c r="Z1484" s="20"/>
      <c r="AA1484" s="20"/>
      <c r="AB1484" s="20"/>
      <c r="AC1484" s="20"/>
      <c r="AD1484" s="20"/>
    </row>
    <row r="1485" spans="3:30" s="1" customFormat="1">
      <c r="C1485" s="16"/>
      <c r="D1485" s="16"/>
      <c r="E1485" s="32"/>
      <c r="F1485" s="16"/>
      <c r="G1485" s="16"/>
      <c r="H1485" s="16"/>
      <c r="I1485" s="16"/>
      <c r="J1485" s="16"/>
      <c r="K1485" s="16"/>
      <c r="L1485" s="32"/>
      <c r="M1485" s="16"/>
      <c r="N1485" s="16"/>
      <c r="O1485" s="16"/>
      <c r="P1485" s="16"/>
      <c r="Y1485" s="20"/>
      <c r="Z1485" s="20"/>
      <c r="AA1485" s="20"/>
      <c r="AB1485" s="20"/>
      <c r="AC1485" s="20"/>
      <c r="AD1485" s="20"/>
    </row>
    <row r="1486" spans="3:30" s="1" customFormat="1">
      <c r="C1486" s="16"/>
      <c r="D1486" s="16"/>
      <c r="E1486" s="32"/>
      <c r="F1486" s="16"/>
      <c r="G1486" s="16"/>
      <c r="H1486" s="16"/>
      <c r="I1486" s="16"/>
      <c r="J1486" s="16"/>
      <c r="K1486" s="16"/>
      <c r="L1486" s="32"/>
      <c r="M1486" s="16"/>
      <c r="N1486" s="16"/>
      <c r="O1486" s="16"/>
      <c r="P1486" s="16"/>
      <c r="Y1486" s="20"/>
      <c r="Z1486" s="20"/>
      <c r="AA1486" s="20"/>
      <c r="AB1486" s="20"/>
      <c r="AC1486" s="20"/>
      <c r="AD1486" s="20"/>
    </row>
    <row r="1487" spans="3:30" s="1" customFormat="1">
      <c r="C1487" s="16"/>
      <c r="D1487" s="16"/>
      <c r="E1487" s="32"/>
      <c r="F1487" s="16"/>
      <c r="G1487" s="16"/>
      <c r="H1487" s="16"/>
      <c r="I1487" s="16"/>
      <c r="J1487" s="16"/>
      <c r="K1487" s="16"/>
      <c r="L1487" s="32"/>
      <c r="M1487" s="16"/>
      <c r="N1487" s="16"/>
      <c r="O1487" s="16"/>
      <c r="P1487" s="16"/>
      <c r="Y1487" s="20"/>
      <c r="Z1487" s="20"/>
      <c r="AA1487" s="20"/>
      <c r="AB1487" s="20"/>
      <c r="AC1487" s="20"/>
      <c r="AD1487" s="20"/>
    </row>
    <row r="1488" spans="3:30" s="1" customFormat="1">
      <c r="C1488" s="16"/>
      <c r="D1488" s="16"/>
      <c r="E1488" s="32"/>
      <c r="F1488" s="16"/>
      <c r="G1488" s="16"/>
      <c r="H1488" s="16"/>
      <c r="I1488" s="16"/>
      <c r="J1488" s="16"/>
      <c r="K1488" s="16"/>
      <c r="L1488" s="32"/>
      <c r="M1488" s="16"/>
      <c r="N1488" s="16"/>
      <c r="O1488" s="16"/>
      <c r="P1488" s="16"/>
      <c r="Y1488" s="20"/>
      <c r="Z1488" s="20"/>
      <c r="AA1488" s="20"/>
      <c r="AB1488" s="20"/>
      <c r="AC1488" s="20"/>
      <c r="AD1488" s="20"/>
    </row>
    <row r="1489" spans="3:30" s="1" customFormat="1">
      <c r="C1489" s="16"/>
      <c r="D1489" s="16"/>
      <c r="E1489" s="32"/>
      <c r="F1489" s="16"/>
      <c r="G1489" s="16"/>
      <c r="H1489" s="16"/>
      <c r="I1489" s="16"/>
      <c r="J1489" s="16"/>
      <c r="K1489" s="16"/>
      <c r="L1489" s="32"/>
      <c r="M1489" s="16"/>
      <c r="N1489" s="16"/>
      <c r="O1489" s="16"/>
      <c r="P1489" s="16"/>
      <c r="Y1489" s="20"/>
      <c r="Z1489" s="20"/>
      <c r="AA1489" s="20"/>
      <c r="AB1489" s="20"/>
      <c r="AC1489" s="20"/>
      <c r="AD1489" s="20"/>
    </row>
    <row r="1490" spans="3:30" s="1" customFormat="1">
      <c r="C1490" s="16"/>
      <c r="D1490" s="16"/>
      <c r="E1490" s="32"/>
      <c r="F1490" s="16"/>
      <c r="G1490" s="16"/>
      <c r="H1490" s="16"/>
      <c r="I1490" s="16"/>
      <c r="J1490" s="16"/>
      <c r="K1490" s="16"/>
      <c r="L1490" s="32"/>
      <c r="M1490" s="16"/>
      <c r="N1490" s="16"/>
      <c r="O1490" s="16"/>
      <c r="P1490" s="16"/>
      <c r="Y1490" s="20"/>
      <c r="Z1490" s="20"/>
      <c r="AA1490" s="20"/>
      <c r="AB1490" s="20"/>
      <c r="AC1490" s="20"/>
      <c r="AD1490" s="20"/>
    </row>
    <row r="1491" spans="3:30" s="1" customFormat="1">
      <c r="C1491" s="16"/>
      <c r="D1491" s="16"/>
      <c r="E1491" s="32"/>
      <c r="F1491" s="16"/>
      <c r="G1491" s="16"/>
      <c r="H1491" s="16"/>
      <c r="I1491" s="16"/>
      <c r="J1491" s="16"/>
      <c r="K1491" s="16"/>
      <c r="L1491" s="32"/>
      <c r="M1491" s="16"/>
      <c r="N1491" s="16"/>
      <c r="O1491" s="16"/>
      <c r="P1491" s="16"/>
      <c r="Y1491" s="20"/>
      <c r="Z1491" s="20"/>
      <c r="AA1491" s="20"/>
      <c r="AB1491" s="20"/>
      <c r="AC1491" s="20"/>
      <c r="AD1491" s="20"/>
    </row>
    <row r="1492" spans="3:30" s="1" customFormat="1">
      <c r="C1492" s="16"/>
      <c r="D1492" s="16"/>
      <c r="E1492" s="32"/>
      <c r="F1492" s="16"/>
      <c r="G1492" s="16"/>
      <c r="H1492" s="16"/>
      <c r="I1492" s="16"/>
      <c r="J1492" s="16"/>
      <c r="K1492" s="16"/>
      <c r="L1492" s="32"/>
      <c r="M1492" s="16"/>
      <c r="N1492" s="16"/>
      <c r="O1492" s="16"/>
      <c r="P1492" s="16"/>
      <c r="Y1492" s="20"/>
      <c r="Z1492" s="20"/>
      <c r="AA1492" s="20"/>
      <c r="AB1492" s="20"/>
      <c r="AC1492" s="20"/>
      <c r="AD1492" s="20"/>
    </row>
    <row r="1493" spans="3:30" s="1" customFormat="1">
      <c r="C1493" s="16"/>
      <c r="D1493" s="16"/>
      <c r="E1493" s="32"/>
      <c r="F1493" s="16"/>
      <c r="G1493" s="16"/>
      <c r="H1493" s="16"/>
      <c r="I1493" s="16"/>
      <c r="J1493" s="16"/>
      <c r="K1493" s="16"/>
      <c r="L1493" s="32"/>
      <c r="M1493" s="16"/>
      <c r="N1493" s="16"/>
      <c r="O1493" s="16"/>
      <c r="P1493" s="16"/>
      <c r="Y1493" s="20"/>
      <c r="Z1493" s="20"/>
      <c r="AA1493" s="20"/>
      <c r="AB1493" s="20"/>
      <c r="AC1493" s="20"/>
      <c r="AD1493" s="20"/>
    </row>
    <row r="1494" spans="3:30" s="1" customFormat="1">
      <c r="C1494" s="16"/>
      <c r="D1494" s="16"/>
      <c r="E1494" s="32"/>
      <c r="F1494" s="16"/>
      <c r="G1494" s="16"/>
      <c r="H1494" s="16"/>
      <c r="I1494" s="16"/>
      <c r="J1494" s="16"/>
      <c r="K1494" s="16"/>
      <c r="L1494" s="32"/>
      <c r="M1494" s="16"/>
      <c r="N1494" s="16"/>
      <c r="O1494" s="16"/>
      <c r="P1494" s="16"/>
      <c r="Y1494" s="20"/>
      <c r="Z1494" s="20"/>
      <c r="AA1494" s="20"/>
      <c r="AB1494" s="20"/>
      <c r="AC1494" s="20"/>
      <c r="AD1494" s="20"/>
    </row>
    <row r="1495" spans="3:30" s="1" customFormat="1">
      <c r="C1495" s="16"/>
      <c r="D1495" s="16"/>
      <c r="E1495" s="32"/>
      <c r="F1495" s="16"/>
      <c r="G1495" s="16"/>
      <c r="H1495" s="16"/>
      <c r="I1495" s="16"/>
      <c r="J1495" s="16"/>
      <c r="K1495" s="16"/>
      <c r="L1495" s="32"/>
      <c r="M1495" s="16"/>
      <c r="N1495" s="16"/>
      <c r="O1495" s="16"/>
      <c r="P1495" s="16"/>
      <c r="Y1495" s="20"/>
      <c r="Z1495" s="20"/>
      <c r="AA1495" s="20"/>
      <c r="AB1495" s="20"/>
      <c r="AC1495" s="20"/>
      <c r="AD1495" s="20"/>
    </row>
    <row r="1496" spans="3:30" s="1" customFormat="1">
      <c r="C1496" s="16"/>
      <c r="D1496" s="16"/>
      <c r="E1496" s="32"/>
      <c r="F1496" s="16"/>
      <c r="G1496" s="16"/>
      <c r="H1496" s="16"/>
      <c r="I1496" s="16"/>
      <c r="J1496" s="16"/>
      <c r="K1496" s="16"/>
      <c r="L1496" s="32"/>
      <c r="M1496" s="16"/>
      <c r="N1496" s="16"/>
      <c r="O1496" s="16"/>
      <c r="P1496" s="16"/>
      <c r="Y1496" s="20"/>
      <c r="Z1496" s="20"/>
      <c r="AA1496" s="20"/>
      <c r="AB1496" s="20"/>
      <c r="AC1496" s="20"/>
      <c r="AD1496" s="20"/>
    </row>
    <row r="1497" spans="3:30" s="1" customFormat="1">
      <c r="C1497" s="16"/>
      <c r="D1497" s="16"/>
      <c r="E1497" s="32"/>
      <c r="F1497" s="16"/>
      <c r="G1497" s="16"/>
      <c r="H1497" s="16"/>
      <c r="I1497" s="16"/>
      <c r="J1497" s="16"/>
      <c r="K1497" s="16"/>
      <c r="L1497" s="32"/>
      <c r="M1497" s="16"/>
      <c r="N1497" s="16"/>
      <c r="O1497" s="16"/>
      <c r="P1497" s="16"/>
      <c r="Y1497" s="20"/>
      <c r="Z1497" s="20"/>
      <c r="AA1497" s="20"/>
      <c r="AB1497" s="20"/>
      <c r="AC1497" s="20"/>
      <c r="AD1497" s="20"/>
    </row>
    <row r="1498" spans="3:30" s="1" customFormat="1">
      <c r="C1498" s="16"/>
      <c r="D1498" s="16"/>
      <c r="E1498" s="32"/>
      <c r="F1498" s="16"/>
      <c r="G1498" s="16"/>
      <c r="H1498" s="16"/>
      <c r="I1498" s="16"/>
      <c r="J1498" s="16"/>
      <c r="K1498" s="16"/>
      <c r="L1498" s="32"/>
      <c r="M1498" s="16"/>
      <c r="N1498" s="16"/>
      <c r="O1498" s="16"/>
      <c r="P1498" s="16"/>
      <c r="Y1498" s="20"/>
      <c r="Z1498" s="20"/>
      <c r="AA1498" s="20"/>
      <c r="AB1498" s="20"/>
      <c r="AC1498" s="20"/>
      <c r="AD1498" s="20"/>
    </row>
    <row r="1499" spans="3:30" s="1" customFormat="1">
      <c r="C1499" s="16"/>
      <c r="D1499" s="16"/>
      <c r="E1499" s="32"/>
      <c r="F1499" s="16"/>
      <c r="G1499" s="16"/>
      <c r="H1499" s="16"/>
      <c r="I1499" s="16"/>
      <c r="J1499" s="16"/>
      <c r="K1499" s="16"/>
      <c r="L1499" s="32"/>
      <c r="M1499" s="16"/>
      <c r="N1499" s="16"/>
      <c r="O1499" s="16"/>
      <c r="P1499" s="16"/>
      <c r="Y1499" s="20"/>
      <c r="Z1499" s="20"/>
      <c r="AA1499" s="20"/>
      <c r="AB1499" s="20"/>
      <c r="AC1499" s="20"/>
      <c r="AD1499" s="20"/>
    </row>
    <row r="1500" spans="3:30" s="1" customFormat="1">
      <c r="C1500" s="16"/>
      <c r="D1500" s="16"/>
      <c r="E1500" s="32"/>
      <c r="F1500" s="16"/>
      <c r="G1500" s="16"/>
      <c r="H1500" s="16"/>
      <c r="I1500" s="16"/>
      <c r="J1500" s="16"/>
      <c r="K1500" s="16"/>
      <c r="L1500" s="32"/>
      <c r="M1500" s="16"/>
      <c r="N1500" s="16"/>
      <c r="O1500" s="16"/>
      <c r="P1500" s="16"/>
      <c r="Y1500" s="20"/>
      <c r="Z1500" s="20"/>
      <c r="AA1500" s="20"/>
      <c r="AB1500" s="20"/>
      <c r="AC1500" s="20"/>
      <c r="AD1500" s="20"/>
    </row>
    <row r="1501" spans="3:30" s="1" customFormat="1">
      <c r="C1501" s="16"/>
      <c r="D1501" s="16"/>
      <c r="E1501" s="32"/>
      <c r="F1501" s="16"/>
      <c r="G1501" s="16"/>
      <c r="H1501" s="16"/>
      <c r="I1501" s="16"/>
      <c r="J1501" s="16"/>
      <c r="K1501" s="16"/>
      <c r="L1501" s="32"/>
      <c r="M1501" s="16"/>
      <c r="N1501" s="16"/>
      <c r="O1501" s="16"/>
      <c r="P1501" s="16"/>
      <c r="Y1501" s="20"/>
      <c r="Z1501" s="20"/>
      <c r="AA1501" s="20"/>
      <c r="AB1501" s="20"/>
      <c r="AC1501" s="20"/>
      <c r="AD1501" s="20"/>
    </row>
    <row r="1502" spans="3:30" s="1" customFormat="1">
      <c r="C1502" s="16"/>
      <c r="D1502" s="16"/>
      <c r="E1502" s="32"/>
      <c r="F1502" s="16"/>
      <c r="G1502" s="16"/>
      <c r="H1502" s="16"/>
      <c r="I1502" s="16"/>
      <c r="J1502" s="16"/>
      <c r="K1502" s="16"/>
      <c r="L1502" s="32"/>
      <c r="M1502" s="16"/>
      <c r="N1502" s="16"/>
      <c r="O1502" s="16"/>
      <c r="P1502" s="16"/>
      <c r="Y1502" s="20"/>
      <c r="Z1502" s="20"/>
      <c r="AA1502" s="20"/>
      <c r="AB1502" s="20"/>
      <c r="AC1502" s="20"/>
      <c r="AD1502" s="20"/>
    </row>
    <row r="1503" spans="3:30" s="1" customFormat="1">
      <c r="C1503" s="16"/>
      <c r="D1503" s="16"/>
      <c r="E1503" s="32"/>
      <c r="F1503" s="16"/>
      <c r="G1503" s="16"/>
      <c r="H1503" s="16"/>
      <c r="I1503" s="16"/>
      <c r="J1503" s="16"/>
      <c r="K1503" s="16"/>
      <c r="L1503" s="32"/>
      <c r="M1503" s="16"/>
      <c r="N1503" s="16"/>
      <c r="O1503" s="16"/>
      <c r="P1503" s="16"/>
      <c r="Y1503" s="20"/>
      <c r="Z1503" s="20"/>
      <c r="AA1503" s="20"/>
      <c r="AB1503" s="20"/>
      <c r="AC1503" s="20"/>
      <c r="AD1503" s="20"/>
    </row>
    <row r="1504" spans="3:30" s="1" customFormat="1">
      <c r="C1504" s="16"/>
      <c r="D1504" s="16"/>
      <c r="E1504" s="32"/>
      <c r="F1504" s="16"/>
      <c r="G1504" s="16"/>
      <c r="H1504" s="16"/>
      <c r="I1504" s="16"/>
      <c r="J1504" s="16"/>
      <c r="K1504" s="16"/>
      <c r="L1504" s="32"/>
      <c r="M1504" s="16"/>
      <c r="N1504" s="16"/>
      <c r="O1504" s="16"/>
      <c r="P1504" s="16"/>
      <c r="Y1504" s="20"/>
      <c r="Z1504" s="20"/>
      <c r="AA1504" s="20"/>
      <c r="AB1504" s="20"/>
      <c r="AC1504" s="20"/>
      <c r="AD1504" s="20"/>
    </row>
    <row r="1505" spans="3:30" s="1" customFormat="1">
      <c r="C1505" s="16"/>
      <c r="D1505" s="16"/>
      <c r="E1505" s="32"/>
      <c r="F1505" s="16"/>
      <c r="G1505" s="16"/>
      <c r="H1505" s="16"/>
      <c r="I1505" s="16"/>
      <c r="J1505" s="16"/>
      <c r="K1505" s="16"/>
      <c r="L1505" s="32"/>
      <c r="M1505" s="16"/>
      <c r="N1505" s="16"/>
      <c r="O1505" s="16"/>
      <c r="P1505" s="16"/>
      <c r="Y1505" s="20"/>
      <c r="Z1505" s="20"/>
      <c r="AA1505" s="20"/>
      <c r="AB1505" s="20"/>
      <c r="AC1505" s="20"/>
      <c r="AD1505" s="20"/>
    </row>
    <row r="1506" spans="3:30" s="1" customFormat="1">
      <c r="C1506" s="16"/>
      <c r="D1506" s="16"/>
      <c r="E1506" s="32"/>
      <c r="F1506" s="16"/>
      <c r="G1506" s="16"/>
      <c r="H1506" s="16"/>
      <c r="I1506" s="16"/>
      <c r="J1506" s="16"/>
      <c r="K1506" s="16"/>
      <c r="L1506" s="32"/>
      <c r="M1506" s="16"/>
      <c r="N1506" s="16"/>
      <c r="O1506" s="16"/>
      <c r="P1506" s="16"/>
      <c r="Y1506" s="20"/>
      <c r="Z1506" s="20"/>
      <c r="AA1506" s="20"/>
      <c r="AB1506" s="20"/>
      <c r="AC1506" s="20"/>
      <c r="AD1506" s="20"/>
    </row>
    <row r="1507" spans="3:30" s="1" customFormat="1">
      <c r="C1507" s="16"/>
      <c r="D1507" s="16"/>
      <c r="E1507" s="32"/>
      <c r="F1507" s="16"/>
      <c r="G1507" s="16"/>
      <c r="H1507" s="16"/>
      <c r="I1507" s="16"/>
      <c r="J1507" s="16"/>
      <c r="K1507" s="16"/>
      <c r="L1507" s="32"/>
      <c r="M1507" s="16"/>
      <c r="N1507" s="16"/>
      <c r="O1507" s="16"/>
      <c r="P1507" s="16"/>
      <c r="Y1507" s="20"/>
      <c r="Z1507" s="20"/>
      <c r="AA1507" s="20"/>
      <c r="AB1507" s="20"/>
      <c r="AC1507" s="20"/>
      <c r="AD1507" s="20"/>
    </row>
    <row r="1508" spans="3:30" s="1" customFormat="1">
      <c r="C1508" s="16"/>
      <c r="D1508" s="16"/>
      <c r="E1508" s="32"/>
      <c r="F1508" s="16"/>
      <c r="G1508" s="16"/>
      <c r="H1508" s="16"/>
      <c r="I1508" s="16"/>
      <c r="J1508" s="16"/>
      <c r="K1508" s="16"/>
      <c r="L1508" s="32"/>
      <c r="M1508" s="16"/>
      <c r="N1508" s="16"/>
      <c r="O1508" s="16"/>
      <c r="P1508" s="16"/>
      <c r="Y1508" s="20"/>
      <c r="Z1508" s="20"/>
      <c r="AA1508" s="20"/>
      <c r="AB1508" s="20"/>
      <c r="AC1508" s="20"/>
      <c r="AD1508" s="20"/>
    </row>
    <row r="1509" spans="3:30" s="1" customFormat="1">
      <c r="C1509" s="16"/>
      <c r="D1509" s="16"/>
      <c r="E1509" s="32"/>
      <c r="F1509" s="16"/>
      <c r="G1509" s="16"/>
      <c r="H1509" s="16"/>
      <c r="I1509" s="16"/>
      <c r="J1509" s="16"/>
      <c r="K1509" s="16"/>
      <c r="L1509" s="32"/>
      <c r="M1509" s="16"/>
      <c r="N1509" s="16"/>
      <c r="O1509" s="16"/>
      <c r="P1509" s="16"/>
      <c r="Y1509" s="20"/>
      <c r="Z1509" s="20"/>
      <c r="AA1509" s="20"/>
      <c r="AB1509" s="20"/>
      <c r="AC1509" s="20"/>
      <c r="AD1509" s="20"/>
    </row>
    <row r="1510" spans="3:30" s="1" customFormat="1">
      <c r="C1510" s="16"/>
      <c r="D1510" s="16"/>
      <c r="E1510" s="32"/>
      <c r="F1510" s="16"/>
      <c r="G1510" s="16"/>
      <c r="H1510" s="16"/>
      <c r="I1510" s="16"/>
      <c r="J1510" s="16"/>
      <c r="K1510" s="16"/>
      <c r="L1510" s="32"/>
      <c r="M1510" s="16"/>
      <c r="N1510" s="16"/>
      <c r="O1510" s="16"/>
      <c r="P1510" s="16"/>
      <c r="Y1510" s="20"/>
      <c r="Z1510" s="20"/>
      <c r="AA1510" s="20"/>
      <c r="AB1510" s="20"/>
      <c r="AC1510" s="20"/>
      <c r="AD1510" s="20"/>
    </row>
    <row r="1511" spans="3:30" s="1" customFormat="1">
      <c r="C1511" s="16"/>
      <c r="D1511" s="16"/>
      <c r="E1511" s="32"/>
      <c r="F1511" s="16"/>
      <c r="G1511" s="16"/>
      <c r="H1511" s="16"/>
      <c r="I1511" s="16"/>
      <c r="J1511" s="16"/>
      <c r="K1511" s="16"/>
      <c r="L1511" s="32"/>
      <c r="M1511" s="16"/>
      <c r="N1511" s="16"/>
      <c r="O1511" s="16"/>
      <c r="P1511" s="16"/>
      <c r="Y1511" s="20"/>
      <c r="Z1511" s="20"/>
      <c r="AA1511" s="20"/>
      <c r="AB1511" s="20"/>
      <c r="AC1511" s="20"/>
      <c r="AD1511" s="20"/>
    </row>
    <row r="1512" spans="3:30" s="1" customFormat="1">
      <c r="C1512" s="16"/>
      <c r="D1512" s="16"/>
      <c r="E1512" s="32"/>
      <c r="F1512" s="16"/>
      <c r="G1512" s="16"/>
      <c r="H1512" s="16"/>
      <c r="I1512" s="16"/>
      <c r="J1512" s="16"/>
      <c r="K1512" s="16"/>
      <c r="L1512" s="32"/>
      <c r="M1512" s="16"/>
      <c r="N1512" s="16"/>
      <c r="O1512" s="16"/>
      <c r="P1512" s="16"/>
      <c r="Y1512" s="20"/>
      <c r="Z1512" s="20"/>
      <c r="AA1512" s="20"/>
      <c r="AB1512" s="20"/>
      <c r="AC1512" s="20"/>
      <c r="AD1512" s="20"/>
    </row>
    <row r="1513" spans="3:30" s="1" customFormat="1">
      <c r="C1513" s="16"/>
      <c r="D1513" s="16"/>
      <c r="E1513" s="32"/>
      <c r="F1513" s="16"/>
      <c r="G1513" s="16"/>
      <c r="H1513" s="16"/>
      <c r="I1513" s="16"/>
      <c r="J1513" s="16"/>
      <c r="K1513" s="16"/>
      <c r="L1513" s="32"/>
      <c r="M1513" s="16"/>
      <c r="N1513" s="16"/>
      <c r="O1513" s="16"/>
      <c r="P1513" s="16"/>
      <c r="Y1513" s="20"/>
      <c r="Z1513" s="20"/>
      <c r="AA1513" s="20"/>
      <c r="AB1513" s="20"/>
      <c r="AC1513" s="20"/>
      <c r="AD1513" s="20"/>
    </row>
    <row r="1514" spans="3:30" s="1" customFormat="1">
      <c r="C1514" s="16"/>
      <c r="D1514" s="16"/>
      <c r="E1514" s="32"/>
      <c r="F1514" s="16"/>
      <c r="G1514" s="16"/>
      <c r="H1514" s="16"/>
      <c r="I1514" s="16"/>
      <c r="J1514" s="16"/>
      <c r="K1514" s="16"/>
      <c r="L1514" s="32"/>
      <c r="M1514" s="16"/>
      <c r="N1514" s="16"/>
      <c r="O1514" s="16"/>
      <c r="P1514" s="16"/>
      <c r="Y1514" s="20"/>
      <c r="Z1514" s="20"/>
      <c r="AA1514" s="20"/>
      <c r="AB1514" s="20"/>
      <c r="AC1514" s="20"/>
      <c r="AD1514" s="20"/>
    </row>
    <row r="1515" spans="3:30" s="1" customFormat="1">
      <c r="C1515" s="16"/>
      <c r="D1515" s="16"/>
      <c r="E1515" s="32"/>
      <c r="F1515" s="16"/>
      <c r="G1515" s="16"/>
      <c r="H1515" s="16"/>
      <c r="I1515" s="16"/>
      <c r="J1515" s="16"/>
      <c r="K1515" s="16"/>
      <c r="L1515" s="32"/>
      <c r="M1515" s="16"/>
      <c r="N1515" s="16"/>
      <c r="O1515" s="16"/>
      <c r="P1515" s="16"/>
      <c r="Y1515" s="20"/>
      <c r="Z1515" s="20"/>
      <c r="AA1515" s="20"/>
      <c r="AB1515" s="20"/>
      <c r="AC1515" s="20"/>
      <c r="AD1515" s="20"/>
    </row>
    <row r="1516" spans="3:30" s="1" customFormat="1">
      <c r="C1516" s="16"/>
      <c r="D1516" s="16"/>
      <c r="E1516" s="32"/>
      <c r="F1516" s="16"/>
      <c r="G1516" s="16"/>
      <c r="H1516" s="16"/>
      <c r="I1516" s="16"/>
      <c r="J1516" s="16"/>
      <c r="K1516" s="16"/>
      <c r="L1516" s="32"/>
      <c r="M1516" s="16"/>
      <c r="N1516" s="16"/>
      <c r="O1516" s="16"/>
      <c r="P1516" s="16"/>
      <c r="Y1516" s="20"/>
      <c r="Z1516" s="20"/>
      <c r="AA1516" s="20"/>
      <c r="AB1516" s="20"/>
      <c r="AC1516" s="20"/>
      <c r="AD1516" s="20"/>
    </row>
    <row r="1517" spans="3:30" s="1" customFormat="1">
      <c r="C1517" s="16"/>
      <c r="D1517" s="16"/>
      <c r="E1517" s="32"/>
      <c r="F1517" s="16"/>
      <c r="G1517" s="16"/>
      <c r="H1517" s="16"/>
      <c r="I1517" s="16"/>
      <c r="J1517" s="16"/>
      <c r="K1517" s="16"/>
      <c r="L1517" s="32"/>
      <c r="M1517" s="16"/>
      <c r="N1517" s="16"/>
      <c r="O1517" s="16"/>
      <c r="P1517" s="16"/>
      <c r="Y1517" s="20"/>
      <c r="Z1517" s="20"/>
      <c r="AA1517" s="20"/>
      <c r="AB1517" s="20"/>
      <c r="AC1517" s="20"/>
      <c r="AD1517" s="20"/>
    </row>
    <row r="1518" spans="3:30" s="1" customFormat="1">
      <c r="C1518" s="16"/>
      <c r="D1518" s="16"/>
      <c r="E1518" s="32"/>
      <c r="F1518" s="16"/>
      <c r="G1518" s="16"/>
      <c r="H1518" s="16"/>
      <c r="I1518" s="16"/>
      <c r="J1518" s="16"/>
      <c r="K1518" s="16"/>
      <c r="L1518" s="32"/>
      <c r="M1518" s="16"/>
      <c r="N1518" s="16"/>
      <c r="O1518" s="16"/>
      <c r="P1518" s="16"/>
      <c r="Y1518" s="20"/>
      <c r="Z1518" s="20"/>
      <c r="AA1518" s="20"/>
      <c r="AB1518" s="20"/>
      <c r="AC1518" s="20"/>
      <c r="AD1518" s="20"/>
    </row>
    <row r="1519" spans="3:30" s="1" customFormat="1">
      <c r="C1519" s="16"/>
      <c r="D1519" s="16"/>
      <c r="E1519" s="32"/>
      <c r="F1519" s="16"/>
      <c r="G1519" s="16"/>
      <c r="H1519" s="16"/>
      <c r="I1519" s="16"/>
      <c r="J1519" s="16"/>
      <c r="K1519" s="16"/>
      <c r="L1519" s="32"/>
      <c r="M1519" s="16"/>
      <c r="N1519" s="16"/>
      <c r="O1519" s="16"/>
      <c r="P1519" s="16"/>
      <c r="Y1519" s="20"/>
      <c r="Z1519" s="20"/>
      <c r="AA1519" s="20"/>
      <c r="AB1519" s="20"/>
      <c r="AC1519" s="20"/>
      <c r="AD1519" s="20"/>
    </row>
    <row r="1520" spans="3:30" s="1" customFormat="1">
      <c r="C1520" s="16"/>
      <c r="D1520" s="16"/>
      <c r="E1520" s="32"/>
      <c r="F1520" s="16"/>
      <c r="G1520" s="16"/>
      <c r="H1520" s="16"/>
      <c r="I1520" s="16"/>
      <c r="J1520" s="16"/>
      <c r="K1520" s="16"/>
      <c r="L1520" s="32"/>
      <c r="M1520" s="16"/>
      <c r="N1520" s="16"/>
      <c r="O1520" s="16"/>
      <c r="P1520" s="16"/>
      <c r="Y1520" s="20"/>
      <c r="Z1520" s="20"/>
      <c r="AA1520" s="20"/>
      <c r="AB1520" s="20"/>
      <c r="AC1520" s="20"/>
      <c r="AD1520" s="20"/>
    </row>
    <row r="1521" spans="3:30" s="1" customFormat="1">
      <c r="C1521" s="16"/>
      <c r="D1521" s="16"/>
      <c r="E1521" s="32"/>
      <c r="F1521" s="16"/>
      <c r="G1521" s="16"/>
      <c r="H1521" s="16"/>
      <c r="I1521" s="16"/>
      <c r="J1521" s="16"/>
      <c r="K1521" s="16"/>
      <c r="L1521" s="32"/>
      <c r="M1521" s="16"/>
      <c r="N1521" s="16"/>
      <c r="O1521" s="16"/>
      <c r="P1521" s="16"/>
      <c r="Y1521" s="20"/>
      <c r="Z1521" s="20"/>
      <c r="AA1521" s="20"/>
      <c r="AB1521" s="20"/>
      <c r="AC1521" s="20"/>
      <c r="AD1521" s="20"/>
    </row>
    <row r="1522" spans="3:30" s="1" customFormat="1">
      <c r="C1522" s="16"/>
      <c r="D1522" s="16"/>
      <c r="E1522" s="32"/>
      <c r="F1522" s="16"/>
      <c r="G1522" s="16"/>
      <c r="H1522" s="16"/>
      <c r="I1522" s="16"/>
      <c r="J1522" s="16"/>
      <c r="K1522" s="16"/>
      <c r="L1522" s="32"/>
      <c r="M1522" s="16"/>
      <c r="N1522" s="16"/>
      <c r="O1522" s="16"/>
      <c r="P1522" s="16"/>
      <c r="Y1522" s="20"/>
      <c r="Z1522" s="20"/>
      <c r="AA1522" s="20"/>
      <c r="AB1522" s="20"/>
      <c r="AC1522" s="20"/>
      <c r="AD1522" s="20"/>
    </row>
    <row r="1523" spans="3:30" s="1" customFormat="1">
      <c r="C1523" s="16"/>
      <c r="D1523" s="16"/>
      <c r="E1523" s="32"/>
      <c r="F1523" s="16"/>
      <c r="G1523" s="16"/>
      <c r="H1523" s="16"/>
      <c r="I1523" s="16"/>
      <c r="J1523" s="16"/>
      <c r="K1523" s="16"/>
      <c r="L1523" s="32"/>
      <c r="M1523" s="16"/>
      <c r="N1523" s="16"/>
      <c r="O1523" s="16"/>
      <c r="P1523" s="16"/>
      <c r="Y1523" s="20"/>
      <c r="Z1523" s="20"/>
      <c r="AA1523" s="20"/>
      <c r="AB1523" s="20"/>
      <c r="AC1523" s="20"/>
      <c r="AD1523" s="20"/>
    </row>
    <row r="1524" spans="3:30" s="1" customFormat="1">
      <c r="C1524" s="16"/>
      <c r="D1524" s="16"/>
      <c r="E1524" s="32"/>
      <c r="F1524" s="16"/>
      <c r="G1524" s="16"/>
      <c r="H1524" s="16"/>
      <c r="I1524" s="16"/>
      <c r="J1524" s="16"/>
      <c r="K1524" s="16"/>
      <c r="L1524" s="32"/>
      <c r="M1524" s="16"/>
      <c r="N1524" s="16"/>
      <c r="O1524" s="16"/>
      <c r="P1524" s="16"/>
      <c r="Y1524" s="20"/>
      <c r="Z1524" s="20"/>
      <c r="AA1524" s="20"/>
      <c r="AB1524" s="20"/>
      <c r="AC1524" s="20"/>
      <c r="AD1524" s="20"/>
    </row>
    <row r="1525" spans="3:30" s="1" customFormat="1">
      <c r="C1525" s="16"/>
      <c r="D1525" s="16"/>
      <c r="E1525" s="32"/>
      <c r="F1525" s="16"/>
      <c r="G1525" s="16"/>
      <c r="H1525" s="16"/>
      <c r="I1525" s="16"/>
      <c r="J1525" s="16"/>
      <c r="K1525" s="16"/>
      <c r="L1525" s="32"/>
      <c r="M1525" s="16"/>
      <c r="N1525" s="16"/>
      <c r="O1525" s="16"/>
      <c r="P1525" s="16"/>
      <c r="Y1525" s="20"/>
      <c r="Z1525" s="20"/>
      <c r="AA1525" s="20"/>
      <c r="AB1525" s="20"/>
      <c r="AC1525" s="20"/>
      <c r="AD1525" s="20"/>
    </row>
    <row r="1526" spans="3:30" s="1" customFormat="1">
      <c r="C1526" s="16"/>
      <c r="D1526" s="16"/>
      <c r="E1526" s="32"/>
      <c r="F1526" s="16"/>
      <c r="G1526" s="16"/>
      <c r="H1526" s="16"/>
      <c r="I1526" s="16"/>
      <c r="J1526" s="16"/>
      <c r="K1526" s="16"/>
      <c r="L1526" s="32"/>
      <c r="M1526" s="16"/>
      <c r="N1526" s="16"/>
      <c r="O1526" s="16"/>
      <c r="P1526" s="16"/>
      <c r="Y1526" s="20"/>
      <c r="Z1526" s="20"/>
      <c r="AA1526" s="20"/>
      <c r="AB1526" s="20"/>
      <c r="AC1526" s="20"/>
      <c r="AD1526" s="20"/>
    </row>
    <row r="1527" spans="3:30" s="1" customFormat="1">
      <c r="C1527" s="16"/>
      <c r="D1527" s="16"/>
      <c r="E1527" s="32"/>
      <c r="F1527" s="16"/>
      <c r="G1527" s="16"/>
      <c r="H1527" s="16"/>
      <c r="I1527" s="16"/>
      <c r="J1527" s="16"/>
      <c r="K1527" s="16"/>
      <c r="L1527" s="32"/>
      <c r="M1527" s="16"/>
      <c r="N1527" s="16"/>
      <c r="O1527" s="16"/>
      <c r="P1527" s="16"/>
      <c r="Y1527" s="20"/>
      <c r="Z1527" s="20"/>
      <c r="AA1527" s="20"/>
      <c r="AB1527" s="20"/>
      <c r="AC1527" s="20"/>
      <c r="AD1527" s="20"/>
    </row>
    <row r="1528" spans="3:30" s="1" customFormat="1">
      <c r="C1528" s="16"/>
      <c r="D1528" s="16"/>
      <c r="E1528" s="32"/>
      <c r="F1528" s="16"/>
      <c r="G1528" s="16"/>
      <c r="H1528" s="16"/>
      <c r="I1528" s="16"/>
      <c r="J1528" s="16"/>
      <c r="K1528" s="16"/>
      <c r="L1528" s="32"/>
      <c r="M1528" s="16"/>
      <c r="N1528" s="16"/>
      <c r="O1528" s="16"/>
      <c r="P1528" s="16"/>
      <c r="Y1528" s="20"/>
      <c r="Z1528" s="20"/>
      <c r="AA1528" s="20"/>
      <c r="AB1528" s="20"/>
      <c r="AC1528" s="20"/>
      <c r="AD1528" s="20"/>
    </row>
    <row r="1529" spans="3:30" s="1" customFormat="1">
      <c r="C1529" s="16"/>
      <c r="D1529" s="16"/>
      <c r="E1529" s="32"/>
      <c r="F1529" s="16"/>
      <c r="G1529" s="16"/>
      <c r="H1529" s="16"/>
      <c r="I1529" s="16"/>
      <c r="J1529" s="16"/>
      <c r="K1529" s="16"/>
      <c r="L1529" s="32"/>
      <c r="M1529" s="16"/>
      <c r="N1529" s="16"/>
      <c r="O1529" s="16"/>
      <c r="P1529" s="16"/>
      <c r="Y1529" s="20"/>
      <c r="Z1529" s="20"/>
      <c r="AA1529" s="20"/>
      <c r="AB1529" s="20"/>
      <c r="AC1529" s="20"/>
      <c r="AD1529" s="20"/>
    </row>
    <row r="1530" spans="3:30" s="1" customFormat="1">
      <c r="C1530" s="16"/>
      <c r="D1530" s="16"/>
      <c r="E1530" s="32"/>
      <c r="F1530" s="16"/>
      <c r="G1530" s="16"/>
      <c r="H1530" s="16"/>
      <c r="I1530" s="16"/>
      <c r="J1530" s="16"/>
      <c r="K1530" s="16"/>
      <c r="L1530" s="32"/>
      <c r="M1530" s="16"/>
      <c r="N1530" s="16"/>
      <c r="O1530" s="16"/>
      <c r="P1530" s="16"/>
      <c r="Y1530" s="20"/>
      <c r="Z1530" s="20"/>
      <c r="AA1530" s="20"/>
      <c r="AB1530" s="20"/>
      <c r="AC1530" s="20"/>
      <c r="AD1530" s="20"/>
    </row>
    <row r="1531" spans="3:30" s="1" customFormat="1">
      <c r="C1531" s="16"/>
      <c r="D1531" s="16"/>
      <c r="E1531" s="32"/>
      <c r="F1531" s="16"/>
      <c r="G1531" s="16"/>
      <c r="H1531" s="16"/>
      <c r="I1531" s="16"/>
      <c r="J1531" s="16"/>
      <c r="K1531" s="16"/>
      <c r="L1531" s="32"/>
      <c r="M1531" s="16"/>
      <c r="N1531" s="16"/>
      <c r="O1531" s="16"/>
      <c r="P1531" s="16"/>
      <c r="Y1531" s="20"/>
      <c r="Z1531" s="20"/>
      <c r="AA1531" s="20"/>
      <c r="AB1531" s="20"/>
      <c r="AC1531" s="20"/>
      <c r="AD1531" s="20"/>
    </row>
    <row r="1532" spans="3:30" s="1" customFormat="1">
      <c r="C1532" s="16"/>
      <c r="D1532" s="16"/>
      <c r="E1532" s="32"/>
      <c r="F1532" s="16"/>
      <c r="G1532" s="16"/>
      <c r="H1532" s="16"/>
      <c r="I1532" s="16"/>
      <c r="J1532" s="16"/>
      <c r="K1532" s="16"/>
      <c r="L1532" s="32"/>
      <c r="M1532" s="16"/>
      <c r="N1532" s="16"/>
      <c r="O1532" s="16"/>
      <c r="P1532" s="16"/>
      <c r="Y1532" s="20"/>
      <c r="Z1532" s="20"/>
      <c r="AA1532" s="20"/>
      <c r="AB1532" s="20"/>
      <c r="AC1532" s="20"/>
      <c r="AD1532" s="20"/>
    </row>
    <row r="1533" spans="3:30" s="1" customFormat="1">
      <c r="C1533" s="16"/>
      <c r="D1533" s="16"/>
      <c r="E1533" s="32"/>
      <c r="F1533" s="16"/>
      <c r="G1533" s="16"/>
      <c r="H1533" s="16"/>
      <c r="I1533" s="16"/>
      <c r="J1533" s="16"/>
      <c r="K1533" s="16"/>
      <c r="L1533" s="32"/>
      <c r="M1533" s="16"/>
      <c r="N1533" s="16"/>
      <c r="O1533" s="16"/>
      <c r="P1533" s="16"/>
      <c r="Y1533" s="20"/>
      <c r="Z1533" s="20"/>
      <c r="AA1533" s="20"/>
      <c r="AB1533" s="20"/>
      <c r="AC1533" s="20"/>
      <c r="AD1533" s="20"/>
    </row>
    <row r="1534" spans="3:30" s="1" customFormat="1">
      <c r="C1534" s="16"/>
      <c r="D1534" s="16"/>
      <c r="E1534" s="32"/>
      <c r="F1534" s="16"/>
      <c r="G1534" s="16"/>
      <c r="H1534" s="16"/>
      <c r="I1534" s="16"/>
      <c r="J1534" s="16"/>
      <c r="K1534" s="16"/>
      <c r="L1534" s="32"/>
      <c r="M1534" s="16"/>
      <c r="N1534" s="16"/>
      <c r="O1534" s="16"/>
      <c r="P1534" s="16"/>
      <c r="Y1534" s="20"/>
      <c r="Z1534" s="20"/>
      <c r="AA1534" s="20"/>
      <c r="AB1534" s="20"/>
      <c r="AC1534" s="20"/>
      <c r="AD1534" s="20"/>
    </row>
    <row r="1535" spans="3:30" s="1" customFormat="1">
      <c r="C1535" s="16"/>
      <c r="D1535" s="16"/>
      <c r="E1535" s="32"/>
      <c r="F1535" s="16"/>
      <c r="G1535" s="16"/>
      <c r="H1535" s="16"/>
      <c r="I1535" s="16"/>
      <c r="J1535" s="16"/>
      <c r="K1535" s="16"/>
      <c r="L1535" s="32"/>
      <c r="M1535" s="16"/>
      <c r="N1535" s="16"/>
      <c r="O1535" s="16"/>
      <c r="P1535" s="16"/>
      <c r="Y1535" s="20"/>
      <c r="Z1535" s="20"/>
      <c r="AA1535" s="20"/>
      <c r="AB1535" s="20"/>
      <c r="AC1535" s="20"/>
      <c r="AD1535" s="20"/>
    </row>
    <row r="1536" spans="3:30" s="1" customFormat="1">
      <c r="C1536" s="16"/>
      <c r="D1536" s="16"/>
      <c r="E1536" s="32"/>
      <c r="F1536" s="16"/>
      <c r="G1536" s="16"/>
      <c r="H1536" s="16"/>
      <c r="I1536" s="16"/>
      <c r="J1536" s="16"/>
      <c r="K1536" s="16"/>
      <c r="L1536" s="32"/>
      <c r="M1536" s="16"/>
      <c r="N1536" s="16"/>
      <c r="O1536" s="16"/>
      <c r="P1536" s="16"/>
      <c r="Y1536" s="20"/>
      <c r="Z1536" s="20"/>
      <c r="AA1536" s="20"/>
      <c r="AB1536" s="20"/>
      <c r="AC1536" s="20"/>
      <c r="AD1536" s="20"/>
    </row>
    <row r="1537" spans="3:30" s="1" customFormat="1">
      <c r="C1537" s="16"/>
      <c r="D1537" s="16"/>
      <c r="E1537" s="32"/>
      <c r="F1537" s="16"/>
      <c r="G1537" s="16"/>
      <c r="H1537" s="16"/>
      <c r="I1537" s="16"/>
      <c r="J1537" s="16"/>
      <c r="K1537" s="16"/>
      <c r="L1537" s="32"/>
      <c r="M1537" s="16"/>
      <c r="N1537" s="16"/>
      <c r="O1537" s="16"/>
      <c r="P1537" s="16"/>
      <c r="Y1537" s="20"/>
      <c r="Z1537" s="20"/>
      <c r="AA1537" s="20"/>
      <c r="AB1537" s="20"/>
      <c r="AC1537" s="20"/>
      <c r="AD1537" s="20"/>
    </row>
    <row r="1538" spans="3:30" s="1" customFormat="1">
      <c r="C1538" s="16"/>
      <c r="D1538" s="16"/>
      <c r="E1538" s="32"/>
      <c r="F1538" s="16"/>
      <c r="G1538" s="16"/>
      <c r="H1538" s="16"/>
      <c r="I1538" s="16"/>
      <c r="J1538" s="16"/>
      <c r="K1538" s="16"/>
      <c r="L1538" s="32"/>
      <c r="M1538" s="16"/>
      <c r="N1538" s="16"/>
      <c r="O1538" s="16"/>
      <c r="P1538" s="16"/>
      <c r="Y1538" s="20"/>
      <c r="Z1538" s="20"/>
      <c r="AA1538" s="20"/>
      <c r="AB1538" s="20"/>
      <c r="AC1538" s="20"/>
      <c r="AD1538" s="20"/>
    </row>
    <row r="1539" spans="3:30" s="1" customFormat="1">
      <c r="C1539" s="16"/>
      <c r="D1539" s="16"/>
      <c r="E1539" s="32"/>
      <c r="F1539" s="16"/>
      <c r="G1539" s="16"/>
      <c r="H1539" s="16"/>
      <c r="I1539" s="16"/>
      <c r="J1539" s="16"/>
      <c r="K1539" s="16"/>
      <c r="L1539" s="32"/>
      <c r="M1539" s="16"/>
      <c r="N1539" s="16"/>
      <c r="O1539" s="16"/>
      <c r="P1539" s="16"/>
      <c r="Y1539" s="20"/>
      <c r="Z1539" s="20"/>
      <c r="AA1539" s="20"/>
      <c r="AB1539" s="20"/>
      <c r="AC1539" s="20"/>
      <c r="AD1539" s="20"/>
    </row>
    <row r="1540" spans="3:30" s="1" customFormat="1">
      <c r="C1540" s="16"/>
      <c r="D1540" s="16"/>
      <c r="E1540" s="32"/>
      <c r="F1540" s="16"/>
      <c r="G1540" s="16"/>
      <c r="H1540" s="16"/>
      <c r="I1540" s="16"/>
      <c r="J1540" s="16"/>
      <c r="K1540" s="16"/>
      <c r="L1540" s="32"/>
      <c r="M1540" s="16"/>
      <c r="N1540" s="16"/>
      <c r="O1540" s="16"/>
      <c r="P1540" s="16"/>
      <c r="Y1540" s="20"/>
      <c r="Z1540" s="20"/>
      <c r="AA1540" s="20"/>
      <c r="AB1540" s="20"/>
      <c r="AC1540" s="20"/>
      <c r="AD1540" s="20"/>
    </row>
    <row r="1541" spans="3:30" s="1" customFormat="1">
      <c r="C1541" s="16"/>
      <c r="D1541" s="16"/>
      <c r="E1541" s="32"/>
      <c r="F1541" s="16"/>
      <c r="G1541" s="16"/>
      <c r="H1541" s="16"/>
      <c r="I1541" s="16"/>
      <c r="J1541" s="16"/>
      <c r="K1541" s="16"/>
      <c r="L1541" s="32"/>
      <c r="M1541" s="16"/>
      <c r="N1541" s="16"/>
      <c r="O1541" s="16"/>
      <c r="P1541" s="16"/>
      <c r="Y1541" s="20"/>
      <c r="Z1541" s="20"/>
      <c r="AA1541" s="20"/>
      <c r="AB1541" s="20"/>
      <c r="AC1541" s="20"/>
      <c r="AD1541" s="20"/>
    </row>
    <row r="1542" spans="3:30" s="1" customFormat="1">
      <c r="C1542" s="16"/>
      <c r="D1542" s="16"/>
      <c r="E1542" s="32"/>
      <c r="F1542" s="16"/>
      <c r="G1542" s="16"/>
      <c r="H1542" s="16"/>
      <c r="I1542" s="16"/>
      <c r="J1542" s="16"/>
      <c r="K1542" s="16"/>
      <c r="L1542" s="32"/>
      <c r="M1542" s="16"/>
      <c r="N1542" s="16"/>
      <c r="O1542" s="16"/>
      <c r="P1542" s="16"/>
      <c r="Y1542" s="20"/>
      <c r="Z1542" s="20"/>
      <c r="AA1542" s="20"/>
      <c r="AB1542" s="20"/>
      <c r="AC1542" s="20"/>
      <c r="AD1542" s="20"/>
    </row>
    <row r="1543" spans="3:30" s="1" customFormat="1">
      <c r="C1543" s="16"/>
      <c r="D1543" s="16"/>
      <c r="E1543" s="32"/>
      <c r="F1543" s="16"/>
      <c r="G1543" s="16"/>
      <c r="H1543" s="16"/>
      <c r="I1543" s="16"/>
      <c r="J1543" s="16"/>
      <c r="K1543" s="16"/>
      <c r="L1543" s="32"/>
      <c r="M1543" s="16"/>
      <c r="N1543" s="16"/>
      <c r="O1543" s="16"/>
      <c r="P1543" s="16"/>
      <c r="Y1543" s="20"/>
      <c r="Z1543" s="20"/>
      <c r="AA1543" s="20"/>
      <c r="AB1543" s="20"/>
      <c r="AC1543" s="20"/>
      <c r="AD1543" s="20"/>
    </row>
    <row r="1544" spans="3:30" s="1" customFormat="1">
      <c r="C1544" s="16"/>
      <c r="D1544" s="16"/>
      <c r="E1544" s="32"/>
      <c r="F1544" s="16"/>
      <c r="G1544" s="16"/>
      <c r="H1544" s="16"/>
      <c r="I1544" s="16"/>
      <c r="J1544" s="16"/>
      <c r="K1544" s="16"/>
      <c r="L1544" s="32"/>
      <c r="M1544" s="16"/>
      <c r="N1544" s="16"/>
      <c r="O1544" s="16"/>
      <c r="P1544" s="16"/>
      <c r="Y1544" s="20"/>
      <c r="Z1544" s="20"/>
      <c r="AA1544" s="20"/>
      <c r="AB1544" s="20"/>
      <c r="AC1544" s="20"/>
      <c r="AD1544" s="20"/>
    </row>
    <row r="1545" spans="3:30" s="1" customFormat="1">
      <c r="C1545" s="16"/>
      <c r="D1545" s="16"/>
      <c r="E1545" s="32"/>
      <c r="F1545" s="16"/>
      <c r="G1545" s="16"/>
      <c r="H1545" s="16"/>
      <c r="I1545" s="16"/>
      <c r="J1545" s="16"/>
      <c r="K1545" s="16"/>
      <c r="L1545" s="32"/>
      <c r="M1545" s="16"/>
      <c r="N1545" s="16"/>
      <c r="O1545" s="16"/>
      <c r="P1545" s="16"/>
      <c r="Y1545" s="20"/>
      <c r="Z1545" s="20"/>
      <c r="AA1545" s="20"/>
      <c r="AB1545" s="20"/>
      <c r="AC1545" s="20"/>
      <c r="AD1545" s="20"/>
    </row>
    <row r="1546" spans="3:30" s="1" customFormat="1">
      <c r="C1546" s="16"/>
      <c r="D1546" s="16"/>
      <c r="E1546" s="32"/>
      <c r="F1546" s="16"/>
      <c r="G1546" s="16"/>
      <c r="H1546" s="16"/>
      <c r="I1546" s="16"/>
      <c r="J1546" s="16"/>
      <c r="K1546" s="16"/>
      <c r="L1546" s="32"/>
      <c r="M1546" s="16"/>
      <c r="N1546" s="16"/>
      <c r="O1546" s="16"/>
      <c r="P1546" s="16"/>
      <c r="Y1546" s="20"/>
      <c r="Z1546" s="20"/>
      <c r="AA1546" s="20"/>
      <c r="AB1546" s="20"/>
      <c r="AC1546" s="20"/>
      <c r="AD1546" s="20"/>
    </row>
    <row r="1547" spans="3:30" s="1" customFormat="1">
      <c r="C1547" s="16"/>
      <c r="D1547" s="16"/>
      <c r="E1547" s="32"/>
      <c r="F1547" s="16"/>
      <c r="G1547" s="16"/>
      <c r="H1547" s="16"/>
      <c r="I1547" s="16"/>
      <c r="J1547" s="16"/>
      <c r="K1547" s="16"/>
      <c r="L1547" s="32"/>
      <c r="M1547" s="16"/>
      <c r="N1547" s="16"/>
      <c r="O1547" s="16"/>
      <c r="P1547" s="16"/>
      <c r="Y1547" s="20"/>
      <c r="Z1547" s="20"/>
      <c r="AA1547" s="20"/>
      <c r="AB1547" s="20"/>
      <c r="AC1547" s="20"/>
      <c r="AD1547" s="20"/>
    </row>
    <row r="1548" spans="3:30" s="1" customFormat="1">
      <c r="C1548" s="16"/>
      <c r="D1548" s="16"/>
      <c r="E1548" s="32"/>
      <c r="F1548" s="16"/>
      <c r="G1548" s="16"/>
      <c r="H1548" s="16"/>
      <c r="I1548" s="16"/>
      <c r="J1548" s="16"/>
      <c r="K1548" s="16"/>
      <c r="L1548" s="32"/>
      <c r="M1548" s="16"/>
      <c r="N1548" s="16"/>
      <c r="O1548" s="16"/>
      <c r="P1548" s="16"/>
      <c r="Y1548" s="20"/>
      <c r="Z1548" s="20"/>
      <c r="AA1548" s="20"/>
      <c r="AB1548" s="20"/>
      <c r="AC1548" s="20"/>
      <c r="AD1548" s="20"/>
    </row>
    <row r="1549" spans="3:30" s="1" customFormat="1">
      <c r="C1549" s="16"/>
      <c r="D1549" s="16"/>
      <c r="E1549" s="32"/>
      <c r="F1549" s="16"/>
      <c r="G1549" s="16"/>
      <c r="H1549" s="16"/>
      <c r="I1549" s="16"/>
      <c r="J1549" s="16"/>
      <c r="K1549" s="16"/>
      <c r="L1549" s="32"/>
      <c r="M1549" s="16"/>
      <c r="N1549" s="16"/>
      <c r="O1549" s="16"/>
      <c r="P1549" s="16"/>
      <c r="Y1549" s="20"/>
      <c r="Z1549" s="20"/>
      <c r="AA1549" s="20"/>
      <c r="AB1549" s="20"/>
      <c r="AC1549" s="20"/>
      <c r="AD1549" s="20"/>
    </row>
    <row r="1550" spans="3:30" s="1" customFormat="1">
      <c r="C1550" s="16"/>
      <c r="D1550" s="16"/>
      <c r="E1550" s="32"/>
      <c r="F1550" s="16"/>
      <c r="G1550" s="16"/>
      <c r="H1550" s="16"/>
      <c r="I1550" s="16"/>
      <c r="J1550" s="16"/>
      <c r="K1550" s="16"/>
      <c r="L1550" s="32"/>
      <c r="M1550" s="16"/>
      <c r="N1550" s="16"/>
      <c r="O1550" s="16"/>
      <c r="P1550" s="16"/>
      <c r="Y1550" s="20"/>
      <c r="Z1550" s="20"/>
      <c r="AA1550" s="20"/>
      <c r="AB1550" s="20"/>
      <c r="AC1550" s="20"/>
      <c r="AD1550" s="20"/>
    </row>
    <row r="1551" spans="3:30" s="1" customFormat="1">
      <c r="C1551" s="16"/>
      <c r="D1551" s="16"/>
      <c r="E1551" s="32"/>
      <c r="F1551" s="16"/>
      <c r="G1551" s="16"/>
      <c r="H1551" s="16"/>
      <c r="I1551" s="16"/>
      <c r="J1551" s="16"/>
      <c r="K1551" s="16"/>
      <c r="L1551" s="32"/>
      <c r="M1551" s="16"/>
      <c r="N1551" s="16"/>
      <c r="O1551" s="16"/>
      <c r="P1551" s="16"/>
      <c r="Y1551" s="20"/>
      <c r="Z1551" s="20"/>
      <c r="AA1551" s="20"/>
      <c r="AB1551" s="20"/>
      <c r="AC1551" s="20"/>
      <c r="AD1551" s="20"/>
    </row>
    <row r="1552" spans="3:30" s="1" customFormat="1">
      <c r="C1552" s="16"/>
      <c r="D1552" s="16"/>
      <c r="E1552" s="32"/>
      <c r="F1552" s="16"/>
      <c r="G1552" s="16"/>
      <c r="H1552" s="16"/>
      <c r="I1552" s="16"/>
      <c r="J1552" s="16"/>
      <c r="K1552" s="16"/>
      <c r="L1552" s="32"/>
      <c r="M1552" s="16"/>
      <c r="N1552" s="16"/>
      <c r="O1552" s="16"/>
      <c r="P1552" s="16"/>
      <c r="Y1552" s="20"/>
      <c r="Z1552" s="20"/>
      <c r="AA1552" s="20"/>
      <c r="AB1552" s="20"/>
      <c r="AC1552" s="20"/>
      <c r="AD1552" s="20"/>
    </row>
    <row r="1553" spans="3:30" s="1" customFormat="1">
      <c r="C1553" s="16"/>
      <c r="D1553" s="16"/>
      <c r="E1553" s="32"/>
      <c r="F1553" s="16"/>
      <c r="G1553" s="16"/>
      <c r="H1553" s="16"/>
      <c r="I1553" s="16"/>
      <c r="J1553" s="16"/>
      <c r="K1553" s="16"/>
      <c r="L1553" s="32"/>
      <c r="M1553" s="16"/>
      <c r="N1553" s="16"/>
      <c r="O1553" s="16"/>
      <c r="P1553" s="16"/>
      <c r="Y1553" s="20"/>
      <c r="Z1553" s="20"/>
      <c r="AA1553" s="20"/>
      <c r="AB1553" s="20"/>
      <c r="AC1553" s="20"/>
      <c r="AD1553" s="20"/>
    </row>
    <row r="1554" spans="3:30" s="1" customFormat="1">
      <c r="C1554" s="16"/>
      <c r="D1554" s="16"/>
      <c r="E1554" s="32"/>
      <c r="F1554" s="16"/>
      <c r="G1554" s="16"/>
      <c r="H1554" s="16"/>
      <c r="I1554" s="16"/>
      <c r="J1554" s="16"/>
      <c r="K1554" s="16"/>
      <c r="L1554" s="32"/>
      <c r="M1554" s="16"/>
      <c r="N1554" s="16"/>
      <c r="O1554" s="16"/>
      <c r="P1554" s="16"/>
      <c r="Y1554" s="20"/>
      <c r="Z1554" s="20"/>
      <c r="AA1554" s="20"/>
      <c r="AB1554" s="20"/>
      <c r="AC1554" s="20"/>
      <c r="AD1554" s="20"/>
    </row>
    <row r="1555" spans="3:30" s="1" customFormat="1">
      <c r="C1555" s="16"/>
      <c r="D1555" s="16"/>
      <c r="E1555" s="32"/>
      <c r="F1555" s="16"/>
      <c r="G1555" s="16"/>
      <c r="H1555" s="16"/>
      <c r="I1555" s="16"/>
      <c r="J1555" s="16"/>
      <c r="K1555" s="16"/>
      <c r="L1555" s="32"/>
      <c r="M1555" s="16"/>
      <c r="N1555" s="16"/>
      <c r="O1555" s="16"/>
      <c r="P1555" s="16"/>
      <c r="Y1555" s="20"/>
      <c r="Z1555" s="20"/>
      <c r="AA1555" s="20"/>
      <c r="AB1555" s="20"/>
      <c r="AC1555" s="20"/>
      <c r="AD1555" s="20"/>
    </row>
    <row r="1556" spans="3:30" s="1" customFormat="1">
      <c r="C1556" s="16"/>
      <c r="D1556" s="16"/>
      <c r="E1556" s="32"/>
      <c r="F1556" s="16"/>
      <c r="G1556" s="16"/>
      <c r="H1556" s="16"/>
      <c r="I1556" s="16"/>
      <c r="J1556" s="16"/>
      <c r="K1556" s="16"/>
      <c r="L1556" s="32"/>
      <c r="M1556" s="16"/>
      <c r="N1556" s="16"/>
      <c r="O1556" s="16"/>
      <c r="P1556" s="16"/>
      <c r="Y1556" s="20"/>
      <c r="Z1556" s="20"/>
      <c r="AA1556" s="20"/>
      <c r="AB1556" s="20"/>
      <c r="AC1556" s="20"/>
      <c r="AD1556" s="20"/>
    </row>
    <row r="1557" spans="3:30" s="1" customFormat="1">
      <c r="C1557" s="16"/>
      <c r="D1557" s="16"/>
      <c r="E1557" s="32"/>
      <c r="F1557" s="16"/>
      <c r="G1557" s="16"/>
      <c r="H1557" s="16"/>
      <c r="I1557" s="16"/>
      <c r="J1557" s="16"/>
      <c r="K1557" s="16"/>
      <c r="L1557" s="32"/>
      <c r="M1557" s="16"/>
      <c r="N1557" s="16"/>
      <c r="O1557" s="16"/>
      <c r="P1557" s="16"/>
      <c r="Y1557" s="20"/>
      <c r="Z1557" s="20"/>
      <c r="AA1557" s="20"/>
      <c r="AB1557" s="20"/>
      <c r="AC1557" s="20"/>
      <c r="AD1557" s="20"/>
    </row>
    <row r="1558" spans="3:30" s="1" customFormat="1">
      <c r="C1558" s="16"/>
      <c r="D1558" s="16"/>
      <c r="E1558" s="32"/>
      <c r="F1558" s="16"/>
      <c r="G1558" s="16"/>
      <c r="H1558" s="16"/>
      <c r="I1558" s="16"/>
      <c r="J1558" s="16"/>
      <c r="K1558" s="16"/>
      <c r="L1558" s="32"/>
      <c r="M1558" s="16"/>
      <c r="N1558" s="16"/>
      <c r="O1558" s="16"/>
      <c r="P1558" s="16"/>
      <c r="Y1558" s="20"/>
      <c r="Z1558" s="20"/>
      <c r="AA1558" s="20"/>
      <c r="AB1558" s="20"/>
      <c r="AC1558" s="20"/>
      <c r="AD1558" s="20"/>
    </row>
    <row r="1559" spans="3:30" s="1" customFormat="1">
      <c r="C1559" s="16"/>
      <c r="D1559" s="16"/>
      <c r="E1559" s="32"/>
      <c r="F1559" s="16"/>
      <c r="G1559" s="16"/>
      <c r="H1559" s="16"/>
      <c r="I1559" s="16"/>
      <c r="J1559" s="16"/>
      <c r="K1559" s="16"/>
      <c r="L1559" s="32"/>
      <c r="M1559" s="16"/>
      <c r="N1559" s="16"/>
      <c r="O1559" s="16"/>
      <c r="P1559" s="16"/>
      <c r="Y1559" s="20"/>
      <c r="Z1559" s="20"/>
      <c r="AA1559" s="20"/>
      <c r="AB1559" s="20"/>
      <c r="AC1559" s="20"/>
      <c r="AD1559" s="20"/>
    </row>
    <row r="1560" spans="3:30" s="1" customFormat="1">
      <c r="C1560" s="16"/>
      <c r="D1560" s="16"/>
      <c r="E1560" s="32"/>
      <c r="F1560" s="16"/>
      <c r="G1560" s="16"/>
      <c r="H1560" s="16"/>
      <c r="I1560" s="16"/>
      <c r="J1560" s="16"/>
      <c r="K1560" s="16"/>
      <c r="L1560" s="32"/>
      <c r="M1560" s="16"/>
      <c r="N1560" s="16"/>
      <c r="O1560" s="16"/>
      <c r="P1560" s="16"/>
      <c r="Y1560" s="20"/>
      <c r="Z1560" s="20"/>
      <c r="AA1560" s="20"/>
      <c r="AB1560" s="20"/>
      <c r="AC1560" s="20"/>
      <c r="AD1560" s="20"/>
    </row>
    <row r="1561" spans="3:30" s="1" customFormat="1">
      <c r="C1561" s="16"/>
      <c r="D1561" s="16"/>
      <c r="E1561" s="32"/>
      <c r="F1561" s="16"/>
      <c r="G1561" s="16"/>
      <c r="H1561" s="16"/>
      <c r="I1561" s="16"/>
      <c r="J1561" s="16"/>
      <c r="K1561" s="16"/>
      <c r="L1561" s="32"/>
      <c r="M1561" s="16"/>
      <c r="N1561" s="16"/>
      <c r="O1561" s="16"/>
      <c r="P1561" s="16"/>
      <c r="Y1561" s="20"/>
      <c r="Z1561" s="20"/>
      <c r="AA1561" s="20"/>
      <c r="AB1561" s="20"/>
      <c r="AC1561" s="20"/>
      <c r="AD1561" s="20"/>
    </row>
    <row r="1562" spans="3:30" s="1" customFormat="1">
      <c r="C1562" s="16"/>
      <c r="D1562" s="16"/>
      <c r="E1562" s="32"/>
      <c r="F1562" s="16"/>
      <c r="G1562" s="16"/>
      <c r="H1562" s="16"/>
      <c r="I1562" s="16"/>
      <c r="J1562" s="16"/>
      <c r="K1562" s="16"/>
      <c r="L1562" s="32"/>
      <c r="M1562" s="16"/>
      <c r="N1562" s="16"/>
      <c r="O1562" s="16"/>
      <c r="P1562" s="16"/>
      <c r="Y1562" s="20"/>
      <c r="Z1562" s="20"/>
      <c r="AA1562" s="20"/>
      <c r="AB1562" s="20"/>
      <c r="AC1562" s="20"/>
      <c r="AD1562" s="20"/>
    </row>
    <row r="1563" spans="3:30" s="1" customFormat="1">
      <c r="C1563" s="16"/>
      <c r="D1563" s="16"/>
      <c r="E1563" s="32"/>
      <c r="F1563" s="16"/>
      <c r="G1563" s="16"/>
      <c r="H1563" s="16"/>
      <c r="I1563" s="16"/>
      <c r="J1563" s="16"/>
      <c r="K1563" s="16"/>
      <c r="L1563" s="32"/>
      <c r="M1563" s="16"/>
      <c r="N1563" s="16"/>
      <c r="O1563" s="16"/>
      <c r="P1563" s="16"/>
      <c r="Y1563" s="20"/>
      <c r="Z1563" s="20"/>
      <c r="AA1563" s="20"/>
      <c r="AB1563" s="20"/>
      <c r="AC1563" s="20"/>
      <c r="AD1563" s="20"/>
    </row>
    <row r="1564" spans="3:30" s="1" customFormat="1">
      <c r="C1564" s="16"/>
      <c r="D1564" s="16"/>
      <c r="E1564" s="32"/>
      <c r="F1564" s="16"/>
      <c r="G1564" s="16"/>
      <c r="H1564" s="16"/>
      <c r="I1564" s="16"/>
      <c r="J1564" s="16"/>
      <c r="K1564" s="16"/>
      <c r="L1564" s="32"/>
      <c r="M1564" s="16"/>
      <c r="N1564" s="16"/>
      <c r="O1564" s="16"/>
      <c r="P1564" s="16"/>
      <c r="Y1564" s="20"/>
      <c r="Z1564" s="20"/>
      <c r="AA1564" s="20"/>
      <c r="AB1564" s="20"/>
      <c r="AC1564" s="20"/>
      <c r="AD1564" s="20"/>
    </row>
    <row r="1565" spans="3:30" s="1" customFormat="1">
      <c r="C1565" s="16"/>
      <c r="D1565" s="16"/>
      <c r="E1565" s="32"/>
      <c r="F1565" s="16"/>
      <c r="G1565" s="16"/>
      <c r="H1565" s="16"/>
      <c r="I1565" s="16"/>
      <c r="J1565" s="16"/>
      <c r="K1565" s="16"/>
      <c r="L1565" s="32"/>
      <c r="M1565" s="16"/>
      <c r="N1565" s="16"/>
      <c r="O1565" s="16"/>
      <c r="P1565" s="16"/>
      <c r="Y1565" s="20"/>
      <c r="Z1565" s="20"/>
      <c r="AA1565" s="20"/>
      <c r="AB1565" s="20"/>
      <c r="AC1565" s="20"/>
      <c r="AD1565" s="20"/>
    </row>
    <row r="1566" spans="3:30" s="1" customFormat="1">
      <c r="C1566" s="16"/>
      <c r="D1566" s="16"/>
      <c r="E1566" s="32"/>
      <c r="F1566" s="16"/>
      <c r="G1566" s="16"/>
      <c r="H1566" s="16"/>
      <c r="I1566" s="16"/>
      <c r="J1566" s="16"/>
      <c r="K1566" s="16"/>
      <c r="L1566" s="32"/>
      <c r="M1566" s="16"/>
      <c r="N1566" s="16"/>
      <c r="O1566" s="16"/>
      <c r="P1566" s="16"/>
      <c r="Y1566" s="20"/>
      <c r="Z1566" s="20"/>
      <c r="AA1566" s="20"/>
      <c r="AB1566" s="20"/>
      <c r="AC1566" s="20"/>
      <c r="AD1566" s="20"/>
    </row>
    <row r="1567" spans="3:30" s="1" customFormat="1">
      <c r="C1567" s="16"/>
      <c r="D1567" s="16"/>
      <c r="E1567" s="32"/>
      <c r="F1567" s="16"/>
      <c r="G1567" s="16"/>
      <c r="H1567" s="16"/>
      <c r="I1567" s="16"/>
      <c r="J1567" s="16"/>
      <c r="K1567" s="16"/>
      <c r="L1567" s="32"/>
      <c r="M1567" s="16"/>
      <c r="N1567" s="16"/>
      <c r="O1567" s="16"/>
      <c r="P1567" s="16"/>
      <c r="Y1567" s="20"/>
      <c r="Z1567" s="20"/>
      <c r="AA1567" s="20"/>
      <c r="AB1567" s="20"/>
      <c r="AC1567" s="20"/>
      <c r="AD1567" s="20"/>
    </row>
    <row r="1568" spans="3:30" s="1" customFormat="1">
      <c r="C1568" s="16"/>
      <c r="D1568" s="16"/>
      <c r="E1568" s="32"/>
      <c r="F1568" s="16"/>
      <c r="G1568" s="16"/>
      <c r="H1568" s="16"/>
      <c r="I1568" s="16"/>
      <c r="J1568" s="16"/>
      <c r="K1568" s="16"/>
      <c r="L1568" s="32"/>
      <c r="M1568" s="16"/>
      <c r="N1568" s="16"/>
      <c r="O1568" s="16"/>
      <c r="P1568" s="16"/>
      <c r="Y1568" s="20"/>
      <c r="Z1568" s="20"/>
      <c r="AA1568" s="20"/>
      <c r="AB1568" s="20"/>
      <c r="AC1568" s="20"/>
      <c r="AD1568" s="20"/>
    </row>
    <row r="1569" spans="3:30" s="1" customFormat="1">
      <c r="C1569" s="16"/>
      <c r="D1569" s="16"/>
      <c r="E1569" s="32"/>
      <c r="F1569" s="16"/>
      <c r="G1569" s="16"/>
      <c r="H1569" s="16"/>
      <c r="I1569" s="16"/>
      <c r="J1569" s="16"/>
      <c r="K1569" s="16"/>
      <c r="L1569" s="32"/>
      <c r="M1569" s="16"/>
      <c r="N1569" s="16"/>
      <c r="O1569" s="16"/>
      <c r="P1569" s="16"/>
      <c r="Y1569" s="20"/>
      <c r="Z1569" s="20"/>
      <c r="AA1569" s="20"/>
      <c r="AB1569" s="20"/>
      <c r="AC1569" s="20"/>
      <c r="AD1569" s="20"/>
    </row>
    <row r="1570" spans="3:30" s="1" customFormat="1">
      <c r="C1570" s="16"/>
      <c r="D1570" s="16"/>
      <c r="E1570" s="32"/>
      <c r="F1570" s="16"/>
      <c r="G1570" s="16"/>
      <c r="H1570" s="16"/>
      <c r="I1570" s="16"/>
      <c r="J1570" s="16"/>
      <c r="K1570" s="16"/>
      <c r="L1570" s="32"/>
      <c r="M1570" s="16"/>
      <c r="N1570" s="16"/>
      <c r="O1570" s="16"/>
      <c r="P1570" s="16"/>
      <c r="Y1570" s="20"/>
      <c r="Z1570" s="20"/>
      <c r="AA1570" s="20"/>
      <c r="AB1570" s="20"/>
      <c r="AC1570" s="20"/>
      <c r="AD1570" s="20"/>
    </row>
    <row r="1571" spans="3:30" s="1" customFormat="1">
      <c r="C1571" s="16"/>
      <c r="D1571" s="16"/>
      <c r="E1571" s="32"/>
      <c r="F1571" s="16"/>
      <c r="G1571" s="16"/>
      <c r="H1571" s="16"/>
      <c r="I1571" s="16"/>
      <c r="J1571" s="16"/>
      <c r="K1571" s="16"/>
      <c r="L1571" s="32"/>
      <c r="M1571" s="16"/>
      <c r="N1571" s="16"/>
      <c r="O1571" s="16"/>
      <c r="P1571" s="16"/>
      <c r="Y1571" s="20"/>
      <c r="Z1571" s="20"/>
      <c r="AA1571" s="20"/>
      <c r="AB1571" s="20"/>
      <c r="AC1571" s="20"/>
      <c r="AD1571" s="20"/>
    </row>
    <row r="1572" spans="3:30" s="1" customFormat="1">
      <c r="C1572" s="16"/>
      <c r="D1572" s="16"/>
      <c r="E1572" s="32"/>
      <c r="F1572" s="16"/>
      <c r="G1572" s="16"/>
      <c r="H1572" s="16"/>
      <c r="I1572" s="16"/>
      <c r="J1572" s="16"/>
      <c r="K1572" s="16"/>
      <c r="L1572" s="32"/>
      <c r="M1572" s="16"/>
      <c r="N1572" s="16"/>
      <c r="O1572" s="16"/>
      <c r="P1572" s="16"/>
      <c r="Y1572" s="20"/>
      <c r="Z1572" s="20"/>
      <c r="AA1572" s="20"/>
      <c r="AB1572" s="20"/>
      <c r="AC1572" s="20"/>
      <c r="AD1572" s="20"/>
    </row>
    <row r="1573" spans="3:30" s="1" customFormat="1">
      <c r="C1573" s="16"/>
      <c r="D1573" s="16"/>
      <c r="E1573" s="32"/>
      <c r="F1573" s="16"/>
      <c r="G1573" s="16"/>
      <c r="H1573" s="16"/>
      <c r="I1573" s="16"/>
      <c r="J1573" s="16"/>
      <c r="K1573" s="16"/>
      <c r="L1573" s="32"/>
      <c r="M1573" s="16"/>
      <c r="N1573" s="16"/>
      <c r="O1573" s="16"/>
      <c r="P1573" s="16"/>
      <c r="Y1573" s="20"/>
      <c r="Z1573" s="20"/>
      <c r="AA1573" s="20"/>
      <c r="AB1573" s="20"/>
      <c r="AC1573" s="20"/>
      <c r="AD1573" s="20"/>
    </row>
    <row r="1574" spans="3:30" s="1" customFormat="1">
      <c r="C1574" s="16"/>
      <c r="D1574" s="16"/>
      <c r="E1574" s="32"/>
      <c r="F1574" s="16"/>
      <c r="G1574" s="16"/>
      <c r="H1574" s="16"/>
      <c r="I1574" s="16"/>
      <c r="J1574" s="16"/>
      <c r="K1574" s="16"/>
      <c r="L1574" s="32"/>
      <c r="M1574" s="16"/>
      <c r="N1574" s="16"/>
      <c r="O1574" s="16"/>
      <c r="P1574" s="16"/>
      <c r="Y1574" s="20"/>
      <c r="Z1574" s="20"/>
      <c r="AA1574" s="20"/>
      <c r="AB1574" s="20"/>
      <c r="AC1574" s="20"/>
      <c r="AD1574" s="20"/>
    </row>
    <row r="1575" spans="3:30" s="1" customFormat="1">
      <c r="C1575" s="16"/>
      <c r="D1575" s="16"/>
      <c r="E1575" s="32"/>
      <c r="F1575" s="16"/>
      <c r="G1575" s="16"/>
      <c r="H1575" s="16"/>
      <c r="I1575" s="16"/>
      <c r="J1575" s="16"/>
      <c r="K1575" s="16"/>
      <c r="L1575" s="32"/>
      <c r="M1575" s="16"/>
      <c r="N1575" s="16"/>
      <c r="O1575" s="16"/>
      <c r="P1575" s="16"/>
      <c r="Y1575" s="20"/>
      <c r="Z1575" s="20"/>
      <c r="AA1575" s="20"/>
      <c r="AB1575" s="20"/>
      <c r="AC1575" s="20"/>
      <c r="AD1575" s="20"/>
    </row>
    <row r="1576" spans="3:30" s="1" customFormat="1">
      <c r="C1576" s="16"/>
      <c r="D1576" s="16"/>
      <c r="E1576" s="32"/>
      <c r="F1576" s="16"/>
      <c r="G1576" s="16"/>
      <c r="H1576" s="16"/>
      <c r="I1576" s="16"/>
      <c r="J1576" s="16"/>
      <c r="K1576" s="16"/>
      <c r="L1576" s="32"/>
      <c r="M1576" s="16"/>
      <c r="N1576" s="16"/>
      <c r="O1576" s="16"/>
      <c r="P1576" s="16"/>
      <c r="Y1576" s="20"/>
      <c r="Z1576" s="20"/>
      <c r="AA1576" s="20"/>
      <c r="AB1576" s="20"/>
      <c r="AC1576" s="20"/>
      <c r="AD1576" s="20"/>
    </row>
    <row r="1577" spans="3:30" s="1" customFormat="1">
      <c r="C1577" s="16"/>
      <c r="D1577" s="16"/>
      <c r="E1577" s="32"/>
      <c r="F1577" s="16"/>
      <c r="G1577" s="16"/>
      <c r="H1577" s="16"/>
      <c r="I1577" s="16"/>
      <c r="J1577" s="16"/>
      <c r="K1577" s="16"/>
      <c r="L1577" s="32"/>
      <c r="M1577" s="16"/>
      <c r="N1577" s="16"/>
      <c r="O1577" s="16"/>
      <c r="P1577" s="16"/>
      <c r="Y1577" s="20"/>
      <c r="Z1577" s="20"/>
      <c r="AA1577" s="20"/>
      <c r="AB1577" s="20"/>
      <c r="AC1577" s="20"/>
      <c r="AD1577" s="20"/>
    </row>
    <row r="1578" spans="3:30" s="1" customFormat="1">
      <c r="C1578" s="16"/>
      <c r="D1578" s="16"/>
      <c r="E1578" s="32"/>
      <c r="F1578" s="16"/>
      <c r="G1578" s="16"/>
      <c r="H1578" s="16"/>
      <c r="I1578" s="16"/>
      <c r="J1578" s="16"/>
      <c r="K1578" s="16"/>
      <c r="L1578" s="32"/>
      <c r="M1578" s="16"/>
      <c r="N1578" s="16"/>
      <c r="O1578" s="16"/>
      <c r="P1578" s="16"/>
      <c r="Y1578" s="20"/>
      <c r="Z1578" s="20"/>
      <c r="AA1578" s="20"/>
      <c r="AB1578" s="20"/>
      <c r="AC1578" s="20"/>
      <c r="AD1578" s="20"/>
    </row>
    <row r="1579" spans="3:30" s="1" customFormat="1">
      <c r="C1579" s="16"/>
      <c r="D1579" s="16"/>
      <c r="E1579" s="32"/>
      <c r="F1579" s="16"/>
      <c r="G1579" s="16"/>
      <c r="H1579" s="16"/>
      <c r="I1579" s="16"/>
      <c r="J1579" s="16"/>
      <c r="K1579" s="16"/>
      <c r="L1579" s="32"/>
      <c r="M1579" s="16"/>
      <c r="N1579" s="16"/>
      <c r="O1579" s="16"/>
      <c r="P1579" s="16"/>
      <c r="Y1579" s="20"/>
      <c r="Z1579" s="20"/>
      <c r="AA1579" s="20"/>
      <c r="AB1579" s="20"/>
      <c r="AC1579" s="20"/>
      <c r="AD1579" s="20"/>
    </row>
    <row r="1580" spans="3:30" s="1" customFormat="1">
      <c r="C1580" s="16"/>
      <c r="D1580" s="16"/>
      <c r="E1580" s="32"/>
      <c r="F1580" s="16"/>
      <c r="G1580" s="16"/>
      <c r="H1580" s="16"/>
      <c r="I1580" s="16"/>
      <c r="J1580" s="16"/>
      <c r="K1580" s="16"/>
      <c r="L1580" s="32"/>
      <c r="M1580" s="16"/>
      <c r="N1580" s="16"/>
      <c r="O1580" s="16"/>
      <c r="P1580" s="16"/>
      <c r="Y1580" s="20"/>
      <c r="Z1580" s="20"/>
      <c r="AA1580" s="20"/>
      <c r="AB1580" s="20"/>
      <c r="AC1580" s="20"/>
      <c r="AD1580" s="20"/>
    </row>
    <row r="1581" spans="3:30" s="1" customFormat="1">
      <c r="C1581" s="16"/>
      <c r="D1581" s="16"/>
      <c r="E1581" s="32"/>
      <c r="F1581" s="16"/>
      <c r="G1581" s="16"/>
      <c r="H1581" s="16"/>
      <c r="I1581" s="16"/>
      <c r="J1581" s="16"/>
      <c r="K1581" s="16"/>
      <c r="L1581" s="32"/>
      <c r="M1581" s="16"/>
      <c r="N1581" s="16"/>
      <c r="O1581" s="16"/>
      <c r="P1581" s="16"/>
      <c r="Y1581" s="20"/>
      <c r="Z1581" s="20"/>
      <c r="AA1581" s="20"/>
      <c r="AB1581" s="20"/>
      <c r="AC1581" s="20"/>
      <c r="AD1581" s="20"/>
    </row>
    <row r="1582" spans="3:30" s="1" customFormat="1">
      <c r="C1582" s="16"/>
      <c r="D1582" s="16"/>
      <c r="E1582" s="32"/>
      <c r="F1582" s="16"/>
      <c r="G1582" s="16"/>
      <c r="H1582" s="16"/>
      <c r="I1582" s="16"/>
      <c r="J1582" s="16"/>
      <c r="K1582" s="16"/>
      <c r="L1582" s="32"/>
      <c r="M1582" s="16"/>
      <c r="N1582" s="16"/>
      <c r="O1582" s="16"/>
      <c r="P1582" s="16"/>
      <c r="Y1582" s="20"/>
      <c r="Z1582" s="20"/>
      <c r="AA1582" s="20"/>
      <c r="AB1582" s="20"/>
      <c r="AC1582" s="20"/>
      <c r="AD1582" s="20"/>
    </row>
    <row r="1583" spans="3:30" s="1" customFormat="1">
      <c r="C1583" s="16"/>
      <c r="D1583" s="16"/>
      <c r="E1583" s="32"/>
      <c r="F1583" s="16"/>
      <c r="G1583" s="16"/>
      <c r="H1583" s="16"/>
      <c r="I1583" s="16"/>
      <c r="J1583" s="16"/>
      <c r="K1583" s="16"/>
      <c r="L1583" s="32"/>
      <c r="M1583" s="16"/>
      <c r="N1583" s="16"/>
      <c r="O1583" s="16"/>
      <c r="P1583" s="16"/>
      <c r="Y1583" s="20"/>
      <c r="Z1583" s="20"/>
      <c r="AA1583" s="20"/>
      <c r="AB1583" s="20"/>
      <c r="AC1583" s="20"/>
      <c r="AD1583" s="20"/>
    </row>
    <row r="1584" spans="3:30" s="1" customFormat="1">
      <c r="C1584" s="16"/>
      <c r="D1584" s="16"/>
      <c r="E1584" s="32"/>
      <c r="F1584" s="16"/>
      <c r="G1584" s="16"/>
      <c r="H1584" s="16"/>
      <c r="I1584" s="16"/>
      <c r="J1584" s="16"/>
      <c r="K1584" s="16"/>
      <c r="L1584" s="32"/>
      <c r="M1584" s="16"/>
      <c r="N1584" s="16"/>
      <c r="O1584" s="16"/>
      <c r="P1584" s="16"/>
      <c r="Y1584" s="20"/>
      <c r="Z1584" s="20"/>
      <c r="AA1584" s="20"/>
      <c r="AB1584" s="20"/>
      <c r="AC1584" s="20"/>
      <c r="AD1584" s="20"/>
    </row>
    <row r="1585" spans="3:30" s="1" customFormat="1">
      <c r="C1585" s="16"/>
      <c r="D1585" s="16"/>
      <c r="E1585" s="32"/>
      <c r="F1585" s="16"/>
      <c r="G1585" s="16"/>
      <c r="H1585" s="16"/>
      <c r="I1585" s="16"/>
      <c r="J1585" s="16"/>
      <c r="K1585" s="16"/>
      <c r="L1585" s="32"/>
      <c r="M1585" s="16"/>
      <c r="N1585" s="16"/>
      <c r="O1585" s="16"/>
      <c r="P1585" s="16"/>
      <c r="Y1585" s="20"/>
      <c r="Z1585" s="20"/>
      <c r="AA1585" s="20"/>
      <c r="AB1585" s="20"/>
      <c r="AC1585" s="20"/>
      <c r="AD1585" s="20"/>
    </row>
    <row r="1586" spans="3:30" s="1" customFormat="1">
      <c r="C1586" s="16"/>
      <c r="D1586" s="16"/>
      <c r="E1586" s="32"/>
      <c r="F1586" s="16"/>
      <c r="G1586" s="16"/>
      <c r="H1586" s="16"/>
      <c r="I1586" s="16"/>
      <c r="J1586" s="16"/>
      <c r="K1586" s="16"/>
      <c r="L1586" s="32"/>
      <c r="M1586" s="16"/>
      <c r="N1586" s="16"/>
      <c r="O1586" s="16"/>
      <c r="P1586" s="16"/>
      <c r="Y1586" s="20"/>
      <c r="Z1586" s="20"/>
      <c r="AA1586" s="20"/>
      <c r="AB1586" s="20"/>
      <c r="AC1586" s="20"/>
      <c r="AD1586" s="20"/>
    </row>
    <row r="1587" spans="3:30" s="1" customFormat="1">
      <c r="C1587" s="16"/>
      <c r="D1587" s="16"/>
      <c r="E1587" s="32"/>
      <c r="F1587" s="16"/>
      <c r="G1587" s="16"/>
      <c r="H1587" s="16"/>
      <c r="I1587" s="16"/>
      <c r="J1587" s="16"/>
      <c r="K1587" s="16"/>
      <c r="L1587" s="32"/>
      <c r="M1587" s="16"/>
      <c r="N1587" s="16"/>
      <c r="O1587" s="16"/>
      <c r="P1587" s="16"/>
      <c r="Y1587" s="20"/>
      <c r="Z1587" s="20"/>
      <c r="AA1587" s="20"/>
      <c r="AB1587" s="20"/>
      <c r="AC1587" s="20"/>
      <c r="AD1587" s="20"/>
    </row>
    <row r="1588" spans="3:30" s="1" customFormat="1">
      <c r="C1588" s="16"/>
      <c r="D1588" s="16"/>
      <c r="E1588" s="32"/>
      <c r="F1588" s="16"/>
      <c r="G1588" s="16"/>
      <c r="H1588" s="16"/>
      <c r="I1588" s="16"/>
      <c r="J1588" s="16"/>
      <c r="K1588" s="16"/>
      <c r="L1588" s="32"/>
      <c r="M1588" s="16"/>
      <c r="N1588" s="16"/>
      <c r="O1588" s="16"/>
      <c r="P1588" s="16"/>
      <c r="Y1588" s="20"/>
      <c r="Z1588" s="20"/>
      <c r="AA1588" s="20"/>
      <c r="AB1588" s="20"/>
      <c r="AC1588" s="20"/>
      <c r="AD1588" s="20"/>
    </row>
    <row r="1589" spans="3:30" s="1" customFormat="1">
      <c r="C1589" s="16"/>
      <c r="D1589" s="16"/>
      <c r="E1589" s="32"/>
      <c r="F1589" s="16"/>
      <c r="G1589" s="16"/>
      <c r="H1589" s="16"/>
      <c r="I1589" s="16"/>
      <c r="J1589" s="16"/>
      <c r="K1589" s="16"/>
      <c r="L1589" s="32"/>
      <c r="M1589" s="16"/>
      <c r="N1589" s="16"/>
      <c r="O1589" s="16"/>
      <c r="P1589" s="16"/>
      <c r="Y1589" s="20"/>
      <c r="Z1589" s="20"/>
      <c r="AA1589" s="20"/>
      <c r="AB1589" s="20"/>
      <c r="AC1589" s="20"/>
      <c r="AD1589" s="20"/>
    </row>
    <row r="1590" spans="3:30" s="1" customFormat="1">
      <c r="C1590" s="16"/>
      <c r="D1590" s="16"/>
      <c r="E1590" s="32"/>
      <c r="F1590" s="16"/>
      <c r="G1590" s="16"/>
      <c r="H1590" s="16"/>
      <c r="I1590" s="16"/>
      <c r="J1590" s="16"/>
      <c r="K1590" s="16"/>
      <c r="L1590" s="32"/>
      <c r="M1590" s="16"/>
      <c r="N1590" s="16"/>
      <c r="O1590" s="16"/>
      <c r="P1590" s="16"/>
      <c r="Y1590" s="20"/>
      <c r="Z1590" s="20"/>
      <c r="AA1590" s="20"/>
      <c r="AB1590" s="20"/>
      <c r="AC1590" s="20"/>
      <c r="AD1590" s="20"/>
    </row>
    <row r="1591" spans="3:30" s="1" customFormat="1">
      <c r="C1591" s="16"/>
      <c r="D1591" s="16"/>
      <c r="E1591" s="32"/>
      <c r="F1591" s="16"/>
      <c r="G1591" s="16"/>
      <c r="H1591" s="16"/>
      <c r="I1591" s="16"/>
      <c r="J1591" s="16"/>
      <c r="K1591" s="16"/>
      <c r="L1591" s="32"/>
      <c r="M1591" s="16"/>
      <c r="N1591" s="16"/>
      <c r="O1591" s="16"/>
      <c r="P1591" s="16"/>
      <c r="Y1591" s="20"/>
      <c r="Z1591" s="20"/>
      <c r="AA1591" s="20"/>
      <c r="AB1591" s="20"/>
      <c r="AC1591" s="20"/>
      <c r="AD1591" s="20"/>
    </row>
    <row r="1592" spans="3:30" s="1" customFormat="1">
      <c r="C1592" s="16"/>
      <c r="D1592" s="16"/>
      <c r="E1592" s="32"/>
      <c r="F1592" s="16"/>
      <c r="G1592" s="16"/>
      <c r="H1592" s="16"/>
      <c r="I1592" s="16"/>
      <c r="J1592" s="16"/>
      <c r="K1592" s="16"/>
      <c r="L1592" s="32"/>
      <c r="M1592" s="16"/>
      <c r="N1592" s="16"/>
      <c r="O1592" s="16"/>
      <c r="P1592" s="16"/>
      <c r="Y1592" s="20"/>
      <c r="Z1592" s="20"/>
      <c r="AA1592" s="20"/>
      <c r="AB1592" s="20"/>
      <c r="AC1592" s="20"/>
      <c r="AD1592" s="20"/>
    </row>
    <row r="1593" spans="3:30" s="1" customFormat="1">
      <c r="C1593" s="16"/>
      <c r="D1593" s="16"/>
      <c r="E1593" s="32"/>
      <c r="F1593" s="16"/>
      <c r="G1593" s="16"/>
      <c r="H1593" s="16"/>
      <c r="I1593" s="16"/>
      <c r="J1593" s="16"/>
      <c r="K1593" s="16"/>
      <c r="L1593" s="32"/>
      <c r="M1593" s="16"/>
      <c r="N1593" s="16"/>
      <c r="O1593" s="16"/>
      <c r="P1593" s="16"/>
      <c r="Y1593" s="20"/>
      <c r="Z1593" s="20"/>
      <c r="AA1593" s="20"/>
      <c r="AB1593" s="20"/>
      <c r="AC1593" s="20"/>
      <c r="AD1593" s="20"/>
    </row>
    <row r="1594" spans="3:30" s="1" customFormat="1">
      <c r="C1594" s="16"/>
      <c r="D1594" s="16"/>
      <c r="E1594" s="32"/>
      <c r="F1594" s="16"/>
      <c r="G1594" s="16"/>
      <c r="H1594" s="16"/>
      <c r="I1594" s="16"/>
      <c r="J1594" s="16"/>
      <c r="K1594" s="16"/>
      <c r="L1594" s="32"/>
      <c r="M1594" s="16"/>
      <c r="N1594" s="16"/>
      <c r="O1594" s="16"/>
      <c r="P1594" s="16"/>
      <c r="Y1594" s="20"/>
      <c r="Z1594" s="20"/>
      <c r="AA1594" s="20"/>
      <c r="AB1594" s="20"/>
      <c r="AC1594" s="20"/>
      <c r="AD1594" s="20"/>
    </row>
    <row r="1595" spans="3:30" s="1" customFormat="1">
      <c r="C1595" s="16"/>
      <c r="D1595" s="16"/>
      <c r="E1595" s="32"/>
      <c r="F1595" s="16"/>
      <c r="G1595" s="16"/>
      <c r="H1595" s="16"/>
      <c r="I1595" s="16"/>
      <c r="J1595" s="16"/>
      <c r="K1595" s="16"/>
      <c r="L1595" s="32"/>
      <c r="M1595" s="16"/>
      <c r="N1595" s="16"/>
      <c r="O1595" s="16"/>
      <c r="P1595" s="16"/>
      <c r="Y1595" s="20"/>
      <c r="Z1595" s="20"/>
      <c r="AA1595" s="20"/>
      <c r="AB1595" s="20"/>
      <c r="AC1595" s="20"/>
      <c r="AD1595" s="20"/>
    </row>
    <row r="1596" spans="3:30" s="1" customFormat="1">
      <c r="C1596" s="16"/>
      <c r="D1596" s="16"/>
      <c r="E1596" s="32"/>
      <c r="F1596" s="16"/>
      <c r="G1596" s="16"/>
      <c r="H1596" s="16"/>
      <c r="I1596" s="16"/>
      <c r="J1596" s="16"/>
      <c r="K1596" s="16"/>
      <c r="L1596" s="32"/>
      <c r="M1596" s="16"/>
      <c r="N1596" s="16"/>
      <c r="O1596" s="16"/>
      <c r="P1596" s="16"/>
      <c r="Y1596" s="20"/>
      <c r="Z1596" s="20"/>
      <c r="AA1596" s="20"/>
      <c r="AB1596" s="20"/>
      <c r="AC1596" s="20"/>
      <c r="AD1596" s="20"/>
    </row>
    <row r="1597" spans="3:30" s="1" customFormat="1">
      <c r="C1597" s="16"/>
      <c r="D1597" s="16"/>
      <c r="E1597" s="32"/>
      <c r="F1597" s="16"/>
      <c r="G1597" s="16"/>
      <c r="H1597" s="16"/>
      <c r="I1597" s="16"/>
      <c r="J1597" s="16"/>
      <c r="K1597" s="16"/>
      <c r="L1597" s="32"/>
      <c r="M1597" s="16"/>
      <c r="N1597" s="16"/>
      <c r="O1597" s="16"/>
      <c r="P1597" s="16"/>
      <c r="Y1597" s="20"/>
      <c r="Z1597" s="20"/>
      <c r="AA1597" s="20"/>
      <c r="AB1597" s="20"/>
      <c r="AC1597" s="20"/>
      <c r="AD1597" s="20"/>
    </row>
    <row r="1598" spans="3:30" s="1" customFormat="1">
      <c r="C1598" s="16"/>
      <c r="D1598" s="16"/>
      <c r="E1598" s="32"/>
      <c r="F1598" s="16"/>
      <c r="G1598" s="16"/>
      <c r="H1598" s="16"/>
      <c r="I1598" s="16"/>
      <c r="J1598" s="16"/>
      <c r="K1598" s="16"/>
      <c r="L1598" s="32"/>
      <c r="M1598" s="16"/>
      <c r="N1598" s="16"/>
      <c r="O1598" s="16"/>
      <c r="P1598" s="16"/>
      <c r="Y1598" s="20"/>
      <c r="Z1598" s="20"/>
      <c r="AA1598" s="20"/>
      <c r="AB1598" s="20"/>
      <c r="AC1598" s="20"/>
      <c r="AD1598" s="20"/>
    </row>
    <row r="1599" spans="3:30" s="1" customFormat="1">
      <c r="C1599" s="16"/>
      <c r="D1599" s="16"/>
      <c r="E1599" s="32"/>
      <c r="F1599" s="16"/>
      <c r="G1599" s="16"/>
      <c r="H1599" s="16"/>
      <c r="I1599" s="16"/>
      <c r="J1599" s="16"/>
      <c r="K1599" s="16"/>
      <c r="L1599" s="32"/>
      <c r="M1599" s="16"/>
      <c r="N1599" s="16"/>
      <c r="O1599" s="16"/>
      <c r="P1599" s="16"/>
      <c r="Y1599" s="20"/>
      <c r="Z1599" s="20"/>
      <c r="AA1599" s="20"/>
      <c r="AB1599" s="20"/>
      <c r="AC1599" s="20"/>
      <c r="AD1599" s="20"/>
    </row>
    <row r="1600" spans="3:30" s="1" customFormat="1">
      <c r="C1600" s="16"/>
      <c r="D1600" s="16"/>
      <c r="E1600" s="32"/>
      <c r="F1600" s="16"/>
      <c r="G1600" s="16"/>
      <c r="H1600" s="16"/>
      <c r="I1600" s="16"/>
      <c r="J1600" s="16"/>
      <c r="K1600" s="16"/>
      <c r="L1600" s="32"/>
      <c r="M1600" s="16"/>
      <c r="N1600" s="16"/>
      <c r="O1600" s="16"/>
      <c r="P1600" s="16"/>
      <c r="Y1600" s="20"/>
      <c r="Z1600" s="20"/>
      <c r="AA1600" s="20"/>
      <c r="AB1600" s="20"/>
      <c r="AC1600" s="20"/>
      <c r="AD1600" s="20"/>
    </row>
    <row r="1601" spans="3:30" s="1" customFormat="1">
      <c r="C1601" s="16"/>
      <c r="D1601" s="16"/>
      <c r="E1601" s="32"/>
      <c r="F1601" s="16"/>
      <c r="G1601" s="16"/>
      <c r="H1601" s="16"/>
      <c r="I1601" s="16"/>
      <c r="J1601" s="16"/>
      <c r="K1601" s="16"/>
      <c r="L1601" s="32"/>
      <c r="M1601" s="16"/>
      <c r="N1601" s="16"/>
      <c r="O1601" s="16"/>
      <c r="P1601" s="16"/>
      <c r="Y1601" s="20"/>
      <c r="Z1601" s="20"/>
      <c r="AA1601" s="20"/>
      <c r="AB1601" s="20"/>
      <c r="AC1601" s="20"/>
      <c r="AD1601" s="20"/>
    </row>
    <row r="1602" spans="3:30" s="1" customFormat="1">
      <c r="C1602" s="16"/>
      <c r="D1602" s="16"/>
      <c r="E1602" s="32"/>
      <c r="F1602" s="16"/>
      <c r="G1602" s="16"/>
      <c r="H1602" s="16"/>
      <c r="I1602" s="16"/>
      <c r="J1602" s="16"/>
      <c r="K1602" s="16"/>
      <c r="L1602" s="32"/>
      <c r="M1602" s="16"/>
      <c r="N1602" s="16"/>
      <c r="O1602" s="16"/>
      <c r="P1602" s="16"/>
      <c r="Y1602" s="20"/>
      <c r="Z1602" s="20"/>
      <c r="AA1602" s="20"/>
      <c r="AB1602" s="20"/>
      <c r="AC1602" s="20"/>
      <c r="AD1602" s="20"/>
    </row>
    <row r="1603" spans="3:30" s="1" customFormat="1">
      <c r="C1603" s="16"/>
      <c r="D1603" s="16"/>
      <c r="E1603" s="32"/>
      <c r="F1603" s="16"/>
      <c r="G1603" s="16"/>
      <c r="H1603" s="16"/>
      <c r="I1603" s="16"/>
      <c r="J1603" s="16"/>
      <c r="K1603" s="16"/>
      <c r="L1603" s="32"/>
      <c r="M1603" s="16"/>
      <c r="N1603" s="16"/>
      <c r="O1603" s="16"/>
      <c r="P1603" s="16"/>
      <c r="Y1603" s="20"/>
      <c r="Z1603" s="20"/>
      <c r="AA1603" s="20"/>
      <c r="AB1603" s="20"/>
      <c r="AC1603" s="20"/>
      <c r="AD1603" s="20"/>
    </row>
    <row r="1604" spans="3:30" s="1" customFormat="1">
      <c r="C1604" s="16"/>
      <c r="D1604" s="16"/>
      <c r="E1604" s="32"/>
      <c r="F1604" s="16"/>
      <c r="G1604" s="16"/>
      <c r="H1604" s="16"/>
      <c r="I1604" s="16"/>
      <c r="J1604" s="16"/>
      <c r="K1604" s="16"/>
      <c r="L1604" s="32"/>
      <c r="M1604" s="16"/>
      <c r="N1604" s="16"/>
      <c r="O1604" s="16"/>
      <c r="P1604" s="16"/>
      <c r="Y1604" s="20"/>
      <c r="Z1604" s="20"/>
      <c r="AA1604" s="20"/>
      <c r="AB1604" s="20"/>
      <c r="AC1604" s="20"/>
      <c r="AD1604" s="20"/>
    </row>
    <row r="1605" spans="3:30" s="1" customFormat="1">
      <c r="C1605" s="16"/>
      <c r="D1605" s="16"/>
      <c r="E1605" s="32"/>
      <c r="F1605" s="16"/>
      <c r="G1605" s="16"/>
      <c r="H1605" s="16"/>
      <c r="I1605" s="16"/>
      <c r="J1605" s="16"/>
      <c r="K1605" s="16"/>
      <c r="L1605" s="32"/>
      <c r="M1605" s="16"/>
      <c r="N1605" s="16"/>
      <c r="O1605" s="16"/>
      <c r="P1605" s="16"/>
      <c r="Y1605" s="20"/>
      <c r="Z1605" s="20"/>
      <c r="AA1605" s="20"/>
      <c r="AB1605" s="20"/>
      <c r="AC1605" s="20"/>
      <c r="AD1605" s="20"/>
    </row>
    <row r="1606" spans="3:30" s="1" customFormat="1">
      <c r="C1606" s="16"/>
      <c r="D1606" s="16"/>
      <c r="E1606" s="32"/>
      <c r="F1606" s="16"/>
      <c r="G1606" s="16"/>
      <c r="H1606" s="16"/>
      <c r="I1606" s="16"/>
      <c r="J1606" s="16"/>
      <c r="K1606" s="16"/>
      <c r="L1606" s="32"/>
      <c r="M1606" s="16"/>
      <c r="N1606" s="16"/>
      <c r="O1606" s="16"/>
      <c r="P1606" s="16"/>
      <c r="Y1606" s="20"/>
      <c r="Z1606" s="20"/>
      <c r="AA1606" s="20"/>
      <c r="AB1606" s="20"/>
      <c r="AC1606" s="20"/>
      <c r="AD1606" s="20"/>
    </row>
    <row r="1607" spans="3:30" s="1" customFormat="1">
      <c r="C1607" s="16"/>
      <c r="D1607" s="16"/>
      <c r="E1607" s="32"/>
      <c r="F1607" s="16"/>
      <c r="G1607" s="16"/>
      <c r="H1607" s="16"/>
      <c r="I1607" s="16"/>
      <c r="J1607" s="16"/>
      <c r="K1607" s="16"/>
      <c r="L1607" s="32"/>
      <c r="M1607" s="16"/>
      <c r="N1607" s="16"/>
      <c r="O1607" s="16"/>
      <c r="P1607" s="16"/>
      <c r="Y1607" s="20"/>
      <c r="Z1607" s="20"/>
      <c r="AA1607" s="20"/>
      <c r="AB1607" s="20"/>
      <c r="AC1607" s="20"/>
      <c r="AD1607" s="20"/>
    </row>
    <row r="1608" spans="3:30" s="1" customFormat="1">
      <c r="C1608" s="16"/>
      <c r="D1608" s="16"/>
      <c r="E1608" s="32"/>
      <c r="F1608" s="16"/>
      <c r="G1608" s="16"/>
      <c r="H1608" s="16"/>
      <c r="I1608" s="16"/>
      <c r="J1608" s="16"/>
      <c r="K1608" s="16"/>
      <c r="L1608" s="32"/>
      <c r="M1608" s="16"/>
      <c r="N1608" s="16"/>
      <c r="O1608" s="16"/>
      <c r="P1608" s="16"/>
      <c r="Y1608" s="20"/>
      <c r="Z1608" s="20"/>
      <c r="AA1608" s="20"/>
      <c r="AB1608" s="20"/>
      <c r="AC1608" s="20"/>
      <c r="AD1608" s="20"/>
    </row>
    <row r="1609" spans="3:30" s="1" customFormat="1">
      <c r="C1609" s="16"/>
      <c r="D1609" s="16"/>
      <c r="E1609" s="32"/>
      <c r="F1609" s="16"/>
      <c r="G1609" s="16"/>
      <c r="H1609" s="16"/>
      <c r="I1609" s="16"/>
      <c r="J1609" s="16"/>
      <c r="K1609" s="16"/>
      <c r="L1609" s="32"/>
      <c r="M1609" s="16"/>
      <c r="N1609" s="16"/>
      <c r="O1609" s="16"/>
      <c r="P1609" s="16"/>
      <c r="Y1609" s="20"/>
      <c r="Z1609" s="20"/>
      <c r="AA1609" s="20"/>
      <c r="AB1609" s="20"/>
      <c r="AC1609" s="20"/>
      <c r="AD1609" s="20"/>
    </row>
    <row r="1610" spans="3:30" s="1" customFormat="1">
      <c r="C1610" s="16"/>
      <c r="D1610" s="16"/>
      <c r="E1610" s="32"/>
      <c r="F1610" s="16"/>
      <c r="G1610" s="16"/>
      <c r="H1610" s="16"/>
      <c r="I1610" s="16"/>
      <c r="J1610" s="16"/>
      <c r="K1610" s="16"/>
      <c r="L1610" s="32"/>
      <c r="M1610" s="16"/>
      <c r="N1610" s="16"/>
      <c r="O1610" s="16"/>
      <c r="P1610" s="16"/>
      <c r="Y1610" s="20"/>
      <c r="Z1610" s="20"/>
      <c r="AA1610" s="20"/>
      <c r="AB1610" s="20"/>
      <c r="AC1610" s="20"/>
      <c r="AD1610" s="20"/>
    </row>
    <row r="1611" spans="3:30" s="1" customFormat="1">
      <c r="C1611" s="16"/>
      <c r="D1611" s="16"/>
      <c r="E1611" s="32"/>
      <c r="F1611" s="16"/>
      <c r="G1611" s="16"/>
      <c r="H1611" s="16"/>
      <c r="I1611" s="16"/>
      <c r="J1611" s="16"/>
      <c r="K1611" s="16"/>
      <c r="L1611" s="32"/>
      <c r="M1611" s="16"/>
      <c r="N1611" s="16"/>
      <c r="O1611" s="16"/>
      <c r="P1611" s="16"/>
      <c r="Y1611" s="20"/>
      <c r="Z1611" s="20"/>
      <c r="AA1611" s="20"/>
      <c r="AB1611" s="20"/>
      <c r="AC1611" s="20"/>
      <c r="AD1611" s="20"/>
    </row>
    <row r="1612" spans="3:30" s="1" customFormat="1">
      <c r="C1612" s="16"/>
      <c r="D1612" s="16"/>
      <c r="E1612" s="32"/>
      <c r="F1612" s="16"/>
      <c r="G1612" s="16"/>
      <c r="H1612" s="16"/>
      <c r="I1612" s="16"/>
      <c r="J1612" s="16"/>
      <c r="K1612" s="16"/>
      <c r="L1612" s="32"/>
      <c r="M1612" s="16"/>
      <c r="N1612" s="16"/>
      <c r="O1612" s="16"/>
      <c r="P1612" s="16"/>
      <c r="Y1612" s="20"/>
      <c r="Z1612" s="20"/>
      <c r="AA1612" s="20"/>
      <c r="AB1612" s="20"/>
      <c r="AC1612" s="20"/>
      <c r="AD1612" s="20"/>
    </row>
    <row r="1613" spans="3:30" s="1" customFormat="1">
      <c r="C1613" s="16"/>
      <c r="D1613" s="16"/>
      <c r="E1613" s="32"/>
      <c r="F1613" s="16"/>
      <c r="G1613" s="16"/>
      <c r="H1613" s="16"/>
      <c r="I1613" s="16"/>
      <c r="J1613" s="16"/>
      <c r="K1613" s="16"/>
      <c r="L1613" s="32"/>
      <c r="M1613" s="16"/>
      <c r="N1613" s="16"/>
      <c r="O1613" s="16"/>
      <c r="P1613" s="16"/>
      <c r="Y1613" s="20"/>
      <c r="Z1613" s="20"/>
      <c r="AA1613" s="20"/>
      <c r="AB1613" s="20"/>
      <c r="AC1613" s="20"/>
      <c r="AD1613" s="20"/>
    </row>
    <row r="1614" spans="3:30" s="1" customFormat="1">
      <c r="C1614" s="16"/>
      <c r="D1614" s="16"/>
      <c r="E1614" s="32"/>
      <c r="F1614" s="16"/>
      <c r="G1614" s="16"/>
      <c r="H1614" s="16"/>
      <c r="I1614" s="16"/>
      <c r="J1614" s="16"/>
      <c r="K1614" s="16"/>
      <c r="L1614" s="32"/>
      <c r="M1614" s="16"/>
      <c r="N1614" s="16"/>
      <c r="O1614" s="16"/>
      <c r="P1614" s="16"/>
      <c r="Y1614" s="20"/>
      <c r="Z1614" s="20"/>
      <c r="AA1614" s="20"/>
      <c r="AB1614" s="20"/>
      <c r="AC1614" s="20"/>
      <c r="AD1614" s="20"/>
    </row>
    <row r="1615" spans="3:30" s="1" customFormat="1">
      <c r="C1615" s="16"/>
      <c r="D1615" s="16"/>
      <c r="E1615" s="32"/>
      <c r="F1615" s="16"/>
      <c r="G1615" s="16"/>
      <c r="H1615" s="16"/>
      <c r="I1615" s="16"/>
      <c r="J1615" s="16"/>
      <c r="K1615" s="16"/>
      <c r="L1615" s="32"/>
      <c r="M1615" s="16"/>
      <c r="N1615" s="16"/>
      <c r="O1615" s="16"/>
      <c r="P1615" s="16"/>
      <c r="Y1615" s="20"/>
      <c r="Z1615" s="20"/>
      <c r="AA1615" s="20"/>
      <c r="AB1615" s="20"/>
      <c r="AC1615" s="20"/>
      <c r="AD1615" s="20"/>
    </row>
    <row r="1616" spans="3:30" s="1" customFormat="1">
      <c r="C1616" s="16"/>
      <c r="D1616" s="16"/>
      <c r="E1616" s="32"/>
      <c r="F1616" s="16"/>
      <c r="G1616" s="16"/>
      <c r="H1616" s="16"/>
      <c r="I1616" s="16"/>
      <c r="J1616" s="16"/>
      <c r="K1616" s="16"/>
      <c r="L1616" s="32"/>
      <c r="M1616" s="16"/>
      <c r="N1616" s="16"/>
      <c r="O1616" s="16"/>
      <c r="P1616" s="16"/>
      <c r="Y1616" s="20"/>
      <c r="Z1616" s="20"/>
      <c r="AA1616" s="20"/>
      <c r="AB1616" s="20"/>
      <c r="AC1616" s="20"/>
      <c r="AD1616" s="20"/>
    </row>
    <row r="1617" spans="3:30" s="1" customFormat="1">
      <c r="C1617" s="16"/>
      <c r="D1617" s="16"/>
      <c r="E1617" s="32"/>
      <c r="F1617" s="16"/>
      <c r="G1617" s="16"/>
      <c r="H1617" s="16"/>
      <c r="I1617" s="16"/>
      <c r="J1617" s="16"/>
      <c r="K1617" s="16"/>
      <c r="L1617" s="32"/>
      <c r="M1617" s="16"/>
      <c r="N1617" s="16"/>
      <c r="O1617" s="16"/>
      <c r="P1617" s="16"/>
      <c r="Y1617" s="20"/>
      <c r="Z1617" s="20"/>
      <c r="AA1617" s="20"/>
      <c r="AB1617" s="20"/>
      <c r="AC1617" s="20"/>
      <c r="AD1617" s="20"/>
    </row>
    <row r="1618" spans="3:30" s="1" customFormat="1">
      <c r="C1618" s="16"/>
      <c r="D1618" s="16"/>
      <c r="E1618" s="32"/>
      <c r="F1618" s="16"/>
      <c r="G1618" s="16"/>
      <c r="H1618" s="16"/>
      <c r="I1618" s="16"/>
      <c r="J1618" s="16"/>
      <c r="K1618" s="16"/>
      <c r="L1618" s="32"/>
      <c r="M1618" s="16"/>
      <c r="N1618" s="16"/>
      <c r="O1618" s="16"/>
      <c r="P1618" s="16"/>
      <c r="Y1618" s="20"/>
      <c r="Z1618" s="20"/>
      <c r="AA1618" s="20"/>
      <c r="AB1618" s="20"/>
      <c r="AC1618" s="20"/>
      <c r="AD1618" s="20"/>
    </row>
    <row r="1619" spans="3:30" s="1" customFormat="1">
      <c r="C1619" s="16"/>
      <c r="D1619" s="16"/>
      <c r="E1619" s="32"/>
      <c r="F1619" s="16"/>
      <c r="G1619" s="16"/>
      <c r="H1619" s="16"/>
      <c r="I1619" s="16"/>
      <c r="J1619" s="16"/>
      <c r="K1619" s="16"/>
      <c r="L1619" s="32"/>
      <c r="M1619" s="16"/>
      <c r="N1619" s="16"/>
      <c r="O1619" s="16"/>
      <c r="P1619" s="16"/>
      <c r="Y1619" s="20"/>
      <c r="Z1619" s="20"/>
      <c r="AA1619" s="20"/>
      <c r="AB1619" s="20"/>
      <c r="AC1619" s="20"/>
      <c r="AD1619" s="20"/>
    </row>
    <row r="1620" spans="3:30" s="1" customFormat="1">
      <c r="C1620" s="16"/>
      <c r="D1620" s="16"/>
      <c r="E1620" s="32"/>
      <c r="F1620" s="16"/>
      <c r="G1620" s="16"/>
      <c r="H1620" s="16"/>
      <c r="I1620" s="16"/>
      <c r="J1620" s="16"/>
      <c r="K1620" s="16"/>
      <c r="L1620" s="32"/>
      <c r="M1620" s="16"/>
      <c r="N1620" s="16"/>
      <c r="O1620" s="16"/>
      <c r="P1620" s="16"/>
      <c r="Y1620" s="20"/>
      <c r="Z1620" s="20"/>
      <c r="AA1620" s="20"/>
      <c r="AB1620" s="20"/>
      <c r="AC1620" s="20"/>
      <c r="AD1620" s="20"/>
    </row>
    <row r="1621" spans="3:30" s="1" customFormat="1">
      <c r="C1621" s="16"/>
      <c r="D1621" s="16"/>
      <c r="E1621" s="32"/>
      <c r="F1621" s="16"/>
      <c r="G1621" s="16"/>
      <c r="H1621" s="16"/>
      <c r="I1621" s="16"/>
      <c r="J1621" s="16"/>
      <c r="K1621" s="16"/>
      <c r="L1621" s="32"/>
      <c r="M1621" s="16"/>
      <c r="N1621" s="16"/>
      <c r="O1621" s="16"/>
      <c r="P1621" s="16"/>
      <c r="Y1621" s="20"/>
      <c r="Z1621" s="20"/>
      <c r="AA1621" s="20"/>
      <c r="AB1621" s="20"/>
      <c r="AC1621" s="20"/>
      <c r="AD1621" s="20"/>
    </row>
    <row r="1622" spans="3:30" s="1" customFormat="1">
      <c r="C1622" s="16"/>
      <c r="D1622" s="16"/>
      <c r="E1622" s="32"/>
      <c r="F1622" s="16"/>
      <c r="G1622" s="16"/>
      <c r="H1622" s="16"/>
      <c r="I1622" s="16"/>
      <c r="J1622" s="16"/>
      <c r="K1622" s="16"/>
      <c r="L1622" s="32"/>
      <c r="M1622" s="16"/>
      <c r="N1622" s="16"/>
      <c r="O1622" s="16"/>
      <c r="P1622" s="16"/>
      <c r="Y1622" s="20"/>
      <c r="Z1622" s="20"/>
      <c r="AA1622" s="20"/>
      <c r="AB1622" s="20"/>
      <c r="AC1622" s="20"/>
      <c r="AD1622" s="20"/>
    </row>
    <row r="1623" spans="3:30" s="1" customFormat="1">
      <c r="C1623" s="16"/>
      <c r="D1623" s="16"/>
      <c r="E1623" s="32"/>
      <c r="F1623" s="16"/>
      <c r="G1623" s="16"/>
      <c r="H1623" s="16"/>
      <c r="I1623" s="16"/>
      <c r="J1623" s="16"/>
      <c r="K1623" s="16"/>
      <c r="L1623" s="32"/>
      <c r="M1623" s="16"/>
      <c r="N1623" s="16"/>
      <c r="O1623" s="16"/>
      <c r="P1623" s="16"/>
      <c r="Y1623" s="20"/>
      <c r="Z1623" s="20"/>
      <c r="AA1623" s="20"/>
      <c r="AB1623" s="20"/>
      <c r="AC1623" s="20"/>
      <c r="AD1623" s="20"/>
    </row>
    <row r="1624" spans="3:30" s="1" customFormat="1">
      <c r="C1624" s="16"/>
      <c r="D1624" s="16"/>
      <c r="E1624" s="32"/>
      <c r="F1624" s="16"/>
      <c r="G1624" s="16"/>
      <c r="H1624" s="16"/>
      <c r="I1624" s="16"/>
      <c r="J1624" s="16"/>
      <c r="K1624" s="16"/>
      <c r="L1624" s="32"/>
      <c r="M1624" s="16"/>
      <c r="N1624" s="16"/>
      <c r="O1624" s="16"/>
      <c r="P1624" s="16"/>
      <c r="Y1624" s="20"/>
      <c r="Z1624" s="20"/>
      <c r="AA1624" s="20"/>
      <c r="AB1624" s="20"/>
      <c r="AC1624" s="20"/>
      <c r="AD1624" s="20"/>
    </row>
    <row r="1625" spans="3:30" s="1" customFormat="1">
      <c r="C1625" s="16"/>
      <c r="D1625" s="16"/>
      <c r="E1625" s="32"/>
      <c r="F1625" s="16"/>
      <c r="G1625" s="16"/>
      <c r="H1625" s="16"/>
      <c r="I1625" s="16"/>
      <c r="J1625" s="16"/>
      <c r="K1625" s="16"/>
      <c r="L1625" s="32"/>
      <c r="M1625" s="16"/>
      <c r="N1625" s="16"/>
      <c r="O1625" s="16"/>
      <c r="P1625" s="16"/>
      <c r="Y1625" s="20"/>
      <c r="Z1625" s="20"/>
      <c r="AA1625" s="20"/>
      <c r="AB1625" s="20"/>
      <c r="AC1625" s="20"/>
      <c r="AD1625" s="20"/>
    </row>
    <row r="1626" spans="3:30" s="1" customFormat="1">
      <c r="C1626" s="16"/>
      <c r="D1626" s="16"/>
      <c r="E1626" s="32"/>
      <c r="F1626" s="16"/>
      <c r="G1626" s="16"/>
      <c r="H1626" s="16"/>
      <c r="I1626" s="16"/>
      <c r="J1626" s="16"/>
      <c r="K1626" s="16"/>
      <c r="L1626" s="32"/>
      <c r="M1626" s="16"/>
      <c r="N1626" s="16"/>
      <c r="O1626" s="16"/>
      <c r="P1626" s="16"/>
      <c r="Y1626" s="20"/>
      <c r="Z1626" s="20"/>
      <c r="AA1626" s="20"/>
      <c r="AB1626" s="20"/>
      <c r="AC1626" s="20"/>
      <c r="AD1626" s="20"/>
    </row>
    <row r="1627" spans="3:30" s="1" customFormat="1">
      <c r="C1627" s="16"/>
      <c r="D1627" s="16"/>
      <c r="E1627" s="32"/>
      <c r="F1627" s="16"/>
      <c r="G1627" s="16"/>
      <c r="H1627" s="16"/>
      <c r="I1627" s="16"/>
      <c r="J1627" s="16"/>
      <c r="K1627" s="16"/>
      <c r="L1627" s="32"/>
      <c r="M1627" s="16"/>
      <c r="N1627" s="16"/>
      <c r="O1627" s="16"/>
      <c r="P1627" s="16"/>
      <c r="Y1627" s="20"/>
      <c r="Z1627" s="20"/>
      <c r="AA1627" s="20"/>
      <c r="AB1627" s="20"/>
      <c r="AC1627" s="20"/>
      <c r="AD1627" s="20"/>
    </row>
    <row r="1628" spans="3:30" s="1" customFormat="1">
      <c r="C1628" s="16"/>
      <c r="D1628" s="16"/>
      <c r="E1628" s="32"/>
      <c r="F1628" s="16"/>
      <c r="G1628" s="16"/>
      <c r="H1628" s="16"/>
      <c r="I1628" s="16"/>
      <c r="J1628" s="16"/>
      <c r="K1628" s="16"/>
      <c r="L1628" s="32"/>
      <c r="M1628" s="16"/>
      <c r="N1628" s="16"/>
      <c r="O1628" s="16"/>
      <c r="P1628" s="16"/>
      <c r="Y1628" s="20"/>
      <c r="Z1628" s="20"/>
      <c r="AA1628" s="20"/>
      <c r="AB1628" s="20"/>
      <c r="AC1628" s="20"/>
      <c r="AD1628" s="20"/>
    </row>
    <row r="1629" spans="3:30" s="1" customFormat="1">
      <c r="C1629" s="16"/>
      <c r="D1629" s="16"/>
      <c r="E1629" s="32"/>
      <c r="F1629" s="16"/>
      <c r="G1629" s="16"/>
      <c r="H1629" s="16"/>
      <c r="I1629" s="16"/>
      <c r="J1629" s="16"/>
      <c r="K1629" s="16"/>
      <c r="L1629" s="32"/>
      <c r="M1629" s="16"/>
      <c r="N1629" s="16"/>
      <c r="O1629" s="16"/>
      <c r="P1629" s="16"/>
      <c r="Y1629" s="20"/>
      <c r="Z1629" s="20"/>
      <c r="AA1629" s="20"/>
      <c r="AB1629" s="20"/>
      <c r="AC1629" s="20"/>
      <c r="AD1629" s="20"/>
    </row>
    <row r="1630" spans="3:30" s="1" customFormat="1">
      <c r="C1630" s="16"/>
      <c r="D1630" s="16"/>
      <c r="E1630" s="32"/>
      <c r="F1630" s="16"/>
      <c r="G1630" s="16"/>
      <c r="H1630" s="16"/>
      <c r="I1630" s="16"/>
      <c r="J1630" s="16"/>
      <c r="K1630" s="16"/>
      <c r="L1630" s="32"/>
      <c r="M1630" s="16"/>
      <c r="N1630" s="16"/>
      <c r="O1630" s="16"/>
      <c r="P1630" s="16"/>
      <c r="Y1630" s="20"/>
      <c r="Z1630" s="20"/>
      <c r="AA1630" s="20"/>
      <c r="AB1630" s="20"/>
      <c r="AC1630" s="20"/>
      <c r="AD1630" s="20"/>
    </row>
    <row r="1631" spans="3:30" s="1" customFormat="1">
      <c r="C1631" s="16"/>
      <c r="D1631" s="16"/>
      <c r="E1631" s="32"/>
      <c r="F1631" s="16"/>
      <c r="G1631" s="16"/>
      <c r="H1631" s="16"/>
      <c r="I1631" s="16"/>
      <c r="J1631" s="16"/>
      <c r="K1631" s="16"/>
      <c r="L1631" s="32"/>
      <c r="M1631" s="16"/>
      <c r="N1631" s="16"/>
      <c r="O1631" s="16"/>
      <c r="P1631" s="16"/>
      <c r="Y1631" s="20"/>
      <c r="Z1631" s="20"/>
      <c r="AA1631" s="20"/>
      <c r="AB1631" s="20"/>
      <c r="AC1631" s="20"/>
      <c r="AD1631" s="20"/>
    </row>
    <row r="1632" spans="3:30" s="1" customFormat="1">
      <c r="C1632" s="16"/>
      <c r="D1632" s="16"/>
      <c r="E1632" s="32"/>
      <c r="F1632" s="16"/>
      <c r="G1632" s="16"/>
      <c r="H1632" s="16"/>
      <c r="I1632" s="16"/>
      <c r="J1632" s="16"/>
      <c r="K1632" s="16"/>
      <c r="L1632" s="32"/>
      <c r="M1632" s="16"/>
      <c r="N1632" s="16"/>
      <c r="O1632" s="16"/>
      <c r="P1632" s="16"/>
      <c r="Y1632" s="20"/>
      <c r="Z1632" s="20"/>
      <c r="AA1632" s="20"/>
      <c r="AB1632" s="20"/>
      <c r="AC1632" s="20"/>
      <c r="AD1632" s="20"/>
    </row>
    <row r="1633" spans="3:30" s="1" customFormat="1">
      <c r="C1633" s="16"/>
      <c r="D1633" s="16"/>
      <c r="E1633" s="32"/>
      <c r="F1633" s="16"/>
      <c r="G1633" s="16"/>
      <c r="H1633" s="16"/>
      <c r="I1633" s="16"/>
      <c r="J1633" s="16"/>
      <c r="K1633" s="16"/>
      <c r="L1633" s="32"/>
      <c r="M1633" s="16"/>
      <c r="N1633" s="16"/>
      <c r="O1633" s="16"/>
      <c r="P1633" s="16"/>
      <c r="Y1633" s="20"/>
      <c r="Z1633" s="20"/>
      <c r="AA1633" s="20"/>
      <c r="AB1633" s="20"/>
      <c r="AC1633" s="20"/>
      <c r="AD1633" s="20"/>
    </row>
    <row r="1634" spans="3:30" s="1" customFormat="1">
      <c r="C1634" s="16"/>
      <c r="D1634" s="16"/>
      <c r="E1634" s="32"/>
      <c r="F1634" s="16"/>
      <c r="G1634" s="16"/>
      <c r="H1634" s="16"/>
      <c r="I1634" s="16"/>
      <c r="J1634" s="16"/>
      <c r="K1634" s="16"/>
      <c r="L1634" s="32"/>
      <c r="M1634" s="16"/>
      <c r="N1634" s="16"/>
      <c r="O1634" s="16"/>
      <c r="P1634" s="16"/>
      <c r="Y1634" s="20"/>
      <c r="Z1634" s="20"/>
      <c r="AA1634" s="20"/>
      <c r="AB1634" s="20"/>
      <c r="AC1634" s="20"/>
      <c r="AD1634" s="20"/>
    </row>
    <row r="1635" spans="3:30" s="1" customFormat="1">
      <c r="C1635" s="16"/>
      <c r="D1635" s="16"/>
      <c r="E1635" s="32"/>
      <c r="F1635" s="16"/>
      <c r="G1635" s="16"/>
      <c r="H1635" s="16"/>
      <c r="I1635" s="16"/>
      <c r="J1635" s="16"/>
      <c r="K1635" s="16"/>
      <c r="L1635" s="32"/>
      <c r="M1635" s="16"/>
      <c r="N1635" s="16"/>
      <c r="O1635" s="16"/>
      <c r="P1635" s="16"/>
      <c r="Y1635" s="20"/>
      <c r="Z1635" s="20"/>
      <c r="AA1635" s="20"/>
      <c r="AB1635" s="20"/>
      <c r="AC1635" s="20"/>
      <c r="AD1635" s="20"/>
    </row>
    <row r="1636" spans="3:30" s="1" customFormat="1">
      <c r="C1636" s="16"/>
      <c r="D1636" s="16"/>
      <c r="E1636" s="32"/>
      <c r="F1636" s="16"/>
      <c r="G1636" s="16"/>
      <c r="H1636" s="16"/>
      <c r="I1636" s="16"/>
      <c r="J1636" s="16"/>
      <c r="K1636" s="16"/>
      <c r="L1636" s="32"/>
      <c r="M1636" s="16"/>
      <c r="N1636" s="16"/>
      <c r="O1636" s="16"/>
      <c r="P1636" s="16"/>
      <c r="Y1636" s="20"/>
      <c r="Z1636" s="20"/>
      <c r="AA1636" s="20"/>
      <c r="AB1636" s="20"/>
      <c r="AC1636" s="20"/>
      <c r="AD1636" s="20"/>
    </row>
    <row r="1637" spans="3:30" s="1" customFormat="1">
      <c r="C1637" s="16"/>
      <c r="D1637" s="16"/>
      <c r="E1637" s="32"/>
      <c r="F1637" s="16"/>
      <c r="G1637" s="16"/>
      <c r="H1637" s="16"/>
      <c r="I1637" s="16"/>
      <c r="J1637" s="16"/>
      <c r="K1637" s="16"/>
      <c r="L1637" s="32"/>
      <c r="M1637" s="16"/>
      <c r="N1637" s="16"/>
      <c r="O1637" s="16"/>
      <c r="P1637" s="16"/>
      <c r="Y1637" s="20"/>
      <c r="Z1637" s="20"/>
      <c r="AA1637" s="20"/>
      <c r="AB1637" s="20"/>
      <c r="AC1637" s="20"/>
      <c r="AD1637" s="20"/>
    </row>
    <row r="1638" spans="3:30" s="1" customFormat="1">
      <c r="C1638" s="16"/>
      <c r="D1638" s="16"/>
      <c r="E1638" s="32"/>
      <c r="F1638" s="16"/>
      <c r="G1638" s="16"/>
      <c r="H1638" s="16"/>
      <c r="I1638" s="16"/>
      <c r="J1638" s="16"/>
      <c r="K1638" s="16"/>
      <c r="L1638" s="32"/>
      <c r="M1638" s="16"/>
      <c r="N1638" s="16"/>
      <c r="O1638" s="16"/>
      <c r="P1638" s="16"/>
      <c r="Y1638" s="20"/>
      <c r="Z1638" s="20"/>
      <c r="AA1638" s="20"/>
      <c r="AB1638" s="20"/>
      <c r="AC1638" s="20"/>
      <c r="AD1638" s="20"/>
    </row>
    <row r="1639" spans="3:30" s="1" customFormat="1">
      <c r="C1639" s="16"/>
      <c r="D1639" s="16"/>
      <c r="E1639" s="32"/>
      <c r="F1639" s="16"/>
      <c r="G1639" s="16"/>
      <c r="H1639" s="16"/>
      <c r="I1639" s="16"/>
      <c r="J1639" s="16"/>
      <c r="K1639" s="16"/>
      <c r="L1639" s="32"/>
      <c r="M1639" s="16"/>
      <c r="N1639" s="16"/>
      <c r="O1639" s="16"/>
      <c r="P1639" s="16"/>
      <c r="Y1639" s="20"/>
      <c r="Z1639" s="20"/>
      <c r="AA1639" s="20"/>
      <c r="AB1639" s="20"/>
      <c r="AC1639" s="20"/>
      <c r="AD1639" s="20"/>
    </row>
    <row r="1640" spans="3:30" s="1" customFormat="1">
      <c r="C1640" s="16"/>
      <c r="D1640" s="16"/>
      <c r="E1640" s="32"/>
      <c r="F1640" s="16"/>
      <c r="G1640" s="16"/>
      <c r="H1640" s="16"/>
      <c r="I1640" s="16"/>
      <c r="J1640" s="16"/>
      <c r="K1640" s="16"/>
      <c r="L1640" s="32"/>
      <c r="M1640" s="16"/>
      <c r="N1640" s="16"/>
      <c r="O1640" s="16"/>
      <c r="P1640" s="16"/>
      <c r="Y1640" s="20"/>
      <c r="Z1640" s="20"/>
      <c r="AA1640" s="20"/>
      <c r="AB1640" s="20"/>
      <c r="AC1640" s="20"/>
      <c r="AD1640" s="20"/>
    </row>
    <row r="1641" spans="3:30" s="1" customFormat="1">
      <c r="C1641" s="16"/>
      <c r="D1641" s="16"/>
      <c r="E1641" s="32"/>
      <c r="F1641" s="16"/>
      <c r="G1641" s="16"/>
      <c r="H1641" s="16"/>
      <c r="I1641" s="16"/>
      <c r="J1641" s="16"/>
      <c r="K1641" s="16"/>
      <c r="L1641" s="32"/>
      <c r="M1641" s="16"/>
      <c r="N1641" s="16"/>
      <c r="O1641" s="16"/>
      <c r="P1641" s="16"/>
      <c r="Y1641" s="20"/>
      <c r="Z1641" s="20"/>
      <c r="AA1641" s="20"/>
      <c r="AB1641" s="20"/>
      <c r="AC1641" s="20"/>
      <c r="AD1641" s="20"/>
    </row>
    <row r="1642" spans="3:30" s="1" customFormat="1">
      <c r="C1642" s="16"/>
      <c r="D1642" s="16"/>
      <c r="E1642" s="32"/>
      <c r="F1642" s="16"/>
      <c r="G1642" s="16"/>
      <c r="H1642" s="16"/>
      <c r="I1642" s="16"/>
      <c r="J1642" s="16"/>
      <c r="K1642" s="16"/>
      <c r="L1642" s="32"/>
      <c r="M1642" s="16"/>
      <c r="N1642" s="16"/>
      <c r="O1642" s="16"/>
      <c r="P1642" s="16"/>
      <c r="Y1642" s="20"/>
      <c r="Z1642" s="20"/>
      <c r="AA1642" s="20"/>
      <c r="AB1642" s="20"/>
      <c r="AC1642" s="20"/>
      <c r="AD1642" s="20"/>
    </row>
    <row r="1643" spans="3:30" s="1" customFormat="1">
      <c r="C1643" s="16"/>
      <c r="D1643" s="16"/>
      <c r="E1643" s="32"/>
      <c r="F1643" s="16"/>
      <c r="G1643" s="16"/>
      <c r="H1643" s="16"/>
      <c r="I1643" s="16"/>
      <c r="J1643" s="16"/>
      <c r="K1643" s="16"/>
      <c r="L1643" s="32"/>
      <c r="M1643" s="16"/>
      <c r="N1643" s="16"/>
      <c r="O1643" s="16"/>
      <c r="P1643" s="16"/>
      <c r="Y1643" s="20"/>
      <c r="Z1643" s="20"/>
      <c r="AA1643" s="20"/>
      <c r="AB1643" s="20"/>
      <c r="AC1643" s="20"/>
      <c r="AD1643" s="20"/>
    </row>
    <row r="1644" spans="3:30" s="1" customFormat="1">
      <c r="C1644" s="16"/>
      <c r="D1644" s="16"/>
      <c r="E1644" s="32"/>
      <c r="F1644" s="16"/>
      <c r="G1644" s="16"/>
      <c r="H1644" s="16"/>
      <c r="I1644" s="16"/>
      <c r="J1644" s="16"/>
      <c r="K1644" s="16"/>
      <c r="L1644" s="32"/>
      <c r="M1644" s="16"/>
      <c r="N1644" s="16"/>
      <c r="O1644" s="16"/>
      <c r="P1644" s="16"/>
      <c r="Y1644" s="20"/>
      <c r="Z1644" s="20"/>
      <c r="AA1644" s="20"/>
      <c r="AB1644" s="20"/>
      <c r="AC1644" s="20"/>
      <c r="AD1644" s="20"/>
    </row>
    <row r="1645" spans="3:30" s="1" customFormat="1">
      <c r="C1645" s="16"/>
      <c r="D1645" s="16"/>
      <c r="E1645" s="32"/>
      <c r="F1645" s="16"/>
      <c r="G1645" s="16"/>
      <c r="H1645" s="16"/>
      <c r="I1645" s="16"/>
      <c r="J1645" s="16"/>
      <c r="K1645" s="16"/>
      <c r="L1645" s="32"/>
      <c r="M1645" s="16"/>
      <c r="N1645" s="16"/>
      <c r="O1645" s="16"/>
      <c r="P1645" s="16"/>
      <c r="Y1645" s="20"/>
      <c r="Z1645" s="20"/>
      <c r="AA1645" s="20"/>
      <c r="AB1645" s="20"/>
      <c r="AC1645" s="20"/>
      <c r="AD1645" s="20"/>
    </row>
    <row r="1646" spans="3:30" s="1" customFormat="1">
      <c r="C1646" s="16"/>
      <c r="D1646" s="16"/>
      <c r="E1646" s="32"/>
      <c r="F1646" s="16"/>
      <c r="G1646" s="16"/>
      <c r="H1646" s="16"/>
      <c r="I1646" s="16"/>
      <c r="J1646" s="16"/>
      <c r="K1646" s="16"/>
      <c r="L1646" s="32"/>
      <c r="M1646" s="16"/>
      <c r="N1646" s="16"/>
      <c r="O1646" s="16"/>
      <c r="P1646" s="16"/>
      <c r="Y1646" s="20"/>
      <c r="Z1646" s="20"/>
      <c r="AA1646" s="20"/>
      <c r="AB1646" s="20"/>
      <c r="AC1646" s="20"/>
      <c r="AD1646" s="20"/>
    </row>
    <row r="1647" spans="3:30" s="1" customFormat="1">
      <c r="C1647" s="16"/>
      <c r="D1647" s="16"/>
      <c r="E1647" s="32"/>
      <c r="F1647" s="16"/>
      <c r="G1647" s="16"/>
      <c r="H1647" s="16"/>
      <c r="I1647" s="16"/>
      <c r="J1647" s="16"/>
      <c r="K1647" s="16"/>
      <c r="L1647" s="32"/>
      <c r="M1647" s="16"/>
      <c r="N1647" s="16"/>
      <c r="O1647" s="16"/>
      <c r="P1647" s="16"/>
      <c r="Y1647" s="20"/>
      <c r="Z1647" s="20"/>
      <c r="AA1647" s="20"/>
      <c r="AB1647" s="20"/>
      <c r="AC1647" s="20"/>
      <c r="AD1647" s="20"/>
    </row>
    <row r="1648" spans="3:30" s="1" customFormat="1">
      <c r="C1648" s="16"/>
      <c r="D1648" s="16"/>
      <c r="E1648" s="32"/>
      <c r="F1648" s="16"/>
      <c r="G1648" s="16"/>
      <c r="H1648" s="16"/>
      <c r="I1648" s="16"/>
      <c r="J1648" s="16"/>
      <c r="K1648" s="16"/>
      <c r="L1648" s="32"/>
      <c r="M1648" s="16"/>
      <c r="N1648" s="16"/>
      <c r="O1648" s="16"/>
      <c r="P1648" s="16"/>
      <c r="Y1648" s="20"/>
      <c r="Z1648" s="20"/>
      <c r="AA1648" s="20"/>
      <c r="AB1648" s="20"/>
      <c r="AC1648" s="20"/>
      <c r="AD1648" s="20"/>
    </row>
    <row r="1649" spans="3:30" s="1" customFormat="1">
      <c r="C1649" s="16"/>
      <c r="D1649" s="16"/>
      <c r="E1649" s="32"/>
      <c r="F1649" s="16"/>
      <c r="G1649" s="16"/>
      <c r="H1649" s="16"/>
      <c r="I1649" s="16"/>
      <c r="J1649" s="16"/>
      <c r="K1649" s="16"/>
      <c r="L1649" s="32"/>
      <c r="M1649" s="16"/>
      <c r="N1649" s="16"/>
      <c r="O1649" s="16"/>
      <c r="P1649" s="16"/>
      <c r="Y1649" s="20"/>
      <c r="Z1649" s="20"/>
      <c r="AA1649" s="20"/>
      <c r="AB1649" s="20"/>
      <c r="AC1649" s="20"/>
      <c r="AD1649" s="20"/>
    </row>
    <row r="1650" spans="3:30" s="1" customFormat="1">
      <c r="C1650" s="16"/>
      <c r="D1650" s="16"/>
      <c r="E1650" s="32"/>
      <c r="F1650" s="16"/>
      <c r="G1650" s="16"/>
      <c r="H1650" s="16"/>
      <c r="I1650" s="16"/>
      <c r="J1650" s="16"/>
      <c r="K1650" s="16"/>
      <c r="L1650" s="32"/>
      <c r="M1650" s="16"/>
      <c r="N1650" s="16"/>
      <c r="O1650" s="16"/>
      <c r="P1650" s="16"/>
      <c r="Y1650" s="20"/>
      <c r="Z1650" s="20"/>
      <c r="AA1650" s="20"/>
      <c r="AB1650" s="20"/>
      <c r="AC1650" s="20"/>
      <c r="AD1650" s="20"/>
    </row>
    <row r="1651" spans="3:30" s="1" customFormat="1">
      <c r="C1651" s="16"/>
      <c r="D1651" s="16"/>
      <c r="E1651" s="32"/>
      <c r="F1651" s="16"/>
      <c r="G1651" s="16"/>
      <c r="H1651" s="16"/>
      <c r="I1651" s="16"/>
      <c r="J1651" s="16"/>
      <c r="K1651" s="16"/>
      <c r="L1651" s="32"/>
      <c r="M1651" s="16"/>
      <c r="N1651" s="16"/>
      <c r="O1651" s="16"/>
      <c r="P1651" s="16"/>
      <c r="Y1651" s="20"/>
      <c r="Z1651" s="20"/>
      <c r="AA1651" s="20"/>
      <c r="AB1651" s="20"/>
      <c r="AC1651" s="20"/>
      <c r="AD1651" s="20"/>
    </row>
    <row r="1652" spans="3:30" s="1" customFormat="1">
      <c r="C1652" s="16"/>
      <c r="D1652" s="16"/>
      <c r="E1652" s="32"/>
      <c r="F1652" s="16"/>
      <c r="G1652" s="16"/>
      <c r="H1652" s="16"/>
      <c r="I1652" s="16"/>
      <c r="J1652" s="16"/>
      <c r="K1652" s="16"/>
      <c r="L1652" s="32"/>
      <c r="M1652" s="16"/>
      <c r="N1652" s="16"/>
      <c r="O1652" s="16"/>
      <c r="P1652" s="16"/>
      <c r="Y1652" s="20"/>
      <c r="Z1652" s="20"/>
      <c r="AA1652" s="20"/>
      <c r="AB1652" s="20"/>
      <c r="AC1652" s="20"/>
      <c r="AD1652" s="20"/>
    </row>
    <row r="1653" spans="3:30" s="1" customFormat="1">
      <c r="C1653" s="16"/>
      <c r="D1653" s="16"/>
      <c r="E1653" s="32"/>
      <c r="F1653" s="16"/>
      <c r="G1653" s="16"/>
      <c r="H1653" s="16"/>
      <c r="I1653" s="16"/>
      <c r="J1653" s="16"/>
      <c r="K1653" s="16"/>
      <c r="L1653" s="32"/>
      <c r="M1653" s="16"/>
      <c r="N1653" s="16"/>
      <c r="O1653" s="16"/>
      <c r="P1653" s="16"/>
      <c r="Y1653" s="20"/>
      <c r="Z1653" s="20"/>
      <c r="AA1653" s="20"/>
      <c r="AB1653" s="20"/>
      <c r="AC1653" s="20"/>
      <c r="AD1653" s="20"/>
    </row>
    <row r="1654" spans="3:30" s="1" customFormat="1">
      <c r="C1654" s="16"/>
      <c r="D1654" s="16"/>
      <c r="E1654" s="32"/>
      <c r="F1654" s="16"/>
      <c r="G1654" s="16"/>
      <c r="H1654" s="16"/>
      <c r="I1654" s="16"/>
      <c r="J1654" s="16"/>
      <c r="K1654" s="16"/>
      <c r="L1654" s="32"/>
      <c r="M1654" s="16"/>
      <c r="N1654" s="16"/>
      <c r="O1654" s="16"/>
      <c r="P1654" s="16"/>
      <c r="Y1654" s="20"/>
      <c r="Z1654" s="20"/>
      <c r="AA1654" s="20"/>
      <c r="AB1654" s="20"/>
      <c r="AC1654" s="20"/>
      <c r="AD1654" s="20"/>
    </row>
    <row r="1655" spans="3:30" s="1" customFormat="1">
      <c r="C1655" s="16"/>
      <c r="D1655" s="16"/>
      <c r="E1655" s="32"/>
      <c r="F1655" s="16"/>
      <c r="G1655" s="16"/>
      <c r="H1655" s="16"/>
      <c r="I1655" s="16"/>
      <c r="J1655" s="16"/>
      <c r="K1655" s="16"/>
      <c r="L1655" s="32"/>
      <c r="M1655" s="16"/>
      <c r="N1655" s="16"/>
      <c r="O1655" s="16"/>
      <c r="P1655" s="16"/>
      <c r="Y1655" s="20"/>
      <c r="Z1655" s="20"/>
      <c r="AA1655" s="20"/>
      <c r="AB1655" s="20"/>
      <c r="AC1655" s="20"/>
      <c r="AD1655" s="20"/>
    </row>
    <row r="1656" spans="3:30" s="1" customFormat="1">
      <c r="C1656" s="16"/>
      <c r="D1656" s="16"/>
      <c r="E1656" s="32"/>
      <c r="F1656" s="16"/>
      <c r="G1656" s="16"/>
      <c r="H1656" s="16"/>
      <c r="I1656" s="16"/>
      <c r="J1656" s="16"/>
      <c r="K1656" s="16"/>
      <c r="L1656" s="32"/>
      <c r="M1656" s="16"/>
      <c r="N1656" s="16"/>
      <c r="O1656" s="16"/>
      <c r="P1656" s="16"/>
      <c r="Y1656" s="20"/>
      <c r="Z1656" s="20"/>
      <c r="AA1656" s="20"/>
      <c r="AB1656" s="20"/>
      <c r="AC1656" s="20"/>
      <c r="AD1656" s="20"/>
    </row>
    <row r="1657" spans="3:30" s="1" customFormat="1">
      <c r="C1657" s="16"/>
      <c r="D1657" s="16"/>
      <c r="E1657" s="32"/>
      <c r="F1657" s="16"/>
      <c r="G1657" s="16"/>
      <c r="H1657" s="16"/>
      <c r="I1657" s="16"/>
      <c r="J1657" s="16"/>
      <c r="K1657" s="16"/>
      <c r="L1657" s="32"/>
      <c r="M1657" s="16"/>
      <c r="N1657" s="16"/>
      <c r="O1657" s="16"/>
      <c r="P1657" s="16"/>
      <c r="Y1657" s="20"/>
      <c r="Z1657" s="20"/>
      <c r="AA1657" s="20"/>
      <c r="AB1657" s="20"/>
      <c r="AC1657" s="20"/>
      <c r="AD1657" s="20"/>
    </row>
    <row r="1658" spans="3:30" s="1" customFormat="1">
      <c r="C1658" s="16"/>
      <c r="D1658" s="16"/>
      <c r="E1658" s="32"/>
      <c r="F1658" s="16"/>
      <c r="G1658" s="16"/>
      <c r="H1658" s="16"/>
      <c r="I1658" s="16"/>
      <c r="J1658" s="16"/>
      <c r="K1658" s="16"/>
      <c r="L1658" s="32"/>
      <c r="M1658" s="16"/>
      <c r="N1658" s="16"/>
      <c r="O1658" s="16"/>
      <c r="P1658" s="16"/>
      <c r="Y1658" s="20"/>
      <c r="Z1658" s="20"/>
      <c r="AA1658" s="20"/>
      <c r="AB1658" s="20"/>
      <c r="AC1658" s="20"/>
      <c r="AD1658" s="20"/>
    </row>
    <row r="1659" spans="3:30" s="1" customFormat="1">
      <c r="C1659" s="16"/>
      <c r="D1659" s="16"/>
      <c r="E1659" s="32"/>
      <c r="F1659" s="16"/>
      <c r="G1659" s="16"/>
      <c r="H1659" s="16"/>
      <c r="I1659" s="16"/>
      <c r="J1659" s="16"/>
      <c r="K1659" s="16"/>
      <c r="L1659" s="32"/>
      <c r="M1659" s="16"/>
      <c r="N1659" s="16"/>
      <c r="O1659" s="16"/>
      <c r="P1659" s="16"/>
      <c r="Y1659" s="20"/>
      <c r="Z1659" s="20"/>
      <c r="AA1659" s="20"/>
      <c r="AB1659" s="20"/>
      <c r="AC1659" s="20"/>
      <c r="AD1659" s="20"/>
    </row>
    <row r="1660" spans="3:30" s="1" customFormat="1">
      <c r="C1660" s="16"/>
      <c r="D1660" s="16"/>
      <c r="E1660" s="32"/>
      <c r="F1660" s="16"/>
      <c r="G1660" s="16"/>
      <c r="H1660" s="16"/>
      <c r="I1660" s="16"/>
      <c r="J1660" s="16"/>
      <c r="K1660" s="16"/>
      <c r="L1660" s="32"/>
      <c r="M1660" s="16"/>
      <c r="N1660" s="16"/>
      <c r="O1660" s="16"/>
      <c r="P1660" s="16"/>
      <c r="Y1660" s="20"/>
      <c r="Z1660" s="20"/>
      <c r="AA1660" s="20"/>
      <c r="AB1660" s="20"/>
      <c r="AC1660" s="20"/>
      <c r="AD1660" s="20"/>
    </row>
    <row r="1661" spans="3:30" s="1" customFormat="1">
      <c r="C1661" s="16"/>
      <c r="D1661" s="16"/>
      <c r="E1661" s="32"/>
      <c r="F1661" s="16"/>
      <c r="G1661" s="16"/>
      <c r="H1661" s="16"/>
      <c r="I1661" s="16"/>
      <c r="J1661" s="16"/>
      <c r="K1661" s="16"/>
      <c r="L1661" s="32"/>
      <c r="M1661" s="16"/>
      <c r="N1661" s="16"/>
      <c r="O1661" s="16"/>
      <c r="P1661" s="16"/>
      <c r="Y1661" s="20"/>
      <c r="Z1661" s="20"/>
      <c r="AA1661" s="20"/>
      <c r="AB1661" s="20"/>
      <c r="AC1661" s="20"/>
      <c r="AD1661" s="20"/>
    </row>
    <row r="1662" spans="3:30" s="1" customFormat="1">
      <c r="C1662" s="16"/>
      <c r="D1662" s="16"/>
      <c r="E1662" s="32"/>
      <c r="F1662" s="16"/>
      <c r="G1662" s="16"/>
      <c r="H1662" s="16"/>
      <c r="I1662" s="16"/>
      <c r="J1662" s="16"/>
      <c r="K1662" s="16"/>
      <c r="L1662" s="32"/>
      <c r="M1662" s="16"/>
      <c r="N1662" s="16"/>
      <c r="O1662" s="16"/>
      <c r="P1662" s="16"/>
      <c r="Y1662" s="20"/>
      <c r="Z1662" s="20"/>
      <c r="AA1662" s="20"/>
      <c r="AB1662" s="20"/>
      <c r="AC1662" s="20"/>
      <c r="AD1662" s="20"/>
    </row>
    <row r="1663" spans="3:30" s="1" customFormat="1">
      <c r="C1663" s="16"/>
      <c r="D1663" s="16"/>
      <c r="E1663" s="32"/>
      <c r="F1663" s="16"/>
      <c r="G1663" s="16"/>
      <c r="H1663" s="16"/>
      <c r="I1663" s="16"/>
      <c r="J1663" s="16"/>
      <c r="K1663" s="16"/>
      <c r="L1663" s="32"/>
      <c r="M1663" s="16"/>
      <c r="N1663" s="16"/>
      <c r="O1663" s="16"/>
      <c r="P1663" s="16"/>
      <c r="Y1663" s="20"/>
      <c r="Z1663" s="20"/>
      <c r="AA1663" s="20"/>
      <c r="AB1663" s="20"/>
      <c r="AC1663" s="20"/>
      <c r="AD1663" s="20"/>
    </row>
    <row r="1664" spans="3:30" s="1" customFormat="1">
      <c r="C1664" s="16"/>
      <c r="D1664" s="16"/>
      <c r="E1664" s="32"/>
      <c r="F1664" s="16"/>
      <c r="G1664" s="16"/>
      <c r="H1664" s="16"/>
      <c r="I1664" s="16"/>
      <c r="J1664" s="16"/>
      <c r="K1664" s="16"/>
      <c r="L1664" s="32"/>
      <c r="M1664" s="16"/>
      <c r="N1664" s="16"/>
      <c r="O1664" s="16"/>
      <c r="P1664" s="16"/>
      <c r="Y1664" s="20"/>
      <c r="Z1664" s="20"/>
      <c r="AA1664" s="20"/>
      <c r="AB1664" s="20"/>
      <c r="AC1664" s="20"/>
      <c r="AD1664" s="20"/>
    </row>
    <row r="1665" spans="3:30" s="1" customFormat="1">
      <c r="C1665" s="16"/>
      <c r="D1665" s="16"/>
      <c r="E1665" s="32"/>
      <c r="F1665" s="16"/>
      <c r="G1665" s="16"/>
      <c r="H1665" s="16"/>
      <c r="I1665" s="16"/>
      <c r="J1665" s="16"/>
      <c r="K1665" s="16"/>
      <c r="L1665" s="32"/>
      <c r="M1665" s="16"/>
      <c r="N1665" s="16"/>
      <c r="O1665" s="16"/>
      <c r="P1665" s="16"/>
      <c r="Y1665" s="20"/>
      <c r="Z1665" s="20"/>
      <c r="AA1665" s="20"/>
      <c r="AB1665" s="20"/>
      <c r="AC1665" s="20"/>
      <c r="AD1665" s="20"/>
    </row>
    <row r="1666" spans="3:30" s="1" customFormat="1">
      <c r="C1666" s="16"/>
      <c r="D1666" s="16"/>
      <c r="E1666" s="32"/>
      <c r="F1666" s="16"/>
      <c r="G1666" s="16"/>
      <c r="H1666" s="16"/>
      <c r="I1666" s="16"/>
      <c r="J1666" s="16"/>
      <c r="K1666" s="16"/>
      <c r="L1666" s="32"/>
      <c r="M1666" s="16"/>
      <c r="N1666" s="16"/>
      <c r="O1666" s="16"/>
      <c r="P1666" s="16"/>
      <c r="Y1666" s="20"/>
      <c r="Z1666" s="20"/>
      <c r="AA1666" s="20"/>
      <c r="AB1666" s="20"/>
      <c r="AC1666" s="20"/>
      <c r="AD1666" s="20"/>
    </row>
    <row r="1667" spans="3:30" s="1" customFormat="1">
      <c r="C1667" s="16"/>
      <c r="D1667" s="16"/>
      <c r="E1667" s="32"/>
      <c r="F1667" s="16"/>
      <c r="G1667" s="16"/>
      <c r="H1667" s="16"/>
      <c r="I1667" s="16"/>
      <c r="J1667" s="16"/>
      <c r="K1667" s="16"/>
      <c r="L1667" s="32"/>
      <c r="M1667" s="16"/>
      <c r="N1667" s="16"/>
      <c r="O1667" s="16"/>
      <c r="P1667" s="16"/>
      <c r="Y1667" s="20"/>
      <c r="Z1667" s="20"/>
      <c r="AA1667" s="20"/>
      <c r="AB1667" s="20"/>
      <c r="AC1667" s="20"/>
      <c r="AD1667" s="20"/>
    </row>
    <row r="1668" spans="3:30" s="1" customFormat="1">
      <c r="C1668" s="16"/>
      <c r="D1668" s="16"/>
      <c r="E1668" s="32"/>
      <c r="F1668" s="16"/>
      <c r="G1668" s="16"/>
      <c r="H1668" s="16"/>
      <c r="I1668" s="16"/>
      <c r="J1668" s="16"/>
      <c r="K1668" s="16"/>
      <c r="L1668" s="32"/>
      <c r="M1668" s="16"/>
      <c r="N1668" s="16"/>
      <c r="O1668" s="16"/>
      <c r="P1668" s="16"/>
      <c r="Y1668" s="20"/>
      <c r="Z1668" s="20"/>
      <c r="AA1668" s="20"/>
      <c r="AB1668" s="20"/>
      <c r="AC1668" s="20"/>
      <c r="AD1668" s="20"/>
    </row>
    <row r="1669" spans="3:30" s="1" customFormat="1">
      <c r="C1669" s="16"/>
      <c r="D1669" s="16"/>
      <c r="E1669" s="32"/>
      <c r="F1669" s="16"/>
      <c r="G1669" s="16"/>
      <c r="H1669" s="16"/>
      <c r="I1669" s="16"/>
      <c r="J1669" s="16"/>
      <c r="K1669" s="16"/>
      <c r="L1669" s="32"/>
      <c r="M1669" s="16"/>
      <c r="N1669" s="16"/>
      <c r="O1669" s="16"/>
      <c r="P1669" s="16"/>
      <c r="Y1669" s="20"/>
      <c r="Z1669" s="20"/>
      <c r="AA1669" s="20"/>
      <c r="AB1669" s="20"/>
      <c r="AC1669" s="20"/>
      <c r="AD1669" s="20"/>
    </row>
    <row r="1670" spans="3:30" s="1" customFormat="1">
      <c r="C1670" s="16"/>
      <c r="D1670" s="16"/>
      <c r="E1670" s="32"/>
      <c r="F1670" s="16"/>
      <c r="G1670" s="16"/>
      <c r="H1670" s="16"/>
      <c r="I1670" s="16"/>
      <c r="J1670" s="16"/>
      <c r="K1670" s="16"/>
      <c r="L1670" s="32"/>
      <c r="M1670" s="16"/>
      <c r="N1670" s="16"/>
      <c r="O1670" s="16"/>
      <c r="P1670" s="16"/>
      <c r="Y1670" s="20"/>
      <c r="Z1670" s="20"/>
      <c r="AA1670" s="20"/>
      <c r="AB1670" s="20"/>
      <c r="AC1670" s="20"/>
      <c r="AD1670" s="20"/>
    </row>
    <row r="1671" spans="3:30" s="1" customFormat="1">
      <c r="C1671" s="16"/>
      <c r="D1671" s="16"/>
      <c r="E1671" s="32"/>
      <c r="F1671" s="16"/>
      <c r="G1671" s="16"/>
      <c r="H1671" s="16"/>
      <c r="I1671" s="16"/>
      <c r="J1671" s="16"/>
      <c r="K1671" s="16"/>
      <c r="L1671" s="32"/>
      <c r="M1671" s="16"/>
      <c r="N1671" s="16"/>
      <c r="O1671" s="16"/>
      <c r="P1671" s="16"/>
      <c r="Y1671" s="20"/>
      <c r="Z1671" s="20"/>
      <c r="AA1671" s="20"/>
      <c r="AB1671" s="20"/>
      <c r="AC1671" s="20"/>
      <c r="AD1671" s="20"/>
    </row>
    <row r="1672" spans="3:30" s="1" customFormat="1">
      <c r="C1672" s="16"/>
      <c r="D1672" s="16"/>
      <c r="E1672" s="32"/>
      <c r="F1672" s="16"/>
      <c r="G1672" s="16"/>
      <c r="H1672" s="16"/>
      <c r="I1672" s="16"/>
      <c r="J1672" s="16"/>
      <c r="K1672" s="16"/>
      <c r="L1672" s="32"/>
      <c r="M1672" s="16"/>
      <c r="N1672" s="16"/>
      <c r="O1672" s="16"/>
      <c r="P1672" s="16"/>
      <c r="Y1672" s="20"/>
      <c r="Z1672" s="20"/>
      <c r="AA1672" s="20"/>
      <c r="AB1672" s="20"/>
      <c r="AC1672" s="20"/>
      <c r="AD1672" s="20"/>
    </row>
    <row r="1673" spans="3:30" s="1" customFormat="1">
      <c r="C1673" s="16"/>
      <c r="D1673" s="16"/>
      <c r="E1673" s="32"/>
      <c r="F1673" s="16"/>
      <c r="G1673" s="16"/>
      <c r="H1673" s="16"/>
      <c r="I1673" s="16"/>
      <c r="J1673" s="16"/>
      <c r="K1673" s="16"/>
      <c r="L1673" s="32"/>
      <c r="M1673" s="16"/>
      <c r="N1673" s="16"/>
      <c r="O1673" s="16"/>
      <c r="P1673" s="16"/>
      <c r="Y1673" s="20"/>
      <c r="Z1673" s="20"/>
      <c r="AA1673" s="20"/>
      <c r="AB1673" s="20"/>
      <c r="AC1673" s="20"/>
      <c r="AD1673" s="20"/>
    </row>
    <row r="1674" spans="3:30" s="1" customFormat="1">
      <c r="C1674" s="16"/>
      <c r="D1674" s="16"/>
      <c r="E1674" s="32"/>
      <c r="F1674" s="16"/>
      <c r="G1674" s="16"/>
      <c r="H1674" s="16"/>
      <c r="I1674" s="16"/>
      <c r="J1674" s="16"/>
      <c r="K1674" s="16"/>
      <c r="L1674" s="32"/>
      <c r="M1674" s="16"/>
      <c r="N1674" s="16"/>
      <c r="O1674" s="16"/>
      <c r="P1674" s="16"/>
      <c r="Y1674" s="20"/>
      <c r="Z1674" s="20"/>
      <c r="AA1674" s="20"/>
      <c r="AB1674" s="20"/>
      <c r="AC1674" s="20"/>
      <c r="AD1674" s="20"/>
    </row>
    <row r="1675" spans="3:30" s="1" customFormat="1">
      <c r="C1675" s="16"/>
      <c r="D1675" s="16"/>
      <c r="E1675" s="32"/>
      <c r="F1675" s="16"/>
      <c r="G1675" s="16"/>
      <c r="H1675" s="16"/>
      <c r="I1675" s="16"/>
      <c r="J1675" s="16"/>
      <c r="K1675" s="16"/>
      <c r="L1675" s="32"/>
      <c r="M1675" s="16"/>
      <c r="N1675" s="16"/>
      <c r="O1675" s="16"/>
      <c r="P1675" s="16"/>
      <c r="Y1675" s="20"/>
      <c r="Z1675" s="20"/>
      <c r="AA1675" s="20"/>
      <c r="AB1675" s="20"/>
      <c r="AC1675" s="20"/>
      <c r="AD1675" s="20"/>
    </row>
    <row r="1676" spans="3:30" s="1" customFormat="1">
      <c r="C1676" s="16"/>
      <c r="D1676" s="16"/>
      <c r="E1676" s="32"/>
      <c r="F1676" s="16"/>
      <c r="G1676" s="16"/>
      <c r="H1676" s="16"/>
      <c r="I1676" s="16"/>
      <c r="J1676" s="16"/>
      <c r="K1676" s="16"/>
      <c r="L1676" s="32"/>
      <c r="M1676" s="16"/>
      <c r="N1676" s="16"/>
      <c r="O1676" s="16"/>
      <c r="P1676" s="16"/>
      <c r="Y1676" s="20"/>
      <c r="Z1676" s="20"/>
      <c r="AA1676" s="20"/>
      <c r="AB1676" s="20"/>
      <c r="AC1676" s="20"/>
      <c r="AD1676" s="20"/>
    </row>
    <row r="1677" spans="3:30" s="1" customFormat="1">
      <c r="C1677" s="16"/>
      <c r="D1677" s="16"/>
      <c r="E1677" s="32"/>
      <c r="F1677" s="16"/>
      <c r="G1677" s="16"/>
      <c r="H1677" s="16"/>
      <c r="I1677" s="16"/>
      <c r="J1677" s="16"/>
      <c r="K1677" s="16"/>
      <c r="L1677" s="32"/>
      <c r="M1677" s="16"/>
      <c r="N1677" s="16"/>
      <c r="O1677" s="16"/>
      <c r="P1677" s="16"/>
      <c r="Y1677" s="20"/>
      <c r="Z1677" s="20"/>
      <c r="AA1677" s="20"/>
      <c r="AB1677" s="20"/>
      <c r="AC1677" s="20"/>
      <c r="AD1677" s="20"/>
    </row>
    <row r="1678" spans="3:30" s="1" customFormat="1">
      <c r="C1678" s="16"/>
      <c r="D1678" s="16"/>
      <c r="E1678" s="32"/>
      <c r="F1678" s="16"/>
      <c r="G1678" s="16"/>
      <c r="H1678" s="16"/>
      <c r="I1678" s="16"/>
      <c r="J1678" s="16"/>
      <c r="K1678" s="16"/>
      <c r="L1678" s="32"/>
      <c r="M1678" s="16"/>
      <c r="N1678" s="16"/>
      <c r="O1678" s="16"/>
      <c r="P1678" s="16"/>
      <c r="Y1678" s="20"/>
      <c r="Z1678" s="20"/>
      <c r="AA1678" s="20"/>
      <c r="AB1678" s="20"/>
      <c r="AC1678" s="20"/>
      <c r="AD1678" s="20"/>
    </row>
    <row r="1679" spans="3:30" s="1" customFormat="1">
      <c r="C1679" s="16"/>
      <c r="D1679" s="16"/>
      <c r="E1679" s="32"/>
      <c r="F1679" s="16"/>
      <c r="G1679" s="16"/>
      <c r="H1679" s="16"/>
      <c r="I1679" s="16"/>
      <c r="J1679" s="16"/>
      <c r="K1679" s="16"/>
      <c r="L1679" s="32"/>
      <c r="M1679" s="16"/>
      <c r="N1679" s="16"/>
      <c r="O1679" s="16"/>
      <c r="P1679" s="16"/>
      <c r="Y1679" s="20"/>
      <c r="Z1679" s="20"/>
      <c r="AA1679" s="20"/>
      <c r="AB1679" s="20"/>
      <c r="AC1679" s="20"/>
      <c r="AD1679" s="20"/>
    </row>
    <row r="1680" spans="3:30" s="1" customFormat="1">
      <c r="C1680" s="16"/>
      <c r="D1680" s="16"/>
      <c r="E1680" s="32"/>
      <c r="F1680" s="16"/>
      <c r="G1680" s="16"/>
      <c r="H1680" s="16"/>
      <c r="I1680" s="16"/>
      <c r="J1680" s="16"/>
      <c r="K1680" s="16"/>
      <c r="L1680" s="32"/>
      <c r="M1680" s="16"/>
      <c r="N1680" s="16"/>
      <c r="O1680" s="16"/>
      <c r="P1680" s="16"/>
      <c r="Y1680" s="20"/>
      <c r="Z1680" s="20"/>
      <c r="AA1680" s="20"/>
      <c r="AB1680" s="20"/>
      <c r="AC1680" s="20"/>
      <c r="AD1680" s="20"/>
    </row>
    <row r="1681" spans="3:30" s="1" customFormat="1">
      <c r="C1681" s="16"/>
      <c r="D1681" s="16"/>
      <c r="E1681" s="32"/>
      <c r="F1681" s="16"/>
      <c r="G1681" s="16"/>
      <c r="H1681" s="16"/>
      <c r="I1681" s="16"/>
      <c r="J1681" s="16"/>
      <c r="K1681" s="16"/>
      <c r="L1681" s="32"/>
      <c r="M1681" s="16"/>
      <c r="N1681" s="16"/>
      <c r="O1681" s="16"/>
      <c r="P1681" s="16"/>
      <c r="Y1681" s="20"/>
      <c r="Z1681" s="20"/>
      <c r="AA1681" s="20"/>
      <c r="AB1681" s="20"/>
      <c r="AC1681" s="20"/>
      <c r="AD1681" s="20"/>
    </row>
    <row r="1682" spans="3:30" s="1" customFormat="1">
      <c r="C1682" s="16"/>
      <c r="D1682" s="16"/>
      <c r="E1682" s="32"/>
      <c r="F1682" s="16"/>
      <c r="G1682" s="16"/>
      <c r="H1682" s="16"/>
      <c r="I1682" s="16"/>
      <c r="J1682" s="16"/>
      <c r="K1682" s="16"/>
      <c r="L1682" s="32"/>
      <c r="M1682" s="16"/>
      <c r="N1682" s="16"/>
      <c r="O1682" s="16"/>
      <c r="P1682" s="16"/>
      <c r="Y1682" s="20"/>
      <c r="Z1682" s="20"/>
      <c r="AA1682" s="20"/>
      <c r="AB1682" s="20"/>
      <c r="AC1682" s="20"/>
      <c r="AD1682" s="20"/>
    </row>
    <row r="1683" spans="3:30" s="1" customFormat="1">
      <c r="C1683" s="16"/>
      <c r="D1683" s="16"/>
      <c r="E1683" s="32"/>
      <c r="F1683" s="16"/>
      <c r="G1683" s="16"/>
      <c r="H1683" s="16"/>
      <c r="I1683" s="16"/>
      <c r="J1683" s="16"/>
      <c r="K1683" s="16"/>
      <c r="L1683" s="32"/>
      <c r="M1683" s="16"/>
      <c r="N1683" s="16"/>
      <c r="O1683" s="16"/>
      <c r="P1683" s="16"/>
      <c r="Y1683" s="20"/>
      <c r="Z1683" s="20"/>
      <c r="AA1683" s="20"/>
      <c r="AB1683" s="20"/>
      <c r="AC1683" s="20"/>
      <c r="AD1683" s="20"/>
    </row>
    <row r="1684" spans="3:30" s="1" customFormat="1">
      <c r="C1684" s="16"/>
      <c r="D1684" s="16"/>
      <c r="E1684" s="32"/>
      <c r="F1684" s="16"/>
      <c r="G1684" s="16"/>
      <c r="H1684" s="16"/>
      <c r="I1684" s="16"/>
      <c r="J1684" s="16"/>
      <c r="K1684" s="16"/>
      <c r="L1684" s="32"/>
      <c r="M1684" s="16"/>
      <c r="N1684" s="16"/>
      <c r="O1684" s="16"/>
      <c r="P1684" s="16"/>
      <c r="Y1684" s="20"/>
      <c r="Z1684" s="20"/>
      <c r="AA1684" s="20"/>
      <c r="AB1684" s="20"/>
      <c r="AC1684" s="20"/>
      <c r="AD1684" s="20"/>
    </row>
    <row r="1685" spans="3:30" s="1" customFormat="1">
      <c r="C1685" s="16"/>
      <c r="D1685" s="16"/>
      <c r="E1685" s="32"/>
      <c r="F1685" s="16"/>
      <c r="G1685" s="16"/>
      <c r="H1685" s="16"/>
      <c r="I1685" s="16"/>
      <c r="J1685" s="16"/>
      <c r="K1685" s="16"/>
      <c r="L1685" s="32"/>
      <c r="M1685" s="16"/>
      <c r="N1685" s="16"/>
      <c r="O1685" s="16"/>
      <c r="P1685" s="16"/>
      <c r="Y1685" s="20"/>
      <c r="Z1685" s="20"/>
      <c r="AA1685" s="20"/>
      <c r="AB1685" s="20"/>
      <c r="AC1685" s="20"/>
      <c r="AD1685" s="20"/>
    </row>
    <row r="1686" spans="3:30" s="1" customFormat="1">
      <c r="C1686" s="16"/>
      <c r="D1686" s="16"/>
      <c r="E1686" s="32"/>
      <c r="F1686" s="16"/>
      <c r="G1686" s="16"/>
      <c r="H1686" s="16"/>
      <c r="I1686" s="16"/>
      <c r="J1686" s="16"/>
      <c r="K1686" s="16"/>
      <c r="L1686" s="32"/>
      <c r="M1686" s="16"/>
      <c r="N1686" s="16"/>
      <c r="O1686" s="16"/>
      <c r="P1686" s="16"/>
      <c r="Y1686" s="20"/>
      <c r="Z1686" s="20"/>
      <c r="AA1686" s="20"/>
      <c r="AB1686" s="20"/>
      <c r="AC1686" s="20"/>
      <c r="AD1686" s="20"/>
    </row>
    <row r="1687" spans="3:30" s="1" customFormat="1">
      <c r="C1687" s="16"/>
      <c r="D1687" s="16"/>
      <c r="E1687" s="32"/>
      <c r="F1687" s="16"/>
      <c r="G1687" s="16"/>
      <c r="H1687" s="16"/>
      <c r="I1687" s="16"/>
      <c r="J1687" s="16"/>
      <c r="K1687" s="16"/>
      <c r="L1687" s="32"/>
      <c r="M1687" s="16"/>
      <c r="N1687" s="16"/>
      <c r="O1687" s="16"/>
      <c r="P1687" s="16"/>
      <c r="Y1687" s="20"/>
      <c r="Z1687" s="20"/>
      <c r="AA1687" s="20"/>
      <c r="AB1687" s="20"/>
      <c r="AC1687" s="20"/>
      <c r="AD1687" s="20"/>
    </row>
    <row r="1688" spans="3:30" s="1" customFormat="1">
      <c r="C1688" s="16"/>
      <c r="D1688" s="16"/>
      <c r="E1688" s="32"/>
      <c r="F1688" s="16"/>
      <c r="G1688" s="16"/>
      <c r="H1688" s="16"/>
      <c r="I1688" s="16"/>
      <c r="J1688" s="16"/>
      <c r="K1688" s="16"/>
      <c r="L1688" s="32"/>
      <c r="M1688" s="16"/>
      <c r="N1688" s="16"/>
      <c r="O1688" s="16"/>
      <c r="P1688" s="16"/>
      <c r="Y1688" s="20"/>
      <c r="Z1688" s="20"/>
      <c r="AA1688" s="20"/>
      <c r="AB1688" s="20"/>
      <c r="AC1688" s="20"/>
      <c r="AD1688" s="20"/>
    </row>
    <row r="1689" spans="3:30" s="1" customFormat="1">
      <c r="C1689" s="16"/>
      <c r="D1689" s="16"/>
      <c r="E1689" s="32"/>
      <c r="F1689" s="16"/>
      <c r="G1689" s="16"/>
      <c r="H1689" s="16"/>
      <c r="I1689" s="16"/>
      <c r="J1689" s="16"/>
      <c r="K1689" s="16"/>
      <c r="L1689" s="32"/>
      <c r="M1689" s="16"/>
      <c r="N1689" s="16"/>
      <c r="O1689" s="16"/>
      <c r="P1689" s="16"/>
      <c r="Y1689" s="20"/>
      <c r="Z1689" s="20"/>
      <c r="AA1689" s="20"/>
      <c r="AB1689" s="20"/>
      <c r="AC1689" s="20"/>
      <c r="AD1689" s="20"/>
    </row>
    <row r="1690" spans="3:30" s="1" customFormat="1">
      <c r="C1690" s="16"/>
      <c r="D1690" s="16"/>
      <c r="E1690" s="32"/>
      <c r="F1690" s="16"/>
      <c r="G1690" s="16"/>
      <c r="H1690" s="16"/>
      <c r="I1690" s="16"/>
      <c r="J1690" s="16"/>
      <c r="K1690" s="16"/>
      <c r="L1690" s="32"/>
      <c r="M1690" s="16"/>
      <c r="N1690" s="16"/>
      <c r="O1690" s="16"/>
      <c r="P1690" s="16"/>
      <c r="Y1690" s="20"/>
      <c r="Z1690" s="20"/>
      <c r="AA1690" s="20"/>
      <c r="AB1690" s="20"/>
      <c r="AC1690" s="20"/>
      <c r="AD1690" s="20"/>
    </row>
    <row r="1691" spans="3:30" s="1" customFormat="1">
      <c r="C1691" s="16"/>
      <c r="D1691" s="16"/>
      <c r="E1691" s="32"/>
      <c r="F1691" s="16"/>
      <c r="G1691" s="16"/>
      <c r="H1691" s="16"/>
      <c r="I1691" s="16"/>
      <c r="J1691" s="16"/>
      <c r="K1691" s="16"/>
      <c r="L1691" s="32"/>
      <c r="M1691" s="16"/>
      <c r="N1691" s="16"/>
      <c r="O1691" s="16"/>
      <c r="P1691" s="16"/>
      <c r="Y1691" s="20"/>
      <c r="Z1691" s="20"/>
      <c r="AA1691" s="20"/>
      <c r="AB1691" s="20"/>
      <c r="AC1691" s="20"/>
      <c r="AD1691" s="20"/>
    </row>
    <row r="1692" spans="3:30" s="1" customFormat="1">
      <c r="C1692" s="16"/>
      <c r="D1692" s="16"/>
      <c r="E1692" s="32"/>
      <c r="F1692" s="16"/>
      <c r="G1692" s="16"/>
      <c r="H1692" s="16"/>
      <c r="I1692" s="16"/>
      <c r="J1692" s="16"/>
      <c r="K1692" s="16"/>
      <c r="L1692" s="32"/>
      <c r="M1692" s="16"/>
      <c r="N1692" s="16"/>
      <c r="O1692" s="16"/>
      <c r="P1692" s="16"/>
      <c r="Y1692" s="20"/>
      <c r="Z1692" s="20"/>
      <c r="AA1692" s="20"/>
      <c r="AB1692" s="20"/>
      <c r="AC1692" s="20"/>
      <c r="AD1692" s="20"/>
    </row>
    <row r="1693" spans="3:30" s="1" customFormat="1">
      <c r="C1693" s="16"/>
      <c r="D1693" s="16"/>
      <c r="E1693" s="32"/>
      <c r="F1693" s="16"/>
      <c r="G1693" s="16"/>
      <c r="H1693" s="16"/>
      <c r="I1693" s="16"/>
      <c r="J1693" s="16"/>
      <c r="K1693" s="16"/>
      <c r="L1693" s="32"/>
      <c r="M1693" s="16"/>
      <c r="N1693" s="16"/>
      <c r="O1693" s="16"/>
      <c r="P1693" s="16"/>
      <c r="Y1693" s="20"/>
      <c r="Z1693" s="20"/>
      <c r="AA1693" s="20"/>
      <c r="AB1693" s="20"/>
      <c r="AC1693" s="20"/>
      <c r="AD1693" s="20"/>
    </row>
    <row r="1694" spans="3:30" s="1" customFormat="1">
      <c r="C1694" s="16"/>
      <c r="D1694" s="16"/>
      <c r="E1694" s="32"/>
      <c r="F1694" s="16"/>
      <c r="G1694" s="16"/>
      <c r="H1694" s="16"/>
      <c r="I1694" s="16"/>
      <c r="J1694" s="16"/>
      <c r="K1694" s="16"/>
      <c r="L1694" s="32"/>
      <c r="M1694" s="16"/>
      <c r="N1694" s="16"/>
      <c r="O1694" s="16"/>
      <c r="P1694" s="16"/>
      <c r="Y1694" s="20"/>
      <c r="Z1694" s="20"/>
      <c r="AA1694" s="20"/>
      <c r="AB1694" s="20"/>
      <c r="AC1694" s="20"/>
      <c r="AD1694" s="20"/>
    </row>
    <row r="1695" spans="3:30" s="1" customFormat="1">
      <c r="C1695" s="16"/>
      <c r="D1695" s="16"/>
      <c r="E1695" s="32"/>
      <c r="F1695" s="16"/>
      <c r="G1695" s="16"/>
      <c r="H1695" s="16"/>
      <c r="I1695" s="16"/>
      <c r="J1695" s="16"/>
      <c r="K1695" s="16"/>
      <c r="L1695" s="32"/>
      <c r="M1695" s="16"/>
      <c r="N1695" s="16"/>
      <c r="O1695" s="16"/>
      <c r="P1695" s="16"/>
      <c r="Y1695" s="20"/>
      <c r="Z1695" s="20"/>
      <c r="AA1695" s="20"/>
      <c r="AB1695" s="20"/>
      <c r="AC1695" s="20"/>
      <c r="AD1695" s="20"/>
    </row>
    <row r="1696" spans="3:30" s="1" customFormat="1">
      <c r="C1696" s="16"/>
      <c r="D1696" s="16"/>
      <c r="E1696" s="32"/>
      <c r="F1696" s="16"/>
      <c r="G1696" s="16"/>
      <c r="H1696" s="16"/>
      <c r="I1696" s="16"/>
      <c r="J1696" s="16"/>
      <c r="K1696" s="16"/>
      <c r="L1696" s="32"/>
      <c r="M1696" s="16"/>
      <c r="N1696" s="16"/>
      <c r="O1696" s="16"/>
      <c r="P1696" s="16"/>
      <c r="Y1696" s="20"/>
      <c r="Z1696" s="20"/>
      <c r="AA1696" s="20"/>
      <c r="AB1696" s="20"/>
      <c r="AC1696" s="20"/>
      <c r="AD1696" s="20"/>
    </row>
    <row r="1697" spans="3:30" s="1" customFormat="1">
      <c r="C1697" s="16"/>
      <c r="D1697" s="16"/>
      <c r="E1697" s="32"/>
      <c r="F1697" s="16"/>
      <c r="G1697" s="16"/>
      <c r="H1697" s="16"/>
      <c r="I1697" s="16"/>
      <c r="J1697" s="16"/>
      <c r="K1697" s="16"/>
      <c r="L1697" s="32"/>
      <c r="M1697" s="16"/>
      <c r="N1697" s="16"/>
      <c r="O1697" s="16"/>
      <c r="P1697" s="16"/>
      <c r="Y1697" s="20"/>
      <c r="Z1697" s="20"/>
      <c r="AA1697" s="20"/>
      <c r="AB1697" s="20"/>
      <c r="AC1697" s="20"/>
      <c r="AD1697" s="20"/>
    </row>
    <row r="1698" spans="3:30" s="1" customFormat="1">
      <c r="C1698" s="16"/>
      <c r="D1698" s="16"/>
      <c r="E1698" s="32"/>
      <c r="F1698" s="16"/>
      <c r="G1698" s="16"/>
      <c r="H1698" s="16"/>
      <c r="I1698" s="16"/>
      <c r="J1698" s="16"/>
      <c r="K1698" s="16"/>
      <c r="L1698" s="32"/>
      <c r="M1698" s="16"/>
      <c r="N1698" s="16"/>
      <c r="O1698" s="16"/>
      <c r="P1698" s="16"/>
      <c r="Y1698" s="20"/>
      <c r="Z1698" s="20"/>
      <c r="AA1698" s="20"/>
      <c r="AB1698" s="20"/>
      <c r="AC1698" s="20"/>
      <c r="AD1698" s="20"/>
    </row>
    <row r="1699" spans="3:30" s="1" customFormat="1">
      <c r="C1699" s="16"/>
      <c r="D1699" s="16"/>
      <c r="E1699" s="32"/>
      <c r="F1699" s="16"/>
      <c r="G1699" s="16"/>
      <c r="H1699" s="16"/>
      <c r="I1699" s="16"/>
      <c r="J1699" s="16"/>
      <c r="K1699" s="16"/>
      <c r="L1699" s="32"/>
      <c r="M1699" s="16"/>
      <c r="N1699" s="16"/>
      <c r="O1699" s="16"/>
      <c r="P1699" s="16"/>
      <c r="Y1699" s="20"/>
      <c r="Z1699" s="20"/>
      <c r="AA1699" s="20"/>
      <c r="AB1699" s="20"/>
      <c r="AC1699" s="20"/>
      <c r="AD1699" s="20"/>
    </row>
    <row r="1700" spans="3:30" s="1" customFormat="1">
      <c r="C1700" s="16"/>
      <c r="D1700" s="16"/>
      <c r="E1700" s="32"/>
      <c r="F1700" s="16"/>
      <c r="G1700" s="16"/>
      <c r="H1700" s="16"/>
      <c r="I1700" s="16"/>
      <c r="J1700" s="16"/>
      <c r="K1700" s="16"/>
      <c r="L1700" s="32"/>
      <c r="M1700" s="16"/>
      <c r="N1700" s="16"/>
      <c r="O1700" s="16"/>
      <c r="P1700" s="16"/>
      <c r="Y1700" s="20"/>
      <c r="Z1700" s="20"/>
      <c r="AA1700" s="20"/>
      <c r="AB1700" s="20"/>
      <c r="AC1700" s="20"/>
      <c r="AD1700" s="20"/>
    </row>
    <row r="1701" spans="3:30" s="1" customFormat="1">
      <c r="C1701" s="16"/>
      <c r="D1701" s="16"/>
      <c r="E1701" s="32"/>
      <c r="F1701" s="16"/>
      <c r="G1701" s="16"/>
      <c r="H1701" s="16"/>
      <c r="I1701" s="16"/>
      <c r="J1701" s="16"/>
      <c r="K1701" s="16"/>
      <c r="L1701" s="32"/>
      <c r="M1701" s="16"/>
      <c r="N1701" s="16"/>
      <c r="O1701" s="16"/>
      <c r="P1701" s="16"/>
      <c r="Y1701" s="20"/>
      <c r="Z1701" s="20"/>
      <c r="AA1701" s="20"/>
      <c r="AB1701" s="20"/>
      <c r="AC1701" s="20"/>
      <c r="AD1701" s="20"/>
    </row>
    <row r="1702" spans="3:30" s="1" customFormat="1">
      <c r="C1702" s="16"/>
      <c r="D1702" s="16"/>
      <c r="E1702" s="32"/>
      <c r="F1702" s="16"/>
      <c r="G1702" s="16"/>
      <c r="H1702" s="16"/>
      <c r="I1702" s="16"/>
      <c r="J1702" s="16"/>
      <c r="K1702" s="16"/>
      <c r="L1702" s="32"/>
      <c r="M1702" s="16"/>
      <c r="N1702" s="16"/>
      <c r="O1702" s="16"/>
      <c r="P1702" s="16"/>
      <c r="Y1702" s="20"/>
      <c r="Z1702" s="20"/>
      <c r="AA1702" s="20"/>
      <c r="AB1702" s="20"/>
      <c r="AC1702" s="20"/>
      <c r="AD1702" s="20"/>
    </row>
    <row r="1703" spans="3:30" s="1" customFormat="1">
      <c r="C1703" s="16"/>
      <c r="D1703" s="16"/>
      <c r="E1703" s="32"/>
      <c r="F1703" s="16"/>
      <c r="G1703" s="16"/>
      <c r="H1703" s="16"/>
      <c r="I1703" s="16"/>
      <c r="J1703" s="16"/>
      <c r="K1703" s="16"/>
      <c r="L1703" s="32"/>
      <c r="M1703" s="16"/>
      <c r="N1703" s="16"/>
      <c r="O1703" s="16"/>
      <c r="P1703" s="16"/>
      <c r="Y1703" s="20"/>
      <c r="Z1703" s="20"/>
      <c r="AA1703" s="20"/>
      <c r="AB1703" s="20"/>
      <c r="AC1703" s="20"/>
      <c r="AD1703" s="20"/>
    </row>
    <row r="1704" spans="3:30" s="1" customFormat="1">
      <c r="C1704" s="16"/>
      <c r="D1704" s="16"/>
      <c r="E1704" s="32"/>
      <c r="F1704" s="16"/>
      <c r="G1704" s="16"/>
      <c r="H1704" s="16"/>
      <c r="I1704" s="16"/>
      <c r="J1704" s="16"/>
      <c r="K1704" s="16"/>
      <c r="L1704" s="32"/>
      <c r="M1704" s="16"/>
      <c r="N1704" s="16"/>
      <c r="O1704" s="16"/>
      <c r="P1704" s="16"/>
      <c r="Y1704" s="20"/>
      <c r="Z1704" s="20"/>
      <c r="AA1704" s="20"/>
      <c r="AB1704" s="20"/>
      <c r="AC1704" s="20"/>
      <c r="AD1704" s="20"/>
    </row>
    <row r="1705" spans="3:30" s="1" customFormat="1">
      <c r="C1705" s="16"/>
      <c r="D1705" s="16"/>
      <c r="E1705" s="32"/>
      <c r="F1705" s="16"/>
      <c r="G1705" s="16"/>
      <c r="H1705" s="16"/>
      <c r="I1705" s="16"/>
      <c r="J1705" s="16"/>
      <c r="K1705" s="16"/>
      <c r="L1705" s="32"/>
      <c r="M1705" s="16"/>
      <c r="N1705" s="16"/>
      <c r="O1705" s="16"/>
      <c r="P1705" s="16"/>
      <c r="Y1705" s="20"/>
      <c r="Z1705" s="20"/>
      <c r="AA1705" s="20"/>
      <c r="AB1705" s="20"/>
      <c r="AC1705" s="20"/>
      <c r="AD1705" s="20"/>
    </row>
    <row r="1706" spans="3:30" s="1" customFormat="1">
      <c r="C1706" s="16"/>
      <c r="D1706" s="16"/>
      <c r="E1706" s="32"/>
      <c r="F1706" s="16"/>
      <c r="G1706" s="16"/>
      <c r="H1706" s="16"/>
      <c r="I1706" s="16"/>
      <c r="J1706" s="16"/>
      <c r="K1706" s="16"/>
      <c r="L1706" s="32"/>
      <c r="M1706" s="16"/>
      <c r="N1706" s="16"/>
      <c r="O1706" s="16"/>
      <c r="P1706" s="16"/>
      <c r="Y1706" s="20"/>
      <c r="Z1706" s="20"/>
      <c r="AA1706" s="20"/>
      <c r="AB1706" s="20"/>
      <c r="AC1706" s="20"/>
      <c r="AD1706" s="20"/>
    </row>
    <row r="1707" spans="3:30" s="1" customFormat="1">
      <c r="C1707" s="16"/>
      <c r="D1707" s="16"/>
      <c r="E1707" s="32"/>
      <c r="F1707" s="16"/>
      <c r="G1707" s="16"/>
      <c r="H1707" s="16"/>
      <c r="I1707" s="16"/>
      <c r="J1707" s="16"/>
      <c r="K1707" s="16"/>
      <c r="L1707" s="32"/>
      <c r="M1707" s="16"/>
      <c r="N1707" s="16"/>
      <c r="O1707" s="16"/>
      <c r="P1707" s="16"/>
      <c r="Y1707" s="20"/>
      <c r="Z1707" s="20"/>
      <c r="AA1707" s="20"/>
      <c r="AB1707" s="20"/>
      <c r="AC1707" s="20"/>
      <c r="AD1707" s="20"/>
    </row>
    <row r="1708" spans="3:30" s="1" customFormat="1">
      <c r="C1708" s="16"/>
      <c r="D1708" s="16"/>
      <c r="E1708" s="32"/>
      <c r="F1708" s="16"/>
      <c r="G1708" s="16"/>
      <c r="H1708" s="16"/>
      <c r="I1708" s="16"/>
      <c r="J1708" s="16"/>
      <c r="K1708" s="16"/>
      <c r="L1708" s="32"/>
      <c r="M1708" s="16"/>
      <c r="N1708" s="16"/>
      <c r="O1708" s="16"/>
      <c r="P1708" s="16"/>
      <c r="Y1708" s="20"/>
      <c r="Z1708" s="20"/>
      <c r="AA1708" s="20"/>
      <c r="AB1708" s="20"/>
      <c r="AC1708" s="20"/>
      <c r="AD1708" s="20"/>
    </row>
    <row r="1709" spans="3:30" s="1" customFormat="1">
      <c r="C1709" s="16"/>
      <c r="D1709" s="16"/>
      <c r="E1709" s="32"/>
      <c r="F1709" s="16"/>
      <c r="G1709" s="16"/>
      <c r="H1709" s="16"/>
      <c r="I1709" s="16"/>
      <c r="J1709" s="16"/>
      <c r="K1709" s="16"/>
      <c r="L1709" s="32"/>
      <c r="M1709" s="16"/>
      <c r="N1709" s="16"/>
      <c r="O1709" s="16"/>
      <c r="P1709" s="16"/>
      <c r="Y1709" s="20"/>
      <c r="Z1709" s="20"/>
      <c r="AA1709" s="20"/>
      <c r="AB1709" s="20"/>
      <c r="AC1709" s="20"/>
      <c r="AD1709" s="20"/>
    </row>
    <row r="1710" spans="3:30" s="1" customFormat="1">
      <c r="C1710" s="16"/>
      <c r="D1710" s="16"/>
      <c r="E1710" s="32"/>
      <c r="F1710" s="16"/>
      <c r="G1710" s="16"/>
      <c r="H1710" s="16"/>
      <c r="I1710" s="16"/>
      <c r="J1710" s="16"/>
      <c r="K1710" s="16"/>
      <c r="L1710" s="32"/>
      <c r="M1710" s="16"/>
      <c r="N1710" s="16"/>
      <c r="O1710" s="16"/>
      <c r="P1710" s="16"/>
      <c r="Y1710" s="20"/>
      <c r="Z1710" s="20"/>
      <c r="AA1710" s="20"/>
      <c r="AB1710" s="20"/>
      <c r="AC1710" s="20"/>
      <c r="AD1710" s="20"/>
    </row>
    <row r="1711" spans="3:30" s="1" customFormat="1">
      <c r="C1711" s="16"/>
      <c r="D1711" s="16"/>
      <c r="E1711" s="32"/>
      <c r="F1711" s="16"/>
      <c r="G1711" s="16"/>
      <c r="H1711" s="16"/>
      <c r="I1711" s="16"/>
      <c r="J1711" s="16"/>
      <c r="K1711" s="16"/>
      <c r="L1711" s="32"/>
      <c r="M1711" s="16"/>
      <c r="N1711" s="16"/>
      <c r="O1711" s="16"/>
      <c r="P1711" s="16"/>
      <c r="Y1711" s="20"/>
      <c r="Z1711" s="20"/>
      <c r="AA1711" s="20"/>
      <c r="AB1711" s="20"/>
      <c r="AC1711" s="20"/>
      <c r="AD1711" s="20"/>
    </row>
    <row r="1712" spans="3:30" s="1" customFormat="1">
      <c r="C1712" s="16"/>
      <c r="D1712" s="16"/>
      <c r="E1712" s="32"/>
      <c r="F1712" s="16"/>
      <c r="G1712" s="16"/>
      <c r="H1712" s="16"/>
      <c r="I1712" s="16"/>
      <c r="J1712" s="16"/>
      <c r="K1712" s="16"/>
      <c r="L1712" s="32"/>
      <c r="M1712" s="16"/>
      <c r="N1712" s="16"/>
      <c r="O1712" s="16"/>
      <c r="P1712" s="16"/>
      <c r="Y1712" s="20"/>
      <c r="Z1712" s="20"/>
      <c r="AA1712" s="20"/>
      <c r="AB1712" s="20"/>
      <c r="AC1712" s="20"/>
      <c r="AD1712" s="20"/>
    </row>
    <row r="1713" spans="3:30" s="1" customFormat="1">
      <c r="C1713" s="16"/>
      <c r="D1713" s="16"/>
      <c r="E1713" s="32"/>
      <c r="F1713" s="16"/>
      <c r="G1713" s="16"/>
      <c r="H1713" s="16"/>
      <c r="I1713" s="16"/>
      <c r="J1713" s="16"/>
      <c r="K1713" s="16"/>
      <c r="L1713" s="32"/>
      <c r="M1713" s="16"/>
      <c r="N1713" s="16"/>
      <c r="O1713" s="16"/>
      <c r="P1713" s="16"/>
      <c r="Y1713" s="20"/>
      <c r="Z1713" s="20"/>
      <c r="AA1713" s="20"/>
      <c r="AB1713" s="20"/>
      <c r="AC1713" s="20"/>
      <c r="AD1713" s="20"/>
    </row>
    <row r="1714" spans="3:30" s="1" customFormat="1">
      <c r="C1714" s="16"/>
      <c r="D1714" s="16"/>
      <c r="E1714" s="32"/>
      <c r="F1714" s="16"/>
      <c r="G1714" s="16"/>
      <c r="H1714" s="16"/>
      <c r="I1714" s="16"/>
      <c r="J1714" s="16"/>
      <c r="K1714" s="16"/>
      <c r="L1714" s="32"/>
      <c r="M1714" s="16"/>
      <c r="N1714" s="16"/>
      <c r="O1714" s="16"/>
      <c r="P1714" s="16"/>
      <c r="Y1714" s="20"/>
      <c r="Z1714" s="20"/>
      <c r="AA1714" s="20"/>
      <c r="AB1714" s="20"/>
      <c r="AC1714" s="20"/>
      <c r="AD1714" s="20"/>
    </row>
    <row r="1715" spans="3:30" s="1" customFormat="1">
      <c r="C1715" s="16"/>
      <c r="D1715" s="16"/>
      <c r="E1715" s="32"/>
      <c r="F1715" s="16"/>
      <c r="G1715" s="16"/>
      <c r="H1715" s="16"/>
      <c r="I1715" s="16"/>
      <c r="J1715" s="16"/>
      <c r="K1715" s="16"/>
      <c r="L1715" s="32"/>
      <c r="M1715" s="16"/>
      <c r="N1715" s="16"/>
      <c r="O1715" s="16"/>
      <c r="P1715" s="16"/>
      <c r="Y1715" s="20"/>
      <c r="Z1715" s="20"/>
      <c r="AA1715" s="20"/>
      <c r="AB1715" s="20"/>
      <c r="AC1715" s="20"/>
      <c r="AD1715" s="20"/>
    </row>
    <row r="1716" spans="3:30" s="1" customFormat="1">
      <c r="C1716" s="16"/>
      <c r="D1716" s="16"/>
      <c r="E1716" s="32"/>
      <c r="F1716" s="16"/>
      <c r="G1716" s="16"/>
      <c r="H1716" s="16"/>
      <c r="I1716" s="16"/>
      <c r="J1716" s="16"/>
      <c r="K1716" s="16"/>
      <c r="L1716" s="32"/>
      <c r="M1716" s="16"/>
      <c r="N1716" s="16"/>
      <c r="O1716" s="16"/>
      <c r="P1716" s="16"/>
      <c r="Y1716" s="20"/>
      <c r="Z1716" s="20"/>
      <c r="AA1716" s="20"/>
      <c r="AB1716" s="20"/>
      <c r="AC1716" s="20"/>
      <c r="AD1716" s="20"/>
    </row>
    <row r="1717" spans="3:30" s="1" customFormat="1">
      <c r="C1717" s="16"/>
      <c r="D1717" s="16"/>
      <c r="E1717" s="32"/>
      <c r="F1717" s="16"/>
      <c r="G1717" s="16"/>
      <c r="H1717" s="16"/>
      <c r="I1717" s="16"/>
      <c r="J1717" s="16"/>
      <c r="K1717" s="16"/>
      <c r="L1717" s="32"/>
      <c r="M1717" s="16"/>
      <c r="N1717" s="16"/>
      <c r="O1717" s="16"/>
      <c r="P1717" s="16"/>
      <c r="Y1717" s="20"/>
      <c r="Z1717" s="20"/>
      <c r="AA1717" s="20"/>
      <c r="AB1717" s="20"/>
      <c r="AC1717" s="20"/>
      <c r="AD1717" s="20"/>
    </row>
    <row r="1718" spans="3:30" s="1" customFormat="1">
      <c r="C1718" s="16"/>
      <c r="D1718" s="16"/>
      <c r="E1718" s="32"/>
      <c r="F1718" s="16"/>
      <c r="G1718" s="16"/>
      <c r="H1718" s="16"/>
      <c r="I1718" s="16"/>
      <c r="J1718" s="16"/>
      <c r="K1718" s="16"/>
      <c r="L1718" s="32"/>
      <c r="M1718" s="16"/>
      <c r="N1718" s="16"/>
      <c r="O1718" s="16"/>
      <c r="P1718" s="16"/>
      <c r="Y1718" s="20"/>
      <c r="Z1718" s="20"/>
      <c r="AA1718" s="20"/>
      <c r="AB1718" s="20"/>
      <c r="AC1718" s="20"/>
      <c r="AD1718" s="20"/>
    </row>
    <row r="1719" spans="3:30" s="1" customFormat="1">
      <c r="C1719" s="16"/>
      <c r="D1719" s="16"/>
      <c r="E1719" s="32"/>
      <c r="F1719" s="16"/>
      <c r="G1719" s="16"/>
      <c r="H1719" s="16"/>
      <c r="I1719" s="16"/>
      <c r="J1719" s="16"/>
      <c r="K1719" s="16"/>
      <c r="L1719" s="32"/>
      <c r="M1719" s="16"/>
      <c r="N1719" s="16"/>
      <c r="O1719" s="16"/>
      <c r="P1719" s="16"/>
      <c r="Y1719" s="20"/>
      <c r="Z1719" s="20"/>
      <c r="AA1719" s="20"/>
      <c r="AB1719" s="20"/>
      <c r="AC1719" s="20"/>
      <c r="AD1719" s="20"/>
    </row>
    <row r="1720" spans="3:30" s="1" customFormat="1">
      <c r="C1720" s="16"/>
      <c r="D1720" s="16"/>
      <c r="E1720" s="32"/>
      <c r="F1720" s="16"/>
      <c r="G1720" s="16"/>
      <c r="H1720" s="16"/>
      <c r="I1720" s="16"/>
      <c r="J1720" s="16"/>
      <c r="K1720" s="16"/>
      <c r="L1720" s="32"/>
      <c r="M1720" s="16"/>
      <c r="N1720" s="16"/>
      <c r="O1720" s="16"/>
      <c r="P1720" s="16"/>
      <c r="Y1720" s="20"/>
      <c r="Z1720" s="20"/>
      <c r="AA1720" s="20"/>
      <c r="AB1720" s="20"/>
      <c r="AC1720" s="20"/>
      <c r="AD1720" s="20"/>
    </row>
    <row r="1721" spans="3:30" s="1" customFormat="1">
      <c r="C1721" s="16"/>
      <c r="D1721" s="16"/>
      <c r="E1721" s="32"/>
      <c r="F1721" s="16"/>
      <c r="G1721" s="16"/>
      <c r="H1721" s="16"/>
      <c r="I1721" s="16"/>
      <c r="J1721" s="16"/>
      <c r="K1721" s="16"/>
      <c r="L1721" s="32"/>
      <c r="M1721" s="16"/>
      <c r="N1721" s="16"/>
      <c r="O1721" s="16"/>
      <c r="P1721" s="16"/>
      <c r="Y1721" s="20"/>
      <c r="Z1721" s="20"/>
      <c r="AA1721" s="20"/>
      <c r="AB1721" s="20"/>
      <c r="AC1721" s="20"/>
      <c r="AD1721" s="20"/>
    </row>
    <row r="1722" spans="3:30" s="1" customFormat="1">
      <c r="C1722" s="16"/>
      <c r="D1722" s="16"/>
      <c r="E1722" s="32"/>
      <c r="F1722" s="16"/>
      <c r="G1722" s="16"/>
      <c r="H1722" s="16"/>
      <c r="I1722" s="16"/>
      <c r="J1722" s="16"/>
      <c r="K1722" s="16"/>
      <c r="L1722" s="32"/>
      <c r="M1722" s="16"/>
      <c r="N1722" s="16"/>
      <c r="O1722" s="16"/>
      <c r="P1722" s="16"/>
      <c r="Y1722" s="20"/>
      <c r="Z1722" s="20"/>
      <c r="AA1722" s="20"/>
      <c r="AB1722" s="20"/>
      <c r="AC1722" s="20"/>
      <c r="AD1722" s="20"/>
    </row>
    <row r="1723" spans="3:30" s="1" customFormat="1">
      <c r="C1723" s="16"/>
      <c r="D1723" s="16"/>
      <c r="E1723" s="32"/>
      <c r="F1723" s="16"/>
      <c r="G1723" s="16"/>
      <c r="H1723" s="16"/>
      <c r="I1723" s="16"/>
      <c r="J1723" s="16"/>
      <c r="K1723" s="16"/>
      <c r="L1723" s="32"/>
      <c r="M1723" s="16"/>
      <c r="N1723" s="16"/>
      <c r="O1723" s="16"/>
      <c r="P1723" s="16"/>
      <c r="Y1723" s="20"/>
      <c r="Z1723" s="20"/>
      <c r="AA1723" s="20"/>
      <c r="AB1723" s="20"/>
      <c r="AC1723" s="20"/>
      <c r="AD1723" s="20"/>
    </row>
    <row r="1724" spans="3:30" s="1" customFormat="1">
      <c r="C1724" s="16"/>
      <c r="D1724" s="16"/>
      <c r="E1724" s="32"/>
      <c r="F1724" s="16"/>
      <c r="G1724" s="16"/>
      <c r="H1724" s="16"/>
      <c r="I1724" s="16"/>
      <c r="J1724" s="16"/>
      <c r="K1724" s="16"/>
      <c r="L1724" s="32"/>
      <c r="M1724" s="16"/>
      <c r="N1724" s="16"/>
      <c r="O1724" s="16"/>
      <c r="P1724" s="16"/>
      <c r="Y1724" s="20"/>
      <c r="Z1724" s="20"/>
      <c r="AA1724" s="20"/>
      <c r="AB1724" s="20"/>
      <c r="AC1724" s="20"/>
      <c r="AD1724" s="20"/>
    </row>
    <row r="1725" spans="3:30" s="1" customFormat="1">
      <c r="C1725" s="16"/>
      <c r="D1725" s="16"/>
      <c r="E1725" s="32"/>
      <c r="F1725" s="16"/>
      <c r="G1725" s="16"/>
      <c r="H1725" s="16"/>
      <c r="I1725" s="16"/>
      <c r="J1725" s="16"/>
      <c r="K1725" s="16"/>
      <c r="L1725" s="32"/>
      <c r="M1725" s="16"/>
      <c r="N1725" s="16"/>
      <c r="O1725" s="16"/>
      <c r="P1725" s="16"/>
      <c r="Y1725" s="20"/>
      <c r="Z1725" s="20"/>
      <c r="AA1725" s="20"/>
      <c r="AB1725" s="20"/>
      <c r="AC1725" s="20"/>
      <c r="AD1725" s="20"/>
    </row>
    <row r="1726" spans="3:30" s="1" customFormat="1">
      <c r="C1726" s="16"/>
      <c r="D1726" s="16"/>
      <c r="E1726" s="32"/>
      <c r="F1726" s="16"/>
      <c r="G1726" s="16"/>
      <c r="H1726" s="16"/>
      <c r="I1726" s="16"/>
      <c r="J1726" s="16"/>
      <c r="K1726" s="16"/>
      <c r="L1726" s="32"/>
      <c r="M1726" s="16"/>
      <c r="N1726" s="16"/>
      <c r="O1726" s="16"/>
      <c r="P1726" s="16"/>
      <c r="Y1726" s="20"/>
      <c r="Z1726" s="20"/>
      <c r="AA1726" s="20"/>
      <c r="AB1726" s="20"/>
      <c r="AC1726" s="20"/>
      <c r="AD1726" s="20"/>
    </row>
    <row r="1727" spans="3:30" s="1" customFormat="1">
      <c r="C1727" s="16"/>
      <c r="D1727" s="16"/>
      <c r="E1727" s="32"/>
      <c r="F1727" s="16"/>
      <c r="G1727" s="16"/>
      <c r="H1727" s="16"/>
      <c r="I1727" s="16"/>
      <c r="J1727" s="16"/>
      <c r="K1727" s="16"/>
      <c r="L1727" s="32"/>
      <c r="M1727" s="16"/>
      <c r="N1727" s="16"/>
      <c r="O1727" s="16"/>
      <c r="P1727" s="16"/>
      <c r="Y1727" s="20"/>
      <c r="Z1727" s="20"/>
      <c r="AA1727" s="20"/>
      <c r="AB1727" s="20"/>
      <c r="AC1727" s="20"/>
      <c r="AD1727" s="20"/>
    </row>
    <row r="1728" spans="3:30" s="1" customFormat="1">
      <c r="C1728" s="16"/>
      <c r="D1728" s="16"/>
      <c r="E1728" s="32"/>
      <c r="F1728" s="16"/>
      <c r="G1728" s="16"/>
      <c r="H1728" s="16"/>
      <c r="I1728" s="16"/>
      <c r="J1728" s="16"/>
      <c r="K1728" s="16"/>
      <c r="L1728" s="32"/>
      <c r="M1728" s="16"/>
      <c r="N1728" s="16"/>
      <c r="O1728" s="16"/>
      <c r="P1728" s="16"/>
      <c r="Y1728" s="20"/>
      <c r="Z1728" s="20"/>
      <c r="AA1728" s="20"/>
      <c r="AB1728" s="20"/>
      <c r="AC1728" s="20"/>
      <c r="AD1728" s="20"/>
    </row>
    <row r="1729" spans="3:30" s="1" customFormat="1">
      <c r="C1729" s="16"/>
      <c r="D1729" s="16"/>
      <c r="E1729" s="32"/>
      <c r="F1729" s="16"/>
      <c r="G1729" s="16"/>
      <c r="H1729" s="16"/>
      <c r="I1729" s="16"/>
      <c r="J1729" s="16"/>
      <c r="K1729" s="16"/>
      <c r="L1729" s="32"/>
      <c r="M1729" s="16"/>
      <c r="N1729" s="16"/>
      <c r="O1729" s="16"/>
      <c r="P1729" s="16"/>
      <c r="Y1729" s="20"/>
      <c r="Z1729" s="20"/>
      <c r="AA1729" s="20"/>
      <c r="AB1729" s="20"/>
      <c r="AC1729" s="20"/>
      <c r="AD1729" s="20"/>
    </row>
    <row r="1730" spans="3:30" s="1" customFormat="1">
      <c r="C1730" s="16"/>
      <c r="D1730" s="16"/>
      <c r="E1730" s="32"/>
      <c r="F1730" s="16"/>
      <c r="G1730" s="16"/>
      <c r="H1730" s="16"/>
      <c r="I1730" s="16"/>
      <c r="J1730" s="16"/>
      <c r="K1730" s="16"/>
      <c r="L1730" s="32"/>
      <c r="M1730" s="16"/>
      <c r="N1730" s="16"/>
      <c r="O1730" s="16"/>
      <c r="P1730" s="16"/>
      <c r="Y1730" s="20"/>
      <c r="Z1730" s="20"/>
      <c r="AA1730" s="20"/>
      <c r="AB1730" s="20"/>
      <c r="AC1730" s="20"/>
      <c r="AD1730" s="20"/>
    </row>
    <row r="1731" spans="3:30" s="1" customFormat="1">
      <c r="C1731" s="16"/>
      <c r="D1731" s="16"/>
      <c r="E1731" s="32"/>
      <c r="F1731" s="16"/>
      <c r="G1731" s="16"/>
      <c r="H1731" s="16"/>
      <c r="I1731" s="16"/>
      <c r="J1731" s="16"/>
      <c r="K1731" s="16"/>
      <c r="L1731" s="32"/>
      <c r="M1731" s="16"/>
      <c r="N1731" s="16"/>
      <c r="O1731" s="16"/>
      <c r="P1731" s="16"/>
      <c r="Y1731" s="20"/>
      <c r="Z1731" s="20"/>
      <c r="AA1731" s="20"/>
      <c r="AB1731" s="20"/>
      <c r="AC1731" s="20"/>
      <c r="AD1731" s="20"/>
    </row>
    <row r="1732" spans="3:30" s="1" customFormat="1">
      <c r="C1732" s="16"/>
      <c r="D1732" s="16"/>
      <c r="E1732" s="32"/>
      <c r="F1732" s="16"/>
      <c r="G1732" s="16"/>
      <c r="H1732" s="16"/>
      <c r="I1732" s="16"/>
      <c r="J1732" s="16"/>
      <c r="K1732" s="16"/>
      <c r="L1732" s="32"/>
      <c r="M1732" s="16"/>
      <c r="N1732" s="16"/>
      <c r="O1732" s="16"/>
      <c r="P1732" s="16"/>
      <c r="Y1732" s="20"/>
      <c r="Z1732" s="20"/>
      <c r="AA1732" s="20"/>
      <c r="AB1732" s="20"/>
      <c r="AC1732" s="20"/>
      <c r="AD1732" s="20"/>
    </row>
    <row r="1733" spans="3:30" s="1" customFormat="1">
      <c r="C1733" s="16"/>
      <c r="D1733" s="16"/>
      <c r="E1733" s="32"/>
      <c r="F1733" s="16"/>
      <c r="G1733" s="16"/>
      <c r="H1733" s="16"/>
      <c r="I1733" s="16"/>
      <c r="J1733" s="16"/>
      <c r="K1733" s="16"/>
      <c r="L1733" s="32"/>
      <c r="M1733" s="16"/>
      <c r="N1733" s="16"/>
      <c r="O1733" s="16"/>
      <c r="P1733" s="16"/>
      <c r="Y1733" s="20"/>
      <c r="Z1733" s="20"/>
      <c r="AA1733" s="20"/>
      <c r="AB1733" s="20"/>
      <c r="AC1733" s="20"/>
      <c r="AD1733" s="20"/>
    </row>
    <row r="1734" spans="3:30" s="1" customFormat="1">
      <c r="C1734" s="16"/>
      <c r="D1734" s="16"/>
      <c r="E1734" s="32"/>
      <c r="F1734" s="16"/>
      <c r="G1734" s="16"/>
      <c r="H1734" s="16"/>
      <c r="I1734" s="16"/>
      <c r="J1734" s="16"/>
      <c r="K1734" s="16"/>
      <c r="L1734" s="32"/>
      <c r="M1734" s="16"/>
      <c r="N1734" s="16"/>
      <c r="O1734" s="16"/>
      <c r="P1734" s="16"/>
      <c r="Y1734" s="20"/>
      <c r="Z1734" s="20"/>
      <c r="AA1734" s="20"/>
      <c r="AB1734" s="20"/>
      <c r="AC1734" s="20"/>
      <c r="AD1734" s="20"/>
    </row>
    <row r="1735" spans="3:30" s="1" customFormat="1">
      <c r="C1735" s="16"/>
      <c r="D1735" s="16"/>
      <c r="E1735" s="32"/>
      <c r="F1735" s="16"/>
      <c r="G1735" s="16"/>
      <c r="H1735" s="16"/>
      <c r="I1735" s="16"/>
      <c r="J1735" s="16"/>
      <c r="K1735" s="16"/>
      <c r="L1735" s="32"/>
      <c r="M1735" s="16"/>
      <c r="N1735" s="16"/>
      <c r="O1735" s="16"/>
      <c r="P1735" s="16"/>
      <c r="Y1735" s="20"/>
      <c r="Z1735" s="20"/>
      <c r="AA1735" s="20"/>
      <c r="AB1735" s="20"/>
      <c r="AC1735" s="20"/>
      <c r="AD1735" s="20"/>
    </row>
    <row r="1736" spans="3:30" s="1" customFormat="1">
      <c r="C1736" s="16"/>
      <c r="D1736" s="16"/>
      <c r="E1736" s="32"/>
      <c r="F1736" s="16"/>
      <c r="G1736" s="16"/>
      <c r="H1736" s="16"/>
      <c r="I1736" s="16"/>
      <c r="J1736" s="16"/>
      <c r="K1736" s="16"/>
      <c r="L1736" s="32"/>
      <c r="M1736" s="16"/>
      <c r="N1736" s="16"/>
      <c r="O1736" s="16"/>
      <c r="P1736" s="16"/>
      <c r="Y1736" s="20"/>
      <c r="Z1736" s="20"/>
      <c r="AA1736" s="20"/>
      <c r="AB1736" s="20"/>
      <c r="AC1736" s="20"/>
      <c r="AD1736" s="20"/>
    </row>
    <row r="1737" spans="3:30" s="1" customFormat="1">
      <c r="C1737" s="16"/>
      <c r="D1737" s="16"/>
      <c r="E1737" s="32"/>
      <c r="F1737" s="16"/>
      <c r="G1737" s="16"/>
      <c r="H1737" s="16"/>
      <c r="I1737" s="16"/>
      <c r="J1737" s="16"/>
      <c r="K1737" s="16"/>
      <c r="L1737" s="32"/>
      <c r="M1737" s="16"/>
      <c r="N1737" s="16"/>
      <c r="O1737" s="16"/>
      <c r="P1737" s="16"/>
      <c r="Y1737" s="20"/>
      <c r="Z1737" s="20"/>
      <c r="AA1737" s="20"/>
      <c r="AB1737" s="20"/>
      <c r="AC1737" s="20"/>
      <c r="AD1737" s="20"/>
    </row>
    <row r="1738" spans="3:30" s="1" customFormat="1">
      <c r="C1738" s="16"/>
      <c r="D1738" s="16"/>
      <c r="E1738" s="32"/>
      <c r="F1738" s="16"/>
      <c r="G1738" s="16"/>
      <c r="H1738" s="16"/>
      <c r="I1738" s="16"/>
      <c r="J1738" s="16"/>
      <c r="K1738" s="16"/>
      <c r="L1738" s="32"/>
      <c r="M1738" s="16"/>
      <c r="N1738" s="16"/>
      <c r="O1738" s="16"/>
      <c r="P1738" s="16"/>
      <c r="Y1738" s="20"/>
      <c r="Z1738" s="20"/>
      <c r="AA1738" s="20"/>
      <c r="AB1738" s="20"/>
      <c r="AC1738" s="20"/>
      <c r="AD1738" s="20"/>
    </row>
    <row r="1739" spans="3:30" s="1" customFormat="1">
      <c r="C1739" s="16"/>
      <c r="D1739" s="16"/>
      <c r="E1739" s="32"/>
      <c r="F1739" s="16"/>
      <c r="G1739" s="16"/>
      <c r="H1739" s="16"/>
      <c r="I1739" s="16"/>
      <c r="J1739" s="16"/>
      <c r="K1739" s="16"/>
      <c r="L1739" s="32"/>
      <c r="M1739" s="16"/>
      <c r="N1739" s="16"/>
      <c r="O1739" s="16"/>
      <c r="P1739" s="16"/>
      <c r="Y1739" s="20"/>
      <c r="Z1739" s="20"/>
      <c r="AA1739" s="20"/>
      <c r="AB1739" s="20"/>
      <c r="AC1739" s="20"/>
      <c r="AD1739" s="20"/>
    </row>
    <row r="1740" spans="3:30" s="1" customFormat="1">
      <c r="C1740" s="16"/>
      <c r="D1740" s="16"/>
      <c r="E1740" s="32"/>
      <c r="F1740" s="16"/>
      <c r="G1740" s="16"/>
      <c r="H1740" s="16"/>
      <c r="I1740" s="16"/>
      <c r="J1740" s="16"/>
      <c r="K1740" s="16"/>
      <c r="L1740" s="32"/>
      <c r="M1740" s="16"/>
      <c r="N1740" s="16"/>
      <c r="O1740" s="16"/>
      <c r="P1740" s="16"/>
      <c r="Y1740" s="20"/>
      <c r="Z1740" s="20"/>
      <c r="AA1740" s="20"/>
      <c r="AB1740" s="20"/>
      <c r="AC1740" s="20"/>
      <c r="AD1740" s="20"/>
    </row>
    <row r="1741" spans="3:30" s="1" customFormat="1">
      <c r="C1741" s="16"/>
      <c r="D1741" s="16"/>
      <c r="E1741" s="32"/>
      <c r="F1741" s="16"/>
      <c r="G1741" s="16"/>
      <c r="H1741" s="16"/>
      <c r="I1741" s="16"/>
      <c r="J1741" s="16"/>
      <c r="K1741" s="16"/>
      <c r="L1741" s="32"/>
      <c r="M1741" s="16"/>
      <c r="N1741" s="16"/>
      <c r="O1741" s="16"/>
      <c r="P1741" s="16"/>
      <c r="Y1741" s="20"/>
      <c r="Z1741" s="20"/>
      <c r="AA1741" s="20"/>
      <c r="AB1741" s="20"/>
      <c r="AC1741" s="20"/>
      <c r="AD1741" s="20"/>
    </row>
    <row r="1742" spans="3:30" s="1" customFormat="1">
      <c r="C1742" s="16"/>
      <c r="D1742" s="16"/>
      <c r="E1742" s="32"/>
      <c r="F1742" s="16"/>
      <c r="G1742" s="16"/>
      <c r="H1742" s="16"/>
      <c r="I1742" s="16"/>
      <c r="J1742" s="16"/>
      <c r="K1742" s="16"/>
      <c r="L1742" s="32"/>
      <c r="M1742" s="16"/>
      <c r="N1742" s="16"/>
      <c r="O1742" s="16"/>
      <c r="P1742" s="16"/>
      <c r="Y1742" s="20"/>
      <c r="Z1742" s="20"/>
      <c r="AA1742" s="20"/>
      <c r="AB1742" s="20"/>
      <c r="AC1742" s="20"/>
      <c r="AD1742" s="20"/>
    </row>
    <row r="1743" spans="3:30" s="1" customFormat="1">
      <c r="C1743" s="16"/>
      <c r="D1743" s="16"/>
      <c r="E1743" s="32"/>
      <c r="F1743" s="16"/>
      <c r="G1743" s="16"/>
      <c r="H1743" s="16"/>
      <c r="I1743" s="16"/>
      <c r="J1743" s="16"/>
      <c r="K1743" s="16"/>
      <c r="L1743" s="32"/>
      <c r="M1743" s="16"/>
      <c r="N1743" s="16"/>
      <c r="O1743" s="16"/>
      <c r="P1743" s="16"/>
      <c r="Y1743" s="20"/>
      <c r="Z1743" s="20"/>
      <c r="AA1743" s="20"/>
      <c r="AB1743" s="20"/>
      <c r="AC1743" s="20"/>
      <c r="AD1743" s="20"/>
    </row>
    <row r="1744" spans="3:30" s="1" customFormat="1">
      <c r="C1744" s="16"/>
      <c r="D1744" s="16"/>
      <c r="E1744" s="32"/>
      <c r="F1744" s="16"/>
      <c r="G1744" s="16"/>
      <c r="H1744" s="16"/>
      <c r="I1744" s="16"/>
      <c r="J1744" s="16"/>
      <c r="K1744" s="16"/>
      <c r="L1744" s="32"/>
      <c r="M1744" s="16"/>
      <c r="N1744" s="16"/>
      <c r="O1744" s="16"/>
      <c r="P1744" s="16"/>
      <c r="Y1744" s="20"/>
      <c r="Z1744" s="20"/>
      <c r="AA1744" s="20"/>
      <c r="AB1744" s="20"/>
      <c r="AC1744" s="20"/>
      <c r="AD1744" s="20"/>
    </row>
    <row r="1745" spans="3:30" s="1" customFormat="1">
      <c r="C1745" s="16"/>
      <c r="D1745" s="16"/>
      <c r="E1745" s="32"/>
      <c r="F1745" s="16"/>
      <c r="G1745" s="16"/>
      <c r="H1745" s="16"/>
      <c r="I1745" s="16"/>
      <c r="J1745" s="16"/>
      <c r="K1745" s="16"/>
      <c r="L1745" s="32"/>
      <c r="M1745" s="16"/>
      <c r="N1745" s="16"/>
      <c r="O1745" s="16"/>
      <c r="P1745" s="16"/>
      <c r="Y1745" s="20"/>
      <c r="Z1745" s="20"/>
      <c r="AA1745" s="20"/>
      <c r="AB1745" s="20"/>
      <c r="AC1745" s="20"/>
      <c r="AD1745" s="20"/>
    </row>
    <row r="1746" spans="3:30" s="1" customFormat="1">
      <c r="C1746" s="16"/>
      <c r="D1746" s="16"/>
      <c r="E1746" s="32"/>
      <c r="F1746" s="16"/>
      <c r="G1746" s="16"/>
      <c r="H1746" s="16"/>
      <c r="I1746" s="16"/>
      <c r="J1746" s="16"/>
      <c r="K1746" s="16"/>
      <c r="L1746" s="32"/>
      <c r="M1746" s="16"/>
      <c r="N1746" s="16"/>
      <c r="O1746" s="16"/>
      <c r="P1746" s="16"/>
      <c r="Y1746" s="20"/>
      <c r="Z1746" s="20"/>
      <c r="AA1746" s="20"/>
      <c r="AB1746" s="20"/>
      <c r="AC1746" s="20"/>
      <c r="AD1746" s="20"/>
    </row>
    <row r="1747" spans="3:30" s="1" customFormat="1">
      <c r="C1747" s="16"/>
      <c r="D1747" s="16"/>
      <c r="E1747" s="32"/>
      <c r="F1747" s="16"/>
      <c r="G1747" s="16"/>
      <c r="H1747" s="16"/>
      <c r="I1747" s="16"/>
      <c r="J1747" s="16"/>
      <c r="K1747" s="16"/>
      <c r="L1747" s="32"/>
      <c r="M1747" s="16"/>
      <c r="N1747" s="16"/>
      <c r="O1747" s="16"/>
      <c r="P1747" s="16"/>
      <c r="Y1747" s="20"/>
      <c r="Z1747" s="20"/>
      <c r="AA1747" s="20"/>
      <c r="AB1747" s="20"/>
      <c r="AC1747" s="20"/>
      <c r="AD1747" s="20"/>
    </row>
    <row r="1748" spans="3:30" s="1" customFormat="1">
      <c r="C1748" s="16"/>
      <c r="D1748" s="16"/>
      <c r="E1748" s="32"/>
      <c r="F1748" s="16"/>
      <c r="G1748" s="16"/>
      <c r="H1748" s="16"/>
      <c r="I1748" s="16"/>
      <c r="J1748" s="16"/>
      <c r="K1748" s="16"/>
      <c r="L1748" s="32"/>
      <c r="M1748" s="16"/>
      <c r="N1748" s="16"/>
      <c r="O1748" s="16"/>
      <c r="P1748" s="16"/>
      <c r="Y1748" s="20"/>
      <c r="Z1748" s="20"/>
      <c r="AA1748" s="20"/>
      <c r="AB1748" s="20"/>
      <c r="AC1748" s="20"/>
      <c r="AD1748" s="20"/>
    </row>
    <row r="1749" spans="3:30" s="1" customFormat="1">
      <c r="C1749" s="16"/>
      <c r="D1749" s="16"/>
      <c r="E1749" s="32"/>
      <c r="F1749" s="16"/>
      <c r="G1749" s="16"/>
      <c r="H1749" s="16"/>
      <c r="I1749" s="16"/>
      <c r="J1749" s="16"/>
      <c r="K1749" s="16"/>
      <c r="L1749" s="32"/>
      <c r="M1749" s="16"/>
      <c r="N1749" s="16"/>
      <c r="O1749" s="16"/>
      <c r="P1749" s="16"/>
      <c r="Y1749" s="20"/>
      <c r="Z1749" s="20"/>
      <c r="AA1749" s="20"/>
      <c r="AB1749" s="20"/>
      <c r="AC1749" s="20"/>
      <c r="AD1749" s="20"/>
    </row>
    <row r="1750" spans="3:30" s="1" customFormat="1">
      <c r="C1750" s="16"/>
      <c r="D1750" s="16"/>
      <c r="E1750" s="32"/>
      <c r="F1750" s="16"/>
      <c r="G1750" s="16"/>
      <c r="H1750" s="16"/>
      <c r="I1750" s="16"/>
      <c r="J1750" s="16"/>
      <c r="K1750" s="16"/>
      <c r="L1750" s="32"/>
      <c r="M1750" s="16"/>
      <c r="N1750" s="16"/>
      <c r="O1750" s="16"/>
      <c r="P1750" s="16"/>
      <c r="Y1750" s="20"/>
      <c r="Z1750" s="20"/>
      <c r="AA1750" s="20"/>
      <c r="AB1750" s="20"/>
      <c r="AC1750" s="20"/>
      <c r="AD1750" s="20"/>
    </row>
    <row r="1751" spans="3:30" s="1" customFormat="1">
      <c r="C1751" s="16"/>
      <c r="D1751" s="16"/>
      <c r="E1751" s="32"/>
      <c r="F1751" s="16"/>
      <c r="G1751" s="16"/>
      <c r="H1751" s="16"/>
      <c r="I1751" s="16"/>
      <c r="J1751" s="16"/>
      <c r="K1751" s="16"/>
      <c r="L1751" s="32"/>
      <c r="M1751" s="16"/>
      <c r="N1751" s="16"/>
      <c r="O1751" s="16"/>
      <c r="P1751" s="16"/>
      <c r="Y1751" s="20"/>
      <c r="Z1751" s="20"/>
      <c r="AA1751" s="20"/>
      <c r="AB1751" s="20"/>
      <c r="AC1751" s="20"/>
      <c r="AD1751" s="20"/>
    </row>
    <row r="1752" spans="3:30" s="1" customFormat="1">
      <c r="C1752" s="16"/>
      <c r="D1752" s="16"/>
      <c r="E1752" s="32"/>
      <c r="F1752" s="16"/>
      <c r="G1752" s="16"/>
      <c r="H1752" s="16"/>
      <c r="I1752" s="16"/>
      <c r="J1752" s="16"/>
      <c r="K1752" s="16"/>
      <c r="L1752" s="32"/>
      <c r="M1752" s="16"/>
      <c r="N1752" s="16"/>
      <c r="O1752" s="16"/>
      <c r="P1752" s="16"/>
      <c r="Y1752" s="20"/>
      <c r="Z1752" s="20"/>
      <c r="AA1752" s="20"/>
      <c r="AB1752" s="20"/>
      <c r="AC1752" s="20"/>
      <c r="AD1752" s="20"/>
    </row>
    <row r="1753" spans="3:30" s="1" customFormat="1">
      <c r="C1753" s="16"/>
      <c r="D1753" s="16"/>
      <c r="E1753" s="32"/>
      <c r="F1753" s="16"/>
      <c r="G1753" s="16"/>
      <c r="H1753" s="16"/>
      <c r="I1753" s="16"/>
      <c r="J1753" s="16"/>
      <c r="K1753" s="16"/>
      <c r="L1753" s="32"/>
      <c r="M1753" s="16"/>
      <c r="N1753" s="16"/>
      <c r="O1753" s="16"/>
      <c r="P1753" s="16"/>
      <c r="Y1753" s="20"/>
      <c r="Z1753" s="20"/>
      <c r="AA1753" s="20"/>
      <c r="AB1753" s="20"/>
      <c r="AC1753" s="20"/>
      <c r="AD1753" s="20"/>
    </row>
    <row r="1754" spans="3:30" s="1" customFormat="1">
      <c r="C1754" s="16"/>
      <c r="D1754" s="16"/>
      <c r="E1754" s="32"/>
      <c r="F1754" s="16"/>
      <c r="G1754" s="16"/>
      <c r="H1754" s="16"/>
      <c r="I1754" s="16"/>
      <c r="J1754" s="16"/>
      <c r="K1754" s="16"/>
      <c r="L1754" s="32"/>
      <c r="M1754" s="16"/>
      <c r="N1754" s="16"/>
      <c r="O1754" s="16"/>
      <c r="P1754" s="16"/>
      <c r="Y1754" s="20"/>
      <c r="Z1754" s="20"/>
      <c r="AA1754" s="20"/>
      <c r="AB1754" s="20"/>
      <c r="AC1754" s="20"/>
      <c r="AD1754" s="20"/>
    </row>
    <row r="1755" spans="3:30" s="1" customFormat="1">
      <c r="C1755" s="16"/>
      <c r="D1755" s="16"/>
      <c r="E1755" s="32"/>
      <c r="F1755" s="16"/>
      <c r="G1755" s="16"/>
      <c r="H1755" s="16"/>
      <c r="I1755" s="16"/>
      <c r="J1755" s="16"/>
      <c r="K1755" s="16"/>
      <c r="L1755" s="32"/>
      <c r="M1755" s="16"/>
      <c r="N1755" s="16"/>
      <c r="O1755" s="16"/>
      <c r="P1755" s="16"/>
      <c r="Y1755" s="20"/>
      <c r="Z1755" s="20"/>
      <c r="AA1755" s="20"/>
      <c r="AB1755" s="20"/>
      <c r="AC1755" s="20"/>
      <c r="AD1755" s="20"/>
    </row>
    <row r="1756" spans="3:30" s="1" customFormat="1">
      <c r="C1756" s="16"/>
      <c r="D1756" s="16"/>
      <c r="E1756" s="32"/>
      <c r="F1756" s="16"/>
      <c r="G1756" s="16"/>
      <c r="H1756" s="16"/>
      <c r="I1756" s="16"/>
      <c r="J1756" s="16"/>
      <c r="K1756" s="16"/>
      <c r="L1756" s="32"/>
      <c r="M1756" s="16"/>
      <c r="N1756" s="16"/>
      <c r="O1756" s="16"/>
      <c r="P1756" s="16"/>
      <c r="Y1756" s="20"/>
      <c r="Z1756" s="20"/>
      <c r="AA1756" s="20"/>
      <c r="AB1756" s="20"/>
      <c r="AC1756" s="20"/>
      <c r="AD1756" s="20"/>
    </row>
    <row r="1757" spans="3:30" s="1" customFormat="1">
      <c r="C1757" s="16"/>
      <c r="D1757" s="16"/>
      <c r="E1757" s="32"/>
      <c r="F1757" s="16"/>
      <c r="G1757" s="16"/>
      <c r="H1757" s="16"/>
      <c r="I1757" s="16"/>
      <c r="J1757" s="16"/>
      <c r="K1757" s="16"/>
      <c r="L1757" s="32"/>
      <c r="M1757" s="16"/>
      <c r="N1757" s="16"/>
      <c r="O1757" s="16"/>
      <c r="P1757" s="16"/>
      <c r="Y1757" s="20"/>
      <c r="Z1757" s="20"/>
      <c r="AA1757" s="20"/>
      <c r="AB1757" s="20"/>
      <c r="AC1757" s="20"/>
      <c r="AD1757" s="20"/>
    </row>
    <row r="1758" spans="3:30" s="1" customFormat="1">
      <c r="C1758" s="16"/>
      <c r="D1758" s="16"/>
      <c r="E1758" s="32"/>
      <c r="F1758" s="16"/>
      <c r="G1758" s="16"/>
      <c r="H1758" s="16"/>
      <c r="I1758" s="16"/>
      <c r="J1758" s="16"/>
      <c r="K1758" s="16"/>
      <c r="L1758" s="32"/>
      <c r="M1758" s="16"/>
      <c r="N1758" s="16"/>
      <c r="O1758" s="16"/>
      <c r="P1758" s="16"/>
      <c r="Y1758" s="20"/>
      <c r="Z1758" s="20"/>
      <c r="AA1758" s="20"/>
      <c r="AB1758" s="20"/>
      <c r="AC1758" s="20"/>
      <c r="AD1758" s="20"/>
    </row>
    <row r="1759" spans="3:30" s="1" customFormat="1">
      <c r="C1759" s="16"/>
      <c r="D1759" s="16"/>
      <c r="E1759" s="32"/>
      <c r="F1759" s="16"/>
      <c r="G1759" s="16"/>
      <c r="H1759" s="16"/>
      <c r="I1759" s="16"/>
      <c r="J1759" s="16"/>
      <c r="K1759" s="16"/>
      <c r="L1759" s="32"/>
      <c r="M1759" s="16"/>
      <c r="N1759" s="16"/>
      <c r="O1759" s="16"/>
      <c r="P1759" s="16"/>
      <c r="Y1759" s="20"/>
      <c r="Z1759" s="20"/>
      <c r="AA1759" s="20"/>
      <c r="AB1759" s="20"/>
      <c r="AC1759" s="20"/>
      <c r="AD1759" s="20"/>
    </row>
    <row r="1760" spans="3:30" s="1" customFormat="1">
      <c r="C1760" s="16"/>
      <c r="D1760" s="16"/>
      <c r="E1760" s="32"/>
      <c r="F1760" s="16"/>
      <c r="G1760" s="16"/>
      <c r="H1760" s="16"/>
      <c r="I1760" s="16"/>
      <c r="J1760" s="16"/>
      <c r="K1760" s="16"/>
      <c r="L1760" s="32"/>
      <c r="M1760" s="16"/>
      <c r="N1760" s="16"/>
      <c r="O1760" s="16"/>
      <c r="P1760" s="16"/>
      <c r="Y1760" s="20"/>
      <c r="Z1760" s="20"/>
      <c r="AA1760" s="20"/>
      <c r="AB1760" s="20"/>
      <c r="AC1760" s="20"/>
      <c r="AD1760" s="20"/>
    </row>
    <row r="1761" spans="3:30" s="1" customFormat="1">
      <c r="C1761" s="16"/>
      <c r="D1761" s="16"/>
      <c r="E1761" s="32"/>
      <c r="F1761" s="16"/>
      <c r="G1761" s="16"/>
      <c r="H1761" s="16"/>
      <c r="I1761" s="16"/>
      <c r="J1761" s="16"/>
      <c r="K1761" s="16"/>
      <c r="L1761" s="32"/>
      <c r="M1761" s="16"/>
      <c r="N1761" s="16"/>
      <c r="O1761" s="16"/>
      <c r="P1761" s="16"/>
      <c r="Y1761" s="20"/>
      <c r="Z1761" s="20"/>
      <c r="AA1761" s="20"/>
      <c r="AB1761" s="20"/>
      <c r="AC1761" s="20"/>
      <c r="AD1761" s="20"/>
    </row>
    <row r="1762" spans="3:30" s="1" customFormat="1">
      <c r="C1762" s="16"/>
      <c r="D1762" s="16"/>
      <c r="E1762" s="32"/>
      <c r="F1762" s="16"/>
      <c r="G1762" s="16"/>
      <c r="H1762" s="16"/>
      <c r="I1762" s="16"/>
      <c r="J1762" s="16"/>
      <c r="K1762" s="16"/>
      <c r="L1762" s="32"/>
      <c r="M1762" s="16"/>
      <c r="N1762" s="16"/>
      <c r="O1762" s="16"/>
      <c r="P1762" s="16"/>
      <c r="Y1762" s="20"/>
      <c r="Z1762" s="20"/>
      <c r="AA1762" s="20"/>
      <c r="AB1762" s="20"/>
      <c r="AC1762" s="20"/>
      <c r="AD1762" s="20"/>
    </row>
    <row r="1763" spans="3:30" s="1" customFormat="1">
      <c r="C1763" s="16"/>
      <c r="D1763" s="16"/>
      <c r="E1763" s="32"/>
      <c r="F1763" s="16"/>
      <c r="G1763" s="16"/>
      <c r="H1763" s="16"/>
      <c r="I1763" s="16"/>
      <c r="J1763" s="16"/>
      <c r="K1763" s="16"/>
      <c r="L1763" s="32"/>
      <c r="M1763" s="16"/>
      <c r="N1763" s="16"/>
      <c r="O1763" s="16"/>
      <c r="P1763" s="16"/>
      <c r="Y1763" s="20"/>
      <c r="Z1763" s="20"/>
      <c r="AA1763" s="20"/>
      <c r="AB1763" s="20"/>
      <c r="AC1763" s="20"/>
      <c r="AD1763" s="20"/>
    </row>
    <row r="1764" spans="3:30" s="1" customFormat="1">
      <c r="C1764" s="16"/>
      <c r="D1764" s="16"/>
      <c r="E1764" s="32"/>
      <c r="F1764" s="16"/>
      <c r="G1764" s="16"/>
      <c r="H1764" s="16"/>
      <c r="I1764" s="16"/>
      <c r="J1764" s="16"/>
      <c r="K1764" s="16"/>
      <c r="L1764" s="32"/>
      <c r="M1764" s="16"/>
      <c r="N1764" s="16"/>
      <c r="O1764" s="16"/>
      <c r="P1764" s="16"/>
      <c r="Y1764" s="20"/>
      <c r="Z1764" s="20"/>
      <c r="AA1764" s="20"/>
      <c r="AB1764" s="20"/>
      <c r="AC1764" s="20"/>
      <c r="AD1764" s="20"/>
    </row>
    <row r="1765" spans="3:30" s="1" customFormat="1">
      <c r="C1765" s="16"/>
      <c r="D1765" s="16"/>
      <c r="E1765" s="32"/>
      <c r="F1765" s="16"/>
      <c r="G1765" s="16"/>
      <c r="H1765" s="16"/>
      <c r="I1765" s="16"/>
      <c r="J1765" s="16"/>
      <c r="K1765" s="16"/>
      <c r="L1765" s="32"/>
      <c r="M1765" s="16"/>
      <c r="N1765" s="16"/>
      <c r="O1765" s="16"/>
      <c r="P1765" s="16"/>
      <c r="Y1765" s="20"/>
      <c r="Z1765" s="20"/>
      <c r="AA1765" s="20"/>
      <c r="AB1765" s="20"/>
      <c r="AC1765" s="20"/>
      <c r="AD1765" s="20"/>
    </row>
    <row r="1766" spans="3:30" s="1" customFormat="1">
      <c r="C1766" s="16"/>
      <c r="D1766" s="16"/>
      <c r="E1766" s="32"/>
      <c r="F1766" s="16"/>
      <c r="G1766" s="16"/>
      <c r="H1766" s="16"/>
      <c r="I1766" s="16"/>
      <c r="J1766" s="16"/>
      <c r="K1766" s="16"/>
      <c r="L1766" s="32"/>
      <c r="M1766" s="16"/>
      <c r="N1766" s="16"/>
      <c r="O1766" s="16"/>
      <c r="P1766" s="16"/>
      <c r="Y1766" s="20"/>
      <c r="Z1766" s="20"/>
      <c r="AA1766" s="20"/>
      <c r="AB1766" s="20"/>
      <c r="AC1766" s="20"/>
      <c r="AD1766" s="20"/>
    </row>
    <row r="1767" spans="3:30" s="1" customFormat="1">
      <c r="C1767" s="16"/>
      <c r="D1767" s="16"/>
      <c r="E1767" s="32"/>
      <c r="F1767" s="16"/>
      <c r="G1767" s="16"/>
      <c r="H1767" s="16"/>
      <c r="I1767" s="16"/>
      <c r="J1767" s="16"/>
      <c r="K1767" s="16"/>
      <c r="L1767" s="32"/>
      <c r="M1767" s="16"/>
      <c r="N1767" s="16"/>
      <c r="O1767" s="16"/>
      <c r="P1767" s="16"/>
      <c r="Y1767" s="20"/>
      <c r="Z1767" s="20"/>
      <c r="AA1767" s="20"/>
      <c r="AB1767" s="20"/>
      <c r="AC1767" s="20"/>
      <c r="AD1767" s="20"/>
    </row>
    <row r="1768" spans="3:30" s="1" customFormat="1">
      <c r="C1768" s="16"/>
      <c r="D1768" s="16"/>
      <c r="E1768" s="32"/>
      <c r="F1768" s="16"/>
      <c r="G1768" s="16"/>
      <c r="H1768" s="16"/>
      <c r="I1768" s="16"/>
      <c r="J1768" s="16"/>
      <c r="K1768" s="16"/>
      <c r="L1768" s="32"/>
      <c r="M1768" s="16"/>
      <c r="N1768" s="16"/>
      <c r="O1768" s="16"/>
      <c r="P1768" s="16"/>
      <c r="Y1768" s="20"/>
      <c r="Z1768" s="20"/>
      <c r="AA1768" s="20"/>
      <c r="AB1768" s="20"/>
      <c r="AC1768" s="20"/>
      <c r="AD1768" s="20"/>
    </row>
    <row r="1769" spans="3:30" s="1" customFormat="1">
      <c r="C1769" s="16"/>
      <c r="D1769" s="16"/>
      <c r="E1769" s="32"/>
      <c r="F1769" s="16"/>
      <c r="G1769" s="16"/>
      <c r="H1769" s="16"/>
      <c r="I1769" s="16"/>
      <c r="J1769" s="16"/>
      <c r="K1769" s="16"/>
      <c r="L1769" s="32"/>
      <c r="M1769" s="16"/>
      <c r="N1769" s="16"/>
      <c r="O1769" s="16"/>
      <c r="P1769" s="16"/>
      <c r="Y1769" s="20"/>
      <c r="Z1769" s="20"/>
      <c r="AA1769" s="20"/>
      <c r="AB1769" s="20"/>
      <c r="AC1769" s="20"/>
      <c r="AD1769" s="20"/>
    </row>
    <row r="1770" spans="3:30" s="1" customFormat="1">
      <c r="C1770" s="16"/>
      <c r="D1770" s="16"/>
      <c r="E1770" s="32"/>
      <c r="F1770" s="16"/>
      <c r="G1770" s="16"/>
      <c r="H1770" s="16"/>
      <c r="I1770" s="16"/>
      <c r="J1770" s="16"/>
      <c r="K1770" s="16"/>
      <c r="L1770" s="32"/>
      <c r="M1770" s="16"/>
      <c r="N1770" s="16"/>
      <c r="O1770" s="16"/>
      <c r="P1770" s="16"/>
      <c r="Y1770" s="20"/>
      <c r="Z1770" s="20"/>
      <c r="AA1770" s="20"/>
      <c r="AB1770" s="20"/>
      <c r="AC1770" s="20"/>
      <c r="AD1770" s="20"/>
    </row>
    <row r="1771" spans="3:30" s="1" customFormat="1">
      <c r="C1771" s="16"/>
      <c r="D1771" s="16"/>
      <c r="E1771" s="32"/>
      <c r="F1771" s="16"/>
      <c r="G1771" s="16"/>
      <c r="H1771" s="16"/>
      <c r="I1771" s="16"/>
      <c r="J1771" s="16"/>
      <c r="K1771" s="16"/>
      <c r="L1771" s="32"/>
      <c r="M1771" s="16"/>
      <c r="N1771" s="16"/>
      <c r="O1771" s="16"/>
      <c r="P1771" s="16"/>
      <c r="Y1771" s="20"/>
      <c r="Z1771" s="20"/>
      <c r="AA1771" s="20"/>
      <c r="AB1771" s="20"/>
      <c r="AC1771" s="20"/>
      <c r="AD1771" s="20"/>
    </row>
    <row r="1772" spans="3:30" s="1" customFormat="1">
      <c r="C1772" s="16"/>
      <c r="D1772" s="16"/>
      <c r="E1772" s="32"/>
      <c r="F1772" s="16"/>
      <c r="G1772" s="16"/>
      <c r="H1772" s="16"/>
      <c r="I1772" s="16"/>
      <c r="J1772" s="16"/>
      <c r="K1772" s="16"/>
      <c r="L1772" s="32"/>
      <c r="M1772" s="16"/>
      <c r="N1772" s="16"/>
      <c r="O1772" s="16"/>
      <c r="P1772" s="16"/>
      <c r="Y1772" s="20"/>
      <c r="Z1772" s="20"/>
      <c r="AA1772" s="20"/>
      <c r="AB1772" s="20"/>
      <c r="AC1772" s="20"/>
      <c r="AD1772" s="20"/>
    </row>
    <row r="1773" spans="3:30" s="1" customFormat="1">
      <c r="C1773" s="16"/>
      <c r="D1773" s="16"/>
      <c r="E1773" s="32"/>
      <c r="F1773" s="16"/>
      <c r="G1773" s="16"/>
      <c r="H1773" s="16"/>
      <c r="I1773" s="16"/>
      <c r="J1773" s="16"/>
      <c r="K1773" s="16"/>
      <c r="L1773" s="32"/>
      <c r="M1773" s="16"/>
      <c r="N1773" s="16"/>
      <c r="O1773" s="16"/>
      <c r="P1773" s="16"/>
      <c r="Y1773" s="20"/>
      <c r="Z1773" s="20"/>
      <c r="AA1773" s="20"/>
      <c r="AB1773" s="20"/>
      <c r="AC1773" s="20"/>
      <c r="AD1773" s="20"/>
    </row>
    <row r="1774" spans="3:30" s="1" customFormat="1">
      <c r="C1774" s="16"/>
      <c r="D1774" s="16"/>
      <c r="E1774" s="32"/>
      <c r="F1774" s="16"/>
      <c r="G1774" s="16"/>
      <c r="H1774" s="16"/>
      <c r="I1774" s="16"/>
      <c r="J1774" s="16"/>
      <c r="K1774" s="16"/>
      <c r="L1774" s="32"/>
      <c r="M1774" s="16"/>
      <c r="N1774" s="16"/>
      <c r="O1774" s="16"/>
      <c r="P1774" s="16"/>
      <c r="Y1774" s="20"/>
      <c r="Z1774" s="20"/>
      <c r="AA1774" s="20"/>
      <c r="AB1774" s="20"/>
      <c r="AC1774" s="20"/>
      <c r="AD1774" s="20"/>
    </row>
    <row r="1775" spans="3:30" s="1" customFormat="1">
      <c r="C1775" s="16"/>
      <c r="D1775" s="16"/>
      <c r="E1775" s="32"/>
      <c r="F1775" s="16"/>
      <c r="G1775" s="16"/>
      <c r="H1775" s="16"/>
      <c r="I1775" s="16"/>
      <c r="J1775" s="16"/>
      <c r="K1775" s="16"/>
      <c r="L1775" s="32"/>
      <c r="M1775" s="16"/>
      <c r="N1775" s="16"/>
      <c r="O1775" s="16"/>
      <c r="P1775" s="16"/>
      <c r="Y1775" s="20"/>
      <c r="Z1775" s="20"/>
      <c r="AA1775" s="20"/>
      <c r="AB1775" s="20"/>
      <c r="AC1775" s="20"/>
      <c r="AD1775" s="20"/>
    </row>
    <row r="1776" spans="3:30" s="1" customFormat="1">
      <c r="C1776" s="16"/>
      <c r="D1776" s="16"/>
      <c r="E1776" s="32"/>
      <c r="F1776" s="16"/>
      <c r="G1776" s="16"/>
      <c r="H1776" s="16"/>
      <c r="I1776" s="16"/>
      <c r="J1776" s="16"/>
      <c r="K1776" s="16"/>
      <c r="L1776" s="32"/>
      <c r="M1776" s="16"/>
      <c r="N1776" s="16"/>
      <c r="O1776" s="16"/>
      <c r="P1776" s="16"/>
      <c r="Y1776" s="20"/>
      <c r="Z1776" s="20"/>
      <c r="AA1776" s="20"/>
      <c r="AB1776" s="20"/>
      <c r="AC1776" s="20"/>
      <c r="AD1776" s="20"/>
    </row>
    <row r="1777" spans="3:30" s="1" customFormat="1">
      <c r="C1777" s="16"/>
      <c r="D1777" s="16"/>
      <c r="E1777" s="32"/>
      <c r="F1777" s="16"/>
      <c r="G1777" s="16"/>
      <c r="H1777" s="16"/>
      <c r="I1777" s="16"/>
      <c r="J1777" s="16"/>
      <c r="K1777" s="16"/>
      <c r="L1777" s="32"/>
      <c r="M1777" s="16"/>
      <c r="N1777" s="16"/>
      <c r="O1777" s="16"/>
      <c r="P1777" s="16"/>
      <c r="Y1777" s="20"/>
      <c r="Z1777" s="20"/>
      <c r="AA1777" s="20"/>
      <c r="AB1777" s="20"/>
      <c r="AC1777" s="20"/>
      <c r="AD1777" s="20"/>
    </row>
    <row r="1778" spans="3:30" s="1" customFormat="1">
      <c r="C1778" s="16"/>
      <c r="D1778" s="16"/>
      <c r="E1778" s="32"/>
      <c r="F1778" s="16"/>
      <c r="G1778" s="16"/>
      <c r="H1778" s="16"/>
      <c r="I1778" s="16"/>
      <c r="J1778" s="16"/>
      <c r="K1778" s="16"/>
      <c r="L1778" s="32"/>
      <c r="M1778" s="16"/>
      <c r="N1778" s="16"/>
      <c r="O1778" s="16"/>
      <c r="P1778" s="16"/>
      <c r="Y1778" s="20"/>
      <c r="Z1778" s="20"/>
      <c r="AA1778" s="20"/>
      <c r="AB1778" s="20"/>
      <c r="AC1778" s="20"/>
      <c r="AD1778" s="20"/>
    </row>
    <row r="1779" spans="3:30" s="1" customFormat="1">
      <c r="C1779" s="16"/>
      <c r="D1779" s="16"/>
      <c r="E1779" s="32"/>
      <c r="F1779" s="16"/>
      <c r="G1779" s="16"/>
      <c r="H1779" s="16"/>
      <c r="I1779" s="16"/>
      <c r="J1779" s="16"/>
      <c r="K1779" s="16"/>
      <c r="L1779" s="32"/>
      <c r="M1779" s="16"/>
      <c r="N1779" s="16"/>
      <c r="O1779" s="16"/>
      <c r="P1779" s="16"/>
      <c r="Y1779" s="20"/>
      <c r="Z1779" s="20"/>
      <c r="AA1779" s="20"/>
      <c r="AB1779" s="20"/>
      <c r="AC1779" s="20"/>
      <c r="AD1779" s="20"/>
    </row>
    <row r="1780" spans="3:30" s="1" customFormat="1">
      <c r="C1780" s="16"/>
      <c r="D1780" s="16"/>
      <c r="E1780" s="32"/>
      <c r="F1780" s="16"/>
      <c r="G1780" s="16"/>
      <c r="H1780" s="16"/>
      <c r="I1780" s="16"/>
      <c r="J1780" s="16"/>
      <c r="K1780" s="16"/>
      <c r="L1780" s="32"/>
      <c r="M1780" s="16"/>
      <c r="N1780" s="16"/>
      <c r="O1780" s="16"/>
      <c r="P1780" s="16"/>
      <c r="Y1780" s="20"/>
      <c r="Z1780" s="20"/>
      <c r="AA1780" s="20"/>
      <c r="AB1780" s="20"/>
      <c r="AC1780" s="20"/>
      <c r="AD1780" s="20"/>
    </row>
    <row r="1781" spans="3:30" s="1" customFormat="1">
      <c r="C1781" s="16"/>
      <c r="D1781" s="16"/>
      <c r="E1781" s="32"/>
      <c r="F1781" s="16"/>
      <c r="G1781" s="16"/>
      <c r="H1781" s="16"/>
      <c r="I1781" s="16"/>
      <c r="J1781" s="16"/>
      <c r="K1781" s="16"/>
      <c r="L1781" s="32"/>
      <c r="M1781" s="16"/>
      <c r="N1781" s="16"/>
      <c r="O1781" s="16"/>
      <c r="P1781" s="16"/>
      <c r="Y1781" s="20"/>
      <c r="Z1781" s="20"/>
      <c r="AA1781" s="20"/>
      <c r="AB1781" s="20"/>
      <c r="AC1781" s="20"/>
      <c r="AD1781" s="20"/>
    </row>
    <row r="1782" spans="3:30" s="1" customFormat="1">
      <c r="C1782" s="16"/>
      <c r="D1782" s="16"/>
      <c r="E1782" s="32"/>
      <c r="F1782" s="16"/>
      <c r="G1782" s="16"/>
      <c r="H1782" s="16"/>
      <c r="I1782" s="16"/>
      <c r="J1782" s="16"/>
      <c r="K1782" s="16"/>
      <c r="L1782" s="32"/>
      <c r="M1782" s="16"/>
      <c r="N1782" s="16"/>
      <c r="O1782" s="16"/>
      <c r="P1782" s="16"/>
      <c r="Y1782" s="20"/>
      <c r="Z1782" s="20"/>
      <c r="AA1782" s="20"/>
      <c r="AB1782" s="20"/>
      <c r="AC1782" s="20"/>
      <c r="AD1782" s="20"/>
    </row>
    <row r="1783" spans="3:30" s="1" customFormat="1">
      <c r="C1783" s="16"/>
      <c r="D1783" s="16"/>
      <c r="E1783" s="32"/>
      <c r="F1783" s="16"/>
      <c r="G1783" s="16"/>
      <c r="H1783" s="16"/>
      <c r="I1783" s="16"/>
      <c r="J1783" s="16"/>
      <c r="K1783" s="16"/>
      <c r="L1783" s="32"/>
      <c r="M1783" s="16"/>
      <c r="N1783" s="16"/>
      <c r="O1783" s="16"/>
      <c r="P1783" s="16"/>
      <c r="Y1783" s="20"/>
      <c r="Z1783" s="20"/>
      <c r="AA1783" s="20"/>
      <c r="AB1783" s="20"/>
      <c r="AC1783" s="20"/>
      <c r="AD1783" s="20"/>
    </row>
    <row r="1784" spans="3:30" s="1" customFormat="1">
      <c r="C1784" s="16"/>
      <c r="D1784" s="16"/>
      <c r="E1784" s="32"/>
      <c r="F1784" s="16"/>
      <c r="G1784" s="16"/>
      <c r="H1784" s="16"/>
      <c r="I1784" s="16"/>
      <c r="J1784" s="16"/>
      <c r="K1784" s="16"/>
      <c r="L1784" s="32"/>
      <c r="M1784" s="16"/>
      <c r="N1784" s="16"/>
      <c r="O1784" s="16"/>
      <c r="P1784" s="16"/>
      <c r="Y1784" s="20"/>
      <c r="Z1784" s="20"/>
      <c r="AA1784" s="20"/>
      <c r="AB1784" s="20"/>
      <c r="AC1784" s="20"/>
      <c r="AD1784" s="20"/>
    </row>
    <row r="1785" spans="3:30" s="1" customFormat="1">
      <c r="C1785" s="16"/>
      <c r="D1785" s="16"/>
      <c r="E1785" s="32"/>
      <c r="F1785" s="16"/>
      <c r="G1785" s="16"/>
      <c r="H1785" s="16"/>
      <c r="I1785" s="16"/>
      <c r="J1785" s="16"/>
      <c r="K1785" s="16"/>
      <c r="L1785" s="32"/>
      <c r="M1785" s="16"/>
      <c r="N1785" s="16"/>
      <c r="O1785" s="16"/>
      <c r="P1785" s="16"/>
      <c r="Y1785" s="20"/>
      <c r="Z1785" s="20"/>
      <c r="AA1785" s="20"/>
      <c r="AB1785" s="20"/>
      <c r="AC1785" s="20"/>
      <c r="AD1785" s="20"/>
    </row>
    <row r="1786" spans="3:30" s="1" customFormat="1">
      <c r="C1786" s="16"/>
      <c r="D1786" s="16"/>
      <c r="E1786" s="32"/>
      <c r="F1786" s="16"/>
      <c r="G1786" s="16"/>
      <c r="H1786" s="16"/>
      <c r="I1786" s="16"/>
      <c r="J1786" s="16"/>
      <c r="K1786" s="16"/>
      <c r="L1786" s="32"/>
      <c r="M1786" s="16"/>
      <c r="N1786" s="16"/>
      <c r="O1786" s="16"/>
      <c r="P1786" s="16"/>
      <c r="Y1786" s="20"/>
      <c r="Z1786" s="20"/>
      <c r="AA1786" s="20"/>
      <c r="AB1786" s="20"/>
      <c r="AC1786" s="20"/>
      <c r="AD1786" s="20"/>
    </row>
    <row r="1787" spans="3:30" s="1" customFormat="1">
      <c r="C1787" s="16"/>
      <c r="D1787" s="16"/>
      <c r="E1787" s="32"/>
      <c r="F1787" s="16"/>
      <c r="G1787" s="16"/>
      <c r="H1787" s="16"/>
      <c r="I1787" s="16"/>
      <c r="J1787" s="16"/>
      <c r="K1787" s="16"/>
      <c r="L1787" s="32"/>
      <c r="M1787" s="16"/>
      <c r="N1787" s="16"/>
      <c r="O1787" s="16"/>
      <c r="P1787" s="16"/>
      <c r="Y1787" s="20"/>
      <c r="Z1787" s="20"/>
      <c r="AA1787" s="20"/>
      <c r="AB1787" s="20"/>
      <c r="AC1787" s="20"/>
      <c r="AD1787" s="20"/>
    </row>
    <row r="1788" spans="3:30" s="1" customFormat="1">
      <c r="C1788" s="16"/>
      <c r="D1788" s="16"/>
      <c r="E1788" s="32"/>
      <c r="F1788" s="16"/>
      <c r="G1788" s="16"/>
      <c r="H1788" s="16"/>
      <c r="I1788" s="16"/>
      <c r="J1788" s="16"/>
      <c r="K1788" s="16"/>
      <c r="L1788" s="32"/>
      <c r="M1788" s="16"/>
      <c r="N1788" s="16"/>
      <c r="O1788" s="16"/>
      <c r="P1788" s="16"/>
      <c r="Y1788" s="20"/>
      <c r="Z1788" s="20"/>
      <c r="AA1788" s="20"/>
      <c r="AB1788" s="20"/>
      <c r="AC1788" s="20"/>
      <c r="AD1788" s="20"/>
    </row>
    <row r="1789" spans="3:30" s="1" customFormat="1">
      <c r="C1789" s="16"/>
      <c r="D1789" s="16"/>
      <c r="E1789" s="32"/>
      <c r="F1789" s="16"/>
      <c r="G1789" s="16"/>
      <c r="H1789" s="16"/>
      <c r="I1789" s="16"/>
      <c r="J1789" s="16"/>
      <c r="K1789" s="16"/>
      <c r="L1789" s="32"/>
      <c r="M1789" s="16"/>
      <c r="N1789" s="16"/>
      <c r="O1789" s="16"/>
      <c r="P1789" s="16"/>
      <c r="Y1789" s="20"/>
      <c r="Z1789" s="20"/>
      <c r="AA1789" s="20"/>
      <c r="AB1789" s="20"/>
      <c r="AC1789" s="20"/>
      <c r="AD1789" s="20"/>
    </row>
    <row r="1790" spans="3:30" s="1" customFormat="1">
      <c r="C1790" s="16"/>
      <c r="D1790" s="16"/>
      <c r="E1790" s="32"/>
      <c r="F1790" s="16"/>
      <c r="G1790" s="16"/>
      <c r="H1790" s="16"/>
      <c r="I1790" s="16"/>
      <c r="J1790" s="16"/>
      <c r="K1790" s="16"/>
      <c r="L1790" s="32"/>
      <c r="M1790" s="16"/>
      <c r="N1790" s="16"/>
      <c r="O1790" s="16"/>
      <c r="P1790" s="16"/>
      <c r="Y1790" s="20"/>
      <c r="Z1790" s="20"/>
      <c r="AA1790" s="20"/>
      <c r="AB1790" s="20"/>
      <c r="AC1790" s="20"/>
      <c r="AD1790" s="20"/>
    </row>
    <row r="1791" spans="3:30" s="1" customFormat="1">
      <c r="C1791" s="16"/>
      <c r="D1791" s="16"/>
      <c r="E1791" s="32"/>
      <c r="F1791" s="16"/>
      <c r="G1791" s="16"/>
      <c r="H1791" s="16"/>
      <c r="I1791" s="16"/>
      <c r="J1791" s="16"/>
      <c r="K1791" s="16"/>
      <c r="L1791" s="32"/>
      <c r="M1791" s="16"/>
      <c r="N1791" s="16"/>
      <c r="O1791" s="16"/>
      <c r="P1791" s="16"/>
      <c r="Y1791" s="20"/>
      <c r="Z1791" s="20"/>
      <c r="AA1791" s="20"/>
      <c r="AB1791" s="20"/>
      <c r="AC1791" s="20"/>
      <c r="AD1791" s="20"/>
    </row>
    <row r="1792" spans="3:30" s="1" customFormat="1">
      <c r="C1792" s="16"/>
      <c r="D1792" s="16"/>
      <c r="E1792" s="32"/>
      <c r="F1792" s="16"/>
      <c r="G1792" s="16"/>
      <c r="H1792" s="16"/>
      <c r="I1792" s="16"/>
      <c r="J1792" s="16"/>
      <c r="K1792" s="16"/>
      <c r="L1792" s="32"/>
      <c r="M1792" s="16"/>
      <c r="N1792" s="16"/>
      <c r="O1792" s="16"/>
      <c r="P1792" s="16"/>
      <c r="Y1792" s="20"/>
      <c r="Z1792" s="20"/>
      <c r="AA1792" s="20"/>
      <c r="AB1792" s="20"/>
      <c r="AC1792" s="20"/>
      <c r="AD1792" s="20"/>
    </row>
    <row r="1793" spans="3:30" s="1" customFormat="1">
      <c r="C1793" s="16"/>
      <c r="D1793" s="16"/>
      <c r="E1793" s="32"/>
      <c r="F1793" s="16"/>
      <c r="G1793" s="16"/>
      <c r="H1793" s="16"/>
      <c r="I1793" s="16"/>
      <c r="J1793" s="16"/>
      <c r="K1793" s="16"/>
      <c r="L1793" s="32"/>
      <c r="M1793" s="16"/>
      <c r="N1793" s="16"/>
      <c r="O1793" s="16"/>
      <c r="P1793" s="16"/>
      <c r="Y1793" s="20"/>
      <c r="Z1793" s="20"/>
      <c r="AA1793" s="20"/>
      <c r="AB1793" s="20"/>
      <c r="AC1793" s="20"/>
      <c r="AD1793" s="20"/>
    </row>
    <row r="1794" spans="3:30" s="1" customFormat="1">
      <c r="C1794" s="16"/>
      <c r="D1794" s="16"/>
      <c r="E1794" s="32"/>
      <c r="F1794" s="16"/>
      <c r="G1794" s="16"/>
      <c r="H1794" s="16"/>
      <c r="I1794" s="16"/>
      <c r="J1794" s="16"/>
      <c r="K1794" s="16"/>
      <c r="L1794" s="32"/>
      <c r="M1794" s="16"/>
      <c r="N1794" s="16"/>
      <c r="O1794" s="16"/>
      <c r="P1794" s="16"/>
      <c r="Y1794" s="20"/>
      <c r="Z1794" s="20"/>
      <c r="AA1794" s="20"/>
      <c r="AB1794" s="20"/>
      <c r="AC1794" s="20"/>
      <c r="AD1794" s="20"/>
    </row>
    <row r="1795" spans="3:30" s="1" customFormat="1">
      <c r="C1795" s="16"/>
      <c r="D1795" s="16"/>
      <c r="E1795" s="32"/>
      <c r="F1795" s="16"/>
      <c r="G1795" s="16"/>
      <c r="H1795" s="16"/>
      <c r="I1795" s="16"/>
      <c r="J1795" s="16"/>
      <c r="K1795" s="16"/>
      <c r="L1795" s="32"/>
      <c r="M1795" s="16"/>
      <c r="N1795" s="16"/>
      <c r="O1795" s="16"/>
      <c r="P1795" s="16"/>
      <c r="Y1795" s="20"/>
      <c r="Z1795" s="20"/>
      <c r="AA1795" s="20"/>
      <c r="AB1795" s="20"/>
      <c r="AC1795" s="20"/>
      <c r="AD1795" s="20"/>
    </row>
    <row r="1796" spans="3:30" s="1" customFormat="1">
      <c r="C1796" s="16"/>
      <c r="D1796" s="16"/>
      <c r="E1796" s="32"/>
      <c r="F1796" s="16"/>
      <c r="G1796" s="16"/>
      <c r="H1796" s="16"/>
      <c r="I1796" s="16"/>
      <c r="J1796" s="16"/>
      <c r="K1796" s="16"/>
      <c r="L1796" s="32"/>
      <c r="M1796" s="16"/>
      <c r="N1796" s="16"/>
      <c r="O1796" s="16"/>
      <c r="P1796" s="16"/>
      <c r="Y1796" s="20"/>
      <c r="Z1796" s="20"/>
      <c r="AA1796" s="20"/>
      <c r="AB1796" s="20"/>
      <c r="AC1796" s="20"/>
      <c r="AD1796" s="20"/>
    </row>
    <row r="1797" spans="3:30" s="1" customFormat="1">
      <c r="C1797" s="16"/>
      <c r="D1797" s="16"/>
      <c r="E1797" s="32"/>
      <c r="F1797" s="16"/>
      <c r="G1797" s="16"/>
      <c r="H1797" s="16"/>
      <c r="I1797" s="16"/>
      <c r="J1797" s="16"/>
      <c r="K1797" s="16"/>
      <c r="L1797" s="32"/>
      <c r="M1797" s="16"/>
      <c r="N1797" s="16"/>
      <c r="O1797" s="16"/>
      <c r="P1797" s="16"/>
      <c r="Y1797" s="20"/>
      <c r="Z1797" s="20"/>
      <c r="AA1797" s="20"/>
      <c r="AB1797" s="20"/>
      <c r="AC1797" s="20"/>
      <c r="AD1797" s="20"/>
    </row>
    <row r="1798" spans="3:30" s="1" customFormat="1">
      <c r="C1798" s="16"/>
      <c r="D1798" s="16"/>
      <c r="E1798" s="32"/>
      <c r="F1798" s="16"/>
      <c r="G1798" s="16"/>
      <c r="H1798" s="16"/>
      <c r="I1798" s="16"/>
      <c r="J1798" s="16"/>
      <c r="K1798" s="16"/>
      <c r="L1798" s="32"/>
      <c r="M1798" s="16"/>
      <c r="N1798" s="16"/>
      <c r="O1798" s="16"/>
      <c r="P1798" s="16"/>
      <c r="Y1798" s="20"/>
      <c r="Z1798" s="20"/>
      <c r="AA1798" s="20"/>
      <c r="AB1798" s="20"/>
      <c r="AC1798" s="20"/>
      <c r="AD1798" s="20"/>
    </row>
    <row r="1799" spans="3:30" s="1" customFormat="1">
      <c r="C1799" s="16"/>
      <c r="D1799" s="16"/>
      <c r="E1799" s="32"/>
      <c r="F1799" s="16"/>
      <c r="G1799" s="16"/>
      <c r="H1799" s="16"/>
      <c r="I1799" s="16"/>
      <c r="J1799" s="16"/>
      <c r="K1799" s="16"/>
      <c r="L1799" s="32"/>
      <c r="M1799" s="16"/>
      <c r="N1799" s="16"/>
      <c r="O1799" s="16"/>
      <c r="P1799" s="16"/>
      <c r="Y1799" s="20"/>
      <c r="Z1799" s="20"/>
      <c r="AA1799" s="20"/>
      <c r="AB1799" s="20"/>
      <c r="AC1799" s="20"/>
      <c r="AD1799" s="20"/>
    </row>
    <row r="1800" spans="3:30" s="1" customFormat="1">
      <c r="C1800" s="16"/>
      <c r="D1800" s="16"/>
      <c r="E1800" s="32"/>
      <c r="F1800" s="16"/>
      <c r="G1800" s="16"/>
      <c r="H1800" s="16"/>
      <c r="I1800" s="16"/>
      <c r="J1800" s="16"/>
      <c r="K1800" s="16"/>
      <c r="L1800" s="32"/>
      <c r="M1800" s="16"/>
      <c r="N1800" s="16"/>
      <c r="O1800" s="16"/>
      <c r="P1800" s="16"/>
      <c r="Y1800" s="20"/>
      <c r="Z1800" s="20"/>
      <c r="AA1800" s="20"/>
      <c r="AB1800" s="20"/>
      <c r="AC1800" s="20"/>
      <c r="AD1800" s="20"/>
    </row>
    <row r="1801" spans="3:30" s="1" customFormat="1">
      <c r="C1801" s="16"/>
      <c r="D1801" s="16"/>
      <c r="E1801" s="32"/>
      <c r="F1801" s="16"/>
      <c r="G1801" s="16"/>
      <c r="H1801" s="16"/>
      <c r="I1801" s="16"/>
      <c r="J1801" s="16"/>
      <c r="K1801" s="16"/>
      <c r="L1801" s="32"/>
      <c r="M1801" s="16"/>
      <c r="N1801" s="16"/>
      <c r="O1801" s="16"/>
      <c r="P1801" s="16"/>
      <c r="Y1801" s="20"/>
      <c r="Z1801" s="20"/>
      <c r="AA1801" s="20"/>
      <c r="AB1801" s="20"/>
      <c r="AC1801" s="20"/>
      <c r="AD1801" s="20"/>
    </row>
    <row r="1802" spans="3:30" s="1" customFormat="1">
      <c r="C1802" s="16"/>
      <c r="D1802" s="16"/>
      <c r="E1802" s="32"/>
      <c r="F1802" s="16"/>
      <c r="G1802" s="16"/>
      <c r="H1802" s="16"/>
      <c r="I1802" s="16"/>
      <c r="J1802" s="16"/>
      <c r="K1802" s="16"/>
      <c r="L1802" s="32"/>
      <c r="M1802" s="16"/>
      <c r="N1802" s="16"/>
      <c r="O1802" s="16"/>
      <c r="P1802" s="16"/>
      <c r="Y1802" s="20"/>
      <c r="Z1802" s="20"/>
      <c r="AA1802" s="20"/>
      <c r="AB1802" s="20"/>
      <c r="AC1802" s="20"/>
      <c r="AD1802" s="20"/>
    </row>
    <row r="1803" spans="3:30" s="1" customFormat="1">
      <c r="C1803" s="16"/>
      <c r="D1803" s="16"/>
      <c r="E1803" s="32"/>
      <c r="F1803" s="16"/>
      <c r="G1803" s="16"/>
      <c r="H1803" s="16"/>
      <c r="I1803" s="16"/>
      <c r="J1803" s="16"/>
      <c r="K1803" s="16"/>
      <c r="L1803" s="32"/>
      <c r="M1803" s="16"/>
      <c r="N1803" s="16"/>
      <c r="O1803" s="16"/>
      <c r="P1803" s="16"/>
      <c r="Y1803" s="20"/>
      <c r="Z1803" s="20"/>
      <c r="AA1803" s="20"/>
      <c r="AB1803" s="20"/>
      <c r="AC1803" s="20"/>
      <c r="AD1803" s="20"/>
    </row>
    <row r="1804" spans="3:30" s="1" customFormat="1">
      <c r="C1804" s="16"/>
      <c r="D1804" s="16"/>
      <c r="E1804" s="32"/>
      <c r="F1804" s="16"/>
      <c r="G1804" s="16"/>
      <c r="H1804" s="16"/>
      <c r="I1804" s="16"/>
      <c r="J1804" s="16"/>
      <c r="K1804" s="16"/>
      <c r="L1804" s="32"/>
      <c r="M1804" s="16"/>
      <c r="N1804" s="16"/>
      <c r="O1804" s="16"/>
      <c r="P1804" s="16"/>
      <c r="Y1804" s="20"/>
      <c r="Z1804" s="20"/>
      <c r="AA1804" s="20"/>
      <c r="AB1804" s="20"/>
      <c r="AC1804" s="20"/>
      <c r="AD1804" s="20"/>
    </row>
    <row r="1805" spans="3:30" s="1" customFormat="1">
      <c r="C1805" s="16"/>
      <c r="D1805" s="16"/>
      <c r="E1805" s="32"/>
      <c r="F1805" s="16"/>
      <c r="G1805" s="16"/>
      <c r="H1805" s="16"/>
      <c r="I1805" s="16"/>
      <c r="J1805" s="16"/>
      <c r="K1805" s="16"/>
      <c r="L1805" s="32"/>
      <c r="M1805" s="16"/>
      <c r="N1805" s="16"/>
      <c r="O1805" s="16"/>
      <c r="P1805" s="16"/>
      <c r="Y1805" s="20"/>
      <c r="Z1805" s="20"/>
      <c r="AA1805" s="20"/>
      <c r="AB1805" s="20"/>
      <c r="AC1805" s="20"/>
      <c r="AD1805" s="20"/>
    </row>
    <row r="1806" spans="3:30" s="1" customFormat="1">
      <c r="C1806" s="16"/>
      <c r="D1806" s="16"/>
      <c r="E1806" s="32"/>
      <c r="F1806" s="16"/>
      <c r="G1806" s="16"/>
      <c r="H1806" s="16"/>
      <c r="I1806" s="16"/>
      <c r="J1806" s="16"/>
      <c r="K1806" s="16"/>
      <c r="L1806" s="32"/>
      <c r="M1806" s="16"/>
      <c r="N1806" s="16"/>
      <c r="O1806" s="16"/>
      <c r="P1806" s="16"/>
      <c r="Y1806" s="20"/>
      <c r="Z1806" s="20"/>
      <c r="AA1806" s="20"/>
      <c r="AB1806" s="20"/>
      <c r="AC1806" s="20"/>
      <c r="AD1806" s="20"/>
    </row>
    <row r="1807" spans="3:30" s="1" customFormat="1">
      <c r="C1807" s="16"/>
      <c r="D1807" s="16"/>
      <c r="E1807" s="32"/>
      <c r="F1807" s="16"/>
      <c r="G1807" s="16"/>
      <c r="H1807" s="16"/>
      <c r="I1807" s="16"/>
      <c r="J1807" s="16"/>
      <c r="K1807" s="16"/>
      <c r="L1807" s="32"/>
      <c r="M1807" s="16"/>
      <c r="N1807" s="16"/>
      <c r="O1807" s="16"/>
      <c r="P1807" s="16"/>
      <c r="Y1807" s="20"/>
      <c r="Z1807" s="20"/>
      <c r="AA1807" s="20"/>
      <c r="AB1807" s="20"/>
      <c r="AC1807" s="20"/>
      <c r="AD1807" s="20"/>
    </row>
    <row r="1808" spans="3:30" s="1" customFormat="1">
      <c r="C1808" s="16"/>
      <c r="D1808" s="16"/>
      <c r="E1808" s="32"/>
      <c r="F1808" s="16"/>
      <c r="G1808" s="16"/>
      <c r="H1808" s="16"/>
      <c r="I1808" s="16"/>
      <c r="J1808" s="16"/>
      <c r="K1808" s="16"/>
      <c r="L1808" s="32"/>
      <c r="M1808" s="16"/>
      <c r="N1808" s="16"/>
      <c r="O1808" s="16"/>
      <c r="P1808" s="16"/>
      <c r="Y1808" s="20"/>
      <c r="Z1808" s="20"/>
      <c r="AA1808" s="20"/>
      <c r="AB1808" s="20"/>
      <c r="AC1808" s="20"/>
      <c r="AD1808" s="20"/>
    </row>
    <row r="1809" spans="3:30" s="1" customFormat="1">
      <c r="C1809" s="16"/>
      <c r="D1809" s="16"/>
      <c r="E1809" s="32"/>
      <c r="F1809" s="16"/>
      <c r="G1809" s="16"/>
      <c r="H1809" s="16"/>
      <c r="I1809" s="16"/>
      <c r="J1809" s="16"/>
      <c r="K1809" s="16"/>
      <c r="L1809" s="32"/>
      <c r="M1809" s="16"/>
      <c r="N1809" s="16"/>
      <c r="O1809" s="16"/>
      <c r="P1809" s="16"/>
      <c r="Y1809" s="20"/>
      <c r="Z1809" s="20"/>
      <c r="AA1809" s="20"/>
      <c r="AB1809" s="20"/>
      <c r="AC1809" s="20"/>
      <c r="AD1809" s="20"/>
    </row>
    <row r="1810" spans="3:30" s="1" customFormat="1">
      <c r="C1810" s="16"/>
      <c r="D1810" s="16"/>
      <c r="E1810" s="32"/>
      <c r="F1810" s="16"/>
      <c r="G1810" s="16"/>
      <c r="H1810" s="16"/>
      <c r="I1810" s="16"/>
      <c r="J1810" s="16"/>
      <c r="K1810" s="16"/>
      <c r="L1810" s="32"/>
      <c r="M1810" s="16"/>
      <c r="N1810" s="16"/>
      <c r="O1810" s="16"/>
      <c r="P1810" s="16"/>
      <c r="Y1810" s="20"/>
      <c r="Z1810" s="20"/>
      <c r="AA1810" s="20"/>
      <c r="AB1810" s="20"/>
      <c r="AC1810" s="20"/>
      <c r="AD1810" s="20"/>
    </row>
    <row r="1811" spans="3:30" s="1" customFormat="1">
      <c r="C1811" s="16"/>
      <c r="D1811" s="16"/>
      <c r="E1811" s="32"/>
      <c r="F1811" s="16"/>
      <c r="G1811" s="16"/>
      <c r="H1811" s="16"/>
      <c r="I1811" s="16"/>
      <c r="J1811" s="16"/>
      <c r="K1811" s="16"/>
      <c r="L1811" s="32"/>
      <c r="M1811" s="16"/>
      <c r="N1811" s="16"/>
      <c r="O1811" s="16"/>
      <c r="P1811" s="16"/>
      <c r="Y1811" s="20"/>
      <c r="Z1811" s="20"/>
      <c r="AA1811" s="20"/>
      <c r="AB1811" s="20"/>
      <c r="AC1811" s="20"/>
      <c r="AD1811" s="20"/>
    </row>
    <row r="1812" spans="3:30" s="1" customFormat="1">
      <c r="C1812" s="16"/>
      <c r="D1812" s="16"/>
      <c r="E1812" s="32"/>
      <c r="F1812" s="16"/>
      <c r="G1812" s="16"/>
      <c r="H1812" s="16"/>
      <c r="I1812" s="16"/>
      <c r="J1812" s="16"/>
      <c r="K1812" s="16"/>
      <c r="L1812" s="32"/>
      <c r="M1812" s="16"/>
      <c r="N1812" s="16"/>
      <c r="O1812" s="16"/>
      <c r="P1812" s="16"/>
      <c r="Y1812" s="20"/>
      <c r="Z1812" s="20"/>
      <c r="AA1812" s="20"/>
      <c r="AB1812" s="20"/>
      <c r="AC1812" s="20"/>
      <c r="AD1812" s="20"/>
    </row>
    <row r="1813" spans="3:30" s="1" customFormat="1">
      <c r="C1813" s="16"/>
      <c r="D1813" s="16"/>
      <c r="E1813" s="32"/>
      <c r="F1813" s="16"/>
      <c r="G1813" s="16"/>
      <c r="H1813" s="16"/>
      <c r="I1813" s="16"/>
      <c r="J1813" s="16"/>
      <c r="K1813" s="16"/>
      <c r="L1813" s="32"/>
      <c r="M1813" s="16"/>
      <c r="N1813" s="16"/>
      <c r="O1813" s="16"/>
      <c r="P1813" s="16"/>
      <c r="Y1813" s="20"/>
      <c r="Z1813" s="20"/>
      <c r="AA1813" s="20"/>
      <c r="AB1813" s="20"/>
      <c r="AC1813" s="20"/>
      <c r="AD1813" s="20"/>
    </row>
    <row r="1814" spans="3:30" s="1" customFormat="1">
      <c r="C1814" s="16"/>
      <c r="D1814" s="16"/>
      <c r="E1814" s="32"/>
      <c r="F1814" s="16"/>
      <c r="G1814" s="16"/>
      <c r="H1814" s="16"/>
      <c r="I1814" s="16"/>
      <c r="J1814" s="16"/>
      <c r="K1814" s="16"/>
      <c r="L1814" s="32"/>
      <c r="M1814" s="16"/>
      <c r="N1814" s="16"/>
      <c r="O1814" s="16"/>
      <c r="P1814" s="16"/>
      <c r="Y1814" s="20"/>
      <c r="Z1814" s="20"/>
      <c r="AA1814" s="20"/>
      <c r="AB1814" s="20"/>
      <c r="AC1814" s="20"/>
      <c r="AD1814" s="20"/>
    </row>
    <row r="1815" spans="3:30" s="1" customFormat="1">
      <c r="C1815" s="16"/>
      <c r="D1815" s="16"/>
      <c r="E1815" s="32"/>
      <c r="F1815" s="16"/>
      <c r="G1815" s="16"/>
      <c r="H1815" s="16"/>
      <c r="I1815" s="16"/>
      <c r="J1815" s="16"/>
      <c r="K1815" s="16"/>
      <c r="L1815" s="32"/>
      <c r="M1815" s="16"/>
      <c r="N1815" s="16"/>
      <c r="O1815" s="16"/>
      <c r="P1815" s="16"/>
      <c r="Y1815" s="20"/>
      <c r="Z1815" s="20"/>
      <c r="AA1815" s="20"/>
      <c r="AB1815" s="20"/>
      <c r="AC1815" s="20"/>
      <c r="AD1815" s="20"/>
    </row>
    <row r="1816" spans="3:30" s="1" customFormat="1">
      <c r="C1816" s="16"/>
      <c r="D1816" s="16"/>
      <c r="E1816" s="32"/>
      <c r="F1816" s="16"/>
      <c r="G1816" s="16"/>
      <c r="H1816" s="16"/>
      <c r="I1816" s="16"/>
      <c r="J1816" s="16"/>
      <c r="K1816" s="16"/>
      <c r="L1816" s="32"/>
      <c r="M1816" s="16"/>
      <c r="N1816" s="16"/>
      <c r="O1816" s="16"/>
      <c r="P1816" s="16"/>
      <c r="Y1816" s="20"/>
      <c r="Z1816" s="20"/>
      <c r="AA1816" s="20"/>
      <c r="AB1816" s="20"/>
      <c r="AC1816" s="20"/>
      <c r="AD1816" s="20"/>
    </row>
    <row r="1817" spans="3:30" s="1" customFormat="1">
      <c r="C1817" s="16"/>
      <c r="D1817" s="16"/>
      <c r="E1817" s="32"/>
      <c r="F1817" s="16"/>
      <c r="G1817" s="16"/>
      <c r="H1817" s="16"/>
      <c r="I1817" s="16"/>
      <c r="J1817" s="16"/>
      <c r="K1817" s="16"/>
      <c r="L1817" s="32"/>
      <c r="M1817" s="16"/>
      <c r="N1817" s="16"/>
      <c r="O1817" s="16"/>
      <c r="P1817" s="16"/>
      <c r="Y1817" s="20"/>
      <c r="Z1817" s="20"/>
      <c r="AA1817" s="20"/>
      <c r="AB1817" s="20"/>
      <c r="AC1817" s="20"/>
      <c r="AD1817" s="20"/>
    </row>
    <row r="1818" spans="3:30" s="1" customFormat="1">
      <c r="C1818" s="16"/>
      <c r="D1818" s="16"/>
      <c r="E1818" s="32"/>
      <c r="F1818" s="16"/>
      <c r="G1818" s="16"/>
      <c r="H1818" s="16"/>
      <c r="I1818" s="16"/>
      <c r="J1818" s="16"/>
      <c r="K1818" s="16"/>
      <c r="L1818" s="32"/>
      <c r="M1818" s="16"/>
      <c r="N1818" s="16"/>
      <c r="O1818" s="16"/>
      <c r="P1818" s="16"/>
      <c r="Y1818" s="20"/>
      <c r="Z1818" s="20"/>
      <c r="AA1818" s="20"/>
      <c r="AB1818" s="20"/>
      <c r="AC1818" s="20"/>
      <c r="AD1818" s="20"/>
    </row>
    <row r="1819" spans="3:30" s="1" customFormat="1">
      <c r="C1819" s="16"/>
      <c r="D1819" s="16"/>
      <c r="E1819" s="32"/>
      <c r="F1819" s="16"/>
      <c r="G1819" s="16"/>
      <c r="H1819" s="16"/>
      <c r="I1819" s="16"/>
      <c r="J1819" s="16"/>
      <c r="K1819" s="16"/>
      <c r="L1819" s="32"/>
      <c r="M1819" s="16"/>
      <c r="N1819" s="16"/>
      <c r="O1819" s="16"/>
      <c r="P1819" s="16"/>
      <c r="Y1819" s="20"/>
      <c r="Z1819" s="20"/>
      <c r="AA1819" s="20"/>
      <c r="AB1819" s="20"/>
      <c r="AC1819" s="20"/>
      <c r="AD1819" s="20"/>
    </row>
    <row r="1820" spans="3:30" s="1" customFormat="1">
      <c r="C1820" s="16"/>
      <c r="D1820" s="16"/>
      <c r="E1820" s="32"/>
      <c r="F1820" s="16"/>
      <c r="G1820" s="16"/>
      <c r="H1820" s="16"/>
      <c r="I1820" s="16"/>
      <c r="J1820" s="16"/>
      <c r="K1820" s="16"/>
      <c r="L1820" s="32"/>
      <c r="M1820" s="16"/>
      <c r="N1820" s="16"/>
      <c r="O1820" s="16"/>
      <c r="P1820" s="16"/>
      <c r="Y1820" s="20"/>
      <c r="Z1820" s="20"/>
      <c r="AA1820" s="20"/>
      <c r="AB1820" s="20"/>
      <c r="AC1820" s="20"/>
      <c r="AD1820" s="20"/>
    </row>
    <row r="1821" spans="3:30" s="1" customFormat="1">
      <c r="C1821" s="16"/>
      <c r="D1821" s="16"/>
      <c r="E1821" s="32"/>
      <c r="F1821" s="16"/>
      <c r="G1821" s="16"/>
      <c r="H1821" s="16"/>
      <c r="I1821" s="16"/>
      <c r="J1821" s="16"/>
      <c r="K1821" s="16"/>
      <c r="L1821" s="32"/>
      <c r="M1821" s="16"/>
      <c r="N1821" s="16"/>
      <c r="O1821" s="16"/>
      <c r="P1821" s="16"/>
      <c r="Y1821" s="20"/>
      <c r="Z1821" s="20"/>
      <c r="AA1821" s="20"/>
      <c r="AB1821" s="20"/>
      <c r="AC1821" s="20"/>
      <c r="AD1821" s="20"/>
    </row>
    <row r="1822" spans="3:30" s="1" customFormat="1">
      <c r="C1822" s="16"/>
      <c r="D1822" s="16"/>
      <c r="E1822" s="32"/>
      <c r="F1822" s="16"/>
      <c r="G1822" s="16"/>
      <c r="H1822" s="16"/>
      <c r="I1822" s="16"/>
      <c r="J1822" s="16"/>
      <c r="K1822" s="16"/>
      <c r="L1822" s="32"/>
      <c r="M1822" s="16"/>
      <c r="N1822" s="16"/>
      <c r="O1822" s="16"/>
      <c r="P1822" s="16"/>
      <c r="Y1822" s="20"/>
      <c r="Z1822" s="20"/>
      <c r="AA1822" s="20"/>
      <c r="AB1822" s="20"/>
      <c r="AC1822" s="20"/>
      <c r="AD1822" s="20"/>
    </row>
    <row r="1823" spans="3:30" s="1" customFormat="1">
      <c r="C1823" s="16"/>
      <c r="D1823" s="16"/>
      <c r="E1823" s="32"/>
      <c r="F1823" s="16"/>
      <c r="G1823" s="16"/>
      <c r="H1823" s="16"/>
      <c r="I1823" s="16"/>
      <c r="J1823" s="16"/>
      <c r="K1823" s="16"/>
      <c r="L1823" s="32"/>
      <c r="M1823" s="16"/>
      <c r="N1823" s="16"/>
      <c r="O1823" s="16"/>
      <c r="P1823" s="16"/>
      <c r="Y1823" s="20"/>
      <c r="Z1823" s="20"/>
      <c r="AA1823" s="20"/>
      <c r="AB1823" s="20"/>
      <c r="AC1823" s="20"/>
      <c r="AD1823" s="20"/>
    </row>
    <row r="1824" spans="3:30" s="1" customFormat="1">
      <c r="C1824" s="16"/>
      <c r="D1824" s="16"/>
      <c r="E1824" s="32"/>
      <c r="F1824" s="16"/>
      <c r="G1824" s="16"/>
      <c r="H1824" s="16"/>
      <c r="I1824" s="16"/>
      <c r="J1824" s="16"/>
      <c r="K1824" s="16"/>
      <c r="L1824" s="32"/>
      <c r="M1824" s="16"/>
      <c r="N1824" s="16"/>
      <c r="O1824" s="16"/>
      <c r="P1824" s="16"/>
      <c r="Y1824" s="20"/>
      <c r="Z1824" s="20"/>
      <c r="AA1824" s="20"/>
      <c r="AB1824" s="20"/>
      <c r="AC1824" s="20"/>
      <c r="AD1824" s="20"/>
    </row>
    <row r="1825" spans="3:30" s="1" customFormat="1">
      <c r="C1825" s="16"/>
      <c r="D1825" s="16"/>
      <c r="E1825" s="32"/>
      <c r="F1825" s="16"/>
      <c r="G1825" s="16"/>
      <c r="H1825" s="16"/>
      <c r="I1825" s="16"/>
      <c r="J1825" s="16"/>
      <c r="K1825" s="16"/>
      <c r="L1825" s="32"/>
      <c r="M1825" s="16"/>
      <c r="N1825" s="16"/>
      <c r="O1825" s="16"/>
      <c r="P1825" s="16"/>
      <c r="Y1825" s="20"/>
      <c r="Z1825" s="20"/>
      <c r="AA1825" s="20"/>
      <c r="AB1825" s="20"/>
      <c r="AC1825" s="20"/>
      <c r="AD1825" s="20"/>
    </row>
    <row r="1826" spans="3:30" s="1" customFormat="1">
      <c r="C1826" s="16"/>
      <c r="D1826" s="16"/>
      <c r="E1826" s="32"/>
      <c r="F1826" s="16"/>
      <c r="G1826" s="16"/>
      <c r="H1826" s="16"/>
      <c r="I1826" s="16"/>
      <c r="J1826" s="16"/>
      <c r="K1826" s="16"/>
      <c r="L1826" s="32"/>
      <c r="M1826" s="16"/>
      <c r="N1826" s="16"/>
      <c r="O1826" s="16"/>
      <c r="P1826" s="16"/>
      <c r="Y1826" s="20"/>
      <c r="Z1826" s="20"/>
      <c r="AA1826" s="20"/>
      <c r="AB1826" s="20"/>
      <c r="AC1826" s="20"/>
      <c r="AD1826" s="20"/>
    </row>
    <row r="1827" spans="3:30" s="1" customFormat="1">
      <c r="C1827" s="16"/>
      <c r="D1827" s="16"/>
      <c r="E1827" s="32"/>
      <c r="F1827" s="16"/>
      <c r="G1827" s="16"/>
      <c r="H1827" s="16"/>
      <c r="I1827" s="16"/>
      <c r="J1827" s="16"/>
      <c r="K1827" s="16"/>
      <c r="L1827" s="32"/>
      <c r="M1827" s="16"/>
      <c r="N1827" s="16"/>
      <c r="O1827" s="16"/>
      <c r="P1827" s="16"/>
      <c r="Y1827" s="20"/>
      <c r="Z1827" s="20"/>
      <c r="AA1827" s="20"/>
      <c r="AB1827" s="20"/>
      <c r="AC1827" s="20"/>
      <c r="AD1827" s="20"/>
    </row>
    <row r="1828" spans="3:30" s="1" customFormat="1">
      <c r="C1828" s="16"/>
      <c r="D1828" s="16"/>
      <c r="E1828" s="32"/>
      <c r="F1828" s="16"/>
      <c r="G1828" s="16"/>
      <c r="H1828" s="16"/>
      <c r="I1828" s="16"/>
      <c r="J1828" s="16"/>
      <c r="K1828" s="16"/>
      <c r="L1828" s="32"/>
      <c r="M1828" s="16"/>
      <c r="N1828" s="16"/>
      <c r="O1828" s="16"/>
      <c r="P1828" s="16"/>
      <c r="Y1828" s="20"/>
      <c r="Z1828" s="20"/>
      <c r="AA1828" s="20"/>
      <c r="AB1828" s="20"/>
      <c r="AC1828" s="20"/>
      <c r="AD1828" s="20"/>
    </row>
    <row r="1829" spans="3:30" s="1" customFormat="1">
      <c r="C1829" s="16"/>
      <c r="D1829" s="16"/>
      <c r="E1829" s="32"/>
      <c r="F1829" s="16"/>
      <c r="G1829" s="16"/>
      <c r="H1829" s="16"/>
      <c r="I1829" s="16"/>
      <c r="J1829" s="16"/>
      <c r="K1829" s="16"/>
      <c r="L1829" s="32"/>
      <c r="M1829" s="16"/>
      <c r="N1829" s="16"/>
      <c r="O1829" s="16"/>
      <c r="P1829" s="16"/>
      <c r="Y1829" s="20"/>
      <c r="Z1829" s="20"/>
      <c r="AA1829" s="20"/>
      <c r="AB1829" s="20"/>
      <c r="AC1829" s="20"/>
      <c r="AD1829" s="20"/>
    </row>
    <row r="1830" spans="3:30" s="1" customFormat="1">
      <c r="C1830" s="16"/>
      <c r="D1830" s="16"/>
      <c r="E1830" s="32"/>
      <c r="F1830" s="16"/>
      <c r="G1830" s="16"/>
      <c r="H1830" s="16"/>
      <c r="I1830" s="16"/>
      <c r="J1830" s="16"/>
      <c r="K1830" s="16"/>
      <c r="L1830" s="32"/>
      <c r="M1830" s="16"/>
      <c r="N1830" s="16"/>
      <c r="O1830" s="16"/>
      <c r="P1830" s="16"/>
      <c r="Y1830" s="20"/>
      <c r="Z1830" s="20"/>
      <c r="AA1830" s="20"/>
      <c r="AB1830" s="20"/>
      <c r="AC1830" s="20"/>
      <c r="AD1830" s="20"/>
    </row>
    <row r="1831" spans="3:30" s="1" customFormat="1">
      <c r="C1831" s="16"/>
      <c r="D1831" s="16"/>
      <c r="E1831" s="32"/>
      <c r="F1831" s="16"/>
      <c r="G1831" s="16"/>
      <c r="H1831" s="16"/>
      <c r="I1831" s="16"/>
      <c r="J1831" s="16"/>
      <c r="K1831" s="16"/>
      <c r="L1831" s="32"/>
      <c r="M1831" s="16"/>
      <c r="N1831" s="16"/>
      <c r="O1831" s="16"/>
      <c r="P1831" s="16"/>
      <c r="Y1831" s="20"/>
      <c r="Z1831" s="20"/>
      <c r="AA1831" s="20"/>
      <c r="AB1831" s="20"/>
      <c r="AC1831" s="20"/>
      <c r="AD1831" s="20"/>
    </row>
    <row r="1832" spans="3:30" s="1" customFormat="1">
      <c r="C1832" s="16"/>
      <c r="D1832" s="16"/>
      <c r="E1832" s="32"/>
      <c r="F1832" s="16"/>
      <c r="G1832" s="16"/>
      <c r="H1832" s="16"/>
      <c r="I1832" s="16"/>
      <c r="J1832" s="16"/>
      <c r="K1832" s="16"/>
      <c r="L1832" s="32"/>
      <c r="M1832" s="16"/>
      <c r="N1832" s="16"/>
      <c r="O1832" s="16"/>
      <c r="P1832" s="16"/>
      <c r="Y1832" s="20"/>
      <c r="Z1832" s="20"/>
      <c r="AA1832" s="20"/>
      <c r="AB1832" s="20"/>
      <c r="AC1832" s="20"/>
      <c r="AD1832" s="20"/>
    </row>
    <row r="1833" spans="3:30" s="1" customFormat="1">
      <c r="C1833" s="16"/>
      <c r="D1833" s="16"/>
      <c r="E1833" s="32"/>
      <c r="F1833" s="16"/>
      <c r="G1833" s="16"/>
      <c r="H1833" s="16"/>
      <c r="I1833" s="16"/>
      <c r="J1833" s="16"/>
      <c r="K1833" s="16"/>
      <c r="L1833" s="32"/>
      <c r="M1833" s="16"/>
      <c r="N1833" s="16"/>
      <c r="O1833" s="16"/>
      <c r="P1833" s="16"/>
      <c r="Y1833" s="20"/>
      <c r="Z1833" s="20"/>
      <c r="AA1833" s="20"/>
      <c r="AB1833" s="20"/>
      <c r="AC1833" s="20"/>
      <c r="AD1833" s="20"/>
    </row>
    <row r="1834" spans="3:30" s="1" customFormat="1">
      <c r="C1834" s="16"/>
      <c r="D1834" s="16"/>
      <c r="E1834" s="32"/>
      <c r="F1834" s="16"/>
      <c r="G1834" s="16"/>
      <c r="H1834" s="16"/>
      <c r="I1834" s="16"/>
      <c r="J1834" s="16"/>
      <c r="K1834" s="16"/>
      <c r="L1834" s="32"/>
      <c r="M1834" s="16"/>
      <c r="N1834" s="16"/>
      <c r="O1834" s="16"/>
      <c r="P1834" s="16"/>
      <c r="Y1834" s="20"/>
      <c r="Z1834" s="20"/>
      <c r="AA1834" s="20"/>
      <c r="AB1834" s="20"/>
      <c r="AC1834" s="20"/>
      <c r="AD1834" s="20"/>
    </row>
    <row r="1835" spans="3:30" s="1" customFormat="1">
      <c r="C1835" s="16"/>
      <c r="D1835" s="16"/>
      <c r="E1835" s="32"/>
      <c r="F1835" s="16"/>
      <c r="G1835" s="16"/>
      <c r="H1835" s="16"/>
      <c r="I1835" s="16"/>
      <c r="J1835" s="16"/>
      <c r="K1835" s="16"/>
      <c r="L1835" s="32"/>
      <c r="M1835" s="16"/>
      <c r="N1835" s="16"/>
      <c r="O1835" s="16"/>
      <c r="P1835" s="16"/>
      <c r="Y1835" s="20"/>
      <c r="Z1835" s="20"/>
      <c r="AA1835" s="20"/>
      <c r="AB1835" s="20"/>
      <c r="AC1835" s="20"/>
      <c r="AD1835" s="20"/>
    </row>
    <row r="1836" spans="3:30" s="1" customFormat="1">
      <c r="C1836" s="16"/>
      <c r="D1836" s="16"/>
      <c r="E1836" s="32"/>
      <c r="F1836" s="16"/>
      <c r="G1836" s="16"/>
      <c r="H1836" s="16"/>
      <c r="I1836" s="16"/>
      <c r="J1836" s="16"/>
      <c r="K1836" s="16"/>
      <c r="L1836" s="32"/>
      <c r="M1836" s="16"/>
      <c r="N1836" s="16"/>
      <c r="O1836" s="16"/>
      <c r="P1836" s="16"/>
      <c r="Y1836" s="20"/>
      <c r="Z1836" s="20"/>
      <c r="AA1836" s="20"/>
      <c r="AB1836" s="20"/>
      <c r="AC1836" s="20"/>
      <c r="AD1836" s="20"/>
    </row>
    <row r="1837" spans="3:30" s="1" customFormat="1">
      <c r="C1837" s="16"/>
      <c r="D1837" s="16"/>
      <c r="E1837" s="32"/>
      <c r="F1837" s="16"/>
      <c r="G1837" s="16"/>
      <c r="H1837" s="16"/>
      <c r="I1837" s="16"/>
      <c r="J1837" s="16"/>
      <c r="K1837" s="16"/>
      <c r="L1837" s="32"/>
      <c r="M1837" s="16"/>
      <c r="N1837" s="16"/>
      <c r="O1837" s="16"/>
      <c r="P1837" s="16"/>
      <c r="Y1837" s="20"/>
      <c r="Z1837" s="20"/>
      <c r="AA1837" s="20"/>
      <c r="AB1837" s="20"/>
      <c r="AC1837" s="20"/>
      <c r="AD1837" s="20"/>
    </row>
    <row r="1838" spans="3:30" s="1" customFormat="1">
      <c r="C1838" s="16"/>
      <c r="D1838" s="16"/>
      <c r="E1838" s="32"/>
      <c r="F1838" s="16"/>
      <c r="G1838" s="16"/>
      <c r="H1838" s="16"/>
      <c r="I1838" s="16"/>
      <c r="J1838" s="16"/>
      <c r="K1838" s="16"/>
      <c r="L1838" s="32"/>
      <c r="M1838" s="16"/>
      <c r="N1838" s="16"/>
      <c r="O1838" s="16"/>
      <c r="P1838" s="16"/>
      <c r="Y1838" s="20"/>
      <c r="Z1838" s="20"/>
      <c r="AA1838" s="20"/>
      <c r="AB1838" s="20"/>
      <c r="AC1838" s="20"/>
      <c r="AD1838" s="20"/>
    </row>
    <row r="1839" spans="3:30" s="1" customFormat="1">
      <c r="C1839" s="16"/>
      <c r="D1839" s="16"/>
      <c r="E1839" s="32"/>
      <c r="F1839" s="16"/>
      <c r="G1839" s="16"/>
      <c r="H1839" s="16"/>
      <c r="I1839" s="16"/>
      <c r="J1839" s="16"/>
      <c r="K1839" s="16"/>
      <c r="L1839" s="32"/>
      <c r="M1839" s="16"/>
      <c r="N1839" s="16"/>
      <c r="O1839" s="16"/>
      <c r="P1839" s="16"/>
      <c r="Y1839" s="20"/>
      <c r="Z1839" s="20"/>
      <c r="AA1839" s="20"/>
      <c r="AB1839" s="20"/>
      <c r="AC1839" s="20"/>
      <c r="AD1839" s="20"/>
    </row>
    <row r="1840" spans="3:30" s="1" customFormat="1">
      <c r="C1840" s="16"/>
      <c r="D1840" s="16"/>
      <c r="E1840" s="32"/>
      <c r="F1840" s="16"/>
      <c r="G1840" s="16"/>
      <c r="H1840" s="16"/>
      <c r="I1840" s="16"/>
      <c r="J1840" s="16"/>
      <c r="K1840" s="16"/>
      <c r="L1840" s="32"/>
      <c r="M1840" s="16"/>
      <c r="N1840" s="16"/>
      <c r="O1840" s="16"/>
      <c r="P1840" s="16"/>
      <c r="Y1840" s="20"/>
      <c r="Z1840" s="20"/>
      <c r="AA1840" s="20"/>
      <c r="AB1840" s="20"/>
      <c r="AC1840" s="20"/>
      <c r="AD1840" s="20"/>
    </row>
    <row r="1841" spans="3:30" s="1" customFormat="1">
      <c r="C1841" s="16"/>
      <c r="D1841" s="16"/>
      <c r="E1841" s="32"/>
      <c r="F1841" s="16"/>
      <c r="G1841" s="16"/>
      <c r="H1841" s="16"/>
      <c r="I1841" s="16"/>
      <c r="J1841" s="16"/>
      <c r="K1841" s="16"/>
      <c r="L1841" s="32"/>
      <c r="M1841" s="16"/>
      <c r="N1841" s="16"/>
      <c r="O1841" s="16"/>
      <c r="P1841" s="16"/>
      <c r="Y1841" s="20"/>
      <c r="Z1841" s="20"/>
      <c r="AA1841" s="20"/>
      <c r="AB1841" s="20"/>
      <c r="AC1841" s="20"/>
      <c r="AD1841" s="20"/>
    </row>
    <row r="1842" spans="3:30" s="1" customFormat="1">
      <c r="C1842" s="16"/>
      <c r="D1842" s="16"/>
      <c r="E1842" s="32"/>
      <c r="F1842" s="16"/>
      <c r="G1842" s="16"/>
      <c r="H1842" s="16"/>
      <c r="I1842" s="16"/>
      <c r="J1842" s="16"/>
      <c r="K1842" s="16"/>
      <c r="L1842" s="32"/>
      <c r="M1842" s="16"/>
      <c r="N1842" s="16"/>
      <c r="O1842" s="16"/>
      <c r="P1842" s="16"/>
      <c r="Y1842" s="20"/>
      <c r="Z1842" s="20"/>
      <c r="AA1842" s="20"/>
      <c r="AB1842" s="20"/>
      <c r="AC1842" s="20"/>
      <c r="AD1842" s="20"/>
    </row>
    <row r="1843" spans="3:30" s="1" customFormat="1">
      <c r="C1843" s="16"/>
      <c r="D1843" s="16"/>
      <c r="E1843" s="32"/>
      <c r="F1843" s="16"/>
      <c r="G1843" s="16"/>
      <c r="H1843" s="16"/>
      <c r="I1843" s="16"/>
      <c r="J1843" s="16"/>
      <c r="K1843" s="16"/>
      <c r="L1843" s="32"/>
      <c r="M1843" s="16"/>
      <c r="N1843" s="16"/>
      <c r="O1843" s="16"/>
      <c r="P1843" s="16"/>
      <c r="Y1843" s="20"/>
      <c r="Z1843" s="20"/>
      <c r="AA1843" s="20"/>
      <c r="AB1843" s="20"/>
      <c r="AC1843" s="20"/>
      <c r="AD1843" s="20"/>
    </row>
    <row r="1844" spans="3:30" s="1" customFormat="1">
      <c r="C1844" s="16"/>
      <c r="D1844" s="16"/>
      <c r="E1844" s="32"/>
      <c r="F1844" s="16"/>
      <c r="G1844" s="16"/>
      <c r="H1844" s="16"/>
      <c r="I1844" s="16"/>
      <c r="J1844" s="16"/>
      <c r="K1844" s="16"/>
      <c r="L1844" s="32"/>
      <c r="M1844" s="16"/>
      <c r="N1844" s="16"/>
      <c r="O1844" s="16"/>
      <c r="P1844" s="16"/>
      <c r="Y1844" s="20"/>
      <c r="Z1844" s="20"/>
      <c r="AA1844" s="20"/>
      <c r="AB1844" s="20"/>
      <c r="AC1844" s="20"/>
      <c r="AD1844" s="20"/>
    </row>
    <row r="1845" spans="3:30" s="1" customFormat="1">
      <c r="C1845" s="16"/>
      <c r="D1845" s="16"/>
      <c r="E1845" s="32"/>
      <c r="F1845" s="16"/>
      <c r="G1845" s="16"/>
      <c r="H1845" s="16"/>
      <c r="I1845" s="16"/>
      <c r="J1845" s="16"/>
      <c r="K1845" s="16"/>
      <c r="L1845" s="32"/>
      <c r="M1845" s="16"/>
      <c r="N1845" s="16"/>
      <c r="O1845" s="16"/>
      <c r="P1845" s="16"/>
      <c r="Y1845" s="20"/>
      <c r="Z1845" s="20"/>
      <c r="AA1845" s="20"/>
      <c r="AB1845" s="20"/>
      <c r="AC1845" s="20"/>
      <c r="AD1845" s="20"/>
    </row>
    <row r="1846" spans="3:30" s="1" customFormat="1">
      <c r="C1846" s="16"/>
      <c r="D1846" s="16"/>
      <c r="E1846" s="32"/>
      <c r="F1846" s="16"/>
      <c r="G1846" s="16"/>
      <c r="H1846" s="16"/>
      <c r="I1846" s="16"/>
      <c r="J1846" s="16"/>
      <c r="K1846" s="16"/>
      <c r="L1846" s="32"/>
      <c r="M1846" s="16"/>
      <c r="N1846" s="16"/>
      <c r="O1846" s="16"/>
      <c r="P1846" s="16"/>
      <c r="Y1846" s="20"/>
      <c r="Z1846" s="20"/>
      <c r="AA1846" s="20"/>
      <c r="AB1846" s="20"/>
      <c r="AC1846" s="20"/>
      <c r="AD1846" s="20"/>
    </row>
    <row r="1847" spans="3:30" s="1" customFormat="1">
      <c r="C1847" s="16"/>
      <c r="D1847" s="16"/>
      <c r="E1847" s="32"/>
      <c r="F1847" s="16"/>
      <c r="G1847" s="16"/>
      <c r="H1847" s="16"/>
      <c r="I1847" s="16"/>
      <c r="J1847" s="16"/>
      <c r="K1847" s="16"/>
      <c r="L1847" s="32"/>
      <c r="M1847" s="16"/>
      <c r="N1847" s="16"/>
      <c r="O1847" s="16"/>
      <c r="P1847" s="16"/>
      <c r="Y1847" s="20"/>
      <c r="Z1847" s="20"/>
      <c r="AA1847" s="20"/>
      <c r="AB1847" s="20"/>
      <c r="AC1847" s="20"/>
      <c r="AD1847" s="20"/>
    </row>
    <row r="1848" spans="3:30" s="1" customFormat="1">
      <c r="C1848" s="16"/>
      <c r="D1848" s="16"/>
      <c r="E1848" s="32"/>
      <c r="F1848" s="16"/>
      <c r="G1848" s="16"/>
      <c r="H1848" s="16"/>
      <c r="I1848" s="16"/>
      <c r="J1848" s="16"/>
      <c r="K1848" s="16"/>
      <c r="L1848" s="32"/>
      <c r="M1848" s="16"/>
      <c r="N1848" s="16"/>
      <c r="O1848" s="16"/>
      <c r="P1848" s="16"/>
      <c r="Y1848" s="20"/>
      <c r="Z1848" s="20"/>
      <c r="AA1848" s="20"/>
      <c r="AB1848" s="20"/>
      <c r="AC1848" s="20"/>
      <c r="AD1848" s="20"/>
    </row>
    <row r="1849" spans="3:30" s="1" customFormat="1">
      <c r="C1849" s="16"/>
      <c r="D1849" s="16"/>
      <c r="E1849" s="32"/>
      <c r="F1849" s="16"/>
      <c r="G1849" s="16"/>
      <c r="H1849" s="16"/>
      <c r="I1849" s="16"/>
      <c r="J1849" s="16"/>
      <c r="K1849" s="16"/>
      <c r="L1849" s="32"/>
      <c r="M1849" s="16"/>
      <c r="N1849" s="16"/>
      <c r="O1849" s="16"/>
      <c r="P1849" s="16"/>
      <c r="Y1849" s="20"/>
      <c r="Z1849" s="20"/>
      <c r="AA1849" s="20"/>
      <c r="AB1849" s="20"/>
      <c r="AC1849" s="20"/>
      <c r="AD1849" s="20"/>
    </row>
    <row r="1850" spans="3:30" s="1" customFormat="1">
      <c r="C1850" s="16"/>
      <c r="D1850" s="16"/>
      <c r="E1850" s="32"/>
      <c r="F1850" s="16"/>
      <c r="G1850" s="16"/>
      <c r="H1850" s="16"/>
      <c r="I1850" s="16"/>
      <c r="J1850" s="16"/>
      <c r="K1850" s="16"/>
      <c r="L1850" s="32"/>
      <c r="M1850" s="16"/>
      <c r="N1850" s="16"/>
      <c r="O1850" s="16"/>
      <c r="P1850" s="16"/>
      <c r="Y1850" s="20"/>
      <c r="Z1850" s="20"/>
      <c r="AA1850" s="20"/>
      <c r="AB1850" s="20"/>
      <c r="AC1850" s="20"/>
      <c r="AD1850" s="20"/>
    </row>
    <row r="1851" spans="3:30" s="1" customFormat="1">
      <c r="C1851" s="16"/>
      <c r="D1851" s="16"/>
      <c r="E1851" s="32"/>
      <c r="F1851" s="16"/>
      <c r="G1851" s="16"/>
      <c r="H1851" s="16"/>
      <c r="I1851" s="16"/>
      <c r="J1851" s="16"/>
      <c r="K1851" s="16"/>
      <c r="L1851" s="32"/>
      <c r="M1851" s="16"/>
      <c r="N1851" s="16"/>
      <c r="O1851" s="16"/>
      <c r="P1851" s="16"/>
      <c r="Y1851" s="20"/>
      <c r="Z1851" s="20"/>
      <c r="AA1851" s="20"/>
      <c r="AB1851" s="20"/>
      <c r="AC1851" s="20"/>
      <c r="AD1851" s="20"/>
    </row>
    <row r="1852" spans="3:30" s="1" customFormat="1">
      <c r="C1852" s="16"/>
      <c r="D1852" s="16"/>
      <c r="E1852" s="32"/>
      <c r="F1852" s="16"/>
      <c r="G1852" s="16"/>
      <c r="H1852" s="16"/>
      <c r="I1852" s="16"/>
      <c r="J1852" s="16"/>
      <c r="K1852" s="16"/>
      <c r="L1852" s="32"/>
      <c r="M1852" s="16"/>
      <c r="N1852" s="16"/>
      <c r="O1852" s="16"/>
      <c r="P1852" s="16"/>
      <c r="Y1852" s="20"/>
      <c r="Z1852" s="20"/>
      <c r="AA1852" s="20"/>
      <c r="AB1852" s="20"/>
      <c r="AC1852" s="20"/>
      <c r="AD1852" s="20"/>
    </row>
    <row r="1853" spans="3:30" s="1" customFormat="1">
      <c r="C1853" s="16"/>
      <c r="D1853" s="16"/>
      <c r="E1853" s="32"/>
      <c r="F1853" s="16"/>
      <c r="G1853" s="16"/>
      <c r="H1853" s="16"/>
      <c r="I1853" s="16"/>
      <c r="J1853" s="16"/>
      <c r="K1853" s="16"/>
      <c r="L1853" s="32"/>
      <c r="M1853" s="16"/>
      <c r="N1853" s="16"/>
      <c r="O1853" s="16"/>
      <c r="P1853" s="16"/>
      <c r="Y1853" s="20"/>
      <c r="Z1853" s="20"/>
      <c r="AA1853" s="20"/>
      <c r="AB1853" s="20"/>
      <c r="AC1853" s="20"/>
      <c r="AD1853" s="20"/>
    </row>
    <row r="1854" spans="3:30" s="1" customFormat="1">
      <c r="C1854" s="16"/>
      <c r="D1854" s="16"/>
      <c r="E1854" s="32"/>
      <c r="F1854" s="16"/>
      <c r="G1854" s="16"/>
      <c r="H1854" s="16"/>
      <c r="I1854" s="16"/>
      <c r="J1854" s="16"/>
      <c r="K1854" s="16"/>
      <c r="L1854" s="32"/>
      <c r="M1854" s="16"/>
      <c r="N1854" s="16"/>
      <c r="O1854" s="16"/>
      <c r="P1854" s="16"/>
      <c r="Y1854" s="20"/>
      <c r="Z1854" s="20"/>
      <c r="AA1854" s="20"/>
      <c r="AB1854" s="20"/>
      <c r="AC1854" s="20"/>
      <c r="AD1854" s="20"/>
    </row>
    <row r="1855" spans="3:30" s="1" customFormat="1">
      <c r="C1855" s="16"/>
      <c r="D1855" s="16"/>
      <c r="E1855" s="32"/>
      <c r="F1855" s="16"/>
      <c r="G1855" s="16"/>
      <c r="H1855" s="16"/>
      <c r="I1855" s="16"/>
      <c r="J1855" s="16"/>
      <c r="K1855" s="16"/>
      <c r="L1855" s="32"/>
      <c r="M1855" s="16"/>
      <c r="N1855" s="16"/>
      <c r="O1855" s="16"/>
      <c r="P1855" s="16"/>
      <c r="Y1855" s="20"/>
      <c r="Z1855" s="20"/>
      <c r="AA1855" s="20"/>
      <c r="AB1855" s="20"/>
      <c r="AC1855" s="20"/>
      <c r="AD1855" s="20"/>
    </row>
    <row r="1856" spans="3:30" s="1" customFormat="1">
      <c r="C1856" s="16"/>
      <c r="D1856" s="16"/>
      <c r="E1856" s="32"/>
      <c r="F1856" s="16"/>
      <c r="G1856" s="16"/>
      <c r="H1856" s="16"/>
      <c r="I1856" s="16"/>
      <c r="J1856" s="16"/>
      <c r="K1856" s="16"/>
      <c r="L1856" s="32"/>
      <c r="M1856" s="16"/>
      <c r="N1856" s="16"/>
      <c r="O1856" s="16"/>
      <c r="P1856" s="16"/>
      <c r="Y1856" s="20"/>
      <c r="Z1856" s="20"/>
      <c r="AA1856" s="20"/>
      <c r="AB1856" s="20"/>
      <c r="AC1856" s="20"/>
      <c r="AD1856" s="20"/>
    </row>
    <row r="1857" spans="3:30" s="1" customFormat="1">
      <c r="C1857" s="16"/>
      <c r="D1857" s="16"/>
      <c r="E1857" s="32"/>
      <c r="F1857" s="16"/>
      <c r="G1857" s="16"/>
      <c r="H1857" s="16"/>
      <c r="I1857" s="16"/>
      <c r="J1857" s="16"/>
      <c r="K1857" s="16"/>
      <c r="L1857" s="32"/>
      <c r="M1857" s="16"/>
      <c r="N1857" s="16"/>
      <c r="O1857" s="16"/>
      <c r="P1857" s="16"/>
      <c r="Y1857" s="20"/>
      <c r="Z1857" s="20"/>
      <c r="AA1857" s="20"/>
      <c r="AB1857" s="20"/>
      <c r="AC1857" s="20"/>
      <c r="AD1857" s="20"/>
    </row>
    <row r="1858" spans="3:30" s="1" customFormat="1">
      <c r="C1858" s="16"/>
      <c r="D1858" s="16"/>
      <c r="E1858" s="32"/>
      <c r="F1858" s="16"/>
      <c r="G1858" s="16"/>
      <c r="H1858" s="16"/>
      <c r="I1858" s="16"/>
      <c r="J1858" s="16"/>
      <c r="K1858" s="16"/>
      <c r="L1858" s="32"/>
      <c r="M1858" s="16"/>
      <c r="N1858" s="16"/>
      <c r="O1858" s="16"/>
      <c r="P1858" s="16"/>
      <c r="Y1858" s="20"/>
      <c r="Z1858" s="20"/>
      <c r="AA1858" s="20"/>
      <c r="AB1858" s="20"/>
      <c r="AC1858" s="20"/>
      <c r="AD1858" s="20"/>
    </row>
    <row r="1859" spans="3:30" s="1" customFormat="1">
      <c r="C1859" s="16"/>
      <c r="D1859" s="16"/>
      <c r="E1859" s="32"/>
      <c r="F1859" s="16"/>
      <c r="G1859" s="16"/>
      <c r="H1859" s="16"/>
      <c r="I1859" s="16"/>
      <c r="J1859" s="16"/>
      <c r="K1859" s="16"/>
      <c r="L1859" s="32"/>
      <c r="M1859" s="16"/>
      <c r="N1859" s="16"/>
      <c r="O1859" s="16"/>
      <c r="P1859" s="16"/>
      <c r="Y1859" s="20"/>
      <c r="Z1859" s="20"/>
      <c r="AA1859" s="20"/>
      <c r="AB1859" s="20"/>
      <c r="AC1859" s="20"/>
      <c r="AD1859" s="20"/>
    </row>
    <row r="1860" spans="3:30" s="1" customFormat="1">
      <c r="C1860" s="16"/>
      <c r="D1860" s="16"/>
      <c r="E1860" s="32"/>
      <c r="F1860" s="16"/>
      <c r="G1860" s="16"/>
      <c r="H1860" s="16"/>
      <c r="I1860" s="16"/>
      <c r="J1860" s="16"/>
      <c r="K1860" s="16"/>
      <c r="L1860" s="32"/>
      <c r="M1860" s="16"/>
      <c r="N1860" s="16"/>
      <c r="O1860" s="16"/>
      <c r="P1860" s="16"/>
      <c r="Y1860" s="20"/>
      <c r="Z1860" s="20"/>
      <c r="AA1860" s="20"/>
      <c r="AB1860" s="20"/>
      <c r="AC1860" s="20"/>
      <c r="AD1860" s="20"/>
    </row>
    <row r="1861" spans="3:30" s="1" customFormat="1">
      <c r="C1861" s="16"/>
      <c r="D1861" s="16"/>
      <c r="E1861" s="32"/>
      <c r="F1861" s="16"/>
      <c r="G1861" s="16"/>
      <c r="H1861" s="16"/>
      <c r="I1861" s="16"/>
      <c r="J1861" s="16"/>
      <c r="K1861" s="16"/>
      <c r="L1861" s="32"/>
      <c r="M1861" s="16"/>
      <c r="N1861" s="16"/>
      <c r="O1861" s="16"/>
      <c r="P1861" s="16"/>
      <c r="Y1861" s="20"/>
      <c r="Z1861" s="20"/>
      <c r="AA1861" s="20"/>
      <c r="AB1861" s="20"/>
      <c r="AC1861" s="20"/>
      <c r="AD1861" s="20"/>
    </row>
    <row r="1862" spans="3:30" s="1" customFormat="1">
      <c r="C1862" s="16"/>
      <c r="D1862" s="16"/>
      <c r="E1862" s="32"/>
      <c r="F1862" s="16"/>
      <c r="G1862" s="16"/>
      <c r="H1862" s="16"/>
      <c r="I1862" s="16"/>
      <c r="J1862" s="16"/>
      <c r="K1862" s="16"/>
      <c r="L1862" s="32"/>
      <c r="M1862" s="16"/>
      <c r="N1862" s="16"/>
      <c r="O1862" s="16"/>
      <c r="P1862" s="16"/>
      <c r="Y1862" s="20"/>
      <c r="Z1862" s="20"/>
      <c r="AA1862" s="20"/>
      <c r="AB1862" s="20"/>
      <c r="AC1862" s="20"/>
      <c r="AD1862" s="20"/>
    </row>
    <row r="1863" spans="3:30" s="1" customFormat="1">
      <c r="C1863" s="16"/>
      <c r="D1863" s="16"/>
      <c r="E1863" s="32"/>
      <c r="F1863" s="16"/>
      <c r="G1863" s="16"/>
      <c r="H1863" s="16"/>
      <c r="I1863" s="16"/>
      <c r="J1863" s="16"/>
      <c r="K1863" s="16"/>
      <c r="L1863" s="32"/>
      <c r="M1863" s="16"/>
      <c r="N1863" s="16"/>
      <c r="O1863" s="16"/>
      <c r="P1863" s="16"/>
      <c r="Y1863" s="20"/>
      <c r="Z1863" s="20"/>
      <c r="AA1863" s="20"/>
      <c r="AB1863" s="20"/>
      <c r="AC1863" s="20"/>
      <c r="AD1863" s="20"/>
    </row>
    <row r="1864" spans="3:30" s="1" customFormat="1">
      <c r="C1864" s="16"/>
      <c r="D1864" s="16"/>
      <c r="E1864" s="32"/>
      <c r="F1864" s="16"/>
      <c r="G1864" s="16"/>
      <c r="H1864" s="16"/>
      <c r="I1864" s="16"/>
      <c r="J1864" s="16"/>
      <c r="K1864" s="16"/>
      <c r="L1864" s="32"/>
      <c r="M1864" s="16"/>
      <c r="N1864" s="16"/>
      <c r="O1864" s="16"/>
      <c r="P1864" s="16"/>
      <c r="Y1864" s="20"/>
      <c r="Z1864" s="20"/>
      <c r="AA1864" s="20"/>
      <c r="AB1864" s="20"/>
      <c r="AC1864" s="20"/>
      <c r="AD1864" s="20"/>
    </row>
    <row r="1865" spans="3:30" s="1" customFormat="1">
      <c r="C1865" s="16"/>
      <c r="D1865" s="16"/>
      <c r="E1865" s="32"/>
      <c r="F1865" s="16"/>
      <c r="G1865" s="16"/>
      <c r="H1865" s="16"/>
      <c r="I1865" s="16"/>
      <c r="J1865" s="16"/>
      <c r="K1865" s="16"/>
      <c r="L1865" s="32"/>
      <c r="M1865" s="16"/>
      <c r="N1865" s="16"/>
      <c r="O1865" s="16"/>
      <c r="P1865" s="16"/>
      <c r="Y1865" s="20"/>
      <c r="Z1865" s="20"/>
      <c r="AA1865" s="20"/>
      <c r="AB1865" s="20"/>
      <c r="AC1865" s="20"/>
      <c r="AD1865" s="20"/>
    </row>
    <row r="1866" spans="3:30" s="1" customFormat="1">
      <c r="C1866" s="16"/>
      <c r="D1866" s="16"/>
      <c r="E1866" s="32"/>
      <c r="F1866" s="16"/>
      <c r="G1866" s="16"/>
      <c r="H1866" s="16"/>
      <c r="I1866" s="16"/>
      <c r="J1866" s="16"/>
      <c r="K1866" s="16"/>
      <c r="L1866" s="32"/>
      <c r="M1866" s="16"/>
      <c r="N1866" s="16"/>
      <c r="O1866" s="16"/>
      <c r="P1866" s="16"/>
      <c r="Y1866" s="20"/>
      <c r="Z1866" s="20"/>
      <c r="AA1866" s="20"/>
      <c r="AB1866" s="20"/>
      <c r="AC1866" s="20"/>
      <c r="AD1866" s="20"/>
    </row>
    <row r="1867" spans="3:30" s="1" customFormat="1">
      <c r="C1867" s="16"/>
      <c r="D1867" s="16"/>
      <c r="E1867" s="32"/>
      <c r="F1867" s="16"/>
      <c r="G1867" s="16"/>
      <c r="H1867" s="16"/>
      <c r="I1867" s="16"/>
      <c r="J1867" s="16"/>
      <c r="K1867" s="16"/>
      <c r="L1867" s="32"/>
      <c r="M1867" s="16"/>
      <c r="N1867" s="16"/>
      <c r="O1867" s="16"/>
      <c r="P1867" s="16"/>
      <c r="Y1867" s="20"/>
      <c r="Z1867" s="20"/>
      <c r="AA1867" s="20"/>
      <c r="AB1867" s="20"/>
      <c r="AC1867" s="20"/>
      <c r="AD1867" s="20"/>
    </row>
    <row r="1868" spans="3:30" s="1" customFormat="1">
      <c r="C1868" s="16"/>
      <c r="D1868" s="16"/>
      <c r="E1868" s="32"/>
      <c r="F1868" s="16"/>
      <c r="G1868" s="16"/>
      <c r="H1868" s="16"/>
      <c r="I1868" s="16"/>
      <c r="J1868" s="16"/>
      <c r="K1868" s="16"/>
      <c r="L1868" s="32"/>
      <c r="M1868" s="16"/>
      <c r="N1868" s="16"/>
      <c r="O1868" s="16"/>
      <c r="P1868" s="16"/>
      <c r="Y1868" s="20"/>
      <c r="Z1868" s="20"/>
      <c r="AA1868" s="20"/>
      <c r="AB1868" s="20"/>
      <c r="AC1868" s="20"/>
      <c r="AD1868" s="20"/>
    </row>
    <row r="1869" spans="3:30" s="1" customFormat="1">
      <c r="C1869" s="16"/>
      <c r="D1869" s="16"/>
      <c r="E1869" s="32"/>
      <c r="F1869" s="16"/>
      <c r="G1869" s="16"/>
      <c r="H1869" s="16"/>
      <c r="I1869" s="16"/>
      <c r="J1869" s="16"/>
      <c r="K1869" s="16"/>
      <c r="L1869" s="32"/>
      <c r="M1869" s="16"/>
      <c r="N1869" s="16"/>
      <c r="O1869" s="16"/>
      <c r="P1869" s="16"/>
      <c r="Y1869" s="20"/>
      <c r="Z1869" s="20"/>
      <c r="AA1869" s="20"/>
      <c r="AB1869" s="20"/>
      <c r="AC1869" s="20"/>
      <c r="AD1869" s="20"/>
    </row>
    <row r="1870" spans="3:30" s="1" customFormat="1">
      <c r="C1870" s="16"/>
      <c r="D1870" s="16"/>
      <c r="E1870" s="32"/>
      <c r="F1870" s="16"/>
      <c r="G1870" s="16"/>
      <c r="H1870" s="16"/>
      <c r="I1870" s="16"/>
      <c r="J1870" s="16"/>
      <c r="K1870" s="16"/>
      <c r="L1870" s="32"/>
      <c r="M1870" s="16"/>
      <c r="N1870" s="16"/>
      <c r="O1870" s="16"/>
      <c r="P1870" s="16"/>
      <c r="Y1870" s="20"/>
      <c r="Z1870" s="20"/>
      <c r="AA1870" s="20"/>
      <c r="AB1870" s="20"/>
      <c r="AC1870" s="20"/>
      <c r="AD1870" s="20"/>
    </row>
    <row r="1871" spans="3:30" s="1" customFormat="1">
      <c r="C1871" s="16"/>
      <c r="D1871" s="16"/>
      <c r="E1871" s="32"/>
      <c r="F1871" s="16"/>
      <c r="G1871" s="16"/>
      <c r="H1871" s="16"/>
      <c r="I1871" s="16"/>
      <c r="J1871" s="16"/>
      <c r="K1871" s="16"/>
      <c r="L1871" s="32"/>
      <c r="M1871" s="16"/>
      <c r="N1871" s="16"/>
      <c r="O1871" s="16"/>
      <c r="P1871" s="16"/>
      <c r="Y1871" s="20"/>
      <c r="Z1871" s="20"/>
      <c r="AA1871" s="20"/>
      <c r="AB1871" s="20"/>
      <c r="AC1871" s="20"/>
      <c r="AD1871" s="20"/>
    </row>
    <row r="1872" spans="3:30" s="1" customFormat="1">
      <c r="C1872" s="16"/>
      <c r="D1872" s="16"/>
      <c r="E1872" s="32"/>
      <c r="F1872" s="16"/>
      <c r="G1872" s="16"/>
      <c r="H1872" s="16"/>
      <c r="I1872" s="16"/>
      <c r="J1872" s="16"/>
      <c r="K1872" s="16"/>
      <c r="L1872" s="32"/>
      <c r="M1872" s="16"/>
      <c r="N1872" s="16"/>
      <c r="O1872" s="16"/>
      <c r="P1872" s="16"/>
      <c r="Y1872" s="20"/>
      <c r="Z1872" s="20"/>
      <c r="AA1872" s="20"/>
      <c r="AB1872" s="20"/>
      <c r="AC1872" s="20"/>
      <c r="AD1872" s="20"/>
    </row>
    <row r="1873" spans="3:30" s="1" customFormat="1">
      <c r="C1873" s="16"/>
      <c r="D1873" s="16"/>
      <c r="E1873" s="32"/>
      <c r="F1873" s="16"/>
      <c r="G1873" s="16"/>
      <c r="H1873" s="16"/>
      <c r="I1873" s="16"/>
      <c r="J1873" s="16"/>
      <c r="K1873" s="16"/>
      <c r="L1873" s="32"/>
      <c r="M1873" s="16"/>
      <c r="N1873" s="16"/>
      <c r="O1873" s="16"/>
      <c r="P1873" s="16"/>
      <c r="Y1873" s="20"/>
      <c r="Z1873" s="20"/>
      <c r="AA1873" s="20"/>
      <c r="AB1873" s="20"/>
      <c r="AC1873" s="20"/>
      <c r="AD1873" s="20"/>
    </row>
    <row r="1874" spans="3:30" s="1" customFormat="1">
      <c r="C1874" s="16"/>
      <c r="D1874" s="16"/>
      <c r="E1874" s="32"/>
      <c r="F1874" s="16"/>
      <c r="G1874" s="16"/>
      <c r="H1874" s="16"/>
      <c r="I1874" s="16"/>
      <c r="J1874" s="16"/>
      <c r="K1874" s="16"/>
      <c r="L1874" s="32"/>
      <c r="M1874" s="16"/>
      <c r="N1874" s="16"/>
      <c r="O1874" s="16"/>
      <c r="P1874" s="16"/>
      <c r="Y1874" s="20"/>
      <c r="Z1874" s="20"/>
      <c r="AA1874" s="20"/>
      <c r="AB1874" s="20"/>
      <c r="AC1874" s="20"/>
      <c r="AD1874" s="20"/>
    </row>
    <row r="1875" spans="3:30" s="1" customFormat="1">
      <c r="C1875" s="16"/>
      <c r="D1875" s="16"/>
      <c r="E1875" s="32"/>
      <c r="F1875" s="16"/>
      <c r="G1875" s="16"/>
      <c r="H1875" s="16"/>
      <c r="I1875" s="16"/>
      <c r="J1875" s="16"/>
      <c r="K1875" s="16"/>
      <c r="L1875" s="32"/>
      <c r="M1875" s="16"/>
      <c r="N1875" s="16"/>
      <c r="O1875" s="16"/>
      <c r="P1875" s="16"/>
      <c r="Y1875" s="20"/>
      <c r="Z1875" s="20"/>
      <c r="AA1875" s="20"/>
      <c r="AB1875" s="20"/>
      <c r="AC1875" s="20"/>
      <c r="AD1875" s="20"/>
    </row>
    <row r="1876" spans="3:30" s="1" customFormat="1">
      <c r="C1876" s="16"/>
      <c r="D1876" s="16"/>
      <c r="E1876" s="32"/>
      <c r="F1876" s="16"/>
      <c r="G1876" s="16"/>
      <c r="H1876" s="16"/>
      <c r="I1876" s="16"/>
      <c r="J1876" s="16"/>
      <c r="K1876" s="16"/>
      <c r="L1876" s="32"/>
      <c r="M1876" s="16"/>
      <c r="N1876" s="16"/>
      <c r="O1876" s="16"/>
      <c r="P1876" s="16"/>
      <c r="Y1876" s="20"/>
      <c r="Z1876" s="20"/>
      <c r="AA1876" s="20"/>
      <c r="AB1876" s="20"/>
      <c r="AC1876" s="20"/>
      <c r="AD1876" s="20"/>
    </row>
    <row r="1877" spans="3:30" s="1" customFormat="1">
      <c r="C1877" s="16"/>
      <c r="D1877" s="16"/>
      <c r="E1877" s="32"/>
      <c r="F1877" s="16"/>
      <c r="G1877" s="16"/>
      <c r="H1877" s="16"/>
      <c r="I1877" s="16"/>
      <c r="J1877" s="16"/>
      <c r="K1877" s="16"/>
      <c r="L1877" s="32"/>
      <c r="M1877" s="16"/>
      <c r="N1877" s="16"/>
      <c r="O1877" s="16"/>
      <c r="P1877" s="16"/>
      <c r="Y1877" s="20"/>
      <c r="Z1877" s="20"/>
      <c r="AA1877" s="20"/>
      <c r="AB1877" s="20"/>
      <c r="AC1877" s="20"/>
      <c r="AD1877" s="20"/>
    </row>
    <row r="1878" spans="3:30" s="1" customFormat="1">
      <c r="C1878" s="16"/>
      <c r="D1878" s="16"/>
      <c r="E1878" s="32"/>
      <c r="F1878" s="16"/>
      <c r="G1878" s="16"/>
      <c r="H1878" s="16"/>
      <c r="I1878" s="16"/>
      <c r="J1878" s="16"/>
      <c r="K1878" s="16"/>
      <c r="L1878" s="32"/>
      <c r="M1878" s="16"/>
      <c r="N1878" s="16"/>
      <c r="O1878" s="16"/>
      <c r="P1878" s="16"/>
      <c r="Y1878" s="20"/>
      <c r="Z1878" s="20"/>
      <c r="AA1878" s="20"/>
      <c r="AB1878" s="20"/>
      <c r="AC1878" s="20"/>
      <c r="AD1878" s="20"/>
    </row>
    <row r="1879" spans="3:30" s="1" customFormat="1">
      <c r="C1879" s="16"/>
      <c r="D1879" s="16"/>
      <c r="E1879" s="32"/>
      <c r="F1879" s="16"/>
      <c r="G1879" s="16"/>
      <c r="H1879" s="16"/>
      <c r="I1879" s="16"/>
      <c r="J1879" s="16"/>
      <c r="K1879" s="16"/>
      <c r="L1879" s="32"/>
      <c r="M1879" s="16"/>
      <c r="N1879" s="16"/>
      <c r="O1879" s="16"/>
      <c r="P1879" s="16"/>
      <c r="Y1879" s="20"/>
      <c r="Z1879" s="20"/>
      <c r="AA1879" s="20"/>
      <c r="AB1879" s="20"/>
      <c r="AC1879" s="20"/>
      <c r="AD1879" s="20"/>
    </row>
    <row r="1880" spans="3:30" s="1" customFormat="1">
      <c r="C1880" s="16"/>
      <c r="D1880" s="16"/>
      <c r="E1880" s="32"/>
      <c r="F1880" s="16"/>
      <c r="G1880" s="16"/>
      <c r="H1880" s="16"/>
      <c r="I1880" s="16"/>
      <c r="J1880" s="16"/>
      <c r="K1880" s="16"/>
      <c r="L1880" s="32"/>
      <c r="M1880" s="16"/>
      <c r="N1880" s="16"/>
      <c r="O1880" s="16"/>
      <c r="P1880" s="16"/>
      <c r="Y1880" s="20"/>
      <c r="Z1880" s="20"/>
      <c r="AA1880" s="20"/>
      <c r="AB1880" s="20"/>
      <c r="AC1880" s="20"/>
      <c r="AD1880" s="20"/>
    </row>
    <row r="1881" spans="3:30" s="1" customFormat="1">
      <c r="C1881" s="16"/>
      <c r="D1881" s="16"/>
      <c r="E1881" s="32"/>
      <c r="F1881" s="16"/>
      <c r="G1881" s="16"/>
      <c r="H1881" s="16"/>
      <c r="I1881" s="16"/>
      <c r="J1881" s="16"/>
      <c r="K1881" s="16"/>
      <c r="L1881" s="32"/>
      <c r="M1881" s="16"/>
      <c r="N1881" s="16"/>
      <c r="O1881" s="16"/>
      <c r="P1881" s="16"/>
      <c r="Y1881" s="20"/>
      <c r="Z1881" s="20"/>
      <c r="AA1881" s="20"/>
      <c r="AB1881" s="20"/>
      <c r="AC1881" s="20"/>
      <c r="AD1881" s="20"/>
    </row>
    <row r="1882" spans="3:30" s="1" customFormat="1">
      <c r="C1882" s="16"/>
      <c r="D1882" s="16"/>
      <c r="E1882" s="32"/>
      <c r="F1882" s="16"/>
      <c r="G1882" s="16"/>
      <c r="H1882" s="16"/>
      <c r="I1882" s="16"/>
      <c r="J1882" s="16"/>
      <c r="K1882" s="16"/>
      <c r="L1882" s="32"/>
      <c r="M1882" s="16"/>
      <c r="N1882" s="16"/>
      <c r="O1882" s="16"/>
      <c r="P1882" s="16"/>
      <c r="Y1882" s="20"/>
      <c r="Z1882" s="20"/>
      <c r="AA1882" s="20"/>
      <c r="AB1882" s="20"/>
      <c r="AC1882" s="20"/>
      <c r="AD1882" s="20"/>
    </row>
    <row r="1883" spans="3:30" s="1" customFormat="1">
      <c r="C1883" s="16"/>
      <c r="D1883" s="16"/>
      <c r="E1883" s="32"/>
      <c r="F1883" s="16"/>
      <c r="G1883" s="16"/>
      <c r="H1883" s="16"/>
      <c r="I1883" s="16"/>
      <c r="J1883" s="16"/>
      <c r="K1883" s="16"/>
      <c r="L1883" s="32"/>
      <c r="M1883" s="16"/>
      <c r="N1883" s="16"/>
      <c r="O1883" s="16"/>
      <c r="P1883" s="16"/>
      <c r="Y1883" s="20"/>
      <c r="Z1883" s="20"/>
      <c r="AA1883" s="20"/>
      <c r="AB1883" s="20"/>
      <c r="AC1883" s="20"/>
      <c r="AD1883" s="20"/>
    </row>
    <row r="1884" spans="3:30" s="1" customFormat="1">
      <c r="C1884" s="16"/>
      <c r="D1884" s="16"/>
      <c r="E1884" s="32"/>
      <c r="F1884" s="16"/>
      <c r="G1884" s="16"/>
      <c r="H1884" s="16"/>
      <c r="I1884" s="16"/>
      <c r="J1884" s="16"/>
      <c r="K1884" s="16"/>
      <c r="L1884" s="32"/>
      <c r="M1884" s="16"/>
      <c r="N1884" s="16"/>
      <c r="O1884" s="16"/>
      <c r="P1884" s="16"/>
      <c r="Y1884" s="20"/>
      <c r="Z1884" s="20"/>
      <c r="AA1884" s="20"/>
      <c r="AB1884" s="20"/>
      <c r="AC1884" s="20"/>
      <c r="AD1884" s="20"/>
    </row>
    <row r="1885" spans="3:30" s="1" customFormat="1">
      <c r="C1885" s="16"/>
      <c r="D1885" s="16"/>
      <c r="E1885" s="32"/>
      <c r="F1885" s="16"/>
      <c r="G1885" s="16"/>
      <c r="H1885" s="16"/>
      <c r="I1885" s="16"/>
      <c r="J1885" s="16"/>
      <c r="K1885" s="16"/>
      <c r="L1885" s="32"/>
      <c r="M1885" s="16"/>
      <c r="N1885" s="16"/>
      <c r="O1885" s="16"/>
      <c r="P1885" s="16"/>
      <c r="Y1885" s="20"/>
      <c r="Z1885" s="20"/>
      <c r="AA1885" s="20"/>
      <c r="AB1885" s="20"/>
      <c r="AC1885" s="20"/>
      <c r="AD1885" s="20"/>
    </row>
    <row r="1886" spans="3:30" s="1" customFormat="1">
      <c r="C1886" s="16"/>
      <c r="D1886" s="16"/>
      <c r="E1886" s="32"/>
      <c r="F1886" s="16"/>
      <c r="G1886" s="16"/>
      <c r="H1886" s="16"/>
      <c r="I1886" s="16"/>
      <c r="J1886" s="16"/>
      <c r="K1886" s="16"/>
      <c r="L1886" s="32"/>
      <c r="M1886" s="16"/>
      <c r="N1886" s="16"/>
      <c r="O1886" s="16"/>
      <c r="P1886" s="16"/>
      <c r="Y1886" s="20"/>
      <c r="Z1886" s="20"/>
      <c r="AA1886" s="20"/>
      <c r="AB1886" s="20"/>
      <c r="AC1886" s="20"/>
      <c r="AD1886" s="20"/>
    </row>
    <row r="1887" spans="3:30" s="1" customFormat="1">
      <c r="C1887" s="16"/>
      <c r="D1887" s="16"/>
      <c r="E1887" s="32"/>
      <c r="F1887" s="16"/>
      <c r="G1887" s="16"/>
      <c r="H1887" s="16"/>
      <c r="I1887" s="16"/>
      <c r="J1887" s="16"/>
      <c r="K1887" s="16"/>
      <c r="L1887" s="32"/>
      <c r="M1887" s="16"/>
      <c r="N1887" s="16"/>
      <c r="O1887" s="16"/>
      <c r="P1887" s="16"/>
      <c r="Y1887" s="20"/>
      <c r="Z1887" s="20"/>
      <c r="AA1887" s="20"/>
      <c r="AB1887" s="20"/>
      <c r="AC1887" s="20"/>
      <c r="AD1887" s="20"/>
    </row>
    <row r="1888" spans="3:30" s="1" customFormat="1">
      <c r="C1888" s="16"/>
      <c r="D1888" s="16"/>
      <c r="E1888" s="32"/>
      <c r="F1888" s="16"/>
      <c r="G1888" s="16"/>
      <c r="H1888" s="16"/>
      <c r="I1888" s="16"/>
      <c r="J1888" s="16"/>
      <c r="K1888" s="16"/>
      <c r="L1888" s="32"/>
      <c r="M1888" s="16"/>
      <c r="N1888" s="16"/>
      <c r="O1888" s="16"/>
      <c r="P1888" s="16"/>
      <c r="Y1888" s="20"/>
      <c r="Z1888" s="20"/>
      <c r="AA1888" s="20"/>
      <c r="AB1888" s="20"/>
      <c r="AC1888" s="20"/>
      <c r="AD1888" s="20"/>
    </row>
    <row r="1889" spans="3:30" s="1" customFormat="1">
      <c r="C1889" s="16"/>
      <c r="D1889" s="16"/>
      <c r="E1889" s="32"/>
      <c r="F1889" s="16"/>
      <c r="G1889" s="16"/>
      <c r="H1889" s="16"/>
      <c r="I1889" s="16"/>
      <c r="J1889" s="16"/>
      <c r="K1889" s="16"/>
      <c r="L1889" s="32"/>
      <c r="M1889" s="16"/>
      <c r="N1889" s="16"/>
      <c r="O1889" s="16"/>
      <c r="P1889" s="16"/>
      <c r="Y1889" s="20"/>
      <c r="Z1889" s="20"/>
      <c r="AA1889" s="20"/>
      <c r="AB1889" s="20"/>
      <c r="AC1889" s="20"/>
      <c r="AD1889" s="20"/>
    </row>
    <row r="1890" spans="3:30" s="1" customFormat="1">
      <c r="C1890" s="16"/>
      <c r="D1890" s="16"/>
      <c r="E1890" s="32"/>
      <c r="F1890" s="16"/>
      <c r="G1890" s="16"/>
      <c r="H1890" s="16"/>
      <c r="I1890" s="16"/>
      <c r="J1890" s="16"/>
      <c r="K1890" s="16"/>
      <c r="L1890" s="32"/>
      <c r="M1890" s="16"/>
      <c r="N1890" s="16"/>
      <c r="O1890" s="16"/>
      <c r="P1890" s="16"/>
      <c r="Y1890" s="20"/>
      <c r="Z1890" s="20"/>
      <c r="AA1890" s="20"/>
      <c r="AB1890" s="20"/>
      <c r="AC1890" s="20"/>
      <c r="AD1890" s="20"/>
    </row>
    <row r="1891" spans="3:30" s="1" customFormat="1">
      <c r="C1891" s="16"/>
      <c r="D1891" s="16"/>
      <c r="E1891" s="32"/>
      <c r="F1891" s="16"/>
      <c r="G1891" s="16"/>
      <c r="H1891" s="16"/>
      <c r="I1891" s="16"/>
      <c r="J1891" s="16"/>
      <c r="K1891" s="16"/>
      <c r="L1891" s="32"/>
      <c r="M1891" s="16"/>
      <c r="N1891" s="16"/>
      <c r="O1891" s="16"/>
      <c r="P1891" s="16"/>
      <c r="Y1891" s="20"/>
      <c r="Z1891" s="20"/>
      <c r="AA1891" s="20"/>
      <c r="AB1891" s="20"/>
      <c r="AC1891" s="20"/>
      <c r="AD1891" s="20"/>
    </row>
    <row r="1892" spans="3:30" s="1" customFormat="1">
      <c r="C1892" s="16"/>
      <c r="D1892" s="16"/>
      <c r="E1892" s="32"/>
      <c r="F1892" s="16"/>
      <c r="G1892" s="16"/>
      <c r="H1892" s="16"/>
      <c r="I1892" s="16"/>
      <c r="J1892" s="16"/>
      <c r="K1892" s="16"/>
      <c r="L1892" s="32"/>
      <c r="M1892" s="16"/>
      <c r="N1892" s="16"/>
      <c r="O1892" s="16"/>
      <c r="P1892" s="16"/>
      <c r="Y1892" s="20"/>
      <c r="Z1892" s="20"/>
      <c r="AA1892" s="20"/>
      <c r="AB1892" s="20"/>
      <c r="AC1892" s="20"/>
      <c r="AD1892" s="20"/>
    </row>
    <row r="1893" spans="3:30" s="1" customFormat="1">
      <c r="C1893" s="16"/>
      <c r="D1893" s="16"/>
      <c r="E1893" s="32"/>
      <c r="F1893" s="16"/>
      <c r="G1893" s="16"/>
      <c r="H1893" s="16"/>
      <c r="I1893" s="16"/>
      <c r="J1893" s="16"/>
      <c r="K1893" s="16"/>
      <c r="L1893" s="32"/>
      <c r="M1893" s="16"/>
      <c r="N1893" s="16"/>
      <c r="O1893" s="16"/>
      <c r="P1893" s="16"/>
      <c r="Y1893" s="20"/>
      <c r="Z1893" s="20"/>
      <c r="AA1893" s="20"/>
      <c r="AB1893" s="20"/>
      <c r="AC1893" s="20"/>
      <c r="AD1893" s="20"/>
    </row>
    <row r="1894" spans="3:30" s="1" customFormat="1">
      <c r="C1894" s="16"/>
      <c r="D1894" s="16"/>
      <c r="E1894" s="32"/>
      <c r="F1894" s="16"/>
      <c r="G1894" s="16"/>
      <c r="H1894" s="16"/>
      <c r="I1894" s="16"/>
      <c r="J1894" s="16"/>
      <c r="K1894" s="16"/>
      <c r="L1894" s="32"/>
      <c r="M1894" s="16"/>
      <c r="N1894" s="16"/>
      <c r="O1894" s="16"/>
      <c r="P1894" s="16"/>
      <c r="Y1894" s="20"/>
      <c r="Z1894" s="20"/>
      <c r="AA1894" s="20"/>
      <c r="AB1894" s="20"/>
      <c r="AC1894" s="20"/>
      <c r="AD1894" s="20"/>
    </row>
    <row r="1895" spans="3:30" s="1" customFormat="1">
      <c r="C1895" s="16"/>
      <c r="D1895" s="16"/>
      <c r="E1895" s="32"/>
      <c r="F1895" s="16"/>
      <c r="G1895" s="16"/>
      <c r="H1895" s="16"/>
      <c r="I1895" s="16"/>
      <c r="J1895" s="16"/>
      <c r="K1895" s="16"/>
      <c r="L1895" s="32"/>
      <c r="M1895" s="16"/>
      <c r="N1895" s="16"/>
      <c r="O1895" s="16"/>
      <c r="P1895" s="16"/>
      <c r="Y1895" s="20"/>
      <c r="Z1895" s="20"/>
      <c r="AA1895" s="20"/>
      <c r="AB1895" s="20"/>
      <c r="AC1895" s="20"/>
      <c r="AD1895" s="20"/>
    </row>
    <row r="1896" spans="3:30" s="1" customFormat="1">
      <c r="C1896" s="16"/>
      <c r="D1896" s="16"/>
      <c r="E1896" s="32"/>
      <c r="F1896" s="16"/>
      <c r="G1896" s="16"/>
      <c r="H1896" s="16"/>
      <c r="I1896" s="16"/>
      <c r="J1896" s="16"/>
      <c r="K1896" s="16"/>
      <c r="L1896" s="32"/>
      <c r="M1896" s="16"/>
      <c r="N1896" s="16"/>
      <c r="O1896" s="16"/>
      <c r="P1896" s="16"/>
      <c r="Y1896" s="20"/>
      <c r="Z1896" s="20"/>
      <c r="AA1896" s="20"/>
      <c r="AB1896" s="20"/>
      <c r="AC1896" s="20"/>
      <c r="AD1896" s="20"/>
    </row>
    <row r="1897" spans="3:30" s="1" customFormat="1">
      <c r="C1897" s="16"/>
      <c r="D1897" s="16"/>
      <c r="E1897" s="32"/>
      <c r="F1897" s="16"/>
      <c r="G1897" s="16"/>
      <c r="H1897" s="16"/>
      <c r="I1897" s="16"/>
      <c r="J1897" s="16"/>
      <c r="K1897" s="16"/>
      <c r="L1897" s="32"/>
      <c r="M1897" s="16"/>
      <c r="N1897" s="16"/>
      <c r="O1897" s="16"/>
      <c r="P1897" s="16"/>
      <c r="Y1897" s="20"/>
      <c r="Z1897" s="20"/>
      <c r="AA1897" s="20"/>
      <c r="AB1897" s="20"/>
      <c r="AC1897" s="20"/>
      <c r="AD1897" s="20"/>
    </row>
    <row r="1898" spans="3:30" s="1" customFormat="1">
      <c r="C1898" s="16"/>
      <c r="D1898" s="16"/>
      <c r="E1898" s="32"/>
      <c r="F1898" s="16"/>
      <c r="G1898" s="16"/>
      <c r="H1898" s="16"/>
      <c r="I1898" s="16"/>
      <c r="J1898" s="16"/>
      <c r="K1898" s="16"/>
      <c r="L1898" s="32"/>
      <c r="M1898" s="16"/>
      <c r="N1898" s="16"/>
      <c r="O1898" s="16"/>
      <c r="P1898" s="16"/>
      <c r="Y1898" s="20"/>
      <c r="Z1898" s="20"/>
      <c r="AA1898" s="20"/>
      <c r="AB1898" s="20"/>
      <c r="AC1898" s="20"/>
      <c r="AD1898" s="20"/>
    </row>
    <row r="1899" spans="3:30" s="1" customFormat="1">
      <c r="C1899" s="16"/>
      <c r="D1899" s="16"/>
      <c r="E1899" s="32"/>
      <c r="F1899" s="16"/>
      <c r="G1899" s="16"/>
      <c r="H1899" s="16"/>
      <c r="I1899" s="16"/>
      <c r="J1899" s="16"/>
      <c r="K1899" s="16"/>
      <c r="L1899" s="32"/>
      <c r="M1899" s="16"/>
      <c r="N1899" s="16"/>
      <c r="O1899" s="16"/>
      <c r="P1899" s="16"/>
      <c r="Y1899" s="20"/>
      <c r="Z1899" s="20"/>
      <c r="AA1899" s="20"/>
      <c r="AB1899" s="20"/>
      <c r="AC1899" s="20"/>
      <c r="AD1899" s="20"/>
    </row>
    <row r="1900" spans="3:30" s="1" customFormat="1">
      <c r="C1900" s="16"/>
      <c r="D1900" s="16"/>
      <c r="E1900" s="32"/>
      <c r="F1900" s="16"/>
      <c r="G1900" s="16"/>
      <c r="H1900" s="16"/>
      <c r="I1900" s="16"/>
      <c r="J1900" s="16"/>
      <c r="K1900" s="16"/>
      <c r="L1900" s="32"/>
      <c r="M1900" s="16"/>
      <c r="N1900" s="16"/>
      <c r="O1900" s="16"/>
      <c r="P1900" s="16"/>
      <c r="Y1900" s="20"/>
      <c r="Z1900" s="20"/>
      <c r="AA1900" s="20"/>
      <c r="AB1900" s="20"/>
      <c r="AC1900" s="20"/>
      <c r="AD1900" s="20"/>
    </row>
    <row r="1901" spans="3:30" s="1" customFormat="1">
      <c r="C1901" s="16"/>
      <c r="D1901" s="16"/>
      <c r="E1901" s="32"/>
      <c r="F1901" s="16"/>
      <c r="G1901" s="16"/>
      <c r="H1901" s="16"/>
      <c r="I1901" s="16"/>
      <c r="J1901" s="16"/>
      <c r="K1901" s="16"/>
      <c r="L1901" s="32"/>
      <c r="M1901" s="16"/>
      <c r="N1901" s="16"/>
      <c r="O1901" s="16"/>
      <c r="P1901" s="16"/>
      <c r="Y1901" s="20"/>
      <c r="Z1901" s="20"/>
      <c r="AA1901" s="20"/>
      <c r="AB1901" s="20"/>
      <c r="AC1901" s="20"/>
      <c r="AD1901" s="20"/>
    </row>
    <row r="1902" spans="3:30" s="1" customFormat="1">
      <c r="C1902" s="16"/>
      <c r="D1902" s="16"/>
      <c r="E1902" s="32"/>
      <c r="F1902" s="16"/>
      <c r="G1902" s="16"/>
      <c r="H1902" s="16"/>
      <c r="I1902" s="16"/>
      <c r="J1902" s="16"/>
      <c r="K1902" s="16"/>
      <c r="L1902" s="32"/>
      <c r="M1902" s="16"/>
      <c r="N1902" s="16"/>
      <c r="O1902" s="16"/>
      <c r="P1902" s="16"/>
      <c r="Y1902" s="20"/>
      <c r="Z1902" s="20"/>
      <c r="AA1902" s="20"/>
      <c r="AB1902" s="20"/>
      <c r="AC1902" s="20"/>
      <c r="AD1902" s="20"/>
    </row>
    <row r="1903" spans="3:30" s="1" customFormat="1">
      <c r="C1903" s="16"/>
      <c r="D1903" s="16"/>
      <c r="E1903" s="32"/>
      <c r="F1903" s="16"/>
      <c r="G1903" s="16"/>
      <c r="H1903" s="16"/>
      <c r="I1903" s="16"/>
      <c r="J1903" s="16"/>
      <c r="K1903" s="16"/>
      <c r="L1903" s="32"/>
      <c r="M1903" s="16"/>
      <c r="N1903" s="16"/>
      <c r="O1903" s="16"/>
      <c r="P1903" s="16"/>
      <c r="Y1903" s="20"/>
      <c r="Z1903" s="20"/>
      <c r="AA1903" s="20"/>
      <c r="AB1903" s="20"/>
      <c r="AC1903" s="20"/>
      <c r="AD1903" s="20"/>
    </row>
    <row r="1904" spans="3:30" s="1" customFormat="1">
      <c r="C1904" s="16"/>
      <c r="D1904" s="16"/>
      <c r="E1904" s="32"/>
      <c r="F1904" s="16"/>
      <c r="G1904" s="16"/>
      <c r="H1904" s="16"/>
      <c r="I1904" s="16"/>
      <c r="J1904" s="16"/>
      <c r="K1904" s="16"/>
      <c r="L1904" s="32"/>
      <c r="M1904" s="16"/>
      <c r="N1904" s="16"/>
      <c r="O1904" s="16"/>
      <c r="P1904" s="16"/>
      <c r="Y1904" s="20"/>
      <c r="Z1904" s="20"/>
      <c r="AA1904" s="20"/>
      <c r="AB1904" s="20"/>
      <c r="AC1904" s="20"/>
      <c r="AD1904" s="20"/>
    </row>
    <row r="1905" spans="3:30" s="1" customFormat="1">
      <c r="C1905" s="16"/>
      <c r="D1905" s="16"/>
      <c r="E1905" s="32"/>
      <c r="F1905" s="16"/>
      <c r="G1905" s="16"/>
      <c r="H1905" s="16"/>
      <c r="I1905" s="16"/>
      <c r="J1905" s="16"/>
      <c r="K1905" s="16"/>
      <c r="L1905" s="32"/>
      <c r="M1905" s="16"/>
      <c r="N1905" s="16"/>
      <c r="O1905" s="16"/>
      <c r="P1905" s="16"/>
      <c r="Y1905" s="20"/>
      <c r="Z1905" s="20"/>
      <c r="AA1905" s="20"/>
      <c r="AB1905" s="20"/>
      <c r="AC1905" s="20"/>
      <c r="AD1905" s="20"/>
    </row>
    <row r="1906" spans="3:30" s="1" customFormat="1">
      <c r="C1906" s="16"/>
      <c r="D1906" s="16"/>
      <c r="E1906" s="32"/>
      <c r="F1906" s="16"/>
      <c r="G1906" s="16"/>
      <c r="H1906" s="16"/>
      <c r="I1906" s="16"/>
      <c r="J1906" s="16"/>
      <c r="K1906" s="16"/>
      <c r="L1906" s="32"/>
      <c r="M1906" s="16"/>
      <c r="N1906" s="16"/>
      <c r="O1906" s="16"/>
      <c r="P1906" s="16"/>
      <c r="Y1906" s="20"/>
      <c r="Z1906" s="20"/>
      <c r="AA1906" s="20"/>
      <c r="AB1906" s="20"/>
      <c r="AC1906" s="20"/>
      <c r="AD1906" s="20"/>
    </row>
    <row r="1907" spans="3:30" s="1" customFormat="1">
      <c r="C1907" s="16"/>
      <c r="D1907" s="16"/>
      <c r="E1907" s="32"/>
      <c r="F1907" s="16"/>
      <c r="G1907" s="16"/>
      <c r="H1907" s="16"/>
      <c r="I1907" s="16"/>
      <c r="J1907" s="16"/>
      <c r="K1907" s="16"/>
      <c r="L1907" s="32"/>
      <c r="M1907" s="16"/>
      <c r="N1907" s="16"/>
      <c r="O1907" s="16"/>
      <c r="P1907" s="16"/>
      <c r="Y1907" s="20"/>
      <c r="Z1907" s="20"/>
      <c r="AA1907" s="20"/>
      <c r="AB1907" s="20"/>
      <c r="AC1907" s="20"/>
      <c r="AD1907" s="20"/>
    </row>
    <row r="1908" spans="3:30" s="1" customFormat="1">
      <c r="C1908" s="16"/>
      <c r="D1908" s="16"/>
      <c r="E1908" s="32"/>
      <c r="F1908" s="16"/>
      <c r="G1908" s="16"/>
      <c r="H1908" s="16"/>
      <c r="I1908" s="16"/>
      <c r="J1908" s="16"/>
      <c r="K1908" s="16"/>
      <c r="L1908" s="32"/>
      <c r="M1908" s="16"/>
      <c r="N1908" s="16"/>
      <c r="O1908" s="16"/>
      <c r="P1908" s="16"/>
      <c r="Y1908" s="20"/>
      <c r="Z1908" s="20"/>
      <c r="AA1908" s="20"/>
      <c r="AB1908" s="20"/>
      <c r="AC1908" s="20"/>
      <c r="AD1908" s="20"/>
    </row>
    <row r="1909" spans="3:30" s="1" customFormat="1">
      <c r="C1909" s="16"/>
      <c r="D1909" s="16"/>
      <c r="E1909" s="32"/>
      <c r="F1909" s="16"/>
      <c r="G1909" s="16"/>
      <c r="H1909" s="16"/>
      <c r="I1909" s="16"/>
      <c r="J1909" s="16"/>
      <c r="K1909" s="16"/>
      <c r="L1909" s="32"/>
      <c r="M1909" s="16"/>
      <c r="N1909" s="16"/>
      <c r="O1909" s="16"/>
      <c r="P1909" s="16"/>
      <c r="Y1909" s="20"/>
      <c r="Z1909" s="20"/>
      <c r="AA1909" s="20"/>
      <c r="AB1909" s="20"/>
      <c r="AC1909" s="20"/>
      <c r="AD1909" s="20"/>
    </row>
    <row r="1910" spans="3:30" s="1" customFormat="1">
      <c r="C1910" s="16"/>
      <c r="D1910" s="16"/>
      <c r="E1910" s="32"/>
      <c r="F1910" s="16"/>
      <c r="G1910" s="16"/>
      <c r="H1910" s="16"/>
      <c r="I1910" s="16"/>
      <c r="J1910" s="16"/>
      <c r="K1910" s="16"/>
      <c r="L1910" s="32"/>
      <c r="M1910" s="16"/>
      <c r="N1910" s="16"/>
      <c r="O1910" s="16"/>
      <c r="P1910" s="16"/>
      <c r="Y1910" s="20"/>
      <c r="Z1910" s="20"/>
      <c r="AA1910" s="20"/>
      <c r="AB1910" s="20"/>
      <c r="AC1910" s="20"/>
      <c r="AD1910" s="20"/>
    </row>
    <row r="1911" spans="3:30" s="1" customFormat="1">
      <c r="C1911" s="16"/>
      <c r="D1911" s="16"/>
      <c r="E1911" s="32"/>
      <c r="F1911" s="16"/>
      <c r="G1911" s="16"/>
      <c r="H1911" s="16"/>
      <c r="I1911" s="16"/>
      <c r="J1911" s="16"/>
      <c r="K1911" s="16"/>
      <c r="L1911" s="32"/>
      <c r="M1911" s="16"/>
      <c r="N1911" s="16"/>
      <c r="O1911" s="16"/>
      <c r="P1911" s="16"/>
      <c r="Y1911" s="20"/>
      <c r="Z1911" s="20"/>
      <c r="AA1911" s="20"/>
      <c r="AB1911" s="20"/>
      <c r="AC1911" s="20"/>
      <c r="AD1911" s="20"/>
    </row>
    <row r="1912" spans="3:30" s="1" customFormat="1">
      <c r="C1912" s="16"/>
      <c r="D1912" s="16"/>
      <c r="E1912" s="32"/>
      <c r="F1912" s="16"/>
      <c r="G1912" s="16"/>
      <c r="H1912" s="16"/>
      <c r="I1912" s="16"/>
      <c r="J1912" s="16"/>
      <c r="K1912" s="16"/>
      <c r="L1912" s="32"/>
      <c r="M1912" s="16"/>
      <c r="N1912" s="16"/>
      <c r="O1912" s="16"/>
      <c r="P1912" s="16"/>
      <c r="Y1912" s="20"/>
      <c r="Z1912" s="20"/>
      <c r="AA1912" s="20"/>
      <c r="AB1912" s="20"/>
      <c r="AC1912" s="20"/>
      <c r="AD1912" s="20"/>
    </row>
    <row r="1913" spans="3:30" s="1" customFormat="1">
      <c r="C1913" s="16"/>
      <c r="D1913" s="16"/>
      <c r="E1913" s="32"/>
      <c r="F1913" s="16"/>
      <c r="G1913" s="16"/>
      <c r="H1913" s="16"/>
      <c r="I1913" s="16"/>
      <c r="J1913" s="16"/>
      <c r="K1913" s="16"/>
      <c r="L1913" s="32"/>
      <c r="M1913" s="16"/>
      <c r="N1913" s="16"/>
      <c r="O1913" s="16"/>
      <c r="P1913" s="16"/>
      <c r="Y1913" s="20"/>
      <c r="Z1913" s="20"/>
      <c r="AA1913" s="20"/>
      <c r="AB1913" s="20"/>
      <c r="AC1913" s="20"/>
      <c r="AD1913" s="20"/>
    </row>
    <row r="1914" spans="3:30" s="1" customFormat="1">
      <c r="C1914" s="16"/>
      <c r="D1914" s="16"/>
      <c r="E1914" s="32"/>
      <c r="F1914" s="16"/>
      <c r="G1914" s="16"/>
      <c r="H1914" s="16"/>
      <c r="I1914" s="16"/>
      <c r="J1914" s="16"/>
      <c r="K1914" s="16"/>
      <c r="L1914" s="32"/>
      <c r="M1914" s="16"/>
      <c r="N1914" s="16"/>
      <c r="O1914" s="16"/>
      <c r="P1914" s="16"/>
      <c r="Y1914" s="20"/>
      <c r="Z1914" s="20"/>
      <c r="AA1914" s="20"/>
      <c r="AB1914" s="20"/>
      <c r="AC1914" s="20"/>
      <c r="AD1914" s="20"/>
    </row>
    <row r="1915" spans="3:30" s="1" customFormat="1">
      <c r="C1915" s="16"/>
      <c r="D1915" s="16"/>
      <c r="E1915" s="32"/>
      <c r="F1915" s="16"/>
      <c r="G1915" s="16"/>
      <c r="H1915" s="16"/>
      <c r="I1915" s="16"/>
      <c r="J1915" s="16"/>
      <c r="K1915" s="16"/>
      <c r="L1915" s="32"/>
      <c r="M1915" s="16"/>
      <c r="N1915" s="16"/>
      <c r="O1915" s="16"/>
      <c r="P1915" s="16"/>
      <c r="Y1915" s="20"/>
      <c r="Z1915" s="20"/>
      <c r="AA1915" s="20"/>
      <c r="AB1915" s="20"/>
      <c r="AC1915" s="20"/>
      <c r="AD1915" s="20"/>
    </row>
    <row r="1916" spans="3:30" s="1" customFormat="1">
      <c r="C1916" s="16"/>
      <c r="D1916" s="16"/>
      <c r="E1916" s="32"/>
      <c r="F1916" s="16"/>
      <c r="G1916" s="16"/>
      <c r="H1916" s="16"/>
      <c r="I1916" s="16"/>
      <c r="J1916" s="16"/>
      <c r="K1916" s="16"/>
      <c r="L1916" s="32"/>
      <c r="M1916" s="16"/>
      <c r="N1916" s="16"/>
      <c r="O1916" s="16"/>
      <c r="P1916" s="16"/>
      <c r="Y1916" s="20"/>
      <c r="Z1916" s="20"/>
      <c r="AA1916" s="20"/>
      <c r="AB1916" s="20"/>
      <c r="AC1916" s="20"/>
      <c r="AD1916" s="20"/>
    </row>
    <row r="1917" spans="3:30" s="1" customFormat="1">
      <c r="C1917" s="16"/>
      <c r="D1917" s="16"/>
      <c r="E1917" s="32"/>
      <c r="F1917" s="16"/>
      <c r="G1917" s="16"/>
      <c r="H1917" s="16"/>
      <c r="I1917" s="16"/>
      <c r="J1917" s="16"/>
      <c r="K1917" s="16"/>
      <c r="L1917" s="32"/>
      <c r="M1917" s="16"/>
      <c r="N1917" s="16"/>
      <c r="O1917" s="16"/>
      <c r="P1917" s="16"/>
      <c r="Y1917" s="20"/>
      <c r="Z1917" s="20"/>
      <c r="AA1917" s="20"/>
      <c r="AB1917" s="20"/>
      <c r="AC1917" s="20"/>
      <c r="AD1917" s="20"/>
    </row>
    <row r="1918" spans="3:30" s="1" customFormat="1">
      <c r="C1918" s="16"/>
      <c r="D1918" s="16"/>
      <c r="E1918" s="32"/>
      <c r="F1918" s="16"/>
      <c r="G1918" s="16"/>
      <c r="H1918" s="16"/>
      <c r="I1918" s="16"/>
      <c r="J1918" s="16"/>
      <c r="K1918" s="16"/>
      <c r="L1918" s="32"/>
      <c r="M1918" s="16"/>
      <c r="N1918" s="16"/>
      <c r="O1918" s="16"/>
      <c r="P1918" s="16"/>
      <c r="Y1918" s="20"/>
      <c r="Z1918" s="20"/>
      <c r="AA1918" s="20"/>
      <c r="AB1918" s="20"/>
      <c r="AC1918" s="20"/>
      <c r="AD1918" s="20"/>
    </row>
    <row r="1919" spans="3:30" s="1" customFormat="1">
      <c r="C1919" s="16"/>
      <c r="D1919" s="16"/>
      <c r="E1919" s="32"/>
      <c r="F1919" s="16"/>
      <c r="G1919" s="16"/>
      <c r="H1919" s="16"/>
      <c r="I1919" s="16"/>
      <c r="J1919" s="16"/>
      <c r="K1919" s="16"/>
      <c r="L1919" s="32"/>
      <c r="M1919" s="16"/>
      <c r="N1919" s="16"/>
      <c r="O1919" s="16"/>
      <c r="P1919" s="16"/>
      <c r="Y1919" s="20"/>
      <c r="Z1919" s="20"/>
      <c r="AA1919" s="20"/>
      <c r="AB1919" s="20"/>
      <c r="AC1919" s="20"/>
      <c r="AD1919" s="20"/>
    </row>
    <row r="1920" spans="3:30" s="1" customFormat="1">
      <c r="C1920" s="16"/>
      <c r="D1920" s="16"/>
      <c r="E1920" s="32"/>
      <c r="F1920" s="16"/>
      <c r="G1920" s="16"/>
      <c r="H1920" s="16"/>
      <c r="I1920" s="16"/>
      <c r="J1920" s="16"/>
      <c r="K1920" s="16"/>
      <c r="L1920" s="32"/>
      <c r="M1920" s="16"/>
      <c r="N1920" s="16"/>
      <c r="O1920" s="16"/>
      <c r="P1920" s="16"/>
      <c r="Y1920" s="20"/>
      <c r="Z1920" s="20"/>
      <c r="AA1920" s="20"/>
      <c r="AB1920" s="20"/>
      <c r="AC1920" s="20"/>
      <c r="AD1920" s="20"/>
    </row>
    <row r="1921" spans="3:30" s="1" customFormat="1">
      <c r="C1921" s="16"/>
      <c r="D1921" s="16"/>
      <c r="E1921" s="32"/>
      <c r="F1921" s="16"/>
      <c r="G1921" s="16"/>
      <c r="H1921" s="16"/>
      <c r="I1921" s="16"/>
      <c r="J1921" s="16"/>
      <c r="K1921" s="16"/>
      <c r="L1921" s="32"/>
      <c r="M1921" s="16"/>
      <c r="N1921" s="16"/>
      <c r="O1921" s="16"/>
      <c r="P1921" s="16"/>
      <c r="Y1921" s="20"/>
      <c r="Z1921" s="20"/>
      <c r="AA1921" s="20"/>
      <c r="AB1921" s="20"/>
      <c r="AC1921" s="20"/>
      <c r="AD1921" s="20"/>
    </row>
    <row r="1922" spans="3:30" s="1" customFormat="1">
      <c r="C1922" s="16"/>
      <c r="D1922" s="16"/>
      <c r="E1922" s="32"/>
      <c r="F1922" s="16"/>
      <c r="G1922" s="16"/>
      <c r="H1922" s="16"/>
      <c r="I1922" s="16"/>
      <c r="J1922" s="16"/>
      <c r="K1922" s="16"/>
      <c r="L1922" s="32"/>
      <c r="M1922" s="16"/>
      <c r="N1922" s="16"/>
      <c r="O1922" s="16"/>
      <c r="P1922" s="16"/>
      <c r="Y1922" s="20"/>
      <c r="Z1922" s="20"/>
      <c r="AA1922" s="20"/>
      <c r="AB1922" s="20"/>
      <c r="AC1922" s="20"/>
      <c r="AD1922" s="20"/>
    </row>
    <row r="1923" spans="3:30" s="1" customFormat="1">
      <c r="C1923" s="16"/>
      <c r="D1923" s="16"/>
      <c r="E1923" s="32"/>
      <c r="F1923" s="16"/>
      <c r="G1923" s="16"/>
      <c r="H1923" s="16"/>
      <c r="I1923" s="16"/>
      <c r="J1923" s="16"/>
      <c r="K1923" s="16"/>
      <c r="L1923" s="32"/>
      <c r="M1923" s="16"/>
      <c r="N1923" s="16"/>
      <c r="O1923" s="16"/>
      <c r="P1923" s="16"/>
      <c r="Y1923" s="20"/>
      <c r="Z1923" s="20"/>
      <c r="AA1923" s="20"/>
      <c r="AB1923" s="20"/>
      <c r="AC1923" s="20"/>
      <c r="AD1923" s="20"/>
    </row>
    <row r="1924" spans="3:30" s="1" customFormat="1">
      <c r="C1924" s="16"/>
      <c r="D1924" s="16"/>
      <c r="E1924" s="32"/>
      <c r="F1924" s="16"/>
      <c r="G1924" s="16"/>
      <c r="H1924" s="16"/>
      <c r="I1924" s="16"/>
      <c r="J1924" s="16"/>
      <c r="K1924" s="16"/>
      <c r="L1924" s="32"/>
      <c r="M1924" s="16"/>
      <c r="N1924" s="16"/>
      <c r="O1924" s="16"/>
      <c r="P1924" s="16"/>
      <c r="Y1924" s="20"/>
      <c r="Z1924" s="20"/>
      <c r="AA1924" s="20"/>
      <c r="AB1924" s="20"/>
      <c r="AC1924" s="20"/>
      <c r="AD1924" s="20"/>
    </row>
    <row r="1925" spans="3:30" s="1" customFormat="1">
      <c r="C1925" s="16"/>
      <c r="D1925" s="16"/>
      <c r="E1925" s="32"/>
      <c r="F1925" s="16"/>
      <c r="G1925" s="16"/>
      <c r="H1925" s="16"/>
      <c r="I1925" s="16"/>
      <c r="J1925" s="16"/>
      <c r="K1925" s="16"/>
      <c r="L1925" s="32"/>
      <c r="M1925" s="16"/>
      <c r="N1925" s="16"/>
      <c r="O1925" s="16"/>
      <c r="P1925" s="16"/>
      <c r="Y1925" s="20"/>
      <c r="Z1925" s="20"/>
      <c r="AA1925" s="20"/>
      <c r="AB1925" s="20"/>
      <c r="AC1925" s="20"/>
      <c r="AD1925" s="20"/>
    </row>
    <row r="1926" spans="3:30" s="1" customFormat="1">
      <c r="C1926" s="16"/>
      <c r="D1926" s="16"/>
      <c r="E1926" s="32"/>
      <c r="F1926" s="16"/>
      <c r="G1926" s="16"/>
      <c r="H1926" s="16"/>
      <c r="I1926" s="16"/>
      <c r="J1926" s="16"/>
      <c r="K1926" s="16"/>
      <c r="L1926" s="32"/>
      <c r="M1926" s="16"/>
      <c r="N1926" s="16"/>
      <c r="O1926" s="16"/>
      <c r="P1926" s="16"/>
      <c r="Y1926" s="20"/>
      <c r="Z1926" s="20"/>
      <c r="AA1926" s="20"/>
      <c r="AB1926" s="20"/>
      <c r="AC1926" s="20"/>
      <c r="AD1926" s="20"/>
    </row>
    <row r="1927" spans="3:30" s="1" customFormat="1">
      <c r="C1927" s="16"/>
      <c r="D1927" s="16"/>
      <c r="E1927" s="32"/>
      <c r="F1927" s="16"/>
      <c r="G1927" s="16"/>
      <c r="H1927" s="16"/>
      <c r="I1927" s="16"/>
      <c r="J1927" s="16"/>
      <c r="K1927" s="16"/>
      <c r="L1927" s="32"/>
      <c r="M1927" s="16"/>
      <c r="N1927" s="16"/>
      <c r="O1927" s="16"/>
      <c r="P1927" s="16"/>
      <c r="Y1927" s="20"/>
      <c r="Z1927" s="20"/>
      <c r="AA1927" s="20"/>
      <c r="AB1927" s="20"/>
      <c r="AC1927" s="20"/>
      <c r="AD1927" s="20"/>
    </row>
    <row r="1928" spans="3:30" s="1" customFormat="1">
      <c r="C1928" s="16"/>
      <c r="D1928" s="16"/>
      <c r="E1928" s="32"/>
      <c r="F1928" s="16"/>
      <c r="G1928" s="16"/>
      <c r="H1928" s="16"/>
      <c r="I1928" s="16"/>
      <c r="J1928" s="16"/>
      <c r="K1928" s="16"/>
      <c r="L1928" s="32"/>
      <c r="M1928" s="16"/>
      <c r="N1928" s="16"/>
      <c r="O1928" s="16"/>
      <c r="P1928" s="16"/>
      <c r="Y1928" s="20"/>
      <c r="Z1928" s="20"/>
      <c r="AA1928" s="20"/>
      <c r="AB1928" s="20"/>
      <c r="AC1928" s="20"/>
      <c r="AD1928" s="20"/>
    </row>
    <row r="1929" spans="3:30" s="1" customFormat="1">
      <c r="C1929" s="16"/>
      <c r="D1929" s="16"/>
      <c r="E1929" s="32"/>
      <c r="F1929" s="16"/>
      <c r="G1929" s="16"/>
      <c r="H1929" s="16"/>
      <c r="I1929" s="16"/>
      <c r="J1929" s="16"/>
      <c r="K1929" s="16"/>
      <c r="L1929" s="32"/>
      <c r="M1929" s="16"/>
      <c r="N1929" s="16"/>
      <c r="O1929" s="16"/>
      <c r="P1929" s="16"/>
      <c r="Y1929" s="20"/>
      <c r="Z1929" s="20"/>
      <c r="AA1929" s="20"/>
      <c r="AB1929" s="20"/>
      <c r="AC1929" s="20"/>
      <c r="AD1929" s="20"/>
    </row>
    <row r="1930" spans="3:30" s="1" customFormat="1">
      <c r="C1930" s="16"/>
      <c r="D1930" s="16"/>
      <c r="E1930" s="32"/>
      <c r="F1930" s="16"/>
      <c r="G1930" s="16"/>
      <c r="H1930" s="16"/>
      <c r="I1930" s="16"/>
      <c r="J1930" s="16"/>
      <c r="K1930" s="16"/>
      <c r="L1930" s="32"/>
      <c r="M1930" s="16"/>
      <c r="N1930" s="16"/>
      <c r="O1930" s="16"/>
      <c r="P1930" s="16"/>
      <c r="Y1930" s="20"/>
      <c r="Z1930" s="20"/>
      <c r="AA1930" s="20"/>
      <c r="AB1930" s="20"/>
      <c r="AC1930" s="20"/>
      <c r="AD1930" s="20"/>
    </row>
    <row r="1931" spans="3:30" s="1" customFormat="1">
      <c r="C1931" s="16"/>
      <c r="D1931" s="16"/>
      <c r="E1931" s="32"/>
      <c r="F1931" s="16"/>
      <c r="G1931" s="16"/>
      <c r="H1931" s="16"/>
      <c r="I1931" s="16"/>
      <c r="J1931" s="16"/>
      <c r="K1931" s="16"/>
      <c r="L1931" s="32"/>
      <c r="M1931" s="16"/>
      <c r="N1931" s="16"/>
      <c r="O1931" s="16"/>
      <c r="P1931" s="16"/>
      <c r="Y1931" s="20"/>
      <c r="Z1931" s="20"/>
      <c r="AA1931" s="20"/>
      <c r="AB1931" s="20"/>
      <c r="AC1931" s="20"/>
      <c r="AD1931" s="20"/>
    </row>
    <row r="1932" spans="3:30" s="1" customFormat="1">
      <c r="C1932" s="16"/>
      <c r="D1932" s="16"/>
      <c r="E1932" s="32"/>
      <c r="F1932" s="16"/>
      <c r="G1932" s="16"/>
      <c r="H1932" s="16"/>
      <c r="I1932" s="16"/>
      <c r="J1932" s="16"/>
      <c r="K1932" s="16"/>
      <c r="L1932" s="32"/>
      <c r="M1932" s="16"/>
      <c r="N1932" s="16"/>
      <c r="O1932" s="16"/>
      <c r="P1932" s="16"/>
      <c r="Y1932" s="20"/>
      <c r="Z1932" s="20"/>
      <c r="AA1932" s="20"/>
      <c r="AB1932" s="20"/>
      <c r="AC1932" s="20"/>
      <c r="AD1932" s="20"/>
    </row>
    <row r="1933" spans="3:30" s="1" customFormat="1">
      <c r="C1933" s="16"/>
      <c r="D1933" s="16"/>
      <c r="E1933" s="32"/>
      <c r="F1933" s="16"/>
      <c r="G1933" s="16"/>
      <c r="H1933" s="16"/>
      <c r="I1933" s="16"/>
      <c r="J1933" s="16"/>
      <c r="K1933" s="16"/>
      <c r="L1933" s="32"/>
      <c r="M1933" s="16"/>
      <c r="N1933" s="16"/>
      <c r="O1933" s="16"/>
      <c r="P1933" s="16"/>
      <c r="Y1933" s="20"/>
      <c r="Z1933" s="20"/>
      <c r="AA1933" s="20"/>
      <c r="AB1933" s="20"/>
      <c r="AC1933" s="20"/>
      <c r="AD1933" s="20"/>
    </row>
    <row r="1934" spans="3:30" s="1" customFormat="1">
      <c r="C1934" s="16"/>
      <c r="D1934" s="16"/>
      <c r="E1934" s="32"/>
      <c r="F1934" s="16"/>
      <c r="G1934" s="16"/>
      <c r="H1934" s="16"/>
      <c r="I1934" s="16"/>
      <c r="J1934" s="16"/>
      <c r="K1934" s="16"/>
      <c r="L1934" s="32"/>
      <c r="M1934" s="16"/>
      <c r="N1934" s="16"/>
      <c r="O1934" s="16"/>
      <c r="P1934" s="16"/>
      <c r="Y1934" s="20"/>
      <c r="Z1934" s="20"/>
      <c r="AA1934" s="20"/>
      <c r="AB1934" s="20"/>
      <c r="AC1934" s="20"/>
      <c r="AD1934" s="20"/>
    </row>
    <row r="1935" spans="3:30" s="1" customFormat="1">
      <c r="C1935" s="16"/>
      <c r="D1935" s="16"/>
      <c r="E1935" s="32"/>
      <c r="F1935" s="16"/>
      <c r="G1935" s="16"/>
      <c r="H1935" s="16"/>
      <c r="I1935" s="16"/>
      <c r="J1935" s="16"/>
      <c r="K1935" s="16"/>
      <c r="L1935" s="32"/>
      <c r="M1935" s="16"/>
      <c r="N1935" s="16"/>
      <c r="O1935" s="16"/>
      <c r="P1935" s="16"/>
      <c r="Y1935" s="20"/>
      <c r="Z1935" s="20"/>
      <c r="AA1935" s="20"/>
      <c r="AB1935" s="20"/>
      <c r="AC1935" s="20"/>
      <c r="AD1935" s="20"/>
    </row>
    <row r="1936" spans="3:30" s="1" customFormat="1">
      <c r="C1936" s="16"/>
      <c r="D1936" s="16"/>
      <c r="E1936" s="32"/>
      <c r="F1936" s="16"/>
      <c r="G1936" s="16"/>
      <c r="H1936" s="16"/>
      <c r="I1936" s="16"/>
      <c r="J1936" s="16"/>
      <c r="K1936" s="16"/>
      <c r="L1936" s="32"/>
      <c r="M1936" s="16"/>
      <c r="N1936" s="16"/>
      <c r="O1936" s="16"/>
      <c r="P1936" s="16"/>
      <c r="Y1936" s="20"/>
      <c r="Z1936" s="20"/>
      <c r="AA1936" s="20"/>
      <c r="AB1936" s="20"/>
      <c r="AC1936" s="20"/>
      <c r="AD1936" s="20"/>
    </row>
    <row r="1937" spans="3:30" s="1" customFormat="1">
      <c r="C1937" s="16"/>
      <c r="D1937" s="16"/>
      <c r="E1937" s="32"/>
      <c r="F1937" s="16"/>
      <c r="G1937" s="16"/>
      <c r="H1937" s="16"/>
      <c r="I1937" s="16"/>
      <c r="J1937" s="16"/>
      <c r="K1937" s="16"/>
      <c r="L1937" s="32"/>
      <c r="M1937" s="16"/>
      <c r="N1937" s="16"/>
      <c r="O1937" s="16"/>
      <c r="P1937" s="16"/>
      <c r="Y1937" s="20"/>
      <c r="Z1937" s="20"/>
      <c r="AA1937" s="20"/>
      <c r="AB1937" s="20"/>
      <c r="AC1937" s="20"/>
      <c r="AD1937" s="20"/>
    </row>
    <row r="1938" spans="3:30" s="1" customFormat="1">
      <c r="C1938" s="16"/>
      <c r="D1938" s="16"/>
      <c r="E1938" s="32"/>
      <c r="F1938" s="16"/>
      <c r="G1938" s="16"/>
      <c r="H1938" s="16"/>
      <c r="I1938" s="16"/>
      <c r="J1938" s="16"/>
      <c r="K1938" s="16"/>
      <c r="L1938" s="32"/>
      <c r="M1938" s="16"/>
      <c r="N1938" s="16"/>
      <c r="O1938" s="16"/>
      <c r="P1938" s="16"/>
      <c r="Y1938" s="20"/>
      <c r="Z1938" s="20"/>
      <c r="AA1938" s="20"/>
      <c r="AB1938" s="20"/>
      <c r="AC1938" s="20"/>
      <c r="AD1938" s="20"/>
    </row>
    <row r="1939" spans="3:30" s="1" customFormat="1">
      <c r="C1939" s="16"/>
      <c r="D1939" s="16"/>
      <c r="E1939" s="32"/>
      <c r="F1939" s="16"/>
      <c r="G1939" s="16"/>
      <c r="H1939" s="16"/>
      <c r="I1939" s="16"/>
      <c r="J1939" s="16"/>
      <c r="K1939" s="16"/>
      <c r="L1939" s="32"/>
      <c r="M1939" s="16"/>
      <c r="N1939" s="16"/>
      <c r="O1939" s="16"/>
      <c r="P1939" s="16"/>
      <c r="Y1939" s="20"/>
      <c r="Z1939" s="20"/>
      <c r="AA1939" s="20"/>
      <c r="AB1939" s="20"/>
      <c r="AC1939" s="20"/>
      <c r="AD1939" s="20"/>
    </row>
    <row r="1940" spans="3:30" s="1" customFormat="1">
      <c r="C1940" s="16"/>
      <c r="D1940" s="16"/>
      <c r="E1940" s="32"/>
      <c r="F1940" s="16"/>
      <c r="G1940" s="16"/>
      <c r="H1940" s="16"/>
      <c r="I1940" s="16"/>
      <c r="J1940" s="16"/>
      <c r="K1940" s="16"/>
      <c r="L1940" s="32"/>
      <c r="M1940" s="16"/>
      <c r="N1940" s="16"/>
      <c r="O1940" s="16"/>
      <c r="P1940" s="16"/>
      <c r="Y1940" s="20"/>
      <c r="Z1940" s="20"/>
      <c r="AA1940" s="20"/>
      <c r="AB1940" s="20"/>
      <c r="AC1940" s="20"/>
      <c r="AD1940" s="20"/>
    </row>
    <row r="1941" spans="3:30" s="1" customFormat="1">
      <c r="C1941" s="16"/>
      <c r="D1941" s="16"/>
      <c r="E1941" s="32"/>
      <c r="F1941" s="16"/>
      <c r="G1941" s="16"/>
      <c r="H1941" s="16"/>
      <c r="I1941" s="16"/>
      <c r="J1941" s="16"/>
      <c r="K1941" s="16"/>
      <c r="L1941" s="32"/>
      <c r="M1941" s="16"/>
      <c r="N1941" s="16"/>
      <c r="O1941" s="16"/>
      <c r="P1941" s="16"/>
      <c r="Y1941" s="20"/>
      <c r="Z1941" s="20"/>
      <c r="AA1941" s="20"/>
      <c r="AB1941" s="20"/>
      <c r="AC1941" s="20"/>
      <c r="AD1941" s="20"/>
    </row>
    <row r="1942" spans="3:30" s="1" customFormat="1">
      <c r="C1942" s="16"/>
      <c r="D1942" s="16"/>
      <c r="E1942" s="32"/>
      <c r="F1942" s="16"/>
      <c r="G1942" s="16"/>
      <c r="H1942" s="16"/>
      <c r="I1942" s="16"/>
      <c r="J1942" s="16"/>
      <c r="K1942" s="16"/>
      <c r="L1942" s="32"/>
      <c r="M1942" s="16"/>
      <c r="N1942" s="16"/>
      <c r="O1942" s="16"/>
      <c r="P1942" s="16"/>
      <c r="Y1942" s="20"/>
      <c r="Z1942" s="20"/>
      <c r="AA1942" s="20"/>
      <c r="AB1942" s="20"/>
      <c r="AC1942" s="20"/>
      <c r="AD1942" s="20"/>
    </row>
    <row r="1943" spans="3:30" s="1" customFormat="1">
      <c r="C1943" s="16"/>
      <c r="D1943" s="16"/>
      <c r="E1943" s="32"/>
      <c r="F1943" s="16"/>
      <c r="G1943" s="16"/>
      <c r="H1943" s="16"/>
      <c r="I1943" s="16"/>
      <c r="J1943" s="16"/>
      <c r="K1943" s="16"/>
      <c r="L1943" s="32"/>
      <c r="M1943" s="16"/>
      <c r="N1943" s="16"/>
      <c r="O1943" s="16"/>
      <c r="P1943" s="16"/>
      <c r="Y1943" s="20"/>
      <c r="Z1943" s="20"/>
      <c r="AA1943" s="20"/>
      <c r="AB1943" s="20"/>
      <c r="AC1943" s="20"/>
      <c r="AD1943" s="20"/>
    </row>
    <row r="1944" spans="3:30" s="1" customFormat="1">
      <c r="C1944" s="16"/>
      <c r="D1944" s="16"/>
      <c r="E1944" s="32"/>
      <c r="F1944" s="16"/>
      <c r="G1944" s="16"/>
      <c r="H1944" s="16"/>
      <c r="I1944" s="16"/>
      <c r="J1944" s="16"/>
      <c r="K1944" s="16"/>
      <c r="L1944" s="32"/>
      <c r="M1944" s="16"/>
      <c r="N1944" s="16"/>
      <c r="O1944" s="16"/>
      <c r="P1944" s="16"/>
      <c r="Y1944" s="20"/>
      <c r="Z1944" s="20"/>
      <c r="AA1944" s="20"/>
      <c r="AB1944" s="20"/>
      <c r="AC1944" s="20"/>
      <c r="AD1944" s="20"/>
    </row>
    <row r="1945" spans="3:30" s="1" customFormat="1">
      <c r="C1945" s="16"/>
      <c r="D1945" s="16"/>
      <c r="E1945" s="32"/>
      <c r="F1945" s="16"/>
      <c r="G1945" s="16"/>
      <c r="H1945" s="16"/>
      <c r="I1945" s="16"/>
      <c r="J1945" s="16"/>
      <c r="K1945" s="16"/>
      <c r="L1945" s="32"/>
      <c r="M1945" s="16"/>
      <c r="N1945" s="16"/>
      <c r="O1945" s="16"/>
      <c r="P1945" s="16"/>
      <c r="Y1945" s="20"/>
      <c r="Z1945" s="20"/>
      <c r="AA1945" s="20"/>
      <c r="AB1945" s="20"/>
      <c r="AC1945" s="20"/>
      <c r="AD1945" s="20"/>
    </row>
    <row r="1946" spans="3:30" s="1" customFormat="1">
      <c r="C1946" s="16"/>
      <c r="D1946" s="16"/>
      <c r="E1946" s="32"/>
      <c r="F1946" s="16"/>
      <c r="G1946" s="16"/>
      <c r="H1946" s="16"/>
      <c r="I1946" s="16"/>
      <c r="J1946" s="16"/>
      <c r="K1946" s="16"/>
      <c r="L1946" s="32"/>
      <c r="M1946" s="16"/>
      <c r="N1946" s="16"/>
      <c r="O1946" s="16"/>
      <c r="P1946" s="16"/>
      <c r="Y1946" s="20"/>
      <c r="Z1946" s="20"/>
      <c r="AA1946" s="20"/>
      <c r="AB1946" s="20"/>
      <c r="AC1946" s="20"/>
      <c r="AD1946" s="20"/>
    </row>
    <row r="1947" spans="3:30" s="1" customFormat="1">
      <c r="C1947" s="16"/>
      <c r="D1947" s="16"/>
      <c r="E1947" s="32"/>
      <c r="F1947" s="16"/>
      <c r="G1947" s="16"/>
      <c r="H1947" s="16"/>
      <c r="I1947" s="16"/>
      <c r="J1947" s="16"/>
      <c r="K1947" s="16"/>
      <c r="L1947" s="32"/>
      <c r="M1947" s="16"/>
      <c r="N1947" s="16"/>
      <c r="O1947" s="16"/>
      <c r="P1947" s="16"/>
      <c r="Y1947" s="20"/>
      <c r="Z1947" s="20"/>
      <c r="AA1947" s="20"/>
      <c r="AB1947" s="20"/>
      <c r="AC1947" s="20"/>
      <c r="AD1947" s="20"/>
    </row>
    <row r="1948" spans="3:30" s="1" customFormat="1">
      <c r="C1948" s="16"/>
      <c r="D1948" s="16"/>
      <c r="E1948" s="32"/>
      <c r="F1948" s="16"/>
      <c r="G1948" s="16"/>
      <c r="H1948" s="16"/>
      <c r="I1948" s="16"/>
      <c r="J1948" s="16"/>
      <c r="K1948" s="16"/>
      <c r="L1948" s="32"/>
      <c r="M1948" s="16"/>
      <c r="N1948" s="16"/>
      <c r="O1948" s="16"/>
      <c r="P1948" s="16"/>
      <c r="Y1948" s="20"/>
      <c r="Z1948" s="20"/>
      <c r="AA1948" s="20"/>
      <c r="AB1948" s="20"/>
      <c r="AC1948" s="20"/>
      <c r="AD1948" s="20"/>
    </row>
    <row r="1949" spans="3:30" s="1" customFormat="1">
      <c r="C1949" s="16"/>
      <c r="D1949" s="16"/>
      <c r="E1949" s="32"/>
      <c r="F1949" s="16"/>
      <c r="G1949" s="16"/>
      <c r="H1949" s="16"/>
      <c r="I1949" s="16"/>
      <c r="J1949" s="16"/>
      <c r="K1949" s="16"/>
      <c r="L1949" s="32"/>
      <c r="M1949" s="16"/>
      <c r="N1949" s="16"/>
      <c r="O1949" s="16"/>
      <c r="P1949" s="16"/>
      <c r="Y1949" s="20"/>
      <c r="Z1949" s="20"/>
      <c r="AA1949" s="20"/>
      <c r="AB1949" s="20"/>
      <c r="AC1949" s="20"/>
      <c r="AD1949" s="20"/>
    </row>
    <row r="1950" spans="3:30" s="1" customFormat="1">
      <c r="C1950" s="16"/>
      <c r="D1950" s="16"/>
      <c r="E1950" s="32"/>
      <c r="F1950" s="16"/>
      <c r="G1950" s="16"/>
      <c r="H1950" s="16"/>
      <c r="I1950" s="16"/>
      <c r="J1950" s="16"/>
      <c r="K1950" s="16"/>
      <c r="L1950" s="32"/>
      <c r="M1950" s="16"/>
      <c r="N1950" s="16"/>
      <c r="O1950" s="16"/>
      <c r="P1950" s="16"/>
      <c r="Y1950" s="20"/>
      <c r="Z1950" s="20"/>
      <c r="AA1950" s="20"/>
      <c r="AB1950" s="20"/>
      <c r="AC1950" s="20"/>
      <c r="AD1950" s="20"/>
    </row>
    <row r="1951" spans="3:30" s="1" customFormat="1">
      <c r="C1951" s="16"/>
      <c r="D1951" s="16"/>
      <c r="E1951" s="32"/>
      <c r="F1951" s="16"/>
      <c r="G1951" s="16"/>
      <c r="H1951" s="16"/>
      <c r="I1951" s="16"/>
      <c r="J1951" s="16"/>
      <c r="K1951" s="16"/>
      <c r="L1951" s="32"/>
      <c r="M1951" s="16"/>
      <c r="N1951" s="16"/>
      <c r="O1951" s="16"/>
      <c r="P1951" s="16"/>
      <c r="Y1951" s="20"/>
      <c r="Z1951" s="20"/>
      <c r="AA1951" s="20"/>
      <c r="AB1951" s="20"/>
      <c r="AC1951" s="20"/>
      <c r="AD1951" s="20"/>
    </row>
    <row r="1952" spans="3:30" s="1" customFormat="1">
      <c r="C1952" s="16"/>
      <c r="D1952" s="16"/>
      <c r="E1952" s="32"/>
      <c r="F1952" s="16"/>
      <c r="G1952" s="16"/>
      <c r="H1952" s="16"/>
      <c r="I1952" s="16"/>
      <c r="J1952" s="16"/>
      <c r="K1952" s="16"/>
      <c r="L1952" s="32"/>
      <c r="M1952" s="16"/>
      <c r="N1952" s="16"/>
      <c r="O1952" s="16"/>
      <c r="P1952" s="16"/>
      <c r="Y1952" s="20"/>
      <c r="Z1952" s="20"/>
      <c r="AA1952" s="20"/>
      <c r="AB1952" s="20"/>
      <c r="AC1952" s="20"/>
      <c r="AD1952" s="20"/>
    </row>
    <row r="1953" spans="3:30" s="1" customFormat="1">
      <c r="C1953" s="16"/>
      <c r="D1953" s="16"/>
      <c r="E1953" s="32"/>
      <c r="F1953" s="16"/>
      <c r="G1953" s="16"/>
      <c r="H1953" s="16"/>
      <c r="I1953" s="16"/>
      <c r="J1953" s="16"/>
      <c r="K1953" s="16"/>
      <c r="L1953" s="32"/>
      <c r="M1953" s="16"/>
      <c r="N1953" s="16"/>
      <c r="O1953" s="16"/>
      <c r="P1953" s="16"/>
      <c r="Y1953" s="20"/>
      <c r="Z1953" s="20"/>
      <c r="AA1953" s="20"/>
      <c r="AB1953" s="20"/>
      <c r="AC1953" s="20"/>
      <c r="AD1953" s="20"/>
    </row>
    <row r="1954" spans="3:30" s="1" customFormat="1">
      <c r="C1954" s="16"/>
      <c r="D1954" s="16"/>
      <c r="E1954" s="32"/>
      <c r="F1954" s="16"/>
      <c r="G1954" s="16"/>
      <c r="H1954" s="16"/>
      <c r="I1954" s="16"/>
      <c r="J1954" s="16"/>
      <c r="K1954" s="16"/>
      <c r="L1954" s="32"/>
      <c r="M1954" s="16"/>
      <c r="N1954" s="16"/>
      <c r="O1954" s="16"/>
      <c r="P1954" s="16"/>
      <c r="Y1954" s="20"/>
      <c r="Z1954" s="20"/>
      <c r="AA1954" s="20"/>
      <c r="AB1954" s="20"/>
      <c r="AC1954" s="20"/>
      <c r="AD1954" s="20"/>
    </row>
    <row r="1955" spans="3:30" s="1" customFormat="1">
      <c r="C1955" s="16"/>
      <c r="D1955" s="16"/>
      <c r="E1955" s="32"/>
      <c r="F1955" s="16"/>
      <c r="G1955" s="16"/>
      <c r="H1955" s="16"/>
      <c r="I1955" s="16"/>
      <c r="J1955" s="16"/>
      <c r="K1955" s="16"/>
      <c r="L1955" s="32"/>
      <c r="M1955" s="16"/>
      <c r="N1955" s="16"/>
      <c r="O1955" s="16"/>
      <c r="P1955" s="16"/>
      <c r="Y1955" s="20"/>
      <c r="Z1955" s="20"/>
      <c r="AA1955" s="20"/>
      <c r="AB1955" s="20"/>
      <c r="AC1955" s="20"/>
      <c r="AD1955" s="20"/>
    </row>
    <row r="1956" spans="3:30" s="1" customFormat="1">
      <c r="C1956" s="16"/>
      <c r="D1956" s="16"/>
      <c r="E1956" s="32"/>
      <c r="F1956" s="16"/>
      <c r="G1956" s="16"/>
      <c r="H1956" s="16"/>
      <c r="I1956" s="16"/>
      <c r="J1956" s="16"/>
      <c r="K1956" s="16"/>
      <c r="L1956" s="32"/>
      <c r="M1956" s="16"/>
      <c r="N1956" s="16"/>
      <c r="O1956" s="16"/>
      <c r="P1956" s="16"/>
      <c r="Y1956" s="20"/>
      <c r="Z1956" s="20"/>
      <c r="AA1956" s="20"/>
      <c r="AB1956" s="20"/>
      <c r="AC1956" s="20"/>
      <c r="AD1956" s="20"/>
    </row>
    <row r="1957" spans="3:30" s="1" customFormat="1">
      <c r="C1957" s="16"/>
      <c r="D1957" s="16"/>
      <c r="E1957" s="32"/>
      <c r="F1957" s="16"/>
      <c r="G1957" s="16"/>
      <c r="H1957" s="16"/>
      <c r="I1957" s="16"/>
      <c r="J1957" s="16"/>
      <c r="K1957" s="16"/>
      <c r="L1957" s="32"/>
      <c r="M1957" s="16"/>
      <c r="N1957" s="16"/>
      <c r="O1957" s="16"/>
      <c r="P1957" s="16"/>
      <c r="Y1957" s="20"/>
      <c r="Z1957" s="20"/>
      <c r="AA1957" s="20"/>
      <c r="AB1957" s="20"/>
      <c r="AC1957" s="20"/>
      <c r="AD1957" s="20"/>
    </row>
    <row r="1958" spans="3:30" s="1" customFormat="1">
      <c r="C1958" s="16"/>
      <c r="D1958" s="16"/>
      <c r="E1958" s="32"/>
      <c r="F1958" s="16"/>
      <c r="G1958" s="16"/>
      <c r="H1958" s="16"/>
      <c r="I1958" s="16"/>
      <c r="J1958" s="16"/>
      <c r="K1958" s="16"/>
      <c r="L1958" s="32"/>
      <c r="M1958" s="16"/>
      <c r="N1958" s="16"/>
      <c r="O1958" s="16"/>
      <c r="P1958" s="16"/>
      <c r="Y1958" s="20"/>
      <c r="Z1958" s="20"/>
      <c r="AA1958" s="20"/>
      <c r="AB1958" s="20"/>
      <c r="AC1958" s="20"/>
      <c r="AD1958" s="20"/>
    </row>
    <row r="1959" spans="3:30" s="1" customFormat="1">
      <c r="C1959" s="16"/>
      <c r="D1959" s="16"/>
      <c r="E1959" s="32"/>
      <c r="F1959" s="16"/>
      <c r="G1959" s="16"/>
      <c r="H1959" s="16"/>
      <c r="I1959" s="16"/>
      <c r="J1959" s="16"/>
      <c r="K1959" s="16"/>
      <c r="L1959" s="32"/>
      <c r="M1959" s="16"/>
      <c r="N1959" s="16"/>
      <c r="O1959" s="16"/>
      <c r="P1959" s="16"/>
      <c r="Y1959" s="20"/>
      <c r="Z1959" s="20"/>
      <c r="AA1959" s="20"/>
      <c r="AB1959" s="20"/>
      <c r="AC1959" s="20"/>
      <c r="AD1959" s="20"/>
    </row>
    <row r="1960" spans="3:30" s="1" customFormat="1">
      <c r="C1960" s="16"/>
      <c r="D1960" s="16"/>
      <c r="E1960" s="32"/>
      <c r="F1960" s="16"/>
      <c r="G1960" s="16"/>
      <c r="H1960" s="16"/>
      <c r="I1960" s="16"/>
      <c r="J1960" s="16"/>
      <c r="K1960" s="16"/>
      <c r="L1960" s="32"/>
      <c r="M1960" s="16"/>
      <c r="N1960" s="16"/>
      <c r="O1960" s="16"/>
      <c r="P1960" s="16"/>
      <c r="Y1960" s="20"/>
      <c r="Z1960" s="20"/>
      <c r="AA1960" s="20"/>
      <c r="AB1960" s="20"/>
      <c r="AC1960" s="20"/>
      <c r="AD1960" s="20"/>
    </row>
    <row r="1961" spans="3:30" s="1" customFormat="1">
      <c r="C1961" s="16"/>
      <c r="D1961" s="16"/>
      <c r="E1961" s="32"/>
      <c r="F1961" s="16"/>
      <c r="G1961" s="16"/>
      <c r="H1961" s="16"/>
      <c r="I1961" s="16"/>
      <c r="J1961" s="16"/>
      <c r="K1961" s="16"/>
      <c r="L1961" s="32"/>
      <c r="M1961" s="16"/>
      <c r="N1961" s="16"/>
      <c r="O1961" s="16"/>
      <c r="P1961" s="16"/>
      <c r="Y1961" s="20"/>
      <c r="Z1961" s="20"/>
      <c r="AA1961" s="20"/>
      <c r="AB1961" s="20"/>
      <c r="AC1961" s="20"/>
      <c r="AD1961" s="20"/>
    </row>
    <row r="1962" spans="3:30" s="1" customFormat="1">
      <c r="C1962" s="16"/>
      <c r="D1962" s="16"/>
      <c r="E1962" s="32"/>
      <c r="F1962" s="16"/>
      <c r="G1962" s="16"/>
      <c r="H1962" s="16"/>
      <c r="I1962" s="16"/>
      <c r="J1962" s="16"/>
      <c r="K1962" s="16"/>
      <c r="L1962" s="32"/>
      <c r="M1962" s="16"/>
      <c r="N1962" s="16"/>
      <c r="O1962" s="16"/>
      <c r="P1962" s="16"/>
      <c r="Y1962" s="20"/>
      <c r="Z1962" s="20"/>
      <c r="AA1962" s="20"/>
      <c r="AB1962" s="20"/>
      <c r="AC1962" s="20"/>
      <c r="AD1962" s="20"/>
    </row>
    <row r="1963" spans="3:30" s="1" customFormat="1">
      <c r="C1963" s="16"/>
      <c r="D1963" s="16"/>
      <c r="E1963" s="32"/>
      <c r="F1963" s="16"/>
      <c r="G1963" s="16"/>
      <c r="H1963" s="16"/>
      <c r="I1963" s="16"/>
      <c r="J1963" s="16"/>
      <c r="K1963" s="16"/>
      <c r="L1963" s="32"/>
      <c r="M1963" s="16"/>
      <c r="N1963" s="16"/>
      <c r="O1963" s="16"/>
      <c r="P1963" s="16"/>
      <c r="Y1963" s="20"/>
      <c r="Z1963" s="20"/>
      <c r="AA1963" s="20"/>
      <c r="AB1963" s="20"/>
      <c r="AC1963" s="20"/>
      <c r="AD1963" s="20"/>
    </row>
    <row r="1964" spans="3:30" s="1" customFormat="1">
      <c r="C1964" s="16"/>
      <c r="D1964" s="16"/>
      <c r="E1964" s="32"/>
      <c r="F1964" s="16"/>
      <c r="G1964" s="16"/>
      <c r="H1964" s="16"/>
      <c r="I1964" s="16"/>
      <c r="J1964" s="16"/>
      <c r="K1964" s="16"/>
      <c r="L1964" s="32"/>
      <c r="M1964" s="16"/>
      <c r="N1964" s="16"/>
      <c r="O1964" s="16"/>
      <c r="P1964" s="16"/>
      <c r="Y1964" s="20"/>
      <c r="Z1964" s="20"/>
      <c r="AA1964" s="20"/>
      <c r="AB1964" s="20"/>
      <c r="AC1964" s="20"/>
      <c r="AD1964" s="20"/>
    </row>
    <row r="1965" spans="3:30" s="1" customFormat="1">
      <c r="C1965" s="16"/>
      <c r="D1965" s="16"/>
      <c r="E1965" s="32"/>
      <c r="F1965" s="16"/>
      <c r="G1965" s="16"/>
      <c r="H1965" s="16"/>
      <c r="I1965" s="16"/>
      <c r="J1965" s="16"/>
      <c r="K1965" s="16"/>
      <c r="L1965" s="32"/>
      <c r="M1965" s="16"/>
      <c r="N1965" s="16"/>
      <c r="O1965" s="16"/>
      <c r="P1965" s="16"/>
      <c r="Y1965" s="20"/>
      <c r="Z1965" s="20"/>
      <c r="AA1965" s="20"/>
      <c r="AB1965" s="20"/>
      <c r="AC1965" s="20"/>
      <c r="AD1965" s="20"/>
    </row>
    <row r="1966" spans="3:30" s="1" customFormat="1">
      <c r="C1966" s="16"/>
      <c r="D1966" s="16"/>
      <c r="E1966" s="32"/>
      <c r="F1966" s="16"/>
      <c r="G1966" s="16"/>
      <c r="H1966" s="16"/>
      <c r="I1966" s="16"/>
      <c r="J1966" s="16"/>
      <c r="K1966" s="16"/>
      <c r="L1966" s="32"/>
      <c r="M1966" s="16"/>
      <c r="N1966" s="16"/>
      <c r="O1966" s="16"/>
      <c r="P1966" s="16"/>
      <c r="Y1966" s="20"/>
      <c r="Z1966" s="20"/>
      <c r="AA1966" s="20"/>
      <c r="AB1966" s="20"/>
      <c r="AC1966" s="20"/>
      <c r="AD1966" s="20"/>
    </row>
    <row r="1967" spans="3:30" s="1" customFormat="1">
      <c r="C1967" s="16"/>
      <c r="D1967" s="16"/>
      <c r="E1967" s="32"/>
      <c r="F1967" s="16"/>
      <c r="G1967" s="16"/>
      <c r="H1967" s="16"/>
      <c r="I1967" s="16"/>
      <c r="J1967" s="16"/>
      <c r="K1967" s="16"/>
      <c r="L1967" s="32"/>
      <c r="M1967" s="16"/>
      <c r="N1967" s="16"/>
      <c r="O1967" s="16"/>
      <c r="P1967" s="16"/>
      <c r="Y1967" s="20"/>
      <c r="Z1967" s="20"/>
      <c r="AA1967" s="20"/>
      <c r="AB1967" s="20"/>
      <c r="AC1967" s="20"/>
      <c r="AD1967" s="20"/>
    </row>
    <row r="1968" spans="3:30" s="1" customFormat="1">
      <c r="C1968" s="16"/>
      <c r="D1968" s="16"/>
      <c r="E1968" s="32"/>
      <c r="F1968" s="16"/>
      <c r="G1968" s="16"/>
      <c r="H1968" s="16"/>
      <c r="I1968" s="16"/>
      <c r="J1968" s="16"/>
      <c r="K1968" s="16"/>
      <c r="L1968" s="32"/>
      <c r="M1968" s="16"/>
      <c r="N1968" s="16"/>
      <c r="O1968" s="16"/>
      <c r="P1968" s="16"/>
      <c r="Y1968" s="20"/>
      <c r="Z1968" s="20"/>
      <c r="AA1968" s="20"/>
      <c r="AB1968" s="20"/>
      <c r="AC1968" s="20"/>
      <c r="AD1968" s="20"/>
    </row>
    <row r="1969" spans="3:30" s="1" customFormat="1">
      <c r="C1969" s="16"/>
      <c r="D1969" s="16"/>
      <c r="E1969" s="32"/>
      <c r="F1969" s="16"/>
      <c r="G1969" s="16"/>
      <c r="H1969" s="16"/>
      <c r="I1969" s="16"/>
      <c r="J1969" s="16"/>
      <c r="K1969" s="16"/>
      <c r="L1969" s="32"/>
      <c r="M1969" s="16"/>
      <c r="N1969" s="16"/>
      <c r="O1969" s="16"/>
      <c r="P1969" s="16"/>
      <c r="Y1969" s="20"/>
      <c r="Z1969" s="20"/>
      <c r="AA1969" s="20"/>
      <c r="AB1969" s="20"/>
      <c r="AC1969" s="20"/>
      <c r="AD1969" s="20"/>
    </row>
    <row r="1970" spans="3:30" s="1" customFormat="1">
      <c r="C1970" s="16"/>
      <c r="D1970" s="16"/>
      <c r="E1970" s="32"/>
      <c r="F1970" s="16"/>
      <c r="G1970" s="16"/>
      <c r="H1970" s="16"/>
      <c r="I1970" s="16"/>
      <c r="J1970" s="16"/>
      <c r="K1970" s="16"/>
      <c r="L1970" s="32"/>
      <c r="M1970" s="16"/>
      <c r="N1970" s="16"/>
      <c r="O1970" s="16"/>
      <c r="P1970" s="16"/>
      <c r="Y1970" s="20"/>
      <c r="Z1970" s="20"/>
      <c r="AA1970" s="20"/>
      <c r="AB1970" s="20"/>
      <c r="AC1970" s="20"/>
      <c r="AD1970" s="20"/>
    </row>
    <row r="1971" spans="3:30" s="1" customFormat="1">
      <c r="C1971" s="16"/>
      <c r="D1971" s="16"/>
      <c r="E1971" s="32"/>
      <c r="F1971" s="16"/>
      <c r="G1971" s="16"/>
      <c r="H1971" s="16"/>
      <c r="I1971" s="16"/>
      <c r="J1971" s="16"/>
      <c r="K1971" s="16"/>
      <c r="L1971" s="32"/>
      <c r="M1971" s="16"/>
      <c r="N1971" s="16"/>
      <c r="O1971" s="16"/>
      <c r="P1971" s="16"/>
      <c r="Y1971" s="20"/>
      <c r="Z1971" s="20"/>
      <c r="AA1971" s="20"/>
      <c r="AB1971" s="20"/>
      <c r="AC1971" s="20"/>
      <c r="AD1971" s="20"/>
    </row>
    <row r="1972" spans="3:30" s="1" customFormat="1">
      <c r="C1972" s="16"/>
      <c r="D1972" s="16"/>
      <c r="E1972" s="32"/>
      <c r="F1972" s="16"/>
      <c r="G1972" s="16"/>
      <c r="H1972" s="16"/>
      <c r="I1972" s="16"/>
      <c r="J1972" s="16"/>
      <c r="K1972" s="16"/>
      <c r="L1972" s="32"/>
      <c r="M1972" s="16"/>
      <c r="N1972" s="16"/>
      <c r="O1972" s="16"/>
      <c r="P1972" s="16"/>
      <c r="Y1972" s="20"/>
      <c r="Z1972" s="20"/>
      <c r="AA1972" s="20"/>
      <c r="AB1972" s="20"/>
      <c r="AC1972" s="20"/>
      <c r="AD1972" s="20"/>
    </row>
    <row r="1973" spans="3:30" s="1" customFormat="1">
      <c r="C1973" s="16"/>
      <c r="D1973" s="16"/>
      <c r="E1973" s="32"/>
      <c r="F1973" s="16"/>
      <c r="G1973" s="16"/>
      <c r="H1973" s="16"/>
      <c r="I1973" s="16"/>
      <c r="J1973" s="16"/>
      <c r="K1973" s="16"/>
      <c r="L1973" s="32"/>
      <c r="M1973" s="16"/>
      <c r="N1973" s="16"/>
      <c r="O1973" s="16"/>
      <c r="P1973" s="16"/>
      <c r="Y1973" s="20"/>
      <c r="Z1973" s="20"/>
      <c r="AA1973" s="20"/>
      <c r="AB1973" s="20"/>
      <c r="AC1973" s="20"/>
      <c r="AD1973" s="20"/>
    </row>
    <row r="1974" spans="3:30" s="1" customFormat="1">
      <c r="C1974" s="16"/>
      <c r="D1974" s="16"/>
      <c r="E1974" s="32"/>
      <c r="F1974" s="16"/>
      <c r="G1974" s="16"/>
      <c r="H1974" s="16"/>
      <c r="I1974" s="16"/>
      <c r="J1974" s="16"/>
      <c r="K1974" s="16"/>
      <c r="L1974" s="32"/>
      <c r="M1974" s="16"/>
      <c r="N1974" s="16"/>
      <c r="O1974" s="16"/>
      <c r="P1974" s="16"/>
      <c r="Y1974" s="20"/>
      <c r="Z1974" s="20"/>
      <c r="AA1974" s="20"/>
      <c r="AB1974" s="20"/>
      <c r="AC1974" s="20"/>
      <c r="AD1974" s="20"/>
    </row>
    <row r="1975" spans="3:30" s="1" customFormat="1">
      <c r="C1975" s="16"/>
      <c r="D1975" s="16"/>
      <c r="E1975" s="32"/>
      <c r="F1975" s="16"/>
      <c r="G1975" s="16"/>
      <c r="H1975" s="16"/>
      <c r="I1975" s="16"/>
      <c r="J1975" s="16"/>
      <c r="K1975" s="16"/>
      <c r="L1975" s="32"/>
      <c r="M1975" s="16"/>
      <c r="N1975" s="16"/>
      <c r="O1975" s="16"/>
      <c r="P1975" s="16"/>
      <c r="Y1975" s="20"/>
      <c r="Z1975" s="20"/>
      <c r="AA1975" s="20"/>
      <c r="AB1975" s="20"/>
      <c r="AC1975" s="20"/>
      <c r="AD1975" s="20"/>
    </row>
    <row r="1976" spans="3:30" s="1" customFormat="1">
      <c r="C1976" s="16"/>
      <c r="D1976" s="16"/>
      <c r="E1976" s="32"/>
      <c r="F1976" s="16"/>
      <c r="G1976" s="16"/>
      <c r="H1976" s="16"/>
      <c r="I1976" s="16"/>
      <c r="J1976" s="16"/>
      <c r="K1976" s="16"/>
      <c r="L1976" s="32"/>
      <c r="M1976" s="16"/>
      <c r="N1976" s="16"/>
      <c r="O1976" s="16"/>
      <c r="P1976" s="16"/>
      <c r="Y1976" s="20"/>
      <c r="Z1976" s="20"/>
      <c r="AA1976" s="20"/>
      <c r="AB1976" s="20"/>
      <c r="AC1976" s="20"/>
      <c r="AD1976" s="20"/>
    </row>
    <row r="1977" spans="3:30" s="1" customFormat="1">
      <c r="C1977" s="16"/>
      <c r="D1977" s="16"/>
      <c r="E1977" s="32"/>
      <c r="F1977" s="16"/>
      <c r="G1977" s="16"/>
      <c r="H1977" s="16"/>
      <c r="I1977" s="16"/>
      <c r="J1977" s="16"/>
      <c r="K1977" s="16"/>
      <c r="L1977" s="32"/>
      <c r="M1977" s="16"/>
      <c r="N1977" s="16"/>
      <c r="O1977" s="16"/>
      <c r="P1977" s="16"/>
      <c r="Y1977" s="20"/>
      <c r="Z1977" s="20"/>
      <c r="AA1977" s="20"/>
      <c r="AB1977" s="20"/>
      <c r="AC1977" s="20"/>
      <c r="AD1977" s="20"/>
    </row>
    <row r="1978" spans="3:30" s="1" customFormat="1">
      <c r="C1978" s="16"/>
      <c r="D1978" s="16"/>
      <c r="E1978" s="32"/>
      <c r="F1978" s="16"/>
      <c r="G1978" s="16"/>
      <c r="H1978" s="16"/>
      <c r="I1978" s="16"/>
      <c r="J1978" s="16"/>
      <c r="K1978" s="16"/>
      <c r="L1978" s="32"/>
      <c r="M1978" s="16"/>
      <c r="N1978" s="16"/>
      <c r="O1978" s="16"/>
      <c r="P1978" s="16"/>
      <c r="Y1978" s="20"/>
      <c r="Z1978" s="20"/>
      <c r="AA1978" s="20"/>
      <c r="AB1978" s="20"/>
      <c r="AC1978" s="20"/>
      <c r="AD1978" s="20"/>
    </row>
    <row r="1979" spans="3:30" s="1" customFormat="1">
      <c r="C1979" s="16"/>
      <c r="D1979" s="16"/>
      <c r="E1979" s="32"/>
      <c r="F1979" s="16"/>
      <c r="G1979" s="16"/>
      <c r="H1979" s="16"/>
      <c r="I1979" s="16"/>
      <c r="J1979" s="16"/>
      <c r="K1979" s="16"/>
      <c r="L1979" s="32"/>
      <c r="M1979" s="16"/>
      <c r="N1979" s="16"/>
      <c r="O1979" s="16"/>
      <c r="P1979" s="16"/>
      <c r="Y1979" s="20"/>
      <c r="Z1979" s="20"/>
      <c r="AA1979" s="20"/>
      <c r="AB1979" s="20"/>
      <c r="AC1979" s="20"/>
      <c r="AD1979" s="20"/>
    </row>
    <row r="1980" spans="3:30" s="1" customFormat="1">
      <c r="C1980" s="16"/>
      <c r="D1980" s="16"/>
      <c r="E1980" s="32"/>
      <c r="F1980" s="16"/>
      <c r="G1980" s="16"/>
      <c r="H1980" s="16"/>
      <c r="I1980" s="16"/>
      <c r="J1980" s="16"/>
      <c r="K1980" s="16"/>
      <c r="L1980" s="32"/>
      <c r="M1980" s="16"/>
      <c r="N1980" s="16"/>
      <c r="O1980" s="16"/>
      <c r="P1980" s="16"/>
      <c r="Y1980" s="20"/>
      <c r="Z1980" s="20"/>
      <c r="AA1980" s="20"/>
      <c r="AB1980" s="20"/>
      <c r="AC1980" s="20"/>
      <c r="AD1980" s="20"/>
    </row>
    <row r="1981" spans="3:30" s="1" customFormat="1">
      <c r="C1981" s="16"/>
      <c r="D1981" s="16"/>
      <c r="E1981" s="32"/>
      <c r="F1981" s="16"/>
      <c r="G1981" s="16"/>
      <c r="H1981" s="16"/>
      <c r="I1981" s="16"/>
      <c r="J1981" s="16"/>
      <c r="K1981" s="16"/>
      <c r="L1981" s="32"/>
      <c r="M1981" s="16"/>
      <c r="N1981" s="16"/>
      <c r="O1981" s="16"/>
      <c r="P1981" s="16"/>
      <c r="Y1981" s="20"/>
      <c r="Z1981" s="20"/>
      <c r="AA1981" s="20"/>
      <c r="AB1981" s="20"/>
      <c r="AC1981" s="20"/>
      <c r="AD1981" s="20"/>
    </row>
    <row r="1982" spans="3:30" s="1" customFormat="1">
      <c r="C1982" s="16"/>
      <c r="D1982" s="16"/>
      <c r="E1982" s="32"/>
      <c r="F1982" s="16"/>
      <c r="G1982" s="16"/>
      <c r="H1982" s="16"/>
      <c r="I1982" s="16"/>
      <c r="J1982" s="16"/>
      <c r="K1982" s="16"/>
      <c r="L1982" s="32"/>
      <c r="M1982" s="16"/>
      <c r="N1982" s="16"/>
      <c r="O1982" s="16"/>
      <c r="P1982" s="16"/>
      <c r="Y1982" s="20"/>
      <c r="Z1982" s="20"/>
      <c r="AA1982" s="20"/>
      <c r="AB1982" s="20"/>
      <c r="AC1982" s="20"/>
      <c r="AD1982" s="20"/>
    </row>
    <row r="1983" spans="3:30" s="1" customFormat="1">
      <c r="C1983" s="16"/>
      <c r="D1983" s="16"/>
      <c r="E1983" s="32"/>
      <c r="F1983" s="16"/>
      <c r="G1983" s="16"/>
      <c r="H1983" s="16"/>
      <c r="I1983" s="16"/>
      <c r="J1983" s="16"/>
      <c r="K1983" s="16"/>
      <c r="L1983" s="32"/>
      <c r="M1983" s="16"/>
      <c r="N1983" s="16"/>
      <c r="O1983" s="16"/>
      <c r="P1983" s="16"/>
      <c r="Y1983" s="20"/>
      <c r="Z1983" s="20"/>
      <c r="AA1983" s="20"/>
      <c r="AB1983" s="20"/>
      <c r="AC1983" s="20"/>
      <c r="AD1983" s="20"/>
    </row>
    <row r="1984" spans="3:30" s="1" customFormat="1">
      <c r="C1984" s="16"/>
      <c r="D1984" s="16"/>
      <c r="E1984" s="32"/>
      <c r="F1984" s="16"/>
      <c r="G1984" s="16"/>
      <c r="H1984" s="16"/>
      <c r="I1984" s="16"/>
      <c r="J1984" s="16"/>
      <c r="K1984" s="16"/>
      <c r="L1984" s="32"/>
      <c r="M1984" s="16"/>
      <c r="N1984" s="16"/>
      <c r="O1984" s="16"/>
      <c r="P1984" s="16"/>
      <c r="Y1984" s="20"/>
      <c r="Z1984" s="20"/>
      <c r="AA1984" s="20"/>
      <c r="AB1984" s="20"/>
      <c r="AC1984" s="20"/>
      <c r="AD1984" s="20"/>
    </row>
    <row r="1985" spans="3:30" s="1" customFormat="1">
      <c r="C1985" s="16"/>
      <c r="D1985" s="16"/>
      <c r="E1985" s="32"/>
      <c r="F1985" s="16"/>
      <c r="G1985" s="16"/>
      <c r="H1985" s="16"/>
      <c r="I1985" s="16"/>
      <c r="J1985" s="16"/>
      <c r="K1985" s="16"/>
      <c r="L1985" s="32"/>
      <c r="M1985" s="16"/>
      <c r="N1985" s="16"/>
      <c r="O1985" s="16"/>
      <c r="P1985" s="16"/>
      <c r="Y1985" s="20"/>
      <c r="Z1985" s="20"/>
      <c r="AA1985" s="20"/>
      <c r="AB1985" s="20"/>
      <c r="AC1985" s="20"/>
      <c r="AD1985" s="20"/>
    </row>
    <row r="1986" spans="3:30" s="1" customFormat="1">
      <c r="C1986" s="16"/>
      <c r="D1986" s="16"/>
      <c r="E1986" s="32"/>
      <c r="F1986" s="16"/>
      <c r="G1986" s="16"/>
      <c r="H1986" s="16"/>
      <c r="I1986" s="16"/>
      <c r="J1986" s="16"/>
      <c r="K1986" s="16"/>
      <c r="L1986" s="32"/>
      <c r="M1986" s="16"/>
      <c r="N1986" s="16"/>
      <c r="O1986" s="16"/>
      <c r="P1986" s="16"/>
      <c r="Y1986" s="20"/>
      <c r="Z1986" s="20"/>
      <c r="AA1986" s="20"/>
      <c r="AB1986" s="20"/>
      <c r="AC1986" s="20"/>
      <c r="AD1986" s="20"/>
    </row>
    <row r="1987" spans="3:30" s="1" customFormat="1">
      <c r="C1987" s="16"/>
      <c r="D1987" s="16"/>
      <c r="E1987" s="32"/>
      <c r="F1987" s="16"/>
      <c r="G1987" s="16"/>
      <c r="H1987" s="16"/>
      <c r="I1987" s="16"/>
      <c r="J1987" s="16"/>
      <c r="K1987" s="16"/>
      <c r="L1987" s="32"/>
      <c r="M1987" s="16"/>
      <c r="N1987" s="16"/>
      <c r="O1987" s="16"/>
      <c r="P1987" s="16"/>
      <c r="Y1987" s="20"/>
      <c r="Z1987" s="20"/>
      <c r="AA1987" s="20"/>
      <c r="AB1987" s="20"/>
      <c r="AC1987" s="20"/>
      <c r="AD1987" s="20"/>
    </row>
    <row r="1988" spans="3:30" s="1" customFormat="1">
      <c r="C1988" s="16"/>
      <c r="D1988" s="16"/>
      <c r="E1988" s="32"/>
      <c r="F1988" s="16"/>
      <c r="G1988" s="16"/>
      <c r="H1988" s="16"/>
      <c r="I1988" s="16"/>
      <c r="J1988" s="16"/>
      <c r="K1988" s="16"/>
      <c r="L1988" s="32"/>
      <c r="M1988" s="16"/>
      <c r="N1988" s="16"/>
      <c r="O1988" s="16"/>
      <c r="P1988" s="16"/>
      <c r="Y1988" s="20"/>
      <c r="Z1988" s="20"/>
      <c r="AA1988" s="20"/>
      <c r="AB1988" s="20"/>
      <c r="AC1988" s="20"/>
      <c r="AD1988" s="20"/>
    </row>
    <row r="1989" spans="3:30" s="1" customFormat="1">
      <c r="C1989" s="16"/>
      <c r="D1989" s="16"/>
      <c r="E1989" s="32"/>
      <c r="F1989" s="16"/>
      <c r="G1989" s="16"/>
      <c r="H1989" s="16"/>
      <c r="I1989" s="16"/>
      <c r="J1989" s="16"/>
      <c r="K1989" s="16"/>
      <c r="L1989" s="32"/>
      <c r="M1989" s="16"/>
      <c r="N1989" s="16"/>
      <c r="O1989" s="16"/>
      <c r="P1989" s="16"/>
      <c r="Y1989" s="20"/>
      <c r="Z1989" s="20"/>
      <c r="AA1989" s="20"/>
      <c r="AB1989" s="20"/>
      <c r="AC1989" s="20"/>
      <c r="AD1989" s="20"/>
    </row>
    <row r="1990" spans="3:30" s="1" customFormat="1">
      <c r="C1990" s="16"/>
      <c r="D1990" s="16"/>
      <c r="E1990" s="32"/>
      <c r="F1990" s="16"/>
      <c r="G1990" s="16"/>
      <c r="H1990" s="16"/>
      <c r="I1990" s="16"/>
      <c r="J1990" s="16"/>
      <c r="K1990" s="16"/>
      <c r="L1990" s="32"/>
      <c r="M1990" s="16"/>
      <c r="N1990" s="16"/>
      <c r="O1990" s="16"/>
      <c r="P1990" s="16"/>
      <c r="Y1990" s="20"/>
      <c r="Z1990" s="20"/>
      <c r="AA1990" s="20"/>
      <c r="AB1990" s="20"/>
      <c r="AC1990" s="20"/>
      <c r="AD1990" s="20"/>
    </row>
    <row r="1991" spans="3:30" s="1" customFormat="1">
      <c r="C1991" s="16"/>
      <c r="D1991" s="16"/>
      <c r="E1991" s="32"/>
      <c r="F1991" s="16"/>
      <c r="G1991" s="16"/>
      <c r="H1991" s="16"/>
      <c r="I1991" s="16"/>
      <c r="J1991" s="16"/>
      <c r="K1991" s="16"/>
      <c r="L1991" s="32"/>
      <c r="M1991" s="16"/>
      <c r="N1991" s="16"/>
      <c r="O1991" s="16"/>
      <c r="P1991" s="16"/>
      <c r="Y1991" s="20"/>
      <c r="Z1991" s="20"/>
      <c r="AA1991" s="20"/>
      <c r="AB1991" s="20"/>
      <c r="AC1991" s="20"/>
      <c r="AD1991" s="20"/>
    </row>
    <row r="1992" spans="3:30" s="1" customFormat="1">
      <c r="C1992" s="16"/>
      <c r="D1992" s="16"/>
      <c r="E1992" s="32"/>
      <c r="F1992" s="16"/>
      <c r="G1992" s="16"/>
      <c r="H1992" s="16"/>
      <c r="I1992" s="16"/>
      <c r="J1992" s="16"/>
      <c r="K1992" s="16"/>
      <c r="L1992" s="32"/>
      <c r="M1992" s="16"/>
      <c r="N1992" s="16"/>
      <c r="O1992" s="16"/>
      <c r="P1992" s="16"/>
      <c r="Y1992" s="20"/>
      <c r="Z1992" s="20"/>
      <c r="AA1992" s="20"/>
      <c r="AB1992" s="20"/>
      <c r="AC1992" s="20"/>
      <c r="AD1992" s="20"/>
    </row>
    <row r="1993" spans="3:30" s="1" customFormat="1">
      <c r="C1993" s="16"/>
      <c r="D1993" s="16"/>
      <c r="E1993" s="32"/>
      <c r="F1993" s="16"/>
      <c r="G1993" s="16"/>
      <c r="H1993" s="16"/>
      <c r="I1993" s="16"/>
      <c r="J1993" s="16"/>
      <c r="K1993" s="16"/>
      <c r="L1993" s="32"/>
      <c r="M1993" s="16"/>
      <c r="N1993" s="16"/>
      <c r="O1993" s="16"/>
      <c r="P1993" s="16"/>
      <c r="Y1993" s="20"/>
      <c r="Z1993" s="20"/>
      <c r="AA1993" s="20"/>
      <c r="AB1993" s="20"/>
      <c r="AC1993" s="20"/>
      <c r="AD1993" s="20"/>
    </row>
    <row r="1994" spans="3:30" s="1" customFormat="1">
      <c r="C1994" s="16"/>
      <c r="D1994" s="16"/>
      <c r="E1994" s="32"/>
      <c r="F1994" s="16"/>
      <c r="G1994" s="16"/>
      <c r="H1994" s="16"/>
      <c r="I1994" s="16"/>
      <c r="J1994" s="16"/>
      <c r="K1994" s="16"/>
      <c r="L1994" s="32"/>
      <c r="M1994" s="16"/>
      <c r="N1994" s="16"/>
      <c r="O1994" s="16"/>
      <c r="P1994" s="16"/>
      <c r="Y1994" s="20"/>
      <c r="Z1994" s="20"/>
      <c r="AA1994" s="20"/>
      <c r="AB1994" s="20"/>
      <c r="AC1994" s="20"/>
      <c r="AD1994" s="20"/>
    </row>
    <row r="1995" spans="3:30" s="1" customFormat="1">
      <c r="C1995" s="16"/>
      <c r="D1995" s="16"/>
      <c r="E1995" s="32"/>
      <c r="F1995" s="16"/>
      <c r="G1995" s="16"/>
      <c r="H1995" s="16"/>
      <c r="I1995" s="16"/>
      <c r="J1995" s="16"/>
      <c r="K1995" s="16"/>
      <c r="L1995" s="32"/>
      <c r="M1995" s="16"/>
      <c r="N1995" s="16"/>
      <c r="O1995" s="16"/>
      <c r="P1995" s="16"/>
      <c r="Y1995" s="20"/>
      <c r="Z1995" s="20"/>
      <c r="AA1995" s="20"/>
      <c r="AB1995" s="20"/>
      <c r="AC1995" s="20"/>
      <c r="AD1995" s="20"/>
    </row>
    <row r="1996" spans="3:30" s="1" customFormat="1">
      <c r="C1996" s="16"/>
      <c r="D1996" s="16"/>
      <c r="E1996" s="32"/>
      <c r="F1996" s="16"/>
      <c r="G1996" s="16"/>
      <c r="H1996" s="16"/>
      <c r="I1996" s="16"/>
      <c r="J1996" s="16"/>
      <c r="K1996" s="16"/>
      <c r="L1996" s="32"/>
      <c r="M1996" s="16"/>
      <c r="N1996" s="16"/>
      <c r="O1996" s="16"/>
      <c r="P1996" s="16"/>
      <c r="Y1996" s="20"/>
      <c r="Z1996" s="20"/>
      <c r="AA1996" s="20"/>
      <c r="AB1996" s="20"/>
      <c r="AC1996" s="20"/>
      <c r="AD1996" s="20"/>
    </row>
    <row r="1997" spans="3:30" s="1" customFormat="1">
      <c r="C1997" s="16"/>
      <c r="D1997" s="16"/>
      <c r="E1997" s="32"/>
      <c r="F1997" s="16"/>
      <c r="G1997" s="16"/>
      <c r="H1997" s="16"/>
      <c r="I1997" s="16"/>
      <c r="J1997" s="16"/>
      <c r="K1997" s="16"/>
      <c r="L1997" s="32"/>
      <c r="M1997" s="16"/>
      <c r="N1997" s="16"/>
      <c r="O1997" s="16"/>
      <c r="P1997" s="16"/>
      <c r="Y1997" s="20"/>
      <c r="Z1997" s="20"/>
      <c r="AA1997" s="20"/>
      <c r="AB1997" s="20"/>
      <c r="AC1997" s="20"/>
      <c r="AD1997" s="20"/>
    </row>
    <row r="1998" spans="3:30" s="1" customFormat="1">
      <c r="C1998" s="16"/>
      <c r="D1998" s="16"/>
      <c r="E1998" s="32"/>
      <c r="F1998" s="16"/>
      <c r="G1998" s="16"/>
      <c r="H1998" s="16"/>
      <c r="I1998" s="16"/>
      <c r="J1998" s="16"/>
      <c r="K1998" s="16"/>
      <c r="L1998" s="32"/>
      <c r="M1998" s="16"/>
      <c r="N1998" s="16"/>
      <c r="O1998" s="16"/>
      <c r="P1998" s="16"/>
      <c r="Y1998" s="20"/>
      <c r="Z1998" s="20"/>
      <c r="AA1998" s="20"/>
      <c r="AB1998" s="20"/>
      <c r="AC1998" s="20"/>
      <c r="AD1998" s="20"/>
    </row>
    <row r="1999" spans="3:30" s="1" customFormat="1">
      <c r="C1999" s="16"/>
      <c r="D1999" s="16"/>
      <c r="E1999" s="32"/>
      <c r="F1999" s="16"/>
      <c r="G1999" s="16"/>
      <c r="H1999" s="16"/>
      <c r="I1999" s="16"/>
      <c r="J1999" s="16"/>
      <c r="K1999" s="16"/>
      <c r="L1999" s="32"/>
      <c r="M1999" s="16"/>
      <c r="N1999" s="16"/>
      <c r="O1999" s="16"/>
      <c r="P1999" s="16"/>
      <c r="Y1999" s="20"/>
      <c r="Z1999" s="20"/>
      <c r="AA1999" s="20"/>
      <c r="AB1999" s="20"/>
      <c r="AC1999" s="20"/>
      <c r="AD1999" s="20"/>
    </row>
    <row r="2000" spans="3:30" s="1" customFormat="1">
      <c r="C2000" s="16"/>
      <c r="D2000" s="16"/>
      <c r="E2000" s="32"/>
      <c r="F2000" s="16"/>
      <c r="G2000" s="16"/>
      <c r="H2000" s="16"/>
      <c r="I2000" s="16"/>
      <c r="J2000" s="16"/>
      <c r="K2000" s="16"/>
      <c r="L2000" s="32"/>
      <c r="M2000" s="16"/>
      <c r="N2000" s="16"/>
      <c r="O2000" s="16"/>
      <c r="P2000" s="16"/>
      <c r="Y2000" s="20"/>
      <c r="Z2000" s="20"/>
      <c r="AA2000" s="20"/>
      <c r="AB2000" s="20"/>
      <c r="AC2000" s="20"/>
      <c r="AD2000" s="20"/>
    </row>
    <row r="2001" spans="3:30" s="1" customFormat="1">
      <c r="C2001" s="16"/>
      <c r="D2001" s="16"/>
      <c r="E2001" s="32"/>
      <c r="F2001" s="16"/>
      <c r="G2001" s="16"/>
      <c r="H2001" s="16"/>
      <c r="I2001" s="16"/>
      <c r="J2001" s="16"/>
      <c r="K2001" s="16"/>
      <c r="L2001" s="32"/>
      <c r="M2001" s="16"/>
      <c r="N2001" s="16"/>
      <c r="O2001" s="16"/>
      <c r="P2001" s="16"/>
      <c r="Y2001" s="20"/>
      <c r="Z2001" s="20"/>
      <c r="AA2001" s="20"/>
      <c r="AB2001" s="20"/>
      <c r="AC2001" s="20"/>
      <c r="AD2001" s="20"/>
    </row>
    <row r="2002" spans="3:30" s="1" customFormat="1">
      <c r="C2002" s="16"/>
      <c r="D2002" s="16"/>
      <c r="E2002" s="32"/>
      <c r="F2002" s="16"/>
      <c r="G2002" s="16"/>
      <c r="H2002" s="16"/>
      <c r="I2002" s="16"/>
      <c r="J2002" s="16"/>
      <c r="K2002" s="16"/>
      <c r="L2002" s="32"/>
      <c r="M2002" s="16"/>
      <c r="N2002" s="16"/>
      <c r="O2002" s="16"/>
      <c r="P2002" s="16"/>
      <c r="Y2002" s="20"/>
      <c r="Z2002" s="20"/>
      <c r="AA2002" s="20"/>
      <c r="AB2002" s="20"/>
      <c r="AC2002" s="20"/>
      <c r="AD2002" s="20"/>
    </row>
    <row r="2003" spans="3:30" s="1" customFormat="1">
      <c r="C2003" s="16"/>
      <c r="D2003" s="16"/>
      <c r="E2003" s="32"/>
      <c r="F2003" s="16"/>
      <c r="G2003" s="16"/>
      <c r="H2003" s="16"/>
      <c r="I2003" s="16"/>
      <c r="J2003" s="16"/>
      <c r="K2003" s="16"/>
      <c r="L2003" s="32"/>
      <c r="M2003" s="16"/>
      <c r="N2003" s="16"/>
      <c r="O2003" s="16"/>
      <c r="P2003" s="16"/>
      <c r="Y2003" s="20"/>
      <c r="Z2003" s="20"/>
      <c r="AA2003" s="20"/>
      <c r="AB2003" s="20"/>
      <c r="AC2003" s="20"/>
      <c r="AD2003" s="20"/>
    </row>
    <row r="2004" spans="3:30" s="1" customFormat="1">
      <c r="C2004" s="16"/>
      <c r="D2004" s="16"/>
      <c r="E2004" s="32"/>
      <c r="F2004" s="16"/>
      <c r="G2004" s="16"/>
      <c r="H2004" s="16"/>
      <c r="I2004" s="16"/>
      <c r="J2004" s="16"/>
      <c r="K2004" s="16"/>
      <c r="L2004" s="32"/>
      <c r="M2004" s="16"/>
      <c r="N2004" s="16"/>
      <c r="O2004" s="16"/>
      <c r="P2004" s="16"/>
      <c r="Y2004" s="20"/>
      <c r="Z2004" s="20"/>
      <c r="AA2004" s="20"/>
      <c r="AB2004" s="20"/>
      <c r="AC2004" s="20"/>
      <c r="AD2004" s="20"/>
    </row>
    <row r="2005" spans="3:30" s="1" customFormat="1">
      <c r="C2005" s="16"/>
      <c r="D2005" s="16"/>
      <c r="E2005" s="32"/>
      <c r="F2005" s="16"/>
      <c r="G2005" s="16"/>
      <c r="H2005" s="16"/>
      <c r="I2005" s="16"/>
      <c r="J2005" s="16"/>
      <c r="K2005" s="16"/>
      <c r="L2005" s="32"/>
      <c r="M2005" s="16"/>
      <c r="N2005" s="16"/>
      <c r="O2005" s="16"/>
      <c r="P2005" s="16"/>
      <c r="Y2005" s="20"/>
      <c r="Z2005" s="20"/>
      <c r="AA2005" s="20"/>
      <c r="AB2005" s="20"/>
      <c r="AC2005" s="20"/>
      <c r="AD2005" s="20"/>
    </row>
    <row r="2006" spans="3:30" s="1" customFormat="1">
      <c r="C2006" s="16"/>
      <c r="D2006" s="16"/>
      <c r="E2006" s="32"/>
      <c r="F2006" s="16"/>
      <c r="G2006" s="16"/>
      <c r="H2006" s="16"/>
      <c r="I2006" s="16"/>
      <c r="J2006" s="16"/>
      <c r="K2006" s="16"/>
      <c r="L2006" s="32"/>
      <c r="M2006" s="16"/>
      <c r="N2006" s="16"/>
      <c r="O2006" s="16"/>
      <c r="P2006" s="16"/>
      <c r="Y2006" s="20"/>
      <c r="Z2006" s="20"/>
      <c r="AA2006" s="20"/>
      <c r="AB2006" s="20"/>
      <c r="AC2006" s="20"/>
      <c r="AD2006" s="20"/>
    </row>
    <row r="2007" spans="3:30" s="1" customFormat="1">
      <c r="C2007" s="16"/>
      <c r="D2007" s="16"/>
      <c r="E2007" s="32"/>
      <c r="F2007" s="16"/>
      <c r="G2007" s="16"/>
      <c r="H2007" s="16"/>
      <c r="I2007" s="16"/>
      <c r="J2007" s="16"/>
      <c r="K2007" s="16"/>
      <c r="L2007" s="32"/>
      <c r="M2007" s="16"/>
      <c r="N2007" s="16"/>
      <c r="O2007" s="16"/>
      <c r="P2007" s="16"/>
      <c r="Y2007" s="20"/>
      <c r="Z2007" s="20"/>
      <c r="AA2007" s="20"/>
      <c r="AB2007" s="20"/>
      <c r="AC2007" s="20"/>
      <c r="AD2007" s="20"/>
    </row>
    <row r="2008" spans="3:30" s="1" customFormat="1">
      <c r="C2008" s="16"/>
      <c r="D2008" s="16"/>
      <c r="E2008" s="32"/>
      <c r="F2008" s="16"/>
      <c r="G2008" s="16"/>
      <c r="H2008" s="16"/>
      <c r="I2008" s="16"/>
      <c r="J2008" s="16"/>
      <c r="K2008" s="16"/>
      <c r="L2008" s="32"/>
      <c r="M2008" s="16"/>
      <c r="N2008" s="16"/>
      <c r="O2008" s="16"/>
      <c r="P2008" s="16"/>
      <c r="Y2008" s="20"/>
      <c r="Z2008" s="20"/>
      <c r="AA2008" s="20"/>
      <c r="AB2008" s="20"/>
      <c r="AC2008" s="20"/>
      <c r="AD2008" s="20"/>
    </row>
    <row r="2009" spans="3:30" s="1" customFormat="1">
      <c r="C2009" s="16"/>
      <c r="D2009" s="16"/>
      <c r="E2009" s="32"/>
      <c r="F2009" s="16"/>
      <c r="G2009" s="16"/>
      <c r="H2009" s="16"/>
      <c r="I2009" s="16"/>
      <c r="J2009" s="16"/>
      <c r="K2009" s="16"/>
      <c r="L2009" s="32"/>
      <c r="M2009" s="16"/>
      <c r="N2009" s="16"/>
      <c r="O2009" s="16"/>
      <c r="P2009" s="16"/>
      <c r="Y2009" s="20"/>
      <c r="Z2009" s="20"/>
      <c r="AA2009" s="20"/>
      <c r="AB2009" s="20"/>
      <c r="AC2009" s="20"/>
      <c r="AD2009" s="20"/>
    </row>
    <row r="2010" spans="3:30" s="1" customFormat="1">
      <c r="C2010" s="16"/>
      <c r="D2010" s="16"/>
      <c r="E2010" s="32"/>
      <c r="F2010" s="16"/>
      <c r="G2010" s="16"/>
      <c r="H2010" s="16"/>
      <c r="I2010" s="16"/>
      <c r="J2010" s="16"/>
      <c r="K2010" s="16"/>
      <c r="L2010" s="32"/>
      <c r="M2010" s="16"/>
      <c r="N2010" s="16"/>
      <c r="O2010" s="16"/>
      <c r="P2010" s="16"/>
      <c r="Y2010" s="20"/>
      <c r="Z2010" s="20"/>
      <c r="AA2010" s="20"/>
      <c r="AB2010" s="20"/>
      <c r="AC2010" s="20"/>
      <c r="AD2010" s="20"/>
    </row>
    <row r="2011" spans="3:30" s="1" customFormat="1">
      <c r="C2011" s="16"/>
      <c r="D2011" s="16"/>
      <c r="E2011" s="32"/>
      <c r="F2011" s="16"/>
      <c r="G2011" s="16"/>
      <c r="H2011" s="16"/>
      <c r="I2011" s="16"/>
      <c r="J2011" s="16"/>
      <c r="K2011" s="16"/>
      <c r="L2011" s="32"/>
      <c r="M2011" s="16"/>
      <c r="N2011" s="16"/>
      <c r="O2011" s="16"/>
      <c r="P2011" s="16"/>
      <c r="Y2011" s="20"/>
      <c r="Z2011" s="20"/>
      <c r="AA2011" s="20"/>
      <c r="AB2011" s="20"/>
      <c r="AC2011" s="20"/>
      <c r="AD2011" s="20"/>
    </row>
    <row r="2012" spans="3:30" s="1" customFormat="1">
      <c r="C2012" s="16"/>
      <c r="D2012" s="16"/>
      <c r="E2012" s="32"/>
      <c r="F2012" s="16"/>
      <c r="G2012" s="16"/>
      <c r="H2012" s="16"/>
      <c r="I2012" s="16"/>
      <c r="J2012" s="16"/>
      <c r="K2012" s="16"/>
      <c r="L2012" s="32"/>
      <c r="M2012" s="16"/>
      <c r="N2012" s="16"/>
      <c r="O2012" s="16"/>
      <c r="P2012" s="16"/>
      <c r="Y2012" s="20"/>
      <c r="Z2012" s="20"/>
      <c r="AA2012" s="20"/>
      <c r="AB2012" s="20"/>
      <c r="AC2012" s="20"/>
      <c r="AD2012" s="20"/>
    </row>
    <row r="2013" spans="3:30" s="1" customFormat="1">
      <c r="C2013" s="16"/>
      <c r="D2013" s="16"/>
      <c r="E2013" s="32"/>
      <c r="F2013" s="16"/>
      <c r="G2013" s="16"/>
      <c r="H2013" s="16"/>
      <c r="I2013" s="16"/>
      <c r="J2013" s="16"/>
      <c r="K2013" s="16"/>
      <c r="L2013" s="32"/>
      <c r="M2013" s="16"/>
      <c r="N2013" s="16"/>
      <c r="O2013" s="16"/>
      <c r="P2013" s="16"/>
      <c r="Y2013" s="20"/>
      <c r="Z2013" s="20"/>
      <c r="AA2013" s="20"/>
      <c r="AB2013" s="20"/>
      <c r="AC2013" s="20"/>
      <c r="AD2013" s="20"/>
    </row>
    <row r="2014" spans="3:30" s="1" customFormat="1">
      <c r="C2014" s="16"/>
      <c r="D2014" s="16"/>
      <c r="E2014" s="32"/>
      <c r="F2014" s="16"/>
      <c r="G2014" s="16"/>
      <c r="H2014" s="16"/>
      <c r="I2014" s="16"/>
      <c r="J2014" s="16"/>
      <c r="K2014" s="16"/>
      <c r="L2014" s="32"/>
      <c r="M2014" s="16"/>
      <c r="N2014" s="16"/>
      <c r="O2014" s="16"/>
      <c r="P2014" s="16"/>
      <c r="Y2014" s="20"/>
      <c r="Z2014" s="20"/>
      <c r="AA2014" s="20"/>
      <c r="AB2014" s="20"/>
      <c r="AC2014" s="20"/>
      <c r="AD2014" s="20"/>
    </row>
    <row r="2015" spans="3:30" s="1" customFormat="1">
      <c r="C2015" s="16"/>
      <c r="D2015" s="16"/>
      <c r="E2015" s="32"/>
      <c r="F2015" s="16"/>
      <c r="G2015" s="16"/>
      <c r="H2015" s="16"/>
      <c r="I2015" s="16"/>
      <c r="J2015" s="16"/>
      <c r="K2015" s="16"/>
      <c r="L2015" s="32"/>
      <c r="M2015" s="16"/>
      <c r="N2015" s="16"/>
      <c r="O2015" s="16"/>
      <c r="P2015" s="16"/>
      <c r="Y2015" s="20"/>
      <c r="Z2015" s="20"/>
      <c r="AA2015" s="20"/>
      <c r="AB2015" s="20"/>
      <c r="AC2015" s="20"/>
      <c r="AD2015" s="20"/>
    </row>
    <row r="2016" spans="3:30" s="1" customFormat="1">
      <c r="C2016" s="16"/>
      <c r="D2016" s="16"/>
      <c r="E2016" s="32"/>
      <c r="F2016" s="16"/>
      <c r="G2016" s="16"/>
      <c r="H2016" s="16"/>
      <c r="I2016" s="16"/>
      <c r="J2016" s="16"/>
      <c r="K2016" s="16"/>
      <c r="L2016" s="32"/>
      <c r="M2016" s="16"/>
      <c r="N2016" s="16"/>
      <c r="O2016" s="16"/>
      <c r="P2016" s="16"/>
      <c r="Y2016" s="20"/>
      <c r="Z2016" s="20"/>
      <c r="AA2016" s="20"/>
      <c r="AB2016" s="20"/>
      <c r="AC2016" s="20"/>
      <c r="AD2016" s="20"/>
    </row>
    <row r="2017" spans="3:30" s="1" customFormat="1">
      <c r="C2017" s="16"/>
      <c r="D2017" s="16"/>
      <c r="E2017" s="32"/>
      <c r="F2017" s="16"/>
      <c r="G2017" s="16"/>
      <c r="H2017" s="16"/>
      <c r="I2017" s="16"/>
      <c r="J2017" s="16"/>
      <c r="K2017" s="16"/>
      <c r="L2017" s="32"/>
      <c r="M2017" s="16"/>
      <c r="N2017" s="16"/>
      <c r="O2017" s="16"/>
      <c r="P2017" s="16"/>
      <c r="Y2017" s="20"/>
      <c r="Z2017" s="20"/>
      <c r="AA2017" s="20"/>
      <c r="AB2017" s="20"/>
      <c r="AC2017" s="20"/>
      <c r="AD2017" s="20"/>
    </row>
    <row r="2018" spans="3:30" s="1" customFormat="1">
      <c r="C2018" s="16"/>
      <c r="D2018" s="16"/>
      <c r="E2018" s="32"/>
      <c r="F2018" s="16"/>
      <c r="G2018" s="16"/>
      <c r="H2018" s="16"/>
      <c r="I2018" s="16"/>
      <c r="J2018" s="16"/>
      <c r="K2018" s="16"/>
      <c r="L2018" s="32"/>
      <c r="M2018" s="16"/>
      <c r="N2018" s="16"/>
      <c r="O2018" s="16"/>
      <c r="P2018" s="16"/>
      <c r="Y2018" s="20"/>
      <c r="Z2018" s="20"/>
      <c r="AA2018" s="20"/>
      <c r="AB2018" s="20"/>
      <c r="AC2018" s="20"/>
      <c r="AD2018" s="20"/>
    </row>
    <row r="2019" spans="3:30" s="1" customFormat="1">
      <c r="C2019" s="16"/>
      <c r="D2019" s="16"/>
      <c r="E2019" s="32"/>
      <c r="F2019" s="16"/>
      <c r="G2019" s="16"/>
      <c r="H2019" s="16"/>
      <c r="I2019" s="16"/>
      <c r="J2019" s="16"/>
      <c r="K2019" s="16"/>
      <c r="L2019" s="32"/>
      <c r="M2019" s="16"/>
      <c r="N2019" s="16"/>
      <c r="O2019" s="16"/>
      <c r="P2019" s="16"/>
      <c r="Y2019" s="20"/>
      <c r="Z2019" s="20"/>
      <c r="AA2019" s="20"/>
      <c r="AB2019" s="20"/>
      <c r="AC2019" s="20"/>
      <c r="AD2019" s="20"/>
    </row>
    <row r="2020" spans="3:30" s="1" customFormat="1">
      <c r="C2020" s="16"/>
      <c r="D2020" s="16"/>
      <c r="E2020" s="32"/>
      <c r="F2020" s="16"/>
      <c r="G2020" s="16"/>
      <c r="H2020" s="16"/>
      <c r="I2020" s="16"/>
      <c r="J2020" s="16"/>
      <c r="K2020" s="16"/>
      <c r="L2020" s="32"/>
      <c r="M2020" s="16"/>
      <c r="N2020" s="16"/>
      <c r="O2020" s="16"/>
      <c r="P2020" s="16"/>
      <c r="Y2020" s="20"/>
      <c r="Z2020" s="20"/>
      <c r="AA2020" s="20"/>
      <c r="AB2020" s="20"/>
      <c r="AC2020" s="20"/>
      <c r="AD2020" s="20"/>
    </row>
    <row r="2021" spans="3:30" s="1" customFormat="1">
      <c r="C2021" s="16"/>
      <c r="D2021" s="16"/>
      <c r="E2021" s="32"/>
      <c r="F2021" s="16"/>
      <c r="G2021" s="16"/>
      <c r="H2021" s="16"/>
      <c r="I2021" s="16"/>
      <c r="J2021" s="16"/>
      <c r="K2021" s="16"/>
      <c r="L2021" s="32"/>
      <c r="M2021" s="16"/>
      <c r="N2021" s="16"/>
      <c r="O2021" s="16"/>
      <c r="P2021" s="16"/>
      <c r="Y2021" s="20"/>
      <c r="Z2021" s="20"/>
      <c r="AA2021" s="20"/>
      <c r="AB2021" s="20"/>
      <c r="AC2021" s="20"/>
      <c r="AD2021" s="20"/>
    </row>
    <row r="2022" spans="3:30" s="1" customFormat="1">
      <c r="C2022" s="16"/>
      <c r="D2022" s="16"/>
      <c r="E2022" s="32"/>
      <c r="F2022" s="16"/>
      <c r="G2022" s="16"/>
      <c r="H2022" s="16"/>
      <c r="I2022" s="16"/>
      <c r="J2022" s="16"/>
      <c r="K2022" s="16"/>
      <c r="L2022" s="32"/>
      <c r="M2022" s="16"/>
      <c r="N2022" s="16"/>
      <c r="O2022" s="16"/>
      <c r="P2022" s="16"/>
      <c r="Y2022" s="20"/>
      <c r="Z2022" s="20"/>
      <c r="AA2022" s="20"/>
      <c r="AB2022" s="20"/>
      <c r="AC2022" s="20"/>
      <c r="AD2022" s="20"/>
    </row>
    <row r="2023" spans="3:30" s="1" customFormat="1">
      <c r="C2023" s="16"/>
      <c r="D2023" s="16"/>
      <c r="E2023" s="32"/>
      <c r="F2023" s="16"/>
      <c r="G2023" s="16"/>
      <c r="H2023" s="16"/>
      <c r="I2023" s="16"/>
      <c r="J2023" s="16"/>
      <c r="K2023" s="16"/>
      <c r="L2023" s="32"/>
      <c r="M2023" s="16"/>
      <c r="N2023" s="16"/>
      <c r="O2023" s="16"/>
      <c r="P2023" s="16"/>
      <c r="Y2023" s="20"/>
      <c r="Z2023" s="20"/>
      <c r="AA2023" s="20"/>
      <c r="AB2023" s="20"/>
      <c r="AC2023" s="20"/>
      <c r="AD2023" s="20"/>
    </row>
    <row r="2024" spans="3:30" s="1" customFormat="1">
      <c r="C2024" s="16"/>
      <c r="D2024" s="16"/>
      <c r="E2024" s="32"/>
      <c r="F2024" s="16"/>
      <c r="G2024" s="16"/>
      <c r="H2024" s="16"/>
      <c r="I2024" s="16"/>
      <c r="J2024" s="16"/>
      <c r="K2024" s="16"/>
      <c r="L2024" s="32"/>
      <c r="M2024" s="16"/>
      <c r="N2024" s="16"/>
      <c r="O2024" s="16"/>
      <c r="P2024" s="16"/>
      <c r="Y2024" s="20"/>
      <c r="Z2024" s="20"/>
      <c r="AA2024" s="20"/>
      <c r="AB2024" s="20"/>
      <c r="AC2024" s="20"/>
      <c r="AD2024" s="20"/>
    </row>
    <row r="2025" spans="3:30" s="1" customFormat="1">
      <c r="C2025" s="16"/>
      <c r="D2025" s="16"/>
      <c r="E2025" s="32"/>
      <c r="F2025" s="16"/>
      <c r="G2025" s="16"/>
      <c r="H2025" s="16"/>
      <c r="I2025" s="16"/>
      <c r="J2025" s="16"/>
      <c r="K2025" s="16"/>
      <c r="L2025" s="32"/>
      <c r="M2025" s="16"/>
      <c r="N2025" s="16"/>
      <c r="O2025" s="16"/>
      <c r="P2025" s="16"/>
      <c r="Y2025" s="20"/>
      <c r="Z2025" s="20"/>
      <c r="AA2025" s="20"/>
      <c r="AB2025" s="20"/>
      <c r="AC2025" s="20"/>
      <c r="AD2025" s="20"/>
    </row>
    <row r="2026" spans="3:30" s="1" customFormat="1">
      <c r="C2026" s="16"/>
      <c r="D2026" s="16"/>
      <c r="E2026" s="32"/>
      <c r="F2026" s="16"/>
      <c r="G2026" s="16"/>
      <c r="H2026" s="16"/>
      <c r="I2026" s="16"/>
      <c r="J2026" s="16"/>
      <c r="K2026" s="16"/>
      <c r="L2026" s="32"/>
      <c r="M2026" s="16"/>
      <c r="N2026" s="16"/>
      <c r="O2026" s="16"/>
      <c r="P2026" s="16"/>
      <c r="Y2026" s="20"/>
      <c r="Z2026" s="20"/>
      <c r="AA2026" s="20"/>
      <c r="AB2026" s="20"/>
      <c r="AC2026" s="20"/>
      <c r="AD2026" s="20"/>
    </row>
    <row r="2027" spans="3:30" s="1" customFormat="1">
      <c r="C2027" s="16"/>
      <c r="D2027" s="16"/>
      <c r="E2027" s="32"/>
      <c r="F2027" s="16"/>
      <c r="G2027" s="16"/>
      <c r="H2027" s="16"/>
      <c r="I2027" s="16"/>
      <c r="J2027" s="16"/>
      <c r="K2027" s="16"/>
      <c r="L2027" s="32"/>
      <c r="M2027" s="16"/>
      <c r="N2027" s="16"/>
      <c r="O2027" s="16"/>
      <c r="P2027" s="16"/>
      <c r="Y2027" s="20"/>
      <c r="Z2027" s="20"/>
      <c r="AA2027" s="20"/>
      <c r="AB2027" s="20"/>
      <c r="AC2027" s="20"/>
      <c r="AD2027" s="20"/>
    </row>
    <row r="2028" spans="3:30" s="1" customFormat="1">
      <c r="C2028" s="16"/>
      <c r="D2028" s="16"/>
      <c r="E2028" s="32"/>
      <c r="F2028" s="16"/>
      <c r="G2028" s="16"/>
      <c r="H2028" s="16"/>
      <c r="I2028" s="16"/>
      <c r="J2028" s="16"/>
      <c r="K2028" s="16"/>
      <c r="L2028" s="32"/>
      <c r="M2028" s="16"/>
      <c r="N2028" s="16"/>
      <c r="O2028" s="16"/>
      <c r="P2028" s="16"/>
      <c r="Y2028" s="20"/>
      <c r="Z2028" s="20"/>
      <c r="AA2028" s="20"/>
      <c r="AB2028" s="20"/>
      <c r="AC2028" s="20"/>
      <c r="AD2028" s="20"/>
    </row>
    <row r="2029" spans="3:30" s="1" customFormat="1">
      <c r="C2029" s="16"/>
      <c r="D2029" s="16"/>
      <c r="E2029" s="32"/>
      <c r="F2029" s="16"/>
      <c r="G2029" s="16"/>
      <c r="H2029" s="16"/>
      <c r="I2029" s="16"/>
      <c r="J2029" s="16"/>
      <c r="K2029" s="16"/>
      <c r="L2029" s="32"/>
      <c r="M2029" s="16"/>
      <c r="N2029" s="16"/>
      <c r="O2029" s="16"/>
      <c r="P2029" s="16"/>
      <c r="Y2029" s="20"/>
      <c r="Z2029" s="20"/>
      <c r="AA2029" s="20"/>
      <c r="AB2029" s="20"/>
      <c r="AC2029" s="20"/>
      <c r="AD2029" s="20"/>
    </row>
    <row r="2030" spans="3:30" s="1" customFormat="1">
      <c r="C2030" s="16"/>
      <c r="D2030" s="16"/>
      <c r="E2030" s="32"/>
      <c r="F2030" s="16"/>
      <c r="G2030" s="16"/>
      <c r="H2030" s="16"/>
      <c r="I2030" s="16"/>
      <c r="J2030" s="16"/>
      <c r="K2030" s="16"/>
      <c r="L2030" s="32"/>
      <c r="M2030" s="16"/>
      <c r="N2030" s="16"/>
      <c r="O2030" s="16"/>
      <c r="P2030" s="16"/>
      <c r="Y2030" s="20"/>
      <c r="Z2030" s="20"/>
      <c r="AA2030" s="20"/>
      <c r="AB2030" s="20"/>
      <c r="AC2030" s="20"/>
      <c r="AD2030" s="20"/>
    </row>
    <row r="2031" spans="3:30" s="1" customFormat="1">
      <c r="C2031" s="16"/>
      <c r="D2031" s="16"/>
      <c r="E2031" s="32"/>
      <c r="F2031" s="16"/>
      <c r="G2031" s="16"/>
      <c r="H2031" s="16"/>
      <c r="I2031" s="16"/>
      <c r="J2031" s="16"/>
      <c r="K2031" s="16"/>
      <c r="L2031" s="32"/>
      <c r="M2031" s="16"/>
      <c r="N2031" s="16"/>
      <c r="O2031" s="16"/>
      <c r="P2031" s="16"/>
      <c r="Y2031" s="20"/>
      <c r="Z2031" s="20"/>
      <c r="AA2031" s="20"/>
      <c r="AB2031" s="20"/>
      <c r="AC2031" s="20"/>
      <c r="AD2031" s="20"/>
    </row>
    <row r="2032" spans="3:30" s="1" customFormat="1">
      <c r="C2032" s="16"/>
      <c r="D2032" s="16"/>
      <c r="E2032" s="32"/>
      <c r="F2032" s="16"/>
      <c r="G2032" s="16"/>
      <c r="H2032" s="16"/>
      <c r="I2032" s="16"/>
      <c r="J2032" s="16"/>
      <c r="K2032" s="16"/>
      <c r="L2032" s="32"/>
      <c r="M2032" s="16"/>
      <c r="N2032" s="16"/>
      <c r="O2032" s="16"/>
      <c r="P2032" s="16"/>
      <c r="Y2032" s="20"/>
      <c r="Z2032" s="20"/>
      <c r="AA2032" s="20"/>
      <c r="AB2032" s="20"/>
      <c r="AC2032" s="20"/>
      <c r="AD2032" s="20"/>
    </row>
    <row r="2033" spans="3:30" s="1" customFormat="1">
      <c r="C2033" s="16"/>
      <c r="D2033" s="16"/>
      <c r="E2033" s="32"/>
      <c r="F2033" s="16"/>
      <c r="G2033" s="16"/>
      <c r="H2033" s="16"/>
      <c r="I2033" s="16"/>
      <c r="J2033" s="16"/>
      <c r="K2033" s="16"/>
      <c r="L2033" s="32"/>
      <c r="M2033" s="16"/>
      <c r="N2033" s="16"/>
      <c r="O2033" s="16"/>
      <c r="P2033" s="16"/>
      <c r="Y2033" s="20"/>
      <c r="Z2033" s="20"/>
      <c r="AA2033" s="20"/>
      <c r="AB2033" s="20"/>
      <c r="AC2033" s="20"/>
      <c r="AD2033" s="20"/>
    </row>
    <row r="2034" spans="3:30" s="1" customFormat="1">
      <c r="C2034" s="16"/>
      <c r="D2034" s="16"/>
      <c r="E2034" s="32"/>
      <c r="F2034" s="16"/>
      <c r="G2034" s="16"/>
      <c r="H2034" s="16"/>
      <c r="I2034" s="16"/>
      <c r="J2034" s="16"/>
      <c r="K2034" s="16"/>
      <c r="L2034" s="32"/>
      <c r="M2034" s="16"/>
      <c r="N2034" s="16"/>
      <c r="O2034" s="16"/>
      <c r="P2034" s="16"/>
      <c r="Y2034" s="20"/>
      <c r="Z2034" s="20"/>
      <c r="AA2034" s="20"/>
      <c r="AB2034" s="20"/>
      <c r="AC2034" s="20"/>
      <c r="AD2034" s="20"/>
    </row>
    <row r="2035" spans="3:30" s="1" customFormat="1">
      <c r="C2035" s="16"/>
      <c r="D2035" s="16"/>
      <c r="E2035" s="32"/>
      <c r="F2035" s="16"/>
      <c r="G2035" s="16"/>
      <c r="H2035" s="16"/>
      <c r="I2035" s="16"/>
      <c r="J2035" s="16"/>
      <c r="K2035" s="16"/>
      <c r="L2035" s="32"/>
      <c r="M2035" s="16"/>
      <c r="N2035" s="16"/>
      <c r="O2035" s="16"/>
      <c r="P2035" s="16"/>
      <c r="Y2035" s="20"/>
      <c r="Z2035" s="20"/>
      <c r="AA2035" s="20"/>
      <c r="AB2035" s="20"/>
      <c r="AC2035" s="20"/>
      <c r="AD2035" s="20"/>
    </row>
    <row r="2036" spans="3:30" s="1" customFormat="1">
      <c r="C2036" s="16"/>
      <c r="D2036" s="16"/>
      <c r="E2036" s="32"/>
      <c r="F2036" s="16"/>
      <c r="G2036" s="16"/>
      <c r="H2036" s="16"/>
      <c r="I2036" s="16"/>
      <c r="J2036" s="16"/>
      <c r="K2036" s="16"/>
      <c r="L2036" s="32"/>
      <c r="M2036" s="16"/>
      <c r="N2036" s="16"/>
      <c r="O2036" s="16"/>
      <c r="P2036" s="16"/>
      <c r="Y2036" s="20"/>
      <c r="Z2036" s="20"/>
      <c r="AA2036" s="20"/>
      <c r="AB2036" s="20"/>
      <c r="AC2036" s="20"/>
      <c r="AD2036" s="20"/>
    </row>
    <row r="2037" spans="3:30" s="1" customFormat="1">
      <c r="C2037" s="16"/>
      <c r="D2037" s="16"/>
      <c r="E2037" s="32"/>
      <c r="F2037" s="16"/>
      <c r="G2037" s="16"/>
      <c r="H2037" s="16"/>
      <c r="I2037" s="16"/>
      <c r="J2037" s="16"/>
      <c r="K2037" s="16"/>
      <c r="L2037" s="32"/>
      <c r="M2037" s="16"/>
      <c r="N2037" s="16"/>
      <c r="O2037" s="16"/>
      <c r="P2037" s="16"/>
      <c r="Y2037" s="20"/>
      <c r="Z2037" s="20"/>
      <c r="AA2037" s="20"/>
      <c r="AB2037" s="20"/>
      <c r="AC2037" s="20"/>
      <c r="AD2037" s="20"/>
    </row>
    <row r="2038" spans="3:30" s="1" customFormat="1">
      <c r="C2038" s="16"/>
      <c r="D2038" s="16"/>
      <c r="E2038" s="32"/>
      <c r="F2038" s="16"/>
      <c r="G2038" s="16"/>
      <c r="H2038" s="16"/>
      <c r="I2038" s="16"/>
      <c r="J2038" s="16"/>
      <c r="K2038" s="16"/>
      <c r="L2038" s="32"/>
      <c r="M2038" s="16"/>
      <c r="N2038" s="16"/>
      <c r="O2038" s="16"/>
      <c r="P2038" s="16"/>
      <c r="Y2038" s="20"/>
      <c r="Z2038" s="20"/>
      <c r="AA2038" s="20"/>
      <c r="AB2038" s="20"/>
      <c r="AC2038" s="20"/>
      <c r="AD2038" s="20"/>
    </row>
    <row r="2039" spans="3:30" s="1" customFormat="1">
      <c r="C2039" s="16"/>
      <c r="D2039" s="16"/>
      <c r="E2039" s="32"/>
      <c r="F2039" s="16"/>
      <c r="G2039" s="16"/>
      <c r="H2039" s="16"/>
      <c r="I2039" s="16"/>
      <c r="J2039" s="16"/>
      <c r="K2039" s="16"/>
      <c r="L2039" s="32"/>
      <c r="M2039" s="16"/>
      <c r="N2039" s="16"/>
      <c r="O2039" s="16"/>
      <c r="P2039" s="16"/>
      <c r="Y2039" s="20"/>
      <c r="Z2039" s="20"/>
      <c r="AA2039" s="20"/>
      <c r="AB2039" s="20"/>
      <c r="AC2039" s="20"/>
      <c r="AD2039" s="20"/>
    </row>
    <row r="2040" spans="3:30" s="1" customFormat="1">
      <c r="C2040" s="16"/>
      <c r="D2040" s="16"/>
      <c r="E2040" s="32"/>
      <c r="F2040" s="16"/>
      <c r="G2040" s="16"/>
      <c r="H2040" s="16"/>
      <c r="I2040" s="16"/>
      <c r="J2040" s="16"/>
      <c r="K2040" s="16"/>
      <c r="L2040" s="32"/>
      <c r="M2040" s="16"/>
      <c r="N2040" s="16"/>
      <c r="O2040" s="16"/>
      <c r="P2040" s="16"/>
      <c r="Y2040" s="20"/>
      <c r="Z2040" s="20"/>
      <c r="AA2040" s="20"/>
      <c r="AB2040" s="20"/>
      <c r="AC2040" s="20"/>
      <c r="AD2040" s="20"/>
    </row>
    <row r="2041" spans="3:30" s="1" customFormat="1">
      <c r="C2041" s="16"/>
      <c r="D2041" s="16"/>
      <c r="E2041" s="32"/>
      <c r="F2041" s="16"/>
      <c r="G2041" s="16"/>
      <c r="H2041" s="16"/>
      <c r="I2041" s="16"/>
      <c r="J2041" s="16"/>
      <c r="K2041" s="16"/>
      <c r="L2041" s="32"/>
      <c r="M2041" s="16"/>
      <c r="N2041" s="16"/>
      <c r="O2041" s="16"/>
      <c r="P2041" s="16"/>
      <c r="Y2041" s="20"/>
      <c r="Z2041" s="20"/>
      <c r="AA2041" s="20"/>
      <c r="AB2041" s="20"/>
      <c r="AC2041" s="20"/>
      <c r="AD2041" s="20"/>
    </row>
    <row r="2042" spans="3:30" s="1" customFormat="1">
      <c r="C2042" s="16"/>
      <c r="D2042" s="16"/>
      <c r="E2042" s="32"/>
      <c r="F2042" s="16"/>
      <c r="G2042" s="16"/>
      <c r="H2042" s="16"/>
      <c r="I2042" s="16"/>
      <c r="J2042" s="16"/>
      <c r="K2042" s="16"/>
      <c r="L2042" s="32"/>
      <c r="M2042" s="16"/>
      <c r="N2042" s="16"/>
      <c r="O2042" s="16"/>
      <c r="P2042" s="16"/>
      <c r="Y2042" s="20"/>
      <c r="Z2042" s="20"/>
      <c r="AA2042" s="20"/>
      <c r="AB2042" s="20"/>
      <c r="AC2042" s="20"/>
      <c r="AD2042" s="20"/>
    </row>
    <row r="2043" spans="3:30" s="1" customFormat="1">
      <c r="C2043" s="16"/>
      <c r="D2043" s="16"/>
      <c r="E2043" s="32"/>
      <c r="F2043" s="16"/>
      <c r="G2043" s="16"/>
      <c r="H2043" s="16"/>
      <c r="I2043" s="16"/>
      <c r="J2043" s="16"/>
      <c r="K2043" s="16"/>
      <c r="L2043" s="32"/>
      <c r="M2043" s="16"/>
      <c r="N2043" s="16"/>
      <c r="O2043" s="16"/>
      <c r="P2043" s="16"/>
      <c r="Y2043" s="20"/>
      <c r="Z2043" s="20"/>
      <c r="AA2043" s="20"/>
      <c r="AB2043" s="20"/>
      <c r="AC2043" s="20"/>
      <c r="AD2043" s="20"/>
    </row>
    <row r="2044" spans="3:30" s="1" customFormat="1">
      <c r="C2044" s="16"/>
      <c r="D2044" s="16"/>
      <c r="E2044" s="32"/>
      <c r="F2044" s="16"/>
      <c r="G2044" s="16"/>
      <c r="H2044" s="16"/>
      <c r="I2044" s="16"/>
      <c r="J2044" s="16"/>
      <c r="K2044" s="16"/>
      <c r="L2044" s="32"/>
      <c r="M2044" s="16"/>
      <c r="N2044" s="16"/>
      <c r="O2044" s="16"/>
      <c r="P2044" s="16"/>
      <c r="Y2044" s="20"/>
      <c r="Z2044" s="20"/>
      <c r="AA2044" s="20"/>
      <c r="AB2044" s="20"/>
      <c r="AC2044" s="20"/>
      <c r="AD2044" s="20"/>
    </row>
    <row r="2045" spans="3:30" s="1" customFormat="1">
      <c r="C2045" s="16"/>
      <c r="D2045" s="16"/>
      <c r="E2045" s="32"/>
      <c r="F2045" s="16"/>
      <c r="G2045" s="16"/>
      <c r="H2045" s="16"/>
      <c r="I2045" s="16"/>
      <c r="J2045" s="16"/>
      <c r="K2045" s="16"/>
      <c r="L2045" s="32"/>
      <c r="M2045" s="16"/>
      <c r="N2045" s="16"/>
      <c r="O2045" s="16"/>
      <c r="P2045" s="16"/>
      <c r="Y2045" s="20"/>
      <c r="Z2045" s="20"/>
      <c r="AA2045" s="20"/>
      <c r="AB2045" s="20"/>
      <c r="AC2045" s="20"/>
      <c r="AD2045" s="20"/>
    </row>
    <row r="2046" spans="3:30" s="1" customFormat="1">
      <c r="C2046" s="16"/>
      <c r="D2046" s="16"/>
      <c r="E2046" s="32"/>
      <c r="F2046" s="16"/>
      <c r="G2046" s="16"/>
      <c r="H2046" s="16"/>
      <c r="I2046" s="16"/>
      <c r="J2046" s="16"/>
      <c r="K2046" s="16"/>
      <c r="L2046" s="32"/>
      <c r="M2046" s="16"/>
      <c r="N2046" s="16"/>
      <c r="O2046" s="16"/>
      <c r="P2046" s="16"/>
      <c r="Y2046" s="20"/>
      <c r="Z2046" s="20"/>
      <c r="AA2046" s="20"/>
      <c r="AB2046" s="20"/>
      <c r="AC2046" s="20"/>
      <c r="AD2046" s="20"/>
    </row>
    <row r="2047" spans="3:30" s="1" customFormat="1">
      <c r="C2047" s="16"/>
      <c r="D2047" s="16"/>
      <c r="E2047" s="32"/>
      <c r="F2047" s="16"/>
      <c r="G2047" s="16"/>
      <c r="H2047" s="16"/>
      <c r="I2047" s="16"/>
      <c r="J2047" s="16"/>
      <c r="K2047" s="16"/>
      <c r="L2047" s="32"/>
      <c r="M2047" s="16"/>
      <c r="N2047" s="16"/>
      <c r="O2047" s="16"/>
      <c r="P2047" s="16"/>
      <c r="Y2047" s="20"/>
      <c r="Z2047" s="20"/>
      <c r="AA2047" s="20"/>
      <c r="AB2047" s="20"/>
      <c r="AC2047" s="20"/>
      <c r="AD2047" s="20"/>
    </row>
    <row r="2048" spans="3:30" s="1" customFormat="1">
      <c r="C2048" s="16"/>
      <c r="D2048" s="16"/>
      <c r="E2048" s="32"/>
      <c r="F2048" s="16"/>
      <c r="G2048" s="16"/>
      <c r="H2048" s="16"/>
      <c r="I2048" s="16"/>
      <c r="J2048" s="16"/>
      <c r="K2048" s="16"/>
      <c r="L2048" s="32"/>
      <c r="M2048" s="16"/>
      <c r="N2048" s="16"/>
      <c r="O2048" s="16"/>
      <c r="P2048" s="16"/>
      <c r="Y2048" s="20"/>
      <c r="Z2048" s="20"/>
      <c r="AA2048" s="20"/>
      <c r="AB2048" s="20"/>
      <c r="AC2048" s="20"/>
      <c r="AD2048" s="20"/>
    </row>
    <row r="2049" spans="3:30" s="1" customFormat="1">
      <c r="C2049" s="16"/>
      <c r="D2049" s="16"/>
      <c r="E2049" s="32"/>
      <c r="F2049" s="16"/>
      <c r="G2049" s="16"/>
      <c r="H2049" s="16"/>
      <c r="I2049" s="16"/>
      <c r="J2049" s="16"/>
      <c r="K2049" s="16"/>
      <c r="L2049" s="32"/>
      <c r="M2049" s="16"/>
      <c r="N2049" s="16"/>
      <c r="O2049" s="16"/>
      <c r="P2049" s="16"/>
      <c r="Y2049" s="20"/>
      <c r="Z2049" s="20"/>
      <c r="AA2049" s="20"/>
      <c r="AB2049" s="20"/>
      <c r="AC2049" s="20"/>
      <c r="AD2049" s="20"/>
    </row>
    <row r="2050" spans="3:30" s="1" customFormat="1">
      <c r="C2050" s="16"/>
      <c r="D2050" s="16"/>
      <c r="E2050" s="32"/>
      <c r="F2050" s="16"/>
      <c r="G2050" s="16"/>
      <c r="H2050" s="16"/>
      <c r="I2050" s="16"/>
      <c r="J2050" s="16"/>
      <c r="K2050" s="16"/>
      <c r="L2050" s="32"/>
      <c r="M2050" s="16"/>
      <c r="N2050" s="16"/>
      <c r="O2050" s="16"/>
      <c r="P2050" s="16"/>
      <c r="Y2050" s="20"/>
      <c r="Z2050" s="20"/>
      <c r="AA2050" s="20"/>
      <c r="AB2050" s="20"/>
      <c r="AC2050" s="20"/>
      <c r="AD2050" s="20"/>
    </row>
    <row r="2051" spans="3:30" s="1" customFormat="1">
      <c r="C2051" s="16"/>
      <c r="D2051" s="16"/>
      <c r="E2051" s="32"/>
      <c r="F2051" s="16"/>
      <c r="G2051" s="16"/>
      <c r="H2051" s="16"/>
      <c r="I2051" s="16"/>
      <c r="J2051" s="16"/>
      <c r="K2051" s="16"/>
      <c r="L2051" s="32"/>
      <c r="M2051" s="16"/>
      <c r="N2051" s="16"/>
      <c r="O2051" s="16"/>
      <c r="P2051" s="16"/>
      <c r="Y2051" s="20"/>
      <c r="Z2051" s="20"/>
      <c r="AA2051" s="20"/>
      <c r="AB2051" s="20"/>
      <c r="AC2051" s="20"/>
      <c r="AD2051" s="20"/>
    </row>
    <row r="2052" spans="3:30" s="1" customFormat="1">
      <c r="C2052" s="16"/>
      <c r="D2052" s="16"/>
      <c r="E2052" s="32"/>
      <c r="F2052" s="16"/>
      <c r="G2052" s="16"/>
      <c r="H2052" s="16"/>
      <c r="I2052" s="16"/>
      <c r="J2052" s="16"/>
      <c r="K2052" s="16"/>
      <c r="L2052" s="32"/>
      <c r="M2052" s="16"/>
      <c r="N2052" s="16"/>
      <c r="O2052" s="16"/>
      <c r="P2052" s="16"/>
      <c r="Y2052" s="20"/>
      <c r="Z2052" s="20"/>
      <c r="AA2052" s="20"/>
      <c r="AB2052" s="20"/>
      <c r="AC2052" s="20"/>
      <c r="AD2052" s="20"/>
    </row>
    <row r="2053" spans="3:30" s="1" customFormat="1">
      <c r="C2053" s="16"/>
      <c r="D2053" s="16"/>
      <c r="E2053" s="32"/>
      <c r="F2053" s="16"/>
      <c r="G2053" s="16"/>
      <c r="H2053" s="16"/>
      <c r="I2053" s="16"/>
      <c r="J2053" s="16"/>
      <c r="K2053" s="16"/>
      <c r="L2053" s="32"/>
      <c r="M2053" s="16"/>
      <c r="N2053" s="16"/>
      <c r="O2053" s="16"/>
      <c r="P2053" s="16"/>
      <c r="Y2053" s="20"/>
      <c r="Z2053" s="20"/>
      <c r="AA2053" s="20"/>
      <c r="AB2053" s="20"/>
      <c r="AC2053" s="20"/>
      <c r="AD2053" s="20"/>
    </row>
    <row r="2054" spans="3:30" s="1" customFormat="1">
      <c r="C2054" s="16"/>
      <c r="D2054" s="16"/>
      <c r="E2054" s="32"/>
      <c r="F2054" s="16"/>
      <c r="G2054" s="16"/>
      <c r="H2054" s="16"/>
      <c r="I2054" s="16"/>
      <c r="J2054" s="16"/>
      <c r="K2054" s="16"/>
      <c r="L2054" s="32"/>
      <c r="M2054" s="16"/>
      <c r="N2054" s="16"/>
      <c r="O2054" s="16"/>
      <c r="P2054" s="16"/>
      <c r="Y2054" s="20"/>
      <c r="Z2054" s="20"/>
      <c r="AA2054" s="20"/>
      <c r="AB2054" s="20"/>
      <c r="AC2054" s="20"/>
      <c r="AD2054" s="20"/>
    </row>
    <row r="2055" spans="3:30" s="1" customFormat="1">
      <c r="C2055" s="16"/>
      <c r="D2055" s="16"/>
      <c r="E2055" s="32"/>
      <c r="F2055" s="16"/>
      <c r="G2055" s="16"/>
      <c r="H2055" s="16"/>
      <c r="I2055" s="16"/>
      <c r="J2055" s="16"/>
      <c r="K2055" s="16"/>
      <c r="L2055" s="32"/>
      <c r="M2055" s="16"/>
      <c r="N2055" s="16"/>
      <c r="O2055" s="16"/>
      <c r="P2055" s="16"/>
      <c r="Y2055" s="20"/>
      <c r="Z2055" s="20"/>
      <c r="AA2055" s="20"/>
      <c r="AB2055" s="20"/>
      <c r="AC2055" s="20"/>
      <c r="AD2055" s="20"/>
    </row>
    <row r="2056" spans="3:30" s="1" customFormat="1">
      <c r="C2056" s="16"/>
      <c r="D2056" s="16"/>
      <c r="E2056" s="32"/>
      <c r="F2056" s="16"/>
      <c r="G2056" s="16"/>
      <c r="H2056" s="16"/>
      <c r="I2056" s="16"/>
      <c r="J2056" s="16"/>
      <c r="K2056" s="16"/>
      <c r="L2056" s="32"/>
      <c r="M2056" s="16"/>
      <c r="N2056" s="16"/>
      <c r="O2056" s="16"/>
      <c r="P2056" s="16"/>
      <c r="Y2056" s="20"/>
      <c r="Z2056" s="20"/>
      <c r="AA2056" s="20"/>
      <c r="AB2056" s="20"/>
      <c r="AC2056" s="20"/>
      <c r="AD2056" s="20"/>
    </row>
    <row r="2057" spans="3:30" s="1" customFormat="1">
      <c r="C2057" s="16"/>
      <c r="D2057" s="16"/>
      <c r="E2057" s="32"/>
      <c r="F2057" s="16"/>
      <c r="G2057" s="16"/>
      <c r="H2057" s="16"/>
      <c r="I2057" s="16"/>
      <c r="J2057" s="16"/>
      <c r="K2057" s="16"/>
      <c r="L2057" s="32"/>
      <c r="M2057" s="16"/>
      <c r="N2057" s="16"/>
      <c r="O2057" s="16"/>
      <c r="P2057" s="16"/>
      <c r="Y2057" s="20"/>
      <c r="Z2057" s="20"/>
      <c r="AA2057" s="20"/>
      <c r="AB2057" s="20"/>
      <c r="AC2057" s="20"/>
      <c r="AD2057" s="20"/>
    </row>
    <row r="2058" spans="3:30" s="1" customFormat="1">
      <c r="C2058" s="16"/>
      <c r="D2058" s="16"/>
      <c r="E2058" s="32"/>
      <c r="F2058" s="16"/>
      <c r="G2058" s="16"/>
      <c r="H2058" s="16"/>
      <c r="I2058" s="16"/>
      <c r="J2058" s="16"/>
      <c r="K2058" s="16"/>
      <c r="L2058" s="32"/>
      <c r="M2058" s="16"/>
      <c r="N2058" s="16"/>
      <c r="O2058" s="16"/>
      <c r="P2058" s="16"/>
      <c r="Y2058" s="20"/>
      <c r="Z2058" s="20"/>
      <c r="AA2058" s="20"/>
      <c r="AB2058" s="20"/>
      <c r="AC2058" s="20"/>
      <c r="AD2058" s="20"/>
    </row>
    <row r="2059" spans="3:30" s="1" customFormat="1">
      <c r="C2059" s="16"/>
      <c r="D2059" s="16"/>
      <c r="E2059" s="32"/>
      <c r="F2059" s="16"/>
      <c r="G2059" s="16"/>
      <c r="H2059" s="16"/>
      <c r="I2059" s="16"/>
      <c r="J2059" s="16"/>
      <c r="K2059" s="16"/>
      <c r="L2059" s="32"/>
      <c r="M2059" s="16"/>
      <c r="N2059" s="16"/>
      <c r="O2059" s="16"/>
      <c r="P2059" s="16"/>
      <c r="Y2059" s="20"/>
      <c r="Z2059" s="20"/>
      <c r="AA2059" s="20"/>
      <c r="AB2059" s="20"/>
      <c r="AC2059" s="20"/>
      <c r="AD2059" s="20"/>
    </row>
    <row r="2060" spans="3:30" s="1" customFormat="1">
      <c r="C2060" s="16"/>
      <c r="D2060" s="16"/>
      <c r="E2060" s="32"/>
      <c r="F2060" s="16"/>
      <c r="G2060" s="16"/>
      <c r="H2060" s="16"/>
      <c r="I2060" s="16"/>
      <c r="J2060" s="16"/>
      <c r="K2060" s="16"/>
      <c r="L2060" s="32"/>
      <c r="M2060" s="16"/>
      <c r="N2060" s="16"/>
      <c r="O2060" s="16"/>
      <c r="P2060" s="16"/>
      <c r="Y2060" s="20"/>
      <c r="Z2060" s="20"/>
      <c r="AA2060" s="20"/>
      <c r="AB2060" s="20"/>
      <c r="AC2060" s="20"/>
      <c r="AD2060" s="20"/>
    </row>
    <row r="2061" spans="3:30" s="1" customFormat="1">
      <c r="C2061" s="16"/>
      <c r="D2061" s="16"/>
      <c r="E2061" s="32"/>
      <c r="F2061" s="16"/>
      <c r="G2061" s="16"/>
      <c r="H2061" s="16"/>
      <c r="I2061" s="16"/>
      <c r="J2061" s="16"/>
      <c r="K2061" s="16"/>
      <c r="L2061" s="32"/>
      <c r="M2061" s="16"/>
      <c r="N2061" s="16"/>
      <c r="O2061" s="16"/>
      <c r="P2061" s="16"/>
      <c r="Y2061" s="20"/>
      <c r="Z2061" s="20"/>
      <c r="AA2061" s="20"/>
      <c r="AB2061" s="20"/>
      <c r="AC2061" s="20"/>
      <c r="AD2061" s="20"/>
    </row>
    <row r="2062" spans="3:30" s="1" customFormat="1">
      <c r="C2062" s="16"/>
      <c r="D2062" s="16"/>
      <c r="E2062" s="32"/>
      <c r="F2062" s="16"/>
      <c r="G2062" s="16"/>
      <c r="H2062" s="16"/>
      <c r="I2062" s="16"/>
      <c r="J2062" s="16"/>
      <c r="K2062" s="16"/>
      <c r="L2062" s="32"/>
      <c r="M2062" s="16"/>
      <c r="N2062" s="16"/>
      <c r="O2062" s="16"/>
      <c r="P2062" s="16"/>
      <c r="Y2062" s="20"/>
      <c r="Z2062" s="20"/>
      <c r="AA2062" s="20"/>
      <c r="AB2062" s="20"/>
      <c r="AC2062" s="20"/>
      <c r="AD2062" s="20"/>
    </row>
    <row r="2063" spans="3:30" s="1" customFormat="1">
      <c r="C2063" s="16"/>
      <c r="D2063" s="16"/>
      <c r="E2063" s="32"/>
      <c r="F2063" s="16"/>
      <c r="G2063" s="16"/>
      <c r="H2063" s="16"/>
      <c r="I2063" s="16"/>
      <c r="J2063" s="16"/>
      <c r="K2063" s="16"/>
      <c r="L2063" s="32"/>
      <c r="M2063" s="16"/>
      <c r="N2063" s="16"/>
      <c r="O2063" s="16"/>
      <c r="P2063" s="16"/>
      <c r="Y2063" s="20"/>
      <c r="Z2063" s="20"/>
      <c r="AA2063" s="20"/>
      <c r="AB2063" s="20"/>
      <c r="AC2063" s="20"/>
      <c r="AD2063" s="20"/>
    </row>
    <row r="2064" spans="3:30" s="1" customFormat="1">
      <c r="C2064" s="16"/>
      <c r="D2064" s="16"/>
      <c r="E2064" s="32"/>
      <c r="F2064" s="16"/>
      <c r="G2064" s="16"/>
      <c r="H2064" s="16"/>
      <c r="I2064" s="16"/>
      <c r="J2064" s="16"/>
      <c r="K2064" s="16"/>
      <c r="L2064" s="32"/>
      <c r="M2064" s="16"/>
      <c r="N2064" s="16"/>
      <c r="O2064" s="16"/>
      <c r="P2064" s="16"/>
      <c r="Y2064" s="20"/>
      <c r="Z2064" s="20"/>
      <c r="AA2064" s="20"/>
      <c r="AB2064" s="20"/>
      <c r="AC2064" s="20"/>
      <c r="AD2064" s="20"/>
    </row>
    <row r="2065" spans="3:30" s="1" customFormat="1">
      <c r="C2065" s="16"/>
      <c r="D2065" s="16"/>
      <c r="E2065" s="32"/>
      <c r="F2065" s="16"/>
      <c r="G2065" s="16"/>
      <c r="H2065" s="16"/>
      <c r="I2065" s="16"/>
      <c r="J2065" s="16"/>
      <c r="K2065" s="16"/>
      <c r="L2065" s="32"/>
      <c r="M2065" s="16"/>
      <c r="N2065" s="16"/>
      <c r="O2065" s="16"/>
      <c r="P2065" s="16"/>
      <c r="Y2065" s="20"/>
      <c r="Z2065" s="20"/>
      <c r="AA2065" s="20"/>
      <c r="AB2065" s="20"/>
      <c r="AC2065" s="20"/>
      <c r="AD2065" s="20"/>
    </row>
    <row r="2066" spans="3:30" s="1" customFormat="1">
      <c r="C2066" s="16"/>
      <c r="D2066" s="16"/>
      <c r="E2066" s="32"/>
      <c r="F2066" s="16"/>
      <c r="G2066" s="16"/>
      <c r="H2066" s="16"/>
      <c r="I2066" s="16"/>
      <c r="J2066" s="16"/>
      <c r="K2066" s="16"/>
      <c r="L2066" s="32"/>
      <c r="M2066" s="16"/>
      <c r="N2066" s="16"/>
      <c r="O2066" s="16"/>
      <c r="P2066" s="16"/>
      <c r="Y2066" s="20"/>
      <c r="Z2066" s="20"/>
      <c r="AA2066" s="20"/>
      <c r="AB2066" s="20"/>
      <c r="AC2066" s="20"/>
      <c r="AD2066" s="20"/>
    </row>
    <row r="2067" spans="3:30" s="1" customFormat="1">
      <c r="C2067" s="16"/>
      <c r="D2067" s="16"/>
      <c r="E2067" s="32"/>
      <c r="F2067" s="16"/>
      <c r="G2067" s="16"/>
      <c r="H2067" s="16"/>
      <c r="I2067" s="16"/>
      <c r="J2067" s="16"/>
      <c r="K2067" s="16"/>
      <c r="L2067" s="32"/>
      <c r="M2067" s="16"/>
      <c r="N2067" s="16"/>
      <c r="O2067" s="16"/>
      <c r="P2067" s="16"/>
      <c r="Y2067" s="20"/>
      <c r="Z2067" s="20"/>
      <c r="AA2067" s="20"/>
      <c r="AB2067" s="20"/>
      <c r="AC2067" s="20"/>
      <c r="AD2067" s="20"/>
    </row>
    <row r="2068" spans="3:30" s="1" customFormat="1">
      <c r="C2068" s="16"/>
      <c r="D2068" s="16"/>
      <c r="E2068" s="32"/>
      <c r="F2068" s="16"/>
      <c r="G2068" s="16"/>
      <c r="H2068" s="16"/>
      <c r="I2068" s="16"/>
      <c r="J2068" s="16"/>
      <c r="K2068" s="16"/>
      <c r="L2068" s="32"/>
      <c r="M2068" s="16"/>
      <c r="N2068" s="16"/>
      <c r="O2068" s="16"/>
      <c r="P2068" s="16"/>
      <c r="Y2068" s="20"/>
      <c r="Z2068" s="20"/>
      <c r="AA2068" s="20"/>
      <c r="AB2068" s="20"/>
      <c r="AC2068" s="20"/>
      <c r="AD2068" s="20"/>
    </row>
    <row r="2069" spans="3:30" s="1" customFormat="1">
      <c r="C2069" s="16"/>
      <c r="D2069" s="16"/>
      <c r="E2069" s="32"/>
      <c r="F2069" s="16"/>
      <c r="G2069" s="16"/>
      <c r="H2069" s="16"/>
      <c r="I2069" s="16"/>
      <c r="J2069" s="16"/>
      <c r="K2069" s="16"/>
      <c r="L2069" s="32"/>
      <c r="M2069" s="16"/>
      <c r="N2069" s="16"/>
      <c r="O2069" s="16"/>
      <c r="P2069" s="16"/>
      <c r="Y2069" s="20"/>
      <c r="Z2069" s="20"/>
      <c r="AA2069" s="20"/>
      <c r="AB2069" s="20"/>
      <c r="AC2069" s="20"/>
      <c r="AD2069" s="20"/>
    </row>
    <row r="2070" spans="3:30" s="1" customFormat="1">
      <c r="C2070" s="16"/>
      <c r="D2070" s="16"/>
      <c r="E2070" s="32"/>
      <c r="F2070" s="16"/>
      <c r="G2070" s="16"/>
      <c r="H2070" s="16"/>
      <c r="I2070" s="16"/>
      <c r="J2070" s="16"/>
      <c r="K2070" s="16"/>
      <c r="L2070" s="32"/>
      <c r="M2070" s="16"/>
      <c r="N2070" s="16"/>
      <c r="O2070" s="16"/>
      <c r="P2070" s="16"/>
      <c r="Y2070" s="20"/>
      <c r="Z2070" s="20"/>
      <c r="AA2070" s="20"/>
      <c r="AB2070" s="20"/>
      <c r="AC2070" s="20"/>
      <c r="AD2070" s="20"/>
    </row>
    <row r="2071" spans="3:30" s="1" customFormat="1">
      <c r="C2071" s="16"/>
      <c r="D2071" s="16"/>
      <c r="E2071" s="32"/>
      <c r="F2071" s="16"/>
      <c r="G2071" s="16"/>
      <c r="H2071" s="16"/>
      <c r="I2071" s="16"/>
      <c r="J2071" s="16"/>
      <c r="K2071" s="16"/>
      <c r="L2071" s="32"/>
      <c r="M2071" s="16"/>
      <c r="N2071" s="16"/>
      <c r="O2071" s="16"/>
      <c r="P2071" s="16"/>
      <c r="Y2071" s="20"/>
      <c r="Z2071" s="20"/>
      <c r="AA2071" s="20"/>
      <c r="AB2071" s="20"/>
      <c r="AC2071" s="20"/>
      <c r="AD2071" s="20"/>
    </row>
    <row r="2072" spans="3:30" s="1" customFormat="1">
      <c r="C2072" s="16"/>
      <c r="D2072" s="16"/>
      <c r="E2072" s="32"/>
      <c r="F2072" s="16"/>
      <c r="G2072" s="16"/>
      <c r="H2072" s="16"/>
      <c r="I2072" s="16"/>
      <c r="J2072" s="16"/>
      <c r="K2072" s="16"/>
      <c r="L2072" s="32"/>
      <c r="M2072" s="16"/>
      <c r="N2072" s="16"/>
      <c r="O2072" s="16"/>
      <c r="P2072" s="16"/>
      <c r="Y2072" s="20"/>
      <c r="Z2072" s="20"/>
      <c r="AA2072" s="20"/>
      <c r="AB2072" s="20"/>
      <c r="AC2072" s="20"/>
      <c r="AD2072" s="20"/>
    </row>
    <row r="2073" spans="3:30" s="1" customFormat="1">
      <c r="C2073" s="16"/>
      <c r="D2073" s="16"/>
      <c r="E2073" s="32"/>
      <c r="F2073" s="16"/>
      <c r="G2073" s="16"/>
      <c r="H2073" s="16"/>
      <c r="I2073" s="16"/>
      <c r="J2073" s="16"/>
      <c r="K2073" s="16"/>
      <c r="L2073" s="32"/>
      <c r="M2073" s="16"/>
      <c r="N2073" s="16"/>
      <c r="O2073" s="16"/>
      <c r="P2073" s="16"/>
      <c r="Y2073" s="20"/>
      <c r="Z2073" s="20"/>
      <c r="AA2073" s="20"/>
      <c r="AB2073" s="20"/>
      <c r="AC2073" s="20"/>
      <c r="AD2073" s="20"/>
    </row>
    <row r="2074" spans="3:30" s="1" customFormat="1">
      <c r="C2074" s="16"/>
      <c r="D2074" s="16"/>
      <c r="E2074" s="32"/>
      <c r="F2074" s="16"/>
      <c r="G2074" s="16"/>
      <c r="H2074" s="16"/>
      <c r="I2074" s="16"/>
      <c r="J2074" s="16"/>
      <c r="K2074" s="16"/>
      <c r="L2074" s="32"/>
      <c r="M2074" s="16"/>
      <c r="N2074" s="16"/>
      <c r="O2074" s="16"/>
      <c r="P2074" s="16"/>
      <c r="Y2074" s="20"/>
      <c r="Z2074" s="20"/>
      <c r="AA2074" s="20"/>
      <c r="AB2074" s="20"/>
      <c r="AC2074" s="20"/>
      <c r="AD2074" s="20"/>
    </row>
    <row r="2075" spans="3:30" s="1" customFormat="1">
      <c r="C2075" s="16"/>
      <c r="D2075" s="16"/>
      <c r="E2075" s="32"/>
      <c r="F2075" s="16"/>
      <c r="G2075" s="16"/>
      <c r="H2075" s="16"/>
      <c r="I2075" s="16"/>
      <c r="J2075" s="16"/>
      <c r="K2075" s="16"/>
      <c r="L2075" s="32"/>
      <c r="M2075" s="16"/>
      <c r="N2075" s="16"/>
      <c r="O2075" s="16"/>
      <c r="P2075" s="16"/>
      <c r="Y2075" s="20"/>
      <c r="Z2075" s="20"/>
      <c r="AA2075" s="20"/>
      <c r="AB2075" s="20"/>
      <c r="AC2075" s="20"/>
      <c r="AD2075" s="20"/>
    </row>
    <row r="2076" spans="3:30" s="1" customFormat="1">
      <c r="C2076" s="16"/>
      <c r="D2076" s="16"/>
      <c r="E2076" s="32"/>
      <c r="F2076" s="16"/>
      <c r="G2076" s="16"/>
      <c r="H2076" s="16"/>
      <c r="I2076" s="16"/>
      <c r="J2076" s="16"/>
      <c r="K2076" s="16"/>
      <c r="L2076" s="32"/>
      <c r="M2076" s="16"/>
      <c r="N2076" s="16"/>
      <c r="O2076" s="16"/>
      <c r="P2076" s="16"/>
      <c r="Y2076" s="20"/>
      <c r="Z2076" s="20"/>
      <c r="AA2076" s="20"/>
      <c r="AB2076" s="20"/>
      <c r="AC2076" s="20"/>
      <c r="AD2076" s="20"/>
    </row>
    <row r="2077" spans="3:30" s="1" customFormat="1">
      <c r="C2077" s="16"/>
      <c r="D2077" s="16"/>
      <c r="E2077" s="32"/>
      <c r="F2077" s="16"/>
      <c r="G2077" s="16"/>
      <c r="H2077" s="16"/>
      <c r="I2077" s="16"/>
      <c r="J2077" s="16"/>
      <c r="K2077" s="16"/>
      <c r="L2077" s="32"/>
      <c r="M2077" s="16"/>
      <c r="N2077" s="16"/>
      <c r="O2077" s="16"/>
      <c r="P2077" s="16"/>
      <c r="Y2077" s="20"/>
      <c r="Z2077" s="20"/>
      <c r="AA2077" s="20"/>
      <c r="AB2077" s="20"/>
      <c r="AC2077" s="20"/>
      <c r="AD2077" s="20"/>
    </row>
    <row r="2078" spans="3:30" s="1" customFormat="1">
      <c r="C2078" s="16"/>
      <c r="D2078" s="16"/>
      <c r="E2078" s="32"/>
      <c r="F2078" s="16"/>
      <c r="G2078" s="16"/>
      <c r="H2078" s="16"/>
      <c r="I2078" s="16"/>
      <c r="J2078" s="16"/>
      <c r="K2078" s="16"/>
      <c r="L2078" s="32"/>
      <c r="M2078" s="16"/>
      <c r="N2078" s="16"/>
      <c r="O2078" s="16"/>
      <c r="P2078" s="16"/>
      <c r="Y2078" s="20"/>
      <c r="Z2078" s="20"/>
      <c r="AA2078" s="20"/>
      <c r="AB2078" s="20"/>
      <c r="AC2078" s="20"/>
      <c r="AD2078" s="20"/>
    </row>
    <row r="2079" spans="3:30" s="1" customFormat="1">
      <c r="C2079" s="16"/>
      <c r="D2079" s="16"/>
      <c r="E2079" s="32"/>
      <c r="F2079" s="16"/>
      <c r="G2079" s="16"/>
      <c r="H2079" s="16"/>
      <c r="I2079" s="16"/>
      <c r="J2079" s="16"/>
      <c r="K2079" s="16"/>
      <c r="L2079" s="32"/>
      <c r="M2079" s="16"/>
      <c r="N2079" s="16"/>
      <c r="O2079" s="16"/>
      <c r="P2079" s="16"/>
      <c r="Y2079" s="20"/>
      <c r="Z2079" s="20"/>
      <c r="AA2079" s="20"/>
      <c r="AB2079" s="20"/>
      <c r="AC2079" s="20"/>
      <c r="AD2079" s="20"/>
    </row>
    <row r="2080" spans="3:30" s="1" customFormat="1">
      <c r="C2080" s="16"/>
      <c r="D2080" s="16"/>
      <c r="E2080" s="32"/>
      <c r="F2080" s="16"/>
      <c r="G2080" s="16"/>
      <c r="H2080" s="16"/>
      <c r="I2080" s="16"/>
      <c r="J2080" s="16"/>
      <c r="K2080" s="16"/>
      <c r="L2080" s="32"/>
      <c r="M2080" s="16"/>
      <c r="N2080" s="16"/>
      <c r="O2080" s="16"/>
      <c r="P2080" s="16"/>
      <c r="Y2080" s="20"/>
      <c r="Z2080" s="20"/>
      <c r="AA2080" s="20"/>
      <c r="AB2080" s="20"/>
      <c r="AC2080" s="20"/>
      <c r="AD2080" s="20"/>
    </row>
    <row r="2081" spans="3:30" s="1" customFormat="1">
      <c r="C2081" s="16"/>
      <c r="D2081" s="16"/>
      <c r="E2081" s="32"/>
      <c r="F2081" s="16"/>
      <c r="G2081" s="16"/>
      <c r="H2081" s="16"/>
      <c r="I2081" s="16"/>
      <c r="J2081" s="16"/>
      <c r="K2081" s="16"/>
      <c r="L2081" s="32"/>
      <c r="M2081" s="16"/>
      <c r="N2081" s="16"/>
      <c r="O2081" s="16"/>
      <c r="P2081" s="16"/>
      <c r="Y2081" s="20"/>
      <c r="Z2081" s="20"/>
      <c r="AA2081" s="20"/>
      <c r="AB2081" s="20"/>
      <c r="AC2081" s="20"/>
      <c r="AD2081" s="20"/>
    </row>
    <row r="2082" spans="3:30" s="1" customFormat="1">
      <c r="C2082" s="16"/>
      <c r="D2082" s="16"/>
      <c r="E2082" s="32"/>
      <c r="F2082" s="16"/>
      <c r="G2082" s="16"/>
      <c r="H2082" s="16"/>
      <c r="I2082" s="16"/>
      <c r="J2082" s="16"/>
      <c r="K2082" s="16"/>
      <c r="L2082" s="32"/>
      <c r="M2082" s="16"/>
      <c r="N2082" s="16"/>
      <c r="O2082" s="16"/>
      <c r="P2082" s="16"/>
      <c r="Y2082" s="20"/>
      <c r="Z2082" s="20"/>
      <c r="AA2082" s="20"/>
      <c r="AB2082" s="20"/>
      <c r="AC2082" s="20"/>
      <c r="AD2082" s="20"/>
    </row>
    <row r="2083" spans="3:30" s="1" customFormat="1">
      <c r="C2083" s="16"/>
      <c r="D2083" s="16"/>
      <c r="E2083" s="32"/>
      <c r="F2083" s="16"/>
      <c r="G2083" s="16"/>
      <c r="H2083" s="16"/>
      <c r="I2083" s="16"/>
      <c r="J2083" s="16"/>
      <c r="K2083" s="16"/>
      <c r="L2083" s="32"/>
      <c r="M2083" s="16"/>
      <c r="N2083" s="16"/>
      <c r="O2083" s="16"/>
      <c r="P2083" s="16"/>
      <c r="Y2083" s="20"/>
      <c r="Z2083" s="20"/>
      <c r="AA2083" s="20"/>
      <c r="AB2083" s="20"/>
      <c r="AC2083" s="20"/>
      <c r="AD2083" s="20"/>
    </row>
    <row r="2084" spans="3:30" s="1" customFormat="1">
      <c r="C2084" s="16"/>
      <c r="D2084" s="16"/>
      <c r="E2084" s="32"/>
      <c r="F2084" s="16"/>
      <c r="G2084" s="16"/>
      <c r="H2084" s="16"/>
      <c r="I2084" s="16"/>
      <c r="J2084" s="16"/>
      <c r="K2084" s="16"/>
      <c r="L2084" s="32"/>
      <c r="M2084" s="16"/>
      <c r="N2084" s="16"/>
      <c r="O2084" s="16"/>
      <c r="P2084" s="16"/>
      <c r="Y2084" s="20"/>
      <c r="Z2084" s="20"/>
      <c r="AA2084" s="20"/>
      <c r="AB2084" s="20"/>
      <c r="AC2084" s="20"/>
      <c r="AD2084" s="20"/>
    </row>
    <row r="2085" spans="3:30" s="1" customFormat="1">
      <c r="C2085" s="16"/>
      <c r="D2085" s="16"/>
      <c r="E2085" s="32"/>
      <c r="F2085" s="16"/>
      <c r="G2085" s="16"/>
      <c r="H2085" s="16"/>
      <c r="I2085" s="16"/>
      <c r="J2085" s="16"/>
      <c r="K2085" s="16"/>
      <c r="L2085" s="32"/>
      <c r="M2085" s="16"/>
      <c r="N2085" s="16"/>
      <c r="O2085" s="16"/>
      <c r="P2085" s="16"/>
      <c r="Y2085" s="20"/>
      <c r="Z2085" s="20"/>
      <c r="AA2085" s="20"/>
      <c r="AB2085" s="20"/>
      <c r="AC2085" s="20"/>
      <c r="AD2085" s="20"/>
    </row>
    <row r="2086" spans="3:30" s="1" customFormat="1">
      <c r="C2086" s="16"/>
      <c r="D2086" s="16"/>
      <c r="E2086" s="32"/>
      <c r="F2086" s="16"/>
      <c r="G2086" s="16"/>
      <c r="H2086" s="16"/>
      <c r="I2086" s="16"/>
      <c r="J2086" s="16"/>
      <c r="K2086" s="16"/>
      <c r="L2086" s="32"/>
      <c r="M2086" s="16"/>
      <c r="N2086" s="16"/>
      <c r="O2086" s="16"/>
      <c r="P2086" s="16"/>
      <c r="Y2086" s="20"/>
      <c r="Z2086" s="20"/>
      <c r="AA2086" s="20"/>
      <c r="AB2086" s="20"/>
      <c r="AC2086" s="20"/>
      <c r="AD2086" s="20"/>
    </row>
    <row r="2087" spans="3:30" s="1" customFormat="1">
      <c r="C2087" s="16"/>
      <c r="D2087" s="16"/>
      <c r="E2087" s="32"/>
      <c r="F2087" s="16"/>
      <c r="G2087" s="16"/>
      <c r="H2087" s="16"/>
      <c r="I2087" s="16"/>
      <c r="J2087" s="16"/>
      <c r="K2087" s="16"/>
      <c r="L2087" s="32"/>
      <c r="M2087" s="16"/>
      <c r="N2087" s="16"/>
      <c r="O2087" s="16"/>
      <c r="P2087" s="16"/>
      <c r="Y2087" s="20"/>
      <c r="Z2087" s="20"/>
      <c r="AA2087" s="20"/>
      <c r="AB2087" s="20"/>
      <c r="AC2087" s="20"/>
      <c r="AD2087" s="20"/>
    </row>
    <row r="2088" spans="3:30" s="1" customFormat="1">
      <c r="C2088" s="16"/>
      <c r="D2088" s="16"/>
      <c r="E2088" s="32"/>
      <c r="F2088" s="16"/>
      <c r="G2088" s="16"/>
      <c r="H2088" s="16"/>
      <c r="I2088" s="16"/>
      <c r="J2088" s="16"/>
      <c r="K2088" s="16"/>
      <c r="L2088" s="32"/>
      <c r="M2088" s="16"/>
      <c r="N2088" s="16"/>
      <c r="O2088" s="16"/>
      <c r="P2088" s="16"/>
      <c r="Y2088" s="20"/>
      <c r="Z2088" s="20"/>
      <c r="AA2088" s="20"/>
      <c r="AB2088" s="20"/>
      <c r="AC2088" s="20"/>
      <c r="AD2088" s="20"/>
    </row>
    <row r="2089" spans="3:30" s="1" customFormat="1">
      <c r="C2089" s="16"/>
      <c r="D2089" s="16"/>
      <c r="E2089" s="32"/>
      <c r="F2089" s="16"/>
      <c r="G2089" s="16"/>
      <c r="H2089" s="16"/>
      <c r="I2089" s="16"/>
      <c r="J2089" s="16"/>
      <c r="K2089" s="16"/>
      <c r="L2089" s="32"/>
      <c r="M2089" s="16"/>
      <c r="N2089" s="16"/>
      <c r="O2089" s="16"/>
      <c r="P2089" s="16"/>
      <c r="Y2089" s="20"/>
      <c r="Z2089" s="20"/>
      <c r="AA2089" s="20"/>
      <c r="AB2089" s="20"/>
      <c r="AC2089" s="20"/>
      <c r="AD2089" s="20"/>
    </row>
    <row r="2090" spans="3:30" s="1" customFormat="1">
      <c r="C2090" s="16"/>
      <c r="D2090" s="16"/>
      <c r="E2090" s="32"/>
      <c r="F2090" s="16"/>
      <c r="G2090" s="16"/>
      <c r="H2090" s="16"/>
      <c r="I2090" s="16"/>
      <c r="J2090" s="16"/>
      <c r="K2090" s="16"/>
      <c r="L2090" s="32"/>
      <c r="M2090" s="16"/>
      <c r="N2090" s="16"/>
      <c r="O2090" s="16"/>
      <c r="P2090" s="16"/>
      <c r="Y2090" s="20"/>
      <c r="Z2090" s="20"/>
      <c r="AA2090" s="20"/>
      <c r="AB2090" s="20"/>
      <c r="AC2090" s="20"/>
      <c r="AD2090" s="20"/>
    </row>
    <row r="2091" spans="3:30" s="1" customFormat="1">
      <c r="C2091" s="16"/>
      <c r="D2091" s="16"/>
      <c r="E2091" s="32"/>
      <c r="F2091" s="16"/>
      <c r="G2091" s="16"/>
      <c r="H2091" s="16"/>
      <c r="I2091" s="16"/>
      <c r="J2091" s="16"/>
      <c r="K2091" s="16"/>
      <c r="L2091" s="32"/>
      <c r="M2091" s="16"/>
      <c r="N2091" s="16"/>
      <c r="O2091" s="16"/>
      <c r="P2091" s="16"/>
      <c r="Y2091" s="20"/>
      <c r="Z2091" s="20"/>
      <c r="AA2091" s="20"/>
      <c r="AB2091" s="20"/>
      <c r="AC2091" s="20"/>
      <c r="AD2091" s="20"/>
    </row>
    <row r="2092" spans="3:30" s="1" customFormat="1">
      <c r="C2092" s="16"/>
      <c r="D2092" s="16"/>
      <c r="E2092" s="32"/>
      <c r="F2092" s="16"/>
      <c r="G2092" s="16"/>
      <c r="H2092" s="16"/>
      <c r="I2092" s="16"/>
      <c r="J2092" s="16"/>
      <c r="K2092" s="16"/>
      <c r="L2092" s="32"/>
      <c r="M2092" s="16"/>
      <c r="N2092" s="16"/>
      <c r="O2092" s="16"/>
      <c r="P2092" s="16"/>
      <c r="Y2092" s="20"/>
      <c r="Z2092" s="20"/>
      <c r="AA2092" s="20"/>
      <c r="AB2092" s="20"/>
      <c r="AC2092" s="20"/>
      <c r="AD2092" s="20"/>
    </row>
    <row r="2093" spans="3:30" s="1" customFormat="1">
      <c r="C2093" s="16"/>
      <c r="D2093" s="16"/>
      <c r="E2093" s="32"/>
      <c r="F2093" s="16"/>
      <c r="G2093" s="16"/>
      <c r="H2093" s="16"/>
      <c r="I2093" s="16"/>
      <c r="J2093" s="16"/>
      <c r="K2093" s="16"/>
      <c r="L2093" s="32"/>
      <c r="M2093" s="16"/>
      <c r="N2093" s="16"/>
      <c r="O2093" s="16"/>
      <c r="P2093" s="16"/>
      <c r="Y2093" s="20"/>
      <c r="Z2093" s="20"/>
      <c r="AA2093" s="20"/>
      <c r="AB2093" s="20"/>
      <c r="AC2093" s="20"/>
      <c r="AD2093" s="20"/>
    </row>
    <row r="2094" spans="3:30" s="1" customFormat="1">
      <c r="C2094" s="16"/>
      <c r="D2094" s="16"/>
      <c r="E2094" s="32"/>
      <c r="F2094" s="16"/>
      <c r="G2094" s="16"/>
      <c r="H2094" s="16"/>
      <c r="I2094" s="16"/>
      <c r="J2094" s="16"/>
      <c r="K2094" s="16"/>
      <c r="L2094" s="32"/>
      <c r="M2094" s="16"/>
      <c r="N2094" s="16"/>
      <c r="O2094" s="16"/>
      <c r="P2094" s="16"/>
      <c r="Y2094" s="20"/>
      <c r="Z2094" s="20"/>
      <c r="AA2094" s="20"/>
      <c r="AB2094" s="20"/>
      <c r="AC2094" s="20"/>
      <c r="AD2094" s="20"/>
    </row>
    <row r="2095" spans="3:30" s="1" customFormat="1">
      <c r="C2095" s="16"/>
      <c r="D2095" s="16"/>
      <c r="E2095" s="32"/>
      <c r="F2095" s="16"/>
      <c r="G2095" s="16"/>
      <c r="H2095" s="16"/>
      <c r="I2095" s="16"/>
      <c r="J2095" s="16"/>
      <c r="K2095" s="16"/>
      <c r="L2095" s="32"/>
      <c r="M2095" s="16"/>
      <c r="N2095" s="16"/>
      <c r="O2095" s="16"/>
      <c r="P2095" s="16"/>
      <c r="Y2095" s="20"/>
      <c r="Z2095" s="20"/>
      <c r="AA2095" s="20"/>
      <c r="AB2095" s="20"/>
      <c r="AC2095" s="20"/>
      <c r="AD2095" s="20"/>
    </row>
    <row r="2096" spans="3:30" s="1" customFormat="1">
      <c r="C2096" s="16"/>
      <c r="D2096" s="16"/>
      <c r="E2096" s="32"/>
      <c r="F2096" s="16"/>
      <c r="G2096" s="16"/>
      <c r="H2096" s="16"/>
      <c r="I2096" s="16"/>
      <c r="J2096" s="16"/>
      <c r="K2096" s="16"/>
      <c r="L2096" s="32"/>
      <c r="M2096" s="16"/>
      <c r="N2096" s="16"/>
      <c r="O2096" s="16"/>
      <c r="P2096" s="16"/>
      <c r="Y2096" s="20"/>
      <c r="Z2096" s="20"/>
      <c r="AA2096" s="20"/>
      <c r="AB2096" s="20"/>
      <c r="AC2096" s="20"/>
      <c r="AD2096" s="20"/>
    </row>
    <row r="2097" spans="3:30" s="1" customFormat="1">
      <c r="C2097" s="16"/>
      <c r="D2097" s="16"/>
      <c r="E2097" s="32"/>
      <c r="F2097" s="16"/>
      <c r="G2097" s="16"/>
      <c r="H2097" s="16"/>
      <c r="I2097" s="16"/>
      <c r="J2097" s="16"/>
      <c r="K2097" s="16"/>
      <c r="L2097" s="32"/>
      <c r="M2097" s="16"/>
      <c r="N2097" s="16"/>
      <c r="O2097" s="16"/>
      <c r="P2097" s="16"/>
      <c r="Y2097" s="20"/>
      <c r="Z2097" s="20"/>
      <c r="AA2097" s="20"/>
      <c r="AB2097" s="20"/>
      <c r="AC2097" s="20"/>
      <c r="AD2097" s="20"/>
    </row>
    <row r="2098" spans="3:30" s="1" customFormat="1">
      <c r="C2098" s="16"/>
      <c r="D2098" s="16"/>
      <c r="E2098" s="32"/>
      <c r="F2098" s="16"/>
      <c r="G2098" s="16"/>
      <c r="H2098" s="16"/>
      <c r="I2098" s="16"/>
      <c r="J2098" s="16"/>
      <c r="K2098" s="16"/>
      <c r="L2098" s="32"/>
      <c r="M2098" s="16"/>
      <c r="N2098" s="16"/>
      <c r="O2098" s="16"/>
      <c r="P2098" s="16"/>
      <c r="Y2098" s="20"/>
      <c r="Z2098" s="20"/>
      <c r="AA2098" s="20"/>
      <c r="AB2098" s="20"/>
      <c r="AC2098" s="20"/>
      <c r="AD2098" s="20"/>
    </row>
    <row r="2099" spans="3:30" s="1" customFormat="1">
      <c r="C2099" s="16"/>
      <c r="D2099" s="16"/>
      <c r="E2099" s="32"/>
      <c r="F2099" s="16"/>
      <c r="G2099" s="16"/>
      <c r="H2099" s="16"/>
      <c r="I2099" s="16"/>
      <c r="J2099" s="16"/>
      <c r="K2099" s="16"/>
      <c r="L2099" s="32"/>
      <c r="M2099" s="16"/>
      <c r="N2099" s="16"/>
      <c r="O2099" s="16"/>
      <c r="P2099" s="16"/>
      <c r="Y2099" s="20"/>
      <c r="Z2099" s="20"/>
      <c r="AA2099" s="20"/>
      <c r="AB2099" s="20"/>
      <c r="AC2099" s="20"/>
      <c r="AD2099" s="20"/>
    </row>
    <row r="2100" spans="3:30" s="1" customFormat="1">
      <c r="C2100" s="16"/>
      <c r="D2100" s="16"/>
      <c r="E2100" s="32"/>
      <c r="F2100" s="16"/>
      <c r="G2100" s="16"/>
      <c r="H2100" s="16"/>
      <c r="I2100" s="16"/>
      <c r="J2100" s="16"/>
      <c r="K2100" s="16"/>
      <c r="L2100" s="32"/>
      <c r="M2100" s="16"/>
      <c r="N2100" s="16"/>
      <c r="O2100" s="16"/>
      <c r="P2100" s="16"/>
      <c r="Y2100" s="20"/>
      <c r="Z2100" s="20"/>
      <c r="AA2100" s="20"/>
      <c r="AB2100" s="20"/>
      <c r="AC2100" s="20"/>
      <c r="AD2100" s="20"/>
    </row>
    <row r="2101" spans="3:30" s="1" customFormat="1">
      <c r="C2101" s="16"/>
      <c r="D2101" s="16"/>
      <c r="E2101" s="32"/>
      <c r="F2101" s="16"/>
      <c r="G2101" s="16"/>
      <c r="H2101" s="16"/>
      <c r="I2101" s="16"/>
      <c r="J2101" s="16"/>
      <c r="K2101" s="16"/>
      <c r="L2101" s="32"/>
      <c r="M2101" s="16"/>
      <c r="N2101" s="16"/>
      <c r="O2101" s="16"/>
      <c r="P2101" s="16"/>
      <c r="Y2101" s="20"/>
      <c r="Z2101" s="20"/>
      <c r="AA2101" s="20"/>
      <c r="AB2101" s="20"/>
      <c r="AC2101" s="20"/>
      <c r="AD2101" s="20"/>
    </row>
    <row r="2102" spans="3:30" s="1" customFormat="1">
      <c r="C2102" s="16"/>
      <c r="D2102" s="16"/>
      <c r="E2102" s="32"/>
      <c r="F2102" s="16"/>
      <c r="G2102" s="16"/>
      <c r="H2102" s="16"/>
      <c r="I2102" s="16"/>
      <c r="J2102" s="16"/>
      <c r="K2102" s="16"/>
      <c r="L2102" s="32"/>
      <c r="M2102" s="16"/>
      <c r="N2102" s="16"/>
      <c r="O2102" s="16"/>
      <c r="P2102" s="16"/>
      <c r="Y2102" s="20"/>
      <c r="Z2102" s="20"/>
      <c r="AA2102" s="20"/>
      <c r="AB2102" s="20"/>
      <c r="AC2102" s="20"/>
      <c r="AD2102" s="20"/>
    </row>
    <row r="2103" spans="3:30" s="1" customFormat="1">
      <c r="C2103" s="16"/>
      <c r="D2103" s="16"/>
      <c r="E2103" s="32"/>
      <c r="F2103" s="16"/>
      <c r="G2103" s="16"/>
      <c r="H2103" s="16"/>
      <c r="I2103" s="16"/>
      <c r="J2103" s="16"/>
      <c r="K2103" s="16"/>
      <c r="L2103" s="32"/>
      <c r="M2103" s="16"/>
      <c r="N2103" s="16"/>
      <c r="O2103" s="16"/>
      <c r="P2103" s="16"/>
      <c r="Y2103" s="20"/>
      <c r="Z2103" s="20"/>
      <c r="AA2103" s="20"/>
      <c r="AB2103" s="20"/>
      <c r="AC2103" s="20"/>
      <c r="AD2103" s="20"/>
    </row>
    <row r="2104" spans="3:30" s="1" customFormat="1">
      <c r="C2104" s="16"/>
      <c r="D2104" s="16"/>
      <c r="E2104" s="32"/>
      <c r="F2104" s="16"/>
      <c r="G2104" s="16"/>
      <c r="H2104" s="16"/>
      <c r="I2104" s="16"/>
      <c r="J2104" s="16"/>
      <c r="K2104" s="16"/>
      <c r="L2104" s="32"/>
      <c r="M2104" s="16"/>
      <c r="N2104" s="16"/>
      <c r="O2104" s="16"/>
      <c r="P2104" s="16"/>
      <c r="Y2104" s="20"/>
      <c r="Z2104" s="20"/>
      <c r="AA2104" s="20"/>
      <c r="AB2104" s="20"/>
      <c r="AC2104" s="20"/>
      <c r="AD2104" s="20"/>
    </row>
    <row r="2105" spans="3:30" s="1" customFormat="1">
      <c r="C2105" s="16"/>
      <c r="D2105" s="16"/>
      <c r="E2105" s="32"/>
      <c r="F2105" s="16"/>
      <c r="G2105" s="16"/>
      <c r="H2105" s="16"/>
      <c r="I2105" s="16"/>
      <c r="J2105" s="16"/>
      <c r="K2105" s="16"/>
      <c r="L2105" s="32"/>
      <c r="M2105" s="16"/>
      <c r="N2105" s="16"/>
      <c r="O2105" s="16"/>
      <c r="P2105" s="16"/>
      <c r="Y2105" s="20"/>
      <c r="Z2105" s="20"/>
      <c r="AA2105" s="20"/>
      <c r="AB2105" s="20"/>
      <c r="AC2105" s="20"/>
      <c r="AD2105" s="20"/>
    </row>
    <row r="2106" spans="3:30" s="1" customFormat="1">
      <c r="C2106" s="16"/>
      <c r="D2106" s="16"/>
      <c r="E2106" s="32"/>
      <c r="F2106" s="16"/>
      <c r="G2106" s="16"/>
      <c r="H2106" s="16"/>
      <c r="I2106" s="16"/>
      <c r="J2106" s="16"/>
      <c r="K2106" s="16"/>
      <c r="L2106" s="32"/>
      <c r="M2106" s="16"/>
      <c r="N2106" s="16"/>
      <c r="O2106" s="16"/>
      <c r="P2106" s="16"/>
      <c r="Y2106" s="20"/>
      <c r="Z2106" s="20"/>
      <c r="AA2106" s="20"/>
      <c r="AB2106" s="20"/>
      <c r="AC2106" s="20"/>
      <c r="AD2106" s="20"/>
    </row>
    <row r="2107" spans="3:30" s="1" customFormat="1">
      <c r="C2107" s="16"/>
      <c r="D2107" s="16"/>
      <c r="E2107" s="32"/>
      <c r="F2107" s="16"/>
      <c r="G2107" s="16"/>
      <c r="H2107" s="16"/>
      <c r="I2107" s="16"/>
      <c r="J2107" s="16"/>
      <c r="K2107" s="16"/>
      <c r="L2107" s="32"/>
      <c r="M2107" s="16"/>
      <c r="N2107" s="16"/>
      <c r="O2107" s="16"/>
      <c r="P2107" s="16"/>
      <c r="Y2107" s="20"/>
      <c r="Z2107" s="20"/>
      <c r="AA2107" s="20"/>
      <c r="AB2107" s="20"/>
      <c r="AC2107" s="20"/>
      <c r="AD2107" s="20"/>
    </row>
    <row r="2108" spans="3:30" s="1" customFormat="1">
      <c r="C2108" s="16"/>
      <c r="D2108" s="16"/>
      <c r="E2108" s="32"/>
      <c r="F2108" s="16"/>
      <c r="G2108" s="16"/>
      <c r="H2108" s="16"/>
      <c r="I2108" s="16"/>
      <c r="J2108" s="16"/>
      <c r="K2108" s="16"/>
      <c r="L2108" s="32"/>
      <c r="M2108" s="16"/>
      <c r="N2108" s="16"/>
      <c r="O2108" s="16"/>
      <c r="P2108" s="16"/>
      <c r="Y2108" s="20"/>
      <c r="Z2108" s="20"/>
      <c r="AA2108" s="20"/>
      <c r="AB2108" s="20"/>
      <c r="AC2108" s="20"/>
      <c r="AD2108" s="20"/>
    </row>
    <row r="2109" spans="3:30" s="1" customFormat="1">
      <c r="C2109" s="16"/>
      <c r="D2109" s="16"/>
      <c r="E2109" s="32"/>
      <c r="F2109" s="16"/>
      <c r="G2109" s="16"/>
      <c r="H2109" s="16"/>
      <c r="I2109" s="16"/>
      <c r="J2109" s="16"/>
      <c r="K2109" s="16"/>
      <c r="L2109" s="32"/>
      <c r="M2109" s="16"/>
      <c r="N2109" s="16"/>
      <c r="O2109" s="16"/>
      <c r="P2109" s="16"/>
      <c r="Y2109" s="20"/>
      <c r="Z2109" s="20"/>
      <c r="AA2109" s="20"/>
      <c r="AB2109" s="20"/>
      <c r="AC2109" s="20"/>
      <c r="AD2109" s="20"/>
    </row>
    <row r="2110" spans="3:30" s="1" customFormat="1">
      <c r="C2110" s="16"/>
      <c r="D2110" s="16"/>
      <c r="E2110" s="32"/>
      <c r="F2110" s="16"/>
      <c r="G2110" s="16"/>
      <c r="H2110" s="16"/>
      <c r="I2110" s="16"/>
      <c r="J2110" s="16"/>
      <c r="K2110" s="16"/>
      <c r="L2110" s="32"/>
      <c r="M2110" s="16"/>
      <c r="N2110" s="16"/>
      <c r="O2110" s="16"/>
      <c r="P2110" s="16"/>
      <c r="Y2110" s="20"/>
      <c r="Z2110" s="20"/>
      <c r="AA2110" s="20"/>
      <c r="AB2110" s="20"/>
      <c r="AC2110" s="20"/>
      <c r="AD2110" s="20"/>
    </row>
    <row r="2111" spans="3:30" s="1" customFormat="1">
      <c r="C2111" s="16"/>
      <c r="D2111" s="16"/>
      <c r="E2111" s="32"/>
      <c r="F2111" s="16"/>
      <c r="G2111" s="16"/>
      <c r="H2111" s="16"/>
      <c r="I2111" s="16"/>
      <c r="J2111" s="16"/>
      <c r="K2111" s="16"/>
      <c r="L2111" s="32"/>
      <c r="M2111" s="16"/>
      <c r="N2111" s="16"/>
      <c r="O2111" s="16"/>
      <c r="P2111" s="16"/>
      <c r="Y2111" s="20"/>
      <c r="Z2111" s="20"/>
      <c r="AA2111" s="20"/>
      <c r="AB2111" s="20"/>
      <c r="AC2111" s="20"/>
      <c r="AD2111" s="20"/>
    </row>
    <row r="2112" spans="3:30" s="1" customFormat="1">
      <c r="C2112" s="16"/>
      <c r="D2112" s="16"/>
      <c r="E2112" s="32"/>
      <c r="F2112" s="16"/>
      <c r="G2112" s="16"/>
      <c r="H2112" s="16"/>
      <c r="I2112" s="16"/>
      <c r="J2112" s="16"/>
      <c r="K2112" s="16"/>
      <c r="L2112" s="32"/>
      <c r="M2112" s="16"/>
      <c r="N2112" s="16"/>
      <c r="O2112" s="16"/>
      <c r="P2112" s="16"/>
      <c r="Y2112" s="20"/>
      <c r="Z2112" s="20"/>
      <c r="AA2112" s="20"/>
      <c r="AB2112" s="20"/>
      <c r="AC2112" s="20"/>
      <c r="AD2112" s="20"/>
    </row>
    <row r="2113" spans="3:30" s="1" customFormat="1">
      <c r="C2113" s="16"/>
      <c r="D2113" s="16"/>
      <c r="E2113" s="32"/>
      <c r="F2113" s="16"/>
      <c r="G2113" s="16"/>
      <c r="H2113" s="16"/>
      <c r="I2113" s="16"/>
      <c r="J2113" s="16"/>
      <c r="K2113" s="16"/>
      <c r="L2113" s="32"/>
      <c r="M2113" s="16"/>
      <c r="N2113" s="16"/>
      <c r="O2113" s="16"/>
      <c r="P2113" s="16"/>
      <c r="Y2113" s="20"/>
      <c r="Z2113" s="20"/>
      <c r="AA2113" s="20"/>
      <c r="AB2113" s="20"/>
      <c r="AC2113" s="20"/>
      <c r="AD2113" s="20"/>
    </row>
    <row r="2114" spans="3:30" s="1" customFormat="1">
      <c r="C2114" s="16"/>
      <c r="D2114" s="16"/>
      <c r="E2114" s="32"/>
      <c r="F2114" s="16"/>
      <c r="G2114" s="16"/>
      <c r="H2114" s="16"/>
      <c r="I2114" s="16"/>
      <c r="J2114" s="16"/>
      <c r="K2114" s="16"/>
      <c r="L2114" s="32"/>
      <c r="M2114" s="16"/>
      <c r="N2114" s="16"/>
      <c r="O2114" s="16"/>
      <c r="P2114" s="16"/>
      <c r="Y2114" s="20"/>
      <c r="Z2114" s="20"/>
      <c r="AA2114" s="20"/>
      <c r="AB2114" s="20"/>
      <c r="AC2114" s="20"/>
      <c r="AD2114" s="20"/>
    </row>
    <row r="2115" spans="3:30" s="1" customFormat="1">
      <c r="C2115" s="16"/>
      <c r="D2115" s="16"/>
      <c r="E2115" s="32"/>
      <c r="F2115" s="16"/>
      <c r="G2115" s="16"/>
      <c r="H2115" s="16"/>
      <c r="I2115" s="16"/>
      <c r="J2115" s="16"/>
      <c r="K2115" s="16"/>
      <c r="L2115" s="32"/>
      <c r="M2115" s="16"/>
      <c r="N2115" s="16"/>
      <c r="O2115" s="16"/>
      <c r="P2115" s="16"/>
      <c r="Y2115" s="20"/>
      <c r="Z2115" s="20"/>
      <c r="AA2115" s="20"/>
      <c r="AB2115" s="20"/>
      <c r="AC2115" s="20"/>
      <c r="AD2115" s="20"/>
    </row>
    <row r="2116" spans="3:30" s="1" customFormat="1">
      <c r="C2116" s="16"/>
      <c r="D2116" s="16"/>
      <c r="E2116" s="32"/>
      <c r="F2116" s="16"/>
      <c r="G2116" s="16"/>
      <c r="H2116" s="16"/>
      <c r="I2116" s="16"/>
      <c r="J2116" s="16"/>
      <c r="K2116" s="16"/>
      <c r="L2116" s="32"/>
      <c r="M2116" s="16"/>
      <c r="N2116" s="16"/>
      <c r="O2116" s="16"/>
      <c r="P2116" s="16"/>
      <c r="Y2116" s="20"/>
      <c r="Z2116" s="20"/>
      <c r="AA2116" s="20"/>
      <c r="AB2116" s="20"/>
      <c r="AC2116" s="20"/>
      <c r="AD2116" s="20"/>
    </row>
    <row r="2117" spans="3:30" s="1" customFormat="1">
      <c r="C2117" s="16"/>
      <c r="D2117" s="16"/>
      <c r="E2117" s="32"/>
      <c r="F2117" s="16"/>
      <c r="G2117" s="16"/>
      <c r="H2117" s="16"/>
      <c r="I2117" s="16"/>
      <c r="J2117" s="16"/>
      <c r="K2117" s="16"/>
      <c r="L2117" s="32"/>
      <c r="M2117" s="16"/>
      <c r="N2117" s="16"/>
      <c r="O2117" s="16"/>
      <c r="P2117" s="16"/>
      <c r="Y2117" s="20"/>
      <c r="Z2117" s="20"/>
      <c r="AA2117" s="20"/>
      <c r="AB2117" s="20"/>
      <c r="AC2117" s="20"/>
      <c r="AD2117" s="20"/>
    </row>
    <row r="2118" spans="3:30" s="1" customFormat="1">
      <c r="C2118" s="16"/>
      <c r="D2118" s="16"/>
      <c r="E2118" s="32"/>
      <c r="F2118" s="16"/>
      <c r="G2118" s="16"/>
      <c r="H2118" s="16"/>
      <c r="I2118" s="16"/>
      <c r="J2118" s="16"/>
      <c r="K2118" s="16"/>
      <c r="L2118" s="32"/>
      <c r="M2118" s="16"/>
      <c r="N2118" s="16"/>
      <c r="O2118" s="16"/>
      <c r="P2118" s="16"/>
      <c r="Y2118" s="20"/>
      <c r="Z2118" s="20"/>
      <c r="AA2118" s="20"/>
      <c r="AB2118" s="20"/>
      <c r="AC2118" s="20"/>
      <c r="AD2118" s="20"/>
    </row>
    <row r="2119" spans="3:30" s="1" customFormat="1">
      <c r="C2119" s="16"/>
      <c r="D2119" s="16"/>
      <c r="E2119" s="32"/>
      <c r="F2119" s="16"/>
      <c r="G2119" s="16"/>
      <c r="H2119" s="16"/>
      <c r="I2119" s="16"/>
      <c r="J2119" s="16"/>
      <c r="K2119" s="16"/>
      <c r="L2119" s="32"/>
      <c r="M2119" s="16"/>
      <c r="N2119" s="16"/>
      <c r="O2119" s="16"/>
      <c r="P2119" s="16"/>
      <c r="Y2119" s="20"/>
      <c r="Z2119" s="20"/>
      <c r="AA2119" s="20"/>
      <c r="AB2119" s="20"/>
      <c r="AC2119" s="20"/>
      <c r="AD2119" s="20"/>
    </row>
    <row r="2120" spans="3:30" s="1" customFormat="1">
      <c r="C2120" s="16"/>
      <c r="D2120" s="16"/>
      <c r="E2120" s="32"/>
      <c r="F2120" s="16"/>
      <c r="G2120" s="16"/>
      <c r="H2120" s="16"/>
      <c r="I2120" s="16"/>
      <c r="J2120" s="16"/>
      <c r="K2120" s="16"/>
      <c r="L2120" s="32"/>
      <c r="M2120" s="16"/>
      <c r="N2120" s="16"/>
      <c r="O2120" s="16"/>
      <c r="P2120" s="16"/>
      <c r="Y2120" s="20"/>
      <c r="Z2120" s="20"/>
      <c r="AA2120" s="20"/>
      <c r="AB2120" s="20"/>
      <c r="AC2120" s="20"/>
      <c r="AD2120" s="20"/>
    </row>
    <row r="2121" spans="3:30" s="1" customFormat="1">
      <c r="C2121" s="16"/>
      <c r="D2121" s="16"/>
      <c r="E2121" s="32"/>
      <c r="F2121" s="16"/>
      <c r="G2121" s="16"/>
      <c r="H2121" s="16"/>
      <c r="I2121" s="16"/>
      <c r="J2121" s="16"/>
      <c r="K2121" s="16"/>
      <c r="L2121" s="32"/>
      <c r="M2121" s="16"/>
      <c r="N2121" s="16"/>
      <c r="O2121" s="16"/>
      <c r="P2121" s="16"/>
      <c r="Y2121" s="20"/>
      <c r="Z2121" s="20"/>
      <c r="AA2121" s="20"/>
      <c r="AB2121" s="20"/>
      <c r="AC2121" s="20"/>
      <c r="AD2121" s="20"/>
    </row>
    <row r="2122" spans="3:30" s="1" customFormat="1">
      <c r="C2122" s="16"/>
      <c r="D2122" s="16"/>
      <c r="E2122" s="32"/>
      <c r="F2122" s="16"/>
      <c r="G2122" s="16"/>
      <c r="H2122" s="16"/>
      <c r="I2122" s="16"/>
      <c r="J2122" s="16"/>
      <c r="K2122" s="16"/>
      <c r="L2122" s="32"/>
      <c r="M2122" s="16"/>
      <c r="N2122" s="16"/>
      <c r="O2122" s="16"/>
      <c r="P2122" s="16"/>
      <c r="Y2122" s="20"/>
      <c r="Z2122" s="20"/>
      <c r="AA2122" s="20"/>
      <c r="AB2122" s="20"/>
      <c r="AC2122" s="20"/>
      <c r="AD2122" s="20"/>
    </row>
    <row r="2123" spans="3:30" s="1" customFormat="1">
      <c r="C2123" s="16"/>
      <c r="D2123" s="16"/>
      <c r="E2123" s="32"/>
      <c r="F2123" s="16"/>
      <c r="G2123" s="16"/>
      <c r="H2123" s="16"/>
      <c r="I2123" s="16"/>
      <c r="J2123" s="16"/>
      <c r="K2123" s="16"/>
      <c r="L2123" s="32"/>
      <c r="M2123" s="16"/>
      <c r="N2123" s="16"/>
      <c r="O2123" s="16"/>
      <c r="P2123" s="16"/>
      <c r="Y2123" s="20"/>
      <c r="Z2123" s="20"/>
      <c r="AA2123" s="20"/>
      <c r="AB2123" s="20"/>
      <c r="AC2123" s="20"/>
      <c r="AD2123" s="20"/>
    </row>
    <row r="2124" spans="3:30" s="1" customFormat="1">
      <c r="C2124" s="16"/>
      <c r="D2124" s="16"/>
      <c r="E2124" s="32"/>
      <c r="F2124" s="16"/>
      <c r="G2124" s="16"/>
      <c r="H2124" s="16"/>
      <c r="I2124" s="16"/>
      <c r="J2124" s="16"/>
      <c r="K2124" s="16"/>
      <c r="L2124" s="32"/>
      <c r="M2124" s="16"/>
      <c r="N2124" s="16"/>
      <c r="O2124" s="16"/>
      <c r="P2124" s="16"/>
      <c r="Y2124" s="20"/>
      <c r="Z2124" s="20"/>
      <c r="AA2124" s="20"/>
      <c r="AB2124" s="20"/>
      <c r="AC2124" s="20"/>
      <c r="AD2124" s="20"/>
    </row>
    <row r="2125" spans="3:30" s="1" customFormat="1">
      <c r="C2125" s="16"/>
      <c r="D2125" s="16"/>
      <c r="E2125" s="32"/>
      <c r="F2125" s="16"/>
      <c r="G2125" s="16"/>
      <c r="H2125" s="16"/>
      <c r="I2125" s="16"/>
      <c r="J2125" s="16"/>
      <c r="K2125" s="16"/>
      <c r="L2125" s="32"/>
      <c r="M2125" s="16"/>
      <c r="N2125" s="16"/>
      <c r="O2125" s="16"/>
      <c r="P2125" s="16"/>
      <c r="Y2125" s="20"/>
      <c r="Z2125" s="20"/>
      <c r="AA2125" s="20"/>
      <c r="AB2125" s="20"/>
      <c r="AC2125" s="20"/>
      <c r="AD2125" s="20"/>
    </row>
    <row r="2126" spans="3:30" s="1" customFormat="1">
      <c r="C2126" s="16"/>
      <c r="D2126" s="16"/>
      <c r="E2126" s="32"/>
      <c r="F2126" s="16"/>
      <c r="G2126" s="16"/>
      <c r="H2126" s="16"/>
      <c r="I2126" s="16"/>
      <c r="J2126" s="16"/>
      <c r="K2126" s="16"/>
      <c r="L2126" s="32"/>
      <c r="M2126" s="16"/>
      <c r="N2126" s="16"/>
      <c r="O2126" s="16"/>
      <c r="P2126" s="16"/>
      <c r="Y2126" s="20"/>
      <c r="Z2126" s="20"/>
      <c r="AA2126" s="20"/>
      <c r="AB2126" s="20"/>
      <c r="AC2126" s="20"/>
      <c r="AD2126" s="20"/>
    </row>
    <row r="2127" spans="3:30" s="1" customFormat="1">
      <c r="C2127" s="16"/>
      <c r="D2127" s="16"/>
      <c r="E2127" s="32"/>
      <c r="F2127" s="16"/>
      <c r="G2127" s="16"/>
      <c r="H2127" s="16"/>
      <c r="I2127" s="16"/>
      <c r="J2127" s="16"/>
      <c r="K2127" s="16"/>
      <c r="L2127" s="32"/>
      <c r="M2127" s="16"/>
      <c r="N2127" s="16"/>
      <c r="O2127" s="16"/>
      <c r="P2127" s="16"/>
      <c r="Y2127" s="20"/>
      <c r="Z2127" s="20"/>
      <c r="AA2127" s="20"/>
      <c r="AB2127" s="20"/>
      <c r="AC2127" s="20"/>
      <c r="AD2127" s="20"/>
    </row>
    <row r="2128" spans="3:30" s="1" customFormat="1">
      <c r="C2128" s="16"/>
      <c r="D2128" s="16"/>
      <c r="E2128" s="32"/>
      <c r="F2128" s="16"/>
      <c r="G2128" s="16"/>
      <c r="H2128" s="16"/>
      <c r="I2128" s="16"/>
      <c r="J2128" s="16"/>
      <c r="K2128" s="16"/>
      <c r="L2128" s="32"/>
      <c r="M2128" s="16"/>
      <c r="N2128" s="16"/>
      <c r="O2128" s="16"/>
      <c r="P2128" s="16"/>
      <c r="Y2128" s="20"/>
      <c r="Z2128" s="20"/>
      <c r="AA2128" s="20"/>
      <c r="AB2128" s="20"/>
      <c r="AC2128" s="20"/>
      <c r="AD2128" s="20"/>
    </row>
    <row r="2129" spans="3:30" s="1" customFormat="1">
      <c r="C2129" s="16"/>
      <c r="D2129" s="16"/>
      <c r="E2129" s="32"/>
      <c r="F2129" s="16"/>
      <c r="G2129" s="16"/>
      <c r="H2129" s="16"/>
      <c r="I2129" s="16"/>
      <c r="J2129" s="16"/>
      <c r="K2129" s="16"/>
      <c r="L2129" s="32"/>
      <c r="M2129" s="16"/>
      <c r="N2129" s="16"/>
      <c r="O2129" s="16"/>
      <c r="P2129" s="16"/>
      <c r="Y2129" s="20"/>
      <c r="Z2129" s="20"/>
      <c r="AA2129" s="20"/>
      <c r="AB2129" s="20"/>
      <c r="AC2129" s="20"/>
      <c r="AD2129" s="20"/>
    </row>
    <row r="2130" spans="3:30" s="1" customFormat="1">
      <c r="C2130" s="16"/>
      <c r="D2130" s="16"/>
      <c r="E2130" s="32"/>
      <c r="F2130" s="16"/>
      <c r="G2130" s="16"/>
      <c r="H2130" s="16"/>
      <c r="I2130" s="16"/>
      <c r="J2130" s="16"/>
      <c r="K2130" s="16"/>
      <c r="L2130" s="32"/>
      <c r="M2130" s="16"/>
      <c r="N2130" s="16"/>
      <c r="O2130" s="16"/>
      <c r="P2130" s="16"/>
      <c r="Y2130" s="20"/>
      <c r="Z2130" s="20"/>
      <c r="AA2130" s="20"/>
      <c r="AB2130" s="20"/>
      <c r="AC2130" s="20"/>
      <c r="AD2130" s="20"/>
    </row>
    <row r="2131" spans="3:30" s="1" customFormat="1">
      <c r="C2131" s="16"/>
      <c r="D2131" s="16"/>
      <c r="E2131" s="32"/>
      <c r="F2131" s="16"/>
      <c r="G2131" s="16"/>
      <c r="H2131" s="16"/>
      <c r="I2131" s="16"/>
      <c r="J2131" s="16"/>
      <c r="K2131" s="16"/>
      <c r="L2131" s="32"/>
      <c r="M2131" s="16"/>
      <c r="N2131" s="16"/>
      <c r="O2131" s="16"/>
      <c r="P2131" s="16"/>
      <c r="Y2131" s="20"/>
      <c r="Z2131" s="20"/>
      <c r="AA2131" s="20"/>
      <c r="AB2131" s="20"/>
      <c r="AC2131" s="20"/>
      <c r="AD2131" s="20"/>
    </row>
    <row r="2132" spans="3:30" s="1" customFormat="1">
      <c r="C2132" s="16"/>
      <c r="D2132" s="16"/>
      <c r="E2132" s="32"/>
      <c r="F2132" s="16"/>
      <c r="G2132" s="16"/>
      <c r="H2132" s="16"/>
      <c r="I2132" s="16"/>
      <c r="J2132" s="16"/>
      <c r="K2132" s="16"/>
      <c r="L2132" s="32"/>
      <c r="M2132" s="16"/>
      <c r="N2132" s="16"/>
      <c r="O2132" s="16"/>
      <c r="P2132" s="16"/>
      <c r="Y2132" s="20"/>
      <c r="Z2132" s="20"/>
      <c r="AA2132" s="20"/>
      <c r="AB2132" s="20"/>
      <c r="AC2132" s="20"/>
      <c r="AD2132" s="20"/>
    </row>
    <row r="2133" spans="3:30" s="1" customFormat="1">
      <c r="C2133" s="16"/>
      <c r="D2133" s="16"/>
      <c r="E2133" s="32"/>
      <c r="F2133" s="16"/>
      <c r="G2133" s="16"/>
      <c r="H2133" s="16"/>
      <c r="I2133" s="16"/>
      <c r="J2133" s="16"/>
      <c r="K2133" s="16"/>
      <c r="L2133" s="32"/>
      <c r="M2133" s="16"/>
      <c r="N2133" s="16"/>
      <c r="O2133" s="16"/>
      <c r="P2133" s="16"/>
      <c r="Y2133" s="20"/>
      <c r="Z2133" s="20"/>
      <c r="AA2133" s="20"/>
      <c r="AB2133" s="20"/>
      <c r="AC2133" s="20"/>
      <c r="AD2133" s="20"/>
    </row>
    <row r="2134" spans="3:30" s="1" customFormat="1">
      <c r="C2134" s="16"/>
      <c r="D2134" s="16"/>
      <c r="E2134" s="32"/>
      <c r="F2134" s="16"/>
      <c r="G2134" s="16"/>
      <c r="H2134" s="16"/>
      <c r="I2134" s="16"/>
      <c r="J2134" s="16"/>
      <c r="K2134" s="16"/>
      <c r="L2134" s="32"/>
      <c r="M2134" s="16"/>
      <c r="N2134" s="16"/>
      <c r="O2134" s="16"/>
      <c r="P2134" s="16"/>
      <c r="Y2134" s="20"/>
      <c r="Z2134" s="20"/>
      <c r="AA2134" s="20"/>
      <c r="AB2134" s="20"/>
      <c r="AC2134" s="20"/>
      <c r="AD2134" s="20"/>
    </row>
    <row r="2135" spans="3:30" s="1" customFormat="1">
      <c r="C2135" s="16"/>
      <c r="D2135" s="16"/>
      <c r="E2135" s="32"/>
      <c r="F2135" s="16"/>
      <c r="G2135" s="16"/>
      <c r="H2135" s="16"/>
      <c r="I2135" s="16"/>
      <c r="J2135" s="16"/>
      <c r="K2135" s="16"/>
      <c r="L2135" s="32"/>
      <c r="M2135" s="16"/>
      <c r="N2135" s="16"/>
      <c r="O2135" s="16"/>
      <c r="P2135" s="16"/>
      <c r="Y2135" s="20"/>
      <c r="Z2135" s="20"/>
      <c r="AA2135" s="20"/>
      <c r="AB2135" s="20"/>
      <c r="AC2135" s="20"/>
      <c r="AD2135" s="20"/>
    </row>
    <row r="2136" spans="3:30" s="1" customFormat="1">
      <c r="C2136" s="16"/>
      <c r="D2136" s="16"/>
      <c r="E2136" s="32"/>
      <c r="F2136" s="16"/>
      <c r="G2136" s="16"/>
      <c r="H2136" s="16"/>
      <c r="I2136" s="16"/>
      <c r="J2136" s="16"/>
      <c r="K2136" s="16"/>
      <c r="L2136" s="32"/>
      <c r="M2136" s="16"/>
      <c r="N2136" s="16"/>
      <c r="O2136" s="16"/>
      <c r="P2136" s="16"/>
      <c r="Y2136" s="20"/>
      <c r="Z2136" s="20"/>
      <c r="AA2136" s="20"/>
      <c r="AB2136" s="20"/>
      <c r="AC2136" s="20"/>
      <c r="AD2136" s="20"/>
    </row>
    <row r="2137" spans="3:30" s="1" customFormat="1">
      <c r="C2137" s="16"/>
      <c r="D2137" s="16"/>
      <c r="E2137" s="32"/>
      <c r="F2137" s="16"/>
      <c r="G2137" s="16"/>
      <c r="H2137" s="16"/>
      <c r="I2137" s="16"/>
      <c r="J2137" s="16"/>
      <c r="K2137" s="16"/>
      <c r="L2137" s="32"/>
      <c r="M2137" s="16"/>
      <c r="N2137" s="16"/>
      <c r="O2137" s="16"/>
      <c r="P2137" s="16"/>
      <c r="Y2137" s="20"/>
      <c r="Z2137" s="20"/>
      <c r="AA2137" s="20"/>
      <c r="AB2137" s="20"/>
      <c r="AC2137" s="20"/>
      <c r="AD2137" s="20"/>
    </row>
    <row r="2138" spans="3:30" s="1" customFormat="1">
      <c r="C2138" s="16"/>
      <c r="D2138" s="16"/>
      <c r="E2138" s="32"/>
      <c r="F2138" s="16"/>
      <c r="G2138" s="16"/>
      <c r="H2138" s="16"/>
      <c r="I2138" s="16"/>
      <c r="J2138" s="16"/>
      <c r="K2138" s="16"/>
      <c r="L2138" s="32"/>
      <c r="M2138" s="16"/>
      <c r="N2138" s="16"/>
      <c r="O2138" s="16"/>
      <c r="P2138" s="16"/>
      <c r="Y2138" s="20"/>
      <c r="Z2138" s="20"/>
      <c r="AA2138" s="20"/>
      <c r="AB2138" s="20"/>
      <c r="AC2138" s="20"/>
      <c r="AD2138" s="20"/>
    </row>
    <row r="2139" spans="3:30" s="1" customFormat="1">
      <c r="C2139" s="16"/>
      <c r="D2139" s="16"/>
      <c r="E2139" s="32"/>
      <c r="F2139" s="16"/>
      <c r="G2139" s="16"/>
      <c r="H2139" s="16"/>
      <c r="I2139" s="16"/>
      <c r="J2139" s="16"/>
      <c r="K2139" s="16"/>
      <c r="L2139" s="32"/>
      <c r="M2139" s="16"/>
      <c r="N2139" s="16"/>
      <c r="O2139" s="16"/>
      <c r="P2139" s="16"/>
      <c r="Y2139" s="20"/>
      <c r="Z2139" s="20"/>
      <c r="AA2139" s="20"/>
      <c r="AB2139" s="20"/>
      <c r="AC2139" s="20"/>
      <c r="AD2139" s="20"/>
    </row>
    <row r="2140" spans="3:30" s="1" customFormat="1">
      <c r="C2140" s="16"/>
      <c r="D2140" s="16"/>
      <c r="E2140" s="32"/>
      <c r="F2140" s="16"/>
      <c r="G2140" s="16"/>
      <c r="H2140" s="16"/>
      <c r="I2140" s="16"/>
      <c r="J2140" s="16"/>
      <c r="K2140" s="16"/>
      <c r="L2140" s="32"/>
      <c r="M2140" s="16"/>
      <c r="N2140" s="16"/>
      <c r="O2140" s="16"/>
      <c r="P2140" s="16"/>
      <c r="Y2140" s="20"/>
      <c r="Z2140" s="20"/>
      <c r="AA2140" s="20"/>
      <c r="AB2140" s="20"/>
      <c r="AC2140" s="20"/>
      <c r="AD2140" s="20"/>
    </row>
    <row r="2141" spans="3:30" s="1" customFormat="1">
      <c r="C2141" s="16"/>
      <c r="D2141" s="16"/>
      <c r="E2141" s="32"/>
      <c r="F2141" s="16"/>
      <c r="G2141" s="16"/>
      <c r="H2141" s="16"/>
      <c r="I2141" s="16"/>
      <c r="J2141" s="16"/>
      <c r="K2141" s="16"/>
      <c r="L2141" s="32"/>
      <c r="M2141" s="16"/>
      <c r="N2141" s="16"/>
      <c r="O2141" s="16"/>
      <c r="P2141" s="16"/>
      <c r="Y2141" s="20"/>
      <c r="Z2141" s="20"/>
      <c r="AA2141" s="20"/>
      <c r="AB2141" s="20"/>
      <c r="AC2141" s="20"/>
      <c r="AD2141" s="20"/>
    </row>
    <row r="2142" spans="3:30" s="1" customFormat="1">
      <c r="C2142" s="16"/>
      <c r="D2142" s="16"/>
      <c r="E2142" s="32"/>
      <c r="F2142" s="16"/>
      <c r="G2142" s="16"/>
      <c r="H2142" s="16"/>
      <c r="I2142" s="16"/>
      <c r="J2142" s="16"/>
      <c r="K2142" s="16"/>
      <c r="L2142" s="32"/>
      <c r="M2142" s="16"/>
      <c r="N2142" s="16"/>
      <c r="O2142" s="16"/>
      <c r="P2142" s="16"/>
      <c r="Y2142" s="20"/>
      <c r="Z2142" s="20"/>
      <c r="AA2142" s="20"/>
      <c r="AB2142" s="20"/>
      <c r="AC2142" s="20"/>
      <c r="AD2142" s="20"/>
    </row>
    <row r="2143" spans="3:30" s="1" customFormat="1">
      <c r="C2143" s="16"/>
      <c r="D2143" s="16"/>
      <c r="E2143" s="32"/>
      <c r="F2143" s="16"/>
      <c r="G2143" s="16"/>
      <c r="H2143" s="16"/>
      <c r="I2143" s="16"/>
      <c r="J2143" s="16"/>
      <c r="K2143" s="16"/>
      <c r="L2143" s="32"/>
      <c r="M2143" s="16"/>
      <c r="N2143" s="16"/>
      <c r="O2143" s="16"/>
      <c r="P2143" s="16"/>
      <c r="Y2143" s="20"/>
      <c r="Z2143" s="20"/>
      <c r="AA2143" s="20"/>
      <c r="AB2143" s="20"/>
      <c r="AC2143" s="20"/>
      <c r="AD2143" s="20"/>
    </row>
    <row r="2144" spans="3:30" s="1" customFormat="1">
      <c r="C2144" s="16"/>
      <c r="D2144" s="16"/>
      <c r="E2144" s="32"/>
      <c r="F2144" s="16"/>
      <c r="G2144" s="16"/>
      <c r="H2144" s="16"/>
      <c r="I2144" s="16"/>
      <c r="J2144" s="16"/>
      <c r="K2144" s="16"/>
      <c r="L2144" s="32"/>
      <c r="M2144" s="16"/>
      <c r="N2144" s="16"/>
      <c r="O2144" s="16"/>
      <c r="P2144" s="16"/>
      <c r="Y2144" s="20"/>
      <c r="Z2144" s="20"/>
      <c r="AA2144" s="20"/>
      <c r="AB2144" s="20"/>
      <c r="AC2144" s="20"/>
      <c r="AD2144" s="20"/>
    </row>
    <row r="2145" spans="3:30" s="1" customFormat="1">
      <c r="C2145" s="16"/>
      <c r="D2145" s="16"/>
      <c r="E2145" s="32"/>
      <c r="F2145" s="16"/>
      <c r="G2145" s="16"/>
      <c r="H2145" s="16"/>
      <c r="I2145" s="16"/>
      <c r="J2145" s="16"/>
      <c r="K2145" s="16"/>
      <c r="L2145" s="32"/>
      <c r="M2145" s="16"/>
      <c r="N2145" s="16"/>
      <c r="O2145" s="16"/>
      <c r="P2145" s="16"/>
      <c r="Y2145" s="20"/>
      <c r="Z2145" s="20"/>
      <c r="AA2145" s="20"/>
      <c r="AB2145" s="20"/>
      <c r="AC2145" s="20"/>
      <c r="AD2145" s="20"/>
    </row>
    <row r="2146" spans="3:30" s="1" customFormat="1">
      <c r="C2146" s="16"/>
      <c r="D2146" s="16"/>
      <c r="E2146" s="32"/>
      <c r="F2146" s="16"/>
      <c r="G2146" s="16"/>
      <c r="H2146" s="16"/>
      <c r="I2146" s="16"/>
      <c r="J2146" s="16"/>
      <c r="K2146" s="16"/>
      <c r="L2146" s="32"/>
      <c r="M2146" s="16"/>
      <c r="N2146" s="16"/>
      <c r="O2146" s="16"/>
      <c r="P2146" s="16"/>
      <c r="Y2146" s="20"/>
      <c r="Z2146" s="20"/>
      <c r="AA2146" s="20"/>
      <c r="AB2146" s="20"/>
      <c r="AC2146" s="20"/>
      <c r="AD2146" s="20"/>
    </row>
    <row r="2147" spans="3:30" s="1" customFormat="1">
      <c r="C2147" s="16"/>
      <c r="D2147" s="16"/>
      <c r="E2147" s="32"/>
      <c r="F2147" s="16"/>
      <c r="G2147" s="16"/>
      <c r="H2147" s="16"/>
      <c r="I2147" s="16"/>
      <c r="J2147" s="16"/>
      <c r="K2147" s="16"/>
      <c r="L2147" s="32"/>
      <c r="M2147" s="16"/>
      <c r="N2147" s="16"/>
      <c r="O2147" s="16"/>
      <c r="P2147" s="16"/>
      <c r="Y2147" s="20"/>
      <c r="Z2147" s="20"/>
      <c r="AA2147" s="20"/>
      <c r="AB2147" s="20"/>
      <c r="AC2147" s="20"/>
      <c r="AD2147" s="20"/>
    </row>
    <row r="2148" spans="3:30" s="1" customFormat="1">
      <c r="C2148" s="16"/>
      <c r="D2148" s="16"/>
      <c r="E2148" s="32"/>
      <c r="F2148" s="16"/>
      <c r="G2148" s="16"/>
      <c r="H2148" s="16"/>
      <c r="I2148" s="16"/>
      <c r="J2148" s="16"/>
      <c r="K2148" s="16"/>
      <c r="L2148" s="32"/>
      <c r="M2148" s="16"/>
      <c r="N2148" s="16"/>
      <c r="O2148" s="16"/>
      <c r="P2148" s="16"/>
      <c r="Y2148" s="20"/>
      <c r="Z2148" s="20"/>
      <c r="AA2148" s="20"/>
      <c r="AB2148" s="20"/>
      <c r="AC2148" s="20"/>
      <c r="AD2148" s="20"/>
    </row>
    <row r="2149" spans="3:30" s="1" customFormat="1">
      <c r="C2149" s="16"/>
      <c r="D2149" s="16"/>
      <c r="E2149" s="32"/>
      <c r="F2149" s="16"/>
      <c r="G2149" s="16"/>
      <c r="H2149" s="16"/>
      <c r="I2149" s="16"/>
      <c r="J2149" s="16"/>
      <c r="K2149" s="16"/>
      <c r="L2149" s="32"/>
      <c r="M2149" s="16"/>
      <c r="N2149" s="16"/>
      <c r="O2149" s="16"/>
      <c r="P2149" s="16"/>
      <c r="Y2149" s="20"/>
      <c r="Z2149" s="20"/>
      <c r="AA2149" s="20"/>
      <c r="AB2149" s="20"/>
      <c r="AC2149" s="20"/>
      <c r="AD2149" s="20"/>
    </row>
    <row r="2150" spans="3:30" s="1" customFormat="1">
      <c r="C2150" s="16"/>
      <c r="D2150" s="16"/>
      <c r="E2150" s="32"/>
      <c r="F2150" s="16"/>
      <c r="G2150" s="16"/>
      <c r="H2150" s="16"/>
      <c r="I2150" s="16"/>
      <c r="J2150" s="16"/>
      <c r="K2150" s="16"/>
      <c r="L2150" s="32"/>
      <c r="M2150" s="16"/>
      <c r="N2150" s="16"/>
      <c r="O2150" s="16"/>
      <c r="P2150" s="16"/>
      <c r="Y2150" s="20"/>
      <c r="Z2150" s="20"/>
      <c r="AA2150" s="20"/>
      <c r="AB2150" s="20"/>
      <c r="AC2150" s="20"/>
      <c r="AD2150" s="20"/>
    </row>
    <row r="2151" spans="3:30" s="1" customFormat="1">
      <c r="C2151" s="16"/>
      <c r="D2151" s="16"/>
      <c r="E2151" s="32"/>
      <c r="F2151" s="16"/>
      <c r="G2151" s="16"/>
      <c r="H2151" s="16"/>
      <c r="I2151" s="16"/>
      <c r="J2151" s="16"/>
      <c r="K2151" s="16"/>
      <c r="L2151" s="32"/>
      <c r="M2151" s="16"/>
      <c r="N2151" s="16"/>
      <c r="O2151" s="16"/>
      <c r="P2151" s="16"/>
      <c r="Y2151" s="20"/>
      <c r="Z2151" s="20"/>
      <c r="AA2151" s="20"/>
      <c r="AB2151" s="20"/>
      <c r="AC2151" s="20"/>
      <c r="AD2151" s="20"/>
    </row>
    <row r="2152" spans="3:30" s="1" customFormat="1">
      <c r="C2152" s="16"/>
      <c r="D2152" s="16"/>
      <c r="E2152" s="32"/>
      <c r="F2152" s="16"/>
      <c r="G2152" s="16"/>
      <c r="H2152" s="16"/>
      <c r="I2152" s="16"/>
      <c r="J2152" s="16"/>
      <c r="K2152" s="16"/>
      <c r="L2152" s="32"/>
      <c r="M2152" s="16"/>
      <c r="N2152" s="16"/>
      <c r="O2152" s="16"/>
      <c r="P2152" s="16"/>
      <c r="Y2152" s="20"/>
      <c r="Z2152" s="20"/>
      <c r="AA2152" s="20"/>
      <c r="AB2152" s="20"/>
      <c r="AC2152" s="20"/>
      <c r="AD2152" s="20"/>
    </row>
    <row r="2153" spans="3:30" s="1" customFormat="1">
      <c r="C2153" s="16"/>
      <c r="D2153" s="16"/>
      <c r="E2153" s="32"/>
      <c r="F2153" s="16"/>
      <c r="G2153" s="16"/>
      <c r="H2153" s="16"/>
      <c r="I2153" s="16"/>
      <c r="J2153" s="16"/>
      <c r="K2153" s="16"/>
      <c r="L2153" s="32"/>
      <c r="M2153" s="16"/>
      <c r="N2153" s="16"/>
      <c r="O2153" s="16"/>
      <c r="P2153" s="16"/>
      <c r="Y2153" s="20"/>
      <c r="Z2153" s="20"/>
      <c r="AA2153" s="20"/>
      <c r="AB2153" s="20"/>
      <c r="AC2153" s="20"/>
      <c r="AD2153" s="20"/>
    </row>
    <row r="2154" spans="3:30" s="1" customFormat="1">
      <c r="C2154" s="16"/>
      <c r="D2154" s="16"/>
      <c r="E2154" s="32"/>
      <c r="F2154" s="16"/>
      <c r="G2154" s="16"/>
      <c r="H2154" s="16"/>
      <c r="I2154" s="16"/>
      <c r="J2154" s="16"/>
      <c r="K2154" s="16"/>
      <c r="L2154" s="32"/>
      <c r="M2154" s="16"/>
      <c r="N2154" s="16"/>
      <c r="O2154" s="16"/>
      <c r="P2154" s="16"/>
      <c r="Y2154" s="20"/>
      <c r="Z2154" s="20"/>
      <c r="AA2154" s="20"/>
      <c r="AB2154" s="20"/>
      <c r="AC2154" s="20"/>
      <c r="AD2154" s="20"/>
    </row>
    <row r="2155" spans="3:30" s="1" customFormat="1">
      <c r="C2155" s="16"/>
      <c r="D2155" s="16"/>
      <c r="E2155" s="32"/>
      <c r="F2155" s="16"/>
      <c r="G2155" s="16"/>
      <c r="H2155" s="16"/>
      <c r="I2155" s="16"/>
      <c r="J2155" s="16"/>
      <c r="K2155" s="16"/>
      <c r="L2155" s="32"/>
      <c r="M2155" s="16"/>
      <c r="N2155" s="16"/>
      <c r="O2155" s="16"/>
      <c r="P2155" s="16"/>
      <c r="Y2155" s="20"/>
      <c r="Z2155" s="20"/>
      <c r="AA2155" s="20"/>
      <c r="AB2155" s="20"/>
      <c r="AC2155" s="20"/>
      <c r="AD2155" s="20"/>
    </row>
    <row r="2156" spans="3:30" s="1" customFormat="1">
      <c r="C2156" s="16"/>
      <c r="D2156" s="16"/>
      <c r="E2156" s="32"/>
      <c r="F2156" s="16"/>
      <c r="G2156" s="16"/>
      <c r="H2156" s="16"/>
      <c r="I2156" s="16"/>
      <c r="J2156" s="16"/>
      <c r="K2156" s="16"/>
      <c r="L2156" s="32"/>
      <c r="M2156" s="16"/>
      <c r="N2156" s="16"/>
      <c r="O2156" s="16"/>
      <c r="P2156" s="16"/>
      <c r="Y2156" s="20"/>
      <c r="Z2156" s="20"/>
      <c r="AA2156" s="20"/>
      <c r="AB2156" s="20"/>
      <c r="AC2156" s="20"/>
      <c r="AD2156" s="20"/>
    </row>
    <row r="2157" spans="3:30" s="1" customFormat="1">
      <c r="C2157" s="16"/>
      <c r="D2157" s="16"/>
      <c r="E2157" s="32"/>
      <c r="F2157" s="16"/>
      <c r="G2157" s="16"/>
      <c r="H2157" s="16"/>
      <c r="I2157" s="16"/>
      <c r="J2157" s="16"/>
      <c r="K2157" s="16"/>
      <c r="L2157" s="32"/>
      <c r="M2157" s="16"/>
      <c r="N2157" s="16"/>
      <c r="O2157" s="16"/>
      <c r="P2157" s="16"/>
      <c r="Y2157" s="20"/>
      <c r="Z2157" s="20"/>
      <c r="AA2157" s="20"/>
      <c r="AB2157" s="20"/>
      <c r="AC2157" s="20"/>
      <c r="AD2157" s="20"/>
    </row>
    <row r="2158" spans="3:30" s="1" customFormat="1">
      <c r="C2158" s="16"/>
      <c r="D2158" s="16"/>
      <c r="E2158" s="32"/>
      <c r="F2158" s="16"/>
      <c r="G2158" s="16"/>
      <c r="H2158" s="16"/>
      <c r="I2158" s="16"/>
      <c r="J2158" s="16"/>
      <c r="K2158" s="16"/>
      <c r="L2158" s="32"/>
      <c r="M2158" s="16"/>
      <c r="N2158" s="16"/>
      <c r="O2158" s="16"/>
      <c r="P2158" s="16"/>
      <c r="Y2158" s="20"/>
      <c r="Z2158" s="20"/>
      <c r="AA2158" s="20"/>
      <c r="AB2158" s="20"/>
      <c r="AC2158" s="20"/>
      <c r="AD2158" s="20"/>
    </row>
    <row r="2159" spans="3:30" s="1" customFormat="1">
      <c r="C2159" s="16"/>
      <c r="D2159" s="16"/>
      <c r="E2159" s="32"/>
      <c r="F2159" s="16"/>
      <c r="G2159" s="16"/>
      <c r="H2159" s="16"/>
      <c r="I2159" s="16"/>
      <c r="J2159" s="16"/>
      <c r="K2159" s="16"/>
      <c r="L2159" s="32"/>
      <c r="M2159" s="16"/>
      <c r="N2159" s="16"/>
      <c r="O2159" s="16"/>
      <c r="P2159" s="16"/>
      <c r="Y2159" s="20"/>
      <c r="Z2159" s="20"/>
      <c r="AA2159" s="20"/>
      <c r="AB2159" s="20"/>
      <c r="AC2159" s="20"/>
      <c r="AD2159" s="20"/>
    </row>
    <row r="2160" spans="3:30" s="1" customFormat="1">
      <c r="C2160" s="16"/>
      <c r="D2160" s="16"/>
      <c r="E2160" s="32"/>
      <c r="F2160" s="16"/>
      <c r="G2160" s="16"/>
      <c r="H2160" s="16"/>
      <c r="I2160" s="16"/>
      <c r="J2160" s="16"/>
      <c r="K2160" s="16"/>
      <c r="L2160" s="32"/>
      <c r="M2160" s="16"/>
      <c r="N2160" s="16"/>
      <c r="O2160" s="16"/>
      <c r="P2160" s="16"/>
      <c r="Y2160" s="20"/>
      <c r="Z2160" s="20"/>
      <c r="AA2160" s="20"/>
      <c r="AB2160" s="20"/>
      <c r="AC2160" s="20"/>
      <c r="AD2160" s="20"/>
    </row>
    <row r="2161" spans="3:30" s="1" customFormat="1">
      <c r="C2161" s="16"/>
      <c r="D2161" s="16"/>
      <c r="E2161" s="32"/>
      <c r="F2161" s="16"/>
      <c r="G2161" s="16"/>
      <c r="H2161" s="16"/>
      <c r="I2161" s="16"/>
      <c r="J2161" s="16"/>
      <c r="K2161" s="16"/>
      <c r="L2161" s="32"/>
      <c r="M2161" s="16"/>
      <c r="N2161" s="16"/>
      <c r="O2161" s="16"/>
      <c r="P2161" s="16"/>
      <c r="Y2161" s="20"/>
      <c r="Z2161" s="20"/>
      <c r="AA2161" s="20"/>
      <c r="AB2161" s="20"/>
      <c r="AC2161" s="20"/>
      <c r="AD2161" s="20"/>
    </row>
    <row r="2162" spans="3:30" s="1" customFormat="1">
      <c r="C2162" s="16"/>
      <c r="D2162" s="16"/>
      <c r="E2162" s="32"/>
      <c r="F2162" s="16"/>
      <c r="G2162" s="16"/>
      <c r="H2162" s="16"/>
      <c r="I2162" s="16"/>
      <c r="J2162" s="16"/>
      <c r="K2162" s="16"/>
      <c r="L2162" s="32"/>
      <c r="M2162" s="16"/>
      <c r="N2162" s="16"/>
      <c r="O2162" s="16"/>
      <c r="P2162" s="16"/>
      <c r="Y2162" s="20"/>
      <c r="Z2162" s="20"/>
      <c r="AA2162" s="20"/>
      <c r="AB2162" s="20"/>
      <c r="AC2162" s="20"/>
      <c r="AD2162" s="20"/>
    </row>
    <row r="2163" spans="3:30" s="1" customFormat="1">
      <c r="C2163" s="16"/>
      <c r="D2163" s="16"/>
      <c r="E2163" s="32"/>
      <c r="F2163" s="16"/>
      <c r="G2163" s="16"/>
      <c r="H2163" s="16"/>
      <c r="I2163" s="16"/>
      <c r="J2163" s="16"/>
      <c r="K2163" s="16"/>
      <c r="L2163" s="32"/>
      <c r="M2163" s="16"/>
      <c r="N2163" s="16"/>
      <c r="O2163" s="16"/>
      <c r="P2163" s="16"/>
      <c r="Y2163" s="20"/>
      <c r="Z2163" s="20"/>
      <c r="AA2163" s="20"/>
      <c r="AB2163" s="20"/>
      <c r="AC2163" s="20"/>
      <c r="AD2163" s="20"/>
    </row>
    <row r="2164" spans="3:30" s="1" customFormat="1">
      <c r="C2164" s="16"/>
      <c r="D2164" s="16"/>
      <c r="E2164" s="32"/>
      <c r="F2164" s="16"/>
      <c r="G2164" s="16"/>
      <c r="H2164" s="16"/>
      <c r="I2164" s="16"/>
      <c r="J2164" s="16"/>
      <c r="K2164" s="16"/>
      <c r="L2164" s="32"/>
      <c r="M2164" s="16"/>
      <c r="N2164" s="16"/>
      <c r="O2164" s="16"/>
      <c r="P2164" s="16"/>
      <c r="Y2164" s="20"/>
      <c r="Z2164" s="20"/>
      <c r="AA2164" s="20"/>
      <c r="AB2164" s="20"/>
      <c r="AC2164" s="20"/>
      <c r="AD2164" s="20"/>
    </row>
    <row r="2165" spans="3:30" s="1" customFormat="1">
      <c r="C2165" s="16"/>
      <c r="D2165" s="16"/>
      <c r="E2165" s="32"/>
      <c r="F2165" s="16"/>
      <c r="G2165" s="16"/>
      <c r="H2165" s="16"/>
      <c r="I2165" s="16"/>
      <c r="J2165" s="16"/>
      <c r="K2165" s="16"/>
      <c r="L2165" s="32"/>
      <c r="M2165" s="16"/>
      <c r="N2165" s="16"/>
      <c r="O2165" s="16"/>
      <c r="P2165" s="16"/>
      <c r="Y2165" s="20"/>
      <c r="Z2165" s="20"/>
      <c r="AA2165" s="20"/>
      <c r="AB2165" s="20"/>
      <c r="AC2165" s="20"/>
      <c r="AD2165" s="20"/>
    </row>
    <row r="2166" spans="3:30" s="1" customFormat="1">
      <c r="C2166" s="16"/>
      <c r="D2166" s="16"/>
      <c r="E2166" s="32"/>
      <c r="F2166" s="16"/>
      <c r="G2166" s="16"/>
      <c r="H2166" s="16"/>
      <c r="I2166" s="16"/>
      <c r="J2166" s="16"/>
      <c r="K2166" s="16"/>
      <c r="L2166" s="32"/>
      <c r="M2166" s="16"/>
      <c r="N2166" s="16"/>
      <c r="O2166" s="16"/>
      <c r="P2166" s="16"/>
      <c r="Y2166" s="20"/>
      <c r="Z2166" s="20"/>
      <c r="AA2166" s="20"/>
      <c r="AB2166" s="20"/>
      <c r="AC2166" s="20"/>
      <c r="AD2166" s="20"/>
    </row>
    <row r="2167" spans="3:30" s="1" customFormat="1">
      <c r="C2167" s="16"/>
      <c r="D2167" s="16"/>
      <c r="E2167" s="32"/>
      <c r="F2167" s="16"/>
      <c r="G2167" s="16"/>
      <c r="H2167" s="16"/>
      <c r="I2167" s="16"/>
      <c r="J2167" s="16"/>
      <c r="K2167" s="16"/>
      <c r="L2167" s="32"/>
      <c r="M2167" s="16"/>
      <c r="N2167" s="16"/>
      <c r="O2167" s="16"/>
      <c r="P2167" s="16"/>
      <c r="Y2167" s="20"/>
      <c r="Z2167" s="20"/>
      <c r="AA2167" s="20"/>
      <c r="AB2167" s="20"/>
      <c r="AC2167" s="20"/>
      <c r="AD2167" s="20"/>
    </row>
    <row r="2168" spans="3:30" s="1" customFormat="1">
      <c r="C2168" s="16"/>
      <c r="D2168" s="16"/>
      <c r="E2168" s="32"/>
      <c r="F2168" s="16"/>
      <c r="G2168" s="16"/>
      <c r="H2168" s="16"/>
      <c r="I2168" s="16"/>
      <c r="J2168" s="16"/>
      <c r="K2168" s="16"/>
      <c r="L2168" s="32"/>
      <c r="M2168" s="16"/>
      <c r="N2168" s="16"/>
      <c r="O2168" s="16"/>
      <c r="P2168" s="16"/>
      <c r="Y2168" s="20"/>
      <c r="Z2168" s="20"/>
      <c r="AA2168" s="20"/>
      <c r="AB2168" s="20"/>
      <c r="AC2168" s="20"/>
      <c r="AD2168" s="20"/>
    </row>
    <row r="2169" spans="3:30" s="1" customFormat="1">
      <c r="C2169" s="16"/>
      <c r="D2169" s="16"/>
      <c r="E2169" s="32"/>
      <c r="F2169" s="16"/>
      <c r="G2169" s="16"/>
      <c r="H2169" s="16"/>
      <c r="I2169" s="16"/>
      <c r="J2169" s="16"/>
      <c r="K2169" s="16"/>
      <c r="L2169" s="32"/>
      <c r="M2169" s="16"/>
      <c r="N2169" s="16"/>
      <c r="O2169" s="16"/>
      <c r="P2169" s="16"/>
      <c r="Y2169" s="20"/>
      <c r="Z2169" s="20"/>
      <c r="AA2169" s="20"/>
      <c r="AB2169" s="20"/>
      <c r="AC2169" s="20"/>
      <c r="AD2169" s="20"/>
    </row>
    <row r="2170" spans="3:30" s="1" customFormat="1">
      <c r="C2170" s="16"/>
      <c r="D2170" s="16"/>
      <c r="E2170" s="32"/>
      <c r="F2170" s="16"/>
      <c r="G2170" s="16"/>
      <c r="H2170" s="16"/>
      <c r="I2170" s="16"/>
      <c r="J2170" s="16"/>
      <c r="K2170" s="16"/>
      <c r="L2170" s="32"/>
      <c r="M2170" s="16"/>
      <c r="N2170" s="16"/>
      <c r="O2170" s="16"/>
      <c r="P2170" s="16"/>
      <c r="Y2170" s="20"/>
      <c r="Z2170" s="20"/>
      <c r="AA2170" s="20"/>
      <c r="AB2170" s="20"/>
      <c r="AC2170" s="20"/>
      <c r="AD2170" s="20"/>
    </row>
    <row r="2171" spans="3:30" s="1" customFormat="1">
      <c r="C2171" s="16"/>
      <c r="D2171" s="16"/>
      <c r="E2171" s="32"/>
      <c r="F2171" s="16"/>
      <c r="G2171" s="16"/>
      <c r="H2171" s="16"/>
      <c r="I2171" s="16"/>
      <c r="J2171" s="16"/>
      <c r="K2171" s="16"/>
      <c r="L2171" s="32"/>
      <c r="M2171" s="16"/>
      <c r="N2171" s="16"/>
      <c r="O2171" s="16"/>
      <c r="P2171" s="16"/>
      <c r="Y2171" s="20"/>
      <c r="Z2171" s="20"/>
      <c r="AA2171" s="20"/>
      <c r="AB2171" s="20"/>
      <c r="AC2171" s="20"/>
      <c r="AD2171" s="20"/>
    </row>
    <row r="2172" spans="3:30" s="1" customFormat="1">
      <c r="C2172" s="16"/>
      <c r="D2172" s="16"/>
      <c r="E2172" s="32"/>
      <c r="F2172" s="16"/>
      <c r="G2172" s="16"/>
      <c r="H2172" s="16"/>
      <c r="I2172" s="16"/>
      <c r="J2172" s="16"/>
      <c r="K2172" s="16"/>
      <c r="L2172" s="32"/>
      <c r="M2172" s="16"/>
      <c r="N2172" s="16"/>
      <c r="O2172" s="16"/>
      <c r="P2172" s="16"/>
      <c r="Y2172" s="20"/>
      <c r="Z2172" s="20"/>
      <c r="AA2172" s="20"/>
      <c r="AB2172" s="20"/>
      <c r="AC2172" s="20"/>
      <c r="AD2172" s="20"/>
    </row>
    <row r="2173" spans="3:30" s="1" customFormat="1">
      <c r="C2173" s="16"/>
      <c r="D2173" s="16"/>
      <c r="E2173" s="32"/>
      <c r="F2173" s="16"/>
      <c r="G2173" s="16"/>
      <c r="H2173" s="16"/>
      <c r="I2173" s="16"/>
      <c r="J2173" s="16"/>
      <c r="K2173" s="16"/>
      <c r="L2173" s="32"/>
      <c r="M2173" s="16"/>
      <c r="N2173" s="16"/>
      <c r="O2173" s="16"/>
      <c r="P2173" s="16"/>
      <c r="Y2173" s="20"/>
      <c r="Z2173" s="20"/>
      <c r="AA2173" s="20"/>
      <c r="AB2173" s="20"/>
      <c r="AC2173" s="20"/>
      <c r="AD2173" s="20"/>
    </row>
    <row r="2174" spans="3:30" s="1" customFormat="1">
      <c r="C2174" s="16"/>
      <c r="D2174" s="16"/>
      <c r="E2174" s="32"/>
      <c r="F2174" s="16"/>
      <c r="G2174" s="16"/>
      <c r="H2174" s="16"/>
      <c r="I2174" s="16"/>
      <c r="J2174" s="16"/>
      <c r="K2174" s="16"/>
      <c r="L2174" s="32"/>
      <c r="M2174" s="16"/>
      <c r="N2174" s="16"/>
      <c r="O2174" s="16"/>
      <c r="P2174" s="16"/>
      <c r="Y2174" s="20"/>
      <c r="Z2174" s="20"/>
      <c r="AA2174" s="20"/>
      <c r="AB2174" s="20"/>
      <c r="AC2174" s="20"/>
      <c r="AD2174" s="20"/>
    </row>
    <row r="2175" spans="3:30" s="1" customFormat="1">
      <c r="C2175" s="16"/>
      <c r="D2175" s="16"/>
      <c r="E2175" s="32"/>
      <c r="F2175" s="16"/>
      <c r="G2175" s="16"/>
      <c r="H2175" s="16"/>
      <c r="I2175" s="16"/>
      <c r="J2175" s="16"/>
      <c r="K2175" s="16"/>
      <c r="L2175" s="32"/>
      <c r="M2175" s="16"/>
      <c r="N2175" s="16"/>
      <c r="O2175" s="16"/>
      <c r="P2175" s="16"/>
      <c r="Y2175" s="20"/>
      <c r="Z2175" s="20"/>
      <c r="AA2175" s="20"/>
      <c r="AB2175" s="20"/>
      <c r="AC2175" s="20"/>
      <c r="AD2175" s="20"/>
    </row>
    <row r="2176" spans="3:30" s="1" customFormat="1">
      <c r="C2176" s="16"/>
      <c r="D2176" s="16"/>
      <c r="E2176" s="32"/>
      <c r="F2176" s="16"/>
      <c r="G2176" s="16"/>
      <c r="H2176" s="16"/>
      <c r="I2176" s="16"/>
      <c r="J2176" s="16"/>
      <c r="K2176" s="16"/>
      <c r="L2176" s="32"/>
      <c r="M2176" s="16"/>
      <c r="N2176" s="16"/>
      <c r="O2176" s="16"/>
      <c r="P2176" s="16"/>
      <c r="Y2176" s="20"/>
      <c r="Z2176" s="20"/>
      <c r="AA2176" s="20"/>
      <c r="AB2176" s="20"/>
      <c r="AC2176" s="20"/>
      <c r="AD2176" s="20"/>
    </row>
    <row r="2177" spans="3:30" s="1" customFormat="1">
      <c r="C2177" s="16"/>
      <c r="D2177" s="16"/>
      <c r="E2177" s="32"/>
      <c r="F2177" s="16"/>
      <c r="G2177" s="16"/>
      <c r="H2177" s="16"/>
      <c r="I2177" s="16"/>
      <c r="J2177" s="16"/>
      <c r="K2177" s="16"/>
      <c r="L2177" s="32"/>
      <c r="M2177" s="16"/>
      <c r="N2177" s="16"/>
      <c r="O2177" s="16"/>
      <c r="P2177" s="16"/>
      <c r="Y2177" s="20"/>
      <c r="Z2177" s="20"/>
      <c r="AA2177" s="20"/>
      <c r="AB2177" s="20"/>
      <c r="AC2177" s="20"/>
      <c r="AD2177" s="20"/>
    </row>
    <row r="2178" spans="3:30" s="1" customFormat="1">
      <c r="C2178" s="16"/>
      <c r="D2178" s="16"/>
      <c r="E2178" s="32"/>
      <c r="F2178" s="16"/>
      <c r="G2178" s="16"/>
      <c r="H2178" s="16"/>
      <c r="I2178" s="16"/>
      <c r="J2178" s="16"/>
      <c r="K2178" s="16"/>
      <c r="L2178" s="32"/>
      <c r="M2178" s="16"/>
      <c r="N2178" s="16"/>
      <c r="O2178" s="16"/>
      <c r="P2178" s="16"/>
      <c r="Y2178" s="20"/>
      <c r="Z2178" s="20"/>
      <c r="AA2178" s="20"/>
      <c r="AB2178" s="20"/>
      <c r="AC2178" s="20"/>
      <c r="AD2178" s="20"/>
    </row>
    <row r="2179" spans="3:30" s="1" customFormat="1">
      <c r="C2179" s="16"/>
      <c r="D2179" s="16"/>
      <c r="E2179" s="32"/>
      <c r="F2179" s="16"/>
      <c r="G2179" s="16"/>
      <c r="H2179" s="16"/>
      <c r="I2179" s="16"/>
      <c r="J2179" s="16"/>
      <c r="K2179" s="16"/>
      <c r="L2179" s="32"/>
      <c r="M2179" s="16"/>
      <c r="N2179" s="16"/>
      <c r="O2179" s="16"/>
      <c r="P2179" s="16"/>
      <c r="Y2179" s="20"/>
      <c r="Z2179" s="20"/>
      <c r="AA2179" s="20"/>
      <c r="AB2179" s="20"/>
      <c r="AC2179" s="20"/>
      <c r="AD2179" s="20"/>
    </row>
    <row r="2180" spans="3:30" s="1" customFormat="1">
      <c r="C2180" s="16"/>
      <c r="D2180" s="16"/>
      <c r="E2180" s="32"/>
      <c r="F2180" s="16"/>
      <c r="G2180" s="16"/>
      <c r="H2180" s="16"/>
      <c r="I2180" s="16"/>
      <c r="J2180" s="16"/>
      <c r="K2180" s="16"/>
      <c r="L2180" s="32"/>
      <c r="M2180" s="16"/>
      <c r="N2180" s="16"/>
      <c r="O2180" s="16"/>
      <c r="P2180" s="16"/>
      <c r="Y2180" s="20"/>
      <c r="Z2180" s="20"/>
      <c r="AA2180" s="20"/>
      <c r="AB2180" s="20"/>
      <c r="AC2180" s="20"/>
      <c r="AD2180" s="20"/>
    </row>
    <row r="2181" spans="3:30" s="1" customFormat="1">
      <c r="C2181" s="16"/>
      <c r="D2181" s="16"/>
      <c r="E2181" s="32"/>
      <c r="F2181" s="16"/>
      <c r="G2181" s="16"/>
      <c r="H2181" s="16"/>
      <c r="I2181" s="16"/>
      <c r="J2181" s="16"/>
      <c r="K2181" s="16"/>
      <c r="L2181" s="32"/>
      <c r="M2181" s="16"/>
      <c r="N2181" s="16"/>
      <c r="O2181" s="16"/>
      <c r="P2181" s="16"/>
      <c r="Y2181" s="20"/>
      <c r="Z2181" s="20"/>
      <c r="AA2181" s="20"/>
      <c r="AB2181" s="20"/>
      <c r="AC2181" s="20"/>
      <c r="AD2181" s="20"/>
    </row>
    <row r="2182" spans="3:30" s="1" customFormat="1">
      <c r="C2182" s="16"/>
      <c r="D2182" s="16"/>
      <c r="E2182" s="32"/>
      <c r="F2182" s="16"/>
      <c r="G2182" s="16"/>
      <c r="H2182" s="16"/>
      <c r="I2182" s="16"/>
      <c r="J2182" s="16"/>
      <c r="K2182" s="16"/>
      <c r="L2182" s="32"/>
      <c r="M2182" s="16"/>
      <c r="N2182" s="16"/>
      <c r="O2182" s="16"/>
      <c r="P2182" s="16"/>
      <c r="Y2182" s="20"/>
      <c r="Z2182" s="20"/>
      <c r="AA2182" s="20"/>
      <c r="AB2182" s="20"/>
      <c r="AC2182" s="20"/>
      <c r="AD2182" s="20"/>
    </row>
    <row r="2183" spans="3:30" s="1" customFormat="1">
      <c r="C2183" s="16"/>
      <c r="D2183" s="16"/>
      <c r="E2183" s="32"/>
      <c r="F2183" s="16"/>
      <c r="G2183" s="16"/>
      <c r="H2183" s="16"/>
      <c r="I2183" s="16"/>
      <c r="J2183" s="16"/>
      <c r="K2183" s="16"/>
      <c r="L2183" s="32"/>
      <c r="M2183" s="16"/>
      <c r="N2183" s="16"/>
      <c r="O2183" s="16"/>
      <c r="P2183" s="16"/>
      <c r="Y2183" s="20"/>
      <c r="Z2183" s="20"/>
      <c r="AA2183" s="20"/>
      <c r="AB2183" s="20"/>
      <c r="AC2183" s="20"/>
      <c r="AD2183" s="20"/>
    </row>
    <row r="2184" spans="3:30" s="1" customFormat="1">
      <c r="C2184" s="16"/>
      <c r="D2184" s="16"/>
      <c r="E2184" s="32"/>
      <c r="F2184" s="16"/>
      <c r="G2184" s="16"/>
      <c r="H2184" s="16"/>
      <c r="I2184" s="16"/>
      <c r="J2184" s="16"/>
      <c r="K2184" s="16"/>
      <c r="L2184" s="32"/>
      <c r="M2184" s="16"/>
      <c r="N2184" s="16"/>
      <c r="O2184" s="16"/>
      <c r="P2184" s="16"/>
      <c r="Y2184" s="20"/>
      <c r="Z2184" s="20"/>
      <c r="AA2184" s="20"/>
      <c r="AB2184" s="20"/>
      <c r="AC2184" s="20"/>
      <c r="AD2184" s="20"/>
    </row>
    <row r="2185" spans="3:30" s="1" customFormat="1">
      <c r="C2185" s="16"/>
      <c r="D2185" s="16"/>
      <c r="E2185" s="32"/>
      <c r="F2185" s="16"/>
      <c r="G2185" s="16"/>
      <c r="H2185" s="16"/>
      <c r="I2185" s="16"/>
      <c r="J2185" s="16"/>
      <c r="K2185" s="16"/>
      <c r="L2185" s="32"/>
      <c r="M2185" s="16"/>
      <c r="N2185" s="16"/>
      <c r="O2185" s="16"/>
      <c r="P2185" s="16"/>
      <c r="Y2185" s="20"/>
      <c r="Z2185" s="20"/>
      <c r="AA2185" s="20"/>
      <c r="AB2185" s="20"/>
      <c r="AC2185" s="20"/>
      <c r="AD2185" s="20"/>
    </row>
    <row r="2186" spans="3:30" s="1" customFormat="1">
      <c r="C2186" s="16"/>
      <c r="D2186" s="16"/>
      <c r="E2186" s="32"/>
      <c r="F2186" s="16"/>
      <c r="G2186" s="16"/>
      <c r="H2186" s="16"/>
      <c r="I2186" s="16"/>
      <c r="J2186" s="16"/>
      <c r="K2186" s="16"/>
      <c r="L2186" s="32"/>
      <c r="M2186" s="16"/>
      <c r="N2186" s="16"/>
      <c r="O2186" s="16"/>
      <c r="P2186" s="16"/>
      <c r="Y2186" s="20"/>
      <c r="Z2186" s="20"/>
      <c r="AA2186" s="20"/>
      <c r="AB2186" s="20"/>
      <c r="AC2186" s="20"/>
      <c r="AD2186" s="20"/>
    </row>
    <row r="2187" spans="3:30" s="1" customFormat="1">
      <c r="C2187" s="16"/>
      <c r="D2187" s="16"/>
      <c r="E2187" s="32"/>
      <c r="F2187" s="16"/>
      <c r="G2187" s="16"/>
      <c r="H2187" s="16"/>
      <c r="I2187" s="16"/>
      <c r="J2187" s="16"/>
      <c r="K2187" s="16"/>
      <c r="L2187" s="32"/>
      <c r="M2187" s="16"/>
      <c r="N2187" s="16"/>
      <c r="O2187" s="16"/>
      <c r="P2187" s="16"/>
      <c r="Y2187" s="20"/>
      <c r="Z2187" s="20"/>
      <c r="AA2187" s="20"/>
      <c r="AB2187" s="20"/>
      <c r="AC2187" s="20"/>
      <c r="AD2187" s="20"/>
    </row>
    <row r="2188" spans="3:30" s="1" customFormat="1">
      <c r="C2188" s="16"/>
      <c r="D2188" s="16"/>
      <c r="E2188" s="32"/>
      <c r="F2188" s="16"/>
      <c r="G2188" s="16"/>
      <c r="H2188" s="16"/>
      <c r="I2188" s="16"/>
      <c r="J2188" s="16"/>
      <c r="K2188" s="16"/>
      <c r="L2188" s="32"/>
      <c r="M2188" s="16"/>
      <c r="N2188" s="16"/>
      <c r="O2188" s="16"/>
      <c r="P2188" s="16"/>
      <c r="Y2188" s="20"/>
      <c r="Z2188" s="20"/>
      <c r="AA2188" s="20"/>
      <c r="AB2188" s="20"/>
      <c r="AC2188" s="20"/>
      <c r="AD2188" s="20"/>
    </row>
    <row r="2189" spans="3:30" s="1" customFormat="1">
      <c r="C2189" s="16"/>
      <c r="D2189" s="16"/>
      <c r="E2189" s="32"/>
      <c r="F2189" s="16"/>
      <c r="G2189" s="16"/>
      <c r="H2189" s="16"/>
      <c r="I2189" s="16"/>
      <c r="J2189" s="16"/>
      <c r="K2189" s="16"/>
      <c r="L2189" s="32"/>
      <c r="M2189" s="16"/>
      <c r="N2189" s="16"/>
      <c r="O2189" s="16"/>
      <c r="P2189" s="16"/>
      <c r="Y2189" s="20"/>
      <c r="Z2189" s="20"/>
      <c r="AA2189" s="20"/>
      <c r="AB2189" s="20"/>
      <c r="AC2189" s="20"/>
      <c r="AD2189" s="20"/>
    </row>
    <row r="2190" spans="3:30" s="1" customFormat="1">
      <c r="C2190" s="16"/>
      <c r="D2190" s="16"/>
      <c r="E2190" s="32"/>
      <c r="F2190" s="16"/>
      <c r="G2190" s="16"/>
      <c r="H2190" s="16"/>
      <c r="I2190" s="16"/>
      <c r="J2190" s="16"/>
      <c r="K2190" s="16"/>
      <c r="L2190" s="32"/>
      <c r="M2190" s="16"/>
      <c r="N2190" s="16"/>
      <c r="O2190" s="16"/>
      <c r="P2190" s="16"/>
      <c r="Y2190" s="20"/>
      <c r="Z2190" s="20"/>
      <c r="AA2190" s="20"/>
      <c r="AB2190" s="20"/>
      <c r="AC2190" s="20"/>
      <c r="AD2190" s="20"/>
    </row>
    <row r="2191" spans="3:30" s="1" customFormat="1">
      <c r="C2191" s="16"/>
      <c r="D2191" s="16"/>
      <c r="E2191" s="32"/>
      <c r="F2191" s="16"/>
      <c r="G2191" s="16"/>
      <c r="H2191" s="16"/>
      <c r="I2191" s="16"/>
      <c r="J2191" s="16"/>
      <c r="K2191" s="16"/>
      <c r="L2191" s="32"/>
      <c r="M2191" s="16"/>
      <c r="N2191" s="16"/>
      <c r="O2191" s="16"/>
      <c r="P2191" s="16"/>
      <c r="Y2191" s="20"/>
      <c r="Z2191" s="20"/>
      <c r="AA2191" s="20"/>
      <c r="AB2191" s="20"/>
      <c r="AC2191" s="20"/>
      <c r="AD2191" s="20"/>
    </row>
    <row r="2192" spans="3:30" s="1" customFormat="1">
      <c r="C2192" s="16"/>
      <c r="D2192" s="16"/>
      <c r="E2192" s="32"/>
      <c r="F2192" s="16"/>
      <c r="G2192" s="16"/>
      <c r="H2192" s="16"/>
      <c r="I2192" s="16"/>
      <c r="J2192" s="16"/>
      <c r="K2192" s="16"/>
      <c r="L2192" s="32"/>
      <c r="M2192" s="16"/>
      <c r="N2192" s="16"/>
      <c r="O2192" s="16"/>
      <c r="P2192" s="16"/>
      <c r="Y2192" s="20"/>
      <c r="Z2192" s="20"/>
      <c r="AA2192" s="20"/>
      <c r="AB2192" s="20"/>
      <c r="AC2192" s="20"/>
      <c r="AD2192" s="20"/>
    </row>
    <row r="2193" spans="3:30" s="1" customFormat="1">
      <c r="C2193" s="16"/>
      <c r="D2193" s="16"/>
      <c r="E2193" s="32"/>
      <c r="F2193" s="16"/>
      <c r="G2193" s="16"/>
      <c r="H2193" s="16"/>
      <c r="I2193" s="16"/>
      <c r="J2193" s="16"/>
      <c r="K2193" s="16"/>
      <c r="L2193" s="32"/>
      <c r="M2193" s="16"/>
      <c r="N2193" s="16"/>
      <c r="O2193" s="16"/>
      <c r="P2193" s="16"/>
      <c r="Y2193" s="20"/>
      <c r="Z2193" s="20"/>
      <c r="AA2193" s="20"/>
      <c r="AB2193" s="20"/>
      <c r="AC2193" s="20"/>
      <c r="AD2193" s="20"/>
    </row>
    <row r="2194" spans="3:30" s="1" customFormat="1">
      <c r="C2194" s="16"/>
      <c r="D2194" s="16"/>
      <c r="E2194" s="32"/>
      <c r="F2194" s="16"/>
      <c r="G2194" s="16"/>
      <c r="H2194" s="16"/>
      <c r="I2194" s="16"/>
      <c r="J2194" s="16"/>
      <c r="K2194" s="16"/>
      <c r="L2194" s="32"/>
      <c r="M2194" s="16"/>
      <c r="N2194" s="16"/>
      <c r="O2194" s="16"/>
      <c r="P2194" s="16"/>
      <c r="Y2194" s="20"/>
      <c r="Z2194" s="20"/>
      <c r="AA2194" s="20"/>
      <c r="AB2194" s="20"/>
      <c r="AC2194" s="20"/>
      <c r="AD2194" s="20"/>
    </row>
    <row r="2195" spans="3:30" s="1" customFormat="1">
      <c r="C2195" s="16"/>
      <c r="D2195" s="16"/>
      <c r="E2195" s="32"/>
      <c r="F2195" s="16"/>
      <c r="G2195" s="16"/>
      <c r="H2195" s="16"/>
      <c r="I2195" s="16"/>
      <c r="J2195" s="16"/>
      <c r="K2195" s="16"/>
      <c r="L2195" s="32"/>
      <c r="M2195" s="16"/>
      <c r="N2195" s="16"/>
      <c r="O2195" s="16"/>
      <c r="P2195" s="16"/>
      <c r="Y2195" s="20"/>
      <c r="Z2195" s="20"/>
      <c r="AA2195" s="20"/>
      <c r="AB2195" s="20"/>
      <c r="AC2195" s="20"/>
      <c r="AD2195" s="20"/>
    </row>
    <row r="2196" spans="3:30" s="1" customFormat="1">
      <c r="C2196" s="16"/>
      <c r="D2196" s="16"/>
      <c r="E2196" s="32"/>
      <c r="F2196" s="16"/>
      <c r="G2196" s="16"/>
      <c r="H2196" s="16"/>
      <c r="I2196" s="16"/>
      <c r="J2196" s="16"/>
      <c r="K2196" s="16"/>
      <c r="L2196" s="32"/>
      <c r="M2196" s="16"/>
      <c r="N2196" s="16"/>
      <c r="O2196" s="16"/>
      <c r="P2196" s="16"/>
      <c r="Y2196" s="20"/>
      <c r="Z2196" s="20"/>
      <c r="AA2196" s="20"/>
      <c r="AB2196" s="20"/>
      <c r="AC2196" s="20"/>
      <c r="AD2196" s="20"/>
    </row>
    <row r="2197" spans="3:30" s="1" customFormat="1">
      <c r="C2197" s="16"/>
      <c r="D2197" s="16"/>
      <c r="E2197" s="32"/>
      <c r="F2197" s="16"/>
      <c r="G2197" s="16"/>
      <c r="H2197" s="16"/>
      <c r="I2197" s="16"/>
      <c r="J2197" s="16"/>
      <c r="K2197" s="16"/>
      <c r="L2197" s="32"/>
      <c r="M2197" s="16"/>
      <c r="N2197" s="16"/>
      <c r="O2197" s="16"/>
      <c r="P2197" s="16"/>
      <c r="Y2197" s="20"/>
      <c r="Z2197" s="20"/>
      <c r="AA2197" s="20"/>
      <c r="AB2197" s="20"/>
      <c r="AC2197" s="20"/>
      <c r="AD2197" s="20"/>
    </row>
    <row r="2198" spans="3:30" s="1" customFormat="1">
      <c r="C2198" s="16"/>
      <c r="D2198" s="16"/>
      <c r="E2198" s="32"/>
      <c r="F2198" s="16"/>
      <c r="G2198" s="16"/>
      <c r="H2198" s="16"/>
      <c r="I2198" s="16"/>
      <c r="J2198" s="16"/>
      <c r="K2198" s="16"/>
      <c r="L2198" s="32"/>
      <c r="M2198" s="16"/>
      <c r="N2198" s="16"/>
      <c r="O2198" s="16"/>
      <c r="P2198" s="16"/>
      <c r="Y2198" s="20"/>
      <c r="Z2198" s="20"/>
      <c r="AA2198" s="20"/>
      <c r="AB2198" s="20"/>
      <c r="AC2198" s="20"/>
      <c r="AD2198" s="20"/>
    </row>
    <row r="2199" spans="3:30" s="1" customFormat="1">
      <c r="C2199" s="16"/>
      <c r="D2199" s="16"/>
      <c r="E2199" s="32"/>
      <c r="F2199" s="16"/>
      <c r="G2199" s="16"/>
      <c r="H2199" s="16"/>
      <c r="I2199" s="16"/>
      <c r="J2199" s="16"/>
      <c r="K2199" s="16"/>
      <c r="L2199" s="32"/>
      <c r="M2199" s="16"/>
      <c r="N2199" s="16"/>
      <c r="O2199" s="16"/>
      <c r="P2199" s="16"/>
      <c r="Y2199" s="20"/>
      <c r="Z2199" s="20"/>
      <c r="AA2199" s="20"/>
      <c r="AB2199" s="20"/>
      <c r="AC2199" s="20"/>
      <c r="AD2199" s="20"/>
    </row>
    <row r="2200" spans="3:30" s="1" customFormat="1">
      <c r="C2200" s="16"/>
      <c r="D2200" s="16"/>
      <c r="E2200" s="32"/>
      <c r="F2200" s="16"/>
      <c r="G2200" s="16"/>
      <c r="H2200" s="16"/>
      <c r="I2200" s="16"/>
      <c r="J2200" s="16"/>
      <c r="K2200" s="16"/>
      <c r="L2200" s="32"/>
      <c r="M2200" s="16"/>
      <c r="N2200" s="16"/>
      <c r="O2200" s="16"/>
      <c r="P2200" s="16"/>
      <c r="Y2200" s="20"/>
      <c r="Z2200" s="20"/>
      <c r="AA2200" s="20"/>
      <c r="AB2200" s="20"/>
      <c r="AC2200" s="20"/>
      <c r="AD2200" s="20"/>
    </row>
    <row r="2201" spans="3:30" s="1" customFormat="1">
      <c r="C2201" s="16"/>
      <c r="D2201" s="16"/>
      <c r="E2201" s="32"/>
      <c r="F2201" s="16"/>
      <c r="G2201" s="16"/>
      <c r="H2201" s="16"/>
      <c r="I2201" s="16"/>
      <c r="J2201" s="16"/>
      <c r="K2201" s="16"/>
      <c r="L2201" s="32"/>
      <c r="M2201" s="16"/>
      <c r="N2201" s="16"/>
      <c r="O2201" s="16"/>
      <c r="P2201" s="16"/>
      <c r="Y2201" s="20"/>
      <c r="Z2201" s="20"/>
      <c r="AA2201" s="20"/>
      <c r="AB2201" s="20"/>
      <c r="AC2201" s="20"/>
      <c r="AD2201" s="20"/>
    </row>
    <row r="2202" spans="3:30" s="1" customFormat="1">
      <c r="C2202" s="16"/>
      <c r="D2202" s="16"/>
      <c r="E2202" s="32"/>
      <c r="F2202" s="16"/>
      <c r="G2202" s="16"/>
      <c r="H2202" s="16"/>
      <c r="I2202" s="16"/>
      <c r="J2202" s="16"/>
      <c r="K2202" s="16"/>
      <c r="L2202" s="32"/>
      <c r="M2202" s="16"/>
      <c r="N2202" s="16"/>
      <c r="O2202" s="16"/>
      <c r="P2202" s="16"/>
      <c r="Y2202" s="20"/>
      <c r="Z2202" s="20"/>
      <c r="AA2202" s="20"/>
      <c r="AB2202" s="20"/>
      <c r="AC2202" s="20"/>
      <c r="AD2202" s="20"/>
    </row>
    <row r="2203" spans="3:30" s="1" customFormat="1">
      <c r="C2203" s="16"/>
      <c r="D2203" s="16"/>
      <c r="E2203" s="32"/>
      <c r="F2203" s="16"/>
      <c r="G2203" s="16"/>
      <c r="H2203" s="16"/>
      <c r="I2203" s="16"/>
      <c r="J2203" s="16"/>
      <c r="K2203" s="16"/>
      <c r="L2203" s="32"/>
      <c r="M2203" s="16"/>
      <c r="N2203" s="16"/>
      <c r="O2203" s="16"/>
      <c r="P2203" s="16"/>
      <c r="Y2203" s="20"/>
      <c r="Z2203" s="20"/>
      <c r="AA2203" s="20"/>
      <c r="AB2203" s="20"/>
      <c r="AC2203" s="20"/>
      <c r="AD2203" s="20"/>
    </row>
    <row r="2204" spans="3:30" s="1" customFormat="1">
      <c r="C2204" s="16"/>
      <c r="D2204" s="16"/>
      <c r="E2204" s="32"/>
      <c r="F2204" s="16"/>
      <c r="G2204" s="16"/>
      <c r="H2204" s="16"/>
      <c r="I2204" s="16"/>
      <c r="J2204" s="16"/>
      <c r="K2204" s="16"/>
      <c r="L2204" s="32"/>
      <c r="M2204" s="16"/>
      <c r="N2204" s="16"/>
      <c r="O2204" s="16"/>
      <c r="P2204" s="16"/>
      <c r="Y2204" s="20"/>
      <c r="Z2204" s="20"/>
      <c r="AA2204" s="20"/>
      <c r="AB2204" s="20"/>
      <c r="AC2204" s="20"/>
      <c r="AD2204" s="20"/>
    </row>
    <row r="2205" spans="3:30" s="1" customFormat="1">
      <c r="C2205" s="16"/>
      <c r="D2205" s="16"/>
      <c r="E2205" s="32"/>
      <c r="F2205" s="16"/>
      <c r="G2205" s="16"/>
      <c r="H2205" s="16"/>
      <c r="I2205" s="16"/>
      <c r="J2205" s="16"/>
      <c r="K2205" s="16"/>
      <c r="L2205" s="32"/>
      <c r="M2205" s="16"/>
      <c r="N2205" s="16"/>
      <c r="O2205" s="16"/>
      <c r="P2205" s="16"/>
      <c r="Y2205" s="20"/>
      <c r="Z2205" s="20"/>
      <c r="AA2205" s="20"/>
      <c r="AB2205" s="20"/>
      <c r="AC2205" s="20"/>
      <c r="AD2205" s="20"/>
    </row>
    <row r="2206" spans="3:30" s="1" customFormat="1">
      <c r="C2206" s="16"/>
      <c r="D2206" s="16"/>
      <c r="E2206" s="32"/>
      <c r="F2206" s="16"/>
      <c r="G2206" s="16"/>
      <c r="H2206" s="16"/>
      <c r="I2206" s="16"/>
      <c r="J2206" s="16"/>
      <c r="K2206" s="16"/>
      <c r="L2206" s="32"/>
      <c r="M2206" s="16"/>
      <c r="N2206" s="16"/>
      <c r="O2206" s="16"/>
      <c r="P2206" s="16"/>
      <c r="Y2206" s="20"/>
      <c r="Z2206" s="20"/>
      <c r="AA2206" s="20"/>
      <c r="AB2206" s="20"/>
      <c r="AC2206" s="20"/>
      <c r="AD2206" s="20"/>
    </row>
    <row r="2207" spans="3:30" s="1" customFormat="1">
      <c r="C2207" s="16"/>
      <c r="D2207" s="16"/>
      <c r="E2207" s="32"/>
      <c r="F2207" s="16"/>
      <c r="G2207" s="16"/>
      <c r="H2207" s="16"/>
      <c r="I2207" s="16"/>
      <c r="J2207" s="16"/>
      <c r="K2207" s="16"/>
      <c r="L2207" s="32"/>
      <c r="M2207" s="16"/>
      <c r="N2207" s="16"/>
      <c r="O2207" s="16"/>
      <c r="P2207" s="16"/>
      <c r="Y2207" s="20"/>
      <c r="Z2207" s="20"/>
      <c r="AA2207" s="20"/>
      <c r="AB2207" s="20"/>
      <c r="AC2207" s="20"/>
      <c r="AD2207" s="20"/>
    </row>
    <row r="2208" spans="3:30" s="1" customFormat="1">
      <c r="C2208" s="16"/>
      <c r="D2208" s="16"/>
      <c r="E2208" s="32"/>
      <c r="F2208" s="16"/>
      <c r="G2208" s="16"/>
      <c r="H2208" s="16"/>
      <c r="I2208" s="16"/>
      <c r="J2208" s="16"/>
      <c r="K2208" s="16"/>
      <c r="L2208" s="32"/>
      <c r="M2208" s="16"/>
      <c r="N2208" s="16"/>
      <c r="O2208" s="16"/>
      <c r="P2208" s="16"/>
      <c r="Y2208" s="20"/>
      <c r="Z2208" s="20"/>
      <c r="AA2208" s="20"/>
      <c r="AB2208" s="20"/>
      <c r="AC2208" s="20"/>
      <c r="AD2208" s="20"/>
    </row>
    <row r="2209" spans="3:30" s="1" customFormat="1">
      <c r="C2209" s="16"/>
      <c r="D2209" s="16"/>
      <c r="E2209" s="32"/>
      <c r="F2209" s="16"/>
      <c r="G2209" s="16"/>
      <c r="H2209" s="16"/>
      <c r="I2209" s="16"/>
      <c r="J2209" s="16"/>
      <c r="K2209" s="16"/>
      <c r="L2209" s="32"/>
      <c r="M2209" s="16"/>
      <c r="N2209" s="16"/>
      <c r="O2209" s="16"/>
      <c r="P2209" s="16"/>
      <c r="Y2209" s="20"/>
      <c r="Z2209" s="20"/>
      <c r="AA2209" s="20"/>
      <c r="AB2209" s="20"/>
      <c r="AC2209" s="20"/>
      <c r="AD2209" s="20"/>
    </row>
    <row r="2210" spans="3:30" s="1" customFormat="1">
      <c r="C2210" s="16"/>
      <c r="D2210" s="16"/>
      <c r="E2210" s="32"/>
      <c r="F2210" s="16"/>
      <c r="G2210" s="16"/>
      <c r="H2210" s="16"/>
      <c r="I2210" s="16"/>
      <c r="J2210" s="16"/>
      <c r="K2210" s="16"/>
      <c r="L2210" s="32"/>
      <c r="M2210" s="16"/>
      <c r="N2210" s="16"/>
      <c r="O2210" s="16"/>
      <c r="P2210" s="16"/>
      <c r="Y2210" s="20"/>
      <c r="Z2210" s="20"/>
      <c r="AA2210" s="20"/>
      <c r="AB2210" s="20"/>
      <c r="AC2210" s="20"/>
      <c r="AD2210" s="20"/>
    </row>
    <row r="2211" spans="3:30" s="1" customFormat="1">
      <c r="C2211" s="16"/>
      <c r="D2211" s="16"/>
      <c r="E2211" s="32"/>
      <c r="F2211" s="16"/>
      <c r="G2211" s="16"/>
      <c r="H2211" s="16"/>
      <c r="I2211" s="16"/>
      <c r="J2211" s="16"/>
      <c r="K2211" s="16"/>
      <c r="L2211" s="32"/>
      <c r="M2211" s="16"/>
      <c r="N2211" s="16"/>
      <c r="O2211" s="16"/>
      <c r="P2211" s="16"/>
      <c r="Y2211" s="20"/>
      <c r="Z2211" s="20"/>
      <c r="AA2211" s="20"/>
      <c r="AB2211" s="20"/>
      <c r="AC2211" s="20"/>
      <c r="AD2211" s="20"/>
    </row>
    <row r="2212" spans="3:30" s="1" customFormat="1">
      <c r="C2212" s="16"/>
      <c r="D2212" s="16"/>
      <c r="E2212" s="32"/>
      <c r="F2212" s="16"/>
      <c r="G2212" s="16"/>
      <c r="H2212" s="16"/>
      <c r="I2212" s="16"/>
      <c r="J2212" s="16"/>
      <c r="K2212" s="16"/>
      <c r="L2212" s="32"/>
      <c r="M2212" s="16"/>
      <c r="N2212" s="16"/>
      <c r="O2212" s="16"/>
      <c r="P2212" s="16"/>
      <c r="Y2212" s="20"/>
      <c r="Z2212" s="20"/>
      <c r="AA2212" s="20"/>
      <c r="AB2212" s="20"/>
      <c r="AC2212" s="20"/>
      <c r="AD2212" s="20"/>
    </row>
    <row r="2213" spans="3:30" s="1" customFormat="1">
      <c r="C2213" s="16"/>
      <c r="D2213" s="16"/>
      <c r="E2213" s="32"/>
      <c r="F2213" s="16"/>
      <c r="G2213" s="16"/>
      <c r="H2213" s="16"/>
      <c r="I2213" s="16"/>
      <c r="J2213" s="16"/>
      <c r="K2213" s="16"/>
      <c r="L2213" s="32"/>
      <c r="M2213" s="16"/>
      <c r="N2213" s="16"/>
      <c r="O2213" s="16"/>
      <c r="P2213" s="16"/>
      <c r="Y2213" s="20"/>
      <c r="Z2213" s="20"/>
      <c r="AA2213" s="20"/>
      <c r="AB2213" s="20"/>
      <c r="AC2213" s="20"/>
      <c r="AD2213" s="20"/>
    </row>
    <row r="2214" spans="3:30" s="1" customFormat="1">
      <c r="C2214" s="16"/>
      <c r="D2214" s="16"/>
      <c r="E2214" s="32"/>
      <c r="F2214" s="16"/>
      <c r="G2214" s="16"/>
      <c r="H2214" s="16"/>
      <c r="I2214" s="16"/>
      <c r="J2214" s="16"/>
      <c r="K2214" s="16"/>
      <c r="L2214" s="32"/>
      <c r="M2214" s="16"/>
      <c r="N2214" s="16"/>
      <c r="O2214" s="16"/>
      <c r="P2214" s="16"/>
      <c r="Y2214" s="20"/>
      <c r="Z2214" s="20"/>
      <c r="AA2214" s="20"/>
      <c r="AB2214" s="20"/>
      <c r="AC2214" s="20"/>
      <c r="AD2214" s="20"/>
    </row>
    <row r="2215" spans="3:30" s="1" customFormat="1">
      <c r="C2215" s="16"/>
      <c r="D2215" s="16"/>
      <c r="E2215" s="32"/>
      <c r="F2215" s="16"/>
      <c r="G2215" s="16"/>
      <c r="H2215" s="16"/>
      <c r="I2215" s="16"/>
      <c r="J2215" s="16"/>
      <c r="K2215" s="16"/>
      <c r="L2215" s="32"/>
      <c r="M2215" s="16"/>
      <c r="N2215" s="16"/>
      <c r="O2215" s="16"/>
      <c r="P2215" s="16"/>
      <c r="Y2215" s="20"/>
      <c r="Z2215" s="20"/>
      <c r="AA2215" s="20"/>
      <c r="AB2215" s="20"/>
      <c r="AC2215" s="20"/>
      <c r="AD2215" s="20"/>
    </row>
    <row r="2216" spans="3:30" s="1" customFormat="1">
      <c r="C2216" s="16"/>
      <c r="D2216" s="16"/>
      <c r="E2216" s="32"/>
      <c r="F2216" s="16"/>
      <c r="G2216" s="16"/>
      <c r="H2216" s="16"/>
      <c r="I2216" s="16"/>
      <c r="J2216" s="16"/>
      <c r="K2216" s="16"/>
      <c r="L2216" s="32"/>
      <c r="M2216" s="16"/>
      <c r="N2216" s="16"/>
      <c r="O2216" s="16"/>
      <c r="P2216" s="16"/>
      <c r="Y2216" s="20"/>
      <c r="Z2216" s="20"/>
      <c r="AA2216" s="20"/>
      <c r="AB2216" s="20"/>
      <c r="AC2216" s="20"/>
      <c r="AD2216" s="20"/>
    </row>
    <row r="2217" spans="3:30" s="1" customFormat="1">
      <c r="C2217" s="16"/>
      <c r="D2217" s="16"/>
      <c r="E2217" s="32"/>
      <c r="F2217" s="16"/>
      <c r="G2217" s="16"/>
      <c r="H2217" s="16"/>
      <c r="I2217" s="16"/>
      <c r="J2217" s="16"/>
      <c r="K2217" s="16"/>
      <c r="L2217" s="32"/>
      <c r="M2217" s="16"/>
      <c r="N2217" s="16"/>
      <c r="O2217" s="16"/>
      <c r="P2217" s="16"/>
      <c r="Y2217" s="20"/>
      <c r="Z2217" s="20"/>
      <c r="AA2217" s="20"/>
      <c r="AB2217" s="20"/>
      <c r="AC2217" s="20"/>
      <c r="AD2217" s="20"/>
    </row>
    <row r="2218" spans="3:30" s="1" customFormat="1">
      <c r="C2218" s="16"/>
      <c r="D2218" s="16"/>
      <c r="E2218" s="32"/>
      <c r="F2218" s="16"/>
      <c r="G2218" s="16"/>
      <c r="H2218" s="16"/>
      <c r="I2218" s="16"/>
      <c r="J2218" s="16"/>
      <c r="K2218" s="16"/>
      <c r="L2218" s="32"/>
      <c r="M2218" s="16"/>
      <c r="N2218" s="16"/>
      <c r="O2218" s="16"/>
      <c r="P2218" s="16"/>
      <c r="Y2218" s="20"/>
      <c r="Z2218" s="20"/>
      <c r="AA2218" s="20"/>
      <c r="AB2218" s="20"/>
      <c r="AC2218" s="20"/>
      <c r="AD2218" s="20"/>
    </row>
    <row r="2219" spans="3:30" s="1" customFormat="1">
      <c r="C2219" s="16"/>
      <c r="D2219" s="16"/>
      <c r="E2219" s="32"/>
      <c r="F2219" s="16"/>
      <c r="G2219" s="16"/>
      <c r="H2219" s="16"/>
      <c r="I2219" s="16"/>
      <c r="J2219" s="16"/>
      <c r="K2219" s="16"/>
      <c r="L2219" s="32"/>
      <c r="M2219" s="16"/>
      <c r="N2219" s="16"/>
      <c r="O2219" s="16"/>
      <c r="P2219" s="16"/>
      <c r="Y2219" s="20"/>
      <c r="Z2219" s="20"/>
      <c r="AA2219" s="20"/>
      <c r="AB2219" s="20"/>
      <c r="AC2219" s="20"/>
      <c r="AD2219" s="20"/>
    </row>
    <row r="2220" spans="3:30" s="1" customFormat="1">
      <c r="C2220" s="16"/>
      <c r="D2220" s="16"/>
      <c r="E2220" s="32"/>
      <c r="F2220" s="16"/>
      <c r="G2220" s="16"/>
      <c r="H2220" s="16"/>
      <c r="I2220" s="16"/>
      <c r="J2220" s="16"/>
      <c r="K2220" s="16"/>
      <c r="L2220" s="32"/>
      <c r="M2220" s="16"/>
      <c r="N2220" s="16"/>
      <c r="O2220" s="16"/>
      <c r="P2220" s="16"/>
      <c r="Y2220" s="20"/>
      <c r="Z2220" s="20"/>
      <c r="AA2220" s="20"/>
      <c r="AB2220" s="20"/>
      <c r="AC2220" s="20"/>
      <c r="AD2220" s="20"/>
    </row>
    <row r="2221" spans="3:30" s="1" customFormat="1">
      <c r="C2221" s="16"/>
      <c r="D2221" s="16"/>
      <c r="E2221" s="32"/>
      <c r="F2221" s="16"/>
      <c r="G2221" s="16"/>
      <c r="H2221" s="16"/>
      <c r="I2221" s="16"/>
      <c r="J2221" s="16"/>
      <c r="K2221" s="16"/>
      <c r="L2221" s="32"/>
      <c r="M2221" s="16"/>
      <c r="N2221" s="16"/>
      <c r="O2221" s="16"/>
      <c r="P2221" s="16"/>
      <c r="Y2221" s="20"/>
      <c r="Z2221" s="20"/>
      <c r="AA2221" s="20"/>
      <c r="AB2221" s="20"/>
      <c r="AC2221" s="20"/>
      <c r="AD2221" s="20"/>
    </row>
    <row r="2222" spans="3:30" s="1" customFormat="1">
      <c r="C2222" s="16"/>
      <c r="D2222" s="16"/>
      <c r="E2222" s="32"/>
      <c r="F2222" s="16"/>
      <c r="G2222" s="16"/>
      <c r="H2222" s="16"/>
      <c r="I2222" s="16"/>
      <c r="J2222" s="16"/>
      <c r="K2222" s="16"/>
      <c r="L2222" s="32"/>
      <c r="M2222" s="16"/>
      <c r="N2222" s="16"/>
      <c r="O2222" s="16"/>
      <c r="P2222" s="16"/>
      <c r="Y2222" s="20"/>
      <c r="Z2222" s="20"/>
      <c r="AA2222" s="20"/>
      <c r="AB2222" s="20"/>
      <c r="AC2222" s="20"/>
      <c r="AD2222" s="20"/>
    </row>
    <row r="2223" spans="3:30" s="1" customFormat="1">
      <c r="C2223" s="16"/>
      <c r="D2223" s="16"/>
      <c r="E2223" s="32"/>
      <c r="F2223" s="16"/>
      <c r="G2223" s="16"/>
      <c r="H2223" s="16"/>
      <c r="I2223" s="16"/>
      <c r="J2223" s="16"/>
      <c r="K2223" s="16"/>
      <c r="L2223" s="32"/>
      <c r="M2223" s="16"/>
      <c r="N2223" s="16"/>
      <c r="O2223" s="16"/>
      <c r="P2223" s="16"/>
      <c r="Y2223" s="20"/>
      <c r="Z2223" s="20"/>
      <c r="AA2223" s="20"/>
      <c r="AB2223" s="20"/>
      <c r="AC2223" s="20"/>
      <c r="AD2223" s="20"/>
    </row>
    <row r="2224" spans="3:30" s="1" customFormat="1">
      <c r="C2224" s="16"/>
      <c r="D2224" s="16"/>
      <c r="E2224" s="32"/>
      <c r="F2224" s="16"/>
      <c r="G2224" s="16"/>
      <c r="H2224" s="16"/>
      <c r="I2224" s="16"/>
      <c r="J2224" s="16"/>
      <c r="K2224" s="16"/>
      <c r="L2224" s="32"/>
      <c r="M2224" s="16"/>
      <c r="N2224" s="16"/>
      <c r="O2224" s="16"/>
      <c r="P2224" s="16"/>
      <c r="Y2224" s="20"/>
      <c r="Z2224" s="20"/>
      <c r="AA2224" s="20"/>
      <c r="AB2224" s="20"/>
      <c r="AC2224" s="20"/>
      <c r="AD2224" s="20"/>
    </row>
    <row r="2225" spans="3:30" s="1" customFormat="1">
      <c r="C2225" s="16"/>
      <c r="D2225" s="16"/>
      <c r="E2225" s="32"/>
      <c r="F2225" s="16"/>
      <c r="G2225" s="16"/>
      <c r="H2225" s="16"/>
      <c r="I2225" s="16"/>
      <c r="J2225" s="16"/>
      <c r="K2225" s="16"/>
      <c r="L2225" s="32"/>
      <c r="M2225" s="16"/>
      <c r="N2225" s="16"/>
      <c r="O2225" s="16"/>
      <c r="P2225" s="16"/>
      <c r="Y2225" s="20"/>
      <c r="Z2225" s="20"/>
      <c r="AA2225" s="20"/>
      <c r="AB2225" s="20"/>
      <c r="AC2225" s="20"/>
      <c r="AD2225" s="20"/>
    </row>
    <row r="2226" spans="3:30" s="1" customFormat="1">
      <c r="C2226" s="16"/>
      <c r="D2226" s="16"/>
      <c r="E2226" s="32"/>
      <c r="F2226" s="16"/>
      <c r="G2226" s="16"/>
      <c r="H2226" s="16"/>
      <c r="I2226" s="16"/>
      <c r="J2226" s="16"/>
      <c r="K2226" s="16"/>
      <c r="L2226" s="32"/>
      <c r="M2226" s="16"/>
      <c r="N2226" s="16"/>
      <c r="O2226" s="16"/>
      <c r="P2226" s="16"/>
      <c r="Y2226" s="20"/>
      <c r="Z2226" s="20"/>
      <c r="AA2226" s="20"/>
      <c r="AB2226" s="20"/>
      <c r="AC2226" s="20"/>
      <c r="AD2226" s="20"/>
    </row>
    <row r="2227" spans="3:30" s="1" customFormat="1">
      <c r="C2227" s="16"/>
      <c r="D2227" s="16"/>
      <c r="E2227" s="32"/>
      <c r="F2227" s="16"/>
      <c r="G2227" s="16"/>
      <c r="H2227" s="16"/>
      <c r="I2227" s="16"/>
      <c r="J2227" s="16"/>
      <c r="K2227" s="16"/>
      <c r="L2227" s="32"/>
      <c r="M2227" s="16"/>
      <c r="N2227" s="16"/>
      <c r="O2227" s="16"/>
      <c r="P2227" s="16"/>
      <c r="Y2227" s="20"/>
      <c r="Z2227" s="20"/>
      <c r="AA2227" s="20"/>
      <c r="AB2227" s="20"/>
      <c r="AC2227" s="20"/>
      <c r="AD2227" s="20"/>
    </row>
    <row r="2228" spans="3:30" s="1" customFormat="1">
      <c r="C2228" s="16"/>
      <c r="D2228" s="16"/>
      <c r="E2228" s="32"/>
      <c r="F2228" s="16"/>
      <c r="G2228" s="16"/>
      <c r="H2228" s="16"/>
      <c r="I2228" s="16"/>
      <c r="J2228" s="16"/>
      <c r="K2228" s="16"/>
      <c r="L2228" s="32"/>
      <c r="M2228" s="16"/>
      <c r="N2228" s="16"/>
      <c r="O2228" s="16"/>
      <c r="P2228" s="16"/>
      <c r="Y2228" s="20"/>
      <c r="Z2228" s="20"/>
      <c r="AA2228" s="20"/>
      <c r="AB2228" s="20"/>
      <c r="AC2228" s="20"/>
      <c r="AD2228" s="20"/>
    </row>
    <row r="2229" spans="3:30" s="1" customFormat="1">
      <c r="C2229" s="16"/>
      <c r="D2229" s="16"/>
      <c r="E2229" s="32"/>
      <c r="F2229" s="16"/>
      <c r="G2229" s="16"/>
      <c r="H2229" s="16"/>
      <c r="I2229" s="16"/>
      <c r="J2229" s="16"/>
      <c r="K2229" s="16"/>
      <c r="L2229" s="32"/>
      <c r="M2229" s="16"/>
      <c r="N2229" s="16"/>
      <c r="O2229" s="16"/>
      <c r="P2229" s="16"/>
      <c r="Y2229" s="20"/>
      <c r="Z2229" s="20"/>
      <c r="AA2229" s="20"/>
      <c r="AB2229" s="20"/>
      <c r="AC2229" s="20"/>
      <c r="AD2229" s="20"/>
    </row>
    <row r="2230" spans="3:30" s="1" customFormat="1">
      <c r="C2230" s="16"/>
      <c r="D2230" s="16"/>
      <c r="E2230" s="32"/>
      <c r="F2230" s="16"/>
      <c r="G2230" s="16"/>
      <c r="H2230" s="16"/>
      <c r="I2230" s="16"/>
      <c r="J2230" s="16"/>
      <c r="K2230" s="16"/>
      <c r="L2230" s="32"/>
      <c r="M2230" s="16"/>
      <c r="N2230" s="16"/>
      <c r="O2230" s="16"/>
      <c r="P2230" s="16"/>
      <c r="Y2230" s="20"/>
      <c r="Z2230" s="20"/>
      <c r="AA2230" s="20"/>
      <c r="AB2230" s="20"/>
      <c r="AC2230" s="20"/>
      <c r="AD2230" s="20"/>
    </row>
    <row r="2231" spans="3:30" s="1" customFormat="1">
      <c r="C2231" s="16"/>
      <c r="D2231" s="16"/>
      <c r="E2231" s="32"/>
      <c r="F2231" s="16"/>
      <c r="G2231" s="16"/>
      <c r="H2231" s="16"/>
      <c r="I2231" s="16"/>
      <c r="J2231" s="16"/>
      <c r="K2231" s="16"/>
      <c r="L2231" s="32"/>
      <c r="M2231" s="16"/>
      <c r="N2231" s="16"/>
      <c r="O2231" s="16"/>
      <c r="P2231" s="16"/>
      <c r="Y2231" s="20"/>
      <c r="Z2231" s="20"/>
      <c r="AA2231" s="20"/>
      <c r="AB2231" s="20"/>
      <c r="AC2231" s="20"/>
      <c r="AD2231" s="20"/>
    </row>
    <row r="2232" spans="3:30" s="1" customFormat="1">
      <c r="C2232" s="16"/>
      <c r="D2232" s="16"/>
      <c r="E2232" s="32"/>
      <c r="F2232" s="16"/>
      <c r="G2232" s="16"/>
      <c r="H2232" s="16"/>
      <c r="I2232" s="16"/>
      <c r="J2232" s="16"/>
      <c r="K2232" s="16"/>
      <c r="L2232" s="32"/>
      <c r="M2232" s="16"/>
      <c r="N2232" s="16"/>
      <c r="O2232" s="16"/>
      <c r="P2232" s="16"/>
      <c r="Y2232" s="20"/>
      <c r="Z2232" s="20"/>
      <c r="AA2232" s="20"/>
      <c r="AB2232" s="20"/>
      <c r="AC2232" s="20"/>
      <c r="AD2232" s="20"/>
    </row>
    <row r="2233" spans="3:30" s="1" customFormat="1">
      <c r="C2233" s="16"/>
      <c r="D2233" s="16"/>
      <c r="E2233" s="32"/>
      <c r="F2233" s="16"/>
      <c r="G2233" s="16"/>
      <c r="H2233" s="16"/>
      <c r="I2233" s="16"/>
      <c r="J2233" s="16"/>
      <c r="K2233" s="16"/>
      <c r="L2233" s="32"/>
      <c r="M2233" s="16"/>
      <c r="N2233" s="16"/>
      <c r="O2233" s="16"/>
      <c r="P2233" s="16"/>
      <c r="Y2233" s="20"/>
      <c r="Z2233" s="20"/>
      <c r="AA2233" s="20"/>
      <c r="AB2233" s="20"/>
      <c r="AC2233" s="20"/>
      <c r="AD2233" s="20"/>
    </row>
    <row r="2234" spans="3:30" s="1" customFormat="1">
      <c r="C2234" s="16"/>
      <c r="D2234" s="16"/>
      <c r="E2234" s="32"/>
      <c r="F2234" s="16"/>
      <c r="G2234" s="16"/>
      <c r="H2234" s="16"/>
      <c r="I2234" s="16"/>
      <c r="J2234" s="16"/>
      <c r="K2234" s="16"/>
      <c r="L2234" s="32"/>
      <c r="M2234" s="16"/>
      <c r="N2234" s="16"/>
      <c r="O2234" s="16"/>
      <c r="P2234" s="16"/>
      <c r="Y2234" s="20"/>
      <c r="Z2234" s="20"/>
      <c r="AA2234" s="20"/>
      <c r="AB2234" s="20"/>
      <c r="AC2234" s="20"/>
      <c r="AD2234" s="20"/>
    </row>
    <row r="2235" spans="3:30" s="1" customFormat="1">
      <c r="C2235" s="16"/>
      <c r="D2235" s="16"/>
      <c r="E2235" s="32"/>
      <c r="F2235" s="16"/>
      <c r="G2235" s="16"/>
      <c r="H2235" s="16"/>
      <c r="I2235" s="16"/>
      <c r="J2235" s="16"/>
      <c r="K2235" s="16"/>
      <c r="L2235" s="32"/>
      <c r="M2235" s="16"/>
      <c r="N2235" s="16"/>
      <c r="O2235" s="16"/>
      <c r="P2235" s="16"/>
      <c r="Y2235" s="20"/>
      <c r="Z2235" s="20"/>
      <c r="AA2235" s="20"/>
      <c r="AB2235" s="20"/>
      <c r="AC2235" s="20"/>
      <c r="AD2235" s="20"/>
    </row>
    <row r="2236" spans="3:30" s="1" customFormat="1">
      <c r="C2236" s="16"/>
      <c r="D2236" s="16"/>
      <c r="E2236" s="32"/>
      <c r="F2236" s="16"/>
      <c r="G2236" s="16"/>
      <c r="H2236" s="16"/>
      <c r="I2236" s="16"/>
      <c r="J2236" s="16"/>
      <c r="K2236" s="16"/>
      <c r="L2236" s="32"/>
      <c r="M2236" s="16"/>
      <c r="N2236" s="16"/>
      <c r="O2236" s="16"/>
      <c r="P2236" s="16"/>
      <c r="Y2236" s="20"/>
      <c r="Z2236" s="20"/>
      <c r="AA2236" s="20"/>
      <c r="AB2236" s="20"/>
      <c r="AC2236" s="20"/>
      <c r="AD2236" s="20"/>
    </row>
    <row r="2237" spans="3:30" s="1" customFormat="1">
      <c r="C2237" s="16"/>
      <c r="D2237" s="16"/>
      <c r="E2237" s="32"/>
      <c r="F2237" s="16"/>
      <c r="G2237" s="16"/>
      <c r="H2237" s="16"/>
      <c r="I2237" s="16"/>
      <c r="J2237" s="16"/>
      <c r="K2237" s="16"/>
      <c r="L2237" s="32"/>
      <c r="M2237" s="16"/>
      <c r="N2237" s="16"/>
      <c r="O2237" s="16"/>
      <c r="P2237" s="16"/>
      <c r="Y2237" s="20"/>
      <c r="Z2237" s="20"/>
      <c r="AA2237" s="20"/>
      <c r="AB2237" s="20"/>
      <c r="AC2237" s="20"/>
      <c r="AD2237" s="20"/>
    </row>
    <row r="2238" spans="3:30" s="1" customFormat="1">
      <c r="C2238" s="16"/>
      <c r="D2238" s="16"/>
      <c r="E2238" s="32"/>
      <c r="F2238" s="16"/>
      <c r="G2238" s="16"/>
      <c r="H2238" s="16"/>
      <c r="I2238" s="16"/>
      <c r="J2238" s="16"/>
      <c r="K2238" s="16"/>
      <c r="L2238" s="32"/>
      <c r="M2238" s="16"/>
      <c r="N2238" s="16"/>
      <c r="O2238" s="16"/>
      <c r="P2238" s="16"/>
      <c r="Y2238" s="20"/>
      <c r="Z2238" s="20"/>
      <c r="AA2238" s="20"/>
      <c r="AB2238" s="20"/>
      <c r="AC2238" s="20"/>
      <c r="AD2238" s="20"/>
    </row>
    <row r="2239" spans="3:30" s="1" customFormat="1">
      <c r="C2239" s="16"/>
      <c r="D2239" s="16"/>
      <c r="E2239" s="32"/>
      <c r="F2239" s="16"/>
      <c r="G2239" s="16"/>
      <c r="H2239" s="16"/>
      <c r="I2239" s="16"/>
      <c r="J2239" s="16"/>
      <c r="K2239" s="16"/>
      <c r="L2239" s="32"/>
      <c r="M2239" s="16"/>
      <c r="N2239" s="16"/>
      <c r="O2239" s="16"/>
      <c r="P2239" s="16"/>
      <c r="Y2239" s="20"/>
      <c r="Z2239" s="20"/>
      <c r="AA2239" s="20"/>
      <c r="AB2239" s="20"/>
      <c r="AC2239" s="20"/>
      <c r="AD2239" s="20"/>
    </row>
    <row r="2240" spans="3:30" s="1" customFormat="1">
      <c r="C2240" s="16"/>
      <c r="D2240" s="16"/>
      <c r="E2240" s="32"/>
      <c r="F2240" s="16"/>
      <c r="G2240" s="16"/>
      <c r="H2240" s="16"/>
      <c r="I2240" s="16"/>
      <c r="J2240" s="16"/>
      <c r="K2240" s="16"/>
      <c r="L2240" s="32"/>
      <c r="M2240" s="16"/>
      <c r="N2240" s="16"/>
      <c r="O2240" s="16"/>
      <c r="P2240" s="16"/>
      <c r="Y2240" s="20"/>
      <c r="Z2240" s="20"/>
      <c r="AA2240" s="20"/>
      <c r="AB2240" s="20"/>
      <c r="AC2240" s="20"/>
      <c r="AD2240" s="20"/>
    </row>
    <row r="2241" spans="3:30" s="1" customFormat="1">
      <c r="C2241" s="16"/>
      <c r="D2241" s="16"/>
      <c r="E2241" s="32"/>
      <c r="F2241" s="16"/>
      <c r="G2241" s="16"/>
      <c r="H2241" s="16"/>
      <c r="I2241" s="16"/>
      <c r="J2241" s="16"/>
      <c r="K2241" s="16"/>
      <c r="L2241" s="32"/>
      <c r="M2241" s="16"/>
      <c r="N2241" s="16"/>
      <c r="O2241" s="16"/>
      <c r="P2241" s="16"/>
      <c r="Y2241" s="20"/>
      <c r="Z2241" s="20"/>
      <c r="AA2241" s="20"/>
      <c r="AB2241" s="20"/>
      <c r="AC2241" s="20"/>
      <c r="AD2241" s="20"/>
    </row>
    <row r="2242" spans="3:30" s="1" customFormat="1">
      <c r="C2242" s="16"/>
      <c r="D2242" s="16"/>
      <c r="E2242" s="32"/>
      <c r="F2242" s="16"/>
      <c r="G2242" s="16"/>
      <c r="H2242" s="16"/>
      <c r="I2242" s="16"/>
      <c r="J2242" s="16"/>
      <c r="K2242" s="16"/>
      <c r="L2242" s="32"/>
      <c r="M2242" s="16"/>
      <c r="N2242" s="16"/>
      <c r="O2242" s="16"/>
      <c r="P2242" s="16"/>
      <c r="Y2242" s="20"/>
      <c r="Z2242" s="20"/>
      <c r="AA2242" s="20"/>
      <c r="AB2242" s="20"/>
      <c r="AC2242" s="20"/>
      <c r="AD2242" s="20"/>
    </row>
    <row r="2243" spans="3:30" s="1" customFormat="1">
      <c r="C2243" s="16"/>
      <c r="D2243" s="16"/>
      <c r="E2243" s="32"/>
      <c r="F2243" s="16"/>
      <c r="G2243" s="16"/>
      <c r="H2243" s="16"/>
      <c r="I2243" s="16"/>
      <c r="J2243" s="16"/>
      <c r="K2243" s="16"/>
      <c r="L2243" s="32"/>
      <c r="M2243" s="16"/>
      <c r="N2243" s="16"/>
      <c r="O2243" s="16"/>
      <c r="P2243" s="16"/>
      <c r="Y2243" s="20"/>
      <c r="Z2243" s="20"/>
      <c r="AA2243" s="20"/>
      <c r="AB2243" s="20"/>
      <c r="AC2243" s="20"/>
      <c r="AD2243" s="20"/>
    </row>
    <row r="2244" spans="3:30" s="1" customFormat="1">
      <c r="C2244" s="16"/>
      <c r="D2244" s="16"/>
      <c r="E2244" s="32"/>
      <c r="F2244" s="16"/>
      <c r="G2244" s="16"/>
      <c r="H2244" s="16"/>
      <c r="I2244" s="16"/>
      <c r="J2244" s="16"/>
      <c r="K2244" s="16"/>
      <c r="L2244" s="32"/>
      <c r="M2244" s="16"/>
      <c r="N2244" s="16"/>
      <c r="O2244" s="16"/>
      <c r="P2244" s="16"/>
      <c r="Y2244" s="20"/>
      <c r="Z2244" s="20"/>
      <c r="AA2244" s="20"/>
      <c r="AB2244" s="20"/>
      <c r="AC2244" s="20"/>
      <c r="AD2244" s="20"/>
    </row>
    <row r="2245" spans="3:30" s="1" customFormat="1">
      <c r="C2245" s="16"/>
      <c r="D2245" s="16"/>
      <c r="E2245" s="32"/>
      <c r="F2245" s="16"/>
      <c r="G2245" s="16"/>
      <c r="H2245" s="16"/>
      <c r="I2245" s="16"/>
      <c r="J2245" s="16"/>
      <c r="K2245" s="16"/>
      <c r="L2245" s="32"/>
      <c r="M2245" s="16"/>
      <c r="N2245" s="16"/>
      <c r="O2245" s="16"/>
      <c r="P2245" s="16"/>
      <c r="Y2245" s="20"/>
      <c r="Z2245" s="20"/>
      <c r="AA2245" s="20"/>
      <c r="AB2245" s="20"/>
      <c r="AC2245" s="20"/>
      <c r="AD2245" s="20"/>
    </row>
    <row r="2246" spans="3:30" s="1" customFormat="1">
      <c r="C2246" s="16"/>
      <c r="D2246" s="16"/>
      <c r="E2246" s="32"/>
      <c r="F2246" s="16"/>
      <c r="G2246" s="16"/>
      <c r="H2246" s="16"/>
      <c r="I2246" s="16"/>
      <c r="J2246" s="16"/>
      <c r="K2246" s="16"/>
      <c r="L2246" s="32"/>
      <c r="M2246" s="16"/>
      <c r="N2246" s="16"/>
      <c r="O2246" s="16"/>
      <c r="P2246" s="16"/>
      <c r="Y2246" s="20"/>
      <c r="Z2246" s="20"/>
      <c r="AA2246" s="20"/>
      <c r="AB2246" s="20"/>
      <c r="AC2246" s="20"/>
      <c r="AD2246" s="20"/>
    </row>
    <row r="2247" spans="3:30" s="1" customFormat="1">
      <c r="C2247" s="16"/>
      <c r="D2247" s="16"/>
      <c r="E2247" s="32"/>
      <c r="F2247" s="16"/>
      <c r="G2247" s="16"/>
      <c r="H2247" s="16"/>
      <c r="I2247" s="16"/>
      <c r="J2247" s="16"/>
      <c r="K2247" s="16"/>
      <c r="L2247" s="32"/>
      <c r="M2247" s="16"/>
      <c r="N2247" s="16"/>
      <c r="O2247" s="16"/>
      <c r="P2247" s="16"/>
      <c r="Y2247" s="20"/>
      <c r="Z2247" s="20"/>
      <c r="AA2247" s="20"/>
      <c r="AB2247" s="20"/>
      <c r="AC2247" s="20"/>
      <c r="AD2247" s="20"/>
    </row>
    <row r="2248" spans="3:30" s="1" customFormat="1">
      <c r="C2248" s="16"/>
      <c r="D2248" s="16"/>
      <c r="E2248" s="32"/>
      <c r="F2248" s="16"/>
      <c r="G2248" s="16"/>
      <c r="H2248" s="16"/>
      <c r="I2248" s="16"/>
      <c r="J2248" s="16"/>
      <c r="K2248" s="16"/>
      <c r="L2248" s="32"/>
      <c r="M2248" s="16"/>
      <c r="N2248" s="16"/>
      <c r="O2248" s="16"/>
      <c r="P2248" s="16"/>
      <c r="Y2248" s="20"/>
      <c r="Z2248" s="20"/>
      <c r="AA2248" s="20"/>
      <c r="AB2248" s="20"/>
      <c r="AC2248" s="20"/>
      <c r="AD2248" s="20"/>
    </row>
    <row r="2249" spans="3:30" s="1" customFormat="1">
      <c r="C2249" s="16"/>
      <c r="D2249" s="16"/>
      <c r="E2249" s="32"/>
      <c r="F2249" s="16"/>
      <c r="G2249" s="16"/>
      <c r="H2249" s="16"/>
      <c r="I2249" s="16"/>
      <c r="J2249" s="16"/>
      <c r="K2249" s="16"/>
      <c r="L2249" s="32"/>
      <c r="M2249" s="16"/>
      <c r="N2249" s="16"/>
      <c r="O2249" s="16"/>
      <c r="P2249" s="16"/>
      <c r="Y2249" s="20"/>
      <c r="Z2249" s="20"/>
      <c r="AA2249" s="20"/>
      <c r="AB2249" s="20"/>
      <c r="AC2249" s="20"/>
      <c r="AD2249" s="20"/>
    </row>
    <row r="2250" spans="3:30" s="1" customFormat="1">
      <c r="C2250" s="16"/>
      <c r="D2250" s="16"/>
      <c r="E2250" s="32"/>
      <c r="F2250" s="16"/>
      <c r="G2250" s="16"/>
      <c r="H2250" s="16"/>
      <c r="I2250" s="16"/>
      <c r="J2250" s="16"/>
      <c r="K2250" s="16"/>
      <c r="L2250" s="32"/>
      <c r="M2250" s="16"/>
      <c r="N2250" s="16"/>
      <c r="O2250" s="16"/>
      <c r="P2250" s="16"/>
      <c r="Y2250" s="20"/>
      <c r="Z2250" s="20"/>
      <c r="AA2250" s="20"/>
      <c r="AB2250" s="20"/>
      <c r="AC2250" s="20"/>
      <c r="AD2250" s="20"/>
    </row>
    <row r="2251" spans="3:30" s="1" customFormat="1">
      <c r="C2251" s="16"/>
      <c r="D2251" s="16"/>
      <c r="E2251" s="32"/>
      <c r="F2251" s="16"/>
      <c r="G2251" s="16"/>
      <c r="H2251" s="16"/>
      <c r="I2251" s="16"/>
      <c r="J2251" s="16"/>
      <c r="K2251" s="16"/>
      <c r="L2251" s="32"/>
      <c r="M2251" s="16"/>
      <c r="N2251" s="16"/>
      <c r="O2251" s="16"/>
      <c r="P2251" s="16"/>
      <c r="Y2251" s="20"/>
      <c r="Z2251" s="20"/>
      <c r="AA2251" s="20"/>
      <c r="AB2251" s="20"/>
      <c r="AC2251" s="20"/>
      <c r="AD2251" s="20"/>
    </row>
    <row r="2252" spans="3:30" s="1" customFormat="1">
      <c r="C2252" s="16"/>
      <c r="D2252" s="16"/>
      <c r="E2252" s="32"/>
      <c r="F2252" s="16"/>
      <c r="G2252" s="16"/>
      <c r="H2252" s="16"/>
      <c r="I2252" s="16"/>
      <c r="J2252" s="16"/>
      <c r="K2252" s="16"/>
      <c r="L2252" s="32"/>
      <c r="M2252" s="16"/>
      <c r="N2252" s="16"/>
      <c r="O2252" s="16"/>
      <c r="P2252" s="16"/>
      <c r="Y2252" s="20"/>
      <c r="Z2252" s="20"/>
      <c r="AA2252" s="20"/>
      <c r="AB2252" s="20"/>
      <c r="AC2252" s="20"/>
      <c r="AD2252" s="20"/>
    </row>
    <row r="2253" spans="3:30" s="1" customFormat="1">
      <c r="C2253" s="16"/>
      <c r="D2253" s="16"/>
      <c r="E2253" s="32"/>
      <c r="F2253" s="16"/>
      <c r="G2253" s="16"/>
      <c r="H2253" s="16"/>
      <c r="I2253" s="16"/>
      <c r="J2253" s="16"/>
      <c r="K2253" s="16"/>
      <c r="L2253" s="32"/>
      <c r="M2253" s="16"/>
      <c r="N2253" s="16"/>
      <c r="O2253" s="16"/>
      <c r="P2253" s="16"/>
      <c r="Y2253" s="20"/>
      <c r="Z2253" s="20"/>
      <c r="AA2253" s="20"/>
      <c r="AB2253" s="20"/>
      <c r="AC2253" s="20"/>
      <c r="AD2253" s="20"/>
    </row>
    <row r="2254" spans="3:30" s="1" customFormat="1">
      <c r="C2254" s="16"/>
      <c r="D2254" s="16"/>
      <c r="E2254" s="32"/>
      <c r="F2254" s="16"/>
      <c r="G2254" s="16"/>
      <c r="H2254" s="16"/>
      <c r="I2254" s="16"/>
      <c r="J2254" s="16"/>
      <c r="K2254" s="16"/>
      <c r="L2254" s="32"/>
      <c r="M2254" s="16"/>
      <c r="N2254" s="16"/>
      <c r="O2254" s="16"/>
      <c r="P2254" s="16"/>
      <c r="Y2254" s="20"/>
      <c r="Z2254" s="20"/>
      <c r="AA2254" s="20"/>
      <c r="AB2254" s="20"/>
      <c r="AC2254" s="20"/>
      <c r="AD2254" s="20"/>
    </row>
    <row r="2255" spans="3:30" s="1" customFormat="1">
      <c r="C2255" s="16"/>
      <c r="D2255" s="16"/>
      <c r="E2255" s="32"/>
      <c r="F2255" s="16"/>
      <c r="G2255" s="16"/>
      <c r="H2255" s="16"/>
      <c r="I2255" s="16"/>
      <c r="J2255" s="16"/>
      <c r="K2255" s="16"/>
      <c r="L2255" s="32"/>
      <c r="M2255" s="16"/>
      <c r="N2255" s="16"/>
      <c r="O2255" s="16"/>
      <c r="P2255" s="16"/>
      <c r="Y2255" s="20"/>
      <c r="Z2255" s="20"/>
      <c r="AA2255" s="20"/>
      <c r="AB2255" s="20"/>
      <c r="AC2255" s="20"/>
      <c r="AD2255" s="20"/>
    </row>
    <row r="2256" spans="3:30" s="1" customFormat="1">
      <c r="C2256" s="16"/>
      <c r="D2256" s="16"/>
      <c r="E2256" s="32"/>
      <c r="F2256" s="16"/>
      <c r="G2256" s="16"/>
      <c r="H2256" s="16"/>
      <c r="I2256" s="16"/>
      <c r="J2256" s="16"/>
      <c r="K2256" s="16"/>
      <c r="L2256" s="32"/>
      <c r="M2256" s="16"/>
      <c r="N2256" s="16"/>
      <c r="O2256" s="16"/>
      <c r="P2256" s="16"/>
      <c r="Y2256" s="20"/>
      <c r="Z2256" s="20"/>
      <c r="AA2256" s="20"/>
      <c r="AB2256" s="20"/>
      <c r="AC2256" s="20"/>
      <c r="AD2256" s="20"/>
    </row>
    <row r="2257" spans="3:30" s="1" customFormat="1">
      <c r="C2257" s="16"/>
      <c r="D2257" s="16"/>
      <c r="E2257" s="32"/>
      <c r="F2257" s="16"/>
      <c r="G2257" s="16"/>
      <c r="H2257" s="16"/>
      <c r="I2257" s="16"/>
      <c r="J2257" s="16"/>
      <c r="K2257" s="16"/>
      <c r="L2257" s="32"/>
      <c r="M2257" s="16"/>
      <c r="N2257" s="16"/>
      <c r="O2257" s="16"/>
      <c r="P2257" s="16"/>
      <c r="Y2257" s="20"/>
      <c r="Z2257" s="20"/>
      <c r="AA2257" s="20"/>
      <c r="AB2257" s="20"/>
      <c r="AC2257" s="20"/>
      <c r="AD2257" s="20"/>
    </row>
    <row r="2258" spans="3:30" s="1" customFormat="1">
      <c r="C2258" s="16"/>
      <c r="D2258" s="16"/>
      <c r="E2258" s="32"/>
      <c r="F2258" s="16"/>
      <c r="G2258" s="16"/>
      <c r="H2258" s="16"/>
      <c r="I2258" s="16"/>
      <c r="J2258" s="16"/>
      <c r="K2258" s="16"/>
      <c r="L2258" s="32"/>
      <c r="M2258" s="16"/>
      <c r="N2258" s="16"/>
      <c r="O2258" s="16"/>
      <c r="P2258" s="16"/>
      <c r="Y2258" s="20"/>
      <c r="Z2258" s="20"/>
      <c r="AA2258" s="20"/>
      <c r="AB2258" s="20"/>
      <c r="AC2258" s="20"/>
      <c r="AD2258" s="20"/>
    </row>
    <row r="2259" spans="3:30" s="1" customFormat="1">
      <c r="C2259" s="16"/>
      <c r="D2259" s="16"/>
      <c r="E2259" s="32"/>
      <c r="F2259" s="16"/>
      <c r="G2259" s="16"/>
      <c r="H2259" s="16"/>
      <c r="I2259" s="16"/>
      <c r="J2259" s="16"/>
      <c r="K2259" s="16"/>
      <c r="L2259" s="32"/>
      <c r="M2259" s="16"/>
      <c r="N2259" s="16"/>
      <c r="O2259" s="16"/>
      <c r="P2259" s="16"/>
      <c r="Y2259" s="20"/>
      <c r="Z2259" s="20"/>
      <c r="AA2259" s="20"/>
      <c r="AB2259" s="20"/>
      <c r="AC2259" s="20"/>
      <c r="AD2259" s="20"/>
    </row>
    <row r="2260" spans="3:30" s="1" customFormat="1">
      <c r="C2260" s="16"/>
      <c r="D2260" s="16"/>
      <c r="E2260" s="32"/>
      <c r="F2260" s="16"/>
      <c r="G2260" s="16"/>
      <c r="H2260" s="16"/>
      <c r="I2260" s="16"/>
      <c r="J2260" s="16"/>
      <c r="K2260" s="16"/>
      <c r="L2260" s="32"/>
      <c r="M2260" s="16"/>
      <c r="N2260" s="16"/>
      <c r="O2260" s="16"/>
      <c r="P2260" s="16"/>
      <c r="Y2260" s="20"/>
      <c r="Z2260" s="20"/>
      <c r="AA2260" s="20"/>
      <c r="AB2260" s="20"/>
      <c r="AC2260" s="20"/>
      <c r="AD2260" s="20"/>
    </row>
    <row r="2261" spans="3:30" s="1" customFormat="1">
      <c r="C2261" s="16"/>
      <c r="D2261" s="16"/>
      <c r="E2261" s="32"/>
      <c r="F2261" s="16"/>
      <c r="G2261" s="16"/>
      <c r="H2261" s="16"/>
      <c r="I2261" s="16"/>
      <c r="J2261" s="16"/>
      <c r="K2261" s="16"/>
      <c r="L2261" s="32"/>
      <c r="M2261" s="16"/>
      <c r="N2261" s="16"/>
      <c r="O2261" s="16"/>
      <c r="P2261" s="16"/>
      <c r="Y2261" s="20"/>
      <c r="Z2261" s="20"/>
      <c r="AA2261" s="20"/>
      <c r="AB2261" s="20"/>
      <c r="AC2261" s="20"/>
      <c r="AD2261" s="20"/>
    </row>
    <row r="2262" spans="3:30" s="1" customFormat="1">
      <c r="C2262" s="16"/>
      <c r="D2262" s="16"/>
      <c r="E2262" s="32"/>
      <c r="F2262" s="16"/>
      <c r="G2262" s="16"/>
      <c r="H2262" s="16"/>
      <c r="I2262" s="16"/>
      <c r="J2262" s="16"/>
      <c r="K2262" s="16"/>
      <c r="L2262" s="32"/>
      <c r="M2262" s="16"/>
      <c r="N2262" s="16"/>
      <c r="O2262" s="16"/>
      <c r="P2262" s="16"/>
      <c r="Y2262" s="20"/>
      <c r="Z2262" s="20"/>
      <c r="AA2262" s="20"/>
      <c r="AB2262" s="20"/>
      <c r="AC2262" s="20"/>
      <c r="AD2262" s="20"/>
    </row>
    <row r="2263" spans="3:30" s="1" customFormat="1">
      <c r="C2263" s="16"/>
      <c r="D2263" s="16"/>
      <c r="E2263" s="32"/>
      <c r="F2263" s="16"/>
      <c r="G2263" s="16"/>
      <c r="H2263" s="16"/>
      <c r="I2263" s="16"/>
      <c r="J2263" s="16"/>
      <c r="K2263" s="16"/>
      <c r="L2263" s="32"/>
      <c r="M2263" s="16"/>
      <c r="N2263" s="16"/>
      <c r="O2263" s="16"/>
      <c r="P2263" s="16"/>
      <c r="Y2263" s="20"/>
      <c r="Z2263" s="20"/>
      <c r="AA2263" s="20"/>
      <c r="AB2263" s="20"/>
      <c r="AC2263" s="20"/>
      <c r="AD2263" s="20"/>
    </row>
    <row r="2264" spans="3:30" s="1" customFormat="1">
      <c r="C2264" s="16"/>
      <c r="D2264" s="16"/>
      <c r="E2264" s="32"/>
      <c r="F2264" s="16"/>
      <c r="G2264" s="16"/>
      <c r="H2264" s="16"/>
      <c r="I2264" s="16"/>
      <c r="J2264" s="16"/>
      <c r="K2264" s="16"/>
      <c r="L2264" s="32"/>
      <c r="M2264" s="16"/>
      <c r="N2264" s="16"/>
      <c r="O2264" s="16"/>
      <c r="P2264" s="16"/>
      <c r="Y2264" s="20"/>
      <c r="Z2264" s="20"/>
      <c r="AA2264" s="20"/>
      <c r="AB2264" s="20"/>
      <c r="AC2264" s="20"/>
      <c r="AD2264" s="20"/>
    </row>
    <row r="2265" spans="3:30" s="1" customFormat="1">
      <c r="C2265" s="16"/>
      <c r="D2265" s="16"/>
      <c r="E2265" s="32"/>
      <c r="F2265" s="16"/>
      <c r="G2265" s="16"/>
      <c r="H2265" s="16"/>
      <c r="I2265" s="16"/>
      <c r="J2265" s="16"/>
      <c r="K2265" s="16"/>
      <c r="L2265" s="32"/>
      <c r="M2265" s="16"/>
      <c r="N2265" s="16"/>
      <c r="O2265" s="16"/>
      <c r="P2265" s="16"/>
      <c r="Y2265" s="20"/>
      <c r="Z2265" s="20"/>
      <c r="AA2265" s="20"/>
      <c r="AB2265" s="20"/>
      <c r="AC2265" s="20"/>
      <c r="AD2265" s="20"/>
    </row>
    <row r="2266" spans="3:30" s="1" customFormat="1">
      <c r="C2266" s="16"/>
      <c r="D2266" s="16"/>
      <c r="E2266" s="32"/>
      <c r="F2266" s="16"/>
      <c r="G2266" s="16"/>
      <c r="H2266" s="16"/>
      <c r="I2266" s="16"/>
      <c r="J2266" s="16"/>
      <c r="K2266" s="16"/>
      <c r="L2266" s="32"/>
      <c r="M2266" s="16"/>
      <c r="N2266" s="16"/>
      <c r="O2266" s="16"/>
      <c r="P2266" s="16"/>
      <c r="Y2266" s="20"/>
      <c r="Z2266" s="20"/>
      <c r="AA2266" s="20"/>
      <c r="AB2266" s="20"/>
      <c r="AC2266" s="20"/>
      <c r="AD2266" s="20"/>
    </row>
    <row r="2267" spans="3:30" s="1" customFormat="1">
      <c r="C2267" s="16"/>
      <c r="D2267" s="16"/>
      <c r="E2267" s="32"/>
      <c r="F2267" s="16"/>
      <c r="G2267" s="16"/>
      <c r="H2267" s="16"/>
      <c r="I2267" s="16"/>
      <c r="J2267" s="16"/>
      <c r="K2267" s="16"/>
      <c r="L2267" s="32"/>
      <c r="M2267" s="16"/>
      <c r="N2267" s="16"/>
      <c r="O2267" s="16"/>
      <c r="P2267" s="16"/>
      <c r="Y2267" s="20"/>
      <c r="Z2267" s="20"/>
      <c r="AA2267" s="20"/>
      <c r="AB2267" s="20"/>
      <c r="AC2267" s="20"/>
      <c r="AD2267" s="20"/>
    </row>
    <row r="2268" spans="3:30" s="1" customFormat="1">
      <c r="C2268" s="16"/>
      <c r="D2268" s="16"/>
      <c r="E2268" s="32"/>
      <c r="F2268" s="16"/>
      <c r="G2268" s="16"/>
      <c r="H2268" s="16"/>
      <c r="I2268" s="16"/>
      <c r="J2268" s="16"/>
      <c r="K2268" s="16"/>
      <c r="L2268" s="32"/>
      <c r="M2268" s="16"/>
      <c r="N2268" s="16"/>
      <c r="O2268" s="16"/>
      <c r="P2268" s="16"/>
      <c r="Y2268" s="20"/>
      <c r="Z2268" s="20"/>
      <c r="AA2268" s="20"/>
      <c r="AB2268" s="20"/>
      <c r="AC2268" s="20"/>
      <c r="AD2268" s="20"/>
    </row>
    <row r="2269" spans="3:30" s="1" customFormat="1">
      <c r="C2269" s="16"/>
      <c r="D2269" s="16"/>
      <c r="E2269" s="32"/>
      <c r="F2269" s="16"/>
      <c r="G2269" s="16"/>
      <c r="H2269" s="16"/>
      <c r="I2269" s="16"/>
      <c r="J2269" s="16"/>
      <c r="K2269" s="16"/>
      <c r="L2269" s="32"/>
      <c r="M2269" s="16"/>
      <c r="N2269" s="16"/>
      <c r="O2269" s="16"/>
      <c r="P2269" s="16"/>
      <c r="Y2269" s="20"/>
      <c r="Z2269" s="20"/>
      <c r="AA2269" s="20"/>
      <c r="AB2269" s="20"/>
      <c r="AC2269" s="20"/>
      <c r="AD2269" s="20"/>
    </row>
    <row r="2270" spans="3:30" s="1" customFormat="1">
      <c r="C2270" s="16"/>
      <c r="D2270" s="16"/>
      <c r="E2270" s="32"/>
      <c r="F2270" s="16"/>
      <c r="G2270" s="16"/>
      <c r="H2270" s="16"/>
      <c r="I2270" s="16"/>
      <c r="J2270" s="16"/>
      <c r="K2270" s="16"/>
      <c r="L2270" s="32"/>
      <c r="M2270" s="16"/>
      <c r="N2270" s="16"/>
      <c r="O2270" s="16"/>
      <c r="P2270" s="16"/>
      <c r="Y2270" s="20"/>
      <c r="Z2270" s="20"/>
      <c r="AA2270" s="20"/>
      <c r="AB2270" s="20"/>
      <c r="AC2270" s="20"/>
      <c r="AD2270" s="20"/>
    </row>
    <row r="2271" spans="3:30" s="1" customFormat="1">
      <c r="C2271" s="16"/>
      <c r="D2271" s="16"/>
      <c r="E2271" s="32"/>
      <c r="F2271" s="16"/>
      <c r="G2271" s="16"/>
      <c r="H2271" s="16"/>
      <c r="I2271" s="16"/>
      <c r="J2271" s="16"/>
      <c r="K2271" s="16"/>
      <c r="L2271" s="32"/>
      <c r="M2271" s="16"/>
      <c r="N2271" s="16"/>
      <c r="O2271" s="16"/>
      <c r="P2271" s="16"/>
      <c r="Y2271" s="20"/>
      <c r="Z2271" s="20"/>
      <c r="AA2271" s="20"/>
      <c r="AB2271" s="20"/>
      <c r="AC2271" s="20"/>
      <c r="AD2271" s="20"/>
    </row>
    <row r="2272" spans="3:30" s="1" customFormat="1">
      <c r="C2272" s="16"/>
      <c r="D2272" s="16"/>
      <c r="E2272" s="32"/>
      <c r="F2272" s="16"/>
      <c r="G2272" s="16"/>
      <c r="H2272" s="16"/>
      <c r="I2272" s="16"/>
      <c r="J2272" s="16"/>
      <c r="K2272" s="16"/>
      <c r="L2272" s="32"/>
      <c r="M2272" s="16"/>
      <c r="N2272" s="16"/>
      <c r="O2272" s="16"/>
      <c r="P2272" s="16"/>
      <c r="Y2272" s="20"/>
      <c r="Z2272" s="20"/>
      <c r="AA2272" s="20"/>
      <c r="AB2272" s="20"/>
      <c r="AC2272" s="20"/>
      <c r="AD2272" s="20"/>
    </row>
    <row r="2273" spans="3:30" s="1" customFormat="1">
      <c r="C2273" s="16"/>
      <c r="D2273" s="16"/>
      <c r="E2273" s="32"/>
      <c r="F2273" s="16"/>
      <c r="G2273" s="16"/>
      <c r="H2273" s="16"/>
      <c r="I2273" s="16"/>
      <c r="J2273" s="16"/>
      <c r="K2273" s="16"/>
      <c r="L2273" s="32"/>
      <c r="M2273" s="16"/>
      <c r="N2273" s="16"/>
      <c r="O2273" s="16"/>
      <c r="P2273" s="16"/>
      <c r="Y2273" s="20"/>
      <c r="Z2273" s="20"/>
      <c r="AA2273" s="20"/>
      <c r="AB2273" s="20"/>
      <c r="AC2273" s="20"/>
      <c r="AD2273" s="20"/>
    </row>
    <row r="2274" spans="3:30" s="1" customFormat="1">
      <c r="C2274" s="16"/>
      <c r="D2274" s="16"/>
      <c r="E2274" s="32"/>
      <c r="F2274" s="16"/>
      <c r="G2274" s="16"/>
      <c r="H2274" s="16"/>
      <c r="I2274" s="16"/>
      <c r="J2274" s="16"/>
      <c r="K2274" s="16"/>
      <c r="L2274" s="32"/>
      <c r="M2274" s="16"/>
      <c r="N2274" s="16"/>
      <c r="O2274" s="16"/>
      <c r="P2274" s="16"/>
      <c r="Y2274" s="20"/>
      <c r="Z2274" s="20"/>
      <c r="AA2274" s="20"/>
      <c r="AB2274" s="20"/>
      <c r="AC2274" s="20"/>
      <c r="AD2274" s="20"/>
    </row>
    <row r="2275" spans="3:30" s="1" customFormat="1">
      <c r="C2275" s="16"/>
      <c r="D2275" s="16"/>
      <c r="E2275" s="32"/>
      <c r="F2275" s="16"/>
      <c r="G2275" s="16"/>
      <c r="H2275" s="16"/>
      <c r="I2275" s="16"/>
      <c r="J2275" s="16"/>
      <c r="K2275" s="16"/>
      <c r="L2275" s="32"/>
      <c r="M2275" s="16"/>
      <c r="N2275" s="16"/>
      <c r="O2275" s="16"/>
      <c r="P2275" s="16"/>
      <c r="Y2275" s="20"/>
      <c r="Z2275" s="20"/>
      <c r="AA2275" s="20"/>
      <c r="AB2275" s="20"/>
      <c r="AC2275" s="20"/>
      <c r="AD2275" s="20"/>
    </row>
    <row r="2276" spans="3:30" s="1" customFormat="1">
      <c r="C2276" s="16"/>
      <c r="D2276" s="16"/>
      <c r="E2276" s="32"/>
      <c r="F2276" s="16"/>
      <c r="G2276" s="16"/>
      <c r="H2276" s="16"/>
      <c r="I2276" s="16"/>
      <c r="J2276" s="16"/>
      <c r="K2276" s="16"/>
      <c r="L2276" s="32"/>
      <c r="M2276" s="16"/>
      <c r="N2276" s="16"/>
      <c r="O2276" s="16"/>
      <c r="P2276" s="16"/>
      <c r="Y2276" s="20"/>
      <c r="Z2276" s="20"/>
      <c r="AA2276" s="20"/>
      <c r="AB2276" s="20"/>
      <c r="AC2276" s="20"/>
      <c r="AD2276" s="20"/>
    </row>
    <row r="2277" spans="3:30" s="1" customFormat="1">
      <c r="C2277" s="16"/>
      <c r="D2277" s="16"/>
      <c r="E2277" s="32"/>
      <c r="F2277" s="16"/>
      <c r="G2277" s="16"/>
      <c r="H2277" s="16"/>
      <c r="I2277" s="16"/>
      <c r="J2277" s="16"/>
      <c r="K2277" s="16"/>
      <c r="L2277" s="32"/>
      <c r="M2277" s="16"/>
      <c r="N2277" s="16"/>
      <c r="O2277" s="16"/>
      <c r="P2277" s="16"/>
      <c r="Y2277" s="20"/>
      <c r="Z2277" s="20"/>
      <c r="AA2277" s="20"/>
      <c r="AB2277" s="20"/>
      <c r="AC2277" s="20"/>
      <c r="AD2277" s="20"/>
    </row>
    <row r="2278" spans="3:30" s="1" customFormat="1">
      <c r="C2278" s="16"/>
      <c r="D2278" s="16"/>
      <c r="E2278" s="32"/>
      <c r="F2278" s="16"/>
      <c r="G2278" s="16"/>
      <c r="H2278" s="16"/>
      <c r="I2278" s="16"/>
      <c r="J2278" s="16"/>
      <c r="K2278" s="16"/>
      <c r="L2278" s="32"/>
      <c r="M2278" s="16"/>
      <c r="N2278" s="16"/>
      <c r="O2278" s="16"/>
      <c r="P2278" s="16"/>
      <c r="Y2278" s="20"/>
      <c r="Z2278" s="20"/>
      <c r="AA2278" s="20"/>
      <c r="AB2278" s="20"/>
      <c r="AC2278" s="20"/>
      <c r="AD2278" s="20"/>
    </row>
    <row r="2279" spans="3:30" s="1" customFormat="1">
      <c r="C2279" s="16"/>
      <c r="D2279" s="16"/>
      <c r="E2279" s="32"/>
      <c r="F2279" s="16"/>
      <c r="G2279" s="16"/>
      <c r="H2279" s="16"/>
      <c r="I2279" s="16"/>
      <c r="J2279" s="16"/>
      <c r="K2279" s="16"/>
      <c r="L2279" s="32"/>
      <c r="M2279" s="16"/>
      <c r="N2279" s="16"/>
      <c r="O2279" s="16"/>
      <c r="P2279" s="16"/>
      <c r="Y2279" s="20"/>
      <c r="Z2279" s="20"/>
      <c r="AA2279" s="20"/>
      <c r="AB2279" s="20"/>
      <c r="AC2279" s="20"/>
      <c r="AD2279" s="20"/>
    </row>
    <row r="2280" spans="3:30" s="1" customFormat="1">
      <c r="C2280" s="16"/>
      <c r="D2280" s="16"/>
      <c r="E2280" s="32"/>
      <c r="F2280" s="16"/>
      <c r="G2280" s="16"/>
      <c r="H2280" s="16"/>
      <c r="I2280" s="16"/>
      <c r="J2280" s="16"/>
      <c r="K2280" s="16"/>
      <c r="L2280" s="32"/>
      <c r="M2280" s="16"/>
      <c r="N2280" s="16"/>
      <c r="O2280" s="16"/>
      <c r="P2280" s="16"/>
      <c r="Y2280" s="20"/>
      <c r="Z2280" s="20"/>
      <c r="AA2280" s="20"/>
      <c r="AB2280" s="20"/>
      <c r="AC2280" s="20"/>
      <c r="AD2280" s="20"/>
    </row>
    <row r="2281" spans="3:30" s="1" customFormat="1">
      <c r="C2281" s="16"/>
      <c r="D2281" s="16"/>
      <c r="E2281" s="32"/>
      <c r="F2281" s="16"/>
      <c r="G2281" s="16"/>
      <c r="H2281" s="16"/>
      <c r="I2281" s="16"/>
      <c r="J2281" s="16"/>
      <c r="K2281" s="16"/>
      <c r="L2281" s="32"/>
      <c r="M2281" s="16"/>
      <c r="N2281" s="16"/>
      <c r="O2281" s="16"/>
      <c r="P2281" s="16"/>
      <c r="Y2281" s="20"/>
      <c r="Z2281" s="20"/>
      <c r="AA2281" s="20"/>
      <c r="AB2281" s="20"/>
      <c r="AC2281" s="20"/>
      <c r="AD2281" s="20"/>
    </row>
    <row r="2282" spans="3:30" s="1" customFormat="1">
      <c r="C2282" s="16"/>
      <c r="D2282" s="16"/>
      <c r="E2282" s="32"/>
      <c r="F2282" s="16"/>
      <c r="G2282" s="16"/>
      <c r="H2282" s="16"/>
      <c r="I2282" s="16"/>
      <c r="J2282" s="16"/>
      <c r="K2282" s="16"/>
      <c r="L2282" s="32"/>
      <c r="M2282" s="16"/>
      <c r="N2282" s="16"/>
      <c r="O2282" s="16"/>
      <c r="P2282" s="16"/>
      <c r="Y2282" s="20"/>
      <c r="Z2282" s="20"/>
      <c r="AA2282" s="20"/>
      <c r="AB2282" s="20"/>
      <c r="AC2282" s="20"/>
      <c r="AD2282" s="20"/>
    </row>
    <row r="2283" spans="3:30" s="1" customFormat="1">
      <c r="C2283" s="16"/>
      <c r="D2283" s="16"/>
      <c r="E2283" s="32"/>
      <c r="F2283" s="16"/>
      <c r="G2283" s="16"/>
      <c r="H2283" s="16"/>
      <c r="I2283" s="16"/>
      <c r="J2283" s="16"/>
      <c r="K2283" s="16"/>
      <c r="L2283" s="32"/>
      <c r="M2283" s="16"/>
      <c r="N2283" s="16"/>
      <c r="O2283" s="16"/>
      <c r="P2283" s="16"/>
      <c r="Y2283" s="20"/>
      <c r="Z2283" s="20"/>
      <c r="AA2283" s="20"/>
      <c r="AB2283" s="20"/>
      <c r="AC2283" s="20"/>
      <c r="AD2283" s="20"/>
    </row>
    <row r="2284" spans="3:30" s="1" customFormat="1">
      <c r="C2284" s="16"/>
      <c r="D2284" s="16"/>
      <c r="E2284" s="32"/>
      <c r="F2284" s="16"/>
      <c r="G2284" s="16"/>
      <c r="H2284" s="16"/>
      <c r="I2284" s="16"/>
      <c r="J2284" s="16"/>
      <c r="K2284" s="16"/>
      <c r="L2284" s="32"/>
      <c r="M2284" s="16"/>
      <c r="N2284" s="16"/>
      <c r="O2284" s="16"/>
      <c r="P2284" s="16"/>
      <c r="Y2284" s="20"/>
      <c r="Z2284" s="20"/>
      <c r="AA2284" s="20"/>
      <c r="AB2284" s="20"/>
      <c r="AC2284" s="20"/>
      <c r="AD2284" s="20"/>
    </row>
    <row r="2285" spans="3:30" s="1" customFormat="1">
      <c r="C2285" s="16"/>
      <c r="D2285" s="16"/>
      <c r="E2285" s="32"/>
      <c r="F2285" s="16"/>
      <c r="G2285" s="16"/>
      <c r="H2285" s="16"/>
      <c r="I2285" s="16"/>
      <c r="J2285" s="16"/>
      <c r="K2285" s="16"/>
      <c r="L2285" s="32"/>
      <c r="M2285" s="16"/>
      <c r="N2285" s="16"/>
      <c r="O2285" s="16"/>
      <c r="P2285" s="16"/>
      <c r="Y2285" s="20"/>
      <c r="Z2285" s="20"/>
      <c r="AA2285" s="20"/>
      <c r="AB2285" s="20"/>
      <c r="AC2285" s="20"/>
      <c r="AD2285" s="20"/>
    </row>
    <row r="2286" spans="3:30" s="1" customFormat="1">
      <c r="C2286" s="16"/>
      <c r="D2286" s="16"/>
      <c r="E2286" s="32"/>
      <c r="F2286" s="16"/>
      <c r="G2286" s="16"/>
      <c r="H2286" s="16"/>
      <c r="I2286" s="16"/>
      <c r="J2286" s="16"/>
      <c r="K2286" s="16"/>
      <c r="L2286" s="32"/>
      <c r="M2286" s="16"/>
      <c r="N2286" s="16"/>
      <c r="O2286" s="16"/>
      <c r="P2286" s="16"/>
      <c r="Y2286" s="20"/>
      <c r="Z2286" s="20"/>
      <c r="AA2286" s="20"/>
      <c r="AB2286" s="20"/>
      <c r="AC2286" s="20"/>
      <c r="AD2286" s="20"/>
    </row>
    <row r="2287" spans="3:30" s="1" customFormat="1">
      <c r="C2287" s="16"/>
      <c r="D2287" s="16"/>
      <c r="E2287" s="32"/>
      <c r="F2287" s="16"/>
      <c r="G2287" s="16"/>
      <c r="H2287" s="16"/>
      <c r="I2287" s="16"/>
      <c r="J2287" s="16"/>
      <c r="K2287" s="16"/>
      <c r="L2287" s="32"/>
      <c r="M2287" s="16"/>
      <c r="N2287" s="16"/>
      <c r="O2287" s="16"/>
      <c r="P2287" s="16"/>
      <c r="Y2287" s="20"/>
      <c r="Z2287" s="20"/>
      <c r="AA2287" s="20"/>
      <c r="AB2287" s="20"/>
      <c r="AC2287" s="20"/>
      <c r="AD2287" s="20"/>
    </row>
    <row r="2288" spans="3:30" s="1" customFormat="1">
      <c r="C2288" s="16"/>
      <c r="D2288" s="16"/>
      <c r="E2288" s="32"/>
      <c r="F2288" s="16"/>
      <c r="G2288" s="16"/>
      <c r="H2288" s="16"/>
      <c r="I2288" s="16"/>
      <c r="J2288" s="16"/>
      <c r="K2288" s="16"/>
      <c r="L2288" s="32"/>
      <c r="M2288" s="16"/>
      <c r="N2288" s="16"/>
      <c r="O2288" s="16"/>
      <c r="P2288" s="16"/>
      <c r="Y2288" s="20"/>
      <c r="Z2288" s="20"/>
      <c r="AA2288" s="20"/>
      <c r="AB2288" s="20"/>
      <c r="AC2288" s="20"/>
      <c r="AD2288" s="20"/>
    </row>
    <row r="2289" spans="3:30" s="1" customFormat="1">
      <c r="C2289" s="16"/>
      <c r="D2289" s="16"/>
      <c r="E2289" s="32"/>
      <c r="F2289" s="16"/>
      <c r="G2289" s="16"/>
      <c r="H2289" s="16"/>
      <c r="I2289" s="16"/>
      <c r="J2289" s="16"/>
      <c r="K2289" s="16"/>
      <c r="L2289" s="32"/>
      <c r="M2289" s="16"/>
      <c r="N2289" s="16"/>
      <c r="O2289" s="16"/>
      <c r="P2289" s="16"/>
      <c r="Y2289" s="20"/>
      <c r="Z2289" s="20"/>
      <c r="AA2289" s="20"/>
      <c r="AB2289" s="20"/>
      <c r="AC2289" s="20"/>
      <c r="AD2289" s="20"/>
    </row>
    <row r="2290" spans="3:30" s="1" customFormat="1">
      <c r="C2290" s="16"/>
      <c r="D2290" s="16"/>
      <c r="E2290" s="32"/>
      <c r="F2290" s="16"/>
      <c r="G2290" s="16"/>
      <c r="H2290" s="16"/>
      <c r="I2290" s="16"/>
      <c r="J2290" s="16"/>
      <c r="K2290" s="16"/>
      <c r="L2290" s="32"/>
      <c r="M2290" s="16"/>
      <c r="N2290" s="16"/>
      <c r="O2290" s="16"/>
      <c r="P2290" s="16"/>
      <c r="Y2290" s="20"/>
      <c r="Z2290" s="20"/>
      <c r="AA2290" s="20"/>
      <c r="AB2290" s="20"/>
      <c r="AC2290" s="20"/>
      <c r="AD2290" s="20"/>
    </row>
    <row r="2291" spans="3:30" s="1" customFormat="1">
      <c r="C2291" s="16"/>
      <c r="D2291" s="16"/>
      <c r="E2291" s="32"/>
      <c r="F2291" s="16"/>
      <c r="G2291" s="16"/>
      <c r="H2291" s="16"/>
      <c r="I2291" s="16"/>
      <c r="J2291" s="16"/>
      <c r="K2291" s="16"/>
      <c r="L2291" s="32"/>
      <c r="M2291" s="16"/>
      <c r="N2291" s="16"/>
      <c r="O2291" s="16"/>
      <c r="P2291" s="16"/>
      <c r="Y2291" s="20"/>
      <c r="Z2291" s="20"/>
      <c r="AA2291" s="20"/>
      <c r="AB2291" s="20"/>
      <c r="AC2291" s="20"/>
      <c r="AD2291" s="20"/>
    </row>
    <row r="2292" spans="3:30" s="1" customFormat="1">
      <c r="C2292" s="16"/>
      <c r="D2292" s="16"/>
      <c r="E2292" s="32"/>
      <c r="F2292" s="16"/>
      <c r="G2292" s="16"/>
      <c r="H2292" s="16"/>
      <c r="I2292" s="16"/>
      <c r="J2292" s="16"/>
      <c r="K2292" s="16"/>
      <c r="L2292" s="32"/>
      <c r="M2292" s="16"/>
      <c r="N2292" s="16"/>
      <c r="O2292" s="16"/>
      <c r="P2292" s="16"/>
      <c r="Y2292" s="20"/>
      <c r="Z2292" s="20"/>
      <c r="AA2292" s="20"/>
      <c r="AB2292" s="20"/>
      <c r="AC2292" s="20"/>
      <c r="AD2292" s="20"/>
    </row>
    <row r="2293" spans="3:30" s="1" customFormat="1">
      <c r="C2293" s="16"/>
      <c r="D2293" s="16"/>
      <c r="E2293" s="32"/>
      <c r="F2293" s="16"/>
      <c r="G2293" s="16"/>
      <c r="H2293" s="16"/>
      <c r="I2293" s="16"/>
      <c r="J2293" s="16"/>
      <c r="K2293" s="16"/>
      <c r="L2293" s="32"/>
      <c r="M2293" s="16"/>
      <c r="N2293" s="16"/>
      <c r="O2293" s="16"/>
      <c r="P2293" s="16"/>
      <c r="Y2293" s="20"/>
      <c r="Z2293" s="20"/>
      <c r="AA2293" s="20"/>
      <c r="AB2293" s="20"/>
      <c r="AC2293" s="20"/>
      <c r="AD2293" s="20"/>
    </row>
    <row r="2294" spans="3:30" s="1" customFormat="1">
      <c r="C2294" s="16"/>
      <c r="D2294" s="16"/>
      <c r="E2294" s="32"/>
      <c r="F2294" s="16"/>
      <c r="G2294" s="16"/>
      <c r="H2294" s="16"/>
      <c r="I2294" s="16"/>
      <c r="J2294" s="16"/>
      <c r="K2294" s="16"/>
      <c r="L2294" s="32"/>
      <c r="M2294" s="16"/>
      <c r="N2294" s="16"/>
      <c r="O2294" s="16"/>
      <c r="P2294" s="16"/>
      <c r="Y2294" s="20"/>
      <c r="Z2294" s="20"/>
      <c r="AA2294" s="20"/>
      <c r="AB2294" s="20"/>
      <c r="AC2294" s="20"/>
      <c r="AD2294" s="20"/>
    </row>
    <row r="2295" spans="3:30" s="1" customFormat="1">
      <c r="C2295" s="16"/>
      <c r="D2295" s="16"/>
      <c r="E2295" s="32"/>
      <c r="F2295" s="16"/>
      <c r="G2295" s="16"/>
      <c r="H2295" s="16"/>
      <c r="I2295" s="16"/>
      <c r="J2295" s="16"/>
      <c r="K2295" s="16"/>
      <c r="L2295" s="32"/>
      <c r="M2295" s="16"/>
      <c r="N2295" s="16"/>
      <c r="O2295" s="16"/>
      <c r="P2295" s="16"/>
      <c r="Y2295" s="20"/>
      <c r="Z2295" s="20"/>
      <c r="AA2295" s="20"/>
      <c r="AB2295" s="20"/>
      <c r="AC2295" s="20"/>
      <c r="AD2295" s="20"/>
    </row>
    <row r="2296" spans="3:30" s="1" customFormat="1">
      <c r="C2296" s="16"/>
      <c r="D2296" s="16"/>
      <c r="E2296" s="32"/>
      <c r="F2296" s="16"/>
      <c r="G2296" s="16"/>
      <c r="H2296" s="16"/>
      <c r="I2296" s="16"/>
      <c r="J2296" s="16"/>
      <c r="K2296" s="16"/>
      <c r="L2296" s="32"/>
      <c r="M2296" s="16"/>
      <c r="N2296" s="16"/>
      <c r="O2296" s="16"/>
      <c r="P2296" s="16"/>
      <c r="Y2296" s="20"/>
      <c r="Z2296" s="20"/>
      <c r="AA2296" s="20"/>
      <c r="AB2296" s="20"/>
      <c r="AC2296" s="20"/>
      <c r="AD2296" s="20"/>
    </row>
    <row r="2297" spans="3:30" s="1" customFormat="1">
      <c r="C2297" s="16"/>
      <c r="D2297" s="16"/>
      <c r="E2297" s="32"/>
      <c r="F2297" s="16"/>
      <c r="G2297" s="16"/>
      <c r="H2297" s="16"/>
      <c r="I2297" s="16"/>
      <c r="J2297" s="16"/>
      <c r="K2297" s="16"/>
      <c r="L2297" s="32"/>
      <c r="M2297" s="16"/>
      <c r="N2297" s="16"/>
      <c r="O2297" s="16"/>
      <c r="P2297" s="16"/>
      <c r="Y2297" s="20"/>
      <c r="Z2297" s="20"/>
      <c r="AA2297" s="20"/>
      <c r="AB2297" s="20"/>
      <c r="AC2297" s="20"/>
      <c r="AD2297" s="20"/>
    </row>
    <row r="2298" spans="3:30" s="1" customFormat="1">
      <c r="C2298" s="16"/>
      <c r="D2298" s="16"/>
      <c r="E2298" s="32"/>
      <c r="F2298" s="16"/>
      <c r="G2298" s="16"/>
      <c r="H2298" s="16"/>
      <c r="I2298" s="16"/>
      <c r="J2298" s="16"/>
      <c r="K2298" s="16"/>
      <c r="L2298" s="32"/>
      <c r="M2298" s="16"/>
      <c r="N2298" s="16"/>
      <c r="O2298" s="16"/>
      <c r="P2298" s="16"/>
      <c r="Y2298" s="20"/>
      <c r="Z2298" s="20"/>
      <c r="AA2298" s="20"/>
      <c r="AB2298" s="20"/>
      <c r="AC2298" s="20"/>
      <c r="AD2298" s="20"/>
    </row>
    <row r="2299" spans="3:30" s="1" customFormat="1">
      <c r="C2299" s="16"/>
      <c r="D2299" s="16"/>
      <c r="E2299" s="32"/>
      <c r="F2299" s="16"/>
      <c r="G2299" s="16"/>
      <c r="H2299" s="16"/>
      <c r="I2299" s="16"/>
      <c r="J2299" s="16"/>
      <c r="K2299" s="16"/>
      <c r="L2299" s="32"/>
      <c r="M2299" s="16"/>
      <c r="N2299" s="16"/>
      <c r="O2299" s="16"/>
      <c r="P2299" s="16"/>
      <c r="Y2299" s="20"/>
      <c r="Z2299" s="20"/>
      <c r="AA2299" s="20"/>
      <c r="AB2299" s="20"/>
      <c r="AC2299" s="20"/>
      <c r="AD2299" s="20"/>
    </row>
    <row r="2300" spans="3:30" s="1" customFormat="1">
      <c r="C2300" s="16"/>
      <c r="D2300" s="16"/>
      <c r="E2300" s="32"/>
      <c r="F2300" s="16"/>
      <c r="G2300" s="16"/>
      <c r="H2300" s="16"/>
      <c r="I2300" s="16"/>
      <c r="J2300" s="16"/>
      <c r="K2300" s="16"/>
      <c r="L2300" s="32"/>
      <c r="M2300" s="16"/>
      <c r="N2300" s="16"/>
      <c r="O2300" s="16"/>
      <c r="P2300" s="16"/>
      <c r="Y2300" s="20"/>
      <c r="Z2300" s="20"/>
      <c r="AA2300" s="20"/>
      <c r="AB2300" s="20"/>
      <c r="AC2300" s="20"/>
      <c r="AD2300" s="20"/>
    </row>
    <row r="2301" spans="3:30" s="1" customFormat="1">
      <c r="C2301" s="16"/>
      <c r="D2301" s="16"/>
      <c r="E2301" s="32"/>
      <c r="F2301" s="16"/>
      <c r="G2301" s="16"/>
      <c r="H2301" s="16"/>
      <c r="I2301" s="16"/>
      <c r="J2301" s="16"/>
      <c r="K2301" s="16"/>
      <c r="L2301" s="32"/>
      <c r="M2301" s="16"/>
      <c r="N2301" s="16"/>
      <c r="O2301" s="16"/>
      <c r="P2301" s="16"/>
      <c r="Y2301" s="20"/>
      <c r="Z2301" s="20"/>
      <c r="AA2301" s="20"/>
      <c r="AB2301" s="20"/>
      <c r="AC2301" s="20"/>
      <c r="AD2301" s="20"/>
    </row>
    <row r="2302" spans="3:30" s="1" customFormat="1">
      <c r="C2302" s="16"/>
      <c r="D2302" s="16"/>
      <c r="E2302" s="32"/>
      <c r="F2302" s="16"/>
      <c r="G2302" s="16"/>
      <c r="H2302" s="16"/>
      <c r="I2302" s="16"/>
      <c r="J2302" s="16"/>
      <c r="K2302" s="16"/>
      <c r="L2302" s="32"/>
      <c r="M2302" s="16"/>
      <c r="N2302" s="16"/>
      <c r="O2302" s="16"/>
      <c r="P2302" s="16"/>
      <c r="Y2302" s="20"/>
      <c r="Z2302" s="20"/>
      <c r="AA2302" s="20"/>
      <c r="AB2302" s="20"/>
      <c r="AC2302" s="20"/>
      <c r="AD2302" s="20"/>
    </row>
    <row r="2303" spans="3:30" s="1" customFormat="1">
      <c r="C2303" s="16"/>
      <c r="D2303" s="16"/>
      <c r="E2303" s="32"/>
      <c r="F2303" s="16"/>
      <c r="G2303" s="16"/>
      <c r="H2303" s="16"/>
      <c r="I2303" s="16"/>
      <c r="J2303" s="16"/>
      <c r="K2303" s="16"/>
      <c r="L2303" s="32"/>
      <c r="M2303" s="16"/>
      <c r="N2303" s="16"/>
      <c r="O2303" s="16"/>
      <c r="P2303" s="16"/>
      <c r="Y2303" s="20"/>
      <c r="Z2303" s="20"/>
      <c r="AA2303" s="20"/>
      <c r="AB2303" s="20"/>
      <c r="AC2303" s="20"/>
      <c r="AD2303" s="20"/>
    </row>
    <row r="2304" spans="3:30" s="1" customFormat="1">
      <c r="C2304" s="16"/>
      <c r="D2304" s="16"/>
      <c r="E2304" s="32"/>
      <c r="F2304" s="16"/>
      <c r="G2304" s="16"/>
      <c r="H2304" s="16"/>
      <c r="I2304" s="16"/>
      <c r="J2304" s="16"/>
      <c r="K2304" s="16"/>
      <c r="L2304" s="32"/>
      <c r="M2304" s="16"/>
      <c r="N2304" s="16"/>
      <c r="O2304" s="16"/>
      <c r="P2304" s="16"/>
      <c r="Y2304" s="20"/>
      <c r="Z2304" s="20"/>
      <c r="AA2304" s="20"/>
      <c r="AB2304" s="20"/>
      <c r="AC2304" s="20"/>
      <c r="AD2304" s="20"/>
    </row>
    <row r="2305" spans="3:30" s="1" customFormat="1">
      <c r="C2305" s="16"/>
      <c r="D2305" s="16"/>
      <c r="E2305" s="32"/>
      <c r="F2305" s="16"/>
      <c r="G2305" s="16"/>
      <c r="H2305" s="16"/>
      <c r="I2305" s="16"/>
      <c r="J2305" s="16"/>
      <c r="K2305" s="16"/>
      <c r="L2305" s="32"/>
      <c r="M2305" s="16"/>
      <c r="N2305" s="16"/>
      <c r="O2305" s="16"/>
      <c r="P2305" s="16"/>
      <c r="Y2305" s="20"/>
      <c r="Z2305" s="20"/>
      <c r="AA2305" s="20"/>
      <c r="AB2305" s="20"/>
      <c r="AC2305" s="20"/>
      <c r="AD2305" s="20"/>
    </row>
    <row r="2306" spans="3:30" s="1" customFormat="1">
      <c r="C2306" s="16"/>
      <c r="D2306" s="16"/>
      <c r="E2306" s="32"/>
      <c r="F2306" s="16"/>
      <c r="G2306" s="16"/>
      <c r="H2306" s="16"/>
      <c r="I2306" s="16"/>
      <c r="J2306" s="16"/>
      <c r="K2306" s="16"/>
      <c r="L2306" s="32"/>
      <c r="M2306" s="16"/>
      <c r="N2306" s="16"/>
      <c r="O2306" s="16"/>
      <c r="P2306" s="16"/>
      <c r="Y2306" s="20"/>
      <c r="Z2306" s="20"/>
      <c r="AA2306" s="20"/>
      <c r="AB2306" s="20"/>
      <c r="AC2306" s="20"/>
      <c r="AD2306" s="20"/>
    </row>
    <row r="2307" spans="3:30" s="1" customFormat="1">
      <c r="C2307" s="16"/>
      <c r="D2307" s="16"/>
      <c r="E2307" s="32"/>
      <c r="F2307" s="16"/>
      <c r="G2307" s="16"/>
      <c r="H2307" s="16"/>
      <c r="I2307" s="16"/>
      <c r="J2307" s="16"/>
      <c r="K2307" s="16"/>
      <c r="L2307" s="32"/>
      <c r="M2307" s="16"/>
      <c r="N2307" s="16"/>
      <c r="O2307" s="16"/>
      <c r="P2307" s="16"/>
      <c r="Y2307" s="20"/>
      <c r="Z2307" s="20"/>
      <c r="AA2307" s="20"/>
      <c r="AB2307" s="20"/>
      <c r="AC2307" s="20"/>
      <c r="AD2307" s="20"/>
    </row>
    <row r="2308" spans="3:30" s="1" customFormat="1">
      <c r="C2308" s="16"/>
      <c r="D2308" s="16"/>
      <c r="E2308" s="32"/>
      <c r="F2308" s="16"/>
      <c r="G2308" s="16"/>
      <c r="H2308" s="16"/>
      <c r="I2308" s="16"/>
      <c r="J2308" s="16"/>
      <c r="K2308" s="16"/>
      <c r="L2308" s="32"/>
      <c r="M2308" s="16"/>
      <c r="N2308" s="16"/>
      <c r="O2308" s="16"/>
      <c r="P2308" s="16"/>
      <c r="Y2308" s="20"/>
      <c r="Z2308" s="20"/>
      <c r="AA2308" s="20"/>
      <c r="AB2308" s="20"/>
      <c r="AC2308" s="20"/>
      <c r="AD2308" s="20"/>
    </row>
    <row r="2309" spans="3:30" s="1" customFormat="1">
      <c r="C2309" s="16"/>
      <c r="D2309" s="16"/>
      <c r="E2309" s="32"/>
      <c r="F2309" s="16"/>
      <c r="G2309" s="16"/>
      <c r="H2309" s="16"/>
      <c r="I2309" s="16"/>
      <c r="J2309" s="16"/>
      <c r="K2309" s="16"/>
      <c r="L2309" s="32"/>
      <c r="M2309" s="16"/>
      <c r="N2309" s="16"/>
      <c r="O2309" s="16"/>
      <c r="P2309" s="16"/>
      <c r="Y2309" s="20"/>
      <c r="Z2309" s="20"/>
      <c r="AA2309" s="20"/>
      <c r="AB2309" s="20"/>
      <c r="AC2309" s="20"/>
      <c r="AD2309" s="20"/>
    </row>
    <row r="2310" spans="3:30" s="1" customFormat="1">
      <c r="C2310" s="16"/>
      <c r="D2310" s="16"/>
      <c r="E2310" s="32"/>
      <c r="F2310" s="16"/>
      <c r="G2310" s="16"/>
      <c r="H2310" s="16"/>
      <c r="I2310" s="16"/>
      <c r="J2310" s="16"/>
      <c r="K2310" s="16"/>
      <c r="L2310" s="32"/>
      <c r="M2310" s="16"/>
      <c r="N2310" s="16"/>
      <c r="O2310" s="16"/>
      <c r="P2310" s="16"/>
      <c r="Y2310" s="20"/>
      <c r="Z2310" s="20"/>
      <c r="AA2310" s="20"/>
      <c r="AB2310" s="20"/>
      <c r="AC2310" s="20"/>
      <c r="AD2310" s="20"/>
    </row>
    <row r="2311" spans="3:30" s="1" customFormat="1">
      <c r="C2311" s="16"/>
      <c r="D2311" s="16"/>
      <c r="E2311" s="32"/>
      <c r="F2311" s="16"/>
      <c r="G2311" s="16"/>
      <c r="H2311" s="16"/>
      <c r="I2311" s="16"/>
      <c r="J2311" s="16"/>
      <c r="K2311" s="16"/>
      <c r="L2311" s="32"/>
      <c r="M2311" s="16"/>
      <c r="N2311" s="16"/>
      <c r="O2311" s="16"/>
      <c r="P2311" s="16"/>
      <c r="Y2311" s="20"/>
      <c r="Z2311" s="20"/>
      <c r="AA2311" s="20"/>
      <c r="AB2311" s="20"/>
      <c r="AC2311" s="20"/>
      <c r="AD2311" s="20"/>
    </row>
    <row r="2312" spans="3:30" s="1" customFormat="1">
      <c r="C2312" s="16"/>
      <c r="D2312" s="16"/>
      <c r="E2312" s="32"/>
      <c r="F2312" s="16"/>
      <c r="G2312" s="16"/>
      <c r="H2312" s="16"/>
      <c r="I2312" s="16"/>
      <c r="J2312" s="16"/>
      <c r="K2312" s="16"/>
      <c r="L2312" s="32"/>
      <c r="M2312" s="16"/>
      <c r="N2312" s="16"/>
      <c r="O2312" s="16"/>
      <c r="P2312" s="16"/>
      <c r="Y2312" s="20"/>
      <c r="Z2312" s="20"/>
      <c r="AA2312" s="20"/>
      <c r="AB2312" s="20"/>
      <c r="AC2312" s="20"/>
      <c r="AD2312" s="20"/>
    </row>
    <row r="2313" spans="3:30" s="1" customFormat="1">
      <c r="C2313" s="16"/>
      <c r="D2313" s="16"/>
      <c r="E2313" s="32"/>
      <c r="F2313" s="16"/>
      <c r="G2313" s="16"/>
      <c r="H2313" s="16"/>
      <c r="I2313" s="16"/>
      <c r="J2313" s="16"/>
      <c r="K2313" s="16"/>
      <c r="L2313" s="32"/>
      <c r="M2313" s="16"/>
      <c r="N2313" s="16"/>
      <c r="O2313" s="16"/>
      <c r="P2313" s="16"/>
      <c r="Y2313" s="20"/>
      <c r="Z2313" s="20"/>
      <c r="AA2313" s="20"/>
      <c r="AB2313" s="20"/>
      <c r="AC2313" s="20"/>
      <c r="AD2313" s="20"/>
    </row>
    <row r="2314" spans="3:30" s="1" customFormat="1">
      <c r="C2314" s="16"/>
      <c r="D2314" s="16"/>
      <c r="E2314" s="32"/>
      <c r="F2314" s="16"/>
      <c r="G2314" s="16"/>
      <c r="H2314" s="16"/>
      <c r="I2314" s="16"/>
      <c r="J2314" s="16"/>
      <c r="K2314" s="16"/>
      <c r="L2314" s="32"/>
      <c r="M2314" s="16"/>
      <c r="N2314" s="16"/>
      <c r="O2314" s="16"/>
      <c r="P2314" s="16"/>
      <c r="Y2314" s="20"/>
      <c r="Z2314" s="20"/>
      <c r="AA2314" s="20"/>
      <c r="AB2314" s="20"/>
      <c r="AC2314" s="20"/>
      <c r="AD2314" s="20"/>
    </row>
    <row r="2315" spans="3:30" s="1" customFormat="1">
      <c r="C2315" s="16"/>
      <c r="D2315" s="16"/>
      <c r="E2315" s="32"/>
      <c r="F2315" s="16"/>
      <c r="G2315" s="16"/>
      <c r="H2315" s="16"/>
      <c r="I2315" s="16"/>
      <c r="J2315" s="16"/>
      <c r="K2315" s="16"/>
      <c r="L2315" s="32"/>
      <c r="M2315" s="16"/>
      <c r="N2315" s="16"/>
      <c r="O2315" s="16"/>
      <c r="P2315" s="16"/>
      <c r="Y2315" s="20"/>
      <c r="Z2315" s="20"/>
      <c r="AA2315" s="20"/>
      <c r="AB2315" s="20"/>
      <c r="AC2315" s="20"/>
      <c r="AD2315" s="20"/>
    </row>
    <row r="2316" spans="3:30" s="1" customFormat="1">
      <c r="C2316" s="16"/>
      <c r="D2316" s="16"/>
      <c r="E2316" s="32"/>
      <c r="F2316" s="16"/>
      <c r="G2316" s="16"/>
      <c r="H2316" s="16"/>
      <c r="I2316" s="16"/>
      <c r="J2316" s="16"/>
      <c r="K2316" s="16"/>
      <c r="L2316" s="32"/>
      <c r="M2316" s="16"/>
      <c r="N2316" s="16"/>
      <c r="O2316" s="16"/>
      <c r="P2316" s="16"/>
      <c r="Y2316" s="20"/>
      <c r="Z2316" s="20"/>
      <c r="AA2316" s="20"/>
      <c r="AB2316" s="20"/>
      <c r="AC2316" s="20"/>
      <c r="AD2316" s="20"/>
    </row>
    <row r="2317" spans="3:30" s="1" customFormat="1">
      <c r="C2317" s="16"/>
      <c r="D2317" s="16"/>
      <c r="E2317" s="32"/>
      <c r="F2317" s="16"/>
      <c r="G2317" s="16"/>
      <c r="H2317" s="16"/>
      <c r="I2317" s="16"/>
      <c r="J2317" s="16"/>
      <c r="K2317" s="16"/>
      <c r="L2317" s="32"/>
      <c r="M2317" s="16"/>
      <c r="N2317" s="16"/>
      <c r="O2317" s="16"/>
      <c r="P2317" s="16"/>
      <c r="Y2317" s="20"/>
      <c r="Z2317" s="20"/>
      <c r="AA2317" s="20"/>
      <c r="AB2317" s="20"/>
      <c r="AC2317" s="20"/>
      <c r="AD2317" s="20"/>
    </row>
    <row r="2318" spans="3:30" s="1" customFormat="1">
      <c r="C2318" s="16"/>
      <c r="D2318" s="16"/>
      <c r="E2318" s="32"/>
      <c r="F2318" s="16"/>
      <c r="G2318" s="16"/>
      <c r="H2318" s="16"/>
      <c r="I2318" s="16"/>
      <c r="J2318" s="16"/>
      <c r="K2318" s="16"/>
      <c r="L2318" s="32"/>
      <c r="M2318" s="16"/>
      <c r="N2318" s="16"/>
      <c r="O2318" s="16"/>
      <c r="P2318" s="16"/>
      <c r="Y2318" s="20"/>
      <c r="Z2318" s="20"/>
      <c r="AA2318" s="20"/>
      <c r="AB2318" s="20"/>
      <c r="AC2318" s="20"/>
      <c r="AD2318" s="20"/>
    </row>
    <row r="2319" spans="3:30" s="1" customFormat="1">
      <c r="C2319" s="16"/>
      <c r="D2319" s="16"/>
      <c r="E2319" s="32"/>
      <c r="F2319" s="16"/>
      <c r="G2319" s="16"/>
      <c r="H2319" s="16"/>
      <c r="I2319" s="16"/>
      <c r="J2319" s="16"/>
      <c r="K2319" s="16"/>
      <c r="L2319" s="32"/>
      <c r="M2319" s="16"/>
      <c r="N2319" s="16"/>
      <c r="O2319" s="16"/>
      <c r="P2319" s="16"/>
      <c r="Y2319" s="20"/>
      <c r="Z2319" s="20"/>
      <c r="AA2319" s="20"/>
      <c r="AB2319" s="20"/>
      <c r="AC2319" s="20"/>
      <c r="AD2319" s="20"/>
    </row>
    <row r="2320" spans="3:30" s="1" customFormat="1">
      <c r="C2320" s="16"/>
      <c r="D2320" s="16"/>
      <c r="E2320" s="32"/>
      <c r="F2320" s="16"/>
      <c r="G2320" s="16"/>
      <c r="H2320" s="16"/>
      <c r="I2320" s="16"/>
      <c r="J2320" s="16"/>
      <c r="K2320" s="16"/>
      <c r="L2320" s="32"/>
      <c r="M2320" s="16"/>
      <c r="N2320" s="16"/>
      <c r="O2320" s="16"/>
      <c r="P2320" s="16"/>
      <c r="Y2320" s="20"/>
      <c r="Z2320" s="20"/>
      <c r="AA2320" s="20"/>
      <c r="AB2320" s="20"/>
      <c r="AC2320" s="20"/>
      <c r="AD2320" s="20"/>
    </row>
    <row r="2321" spans="3:30" s="1" customFormat="1">
      <c r="C2321" s="16"/>
      <c r="D2321" s="16"/>
      <c r="E2321" s="32"/>
      <c r="F2321" s="16"/>
      <c r="G2321" s="16"/>
      <c r="H2321" s="16"/>
      <c r="I2321" s="16"/>
      <c r="J2321" s="16"/>
      <c r="K2321" s="16"/>
      <c r="L2321" s="32"/>
      <c r="M2321" s="16"/>
      <c r="N2321" s="16"/>
      <c r="O2321" s="16"/>
      <c r="P2321" s="16"/>
      <c r="Y2321" s="20"/>
      <c r="Z2321" s="20"/>
      <c r="AA2321" s="20"/>
      <c r="AB2321" s="20"/>
      <c r="AC2321" s="20"/>
      <c r="AD2321" s="20"/>
    </row>
    <row r="2322" spans="3:30" s="1" customFormat="1">
      <c r="C2322" s="16"/>
      <c r="D2322" s="16"/>
      <c r="E2322" s="32"/>
      <c r="F2322" s="16"/>
      <c r="G2322" s="16"/>
      <c r="H2322" s="16"/>
      <c r="I2322" s="16"/>
      <c r="J2322" s="16"/>
      <c r="K2322" s="16"/>
      <c r="L2322" s="32"/>
      <c r="M2322" s="16"/>
      <c r="N2322" s="16"/>
      <c r="O2322" s="16"/>
      <c r="P2322" s="16"/>
      <c r="Y2322" s="20"/>
      <c r="Z2322" s="20"/>
      <c r="AA2322" s="20"/>
      <c r="AB2322" s="20"/>
      <c r="AC2322" s="20"/>
      <c r="AD2322" s="20"/>
    </row>
    <row r="2323" spans="3:30" s="1" customFormat="1">
      <c r="C2323" s="16"/>
      <c r="D2323" s="16"/>
      <c r="E2323" s="32"/>
      <c r="F2323" s="16"/>
      <c r="G2323" s="16"/>
      <c r="H2323" s="16"/>
      <c r="I2323" s="16"/>
      <c r="J2323" s="16"/>
      <c r="K2323" s="16"/>
      <c r="L2323" s="32"/>
      <c r="M2323" s="16"/>
      <c r="N2323" s="16"/>
      <c r="O2323" s="16"/>
      <c r="P2323" s="16"/>
      <c r="Y2323" s="20"/>
      <c r="Z2323" s="20"/>
      <c r="AA2323" s="20"/>
      <c r="AB2323" s="20"/>
      <c r="AC2323" s="20"/>
      <c r="AD2323" s="20"/>
    </row>
    <row r="2324" spans="3:30" s="1" customFormat="1">
      <c r="C2324" s="16"/>
      <c r="D2324" s="16"/>
      <c r="E2324" s="32"/>
      <c r="F2324" s="16"/>
      <c r="G2324" s="16"/>
      <c r="H2324" s="16"/>
      <c r="I2324" s="16"/>
      <c r="J2324" s="16"/>
      <c r="K2324" s="16"/>
      <c r="L2324" s="32"/>
      <c r="M2324" s="16"/>
      <c r="N2324" s="16"/>
      <c r="O2324" s="16"/>
      <c r="P2324" s="16"/>
      <c r="Y2324" s="20"/>
      <c r="Z2324" s="20"/>
      <c r="AA2324" s="20"/>
      <c r="AB2324" s="20"/>
      <c r="AC2324" s="20"/>
      <c r="AD2324" s="20"/>
    </row>
    <row r="2325" spans="3:30" s="1" customFormat="1">
      <c r="C2325" s="16"/>
      <c r="D2325" s="16"/>
      <c r="E2325" s="32"/>
      <c r="F2325" s="16"/>
      <c r="G2325" s="16"/>
      <c r="H2325" s="16"/>
      <c r="I2325" s="16"/>
      <c r="J2325" s="16"/>
      <c r="K2325" s="16"/>
      <c r="L2325" s="32"/>
      <c r="M2325" s="16"/>
      <c r="N2325" s="16"/>
      <c r="O2325" s="16"/>
      <c r="P2325" s="16"/>
      <c r="Y2325" s="20"/>
      <c r="Z2325" s="20"/>
      <c r="AA2325" s="20"/>
      <c r="AB2325" s="20"/>
      <c r="AC2325" s="20"/>
      <c r="AD2325" s="20"/>
    </row>
    <row r="2326" spans="3:30" s="1" customFormat="1">
      <c r="C2326" s="16"/>
      <c r="D2326" s="16"/>
      <c r="E2326" s="32"/>
      <c r="F2326" s="16"/>
      <c r="G2326" s="16"/>
      <c r="H2326" s="16"/>
      <c r="I2326" s="16"/>
      <c r="J2326" s="16"/>
      <c r="K2326" s="16"/>
      <c r="L2326" s="32"/>
      <c r="M2326" s="16"/>
      <c r="N2326" s="16"/>
      <c r="O2326" s="16"/>
      <c r="P2326" s="16"/>
      <c r="Y2326" s="20"/>
      <c r="Z2326" s="20"/>
      <c r="AA2326" s="20"/>
      <c r="AB2326" s="20"/>
      <c r="AC2326" s="20"/>
      <c r="AD2326" s="20"/>
    </row>
    <row r="2327" spans="3:30" s="1" customFormat="1">
      <c r="C2327" s="16"/>
      <c r="D2327" s="16"/>
      <c r="E2327" s="32"/>
      <c r="F2327" s="16"/>
      <c r="G2327" s="16"/>
      <c r="H2327" s="16"/>
      <c r="I2327" s="16"/>
      <c r="J2327" s="16"/>
      <c r="K2327" s="16"/>
      <c r="L2327" s="32"/>
      <c r="M2327" s="16"/>
      <c r="N2327" s="16"/>
      <c r="O2327" s="16"/>
      <c r="P2327" s="16"/>
      <c r="Y2327" s="20"/>
      <c r="Z2327" s="20"/>
      <c r="AA2327" s="20"/>
      <c r="AB2327" s="20"/>
      <c r="AC2327" s="20"/>
      <c r="AD2327" s="20"/>
    </row>
    <row r="2328" spans="3:30" s="1" customFormat="1">
      <c r="C2328" s="16"/>
      <c r="D2328" s="16"/>
      <c r="E2328" s="32"/>
      <c r="F2328" s="16"/>
      <c r="G2328" s="16"/>
      <c r="H2328" s="16"/>
      <c r="I2328" s="16"/>
      <c r="J2328" s="16"/>
      <c r="K2328" s="16"/>
      <c r="L2328" s="32"/>
      <c r="M2328" s="16"/>
      <c r="N2328" s="16"/>
      <c r="O2328" s="16"/>
      <c r="P2328" s="16"/>
      <c r="Y2328" s="20"/>
      <c r="Z2328" s="20"/>
      <c r="AA2328" s="20"/>
      <c r="AB2328" s="20"/>
      <c r="AC2328" s="20"/>
      <c r="AD2328" s="20"/>
    </row>
    <row r="2329" spans="3:30" s="1" customFormat="1">
      <c r="C2329" s="16"/>
      <c r="D2329" s="16"/>
      <c r="E2329" s="32"/>
      <c r="F2329" s="16"/>
      <c r="G2329" s="16"/>
      <c r="H2329" s="16"/>
      <c r="I2329" s="16"/>
      <c r="J2329" s="16"/>
      <c r="K2329" s="16"/>
      <c r="L2329" s="32"/>
      <c r="M2329" s="16"/>
      <c r="N2329" s="16"/>
      <c r="O2329" s="16"/>
      <c r="P2329" s="16"/>
      <c r="Y2329" s="20"/>
      <c r="Z2329" s="20"/>
      <c r="AA2329" s="20"/>
      <c r="AB2329" s="20"/>
      <c r="AC2329" s="20"/>
      <c r="AD2329" s="20"/>
    </row>
    <row r="2330" spans="3:30" s="1" customFormat="1">
      <c r="C2330" s="16"/>
      <c r="D2330" s="16"/>
      <c r="E2330" s="32"/>
      <c r="F2330" s="16"/>
      <c r="G2330" s="16"/>
      <c r="H2330" s="16"/>
      <c r="I2330" s="16"/>
      <c r="J2330" s="16"/>
      <c r="K2330" s="16"/>
      <c r="L2330" s="32"/>
      <c r="M2330" s="16"/>
      <c r="N2330" s="16"/>
      <c r="O2330" s="16"/>
      <c r="P2330" s="16"/>
      <c r="Y2330" s="20"/>
      <c r="Z2330" s="20"/>
      <c r="AA2330" s="20"/>
      <c r="AB2330" s="20"/>
      <c r="AC2330" s="20"/>
      <c r="AD2330" s="20"/>
    </row>
    <row r="2331" spans="3:30" s="1" customFormat="1">
      <c r="C2331" s="16"/>
      <c r="D2331" s="16"/>
      <c r="E2331" s="32"/>
      <c r="F2331" s="16"/>
      <c r="G2331" s="16"/>
      <c r="H2331" s="16"/>
      <c r="I2331" s="16"/>
      <c r="J2331" s="16"/>
      <c r="K2331" s="16"/>
      <c r="L2331" s="32"/>
      <c r="M2331" s="16"/>
      <c r="N2331" s="16"/>
      <c r="O2331" s="16"/>
      <c r="P2331" s="16"/>
      <c r="Y2331" s="20"/>
      <c r="Z2331" s="20"/>
      <c r="AA2331" s="20"/>
      <c r="AB2331" s="20"/>
      <c r="AC2331" s="20"/>
      <c r="AD2331" s="20"/>
    </row>
    <row r="2332" spans="3:30" s="1" customFormat="1">
      <c r="C2332" s="16"/>
      <c r="D2332" s="16"/>
      <c r="E2332" s="32"/>
      <c r="F2332" s="16"/>
      <c r="G2332" s="16"/>
      <c r="H2332" s="16"/>
      <c r="I2332" s="16"/>
      <c r="J2332" s="16"/>
      <c r="K2332" s="16"/>
      <c r="L2332" s="32"/>
      <c r="M2332" s="16"/>
      <c r="N2332" s="16"/>
      <c r="O2332" s="16"/>
      <c r="P2332" s="16"/>
      <c r="Y2332" s="20"/>
      <c r="Z2332" s="20"/>
      <c r="AA2332" s="20"/>
      <c r="AB2332" s="20"/>
      <c r="AC2332" s="20"/>
      <c r="AD2332" s="20"/>
    </row>
    <row r="2333" spans="3:30" s="1" customFormat="1">
      <c r="C2333" s="16"/>
      <c r="D2333" s="16"/>
      <c r="E2333" s="32"/>
      <c r="F2333" s="16"/>
      <c r="G2333" s="16"/>
      <c r="H2333" s="16"/>
      <c r="I2333" s="16"/>
      <c r="J2333" s="16"/>
      <c r="K2333" s="16"/>
      <c r="L2333" s="32"/>
      <c r="M2333" s="16"/>
      <c r="N2333" s="16"/>
      <c r="O2333" s="16"/>
      <c r="P2333" s="16"/>
      <c r="Y2333" s="20"/>
      <c r="Z2333" s="20"/>
      <c r="AA2333" s="20"/>
      <c r="AB2333" s="20"/>
      <c r="AC2333" s="20"/>
      <c r="AD2333" s="20"/>
    </row>
    <row r="2334" spans="3:30" s="1" customFormat="1">
      <c r="C2334" s="16"/>
      <c r="D2334" s="16"/>
      <c r="E2334" s="32"/>
      <c r="F2334" s="16"/>
      <c r="G2334" s="16"/>
      <c r="H2334" s="16"/>
      <c r="I2334" s="16"/>
      <c r="J2334" s="16"/>
      <c r="K2334" s="16"/>
      <c r="L2334" s="32"/>
      <c r="M2334" s="16"/>
      <c r="N2334" s="16"/>
      <c r="O2334" s="16"/>
      <c r="P2334" s="16"/>
      <c r="Y2334" s="20"/>
      <c r="Z2334" s="20"/>
      <c r="AA2334" s="20"/>
      <c r="AB2334" s="20"/>
      <c r="AC2334" s="20"/>
      <c r="AD2334" s="20"/>
    </row>
    <row r="2335" spans="3:30" s="1" customFormat="1">
      <c r="C2335" s="16"/>
      <c r="D2335" s="16"/>
      <c r="E2335" s="32"/>
      <c r="F2335" s="16"/>
      <c r="G2335" s="16"/>
      <c r="H2335" s="16"/>
      <c r="I2335" s="16"/>
      <c r="J2335" s="16"/>
      <c r="K2335" s="16"/>
      <c r="L2335" s="32"/>
      <c r="M2335" s="16"/>
      <c r="N2335" s="16"/>
      <c r="O2335" s="16"/>
      <c r="P2335" s="16"/>
      <c r="Y2335" s="20"/>
      <c r="Z2335" s="20"/>
      <c r="AA2335" s="20"/>
      <c r="AB2335" s="20"/>
      <c r="AC2335" s="20"/>
      <c r="AD2335" s="20"/>
    </row>
    <row r="2336" spans="3:30" s="1" customFormat="1">
      <c r="C2336" s="16"/>
      <c r="D2336" s="16"/>
      <c r="E2336" s="32"/>
      <c r="F2336" s="16"/>
      <c r="G2336" s="16"/>
      <c r="H2336" s="16"/>
      <c r="I2336" s="16"/>
      <c r="J2336" s="16"/>
      <c r="K2336" s="16"/>
      <c r="L2336" s="32"/>
      <c r="M2336" s="16"/>
      <c r="N2336" s="16"/>
      <c r="O2336" s="16"/>
      <c r="P2336" s="16"/>
      <c r="Y2336" s="20"/>
      <c r="Z2336" s="20"/>
      <c r="AA2336" s="20"/>
      <c r="AB2336" s="20"/>
      <c r="AC2336" s="20"/>
      <c r="AD2336" s="20"/>
    </row>
    <row r="2337" spans="3:30" s="1" customFormat="1">
      <c r="C2337" s="16"/>
      <c r="D2337" s="16"/>
      <c r="E2337" s="32"/>
      <c r="F2337" s="16"/>
      <c r="G2337" s="16"/>
      <c r="H2337" s="16"/>
      <c r="I2337" s="16"/>
      <c r="J2337" s="16"/>
      <c r="K2337" s="16"/>
      <c r="L2337" s="32"/>
      <c r="M2337" s="16"/>
      <c r="N2337" s="16"/>
      <c r="O2337" s="16"/>
      <c r="P2337" s="16"/>
      <c r="Y2337" s="20"/>
      <c r="Z2337" s="20"/>
      <c r="AA2337" s="20"/>
      <c r="AB2337" s="20"/>
      <c r="AC2337" s="20"/>
      <c r="AD2337" s="20"/>
    </row>
    <row r="2338" spans="3:30" s="1" customFormat="1">
      <c r="C2338" s="16"/>
      <c r="D2338" s="16"/>
      <c r="E2338" s="32"/>
      <c r="F2338" s="16"/>
      <c r="G2338" s="16"/>
      <c r="H2338" s="16"/>
      <c r="I2338" s="16"/>
      <c r="J2338" s="16"/>
      <c r="K2338" s="16"/>
      <c r="L2338" s="32"/>
      <c r="M2338" s="16"/>
      <c r="N2338" s="16"/>
      <c r="O2338" s="16"/>
      <c r="P2338" s="16"/>
      <c r="Y2338" s="20"/>
      <c r="Z2338" s="20"/>
      <c r="AA2338" s="20"/>
      <c r="AB2338" s="20"/>
      <c r="AC2338" s="20"/>
      <c r="AD2338" s="20"/>
    </row>
    <row r="2339" spans="3:30" s="1" customFormat="1">
      <c r="C2339" s="16"/>
      <c r="D2339" s="16"/>
      <c r="E2339" s="32"/>
      <c r="F2339" s="16"/>
      <c r="G2339" s="16"/>
      <c r="H2339" s="16"/>
      <c r="I2339" s="16"/>
      <c r="J2339" s="16"/>
      <c r="K2339" s="16"/>
      <c r="L2339" s="32"/>
      <c r="M2339" s="16"/>
      <c r="N2339" s="16"/>
      <c r="O2339" s="16"/>
      <c r="P2339" s="16"/>
      <c r="Y2339" s="20"/>
      <c r="Z2339" s="20"/>
      <c r="AA2339" s="20"/>
      <c r="AB2339" s="20"/>
      <c r="AC2339" s="20"/>
      <c r="AD2339" s="20"/>
    </row>
    <row r="2340" spans="3:30" s="1" customFormat="1">
      <c r="C2340" s="16"/>
      <c r="D2340" s="16"/>
      <c r="E2340" s="32"/>
      <c r="F2340" s="16"/>
      <c r="G2340" s="16"/>
      <c r="H2340" s="16"/>
      <c r="I2340" s="16"/>
      <c r="J2340" s="16"/>
      <c r="K2340" s="16"/>
      <c r="L2340" s="32"/>
      <c r="M2340" s="16"/>
      <c r="N2340" s="16"/>
      <c r="O2340" s="16"/>
      <c r="P2340" s="16"/>
      <c r="Y2340" s="20"/>
      <c r="Z2340" s="20"/>
      <c r="AA2340" s="20"/>
      <c r="AB2340" s="20"/>
      <c r="AC2340" s="20"/>
      <c r="AD2340" s="20"/>
    </row>
    <row r="2341" spans="3:30" s="1" customFormat="1">
      <c r="C2341" s="16"/>
      <c r="D2341" s="16"/>
      <c r="E2341" s="32"/>
      <c r="F2341" s="16"/>
      <c r="G2341" s="16"/>
      <c r="H2341" s="16"/>
      <c r="I2341" s="16"/>
      <c r="J2341" s="16"/>
      <c r="K2341" s="16"/>
      <c r="L2341" s="32"/>
      <c r="M2341" s="16"/>
      <c r="N2341" s="16"/>
      <c r="O2341" s="16"/>
      <c r="P2341" s="16"/>
      <c r="Y2341" s="20"/>
      <c r="Z2341" s="20"/>
      <c r="AA2341" s="20"/>
      <c r="AB2341" s="20"/>
      <c r="AC2341" s="20"/>
      <c r="AD2341" s="20"/>
    </row>
    <row r="2342" spans="3:30" s="1" customFormat="1">
      <c r="C2342" s="16"/>
      <c r="D2342" s="16"/>
      <c r="E2342" s="32"/>
      <c r="F2342" s="16"/>
      <c r="G2342" s="16"/>
      <c r="H2342" s="16"/>
      <c r="I2342" s="16"/>
      <c r="J2342" s="16"/>
      <c r="K2342" s="16"/>
      <c r="L2342" s="32"/>
      <c r="M2342" s="16"/>
      <c r="N2342" s="16"/>
      <c r="O2342" s="16"/>
      <c r="P2342" s="16"/>
      <c r="Y2342" s="20"/>
      <c r="Z2342" s="20"/>
      <c r="AA2342" s="20"/>
      <c r="AB2342" s="20"/>
      <c r="AC2342" s="20"/>
      <c r="AD2342" s="20"/>
    </row>
    <row r="2343" spans="3:30" s="1" customFormat="1">
      <c r="C2343" s="16"/>
      <c r="D2343" s="16"/>
      <c r="E2343" s="32"/>
      <c r="F2343" s="16"/>
      <c r="G2343" s="16"/>
      <c r="H2343" s="16"/>
      <c r="I2343" s="16"/>
      <c r="J2343" s="16"/>
      <c r="K2343" s="16"/>
      <c r="L2343" s="32"/>
      <c r="M2343" s="16"/>
      <c r="N2343" s="16"/>
      <c r="O2343" s="16"/>
      <c r="P2343" s="16"/>
      <c r="Y2343" s="20"/>
      <c r="Z2343" s="20"/>
      <c r="AA2343" s="20"/>
      <c r="AB2343" s="20"/>
      <c r="AC2343" s="20"/>
      <c r="AD2343" s="20"/>
    </row>
    <row r="2344" spans="3:30" s="1" customFormat="1">
      <c r="C2344" s="16"/>
      <c r="D2344" s="16"/>
      <c r="E2344" s="32"/>
      <c r="F2344" s="16"/>
      <c r="G2344" s="16"/>
      <c r="H2344" s="16"/>
      <c r="I2344" s="16"/>
      <c r="J2344" s="16"/>
      <c r="K2344" s="16"/>
      <c r="L2344" s="32"/>
      <c r="M2344" s="16"/>
      <c r="N2344" s="16"/>
      <c r="O2344" s="16"/>
      <c r="P2344" s="16"/>
      <c r="Y2344" s="20"/>
      <c r="Z2344" s="20"/>
      <c r="AA2344" s="20"/>
      <c r="AB2344" s="20"/>
      <c r="AC2344" s="20"/>
      <c r="AD2344" s="20"/>
    </row>
    <row r="2345" spans="3:30" s="1" customFormat="1">
      <c r="C2345" s="16"/>
      <c r="D2345" s="16"/>
      <c r="E2345" s="32"/>
      <c r="F2345" s="16"/>
      <c r="G2345" s="16"/>
      <c r="H2345" s="16"/>
      <c r="I2345" s="16"/>
      <c r="J2345" s="16"/>
      <c r="K2345" s="16"/>
      <c r="L2345" s="32"/>
      <c r="M2345" s="16"/>
      <c r="N2345" s="16"/>
      <c r="O2345" s="16"/>
      <c r="P2345" s="16"/>
      <c r="Y2345" s="20"/>
      <c r="Z2345" s="20"/>
      <c r="AA2345" s="20"/>
      <c r="AB2345" s="20"/>
      <c r="AC2345" s="20"/>
      <c r="AD2345" s="20"/>
    </row>
    <row r="2346" spans="3:30" s="1" customFormat="1">
      <c r="C2346" s="16"/>
      <c r="D2346" s="16"/>
      <c r="E2346" s="32"/>
      <c r="F2346" s="16"/>
      <c r="G2346" s="16"/>
      <c r="H2346" s="16"/>
      <c r="I2346" s="16"/>
      <c r="J2346" s="16"/>
      <c r="K2346" s="16"/>
      <c r="L2346" s="32"/>
      <c r="M2346" s="16"/>
      <c r="N2346" s="16"/>
      <c r="O2346" s="16"/>
      <c r="P2346" s="16"/>
      <c r="Y2346" s="20"/>
      <c r="Z2346" s="20"/>
      <c r="AA2346" s="20"/>
      <c r="AB2346" s="20"/>
      <c r="AC2346" s="20"/>
      <c r="AD2346" s="20"/>
    </row>
    <row r="2347" spans="3:30" s="1" customFormat="1">
      <c r="C2347" s="16"/>
      <c r="D2347" s="16"/>
      <c r="E2347" s="32"/>
      <c r="F2347" s="16"/>
      <c r="G2347" s="16"/>
      <c r="H2347" s="16"/>
      <c r="I2347" s="16"/>
      <c r="J2347" s="16"/>
      <c r="K2347" s="16"/>
      <c r="L2347" s="32"/>
      <c r="M2347" s="16"/>
      <c r="N2347" s="16"/>
      <c r="O2347" s="16"/>
      <c r="P2347" s="16"/>
      <c r="Y2347" s="20"/>
      <c r="Z2347" s="20"/>
      <c r="AA2347" s="20"/>
      <c r="AB2347" s="20"/>
      <c r="AC2347" s="20"/>
      <c r="AD2347" s="20"/>
    </row>
    <row r="2348" spans="3:30" s="1" customFormat="1">
      <c r="C2348" s="16"/>
      <c r="D2348" s="16"/>
      <c r="E2348" s="32"/>
      <c r="F2348" s="16"/>
      <c r="G2348" s="16"/>
      <c r="H2348" s="16"/>
      <c r="I2348" s="16"/>
      <c r="J2348" s="16"/>
      <c r="K2348" s="16"/>
      <c r="L2348" s="32"/>
      <c r="M2348" s="16"/>
      <c r="N2348" s="16"/>
      <c r="O2348" s="16"/>
      <c r="P2348" s="16"/>
      <c r="Y2348" s="20"/>
      <c r="Z2348" s="20"/>
      <c r="AA2348" s="20"/>
      <c r="AB2348" s="20"/>
      <c r="AC2348" s="20"/>
      <c r="AD2348" s="20"/>
    </row>
    <row r="2349" spans="3:30" s="1" customFormat="1">
      <c r="C2349" s="16"/>
      <c r="D2349" s="16"/>
      <c r="E2349" s="32"/>
      <c r="F2349" s="16"/>
      <c r="G2349" s="16"/>
      <c r="H2349" s="16"/>
      <c r="I2349" s="16"/>
      <c r="J2349" s="16"/>
      <c r="K2349" s="16"/>
      <c r="L2349" s="32"/>
      <c r="M2349" s="16"/>
      <c r="N2349" s="16"/>
      <c r="O2349" s="16"/>
      <c r="P2349" s="16"/>
      <c r="Y2349" s="20"/>
      <c r="Z2349" s="20"/>
      <c r="AA2349" s="20"/>
      <c r="AB2349" s="20"/>
      <c r="AC2349" s="20"/>
      <c r="AD2349" s="20"/>
    </row>
    <row r="2350" spans="3:30" s="1" customFormat="1">
      <c r="C2350" s="16"/>
      <c r="D2350" s="16"/>
      <c r="E2350" s="32"/>
      <c r="F2350" s="16"/>
      <c r="G2350" s="16"/>
      <c r="H2350" s="16"/>
      <c r="I2350" s="16"/>
      <c r="J2350" s="16"/>
      <c r="K2350" s="16"/>
      <c r="L2350" s="32"/>
      <c r="M2350" s="16"/>
      <c r="N2350" s="16"/>
      <c r="O2350" s="16"/>
      <c r="P2350" s="16"/>
      <c r="Y2350" s="20"/>
      <c r="Z2350" s="20"/>
      <c r="AA2350" s="20"/>
      <c r="AB2350" s="20"/>
      <c r="AC2350" s="20"/>
      <c r="AD2350" s="20"/>
    </row>
    <row r="2351" spans="3:30" s="1" customFormat="1">
      <c r="C2351" s="16"/>
      <c r="D2351" s="16"/>
      <c r="E2351" s="32"/>
      <c r="F2351" s="16"/>
      <c r="G2351" s="16"/>
      <c r="H2351" s="16"/>
      <c r="I2351" s="16"/>
      <c r="J2351" s="16"/>
      <c r="K2351" s="16"/>
      <c r="L2351" s="32"/>
      <c r="M2351" s="16"/>
      <c r="N2351" s="16"/>
      <c r="O2351" s="16"/>
      <c r="P2351" s="16"/>
      <c r="Y2351" s="20"/>
      <c r="Z2351" s="20"/>
      <c r="AA2351" s="20"/>
      <c r="AB2351" s="20"/>
      <c r="AC2351" s="20"/>
      <c r="AD2351" s="20"/>
    </row>
    <row r="2352" spans="3:30" s="1" customFormat="1">
      <c r="C2352" s="16"/>
      <c r="D2352" s="16"/>
      <c r="E2352" s="32"/>
      <c r="F2352" s="16"/>
      <c r="G2352" s="16"/>
      <c r="H2352" s="16"/>
      <c r="I2352" s="16"/>
      <c r="J2352" s="16"/>
      <c r="K2352" s="16"/>
      <c r="L2352" s="32"/>
      <c r="M2352" s="16"/>
      <c r="N2352" s="16"/>
      <c r="O2352" s="16"/>
      <c r="P2352" s="16"/>
      <c r="Y2352" s="20"/>
      <c r="Z2352" s="20"/>
      <c r="AA2352" s="20"/>
      <c r="AB2352" s="20"/>
      <c r="AC2352" s="20"/>
      <c r="AD2352" s="20"/>
    </row>
    <row r="2353" spans="3:30" s="1" customFormat="1">
      <c r="C2353" s="16"/>
      <c r="D2353" s="16"/>
      <c r="E2353" s="32"/>
      <c r="F2353" s="16"/>
      <c r="G2353" s="16"/>
      <c r="H2353" s="16"/>
      <c r="I2353" s="16"/>
      <c r="J2353" s="16"/>
      <c r="K2353" s="16"/>
      <c r="L2353" s="32"/>
      <c r="M2353" s="16"/>
      <c r="N2353" s="16"/>
      <c r="O2353" s="16"/>
      <c r="P2353" s="16"/>
      <c r="Y2353" s="20"/>
      <c r="Z2353" s="20"/>
      <c r="AA2353" s="20"/>
      <c r="AB2353" s="20"/>
      <c r="AC2353" s="20"/>
      <c r="AD2353" s="20"/>
    </row>
    <row r="2354" spans="3:30" s="1" customFormat="1">
      <c r="C2354" s="16"/>
      <c r="D2354" s="16"/>
      <c r="E2354" s="32"/>
      <c r="F2354" s="16"/>
      <c r="G2354" s="16"/>
      <c r="H2354" s="16"/>
      <c r="I2354" s="16"/>
      <c r="J2354" s="16"/>
      <c r="K2354" s="16"/>
      <c r="L2354" s="32"/>
      <c r="M2354" s="16"/>
      <c r="N2354" s="16"/>
      <c r="O2354" s="16"/>
      <c r="P2354" s="16"/>
      <c r="Y2354" s="20"/>
      <c r="Z2354" s="20"/>
      <c r="AA2354" s="20"/>
      <c r="AB2354" s="20"/>
      <c r="AC2354" s="20"/>
      <c r="AD2354" s="20"/>
    </row>
    <row r="2355" spans="3:30" s="1" customFormat="1">
      <c r="C2355" s="16"/>
      <c r="D2355" s="16"/>
      <c r="E2355" s="32"/>
      <c r="F2355" s="16"/>
      <c r="G2355" s="16"/>
      <c r="H2355" s="16"/>
      <c r="I2355" s="16"/>
      <c r="J2355" s="16"/>
      <c r="K2355" s="16"/>
      <c r="L2355" s="32"/>
      <c r="M2355" s="16"/>
      <c r="N2355" s="16"/>
      <c r="O2355" s="16"/>
      <c r="P2355" s="16"/>
      <c r="Y2355" s="20"/>
      <c r="Z2355" s="20"/>
      <c r="AA2355" s="20"/>
      <c r="AB2355" s="20"/>
      <c r="AC2355" s="20"/>
      <c r="AD2355" s="20"/>
    </row>
    <row r="2356" spans="3:30" s="1" customFormat="1">
      <c r="C2356" s="16"/>
      <c r="D2356" s="16"/>
      <c r="E2356" s="32"/>
      <c r="F2356" s="16"/>
      <c r="G2356" s="16"/>
      <c r="H2356" s="16"/>
      <c r="I2356" s="16"/>
      <c r="J2356" s="16"/>
      <c r="K2356" s="16"/>
      <c r="L2356" s="32"/>
      <c r="M2356" s="16"/>
      <c r="N2356" s="16"/>
      <c r="O2356" s="16"/>
      <c r="P2356" s="16"/>
      <c r="Y2356" s="20"/>
      <c r="Z2356" s="20"/>
      <c r="AA2356" s="20"/>
      <c r="AB2356" s="20"/>
      <c r="AC2356" s="20"/>
      <c r="AD2356" s="20"/>
    </row>
    <row r="2357" spans="3:30" s="1" customFormat="1">
      <c r="C2357" s="16"/>
      <c r="D2357" s="16"/>
      <c r="E2357" s="32"/>
      <c r="F2357" s="16"/>
      <c r="G2357" s="16"/>
      <c r="H2357" s="16"/>
      <c r="I2357" s="16"/>
      <c r="J2357" s="16"/>
      <c r="K2357" s="16"/>
      <c r="L2357" s="32"/>
      <c r="M2357" s="16"/>
      <c r="N2357" s="16"/>
      <c r="O2357" s="16"/>
      <c r="P2357" s="16"/>
      <c r="Y2357" s="20"/>
      <c r="Z2357" s="20"/>
      <c r="AA2357" s="20"/>
      <c r="AB2357" s="20"/>
      <c r="AC2357" s="20"/>
      <c r="AD2357" s="20"/>
    </row>
    <row r="2358" spans="3:30" s="1" customFormat="1">
      <c r="C2358" s="16"/>
      <c r="D2358" s="16"/>
      <c r="E2358" s="32"/>
      <c r="F2358" s="16"/>
      <c r="G2358" s="16"/>
      <c r="H2358" s="16"/>
      <c r="I2358" s="16"/>
      <c r="J2358" s="16"/>
      <c r="K2358" s="16"/>
      <c r="L2358" s="32"/>
      <c r="M2358" s="16"/>
      <c r="N2358" s="16"/>
      <c r="O2358" s="16"/>
      <c r="P2358" s="16"/>
      <c r="Y2358" s="20"/>
      <c r="Z2358" s="20"/>
      <c r="AA2358" s="20"/>
      <c r="AB2358" s="20"/>
      <c r="AC2358" s="20"/>
      <c r="AD2358" s="20"/>
    </row>
    <row r="2359" spans="3:30" s="1" customFormat="1">
      <c r="C2359" s="16"/>
      <c r="D2359" s="16"/>
      <c r="E2359" s="32"/>
      <c r="F2359" s="16"/>
      <c r="G2359" s="16"/>
      <c r="H2359" s="16"/>
      <c r="I2359" s="16"/>
      <c r="J2359" s="16"/>
      <c r="K2359" s="16"/>
      <c r="L2359" s="32"/>
      <c r="M2359" s="16"/>
      <c r="N2359" s="16"/>
      <c r="O2359" s="16"/>
      <c r="P2359" s="16"/>
      <c r="Y2359" s="20"/>
      <c r="Z2359" s="20"/>
      <c r="AA2359" s="20"/>
      <c r="AB2359" s="20"/>
      <c r="AC2359" s="20"/>
      <c r="AD2359" s="20"/>
    </row>
    <row r="2360" spans="3:30" s="1" customFormat="1">
      <c r="C2360" s="16"/>
      <c r="D2360" s="16"/>
      <c r="E2360" s="32"/>
      <c r="F2360" s="16"/>
      <c r="G2360" s="16"/>
      <c r="H2360" s="16"/>
      <c r="I2360" s="16"/>
      <c r="J2360" s="16"/>
      <c r="K2360" s="16"/>
      <c r="L2360" s="32"/>
      <c r="M2360" s="16"/>
      <c r="N2360" s="16"/>
      <c r="O2360" s="16"/>
      <c r="P2360" s="16"/>
      <c r="Y2360" s="20"/>
      <c r="Z2360" s="20"/>
      <c r="AA2360" s="20"/>
      <c r="AB2360" s="20"/>
      <c r="AC2360" s="20"/>
      <c r="AD2360" s="20"/>
    </row>
    <row r="2361" spans="3:30" s="1" customFormat="1">
      <c r="C2361" s="16"/>
      <c r="D2361" s="16"/>
      <c r="E2361" s="32"/>
      <c r="F2361" s="16"/>
      <c r="G2361" s="16"/>
      <c r="H2361" s="16"/>
      <c r="I2361" s="16"/>
      <c r="J2361" s="16"/>
      <c r="K2361" s="16"/>
      <c r="L2361" s="32"/>
      <c r="M2361" s="16"/>
      <c r="N2361" s="16"/>
      <c r="O2361" s="16"/>
      <c r="P2361" s="16"/>
      <c r="Y2361" s="20"/>
      <c r="Z2361" s="20"/>
      <c r="AA2361" s="20"/>
      <c r="AB2361" s="20"/>
      <c r="AC2361" s="20"/>
      <c r="AD2361" s="20"/>
    </row>
    <row r="2362" spans="3:30" s="1" customFormat="1">
      <c r="C2362" s="16"/>
      <c r="D2362" s="16"/>
      <c r="E2362" s="32"/>
      <c r="F2362" s="16"/>
      <c r="G2362" s="16"/>
      <c r="H2362" s="16"/>
      <c r="I2362" s="16"/>
      <c r="J2362" s="16"/>
      <c r="K2362" s="16"/>
      <c r="L2362" s="32"/>
      <c r="M2362" s="16"/>
      <c r="N2362" s="16"/>
      <c r="O2362" s="16"/>
      <c r="P2362" s="16"/>
      <c r="Y2362" s="20"/>
      <c r="Z2362" s="20"/>
      <c r="AA2362" s="20"/>
      <c r="AB2362" s="20"/>
      <c r="AC2362" s="20"/>
      <c r="AD2362" s="20"/>
    </row>
    <row r="2363" spans="3:30" s="1" customFormat="1">
      <c r="C2363" s="16"/>
      <c r="D2363" s="16"/>
      <c r="E2363" s="32"/>
      <c r="F2363" s="16"/>
      <c r="G2363" s="16"/>
      <c r="H2363" s="16"/>
      <c r="I2363" s="16"/>
      <c r="J2363" s="16"/>
      <c r="K2363" s="16"/>
      <c r="L2363" s="32"/>
      <c r="M2363" s="16"/>
      <c r="N2363" s="16"/>
      <c r="O2363" s="16"/>
      <c r="P2363" s="16"/>
      <c r="Y2363" s="20"/>
      <c r="Z2363" s="20"/>
      <c r="AA2363" s="20"/>
      <c r="AB2363" s="20"/>
      <c r="AC2363" s="20"/>
      <c r="AD2363" s="20"/>
    </row>
    <row r="2364" spans="3:30" s="1" customFormat="1">
      <c r="C2364" s="16"/>
      <c r="D2364" s="16"/>
      <c r="E2364" s="32"/>
      <c r="F2364" s="16"/>
      <c r="G2364" s="16"/>
      <c r="H2364" s="16"/>
      <c r="I2364" s="16"/>
      <c r="J2364" s="16"/>
      <c r="K2364" s="16"/>
      <c r="L2364" s="32"/>
      <c r="M2364" s="16"/>
      <c r="N2364" s="16"/>
      <c r="O2364" s="16"/>
      <c r="P2364" s="16"/>
      <c r="Y2364" s="20"/>
      <c r="Z2364" s="20"/>
      <c r="AA2364" s="20"/>
      <c r="AB2364" s="20"/>
      <c r="AC2364" s="20"/>
      <c r="AD2364" s="20"/>
    </row>
    <row r="2365" spans="3:30" s="1" customFormat="1">
      <c r="C2365" s="16"/>
      <c r="D2365" s="16"/>
      <c r="E2365" s="32"/>
      <c r="F2365" s="16"/>
      <c r="G2365" s="16"/>
      <c r="H2365" s="16"/>
      <c r="I2365" s="16"/>
      <c r="J2365" s="16"/>
      <c r="K2365" s="16"/>
      <c r="L2365" s="32"/>
      <c r="M2365" s="16"/>
      <c r="N2365" s="16"/>
      <c r="O2365" s="16"/>
      <c r="P2365" s="16"/>
      <c r="Y2365" s="20"/>
      <c r="Z2365" s="20"/>
      <c r="AA2365" s="20"/>
      <c r="AB2365" s="20"/>
      <c r="AC2365" s="20"/>
      <c r="AD2365" s="20"/>
    </row>
    <row r="2366" spans="3:30" s="1" customFormat="1">
      <c r="C2366" s="16"/>
      <c r="D2366" s="16"/>
      <c r="E2366" s="32"/>
      <c r="F2366" s="16"/>
      <c r="G2366" s="16"/>
      <c r="H2366" s="16"/>
      <c r="I2366" s="16"/>
      <c r="J2366" s="16"/>
      <c r="K2366" s="16"/>
      <c r="L2366" s="32"/>
      <c r="M2366" s="16"/>
      <c r="N2366" s="16"/>
      <c r="O2366" s="16"/>
      <c r="P2366" s="16"/>
      <c r="Y2366" s="20"/>
      <c r="Z2366" s="20"/>
      <c r="AA2366" s="20"/>
      <c r="AB2366" s="20"/>
      <c r="AC2366" s="20"/>
      <c r="AD2366" s="20"/>
    </row>
    <row r="2367" spans="3:30" s="1" customFormat="1">
      <c r="C2367" s="16"/>
      <c r="D2367" s="16"/>
      <c r="E2367" s="32"/>
      <c r="F2367" s="16"/>
      <c r="G2367" s="16"/>
      <c r="H2367" s="16"/>
      <c r="I2367" s="16"/>
      <c r="J2367" s="16"/>
      <c r="K2367" s="16"/>
      <c r="L2367" s="32"/>
      <c r="M2367" s="16"/>
      <c r="N2367" s="16"/>
      <c r="O2367" s="16"/>
      <c r="P2367" s="16"/>
      <c r="Y2367" s="20"/>
      <c r="Z2367" s="20"/>
      <c r="AA2367" s="20"/>
      <c r="AB2367" s="20"/>
      <c r="AC2367" s="20"/>
      <c r="AD2367" s="20"/>
    </row>
    <row r="2368" spans="3:30" s="1" customFormat="1">
      <c r="C2368" s="16"/>
      <c r="D2368" s="16"/>
      <c r="E2368" s="32"/>
      <c r="F2368" s="16"/>
      <c r="G2368" s="16"/>
      <c r="H2368" s="16"/>
      <c r="I2368" s="16"/>
      <c r="J2368" s="16"/>
      <c r="K2368" s="16"/>
      <c r="L2368" s="32"/>
      <c r="M2368" s="16"/>
      <c r="N2368" s="16"/>
      <c r="O2368" s="16"/>
      <c r="P2368" s="16"/>
      <c r="Y2368" s="20"/>
      <c r="Z2368" s="20"/>
      <c r="AA2368" s="20"/>
      <c r="AB2368" s="20"/>
      <c r="AC2368" s="20"/>
      <c r="AD2368" s="20"/>
    </row>
    <row r="2369" spans="3:30" s="1" customFormat="1">
      <c r="C2369" s="16"/>
      <c r="D2369" s="16"/>
      <c r="E2369" s="32"/>
      <c r="F2369" s="16"/>
      <c r="G2369" s="16"/>
      <c r="H2369" s="16"/>
      <c r="I2369" s="16"/>
      <c r="J2369" s="16"/>
      <c r="K2369" s="16"/>
      <c r="L2369" s="32"/>
      <c r="M2369" s="16"/>
      <c r="N2369" s="16"/>
      <c r="O2369" s="16"/>
      <c r="P2369" s="16"/>
      <c r="Y2369" s="20"/>
      <c r="Z2369" s="20"/>
      <c r="AA2369" s="20"/>
      <c r="AB2369" s="20"/>
      <c r="AC2369" s="20"/>
      <c r="AD2369" s="20"/>
    </row>
    <row r="2370" spans="3:30" s="1" customFormat="1">
      <c r="C2370" s="16"/>
      <c r="D2370" s="16"/>
      <c r="E2370" s="32"/>
      <c r="F2370" s="16"/>
      <c r="G2370" s="16"/>
      <c r="H2370" s="16"/>
      <c r="I2370" s="16"/>
      <c r="J2370" s="16"/>
      <c r="K2370" s="16"/>
      <c r="L2370" s="32"/>
      <c r="M2370" s="16"/>
      <c r="N2370" s="16"/>
      <c r="O2370" s="16"/>
      <c r="P2370" s="16"/>
      <c r="Y2370" s="20"/>
      <c r="Z2370" s="20"/>
      <c r="AA2370" s="20"/>
      <c r="AB2370" s="20"/>
      <c r="AC2370" s="20"/>
      <c r="AD2370" s="20"/>
    </row>
    <row r="2371" spans="3:30" s="1" customFormat="1">
      <c r="C2371" s="16"/>
      <c r="D2371" s="16"/>
      <c r="E2371" s="32"/>
      <c r="F2371" s="16"/>
      <c r="G2371" s="16"/>
      <c r="H2371" s="16"/>
      <c r="I2371" s="16"/>
      <c r="J2371" s="16"/>
      <c r="K2371" s="16"/>
      <c r="L2371" s="32"/>
      <c r="M2371" s="16"/>
      <c r="N2371" s="16"/>
      <c r="O2371" s="16"/>
      <c r="P2371" s="16"/>
      <c r="Y2371" s="20"/>
      <c r="Z2371" s="20"/>
      <c r="AA2371" s="20"/>
      <c r="AB2371" s="20"/>
      <c r="AC2371" s="20"/>
      <c r="AD2371" s="20"/>
    </row>
    <row r="2372" spans="3:30" s="1" customFormat="1">
      <c r="C2372" s="16"/>
      <c r="D2372" s="16"/>
      <c r="E2372" s="32"/>
      <c r="F2372" s="16"/>
      <c r="G2372" s="16"/>
      <c r="H2372" s="16"/>
      <c r="I2372" s="16"/>
      <c r="J2372" s="16"/>
      <c r="K2372" s="16"/>
      <c r="L2372" s="32"/>
      <c r="M2372" s="16"/>
      <c r="N2372" s="16"/>
      <c r="O2372" s="16"/>
      <c r="P2372" s="16"/>
      <c r="Y2372" s="20"/>
      <c r="Z2372" s="20"/>
      <c r="AA2372" s="20"/>
      <c r="AB2372" s="20"/>
      <c r="AC2372" s="20"/>
      <c r="AD2372" s="20"/>
    </row>
    <row r="2373" spans="3:30" s="1" customFormat="1">
      <c r="C2373" s="16"/>
      <c r="D2373" s="16"/>
      <c r="E2373" s="32"/>
      <c r="F2373" s="16"/>
      <c r="G2373" s="16"/>
      <c r="H2373" s="16"/>
      <c r="I2373" s="16"/>
      <c r="J2373" s="16"/>
      <c r="K2373" s="16"/>
      <c r="L2373" s="32"/>
      <c r="M2373" s="16"/>
      <c r="N2373" s="16"/>
      <c r="O2373" s="16"/>
      <c r="P2373" s="16"/>
      <c r="Y2373" s="20"/>
      <c r="Z2373" s="20"/>
      <c r="AA2373" s="20"/>
      <c r="AB2373" s="20"/>
      <c r="AC2373" s="20"/>
      <c r="AD2373" s="20"/>
    </row>
    <row r="2374" spans="3:30" s="1" customFormat="1">
      <c r="C2374" s="16"/>
      <c r="D2374" s="16"/>
      <c r="E2374" s="32"/>
      <c r="F2374" s="16"/>
      <c r="G2374" s="16"/>
      <c r="H2374" s="16"/>
      <c r="I2374" s="16"/>
      <c r="J2374" s="16"/>
      <c r="K2374" s="16"/>
      <c r="L2374" s="32"/>
      <c r="M2374" s="16"/>
      <c r="N2374" s="16"/>
      <c r="O2374" s="16"/>
      <c r="P2374" s="16"/>
      <c r="Y2374" s="20"/>
      <c r="Z2374" s="20"/>
      <c r="AA2374" s="20"/>
      <c r="AB2374" s="20"/>
      <c r="AC2374" s="20"/>
      <c r="AD2374" s="20"/>
    </row>
    <row r="2375" spans="3:30" s="1" customFormat="1">
      <c r="C2375" s="16"/>
      <c r="D2375" s="16"/>
      <c r="E2375" s="32"/>
      <c r="F2375" s="16"/>
      <c r="G2375" s="16"/>
      <c r="H2375" s="16"/>
      <c r="I2375" s="16"/>
      <c r="J2375" s="16"/>
      <c r="K2375" s="16"/>
      <c r="L2375" s="32"/>
      <c r="M2375" s="16"/>
      <c r="N2375" s="16"/>
      <c r="O2375" s="16"/>
      <c r="P2375" s="16"/>
      <c r="Y2375" s="20"/>
      <c r="Z2375" s="20"/>
      <c r="AA2375" s="20"/>
      <c r="AB2375" s="20"/>
      <c r="AC2375" s="20"/>
      <c r="AD2375" s="20"/>
    </row>
    <row r="2376" spans="3:30" s="1" customFormat="1">
      <c r="C2376" s="16"/>
      <c r="D2376" s="16"/>
      <c r="E2376" s="32"/>
      <c r="F2376" s="16"/>
      <c r="G2376" s="16"/>
      <c r="H2376" s="16"/>
      <c r="I2376" s="16"/>
      <c r="J2376" s="16"/>
      <c r="K2376" s="16"/>
      <c r="L2376" s="32"/>
      <c r="M2376" s="16"/>
      <c r="N2376" s="16"/>
      <c r="O2376" s="16"/>
      <c r="P2376" s="16"/>
      <c r="Y2376" s="20"/>
      <c r="Z2376" s="20"/>
      <c r="AA2376" s="20"/>
      <c r="AB2376" s="20"/>
      <c r="AC2376" s="20"/>
      <c r="AD2376" s="20"/>
    </row>
    <row r="2377" spans="3:30" s="1" customFormat="1">
      <c r="C2377" s="16"/>
      <c r="D2377" s="16"/>
      <c r="E2377" s="32"/>
      <c r="F2377" s="16"/>
      <c r="G2377" s="16"/>
      <c r="H2377" s="16"/>
      <c r="I2377" s="16"/>
      <c r="J2377" s="16"/>
      <c r="K2377" s="16"/>
      <c r="L2377" s="32"/>
      <c r="M2377" s="16"/>
      <c r="N2377" s="16"/>
      <c r="O2377" s="16"/>
      <c r="P2377" s="16"/>
      <c r="Y2377" s="20"/>
      <c r="Z2377" s="20"/>
      <c r="AA2377" s="20"/>
      <c r="AB2377" s="20"/>
      <c r="AC2377" s="20"/>
      <c r="AD2377" s="20"/>
    </row>
    <row r="2378" spans="3:30" s="1" customFormat="1">
      <c r="C2378" s="16"/>
      <c r="D2378" s="16"/>
      <c r="E2378" s="32"/>
      <c r="F2378" s="16"/>
      <c r="G2378" s="16"/>
      <c r="H2378" s="16"/>
      <c r="I2378" s="16"/>
      <c r="J2378" s="16"/>
      <c r="K2378" s="16"/>
      <c r="L2378" s="32"/>
      <c r="M2378" s="16"/>
      <c r="N2378" s="16"/>
      <c r="O2378" s="16"/>
      <c r="P2378" s="16"/>
      <c r="Y2378" s="20"/>
      <c r="Z2378" s="20"/>
      <c r="AA2378" s="20"/>
      <c r="AB2378" s="20"/>
      <c r="AC2378" s="20"/>
      <c r="AD2378" s="20"/>
    </row>
    <row r="2379" spans="3:30" s="1" customFormat="1">
      <c r="C2379" s="16"/>
      <c r="D2379" s="16"/>
      <c r="E2379" s="32"/>
      <c r="F2379" s="16"/>
      <c r="G2379" s="16"/>
      <c r="H2379" s="16"/>
      <c r="I2379" s="16"/>
      <c r="J2379" s="16"/>
      <c r="K2379" s="16"/>
      <c r="L2379" s="32"/>
      <c r="M2379" s="16"/>
      <c r="N2379" s="16"/>
      <c r="O2379" s="16"/>
      <c r="P2379" s="16"/>
      <c r="Y2379" s="20"/>
      <c r="Z2379" s="20"/>
      <c r="AA2379" s="20"/>
      <c r="AB2379" s="20"/>
      <c r="AC2379" s="20"/>
      <c r="AD2379" s="20"/>
    </row>
    <row r="2380" spans="3:30" s="1" customFormat="1">
      <c r="C2380" s="16"/>
      <c r="D2380" s="16"/>
      <c r="E2380" s="32"/>
      <c r="F2380" s="16"/>
      <c r="G2380" s="16"/>
      <c r="H2380" s="16"/>
      <c r="I2380" s="16"/>
      <c r="J2380" s="16"/>
      <c r="K2380" s="16"/>
      <c r="L2380" s="32"/>
      <c r="M2380" s="16"/>
      <c r="N2380" s="16"/>
      <c r="O2380" s="16"/>
      <c r="P2380" s="16"/>
      <c r="Y2380" s="20"/>
      <c r="Z2380" s="20"/>
      <c r="AA2380" s="20"/>
      <c r="AB2380" s="20"/>
      <c r="AC2380" s="20"/>
      <c r="AD2380" s="20"/>
    </row>
    <row r="2381" spans="3:30" s="1" customFormat="1">
      <c r="C2381" s="16"/>
      <c r="D2381" s="16"/>
      <c r="E2381" s="32"/>
      <c r="F2381" s="16"/>
      <c r="G2381" s="16"/>
      <c r="H2381" s="16"/>
      <c r="I2381" s="16"/>
      <c r="J2381" s="16"/>
      <c r="K2381" s="16"/>
      <c r="L2381" s="32"/>
      <c r="M2381" s="16"/>
      <c r="N2381" s="16"/>
      <c r="O2381" s="16"/>
      <c r="P2381" s="16"/>
      <c r="Y2381" s="20"/>
      <c r="Z2381" s="20"/>
      <c r="AA2381" s="20"/>
      <c r="AB2381" s="20"/>
      <c r="AC2381" s="20"/>
      <c r="AD2381" s="20"/>
    </row>
    <row r="2382" spans="3:30" s="1" customFormat="1">
      <c r="C2382" s="16"/>
      <c r="D2382" s="16"/>
      <c r="E2382" s="32"/>
      <c r="F2382" s="16"/>
      <c r="G2382" s="16"/>
      <c r="H2382" s="16"/>
      <c r="I2382" s="16"/>
      <c r="J2382" s="16"/>
      <c r="K2382" s="16"/>
      <c r="L2382" s="32"/>
      <c r="M2382" s="16"/>
      <c r="N2382" s="16"/>
      <c r="O2382" s="16"/>
      <c r="P2382" s="16"/>
      <c r="Y2382" s="20"/>
      <c r="Z2382" s="20"/>
      <c r="AA2382" s="20"/>
      <c r="AB2382" s="20"/>
      <c r="AC2382" s="20"/>
      <c r="AD2382" s="20"/>
    </row>
    <row r="2383" spans="3:30" s="1" customFormat="1">
      <c r="C2383" s="16"/>
      <c r="D2383" s="16"/>
      <c r="E2383" s="32"/>
      <c r="F2383" s="16"/>
      <c r="G2383" s="16"/>
      <c r="H2383" s="16"/>
      <c r="I2383" s="16"/>
      <c r="J2383" s="16"/>
      <c r="K2383" s="16"/>
      <c r="L2383" s="32"/>
      <c r="M2383" s="16"/>
      <c r="N2383" s="16"/>
      <c r="O2383" s="16"/>
      <c r="P2383" s="16"/>
      <c r="Y2383" s="20"/>
      <c r="Z2383" s="20"/>
      <c r="AA2383" s="20"/>
      <c r="AB2383" s="20"/>
      <c r="AC2383" s="20"/>
      <c r="AD2383" s="20"/>
    </row>
    <row r="2384" spans="3:30" s="1" customFormat="1">
      <c r="C2384" s="16"/>
      <c r="D2384" s="16"/>
      <c r="E2384" s="32"/>
      <c r="F2384" s="16"/>
      <c r="G2384" s="16"/>
      <c r="H2384" s="16"/>
      <c r="I2384" s="16"/>
      <c r="J2384" s="16"/>
      <c r="K2384" s="16"/>
      <c r="L2384" s="32"/>
      <c r="M2384" s="16"/>
      <c r="N2384" s="16"/>
      <c r="O2384" s="16"/>
      <c r="P2384" s="16"/>
      <c r="Y2384" s="20"/>
      <c r="Z2384" s="20"/>
      <c r="AA2384" s="20"/>
      <c r="AB2384" s="20"/>
      <c r="AC2384" s="20"/>
      <c r="AD2384" s="20"/>
    </row>
    <row r="2385" spans="3:30" s="1" customFormat="1">
      <c r="C2385" s="16"/>
      <c r="D2385" s="16"/>
      <c r="E2385" s="32"/>
      <c r="F2385" s="16"/>
      <c r="G2385" s="16"/>
      <c r="H2385" s="16"/>
      <c r="I2385" s="16"/>
      <c r="J2385" s="16"/>
      <c r="K2385" s="16"/>
      <c r="L2385" s="32"/>
      <c r="M2385" s="16"/>
      <c r="N2385" s="16"/>
      <c r="O2385" s="16"/>
      <c r="P2385" s="16"/>
      <c r="Y2385" s="20"/>
      <c r="Z2385" s="20"/>
      <c r="AA2385" s="20"/>
      <c r="AB2385" s="20"/>
      <c r="AC2385" s="20"/>
      <c r="AD2385" s="20"/>
    </row>
    <row r="2386" spans="3:30" s="1" customFormat="1">
      <c r="C2386" s="16"/>
      <c r="D2386" s="16"/>
      <c r="E2386" s="32"/>
      <c r="F2386" s="16"/>
      <c r="G2386" s="16"/>
      <c r="H2386" s="16"/>
      <c r="I2386" s="16"/>
      <c r="J2386" s="16"/>
      <c r="K2386" s="16"/>
      <c r="L2386" s="32"/>
      <c r="M2386" s="16"/>
      <c r="N2386" s="16"/>
      <c r="O2386" s="16"/>
      <c r="P2386" s="16"/>
      <c r="Y2386" s="20"/>
      <c r="Z2386" s="20"/>
      <c r="AA2386" s="20"/>
      <c r="AB2386" s="20"/>
      <c r="AC2386" s="20"/>
      <c r="AD2386" s="20"/>
    </row>
    <row r="2387" spans="3:30" s="1" customFormat="1">
      <c r="C2387" s="16"/>
      <c r="D2387" s="16"/>
      <c r="E2387" s="32"/>
      <c r="F2387" s="16"/>
      <c r="G2387" s="16"/>
      <c r="H2387" s="16"/>
      <c r="I2387" s="16"/>
      <c r="J2387" s="16"/>
      <c r="K2387" s="16"/>
      <c r="L2387" s="32"/>
      <c r="M2387" s="16"/>
      <c r="N2387" s="16"/>
      <c r="O2387" s="16"/>
      <c r="P2387" s="16"/>
      <c r="Y2387" s="20"/>
      <c r="Z2387" s="20"/>
      <c r="AA2387" s="20"/>
      <c r="AB2387" s="20"/>
      <c r="AC2387" s="20"/>
      <c r="AD2387" s="20"/>
    </row>
    <row r="2388" spans="3:30" s="1" customFormat="1">
      <c r="C2388" s="16"/>
      <c r="D2388" s="16"/>
      <c r="E2388" s="32"/>
      <c r="F2388" s="16"/>
      <c r="G2388" s="16"/>
      <c r="H2388" s="16"/>
      <c r="I2388" s="16"/>
      <c r="J2388" s="16"/>
      <c r="K2388" s="16"/>
      <c r="L2388" s="32"/>
      <c r="M2388" s="16"/>
      <c r="N2388" s="16"/>
      <c r="O2388" s="16"/>
      <c r="P2388" s="16"/>
      <c r="Y2388" s="20"/>
      <c r="Z2388" s="20"/>
      <c r="AA2388" s="20"/>
      <c r="AB2388" s="20"/>
      <c r="AC2388" s="20"/>
      <c r="AD2388" s="20"/>
    </row>
    <row r="2389" spans="3:30" s="1" customFormat="1">
      <c r="C2389" s="16"/>
      <c r="D2389" s="16"/>
      <c r="E2389" s="32"/>
      <c r="F2389" s="16"/>
      <c r="G2389" s="16"/>
      <c r="H2389" s="16"/>
      <c r="I2389" s="16"/>
      <c r="J2389" s="16"/>
      <c r="K2389" s="16"/>
      <c r="L2389" s="32"/>
      <c r="M2389" s="16"/>
      <c r="N2389" s="16"/>
      <c r="O2389" s="16"/>
      <c r="P2389" s="16"/>
      <c r="Y2389" s="20"/>
      <c r="Z2389" s="20"/>
      <c r="AA2389" s="20"/>
      <c r="AB2389" s="20"/>
      <c r="AC2389" s="20"/>
      <c r="AD2389" s="20"/>
    </row>
    <row r="2390" spans="3:30" s="1" customFormat="1">
      <c r="C2390" s="16"/>
      <c r="D2390" s="16"/>
      <c r="E2390" s="32"/>
      <c r="F2390" s="16"/>
      <c r="G2390" s="16"/>
      <c r="H2390" s="16"/>
      <c r="I2390" s="16"/>
      <c r="J2390" s="16"/>
      <c r="K2390" s="16"/>
      <c r="L2390" s="32"/>
      <c r="M2390" s="16"/>
      <c r="N2390" s="16"/>
      <c r="O2390" s="16"/>
      <c r="P2390" s="16"/>
      <c r="Y2390" s="20"/>
      <c r="Z2390" s="20"/>
      <c r="AA2390" s="20"/>
      <c r="AB2390" s="20"/>
      <c r="AC2390" s="20"/>
      <c r="AD2390" s="20"/>
    </row>
    <row r="2391" spans="3:30" s="1" customFormat="1">
      <c r="C2391" s="16"/>
      <c r="D2391" s="16"/>
      <c r="E2391" s="32"/>
      <c r="F2391" s="16"/>
      <c r="G2391" s="16"/>
      <c r="H2391" s="16"/>
      <c r="I2391" s="16"/>
      <c r="J2391" s="16"/>
      <c r="K2391" s="16"/>
      <c r="L2391" s="32"/>
      <c r="M2391" s="16"/>
      <c r="N2391" s="16"/>
      <c r="O2391" s="16"/>
      <c r="P2391" s="16"/>
      <c r="Y2391" s="20"/>
      <c r="Z2391" s="20"/>
      <c r="AA2391" s="20"/>
      <c r="AB2391" s="20"/>
      <c r="AC2391" s="20"/>
      <c r="AD2391" s="20"/>
    </row>
    <row r="2392" spans="3:30" s="1" customFormat="1">
      <c r="C2392" s="16"/>
      <c r="D2392" s="16"/>
      <c r="E2392" s="32"/>
      <c r="F2392" s="16"/>
      <c r="G2392" s="16"/>
      <c r="H2392" s="16"/>
      <c r="I2392" s="16"/>
      <c r="J2392" s="16"/>
      <c r="K2392" s="16"/>
      <c r="L2392" s="32"/>
      <c r="M2392" s="16"/>
      <c r="N2392" s="16"/>
      <c r="O2392" s="16"/>
      <c r="P2392" s="16"/>
      <c r="Y2392" s="20"/>
      <c r="Z2392" s="20"/>
      <c r="AA2392" s="20"/>
      <c r="AB2392" s="20"/>
      <c r="AC2392" s="20"/>
      <c r="AD2392" s="20"/>
    </row>
    <row r="2393" spans="3:30" s="1" customFormat="1">
      <c r="C2393" s="16"/>
      <c r="D2393" s="16"/>
      <c r="E2393" s="32"/>
      <c r="F2393" s="16"/>
      <c r="G2393" s="16"/>
      <c r="H2393" s="16"/>
      <c r="I2393" s="16"/>
      <c r="J2393" s="16"/>
      <c r="K2393" s="16"/>
      <c r="L2393" s="32"/>
      <c r="M2393" s="16"/>
      <c r="N2393" s="16"/>
      <c r="O2393" s="16"/>
      <c r="P2393" s="16"/>
      <c r="Y2393" s="20"/>
      <c r="Z2393" s="20"/>
      <c r="AA2393" s="20"/>
      <c r="AB2393" s="20"/>
      <c r="AC2393" s="20"/>
      <c r="AD2393" s="20"/>
    </row>
    <row r="2394" spans="3:30" s="1" customFormat="1">
      <c r="C2394" s="16"/>
      <c r="D2394" s="16"/>
      <c r="E2394" s="32"/>
      <c r="F2394" s="16"/>
      <c r="G2394" s="16"/>
      <c r="H2394" s="16"/>
      <c r="I2394" s="16"/>
      <c r="J2394" s="16"/>
      <c r="K2394" s="16"/>
      <c r="L2394" s="32"/>
      <c r="M2394" s="16"/>
      <c r="N2394" s="16"/>
      <c r="O2394" s="16"/>
      <c r="P2394" s="16"/>
      <c r="Y2394" s="20"/>
      <c r="Z2394" s="20"/>
      <c r="AA2394" s="20"/>
      <c r="AB2394" s="20"/>
      <c r="AC2394" s="20"/>
      <c r="AD2394" s="20"/>
    </row>
    <row r="2395" spans="3:30" s="1" customFormat="1">
      <c r="C2395" s="16"/>
      <c r="D2395" s="16"/>
      <c r="E2395" s="32"/>
      <c r="F2395" s="16"/>
      <c r="G2395" s="16"/>
      <c r="H2395" s="16"/>
      <c r="I2395" s="16"/>
      <c r="J2395" s="16"/>
      <c r="K2395" s="16"/>
      <c r="L2395" s="32"/>
      <c r="M2395" s="16"/>
      <c r="N2395" s="16"/>
      <c r="O2395" s="16"/>
      <c r="P2395" s="16"/>
      <c r="Y2395" s="20"/>
      <c r="Z2395" s="20"/>
      <c r="AA2395" s="20"/>
      <c r="AB2395" s="20"/>
      <c r="AC2395" s="20"/>
      <c r="AD2395" s="20"/>
    </row>
    <row r="2396" spans="3:30" s="1" customFormat="1">
      <c r="C2396" s="16"/>
      <c r="D2396" s="16"/>
      <c r="E2396" s="32"/>
      <c r="F2396" s="16"/>
      <c r="G2396" s="16"/>
      <c r="H2396" s="16"/>
      <c r="I2396" s="16"/>
      <c r="J2396" s="16"/>
      <c r="K2396" s="16"/>
      <c r="L2396" s="32"/>
      <c r="M2396" s="16"/>
      <c r="N2396" s="16"/>
      <c r="O2396" s="16"/>
      <c r="P2396" s="16"/>
      <c r="Y2396" s="20"/>
      <c r="Z2396" s="20"/>
      <c r="AA2396" s="20"/>
      <c r="AB2396" s="20"/>
      <c r="AC2396" s="20"/>
      <c r="AD2396" s="20"/>
    </row>
    <row r="2397" spans="3:30" s="1" customFormat="1">
      <c r="C2397" s="16"/>
      <c r="D2397" s="16"/>
      <c r="E2397" s="32"/>
      <c r="F2397" s="16"/>
      <c r="G2397" s="16"/>
      <c r="H2397" s="16"/>
      <c r="I2397" s="16"/>
      <c r="J2397" s="16"/>
      <c r="K2397" s="16"/>
      <c r="L2397" s="32"/>
      <c r="M2397" s="16"/>
      <c r="N2397" s="16"/>
      <c r="O2397" s="16"/>
      <c r="P2397" s="16"/>
      <c r="Y2397" s="20"/>
      <c r="Z2397" s="20"/>
      <c r="AA2397" s="20"/>
      <c r="AB2397" s="20"/>
      <c r="AC2397" s="20"/>
      <c r="AD2397" s="20"/>
    </row>
    <row r="2398" spans="3:30" s="1" customFormat="1">
      <c r="C2398" s="16"/>
      <c r="D2398" s="16"/>
      <c r="E2398" s="32"/>
      <c r="F2398" s="16"/>
      <c r="G2398" s="16"/>
      <c r="H2398" s="16"/>
      <c r="I2398" s="16"/>
      <c r="J2398" s="16"/>
      <c r="K2398" s="16"/>
      <c r="L2398" s="32"/>
      <c r="M2398" s="16"/>
      <c r="N2398" s="16"/>
      <c r="O2398" s="16"/>
      <c r="P2398" s="16"/>
      <c r="Y2398" s="20"/>
      <c r="Z2398" s="20"/>
      <c r="AA2398" s="20"/>
      <c r="AB2398" s="20"/>
      <c r="AC2398" s="20"/>
      <c r="AD2398" s="20"/>
    </row>
    <row r="2399" spans="3:30" s="1" customFormat="1">
      <c r="C2399" s="16"/>
      <c r="D2399" s="16"/>
      <c r="E2399" s="32"/>
      <c r="F2399" s="16"/>
      <c r="G2399" s="16"/>
      <c r="H2399" s="16"/>
      <c r="I2399" s="16"/>
      <c r="J2399" s="16"/>
      <c r="K2399" s="16"/>
      <c r="L2399" s="32"/>
      <c r="M2399" s="16"/>
      <c r="N2399" s="16"/>
      <c r="O2399" s="16"/>
      <c r="P2399" s="16"/>
      <c r="Y2399" s="20"/>
      <c r="Z2399" s="20"/>
      <c r="AA2399" s="20"/>
      <c r="AB2399" s="20"/>
      <c r="AC2399" s="20"/>
      <c r="AD2399" s="20"/>
    </row>
    <row r="2400" spans="3:30" s="1" customFormat="1">
      <c r="C2400" s="16"/>
      <c r="D2400" s="16"/>
      <c r="E2400" s="32"/>
      <c r="F2400" s="16"/>
      <c r="G2400" s="16"/>
      <c r="H2400" s="16"/>
      <c r="I2400" s="16"/>
      <c r="J2400" s="16"/>
      <c r="K2400" s="16"/>
      <c r="L2400" s="32"/>
      <c r="M2400" s="16"/>
      <c r="N2400" s="16"/>
      <c r="O2400" s="16"/>
      <c r="P2400" s="16"/>
      <c r="Y2400" s="20"/>
      <c r="Z2400" s="20"/>
      <c r="AA2400" s="20"/>
      <c r="AB2400" s="20"/>
      <c r="AC2400" s="20"/>
      <c r="AD2400" s="20"/>
    </row>
    <row r="2401" spans="3:30" s="1" customFormat="1">
      <c r="C2401" s="16"/>
      <c r="D2401" s="16"/>
      <c r="E2401" s="32"/>
      <c r="F2401" s="16"/>
      <c r="G2401" s="16"/>
      <c r="H2401" s="16"/>
      <c r="I2401" s="16"/>
      <c r="J2401" s="16"/>
      <c r="K2401" s="16"/>
      <c r="L2401" s="32"/>
      <c r="M2401" s="16"/>
      <c r="N2401" s="16"/>
      <c r="O2401" s="16"/>
      <c r="P2401" s="16"/>
      <c r="Y2401" s="20"/>
      <c r="Z2401" s="20"/>
      <c r="AA2401" s="20"/>
      <c r="AB2401" s="20"/>
      <c r="AC2401" s="20"/>
      <c r="AD2401" s="20"/>
    </row>
    <row r="2402" spans="3:30" s="1" customFormat="1">
      <c r="C2402" s="16"/>
      <c r="D2402" s="16"/>
      <c r="E2402" s="32"/>
      <c r="F2402" s="16"/>
      <c r="G2402" s="16"/>
      <c r="H2402" s="16"/>
      <c r="I2402" s="16"/>
      <c r="J2402" s="16"/>
      <c r="K2402" s="16"/>
      <c r="L2402" s="32"/>
      <c r="M2402" s="16"/>
      <c r="N2402" s="16"/>
      <c r="O2402" s="16"/>
      <c r="P2402" s="16"/>
      <c r="Y2402" s="20"/>
      <c r="Z2402" s="20"/>
      <c r="AA2402" s="20"/>
      <c r="AB2402" s="20"/>
      <c r="AC2402" s="20"/>
      <c r="AD2402" s="20"/>
    </row>
    <row r="2403" spans="3:30" s="1" customFormat="1">
      <c r="C2403" s="16"/>
      <c r="D2403" s="16"/>
      <c r="E2403" s="32"/>
      <c r="F2403" s="16"/>
      <c r="G2403" s="16"/>
      <c r="H2403" s="16"/>
      <c r="I2403" s="16"/>
      <c r="J2403" s="16"/>
      <c r="K2403" s="16"/>
      <c r="L2403" s="32"/>
      <c r="M2403" s="16"/>
      <c r="N2403" s="16"/>
      <c r="O2403" s="16"/>
      <c r="P2403" s="16"/>
      <c r="Y2403" s="20"/>
      <c r="Z2403" s="20"/>
      <c r="AA2403" s="20"/>
      <c r="AB2403" s="20"/>
      <c r="AC2403" s="20"/>
      <c r="AD2403" s="20"/>
    </row>
    <row r="2404" spans="3:30" s="1" customFormat="1">
      <c r="C2404" s="16"/>
      <c r="D2404" s="16"/>
      <c r="E2404" s="32"/>
      <c r="F2404" s="16"/>
      <c r="G2404" s="16"/>
      <c r="H2404" s="16"/>
      <c r="I2404" s="16"/>
      <c r="J2404" s="16"/>
      <c r="K2404" s="16"/>
      <c r="L2404" s="32"/>
      <c r="M2404" s="16"/>
      <c r="N2404" s="16"/>
      <c r="O2404" s="16"/>
      <c r="P2404" s="16"/>
      <c r="Y2404" s="20"/>
      <c r="Z2404" s="20"/>
      <c r="AA2404" s="20"/>
      <c r="AB2404" s="20"/>
      <c r="AC2404" s="20"/>
      <c r="AD2404" s="20"/>
    </row>
    <row r="2405" spans="3:30" s="1" customFormat="1">
      <c r="C2405" s="16"/>
      <c r="D2405" s="16"/>
      <c r="E2405" s="32"/>
      <c r="F2405" s="16"/>
      <c r="G2405" s="16"/>
      <c r="H2405" s="16"/>
      <c r="I2405" s="16"/>
      <c r="J2405" s="16"/>
      <c r="K2405" s="16"/>
      <c r="L2405" s="32"/>
      <c r="M2405" s="16"/>
      <c r="N2405" s="16"/>
      <c r="O2405" s="16"/>
      <c r="P2405" s="16"/>
      <c r="Y2405" s="20"/>
      <c r="Z2405" s="20"/>
      <c r="AA2405" s="20"/>
      <c r="AB2405" s="20"/>
      <c r="AC2405" s="20"/>
      <c r="AD2405" s="20"/>
    </row>
    <row r="2406" spans="3:30" s="1" customFormat="1">
      <c r="C2406" s="16"/>
      <c r="D2406" s="16"/>
      <c r="E2406" s="32"/>
      <c r="F2406" s="16"/>
      <c r="G2406" s="16"/>
      <c r="H2406" s="16"/>
      <c r="I2406" s="16"/>
      <c r="J2406" s="16"/>
      <c r="K2406" s="16"/>
      <c r="L2406" s="32"/>
      <c r="M2406" s="16"/>
      <c r="N2406" s="16"/>
      <c r="O2406" s="16"/>
      <c r="P2406" s="16"/>
      <c r="Y2406" s="20"/>
      <c r="Z2406" s="20"/>
      <c r="AA2406" s="20"/>
      <c r="AB2406" s="20"/>
      <c r="AC2406" s="20"/>
      <c r="AD2406" s="20"/>
    </row>
    <row r="2407" spans="3:30" s="1" customFormat="1">
      <c r="C2407" s="16"/>
      <c r="D2407" s="16"/>
      <c r="E2407" s="32"/>
      <c r="F2407" s="16"/>
      <c r="G2407" s="16"/>
      <c r="H2407" s="16"/>
      <c r="I2407" s="16"/>
      <c r="J2407" s="16"/>
      <c r="K2407" s="16"/>
      <c r="L2407" s="32"/>
      <c r="M2407" s="16"/>
      <c r="N2407" s="16"/>
      <c r="O2407" s="16"/>
      <c r="P2407" s="16"/>
      <c r="Y2407" s="20"/>
      <c r="Z2407" s="20"/>
      <c r="AA2407" s="20"/>
      <c r="AB2407" s="20"/>
      <c r="AC2407" s="20"/>
      <c r="AD2407" s="20"/>
    </row>
    <row r="2408" spans="3:30" s="1" customFormat="1">
      <c r="C2408" s="16"/>
      <c r="D2408" s="16"/>
      <c r="E2408" s="32"/>
      <c r="F2408" s="16"/>
      <c r="G2408" s="16"/>
      <c r="H2408" s="16"/>
      <c r="I2408" s="16"/>
      <c r="J2408" s="16"/>
      <c r="K2408" s="16"/>
      <c r="L2408" s="32"/>
      <c r="M2408" s="16"/>
      <c r="N2408" s="16"/>
      <c r="O2408" s="16"/>
      <c r="P2408" s="16"/>
      <c r="Y2408" s="20"/>
      <c r="Z2408" s="20"/>
      <c r="AA2408" s="20"/>
      <c r="AB2408" s="20"/>
      <c r="AC2408" s="20"/>
      <c r="AD2408" s="20"/>
    </row>
    <row r="2409" spans="3:30" s="1" customFormat="1">
      <c r="C2409" s="16"/>
      <c r="D2409" s="16"/>
      <c r="E2409" s="32"/>
      <c r="F2409" s="16"/>
      <c r="G2409" s="16"/>
      <c r="H2409" s="16"/>
      <c r="I2409" s="16"/>
      <c r="J2409" s="16"/>
      <c r="K2409" s="16"/>
      <c r="L2409" s="32"/>
      <c r="M2409" s="16"/>
      <c r="N2409" s="16"/>
      <c r="O2409" s="16"/>
      <c r="P2409" s="16"/>
      <c r="Y2409" s="20"/>
      <c r="Z2409" s="20"/>
      <c r="AA2409" s="20"/>
      <c r="AB2409" s="20"/>
      <c r="AC2409" s="20"/>
      <c r="AD2409" s="20"/>
    </row>
    <row r="2410" spans="3:30" s="1" customFormat="1">
      <c r="C2410" s="16"/>
      <c r="D2410" s="16"/>
      <c r="E2410" s="32"/>
      <c r="F2410" s="16"/>
      <c r="G2410" s="16"/>
      <c r="H2410" s="16"/>
      <c r="I2410" s="16"/>
      <c r="J2410" s="16"/>
      <c r="K2410" s="16"/>
      <c r="L2410" s="32"/>
      <c r="M2410" s="16"/>
      <c r="N2410" s="16"/>
      <c r="O2410" s="16"/>
      <c r="P2410" s="16"/>
      <c r="Y2410" s="20"/>
      <c r="Z2410" s="20"/>
      <c r="AA2410" s="20"/>
      <c r="AB2410" s="20"/>
      <c r="AC2410" s="20"/>
      <c r="AD2410" s="20"/>
    </row>
    <row r="2411" spans="3:30" s="1" customFormat="1">
      <c r="C2411" s="16"/>
      <c r="D2411" s="16"/>
      <c r="E2411" s="32"/>
      <c r="F2411" s="16"/>
      <c r="G2411" s="16"/>
      <c r="H2411" s="16"/>
      <c r="I2411" s="16"/>
      <c r="J2411" s="16"/>
      <c r="K2411" s="16"/>
      <c r="L2411" s="32"/>
      <c r="M2411" s="16"/>
      <c r="N2411" s="16"/>
      <c r="O2411" s="16"/>
      <c r="P2411" s="16"/>
      <c r="Y2411" s="20"/>
      <c r="Z2411" s="20"/>
      <c r="AA2411" s="20"/>
      <c r="AB2411" s="20"/>
      <c r="AC2411" s="20"/>
      <c r="AD2411" s="20"/>
    </row>
    <row r="2412" spans="3:30" s="1" customFormat="1">
      <c r="C2412" s="16"/>
      <c r="D2412" s="16"/>
      <c r="E2412" s="32"/>
      <c r="F2412" s="16"/>
      <c r="G2412" s="16"/>
      <c r="H2412" s="16"/>
      <c r="I2412" s="16"/>
      <c r="J2412" s="16"/>
      <c r="K2412" s="16"/>
      <c r="L2412" s="32"/>
      <c r="M2412" s="16"/>
      <c r="N2412" s="16"/>
      <c r="O2412" s="16"/>
      <c r="P2412" s="16"/>
      <c r="Y2412" s="20"/>
      <c r="Z2412" s="20"/>
      <c r="AA2412" s="20"/>
      <c r="AB2412" s="20"/>
      <c r="AC2412" s="20"/>
      <c r="AD2412" s="20"/>
    </row>
    <row r="2413" spans="3:30" s="1" customFormat="1">
      <c r="C2413" s="16"/>
      <c r="D2413" s="16"/>
      <c r="E2413" s="32"/>
      <c r="F2413" s="16"/>
      <c r="G2413" s="16"/>
      <c r="H2413" s="16"/>
      <c r="I2413" s="16"/>
      <c r="J2413" s="16"/>
      <c r="K2413" s="16"/>
      <c r="L2413" s="32"/>
      <c r="M2413" s="16"/>
      <c r="N2413" s="16"/>
      <c r="O2413" s="16"/>
      <c r="P2413" s="16"/>
      <c r="Y2413" s="20"/>
      <c r="Z2413" s="20"/>
      <c r="AA2413" s="20"/>
      <c r="AB2413" s="20"/>
      <c r="AC2413" s="20"/>
      <c r="AD2413" s="20"/>
    </row>
    <row r="2414" spans="3:30" s="1" customFormat="1">
      <c r="C2414" s="16"/>
      <c r="D2414" s="16"/>
      <c r="E2414" s="32"/>
      <c r="F2414" s="16"/>
      <c r="G2414" s="16"/>
      <c r="H2414" s="16"/>
      <c r="I2414" s="16"/>
      <c r="J2414" s="16"/>
      <c r="K2414" s="16"/>
      <c r="L2414" s="32"/>
      <c r="M2414" s="16"/>
      <c r="N2414" s="16"/>
      <c r="O2414" s="16"/>
      <c r="P2414" s="16"/>
      <c r="Y2414" s="20"/>
      <c r="Z2414" s="20"/>
      <c r="AA2414" s="20"/>
      <c r="AB2414" s="20"/>
      <c r="AC2414" s="20"/>
      <c r="AD2414" s="20"/>
    </row>
    <row r="2415" spans="3:30" s="1" customFormat="1">
      <c r="C2415" s="16"/>
      <c r="D2415" s="16"/>
      <c r="E2415" s="32"/>
      <c r="F2415" s="16"/>
      <c r="G2415" s="16"/>
      <c r="H2415" s="16"/>
      <c r="I2415" s="16"/>
      <c r="J2415" s="16"/>
      <c r="K2415" s="16"/>
      <c r="L2415" s="32"/>
      <c r="M2415" s="16"/>
      <c r="N2415" s="16"/>
      <c r="O2415" s="16"/>
      <c r="P2415" s="16"/>
      <c r="Y2415" s="20"/>
      <c r="Z2415" s="20"/>
      <c r="AA2415" s="20"/>
      <c r="AB2415" s="20"/>
      <c r="AC2415" s="20"/>
      <c r="AD2415" s="20"/>
    </row>
    <row r="2416" spans="3:30" s="1" customFormat="1">
      <c r="C2416" s="16"/>
      <c r="D2416" s="16"/>
      <c r="E2416" s="32"/>
      <c r="F2416" s="16"/>
      <c r="G2416" s="16"/>
      <c r="H2416" s="16"/>
      <c r="I2416" s="16"/>
      <c r="J2416" s="16"/>
      <c r="K2416" s="16"/>
      <c r="L2416" s="32"/>
      <c r="M2416" s="16"/>
      <c r="N2416" s="16"/>
      <c r="O2416" s="16"/>
      <c r="P2416" s="16"/>
      <c r="Y2416" s="20"/>
      <c r="Z2416" s="20"/>
      <c r="AA2416" s="20"/>
      <c r="AB2416" s="20"/>
      <c r="AC2416" s="20"/>
      <c r="AD2416" s="20"/>
    </row>
    <row r="2417" spans="3:30" s="1" customFormat="1">
      <c r="C2417" s="16"/>
      <c r="D2417" s="16"/>
      <c r="E2417" s="32"/>
      <c r="F2417" s="16"/>
      <c r="G2417" s="16"/>
      <c r="H2417" s="16"/>
      <c r="I2417" s="16"/>
      <c r="J2417" s="16"/>
      <c r="K2417" s="16"/>
      <c r="L2417" s="32"/>
      <c r="M2417" s="16"/>
      <c r="N2417" s="16"/>
      <c r="O2417" s="16"/>
      <c r="P2417" s="16"/>
      <c r="Y2417" s="20"/>
      <c r="Z2417" s="20"/>
      <c r="AA2417" s="20"/>
      <c r="AB2417" s="20"/>
      <c r="AC2417" s="20"/>
      <c r="AD2417" s="20"/>
    </row>
    <row r="2418" spans="3:30" s="1" customFormat="1">
      <c r="C2418" s="16"/>
      <c r="D2418" s="16"/>
      <c r="E2418" s="32"/>
      <c r="F2418" s="16"/>
      <c r="G2418" s="16"/>
      <c r="H2418" s="16"/>
      <c r="I2418" s="16"/>
      <c r="J2418" s="16"/>
      <c r="K2418" s="16"/>
      <c r="L2418" s="32"/>
      <c r="M2418" s="16"/>
      <c r="N2418" s="16"/>
      <c r="O2418" s="16"/>
      <c r="P2418" s="16"/>
      <c r="Y2418" s="20"/>
      <c r="Z2418" s="20"/>
      <c r="AA2418" s="20"/>
      <c r="AB2418" s="20"/>
      <c r="AC2418" s="20"/>
      <c r="AD2418" s="20"/>
    </row>
    <row r="2419" spans="3:30" s="1" customFormat="1">
      <c r="C2419" s="16"/>
      <c r="D2419" s="16"/>
      <c r="E2419" s="32"/>
      <c r="F2419" s="16"/>
      <c r="G2419" s="16"/>
      <c r="H2419" s="16"/>
      <c r="I2419" s="16"/>
      <c r="J2419" s="16"/>
      <c r="K2419" s="16"/>
      <c r="L2419" s="32"/>
      <c r="M2419" s="16"/>
      <c r="N2419" s="16"/>
      <c r="O2419" s="16"/>
      <c r="P2419" s="16"/>
      <c r="Y2419" s="20"/>
      <c r="Z2419" s="20"/>
      <c r="AA2419" s="20"/>
      <c r="AB2419" s="20"/>
      <c r="AC2419" s="20"/>
      <c r="AD2419" s="20"/>
    </row>
    <row r="2420" spans="3:30" s="1" customFormat="1">
      <c r="C2420" s="16"/>
      <c r="D2420" s="16"/>
      <c r="E2420" s="32"/>
      <c r="F2420" s="16"/>
      <c r="G2420" s="16"/>
      <c r="H2420" s="16"/>
      <c r="I2420" s="16"/>
      <c r="J2420" s="16"/>
      <c r="K2420" s="16"/>
      <c r="L2420" s="32"/>
      <c r="M2420" s="16"/>
      <c r="N2420" s="16"/>
      <c r="O2420" s="16"/>
      <c r="P2420" s="16"/>
      <c r="Y2420" s="20"/>
      <c r="Z2420" s="20"/>
      <c r="AA2420" s="20"/>
      <c r="AB2420" s="20"/>
      <c r="AC2420" s="20"/>
      <c r="AD2420" s="20"/>
    </row>
    <row r="2421" spans="3:30" s="1" customFormat="1">
      <c r="C2421" s="16"/>
      <c r="D2421" s="16"/>
      <c r="E2421" s="32"/>
      <c r="F2421" s="16"/>
      <c r="G2421" s="16"/>
      <c r="H2421" s="16"/>
      <c r="I2421" s="16"/>
      <c r="J2421" s="16"/>
      <c r="K2421" s="16"/>
      <c r="L2421" s="32"/>
      <c r="M2421" s="16"/>
      <c r="N2421" s="16"/>
      <c r="O2421" s="16"/>
      <c r="P2421" s="16"/>
      <c r="Y2421" s="20"/>
      <c r="Z2421" s="20"/>
      <c r="AA2421" s="20"/>
      <c r="AB2421" s="20"/>
      <c r="AC2421" s="20"/>
      <c r="AD2421" s="20"/>
    </row>
    <row r="2422" spans="3:30" s="1" customFormat="1">
      <c r="C2422" s="16"/>
      <c r="D2422" s="16"/>
      <c r="E2422" s="32"/>
      <c r="F2422" s="16"/>
      <c r="G2422" s="16"/>
      <c r="H2422" s="16"/>
      <c r="I2422" s="16"/>
      <c r="J2422" s="16"/>
      <c r="K2422" s="16"/>
      <c r="L2422" s="32"/>
      <c r="M2422" s="16"/>
      <c r="N2422" s="16"/>
      <c r="O2422" s="16"/>
      <c r="P2422" s="16"/>
      <c r="Y2422" s="20"/>
      <c r="Z2422" s="20"/>
      <c r="AA2422" s="20"/>
      <c r="AB2422" s="20"/>
      <c r="AC2422" s="20"/>
      <c r="AD2422" s="20"/>
    </row>
    <row r="2423" spans="3:30" s="1" customFormat="1">
      <c r="C2423" s="16"/>
      <c r="D2423" s="16"/>
      <c r="E2423" s="32"/>
      <c r="F2423" s="16"/>
      <c r="G2423" s="16"/>
      <c r="H2423" s="16"/>
      <c r="I2423" s="16"/>
      <c r="J2423" s="16"/>
      <c r="K2423" s="16"/>
      <c r="L2423" s="32"/>
      <c r="M2423" s="16"/>
      <c r="N2423" s="16"/>
      <c r="O2423" s="16"/>
      <c r="P2423" s="16"/>
      <c r="Y2423" s="20"/>
      <c r="Z2423" s="20"/>
      <c r="AA2423" s="20"/>
      <c r="AB2423" s="20"/>
      <c r="AC2423" s="20"/>
      <c r="AD2423" s="20"/>
    </row>
    <row r="2424" spans="3:30" s="1" customFormat="1">
      <c r="C2424" s="16"/>
      <c r="D2424" s="16"/>
      <c r="E2424" s="32"/>
      <c r="F2424" s="16"/>
      <c r="G2424" s="16"/>
      <c r="H2424" s="16"/>
      <c r="I2424" s="16"/>
      <c r="J2424" s="16"/>
      <c r="K2424" s="16"/>
      <c r="L2424" s="32"/>
      <c r="M2424" s="16"/>
      <c r="N2424" s="16"/>
      <c r="O2424" s="16"/>
      <c r="P2424" s="16"/>
      <c r="Y2424" s="20"/>
      <c r="Z2424" s="20"/>
      <c r="AA2424" s="20"/>
      <c r="AB2424" s="20"/>
      <c r="AC2424" s="20"/>
      <c r="AD2424" s="20"/>
    </row>
    <row r="2425" spans="3:30" s="1" customFormat="1">
      <c r="C2425" s="16"/>
      <c r="D2425" s="16"/>
      <c r="E2425" s="32"/>
      <c r="F2425" s="16"/>
      <c r="G2425" s="16"/>
      <c r="H2425" s="16"/>
      <c r="I2425" s="16"/>
      <c r="J2425" s="16"/>
      <c r="K2425" s="16"/>
      <c r="L2425" s="32"/>
      <c r="M2425" s="16"/>
      <c r="N2425" s="16"/>
      <c r="O2425" s="16"/>
      <c r="P2425" s="16"/>
      <c r="Y2425" s="20"/>
      <c r="Z2425" s="20"/>
      <c r="AA2425" s="20"/>
      <c r="AB2425" s="20"/>
      <c r="AC2425" s="20"/>
      <c r="AD2425" s="20"/>
    </row>
    <row r="2426" spans="3:30" s="1" customFormat="1">
      <c r="C2426" s="16"/>
      <c r="D2426" s="16"/>
      <c r="E2426" s="32"/>
      <c r="F2426" s="16"/>
      <c r="G2426" s="16"/>
      <c r="H2426" s="16"/>
      <c r="I2426" s="16"/>
      <c r="J2426" s="16"/>
      <c r="K2426" s="16"/>
      <c r="L2426" s="32"/>
      <c r="M2426" s="16"/>
      <c r="N2426" s="16"/>
      <c r="O2426" s="16"/>
      <c r="P2426" s="16"/>
      <c r="Y2426" s="20"/>
      <c r="Z2426" s="20"/>
      <c r="AA2426" s="20"/>
      <c r="AB2426" s="20"/>
      <c r="AC2426" s="20"/>
      <c r="AD2426" s="20"/>
    </row>
    <row r="2427" spans="3:30" s="1" customFormat="1">
      <c r="C2427" s="16"/>
      <c r="D2427" s="16"/>
      <c r="E2427" s="32"/>
      <c r="F2427" s="16"/>
      <c r="G2427" s="16"/>
      <c r="H2427" s="16"/>
      <c r="I2427" s="16"/>
      <c r="J2427" s="16"/>
      <c r="K2427" s="16"/>
      <c r="L2427" s="32"/>
      <c r="M2427" s="16"/>
      <c r="N2427" s="16"/>
      <c r="O2427" s="16"/>
      <c r="P2427" s="16"/>
      <c r="Y2427" s="20"/>
      <c r="Z2427" s="20"/>
      <c r="AA2427" s="20"/>
      <c r="AB2427" s="20"/>
      <c r="AC2427" s="20"/>
      <c r="AD2427" s="20"/>
    </row>
    <row r="2428" spans="3:30" s="1" customFormat="1">
      <c r="C2428" s="16"/>
      <c r="D2428" s="16"/>
      <c r="E2428" s="32"/>
      <c r="F2428" s="16"/>
      <c r="G2428" s="16"/>
      <c r="H2428" s="16"/>
      <c r="I2428" s="16"/>
      <c r="J2428" s="16"/>
      <c r="K2428" s="16"/>
      <c r="L2428" s="32"/>
      <c r="M2428" s="16"/>
      <c r="N2428" s="16"/>
      <c r="O2428" s="16"/>
      <c r="P2428" s="16"/>
      <c r="Y2428" s="20"/>
      <c r="Z2428" s="20"/>
      <c r="AA2428" s="20"/>
      <c r="AB2428" s="20"/>
      <c r="AC2428" s="20"/>
      <c r="AD2428" s="20"/>
    </row>
    <row r="2429" spans="3:30" s="1" customFormat="1">
      <c r="C2429" s="16"/>
      <c r="D2429" s="16"/>
      <c r="E2429" s="32"/>
      <c r="F2429" s="16"/>
      <c r="G2429" s="16"/>
      <c r="H2429" s="16"/>
      <c r="I2429" s="16"/>
      <c r="J2429" s="16"/>
      <c r="K2429" s="16"/>
      <c r="L2429" s="32"/>
      <c r="M2429" s="16"/>
      <c r="N2429" s="16"/>
      <c r="O2429" s="16"/>
      <c r="P2429" s="16"/>
      <c r="Y2429" s="20"/>
      <c r="Z2429" s="20"/>
      <c r="AA2429" s="20"/>
      <c r="AB2429" s="20"/>
      <c r="AC2429" s="20"/>
      <c r="AD2429" s="20"/>
    </row>
    <row r="2430" spans="3:30" s="1" customFormat="1">
      <c r="C2430" s="16"/>
      <c r="D2430" s="16"/>
      <c r="E2430" s="32"/>
      <c r="F2430" s="16"/>
      <c r="G2430" s="16"/>
      <c r="H2430" s="16"/>
      <c r="I2430" s="16"/>
      <c r="J2430" s="16"/>
      <c r="K2430" s="16"/>
      <c r="L2430" s="32"/>
      <c r="M2430" s="16"/>
      <c r="N2430" s="16"/>
      <c r="O2430" s="16"/>
      <c r="P2430" s="16"/>
      <c r="Y2430" s="20"/>
      <c r="Z2430" s="20"/>
      <c r="AA2430" s="20"/>
      <c r="AB2430" s="20"/>
      <c r="AC2430" s="20"/>
      <c r="AD2430" s="20"/>
    </row>
    <row r="2431" spans="3:30" s="1" customFormat="1">
      <c r="C2431" s="16"/>
      <c r="D2431" s="16"/>
      <c r="E2431" s="32"/>
      <c r="F2431" s="16"/>
      <c r="G2431" s="16"/>
      <c r="H2431" s="16"/>
      <c r="I2431" s="16"/>
      <c r="J2431" s="16"/>
      <c r="K2431" s="16"/>
      <c r="L2431" s="32"/>
      <c r="M2431" s="16"/>
      <c r="N2431" s="16"/>
      <c r="O2431" s="16"/>
      <c r="P2431" s="16"/>
      <c r="Y2431" s="20"/>
      <c r="Z2431" s="20"/>
      <c r="AA2431" s="20"/>
      <c r="AB2431" s="20"/>
      <c r="AC2431" s="20"/>
      <c r="AD2431" s="20"/>
    </row>
    <row r="2432" spans="3:30" s="1" customFormat="1">
      <c r="C2432" s="16"/>
      <c r="D2432" s="16"/>
      <c r="E2432" s="32"/>
      <c r="F2432" s="16"/>
      <c r="G2432" s="16"/>
      <c r="H2432" s="16"/>
      <c r="I2432" s="16"/>
      <c r="J2432" s="16"/>
      <c r="K2432" s="16"/>
      <c r="L2432" s="32"/>
      <c r="M2432" s="16"/>
      <c r="N2432" s="16"/>
      <c r="O2432" s="16"/>
      <c r="P2432" s="16"/>
      <c r="Y2432" s="20"/>
      <c r="Z2432" s="20"/>
      <c r="AA2432" s="20"/>
      <c r="AB2432" s="20"/>
      <c r="AC2432" s="20"/>
      <c r="AD2432" s="20"/>
    </row>
    <row r="2433" spans="3:30" s="1" customFormat="1">
      <c r="C2433" s="16"/>
      <c r="D2433" s="16"/>
      <c r="E2433" s="32"/>
      <c r="F2433" s="16"/>
      <c r="G2433" s="16"/>
      <c r="H2433" s="16"/>
      <c r="I2433" s="16"/>
      <c r="J2433" s="16"/>
      <c r="K2433" s="16"/>
      <c r="L2433" s="32"/>
      <c r="M2433" s="16"/>
      <c r="N2433" s="16"/>
      <c r="O2433" s="16"/>
      <c r="P2433" s="16"/>
      <c r="Y2433" s="20"/>
      <c r="Z2433" s="20"/>
      <c r="AA2433" s="20"/>
      <c r="AB2433" s="20"/>
      <c r="AC2433" s="20"/>
      <c r="AD2433" s="20"/>
    </row>
    <row r="2434" spans="3:30" s="1" customFormat="1">
      <c r="C2434" s="16"/>
      <c r="D2434" s="16"/>
      <c r="E2434" s="32"/>
      <c r="F2434" s="16"/>
      <c r="G2434" s="16"/>
      <c r="H2434" s="16"/>
      <c r="I2434" s="16"/>
      <c r="J2434" s="16"/>
      <c r="K2434" s="16"/>
      <c r="L2434" s="32"/>
      <c r="M2434" s="16"/>
      <c r="N2434" s="16"/>
      <c r="O2434" s="16"/>
      <c r="P2434" s="16"/>
      <c r="Y2434" s="20"/>
      <c r="Z2434" s="20"/>
      <c r="AA2434" s="20"/>
      <c r="AB2434" s="20"/>
      <c r="AC2434" s="20"/>
      <c r="AD2434" s="20"/>
    </row>
    <row r="2435" spans="3:30" s="1" customFormat="1">
      <c r="C2435" s="16"/>
      <c r="D2435" s="16"/>
      <c r="E2435" s="32"/>
      <c r="F2435" s="16"/>
      <c r="G2435" s="16"/>
      <c r="H2435" s="16"/>
      <c r="I2435" s="16"/>
      <c r="J2435" s="16"/>
      <c r="K2435" s="16"/>
      <c r="L2435" s="32"/>
      <c r="M2435" s="16"/>
      <c r="N2435" s="16"/>
      <c r="O2435" s="16"/>
      <c r="P2435" s="16"/>
      <c r="Y2435" s="20"/>
      <c r="Z2435" s="20"/>
      <c r="AA2435" s="20"/>
      <c r="AB2435" s="20"/>
      <c r="AC2435" s="20"/>
      <c r="AD2435" s="20"/>
    </row>
    <row r="2436" spans="3:30" s="1" customFormat="1">
      <c r="C2436" s="16"/>
      <c r="D2436" s="16"/>
      <c r="E2436" s="32"/>
      <c r="F2436" s="16"/>
      <c r="G2436" s="16"/>
      <c r="H2436" s="16"/>
      <c r="I2436" s="16"/>
      <c r="J2436" s="16"/>
      <c r="K2436" s="16"/>
      <c r="L2436" s="32"/>
      <c r="M2436" s="16"/>
      <c r="N2436" s="16"/>
      <c r="O2436" s="16"/>
      <c r="P2436" s="16"/>
      <c r="Y2436" s="20"/>
      <c r="Z2436" s="20"/>
      <c r="AA2436" s="20"/>
      <c r="AB2436" s="20"/>
      <c r="AC2436" s="20"/>
      <c r="AD2436" s="20"/>
    </row>
    <row r="2437" spans="3:30" s="1" customFormat="1">
      <c r="C2437" s="16"/>
      <c r="D2437" s="16"/>
      <c r="E2437" s="32"/>
      <c r="F2437" s="16"/>
      <c r="G2437" s="16"/>
      <c r="H2437" s="16"/>
      <c r="I2437" s="16"/>
      <c r="J2437" s="16"/>
      <c r="K2437" s="16"/>
      <c r="L2437" s="32"/>
      <c r="M2437" s="16"/>
      <c r="N2437" s="16"/>
      <c r="O2437" s="16"/>
      <c r="P2437" s="16"/>
      <c r="Y2437" s="20"/>
      <c r="Z2437" s="20"/>
      <c r="AA2437" s="20"/>
      <c r="AB2437" s="20"/>
      <c r="AC2437" s="20"/>
      <c r="AD2437" s="20"/>
    </row>
    <row r="2438" spans="3:30" s="1" customFormat="1">
      <c r="C2438" s="16"/>
      <c r="D2438" s="16"/>
      <c r="E2438" s="32"/>
      <c r="F2438" s="16"/>
      <c r="G2438" s="16"/>
      <c r="H2438" s="16"/>
      <c r="I2438" s="16"/>
      <c r="J2438" s="16"/>
      <c r="K2438" s="16"/>
      <c r="L2438" s="32"/>
      <c r="M2438" s="16"/>
      <c r="N2438" s="16"/>
      <c r="O2438" s="16"/>
      <c r="P2438" s="16"/>
      <c r="Y2438" s="20"/>
      <c r="Z2438" s="20"/>
      <c r="AA2438" s="20"/>
      <c r="AB2438" s="20"/>
      <c r="AC2438" s="20"/>
      <c r="AD2438" s="20"/>
    </row>
    <row r="2439" spans="3:30" s="1" customFormat="1">
      <c r="C2439" s="16"/>
      <c r="D2439" s="16"/>
      <c r="E2439" s="32"/>
      <c r="F2439" s="16"/>
      <c r="G2439" s="16"/>
      <c r="H2439" s="16"/>
      <c r="I2439" s="16"/>
      <c r="J2439" s="16"/>
      <c r="K2439" s="16"/>
      <c r="L2439" s="32"/>
      <c r="M2439" s="16"/>
      <c r="N2439" s="16"/>
      <c r="O2439" s="16"/>
      <c r="P2439" s="16"/>
      <c r="Y2439" s="20"/>
      <c r="Z2439" s="20"/>
      <c r="AA2439" s="20"/>
      <c r="AB2439" s="20"/>
      <c r="AC2439" s="20"/>
      <c r="AD2439" s="20"/>
    </row>
    <row r="2440" spans="3:30" s="1" customFormat="1">
      <c r="C2440" s="16"/>
      <c r="D2440" s="16"/>
      <c r="E2440" s="32"/>
      <c r="F2440" s="16"/>
      <c r="G2440" s="16"/>
      <c r="H2440" s="16"/>
      <c r="I2440" s="16"/>
      <c r="J2440" s="16"/>
      <c r="K2440" s="16"/>
      <c r="L2440" s="32"/>
      <c r="M2440" s="16"/>
      <c r="N2440" s="16"/>
      <c r="O2440" s="16"/>
      <c r="P2440" s="16"/>
      <c r="Y2440" s="20"/>
      <c r="Z2440" s="20"/>
      <c r="AA2440" s="20"/>
      <c r="AB2440" s="20"/>
      <c r="AC2440" s="20"/>
      <c r="AD2440" s="20"/>
    </row>
    <row r="2441" spans="3:30" s="1" customFormat="1">
      <c r="C2441" s="16"/>
      <c r="D2441" s="16"/>
      <c r="E2441" s="32"/>
      <c r="F2441" s="16"/>
      <c r="G2441" s="16"/>
      <c r="H2441" s="16"/>
      <c r="I2441" s="16"/>
      <c r="J2441" s="16"/>
      <c r="K2441" s="16"/>
      <c r="L2441" s="32"/>
      <c r="M2441" s="16"/>
      <c r="N2441" s="16"/>
      <c r="O2441" s="16"/>
      <c r="P2441" s="16"/>
      <c r="Y2441" s="20"/>
      <c r="Z2441" s="20"/>
      <c r="AA2441" s="20"/>
      <c r="AB2441" s="20"/>
      <c r="AC2441" s="20"/>
      <c r="AD2441" s="20"/>
    </row>
    <row r="2442" spans="3:30" s="1" customFormat="1">
      <c r="C2442" s="16"/>
      <c r="D2442" s="16"/>
      <c r="E2442" s="32"/>
      <c r="F2442" s="16"/>
      <c r="G2442" s="16"/>
      <c r="H2442" s="16"/>
      <c r="I2442" s="16"/>
      <c r="J2442" s="16"/>
      <c r="K2442" s="16"/>
      <c r="L2442" s="32"/>
      <c r="M2442" s="16"/>
      <c r="N2442" s="16"/>
      <c r="O2442" s="16"/>
      <c r="P2442" s="16"/>
      <c r="Y2442" s="20"/>
      <c r="Z2442" s="20"/>
      <c r="AA2442" s="20"/>
      <c r="AB2442" s="20"/>
      <c r="AC2442" s="20"/>
      <c r="AD2442" s="20"/>
    </row>
    <row r="2443" spans="3:30" s="1" customFormat="1">
      <c r="C2443" s="16"/>
      <c r="D2443" s="16"/>
      <c r="E2443" s="32"/>
      <c r="F2443" s="16"/>
      <c r="G2443" s="16"/>
      <c r="H2443" s="16"/>
      <c r="I2443" s="16"/>
      <c r="J2443" s="16"/>
      <c r="K2443" s="16"/>
      <c r="L2443" s="32"/>
      <c r="M2443" s="16"/>
      <c r="N2443" s="16"/>
      <c r="O2443" s="16"/>
      <c r="P2443" s="16"/>
      <c r="Y2443" s="20"/>
      <c r="Z2443" s="20"/>
      <c r="AA2443" s="20"/>
      <c r="AB2443" s="20"/>
      <c r="AC2443" s="20"/>
      <c r="AD2443" s="20"/>
    </row>
    <row r="2444" spans="3:30" s="1" customFormat="1">
      <c r="C2444" s="16"/>
      <c r="D2444" s="16"/>
      <c r="E2444" s="32"/>
      <c r="F2444" s="16"/>
      <c r="G2444" s="16"/>
      <c r="H2444" s="16"/>
      <c r="I2444" s="16"/>
      <c r="J2444" s="16"/>
      <c r="K2444" s="16"/>
      <c r="L2444" s="32"/>
      <c r="M2444" s="16"/>
      <c r="N2444" s="16"/>
      <c r="O2444" s="16"/>
      <c r="P2444" s="16"/>
      <c r="Y2444" s="20"/>
      <c r="Z2444" s="20"/>
      <c r="AA2444" s="20"/>
      <c r="AB2444" s="20"/>
      <c r="AC2444" s="20"/>
      <c r="AD2444" s="20"/>
    </row>
    <row r="2445" spans="3:30" s="1" customFormat="1">
      <c r="C2445" s="16"/>
      <c r="D2445" s="16"/>
      <c r="E2445" s="32"/>
      <c r="F2445" s="16"/>
      <c r="G2445" s="16"/>
      <c r="H2445" s="16"/>
      <c r="I2445" s="16"/>
      <c r="J2445" s="16"/>
      <c r="K2445" s="16"/>
      <c r="L2445" s="32"/>
      <c r="M2445" s="16"/>
      <c r="N2445" s="16"/>
      <c r="O2445" s="16"/>
      <c r="P2445" s="16"/>
      <c r="Y2445" s="20"/>
      <c r="Z2445" s="20"/>
      <c r="AA2445" s="20"/>
      <c r="AB2445" s="20"/>
      <c r="AC2445" s="20"/>
      <c r="AD2445" s="20"/>
    </row>
    <row r="2446" spans="3:30" s="1" customFormat="1">
      <c r="C2446" s="16"/>
      <c r="D2446" s="16"/>
      <c r="E2446" s="32"/>
      <c r="F2446" s="16"/>
      <c r="G2446" s="16"/>
      <c r="H2446" s="16"/>
      <c r="I2446" s="16"/>
      <c r="J2446" s="16"/>
      <c r="K2446" s="16"/>
      <c r="L2446" s="32"/>
      <c r="M2446" s="16"/>
      <c r="N2446" s="16"/>
      <c r="O2446" s="16"/>
      <c r="P2446" s="16"/>
      <c r="Y2446" s="20"/>
      <c r="Z2446" s="20"/>
      <c r="AA2446" s="20"/>
      <c r="AB2446" s="20"/>
      <c r="AC2446" s="20"/>
      <c r="AD2446" s="20"/>
    </row>
    <row r="2447" spans="3:30" s="1" customFormat="1">
      <c r="C2447" s="16"/>
      <c r="D2447" s="16"/>
      <c r="E2447" s="32"/>
      <c r="F2447" s="16"/>
      <c r="G2447" s="16"/>
      <c r="H2447" s="16"/>
      <c r="I2447" s="16"/>
      <c r="J2447" s="16"/>
      <c r="K2447" s="16"/>
      <c r="L2447" s="32"/>
      <c r="M2447" s="16"/>
      <c r="N2447" s="16"/>
      <c r="O2447" s="16"/>
      <c r="P2447" s="16"/>
      <c r="Y2447" s="20"/>
      <c r="Z2447" s="20"/>
      <c r="AA2447" s="20"/>
      <c r="AB2447" s="20"/>
      <c r="AC2447" s="20"/>
      <c r="AD2447" s="20"/>
    </row>
    <row r="2448" spans="3:30" s="1" customFormat="1">
      <c r="C2448" s="16"/>
      <c r="D2448" s="16"/>
      <c r="E2448" s="32"/>
      <c r="F2448" s="16"/>
      <c r="G2448" s="16"/>
      <c r="H2448" s="16"/>
      <c r="I2448" s="16"/>
      <c r="J2448" s="16"/>
      <c r="K2448" s="16"/>
      <c r="L2448" s="32"/>
      <c r="M2448" s="16"/>
      <c r="N2448" s="16"/>
      <c r="O2448" s="16"/>
      <c r="P2448" s="16"/>
      <c r="Y2448" s="20"/>
      <c r="Z2448" s="20"/>
      <c r="AA2448" s="20"/>
      <c r="AB2448" s="20"/>
      <c r="AC2448" s="20"/>
      <c r="AD2448" s="20"/>
    </row>
    <row r="2449" spans="3:30" s="1" customFormat="1">
      <c r="C2449" s="16"/>
      <c r="D2449" s="16"/>
      <c r="E2449" s="32"/>
      <c r="F2449" s="16"/>
      <c r="G2449" s="16"/>
      <c r="H2449" s="16"/>
      <c r="I2449" s="16"/>
      <c r="J2449" s="16"/>
      <c r="K2449" s="16"/>
      <c r="L2449" s="32"/>
      <c r="M2449" s="16"/>
      <c r="N2449" s="16"/>
      <c r="O2449" s="16"/>
      <c r="P2449" s="16"/>
      <c r="Y2449" s="20"/>
      <c r="Z2449" s="20"/>
      <c r="AA2449" s="20"/>
      <c r="AB2449" s="20"/>
      <c r="AC2449" s="20"/>
      <c r="AD2449" s="20"/>
    </row>
    <row r="2450" spans="3:30" s="1" customFormat="1">
      <c r="C2450" s="16"/>
      <c r="D2450" s="16"/>
      <c r="E2450" s="32"/>
      <c r="F2450" s="16"/>
      <c r="G2450" s="16"/>
      <c r="H2450" s="16"/>
      <c r="I2450" s="16"/>
      <c r="J2450" s="16"/>
      <c r="K2450" s="16"/>
      <c r="L2450" s="32"/>
      <c r="M2450" s="16"/>
      <c r="N2450" s="16"/>
      <c r="O2450" s="16"/>
      <c r="P2450" s="16"/>
      <c r="Y2450" s="20"/>
      <c r="Z2450" s="20"/>
      <c r="AA2450" s="20"/>
      <c r="AB2450" s="20"/>
      <c r="AC2450" s="20"/>
      <c r="AD2450" s="20"/>
    </row>
    <row r="2451" spans="3:30" s="1" customFormat="1">
      <c r="C2451" s="16"/>
      <c r="D2451" s="16"/>
      <c r="E2451" s="32"/>
      <c r="F2451" s="16"/>
      <c r="G2451" s="16"/>
      <c r="H2451" s="16"/>
      <c r="I2451" s="16"/>
      <c r="J2451" s="16"/>
      <c r="K2451" s="16"/>
      <c r="L2451" s="32"/>
      <c r="M2451" s="16"/>
      <c r="N2451" s="16"/>
      <c r="O2451" s="16"/>
      <c r="P2451" s="16"/>
      <c r="Y2451" s="20"/>
      <c r="Z2451" s="20"/>
      <c r="AA2451" s="20"/>
      <c r="AB2451" s="20"/>
      <c r="AC2451" s="20"/>
      <c r="AD2451" s="20"/>
    </row>
    <row r="2452" spans="3:30" s="1" customFormat="1">
      <c r="C2452" s="16"/>
      <c r="D2452" s="16"/>
      <c r="E2452" s="32"/>
      <c r="F2452" s="16"/>
      <c r="G2452" s="16"/>
      <c r="H2452" s="16"/>
      <c r="I2452" s="16"/>
      <c r="J2452" s="16"/>
      <c r="K2452" s="16"/>
      <c r="L2452" s="32"/>
      <c r="M2452" s="16"/>
      <c r="N2452" s="16"/>
      <c r="O2452" s="16"/>
      <c r="P2452" s="16"/>
      <c r="Y2452" s="20"/>
      <c r="Z2452" s="20"/>
      <c r="AA2452" s="20"/>
      <c r="AB2452" s="20"/>
      <c r="AC2452" s="20"/>
      <c r="AD2452" s="20"/>
    </row>
    <row r="2453" spans="3:30" s="1" customFormat="1">
      <c r="C2453" s="16"/>
      <c r="D2453" s="16"/>
      <c r="E2453" s="32"/>
      <c r="F2453" s="16"/>
      <c r="G2453" s="16"/>
      <c r="H2453" s="16"/>
      <c r="I2453" s="16"/>
      <c r="J2453" s="16"/>
      <c r="K2453" s="16"/>
      <c r="L2453" s="32"/>
      <c r="M2453" s="16"/>
      <c r="N2453" s="16"/>
      <c r="O2453" s="16"/>
      <c r="P2453" s="16"/>
      <c r="Y2453" s="20"/>
      <c r="Z2453" s="20"/>
      <c r="AA2453" s="20"/>
      <c r="AB2453" s="20"/>
      <c r="AC2453" s="20"/>
      <c r="AD2453" s="20"/>
    </row>
    <row r="2454" spans="3:30" s="1" customFormat="1">
      <c r="C2454" s="16"/>
      <c r="D2454" s="16"/>
      <c r="E2454" s="32"/>
      <c r="F2454" s="16"/>
      <c r="G2454" s="16"/>
      <c r="H2454" s="16"/>
      <c r="I2454" s="16"/>
      <c r="J2454" s="16"/>
      <c r="K2454" s="16"/>
      <c r="L2454" s="32"/>
      <c r="M2454" s="16"/>
      <c r="N2454" s="16"/>
      <c r="O2454" s="16"/>
      <c r="P2454" s="16"/>
      <c r="Y2454" s="20"/>
      <c r="Z2454" s="20"/>
      <c r="AA2454" s="20"/>
      <c r="AB2454" s="20"/>
      <c r="AC2454" s="20"/>
      <c r="AD2454" s="20"/>
    </row>
    <row r="2455" spans="3:30" s="1" customFormat="1">
      <c r="C2455" s="16"/>
      <c r="D2455" s="16"/>
      <c r="E2455" s="32"/>
      <c r="F2455" s="16"/>
      <c r="G2455" s="16"/>
      <c r="H2455" s="16"/>
      <c r="I2455" s="16"/>
      <c r="J2455" s="16"/>
      <c r="K2455" s="16"/>
      <c r="L2455" s="32"/>
      <c r="M2455" s="16"/>
      <c r="N2455" s="16"/>
      <c r="O2455" s="16"/>
      <c r="P2455" s="16"/>
      <c r="Y2455" s="20"/>
      <c r="Z2455" s="20"/>
      <c r="AA2455" s="20"/>
      <c r="AB2455" s="20"/>
      <c r="AC2455" s="20"/>
      <c r="AD2455" s="20"/>
    </row>
    <row r="2456" spans="3:30" s="1" customFormat="1">
      <c r="C2456" s="16"/>
      <c r="D2456" s="16"/>
      <c r="E2456" s="32"/>
      <c r="F2456" s="16"/>
      <c r="G2456" s="16"/>
      <c r="H2456" s="16"/>
      <c r="I2456" s="16"/>
      <c r="J2456" s="16"/>
      <c r="K2456" s="16"/>
      <c r="L2456" s="32"/>
      <c r="M2456" s="16"/>
      <c r="N2456" s="16"/>
      <c r="O2456" s="16"/>
      <c r="P2456" s="16"/>
      <c r="Y2456" s="20"/>
      <c r="Z2456" s="20"/>
      <c r="AA2456" s="20"/>
      <c r="AB2456" s="20"/>
      <c r="AC2456" s="20"/>
      <c r="AD2456" s="20"/>
    </row>
    <row r="2457" spans="3:30" s="1" customFormat="1">
      <c r="C2457" s="16"/>
      <c r="D2457" s="16"/>
      <c r="E2457" s="32"/>
      <c r="F2457" s="16"/>
      <c r="G2457" s="16"/>
      <c r="H2457" s="16"/>
      <c r="I2457" s="16"/>
      <c r="J2457" s="16"/>
      <c r="K2457" s="16"/>
      <c r="L2457" s="32"/>
      <c r="M2457" s="16"/>
      <c r="N2457" s="16"/>
      <c r="O2457" s="16"/>
      <c r="P2457" s="16"/>
      <c r="Y2457" s="20"/>
      <c r="Z2457" s="20"/>
      <c r="AA2457" s="20"/>
      <c r="AB2457" s="20"/>
      <c r="AC2457" s="20"/>
      <c r="AD2457" s="20"/>
    </row>
    <row r="2458" spans="3:30" s="1" customFormat="1">
      <c r="C2458" s="16"/>
      <c r="D2458" s="16"/>
      <c r="E2458" s="32"/>
      <c r="F2458" s="16"/>
      <c r="G2458" s="16"/>
      <c r="H2458" s="16"/>
      <c r="I2458" s="16"/>
      <c r="J2458" s="16"/>
      <c r="K2458" s="16"/>
      <c r="L2458" s="32"/>
      <c r="M2458" s="16"/>
      <c r="N2458" s="16"/>
      <c r="O2458" s="16"/>
      <c r="P2458" s="16"/>
      <c r="Y2458" s="20"/>
      <c r="Z2458" s="20"/>
      <c r="AA2458" s="20"/>
      <c r="AB2458" s="20"/>
      <c r="AC2458" s="20"/>
      <c r="AD2458" s="20"/>
    </row>
    <row r="2459" spans="3:30" s="1" customFormat="1">
      <c r="C2459" s="16"/>
      <c r="D2459" s="16"/>
      <c r="E2459" s="32"/>
      <c r="F2459" s="16"/>
      <c r="G2459" s="16"/>
      <c r="H2459" s="16"/>
      <c r="I2459" s="16"/>
      <c r="J2459" s="16"/>
      <c r="K2459" s="16"/>
      <c r="L2459" s="32"/>
      <c r="M2459" s="16"/>
      <c r="N2459" s="16"/>
      <c r="O2459" s="16"/>
      <c r="P2459" s="16"/>
      <c r="Y2459" s="20"/>
      <c r="Z2459" s="20"/>
      <c r="AA2459" s="20"/>
      <c r="AB2459" s="20"/>
      <c r="AC2459" s="20"/>
      <c r="AD2459" s="20"/>
    </row>
    <row r="2460" spans="3:30" s="1" customFormat="1">
      <c r="C2460" s="16"/>
      <c r="D2460" s="16"/>
      <c r="E2460" s="32"/>
      <c r="F2460" s="16"/>
      <c r="G2460" s="16"/>
      <c r="H2460" s="16"/>
      <c r="I2460" s="16"/>
      <c r="J2460" s="16"/>
      <c r="K2460" s="16"/>
      <c r="L2460" s="32"/>
      <c r="M2460" s="16"/>
      <c r="N2460" s="16"/>
      <c r="O2460" s="16"/>
      <c r="P2460" s="16"/>
      <c r="Y2460" s="20"/>
      <c r="Z2460" s="20"/>
      <c r="AA2460" s="20"/>
      <c r="AB2460" s="20"/>
      <c r="AC2460" s="20"/>
      <c r="AD2460" s="20"/>
    </row>
    <row r="2461" spans="3:30" s="1" customFormat="1">
      <c r="C2461" s="16"/>
      <c r="D2461" s="16"/>
      <c r="E2461" s="32"/>
      <c r="F2461" s="16"/>
      <c r="G2461" s="16"/>
      <c r="H2461" s="16"/>
      <c r="I2461" s="16"/>
      <c r="J2461" s="16"/>
      <c r="K2461" s="16"/>
      <c r="L2461" s="32"/>
      <c r="M2461" s="16"/>
      <c r="N2461" s="16"/>
      <c r="O2461" s="16"/>
      <c r="P2461" s="16"/>
      <c r="Y2461" s="20"/>
      <c r="Z2461" s="20"/>
      <c r="AA2461" s="20"/>
      <c r="AB2461" s="20"/>
      <c r="AC2461" s="20"/>
      <c r="AD2461" s="20"/>
    </row>
    <row r="2462" spans="3:30" s="1" customFormat="1">
      <c r="C2462" s="16"/>
      <c r="D2462" s="16"/>
      <c r="E2462" s="32"/>
      <c r="F2462" s="16"/>
      <c r="G2462" s="16"/>
      <c r="H2462" s="16"/>
      <c r="I2462" s="16"/>
      <c r="J2462" s="16"/>
      <c r="K2462" s="16"/>
      <c r="L2462" s="32"/>
      <c r="M2462" s="16"/>
      <c r="N2462" s="16"/>
      <c r="O2462" s="16"/>
      <c r="P2462" s="16"/>
      <c r="Y2462" s="20"/>
      <c r="Z2462" s="20"/>
      <c r="AA2462" s="20"/>
      <c r="AB2462" s="20"/>
      <c r="AC2462" s="20"/>
      <c r="AD2462" s="20"/>
    </row>
    <row r="2463" spans="3:30" s="1" customFormat="1">
      <c r="C2463" s="16"/>
      <c r="D2463" s="16"/>
      <c r="E2463" s="32"/>
      <c r="F2463" s="16"/>
      <c r="G2463" s="16"/>
      <c r="H2463" s="16"/>
      <c r="I2463" s="16"/>
      <c r="J2463" s="16"/>
      <c r="K2463" s="16"/>
      <c r="L2463" s="32"/>
      <c r="M2463" s="16"/>
      <c r="N2463" s="16"/>
      <c r="O2463" s="16"/>
      <c r="P2463" s="16"/>
      <c r="Y2463" s="20"/>
      <c r="Z2463" s="20"/>
      <c r="AA2463" s="20"/>
      <c r="AB2463" s="20"/>
      <c r="AC2463" s="20"/>
      <c r="AD2463" s="20"/>
    </row>
    <row r="2464" spans="3:30" s="1" customFormat="1">
      <c r="C2464" s="16"/>
      <c r="D2464" s="16"/>
      <c r="E2464" s="32"/>
      <c r="F2464" s="16"/>
      <c r="G2464" s="16"/>
      <c r="H2464" s="16"/>
      <c r="I2464" s="16"/>
      <c r="J2464" s="16"/>
      <c r="K2464" s="16"/>
      <c r="L2464" s="32"/>
      <c r="M2464" s="16"/>
      <c r="N2464" s="16"/>
      <c r="O2464" s="16"/>
      <c r="P2464" s="16"/>
      <c r="Y2464" s="20"/>
      <c r="Z2464" s="20"/>
      <c r="AA2464" s="20"/>
      <c r="AB2464" s="20"/>
      <c r="AC2464" s="20"/>
      <c r="AD2464" s="20"/>
    </row>
    <row r="2465" spans="3:30" s="1" customFormat="1">
      <c r="C2465" s="16"/>
      <c r="D2465" s="16"/>
      <c r="E2465" s="32"/>
      <c r="F2465" s="16"/>
      <c r="G2465" s="16"/>
      <c r="H2465" s="16"/>
      <c r="I2465" s="16"/>
      <c r="J2465" s="16"/>
      <c r="K2465" s="16"/>
      <c r="L2465" s="32"/>
      <c r="M2465" s="16"/>
      <c r="N2465" s="16"/>
      <c r="O2465" s="16"/>
      <c r="P2465" s="16"/>
      <c r="Y2465" s="20"/>
      <c r="Z2465" s="20"/>
      <c r="AA2465" s="20"/>
      <c r="AB2465" s="20"/>
      <c r="AC2465" s="20"/>
      <c r="AD2465" s="20"/>
    </row>
    <row r="2466" spans="3:30" s="1" customFormat="1">
      <c r="C2466" s="16"/>
      <c r="D2466" s="16"/>
      <c r="E2466" s="32"/>
      <c r="F2466" s="16"/>
      <c r="G2466" s="16"/>
      <c r="H2466" s="16"/>
      <c r="I2466" s="16"/>
      <c r="J2466" s="16"/>
      <c r="K2466" s="16"/>
      <c r="L2466" s="32"/>
      <c r="M2466" s="16"/>
      <c r="N2466" s="16"/>
      <c r="O2466" s="16"/>
      <c r="P2466" s="16"/>
      <c r="Y2466" s="20"/>
      <c r="Z2466" s="20"/>
      <c r="AA2466" s="20"/>
      <c r="AB2466" s="20"/>
      <c r="AC2466" s="20"/>
      <c r="AD2466" s="20"/>
    </row>
    <row r="2467" spans="3:30" s="1" customFormat="1">
      <c r="C2467" s="16"/>
      <c r="D2467" s="16"/>
      <c r="E2467" s="32"/>
      <c r="F2467" s="16"/>
      <c r="G2467" s="16"/>
      <c r="H2467" s="16"/>
      <c r="I2467" s="16"/>
      <c r="J2467" s="16"/>
      <c r="K2467" s="16"/>
      <c r="L2467" s="32"/>
      <c r="M2467" s="16"/>
      <c r="N2467" s="16"/>
      <c r="O2467" s="16"/>
      <c r="P2467" s="16"/>
      <c r="Y2467" s="20"/>
      <c r="Z2467" s="20"/>
      <c r="AA2467" s="20"/>
      <c r="AB2467" s="20"/>
      <c r="AC2467" s="20"/>
      <c r="AD2467" s="20"/>
    </row>
    <row r="2468" spans="3:30" s="1" customFormat="1">
      <c r="C2468" s="16"/>
      <c r="D2468" s="16"/>
      <c r="E2468" s="32"/>
      <c r="F2468" s="16"/>
      <c r="G2468" s="16"/>
      <c r="H2468" s="16"/>
      <c r="I2468" s="16"/>
      <c r="J2468" s="16"/>
      <c r="K2468" s="16"/>
      <c r="L2468" s="32"/>
      <c r="M2468" s="16"/>
      <c r="N2468" s="16"/>
      <c r="O2468" s="16"/>
      <c r="P2468" s="16"/>
      <c r="Y2468" s="20"/>
      <c r="Z2468" s="20"/>
      <c r="AA2468" s="20"/>
      <c r="AB2468" s="20"/>
      <c r="AC2468" s="20"/>
      <c r="AD2468" s="20"/>
    </row>
    <row r="2469" spans="3:30" s="1" customFormat="1">
      <c r="C2469" s="16"/>
      <c r="D2469" s="16"/>
      <c r="E2469" s="32"/>
      <c r="F2469" s="16"/>
      <c r="G2469" s="16"/>
      <c r="H2469" s="16"/>
      <c r="I2469" s="16"/>
      <c r="J2469" s="16"/>
      <c r="K2469" s="16"/>
      <c r="L2469" s="32"/>
      <c r="M2469" s="16"/>
      <c r="N2469" s="16"/>
      <c r="O2469" s="16"/>
      <c r="P2469" s="16"/>
      <c r="Y2469" s="20"/>
      <c r="Z2469" s="20"/>
      <c r="AA2469" s="20"/>
      <c r="AB2469" s="20"/>
      <c r="AC2469" s="20"/>
      <c r="AD2469" s="20"/>
    </row>
    <row r="2470" spans="3:30" s="1" customFormat="1">
      <c r="C2470" s="16"/>
      <c r="D2470" s="16"/>
      <c r="E2470" s="32"/>
      <c r="F2470" s="16"/>
      <c r="G2470" s="16"/>
      <c r="H2470" s="16"/>
      <c r="I2470" s="16"/>
      <c r="J2470" s="16"/>
      <c r="K2470" s="16"/>
      <c r="L2470" s="32"/>
      <c r="M2470" s="16"/>
      <c r="N2470" s="16"/>
      <c r="O2470" s="16"/>
      <c r="P2470" s="16"/>
      <c r="Y2470" s="20"/>
      <c r="Z2470" s="20"/>
      <c r="AA2470" s="20"/>
      <c r="AB2470" s="20"/>
      <c r="AC2470" s="20"/>
      <c r="AD2470" s="20"/>
    </row>
    <row r="2471" spans="3:30" s="1" customFormat="1">
      <c r="C2471" s="16"/>
      <c r="D2471" s="16"/>
      <c r="E2471" s="32"/>
      <c r="F2471" s="16"/>
      <c r="G2471" s="16"/>
      <c r="H2471" s="16"/>
      <c r="I2471" s="16"/>
      <c r="J2471" s="16"/>
      <c r="K2471" s="16"/>
      <c r="L2471" s="32"/>
      <c r="M2471" s="16"/>
      <c r="N2471" s="16"/>
      <c r="O2471" s="16"/>
      <c r="P2471" s="16"/>
      <c r="Y2471" s="20"/>
      <c r="Z2471" s="20"/>
      <c r="AA2471" s="20"/>
      <c r="AB2471" s="20"/>
      <c r="AC2471" s="20"/>
      <c r="AD2471" s="20"/>
    </row>
    <row r="2472" spans="3:30" s="1" customFormat="1">
      <c r="C2472" s="16"/>
      <c r="D2472" s="16"/>
      <c r="E2472" s="32"/>
      <c r="F2472" s="16"/>
      <c r="G2472" s="16"/>
      <c r="H2472" s="16"/>
      <c r="I2472" s="16"/>
      <c r="J2472" s="16"/>
      <c r="K2472" s="16"/>
      <c r="L2472" s="32"/>
      <c r="M2472" s="16"/>
      <c r="N2472" s="16"/>
      <c r="O2472" s="16"/>
      <c r="P2472" s="16"/>
      <c r="Y2472" s="20"/>
      <c r="Z2472" s="20"/>
      <c r="AA2472" s="20"/>
      <c r="AB2472" s="20"/>
      <c r="AC2472" s="20"/>
      <c r="AD2472" s="20"/>
    </row>
    <row r="2473" spans="3:30" s="1" customFormat="1">
      <c r="C2473" s="16"/>
      <c r="D2473" s="16"/>
      <c r="E2473" s="32"/>
      <c r="F2473" s="16"/>
      <c r="G2473" s="16"/>
      <c r="H2473" s="16"/>
      <c r="I2473" s="16"/>
      <c r="J2473" s="16"/>
      <c r="K2473" s="16"/>
      <c r="L2473" s="32"/>
      <c r="M2473" s="16"/>
      <c r="N2473" s="16"/>
      <c r="O2473" s="16"/>
      <c r="P2473" s="16"/>
      <c r="Y2473" s="20"/>
      <c r="Z2473" s="20"/>
      <c r="AA2473" s="20"/>
      <c r="AB2473" s="20"/>
      <c r="AC2473" s="20"/>
      <c r="AD2473" s="20"/>
    </row>
    <row r="2474" spans="3:30" s="1" customFormat="1">
      <c r="C2474" s="16"/>
      <c r="D2474" s="16"/>
      <c r="E2474" s="32"/>
      <c r="F2474" s="16"/>
      <c r="G2474" s="16"/>
      <c r="H2474" s="16"/>
      <c r="I2474" s="16"/>
      <c r="J2474" s="16"/>
      <c r="K2474" s="16"/>
      <c r="L2474" s="32"/>
      <c r="M2474" s="16"/>
      <c r="N2474" s="16"/>
      <c r="O2474" s="16"/>
      <c r="P2474" s="16"/>
      <c r="Y2474" s="20"/>
      <c r="Z2474" s="20"/>
      <c r="AA2474" s="20"/>
      <c r="AB2474" s="20"/>
      <c r="AC2474" s="20"/>
      <c r="AD2474" s="20"/>
    </row>
    <row r="2475" spans="3:30" s="1" customFormat="1">
      <c r="C2475" s="16"/>
      <c r="D2475" s="16"/>
      <c r="E2475" s="32"/>
      <c r="F2475" s="16"/>
      <c r="G2475" s="16"/>
      <c r="H2475" s="16"/>
      <c r="I2475" s="16"/>
      <c r="J2475" s="16"/>
      <c r="K2475" s="16"/>
      <c r="L2475" s="32"/>
      <c r="M2475" s="16"/>
      <c r="N2475" s="16"/>
      <c r="O2475" s="16"/>
      <c r="P2475" s="16"/>
      <c r="Y2475" s="20"/>
      <c r="Z2475" s="20"/>
      <c r="AA2475" s="20"/>
      <c r="AB2475" s="20"/>
      <c r="AC2475" s="20"/>
      <c r="AD2475" s="20"/>
    </row>
    <row r="2476" spans="3:30" s="1" customFormat="1">
      <c r="C2476" s="16"/>
      <c r="D2476" s="16"/>
      <c r="E2476" s="32"/>
      <c r="F2476" s="16"/>
      <c r="G2476" s="16"/>
      <c r="H2476" s="16"/>
      <c r="I2476" s="16"/>
      <c r="J2476" s="16"/>
      <c r="K2476" s="16"/>
      <c r="L2476" s="32"/>
      <c r="M2476" s="16"/>
      <c r="N2476" s="16"/>
      <c r="O2476" s="16"/>
      <c r="P2476" s="16"/>
      <c r="Y2476" s="20"/>
      <c r="Z2476" s="20"/>
      <c r="AA2476" s="20"/>
      <c r="AB2476" s="20"/>
      <c r="AC2476" s="20"/>
      <c r="AD2476" s="20"/>
    </row>
    <row r="2477" spans="3:30" s="1" customFormat="1">
      <c r="C2477" s="16"/>
      <c r="D2477" s="16"/>
      <c r="E2477" s="32"/>
      <c r="F2477" s="16"/>
      <c r="G2477" s="16"/>
      <c r="H2477" s="16"/>
      <c r="I2477" s="16"/>
      <c r="J2477" s="16"/>
      <c r="K2477" s="16"/>
      <c r="L2477" s="32"/>
      <c r="M2477" s="16"/>
      <c r="N2477" s="16"/>
      <c r="O2477" s="16"/>
      <c r="P2477" s="16"/>
      <c r="Y2477" s="20"/>
      <c r="Z2477" s="20"/>
      <c r="AA2477" s="20"/>
      <c r="AB2477" s="20"/>
      <c r="AC2477" s="20"/>
      <c r="AD2477" s="20"/>
    </row>
    <row r="2478" spans="3:30" s="1" customFormat="1">
      <c r="C2478" s="16"/>
      <c r="D2478" s="16"/>
      <c r="E2478" s="32"/>
      <c r="F2478" s="16"/>
      <c r="G2478" s="16"/>
      <c r="H2478" s="16"/>
      <c r="I2478" s="16"/>
      <c r="J2478" s="16"/>
      <c r="K2478" s="16"/>
      <c r="L2478" s="32"/>
      <c r="M2478" s="16"/>
      <c r="N2478" s="16"/>
      <c r="O2478" s="16"/>
      <c r="P2478" s="16"/>
      <c r="Y2478" s="20"/>
      <c r="Z2478" s="20"/>
      <c r="AA2478" s="20"/>
      <c r="AB2478" s="20"/>
      <c r="AC2478" s="20"/>
      <c r="AD2478" s="20"/>
    </row>
    <row r="2479" spans="3:30" s="1" customFormat="1">
      <c r="C2479" s="16"/>
      <c r="D2479" s="16"/>
      <c r="E2479" s="32"/>
      <c r="F2479" s="16"/>
      <c r="G2479" s="16"/>
      <c r="H2479" s="16"/>
      <c r="I2479" s="16"/>
      <c r="J2479" s="16"/>
      <c r="K2479" s="16"/>
      <c r="L2479" s="32"/>
      <c r="M2479" s="16"/>
      <c r="N2479" s="16"/>
      <c r="O2479" s="16"/>
      <c r="P2479" s="16"/>
      <c r="Y2479" s="20"/>
      <c r="Z2479" s="20"/>
      <c r="AA2479" s="20"/>
      <c r="AB2479" s="20"/>
      <c r="AC2479" s="20"/>
      <c r="AD2479" s="20"/>
    </row>
    <row r="2480" spans="3:30" s="1" customFormat="1">
      <c r="C2480" s="16"/>
      <c r="D2480" s="16"/>
      <c r="E2480" s="32"/>
      <c r="F2480" s="16"/>
      <c r="G2480" s="16"/>
      <c r="H2480" s="16"/>
      <c r="I2480" s="16"/>
      <c r="J2480" s="16"/>
      <c r="K2480" s="16"/>
      <c r="L2480" s="32"/>
      <c r="M2480" s="16"/>
      <c r="N2480" s="16"/>
      <c r="O2480" s="16"/>
      <c r="P2480" s="16"/>
      <c r="Y2480" s="20"/>
      <c r="Z2480" s="20"/>
      <c r="AA2480" s="20"/>
      <c r="AB2480" s="20"/>
      <c r="AC2480" s="20"/>
      <c r="AD2480" s="20"/>
    </row>
    <row r="2481" spans="3:30" s="1" customFormat="1">
      <c r="C2481" s="16"/>
      <c r="D2481" s="16"/>
      <c r="E2481" s="32"/>
      <c r="F2481" s="16"/>
      <c r="G2481" s="16"/>
      <c r="H2481" s="16"/>
      <c r="I2481" s="16"/>
      <c r="J2481" s="16"/>
      <c r="K2481" s="16"/>
      <c r="L2481" s="32"/>
      <c r="M2481" s="16"/>
      <c r="N2481" s="16"/>
      <c r="O2481" s="16"/>
      <c r="P2481" s="16"/>
      <c r="Y2481" s="20"/>
      <c r="Z2481" s="20"/>
      <c r="AA2481" s="20"/>
      <c r="AB2481" s="20"/>
      <c r="AC2481" s="20"/>
      <c r="AD2481" s="20"/>
    </row>
    <row r="2482" spans="3:30" s="1" customFormat="1">
      <c r="C2482" s="16"/>
      <c r="D2482" s="16"/>
      <c r="E2482" s="32"/>
      <c r="F2482" s="16"/>
      <c r="G2482" s="16"/>
      <c r="H2482" s="16"/>
      <c r="I2482" s="16"/>
      <c r="J2482" s="16"/>
      <c r="K2482" s="16"/>
      <c r="L2482" s="32"/>
      <c r="M2482" s="16"/>
      <c r="N2482" s="16"/>
      <c r="O2482" s="16"/>
      <c r="P2482" s="16"/>
      <c r="Y2482" s="20"/>
      <c r="Z2482" s="20"/>
      <c r="AA2482" s="20"/>
      <c r="AB2482" s="20"/>
      <c r="AC2482" s="20"/>
      <c r="AD2482" s="20"/>
    </row>
    <row r="2483" spans="3:30" s="1" customFormat="1">
      <c r="C2483" s="16"/>
      <c r="D2483" s="16"/>
      <c r="E2483" s="32"/>
      <c r="F2483" s="16"/>
      <c r="G2483" s="16"/>
      <c r="H2483" s="16"/>
      <c r="I2483" s="16"/>
      <c r="J2483" s="16"/>
      <c r="K2483" s="16"/>
      <c r="L2483" s="32"/>
      <c r="M2483" s="16"/>
      <c r="N2483" s="16"/>
      <c r="O2483" s="16"/>
      <c r="P2483" s="16"/>
      <c r="Y2483" s="20"/>
      <c r="Z2483" s="20"/>
      <c r="AA2483" s="20"/>
      <c r="AB2483" s="20"/>
      <c r="AC2483" s="20"/>
      <c r="AD2483" s="20"/>
    </row>
    <row r="2484" spans="3:30" s="1" customFormat="1">
      <c r="C2484" s="16"/>
      <c r="D2484" s="16"/>
      <c r="E2484" s="32"/>
      <c r="F2484" s="16"/>
      <c r="G2484" s="16"/>
      <c r="H2484" s="16"/>
      <c r="I2484" s="16"/>
      <c r="J2484" s="16"/>
      <c r="K2484" s="16"/>
      <c r="L2484" s="32"/>
      <c r="M2484" s="16"/>
      <c r="N2484" s="16"/>
      <c r="O2484" s="16"/>
      <c r="P2484" s="16"/>
      <c r="Y2484" s="20"/>
      <c r="Z2484" s="20"/>
      <c r="AA2484" s="20"/>
      <c r="AB2484" s="20"/>
      <c r="AC2484" s="20"/>
      <c r="AD2484" s="20"/>
    </row>
    <row r="2485" spans="3:30" s="1" customFormat="1">
      <c r="C2485" s="16"/>
      <c r="D2485" s="16"/>
      <c r="E2485" s="32"/>
      <c r="F2485" s="16"/>
      <c r="G2485" s="16"/>
      <c r="H2485" s="16"/>
      <c r="I2485" s="16"/>
      <c r="J2485" s="16"/>
      <c r="K2485" s="16"/>
      <c r="L2485" s="32"/>
      <c r="M2485" s="16"/>
      <c r="N2485" s="16"/>
      <c r="O2485" s="16"/>
      <c r="P2485" s="16"/>
      <c r="Y2485" s="20"/>
      <c r="Z2485" s="20"/>
      <c r="AA2485" s="20"/>
      <c r="AB2485" s="20"/>
      <c r="AC2485" s="20"/>
      <c r="AD2485" s="20"/>
    </row>
    <row r="2486" spans="3:30" s="1" customFormat="1">
      <c r="C2486" s="16"/>
      <c r="D2486" s="16"/>
      <c r="E2486" s="32"/>
      <c r="F2486" s="16"/>
      <c r="G2486" s="16"/>
      <c r="H2486" s="16"/>
      <c r="I2486" s="16"/>
      <c r="J2486" s="16"/>
      <c r="K2486" s="16"/>
      <c r="L2486" s="32"/>
      <c r="M2486" s="16"/>
      <c r="N2486" s="16"/>
      <c r="O2486" s="16"/>
      <c r="P2486" s="16"/>
      <c r="Y2486" s="20"/>
      <c r="Z2486" s="20"/>
      <c r="AA2486" s="20"/>
      <c r="AB2486" s="20"/>
      <c r="AC2486" s="20"/>
      <c r="AD2486" s="20"/>
    </row>
    <row r="2487" spans="3:30" s="1" customFormat="1">
      <c r="C2487" s="16"/>
      <c r="D2487" s="16"/>
      <c r="E2487" s="32"/>
      <c r="F2487" s="16"/>
      <c r="G2487" s="16"/>
      <c r="H2487" s="16"/>
      <c r="I2487" s="16"/>
      <c r="J2487" s="16"/>
      <c r="K2487" s="16"/>
      <c r="L2487" s="32"/>
      <c r="M2487" s="16"/>
      <c r="N2487" s="16"/>
      <c r="O2487" s="16"/>
      <c r="P2487" s="16"/>
      <c r="Y2487" s="20"/>
      <c r="Z2487" s="20"/>
      <c r="AA2487" s="20"/>
      <c r="AB2487" s="20"/>
      <c r="AC2487" s="20"/>
      <c r="AD2487" s="20"/>
    </row>
    <row r="2488" spans="3:30" s="1" customFormat="1">
      <c r="C2488" s="16"/>
      <c r="D2488" s="16"/>
      <c r="E2488" s="32"/>
      <c r="F2488" s="16"/>
      <c r="G2488" s="16"/>
      <c r="H2488" s="16"/>
      <c r="I2488" s="16"/>
      <c r="J2488" s="16"/>
      <c r="K2488" s="16"/>
      <c r="L2488" s="32"/>
      <c r="M2488" s="16"/>
      <c r="N2488" s="16"/>
      <c r="O2488" s="16"/>
      <c r="P2488" s="16"/>
      <c r="Y2488" s="20"/>
      <c r="Z2488" s="20"/>
      <c r="AA2488" s="20"/>
      <c r="AB2488" s="20"/>
      <c r="AC2488" s="20"/>
      <c r="AD2488" s="20"/>
    </row>
    <row r="2489" spans="3:30" s="1" customFormat="1">
      <c r="C2489" s="16"/>
      <c r="D2489" s="16"/>
      <c r="E2489" s="32"/>
      <c r="F2489" s="16"/>
      <c r="G2489" s="16"/>
      <c r="H2489" s="16"/>
      <c r="I2489" s="16"/>
      <c r="J2489" s="16"/>
      <c r="K2489" s="16"/>
      <c r="L2489" s="32"/>
      <c r="M2489" s="16"/>
      <c r="N2489" s="16"/>
      <c r="O2489" s="16"/>
      <c r="P2489" s="16"/>
      <c r="Y2489" s="20"/>
      <c r="Z2489" s="20"/>
      <c r="AA2489" s="20"/>
      <c r="AB2489" s="20"/>
      <c r="AC2489" s="20"/>
      <c r="AD2489" s="20"/>
    </row>
    <row r="2490" spans="3:30" s="1" customFormat="1">
      <c r="C2490" s="16"/>
      <c r="D2490" s="16"/>
      <c r="E2490" s="32"/>
      <c r="F2490" s="16"/>
      <c r="G2490" s="16"/>
      <c r="H2490" s="16"/>
      <c r="I2490" s="16"/>
      <c r="J2490" s="16"/>
      <c r="K2490" s="16"/>
      <c r="L2490" s="32"/>
      <c r="M2490" s="16"/>
      <c r="N2490" s="16"/>
      <c r="O2490" s="16"/>
      <c r="P2490" s="16"/>
      <c r="Y2490" s="20"/>
      <c r="Z2490" s="20"/>
      <c r="AA2490" s="20"/>
      <c r="AB2490" s="20"/>
      <c r="AC2490" s="20"/>
      <c r="AD2490" s="20"/>
    </row>
    <row r="2491" spans="3:30" s="1" customFormat="1">
      <c r="C2491" s="16"/>
      <c r="D2491" s="16"/>
      <c r="E2491" s="32"/>
      <c r="F2491" s="16"/>
      <c r="G2491" s="16"/>
      <c r="H2491" s="16"/>
      <c r="I2491" s="16"/>
      <c r="J2491" s="16"/>
      <c r="K2491" s="16"/>
      <c r="L2491" s="32"/>
      <c r="M2491" s="16"/>
      <c r="N2491" s="16"/>
      <c r="O2491" s="16"/>
      <c r="P2491" s="16"/>
      <c r="Y2491" s="20"/>
      <c r="Z2491" s="20"/>
      <c r="AA2491" s="20"/>
      <c r="AB2491" s="20"/>
      <c r="AC2491" s="20"/>
      <c r="AD2491" s="20"/>
    </row>
    <row r="2492" spans="3:30" s="1" customFormat="1">
      <c r="C2492" s="16"/>
      <c r="D2492" s="16"/>
      <c r="E2492" s="32"/>
      <c r="F2492" s="16"/>
      <c r="G2492" s="16"/>
      <c r="H2492" s="16"/>
      <c r="I2492" s="16"/>
      <c r="J2492" s="16"/>
      <c r="K2492" s="16"/>
      <c r="L2492" s="32"/>
      <c r="M2492" s="16"/>
      <c r="N2492" s="16"/>
      <c r="O2492" s="16"/>
      <c r="P2492" s="16"/>
      <c r="Y2492" s="20"/>
      <c r="Z2492" s="20"/>
      <c r="AA2492" s="20"/>
      <c r="AB2492" s="20"/>
      <c r="AC2492" s="20"/>
      <c r="AD2492" s="20"/>
    </row>
    <row r="2493" spans="3:30" s="1" customFormat="1">
      <c r="C2493" s="16"/>
      <c r="D2493" s="16"/>
      <c r="E2493" s="32"/>
      <c r="F2493" s="16"/>
      <c r="G2493" s="16"/>
      <c r="H2493" s="16"/>
      <c r="I2493" s="16"/>
      <c r="J2493" s="16"/>
      <c r="K2493" s="16"/>
      <c r="L2493" s="32"/>
      <c r="M2493" s="16"/>
      <c r="N2493" s="16"/>
      <c r="O2493" s="16"/>
      <c r="P2493" s="16"/>
      <c r="Y2493" s="20"/>
      <c r="Z2493" s="20"/>
      <c r="AA2493" s="20"/>
      <c r="AB2493" s="20"/>
      <c r="AC2493" s="20"/>
      <c r="AD2493" s="20"/>
    </row>
    <row r="2494" spans="3:30" s="1" customFormat="1">
      <c r="C2494" s="16"/>
      <c r="D2494" s="16"/>
      <c r="E2494" s="32"/>
      <c r="F2494" s="16"/>
      <c r="G2494" s="16"/>
      <c r="H2494" s="16"/>
      <c r="I2494" s="16"/>
      <c r="J2494" s="16"/>
      <c r="K2494" s="16"/>
      <c r="L2494" s="32"/>
      <c r="M2494" s="16"/>
      <c r="N2494" s="16"/>
      <c r="O2494" s="16"/>
      <c r="P2494" s="16"/>
      <c r="Y2494" s="20"/>
      <c r="Z2494" s="20"/>
      <c r="AA2494" s="20"/>
      <c r="AB2494" s="20"/>
      <c r="AC2494" s="20"/>
      <c r="AD2494" s="20"/>
    </row>
    <row r="2495" spans="3:30" s="1" customFormat="1">
      <c r="C2495" s="16"/>
      <c r="D2495" s="16"/>
      <c r="E2495" s="32"/>
      <c r="F2495" s="16"/>
      <c r="G2495" s="16"/>
      <c r="H2495" s="16"/>
      <c r="I2495" s="16"/>
      <c r="J2495" s="16"/>
      <c r="K2495" s="16"/>
      <c r="L2495" s="32"/>
      <c r="M2495" s="16"/>
      <c r="N2495" s="16"/>
      <c r="O2495" s="16"/>
      <c r="P2495" s="16"/>
      <c r="Y2495" s="20"/>
      <c r="Z2495" s="20"/>
      <c r="AA2495" s="20"/>
      <c r="AB2495" s="20"/>
      <c r="AC2495" s="20"/>
      <c r="AD2495" s="20"/>
    </row>
    <row r="2496" spans="3:30" s="1" customFormat="1">
      <c r="C2496" s="16"/>
      <c r="D2496" s="16"/>
      <c r="E2496" s="32"/>
      <c r="F2496" s="16"/>
      <c r="G2496" s="16"/>
      <c r="H2496" s="16"/>
      <c r="I2496" s="16"/>
      <c r="J2496" s="16"/>
      <c r="K2496" s="16"/>
      <c r="L2496" s="32"/>
      <c r="M2496" s="16"/>
      <c r="N2496" s="16"/>
      <c r="O2496" s="16"/>
      <c r="P2496" s="16"/>
      <c r="Y2496" s="20"/>
      <c r="Z2496" s="20"/>
      <c r="AA2496" s="20"/>
      <c r="AB2496" s="20"/>
      <c r="AC2496" s="20"/>
      <c r="AD2496" s="20"/>
    </row>
    <row r="2497" spans="3:30" s="1" customFormat="1">
      <c r="C2497" s="16"/>
      <c r="D2497" s="16"/>
      <c r="E2497" s="32"/>
      <c r="F2497" s="16"/>
      <c r="G2497" s="16"/>
      <c r="H2497" s="16"/>
      <c r="I2497" s="16"/>
      <c r="J2497" s="16"/>
      <c r="K2497" s="16"/>
      <c r="L2497" s="32"/>
      <c r="M2497" s="16"/>
      <c r="N2497" s="16"/>
      <c r="O2497" s="16"/>
      <c r="P2497" s="16"/>
      <c r="Y2497" s="20"/>
      <c r="Z2497" s="20"/>
      <c r="AA2497" s="20"/>
      <c r="AB2497" s="20"/>
      <c r="AC2497" s="20"/>
      <c r="AD2497" s="20"/>
    </row>
    <row r="2498" spans="3:30" s="1" customFormat="1">
      <c r="C2498" s="16"/>
      <c r="D2498" s="16"/>
      <c r="E2498" s="32"/>
      <c r="F2498" s="16"/>
      <c r="G2498" s="16"/>
      <c r="H2498" s="16"/>
      <c r="I2498" s="16"/>
      <c r="J2498" s="16"/>
      <c r="K2498" s="16"/>
      <c r="L2498" s="32"/>
      <c r="M2498" s="16"/>
      <c r="N2498" s="16"/>
      <c r="O2498" s="16"/>
      <c r="P2498" s="16"/>
      <c r="Y2498" s="20"/>
      <c r="Z2498" s="20"/>
      <c r="AA2498" s="20"/>
      <c r="AB2498" s="20"/>
      <c r="AC2498" s="20"/>
      <c r="AD2498" s="20"/>
    </row>
    <row r="2499" spans="3:30" s="1" customFormat="1">
      <c r="C2499" s="16"/>
      <c r="D2499" s="16"/>
      <c r="E2499" s="32"/>
      <c r="F2499" s="16"/>
      <c r="G2499" s="16"/>
      <c r="H2499" s="16"/>
      <c r="I2499" s="16"/>
      <c r="J2499" s="16"/>
      <c r="K2499" s="16"/>
      <c r="L2499" s="32"/>
      <c r="M2499" s="16"/>
      <c r="N2499" s="16"/>
      <c r="O2499" s="16"/>
      <c r="P2499" s="16"/>
      <c r="Y2499" s="20"/>
      <c r="Z2499" s="20"/>
      <c r="AA2499" s="20"/>
      <c r="AB2499" s="20"/>
      <c r="AC2499" s="20"/>
      <c r="AD2499" s="20"/>
    </row>
    <row r="2500" spans="3:30" s="1" customFormat="1">
      <c r="C2500" s="16"/>
      <c r="D2500" s="16"/>
      <c r="E2500" s="32"/>
      <c r="F2500" s="16"/>
      <c r="G2500" s="16"/>
      <c r="H2500" s="16"/>
      <c r="I2500" s="16"/>
      <c r="J2500" s="16"/>
      <c r="K2500" s="16"/>
      <c r="L2500" s="32"/>
      <c r="M2500" s="16"/>
      <c r="N2500" s="16"/>
      <c r="O2500" s="16"/>
      <c r="P2500" s="16"/>
      <c r="Y2500" s="20"/>
      <c r="Z2500" s="20"/>
      <c r="AA2500" s="20"/>
      <c r="AB2500" s="20"/>
      <c r="AC2500" s="20"/>
      <c r="AD2500" s="20"/>
    </row>
    <row r="2501" spans="3:30" s="1" customFormat="1">
      <c r="C2501" s="16"/>
      <c r="D2501" s="16"/>
      <c r="E2501" s="32"/>
      <c r="F2501" s="16"/>
      <c r="G2501" s="16"/>
      <c r="H2501" s="16"/>
      <c r="I2501" s="16"/>
      <c r="J2501" s="16"/>
      <c r="K2501" s="16"/>
      <c r="L2501" s="32"/>
      <c r="M2501" s="16"/>
      <c r="N2501" s="16"/>
      <c r="O2501" s="16"/>
      <c r="P2501" s="16"/>
      <c r="Y2501" s="20"/>
      <c r="Z2501" s="20"/>
      <c r="AA2501" s="20"/>
      <c r="AB2501" s="20"/>
      <c r="AC2501" s="20"/>
      <c r="AD2501" s="20"/>
    </row>
    <row r="2502" spans="3:30" s="1" customFormat="1">
      <c r="C2502" s="16"/>
      <c r="D2502" s="16"/>
      <c r="E2502" s="32"/>
      <c r="F2502" s="16"/>
      <c r="G2502" s="16"/>
      <c r="H2502" s="16"/>
      <c r="I2502" s="16"/>
      <c r="J2502" s="16"/>
      <c r="K2502" s="16"/>
      <c r="L2502" s="32"/>
      <c r="M2502" s="16"/>
      <c r="N2502" s="16"/>
      <c r="O2502" s="16"/>
      <c r="P2502" s="16"/>
      <c r="Y2502" s="20"/>
      <c r="Z2502" s="20"/>
      <c r="AA2502" s="20"/>
      <c r="AB2502" s="20"/>
      <c r="AC2502" s="20"/>
      <c r="AD2502" s="20"/>
    </row>
    <row r="2503" spans="3:30" s="1" customFormat="1">
      <c r="C2503" s="16"/>
      <c r="D2503" s="16"/>
      <c r="E2503" s="32"/>
      <c r="F2503" s="16"/>
      <c r="G2503" s="16"/>
      <c r="H2503" s="16"/>
      <c r="I2503" s="16"/>
      <c r="J2503" s="16"/>
      <c r="K2503" s="16"/>
      <c r="L2503" s="32"/>
      <c r="M2503" s="16"/>
      <c r="N2503" s="16"/>
      <c r="O2503" s="16"/>
      <c r="P2503" s="16"/>
      <c r="Y2503" s="20"/>
      <c r="Z2503" s="20"/>
      <c r="AA2503" s="20"/>
      <c r="AB2503" s="20"/>
      <c r="AC2503" s="20"/>
      <c r="AD2503" s="20"/>
    </row>
    <row r="2504" spans="3:30" s="1" customFormat="1">
      <c r="C2504" s="16"/>
      <c r="D2504" s="16"/>
      <c r="E2504" s="32"/>
      <c r="F2504" s="16"/>
      <c r="G2504" s="16"/>
      <c r="H2504" s="16"/>
      <c r="I2504" s="16"/>
      <c r="J2504" s="16"/>
      <c r="K2504" s="16"/>
      <c r="L2504" s="32"/>
      <c r="M2504" s="16"/>
      <c r="N2504" s="16"/>
      <c r="O2504" s="16"/>
      <c r="P2504" s="16"/>
      <c r="Y2504" s="20"/>
      <c r="Z2504" s="20"/>
      <c r="AA2504" s="20"/>
      <c r="AB2504" s="20"/>
      <c r="AC2504" s="20"/>
      <c r="AD2504" s="20"/>
    </row>
    <row r="2505" spans="3:30" s="1" customFormat="1">
      <c r="C2505" s="16"/>
      <c r="D2505" s="16"/>
      <c r="E2505" s="32"/>
      <c r="F2505" s="16"/>
      <c r="G2505" s="16"/>
      <c r="H2505" s="16"/>
      <c r="I2505" s="16"/>
      <c r="J2505" s="16"/>
      <c r="K2505" s="16"/>
      <c r="L2505" s="32"/>
      <c r="M2505" s="16"/>
      <c r="N2505" s="16"/>
      <c r="O2505" s="16"/>
      <c r="P2505" s="16"/>
      <c r="Y2505" s="20"/>
      <c r="Z2505" s="20"/>
      <c r="AA2505" s="20"/>
      <c r="AB2505" s="20"/>
      <c r="AC2505" s="20"/>
      <c r="AD2505" s="20"/>
    </row>
    <row r="2506" spans="3:30" s="1" customFormat="1">
      <c r="C2506" s="16"/>
      <c r="D2506" s="16"/>
      <c r="E2506" s="32"/>
      <c r="F2506" s="16"/>
      <c r="G2506" s="16"/>
      <c r="H2506" s="16"/>
      <c r="I2506" s="16"/>
      <c r="J2506" s="16"/>
      <c r="K2506" s="16"/>
      <c r="L2506" s="32"/>
      <c r="M2506" s="16"/>
      <c r="N2506" s="16"/>
      <c r="O2506" s="16"/>
      <c r="P2506" s="16"/>
      <c r="Y2506" s="20"/>
      <c r="Z2506" s="20"/>
      <c r="AA2506" s="20"/>
      <c r="AB2506" s="20"/>
      <c r="AC2506" s="20"/>
      <c r="AD2506" s="20"/>
    </row>
    <row r="2507" spans="3:30" s="1" customFormat="1">
      <c r="C2507" s="16"/>
      <c r="D2507" s="16"/>
      <c r="E2507" s="32"/>
      <c r="F2507" s="16"/>
      <c r="G2507" s="16"/>
      <c r="H2507" s="16"/>
      <c r="I2507" s="16"/>
      <c r="J2507" s="16"/>
      <c r="K2507" s="16"/>
      <c r="L2507" s="32"/>
      <c r="M2507" s="16"/>
      <c r="N2507" s="16"/>
      <c r="O2507" s="16"/>
      <c r="P2507" s="16"/>
      <c r="Y2507" s="20"/>
      <c r="Z2507" s="20"/>
      <c r="AA2507" s="20"/>
      <c r="AB2507" s="20"/>
      <c r="AC2507" s="20"/>
      <c r="AD2507" s="20"/>
    </row>
    <row r="2508" spans="3:30" s="1" customFormat="1">
      <c r="C2508" s="16"/>
      <c r="D2508" s="16"/>
      <c r="E2508" s="32"/>
      <c r="F2508" s="16"/>
      <c r="G2508" s="16"/>
      <c r="H2508" s="16"/>
      <c r="I2508" s="16"/>
      <c r="J2508" s="16"/>
      <c r="K2508" s="16"/>
      <c r="L2508" s="32"/>
      <c r="M2508" s="16"/>
      <c r="N2508" s="16"/>
      <c r="O2508" s="16"/>
      <c r="P2508" s="16"/>
      <c r="Y2508" s="20"/>
      <c r="Z2508" s="20"/>
      <c r="AA2508" s="20"/>
      <c r="AB2508" s="20"/>
      <c r="AC2508" s="20"/>
      <c r="AD2508" s="20"/>
    </row>
    <row r="2509" spans="3:30" s="1" customFormat="1">
      <c r="C2509" s="16"/>
      <c r="D2509" s="16"/>
      <c r="E2509" s="32"/>
      <c r="F2509" s="16"/>
      <c r="G2509" s="16"/>
      <c r="H2509" s="16"/>
      <c r="I2509" s="16"/>
      <c r="J2509" s="16"/>
      <c r="K2509" s="16"/>
      <c r="L2509" s="32"/>
      <c r="M2509" s="16"/>
      <c r="N2509" s="16"/>
      <c r="O2509" s="16"/>
      <c r="P2509" s="16"/>
      <c r="Y2509" s="20"/>
      <c r="Z2509" s="20"/>
      <c r="AA2509" s="20"/>
      <c r="AB2509" s="20"/>
      <c r="AC2509" s="20"/>
      <c r="AD2509" s="20"/>
    </row>
    <row r="2510" spans="3:30" s="1" customFormat="1">
      <c r="C2510" s="16"/>
      <c r="D2510" s="16"/>
      <c r="E2510" s="32"/>
      <c r="F2510" s="16"/>
      <c r="G2510" s="16"/>
      <c r="H2510" s="16"/>
      <c r="I2510" s="16"/>
      <c r="J2510" s="16"/>
      <c r="K2510" s="16"/>
      <c r="L2510" s="32"/>
      <c r="M2510" s="16"/>
      <c r="N2510" s="16"/>
      <c r="O2510" s="16"/>
      <c r="P2510" s="16"/>
      <c r="Y2510" s="20"/>
      <c r="Z2510" s="20"/>
      <c r="AA2510" s="20"/>
      <c r="AB2510" s="20"/>
      <c r="AC2510" s="20"/>
      <c r="AD2510" s="20"/>
    </row>
    <row r="2511" spans="3:30" s="1" customFormat="1">
      <c r="C2511" s="16"/>
      <c r="D2511" s="16"/>
      <c r="E2511" s="32"/>
      <c r="F2511" s="16"/>
      <c r="G2511" s="16"/>
      <c r="H2511" s="16"/>
      <c r="I2511" s="16"/>
      <c r="J2511" s="16"/>
      <c r="K2511" s="16"/>
      <c r="L2511" s="32"/>
      <c r="M2511" s="16"/>
      <c r="N2511" s="16"/>
      <c r="O2511" s="16"/>
      <c r="P2511" s="16"/>
      <c r="Y2511" s="20"/>
      <c r="Z2511" s="20"/>
      <c r="AA2511" s="20"/>
      <c r="AB2511" s="20"/>
      <c r="AC2511" s="20"/>
      <c r="AD2511" s="20"/>
    </row>
    <row r="2512" spans="3:30" s="1" customFormat="1">
      <c r="C2512" s="16"/>
      <c r="D2512" s="16"/>
      <c r="E2512" s="32"/>
      <c r="F2512" s="16"/>
      <c r="G2512" s="16"/>
      <c r="H2512" s="16"/>
      <c r="I2512" s="16"/>
      <c r="J2512" s="16"/>
      <c r="K2512" s="16"/>
      <c r="L2512" s="32"/>
      <c r="M2512" s="16"/>
      <c r="N2512" s="16"/>
      <c r="O2512" s="16"/>
      <c r="P2512" s="16"/>
      <c r="Y2512" s="20"/>
      <c r="Z2512" s="20"/>
      <c r="AA2512" s="20"/>
      <c r="AB2512" s="20"/>
      <c r="AC2512" s="20"/>
      <c r="AD2512" s="20"/>
    </row>
    <row r="2513" spans="3:30" s="1" customFormat="1">
      <c r="C2513" s="16"/>
      <c r="D2513" s="16"/>
      <c r="E2513" s="32"/>
      <c r="F2513" s="16"/>
      <c r="G2513" s="16"/>
      <c r="H2513" s="16"/>
      <c r="I2513" s="16"/>
      <c r="J2513" s="16"/>
      <c r="K2513" s="16"/>
      <c r="L2513" s="32"/>
      <c r="M2513" s="16"/>
      <c r="N2513" s="16"/>
      <c r="O2513" s="16"/>
      <c r="P2513" s="16"/>
      <c r="Y2513" s="20"/>
      <c r="Z2513" s="20"/>
      <c r="AA2513" s="20"/>
      <c r="AB2513" s="20"/>
      <c r="AC2513" s="20"/>
      <c r="AD2513" s="20"/>
    </row>
    <row r="2514" spans="3:30" s="1" customFormat="1">
      <c r="C2514" s="16"/>
      <c r="D2514" s="16"/>
      <c r="E2514" s="32"/>
      <c r="F2514" s="16"/>
      <c r="G2514" s="16"/>
      <c r="H2514" s="16"/>
      <c r="I2514" s="16"/>
      <c r="J2514" s="16"/>
      <c r="K2514" s="16"/>
      <c r="L2514" s="32"/>
      <c r="M2514" s="16"/>
      <c r="N2514" s="16"/>
      <c r="O2514" s="16"/>
      <c r="P2514" s="16"/>
      <c r="Y2514" s="20"/>
      <c r="Z2514" s="20"/>
      <c r="AA2514" s="20"/>
      <c r="AB2514" s="20"/>
      <c r="AC2514" s="20"/>
      <c r="AD2514" s="20"/>
    </row>
    <row r="2515" spans="3:30" s="1" customFormat="1">
      <c r="C2515" s="16"/>
      <c r="D2515" s="16"/>
      <c r="E2515" s="32"/>
      <c r="F2515" s="16"/>
      <c r="G2515" s="16"/>
      <c r="H2515" s="16"/>
      <c r="I2515" s="16"/>
      <c r="J2515" s="16"/>
      <c r="K2515" s="16"/>
      <c r="L2515" s="32"/>
      <c r="M2515" s="16"/>
      <c r="N2515" s="16"/>
      <c r="O2515" s="16"/>
      <c r="P2515" s="16"/>
      <c r="Y2515" s="20"/>
      <c r="Z2515" s="20"/>
      <c r="AA2515" s="20"/>
      <c r="AB2515" s="20"/>
      <c r="AC2515" s="20"/>
      <c r="AD2515" s="20"/>
    </row>
    <row r="2516" spans="3:30" s="1" customFormat="1">
      <c r="C2516" s="16"/>
      <c r="D2516" s="16"/>
      <c r="E2516" s="32"/>
      <c r="F2516" s="16"/>
      <c r="G2516" s="16"/>
      <c r="H2516" s="16"/>
      <c r="I2516" s="16"/>
      <c r="J2516" s="16"/>
      <c r="K2516" s="16"/>
      <c r="L2516" s="32"/>
      <c r="M2516" s="16"/>
      <c r="N2516" s="16"/>
      <c r="O2516" s="16"/>
      <c r="P2516" s="16"/>
      <c r="Y2516" s="20"/>
      <c r="Z2516" s="20"/>
      <c r="AA2516" s="20"/>
      <c r="AB2516" s="20"/>
      <c r="AC2516" s="20"/>
      <c r="AD2516" s="20"/>
    </row>
    <row r="2517" spans="3:30" s="1" customFormat="1">
      <c r="C2517" s="16"/>
      <c r="D2517" s="16"/>
      <c r="E2517" s="32"/>
      <c r="F2517" s="16"/>
      <c r="G2517" s="16"/>
      <c r="H2517" s="16"/>
      <c r="I2517" s="16"/>
      <c r="J2517" s="16"/>
      <c r="K2517" s="16"/>
      <c r="L2517" s="32"/>
      <c r="M2517" s="16"/>
      <c r="N2517" s="16"/>
      <c r="O2517" s="16"/>
      <c r="P2517" s="16"/>
      <c r="Y2517" s="20"/>
      <c r="Z2517" s="20"/>
      <c r="AA2517" s="20"/>
      <c r="AB2517" s="20"/>
      <c r="AC2517" s="20"/>
      <c r="AD2517" s="20"/>
    </row>
    <row r="2518" spans="3:30" s="1" customFormat="1">
      <c r="C2518" s="16"/>
      <c r="D2518" s="16"/>
      <c r="E2518" s="32"/>
      <c r="F2518" s="16"/>
      <c r="G2518" s="16"/>
      <c r="H2518" s="16"/>
      <c r="I2518" s="16"/>
      <c r="J2518" s="16"/>
      <c r="K2518" s="16"/>
      <c r="L2518" s="32"/>
      <c r="M2518" s="16"/>
      <c r="N2518" s="16"/>
      <c r="O2518" s="16"/>
      <c r="P2518" s="16"/>
      <c r="Y2518" s="20"/>
      <c r="Z2518" s="20"/>
      <c r="AA2518" s="20"/>
      <c r="AB2518" s="20"/>
      <c r="AC2518" s="20"/>
      <c r="AD2518" s="20"/>
    </row>
    <row r="2519" spans="3:30" s="1" customFormat="1">
      <c r="C2519" s="16"/>
      <c r="D2519" s="16"/>
      <c r="E2519" s="32"/>
      <c r="F2519" s="16"/>
      <c r="G2519" s="16"/>
      <c r="H2519" s="16"/>
      <c r="I2519" s="16"/>
      <c r="J2519" s="16"/>
      <c r="K2519" s="16"/>
      <c r="L2519" s="32"/>
      <c r="M2519" s="16"/>
      <c r="N2519" s="16"/>
      <c r="O2519" s="16"/>
      <c r="P2519" s="16"/>
      <c r="Y2519" s="20"/>
      <c r="Z2519" s="20"/>
      <c r="AA2519" s="20"/>
      <c r="AB2519" s="20"/>
      <c r="AC2519" s="20"/>
      <c r="AD2519" s="20"/>
    </row>
    <row r="2520" spans="3:30" s="1" customFormat="1">
      <c r="C2520" s="16"/>
      <c r="D2520" s="16"/>
      <c r="E2520" s="32"/>
      <c r="F2520" s="16"/>
      <c r="G2520" s="16"/>
      <c r="H2520" s="16"/>
      <c r="I2520" s="16"/>
      <c r="J2520" s="16"/>
      <c r="K2520" s="16"/>
      <c r="L2520" s="32"/>
      <c r="M2520" s="16"/>
      <c r="N2520" s="16"/>
      <c r="O2520" s="16"/>
      <c r="P2520" s="16"/>
      <c r="Y2520" s="20"/>
      <c r="Z2520" s="20"/>
      <c r="AA2520" s="20"/>
      <c r="AB2520" s="20"/>
      <c r="AC2520" s="20"/>
      <c r="AD2520" s="20"/>
    </row>
    <row r="2521" spans="3:30" s="1" customFormat="1">
      <c r="C2521" s="16"/>
      <c r="D2521" s="16"/>
      <c r="E2521" s="32"/>
      <c r="F2521" s="16"/>
      <c r="G2521" s="16"/>
      <c r="H2521" s="16"/>
      <c r="I2521" s="16"/>
      <c r="J2521" s="16"/>
      <c r="K2521" s="16"/>
      <c r="L2521" s="32"/>
      <c r="M2521" s="16"/>
      <c r="N2521" s="16"/>
      <c r="O2521" s="16"/>
      <c r="P2521" s="16"/>
      <c r="Y2521" s="20"/>
      <c r="Z2521" s="20"/>
      <c r="AA2521" s="20"/>
      <c r="AB2521" s="20"/>
      <c r="AC2521" s="20"/>
      <c r="AD2521" s="20"/>
    </row>
    <row r="2522" spans="3:30" s="1" customFormat="1">
      <c r="C2522" s="16"/>
      <c r="D2522" s="16"/>
      <c r="E2522" s="32"/>
      <c r="F2522" s="16"/>
      <c r="G2522" s="16"/>
      <c r="H2522" s="16"/>
      <c r="I2522" s="16"/>
      <c r="J2522" s="16"/>
      <c r="K2522" s="16"/>
      <c r="L2522" s="32"/>
      <c r="M2522" s="16"/>
      <c r="N2522" s="16"/>
      <c r="O2522" s="16"/>
      <c r="P2522" s="16"/>
      <c r="Y2522" s="20"/>
      <c r="Z2522" s="20"/>
      <c r="AA2522" s="20"/>
      <c r="AB2522" s="20"/>
      <c r="AC2522" s="20"/>
      <c r="AD2522" s="20"/>
    </row>
    <row r="2523" spans="3:30" s="1" customFormat="1">
      <c r="C2523" s="16"/>
      <c r="D2523" s="16"/>
      <c r="E2523" s="32"/>
      <c r="F2523" s="16"/>
      <c r="G2523" s="16"/>
      <c r="H2523" s="16"/>
      <c r="I2523" s="16"/>
      <c r="J2523" s="16"/>
      <c r="K2523" s="16"/>
      <c r="L2523" s="32"/>
      <c r="M2523" s="16"/>
      <c r="N2523" s="16"/>
      <c r="O2523" s="16"/>
      <c r="P2523" s="16"/>
      <c r="Y2523" s="20"/>
      <c r="Z2523" s="20"/>
      <c r="AA2523" s="20"/>
      <c r="AB2523" s="20"/>
      <c r="AC2523" s="20"/>
      <c r="AD2523" s="20"/>
    </row>
    <row r="2524" spans="3:30" s="1" customFormat="1">
      <c r="C2524" s="16"/>
      <c r="D2524" s="16"/>
      <c r="E2524" s="32"/>
      <c r="F2524" s="16"/>
      <c r="G2524" s="16"/>
      <c r="H2524" s="16"/>
      <c r="I2524" s="16"/>
      <c r="J2524" s="16"/>
      <c r="K2524" s="16"/>
      <c r="L2524" s="32"/>
      <c r="M2524" s="16"/>
      <c r="N2524" s="16"/>
      <c r="O2524" s="16"/>
      <c r="P2524" s="16"/>
      <c r="Y2524" s="20"/>
      <c r="Z2524" s="20"/>
      <c r="AA2524" s="20"/>
      <c r="AB2524" s="20"/>
      <c r="AC2524" s="20"/>
      <c r="AD2524" s="20"/>
    </row>
    <row r="2525" spans="3:30" s="1" customFormat="1">
      <c r="C2525" s="16"/>
      <c r="D2525" s="16"/>
      <c r="E2525" s="32"/>
      <c r="F2525" s="16"/>
      <c r="G2525" s="16"/>
      <c r="H2525" s="16"/>
      <c r="I2525" s="16"/>
      <c r="J2525" s="16"/>
      <c r="K2525" s="16"/>
      <c r="L2525" s="32"/>
      <c r="M2525" s="16"/>
      <c r="N2525" s="16"/>
      <c r="O2525" s="16"/>
      <c r="P2525" s="16"/>
      <c r="Y2525" s="20"/>
      <c r="Z2525" s="20"/>
      <c r="AA2525" s="20"/>
      <c r="AB2525" s="20"/>
      <c r="AC2525" s="20"/>
      <c r="AD2525" s="20"/>
    </row>
    <row r="2526" spans="3:30" s="1" customFormat="1">
      <c r="C2526" s="16"/>
      <c r="D2526" s="16"/>
      <c r="E2526" s="32"/>
      <c r="F2526" s="16"/>
      <c r="G2526" s="16"/>
      <c r="H2526" s="16"/>
      <c r="I2526" s="16"/>
      <c r="J2526" s="16"/>
      <c r="K2526" s="16"/>
      <c r="L2526" s="32"/>
      <c r="M2526" s="16"/>
      <c r="N2526" s="16"/>
      <c r="O2526" s="16"/>
      <c r="P2526" s="16"/>
      <c r="Y2526" s="20"/>
      <c r="Z2526" s="20"/>
      <c r="AA2526" s="20"/>
      <c r="AB2526" s="20"/>
      <c r="AC2526" s="20"/>
      <c r="AD2526" s="20"/>
    </row>
    <row r="2527" spans="3:30" s="1" customFormat="1">
      <c r="C2527" s="16"/>
      <c r="D2527" s="16"/>
      <c r="E2527" s="32"/>
      <c r="F2527" s="16"/>
      <c r="G2527" s="16"/>
      <c r="H2527" s="16"/>
      <c r="I2527" s="16"/>
      <c r="J2527" s="16"/>
      <c r="K2527" s="16"/>
      <c r="L2527" s="32"/>
      <c r="M2527" s="16"/>
      <c r="N2527" s="16"/>
      <c r="O2527" s="16"/>
      <c r="P2527" s="16"/>
      <c r="Y2527" s="20"/>
      <c r="Z2527" s="20"/>
      <c r="AA2527" s="20"/>
      <c r="AB2527" s="20"/>
      <c r="AC2527" s="20"/>
      <c r="AD2527" s="20"/>
    </row>
    <row r="2528" spans="3:30" s="1" customFormat="1">
      <c r="C2528" s="16"/>
      <c r="D2528" s="16"/>
      <c r="E2528" s="32"/>
      <c r="F2528" s="16"/>
      <c r="G2528" s="16"/>
      <c r="H2528" s="16"/>
      <c r="I2528" s="16"/>
      <c r="J2528" s="16"/>
      <c r="K2528" s="16"/>
      <c r="L2528" s="32"/>
      <c r="M2528" s="16"/>
      <c r="N2528" s="16"/>
      <c r="O2528" s="16"/>
      <c r="P2528" s="16"/>
      <c r="Y2528" s="20"/>
      <c r="Z2528" s="20"/>
      <c r="AA2528" s="20"/>
      <c r="AB2528" s="20"/>
      <c r="AC2528" s="20"/>
      <c r="AD2528" s="20"/>
    </row>
    <row r="2529" spans="3:30" s="1" customFormat="1">
      <c r="C2529" s="16"/>
      <c r="D2529" s="16"/>
      <c r="E2529" s="32"/>
      <c r="F2529" s="16"/>
      <c r="G2529" s="16"/>
      <c r="H2529" s="16"/>
      <c r="I2529" s="16"/>
      <c r="J2529" s="16"/>
      <c r="K2529" s="16"/>
      <c r="L2529" s="32"/>
      <c r="M2529" s="16"/>
      <c r="N2529" s="16"/>
      <c r="O2529" s="16"/>
      <c r="P2529" s="16"/>
      <c r="Y2529" s="20"/>
      <c r="Z2529" s="20"/>
      <c r="AA2529" s="20"/>
      <c r="AB2529" s="20"/>
      <c r="AC2529" s="20"/>
      <c r="AD2529" s="20"/>
    </row>
    <row r="2530" spans="3:30" s="1" customFormat="1">
      <c r="C2530" s="16"/>
      <c r="D2530" s="16"/>
      <c r="E2530" s="32"/>
      <c r="F2530" s="16"/>
      <c r="G2530" s="16"/>
      <c r="H2530" s="16"/>
      <c r="I2530" s="16"/>
      <c r="J2530" s="16"/>
      <c r="K2530" s="16"/>
      <c r="L2530" s="32"/>
      <c r="M2530" s="16"/>
      <c r="N2530" s="16"/>
      <c r="O2530" s="16"/>
      <c r="P2530" s="16"/>
      <c r="Y2530" s="20"/>
      <c r="Z2530" s="20"/>
      <c r="AA2530" s="20"/>
      <c r="AB2530" s="20"/>
      <c r="AC2530" s="20"/>
      <c r="AD2530" s="20"/>
    </row>
    <row r="2531" spans="3:30" s="1" customFormat="1">
      <c r="C2531" s="16"/>
      <c r="D2531" s="16"/>
      <c r="E2531" s="32"/>
      <c r="F2531" s="16"/>
      <c r="G2531" s="16"/>
      <c r="H2531" s="16"/>
      <c r="I2531" s="16"/>
      <c r="J2531" s="16"/>
      <c r="K2531" s="16"/>
      <c r="L2531" s="32"/>
      <c r="M2531" s="16"/>
      <c r="N2531" s="16"/>
      <c r="O2531" s="16"/>
      <c r="P2531" s="16"/>
      <c r="Y2531" s="20"/>
      <c r="Z2531" s="20"/>
      <c r="AA2531" s="20"/>
      <c r="AB2531" s="20"/>
      <c r="AC2531" s="20"/>
      <c r="AD2531" s="20"/>
    </row>
    <row r="2532" spans="3:30" s="1" customFormat="1">
      <c r="C2532" s="16"/>
      <c r="D2532" s="16"/>
      <c r="E2532" s="32"/>
      <c r="F2532" s="16"/>
      <c r="G2532" s="16"/>
      <c r="H2532" s="16"/>
      <c r="I2532" s="16"/>
      <c r="J2532" s="16"/>
      <c r="K2532" s="16"/>
      <c r="L2532" s="32"/>
      <c r="M2532" s="16"/>
      <c r="N2532" s="16"/>
      <c r="O2532" s="16"/>
      <c r="P2532" s="16"/>
      <c r="Y2532" s="20"/>
      <c r="Z2532" s="20"/>
      <c r="AA2532" s="20"/>
      <c r="AB2532" s="20"/>
      <c r="AC2532" s="20"/>
      <c r="AD2532" s="20"/>
    </row>
    <row r="2533" spans="3:30" s="1" customFormat="1">
      <c r="C2533" s="16"/>
      <c r="D2533" s="16"/>
      <c r="E2533" s="32"/>
      <c r="F2533" s="16"/>
      <c r="G2533" s="16"/>
      <c r="H2533" s="16"/>
      <c r="I2533" s="16"/>
      <c r="J2533" s="16"/>
      <c r="K2533" s="16"/>
      <c r="L2533" s="32"/>
      <c r="M2533" s="16"/>
      <c r="N2533" s="16"/>
      <c r="O2533" s="16"/>
      <c r="P2533" s="16"/>
      <c r="Y2533" s="20"/>
      <c r="Z2533" s="20"/>
      <c r="AA2533" s="20"/>
      <c r="AB2533" s="20"/>
      <c r="AC2533" s="20"/>
      <c r="AD2533" s="20"/>
    </row>
    <row r="2534" spans="3:30" s="1" customFormat="1">
      <c r="C2534" s="16"/>
      <c r="D2534" s="16"/>
      <c r="E2534" s="32"/>
      <c r="F2534" s="16"/>
      <c r="G2534" s="16"/>
      <c r="H2534" s="16"/>
      <c r="I2534" s="16"/>
      <c r="J2534" s="16"/>
      <c r="K2534" s="16"/>
      <c r="L2534" s="32"/>
      <c r="M2534" s="16"/>
      <c r="N2534" s="16"/>
      <c r="O2534" s="16"/>
      <c r="P2534" s="16"/>
      <c r="Y2534" s="20"/>
      <c r="Z2534" s="20"/>
      <c r="AA2534" s="20"/>
      <c r="AB2534" s="20"/>
      <c r="AC2534" s="20"/>
      <c r="AD2534" s="20"/>
    </row>
    <row r="2535" spans="3:30" s="1" customFormat="1">
      <c r="C2535" s="16"/>
      <c r="D2535" s="16"/>
      <c r="E2535" s="32"/>
      <c r="F2535" s="16"/>
      <c r="G2535" s="16"/>
      <c r="H2535" s="16"/>
      <c r="I2535" s="16"/>
      <c r="J2535" s="16"/>
      <c r="K2535" s="16"/>
      <c r="L2535" s="32"/>
      <c r="M2535" s="16"/>
      <c r="N2535" s="16"/>
      <c r="O2535" s="16"/>
      <c r="P2535" s="16"/>
      <c r="Y2535" s="20"/>
      <c r="Z2535" s="20"/>
      <c r="AA2535" s="20"/>
      <c r="AB2535" s="20"/>
      <c r="AC2535" s="20"/>
      <c r="AD2535" s="20"/>
    </row>
    <row r="2536" spans="3:30" s="1" customFormat="1">
      <c r="C2536" s="16"/>
      <c r="D2536" s="16"/>
      <c r="E2536" s="32"/>
      <c r="F2536" s="16"/>
      <c r="G2536" s="16"/>
      <c r="H2536" s="16"/>
      <c r="I2536" s="16"/>
      <c r="J2536" s="16"/>
      <c r="K2536" s="16"/>
      <c r="L2536" s="32"/>
      <c r="M2536" s="16"/>
      <c r="N2536" s="16"/>
      <c r="O2536" s="16"/>
      <c r="P2536" s="16"/>
      <c r="Y2536" s="20"/>
      <c r="Z2536" s="20"/>
      <c r="AA2536" s="20"/>
      <c r="AB2536" s="20"/>
      <c r="AC2536" s="20"/>
      <c r="AD2536" s="20"/>
    </row>
    <row r="2537" spans="3:30" s="1" customFormat="1">
      <c r="C2537" s="16"/>
      <c r="D2537" s="16"/>
      <c r="E2537" s="32"/>
      <c r="F2537" s="16"/>
      <c r="G2537" s="16"/>
      <c r="H2537" s="16"/>
      <c r="I2537" s="16"/>
      <c r="J2537" s="16"/>
      <c r="K2537" s="16"/>
      <c r="L2537" s="32"/>
      <c r="M2537" s="16"/>
      <c r="N2537" s="16"/>
      <c r="O2537" s="16"/>
      <c r="P2537" s="16"/>
      <c r="Y2537" s="20"/>
      <c r="Z2537" s="20"/>
      <c r="AA2537" s="20"/>
      <c r="AB2537" s="20"/>
      <c r="AC2537" s="20"/>
      <c r="AD2537" s="20"/>
    </row>
    <row r="2538" spans="3:30" s="1" customFormat="1">
      <c r="C2538" s="16"/>
      <c r="D2538" s="16"/>
      <c r="E2538" s="32"/>
      <c r="F2538" s="16"/>
      <c r="G2538" s="16"/>
      <c r="H2538" s="16"/>
      <c r="I2538" s="16"/>
      <c r="J2538" s="16"/>
      <c r="K2538" s="16"/>
      <c r="L2538" s="32"/>
      <c r="M2538" s="16"/>
      <c r="N2538" s="16"/>
      <c r="O2538" s="16"/>
      <c r="P2538" s="16"/>
      <c r="Y2538" s="20"/>
      <c r="Z2538" s="20"/>
      <c r="AA2538" s="20"/>
      <c r="AB2538" s="20"/>
      <c r="AC2538" s="20"/>
      <c r="AD2538" s="20"/>
    </row>
    <row r="2539" spans="3:30" s="1" customFormat="1">
      <c r="C2539" s="16"/>
      <c r="D2539" s="16"/>
      <c r="E2539" s="32"/>
      <c r="F2539" s="16"/>
      <c r="G2539" s="16"/>
      <c r="H2539" s="16"/>
      <c r="I2539" s="16"/>
      <c r="J2539" s="16"/>
      <c r="K2539" s="16"/>
      <c r="L2539" s="32"/>
      <c r="M2539" s="16"/>
      <c r="N2539" s="16"/>
      <c r="O2539" s="16"/>
      <c r="P2539" s="16"/>
      <c r="Y2539" s="20"/>
      <c r="Z2539" s="20"/>
      <c r="AA2539" s="20"/>
      <c r="AB2539" s="20"/>
      <c r="AC2539" s="20"/>
      <c r="AD2539" s="20"/>
    </row>
    <row r="2540" spans="3:30" s="1" customFormat="1">
      <c r="C2540" s="16"/>
      <c r="D2540" s="16"/>
      <c r="E2540" s="32"/>
      <c r="F2540" s="16"/>
      <c r="G2540" s="16"/>
      <c r="H2540" s="16"/>
      <c r="I2540" s="16"/>
      <c r="J2540" s="16"/>
      <c r="K2540" s="16"/>
      <c r="L2540" s="32"/>
      <c r="M2540" s="16"/>
      <c r="N2540" s="16"/>
      <c r="O2540" s="16"/>
      <c r="P2540" s="16"/>
      <c r="Y2540" s="20"/>
      <c r="Z2540" s="20"/>
      <c r="AA2540" s="20"/>
      <c r="AB2540" s="20"/>
      <c r="AC2540" s="20"/>
      <c r="AD2540" s="20"/>
    </row>
    <row r="2541" spans="3:30" s="1" customFormat="1">
      <c r="C2541" s="16"/>
      <c r="D2541" s="16"/>
      <c r="E2541" s="32"/>
      <c r="F2541" s="16"/>
      <c r="G2541" s="16"/>
      <c r="H2541" s="16"/>
      <c r="I2541" s="16"/>
      <c r="J2541" s="16"/>
      <c r="K2541" s="16"/>
      <c r="L2541" s="32"/>
      <c r="M2541" s="16"/>
      <c r="N2541" s="16"/>
      <c r="O2541" s="16"/>
      <c r="P2541" s="16"/>
      <c r="Y2541" s="20"/>
      <c r="Z2541" s="20"/>
      <c r="AA2541" s="20"/>
      <c r="AB2541" s="20"/>
      <c r="AC2541" s="20"/>
      <c r="AD2541" s="20"/>
    </row>
    <row r="2542" spans="3:30" s="1" customFormat="1">
      <c r="C2542" s="16"/>
      <c r="D2542" s="16"/>
      <c r="E2542" s="32"/>
      <c r="F2542" s="16"/>
      <c r="G2542" s="16"/>
      <c r="H2542" s="16"/>
      <c r="I2542" s="16"/>
      <c r="J2542" s="16"/>
      <c r="K2542" s="16"/>
      <c r="L2542" s="32"/>
      <c r="M2542" s="16"/>
      <c r="N2542" s="16"/>
      <c r="O2542" s="16"/>
      <c r="P2542" s="16"/>
      <c r="Y2542" s="20"/>
      <c r="Z2542" s="20"/>
      <c r="AA2542" s="20"/>
      <c r="AB2542" s="20"/>
      <c r="AC2542" s="20"/>
      <c r="AD2542" s="20"/>
    </row>
    <row r="2543" spans="3:30" s="1" customFormat="1">
      <c r="C2543" s="16"/>
      <c r="D2543" s="16"/>
      <c r="E2543" s="32"/>
      <c r="F2543" s="16"/>
      <c r="G2543" s="16"/>
      <c r="H2543" s="16"/>
      <c r="I2543" s="16"/>
      <c r="J2543" s="16"/>
      <c r="K2543" s="16"/>
      <c r="L2543" s="32"/>
      <c r="M2543" s="16"/>
      <c r="N2543" s="16"/>
      <c r="O2543" s="16"/>
      <c r="P2543" s="16"/>
      <c r="Y2543" s="20"/>
      <c r="Z2543" s="20"/>
      <c r="AA2543" s="20"/>
      <c r="AB2543" s="20"/>
      <c r="AC2543" s="20"/>
      <c r="AD2543" s="20"/>
    </row>
    <row r="2544" spans="3:30" s="1" customFormat="1">
      <c r="C2544" s="16"/>
      <c r="D2544" s="16"/>
      <c r="E2544" s="32"/>
      <c r="F2544" s="16"/>
      <c r="G2544" s="16"/>
      <c r="H2544" s="16"/>
      <c r="I2544" s="16"/>
      <c r="J2544" s="16"/>
      <c r="K2544" s="16"/>
      <c r="L2544" s="32"/>
      <c r="M2544" s="16"/>
      <c r="N2544" s="16"/>
      <c r="O2544" s="16"/>
      <c r="P2544" s="16"/>
      <c r="Y2544" s="20"/>
      <c r="Z2544" s="20"/>
      <c r="AA2544" s="20"/>
      <c r="AB2544" s="20"/>
      <c r="AC2544" s="20"/>
      <c r="AD2544" s="20"/>
    </row>
    <row r="2545" spans="3:30" s="1" customFormat="1">
      <c r="C2545" s="16"/>
      <c r="D2545" s="16"/>
      <c r="E2545" s="32"/>
      <c r="F2545" s="16"/>
      <c r="G2545" s="16"/>
      <c r="H2545" s="16"/>
      <c r="I2545" s="16"/>
      <c r="J2545" s="16"/>
      <c r="K2545" s="16"/>
      <c r="L2545" s="32"/>
      <c r="M2545" s="16"/>
      <c r="N2545" s="16"/>
      <c r="O2545" s="16"/>
      <c r="P2545" s="16"/>
      <c r="Y2545" s="20"/>
      <c r="Z2545" s="20"/>
      <c r="AA2545" s="20"/>
      <c r="AB2545" s="20"/>
      <c r="AC2545" s="20"/>
      <c r="AD2545" s="20"/>
    </row>
    <row r="2546" spans="3:30" s="1" customFormat="1">
      <c r="C2546" s="16"/>
      <c r="D2546" s="16"/>
      <c r="E2546" s="32"/>
      <c r="F2546" s="16"/>
      <c r="G2546" s="16"/>
      <c r="H2546" s="16"/>
      <c r="I2546" s="16"/>
      <c r="J2546" s="16"/>
      <c r="K2546" s="16"/>
      <c r="L2546" s="32"/>
      <c r="M2546" s="16"/>
      <c r="N2546" s="16"/>
      <c r="O2546" s="16"/>
      <c r="P2546" s="16"/>
      <c r="Y2546" s="20"/>
      <c r="Z2546" s="20"/>
      <c r="AA2546" s="20"/>
      <c r="AB2546" s="20"/>
      <c r="AC2546" s="20"/>
      <c r="AD2546" s="20"/>
    </row>
    <row r="2547" spans="3:30" s="1" customFormat="1">
      <c r="C2547" s="16"/>
      <c r="D2547" s="16"/>
      <c r="E2547" s="32"/>
      <c r="F2547" s="16"/>
      <c r="G2547" s="16"/>
      <c r="H2547" s="16"/>
      <c r="I2547" s="16"/>
      <c r="J2547" s="16"/>
      <c r="K2547" s="16"/>
      <c r="L2547" s="32"/>
      <c r="M2547" s="16"/>
      <c r="N2547" s="16"/>
      <c r="O2547" s="16"/>
      <c r="P2547" s="16"/>
      <c r="Y2547" s="20"/>
      <c r="Z2547" s="20"/>
      <c r="AA2547" s="20"/>
      <c r="AB2547" s="20"/>
      <c r="AC2547" s="20"/>
      <c r="AD2547" s="20"/>
    </row>
    <row r="2548" spans="3:30" s="1" customFormat="1">
      <c r="C2548" s="16"/>
      <c r="D2548" s="16"/>
      <c r="E2548" s="32"/>
      <c r="F2548" s="16"/>
      <c r="G2548" s="16"/>
      <c r="H2548" s="16"/>
      <c r="I2548" s="16"/>
      <c r="J2548" s="16"/>
      <c r="K2548" s="16"/>
      <c r="L2548" s="32"/>
      <c r="M2548" s="16"/>
      <c r="N2548" s="16"/>
      <c r="O2548" s="16"/>
      <c r="P2548" s="16"/>
      <c r="Y2548" s="20"/>
      <c r="Z2548" s="20"/>
      <c r="AA2548" s="20"/>
      <c r="AB2548" s="20"/>
      <c r="AC2548" s="20"/>
      <c r="AD2548" s="20"/>
    </row>
    <row r="2549" spans="3:30" s="1" customFormat="1">
      <c r="C2549" s="16"/>
      <c r="D2549" s="16"/>
      <c r="E2549" s="32"/>
      <c r="F2549" s="16"/>
      <c r="G2549" s="16"/>
      <c r="H2549" s="16"/>
      <c r="I2549" s="16"/>
      <c r="J2549" s="16"/>
      <c r="K2549" s="16"/>
      <c r="L2549" s="32"/>
      <c r="M2549" s="16"/>
      <c r="N2549" s="16"/>
      <c r="O2549" s="16"/>
      <c r="P2549" s="16"/>
      <c r="Y2549" s="20"/>
      <c r="Z2549" s="20"/>
      <c r="AA2549" s="20"/>
      <c r="AB2549" s="20"/>
      <c r="AC2549" s="20"/>
      <c r="AD2549" s="20"/>
    </row>
    <row r="2550" spans="3:30" s="1" customFormat="1">
      <c r="C2550" s="16"/>
      <c r="D2550" s="16"/>
      <c r="E2550" s="32"/>
      <c r="F2550" s="16"/>
      <c r="G2550" s="16"/>
      <c r="H2550" s="16"/>
      <c r="I2550" s="16"/>
      <c r="J2550" s="16"/>
      <c r="K2550" s="16"/>
      <c r="L2550" s="32"/>
      <c r="M2550" s="16"/>
      <c r="N2550" s="16"/>
      <c r="O2550" s="16"/>
      <c r="P2550" s="16"/>
      <c r="Y2550" s="20"/>
      <c r="Z2550" s="20"/>
      <c r="AA2550" s="20"/>
      <c r="AB2550" s="20"/>
      <c r="AC2550" s="20"/>
      <c r="AD2550" s="20"/>
    </row>
    <row r="2551" spans="3:30" s="1" customFormat="1">
      <c r="C2551" s="16"/>
      <c r="D2551" s="16"/>
      <c r="E2551" s="32"/>
      <c r="F2551" s="16"/>
      <c r="G2551" s="16"/>
      <c r="H2551" s="16"/>
      <c r="I2551" s="16"/>
      <c r="J2551" s="16"/>
      <c r="K2551" s="16"/>
      <c r="L2551" s="32"/>
      <c r="M2551" s="16"/>
      <c r="N2551" s="16"/>
      <c r="O2551" s="16"/>
      <c r="P2551" s="16"/>
      <c r="Y2551" s="20"/>
      <c r="Z2551" s="20"/>
      <c r="AA2551" s="20"/>
      <c r="AB2551" s="20"/>
      <c r="AC2551" s="20"/>
      <c r="AD2551" s="20"/>
    </row>
    <row r="2552" spans="3:30" s="1" customFormat="1">
      <c r="C2552" s="16"/>
      <c r="D2552" s="16"/>
      <c r="E2552" s="32"/>
      <c r="F2552" s="16"/>
      <c r="G2552" s="16"/>
      <c r="H2552" s="16"/>
      <c r="I2552" s="16"/>
      <c r="J2552" s="16"/>
      <c r="K2552" s="16"/>
      <c r="L2552" s="32"/>
      <c r="M2552" s="16"/>
      <c r="N2552" s="16"/>
      <c r="O2552" s="16"/>
      <c r="P2552" s="16"/>
      <c r="Y2552" s="20"/>
      <c r="Z2552" s="20"/>
      <c r="AA2552" s="20"/>
      <c r="AB2552" s="20"/>
      <c r="AC2552" s="20"/>
      <c r="AD2552" s="20"/>
    </row>
    <row r="2553" spans="3:30" s="1" customFormat="1">
      <c r="C2553" s="16"/>
      <c r="D2553" s="16"/>
      <c r="E2553" s="32"/>
      <c r="F2553" s="16"/>
      <c r="G2553" s="16"/>
      <c r="H2553" s="16"/>
      <c r="I2553" s="16"/>
      <c r="J2553" s="16"/>
      <c r="K2553" s="16"/>
      <c r="L2553" s="32"/>
      <c r="M2553" s="16"/>
      <c r="N2553" s="16"/>
      <c r="O2553" s="16"/>
      <c r="P2553" s="16"/>
      <c r="Y2553" s="20"/>
      <c r="Z2553" s="20"/>
      <c r="AA2553" s="20"/>
      <c r="AB2553" s="20"/>
      <c r="AC2553" s="20"/>
      <c r="AD2553" s="20"/>
    </row>
    <row r="2554" spans="3:30" s="1" customFormat="1">
      <c r="C2554" s="16"/>
      <c r="D2554" s="16"/>
      <c r="E2554" s="32"/>
      <c r="F2554" s="16"/>
      <c r="G2554" s="16"/>
      <c r="H2554" s="16"/>
      <c r="I2554" s="16"/>
      <c r="J2554" s="16"/>
      <c r="K2554" s="16"/>
      <c r="L2554" s="32"/>
      <c r="M2554" s="16"/>
      <c r="N2554" s="16"/>
      <c r="O2554" s="16"/>
      <c r="P2554" s="16"/>
      <c r="Y2554" s="20"/>
      <c r="Z2554" s="20"/>
      <c r="AA2554" s="20"/>
      <c r="AB2554" s="20"/>
      <c r="AC2554" s="20"/>
      <c r="AD2554" s="20"/>
    </row>
    <row r="2555" spans="3:30" s="1" customFormat="1">
      <c r="C2555" s="16"/>
      <c r="D2555" s="16"/>
      <c r="E2555" s="32"/>
      <c r="F2555" s="16"/>
      <c r="G2555" s="16"/>
      <c r="H2555" s="16"/>
      <c r="I2555" s="16"/>
      <c r="J2555" s="16"/>
      <c r="K2555" s="16"/>
      <c r="L2555" s="32"/>
      <c r="M2555" s="16"/>
      <c r="N2555" s="16"/>
      <c r="O2555" s="16"/>
      <c r="P2555" s="16"/>
      <c r="Y2555" s="20"/>
      <c r="Z2555" s="20"/>
      <c r="AA2555" s="20"/>
      <c r="AB2555" s="20"/>
      <c r="AC2555" s="20"/>
      <c r="AD2555" s="20"/>
    </row>
    <row r="2556" spans="3:30" s="1" customFormat="1">
      <c r="C2556" s="16"/>
      <c r="D2556" s="16"/>
      <c r="E2556" s="32"/>
      <c r="F2556" s="16"/>
      <c r="G2556" s="16"/>
      <c r="H2556" s="16"/>
      <c r="I2556" s="16"/>
      <c r="J2556" s="16"/>
      <c r="K2556" s="16"/>
      <c r="L2556" s="32"/>
      <c r="M2556" s="16"/>
      <c r="N2556" s="16"/>
      <c r="O2556" s="16"/>
      <c r="P2556" s="16"/>
      <c r="Y2556" s="20"/>
      <c r="Z2556" s="20"/>
      <c r="AA2556" s="20"/>
      <c r="AB2556" s="20"/>
      <c r="AC2556" s="20"/>
      <c r="AD2556" s="20"/>
    </row>
    <row r="2557" spans="3:30" s="1" customFormat="1">
      <c r="C2557" s="16"/>
      <c r="D2557" s="16"/>
      <c r="E2557" s="32"/>
      <c r="F2557" s="16"/>
      <c r="G2557" s="16"/>
      <c r="H2557" s="16"/>
      <c r="I2557" s="16"/>
      <c r="J2557" s="16"/>
      <c r="K2557" s="16"/>
      <c r="L2557" s="32"/>
      <c r="M2557" s="16"/>
      <c r="N2557" s="16"/>
      <c r="O2557" s="16"/>
      <c r="P2557" s="16"/>
      <c r="Y2557" s="20"/>
      <c r="Z2557" s="20"/>
      <c r="AA2557" s="20"/>
      <c r="AB2557" s="20"/>
      <c r="AC2557" s="20"/>
      <c r="AD2557" s="20"/>
    </row>
    <row r="2558" spans="3:30" s="1" customFormat="1">
      <c r="C2558" s="16"/>
      <c r="D2558" s="16"/>
      <c r="E2558" s="32"/>
      <c r="F2558" s="16"/>
      <c r="G2558" s="16"/>
      <c r="H2558" s="16"/>
      <c r="I2558" s="16"/>
      <c r="J2558" s="16"/>
      <c r="K2558" s="16"/>
      <c r="L2558" s="32"/>
      <c r="M2558" s="16"/>
      <c r="N2558" s="16"/>
      <c r="O2558" s="16"/>
      <c r="P2558" s="16"/>
      <c r="Y2558" s="20"/>
      <c r="Z2558" s="20"/>
      <c r="AA2558" s="20"/>
      <c r="AB2558" s="20"/>
      <c r="AC2558" s="20"/>
      <c r="AD2558" s="20"/>
    </row>
    <row r="2559" spans="3:30" s="1" customFormat="1">
      <c r="C2559" s="16"/>
      <c r="D2559" s="16"/>
      <c r="E2559" s="32"/>
      <c r="F2559" s="16"/>
      <c r="G2559" s="16"/>
      <c r="H2559" s="16"/>
      <c r="I2559" s="16"/>
      <c r="J2559" s="16"/>
      <c r="K2559" s="16"/>
      <c r="L2559" s="32"/>
      <c r="M2559" s="16"/>
      <c r="N2559" s="16"/>
      <c r="O2559" s="16"/>
      <c r="P2559" s="16"/>
      <c r="Y2559" s="20"/>
      <c r="Z2559" s="20"/>
      <c r="AA2559" s="20"/>
      <c r="AB2559" s="20"/>
      <c r="AC2559" s="20"/>
      <c r="AD2559" s="20"/>
    </row>
    <row r="2560" spans="3:30" s="1" customFormat="1">
      <c r="C2560" s="16"/>
      <c r="D2560" s="16"/>
      <c r="E2560" s="32"/>
      <c r="F2560" s="16"/>
      <c r="G2560" s="16"/>
      <c r="H2560" s="16"/>
      <c r="I2560" s="16"/>
      <c r="J2560" s="16"/>
      <c r="K2560" s="16"/>
      <c r="L2560" s="32"/>
      <c r="M2560" s="16"/>
      <c r="N2560" s="16"/>
      <c r="O2560" s="16"/>
      <c r="P2560" s="16"/>
      <c r="Y2560" s="20"/>
      <c r="Z2560" s="20"/>
      <c r="AA2560" s="20"/>
      <c r="AB2560" s="20"/>
      <c r="AC2560" s="20"/>
      <c r="AD2560" s="20"/>
    </row>
    <row r="2561" spans="3:30" s="1" customFormat="1">
      <c r="C2561" s="16"/>
      <c r="D2561" s="16"/>
      <c r="E2561" s="32"/>
      <c r="F2561" s="16"/>
      <c r="G2561" s="16"/>
      <c r="H2561" s="16"/>
      <c r="I2561" s="16"/>
      <c r="J2561" s="16"/>
      <c r="K2561" s="16"/>
      <c r="L2561" s="32"/>
      <c r="M2561" s="16"/>
      <c r="N2561" s="16"/>
      <c r="O2561" s="16"/>
      <c r="P2561" s="16"/>
      <c r="Y2561" s="20"/>
      <c r="Z2561" s="20"/>
      <c r="AA2561" s="20"/>
      <c r="AB2561" s="20"/>
      <c r="AC2561" s="20"/>
      <c r="AD2561" s="20"/>
    </row>
    <row r="2562" spans="3:30" s="1" customFormat="1">
      <c r="C2562" s="16"/>
      <c r="D2562" s="16"/>
      <c r="E2562" s="32"/>
      <c r="F2562" s="16"/>
      <c r="G2562" s="16"/>
      <c r="H2562" s="16"/>
      <c r="I2562" s="16"/>
      <c r="J2562" s="16"/>
      <c r="K2562" s="16"/>
      <c r="L2562" s="32"/>
      <c r="M2562" s="16"/>
      <c r="N2562" s="16"/>
      <c r="O2562" s="16"/>
      <c r="P2562" s="16"/>
      <c r="Y2562" s="20"/>
      <c r="Z2562" s="20"/>
      <c r="AA2562" s="20"/>
      <c r="AB2562" s="20"/>
      <c r="AC2562" s="20"/>
      <c r="AD2562" s="20"/>
    </row>
    <row r="2563" spans="3:30" s="1" customFormat="1">
      <c r="C2563" s="16"/>
      <c r="D2563" s="16"/>
      <c r="E2563" s="32"/>
      <c r="F2563" s="16"/>
      <c r="G2563" s="16"/>
      <c r="H2563" s="16"/>
      <c r="I2563" s="16"/>
      <c r="J2563" s="16"/>
      <c r="K2563" s="16"/>
      <c r="L2563" s="32"/>
      <c r="M2563" s="16"/>
      <c r="N2563" s="16"/>
      <c r="O2563" s="16"/>
      <c r="P2563" s="16"/>
      <c r="Y2563" s="20"/>
      <c r="Z2563" s="20"/>
      <c r="AA2563" s="20"/>
      <c r="AB2563" s="20"/>
      <c r="AC2563" s="20"/>
      <c r="AD2563" s="20"/>
    </row>
    <row r="2564" spans="3:30" s="1" customFormat="1">
      <c r="C2564" s="16"/>
      <c r="D2564" s="16"/>
      <c r="E2564" s="32"/>
      <c r="F2564" s="16"/>
      <c r="G2564" s="16"/>
      <c r="H2564" s="16"/>
      <c r="I2564" s="16"/>
      <c r="J2564" s="16"/>
      <c r="K2564" s="16"/>
      <c r="L2564" s="32"/>
      <c r="M2564" s="16"/>
      <c r="N2564" s="16"/>
      <c r="O2564" s="16"/>
      <c r="P2564" s="16"/>
      <c r="Y2564" s="20"/>
      <c r="Z2564" s="20"/>
      <c r="AA2564" s="20"/>
      <c r="AB2564" s="20"/>
      <c r="AC2564" s="20"/>
      <c r="AD2564" s="20"/>
    </row>
    <row r="2565" spans="3:30" s="1" customFormat="1">
      <c r="C2565" s="16"/>
      <c r="D2565" s="16"/>
      <c r="E2565" s="32"/>
      <c r="F2565" s="16"/>
      <c r="G2565" s="16"/>
      <c r="H2565" s="16"/>
      <c r="I2565" s="16"/>
      <c r="J2565" s="16"/>
      <c r="K2565" s="16"/>
      <c r="L2565" s="32"/>
      <c r="M2565" s="16"/>
      <c r="N2565" s="16"/>
      <c r="O2565" s="16"/>
      <c r="P2565" s="16"/>
      <c r="Y2565" s="20"/>
      <c r="Z2565" s="20"/>
      <c r="AA2565" s="20"/>
      <c r="AB2565" s="20"/>
      <c r="AC2565" s="20"/>
      <c r="AD2565" s="20"/>
    </row>
    <row r="2566" spans="3:30" s="1" customFormat="1">
      <c r="C2566" s="16"/>
      <c r="D2566" s="16"/>
      <c r="E2566" s="32"/>
      <c r="F2566" s="16"/>
      <c r="G2566" s="16"/>
      <c r="H2566" s="16"/>
      <c r="I2566" s="16"/>
      <c r="J2566" s="16"/>
      <c r="K2566" s="16"/>
      <c r="L2566" s="32"/>
      <c r="M2566" s="16"/>
      <c r="N2566" s="16"/>
      <c r="O2566" s="16"/>
      <c r="P2566" s="16"/>
      <c r="Y2566" s="20"/>
      <c r="Z2566" s="20"/>
      <c r="AA2566" s="20"/>
      <c r="AB2566" s="20"/>
      <c r="AC2566" s="20"/>
      <c r="AD2566" s="20"/>
    </row>
    <row r="2567" spans="3:30" s="1" customFormat="1">
      <c r="C2567" s="16"/>
      <c r="D2567" s="16"/>
      <c r="E2567" s="32"/>
      <c r="F2567" s="16"/>
      <c r="G2567" s="16"/>
      <c r="H2567" s="16"/>
      <c r="I2567" s="16"/>
      <c r="J2567" s="16"/>
      <c r="K2567" s="16"/>
      <c r="L2567" s="32"/>
      <c r="M2567" s="16"/>
      <c r="N2567" s="16"/>
      <c r="O2567" s="16"/>
      <c r="P2567" s="16"/>
      <c r="Y2567" s="20"/>
      <c r="Z2567" s="20"/>
      <c r="AA2567" s="20"/>
      <c r="AB2567" s="20"/>
      <c r="AC2567" s="20"/>
      <c r="AD2567" s="20"/>
    </row>
    <row r="2568" spans="3:30" s="1" customFormat="1">
      <c r="C2568" s="16"/>
      <c r="D2568" s="16"/>
      <c r="E2568" s="32"/>
      <c r="F2568" s="16"/>
      <c r="G2568" s="16"/>
      <c r="H2568" s="16"/>
      <c r="I2568" s="16"/>
      <c r="J2568" s="16"/>
      <c r="K2568" s="16"/>
      <c r="L2568" s="32"/>
      <c r="M2568" s="16"/>
      <c r="N2568" s="16"/>
      <c r="O2568" s="16"/>
      <c r="P2568" s="16"/>
      <c r="Y2568" s="20"/>
      <c r="Z2568" s="20"/>
      <c r="AA2568" s="20"/>
      <c r="AB2568" s="20"/>
      <c r="AC2568" s="20"/>
      <c r="AD2568" s="20"/>
    </row>
    <row r="2569" spans="3:30" s="1" customFormat="1">
      <c r="C2569" s="16"/>
      <c r="D2569" s="16"/>
      <c r="E2569" s="32"/>
      <c r="F2569" s="16"/>
      <c r="G2569" s="16"/>
      <c r="H2569" s="16"/>
      <c r="I2569" s="16"/>
      <c r="J2569" s="16"/>
      <c r="K2569" s="16"/>
      <c r="L2569" s="32"/>
      <c r="M2569" s="16"/>
      <c r="N2569" s="16"/>
      <c r="O2569" s="16"/>
      <c r="P2569" s="16"/>
      <c r="Y2569" s="20"/>
      <c r="Z2569" s="20"/>
      <c r="AA2569" s="20"/>
      <c r="AB2569" s="20"/>
      <c r="AC2569" s="20"/>
      <c r="AD2569" s="20"/>
    </row>
    <row r="2570" spans="3:30" s="1" customFormat="1">
      <c r="C2570" s="16"/>
      <c r="D2570" s="16"/>
      <c r="E2570" s="32"/>
      <c r="F2570" s="16"/>
      <c r="G2570" s="16"/>
      <c r="H2570" s="16"/>
      <c r="I2570" s="16"/>
      <c r="J2570" s="16"/>
      <c r="K2570" s="16"/>
      <c r="L2570" s="32"/>
      <c r="M2570" s="16"/>
      <c r="N2570" s="16"/>
      <c r="O2570" s="16"/>
      <c r="P2570" s="16"/>
      <c r="Y2570" s="20"/>
      <c r="Z2570" s="20"/>
      <c r="AA2570" s="20"/>
      <c r="AB2570" s="20"/>
      <c r="AC2570" s="20"/>
      <c r="AD2570" s="20"/>
    </row>
    <row r="2571" spans="3:30" s="1" customFormat="1">
      <c r="C2571" s="16"/>
      <c r="D2571" s="16"/>
      <c r="E2571" s="32"/>
      <c r="F2571" s="16"/>
      <c r="G2571" s="16"/>
      <c r="H2571" s="16"/>
      <c r="I2571" s="16"/>
      <c r="J2571" s="16"/>
      <c r="K2571" s="16"/>
      <c r="L2571" s="32"/>
      <c r="M2571" s="16"/>
      <c r="N2571" s="16"/>
      <c r="O2571" s="16"/>
      <c r="P2571" s="16"/>
      <c r="Y2571" s="20"/>
      <c r="Z2571" s="20"/>
      <c r="AA2571" s="20"/>
      <c r="AB2571" s="20"/>
      <c r="AC2571" s="20"/>
      <c r="AD2571" s="20"/>
    </row>
    <row r="2572" spans="3:30" s="1" customFormat="1">
      <c r="C2572" s="16"/>
      <c r="D2572" s="16"/>
      <c r="E2572" s="32"/>
      <c r="F2572" s="16"/>
      <c r="G2572" s="16"/>
      <c r="H2572" s="16"/>
      <c r="I2572" s="16"/>
      <c r="J2572" s="16"/>
      <c r="K2572" s="16"/>
      <c r="L2572" s="32"/>
      <c r="M2572" s="16"/>
      <c r="N2572" s="16"/>
      <c r="O2572" s="16"/>
      <c r="P2572" s="16"/>
      <c r="Y2572" s="20"/>
      <c r="Z2572" s="20"/>
      <c r="AA2572" s="20"/>
      <c r="AB2572" s="20"/>
      <c r="AC2572" s="20"/>
      <c r="AD2572" s="20"/>
    </row>
    <row r="2573" spans="3:30" s="1" customFormat="1">
      <c r="C2573" s="16"/>
      <c r="D2573" s="16"/>
      <c r="E2573" s="32"/>
      <c r="F2573" s="16"/>
      <c r="G2573" s="16"/>
      <c r="H2573" s="16"/>
      <c r="I2573" s="16"/>
      <c r="J2573" s="16"/>
      <c r="K2573" s="16"/>
      <c r="L2573" s="32"/>
      <c r="M2573" s="16"/>
      <c r="N2573" s="16"/>
      <c r="O2573" s="16"/>
      <c r="P2573" s="16"/>
      <c r="Y2573" s="20"/>
      <c r="Z2573" s="20"/>
      <c r="AA2573" s="20"/>
      <c r="AB2573" s="20"/>
      <c r="AC2573" s="20"/>
      <c r="AD2573" s="20"/>
    </row>
    <row r="2574" spans="3:30" s="1" customFormat="1">
      <c r="C2574" s="16"/>
      <c r="D2574" s="16"/>
      <c r="E2574" s="32"/>
      <c r="F2574" s="16"/>
      <c r="G2574" s="16"/>
      <c r="H2574" s="16"/>
      <c r="I2574" s="16"/>
      <c r="J2574" s="16"/>
      <c r="K2574" s="16"/>
      <c r="L2574" s="32"/>
      <c r="M2574" s="16"/>
      <c r="N2574" s="16"/>
      <c r="O2574" s="16"/>
      <c r="P2574" s="16"/>
      <c r="Y2574" s="20"/>
      <c r="Z2574" s="20"/>
      <c r="AA2574" s="20"/>
      <c r="AB2574" s="20"/>
      <c r="AC2574" s="20"/>
      <c r="AD2574" s="20"/>
    </row>
    <row r="2575" spans="3:30" s="1" customFormat="1">
      <c r="C2575" s="16"/>
      <c r="D2575" s="16"/>
      <c r="E2575" s="32"/>
      <c r="F2575" s="16"/>
      <c r="G2575" s="16"/>
      <c r="H2575" s="16"/>
      <c r="I2575" s="16"/>
      <c r="J2575" s="16"/>
      <c r="K2575" s="16"/>
      <c r="L2575" s="32"/>
      <c r="M2575" s="16"/>
      <c r="N2575" s="16"/>
      <c r="O2575" s="16"/>
      <c r="P2575" s="16"/>
      <c r="Y2575" s="20"/>
      <c r="Z2575" s="20"/>
      <c r="AA2575" s="20"/>
      <c r="AB2575" s="20"/>
      <c r="AC2575" s="20"/>
      <c r="AD2575" s="20"/>
    </row>
    <row r="2576" spans="3:30" s="1" customFormat="1">
      <c r="C2576" s="16"/>
      <c r="D2576" s="16"/>
      <c r="E2576" s="32"/>
      <c r="F2576" s="16"/>
      <c r="G2576" s="16"/>
      <c r="H2576" s="16"/>
      <c r="I2576" s="16"/>
      <c r="J2576" s="16"/>
      <c r="K2576" s="16"/>
      <c r="L2576" s="32"/>
      <c r="M2576" s="16"/>
      <c r="N2576" s="16"/>
      <c r="O2576" s="16"/>
      <c r="P2576" s="16"/>
      <c r="Y2576" s="20"/>
      <c r="Z2576" s="20"/>
      <c r="AA2576" s="20"/>
      <c r="AB2576" s="20"/>
      <c r="AC2576" s="20"/>
      <c r="AD2576" s="20"/>
    </row>
    <row r="2577" spans="3:30" s="1" customFormat="1">
      <c r="C2577" s="16"/>
      <c r="D2577" s="16"/>
      <c r="E2577" s="32"/>
      <c r="F2577" s="16"/>
      <c r="G2577" s="16"/>
      <c r="H2577" s="16"/>
      <c r="I2577" s="16"/>
      <c r="J2577" s="16"/>
      <c r="K2577" s="16"/>
      <c r="L2577" s="32"/>
      <c r="M2577" s="16"/>
      <c r="N2577" s="16"/>
      <c r="O2577" s="16"/>
      <c r="P2577" s="16"/>
      <c r="Y2577" s="20"/>
      <c r="Z2577" s="20"/>
      <c r="AA2577" s="20"/>
      <c r="AB2577" s="20"/>
      <c r="AC2577" s="20"/>
      <c r="AD2577" s="20"/>
    </row>
    <row r="2578" spans="3:30" s="1" customFormat="1">
      <c r="C2578" s="16"/>
      <c r="D2578" s="16"/>
      <c r="E2578" s="32"/>
      <c r="F2578" s="16"/>
      <c r="G2578" s="16"/>
      <c r="H2578" s="16"/>
      <c r="I2578" s="16"/>
      <c r="J2578" s="16"/>
      <c r="K2578" s="16"/>
      <c r="L2578" s="32"/>
      <c r="M2578" s="16"/>
      <c r="N2578" s="16"/>
      <c r="O2578" s="16"/>
      <c r="P2578" s="16"/>
      <c r="Y2578" s="20"/>
      <c r="Z2578" s="20"/>
      <c r="AA2578" s="20"/>
      <c r="AB2578" s="20"/>
      <c r="AC2578" s="20"/>
      <c r="AD2578" s="20"/>
    </row>
    <row r="2579" spans="3:30" s="1" customFormat="1">
      <c r="C2579" s="16"/>
      <c r="D2579" s="16"/>
      <c r="E2579" s="32"/>
      <c r="F2579" s="16"/>
      <c r="G2579" s="16"/>
      <c r="H2579" s="16"/>
      <c r="I2579" s="16"/>
      <c r="J2579" s="16"/>
      <c r="K2579" s="16"/>
      <c r="L2579" s="32"/>
      <c r="M2579" s="16"/>
      <c r="N2579" s="16"/>
      <c r="O2579" s="16"/>
      <c r="P2579" s="16"/>
      <c r="Y2579" s="20"/>
      <c r="Z2579" s="20"/>
      <c r="AA2579" s="20"/>
      <c r="AB2579" s="20"/>
      <c r="AC2579" s="20"/>
      <c r="AD2579" s="20"/>
    </row>
    <row r="2580" spans="3:30" s="1" customFormat="1">
      <c r="C2580" s="16"/>
      <c r="D2580" s="16"/>
      <c r="E2580" s="32"/>
      <c r="F2580" s="16"/>
      <c r="G2580" s="16"/>
      <c r="H2580" s="16"/>
      <c r="I2580" s="16"/>
      <c r="J2580" s="16"/>
      <c r="K2580" s="16"/>
      <c r="L2580" s="32"/>
      <c r="M2580" s="16"/>
      <c r="N2580" s="16"/>
      <c r="O2580" s="16"/>
      <c r="P2580" s="16"/>
      <c r="Y2580" s="20"/>
      <c r="Z2580" s="20"/>
      <c r="AA2580" s="20"/>
      <c r="AB2580" s="20"/>
      <c r="AC2580" s="20"/>
      <c r="AD2580" s="20"/>
    </row>
    <row r="2581" spans="3:30" s="1" customFormat="1">
      <c r="C2581" s="16"/>
      <c r="D2581" s="16"/>
      <c r="E2581" s="32"/>
      <c r="F2581" s="16"/>
      <c r="G2581" s="16"/>
      <c r="H2581" s="16"/>
      <c r="I2581" s="16"/>
      <c r="J2581" s="16"/>
      <c r="K2581" s="16"/>
      <c r="L2581" s="32"/>
      <c r="M2581" s="16"/>
      <c r="N2581" s="16"/>
      <c r="O2581" s="16"/>
      <c r="P2581" s="16"/>
      <c r="Y2581" s="20"/>
      <c r="Z2581" s="20"/>
      <c r="AA2581" s="20"/>
      <c r="AB2581" s="20"/>
      <c r="AC2581" s="20"/>
      <c r="AD2581" s="20"/>
    </row>
    <row r="2582" spans="3:30" s="1" customFormat="1">
      <c r="C2582" s="16"/>
      <c r="D2582" s="16"/>
      <c r="E2582" s="32"/>
      <c r="F2582" s="16"/>
      <c r="G2582" s="16"/>
      <c r="H2582" s="16"/>
      <c r="I2582" s="16"/>
      <c r="J2582" s="16"/>
      <c r="K2582" s="16"/>
      <c r="L2582" s="32"/>
      <c r="M2582" s="16"/>
      <c r="N2582" s="16"/>
      <c r="O2582" s="16"/>
      <c r="P2582" s="16"/>
      <c r="Y2582" s="20"/>
      <c r="Z2582" s="20"/>
      <c r="AA2582" s="20"/>
      <c r="AB2582" s="20"/>
      <c r="AC2582" s="20"/>
      <c r="AD2582" s="20"/>
    </row>
    <row r="2583" spans="3:30" s="1" customFormat="1">
      <c r="C2583" s="16"/>
      <c r="D2583" s="16"/>
      <c r="E2583" s="32"/>
      <c r="F2583" s="16"/>
      <c r="G2583" s="16"/>
      <c r="H2583" s="16"/>
      <c r="I2583" s="16"/>
      <c r="J2583" s="16"/>
      <c r="K2583" s="16"/>
      <c r="L2583" s="32"/>
      <c r="M2583" s="16"/>
      <c r="N2583" s="16"/>
      <c r="O2583" s="16"/>
      <c r="P2583" s="16"/>
      <c r="Y2583" s="20"/>
      <c r="Z2583" s="20"/>
      <c r="AA2583" s="20"/>
      <c r="AB2583" s="20"/>
      <c r="AC2583" s="20"/>
      <c r="AD2583" s="20"/>
    </row>
    <row r="2584" spans="3:30" s="1" customFormat="1">
      <c r="C2584" s="16"/>
      <c r="D2584" s="16"/>
      <c r="E2584" s="32"/>
      <c r="F2584" s="16"/>
      <c r="G2584" s="16"/>
      <c r="H2584" s="16"/>
      <c r="I2584" s="16"/>
      <c r="J2584" s="16"/>
      <c r="K2584" s="16"/>
      <c r="L2584" s="32"/>
      <c r="M2584" s="16"/>
      <c r="N2584" s="16"/>
      <c r="O2584" s="16"/>
      <c r="P2584" s="16"/>
      <c r="Y2584" s="20"/>
      <c r="Z2584" s="20"/>
      <c r="AA2584" s="20"/>
      <c r="AB2584" s="20"/>
      <c r="AC2584" s="20"/>
      <c r="AD2584" s="20"/>
    </row>
    <row r="2585" spans="3:30" s="1" customFormat="1">
      <c r="C2585" s="16"/>
      <c r="D2585" s="16"/>
      <c r="E2585" s="32"/>
      <c r="F2585" s="16"/>
      <c r="G2585" s="16"/>
      <c r="H2585" s="16"/>
      <c r="I2585" s="16"/>
      <c r="J2585" s="16"/>
      <c r="K2585" s="16"/>
      <c r="L2585" s="32"/>
      <c r="M2585" s="16"/>
      <c r="N2585" s="16"/>
      <c r="O2585" s="16"/>
      <c r="P2585" s="16"/>
      <c r="Y2585" s="20"/>
      <c r="Z2585" s="20"/>
      <c r="AA2585" s="20"/>
      <c r="AB2585" s="20"/>
      <c r="AC2585" s="20"/>
      <c r="AD2585" s="20"/>
    </row>
    <row r="2586" spans="3:30" s="1" customFormat="1">
      <c r="C2586" s="16"/>
      <c r="D2586" s="16"/>
      <c r="E2586" s="32"/>
      <c r="F2586" s="16"/>
      <c r="G2586" s="16"/>
      <c r="H2586" s="16"/>
      <c r="I2586" s="16"/>
      <c r="J2586" s="16"/>
      <c r="K2586" s="16"/>
      <c r="L2586" s="32"/>
      <c r="M2586" s="16"/>
      <c r="N2586" s="16"/>
      <c r="O2586" s="16"/>
      <c r="P2586" s="16"/>
      <c r="Y2586" s="20"/>
      <c r="Z2586" s="20"/>
      <c r="AA2586" s="20"/>
      <c r="AB2586" s="20"/>
      <c r="AC2586" s="20"/>
      <c r="AD2586" s="20"/>
    </row>
    <row r="2587" spans="3:30" s="1" customFormat="1">
      <c r="C2587" s="16"/>
      <c r="D2587" s="16"/>
      <c r="E2587" s="32"/>
      <c r="F2587" s="16"/>
      <c r="G2587" s="16"/>
      <c r="H2587" s="16"/>
      <c r="I2587" s="16"/>
      <c r="J2587" s="16"/>
      <c r="K2587" s="16"/>
      <c r="L2587" s="32"/>
      <c r="M2587" s="16"/>
      <c r="N2587" s="16"/>
      <c r="O2587" s="16"/>
      <c r="P2587" s="16"/>
      <c r="Y2587" s="20"/>
      <c r="Z2587" s="20"/>
      <c r="AA2587" s="20"/>
      <c r="AB2587" s="20"/>
      <c r="AC2587" s="20"/>
      <c r="AD2587" s="20"/>
    </row>
    <row r="2588" spans="3:30" s="1" customFormat="1">
      <c r="C2588" s="16"/>
      <c r="D2588" s="16"/>
      <c r="E2588" s="32"/>
      <c r="F2588" s="16"/>
      <c r="G2588" s="16"/>
      <c r="H2588" s="16"/>
      <c r="I2588" s="16"/>
      <c r="J2588" s="16"/>
      <c r="K2588" s="16"/>
      <c r="L2588" s="32"/>
      <c r="M2588" s="16"/>
      <c r="N2588" s="16"/>
      <c r="O2588" s="16"/>
      <c r="P2588" s="16"/>
      <c r="Y2588" s="20"/>
      <c r="Z2588" s="20"/>
      <c r="AA2588" s="20"/>
      <c r="AB2588" s="20"/>
      <c r="AC2588" s="20"/>
      <c r="AD2588" s="20"/>
    </row>
    <row r="2589" spans="3:30" s="1" customFormat="1">
      <c r="C2589" s="16"/>
      <c r="D2589" s="16"/>
      <c r="E2589" s="32"/>
      <c r="F2589" s="16"/>
      <c r="G2589" s="16"/>
      <c r="H2589" s="16"/>
      <c r="I2589" s="16"/>
      <c r="J2589" s="16"/>
      <c r="K2589" s="16"/>
      <c r="L2589" s="32"/>
      <c r="M2589" s="16"/>
      <c r="N2589" s="16"/>
      <c r="O2589" s="16"/>
      <c r="P2589" s="16"/>
      <c r="Y2589" s="20"/>
      <c r="Z2589" s="20"/>
      <c r="AA2589" s="20"/>
      <c r="AB2589" s="20"/>
      <c r="AC2589" s="20"/>
      <c r="AD2589" s="20"/>
    </row>
    <row r="2590" spans="3:30" s="1" customFormat="1">
      <c r="C2590" s="16"/>
      <c r="D2590" s="16"/>
      <c r="E2590" s="32"/>
      <c r="F2590" s="16"/>
      <c r="G2590" s="16"/>
      <c r="H2590" s="16"/>
      <c r="I2590" s="16"/>
      <c r="J2590" s="16"/>
      <c r="K2590" s="16"/>
      <c r="L2590" s="32"/>
      <c r="M2590" s="16"/>
      <c r="N2590" s="16"/>
      <c r="O2590" s="16"/>
      <c r="P2590" s="16"/>
      <c r="Y2590" s="20"/>
      <c r="Z2590" s="20"/>
      <c r="AA2590" s="20"/>
      <c r="AB2590" s="20"/>
      <c r="AC2590" s="20"/>
      <c r="AD2590" s="20"/>
    </row>
    <row r="2591" spans="3:30" s="1" customFormat="1">
      <c r="C2591" s="16"/>
      <c r="D2591" s="16"/>
      <c r="E2591" s="32"/>
      <c r="F2591" s="16"/>
      <c r="G2591" s="16"/>
      <c r="H2591" s="16"/>
      <c r="I2591" s="16"/>
      <c r="J2591" s="16"/>
      <c r="K2591" s="16"/>
      <c r="L2591" s="32"/>
      <c r="M2591" s="16"/>
      <c r="N2591" s="16"/>
      <c r="O2591" s="16"/>
      <c r="P2591" s="16"/>
      <c r="Y2591" s="20"/>
      <c r="Z2591" s="20"/>
      <c r="AA2591" s="20"/>
      <c r="AB2591" s="20"/>
      <c r="AC2591" s="20"/>
      <c r="AD2591" s="20"/>
    </row>
    <row r="2592" spans="3:30" s="1" customFormat="1">
      <c r="C2592" s="16"/>
      <c r="D2592" s="16"/>
      <c r="E2592" s="32"/>
      <c r="F2592" s="16"/>
      <c r="G2592" s="16"/>
      <c r="H2592" s="16"/>
      <c r="I2592" s="16"/>
      <c r="J2592" s="16"/>
      <c r="K2592" s="16"/>
      <c r="L2592" s="32"/>
      <c r="M2592" s="16"/>
      <c r="N2592" s="16"/>
      <c r="O2592" s="16"/>
      <c r="P2592" s="16"/>
      <c r="Y2592" s="20"/>
      <c r="Z2592" s="20"/>
      <c r="AA2592" s="20"/>
      <c r="AB2592" s="20"/>
      <c r="AC2592" s="20"/>
      <c r="AD2592" s="20"/>
    </row>
    <row r="2593" spans="3:30" s="1" customFormat="1">
      <c r="C2593" s="16"/>
      <c r="D2593" s="16"/>
      <c r="E2593" s="32"/>
      <c r="F2593" s="16"/>
      <c r="G2593" s="16"/>
      <c r="H2593" s="16"/>
      <c r="I2593" s="16"/>
      <c r="J2593" s="16"/>
      <c r="K2593" s="16"/>
      <c r="L2593" s="32"/>
      <c r="M2593" s="16"/>
      <c r="N2593" s="16"/>
      <c r="O2593" s="16"/>
      <c r="P2593" s="16"/>
      <c r="Y2593" s="20"/>
      <c r="Z2593" s="20"/>
      <c r="AA2593" s="20"/>
      <c r="AB2593" s="20"/>
      <c r="AC2593" s="20"/>
      <c r="AD2593" s="20"/>
    </row>
    <row r="2594" spans="3:30" s="1" customFormat="1">
      <c r="C2594" s="16"/>
      <c r="D2594" s="16"/>
      <c r="E2594" s="32"/>
      <c r="F2594" s="16"/>
      <c r="G2594" s="16"/>
      <c r="H2594" s="16"/>
      <c r="I2594" s="16"/>
      <c r="J2594" s="16"/>
      <c r="K2594" s="16"/>
      <c r="L2594" s="32"/>
      <c r="M2594" s="16"/>
      <c r="N2594" s="16"/>
      <c r="O2594" s="16"/>
      <c r="P2594" s="16"/>
      <c r="Y2594" s="20"/>
      <c r="Z2594" s="20"/>
      <c r="AA2594" s="20"/>
      <c r="AB2594" s="20"/>
      <c r="AC2594" s="20"/>
      <c r="AD2594" s="20"/>
    </row>
    <row r="2595" spans="3:30" s="1" customFormat="1">
      <c r="C2595" s="16"/>
      <c r="D2595" s="16"/>
      <c r="E2595" s="32"/>
      <c r="F2595" s="16"/>
      <c r="G2595" s="16"/>
      <c r="H2595" s="16"/>
      <c r="I2595" s="16"/>
      <c r="J2595" s="16"/>
      <c r="K2595" s="16"/>
      <c r="L2595" s="32"/>
      <c r="M2595" s="16"/>
      <c r="N2595" s="16"/>
      <c r="O2595" s="16"/>
      <c r="P2595" s="16"/>
      <c r="Y2595" s="20"/>
      <c r="Z2595" s="20"/>
      <c r="AA2595" s="20"/>
      <c r="AB2595" s="20"/>
      <c r="AC2595" s="20"/>
      <c r="AD2595" s="20"/>
    </row>
    <row r="2596" spans="3:30" s="1" customFormat="1">
      <c r="C2596" s="16"/>
      <c r="D2596" s="16"/>
      <c r="E2596" s="32"/>
      <c r="F2596" s="16"/>
      <c r="G2596" s="16"/>
      <c r="H2596" s="16"/>
      <c r="I2596" s="16"/>
      <c r="J2596" s="16"/>
      <c r="K2596" s="16"/>
      <c r="L2596" s="32"/>
      <c r="M2596" s="16"/>
      <c r="N2596" s="16"/>
      <c r="O2596" s="16"/>
      <c r="P2596" s="16"/>
      <c r="Y2596" s="20"/>
      <c r="Z2596" s="20"/>
      <c r="AA2596" s="20"/>
      <c r="AB2596" s="20"/>
      <c r="AC2596" s="20"/>
      <c r="AD2596" s="20"/>
    </row>
    <row r="2597" spans="3:30" s="1" customFormat="1">
      <c r="C2597" s="16"/>
      <c r="D2597" s="16"/>
      <c r="E2597" s="32"/>
      <c r="F2597" s="16"/>
      <c r="G2597" s="16"/>
      <c r="H2597" s="16"/>
      <c r="I2597" s="16"/>
      <c r="J2597" s="16"/>
      <c r="K2597" s="16"/>
      <c r="L2597" s="32"/>
      <c r="M2597" s="16"/>
      <c r="N2597" s="16"/>
      <c r="O2597" s="16"/>
      <c r="P2597" s="16"/>
      <c r="Y2597" s="20"/>
      <c r="Z2597" s="20"/>
      <c r="AA2597" s="20"/>
      <c r="AB2597" s="20"/>
      <c r="AC2597" s="20"/>
      <c r="AD2597" s="20"/>
    </row>
    <row r="2598" spans="3:30" s="1" customFormat="1">
      <c r="C2598" s="16"/>
      <c r="D2598" s="16"/>
      <c r="E2598" s="32"/>
      <c r="F2598" s="16"/>
      <c r="G2598" s="16"/>
      <c r="H2598" s="16"/>
      <c r="I2598" s="16"/>
      <c r="J2598" s="16"/>
      <c r="K2598" s="16"/>
      <c r="L2598" s="32"/>
      <c r="M2598" s="16"/>
      <c r="N2598" s="16"/>
      <c r="O2598" s="16"/>
      <c r="P2598" s="16"/>
      <c r="Y2598" s="20"/>
      <c r="Z2598" s="20"/>
      <c r="AA2598" s="20"/>
      <c r="AB2598" s="20"/>
      <c r="AC2598" s="20"/>
      <c r="AD2598" s="20"/>
    </row>
    <row r="2599" spans="3:30" s="1" customFormat="1">
      <c r="C2599" s="16"/>
      <c r="D2599" s="16"/>
      <c r="E2599" s="32"/>
      <c r="F2599" s="16"/>
      <c r="G2599" s="16"/>
      <c r="H2599" s="16"/>
      <c r="I2599" s="16"/>
      <c r="J2599" s="16"/>
      <c r="K2599" s="16"/>
      <c r="L2599" s="32"/>
      <c r="M2599" s="16"/>
      <c r="N2599" s="16"/>
      <c r="O2599" s="16"/>
      <c r="P2599" s="16"/>
      <c r="Y2599" s="20"/>
      <c r="Z2599" s="20"/>
      <c r="AA2599" s="20"/>
      <c r="AB2599" s="20"/>
      <c r="AC2599" s="20"/>
      <c r="AD2599" s="20"/>
    </row>
    <row r="2600" spans="3:30" s="1" customFormat="1">
      <c r="C2600" s="16"/>
      <c r="D2600" s="16"/>
      <c r="E2600" s="32"/>
      <c r="F2600" s="16"/>
      <c r="G2600" s="16"/>
      <c r="H2600" s="16"/>
      <c r="I2600" s="16"/>
      <c r="J2600" s="16"/>
      <c r="K2600" s="16"/>
      <c r="L2600" s="32"/>
      <c r="M2600" s="16"/>
      <c r="N2600" s="16"/>
      <c r="O2600" s="16"/>
      <c r="P2600" s="16"/>
      <c r="Y2600" s="20"/>
      <c r="Z2600" s="20"/>
      <c r="AA2600" s="20"/>
      <c r="AB2600" s="20"/>
      <c r="AC2600" s="20"/>
      <c r="AD2600" s="20"/>
    </row>
    <row r="2601" spans="3:30" s="1" customFormat="1">
      <c r="C2601" s="16"/>
      <c r="D2601" s="16"/>
      <c r="E2601" s="32"/>
      <c r="F2601" s="16"/>
      <c r="G2601" s="16"/>
      <c r="H2601" s="16"/>
      <c r="I2601" s="16"/>
      <c r="J2601" s="16"/>
      <c r="K2601" s="16"/>
      <c r="L2601" s="32"/>
      <c r="M2601" s="16"/>
      <c r="N2601" s="16"/>
      <c r="O2601" s="16"/>
      <c r="P2601" s="16"/>
      <c r="Y2601" s="20"/>
      <c r="Z2601" s="20"/>
      <c r="AA2601" s="20"/>
      <c r="AB2601" s="20"/>
      <c r="AC2601" s="20"/>
      <c r="AD2601" s="20"/>
    </row>
    <row r="2602" spans="3:30" s="1" customFormat="1">
      <c r="C2602" s="16"/>
      <c r="D2602" s="16"/>
      <c r="E2602" s="32"/>
      <c r="F2602" s="16"/>
      <c r="G2602" s="16"/>
      <c r="H2602" s="16"/>
      <c r="I2602" s="16"/>
      <c r="J2602" s="16"/>
      <c r="K2602" s="16"/>
      <c r="L2602" s="32"/>
      <c r="M2602" s="16"/>
      <c r="N2602" s="16"/>
      <c r="O2602" s="16"/>
      <c r="P2602" s="16"/>
      <c r="Y2602" s="20"/>
      <c r="Z2602" s="20"/>
      <c r="AA2602" s="20"/>
      <c r="AB2602" s="20"/>
      <c r="AC2602" s="20"/>
      <c r="AD2602" s="20"/>
    </row>
    <row r="2603" spans="3:30" s="1" customFormat="1">
      <c r="C2603" s="16"/>
      <c r="D2603" s="16"/>
      <c r="E2603" s="32"/>
      <c r="F2603" s="16"/>
      <c r="G2603" s="16"/>
      <c r="H2603" s="16"/>
      <c r="I2603" s="16"/>
      <c r="J2603" s="16"/>
      <c r="K2603" s="16"/>
      <c r="L2603" s="32"/>
      <c r="M2603" s="16"/>
      <c r="N2603" s="16"/>
      <c r="O2603" s="16"/>
      <c r="P2603" s="16"/>
      <c r="Y2603" s="20"/>
      <c r="Z2603" s="20"/>
      <c r="AA2603" s="20"/>
      <c r="AB2603" s="20"/>
      <c r="AC2603" s="20"/>
      <c r="AD2603" s="20"/>
    </row>
    <row r="2604" spans="3:30" s="1" customFormat="1">
      <c r="C2604" s="16"/>
      <c r="D2604" s="16"/>
      <c r="E2604" s="32"/>
      <c r="F2604" s="16"/>
      <c r="G2604" s="16"/>
      <c r="H2604" s="16"/>
      <c r="I2604" s="16"/>
      <c r="J2604" s="16"/>
      <c r="K2604" s="16"/>
      <c r="L2604" s="32"/>
      <c r="M2604" s="16"/>
      <c r="N2604" s="16"/>
      <c r="O2604" s="16"/>
      <c r="P2604" s="16"/>
      <c r="Y2604" s="20"/>
      <c r="Z2604" s="20"/>
      <c r="AA2604" s="20"/>
      <c r="AB2604" s="20"/>
      <c r="AC2604" s="20"/>
      <c r="AD2604" s="20"/>
    </row>
    <row r="2605" spans="3:30" s="1" customFormat="1">
      <c r="C2605" s="16"/>
      <c r="D2605" s="16"/>
      <c r="E2605" s="32"/>
      <c r="F2605" s="16"/>
      <c r="G2605" s="16"/>
      <c r="H2605" s="16"/>
      <c r="I2605" s="16"/>
      <c r="J2605" s="16"/>
      <c r="K2605" s="16"/>
      <c r="L2605" s="32"/>
      <c r="M2605" s="16"/>
      <c r="N2605" s="16"/>
      <c r="O2605" s="16"/>
      <c r="P2605" s="16"/>
      <c r="Y2605" s="20"/>
      <c r="Z2605" s="20"/>
      <c r="AA2605" s="20"/>
      <c r="AB2605" s="20"/>
      <c r="AC2605" s="20"/>
      <c r="AD2605" s="20"/>
    </row>
    <row r="2606" spans="3:30" s="1" customFormat="1">
      <c r="C2606" s="16"/>
      <c r="D2606" s="16"/>
      <c r="E2606" s="32"/>
      <c r="F2606" s="16"/>
      <c r="G2606" s="16"/>
      <c r="H2606" s="16"/>
      <c r="I2606" s="16"/>
      <c r="J2606" s="16"/>
      <c r="K2606" s="16"/>
      <c r="L2606" s="32"/>
      <c r="M2606" s="16"/>
      <c r="N2606" s="16"/>
      <c r="O2606" s="16"/>
      <c r="P2606" s="16"/>
      <c r="Y2606" s="20"/>
      <c r="Z2606" s="20"/>
      <c r="AA2606" s="20"/>
      <c r="AB2606" s="20"/>
      <c r="AC2606" s="20"/>
      <c r="AD2606" s="20"/>
    </row>
    <row r="2607" spans="3:30" s="1" customFormat="1">
      <c r="C2607" s="16"/>
      <c r="D2607" s="16"/>
      <c r="E2607" s="32"/>
      <c r="F2607" s="16"/>
      <c r="G2607" s="16"/>
      <c r="H2607" s="16"/>
      <c r="I2607" s="16"/>
      <c r="J2607" s="16"/>
      <c r="K2607" s="16"/>
      <c r="L2607" s="32"/>
      <c r="M2607" s="16"/>
      <c r="N2607" s="16"/>
      <c r="O2607" s="16"/>
      <c r="P2607" s="16"/>
      <c r="Y2607" s="20"/>
      <c r="Z2607" s="20"/>
      <c r="AA2607" s="20"/>
      <c r="AB2607" s="20"/>
      <c r="AC2607" s="20"/>
      <c r="AD2607" s="20"/>
    </row>
    <row r="2608" spans="3:30" s="1" customFormat="1">
      <c r="C2608" s="16"/>
      <c r="D2608" s="16"/>
      <c r="E2608" s="32"/>
      <c r="F2608" s="16"/>
      <c r="G2608" s="16"/>
      <c r="H2608" s="16"/>
      <c r="I2608" s="16"/>
      <c r="J2608" s="16"/>
      <c r="K2608" s="16"/>
      <c r="L2608" s="32"/>
      <c r="M2608" s="16"/>
      <c r="N2608" s="16"/>
      <c r="O2608" s="16"/>
      <c r="P2608" s="16"/>
      <c r="Y2608" s="20"/>
      <c r="Z2608" s="20"/>
      <c r="AA2608" s="20"/>
      <c r="AB2608" s="20"/>
      <c r="AC2608" s="20"/>
      <c r="AD2608" s="20"/>
    </row>
    <row r="2609" spans="3:30" s="1" customFormat="1">
      <c r="C2609" s="16"/>
      <c r="D2609" s="16"/>
      <c r="E2609" s="32"/>
      <c r="F2609" s="16"/>
      <c r="G2609" s="16"/>
      <c r="H2609" s="16"/>
      <c r="I2609" s="16"/>
      <c r="J2609" s="16"/>
      <c r="K2609" s="16"/>
      <c r="L2609" s="32"/>
      <c r="M2609" s="16"/>
      <c r="N2609" s="16"/>
      <c r="O2609" s="16"/>
      <c r="P2609" s="16"/>
      <c r="Y2609" s="20"/>
      <c r="Z2609" s="20"/>
      <c r="AA2609" s="20"/>
      <c r="AB2609" s="20"/>
      <c r="AC2609" s="20"/>
      <c r="AD2609" s="20"/>
    </row>
    <row r="2610" spans="3:30" s="1" customFormat="1">
      <c r="C2610" s="16"/>
      <c r="D2610" s="16"/>
      <c r="E2610" s="32"/>
      <c r="F2610" s="16"/>
      <c r="G2610" s="16"/>
      <c r="H2610" s="16"/>
      <c r="I2610" s="16"/>
      <c r="J2610" s="16"/>
      <c r="K2610" s="16"/>
      <c r="L2610" s="32"/>
      <c r="M2610" s="16"/>
      <c r="N2610" s="16"/>
      <c r="O2610" s="16"/>
      <c r="P2610" s="16"/>
      <c r="Y2610" s="20"/>
      <c r="Z2610" s="20"/>
      <c r="AA2610" s="20"/>
      <c r="AB2610" s="20"/>
      <c r="AC2610" s="20"/>
      <c r="AD2610" s="20"/>
    </row>
    <row r="2611" spans="3:30" s="1" customFormat="1">
      <c r="C2611" s="16"/>
      <c r="D2611" s="16"/>
      <c r="E2611" s="32"/>
      <c r="F2611" s="16"/>
      <c r="G2611" s="16"/>
      <c r="H2611" s="16"/>
      <c r="I2611" s="16"/>
      <c r="J2611" s="16"/>
      <c r="K2611" s="16"/>
      <c r="L2611" s="32"/>
      <c r="M2611" s="16"/>
      <c r="N2611" s="16"/>
      <c r="O2611" s="16"/>
      <c r="P2611" s="16"/>
      <c r="Y2611" s="20"/>
      <c r="Z2611" s="20"/>
      <c r="AA2611" s="20"/>
      <c r="AB2611" s="20"/>
      <c r="AC2611" s="20"/>
      <c r="AD2611" s="20"/>
    </row>
    <row r="2612" spans="3:30" s="1" customFormat="1">
      <c r="C2612" s="16"/>
      <c r="D2612" s="16"/>
      <c r="E2612" s="32"/>
      <c r="F2612" s="16"/>
      <c r="G2612" s="16"/>
      <c r="H2612" s="16"/>
      <c r="I2612" s="16"/>
      <c r="J2612" s="16"/>
      <c r="K2612" s="16"/>
      <c r="L2612" s="32"/>
      <c r="M2612" s="16"/>
      <c r="N2612" s="16"/>
      <c r="O2612" s="16"/>
      <c r="P2612" s="16"/>
      <c r="Y2612" s="20"/>
      <c r="Z2612" s="20"/>
      <c r="AA2612" s="20"/>
      <c r="AB2612" s="20"/>
      <c r="AC2612" s="20"/>
      <c r="AD2612" s="20"/>
    </row>
    <row r="2613" spans="3:30" s="1" customFormat="1">
      <c r="C2613" s="16"/>
      <c r="D2613" s="16"/>
      <c r="E2613" s="32"/>
      <c r="F2613" s="16"/>
      <c r="G2613" s="16"/>
      <c r="H2613" s="16"/>
      <c r="I2613" s="16"/>
      <c r="J2613" s="16"/>
      <c r="K2613" s="16"/>
      <c r="L2613" s="32"/>
      <c r="M2613" s="16"/>
      <c r="N2613" s="16"/>
      <c r="O2613" s="16"/>
      <c r="P2613" s="16"/>
      <c r="Y2613" s="20"/>
      <c r="Z2613" s="20"/>
      <c r="AA2613" s="20"/>
      <c r="AB2613" s="20"/>
      <c r="AC2613" s="20"/>
      <c r="AD2613" s="20"/>
    </row>
    <row r="2614" spans="3:30" s="1" customFormat="1">
      <c r="C2614" s="16"/>
      <c r="D2614" s="16"/>
      <c r="E2614" s="32"/>
      <c r="F2614" s="16"/>
      <c r="G2614" s="16"/>
      <c r="H2614" s="16"/>
      <c r="I2614" s="16"/>
      <c r="J2614" s="16"/>
      <c r="K2614" s="16"/>
      <c r="L2614" s="32"/>
      <c r="M2614" s="16"/>
      <c r="N2614" s="16"/>
      <c r="O2614" s="16"/>
      <c r="P2614" s="16"/>
      <c r="Y2614" s="20"/>
      <c r="Z2614" s="20"/>
      <c r="AA2614" s="20"/>
      <c r="AB2614" s="20"/>
      <c r="AC2614" s="20"/>
      <c r="AD2614" s="20"/>
    </row>
    <row r="2615" spans="3:30" s="1" customFormat="1">
      <c r="C2615" s="16"/>
      <c r="D2615" s="16"/>
      <c r="E2615" s="32"/>
      <c r="F2615" s="16"/>
      <c r="G2615" s="16"/>
      <c r="H2615" s="16"/>
      <c r="I2615" s="16"/>
      <c r="J2615" s="16"/>
      <c r="K2615" s="16"/>
      <c r="L2615" s="32"/>
      <c r="M2615" s="16"/>
      <c r="N2615" s="16"/>
      <c r="O2615" s="16"/>
      <c r="P2615" s="16"/>
      <c r="Y2615" s="20"/>
      <c r="Z2615" s="20"/>
      <c r="AA2615" s="20"/>
      <c r="AB2615" s="20"/>
      <c r="AC2615" s="20"/>
      <c r="AD2615" s="20"/>
    </row>
    <row r="2616" spans="3:30" s="1" customFormat="1">
      <c r="C2616" s="16"/>
      <c r="D2616" s="16"/>
      <c r="E2616" s="32"/>
      <c r="F2616" s="16"/>
      <c r="G2616" s="16"/>
      <c r="H2616" s="16"/>
      <c r="I2616" s="16"/>
      <c r="J2616" s="16"/>
      <c r="K2616" s="16"/>
      <c r="L2616" s="32"/>
      <c r="M2616" s="16"/>
      <c r="N2616" s="16"/>
      <c r="O2616" s="16"/>
      <c r="P2616" s="16"/>
      <c r="Y2616" s="20"/>
      <c r="Z2616" s="20"/>
      <c r="AA2616" s="20"/>
      <c r="AB2616" s="20"/>
      <c r="AC2616" s="20"/>
      <c r="AD2616" s="20"/>
    </row>
    <row r="2617" spans="3:30" s="1" customFormat="1">
      <c r="C2617" s="16"/>
      <c r="D2617" s="16"/>
      <c r="E2617" s="32"/>
      <c r="F2617" s="16"/>
      <c r="G2617" s="16"/>
      <c r="H2617" s="16"/>
      <c r="I2617" s="16"/>
      <c r="J2617" s="16"/>
      <c r="K2617" s="16"/>
      <c r="L2617" s="32"/>
      <c r="M2617" s="16"/>
      <c r="N2617" s="16"/>
      <c r="O2617" s="16"/>
      <c r="P2617" s="16"/>
      <c r="Y2617" s="20"/>
      <c r="Z2617" s="20"/>
      <c r="AA2617" s="20"/>
      <c r="AB2617" s="20"/>
      <c r="AC2617" s="20"/>
      <c r="AD2617" s="20"/>
    </row>
    <row r="2618" spans="3:30" s="1" customFormat="1">
      <c r="C2618" s="16"/>
      <c r="D2618" s="16"/>
      <c r="E2618" s="32"/>
      <c r="F2618" s="16"/>
      <c r="G2618" s="16"/>
      <c r="H2618" s="16"/>
      <c r="I2618" s="16"/>
      <c r="J2618" s="16"/>
      <c r="K2618" s="16"/>
      <c r="L2618" s="32"/>
      <c r="M2618" s="16"/>
      <c r="N2618" s="16"/>
      <c r="O2618" s="16"/>
      <c r="P2618" s="16"/>
      <c r="Y2618" s="20"/>
      <c r="Z2618" s="20"/>
      <c r="AA2618" s="20"/>
      <c r="AB2618" s="20"/>
      <c r="AC2618" s="20"/>
      <c r="AD2618" s="20"/>
    </row>
    <row r="2619" spans="3:30" s="1" customFormat="1">
      <c r="C2619" s="16"/>
      <c r="D2619" s="16"/>
      <c r="E2619" s="32"/>
      <c r="F2619" s="16"/>
      <c r="G2619" s="16"/>
      <c r="H2619" s="16"/>
      <c r="I2619" s="16"/>
      <c r="J2619" s="16"/>
      <c r="K2619" s="16"/>
      <c r="L2619" s="32"/>
      <c r="M2619" s="16"/>
      <c r="N2619" s="16"/>
      <c r="O2619" s="16"/>
      <c r="P2619" s="16"/>
      <c r="Y2619" s="20"/>
      <c r="Z2619" s="20"/>
      <c r="AA2619" s="20"/>
      <c r="AB2619" s="20"/>
      <c r="AC2619" s="20"/>
      <c r="AD2619" s="20"/>
    </row>
    <row r="2620" spans="3:30" s="1" customFormat="1">
      <c r="C2620" s="16"/>
      <c r="D2620" s="16"/>
      <c r="E2620" s="32"/>
      <c r="F2620" s="16"/>
      <c r="G2620" s="16"/>
      <c r="H2620" s="16"/>
      <c r="I2620" s="16"/>
      <c r="J2620" s="16"/>
      <c r="K2620" s="16"/>
      <c r="L2620" s="32"/>
      <c r="M2620" s="16"/>
      <c r="N2620" s="16"/>
      <c r="O2620" s="16"/>
      <c r="P2620" s="16"/>
      <c r="Y2620" s="20"/>
      <c r="Z2620" s="20"/>
      <c r="AA2620" s="20"/>
      <c r="AB2620" s="20"/>
      <c r="AC2620" s="20"/>
      <c r="AD2620" s="20"/>
    </row>
    <row r="2621" spans="3:30" s="1" customFormat="1">
      <c r="C2621" s="16"/>
      <c r="D2621" s="16"/>
      <c r="E2621" s="32"/>
      <c r="F2621" s="16"/>
      <c r="G2621" s="16"/>
      <c r="H2621" s="16"/>
      <c r="I2621" s="16"/>
      <c r="J2621" s="16"/>
      <c r="K2621" s="16"/>
      <c r="L2621" s="32"/>
      <c r="M2621" s="16"/>
      <c r="N2621" s="16"/>
      <c r="O2621" s="16"/>
      <c r="P2621" s="16"/>
      <c r="Y2621" s="20"/>
      <c r="Z2621" s="20"/>
      <c r="AA2621" s="20"/>
      <c r="AB2621" s="20"/>
      <c r="AC2621" s="20"/>
      <c r="AD2621" s="20"/>
    </row>
    <row r="2622" spans="3:30" s="1" customFormat="1">
      <c r="C2622" s="16"/>
      <c r="D2622" s="16"/>
      <c r="E2622" s="32"/>
      <c r="F2622" s="16"/>
      <c r="G2622" s="16"/>
      <c r="H2622" s="16"/>
      <c r="I2622" s="16"/>
      <c r="J2622" s="16"/>
      <c r="K2622" s="16"/>
      <c r="L2622" s="32"/>
      <c r="M2622" s="16"/>
      <c r="N2622" s="16"/>
      <c r="O2622" s="16"/>
      <c r="P2622" s="16"/>
      <c r="Y2622" s="20"/>
      <c r="Z2622" s="20"/>
      <c r="AA2622" s="20"/>
      <c r="AB2622" s="20"/>
      <c r="AC2622" s="20"/>
      <c r="AD2622" s="20"/>
    </row>
    <row r="2623" spans="3:30" s="1" customFormat="1">
      <c r="C2623" s="16"/>
      <c r="D2623" s="16"/>
      <c r="E2623" s="32"/>
      <c r="F2623" s="16"/>
      <c r="G2623" s="16"/>
      <c r="H2623" s="16"/>
      <c r="I2623" s="16"/>
      <c r="J2623" s="16"/>
      <c r="K2623" s="16"/>
      <c r="L2623" s="32"/>
      <c r="M2623" s="16"/>
      <c r="N2623" s="16"/>
      <c r="O2623" s="16"/>
      <c r="P2623" s="16"/>
      <c r="Y2623" s="20"/>
      <c r="Z2623" s="20"/>
      <c r="AA2623" s="20"/>
      <c r="AB2623" s="20"/>
      <c r="AC2623" s="20"/>
      <c r="AD2623" s="20"/>
    </row>
    <row r="2624" spans="3:30" s="1" customFormat="1">
      <c r="C2624" s="16"/>
      <c r="D2624" s="16"/>
      <c r="E2624" s="32"/>
      <c r="F2624" s="16"/>
      <c r="G2624" s="16"/>
      <c r="H2624" s="16"/>
      <c r="I2624" s="16"/>
      <c r="J2624" s="16"/>
      <c r="K2624" s="16"/>
      <c r="L2624" s="32"/>
      <c r="M2624" s="16"/>
      <c r="N2624" s="16"/>
      <c r="O2624" s="16"/>
      <c r="P2624" s="16"/>
      <c r="Y2624" s="20"/>
      <c r="Z2624" s="20"/>
      <c r="AA2624" s="20"/>
      <c r="AB2624" s="20"/>
      <c r="AC2624" s="20"/>
      <c r="AD2624" s="20"/>
    </row>
    <row r="2625" spans="3:30" s="1" customFormat="1">
      <c r="C2625" s="16"/>
      <c r="D2625" s="16"/>
      <c r="E2625" s="32"/>
      <c r="F2625" s="16"/>
      <c r="G2625" s="16"/>
      <c r="H2625" s="16"/>
      <c r="I2625" s="16"/>
      <c r="J2625" s="16"/>
      <c r="K2625" s="16"/>
      <c r="L2625" s="32"/>
      <c r="M2625" s="16"/>
      <c r="N2625" s="16"/>
      <c r="O2625" s="16"/>
      <c r="P2625" s="16"/>
      <c r="Y2625" s="20"/>
      <c r="Z2625" s="20"/>
      <c r="AA2625" s="20"/>
      <c r="AB2625" s="20"/>
      <c r="AC2625" s="20"/>
      <c r="AD2625" s="20"/>
    </row>
    <row r="2626" spans="3:30" s="1" customFormat="1">
      <c r="C2626" s="16"/>
      <c r="D2626" s="16"/>
      <c r="E2626" s="32"/>
      <c r="F2626" s="16"/>
      <c r="G2626" s="16"/>
      <c r="H2626" s="16"/>
      <c r="I2626" s="16"/>
      <c r="J2626" s="16"/>
      <c r="K2626" s="16"/>
      <c r="L2626" s="32"/>
      <c r="M2626" s="16"/>
      <c r="N2626" s="16"/>
      <c r="O2626" s="16"/>
      <c r="P2626" s="16"/>
      <c r="Y2626" s="20"/>
      <c r="Z2626" s="20"/>
      <c r="AA2626" s="20"/>
      <c r="AB2626" s="20"/>
      <c r="AC2626" s="20"/>
      <c r="AD2626" s="20"/>
    </row>
    <row r="2627" spans="3:30" s="1" customFormat="1">
      <c r="C2627" s="16"/>
      <c r="D2627" s="16"/>
      <c r="E2627" s="32"/>
      <c r="F2627" s="16"/>
      <c r="G2627" s="16"/>
      <c r="H2627" s="16"/>
      <c r="I2627" s="16"/>
      <c r="J2627" s="16"/>
      <c r="K2627" s="16"/>
      <c r="L2627" s="32"/>
      <c r="M2627" s="16"/>
      <c r="N2627" s="16"/>
      <c r="O2627" s="16"/>
      <c r="P2627" s="16"/>
      <c r="Y2627" s="20"/>
      <c r="Z2627" s="20"/>
      <c r="AA2627" s="20"/>
      <c r="AB2627" s="20"/>
      <c r="AC2627" s="20"/>
      <c r="AD2627" s="20"/>
    </row>
    <row r="2628" spans="3:30" s="1" customFormat="1">
      <c r="C2628" s="16"/>
      <c r="D2628" s="16"/>
      <c r="E2628" s="32"/>
      <c r="F2628" s="16"/>
      <c r="G2628" s="16"/>
      <c r="H2628" s="16"/>
      <c r="I2628" s="16"/>
      <c r="J2628" s="16"/>
      <c r="K2628" s="16"/>
      <c r="L2628" s="32"/>
      <c r="M2628" s="16"/>
      <c r="N2628" s="16"/>
      <c r="O2628" s="16"/>
      <c r="P2628" s="16"/>
      <c r="Y2628" s="20"/>
      <c r="Z2628" s="20"/>
      <c r="AA2628" s="20"/>
      <c r="AB2628" s="20"/>
      <c r="AC2628" s="20"/>
      <c r="AD2628" s="20"/>
    </row>
    <row r="2629" spans="3:30" s="1" customFormat="1">
      <c r="C2629" s="16"/>
      <c r="D2629" s="16"/>
      <c r="E2629" s="32"/>
      <c r="F2629" s="16"/>
      <c r="G2629" s="16"/>
      <c r="H2629" s="16"/>
      <c r="I2629" s="16"/>
      <c r="J2629" s="16"/>
      <c r="K2629" s="16"/>
      <c r="L2629" s="32"/>
      <c r="M2629" s="16"/>
      <c r="N2629" s="16"/>
      <c r="O2629" s="16"/>
      <c r="P2629" s="16"/>
      <c r="Y2629" s="20"/>
      <c r="Z2629" s="20"/>
      <c r="AA2629" s="20"/>
      <c r="AB2629" s="20"/>
      <c r="AC2629" s="20"/>
      <c r="AD2629" s="20"/>
    </row>
    <row r="2630" spans="3:30" s="1" customFormat="1">
      <c r="C2630" s="16"/>
      <c r="D2630" s="16"/>
      <c r="E2630" s="32"/>
      <c r="F2630" s="16"/>
      <c r="G2630" s="16"/>
      <c r="H2630" s="16"/>
      <c r="I2630" s="16"/>
      <c r="J2630" s="16"/>
      <c r="K2630" s="16"/>
      <c r="L2630" s="32"/>
      <c r="M2630" s="16"/>
      <c r="N2630" s="16"/>
      <c r="O2630" s="16"/>
      <c r="P2630" s="16"/>
      <c r="Y2630" s="20"/>
      <c r="Z2630" s="20"/>
      <c r="AA2630" s="20"/>
      <c r="AB2630" s="20"/>
      <c r="AC2630" s="20"/>
      <c r="AD2630" s="20"/>
    </row>
    <row r="2631" spans="3:30" s="1" customFormat="1">
      <c r="C2631" s="16"/>
      <c r="D2631" s="16"/>
      <c r="E2631" s="32"/>
      <c r="F2631" s="16"/>
      <c r="G2631" s="16"/>
      <c r="H2631" s="16"/>
      <c r="I2631" s="16"/>
      <c r="J2631" s="16"/>
      <c r="K2631" s="16"/>
      <c r="L2631" s="32"/>
      <c r="M2631" s="16"/>
      <c r="N2631" s="16"/>
      <c r="O2631" s="16"/>
      <c r="P2631" s="16"/>
      <c r="Y2631" s="20"/>
      <c r="Z2631" s="20"/>
      <c r="AA2631" s="20"/>
      <c r="AB2631" s="20"/>
      <c r="AC2631" s="20"/>
      <c r="AD2631" s="20"/>
    </row>
    <row r="2632" spans="3:30" s="1" customFormat="1">
      <c r="C2632" s="16"/>
      <c r="D2632" s="16"/>
      <c r="E2632" s="32"/>
      <c r="F2632" s="16"/>
      <c r="G2632" s="16"/>
      <c r="H2632" s="16"/>
      <c r="I2632" s="16"/>
      <c r="J2632" s="16"/>
      <c r="K2632" s="16"/>
      <c r="L2632" s="32"/>
      <c r="M2632" s="16"/>
      <c r="N2632" s="16"/>
      <c r="O2632" s="16"/>
      <c r="P2632" s="16"/>
      <c r="Y2632" s="20"/>
      <c r="Z2632" s="20"/>
      <c r="AA2632" s="20"/>
      <c r="AB2632" s="20"/>
      <c r="AC2632" s="20"/>
      <c r="AD2632" s="20"/>
    </row>
    <row r="2633" spans="3:30" s="1" customFormat="1">
      <c r="C2633" s="16"/>
      <c r="D2633" s="16"/>
      <c r="E2633" s="32"/>
      <c r="F2633" s="16"/>
      <c r="G2633" s="16"/>
      <c r="H2633" s="16"/>
      <c r="I2633" s="16"/>
      <c r="J2633" s="16"/>
      <c r="K2633" s="16"/>
      <c r="L2633" s="32"/>
      <c r="M2633" s="16"/>
      <c r="N2633" s="16"/>
      <c r="O2633" s="16"/>
      <c r="P2633" s="16"/>
      <c r="Y2633" s="20"/>
      <c r="Z2633" s="20"/>
      <c r="AA2633" s="20"/>
      <c r="AB2633" s="20"/>
      <c r="AC2633" s="20"/>
      <c r="AD2633" s="20"/>
    </row>
    <row r="2634" spans="3:30" s="1" customFormat="1">
      <c r="C2634" s="16"/>
      <c r="D2634" s="16"/>
      <c r="E2634" s="32"/>
      <c r="F2634" s="16"/>
      <c r="G2634" s="16"/>
      <c r="H2634" s="16"/>
      <c r="I2634" s="16"/>
      <c r="J2634" s="16"/>
      <c r="K2634" s="16"/>
      <c r="L2634" s="32"/>
      <c r="M2634" s="16"/>
      <c r="N2634" s="16"/>
      <c r="O2634" s="16"/>
      <c r="P2634" s="16"/>
      <c r="Y2634" s="20"/>
      <c r="Z2634" s="20"/>
      <c r="AA2634" s="20"/>
      <c r="AB2634" s="20"/>
      <c r="AC2634" s="20"/>
      <c r="AD2634" s="20"/>
    </row>
    <row r="2635" spans="3:30" s="1" customFormat="1">
      <c r="C2635" s="16"/>
      <c r="D2635" s="16"/>
      <c r="E2635" s="32"/>
      <c r="F2635" s="16"/>
      <c r="G2635" s="16"/>
      <c r="H2635" s="16"/>
      <c r="I2635" s="16"/>
      <c r="J2635" s="16"/>
      <c r="K2635" s="16"/>
      <c r="L2635" s="32"/>
      <c r="M2635" s="16"/>
      <c r="N2635" s="16"/>
      <c r="O2635" s="16"/>
      <c r="P2635" s="16"/>
      <c r="Y2635" s="20"/>
      <c r="Z2635" s="20"/>
      <c r="AA2635" s="20"/>
      <c r="AB2635" s="20"/>
      <c r="AC2635" s="20"/>
      <c r="AD2635" s="20"/>
    </row>
    <row r="2636" spans="3:30" s="1" customFormat="1">
      <c r="C2636" s="16"/>
      <c r="D2636" s="16"/>
      <c r="E2636" s="32"/>
      <c r="F2636" s="16"/>
      <c r="G2636" s="16"/>
      <c r="H2636" s="16"/>
      <c r="I2636" s="16"/>
      <c r="J2636" s="16"/>
      <c r="K2636" s="16"/>
      <c r="L2636" s="32"/>
      <c r="M2636" s="16"/>
      <c r="N2636" s="16"/>
      <c r="O2636" s="16"/>
      <c r="P2636" s="16"/>
      <c r="Y2636" s="20"/>
      <c r="Z2636" s="20"/>
      <c r="AA2636" s="20"/>
      <c r="AB2636" s="20"/>
      <c r="AC2636" s="20"/>
      <c r="AD2636" s="20"/>
    </row>
    <row r="2637" spans="3:30" s="1" customFormat="1">
      <c r="C2637" s="16"/>
      <c r="D2637" s="16"/>
      <c r="E2637" s="32"/>
      <c r="F2637" s="16"/>
      <c r="G2637" s="16"/>
      <c r="H2637" s="16"/>
      <c r="I2637" s="16"/>
      <c r="J2637" s="16"/>
      <c r="K2637" s="16"/>
      <c r="L2637" s="32"/>
      <c r="M2637" s="16"/>
      <c r="N2637" s="16"/>
      <c r="O2637" s="16"/>
      <c r="P2637" s="16"/>
      <c r="Y2637" s="20"/>
      <c r="Z2637" s="20"/>
      <c r="AA2637" s="20"/>
      <c r="AB2637" s="20"/>
      <c r="AC2637" s="20"/>
      <c r="AD2637" s="20"/>
    </row>
    <row r="2638" spans="3:30" s="1" customFormat="1">
      <c r="C2638" s="16"/>
      <c r="D2638" s="16"/>
      <c r="E2638" s="32"/>
      <c r="F2638" s="16"/>
      <c r="G2638" s="16"/>
      <c r="H2638" s="16"/>
      <c r="I2638" s="16"/>
      <c r="J2638" s="16"/>
      <c r="K2638" s="16"/>
      <c r="L2638" s="32"/>
      <c r="M2638" s="16"/>
      <c r="N2638" s="16"/>
      <c r="O2638" s="16"/>
      <c r="P2638" s="16"/>
      <c r="Y2638" s="20"/>
      <c r="Z2638" s="20"/>
      <c r="AA2638" s="20"/>
      <c r="AB2638" s="20"/>
      <c r="AC2638" s="20"/>
      <c r="AD2638" s="20"/>
    </row>
    <row r="2639" spans="3:30" s="1" customFormat="1">
      <c r="C2639" s="16"/>
      <c r="D2639" s="16"/>
      <c r="E2639" s="32"/>
      <c r="F2639" s="16"/>
      <c r="G2639" s="16"/>
      <c r="H2639" s="16"/>
      <c r="I2639" s="16"/>
      <c r="J2639" s="16"/>
      <c r="K2639" s="16"/>
      <c r="L2639" s="32"/>
      <c r="M2639" s="16"/>
      <c r="N2639" s="16"/>
      <c r="O2639" s="16"/>
      <c r="P2639" s="16"/>
      <c r="Y2639" s="20"/>
      <c r="Z2639" s="20"/>
      <c r="AA2639" s="20"/>
      <c r="AB2639" s="20"/>
      <c r="AC2639" s="20"/>
      <c r="AD2639" s="20"/>
    </row>
    <row r="2640" spans="3:30" s="1" customFormat="1">
      <c r="C2640" s="16"/>
      <c r="D2640" s="16"/>
      <c r="E2640" s="32"/>
      <c r="F2640" s="16"/>
      <c r="G2640" s="16"/>
      <c r="H2640" s="16"/>
      <c r="I2640" s="16"/>
      <c r="J2640" s="16"/>
      <c r="K2640" s="16"/>
      <c r="L2640" s="32"/>
      <c r="M2640" s="16"/>
      <c r="N2640" s="16"/>
      <c r="O2640" s="16"/>
      <c r="P2640" s="16"/>
      <c r="Y2640" s="20"/>
      <c r="Z2640" s="20"/>
      <c r="AA2640" s="20"/>
      <c r="AB2640" s="20"/>
      <c r="AC2640" s="20"/>
      <c r="AD2640" s="20"/>
    </row>
    <row r="2641" spans="3:30" s="1" customFormat="1">
      <c r="C2641" s="16"/>
      <c r="D2641" s="16"/>
      <c r="E2641" s="32"/>
      <c r="F2641" s="16"/>
      <c r="G2641" s="16"/>
      <c r="H2641" s="16"/>
      <c r="I2641" s="16"/>
      <c r="J2641" s="16"/>
      <c r="K2641" s="16"/>
      <c r="L2641" s="32"/>
      <c r="M2641" s="16"/>
      <c r="N2641" s="16"/>
      <c r="O2641" s="16"/>
      <c r="P2641" s="16"/>
      <c r="Y2641" s="20"/>
      <c r="Z2641" s="20"/>
      <c r="AA2641" s="20"/>
      <c r="AB2641" s="20"/>
      <c r="AC2641" s="20"/>
      <c r="AD2641" s="20"/>
    </row>
    <row r="2642" spans="3:30" s="1" customFormat="1">
      <c r="C2642" s="16"/>
      <c r="D2642" s="16"/>
      <c r="E2642" s="32"/>
      <c r="F2642" s="16"/>
      <c r="G2642" s="16"/>
      <c r="H2642" s="16"/>
      <c r="I2642" s="16"/>
      <c r="J2642" s="16"/>
      <c r="K2642" s="16"/>
      <c r="L2642" s="32"/>
      <c r="M2642" s="16"/>
      <c r="N2642" s="16"/>
      <c r="O2642" s="16"/>
      <c r="P2642" s="16"/>
      <c r="Y2642" s="20"/>
      <c r="Z2642" s="20"/>
      <c r="AA2642" s="20"/>
      <c r="AB2642" s="20"/>
      <c r="AC2642" s="20"/>
      <c r="AD2642" s="20"/>
    </row>
    <row r="2643" spans="3:30" s="1" customFormat="1">
      <c r="C2643" s="16"/>
      <c r="D2643" s="16"/>
      <c r="E2643" s="32"/>
      <c r="F2643" s="16"/>
      <c r="G2643" s="16"/>
      <c r="H2643" s="16"/>
      <c r="I2643" s="16"/>
      <c r="J2643" s="16"/>
      <c r="K2643" s="16"/>
      <c r="L2643" s="32"/>
      <c r="M2643" s="16"/>
      <c r="N2643" s="16"/>
      <c r="O2643" s="16"/>
      <c r="P2643" s="16"/>
      <c r="Y2643" s="20"/>
      <c r="Z2643" s="20"/>
      <c r="AA2643" s="20"/>
      <c r="AB2643" s="20"/>
      <c r="AC2643" s="20"/>
      <c r="AD2643" s="20"/>
    </row>
    <row r="2644" spans="3:30" s="1" customFormat="1">
      <c r="C2644" s="16"/>
      <c r="D2644" s="16"/>
      <c r="E2644" s="32"/>
      <c r="F2644" s="16"/>
      <c r="G2644" s="16"/>
      <c r="H2644" s="16"/>
      <c r="I2644" s="16"/>
      <c r="J2644" s="16"/>
      <c r="K2644" s="16"/>
      <c r="L2644" s="32"/>
      <c r="M2644" s="16"/>
      <c r="N2644" s="16"/>
      <c r="O2644" s="16"/>
      <c r="P2644" s="16"/>
      <c r="Y2644" s="20"/>
      <c r="Z2644" s="20"/>
      <c r="AA2644" s="20"/>
      <c r="AB2644" s="20"/>
      <c r="AC2644" s="20"/>
      <c r="AD2644" s="20"/>
    </row>
    <row r="2645" spans="3:30" s="1" customFormat="1">
      <c r="C2645" s="16"/>
      <c r="D2645" s="16"/>
      <c r="E2645" s="32"/>
      <c r="F2645" s="16"/>
      <c r="G2645" s="16"/>
      <c r="H2645" s="16"/>
      <c r="I2645" s="16"/>
      <c r="J2645" s="16"/>
      <c r="K2645" s="16"/>
      <c r="L2645" s="32"/>
      <c r="M2645" s="16"/>
      <c r="N2645" s="16"/>
      <c r="O2645" s="16"/>
      <c r="P2645" s="16"/>
      <c r="Y2645" s="20"/>
      <c r="Z2645" s="20"/>
      <c r="AA2645" s="20"/>
      <c r="AB2645" s="20"/>
      <c r="AC2645" s="20"/>
      <c r="AD2645" s="20"/>
    </row>
    <row r="2646" spans="3:30" s="1" customFormat="1">
      <c r="C2646" s="16"/>
      <c r="D2646" s="16"/>
      <c r="E2646" s="32"/>
      <c r="F2646" s="16"/>
      <c r="G2646" s="16"/>
      <c r="H2646" s="16"/>
      <c r="I2646" s="16"/>
      <c r="J2646" s="16"/>
      <c r="K2646" s="16"/>
      <c r="L2646" s="32"/>
      <c r="M2646" s="16"/>
      <c r="N2646" s="16"/>
      <c r="O2646" s="16"/>
      <c r="P2646" s="16"/>
      <c r="Y2646" s="20"/>
      <c r="Z2646" s="20"/>
      <c r="AA2646" s="20"/>
      <c r="AB2646" s="20"/>
      <c r="AC2646" s="20"/>
      <c r="AD2646" s="20"/>
    </row>
    <row r="2647" spans="3:30" s="1" customFormat="1">
      <c r="C2647" s="16"/>
      <c r="D2647" s="16"/>
      <c r="E2647" s="32"/>
      <c r="F2647" s="16"/>
      <c r="G2647" s="16"/>
      <c r="H2647" s="16"/>
      <c r="I2647" s="16"/>
      <c r="J2647" s="16"/>
      <c r="K2647" s="16"/>
      <c r="L2647" s="32"/>
      <c r="M2647" s="16"/>
      <c r="N2647" s="16"/>
      <c r="O2647" s="16"/>
      <c r="P2647" s="16"/>
      <c r="Y2647" s="20"/>
      <c r="Z2647" s="20"/>
      <c r="AA2647" s="20"/>
      <c r="AB2647" s="20"/>
      <c r="AC2647" s="20"/>
      <c r="AD2647" s="20"/>
    </row>
    <row r="2648" spans="3:30" s="1" customFormat="1">
      <c r="C2648" s="16"/>
      <c r="D2648" s="16"/>
      <c r="E2648" s="32"/>
      <c r="F2648" s="16"/>
      <c r="G2648" s="16"/>
      <c r="H2648" s="16"/>
      <c r="I2648" s="16"/>
      <c r="J2648" s="16"/>
      <c r="K2648" s="16"/>
      <c r="L2648" s="32"/>
      <c r="M2648" s="16"/>
      <c r="N2648" s="16"/>
      <c r="O2648" s="16"/>
      <c r="P2648" s="16"/>
      <c r="Y2648" s="20"/>
      <c r="Z2648" s="20"/>
      <c r="AA2648" s="20"/>
      <c r="AB2648" s="20"/>
      <c r="AC2648" s="20"/>
      <c r="AD2648" s="20"/>
    </row>
    <row r="2649" spans="3:30" s="1" customFormat="1">
      <c r="C2649" s="16"/>
      <c r="D2649" s="16"/>
      <c r="E2649" s="32"/>
      <c r="F2649" s="16"/>
      <c r="G2649" s="16"/>
      <c r="H2649" s="16"/>
      <c r="I2649" s="16"/>
      <c r="J2649" s="16"/>
      <c r="K2649" s="16"/>
      <c r="L2649" s="32"/>
      <c r="M2649" s="16"/>
      <c r="N2649" s="16"/>
      <c r="O2649" s="16"/>
      <c r="P2649" s="16"/>
      <c r="Y2649" s="20"/>
      <c r="Z2649" s="20"/>
      <c r="AA2649" s="20"/>
      <c r="AB2649" s="20"/>
      <c r="AC2649" s="20"/>
      <c r="AD2649" s="20"/>
    </row>
    <row r="2650" spans="3:30" s="1" customFormat="1">
      <c r="C2650" s="16"/>
      <c r="D2650" s="16"/>
      <c r="E2650" s="32"/>
      <c r="F2650" s="16"/>
      <c r="G2650" s="16"/>
      <c r="H2650" s="16"/>
      <c r="I2650" s="16"/>
      <c r="J2650" s="16"/>
      <c r="K2650" s="16"/>
      <c r="L2650" s="32"/>
      <c r="M2650" s="16"/>
      <c r="N2650" s="16"/>
      <c r="O2650" s="16"/>
      <c r="P2650" s="16"/>
      <c r="Y2650" s="20"/>
      <c r="Z2650" s="20"/>
      <c r="AA2650" s="20"/>
      <c r="AB2650" s="20"/>
      <c r="AC2650" s="20"/>
      <c r="AD2650" s="20"/>
    </row>
    <row r="2651" spans="3:30" s="1" customFormat="1">
      <c r="C2651" s="16"/>
      <c r="D2651" s="16"/>
      <c r="E2651" s="32"/>
      <c r="F2651" s="16"/>
      <c r="G2651" s="16"/>
      <c r="H2651" s="16"/>
      <c r="I2651" s="16"/>
      <c r="J2651" s="16"/>
      <c r="K2651" s="16"/>
      <c r="L2651" s="32"/>
      <c r="M2651" s="16"/>
      <c r="N2651" s="16"/>
      <c r="O2651" s="16"/>
      <c r="P2651" s="16"/>
      <c r="Y2651" s="20"/>
      <c r="Z2651" s="20"/>
      <c r="AA2651" s="20"/>
      <c r="AB2651" s="20"/>
      <c r="AC2651" s="20"/>
      <c r="AD2651" s="20"/>
    </row>
    <row r="2652" spans="3:30" s="1" customFormat="1">
      <c r="C2652" s="16"/>
      <c r="D2652" s="16"/>
      <c r="E2652" s="32"/>
      <c r="F2652" s="16"/>
      <c r="G2652" s="16"/>
      <c r="H2652" s="16"/>
      <c r="I2652" s="16"/>
      <c r="J2652" s="16"/>
      <c r="K2652" s="16"/>
      <c r="L2652" s="32"/>
      <c r="M2652" s="16"/>
      <c r="N2652" s="16"/>
      <c r="O2652" s="16"/>
      <c r="P2652" s="16"/>
      <c r="Y2652" s="20"/>
      <c r="Z2652" s="20"/>
      <c r="AA2652" s="20"/>
      <c r="AB2652" s="20"/>
      <c r="AC2652" s="20"/>
      <c r="AD2652" s="20"/>
    </row>
    <row r="2653" spans="3:30" s="1" customFormat="1">
      <c r="C2653" s="16"/>
      <c r="D2653" s="16"/>
      <c r="E2653" s="32"/>
      <c r="F2653" s="16"/>
      <c r="G2653" s="16"/>
      <c r="H2653" s="16"/>
      <c r="I2653" s="16"/>
      <c r="J2653" s="16"/>
      <c r="K2653" s="16"/>
      <c r="L2653" s="32"/>
      <c r="M2653" s="16"/>
      <c r="N2653" s="16"/>
      <c r="O2653" s="16"/>
      <c r="P2653" s="16"/>
      <c r="Y2653" s="20"/>
      <c r="Z2653" s="20"/>
      <c r="AA2653" s="20"/>
      <c r="AB2653" s="20"/>
      <c r="AC2653" s="20"/>
      <c r="AD2653" s="20"/>
    </row>
    <row r="2654" spans="3:30" s="1" customFormat="1">
      <c r="C2654" s="16"/>
      <c r="D2654" s="16"/>
      <c r="E2654" s="32"/>
      <c r="F2654" s="16"/>
      <c r="G2654" s="16"/>
      <c r="H2654" s="16"/>
      <c r="I2654" s="16"/>
      <c r="J2654" s="16"/>
      <c r="K2654" s="16"/>
      <c r="L2654" s="32"/>
      <c r="M2654" s="16"/>
      <c r="N2654" s="16"/>
      <c r="O2654" s="16"/>
      <c r="P2654" s="16"/>
      <c r="Y2654" s="20"/>
      <c r="Z2654" s="20"/>
      <c r="AA2654" s="20"/>
      <c r="AB2654" s="20"/>
      <c r="AC2654" s="20"/>
      <c r="AD2654" s="20"/>
    </row>
    <row r="2655" spans="3:30" s="1" customFormat="1">
      <c r="C2655" s="16"/>
      <c r="D2655" s="16"/>
      <c r="E2655" s="32"/>
      <c r="F2655" s="16"/>
      <c r="G2655" s="16"/>
      <c r="H2655" s="16"/>
      <c r="I2655" s="16"/>
      <c r="J2655" s="16"/>
      <c r="K2655" s="16"/>
      <c r="L2655" s="32"/>
      <c r="M2655" s="16"/>
      <c r="N2655" s="16"/>
      <c r="O2655" s="16"/>
      <c r="P2655" s="16"/>
      <c r="Y2655" s="20"/>
      <c r="Z2655" s="20"/>
      <c r="AA2655" s="20"/>
      <c r="AB2655" s="20"/>
      <c r="AC2655" s="20"/>
      <c r="AD2655" s="20"/>
    </row>
    <row r="2656" spans="3:30" s="1" customFormat="1">
      <c r="C2656" s="16"/>
      <c r="D2656" s="16"/>
      <c r="E2656" s="32"/>
      <c r="F2656" s="16"/>
      <c r="G2656" s="16"/>
      <c r="H2656" s="16"/>
      <c r="I2656" s="16"/>
      <c r="J2656" s="16"/>
      <c r="K2656" s="16"/>
      <c r="L2656" s="32"/>
      <c r="M2656" s="16"/>
      <c r="N2656" s="16"/>
      <c r="O2656" s="16"/>
      <c r="P2656" s="16"/>
      <c r="Y2656" s="20"/>
      <c r="Z2656" s="20"/>
      <c r="AA2656" s="20"/>
      <c r="AB2656" s="20"/>
      <c r="AC2656" s="20"/>
      <c r="AD2656" s="20"/>
    </row>
    <row r="2657" spans="3:30" s="1" customFormat="1">
      <c r="C2657" s="16"/>
      <c r="D2657" s="16"/>
      <c r="E2657" s="32"/>
      <c r="F2657" s="16"/>
      <c r="G2657" s="16"/>
      <c r="H2657" s="16"/>
      <c r="I2657" s="16"/>
      <c r="J2657" s="16"/>
      <c r="K2657" s="16"/>
      <c r="L2657" s="32"/>
      <c r="M2657" s="16"/>
      <c r="N2657" s="16"/>
      <c r="O2657" s="16"/>
      <c r="P2657" s="16"/>
      <c r="Y2657" s="20"/>
      <c r="Z2657" s="20"/>
      <c r="AA2657" s="20"/>
      <c r="AB2657" s="20"/>
      <c r="AC2657" s="20"/>
      <c r="AD2657" s="20"/>
    </row>
    <row r="2658" spans="3:30" s="1" customFormat="1">
      <c r="C2658" s="16"/>
      <c r="D2658" s="16"/>
      <c r="E2658" s="32"/>
      <c r="F2658" s="16"/>
      <c r="G2658" s="16"/>
      <c r="H2658" s="16"/>
      <c r="I2658" s="16"/>
      <c r="J2658" s="16"/>
      <c r="K2658" s="16"/>
      <c r="L2658" s="32"/>
      <c r="M2658" s="16"/>
      <c r="N2658" s="16"/>
      <c r="O2658" s="16"/>
      <c r="P2658" s="16"/>
      <c r="Y2658" s="20"/>
      <c r="Z2658" s="20"/>
      <c r="AA2658" s="20"/>
      <c r="AB2658" s="20"/>
      <c r="AC2658" s="20"/>
      <c r="AD2658" s="20"/>
    </row>
    <row r="2659" spans="3:30" s="1" customFormat="1">
      <c r="C2659" s="16"/>
      <c r="D2659" s="16"/>
      <c r="E2659" s="32"/>
      <c r="F2659" s="16"/>
      <c r="G2659" s="16"/>
      <c r="H2659" s="16"/>
      <c r="I2659" s="16"/>
      <c r="J2659" s="16"/>
      <c r="K2659" s="16"/>
      <c r="L2659" s="32"/>
      <c r="M2659" s="16"/>
      <c r="N2659" s="16"/>
      <c r="O2659" s="16"/>
      <c r="P2659" s="16"/>
      <c r="Y2659" s="20"/>
      <c r="Z2659" s="20"/>
      <c r="AA2659" s="20"/>
      <c r="AB2659" s="20"/>
      <c r="AC2659" s="20"/>
      <c r="AD2659" s="20"/>
    </row>
    <row r="2660" spans="3:30" s="1" customFormat="1">
      <c r="C2660" s="16"/>
      <c r="D2660" s="16"/>
      <c r="E2660" s="32"/>
      <c r="F2660" s="16"/>
      <c r="G2660" s="16"/>
      <c r="H2660" s="16"/>
      <c r="I2660" s="16"/>
      <c r="J2660" s="16"/>
      <c r="K2660" s="16"/>
      <c r="L2660" s="32"/>
      <c r="M2660" s="16"/>
      <c r="N2660" s="16"/>
      <c r="O2660" s="16"/>
      <c r="P2660" s="16"/>
      <c r="Y2660" s="20"/>
      <c r="Z2660" s="20"/>
      <c r="AA2660" s="20"/>
      <c r="AB2660" s="20"/>
      <c r="AC2660" s="20"/>
      <c r="AD2660" s="20"/>
    </row>
    <row r="2661" spans="3:30" s="1" customFormat="1">
      <c r="C2661" s="16"/>
      <c r="D2661" s="16"/>
      <c r="E2661" s="32"/>
      <c r="F2661" s="16"/>
      <c r="G2661" s="16"/>
      <c r="H2661" s="16"/>
      <c r="I2661" s="16"/>
      <c r="J2661" s="16"/>
      <c r="K2661" s="16"/>
      <c r="L2661" s="32"/>
      <c r="M2661" s="16"/>
      <c r="N2661" s="16"/>
      <c r="O2661" s="16"/>
      <c r="P2661" s="16"/>
      <c r="Y2661" s="20"/>
      <c r="Z2661" s="20"/>
      <c r="AA2661" s="20"/>
      <c r="AB2661" s="20"/>
      <c r="AC2661" s="20"/>
      <c r="AD2661" s="20"/>
    </row>
    <row r="2662" spans="3:30" s="1" customFormat="1">
      <c r="C2662" s="16"/>
      <c r="D2662" s="16"/>
      <c r="E2662" s="32"/>
      <c r="F2662" s="16"/>
      <c r="G2662" s="16"/>
      <c r="H2662" s="16"/>
      <c r="I2662" s="16"/>
      <c r="J2662" s="16"/>
      <c r="K2662" s="16"/>
      <c r="L2662" s="32"/>
      <c r="M2662" s="16"/>
      <c r="N2662" s="16"/>
      <c r="O2662" s="16"/>
      <c r="P2662" s="16"/>
      <c r="Y2662" s="20"/>
      <c r="Z2662" s="20"/>
      <c r="AA2662" s="20"/>
      <c r="AB2662" s="20"/>
      <c r="AC2662" s="20"/>
      <c r="AD2662" s="20"/>
    </row>
    <row r="2663" spans="3:30" s="1" customFormat="1">
      <c r="C2663" s="16"/>
      <c r="D2663" s="16"/>
      <c r="E2663" s="32"/>
      <c r="F2663" s="16"/>
      <c r="G2663" s="16"/>
      <c r="H2663" s="16"/>
      <c r="I2663" s="16"/>
      <c r="J2663" s="16"/>
      <c r="K2663" s="16"/>
      <c r="L2663" s="32"/>
      <c r="M2663" s="16"/>
      <c r="N2663" s="16"/>
      <c r="O2663" s="16"/>
      <c r="P2663" s="16"/>
      <c r="Y2663" s="20"/>
      <c r="Z2663" s="20"/>
      <c r="AA2663" s="20"/>
      <c r="AB2663" s="20"/>
      <c r="AC2663" s="20"/>
      <c r="AD2663" s="20"/>
    </row>
    <row r="2664" spans="3:30" s="1" customFormat="1">
      <c r="C2664" s="16"/>
      <c r="D2664" s="16"/>
      <c r="E2664" s="32"/>
      <c r="F2664" s="16"/>
      <c r="G2664" s="16"/>
      <c r="H2664" s="16"/>
      <c r="I2664" s="16"/>
      <c r="J2664" s="16"/>
      <c r="K2664" s="16"/>
      <c r="L2664" s="32"/>
      <c r="M2664" s="16"/>
      <c r="N2664" s="16"/>
      <c r="O2664" s="16"/>
      <c r="P2664" s="16"/>
      <c r="Y2664" s="20"/>
      <c r="Z2664" s="20"/>
      <c r="AA2664" s="20"/>
      <c r="AB2664" s="20"/>
      <c r="AC2664" s="20"/>
      <c r="AD2664" s="20"/>
    </row>
    <row r="2665" spans="3:30" s="1" customFormat="1">
      <c r="C2665" s="16"/>
      <c r="D2665" s="16"/>
      <c r="E2665" s="32"/>
      <c r="F2665" s="16"/>
      <c r="G2665" s="16"/>
      <c r="H2665" s="16"/>
      <c r="I2665" s="16"/>
      <c r="J2665" s="16"/>
      <c r="K2665" s="16"/>
      <c r="L2665" s="32"/>
      <c r="M2665" s="16"/>
      <c r="N2665" s="16"/>
      <c r="O2665" s="16"/>
      <c r="P2665" s="16"/>
      <c r="Y2665" s="20"/>
      <c r="Z2665" s="20"/>
      <c r="AA2665" s="20"/>
      <c r="AB2665" s="20"/>
      <c r="AC2665" s="20"/>
      <c r="AD2665" s="20"/>
    </row>
    <row r="2666" spans="3:30" s="1" customFormat="1">
      <c r="C2666" s="16"/>
      <c r="D2666" s="16"/>
      <c r="E2666" s="32"/>
      <c r="F2666" s="16"/>
      <c r="G2666" s="16"/>
      <c r="H2666" s="16"/>
      <c r="I2666" s="16"/>
      <c r="J2666" s="16"/>
      <c r="K2666" s="16"/>
      <c r="L2666" s="32"/>
      <c r="M2666" s="16"/>
      <c r="N2666" s="16"/>
      <c r="O2666" s="16"/>
      <c r="P2666" s="16"/>
      <c r="Y2666" s="20"/>
      <c r="Z2666" s="20"/>
      <c r="AA2666" s="20"/>
      <c r="AB2666" s="20"/>
      <c r="AC2666" s="20"/>
      <c r="AD2666" s="20"/>
    </row>
    <row r="2667" spans="3:30" s="1" customFormat="1">
      <c r="C2667" s="16"/>
      <c r="D2667" s="16"/>
      <c r="E2667" s="32"/>
      <c r="F2667" s="16"/>
      <c r="G2667" s="16"/>
      <c r="H2667" s="16"/>
      <c r="I2667" s="16"/>
      <c r="J2667" s="16"/>
      <c r="K2667" s="16"/>
      <c r="L2667" s="32"/>
      <c r="M2667" s="16"/>
      <c r="N2667" s="16"/>
      <c r="O2667" s="16"/>
      <c r="P2667" s="16"/>
      <c r="Y2667" s="20"/>
      <c r="Z2667" s="20"/>
      <c r="AA2667" s="20"/>
      <c r="AB2667" s="20"/>
      <c r="AC2667" s="20"/>
      <c r="AD2667" s="20"/>
    </row>
    <row r="2668" spans="3:30" s="1" customFormat="1">
      <c r="C2668" s="16"/>
      <c r="D2668" s="16"/>
      <c r="E2668" s="32"/>
      <c r="F2668" s="16"/>
      <c r="G2668" s="16"/>
      <c r="H2668" s="16"/>
      <c r="I2668" s="16"/>
      <c r="J2668" s="16"/>
      <c r="K2668" s="16"/>
      <c r="L2668" s="32"/>
      <c r="M2668" s="16"/>
      <c r="N2668" s="16"/>
      <c r="O2668" s="16"/>
      <c r="P2668" s="16"/>
      <c r="Y2668" s="20"/>
      <c r="Z2668" s="20"/>
      <c r="AA2668" s="20"/>
      <c r="AB2668" s="20"/>
      <c r="AC2668" s="20"/>
      <c r="AD2668" s="20"/>
    </row>
    <row r="2669" spans="3:30" s="1" customFormat="1">
      <c r="C2669" s="16"/>
      <c r="D2669" s="16"/>
      <c r="E2669" s="32"/>
      <c r="F2669" s="16"/>
      <c r="G2669" s="16"/>
      <c r="H2669" s="16"/>
      <c r="I2669" s="16"/>
      <c r="J2669" s="16"/>
      <c r="K2669" s="16"/>
      <c r="L2669" s="32"/>
      <c r="M2669" s="16"/>
      <c r="N2669" s="16"/>
      <c r="O2669" s="16"/>
      <c r="P2669" s="16"/>
      <c r="Y2669" s="20"/>
      <c r="Z2669" s="20"/>
      <c r="AA2669" s="20"/>
      <c r="AB2669" s="20"/>
      <c r="AC2669" s="20"/>
      <c r="AD2669" s="20"/>
    </row>
    <row r="2670" spans="3:30" s="1" customFormat="1">
      <c r="C2670" s="16"/>
      <c r="D2670" s="16"/>
      <c r="E2670" s="32"/>
      <c r="F2670" s="16"/>
      <c r="G2670" s="16"/>
      <c r="H2670" s="16"/>
      <c r="I2670" s="16"/>
      <c r="J2670" s="16"/>
      <c r="K2670" s="16"/>
      <c r="L2670" s="32"/>
      <c r="M2670" s="16"/>
      <c r="N2670" s="16"/>
      <c r="O2670" s="16"/>
      <c r="P2670" s="16"/>
      <c r="Y2670" s="20"/>
      <c r="Z2670" s="20"/>
      <c r="AA2670" s="20"/>
      <c r="AB2670" s="20"/>
      <c r="AC2670" s="20"/>
      <c r="AD2670" s="20"/>
    </row>
    <row r="2671" spans="3:30" s="1" customFormat="1">
      <c r="C2671" s="16"/>
      <c r="D2671" s="16"/>
      <c r="E2671" s="32"/>
      <c r="F2671" s="16"/>
      <c r="G2671" s="16"/>
      <c r="H2671" s="16"/>
      <c r="I2671" s="16"/>
      <c r="J2671" s="16"/>
      <c r="K2671" s="16"/>
      <c r="L2671" s="32"/>
      <c r="M2671" s="16"/>
      <c r="N2671" s="16"/>
      <c r="O2671" s="16"/>
      <c r="P2671" s="16"/>
      <c r="Y2671" s="20"/>
      <c r="Z2671" s="20"/>
      <c r="AA2671" s="20"/>
      <c r="AB2671" s="20"/>
      <c r="AC2671" s="20"/>
      <c r="AD2671" s="20"/>
    </row>
    <row r="2672" spans="3:30" s="1" customFormat="1">
      <c r="C2672" s="16"/>
      <c r="D2672" s="16"/>
      <c r="E2672" s="32"/>
      <c r="F2672" s="16"/>
      <c r="G2672" s="16"/>
      <c r="H2672" s="16"/>
      <c r="I2672" s="16"/>
      <c r="J2672" s="16"/>
      <c r="K2672" s="16"/>
      <c r="L2672" s="32"/>
      <c r="M2672" s="16"/>
      <c r="N2672" s="16"/>
      <c r="O2672" s="16"/>
      <c r="P2672" s="16"/>
      <c r="Y2672" s="20"/>
      <c r="Z2672" s="20"/>
      <c r="AA2672" s="20"/>
      <c r="AB2672" s="20"/>
      <c r="AC2672" s="20"/>
      <c r="AD2672" s="20"/>
    </row>
    <row r="2673" spans="3:30" s="1" customFormat="1">
      <c r="C2673" s="16"/>
      <c r="D2673" s="16"/>
      <c r="E2673" s="32"/>
      <c r="F2673" s="16"/>
      <c r="G2673" s="16"/>
      <c r="H2673" s="16"/>
      <c r="I2673" s="16"/>
      <c r="J2673" s="16"/>
      <c r="K2673" s="16"/>
      <c r="L2673" s="32"/>
      <c r="M2673" s="16"/>
      <c r="N2673" s="16"/>
      <c r="O2673" s="16"/>
      <c r="P2673" s="16"/>
      <c r="Y2673" s="20"/>
      <c r="Z2673" s="20"/>
      <c r="AA2673" s="20"/>
      <c r="AB2673" s="20"/>
      <c r="AC2673" s="20"/>
      <c r="AD2673" s="20"/>
    </row>
    <row r="2674" spans="3:30" s="1" customFormat="1">
      <c r="C2674" s="16"/>
      <c r="D2674" s="16"/>
      <c r="E2674" s="32"/>
      <c r="F2674" s="16"/>
      <c r="G2674" s="16"/>
      <c r="H2674" s="16"/>
      <c r="I2674" s="16"/>
      <c r="J2674" s="16"/>
      <c r="K2674" s="16"/>
      <c r="L2674" s="32"/>
      <c r="M2674" s="16"/>
      <c r="N2674" s="16"/>
      <c r="O2674" s="16"/>
      <c r="P2674" s="16"/>
      <c r="Y2674" s="20"/>
      <c r="Z2674" s="20"/>
      <c r="AA2674" s="20"/>
      <c r="AB2674" s="20"/>
      <c r="AC2674" s="20"/>
      <c r="AD2674" s="20"/>
    </row>
    <row r="2675" spans="3:30" s="1" customFormat="1">
      <c r="C2675" s="16"/>
      <c r="D2675" s="16"/>
      <c r="E2675" s="32"/>
      <c r="F2675" s="16"/>
      <c r="G2675" s="16"/>
      <c r="H2675" s="16"/>
      <c r="I2675" s="16"/>
      <c r="J2675" s="16"/>
      <c r="K2675" s="16"/>
      <c r="L2675" s="32"/>
      <c r="M2675" s="16"/>
      <c r="N2675" s="16"/>
      <c r="O2675" s="16"/>
      <c r="P2675" s="16"/>
      <c r="Y2675" s="20"/>
      <c r="Z2675" s="20"/>
      <c r="AA2675" s="20"/>
      <c r="AB2675" s="20"/>
      <c r="AC2675" s="20"/>
      <c r="AD2675" s="20"/>
    </row>
    <row r="2676" spans="3:30" s="1" customFormat="1">
      <c r="C2676" s="16"/>
      <c r="D2676" s="16"/>
      <c r="E2676" s="32"/>
      <c r="F2676" s="16"/>
      <c r="G2676" s="16"/>
      <c r="H2676" s="16"/>
      <c r="I2676" s="16"/>
      <c r="J2676" s="16"/>
      <c r="K2676" s="16"/>
      <c r="L2676" s="32"/>
      <c r="M2676" s="16"/>
      <c r="N2676" s="16"/>
      <c r="O2676" s="16"/>
      <c r="P2676" s="16"/>
      <c r="Y2676" s="20"/>
      <c r="Z2676" s="20"/>
      <c r="AA2676" s="20"/>
      <c r="AB2676" s="20"/>
      <c r="AC2676" s="20"/>
      <c r="AD2676" s="20"/>
    </row>
    <row r="2677" spans="3:30" s="1" customFormat="1">
      <c r="C2677" s="16"/>
      <c r="D2677" s="16"/>
      <c r="E2677" s="32"/>
      <c r="F2677" s="16"/>
      <c r="G2677" s="16"/>
      <c r="H2677" s="16"/>
      <c r="I2677" s="16"/>
      <c r="J2677" s="16"/>
      <c r="K2677" s="16"/>
      <c r="L2677" s="32"/>
      <c r="M2677" s="16"/>
      <c r="N2677" s="16"/>
      <c r="O2677" s="16"/>
      <c r="P2677" s="16"/>
      <c r="Y2677" s="20"/>
      <c r="Z2677" s="20"/>
      <c r="AA2677" s="20"/>
      <c r="AB2677" s="20"/>
      <c r="AC2677" s="20"/>
      <c r="AD2677" s="20"/>
    </row>
    <row r="2678" spans="3:30" s="1" customFormat="1">
      <c r="C2678" s="16"/>
      <c r="D2678" s="16"/>
      <c r="E2678" s="32"/>
      <c r="F2678" s="16"/>
      <c r="G2678" s="16"/>
      <c r="H2678" s="16"/>
      <c r="I2678" s="16"/>
      <c r="J2678" s="16"/>
      <c r="K2678" s="16"/>
      <c r="L2678" s="32"/>
      <c r="M2678" s="16"/>
      <c r="N2678" s="16"/>
      <c r="O2678" s="16"/>
      <c r="P2678" s="16"/>
      <c r="Y2678" s="20"/>
      <c r="Z2678" s="20"/>
      <c r="AA2678" s="20"/>
      <c r="AB2678" s="20"/>
      <c r="AC2678" s="20"/>
      <c r="AD2678" s="20"/>
    </row>
    <row r="2679" spans="3:30" s="1" customFormat="1">
      <c r="C2679" s="16"/>
      <c r="D2679" s="16"/>
      <c r="E2679" s="32"/>
      <c r="F2679" s="16"/>
      <c r="G2679" s="16"/>
      <c r="H2679" s="16"/>
      <c r="I2679" s="16"/>
      <c r="J2679" s="16"/>
      <c r="K2679" s="16"/>
      <c r="L2679" s="32"/>
      <c r="M2679" s="16"/>
      <c r="N2679" s="16"/>
      <c r="O2679" s="16"/>
      <c r="P2679" s="16"/>
      <c r="Y2679" s="20"/>
      <c r="Z2679" s="20"/>
      <c r="AA2679" s="20"/>
      <c r="AB2679" s="20"/>
      <c r="AC2679" s="20"/>
      <c r="AD2679" s="20"/>
    </row>
    <row r="2680" spans="3:30" s="1" customFormat="1">
      <c r="C2680" s="16"/>
      <c r="D2680" s="16"/>
      <c r="E2680" s="32"/>
      <c r="F2680" s="16"/>
      <c r="G2680" s="16"/>
      <c r="H2680" s="16"/>
      <c r="I2680" s="16"/>
      <c r="J2680" s="16"/>
      <c r="K2680" s="16"/>
      <c r="L2680" s="32"/>
      <c r="M2680" s="16"/>
      <c r="N2680" s="16"/>
      <c r="O2680" s="16"/>
      <c r="P2680" s="16"/>
      <c r="Y2680" s="20"/>
      <c r="Z2680" s="20"/>
      <c r="AA2680" s="20"/>
      <c r="AB2680" s="20"/>
      <c r="AC2680" s="20"/>
      <c r="AD2680" s="20"/>
    </row>
    <row r="2681" spans="3:30" s="1" customFormat="1">
      <c r="C2681" s="16"/>
      <c r="D2681" s="16"/>
      <c r="E2681" s="32"/>
      <c r="F2681" s="16"/>
      <c r="G2681" s="16"/>
      <c r="H2681" s="16"/>
      <c r="I2681" s="16"/>
      <c r="J2681" s="16"/>
      <c r="K2681" s="16"/>
      <c r="L2681" s="32"/>
      <c r="M2681" s="16"/>
      <c r="N2681" s="16"/>
      <c r="O2681" s="16"/>
      <c r="P2681" s="16"/>
      <c r="Y2681" s="20"/>
      <c r="Z2681" s="20"/>
      <c r="AA2681" s="20"/>
      <c r="AB2681" s="20"/>
      <c r="AC2681" s="20"/>
      <c r="AD2681" s="20"/>
    </row>
    <row r="2682" spans="3:30" s="1" customFormat="1">
      <c r="C2682" s="16"/>
      <c r="D2682" s="16"/>
      <c r="E2682" s="32"/>
      <c r="F2682" s="16"/>
      <c r="G2682" s="16"/>
      <c r="H2682" s="16"/>
      <c r="I2682" s="16"/>
      <c r="J2682" s="16"/>
      <c r="K2682" s="16"/>
      <c r="L2682" s="32"/>
      <c r="M2682" s="16"/>
      <c r="N2682" s="16"/>
      <c r="O2682" s="16"/>
      <c r="P2682" s="16"/>
      <c r="Y2682" s="20"/>
      <c r="Z2682" s="20"/>
      <c r="AA2682" s="20"/>
      <c r="AB2682" s="20"/>
      <c r="AC2682" s="20"/>
      <c r="AD2682" s="20"/>
    </row>
    <row r="2683" spans="3:30" s="1" customFormat="1">
      <c r="C2683" s="16"/>
      <c r="D2683" s="16"/>
      <c r="E2683" s="32"/>
      <c r="F2683" s="16"/>
      <c r="G2683" s="16"/>
      <c r="H2683" s="16"/>
      <c r="I2683" s="16"/>
      <c r="J2683" s="16"/>
      <c r="K2683" s="16"/>
      <c r="L2683" s="32"/>
      <c r="M2683" s="16"/>
      <c r="N2683" s="16"/>
      <c r="O2683" s="16"/>
      <c r="P2683" s="16"/>
      <c r="Y2683" s="20"/>
      <c r="Z2683" s="20"/>
      <c r="AA2683" s="20"/>
      <c r="AB2683" s="20"/>
      <c r="AC2683" s="20"/>
      <c r="AD2683" s="20"/>
    </row>
    <row r="2684" spans="3:30" s="1" customFormat="1">
      <c r="C2684" s="16"/>
      <c r="D2684" s="16"/>
      <c r="E2684" s="32"/>
      <c r="F2684" s="16"/>
      <c r="G2684" s="16"/>
      <c r="H2684" s="16"/>
      <c r="I2684" s="16"/>
      <c r="J2684" s="16"/>
      <c r="K2684" s="16"/>
      <c r="L2684" s="32"/>
      <c r="M2684" s="16"/>
      <c r="N2684" s="16"/>
      <c r="O2684" s="16"/>
      <c r="P2684" s="16"/>
      <c r="Y2684" s="20"/>
      <c r="Z2684" s="20"/>
      <c r="AA2684" s="20"/>
      <c r="AB2684" s="20"/>
      <c r="AC2684" s="20"/>
      <c r="AD2684" s="20"/>
    </row>
    <row r="2685" spans="3:30" s="1" customFormat="1">
      <c r="C2685" s="16"/>
      <c r="D2685" s="16"/>
      <c r="E2685" s="32"/>
      <c r="F2685" s="16"/>
      <c r="G2685" s="16"/>
      <c r="H2685" s="16"/>
      <c r="I2685" s="16"/>
      <c r="J2685" s="16"/>
      <c r="K2685" s="16"/>
      <c r="L2685" s="32"/>
      <c r="M2685" s="16"/>
      <c r="N2685" s="16"/>
      <c r="O2685" s="16"/>
      <c r="P2685" s="16"/>
      <c r="Y2685" s="20"/>
      <c r="Z2685" s="20"/>
      <c r="AA2685" s="20"/>
      <c r="AB2685" s="20"/>
      <c r="AC2685" s="20"/>
      <c r="AD2685" s="20"/>
    </row>
    <row r="2686" spans="3:30" s="1" customFormat="1">
      <c r="C2686" s="16"/>
      <c r="D2686" s="16"/>
      <c r="E2686" s="32"/>
      <c r="F2686" s="16"/>
      <c r="G2686" s="16"/>
      <c r="H2686" s="16"/>
      <c r="I2686" s="16"/>
      <c r="J2686" s="16"/>
      <c r="K2686" s="16"/>
      <c r="L2686" s="32"/>
      <c r="M2686" s="16"/>
      <c r="N2686" s="16"/>
      <c r="O2686" s="16"/>
      <c r="P2686" s="16"/>
      <c r="Y2686" s="20"/>
      <c r="Z2686" s="20"/>
      <c r="AA2686" s="20"/>
      <c r="AB2686" s="20"/>
      <c r="AC2686" s="20"/>
      <c r="AD2686" s="20"/>
    </row>
    <row r="2687" spans="3:30" s="1" customFormat="1">
      <c r="C2687" s="16"/>
      <c r="D2687" s="16"/>
      <c r="E2687" s="32"/>
      <c r="F2687" s="16"/>
      <c r="G2687" s="16"/>
      <c r="H2687" s="16"/>
      <c r="I2687" s="16"/>
      <c r="J2687" s="16"/>
      <c r="K2687" s="16"/>
      <c r="L2687" s="32"/>
      <c r="M2687" s="16"/>
      <c r="N2687" s="16"/>
      <c r="O2687" s="16"/>
      <c r="P2687" s="16"/>
      <c r="Y2687" s="20"/>
      <c r="Z2687" s="20"/>
      <c r="AA2687" s="20"/>
      <c r="AB2687" s="20"/>
      <c r="AC2687" s="20"/>
      <c r="AD2687" s="20"/>
    </row>
    <row r="2688" spans="3:30" s="1" customFormat="1">
      <c r="C2688" s="16"/>
      <c r="D2688" s="16"/>
      <c r="E2688" s="32"/>
      <c r="F2688" s="16"/>
      <c r="G2688" s="16"/>
      <c r="H2688" s="16"/>
      <c r="I2688" s="16"/>
      <c r="J2688" s="16"/>
      <c r="K2688" s="16"/>
      <c r="L2688" s="32"/>
      <c r="M2688" s="16"/>
      <c r="N2688" s="16"/>
      <c r="O2688" s="16"/>
      <c r="P2688" s="16"/>
      <c r="Y2688" s="20"/>
      <c r="Z2688" s="20"/>
      <c r="AA2688" s="20"/>
      <c r="AB2688" s="20"/>
      <c r="AC2688" s="20"/>
      <c r="AD2688" s="20"/>
    </row>
    <row r="2689" spans="3:30" s="1" customFormat="1">
      <c r="C2689" s="16"/>
      <c r="D2689" s="16"/>
      <c r="E2689" s="32"/>
      <c r="F2689" s="16"/>
      <c r="G2689" s="16"/>
      <c r="H2689" s="16"/>
      <c r="I2689" s="16"/>
      <c r="J2689" s="16"/>
      <c r="K2689" s="16"/>
      <c r="L2689" s="32"/>
      <c r="M2689" s="16"/>
      <c r="N2689" s="16"/>
      <c r="O2689" s="16"/>
      <c r="P2689" s="16"/>
      <c r="Y2689" s="20"/>
      <c r="Z2689" s="20"/>
      <c r="AA2689" s="20"/>
      <c r="AB2689" s="20"/>
      <c r="AC2689" s="20"/>
      <c r="AD2689" s="20"/>
    </row>
    <row r="2690" spans="3:30" s="1" customFormat="1">
      <c r="C2690" s="16"/>
      <c r="D2690" s="16"/>
      <c r="E2690" s="32"/>
      <c r="F2690" s="16"/>
      <c r="G2690" s="16"/>
      <c r="H2690" s="16"/>
      <c r="I2690" s="16"/>
      <c r="J2690" s="16"/>
      <c r="K2690" s="16"/>
      <c r="L2690" s="32"/>
      <c r="M2690" s="16"/>
      <c r="N2690" s="16"/>
      <c r="O2690" s="16"/>
      <c r="P2690" s="16"/>
      <c r="Y2690" s="20"/>
      <c r="Z2690" s="20"/>
      <c r="AA2690" s="20"/>
      <c r="AB2690" s="20"/>
      <c r="AC2690" s="20"/>
      <c r="AD2690" s="20"/>
    </row>
    <row r="2691" spans="3:30" s="1" customFormat="1">
      <c r="C2691" s="16"/>
      <c r="D2691" s="16"/>
      <c r="E2691" s="32"/>
      <c r="F2691" s="16"/>
      <c r="G2691" s="16"/>
      <c r="H2691" s="16"/>
      <c r="I2691" s="16"/>
      <c r="J2691" s="16"/>
      <c r="K2691" s="16"/>
      <c r="L2691" s="32"/>
      <c r="M2691" s="16"/>
      <c r="N2691" s="16"/>
      <c r="O2691" s="16"/>
      <c r="P2691" s="16"/>
      <c r="Y2691" s="20"/>
      <c r="Z2691" s="20"/>
      <c r="AA2691" s="20"/>
      <c r="AB2691" s="20"/>
      <c r="AC2691" s="20"/>
      <c r="AD2691" s="20"/>
    </row>
    <row r="2692" spans="3:30" s="1" customFormat="1">
      <c r="C2692" s="16"/>
      <c r="D2692" s="16"/>
      <c r="E2692" s="32"/>
      <c r="F2692" s="16"/>
      <c r="G2692" s="16"/>
      <c r="H2692" s="16"/>
      <c r="I2692" s="16"/>
      <c r="J2692" s="16"/>
      <c r="K2692" s="16"/>
      <c r="L2692" s="32"/>
      <c r="M2692" s="16"/>
      <c r="N2692" s="16"/>
      <c r="O2692" s="16"/>
      <c r="P2692" s="16"/>
      <c r="Y2692" s="20"/>
      <c r="Z2692" s="20"/>
      <c r="AA2692" s="20"/>
      <c r="AB2692" s="20"/>
      <c r="AC2692" s="20"/>
      <c r="AD2692" s="20"/>
    </row>
    <row r="2693" spans="3:30" s="1" customFormat="1">
      <c r="C2693" s="16"/>
      <c r="D2693" s="16"/>
      <c r="E2693" s="32"/>
      <c r="F2693" s="16"/>
      <c r="G2693" s="16"/>
      <c r="H2693" s="16"/>
      <c r="I2693" s="16"/>
      <c r="J2693" s="16"/>
      <c r="K2693" s="16"/>
      <c r="L2693" s="32"/>
      <c r="M2693" s="16"/>
      <c r="N2693" s="16"/>
      <c r="O2693" s="16"/>
      <c r="P2693" s="16"/>
      <c r="Y2693" s="20"/>
      <c r="Z2693" s="20"/>
      <c r="AA2693" s="20"/>
      <c r="AB2693" s="20"/>
      <c r="AC2693" s="20"/>
      <c r="AD2693" s="20"/>
    </row>
    <row r="2694" spans="3:30" s="1" customFormat="1">
      <c r="C2694" s="16"/>
      <c r="D2694" s="16"/>
      <c r="E2694" s="32"/>
      <c r="F2694" s="16"/>
      <c r="G2694" s="16"/>
      <c r="H2694" s="16"/>
      <c r="I2694" s="16"/>
      <c r="J2694" s="16"/>
      <c r="K2694" s="16"/>
      <c r="L2694" s="32"/>
      <c r="M2694" s="16"/>
      <c r="N2694" s="16"/>
      <c r="O2694" s="16"/>
      <c r="P2694" s="16"/>
      <c r="Y2694" s="20"/>
      <c r="Z2694" s="20"/>
      <c r="AA2694" s="20"/>
      <c r="AB2694" s="20"/>
      <c r="AC2694" s="20"/>
      <c r="AD2694" s="20"/>
    </row>
    <row r="2695" spans="3:30" s="1" customFormat="1">
      <c r="C2695" s="16"/>
      <c r="D2695" s="16"/>
      <c r="E2695" s="32"/>
      <c r="F2695" s="16"/>
      <c r="G2695" s="16"/>
      <c r="H2695" s="16"/>
      <c r="I2695" s="16"/>
      <c r="J2695" s="16"/>
      <c r="K2695" s="16"/>
      <c r="L2695" s="32"/>
      <c r="M2695" s="16"/>
      <c r="N2695" s="16"/>
      <c r="O2695" s="16"/>
      <c r="P2695" s="16"/>
      <c r="Y2695" s="20"/>
      <c r="Z2695" s="20"/>
      <c r="AA2695" s="20"/>
      <c r="AB2695" s="20"/>
      <c r="AC2695" s="20"/>
      <c r="AD2695" s="20"/>
    </row>
    <row r="2696" spans="3:30" s="1" customFormat="1">
      <c r="C2696" s="16"/>
      <c r="D2696" s="16"/>
      <c r="E2696" s="32"/>
      <c r="F2696" s="16"/>
      <c r="G2696" s="16"/>
      <c r="H2696" s="16"/>
      <c r="I2696" s="16"/>
      <c r="J2696" s="16"/>
      <c r="K2696" s="16"/>
      <c r="L2696" s="32"/>
      <c r="M2696" s="16"/>
      <c r="N2696" s="16"/>
      <c r="O2696" s="16"/>
      <c r="P2696" s="16"/>
      <c r="Y2696" s="20"/>
      <c r="Z2696" s="20"/>
      <c r="AA2696" s="20"/>
      <c r="AB2696" s="20"/>
      <c r="AC2696" s="20"/>
      <c r="AD2696" s="20"/>
    </row>
    <row r="2697" spans="3:30" s="1" customFormat="1">
      <c r="C2697" s="16"/>
      <c r="D2697" s="16"/>
      <c r="E2697" s="32"/>
      <c r="F2697" s="16"/>
      <c r="G2697" s="16"/>
      <c r="H2697" s="16"/>
      <c r="I2697" s="16"/>
      <c r="J2697" s="16"/>
      <c r="K2697" s="16"/>
      <c r="L2697" s="32"/>
      <c r="M2697" s="16"/>
      <c r="N2697" s="16"/>
      <c r="O2697" s="16"/>
      <c r="P2697" s="16"/>
      <c r="Y2697" s="20"/>
      <c r="Z2697" s="20"/>
      <c r="AA2697" s="20"/>
      <c r="AB2697" s="20"/>
      <c r="AC2697" s="20"/>
      <c r="AD2697" s="20"/>
    </row>
    <row r="2698" spans="3:30" s="1" customFormat="1">
      <c r="C2698" s="16"/>
      <c r="D2698" s="16"/>
      <c r="E2698" s="32"/>
      <c r="F2698" s="16"/>
      <c r="G2698" s="16"/>
      <c r="H2698" s="16"/>
      <c r="I2698" s="16"/>
      <c r="J2698" s="16"/>
      <c r="K2698" s="16"/>
      <c r="L2698" s="32"/>
      <c r="M2698" s="16"/>
      <c r="N2698" s="16"/>
      <c r="O2698" s="16"/>
      <c r="P2698" s="16"/>
      <c r="Y2698" s="20"/>
      <c r="Z2698" s="20"/>
      <c r="AA2698" s="20"/>
      <c r="AB2698" s="20"/>
      <c r="AC2698" s="20"/>
      <c r="AD2698" s="20"/>
    </row>
    <row r="2699" spans="3:30" s="1" customFormat="1">
      <c r="C2699" s="16"/>
      <c r="D2699" s="16"/>
      <c r="E2699" s="32"/>
      <c r="F2699" s="16"/>
      <c r="G2699" s="16"/>
      <c r="H2699" s="16"/>
      <c r="I2699" s="16"/>
      <c r="J2699" s="16"/>
      <c r="K2699" s="16"/>
      <c r="L2699" s="32"/>
      <c r="M2699" s="16"/>
      <c r="N2699" s="16"/>
      <c r="O2699" s="16"/>
      <c r="P2699" s="16"/>
      <c r="Y2699" s="20"/>
      <c r="Z2699" s="20"/>
      <c r="AA2699" s="20"/>
      <c r="AB2699" s="20"/>
      <c r="AC2699" s="20"/>
      <c r="AD2699" s="20"/>
    </row>
    <row r="2700" spans="3:30" s="1" customFormat="1">
      <c r="C2700" s="16"/>
      <c r="D2700" s="16"/>
      <c r="E2700" s="32"/>
      <c r="F2700" s="16"/>
      <c r="G2700" s="16"/>
      <c r="H2700" s="16"/>
      <c r="I2700" s="16"/>
      <c r="J2700" s="16"/>
      <c r="K2700" s="16"/>
      <c r="L2700" s="32"/>
      <c r="M2700" s="16"/>
      <c r="N2700" s="16"/>
      <c r="O2700" s="16"/>
      <c r="P2700" s="16"/>
      <c r="Y2700" s="20"/>
      <c r="Z2700" s="20"/>
      <c r="AA2700" s="20"/>
      <c r="AB2700" s="20"/>
      <c r="AC2700" s="20"/>
      <c r="AD2700" s="20"/>
    </row>
    <row r="2701" spans="3:30" s="1" customFormat="1">
      <c r="C2701" s="16"/>
      <c r="D2701" s="16"/>
      <c r="E2701" s="32"/>
      <c r="F2701" s="16"/>
      <c r="G2701" s="16"/>
      <c r="H2701" s="16"/>
      <c r="I2701" s="16"/>
      <c r="J2701" s="16"/>
      <c r="K2701" s="16"/>
      <c r="L2701" s="32"/>
      <c r="M2701" s="16"/>
      <c r="N2701" s="16"/>
      <c r="O2701" s="16"/>
      <c r="P2701" s="16"/>
      <c r="Y2701" s="20"/>
      <c r="Z2701" s="20"/>
      <c r="AA2701" s="20"/>
      <c r="AB2701" s="20"/>
      <c r="AC2701" s="20"/>
      <c r="AD2701" s="20"/>
    </row>
    <row r="2702" spans="3:30" s="1" customFormat="1">
      <c r="C2702" s="16"/>
      <c r="D2702" s="16"/>
      <c r="E2702" s="32"/>
      <c r="F2702" s="16"/>
      <c r="G2702" s="16"/>
      <c r="H2702" s="16"/>
      <c r="I2702" s="16"/>
      <c r="J2702" s="16"/>
      <c r="K2702" s="16"/>
      <c r="L2702" s="32"/>
      <c r="M2702" s="16"/>
      <c r="N2702" s="16"/>
      <c r="O2702" s="16"/>
      <c r="P2702" s="16"/>
      <c r="Y2702" s="20"/>
      <c r="Z2702" s="20"/>
      <c r="AA2702" s="20"/>
      <c r="AB2702" s="20"/>
      <c r="AC2702" s="20"/>
      <c r="AD2702" s="20"/>
    </row>
    <row r="2703" spans="3:30" s="1" customFormat="1">
      <c r="C2703" s="16"/>
      <c r="D2703" s="16"/>
      <c r="E2703" s="32"/>
      <c r="F2703" s="16"/>
      <c r="G2703" s="16"/>
      <c r="H2703" s="16"/>
      <c r="I2703" s="16"/>
      <c r="J2703" s="16"/>
      <c r="K2703" s="16"/>
      <c r="L2703" s="32"/>
      <c r="M2703" s="16"/>
      <c r="N2703" s="16"/>
      <c r="O2703" s="16"/>
      <c r="P2703" s="16"/>
      <c r="Y2703" s="20"/>
      <c r="Z2703" s="20"/>
      <c r="AA2703" s="20"/>
      <c r="AB2703" s="20"/>
      <c r="AC2703" s="20"/>
      <c r="AD2703" s="20"/>
    </row>
    <row r="2704" spans="3:30" s="1" customFormat="1">
      <c r="C2704" s="16"/>
      <c r="D2704" s="16"/>
      <c r="E2704" s="32"/>
      <c r="F2704" s="16"/>
      <c r="G2704" s="16"/>
      <c r="H2704" s="16"/>
      <c r="I2704" s="16"/>
      <c r="J2704" s="16"/>
      <c r="K2704" s="16"/>
      <c r="L2704" s="32"/>
      <c r="M2704" s="16"/>
      <c r="N2704" s="16"/>
      <c r="O2704" s="16"/>
      <c r="P2704" s="16"/>
      <c r="Y2704" s="20"/>
      <c r="Z2704" s="20"/>
      <c r="AA2704" s="20"/>
      <c r="AB2704" s="20"/>
      <c r="AC2704" s="20"/>
      <c r="AD2704" s="20"/>
    </row>
    <row r="2705" spans="3:30" s="1" customFormat="1">
      <c r="C2705" s="16"/>
      <c r="D2705" s="16"/>
      <c r="E2705" s="32"/>
      <c r="F2705" s="16"/>
      <c r="G2705" s="16"/>
      <c r="H2705" s="16"/>
      <c r="I2705" s="16"/>
      <c r="J2705" s="16"/>
      <c r="K2705" s="16"/>
      <c r="L2705" s="32"/>
      <c r="M2705" s="16"/>
      <c r="N2705" s="16"/>
      <c r="O2705" s="16"/>
      <c r="P2705" s="16"/>
      <c r="Y2705" s="20"/>
      <c r="Z2705" s="20"/>
      <c r="AA2705" s="20"/>
      <c r="AB2705" s="20"/>
      <c r="AC2705" s="20"/>
      <c r="AD2705" s="20"/>
    </row>
    <row r="2706" spans="3:30" s="1" customFormat="1">
      <c r="C2706" s="16"/>
      <c r="D2706" s="16"/>
      <c r="E2706" s="32"/>
      <c r="F2706" s="16"/>
      <c r="G2706" s="16"/>
      <c r="H2706" s="16"/>
      <c r="I2706" s="16"/>
      <c r="J2706" s="16"/>
      <c r="K2706" s="16"/>
      <c r="L2706" s="32"/>
      <c r="M2706" s="16"/>
      <c r="N2706" s="16"/>
      <c r="O2706" s="16"/>
      <c r="P2706" s="16"/>
      <c r="Y2706" s="20"/>
      <c r="Z2706" s="20"/>
      <c r="AA2706" s="20"/>
      <c r="AB2706" s="20"/>
      <c r="AC2706" s="20"/>
      <c r="AD2706" s="20"/>
    </row>
    <row r="2707" spans="3:30" s="1" customFormat="1">
      <c r="C2707" s="16"/>
      <c r="D2707" s="16"/>
      <c r="E2707" s="32"/>
      <c r="F2707" s="16"/>
      <c r="G2707" s="16"/>
      <c r="H2707" s="16"/>
      <c r="I2707" s="16"/>
      <c r="J2707" s="16"/>
      <c r="K2707" s="16"/>
      <c r="L2707" s="32"/>
      <c r="M2707" s="16"/>
      <c r="N2707" s="16"/>
      <c r="O2707" s="16"/>
      <c r="P2707" s="16"/>
      <c r="Y2707" s="20"/>
      <c r="Z2707" s="20"/>
      <c r="AA2707" s="20"/>
      <c r="AB2707" s="20"/>
      <c r="AC2707" s="20"/>
      <c r="AD2707" s="20"/>
    </row>
    <row r="2708" spans="3:30" s="1" customFormat="1">
      <c r="C2708" s="16"/>
      <c r="D2708" s="16"/>
      <c r="E2708" s="32"/>
      <c r="F2708" s="16"/>
      <c r="G2708" s="16"/>
      <c r="H2708" s="16"/>
      <c r="I2708" s="16"/>
      <c r="J2708" s="16"/>
      <c r="K2708" s="16"/>
      <c r="L2708" s="32"/>
      <c r="M2708" s="16"/>
      <c r="N2708" s="16"/>
      <c r="O2708" s="16"/>
      <c r="P2708" s="16"/>
      <c r="Y2708" s="20"/>
      <c r="Z2708" s="20"/>
      <c r="AA2708" s="20"/>
      <c r="AB2708" s="20"/>
      <c r="AC2708" s="20"/>
      <c r="AD2708" s="20"/>
    </row>
    <row r="2709" spans="3:30" s="1" customFormat="1">
      <c r="C2709" s="16"/>
      <c r="D2709" s="16"/>
      <c r="E2709" s="32"/>
      <c r="F2709" s="16"/>
      <c r="G2709" s="16"/>
      <c r="H2709" s="16"/>
      <c r="I2709" s="16"/>
      <c r="J2709" s="16"/>
      <c r="K2709" s="16"/>
      <c r="L2709" s="32"/>
      <c r="M2709" s="16"/>
      <c r="N2709" s="16"/>
      <c r="O2709" s="16"/>
      <c r="P2709" s="16"/>
      <c r="Y2709" s="20"/>
      <c r="Z2709" s="20"/>
      <c r="AA2709" s="20"/>
      <c r="AB2709" s="20"/>
      <c r="AC2709" s="20"/>
      <c r="AD2709" s="20"/>
    </row>
    <row r="2710" spans="3:30" s="1" customFormat="1">
      <c r="C2710" s="16"/>
      <c r="D2710" s="16"/>
      <c r="E2710" s="32"/>
      <c r="F2710" s="16"/>
      <c r="G2710" s="16"/>
      <c r="H2710" s="16"/>
      <c r="I2710" s="16"/>
      <c r="J2710" s="16"/>
      <c r="K2710" s="16"/>
      <c r="L2710" s="32"/>
      <c r="M2710" s="16"/>
      <c r="N2710" s="16"/>
      <c r="O2710" s="16"/>
      <c r="P2710" s="16"/>
      <c r="Y2710" s="20"/>
      <c r="Z2710" s="20"/>
      <c r="AA2710" s="20"/>
      <c r="AB2710" s="20"/>
      <c r="AC2710" s="20"/>
      <c r="AD2710" s="20"/>
    </row>
    <row r="2711" spans="3:30" s="1" customFormat="1">
      <c r="C2711" s="16"/>
      <c r="D2711" s="16"/>
      <c r="E2711" s="32"/>
      <c r="F2711" s="16"/>
      <c r="G2711" s="16"/>
      <c r="H2711" s="16"/>
      <c r="I2711" s="16"/>
      <c r="J2711" s="16"/>
      <c r="K2711" s="16"/>
      <c r="L2711" s="32"/>
      <c r="M2711" s="16"/>
      <c r="N2711" s="16"/>
      <c r="O2711" s="16"/>
      <c r="P2711" s="16"/>
      <c r="Y2711" s="20"/>
      <c r="Z2711" s="20"/>
      <c r="AA2711" s="20"/>
      <c r="AB2711" s="20"/>
      <c r="AC2711" s="20"/>
      <c r="AD2711" s="20"/>
    </row>
    <row r="2712" spans="3:30" s="1" customFormat="1">
      <c r="C2712" s="16"/>
      <c r="D2712" s="16"/>
      <c r="E2712" s="32"/>
      <c r="F2712" s="16"/>
      <c r="G2712" s="16"/>
      <c r="H2712" s="16"/>
      <c r="I2712" s="16"/>
      <c r="J2712" s="16"/>
      <c r="K2712" s="16"/>
      <c r="L2712" s="32"/>
      <c r="M2712" s="16"/>
      <c r="N2712" s="16"/>
      <c r="O2712" s="16"/>
      <c r="P2712" s="16"/>
      <c r="Y2712" s="20"/>
      <c r="Z2712" s="20"/>
      <c r="AA2712" s="20"/>
      <c r="AB2712" s="20"/>
      <c r="AC2712" s="20"/>
      <c r="AD2712" s="20"/>
    </row>
    <row r="2713" spans="3:30" s="1" customFormat="1">
      <c r="C2713" s="16"/>
      <c r="D2713" s="16"/>
      <c r="E2713" s="32"/>
      <c r="F2713" s="16"/>
      <c r="G2713" s="16"/>
      <c r="H2713" s="16"/>
      <c r="I2713" s="16"/>
      <c r="J2713" s="16"/>
      <c r="K2713" s="16"/>
      <c r="L2713" s="32"/>
      <c r="M2713" s="16"/>
      <c r="N2713" s="16"/>
      <c r="O2713" s="16"/>
      <c r="P2713" s="16"/>
      <c r="Y2713" s="20"/>
      <c r="Z2713" s="20"/>
      <c r="AA2713" s="20"/>
      <c r="AB2713" s="20"/>
      <c r="AC2713" s="20"/>
      <c r="AD2713" s="20"/>
    </row>
    <row r="2714" spans="3:30" s="1" customFormat="1">
      <c r="C2714" s="16"/>
      <c r="D2714" s="16"/>
      <c r="E2714" s="32"/>
      <c r="F2714" s="16"/>
      <c r="G2714" s="16"/>
      <c r="H2714" s="16"/>
      <c r="I2714" s="16"/>
      <c r="J2714" s="16"/>
      <c r="K2714" s="16"/>
      <c r="L2714" s="32"/>
      <c r="M2714" s="16"/>
      <c r="N2714" s="16"/>
      <c r="O2714" s="16"/>
      <c r="P2714" s="16"/>
      <c r="Y2714" s="20"/>
      <c r="Z2714" s="20"/>
      <c r="AA2714" s="20"/>
      <c r="AB2714" s="20"/>
      <c r="AC2714" s="20"/>
      <c r="AD2714" s="20"/>
    </row>
    <row r="2715" spans="3:30" s="1" customFormat="1">
      <c r="C2715" s="16"/>
      <c r="D2715" s="16"/>
      <c r="E2715" s="32"/>
      <c r="F2715" s="16"/>
      <c r="G2715" s="16"/>
      <c r="H2715" s="16"/>
      <c r="I2715" s="16"/>
      <c r="J2715" s="16"/>
      <c r="K2715" s="16"/>
      <c r="L2715" s="32"/>
      <c r="M2715" s="16"/>
      <c r="N2715" s="16"/>
      <c r="O2715" s="16"/>
      <c r="P2715" s="16"/>
      <c r="Y2715" s="20"/>
      <c r="Z2715" s="20"/>
      <c r="AA2715" s="20"/>
      <c r="AB2715" s="20"/>
      <c r="AC2715" s="20"/>
      <c r="AD2715" s="20"/>
    </row>
    <row r="2716" spans="3:30" s="1" customFormat="1">
      <c r="C2716" s="16"/>
      <c r="D2716" s="16"/>
      <c r="E2716" s="32"/>
      <c r="F2716" s="16"/>
      <c r="G2716" s="16"/>
      <c r="H2716" s="16"/>
      <c r="I2716" s="16"/>
      <c r="J2716" s="16"/>
      <c r="K2716" s="16"/>
      <c r="L2716" s="32"/>
      <c r="M2716" s="16"/>
      <c r="N2716" s="16"/>
      <c r="O2716" s="16"/>
      <c r="P2716" s="16"/>
      <c r="Y2716" s="20"/>
      <c r="Z2716" s="20"/>
      <c r="AA2716" s="20"/>
      <c r="AB2716" s="20"/>
      <c r="AC2716" s="20"/>
      <c r="AD2716" s="20"/>
    </row>
    <row r="2717" spans="3:30" s="1" customFormat="1">
      <c r="C2717" s="16"/>
      <c r="D2717" s="16"/>
      <c r="E2717" s="32"/>
      <c r="F2717" s="16"/>
      <c r="G2717" s="16"/>
      <c r="H2717" s="16"/>
      <c r="I2717" s="16"/>
      <c r="J2717" s="16"/>
      <c r="K2717" s="16"/>
      <c r="L2717" s="32"/>
      <c r="M2717" s="16"/>
      <c r="N2717" s="16"/>
      <c r="O2717" s="16"/>
      <c r="P2717" s="16"/>
      <c r="Y2717" s="20"/>
      <c r="Z2717" s="20"/>
      <c r="AA2717" s="20"/>
      <c r="AB2717" s="20"/>
      <c r="AC2717" s="20"/>
      <c r="AD2717" s="20"/>
    </row>
    <row r="2718" spans="3:30" s="1" customFormat="1">
      <c r="C2718" s="16"/>
      <c r="D2718" s="16"/>
      <c r="E2718" s="32"/>
      <c r="F2718" s="16"/>
      <c r="G2718" s="16"/>
      <c r="H2718" s="16"/>
      <c r="I2718" s="16"/>
      <c r="J2718" s="16"/>
      <c r="K2718" s="16"/>
      <c r="L2718" s="32"/>
      <c r="M2718" s="16"/>
      <c r="N2718" s="16"/>
      <c r="O2718" s="16"/>
      <c r="P2718" s="16"/>
      <c r="Y2718" s="20"/>
      <c r="Z2718" s="20"/>
      <c r="AA2718" s="20"/>
      <c r="AB2718" s="20"/>
      <c r="AC2718" s="20"/>
      <c r="AD2718" s="20"/>
    </row>
    <row r="2719" spans="3:30" s="1" customFormat="1">
      <c r="C2719" s="16"/>
      <c r="D2719" s="16"/>
      <c r="E2719" s="32"/>
      <c r="F2719" s="16"/>
      <c r="G2719" s="16"/>
      <c r="H2719" s="16"/>
      <c r="I2719" s="16"/>
      <c r="J2719" s="16"/>
      <c r="K2719" s="16"/>
      <c r="L2719" s="32"/>
      <c r="M2719" s="16"/>
      <c r="N2719" s="16"/>
      <c r="O2719" s="16"/>
      <c r="P2719" s="16"/>
      <c r="Y2719" s="20"/>
      <c r="Z2719" s="20"/>
      <c r="AA2719" s="20"/>
      <c r="AB2719" s="20"/>
      <c r="AC2719" s="20"/>
      <c r="AD2719" s="20"/>
    </row>
    <row r="2720" spans="3:30" s="1" customFormat="1">
      <c r="C2720" s="16"/>
      <c r="D2720" s="16"/>
      <c r="E2720" s="32"/>
      <c r="F2720" s="16"/>
      <c r="G2720" s="16"/>
      <c r="H2720" s="16"/>
      <c r="I2720" s="16"/>
      <c r="J2720" s="16"/>
      <c r="K2720" s="16"/>
      <c r="L2720" s="32"/>
      <c r="M2720" s="16"/>
      <c r="N2720" s="16"/>
      <c r="O2720" s="16"/>
      <c r="P2720" s="16"/>
      <c r="Y2720" s="20"/>
      <c r="Z2720" s="20"/>
      <c r="AA2720" s="20"/>
      <c r="AB2720" s="20"/>
      <c r="AC2720" s="20"/>
      <c r="AD2720" s="20"/>
    </row>
    <row r="2721" spans="3:30" s="1" customFormat="1">
      <c r="C2721" s="16"/>
      <c r="D2721" s="16"/>
      <c r="E2721" s="32"/>
      <c r="F2721" s="16"/>
      <c r="G2721" s="16"/>
      <c r="H2721" s="16"/>
      <c r="I2721" s="16"/>
      <c r="J2721" s="16"/>
      <c r="K2721" s="16"/>
      <c r="L2721" s="32"/>
      <c r="M2721" s="16"/>
      <c r="N2721" s="16"/>
      <c r="O2721" s="16"/>
      <c r="P2721" s="16"/>
      <c r="Y2721" s="20"/>
      <c r="Z2721" s="20"/>
      <c r="AA2721" s="20"/>
      <c r="AB2721" s="20"/>
      <c r="AC2721" s="20"/>
      <c r="AD2721" s="20"/>
    </row>
    <row r="2722" spans="3:30" s="1" customFormat="1">
      <c r="C2722" s="16"/>
      <c r="D2722" s="16"/>
      <c r="E2722" s="32"/>
      <c r="F2722" s="16"/>
      <c r="G2722" s="16"/>
      <c r="H2722" s="16"/>
      <c r="I2722" s="16"/>
      <c r="J2722" s="16"/>
      <c r="K2722" s="16"/>
      <c r="L2722" s="32"/>
      <c r="M2722" s="16"/>
      <c r="N2722" s="16"/>
      <c r="O2722" s="16"/>
      <c r="P2722" s="16"/>
      <c r="Y2722" s="20"/>
      <c r="Z2722" s="20"/>
      <c r="AA2722" s="20"/>
      <c r="AB2722" s="20"/>
      <c r="AC2722" s="20"/>
      <c r="AD2722" s="20"/>
    </row>
    <row r="2723" spans="3:30" s="1" customFormat="1">
      <c r="C2723" s="16"/>
      <c r="D2723" s="16"/>
      <c r="E2723" s="32"/>
      <c r="F2723" s="16"/>
      <c r="G2723" s="16"/>
      <c r="H2723" s="16"/>
      <c r="I2723" s="16"/>
      <c r="J2723" s="16"/>
      <c r="K2723" s="16"/>
      <c r="L2723" s="32"/>
      <c r="M2723" s="16"/>
      <c r="N2723" s="16"/>
      <c r="O2723" s="16"/>
      <c r="P2723" s="16"/>
      <c r="Y2723" s="20"/>
      <c r="Z2723" s="20"/>
      <c r="AA2723" s="20"/>
      <c r="AB2723" s="20"/>
      <c r="AC2723" s="20"/>
      <c r="AD2723" s="20"/>
    </row>
    <row r="2724" spans="3:30" s="1" customFormat="1">
      <c r="C2724" s="16"/>
      <c r="D2724" s="16"/>
      <c r="E2724" s="32"/>
      <c r="F2724" s="16"/>
      <c r="G2724" s="16"/>
      <c r="H2724" s="16"/>
      <c r="I2724" s="16"/>
      <c r="J2724" s="16"/>
      <c r="K2724" s="16"/>
      <c r="L2724" s="32"/>
      <c r="M2724" s="16"/>
      <c r="N2724" s="16"/>
      <c r="O2724" s="16"/>
      <c r="P2724" s="16"/>
      <c r="Y2724" s="20"/>
      <c r="Z2724" s="20"/>
      <c r="AA2724" s="20"/>
      <c r="AB2724" s="20"/>
      <c r="AC2724" s="20"/>
      <c r="AD2724" s="20"/>
    </row>
    <row r="2725" spans="3:30" s="1" customFormat="1">
      <c r="C2725" s="16"/>
      <c r="D2725" s="16"/>
      <c r="E2725" s="32"/>
      <c r="F2725" s="16"/>
      <c r="G2725" s="16"/>
      <c r="H2725" s="16"/>
      <c r="I2725" s="16"/>
      <c r="J2725" s="16"/>
      <c r="K2725" s="16"/>
      <c r="L2725" s="32"/>
      <c r="M2725" s="16"/>
      <c r="N2725" s="16"/>
      <c r="O2725" s="16"/>
      <c r="P2725" s="16"/>
      <c r="Y2725" s="20"/>
      <c r="Z2725" s="20"/>
      <c r="AA2725" s="20"/>
      <c r="AB2725" s="20"/>
      <c r="AC2725" s="20"/>
      <c r="AD2725" s="20"/>
    </row>
    <row r="2726" spans="3:30" s="1" customFormat="1">
      <c r="C2726" s="16"/>
      <c r="D2726" s="16"/>
      <c r="E2726" s="32"/>
      <c r="F2726" s="16"/>
      <c r="G2726" s="16"/>
      <c r="H2726" s="16"/>
      <c r="I2726" s="16"/>
      <c r="J2726" s="16"/>
      <c r="K2726" s="16"/>
      <c r="L2726" s="32"/>
      <c r="M2726" s="16"/>
      <c r="N2726" s="16"/>
      <c r="O2726" s="16"/>
      <c r="P2726" s="16"/>
      <c r="Y2726" s="20"/>
      <c r="Z2726" s="20"/>
      <c r="AA2726" s="20"/>
      <c r="AB2726" s="20"/>
      <c r="AC2726" s="20"/>
      <c r="AD2726" s="20"/>
    </row>
    <row r="2727" spans="3:30" s="1" customFormat="1">
      <c r="C2727" s="16"/>
      <c r="D2727" s="16"/>
      <c r="E2727" s="32"/>
      <c r="F2727" s="16"/>
      <c r="G2727" s="16"/>
      <c r="H2727" s="16"/>
      <c r="I2727" s="16"/>
      <c r="J2727" s="16"/>
      <c r="K2727" s="16"/>
      <c r="L2727" s="32"/>
      <c r="M2727" s="16"/>
      <c r="N2727" s="16"/>
      <c r="O2727" s="16"/>
      <c r="P2727" s="16"/>
      <c r="Y2727" s="20"/>
      <c r="Z2727" s="20"/>
      <c r="AA2727" s="20"/>
      <c r="AB2727" s="20"/>
      <c r="AC2727" s="20"/>
      <c r="AD2727" s="20"/>
    </row>
    <row r="2728" spans="3:30" s="1" customFormat="1">
      <c r="C2728" s="16"/>
      <c r="D2728" s="16"/>
      <c r="E2728" s="32"/>
      <c r="F2728" s="16"/>
      <c r="G2728" s="16"/>
      <c r="H2728" s="16"/>
      <c r="I2728" s="16"/>
      <c r="J2728" s="16"/>
      <c r="K2728" s="16"/>
      <c r="L2728" s="32"/>
      <c r="M2728" s="16"/>
      <c r="N2728" s="16"/>
      <c r="O2728" s="16"/>
      <c r="P2728" s="16"/>
      <c r="Y2728" s="20"/>
      <c r="Z2728" s="20"/>
      <c r="AA2728" s="20"/>
      <c r="AB2728" s="20"/>
      <c r="AC2728" s="20"/>
      <c r="AD2728" s="20"/>
    </row>
    <row r="2729" spans="3:30" s="1" customFormat="1">
      <c r="C2729" s="16"/>
      <c r="D2729" s="16"/>
      <c r="E2729" s="32"/>
      <c r="F2729" s="16"/>
      <c r="G2729" s="16"/>
      <c r="H2729" s="16"/>
      <c r="I2729" s="16"/>
      <c r="J2729" s="16"/>
      <c r="K2729" s="16"/>
      <c r="L2729" s="32"/>
      <c r="M2729" s="16"/>
      <c r="N2729" s="16"/>
      <c r="O2729" s="16"/>
      <c r="P2729" s="16"/>
      <c r="Y2729" s="20"/>
      <c r="Z2729" s="20"/>
      <c r="AA2729" s="20"/>
      <c r="AB2729" s="20"/>
      <c r="AC2729" s="20"/>
      <c r="AD2729" s="20"/>
    </row>
    <row r="2730" spans="3:30" s="1" customFormat="1">
      <c r="C2730" s="16"/>
      <c r="D2730" s="16"/>
      <c r="E2730" s="32"/>
      <c r="F2730" s="16"/>
      <c r="G2730" s="16"/>
      <c r="H2730" s="16"/>
      <c r="I2730" s="16"/>
      <c r="J2730" s="16"/>
      <c r="K2730" s="16"/>
      <c r="L2730" s="32"/>
      <c r="M2730" s="16"/>
      <c r="N2730" s="16"/>
      <c r="O2730" s="16"/>
      <c r="P2730" s="16"/>
      <c r="Y2730" s="20"/>
      <c r="Z2730" s="20"/>
      <c r="AA2730" s="20"/>
      <c r="AB2730" s="20"/>
      <c r="AC2730" s="20"/>
      <c r="AD2730" s="20"/>
    </row>
    <row r="2731" spans="3:30" s="1" customFormat="1">
      <c r="C2731" s="16"/>
      <c r="D2731" s="16"/>
      <c r="E2731" s="32"/>
      <c r="F2731" s="16"/>
      <c r="G2731" s="16"/>
      <c r="H2731" s="16"/>
      <c r="I2731" s="16"/>
      <c r="J2731" s="16"/>
      <c r="K2731" s="16"/>
      <c r="L2731" s="32"/>
      <c r="M2731" s="16"/>
      <c r="N2731" s="16"/>
      <c r="O2731" s="16"/>
      <c r="P2731" s="16"/>
      <c r="Y2731" s="20"/>
      <c r="Z2731" s="20"/>
      <c r="AA2731" s="20"/>
      <c r="AB2731" s="20"/>
      <c r="AC2731" s="20"/>
      <c r="AD2731" s="20"/>
    </row>
    <row r="2732" spans="3:30" s="1" customFormat="1">
      <c r="C2732" s="16"/>
      <c r="D2732" s="16"/>
      <c r="E2732" s="32"/>
      <c r="F2732" s="16"/>
      <c r="G2732" s="16"/>
      <c r="H2732" s="16"/>
      <c r="I2732" s="16"/>
      <c r="J2732" s="16"/>
      <c r="K2732" s="16"/>
      <c r="L2732" s="32"/>
      <c r="M2732" s="16"/>
      <c r="N2732" s="16"/>
      <c r="O2732" s="16"/>
      <c r="P2732" s="16"/>
      <c r="Y2732" s="20"/>
      <c r="Z2732" s="20"/>
      <c r="AA2732" s="20"/>
      <c r="AB2732" s="20"/>
      <c r="AC2732" s="20"/>
      <c r="AD2732" s="20"/>
    </row>
    <row r="2733" spans="3:30" s="1" customFormat="1">
      <c r="C2733" s="16"/>
      <c r="D2733" s="16"/>
      <c r="E2733" s="32"/>
      <c r="F2733" s="16"/>
      <c r="G2733" s="16"/>
      <c r="H2733" s="16"/>
      <c r="I2733" s="16"/>
      <c r="J2733" s="16"/>
      <c r="K2733" s="16"/>
      <c r="L2733" s="32"/>
      <c r="M2733" s="16"/>
      <c r="N2733" s="16"/>
      <c r="O2733" s="16"/>
      <c r="P2733" s="16"/>
      <c r="Y2733" s="20"/>
      <c r="Z2733" s="20"/>
      <c r="AA2733" s="20"/>
      <c r="AB2733" s="20"/>
      <c r="AC2733" s="20"/>
      <c r="AD2733" s="20"/>
    </row>
    <row r="2734" spans="3:30" s="1" customFormat="1">
      <c r="C2734" s="16"/>
      <c r="D2734" s="16"/>
      <c r="E2734" s="32"/>
      <c r="F2734" s="16"/>
      <c r="G2734" s="16"/>
      <c r="H2734" s="16"/>
      <c r="I2734" s="16"/>
      <c r="J2734" s="16"/>
      <c r="K2734" s="16"/>
      <c r="L2734" s="32"/>
      <c r="M2734" s="16"/>
      <c r="N2734" s="16"/>
      <c r="O2734" s="16"/>
      <c r="P2734" s="16"/>
      <c r="Y2734" s="20"/>
      <c r="Z2734" s="20"/>
      <c r="AA2734" s="20"/>
      <c r="AB2734" s="20"/>
      <c r="AC2734" s="20"/>
      <c r="AD2734" s="20"/>
    </row>
    <row r="2735" spans="3:30" s="1" customFormat="1">
      <c r="C2735" s="16"/>
      <c r="D2735" s="16"/>
      <c r="E2735" s="32"/>
      <c r="F2735" s="16"/>
      <c r="G2735" s="16"/>
      <c r="H2735" s="16"/>
      <c r="I2735" s="16"/>
      <c r="J2735" s="16"/>
      <c r="K2735" s="16"/>
      <c r="L2735" s="32"/>
      <c r="M2735" s="16"/>
      <c r="N2735" s="16"/>
      <c r="O2735" s="16"/>
      <c r="P2735" s="16"/>
      <c r="Y2735" s="20"/>
      <c r="Z2735" s="20"/>
      <c r="AA2735" s="20"/>
      <c r="AB2735" s="20"/>
      <c r="AC2735" s="20"/>
      <c r="AD2735" s="20"/>
    </row>
    <row r="2736" spans="3:30" s="1" customFormat="1">
      <c r="C2736" s="16"/>
      <c r="D2736" s="16"/>
      <c r="E2736" s="32"/>
      <c r="F2736" s="16"/>
      <c r="G2736" s="16"/>
      <c r="H2736" s="16"/>
      <c r="I2736" s="16"/>
      <c r="J2736" s="16"/>
      <c r="K2736" s="16"/>
      <c r="L2736" s="32"/>
      <c r="M2736" s="16"/>
      <c r="N2736" s="16"/>
      <c r="O2736" s="16"/>
      <c r="P2736" s="16"/>
      <c r="Y2736" s="20"/>
      <c r="Z2736" s="20"/>
      <c r="AA2736" s="20"/>
      <c r="AB2736" s="20"/>
      <c r="AC2736" s="20"/>
      <c r="AD2736" s="20"/>
    </row>
    <row r="2737" spans="3:30" s="1" customFormat="1">
      <c r="C2737" s="16"/>
      <c r="D2737" s="16"/>
      <c r="E2737" s="32"/>
      <c r="F2737" s="16"/>
      <c r="G2737" s="16"/>
      <c r="H2737" s="16"/>
      <c r="I2737" s="16"/>
      <c r="J2737" s="16"/>
      <c r="K2737" s="16"/>
      <c r="L2737" s="32"/>
      <c r="M2737" s="16"/>
      <c r="N2737" s="16"/>
      <c r="O2737" s="16"/>
      <c r="P2737" s="16"/>
      <c r="Y2737" s="20"/>
      <c r="Z2737" s="20"/>
      <c r="AA2737" s="20"/>
      <c r="AB2737" s="20"/>
      <c r="AC2737" s="20"/>
      <c r="AD2737" s="20"/>
    </row>
    <row r="2738" spans="3:30" s="1" customFormat="1">
      <c r="C2738" s="16"/>
      <c r="D2738" s="16"/>
      <c r="E2738" s="32"/>
      <c r="F2738" s="16"/>
      <c r="G2738" s="16"/>
      <c r="H2738" s="16"/>
      <c r="I2738" s="16"/>
      <c r="J2738" s="16"/>
      <c r="K2738" s="16"/>
      <c r="L2738" s="32"/>
      <c r="M2738" s="16"/>
      <c r="N2738" s="16"/>
      <c r="O2738" s="16"/>
      <c r="P2738" s="16"/>
      <c r="Y2738" s="20"/>
      <c r="Z2738" s="20"/>
      <c r="AA2738" s="20"/>
      <c r="AB2738" s="20"/>
      <c r="AC2738" s="20"/>
      <c r="AD2738" s="20"/>
    </row>
    <row r="2739" spans="3:30" s="1" customFormat="1">
      <c r="C2739" s="16"/>
      <c r="D2739" s="16"/>
      <c r="E2739" s="32"/>
      <c r="F2739" s="16"/>
      <c r="G2739" s="16"/>
      <c r="H2739" s="16"/>
      <c r="I2739" s="16"/>
      <c r="J2739" s="16"/>
      <c r="K2739" s="16"/>
      <c r="L2739" s="32"/>
      <c r="M2739" s="16"/>
      <c r="N2739" s="16"/>
      <c r="O2739" s="16"/>
      <c r="P2739" s="16"/>
      <c r="Y2739" s="20"/>
      <c r="Z2739" s="20"/>
      <c r="AA2739" s="20"/>
      <c r="AB2739" s="20"/>
      <c r="AC2739" s="20"/>
      <c r="AD2739" s="20"/>
    </row>
    <row r="2740" spans="3:30" s="1" customFormat="1">
      <c r="C2740" s="16"/>
      <c r="D2740" s="16"/>
      <c r="E2740" s="32"/>
      <c r="F2740" s="16"/>
      <c r="G2740" s="16"/>
      <c r="H2740" s="16"/>
      <c r="I2740" s="16"/>
      <c r="J2740" s="16"/>
      <c r="K2740" s="16"/>
      <c r="L2740" s="32"/>
      <c r="M2740" s="16"/>
      <c r="N2740" s="16"/>
      <c r="O2740" s="16"/>
      <c r="P2740" s="16"/>
      <c r="Y2740" s="20"/>
      <c r="Z2740" s="20"/>
      <c r="AA2740" s="20"/>
      <c r="AB2740" s="20"/>
      <c r="AC2740" s="20"/>
      <c r="AD2740" s="20"/>
    </row>
    <row r="2741" spans="3:30" s="1" customFormat="1">
      <c r="C2741" s="16"/>
      <c r="D2741" s="16"/>
      <c r="E2741" s="32"/>
      <c r="F2741" s="16"/>
      <c r="G2741" s="16"/>
      <c r="H2741" s="16"/>
      <c r="I2741" s="16"/>
      <c r="J2741" s="16"/>
      <c r="K2741" s="16"/>
      <c r="L2741" s="32"/>
      <c r="M2741" s="16"/>
      <c r="N2741" s="16"/>
      <c r="O2741" s="16"/>
      <c r="P2741" s="16"/>
      <c r="Y2741" s="20"/>
      <c r="Z2741" s="20"/>
      <c r="AA2741" s="20"/>
      <c r="AB2741" s="20"/>
      <c r="AC2741" s="20"/>
      <c r="AD2741" s="20"/>
    </row>
    <row r="2742" spans="3:30" s="1" customFormat="1">
      <c r="C2742" s="16"/>
      <c r="D2742" s="16"/>
      <c r="E2742" s="32"/>
      <c r="F2742" s="16"/>
      <c r="G2742" s="16"/>
      <c r="H2742" s="16"/>
      <c r="I2742" s="16"/>
      <c r="J2742" s="16"/>
      <c r="K2742" s="16"/>
      <c r="L2742" s="32"/>
      <c r="M2742" s="16"/>
      <c r="N2742" s="16"/>
      <c r="O2742" s="16"/>
      <c r="P2742" s="16"/>
      <c r="Y2742" s="20"/>
      <c r="Z2742" s="20"/>
      <c r="AA2742" s="20"/>
      <c r="AB2742" s="20"/>
      <c r="AC2742" s="20"/>
      <c r="AD2742" s="20"/>
    </row>
    <row r="2743" spans="3:30" s="1" customFormat="1">
      <c r="C2743" s="16"/>
      <c r="D2743" s="16"/>
      <c r="E2743" s="32"/>
      <c r="F2743" s="16"/>
      <c r="G2743" s="16"/>
      <c r="H2743" s="16"/>
      <c r="I2743" s="16"/>
      <c r="J2743" s="16"/>
      <c r="K2743" s="16"/>
      <c r="L2743" s="32"/>
      <c r="M2743" s="16"/>
      <c r="N2743" s="16"/>
      <c r="O2743" s="16"/>
      <c r="P2743" s="16"/>
      <c r="Y2743" s="20"/>
      <c r="Z2743" s="20"/>
      <c r="AA2743" s="20"/>
      <c r="AB2743" s="20"/>
      <c r="AC2743" s="20"/>
      <c r="AD2743" s="20"/>
    </row>
    <row r="2744" spans="3:30" s="1" customFormat="1">
      <c r="C2744" s="16"/>
      <c r="D2744" s="16"/>
      <c r="E2744" s="32"/>
      <c r="F2744" s="16"/>
      <c r="G2744" s="16"/>
      <c r="H2744" s="16"/>
      <c r="I2744" s="16"/>
      <c r="J2744" s="16"/>
      <c r="K2744" s="16"/>
      <c r="L2744" s="32"/>
      <c r="M2744" s="16"/>
      <c r="N2744" s="16"/>
      <c r="O2744" s="16"/>
      <c r="P2744" s="16"/>
      <c r="Y2744" s="20"/>
      <c r="Z2744" s="20"/>
      <c r="AA2744" s="20"/>
      <c r="AB2744" s="20"/>
      <c r="AC2744" s="20"/>
      <c r="AD2744" s="20"/>
    </row>
    <row r="2745" spans="3:30" s="1" customFormat="1">
      <c r="C2745" s="16"/>
      <c r="D2745" s="16"/>
      <c r="E2745" s="32"/>
      <c r="F2745" s="16"/>
      <c r="G2745" s="16"/>
      <c r="H2745" s="16"/>
      <c r="I2745" s="16"/>
      <c r="J2745" s="16"/>
      <c r="K2745" s="16"/>
      <c r="L2745" s="32"/>
      <c r="M2745" s="16"/>
      <c r="N2745" s="16"/>
      <c r="O2745" s="16"/>
      <c r="P2745" s="16"/>
      <c r="Y2745" s="20"/>
      <c r="Z2745" s="20"/>
      <c r="AA2745" s="20"/>
      <c r="AB2745" s="20"/>
      <c r="AC2745" s="20"/>
      <c r="AD2745" s="20"/>
    </row>
    <row r="2746" spans="3:30" s="1" customFormat="1">
      <c r="C2746" s="16"/>
      <c r="D2746" s="16"/>
      <c r="E2746" s="32"/>
      <c r="F2746" s="16"/>
      <c r="G2746" s="16"/>
      <c r="H2746" s="16"/>
      <c r="I2746" s="16"/>
      <c r="J2746" s="16"/>
      <c r="K2746" s="16"/>
      <c r="L2746" s="32"/>
      <c r="M2746" s="16"/>
      <c r="N2746" s="16"/>
      <c r="O2746" s="16"/>
      <c r="P2746" s="16"/>
      <c r="Y2746" s="20"/>
      <c r="Z2746" s="20"/>
      <c r="AA2746" s="20"/>
      <c r="AB2746" s="20"/>
      <c r="AC2746" s="20"/>
      <c r="AD2746" s="20"/>
    </row>
    <row r="2747" spans="3:30" s="1" customFormat="1">
      <c r="C2747" s="16"/>
      <c r="D2747" s="16"/>
      <c r="E2747" s="32"/>
      <c r="F2747" s="16"/>
      <c r="G2747" s="16"/>
      <c r="H2747" s="16"/>
      <c r="I2747" s="16"/>
      <c r="J2747" s="16"/>
      <c r="K2747" s="16"/>
      <c r="L2747" s="32"/>
      <c r="M2747" s="16"/>
      <c r="N2747" s="16"/>
      <c r="O2747" s="16"/>
      <c r="P2747" s="16"/>
      <c r="Y2747" s="20"/>
      <c r="Z2747" s="20"/>
      <c r="AA2747" s="20"/>
      <c r="AB2747" s="20"/>
      <c r="AC2747" s="20"/>
      <c r="AD2747" s="20"/>
    </row>
    <row r="2748" spans="3:30" s="1" customFormat="1">
      <c r="C2748" s="16"/>
      <c r="D2748" s="16"/>
      <c r="E2748" s="32"/>
      <c r="F2748" s="16"/>
      <c r="G2748" s="16"/>
      <c r="H2748" s="16"/>
      <c r="I2748" s="16"/>
      <c r="J2748" s="16"/>
      <c r="K2748" s="16"/>
      <c r="L2748" s="32"/>
      <c r="M2748" s="16"/>
      <c r="N2748" s="16"/>
      <c r="O2748" s="16"/>
      <c r="P2748" s="16"/>
      <c r="Y2748" s="20"/>
      <c r="Z2748" s="20"/>
      <c r="AA2748" s="20"/>
      <c r="AB2748" s="20"/>
      <c r="AC2748" s="20"/>
      <c r="AD2748" s="20"/>
    </row>
    <row r="2749" spans="3:30" s="1" customFormat="1">
      <c r="C2749" s="16"/>
      <c r="D2749" s="16"/>
      <c r="E2749" s="32"/>
      <c r="F2749" s="16"/>
      <c r="G2749" s="16"/>
      <c r="H2749" s="16"/>
      <c r="I2749" s="16"/>
      <c r="J2749" s="16"/>
      <c r="K2749" s="16"/>
      <c r="L2749" s="32"/>
      <c r="M2749" s="16"/>
      <c r="N2749" s="16"/>
      <c r="O2749" s="16"/>
      <c r="P2749" s="16"/>
      <c r="Y2749" s="20"/>
      <c r="Z2749" s="20"/>
      <c r="AA2749" s="20"/>
      <c r="AB2749" s="20"/>
      <c r="AC2749" s="20"/>
      <c r="AD2749" s="20"/>
    </row>
    <row r="2750" spans="3:30" s="1" customFormat="1">
      <c r="C2750" s="16"/>
      <c r="D2750" s="16"/>
      <c r="E2750" s="32"/>
      <c r="F2750" s="16"/>
      <c r="G2750" s="16"/>
      <c r="H2750" s="16"/>
      <c r="I2750" s="16"/>
      <c r="J2750" s="16"/>
      <c r="K2750" s="16"/>
      <c r="L2750" s="32"/>
      <c r="M2750" s="16"/>
      <c r="N2750" s="16"/>
      <c r="O2750" s="16"/>
      <c r="P2750" s="16"/>
      <c r="Y2750" s="20"/>
      <c r="Z2750" s="20"/>
      <c r="AA2750" s="20"/>
      <c r="AB2750" s="20"/>
      <c r="AC2750" s="20"/>
      <c r="AD2750" s="20"/>
    </row>
    <row r="2751" spans="3:30" s="1" customFormat="1">
      <c r="C2751" s="16"/>
      <c r="D2751" s="16"/>
      <c r="E2751" s="32"/>
      <c r="F2751" s="16"/>
      <c r="G2751" s="16"/>
      <c r="H2751" s="16"/>
      <c r="I2751" s="16"/>
      <c r="J2751" s="16"/>
      <c r="K2751" s="16"/>
      <c r="L2751" s="32"/>
      <c r="M2751" s="16"/>
      <c r="N2751" s="16"/>
      <c r="O2751" s="16"/>
      <c r="P2751" s="16"/>
      <c r="Y2751" s="20"/>
      <c r="Z2751" s="20"/>
      <c r="AA2751" s="20"/>
      <c r="AB2751" s="20"/>
      <c r="AC2751" s="20"/>
      <c r="AD2751" s="20"/>
    </row>
    <row r="2752" spans="3:30" s="1" customFormat="1">
      <c r="C2752" s="16"/>
      <c r="D2752" s="16"/>
      <c r="E2752" s="32"/>
      <c r="F2752" s="16"/>
      <c r="G2752" s="16"/>
      <c r="H2752" s="16"/>
      <c r="I2752" s="16"/>
      <c r="J2752" s="16"/>
      <c r="K2752" s="16"/>
      <c r="L2752" s="32"/>
      <c r="M2752" s="16"/>
      <c r="N2752" s="16"/>
      <c r="O2752" s="16"/>
      <c r="P2752" s="16"/>
      <c r="Y2752" s="20"/>
      <c r="Z2752" s="20"/>
      <c r="AA2752" s="20"/>
      <c r="AB2752" s="20"/>
      <c r="AC2752" s="20"/>
      <c r="AD2752" s="20"/>
    </row>
    <row r="2753" spans="3:30" s="1" customFormat="1">
      <c r="C2753" s="16"/>
      <c r="D2753" s="16"/>
      <c r="E2753" s="32"/>
      <c r="F2753" s="16"/>
      <c r="G2753" s="16"/>
      <c r="H2753" s="16"/>
      <c r="I2753" s="16"/>
      <c r="J2753" s="16"/>
      <c r="K2753" s="16"/>
      <c r="L2753" s="32"/>
      <c r="M2753" s="16"/>
      <c r="N2753" s="16"/>
      <c r="O2753" s="16"/>
      <c r="P2753" s="16"/>
      <c r="Y2753" s="20"/>
      <c r="Z2753" s="20"/>
      <c r="AA2753" s="20"/>
      <c r="AB2753" s="20"/>
      <c r="AC2753" s="20"/>
      <c r="AD2753" s="20"/>
    </row>
    <row r="2754" spans="3:30" s="1" customFormat="1">
      <c r="C2754" s="16"/>
      <c r="D2754" s="16"/>
      <c r="E2754" s="32"/>
      <c r="F2754" s="16"/>
      <c r="G2754" s="16"/>
      <c r="H2754" s="16"/>
      <c r="I2754" s="16"/>
      <c r="J2754" s="16"/>
      <c r="K2754" s="16"/>
      <c r="L2754" s="32"/>
      <c r="M2754" s="16"/>
      <c r="N2754" s="16"/>
      <c r="O2754" s="16"/>
      <c r="P2754" s="16"/>
      <c r="Y2754" s="20"/>
      <c r="Z2754" s="20"/>
      <c r="AA2754" s="20"/>
      <c r="AB2754" s="20"/>
      <c r="AC2754" s="20"/>
      <c r="AD2754" s="20"/>
    </row>
    <row r="2755" spans="3:30" s="1" customFormat="1">
      <c r="C2755" s="16"/>
      <c r="D2755" s="16"/>
      <c r="E2755" s="32"/>
      <c r="F2755" s="16"/>
      <c r="G2755" s="16"/>
      <c r="H2755" s="16"/>
      <c r="I2755" s="16"/>
      <c r="J2755" s="16"/>
      <c r="K2755" s="16"/>
      <c r="L2755" s="32"/>
      <c r="M2755" s="16"/>
      <c r="N2755" s="16"/>
      <c r="O2755" s="16"/>
      <c r="P2755" s="16"/>
      <c r="Y2755" s="20"/>
      <c r="Z2755" s="20"/>
      <c r="AA2755" s="20"/>
      <c r="AB2755" s="20"/>
      <c r="AC2755" s="20"/>
      <c r="AD2755" s="20"/>
    </row>
    <row r="2756" spans="3:30" s="1" customFormat="1">
      <c r="C2756" s="16"/>
      <c r="D2756" s="16"/>
      <c r="E2756" s="32"/>
      <c r="F2756" s="16"/>
      <c r="G2756" s="16"/>
      <c r="H2756" s="16"/>
      <c r="I2756" s="16"/>
      <c r="J2756" s="16"/>
      <c r="K2756" s="16"/>
      <c r="L2756" s="32"/>
      <c r="M2756" s="16"/>
      <c r="N2756" s="16"/>
      <c r="O2756" s="16"/>
      <c r="P2756" s="16"/>
      <c r="Y2756" s="20"/>
      <c r="Z2756" s="20"/>
      <c r="AA2756" s="20"/>
      <c r="AB2756" s="20"/>
      <c r="AC2756" s="20"/>
      <c r="AD2756" s="20"/>
    </row>
    <row r="2757" spans="3:30" s="1" customFormat="1">
      <c r="C2757" s="16"/>
      <c r="D2757" s="16"/>
      <c r="E2757" s="32"/>
      <c r="F2757" s="16"/>
      <c r="G2757" s="16"/>
      <c r="H2757" s="16"/>
      <c r="I2757" s="16"/>
      <c r="J2757" s="16"/>
      <c r="K2757" s="16"/>
      <c r="L2757" s="32"/>
      <c r="M2757" s="16"/>
      <c r="N2757" s="16"/>
      <c r="O2757" s="16"/>
      <c r="P2757" s="16"/>
      <c r="Y2757" s="20"/>
      <c r="Z2757" s="20"/>
      <c r="AA2757" s="20"/>
      <c r="AB2757" s="20"/>
      <c r="AC2757" s="20"/>
      <c r="AD2757" s="20"/>
    </row>
    <row r="2758" spans="3:30" s="1" customFormat="1">
      <c r="C2758" s="16"/>
      <c r="D2758" s="16"/>
      <c r="E2758" s="32"/>
      <c r="F2758" s="16"/>
      <c r="G2758" s="16"/>
      <c r="H2758" s="16"/>
      <c r="I2758" s="16"/>
      <c r="J2758" s="16"/>
      <c r="K2758" s="16"/>
      <c r="L2758" s="32"/>
      <c r="M2758" s="16"/>
      <c r="N2758" s="16"/>
      <c r="O2758" s="16"/>
      <c r="P2758" s="16"/>
      <c r="Y2758" s="20"/>
      <c r="Z2758" s="20"/>
      <c r="AA2758" s="20"/>
      <c r="AB2758" s="20"/>
      <c r="AC2758" s="20"/>
      <c r="AD2758" s="20"/>
    </row>
    <row r="2759" spans="3:30" s="1" customFormat="1">
      <c r="C2759" s="16"/>
      <c r="D2759" s="16"/>
      <c r="E2759" s="32"/>
      <c r="F2759" s="16"/>
      <c r="G2759" s="16"/>
      <c r="H2759" s="16"/>
      <c r="I2759" s="16"/>
      <c r="J2759" s="16"/>
      <c r="K2759" s="16"/>
      <c r="L2759" s="32"/>
      <c r="M2759" s="16"/>
      <c r="N2759" s="16"/>
      <c r="O2759" s="16"/>
      <c r="P2759" s="16"/>
      <c r="Y2759" s="20"/>
      <c r="Z2759" s="20"/>
      <c r="AA2759" s="20"/>
      <c r="AB2759" s="20"/>
      <c r="AC2759" s="20"/>
      <c r="AD2759" s="20"/>
    </row>
    <row r="2760" spans="3:30" s="1" customFormat="1">
      <c r="C2760" s="16"/>
      <c r="D2760" s="16"/>
      <c r="E2760" s="32"/>
      <c r="F2760" s="16"/>
      <c r="G2760" s="16"/>
      <c r="H2760" s="16"/>
      <c r="I2760" s="16"/>
      <c r="J2760" s="16"/>
      <c r="K2760" s="16"/>
      <c r="L2760" s="32"/>
      <c r="M2760" s="16"/>
      <c r="N2760" s="16"/>
      <c r="O2760" s="16"/>
      <c r="P2760" s="16"/>
      <c r="Y2760" s="20"/>
      <c r="Z2760" s="20"/>
      <c r="AA2760" s="20"/>
      <c r="AB2760" s="20"/>
      <c r="AC2760" s="20"/>
      <c r="AD2760" s="20"/>
    </row>
    <row r="2761" spans="3:30" s="1" customFormat="1">
      <c r="C2761" s="16"/>
      <c r="D2761" s="16"/>
      <c r="E2761" s="32"/>
      <c r="F2761" s="16"/>
      <c r="G2761" s="16"/>
      <c r="H2761" s="16"/>
      <c r="I2761" s="16"/>
      <c r="J2761" s="16"/>
      <c r="K2761" s="16"/>
      <c r="L2761" s="32"/>
      <c r="M2761" s="16"/>
      <c r="N2761" s="16"/>
      <c r="O2761" s="16"/>
      <c r="P2761" s="16"/>
      <c r="Y2761" s="20"/>
      <c r="Z2761" s="20"/>
      <c r="AA2761" s="20"/>
      <c r="AB2761" s="20"/>
      <c r="AC2761" s="20"/>
      <c r="AD2761" s="20"/>
    </row>
    <row r="2762" spans="3:30" s="1" customFormat="1">
      <c r="C2762" s="16"/>
      <c r="D2762" s="16"/>
      <c r="E2762" s="32"/>
      <c r="F2762" s="16"/>
      <c r="G2762" s="16"/>
      <c r="H2762" s="16"/>
      <c r="I2762" s="16"/>
      <c r="J2762" s="16"/>
      <c r="K2762" s="16"/>
      <c r="L2762" s="32"/>
      <c r="M2762" s="16"/>
      <c r="N2762" s="16"/>
      <c r="O2762" s="16"/>
      <c r="P2762" s="16"/>
      <c r="Y2762" s="20"/>
      <c r="Z2762" s="20"/>
      <c r="AA2762" s="20"/>
      <c r="AB2762" s="20"/>
      <c r="AC2762" s="20"/>
      <c r="AD2762" s="20"/>
    </row>
    <row r="2763" spans="3:30" s="1" customFormat="1">
      <c r="C2763" s="16"/>
      <c r="D2763" s="16"/>
      <c r="E2763" s="32"/>
      <c r="F2763" s="16"/>
      <c r="G2763" s="16"/>
      <c r="H2763" s="16"/>
      <c r="I2763" s="16"/>
      <c r="J2763" s="16"/>
      <c r="K2763" s="16"/>
      <c r="L2763" s="32"/>
      <c r="M2763" s="16"/>
      <c r="N2763" s="16"/>
      <c r="O2763" s="16"/>
      <c r="P2763" s="16"/>
      <c r="Y2763" s="20"/>
      <c r="Z2763" s="20"/>
      <c r="AA2763" s="20"/>
      <c r="AB2763" s="20"/>
      <c r="AC2763" s="20"/>
      <c r="AD2763" s="20"/>
    </row>
    <row r="2764" spans="3:30" s="1" customFormat="1">
      <c r="C2764" s="16"/>
      <c r="D2764" s="16"/>
      <c r="E2764" s="32"/>
      <c r="F2764" s="16"/>
      <c r="G2764" s="16"/>
      <c r="H2764" s="16"/>
      <c r="I2764" s="16"/>
      <c r="J2764" s="16"/>
      <c r="K2764" s="16"/>
      <c r="L2764" s="32"/>
      <c r="M2764" s="16"/>
      <c r="N2764" s="16"/>
      <c r="O2764" s="16"/>
      <c r="P2764" s="16"/>
      <c r="Y2764" s="20"/>
      <c r="Z2764" s="20"/>
      <c r="AA2764" s="20"/>
      <c r="AB2764" s="20"/>
      <c r="AC2764" s="20"/>
      <c r="AD2764" s="20"/>
    </row>
    <row r="2765" spans="3:30" s="1" customFormat="1">
      <c r="C2765" s="16"/>
      <c r="D2765" s="16"/>
      <c r="E2765" s="32"/>
      <c r="F2765" s="16"/>
      <c r="G2765" s="16"/>
      <c r="H2765" s="16"/>
      <c r="I2765" s="16"/>
      <c r="J2765" s="16"/>
      <c r="K2765" s="16"/>
      <c r="L2765" s="32"/>
      <c r="M2765" s="16"/>
      <c r="N2765" s="16"/>
      <c r="O2765" s="16"/>
      <c r="P2765" s="16"/>
      <c r="Y2765" s="20"/>
      <c r="Z2765" s="20"/>
      <c r="AA2765" s="20"/>
      <c r="AB2765" s="20"/>
      <c r="AC2765" s="20"/>
      <c r="AD2765" s="20"/>
    </row>
    <row r="2766" spans="3:30" s="1" customFormat="1">
      <c r="C2766" s="16"/>
      <c r="D2766" s="16"/>
      <c r="E2766" s="32"/>
      <c r="F2766" s="16"/>
      <c r="G2766" s="16"/>
      <c r="H2766" s="16"/>
      <c r="I2766" s="16"/>
      <c r="J2766" s="16"/>
      <c r="K2766" s="16"/>
      <c r="L2766" s="32"/>
      <c r="M2766" s="16"/>
      <c r="N2766" s="16"/>
      <c r="O2766" s="16"/>
      <c r="P2766" s="16"/>
      <c r="Y2766" s="20"/>
      <c r="Z2766" s="20"/>
      <c r="AA2766" s="20"/>
      <c r="AB2766" s="20"/>
      <c r="AC2766" s="20"/>
      <c r="AD2766" s="20"/>
    </row>
    <row r="2767" spans="3:30" s="1" customFormat="1">
      <c r="C2767" s="16"/>
      <c r="D2767" s="16"/>
      <c r="E2767" s="32"/>
      <c r="F2767" s="16"/>
      <c r="G2767" s="16"/>
      <c r="H2767" s="16"/>
      <c r="I2767" s="16"/>
      <c r="J2767" s="16"/>
      <c r="K2767" s="16"/>
      <c r="L2767" s="32"/>
      <c r="M2767" s="16"/>
      <c r="N2767" s="16"/>
      <c r="O2767" s="16"/>
      <c r="P2767" s="16"/>
      <c r="Y2767" s="20"/>
      <c r="Z2767" s="20"/>
      <c r="AA2767" s="20"/>
      <c r="AB2767" s="20"/>
      <c r="AC2767" s="20"/>
      <c r="AD2767" s="20"/>
    </row>
    <row r="2768" spans="3:30" s="1" customFormat="1">
      <c r="C2768" s="16"/>
      <c r="D2768" s="16"/>
      <c r="E2768" s="32"/>
      <c r="F2768" s="16"/>
      <c r="G2768" s="16"/>
      <c r="H2768" s="16"/>
      <c r="I2768" s="16"/>
      <c r="J2768" s="16"/>
      <c r="K2768" s="16"/>
      <c r="L2768" s="32"/>
      <c r="M2768" s="16"/>
      <c r="N2768" s="16"/>
      <c r="O2768" s="16"/>
      <c r="P2768" s="16"/>
      <c r="Y2768" s="20"/>
      <c r="Z2768" s="20"/>
      <c r="AA2768" s="20"/>
      <c r="AB2768" s="20"/>
      <c r="AC2768" s="20"/>
      <c r="AD2768" s="20"/>
    </row>
    <row r="2769" spans="3:30" s="1" customFormat="1">
      <c r="C2769" s="16"/>
      <c r="D2769" s="16"/>
      <c r="E2769" s="32"/>
      <c r="F2769" s="16"/>
      <c r="G2769" s="16"/>
      <c r="H2769" s="16"/>
      <c r="I2769" s="16"/>
      <c r="J2769" s="16"/>
      <c r="K2769" s="16"/>
      <c r="L2769" s="32"/>
      <c r="M2769" s="16"/>
      <c r="N2769" s="16"/>
      <c r="O2769" s="16"/>
      <c r="P2769" s="16"/>
      <c r="Y2769" s="20"/>
      <c r="Z2769" s="20"/>
      <c r="AA2769" s="20"/>
      <c r="AB2769" s="20"/>
      <c r="AC2769" s="20"/>
      <c r="AD2769" s="20"/>
    </row>
    <row r="2770" spans="3:30" s="1" customFormat="1">
      <c r="C2770" s="16"/>
      <c r="D2770" s="16"/>
      <c r="E2770" s="32"/>
      <c r="F2770" s="16"/>
      <c r="G2770" s="16"/>
      <c r="H2770" s="16"/>
      <c r="I2770" s="16"/>
      <c r="J2770" s="16"/>
      <c r="K2770" s="16"/>
      <c r="L2770" s="32"/>
      <c r="M2770" s="16"/>
      <c r="N2770" s="16"/>
      <c r="O2770" s="16"/>
      <c r="P2770" s="16"/>
      <c r="Y2770" s="20"/>
      <c r="Z2770" s="20"/>
      <c r="AA2770" s="20"/>
      <c r="AB2770" s="20"/>
      <c r="AC2770" s="20"/>
      <c r="AD2770" s="20"/>
    </row>
    <row r="2771" spans="3:30" s="1" customFormat="1">
      <c r="C2771" s="16"/>
      <c r="D2771" s="16"/>
      <c r="E2771" s="32"/>
      <c r="F2771" s="16"/>
      <c r="G2771" s="16"/>
      <c r="H2771" s="16"/>
      <c r="I2771" s="16"/>
      <c r="J2771" s="16"/>
      <c r="K2771" s="16"/>
      <c r="L2771" s="32"/>
      <c r="M2771" s="16"/>
      <c r="N2771" s="16"/>
      <c r="O2771" s="16"/>
      <c r="P2771" s="16"/>
      <c r="Y2771" s="20"/>
      <c r="Z2771" s="20"/>
      <c r="AA2771" s="20"/>
      <c r="AB2771" s="20"/>
      <c r="AC2771" s="20"/>
      <c r="AD2771" s="20"/>
    </row>
    <row r="2772" spans="3:30" s="1" customFormat="1">
      <c r="C2772" s="16"/>
      <c r="D2772" s="16"/>
      <c r="E2772" s="32"/>
      <c r="F2772" s="16"/>
      <c r="G2772" s="16"/>
      <c r="H2772" s="16"/>
      <c r="I2772" s="16"/>
      <c r="J2772" s="16"/>
      <c r="K2772" s="16"/>
      <c r="L2772" s="32"/>
      <c r="M2772" s="16"/>
      <c r="N2772" s="16"/>
      <c r="O2772" s="16"/>
      <c r="P2772" s="16"/>
      <c r="Y2772" s="20"/>
      <c r="Z2772" s="20"/>
      <c r="AA2772" s="20"/>
      <c r="AB2772" s="20"/>
      <c r="AC2772" s="20"/>
      <c r="AD2772" s="20"/>
    </row>
    <row r="2773" spans="3:30" s="1" customFormat="1">
      <c r="C2773" s="16"/>
      <c r="D2773" s="16"/>
      <c r="E2773" s="32"/>
      <c r="F2773" s="16"/>
      <c r="G2773" s="16"/>
      <c r="H2773" s="16"/>
      <c r="I2773" s="16"/>
      <c r="J2773" s="16"/>
      <c r="K2773" s="16"/>
      <c r="L2773" s="32"/>
      <c r="M2773" s="16"/>
      <c r="N2773" s="16"/>
      <c r="O2773" s="16"/>
      <c r="P2773" s="16"/>
      <c r="Y2773" s="20"/>
      <c r="Z2773" s="20"/>
      <c r="AA2773" s="20"/>
      <c r="AB2773" s="20"/>
      <c r="AC2773" s="20"/>
      <c r="AD2773" s="20"/>
    </row>
    <row r="2774" spans="3:30" s="1" customFormat="1">
      <c r="C2774" s="16"/>
      <c r="D2774" s="16"/>
      <c r="E2774" s="32"/>
      <c r="F2774" s="16"/>
      <c r="G2774" s="16"/>
      <c r="H2774" s="16"/>
      <c r="I2774" s="16"/>
      <c r="J2774" s="16"/>
      <c r="K2774" s="16"/>
      <c r="L2774" s="32"/>
      <c r="M2774" s="16"/>
      <c r="N2774" s="16"/>
      <c r="O2774" s="16"/>
      <c r="P2774" s="16"/>
      <c r="Y2774" s="20"/>
      <c r="Z2774" s="20"/>
      <c r="AA2774" s="20"/>
      <c r="AB2774" s="20"/>
      <c r="AC2774" s="20"/>
      <c r="AD2774" s="20"/>
    </row>
    <row r="2775" spans="3:30" s="1" customFormat="1">
      <c r="C2775" s="16"/>
      <c r="D2775" s="16"/>
      <c r="E2775" s="32"/>
      <c r="F2775" s="16"/>
      <c r="G2775" s="16"/>
      <c r="H2775" s="16"/>
      <c r="I2775" s="16"/>
      <c r="J2775" s="16"/>
      <c r="K2775" s="16"/>
      <c r="L2775" s="32"/>
      <c r="M2775" s="16"/>
      <c r="N2775" s="16"/>
      <c r="O2775" s="16"/>
      <c r="P2775" s="16"/>
      <c r="Y2775" s="20"/>
      <c r="Z2775" s="20"/>
      <c r="AA2775" s="20"/>
      <c r="AB2775" s="20"/>
      <c r="AC2775" s="20"/>
      <c r="AD2775" s="20"/>
    </row>
    <row r="2776" spans="3:30" s="1" customFormat="1">
      <c r="C2776" s="16"/>
      <c r="D2776" s="16"/>
      <c r="E2776" s="32"/>
      <c r="F2776" s="16"/>
      <c r="G2776" s="16"/>
      <c r="H2776" s="16"/>
      <c r="I2776" s="16"/>
      <c r="J2776" s="16"/>
      <c r="K2776" s="16"/>
      <c r="L2776" s="32"/>
      <c r="M2776" s="16"/>
      <c r="N2776" s="16"/>
      <c r="O2776" s="16"/>
      <c r="P2776" s="16"/>
      <c r="Y2776" s="20"/>
      <c r="Z2776" s="20"/>
      <c r="AA2776" s="20"/>
      <c r="AB2776" s="20"/>
      <c r="AC2776" s="20"/>
      <c r="AD2776" s="20"/>
    </row>
    <row r="2777" spans="3:30" s="1" customFormat="1">
      <c r="C2777" s="16"/>
      <c r="D2777" s="16"/>
      <c r="E2777" s="32"/>
      <c r="F2777" s="16"/>
      <c r="G2777" s="16"/>
      <c r="H2777" s="16"/>
      <c r="I2777" s="16"/>
      <c r="J2777" s="16"/>
      <c r="K2777" s="16"/>
      <c r="L2777" s="32"/>
      <c r="M2777" s="16"/>
      <c r="N2777" s="16"/>
      <c r="O2777" s="16"/>
      <c r="P2777" s="16"/>
      <c r="Y2777" s="20"/>
      <c r="Z2777" s="20"/>
      <c r="AA2777" s="20"/>
      <c r="AB2777" s="20"/>
      <c r="AC2777" s="20"/>
      <c r="AD2777" s="20"/>
    </row>
    <row r="2778" spans="3:30" s="1" customFormat="1">
      <c r="C2778" s="16"/>
      <c r="D2778" s="16"/>
      <c r="E2778" s="32"/>
      <c r="F2778" s="16"/>
      <c r="G2778" s="16"/>
      <c r="H2778" s="16"/>
      <c r="I2778" s="16"/>
      <c r="J2778" s="16"/>
      <c r="K2778" s="16"/>
      <c r="L2778" s="32"/>
      <c r="M2778" s="16"/>
      <c r="N2778" s="16"/>
      <c r="O2778" s="16"/>
      <c r="P2778" s="16"/>
      <c r="Y2778" s="20"/>
      <c r="Z2778" s="20"/>
      <c r="AA2778" s="20"/>
      <c r="AB2778" s="20"/>
      <c r="AC2778" s="20"/>
      <c r="AD2778" s="20"/>
    </row>
    <row r="2779" spans="3:30" s="1" customFormat="1">
      <c r="C2779" s="16"/>
      <c r="D2779" s="16"/>
      <c r="E2779" s="32"/>
      <c r="F2779" s="16"/>
      <c r="G2779" s="16"/>
      <c r="H2779" s="16"/>
      <c r="I2779" s="16"/>
      <c r="J2779" s="16"/>
      <c r="K2779" s="16"/>
      <c r="L2779" s="32"/>
      <c r="M2779" s="16"/>
      <c r="N2779" s="16"/>
      <c r="O2779" s="16"/>
      <c r="P2779" s="16"/>
      <c r="Y2779" s="20"/>
      <c r="Z2779" s="20"/>
      <c r="AA2779" s="20"/>
      <c r="AB2779" s="20"/>
      <c r="AC2779" s="20"/>
      <c r="AD2779" s="20"/>
    </row>
    <row r="2780" spans="3:30" s="1" customFormat="1">
      <c r="C2780" s="16"/>
      <c r="D2780" s="16"/>
      <c r="E2780" s="32"/>
      <c r="F2780" s="16"/>
      <c r="G2780" s="16"/>
      <c r="H2780" s="16"/>
      <c r="I2780" s="16"/>
      <c r="J2780" s="16"/>
      <c r="K2780" s="16"/>
      <c r="L2780" s="32"/>
      <c r="M2780" s="16"/>
      <c r="N2780" s="16"/>
      <c r="O2780" s="16"/>
      <c r="P2780" s="16"/>
      <c r="Y2780" s="20"/>
      <c r="Z2780" s="20"/>
      <c r="AA2780" s="20"/>
      <c r="AB2780" s="20"/>
      <c r="AC2780" s="20"/>
      <c r="AD2780" s="20"/>
    </row>
    <row r="2781" spans="3:30" s="1" customFormat="1">
      <c r="C2781" s="16"/>
      <c r="D2781" s="16"/>
      <c r="E2781" s="32"/>
      <c r="F2781" s="16"/>
      <c r="G2781" s="16"/>
      <c r="H2781" s="16"/>
      <c r="I2781" s="16"/>
      <c r="J2781" s="16"/>
      <c r="K2781" s="16"/>
      <c r="L2781" s="32"/>
      <c r="M2781" s="16"/>
      <c r="N2781" s="16"/>
      <c r="O2781" s="16"/>
      <c r="P2781" s="16"/>
      <c r="Y2781" s="20"/>
      <c r="Z2781" s="20"/>
      <c r="AA2781" s="20"/>
      <c r="AB2781" s="20"/>
      <c r="AC2781" s="20"/>
      <c r="AD2781" s="20"/>
    </row>
    <row r="2782" spans="3:30" s="1" customFormat="1">
      <c r="C2782" s="16"/>
      <c r="D2782" s="16"/>
      <c r="E2782" s="32"/>
      <c r="F2782" s="16"/>
      <c r="G2782" s="16"/>
      <c r="H2782" s="16"/>
      <c r="I2782" s="16"/>
      <c r="J2782" s="16"/>
      <c r="K2782" s="16"/>
      <c r="L2782" s="32"/>
      <c r="M2782" s="16"/>
      <c r="N2782" s="16"/>
      <c r="O2782" s="16"/>
      <c r="P2782" s="16"/>
      <c r="Y2782" s="20"/>
      <c r="Z2782" s="20"/>
      <c r="AA2782" s="20"/>
      <c r="AB2782" s="20"/>
      <c r="AC2782" s="20"/>
      <c r="AD2782" s="20"/>
    </row>
    <row r="2783" spans="3:30" s="1" customFormat="1">
      <c r="C2783" s="16"/>
      <c r="D2783" s="16"/>
      <c r="E2783" s="32"/>
      <c r="F2783" s="16"/>
      <c r="G2783" s="16"/>
      <c r="H2783" s="16"/>
      <c r="I2783" s="16"/>
      <c r="J2783" s="16"/>
      <c r="K2783" s="16"/>
      <c r="L2783" s="32"/>
      <c r="M2783" s="16"/>
      <c r="N2783" s="16"/>
      <c r="O2783" s="16"/>
      <c r="P2783" s="16"/>
      <c r="Y2783" s="20"/>
      <c r="Z2783" s="20"/>
      <c r="AA2783" s="20"/>
      <c r="AB2783" s="20"/>
      <c r="AC2783" s="20"/>
      <c r="AD2783" s="20"/>
    </row>
    <row r="2784" spans="3:30" s="1" customFormat="1">
      <c r="C2784" s="16"/>
      <c r="D2784" s="16"/>
      <c r="E2784" s="32"/>
      <c r="F2784" s="16"/>
      <c r="G2784" s="16"/>
      <c r="H2784" s="16"/>
      <c r="I2784" s="16"/>
      <c r="J2784" s="16"/>
      <c r="K2784" s="16"/>
      <c r="L2784" s="32"/>
      <c r="M2784" s="16"/>
      <c r="N2784" s="16"/>
      <c r="O2784" s="16"/>
      <c r="P2784" s="16"/>
      <c r="Y2784" s="20"/>
      <c r="Z2784" s="20"/>
      <c r="AA2784" s="20"/>
      <c r="AB2784" s="20"/>
      <c r="AC2784" s="20"/>
      <c r="AD2784" s="20"/>
    </row>
    <row r="2785" spans="3:30" s="1" customFormat="1">
      <c r="C2785" s="16"/>
      <c r="D2785" s="16"/>
      <c r="E2785" s="32"/>
      <c r="F2785" s="16"/>
      <c r="G2785" s="16"/>
      <c r="H2785" s="16"/>
      <c r="I2785" s="16"/>
      <c r="J2785" s="16"/>
      <c r="K2785" s="16"/>
      <c r="L2785" s="32"/>
      <c r="M2785" s="16"/>
      <c r="N2785" s="16"/>
      <c r="O2785" s="16"/>
      <c r="P2785" s="16"/>
      <c r="Y2785" s="20"/>
      <c r="Z2785" s="20"/>
      <c r="AA2785" s="20"/>
      <c r="AB2785" s="20"/>
      <c r="AC2785" s="20"/>
      <c r="AD2785" s="20"/>
    </row>
    <row r="2786" spans="3:30" s="1" customFormat="1">
      <c r="C2786" s="16"/>
      <c r="D2786" s="16"/>
      <c r="E2786" s="32"/>
      <c r="F2786" s="16"/>
      <c r="G2786" s="16"/>
      <c r="H2786" s="16"/>
      <c r="I2786" s="16"/>
      <c r="J2786" s="16"/>
      <c r="K2786" s="16"/>
      <c r="L2786" s="32"/>
      <c r="M2786" s="16"/>
      <c r="N2786" s="16"/>
      <c r="O2786" s="16"/>
      <c r="P2786" s="16"/>
      <c r="Y2786" s="20"/>
      <c r="Z2786" s="20"/>
      <c r="AA2786" s="20"/>
      <c r="AB2786" s="20"/>
      <c r="AC2786" s="20"/>
      <c r="AD2786" s="20"/>
    </row>
    <row r="2787" spans="3:30" s="1" customFormat="1">
      <c r="C2787" s="16"/>
      <c r="D2787" s="16"/>
      <c r="E2787" s="32"/>
      <c r="F2787" s="16"/>
      <c r="G2787" s="16"/>
      <c r="H2787" s="16"/>
      <c r="I2787" s="16"/>
      <c r="J2787" s="16"/>
      <c r="K2787" s="16"/>
      <c r="L2787" s="32"/>
      <c r="M2787" s="16"/>
      <c r="N2787" s="16"/>
      <c r="O2787" s="16"/>
      <c r="P2787" s="16"/>
      <c r="Y2787" s="20"/>
      <c r="Z2787" s="20"/>
      <c r="AA2787" s="20"/>
      <c r="AB2787" s="20"/>
      <c r="AC2787" s="20"/>
      <c r="AD2787" s="20"/>
    </row>
    <row r="2788" spans="3:30" s="1" customFormat="1">
      <c r="C2788" s="16"/>
      <c r="D2788" s="16"/>
      <c r="E2788" s="32"/>
      <c r="F2788" s="16"/>
      <c r="G2788" s="16"/>
      <c r="H2788" s="16"/>
      <c r="I2788" s="16"/>
      <c r="J2788" s="16"/>
      <c r="K2788" s="16"/>
      <c r="L2788" s="32"/>
      <c r="M2788" s="16"/>
      <c r="N2788" s="16"/>
      <c r="O2788" s="16"/>
      <c r="P2788" s="16"/>
      <c r="Y2788" s="20"/>
      <c r="Z2788" s="20"/>
      <c r="AA2788" s="20"/>
      <c r="AB2788" s="20"/>
      <c r="AC2788" s="20"/>
      <c r="AD2788" s="20"/>
    </row>
    <row r="2789" spans="3:30" s="1" customFormat="1">
      <c r="C2789" s="16"/>
      <c r="D2789" s="16"/>
      <c r="E2789" s="32"/>
      <c r="F2789" s="16"/>
      <c r="G2789" s="16"/>
      <c r="H2789" s="16"/>
      <c r="I2789" s="16"/>
      <c r="J2789" s="16"/>
      <c r="K2789" s="16"/>
      <c r="L2789" s="32"/>
      <c r="M2789" s="16"/>
      <c r="N2789" s="16"/>
      <c r="O2789" s="16"/>
      <c r="P2789" s="16"/>
      <c r="Y2789" s="20"/>
      <c r="Z2789" s="20"/>
      <c r="AA2789" s="20"/>
      <c r="AB2789" s="20"/>
      <c r="AC2789" s="20"/>
      <c r="AD2789" s="20"/>
    </row>
    <row r="2790" spans="3:30" s="1" customFormat="1">
      <c r="C2790" s="16"/>
      <c r="D2790" s="16"/>
      <c r="E2790" s="32"/>
      <c r="F2790" s="16"/>
      <c r="G2790" s="16"/>
      <c r="H2790" s="16"/>
      <c r="I2790" s="16"/>
      <c r="J2790" s="16"/>
      <c r="K2790" s="16"/>
      <c r="L2790" s="32"/>
      <c r="M2790" s="16"/>
      <c r="N2790" s="16"/>
      <c r="O2790" s="16"/>
      <c r="P2790" s="16"/>
      <c r="Y2790" s="20"/>
      <c r="Z2790" s="20"/>
      <c r="AA2790" s="20"/>
      <c r="AB2790" s="20"/>
      <c r="AC2790" s="20"/>
      <c r="AD2790" s="20"/>
    </row>
    <row r="2791" spans="3:30" s="1" customFormat="1">
      <c r="C2791" s="16"/>
      <c r="D2791" s="16"/>
      <c r="E2791" s="32"/>
      <c r="F2791" s="16"/>
      <c r="G2791" s="16"/>
      <c r="H2791" s="16"/>
      <c r="I2791" s="16"/>
      <c r="J2791" s="16"/>
      <c r="K2791" s="16"/>
      <c r="L2791" s="32"/>
      <c r="M2791" s="16"/>
      <c r="N2791" s="16"/>
      <c r="O2791" s="16"/>
      <c r="P2791" s="16"/>
      <c r="Y2791" s="20"/>
      <c r="Z2791" s="20"/>
      <c r="AA2791" s="20"/>
      <c r="AB2791" s="20"/>
      <c r="AC2791" s="20"/>
      <c r="AD2791" s="20"/>
    </row>
    <row r="2792" spans="3:30" s="1" customFormat="1">
      <c r="C2792" s="16"/>
      <c r="D2792" s="16"/>
      <c r="E2792" s="32"/>
      <c r="F2792" s="16"/>
      <c r="G2792" s="16"/>
      <c r="H2792" s="16"/>
      <c r="I2792" s="16"/>
      <c r="J2792" s="16"/>
      <c r="K2792" s="16"/>
      <c r="L2792" s="32"/>
      <c r="M2792" s="16"/>
      <c r="N2792" s="16"/>
      <c r="O2792" s="16"/>
      <c r="P2792" s="16"/>
      <c r="Y2792" s="20"/>
      <c r="Z2792" s="20"/>
      <c r="AA2792" s="20"/>
      <c r="AB2792" s="20"/>
      <c r="AC2792" s="20"/>
      <c r="AD2792" s="20"/>
    </row>
    <row r="2793" spans="3:30" s="1" customFormat="1">
      <c r="C2793" s="16"/>
      <c r="D2793" s="16"/>
      <c r="E2793" s="32"/>
      <c r="F2793" s="16"/>
      <c r="G2793" s="16"/>
      <c r="H2793" s="16"/>
      <c r="I2793" s="16"/>
      <c r="J2793" s="16"/>
      <c r="K2793" s="16"/>
      <c r="L2793" s="32"/>
      <c r="M2793" s="16"/>
      <c r="N2793" s="16"/>
      <c r="O2793" s="16"/>
      <c r="P2793" s="16"/>
      <c r="Y2793" s="20"/>
      <c r="Z2793" s="20"/>
      <c r="AA2793" s="20"/>
      <c r="AB2793" s="20"/>
      <c r="AC2793" s="20"/>
      <c r="AD2793" s="20"/>
    </row>
    <row r="2794" spans="3:30" s="1" customFormat="1">
      <c r="C2794" s="16"/>
      <c r="D2794" s="16"/>
      <c r="E2794" s="32"/>
      <c r="F2794" s="16"/>
      <c r="G2794" s="16"/>
      <c r="H2794" s="16"/>
      <c r="I2794" s="16"/>
      <c r="J2794" s="16"/>
      <c r="K2794" s="16"/>
      <c r="L2794" s="32"/>
      <c r="M2794" s="16"/>
      <c r="N2794" s="16"/>
      <c r="O2794" s="16"/>
      <c r="P2794" s="16"/>
      <c r="Y2794" s="20"/>
      <c r="Z2794" s="20"/>
      <c r="AA2794" s="20"/>
      <c r="AB2794" s="20"/>
      <c r="AC2794" s="20"/>
      <c r="AD2794" s="20"/>
    </row>
    <row r="2795" spans="3:30" s="1" customFormat="1">
      <c r="C2795" s="16"/>
      <c r="D2795" s="16"/>
      <c r="E2795" s="32"/>
      <c r="F2795" s="16"/>
      <c r="G2795" s="16"/>
      <c r="H2795" s="16"/>
      <c r="I2795" s="16"/>
      <c r="J2795" s="16"/>
      <c r="K2795" s="16"/>
      <c r="L2795" s="32"/>
      <c r="M2795" s="16"/>
      <c r="N2795" s="16"/>
      <c r="O2795" s="16"/>
      <c r="P2795" s="16"/>
      <c r="Y2795" s="20"/>
      <c r="Z2795" s="20"/>
      <c r="AA2795" s="20"/>
      <c r="AB2795" s="20"/>
      <c r="AC2795" s="20"/>
      <c r="AD2795" s="20"/>
    </row>
    <row r="2796" spans="3:30" s="1" customFormat="1">
      <c r="C2796" s="16"/>
      <c r="D2796" s="16"/>
      <c r="E2796" s="32"/>
      <c r="F2796" s="16"/>
      <c r="G2796" s="16"/>
      <c r="H2796" s="16"/>
      <c r="I2796" s="16"/>
      <c r="J2796" s="16"/>
      <c r="K2796" s="16"/>
      <c r="L2796" s="32"/>
      <c r="M2796" s="16"/>
      <c r="N2796" s="16"/>
      <c r="O2796" s="16"/>
      <c r="P2796" s="16"/>
      <c r="Y2796" s="20"/>
      <c r="Z2796" s="20"/>
      <c r="AA2796" s="20"/>
      <c r="AB2796" s="20"/>
      <c r="AC2796" s="20"/>
      <c r="AD2796" s="20"/>
    </row>
    <row r="2797" spans="3:30" s="1" customFormat="1">
      <c r="C2797" s="16"/>
      <c r="D2797" s="16"/>
      <c r="E2797" s="32"/>
      <c r="F2797" s="16"/>
      <c r="G2797" s="16"/>
      <c r="H2797" s="16"/>
      <c r="I2797" s="16"/>
      <c r="J2797" s="16"/>
      <c r="K2797" s="16"/>
      <c r="L2797" s="32"/>
      <c r="M2797" s="16"/>
      <c r="N2797" s="16"/>
      <c r="O2797" s="16"/>
      <c r="P2797" s="16"/>
      <c r="Y2797" s="20"/>
      <c r="Z2797" s="20"/>
      <c r="AA2797" s="20"/>
      <c r="AB2797" s="20"/>
      <c r="AC2797" s="20"/>
      <c r="AD2797" s="20"/>
    </row>
    <row r="2798" spans="3:30" s="1" customFormat="1">
      <c r="C2798" s="16"/>
      <c r="D2798" s="16"/>
      <c r="E2798" s="32"/>
      <c r="F2798" s="16"/>
      <c r="G2798" s="16"/>
      <c r="H2798" s="16"/>
      <c r="I2798" s="16"/>
      <c r="J2798" s="16"/>
      <c r="K2798" s="16"/>
      <c r="L2798" s="32"/>
      <c r="M2798" s="16"/>
      <c r="N2798" s="16"/>
      <c r="O2798" s="16"/>
      <c r="P2798" s="16"/>
      <c r="Y2798" s="20"/>
      <c r="Z2798" s="20"/>
      <c r="AA2798" s="20"/>
      <c r="AB2798" s="20"/>
      <c r="AC2798" s="20"/>
      <c r="AD2798" s="20"/>
    </row>
    <row r="2799" spans="3:30" s="1" customFormat="1">
      <c r="C2799" s="16"/>
      <c r="D2799" s="16"/>
      <c r="E2799" s="32"/>
      <c r="F2799" s="16"/>
      <c r="G2799" s="16"/>
      <c r="H2799" s="16"/>
      <c r="I2799" s="16"/>
      <c r="J2799" s="16"/>
      <c r="K2799" s="16"/>
      <c r="L2799" s="32"/>
      <c r="M2799" s="16"/>
      <c r="N2799" s="16"/>
      <c r="O2799" s="16"/>
      <c r="P2799" s="16"/>
      <c r="Y2799" s="20"/>
      <c r="Z2799" s="20"/>
      <c r="AA2799" s="20"/>
      <c r="AB2799" s="20"/>
      <c r="AC2799" s="20"/>
      <c r="AD2799" s="20"/>
    </row>
    <row r="2800" spans="3:30" s="1" customFormat="1">
      <c r="C2800" s="16"/>
      <c r="D2800" s="16"/>
      <c r="E2800" s="32"/>
      <c r="F2800" s="16"/>
      <c r="G2800" s="16"/>
      <c r="H2800" s="16"/>
      <c r="I2800" s="16"/>
      <c r="J2800" s="16"/>
      <c r="K2800" s="16"/>
      <c r="L2800" s="32"/>
      <c r="M2800" s="16"/>
      <c r="N2800" s="16"/>
      <c r="O2800" s="16"/>
      <c r="P2800" s="16"/>
      <c r="Y2800" s="20"/>
      <c r="Z2800" s="20"/>
      <c r="AA2800" s="20"/>
      <c r="AB2800" s="20"/>
      <c r="AC2800" s="20"/>
      <c r="AD2800" s="20"/>
    </row>
    <row r="2801" spans="3:30" s="1" customFormat="1">
      <c r="C2801" s="16"/>
      <c r="D2801" s="16"/>
      <c r="E2801" s="32"/>
      <c r="F2801" s="16"/>
      <c r="G2801" s="16"/>
      <c r="H2801" s="16"/>
      <c r="I2801" s="16"/>
      <c r="J2801" s="16"/>
      <c r="K2801" s="16"/>
      <c r="L2801" s="32"/>
      <c r="M2801" s="16"/>
      <c r="N2801" s="16"/>
      <c r="O2801" s="16"/>
      <c r="P2801" s="16"/>
      <c r="Y2801" s="20"/>
      <c r="Z2801" s="20"/>
      <c r="AA2801" s="20"/>
      <c r="AB2801" s="20"/>
      <c r="AC2801" s="20"/>
      <c r="AD2801" s="20"/>
    </row>
    <row r="2802" spans="3:30" s="1" customFormat="1">
      <c r="C2802" s="16"/>
      <c r="D2802" s="16"/>
      <c r="E2802" s="32"/>
      <c r="F2802" s="16"/>
      <c r="G2802" s="16"/>
      <c r="H2802" s="16"/>
      <c r="I2802" s="16"/>
      <c r="J2802" s="16"/>
      <c r="K2802" s="16"/>
      <c r="L2802" s="32"/>
      <c r="M2802" s="16"/>
      <c r="N2802" s="16"/>
      <c r="O2802" s="16"/>
      <c r="P2802" s="16"/>
      <c r="Y2802" s="20"/>
      <c r="Z2802" s="20"/>
      <c r="AA2802" s="20"/>
      <c r="AB2802" s="20"/>
      <c r="AC2802" s="20"/>
      <c r="AD2802" s="20"/>
    </row>
    <row r="2803" spans="3:30" s="1" customFormat="1">
      <c r="C2803" s="16"/>
      <c r="D2803" s="16"/>
      <c r="E2803" s="32"/>
      <c r="F2803" s="16"/>
      <c r="G2803" s="16"/>
      <c r="H2803" s="16"/>
      <c r="I2803" s="16"/>
      <c r="J2803" s="16"/>
      <c r="K2803" s="16"/>
      <c r="L2803" s="32"/>
      <c r="M2803" s="16"/>
      <c r="N2803" s="16"/>
      <c r="O2803" s="16"/>
      <c r="P2803" s="16"/>
      <c r="Y2803" s="20"/>
      <c r="Z2803" s="20"/>
      <c r="AA2803" s="20"/>
      <c r="AB2803" s="20"/>
      <c r="AC2803" s="20"/>
      <c r="AD2803" s="20"/>
    </row>
    <row r="2804" spans="3:30" s="1" customFormat="1">
      <c r="C2804" s="16"/>
      <c r="D2804" s="16"/>
      <c r="E2804" s="32"/>
      <c r="F2804" s="16"/>
      <c r="G2804" s="16"/>
      <c r="H2804" s="16"/>
      <c r="I2804" s="16"/>
      <c r="J2804" s="16"/>
      <c r="K2804" s="16"/>
      <c r="L2804" s="32"/>
      <c r="M2804" s="16"/>
      <c r="N2804" s="16"/>
      <c r="O2804" s="16"/>
      <c r="P2804" s="16"/>
      <c r="Y2804" s="20"/>
      <c r="Z2804" s="20"/>
      <c r="AA2804" s="20"/>
      <c r="AB2804" s="20"/>
      <c r="AC2804" s="20"/>
      <c r="AD2804" s="20"/>
    </row>
    <row r="2805" spans="3:30" s="1" customFormat="1">
      <c r="C2805" s="16"/>
      <c r="D2805" s="16"/>
      <c r="E2805" s="32"/>
      <c r="F2805" s="16"/>
      <c r="G2805" s="16"/>
      <c r="H2805" s="16"/>
      <c r="I2805" s="16"/>
      <c r="J2805" s="16"/>
      <c r="K2805" s="16"/>
      <c r="L2805" s="32"/>
      <c r="M2805" s="16"/>
      <c r="N2805" s="16"/>
      <c r="O2805" s="16"/>
      <c r="P2805" s="16"/>
      <c r="Y2805" s="20"/>
      <c r="Z2805" s="20"/>
      <c r="AA2805" s="20"/>
      <c r="AB2805" s="20"/>
      <c r="AC2805" s="20"/>
      <c r="AD2805" s="20"/>
    </row>
    <row r="2806" spans="3:30" s="1" customFormat="1">
      <c r="C2806" s="16"/>
      <c r="D2806" s="16"/>
      <c r="E2806" s="32"/>
      <c r="F2806" s="16"/>
      <c r="G2806" s="16"/>
      <c r="H2806" s="16"/>
      <c r="I2806" s="16"/>
      <c r="J2806" s="16"/>
      <c r="K2806" s="16"/>
      <c r="L2806" s="32"/>
      <c r="M2806" s="16"/>
      <c r="N2806" s="16"/>
      <c r="O2806" s="16"/>
      <c r="P2806" s="16"/>
      <c r="Y2806" s="20"/>
      <c r="Z2806" s="20"/>
      <c r="AA2806" s="20"/>
      <c r="AB2806" s="20"/>
      <c r="AC2806" s="20"/>
      <c r="AD2806" s="20"/>
    </row>
    <row r="2807" spans="3:30" s="1" customFormat="1">
      <c r="C2807" s="16"/>
      <c r="D2807" s="16"/>
      <c r="E2807" s="32"/>
      <c r="F2807" s="16"/>
      <c r="G2807" s="16"/>
      <c r="H2807" s="16"/>
      <c r="I2807" s="16"/>
      <c r="J2807" s="16"/>
      <c r="K2807" s="16"/>
      <c r="L2807" s="32"/>
      <c r="M2807" s="16"/>
      <c r="N2807" s="16"/>
      <c r="O2807" s="16"/>
      <c r="P2807" s="16"/>
      <c r="Y2807" s="20"/>
      <c r="Z2807" s="20"/>
      <c r="AA2807" s="20"/>
      <c r="AB2807" s="20"/>
      <c r="AC2807" s="20"/>
      <c r="AD2807" s="20"/>
    </row>
    <row r="2808" spans="3:30" s="1" customFormat="1">
      <c r="C2808" s="16"/>
      <c r="D2808" s="16"/>
      <c r="E2808" s="32"/>
      <c r="F2808" s="16"/>
      <c r="G2808" s="16"/>
      <c r="H2808" s="16"/>
      <c r="I2808" s="16"/>
      <c r="J2808" s="16"/>
      <c r="K2808" s="16"/>
      <c r="L2808" s="32"/>
      <c r="M2808" s="16"/>
      <c r="N2808" s="16"/>
      <c r="O2808" s="16"/>
      <c r="P2808" s="16"/>
      <c r="Y2808" s="20"/>
      <c r="Z2808" s="20"/>
      <c r="AA2808" s="20"/>
      <c r="AB2808" s="20"/>
      <c r="AC2808" s="20"/>
      <c r="AD2808" s="20"/>
    </row>
    <row r="2809" spans="3:30" s="1" customFormat="1">
      <c r="C2809" s="16"/>
      <c r="D2809" s="16"/>
      <c r="E2809" s="32"/>
      <c r="F2809" s="16"/>
      <c r="G2809" s="16"/>
      <c r="H2809" s="16"/>
      <c r="I2809" s="16"/>
      <c r="J2809" s="16"/>
      <c r="K2809" s="16"/>
      <c r="L2809" s="32"/>
      <c r="M2809" s="16"/>
      <c r="N2809" s="16"/>
      <c r="O2809" s="16"/>
      <c r="P2809" s="16"/>
      <c r="Y2809" s="20"/>
      <c r="Z2809" s="20"/>
      <c r="AA2809" s="20"/>
      <c r="AB2809" s="20"/>
      <c r="AC2809" s="20"/>
      <c r="AD2809" s="20"/>
    </row>
    <row r="2810" spans="3:30" s="1" customFormat="1">
      <c r="C2810" s="16"/>
      <c r="D2810" s="16"/>
      <c r="E2810" s="32"/>
      <c r="F2810" s="16"/>
      <c r="G2810" s="16"/>
      <c r="H2810" s="16"/>
      <c r="I2810" s="16"/>
      <c r="J2810" s="16"/>
      <c r="K2810" s="16"/>
      <c r="L2810" s="32"/>
      <c r="M2810" s="16"/>
      <c r="N2810" s="16"/>
      <c r="O2810" s="16"/>
      <c r="P2810" s="16"/>
      <c r="Y2810" s="20"/>
      <c r="Z2810" s="20"/>
      <c r="AA2810" s="20"/>
      <c r="AB2810" s="20"/>
      <c r="AC2810" s="20"/>
      <c r="AD2810" s="20"/>
    </row>
    <row r="2811" spans="3:30" s="1" customFormat="1">
      <c r="C2811" s="16"/>
      <c r="D2811" s="16"/>
      <c r="E2811" s="32"/>
      <c r="F2811" s="16"/>
      <c r="G2811" s="16"/>
      <c r="H2811" s="16"/>
      <c r="I2811" s="16"/>
      <c r="J2811" s="16"/>
      <c r="K2811" s="16"/>
      <c r="L2811" s="32"/>
      <c r="M2811" s="16"/>
      <c r="N2811" s="16"/>
      <c r="O2811" s="16"/>
      <c r="P2811" s="16"/>
      <c r="Y2811" s="20"/>
      <c r="Z2811" s="20"/>
      <c r="AA2811" s="20"/>
      <c r="AB2811" s="20"/>
      <c r="AC2811" s="20"/>
      <c r="AD2811" s="20"/>
    </row>
    <row r="2812" spans="3:30" s="1" customFormat="1">
      <c r="C2812" s="16"/>
      <c r="D2812" s="16"/>
      <c r="E2812" s="32"/>
      <c r="F2812" s="16"/>
      <c r="G2812" s="16"/>
      <c r="H2812" s="16"/>
      <c r="I2812" s="16"/>
      <c r="J2812" s="16"/>
      <c r="K2812" s="16"/>
      <c r="L2812" s="32"/>
      <c r="M2812" s="16"/>
      <c r="N2812" s="16"/>
      <c r="O2812" s="16"/>
      <c r="P2812" s="16"/>
      <c r="Y2812" s="20"/>
      <c r="Z2812" s="20"/>
      <c r="AA2812" s="20"/>
      <c r="AB2812" s="20"/>
      <c r="AC2812" s="20"/>
      <c r="AD2812" s="20"/>
    </row>
    <row r="2813" spans="3:30" s="1" customFormat="1">
      <c r="C2813" s="16"/>
      <c r="D2813" s="16"/>
      <c r="E2813" s="32"/>
      <c r="F2813" s="16"/>
      <c r="G2813" s="16"/>
      <c r="H2813" s="16"/>
      <c r="I2813" s="16"/>
      <c r="J2813" s="16"/>
      <c r="K2813" s="16"/>
      <c r="L2813" s="32"/>
      <c r="M2813" s="16"/>
      <c r="N2813" s="16"/>
      <c r="O2813" s="16"/>
      <c r="P2813" s="16"/>
      <c r="Y2813" s="20"/>
      <c r="Z2813" s="20"/>
      <c r="AA2813" s="20"/>
      <c r="AB2813" s="20"/>
      <c r="AC2813" s="20"/>
      <c r="AD2813" s="20"/>
    </row>
    <row r="2814" spans="3:30" s="1" customFormat="1">
      <c r="C2814" s="16"/>
      <c r="D2814" s="16"/>
      <c r="E2814" s="32"/>
      <c r="F2814" s="16"/>
      <c r="G2814" s="16"/>
      <c r="H2814" s="16"/>
      <c r="I2814" s="16"/>
      <c r="J2814" s="16"/>
      <c r="K2814" s="16"/>
      <c r="L2814" s="32"/>
      <c r="M2814" s="16"/>
      <c r="N2814" s="16"/>
      <c r="O2814" s="16"/>
      <c r="P2814" s="16"/>
      <c r="Y2814" s="20"/>
      <c r="Z2814" s="20"/>
      <c r="AA2814" s="20"/>
      <c r="AB2814" s="20"/>
      <c r="AC2814" s="20"/>
      <c r="AD2814" s="20"/>
    </row>
    <row r="2815" spans="3:30" s="1" customFormat="1">
      <c r="C2815" s="16"/>
      <c r="D2815" s="16"/>
      <c r="E2815" s="32"/>
      <c r="F2815" s="16"/>
      <c r="G2815" s="16"/>
      <c r="H2815" s="16"/>
      <c r="I2815" s="16"/>
      <c r="J2815" s="16"/>
      <c r="K2815" s="16"/>
      <c r="L2815" s="32"/>
      <c r="M2815" s="16"/>
      <c r="N2815" s="16"/>
      <c r="O2815" s="16"/>
      <c r="P2815" s="16"/>
      <c r="Y2815" s="20"/>
      <c r="Z2815" s="20"/>
      <c r="AA2815" s="20"/>
      <c r="AB2815" s="20"/>
      <c r="AC2815" s="20"/>
      <c r="AD2815" s="20"/>
    </row>
    <row r="2816" spans="3:30" s="1" customFormat="1">
      <c r="C2816" s="16"/>
      <c r="D2816" s="16"/>
      <c r="E2816" s="32"/>
      <c r="F2816" s="16"/>
      <c r="G2816" s="16"/>
      <c r="H2816" s="16"/>
      <c r="I2816" s="16"/>
      <c r="J2816" s="16"/>
      <c r="K2816" s="16"/>
      <c r="L2816" s="32"/>
      <c r="M2816" s="16"/>
      <c r="N2816" s="16"/>
      <c r="O2816" s="16"/>
      <c r="P2816" s="16"/>
      <c r="Y2816" s="20"/>
      <c r="Z2816" s="20"/>
      <c r="AA2816" s="20"/>
      <c r="AB2816" s="20"/>
      <c r="AC2816" s="20"/>
      <c r="AD2816" s="20"/>
    </row>
    <row r="2817" spans="3:30" s="1" customFormat="1">
      <c r="C2817" s="16"/>
      <c r="D2817" s="16"/>
      <c r="E2817" s="32"/>
      <c r="F2817" s="16"/>
      <c r="G2817" s="16"/>
      <c r="H2817" s="16"/>
      <c r="I2817" s="16"/>
      <c r="J2817" s="16"/>
      <c r="K2817" s="16"/>
      <c r="L2817" s="32"/>
      <c r="M2817" s="16"/>
      <c r="N2817" s="16"/>
      <c r="O2817" s="16"/>
      <c r="P2817" s="16"/>
      <c r="Y2817" s="20"/>
      <c r="Z2817" s="20"/>
      <c r="AA2817" s="20"/>
      <c r="AB2817" s="20"/>
      <c r="AC2817" s="20"/>
      <c r="AD2817" s="20"/>
    </row>
    <row r="2818" spans="3:30" s="1" customFormat="1">
      <c r="C2818" s="16"/>
      <c r="D2818" s="16"/>
      <c r="E2818" s="32"/>
      <c r="F2818" s="16"/>
      <c r="G2818" s="16"/>
      <c r="H2818" s="16"/>
      <c r="I2818" s="16"/>
      <c r="J2818" s="16"/>
      <c r="K2818" s="16"/>
      <c r="L2818" s="32"/>
      <c r="M2818" s="16"/>
      <c r="N2818" s="16"/>
      <c r="O2818" s="16"/>
      <c r="P2818" s="16"/>
      <c r="Y2818" s="20"/>
      <c r="Z2818" s="20"/>
      <c r="AA2818" s="20"/>
      <c r="AB2818" s="20"/>
      <c r="AC2818" s="20"/>
      <c r="AD2818" s="20"/>
    </row>
    <row r="2819" spans="3:30" s="1" customFormat="1">
      <c r="C2819" s="16"/>
      <c r="D2819" s="16"/>
      <c r="E2819" s="32"/>
      <c r="F2819" s="16"/>
      <c r="G2819" s="16"/>
      <c r="H2819" s="16"/>
      <c r="I2819" s="16"/>
      <c r="J2819" s="16"/>
      <c r="K2819" s="16"/>
      <c r="L2819" s="32"/>
      <c r="M2819" s="16"/>
      <c r="N2819" s="16"/>
      <c r="O2819" s="16"/>
      <c r="P2819" s="16"/>
      <c r="Y2819" s="20"/>
      <c r="Z2819" s="20"/>
      <c r="AA2819" s="20"/>
      <c r="AB2819" s="20"/>
      <c r="AC2819" s="20"/>
      <c r="AD2819" s="20"/>
    </row>
    <row r="2820" spans="3:30" s="1" customFormat="1">
      <c r="C2820" s="16"/>
      <c r="D2820" s="16"/>
      <c r="E2820" s="32"/>
      <c r="F2820" s="16"/>
      <c r="G2820" s="16"/>
      <c r="H2820" s="16"/>
      <c r="I2820" s="16"/>
      <c r="J2820" s="16"/>
      <c r="K2820" s="16"/>
      <c r="L2820" s="32"/>
      <c r="M2820" s="16"/>
      <c r="N2820" s="16"/>
      <c r="O2820" s="16"/>
      <c r="P2820" s="16"/>
      <c r="Y2820" s="20"/>
      <c r="Z2820" s="20"/>
      <c r="AA2820" s="20"/>
      <c r="AB2820" s="20"/>
      <c r="AC2820" s="20"/>
      <c r="AD2820" s="20"/>
    </row>
    <row r="2821" spans="3:30" s="1" customFormat="1">
      <c r="C2821" s="16"/>
      <c r="D2821" s="16"/>
      <c r="E2821" s="32"/>
      <c r="F2821" s="16"/>
      <c r="G2821" s="16"/>
      <c r="H2821" s="16"/>
      <c r="I2821" s="16"/>
      <c r="J2821" s="16"/>
      <c r="K2821" s="16"/>
      <c r="L2821" s="32"/>
      <c r="M2821" s="16"/>
      <c r="N2821" s="16"/>
      <c r="O2821" s="16"/>
      <c r="P2821" s="16"/>
      <c r="Y2821" s="20"/>
      <c r="Z2821" s="20"/>
      <c r="AA2821" s="20"/>
      <c r="AB2821" s="20"/>
      <c r="AC2821" s="20"/>
      <c r="AD2821" s="20"/>
    </row>
    <row r="2822" spans="3:30" s="1" customFormat="1">
      <c r="C2822" s="16"/>
      <c r="D2822" s="16"/>
      <c r="E2822" s="32"/>
      <c r="F2822" s="16"/>
      <c r="G2822" s="16"/>
      <c r="H2822" s="16"/>
      <c r="I2822" s="16"/>
      <c r="J2822" s="16"/>
      <c r="K2822" s="16"/>
      <c r="L2822" s="32"/>
      <c r="M2822" s="16"/>
      <c r="N2822" s="16"/>
      <c r="O2822" s="16"/>
      <c r="P2822" s="16"/>
      <c r="Y2822" s="20"/>
      <c r="Z2822" s="20"/>
      <c r="AA2822" s="20"/>
      <c r="AB2822" s="20"/>
      <c r="AC2822" s="20"/>
      <c r="AD2822" s="20"/>
    </row>
    <row r="2823" spans="3:30" s="1" customFormat="1">
      <c r="C2823" s="16"/>
      <c r="D2823" s="16"/>
      <c r="E2823" s="32"/>
      <c r="F2823" s="16"/>
      <c r="G2823" s="16"/>
      <c r="H2823" s="16"/>
      <c r="I2823" s="16"/>
      <c r="J2823" s="16"/>
      <c r="K2823" s="16"/>
      <c r="L2823" s="32"/>
      <c r="M2823" s="16"/>
      <c r="N2823" s="16"/>
      <c r="O2823" s="16"/>
      <c r="P2823" s="16"/>
      <c r="Y2823" s="20"/>
      <c r="Z2823" s="20"/>
      <c r="AA2823" s="20"/>
      <c r="AB2823" s="20"/>
      <c r="AC2823" s="20"/>
      <c r="AD2823" s="20"/>
    </row>
    <row r="2824" spans="3:30" s="1" customFormat="1">
      <c r="C2824" s="16"/>
      <c r="D2824" s="16"/>
      <c r="E2824" s="32"/>
      <c r="F2824" s="16"/>
      <c r="G2824" s="16"/>
      <c r="H2824" s="16"/>
      <c r="I2824" s="16"/>
      <c r="J2824" s="16"/>
      <c r="K2824" s="16"/>
      <c r="L2824" s="32"/>
      <c r="M2824" s="16"/>
      <c r="N2824" s="16"/>
      <c r="O2824" s="16"/>
      <c r="P2824" s="16"/>
      <c r="Y2824" s="20"/>
      <c r="Z2824" s="20"/>
      <c r="AA2824" s="20"/>
      <c r="AB2824" s="20"/>
      <c r="AC2824" s="20"/>
      <c r="AD2824" s="20"/>
    </row>
    <row r="2825" spans="3:30" s="1" customFormat="1">
      <c r="C2825" s="16"/>
      <c r="D2825" s="16"/>
      <c r="E2825" s="32"/>
      <c r="F2825" s="16"/>
      <c r="G2825" s="16"/>
      <c r="H2825" s="16"/>
      <c r="I2825" s="16"/>
      <c r="J2825" s="16"/>
      <c r="K2825" s="16"/>
      <c r="L2825" s="32"/>
      <c r="M2825" s="16"/>
      <c r="N2825" s="16"/>
      <c r="O2825" s="16"/>
      <c r="P2825" s="16"/>
      <c r="Y2825" s="20"/>
      <c r="Z2825" s="20"/>
      <c r="AA2825" s="20"/>
      <c r="AB2825" s="20"/>
      <c r="AC2825" s="20"/>
      <c r="AD2825" s="20"/>
    </row>
    <row r="2826" spans="3:30" s="1" customFormat="1">
      <c r="C2826" s="16"/>
      <c r="D2826" s="16"/>
      <c r="E2826" s="32"/>
      <c r="F2826" s="16"/>
      <c r="G2826" s="16"/>
      <c r="H2826" s="16"/>
      <c r="I2826" s="16"/>
      <c r="J2826" s="16"/>
      <c r="K2826" s="16"/>
      <c r="L2826" s="32"/>
      <c r="M2826" s="16"/>
      <c r="N2826" s="16"/>
      <c r="O2826" s="16"/>
      <c r="P2826" s="16"/>
      <c r="Y2826" s="20"/>
      <c r="Z2826" s="20"/>
      <c r="AA2826" s="20"/>
      <c r="AB2826" s="20"/>
      <c r="AC2826" s="20"/>
      <c r="AD2826" s="20"/>
    </row>
    <row r="2827" spans="3:30" s="1" customFormat="1">
      <c r="C2827" s="16"/>
      <c r="D2827" s="16"/>
      <c r="E2827" s="32"/>
      <c r="F2827" s="16"/>
      <c r="G2827" s="16"/>
      <c r="H2827" s="16"/>
      <c r="I2827" s="16"/>
      <c r="J2827" s="16"/>
      <c r="K2827" s="16"/>
      <c r="L2827" s="32"/>
      <c r="M2827" s="16"/>
      <c r="N2827" s="16"/>
      <c r="O2827" s="16"/>
      <c r="P2827" s="16"/>
      <c r="Y2827" s="20"/>
      <c r="Z2827" s="20"/>
      <c r="AA2827" s="20"/>
      <c r="AB2827" s="20"/>
      <c r="AC2827" s="20"/>
      <c r="AD2827" s="20"/>
    </row>
    <row r="2828" spans="3:30" s="1" customFormat="1">
      <c r="C2828" s="16"/>
      <c r="D2828" s="16"/>
      <c r="E2828" s="32"/>
      <c r="F2828" s="16"/>
      <c r="G2828" s="16"/>
      <c r="H2828" s="16"/>
      <c r="I2828" s="16"/>
      <c r="J2828" s="16"/>
      <c r="K2828" s="16"/>
      <c r="L2828" s="32"/>
      <c r="M2828" s="16"/>
      <c r="N2828" s="16"/>
      <c r="O2828" s="16"/>
      <c r="P2828" s="16"/>
      <c r="Y2828" s="20"/>
      <c r="Z2828" s="20"/>
      <c r="AA2828" s="20"/>
      <c r="AB2828" s="20"/>
      <c r="AC2828" s="20"/>
      <c r="AD2828" s="20"/>
    </row>
    <row r="2829" spans="3:30" s="1" customFormat="1">
      <c r="C2829" s="16"/>
      <c r="D2829" s="16"/>
      <c r="E2829" s="32"/>
      <c r="F2829" s="16"/>
      <c r="G2829" s="16"/>
      <c r="H2829" s="16"/>
      <c r="I2829" s="16"/>
      <c r="J2829" s="16"/>
      <c r="K2829" s="16"/>
      <c r="L2829" s="32"/>
      <c r="M2829" s="16"/>
      <c r="N2829" s="16"/>
      <c r="O2829" s="16"/>
      <c r="P2829" s="16"/>
      <c r="Y2829" s="20"/>
      <c r="Z2829" s="20"/>
      <c r="AA2829" s="20"/>
      <c r="AB2829" s="20"/>
      <c r="AC2829" s="20"/>
      <c r="AD2829" s="20"/>
    </row>
    <row r="2830" spans="3:30" s="1" customFormat="1">
      <c r="C2830" s="16"/>
      <c r="D2830" s="16"/>
      <c r="E2830" s="32"/>
      <c r="F2830" s="16"/>
      <c r="G2830" s="16"/>
      <c r="H2830" s="16"/>
      <c r="I2830" s="16"/>
      <c r="J2830" s="16"/>
      <c r="K2830" s="16"/>
      <c r="L2830" s="32"/>
      <c r="M2830" s="16"/>
      <c r="N2830" s="16"/>
      <c r="O2830" s="16"/>
      <c r="P2830" s="16"/>
      <c r="Y2830" s="20"/>
      <c r="Z2830" s="20"/>
      <c r="AA2830" s="20"/>
      <c r="AB2830" s="20"/>
      <c r="AC2830" s="20"/>
      <c r="AD2830" s="20"/>
    </row>
    <row r="2831" spans="3:30" s="1" customFormat="1">
      <c r="C2831" s="16"/>
      <c r="D2831" s="16"/>
      <c r="E2831" s="32"/>
      <c r="F2831" s="16"/>
      <c r="G2831" s="16"/>
      <c r="H2831" s="16"/>
      <c r="I2831" s="16"/>
      <c r="J2831" s="16"/>
      <c r="K2831" s="16"/>
      <c r="L2831" s="32"/>
      <c r="M2831" s="16"/>
      <c r="N2831" s="16"/>
      <c r="O2831" s="16"/>
      <c r="P2831" s="16"/>
      <c r="Y2831" s="20"/>
      <c r="Z2831" s="20"/>
      <c r="AA2831" s="20"/>
      <c r="AB2831" s="20"/>
      <c r="AC2831" s="20"/>
      <c r="AD2831" s="20"/>
    </row>
    <row r="2832" spans="3:30" s="1" customFormat="1">
      <c r="C2832" s="16"/>
      <c r="D2832" s="16"/>
      <c r="E2832" s="32"/>
      <c r="F2832" s="16"/>
      <c r="G2832" s="16"/>
      <c r="H2832" s="16"/>
      <c r="I2832" s="16"/>
      <c r="J2832" s="16"/>
      <c r="K2832" s="16"/>
      <c r="L2832" s="32"/>
      <c r="M2832" s="16"/>
      <c r="N2832" s="16"/>
      <c r="O2832" s="16"/>
      <c r="P2832" s="16"/>
      <c r="Y2832" s="20"/>
      <c r="Z2832" s="20"/>
      <c r="AA2832" s="20"/>
      <c r="AB2832" s="20"/>
      <c r="AC2832" s="20"/>
      <c r="AD2832" s="20"/>
    </row>
    <row r="2833" spans="3:30" s="1" customFormat="1">
      <c r="C2833" s="16"/>
      <c r="D2833" s="16"/>
      <c r="E2833" s="32"/>
      <c r="F2833" s="16"/>
      <c r="G2833" s="16"/>
      <c r="H2833" s="16"/>
      <c r="I2833" s="16"/>
      <c r="J2833" s="16"/>
      <c r="K2833" s="16"/>
      <c r="L2833" s="32"/>
      <c r="M2833" s="16"/>
      <c r="N2833" s="16"/>
      <c r="O2833" s="16"/>
      <c r="P2833" s="16"/>
      <c r="Y2833" s="20"/>
      <c r="Z2833" s="20"/>
      <c r="AA2833" s="20"/>
      <c r="AB2833" s="20"/>
      <c r="AC2833" s="20"/>
      <c r="AD2833" s="20"/>
    </row>
    <row r="2834" spans="3:30" s="1" customFormat="1">
      <c r="C2834" s="16"/>
      <c r="D2834" s="16"/>
      <c r="E2834" s="32"/>
      <c r="F2834" s="16"/>
      <c r="G2834" s="16"/>
      <c r="H2834" s="16"/>
      <c r="I2834" s="16"/>
      <c r="J2834" s="16"/>
      <c r="K2834" s="16"/>
      <c r="L2834" s="32"/>
      <c r="M2834" s="16"/>
      <c r="N2834" s="16"/>
      <c r="O2834" s="16"/>
      <c r="P2834" s="16"/>
      <c r="Y2834" s="20"/>
      <c r="Z2834" s="20"/>
      <c r="AA2834" s="20"/>
      <c r="AB2834" s="20"/>
      <c r="AC2834" s="20"/>
      <c r="AD2834" s="20"/>
    </row>
    <row r="2835" spans="3:30" s="1" customFormat="1">
      <c r="C2835" s="16"/>
      <c r="D2835" s="16"/>
      <c r="E2835" s="32"/>
      <c r="F2835" s="16"/>
      <c r="G2835" s="16"/>
      <c r="H2835" s="16"/>
      <c r="I2835" s="16"/>
      <c r="J2835" s="16"/>
      <c r="K2835" s="16"/>
      <c r="L2835" s="32"/>
      <c r="M2835" s="16"/>
      <c r="N2835" s="16"/>
      <c r="O2835" s="16"/>
      <c r="P2835" s="16"/>
      <c r="Y2835" s="20"/>
      <c r="Z2835" s="20"/>
      <c r="AA2835" s="20"/>
      <c r="AB2835" s="20"/>
      <c r="AC2835" s="20"/>
      <c r="AD2835" s="20"/>
    </row>
    <row r="2836" spans="3:30" s="1" customFormat="1">
      <c r="C2836" s="16"/>
      <c r="D2836" s="16"/>
      <c r="E2836" s="32"/>
      <c r="F2836" s="16"/>
      <c r="G2836" s="16"/>
      <c r="H2836" s="16"/>
      <c r="I2836" s="16"/>
      <c r="J2836" s="16"/>
      <c r="K2836" s="16"/>
      <c r="L2836" s="32"/>
      <c r="M2836" s="16"/>
      <c r="N2836" s="16"/>
      <c r="O2836" s="16"/>
      <c r="P2836" s="16"/>
      <c r="Y2836" s="20"/>
      <c r="Z2836" s="20"/>
      <c r="AA2836" s="20"/>
      <c r="AB2836" s="20"/>
      <c r="AC2836" s="20"/>
      <c r="AD2836" s="20"/>
    </row>
    <row r="2837" spans="3:30" s="1" customFormat="1">
      <c r="C2837" s="16"/>
      <c r="D2837" s="16"/>
      <c r="E2837" s="32"/>
      <c r="F2837" s="16"/>
      <c r="G2837" s="16"/>
      <c r="H2837" s="16"/>
      <c r="I2837" s="16"/>
      <c r="J2837" s="16"/>
      <c r="K2837" s="16"/>
      <c r="L2837" s="32"/>
      <c r="M2837" s="16"/>
      <c r="N2837" s="16"/>
      <c r="O2837" s="16"/>
      <c r="P2837" s="16"/>
      <c r="Y2837" s="20"/>
      <c r="Z2837" s="20"/>
      <c r="AA2837" s="20"/>
      <c r="AB2837" s="20"/>
      <c r="AC2837" s="20"/>
      <c r="AD2837" s="20"/>
    </row>
    <row r="2838" spans="3:30" s="1" customFormat="1">
      <c r="C2838" s="16"/>
      <c r="D2838" s="16"/>
      <c r="E2838" s="32"/>
      <c r="F2838" s="16"/>
      <c r="G2838" s="16"/>
      <c r="H2838" s="16"/>
      <c r="I2838" s="16"/>
      <c r="J2838" s="16"/>
      <c r="K2838" s="16"/>
      <c r="L2838" s="32"/>
      <c r="M2838" s="16"/>
      <c r="N2838" s="16"/>
      <c r="O2838" s="16"/>
      <c r="P2838" s="16"/>
      <c r="Y2838" s="20"/>
      <c r="Z2838" s="20"/>
      <c r="AA2838" s="20"/>
      <c r="AB2838" s="20"/>
      <c r="AC2838" s="20"/>
      <c r="AD2838" s="20"/>
    </row>
    <row r="2839" spans="3:30" s="1" customFormat="1">
      <c r="C2839" s="16"/>
      <c r="D2839" s="16"/>
      <c r="E2839" s="32"/>
      <c r="F2839" s="16"/>
      <c r="G2839" s="16"/>
      <c r="H2839" s="16"/>
      <c r="I2839" s="16"/>
      <c r="J2839" s="16"/>
      <c r="K2839" s="16"/>
      <c r="L2839" s="32"/>
      <c r="M2839" s="16"/>
      <c r="N2839" s="16"/>
      <c r="O2839" s="16"/>
      <c r="P2839" s="16"/>
      <c r="Y2839" s="20"/>
      <c r="Z2839" s="20"/>
      <c r="AA2839" s="20"/>
      <c r="AB2839" s="20"/>
      <c r="AC2839" s="20"/>
      <c r="AD2839" s="20"/>
    </row>
    <row r="2840" spans="3:30" s="1" customFormat="1">
      <c r="C2840" s="16"/>
      <c r="D2840" s="16"/>
      <c r="E2840" s="32"/>
      <c r="F2840" s="16"/>
      <c r="G2840" s="16"/>
      <c r="H2840" s="16"/>
      <c r="I2840" s="16"/>
      <c r="J2840" s="16"/>
      <c r="K2840" s="16"/>
      <c r="L2840" s="32"/>
      <c r="M2840" s="16"/>
      <c r="N2840" s="16"/>
      <c r="O2840" s="16"/>
      <c r="P2840" s="16"/>
      <c r="Y2840" s="20"/>
      <c r="Z2840" s="20"/>
      <c r="AA2840" s="20"/>
      <c r="AB2840" s="20"/>
      <c r="AC2840" s="20"/>
      <c r="AD2840" s="20"/>
    </row>
    <row r="2841" spans="3:30" s="1" customFormat="1">
      <c r="C2841" s="16"/>
      <c r="D2841" s="16"/>
      <c r="E2841" s="32"/>
      <c r="F2841" s="16"/>
      <c r="G2841" s="16"/>
      <c r="H2841" s="16"/>
      <c r="I2841" s="16"/>
      <c r="J2841" s="16"/>
      <c r="K2841" s="16"/>
      <c r="L2841" s="32"/>
      <c r="M2841" s="16"/>
      <c r="N2841" s="16"/>
      <c r="O2841" s="16"/>
      <c r="P2841" s="16"/>
      <c r="Y2841" s="20"/>
      <c r="Z2841" s="20"/>
      <c r="AA2841" s="20"/>
      <c r="AB2841" s="20"/>
      <c r="AC2841" s="20"/>
      <c r="AD2841" s="20"/>
    </row>
    <row r="2842" spans="3:30" s="1" customFormat="1">
      <c r="C2842" s="16"/>
      <c r="D2842" s="16"/>
      <c r="E2842" s="32"/>
      <c r="F2842" s="16"/>
      <c r="G2842" s="16"/>
      <c r="H2842" s="16"/>
      <c r="I2842" s="16"/>
      <c r="J2842" s="16"/>
      <c r="K2842" s="16"/>
      <c r="L2842" s="32"/>
      <c r="M2842" s="16"/>
      <c r="N2842" s="16"/>
      <c r="O2842" s="16"/>
      <c r="P2842" s="16"/>
      <c r="Y2842" s="20"/>
      <c r="Z2842" s="20"/>
      <c r="AA2842" s="20"/>
      <c r="AB2842" s="20"/>
      <c r="AC2842" s="20"/>
      <c r="AD2842" s="20"/>
    </row>
    <row r="2843" spans="3:30" s="1" customFormat="1">
      <c r="C2843" s="16"/>
      <c r="D2843" s="16"/>
      <c r="E2843" s="32"/>
      <c r="F2843" s="16"/>
      <c r="G2843" s="16"/>
      <c r="H2843" s="16"/>
      <c r="I2843" s="16"/>
      <c r="J2843" s="16"/>
      <c r="K2843" s="16"/>
      <c r="L2843" s="32"/>
      <c r="M2843" s="16"/>
      <c r="N2843" s="16"/>
      <c r="O2843" s="16"/>
      <c r="P2843" s="16"/>
      <c r="Y2843" s="20"/>
      <c r="Z2843" s="20"/>
      <c r="AA2843" s="20"/>
      <c r="AB2843" s="20"/>
      <c r="AC2843" s="20"/>
      <c r="AD2843" s="20"/>
    </row>
    <row r="2844" spans="3:30" s="1" customFormat="1">
      <c r="C2844" s="16"/>
      <c r="D2844" s="16"/>
      <c r="E2844" s="32"/>
      <c r="F2844" s="16"/>
      <c r="G2844" s="16"/>
      <c r="H2844" s="16"/>
      <c r="I2844" s="16"/>
      <c r="J2844" s="16"/>
      <c r="K2844" s="16"/>
      <c r="L2844" s="32"/>
      <c r="M2844" s="16"/>
      <c r="N2844" s="16"/>
      <c r="O2844" s="16"/>
      <c r="P2844" s="16"/>
      <c r="Y2844" s="20"/>
      <c r="Z2844" s="20"/>
      <c r="AA2844" s="20"/>
      <c r="AB2844" s="20"/>
      <c r="AC2844" s="20"/>
      <c r="AD2844" s="20"/>
    </row>
    <row r="2845" spans="3:30" s="1" customFormat="1">
      <c r="C2845" s="16"/>
      <c r="D2845" s="16"/>
      <c r="E2845" s="32"/>
      <c r="F2845" s="16"/>
      <c r="G2845" s="16"/>
      <c r="H2845" s="16"/>
      <c r="I2845" s="16"/>
      <c r="J2845" s="16"/>
      <c r="K2845" s="16"/>
      <c r="L2845" s="32"/>
      <c r="M2845" s="16"/>
      <c r="N2845" s="16"/>
      <c r="O2845" s="16"/>
      <c r="P2845" s="16"/>
      <c r="Y2845" s="20"/>
      <c r="Z2845" s="20"/>
      <c r="AA2845" s="20"/>
      <c r="AB2845" s="20"/>
      <c r="AC2845" s="20"/>
      <c r="AD2845" s="20"/>
    </row>
    <row r="2846" spans="3:30" s="1" customFormat="1">
      <c r="C2846" s="16"/>
      <c r="D2846" s="16"/>
      <c r="E2846" s="32"/>
      <c r="F2846" s="16"/>
      <c r="G2846" s="16"/>
      <c r="H2846" s="16"/>
      <c r="I2846" s="16"/>
      <c r="J2846" s="16"/>
      <c r="K2846" s="16"/>
      <c r="L2846" s="32"/>
      <c r="M2846" s="16"/>
      <c r="N2846" s="16"/>
      <c r="O2846" s="16"/>
      <c r="P2846" s="16"/>
      <c r="Y2846" s="20"/>
      <c r="Z2846" s="20"/>
      <c r="AA2846" s="20"/>
      <c r="AB2846" s="20"/>
      <c r="AC2846" s="20"/>
      <c r="AD2846" s="20"/>
    </row>
    <row r="2847" spans="3:30" s="1" customFormat="1">
      <c r="C2847" s="16"/>
      <c r="D2847" s="16"/>
      <c r="E2847" s="32"/>
      <c r="F2847" s="16"/>
      <c r="G2847" s="16"/>
      <c r="H2847" s="16"/>
      <c r="I2847" s="16"/>
      <c r="J2847" s="16"/>
      <c r="K2847" s="16"/>
      <c r="L2847" s="32"/>
      <c r="M2847" s="16"/>
      <c r="N2847" s="16"/>
      <c r="O2847" s="16"/>
      <c r="P2847" s="16"/>
      <c r="Y2847" s="20"/>
      <c r="Z2847" s="20"/>
      <c r="AA2847" s="20"/>
      <c r="AB2847" s="20"/>
      <c r="AC2847" s="20"/>
      <c r="AD2847" s="20"/>
    </row>
    <row r="2848" spans="3:30" s="1" customFormat="1">
      <c r="C2848" s="16"/>
      <c r="D2848" s="16"/>
      <c r="E2848" s="32"/>
      <c r="F2848" s="16"/>
      <c r="G2848" s="16"/>
      <c r="H2848" s="16"/>
      <c r="I2848" s="16"/>
      <c r="J2848" s="16"/>
      <c r="K2848" s="16"/>
      <c r="L2848" s="32"/>
      <c r="M2848" s="16"/>
      <c r="N2848" s="16"/>
      <c r="O2848" s="16"/>
      <c r="P2848" s="16"/>
      <c r="Y2848" s="20"/>
      <c r="Z2848" s="20"/>
      <c r="AA2848" s="20"/>
      <c r="AB2848" s="20"/>
      <c r="AC2848" s="20"/>
      <c r="AD2848" s="20"/>
    </row>
    <row r="2849" spans="3:30" s="1" customFormat="1">
      <c r="C2849" s="16"/>
      <c r="D2849" s="16"/>
      <c r="E2849" s="32"/>
      <c r="F2849" s="16"/>
      <c r="G2849" s="16"/>
      <c r="H2849" s="16"/>
      <c r="I2849" s="16"/>
      <c r="J2849" s="16"/>
      <c r="K2849" s="16"/>
      <c r="L2849" s="32"/>
      <c r="M2849" s="16"/>
      <c r="N2849" s="16"/>
      <c r="O2849" s="16"/>
      <c r="P2849" s="16"/>
      <c r="Y2849" s="20"/>
      <c r="Z2849" s="20"/>
      <c r="AA2849" s="20"/>
      <c r="AB2849" s="20"/>
      <c r="AC2849" s="20"/>
      <c r="AD2849" s="20"/>
    </row>
    <row r="2850" spans="3:30" s="1" customFormat="1">
      <c r="C2850" s="16"/>
      <c r="D2850" s="16"/>
      <c r="E2850" s="32"/>
      <c r="F2850" s="16"/>
      <c r="G2850" s="16"/>
      <c r="H2850" s="16"/>
      <c r="I2850" s="16"/>
      <c r="J2850" s="16"/>
      <c r="K2850" s="16"/>
      <c r="L2850" s="32"/>
      <c r="M2850" s="16"/>
      <c r="N2850" s="16"/>
      <c r="O2850" s="16"/>
      <c r="P2850" s="16"/>
      <c r="Y2850" s="20"/>
      <c r="Z2850" s="20"/>
      <c r="AA2850" s="20"/>
      <c r="AB2850" s="20"/>
      <c r="AC2850" s="20"/>
      <c r="AD2850" s="20"/>
    </row>
    <row r="2851" spans="3:30" s="1" customFormat="1">
      <c r="C2851" s="16"/>
      <c r="D2851" s="16"/>
      <c r="E2851" s="32"/>
      <c r="F2851" s="16"/>
      <c r="G2851" s="16"/>
      <c r="H2851" s="16"/>
      <c r="I2851" s="16"/>
      <c r="J2851" s="16"/>
      <c r="K2851" s="16"/>
      <c r="L2851" s="32"/>
      <c r="M2851" s="16"/>
      <c r="N2851" s="16"/>
      <c r="O2851" s="16"/>
      <c r="P2851" s="16"/>
      <c r="Y2851" s="20"/>
      <c r="Z2851" s="20"/>
      <c r="AA2851" s="20"/>
      <c r="AB2851" s="20"/>
      <c r="AC2851" s="20"/>
      <c r="AD2851" s="20"/>
    </row>
    <row r="2852" spans="3:30" s="1" customFormat="1">
      <c r="C2852" s="16"/>
      <c r="D2852" s="16"/>
      <c r="E2852" s="32"/>
      <c r="F2852" s="16"/>
      <c r="G2852" s="16"/>
      <c r="H2852" s="16"/>
      <c r="I2852" s="16"/>
      <c r="J2852" s="16"/>
      <c r="K2852" s="16"/>
      <c r="L2852" s="32"/>
      <c r="M2852" s="16"/>
      <c r="N2852" s="16"/>
      <c r="O2852" s="16"/>
      <c r="P2852" s="16"/>
      <c r="Y2852" s="20"/>
      <c r="Z2852" s="20"/>
      <c r="AA2852" s="20"/>
      <c r="AB2852" s="20"/>
      <c r="AC2852" s="20"/>
      <c r="AD2852" s="20"/>
    </row>
    <row r="2853" spans="3:30" s="1" customFormat="1">
      <c r="C2853" s="16"/>
      <c r="D2853" s="16"/>
      <c r="E2853" s="32"/>
      <c r="F2853" s="16"/>
      <c r="G2853" s="16"/>
      <c r="H2853" s="16"/>
      <c r="I2853" s="16"/>
      <c r="J2853" s="16"/>
      <c r="K2853" s="16"/>
      <c r="L2853" s="32"/>
      <c r="M2853" s="16"/>
      <c r="N2853" s="16"/>
      <c r="O2853" s="16"/>
      <c r="P2853" s="16"/>
      <c r="Y2853" s="20"/>
      <c r="Z2853" s="20"/>
      <c r="AA2853" s="20"/>
      <c r="AB2853" s="20"/>
      <c r="AC2853" s="20"/>
      <c r="AD2853" s="20"/>
    </row>
    <row r="2854" spans="3:30" s="1" customFormat="1">
      <c r="C2854" s="16"/>
      <c r="D2854" s="16"/>
      <c r="E2854" s="32"/>
      <c r="F2854" s="16"/>
      <c r="G2854" s="16"/>
      <c r="H2854" s="16"/>
      <c r="I2854" s="16"/>
      <c r="J2854" s="16"/>
      <c r="K2854" s="16"/>
      <c r="L2854" s="32"/>
      <c r="M2854" s="16"/>
      <c r="N2854" s="16"/>
      <c r="O2854" s="16"/>
      <c r="P2854" s="16"/>
      <c r="Y2854" s="20"/>
      <c r="Z2854" s="20"/>
      <c r="AA2854" s="20"/>
      <c r="AB2854" s="20"/>
      <c r="AC2854" s="20"/>
      <c r="AD2854" s="20"/>
    </row>
    <row r="2855" spans="3:30" s="1" customFormat="1">
      <c r="C2855" s="16"/>
      <c r="D2855" s="16"/>
      <c r="E2855" s="32"/>
      <c r="F2855" s="16"/>
      <c r="G2855" s="16"/>
      <c r="H2855" s="16"/>
      <c r="I2855" s="16"/>
      <c r="J2855" s="16"/>
      <c r="K2855" s="16"/>
      <c r="L2855" s="32"/>
      <c r="M2855" s="16"/>
      <c r="N2855" s="16"/>
      <c r="O2855" s="16"/>
      <c r="P2855" s="16"/>
      <c r="Y2855" s="20"/>
      <c r="Z2855" s="20"/>
      <c r="AA2855" s="20"/>
      <c r="AB2855" s="20"/>
      <c r="AC2855" s="20"/>
      <c r="AD2855" s="20"/>
    </row>
    <row r="2856" spans="3:30" s="1" customFormat="1">
      <c r="C2856" s="16"/>
      <c r="D2856" s="16"/>
      <c r="E2856" s="32"/>
      <c r="F2856" s="16"/>
      <c r="G2856" s="16"/>
      <c r="H2856" s="16"/>
      <c r="I2856" s="16"/>
      <c r="J2856" s="16"/>
      <c r="K2856" s="16"/>
      <c r="L2856" s="32"/>
      <c r="M2856" s="16"/>
      <c r="N2856" s="16"/>
      <c r="O2856" s="16"/>
      <c r="P2856" s="16"/>
      <c r="Y2856" s="20"/>
      <c r="Z2856" s="20"/>
      <c r="AA2856" s="20"/>
      <c r="AB2856" s="20"/>
      <c r="AC2856" s="20"/>
      <c r="AD2856" s="20"/>
    </row>
    <row r="2857" spans="3:30" s="1" customFormat="1">
      <c r="C2857" s="16"/>
      <c r="D2857" s="16"/>
      <c r="E2857" s="32"/>
      <c r="F2857" s="16"/>
      <c r="G2857" s="16"/>
      <c r="H2857" s="16"/>
      <c r="I2857" s="16"/>
      <c r="J2857" s="16"/>
      <c r="K2857" s="16"/>
      <c r="L2857" s="32"/>
      <c r="M2857" s="16"/>
      <c r="N2857" s="16"/>
      <c r="O2857" s="16"/>
      <c r="P2857" s="16"/>
      <c r="Y2857" s="20"/>
      <c r="Z2857" s="20"/>
      <c r="AA2857" s="20"/>
      <c r="AB2857" s="20"/>
      <c r="AC2857" s="20"/>
      <c r="AD2857" s="20"/>
    </row>
    <row r="2858" spans="3:30" s="1" customFormat="1">
      <c r="C2858" s="16"/>
      <c r="D2858" s="16"/>
      <c r="E2858" s="32"/>
      <c r="F2858" s="16"/>
      <c r="G2858" s="16"/>
      <c r="H2858" s="16"/>
      <c r="I2858" s="16"/>
      <c r="J2858" s="16"/>
      <c r="K2858" s="16"/>
      <c r="L2858" s="32"/>
      <c r="M2858" s="16"/>
      <c r="N2858" s="16"/>
      <c r="O2858" s="16"/>
      <c r="P2858" s="16"/>
      <c r="Y2858" s="20"/>
      <c r="Z2858" s="20"/>
      <c r="AA2858" s="20"/>
      <c r="AB2858" s="20"/>
      <c r="AC2858" s="20"/>
      <c r="AD2858" s="20"/>
    </row>
    <row r="2859" spans="3:30" s="1" customFormat="1">
      <c r="C2859" s="16"/>
      <c r="D2859" s="16"/>
      <c r="E2859" s="32"/>
      <c r="F2859" s="16"/>
      <c r="G2859" s="16"/>
      <c r="H2859" s="16"/>
      <c r="I2859" s="16"/>
      <c r="J2859" s="16"/>
      <c r="K2859" s="16"/>
      <c r="L2859" s="32"/>
      <c r="M2859" s="16"/>
      <c r="N2859" s="16"/>
      <c r="O2859" s="16"/>
      <c r="P2859" s="16"/>
      <c r="Y2859" s="20"/>
      <c r="Z2859" s="20"/>
      <c r="AA2859" s="20"/>
      <c r="AB2859" s="20"/>
      <c r="AC2859" s="20"/>
      <c r="AD2859" s="20"/>
    </row>
    <row r="2860" spans="3:30" s="1" customFormat="1">
      <c r="C2860" s="16"/>
      <c r="D2860" s="16"/>
      <c r="E2860" s="32"/>
      <c r="F2860" s="16"/>
      <c r="G2860" s="16"/>
      <c r="H2860" s="16"/>
      <c r="I2860" s="16"/>
      <c r="J2860" s="16"/>
      <c r="K2860" s="16"/>
      <c r="L2860" s="32"/>
      <c r="M2860" s="16"/>
      <c r="N2860" s="16"/>
      <c r="O2860" s="16"/>
      <c r="P2860" s="16"/>
      <c r="Y2860" s="20"/>
      <c r="Z2860" s="20"/>
      <c r="AA2860" s="20"/>
      <c r="AB2860" s="20"/>
      <c r="AC2860" s="20"/>
      <c r="AD2860" s="20"/>
    </row>
    <row r="2861" spans="3:30" s="1" customFormat="1">
      <c r="C2861" s="16"/>
      <c r="D2861" s="16"/>
      <c r="E2861" s="32"/>
      <c r="F2861" s="16"/>
      <c r="G2861" s="16"/>
      <c r="H2861" s="16"/>
      <c r="I2861" s="16"/>
      <c r="J2861" s="16"/>
      <c r="K2861" s="16"/>
      <c r="L2861" s="32"/>
      <c r="M2861" s="16"/>
      <c r="N2861" s="16"/>
      <c r="O2861" s="16"/>
      <c r="P2861" s="16"/>
      <c r="Y2861" s="20"/>
      <c r="Z2861" s="20"/>
      <c r="AA2861" s="20"/>
      <c r="AB2861" s="20"/>
      <c r="AC2861" s="20"/>
      <c r="AD2861" s="20"/>
    </row>
    <row r="2862" spans="3:30" s="1" customFormat="1">
      <c r="C2862" s="16"/>
      <c r="D2862" s="16"/>
      <c r="E2862" s="32"/>
      <c r="F2862" s="16"/>
      <c r="G2862" s="16"/>
      <c r="H2862" s="16"/>
      <c r="I2862" s="16"/>
      <c r="J2862" s="16"/>
      <c r="K2862" s="16"/>
      <c r="L2862" s="32"/>
      <c r="M2862" s="16"/>
      <c r="N2862" s="16"/>
      <c r="O2862" s="16"/>
      <c r="P2862" s="16"/>
      <c r="Y2862" s="20"/>
      <c r="Z2862" s="20"/>
      <c r="AA2862" s="20"/>
      <c r="AB2862" s="20"/>
      <c r="AC2862" s="20"/>
      <c r="AD2862" s="20"/>
    </row>
    <row r="2863" spans="3:30" s="1" customFormat="1">
      <c r="C2863" s="16"/>
      <c r="D2863" s="16"/>
      <c r="E2863" s="32"/>
      <c r="F2863" s="16"/>
      <c r="G2863" s="16"/>
      <c r="H2863" s="16"/>
      <c r="I2863" s="16"/>
      <c r="J2863" s="16"/>
      <c r="K2863" s="16"/>
      <c r="L2863" s="32"/>
      <c r="M2863" s="16"/>
      <c r="N2863" s="16"/>
      <c r="O2863" s="16"/>
      <c r="P2863" s="16"/>
      <c r="Y2863" s="20"/>
      <c r="Z2863" s="20"/>
      <c r="AA2863" s="20"/>
      <c r="AB2863" s="20"/>
      <c r="AC2863" s="20"/>
      <c r="AD2863" s="20"/>
    </row>
    <row r="2864" spans="3:30" s="1" customFormat="1">
      <c r="C2864" s="16"/>
      <c r="D2864" s="16"/>
      <c r="E2864" s="32"/>
      <c r="F2864" s="16"/>
      <c r="G2864" s="16"/>
      <c r="H2864" s="16"/>
      <c r="I2864" s="16"/>
      <c r="J2864" s="16"/>
      <c r="K2864" s="16"/>
      <c r="L2864" s="32"/>
      <c r="M2864" s="16"/>
      <c r="N2864" s="16"/>
      <c r="O2864" s="16"/>
      <c r="P2864" s="16"/>
      <c r="Y2864" s="20"/>
      <c r="Z2864" s="20"/>
      <c r="AA2864" s="20"/>
      <c r="AB2864" s="20"/>
      <c r="AC2864" s="20"/>
      <c r="AD2864" s="20"/>
    </row>
    <row r="2865" spans="3:30" s="1" customFormat="1">
      <c r="C2865" s="16"/>
      <c r="D2865" s="16"/>
      <c r="E2865" s="32"/>
      <c r="F2865" s="16"/>
      <c r="G2865" s="16"/>
      <c r="H2865" s="16"/>
      <c r="I2865" s="16"/>
      <c r="J2865" s="16"/>
      <c r="K2865" s="16"/>
      <c r="L2865" s="32"/>
      <c r="M2865" s="16"/>
      <c r="N2865" s="16"/>
      <c r="O2865" s="16"/>
      <c r="P2865" s="16"/>
      <c r="Y2865" s="20"/>
      <c r="Z2865" s="20"/>
      <c r="AA2865" s="20"/>
      <c r="AB2865" s="20"/>
      <c r="AC2865" s="20"/>
      <c r="AD2865" s="20"/>
    </row>
    <row r="2866" spans="3:30" s="1" customFormat="1">
      <c r="C2866" s="16"/>
      <c r="D2866" s="16"/>
      <c r="E2866" s="32"/>
      <c r="F2866" s="16"/>
      <c r="G2866" s="16"/>
      <c r="H2866" s="16"/>
      <c r="I2866" s="16"/>
      <c r="J2866" s="16"/>
      <c r="K2866" s="16"/>
      <c r="L2866" s="32"/>
      <c r="M2866" s="16"/>
      <c r="N2866" s="16"/>
      <c r="O2866" s="16"/>
      <c r="P2866" s="16"/>
      <c r="Y2866" s="20"/>
      <c r="Z2866" s="20"/>
      <c r="AA2866" s="20"/>
      <c r="AB2866" s="20"/>
      <c r="AC2866" s="20"/>
      <c r="AD2866" s="20"/>
    </row>
    <row r="2867" spans="3:30" s="1" customFormat="1">
      <c r="C2867" s="16"/>
      <c r="D2867" s="16"/>
      <c r="E2867" s="32"/>
      <c r="F2867" s="16"/>
      <c r="G2867" s="16"/>
      <c r="H2867" s="16"/>
      <c r="I2867" s="16"/>
      <c r="J2867" s="16"/>
      <c r="K2867" s="16"/>
      <c r="L2867" s="32"/>
      <c r="M2867" s="16"/>
      <c r="N2867" s="16"/>
      <c r="O2867" s="16"/>
      <c r="P2867" s="16"/>
      <c r="Y2867" s="20"/>
      <c r="Z2867" s="20"/>
      <c r="AA2867" s="20"/>
      <c r="AB2867" s="20"/>
      <c r="AC2867" s="20"/>
      <c r="AD2867" s="20"/>
    </row>
    <row r="2868" spans="3:30" s="1" customFormat="1">
      <c r="C2868" s="16"/>
      <c r="D2868" s="16"/>
      <c r="E2868" s="32"/>
      <c r="F2868" s="16"/>
      <c r="G2868" s="16"/>
      <c r="H2868" s="16"/>
      <c r="I2868" s="16"/>
      <c r="J2868" s="16"/>
      <c r="K2868" s="16"/>
      <c r="L2868" s="32"/>
      <c r="M2868" s="16"/>
      <c r="N2868" s="16"/>
      <c r="O2868" s="16"/>
      <c r="P2868" s="16"/>
      <c r="Y2868" s="20"/>
      <c r="Z2868" s="20"/>
      <c r="AA2868" s="20"/>
      <c r="AB2868" s="20"/>
      <c r="AC2868" s="20"/>
      <c r="AD2868" s="20"/>
    </row>
    <row r="2869" spans="3:30" s="1" customFormat="1">
      <c r="C2869" s="16"/>
      <c r="D2869" s="16"/>
      <c r="E2869" s="32"/>
      <c r="F2869" s="16"/>
      <c r="G2869" s="16"/>
      <c r="H2869" s="16"/>
      <c r="I2869" s="16"/>
      <c r="J2869" s="16"/>
      <c r="K2869" s="16"/>
      <c r="L2869" s="32"/>
      <c r="M2869" s="16"/>
      <c r="N2869" s="16"/>
      <c r="O2869" s="16"/>
      <c r="P2869" s="16"/>
      <c r="Y2869" s="20"/>
      <c r="Z2869" s="20"/>
      <c r="AA2869" s="20"/>
      <c r="AB2869" s="20"/>
      <c r="AC2869" s="20"/>
      <c r="AD2869" s="20"/>
    </row>
    <row r="2870" spans="3:30" s="1" customFormat="1">
      <c r="C2870" s="16"/>
      <c r="D2870" s="16"/>
      <c r="E2870" s="32"/>
      <c r="F2870" s="16"/>
      <c r="G2870" s="16"/>
      <c r="H2870" s="16"/>
      <c r="I2870" s="16"/>
      <c r="J2870" s="16"/>
      <c r="K2870" s="16"/>
      <c r="L2870" s="32"/>
      <c r="M2870" s="16"/>
      <c r="N2870" s="16"/>
      <c r="O2870" s="16"/>
      <c r="P2870" s="16"/>
      <c r="Y2870" s="20"/>
      <c r="Z2870" s="20"/>
      <c r="AA2870" s="20"/>
      <c r="AB2870" s="20"/>
      <c r="AC2870" s="20"/>
      <c r="AD2870" s="20"/>
    </row>
    <row r="2871" spans="3:30" s="1" customFormat="1">
      <c r="C2871" s="16"/>
      <c r="D2871" s="16"/>
      <c r="E2871" s="32"/>
      <c r="F2871" s="16"/>
      <c r="G2871" s="16"/>
      <c r="H2871" s="16"/>
      <c r="I2871" s="16"/>
      <c r="J2871" s="16"/>
      <c r="K2871" s="16"/>
      <c r="L2871" s="32"/>
      <c r="M2871" s="16"/>
      <c r="N2871" s="16"/>
      <c r="O2871" s="16"/>
      <c r="P2871" s="16"/>
      <c r="Y2871" s="20"/>
      <c r="Z2871" s="20"/>
      <c r="AA2871" s="20"/>
      <c r="AB2871" s="20"/>
      <c r="AC2871" s="20"/>
      <c r="AD2871" s="20"/>
    </row>
    <row r="2872" spans="3:30" s="1" customFormat="1">
      <c r="C2872" s="16"/>
      <c r="D2872" s="16"/>
      <c r="E2872" s="32"/>
      <c r="F2872" s="16"/>
      <c r="G2872" s="16"/>
      <c r="H2872" s="16"/>
      <c r="I2872" s="16"/>
      <c r="J2872" s="16"/>
      <c r="K2872" s="16"/>
      <c r="L2872" s="32"/>
      <c r="M2872" s="16"/>
      <c r="N2872" s="16"/>
      <c r="O2872" s="16"/>
      <c r="P2872" s="16"/>
      <c r="Y2872" s="20"/>
      <c r="Z2872" s="20"/>
      <c r="AA2872" s="20"/>
      <c r="AB2872" s="20"/>
      <c r="AC2872" s="20"/>
      <c r="AD2872" s="20"/>
    </row>
    <row r="2873" spans="3:30" s="1" customFormat="1">
      <c r="C2873" s="16"/>
      <c r="D2873" s="16"/>
      <c r="E2873" s="32"/>
      <c r="F2873" s="16"/>
      <c r="G2873" s="16"/>
      <c r="H2873" s="16"/>
      <c r="I2873" s="16"/>
      <c r="J2873" s="16"/>
      <c r="K2873" s="16"/>
      <c r="L2873" s="32"/>
      <c r="M2873" s="16"/>
      <c r="N2873" s="16"/>
      <c r="O2873" s="16"/>
      <c r="P2873" s="16"/>
      <c r="Y2873" s="20"/>
      <c r="Z2873" s="20"/>
      <c r="AA2873" s="20"/>
      <c r="AB2873" s="20"/>
      <c r="AC2873" s="20"/>
      <c r="AD2873" s="20"/>
    </row>
    <row r="2874" spans="3:30" s="1" customFormat="1">
      <c r="C2874" s="16"/>
      <c r="D2874" s="16"/>
      <c r="E2874" s="32"/>
      <c r="F2874" s="16"/>
      <c r="G2874" s="16"/>
      <c r="H2874" s="16"/>
      <c r="I2874" s="16"/>
      <c r="J2874" s="16"/>
      <c r="K2874" s="16"/>
      <c r="L2874" s="32"/>
      <c r="M2874" s="16"/>
      <c r="N2874" s="16"/>
      <c r="O2874" s="16"/>
      <c r="P2874" s="16"/>
      <c r="Y2874" s="20"/>
      <c r="Z2874" s="20"/>
      <c r="AA2874" s="20"/>
      <c r="AB2874" s="20"/>
      <c r="AC2874" s="20"/>
      <c r="AD2874" s="20"/>
    </row>
    <row r="2875" spans="3:30" s="1" customFormat="1">
      <c r="C2875" s="16"/>
      <c r="D2875" s="16"/>
      <c r="E2875" s="32"/>
      <c r="F2875" s="16"/>
      <c r="G2875" s="16"/>
      <c r="H2875" s="16"/>
      <c r="I2875" s="16"/>
      <c r="J2875" s="16"/>
      <c r="K2875" s="16"/>
      <c r="L2875" s="32"/>
      <c r="M2875" s="16"/>
      <c r="N2875" s="16"/>
      <c r="O2875" s="16"/>
      <c r="P2875" s="16"/>
      <c r="Y2875" s="20"/>
      <c r="Z2875" s="20"/>
      <c r="AA2875" s="20"/>
      <c r="AB2875" s="20"/>
      <c r="AC2875" s="20"/>
      <c r="AD2875" s="20"/>
    </row>
    <row r="2876" spans="3:30" s="1" customFormat="1">
      <c r="C2876" s="16"/>
      <c r="D2876" s="16"/>
      <c r="E2876" s="32"/>
      <c r="F2876" s="16"/>
      <c r="G2876" s="16"/>
      <c r="H2876" s="16"/>
      <c r="I2876" s="16"/>
      <c r="J2876" s="16"/>
      <c r="K2876" s="16"/>
      <c r="L2876" s="32"/>
      <c r="M2876" s="16"/>
      <c r="N2876" s="16"/>
      <c r="O2876" s="16"/>
      <c r="P2876" s="16"/>
      <c r="Y2876" s="20"/>
      <c r="Z2876" s="20"/>
      <c r="AA2876" s="20"/>
      <c r="AB2876" s="20"/>
      <c r="AC2876" s="20"/>
      <c r="AD2876" s="20"/>
    </row>
    <row r="2877" spans="3:30" s="1" customFormat="1">
      <c r="C2877" s="16"/>
      <c r="D2877" s="16"/>
      <c r="E2877" s="32"/>
      <c r="F2877" s="16"/>
      <c r="G2877" s="16"/>
      <c r="H2877" s="16"/>
      <c r="I2877" s="16"/>
      <c r="J2877" s="16"/>
      <c r="K2877" s="16"/>
      <c r="L2877" s="32"/>
      <c r="M2877" s="16"/>
      <c r="N2877" s="16"/>
      <c r="O2877" s="16"/>
      <c r="P2877" s="16"/>
      <c r="Y2877" s="20"/>
      <c r="Z2877" s="20"/>
      <c r="AA2877" s="20"/>
      <c r="AB2877" s="20"/>
      <c r="AC2877" s="20"/>
      <c r="AD2877" s="20"/>
    </row>
    <row r="2878" spans="3:30" s="1" customFormat="1">
      <c r="C2878" s="16"/>
      <c r="D2878" s="16"/>
      <c r="E2878" s="32"/>
      <c r="F2878" s="16"/>
      <c r="G2878" s="16"/>
      <c r="H2878" s="16"/>
      <c r="I2878" s="16"/>
      <c r="J2878" s="16"/>
      <c r="K2878" s="16"/>
      <c r="L2878" s="32"/>
      <c r="M2878" s="16"/>
      <c r="N2878" s="16"/>
      <c r="O2878" s="16"/>
      <c r="P2878" s="16"/>
      <c r="Y2878" s="20"/>
      <c r="Z2878" s="20"/>
      <c r="AA2878" s="20"/>
      <c r="AB2878" s="20"/>
      <c r="AC2878" s="20"/>
      <c r="AD2878" s="20"/>
    </row>
    <row r="2879" spans="3:30" s="1" customFormat="1">
      <c r="C2879" s="16"/>
      <c r="D2879" s="16"/>
      <c r="E2879" s="32"/>
      <c r="F2879" s="16"/>
      <c r="G2879" s="16"/>
      <c r="H2879" s="16"/>
      <c r="I2879" s="16"/>
      <c r="J2879" s="16"/>
      <c r="K2879" s="16"/>
      <c r="L2879" s="32"/>
      <c r="M2879" s="16"/>
      <c r="N2879" s="16"/>
      <c r="O2879" s="16"/>
      <c r="P2879" s="16"/>
      <c r="Y2879" s="20"/>
      <c r="Z2879" s="20"/>
      <c r="AA2879" s="20"/>
      <c r="AB2879" s="20"/>
      <c r="AC2879" s="20"/>
      <c r="AD2879" s="20"/>
    </row>
    <row r="2880" spans="3:30" s="1" customFormat="1">
      <c r="C2880" s="16"/>
      <c r="D2880" s="16"/>
      <c r="E2880" s="32"/>
      <c r="F2880" s="16"/>
      <c r="G2880" s="16"/>
      <c r="H2880" s="16"/>
      <c r="I2880" s="16"/>
      <c r="J2880" s="16"/>
      <c r="K2880" s="16"/>
      <c r="L2880" s="32"/>
      <c r="M2880" s="16"/>
      <c r="N2880" s="16"/>
      <c r="O2880" s="16"/>
      <c r="P2880" s="16"/>
      <c r="Y2880" s="20"/>
      <c r="Z2880" s="20"/>
      <c r="AA2880" s="20"/>
      <c r="AB2880" s="20"/>
      <c r="AC2880" s="20"/>
      <c r="AD2880" s="20"/>
    </row>
    <row r="2881" spans="3:30" s="1" customFormat="1">
      <c r="C2881" s="16"/>
      <c r="D2881" s="16"/>
      <c r="E2881" s="32"/>
      <c r="F2881" s="16"/>
      <c r="G2881" s="16"/>
      <c r="H2881" s="16"/>
      <c r="I2881" s="16"/>
      <c r="J2881" s="16"/>
      <c r="K2881" s="16"/>
      <c r="L2881" s="32"/>
      <c r="M2881" s="16"/>
      <c r="N2881" s="16"/>
      <c r="O2881" s="16"/>
      <c r="P2881" s="16"/>
      <c r="Y2881" s="20"/>
      <c r="Z2881" s="20"/>
      <c r="AA2881" s="20"/>
      <c r="AB2881" s="20"/>
      <c r="AC2881" s="20"/>
      <c r="AD2881" s="20"/>
    </row>
    <row r="2882" spans="3:30" s="1" customFormat="1">
      <c r="C2882" s="16"/>
      <c r="D2882" s="16"/>
      <c r="E2882" s="32"/>
      <c r="F2882" s="16"/>
      <c r="G2882" s="16"/>
      <c r="H2882" s="16"/>
      <c r="I2882" s="16"/>
      <c r="J2882" s="16"/>
      <c r="K2882" s="16"/>
      <c r="L2882" s="32"/>
      <c r="M2882" s="16"/>
      <c r="N2882" s="16"/>
      <c r="O2882" s="16"/>
      <c r="P2882" s="16"/>
      <c r="Y2882" s="20"/>
      <c r="Z2882" s="20"/>
      <c r="AA2882" s="20"/>
      <c r="AB2882" s="20"/>
      <c r="AC2882" s="20"/>
      <c r="AD2882" s="20"/>
    </row>
    <row r="2883" spans="3:30" s="1" customFormat="1">
      <c r="C2883" s="16"/>
      <c r="D2883" s="16"/>
      <c r="E2883" s="32"/>
      <c r="F2883" s="16"/>
      <c r="G2883" s="16"/>
      <c r="H2883" s="16"/>
      <c r="I2883" s="16"/>
      <c r="J2883" s="16"/>
      <c r="K2883" s="16"/>
      <c r="L2883" s="32"/>
      <c r="M2883" s="16"/>
      <c r="N2883" s="16"/>
      <c r="O2883" s="16"/>
      <c r="P2883" s="16"/>
      <c r="Y2883" s="20"/>
      <c r="Z2883" s="20"/>
      <c r="AA2883" s="20"/>
      <c r="AB2883" s="20"/>
      <c r="AC2883" s="20"/>
      <c r="AD2883" s="20"/>
    </row>
    <row r="2884" spans="3:30" s="1" customFormat="1">
      <c r="C2884" s="16"/>
      <c r="D2884" s="16"/>
      <c r="E2884" s="32"/>
      <c r="F2884" s="16"/>
      <c r="G2884" s="16"/>
      <c r="H2884" s="16"/>
      <c r="I2884" s="16"/>
      <c r="J2884" s="16"/>
      <c r="K2884" s="16"/>
      <c r="L2884" s="32"/>
      <c r="M2884" s="16"/>
      <c r="N2884" s="16"/>
      <c r="O2884" s="16"/>
      <c r="P2884" s="16"/>
      <c r="Y2884" s="20"/>
      <c r="Z2884" s="20"/>
      <c r="AA2884" s="20"/>
      <c r="AB2884" s="20"/>
      <c r="AC2884" s="20"/>
      <c r="AD2884" s="20"/>
    </row>
    <row r="2885" spans="3:30" s="1" customFormat="1">
      <c r="C2885" s="16"/>
      <c r="D2885" s="16"/>
      <c r="E2885" s="32"/>
      <c r="F2885" s="16"/>
      <c r="G2885" s="16"/>
      <c r="H2885" s="16"/>
      <c r="I2885" s="16"/>
      <c r="J2885" s="16"/>
      <c r="K2885" s="16"/>
      <c r="L2885" s="32"/>
      <c r="M2885" s="16"/>
      <c r="N2885" s="16"/>
      <c r="O2885" s="16"/>
      <c r="P2885" s="16"/>
      <c r="Y2885" s="20"/>
      <c r="Z2885" s="20"/>
      <c r="AA2885" s="20"/>
      <c r="AB2885" s="20"/>
      <c r="AC2885" s="20"/>
      <c r="AD2885" s="20"/>
    </row>
    <row r="2886" spans="3:30" s="1" customFormat="1">
      <c r="C2886" s="16"/>
      <c r="D2886" s="16"/>
      <c r="E2886" s="32"/>
      <c r="F2886" s="16"/>
      <c r="G2886" s="16"/>
      <c r="H2886" s="16"/>
      <c r="I2886" s="16"/>
      <c r="J2886" s="16"/>
      <c r="K2886" s="16"/>
      <c r="L2886" s="32"/>
      <c r="M2886" s="16"/>
      <c r="N2886" s="16"/>
      <c r="O2886" s="16"/>
      <c r="P2886" s="16"/>
      <c r="Y2886" s="20"/>
      <c r="Z2886" s="20"/>
      <c r="AA2886" s="20"/>
      <c r="AB2886" s="20"/>
      <c r="AC2886" s="20"/>
      <c r="AD2886" s="20"/>
    </row>
    <row r="2887" spans="3:30" s="1" customFormat="1">
      <c r="C2887" s="16"/>
      <c r="D2887" s="16"/>
      <c r="E2887" s="32"/>
      <c r="F2887" s="16"/>
      <c r="G2887" s="16"/>
      <c r="H2887" s="16"/>
      <c r="I2887" s="16"/>
      <c r="J2887" s="16"/>
      <c r="K2887" s="16"/>
      <c r="L2887" s="32"/>
      <c r="M2887" s="16"/>
      <c r="N2887" s="16"/>
      <c r="O2887" s="16"/>
      <c r="P2887" s="16"/>
      <c r="Y2887" s="20"/>
      <c r="Z2887" s="20"/>
      <c r="AA2887" s="20"/>
      <c r="AB2887" s="20"/>
      <c r="AC2887" s="20"/>
      <c r="AD2887" s="20"/>
    </row>
    <row r="2888" spans="3:30" s="1" customFormat="1">
      <c r="C2888" s="16"/>
      <c r="D2888" s="16"/>
      <c r="E2888" s="32"/>
      <c r="F2888" s="16"/>
      <c r="G2888" s="16"/>
      <c r="H2888" s="16"/>
      <c r="I2888" s="16"/>
      <c r="J2888" s="16"/>
      <c r="K2888" s="16"/>
      <c r="L2888" s="32"/>
      <c r="M2888" s="16"/>
      <c r="N2888" s="16"/>
      <c r="O2888" s="16"/>
      <c r="P2888" s="16"/>
      <c r="Y2888" s="20"/>
      <c r="Z2888" s="20"/>
      <c r="AA2888" s="20"/>
      <c r="AB2888" s="20"/>
      <c r="AC2888" s="20"/>
      <c r="AD2888" s="20"/>
    </row>
    <row r="2889" spans="3:30" s="1" customFormat="1">
      <c r="C2889" s="16"/>
      <c r="D2889" s="16"/>
      <c r="E2889" s="32"/>
      <c r="F2889" s="16"/>
      <c r="G2889" s="16"/>
      <c r="H2889" s="16"/>
      <c r="I2889" s="16"/>
      <c r="J2889" s="16"/>
      <c r="K2889" s="16"/>
      <c r="L2889" s="32"/>
      <c r="M2889" s="16"/>
      <c r="N2889" s="16"/>
      <c r="O2889" s="16"/>
      <c r="P2889" s="16"/>
      <c r="Y2889" s="20"/>
      <c r="Z2889" s="20"/>
      <c r="AA2889" s="20"/>
      <c r="AB2889" s="20"/>
      <c r="AC2889" s="20"/>
      <c r="AD2889" s="20"/>
    </row>
    <row r="2890" spans="3:30" s="1" customFormat="1">
      <c r="C2890" s="16"/>
      <c r="D2890" s="16"/>
      <c r="E2890" s="32"/>
      <c r="F2890" s="16"/>
      <c r="G2890" s="16"/>
      <c r="H2890" s="16"/>
      <c r="I2890" s="16"/>
      <c r="J2890" s="16"/>
      <c r="K2890" s="16"/>
      <c r="L2890" s="32"/>
      <c r="M2890" s="16"/>
      <c r="N2890" s="16"/>
      <c r="O2890" s="16"/>
      <c r="P2890" s="16"/>
      <c r="Y2890" s="20"/>
      <c r="Z2890" s="20"/>
      <c r="AA2890" s="20"/>
      <c r="AB2890" s="20"/>
      <c r="AC2890" s="20"/>
      <c r="AD2890" s="20"/>
    </row>
    <row r="2891" spans="3:30" s="1" customFormat="1">
      <c r="C2891" s="16"/>
      <c r="D2891" s="16"/>
      <c r="E2891" s="32"/>
      <c r="F2891" s="16"/>
      <c r="G2891" s="16"/>
      <c r="H2891" s="16"/>
      <c r="I2891" s="16"/>
      <c r="J2891" s="16"/>
      <c r="K2891" s="16"/>
      <c r="L2891" s="32"/>
      <c r="M2891" s="16"/>
      <c r="N2891" s="16"/>
      <c r="O2891" s="16"/>
      <c r="P2891" s="16"/>
      <c r="Y2891" s="20"/>
      <c r="Z2891" s="20"/>
      <c r="AA2891" s="20"/>
      <c r="AB2891" s="20"/>
      <c r="AC2891" s="20"/>
      <c r="AD2891" s="20"/>
    </row>
    <row r="2892" spans="3:30" s="1" customFormat="1">
      <c r="C2892" s="16"/>
      <c r="D2892" s="16"/>
      <c r="E2892" s="32"/>
      <c r="F2892" s="16"/>
      <c r="G2892" s="16"/>
      <c r="H2892" s="16"/>
      <c r="I2892" s="16"/>
      <c r="J2892" s="16"/>
      <c r="K2892" s="16"/>
      <c r="L2892" s="32"/>
      <c r="M2892" s="16"/>
      <c r="N2892" s="16"/>
      <c r="O2892" s="16"/>
      <c r="P2892" s="16"/>
      <c r="Y2892" s="20"/>
      <c r="Z2892" s="20"/>
      <c r="AA2892" s="20"/>
      <c r="AB2892" s="20"/>
      <c r="AC2892" s="20"/>
      <c r="AD2892" s="20"/>
    </row>
    <row r="2893" spans="3:30" s="1" customFormat="1">
      <c r="C2893" s="16"/>
      <c r="D2893" s="16"/>
      <c r="E2893" s="32"/>
      <c r="F2893" s="16"/>
      <c r="G2893" s="16"/>
      <c r="H2893" s="16"/>
      <c r="I2893" s="16"/>
      <c r="J2893" s="16"/>
      <c r="K2893" s="16"/>
      <c r="L2893" s="32"/>
      <c r="M2893" s="16"/>
      <c r="N2893" s="16"/>
      <c r="O2893" s="16"/>
      <c r="P2893" s="16"/>
      <c r="Y2893" s="20"/>
      <c r="Z2893" s="20"/>
      <c r="AA2893" s="20"/>
      <c r="AB2893" s="20"/>
      <c r="AC2893" s="20"/>
      <c r="AD2893" s="20"/>
    </row>
    <row r="2894" spans="3:30" s="1" customFormat="1">
      <c r="C2894" s="16"/>
      <c r="D2894" s="16"/>
      <c r="E2894" s="32"/>
      <c r="F2894" s="16"/>
      <c r="G2894" s="16"/>
      <c r="H2894" s="16"/>
      <c r="I2894" s="16"/>
      <c r="J2894" s="16"/>
      <c r="K2894" s="16"/>
      <c r="L2894" s="32"/>
      <c r="M2894" s="16"/>
      <c r="N2894" s="16"/>
      <c r="O2894" s="16"/>
      <c r="P2894" s="16"/>
      <c r="Y2894" s="20"/>
      <c r="Z2894" s="20"/>
      <c r="AA2894" s="20"/>
      <c r="AB2894" s="20"/>
      <c r="AC2894" s="20"/>
      <c r="AD2894" s="20"/>
    </row>
    <row r="2895" spans="3:30" s="1" customFormat="1">
      <c r="C2895" s="16"/>
      <c r="D2895" s="16"/>
      <c r="E2895" s="32"/>
      <c r="F2895" s="16"/>
      <c r="G2895" s="16"/>
      <c r="H2895" s="16"/>
      <c r="I2895" s="16"/>
      <c r="J2895" s="16"/>
      <c r="K2895" s="16"/>
      <c r="L2895" s="32"/>
      <c r="M2895" s="16"/>
      <c r="N2895" s="16"/>
      <c r="O2895" s="16"/>
      <c r="P2895" s="16"/>
      <c r="Y2895" s="20"/>
      <c r="Z2895" s="20"/>
      <c r="AA2895" s="20"/>
      <c r="AB2895" s="20"/>
      <c r="AC2895" s="20"/>
      <c r="AD2895" s="20"/>
    </row>
    <row r="2896" spans="3:30" s="1" customFormat="1">
      <c r="C2896" s="16"/>
      <c r="D2896" s="16"/>
      <c r="E2896" s="32"/>
      <c r="F2896" s="16"/>
      <c r="G2896" s="16"/>
      <c r="H2896" s="16"/>
      <c r="I2896" s="16"/>
      <c r="J2896" s="16"/>
      <c r="K2896" s="16"/>
      <c r="L2896" s="32"/>
      <c r="M2896" s="16"/>
      <c r="N2896" s="16"/>
      <c r="O2896" s="16"/>
      <c r="P2896" s="16"/>
      <c r="Y2896" s="20"/>
      <c r="Z2896" s="20"/>
      <c r="AA2896" s="20"/>
      <c r="AB2896" s="20"/>
      <c r="AC2896" s="20"/>
      <c r="AD2896" s="20"/>
    </row>
    <row r="2897" spans="3:30" s="1" customFormat="1">
      <c r="C2897" s="16"/>
      <c r="D2897" s="16"/>
      <c r="E2897" s="32"/>
      <c r="F2897" s="16"/>
      <c r="G2897" s="16"/>
      <c r="H2897" s="16"/>
      <c r="I2897" s="16"/>
      <c r="J2897" s="16"/>
      <c r="K2897" s="16"/>
      <c r="L2897" s="32"/>
      <c r="M2897" s="16"/>
      <c r="N2897" s="16"/>
      <c r="O2897" s="16"/>
      <c r="P2897" s="16"/>
      <c r="Y2897" s="20"/>
      <c r="Z2897" s="20"/>
      <c r="AA2897" s="20"/>
      <c r="AB2897" s="20"/>
      <c r="AC2897" s="20"/>
      <c r="AD2897" s="20"/>
    </row>
    <row r="2898" spans="3:30" s="1" customFormat="1">
      <c r="C2898" s="16"/>
      <c r="D2898" s="16"/>
      <c r="E2898" s="32"/>
      <c r="F2898" s="16"/>
      <c r="G2898" s="16"/>
      <c r="H2898" s="16"/>
      <c r="I2898" s="16"/>
      <c r="J2898" s="16"/>
      <c r="K2898" s="16"/>
      <c r="L2898" s="32"/>
      <c r="M2898" s="16"/>
      <c r="N2898" s="16"/>
      <c r="O2898" s="16"/>
      <c r="P2898" s="16"/>
      <c r="Y2898" s="20"/>
      <c r="Z2898" s="20"/>
      <c r="AA2898" s="20"/>
      <c r="AB2898" s="20"/>
      <c r="AC2898" s="20"/>
      <c r="AD2898" s="20"/>
    </row>
    <row r="2899" spans="3:30" s="1" customFormat="1">
      <c r="C2899" s="16"/>
      <c r="D2899" s="16"/>
      <c r="E2899" s="32"/>
      <c r="F2899" s="16"/>
      <c r="G2899" s="16"/>
      <c r="H2899" s="16"/>
      <c r="I2899" s="16"/>
      <c r="J2899" s="16"/>
      <c r="K2899" s="16"/>
      <c r="L2899" s="32"/>
      <c r="M2899" s="16"/>
      <c r="N2899" s="16"/>
      <c r="O2899" s="16"/>
      <c r="P2899" s="16"/>
      <c r="Y2899" s="20"/>
      <c r="Z2899" s="20"/>
      <c r="AA2899" s="20"/>
      <c r="AB2899" s="20"/>
      <c r="AC2899" s="20"/>
      <c r="AD2899" s="20"/>
    </row>
    <row r="2900" spans="3:30" s="1" customFormat="1">
      <c r="C2900" s="16"/>
      <c r="D2900" s="16"/>
      <c r="E2900" s="32"/>
      <c r="F2900" s="16"/>
      <c r="G2900" s="16"/>
      <c r="H2900" s="16"/>
      <c r="I2900" s="16"/>
      <c r="J2900" s="16"/>
      <c r="K2900" s="16"/>
      <c r="L2900" s="32"/>
      <c r="M2900" s="16"/>
      <c r="N2900" s="16"/>
      <c r="O2900" s="16"/>
      <c r="P2900" s="16"/>
      <c r="Y2900" s="20"/>
      <c r="Z2900" s="20"/>
      <c r="AA2900" s="20"/>
      <c r="AB2900" s="20"/>
      <c r="AC2900" s="20"/>
      <c r="AD2900" s="20"/>
    </row>
    <row r="2901" spans="3:30" s="1" customFormat="1">
      <c r="C2901" s="16"/>
      <c r="D2901" s="16"/>
      <c r="E2901" s="32"/>
      <c r="F2901" s="16"/>
      <c r="G2901" s="16"/>
      <c r="H2901" s="16"/>
      <c r="I2901" s="16"/>
      <c r="J2901" s="16"/>
      <c r="K2901" s="16"/>
      <c r="L2901" s="32"/>
      <c r="M2901" s="16"/>
      <c r="N2901" s="16"/>
      <c r="O2901" s="16"/>
      <c r="P2901" s="16"/>
      <c r="Y2901" s="20"/>
      <c r="Z2901" s="20"/>
      <c r="AA2901" s="20"/>
      <c r="AB2901" s="20"/>
      <c r="AC2901" s="20"/>
      <c r="AD2901" s="20"/>
    </row>
    <row r="2902" spans="3:30" s="1" customFormat="1">
      <c r="C2902" s="16"/>
      <c r="D2902" s="16"/>
      <c r="E2902" s="32"/>
      <c r="F2902" s="16"/>
      <c r="G2902" s="16"/>
      <c r="H2902" s="16"/>
      <c r="I2902" s="16"/>
      <c r="J2902" s="16"/>
      <c r="K2902" s="16"/>
      <c r="L2902" s="32"/>
      <c r="M2902" s="16"/>
      <c r="N2902" s="16"/>
      <c r="O2902" s="16"/>
      <c r="P2902" s="16"/>
      <c r="Y2902" s="20"/>
      <c r="Z2902" s="20"/>
      <c r="AA2902" s="20"/>
      <c r="AB2902" s="20"/>
      <c r="AC2902" s="20"/>
      <c r="AD2902" s="20"/>
    </row>
    <row r="2903" spans="3:30" s="1" customFormat="1">
      <c r="C2903" s="16"/>
      <c r="D2903" s="16"/>
      <c r="E2903" s="32"/>
      <c r="F2903" s="16"/>
      <c r="G2903" s="16"/>
      <c r="H2903" s="16"/>
      <c r="I2903" s="16"/>
      <c r="J2903" s="16"/>
      <c r="K2903" s="16"/>
      <c r="L2903" s="32"/>
      <c r="M2903" s="16"/>
      <c r="N2903" s="16"/>
      <c r="O2903" s="16"/>
      <c r="P2903" s="16"/>
      <c r="Y2903" s="20"/>
      <c r="Z2903" s="20"/>
      <c r="AA2903" s="20"/>
      <c r="AB2903" s="20"/>
      <c r="AC2903" s="20"/>
      <c r="AD2903" s="20"/>
    </row>
    <row r="2904" spans="3:30" s="1" customFormat="1">
      <c r="C2904" s="16"/>
      <c r="D2904" s="16"/>
      <c r="E2904" s="32"/>
      <c r="F2904" s="16"/>
      <c r="G2904" s="16"/>
      <c r="H2904" s="16"/>
      <c r="I2904" s="16"/>
      <c r="J2904" s="16"/>
      <c r="K2904" s="16"/>
      <c r="L2904" s="32"/>
      <c r="M2904" s="16"/>
      <c r="N2904" s="16"/>
      <c r="O2904" s="16"/>
      <c r="P2904" s="16"/>
      <c r="Y2904" s="20"/>
      <c r="Z2904" s="20"/>
      <c r="AA2904" s="20"/>
      <c r="AB2904" s="20"/>
      <c r="AC2904" s="20"/>
      <c r="AD2904" s="20"/>
    </row>
    <row r="2905" spans="3:30" s="1" customFormat="1">
      <c r="C2905" s="16"/>
      <c r="D2905" s="16"/>
      <c r="E2905" s="32"/>
      <c r="F2905" s="16"/>
      <c r="G2905" s="16"/>
      <c r="H2905" s="16"/>
      <c r="I2905" s="16"/>
      <c r="J2905" s="16"/>
      <c r="K2905" s="16"/>
      <c r="L2905" s="32"/>
      <c r="M2905" s="16"/>
      <c r="N2905" s="16"/>
      <c r="O2905" s="16"/>
      <c r="P2905" s="16"/>
      <c r="Y2905" s="20"/>
      <c r="Z2905" s="20"/>
      <c r="AA2905" s="20"/>
      <c r="AB2905" s="20"/>
      <c r="AC2905" s="20"/>
      <c r="AD2905" s="20"/>
    </row>
    <row r="2906" spans="3:30" s="1" customFormat="1">
      <c r="C2906" s="16"/>
      <c r="D2906" s="16"/>
      <c r="E2906" s="32"/>
      <c r="F2906" s="16"/>
      <c r="G2906" s="16"/>
      <c r="H2906" s="16"/>
      <c r="I2906" s="16"/>
      <c r="J2906" s="16"/>
      <c r="K2906" s="16"/>
      <c r="L2906" s="32"/>
      <c r="M2906" s="16"/>
      <c r="N2906" s="16"/>
      <c r="O2906" s="16"/>
      <c r="P2906" s="16"/>
      <c r="Y2906" s="20"/>
      <c r="Z2906" s="20"/>
      <c r="AA2906" s="20"/>
      <c r="AB2906" s="20"/>
      <c r="AC2906" s="20"/>
      <c r="AD2906" s="20"/>
    </row>
    <row r="2907" spans="3:30" s="1" customFormat="1">
      <c r="C2907" s="16"/>
      <c r="D2907" s="16"/>
      <c r="E2907" s="32"/>
      <c r="F2907" s="16"/>
      <c r="G2907" s="16"/>
      <c r="H2907" s="16"/>
      <c r="I2907" s="16"/>
      <c r="J2907" s="16"/>
      <c r="K2907" s="16"/>
      <c r="L2907" s="32"/>
      <c r="M2907" s="16"/>
      <c r="N2907" s="16"/>
      <c r="O2907" s="16"/>
      <c r="P2907" s="16"/>
      <c r="Y2907" s="20"/>
      <c r="Z2907" s="20"/>
      <c r="AA2907" s="20"/>
      <c r="AB2907" s="20"/>
      <c r="AC2907" s="20"/>
      <c r="AD2907" s="20"/>
    </row>
    <row r="2908" spans="3:30" s="1" customFormat="1">
      <c r="C2908" s="16"/>
      <c r="D2908" s="16"/>
      <c r="E2908" s="32"/>
      <c r="F2908" s="16"/>
      <c r="G2908" s="16"/>
      <c r="H2908" s="16"/>
      <c r="I2908" s="16"/>
      <c r="J2908" s="16"/>
      <c r="K2908" s="16"/>
      <c r="L2908" s="32"/>
      <c r="M2908" s="16"/>
      <c r="N2908" s="16"/>
      <c r="O2908" s="16"/>
      <c r="P2908" s="16"/>
      <c r="Y2908" s="20"/>
      <c r="Z2908" s="20"/>
      <c r="AA2908" s="20"/>
      <c r="AB2908" s="20"/>
      <c r="AC2908" s="20"/>
      <c r="AD2908" s="20"/>
    </row>
    <row r="2909" spans="3:30" s="1" customFormat="1">
      <c r="C2909" s="16"/>
      <c r="D2909" s="16"/>
      <c r="E2909" s="32"/>
      <c r="F2909" s="16"/>
      <c r="G2909" s="16"/>
      <c r="H2909" s="16"/>
      <c r="I2909" s="16"/>
      <c r="J2909" s="16"/>
      <c r="K2909" s="16"/>
      <c r="L2909" s="32"/>
      <c r="M2909" s="16"/>
      <c r="N2909" s="16"/>
      <c r="O2909" s="16"/>
      <c r="P2909" s="16"/>
      <c r="Y2909" s="20"/>
      <c r="Z2909" s="20"/>
      <c r="AA2909" s="20"/>
      <c r="AB2909" s="20"/>
      <c r="AC2909" s="20"/>
      <c r="AD2909" s="20"/>
    </row>
    <row r="2910" spans="3:30" s="1" customFormat="1">
      <c r="C2910" s="16"/>
      <c r="D2910" s="16"/>
      <c r="E2910" s="32"/>
      <c r="F2910" s="16"/>
      <c r="G2910" s="16"/>
      <c r="H2910" s="16"/>
      <c r="I2910" s="16"/>
      <c r="J2910" s="16"/>
      <c r="K2910" s="16"/>
      <c r="L2910" s="32"/>
      <c r="M2910" s="16"/>
      <c r="N2910" s="16"/>
      <c r="O2910" s="16"/>
      <c r="P2910" s="16"/>
      <c r="Y2910" s="20"/>
      <c r="Z2910" s="20"/>
      <c r="AA2910" s="20"/>
      <c r="AB2910" s="20"/>
      <c r="AC2910" s="20"/>
      <c r="AD2910" s="20"/>
    </row>
    <row r="2911" spans="3:30" s="1" customFormat="1">
      <c r="C2911" s="16"/>
      <c r="D2911" s="16"/>
      <c r="E2911" s="32"/>
      <c r="F2911" s="16"/>
      <c r="G2911" s="16"/>
      <c r="H2911" s="16"/>
      <c r="I2911" s="16"/>
      <c r="J2911" s="16"/>
      <c r="K2911" s="16"/>
      <c r="L2911" s="32"/>
      <c r="M2911" s="16"/>
      <c r="N2911" s="16"/>
      <c r="O2911" s="16"/>
      <c r="P2911" s="16"/>
      <c r="Y2911" s="20"/>
      <c r="Z2911" s="20"/>
      <c r="AA2911" s="20"/>
      <c r="AB2911" s="20"/>
      <c r="AC2911" s="20"/>
      <c r="AD2911" s="20"/>
    </row>
    <row r="2912" spans="3:30" s="1" customFormat="1">
      <c r="C2912" s="16"/>
      <c r="D2912" s="16"/>
      <c r="E2912" s="32"/>
      <c r="F2912" s="16"/>
      <c r="G2912" s="16"/>
      <c r="H2912" s="16"/>
      <c r="I2912" s="16"/>
      <c r="J2912" s="16"/>
      <c r="K2912" s="16"/>
      <c r="L2912" s="32"/>
      <c r="M2912" s="16"/>
      <c r="N2912" s="16"/>
      <c r="O2912" s="16"/>
      <c r="P2912" s="16"/>
      <c r="Y2912" s="20"/>
      <c r="Z2912" s="20"/>
      <c r="AA2912" s="20"/>
      <c r="AB2912" s="20"/>
      <c r="AC2912" s="20"/>
      <c r="AD2912" s="20"/>
    </row>
    <row r="2913" spans="3:30" s="1" customFormat="1">
      <c r="C2913" s="16"/>
      <c r="D2913" s="16"/>
      <c r="E2913" s="32"/>
      <c r="F2913" s="16"/>
      <c r="G2913" s="16"/>
      <c r="H2913" s="16"/>
      <c r="I2913" s="16"/>
      <c r="J2913" s="16"/>
      <c r="K2913" s="16"/>
      <c r="L2913" s="32"/>
      <c r="M2913" s="16"/>
      <c r="N2913" s="16"/>
      <c r="O2913" s="16"/>
      <c r="P2913" s="16"/>
      <c r="Y2913" s="20"/>
      <c r="Z2913" s="20"/>
      <c r="AA2913" s="20"/>
      <c r="AB2913" s="20"/>
      <c r="AC2913" s="20"/>
      <c r="AD2913" s="20"/>
    </row>
    <row r="2914" spans="3:30" s="1" customFormat="1">
      <c r="C2914" s="16"/>
      <c r="D2914" s="16"/>
      <c r="E2914" s="32"/>
      <c r="F2914" s="16"/>
      <c r="G2914" s="16"/>
      <c r="H2914" s="16"/>
      <c r="I2914" s="16"/>
      <c r="J2914" s="16"/>
      <c r="K2914" s="16"/>
      <c r="L2914" s="32"/>
      <c r="M2914" s="16"/>
      <c r="N2914" s="16"/>
      <c r="O2914" s="16"/>
      <c r="P2914" s="16"/>
      <c r="Y2914" s="20"/>
      <c r="Z2914" s="20"/>
      <c r="AA2914" s="20"/>
      <c r="AB2914" s="20"/>
      <c r="AC2914" s="20"/>
      <c r="AD2914" s="20"/>
    </row>
    <row r="2915" spans="3:30" s="1" customFormat="1">
      <c r="C2915" s="16"/>
      <c r="D2915" s="16"/>
      <c r="E2915" s="32"/>
      <c r="F2915" s="16"/>
      <c r="G2915" s="16"/>
      <c r="H2915" s="16"/>
      <c r="I2915" s="16"/>
      <c r="J2915" s="16"/>
      <c r="K2915" s="16"/>
      <c r="L2915" s="32"/>
      <c r="M2915" s="16"/>
      <c r="N2915" s="16"/>
      <c r="O2915" s="16"/>
      <c r="P2915" s="16"/>
      <c r="Y2915" s="20"/>
      <c r="Z2915" s="20"/>
      <c r="AA2915" s="20"/>
      <c r="AB2915" s="20"/>
      <c r="AC2915" s="20"/>
      <c r="AD2915" s="20"/>
    </row>
    <row r="2916" spans="3:30" s="1" customFormat="1">
      <c r="C2916" s="16"/>
      <c r="D2916" s="16"/>
      <c r="E2916" s="32"/>
      <c r="F2916" s="16"/>
      <c r="G2916" s="16"/>
      <c r="H2916" s="16"/>
      <c r="I2916" s="16"/>
      <c r="J2916" s="16"/>
      <c r="K2916" s="16"/>
      <c r="L2916" s="32"/>
      <c r="M2916" s="16"/>
      <c r="N2916" s="16"/>
      <c r="O2916" s="16"/>
      <c r="P2916" s="16"/>
      <c r="Y2916" s="20"/>
      <c r="Z2916" s="20"/>
      <c r="AA2916" s="20"/>
      <c r="AB2916" s="20"/>
      <c r="AC2916" s="20"/>
      <c r="AD2916" s="20"/>
    </row>
    <row r="2917" spans="3:30" s="1" customFormat="1">
      <c r="C2917" s="16"/>
      <c r="D2917" s="16"/>
      <c r="E2917" s="32"/>
      <c r="F2917" s="16"/>
      <c r="G2917" s="16"/>
      <c r="H2917" s="16"/>
      <c r="I2917" s="16"/>
      <c r="J2917" s="16"/>
      <c r="K2917" s="16"/>
      <c r="L2917" s="32"/>
      <c r="M2917" s="16"/>
      <c r="N2917" s="16"/>
      <c r="O2917" s="16"/>
      <c r="P2917" s="16"/>
      <c r="Y2917" s="20"/>
      <c r="Z2917" s="20"/>
      <c r="AA2917" s="20"/>
      <c r="AB2917" s="20"/>
      <c r="AC2917" s="20"/>
      <c r="AD2917" s="20"/>
    </row>
    <row r="2918" spans="3:30" s="1" customFormat="1">
      <c r="C2918" s="16"/>
      <c r="D2918" s="16"/>
      <c r="E2918" s="32"/>
      <c r="F2918" s="16"/>
      <c r="G2918" s="16"/>
      <c r="H2918" s="16"/>
      <c r="I2918" s="16"/>
      <c r="J2918" s="16"/>
      <c r="K2918" s="16"/>
      <c r="L2918" s="32"/>
      <c r="M2918" s="16"/>
      <c r="N2918" s="16"/>
      <c r="O2918" s="16"/>
      <c r="P2918" s="16"/>
      <c r="Y2918" s="20"/>
      <c r="Z2918" s="20"/>
      <c r="AA2918" s="20"/>
      <c r="AB2918" s="20"/>
      <c r="AC2918" s="20"/>
      <c r="AD2918" s="20"/>
    </row>
    <row r="2919" spans="3:30" s="1" customFormat="1">
      <c r="C2919" s="16"/>
      <c r="D2919" s="16"/>
      <c r="E2919" s="32"/>
      <c r="F2919" s="16"/>
      <c r="G2919" s="16"/>
      <c r="H2919" s="16"/>
      <c r="I2919" s="16"/>
      <c r="J2919" s="16"/>
      <c r="K2919" s="16"/>
      <c r="L2919" s="32"/>
      <c r="M2919" s="16"/>
      <c r="N2919" s="16"/>
      <c r="O2919" s="16"/>
      <c r="P2919" s="16"/>
      <c r="Y2919" s="20"/>
      <c r="Z2919" s="20"/>
      <c r="AA2919" s="20"/>
      <c r="AB2919" s="20"/>
      <c r="AC2919" s="20"/>
      <c r="AD2919" s="20"/>
    </row>
    <row r="2920" spans="3:30" s="1" customFormat="1">
      <c r="C2920" s="16"/>
      <c r="D2920" s="16"/>
      <c r="E2920" s="32"/>
      <c r="F2920" s="16"/>
      <c r="G2920" s="16"/>
      <c r="H2920" s="16"/>
      <c r="I2920" s="16"/>
      <c r="J2920" s="16"/>
      <c r="K2920" s="16"/>
      <c r="L2920" s="32"/>
      <c r="M2920" s="16"/>
      <c r="N2920" s="16"/>
      <c r="O2920" s="16"/>
      <c r="P2920" s="16"/>
      <c r="Y2920" s="20"/>
      <c r="Z2920" s="20"/>
      <c r="AA2920" s="20"/>
      <c r="AB2920" s="20"/>
      <c r="AC2920" s="20"/>
      <c r="AD2920" s="20"/>
    </row>
    <row r="2921" spans="3:30" s="1" customFormat="1">
      <c r="C2921" s="16"/>
      <c r="D2921" s="16"/>
      <c r="E2921" s="32"/>
      <c r="F2921" s="16"/>
      <c r="G2921" s="16"/>
      <c r="H2921" s="16"/>
      <c r="I2921" s="16"/>
      <c r="J2921" s="16"/>
      <c r="K2921" s="16"/>
      <c r="L2921" s="32"/>
      <c r="M2921" s="16"/>
      <c r="N2921" s="16"/>
      <c r="O2921" s="16"/>
      <c r="P2921" s="16"/>
      <c r="Y2921" s="20"/>
      <c r="Z2921" s="20"/>
      <c r="AA2921" s="20"/>
      <c r="AB2921" s="20"/>
      <c r="AC2921" s="20"/>
      <c r="AD2921" s="20"/>
    </row>
    <row r="2922" spans="3:30" s="1" customFormat="1">
      <c r="C2922" s="16"/>
      <c r="D2922" s="16"/>
      <c r="E2922" s="32"/>
      <c r="F2922" s="16"/>
      <c r="G2922" s="16"/>
      <c r="H2922" s="16"/>
      <c r="I2922" s="16"/>
      <c r="J2922" s="16"/>
      <c r="K2922" s="16"/>
      <c r="L2922" s="32"/>
      <c r="M2922" s="16"/>
      <c r="N2922" s="16"/>
      <c r="O2922" s="16"/>
      <c r="P2922" s="16"/>
      <c r="Y2922" s="20"/>
      <c r="Z2922" s="20"/>
      <c r="AA2922" s="20"/>
      <c r="AB2922" s="20"/>
      <c r="AC2922" s="20"/>
      <c r="AD2922" s="20"/>
    </row>
    <row r="2923" spans="3:30" s="1" customFormat="1">
      <c r="C2923" s="16"/>
      <c r="D2923" s="16"/>
      <c r="E2923" s="32"/>
      <c r="F2923" s="16"/>
      <c r="G2923" s="16"/>
      <c r="H2923" s="16"/>
      <c r="I2923" s="16"/>
      <c r="J2923" s="16"/>
      <c r="K2923" s="16"/>
      <c r="L2923" s="32"/>
      <c r="M2923" s="16"/>
      <c r="N2923" s="16"/>
      <c r="O2923" s="16"/>
      <c r="P2923" s="16"/>
      <c r="Y2923" s="20"/>
      <c r="Z2923" s="20"/>
      <c r="AA2923" s="20"/>
      <c r="AB2923" s="20"/>
      <c r="AC2923" s="20"/>
      <c r="AD2923" s="20"/>
    </row>
    <row r="2924" spans="3:30" s="1" customFormat="1">
      <c r="C2924" s="16"/>
      <c r="D2924" s="16"/>
      <c r="E2924" s="32"/>
      <c r="F2924" s="16"/>
      <c r="G2924" s="16"/>
      <c r="H2924" s="16"/>
      <c r="I2924" s="16"/>
      <c r="J2924" s="16"/>
      <c r="K2924" s="16"/>
      <c r="L2924" s="32"/>
      <c r="M2924" s="16"/>
      <c r="N2924" s="16"/>
      <c r="O2924" s="16"/>
      <c r="P2924" s="16"/>
      <c r="Y2924" s="20"/>
      <c r="Z2924" s="20"/>
      <c r="AA2924" s="20"/>
      <c r="AB2924" s="20"/>
      <c r="AC2924" s="20"/>
      <c r="AD2924" s="20"/>
    </row>
    <row r="2925" spans="3:30" s="1" customFormat="1">
      <c r="C2925" s="16"/>
      <c r="D2925" s="16"/>
      <c r="E2925" s="32"/>
      <c r="F2925" s="16"/>
      <c r="G2925" s="16"/>
      <c r="H2925" s="16"/>
      <c r="I2925" s="16"/>
      <c r="J2925" s="16"/>
      <c r="K2925" s="16"/>
      <c r="L2925" s="32"/>
      <c r="M2925" s="16"/>
      <c r="N2925" s="16"/>
      <c r="O2925" s="16"/>
      <c r="P2925" s="16"/>
      <c r="Y2925" s="20"/>
      <c r="Z2925" s="20"/>
      <c r="AA2925" s="20"/>
      <c r="AB2925" s="20"/>
      <c r="AC2925" s="20"/>
      <c r="AD2925" s="20"/>
    </row>
    <row r="2926" spans="3:30" s="1" customFormat="1">
      <c r="C2926" s="16"/>
      <c r="D2926" s="16"/>
      <c r="E2926" s="32"/>
      <c r="F2926" s="16"/>
      <c r="G2926" s="16"/>
      <c r="H2926" s="16"/>
      <c r="I2926" s="16"/>
      <c r="J2926" s="16"/>
      <c r="K2926" s="16"/>
      <c r="L2926" s="32"/>
      <c r="M2926" s="16"/>
      <c r="N2926" s="16"/>
      <c r="O2926" s="16"/>
      <c r="P2926" s="16"/>
      <c r="Y2926" s="20"/>
      <c r="Z2926" s="20"/>
      <c r="AA2926" s="20"/>
      <c r="AB2926" s="20"/>
      <c r="AC2926" s="20"/>
      <c r="AD2926" s="20"/>
    </row>
    <row r="2927" spans="3:30" s="1" customFormat="1">
      <c r="C2927" s="16"/>
      <c r="D2927" s="16"/>
      <c r="E2927" s="32"/>
      <c r="F2927" s="16"/>
      <c r="G2927" s="16"/>
      <c r="H2927" s="16"/>
      <c r="I2927" s="16"/>
      <c r="J2927" s="16"/>
      <c r="K2927" s="16"/>
      <c r="L2927" s="32"/>
      <c r="M2927" s="16"/>
      <c r="N2927" s="16"/>
      <c r="O2927" s="16"/>
      <c r="P2927" s="16"/>
      <c r="Y2927" s="20"/>
      <c r="Z2927" s="20"/>
      <c r="AA2927" s="20"/>
      <c r="AB2927" s="20"/>
      <c r="AC2927" s="20"/>
      <c r="AD2927" s="20"/>
    </row>
    <row r="2928" spans="3:30" s="1" customFormat="1">
      <c r="C2928" s="16"/>
      <c r="D2928" s="16"/>
      <c r="E2928" s="32"/>
      <c r="F2928" s="16"/>
      <c r="G2928" s="16"/>
      <c r="H2928" s="16"/>
      <c r="I2928" s="16"/>
      <c r="J2928" s="16"/>
      <c r="K2928" s="16"/>
      <c r="L2928" s="32"/>
      <c r="M2928" s="16"/>
      <c r="N2928" s="16"/>
      <c r="O2928" s="16"/>
      <c r="P2928" s="16"/>
      <c r="Y2928" s="20"/>
      <c r="Z2928" s="20"/>
      <c r="AA2928" s="20"/>
      <c r="AB2928" s="20"/>
      <c r="AC2928" s="20"/>
      <c r="AD2928" s="20"/>
    </row>
    <row r="2929" spans="3:30" s="1" customFormat="1">
      <c r="C2929" s="16"/>
      <c r="D2929" s="16"/>
      <c r="E2929" s="32"/>
      <c r="F2929" s="16"/>
      <c r="G2929" s="16"/>
      <c r="H2929" s="16"/>
      <c r="I2929" s="16"/>
      <c r="J2929" s="16"/>
      <c r="K2929" s="16"/>
      <c r="L2929" s="32"/>
      <c r="M2929" s="16"/>
      <c r="N2929" s="16"/>
      <c r="O2929" s="16"/>
      <c r="P2929" s="16"/>
      <c r="Y2929" s="20"/>
      <c r="Z2929" s="20"/>
      <c r="AA2929" s="20"/>
      <c r="AB2929" s="20"/>
      <c r="AC2929" s="20"/>
      <c r="AD2929" s="20"/>
    </row>
    <row r="2930" spans="3:30" s="1" customFormat="1">
      <c r="C2930" s="16"/>
      <c r="D2930" s="16"/>
      <c r="E2930" s="32"/>
      <c r="F2930" s="16"/>
      <c r="G2930" s="16"/>
      <c r="H2930" s="16"/>
      <c r="I2930" s="16"/>
      <c r="J2930" s="16"/>
      <c r="K2930" s="16"/>
      <c r="L2930" s="32"/>
      <c r="M2930" s="16"/>
      <c r="N2930" s="16"/>
      <c r="O2930" s="16"/>
      <c r="P2930" s="16"/>
      <c r="Y2930" s="20"/>
      <c r="Z2930" s="20"/>
      <c r="AA2930" s="20"/>
      <c r="AB2930" s="20"/>
      <c r="AC2930" s="20"/>
      <c r="AD2930" s="20"/>
    </row>
    <row r="2931" spans="3:30" s="1" customFormat="1">
      <c r="C2931" s="16"/>
      <c r="D2931" s="16"/>
      <c r="E2931" s="32"/>
      <c r="F2931" s="16"/>
      <c r="G2931" s="16"/>
      <c r="H2931" s="16"/>
      <c r="I2931" s="16"/>
      <c r="J2931" s="16"/>
      <c r="K2931" s="16"/>
      <c r="L2931" s="32"/>
      <c r="M2931" s="16"/>
      <c r="N2931" s="16"/>
      <c r="O2931" s="16"/>
      <c r="P2931" s="16"/>
      <c r="Y2931" s="20"/>
      <c r="Z2931" s="20"/>
      <c r="AA2931" s="20"/>
      <c r="AB2931" s="20"/>
      <c r="AC2931" s="20"/>
      <c r="AD2931" s="20"/>
    </row>
    <row r="2932" spans="3:30" s="1" customFormat="1">
      <c r="C2932" s="16"/>
      <c r="D2932" s="16"/>
      <c r="E2932" s="32"/>
      <c r="F2932" s="16"/>
      <c r="G2932" s="16"/>
      <c r="H2932" s="16"/>
      <c r="I2932" s="16"/>
      <c r="J2932" s="16"/>
      <c r="K2932" s="16"/>
      <c r="L2932" s="32"/>
      <c r="M2932" s="16"/>
      <c r="N2932" s="16"/>
      <c r="O2932" s="16"/>
      <c r="P2932" s="16"/>
      <c r="Y2932" s="20"/>
      <c r="Z2932" s="20"/>
      <c r="AA2932" s="20"/>
      <c r="AB2932" s="20"/>
      <c r="AC2932" s="20"/>
      <c r="AD2932" s="20"/>
    </row>
    <row r="2933" spans="3:30" s="1" customFormat="1">
      <c r="C2933" s="16"/>
      <c r="D2933" s="16"/>
      <c r="E2933" s="32"/>
      <c r="F2933" s="16"/>
      <c r="G2933" s="16"/>
      <c r="H2933" s="16"/>
      <c r="I2933" s="16"/>
      <c r="J2933" s="16"/>
      <c r="K2933" s="16"/>
      <c r="L2933" s="32"/>
      <c r="M2933" s="16"/>
      <c r="N2933" s="16"/>
      <c r="O2933" s="16"/>
      <c r="P2933" s="16"/>
      <c r="Y2933" s="20"/>
      <c r="Z2933" s="20"/>
      <c r="AA2933" s="20"/>
      <c r="AB2933" s="20"/>
      <c r="AC2933" s="20"/>
      <c r="AD2933" s="20"/>
    </row>
    <row r="2934" spans="3:30" s="1" customFormat="1">
      <c r="C2934" s="16"/>
      <c r="D2934" s="16"/>
      <c r="E2934" s="32"/>
      <c r="F2934" s="16"/>
      <c r="G2934" s="16"/>
      <c r="H2934" s="16"/>
      <c r="I2934" s="16"/>
      <c r="J2934" s="16"/>
      <c r="K2934" s="16"/>
      <c r="L2934" s="32"/>
      <c r="M2934" s="16"/>
      <c r="N2934" s="16"/>
      <c r="O2934" s="16"/>
      <c r="P2934" s="16"/>
      <c r="Y2934" s="20"/>
      <c r="Z2934" s="20"/>
      <c r="AA2934" s="20"/>
      <c r="AB2934" s="20"/>
      <c r="AC2934" s="20"/>
      <c r="AD2934" s="20"/>
    </row>
    <row r="2935" spans="3:30" s="1" customFormat="1">
      <c r="C2935" s="16"/>
      <c r="D2935" s="16"/>
      <c r="E2935" s="32"/>
      <c r="F2935" s="16"/>
      <c r="G2935" s="16"/>
      <c r="H2935" s="16"/>
      <c r="I2935" s="16"/>
      <c r="J2935" s="16"/>
      <c r="K2935" s="16"/>
      <c r="L2935" s="32"/>
      <c r="M2935" s="16"/>
      <c r="N2935" s="16"/>
      <c r="O2935" s="16"/>
      <c r="P2935" s="16"/>
      <c r="Y2935" s="20"/>
      <c r="Z2935" s="20"/>
      <c r="AA2935" s="20"/>
      <c r="AB2935" s="20"/>
      <c r="AC2935" s="20"/>
      <c r="AD2935" s="20"/>
    </row>
    <row r="2936" spans="3:30" s="1" customFormat="1">
      <c r="C2936" s="16"/>
      <c r="D2936" s="16"/>
      <c r="E2936" s="32"/>
      <c r="F2936" s="16"/>
      <c r="G2936" s="16"/>
      <c r="H2936" s="16"/>
      <c r="I2936" s="16"/>
      <c r="J2936" s="16"/>
      <c r="K2936" s="16"/>
      <c r="L2936" s="32"/>
      <c r="M2936" s="16"/>
      <c r="N2936" s="16"/>
      <c r="O2936" s="16"/>
      <c r="P2936" s="16"/>
      <c r="Y2936" s="20"/>
      <c r="Z2936" s="20"/>
      <c r="AA2936" s="20"/>
      <c r="AB2936" s="20"/>
      <c r="AC2936" s="20"/>
      <c r="AD2936" s="20"/>
    </row>
    <row r="2937" spans="3:30" s="1" customFormat="1">
      <c r="C2937" s="16"/>
      <c r="D2937" s="16"/>
      <c r="E2937" s="32"/>
      <c r="F2937" s="16"/>
      <c r="G2937" s="16"/>
      <c r="H2937" s="16"/>
      <c r="I2937" s="16"/>
      <c r="J2937" s="16"/>
      <c r="K2937" s="16"/>
      <c r="L2937" s="32"/>
      <c r="M2937" s="16"/>
      <c r="N2937" s="16"/>
      <c r="O2937" s="16"/>
      <c r="P2937" s="16"/>
      <c r="Y2937" s="20"/>
      <c r="Z2937" s="20"/>
      <c r="AA2937" s="20"/>
      <c r="AB2937" s="20"/>
      <c r="AC2937" s="20"/>
      <c r="AD2937" s="20"/>
    </row>
    <row r="2938" spans="3:30" s="1" customFormat="1">
      <c r="C2938" s="16"/>
      <c r="D2938" s="16"/>
      <c r="E2938" s="32"/>
      <c r="F2938" s="16"/>
      <c r="G2938" s="16"/>
      <c r="H2938" s="16"/>
      <c r="I2938" s="16"/>
      <c r="J2938" s="16"/>
      <c r="K2938" s="16"/>
      <c r="L2938" s="32"/>
      <c r="M2938" s="16"/>
      <c r="N2938" s="16"/>
      <c r="O2938" s="16"/>
      <c r="P2938" s="16"/>
      <c r="Y2938" s="20"/>
      <c r="Z2938" s="20"/>
      <c r="AA2938" s="20"/>
      <c r="AB2938" s="20"/>
      <c r="AC2938" s="20"/>
      <c r="AD2938" s="20"/>
    </row>
    <row r="2939" spans="3:30" s="1" customFormat="1">
      <c r="C2939" s="16"/>
      <c r="D2939" s="16"/>
      <c r="E2939" s="32"/>
      <c r="F2939" s="16"/>
      <c r="G2939" s="16"/>
      <c r="H2939" s="16"/>
      <c r="I2939" s="16"/>
      <c r="J2939" s="16"/>
      <c r="K2939" s="16"/>
      <c r="L2939" s="32"/>
      <c r="M2939" s="16"/>
      <c r="N2939" s="16"/>
      <c r="O2939" s="16"/>
      <c r="P2939" s="16"/>
      <c r="Y2939" s="20"/>
      <c r="Z2939" s="20"/>
      <c r="AA2939" s="20"/>
      <c r="AB2939" s="20"/>
      <c r="AC2939" s="20"/>
      <c r="AD2939" s="20"/>
    </row>
    <row r="2940" spans="3:30" s="1" customFormat="1">
      <c r="C2940" s="16"/>
      <c r="D2940" s="16"/>
      <c r="E2940" s="32"/>
      <c r="F2940" s="16"/>
      <c r="G2940" s="16"/>
      <c r="H2940" s="16"/>
      <c r="I2940" s="16"/>
      <c r="J2940" s="16"/>
      <c r="K2940" s="16"/>
      <c r="L2940" s="32"/>
      <c r="M2940" s="16"/>
      <c r="N2940" s="16"/>
      <c r="O2940" s="16"/>
      <c r="P2940" s="16"/>
      <c r="Y2940" s="20"/>
      <c r="Z2940" s="20"/>
      <c r="AA2940" s="20"/>
      <c r="AB2940" s="20"/>
      <c r="AC2940" s="20"/>
      <c r="AD2940" s="20"/>
    </row>
    <row r="2941" spans="3:30" s="1" customFormat="1">
      <c r="C2941" s="16"/>
      <c r="D2941" s="16"/>
      <c r="E2941" s="32"/>
      <c r="F2941" s="16"/>
      <c r="G2941" s="16"/>
      <c r="H2941" s="16"/>
      <c r="I2941" s="16"/>
      <c r="J2941" s="16"/>
      <c r="K2941" s="16"/>
      <c r="L2941" s="32"/>
      <c r="M2941" s="16"/>
      <c r="N2941" s="16"/>
      <c r="O2941" s="16"/>
      <c r="P2941" s="16"/>
      <c r="Y2941" s="20"/>
      <c r="Z2941" s="20"/>
      <c r="AA2941" s="20"/>
      <c r="AB2941" s="20"/>
      <c r="AC2941" s="20"/>
      <c r="AD2941" s="20"/>
    </row>
    <row r="2942" spans="3:30" s="1" customFormat="1">
      <c r="C2942" s="16"/>
      <c r="D2942" s="16"/>
      <c r="E2942" s="32"/>
      <c r="F2942" s="16"/>
      <c r="G2942" s="16"/>
      <c r="H2942" s="16"/>
      <c r="I2942" s="16"/>
      <c r="J2942" s="16"/>
      <c r="K2942" s="16"/>
      <c r="L2942" s="32"/>
      <c r="M2942" s="16"/>
      <c r="N2942" s="16"/>
      <c r="O2942" s="16"/>
      <c r="P2942" s="16"/>
      <c r="Y2942" s="20"/>
      <c r="Z2942" s="20"/>
      <c r="AA2942" s="20"/>
      <c r="AB2942" s="20"/>
      <c r="AC2942" s="20"/>
      <c r="AD2942" s="20"/>
    </row>
    <row r="2943" spans="3:30" s="1" customFormat="1">
      <c r="C2943" s="16"/>
      <c r="D2943" s="16"/>
      <c r="E2943" s="32"/>
      <c r="F2943" s="16"/>
      <c r="G2943" s="16"/>
      <c r="H2943" s="16"/>
      <c r="I2943" s="16"/>
      <c r="J2943" s="16"/>
      <c r="K2943" s="16"/>
      <c r="L2943" s="32"/>
      <c r="M2943" s="16"/>
      <c r="N2943" s="16"/>
      <c r="O2943" s="16"/>
      <c r="P2943" s="16"/>
      <c r="Y2943" s="20"/>
      <c r="Z2943" s="20"/>
      <c r="AA2943" s="20"/>
      <c r="AB2943" s="20"/>
      <c r="AC2943" s="20"/>
      <c r="AD2943" s="20"/>
    </row>
    <row r="2944" spans="3:30" s="1" customFormat="1">
      <c r="C2944" s="16"/>
      <c r="D2944" s="16"/>
      <c r="E2944" s="32"/>
      <c r="F2944" s="16"/>
      <c r="G2944" s="16"/>
      <c r="H2944" s="16"/>
      <c r="I2944" s="16"/>
      <c r="J2944" s="16"/>
      <c r="K2944" s="16"/>
      <c r="L2944" s="32"/>
      <c r="M2944" s="16"/>
      <c r="N2944" s="16"/>
      <c r="O2944" s="16"/>
      <c r="P2944" s="16"/>
      <c r="Y2944" s="20"/>
      <c r="Z2944" s="20"/>
      <c r="AA2944" s="20"/>
      <c r="AB2944" s="20"/>
      <c r="AC2944" s="20"/>
      <c r="AD2944" s="20"/>
    </row>
    <row r="2945" spans="3:30" s="1" customFormat="1">
      <c r="C2945" s="16"/>
      <c r="D2945" s="16"/>
      <c r="E2945" s="32"/>
      <c r="F2945" s="16"/>
      <c r="G2945" s="16"/>
      <c r="H2945" s="16"/>
      <c r="I2945" s="16"/>
      <c r="J2945" s="16"/>
      <c r="K2945" s="16"/>
      <c r="L2945" s="32"/>
      <c r="M2945" s="16"/>
      <c r="N2945" s="16"/>
      <c r="O2945" s="16"/>
      <c r="P2945" s="16"/>
      <c r="Y2945" s="20"/>
      <c r="Z2945" s="20"/>
      <c r="AA2945" s="20"/>
      <c r="AB2945" s="20"/>
      <c r="AC2945" s="20"/>
      <c r="AD2945" s="20"/>
    </row>
    <row r="2946" spans="3:30" s="1" customFormat="1">
      <c r="C2946" s="16"/>
      <c r="D2946" s="16"/>
      <c r="E2946" s="32"/>
      <c r="F2946" s="16"/>
      <c r="G2946" s="16"/>
      <c r="H2946" s="16"/>
      <c r="I2946" s="16"/>
      <c r="J2946" s="16"/>
      <c r="K2946" s="16"/>
      <c r="L2946" s="32"/>
      <c r="M2946" s="16"/>
      <c r="N2946" s="16"/>
      <c r="O2946" s="16"/>
      <c r="P2946" s="16"/>
      <c r="Y2946" s="20"/>
      <c r="Z2946" s="20"/>
      <c r="AA2946" s="20"/>
      <c r="AB2946" s="20"/>
      <c r="AC2946" s="20"/>
      <c r="AD2946" s="20"/>
    </row>
    <row r="2947" spans="3:30" s="1" customFormat="1">
      <c r="C2947" s="16"/>
      <c r="D2947" s="16"/>
      <c r="E2947" s="32"/>
      <c r="F2947" s="16"/>
      <c r="G2947" s="16"/>
      <c r="H2947" s="16"/>
      <c r="I2947" s="16"/>
      <c r="J2947" s="16"/>
      <c r="K2947" s="16"/>
      <c r="L2947" s="32"/>
      <c r="M2947" s="16"/>
      <c r="N2947" s="16"/>
      <c r="O2947" s="16"/>
      <c r="P2947" s="16"/>
      <c r="Y2947" s="20"/>
      <c r="Z2947" s="20"/>
      <c r="AA2947" s="20"/>
      <c r="AB2947" s="20"/>
      <c r="AC2947" s="20"/>
      <c r="AD2947" s="20"/>
    </row>
    <row r="2948" spans="3:30" s="1" customFormat="1">
      <c r="C2948" s="16"/>
      <c r="D2948" s="16"/>
      <c r="E2948" s="32"/>
      <c r="F2948" s="16"/>
      <c r="G2948" s="16"/>
      <c r="H2948" s="16"/>
      <c r="I2948" s="16"/>
      <c r="J2948" s="16"/>
      <c r="K2948" s="16"/>
      <c r="L2948" s="32"/>
      <c r="M2948" s="16"/>
      <c r="N2948" s="16"/>
      <c r="O2948" s="16"/>
      <c r="P2948" s="16"/>
      <c r="Y2948" s="20"/>
      <c r="Z2948" s="20"/>
      <c r="AA2948" s="20"/>
      <c r="AB2948" s="20"/>
      <c r="AC2948" s="20"/>
      <c r="AD2948" s="20"/>
    </row>
    <row r="2949" spans="3:30" s="1" customFormat="1">
      <c r="C2949" s="16"/>
      <c r="D2949" s="16"/>
      <c r="E2949" s="32"/>
      <c r="F2949" s="16"/>
      <c r="G2949" s="16"/>
      <c r="H2949" s="16"/>
      <c r="I2949" s="16"/>
      <c r="J2949" s="16"/>
      <c r="K2949" s="16"/>
      <c r="L2949" s="32"/>
      <c r="M2949" s="16"/>
      <c r="N2949" s="16"/>
      <c r="O2949" s="16"/>
      <c r="P2949" s="16"/>
      <c r="Y2949" s="20"/>
      <c r="Z2949" s="20"/>
      <c r="AA2949" s="20"/>
      <c r="AB2949" s="20"/>
      <c r="AC2949" s="20"/>
      <c r="AD2949" s="20"/>
    </row>
    <row r="2950" spans="3:30" s="1" customFormat="1">
      <c r="C2950" s="16"/>
      <c r="D2950" s="16"/>
      <c r="E2950" s="32"/>
      <c r="F2950" s="16"/>
      <c r="G2950" s="16"/>
      <c r="H2950" s="16"/>
      <c r="I2950" s="16"/>
      <c r="J2950" s="16"/>
      <c r="K2950" s="16"/>
      <c r="L2950" s="32"/>
      <c r="M2950" s="16"/>
      <c r="N2950" s="16"/>
      <c r="O2950" s="16"/>
      <c r="P2950" s="16"/>
      <c r="Y2950" s="20"/>
      <c r="Z2950" s="20"/>
      <c r="AA2950" s="20"/>
      <c r="AB2950" s="20"/>
      <c r="AC2950" s="20"/>
      <c r="AD2950" s="20"/>
    </row>
    <row r="2951" spans="3:30" s="1" customFormat="1">
      <c r="C2951" s="16"/>
      <c r="D2951" s="16"/>
      <c r="E2951" s="32"/>
      <c r="F2951" s="16"/>
      <c r="G2951" s="16"/>
      <c r="H2951" s="16"/>
      <c r="I2951" s="16"/>
      <c r="J2951" s="16"/>
      <c r="K2951" s="16"/>
      <c r="L2951" s="32"/>
      <c r="M2951" s="16"/>
      <c r="N2951" s="16"/>
      <c r="O2951" s="16"/>
      <c r="P2951" s="16"/>
      <c r="Y2951" s="20"/>
      <c r="Z2951" s="20"/>
      <c r="AA2951" s="20"/>
      <c r="AB2951" s="20"/>
      <c r="AC2951" s="20"/>
      <c r="AD2951" s="20"/>
    </row>
    <row r="2952" spans="3:30" s="1" customFormat="1">
      <c r="C2952" s="16"/>
      <c r="D2952" s="16"/>
      <c r="E2952" s="32"/>
      <c r="F2952" s="16"/>
      <c r="G2952" s="16"/>
      <c r="H2952" s="16"/>
      <c r="I2952" s="16"/>
      <c r="J2952" s="16"/>
      <c r="K2952" s="16"/>
      <c r="L2952" s="32"/>
      <c r="M2952" s="16"/>
      <c r="N2952" s="16"/>
      <c r="O2952" s="16"/>
      <c r="P2952" s="16"/>
      <c r="Y2952" s="20"/>
      <c r="Z2952" s="20"/>
      <c r="AA2952" s="20"/>
      <c r="AB2952" s="20"/>
      <c r="AC2952" s="20"/>
      <c r="AD2952" s="20"/>
    </row>
    <row r="2953" spans="3:30" s="1" customFormat="1">
      <c r="C2953" s="16"/>
      <c r="D2953" s="16"/>
      <c r="E2953" s="32"/>
      <c r="F2953" s="16"/>
      <c r="G2953" s="16"/>
      <c r="H2953" s="16"/>
      <c r="I2953" s="16"/>
      <c r="J2953" s="16"/>
      <c r="K2953" s="16"/>
      <c r="L2953" s="32"/>
      <c r="M2953" s="16"/>
      <c r="N2953" s="16"/>
      <c r="O2953" s="16"/>
      <c r="P2953" s="16"/>
      <c r="Y2953" s="20"/>
      <c r="Z2953" s="20"/>
      <c r="AA2953" s="20"/>
      <c r="AB2953" s="20"/>
      <c r="AC2953" s="20"/>
      <c r="AD2953" s="20"/>
    </row>
    <row r="2954" spans="3:30" s="1" customFormat="1">
      <c r="C2954" s="16"/>
      <c r="D2954" s="16"/>
      <c r="E2954" s="32"/>
      <c r="F2954" s="16"/>
      <c r="G2954" s="16"/>
      <c r="H2954" s="16"/>
      <c r="I2954" s="16"/>
      <c r="J2954" s="16"/>
      <c r="K2954" s="16"/>
      <c r="L2954" s="32"/>
      <c r="M2954" s="16"/>
      <c r="N2954" s="16"/>
      <c r="O2954" s="16"/>
      <c r="P2954" s="16"/>
      <c r="Y2954" s="20"/>
      <c r="Z2954" s="20"/>
      <c r="AA2954" s="20"/>
      <c r="AB2954" s="20"/>
      <c r="AC2954" s="20"/>
      <c r="AD2954" s="20"/>
    </row>
    <row r="2955" spans="3:30" s="1" customFormat="1">
      <c r="C2955" s="16"/>
      <c r="D2955" s="16"/>
      <c r="E2955" s="32"/>
      <c r="F2955" s="16"/>
      <c r="G2955" s="16"/>
      <c r="H2955" s="16"/>
      <c r="I2955" s="16"/>
      <c r="J2955" s="16"/>
      <c r="K2955" s="16"/>
      <c r="L2955" s="32"/>
      <c r="M2955" s="16"/>
      <c r="N2955" s="16"/>
      <c r="O2955" s="16"/>
      <c r="P2955" s="16"/>
      <c r="Y2955" s="20"/>
      <c r="Z2955" s="20"/>
      <c r="AA2955" s="20"/>
      <c r="AB2955" s="20"/>
      <c r="AC2955" s="20"/>
      <c r="AD2955" s="20"/>
    </row>
    <row r="2956" spans="3:30" s="1" customFormat="1">
      <c r="C2956" s="16"/>
      <c r="D2956" s="16"/>
      <c r="E2956" s="32"/>
      <c r="F2956" s="16"/>
      <c r="G2956" s="16"/>
      <c r="H2956" s="16"/>
      <c r="I2956" s="16"/>
      <c r="J2956" s="16"/>
      <c r="K2956" s="16"/>
      <c r="L2956" s="32"/>
      <c r="M2956" s="16"/>
      <c r="N2956" s="16"/>
      <c r="O2956" s="16"/>
      <c r="P2956" s="16"/>
      <c r="Y2956" s="20"/>
      <c r="Z2956" s="20"/>
      <c r="AA2956" s="20"/>
      <c r="AB2956" s="20"/>
      <c r="AC2956" s="20"/>
      <c r="AD2956" s="20"/>
    </row>
    <row r="2957" spans="3:30" s="1" customFormat="1">
      <c r="C2957" s="16"/>
      <c r="D2957" s="16"/>
      <c r="E2957" s="32"/>
      <c r="F2957" s="16"/>
      <c r="G2957" s="16"/>
      <c r="H2957" s="16"/>
      <c r="I2957" s="16"/>
      <c r="J2957" s="16"/>
      <c r="K2957" s="16"/>
      <c r="L2957" s="32"/>
      <c r="M2957" s="16"/>
      <c r="N2957" s="16"/>
      <c r="O2957" s="16"/>
      <c r="P2957" s="16"/>
      <c r="Y2957" s="20"/>
      <c r="Z2957" s="20"/>
      <c r="AA2957" s="20"/>
      <c r="AB2957" s="20"/>
      <c r="AC2957" s="20"/>
      <c r="AD2957" s="20"/>
    </row>
    <row r="2958" spans="3:30" s="1" customFormat="1">
      <c r="C2958" s="16"/>
      <c r="D2958" s="16"/>
      <c r="E2958" s="32"/>
      <c r="F2958" s="16"/>
      <c r="G2958" s="16"/>
      <c r="H2958" s="16"/>
      <c r="I2958" s="16"/>
      <c r="J2958" s="16"/>
      <c r="K2958" s="16"/>
      <c r="L2958" s="32"/>
      <c r="M2958" s="16"/>
      <c r="N2958" s="16"/>
      <c r="O2958" s="16"/>
      <c r="P2958" s="16"/>
      <c r="Y2958" s="20"/>
      <c r="Z2958" s="20"/>
      <c r="AA2958" s="20"/>
      <c r="AB2958" s="20"/>
      <c r="AC2958" s="20"/>
      <c r="AD2958" s="20"/>
    </row>
    <row r="2959" spans="3:30" s="1" customFormat="1">
      <c r="C2959" s="16"/>
      <c r="D2959" s="16"/>
      <c r="E2959" s="32"/>
      <c r="F2959" s="16"/>
      <c r="G2959" s="16"/>
      <c r="H2959" s="16"/>
      <c r="I2959" s="16"/>
      <c r="J2959" s="16"/>
      <c r="K2959" s="16"/>
      <c r="L2959" s="32"/>
      <c r="M2959" s="16"/>
      <c r="N2959" s="16"/>
      <c r="O2959" s="16"/>
      <c r="P2959" s="16"/>
      <c r="Y2959" s="20"/>
      <c r="Z2959" s="20"/>
      <c r="AA2959" s="20"/>
      <c r="AB2959" s="20"/>
      <c r="AC2959" s="20"/>
      <c r="AD2959" s="20"/>
    </row>
    <row r="2960" spans="3:30" s="1" customFormat="1">
      <c r="C2960" s="16"/>
      <c r="D2960" s="16"/>
      <c r="E2960" s="32"/>
      <c r="F2960" s="16"/>
      <c r="G2960" s="16"/>
      <c r="H2960" s="16"/>
      <c r="I2960" s="16"/>
      <c r="J2960" s="16"/>
      <c r="K2960" s="16"/>
      <c r="L2960" s="32"/>
      <c r="M2960" s="16"/>
      <c r="N2960" s="16"/>
      <c r="O2960" s="16"/>
      <c r="P2960" s="16"/>
      <c r="Y2960" s="20"/>
      <c r="Z2960" s="20"/>
      <c r="AA2960" s="20"/>
      <c r="AB2960" s="20"/>
      <c r="AC2960" s="20"/>
      <c r="AD2960" s="20"/>
    </row>
    <row r="2961" spans="3:30" s="1" customFormat="1">
      <c r="C2961" s="16"/>
      <c r="D2961" s="16"/>
      <c r="E2961" s="32"/>
      <c r="F2961" s="16"/>
      <c r="G2961" s="16"/>
      <c r="H2961" s="16"/>
      <c r="I2961" s="16"/>
      <c r="J2961" s="16"/>
      <c r="K2961" s="16"/>
      <c r="L2961" s="32"/>
      <c r="M2961" s="16"/>
      <c r="N2961" s="16"/>
      <c r="O2961" s="16"/>
      <c r="P2961" s="16"/>
      <c r="Y2961" s="20"/>
      <c r="Z2961" s="20"/>
      <c r="AA2961" s="20"/>
      <c r="AB2961" s="20"/>
      <c r="AC2961" s="20"/>
      <c r="AD2961" s="20"/>
    </row>
    <row r="2962" spans="3:30" s="1" customFormat="1">
      <c r="C2962" s="16"/>
      <c r="D2962" s="16"/>
      <c r="E2962" s="32"/>
      <c r="F2962" s="16"/>
      <c r="G2962" s="16"/>
      <c r="H2962" s="16"/>
      <c r="I2962" s="16"/>
      <c r="J2962" s="16"/>
      <c r="K2962" s="16"/>
      <c r="L2962" s="32"/>
      <c r="M2962" s="16"/>
      <c r="N2962" s="16"/>
      <c r="O2962" s="16"/>
      <c r="P2962" s="16"/>
      <c r="Y2962" s="20"/>
      <c r="Z2962" s="20"/>
      <c r="AA2962" s="20"/>
      <c r="AB2962" s="20"/>
      <c r="AC2962" s="20"/>
      <c r="AD2962" s="20"/>
    </row>
    <row r="2963" spans="3:30" s="1" customFormat="1">
      <c r="C2963" s="16"/>
      <c r="D2963" s="16"/>
      <c r="E2963" s="32"/>
      <c r="F2963" s="16"/>
      <c r="G2963" s="16"/>
      <c r="H2963" s="16"/>
      <c r="I2963" s="16"/>
      <c r="J2963" s="16"/>
      <c r="K2963" s="16"/>
      <c r="L2963" s="32"/>
      <c r="M2963" s="16"/>
      <c r="N2963" s="16"/>
      <c r="O2963" s="16"/>
      <c r="P2963" s="16"/>
      <c r="Y2963" s="20"/>
      <c r="Z2963" s="20"/>
      <c r="AA2963" s="20"/>
      <c r="AB2963" s="20"/>
      <c r="AC2963" s="20"/>
      <c r="AD2963" s="20"/>
    </row>
    <row r="2964" spans="3:30" s="1" customFormat="1">
      <c r="C2964" s="16"/>
      <c r="D2964" s="16"/>
      <c r="E2964" s="32"/>
      <c r="F2964" s="16"/>
      <c r="G2964" s="16"/>
      <c r="H2964" s="16"/>
      <c r="I2964" s="16"/>
      <c r="J2964" s="16"/>
      <c r="K2964" s="16"/>
      <c r="L2964" s="32"/>
      <c r="M2964" s="16"/>
      <c r="N2964" s="16"/>
      <c r="O2964" s="16"/>
      <c r="P2964" s="16"/>
      <c r="Y2964" s="20"/>
      <c r="Z2964" s="20"/>
      <c r="AA2964" s="20"/>
      <c r="AB2964" s="20"/>
      <c r="AC2964" s="20"/>
      <c r="AD2964" s="20"/>
    </row>
    <row r="2965" spans="3:30" s="1" customFormat="1">
      <c r="C2965" s="16"/>
      <c r="D2965" s="16"/>
      <c r="E2965" s="32"/>
      <c r="F2965" s="16"/>
      <c r="G2965" s="16"/>
      <c r="H2965" s="16"/>
      <c r="I2965" s="16"/>
      <c r="J2965" s="16"/>
      <c r="K2965" s="16"/>
      <c r="L2965" s="32"/>
      <c r="M2965" s="16"/>
      <c r="N2965" s="16"/>
      <c r="O2965" s="16"/>
      <c r="P2965" s="16"/>
      <c r="Y2965" s="20"/>
      <c r="Z2965" s="20"/>
      <c r="AA2965" s="20"/>
      <c r="AB2965" s="20"/>
      <c r="AC2965" s="20"/>
      <c r="AD2965" s="20"/>
    </row>
    <row r="2966" spans="3:30" s="1" customFormat="1">
      <c r="C2966" s="16"/>
      <c r="D2966" s="16"/>
      <c r="E2966" s="32"/>
      <c r="F2966" s="16"/>
      <c r="G2966" s="16"/>
      <c r="H2966" s="16"/>
      <c r="I2966" s="16"/>
      <c r="J2966" s="16"/>
      <c r="K2966" s="16"/>
      <c r="L2966" s="32"/>
      <c r="M2966" s="16"/>
      <c r="N2966" s="16"/>
      <c r="O2966" s="16"/>
      <c r="P2966" s="16"/>
      <c r="Y2966" s="20"/>
      <c r="Z2966" s="20"/>
      <c r="AA2966" s="20"/>
      <c r="AB2966" s="20"/>
      <c r="AC2966" s="20"/>
      <c r="AD2966" s="20"/>
    </row>
    <row r="2967" spans="3:30" s="1" customFormat="1">
      <c r="C2967" s="16"/>
      <c r="D2967" s="16"/>
      <c r="E2967" s="32"/>
      <c r="F2967" s="16"/>
      <c r="G2967" s="16"/>
      <c r="H2967" s="16"/>
      <c r="I2967" s="16"/>
      <c r="J2967" s="16"/>
      <c r="K2967" s="16"/>
      <c r="L2967" s="32"/>
      <c r="M2967" s="16"/>
      <c r="N2967" s="16"/>
      <c r="O2967" s="16"/>
      <c r="P2967" s="16"/>
      <c r="Y2967" s="20"/>
      <c r="Z2967" s="20"/>
      <c r="AA2967" s="20"/>
      <c r="AB2967" s="20"/>
      <c r="AC2967" s="20"/>
      <c r="AD2967" s="20"/>
    </row>
    <row r="2968" spans="3:30" s="1" customFormat="1">
      <c r="C2968" s="16"/>
      <c r="D2968" s="16"/>
      <c r="E2968" s="32"/>
      <c r="F2968" s="16"/>
      <c r="G2968" s="16"/>
      <c r="H2968" s="16"/>
      <c r="I2968" s="16"/>
      <c r="J2968" s="16"/>
      <c r="K2968" s="16"/>
      <c r="L2968" s="32"/>
      <c r="M2968" s="16"/>
      <c r="N2968" s="16"/>
      <c r="O2968" s="16"/>
      <c r="P2968" s="16"/>
      <c r="Y2968" s="20"/>
      <c r="Z2968" s="20"/>
      <c r="AA2968" s="20"/>
      <c r="AB2968" s="20"/>
      <c r="AC2968" s="20"/>
      <c r="AD2968" s="20"/>
    </row>
    <row r="2969" spans="3:30" s="1" customFormat="1">
      <c r="C2969" s="16"/>
      <c r="D2969" s="16"/>
      <c r="E2969" s="32"/>
      <c r="F2969" s="16"/>
      <c r="G2969" s="16"/>
      <c r="H2969" s="16"/>
      <c r="I2969" s="16"/>
      <c r="J2969" s="16"/>
      <c r="K2969" s="16"/>
      <c r="L2969" s="32"/>
      <c r="M2969" s="16"/>
      <c r="N2969" s="16"/>
      <c r="O2969" s="16"/>
      <c r="P2969" s="16"/>
      <c r="Y2969" s="20"/>
      <c r="Z2969" s="20"/>
      <c r="AA2969" s="20"/>
      <c r="AB2969" s="20"/>
      <c r="AC2969" s="20"/>
      <c r="AD2969" s="20"/>
    </row>
    <row r="2970" spans="3:30" s="1" customFormat="1">
      <c r="C2970" s="16"/>
      <c r="D2970" s="16"/>
      <c r="E2970" s="32"/>
      <c r="F2970" s="16"/>
      <c r="G2970" s="16"/>
      <c r="H2970" s="16"/>
      <c r="I2970" s="16"/>
      <c r="J2970" s="16"/>
      <c r="K2970" s="16"/>
      <c r="L2970" s="32"/>
      <c r="M2970" s="16"/>
      <c r="N2970" s="16"/>
      <c r="O2970" s="16"/>
      <c r="P2970" s="16"/>
      <c r="Y2970" s="20"/>
      <c r="Z2970" s="20"/>
      <c r="AA2970" s="20"/>
      <c r="AB2970" s="20"/>
      <c r="AC2970" s="20"/>
      <c r="AD2970" s="20"/>
    </row>
    <row r="2971" spans="3:30" s="1" customFormat="1">
      <c r="C2971" s="16"/>
      <c r="D2971" s="16"/>
      <c r="E2971" s="32"/>
      <c r="F2971" s="16"/>
      <c r="G2971" s="16"/>
      <c r="H2971" s="16"/>
      <c r="I2971" s="16"/>
      <c r="J2971" s="16"/>
      <c r="K2971" s="16"/>
      <c r="L2971" s="32"/>
      <c r="M2971" s="16"/>
      <c r="N2971" s="16"/>
      <c r="O2971" s="16"/>
      <c r="P2971" s="16"/>
      <c r="Y2971" s="20"/>
      <c r="Z2971" s="20"/>
      <c r="AA2971" s="20"/>
      <c r="AB2971" s="20"/>
      <c r="AC2971" s="20"/>
      <c r="AD2971" s="20"/>
    </row>
    <row r="2972" spans="3:30" s="1" customFormat="1">
      <c r="C2972" s="16"/>
      <c r="D2972" s="16"/>
      <c r="E2972" s="32"/>
      <c r="F2972" s="16"/>
      <c r="G2972" s="16"/>
      <c r="H2972" s="16"/>
      <c r="I2972" s="16"/>
      <c r="J2972" s="16"/>
      <c r="K2972" s="16"/>
      <c r="L2972" s="32"/>
      <c r="M2972" s="16"/>
      <c r="N2972" s="16"/>
      <c r="O2972" s="16"/>
      <c r="P2972" s="16"/>
      <c r="Y2972" s="20"/>
      <c r="Z2972" s="20"/>
      <c r="AA2972" s="20"/>
      <c r="AB2972" s="20"/>
      <c r="AC2972" s="20"/>
      <c r="AD2972" s="20"/>
    </row>
    <row r="2973" spans="3:30" s="1" customFormat="1">
      <c r="C2973" s="16"/>
      <c r="D2973" s="16"/>
      <c r="E2973" s="32"/>
      <c r="F2973" s="16"/>
      <c r="G2973" s="16"/>
      <c r="H2973" s="16"/>
      <c r="I2973" s="16"/>
      <c r="J2973" s="16"/>
      <c r="K2973" s="16"/>
      <c r="L2973" s="32"/>
      <c r="M2973" s="16"/>
      <c r="N2973" s="16"/>
      <c r="O2973" s="16"/>
      <c r="P2973" s="16"/>
      <c r="Y2973" s="20"/>
      <c r="Z2973" s="20"/>
      <c r="AA2973" s="20"/>
      <c r="AB2973" s="20"/>
      <c r="AC2973" s="20"/>
      <c r="AD2973" s="20"/>
    </row>
    <row r="2974" spans="3:30" s="1" customFormat="1">
      <c r="C2974" s="16"/>
      <c r="D2974" s="16"/>
      <c r="E2974" s="32"/>
      <c r="F2974" s="16"/>
      <c r="G2974" s="16"/>
      <c r="H2974" s="16"/>
      <c r="I2974" s="16"/>
      <c r="J2974" s="16"/>
      <c r="K2974" s="16"/>
      <c r="L2974" s="32"/>
      <c r="M2974" s="16"/>
      <c r="N2974" s="16"/>
      <c r="O2974" s="16"/>
      <c r="P2974" s="16"/>
      <c r="Y2974" s="20"/>
      <c r="Z2974" s="20"/>
      <c r="AA2974" s="20"/>
      <c r="AB2974" s="20"/>
      <c r="AC2974" s="20"/>
      <c r="AD2974" s="20"/>
    </row>
    <row r="2975" spans="3:30" s="1" customFormat="1">
      <c r="C2975" s="16"/>
      <c r="D2975" s="16"/>
      <c r="E2975" s="32"/>
      <c r="F2975" s="16"/>
      <c r="G2975" s="16"/>
      <c r="H2975" s="16"/>
      <c r="I2975" s="16"/>
      <c r="J2975" s="16"/>
      <c r="K2975" s="16"/>
      <c r="L2975" s="32"/>
      <c r="M2975" s="16"/>
      <c r="N2975" s="16"/>
      <c r="O2975" s="16"/>
      <c r="P2975" s="16"/>
      <c r="Y2975" s="20"/>
      <c r="Z2975" s="20"/>
      <c r="AA2975" s="20"/>
      <c r="AB2975" s="20"/>
      <c r="AC2975" s="20"/>
      <c r="AD2975" s="20"/>
    </row>
    <row r="2976" spans="3:30" s="1" customFormat="1">
      <c r="C2976" s="16"/>
      <c r="D2976" s="16"/>
      <c r="E2976" s="32"/>
      <c r="F2976" s="16"/>
      <c r="G2976" s="16"/>
      <c r="H2976" s="16"/>
      <c r="I2976" s="16"/>
      <c r="J2976" s="16"/>
      <c r="K2976" s="16"/>
      <c r="L2976" s="32"/>
      <c r="M2976" s="16"/>
      <c r="N2976" s="16"/>
      <c r="O2976" s="16"/>
      <c r="P2976" s="16"/>
      <c r="Y2976" s="20"/>
      <c r="Z2976" s="20"/>
      <c r="AA2976" s="20"/>
      <c r="AB2976" s="20"/>
      <c r="AC2976" s="20"/>
      <c r="AD2976" s="20"/>
    </row>
    <row r="2977" spans="3:30" s="1" customFormat="1">
      <c r="C2977" s="16"/>
      <c r="D2977" s="16"/>
      <c r="E2977" s="32"/>
      <c r="F2977" s="16"/>
      <c r="G2977" s="16"/>
      <c r="H2977" s="16"/>
      <c r="I2977" s="16"/>
      <c r="J2977" s="16"/>
      <c r="K2977" s="16"/>
      <c r="L2977" s="32"/>
      <c r="M2977" s="16"/>
      <c r="N2977" s="16"/>
      <c r="O2977" s="16"/>
      <c r="P2977" s="16"/>
      <c r="Y2977" s="20"/>
      <c r="Z2977" s="20"/>
      <c r="AA2977" s="20"/>
      <c r="AB2977" s="20"/>
      <c r="AC2977" s="20"/>
      <c r="AD2977" s="20"/>
    </row>
    <row r="2978" spans="3:30" s="1" customFormat="1">
      <c r="C2978" s="16"/>
      <c r="D2978" s="16"/>
      <c r="E2978" s="32"/>
      <c r="F2978" s="16"/>
      <c r="G2978" s="16"/>
      <c r="H2978" s="16"/>
      <c r="I2978" s="16"/>
      <c r="J2978" s="16"/>
      <c r="K2978" s="16"/>
      <c r="L2978" s="32"/>
      <c r="M2978" s="16"/>
      <c r="N2978" s="16"/>
      <c r="O2978" s="16"/>
      <c r="P2978" s="16"/>
      <c r="Y2978" s="20"/>
      <c r="Z2978" s="20"/>
      <c r="AA2978" s="20"/>
      <c r="AB2978" s="20"/>
      <c r="AC2978" s="20"/>
      <c r="AD2978" s="20"/>
    </row>
    <row r="2979" spans="3:30" s="1" customFormat="1">
      <c r="C2979" s="16"/>
      <c r="D2979" s="16"/>
      <c r="E2979" s="32"/>
      <c r="F2979" s="16"/>
      <c r="G2979" s="16"/>
      <c r="H2979" s="16"/>
      <c r="I2979" s="16"/>
      <c r="J2979" s="16"/>
      <c r="K2979" s="16"/>
      <c r="L2979" s="32"/>
      <c r="M2979" s="16"/>
      <c r="N2979" s="16"/>
      <c r="O2979" s="16"/>
      <c r="P2979" s="16"/>
      <c r="Y2979" s="20"/>
      <c r="Z2979" s="20"/>
      <c r="AA2979" s="20"/>
      <c r="AB2979" s="20"/>
      <c r="AC2979" s="20"/>
      <c r="AD2979" s="20"/>
    </row>
    <row r="2980" spans="3:30" s="1" customFormat="1">
      <c r="C2980" s="16"/>
      <c r="D2980" s="16"/>
      <c r="E2980" s="32"/>
      <c r="F2980" s="16"/>
      <c r="G2980" s="16"/>
      <c r="H2980" s="16"/>
      <c r="I2980" s="16"/>
      <c r="J2980" s="16"/>
      <c r="K2980" s="16"/>
      <c r="L2980" s="32"/>
      <c r="M2980" s="16"/>
      <c r="N2980" s="16"/>
      <c r="O2980" s="16"/>
      <c r="P2980" s="16"/>
      <c r="Y2980" s="20"/>
      <c r="Z2980" s="20"/>
      <c r="AA2980" s="20"/>
      <c r="AB2980" s="20"/>
      <c r="AC2980" s="20"/>
      <c r="AD2980" s="20"/>
    </row>
    <row r="2981" spans="3:30" s="1" customFormat="1">
      <c r="C2981" s="16"/>
      <c r="D2981" s="16"/>
      <c r="E2981" s="32"/>
      <c r="F2981" s="16"/>
      <c r="G2981" s="16"/>
      <c r="H2981" s="16"/>
      <c r="I2981" s="16"/>
      <c r="J2981" s="16"/>
      <c r="K2981" s="16"/>
      <c r="L2981" s="32"/>
      <c r="M2981" s="16"/>
      <c r="N2981" s="16"/>
      <c r="O2981" s="16"/>
      <c r="P2981" s="16"/>
      <c r="Y2981" s="20"/>
      <c r="Z2981" s="20"/>
      <c r="AA2981" s="20"/>
      <c r="AB2981" s="20"/>
      <c r="AC2981" s="20"/>
      <c r="AD2981" s="20"/>
    </row>
    <row r="2982" spans="3:30" s="1" customFormat="1">
      <c r="C2982" s="16"/>
      <c r="D2982" s="16"/>
      <c r="E2982" s="32"/>
      <c r="F2982" s="16"/>
      <c r="G2982" s="16"/>
      <c r="H2982" s="16"/>
      <c r="I2982" s="16"/>
      <c r="J2982" s="16"/>
      <c r="K2982" s="16"/>
      <c r="L2982" s="32"/>
      <c r="M2982" s="16"/>
      <c r="N2982" s="16"/>
      <c r="O2982" s="16"/>
      <c r="P2982" s="16"/>
      <c r="Y2982" s="20"/>
      <c r="Z2982" s="20"/>
      <c r="AA2982" s="20"/>
      <c r="AB2982" s="20"/>
      <c r="AC2982" s="20"/>
      <c r="AD2982" s="20"/>
    </row>
    <row r="2983" spans="3:30" s="1" customFormat="1">
      <c r="C2983" s="16"/>
      <c r="D2983" s="16"/>
      <c r="E2983" s="32"/>
      <c r="F2983" s="16"/>
      <c r="G2983" s="16"/>
      <c r="H2983" s="16"/>
      <c r="I2983" s="16"/>
      <c r="J2983" s="16"/>
      <c r="K2983" s="16"/>
      <c r="L2983" s="32"/>
      <c r="M2983" s="16"/>
      <c r="N2983" s="16"/>
      <c r="O2983" s="16"/>
      <c r="P2983" s="16"/>
      <c r="Y2983" s="20"/>
      <c r="Z2983" s="20"/>
      <c r="AA2983" s="20"/>
      <c r="AB2983" s="20"/>
      <c r="AC2983" s="20"/>
      <c r="AD2983" s="20"/>
    </row>
    <row r="2984" spans="3:30" s="1" customFormat="1">
      <c r="C2984" s="16"/>
      <c r="D2984" s="16"/>
      <c r="E2984" s="32"/>
      <c r="F2984" s="16"/>
      <c r="G2984" s="16"/>
      <c r="H2984" s="16"/>
      <c r="I2984" s="16"/>
      <c r="J2984" s="16"/>
      <c r="K2984" s="16"/>
      <c r="L2984" s="32"/>
      <c r="M2984" s="16"/>
      <c r="N2984" s="16"/>
      <c r="O2984" s="16"/>
      <c r="P2984" s="16"/>
      <c r="Y2984" s="20"/>
      <c r="Z2984" s="20"/>
      <c r="AA2984" s="20"/>
      <c r="AB2984" s="20"/>
      <c r="AC2984" s="20"/>
      <c r="AD2984" s="20"/>
    </row>
    <row r="2985" spans="3:30" s="1" customFormat="1">
      <c r="C2985" s="16"/>
      <c r="D2985" s="16"/>
      <c r="E2985" s="32"/>
      <c r="F2985" s="16"/>
      <c r="G2985" s="16"/>
      <c r="H2985" s="16"/>
      <c r="I2985" s="16"/>
      <c r="J2985" s="16"/>
      <c r="K2985" s="16"/>
      <c r="L2985" s="32"/>
      <c r="M2985" s="16"/>
      <c r="N2985" s="16"/>
      <c r="O2985" s="16"/>
      <c r="P2985" s="16"/>
      <c r="Y2985" s="20"/>
      <c r="Z2985" s="20"/>
      <c r="AA2985" s="20"/>
      <c r="AB2985" s="20"/>
      <c r="AC2985" s="20"/>
      <c r="AD2985" s="20"/>
    </row>
    <row r="2986" spans="3:30" s="1" customFormat="1">
      <c r="C2986" s="16"/>
      <c r="D2986" s="16"/>
      <c r="E2986" s="32"/>
      <c r="F2986" s="16"/>
      <c r="G2986" s="16"/>
      <c r="H2986" s="16"/>
      <c r="I2986" s="16"/>
      <c r="J2986" s="16"/>
      <c r="K2986" s="16"/>
      <c r="L2986" s="32"/>
      <c r="M2986" s="16"/>
      <c r="N2986" s="16"/>
      <c r="O2986" s="16"/>
      <c r="P2986" s="16"/>
      <c r="Y2986" s="20"/>
      <c r="Z2986" s="20"/>
      <c r="AA2986" s="20"/>
      <c r="AB2986" s="20"/>
      <c r="AC2986" s="20"/>
      <c r="AD2986" s="20"/>
    </row>
    <row r="2987" spans="3:30" s="1" customFormat="1">
      <c r="C2987" s="16"/>
      <c r="D2987" s="16"/>
      <c r="E2987" s="32"/>
      <c r="F2987" s="16"/>
      <c r="G2987" s="16"/>
      <c r="H2987" s="16"/>
      <c r="I2987" s="16"/>
      <c r="J2987" s="16"/>
      <c r="K2987" s="16"/>
      <c r="L2987" s="32"/>
      <c r="M2987" s="16"/>
      <c r="N2987" s="16"/>
      <c r="O2987" s="16"/>
      <c r="P2987" s="16"/>
      <c r="Y2987" s="20"/>
      <c r="Z2987" s="20"/>
      <c r="AA2987" s="20"/>
      <c r="AB2987" s="20"/>
      <c r="AC2987" s="20"/>
      <c r="AD2987" s="20"/>
    </row>
    <row r="2988" spans="3:30" s="1" customFormat="1">
      <c r="C2988" s="16"/>
      <c r="D2988" s="16"/>
      <c r="E2988" s="32"/>
      <c r="F2988" s="16"/>
      <c r="G2988" s="16"/>
      <c r="H2988" s="16"/>
      <c r="I2988" s="16"/>
      <c r="J2988" s="16"/>
      <c r="K2988" s="16"/>
      <c r="L2988" s="32"/>
      <c r="M2988" s="16"/>
      <c r="N2988" s="16"/>
      <c r="O2988" s="16"/>
      <c r="P2988" s="16"/>
      <c r="Y2988" s="20"/>
      <c r="Z2988" s="20"/>
      <c r="AA2988" s="20"/>
      <c r="AB2988" s="20"/>
      <c r="AC2988" s="20"/>
      <c r="AD2988" s="20"/>
    </row>
    <row r="2989" spans="3:30" s="1" customFormat="1">
      <c r="C2989" s="16"/>
      <c r="D2989" s="16"/>
      <c r="E2989" s="32"/>
      <c r="F2989" s="16"/>
      <c r="G2989" s="16"/>
      <c r="H2989" s="16"/>
      <c r="I2989" s="16"/>
      <c r="J2989" s="16"/>
      <c r="K2989" s="16"/>
      <c r="L2989" s="32"/>
      <c r="M2989" s="16"/>
      <c r="N2989" s="16"/>
      <c r="O2989" s="16"/>
      <c r="P2989" s="16"/>
      <c r="Y2989" s="20"/>
      <c r="Z2989" s="20"/>
      <c r="AA2989" s="20"/>
      <c r="AB2989" s="20"/>
      <c r="AC2989" s="20"/>
      <c r="AD2989" s="20"/>
    </row>
    <row r="2990" spans="3:30" s="1" customFormat="1">
      <c r="C2990" s="16"/>
      <c r="D2990" s="16"/>
      <c r="E2990" s="32"/>
      <c r="F2990" s="16"/>
      <c r="G2990" s="16"/>
      <c r="H2990" s="16"/>
      <c r="I2990" s="16"/>
      <c r="J2990" s="16"/>
      <c r="K2990" s="16"/>
      <c r="L2990" s="32"/>
      <c r="M2990" s="16"/>
      <c r="N2990" s="16"/>
      <c r="O2990" s="16"/>
      <c r="P2990" s="16"/>
      <c r="Y2990" s="20"/>
      <c r="Z2990" s="20"/>
      <c r="AA2990" s="20"/>
      <c r="AB2990" s="20"/>
      <c r="AC2990" s="20"/>
      <c r="AD2990" s="20"/>
    </row>
    <row r="2991" spans="3:30" s="1" customFormat="1">
      <c r="C2991" s="16"/>
      <c r="D2991" s="16"/>
      <c r="E2991" s="32"/>
      <c r="F2991" s="16"/>
      <c r="G2991" s="16"/>
      <c r="H2991" s="16"/>
      <c r="I2991" s="16"/>
      <c r="J2991" s="16"/>
      <c r="K2991" s="16"/>
      <c r="L2991" s="32"/>
      <c r="M2991" s="16"/>
      <c r="N2991" s="16"/>
      <c r="O2991" s="16"/>
      <c r="P2991" s="16"/>
      <c r="Y2991" s="20"/>
      <c r="Z2991" s="20"/>
      <c r="AA2991" s="20"/>
      <c r="AB2991" s="20"/>
      <c r="AC2991" s="20"/>
      <c r="AD2991" s="20"/>
    </row>
    <row r="2992" spans="3:30" s="1" customFormat="1">
      <c r="C2992" s="16"/>
      <c r="D2992" s="16"/>
      <c r="E2992" s="32"/>
      <c r="F2992" s="16"/>
      <c r="G2992" s="16"/>
      <c r="H2992" s="16"/>
      <c r="I2992" s="16"/>
      <c r="J2992" s="16"/>
      <c r="K2992" s="16"/>
      <c r="L2992" s="32"/>
      <c r="M2992" s="16"/>
      <c r="N2992" s="16"/>
      <c r="O2992" s="16"/>
      <c r="P2992" s="16"/>
      <c r="Y2992" s="20"/>
      <c r="Z2992" s="20"/>
      <c r="AA2992" s="20"/>
      <c r="AB2992" s="20"/>
      <c r="AC2992" s="20"/>
      <c r="AD2992" s="20"/>
    </row>
    <row r="2993" spans="3:30" s="1" customFormat="1">
      <c r="C2993" s="16"/>
      <c r="D2993" s="16"/>
      <c r="E2993" s="32"/>
      <c r="F2993" s="16"/>
      <c r="G2993" s="16"/>
      <c r="H2993" s="16"/>
      <c r="I2993" s="16"/>
      <c r="J2993" s="16"/>
      <c r="K2993" s="16"/>
      <c r="L2993" s="32"/>
      <c r="M2993" s="16"/>
      <c r="N2993" s="16"/>
      <c r="O2993" s="16"/>
      <c r="P2993" s="16"/>
      <c r="Y2993" s="20"/>
      <c r="Z2993" s="20"/>
      <c r="AA2993" s="20"/>
      <c r="AB2993" s="20"/>
      <c r="AC2993" s="20"/>
      <c r="AD2993" s="20"/>
    </row>
    <row r="2994" spans="3:30" s="1" customFormat="1">
      <c r="C2994" s="16"/>
      <c r="D2994" s="16"/>
      <c r="E2994" s="32"/>
      <c r="F2994" s="16"/>
      <c r="G2994" s="16"/>
      <c r="H2994" s="16"/>
      <c r="I2994" s="16"/>
      <c r="J2994" s="16"/>
      <c r="K2994" s="16"/>
      <c r="L2994" s="32"/>
      <c r="M2994" s="16"/>
      <c r="N2994" s="16"/>
      <c r="O2994" s="16"/>
      <c r="P2994" s="16"/>
      <c r="Y2994" s="20"/>
      <c r="Z2994" s="20"/>
      <c r="AA2994" s="20"/>
      <c r="AB2994" s="20"/>
      <c r="AC2994" s="20"/>
      <c r="AD2994" s="20"/>
    </row>
    <row r="2995" spans="3:30" s="1" customFormat="1">
      <c r="C2995" s="16"/>
      <c r="D2995" s="16"/>
      <c r="E2995" s="32"/>
      <c r="F2995" s="16"/>
      <c r="G2995" s="16"/>
      <c r="H2995" s="16"/>
      <c r="I2995" s="16"/>
      <c r="J2995" s="16"/>
      <c r="K2995" s="16"/>
      <c r="L2995" s="32"/>
      <c r="M2995" s="16"/>
      <c r="N2995" s="16"/>
      <c r="O2995" s="16"/>
      <c r="P2995" s="16"/>
      <c r="Y2995" s="20"/>
      <c r="Z2995" s="20"/>
      <c r="AA2995" s="20"/>
      <c r="AB2995" s="20"/>
      <c r="AC2995" s="20"/>
      <c r="AD2995" s="20"/>
    </row>
    <row r="2996" spans="3:30" s="1" customFormat="1">
      <c r="C2996" s="16"/>
      <c r="D2996" s="16"/>
      <c r="E2996" s="32"/>
      <c r="F2996" s="16"/>
      <c r="G2996" s="16"/>
      <c r="H2996" s="16"/>
      <c r="I2996" s="16"/>
      <c r="J2996" s="16"/>
      <c r="K2996" s="16"/>
      <c r="L2996" s="32"/>
      <c r="M2996" s="16"/>
      <c r="N2996" s="16"/>
      <c r="O2996" s="16"/>
      <c r="P2996" s="16"/>
      <c r="Y2996" s="20"/>
      <c r="Z2996" s="20"/>
      <c r="AA2996" s="20"/>
      <c r="AB2996" s="20"/>
      <c r="AC2996" s="20"/>
      <c r="AD2996" s="20"/>
    </row>
    <row r="2997" spans="3:30" s="1" customFormat="1">
      <c r="C2997" s="16"/>
      <c r="D2997" s="16"/>
      <c r="E2997" s="32"/>
      <c r="F2997" s="16"/>
      <c r="G2997" s="16"/>
      <c r="H2997" s="16"/>
      <c r="I2997" s="16"/>
      <c r="J2997" s="16"/>
      <c r="K2997" s="16"/>
      <c r="L2997" s="32"/>
      <c r="M2997" s="16"/>
      <c r="N2997" s="16"/>
      <c r="O2997" s="16"/>
      <c r="P2997" s="16"/>
      <c r="Y2997" s="20"/>
      <c r="Z2997" s="20"/>
      <c r="AA2997" s="20"/>
      <c r="AB2997" s="20"/>
      <c r="AC2997" s="20"/>
      <c r="AD2997" s="20"/>
    </row>
    <row r="2998" spans="3:30" s="1" customFormat="1">
      <c r="C2998" s="16"/>
      <c r="D2998" s="16"/>
      <c r="E2998" s="32"/>
      <c r="F2998" s="16"/>
      <c r="G2998" s="16"/>
      <c r="H2998" s="16"/>
      <c r="I2998" s="16"/>
      <c r="J2998" s="16"/>
      <c r="K2998" s="16"/>
      <c r="L2998" s="32"/>
      <c r="M2998" s="16"/>
      <c r="N2998" s="16"/>
      <c r="O2998" s="16"/>
      <c r="P2998" s="16"/>
      <c r="Y2998" s="20"/>
      <c r="Z2998" s="20"/>
      <c r="AA2998" s="20"/>
      <c r="AB2998" s="20"/>
      <c r="AC2998" s="20"/>
      <c r="AD2998" s="20"/>
    </row>
    <row r="2999" spans="3:30" s="1" customFormat="1">
      <c r="C2999" s="16"/>
      <c r="D2999" s="16"/>
      <c r="E2999" s="32"/>
      <c r="F2999" s="16"/>
      <c r="G2999" s="16"/>
      <c r="H2999" s="16"/>
      <c r="I2999" s="16"/>
      <c r="J2999" s="16"/>
      <c r="K2999" s="16"/>
      <c r="L2999" s="32"/>
      <c r="M2999" s="16"/>
      <c r="N2999" s="16"/>
      <c r="O2999" s="16"/>
      <c r="P2999" s="16"/>
      <c r="Y2999" s="20"/>
      <c r="Z2999" s="20"/>
      <c r="AA2999" s="20"/>
      <c r="AB2999" s="20"/>
      <c r="AC2999" s="20"/>
      <c r="AD2999" s="20"/>
    </row>
    <row r="3000" spans="3:30" s="1" customFormat="1">
      <c r="C3000" s="16"/>
      <c r="D3000" s="16"/>
      <c r="E3000" s="32"/>
      <c r="F3000" s="16"/>
      <c r="G3000" s="16"/>
      <c r="H3000" s="16"/>
      <c r="I3000" s="16"/>
      <c r="J3000" s="16"/>
      <c r="K3000" s="16"/>
      <c r="L3000" s="32"/>
      <c r="M3000" s="16"/>
      <c r="N3000" s="16"/>
      <c r="O3000" s="16"/>
      <c r="P3000" s="16"/>
      <c r="Y3000" s="20"/>
      <c r="Z3000" s="20"/>
      <c r="AA3000" s="20"/>
      <c r="AB3000" s="20"/>
      <c r="AC3000" s="20"/>
      <c r="AD3000" s="20"/>
    </row>
    <row r="3001" spans="3:30" s="1" customFormat="1">
      <c r="C3001" s="16"/>
      <c r="D3001" s="16"/>
      <c r="E3001" s="32"/>
      <c r="F3001" s="16"/>
      <c r="G3001" s="16"/>
      <c r="H3001" s="16"/>
      <c r="I3001" s="16"/>
      <c r="J3001" s="16"/>
      <c r="K3001" s="16"/>
      <c r="L3001" s="32"/>
      <c r="M3001" s="16"/>
      <c r="N3001" s="16"/>
      <c r="O3001" s="16"/>
      <c r="P3001" s="16"/>
      <c r="Y3001" s="20"/>
      <c r="Z3001" s="20"/>
      <c r="AA3001" s="20"/>
      <c r="AB3001" s="20"/>
      <c r="AC3001" s="20"/>
      <c r="AD3001" s="20"/>
    </row>
    <row r="3002" spans="3:30" s="1" customFormat="1">
      <c r="C3002" s="16"/>
      <c r="D3002" s="16"/>
      <c r="E3002" s="32"/>
      <c r="F3002" s="16"/>
      <c r="G3002" s="16"/>
      <c r="H3002" s="16"/>
      <c r="I3002" s="16"/>
      <c r="J3002" s="16"/>
      <c r="K3002" s="16"/>
      <c r="L3002" s="32"/>
      <c r="M3002" s="16"/>
      <c r="N3002" s="16"/>
      <c r="O3002" s="16"/>
      <c r="P3002" s="16"/>
      <c r="Y3002" s="20"/>
      <c r="Z3002" s="20"/>
      <c r="AA3002" s="20"/>
      <c r="AB3002" s="20"/>
      <c r="AC3002" s="20"/>
      <c r="AD3002" s="20"/>
    </row>
    <row r="3003" spans="3:30" s="1" customFormat="1">
      <c r="C3003" s="16"/>
      <c r="D3003" s="16"/>
      <c r="E3003" s="32"/>
      <c r="F3003" s="16"/>
      <c r="G3003" s="16"/>
      <c r="H3003" s="16"/>
      <c r="I3003" s="16"/>
      <c r="J3003" s="16"/>
      <c r="K3003" s="16"/>
      <c r="L3003" s="32"/>
      <c r="M3003" s="16"/>
      <c r="N3003" s="16"/>
      <c r="O3003" s="16"/>
      <c r="P3003" s="16"/>
      <c r="Y3003" s="20"/>
      <c r="Z3003" s="20"/>
      <c r="AA3003" s="20"/>
      <c r="AB3003" s="20"/>
      <c r="AC3003" s="20"/>
      <c r="AD3003" s="20"/>
    </row>
    <row r="3004" spans="3:30" s="1" customFormat="1">
      <c r="C3004" s="16"/>
      <c r="D3004" s="16"/>
      <c r="E3004" s="32"/>
      <c r="F3004" s="16"/>
      <c r="G3004" s="16"/>
      <c r="H3004" s="16"/>
      <c r="I3004" s="16"/>
      <c r="J3004" s="16"/>
      <c r="K3004" s="16"/>
      <c r="L3004" s="32"/>
      <c r="M3004" s="16"/>
      <c r="N3004" s="16"/>
      <c r="O3004" s="16"/>
      <c r="P3004" s="16"/>
      <c r="Y3004" s="20"/>
      <c r="Z3004" s="20"/>
      <c r="AA3004" s="20"/>
      <c r="AB3004" s="20"/>
      <c r="AC3004" s="20"/>
      <c r="AD3004" s="20"/>
    </row>
    <row r="3005" spans="3:30" s="1" customFormat="1">
      <c r="C3005" s="16"/>
      <c r="D3005" s="16"/>
      <c r="E3005" s="32"/>
      <c r="F3005" s="16"/>
      <c r="G3005" s="16"/>
      <c r="H3005" s="16"/>
      <c r="I3005" s="16"/>
      <c r="J3005" s="16"/>
      <c r="K3005" s="16"/>
      <c r="L3005" s="32"/>
      <c r="M3005" s="16"/>
      <c r="N3005" s="16"/>
      <c r="O3005" s="16"/>
      <c r="P3005" s="16"/>
      <c r="Y3005" s="20"/>
      <c r="Z3005" s="20"/>
      <c r="AA3005" s="20"/>
      <c r="AB3005" s="20"/>
      <c r="AC3005" s="20"/>
      <c r="AD3005" s="20"/>
    </row>
    <row r="3006" spans="3:30" s="1" customFormat="1">
      <c r="C3006" s="16"/>
      <c r="D3006" s="16"/>
      <c r="E3006" s="32"/>
      <c r="F3006" s="16"/>
      <c r="G3006" s="16"/>
      <c r="H3006" s="16"/>
      <c r="I3006" s="16"/>
      <c r="J3006" s="16"/>
      <c r="K3006" s="16"/>
      <c r="L3006" s="32"/>
      <c r="M3006" s="16"/>
      <c r="N3006" s="16"/>
      <c r="O3006" s="16"/>
      <c r="P3006" s="16"/>
      <c r="Y3006" s="20"/>
      <c r="Z3006" s="20"/>
      <c r="AA3006" s="20"/>
      <c r="AB3006" s="20"/>
      <c r="AC3006" s="20"/>
      <c r="AD3006" s="20"/>
    </row>
    <row r="3007" spans="3:30" s="1" customFormat="1">
      <c r="C3007" s="16"/>
      <c r="D3007" s="16"/>
      <c r="E3007" s="32"/>
      <c r="F3007" s="16"/>
      <c r="G3007" s="16"/>
      <c r="H3007" s="16"/>
      <c r="I3007" s="16"/>
      <c r="J3007" s="16"/>
      <c r="K3007" s="16"/>
      <c r="L3007" s="32"/>
      <c r="M3007" s="16"/>
      <c r="N3007" s="16"/>
      <c r="O3007" s="16"/>
      <c r="P3007" s="16"/>
      <c r="Y3007" s="20"/>
      <c r="Z3007" s="20"/>
      <c r="AA3007" s="20"/>
      <c r="AB3007" s="20"/>
      <c r="AC3007" s="20"/>
      <c r="AD3007" s="20"/>
    </row>
    <row r="3008" spans="3:30" s="1" customFormat="1">
      <c r="C3008" s="16"/>
      <c r="D3008" s="16"/>
      <c r="E3008" s="32"/>
      <c r="F3008" s="16"/>
      <c r="G3008" s="16"/>
      <c r="H3008" s="16"/>
      <c r="I3008" s="16"/>
      <c r="J3008" s="16"/>
      <c r="K3008" s="16"/>
      <c r="L3008" s="32"/>
      <c r="M3008" s="16"/>
      <c r="N3008" s="16"/>
      <c r="O3008" s="16"/>
      <c r="P3008" s="16"/>
      <c r="Y3008" s="20"/>
      <c r="Z3008" s="20"/>
      <c r="AA3008" s="20"/>
      <c r="AB3008" s="20"/>
      <c r="AC3008" s="20"/>
      <c r="AD3008" s="20"/>
    </row>
    <row r="3009" spans="3:30" s="1" customFormat="1">
      <c r="C3009" s="16"/>
      <c r="D3009" s="16"/>
      <c r="E3009" s="32"/>
      <c r="F3009" s="16"/>
      <c r="G3009" s="16"/>
      <c r="H3009" s="16"/>
      <c r="I3009" s="16"/>
      <c r="J3009" s="16"/>
      <c r="K3009" s="16"/>
      <c r="L3009" s="32"/>
      <c r="M3009" s="16"/>
      <c r="N3009" s="16"/>
      <c r="O3009" s="16"/>
      <c r="P3009" s="16"/>
      <c r="Y3009" s="20"/>
      <c r="Z3009" s="20"/>
      <c r="AA3009" s="20"/>
      <c r="AB3009" s="20"/>
      <c r="AC3009" s="20"/>
      <c r="AD3009" s="20"/>
    </row>
    <row r="3010" spans="3:30" s="1" customFormat="1">
      <c r="C3010" s="16"/>
      <c r="D3010" s="16"/>
      <c r="E3010" s="32"/>
      <c r="F3010" s="16"/>
      <c r="G3010" s="16"/>
      <c r="H3010" s="16"/>
      <c r="I3010" s="16"/>
      <c r="J3010" s="16"/>
      <c r="K3010" s="16"/>
      <c r="L3010" s="32"/>
      <c r="M3010" s="16"/>
      <c r="N3010" s="16"/>
      <c r="O3010" s="16"/>
      <c r="P3010" s="16"/>
      <c r="Y3010" s="20"/>
      <c r="Z3010" s="20"/>
      <c r="AA3010" s="20"/>
      <c r="AB3010" s="20"/>
      <c r="AC3010" s="20"/>
      <c r="AD3010" s="20"/>
    </row>
    <row r="3011" spans="3:30" s="1" customFormat="1">
      <c r="C3011" s="16"/>
      <c r="D3011" s="16"/>
      <c r="E3011" s="32"/>
      <c r="F3011" s="16"/>
      <c r="G3011" s="16"/>
      <c r="H3011" s="16"/>
      <c r="I3011" s="16"/>
      <c r="J3011" s="16"/>
      <c r="K3011" s="16"/>
      <c r="L3011" s="32"/>
      <c r="M3011" s="16"/>
      <c r="N3011" s="16"/>
      <c r="O3011" s="16"/>
      <c r="P3011" s="16"/>
      <c r="Y3011" s="20"/>
      <c r="Z3011" s="20"/>
      <c r="AA3011" s="20"/>
      <c r="AB3011" s="20"/>
      <c r="AC3011" s="20"/>
      <c r="AD3011" s="20"/>
    </row>
    <row r="3012" spans="3:30" s="1" customFormat="1">
      <c r="C3012" s="16"/>
      <c r="D3012" s="16"/>
      <c r="E3012" s="32"/>
      <c r="F3012" s="16"/>
      <c r="G3012" s="16"/>
      <c r="H3012" s="16"/>
      <c r="I3012" s="16"/>
      <c r="J3012" s="16"/>
      <c r="K3012" s="16"/>
      <c r="L3012" s="32"/>
      <c r="M3012" s="16"/>
      <c r="N3012" s="16"/>
      <c r="O3012" s="16"/>
      <c r="P3012" s="16"/>
      <c r="Y3012" s="20"/>
      <c r="Z3012" s="20"/>
      <c r="AA3012" s="20"/>
      <c r="AB3012" s="20"/>
      <c r="AC3012" s="20"/>
      <c r="AD3012" s="20"/>
    </row>
    <row r="3013" spans="3:30" s="1" customFormat="1">
      <c r="C3013" s="16"/>
      <c r="D3013" s="16"/>
      <c r="E3013" s="32"/>
      <c r="F3013" s="16"/>
      <c r="G3013" s="16"/>
      <c r="H3013" s="16"/>
      <c r="I3013" s="16"/>
      <c r="J3013" s="16"/>
      <c r="K3013" s="16"/>
      <c r="L3013" s="32"/>
      <c r="M3013" s="16"/>
      <c r="N3013" s="16"/>
      <c r="O3013" s="16"/>
      <c r="P3013" s="16"/>
      <c r="Y3013" s="20"/>
      <c r="Z3013" s="20"/>
      <c r="AA3013" s="20"/>
      <c r="AB3013" s="20"/>
      <c r="AC3013" s="20"/>
      <c r="AD3013" s="20"/>
    </row>
    <row r="3014" spans="3:30" s="1" customFormat="1">
      <c r="C3014" s="16"/>
      <c r="D3014" s="16"/>
      <c r="E3014" s="32"/>
      <c r="F3014" s="16"/>
      <c r="G3014" s="16"/>
      <c r="H3014" s="16"/>
      <c r="I3014" s="16"/>
      <c r="J3014" s="16"/>
      <c r="K3014" s="16"/>
      <c r="L3014" s="32"/>
      <c r="M3014" s="16"/>
      <c r="N3014" s="16"/>
      <c r="O3014" s="16"/>
      <c r="P3014" s="16"/>
      <c r="Y3014" s="20"/>
      <c r="Z3014" s="20"/>
      <c r="AA3014" s="20"/>
      <c r="AB3014" s="20"/>
      <c r="AC3014" s="20"/>
      <c r="AD3014" s="20"/>
    </row>
    <row r="3015" spans="3:30" s="1" customFormat="1">
      <c r="C3015" s="16"/>
      <c r="D3015" s="16"/>
      <c r="E3015" s="32"/>
      <c r="F3015" s="16"/>
      <c r="G3015" s="16"/>
      <c r="H3015" s="16"/>
      <c r="I3015" s="16"/>
      <c r="J3015" s="16"/>
      <c r="K3015" s="16"/>
      <c r="L3015" s="32"/>
      <c r="M3015" s="16"/>
      <c r="N3015" s="16"/>
      <c r="O3015" s="16"/>
      <c r="P3015" s="16"/>
      <c r="Y3015" s="20"/>
      <c r="Z3015" s="20"/>
      <c r="AA3015" s="20"/>
      <c r="AB3015" s="20"/>
      <c r="AC3015" s="20"/>
      <c r="AD3015" s="20"/>
    </row>
    <row r="3016" spans="3:30" s="1" customFormat="1">
      <c r="C3016" s="16"/>
      <c r="D3016" s="16"/>
      <c r="E3016" s="32"/>
      <c r="F3016" s="16"/>
      <c r="G3016" s="16"/>
      <c r="H3016" s="16"/>
      <c r="I3016" s="16"/>
      <c r="J3016" s="16"/>
      <c r="K3016" s="16"/>
      <c r="L3016" s="32"/>
      <c r="M3016" s="16"/>
      <c r="N3016" s="16"/>
      <c r="O3016" s="16"/>
      <c r="P3016" s="16"/>
      <c r="Y3016" s="20"/>
      <c r="Z3016" s="20"/>
      <c r="AA3016" s="20"/>
      <c r="AB3016" s="20"/>
      <c r="AC3016" s="20"/>
      <c r="AD3016" s="20"/>
    </row>
    <row r="3017" spans="3:30" s="1" customFormat="1">
      <c r="C3017" s="16"/>
      <c r="D3017" s="16"/>
      <c r="E3017" s="32"/>
      <c r="F3017" s="16"/>
      <c r="G3017" s="16"/>
      <c r="H3017" s="16"/>
      <c r="I3017" s="16"/>
      <c r="J3017" s="16"/>
      <c r="K3017" s="16"/>
      <c r="L3017" s="32"/>
      <c r="M3017" s="16"/>
      <c r="N3017" s="16"/>
      <c r="O3017" s="16"/>
      <c r="P3017" s="16"/>
      <c r="Y3017" s="20"/>
      <c r="Z3017" s="20"/>
      <c r="AA3017" s="20"/>
      <c r="AB3017" s="20"/>
      <c r="AC3017" s="20"/>
      <c r="AD3017" s="20"/>
    </row>
    <row r="3018" spans="3:30" s="1" customFormat="1">
      <c r="C3018" s="16"/>
      <c r="D3018" s="16"/>
      <c r="E3018" s="32"/>
      <c r="F3018" s="16"/>
      <c r="G3018" s="16"/>
      <c r="H3018" s="16"/>
      <c r="I3018" s="16"/>
      <c r="J3018" s="16"/>
      <c r="K3018" s="16"/>
      <c r="L3018" s="32"/>
      <c r="M3018" s="16"/>
      <c r="N3018" s="16"/>
      <c r="O3018" s="16"/>
      <c r="P3018" s="16"/>
      <c r="Y3018" s="20"/>
      <c r="Z3018" s="20"/>
      <c r="AA3018" s="20"/>
      <c r="AB3018" s="20"/>
      <c r="AC3018" s="20"/>
      <c r="AD3018" s="20"/>
    </row>
    <row r="3019" spans="3:30" s="1" customFormat="1">
      <c r="C3019" s="16"/>
      <c r="D3019" s="16"/>
      <c r="E3019" s="32"/>
      <c r="F3019" s="16"/>
      <c r="G3019" s="16"/>
      <c r="H3019" s="16"/>
      <c r="I3019" s="16"/>
      <c r="J3019" s="16"/>
      <c r="K3019" s="16"/>
      <c r="L3019" s="32"/>
      <c r="M3019" s="16"/>
      <c r="N3019" s="16"/>
      <c r="O3019" s="16"/>
      <c r="P3019" s="16"/>
      <c r="Y3019" s="20"/>
      <c r="Z3019" s="20"/>
      <c r="AA3019" s="20"/>
      <c r="AB3019" s="20"/>
      <c r="AC3019" s="20"/>
      <c r="AD3019" s="20"/>
    </row>
    <row r="3020" spans="3:30" s="1" customFormat="1">
      <c r="C3020" s="16"/>
      <c r="D3020" s="16"/>
      <c r="E3020" s="32"/>
      <c r="F3020" s="16"/>
      <c r="G3020" s="16"/>
      <c r="H3020" s="16"/>
      <c r="I3020" s="16"/>
      <c r="J3020" s="16"/>
      <c r="K3020" s="16"/>
      <c r="L3020" s="32"/>
      <c r="M3020" s="16"/>
      <c r="N3020" s="16"/>
      <c r="O3020" s="16"/>
      <c r="P3020" s="16"/>
      <c r="Y3020" s="20"/>
      <c r="Z3020" s="20"/>
      <c r="AA3020" s="20"/>
      <c r="AB3020" s="20"/>
      <c r="AC3020" s="20"/>
      <c r="AD3020" s="20"/>
    </row>
    <row r="3021" spans="3:30" s="1" customFormat="1">
      <c r="C3021" s="16"/>
      <c r="D3021" s="16"/>
      <c r="E3021" s="32"/>
      <c r="F3021" s="16"/>
      <c r="G3021" s="16"/>
      <c r="H3021" s="16"/>
      <c r="I3021" s="16"/>
      <c r="J3021" s="16"/>
      <c r="K3021" s="16"/>
      <c r="L3021" s="32"/>
      <c r="M3021" s="16"/>
      <c r="N3021" s="16"/>
      <c r="O3021" s="16"/>
      <c r="P3021" s="16"/>
      <c r="Y3021" s="20"/>
      <c r="Z3021" s="20"/>
      <c r="AA3021" s="20"/>
      <c r="AB3021" s="20"/>
      <c r="AC3021" s="20"/>
      <c r="AD3021" s="20"/>
    </row>
    <row r="3022" spans="3:30" s="1" customFormat="1">
      <c r="C3022" s="16"/>
      <c r="D3022" s="16"/>
      <c r="E3022" s="32"/>
      <c r="F3022" s="16"/>
      <c r="G3022" s="16"/>
      <c r="H3022" s="16"/>
      <c r="I3022" s="16"/>
      <c r="J3022" s="16"/>
      <c r="K3022" s="16"/>
      <c r="L3022" s="32"/>
      <c r="M3022" s="16"/>
      <c r="N3022" s="16"/>
      <c r="O3022" s="16"/>
      <c r="P3022" s="16"/>
      <c r="Y3022" s="20"/>
      <c r="Z3022" s="20"/>
      <c r="AA3022" s="20"/>
      <c r="AB3022" s="20"/>
      <c r="AC3022" s="20"/>
      <c r="AD3022" s="20"/>
    </row>
    <row r="3023" spans="3:30" s="1" customFormat="1">
      <c r="C3023" s="16"/>
      <c r="D3023" s="16"/>
      <c r="E3023" s="32"/>
      <c r="F3023" s="16"/>
      <c r="G3023" s="16"/>
      <c r="H3023" s="16"/>
      <c r="I3023" s="16"/>
      <c r="J3023" s="16"/>
      <c r="K3023" s="16"/>
      <c r="L3023" s="32"/>
      <c r="M3023" s="16"/>
      <c r="N3023" s="16"/>
      <c r="O3023" s="16"/>
      <c r="P3023" s="16"/>
      <c r="Y3023" s="20"/>
      <c r="Z3023" s="20"/>
      <c r="AA3023" s="20"/>
      <c r="AB3023" s="20"/>
      <c r="AC3023" s="20"/>
      <c r="AD3023" s="20"/>
    </row>
    <row r="3024" spans="3:30" s="1" customFormat="1">
      <c r="C3024" s="16"/>
      <c r="D3024" s="16"/>
      <c r="E3024" s="32"/>
      <c r="F3024" s="16"/>
      <c r="G3024" s="16"/>
      <c r="H3024" s="16"/>
      <c r="I3024" s="16"/>
      <c r="J3024" s="16"/>
      <c r="K3024" s="16"/>
      <c r="L3024" s="32"/>
      <c r="M3024" s="16"/>
      <c r="N3024" s="16"/>
      <c r="O3024" s="16"/>
      <c r="P3024" s="16"/>
      <c r="Y3024" s="20"/>
      <c r="Z3024" s="20"/>
      <c r="AA3024" s="20"/>
      <c r="AB3024" s="20"/>
      <c r="AC3024" s="20"/>
      <c r="AD3024" s="20"/>
    </row>
    <row r="3025" spans="3:30" s="1" customFormat="1">
      <c r="C3025" s="16"/>
      <c r="D3025" s="16"/>
      <c r="E3025" s="32"/>
      <c r="F3025" s="16"/>
      <c r="G3025" s="16"/>
      <c r="H3025" s="16"/>
      <c r="I3025" s="16"/>
      <c r="J3025" s="16"/>
      <c r="K3025" s="16"/>
      <c r="L3025" s="32"/>
      <c r="M3025" s="16"/>
      <c r="N3025" s="16"/>
      <c r="O3025" s="16"/>
      <c r="P3025" s="16"/>
      <c r="Y3025" s="20"/>
      <c r="Z3025" s="20"/>
      <c r="AA3025" s="20"/>
      <c r="AB3025" s="20"/>
      <c r="AC3025" s="20"/>
      <c r="AD3025" s="20"/>
    </row>
    <row r="3026" spans="3:30" s="1" customFormat="1">
      <c r="C3026" s="16"/>
      <c r="D3026" s="16"/>
      <c r="E3026" s="32"/>
      <c r="F3026" s="16"/>
      <c r="G3026" s="16"/>
      <c r="H3026" s="16"/>
      <c r="I3026" s="16"/>
      <c r="J3026" s="16"/>
      <c r="K3026" s="16"/>
      <c r="L3026" s="32"/>
      <c r="M3026" s="16"/>
      <c r="N3026" s="16"/>
      <c r="O3026" s="16"/>
      <c r="P3026" s="16"/>
      <c r="Y3026" s="20"/>
      <c r="Z3026" s="20"/>
      <c r="AA3026" s="20"/>
      <c r="AB3026" s="20"/>
      <c r="AC3026" s="20"/>
      <c r="AD3026" s="20"/>
    </row>
    <row r="3027" spans="3:30" s="1" customFormat="1">
      <c r="C3027" s="16"/>
      <c r="D3027" s="16"/>
      <c r="E3027" s="32"/>
      <c r="F3027" s="16"/>
      <c r="G3027" s="16"/>
      <c r="H3027" s="16"/>
      <c r="I3027" s="16"/>
      <c r="J3027" s="16"/>
      <c r="K3027" s="16"/>
      <c r="L3027" s="32"/>
      <c r="M3027" s="16"/>
      <c r="N3027" s="16"/>
      <c r="O3027" s="16"/>
      <c r="P3027" s="16"/>
      <c r="Y3027" s="20"/>
      <c r="Z3027" s="20"/>
      <c r="AA3027" s="20"/>
      <c r="AB3027" s="20"/>
      <c r="AC3027" s="20"/>
      <c r="AD3027" s="20"/>
    </row>
    <row r="3028" spans="3:30" s="1" customFormat="1">
      <c r="C3028" s="16"/>
      <c r="D3028" s="16"/>
      <c r="E3028" s="32"/>
      <c r="F3028" s="16"/>
      <c r="G3028" s="16"/>
      <c r="H3028" s="16"/>
      <c r="I3028" s="16"/>
      <c r="J3028" s="16"/>
      <c r="K3028" s="16"/>
      <c r="L3028" s="32"/>
      <c r="M3028" s="16"/>
      <c r="N3028" s="16"/>
      <c r="O3028" s="16"/>
      <c r="P3028" s="16"/>
      <c r="Y3028" s="20"/>
      <c r="Z3028" s="20"/>
      <c r="AA3028" s="20"/>
      <c r="AB3028" s="20"/>
      <c r="AC3028" s="20"/>
      <c r="AD3028" s="20"/>
    </row>
    <row r="3029" spans="3:30" s="1" customFormat="1">
      <c r="C3029" s="16"/>
      <c r="D3029" s="16"/>
      <c r="E3029" s="32"/>
      <c r="F3029" s="16"/>
      <c r="G3029" s="16"/>
      <c r="H3029" s="16"/>
      <c r="I3029" s="16"/>
      <c r="J3029" s="16"/>
      <c r="K3029" s="16"/>
      <c r="L3029" s="32"/>
      <c r="M3029" s="16"/>
      <c r="N3029" s="16"/>
      <c r="O3029" s="16"/>
      <c r="P3029" s="16"/>
      <c r="Y3029" s="20"/>
      <c r="Z3029" s="20"/>
      <c r="AA3029" s="20"/>
      <c r="AB3029" s="20"/>
      <c r="AC3029" s="20"/>
      <c r="AD3029" s="20"/>
    </row>
    <row r="3030" spans="3:30" s="1" customFormat="1">
      <c r="C3030" s="16"/>
      <c r="D3030" s="16"/>
      <c r="E3030" s="32"/>
      <c r="F3030" s="16"/>
      <c r="G3030" s="16"/>
      <c r="H3030" s="16"/>
      <c r="I3030" s="16"/>
      <c r="J3030" s="16"/>
      <c r="K3030" s="16"/>
      <c r="L3030" s="32"/>
      <c r="M3030" s="16"/>
      <c r="N3030" s="16"/>
      <c r="O3030" s="16"/>
      <c r="P3030" s="16"/>
      <c r="Y3030" s="20"/>
      <c r="Z3030" s="20"/>
      <c r="AA3030" s="20"/>
      <c r="AB3030" s="20"/>
      <c r="AC3030" s="20"/>
      <c r="AD3030" s="20"/>
    </row>
    <row r="3031" spans="3:30" s="1" customFormat="1">
      <c r="C3031" s="16"/>
      <c r="D3031" s="16"/>
      <c r="E3031" s="32"/>
      <c r="F3031" s="16"/>
      <c r="G3031" s="16"/>
      <c r="H3031" s="16"/>
      <c r="I3031" s="16"/>
      <c r="J3031" s="16"/>
      <c r="K3031" s="16"/>
      <c r="L3031" s="32"/>
      <c r="M3031" s="16"/>
      <c r="N3031" s="16"/>
      <c r="O3031" s="16"/>
      <c r="P3031" s="16"/>
      <c r="Y3031" s="20"/>
      <c r="Z3031" s="20"/>
      <c r="AA3031" s="20"/>
      <c r="AB3031" s="20"/>
      <c r="AC3031" s="20"/>
      <c r="AD3031" s="20"/>
    </row>
    <row r="3032" spans="3:30" s="1" customFormat="1">
      <c r="C3032" s="16"/>
      <c r="D3032" s="16"/>
      <c r="E3032" s="32"/>
      <c r="F3032" s="16"/>
      <c r="G3032" s="16"/>
      <c r="H3032" s="16"/>
      <c r="I3032" s="16"/>
      <c r="J3032" s="16"/>
      <c r="K3032" s="16"/>
      <c r="L3032" s="32"/>
      <c r="M3032" s="16"/>
      <c r="N3032" s="16"/>
      <c r="O3032" s="16"/>
      <c r="P3032" s="16"/>
      <c r="Y3032" s="20"/>
      <c r="Z3032" s="20"/>
      <c r="AA3032" s="20"/>
      <c r="AB3032" s="20"/>
      <c r="AC3032" s="20"/>
      <c r="AD3032" s="20"/>
    </row>
    <row r="3033" spans="3:30" s="1" customFormat="1">
      <c r="C3033" s="16"/>
      <c r="D3033" s="16"/>
      <c r="E3033" s="32"/>
      <c r="F3033" s="16"/>
      <c r="G3033" s="16"/>
      <c r="H3033" s="16"/>
      <c r="I3033" s="16"/>
      <c r="J3033" s="16"/>
      <c r="K3033" s="16"/>
      <c r="L3033" s="32"/>
      <c r="M3033" s="16"/>
      <c r="N3033" s="16"/>
      <c r="O3033" s="16"/>
      <c r="P3033" s="16"/>
      <c r="Y3033" s="20"/>
      <c r="Z3033" s="20"/>
      <c r="AA3033" s="20"/>
      <c r="AB3033" s="20"/>
      <c r="AC3033" s="20"/>
      <c r="AD3033" s="20"/>
    </row>
    <row r="3034" spans="3:30" s="1" customFormat="1">
      <c r="C3034" s="16"/>
      <c r="D3034" s="16"/>
      <c r="E3034" s="32"/>
      <c r="F3034" s="16"/>
      <c r="G3034" s="16"/>
      <c r="H3034" s="16"/>
      <c r="I3034" s="16"/>
      <c r="J3034" s="16"/>
      <c r="K3034" s="16"/>
      <c r="L3034" s="32"/>
      <c r="M3034" s="16"/>
      <c r="N3034" s="16"/>
      <c r="O3034" s="16"/>
      <c r="P3034" s="16"/>
      <c r="Y3034" s="20"/>
      <c r="Z3034" s="20"/>
      <c r="AA3034" s="20"/>
      <c r="AB3034" s="20"/>
      <c r="AC3034" s="20"/>
      <c r="AD3034" s="20"/>
    </row>
    <row r="3035" spans="3:30" s="1" customFormat="1">
      <c r="C3035" s="16"/>
      <c r="D3035" s="16"/>
      <c r="E3035" s="32"/>
      <c r="F3035" s="16"/>
      <c r="G3035" s="16"/>
      <c r="H3035" s="16"/>
      <c r="I3035" s="16"/>
      <c r="J3035" s="16"/>
      <c r="K3035" s="16"/>
      <c r="L3035" s="32"/>
      <c r="M3035" s="16"/>
      <c r="N3035" s="16"/>
      <c r="O3035" s="16"/>
      <c r="P3035" s="16"/>
      <c r="Y3035" s="20"/>
      <c r="Z3035" s="20"/>
      <c r="AA3035" s="20"/>
      <c r="AB3035" s="20"/>
      <c r="AC3035" s="20"/>
      <c r="AD3035" s="20"/>
    </row>
    <row r="3036" spans="3:30" s="1" customFormat="1">
      <c r="C3036" s="16"/>
      <c r="D3036" s="16"/>
      <c r="E3036" s="32"/>
      <c r="F3036" s="16"/>
      <c r="G3036" s="16"/>
      <c r="H3036" s="16"/>
      <c r="I3036" s="16"/>
      <c r="J3036" s="16"/>
      <c r="K3036" s="16"/>
      <c r="L3036" s="32"/>
      <c r="M3036" s="16"/>
      <c r="N3036" s="16"/>
      <c r="O3036" s="16"/>
      <c r="P3036" s="16"/>
      <c r="Y3036" s="20"/>
      <c r="Z3036" s="20"/>
      <c r="AA3036" s="20"/>
      <c r="AB3036" s="20"/>
      <c r="AC3036" s="20"/>
      <c r="AD3036" s="20"/>
    </row>
    <row r="3037" spans="3:30" s="1" customFormat="1">
      <c r="C3037" s="16"/>
      <c r="D3037" s="16"/>
      <c r="E3037" s="32"/>
      <c r="F3037" s="16"/>
      <c r="G3037" s="16"/>
      <c r="H3037" s="16"/>
      <c r="I3037" s="16"/>
      <c r="J3037" s="16"/>
      <c r="K3037" s="16"/>
      <c r="L3037" s="32"/>
      <c r="M3037" s="16"/>
      <c r="N3037" s="16"/>
      <c r="O3037" s="16"/>
      <c r="P3037" s="16"/>
      <c r="Y3037" s="20"/>
      <c r="Z3037" s="20"/>
      <c r="AA3037" s="20"/>
      <c r="AB3037" s="20"/>
      <c r="AC3037" s="20"/>
      <c r="AD3037" s="20"/>
    </row>
    <row r="3038" spans="3:30" s="1" customFormat="1">
      <c r="C3038" s="16"/>
      <c r="D3038" s="16"/>
      <c r="E3038" s="32"/>
      <c r="F3038" s="16"/>
      <c r="G3038" s="16"/>
      <c r="H3038" s="16"/>
      <c r="I3038" s="16"/>
      <c r="J3038" s="16"/>
      <c r="K3038" s="16"/>
      <c r="L3038" s="32"/>
      <c r="M3038" s="16"/>
      <c r="N3038" s="16"/>
      <c r="O3038" s="16"/>
      <c r="P3038" s="16"/>
      <c r="Y3038" s="20"/>
      <c r="Z3038" s="20"/>
      <c r="AA3038" s="20"/>
      <c r="AB3038" s="20"/>
      <c r="AC3038" s="20"/>
      <c r="AD3038" s="20"/>
    </row>
    <row r="3039" spans="3:30" s="1" customFormat="1">
      <c r="C3039" s="16"/>
      <c r="D3039" s="16"/>
      <c r="E3039" s="32"/>
      <c r="F3039" s="16"/>
      <c r="G3039" s="16"/>
      <c r="H3039" s="16"/>
      <c r="I3039" s="16"/>
      <c r="J3039" s="16"/>
      <c r="K3039" s="16"/>
      <c r="L3039" s="32"/>
      <c r="M3039" s="16"/>
      <c r="N3039" s="16"/>
      <c r="O3039" s="16"/>
      <c r="P3039" s="16"/>
      <c r="Y3039" s="20"/>
      <c r="Z3039" s="20"/>
      <c r="AA3039" s="20"/>
      <c r="AB3039" s="20"/>
      <c r="AC3039" s="20"/>
      <c r="AD3039" s="20"/>
    </row>
    <row r="3040" spans="3:30" s="1" customFormat="1">
      <c r="C3040" s="16"/>
      <c r="D3040" s="16"/>
      <c r="E3040" s="32"/>
      <c r="F3040" s="16"/>
      <c r="G3040" s="16"/>
      <c r="H3040" s="16"/>
      <c r="I3040" s="16"/>
      <c r="J3040" s="16"/>
      <c r="K3040" s="16"/>
      <c r="L3040" s="32"/>
      <c r="M3040" s="16"/>
      <c r="N3040" s="16"/>
      <c r="O3040" s="16"/>
      <c r="P3040" s="16"/>
      <c r="Y3040" s="20"/>
      <c r="Z3040" s="20"/>
      <c r="AA3040" s="20"/>
      <c r="AB3040" s="20"/>
      <c r="AC3040" s="20"/>
      <c r="AD3040" s="20"/>
    </row>
    <row r="3041" spans="3:30" s="1" customFormat="1">
      <c r="C3041" s="16"/>
      <c r="D3041" s="16"/>
      <c r="E3041" s="32"/>
      <c r="F3041" s="16"/>
      <c r="G3041" s="16"/>
      <c r="H3041" s="16"/>
      <c r="I3041" s="16"/>
      <c r="J3041" s="16"/>
      <c r="K3041" s="16"/>
      <c r="L3041" s="32"/>
      <c r="M3041" s="16"/>
      <c r="N3041" s="16"/>
      <c r="O3041" s="16"/>
      <c r="P3041" s="16"/>
      <c r="Y3041" s="20"/>
      <c r="Z3041" s="20"/>
      <c r="AA3041" s="20"/>
      <c r="AB3041" s="20"/>
      <c r="AC3041" s="20"/>
      <c r="AD3041" s="20"/>
    </row>
    <row r="3042" spans="3:30" s="1" customFormat="1">
      <c r="C3042" s="16"/>
      <c r="D3042" s="16"/>
      <c r="E3042" s="32"/>
      <c r="F3042" s="16"/>
      <c r="G3042" s="16"/>
      <c r="H3042" s="16"/>
      <c r="I3042" s="16"/>
      <c r="J3042" s="16"/>
      <c r="K3042" s="16"/>
      <c r="L3042" s="32"/>
      <c r="M3042" s="16"/>
      <c r="N3042" s="16"/>
      <c r="O3042" s="16"/>
      <c r="P3042" s="16"/>
      <c r="Y3042" s="20"/>
      <c r="Z3042" s="20"/>
      <c r="AA3042" s="20"/>
      <c r="AB3042" s="20"/>
      <c r="AC3042" s="20"/>
      <c r="AD3042" s="20"/>
    </row>
    <row r="3043" spans="3:30" s="1" customFormat="1">
      <c r="C3043" s="16"/>
      <c r="D3043" s="16"/>
      <c r="E3043" s="32"/>
      <c r="F3043" s="16"/>
      <c r="G3043" s="16"/>
      <c r="H3043" s="16"/>
      <c r="I3043" s="16"/>
      <c r="J3043" s="16"/>
      <c r="K3043" s="16"/>
      <c r="L3043" s="32"/>
      <c r="M3043" s="16"/>
      <c r="N3043" s="16"/>
      <c r="O3043" s="16"/>
      <c r="P3043" s="16"/>
      <c r="Y3043" s="20"/>
      <c r="Z3043" s="20"/>
      <c r="AA3043" s="20"/>
      <c r="AB3043" s="20"/>
      <c r="AC3043" s="20"/>
      <c r="AD3043" s="20"/>
    </row>
    <row r="3044" spans="3:30" s="1" customFormat="1">
      <c r="C3044" s="16"/>
      <c r="D3044" s="16"/>
      <c r="E3044" s="32"/>
      <c r="F3044" s="16"/>
      <c r="G3044" s="16"/>
      <c r="H3044" s="16"/>
      <c r="I3044" s="16"/>
      <c r="J3044" s="16"/>
      <c r="K3044" s="16"/>
      <c r="L3044" s="32"/>
      <c r="M3044" s="16"/>
      <c r="N3044" s="16"/>
      <c r="O3044" s="16"/>
      <c r="P3044" s="16"/>
      <c r="Y3044" s="20"/>
      <c r="Z3044" s="20"/>
      <c r="AA3044" s="20"/>
      <c r="AB3044" s="20"/>
      <c r="AC3044" s="20"/>
      <c r="AD3044" s="20"/>
    </row>
    <row r="3045" spans="3:30" s="1" customFormat="1">
      <c r="C3045" s="16"/>
      <c r="D3045" s="16"/>
      <c r="E3045" s="32"/>
      <c r="F3045" s="16"/>
      <c r="G3045" s="16"/>
      <c r="H3045" s="16"/>
      <c r="I3045" s="16"/>
      <c r="J3045" s="16"/>
      <c r="K3045" s="16"/>
      <c r="L3045" s="32"/>
      <c r="M3045" s="16"/>
      <c r="N3045" s="16"/>
      <c r="O3045" s="16"/>
      <c r="P3045" s="16"/>
      <c r="Y3045" s="20"/>
      <c r="Z3045" s="20"/>
      <c r="AA3045" s="20"/>
      <c r="AB3045" s="20"/>
      <c r="AC3045" s="20"/>
      <c r="AD3045" s="20"/>
    </row>
    <row r="3046" spans="3:30" s="1" customFormat="1">
      <c r="C3046" s="16"/>
      <c r="D3046" s="16"/>
      <c r="E3046" s="32"/>
      <c r="F3046" s="16"/>
      <c r="G3046" s="16"/>
      <c r="H3046" s="16"/>
      <c r="I3046" s="16"/>
      <c r="J3046" s="16"/>
      <c r="K3046" s="16"/>
      <c r="L3046" s="32"/>
      <c r="M3046" s="16"/>
      <c r="N3046" s="16"/>
      <c r="O3046" s="16"/>
      <c r="P3046" s="16"/>
      <c r="Y3046" s="20"/>
      <c r="Z3046" s="20"/>
      <c r="AA3046" s="20"/>
      <c r="AB3046" s="20"/>
      <c r="AC3046" s="20"/>
      <c r="AD3046" s="20"/>
    </row>
    <row r="3047" spans="3:30" s="1" customFormat="1">
      <c r="C3047" s="16"/>
      <c r="D3047" s="16"/>
      <c r="E3047" s="32"/>
      <c r="F3047" s="16"/>
      <c r="G3047" s="16"/>
      <c r="H3047" s="16"/>
      <c r="I3047" s="16"/>
      <c r="J3047" s="16"/>
      <c r="K3047" s="16"/>
      <c r="L3047" s="32"/>
      <c r="M3047" s="16"/>
      <c r="N3047" s="16"/>
      <c r="O3047" s="16"/>
      <c r="P3047" s="16"/>
      <c r="Y3047" s="20"/>
      <c r="Z3047" s="20"/>
      <c r="AA3047" s="20"/>
      <c r="AB3047" s="20"/>
      <c r="AC3047" s="20"/>
      <c r="AD3047" s="20"/>
    </row>
    <row r="3048" spans="3:30" s="1" customFormat="1">
      <c r="C3048" s="16"/>
      <c r="D3048" s="16"/>
      <c r="E3048" s="32"/>
      <c r="F3048" s="16"/>
      <c r="G3048" s="16"/>
      <c r="H3048" s="16"/>
      <c r="I3048" s="16"/>
      <c r="J3048" s="16"/>
      <c r="K3048" s="16"/>
      <c r="L3048" s="32"/>
      <c r="M3048" s="16"/>
      <c r="N3048" s="16"/>
      <c r="O3048" s="16"/>
      <c r="P3048" s="16"/>
      <c r="Y3048" s="20"/>
      <c r="Z3048" s="20"/>
      <c r="AA3048" s="20"/>
      <c r="AB3048" s="20"/>
      <c r="AC3048" s="20"/>
      <c r="AD3048" s="20"/>
    </row>
    <row r="3049" spans="3:30" s="1" customFormat="1">
      <c r="C3049" s="16"/>
      <c r="D3049" s="16"/>
      <c r="E3049" s="32"/>
      <c r="F3049" s="16"/>
      <c r="G3049" s="16"/>
      <c r="H3049" s="16"/>
      <c r="I3049" s="16"/>
      <c r="J3049" s="16"/>
      <c r="K3049" s="16"/>
      <c r="L3049" s="32"/>
      <c r="M3049" s="16"/>
      <c r="N3049" s="16"/>
      <c r="O3049" s="16"/>
      <c r="P3049" s="16"/>
      <c r="Y3049" s="20"/>
      <c r="Z3049" s="20"/>
      <c r="AA3049" s="20"/>
      <c r="AB3049" s="20"/>
      <c r="AC3049" s="20"/>
      <c r="AD3049" s="20"/>
    </row>
    <row r="3050" spans="3:30" s="1" customFormat="1">
      <c r="C3050" s="16"/>
      <c r="D3050" s="16"/>
      <c r="E3050" s="32"/>
      <c r="F3050" s="16"/>
      <c r="G3050" s="16"/>
      <c r="H3050" s="16"/>
      <c r="I3050" s="16"/>
      <c r="J3050" s="16"/>
      <c r="K3050" s="16"/>
      <c r="L3050" s="32"/>
      <c r="M3050" s="16"/>
      <c r="N3050" s="16"/>
      <c r="O3050" s="16"/>
      <c r="P3050" s="16"/>
      <c r="Y3050" s="20"/>
      <c r="Z3050" s="20"/>
      <c r="AA3050" s="20"/>
      <c r="AB3050" s="20"/>
      <c r="AC3050" s="20"/>
      <c r="AD3050" s="20"/>
    </row>
    <row r="3051" spans="3:30" s="1" customFormat="1">
      <c r="C3051" s="16"/>
      <c r="D3051" s="16"/>
      <c r="E3051" s="32"/>
      <c r="F3051" s="16"/>
      <c r="G3051" s="16"/>
      <c r="H3051" s="16"/>
      <c r="I3051" s="16"/>
      <c r="J3051" s="16"/>
      <c r="K3051" s="16"/>
      <c r="L3051" s="32"/>
      <c r="M3051" s="16"/>
      <c r="N3051" s="16"/>
      <c r="O3051" s="16"/>
      <c r="P3051" s="16"/>
      <c r="Y3051" s="20"/>
      <c r="Z3051" s="20"/>
      <c r="AA3051" s="20"/>
      <c r="AB3051" s="20"/>
      <c r="AC3051" s="20"/>
      <c r="AD3051" s="20"/>
    </row>
    <row r="3052" spans="3:30" s="1" customFormat="1">
      <c r="C3052" s="16"/>
      <c r="D3052" s="16"/>
      <c r="E3052" s="32"/>
      <c r="F3052" s="16"/>
      <c r="G3052" s="16"/>
      <c r="H3052" s="16"/>
      <c r="I3052" s="16"/>
      <c r="J3052" s="16"/>
      <c r="K3052" s="16"/>
      <c r="L3052" s="32"/>
      <c r="M3052" s="16"/>
      <c r="N3052" s="16"/>
      <c r="O3052" s="16"/>
      <c r="P3052" s="16"/>
      <c r="Y3052" s="20"/>
      <c r="Z3052" s="20"/>
      <c r="AA3052" s="20"/>
      <c r="AB3052" s="20"/>
      <c r="AC3052" s="20"/>
      <c r="AD3052" s="20"/>
    </row>
    <row r="3053" spans="3:30" s="1" customFormat="1">
      <c r="C3053" s="16"/>
      <c r="D3053" s="16"/>
      <c r="E3053" s="32"/>
      <c r="F3053" s="16"/>
      <c r="G3053" s="16"/>
      <c r="H3053" s="16"/>
      <c r="I3053" s="16"/>
      <c r="J3053" s="16"/>
      <c r="K3053" s="16"/>
      <c r="L3053" s="32"/>
      <c r="M3053" s="16"/>
      <c r="N3053" s="16"/>
      <c r="O3053" s="16"/>
      <c r="P3053" s="16"/>
      <c r="Y3053" s="20"/>
      <c r="Z3053" s="20"/>
      <c r="AA3053" s="20"/>
      <c r="AB3053" s="20"/>
      <c r="AC3053" s="20"/>
      <c r="AD3053" s="20"/>
    </row>
    <row r="3054" spans="3:30" s="1" customFormat="1">
      <c r="C3054" s="16"/>
      <c r="D3054" s="16"/>
      <c r="E3054" s="32"/>
      <c r="F3054" s="16"/>
      <c r="G3054" s="16"/>
      <c r="H3054" s="16"/>
      <c r="I3054" s="16"/>
      <c r="J3054" s="16"/>
      <c r="K3054" s="16"/>
      <c r="L3054" s="32"/>
      <c r="M3054" s="16"/>
      <c r="N3054" s="16"/>
      <c r="O3054" s="16"/>
      <c r="P3054" s="16"/>
      <c r="Y3054" s="20"/>
      <c r="Z3054" s="20"/>
      <c r="AA3054" s="20"/>
      <c r="AB3054" s="20"/>
      <c r="AC3054" s="20"/>
      <c r="AD3054" s="20"/>
    </row>
    <row r="3055" spans="3:30" s="1" customFormat="1">
      <c r="C3055" s="16"/>
      <c r="D3055" s="16"/>
      <c r="E3055" s="32"/>
      <c r="F3055" s="16"/>
      <c r="G3055" s="16"/>
      <c r="H3055" s="16"/>
      <c r="I3055" s="16"/>
      <c r="J3055" s="16"/>
      <c r="K3055" s="16"/>
      <c r="L3055" s="32"/>
      <c r="M3055" s="16"/>
      <c r="N3055" s="16"/>
      <c r="O3055" s="16"/>
      <c r="P3055" s="16"/>
      <c r="Y3055" s="20"/>
      <c r="Z3055" s="20"/>
      <c r="AA3055" s="20"/>
      <c r="AB3055" s="20"/>
      <c r="AC3055" s="20"/>
      <c r="AD3055" s="20"/>
    </row>
    <row r="3056" spans="3:30" s="1" customFormat="1">
      <c r="C3056" s="16"/>
      <c r="D3056" s="16"/>
      <c r="E3056" s="32"/>
      <c r="F3056" s="16"/>
      <c r="G3056" s="16"/>
      <c r="H3056" s="16"/>
      <c r="I3056" s="16"/>
      <c r="J3056" s="16"/>
      <c r="K3056" s="16"/>
      <c r="L3056" s="32"/>
      <c r="M3056" s="16"/>
      <c r="N3056" s="16"/>
      <c r="O3056" s="16"/>
      <c r="P3056" s="16"/>
      <c r="Y3056" s="20"/>
      <c r="Z3056" s="20"/>
      <c r="AA3056" s="20"/>
      <c r="AB3056" s="20"/>
      <c r="AC3056" s="20"/>
      <c r="AD3056" s="20"/>
    </row>
    <row r="3057" spans="3:30" s="1" customFormat="1">
      <c r="C3057" s="16"/>
      <c r="D3057" s="16"/>
      <c r="E3057" s="32"/>
      <c r="F3057" s="16"/>
      <c r="G3057" s="16"/>
      <c r="H3057" s="16"/>
      <c r="I3057" s="16"/>
      <c r="J3057" s="16"/>
      <c r="K3057" s="16"/>
      <c r="L3057" s="32"/>
      <c r="M3057" s="16"/>
      <c r="N3057" s="16"/>
      <c r="O3057" s="16"/>
      <c r="P3057" s="16"/>
      <c r="Y3057" s="20"/>
      <c r="Z3057" s="20"/>
      <c r="AA3057" s="20"/>
      <c r="AB3057" s="20"/>
      <c r="AC3057" s="20"/>
      <c r="AD3057" s="20"/>
    </row>
    <row r="3058" spans="3:30" s="1" customFormat="1">
      <c r="C3058" s="16"/>
      <c r="D3058" s="16"/>
      <c r="E3058" s="32"/>
      <c r="F3058" s="16"/>
      <c r="G3058" s="16"/>
      <c r="H3058" s="16"/>
      <c r="I3058" s="16"/>
      <c r="J3058" s="16"/>
      <c r="K3058" s="16"/>
      <c r="L3058" s="32"/>
      <c r="M3058" s="16"/>
      <c r="N3058" s="16"/>
      <c r="O3058" s="16"/>
      <c r="P3058" s="16"/>
      <c r="Y3058" s="20"/>
      <c r="Z3058" s="20"/>
      <c r="AA3058" s="20"/>
      <c r="AB3058" s="20"/>
      <c r="AC3058" s="20"/>
      <c r="AD3058" s="20"/>
    </row>
    <row r="3059" spans="3:30" s="1" customFormat="1">
      <c r="C3059" s="16"/>
      <c r="D3059" s="16"/>
      <c r="E3059" s="32"/>
      <c r="F3059" s="16"/>
      <c r="G3059" s="16"/>
      <c r="H3059" s="16"/>
      <c r="I3059" s="16"/>
      <c r="J3059" s="16"/>
      <c r="K3059" s="16"/>
      <c r="L3059" s="32"/>
      <c r="M3059" s="16"/>
      <c r="N3059" s="16"/>
      <c r="O3059" s="16"/>
      <c r="P3059" s="16"/>
      <c r="Y3059" s="20"/>
      <c r="Z3059" s="20"/>
      <c r="AA3059" s="20"/>
      <c r="AB3059" s="20"/>
      <c r="AC3059" s="20"/>
      <c r="AD3059" s="20"/>
    </row>
    <row r="3060" spans="3:30" s="1" customFormat="1">
      <c r="C3060" s="16"/>
      <c r="D3060" s="16"/>
      <c r="E3060" s="32"/>
      <c r="F3060" s="16"/>
      <c r="G3060" s="16"/>
      <c r="H3060" s="16"/>
      <c r="I3060" s="16"/>
      <c r="J3060" s="16"/>
      <c r="K3060" s="16"/>
      <c r="L3060" s="32"/>
      <c r="M3060" s="16"/>
      <c r="N3060" s="16"/>
      <c r="O3060" s="16"/>
      <c r="P3060" s="16"/>
      <c r="Y3060" s="20"/>
      <c r="Z3060" s="20"/>
      <c r="AA3060" s="20"/>
      <c r="AB3060" s="20"/>
      <c r="AC3060" s="20"/>
      <c r="AD3060" s="20"/>
    </row>
    <row r="3061" spans="3:30" s="1" customFormat="1">
      <c r="C3061" s="16"/>
      <c r="D3061" s="16"/>
      <c r="E3061" s="32"/>
      <c r="F3061" s="16"/>
      <c r="G3061" s="16"/>
      <c r="H3061" s="16"/>
      <c r="I3061" s="16"/>
      <c r="J3061" s="16"/>
      <c r="K3061" s="16"/>
      <c r="L3061" s="32"/>
      <c r="M3061" s="16"/>
      <c r="N3061" s="16"/>
      <c r="O3061" s="16"/>
      <c r="P3061" s="16"/>
      <c r="Y3061" s="20"/>
      <c r="Z3061" s="20"/>
      <c r="AA3061" s="20"/>
      <c r="AB3061" s="20"/>
      <c r="AC3061" s="20"/>
      <c r="AD3061" s="20"/>
    </row>
    <row r="3062" spans="3:30" s="1" customFormat="1">
      <c r="C3062" s="16"/>
      <c r="D3062" s="16"/>
      <c r="E3062" s="32"/>
      <c r="F3062" s="16"/>
      <c r="G3062" s="16"/>
      <c r="H3062" s="16"/>
      <c r="I3062" s="16"/>
      <c r="J3062" s="16"/>
      <c r="K3062" s="16"/>
      <c r="L3062" s="32"/>
      <c r="M3062" s="16"/>
      <c r="N3062" s="16"/>
      <c r="O3062" s="16"/>
      <c r="P3062" s="16"/>
      <c r="Y3062" s="20"/>
      <c r="Z3062" s="20"/>
      <c r="AA3062" s="20"/>
      <c r="AB3062" s="20"/>
      <c r="AC3062" s="20"/>
      <c r="AD3062" s="20"/>
    </row>
    <row r="3063" spans="3:30" s="1" customFormat="1">
      <c r="C3063" s="16"/>
      <c r="D3063" s="16"/>
      <c r="E3063" s="32"/>
      <c r="F3063" s="16"/>
      <c r="G3063" s="16"/>
      <c r="H3063" s="16"/>
      <c r="I3063" s="16"/>
      <c r="J3063" s="16"/>
      <c r="K3063" s="16"/>
      <c r="L3063" s="32"/>
      <c r="M3063" s="16"/>
      <c r="N3063" s="16"/>
      <c r="O3063" s="16"/>
      <c r="P3063" s="16"/>
      <c r="Y3063" s="20"/>
      <c r="Z3063" s="20"/>
      <c r="AA3063" s="20"/>
      <c r="AB3063" s="20"/>
      <c r="AC3063" s="20"/>
      <c r="AD3063" s="20"/>
    </row>
    <row r="3064" spans="3:30" s="1" customFormat="1">
      <c r="C3064" s="16"/>
      <c r="D3064" s="16"/>
      <c r="E3064" s="32"/>
      <c r="F3064" s="16"/>
      <c r="G3064" s="16"/>
      <c r="H3064" s="16"/>
      <c r="I3064" s="16"/>
      <c r="J3064" s="16"/>
      <c r="K3064" s="16"/>
      <c r="L3064" s="32"/>
      <c r="M3064" s="16"/>
      <c r="N3064" s="16"/>
      <c r="O3064" s="16"/>
      <c r="P3064" s="16"/>
      <c r="Y3064" s="20"/>
      <c r="Z3064" s="20"/>
      <c r="AA3064" s="20"/>
      <c r="AB3064" s="20"/>
      <c r="AC3064" s="20"/>
      <c r="AD3064" s="20"/>
    </row>
    <row r="3065" spans="3:30" s="1" customFormat="1">
      <c r="C3065" s="16"/>
      <c r="D3065" s="16"/>
      <c r="E3065" s="32"/>
      <c r="F3065" s="16"/>
      <c r="G3065" s="16"/>
      <c r="H3065" s="16"/>
      <c r="I3065" s="16"/>
      <c r="J3065" s="16"/>
      <c r="K3065" s="16"/>
      <c r="L3065" s="32"/>
      <c r="M3065" s="16"/>
      <c r="N3065" s="16"/>
      <c r="O3065" s="16"/>
      <c r="P3065" s="16"/>
      <c r="Y3065" s="20"/>
      <c r="Z3065" s="20"/>
      <c r="AA3065" s="20"/>
      <c r="AB3065" s="20"/>
      <c r="AC3065" s="20"/>
      <c r="AD3065" s="20"/>
    </row>
    <row r="3066" spans="3:30" s="1" customFormat="1">
      <c r="C3066" s="16"/>
      <c r="D3066" s="16"/>
      <c r="E3066" s="32"/>
      <c r="F3066" s="16"/>
      <c r="G3066" s="16"/>
      <c r="H3066" s="16"/>
      <c r="I3066" s="16"/>
      <c r="J3066" s="16"/>
      <c r="K3066" s="16"/>
      <c r="L3066" s="32"/>
      <c r="M3066" s="16"/>
      <c r="N3066" s="16"/>
      <c r="O3066" s="16"/>
      <c r="P3066" s="16"/>
      <c r="Y3066" s="20"/>
      <c r="Z3066" s="20"/>
      <c r="AA3066" s="20"/>
      <c r="AB3066" s="20"/>
      <c r="AC3066" s="20"/>
      <c r="AD3066" s="20"/>
    </row>
    <row r="3067" spans="3:30" s="1" customFormat="1">
      <c r="C3067" s="16"/>
      <c r="D3067" s="16"/>
      <c r="E3067" s="32"/>
      <c r="F3067" s="16"/>
      <c r="G3067" s="16"/>
      <c r="H3067" s="16"/>
      <c r="I3067" s="16"/>
      <c r="J3067" s="16"/>
      <c r="K3067" s="16"/>
      <c r="L3067" s="32"/>
      <c r="M3067" s="16"/>
      <c r="N3067" s="16"/>
      <c r="O3067" s="16"/>
      <c r="P3067" s="16"/>
      <c r="Y3067" s="20"/>
      <c r="Z3067" s="20"/>
      <c r="AA3067" s="20"/>
      <c r="AB3067" s="20"/>
      <c r="AC3067" s="20"/>
      <c r="AD3067" s="20"/>
    </row>
    <row r="3068" spans="3:30" s="1" customFormat="1">
      <c r="C3068" s="16"/>
      <c r="D3068" s="16"/>
      <c r="E3068" s="32"/>
      <c r="F3068" s="16"/>
      <c r="G3068" s="16"/>
      <c r="H3068" s="16"/>
      <c r="I3068" s="16"/>
      <c r="J3068" s="16"/>
      <c r="K3068" s="16"/>
      <c r="L3068" s="32"/>
      <c r="M3068" s="16"/>
      <c r="N3068" s="16"/>
      <c r="O3068" s="16"/>
      <c r="P3068" s="16"/>
      <c r="Y3068" s="20"/>
      <c r="Z3068" s="20"/>
      <c r="AA3068" s="20"/>
      <c r="AB3068" s="20"/>
      <c r="AC3068" s="20"/>
      <c r="AD3068" s="20"/>
    </row>
    <row r="3069" spans="3:30" s="1" customFormat="1">
      <c r="C3069" s="16"/>
      <c r="D3069" s="16"/>
      <c r="E3069" s="32"/>
      <c r="F3069" s="16"/>
      <c r="G3069" s="16"/>
      <c r="H3069" s="16"/>
      <c r="I3069" s="16"/>
      <c r="J3069" s="16"/>
      <c r="K3069" s="16"/>
      <c r="L3069" s="32"/>
      <c r="M3069" s="16"/>
      <c r="N3069" s="16"/>
      <c r="O3069" s="16"/>
      <c r="P3069" s="16"/>
      <c r="Y3069" s="20"/>
      <c r="Z3069" s="20"/>
      <c r="AA3069" s="20"/>
      <c r="AB3069" s="20"/>
      <c r="AC3069" s="20"/>
      <c r="AD3069" s="20"/>
    </row>
    <row r="3070" spans="3:30" s="1" customFormat="1">
      <c r="C3070" s="16"/>
      <c r="D3070" s="16"/>
      <c r="E3070" s="32"/>
      <c r="F3070" s="16"/>
      <c r="G3070" s="16"/>
      <c r="H3070" s="16"/>
      <c r="I3070" s="16"/>
      <c r="J3070" s="16"/>
      <c r="K3070" s="16"/>
      <c r="L3070" s="32"/>
      <c r="M3070" s="16"/>
      <c r="N3070" s="16"/>
      <c r="O3070" s="16"/>
      <c r="P3070" s="16"/>
      <c r="Y3070" s="20"/>
      <c r="Z3070" s="20"/>
      <c r="AA3070" s="20"/>
      <c r="AB3070" s="20"/>
      <c r="AC3070" s="20"/>
      <c r="AD3070" s="20"/>
    </row>
    <row r="3071" spans="3:30" s="1" customFormat="1">
      <c r="C3071" s="16"/>
      <c r="D3071" s="16"/>
      <c r="E3071" s="32"/>
      <c r="F3071" s="16"/>
      <c r="G3071" s="16"/>
      <c r="H3071" s="16"/>
      <c r="I3071" s="16"/>
      <c r="J3071" s="16"/>
      <c r="K3071" s="16"/>
      <c r="L3071" s="32"/>
      <c r="M3071" s="16"/>
      <c r="N3071" s="16"/>
      <c r="O3071" s="16"/>
      <c r="P3071" s="16"/>
      <c r="Y3071" s="20"/>
      <c r="Z3071" s="20"/>
      <c r="AA3071" s="20"/>
      <c r="AB3071" s="20"/>
      <c r="AC3071" s="20"/>
      <c r="AD3071" s="20"/>
    </row>
    <row r="3072" spans="3:30" s="1" customFormat="1">
      <c r="C3072" s="16"/>
      <c r="D3072" s="16"/>
      <c r="E3072" s="32"/>
      <c r="F3072" s="16"/>
      <c r="G3072" s="16"/>
      <c r="H3072" s="16"/>
      <c r="I3072" s="16"/>
      <c r="J3072" s="16"/>
      <c r="K3072" s="16"/>
      <c r="L3072" s="32"/>
      <c r="M3072" s="16"/>
      <c r="N3072" s="16"/>
      <c r="O3072" s="16"/>
      <c r="P3072" s="16"/>
      <c r="Y3072" s="20"/>
      <c r="Z3072" s="20"/>
      <c r="AA3072" s="20"/>
      <c r="AB3072" s="20"/>
      <c r="AC3072" s="20"/>
      <c r="AD3072" s="20"/>
    </row>
    <row r="3073" spans="3:30" s="1" customFormat="1">
      <c r="C3073" s="16"/>
      <c r="D3073" s="16"/>
      <c r="E3073" s="32"/>
      <c r="F3073" s="16"/>
      <c r="G3073" s="16"/>
      <c r="H3073" s="16"/>
      <c r="I3073" s="16"/>
      <c r="J3073" s="16"/>
      <c r="K3073" s="16"/>
      <c r="L3073" s="32"/>
      <c r="M3073" s="16"/>
      <c r="N3073" s="16"/>
      <c r="O3073" s="16"/>
      <c r="P3073" s="16"/>
      <c r="Y3073" s="20"/>
      <c r="Z3073" s="20"/>
      <c r="AA3073" s="20"/>
      <c r="AB3073" s="20"/>
      <c r="AC3073" s="20"/>
      <c r="AD3073" s="20"/>
    </row>
    <row r="3074" spans="3:30" s="1" customFormat="1">
      <c r="C3074" s="16"/>
      <c r="D3074" s="16"/>
      <c r="E3074" s="32"/>
      <c r="F3074" s="16"/>
      <c r="G3074" s="16"/>
      <c r="H3074" s="16"/>
      <c r="I3074" s="16"/>
      <c r="J3074" s="16"/>
      <c r="K3074" s="16"/>
      <c r="L3074" s="32"/>
      <c r="M3074" s="16"/>
      <c r="N3074" s="16"/>
      <c r="O3074" s="16"/>
      <c r="P3074" s="16"/>
      <c r="Y3074" s="20"/>
      <c r="Z3074" s="20"/>
      <c r="AA3074" s="20"/>
      <c r="AB3074" s="20"/>
      <c r="AC3074" s="20"/>
      <c r="AD3074" s="20"/>
    </row>
    <row r="3075" spans="3:30" s="1" customFormat="1">
      <c r="C3075" s="16"/>
      <c r="D3075" s="16"/>
      <c r="E3075" s="32"/>
      <c r="F3075" s="16"/>
      <c r="G3075" s="16"/>
      <c r="H3075" s="16"/>
      <c r="I3075" s="16"/>
      <c r="J3075" s="16"/>
      <c r="K3075" s="16"/>
      <c r="L3075" s="32"/>
      <c r="M3075" s="16"/>
      <c r="N3075" s="16"/>
      <c r="O3075" s="16"/>
      <c r="P3075" s="16"/>
      <c r="Y3075" s="20"/>
      <c r="Z3075" s="20"/>
      <c r="AA3075" s="20"/>
      <c r="AB3075" s="20"/>
      <c r="AC3075" s="20"/>
      <c r="AD3075" s="20"/>
    </row>
    <row r="3076" spans="3:30" s="1" customFormat="1">
      <c r="C3076" s="16"/>
      <c r="D3076" s="16"/>
      <c r="E3076" s="32"/>
      <c r="F3076" s="16"/>
      <c r="G3076" s="16"/>
      <c r="H3076" s="16"/>
      <c r="I3076" s="16"/>
      <c r="J3076" s="16"/>
      <c r="K3076" s="16"/>
      <c r="L3076" s="32"/>
      <c r="M3076" s="16"/>
      <c r="N3076" s="16"/>
      <c r="O3076" s="16"/>
      <c r="P3076" s="16"/>
      <c r="Y3076" s="20"/>
      <c r="Z3076" s="20"/>
      <c r="AA3076" s="20"/>
      <c r="AB3076" s="20"/>
      <c r="AC3076" s="20"/>
      <c r="AD3076" s="20"/>
    </row>
    <row r="3077" spans="3:30" s="1" customFormat="1">
      <c r="C3077" s="16"/>
      <c r="D3077" s="16"/>
      <c r="E3077" s="32"/>
      <c r="F3077" s="16"/>
      <c r="G3077" s="16"/>
      <c r="H3077" s="16"/>
      <c r="I3077" s="16"/>
      <c r="J3077" s="16"/>
      <c r="K3077" s="16"/>
      <c r="L3077" s="32"/>
      <c r="M3077" s="16"/>
      <c r="N3077" s="16"/>
      <c r="O3077" s="16"/>
      <c r="P3077" s="16"/>
      <c r="Y3077" s="20"/>
      <c r="Z3077" s="20"/>
      <c r="AA3077" s="20"/>
      <c r="AB3077" s="20"/>
      <c r="AC3077" s="20"/>
      <c r="AD3077" s="20"/>
    </row>
    <row r="3078" spans="3:30" s="1" customFormat="1">
      <c r="C3078" s="16"/>
      <c r="D3078" s="16"/>
      <c r="E3078" s="32"/>
      <c r="F3078" s="16"/>
      <c r="G3078" s="16"/>
      <c r="H3078" s="16"/>
      <c r="I3078" s="16"/>
      <c r="J3078" s="16"/>
      <c r="K3078" s="16"/>
      <c r="L3078" s="32"/>
      <c r="M3078" s="16"/>
      <c r="N3078" s="16"/>
      <c r="O3078" s="16"/>
      <c r="P3078" s="16"/>
      <c r="Y3078" s="20"/>
      <c r="Z3078" s="20"/>
      <c r="AA3078" s="20"/>
      <c r="AB3078" s="20"/>
      <c r="AC3078" s="20"/>
      <c r="AD3078" s="20"/>
    </row>
    <row r="3079" spans="3:30" s="1" customFormat="1">
      <c r="C3079" s="16"/>
      <c r="D3079" s="16"/>
      <c r="E3079" s="32"/>
      <c r="F3079" s="16"/>
      <c r="G3079" s="16"/>
      <c r="H3079" s="16"/>
      <c r="I3079" s="16"/>
      <c r="J3079" s="16"/>
      <c r="K3079" s="16"/>
      <c r="L3079" s="32"/>
      <c r="M3079" s="16"/>
      <c r="N3079" s="16"/>
      <c r="O3079" s="16"/>
      <c r="P3079" s="16"/>
      <c r="Y3079" s="20"/>
      <c r="Z3079" s="20"/>
      <c r="AA3079" s="20"/>
      <c r="AB3079" s="20"/>
      <c r="AC3079" s="20"/>
      <c r="AD3079" s="20"/>
    </row>
    <row r="3080" spans="3:30" s="1" customFormat="1">
      <c r="C3080" s="16"/>
      <c r="D3080" s="16"/>
      <c r="E3080" s="32"/>
      <c r="F3080" s="16"/>
      <c r="G3080" s="16"/>
      <c r="H3080" s="16"/>
      <c r="I3080" s="16"/>
      <c r="J3080" s="16"/>
      <c r="K3080" s="16"/>
      <c r="L3080" s="32"/>
      <c r="M3080" s="16"/>
      <c r="N3080" s="16"/>
      <c r="O3080" s="16"/>
      <c r="P3080" s="16"/>
      <c r="Y3080" s="20"/>
      <c r="Z3080" s="20"/>
      <c r="AA3080" s="20"/>
      <c r="AB3080" s="20"/>
      <c r="AC3080" s="20"/>
      <c r="AD3080" s="20"/>
    </row>
    <row r="3081" spans="3:30" s="1" customFormat="1">
      <c r="C3081" s="16"/>
      <c r="D3081" s="16"/>
      <c r="E3081" s="32"/>
      <c r="F3081" s="16"/>
      <c r="G3081" s="16"/>
      <c r="H3081" s="16"/>
      <c r="I3081" s="16"/>
      <c r="J3081" s="16"/>
      <c r="K3081" s="16"/>
      <c r="L3081" s="32"/>
      <c r="M3081" s="16"/>
      <c r="N3081" s="16"/>
      <c r="O3081" s="16"/>
      <c r="P3081" s="16"/>
      <c r="Y3081" s="20"/>
      <c r="Z3081" s="20"/>
      <c r="AA3081" s="20"/>
      <c r="AB3081" s="20"/>
      <c r="AC3081" s="20"/>
      <c r="AD3081" s="20"/>
    </row>
    <row r="3082" spans="3:30" s="1" customFormat="1">
      <c r="C3082" s="16"/>
      <c r="D3082" s="16"/>
      <c r="E3082" s="32"/>
      <c r="F3082" s="16"/>
      <c r="G3082" s="16"/>
      <c r="H3082" s="16"/>
      <c r="I3082" s="16"/>
      <c r="J3082" s="16"/>
      <c r="K3082" s="16"/>
      <c r="L3082" s="32"/>
      <c r="M3082" s="16"/>
      <c r="N3082" s="16"/>
      <c r="O3082" s="16"/>
      <c r="P3082" s="16"/>
      <c r="Y3082" s="20"/>
      <c r="Z3082" s="20"/>
      <c r="AA3082" s="20"/>
      <c r="AB3082" s="20"/>
      <c r="AC3082" s="20"/>
      <c r="AD3082" s="20"/>
    </row>
    <row r="3083" spans="3:30" s="1" customFormat="1">
      <c r="C3083" s="16"/>
      <c r="D3083" s="16"/>
      <c r="E3083" s="32"/>
      <c r="F3083" s="16"/>
      <c r="G3083" s="16"/>
      <c r="H3083" s="16"/>
      <c r="I3083" s="16"/>
      <c r="J3083" s="16"/>
      <c r="K3083" s="16"/>
      <c r="L3083" s="32"/>
      <c r="M3083" s="16"/>
      <c r="N3083" s="16"/>
      <c r="O3083" s="16"/>
      <c r="P3083" s="16"/>
      <c r="Y3083" s="20"/>
      <c r="Z3083" s="20"/>
      <c r="AA3083" s="20"/>
      <c r="AB3083" s="20"/>
      <c r="AC3083" s="20"/>
      <c r="AD3083" s="20"/>
    </row>
    <row r="3084" spans="3:30" s="1" customFormat="1">
      <c r="C3084" s="16"/>
      <c r="D3084" s="16"/>
      <c r="E3084" s="32"/>
      <c r="F3084" s="16"/>
      <c r="G3084" s="16"/>
      <c r="H3084" s="16"/>
      <c r="I3084" s="16"/>
      <c r="J3084" s="16"/>
      <c r="K3084" s="16"/>
      <c r="L3084" s="32"/>
      <c r="M3084" s="16"/>
      <c r="N3084" s="16"/>
      <c r="O3084" s="16"/>
      <c r="P3084" s="16"/>
      <c r="Y3084" s="20"/>
      <c r="Z3084" s="20"/>
      <c r="AA3084" s="20"/>
      <c r="AB3084" s="20"/>
      <c r="AC3084" s="20"/>
      <c r="AD3084" s="20"/>
    </row>
    <row r="3085" spans="3:30" s="1" customFormat="1">
      <c r="C3085" s="16"/>
      <c r="D3085" s="16"/>
      <c r="E3085" s="32"/>
      <c r="F3085" s="16"/>
      <c r="G3085" s="16"/>
      <c r="H3085" s="16"/>
      <c r="I3085" s="16"/>
      <c r="J3085" s="16"/>
      <c r="K3085" s="16"/>
      <c r="L3085" s="32"/>
      <c r="M3085" s="16"/>
      <c r="N3085" s="16"/>
      <c r="O3085" s="16"/>
      <c r="P3085" s="16"/>
      <c r="Y3085" s="20"/>
      <c r="Z3085" s="20"/>
      <c r="AA3085" s="20"/>
      <c r="AB3085" s="20"/>
      <c r="AC3085" s="20"/>
      <c r="AD3085" s="20"/>
    </row>
    <row r="3086" spans="3:30" s="1" customFormat="1">
      <c r="C3086" s="16"/>
      <c r="D3086" s="16"/>
      <c r="E3086" s="32"/>
      <c r="F3086" s="16"/>
      <c r="G3086" s="16"/>
      <c r="H3086" s="16"/>
      <c r="I3086" s="16"/>
      <c r="J3086" s="16"/>
      <c r="K3086" s="16"/>
      <c r="L3086" s="32"/>
      <c r="M3086" s="16"/>
      <c r="N3086" s="16"/>
      <c r="O3086" s="16"/>
      <c r="P3086" s="16"/>
      <c r="Y3086" s="20"/>
      <c r="Z3086" s="20"/>
      <c r="AA3086" s="20"/>
      <c r="AB3086" s="20"/>
      <c r="AC3086" s="20"/>
      <c r="AD3086" s="20"/>
    </row>
    <row r="3087" spans="3:30" s="1" customFormat="1">
      <c r="C3087" s="16"/>
      <c r="D3087" s="16"/>
      <c r="E3087" s="32"/>
      <c r="F3087" s="16"/>
      <c r="G3087" s="16"/>
      <c r="H3087" s="16"/>
      <c r="I3087" s="16"/>
      <c r="J3087" s="16"/>
      <c r="K3087" s="16"/>
      <c r="L3087" s="32"/>
      <c r="M3087" s="16"/>
      <c r="N3087" s="16"/>
      <c r="O3087" s="16"/>
      <c r="P3087" s="16"/>
      <c r="Y3087" s="20"/>
      <c r="Z3087" s="20"/>
      <c r="AA3087" s="20"/>
      <c r="AB3087" s="20"/>
      <c r="AC3087" s="20"/>
      <c r="AD3087" s="20"/>
    </row>
    <row r="3088" spans="3:30" s="1" customFormat="1">
      <c r="C3088" s="16"/>
      <c r="D3088" s="16"/>
      <c r="E3088" s="32"/>
      <c r="F3088" s="16"/>
      <c r="G3088" s="16"/>
      <c r="H3088" s="16"/>
      <c r="I3088" s="16"/>
      <c r="J3088" s="16"/>
      <c r="K3088" s="16"/>
      <c r="L3088" s="32"/>
      <c r="M3088" s="16"/>
      <c r="N3088" s="16"/>
      <c r="O3088" s="16"/>
      <c r="P3088" s="16"/>
      <c r="Y3088" s="20"/>
      <c r="Z3088" s="20"/>
      <c r="AA3088" s="20"/>
      <c r="AB3088" s="20"/>
      <c r="AC3088" s="20"/>
      <c r="AD3088" s="20"/>
    </row>
    <row r="3089" spans="3:30" s="1" customFormat="1">
      <c r="C3089" s="16"/>
      <c r="D3089" s="16"/>
      <c r="E3089" s="32"/>
      <c r="F3089" s="16"/>
      <c r="G3089" s="16"/>
      <c r="H3089" s="16"/>
      <c r="I3089" s="16"/>
      <c r="J3089" s="16"/>
      <c r="K3089" s="16"/>
      <c r="L3089" s="32"/>
      <c r="M3089" s="16"/>
      <c r="N3089" s="16"/>
      <c r="O3089" s="16"/>
      <c r="P3089" s="16"/>
      <c r="Y3089" s="20"/>
      <c r="Z3089" s="20"/>
      <c r="AA3089" s="20"/>
      <c r="AB3089" s="20"/>
      <c r="AC3089" s="20"/>
      <c r="AD3089" s="20"/>
    </row>
    <row r="3090" spans="3:30" s="1" customFormat="1">
      <c r="C3090" s="16"/>
      <c r="D3090" s="16"/>
      <c r="E3090" s="32"/>
      <c r="F3090" s="16"/>
      <c r="G3090" s="16"/>
      <c r="H3090" s="16"/>
      <c r="I3090" s="16"/>
      <c r="J3090" s="16"/>
      <c r="K3090" s="16"/>
      <c r="L3090" s="32"/>
      <c r="M3090" s="16"/>
      <c r="N3090" s="16"/>
      <c r="O3090" s="16"/>
      <c r="P3090" s="16"/>
      <c r="Y3090" s="20"/>
      <c r="Z3090" s="20"/>
      <c r="AA3090" s="20"/>
      <c r="AB3090" s="20"/>
      <c r="AC3090" s="20"/>
      <c r="AD3090" s="20"/>
    </row>
    <row r="3091" spans="3:30" s="1" customFormat="1">
      <c r="C3091" s="16"/>
      <c r="D3091" s="16"/>
      <c r="E3091" s="32"/>
      <c r="F3091" s="16"/>
      <c r="G3091" s="16"/>
      <c r="H3091" s="16"/>
      <c r="I3091" s="16"/>
      <c r="J3091" s="16"/>
      <c r="K3091" s="16"/>
      <c r="L3091" s="32"/>
      <c r="M3091" s="16"/>
      <c r="N3091" s="16"/>
      <c r="O3091" s="16"/>
      <c r="P3091" s="16"/>
      <c r="Y3091" s="20"/>
      <c r="Z3091" s="20"/>
      <c r="AA3091" s="20"/>
      <c r="AB3091" s="20"/>
      <c r="AC3091" s="20"/>
      <c r="AD3091" s="20"/>
    </row>
    <row r="3092" spans="3:30" s="1" customFormat="1">
      <c r="C3092" s="16"/>
      <c r="D3092" s="16"/>
      <c r="E3092" s="32"/>
      <c r="F3092" s="16"/>
      <c r="G3092" s="16"/>
      <c r="H3092" s="16"/>
      <c r="I3092" s="16"/>
      <c r="J3092" s="16"/>
      <c r="K3092" s="16"/>
      <c r="L3092" s="32"/>
      <c r="M3092" s="16"/>
      <c r="N3092" s="16"/>
      <c r="O3092" s="16"/>
      <c r="P3092" s="16"/>
      <c r="Y3092" s="20"/>
      <c r="Z3092" s="20"/>
      <c r="AA3092" s="20"/>
      <c r="AB3092" s="20"/>
      <c r="AC3092" s="20"/>
      <c r="AD3092" s="20"/>
    </row>
    <row r="3093" spans="3:30" s="1" customFormat="1">
      <c r="C3093" s="16"/>
      <c r="D3093" s="16"/>
      <c r="E3093" s="32"/>
      <c r="F3093" s="16"/>
      <c r="G3093" s="16"/>
      <c r="H3093" s="16"/>
      <c r="I3093" s="16"/>
      <c r="J3093" s="16"/>
      <c r="K3093" s="16"/>
      <c r="L3093" s="32"/>
      <c r="M3093" s="16"/>
      <c r="N3093" s="16"/>
      <c r="O3093" s="16"/>
      <c r="P3093" s="16"/>
      <c r="Y3093" s="20"/>
      <c r="Z3093" s="20"/>
      <c r="AA3093" s="20"/>
      <c r="AB3093" s="20"/>
      <c r="AC3093" s="20"/>
      <c r="AD3093" s="20"/>
    </row>
    <row r="3094" spans="3:30" s="1" customFormat="1">
      <c r="C3094" s="16"/>
      <c r="D3094" s="16"/>
      <c r="E3094" s="32"/>
      <c r="F3094" s="16"/>
      <c r="G3094" s="16"/>
      <c r="H3094" s="16"/>
      <c r="I3094" s="16"/>
      <c r="J3094" s="16"/>
      <c r="K3094" s="16"/>
      <c r="L3094" s="32"/>
      <c r="M3094" s="16"/>
      <c r="N3094" s="16"/>
      <c r="O3094" s="16"/>
      <c r="P3094" s="16"/>
      <c r="Y3094" s="20"/>
      <c r="Z3094" s="20"/>
      <c r="AA3094" s="20"/>
      <c r="AB3094" s="20"/>
      <c r="AC3094" s="20"/>
      <c r="AD3094" s="20"/>
    </row>
    <row r="3095" spans="3:30" s="1" customFormat="1">
      <c r="C3095" s="16"/>
      <c r="D3095" s="16"/>
      <c r="E3095" s="32"/>
      <c r="F3095" s="16"/>
      <c r="G3095" s="16"/>
      <c r="H3095" s="16"/>
      <c r="I3095" s="16"/>
      <c r="J3095" s="16"/>
      <c r="K3095" s="16"/>
      <c r="L3095" s="32"/>
      <c r="M3095" s="16"/>
      <c r="N3095" s="16"/>
      <c r="O3095" s="16"/>
      <c r="P3095" s="16"/>
      <c r="Y3095" s="20"/>
      <c r="Z3095" s="20"/>
      <c r="AA3095" s="20"/>
      <c r="AB3095" s="20"/>
      <c r="AC3095" s="20"/>
      <c r="AD3095" s="20"/>
    </row>
    <row r="3096" spans="3:30" s="1" customFormat="1">
      <c r="C3096" s="16"/>
      <c r="D3096" s="16"/>
      <c r="E3096" s="32"/>
      <c r="F3096" s="16"/>
      <c r="G3096" s="16"/>
      <c r="H3096" s="16"/>
      <c r="I3096" s="16"/>
      <c r="J3096" s="16"/>
      <c r="K3096" s="16"/>
      <c r="L3096" s="32"/>
      <c r="M3096" s="16"/>
      <c r="N3096" s="16"/>
      <c r="O3096" s="16"/>
      <c r="P3096" s="16"/>
      <c r="Y3096" s="20"/>
      <c r="Z3096" s="20"/>
      <c r="AA3096" s="20"/>
      <c r="AB3096" s="20"/>
      <c r="AC3096" s="20"/>
      <c r="AD3096" s="20"/>
    </row>
    <row r="3097" spans="3:30" s="1" customFormat="1">
      <c r="C3097" s="16"/>
      <c r="D3097" s="16"/>
      <c r="E3097" s="32"/>
      <c r="F3097" s="16"/>
      <c r="G3097" s="16"/>
      <c r="H3097" s="16"/>
      <c r="I3097" s="16"/>
      <c r="J3097" s="16"/>
      <c r="K3097" s="16"/>
      <c r="L3097" s="32"/>
      <c r="M3097" s="16"/>
      <c r="N3097" s="16"/>
      <c r="O3097" s="16"/>
      <c r="P3097" s="16"/>
      <c r="Y3097" s="20"/>
      <c r="Z3097" s="20"/>
      <c r="AA3097" s="20"/>
      <c r="AB3097" s="20"/>
      <c r="AC3097" s="20"/>
      <c r="AD3097" s="20"/>
    </row>
    <row r="3098" spans="3:30" s="1" customFormat="1">
      <c r="C3098" s="16"/>
      <c r="D3098" s="16"/>
      <c r="E3098" s="32"/>
      <c r="F3098" s="16"/>
      <c r="G3098" s="16"/>
      <c r="H3098" s="16"/>
      <c r="I3098" s="16"/>
      <c r="J3098" s="16"/>
      <c r="K3098" s="16"/>
      <c r="L3098" s="32"/>
      <c r="M3098" s="16"/>
      <c r="N3098" s="16"/>
      <c r="O3098" s="16"/>
      <c r="P3098" s="16"/>
      <c r="Y3098" s="20"/>
      <c r="Z3098" s="20"/>
      <c r="AA3098" s="20"/>
      <c r="AB3098" s="20"/>
      <c r="AC3098" s="20"/>
      <c r="AD3098" s="20"/>
    </row>
    <row r="3099" spans="3:30" s="1" customFormat="1">
      <c r="C3099" s="16"/>
      <c r="D3099" s="16"/>
      <c r="E3099" s="32"/>
      <c r="F3099" s="16"/>
      <c r="G3099" s="16"/>
      <c r="H3099" s="16"/>
      <c r="I3099" s="16"/>
      <c r="J3099" s="16"/>
      <c r="K3099" s="16"/>
      <c r="L3099" s="32"/>
      <c r="M3099" s="16"/>
      <c r="N3099" s="16"/>
      <c r="O3099" s="16"/>
      <c r="P3099" s="16"/>
      <c r="Y3099" s="20"/>
      <c r="Z3099" s="20"/>
      <c r="AA3099" s="20"/>
      <c r="AB3099" s="20"/>
      <c r="AC3099" s="20"/>
      <c r="AD3099" s="20"/>
    </row>
    <row r="3100" spans="3:30" s="1" customFormat="1">
      <c r="C3100" s="16"/>
      <c r="D3100" s="16"/>
      <c r="E3100" s="32"/>
      <c r="F3100" s="16"/>
      <c r="G3100" s="16"/>
      <c r="H3100" s="16"/>
      <c r="I3100" s="16"/>
      <c r="J3100" s="16"/>
      <c r="K3100" s="16"/>
      <c r="L3100" s="32"/>
      <c r="M3100" s="16"/>
      <c r="N3100" s="16"/>
      <c r="O3100" s="16"/>
      <c r="P3100" s="16"/>
      <c r="Y3100" s="20"/>
      <c r="Z3100" s="20"/>
      <c r="AA3100" s="20"/>
      <c r="AB3100" s="20"/>
      <c r="AC3100" s="20"/>
      <c r="AD3100" s="20"/>
    </row>
    <row r="3101" spans="3:30" s="1" customFormat="1">
      <c r="C3101" s="16"/>
      <c r="D3101" s="16"/>
      <c r="E3101" s="32"/>
      <c r="F3101" s="16"/>
      <c r="G3101" s="16"/>
      <c r="H3101" s="16"/>
      <c r="I3101" s="16"/>
      <c r="J3101" s="16"/>
      <c r="K3101" s="16"/>
      <c r="L3101" s="32"/>
      <c r="M3101" s="16"/>
      <c r="N3101" s="16"/>
      <c r="O3101" s="16"/>
      <c r="P3101" s="16"/>
      <c r="Y3101" s="20"/>
      <c r="Z3101" s="20"/>
      <c r="AA3101" s="20"/>
      <c r="AB3101" s="20"/>
      <c r="AC3101" s="20"/>
      <c r="AD3101" s="20"/>
    </row>
    <row r="3102" spans="3:30" s="1" customFormat="1">
      <c r="C3102" s="16"/>
      <c r="D3102" s="16"/>
      <c r="E3102" s="32"/>
      <c r="F3102" s="16"/>
      <c r="G3102" s="16"/>
      <c r="H3102" s="16"/>
      <c r="I3102" s="16"/>
      <c r="J3102" s="16"/>
      <c r="K3102" s="16"/>
      <c r="L3102" s="32"/>
      <c r="M3102" s="16"/>
      <c r="N3102" s="16"/>
      <c r="O3102" s="16"/>
      <c r="P3102" s="16"/>
      <c r="Y3102" s="20"/>
      <c r="Z3102" s="20"/>
      <c r="AA3102" s="20"/>
      <c r="AB3102" s="20"/>
      <c r="AC3102" s="20"/>
      <c r="AD3102" s="20"/>
    </row>
    <row r="3103" spans="3:30" s="1" customFormat="1">
      <c r="C3103" s="16"/>
      <c r="D3103" s="16"/>
      <c r="E3103" s="32"/>
      <c r="F3103" s="16"/>
      <c r="G3103" s="16"/>
      <c r="H3103" s="16"/>
      <c r="I3103" s="16"/>
      <c r="J3103" s="16"/>
      <c r="K3103" s="16"/>
      <c r="L3103" s="32"/>
      <c r="M3103" s="16"/>
      <c r="N3103" s="16"/>
      <c r="O3103" s="16"/>
      <c r="P3103" s="16"/>
      <c r="Y3103" s="20"/>
      <c r="Z3103" s="20"/>
      <c r="AA3103" s="20"/>
      <c r="AB3103" s="20"/>
      <c r="AC3103" s="20"/>
      <c r="AD3103" s="20"/>
    </row>
    <row r="3104" spans="3:30" s="1" customFormat="1">
      <c r="C3104" s="16"/>
      <c r="D3104" s="16"/>
      <c r="E3104" s="32"/>
      <c r="F3104" s="16"/>
      <c r="G3104" s="16"/>
      <c r="H3104" s="16"/>
      <c r="I3104" s="16"/>
      <c r="J3104" s="16"/>
      <c r="K3104" s="16"/>
      <c r="L3104" s="32"/>
      <c r="M3104" s="16"/>
      <c r="N3104" s="16"/>
      <c r="O3104" s="16"/>
      <c r="P3104" s="16"/>
      <c r="Y3104" s="20"/>
      <c r="Z3104" s="20"/>
      <c r="AA3104" s="20"/>
      <c r="AB3104" s="20"/>
      <c r="AC3104" s="20"/>
      <c r="AD3104" s="20"/>
    </row>
    <row r="3105" spans="3:30" s="1" customFormat="1">
      <c r="C3105" s="16"/>
      <c r="D3105" s="16"/>
      <c r="E3105" s="32"/>
      <c r="F3105" s="16"/>
      <c r="G3105" s="16"/>
      <c r="H3105" s="16"/>
      <c r="I3105" s="16"/>
      <c r="J3105" s="16"/>
      <c r="K3105" s="16"/>
      <c r="L3105" s="32"/>
      <c r="M3105" s="16"/>
      <c r="N3105" s="16"/>
      <c r="O3105" s="16"/>
      <c r="P3105" s="16"/>
      <c r="Y3105" s="20"/>
      <c r="Z3105" s="20"/>
      <c r="AA3105" s="20"/>
      <c r="AB3105" s="20"/>
      <c r="AC3105" s="20"/>
      <c r="AD3105" s="20"/>
    </row>
    <row r="3106" spans="3:30" s="1" customFormat="1">
      <c r="C3106" s="16"/>
      <c r="D3106" s="16"/>
      <c r="E3106" s="32"/>
      <c r="F3106" s="16"/>
      <c r="G3106" s="16"/>
      <c r="H3106" s="16"/>
      <c r="I3106" s="16"/>
      <c r="J3106" s="16"/>
      <c r="K3106" s="16"/>
      <c r="L3106" s="32"/>
      <c r="M3106" s="16"/>
      <c r="N3106" s="16"/>
      <c r="O3106" s="16"/>
      <c r="P3106" s="16"/>
      <c r="Y3106" s="20"/>
      <c r="Z3106" s="20"/>
      <c r="AA3106" s="20"/>
      <c r="AB3106" s="20"/>
      <c r="AC3106" s="20"/>
      <c r="AD3106" s="20"/>
    </row>
    <row r="3107" spans="3:30" s="1" customFormat="1">
      <c r="C3107" s="16"/>
      <c r="D3107" s="16"/>
      <c r="E3107" s="32"/>
      <c r="F3107" s="16"/>
      <c r="G3107" s="16"/>
      <c r="H3107" s="16"/>
      <c r="I3107" s="16"/>
      <c r="J3107" s="16"/>
      <c r="K3107" s="16"/>
      <c r="L3107" s="32"/>
      <c r="M3107" s="16"/>
      <c r="N3107" s="16"/>
      <c r="O3107" s="16"/>
      <c r="P3107" s="16"/>
      <c r="Y3107" s="20"/>
      <c r="Z3107" s="20"/>
      <c r="AA3107" s="20"/>
      <c r="AB3107" s="20"/>
      <c r="AC3107" s="20"/>
      <c r="AD3107" s="20"/>
    </row>
    <row r="3108" spans="3:30" s="1" customFormat="1">
      <c r="C3108" s="16"/>
      <c r="D3108" s="16"/>
      <c r="E3108" s="32"/>
      <c r="F3108" s="16"/>
      <c r="G3108" s="16"/>
      <c r="H3108" s="16"/>
      <c r="I3108" s="16"/>
      <c r="J3108" s="16"/>
      <c r="K3108" s="16"/>
      <c r="L3108" s="32"/>
      <c r="M3108" s="16"/>
      <c r="N3108" s="16"/>
      <c r="O3108" s="16"/>
      <c r="P3108" s="16"/>
      <c r="Y3108" s="20"/>
      <c r="Z3108" s="20"/>
      <c r="AA3108" s="20"/>
      <c r="AB3108" s="20"/>
      <c r="AC3108" s="20"/>
      <c r="AD3108" s="20"/>
    </row>
    <row r="3109" spans="3:30" s="1" customFormat="1">
      <c r="C3109" s="16"/>
      <c r="D3109" s="16"/>
      <c r="E3109" s="32"/>
      <c r="F3109" s="16"/>
      <c r="G3109" s="16"/>
      <c r="H3109" s="16"/>
      <c r="I3109" s="16"/>
      <c r="J3109" s="16"/>
      <c r="K3109" s="16"/>
      <c r="L3109" s="32"/>
      <c r="M3109" s="16"/>
      <c r="N3109" s="16"/>
      <c r="O3109" s="16"/>
      <c r="P3109" s="16"/>
      <c r="Y3109" s="20"/>
      <c r="Z3109" s="20"/>
      <c r="AA3109" s="20"/>
      <c r="AB3109" s="20"/>
      <c r="AC3109" s="20"/>
      <c r="AD3109" s="20"/>
    </row>
    <row r="3110" spans="3:30" s="1" customFormat="1">
      <c r="C3110" s="16"/>
      <c r="D3110" s="16"/>
      <c r="E3110" s="32"/>
      <c r="F3110" s="16"/>
      <c r="G3110" s="16"/>
      <c r="H3110" s="16"/>
      <c r="I3110" s="16"/>
      <c r="J3110" s="16"/>
      <c r="K3110" s="16"/>
      <c r="L3110" s="32"/>
      <c r="M3110" s="16"/>
      <c r="N3110" s="16"/>
      <c r="O3110" s="16"/>
      <c r="P3110" s="16"/>
      <c r="Y3110" s="20"/>
      <c r="Z3110" s="20"/>
      <c r="AA3110" s="20"/>
      <c r="AB3110" s="20"/>
      <c r="AC3110" s="20"/>
      <c r="AD3110" s="20"/>
    </row>
    <row r="3111" spans="3:30" s="1" customFormat="1">
      <c r="C3111" s="16"/>
      <c r="D3111" s="16"/>
      <c r="E3111" s="32"/>
      <c r="F3111" s="16"/>
      <c r="G3111" s="16"/>
      <c r="H3111" s="16"/>
      <c r="I3111" s="16"/>
      <c r="J3111" s="16"/>
      <c r="K3111" s="16"/>
      <c r="L3111" s="32"/>
      <c r="M3111" s="16"/>
      <c r="N3111" s="16"/>
      <c r="O3111" s="16"/>
      <c r="P3111" s="16"/>
      <c r="Y3111" s="20"/>
      <c r="Z3111" s="20"/>
      <c r="AA3111" s="20"/>
      <c r="AB3111" s="20"/>
      <c r="AC3111" s="20"/>
      <c r="AD3111" s="20"/>
    </row>
    <row r="3112" spans="3:30" s="1" customFormat="1">
      <c r="C3112" s="16"/>
      <c r="D3112" s="16"/>
      <c r="E3112" s="32"/>
      <c r="F3112" s="16"/>
      <c r="G3112" s="16"/>
      <c r="H3112" s="16"/>
      <c r="I3112" s="16"/>
      <c r="J3112" s="16"/>
      <c r="K3112" s="16"/>
      <c r="L3112" s="32"/>
      <c r="M3112" s="16"/>
      <c r="N3112" s="16"/>
      <c r="O3112" s="16"/>
      <c r="P3112" s="16"/>
      <c r="Y3112" s="20"/>
      <c r="Z3112" s="20"/>
      <c r="AA3112" s="20"/>
      <c r="AB3112" s="20"/>
      <c r="AC3112" s="20"/>
      <c r="AD3112" s="20"/>
    </row>
    <row r="3113" spans="3:30" s="1" customFormat="1">
      <c r="C3113" s="16"/>
      <c r="D3113" s="16"/>
      <c r="E3113" s="32"/>
      <c r="F3113" s="16"/>
      <c r="G3113" s="16"/>
      <c r="H3113" s="16"/>
      <c r="I3113" s="16"/>
      <c r="J3113" s="16"/>
      <c r="K3113" s="16"/>
      <c r="L3113" s="32"/>
      <c r="M3113" s="16"/>
      <c r="N3113" s="16"/>
      <c r="O3113" s="16"/>
      <c r="P3113" s="16"/>
      <c r="Y3113" s="20"/>
      <c r="Z3113" s="20"/>
      <c r="AA3113" s="20"/>
      <c r="AB3113" s="20"/>
      <c r="AC3113" s="20"/>
      <c r="AD3113" s="20"/>
    </row>
    <row r="3114" spans="3:30" s="1" customFormat="1">
      <c r="C3114" s="16"/>
      <c r="D3114" s="16"/>
      <c r="E3114" s="32"/>
      <c r="F3114" s="16"/>
      <c r="G3114" s="16"/>
      <c r="H3114" s="16"/>
      <c r="I3114" s="16"/>
      <c r="J3114" s="16"/>
      <c r="K3114" s="16"/>
      <c r="L3114" s="32"/>
      <c r="M3114" s="16"/>
      <c r="N3114" s="16"/>
      <c r="O3114" s="16"/>
      <c r="P3114" s="16"/>
      <c r="Y3114" s="20"/>
      <c r="Z3114" s="20"/>
      <c r="AA3114" s="20"/>
      <c r="AB3114" s="20"/>
      <c r="AC3114" s="20"/>
      <c r="AD3114" s="20"/>
    </row>
    <row r="3115" spans="3:30" s="1" customFormat="1">
      <c r="C3115" s="16"/>
      <c r="D3115" s="16"/>
      <c r="E3115" s="32"/>
      <c r="F3115" s="16"/>
      <c r="G3115" s="16"/>
      <c r="H3115" s="16"/>
      <c r="I3115" s="16"/>
      <c r="J3115" s="16"/>
      <c r="K3115" s="16"/>
      <c r="L3115" s="32"/>
      <c r="M3115" s="16"/>
      <c r="N3115" s="16"/>
      <c r="O3115" s="16"/>
      <c r="P3115" s="16"/>
      <c r="Y3115" s="20"/>
      <c r="Z3115" s="20"/>
      <c r="AA3115" s="20"/>
      <c r="AB3115" s="20"/>
      <c r="AC3115" s="20"/>
      <c r="AD3115" s="20"/>
    </row>
    <row r="3116" spans="3:30" s="1" customFormat="1">
      <c r="C3116" s="16"/>
      <c r="D3116" s="16"/>
      <c r="E3116" s="32"/>
      <c r="F3116" s="16"/>
      <c r="G3116" s="16"/>
      <c r="H3116" s="16"/>
      <c r="I3116" s="16"/>
      <c r="J3116" s="16"/>
      <c r="K3116" s="16"/>
      <c r="L3116" s="32"/>
      <c r="M3116" s="16"/>
      <c r="N3116" s="16"/>
      <c r="O3116" s="16"/>
      <c r="P3116" s="16"/>
      <c r="Y3116" s="20"/>
      <c r="Z3116" s="20"/>
      <c r="AA3116" s="20"/>
      <c r="AB3116" s="20"/>
      <c r="AC3116" s="20"/>
      <c r="AD3116" s="20"/>
    </row>
    <row r="3117" spans="3:30" s="1" customFormat="1">
      <c r="C3117" s="16"/>
      <c r="D3117" s="16"/>
      <c r="E3117" s="32"/>
      <c r="F3117" s="16"/>
      <c r="G3117" s="16"/>
      <c r="H3117" s="16"/>
      <c r="I3117" s="16"/>
      <c r="J3117" s="16"/>
      <c r="K3117" s="16"/>
      <c r="L3117" s="32"/>
      <c r="M3117" s="16"/>
      <c r="N3117" s="16"/>
      <c r="O3117" s="16"/>
      <c r="P3117" s="16"/>
      <c r="Y3117" s="20"/>
      <c r="Z3117" s="20"/>
      <c r="AA3117" s="20"/>
      <c r="AB3117" s="20"/>
      <c r="AC3117" s="20"/>
      <c r="AD3117" s="20"/>
    </row>
    <row r="3118" spans="3:30" s="1" customFormat="1">
      <c r="C3118" s="16"/>
      <c r="D3118" s="16"/>
      <c r="E3118" s="32"/>
      <c r="F3118" s="16"/>
      <c r="G3118" s="16"/>
      <c r="H3118" s="16"/>
      <c r="I3118" s="16"/>
      <c r="J3118" s="16"/>
      <c r="K3118" s="16"/>
      <c r="L3118" s="32"/>
      <c r="M3118" s="16"/>
      <c r="N3118" s="16"/>
      <c r="O3118" s="16"/>
      <c r="P3118" s="16"/>
      <c r="Y3118" s="20"/>
      <c r="Z3118" s="20"/>
      <c r="AA3118" s="20"/>
      <c r="AB3118" s="20"/>
      <c r="AC3118" s="20"/>
      <c r="AD3118" s="20"/>
    </row>
    <row r="3119" spans="3:30" s="1" customFormat="1">
      <c r="C3119" s="16"/>
      <c r="D3119" s="16"/>
      <c r="E3119" s="32"/>
      <c r="F3119" s="16"/>
      <c r="G3119" s="16"/>
      <c r="H3119" s="16"/>
      <c r="I3119" s="16"/>
      <c r="J3119" s="16"/>
      <c r="K3119" s="16"/>
      <c r="L3119" s="32"/>
      <c r="M3119" s="16"/>
      <c r="N3119" s="16"/>
      <c r="O3119" s="16"/>
      <c r="P3119" s="16"/>
      <c r="Y3119" s="20"/>
      <c r="Z3119" s="20"/>
      <c r="AA3119" s="20"/>
      <c r="AB3119" s="20"/>
      <c r="AC3119" s="20"/>
      <c r="AD3119" s="20"/>
    </row>
    <row r="3120" spans="3:30" s="1" customFormat="1">
      <c r="C3120" s="16"/>
      <c r="D3120" s="16"/>
      <c r="E3120" s="32"/>
      <c r="F3120" s="16"/>
      <c r="G3120" s="16"/>
      <c r="H3120" s="16"/>
      <c r="I3120" s="16"/>
      <c r="J3120" s="16"/>
      <c r="K3120" s="16"/>
      <c r="L3120" s="32"/>
      <c r="M3120" s="16"/>
      <c r="N3120" s="16"/>
      <c r="O3120" s="16"/>
      <c r="P3120" s="16"/>
      <c r="Y3120" s="20"/>
      <c r="Z3120" s="20"/>
      <c r="AA3120" s="20"/>
      <c r="AB3120" s="20"/>
      <c r="AC3120" s="20"/>
      <c r="AD3120" s="20"/>
    </row>
    <row r="3121" spans="3:30" s="1" customFormat="1">
      <c r="C3121" s="16"/>
      <c r="D3121" s="16"/>
      <c r="E3121" s="32"/>
      <c r="F3121" s="16"/>
      <c r="G3121" s="16"/>
      <c r="H3121" s="16"/>
      <c r="I3121" s="16"/>
      <c r="J3121" s="16"/>
      <c r="K3121" s="16"/>
      <c r="L3121" s="32"/>
      <c r="M3121" s="16"/>
      <c r="N3121" s="16"/>
      <c r="O3121" s="16"/>
      <c r="P3121" s="16"/>
      <c r="Y3121" s="20"/>
      <c r="Z3121" s="20"/>
      <c r="AA3121" s="20"/>
      <c r="AB3121" s="20"/>
      <c r="AC3121" s="20"/>
      <c r="AD3121" s="20"/>
    </row>
    <row r="3122" spans="3:30" s="1" customFormat="1">
      <c r="C3122" s="16"/>
      <c r="D3122" s="16"/>
      <c r="E3122" s="32"/>
      <c r="F3122" s="16"/>
      <c r="G3122" s="16"/>
      <c r="H3122" s="16"/>
      <c r="I3122" s="16"/>
      <c r="J3122" s="16"/>
      <c r="K3122" s="16"/>
      <c r="L3122" s="32"/>
      <c r="M3122" s="16"/>
      <c r="N3122" s="16"/>
      <c r="O3122" s="16"/>
      <c r="P3122" s="16"/>
      <c r="Y3122" s="20"/>
      <c r="Z3122" s="20"/>
      <c r="AA3122" s="20"/>
      <c r="AB3122" s="20"/>
      <c r="AC3122" s="20"/>
      <c r="AD3122" s="20"/>
    </row>
    <row r="3123" spans="3:30" s="1" customFormat="1">
      <c r="C3123" s="16"/>
      <c r="D3123" s="16"/>
      <c r="E3123" s="32"/>
      <c r="F3123" s="16"/>
      <c r="G3123" s="16"/>
      <c r="H3123" s="16"/>
      <c r="I3123" s="16"/>
      <c r="J3123" s="16"/>
      <c r="K3123" s="16"/>
      <c r="L3123" s="32"/>
      <c r="M3123" s="16"/>
      <c r="N3123" s="16"/>
      <c r="O3123" s="16"/>
      <c r="P3123" s="16"/>
      <c r="Y3123" s="20"/>
      <c r="Z3123" s="20"/>
      <c r="AA3123" s="20"/>
      <c r="AB3123" s="20"/>
      <c r="AC3123" s="20"/>
      <c r="AD3123" s="20"/>
    </row>
    <row r="3124" spans="3:30" s="1" customFormat="1">
      <c r="C3124" s="16"/>
      <c r="D3124" s="16"/>
      <c r="E3124" s="32"/>
      <c r="F3124" s="16"/>
      <c r="G3124" s="16"/>
      <c r="H3124" s="16"/>
      <c r="I3124" s="16"/>
      <c r="J3124" s="16"/>
      <c r="K3124" s="16"/>
      <c r="L3124" s="32"/>
      <c r="M3124" s="16"/>
      <c r="N3124" s="16"/>
      <c r="O3124" s="16"/>
      <c r="P3124" s="16"/>
      <c r="Y3124" s="20"/>
      <c r="Z3124" s="20"/>
      <c r="AA3124" s="20"/>
      <c r="AB3124" s="20"/>
      <c r="AC3124" s="20"/>
      <c r="AD3124" s="20"/>
    </row>
    <row r="3125" spans="3:30" s="1" customFormat="1">
      <c r="C3125" s="16"/>
      <c r="D3125" s="16"/>
      <c r="E3125" s="32"/>
      <c r="F3125" s="16"/>
      <c r="G3125" s="16"/>
      <c r="H3125" s="16"/>
      <c r="I3125" s="16"/>
      <c r="J3125" s="16"/>
      <c r="K3125" s="16"/>
      <c r="L3125" s="32"/>
      <c r="M3125" s="16"/>
      <c r="N3125" s="16"/>
      <c r="O3125" s="16"/>
      <c r="P3125" s="16"/>
      <c r="Y3125" s="20"/>
      <c r="Z3125" s="20"/>
      <c r="AA3125" s="20"/>
      <c r="AB3125" s="20"/>
      <c r="AC3125" s="20"/>
      <c r="AD3125" s="20"/>
    </row>
    <row r="3126" spans="3:30" s="1" customFormat="1">
      <c r="C3126" s="16"/>
      <c r="D3126" s="16"/>
      <c r="E3126" s="32"/>
      <c r="F3126" s="16"/>
      <c r="G3126" s="16"/>
      <c r="H3126" s="16"/>
      <c r="I3126" s="16"/>
      <c r="J3126" s="16"/>
      <c r="K3126" s="16"/>
      <c r="L3126" s="32"/>
      <c r="M3126" s="16"/>
      <c r="N3126" s="16"/>
      <c r="O3126" s="16"/>
      <c r="P3126" s="16"/>
      <c r="Y3126" s="20"/>
      <c r="Z3126" s="20"/>
      <c r="AA3126" s="20"/>
      <c r="AB3126" s="20"/>
      <c r="AC3126" s="20"/>
      <c r="AD3126" s="20"/>
    </row>
    <row r="3127" spans="3:30" s="1" customFormat="1">
      <c r="C3127" s="16"/>
      <c r="D3127" s="16"/>
      <c r="E3127" s="32"/>
      <c r="F3127" s="16"/>
      <c r="G3127" s="16"/>
      <c r="H3127" s="16"/>
      <c r="I3127" s="16"/>
      <c r="J3127" s="16"/>
      <c r="K3127" s="16"/>
      <c r="L3127" s="32"/>
      <c r="M3127" s="16"/>
      <c r="N3127" s="16"/>
      <c r="O3127" s="16"/>
      <c r="P3127" s="16"/>
      <c r="Y3127" s="20"/>
      <c r="Z3127" s="20"/>
      <c r="AA3127" s="20"/>
      <c r="AB3127" s="20"/>
      <c r="AC3127" s="20"/>
      <c r="AD3127" s="20"/>
    </row>
    <row r="3128" spans="3:30" s="1" customFormat="1">
      <c r="C3128" s="16"/>
      <c r="D3128" s="16"/>
      <c r="E3128" s="32"/>
      <c r="F3128" s="16"/>
      <c r="G3128" s="16"/>
      <c r="H3128" s="16"/>
      <c r="I3128" s="16"/>
      <c r="J3128" s="16"/>
      <c r="K3128" s="16"/>
      <c r="L3128" s="32"/>
      <c r="M3128" s="16"/>
      <c r="N3128" s="16"/>
      <c r="O3128" s="16"/>
      <c r="P3128" s="16"/>
      <c r="Y3128" s="20"/>
      <c r="Z3128" s="20"/>
      <c r="AA3128" s="20"/>
      <c r="AB3128" s="20"/>
      <c r="AC3128" s="20"/>
      <c r="AD3128" s="20"/>
    </row>
    <row r="3129" spans="3:30" s="1" customFormat="1">
      <c r="C3129" s="16"/>
      <c r="D3129" s="16"/>
      <c r="E3129" s="32"/>
      <c r="F3129" s="16"/>
      <c r="G3129" s="16"/>
      <c r="H3129" s="16"/>
      <c r="I3129" s="16"/>
      <c r="J3129" s="16"/>
      <c r="K3129" s="16"/>
      <c r="L3129" s="32"/>
      <c r="M3129" s="16"/>
      <c r="N3129" s="16"/>
      <c r="O3129" s="16"/>
      <c r="P3129" s="16"/>
      <c r="Y3129" s="20"/>
      <c r="Z3129" s="20"/>
      <c r="AA3129" s="20"/>
      <c r="AB3129" s="20"/>
      <c r="AC3129" s="20"/>
      <c r="AD3129" s="20"/>
    </row>
    <row r="3130" spans="3:30" s="1" customFormat="1">
      <c r="C3130" s="16"/>
      <c r="D3130" s="16"/>
      <c r="E3130" s="32"/>
      <c r="F3130" s="16"/>
      <c r="G3130" s="16"/>
      <c r="H3130" s="16"/>
      <c r="I3130" s="16"/>
      <c r="J3130" s="16"/>
      <c r="K3130" s="16"/>
      <c r="L3130" s="32"/>
      <c r="M3130" s="16"/>
      <c r="N3130" s="16"/>
      <c r="O3130" s="16"/>
      <c r="P3130" s="16"/>
      <c r="Y3130" s="20"/>
      <c r="Z3130" s="20"/>
      <c r="AA3130" s="20"/>
      <c r="AB3130" s="20"/>
      <c r="AC3130" s="20"/>
      <c r="AD3130" s="20"/>
    </row>
    <row r="3131" spans="3:30" s="1" customFormat="1">
      <c r="C3131" s="16"/>
      <c r="D3131" s="16"/>
      <c r="E3131" s="32"/>
      <c r="F3131" s="16"/>
      <c r="G3131" s="16"/>
      <c r="H3131" s="16"/>
      <c r="I3131" s="16"/>
      <c r="J3131" s="16"/>
      <c r="K3131" s="16"/>
      <c r="L3131" s="32"/>
      <c r="M3131" s="16"/>
      <c r="N3131" s="16"/>
      <c r="O3131" s="16"/>
      <c r="P3131" s="16"/>
      <c r="Y3131" s="20"/>
      <c r="Z3131" s="20"/>
      <c r="AA3131" s="20"/>
      <c r="AB3131" s="20"/>
      <c r="AC3131" s="20"/>
      <c r="AD3131" s="20"/>
    </row>
    <row r="3132" spans="3:30" s="1" customFormat="1">
      <c r="C3132" s="16"/>
      <c r="D3132" s="16"/>
      <c r="E3132" s="32"/>
      <c r="F3132" s="16"/>
      <c r="G3132" s="16"/>
      <c r="H3132" s="16"/>
      <c r="I3132" s="16"/>
      <c r="J3132" s="16"/>
      <c r="K3132" s="16"/>
      <c r="L3132" s="32"/>
      <c r="M3132" s="16"/>
      <c r="N3132" s="16"/>
      <c r="O3132" s="16"/>
      <c r="P3132" s="16"/>
      <c r="Y3132" s="20"/>
      <c r="Z3132" s="20"/>
      <c r="AA3132" s="20"/>
      <c r="AB3132" s="20"/>
      <c r="AC3132" s="20"/>
      <c r="AD3132" s="20"/>
    </row>
    <row r="3133" spans="3:30" s="1" customFormat="1">
      <c r="C3133" s="16"/>
      <c r="D3133" s="16"/>
      <c r="E3133" s="32"/>
      <c r="F3133" s="16"/>
      <c r="G3133" s="16"/>
      <c r="H3133" s="16"/>
      <c r="I3133" s="16"/>
      <c r="J3133" s="16"/>
      <c r="K3133" s="16"/>
      <c r="L3133" s="32"/>
      <c r="M3133" s="16"/>
      <c r="N3133" s="16"/>
      <c r="O3133" s="16"/>
      <c r="P3133" s="16"/>
      <c r="Y3133" s="20"/>
      <c r="Z3133" s="20"/>
      <c r="AA3133" s="20"/>
      <c r="AB3133" s="20"/>
      <c r="AC3133" s="20"/>
      <c r="AD3133" s="20"/>
    </row>
    <row r="3134" spans="3:30" s="1" customFormat="1">
      <c r="C3134" s="16"/>
      <c r="D3134" s="16"/>
      <c r="E3134" s="32"/>
      <c r="F3134" s="16"/>
      <c r="G3134" s="16"/>
      <c r="H3134" s="16"/>
      <c r="I3134" s="16"/>
      <c r="J3134" s="16"/>
      <c r="K3134" s="16"/>
      <c r="L3134" s="32"/>
      <c r="M3134" s="16"/>
      <c r="N3134" s="16"/>
      <c r="O3134" s="16"/>
      <c r="P3134" s="16"/>
      <c r="Y3134" s="20"/>
      <c r="Z3134" s="20"/>
      <c r="AA3134" s="20"/>
      <c r="AB3134" s="20"/>
      <c r="AC3134" s="20"/>
      <c r="AD3134" s="20"/>
    </row>
    <row r="3135" spans="3:30" s="1" customFormat="1">
      <c r="C3135" s="16"/>
      <c r="D3135" s="16"/>
      <c r="E3135" s="32"/>
      <c r="F3135" s="16"/>
      <c r="G3135" s="16"/>
      <c r="H3135" s="16"/>
      <c r="I3135" s="16"/>
      <c r="J3135" s="16"/>
      <c r="K3135" s="16"/>
      <c r="L3135" s="32"/>
      <c r="M3135" s="16"/>
      <c r="N3135" s="16"/>
      <c r="O3135" s="16"/>
      <c r="P3135" s="16"/>
      <c r="Y3135" s="20"/>
      <c r="Z3135" s="20"/>
      <c r="AA3135" s="20"/>
      <c r="AB3135" s="20"/>
      <c r="AC3135" s="20"/>
      <c r="AD3135" s="20"/>
    </row>
    <row r="3136" spans="3:30" s="1" customFormat="1">
      <c r="C3136" s="16"/>
      <c r="D3136" s="16"/>
      <c r="E3136" s="32"/>
      <c r="F3136" s="16"/>
      <c r="G3136" s="16"/>
      <c r="H3136" s="16"/>
      <c r="I3136" s="16"/>
      <c r="J3136" s="16"/>
      <c r="K3136" s="16"/>
      <c r="L3136" s="32"/>
      <c r="M3136" s="16"/>
      <c r="N3136" s="16"/>
      <c r="O3136" s="16"/>
      <c r="P3136" s="16"/>
      <c r="Y3136" s="20"/>
      <c r="Z3136" s="20"/>
      <c r="AA3136" s="20"/>
      <c r="AB3136" s="20"/>
      <c r="AC3136" s="20"/>
      <c r="AD3136" s="20"/>
    </row>
    <row r="3137" spans="3:30" s="1" customFormat="1">
      <c r="C3137" s="16"/>
      <c r="D3137" s="16"/>
      <c r="E3137" s="32"/>
      <c r="F3137" s="16"/>
      <c r="G3137" s="16"/>
      <c r="H3137" s="16"/>
      <c r="I3137" s="16"/>
      <c r="J3137" s="16"/>
      <c r="K3137" s="16"/>
      <c r="L3137" s="32"/>
      <c r="M3137" s="16"/>
      <c r="N3137" s="16"/>
      <c r="O3137" s="16"/>
      <c r="P3137" s="16"/>
      <c r="Y3137" s="20"/>
      <c r="Z3137" s="20"/>
      <c r="AA3137" s="20"/>
      <c r="AB3137" s="20"/>
      <c r="AC3137" s="20"/>
      <c r="AD3137" s="20"/>
    </row>
    <row r="3138" spans="3:30" s="1" customFormat="1">
      <c r="C3138" s="16"/>
      <c r="D3138" s="16"/>
      <c r="E3138" s="32"/>
      <c r="F3138" s="16"/>
      <c r="G3138" s="16"/>
      <c r="H3138" s="16"/>
      <c r="I3138" s="16"/>
      <c r="J3138" s="16"/>
      <c r="K3138" s="16"/>
      <c r="L3138" s="32"/>
      <c r="M3138" s="16"/>
      <c r="N3138" s="16"/>
      <c r="O3138" s="16"/>
      <c r="P3138" s="16"/>
      <c r="Y3138" s="20"/>
      <c r="Z3138" s="20"/>
      <c r="AA3138" s="20"/>
      <c r="AB3138" s="20"/>
      <c r="AC3138" s="20"/>
      <c r="AD3138" s="20"/>
    </row>
    <row r="3139" spans="3:30" s="1" customFormat="1">
      <c r="C3139" s="16"/>
      <c r="D3139" s="16"/>
      <c r="E3139" s="32"/>
      <c r="F3139" s="16"/>
      <c r="G3139" s="16"/>
      <c r="H3139" s="16"/>
      <c r="I3139" s="16"/>
      <c r="J3139" s="16"/>
      <c r="K3139" s="16"/>
      <c r="L3139" s="32"/>
      <c r="M3139" s="16"/>
      <c r="N3139" s="16"/>
      <c r="O3139" s="16"/>
      <c r="P3139" s="16"/>
      <c r="Y3139" s="20"/>
      <c r="Z3139" s="20"/>
      <c r="AA3139" s="20"/>
      <c r="AB3139" s="20"/>
      <c r="AC3139" s="20"/>
      <c r="AD3139" s="20"/>
    </row>
    <row r="3140" spans="3:30" s="1" customFormat="1">
      <c r="C3140" s="16"/>
      <c r="D3140" s="16"/>
      <c r="E3140" s="32"/>
      <c r="F3140" s="16"/>
      <c r="G3140" s="16"/>
      <c r="H3140" s="16"/>
      <c r="I3140" s="16"/>
      <c r="J3140" s="16"/>
      <c r="K3140" s="16"/>
      <c r="L3140" s="32"/>
      <c r="M3140" s="16"/>
      <c r="N3140" s="16"/>
      <c r="O3140" s="16"/>
      <c r="P3140" s="16"/>
      <c r="Y3140" s="20"/>
      <c r="Z3140" s="20"/>
      <c r="AA3140" s="20"/>
      <c r="AB3140" s="20"/>
      <c r="AC3140" s="20"/>
      <c r="AD3140" s="20"/>
    </row>
    <row r="3141" spans="3:30" s="1" customFormat="1">
      <c r="C3141" s="16"/>
      <c r="D3141" s="16"/>
      <c r="E3141" s="32"/>
      <c r="F3141" s="16"/>
      <c r="G3141" s="16"/>
      <c r="H3141" s="16"/>
      <c r="I3141" s="16"/>
      <c r="J3141" s="16"/>
      <c r="K3141" s="16"/>
      <c r="L3141" s="32"/>
      <c r="M3141" s="16"/>
      <c r="N3141" s="16"/>
      <c r="O3141" s="16"/>
      <c r="P3141" s="16"/>
      <c r="Y3141" s="20"/>
      <c r="Z3141" s="20"/>
      <c r="AA3141" s="20"/>
      <c r="AB3141" s="20"/>
      <c r="AC3141" s="20"/>
      <c r="AD3141" s="20"/>
    </row>
    <row r="3142" spans="3:30" s="1" customFormat="1">
      <c r="C3142" s="16"/>
      <c r="D3142" s="16"/>
      <c r="E3142" s="32"/>
      <c r="F3142" s="16"/>
      <c r="G3142" s="16"/>
      <c r="H3142" s="16"/>
      <c r="I3142" s="16"/>
      <c r="J3142" s="16"/>
      <c r="K3142" s="16"/>
      <c r="L3142" s="32"/>
      <c r="M3142" s="16"/>
      <c r="N3142" s="16"/>
      <c r="O3142" s="16"/>
      <c r="P3142" s="16"/>
      <c r="Y3142" s="20"/>
      <c r="Z3142" s="20"/>
      <c r="AA3142" s="20"/>
      <c r="AB3142" s="20"/>
      <c r="AC3142" s="20"/>
      <c r="AD3142" s="20"/>
    </row>
    <row r="3143" spans="3:30" s="1" customFormat="1">
      <c r="C3143" s="16"/>
      <c r="D3143" s="16"/>
      <c r="E3143" s="32"/>
      <c r="F3143" s="16"/>
      <c r="G3143" s="16"/>
      <c r="H3143" s="16"/>
      <c r="I3143" s="16"/>
      <c r="J3143" s="16"/>
      <c r="K3143" s="16"/>
      <c r="L3143" s="32"/>
      <c r="M3143" s="16"/>
      <c r="N3143" s="16"/>
      <c r="O3143" s="16"/>
      <c r="P3143" s="16"/>
      <c r="Y3143" s="20"/>
      <c r="Z3143" s="20"/>
      <c r="AA3143" s="20"/>
      <c r="AB3143" s="20"/>
      <c r="AC3143" s="20"/>
      <c r="AD3143" s="20"/>
    </row>
    <row r="3144" spans="3:30" s="1" customFormat="1">
      <c r="C3144" s="16"/>
      <c r="D3144" s="16"/>
      <c r="E3144" s="32"/>
      <c r="F3144" s="16"/>
      <c r="G3144" s="16"/>
      <c r="H3144" s="16"/>
      <c r="I3144" s="16"/>
      <c r="J3144" s="16"/>
      <c r="K3144" s="16"/>
      <c r="L3144" s="32"/>
      <c r="M3144" s="16"/>
      <c r="N3144" s="16"/>
      <c r="O3144" s="16"/>
      <c r="P3144" s="16"/>
      <c r="Y3144" s="20"/>
      <c r="Z3144" s="20"/>
      <c r="AA3144" s="20"/>
      <c r="AB3144" s="20"/>
      <c r="AC3144" s="20"/>
      <c r="AD3144" s="20"/>
    </row>
    <row r="3145" spans="3:30" s="1" customFormat="1">
      <c r="C3145" s="16"/>
      <c r="D3145" s="16"/>
      <c r="E3145" s="32"/>
      <c r="F3145" s="16"/>
      <c r="G3145" s="16"/>
      <c r="H3145" s="16"/>
      <c r="I3145" s="16"/>
      <c r="J3145" s="16"/>
      <c r="K3145" s="16"/>
      <c r="L3145" s="32"/>
      <c r="M3145" s="16"/>
      <c r="N3145" s="16"/>
      <c r="O3145" s="16"/>
      <c r="P3145" s="16"/>
      <c r="Y3145" s="20"/>
      <c r="Z3145" s="20"/>
      <c r="AA3145" s="20"/>
      <c r="AB3145" s="20"/>
      <c r="AC3145" s="20"/>
      <c r="AD3145" s="20"/>
    </row>
    <row r="3146" spans="3:30" s="1" customFormat="1">
      <c r="C3146" s="16"/>
      <c r="D3146" s="16"/>
      <c r="E3146" s="32"/>
      <c r="F3146" s="16"/>
      <c r="G3146" s="16"/>
      <c r="H3146" s="16"/>
      <c r="I3146" s="16"/>
      <c r="J3146" s="16"/>
      <c r="K3146" s="16"/>
      <c r="L3146" s="32"/>
      <c r="M3146" s="16"/>
      <c r="N3146" s="16"/>
      <c r="O3146" s="16"/>
      <c r="P3146" s="16"/>
      <c r="Y3146" s="20"/>
      <c r="Z3146" s="20"/>
      <c r="AA3146" s="20"/>
      <c r="AB3146" s="20"/>
      <c r="AC3146" s="20"/>
      <c r="AD3146" s="20"/>
    </row>
    <row r="3147" spans="3:30" s="1" customFormat="1">
      <c r="C3147" s="16"/>
      <c r="D3147" s="16"/>
      <c r="E3147" s="32"/>
      <c r="F3147" s="16"/>
      <c r="G3147" s="16"/>
      <c r="H3147" s="16"/>
      <c r="I3147" s="16"/>
      <c r="J3147" s="16"/>
      <c r="K3147" s="16"/>
      <c r="L3147" s="32"/>
      <c r="M3147" s="16"/>
      <c r="N3147" s="16"/>
      <c r="O3147" s="16"/>
      <c r="P3147" s="16"/>
      <c r="Y3147" s="20"/>
      <c r="Z3147" s="20"/>
      <c r="AA3147" s="20"/>
      <c r="AB3147" s="20"/>
      <c r="AC3147" s="20"/>
      <c r="AD3147" s="20"/>
    </row>
    <row r="3148" spans="3:30" s="1" customFormat="1">
      <c r="C3148" s="16"/>
      <c r="D3148" s="16"/>
      <c r="E3148" s="32"/>
      <c r="F3148" s="16"/>
      <c r="G3148" s="16"/>
      <c r="H3148" s="16"/>
      <c r="I3148" s="16"/>
      <c r="J3148" s="16"/>
      <c r="K3148" s="16"/>
      <c r="L3148" s="32"/>
      <c r="M3148" s="16"/>
      <c r="N3148" s="16"/>
      <c r="O3148" s="16"/>
      <c r="P3148" s="16"/>
      <c r="Y3148" s="20"/>
      <c r="Z3148" s="20"/>
      <c r="AA3148" s="20"/>
      <c r="AB3148" s="20"/>
      <c r="AC3148" s="20"/>
      <c r="AD3148" s="20"/>
    </row>
    <row r="3149" spans="3:30" s="1" customFormat="1">
      <c r="C3149" s="16"/>
      <c r="D3149" s="16"/>
      <c r="E3149" s="32"/>
      <c r="F3149" s="16"/>
      <c r="G3149" s="16"/>
      <c r="H3149" s="16"/>
      <c r="I3149" s="16"/>
      <c r="J3149" s="16"/>
      <c r="K3149" s="16"/>
      <c r="L3149" s="32"/>
      <c r="M3149" s="16"/>
      <c r="N3149" s="16"/>
      <c r="O3149" s="16"/>
      <c r="P3149" s="16"/>
      <c r="Y3149" s="20"/>
      <c r="Z3149" s="20"/>
      <c r="AA3149" s="20"/>
      <c r="AB3149" s="20"/>
      <c r="AC3149" s="20"/>
      <c r="AD3149" s="20"/>
    </row>
    <row r="3150" spans="3:30" s="1" customFormat="1">
      <c r="C3150" s="16"/>
      <c r="D3150" s="16"/>
      <c r="E3150" s="32"/>
      <c r="F3150" s="16"/>
      <c r="G3150" s="16"/>
      <c r="H3150" s="16"/>
      <c r="I3150" s="16"/>
      <c r="J3150" s="16"/>
      <c r="K3150" s="16"/>
      <c r="L3150" s="32"/>
      <c r="M3150" s="16"/>
      <c r="N3150" s="16"/>
      <c r="O3150" s="16"/>
      <c r="P3150" s="16"/>
      <c r="Y3150" s="20"/>
      <c r="Z3150" s="20"/>
      <c r="AA3150" s="20"/>
      <c r="AB3150" s="20"/>
      <c r="AC3150" s="20"/>
      <c r="AD3150" s="20"/>
    </row>
    <row r="3151" spans="3:30" s="1" customFormat="1">
      <c r="C3151" s="16"/>
      <c r="D3151" s="16"/>
      <c r="E3151" s="32"/>
      <c r="F3151" s="16"/>
      <c r="G3151" s="16"/>
      <c r="H3151" s="16"/>
      <c r="I3151" s="16"/>
      <c r="J3151" s="16"/>
      <c r="K3151" s="16"/>
      <c r="L3151" s="32"/>
      <c r="M3151" s="16"/>
      <c r="N3151" s="16"/>
      <c r="O3151" s="16"/>
      <c r="P3151" s="16"/>
      <c r="Y3151" s="20"/>
      <c r="Z3151" s="20"/>
      <c r="AA3151" s="20"/>
      <c r="AB3151" s="20"/>
      <c r="AC3151" s="20"/>
      <c r="AD3151" s="20"/>
    </row>
    <row r="3152" spans="3:30" s="1" customFormat="1">
      <c r="C3152" s="16"/>
      <c r="D3152" s="16"/>
      <c r="E3152" s="32"/>
      <c r="F3152" s="16"/>
      <c r="G3152" s="16"/>
      <c r="H3152" s="16"/>
      <c r="I3152" s="16"/>
      <c r="J3152" s="16"/>
      <c r="K3152" s="16"/>
      <c r="L3152" s="32"/>
      <c r="M3152" s="16"/>
      <c r="N3152" s="16"/>
      <c r="O3152" s="16"/>
      <c r="P3152" s="16"/>
      <c r="Y3152" s="20"/>
      <c r="Z3152" s="20"/>
      <c r="AA3152" s="20"/>
      <c r="AB3152" s="20"/>
      <c r="AC3152" s="20"/>
      <c r="AD3152" s="20"/>
    </row>
    <row r="3153" spans="3:30" s="1" customFormat="1">
      <c r="C3153" s="16"/>
      <c r="D3153" s="16"/>
      <c r="E3153" s="32"/>
      <c r="F3153" s="16"/>
      <c r="G3153" s="16"/>
      <c r="H3153" s="16"/>
      <c r="I3153" s="16"/>
      <c r="J3153" s="16"/>
      <c r="K3153" s="16"/>
      <c r="L3153" s="32"/>
      <c r="M3153" s="16"/>
      <c r="N3153" s="16"/>
      <c r="O3153" s="16"/>
      <c r="P3153" s="16"/>
      <c r="Y3153" s="20"/>
      <c r="Z3153" s="20"/>
      <c r="AA3153" s="20"/>
      <c r="AB3153" s="20"/>
      <c r="AC3153" s="20"/>
      <c r="AD3153" s="20"/>
    </row>
    <row r="3154" spans="3:30" s="1" customFormat="1">
      <c r="C3154" s="16"/>
      <c r="D3154" s="16"/>
      <c r="E3154" s="32"/>
      <c r="F3154" s="16"/>
      <c r="G3154" s="16"/>
      <c r="H3154" s="16"/>
      <c r="I3154" s="16"/>
      <c r="J3154" s="16"/>
      <c r="K3154" s="16"/>
      <c r="L3154" s="32"/>
      <c r="M3154" s="16"/>
      <c r="N3154" s="16"/>
      <c r="O3154" s="16"/>
      <c r="P3154" s="16"/>
      <c r="Y3154" s="20"/>
      <c r="Z3154" s="20"/>
      <c r="AA3154" s="20"/>
      <c r="AB3154" s="20"/>
      <c r="AC3154" s="20"/>
      <c r="AD3154" s="20"/>
    </row>
    <row r="3155" spans="3:30" s="1" customFormat="1">
      <c r="C3155" s="16"/>
      <c r="D3155" s="16"/>
      <c r="E3155" s="32"/>
      <c r="F3155" s="16"/>
      <c r="G3155" s="16"/>
      <c r="H3155" s="16"/>
      <c r="I3155" s="16"/>
      <c r="J3155" s="16"/>
      <c r="K3155" s="16"/>
      <c r="L3155" s="32"/>
      <c r="M3155" s="16"/>
      <c r="N3155" s="16"/>
      <c r="O3155" s="16"/>
      <c r="P3155" s="16"/>
      <c r="Y3155" s="20"/>
      <c r="Z3155" s="20"/>
      <c r="AA3155" s="20"/>
      <c r="AB3155" s="20"/>
      <c r="AC3155" s="20"/>
      <c r="AD3155" s="20"/>
    </row>
    <row r="3156" spans="3:30" s="1" customFormat="1">
      <c r="C3156" s="16"/>
      <c r="D3156" s="16"/>
      <c r="E3156" s="32"/>
      <c r="F3156" s="16"/>
      <c r="G3156" s="16"/>
      <c r="H3156" s="16"/>
      <c r="I3156" s="16"/>
      <c r="J3156" s="16"/>
      <c r="K3156" s="16"/>
      <c r="L3156" s="32"/>
      <c r="M3156" s="16"/>
      <c r="N3156" s="16"/>
      <c r="O3156" s="16"/>
      <c r="P3156" s="16"/>
      <c r="Y3156" s="20"/>
      <c r="Z3156" s="20"/>
      <c r="AA3156" s="20"/>
      <c r="AB3156" s="20"/>
      <c r="AC3156" s="20"/>
      <c r="AD3156" s="20"/>
    </row>
    <row r="3157" spans="3:30" s="1" customFormat="1">
      <c r="C3157" s="16"/>
      <c r="D3157" s="16"/>
      <c r="E3157" s="32"/>
      <c r="F3157" s="16"/>
      <c r="G3157" s="16"/>
      <c r="H3157" s="16"/>
      <c r="I3157" s="16"/>
      <c r="J3157" s="16"/>
      <c r="K3157" s="16"/>
      <c r="L3157" s="32"/>
      <c r="M3157" s="16"/>
      <c r="N3157" s="16"/>
      <c r="O3157" s="16"/>
      <c r="P3157" s="16"/>
      <c r="Y3157" s="20"/>
      <c r="Z3157" s="20"/>
      <c r="AA3157" s="20"/>
      <c r="AB3157" s="20"/>
      <c r="AC3157" s="20"/>
      <c r="AD3157" s="20"/>
    </row>
    <row r="3158" spans="3:30" s="1" customFormat="1">
      <c r="C3158" s="16"/>
      <c r="D3158" s="16"/>
      <c r="E3158" s="32"/>
      <c r="F3158" s="16"/>
      <c r="G3158" s="16"/>
      <c r="H3158" s="16"/>
      <c r="I3158" s="16"/>
      <c r="J3158" s="16"/>
      <c r="K3158" s="16"/>
      <c r="L3158" s="32"/>
      <c r="M3158" s="16"/>
      <c r="N3158" s="16"/>
      <c r="O3158" s="16"/>
      <c r="P3158" s="16"/>
      <c r="Y3158" s="20"/>
      <c r="Z3158" s="20"/>
      <c r="AA3158" s="20"/>
      <c r="AB3158" s="20"/>
      <c r="AC3158" s="20"/>
      <c r="AD3158" s="20"/>
    </row>
    <row r="3159" spans="3:30" s="1" customFormat="1">
      <c r="C3159" s="16"/>
      <c r="D3159" s="16"/>
      <c r="E3159" s="32"/>
      <c r="F3159" s="16"/>
      <c r="G3159" s="16"/>
      <c r="H3159" s="16"/>
      <c r="I3159" s="16"/>
      <c r="J3159" s="16"/>
      <c r="K3159" s="16"/>
      <c r="L3159" s="32"/>
      <c r="M3159" s="16"/>
      <c r="N3159" s="16"/>
      <c r="O3159" s="16"/>
      <c r="P3159" s="16"/>
      <c r="Y3159" s="20"/>
      <c r="Z3159" s="20"/>
      <c r="AA3159" s="20"/>
      <c r="AB3159" s="20"/>
      <c r="AC3159" s="20"/>
      <c r="AD3159" s="20"/>
    </row>
    <row r="3160" spans="3:30" s="1" customFormat="1">
      <c r="C3160" s="16"/>
      <c r="D3160" s="16"/>
      <c r="E3160" s="32"/>
      <c r="F3160" s="16"/>
      <c r="G3160" s="16"/>
      <c r="H3160" s="16"/>
      <c r="I3160" s="16"/>
      <c r="J3160" s="16"/>
      <c r="K3160" s="16"/>
      <c r="L3160" s="32"/>
      <c r="M3160" s="16"/>
      <c r="N3160" s="16"/>
      <c r="O3160" s="16"/>
      <c r="P3160" s="16"/>
      <c r="Y3160" s="20"/>
      <c r="Z3160" s="20"/>
      <c r="AA3160" s="20"/>
      <c r="AB3160" s="20"/>
      <c r="AC3160" s="20"/>
      <c r="AD3160" s="20"/>
    </row>
    <row r="3161" spans="3:30" s="1" customFormat="1">
      <c r="C3161" s="16"/>
      <c r="D3161" s="16"/>
      <c r="E3161" s="32"/>
      <c r="F3161" s="16"/>
      <c r="G3161" s="16"/>
      <c r="H3161" s="16"/>
      <c r="I3161" s="16"/>
      <c r="J3161" s="16"/>
      <c r="K3161" s="16"/>
      <c r="L3161" s="32"/>
      <c r="M3161" s="16"/>
      <c r="N3161" s="16"/>
      <c r="O3161" s="16"/>
      <c r="P3161" s="16"/>
      <c r="Y3161" s="20"/>
      <c r="Z3161" s="20"/>
      <c r="AA3161" s="20"/>
      <c r="AB3161" s="20"/>
      <c r="AC3161" s="20"/>
      <c r="AD3161" s="20"/>
    </row>
    <row r="3162" spans="3:30" s="1" customFormat="1">
      <c r="C3162" s="16"/>
      <c r="D3162" s="16"/>
      <c r="E3162" s="32"/>
      <c r="F3162" s="16"/>
      <c r="G3162" s="16"/>
      <c r="H3162" s="16"/>
      <c r="I3162" s="16"/>
      <c r="J3162" s="16"/>
      <c r="K3162" s="16"/>
      <c r="L3162" s="32"/>
      <c r="M3162" s="16"/>
      <c r="N3162" s="16"/>
      <c r="O3162" s="16"/>
      <c r="P3162" s="16"/>
      <c r="Y3162" s="20"/>
      <c r="Z3162" s="20"/>
      <c r="AA3162" s="20"/>
      <c r="AB3162" s="20"/>
      <c r="AC3162" s="20"/>
      <c r="AD3162" s="20"/>
    </row>
    <row r="3163" spans="3:30" s="1" customFormat="1">
      <c r="C3163" s="16"/>
      <c r="D3163" s="16"/>
      <c r="E3163" s="32"/>
      <c r="F3163" s="16"/>
      <c r="G3163" s="16"/>
      <c r="H3163" s="16"/>
      <c r="I3163" s="16"/>
      <c r="J3163" s="16"/>
      <c r="K3163" s="16"/>
      <c r="L3163" s="32"/>
      <c r="M3163" s="16"/>
      <c r="N3163" s="16"/>
      <c r="O3163" s="16"/>
      <c r="P3163" s="16"/>
      <c r="Y3163" s="20"/>
      <c r="Z3163" s="20"/>
      <c r="AA3163" s="20"/>
      <c r="AB3163" s="20"/>
      <c r="AC3163" s="20"/>
      <c r="AD3163" s="20"/>
    </row>
    <row r="3164" spans="3:30" s="1" customFormat="1">
      <c r="C3164" s="16"/>
      <c r="D3164" s="16"/>
      <c r="E3164" s="32"/>
      <c r="F3164" s="16"/>
      <c r="G3164" s="16"/>
      <c r="H3164" s="16"/>
      <c r="I3164" s="16"/>
      <c r="J3164" s="16"/>
      <c r="K3164" s="16"/>
      <c r="L3164" s="32"/>
      <c r="M3164" s="16"/>
      <c r="N3164" s="16"/>
      <c r="O3164" s="16"/>
      <c r="P3164" s="16"/>
      <c r="Y3164" s="20"/>
      <c r="Z3164" s="20"/>
      <c r="AA3164" s="20"/>
      <c r="AB3164" s="20"/>
      <c r="AC3164" s="20"/>
      <c r="AD3164" s="20"/>
    </row>
    <row r="3165" spans="3:30" s="1" customFormat="1">
      <c r="C3165" s="16"/>
      <c r="D3165" s="16"/>
      <c r="E3165" s="32"/>
      <c r="F3165" s="16"/>
      <c r="G3165" s="16"/>
      <c r="H3165" s="16"/>
      <c r="I3165" s="16"/>
      <c r="J3165" s="16"/>
      <c r="K3165" s="16"/>
      <c r="L3165" s="32"/>
      <c r="M3165" s="16"/>
      <c r="N3165" s="16"/>
      <c r="O3165" s="16"/>
      <c r="P3165" s="16"/>
      <c r="Y3165" s="20"/>
      <c r="Z3165" s="20"/>
      <c r="AA3165" s="20"/>
      <c r="AB3165" s="20"/>
      <c r="AC3165" s="20"/>
      <c r="AD3165" s="20"/>
    </row>
    <row r="3166" spans="3:30" s="1" customFormat="1">
      <c r="C3166" s="16"/>
      <c r="D3166" s="16"/>
      <c r="E3166" s="32"/>
      <c r="F3166" s="16"/>
      <c r="G3166" s="16"/>
      <c r="H3166" s="16"/>
      <c r="I3166" s="16"/>
      <c r="J3166" s="16"/>
      <c r="K3166" s="16"/>
      <c r="L3166" s="32"/>
      <c r="M3166" s="16"/>
      <c r="N3166" s="16"/>
      <c r="O3166" s="16"/>
      <c r="P3166" s="16"/>
      <c r="Y3166" s="20"/>
      <c r="Z3166" s="20"/>
      <c r="AA3166" s="20"/>
      <c r="AB3166" s="20"/>
      <c r="AC3166" s="20"/>
      <c r="AD3166" s="20"/>
    </row>
    <row r="3167" spans="3:30" s="1" customFormat="1">
      <c r="C3167" s="16"/>
      <c r="D3167" s="16"/>
      <c r="E3167" s="32"/>
      <c r="F3167" s="16"/>
      <c r="G3167" s="16"/>
      <c r="H3167" s="16"/>
      <c r="I3167" s="16"/>
      <c r="J3167" s="16"/>
      <c r="K3167" s="16"/>
      <c r="L3167" s="32"/>
      <c r="M3167" s="16"/>
      <c r="N3167" s="16"/>
      <c r="O3167" s="16"/>
      <c r="P3167" s="16"/>
      <c r="Y3167" s="20"/>
      <c r="Z3167" s="20"/>
      <c r="AA3167" s="20"/>
      <c r="AB3167" s="20"/>
      <c r="AC3167" s="20"/>
      <c r="AD3167" s="20"/>
    </row>
    <row r="3168" spans="3:30" s="1" customFormat="1">
      <c r="C3168" s="16"/>
      <c r="D3168" s="16"/>
      <c r="E3168" s="32"/>
      <c r="F3168" s="16"/>
      <c r="G3168" s="16"/>
      <c r="H3168" s="16"/>
      <c r="I3168" s="16"/>
      <c r="J3168" s="16"/>
      <c r="K3168" s="16"/>
      <c r="L3168" s="32"/>
      <c r="M3168" s="16"/>
      <c r="N3168" s="16"/>
      <c r="O3168" s="16"/>
      <c r="P3168" s="16"/>
      <c r="Y3168" s="20"/>
      <c r="Z3168" s="20"/>
      <c r="AA3168" s="20"/>
      <c r="AB3168" s="20"/>
      <c r="AC3168" s="20"/>
      <c r="AD3168" s="20"/>
    </row>
    <row r="3169" spans="3:30" s="1" customFormat="1">
      <c r="C3169" s="16"/>
      <c r="D3169" s="16"/>
      <c r="E3169" s="32"/>
      <c r="F3169" s="16"/>
      <c r="G3169" s="16"/>
      <c r="H3169" s="16"/>
      <c r="I3169" s="16"/>
      <c r="J3169" s="16"/>
      <c r="K3169" s="16"/>
      <c r="L3169" s="32"/>
      <c r="M3169" s="16"/>
      <c r="N3169" s="16"/>
      <c r="O3169" s="16"/>
      <c r="P3169" s="16"/>
      <c r="Y3169" s="20"/>
      <c r="Z3169" s="20"/>
      <c r="AA3169" s="20"/>
      <c r="AB3169" s="20"/>
      <c r="AC3169" s="20"/>
      <c r="AD3169" s="20"/>
    </row>
    <row r="3170" spans="3:30" s="1" customFormat="1">
      <c r="C3170" s="16"/>
      <c r="D3170" s="16"/>
      <c r="E3170" s="32"/>
      <c r="F3170" s="16"/>
      <c r="G3170" s="16"/>
      <c r="H3170" s="16"/>
      <c r="I3170" s="16"/>
      <c r="J3170" s="16"/>
      <c r="K3170" s="16"/>
      <c r="L3170" s="32"/>
      <c r="M3170" s="16"/>
      <c r="N3170" s="16"/>
      <c r="O3170" s="16"/>
      <c r="P3170" s="16"/>
      <c r="Y3170" s="20"/>
      <c r="Z3170" s="20"/>
      <c r="AA3170" s="20"/>
      <c r="AB3170" s="20"/>
      <c r="AC3170" s="20"/>
      <c r="AD3170" s="20"/>
    </row>
    <row r="3171" spans="3:30" s="1" customFormat="1">
      <c r="C3171" s="16"/>
      <c r="D3171" s="16"/>
      <c r="E3171" s="32"/>
      <c r="F3171" s="16"/>
      <c r="G3171" s="16"/>
      <c r="H3171" s="16"/>
      <c r="I3171" s="16"/>
      <c r="J3171" s="16"/>
      <c r="K3171" s="16"/>
      <c r="L3171" s="32"/>
      <c r="M3171" s="16"/>
      <c r="N3171" s="16"/>
      <c r="O3171" s="16"/>
      <c r="P3171" s="16"/>
      <c r="Y3171" s="20"/>
      <c r="Z3171" s="20"/>
      <c r="AA3171" s="20"/>
      <c r="AB3171" s="20"/>
      <c r="AC3171" s="20"/>
      <c r="AD3171" s="20"/>
    </row>
    <row r="3172" spans="3:30" s="1" customFormat="1">
      <c r="C3172" s="16"/>
      <c r="D3172" s="16"/>
      <c r="E3172" s="32"/>
      <c r="F3172" s="16"/>
      <c r="G3172" s="16"/>
      <c r="H3172" s="16"/>
      <c r="I3172" s="16"/>
      <c r="J3172" s="16"/>
      <c r="K3172" s="16"/>
      <c r="L3172" s="32"/>
      <c r="M3172" s="16"/>
      <c r="N3172" s="16"/>
      <c r="O3172" s="16"/>
      <c r="P3172" s="16"/>
      <c r="Y3172" s="20"/>
      <c r="Z3172" s="20"/>
      <c r="AA3172" s="20"/>
      <c r="AB3172" s="20"/>
      <c r="AC3172" s="20"/>
      <c r="AD3172" s="20"/>
    </row>
    <row r="3173" spans="3:30" s="1" customFormat="1">
      <c r="C3173" s="16"/>
      <c r="D3173" s="16"/>
      <c r="E3173" s="32"/>
      <c r="F3173" s="16"/>
      <c r="G3173" s="16"/>
      <c r="H3173" s="16"/>
      <c r="I3173" s="16"/>
      <c r="J3173" s="16"/>
      <c r="K3173" s="16"/>
      <c r="L3173" s="32"/>
      <c r="M3173" s="16"/>
      <c r="N3173" s="16"/>
      <c r="O3173" s="16"/>
      <c r="P3173" s="16"/>
      <c r="Y3173" s="20"/>
      <c r="Z3173" s="20"/>
      <c r="AA3173" s="20"/>
      <c r="AB3173" s="20"/>
      <c r="AC3173" s="20"/>
      <c r="AD3173" s="20"/>
    </row>
    <row r="3174" spans="3:30" s="1" customFormat="1">
      <c r="C3174" s="16"/>
      <c r="D3174" s="16"/>
      <c r="E3174" s="32"/>
      <c r="F3174" s="16"/>
      <c r="G3174" s="16"/>
      <c r="H3174" s="16"/>
      <c r="I3174" s="16"/>
      <c r="J3174" s="16"/>
      <c r="K3174" s="16"/>
      <c r="L3174" s="32"/>
      <c r="M3174" s="16"/>
      <c r="N3174" s="16"/>
      <c r="O3174" s="16"/>
      <c r="P3174" s="16"/>
      <c r="Y3174" s="20"/>
      <c r="Z3174" s="20"/>
      <c r="AA3174" s="20"/>
      <c r="AB3174" s="20"/>
      <c r="AC3174" s="20"/>
      <c r="AD3174" s="20"/>
    </row>
    <row r="3175" spans="3:30" s="1" customFormat="1">
      <c r="C3175" s="16"/>
      <c r="D3175" s="16"/>
      <c r="E3175" s="32"/>
      <c r="F3175" s="16"/>
      <c r="G3175" s="16"/>
      <c r="H3175" s="16"/>
      <c r="I3175" s="16"/>
      <c r="J3175" s="16"/>
      <c r="K3175" s="16"/>
      <c r="L3175" s="32"/>
      <c r="M3175" s="16"/>
      <c r="N3175" s="16"/>
      <c r="O3175" s="16"/>
      <c r="P3175" s="16"/>
      <c r="Y3175" s="20"/>
      <c r="Z3175" s="20"/>
      <c r="AA3175" s="20"/>
      <c r="AB3175" s="20"/>
      <c r="AC3175" s="20"/>
      <c r="AD3175" s="20"/>
    </row>
    <row r="3176" spans="3:30" s="1" customFormat="1">
      <c r="C3176" s="16"/>
      <c r="D3176" s="16"/>
      <c r="E3176" s="32"/>
      <c r="F3176" s="16"/>
      <c r="G3176" s="16"/>
      <c r="H3176" s="16"/>
      <c r="I3176" s="16"/>
      <c r="J3176" s="16"/>
      <c r="K3176" s="16"/>
      <c r="L3176" s="32"/>
      <c r="M3176" s="16"/>
      <c r="N3176" s="16"/>
      <c r="O3176" s="16"/>
      <c r="P3176" s="16"/>
      <c r="Y3176" s="20"/>
      <c r="Z3176" s="20"/>
      <c r="AA3176" s="20"/>
      <c r="AB3176" s="20"/>
      <c r="AC3176" s="20"/>
      <c r="AD3176" s="20"/>
    </row>
    <row r="3177" spans="3:30" s="1" customFormat="1">
      <c r="C3177" s="16"/>
      <c r="D3177" s="16"/>
      <c r="E3177" s="32"/>
      <c r="F3177" s="16"/>
      <c r="G3177" s="16"/>
      <c r="H3177" s="16"/>
      <c r="I3177" s="16"/>
      <c r="J3177" s="16"/>
      <c r="K3177" s="16"/>
      <c r="L3177" s="32"/>
      <c r="M3177" s="16"/>
      <c r="N3177" s="16"/>
      <c r="O3177" s="16"/>
      <c r="P3177" s="16"/>
      <c r="Y3177" s="20"/>
      <c r="Z3177" s="20"/>
      <c r="AA3177" s="20"/>
      <c r="AB3177" s="20"/>
      <c r="AC3177" s="20"/>
      <c r="AD3177" s="20"/>
    </row>
    <row r="3178" spans="3:30" s="1" customFormat="1">
      <c r="C3178" s="16"/>
      <c r="D3178" s="16"/>
      <c r="E3178" s="32"/>
      <c r="F3178" s="16"/>
      <c r="G3178" s="16"/>
      <c r="H3178" s="16"/>
      <c r="I3178" s="16"/>
      <c r="J3178" s="16"/>
      <c r="K3178" s="16"/>
      <c r="L3178" s="32"/>
      <c r="M3178" s="16"/>
      <c r="N3178" s="16"/>
      <c r="O3178" s="16"/>
      <c r="P3178" s="16"/>
      <c r="Y3178" s="20"/>
      <c r="Z3178" s="20"/>
      <c r="AA3178" s="20"/>
      <c r="AB3178" s="20"/>
      <c r="AC3178" s="20"/>
      <c r="AD3178" s="20"/>
    </row>
    <row r="3179" spans="3:30" s="1" customFormat="1">
      <c r="C3179" s="16"/>
      <c r="D3179" s="16"/>
      <c r="E3179" s="32"/>
      <c r="F3179" s="16"/>
      <c r="G3179" s="16"/>
      <c r="H3179" s="16"/>
      <c r="I3179" s="16"/>
      <c r="J3179" s="16"/>
      <c r="K3179" s="16"/>
      <c r="L3179" s="32"/>
      <c r="M3179" s="16"/>
      <c r="N3179" s="16"/>
      <c r="O3179" s="16"/>
      <c r="P3179" s="16"/>
      <c r="Y3179" s="20"/>
      <c r="Z3179" s="20"/>
      <c r="AA3179" s="20"/>
      <c r="AB3179" s="20"/>
      <c r="AC3179" s="20"/>
      <c r="AD3179" s="20"/>
    </row>
    <row r="3180" spans="3:30" s="1" customFormat="1">
      <c r="C3180" s="16"/>
      <c r="D3180" s="16"/>
      <c r="E3180" s="32"/>
      <c r="F3180" s="16"/>
      <c r="G3180" s="16"/>
      <c r="H3180" s="16"/>
      <c r="I3180" s="16"/>
      <c r="J3180" s="16"/>
      <c r="K3180" s="16"/>
      <c r="L3180" s="32"/>
      <c r="M3180" s="16"/>
      <c r="N3180" s="16"/>
      <c r="O3180" s="16"/>
      <c r="P3180" s="16"/>
      <c r="Y3180" s="20"/>
      <c r="Z3180" s="20"/>
      <c r="AA3180" s="20"/>
      <c r="AB3180" s="20"/>
      <c r="AC3180" s="20"/>
      <c r="AD3180" s="20"/>
    </row>
    <row r="3181" spans="3:30" s="1" customFormat="1">
      <c r="C3181" s="16"/>
      <c r="D3181" s="16"/>
      <c r="E3181" s="32"/>
      <c r="F3181" s="16"/>
      <c r="G3181" s="16"/>
      <c r="H3181" s="16"/>
      <c r="I3181" s="16"/>
      <c r="J3181" s="16"/>
      <c r="K3181" s="16"/>
      <c r="L3181" s="32"/>
      <c r="M3181" s="16"/>
      <c r="N3181" s="16"/>
      <c r="O3181" s="16"/>
      <c r="P3181" s="16"/>
      <c r="Y3181" s="20"/>
      <c r="Z3181" s="20"/>
      <c r="AA3181" s="20"/>
      <c r="AB3181" s="20"/>
      <c r="AC3181" s="20"/>
      <c r="AD3181" s="20"/>
    </row>
    <row r="3182" spans="3:30" s="1" customFormat="1">
      <c r="C3182" s="16"/>
      <c r="D3182" s="16"/>
      <c r="E3182" s="32"/>
      <c r="F3182" s="16"/>
      <c r="G3182" s="16"/>
      <c r="H3182" s="16"/>
      <c r="I3182" s="16"/>
      <c r="J3182" s="16"/>
      <c r="K3182" s="16"/>
      <c r="L3182" s="32"/>
      <c r="M3182" s="16"/>
      <c r="N3182" s="16"/>
      <c r="O3182" s="16"/>
      <c r="P3182" s="16"/>
      <c r="Y3182" s="20"/>
      <c r="Z3182" s="20"/>
      <c r="AA3182" s="20"/>
      <c r="AB3182" s="20"/>
      <c r="AC3182" s="20"/>
      <c r="AD3182" s="20"/>
    </row>
    <row r="3183" spans="3:30" s="1" customFormat="1">
      <c r="C3183" s="16"/>
      <c r="D3183" s="16"/>
      <c r="E3183" s="32"/>
      <c r="F3183" s="16"/>
      <c r="G3183" s="16"/>
      <c r="H3183" s="16"/>
      <c r="I3183" s="16"/>
      <c r="J3183" s="16"/>
      <c r="K3183" s="16"/>
      <c r="L3183" s="32"/>
      <c r="M3183" s="16"/>
      <c r="N3183" s="16"/>
      <c r="O3183" s="16"/>
      <c r="P3183" s="16"/>
      <c r="Y3183" s="20"/>
      <c r="Z3183" s="20"/>
      <c r="AA3183" s="20"/>
      <c r="AB3183" s="20"/>
      <c r="AC3183" s="20"/>
      <c r="AD3183" s="20"/>
    </row>
    <row r="3184" spans="3:30" s="1" customFormat="1">
      <c r="C3184" s="16"/>
      <c r="D3184" s="16"/>
      <c r="E3184" s="32"/>
      <c r="F3184" s="16"/>
      <c r="G3184" s="16"/>
      <c r="H3184" s="16"/>
      <c r="I3184" s="16"/>
      <c r="J3184" s="16"/>
      <c r="K3184" s="16"/>
      <c r="L3184" s="32"/>
      <c r="M3184" s="16"/>
      <c r="N3184" s="16"/>
      <c r="O3184" s="16"/>
      <c r="P3184" s="16"/>
      <c r="Y3184" s="20"/>
      <c r="Z3184" s="20"/>
      <c r="AA3184" s="20"/>
      <c r="AB3184" s="20"/>
      <c r="AC3184" s="20"/>
      <c r="AD3184" s="20"/>
    </row>
    <row r="3185" spans="3:30" s="1" customFormat="1">
      <c r="C3185" s="16"/>
      <c r="D3185" s="16"/>
      <c r="E3185" s="32"/>
      <c r="F3185" s="16"/>
      <c r="G3185" s="16"/>
      <c r="H3185" s="16"/>
      <c r="I3185" s="16"/>
      <c r="J3185" s="16"/>
      <c r="K3185" s="16"/>
      <c r="L3185" s="32"/>
      <c r="M3185" s="16"/>
      <c r="N3185" s="16"/>
      <c r="O3185" s="16"/>
      <c r="P3185" s="16"/>
      <c r="Y3185" s="20"/>
      <c r="Z3185" s="20"/>
      <c r="AA3185" s="20"/>
      <c r="AB3185" s="20"/>
      <c r="AC3185" s="20"/>
      <c r="AD3185" s="20"/>
    </row>
    <row r="3186" spans="3:30" s="1" customFormat="1">
      <c r="C3186" s="16"/>
      <c r="D3186" s="16"/>
      <c r="E3186" s="32"/>
      <c r="F3186" s="16"/>
      <c r="G3186" s="16"/>
      <c r="H3186" s="16"/>
      <c r="I3186" s="16"/>
      <c r="J3186" s="16"/>
      <c r="K3186" s="16"/>
      <c r="L3186" s="32"/>
      <c r="M3186" s="16"/>
      <c r="N3186" s="16"/>
      <c r="O3186" s="16"/>
      <c r="P3186" s="16"/>
      <c r="Y3186" s="20"/>
      <c r="Z3186" s="20"/>
      <c r="AA3186" s="20"/>
      <c r="AB3186" s="20"/>
      <c r="AC3186" s="20"/>
      <c r="AD3186" s="20"/>
    </row>
    <row r="3187" spans="3:30" s="1" customFormat="1">
      <c r="C3187" s="16"/>
      <c r="D3187" s="16"/>
      <c r="E3187" s="32"/>
      <c r="F3187" s="16"/>
      <c r="G3187" s="16"/>
      <c r="H3187" s="16"/>
      <c r="I3187" s="16"/>
      <c r="J3187" s="16"/>
      <c r="K3187" s="16"/>
      <c r="L3187" s="32"/>
      <c r="M3187" s="16"/>
      <c r="N3187" s="16"/>
      <c r="O3187" s="16"/>
      <c r="P3187" s="16"/>
      <c r="Y3187" s="20"/>
      <c r="Z3187" s="20"/>
      <c r="AA3187" s="20"/>
      <c r="AB3187" s="20"/>
      <c r="AC3187" s="20"/>
      <c r="AD3187" s="20"/>
    </row>
    <row r="3188" spans="3:30" s="1" customFormat="1">
      <c r="C3188" s="16"/>
      <c r="D3188" s="16"/>
      <c r="E3188" s="32"/>
      <c r="F3188" s="16"/>
      <c r="G3188" s="16"/>
      <c r="H3188" s="16"/>
      <c r="I3188" s="16"/>
      <c r="J3188" s="16"/>
      <c r="K3188" s="16"/>
      <c r="L3188" s="32"/>
      <c r="M3188" s="16"/>
      <c r="N3188" s="16"/>
      <c r="O3188" s="16"/>
      <c r="P3188" s="16"/>
      <c r="Y3188" s="20"/>
      <c r="Z3188" s="20"/>
      <c r="AA3188" s="20"/>
      <c r="AB3188" s="20"/>
      <c r="AC3188" s="20"/>
      <c r="AD3188" s="20"/>
    </row>
    <row r="3189" spans="3:30" s="1" customFormat="1">
      <c r="C3189" s="16"/>
      <c r="D3189" s="16"/>
      <c r="E3189" s="32"/>
      <c r="F3189" s="16"/>
      <c r="G3189" s="16"/>
      <c r="H3189" s="16"/>
      <c r="I3189" s="16"/>
      <c r="J3189" s="16"/>
      <c r="K3189" s="16"/>
      <c r="L3189" s="32"/>
      <c r="M3189" s="16"/>
      <c r="N3189" s="16"/>
      <c r="O3189" s="16"/>
      <c r="P3189" s="16"/>
      <c r="Y3189" s="20"/>
      <c r="Z3189" s="20"/>
      <c r="AA3189" s="20"/>
      <c r="AB3189" s="20"/>
      <c r="AC3189" s="20"/>
      <c r="AD3189" s="20"/>
    </row>
    <row r="3190" spans="3:30" s="1" customFormat="1">
      <c r="C3190" s="16"/>
      <c r="D3190" s="16"/>
      <c r="E3190" s="32"/>
      <c r="F3190" s="16"/>
      <c r="G3190" s="16"/>
      <c r="H3190" s="16"/>
      <c r="I3190" s="16"/>
      <c r="J3190" s="16"/>
      <c r="K3190" s="16"/>
      <c r="L3190" s="32"/>
      <c r="M3190" s="16"/>
      <c r="N3190" s="16"/>
      <c r="O3190" s="16"/>
      <c r="P3190" s="16"/>
      <c r="Y3190" s="20"/>
      <c r="Z3190" s="20"/>
      <c r="AA3190" s="20"/>
      <c r="AB3190" s="20"/>
      <c r="AC3190" s="20"/>
      <c r="AD3190" s="20"/>
    </row>
    <row r="3191" spans="3:30" s="1" customFormat="1">
      <c r="C3191" s="16"/>
      <c r="D3191" s="16"/>
      <c r="E3191" s="32"/>
      <c r="F3191" s="16"/>
      <c r="G3191" s="16"/>
      <c r="H3191" s="16"/>
      <c r="I3191" s="16"/>
      <c r="J3191" s="16"/>
      <c r="K3191" s="16"/>
      <c r="L3191" s="32"/>
      <c r="M3191" s="16"/>
      <c r="N3191" s="16"/>
      <c r="O3191" s="16"/>
      <c r="P3191" s="16"/>
      <c r="Y3191" s="20"/>
      <c r="Z3191" s="20"/>
      <c r="AA3191" s="20"/>
      <c r="AB3191" s="20"/>
      <c r="AC3191" s="20"/>
      <c r="AD3191" s="20"/>
    </row>
    <row r="3192" spans="3:30" s="1" customFormat="1">
      <c r="C3192" s="16"/>
      <c r="D3192" s="16"/>
      <c r="E3192" s="32"/>
      <c r="F3192" s="16"/>
      <c r="G3192" s="16"/>
      <c r="H3192" s="16"/>
      <c r="I3192" s="16"/>
      <c r="J3192" s="16"/>
      <c r="K3192" s="16"/>
      <c r="L3192" s="32"/>
      <c r="M3192" s="16"/>
      <c r="N3192" s="16"/>
      <c r="O3192" s="16"/>
      <c r="P3192" s="16"/>
      <c r="Y3192" s="20"/>
      <c r="Z3192" s="20"/>
      <c r="AA3192" s="20"/>
      <c r="AB3192" s="20"/>
      <c r="AC3192" s="20"/>
      <c r="AD3192" s="20"/>
    </row>
    <row r="3193" spans="3:30" s="1" customFormat="1">
      <c r="C3193" s="16"/>
      <c r="D3193" s="16"/>
      <c r="E3193" s="32"/>
      <c r="F3193" s="16"/>
      <c r="G3193" s="16"/>
      <c r="H3193" s="16"/>
      <c r="I3193" s="16"/>
      <c r="J3193" s="16"/>
      <c r="K3193" s="16"/>
      <c r="L3193" s="32"/>
      <c r="M3193" s="16"/>
      <c r="N3193" s="16"/>
      <c r="O3193" s="16"/>
      <c r="P3193" s="16"/>
      <c r="Y3193" s="20"/>
      <c r="Z3193" s="20"/>
      <c r="AA3193" s="20"/>
      <c r="AB3193" s="20"/>
      <c r="AC3193" s="20"/>
      <c r="AD3193" s="20"/>
    </row>
    <row r="3194" spans="3:30" s="1" customFormat="1">
      <c r="C3194" s="16"/>
      <c r="D3194" s="16"/>
      <c r="E3194" s="32"/>
      <c r="F3194" s="16"/>
      <c r="G3194" s="16"/>
      <c r="H3194" s="16"/>
      <c r="I3194" s="16"/>
      <c r="J3194" s="16"/>
      <c r="K3194" s="16"/>
      <c r="L3194" s="32"/>
      <c r="M3194" s="16"/>
      <c r="N3194" s="16"/>
      <c r="O3194" s="16"/>
      <c r="P3194" s="16"/>
      <c r="Y3194" s="20"/>
      <c r="Z3194" s="20"/>
      <c r="AA3194" s="20"/>
      <c r="AB3194" s="20"/>
      <c r="AC3194" s="20"/>
      <c r="AD3194" s="20"/>
    </row>
    <row r="3195" spans="3:30" s="1" customFormat="1">
      <c r="C3195" s="16"/>
      <c r="D3195" s="16"/>
      <c r="E3195" s="32"/>
      <c r="F3195" s="16"/>
      <c r="G3195" s="16"/>
      <c r="H3195" s="16"/>
      <c r="I3195" s="16"/>
      <c r="J3195" s="16"/>
      <c r="K3195" s="16"/>
      <c r="L3195" s="32"/>
      <c r="M3195" s="16"/>
      <c r="N3195" s="16"/>
      <c r="O3195" s="16"/>
      <c r="P3195" s="16"/>
      <c r="Y3195" s="20"/>
      <c r="Z3195" s="20"/>
      <c r="AA3195" s="20"/>
      <c r="AB3195" s="20"/>
      <c r="AC3195" s="20"/>
      <c r="AD3195" s="20"/>
    </row>
    <row r="3196" spans="3:30" s="1" customFormat="1">
      <c r="C3196" s="16"/>
      <c r="D3196" s="16"/>
      <c r="E3196" s="32"/>
      <c r="F3196" s="16"/>
      <c r="G3196" s="16"/>
      <c r="H3196" s="16"/>
      <c r="I3196" s="16"/>
      <c r="J3196" s="16"/>
      <c r="K3196" s="16"/>
      <c r="L3196" s="32"/>
      <c r="M3196" s="16"/>
      <c r="N3196" s="16"/>
      <c r="O3196" s="16"/>
      <c r="P3196" s="16"/>
      <c r="Y3196" s="20"/>
      <c r="Z3196" s="20"/>
      <c r="AA3196" s="20"/>
      <c r="AB3196" s="20"/>
      <c r="AC3196" s="20"/>
      <c r="AD3196" s="20"/>
    </row>
    <row r="3197" spans="3:30" s="1" customFormat="1">
      <c r="C3197" s="16"/>
      <c r="D3197" s="16"/>
      <c r="E3197" s="32"/>
      <c r="F3197" s="16"/>
      <c r="G3197" s="16"/>
      <c r="H3197" s="16"/>
      <c r="I3197" s="16"/>
      <c r="J3197" s="16"/>
      <c r="K3197" s="16"/>
      <c r="L3197" s="32"/>
      <c r="M3197" s="16"/>
      <c r="N3197" s="16"/>
      <c r="O3197" s="16"/>
      <c r="P3197" s="16"/>
      <c r="Y3197" s="20"/>
      <c r="Z3197" s="20"/>
      <c r="AA3197" s="20"/>
      <c r="AB3197" s="20"/>
      <c r="AC3197" s="20"/>
      <c r="AD3197" s="20"/>
    </row>
    <row r="3198" spans="3:30" s="1" customFormat="1">
      <c r="C3198" s="16"/>
      <c r="D3198" s="16"/>
      <c r="E3198" s="32"/>
      <c r="F3198" s="16"/>
      <c r="G3198" s="16"/>
      <c r="H3198" s="16"/>
      <c r="I3198" s="16"/>
      <c r="J3198" s="16"/>
      <c r="K3198" s="16"/>
      <c r="L3198" s="32"/>
      <c r="M3198" s="16"/>
      <c r="N3198" s="16"/>
      <c r="O3198" s="16"/>
      <c r="P3198" s="16"/>
      <c r="Y3198" s="20"/>
      <c r="Z3198" s="20"/>
      <c r="AA3198" s="20"/>
      <c r="AB3198" s="20"/>
      <c r="AC3198" s="20"/>
      <c r="AD3198" s="20"/>
    </row>
    <row r="3199" spans="3:30" s="1" customFormat="1">
      <c r="C3199" s="16"/>
      <c r="D3199" s="16"/>
      <c r="E3199" s="32"/>
      <c r="F3199" s="16"/>
      <c r="G3199" s="16"/>
      <c r="H3199" s="16"/>
      <c r="I3199" s="16"/>
      <c r="J3199" s="16"/>
      <c r="K3199" s="16"/>
      <c r="L3199" s="32"/>
      <c r="M3199" s="16"/>
      <c r="N3199" s="16"/>
      <c r="O3199" s="16"/>
      <c r="P3199" s="16"/>
      <c r="Y3199" s="20"/>
      <c r="Z3199" s="20"/>
      <c r="AA3199" s="20"/>
      <c r="AB3199" s="20"/>
      <c r="AC3199" s="20"/>
      <c r="AD3199" s="20"/>
    </row>
    <row r="3200" spans="3:30" s="1" customFormat="1">
      <c r="C3200" s="16"/>
      <c r="D3200" s="16"/>
      <c r="E3200" s="32"/>
      <c r="F3200" s="16"/>
      <c r="G3200" s="16"/>
      <c r="H3200" s="16"/>
      <c r="I3200" s="16"/>
      <c r="J3200" s="16"/>
      <c r="K3200" s="16"/>
      <c r="L3200" s="32"/>
      <c r="M3200" s="16"/>
      <c r="N3200" s="16"/>
      <c r="O3200" s="16"/>
      <c r="P3200" s="16"/>
      <c r="Y3200" s="20"/>
      <c r="Z3200" s="20"/>
      <c r="AA3200" s="20"/>
      <c r="AB3200" s="20"/>
      <c r="AC3200" s="20"/>
      <c r="AD3200" s="20"/>
    </row>
    <row r="3201" spans="3:30" s="1" customFormat="1">
      <c r="C3201" s="16"/>
      <c r="D3201" s="16"/>
      <c r="E3201" s="32"/>
      <c r="F3201" s="16"/>
      <c r="G3201" s="16"/>
      <c r="H3201" s="16"/>
      <c r="I3201" s="16"/>
      <c r="J3201" s="16"/>
      <c r="K3201" s="16"/>
      <c r="L3201" s="32"/>
      <c r="M3201" s="16"/>
      <c r="N3201" s="16"/>
      <c r="O3201" s="16"/>
      <c r="P3201" s="16"/>
      <c r="Y3201" s="20"/>
      <c r="Z3201" s="20"/>
      <c r="AA3201" s="20"/>
      <c r="AB3201" s="20"/>
      <c r="AC3201" s="20"/>
      <c r="AD3201" s="20"/>
    </row>
    <row r="3202" spans="3:30" s="1" customFormat="1">
      <c r="C3202" s="16"/>
      <c r="D3202" s="16"/>
      <c r="E3202" s="32"/>
      <c r="F3202" s="16"/>
      <c r="G3202" s="16"/>
      <c r="H3202" s="16"/>
      <c r="I3202" s="16"/>
      <c r="J3202" s="16"/>
      <c r="K3202" s="16"/>
      <c r="L3202" s="32"/>
      <c r="M3202" s="16"/>
      <c r="N3202" s="16"/>
      <c r="O3202" s="16"/>
      <c r="P3202" s="16"/>
      <c r="Y3202" s="20"/>
      <c r="Z3202" s="20"/>
      <c r="AA3202" s="20"/>
      <c r="AB3202" s="20"/>
      <c r="AC3202" s="20"/>
      <c r="AD3202" s="20"/>
    </row>
    <row r="3203" spans="3:30" s="1" customFormat="1">
      <c r="C3203" s="16"/>
      <c r="D3203" s="16"/>
      <c r="E3203" s="32"/>
      <c r="F3203" s="16"/>
      <c r="G3203" s="16"/>
      <c r="H3203" s="16"/>
      <c r="I3203" s="16"/>
      <c r="J3203" s="16"/>
      <c r="K3203" s="16"/>
      <c r="L3203" s="32"/>
      <c r="M3203" s="16"/>
      <c r="N3203" s="16"/>
      <c r="O3203" s="16"/>
      <c r="P3203" s="16"/>
      <c r="Y3203" s="20"/>
      <c r="Z3203" s="20"/>
      <c r="AA3203" s="20"/>
      <c r="AB3203" s="20"/>
      <c r="AC3203" s="20"/>
      <c r="AD3203" s="20"/>
    </row>
    <row r="3204" spans="3:30" s="1" customFormat="1">
      <c r="C3204" s="16"/>
      <c r="D3204" s="16"/>
      <c r="E3204" s="32"/>
      <c r="F3204" s="16"/>
      <c r="G3204" s="16"/>
      <c r="H3204" s="16"/>
      <c r="I3204" s="16"/>
      <c r="J3204" s="16"/>
      <c r="K3204" s="16"/>
      <c r="L3204" s="32"/>
      <c r="M3204" s="16"/>
      <c r="N3204" s="16"/>
      <c r="O3204" s="16"/>
      <c r="P3204" s="16"/>
      <c r="Y3204" s="20"/>
      <c r="Z3204" s="20"/>
      <c r="AA3204" s="20"/>
      <c r="AB3204" s="20"/>
      <c r="AC3204" s="20"/>
      <c r="AD3204" s="20"/>
    </row>
    <row r="3205" spans="3:30" s="1" customFormat="1">
      <c r="C3205" s="16"/>
      <c r="D3205" s="16"/>
      <c r="E3205" s="32"/>
      <c r="F3205" s="16"/>
      <c r="G3205" s="16"/>
      <c r="H3205" s="16"/>
      <c r="I3205" s="16"/>
      <c r="J3205" s="16"/>
      <c r="K3205" s="16"/>
      <c r="L3205" s="32"/>
      <c r="M3205" s="16"/>
      <c r="N3205" s="16"/>
      <c r="O3205" s="16"/>
      <c r="P3205" s="16"/>
      <c r="Y3205" s="20"/>
      <c r="Z3205" s="20"/>
      <c r="AA3205" s="20"/>
      <c r="AB3205" s="20"/>
      <c r="AC3205" s="20"/>
      <c r="AD3205" s="20"/>
    </row>
    <row r="3206" spans="3:30" s="1" customFormat="1">
      <c r="C3206" s="16"/>
      <c r="D3206" s="16"/>
      <c r="E3206" s="32"/>
      <c r="F3206" s="16"/>
      <c r="G3206" s="16"/>
      <c r="H3206" s="16"/>
      <c r="I3206" s="16"/>
      <c r="J3206" s="16"/>
      <c r="K3206" s="16"/>
      <c r="L3206" s="32"/>
      <c r="M3206" s="16"/>
      <c r="N3206" s="16"/>
      <c r="O3206" s="16"/>
      <c r="P3206" s="16"/>
      <c r="Y3206" s="20"/>
      <c r="Z3206" s="20"/>
      <c r="AA3206" s="20"/>
      <c r="AB3206" s="20"/>
      <c r="AC3206" s="20"/>
      <c r="AD3206" s="20"/>
    </row>
    <row r="3207" spans="3:30" s="1" customFormat="1">
      <c r="C3207" s="16"/>
      <c r="D3207" s="16"/>
      <c r="E3207" s="32"/>
      <c r="F3207" s="16"/>
      <c r="G3207" s="16"/>
      <c r="H3207" s="16"/>
      <c r="I3207" s="16"/>
      <c r="J3207" s="16"/>
      <c r="K3207" s="16"/>
      <c r="L3207" s="32"/>
      <c r="M3207" s="16"/>
      <c r="N3207" s="16"/>
      <c r="O3207" s="16"/>
      <c r="P3207" s="16"/>
      <c r="Y3207" s="20"/>
      <c r="Z3207" s="20"/>
      <c r="AA3207" s="20"/>
      <c r="AB3207" s="20"/>
      <c r="AC3207" s="20"/>
      <c r="AD3207" s="20"/>
    </row>
    <row r="3208" spans="3:30" s="1" customFormat="1">
      <c r="C3208" s="16"/>
      <c r="D3208" s="16"/>
      <c r="E3208" s="32"/>
      <c r="F3208" s="16"/>
      <c r="G3208" s="16"/>
      <c r="H3208" s="16"/>
      <c r="I3208" s="16"/>
      <c r="J3208" s="16"/>
      <c r="K3208" s="16"/>
      <c r="L3208" s="32"/>
      <c r="M3208" s="16"/>
      <c r="N3208" s="16"/>
      <c r="O3208" s="16"/>
      <c r="P3208" s="16"/>
      <c r="Y3208" s="20"/>
      <c r="Z3208" s="20"/>
      <c r="AA3208" s="20"/>
      <c r="AB3208" s="20"/>
      <c r="AC3208" s="20"/>
      <c r="AD3208" s="20"/>
    </row>
    <row r="3209" spans="3:30" s="1" customFormat="1">
      <c r="C3209" s="16"/>
      <c r="D3209" s="16"/>
      <c r="E3209" s="32"/>
      <c r="F3209" s="16"/>
      <c r="G3209" s="16"/>
      <c r="H3209" s="16"/>
      <c r="I3209" s="16"/>
      <c r="J3209" s="16"/>
      <c r="K3209" s="16"/>
      <c r="L3209" s="32"/>
      <c r="M3209" s="16"/>
      <c r="N3209" s="16"/>
      <c r="O3209" s="16"/>
      <c r="P3209" s="16"/>
      <c r="Y3209" s="20"/>
      <c r="Z3209" s="20"/>
      <c r="AA3209" s="20"/>
      <c r="AB3209" s="20"/>
      <c r="AC3209" s="20"/>
      <c r="AD3209" s="20"/>
    </row>
    <row r="3210" spans="3:30" s="1" customFormat="1">
      <c r="C3210" s="16"/>
      <c r="D3210" s="16"/>
      <c r="E3210" s="32"/>
      <c r="F3210" s="16"/>
      <c r="G3210" s="16"/>
      <c r="H3210" s="16"/>
      <c r="I3210" s="16"/>
      <c r="J3210" s="16"/>
      <c r="K3210" s="16"/>
      <c r="L3210" s="32"/>
      <c r="M3210" s="16"/>
      <c r="N3210" s="16"/>
      <c r="O3210" s="16"/>
      <c r="P3210" s="16"/>
      <c r="Y3210" s="20"/>
      <c r="Z3210" s="20"/>
      <c r="AA3210" s="20"/>
      <c r="AB3210" s="20"/>
      <c r="AC3210" s="20"/>
      <c r="AD3210" s="20"/>
    </row>
    <row r="3211" spans="3:30" s="1" customFormat="1">
      <c r="C3211" s="16"/>
      <c r="D3211" s="16"/>
      <c r="E3211" s="32"/>
      <c r="F3211" s="16"/>
      <c r="G3211" s="16"/>
      <c r="H3211" s="16"/>
      <c r="I3211" s="16"/>
      <c r="J3211" s="16"/>
      <c r="K3211" s="16"/>
      <c r="L3211" s="32"/>
      <c r="M3211" s="16"/>
      <c r="N3211" s="16"/>
      <c r="O3211" s="16"/>
      <c r="P3211" s="16"/>
      <c r="Y3211" s="20"/>
      <c r="Z3211" s="20"/>
      <c r="AA3211" s="20"/>
      <c r="AB3211" s="20"/>
      <c r="AC3211" s="20"/>
      <c r="AD3211" s="20"/>
    </row>
    <row r="3212" spans="3:30" s="1" customFormat="1">
      <c r="C3212" s="16"/>
      <c r="D3212" s="16"/>
      <c r="E3212" s="32"/>
      <c r="F3212" s="16"/>
      <c r="G3212" s="16"/>
      <c r="H3212" s="16"/>
      <c r="I3212" s="16"/>
      <c r="J3212" s="16"/>
      <c r="K3212" s="16"/>
      <c r="L3212" s="32"/>
      <c r="M3212" s="16"/>
      <c r="N3212" s="16"/>
      <c r="O3212" s="16"/>
      <c r="P3212" s="16"/>
      <c r="Y3212" s="20"/>
      <c r="Z3212" s="20"/>
      <c r="AA3212" s="20"/>
      <c r="AB3212" s="20"/>
      <c r="AC3212" s="20"/>
      <c r="AD3212" s="20"/>
    </row>
    <row r="3213" spans="3:30" s="1" customFormat="1">
      <c r="C3213" s="16"/>
      <c r="D3213" s="16"/>
      <c r="E3213" s="32"/>
      <c r="F3213" s="16"/>
      <c r="G3213" s="16"/>
      <c r="H3213" s="16"/>
      <c r="I3213" s="16"/>
      <c r="J3213" s="16"/>
      <c r="K3213" s="16"/>
      <c r="L3213" s="32"/>
      <c r="M3213" s="16"/>
      <c r="N3213" s="16"/>
      <c r="O3213" s="16"/>
      <c r="P3213" s="16"/>
      <c r="Y3213" s="20"/>
      <c r="Z3213" s="20"/>
      <c r="AA3213" s="20"/>
      <c r="AB3213" s="20"/>
      <c r="AC3213" s="20"/>
      <c r="AD3213" s="20"/>
    </row>
    <row r="3214" spans="3:30" s="1" customFormat="1">
      <c r="C3214" s="16"/>
      <c r="D3214" s="16"/>
      <c r="E3214" s="32"/>
      <c r="F3214" s="16"/>
      <c r="G3214" s="16"/>
      <c r="H3214" s="16"/>
      <c r="I3214" s="16"/>
      <c r="J3214" s="16"/>
      <c r="K3214" s="16"/>
      <c r="L3214" s="32"/>
      <c r="M3214" s="16"/>
      <c r="N3214" s="16"/>
      <c r="O3214" s="16"/>
      <c r="P3214" s="16"/>
      <c r="Y3214" s="20"/>
      <c r="Z3214" s="20"/>
      <c r="AA3214" s="20"/>
      <c r="AB3214" s="20"/>
      <c r="AC3214" s="20"/>
      <c r="AD3214" s="20"/>
    </row>
    <row r="3215" spans="3:30" s="1" customFormat="1">
      <c r="C3215" s="16"/>
      <c r="D3215" s="16"/>
      <c r="E3215" s="32"/>
      <c r="F3215" s="16"/>
      <c r="G3215" s="16"/>
      <c r="H3215" s="16"/>
      <c r="I3215" s="16"/>
      <c r="J3215" s="16"/>
      <c r="K3215" s="16"/>
      <c r="L3215" s="32"/>
      <c r="M3215" s="16"/>
      <c r="N3215" s="16"/>
      <c r="O3215" s="16"/>
      <c r="P3215" s="16"/>
      <c r="Y3215" s="20"/>
      <c r="Z3215" s="20"/>
      <c r="AA3215" s="20"/>
      <c r="AB3215" s="20"/>
      <c r="AC3215" s="20"/>
      <c r="AD3215" s="20"/>
    </row>
    <row r="3216" spans="3:30" s="1" customFormat="1">
      <c r="C3216" s="16"/>
      <c r="D3216" s="16"/>
      <c r="E3216" s="32"/>
      <c r="F3216" s="16"/>
      <c r="G3216" s="16"/>
      <c r="H3216" s="16"/>
      <c r="I3216" s="16"/>
      <c r="J3216" s="16"/>
      <c r="K3216" s="16"/>
      <c r="L3216" s="32"/>
      <c r="M3216" s="16"/>
      <c r="N3216" s="16"/>
      <c r="O3216" s="16"/>
      <c r="P3216" s="16"/>
      <c r="Y3216" s="20"/>
      <c r="Z3216" s="20"/>
      <c r="AA3216" s="20"/>
      <c r="AB3216" s="20"/>
      <c r="AC3216" s="20"/>
      <c r="AD3216" s="20"/>
    </row>
    <row r="3217" spans="3:30" s="1" customFormat="1">
      <c r="C3217" s="16"/>
      <c r="D3217" s="16"/>
      <c r="E3217" s="32"/>
      <c r="F3217" s="16"/>
      <c r="G3217" s="16"/>
      <c r="H3217" s="16"/>
      <c r="I3217" s="16"/>
      <c r="J3217" s="16"/>
      <c r="K3217" s="16"/>
      <c r="L3217" s="32"/>
      <c r="M3217" s="16"/>
      <c r="N3217" s="16"/>
      <c r="O3217" s="16"/>
      <c r="P3217" s="16"/>
      <c r="Y3217" s="20"/>
      <c r="Z3217" s="20"/>
      <c r="AA3217" s="20"/>
      <c r="AB3217" s="20"/>
      <c r="AC3217" s="20"/>
      <c r="AD3217" s="20"/>
    </row>
    <row r="3218" spans="3:30" s="1" customFormat="1">
      <c r="C3218" s="16"/>
      <c r="D3218" s="16"/>
      <c r="E3218" s="32"/>
      <c r="F3218" s="16"/>
      <c r="G3218" s="16"/>
      <c r="H3218" s="16"/>
      <c r="I3218" s="16"/>
      <c r="J3218" s="16"/>
      <c r="K3218" s="16"/>
      <c r="L3218" s="32"/>
      <c r="M3218" s="16"/>
      <c r="N3218" s="16"/>
      <c r="O3218" s="16"/>
      <c r="P3218" s="16"/>
      <c r="Y3218" s="20"/>
      <c r="Z3218" s="20"/>
      <c r="AA3218" s="20"/>
      <c r="AB3218" s="20"/>
      <c r="AC3218" s="20"/>
      <c r="AD3218" s="20"/>
    </row>
    <row r="3219" spans="3:30" s="1" customFormat="1">
      <c r="C3219" s="16"/>
      <c r="D3219" s="16"/>
      <c r="E3219" s="32"/>
      <c r="F3219" s="16"/>
      <c r="G3219" s="16"/>
      <c r="H3219" s="16"/>
      <c r="I3219" s="16"/>
      <c r="J3219" s="16"/>
      <c r="K3219" s="16"/>
      <c r="L3219" s="32"/>
      <c r="M3219" s="16"/>
      <c r="N3219" s="16"/>
      <c r="O3219" s="16"/>
      <c r="P3219" s="16"/>
      <c r="Y3219" s="20"/>
      <c r="Z3219" s="20"/>
      <c r="AA3219" s="20"/>
      <c r="AB3219" s="20"/>
      <c r="AC3219" s="20"/>
      <c r="AD3219" s="20"/>
    </row>
    <row r="3220" spans="3:30" s="1" customFormat="1">
      <c r="C3220" s="16"/>
      <c r="D3220" s="16"/>
      <c r="E3220" s="32"/>
      <c r="F3220" s="16"/>
      <c r="G3220" s="16"/>
      <c r="H3220" s="16"/>
      <c r="I3220" s="16"/>
      <c r="J3220" s="16"/>
      <c r="K3220" s="16"/>
      <c r="L3220" s="32"/>
      <c r="M3220" s="16"/>
      <c r="N3220" s="16"/>
      <c r="O3220" s="16"/>
      <c r="P3220" s="16"/>
      <c r="Y3220" s="20"/>
      <c r="Z3220" s="20"/>
      <c r="AA3220" s="20"/>
      <c r="AB3220" s="20"/>
      <c r="AC3220" s="20"/>
      <c r="AD3220" s="20"/>
    </row>
    <row r="3221" spans="3:30" s="1" customFormat="1">
      <c r="C3221" s="16"/>
      <c r="D3221" s="16"/>
      <c r="E3221" s="32"/>
      <c r="F3221" s="16"/>
      <c r="G3221" s="16"/>
      <c r="H3221" s="16"/>
      <c r="I3221" s="16"/>
      <c r="J3221" s="16"/>
      <c r="K3221" s="16"/>
      <c r="L3221" s="32"/>
      <c r="M3221" s="16"/>
      <c r="N3221" s="16"/>
      <c r="O3221" s="16"/>
      <c r="P3221" s="16"/>
      <c r="Y3221" s="20"/>
      <c r="Z3221" s="20"/>
      <c r="AA3221" s="20"/>
      <c r="AB3221" s="20"/>
      <c r="AC3221" s="20"/>
      <c r="AD3221" s="20"/>
    </row>
    <row r="3222" spans="3:30" s="1" customFormat="1">
      <c r="C3222" s="16"/>
      <c r="D3222" s="16"/>
      <c r="E3222" s="32"/>
      <c r="F3222" s="16"/>
      <c r="G3222" s="16"/>
      <c r="H3222" s="16"/>
      <c r="I3222" s="16"/>
      <c r="J3222" s="16"/>
      <c r="K3222" s="16"/>
      <c r="L3222" s="32"/>
      <c r="M3222" s="16"/>
      <c r="N3222" s="16"/>
      <c r="O3222" s="16"/>
      <c r="P3222" s="16"/>
      <c r="Y3222" s="20"/>
      <c r="Z3222" s="20"/>
      <c r="AA3222" s="20"/>
      <c r="AB3222" s="20"/>
      <c r="AC3222" s="20"/>
      <c r="AD3222" s="20"/>
    </row>
    <row r="3223" spans="3:30" s="1" customFormat="1">
      <c r="C3223" s="16"/>
      <c r="D3223" s="16"/>
      <c r="E3223" s="32"/>
      <c r="F3223" s="16"/>
      <c r="G3223" s="16"/>
      <c r="H3223" s="16"/>
      <c r="I3223" s="16"/>
      <c r="J3223" s="16"/>
      <c r="K3223" s="16"/>
      <c r="L3223" s="32"/>
      <c r="M3223" s="16"/>
      <c r="N3223" s="16"/>
      <c r="O3223" s="16"/>
      <c r="P3223" s="16"/>
      <c r="Y3223" s="20"/>
      <c r="Z3223" s="20"/>
      <c r="AA3223" s="20"/>
      <c r="AB3223" s="20"/>
      <c r="AC3223" s="20"/>
      <c r="AD3223" s="20"/>
    </row>
    <row r="3224" spans="3:30" s="1" customFormat="1">
      <c r="C3224" s="16"/>
      <c r="D3224" s="16"/>
      <c r="E3224" s="32"/>
      <c r="F3224" s="16"/>
      <c r="G3224" s="16"/>
      <c r="H3224" s="16"/>
      <c r="I3224" s="16"/>
      <c r="J3224" s="16"/>
      <c r="K3224" s="16"/>
      <c r="L3224" s="32"/>
      <c r="M3224" s="16"/>
      <c r="N3224" s="16"/>
      <c r="O3224" s="16"/>
      <c r="P3224" s="16"/>
      <c r="Y3224" s="20"/>
      <c r="Z3224" s="20"/>
      <c r="AA3224" s="20"/>
      <c r="AB3224" s="20"/>
      <c r="AC3224" s="20"/>
      <c r="AD3224" s="20"/>
    </row>
    <row r="3225" spans="3:30" s="1" customFormat="1">
      <c r="C3225" s="16"/>
      <c r="D3225" s="16"/>
      <c r="E3225" s="32"/>
      <c r="F3225" s="16"/>
      <c r="G3225" s="16"/>
      <c r="H3225" s="16"/>
      <c r="I3225" s="16"/>
      <c r="J3225" s="16"/>
      <c r="K3225" s="16"/>
      <c r="L3225" s="32"/>
      <c r="M3225" s="16"/>
      <c r="N3225" s="16"/>
      <c r="O3225" s="16"/>
      <c r="P3225" s="16"/>
      <c r="Y3225" s="20"/>
      <c r="Z3225" s="20"/>
      <c r="AA3225" s="20"/>
      <c r="AB3225" s="20"/>
      <c r="AC3225" s="20"/>
      <c r="AD3225" s="20"/>
    </row>
    <row r="3226" spans="3:30" s="1" customFormat="1">
      <c r="C3226" s="16"/>
      <c r="D3226" s="16"/>
      <c r="E3226" s="32"/>
      <c r="F3226" s="16"/>
      <c r="G3226" s="16"/>
      <c r="H3226" s="16"/>
      <c r="I3226" s="16"/>
      <c r="J3226" s="16"/>
      <c r="K3226" s="16"/>
      <c r="L3226" s="32"/>
      <c r="M3226" s="16"/>
      <c r="N3226" s="16"/>
      <c r="O3226" s="16"/>
      <c r="P3226" s="16"/>
      <c r="Y3226" s="20"/>
      <c r="Z3226" s="20"/>
      <c r="AA3226" s="20"/>
      <c r="AB3226" s="20"/>
      <c r="AC3226" s="20"/>
      <c r="AD3226" s="20"/>
    </row>
    <row r="3227" spans="3:30" s="1" customFormat="1">
      <c r="C3227" s="16"/>
      <c r="D3227" s="16"/>
      <c r="E3227" s="32"/>
      <c r="F3227" s="16"/>
      <c r="G3227" s="16"/>
      <c r="H3227" s="16"/>
      <c r="I3227" s="16"/>
      <c r="J3227" s="16"/>
      <c r="K3227" s="16"/>
      <c r="L3227" s="32"/>
      <c r="M3227" s="16"/>
      <c r="N3227" s="16"/>
      <c r="O3227" s="16"/>
      <c r="P3227" s="16"/>
      <c r="Y3227" s="20"/>
      <c r="Z3227" s="20"/>
      <c r="AA3227" s="20"/>
      <c r="AB3227" s="20"/>
      <c r="AC3227" s="20"/>
      <c r="AD3227" s="20"/>
    </row>
    <row r="3228" spans="3:30" s="1" customFormat="1">
      <c r="C3228" s="16"/>
      <c r="D3228" s="16"/>
      <c r="E3228" s="32"/>
      <c r="F3228" s="16"/>
      <c r="G3228" s="16"/>
      <c r="H3228" s="16"/>
      <c r="I3228" s="16"/>
      <c r="J3228" s="16"/>
      <c r="K3228" s="16"/>
      <c r="L3228" s="32"/>
      <c r="M3228" s="16"/>
      <c r="N3228" s="16"/>
      <c r="O3228" s="16"/>
      <c r="P3228" s="16"/>
      <c r="Y3228" s="20"/>
      <c r="Z3228" s="20"/>
      <c r="AA3228" s="20"/>
      <c r="AB3228" s="20"/>
      <c r="AC3228" s="20"/>
      <c r="AD3228" s="20"/>
    </row>
    <row r="3229" spans="3:30" s="1" customFormat="1">
      <c r="C3229" s="16"/>
      <c r="D3229" s="16"/>
      <c r="E3229" s="32"/>
      <c r="F3229" s="16"/>
      <c r="G3229" s="16"/>
      <c r="H3229" s="16"/>
      <c r="I3229" s="16"/>
      <c r="J3229" s="16"/>
      <c r="K3229" s="16"/>
      <c r="L3229" s="32"/>
      <c r="M3229" s="16"/>
      <c r="N3229" s="16"/>
      <c r="O3229" s="16"/>
      <c r="P3229" s="16"/>
      <c r="Y3229" s="20"/>
      <c r="Z3229" s="20"/>
      <c r="AA3229" s="20"/>
      <c r="AB3229" s="20"/>
      <c r="AC3229" s="20"/>
      <c r="AD3229" s="20"/>
    </row>
    <row r="3230" spans="3:30" s="1" customFormat="1">
      <c r="C3230" s="16"/>
      <c r="D3230" s="16"/>
      <c r="E3230" s="32"/>
      <c r="F3230" s="16"/>
      <c r="G3230" s="16"/>
      <c r="H3230" s="16"/>
      <c r="I3230" s="16"/>
      <c r="J3230" s="16"/>
      <c r="K3230" s="16"/>
      <c r="L3230" s="32"/>
      <c r="M3230" s="16"/>
      <c r="N3230" s="16"/>
      <c r="O3230" s="16"/>
      <c r="P3230" s="16"/>
      <c r="Y3230" s="20"/>
      <c r="Z3230" s="20"/>
      <c r="AA3230" s="20"/>
      <c r="AB3230" s="20"/>
      <c r="AC3230" s="20"/>
      <c r="AD3230" s="20"/>
    </row>
    <row r="3231" spans="3:30" s="1" customFormat="1">
      <c r="C3231" s="16"/>
      <c r="D3231" s="16"/>
      <c r="E3231" s="32"/>
      <c r="F3231" s="16"/>
      <c r="G3231" s="16"/>
      <c r="H3231" s="16"/>
      <c r="I3231" s="16"/>
      <c r="J3231" s="16"/>
      <c r="K3231" s="16"/>
      <c r="L3231" s="32"/>
      <c r="M3231" s="16"/>
      <c r="N3231" s="16"/>
      <c r="O3231" s="16"/>
      <c r="P3231" s="16"/>
      <c r="Y3231" s="20"/>
      <c r="Z3231" s="20"/>
      <c r="AA3231" s="20"/>
      <c r="AB3231" s="20"/>
      <c r="AC3231" s="20"/>
      <c r="AD3231" s="20"/>
    </row>
    <row r="3232" spans="3:30" s="1" customFormat="1">
      <c r="C3232" s="16"/>
      <c r="D3232" s="16"/>
      <c r="E3232" s="32"/>
      <c r="F3232" s="16"/>
      <c r="G3232" s="16"/>
      <c r="H3232" s="16"/>
      <c r="I3232" s="16"/>
      <c r="J3232" s="16"/>
      <c r="K3232" s="16"/>
      <c r="L3232" s="32"/>
      <c r="M3232" s="16"/>
      <c r="N3232" s="16"/>
      <c r="O3232" s="16"/>
      <c r="P3232" s="16"/>
      <c r="Y3232" s="20"/>
      <c r="Z3232" s="20"/>
      <c r="AA3232" s="20"/>
      <c r="AB3232" s="20"/>
      <c r="AC3232" s="20"/>
      <c r="AD3232" s="20"/>
    </row>
    <row r="3233" spans="3:30" s="1" customFormat="1">
      <c r="C3233" s="16"/>
      <c r="D3233" s="16"/>
      <c r="E3233" s="32"/>
      <c r="F3233" s="16"/>
      <c r="G3233" s="16"/>
      <c r="H3233" s="16"/>
      <c r="I3233" s="16"/>
      <c r="J3233" s="16"/>
      <c r="K3233" s="16"/>
      <c r="L3233" s="32"/>
      <c r="M3233" s="16"/>
      <c r="N3233" s="16"/>
      <c r="O3233" s="16"/>
      <c r="P3233" s="16"/>
      <c r="Y3233" s="20"/>
      <c r="Z3233" s="20"/>
      <c r="AA3233" s="20"/>
      <c r="AB3233" s="20"/>
      <c r="AC3233" s="20"/>
      <c r="AD3233" s="20"/>
    </row>
    <row r="3234" spans="3:30" s="1" customFormat="1">
      <c r="C3234" s="16"/>
      <c r="D3234" s="16"/>
      <c r="E3234" s="32"/>
      <c r="F3234" s="16"/>
      <c r="G3234" s="16"/>
      <c r="H3234" s="16"/>
      <c r="I3234" s="16"/>
      <c r="J3234" s="16"/>
      <c r="K3234" s="16"/>
      <c r="L3234" s="32"/>
      <c r="M3234" s="16"/>
      <c r="N3234" s="16"/>
      <c r="O3234" s="16"/>
      <c r="P3234" s="16"/>
      <c r="Y3234" s="20"/>
      <c r="Z3234" s="20"/>
      <c r="AA3234" s="20"/>
      <c r="AB3234" s="20"/>
      <c r="AC3234" s="20"/>
      <c r="AD3234" s="20"/>
    </row>
    <row r="3235" spans="3:30" s="1" customFormat="1">
      <c r="C3235" s="16"/>
      <c r="D3235" s="16"/>
      <c r="E3235" s="32"/>
      <c r="F3235" s="16"/>
      <c r="G3235" s="16"/>
      <c r="H3235" s="16"/>
      <c r="I3235" s="16"/>
      <c r="J3235" s="16"/>
      <c r="K3235" s="16"/>
      <c r="L3235" s="32"/>
      <c r="M3235" s="16"/>
      <c r="N3235" s="16"/>
      <c r="O3235" s="16"/>
      <c r="P3235" s="16"/>
      <c r="Y3235" s="20"/>
      <c r="Z3235" s="20"/>
      <c r="AA3235" s="20"/>
      <c r="AB3235" s="20"/>
      <c r="AC3235" s="20"/>
      <c r="AD3235" s="20"/>
    </row>
    <row r="3236" spans="3:30" s="1" customFormat="1">
      <c r="C3236" s="16"/>
      <c r="D3236" s="16"/>
      <c r="E3236" s="32"/>
      <c r="F3236" s="16"/>
      <c r="G3236" s="16"/>
      <c r="H3236" s="16"/>
      <c r="I3236" s="16"/>
      <c r="J3236" s="16"/>
      <c r="K3236" s="16"/>
      <c r="L3236" s="32"/>
      <c r="M3236" s="16"/>
      <c r="N3236" s="16"/>
      <c r="O3236" s="16"/>
      <c r="P3236" s="16"/>
      <c r="Y3236" s="20"/>
      <c r="Z3236" s="20"/>
      <c r="AA3236" s="20"/>
      <c r="AB3236" s="20"/>
      <c r="AC3236" s="20"/>
      <c r="AD3236" s="20"/>
    </row>
    <row r="3237" spans="3:30" s="1" customFormat="1">
      <c r="C3237" s="16"/>
      <c r="D3237" s="16"/>
      <c r="E3237" s="32"/>
      <c r="F3237" s="16"/>
      <c r="G3237" s="16"/>
      <c r="H3237" s="16"/>
      <c r="I3237" s="16"/>
      <c r="J3237" s="16"/>
      <c r="K3237" s="16"/>
      <c r="L3237" s="32"/>
      <c r="M3237" s="16"/>
      <c r="N3237" s="16"/>
      <c r="O3237" s="16"/>
      <c r="P3237" s="16"/>
      <c r="Y3237" s="20"/>
      <c r="Z3237" s="20"/>
      <c r="AA3237" s="20"/>
      <c r="AB3237" s="20"/>
      <c r="AC3237" s="20"/>
      <c r="AD3237" s="20"/>
    </row>
    <row r="3238" spans="3:30" s="1" customFormat="1">
      <c r="C3238" s="16"/>
      <c r="D3238" s="16"/>
      <c r="E3238" s="32"/>
      <c r="F3238" s="16"/>
      <c r="G3238" s="16"/>
      <c r="H3238" s="16"/>
      <c r="I3238" s="16"/>
      <c r="J3238" s="16"/>
      <c r="K3238" s="16"/>
      <c r="L3238" s="32"/>
      <c r="M3238" s="16"/>
      <c r="N3238" s="16"/>
      <c r="O3238" s="16"/>
      <c r="P3238" s="16"/>
      <c r="Y3238" s="20"/>
      <c r="Z3238" s="20"/>
      <c r="AA3238" s="20"/>
      <c r="AB3238" s="20"/>
      <c r="AC3238" s="20"/>
      <c r="AD3238" s="20"/>
    </row>
    <row r="3239" spans="3:30" s="1" customFormat="1">
      <c r="C3239" s="16"/>
      <c r="D3239" s="16"/>
      <c r="E3239" s="32"/>
      <c r="F3239" s="16"/>
      <c r="G3239" s="16"/>
      <c r="H3239" s="16"/>
      <c r="I3239" s="16"/>
      <c r="J3239" s="16"/>
      <c r="K3239" s="16"/>
      <c r="L3239" s="32"/>
      <c r="M3239" s="16"/>
      <c r="N3239" s="16"/>
      <c r="O3239" s="16"/>
      <c r="P3239" s="16"/>
      <c r="Y3239" s="20"/>
      <c r="Z3239" s="20"/>
      <c r="AA3239" s="20"/>
      <c r="AB3239" s="20"/>
      <c r="AC3239" s="20"/>
      <c r="AD3239" s="20"/>
    </row>
    <row r="3240" spans="3:30" s="1" customFormat="1">
      <c r="C3240" s="16"/>
      <c r="D3240" s="16"/>
      <c r="E3240" s="32"/>
      <c r="F3240" s="16"/>
      <c r="G3240" s="16"/>
      <c r="H3240" s="16"/>
      <c r="I3240" s="16"/>
      <c r="J3240" s="16"/>
      <c r="K3240" s="16"/>
      <c r="L3240" s="32"/>
      <c r="M3240" s="16"/>
      <c r="N3240" s="16"/>
      <c r="O3240" s="16"/>
      <c r="P3240" s="16"/>
      <c r="Y3240" s="20"/>
      <c r="Z3240" s="20"/>
      <c r="AA3240" s="20"/>
      <c r="AB3240" s="20"/>
      <c r="AC3240" s="20"/>
      <c r="AD3240" s="20"/>
    </row>
    <row r="3241" spans="3:30" s="1" customFormat="1">
      <c r="C3241" s="16"/>
      <c r="D3241" s="16"/>
      <c r="E3241" s="32"/>
      <c r="F3241" s="16"/>
      <c r="G3241" s="16"/>
      <c r="H3241" s="16"/>
      <c r="I3241" s="16"/>
      <c r="J3241" s="16"/>
      <c r="K3241" s="16"/>
      <c r="L3241" s="32"/>
      <c r="M3241" s="16"/>
      <c r="N3241" s="16"/>
      <c r="O3241" s="16"/>
      <c r="P3241" s="16"/>
      <c r="Y3241" s="20"/>
      <c r="Z3241" s="20"/>
      <c r="AA3241" s="20"/>
      <c r="AB3241" s="20"/>
      <c r="AC3241" s="20"/>
      <c r="AD3241" s="20"/>
    </row>
    <row r="3242" spans="3:30" s="1" customFormat="1">
      <c r="C3242" s="16"/>
      <c r="D3242" s="16"/>
      <c r="E3242" s="32"/>
      <c r="F3242" s="16"/>
      <c r="G3242" s="16"/>
      <c r="H3242" s="16"/>
      <c r="I3242" s="16"/>
      <c r="J3242" s="16"/>
      <c r="K3242" s="16"/>
      <c r="L3242" s="32"/>
      <c r="M3242" s="16"/>
      <c r="N3242" s="16"/>
      <c r="O3242" s="16"/>
      <c r="P3242" s="16"/>
      <c r="Y3242" s="20"/>
      <c r="Z3242" s="20"/>
      <c r="AA3242" s="20"/>
      <c r="AB3242" s="20"/>
      <c r="AC3242" s="20"/>
      <c r="AD3242" s="20"/>
    </row>
    <row r="3243" spans="3:30" s="1" customFormat="1">
      <c r="C3243" s="16"/>
      <c r="D3243" s="16"/>
      <c r="E3243" s="32"/>
      <c r="F3243" s="16"/>
      <c r="G3243" s="16"/>
      <c r="H3243" s="16"/>
      <c r="I3243" s="16"/>
      <c r="J3243" s="16"/>
      <c r="K3243" s="16"/>
      <c r="L3243" s="32"/>
      <c r="M3243" s="16"/>
      <c r="N3243" s="16"/>
      <c r="O3243" s="16"/>
      <c r="P3243" s="16"/>
      <c r="Y3243" s="20"/>
      <c r="Z3243" s="20"/>
      <c r="AA3243" s="20"/>
      <c r="AB3243" s="20"/>
      <c r="AC3243" s="20"/>
      <c r="AD3243" s="20"/>
    </row>
    <row r="3244" spans="3:30" s="1" customFormat="1">
      <c r="C3244" s="16"/>
      <c r="D3244" s="16"/>
      <c r="E3244" s="32"/>
      <c r="F3244" s="16"/>
      <c r="G3244" s="16"/>
      <c r="H3244" s="16"/>
      <c r="I3244" s="16"/>
      <c r="J3244" s="16"/>
      <c r="K3244" s="16"/>
      <c r="L3244" s="32"/>
      <c r="M3244" s="16"/>
      <c r="N3244" s="16"/>
      <c r="O3244" s="16"/>
      <c r="P3244" s="16"/>
      <c r="Y3244" s="20"/>
      <c r="Z3244" s="20"/>
      <c r="AA3244" s="20"/>
      <c r="AB3244" s="20"/>
      <c r="AC3244" s="20"/>
      <c r="AD3244" s="20"/>
    </row>
    <row r="3245" spans="3:30" s="1" customFormat="1">
      <c r="C3245" s="16"/>
      <c r="D3245" s="16"/>
      <c r="E3245" s="32"/>
      <c r="F3245" s="16"/>
      <c r="G3245" s="16"/>
      <c r="H3245" s="16"/>
      <c r="I3245" s="16"/>
      <c r="J3245" s="16"/>
      <c r="K3245" s="16"/>
      <c r="L3245" s="32"/>
      <c r="M3245" s="16"/>
      <c r="N3245" s="16"/>
      <c r="O3245" s="16"/>
      <c r="P3245" s="16"/>
      <c r="Y3245" s="20"/>
      <c r="Z3245" s="20"/>
      <c r="AA3245" s="20"/>
      <c r="AB3245" s="20"/>
      <c r="AC3245" s="20"/>
      <c r="AD3245" s="20"/>
    </row>
    <row r="3246" spans="3:30" s="1" customFormat="1">
      <c r="C3246" s="16"/>
      <c r="D3246" s="16"/>
      <c r="E3246" s="32"/>
      <c r="F3246" s="16"/>
      <c r="G3246" s="16"/>
      <c r="H3246" s="16"/>
      <c r="I3246" s="16"/>
      <c r="J3246" s="16"/>
      <c r="K3246" s="16"/>
      <c r="L3246" s="32"/>
      <c r="M3246" s="16"/>
      <c r="N3246" s="16"/>
      <c r="O3246" s="16"/>
      <c r="P3246" s="16"/>
      <c r="Y3246" s="20"/>
      <c r="Z3246" s="20"/>
      <c r="AA3246" s="20"/>
      <c r="AB3246" s="20"/>
      <c r="AC3246" s="20"/>
      <c r="AD3246" s="20"/>
    </row>
    <row r="3247" spans="3:30" s="1" customFormat="1">
      <c r="C3247" s="16"/>
      <c r="D3247" s="16"/>
      <c r="E3247" s="32"/>
      <c r="F3247" s="16"/>
      <c r="G3247" s="16"/>
      <c r="H3247" s="16"/>
      <c r="I3247" s="16"/>
      <c r="J3247" s="16"/>
      <c r="K3247" s="16"/>
      <c r="L3247" s="32"/>
      <c r="M3247" s="16"/>
      <c r="N3247" s="16"/>
      <c r="O3247" s="16"/>
      <c r="P3247" s="16"/>
      <c r="Y3247" s="20"/>
      <c r="Z3247" s="20"/>
      <c r="AA3247" s="20"/>
      <c r="AB3247" s="20"/>
      <c r="AC3247" s="20"/>
      <c r="AD3247" s="20"/>
    </row>
    <row r="3248" spans="3:30" s="1" customFormat="1">
      <c r="C3248" s="16"/>
      <c r="D3248" s="16"/>
      <c r="E3248" s="32"/>
      <c r="F3248" s="16"/>
      <c r="G3248" s="16"/>
      <c r="H3248" s="16"/>
      <c r="I3248" s="16"/>
      <c r="J3248" s="16"/>
      <c r="K3248" s="16"/>
      <c r="L3248" s="32"/>
      <c r="M3248" s="16"/>
      <c r="N3248" s="16"/>
      <c r="O3248" s="16"/>
      <c r="P3248" s="16"/>
      <c r="Y3248" s="20"/>
      <c r="Z3248" s="20"/>
      <c r="AA3248" s="20"/>
      <c r="AB3248" s="20"/>
      <c r="AC3248" s="20"/>
      <c r="AD3248" s="20"/>
    </row>
    <row r="3249" spans="3:30" s="1" customFormat="1">
      <c r="C3249" s="16"/>
      <c r="D3249" s="16"/>
      <c r="E3249" s="32"/>
      <c r="F3249" s="16"/>
      <c r="G3249" s="16"/>
      <c r="H3249" s="16"/>
      <c r="I3249" s="16"/>
      <c r="J3249" s="16"/>
      <c r="K3249" s="16"/>
      <c r="L3249" s="32"/>
      <c r="M3249" s="16"/>
      <c r="N3249" s="16"/>
      <c r="O3249" s="16"/>
      <c r="P3249" s="16"/>
      <c r="Y3249" s="20"/>
      <c r="Z3249" s="20"/>
      <c r="AA3249" s="20"/>
      <c r="AB3249" s="20"/>
      <c r="AC3249" s="20"/>
      <c r="AD3249" s="20"/>
    </row>
    <row r="3250" spans="3:30" s="1" customFormat="1">
      <c r="C3250" s="16"/>
      <c r="D3250" s="16"/>
      <c r="E3250" s="32"/>
      <c r="F3250" s="16"/>
      <c r="G3250" s="16"/>
      <c r="H3250" s="16"/>
      <c r="I3250" s="16"/>
      <c r="J3250" s="16"/>
      <c r="K3250" s="16"/>
      <c r="L3250" s="32"/>
      <c r="M3250" s="16"/>
      <c r="N3250" s="16"/>
      <c r="O3250" s="16"/>
      <c r="P3250" s="16"/>
      <c r="Y3250" s="20"/>
      <c r="Z3250" s="20"/>
      <c r="AA3250" s="20"/>
      <c r="AB3250" s="20"/>
      <c r="AC3250" s="20"/>
      <c r="AD3250" s="20"/>
    </row>
    <row r="3251" spans="3:30" s="1" customFormat="1">
      <c r="C3251" s="16"/>
      <c r="D3251" s="16"/>
      <c r="E3251" s="32"/>
      <c r="F3251" s="16"/>
      <c r="G3251" s="16"/>
      <c r="H3251" s="16"/>
      <c r="I3251" s="16"/>
      <c r="J3251" s="16"/>
      <c r="K3251" s="16"/>
      <c r="L3251" s="32"/>
      <c r="M3251" s="16"/>
      <c r="N3251" s="16"/>
      <c r="O3251" s="16"/>
      <c r="P3251" s="16"/>
      <c r="Y3251" s="20"/>
      <c r="Z3251" s="20"/>
      <c r="AA3251" s="20"/>
      <c r="AB3251" s="20"/>
      <c r="AC3251" s="20"/>
      <c r="AD3251" s="20"/>
    </row>
    <row r="3252" spans="3:30" s="1" customFormat="1">
      <c r="C3252" s="16"/>
      <c r="D3252" s="16"/>
      <c r="E3252" s="32"/>
      <c r="F3252" s="16"/>
      <c r="G3252" s="16"/>
      <c r="H3252" s="16"/>
      <c r="I3252" s="16"/>
      <c r="J3252" s="16"/>
      <c r="K3252" s="16"/>
      <c r="L3252" s="32"/>
      <c r="M3252" s="16"/>
      <c r="N3252" s="16"/>
      <c r="O3252" s="16"/>
      <c r="P3252" s="16"/>
      <c r="Y3252" s="20"/>
      <c r="Z3252" s="20"/>
      <c r="AA3252" s="20"/>
      <c r="AB3252" s="20"/>
      <c r="AC3252" s="20"/>
      <c r="AD3252" s="20"/>
    </row>
    <row r="3253" spans="3:30" s="1" customFormat="1">
      <c r="C3253" s="16"/>
      <c r="D3253" s="16"/>
      <c r="E3253" s="32"/>
      <c r="F3253" s="16"/>
      <c r="G3253" s="16"/>
      <c r="H3253" s="16"/>
      <c r="I3253" s="16"/>
      <c r="J3253" s="16"/>
      <c r="K3253" s="16"/>
      <c r="L3253" s="32"/>
      <c r="M3253" s="16"/>
      <c r="N3253" s="16"/>
      <c r="O3253" s="16"/>
      <c r="P3253" s="16"/>
      <c r="Y3253" s="20"/>
      <c r="Z3253" s="20"/>
      <c r="AA3253" s="20"/>
      <c r="AB3253" s="20"/>
      <c r="AC3253" s="20"/>
      <c r="AD3253" s="20"/>
    </row>
    <row r="3254" spans="3:30" s="1" customFormat="1">
      <c r="C3254" s="16"/>
      <c r="D3254" s="16"/>
      <c r="E3254" s="32"/>
      <c r="F3254" s="16"/>
      <c r="G3254" s="16"/>
      <c r="H3254" s="16"/>
      <c r="I3254" s="16"/>
      <c r="J3254" s="16"/>
      <c r="K3254" s="16"/>
      <c r="L3254" s="32"/>
      <c r="M3254" s="16"/>
      <c r="N3254" s="16"/>
      <c r="O3254" s="16"/>
      <c r="P3254" s="16"/>
      <c r="Y3254" s="20"/>
      <c r="Z3254" s="20"/>
      <c r="AA3254" s="20"/>
      <c r="AB3254" s="20"/>
      <c r="AC3254" s="20"/>
      <c r="AD3254" s="20"/>
    </row>
    <row r="3255" spans="3:30" s="1" customFormat="1">
      <c r="C3255" s="16"/>
      <c r="D3255" s="16"/>
      <c r="E3255" s="32"/>
      <c r="F3255" s="16"/>
      <c r="G3255" s="16"/>
      <c r="H3255" s="16"/>
      <c r="I3255" s="16"/>
      <c r="J3255" s="16"/>
      <c r="K3255" s="16"/>
      <c r="L3255" s="32"/>
      <c r="M3255" s="16"/>
      <c r="N3255" s="16"/>
      <c r="O3255" s="16"/>
      <c r="P3255" s="16"/>
      <c r="Y3255" s="20"/>
      <c r="Z3255" s="20"/>
      <c r="AA3255" s="20"/>
      <c r="AB3255" s="20"/>
      <c r="AC3255" s="20"/>
      <c r="AD3255" s="20"/>
    </row>
    <row r="3256" spans="3:30" s="1" customFormat="1">
      <c r="C3256" s="16"/>
      <c r="D3256" s="16"/>
      <c r="E3256" s="32"/>
      <c r="F3256" s="16"/>
      <c r="G3256" s="16"/>
      <c r="H3256" s="16"/>
      <c r="I3256" s="16"/>
      <c r="J3256" s="16"/>
      <c r="K3256" s="16"/>
      <c r="L3256" s="32"/>
      <c r="M3256" s="16"/>
      <c r="N3256" s="16"/>
      <c r="O3256" s="16"/>
      <c r="P3256" s="16"/>
      <c r="Y3256" s="20"/>
      <c r="Z3256" s="20"/>
      <c r="AA3256" s="20"/>
      <c r="AB3256" s="20"/>
      <c r="AC3256" s="20"/>
      <c r="AD3256" s="20"/>
    </row>
    <row r="3257" spans="3:30" s="1" customFormat="1">
      <c r="C3257" s="16"/>
      <c r="D3257" s="16"/>
      <c r="E3257" s="32"/>
      <c r="F3257" s="16"/>
      <c r="G3257" s="16"/>
      <c r="H3257" s="16"/>
      <c r="I3257" s="16"/>
      <c r="J3257" s="16"/>
      <c r="K3257" s="16"/>
      <c r="L3257" s="32"/>
      <c r="M3257" s="16"/>
      <c r="N3257" s="16"/>
      <c r="O3257" s="16"/>
      <c r="P3257" s="16"/>
      <c r="Y3257" s="20"/>
      <c r="Z3257" s="20"/>
      <c r="AA3257" s="20"/>
      <c r="AB3257" s="20"/>
      <c r="AC3257" s="20"/>
      <c r="AD3257" s="20"/>
    </row>
    <row r="3258" spans="3:30" s="1" customFormat="1">
      <c r="C3258" s="16"/>
      <c r="D3258" s="16"/>
      <c r="E3258" s="32"/>
      <c r="F3258" s="16"/>
      <c r="G3258" s="16"/>
      <c r="H3258" s="16"/>
      <c r="I3258" s="16"/>
      <c r="J3258" s="16"/>
      <c r="K3258" s="16"/>
      <c r="L3258" s="32"/>
      <c r="M3258" s="16"/>
      <c r="N3258" s="16"/>
      <c r="O3258" s="16"/>
      <c r="P3258" s="16"/>
      <c r="Y3258" s="20"/>
      <c r="Z3258" s="20"/>
      <c r="AA3258" s="20"/>
      <c r="AB3258" s="20"/>
      <c r="AC3258" s="20"/>
      <c r="AD3258" s="20"/>
    </row>
    <row r="3259" spans="3:30" s="1" customFormat="1">
      <c r="C3259" s="16"/>
      <c r="D3259" s="16"/>
      <c r="E3259" s="32"/>
      <c r="F3259" s="16"/>
      <c r="G3259" s="16"/>
      <c r="H3259" s="16"/>
      <c r="I3259" s="16"/>
      <c r="J3259" s="16"/>
      <c r="K3259" s="16"/>
      <c r="L3259" s="32"/>
      <c r="M3259" s="16"/>
      <c r="N3259" s="16"/>
      <c r="O3259" s="16"/>
      <c r="P3259" s="16"/>
      <c r="Y3259" s="20"/>
      <c r="Z3259" s="20"/>
      <c r="AA3259" s="20"/>
      <c r="AB3259" s="20"/>
      <c r="AC3259" s="20"/>
      <c r="AD3259" s="20"/>
    </row>
    <row r="3260" spans="3:30" s="1" customFormat="1">
      <c r="C3260" s="16"/>
      <c r="D3260" s="16"/>
      <c r="E3260" s="32"/>
      <c r="F3260" s="16"/>
      <c r="G3260" s="16"/>
      <c r="H3260" s="16"/>
      <c r="I3260" s="16"/>
      <c r="J3260" s="16"/>
      <c r="K3260" s="16"/>
      <c r="L3260" s="32"/>
      <c r="M3260" s="16"/>
      <c r="N3260" s="16"/>
      <c r="O3260" s="16"/>
      <c r="P3260" s="16"/>
      <c r="Y3260" s="20"/>
      <c r="Z3260" s="20"/>
      <c r="AA3260" s="20"/>
      <c r="AB3260" s="20"/>
      <c r="AC3260" s="20"/>
      <c r="AD3260" s="20"/>
    </row>
    <row r="3261" spans="3:30" s="1" customFormat="1">
      <c r="C3261" s="16"/>
      <c r="D3261" s="16"/>
      <c r="E3261" s="32"/>
      <c r="F3261" s="16"/>
      <c r="G3261" s="16"/>
      <c r="H3261" s="16"/>
      <c r="I3261" s="16"/>
      <c r="J3261" s="16"/>
      <c r="K3261" s="16"/>
      <c r="L3261" s="32"/>
      <c r="M3261" s="16"/>
      <c r="N3261" s="16"/>
      <c r="O3261" s="16"/>
      <c r="P3261" s="16"/>
      <c r="Y3261" s="20"/>
      <c r="Z3261" s="20"/>
      <c r="AA3261" s="20"/>
      <c r="AB3261" s="20"/>
      <c r="AC3261" s="20"/>
      <c r="AD3261" s="20"/>
    </row>
    <row r="3262" spans="3:30" s="1" customFormat="1">
      <c r="C3262" s="16"/>
      <c r="D3262" s="16"/>
      <c r="E3262" s="32"/>
      <c r="F3262" s="16"/>
      <c r="G3262" s="16"/>
      <c r="H3262" s="16"/>
      <c r="I3262" s="16"/>
      <c r="J3262" s="16"/>
      <c r="K3262" s="16"/>
      <c r="L3262" s="32"/>
      <c r="M3262" s="16"/>
      <c r="N3262" s="16"/>
      <c r="O3262" s="16"/>
      <c r="P3262" s="16"/>
      <c r="Y3262" s="20"/>
      <c r="Z3262" s="20"/>
      <c r="AA3262" s="20"/>
      <c r="AB3262" s="20"/>
      <c r="AC3262" s="20"/>
      <c r="AD3262" s="20"/>
    </row>
    <row r="3263" spans="3:30" s="1" customFormat="1">
      <c r="C3263" s="16"/>
      <c r="D3263" s="16"/>
      <c r="E3263" s="32"/>
      <c r="F3263" s="16"/>
      <c r="G3263" s="16"/>
      <c r="H3263" s="16"/>
      <c r="I3263" s="16"/>
      <c r="J3263" s="16"/>
      <c r="K3263" s="16"/>
      <c r="L3263" s="32"/>
      <c r="M3263" s="16"/>
      <c r="N3263" s="16"/>
      <c r="O3263" s="16"/>
      <c r="P3263" s="16"/>
      <c r="Y3263" s="20"/>
      <c r="Z3263" s="20"/>
      <c r="AA3263" s="20"/>
      <c r="AB3263" s="20"/>
      <c r="AC3263" s="20"/>
      <c r="AD3263" s="20"/>
    </row>
    <row r="3264" spans="3:30" s="1" customFormat="1">
      <c r="C3264" s="16"/>
      <c r="D3264" s="16"/>
      <c r="E3264" s="32"/>
      <c r="F3264" s="16"/>
      <c r="G3264" s="16"/>
      <c r="H3264" s="16"/>
      <c r="I3264" s="16"/>
      <c r="J3264" s="16"/>
      <c r="K3264" s="16"/>
      <c r="L3264" s="32"/>
      <c r="M3264" s="16"/>
      <c r="N3264" s="16"/>
      <c r="O3264" s="16"/>
      <c r="P3264" s="16"/>
      <c r="Y3264" s="20"/>
      <c r="Z3264" s="20"/>
      <c r="AA3264" s="20"/>
      <c r="AB3264" s="20"/>
      <c r="AC3264" s="20"/>
      <c r="AD3264" s="20"/>
    </row>
    <row r="3265" spans="3:30" s="1" customFormat="1">
      <c r="C3265" s="16"/>
      <c r="D3265" s="16"/>
      <c r="E3265" s="32"/>
      <c r="F3265" s="16"/>
      <c r="G3265" s="16"/>
      <c r="H3265" s="16"/>
      <c r="I3265" s="16"/>
      <c r="J3265" s="16"/>
      <c r="K3265" s="16"/>
      <c r="L3265" s="32"/>
      <c r="M3265" s="16"/>
      <c r="N3265" s="16"/>
      <c r="O3265" s="16"/>
      <c r="P3265" s="16"/>
      <c r="Y3265" s="20"/>
      <c r="Z3265" s="20"/>
      <c r="AA3265" s="20"/>
      <c r="AB3265" s="20"/>
      <c r="AC3265" s="20"/>
      <c r="AD3265" s="20"/>
    </row>
    <row r="3266" spans="3:30" s="1" customFormat="1">
      <c r="C3266" s="16"/>
      <c r="D3266" s="16"/>
      <c r="E3266" s="32"/>
      <c r="F3266" s="16"/>
      <c r="G3266" s="16"/>
      <c r="H3266" s="16"/>
      <c r="I3266" s="16"/>
      <c r="J3266" s="16"/>
      <c r="K3266" s="16"/>
      <c r="L3266" s="32"/>
      <c r="M3266" s="16"/>
      <c r="N3266" s="16"/>
      <c r="O3266" s="16"/>
      <c r="P3266" s="16"/>
      <c r="Y3266" s="20"/>
      <c r="Z3266" s="20"/>
      <c r="AA3266" s="20"/>
      <c r="AB3266" s="20"/>
      <c r="AC3266" s="20"/>
      <c r="AD3266" s="20"/>
    </row>
    <row r="3267" spans="3:30" s="1" customFormat="1">
      <c r="C3267" s="16"/>
      <c r="D3267" s="16"/>
      <c r="E3267" s="32"/>
      <c r="F3267" s="16"/>
      <c r="G3267" s="16"/>
      <c r="H3267" s="16"/>
      <c r="I3267" s="16"/>
      <c r="J3267" s="16"/>
      <c r="K3267" s="16"/>
      <c r="L3267" s="32"/>
      <c r="M3267" s="16"/>
      <c r="N3267" s="16"/>
      <c r="O3267" s="16"/>
      <c r="P3267" s="16"/>
      <c r="Y3267" s="20"/>
      <c r="Z3267" s="20"/>
      <c r="AA3267" s="20"/>
      <c r="AB3267" s="20"/>
      <c r="AC3267" s="20"/>
      <c r="AD3267" s="20"/>
    </row>
    <row r="3268" spans="3:30" s="1" customFormat="1">
      <c r="C3268" s="16"/>
      <c r="D3268" s="16"/>
      <c r="E3268" s="32"/>
      <c r="F3268" s="16"/>
      <c r="G3268" s="16"/>
      <c r="H3268" s="16"/>
      <c r="I3268" s="16"/>
      <c r="J3268" s="16"/>
      <c r="K3268" s="16"/>
      <c r="L3268" s="32"/>
      <c r="M3268" s="16"/>
      <c r="N3268" s="16"/>
      <c r="O3268" s="16"/>
      <c r="P3268" s="16"/>
      <c r="Y3268" s="20"/>
      <c r="Z3268" s="20"/>
      <c r="AA3268" s="20"/>
      <c r="AB3268" s="20"/>
      <c r="AC3268" s="20"/>
      <c r="AD3268" s="20"/>
    </row>
    <row r="3269" spans="3:30" s="1" customFormat="1">
      <c r="C3269" s="16"/>
      <c r="D3269" s="16"/>
      <c r="E3269" s="32"/>
      <c r="F3269" s="16"/>
      <c r="G3269" s="16"/>
      <c r="H3269" s="16"/>
      <c r="I3269" s="16"/>
      <c r="J3269" s="16"/>
      <c r="K3269" s="16"/>
      <c r="L3269" s="32"/>
      <c r="M3269" s="16"/>
      <c r="N3269" s="16"/>
      <c r="O3269" s="16"/>
      <c r="P3269" s="16"/>
      <c r="Y3269" s="20"/>
      <c r="Z3269" s="20"/>
      <c r="AA3269" s="20"/>
      <c r="AB3269" s="20"/>
      <c r="AC3269" s="20"/>
      <c r="AD3269" s="20"/>
    </row>
    <row r="3270" spans="3:30" s="1" customFormat="1">
      <c r="C3270" s="16"/>
      <c r="D3270" s="16"/>
      <c r="E3270" s="32"/>
      <c r="F3270" s="16"/>
      <c r="G3270" s="16"/>
      <c r="H3270" s="16"/>
      <c r="I3270" s="16"/>
      <c r="J3270" s="16"/>
      <c r="K3270" s="16"/>
      <c r="L3270" s="32"/>
      <c r="M3270" s="16"/>
      <c r="N3270" s="16"/>
      <c r="O3270" s="16"/>
      <c r="P3270" s="16"/>
      <c r="Y3270" s="20"/>
      <c r="Z3270" s="20"/>
      <c r="AA3270" s="20"/>
      <c r="AB3270" s="20"/>
      <c r="AC3270" s="20"/>
      <c r="AD3270" s="20"/>
    </row>
    <row r="3271" spans="3:30" s="1" customFormat="1">
      <c r="C3271" s="16"/>
      <c r="D3271" s="16"/>
      <c r="E3271" s="32"/>
      <c r="F3271" s="16"/>
      <c r="G3271" s="16"/>
      <c r="H3271" s="16"/>
      <c r="I3271" s="16"/>
      <c r="J3271" s="16"/>
      <c r="K3271" s="16"/>
      <c r="L3271" s="32"/>
      <c r="M3271" s="16"/>
      <c r="N3271" s="16"/>
      <c r="O3271" s="16"/>
      <c r="P3271" s="16"/>
      <c r="Y3271" s="20"/>
      <c r="Z3271" s="20"/>
      <c r="AA3271" s="20"/>
      <c r="AB3271" s="20"/>
      <c r="AC3271" s="20"/>
      <c r="AD3271" s="20"/>
    </row>
    <row r="3272" spans="3:30" s="1" customFormat="1">
      <c r="C3272" s="16"/>
      <c r="D3272" s="16"/>
      <c r="E3272" s="32"/>
      <c r="F3272" s="16"/>
      <c r="G3272" s="16"/>
      <c r="H3272" s="16"/>
      <c r="I3272" s="16"/>
      <c r="J3272" s="16"/>
      <c r="K3272" s="16"/>
      <c r="L3272" s="32"/>
      <c r="M3272" s="16"/>
      <c r="N3272" s="16"/>
      <c r="O3272" s="16"/>
      <c r="P3272" s="16"/>
      <c r="Y3272" s="20"/>
      <c r="Z3272" s="20"/>
      <c r="AA3272" s="20"/>
      <c r="AB3272" s="20"/>
      <c r="AC3272" s="20"/>
      <c r="AD3272" s="20"/>
    </row>
    <row r="3273" spans="3:30" s="1" customFormat="1">
      <c r="C3273" s="16"/>
      <c r="D3273" s="16"/>
      <c r="E3273" s="32"/>
      <c r="F3273" s="16"/>
      <c r="G3273" s="16"/>
      <c r="H3273" s="16"/>
      <c r="I3273" s="16"/>
      <c r="J3273" s="16"/>
      <c r="K3273" s="16"/>
      <c r="L3273" s="32"/>
      <c r="M3273" s="16"/>
      <c r="N3273" s="16"/>
      <c r="O3273" s="16"/>
      <c r="P3273" s="16"/>
      <c r="Y3273" s="20"/>
      <c r="Z3273" s="20"/>
      <c r="AA3273" s="20"/>
      <c r="AB3273" s="20"/>
      <c r="AC3273" s="20"/>
      <c r="AD3273" s="20"/>
    </row>
    <row r="3274" spans="3:30" s="1" customFormat="1">
      <c r="C3274" s="16"/>
      <c r="D3274" s="16"/>
      <c r="E3274" s="32"/>
      <c r="F3274" s="16"/>
      <c r="G3274" s="16"/>
      <c r="H3274" s="16"/>
      <c r="I3274" s="16"/>
      <c r="J3274" s="16"/>
      <c r="K3274" s="16"/>
      <c r="L3274" s="32"/>
      <c r="M3274" s="16"/>
      <c r="N3274" s="16"/>
      <c r="O3274" s="16"/>
      <c r="P3274" s="16"/>
      <c r="Y3274" s="20"/>
      <c r="Z3274" s="20"/>
      <c r="AA3274" s="20"/>
      <c r="AB3274" s="20"/>
      <c r="AC3274" s="20"/>
      <c r="AD3274" s="20"/>
    </row>
    <row r="3275" spans="3:30" s="1" customFormat="1">
      <c r="C3275" s="16"/>
      <c r="D3275" s="16"/>
      <c r="E3275" s="32"/>
      <c r="F3275" s="16"/>
      <c r="G3275" s="16"/>
      <c r="H3275" s="16"/>
      <c r="I3275" s="16"/>
      <c r="J3275" s="16"/>
      <c r="K3275" s="16"/>
      <c r="L3275" s="32"/>
      <c r="M3275" s="16"/>
      <c r="N3275" s="16"/>
      <c r="O3275" s="16"/>
      <c r="P3275" s="16"/>
      <c r="Y3275" s="20"/>
      <c r="Z3275" s="20"/>
      <c r="AA3275" s="20"/>
      <c r="AB3275" s="20"/>
      <c r="AC3275" s="20"/>
      <c r="AD3275" s="20"/>
    </row>
    <row r="3276" spans="3:30" s="1" customFormat="1">
      <c r="C3276" s="16"/>
      <c r="D3276" s="16"/>
      <c r="E3276" s="32"/>
      <c r="F3276" s="16"/>
      <c r="G3276" s="16"/>
      <c r="H3276" s="16"/>
      <c r="I3276" s="16"/>
      <c r="J3276" s="16"/>
      <c r="K3276" s="16"/>
      <c r="L3276" s="32"/>
      <c r="M3276" s="16"/>
      <c r="N3276" s="16"/>
      <c r="O3276" s="16"/>
      <c r="P3276" s="16"/>
      <c r="Y3276" s="20"/>
      <c r="Z3276" s="20"/>
      <c r="AA3276" s="20"/>
      <c r="AB3276" s="20"/>
      <c r="AC3276" s="20"/>
      <c r="AD3276" s="20"/>
    </row>
    <row r="3277" spans="3:30" s="1" customFormat="1">
      <c r="C3277" s="16"/>
      <c r="D3277" s="16"/>
      <c r="E3277" s="32"/>
      <c r="F3277" s="16"/>
      <c r="G3277" s="16"/>
      <c r="H3277" s="16"/>
      <c r="I3277" s="16"/>
      <c r="J3277" s="16"/>
      <c r="K3277" s="16"/>
      <c r="L3277" s="32"/>
      <c r="M3277" s="16"/>
      <c r="N3277" s="16"/>
      <c r="O3277" s="16"/>
      <c r="P3277" s="16"/>
      <c r="Y3277" s="20"/>
      <c r="Z3277" s="20"/>
      <c r="AA3277" s="20"/>
      <c r="AB3277" s="20"/>
      <c r="AC3277" s="20"/>
      <c r="AD3277" s="20"/>
    </row>
    <row r="3278" spans="3:30" s="1" customFormat="1">
      <c r="C3278" s="16"/>
      <c r="D3278" s="16"/>
      <c r="E3278" s="32"/>
      <c r="F3278" s="16"/>
      <c r="G3278" s="16"/>
      <c r="H3278" s="16"/>
      <c r="I3278" s="16"/>
      <c r="J3278" s="16"/>
      <c r="K3278" s="16"/>
      <c r="L3278" s="32"/>
      <c r="M3278" s="16"/>
      <c r="N3278" s="16"/>
      <c r="O3278" s="16"/>
      <c r="P3278" s="16"/>
      <c r="Y3278" s="20"/>
      <c r="Z3278" s="20"/>
      <c r="AA3278" s="20"/>
      <c r="AB3278" s="20"/>
      <c r="AC3278" s="20"/>
      <c r="AD3278" s="20"/>
    </row>
    <row r="3279" spans="3:30" s="1" customFormat="1">
      <c r="C3279" s="16"/>
      <c r="D3279" s="16"/>
      <c r="E3279" s="32"/>
      <c r="F3279" s="16"/>
      <c r="G3279" s="16"/>
      <c r="H3279" s="16"/>
      <c r="I3279" s="16"/>
      <c r="J3279" s="16"/>
      <c r="K3279" s="16"/>
      <c r="L3279" s="32"/>
      <c r="M3279" s="16"/>
      <c r="N3279" s="16"/>
      <c r="O3279" s="16"/>
      <c r="P3279" s="16"/>
      <c r="Y3279" s="20"/>
      <c r="Z3279" s="20"/>
      <c r="AA3279" s="20"/>
      <c r="AB3279" s="20"/>
      <c r="AC3279" s="20"/>
      <c r="AD3279" s="20"/>
    </row>
    <row r="3280" spans="3:30" s="1" customFormat="1">
      <c r="C3280" s="16"/>
      <c r="D3280" s="16"/>
      <c r="E3280" s="32"/>
      <c r="F3280" s="16"/>
      <c r="G3280" s="16"/>
      <c r="H3280" s="16"/>
      <c r="I3280" s="16"/>
      <c r="J3280" s="16"/>
      <c r="K3280" s="16"/>
      <c r="L3280" s="32"/>
      <c r="M3280" s="16"/>
      <c r="N3280" s="16"/>
      <c r="O3280" s="16"/>
      <c r="P3280" s="16"/>
      <c r="Y3280" s="20"/>
      <c r="Z3280" s="20"/>
      <c r="AA3280" s="20"/>
      <c r="AB3280" s="20"/>
      <c r="AC3280" s="20"/>
      <c r="AD3280" s="20"/>
    </row>
    <row r="3281" spans="3:30" s="1" customFormat="1">
      <c r="C3281" s="16"/>
      <c r="D3281" s="16"/>
      <c r="E3281" s="32"/>
      <c r="F3281" s="16"/>
      <c r="G3281" s="16"/>
      <c r="H3281" s="16"/>
      <c r="I3281" s="16"/>
      <c r="J3281" s="16"/>
      <c r="K3281" s="16"/>
      <c r="L3281" s="32"/>
      <c r="M3281" s="16"/>
      <c r="N3281" s="16"/>
      <c r="O3281" s="16"/>
      <c r="P3281" s="16"/>
      <c r="Y3281" s="20"/>
      <c r="Z3281" s="20"/>
      <c r="AA3281" s="20"/>
      <c r="AB3281" s="20"/>
      <c r="AC3281" s="20"/>
      <c r="AD3281" s="20"/>
    </row>
    <row r="3282" spans="3:30" s="1" customFormat="1">
      <c r="C3282" s="16"/>
      <c r="D3282" s="16"/>
      <c r="E3282" s="32"/>
      <c r="F3282" s="16"/>
      <c r="G3282" s="16"/>
      <c r="H3282" s="16"/>
      <c r="I3282" s="16"/>
      <c r="J3282" s="16"/>
      <c r="K3282" s="16"/>
      <c r="L3282" s="32"/>
      <c r="M3282" s="16"/>
      <c r="N3282" s="16"/>
      <c r="O3282" s="16"/>
      <c r="P3282" s="16"/>
      <c r="Y3282" s="20"/>
      <c r="Z3282" s="20"/>
      <c r="AA3282" s="20"/>
      <c r="AB3282" s="20"/>
      <c r="AC3282" s="20"/>
      <c r="AD3282" s="20"/>
    </row>
    <row r="3283" spans="3:30" s="1" customFormat="1">
      <c r="C3283" s="16"/>
      <c r="D3283" s="16"/>
      <c r="E3283" s="32"/>
      <c r="F3283" s="16"/>
      <c r="G3283" s="16"/>
      <c r="H3283" s="16"/>
      <c r="I3283" s="16"/>
      <c r="J3283" s="16"/>
      <c r="K3283" s="16"/>
      <c r="L3283" s="32"/>
      <c r="M3283" s="16"/>
      <c r="N3283" s="16"/>
      <c r="O3283" s="16"/>
      <c r="P3283" s="16"/>
      <c r="Y3283" s="20"/>
      <c r="Z3283" s="20"/>
      <c r="AA3283" s="20"/>
      <c r="AB3283" s="20"/>
      <c r="AC3283" s="20"/>
      <c r="AD3283" s="20"/>
    </row>
    <row r="3284" spans="3:30" s="1" customFormat="1">
      <c r="C3284" s="16"/>
      <c r="D3284" s="16"/>
      <c r="E3284" s="32"/>
      <c r="F3284" s="16"/>
      <c r="G3284" s="16"/>
      <c r="H3284" s="16"/>
      <c r="I3284" s="16"/>
      <c r="J3284" s="16"/>
      <c r="K3284" s="16"/>
      <c r="L3284" s="32"/>
      <c r="M3284" s="16"/>
      <c r="N3284" s="16"/>
      <c r="O3284" s="16"/>
      <c r="P3284" s="16"/>
      <c r="Y3284" s="20"/>
      <c r="Z3284" s="20"/>
      <c r="AA3284" s="20"/>
      <c r="AB3284" s="20"/>
      <c r="AC3284" s="20"/>
      <c r="AD3284" s="20"/>
    </row>
    <row r="3285" spans="3:30" s="1" customFormat="1">
      <c r="C3285" s="16"/>
      <c r="D3285" s="16"/>
      <c r="E3285" s="32"/>
      <c r="F3285" s="16"/>
      <c r="G3285" s="16"/>
      <c r="H3285" s="16"/>
      <c r="I3285" s="16"/>
      <c r="J3285" s="16"/>
      <c r="K3285" s="16"/>
      <c r="L3285" s="32"/>
      <c r="M3285" s="16"/>
      <c r="N3285" s="16"/>
      <c r="O3285" s="16"/>
      <c r="P3285" s="16"/>
      <c r="Y3285" s="20"/>
      <c r="Z3285" s="20"/>
      <c r="AA3285" s="20"/>
      <c r="AB3285" s="20"/>
      <c r="AC3285" s="20"/>
      <c r="AD3285" s="20"/>
    </row>
    <row r="3286" spans="3:30" s="1" customFormat="1">
      <c r="C3286" s="16"/>
      <c r="D3286" s="16"/>
      <c r="E3286" s="32"/>
      <c r="F3286" s="16"/>
      <c r="G3286" s="16"/>
      <c r="H3286" s="16"/>
      <c r="I3286" s="16"/>
      <c r="J3286" s="16"/>
      <c r="K3286" s="16"/>
      <c r="L3286" s="32"/>
      <c r="M3286" s="16"/>
      <c r="N3286" s="16"/>
      <c r="O3286" s="16"/>
      <c r="P3286" s="16"/>
      <c r="Y3286" s="20"/>
      <c r="Z3286" s="20"/>
      <c r="AA3286" s="20"/>
      <c r="AB3286" s="20"/>
      <c r="AC3286" s="20"/>
      <c r="AD3286" s="20"/>
    </row>
    <row r="3287" spans="3:30" s="1" customFormat="1">
      <c r="C3287" s="16"/>
      <c r="D3287" s="16"/>
      <c r="E3287" s="32"/>
      <c r="F3287" s="16"/>
      <c r="G3287" s="16"/>
      <c r="H3287" s="16"/>
      <c r="I3287" s="16"/>
      <c r="J3287" s="16"/>
      <c r="K3287" s="16"/>
      <c r="L3287" s="32"/>
      <c r="M3287" s="16"/>
      <c r="N3287" s="16"/>
      <c r="O3287" s="16"/>
      <c r="P3287" s="16"/>
      <c r="Y3287" s="20"/>
      <c r="Z3287" s="20"/>
      <c r="AA3287" s="20"/>
      <c r="AB3287" s="20"/>
      <c r="AC3287" s="20"/>
      <c r="AD3287" s="20"/>
    </row>
    <row r="3288" spans="3:30" s="1" customFormat="1">
      <c r="C3288" s="16"/>
      <c r="D3288" s="16"/>
      <c r="E3288" s="32"/>
      <c r="F3288" s="16"/>
      <c r="G3288" s="16"/>
      <c r="H3288" s="16"/>
      <c r="I3288" s="16"/>
      <c r="J3288" s="16"/>
      <c r="K3288" s="16"/>
      <c r="L3288" s="32"/>
      <c r="M3288" s="16"/>
      <c r="N3288" s="16"/>
      <c r="O3288" s="16"/>
      <c r="P3288" s="16"/>
      <c r="Y3288" s="20"/>
      <c r="Z3288" s="20"/>
      <c r="AA3288" s="20"/>
      <c r="AB3288" s="20"/>
      <c r="AC3288" s="20"/>
      <c r="AD3288" s="20"/>
    </row>
    <row r="3289" spans="3:30" s="1" customFormat="1">
      <c r="C3289" s="16"/>
      <c r="D3289" s="16"/>
      <c r="E3289" s="32"/>
      <c r="F3289" s="16"/>
      <c r="G3289" s="16"/>
      <c r="H3289" s="16"/>
      <c r="I3289" s="16"/>
      <c r="J3289" s="16"/>
      <c r="K3289" s="16"/>
      <c r="L3289" s="32"/>
      <c r="M3289" s="16"/>
      <c r="N3289" s="16"/>
      <c r="O3289" s="16"/>
      <c r="P3289" s="16"/>
      <c r="Y3289" s="20"/>
      <c r="Z3289" s="20"/>
      <c r="AA3289" s="20"/>
      <c r="AB3289" s="20"/>
      <c r="AC3289" s="20"/>
      <c r="AD3289" s="20"/>
    </row>
    <row r="3290" spans="3:30" s="1" customFormat="1">
      <c r="C3290" s="16"/>
      <c r="D3290" s="16"/>
      <c r="E3290" s="32"/>
      <c r="F3290" s="16"/>
      <c r="G3290" s="16"/>
      <c r="H3290" s="16"/>
      <c r="I3290" s="16"/>
      <c r="J3290" s="16"/>
      <c r="K3290" s="16"/>
      <c r="L3290" s="32"/>
      <c r="M3290" s="16"/>
      <c r="N3290" s="16"/>
      <c r="O3290" s="16"/>
      <c r="P3290" s="16"/>
      <c r="Y3290" s="20"/>
      <c r="Z3290" s="20"/>
      <c r="AA3290" s="20"/>
      <c r="AB3290" s="20"/>
      <c r="AC3290" s="20"/>
      <c r="AD3290" s="20"/>
    </row>
    <row r="3291" spans="3:30" s="1" customFormat="1">
      <c r="C3291" s="16"/>
      <c r="D3291" s="16"/>
      <c r="E3291" s="32"/>
      <c r="F3291" s="16"/>
      <c r="G3291" s="16"/>
      <c r="H3291" s="16"/>
      <c r="I3291" s="16"/>
      <c r="J3291" s="16"/>
      <c r="K3291" s="16"/>
      <c r="L3291" s="32"/>
      <c r="M3291" s="16"/>
      <c r="N3291" s="16"/>
      <c r="O3291" s="16"/>
      <c r="P3291" s="16"/>
      <c r="Y3291" s="20"/>
      <c r="Z3291" s="20"/>
      <c r="AA3291" s="20"/>
      <c r="AB3291" s="20"/>
      <c r="AC3291" s="20"/>
      <c r="AD3291" s="20"/>
    </row>
    <row r="3292" spans="3:30" s="1" customFormat="1">
      <c r="C3292" s="16"/>
      <c r="D3292" s="16"/>
      <c r="E3292" s="32"/>
      <c r="F3292" s="16"/>
      <c r="G3292" s="16"/>
      <c r="H3292" s="16"/>
      <c r="I3292" s="16"/>
      <c r="J3292" s="16"/>
      <c r="K3292" s="16"/>
      <c r="L3292" s="32"/>
      <c r="M3292" s="16"/>
      <c r="N3292" s="16"/>
      <c r="O3292" s="16"/>
      <c r="P3292" s="16"/>
      <c r="Y3292" s="20"/>
      <c r="Z3292" s="20"/>
      <c r="AA3292" s="20"/>
      <c r="AB3292" s="20"/>
      <c r="AC3292" s="20"/>
      <c r="AD3292" s="20"/>
    </row>
    <row r="3293" spans="3:30" s="1" customFormat="1">
      <c r="C3293" s="16"/>
      <c r="D3293" s="16"/>
      <c r="E3293" s="32"/>
      <c r="F3293" s="16"/>
      <c r="G3293" s="16"/>
      <c r="H3293" s="16"/>
      <c r="I3293" s="16"/>
      <c r="J3293" s="16"/>
      <c r="K3293" s="16"/>
      <c r="L3293" s="32"/>
      <c r="M3293" s="16"/>
      <c r="N3293" s="16"/>
      <c r="O3293" s="16"/>
      <c r="P3293" s="16"/>
      <c r="Y3293" s="20"/>
      <c r="Z3293" s="20"/>
      <c r="AA3293" s="20"/>
      <c r="AB3293" s="20"/>
      <c r="AC3293" s="20"/>
      <c r="AD3293" s="20"/>
    </row>
    <row r="3294" spans="3:30" s="1" customFormat="1">
      <c r="C3294" s="16"/>
      <c r="D3294" s="16"/>
      <c r="E3294" s="32"/>
      <c r="F3294" s="16"/>
      <c r="G3294" s="16"/>
      <c r="H3294" s="16"/>
      <c r="I3294" s="16"/>
      <c r="J3294" s="16"/>
      <c r="K3294" s="16"/>
      <c r="L3294" s="32"/>
      <c r="M3294" s="16"/>
      <c r="N3294" s="16"/>
      <c r="O3294" s="16"/>
      <c r="P3294" s="16"/>
      <c r="Y3294" s="20"/>
      <c r="Z3294" s="20"/>
      <c r="AA3294" s="20"/>
      <c r="AB3294" s="20"/>
      <c r="AC3294" s="20"/>
      <c r="AD3294" s="20"/>
    </row>
    <row r="3295" spans="3:30" s="1" customFormat="1">
      <c r="C3295" s="16"/>
      <c r="D3295" s="16"/>
      <c r="E3295" s="32"/>
      <c r="F3295" s="16"/>
      <c r="G3295" s="16"/>
      <c r="H3295" s="16"/>
      <c r="I3295" s="16"/>
      <c r="J3295" s="16"/>
      <c r="K3295" s="16"/>
      <c r="L3295" s="32"/>
      <c r="M3295" s="16"/>
      <c r="N3295" s="16"/>
      <c r="O3295" s="16"/>
      <c r="P3295" s="16"/>
      <c r="Y3295" s="20"/>
      <c r="Z3295" s="20"/>
      <c r="AA3295" s="20"/>
      <c r="AB3295" s="20"/>
      <c r="AC3295" s="20"/>
      <c r="AD3295" s="20"/>
    </row>
    <row r="3296" spans="3:30" s="1" customFormat="1">
      <c r="C3296" s="16"/>
      <c r="D3296" s="16"/>
      <c r="E3296" s="32"/>
      <c r="F3296" s="16"/>
      <c r="G3296" s="16"/>
      <c r="H3296" s="16"/>
      <c r="I3296" s="16"/>
      <c r="J3296" s="16"/>
      <c r="K3296" s="16"/>
      <c r="L3296" s="32"/>
      <c r="M3296" s="16"/>
      <c r="N3296" s="16"/>
      <c r="O3296" s="16"/>
      <c r="P3296" s="16"/>
      <c r="Y3296" s="20"/>
      <c r="Z3296" s="20"/>
      <c r="AA3296" s="20"/>
      <c r="AB3296" s="20"/>
      <c r="AC3296" s="20"/>
      <c r="AD3296" s="20"/>
    </row>
    <row r="3297" spans="3:30" s="1" customFormat="1">
      <c r="C3297" s="16"/>
      <c r="D3297" s="16"/>
      <c r="E3297" s="32"/>
      <c r="F3297" s="16"/>
      <c r="G3297" s="16"/>
      <c r="H3297" s="16"/>
      <c r="I3297" s="16"/>
      <c r="J3297" s="16"/>
      <c r="K3297" s="16"/>
      <c r="L3297" s="32"/>
      <c r="M3297" s="16"/>
      <c r="N3297" s="16"/>
      <c r="O3297" s="16"/>
      <c r="P3297" s="16"/>
      <c r="Y3297" s="20"/>
      <c r="Z3297" s="20"/>
      <c r="AA3297" s="20"/>
      <c r="AB3297" s="20"/>
      <c r="AC3297" s="20"/>
      <c r="AD3297" s="20"/>
    </row>
    <row r="3298" spans="3:30" s="1" customFormat="1">
      <c r="C3298" s="16"/>
      <c r="D3298" s="16"/>
      <c r="E3298" s="32"/>
      <c r="F3298" s="16"/>
      <c r="G3298" s="16"/>
      <c r="H3298" s="16"/>
      <c r="I3298" s="16"/>
      <c r="J3298" s="16"/>
      <c r="K3298" s="16"/>
      <c r="L3298" s="32"/>
      <c r="M3298" s="16"/>
      <c r="N3298" s="16"/>
      <c r="O3298" s="16"/>
      <c r="P3298" s="16"/>
      <c r="Y3298" s="20"/>
      <c r="Z3298" s="20"/>
      <c r="AA3298" s="20"/>
      <c r="AB3298" s="20"/>
      <c r="AC3298" s="20"/>
      <c r="AD3298" s="20"/>
    </row>
    <row r="3299" spans="3:30" s="1" customFormat="1">
      <c r="C3299" s="16"/>
      <c r="D3299" s="16"/>
      <c r="E3299" s="32"/>
      <c r="F3299" s="16"/>
      <c r="G3299" s="16"/>
      <c r="H3299" s="16"/>
      <c r="I3299" s="16"/>
      <c r="J3299" s="16"/>
      <c r="K3299" s="16"/>
      <c r="L3299" s="32"/>
      <c r="M3299" s="16"/>
      <c r="N3299" s="16"/>
      <c r="O3299" s="16"/>
      <c r="P3299" s="16"/>
      <c r="Y3299" s="20"/>
      <c r="Z3299" s="20"/>
      <c r="AA3299" s="20"/>
      <c r="AB3299" s="20"/>
      <c r="AC3299" s="20"/>
      <c r="AD3299" s="20"/>
    </row>
    <row r="3300" spans="3:30" s="1" customFormat="1">
      <c r="C3300" s="16"/>
      <c r="D3300" s="16"/>
      <c r="E3300" s="32"/>
      <c r="F3300" s="16"/>
      <c r="G3300" s="16"/>
      <c r="H3300" s="16"/>
      <c r="I3300" s="16"/>
      <c r="J3300" s="16"/>
      <c r="K3300" s="16"/>
      <c r="L3300" s="32"/>
      <c r="M3300" s="16"/>
      <c r="N3300" s="16"/>
      <c r="O3300" s="16"/>
      <c r="P3300" s="16"/>
      <c r="Y3300" s="20"/>
      <c r="Z3300" s="20"/>
      <c r="AA3300" s="20"/>
      <c r="AB3300" s="20"/>
      <c r="AC3300" s="20"/>
      <c r="AD3300" s="20"/>
    </row>
    <row r="3301" spans="3:30" s="1" customFormat="1">
      <c r="C3301" s="16"/>
      <c r="D3301" s="16"/>
      <c r="E3301" s="32"/>
      <c r="F3301" s="16"/>
      <c r="G3301" s="16"/>
      <c r="H3301" s="16"/>
      <c r="I3301" s="16"/>
      <c r="J3301" s="16"/>
      <c r="K3301" s="16"/>
      <c r="L3301" s="32"/>
      <c r="M3301" s="16"/>
      <c r="N3301" s="16"/>
      <c r="O3301" s="16"/>
      <c r="P3301" s="16"/>
      <c r="Y3301" s="20"/>
      <c r="Z3301" s="20"/>
      <c r="AA3301" s="20"/>
      <c r="AB3301" s="20"/>
      <c r="AC3301" s="20"/>
      <c r="AD3301" s="20"/>
    </row>
    <row r="3302" spans="3:30" s="1" customFormat="1">
      <c r="C3302" s="16"/>
      <c r="D3302" s="16"/>
      <c r="E3302" s="32"/>
      <c r="F3302" s="16"/>
      <c r="G3302" s="16"/>
      <c r="H3302" s="16"/>
      <c r="I3302" s="16"/>
      <c r="J3302" s="16"/>
      <c r="K3302" s="16"/>
      <c r="L3302" s="32"/>
      <c r="M3302" s="16"/>
      <c r="N3302" s="16"/>
      <c r="O3302" s="16"/>
      <c r="P3302" s="16"/>
      <c r="Y3302" s="20"/>
      <c r="Z3302" s="20"/>
      <c r="AA3302" s="20"/>
      <c r="AB3302" s="20"/>
      <c r="AC3302" s="20"/>
      <c r="AD3302" s="20"/>
    </row>
    <row r="3303" spans="3:30" s="1" customFormat="1">
      <c r="C3303" s="16"/>
      <c r="D3303" s="16"/>
      <c r="E3303" s="32"/>
      <c r="F3303" s="16"/>
      <c r="G3303" s="16"/>
      <c r="H3303" s="16"/>
      <c r="I3303" s="16"/>
      <c r="J3303" s="16"/>
      <c r="K3303" s="16"/>
      <c r="L3303" s="32"/>
      <c r="M3303" s="16"/>
      <c r="N3303" s="16"/>
      <c r="O3303" s="16"/>
      <c r="P3303" s="16"/>
      <c r="Y3303" s="20"/>
      <c r="Z3303" s="20"/>
      <c r="AA3303" s="20"/>
      <c r="AB3303" s="20"/>
      <c r="AC3303" s="20"/>
      <c r="AD3303" s="20"/>
    </row>
    <row r="3304" spans="3:30" s="1" customFormat="1">
      <c r="C3304" s="16"/>
      <c r="D3304" s="16"/>
      <c r="E3304" s="32"/>
      <c r="F3304" s="16"/>
      <c r="G3304" s="16"/>
      <c r="H3304" s="16"/>
      <c r="I3304" s="16"/>
      <c r="J3304" s="16"/>
      <c r="K3304" s="16"/>
      <c r="L3304" s="32"/>
      <c r="M3304" s="16"/>
      <c r="N3304" s="16"/>
      <c r="O3304" s="16"/>
      <c r="P3304" s="16"/>
      <c r="Y3304" s="20"/>
      <c r="Z3304" s="20"/>
      <c r="AA3304" s="20"/>
      <c r="AB3304" s="20"/>
      <c r="AC3304" s="20"/>
      <c r="AD3304" s="20"/>
    </row>
    <row r="3305" spans="3:30" s="1" customFormat="1">
      <c r="C3305" s="16"/>
      <c r="D3305" s="16"/>
      <c r="E3305" s="32"/>
      <c r="F3305" s="16"/>
      <c r="G3305" s="16"/>
      <c r="H3305" s="16"/>
      <c r="I3305" s="16"/>
      <c r="J3305" s="16"/>
      <c r="K3305" s="16"/>
      <c r="L3305" s="32"/>
      <c r="M3305" s="16"/>
      <c r="N3305" s="16"/>
      <c r="O3305" s="16"/>
      <c r="P3305" s="16"/>
      <c r="Y3305" s="20"/>
      <c r="Z3305" s="20"/>
      <c r="AA3305" s="20"/>
      <c r="AB3305" s="20"/>
      <c r="AC3305" s="20"/>
      <c r="AD3305" s="20"/>
    </row>
    <row r="3306" spans="3:30" s="1" customFormat="1">
      <c r="C3306" s="16"/>
      <c r="D3306" s="16"/>
      <c r="E3306" s="32"/>
      <c r="F3306" s="16"/>
      <c r="G3306" s="16"/>
      <c r="H3306" s="16"/>
      <c r="I3306" s="16"/>
      <c r="J3306" s="16"/>
      <c r="K3306" s="16"/>
      <c r="L3306" s="32"/>
      <c r="M3306" s="16"/>
      <c r="N3306" s="16"/>
      <c r="O3306" s="16"/>
      <c r="P3306" s="16"/>
      <c r="Y3306" s="20"/>
      <c r="Z3306" s="20"/>
      <c r="AA3306" s="20"/>
      <c r="AB3306" s="20"/>
      <c r="AC3306" s="20"/>
      <c r="AD3306" s="20"/>
    </row>
    <row r="3307" spans="3:30" s="1" customFormat="1">
      <c r="C3307" s="16"/>
      <c r="D3307" s="16"/>
      <c r="E3307" s="32"/>
      <c r="F3307" s="16"/>
      <c r="G3307" s="16"/>
      <c r="H3307" s="16"/>
      <c r="I3307" s="16"/>
      <c r="J3307" s="16"/>
      <c r="K3307" s="16"/>
      <c r="L3307" s="32"/>
      <c r="M3307" s="16"/>
      <c r="N3307" s="16"/>
      <c r="O3307" s="16"/>
      <c r="P3307" s="16"/>
      <c r="Y3307" s="20"/>
      <c r="Z3307" s="20"/>
      <c r="AA3307" s="20"/>
      <c r="AB3307" s="20"/>
      <c r="AC3307" s="20"/>
      <c r="AD3307" s="20"/>
    </row>
    <row r="3308" spans="3:30" s="1" customFormat="1">
      <c r="C3308" s="16"/>
      <c r="D3308" s="16"/>
      <c r="E3308" s="32"/>
      <c r="F3308" s="16"/>
      <c r="G3308" s="16"/>
      <c r="H3308" s="16"/>
      <c r="I3308" s="16"/>
      <c r="J3308" s="16"/>
      <c r="K3308" s="16"/>
      <c r="L3308" s="32"/>
      <c r="M3308" s="16"/>
      <c r="N3308" s="16"/>
      <c r="O3308" s="16"/>
      <c r="P3308" s="16"/>
      <c r="Y3308" s="20"/>
      <c r="Z3308" s="20"/>
      <c r="AA3308" s="20"/>
      <c r="AB3308" s="20"/>
      <c r="AC3308" s="20"/>
      <c r="AD3308" s="20"/>
    </row>
    <row r="3309" spans="3:30" s="1" customFormat="1">
      <c r="C3309" s="16"/>
      <c r="D3309" s="16"/>
      <c r="E3309" s="32"/>
      <c r="F3309" s="16"/>
      <c r="G3309" s="16"/>
      <c r="H3309" s="16"/>
      <c r="I3309" s="16"/>
      <c r="J3309" s="16"/>
      <c r="K3309" s="16"/>
      <c r="L3309" s="32"/>
      <c r="M3309" s="16"/>
      <c r="N3309" s="16"/>
      <c r="O3309" s="16"/>
      <c r="P3309" s="16"/>
      <c r="Y3309" s="20"/>
      <c r="Z3309" s="20"/>
      <c r="AA3309" s="20"/>
      <c r="AB3309" s="20"/>
      <c r="AC3309" s="20"/>
      <c r="AD3309" s="20"/>
    </row>
    <row r="3310" spans="3:30" s="1" customFormat="1">
      <c r="C3310" s="16"/>
      <c r="D3310" s="16"/>
      <c r="E3310" s="32"/>
      <c r="F3310" s="16"/>
      <c r="G3310" s="16"/>
      <c r="H3310" s="16"/>
      <c r="I3310" s="16"/>
      <c r="J3310" s="16"/>
      <c r="K3310" s="16"/>
      <c r="L3310" s="32"/>
      <c r="M3310" s="16"/>
      <c r="N3310" s="16"/>
      <c r="O3310" s="16"/>
      <c r="P3310" s="16"/>
      <c r="Y3310" s="20"/>
      <c r="Z3310" s="20"/>
      <c r="AA3310" s="20"/>
      <c r="AB3310" s="20"/>
      <c r="AC3310" s="20"/>
      <c r="AD3310" s="20"/>
    </row>
    <row r="3311" spans="3:30" s="1" customFormat="1">
      <c r="C3311" s="16"/>
      <c r="D3311" s="16"/>
      <c r="E3311" s="32"/>
      <c r="F3311" s="16"/>
      <c r="G3311" s="16"/>
      <c r="H3311" s="16"/>
      <c r="I3311" s="16"/>
      <c r="J3311" s="16"/>
      <c r="K3311" s="16"/>
      <c r="L3311" s="32"/>
      <c r="M3311" s="16"/>
      <c r="N3311" s="16"/>
      <c r="O3311" s="16"/>
      <c r="P3311" s="16"/>
      <c r="Y3311" s="20"/>
      <c r="Z3311" s="20"/>
      <c r="AA3311" s="20"/>
      <c r="AB3311" s="20"/>
      <c r="AC3311" s="20"/>
      <c r="AD3311" s="20"/>
    </row>
    <row r="3312" spans="3:30" s="1" customFormat="1">
      <c r="C3312" s="16"/>
      <c r="D3312" s="16"/>
      <c r="E3312" s="32"/>
      <c r="F3312" s="16"/>
      <c r="G3312" s="16"/>
      <c r="H3312" s="16"/>
      <c r="I3312" s="16"/>
      <c r="J3312" s="16"/>
      <c r="K3312" s="16"/>
      <c r="L3312" s="32"/>
      <c r="M3312" s="16"/>
      <c r="N3312" s="16"/>
      <c r="O3312" s="16"/>
      <c r="P3312" s="16"/>
      <c r="Y3312" s="20"/>
      <c r="Z3312" s="20"/>
      <c r="AA3312" s="20"/>
      <c r="AB3312" s="20"/>
      <c r="AC3312" s="20"/>
      <c r="AD3312" s="20"/>
    </row>
    <row r="3313" spans="3:30" s="1" customFormat="1">
      <c r="C3313" s="16"/>
      <c r="D3313" s="16"/>
      <c r="E3313" s="32"/>
      <c r="F3313" s="16"/>
      <c r="G3313" s="16"/>
      <c r="H3313" s="16"/>
      <c r="I3313" s="16"/>
      <c r="J3313" s="16"/>
      <c r="K3313" s="16"/>
      <c r="L3313" s="32"/>
      <c r="M3313" s="16"/>
      <c r="N3313" s="16"/>
      <c r="O3313" s="16"/>
      <c r="P3313" s="16"/>
      <c r="Y3313" s="20"/>
      <c r="Z3313" s="20"/>
      <c r="AA3313" s="20"/>
      <c r="AB3313" s="20"/>
      <c r="AC3313" s="20"/>
      <c r="AD3313" s="20"/>
    </row>
    <row r="3314" spans="3:30" s="1" customFormat="1">
      <c r="C3314" s="16"/>
      <c r="D3314" s="16"/>
      <c r="E3314" s="32"/>
      <c r="F3314" s="16"/>
      <c r="G3314" s="16"/>
      <c r="H3314" s="16"/>
      <c r="I3314" s="16"/>
      <c r="J3314" s="16"/>
      <c r="K3314" s="16"/>
      <c r="L3314" s="32"/>
      <c r="M3314" s="16"/>
      <c r="N3314" s="16"/>
      <c r="O3314" s="16"/>
      <c r="P3314" s="16"/>
      <c r="Y3314" s="20"/>
      <c r="Z3314" s="20"/>
      <c r="AA3314" s="20"/>
      <c r="AB3314" s="20"/>
      <c r="AC3314" s="20"/>
      <c r="AD3314" s="20"/>
    </row>
    <row r="3315" spans="3:30" s="1" customFormat="1">
      <c r="C3315" s="16"/>
      <c r="D3315" s="16"/>
      <c r="E3315" s="32"/>
      <c r="F3315" s="16"/>
      <c r="G3315" s="16"/>
      <c r="H3315" s="16"/>
      <c r="I3315" s="16"/>
      <c r="J3315" s="16"/>
      <c r="K3315" s="16"/>
      <c r="L3315" s="32"/>
      <c r="M3315" s="16"/>
      <c r="N3315" s="16"/>
      <c r="O3315" s="16"/>
      <c r="P3315" s="16"/>
      <c r="Y3315" s="20"/>
      <c r="Z3315" s="20"/>
      <c r="AA3315" s="20"/>
      <c r="AB3315" s="20"/>
      <c r="AC3315" s="20"/>
      <c r="AD3315" s="20"/>
    </row>
    <row r="3316" spans="3:30" s="1" customFormat="1">
      <c r="C3316" s="16"/>
      <c r="D3316" s="16"/>
      <c r="E3316" s="32"/>
      <c r="F3316" s="16"/>
      <c r="G3316" s="16"/>
      <c r="H3316" s="16"/>
      <c r="I3316" s="16"/>
      <c r="J3316" s="16"/>
      <c r="K3316" s="16"/>
      <c r="L3316" s="32"/>
      <c r="M3316" s="16"/>
      <c r="N3316" s="16"/>
      <c r="O3316" s="16"/>
      <c r="P3316" s="16"/>
      <c r="Y3316" s="20"/>
      <c r="Z3316" s="20"/>
      <c r="AA3316" s="20"/>
      <c r="AB3316" s="20"/>
      <c r="AC3316" s="20"/>
      <c r="AD3316" s="20"/>
    </row>
    <row r="3317" spans="3:30" s="1" customFormat="1">
      <c r="C3317" s="16"/>
      <c r="D3317" s="16"/>
      <c r="E3317" s="32"/>
      <c r="F3317" s="16"/>
      <c r="G3317" s="16"/>
      <c r="H3317" s="16"/>
      <c r="I3317" s="16"/>
      <c r="J3317" s="16"/>
      <c r="K3317" s="16"/>
      <c r="L3317" s="32"/>
      <c r="M3317" s="16"/>
      <c r="N3317" s="16"/>
      <c r="O3317" s="16"/>
      <c r="P3317" s="16"/>
      <c r="Y3317" s="20"/>
      <c r="Z3317" s="20"/>
      <c r="AA3317" s="20"/>
      <c r="AB3317" s="20"/>
      <c r="AC3317" s="20"/>
      <c r="AD3317" s="20"/>
    </row>
    <row r="3318" spans="3:30" s="1" customFormat="1">
      <c r="C3318" s="16"/>
      <c r="D3318" s="16"/>
      <c r="E3318" s="32"/>
      <c r="F3318" s="16"/>
      <c r="G3318" s="16"/>
      <c r="H3318" s="16"/>
      <c r="I3318" s="16"/>
      <c r="J3318" s="16"/>
      <c r="K3318" s="16"/>
      <c r="L3318" s="32"/>
      <c r="M3318" s="16"/>
      <c r="N3318" s="16"/>
      <c r="O3318" s="16"/>
      <c r="P3318" s="16"/>
      <c r="Y3318" s="20"/>
      <c r="Z3318" s="20"/>
      <c r="AA3318" s="20"/>
      <c r="AB3318" s="20"/>
      <c r="AC3318" s="20"/>
      <c r="AD3318" s="20"/>
    </row>
    <row r="3319" spans="3:30" s="1" customFormat="1">
      <c r="C3319" s="16"/>
      <c r="D3319" s="16"/>
      <c r="E3319" s="32"/>
      <c r="F3319" s="16"/>
      <c r="G3319" s="16"/>
      <c r="H3319" s="16"/>
      <c r="I3319" s="16"/>
      <c r="J3319" s="16"/>
      <c r="K3319" s="16"/>
      <c r="L3319" s="32"/>
      <c r="M3319" s="16"/>
      <c r="N3319" s="16"/>
      <c r="O3319" s="16"/>
      <c r="P3319" s="16"/>
      <c r="Y3319" s="20"/>
      <c r="Z3319" s="20"/>
      <c r="AA3319" s="20"/>
      <c r="AB3319" s="20"/>
      <c r="AC3319" s="20"/>
      <c r="AD3319" s="20"/>
    </row>
    <row r="3320" spans="3:30" s="1" customFormat="1">
      <c r="C3320" s="16"/>
      <c r="D3320" s="16"/>
      <c r="E3320" s="32"/>
      <c r="F3320" s="16"/>
      <c r="G3320" s="16"/>
      <c r="H3320" s="16"/>
      <c r="I3320" s="16"/>
      <c r="J3320" s="16"/>
      <c r="K3320" s="16"/>
      <c r="L3320" s="32"/>
      <c r="M3320" s="16"/>
      <c r="N3320" s="16"/>
      <c r="O3320" s="16"/>
      <c r="P3320" s="16"/>
      <c r="Y3320" s="20"/>
      <c r="Z3320" s="20"/>
      <c r="AA3320" s="20"/>
      <c r="AB3320" s="20"/>
      <c r="AC3320" s="20"/>
      <c r="AD3320" s="20"/>
    </row>
    <row r="3321" spans="3:30" s="1" customFormat="1">
      <c r="C3321" s="16"/>
      <c r="D3321" s="16"/>
      <c r="E3321" s="32"/>
      <c r="F3321" s="16"/>
      <c r="G3321" s="16"/>
      <c r="H3321" s="16"/>
      <c r="I3321" s="16"/>
      <c r="J3321" s="16"/>
      <c r="K3321" s="16"/>
      <c r="L3321" s="32"/>
      <c r="M3321" s="16"/>
      <c r="N3321" s="16"/>
      <c r="O3321" s="16"/>
      <c r="P3321" s="16"/>
      <c r="Y3321" s="20"/>
      <c r="Z3321" s="20"/>
      <c r="AA3321" s="20"/>
      <c r="AB3321" s="20"/>
      <c r="AC3321" s="20"/>
      <c r="AD3321" s="20"/>
    </row>
    <row r="3322" spans="3:30" s="1" customFormat="1">
      <c r="C3322" s="16"/>
      <c r="D3322" s="16"/>
      <c r="E3322" s="32"/>
      <c r="F3322" s="16"/>
      <c r="G3322" s="16"/>
      <c r="H3322" s="16"/>
      <c r="I3322" s="16"/>
      <c r="J3322" s="16"/>
      <c r="K3322" s="16"/>
      <c r="L3322" s="32"/>
      <c r="M3322" s="16"/>
      <c r="N3322" s="16"/>
      <c r="O3322" s="16"/>
      <c r="P3322" s="16"/>
      <c r="Y3322" s="20"/>
      <c r="Z3322" s="20"/>
      <c r="AA3322" s="20"/>
      <c r="AB3322" s="20"/>
      <c r="AC3322" s="20"/>
      <c r="AD3322" s="20"/>
    </row>
    <row r="3323" spans="3:30" s="1" customFormat="1">
      <c r="C3323" s="16"/>
      <c r="D3323" s="16"/>
      <c r="E3323" s="32"/>
      <c r="F3323" s="16"/>
      <c r="G3323" s="16"/>
      <c r="H3323" s="16"/>
      <c r="I3323" s="16"/>
      <c r="J3323" s="16"/>
      <c r="K3323" s="16"/>
      <c r="L3323" s="32"/>
      <c r="M3323" s="16"/>
      <c r="N3323" s="16"/>
      <c r="O3323" s="16"/>
      <c r="P3323" s="16"/>
      <c r="Y3323" s="20"/>
      <c r="Z3323" s="20"/>
      <c r="AA3323" s="20"/>
      <c r="AB3323" s="20"/>
      <c r="AC3323" s="20"/>
      <c r="AD3323" s="20"/>
    </row>
    <row r="3324" spans="3:30" s="1" customFormat="1">
      <c r="C3324" s="16"/>
      <c r="D3324" s="16"/>
      <c r="E3324" s="32"/>
      <c r="F3324" s="16"/>
      <c r="G3324" s="16"/>
      <c r="H3324" s="16"/>
      <c r="I3324" s="16"/>
      <c r="J3324" s="16"/>
      <c r="K3324" s="16"/>
      <c r="L3324" s="32"/>
      <c r="M3324" s="16"/>
      <c r="N3324" s="16"/>
      <c r="O3324" s="16"/>
      <c r="P3324" s="16"/>
      <c r="Y3324" s="20"/>
      <c r="Z3324" s="20"/>
      <c r="AA3324" s="20"/>
      <c r="AB3324" s="20"/>
      <c r="AC3324" s="20"/>
      <c r="AD3324" s="20"/>
    </row>
    <row r="3325" spans="3:30" s="1" customFormat="1">
      <c r="C3325" s="16"/>
      <c r="D3325" s="16"/>
      <c r="E3325" s="32"/>
      <c r="F3325" s="16"/>
      <c r="G3325" s="16"/>
      <c r="H3325" s="16"/>
      <c r="I3325" s="16"/>
      <c r="J3325" s="16"/>
      <c r="K3325" s="16"/>
      <c r="L3325" s="32"/>
      <c r="M3325" s="16"/>
      <c r="N3325" s="16"/>
      <c r="O3325" s="16"/>
      <c r="P3325" s="16"/>
      <c r="Y3325" s="20"/>
      <c r="Z3325" s="20"/>
      <c r="AA3325" s="20"/>
      <c r="AB3325" s="20"/>
      <c r="AC3325" s="20"/>
      <c r="AD3325" s="20"/>
    </row>
    <row r="3326" spans="3:30" s="1" customFormat="1">
      <c r="C3326" s="16"/>
      <c r="D3326" s="16"/>
      <c r="E3326" s="32"/>
      <c r="F3326" s="16"/>
      <c r="G3326" s="16"/>
      <c r="H3326" s="16"/>
      <c r="I3326" s="16"/>
      <c r="J3326" s="16"/>
      <c r="K3326" s="16"/>
      <c r="L3326" s="32"/>
      <c r="M3326" s="16"/>
      <c r="N3326" s="16"/>
      <c r="O3326" s="16"/>
      <c r="P3326" s="16"/>
      <c r="Y3326" s="20"/>
      <c r="Z3326" s="20"/>
      <c r="AA3326" s="20"/>
      <c r="AB3326" s="20"/>
      <c r="AC3326" s="20"/>
      <c r="AD3326" s="20"/>
    </row>
    <row r="3327" spans="3:30" s="1" customFormat="1">
      <c r="C3327" s="16"/>
      <c r="D3327" s="16"/>
      <c r="E3327" s="32"/>
      <c r="F3327" s="16"/>
      <c r="G3327" s="16"/>
      <c r="H3327" s="16"/>
      <c r="I3327" s="16"/>
      <c r="J3327" s="16"/>
      <c r="K3327" s="16"/>
      <c r="L3327" s="32"/>
      <c r="M3327" s="16"/>
      <c r="N3327" s="16"/>
      <c r="O3327" s="16"/>
      <c r="P3327" s="16"/>
      <c r="Y3327" s="20"/>
      <c r="Z3327" s="20"/>
      <c r="AA3327" s="20"/>
      <c r="AB3327" s="20"/>
      <c r="AC3327" s="20"/>
      <c r="AD3327" s="20"/>
    </row>
    <row r="3328" spans="3:30" s="1" customFormat="1">
      <c r="C3328" s="16"/>
      <c r="D3328" s="16"/>
      <c r="E3328" s="32"/>
      <c r="F3328" s="16"/>
      <c r="G3328" s="16"/>
      <c r="H3328" s="16"/>
      <c r="I3328" s="16"/>
      <c r="J3328" s="16"/>
      <c r="K3328" s="16"/>
      <c r="L3328" s="32"/>
      <c r="M3328" s="16"/>
      <c r="N3328" s="16"/>
      <c r="O3328" s="16"/>
      <c r="P3328" s="16"/>
      <c r="Y3328" s="20"/>
      <c r="Z3328" s="20"/>
      <c r="AA3328" s="20"/>
      <c r="AB3328" s="20"/>
      <c r="AC3328" s="20"/>
      <c r="AD3328" s="20"/>
    </row>
    <row r="3329" spans="3:30" s="1" customFormat="1">
      <c r="C3329" s="16"/>
      <c r="D3329" s="16"/>
      <c r="E3329" s="32"/>
      <c r="F3329" s="16"/>
      <c r="G3329" s="16"/>
      <c r="H3329" s="16"/>
      <c r="I3329" s="16"/>
      <c r="J3329" s="16"/>
      <c r="K3329" s="16"/>
      <c r="L3329" s="32"/>
      <c r="M3329" s="16"/>
      <c r="N3329" s="16"/>
      <c r="O3329" s="16"/>
      <c r="P3329" s="16"/>
      <c r="Y3329" s="20"/>
      <c r="Z3329" s="20"/>
      <c r="AA3329" s="20"/>
      <c r="AB3329" s="20"/>
      <c r="AC3329" s="20"/>
      <c r="AD3329" s="20"/>
    </row>
    <row r="3330" spans="3:30" s="1" customFormat="1">
      <c r="C3330" s="16"/>
      <c r="D3330" s="16"/>
      <c r="E3330" s="32"/>
      <c r="F3330" s="16"/>
      <c r="G3330" s="16"/>
      <c r="H3330" s="16"/>
      <c r="I3330" s="16"/>
      <c r="J3330" s="16"/>
      <c r="K3330" s="16"/>
      <c r="L3330" s="32"/>
      <c r="M3330" s="16"/>
      <c r="N3330" s="16"/>
      <c r="O3330" s="16"/>
      <c r="P3330" s="16"/>
      <c r="Y3330" s="20"/>
      <c r="Z3330" s="20"/>
      <c r="AA3330" s="20"/>
      <c r="AB3330" s="20"/>
      <c r="AC3330" s="20"/>
      <c r="AD3330" s="20"/>
    </row>
    <row r="3331" spans="3:30" s="1" customFormat="1">
      <c r="C3331" s="16"/>
      <c r="D3331" s="16"/>
      <c r="E3331" s="32"/>
      <c r="F3331" s="16"/>
      <c r="G3331" s="16"/>
      <c r="H3331" s="16"/>
      <c r="I3331" s="16"/>
      <c r="J3331" s="16"/>
      <c r="K3331" s="16"/>
      <c r="L3331" s="32"/>
      <c r="M3331" s="16"/>
      <c r="N3331" s="16"/>
      <c r="O3331" s="16"/>
      <c r="P3331" s="16"/>
      <c r="Y3331" s="20"/>
      <c r="Z3331" s="20"/>
      <c r="AA3331" s="20"/>
      <c r="AB3331" s="20"/>
      <c r="AC3331" s="20"/>
      <c r="AD3331" s="20"/>
    </row>
    <row r="3332" spans="3:30" s="1" customFormat="1">
      <c r="C3332" s="16"/>
      <c r="D3332" s="16"/>
      <c r="E3332" s="32"/>
      <c r="F3332" s="16"/>
      <c r="G3332" s="16"/>
      <c r="H3332" s="16"/>
      <c r="I3332" s="16"/>
      <c r="J3332" s="16"/>
      <c r="K3332" s="16"/>
      <c r="L3332" s="32"/>
      <c r="M3332" s="16"/>
      <c r="N3332" s="16"/>
      <c r="O3332" s="16"/>
      <c r="P3332" s="16"/>
      <c r="Y3332" s="20"/>
      <c r="Z3332" s="20"/>
      <c r="AA3332" s="20"/>
      <c r="AB3332" s="20"/>
      <c r="AC3332" s="20"/>
      <c r="AD3332" s="20"/>
    </row>
    <row r="3333" spans="3:30" s="1" customFormat="1">
      <c r="C3333" s="16"/>
      <c r="D3333" s="16"/>
      <c r="E3333" s="32"/>
      <c r="F3333" s="16"/>
      <c r="G3333" s="16"/>
      <c r="H3333" s="16"/>
      <c r="I3333" s="16"/>
      <c r="J3333" s="16"/>
      <c r="K3333" s="16"/>
      <c r="L3333" s="32"/>
      <c r="M3333" s="16"/>
      <c r="N3333" s="16"/>
      <c r="O3333" s="16"/>
      <c r="P3333" s="16"/>
      <c r="Y3333" s="20"/>
      <c r="Z3333" s="20"/>
      <c r="AA3333" s="20"/>
      <c r="AB3333" s="20"/>
      <c r="AC3333" s="20"/>
      <c r="AD3333" s="20"/>
    </row>
    <row r="3334" spans="3:30" s="1" customFormat="1">
      <c r="C3334" s="16"/>
      <c r="D3334" s="16"/>
      <c r="E3334" s="32"/>
      <c r="F3334" s="16"/>
      <c r="G3334" s="16"/>
      <c r="H3334" s="16"/>
      <c r="I3334" s="16"/>
      <c r="J3334" s="16"/>
      <c r="K3334" s="16"/>
      <c r="L3334" s="32"/>
      <c r="M3334" s="16"/>
      <c r="N3334" s="16"/>
      <c r="O3334" s="16"/>
      <c r="P3334" s="16"/>
      <c r="Y3334" s="20"/>
      <c r="Z3334" s="20"/>
      <c r="AA3334" s="20"/>
      <c r="AB3334" s="20"/>
      <c r="AC3334" s="20"/>
      <c r="AD3334" s="20"/>
    </row>
    <row r="3335" spans="3:30" s="1" customFormat="1">
      <c r="C3335" s="16"/>
      <c r="D3335" s="16"/>
      <c r="E3335" s="32"/>
      <c r="F3335" s="16"/>
      <c r="G3335" s="16"/>
      <c r="H3335" s="16"/>
      <c r="I3335" s="16"/>
      <c r="J3335" s="16"/>
      <c r="K3335" s="16"/>
      <c r="L3335" s="32"/>
      <c r="M3335" s="16"/>
      <c r="N3335" s="16"/>
      <c r="O3335" s="16"/>
      <c r="P3335" s="16"/>
      <c r="Y3335" s="20"/>
      <c r="Z3335" s="20"/>
      <c r="AA3335" s="20"/>
      <c r="AB3335" s="20"/>
      <c r="AC3335" s="20"/>
      <c r="AD3335" s="20"/>
    </row>
    <row r="3336" spans="3:30" s="1" customFormat="1">
      <c r="C3336" s="16"/>
      <c r="D3336" s="16"/>
      <c r="E3336" s="32"/>
      <c r="F3336" s="16"/>
      <c r="G3336" s="16"/>
      <c r="H3336" s="16"/>
      <c r="I3336" s="16"/>
      <c r="J3336" s="16"/>
      <c r="K3336" s="16"/>
      <c r="L3336" s="32"/>
      <c r="M3336" s="16"/>
      <c r="N3336" s="16"/>
      <c r="O3336" s="16"/>
      <c r="P3336" s="16"/>
      <c r="Y3336" s="20"/>
      <c r="Z3336" s="20"/>
      <c r="AA3336" s="20"/>
      <c r="AB3336" s="20"/>
      <c r="AC3336" s="20"/>
      <c r="AD3336" s="20"/>
    </row>
    <row r="3337" spans="3:30" s="1" customFormat="1">
      <c r="C3337" s="16"/>
      <c r="D3337" s="16"/>
      <c r="E3337" s="32"/>
      <c r="F3337" s="16"/>
      <c r="G3337" s="16"/>
      <c r="H3337" s="16"/>
      <c r="I3337" s="16"/>
      <c r="J3337" s="16"/>
      <c r="K3337" s="16"/>
      <c r="L3337" s="32"/>
      <c r="M3337" s="16"/>
      <c r="N3337" s="16"/>
      <c r="O3337" s="16"/>
      <c r="P3337" s="16"/>
      <c r="Y3337" s="20"/>
      <c r="Z3337" s="20"/>
      <c r="AA3337" s="20"/>
      <c r="AB3337" s="20"/>
      <c r="AC3337" s="20"/>
      <c r="AD3337" s="20"/>
    </row>
    <row r="3338" spans="3:30" s="1" customFormat="1">
      <c r="C3338" s="16"/>
      <c r="D3338" s="16"/>
      <c r="E3338" s="32"/>
      <c r="F3338" s="16"/>
      <c r="G3338" s="16"/>
      <c r="H3338" s="16"/>
      <c r="I3338" s="16"/>
      <c r="J3338" s="16"/>
      <c r="K3338" s="16"/>
      <c r="L3338" s="32"/>
      <c r="M3338" s="16"/>
      <c r="N3338" s="16"/>
      <c r="O3338" s="16"/>
      <c r="P3338" s="16"/>
      <c r="Y3338" s="20"/>
      <c r="Z3338" s="20"/>
      <c r="AA3338" s="20"/>
      <c r="AB3338" s="20"/>
      <c r="AC3338" s="20"/>
      <c r="AD3338" s="20"/>
    </row>
    <row r="3339" spans="3:30" s="1" customFormat="1">
      <c r="C3339" s="16"/>
      <c r="D3339" s="16"/>
      <c r="E3339" s="32"/>
      <c r="F3339" s="16"/>
      <c r="G3339" s="16"/>
      <c r="H3339" s="16"/>
      <c r="I3339" s="16"/>
      <c r="J3339" s="16"/>
      <c r="K3339" s="16"/>
      <c r="L3339" s="32"/>
      <c r="M3339" s="16"/>
      <c r="N3339" s="16"/>
      <c r="O3339" s="16"/>
      <c r="P3339" s="16"/>
      <c r="Y3339" s="20"/>
      <c r="Z3339" s="20"/>
      <c r="AA3339" s="20"/>
      <c r="AB3339" s="20"/>
      <c r="AC3339" s="20"/>
      <c r="AD3339" s="20"/>
    </row>
    <row r="3340" spans="3:30" s="1" customFormat="1">
      <c r="C3340" s="16"/>
      <c r="D3340" s="16"/>
      <c r="E3340" s="32"/>
      <c r="F3340" s="16"/>
      <c r="G3340" s="16"/>
      <c r="H3340" s="16"/>
      <c r="I3340" s="16"/>
      <c r="J3340" s="16"/>
      <c r="K3340" s="16"/>
      <c r="L3340" s="32"/>
      <c r="M3340" s="16"/>
      <c r="N3340" s="16"/>
      <c r="O3340" s="16"/>
      <c r="P3340" s="16"/>
      <c r="Y3340" s="20"/>
      <c r="Z3340" s="20"/>
      <c r="AA3340" s="20"/>
      <c r="AB3340" s="20"/>
      <c r="AC3340" s="20"/>
      <c r="AD3340" s="20"/>
    </row>
    <row r="3341" spans="3:30" s="1" customFormat="1">
      <c r="C3341" s="16"/>
      <c r="D3341" s="16"/>
      <c r="E3341" s="32"/>
      <c r="F3341" s="16"/>
      <c r="G3341" s="16"/>
      <c r="H3341" s="16"/>
      <c r="I3341" s="16"/>
      <c r="J3341" s="16"/>
      <c r="K3341" s="16"/>
      <c r="L3341" s="32"/>
      <c r="M3341" s="16"/>
      <c r="N3341" s="16"/>
      <c r="O3341" s="16"/>
      <c r="P3341" s="16"/>
      <c r="Y3341" s="20"/>
      <c r="Z3341" s="20"/>
      <c r="AA3341" s="20"/>
      <c r="AB3341" s="20"/>
      <c r="AC3341" s="20"/>
      <c r="AD3341" s="20"/>
    </row>
    <row r="3342" spans="3:30" s="1" customFormat="1">
      <c r="C3342" s="16"/>
      <c r="D3342" s="16"/>
      <c r="E3342" s="32"/>
      <c r="F3342" s="16"/>
      <c r="G3342" s="16"/>
      <c r="H3342" s="16"/>
      <c r="I3342" s="16"/>
      <c r="J3342" s="16"/>
      <c r="K3342" s="16"/>
      <c r="L3342" s="32"/>
      <c r="M3342" s="16"/>
      <c r="N3342" s="16"/>
      <c r="O3342" s="16"/>
      <c r="P3342" s="16"/>
      <c r="Y3342" s="20"/>
      <c r="Z3342" s="20"/>
      <c r="AA3342" s="20"/>
      <c r="AB3342" s="20"/>
      <c r="AC3342" s="20"/>
      <c r="AD3342" s="20"/>
    </row>
    <row r="3343" spans="3:30" s="1" customFormat="1">
      <c r="C3343" s="16"/>
      <c r="D3343" s="16"/>
      <c r="E3343" s="32"/>
      <c r="F3343" s="16"/>
      <c r="G3343" s="16"/>
      <c r="H3343" s="16"/>
      <c r="I3343" s="16"/>
      <c r="J3343" s="16"/>
      <c r="K3343" s="16"/>
      <c r="L3343" s="32"/>
      <c r="M3343" s="16"/>
      <c r="N3343" s="16"/>
      <c r="O3343" s="16"/>
      <c r="P3343" s="16"/>
      <c r="Y3343" s="20"/>
      <c r="Z3343" s="20"/>
      <c r="AA3343" s="20"/>
      <c r="AB3343" s="20"/>
      <c r="AC3343" s="20"/>
      <c r="AD3343" s="20"/>
    </row>
    <row r="3344" spans="3:30" s="1" customFormat="1">
      <c r="C3344" s="16"/>
      <c r="D3344" s="16"/>
      <c r="E3344" s="32"/>
      <c r="F3344" s="16"/>
      <c r="G3344" s="16"/>
      <c r="H3344" s="16"/>
      <c r="I3344" s="16"/>
      <c r="J3344" s="16"/>
      <c r="K3344" s="16"/>
      <c r="L3344" s="32"/>
      <c r="M3344" s="16"/>
      <c r="N3344" s="16"/>
      <c r="O3344" s="16"/>
      <c r="P3344" s="16"/>
      <c r="Y3344" s="20"/>
      <c r="Z3344" s="20"/>
      <c r="AA3344" s="20"/>
      <c r="AB3344" s="20"/>
      <c r="AC3344" s="20"/>
      <c r="AD3344" s="20"/>
    </row>
    <row r="3345" spans="3:30" s="1" customFormat="1">
      <c r="C3345" s="16"/>
      <c r="D3345" s="16"/>
      <c r="E3345" s="32"/>
      <c r="F3345" s="16"/>
      <c r="G3345" s="16"/>
      <c r="H3345" s="16"/>
      <c r="I3345" s="16"/>
      <c r="J3345" s="16"/>
      <c r="K3345" s="16"/>
      <c r="L3345" s="32"/>
      <c r="M3345" s="16"/>
      <c r="N3345" s="16"/>
      <c r="O3345" s="16"/>
      <c r="P3345" s="16"/>
      <c r="Y3345" s="20"/>
      <c r="Z3345" s="20"/>
      <c r="AA3345" s="20"/>
      <c r="AB3345" s="20"/>
      <c r="AC3345" s="20"/>
      <c r="AD3345" s="20"/>
    </row>
    <row r="3346" spans="3:30" s="1" customFormat="1">
      <c r="C3346" s="16"/>
      <c r="D3346" s="16"/>
      <c r="E3346" s="32"/>
      <c r="F3346" s="16"/>
      <c r="G3346" s="16"/>
      <c r="H3346" s="16"/>
      <c r="I3346" s="16"/>
      <c r="J3346" s="16"/>
      <c r="K3346" s="16"/>
      <c r="L3346" s="32"/>
      <c r="M3346" s="16"/>
      <c r="N3346" s="16"/>
      <c r="O3346" s="16"/>
      <c r="P3346" s="16"/>
      <c r="Y3346" s="20"/>
      <c r="Z3346" s="20"/>
      <c r="AA3346" s="20"/>
      <c r="AB3346" s="20"/>
      <c r="AC3346" s="20"/>
      <c r="AD3346" s="20"/>
    </row>
    <row r="3347" spans="3:30" s="1" customFormat="1">
      <c r="C3347" s="16"/>
      <c r="D3347" s="16"/>
      <c r="E3347" s="32"/>
      <c r="F3347" s="16"/>
      <c r="G3347" s="16"/>
      <c r="H3347" s="16"/>
      <c r="I3347" s="16"/>
      <c r="J3347" s="16"/>
      <c r="K3347" s="16"/>
      <c r="L3347" s="32"/>
      <c r="M3347" s="16"/>
      <c r="N3347" s="16"/>
      <c r="O3347" s="16"/>
      <c r="P3347" s="16"/>
      <c r="Y3347" s="20"/>
      <c r="Z3347" s="20"/>
      <c r="AA3347" s="20"/>
      <c r="AB3347" s="20"/>
      <c r="AC3347" s="20"/>
      <c r="AD3347" s="20"/>
    </row>
    <row r="3348" spans="3:30" s="1" customFormat="1">
      <c r="C3348" s="16"/>
      <c r="D3348" s="16"/>
      <c r="E3348" s="32"/>
      <c r="F3348" s="16"/>
      <c r="G3348" s="16"/>
      <c r="H3348" s="16"/>
      <c r="I3348" s="16"/>
      <c r="J3348" s="16"/>
      <c r="K3348" s="16"/>
      <c r="L3348" s="32"/>
      <c r="M3348" s="16"/>
      <c r="N3348" s="16"/>
      <c r="O3348" s="16"/>
      <c r="P3348" s="16"/>
      <c r="Y3348" s="20"/>
      <c r="Z3348" s="20"/>
      <c r="AA3348" s="20"/>
      <c r="AB3348" s="20"/>
      <c r="AC3348" s="20"/>
      <c r="AD3348" s="20"/>
    </row>
    <row r="3349" spans="3:30" s="1" customFormat="1">
      <c r="C3349" s="16"/>
      <c r="D3349" s="16"/>
      <c r="E3349" s="32"/>
      <c r="F3349" s="16"/>
      <c r="G3349" s="16"/>
      <c r="H3349" s="16"/>
      <c r="I3349" s="16"/>
      <c r="J3349" s="16"/>
      <c r="K3349" s="16"/>
      <c r="L3349" s="32"/>
      <c r="M3349" s="16"/>
      <c r="N3349" s="16"/>
      <c r="O3349" s="16"/>
      <c r="P3349" s="16"/>
      <c r="Y3349" s="20"/>
      <c r="Z3349" s="20"/>
      <c r="AA3349" s="20"/>
      <c r="AB3349" s="20"/>
      <c r="AC3349" s="20"/>
      <c r="AD3349" s="20"/>
    </row>
    <row r="3350" spans="3:30" s="1" customFormat="1">
      <c r="C3350" s="16"/>
      <c r="D3350" s="16"/>
      <c r="E3350" s="32"/>
      <c r="F3350" s="16"/>
      <c r="G3350" s="16"/>
      <c r="H3350" s="16"/>
      <c r="I3350" s="16"/>
      <c r="J3350" s="16"/>
      <c r="K3350" s="16"/>
      <c r="L3350" s="32"/>
      <c r="M3350" s="16"/>
      <c r="N3350" s="16"/>
      <c r="O3350" s="16"/>
      <c r="P3350" s="16"/>
      <c r="Y3350" s="20"/>
      <c r="Z3350" s="20"/>
      <c r="AA3350" s="20"/>
      <c r="AB3350" s="20"/>
      <c r="AC3350" s="20"/>
      <c r="AD3350" s="20"/>
    </row>
    <row r="3351" spans="3:30" s="1" customFormat="1">
      <c r="C3351" s="16"/>
      <c r="D3351" s="16"/>
      <c r="E3351" s="32"/>
      <c r="F3351" s="16"/>
      <c r="G3351" s="16"/>
      <c r="H3351" s="16"/>
      <c r="I3351" s="16"/>
      <c r="J3351" s="16"/>
      <c r="K3351" s="16"/>
      <c r="L3351" s="32"/>
      <c r="M3351" s="16"/>
      <c r="N3351" s="16"/>
      <c r="O3351" s="16"/>
      <c r="P3351" s="16"/>
      <c r="Y3351" s="20"/>
      <c r="Z3351" s="20"/>
      <c r="AA3351" s="20"/>
      <c r="AB3351" s="20"/>
      <c r="AC3351" s="20"/>
      <c r="AD3351" s="20"/>
    </row>
    <row r="3352" spans="3:30" s="1" customFormat="1">
      <c r="C3352" s="16"/>
      <c r="D3352" s="16"/>
      <c r="E3352" s="32"/>
      <c r="F3352" s="16"/>
      <c r="G3352" s="16"/>
      <c r="H3352" s="16"/>
      <c r="I3352" s="16"/>
      <c r="J3352" s="16"/>
      <c r="K3352" s="16"/>
      <c r="L3352" s="32"/>
      <c r="M3352" s="16"/>
      <c r="N3352" s="16"/>
      <c r="O3352" s="16"/>
      <c r="P3352" s="16"/>
      <c r="Y3352" s="20"/>
      <c r="Z3352" s="20"/>
      <c r="AA3352" s="20"/>
      <c r="AB3352" s="20"/>
      <c r="AC3352" s="20"/>
      <c r="AD3352" s="20"/>
    </row>
    <row r="3353" spans="3:30" s="1" customFormat="1">
      <c r="C3353" s="16"/>
      <c r="D3353" s="16"/>
      <c r="E3353" s="32"/>
      <c r="F3353" s="16"/>
      <c r="G3353" s="16"/>
      <c r="H3353" s="16"/>
      <c r="I3353" s="16"/>
      <c r="J3353" s="16"/>
      <c r="K3353" s="16"/>
      <c r="L3353" s="32"/>
      <c r="M3353" s="16"/>
      <c r="N3353" s="16"/>
      <c r="O3353" s="16"/>
      <c r="P3353" s="16"/>
      <c r="Y3353" s="20"/>
      <c r="Z3353" s="20"/>
      <c r="AA3353" s="20"/>
      <c r="AB3353" s="20"/>
      <c r="AC3353" s="20"/>
      <c r="AD3353" s="20"/>
    </row>
    <row r="3354" spans="3:30" s="1" customFormat="1">
      <c r="C3354" s="16"/>
      <c r="D3354" s="16"/>
      <c r="E3354" s="32"/>
      <c r="F3354" s="16"/>
      <c r="G3354" s="16"/>
      <c r="H3354" s="16"/>
      <c r="I3354" s="16"/>
      <c r="J3354" s="16"/>
      <c r="K3354" s="16"/>
      <c r="L3354" s="32"/>
      <c r="M3354" s="16"/>
      <c r="N3354" s="16"/>
      <c r="O3354" s="16"/>
      <c r="P3354" s="16"/>
      <c r="Y3354" s="20"/>
      <c r="Z3354" s="20"/>
      <c r="AA3354" s="20"/>
      <c r="AB3354" s="20"/>
      <c r="AC3354" s="20"/>
      <c r="AD3354" s="20"/>
    </row>
    <row r="3355" spans="3:30" s="1" customFormat="1">
      <c r="C3355" s="16"/>
      <c r="D3355" s="16"/>
      <c r="E3355" s="32"/>
      <c r="F3355" s="16"/>
      <c r="G3355" s="16"/>
      <c r="H3355" s="16"/>
      <c r="I3355" s="16"/>
      <c r="J3355" s="16"/>
      <c r="K3355" s="16"/>
      <c r="L3355" s="32"/>
      <c r="M3355" s="16"/>
      <c r="N3355" s="16"/>
      <c r="O3355" s="16"/>
      <c r="P3355" s="16"/>
      <c r="Y3355" s="20"/>
      <c r="Z3355" s="20"/>
      <c r="AA3355" s="20"/>
      <c r="AB3355" s="20"/>
      <c r="AC3355" s="20"/>
      <c r="AD3355" s="20"/>
    </row>
    <row r="3356" spans="3:30" s="1" customFormat="1">
      <c r="C3356" s="16"/>
      <c r="D3356" s="16"/>
      <c r="E3356" s="32"/>
      <c r="F3356" s="16"/>
      <c r="G3356" s="16"/>
      <c r="H3356" s="16"/>
      <c r="I3356" s="16"/>
      <c r="J3356" s="16"/>
      <c r="K3356" s="16"/>
      <c r="L3356" s="32"/>
      <c r="M3356" s="16"/>
      <c r="N3356" s="16"/>
      <c r="O3356" s="16"/>
      <c r="P3356" s="16"/>
      <c r="Y3356" s="20"/>
      <c r="Z3356" s="20"/>
      <c r="AA3356" s="20"/>
      <c r="AB3356" s="20"/>
      <c r="AC3356" s="20"/>
      <c r="AD3356" s="20"/>
    </row>
    <row r="3357" spans="3:30" s="1" customFormat="1">
      <c r="C3357" s="16"/>
      <c r="D3357" s="16"/>
      <c r="E3357" s="32"/>
      <c r="F3357" s="16"/>
      <c r="G3357" s="16"/>
      <c r="H3357" s="16"/>
      <c r="I3357" s="16"/>
      <c r="J3357" s="16"/>
      <c r="K3357" s="16"/>
      <c r="L3357" s="32"/>
      <c r="M3357" s="16"/>
      <c r="N3357" s="16"/>
      <c r="O3357" s="16"/>
      <c r="P3357" s="16"/>
      <c r="Y3357" s="20"/>
      <c r="Z3357" s="20"/>
      <c r="AA3357" s="20"/>
      <c r="AB3357" s="20"/>
      <c r="AC3357" s="20"/>
      <c r="AD3357" s="20"/>
    </row>
    <row r="3358" spans="3:30" s="1" customFormat="1">
      <c r="C3358" s="16"/>
      <c r="D3358" s="16"/>
      <c r="E3358" s="32"/>
      <c r="F3358" s="16"/>
      <c r="G3358" s="16"/>
      <c r="H3358" s="16"/>
      <c r="I3358" s="16"/>
      <c r="J3358" s="16"/>
      <c r="K3358" s="16"/>
      <c r="L3358" s="32"/>
      <c r="M3358" s="16"/>
      <c r="N3358" s="16"/>
      <c r="O3358" s="16"/>
      <c r="P3358" s="16"/>
      <c r="Y3358" s="20"/>
      <c r="Z3358" s="20"/>
      <c r="AA3358" s="20"/>
      <c r="AB3358" s="20"/>
      <c r="AC3358" s="20"/>
      <c r="AD3358" s="20"/>
    </row>
    <row r="3359" spans="3:30" s="1" customFormat="1">
      <c r="C3359" s="16"/>
      <c r="D3359" s="16"/>
      <c r="E3359" s="32"/>
      <c r="F3359" s="16"/>
      <c r="G3359" s="16"/>
      <c r="H3359" s="16"/>
      <c r="I3359" s="16"/>
      <c r="J3359" s="16"/>
      <c r="K3359" s="16"/>
      <c r="L3359" s="32"/>
      <c r="M3359" s="16"/>
      <c r="N3359" s="16"/>
      <c r="O3359" s="16"/>
      <c r="P3359" s="16"/>
      <c r="Y3359" s="20"/>
      <c r="Z3359" s="20"/>
      <c r="AA3359" s="20"/>
      <c r="AB3359" s="20"/>
      <c r="AC3359" s="20"/>
      <c r="AD3359" s="20"/>
    </row>
    <row r="3360" spans="3:30" s="1" customFormat="1">
      <c r="C3360" s="16"/>
      <c r="D3360" s="16"/>
      <c r="E3360" s="32"/>
      <c r="F3360" s="16"/>
      <c r="G3360" s="16"/>
      <c r="H3360" s="16"/>
      <c r="I3360" s="16"/>
      <c r="J3360" s="16"/>
      <c r="K3360" s="16"/>
      <c r="L3360" s="32"/>
      <c r="M3360" s="16"/>
      <c r="N3360" s="16"/>
      <c r="O3360" s="16"/>
      <c r="P3360" s="16"/>
      <c r="Y3360" s="20"/>
      <c r="Z3360" s="20"/>
      <c r="AA3360" s="20"/>
      <c r="AB3360" s="20"/>
      <c r="AC3360" s="20"/>
      <c r="AD3360" s="20"/>
    </row>
    <row r="3361" spans="3:30" s="1" customFormat="1">
      <c r="C3361" s="16"/>
      <c r="D3361" s="16"/>
      <c r="E3361" s="32"/>
      <c r="F3361" s="16"/>
      <c r="G3361" s="16"/>
      <c r="H3361" s="16"/>
      <c r="I3361" s="16"/>
      <c r="J3361" s="16"/>
      <c r="K3361" s="16"/>
      <c r="L3361" s="32"/>
      <c r="M3361" s="16"/>
      <c r="N3361" s="16"/>
      <c r="O3361" s="16"/>
      <c r="P3361" s="16"/>
      <c r="Y3361" s="20"/>
      <c r="Z3361" s="20"/>
      <c r="AA3361" s="20"/>
      <c r="AB3361" s="20"/>
      <c r="AC3361" s="20"/>
      <c r="AD3361" s="20"/>
    </row>
    <row r="3362" spans="3:30" s="1" customFormat="1">
      <c r="C3362" s="16"/>
      <c r="D3362" s="16"/>
      <c r="E3362" s="32"/>
      <c r="F3362" s="16"/>
      <c r="G3362" s="16"/>
      <c r="H3362" s="16"/>
      <c r="I3362" s="16"/>
      <c r="J3362" s="16"/>
      <c r="K3362" s="16"/>
      <c r="L3362" s="32"/>
      <c r="M3362" s="16"/>
      <c r="N3362" s="16"/>
      <c r="O3362" s="16"/>
      <c r="P3362" s="16"/>
      <c r="Y3362" s="20"/>
      <c r="Z3362" s="20"/>
      <c r="AA3362" s="20"/>
      <c r="AB3362" s="20"/>
      <c r="AC3362" s="20"/>
      <c r="AD3362" s="20"/>
    </row>
    <row r="3363" spans="3:30" s="1" customFormat="1">
      <c r="C3363" s="16"/>
      <c r="D3363" s="16"/>
      <c r="E3363" s="32"/>
      <c r="F3363" s="16"/>
      <c r="G3363" s="16"/>
      <c r="H3363" s="16"/>
      <c r="I3363" s="16"/>
      <c r="J3363" s="16"/>
      <c r="K3363" s="16"/>
      <c r="L3363" s="32"/>
      <c r="M3363" s="16"/>
      <c r="N3363" s="16"/>
      <c r="O3363" s="16"/>
      <c r="P3363" s="16"/>
      <c r="Y3363" s="20"/>
      <c r="Z3363" s="20"/>
      <c r="AA3363" s="20"/>
      <c r="AB3363" s="20"/>
      <c r="AC3363" s="20"/>
      <c r="AD3363" s="20"/>
    </row>
    <row r="3364" spans="3:30" s="1" customFormat="1">
      <c r="C3364" s="16"/>
      <c r="D3364" s="16"/>
      <c r="E3364" s="32"/>
      <c r="F3364" s="16"/>
      <c r="G3364" s="16"/>
      <c r="H3364" s="16"/>
      <c r="I3364" s="16"/>
      <c r="J3364" s="16"/>
      <c r="K3364" s="16"/>
      <c r="L3364" s="32"/>
      <c r="M3364" s="16"/>
      <c r="N3364" s="16"/>
      <c r="O3364" s="16"/>
      <c r="P3364" s="16"/>
      <c r="Y3364" s="20"/>
      <c r="Z3364" s="20"/>
      <c r="AA3364" s="20"/>
      <c r="AB3364" s="20"/>
      <c r="AC3364" s="20"/>
      <c r="AD3364" s="20"/>
    </row>
    <row r="3365" spans="3:30" s="1" customFormat="1">
      <c r="C3365" s="16"/>
      <c r="D3365" s="16"/>
      <c r="E3365" s="32"/>
      <c r="F3365" s="16"/>
      <c r="G3365" s="16"/>
      <c r="H3365" s="16"/>
      <c r="I3365" s="16"/>
      <c r="J3365" s="16"/>
      <c r="K3365" s="16"/>
      <c r="L3365" s="32"/>
      <c r="M3365" s="16"/>
      <c r="N3365" s="16"/>
      <c r="O3365" s="16"/>
      <c r="P3365" s="16"/>
      <c r="Y3365" s="20"/>
      <c r="Z3365" s="20"/>
      <c r="AA3365" s="20"/>
      <c r="AB3365" s="20"/>
      <c r="AC3365" s="20"/>
      <c r="AD3365" s="20"/>
    </row>
    <row r="3366" spans="3:30" s="1" customFormat="1">
      <c r="C3366" s="16"/>
      <c r="D3366" s="16"/>
      <c r="E3366" s="32"/>
      <c r="F3366" s="16"/>
      <c r="G3366" s="16"/>
      <c r="H3366" s="16"/>
      <c r="I3366" s="16"/>
      <c r="J3366" s="16"/>
      <c r="K3366" s="16"/>
      <c r="L3366" s="32"/>
      <c r="M3366" s="16"/>
      <c r="N3366" s="16"/>
      <c r="O3366" s="16"/>
      <c r="P3366" s="16"/>
      <c r="Y3366" s="20"/>
      <c r="Z3366" s="20"/>
      <c r="AA3366" s="20"/>
      <c r="AB3366" s="20"/>
      <c r="AC3366" s="20"/>
      <c r="AD3366" s="20"/>
    </row>
    <row r="3367" spans="3:30" s="1" customFormat="1">
      <c r="C3367" s="16"/>
      <c r="D3367" s="16"/>
      <c r="E3367" s="32"/>
      <c r="F3367" s="16"/>
      <c r="G3367" s="16"/>
      <c r="H3367" s="16"/>
      <c r="I3367" s="16"/>
      <c r="J3367" s="16"/>
      <c r="K3367" s="16"/>
      <c r="L3367" s="32"/>
      <c r="M3367" s="16"/>
      <c r="N3367" s="16"/>
      <c r="O3367" s="16"/>
      <c r="P3367" s="16"/>
      <c r="Y3367" s="20"/>
      <c r="Z3367" s="20"/>
      <c r="AA3367" s="20"/>
      <c r="AB3367" s="20"/>
      <c r="AC3367" s="20"/>
      <c r="AD3367" s="20"/>
    </row>
    <row r="3368" spans="3:30" s="1" customFormat="1">
      <c r="C3368" s="16"/>
      <c r="D3368" s="16"/>
      <c r="E3368" s="32"/>
      <c r="F3368" s="16"/>
      <c r="G3368" s="16"/>
      <c r="H3368" s="16"/>
      <c r="I3368" s="16"/>
      <c r="J3368" s="16"/>
      <c r="K3368" s="16"/>
      <c r="L3368" s="32"/>
      <c r="M3368" s="16"/>
      <c r="N3368" s="16"/>
      <c r="O3368" s="16"/>
      <c r="P3368" s="16"/>
      <c r="Y3368" s="20"/>
      <c r="Z3368" s="20"/>
      <c r="AA3368" s="20"/>
      <c r="AB3368" s="20"/>
      <c r="AC3368" s="20"/>
      <c r="AD3368" s="20"/>
    </row>
    <row r="3369" spans="3:30" s="1" customFormat="1">
      <c r="C3369" s="16"/>
      <c r="D3369" s="16"/>
      <c r="E3369" s="32"/>
      <c r="F3369" s="16"/>
      <c r="G3369" s="16"/>
      <c r="H3369" s="16"/>
      <c r="I3369" s="16"/>
      <c r="J3369" s="16"/>
      <c r="K3369" s="16"/>
      <c r="L3369" s="32"/>
      <c r="M3369" s="16"/>
      <c r="N3369" s="16"/>
      <c r="O3369" s="16"/>
      <c r="P3369" s="16"/>
      <c r="Y3369" s="20"/>
      <c r="Z3369" s="20"/>
      <c r="AA3369" s="20"/>
      <c r="AB3369" s="20"/>
      <c r="AC3369" s="20"/>
      <c r="AD3369" s="20"/>
    </row>
    <row r="3370" spans="3:30" s="1" customFormat="1">
      <c r="C3370" s="16"/>
      <c r="D3370" s="16"/>
      <c r="E3370" s="32"/>
      <c r="F3370" s="16"/>
      <c r="G3370" s="16"/>
      <c r="H3370" s="16"/>
      <c r="I3370" s="16"/>
      <c r="J3370" s="16"/>
      <c r="K3370" s="16"/>
      <c r="L3370" s="32"/>
      <c r="M3370" s="16"/>
      <c r="N3370" s="16"/>
      <c r="O3370" s="16"/>
      <c r="P3370" s="16"/>
      <c r="Y3370" s="20"/>
      <c r="Z3370" s="20"/>
      <c r="AA3370" s="20"/>
      <c r="AB3370" s="20"/>
      <c r="AC3370" s="20"/>
      <c r="AD3370" s="20"/>
    </row>
    <row r="3371" spans="3:30" s="1" customFormat="1">
      <c r="C3371" s="16"/>
      <c r="D3371" s="16"/>
      <c r="E3371" s="32"/>
      <c r="F3371" s="16"/>
      <c r="G3371" s="16"/>
      <c r="H3371" s="16"/>
      <c r="I3371" s="16"/>
      <c r="J3371" s="16"/>
      <c r="K3371" s="16"/>
      <c r="L3371" s="32"/>
      <c r="M3371" s="16"/>
      <c r="N3371" s="16"/>
      <c r="O3371" s="16"/>
      <c r="P3371" s="16"/>
      <c r="Y3371" s="20"/>
      <c r="Z3371" s="20"/>
      <c r="AA3371" s="20"/>
      <c r="AB3371" s="20"/>
      <c r="AC3371" s="20"/>
      <c r="AD3371" s="20"/>
    </row>
    <row r="3372" spans="3:30" s="1" customFormat="1">
      <c r="C3372" s="16"/>
      <c r="D3372" s="16"/>
      <c r="E3372" s="32"/>
      <c r="F3372" s="16"/>
      <c r="G3372" s="16"/>
      <c r="H3372" s="16"/>
      <c r="I3372" s="16"/>
      <c r="J3372" s="16"/>
      <c r="K3372" s="16"/>
      <c r="L3372" s="32"/>
      <c r="M3372" s="16"/>
      <c r="N3372" s="16"/>
      <c r="O3372" s="16"/>
      <c r="P3372" s="16"/>
      <c r="Y3372" s="20"/>
      <c r="Z3372" s="20"/>
      <c r="AA3372" s="20"/>
      <c r="AB3372" s="20"/>
      <c r="AC3372" s="20"/>
      <c r="AD3372" s="20"/>
    </row>
    <row r="3373" spans="3:30" s="1" customFormat="1">
      <c r="C3373" s="16"/>
      <c r="D3373" s="16"/>
      <c r="E3373" s="32"/>
      <c r="F3373" s="16"/>
      <c r="G3373" s="16"/>
      <c r="H3373" s="16"/>
      <c r="I3373" s="16"/>
      <c r="J3373" s="16"/>
      <c r="K3373" s="16"/>
      <c r="L3373" s="32"/>
      <c r="M3373" s="16"/>
      <c r="N3373" s="16"/>
      <c r="O3373" s="16"/>
      <c r="P3373" s="16"/>
      <c r="Y3373" s="20"/>
      <c r="Z3373" s="20"/>
      <c r="AA3373" s="20"/>
      <c r="AB3373" s="20"/>
      <c r="AC3373" s="20"/>
      <c r="AD3373" s="20"/>
    </row>
    <row r="3374" spans="3:30" s="1" customFormat="1">
      <c r="C3374" s="16"/>
      <c r="D3374" s="16"/>
      <c r="E3374" s="32"/>
      <c r="F3374" s="16"/>
      <c r="G3374" s="16"/>
      <c r="H3374" s="16"/>
      <c r="I3374" s="16"/>
      <c r="J3374" s="16"/>
      <c r="K3374" s="16"/>
      <c r="L3374" s="32"/>
      <c r="M3374" s="16"/>
      <c r="N3374" s="16"/>
      <c r="O3374" s="16"/>
      <c r="P3374" s="16"/>
      <c r="Y3374" s="20"/>
      <c r="Z3374" s="20"/>
      <c r="AA3374" s="20"/>
      <c r="AB3374" s="20"/>
      <c r="AC3374" s="20"/>
      <c r="AD3374" s="20"/>
    </row>
    <row r="3375" spans="3:30" s="1" customFormat="1">
      <c r="C3375" s="16"/>
      <c r="D3375" s="16"/>
      <c r="E3375" s="32"/>
      <c r="F3375" s="16"/>
      <c r="G3375" s="16"/>
      <c r="H3375" s="16"/>
      <c r="I3375" s="16"/>
      <c r="J3375" s="16"/>
      <c r="K3375" s="16"/>
      <c r="L3375" s="32"/>
      <c r="M3375" s="16"/>
      <c r="N3375" s="16"/>
      <c r="O3375" s="16"/>
      <c r="P3375" s="16"/>
      <c r="Y3375" s="20"/>
      <c r="Z3375" s="20"/>
      <c r="AA3375" s="20"/>
      <c r="AB3375" s="20"/>
      <c r="AC3375" s="20"/>
      <c r="AD3375" s="20"/>
    </row>
    <row r="3376" spans="3:30" s="1" customFormat="1">
      <c r="C3376" s="16"/>
      <c r="D3376" s="16"/>
      <c r="E3376" s="32"/>
      <c r="F3376" s="16"/>
      <c r="G3376" s="16"/>
      <c r="H3376" s="16"/>
      <c r="I3376" s="16"/>
      <c r="J3376" s="16"/>
      <c r="K3376" s="16"/>
      <c r="L3376" s="32"/>
      <c r="M3376" s="16"/>
      <c r="N3376" s="16"/>
      <c r="O3376" s="16"/>
      <c r="P3376" s="16"/>
      <c r="Y3376" s="20"/>
      <c r="Z3376" s="20"/>
      <c r="AA3376" s="20"/>
      <c r="AB3376" s="20"/>
      <c r="AC3376" s="20"/>
      <c r="AD3376" s="20"/>
    </row>
    <row r="3377" spans="3:30" s="1" customFormat="1">
      <c r="C3377" s="16"/>
      <c r="D3377" s="16"/>
      <c r="E3377" s="32"/>
      <c r="F3377" s="16"/>
      <c r="G3377" s="16"/>
      <c r="H3377" s="16"/>
      <c r="I3377" s="16"/>
      <c r="J3377" s="16"/>
      <c r="K3377" s="16"/>
      <c r="L3377" s="32"/>
      <c r="M3377" s="16"/>
      <c r="N3377" s="16"/>
      <c r="O3377" s="16"/>
      <c r="P3377" s="16"/>
      <c r="Y3377" s="20"/>
      <c r="Z3377" s="20"/>
      <c r="AA3377" s="20"/>
      <c r="AB3377" s="20"/>
      <c r="AC3377" s="20"/>
      <c r="AD3377" s="20"/>
    </row>
    <row r="3378" spans="3:30" s="1" customFormat="1">
      <c r="C3378" s="16"/>
      <c r="D3378" s="16"/>
      <c r="E3378" s="32"/>
      <c r="F3378" s="16"/>
      <c r="G3378" s="16"/>
      <c r="H3378" s="16"/>
      <c r="I3378" s="16"/>
      <c r="J3378" s="16"/>
      <c r="K3378" s="16"/>
      <c r="L3378" s="32"/>
      <c r="M3378" s="16"/>
      <c r="N3378" s="16"/>
      <c r="O3378" s="16"/>
      <c r="P3378" s="16"/>
      <c r="Y3378" s="20"/>
      <c r="Z3378" s="20"/>
      <c r="AA3378" s="20"/>
      <c r="AB3378" s="20"/>
      <c r="AC3378" s="20"/>
      <c r="AD3378" s="20"/>
    </row>
    <row r="3379" spans="3:30" s="1" customFormat="1">
      <c r="C3379" s="16"/>
      <c r="D3379" s="16"/>
      <c r="E3379" s="32"/>
      <c r="F3379" s="16"/>
      <c r="G3379" s="16"/>
      <c r="H3379" s="16"/>
      <c r="I3379" s="16"/>
      <c r="J3379" s="16"/>
      <c r="K3379" s="16"/>
      <c r="L3379" s="32"/>
      <c r="M3379" s="16"/>
      <c r="N3379" s="16"/>
      <c r="O3379" s="16"/>
      <c r="P3379" s="16"/>
      <c r="Y3379" s="20"/>
      <c r="Z3379" s="20"/>
      <c r="AA3379" s="20"/>
      <c r="AB3379" s="20"/>
      <c r="AC3379" s="20"/>
      <c r="AD3379" s="20"/>
    </row>
    <row r="3380" spans="3:30" s="1" customFormat="1">
      <c r="C3380" s="16"/>
      <c r="D3380" s="16"/>
      <c r="E3380" s="32"/>
      <c r="F3380" s="16"/>
      <c r="G3380" s="16"/>
      <c r="H3380" s="16"/>
      <c r="I3380" s="16"/>
      <c r="J3380" s="16"/>
      <c r="K3380" s="16"/>
      <c r="L3380" s="32"/>
      <c r="M3380" s="16"/>
      <c r="N3380" s="16"/>
      <c r="O3380" s="16"/>
      <c r="P3380" s="16"/>
      <c r="Y3380" s="20"/>
      <c r="Z3380" s="20"/>
      <c r="AA3380" s="20"/>
      <c r="AB3380" s="20"/>
      <c r="AC3380" s="20"/>
      <c r="AD3380" s="20"/>
    </row>
    <row r="3381" spans="3:30" s="1" customFormat="1">
      <c r="C3381" s="16"/>
      <c r="D3381" s="16"/>
      <c r="E3381" s="32"/>
      <c r="F3381" s="16"/>
      <c r="G3381" s="16"/>
      <c r="H3381" s="16"/>
      <c r="I3381" s="16"/>
      <c r="J3381" s="16"/>
      <c r="K3381" s="16"/>
      <c r="L3381" s="32"/>
      <c r="M3381" s="16"/>
      <c r="N3381" s="16"/>
      <c r="O3381" s="16"/>
      <c r="P3381" s="16"/>
      <c r="Y3381" s="20"/>
      <c r="Z3381" s="20"/>
      <c r="AA3381" s="20"/>
      <c r="AB3381" s="20"/>
      <c r="AC3381" s="20"/>
      <c r="AD3381" s="20"/>
    </row>
    <row r="3382" spans="3:30" s="1" customFormat="1">
      <c r="C3382" s="16"/>
      <c r="D3382" s="16"/>
      <c r="E3382" s="32"/>
      <c r="F3382" s="16"/>
      <c r="G3382" s="16"/>
      <c r="H3382" s="16"/>
      <c r="I3382" s="16"/>
      <c r="J3382" s="16"/>
      <c r="K3382" s="16"/>
      <c r="L3382" s="32"/>
      <c r="M3382" s="16"/>
      <c r="N3382" s="16"/>
      <c r="O3382" s="16"/>
      <c r="P3382" s="16"/>
      <c r="Y3382" s="20"/>
      <c r="Z3382" s="20"/>
      <c r="AA3382" s="20"/>
      <c r="AB3382" s="20"/>
      <c r="AC3382" s="20"/>
      <c r="AD3382" s="20"/>
    </row>
    <row r="3383" spans="3:30" s="1" customFormat="1">
      <c r="C3383" s="16"/>
      <c r="D3383" s="16"/>
      <c r="E3383" s="32"/>
      <c r="F3383" s="16"/>
      <c r="G3383" s="16"/>
      <c r="H3383" s="16"/>
      <c r="I3383" s="16"/>
      <c r="J3383" s="16"/>
      <c r="K3383" s="16"/>
      <c r="L3383" s="32"/>
      <c r="M3383" s="16"/>
      <c r="N3383" s="16"/>
      <c r="O3383" s="16"/>
      <c r="P3383" s="16"/>
      <c r="Y3383" s="20"/>
      <c r="Z3383" s="20"/>
      <c r="AA3383" s="20"/>
      <c r="AB3383" s="20"/>
      <c r="AC3383" s="20"/>
      <c r="AD3383" s="20"/>
    </row>
    <row r="3384" spans="3:30" s="1" customFormat="1">
      <c r="C3384" s="16"/>
      <c r="D3384" s="16"/>
      <c r="E3384" s="32"/>
      <c r="F3384" s="16"/>
      <c r="G3384" s="16"/>
      <c r="H3384" s="16"/>
      <c r="I3384" s="16"/>
      <c r="J3384" s="16"/>
      <c r="K3384" s="16"/>
      <c r="L3384" s="32"/>
      <c r="M3384" s="16"/>
      <c r="N3384" s="16"/>
      <c r="O3384" s="16"/>
      <c r="P3384" s="16"/>
      <c r="Y3384" s="20"/>
      <c r="Z3384" s="20"/>
      <c r="AA3384" s="20"/>
      <c r="AB3384" s="20"/>
      <c r="AC3384" s="20"/>
      <c r="AD3384" s="20"/>
    </row>
    <row r="3385" spans="3:30" s="1" customFormat="1">
      <c r="C3385" s="16"/>
      <c r="D3385" s="16"/>
      <c r="E3385" s="32"/>
      <c r="F3385" s="16"/>
      <c r="G3385" s="16"/>
      <c r="H3385" s="16"/>
      <c r="I3385" s="16"/>
      <c r="J3385" s="16"/>
      <c r="K3385" s="16"/>
      <c r="L3385" s="32"/>
      <c r="M3385" s="16"/>
      <c r="N3385" s="16"/>
      <c r="O3385" s="16"/>
      <c r="P3385" s="16"/>
      <c r="Y3385" s="20"/>
      <c r="Z3385" s="20"/>
      <c r="AA3385" s="20"/>
      <c r="AB3385" s="20"/>
      <c r="AC3385" s="20"/>
      <c r="AD3385" s="20"/>
    </row>
    <row r="3386" spans="3:30" s="1" customFormat="1">
      <c r="C3386" s="16"/>
      <c r="D3386" s="16"/>
      <c r="E3386" s="32"/>
      <c r="F3386" s="16"/>
      <c r="G3386" s="16"/>
      <c r="H3386" s="16"/>
      <c r="I3386" s="16"/>
      <c r="J3386" s="16"/>
      <c r="K3386" s="16"/>
      <c r="L3386" s="32"/>
      <c r="M3386" s="16"/>
      <c r="N3386" s="16"/>
      <c r="O3386" s="16"/>
      <c r="P3386" s="16"/>
      <c r="Y3386" s="20"/>
      <c r="Z3386" s="20"/>
      <c r="AA3386" s="20"/>
      <c r="AB3386" s="20"/>
      <c r="AC3386" s="20"/>
      <c r="AD3386" s="20"/>
    </row>
    <row r="3387" spans="3:30" s="1" customFormat="1">
      <c r="C3387" s="16"/>
      <c r="D3387" s="16"/>
      <c r="E3387" s="32"/>
      <c r="F3387" s="16"/>
      <c r="G3387" s="16"/>
      <c r="H3387" s="16"/>
      <c r="I3387" s="16"/>
      <c r="J3387" s="16"/>
      <c r="K3387" s="16"/>
      <c r="L3387" s="32"/>
      <c r="M3387" s="16"/>
      <c r="N3387" s="16"/>
      <c r="O3387" s="16"/>
      <c r="P3387" s="16"/>
      <c r="Y3387" s="20"/>
      <c r="Z3387" s="20"/>
      <c r="AA3387" s="20"/>
      <c r="AB3387" s="20"/>
      <c r="AC3387" s="20"/>
      <c r="AD3387" s="20"/>
    </row>
    <row r="3388" spans="3:30" s="1" customFormat="1">
      <c r="C3388" s="16"/>
      <c r="D3388" s="16"/>
      <c r="E3388" s="32"/>
      <c r="F3388" s="16"/>
      <c r="G3388" s="16"/>
      <c r="H3388" s="16"/>
      <c r="I3388" s="16"/>
      <c r="J3388" s="16"/>
      <c r="K3388" s="16"/>
      <c r="L3388" s="32"/>
      <c r="M3388" s="16"/>
      <c r="N3388" s="16"/>
      <c r="O3388" s="16"/>
      <c r="P3388" s="16"/>
      <c r="Y3388" s="20"/>
      <c r="Z3388" s="20"/>
      <c r="AA3388" s="20"/>
      <c r="AB3388" s="20"/>
      <c r="AC3388" s="20"/>
      <c r="AD3388" s="20"/>
    </row>
    <row r="3389" spans="3:30" s="1" customFormat="1">
      <c r="C3389" s="16"/>
      <c r="D3389" s="16"/>
      <c r="E3389" s="32"/>
      <c r="F3389" s="16"/>
      <c r="G3389" s="16"/>
      <c r="H3389" s="16"/>
      <c r="I3389" s="16"/>
      <c r="J3389" s="16"/>
      <c r="K3389" s="16"/>
      <c r="L3389" s="32"/>
      <c r="M3389" s="16"/>
      <c r="N3389" s="16"/>
      <c r="O3389" s="16"/>
      <c r="P3389" s="16"/>
      <c r="Y3389" s="20"/>
      <c r="Z3389" s="20"/>
      <c r="AA3389" s="20"/>
      <c r="AB3389" s="20"/>
      <c r="AC3389" s="20"/>
      <c r="AD3389" s="20"/>
    </row>
    <row r="3390" spans="3:30" s="1" customFormat="1">
      <c r="C3390" s="16"/>
      <c r="D3390" s="16"/>
      <c r="E3390" s="32"/>
      <c r="F3390" s="16"/>
      <c r="G3390" s="16"/>
      <c r="H3390" s="16"/>
      <c r="I3390" s="16"/>
      <c r="J3390" s="16"/>
      <c r="K3390" s="16"/>
      <c r="L3390" s="32"/>
      <c r="M3390" s="16"/>
      <c r="N3390" s="16"/>
      <c r="O3390" s="16"/>
      <c r="P3390" s="16"/>
      <c r="Y3390" s="20"/>
      <c r="Z3390" s="20"/>
      <c r="AA3390" s="20"/>
      <c r="AB3390" s="20"/>
      <c r="AC3390" s="20"/>
      <c r="AD3390" s="20"/>
    </row>
    <row r="3391" spans="3:30" s="1" customFormat="1">
      <c r="C3391" s="16"/>
      <c r="D3391" s="16"/>
      <c r="E3391" s="32"/>
      <c r="F3391" s="16"/>
      <c r="G3391" s="16"/>
      <c r="H3391" s="16"/>
      <c r="I3391" s="16"/>
      <c r="J3391" s="16"/>
      <c r="K3391" s="16"/>
      <c r="L3391" s="32"/>
      <c r="M3391" s="16"/>
      <c r="N3391" s="16"/>
      <c r="O3391" s="16"/>
      <c r="P3391" s="16"/>
      <c r="Y3391" s="20"/>
      <c r="Z3391" s="20"/>
      <c r="AA3391" s="20"/>
      <c r="AB3391" s="20"/>
      <c r="AC3391" s="20"/>
      <c r="AD3391" s="20"/>
    </row>
    <row r="3392" spans="3:30" s="1" customFormat="1">
      <c r="C3392" s="16"/>
      <c r="D3392" s="16"/>
      <c r="E3392" s="32"/>
      <c r="F3392" s="16"/>
      <c r="G3392" s="16"/>
      <c r="H3392" s="16"/>
      <c r="I3392" s="16"/>
      <c r="J3392" s="16"/>
      <c r="K3392" s="16"/>
      <c r="L3392" s="32"/>
      <c r="M3392" s="16"/>
      <c r="N3392" s="16"/>
      <c r="O3392" s="16"/>
      <c r="P3392" s="16"/>
      <c r="Y3392" s="20"/>
      <c r="Z3392" s="20"/>
      <c r="AA3392" s="20"/>
      <c r="AB3392" s="20"/>
      <c r="AC3392" s="20"/>
      <c r="AD3392" s="20"/>
    </row>
    <row r="3393" spans="3:30" s="1" customFormat="1">
      <c r="C3393" s="16"/>
      <c r="D3393" s="16"/>
      <c r="E3393" s="32"/>
      <c r="F3393" s="16"/>
      <c r="G3393" s="16"/>
      <c r="H3393" s="16"/>
      <c r="I3393" s="16"/>
      <c r="J3393" s="16"/>
      <c r="K3393" s="16"/>
      <c r="L3393" s="32"/>
      <c r="M3393" s="16"/>
      <c r="N3393" s="16"/>
      <c r="O3393" s="16"/>
      <c r="P3393" s="16"/>
      <c r="Y3393" s="20"/>
      <c r="Z3393" s="20"/>
      <c r="AA3393" s="20"/>
      <c r="AB3393" s="20"/>
      <c r="AC3393" s="20"/>
      <c r="AD3393" s="20"/>
    </row>
    <row r="3394" spans="3:30" s="1" customFormat="1">
      <c r="C3394" s="16"/>
      <c r="D3394" s="16"/>
      <c r="E3394" s="32"/>
      <c r="F3394" s="16"/>
      <c r="G3394" s="16"/>
      <c r="H3394" s="16"/>
      <c r="I3394" s="16"/>
      <c r="J3394" s="16"/>
      <c r="K3394" s="16"/>
      <c r="L3394" s="32"/>
      <c r="M3394" s="16"/>
      <c r="N3394" s="16"/>
      <c r="O3394" s="16"/>
      <c r="P3394" s="16"/>
      <c r="Y3394" s="20"/>
      <c r="Z3394" s="20"/>
      <c r="AA3394" s="20"/>
      <c r="AB3394" s="20"/>
      <c r="AC3394" s="20"/>
      <c r="AD3394" s="20"/>
    </row>
    <row r="3395" spans="3:30" s="1" customFormat="1">
      <c r="C3395" s="16"/>
      <c r="D3395" s="16"/>
      <c r="E3395" s="32"/>
      <c r="F3395" s="16"/>
      <c r="G3395" s="16"/>
      <c r="H3395" s="16"/>
      <c r="I3395" s="16"/>
      <c r="J3395" s="16"/>
      <c r="K3395" s="16"/>
      <c r="L3395" s="32"/>
      <c r="M3395" s="16"/>
      <c r="N3395" s="16"/>
      <c r="O3395" s="16"/>
      <c r="P3395" s="16"/>
      <c r="Y3395" s="20"/>
      <c r="Z3395" s="20"/>
      <c r="AA3395" s="20"/>
      <c r="AB3395" s="20"/>
      <c r="AC3395" s="20"/>
      <c r="AD3395" s="20"/>
    </row>
    <row r="3396" spans="3:30" s="1" customFormat="1">
      <c r="C3396" s="16"/>
      <c r="D3396" s="16"/>
      <c r="E3396" s="32"/>
      <c r="F3396" s="16"/>
      <c r="G3396" s="16"/>
      <c r="H3396" s="16"/>
      <c r="I3396" s="16"/>
      <c r="J3396" s="16"/>
      <c r="K3396" s="16"/>
      <c r="L3396" s="32"/>
      <c r="M3396" s="16"/>
      <c r="N3396" s="16"/>
      <c r="O3396" s="16"/>
      <c r="P3396" s="16"/>
      <c r="Y3396" s="20"/>
      <c r="Z3396" s="20"/>
      <c r="AA3396" s="20"/>
      <c r="AB3396" s="20"/>
      <c r="AC3396" s="20"/>
      <c r="AD3396" s="20"/>
    </row>
    <row r="3397" spans="3:30" s="1" customFormat="1">
      <c r="C3397" s="16"/>
      <c r="D3397" s="16"/>
      <c r="E3397" s="32"/>
      <c r="F3397" s="16"/>
      <c r="G3397" s="16"/>
      <c r="H3397" s="16"/>
      <c r="I3397" s="16"/>
      <c r="J3397" s="16"/>
      <c r="K3397" s="16"/>
      <c r="L3397" s="32"/>
      <c r="M3397" s="16"/>
      <c r="N3397" s="16"/>
      <c r="O3397" s="16"/>
      <c r="P3397" s="16"/>
      <c r="Y3397" s="20"/>
      <c r="Z3397" s="20"/>
      <c r="AA3397" s="20"/>
      <c r="AB3397" s="20"/>
      <c r="AC3397" s="20"/>
      <c r="AD3397" s="20"/>
    </row>
    <row r="3398" spans="3:30" s="1" customFormat="1">
      <c r="C3398" s="16"/>
      <c r="D3398" s="16"/>
      <c r="E3398" s="32"/>
      <c r="F3398" s="16"/>
      <c r="G3398" s="16"/>
      <c r="H3398" s="16"/>
      <c r="I3398" s="16"/>
      <c r="J3398" s="16"/>
      <c r="K3398" s="16"/>
      <c r="L3398" s="32"/>
      <c r="M3398" s="16"/>
      <c r="N3398" s="16"/>
      <c r="O3398" s="16"/>
      <c r="P3398" s="16"/>
      <c r="Y3398" s="20"/>
      <c r="Z3398" s="20"/>
      <c r="AA3398" s="20"/>
      <c r="AB3398" s="20"/>
      <c r="AC3398" s="20"/>
      <c r="AD3398" s="20"/>
    </row>
    <row r="3399" spans="3:30" s="1" customFormat="1">
      <c r="C3399" s="16"/>
      <c r="D3399" s="16"/>
      <c r="E3399" s="32"/>
      <c r="F3399" s="16"/>
      <c r="G3399" s="16"/>
      <c r="H3399" s="16"/>
      <c r="I3399" s="16"/>
      <c r="J3399" s="16"/>
      <c r="K3399" s="16"/>
      <c r="L3399" s="32"/>
      <c r="M3399" s="16"/>
      <c r="N3399" s="16"/>
      <c r="O3399" s="16"/>
      <c r="P3399" s="16"/>
      <c r="Y3399" s="20"/>
      <c r="Z3399" s="20"/>
      <c r="AA3399" s="20"/>
      <c r="AB3399" s="20"/>
      <c r="AC3399" s="20"/>
      <c r="AD3399" s="20"/>
    </row>
    <row r="3400" spans="3:30" s="1" customFormat="1">
      <c r="C3400" s="16"/>
      <c r="D3400" s="16"/>
      <c r="E3400" s="32"/>
      <c r="F3400" s="16"/>
      <c r="G3400" s="16"/>
      <c r="H3400" s="16"/>
      <c r="I3400" s="16"/>
      <c r="J3400" s="16"/>
      <c r="K3400" s="16"/>
      <c r="L3400" s="32"/>
      <c r="M3400" s="16"/>
      <c r="N3400" s="16"/>
      <c r="O3400" s="16"/>
      <c r="P3400" s="16"/>
      <c r="Y3400" s="20"/>
      <c r="Z3400" s="20"/>
      <c r="AA3400" s="20"/>
      <c r="AB3400" s="20"/>
      <c r="AC3400" s="20"/>
      <c r="AD3400" s="20"/>
    </row>
    <row r="3401" spans="3:30" s="1" customFormat="1">
      <c r="C3401" s="16"/>
      <c r="D3401" s="16"/>
      <c r="E3401" s="32"/>
      <c r="F3401" s="16"/>
      <c r="G3401" s="16"/>
      <c r="H3401" s="16"/>
      <c r="I3401" s="16"/>
      <c r="J3401" s="16"/>
      <c r="K3401" s="16"/>
      <c r="L3401" s="32"/>
      <c r="M3401" s="16"/>
      <c r="N3401" s="16"/>
      <c r="O3401" s="16"/>
      <c r="P3401" s="16"/>
      <c r="Y3401" s="20"/>
      <c r="Z3401" s="20"/>
      <c r="AA3401" s="20"/>
      <c r="AB3401" s="20"/>
      <c r="AC3401" s="20"/>
      <c r="AD3401" s="20"/>
    </row>
    <row r="3402" spans="3:30" s="1" customFormat="1">
      <c r="C3402" s="16"/>
      <c r="D3402" s="16"/>
      <c r="E3402" s="32"/>
      <c r="F3402" s="16"/>
      <c r="G3402" s="16"/>
      <c r="H3402" s="16"/>
      <c r="I3402" s="16"/>
      <c r="J3402" s="16"/>
      <c r="K3402" s="16"/>
      <c r="L3402" s="32"/>
      <c r="M3402" s="16"/>
      <c r="N3402" s="16"/>
      <c r="O3402" s="16"/>
      <c r="P3402" s="16"/>
      <c r="Y3402" s="20"/>
      <c r="Z3402" s="20"/>
      <c r="AA3402" s="20"/>
      <c r="AB3402" s="20"/>
      <c r="AC3402" s="20"/>
      <c r="AD3402" s="20"/>
    </row>
    <row r="3403" spans="3:30" s="1" customFormat="1">
      <c r="C3403" s="16"/>
      <c r="D3403" s="16"/>
      <c r="E3403" s="32"/>
      <c r="F3403" s="16"/>
      <c r="G3403" s="16"/>
      <c r="H3403" s="16"/>
      <c r="I3403" s="16"/>
      <c r="J3403" s="16"/>
      <c r="K3403" s="16"/>
      <c r="L3403" s="32"/>
      <c r="M3403" s="16"/>
      <c r="N3403" s="16"/>
      <c r="O3403" s="16"/>
      <c r="P3403" s="16"/>
      <c r="Y3403" s="20"/>
      <c r="Z3403" s="20"/>
      <c r="AA3403" s="20"/>
      <c r="AB3403" s="20"/>
      <c r="AC3403" s="20"/>
      <c r="AD3403" s="20"/>
    </row>
    <row r="3404" spans="3:30" s="1" customFormat="1">
      <c r="C3404" s="16"/>
      <c r="D3404" s="16"/>
      <c r="E3404" s="32"/>
      <c r="F3404" s="16"/>
      <c r="G3404" s="16"/>
      <c r="H3404" s="16"/>
      <c r="I3404" s="16"/>
      <c r="J3404" s="16"/>
      <c r="K3404" s="16"/>
      <c r="L3404" s="32"/>
      <c r="M3404" s="16"/>
      <c r="N3404" s="16"/>
      <c r="O3404" s="16"/>
      <c r="P3404" s="16"/>
      <c r="Y3404" s="20"/>
      <c r="Z3404" s="20"/>
      <c r="AA3404" s="20"/>
      <c r="AB3404" s="20"/>
      <c r="AC3404" s="20"/>
      <c r="AD3404" s="20"/>
    </row>
    <row r="3405" spans="3:30" s="1" customFormat="1">
      <c r="C3405" s="16"/>
      <c r="D3405" s="16"/>
      <c r="E3405" s="32"/>
      <c r="F3405" s="16"/>
      <c r="G3405" s="16"/>
      <c r="H3405" s="16"/>
      <c r="I3405" s="16"/>
      <c r="J3405" s="16"/>
      <c r="K3405" s="16"/>
      <c r="L3405" s="32"/>
      <c r="M3405" s="16"/>
      <c r="N3405" s="16"/>
      <c r="O3405" s="16"/>
      <c r="P3405" s="16"/>
      <c r="Y3405" s="20"/>
      <c r="Z3405" s="20"/>
      <c r="AA3405" s="20"/>
      <c r="AB3405" s="20"/>
      <c r="AC3405" s="20"/>
      <c r="AD3405" s="20"/>
    </row>
    <row r="3406" spans="3:30" s="1" customFormat="1">
      <c r="C3406" s="16"/>
      <c r="D3406" s="16"/>
      <c r="E3406" s="32"/>
      <c r="F3406" s="16"/>
      <c r="G3406" s="16"/>
      <c r="H3406" s="16"/>
      <c r="I3406" s="16"/>
      <c r="J3406" s="16"/>
      <c r="K3406" s="16"/>
      <c r="L3406" s="32"/>
      <c r="M3406" s="16"/>
      <c r="N3406" s="16"/>
      <c r="O3406" s="16"/>
      <c r="P3406" s="16"/>
      <c r="Y3406" s="20"/>
      <c r="Z3406" s="20"/>
      <c r="AA3406" s="20"/>
      <c r="AB3406" s="20"/>
      <c r="AC3406" s="20"/>
      <c r="AD3406" s="20"/>
    </row>
    <row r="3407" spans="3:30" s="1" customFormat="1">
      <c r="C3407" s="16"/>
      <c r="D3407" s="16"/>
      <c r="E3407" s="32"/>
      <c r="F3407" s="16"/>
      <c r="G3407" s="16"/>
      <c r="H3407" s="16"/>
      <c r="I3407" s="16"/>
      <c r="J3407" s="16"/>
      <c r="K3407" s="16"/>
      <c r="L3407" s="32"/>
      <c r="M3407" s="16"/>
      <c r="N3407" s="16"/>
      <c r="O3407" s="16"/>
      <c r="P3407" s="16"/>
      <c r="Y3407" s="20"/>
      <c r="Z3407" s="20"/>
      <c r="AA3407" s="20"/>
      <c r="AB3407" s="20"/>
      <c r="AC3407" s="20"/>
      <c r="AD3407" s="20"/>
    </row>
    <row r="3408" spans="3:30" s="1" customFormat="1">
      <c r="C3408" s="16"/>
      <c r="D3408" s="16"/>
      <c r="E3408" s="32"/>
      <c r="F3408" s="16"/>
      <c r="G3408" s="16"/>
      <c r="H3408" s="16"/>
      <c r="I3408" s="16"/>
      <c r="J3408" s="16"/>
      <c r="K3408" s="16"/>
      <c r="L3408" s="32"/>
      <c r="M3408" s="16"/>
      <c r="N3408" s="16"/>
      <c r="O3408" s="16"/>
      <c r="P3408" s="16"/>
      <c r="Y3408" s="20"/>
      <c r="Z3408" s="20"/>
      <c r="AA3408" s="20"/>
      <c r="AB3408" s="20"/>
      <c r="AC3408" s="20"/>
      <c r="AD3408" s="20"/>
    </row>
    <row r="3409" spans="3:30" s="1" customFormat="1">
      <c r="C3409" s="16"/>
      <c r="D3409" s="16"/>
      <c r="E3409" s="32"/>
      <c r="F3409" s="16"/>
      <c r="G3409" s="16"/>
      <c r="H3409" s="16"/>
      <c r="I3409" s="16"/>
      <c r="J3409" s="16"/>
      <c r="K3409" s="16"/>
      <c r="L3409" s="32"/>
      <c r="M3409" s="16"/>
      <c r="N3409" s="16"/>
      <c r="O3409" s="16"/>
      <c r="P3409" s="16"/>
      <c r="Y3409" s="20"/>
      <c r="Z3409" s="20"/>
      <c r="AA3409" s="20"/>
      <c r="AB3409" s="20"/>
      <c r="AC3409" s="20"/>
      <c r="AD3409" s="20"/>
    </row>
    <row r="3410" spans="3:30" s="1" customFormat="1">
      <c r="C3410" s="16"/>
      <c r="D3410" s="16"/>
      <c r="E3410" s="32"/>
      <c r="F3410" s="16"/>
      <c r="G3410" s="16"/>
      <c r="H3410" s="16"/>
      <c r="I3410" s="16"/>
      <c r="J3410" s="16"/>
      <c r="K3410" s="16"/>
      <c r="L3410" s="32"/>
      <c r="M3410" s="16"/>
      <c r="N3410" s="16"/>
      <c r="O3410" s="16"/>
      <c r="P3410" s="16"/>
      <c r="Y3410" s="20"/>
      <c r="Z3410" s="20"/>
      <c r="AA3410" s="20"/>
      <c r="AB3410" s="20"/>
      <c r="AC3410" s="20"/>
      <c r="AD3410" s="20"/>
    </row>
    <row r="3411" spans="3:30" s="1" customFormat="1">
      <c r="C3411" s="16"/>
      <c r="D3411" s="16"/>
      <c r="E3411" s="32"/>
      <c r="F3411" s="16"/>
      <c r="G3411" s="16"/>
      <c r="H3411" s="16"/>
      <c r="I3411" s="16"/>
      <c r="J3411" s="16"/>
      <c r="K3411" s="16"/>
      <c r="L3411" s="32"/>
      <c r="M3411" s="16"/>
      <c r="N3411" s="16"/>
      <c r="O3411" s="16"/>
      <c r="P3411" s="16"/>
      <c r="Y3411" s="20"/>
      <c r="Z3411" s="20"/>
      <c r="AA3411" s="20"/>
      <c r="AB3411" s="20"/>
      <c r="AC3411" s="20"/>
      <c r="AD3411" s="20"/>
    </row>
    <row r="3412" spans="3:30" s="1" customFormat="1">
      <c r="C3412" s="16"/>
      <c r="D3412" s="16"/>
      <c r="E3412" s="32"/>
      <c r="F3412" s="16"/>
      <c r="G3412" s="16"/>
      <c r="H3412" s="16"/>
      <c r="I3412" s="16"/>
      <c r="J3412" s="16"/>
      <c r="K3412" s="16"/>
      <c r="L3412" s="32"/>
      <c r="M3412" s="16"/>
      <c r="N3412" s="16"/>
      <c r="O3412" s="16"/>
      <c r="P3412" s="16"/>
      <c r="Y3412" s="20"/>
      <c r="Z3412" s="20"/>
      <c r="AA3412" s="20"/>
      <c r="AB3412" s="20"/>
      <c r="AC3412" s="20"/>
      <c r="AD3412" s="20"/>
    </row>
    <row r="3413" spans="3:30" s="1" customFormat="1">
      <c r="C3413" s="16"/>
      <c r="D3413" s="16"/>
      <c r="E3413" s="32"/>
      <c r="F3413" s="16"/>
      <c r="G3413" s="16"/>
      <c r="H3413" s="16"/>
      <c r="I3413" s="16"/>
      <c r="J3413" s="16"/>
      <c r="K3413" s="16"/>
      <c r="L3413" s="32"/>
      <c r="M3413" s="16"/>
      <c r="N3413" s="16"/>
      <c r="O3413" s="16"/>
      <c r="P3413" s="16"/>
      <c r="Y3413" s="20"/>
      <c r="Z3413" s="20"/>
      <c r="AA3413" s="20"/>
      <c r="AB3413" s="20"/>
      <c r="AC3413" s="20"/>
      <c r="AD3413" s="20"/>
    </row>
    <row r="3414" spans="3:30" s="1" customFormat="1">
      <c r="C3414" s="16"/>
      <c r="D3414" s="16"/>
      <c r="E3414" s="32"/>
      <c r="F3414" s="16"/>
      <c r="G3414" s="16"/>
      <c r="H3414" s="16"/>
      <c r="I3414" s="16"/>
      <c r="J3414" s="16"/>
      <c r="K3414" s="16"/>
      <c r="L3414" s="32"/>
      <c r="M3414" s="16"/>
      <c r="N3414" s="16"/>
      <c r="O3414" s="16"/>
      <c r="P3414" s="16"/>
      <c r="Y3414" s="20"/>
      <c r="Z3414" s="20"/>
      <c r="AA3414" s="20"/>
      <c r="AB3414" s="20"/>
      <c r="AC3414" s="20"/>
      <c r="AD3414" s="20"/>
    </row>
    <row r="3415" spans="3:30" s="1" customFormat="1">
      <c r="C3415" s="16"/>
      <c r="D3415" s="16"/>
      <c r="E3415" s="32"/>
      <c r="F3415" s="16"/>
      <c r="G3415" s="16"/>
      <c r="H3415" s="16"/>
      <c r="I3415" s="16"/>
      <c r="J3415" s="16"/>
      <c r="K3415" s="16"/>
      <c r="L3415" s="32"/>
      <c r="M3415" s="16"/>
      <c r="N3415" s="16"/>
      <c r="O3415" s="16"/>
      <c r="P3415" s="16"/>
      <c r="Y3415" s="20"/>
      <c r="Z3415" s="20"/>
      <c r="AA3415" s="20"/>
      <c r="AB3415" s="20"/>
      <c r="AC3415" s="20"/>
      <c r="AD3415" s="20"/>
    </row>
    <row r="3416" spans="3:30" s="1" customFormat="1">
      <c r="C3416" s="16"/>
      <c r="D3416" s="16"/>
      <c r="E3416" s="32"/>
      <c r="F3416" s="16"/>
      <c r="G3416" s="16"/>
      <c r="H3416" s="16"/>
      <c r="I3416" s="16"/>
      <c r="J3416" s="16"/>
      <c r="K3416" s="16"/>
      <c r="L3416" s="32"/>
      <c r="M3416" s="16"/>
      <c r="N3416" s="16"/>
      <c r="O3416" s="16"/>
      <c r="P3416" s="16"/>
      <c r="Y3416" s="20"/>
      <c r="Z3416" s="20"/>
      <c r="AA3416" s="20"/>
      <c r="AB3416" s="20"/>
      <c r="AC3416" s="20"/>
      <c r="AD3416" s="20"/>
    </row>
    <row r="3417" spans="3:30" s="1" customFormat="1">
      <c r="C3417" s="16"/>
      <c r="D3417" s="16"/>
      <c r="E3417" s="32"/>
      <c r="F3417" s="16"/>
      <c r="G3417" s="16"/>
      <c r="H3417" s="16"/>
      <c r="I3417" s="16"/>
      <c r="J3417" s="16"/>
      <c r="K3417" s="16"/>
      <c r="L3417" s="32"/>
      <c r="M3417" s="16"/>
      <c r="N3417" s="16"/>
      <c r="O3417" s="16"/>
      <c r="P3417" s="16"/>
      <c r="Y3417" s="20"/>
      <c r="Z3417" s="20"/>
      <c r="AA3417" s="20"/>
      <c r="AB3417" s="20"/>
      <c r="AC3417" s="20"/>
      <c r="AD3417" s="20"/>
    </row>
    <row r="3418" spans="3:30" s="1" customFormat="1">
      <c r="C3418" s="16"/>
      <c r="D3418" s="16"/>
      <c r="E3418" s="32"/>
      <c r="F3418" s="16"/>
      <c r="G3418" s="16"/>
      <c r="H3418" s="16"/>
      <c r="I3418" s="16"/>
      <c r="J3418" s="16"/>
      <c r="K3418" s="16"/>
      <c r="L3418" s="32"/>
      <c r="M3418" s="16"/>
      <c r="N3418" s="16"/>
      <c r="O3418" s="16"/>
      <c r="P3418" s="16"/>
      <c r="Y3418" s="20"/>
      <c r="Z3418" s="20"/>
      <c r="AA3418" s="20"/>
      <c r="AB3418" s="20"/>
      <c r="AC3418" s="20"/>
      <c r="AD3418" s="20"/>
    </row>
    <row r="3419" spans="3:30" s="1" customFormat="1">
      <c r="C3419" s="16"/>
      <c r="D3419" s="16"/>
      <c r="E3419" s="32"/>
      <c r="F3419" s="16"/>
      <c r="G3419" s="16"/>
      <c r="H3419" s="16"/>
      <c r="I3419" s="16"/>
      <c r="J3419" s="16"/>
      <c r="K3419" s="16"/>
      <c r="L3419" s="32"/>
      <c r="M3419" s="16"/>
      <c r="N3419" s="16"/>
      <c r="O3419" s="16"/>
      <c r="P3419" s="16"/>
      <c r="Y3419" s="20"/>
      <c r="Z3419" s="20"/>
      <c r="AA3419" s="20"/>
      <c r="AB3419" s="20"/>
      <c r="AC3419" s="20"/>
      <c r="AD3419" s="20"/>
    </row>
    <row r="3420" spans="3:30" s="1" customFormat="1">
      <c r="C3420" s="16"/>
      <c r="D3420" s="16"/>
      <c r="E3420" s="32"/>
      <c r="F3420" s="16"/>
      <c r="G3420" s="16"/>
      <c r="H3420" s="16"/>
      <c r="I3420" s="16"/>
      <c r="J3420" s="16"/>
      <c r="K3420" s="16"/>
      <c r="L3420" s="32"/>
      <c r="M3420" s="16"/>
      <c r="N3420" s="16"/>
      <c r="O3420" s="16"/>
      <c r="P3420" s="16"/>
      <c r="Y3420" s="20"/>
      <c r="Z3420" s="20"/>
      <c r="AA3420" s="20"/>
      <c r="AB3420" s="20"/>
      <c r="AC3420" s="20"/>
      <c r="AD3420" s="20"/>
    </row>
    <row r="3421" spans="3:30" s="1" customFormat="1">
      <c r="C3421" s="16"/>
      <c r="D3421" s="16"/>
      <c r="E3421" s="32"/>
      <c r="F3421" s="16"/>
      <c r="G3421" s="16"/>
      <c r="H3421" s="16"/>
      <c r="I3421" s="16"/>
      <c r="J3421" s="16"/>
      <c r="K3421" s="16"/>
      <c r="L3421" s="32"/>
      <c r="M3421" s="16"/>
      <c r="N3421" s="16"/>
      <c r="O3421" s="16"/>
      <c r="P3421" s="16"/>
      <c r="Y3421" s="20"/>
      <c r="Z3421" s="20"/>
      <c r="AA3421" s="20"/>
      <c r="AB3421" s="20"/>
      <c r="AC3421" s="20"/>
      <c r="AD3421" s="20"/>
    </row>
    <row r="3422" spans="3:30" s="1" customFormat="1">
      <c r="C3422" s="16"/>
      <c r="D3422" s="16"/>
      <c r="E3422" s="32"/>
      <c r="F3422" s="16"/>
      <c r="G3422" s="16"/>
      <c r="H3422" s="16"/>
      <c r="I3422" s="16"/>
      <c r="J3422" s="16"/>
      <c r="K3422" s="16"/>
      <c r="L3422" s="32"/>
      <c r="M3422" s="16"/>
      <c r="N3422" s="16"/>
      <c r="O3422" s="16"/>
      <c r="P3422" s="16"/>
      <c r="Y3422" s="20"/>
      <c r="Z3422" s="20"/>
      <c r="AA3422" s="20"/>
      <c r="AB3422" s="20"/>
      <c r="AC3422" s="20"/>
      <c r="AD3422" s="20"/>
    </row>
    <row r="3423" spans="3:30" s="1" customFormat="1">
      <c r="C3423" s="16"/>
      <c r="D3423" s="16"/>
      <c r="E3423" s="32"/>
      <c r="F3423" s="16"/>
      <c r="G3423" s="16"/>
      <c r="H3423" s="16"/>
      <c r="I3423" s="16"/>
      <c r="J3423" s="16"/>
      <c r="K3423" s="16"/>
      <c r="L3423" s="32"/>
      <c r="M3423" s="16"/>
      <c r="N3423" s="16"/>
      <c r="O3423" s="16"/>
      <c r="P3423" s="16"/>
      <c r="Y3423" s="20"/>
      <c r="Z3423" s="20"/>
      <c r="AA3423" s="20"/>
      <c r="AB3423" s="20"/>
      <c r="AC3423" s="20"/>
      <c r="AD3423" s="20"/>
    </row>
    <row r="3424" spans="3:30" s="1" customFormat="1">
      <c r="C3424" s="16"/>
      <c r="D3424" s="16"/>
      <c r="E3424" s="32"/>
      <c r="F3424" s="16"/>
      <c r="G3424" s="16"/>
      <c r="H3424" s="16"/>
      <c r="I3424" s="16"/>
      <c r="J3424" s="16"/>
      <c r="K3424" s="16"/>
      <c r="L3424" s="32"/>
      <c r="M3424" s="16"/>
      <c r="N3424" s="16"/>
      <c r="O3424" s="16"/>
      <c r="P3424" s="16"/>
      <c r="Y3424" s="20"/>
      <c r="Z3424" s="20"/>
      <c r="AA3424" s="20"/>
      <c r="AB3424" s="20"/>
      <c r="AC3424" s="20"/>
      <c r="AD3424" s="20"/>
    </row>
    <row r="3425" spans="3:30" s="1" customFormat="1">
      <c r="C3425" s="16"/>
      <c r="D3425" s="16"/>
      <c r="E3425" s="32"/>
      <c r="F3425" s="16"/>
      <c r="G3425" s="16"/>
      <c r="H3425" s="16"/>
      <c r="I3425" s="16"/>
      <c r="J3425" s="16"/>
      <c r="K3425" s="16"/>
      <c r="L3425" s="32"/>
      <c r="M3425" s="16"/>
      <c r="N3425" s="16"/>
      <c r="O3425" s="16"/>
      <c r="P3425" s="16"/>
      <c r="Y3425" s="20"/>
      <c r="Z3425" s="20"/>
      <c r="AA3425" s="20"/>
      <c r="AB3425" s="20"/>
      <c r="AC3425" s="20"/>
      <c r="AD3425" s="20"/>
    </row>
    <row r="3426" spans="3:30" s="1" customFormat="1">
      <c r="C3426" s="16"/>
      <c r="D3426" s="16"/>
      <c r="E3426" s="32"/>
      <c r="F3426" s="16"/>
      <c r="G3426" s="16"/>
      <c r="H3426" s="16"/>
      <c r="I3426" s="16"/>
      <c r="J3426" s="16"/>
      <c r="K3426" s="16"/>
      <c r="L3426" s="32"/>
      <c r="M3426" s="16"/>
      <c r="N3426" s="16"/>
      <c r="O3426" s="16"/>
      <c r="P3426" s="16"/>
      <c r="Y3426" s="20"/>
      <c r="Z3426" s="20"/>
      <c r="AA3426" s="20"/>
      <c r="AB3426" s="20"/>
      <c r="AC3426" s="20"/>
      <c r="AD3426" s="20"/>
    </row>
    <row r="3427" spans="3:30" s="1" customFormat="1">
      <c r="C3427" s="16"/>
      <c r="D3427" s="16"/>
      <c r="E3427" s="32"/>
      <c r="F3427" s="16"/>
      <c r="G3427" s="16"/>
      <c r="H3427" s="16"/>
      <c r="I3427" s="16"/>
      <c r="J3427" s="16"/>
      <c r="K3427" s="16"/>
      <c r="L3427" s="32"/>
      <c r="M3427" s="16"/>
      <c r="N3427" s="16"/>
      <c r="O3427" s="16"/>
      <c r="P3427" s="16"/>
      <c r="Y3427" s="20"/>
      <c r="Z3427" s="20"/>
      <c r="AA3427" s="20"/>
      <c r="AB3427" s="20"/>
      <c r="AC3427" s="20"/>
      <c r="AD3427" s="20"/>
    </row>
    <row r="3428" spans="3:30" s="1" customFormat="1">
      <c r="C3428" s="16"/>
      <c r="D3428" s="16"/>
      <c r="E3428" s="32"/>
      <c r="F3428" s="16"/>
      <c r="G3428" s="16"/>
      <c r="H3428" s="16"/>
      <c r="I3428" s="16"/>
      <c r="J3428" s="16"/>
      <c r="K3428" s="16"/>
      <c r="L3428" s="32"/>
      <c r="M3428" s="16"/>
      <c r="N3428" s="16"/>
      <c r="O3428" s="16"/>
      <c r="P3428" s="16"/>
      <c r="Y3428" s="20"/>
      <c r="Z3428" s="20"/>
      <c r="AA3428" s="20"/>
      <c r="AB3428" s="20"/>
      <c r="AC3428" s="20"/>
      <c r="AD3428" s="20"/>
    </row>
    <row r="3429" spans="3:30" s="1" customFormat="1">
      <c r="C3429" s="16"/>
      <c r="D3429" s="16"/>
      <c r="E3429" s="32"/>
      <c r="F3429" s="16"/>
      <c r="G3429" s="16"/>
      <c r="H3429" s="16"/>
      <c r="I3429" s="16"/>
      <c r="J3429" s="16"/>
      <c r="K3429" s="16"/>
      <c r="L3429" s="32"/>
      <c r="M3429" s="16"/>
      <c r="N3429" s="16"/>
      <c r="O3429" s="16"/>
      <c r="P3429" s="16"/>
      <c r="Y3429" s="20"/>
      <c r="Z3429" s="20"/>
      <c r="AA3429" s="20"/>
      <c r="AB3429" s="20"/>
      <c r="AC3429" s="20"/>
      <c r="AD3429" s="20"/>
    </row>
    <row r="3430" spans="3:30" s="1" customFormat="1">
      <c r="C3430" s="16"/>
      <c r="D3430" s="16"/>
      <c r="E3430" s="32"/>
      <c r="F3430" s="16"/>
      <c r="G3430" s="16"/>
      <c r="H3430" s="16"/>
      <c r="I3430" s="16"/>
      <c r="J3430" s="16"/>
      <c r="K3430" s="16"/>
      <c r="L3430" s="32"/>
      <c r="M3430" s="16"/>
      <c r="N3430" s="16"/>
      <c r="O3430" s="16"/>
      <c r="P3430" s="16"/>
      <c r="Y3430" s="20"/>
      <c r="Z3430" s="20"/>
      <c r="AA3430" s="20"/>
      <c r="AB3430" s="20"/>
      <c r="AC3430" s="20"/>
      <c r="AD3430" s="20"/>
    </row>
    <row r="3431" spans="3:30" s="1" customFormat="1">
      <c r="C3431" s="16"/>
      <c r="D3431" s="16"/>
      <c r="E3431" s="32"/>
      <c r="F3431" s="16"/>
      <c r="G3431" s="16"/>
      <c r="H3431" s="16"/>
      <c r="I3431" s="16"/>
      <c r="J3431" s="16"/>
      <c r="K3431" s="16"/>
      <c r="L3431" s="32"/>
      <c r="M3431" s="16"/>
      <c r="N3431" s="16"/>
      <c r="O3431" s="16"/>
      <c r="P3431" s="16"/>
      <c r="Y3431" s="20"/>
      <c r="Z3431" s="20"/>
      <c r="AA3431" s="20"/>
      <c r="AB3431" s="20"/>
      <c r="AC3431" s="20"/>
      <c r="AD3431" s="20"/>
    </row>
    <row r="3432" spans="3:30" s="1" customFormat="1">
      <c r="C3432" s="16"/>
      <c r="D3432" s="16"/>
      <c r="E3432" s="32"/>
      <c r="F3432" s="16"/>
      <c r="G3432" s="16"/>
      <c r="H3432" s="16"/>
      <c r="I3432" s="16"/>
      <c r="J3432" s="16"/>
      <c r="K3432" s="16"/>
      <c r="L3432" s="32"/>
      <c r="M3432" s="16"/>
      <c r="N3432" s="16"/>
      <c r="O3432" s="16"/>
      <c r="P3432" s="16"/>
      <c r="Y3432" s="20"/>
      <c r="Z3432" s="20"/>
      <c r="AA3432" s="20"/>
      <c r="AB3432" s="20"/>
      <c r="AC3432" s="20"/>
      <c r="AD3432" s="20"/>
    </row>
    <row r="3433" spans="3:30" s="1" customFormat="1">
      <c r="C3433" s="16"/>
      <c r="D3433" s="16"/>
      <c r="E3433" s="32"/>
      <c r="F3433" s="16"/>
      <c r="G3433" s="16"/>
      <c r="H3433" s="16"/>
      <c r="I3433" s="16"/>
      <c r="J3433" s="16"/>
      <c r="K3433" s="16"/>
      <c r="L3433" s="32"/>
      <c r="M3433" s="16"/>
      <c r="N3433" s="16"/>
      <c r="O3433" s="16"/>
      <c r="P3433" s="16"/>
      <c r="Y3433" s="20"/>
      <c r="Z3433" s="20"/>
      <c r="AA3433" s="20"/>
      <c r="AB3433" s="20"/>
      <c r="AC3433" s="20"/>
      <c r="AD3433" s="20"/>
    </row>
    <row r="3434" spans="3:30" s="1" customFormat="1">
      <c r="C3434" s="16"/>
      <c r="D3434" s="16"/>
      <c r="E3434" s="32"/>
      <c r="F3434" s="16"/>
      <c r="G3434" s="16"/>
      <c r="H3434" s="16"/>
      <c r="I3434" s="16"/>
      <c r="J3434" s="16"/>
      <c r="K3434" s="16"/>
      <c r="L3434" s="32"/>
      <c r="M3434" s="16"/>
      <c r="N3434" s="16"/>
      <c r="O3434" s="16"/>
      <c r="P3434" s="16"/>
      <c r="Y3434" s="20"/>
      <c r="Z3434" s="20"/>
      <c r="AA3434" s="20"/>
      <c r="AB3434" s="20"/>
      <c r="AC3434" s="20"/>
      <c r="AD3434" s="20"/>
    </row>
    <row r="3435" spans="3:30" s="1" customFormat="1">
      <c r="C3435" s="16"/>
      <c r="D3435" s="16"/>
      <c r="E3435" s="32"/>
      <c r="F3435" s="16"/>
      <c r="G3435" s="16"/>
      <c r="H3435" s="16"/>
      <c r="I3435" s="16"/>
      <c r="J3435" s="16"/>
      <c r="K3435" s="16"/>
      <c r="L3435" s="32"/>
      <c r="M3435" s="16"/>
      <c r="N3435" s="16"/>
      <c r="O3435" s="16"/>
      <c r="P3435" s="16"/>
      <c r="Y3435" s="20"/>
      <c r="Z3435" s="20"/>
      <c r="AA3435" s="20"/>
      <c r="AB3435" s="20"/>
      <c r="AC3435" s="20"/>
      <c r="AD3435" s="20"/>
    </row>
    <row r="3436" spans="3:30" s="1" customFormat="1">
      <c r="C3436" s="16"/>
      <c r="D3436" s="16"/>
      <c r="E3436" s="32"/>
      <c r="F3436" s="16"/>
      <c r="G3436" s="16"/>
      <c r="H3436" s="16"/>
      <c r="I3436" s="16"/>
      <c r="J3436" s="16"/>
      <c r="K3436" s="16"/>
      <c r="L3436" s="32"/>
      <c r="M3436" s="16"/>
      <c r="N3436" s="16"/>
      <c r="O3436" s="16"/>
      <c r="P3436" s="16"/>
      <c r="Y3436" s="20"/>
      <c r="Z3436" s="20"/>
      <c r="AA3436" s="20"/>
      <c r="AB3436" s="20"/>
      <c r="AC3436" s="20"/>
      <c r="AD3436" s="20"/>
    </row>
    <row r="3437" spans="3:30" s="1" customFormat="1">
      <c r="C3437" s="16"/>
      <c r="D3437" s="16"/>
      <c r="E3437" s="32"/>
      <c r="F3437" s="16"/>
      <c r="G3437" s="16"/>
      <c r="H3437" s="16"/>
      <c r="I3437" s="16"/>
      <c r="J3437" s="16"/>
      <c r="K3437" s="16"/>
      <c r="L3437" s="32"/>
      <c r="M3437" s="16"/>
      <c r="N3437" s="16"/>
      <c r="O3437" s="16"/>
      <c r="P3437" s="16"/>
      <c r="Y3437" s="20"/>
      <c r="Z3437" s="20"/>
      <c r="AA3437" s="20"/>
      <c r="AB3437" s="20"/>
      <c r="AC3437" s="20"/>
      <c r="AD3437" s="20"/>
    </row>
    <row r="3438" spans="3:30" s="1" customFormat="1">
      <c r="C3438" s="16"/>
      <c r="D3438" s="16"/>
      <c r="E3438" s="32"/>
      <c r="F3438" s="16"/>
      <c r="G3438" s="16"/>
      <c r="H3438" s="16"/>
      <c r="I3438" s="16"/>
      <c r="J3438" s="16"/>
      <c r="K3438" s="16"/>
      <c r="L3438" s="32"/>
      <c r="M3438" s="16"/>
      <c r="N3438" s="16"/>
      <c r="O3438" s="16"/>
      <c r="P3438" s="16"/>
      <c r="Y3438" s="20"/>
      <c r="Z3438" s="20"/>
      <c r="AA3438" s="20"/>
      <c r="AB3438" s="20"/>
      <c r="AC3438" s="20"/>
      <c r="AD3438" s="20"/>
    </row>
    <row r="3439" spans="3:30" s="1" customFormat="1">
      <c r="C3439" s="16"/>
      <c r="D3439" s="16"/>
      <c r="E3439" s="32"/>
      <c r="F3439" s="16"/>
      <c r="G3439" s="16"/>
      <c r="H3439" s="16"/>
      <c r="I3439" s="16"/>
      <c r="J3439" s="16"/>
      <c r="K3439" s="16"/>
      <c r="L3439" s="32"/>
      <c r="M3439" s="16"/>
      <c r="N3439" s="16"/>
      <c r="O3439" s="16"/>
      <c r="P3439" s="16"/>
      <c r="Y3439" s="20"/>
      <c r="Z3439" s="20"/>
      <c r="AA3439" s="20"/>
      <c r="AB3439" s="20"/>
      <c r="AC3439" s="20"/>
      <c r="AD3439" s="20"/>
    </row>
    <row r="3440" spans="3:30" s="1" customFormat="1">
      <c r="C3440" s="16"/>
      <c r="D3440" s="16"/>
      <c r="E3440" s="32"/>
      <c r="F3440" s="16"/>
      <c r="G3440" s="16"/>
      <c r="H3440" s="16"/>
      <c r="I3440" s="16"/>
      <c r="J3440" s="16"/>
      <c r="K3440" s="16"/>
      <c r="L3440" s="32"/>
      <c r="M3440" s="16"/>
      <c r="N3440" s="16"/>
      <c r="O3440" s="16"/>
      <c r="P3440" s="16"/>
      <c r="Y3440" s="20"/>
      <c r="Z3440" s="20"/>
      <c r="AA3440" s="20"/>
      <c r="AB3440" s="20"/>
      <c r="AC3440" s="20"/>
      <c r="AD3440" s="20"/>
    </row>
    <row r="3441" spans="3:30" s="1" customFormat="1">
      <c r="C3441" s="16"/>
      <c r="D3441" s="16"/>
      <c r="E3441" s="32"/>
      <c r="F3441" s="16"/>
      <c r="G3441" s="16"/>
      <c r="H3441" s="16"/>
      <c r="I3441" s="16"/>
      <c r="J3441" s="16"/>
      <c r="K3441" s="16"/>
      <c r="L3441" s="32"/>
      <c r="M3441" s="16"/>
      <c r="N3441" s="16"/>
      <c r="O3441" s="16"/>
      <c r="P3441" s="16"/>
      <c r="Y3441" s="20"/>
      <c r="Z3441" s="20"/>
      <c r="AA3441" s="20"/>
      <c r="AB3441" s="20"/>
      <c r="AC3441" s="20"/>
      <c r="AD3441" s="20"/>
    </row>
    <row r="3442" spans="3:30" s="1" customFormat="1">
      <c r="C3442" s="16"/>
      <c r="D3442" s="16"/>
      <c r="E3442" s="32"/>
      <c r="F3442" s="16"/>
      <c r="G3442" s="16"/>
      <c r="H3442" s="16"/>
      <c r="I3442" s="16"/>
      <c r="J3442" s="16"/>
      <c r="K3442" s="16"/>
      <c r="L3442" s="32"/>
      <c r="M3442" s="16"/>
      <c r="N3442" s="16"/>
      <c r="O3442" s="16"/>
      <c r="P3442" s="16"/>
      <c r="Y3442" s="20"/>
      <c r="Z3442" s="20"/>
      <c r="AA3442" s="20"/>
      <c r="AB3442" s="20"/>
      <c r="AC3442" s="20"/>
      <c r="AD3442" s="20"/>
    </row>
    <row r="3443" spans="3:30" s="1" customFormat="1">
      <c r="C3443" s="16"/>
      <c r="D3443" s="16"/>
      <c r="E3443" s="32"/>
      <c r="F3443" s="16"/>
      <c r="G3443" s="16"/>
      <c r="H3443" s="16"/>
      <c r="I3443" s="16"/>
      <c r="J3443" s="16"/>
      <c r="K3443" s="16"/>
      <c r="L3443" s="32"/>
      <c r="M3443" s="16"/>
      <c r="N3443" s="16"/>
      <c r="O3443" s="16"/>
      <c r="P3443" s="16"/>
      <c r="Y3443" s="20"/>
      <c r="Z3443" s="20"/>
      <c r="AA3443" s="20"/>
      <c r="AB3443" s="20"/>
      <c r="AC3443" s="20"/>
      <c r="AD3443" s="20"/>
    </row>
    <row r="3444" spans="3:30" s="1" customFormat="1">
      <c r="C3444" s="16"/>
      <c r="D3444" s="16"/>
      <c r="E3444" s="32"/>
      <c r="F3444" s="16"/>
      <c r="G3444" s="16"/>
      <c r="H3444" s="16"/>
      <c r="I3444" s="16"/>
      <c r="J3444" s="16"/>
      <c r="K3444" s="16"/>
      <c r="L3444" s="32"/>
      <c r="M3444" s="16"/>
      <c r="N3444" s="16"/>
      <c r="O3444" s="16"/>
      <c r="P3444" s="16"/>
      <c r="Y3444" s="20"/>
      <c r="Z3444" s="20"/>
      <c r="AA3444" s="20"/>
      <c r="AB3444" s="20"/>
      <c r="AC3444" s="20"/>
      <c r="AD3444" s="20"/>
    </row>
    <row r="3445" spans="3:30" s="1" customFormat="1">
      <c r="C3445" s="16"/>
      <c r="D3445" s="16"/>
      <c r="E3445" s="32"/>
      <c r="F3445" s="16"/>
      <c r="G3445" s="16"/>
      <c r="H3445" s="16"/>
      <c r="I3445" s="16"/>
      <c r="J3445" s="16"/>
      <c r="K3445" s="16"/>
      <c r="L3445" s="32"/>
      <c r="M3445" s="16"/>
      <c r="N3445" s="16"/>
      <c r="O3445" s="16"/>
      <c r="P3445" s="16"/>
      <c r="Y3445" s="20"/>
      <c r="Z3445" s="20"/>
      <c r="AA3445" s="20"/>
      <c r="AB3445" s="20"/>
      <c r="AC3445" s="20"/>
      <c r="AD3445" s="20"/>
    </row>
    <row r="3446" spans="3:30" s="1" customFormat="1">
      <c r="C3446" s="16"/>
      <c r="D3446" s="16"/>
      <c r="E3446" s="32"/>
      <c r="F3446" s="16"/>
      <c r="G3446" s="16"/>
      <c r="H3446" s="16"/>
      <c r="I3446" s="16"/>
      <c r="J3446" s="16"/>
      <c r="K3446" s="16"/>
      <c r="L3446" s="32"/>
      <c r="M3446" s="16"/>
      <c r="N3446" s="16"/>
      <c r="O3446" s="16"/>
      <c r="P3446" s="16"/>
      <c r="Y3446" s="20"/>
      <c r="Z3446" s="20"/>
      <c r="AA3446" s="20"/>
      <c r="AB3446" s="20"/>
      <c r="AC3446" s="20"/>
      <c r="AD3446" s="20"/>
    </row>
    <row r="3447" spans="3:30" s="1" customFormat="1">
      <c r="C3447" s="16"/>
      <c r="D3447" s="16"/>
      <c r="E3447" s="32"/>
      <c r="F3447" s="16"/>
      <c r="G3447" s="16"/>
      <c r="H3447" s="16"/>
      <c r="I3447" s="16"/>
      <c r="J3447" s="16"/>
      <c r="K3447" s="16"/>
      <c r="L3447" s="32"/>
      <c r="M3447" s="16"/>
      <c r="N3447" s="16"/>
      <c r="O3447" s="16"/>
      <c r="P3447" s="16"/>
      <c r="Y3447" s="20"/>
      <c r="Z3447" s="20"/>
      <c r="AA3447" s="20"/>
      <c r="AB3447" s="20"/>
      <c r="AC3447" s="20"/>
      <c r="AD3447" s="20"/>
    </row>
    <row r="3448" spans="3:30" s="1" customFormat="1">
      <c r="C3448" s="16"/>
      <c r="D3448" s="16"/>
      <c r="E3448" s="32"/>
      <c r="F3448" s="16"/>
      <c r="G3448" s="16"/>
      <c r="H3448" s="16"/>
      <c r="I3448" s="16"/>
      <c r="J3448" s="16"/>
      <c r="K3448" s="16"/>
      <c r="L3448" s="32"/>
      <c r="M3448" s="16"/>
      <c r="N3448" s="16"/>
      <c r="O3448" s="16"/>
      <c r="P3448" s="16"/>
      <c r="Y3448" s="20"/>
      <c r="Z3448" s="20"/>
      <c r="AA3448" s="20"/>
      <c r="AB3448" s="20"/>
      <c r="AC3448" s="20"/>
      <c r="AD3448" s="20"/>
    </row>
    <row r="3449" spans="3:30" s="1" customFormat="1">
      <c r="C3449" s="16"/>
      <c r="D3449" s="16"/>
      <c r="E3449" s="32"/>
      <c r="F3449" s="16"/>
      <c r="G3449" s="16"/>
      <c r="H3449" s="16"/>
      <c r="I3449" s="16"/>
      <c r="J3449" s="16"/>
      <c r="K3449" s="16"/>
      <c r="L3449" s="32"/>
      <c r="M3449" s="16"/>
      <c r="N3449" s="16"/>
      <c r="O3449" s="16"/>
      <c r="P3449" s="16"/>
      <c r="Y3449" s="20"/>
      <c r="Z3449" s="20"/>
      <c r="AA3449" s="20"/>
      <c r="AB3449" s="20"/>
      <c r="AC3449" s="20"/>
      <c r="AD3449" s="20"/>
    </row>
    <row r="3450" spans="3:30" s="1" customFormat="1">
      <c r="C3450" s="16"/>
      <c r="D3450" s="16"/>
      <c r="E3450" s="32"/>
      <c r="F3450" s="16"/>
      <c r="G3450" s="16"/>
      <c r="H3450" s="16"/>
      <c r="I3450" s="16"/>
      <c r="J3450" s="16"/>
      <c r="K3450" s="16"/>
      <c r="L3450" s="32"/>
      <c r="M3450" s="16"/>
      <c r="N3450" s="16"/>
      <c r="O3450" s="16"/>
      <c r="P3450" s="16"/>
      <c r="Y3450" s="20"/>
      <c r="Z3450" s="20"/>
      <c r="AA3450" s="20"/>
      <c r="AB3450" s="20"/>
      <c r="AC3450" s="20"/>
      <c r="AD3450" s="20"/>
    </row>
    <row r="3451" spans="3:30" s="1" customFormat="1">
      <c r="C3451" s="16"/>
      <c r="D3451" s="16"/>
      <c r="E3451" s="32"/>
      <c r="F3451" s="16"/>
      <c r="G3451" s="16"/>
      <c r="H3451" s="16"/>
      <c r="I3451" s="16"/>
      <c r="J3451" s="16"/>
      <c r="K3451" s="16"/>
      <c r="L3451" s="32"/>
      <c r="M3451" s="16"/>
      <c r="N3451" s="16"/>
      <c r="O3451" s="16"/>
      <c r="P3451" s="16"/>
      <c r="Y3451" s="20"/>
      <c r="Z3451" s="20"/>
      <c r="AA3451" s="20"/>
      <c r="AB3451" s="20"/>
      <c r="AC3451" s="20"/>
      <c r="AD3451" s="20"/>
    </row>
    <row r="3452" spans="3:30" s="1" customFormat="1">
      <c r="C3452" s="16"/>
      <c r="D3452" s="16"/>
      <c r="E3452" s="32"/>
      <c r="F3452" s="16"/>
      <c r="G3452" s="16"/>
      <c r="H3452" s="16"/>
      <c r="I3452" s="16"/>
      <c r="J3452" s="16"/>
      <c r="K3452" s="16"/>
      <c r="L3452" s="32"/>
      <c r="M3452" s="16"/>
      <c r="N3452" s="16"/>
      <c r="O3452" s="16"/>
      <c r="P3452" s="16"/>
      <c r="Y3452" s="20"/>
      <c r="Z3452" s="20"/>
      <c r="AA3452" s="20"/>
      <c r="AB3452" s="20"/>
      <c r="AC3452" s="20"/>
      <c r="AD3452" s="20"/>
    </row>
    <row r="3453" spans="3:30" s="1" customFormat="1">
      <c r="C3453" s="16"/>
      <c r="D3453" s="16"/>
      <c r="E3453" s="32"/>
      <c r="F3453" s="16"/>
      <c r="G3453" s="16"/>
      <c r="H3453" s="16"/>
      <c r="I3453" s="16"/>
      <c r="J3453" s="16"/>
      <c r="K3453" s="16"/>
      <c r="L3453" s="32"/>
      <c r="M3453" s="16"/>
      <c r="N3453" s="16"/>
      <c r="O3453" s="16"/>
      <c r="P3453" s="16"/>
      <c r="Y3453" s="20"/>
      <c r="Z3453" s="20"/>
      <c r="AA3453" s="20"/>
      <c r="AB3453" s="20"/>
      <c r="AC3453" s="20"/>
      <c r="AD3453" s="20"/>
    </row>
    <row r="3454" spans="3:30" s="1" customFormat="1">
      <c r="C3454" s="16"/>
      <c r="D3454" s="16"/>
      <c r="E3454" s="32"/>
      <c r="F3454" s="16"/>
      <c r="G3454" s="16"/>
      <c r="H3454" s="16"/>
      <c r="I3454" s="16"/>
      <c r="J3454" s="16"/>
      <c r="K3454" s="16"/>
      <c r="L3454" s="32"/>
      <c r="M3454" s="16"/>
      <c r="N3454" s="16"/>
      <c r="O3454" s="16"/>
      <c r="P3454" s="16"/>
      <c r="Y3454" s="20"/>
      <c r="Z3454" s="20"/>
      <c r="AA3454" s="20"/>
      <c r="AB3454" s="20"/>
      <c r="AC3454" s="20"/>
      <c r="AD3454" s="20"/>
    </row>
    <row r="3455" spans="3:30" s="1" customFormat="1">
      <c r="C3455" s="16"/>
      <c r="D3455" s="16"/>
      <c r="E3455" s="32"/>
      <c r="F3455" s="16"/>
      <c r="G3455" s="16"/>
      <c r="H3455" s="16"/>
      <c r="I3455" s="16"/>
      <c r="J3455" s="16"/>
      <c r="K3455" s="16"/>
      <c r="L3455" s="32"/>
      <c r="M3455" s="16"/>
      <c r="N3455" s="16"/>
      <c r="O3455" s="16"/>
      <c r="P3455" s="16"/>
      <c r="Y3455" s="20"/>
      <c r="Z3455" s="20"/>
      <c r="AA3455" s="20"/>
      <c r="AB3455" s="20"/>
      <c r="AC3455" s="20"/>
      <c r="AD3455" s="20"/>
    </row>
    <row r="3456" spans="3:30" s="1" customFormat="1">
      <c r="C3456" s="16"/>
      <c r="D3456" s="16"/>
      <c r="E3456" s="32"/>
      <c r="F3456" s="16"/>
      <c r="G3456" s="16"/>
      <c r="H3456" s="16"/>
      <c r="I3456" s="16"/>
      <c r="J3456" s="16"/>
      <c r="K3456" s="16"/>
      <c r="L3456" s="32"/>
      <c r="M3456" s="16"/>
      <c r="N3456" s="16"/>
      <c r="O3456" s="16"/>
      <c r="P3456" s="16"/>
      <c r="Y3456" s="20"/>
      <c r="Z3456" s="20"/>
      <c r="AA3456" s="20"/>
      <c r="AB3456" s="20"/>
      <c r="AC3456" s="20"/>
      <c r="AD3456" s="20"/>
    </row>
    <row r="3457" spans="3:30" s="1" customFormat="1">
      <c r="C3457" s="16"/>
      <c r="D3457" s="16"/>
      <c r="E3457" s="32"/>
      <c r="F3457" s="16"/>
      <c r="G3457" s="16"/>
      <c r="H3457" s="16"/>
      <c r="I3457" s="16"/>
      <c r="J3457" s="16"/>
      <c r="K3457" s="16"/>
      <c r="L3457" s="32"/>
      <c r="M3457" s="16"/>
      <c r="N3457" s="16"/>
      <c r="O3457" s="16"/>
      <c r="P3457" s="16"/>
      <c r="Y3457" s="20"/>
      <c r="Z3457" s="20"/>
      <c r="AA3457" s="20"/>
      <c r="AB3457" s="20"/>
      <c r="AC3457" s="20"/>
      <c r="AD3457" s="20"/>
    </row>
    <row r="3458" spans="3:30" s="1" customFormat="1">
      <c r="C3458" s="16"/>
      <c r="D3458" s="16"/>
      <c r="E3458" s="32"/>
      <c r="F3458" s="16"/>
      <c r="G3458" s="16"/>
      <c r="H3458" s="16"/>
      <c r="I3458" s="16"/>
      <c r="J3458" s="16"/>
      <c r="K3458" s="16"/>
      <c r="L3458" s="32"/>
      <c r="M3458" s="16"/>
      <c r="N3458" s="16"/>
      <c r="O3458" s="16"/>
      <c r="P3458" s="16"/>
      <c r="Y3458" s="20"/>
      <c r="Z3458" s="20"/>
      <c r="AA3458" s="20"/>
      <c r="AB3458" s="20"/>
      <c r="AC3458" s="20"/>
      <c r="AD3458" s="20"/>
    </row>
    <row r="3459" spans="3:30" s="1" customFormat="1">
      <c r="C3459" s="16"/>
      <c r="D3459" s="16"/>
      <c r="E3459" s="32"/>
      <c r="F3459" s="16"/>
      <c r="G3459" s="16"/>
      <c r="H3459" s="16"/>
      <c r="I3459" s="16"/>
      <c r="J3459" s="16"/>
      <c r="K3459" s="16"/>
      <c r="L3459" s="32"/>
      <c r="M3459" s="16"/>
      <c r="N3459" s="16"/>
      <c r="O3459" s="16"/>
      <c r="P3459" s="16"/>
      <c r="Y3459" s="20"/>
      <c r="Z3459" s="20"/>
      <c r="AA3459" s="20"/>
      <c r="AB3459" s="20"/>
      <c r="AC3459" s="20"/>
      <c r="AD3459" s="20"/>
    </row>
    <row r="3460" spans="3:30" s="1" customFormat="1">
      <c r="C3460" s="16"/>
      <c r="D3460" s="16"/>
      <c r="E3460" s="32"/>
      <c r="F3460" s="16"/>
      <c r="G3460" s="16"/>
      <c r="H3460" s="16"/>
      <c r="I3460" s="16"/>
      <c r="J3460" s="16"/>
      <c r="K3460" s="16"/>
      <c r="L3460" s="32"/>
      <c r="M3460" s="16"/>
      <c r="N3460" s="16"/>
      <c r="O3460" s="16"/>
      <c r="P3460" s="16"/>
      <c r="Y3460" s="20"/>
      <c r="Z3460" s="20"/>
      <c r="AA3460" s="20"/>
      <c r="AB3460" s="20"/>
      <c r="AC3460" s="20"/>
      <c r="AD3460" s="20"/>
    </row>
    <row r="3461" spans="3:30" s="1" customFormat="1">
      <c r="C3461" s="16"/>
      <c r="D3461" s="16"/>
      <c r="E3461" s="32"/>
      <c r="F3461" s="16"/>
      <c r="G3461" s="16"/>
      <c r="H3461" s="16"/>
      <c r="I3461" s="16"/>
      <c r="J3461" s="16"/>
      <c r="K3461" s="16"/>
      <c r="L3461" s="32"/>
      <c r="M3461" s="16"/>
      <c r="N3461" s="16"/>
      <c r="O3461" s="16"/>
      <c r="P3461" s="16"/>
      <c r="Y3461" s="20"/>
      <c r="Z3461" s="20"/>
      <c r="AA3461" s="20"/>
      <c r="AB3461" s="20"/>
      <c r="AC3461" s="20"/>
      <c r="AD3461" s="20"/>
    </row>
    <row r="3462" spans="3:30" s="1" customFormat="1">
      <c r="C3462" s="16"/>
      <c r="D3462" s="16"/>
      <c r="E3462" s="32"/>
      <c r="F3462" s="16"/>
      <c r="G3462" s="16"/>
      <c r="H3462" s="16"/>
      <c r="I3462" s="16"/>
      <c r="J3462" s="16"/>
      <c r="K3462" s="16"/>
      <c r="L3462" s="32"/>
      <c r="M3462" s="16"/>
      <c r="N3462" s="16"/>
      <c r="O3462" s="16"/>
      <c r="P3462" s="16"/>
      <c r="Y3462" s="20"/>
      <c r="Z3462" s="20"/>
      <c r="AA3462" s="20"/>
      <c r="AB3462" s="20"/>
      <c r="AC3462" s="20"/>
      <c r="AD3462" s="20"/>
    </row>
    <row r="3463" spans="3:30" s="1" customFormat="1">
      <c r="C3463" s="16"/>
      <c r="D3463" s="16"/>
      <c r="E3463" s="32"/>
      <c r="F3463" s="16"/>
      <c r="G3463" s="16"/>
      <c r="H3463" s="16"/>
      <c r="I3463" s="16"/>
      <c r="J3463" s="16"/>
      <c r="K3463" s="16"/>
      <c r="L3463" s="32"/>
      <c r="M3463" s="16"/>
      <c r="N3463" s="16"/>
      <c r="O3463" s="16"/>
      <c r="P3463" s="16"/>
      <c r="Y3463" s="20"/>
      <c r="Z3463" s="20"/>
      <c r="AA3463" s="20"/>
      <c r="AB3463" s="20"/>
      <c r="AC3463" s="20"/>
      <c r="AD3463" s="20"/>
    </row>
    <row r="3464" spans="3:30" s="1" customFormat="1">
      <c r="C3464" s="16"/>
      <c r="D3464" s="16"/>
      <c r="E3464" s="32"/>
      <c r="F3464" s="16"/>
      <c r="G3464" s="16"/>
      <c r="H3464" s="16"/>
      <c r="I3464" s="16"/>
      <c r="J3464" s="16"/>
      <c r="K3464" s="16"/>
      <c r="L3464" s="32"/>
      <c r="M3464" s="16"/>
      <c r="N3464" s="16"/>
      <c r="O3464" s="16"/>
      <c r="P3464" s="16"/>
      <c r="Y3464" s="20"/>
      <c r="Z3464" s="20"/>
      <c r="AA3464" s="20"/>
      <c r="AB3464" s="20"/>
      <c r="AC3464" s="20"/>
      <c r="AD3464" s="20"/>
    </row>
    <row r="3465" spans="3:30" s="1" customFormat="1">
      <c r="C3465" s="16"/>
      <c r="D3465" s="16"/>
      <c r="E3465" s="32"/>
      <c r="F3465" s="16"/>
      <c r="G3465" s="16"/>
      <c r="H3465" s="16"/>
      <c r="I3465" s="16"/>
      <c r="J3465" s="16"/>
      <c r="K3465" s="16"/>
      <c r="L3465" s="32"/>
      <c r="M3465" s="16"/>
      <c r="N3465" s="16"/>
      <c r="O3465" s="16"/>
      <c r="P3465" s="16"/>
      <c r="Y3465" s="20"/>
      <c r="Z3465" s="20"/>
      <c r="AA3465" s="20"/>
      <c r="AB3465" s="20"/>
      <c r="AC3465" s="20"/>
      <c r="AD3465" s="20"/>
    </row>
    <row r="3466" spans="3:30" s="1" customFormat="1">
      <c r="C3466" s="16"/>
      <c r="D3466" s="16"/>
      <c r="E3466" s="32"/>
      <c r="F3466" s="16"/>
      <c r="G3466" s="16"/>
      <c r="H3466" s="16"/>
      <c r="I3466" s="16"/>
      <c r="J3466" s="16"/>
      <c r="K3466" s="16"/>
      <c r="L3466" s="32"/>
      <c r="M3466" s="16"/>
      <c r="N3466" s="16"/>
      <c r="O3466" s="16"/>
      <c r="P3466" s="16"/>
      <c r="Y3466" s="20"/>
      <c r="Z3466" s="20"/>
      <c r="AA3466" s="20"/>
      <c r="AB3466" s="20"/>
      <c r="AC3466" s="20"/>
      <c r="AD3466" s="20"/>
    </row>
    <row r="3467" spans="3:30" s="1" customFormat="1">
      <c r="C3467" s="16"/>
      <c r="D3467" s="16"/>
      <c r="E3467" s="32"/>
      <c r="F3467" s="16"/>
      <c r="G3467" s="16"/>
      <c r="H3467" s="16"/>
      <c r="I3467" s="16"/>
      <c r="J3467" s="16"/>
      <c r="K3467" s="16"/>
      <c r="L3467" s="32"/>
      <c r="M3467" s="16"/>
      <c r="N3467" s="16"/>
      <c r="O3467" s="16"/>
      <c r="P3467" s="16"/>
      <c r="Y3467" s="20"/>
      <c r="Z3467" s="20"/>
      <c r="AA3467" s="20"/>
      <c r="AB3467" s="20"/>
      <c r="AC3467" s="20"/>
      <c r="AD3467" s="20"/>
    </row>
    <row r="3468" spans="3:30" s="1" customFormat="1">
      <c r="C3468" s="16"/>
      <c r="D3468" s="16"/>
      <c r="E3468" s="32"/>
      <c r="F3468" s="16"/>
      <c r="G3468" s="16"/>
      <c r="H3468" s="16"/>
      <c r="I3468" s="16"/>
      <c r="J3468" s="16"/>
      <c r="K3468" s="16"/>
      <c r="L3468" s="32"/>
      <c r="M3468" s="16"/>
      <c r="N3468" s="16"/>
      <c r="O3468" s="16"/>
      <c r="P3468" s="16"/>
      <c r="Y3468" s="20"/>
      <c r="Z3468" s="20"/>
      <c r="AA3468" s="20"/>
      <c r="AB3468" s="20"/>
      <c r="AC3468" s="20"/>
      <c r="AD3468" s="20"/>
    </row>
    <row r="3469" spans="3:30" s="1" customFormat="1">
      <c r="C3469" s="16"/>
      <c r="D3469" s="16"/>
      <c r="E3469" s="32"/>
      <c r="F3469" s="16"/>
      <c r="G3469" s="16"/>
      <c r="H3469" s="16"/>
      <c r="I3469" s="16"/>
      <c r="J3469" s="16"/>
      <c r="K3469" s="16"/>
      <c r="L3469" s="32"/>
      <c r="M3469" s="16"/>
      <c r="N3469" s="16"/>
      <c r="O3469" s="16"/>
      <c r="P3469" s="16"/>
      <c r="Y3469" s="20"/>
      <c r="Z3469" s="20"/>
      <c r="AA3469" s="20"/>
      <c r="AB3469" s="20"/>
      <c r="AC3469" s="20"/>
      <c r="AD3469" s="20"/>
    </row>
    <row r="3470" spans="3:30" s="1" customFormat="1">
      <c r="C3470" s="16"/>
      <c r="D3470" s="16"/>
      <c r="E3470" s="32"/>
      <c r="F3470" s="16"/>
      <c r="G3470" s="16"/>
      <c r="H3470" s="16"/>
      <c r="I3470" s="16"/>
      <c r="J3470" s="16"/>
      <c r="K3470" s="16"/>
      <c r="L3470" s="32"/>
      <c r="M3470" s="16"/>
      <c r="N3470" s="16"/>
      <c r="O3470" s="16"/>
      <c r="P3470" s="16"/>
      <c r="Y3470" s="20"/>
      <c r="Z3470" s="20"/>
      <c r="AA3470" s="20"/>
      <c r="AB3470" s="20"/>
      <c r="AC3470" s="20"/>
      <c r="AD3470" s="20"/>
    </row>
    <row r="3471" spans="3:30" s="1" customFormat="1">
      <c r="C3471" s="16"/>
      <c r="D3471" s="16"/>
      <c r="E3471" s="32"/>
      <c r="F3471" s="16"/>
      <c r="G3471" s="16"/>
      <c r="H3471" s="16"/>
      <c r="I3471" s="16"/>
      <c r="J3471" s="16"/>
      <c r="K3471" s="16"/>
      <c r="L3471" s="32"/>
      <c r="M3471" s="16"/>
      <c r="N3471" s="16"/>
      <c r="O3471" s="16"/>
      <c r="P3471" s="16"/>
      <c r="Y3471" s="20"/>
      <c r="Z3471" s="20"/>
      <c r="AA3471" s="20"/>
      <c r="AB3471" s="20"/>
      <c r="AC3471" s="20"/>
      <c r="AD3471" s="20"/>
    </row>
    <row r="3472" spans="3:30" s="1" customFormat="1">
      <c r="C3472" s="16"/>
      <c r="D3472" s="16"/>
      <c r="E3472" s="32"/>
      <c r="F3472" s="16"/>
      <c r="G3472" s="16"/>
      <c r="H3472" s="16"/>
      <c r="I3472" s="16"/>
      <c r="J3472" s="16"/>
      <c r="K3472" s="16"/>
      <c r="L3472" s="32"/>
      <c r="M3472" s="16"/>
      <c r="N3472" s="16"/>
      <c r="O3472" s="16"/>
      <c r="P3472" s="16"/>
      <c r="Y3472" s="20"/>
      <c r="Z3472" s="20"/>
      <c r="AA3472" s="20"/>
      <c r="AB3472" s="20"/>
      <c r="AC3472" s="20"/>
      <c r="AD3472" s="20"/>
    </row>
    <row r="3473" spans="3:30" s="1" customFormat="1">
      <c r="C3473" s="16"/>
      <c r="D3473" s="16"/>
      <c r="E3473" s="32"/>
      <c r="F3473" s="16"/>
      <c r="G3473" s="16"/>
      <c r="H3473" s="16"/>
      <c r="I3473" s="16"/>
      <c r="J3473" s="16"/>
      <c r="K3473" s="16"/>
      <c r="L3473" s="32"/>
      <c r="M3473" s="16"/>
      <c r="N3473" s="16"/>
      <c r="O3473" s="16"/>
      <c r="P3473" s="16"/>
      <c r="Y3473" s="20"/>
      <c r="Z3473" s="20"/>
      <c r="AA3473" s="20"/>
      <c r="AB3473" s="20"/>
      <c r="AC3473" s="20"/>
      <c r="AD3473" s="20"/>
    </row>
    <row r="3474" spans="3:30" s="1" customFormat="1">
      <c r="C3474" s="16"/>
      <c r="D3474" s="16"/>
      <c r="E3474" s="32"/>
      <c r="F3474" s="16"/>
      <c r="G3474" s="16"/>
      <c r="H3474" s="16"/>
      <c r="I3474" s="16"/>
      <c r="J3474" s="16"/>
      <c r="K3474" s="16"/>
      <c r="L3474" s="32"/>
      <c r="M3474" s="16"/>
      <c r="N3474" s="16"/>
      <c r="O3474" s="16"/>
      <c r="P3474" s="16"/>
      <c r="Y3474" s="20"/>
      <c r="Z3474" s="20"/>
      <c r="AA3474" s="20"/>
      <c r="AB3474" s="20"/>
      <c r="AC3474" s="20"/>
      <c r="AD3474" s="20"/>
    </row>
    <row r="3475" spans="3:30" s="1" customFormat="1">
      <c r="C3475" s="16"/>
      <c r="D3475" s="16"/>
      <c r="E3475" s="32"/>
      <c r="F3475" s="16"/>
      <c r="G3475" s="16"/>
      <c r="H3475" s="16"/>
      <c r="I3475" s="16"/>
      <c r="J3475" s="16"/>
      <c r="K3475" s="16"/>
      <c r="L3475" s="32"/>
      <c r="M3475" s="16"/>
      <c r="N3475" s="16"/>
      <c r="O3475" s="16"/>
      <c r="P3475" s="16"/>
      <c r="Y3475" s="20"/>
      <c r="Z3475" s="20"/>
      <c r="AA3475" s="20"/>
      <c r="AB3475" s="20"/>
      <c r="AC3475" s="20"/>
      <c r="AD3475" s="20"/>
    </row>
    <row r="3476" spans="3:30" s="1" customFormat="1">
      <c r="C3476" s="16"/>
      <c r="D3476" s="16"/>
      <c r="E3476" s="32"/>
      <c r="F3476" s="16"/>
      <c r="G3476" s="16"/>
      <c r="H3476" s="16"/>
      <c r="I3476" s="16"/>
      <c r="J3476" s="16"/>
      <c r="K3476" s="16"/>
      <c r="L3476" s="32"/>
      <c r="M3476" s="16"/>
      <c r="N3476" s="16"/>
      <c r="O3476" s="16"/>
      <c r="P3476" s="16"/>
      <c r="Y3476" s="20"/>
      <c r="Z3476" s="20"/>
      <c r="AA3476" s="20"/>
      <c r="AB3476" s="20"/>
      <c r="AC3476" s="20"/>
      <c r="AD3476" s="20"/>
    </row>
    <row r="3477" spans="3:30" s="1" customFormat="1">
      <c r="C3477" s="16"/>
      <c r="D3477" s="16"/>
      <c r="E3477" s="32"/>
      <c r="F3477" s="16"/>
      <c r="G3477" s="16"/>
      <c r="H3477" s="16"/>
      <c r="I3477" s="16"/>
      <c r="J3477" s="16"/>
      <c r="K3477" s="16"/>
      <c r="L3477" s="32"/>
      <c r="M3477" s="16"/>
      <c r="N3477" s="16"/>
      <c r="O3477" s="16"/>
      <c r="P3477" s="16"/>
      <c r="Y3477" s="20"/>
      <c r="Z3477" s="20"/>
      <c r="AA3477" s="20"/>
      <c r="AB3477" s="20"/>
      <c r="AC3477" s="20"/>
      <c r="AD3477" s="20"/>
    </row>
    <row r="3478" spans="3:30" s="1" customFormat="1">
      <c r="C3478" s="16"/>
      <c r="D3478" s="16"/>
      <c r="E3478" s="32"/>
      <c r="F3478" s="16"/>
      <c r="G3478" s="16"/>
      <c r="H3478" s="16"/>
      <c r="I3478" s="16"/>
      <c r="J3478" s="16"/>
      <c r="K3478" s="16"/>
      <c r="L3478" s="32"/>
      <c r="M3478" s="16"/>
      <c r="N3478" s="16"/>
      <c r="O3478" s="16"/>
      <c r="P3478" s="16"/>
      <c r="Y3478" s="20"/>
      <c r="Z3478" s="20"/>
      <c r="AA3478" s="20"/>
      <c r="AB3478" s="20"/>
      <c r="AC3478" s="20"/>
      <c r="AD3478" s="20"/>
    </row>
    <row r="3479" spans="3:30" s="1" customFormat="1">
      <c r="C3479" s="16"/>
      <c r="D3479" s="16"/>
      <c r="E3479" s="32"/>
      <c r="F3479" s="16"/>
      <c r="G3479" s="16"/>
      <c r="H3479" s="16"/>
      <c r="I3479" s="16"/>
      <c r="J3479" s="16"/>
      <c r="K3479" s="16"/>
      <c r="L3479" s="32"/>
      <c r="M3479" s="16"/>
      <c r="N3479" s="16"/>
      <c r="O3479" s="16"/>
      <c r="P3479" s="16"/>
      <c r="Y3479" s="20"/>
      <c r="Z3479" s="20"/>
      <c r="AA3479" s="20"/>
      <c r="AB3479" s="20"/>
      <c r="AC3479" s="20"/>
      <c r="AD3479" s="20"/>
    </row>
    <row r="3480" spans="3:30" s="1" customFormat="1">
      <c r="C3480" s="16"/>
      <c r="D3480" s="16"/>
      <c r="E3480" s="32"/>
      <c r="F3480" s="16"/>
      <c r="G3480" s="16"/>
      <c r="H3480" s="16"/>
      <c r="I3480" s="16"/>
      <c r="J3480" s="16"/>
      <c r="K3480" s="16"/>
      <c r="L3480" s="32"/>
      <c r="M3480" s="16"/>
      <c r="N3480" s="16"/>
      <c r="O3480" s="16"/>
      <c r="P3480" s="16"/>
      <c r="Y3480" s="20"/>
      <c r="Z3480" s="20"/>
      <c r="AA3480" s="20"/>
      <c r="AB3480" s="20"/>
      <c r="AC3480" s="20"/>
      <c r="AD3480" s="20"/>
    </row>
    <row r="3481" spans="3:30" s="1" customFormat="1">
      <c r="C3481" s="16"/>
      <c r="D3481" s="16"/>
      <c r="E3481" s="32"/>
      <c r="F3481" s="16"/>
      <c r="G3481" s="16"/>
      <c r="H3481" s="16"/>
      <c r="I3481" s="16"/>
      <c r="J3481" s="16"/>
      <c r="K3481" s="16"/>
      <c r="L3481" s="32"/>
      <c r="M3481" s="16"/>
      <c r="N3481" s="16"/>
      <c r="O3481" s="16"/>
      <c r="P3481" s="16"/>
      <c r="Y3481" s="20"/>
      <c r="Z3481" s="20"/>
      <c r="AA3481" s="20"/>
      <c r="AB3481" s="20"/>
      <c r="AC3481" s="20"/>
      <c r="AD3481" s="20"/>
    </row>
    <row r="3482" spans="3:30" s="1" customFormat="1">
      <c r="C3482" s="16"/>
      <c r="D3482" s="16"/>
      <c r="E3482" s="32"/>
      <c r="F3482" s="16"/>
      <c r="G3482" s="16"/>
      <c r="H3482" s="16"/>
      <c r="I3482" s="16"/>
      <c r="J3482" s="16"/>
      <c r="K3482" s="16"/>
      <c r="L3482" s="32"/>
      <c r="M3482" s="16"/>
      <c r="N3482" s="16"/>
      <c r="O3482" s="16"/>
      <c r="P3482" s="16"/>
      <c r="Y3482" s="20"/>
      <c r="Z3482" s="20"/>
      <c r="AA3482" s="20"/>
      <c r="AB3482" s="20"/>
      <c r="AC3482" s="20"/>
      <c r="AD3482" s="20"/>
    </row>
    <row r="3483" spans="3:30" s="1" customFormat="1">
      <c r="C3483" s="16"/>
      <c r="D3483" s="16"/>
      <c r="E3483" s="32"/>
      <c r="F3483" s="16"/>
      <c r="G3483" s="16"/>
      <c r="H3483" s="16"/>
      <c r="I3483" s="16"/>
      <c r="J3483" s="16"/>
      <c r="K3483" s="16"/>
      <c r="L3483" s="32"/>
      <c r="M3483" s="16"/>
      <c r="N3483" s="16"/>
      <c r="O3483" s="16"/>
      <c r="P3483" s="16"/>
      <c r="Y3483" s="20"/>
      <c r="Z3483" s="20"/>
      <c r="AA3483" s="20"/>
      <c r="AB3483" s="20"/>
      <c r="AC3483" s="20"/>
      <c r="AD3483" s="20"/>
    </row>
    <row r="3484" spans="3:30" s="1" customFormat="1">
      <c r="C3484" s="16"/>
      <c r="D3484" s="16"/>
      <c r="E3484" s="32"/>
      <c r="F3484" s="16"/>
      <c r="G3484" s="16"/>
      <c r="H3484" s="16"/>
      <c r="I3484" s="16"/>
      <c r="J3484" s="16"/>
      <c r="K3484" s="16"/>
      <c r="L3484" s="32"/>
      <c r="M3484" s="16"/>
      <c r="N3484" s="16"/>
      <c r="O3484" s="16"/>
      <c r="P3484" s="16"/>
      <c r="Y3484" s="20"/>
      <c r="Z3484" s="20"/>
      <c r="AA3484" s="20"/>
      <c r="AB3484" s="20"/>
      <c r="AC3484" s="20"/>
      <c r="AD3484" s="20"/>
    </row>
    <row r="3485" spans="3:30" s="1" customFormat="1">
      <c r="C3485" s="16"/>
      <c r="D3485" s="16"/>
      <c r="E3485" s="32"/>
      <c r="F3485" s="16"/>
      <c r="G3485" s="16"/>
      <c r="H3485" s="16"/>
      <c r="I3485" s="16"/>
      <c r="J3485" s="16"/>
      <c r="K3485" s="16"/>
      <c r="L3485" s="32"/>
      <c r="M3485" s="16"/>
      <c r="N3485" s="16"/>
      <c r="O3485" s="16"/>
      <c r="P3485" s="16"/>
      <c r="Y3485" s="20"/>
      <c r="Z3485" s="20"/>
      <c r="AA3485" s="20"/>
      <c r="AB3485" s="20"/>
      <c r="AC3485" s="20"/>
      <c r="AD3485" s="20"/>
    </row>
    <row r="3486" spans="3:30" s="1" customFormat="1">
      <c r="C3486" s="16"/>
      <c r="D3486" s="16"/>
      <c r="E3486" s="32"/>
      <c r="F3486" s="16"/>
      <c r="G3486" s="16"/>
      <c r="H3486" s="16"/>
      <c r="I3486" s="16"/>
      <c r="J3486" s="16"/>
      <c r="K3486" s="16"/>
      <c r="L3486" s="32"/>
      <c r="M3486" s="16"/>
      <c r="N3486" s="16"/>
      <c r="O3486" s="16"/>
      <c r="P3486" s="16"/>
      <c r="Y3486" s="20"/>
      <c r="Z3486" s="20"/>
      <c r="AA3486" s="20"/>
      <c r="AB3486" s="20"/>
      <c r="AC3486" s="20"/>
      <c r="AD3486" s="20"/>
    </row>
    <row r="3487" spans="3:30" s="1" customFormat="1">
      <c r="C3487" s="16"/>
      <c r="D3487" s="16"/>
      <c r="E3487" s="32"/>
      <c r="F3487" s="16"/>
      <c r="G3487" s="16"/>
      <c r="H3487" s="16"/>
      <c r="I3487" s="16"/>
      <c r="J3487" s="16"/>
      <c r="K3487" s="16"/>
      <c r="L3487" s="32"/>
      <c r="M3487" s="16"/>
      <c r="N3487" s="16"/>
      <c r="O3487" s="16"/>
      <c r="P3487" s="16"/>
      <c r="Y3487" s="20"/>
      <c r="Z3487" s="20"/>
      <c r="AA3487" s="20"/>
      <c r="AB3487" s="20"/>
      <c r="AC3487" s="20"/>
      <c r="AD3487" s="20"/>
    </row>
    <row r="3488" spans="3:30" s="1" customFormat="1">
      <c r="C3488" s="16"/>
      <c r="D3488" s="16"/>
      <c r="E3488" s="32"/>
      <c r="F3488" s="16"/>
      <c r="G3488" s="16"/>
      <c r="H3488" s="16"/>
      <c r="I3488" s="16"/>
      <c r="J3488" s="16"/>
      <c r="K3488" s="16"/>
      <c r="L3488" s="32"/>
      <c r="M3488" s="16"/>
      <c r="N3488" s="16"/>
      <c r="O3488" s="16"/>
      <c r="P3488" s="16"/>
      <c r="Y3488" s="20"/>
      <c r="Z3488" s="20"/>
      <c r="AA3488" s="20"/>
      <c r="AB3488" s="20"/>
      <c r="AC3488" s="20"/>
      <c r="AD3488" s="20"/>
    </row>
    <row r="3489" spans="3:30" s="1" customFormat="1">
      <c r="C3489" s="16"/>
      <c r="D3489" s="16"/>
      <c r="E3489" s="32"/>
      <c r="F3489" s="16"/>
      <c r="G3489" s="16"/>
      <c r="H3489" s="16"/>
      <c r="I3489" s="16"/>
      <c r="J3489" s="16"/>
      <c r="K3489" s="16"/>
      <c r="L3489" s="32"/>
      <c r="M3489" s="16"/>
      <c r="N3489" s="16"/>
      <c r="O3489" s="16"/>
      <c r="P3489" s="16"/>
      <c r="Y3489" s="20"/>
      <c r="Z3489" s="20"/>
      <c r="AA3489" s="20"/>
      <c r="AB3489" s="20"/>
      <c r="AC3489" s="20"/>
      <c r="AD3489" s="20"/>
    </row>
    <row r="3490" spans="3:30" s="1" customFormat="1">
      <c r="C3490" s="16"/>
      <c r="D3490" s="16"/>
      <c r="E3490" s="32"/>
      <c r="F3490" s="16"/>
      <c r="G3490" s="16"/>
      <c r="H3490" s="16"/>
      <c r="I3490" s="16"/>
      <c r="J3490" s="16"/>
      <c r="K3490" s="16"/>
      <c r="L3490" s="32"/>
      <c r="M3490" s="16"/>
      <c r="N3490" s="16"/>
      <c r="O3490" s="16"/>
      <c r="P3490" s="16"/>
      <c r="Y3490" s="20"/>
      <c r="Z3490" s="20"/>
      <c r="AA3490" s="20"/>
      <c r="AB3490" s="20"/>
      <c r="AC3490" s="20"/>
      <c r="AD3490" s="20"/>
    </row>
    <row r="3491" spans="3:30" s="1" customFormat="1">
      <c r="C3491" s="16"/>
      <c r="D3491" s="16"/>
      <c r="E3491" s="32"/>
      <c r="F3491" s="16"/>
      <c r="G3491" s="16"/>
      <c r="H3491" s="16"/>
      <c r="I3491" s="16"/>
      <c r="J3491" s="16"/>
      <c r="K3491" s="16"/>
      <c r="L3491" s="32"/>
      <c r="M3491" s="16"/>
      <c r="N3491" s="16"/>
      <c r="O3491" s="16"/>
      <c r="P3491" s="16"/>
      <c r="Y3491" s="20"/>
      <c r="Z3491" s="20"/>
      <c r="AA3491" s="20"/>
      <c r="AB3491" s="20"/>
      <c r="AC3491" s="20"/>
      <c r="AD3491" s="20"/>
    </row>
    <row r="3492" spans="3:30" s="1" customFormat="1">
      <c r="C3492" s="16"/>
      <c r="D3492" s="16"/>
      <c r="E3492" s="32"/>
      <c r="F3492" s="16"/>
      <c r="G3492" s="16"/>
      <c r="H3492" s="16"/>
      <c r="I3492" s="16"/>
      <c r="J3492" s="16"/>
      <c r="K3492" s="16"/>
      <c r="L3492" s="32"/>
      <c r="M3492" s="16"/>
      <c r="N3492" s="16"/>
      <c r="O3492" s="16"/>
      <c r="P3492" s="16"/>
      <c r="Y3492" s="20"/>
      <c r="Z3492" s="20"/>
      <c r="AA3492" s="20"/>
      <c r="AB3492" s="20"/>
      <c r="AC3492" s="20"/>
      <c r="AD3492" s="20"/>
    </row>
    <row r="3493" spans="3:30" s="1" customFormat="1">
      <c r="C3493" s="16"/>
      <c r="D3493" s="16"/>
      <c r="E3493" s="32"/>
      <c r="F3493" s="16"/>
      <c r="G3493" s="16"/>
      <c r="H3493" s="16"/>
      <c r="I3493" s="16"/>
      <c r="J3493" s="16"/>
      <c r="K3493" s="16"/>
      <c r="L3493" s="32"/>
      <c r="M3493" s="16"/>
      <c r="N3493" s="16"/>
      <c r="O3493" s="16"/>
      <c r="P3493" s="16"/>
      <c r="Y3493" s="20"/>
      <c r="Z3493" s="20"/>
      <c r="AA3493" s="20"/>
      <c r="AB3493" s="20"/>
      <c r="AC3493" s="20"/>
      <c r="AD3493" s="20"/>
    </row>
    <row r="3494" spans="3:30" s="1" customFormat="1">
      <c r="C3494" s="16"/>
      <c r="D3494" s="16"/>
      <c r="E3494" s="32"/>
      <c r="F3494" s="16"/>
      <c r="G3494" s="16"/>
      <c r="H3494" s="16"/>
      <c r="I3494" s="16"/>
      <c r="J3494" s="16"/>
      <c r="K3494" s="16"/>
      <c r="L3494" s="32"/>
      <c r="M3494" s="16"/>
      <c r="N3494" s="16"/>
      <c r="O3494" s="16"/>
      <c r="P3494" s="16"/>
      <c r="Y3494" s="20"/>
      <c r="Z3494" s="20"/>
      <c r="AA3494" s="20"/>
      <c r="AB3494" s="20"/>
      <c r="AC3494" s="20"/>
      <c r="AD3494" s="20"/>
    </row>
    <row r="3495" spans="3:30" s="1" customFormat="1">
      <c r="C3495" s="16"/>
      <c r="D3495" s="16"/>
      <c r="E3495" s="32"/>
      <c r="F3495" s="16"/>
      <c r="G3495" s="16"/>
      <c r="H3495" s="16"/>
      <c r="I3495" s="16"/>
      <c r="J3495" s="16"/>
      <c r="K3495" s="16"/>
      <c r="L3495" s="32"/>
      <c r="M3495" s="16"/>
      <c r="N3495" s="16"/>
      <c r="O3495" s="16"/>
      <c r="P3495" s="16"/>
      <c r="Y3495" s="20"/>
      <c r="Z3495" s="20"/>
      <c r="AA3495" s="20"/>
      <c r="AB3495" s="20"/>
      <c r="AC3495" s="20"/>
      <c r="AD3495" s="20"/>
    </row>
    <row r="3496" spans="3:30" s="1" customFormat="1">
      <c r="C3496" s="16"/>
      <c r="D3496" s="16"/>
      <c r="E3496" s="32"/>
      <c r="F3496" s="16"/>
      <c r="G3496" s="16"/>
      <c r="H3496" s="16"/>
      <c r="I3496" s="16"/>
      <c r="J3496" s="16"/>
      <c r="K3496" s="16"/>
      <c r="L3496" s="32"/>
      <c r="M3496" s="16"/>
      <c r="N3496" s="16"/>
      <c r="O3496" s="16"/>
      <c r="P3496" s="16"/>
      <c r="Y3496" s="20"/>
      <c r="Z3496" s="20"/>
      <c r="AA3496" s="20"/>
      <c r="AB3496" s="20"/>
      <c r="AC3496" s="20"/>
      <c r="AD3496" s="20"/>
    </row>
    <row r="3497" spans="3:30" s="1" customFormat="1">
      <c r="C3497" s="16"/>
      <c r="D3497" s="16"/>
      <c r="E3497" s="32"/>
      <c r="F3497" s="16"/>
      <c r="G3497" s="16"/>
      <c r="H3497" s="16"/>
      <c r="I3497" s="16"/>
      <c r="J3497" s="16"/>
      <c r="K3497" s="16"/>
      <c r="L3497" s="32"/>
      <c r="M3497" s="16"/>
      <c r="N3497" s="16"/>
      <c r="O3497" s="16"/>
      <c r="P3497" s="16"/>
      <c r="Y3497" s="20"/>
      <c r="Z3497" s="20"/>
      <c r="AA3497" s="20"/>
      <c r="AB3497" s="20"/>
      <c r="AC3497" s="20"/>
      <c r="AD3497" s="20"/>
    </row>
    <row r="3498" spans="3:30" s="1" customFormat="1">
      <c r="C3498" s="16"/>
      <c r="D3498" s="16"/>
      <c r="E3498" s="32"/>
      <c r="F3498" s="16"/>
      <c r="G3498" s="16"/>
      <c r="H3498" s="16"/>
      <c r="I3498" s="16"/>
      <c r="J3498" s="16"/>
      <c r="K3498" s="16"/>
      <c r="L3498" s="32"/>
      <c r="M3498" s="16"/>
      <c r="N3498" s="16"/>
      <c r="O3498" s="16"/>
      <c r="P3498" s="16"/>
      <c r="Y3498" s="20"/>
      <c r="Z3498" s="20"/>
      <c r="AA3498" s="20"/>
      <c r="AB3498" s="20"/>
      <c r="AC3498" s="20"/>
      <c r="AD3498" s="20"/>
    </row>
    <row r="3499" spans="3:30" s="1" customFormat="1">
      <c r="C3499" s="16"/>
      <c r="D3499" s="16"/>
      <c r="E3499" s="32"/>
      <c r="F3499" s="16"/>
      <c r="G3499" s="16"/>
      <c r="H3499" s="16"/>
      <c r="I3499" s="16"/>
      <c r="J3499" s="16"/>
      <c r="K3499" s="16"/>
      <c r="L3499" s="32"/>
      <c r="M3499" s="16"/>
      <c r="N3499" s="16"/>
      <c r="O3499" s="16"/>
      <c r="P3499" s="16"/>
      <c r="Y3499" s="20"/>
      <c r="Z3499" s="20"/>
      <c r="AA3499" s="20"/>
      <c r="AB3499" s="20"/>
      <c r="AC3499" s="20"/>
      <c r="AD3499" s="20"/>
    </row>
    <row r="3500" spans="3:30" s="1" customFormat="1">
      <c r="C3500" s="16"/>
      <c r="D3500" s="16"/>
      <c r="E3500" s="32"/>
      <c r="F3500" s="16"/>
      <c r="G3500" s="16"/>
      <c r="H3500" s="16"/>
      <c r="I3500" s="16"/>
      <c r="J3500" s="16"/>
      <c r="K3500" s="16"/>
      <c r="L3500" s="32"/>
      <c r="M3500" s="16"/>
      <c r="N3500" s="16"/>
      <c r="O3500" s="16"/>
      <c r="P3500" s="16"/>
      <c r="Y3500" s="20"/>
      <c r="Z3500" s="20"/>
      <c r="AA3500" s="20"/>
      <c r="AB3500" s="20"/>
      <c r="AC3500" s="20"/>
      <c r="AD3500" s="20"/>
    </row>
    <row r="3501" spans="3:30" s="1" customFormat="1">
      <c r="C3501" s="16"/>
      <c r="D3501" s="16"/>
      <c r="E3501" s="32"/>
      <c r="F3501" s="16"/>
      <c r="G3501" s="16"/>
      <c r="H3501" s="16"/>
      <c r="I3501" s="16"/>
      <c r="J3501" s="16"/>
      <c r="K3501" s="16"/>
      <c r="L3501" s="32"/>
      <c r="M3501" s="16"/>
      <c r="N3501" s="16"/>
      <c r="O3501" s="16"/>
      <c r="P3501" s="16"/>
      <c r="Y3501" s="20"/>
      <c r="Z3501" s="20"/>
      <c r="AA3501" s="20"/>
      <c r="AB3501" s="20"/>
      <c r="AC3501" s="20"/>
      <c r="AD3501" s="20"/>
    </row>
    <row r="3502" spans="3:30" s="1" customFormat="1">
      <c r="C3502" s="16"/>
      <c r="D3502" s="16"/>
      <c r="E3502" s="32"/>
      <c r="F3502" s="16"/>
      <c r="G3502" s="16"/>
      <c r="H3502" s="16"/>
      <c r="I3502" s="16"/>
      <c r="J3502" s="16"/>
      <c r="K3502" s="16"/>
      <c r="L3502" s="32"/>
      <c r="M3502" s="16"/>
      <c r="N3502" s="16"/>
      <c r="O3502" s="16"/>
      <c r="P3502" s="16"/>
      <c r="Y3502" s="20"/>
      <c r="Z3502" s="20"/>
      <c r="AA3502" s="20"/>
      <c r="AB3502" s="20"/>
      <c r="AC3502" s="20"/>
      <c r="AD3502" s="20"/>
    </row>
    <row r="3503" spans="3:30" s="1" customFormat="1">
      <c r="C3503" s="16"/>
      <c r="D3503" s="16"/>
      <c r="E3503" s="32"/>
      <c r="F3503" s="16"/>
      <c r="G3503" s="16"/>
      <c r="H3503" s="16"/>
      <c r="I3503" s="16"/>
      <c r="J3503" s="16"/>
      <c r="K3503" s="16"/>
      <c r="L3503" s="32"/>
      <c r="M3503" s="16"/>
      <c r="N3503" s="16"/>
      <c r="O3503" s="16"/>
      <c r="P3503" s="16"/>
      <c r="Y3503" s="20"/>
      <c r="Z3503" s="20"/>
      <c r="AA3503" s="20"/>
      <c r="AB3503" s="20"/>
      <c r="AC3503" s="20"/>
      <c r="AD3503" s="20"/>
    </row>
    <row r="3504" spans="3:30" s="1" customFormat="1">
      <c r="C3504" s="16"/>
      <c r="D3504" s="16"/>
      <c r="E3504" s="32"/>
      <c r="F3504" s="16"/>
      <c r="G3504" s="16"/>
      <c r="H3504" s="16"/>
      <c r="I3504" s="16"/>
      <c r="J3504" s="16"/>
      <c r="K3504" s="16"/>
      <c r="L3504" s="32"/>
      <c r="M3504" s="16"/>
      <c r="N3504" s="16"/>
      <c r="O3504" s="16"/>
      <c r="P3504" s="16"/>
      <c r="Y3504" s="20"/>
      <c r="Z3504" s="20"/>
      <c r="AA3504" s="20"/>
      <c r="AB3504" s="20"/>
      <c r="AC3504" s="20"/>
      <c r="AD3504" s="20"/>
    </row>
    <row r="3505" spans="3:30" s="1" customFormat="1">
      <c r="C3505" s="16"/>
      <c r="D3505" s="16"/>
      <c r="E3505" s="32"/>
      <c r="F3505" s="16"/>
      <c r="G3505" s="16"/>
      <c r="H3505" s="16"/>
      <c r="I3505" s="16"/>
      <c r="J3505" s="16"/>
      <c r="K3505" s="16"/>
      <c r="L3505" s="32"/>
      <c r="M3505" s="16"/>
      <c r="N3505" s="16"/>
      <c r="O3505" s="16"/>
      <c r="P3505" s="16"/>
      <c r="Y3505" s="20"/>
      <c r="Z3505" s="20"/>
      <c r="AA3505" s="20"/>
      <c r="AB3505" s="20"/>
      <c r="AC3505" s="20"/>
      <c r="AD3505" s="20"/>
    </row>
    <row r="3506" spans="3:30" s="1" customFormat="1">
      <c r="C3506" s="16"/>
      <c r="D3506" s="16"/>
      <c r="E3506" s="32"/>
      <c r="F3506" s="16"/>
      <c r="G3506" s="16"/>
      <c r="H3506" s="16"/>
      <c r="I3506" s="16"/>
      <c r="J3506" s="16"/>
      <c r="K3506" s="16"/>
      <c r="L3506" s="32"/>
      <c r="M3506" s="16"/>
      <c r="N3506" s="16"/>
      <c r="O3506" s="16"/>
      <c r="P3506" s="16"/>
      <c r="Y3506" s="20"/>
      <c r="Z3506" s="20"/>
      <c r="AA3506" s="20"/>
      <c r="AB3506" s="20"/>
      <c r="AC3506" s="20"/>
      <c r="AD3506" s="20"/>
    </row>
    <row r="3507" spans="3:30" s="1" customFormat="1">
      <c r="C3507" s="16"/>
      <c r="D3507" s="16"/>
      <c r="E3507" s="32"/>
      <c r="F3507" s="16"/>
      <c r="G3507" s="16"/>
      <c r="H3507" s="16"/>
      <c r="I3507" s="16"/>
      <c r="J3507" s="16"/>
      <c r="K3507" s="16"/>
      <c r="L3507" s="32"/>
      <c r="M3507" s="16"/>
      <c r="N3507" s="16"/>
      <c r="O3507" s="16"/>
      <c r="P3507" s="16"/>
      <c r="Y3507" s="20"/>
      <c r="Z3507" s="20"/>
      <c r="AA3507" s="20"/>
      <c r="AB3507" s="20"/>
      <c r="AC3507" s="20"/>
      <c r="AD3507" s="20"/>
    </row>
    <row r="3508" spans="3:30" s="1" customFormat="1">
      <c r="C3508" s="16"/>
      <c r="D3508" s="16"/>
      <c r="E3508" s="32"/>
      <c r="F3508" s="16"/>
      <c r="G3508" s="16"/>
      <c r="H3508" s="16"/>
      <c r="I3508" s="16"/>
      <c r="J3508" s="16"/>
      <c r="K3508" s="16"/>
      <c r="L3508" s="32"/>
      <c r="M3508" s="16"/>
      <c r="N3508" s="16"/>
      <c r="O3508" s="16"/>
      <c r="P3508" s="16"/>
      <c r="Y3508" s="20"/>
      <c r="Z3508" s="20"/>
      <c r="AA3508" s="20"/>
      <c r="AB3508" s="20"/>
      <c r="AC3508" s="20"/>
      <c r="AD3508" s="20"/>
    </row>
    <row r="3509" spans="3:30" s="1" customFormat="1">
      <c r="C3509" s="16"/>
      <c r="D3509" s="16"/>
      <c r="E3509" s="32"/>
      <c r="F3509" s="16"/>
      <c r="G3509" s="16"/>
      <c r="H3509" s="16"/>
      <c r="I3509" s="16"/>
      <c r="J3509" s="16"/>
      <c r="K3509" s="16"/>
      <c r="L3509" s="32"/>
      <c r="M3509" s="16"/>
      <c r="N3509" s="16"/>
      <c r="O3509" s="16"/>
      <c r="P3509" s="16"/>
      <c r="Y3509" s="20"/>
      <c r="Z3509" s="20"/>
      <c r="AA3509" s="20"/>
      <c r="AB3509" s="20"/>
      <c r="AC3509" s="20"/>
      <c r="AD3509" s="20"/>
    </row>
    <row r="3510" spans="3:30" s="1" customFormat="1">
      <c r="C3510" s="16"/>
      <c r="D3510" s="16"/>
      <c r="E3510" s="32"/>
      <c r="F3510" s="16"/>
      <c r="G3510" s="16"/>
      <c r="H3510" s="16"/>
      <c r="I3510" s="16"/>
      <c r="J3510" s="16"/>
      <c r="K3510" s="16"/>
      <c r="L3510" s="32"/>
      <c r="M3510" s="16"/>
      <c r="N3510" s="16"/>
      <c r="O3510" s="16"/>
      <c r="P3510" s="16"/>
      <c r="Y3510" s="20"/>
      <c r="Z3510" s="20"/>
      <c r="AA3510" s="20"/>
      <c r="AB3510" s="20"/>
      <c r="AC3510" s="20"/>
      <c r="AD3510" s="20"/>
    </row>
    <row r="3511" spans="3:30" s="1" customFormat="1">
      <c r="C3511" s="16"/>
      <c r="D3511" s="16"/>
      <c r="E3511" s="32"/>
      <c r="F3511" s="16"/>
      <c r="G3511" s="16"/>
      <c r="H3511" s="16"/>
      <c r="I3511" s="16"/>
      <c r="J3511" s="16"/>
      <c r="K3511" s="16"/>
      <c r="L3511" s="32"/>
      <c r="M3511" s="16"/>
      <c r="N3511" s="16"/>
      <c r="O3511" s="16"/>
      <c r="P3511" s="16"/>
      <c r="Y3511" s="20"/>
      <c r="Z3511" s="20"/>
      <c r="AA3511" s="20"/>
      <c r="AB3511" s="20"/>
      <c r="AC3511" s="20"/>
      <c r="AD3511" s="20"/>
    </row>
    <row r="3512" spans="3:30" s="1" customFormat="1">
      <c r="C3512" s="16"/>
      <c r="D3512" s="16"/>
      <c r="E3512" s="32"/>
      <c r="F3512" s="16"/>
      <c r="G3512" s="16"/>
      <c r="H3512" s="16"/>
      <c r="I3512" s="16"/>
      <c r="J3512" s="16"/>
      <c r="K3512" s="16"/>
      <c r="L3512" s="32"/>
      <c r="M3512" s="16"/>
      <c r="N3512" s="16"/>
      <c r="O3512" s="16"/>
      <c r="P3512" s="16"/>
      <c r="Y3512" s="20"/>
      <c r="Z3512" s="20"/>
      <c r="AA3512" s="20"/>
      <c r="AB3512" s="20"/>
      <c r="AC3512" s="20"/>
      <c r="AD3512" s="20"/>
    </row>
    <row r="3513" spans="3:30" s="1" customFormat="1">
      <c r="C3513" s="16"/>
      <c r="D3513" s="16"/>
      <c r="E3513" s="32"/>
      <c r="F3513" s="16"/>
      <c r="G3513" s="16"/>
      <c r="H3513" s="16"/>
      <c r="I3513" s="16"/>
      <c r="J3513" s="16"/>
      <c r="K3513" s="16"/>
      <c r="L3513" s="32"/>
      <c r="M3513" s="16"/>
      <c r="N3513" s="16"/>
      <c r="O3513" s="16"/>
      <c r="P3513" s="16"/>
      <c r="Y3513" s="20"/>
      <c r="Z3513" s="20"/>
      <c r="AA3513" s="20"/>
      <c r="AB3513" s="20"/>
      <c r="AC3513" s="20"/>
      <c r="AD3513" s="20"/>
    </row>
    <row r="3514" spans="3:30" s="1" customFormat="1">
      <c r="C3514" s="16"/>
      <c r="D3514" s="16"/>
      <c r="E3514" s="32"/>
      <c r="F3514" s="16"/>
      <c r="G3514" s="16"/>
      <c r="H3514" s="16"/>
      <c r="I3514" s="16"/>
      <c r="J3514" s="16"/>
      <c r="K3514" s="16"/>
      <c r="L3514" s="32"/>
      <c r="M3514" s="16"/>
      <c r="N3514" s="16"/>
      <c r="O3514" s="16"/>
      <c r="P3514" s="16"/>
      <c r="Y3514" s="20"/>
      <c r="Z3514" s="20"/>
      <c r="AA3514" s="20"/>
      <c r="AB3514" s="20"/>
      <c r="AC3514" s="20"/>
      <c r="AD3514" s="20"/>
    </row>
    <row r="3515" spans="3:30" s="1" customFormat="1">
      <c r="C3515" s="16"/>
      <c r="D3515" s="16"/>
      <c r="E3515" s="32"/>
      <c r="F3515" s="16"/>
      <c r="G3515" s="16"/>
      <c r="H3515" s="16"/>
      <c r="I3515" s="16"/>
      <c r="J3515" s="16"/>
      <c r="K3515" s="16"/>
      <c r="L3515" s="32"/>
      <c r="M3515" s="16"/>
      <c r="N3515" s="16"/>
      <c r="O3515" s="16"/>
      <c r="P3515" s="16"/>
      <c r="Y3515" s="20"/>
      <c r="Z3515" s="20"/>
      <c r="AA3515" s="20"/>
      <c r="AB3515" s="20"/>
      <c r="AC3515" s="20"/>
      <c r="AD3515" s="20"/>
    </row>
    <row r="3516" spans="3:30" s="1" customFormat="1">
      <c r="C3516" s="16"/>
      <c r="D3516" s="16"/>
      <c r="E3516" s="32"/>
      <c r="F3516" s="16"/>
      <c r="G3516" s="16"/>
      <c r="H3516" s="16"/>
      <c r="I3516" s="16"/>
      <c r="J3516" s="16"/>
      <c r="K3516" s="16"/>
      <c r="L3516" s="32"/>
      <c r="M3516" s="16"/>
      <c r="N3516" s="16"/>
      <c r="O3516" s="16"/>
      <c r="P3516" s="16"/>
      <c r="Y3516" s="20"/>
      <c r="Z3516" s="20"/>
      <c r="AA3516" s="20"/>
      <c r="AB3516" s="20"/>
      <c r="AC3516" s="20"/>
      <c r="AD3516" s="20"/>
    </row>
    <row r="3517" spans="3:30" s="1" customFormat="1">
      <c r="C3517" s="16"/>
      <c r="D3517" s="16"/>
      <c r="E3517" s="32"/>
      <c r="F3517" s="16"/>
      <c r="G3517" s="16"/>
      <c r="H3517" s="16"/>
      <c r="I3517" s="16"/>
      <c r="J3517" s="16"/>
      <c r="K3517" s="16"/>
      <c r="L3517" s="32"/>
      <c r="M3517" s="16"/>
      <c r="N3517" s="16"/>
      <c r="O3517" s="16"/>
      <c r="P3517" s="16"/>
      <c r="Y3517" s="20"/>
      <c r="Z3517" s="20"/>
      <c r="AA3517" s="20"/>
      <c r="AB3517" s="20"/>
      <c r="AC3517" s="20"/>
      <c r="AD3517" s="20"/>
    </row>
    <row r="3518" spans="3:30" s="1" customFormat="1">
      <c r="C3518" s="16"/>
      <c r="D3518" s="16"/>
      <c r="E3518" s="32"/>
      <c r="F3518" s="16"/>
      <c r="G3518" s="16"/>
      <c r="H3518" s="16"/>
      <c r="I3518" s="16"/>
      <c r="J3518" s="16"/>
      <c r="K3518" s="16"/>
      <c r="L3518" s="32"/>
      <c r="M3518" s="16"/>
      <c r="N3518" s="16"/>
      <c r="O3518" s="16"/>
      <c r="P3518" s="16"/>
      <c r="Y3518" s="20"/>
      <c r="Z3518" s="20"/>
      <c r="AA3518" s="20"/>
      <c r="AB3518" s="20"/>
      <c r="AC3518" s="20"/>
      <c r="AD3518" s="20"/>
    </row>
    <row r="3519" spans="3:30" s="1" customFormat="1">
      <c r="C3519" s="16"/>
      <c r="D3519" s="16"/>
      <c r="E3519" s="32"/>
      <c r="F3519" s="16"/>
      <c r="G3519" s="16"/>
      <c r="H3519" s="16"/>
      <c r="I3519" s="16"/>
      <c r="J3519" s="16"/>
      <c r="K3519" s="16"/>
      <c r="L3519" s="32"/>
      <c r="M3519" s="16"/>
      <c r="N3519" s="16"/>
      <c r="O3519" s="16"/>
      <c r="P3519" s="16"/>
      <c r="Y3519" s="20"/>
      <c r="Z3519" s="20"/>
      <c r="AA3519" s="20"/>
      <c r="AB3519" s="20"/>
      <c r="AC3519" s="20"/>
      <c r="AD3519" s="20"/>
    </row>
    <row r="3520" spans="3:30" s="1" customFormat="1">
      <c r="C3520" s="16"/>
      <c r="D3520" s="16"/>
      <c r="E3520" s="32"/>
      <c r="F3520" s="16"/>
      <c r="G3520" s="16"/>
      <c r="H3520" s="16"/>
      <c r="I3520" s="16"/>
      <c r="J3520" s="16"/>
      <c r="K3520" s="16"/>
      <c r="L3520" s="32"/>
      <c r="M3520" s="16"/>
      <c r="N3520" s="16"/>
      <c r="O3520" s="16"/>
      <c r="P3520" s="16"/>
      <c r="Y3520" s="20"/>
      <c r="Z3520" s="20"/>
      <c r="AA3520" s="20"/>
      <c r="AB3520" s="20"/>
      <c r="AC3520" s="20"/>
      <c r="AD3520" s="20"/>
    </row>
    <row r="3521" spans="3:30" s="1" customFormat="1">
      <c r="C3521" s="16"/>
      <c r="D3521" s="16"/>
      <c r="E3521" s="32"/>
      <c r="F3521" s="16"/>
      <c r="G3521" s="16"/>
      <c r="H3521" s="16"/>
      <c r="I3521" s="16"/>
      <c r="J3521" s="16"/>
      <c r="K3521" s="16"/>
      <c r="L3521" s="32"/>
      <c r="M3521" s="16"/>
      <c r="N3521" s="16"/>
      <c r="O3521" s="16"/>
      <c r="P3521" s="16"/>
      <c r="Y3521" s="20"/>
      <c r="Z3521" s="20"/>
      <c r="AA3521" s="20"/>
      <c r="AB3521" s="20"/>
      <c r="AC3521" s="20"/>
      <c r="AD3521" s="20"/>
    </row>
    <row r="3522" spans="3:30" s="1" customFormat="1">
      <c r="C3522" s="16"/>
      <c r="D3522" s="16"/>
      <c r="E3522" s="32"/>
      <c r="F3522" s="16"/>
      <c r="G3522" s="16"/>
      <c r="H3522" s="16"/>
      <c r="I3522" s="16"/>
      <c r="J3522" s="16"/>
      <c r="K3522" s="16"/>
      <c r="L3522" s="32"/>
      <c r="M3522" s="16"/>
      <c r="N3522" s="16"/>
      <c r="O3522" s="16"/>
      <c r="P3522" s="16"/>
      <c r="Y3522" s="20"/>
      <c r="Z3522" s="20"/>
      <c r="AA3522" s="20"/>
      <c r="AB3522" s="20"/>
      <c r="AC3522" s="20"/>
      <c r="AD3522" s="20"/>
    </row>
    <row r="3523" spans="3:30" s="1" customFormat="1">
      <c r="C3523" s="16"/>
      <c r="D3523" s="16"/>
      <c r="E3523" s="32"/>
      <c r="F3523" s="16"/>
      <c r="G3523" s="16"/>
      <c r="H3523" s="16"/>
      <c r="I3523" s="16"/>
      <c r="J3523" s="16"/>
      <c r="K3523" s="16"/>
      <c r="L3523" s="32"/>
      <c r="M3523" s="16"/>
      <c r="N3523" s="16"/>
      <c r="O3523" s="16"/>
      <c r="P3523" s="16"/>
      <c r="Y3523" s="20"/>
      <c r="Z3523" s="20"/>
      <c r="AA3523" s="20"/>
      <c r="AB3523" s="20"/>
      <c r="AC3523" s="20"/>
      <c r="AD3523" s="20"/>
    </row>
    <row r="3524" spans="3:30" s="1" customFormat="1">
      <c r="C3524" s="16"/>
      <c r="D3524" s="16"/>
      <c r="E3524" s="32"/>
      <c r="F3524" s="16"/>
      <c r="G3524" s="16"/>
      <c r="H3524" s="16"/>
      <c r="I3524" s="16"/>
      <c r="J3524" s="16"/>
      <c r="K3524" s="16"/>
      <c r="L3524" s="32"/>
      <c r="M3524" s="16"/>
      <c r="N3524" s="16"/>
      <c r="O3524" s="16"/>
      <c r="P3524" s="16"/>
      <c r="Y3524" s="20"/>
      <c r="Z3524" s="20"/>
      <c r="AA3524" s="20"/>
      <c r="AB3524" s="20"/>
      <c r="AC3524" s="20"/>
      <c r="AD3524" s="20"/>
    </row>
    <row r="3525" spans="3:30" s="1" customFormat="1">
      <c r="C3525" s="16"/>
      <c r="D3525" s="16"/>
      <c r="E3525" s="32"/>
      <c r="F3525" s="16"/>
      <c r="G3525" s="16"/>
      <c r="H3525" s="16"/>
      <c r="I3525" s="16"/>
      <c r="J3525" s="16"/>
      <c r="K3525" s="16"/>
      <c r="L3525" s="32"/>
      <c r="M3525" s="16"/>
      <c r="N3525" s="16"/>
      <c r="O3525" s="16"/>
      <c r="P3525" s="16"/>
      <c r="Y3525" s="20"/>
      <c r="Z3525" s="20"/>
      <c r="AA3525" s="20"/>
      <c r="AB3525" s="20"/>
      <c r="AC3525" s="20"/>
      <c r="AD3525" s="20"/>
    </row>
    <row r="3526" spans="3:30" s="1" customFormat="1">
      <c r="C3526" s="16"/>
      <c r="D3526" s="16"/>
      <c r="E3526" s="32"/>
      <c r="F3526" s="16"/>
      <c r="G3526" s="16"/>
      <c r="H3526" s="16"/>
      <c r="I3526" s="16"/>
      <c r="J3526" s="16"/>
      <c r="K3526" s="16"/>
      <c r="L3526" s="32"/>
      <c r="M3526" s="16"/>
      <c r="N3526" s="16"/>
      <c r="O3526" s="16"/>
      <c r="P3526" s="16"/>
      <c r="Y3526" s="20"/>
      <c r="Z3526" s="20"/>
      <c r="AA3526" s="20"/>
      <c r="AB3526" s="20"/>
      <c r="AC3526" s="20"/>
      <c r="AD3526" s="20"/>
    </row>
    <row r="3527" spans="3:30" s="1" customFormat="1">
      <c r="C3527" s="16"/>
      <c r="D3527" s="16"/>
      <c r="E3527" s="32"/>
      <c r="F3527" s="16"/>
      <c r="G3527" s="16"/>
      <c r="H3527" s="16"/>
      <c r="I3527" s="16"/>
      <c r="J3527" s="16"/>
      <c r="K3527" s="16"/>
      <c r="L3527" s="32"/>
      <c r="M3527" s="16"/>
      <c r="N3527" s="16"/>
      <c r="O3527" s="16"/>
      <c r="P3527" s="16"/>
      <c r="Y3527" s="20"/>
      <c r="Z3527" s="20"/>
      <c r="AA3527" s="20"/>
      <c r="AB3527" s="20"/>
      <c r="AC3527" s="20"/>
      <c r="AD3527" s="20"/>
    </row>
    <row r="3528" spans="3:30" s="1" customFormat="1">
      <c r="C3528" s="16"/>
      <c r="D3528" s="16"/>
      <c r="E3528" s="32"/>
      <c r="F3528" s="16"/>
      <c r="G3528" s="16"/>
      <c r="H3528" s="16"/>
      <c r="I3528" s="16"/>
      <c r="J3528" s="16"/>
      <c r="K3528" s="16"/>
      <c r="L3528" s="32"/>
      <c r="M3528" s="16"/>
      <c r="N3528" s="16"/>
      <c r="O3528" s="16"/>
      <c r="P3528" s="16"/>
      <c r="Y3528" s="20"/>
      <c r="Z3528" s="20"/>
      <c r="AA3528" s="20"/>
      <c r="AB3528" s="20"/>
      <c r="AC3528" s="20"/>
      <c r="AD3528" s="20"/>
    </row>
    <row r="3529" spans="3:30" s="1" customFormat="1">
      <c r="C3529" s="16"/>
      <c r="D3529" s="16"/>
      <c r="E3529" s="32"/>
      <c r="F3529" s="16"/>
      <c r="G3529" s="16"/>
      <c r="H3529" s="16"/>
      <c r="I3529" s="16"/>
      <c r="J3529" s="16"/>
      <c r="K3529" s="16"/>
      <c r="L3529" s="32"/>
      <c r="M3529" s="16"/>
      <c r="N3529" s="16"/>
      <c r="O3529" s="16"/>
      <c r="P3529" s="16"/>
      <c r="Y3529" s="20"/>
      <c r="Z3529" s="20"/>
      <c r="AA3529" s="20"/>
      <c r="AB3529" s="20"/>
      <c r="AC3529" s="20"/>
      <c r="AD3529" s="20"/>
    </row>
    <row r="3530" spans="3:30" s="1" customFormat="1">
      <c r="C3530" s="16"/>
      <c r="D3530" s="16"/>
      <c r="E3530" s="32"/>
      <c r="F3530" s="16"/>
      <c r="G3530" s="16"/>
      <c r="H3530" s="16"/>
      <c r="I3530" s="16"/>
      <c r="J3530" s="16"/>
      <c r="K3530" s="16"/>
      <c r="L3530" s="32"/>
      <c r="M3530" s="16"/>
      <c r="N3530" s="16"/>
      <c r="O3530" s="16"/>
      <c r="P3530" s="16"/>
      <c r="Y3530" s="20"/>
      <c r="Z3530" s="20"/>
      <c r="AA3530" s="20"/>
      <c r="AB3530" s="20"/>
      <c r="AC3530" s="20"/>
      <c r="AD3530" s="20"/>
    </row>
    <row r="3531" spans="3:30" s="1" customFormat="1">
      <c r="C3531" s="16"/>
      <c r="D3531" s="16"/>
      <c r="E3531" s="32"/>
      <c r="F3531" s="16"/>
      <c r="G3531" s="16"/>
      <c r="H3531" s="16"/>
      <c r="I3531" s="16"/>
      <c r="J3531" s="16"/>
      <c r="K3531" s="16"/>
      <c r="L3531" s="32"/>
      <c r="M3531" s="16"/>
      <c r="N3531" s="16"/>
      <c r="O3531" s="16"/>
      <c r="P3531" s="16"/>
      <c r="Y3531" s="20"/>
      <c r="Z3531" s="20"/>
      <c r="AA3531" s="20"/>
      <c r="AB3531" s="20"/>
      <c r="AC3531" s="20"/>
      <c r="AD3531" s="20"/>
    </row>
    <row r="3532" spans="3:30" s="1" customFormat="1">
      <c r="C3532" s="16"/>
      <c r="D3532" s="16"/>
      <c r="E3532" s="32"/>
      <c r="F3532" s="16"/>
      <c r="G3532" s="16"/>
      <c r="H3532" s="16"/>
      <c r="I3532" s="16"/>
      <c r="J3532" s="16"/>
      <c r="K3532" s="16"/>
      <c r="L3532" s="32"/>
      <c r="M3532" s="16"/>
      <c r="N3532" s="16"/>
      <c r="O3532" s="16"/>
      <c r="P3532" s="16"/>
      <c r="Y3532" s="20"/>
      <c r="Z3532" s="20"/>
      <c r="AA3532" s="20"/>
      <c r="AB3532" s="20"/>
      <c r="AC3532" s="20"/>
      <c r="AD3532" s="20"/>
    </row>
    <row r="3533" spans="3:30" s="1" customFormat="1">
      <c r="C3533" s="16"/>
      <c r="D3533" s="16"/>
      <c r="E3533" s="32"/>
      <c r="F3533" s="16"/>
      <c r="G3533" s="16"/>
      <c r="H3533" s="16"/>
      <c r="I3533" s="16"/>
      <c r="J3533" s="16"/>
      <c r="K3533" s="16"/>
      <c r="L3533" s="32"/>
      <c r="M3533" s="16"/>
      <c r="N3533" s="16"/>
      <c r="O3533" s="16"/>
      <c r="P3533" s="16"/>
      <c r="Y3533" s="20"/>
      <c r="Z3533" s="20"/>
      <c r="AA3533" s="20"/>
      <c r="AB3533" s="20"/>
      <c r="AC3533" s="20"/>
      <c r="AD3533" s="20"/>
    </row>
    <row r="3534" spans="3:30" s="1" customFormat="1">
      <c r="C3534" s="16"/>
      <c r="D3534" s="16"/>
      <c r="E3534" s="32"/>
      <c r="F3534" s="16"/>
      <c r="G3534" s="16"/>
      <c r="H3534" s="16"/>
      <c r="I3534" s="16"/>
      <c r="J3534" s="16"/>
      <c r="K3534" s="16"/>
      <c r="L3534" s="32"/>
      <c r="M3534" s="16"/>
      <c r="N3534" s="16"/>
      <c r="O3534" s="16"/>
      <c r="P3534" s="16"/>
      <c r="Y3534" s="20"/>
      <c r="Z3534" s="20"/>
      <c r="AA3534" s="20"/>
      <c r="AB3534" s="20"/>
      <c r="AC3534" s="20"/>
      <c r="AD3534" s="20"/>
    </row>
    <row r="3535" spans="3:30" s="1" customFormat="1">
      <c r="C3535" s="16"/>
      <c r="D3535" s="16"/>
      <c r="E3535" s="32"/>
      <c r="F3535" s="16"/>
      <c r="G3535" s="16"/>
      <c r="H3535" s="16"/>
      <c r="I3535" s="16"/>
      <c r="J3535" s="16"/>
      <c r="K3535" s="16"/>
      <c r="L3535" s="32"/>
      <c r="M3535" s="16"/>
      <c r="N3535" s="16"/>
      <c r="O3535" s="16"/>
      <c r="P3535" s="16"/>
      <c r="Y3535" s="20"/>
      <c r="Z3535" s="20"/>
      <c r="AA3535" s="20"/>
      <c r="AB3535" s="20"/>
      <c r="AC3535" s="20"/>
      <c r="AD3535" s="20"/>
    </row>
    <row r="3536" spans="3:30" s="1" customFormat="1">
      <c r="C3536" s="16"/>
      <c r="D3536" s="16"/>
      <c r="E3536" s="32"/>
      <c r="F3536" s="16"/>
      <c r="G3536" s="16"/>
      <c r="H3536" s="16"/>
      <c r="I3536" s="16"/>
      <c r="J3536" s="16"/>
      <c r="K3536" s="16"/>
      <c r="L3536" s="32"/>
      <c r="M3536" s="16"/>
      <c r="N3536" s="16"/>
      <c r="O3536" s="16"/>
      <c r="P3536" s="16"/>
      <c r="Y3536" s="20"/>
      <c r="Z3536" s="20"/>
      <c r="AA3536" s="20"/>
      <c r="AB3536" s="20"/>
      <c r="AC3536" s="20"/>
      <c r="AD3536" s="20"/>
    </row>
    <row r="3537" spans="3:30" s="1" customFormat="1">
      <c r="C3537" s="16"/>
      <c r="D3537" s="16"/>
      <c r="E3537" s="32"/>
      <c r="F3537" s="16"/>
      <c r="G3537" s="16"/>
      <c r="H3537" s="16"/>
      <c r="I3537" s="16"/>
      <c r="J3537" s="16"/>
      <c r="K3537" s="16"/>
      <c r="L3537" s="32"/>
      <c r="M3537" s="16"/>
      <c r="N3537" s="16"/>
      <c r="O3537" s="16"/>
      <c r="P3537" s="16"/>
      <c r="Y3537" s="20"/>
      <c r="Z3537" s="20"/>
      <c r="AA3537" s="20"/>
      <c r="AB3537" s="20"/>
      <c r="AC3537" s="20"/>
      <c r="AD3537" s="20"/>
    </row>
    <row r="3538" spans="3:30" s="1" customFormat="1">
      <c r="C3538" s="16"/>
      <c r="D3538" s="16"/>
      <c r="E3538" s="32"/>
      <c r="F3538" s="16"/>
      <c r="G3538" s="16"/>
      <c r="H3538" s="16"/>
      <c r="I3538" s="16"/>
      <c r="J3538" s="16"/>
      <c r="K3538" s="16"/>
      <c r="L3538" s="32"/>
      <c r="M3538" s="16"/>
      <c r="N3538" s="16"/>
      <c r="O3538" s="16"/>
      <c r="P3538" s="16"/>
      <c r="Y3538" s="20"/>
      <c r="Z3538" s="20"/>
      <c r="AA3538" s="20"/>
      <c r="AB3538" s="20"/>
      <c r="AC3538" s="20"/>
      <c r="AD3538" s="20"/>
    </row>
    <row r="3539" spans="3:30" s="1" customFormat="1">
      <c r="C3539" s="16"/>
      <c r="D3539" s="16"/>
      <c r="E3539" s="32"/>
      <c r="F3539" s="16"/>
      <c r="G3539" s="16"/>
      <c r="H3539" s="16"/>
      <c r="I3539" s="16"/>
      <c r="J3539" s="16"/>
      <c r="K3539" s="16"/>
      <c r="L3539" s="32"/>
      <c r="M3539" s="16"/>
      <c r="N3539" s="16"/>
      <c r="O3539" s="16"/>
      <c r="P3539" s="16"/>
      <c r="Y3539" s="20"/>
      <c r="Z3539" s="20"/>
      <c r="AA3539" s="20"/>
      <c r="AB3539" s="20"/>
      <c r="AC3539" s="20"/>
      <c r="AD3539" s="20"/>
    </row>
    <row r="3540" spans="3:30" s="1" customFormat="1">
      <c r="C3540" s="16"/>
      <c r="D3540" s="16"/>
      <c r="E3540" s="32"/>
      <c r="F3540" s="16"/>
      <c r="G3540" s="16"/>
      <c r="H3540" s="16"/>
      <c r="I3540" s="16"/>
      <c r="J3540" s="16"/>
      <c r="K3540" s="16"/>
      <c r="L3540" s="32"/>
      <c r="M3540" s="16"/>
      <c r="N3540" s="16"/>
      <c r="O3540" s="16"/>
      <c r="P3540" s="16"/>
      <c r="Y3540" s="20"/>
      <c r="Z3540" s="20"/>
      <c r="AA3540" s="20"/>
      <c r="AB3540" s="20"/>
      <c r="AC3540" s="20"/>
      <c r="AD3540" s="20"/>
    </row>
    <row r="3541" spans="3:30" s="1" customFormat="1">
      <c r="C3541" s="16"/>
      <c r="D3541" s="16"/>
      <c r="E3541" s="32"/>
      <c r="F3541" s="16"/>
      <c r="G3541" s="16"/>
      <c r="H3541" s="16"/>
      <c r="I3541" s="16"/>
      <c r="J3541" s="16"/>
      <c r="K3541" s="16"/>
      <c r="L3541" s="32"/>
      <c r="M3541" s="16"/>
      <c r="N3541" s="16"/>
      <c r="O3541" s="16"/>
      <c r="P3541" s="16"/>
      <c r="Y3541" s="20"/>
      <c r="Z3541" s="20"/>
      <c r="AA3541" s="20"/>
      <c r="AB3541" s="20"/>
      <c r="AC3541" s="20"/>
      <c r="AD3541" s="20"/>
    </row>
    <row r="3542" spans="3:30" s="1" customFormat="1">
      <c r="C3542" s="16"/>
      <c r="D3542" s="16"/>
      <c r="E3542" s="32"/>
      <c r="F3542" s="16"/>
      <c r="G3542" s="16"/>
      <c r="H3542" s="16"/>
      <c r="I3542" s="16"/>
      <c r="J3542" s="16"/>
      <c r="K3542" s="16"/>
      <c r="L3542" s="32"/>
      <c r="M3542" s="16"/>
      <c r="N3542" s="16"/>
      <c r="O3542" s="16"/>
      <c r="P3542" s="16"/>
      <c r="Y3542" s="20"/>
      <c r="Z3542" s="20"/>
      <c r="AA3542" s="20"/>
      <c r="AB3542" s="20"/>
      <c r="AC3542" s="20"/>
      <c r="AD3542" s="20"/>
    </row>
    <row r="3543" spans="3:30" s="1" customFormat="1">
      <c r="C3543" s="16"/>
      <c r="D3543" s="16"/>
      <c r="E3543" s="32"/>
      <c r="F3543" s="16"/>
      <c r="G3543" s="16"/>
      <c r="H3543" s="16"/>
      <c r="I3543" s="16"/>
      <c r="J3543" s="16"/>
      <c r="K3543" s="16"/>
      <c r="L3543" s="32"/>
      <c r="M3543" s="16"/>
      <c r="N3543" s="16"/>
      <c r="O3543" s="16"/>
      <c r="P3543" s="16"/>
      <c r="Y3543" s="20"/>
      <c r="Z3543" s="20"/>
      <c r="AA3543" s="20"/>
      <c r="AB3543" s="20"/>
      <c r="AC3543" s="20"/>
      <c r="AD3543" s="20"/>
    </row>
    <row r="3544" spans="3:30" s="1" customFormat="1">
      <c r="C3544" s="16"/>
      <c r="D3544" s="16"/>
      <c r="E3544" s="32"/>
      <c r="F3544" s="16"/>
      <c r="G3544" s="16"/>
      <c r="H3544" s="16"/>
      <c r="I3544" s="16"/>
      <c r="J3544" s="16"/>
      <c r="K3544" s="16"/>
      <c r="L3544" s="32"/>
      <c r="M3544" s="16"/>
      <c r="N3544" s="16"/>
      <c r="O3544" s="16"/>
      <c r="P3544" s="16"/>
      <c r="Y3544" s="20"/>
      <c r="Z3544" s="20"/>
      <c r="AA3544" s="20"/>
      <c r="AB3544" s="20"/>
      <c r="AC3544" s="20"/>
      <c r="AD3544" s="20"/>
    </row>
    <row r="3545" spans="3:30" s="1" customFormat="1">
      <c r="C3545" s="16"/>
      <c r="D3545" s="16"/>
      <c r="E3545" s="32"/>
      <c r="F3545" s="16"/>
      <c r="G3545" s="16"/>
      <c r="H3545" s="16"/>
      <c r="I3545" s="16"/>
      <c r="J3545" s="16"/>
      <c r="K3545" s="16"/>
      <c r="L3545" s="32"/>
      <c r="M3545" s="16"/>
      <c r="N3545" s="16"/>
      <c r="O3545" s="16"/>
      <c r="P3545" s="16"/>
      <c r="Y3545" s="20"/>
      <c r="Z3545" s="20"/>
      <c r="AA3545" s="20"/>
      <c r="AB3545" s="20"/>
      <c r="AC3545" s="20"/>
      <c r="AD3545" s="20"/>
    </row>
    <row r="3546" spans="3:30" s="1" customFormat="1">
      <c r="C3546" s="16"/>
      <c r="D3546" s="16"/>
      <c r="E3546" s="32"/>
      <c r="F3546" s="16"/>
      <c r="G3546" s="16"/>
      <c r="H3546" s="16"/>
      <c r="I3546" s="16"/>
      <c r="J3546" s="16"/>
      <c r="K3546" s="16"/>
      <c r="L3546" s="32"/>
      <c r="M3546" s="16"/>
      <c r="N3546" s="16"/>
      <c r="O3546" s="16"/>
      <c r="P3546" s="16"/>
      <c r="Y3546" s="20"/>
      <c r="Z3546" s="20"/>
      <c r="AA3546" s="20"/>
      <c r="AB3546" s="20"/>
      <c r="AC3546" s="20"/>
      <c r="AD3546" s="20"/>
    </row>
    <row r="3547" spans="3:30" s="1" customFormat="1">
      <c r="C3547" s="16"/>
      <c r="D3547" s="16"/>
      <c r="E3547" s="32"/>
      <c r="F3547" s="16"/>
      <c r="G3547" s="16"/>
      <c r="H3547" s="16"/>
      <c r="I3547" s="16"/>
      <c r="J3547" s="16"/>
      <c r="K3547" s="16"/>
      <c r="L3547" s="32"/>
      <c r="M3547" s="16"/>
      <c r="N3547" s="16"/>
      <c r="O3547" s="16"/>
      <c r="P3547" s="16"/>
      <c r="Y3547" s="20"/>
      <c r="Z3547" s="20"/>
      <c r="AA3547" s="20"/>
      <c r="AB3547" s="20"/>
      <c r="AC3547" s="20"/>
      <c r="AD3547" s="20"/>
    </row>
    <row r="3548" spans="3:30" s="1" customFormat="1">
      <c r="C3548" s="16"/>
      <c r="D3548" s="16"/>
      <c r="E3548" s="32"/>
      <c r="F3548" s="16"/>
      <c r="G3548" s="16"/>
      <c r="H3548" s="16"/>
      <c r="I3548" s="16"/>
      <c r="J3548" s="16"/>
      <c r="K3548" s="16"/>
      <c r="L3548" s="32"/>
      <c r="M3548" s="16"/>
      <c r="N3548" s="16"/>
      <c r="O3548" s="16"/>
      <c r="P3548" s="16"/>
      <c r="Y3548" s="20"/>
      <c r="Z3548" s="20"/>
      <c r="AA3548" s="20"/>
      <c r="AB3548" s="20"/>
      <c r="AC3548" s="20"/>
      <c r="AD3548" s="20"/>
    </row>
    <row r="3549" spans="3:30" s="1" customFormat="1">
      <c r="C3549" s="16"/>
      <c r="D3549" s="16"/>
      <c r="E3549" s="32"/>
      <c r="F3549" s="16"/>
      <c r="G3549" s="16"/>
      <c r="H3549" s="16"/>
      <c r="I3549" s="16"/>
      <c r="J3549" s="16"/>
      <c r="K3549" s="16"/>
      <c r="L3549" s="32"/>
      <c r="M3549" s="16"/>
      <c r="N3549" s="16"/>
      <c r="O3549" s="16"/>
      <c r="P3549" s="16"/>
      <c r="Y3549" s="20"/>
      <c r="Z3549" s="20"/>
      <c r="AA3549" s="20"/>
      <c r="AB3549" s="20"/>
      <c r="AC3549" s="20"/>
      <c r="AD3549" s="20"/>
    </row>
    <row r="3550" spans="3:30" s="1" customFormat="1">
      <c r="C3550" s="16"/>
      <c r="D3550" s="16"/>
      <c r="E3550" s="32"/>
      <c r="F3550" s="16"/>
      <c r="G3550" s="16"/>
      <c r="H3550" s="16"/>
      <c r="I3550" s="16"/>
      <c r="J3550" s="16"/>
      <c r="K3550" s="16"/>
      <c r="L3550" s="32"/>
      <c r="M3550" s="16"/>
      <c r="N3550" s="16"/>
      <c r="O3550" s="16"/>
      <c r="P3550" s="16"/>
      <c r="Y3550" s="20"/>
      <c r="Z3550" s="20"/>
      <c r="AA3550" s="20"/>
      <c r="AB3550" s="20"/>
      <c r="AC3550" s="20"/>
      <c r="AD3550" s="20"/>
    </row>
    <row r="3551" spans="3:30" s="1" customFormat="1">
      <c r="C3551" s="16"/>
      <c r="D3551" s="16"/>
      <c r="E3551" s="32"/>
      <c r="F3551" s="16"/>
      <c r="G3551" s="16"/>
      <c r="H3551" s="16"/>
      <c r="I3551" s="16"/>
      <c r="J3551" s="16"/>
      <c r="K3551" s="16"/>
      <c r="L3551" s="32"/>
      <c r="M3551" s="16"/>
      <c r="N3551" s="16"/>
      <c r="O3551" s="16"/>
      <c r="P3551" s="16"/>
      <c r="Y3551" s="20"/>
      <c r="Z3551" s="20"/>
      <c r="AA3551" s="20"/>
      <c r="AB3551" s="20"/>
      <c r="AC3551" s="20"/>
      <c r="AD3551" s="20"/>
    </row>
    <row r="3552" spans="3:30" s="1" customFormat="1">
      <c r="C3552" s="16"/>
      <c r="D3552" s="16"/>
      <c r="E3552" s="32"/>
      <c r="F3552" s="16"/>
      <c r="G3552" s="16"/>
      <c r="H3552" s="16"/>
      <c r="I3552" s="16"/>
      <c r="J3552" s="16"/>
      <c r="K3552" s="16"/>
      <c r="L3552" s="32"/>
      <c r="M3552" s="16"/>
      <c r="N3552" s="16"/>
      <c r="O3552" s="16"/>
      <c r="P3552" s="16"/>
      <c r="Y3552" s="20"/>
      <c r="Z3552" s="20"/>
      <c r="AA3552" s="20"/>
      <c r="AB3552" s="20"/>
      <c r="AC3552" s="20"/>
      <c r="AD3552" s="20"/>
    </row>
    <row r="3553" spans="3:30" s="1" customFormat="1">
      <c r="C3553" s="16"/>
      <c r="D3553" s="16"/>
      <c r="E3553" s="32"/>
      <c r="F3553" s="16"/>
      <c r="G3553" s="16"/>
      <c r="H3553" s="16"/>
      <c r="I3553" s="16"/>
      <c r="J3553" s="16"/>
      <c r="K3553" s="16"/>
      <c r="L3553" s="32"/>
      <c r="M3553" s="16"/>
      <c r="N3553" s="16"/>
      <c r="O3553" s="16"/>
      <c r="P3553" s="16"/>
      <c r="Y3553" s="20"/>
      <c r="Z3553" s="20"/>
      <c r="AA3553" s="20"/>
      <c r="AB3553" s="20"/>
      <c r="AC3553" s="20"/>
      <c r="AD3553" s="20"/>
    </row>
    <row r="3554" spans="3:30" s="1" customFormat="1">
      <c r="C3554" s="16"/>
      <c r="D3554" s="16"/>
      <c r="E3554" s="32"/>
      <c r="F3554" s="16"/>
      <c r="G3554" s="16"/>
      <c r="H3554" s="16"/>
      <c r="I3554" s="16"/>
      <c r="J3554" s="16"/>
      <c r="K3554" s="16"/>
      <c r="L3554" s="32"/>
      <c r="M3554" s="16"/>
      <c r="N3554" s="16"/>
      <c r="O3554" s="16"/>
      <c r="P3554" s="16"/>
      <c r="Y3554" s="20"/>
      <c r="Z3554" s="20"/>
      <c r="AA3554" s="20"/>
      <c r="AB3554" s="20"/>
      <c r="AC3554" s="20"/>
      <c r="AD3554" s="20"/>
    </row>
    <row r="3555" spans="3:30" s="1" customFormat="1">
      <c r="C3555" s="16"/>
      <c r="D3555" s="16"/>
      <c r="E3555" s="32"/>
      <c r="F3555" s="16"/>
      <c r="G3555" s="16"/>
      <c r="H3555" s="16"/>
      <c r="I3555" s="16"/>
      <c r="J3555" s="16"/>
      <c r="K3555" s="16"/>
      <c r="L3555" s="32"/>
      <c r="M3555" s="16"/>
      <c r="N3555" s="16"/>
      <c r="O3555" s="16"/>
      <c r="P3555" s="16"/>
      <c r="Y3555" s="20"/>
      <c r="Z3555" s="20"/>
      <c r="AA3555" s="20"/>
      <c r="AB3555" s="20"/>
      <c r="AC3555" s="20"/>
      <c r="AD3555" s="20"/>
    </row>
    <row r="3556" spans="3:30" s="1" customFormat="1">
      <c r="C3556" s="16"/>
      <c r="D3556" s="16"/>
      <c r="E3556" s="32"/>
      <c r="F3556" s="16"/>
      <c r="G3556" s="16"/>
      <c r="H3556" s="16"/>
      <c r="I3556" s="16"/>
      <c r="J3556" s="16"/>
      <c r="K3556" s="16"/>
      <c r="L3556" s="32"/>
      <c r="M3556" s="16"/>
      <c r="N3556" s="16"/>
      <c r="O3556" s="16"/>
      <c r="P3556" s="16"/>
      <c r="Y3556" s="20"/>
      <c r="Z3556" s="20"/>
      <c r="AA3556" s="20"/>
      <c r="AB3556" s="20"/>
      <c r="AC3556" s="20"/>
      <c r="AD3556" s="20"/>
    </row>
    <row r="3557" spans="3:30" s="1" customFormat="1">
      <c r="C3557" s="16"/>
      <c r="D3557" s="16"/>
      <c r="E3557" s="32"/>
      <c r="F3557" s="16"/>
      <c r="G3557" s="16"/>
      <c r="H3557" s="16"/>
      <c r="I3557" s="16"/>
      <c r="J3557" s="16"/>
      <c r="K3557" s="16"/>
      <c r="L3557" s="32"/>
      <c r="M3557" s="16"/>
      <c r="N3557" s="16"/>
      <c r="O3557" s="16"/>
      <c r="P3557" s="16"/>
      <c r="Y3557" s="20"/>
      <c r="Z3557" s="20"/>
      <c r="AA3557" s="20"/>
      <c r="AB3557" s="20"/>
      <c r="AC3557" s="20"/>
      <c r="AD3557" s="20"/>
    </row>
    <row r="3558" spans="3:30" s="1" customFormat="1">
      <c r="C3558" s="16"/>
      <c r="D3558" s="16"/>
      <c r="E3558" s="32"/>
      <c r="F3558" s="16"/>
      <c r="G3558" s="16"/>
      <c r="H3558" s="16"/>
      <c r="I3558" s="16"/>
      <c r="J3558" s="16"/>
      <c r="K3558" s="16"/>
      <c r="L3558" s="32"/>
      <c r="M3558" s="16"/>
      <c r="N3558" s="16"/>
      <c r="O3558" s="16"/>
      <c r="P3558" s="16"/>
      <c r="Y3558" s="20"/>
      <c r="Z3558" s="20"/>
      <c r="AA3558" s="20"/>
      <c r="AB3558" s="20"/>
      <c r="AC3558" s="20"/>
      <c r="AD3558" s="20"/>
    </row>
    <row r="3559" spans="3:30" s="1" customFormat="1">
      <c r="C3559" s="16"/>
      <c r="D3559" s="16"/>
      <c r="E3559" s="32"/>
      <c r="F3559" s="16"/>
      <c r="G3559" s="16"/>
      <c r="H3559" s="16"/>
      <c r="I3559" s="16"/>
      <c r="J3559" s="16"/>
      <c r="K3559" s="16"/>
      <c r="L3559" s="32"/>
      <c r="M3559" s="16"/>
      <c r="N3559" s="16"/>
      <c r="O3559" s="16"/>
      <c r="P3559" s="16"/>
      <c r="Y3559" s="20"/>
      <c r="Z3559" s="20"/>
      <c r="AA3559" s="20"/>
      <c r="AB3559" s="20"/>
      <c r="AC3559" s="20"/>
      <c r="AD3559" s="20"/>
    </row>
    <row r="3560" spans="3:30" s="1" customFormat="1">
      <c r="C3560" s="16"/>
      <c r="D3560" s="16"/>
      <c r="E3560" s="32"/>
      <c r="F3560" s="16"/>
      <c r="G3560" s="16"/>
      <c r="H3560" s="16"/>
      <c r="I3560" s="16"/>
      <c r="J3560" s="16"/>
      <c r="K3560" s="16"/>
      <c r="L3560" s="32"/>
      <c r="M3560" s="16"/>
      <c r="N3560" s="16"/>
      <c r="O3560" s="16"/>
      <c r="P3560" s="16"/>
      <c r="Y3560" s="20"/>
      <c r="Z3560" s="20"/>
      <c r="AA3560" s="20"/>
      <c r="AB3560" s="20"/>
      <c r="AC3560" s="20"/>
      <c r="AD3560" s="20"/>
    </row>
    <row r="3561" spans="3:30" s="1" customFormat="1">
      <c r="C3561" s="16"/>
      <c r="D3561" s="16"/>
      <c r="E3561" s="32"/>
      <c r="F3561" s="16"/>
      <c r="G3561" s="16"/>
      <c r="H3561" s="16"/>
      <c r="I3561" s="16"/>
      <c r="J3561" s="16"/>
      <c r="K3561" s="16"/>
      <c r="L3561" s="32"/>
      <c r="M3561" s="16"/>
      <c r="N3561" s="16"/>
      <c r="O3561" s="16"/>
      <c r="P3561" s="16"/>
      <c r="Y3561" s="20"/>
      <c r="Z3561" s="20"/>
      <c r="AA3561" s="20"/>
      <c r="AB3561" s="20"/>
      <c r="AC3561" s="20"/>
      <c r="AD3561" s="20"/>
    </row>
    <row r="3562" spans="3:30" s="1" customFormat="1">
      <c r="C3562" s="16"/>
      <c r="D3562" s="16"/>
      <c r="E3562" s="32"/>
      <c r="F3562" s="16"/>
      <c r="G3562" s="16"/>
      <c r="H3562" s="16"/>
      <c r="I3562" s="16"/>
      <c r="J3562" s="16"/>
      <c r="K3562" s="16"/>
      <c r="L3562" s="32"/>
      <c r="M3562" s="16"/>
      <c r="N3562" s="16"/>
      <c r="O3562" s="16"/>
      <c r="P3562" s="16"/>
      <c r="Y3562" s="20"/>
      <c r="Z3562" s="20"/>
      <c r="AA3562" s="20"/>
      <c r="AB3562" s="20"/>
      <c r="AC3562" s="20"/>
      <c r="AD3562" s="20"/>
    </row>
    <row r="3563" spans="3:30" s="1" customFormat="1">
      <c r="C3563" s="16"/>
      <c r="D3563" s="16"/>
      <c r="E3563" s="32"/>
      <c r="F3563" s="16"/>
      <c r="G3563" s="16"/>
      <c r="H3563" s="16"/>
      <c r="I3563" s="16"/>
      <c r="J3563" s="16"/>
      <c r="K3563" s="16"/>
      <c r="L3563" s="32"/>
      <c r="M3563" s="16"/>
      <c r="N3563" s="16"/>
      <c r="O3563" s="16"/>
      <c r="P3563" s="16"/>
      <c r="Y3563" s="20"/>
      <c r="Z3563" s="20"/>
      <c r="AA3563" s="20"/>
      <c r="AB3563" s="20"/>
      <c r="AC3563" s="20"/>
      <c r="AD3563" s="20"/>
    </row>
    <row r="3564" spans="3:30" s="1" customFormat="1">
      <c r="C3564" s="16"/>
      <c r="D3564" s="16"/>
      <c r="E3564" s="32"/>
      <c r="F3564" s="16"/>
      <c r="G3564" s="16"/>
      <c r="H3564" s="16"/>
      <c r="I3564" s="16"/>
      <c r="J3564" s="16"/>
      <c r="K3564" s="16"/>
      <c r="L3564" s="32"/>
      <c r="M3564" s="16"/>
      <c r="N3564" s="16"/>
      <c r="O3564" s="16"/>
      <c r="P3564" s="16"/>
      <c r="Y3564" s="20"/>
      <c r="Z3564" s="20"/>
      <c r="AA3564" s="20"/>
      <c r="AB3564" s="20"/>
      <c r="AC3564" s="20"/>
      <c r="AD3564" s="20"/>
    </row>
    <row r="3565" spans="3:30" s="1" customFormat="1">
      <c r="C3565" s="16"/>
      <c r="D3565" s="16"/>
      <c r="E3565" s="32"/>
      <c r="F3565" s="16"/>
      <c r="G3565" s="16"/>
      <c r="H3565" s="16"/>
      <c r="I3565" s="16"/>
      <c r="J3565" s="16"/>
      <c r="K3565" s="16"/>
      <c r="L3565" s="32"/>
      <c r="M3565" s="16"/>
      <c r="N3565" s="16"/>
      <c r="O3565" s="16"/>
      <c r="P3565" s="16"/>
      <c r="Y3565" s="20"/>
      <c r="Z3565" s="20"/>
      <c r="AA3565" s="20"/>
      <c r="AB3565" s="20"/>
      <c r="AC3565" s="20"/>
      <c r="AD3565" s="20"/>
    </row>
    <row r="3566" spans="3:30" s="1" customFormat="1">
      <c r="C3566" s="16"/>
      <c r="D3566" s="16"/>
      <c r="E3566" s="32"/>
      <c r="F3566" s="16"/>
      <c r="G3566" s="16"/>
      <c r="H3566" s="16"/>
      <c r="I3566" s="16"/>
      <c r="J3566" s="16"/>
      <c r="K3566" s="16"/>
      <c r="L3566" s="32"/>
      <c r="M3566" s="16"/>
      <c r="N3566" s="16"/>
      <c r="O3566" s="16"/>
      <c r="P3566" s="16"/>
      <c r="Y3566" s="20"/>
      <c r="Z3566" s="20"/>
      <c r="AA3566" s="20"/>
      <c r="AB3566" s="20"/>
      <c r="AC3566" s="20"/>
      <c r="AD3566" s="20"/>
    </row>
    <row r="3567" spans="3:30" s="1" customFormat="1">
      <c r="C3567" s="16"/>
      <c r="D3567" s="16"/>
      <c r="E3567" s="32"/>
      <c r="F3567" s="16"/>
      <c r="G3567" s="16"/>
      <c r="H3567" s="16"/>
      <c r="I3567" s="16"/>
      <c r="J3567" s="16"/>
      <c r="K3567" s="16"/>
      <c r="L3567" s="32"/>
      <c r="M3567" s="16"/>
      <c r="N3567" s="16"/>
      <c r="O3567" s="16"/>
      <c r="P3567" s="16"/>
      <c r="Y3567" s="20"/>
      <c r="Z3567" s="20"/>
      <c r="AA3567" s="20"/>
      <c r="AB3567" s="20"/>
      <c r="AC3567" s="20"/>
      <c r="AD3567" s="20"/>
    </row>
    <row r="3568" spans="3:30" s="1" customFormat="1">
      <c r="C3568" s="16"/>
      <c r="D3568" s="16"/>
      <c r="E3568" s="32"/>
      <c r="F3568" s="16"/>
      <c r="G3568" s="16"/>
      <c r="H3568" s="16"/>
      <c r="I3568" s="16"/>
      <c r="J3568" s="16"/>
      <c r="K3568" s="16"/>
      <c r="L3568" s="32"/>
      <c r="M3568" s="16"/>
      <c r="N3568" s="16"/>
      <c r="O3568" s="16"/>
      <c r="P3568" s="16"/>
      <c r="Y3568" s="20"/>
      <c r="Z3568" s="20"/>
      <c r="AA3568" s="20"/>
      <c r="AB3568" s="20"/>
      <c r="AC3568" s="20"/>
      <c r="AD3568" s="20"/>
    </row>
    <row r="3569" spans="3:30" s="1" customFormat="1">
      <c r="C3569" s="16"/>
      <c r="D3569" s="16"/>
      <c r="E3569" s="32"/>
      <c r="F3569" s="16"/>
      <c r="G3569" s="16"/>
      <c r="H3569" s="16"/>
      <c r="I3569" s="16"/>
      <c r="J3569" s="16"/>
      <c r="K3569" s="16"/>
      <c r="L3569" s="32"/>
      <c r="M3569" s="16"/>
      <c r="N3569" s="16"/>
      <c r="O3569" s="16"/>
      <c r="P3569" s="16"/>
      <c r="Y3569" s="20"/>
      <c r="Z3569" s="20"/>
      <c r="AA3569" s="20"/>
      <c r="AB3569" s="20"/>
      <c r="AC3569" s="20"/>
      <c r="AD3569" s="20"/>
    </row>
    <row r="3570" spans="3:30" s="1" customFormat="1">
      <c r="C3570" s="16"/>
      <c r="D3570" s="16"/>
      <c r="E3570" s="32"/>
      <c r="F3570" s="16"/>
      <c r="G3570" s="16"/>
      <c r="H3570" s="16"/>
      <c r="I3570" s="16"/>
      <c r="J3570" s="16"/>
      <c r="K3570" s="16"/>
      <c r="L3570" s="32"/>
      <c r="M3570" s="16"/>
      <c r="N3570" s="16"/>
      <c r="O3570" s="16"/>
      <c r="P3570" s="16"/>
      <c r="Y3570" s="20"/>
      <c r="Z3570" s="20"/>
      <c r="AA3570" s="20"/>
      <c r="AB3570" s="20"/>
      <c r="AC3570" s="20"/>
      <c r="AD3570" s="20"/>
    </row>
    <row r="3571" spans="3:30" s="1" customFormat="1">
      <c r="C3571" s="16"/>
      <c r="D3571" s="16"/>
      <c r="E3571" s="32"/>
      <c r="F3571" s="16"/>
      <c r="G3571" s="16"/>
      <c r="H3571" s="16"/>
      <c r="I3571" s="16"/>
      <c r="J3571" s="16"/>
      <c r="K3571" s="16"/>
      <c r="L3571" s="32"/>
      <c r="M3571" s="16"/>
      <c r="N3571" s="16"/>
      <c r="O3571" s="16"/>
      <c r="P3571" s="16"/>
      <c r="Y3571" s="20"/>
      <c r="Z3571" s="20"/>
      <c r="AA3571" s="20"/>
      <c r="AB3571" s="20"/>
      <c r="AC3571" s="20"/>
      <c r="AD3571" s="20"/>
    </row>
    <row r="3572" spans="3:30" s="1" customFormat="1">
      <c r="C3572" s="16"/>
      <c r="D3572" s="16"/>
      <c r="E3572" s="32"/>
      <c r="F3572" s="16"/>
      <c r="G3572" s="16"/>
      <c r="H3572" s="16"/>
      <c r="I3572" s="16"/>
      <c r="J3572" s="16"/>
      <c r="K3572" s="16"/>
      <c r="L3572" s="32"/>
      <c r="M3572" s="16"/>
      <c r="N3572" s="16"/>
      <c r="O3572" s="16"/>
      <c r="P3572" s="16"/>
      <c r="Y3572" s="20"/>
      <c r="Z3572" s="20"/>
      <c r="AA3572" s="20"/>
      <c r="AB3572" s="20"/>
      <c r="AC3572" s="20"/>
      <c r="AD3572" s="20"/>
    </row>
    <row r="3573" spans="3:30" s="1" customFormat="1">
      <c r="C3573" s="16"/>
      <c r="D3573" s="16"/>
      <c r="E3573" s="32"/>
      <c r="F3573" s="16"/>
      <c r="G3573" s="16"/>
      <c r="H3573" s="16"/>
      <c r="I3573" s="16"/>
      <c r="J3573" s="16"/>
      <c r="K3573" s="16"/>
      <c r="L3573" s="32"/>
      <c r="M3573" s="16"/>
      <c r="N3573" s="16"/>
      <c r="O3573" s="16"/>
      <c r="P3573" s="16"/>
      <c r="Y3573" s="20"/>
      <c r="Z3573" s="20"/>
      <c r="AA3573" s="20"/>
      <c r="AB3573" s="20"/>
      <c r="AC3573" s="20"/>
      <c r="AD3573" s="20"/>
    </row>
    <row r="3574" spans="3:30" s="1" customFormat="1">
      <c r="C3574" s="16"/>
      <c r="D3574" s="16"/>
      <c r="E3574" s="32"/>
      <c r="F3574" s="16"/>
      <c r="G3574" s="16"/>
      <c r="H3574" s="16"/>
      <c r="I3574" s="16"/>
      <c r="J3574" s="16"/>
      <c r="K3574" s="16"/>
      <c r="L3574" s="32"/>
      <c r="M3574" s="16"/>
      <c r="N3574" s="16"/>
      <c r="O3574" s="16"/>
      <c r="P3574" s="16"/>
      <c r="Y3574" s="20"/>
      <c r="Z3574" s="20"/>
      <c r="AA3574" s="20"/>
      <c r="AB3574" s="20"/>
      <c r="AC3574" s="20"/>
      <c r="AD3574" s="20"/>
    </row>
    <row r="3575" spans="3:30" s="1" customFormat="1">
      <c r="C3575" s="16"/>
      <c r="D3575" s="16"/>
      <c r="E3575" s="32"/>
      <c r="F3575" s="16"/>
      <c r="G3575" s="16"/>
      <c r="H3575" s="16"/>
      <c r="I3575" s="16"/>
      <c r="J3575" s="16"/>
      <c r="K3575" s="16"/>
      <c r="L3575" s="32"/>
      <c r="M3575" s="16"/>
      <c r="N3575" s="16"/>
      <c r="O3575" s="16"/>
      <c r="P3575" s="16"/>
      <c r="Y3575" s="20"/>
      <c r="Z3575" s="20"/>
      <c r="AA3575" s="20"/>
      <c r="AB3575" s="20"/>
      <c r="AC3575" s="20"/>
      <c r="AD3575" s="20"/>
    </row>
    <row r="3576" spans="3:30" s="1" customFormat="1">
      <c r="C3576" s="16"/>
      <c r="D3576" s="16"/>
      <c r="E3576" s="32"/>
      <c r="F3576" s="16"/>
      <c r="G3576" s="16"/>
      <c r="H3576" s="16"/>
      <c r="I3576" s="16"/>
      <c r="J3576" s="16"/>
      <c r="K3576" s="16"/>
      <c r="L3576" s="32"/>
      <c r="M3576" s="16"/>
      <c r="N3576" s="16"/>
      <c r="O3576" s="16"/>
      <c r="P3576" s="16"/>
      <c r="Y3576" s="20"/>
      <c r="Z3576" s="20"/>
      <c r="AA3576" s="20"/>
      <c r="AB3576" s="20"/>
      <c r="AC3576" s="20"/>
      <c r="AD3576" s="20"/>
    </row>
    <row r="3577" spans="3:30" s="1" customFormat="1">
      <c r="C3577" s="16"/>
      <c r="D3577" s="16"/>
      <c r="E3577" s="32"/>
      <c r="F3577" s="16"/>
      <c r="G3577" s="16"/>
      <c r="H3577" s="16"/>
      <c r="I3577" s="16"/>
      <c r="J3577" s="16"/>
      <c r="K3577" s="16"/>
      <c r="L3577" s="32"/>
      <c r="M3577" s="16"/>
      <c r="N3577" s="16"/>
      <c r="O3577" s="16"/>
      <c r="P3577" s="16"/>
      <c r="Y3577" s="20"/>
      <c r="Z3577" s="20"/>
      <c r="AA3577" s="20"/>
      <c r="AB3577" s="20"/>
      <c r="AC3577" s="20"/>
      <c r="AD3577" s="20"/>
    </row>
    <row r="3578" spans="3:30" s="1" customFormat="1">
      <c r="C3578" s="16"/>
      <c r="D3578" s="16"/>
      <c r="E3578" s="32"/>
      <c r="F3578" s="16"/>
      <c r="G3578" s="16"/>
      <c r="H3578" s="16"/>
      <c r="I3578" s="16"/>
      <c r="J3578" s="16"/>
      <c r="K3578" s="16"/>
      <c r="L3578" s="32"/>
      <c r="M3578" s="16"/>
      <c r="N3578" s="16"/>
      <c r="O3578" s="16"/>
      <c r="P3578" s="16"/>
      <c r="Y3578" s="20"/>
      <c r="Z3578" s="20"/>
      <c r="AA3578" s="20"/>
      <c r="AB3578" s="20"/>
      <c r="AC3578" s="20"/>
      <c r="AD3578" s="20"/>
    </row>
    <row r="3579" spans="3:30" s="1" customFormat="1">
      <c r="C3579" s="16"/>
      <c r="D3579" s="16"/>
      <c r="E3579" s="32"/>
      <c r="F3579" s="16"/>
      <c r="G3579" s="16"/>
      <c r="H3579" s="16"/>
      <c r="I3579" s="16"/>
      <c r="J3579" s="16"/>
      <c r="K3579" s="16"/>
      <c r="L3579" s="32"/>
      <c r="M3579" s="16"/>
      <c r="N3579" s="16"/>
      <c r="O3579" s="16"/>
      <c r="P3579" s="16"/>
      <c r="Y3579" s="20"/>
      <c r="Z3579" s="20"/>
      <c r="AA3579" s="20"/>
      <c r="AB3579" s="20"/>
      <c r="AC3579" s="20"/>
      <c r="AD3579" s="20"/>
    </row>
    <row r="3580" spans="3:30" s="1" customFormat="1">
      <c r="C3580" s="16"/>
      <c r="D3580" s="16"/>
      <c r="E3580" s="32"/>
      <c r="F3580" s="16"/>
      <c r="G3580" s="16"/>
      <c r="H3580" s="16"/>
      <c r="I3580" s="16"/>
      <c r="J3580" s="16"/>
      <c r="K3580" s="16"/>
      <c r="L3580" s="32"/>
      <c r="M3580" s="16"/>
      <c r="N3580" s="16"/>
      <c r="O3580" s="16"/>
      <c r="P3580" s="16"/>
      <c r="Y3580" s="20"/>
      <c r="Z3580" s="20"/>
      <c r="AA3580" s="20"/>
      <c r="AB3580" s="20"/>
      <c r="AC3580" s="20"/>
      <c r="AD3580" s="20"/>
    </row>
    <row r="3581" spans="3:30" s="1" customFormat="1">
      <c r="C3581" s="16"/>
      <c r="D3581" s="16"/>
      <c r="E3581" s="32"/>
      <c r="F3581" s="16"/>
      <c r="G3581" s="16"/>
      <c r="H3581" s="16"/>
      <c r="I3581" s="16"/>
      <c r="J3581" s="16"/>
      <c r="K3581" s="16"/>
      <c r="L3581" s="32"/>
      <c r="M3581" s="16"/>
      <c r="N3581" s="16"/>
      <c r="O3581" s="16"/>
      <c r="P3581" s="16"/>
      <c r="Y3581" s="20"/>
      <c r="Z3581" s="20"/>
      <c r="AA3581" s="20"/>
      <c r="AB3581" s="20"/>
      <c r="AC3581" s="20"/>
      <c r="AD3581" s="20"/>
    </row>
    <row r="3582" spans="3:30" s="1" customFormat="1">
      <c r="C3582" s="16"/>
      <c r="D3582" s="16"/>
      <c r="E3582" s="32"/>
      <c r="F3582" s="16"/>
      <c r="G3582" s="16"/>
      <c r="H3582" s="16"/>
      <c r="I3582" s="16"/>
      <c r="J3582" s="16"/>
      <c r="K3582" s="16"/>
      <c r="L3582" s="32"/>
      <c r="M3582" s="16"/>
      <c r="N3582" s="16"/>
      <c r="O3582" s="16"/>
      <c r="P3582" s="16"/>
      <c r="Y3582" s="20"/>
      <c r="Z3582" s="20"/>
      <c r="AA3582" s="20"/>
      <c r="AB3582" s="20"/>
      <c r="AC3582" s="20"/>
      <c r="AD3582" s="20"/>
    </row>
    <row r="3583" spans="3:30" s="1" customFormat="1">
      <c r="C3583" s="16"/>
      <c r="D3583" s="16"/>
      <c r="E3583" s="32"/>
      <c r="F3583" s="16"/>
      <c r="G3583" s="16"/>
      <c r="H3583" s="16"/>
      <c r="I3583" s="16"/>
      <c r="J3583" s="16"/>
      <c r="K3583" s="16"/>
      <c r="L3583" s="32"/>
      <c r="M3583" s="16"/>
      <c r="N3583" s="16"/>
      <c r="O3583" s="16"/>
      <c r="P3583" s="16"/>
      <c r="Y3583" s="20"/>
      <c r="Z3583" s="20"/>
      <c r="AA3583" s="20"/>
      <c r="AB3583" s="20"/>
      <c r="AC3583" s="20"/>
      <c r="AD3583" s="20"/>
    </row>
    <row r="3584" spans="3:30" s="1" customFormat="1">
      <c r="C3584" s="16"/>
      <c r="D3584" s="16"/>
      <c r="E3584" s="32"/>
      <c r="F3584" s="16"/>
      <c r="G3584" s="16"/>
      <c r="H3584" s="16"/>
      <c r="I3584" s="16"/>
      <c r="J3584" s="16"/>
      <c r="K3584" s="16"/>
      <c r="L3584" s="32"/>
      <c r="M3584" s="16"/>
      <c r="N3584" s="16"/>
      <c r="O3584" s="16"/>
      <c r="P3584" s="16"/>
      <c r="Y3584" s="20"/>
      <c r="Z3584" s="20"/>
      <c r="AA3584" s="20"/>
      <c r="AB3584" s="20"/>
      <c r="AC3584" s="20"/>
      <c r="AD3584" s="20"/>
    </row>
    <row r="3585" spans="3:30" s="1" customFormat="1">
      <c r="C3585" s="16"/>
      <c r="D3585" s="16"/>
      <c r="E3585" s="32"/>
      <c r="F3585" s="16"/>
      <c r="G3585" s="16"/>
      <c r="H3585" s="16"/>
      <c r="I3585" s="16"/>
      <c r="J3585" s="16"/>
      <c r="K3585" s="16"/>
      <c r="L3585" s="32"/>
      <c r="M3585" s="16"/>
      <c r="N3585" s="16"/>
      <c r="O3585" s="16"/>
      <c r="P3585" s="16"/>
      <c r="Y3585" s="20"/>
      <c r="Z3585" s="20"/>
      <c r="AA3585" s="20"/>
      <c r="AB3585" s="20"/>
      <c r="AC3585" s="20"/>
      <c r="AD3585" s="20"/>
    </row>
    <row r="3586" spans="3:30" s="1" customFormat="1">
      <c r="C3586" s="16"/>
      <c r="D3586" s="16"/>
      <c r="E3586" s="32"/>
      <c r="F3586" s="16"/>
      <c r="G3586" s="16"/>
      <c r="H3586" s="16"/>
      <c r="I3586" s="16"/>
      <c r="J3586" s="16"/>
      <c r="K3586" s="16"/>
      <c r="L3586" s="32"/>
      <c r="M3586" s="16"/>
      <c r="N3586" s="16"/>
      <c r="O3586" s="16"/>
      <c r="P3586" s="16"/>
      <c r="Y3586" s="20"/>
      <c r="Z3586" s="20"/>
      <c r="AA3586" s="20"/>
      <c r="AB3586" s="20"/>
      <c r="AC3586" s="20"/>
      <c r="AD3586" s="20"/>
    </row>
    <row r="3587" spans="3:30" s="1" customFormat="1">
      <c r="C3587" s="16"/>
      <c r="D3587" s="16"/>
      <c r="E3587" s="32"/>
      <c r="F3587" s="16"/>
      <c r="G3587" s="16"/>
      <c r="H3587" s="16"/>
      <c r="I3587" s="16"/>
      <c r="J3587" s="16"/>
      <c r="K3587" s="16"/>
      <c r="L3587" s="32"/>
      <c r="M3587" s="16"/>
      <c r="N3587" s="16"/>
      <c r="O3587" s="16"/>
      <c r="P3587" s="16"/>
      <c r="Y3587" s="20"/>
      <c r="Z3587" s="20"/>
      <c r="AA3587" s="20"/>
      <c r="AB3587" s="20"/>
      <c r="AC3587" s="20"/>
      <c r="AD3587" s="20"/>
    </row>
    <row r="3588" spans="3:30" s="1" customFormat="1">
      <c r="C3588" s="16"/>
      <c r="D3588" s="16"/>
      <c r="E3588" s="32"/>
      <c r="F3588" s="16"/>
      <c r="G3588" s="16"/>
      <c r="H3588" s="16"/>
      <c r="I3588" s="16"/>
      <c r="J3588" s="16"/>
      <c r="K3588" s="16"/>
      <c r="L3588" s="32"/>
      <c r="M3588" s="16"/>
      <c r="N3588" s="16"/>
      <c r="O3588" s="16"/>
      <c r="P3588" s="16"/>
      <c r="Y3588" s="20"/>
      <c r="Z3588" s="20"/>
      <c r="AA3588" s="20"/>
      <c r="AB3588" s="20"/>
      <c r="AC3588" s="20"/>
      <c r="AD3588" s="20"/>
    </row>
    <row r="3589" spans="3:30" s="1" customFormat="1">
      <c r="C3589" s="16"/>
      <c r="D3589" s="16"/>
      <c r="E3589" s="32"/>
      <c r="F3589" s="16"/>
      <c r="G3589" s="16"/>
      <c r="H3589" s="16"/>
      <c r="I3589" s="16"/>
      <c r="J3589" s="16"/>
      <c r="K3589" s="16"/>
      <c r="L3589" s="32"/>
      <c r="M3589" s="16"/>
      <c r="N3589" s="16"/>
      <c r="O3589" s="16"/>
      <c r="P3589" s="16"/>
      <c r="Y3589" s="20"/>
      <c r="Z3589" s="20"/>
      <c r="AA3589" s="20"/>
      <c r="AB3589" s="20"/>
      <c r="AC3589" s="20"/>
      <c r="AD3589" s="20"/>
    </row>
    <row r="3590" spans="3:30" s="1" customFormat="1">
      <c r="C3590" s="16"/>
      <c r="D3590" s="16"/>
      <c r="E3590" s="32"/>
      <c r="F3590" s="16"/>
      <c r="G3590" s="16"/>
      <c r="H3590" s="16"/>
      <c r="I3590" s="16"/>
      <c r="J3590" s="16"/>
      <c r="K3590" s="16"/>
      <c r="L3590" s="32"/>
      <c r="M3590" s="16"/>
      <c r="N3590" s="16"/>
      <c r="O3590" s="16"/>
      <c r="P3590" s="16"/>
      <c r="Y3590" s="20"/>
      <c r="Z3590" s="20"/>
      <c r="AA3590" s="20"/>
      <c r="AB3590" s="20"/>
      <c r="AC3590" s="20"/>
      <c r="AD3590" s="20"/>
    </row>
    <row r="3591" spans="3:30" s="1" customFormat="1">
      <c r="C3591" s="16"/>
      <c r="D3591" s="16"/>
      <c r="E3591" s="32"/>
      <c r="F3591" s="16"/>
      <c r="G3591" s="16"/>
      <c r="H3591" s="16"/>
      <c r="I3591" s="16"/>
      <c r="J3591" s="16"/>
      <c r="K3591" s="16"/>
      <c r="L3591" s="32"/>
      <c r="M3591" s="16"/>
      <c r="N3591" s="16"/>
      <c r="O3591" s="16"/>
      <c r="P3591" s="16"/>
      <c r="Y3591" s="20"/>
      <c r="Z3591" s="20"/>
      <c r="AA3591" s="20"/>
      <c r="AB3591" s="20"/>
      <c r="AC3591" s="20"/>
      <c r="AD3591" s="20"/>
    </row>
    <row r="3592" spans="3:30" s="1" customFormat="1">
      <c r="C3592" s="16"/>
      <c r="D3592" s="16"/>
      <c r="E3592" s="32"/>
      <c r="F3592" s="16"/>
      <c r="G3592" s="16"/>
      <c r="H3592" s="16"/>
      <c r="I3592" s="16"/>
      <c r="J3592" s="16"/>
      <c r="K3592" s="16"/>
      <c r="L3592" s="32"/>
      <c r="M3592" s="16"/>
      <c r="N3592" s="16"/>
      <c r="O3592" s="16"/>
      <c r="P3592" s="16"/>
      <c r="Y3592" s="20"/>
      <c r="Z3592" s="20"/>
      <c r="AA3592" s="20"/>
      <c r="AB3592" s="20"/>
      <c r="AC3592" s="20"/>
      <c r="AD3592" s="20"/>
    </row>
    <row r="3593" spans="3:30" s="1" customFormat="1">
      <c r="C3593" s="16"/>
      <c r="D3593" s="16"/>
      <c r="E3593" s="32"/>
      <c r="F3593" s="16"/>
      <c r="G3593" s="16"/>
      <c r="H3593" s="16"/>
      <c r="I3593" s="16"/>
      <c r="J3593" s="16"/>
      <c r="K3593" s="16"/>
      <c r="L3593" s="32"/>
      <c r="M3593" s="16"/>
      <c r="N3593" s="16"/>
      <c r="O3593" s="16"/>
      <c r="P3593" s="16"/>
      <c r="Y3593" s="20"/>
      <c r="Z3593" s="20"/>
      <c r="AA3593" s="20"/>
      <c r="AB3593" s="20"/>
      <c r="AC3593" s="20"/>
      <c r="AD3593" s="20"/>
    </row>
    <row r="3594" spans="3:30" s="1" customFormat="1">
      <c r="C3594" s="16"/>
      <c r="D3594" s="16"/>
      <c r="E3594" s="32"/>
      <c r="F3594" s="16"/>
      <c r="G3594" s="16"/>
      <c r="H3594" s="16"/>
      <c r="I3594" s="16"/>
      <c r="J3594" s="16"/>
      <c r="K3594" s="16"/>
      <c r="L3594" s="32"/>
      <c r="M3594" s="16"/>
      <c r="N3594" s="16"/>
      <c r="O3594" s="16"/>
      <c r="P3594" s="16"/>
      <c r="Y3594" s="20"/>
      <c r="Z3594" s="20"/>
      <c r="AA3594" s="20"/>
      <c r="AB3594" s="20"/>
      <c r="AC3594" s="20"/>
      <c r="AD3594" s="20"/>
    </row>
    <row r="3595" spans="3:30" s="1" customFormat="1">
      <c r="C3595" s="16"/>
      <c r="D3595" s="16"/>
      <c r="E3595" s="32"/>
      <c r="F3595" s="16"/>
      <c r="G3595" s="16"/>
      <c r="H3595" s="16"/>
      <c r="I3595" s="16"/>
      <c r="J3595" s="16"/>
      <c r="K3595" s="16"/>
      <c r="L3595" s="32"/>
      <c r="M3595" s="16"/>
      <c r="N3595" s="16"/>
      <c r="O3595" s="16"/>
      <c r="P3595" s="16"/>
      <c r="Y3595" s="20"/>
      <c r="Z3595" s="20"/>
      <c r="AA3595" s="20"/>
      <c r="AB3595" s="20"/>
      <c r="AC3595" s="20"/>
      <c r="AD3595" s="20"/>
    </row>
    <row r="3596" spans="3:30" s="1" customFormat="1">
      <c r="C3596" s="16"/>
      <c r="D3596" s="16"/>
      <c r="E3596" s="32"/>
      <c r="F3596" s="16"/>
      <c r="G3596" s="16"/>
      <c r="H3596" s="16"/>
      <c r="I3596" s="16"/>
      <c r="J3596" s="16"/>
      <c r="K3596" s="16"/>
      <c r="L3596" s="32"/>
      <c r="M3596" s="16"/>
      <c r="N3596" s="16"/>
      <c r="O3596" s="16"/>
      <c r="P3596" s="16"/>
      <c r="Y3596" s="20"/>
      <c r="Z3596" s="20"/>
      <c r="AA3596" s="20"/>
      <c r="AB3596" s="20"/>
      <c r="AC3596" s="20"/>
      <c r="AD3596" s="20"/>
    </row>
    <row r="3597" spans="3:30" s="1" customFormat="1">
      <c r="C3597" s="16"/>
      <c r="D3597" s="16"/>
      <c r="E3597" s="32"/>
      <c r="F3597" s="16"/>
      <c r="G3597" s="16"/>
      <c r="H3597" s="16"/>
      <c r="I3597" s="16"/>
      <c r="J3597" s="16"/>
      <c r="K3597" s="16"/>
      <c r="L3597" s="32"/>
      <c r="M3597" s="16"/>
      <c r="N3597" s="16"/>
      <c r="O3597" s="16"/>
      <c r="P3597" s="16"/>
      <c r="Y3597" s="20"/>
      <c r="Z3597" s="20"/>
      <c r="AA3597" s="20"/>
      <c r="AB3597" s="20"/>
      <c r="AC3597" s="20"/>
      <c r="AD3597" s="20"/>
    </row>
    <row r="3598" spans="3:30" s="1" customFormat="1">
      <c r="C3598" s="16"/>
      <c r="D3598" s="16"/>
      <c r="E3598" s="32"/>
      <c r="F3598" s="16"/>
      <c r="G3598" s="16"/>
      <c r="H3598" s="16"/>
      <c r="I3598" s="16"/>
      <c r="J3598" s="16"/>
      <c r="K3598" s="16"/>
      <c r="L3598" s="32"/>
      <c r="M3598" s="16"/>
      <c r="N3598" s="16"/>
      <c r="O3598" s="16"/>
      <c r="P3598" s="16"/>
      <c r="Y3598" s="20"/>
      <c r="Z3598" s="20"/>
      <c r="AA3598" s="20"/>
      <c r="AB3598" s="20"/>
      <c r="AC3598" s="20"/>
      <c r="AD3598" s="20"/>
    </row>
    <row r="3599" spans="3:30" s="1" customFormat="1">
      <c r="C3599" s="16"/>
      <c r="D3599" s="16"/>
      <c r="E3599" s="32"/>
      <c r="F3599" s="16"/>
      <c r="G3599" s="16"/>
      <c r="H3599" s="16"/>
      <c r="I3599" s="16"/>
      <c r="J3599" s="16"/>
      <c r="K3599" s="16"/>
      <c r="L3599" s="32"/>
      <c r="M3599" s="16"/>
      <c r="N3599" s="16"/>
      <c r="O3599" s="16"/>
      <c r="P3599" s="16"/>
      <c r="Y3599" s="20"/>
      <c r="Z3599" s="20"/>
      <c r="AA3599" s="20"/>
      <c r="AB3599" s="20"/>
      <c r="AC3599" s="20"/>
      <c r="AD3599" s="20"/>
    </row>
    <row r="3600" spans="3:30" s="1" customFormat="1">
      <c r="C3600" s="16"/>
      <c r="D3600" s="16"/>
      <c r="E3600" s="32"/>
      <c r="F3600" s="16"/>
      <c r="G3600" s="16"/>
      <c r="H3600" s="16"/>
      <c r="I3600" s="16"/>
      <c r="J3600" s="16"/>
      <c r="K3600" s="16"/>
      <c r="L3600" s="32"/>
      <c r="M3600" s="16"/>
      <c r="N3600" s="16"/>
      <c r="O3600" s="16"/>
      <c r="P3600" s="16"/>
      <c r="Y3600" s="20"/>
      <c r="Z3600" s="20"/>
      <c r="AA3600" s="20"/>
      <c r="AB3600" s="20"/>
      <c r="AC3600" s="20"/>
      <c r="AD3600" s="20"/>
    </row>
    <row r="3601" spans="3:30" s="1" customFormat="1">
      <c r="C3601" s="16"/>
      <c r="D3601" s="16"/>
      <c r="E3601" s="32"/>
      <c r="F3601" s="16"/>
      <c r="G3601" s="16"/>
      <c r="H3601" s="16"/>
      <c r="I3601" s="16"/>
      <c r="J3601" s="16"/>
      <c r="K3601" s="16"/>
      <c r="L3601" s="32"/>
      <c r="M3601" s="16"/>
      <c r="N3601" s="16"/>
      <c r="O3601" s="16"/>
      <c r="P3601" s="16"/>
      <c r="Y3601" s="20"/>
      <c r="Z3601" s="20"/>
      <c r="AA3601" s="20"/>
      <c r="AB3601" s="20"/>
      <c r="AC3601" s="20"/>
      <c r="AD3601" s="20"/>
    </row>
    <row r="3602" spans="3:30" s="1" customFormat="1">
      <c r="C3602" s="16"/>
      <c r="D3602" s="16"/>
      <c r="E3602" s="32"/>
      <c r="F3602" s="16"/>
      <c r="G3602" s="16"/>
      <c r="H3602" s="16"/>
      <c r="I3602" s="16"/>
      <c r="J3602" s="16"/>
      <c r="K3602" s="16"/>
      <c r="L3602" s="32"/>
      <c r="M3602" s="16"/>
      <c r="N3602" s="16"/>
      <c r="O3602" s="16"/>
      <c r="P3602" s="16"/>
      <c r="Y3602" s="20"/>
      <c r="Z3602" s="20"/>
      <c r="AA3602" s="20"/>
      <c r="AB3602" s="20"/>
      <c r="AC3602" s="20"/>
      <c r="AD3602" s="20"/>
    </row>
    <row r="3603" spans="3:30" s="1" customFormat="1">
      <c r="C3603" s="16"/>
      <c r="D3603" s="16"/>
      <c r="E3603" s="32"/>
      <c r="F3603" s="16"/>
      <c r="G3603" s="16"/>
      <c r="H3603" s="16"/>
      <c r="I3603" s="16"/>
      <c r="J3603" s="16"/>
      <c r="K3603" s="16"/>
      <c r="L3603" s="32"/>
      <c r="M3603" s="16"/>
      <c r="N3603" s="16"/>
      <c r="O3603" s="16"/>
      <c r="P3603" s="16"/>
      <c r="Y3603" s="20"/>
      <c r="Z3603" s="20"/>
      <c r="AA3603" s="20"/>
      <c r="AB3603" s="20"/>
      <c r="AC3603" s="20"/>
      <c r="AD3603" s="20"/>
    </row>
    <row r="3604" spans="3:30" s="1" customFormat="1">
      <c r="C3604" s="16"/>
      <c r="D3604" s="16"/>
      <c r="E3604" s="32"/>
      <c r="F3604" s="16"/>
      <c r="G3604" s="16"/>
      <c r="H3604" s="16"/>
      <c r="I3604" s="16"/>
      <c r="J3604" s="16"/>
      <c r="K3604" s="16"/>
      <c r="L3604" s="32"/>
      <c r="M3604" s="16"/>
      <c r="N3604" s="16"/>
      <c r="O3604" s="16"/>
      <c r="P3604" s="16"/>
      <c r="Y3604" s="20"/>
      <c r="Z3604" s="20"/>
      <c r="AA3604" s="20"/>
      <c r="AB3604" s="20"/>
      <c r="AC3604" s="20"/>
      <c r="AD3604" s="20"/>
    </row>
    <row r="3605" spans="3:30" s="1" customFormat="1">
      <c r="C3605" s="16"/>
      <c r="D3605" s="16"/>
      <c r="E3605" s="32"/>
      <c r="F3605" s="16"/>
      <c r="G3605" s="16"/>
      <c r="H3605" s="16"/>
      <c r="I3605" s="16"/>
      <c r="J3605" s="16"/>
      <c r="K3605" s="16"/>
      <c r="L3605" s="32"/>
      <c r="M3605" s="16"/>
      <c r="N3605" s="16"/>
      <c r="O3605" s="16"/>
      <c r="P3605" s="16"/>
      <c r="Y3605" s="20"/>
      <c r="Z3605" s="20"/>
      <c r="AA3605" s="20"/>
      <c r="AB3605" s="20"/>
      <c r="AC3605" s="20"/>
      <c r="AD3605" s="20"/>
    </row>
    <row r="3606" spans="3:30" s="1" customFormat="1">
      <c r="C3606" s="16"/>
      <c r="D3606" s="16"/>
      <c r="E3606" s="32"/>
      <c r="F3606" s="16"/>
      <c r="G3606" s="16"/>
      <c r="H3606" s="16"/>
      <c r="I3606" s="16"/>
      <c r="J3606" s="16"/>
      <c r="K3606" s="16"/>
      <c r="L3606" s="32"/>
      <c r="M3606" s="16"/>
      <c r="N3606" s="16"/>
      <c r="O3606" s="16"/>
      <c r="P3606" s="16"/>
      <c r="Y3606" s="20"/>
      <c r="Z3606" s="20"/>
      <c r="AA3606" s="20"/>
      <c r="AB3606" s="20"/>
      <c r="AC3606" s="20"/>
      <c r="AD3606" s="20"/>
    </row>
    <row r="3607" spans="3:30" s="1" customFormat="1">
      <c r="C3607" s="16"/>
      <c r="D3607" s="16"/>
      <c r="E3607" s="32"/>
      <c r="F3607" s="16"/>
      <c r="G3607" s="16"/>
      <c r="H3607" s="16"/>
      <c r="I3607" s="16"/>
      <c r="J3607" s="16"/>
      <c r="K3607" s="16"/>
      <c r="L3607" s="32"/>
      <c r="M3607" s="16"/>
      <c r="N3607" s="16"/>
      <c r="O3607" s="16"/>
      <c r="P3607" s="16"/>
      <c r="Y3607" s="20"/>
      <c r="Z3607" s="20"/>
      <c r="AA3607" s="20"/>
      <c r="AB3607" s="20"/>
      <c r="AC3607" s="20"/>
      <c r="AD3607" s="20"/>
    </row>
    <row r="3608" spans="3:30" s="1" customFormat="1">
      <c r="C3608" s="16"/>
      <c r="D3608" s="16"/>
      <c r="E3608" s="32"/>
      <c r="F3608" s="16"/>
      <c r="G3608" s="16"/>
      <c r="H3608" s="16"/>
      <c r="I3608" s="16"/>
      <c r="J3608" s="16"/>
      <c r="K3608" s="16"/>
      <c r="L3608" s="32"/>
      <c r="M3608" s="16"/>
      <c r="N3608" s="16"/>
      <c r="O3608" s="16"/>
      <c r="P3608" s="16"/>
      <c r="Y3608" s="20"/>
      <c r="Z3608" s="20"/>
      <c r="AA3608" s="20"/>
      <c r="AB3608" s="20"/>
      <c r="AC3608" s="20"/>
      <c r="AD3608" s="20"/>
    </row>
    <row r="3609" spans="3:30" s="1" customFormat="1">
      <c r="C3609" s="16"/>
      <c r="D3609" s="16"/>
      <c r="E3609" s="32"/>
      <c r="F3609" s="16"/>
      <c r="G3609" s="16"/>
      <c r="H3609" s="16"/>
      <c r="I3609" s="16"/>
      <c r="J3609" s="16"/>
      <c r="K3609" s="16"/>
      <c r="L3609" s="32"/>
      <c r="M3609" s="16"/>
      <c r="N3609" s="16"/>
      <c r="O3609" s="16"/>
      <c r="P3609" s="16"/>
      <c r="Y3609" s="20"/>
      <c r="Z3609" s="20"/>
      <c r="AA3609" s="20"/>
      <c r="AB3609" s="20"/>
      <c r="AC3609" s="20"/>
      <c r="AD3609" s="20"/>
    </row>
    <row r="3610" spans="3:30" s="1" customFormat="1">
      <c r="C3610" s="16"/>
      <c r="D3610" s="16"/>
      <c r="E3610" s="32"/>
      <c r="F3610" s="16"/>
      <c r="G3610" s="16"/>
      <c r="H3610" s="16"/>
      <c r="I3610" s="16"/>
      <c r="J3610" s="16"/>
      <c r="K3610" s="16"/>
      <c r="L3610" s="32"/>
      <c r="M3610" s="16"/>
      <c r="N3610" s="16"/>
      <c r="O3610" s="16"/>
      <c r="P3610" s="16"/>
      <c r="Y3610" s="20"/>
      <c r="Z3610" s="20"/>
      <c r="AA3610" s="20"/>
      <c r="AB3610" s="20"/>
      <c r="AC3610" s="20"/>
      <c r="AD3610" s="20"/>
    </row>
    <row r="3611" spans="3:30" s="1" customFormat="1">
      <c r="C3611" s="16"/>
      <c r="D3611" s="16"/>
      <c r="E3611" s="32"/>
      <c r="F3611" s="16"/>
      <c r="G3611" s="16"/>
      <c r="H3611" s="16"/>
      <c r="I3611" s="16"/>
      <c r="J3611" s="16"/>
      <c r="K3611" s="16"/>
      <c r="L3611" s="32"/>
      <c r="M3611" s="16"/>
      <c r="N3611" s="16"/>
      <c r="O3611" s="16"/>
      <c r="P3611" s="16"/>
      <c r="Y3611" s="20"/>
      <c r="Z3611" s="20"/>
      <c r="AA3611" s="20"/>
      <c r="AB3611" s="20"/>
      <c r="AC3611" s="20"/>
      <c r="AD3611" s="20"/>
    </row>
    <row r="3612" spans="3:30" s="1" customFormat="1">
      <c r="C3612" s="16"/>
      <c r="D3612" s="16"/>
      <c r="E3612" s="32"/>
      <c r="F3612" s="16"/>
      <c r="G3612" s="16"/>
      <c r="H3612" s="16"/>
      <c r="I3612" s="16"/>
      <c r="J3612" s="16"/>
      <c r="K3612" s="16"/>
      <c r="L3612" s="32"/>
      <c r="M3612" s="16"/>
      <c r="N3612" s="16"/>
      <c r="O3612" s="16"/>
      <c r="P3612" s="16"/>
      <c r="Y3612" s="20"/>
      <c r="Z3612" s="20"/>
      <c r="AA3612" s="20"/>
      <c r="AB3612" s="20"/>
      <c r="AC3612" s="20"/>
      <c r="AD3612" s="20"/>
    </row>
    <row r="3613" spans="3:30" s="1" customFormat="1">
      <c r="C3613" s="16"/>
      <c r="D3613" s="16"/>
      <c r="E3613" s="32"/>
      <c r="F3613" s="16"/>
      <c r="G3613" s="16"/>
      <c r="H3613" s="16"/>
      <c r="I3613" s="16"/>
      <c r="J3613" s="16"/>
      <c r="K3613" s="16"/>
      <c r="L3613" s="32"/>
      <c r="M3613" s="16"/>
      <c r="N3613" s="16"/>
      <c r="O3613" s="16"/>
      <c r="P3613" s="16"/>
      <c r="Y3613" s="20"/>
      <c r="Z3613" s="20"/>
      <c r="AA3613" s="20"/>
      <c r="AB3613" s="20"/>
      <c r="AC3613" s="20"/>
      <c r="AD3613" s="20"/>
    </row>
    <row r="3614" spans="3:30" s="1" customFormat="1">
      <c r="C3614" s="16"/>
      <c r="D3614" s="16"/>
      <c r="E3614" s="32"/>
      <c r="F3614" s="16"/>
      <c r="G3614" s="16"/>
      <c r="H3614" s="16"/>
      <c r="I3614" s="16"/>
      <c r="J3614" s="16"/>
      <c r="K3614" s="16"/>
      <c r="L3614" s="32"/>
      <c r="M3614" s="16"/>
      <c r="N3614" s="16"/>
      <c r="O3614" s="16"/>
      <c r="P3614" s="16"/>
      <c r="Y3614" s="20"/>
      <c r="Z3614" s="20"/>
      <c r="AA3614" s="20"/>
      <c r="AB3614" s="20"/>
      <c r="AC3614" s="20"/>
      <c r="AD3614" s="20"/>
    </row>
    <row r="3615" spans="3:30" s="1" customFormat="1">
      <c r="C3615" s="16"/>
      <c r="D3615" s="16"/>
      <c r="E3615" s="32"/>
      <c r="F3615" s="16"/>
      <c r="G3615" s="16"/>
      <c r="H3615" s="16"/>
      <c r="I3615" s="16"/>
      <c r="J3615" s="16"/>
      <c r="K3615" s="16"/>
      <c r="L3615" s="32"/>
      <c r="M3615" s="16"/>
      <c r="N3615" s="16"/>
      <c r="O3615" s="16"/>
      <c r="P3615" s="16"/>
      <c r="Y3615" s="20"/>
      <c r="Z3615" s="20"/>
      <c r="AA3615" s="20"/>
      <c r="AB3615" s="20"/>
      <c r="AC3615" s="20"/>
      <c r="AD3615" s="20"/>
    </row>
    <row r="3616" spans="3:30" s="1" customFormat="1">
      <c r="C3616" s="16"/>
      <c r="D3616" s="16"/>
      <c r="E3616" s="32"/>
      <c r="F3616" s="16"/>
      <c r="G3616" s="16"/>
      <c r="H3616" s="16"/>
      <c r="I3616" s="16"/>
      <c r="J3616" s="16"/>
      <c r="K3616" s="16"/>
      <c r="L3616" s="32"/>
      <c r="M3616" s="16"/>
      <c r="N3616" s="16"/>
      <c r="O3616" s="16"/>
      <c r="P3616" s="16"/>
      <c r="Y3616" s="20"/>
      <c r="Z3616" s="20"/>
      <c r="AA3616" s="20"/>
      <c r="AB3616" s="20"/>
      <c r="AC3616" s="20"/>
      <c r="AD3616" s="20"/>
    </row>
    <row r="3617" spans="3:30" s="1" customFormat="1">
      <c r="C3617" s="16"/>
      <c r="D3617" s="16"/>
      <c r="E3617" s="32"/>
      <c r="F3617" s="16"/>
      <c r="G3617" s="16"/>
      <c r="H3617" s="16"/>
      <c r="I3617" s="16"/>
      <c r="J3617" s="16"/>
      <c r="K3617" s="16"/>
      <c r="L3617" s="32"/>
      <c r="M3617" s="16"/>
      <c r="N3617" s="16"/>
      <c r="O3617" s="16"/>
      <c r="P3617" s="16"/>
      <c r="Y3617" s="20"/>
      <c r="Z3617" s="20"/>
      <c r="AA3617" s="20"/>
      <c r="AB3617" s="20"/>
      <c r="AC3617" s="20"/>
      <c r="AD3617" s="20"/>
    </row>
    <row r="3618" spans="3:30" s="1" customFormat="1">
      <c r="C3618" s="16"/>
      <c r="D3618" s="16"/>
      <c r="E3618" s="32"/>
      <c r="F3618" s="16"/>
      <c r="G3618" s="16"/>
      <c r="H3618" s="16"/>
      <c r="I3618" s="16"/>
      <c r="J3618" s="16"/>
      <c r="K3618" s="16"/>
      <c r="L3618" s="32"/>
      <c r="M3618" s="16"/>
      <c r="N3618" s="16"/>
      <c r="O3618" s="16"/>
      <c r="P3618" s="16"/>
      <c r="Y3618" s="20"/>
      <c r="Z3618" s="20"/>
      <c r="AA3618" s="20"/>
      <c r="AB3618" s="20"/>
      <c r="AC3618" s="20"/>
      <c r="AD3618" s="20"/>
    </row>
    <row r="3619" spans="3:30" s="1" customFormat="1">
      <c r="C3619" s="16"/>
      <c r="D3619" s="16"/>
      <c r="E3619" s="32"/>
      <c r="F3619" s="16"/>
      <c r="G3619" s="16"/>
      <c r="H3619" s="16"/>
      <c r="I3619" s="16"/>
      <c r="J3619" s="16"/>
      <c r="K3619" s="16"/>
      <c r="L3619" s="32"/>
      <c r="M3619" s="16"/>
      <c r="N3619" s="16"/>
      <c r="O3619" s="16"/>
      <c r="P3619" s="16"/>
      <c r="Y3619" s="20"/>
      <c r="Z3619" s="20"/>
      <c r="AA3619" s="20"/>
      <c r="AB3619" s="20"/>
      <c r="AC3619" s="20"/>
      <c r="AD3619" s="20"/>
    </row>
    <row r="3620" spans="3:30" s="1" customFormat="1">
      <c r="C3620" s="16"/>
      <c r="D3620" s="16"/>
      <c r="E3620" s="32"/>
      <c r="F3620" s="16"/>
      <c r="G3620" s="16"/>
      <c r="H3620" s="16"/>
      <c r="I3620" s="16"/>
      <c r="J3620" s="16"/>
      <c r="K3620" s="16"/>
      <c r="L3620" s="32"/>
      <c r="M3620" s="16"/>
      <c r="N3620" s="16"/>
      <c r="O3620" s="16"/>
      <c r="P3620" s="16"/>
      <c r="Y3620" s="20"/>
      <c r="Z3620" s="20"/>
      <c r="AA3620" s="20"/>
      <c r="AB3620" s="20"/>
      <c r="AC3620" s="20"/>
      <c r="AD3620" s="20"/>
    </row>
    <row r="3621" spans="3:30" s="1" customFormat="1">
      <c r="C3621" s="16"/>
      <c r="D3621" s="16"/>
      <c r="E3621" s="32"/>
      <c r="F3621" s="16"/>
      <c r="G3621" s="16"/>
      <c r="H3621" s="16"/>
      <c r="I3621" s="16"/>
      <c r="J3621" s="16"/>
      <c r="K3621" s="16"/>
      <c r="L3621" s="32"/>
      <c r="M3621" s="16"/>
      <c r="N3621" s="16"/>
      <c r="O3621" s="16"/>
      <c r="P3621" s="16"/>
      <c r="Y3621" s="20"/>
      <c r="Z3621" s="20"/>
      <c r="AA3621" s="20"/>
      <c r="AB3621" s="20"/>
      <c r="AC3621" s="20"/>
      <c r="AD3621" s="20"/>
    </row>
    <row r="3622" spans="3:30" s="1" customFormat="1">
      <c r="C3622" s="16"/>
      <c r="D3622" s="16"/>
      <c r="E3622" s="32"/>
      <c r="F3622" s="16"/>
      <c r="G3622" s="16"/>
      <c r="H3622" s="16"/>
      <c r="I3622" s="16"/>
      <c r="J3622" s="16"/>
      <c r="K3622" s="16"/>
      <c r="L3622" s="32"/>
      <c r="M3622" s="16"/>
      <c r="N3622" s="16"/>
      <c r="O3622" s="16"/>
      <c r="P3622" s="16"/>
      <c r="Y3622" s="20"/>
      <c r="Z3622" s="20"/>
      <c r="AA3622" s="20"/>
      <c r="AB3622" s="20"/>
      <c r="AC3622" s="20"/>
      <c r="AD3622" s="20"/>
    </row>
    <row r="3623" spans="3:30" s="1" customFormat="1">
      <c r="C3623" s="16"/>
      <c r="D3623" s="16"/>
      <c r="E3623" s="32"/>
      <c r="F3623" s="16"/>
      <c r="G3623" s="16"/>
      <c r="H3623" s="16"/>
      <c r="I3623" s="16"/>
      <c r="J3623" s="16"/>
      <c r="K3623" s="16"/>
      <c r="L3623" s="32"/>
      <c r="M3623" s="16"/>
      <c r="N3623" s="16"/>
      <c r="O3623" s="16"/>
      <c r="P3623" s="16"/>
      <c r="Y3623" s="20"/>
      <c r="Z3623" s="20"/>
      <c r="AA3623" s="20"/>
      <c r="AB3623" s="20"/>
      <c r="AC3623" s="20"/>
      <c r="AD3623" s="20"/>
    </row>
    <row r="3624" spans="3:30" s="1" customFormat="1">
      <c r="C3624" s="16"/>
      <c r="D3624" s="16"/>
      <c r="E3624" s="32"/>
      <c r="F3624" s="16"/>
      <c r="G3624" s="16"/>
      <c r="H3624" s="16"/>
      <c r="I3624" s="16"/>
      <c r="J3624" s="16"/>
      <c r="K3624" s="16"/>
      <c r="L3624" s="32"/>
      <c r="M3624" s="16"/>
      <c r="N3624" s="16"/>
      <c r="O3624" s="16"/>
      <c r="P3624" s="16"/>
      <c r="Y3624" s="20"/>
      <c r="Z3624" s="20"/>
      <c r="AA3624" s="20"/>
      <c r="AB3624" s="20"/>
      <c r="AC3624" s="20"/>
      <c r="AD3624" s="20"/>
    </row>
    <row r="3625" spans="3:30" s="1" customFormat="1">
      <c r="C3625" s="16"/>
      <c r="D3625" s="16"/>
      <c r="E3625" s="32"/>
      <c r="F3625" s="16"/>
      <c r="G3625" s="16"/>
      <c r="H3625" s="16"/>
      <c r="I3625" s="16"/>
      <c r="J3625" s="16"/>
      <c r="K3625" s="16"/>
      <c r="L3625" s="32"/>
      <c r="M3625" s="16"/>
      <c r="N3625" s="16"/>
      <c r="O3625" s="16"/>
      <c r="P3625" s="16"/>
      <c r="Y3625" s="20"/>
      <c r="Z3625" s="20"/>
      <c r="AA3625" s="20"/>
      <c r="AB3625" s="20"/>
      <c r="AC3625" s="20"/>
      <c r="AD3625" s="20"/>
    </row>
    <row r="3626" spans="3:30" s="1" customFormat="1">
      <c r="C3626" s="16"/>
      <c r="D3626" s="16"/>
      <c r="E3626" s="32"/>
      <c r="F3626" s="16"/>
      <c r="G3626" s="16"/>
      <c r="H3626" s="16"/>
      <c r="I3626" s="16"/>
      <c r="J3626" s="16"/>
      <c r="K3626" s="16"/>
      <c r="L3626" s="32"/>
      <c r="M3626" s="16"/>
      <c r="N3626" s="16"/>
      <c r="O3626" s="16"/>
      <c r="P3626" s="16"/>
      <c r="Y3626" s="20"/>
      <c r="Z3626" s="20"/>
      <c r="AA3626" s="20"/>
      <c r="AB3626" s="20"/>
      <c r="AC3626" s="20"/>
      <c r="AD3626" s="20"/>
    </row>
    <row r="3627" spans="3:30" s="1" customFormat="1">
      <c r="C3627" s="16"/>
      <c r="D3627" s="16"/>
      <c r="E3627" s="32"/>
      <c r="F3627" s="16"/>
      <c r="G3627" s="16"/>
      <c r="H3627" s="16"/>
      <c r="I3627" s="16"/>
      <c r="J3627" s="16"/>
      <c r="K3627" s="16"/>
      <c r="L3627" s="32"/>
      <c r="M3627" s="16"/>
      <c r="N3627" s="16"/>
      <c r="O3627" s="16"/>
      <c r="P3627" s="16"/>
      <c r="Y3627" s="20"/>
      <c r="Z3627" s="20"/>
      <c r="AA3627" s="20"/>
      <c r="AB3627" s="20"/>
      <c r="AC3627" s="20"/>
      <c r="AD3627" s="20"/>
    </row>
    <row r="3628" spans="3:30" s="1" customFormat="1">
      <c r="C3628" s="16"/>
      <c r="D3628" s="16"/>
      <c r="E3628" s="32"/>
      <c r="F3628" s="16"/>
      <c r="G3628" s="16"/>
      <c r="H3628" s="16"/>
      <c r="I3628" s="16"/>
      <c r="J3628" s="16"/>
      <c r="K3628" s="16"/>
      <c r="L3628" s="32"/>
      <c r="M3628" s="16"/>
      <c r="N3628" s="16"/>
      <c r="O3628" s="16"/>
      <c r="P3628" s="16"/>
      <c r="Y3628" s="20"/>
      <c r="Z3628" s="20"/>
      <c r="AA3628" s="20"/>
      <c r="AB3628" s="20"/>
      <c r="AC3628" s="20"/>
      <c r="AD3628" s="20"/>
    </row>
    <row r="3629" spans="3:30" s="1" customFormat="1">
      <c r="C3629" s="16"/>
      <c r="D3629" s="16"/>
      <c r="E3629" s="32"/>
      <c r="F3629" s="16"/>
      <c r="G3629" s="16"/>
      <c r="H3629" s="16"/>
      <c r="I3629" s="16"/>
      <c r="J3629" s="16"/>
      <c r="K3629" s="16"/>
      <c r="L3629" s="32"/>
      <c r="M3629" s="16"/>
      <c r="N3629" s="16"/>
      <c r="O3629" s="16"/>
      <c r="P3629" s="16"/>
      <c r="Y3629" s="20"/>
      <c r="Z3629" s="20"/>
      <c r="AA3629" s="20"/>
      <c r="AB3629" s="20"/>
      <c r="AC3629" s="20"/>
      <c r="AD3629" s="20"/>
    </row>
    <row r="3630" spans="3:30" s="1" customFormat="1">
      <c r="C3630" s="16"/>
      <c r="D3630" s="16"/>
      <c r="E3630" s="32"/>
      <c r="F3630" s="16"/>
      <c r="G3630" s="16"/>
      <c r="H3630" s="16"/>
      <c r="I3630" s="16"/>
      <c r="J3630" s="16"/>
      <c r="K3630" s="16"/>
      <c r="L3630" s="32"/>
      <c r="M3630" s="16"/>
      <c r="N3630" s="16"/>
      <c r="O3630" s="16"/>
      <c r="P3630" s="16"/>
      <c r="Y3630" s="20"/>
      <c r="Z3630" s="20"/>
      <c r="AA3630" s="20"/>
      <c r="AB3630" s="20"/>
      <c r="AC3630" s="20"/>
      <c r="AD3630" s="20"/>
    </row>
    <row r="3631" spans="3:30" s="1" customFormat="1">
      <c r="C3631" s="16"/>
      <c r="D3631" s="16"/>
      <c r="E3631" s="32"/>
      <c r="F3631" s="16"/>
      <c r="G3631" s="16"/>
      <c r="H3631" s="16"/>
      <c r="I3631" s="16"/>
      <c r="J3631" s="16"/>
      <c r="K3631" s="16"/>
      <c r="L3631" s="32"/>
      <c r="M3631" s="16"/>
      <c r="N3631" s="16"/>
      <c r="O3631" s="16"/>
      <c r="P3631" s="16"/>
      <c r="Y3631" s="20"/>
      <c r="Z3631" s="20"/>
      <c r="AA3631" s="20"/>
      <c r="AB3631" s="20"/>
      <c r="AC3631" s="20"/>
      <c r="AD3631" s="20"/>
    </row>
    <row r="3632" spans="3:30" s="1" customFormat="1">
      <c r="C3632" s="16"/>
      <c r="D3632" s="16"/>
      <c r="E3632" s="32"/>
      <c r="F3632" s="16"/>
      <c r="G3632" s="16"/>
      <c r="H3632" s="16"/>
      <c r="I3632" s="16"/>
      <c r="J3632" s="16"/>
      <c r="K3632" s="16"/>
      <c r="L3632" s="32"/>
      <c r="M3632" s="16"/>
      <c r="N3632" s="16"/>
      <c r="O3632" s="16"/>
      <c r="P3632" s="16"/>
      <c r="Y3632" s="20"/>
      <c r="Z3632" s="20"/>
      <c r="AA3632" s="20"/>
      <c r="AB3632" s="20"/>
      <c r="AC3632" s="20"/>
      <c r="AD3632" s="20"/>
    </row>
    <row r="3633" spans="3:30" s="1" customFormat="1">
      <c r="C3633" s="16"/>
      <c r="D3633" s="16"/>
      <c r="E3633" s="32"/>
      <c r="F3633" s="16"/>
      <c r="G3633" s="16"/>
      <c r="H3633" s="16"/>
      <c r="I3633" s="16"/>
      <c r="J3633" s="16"/>
      <c r="K3633" s="16"/>
      <c r="L3633" s="32"/>
      <c r="M3633" s="16"/>
      <c r="N3633" s="16"/>
      <c r="O3633" s="16"/>
      <c r="P3633" s="16"/>
      <c r="Y3633" s="20"/>
      <c r="Z3633" s="20"/>
      <c r="AA3633" s="20"/>
      <c r="AB3633" s="20"/>
      <c r="AC3633" s="20"/>
      <c r="AD3633" s="20"/>
    </row>
    <row r="3634" spans="3:30" s="1" customFormat="1">
      <c r="C3634" s="16"/>
      <c r="D3634" s="16"/>
      <c r="E3634" s="32"/>
      <c r="F3634" s="16"/>
      <c r="G3634" s="16"/>
      <c r="H3634" s="16"/>
      <c r="I3634" s="16"/>
      <c r="J3634" s="16"/>
      <c r="K3634" s="16"/>
      <c r="L3634" s="32"/>
      <c r="M3634" s="16"/>
      <c r="N3634" s="16"/>
      <c r="O3634" s="16"/>
      <c r="P3634" s="16"/>
      <c r="Y3634" s="20"/>
      <c r="Z3634" s="20"/>
      <c r="AA3634" s="20"/>
      <c r="AB3634" s="20"/>
      <c r="AC3634" s="20"/>
      <c r="AD3634" s="20"/>
    </row>
    <row r="3635" spans="3:30" s="1" customFormat="1">
      <c r="C3635" s="16"/>
      <c r="D3635" s="16"/>
      <c r="E3635" s="32"/>
      <c r="F3635" s="16"/>
      <c r="G3635" s="16"/>
      <c r="H3635" s="16"/>
      <c r="I3635" s="16"/>
      <c r="J3635" s="16"/>
      <c r="K3635" s="16"/>
      <c r="L3635" s="32"/>
      <c r="M3635" s="16"/>
      <c r="N3635" s="16"/>
      <c r="O3635" s="16"/>
      <c r="P3635" s="16"/>
      <c r="Y3635" s="20"/>
      <c r="Z3635" s="20"/>
      <c r="AA3635" s="20"/>
      <c r="AB3635" s="20"/>
      <c r="AC3635" s="20"/>
      <c r="AD3635" s="20"/>
    </row>
    <row r="3636" spans="3:30" s="1" customFormat="1">
      <c r="C3636" s="16"/>
      <c r="D3636" s="16"/>
      <c r="E3636" s="32"/>
      <c r="F3636" s="16"/>
      <c r="G3636" s="16"/>
      <c r="H3636" s="16"/>
      <c r="I3636" s="16"/>
      <c r="J3636" s="16"/>
      <c r="K3636" s="16"/>
      <c r="L3636" s="32"/>
      <c r="M3636" s="16"/>
      <c r="N3636" s="16"/>
      <c r="O3636" s="16"/>
      <c r="P3636" s="16"/>
      <c r="Y3636" s="20"/>
      <c r="Z3636" s="20"/>
      <c r="AA3636" s="20"/>
      <c r="AB3636" s="20"/>
      <c r="AC3636" s="20"/>
      <c r="AD3636" s="20"/>
    </row>
    <row r="3637" spans="3:30" s="1" customFormat="1">
      <c r="C3637" s="16"/>
      <c r="D3637" s="16"/>
      <c r="E3637" s="32"/>
      <c r="F3637" s="16"/>
      <c r="G3637" s="16"/>
      <c r="H3637" s="16"/>
      <c r="I3637" s="16"/>
      <c r="J3637" s="16"/>
      <c r="K3637" s="16"/>
      <c r="L3637" s="32"/>
      <c r="M3637" s="16"/>
      <c r="N3637" s="16"/>
      <c r="O3637" s="16"/>
      <c r="P3637" s="16"/>
      <c r="Y3637" s="20"/>
      <c r="Z3637" s="20"/>
      <c r="AA3637" s="20"/>
      <c r="AB3637" s="20"/>
      <c r="AC3637" s="20"/>
      <c r="AD3637" s="20"/>
    </row>
    <row r="3638" spans="3:30" s="1" customFormat="1">
      <c r="C3638" s="16"/>
      <c r="D3638" s="16"/>
      <c r="E3638" s="32"/>
      <c r="F3638" s="16"/>
      <c r="G3638" s="16"/>
      <c r="H3638" s="16"/>
      <c r="I3638" s="16"/>
      <c r="J3638" s="16"/>
      <c r="K3638" s="16"/>
      <c r="L3638" s="32"/>
      <c r="M3638" s="16"/>
      <c r="N3638" s="16"/>
      <c r="O3638" s="16"/>
      <c r="P3638" s="16"/>
      <c r="Y3638" s="20"/>
      <c r="Z3638" s="20"/>
      <c r="AA3638" s="20"/>
      <c r="AB3638" s="20"/>
      <c r="AC3638" s="20"/>
      <c r="AD3638" s="20"/>
    </row>
    <row r="3639" spans="3:30" s="1" customFormat="1">
      <c r="C3639" s="16"/>
      <c r="D3639" s="16"/>
      <c r="E3639" s="32"/>
      <c r="F3639" s="16"/>
      <c r="G3639" s="16"/>
      <c r="H3639" s="16"/>
      <c r="I3639" s="16"/>
      <c r="J3639" s="16"/>
      <c r="K3639" s="16"/>
      <c r="L3639" s="32"/>
      <c r="M3639" s="16"/>
      <c r="N3639" s="16"/>
      <c r="O3639" s="16"/>
      <c r="P3639" s="16"/>
      <c r="Y3639" s="20"/>
      <c r="Z3639" s="20"/>
      <c r="AA3639" s="20"/>
      <c r="AB3639" s="20"/>
      <c r="AC3639" s="20"/>
      <c r="AD3639" s="20"/>
    </row>
    <row r="3640" spans="3:30" s="1" customFormat="1">
      <c r="C3640" s="16"/>
      <c r="D3640" s="16"/>
      <c r="E3640" s="32"/>
      <c r="F3640" s="16"/>
      <c r="G3640" s="16"/>
      <c r="H3640" s="16"/>
      <c r="I3640" s="16"/>
      <c r="J3640" s="16"/>
      <c r="K3640" s="16"/>
      <c r="L3640" s="32"/>
      <c r="M3640" s="16"/>
      <c r="N3640" s="16"/>
      <c r="O3640" s="16"/>
      <c r="P3640" s="16"/>
      <c r="Y3640" s="20"/>
      <c r="Z3640" s="20"/>
      <c r="AA3640" s="20"/>
      <c r="AB3640" s="20"/>
      <c r="AC3640" s="20"/>
      <c r="AD3640" s="20"/>
    </row>
    <row r="3641" spans="3:30" s="1" customFormat="1">
      <c r="C3641" s="16"/>
      <c r="D3641" s="16"/>
      <c r="E3641" s="32"/>
      <c r="F3641" s="16"/>
      <c r="G3641" s="16"/>
      <c r="H3641" s="16"/>
      <c r="I3641" s="16"/>
      <c r="J3641" s="16"/>
      <c r="K3641" s="16"/>
      <c r="L3641" s="32"/>
      <c r="M3641" s="16"/>
      <c r="N3641" s="16"/>
      <c r="O3641" s="16"/>
      <c r="P3641" s="16"/>
      <c r="Y3641" s="20"/>
      <c r="Z3641" s="20"/>
      <c r="AA3641" s="20"/>
      <c r="AB3641" s="20"/>
      <c r="AC3641" s="20"/>
      <c r="AD3641" s="20"/>
    </row>
    <row r="3642" spans="3:30" s="1" customFormat="1">
      <c r="C3642" s="16"/>
      <c r="D3642" s="16"/>
      <c r="E3642" s="32"/>
      <c r="F3642" s="16"/>
      <c r="G3642" s="16"/>
      <c r="H3642" s="16"/>
      <c r="I3642" s="16"/>
      <c r="J3642" s="16"/>
      <c r="K3642" s="16"/>
      <c r="L3642" s="32"/>
      <c r="M3642" s="16"/>
      <c r="N3642" s="16"/>
      <c r="O3642" s="16"/>
      <c r="P3642" s="16"/>
      <c r="Y3642" s="20"/>
      <c r="Z3642" s="20"/>
      <c r="AA3642" s="20"/>
      <c r="AB3642" s="20"/>
      <c r="AC3642" s="20"/>
      <c r="AD3642" s="20"/>
    </row>
    <row r="3643" spans="3:30" s="1" customFormat="1">
      <c r="C3643" s="16"/>
      <c r="D3643" s="16"/>
      <c r="E3643" s="32"/>
      <c r="F3643" s="16"/>
      <c r="G3643" s="16"/>
      <c r="H3643" s="16"/>
      <c r="I3643" s="16"/>
      <c r="J3643" s="16"/>
      <c r="K3643" s="16"/>
      <c r="L3643" s="32"/>
      <c r="M3643" s="16"/>
      <c r="N3643" s="16"/>
      <c r="O3643" s="16"/>
      <c r="P3643" s="16"/>
      <c r="Y3643" s="20"/>
      <c r="Z3643" s="20"/>
      <c r="AA3643" s="20"/>
      <c r="AB3643" s="20"/>
      <c r="AC3643" s="20"/>
      <c r="AD3643" s="20"/>
    </row>
    <row r="3644" spans="3:30" s="1" customFormat="1">
      <c r="C3644" s="16"/>
      <c r="D3644" s="16"/>
      <c r="E3644" s="32"/>
      <c r="F3644" s="16"/>
      <c r="G3644" s="16"/>
      <c r="H3644" s="16"/>
      <c r="I3644" s="16"/>
      <c r="J3644" s="16"/>
      <c r="K3644" s="16"/>
      <c r="L3644" s="32"/>
      <c r="M3644" s="16"/>
      <c r="N3644" s="16"/>
      <c r="O3644" s="16"/>
      <c r="P3644" s="16"/>
      <c r="Y3644" s="20"/>
      <c r="Z3644" s="20"/>
      <c r="AA3644" s="20"/>
      <c r="AB3644" s="20"/>
      <c r="AC3644" s="20"/>
      <c r="AD3644" s="20"/>
    </row>
    <row r="3645" spans="3:30" s="1" customFormat="1">
      <c r="C3645" s="16"/>
      <c r="D3645" s="16"/>
      <c r="E3645" s="32"/>
      <c r="F3645" s="16"/>
      <c r="G3645" s="16"/>
      <c r="H3645" s="16"/>
      <c r="I3645" s="16"/>
      <c r="J3645" s="16"/>
      <c r="K3645" s="16"/>
      <c r="L3645" s="32"/>
      <c r="M3645" s="16"/>
      <c r="N3645" s="16"/>
      <c r="O3645" s="16"/>
      <c r="P3645" s="16"/>
      <c r="Y3645" s="20"/>
      <c r="Z3645" s="20"/>
      <c r="AA3645" s="20"/>
      <c r="AB3645" s="20"/>
      <c r="AC3645" s="20"/>
      <c r="AD3645" s="20"/>
    </row>
    <row r="3646" spans="3:30" s="1" customFormat="1">
      <c r="C3646" s="16"/>
      <c r="D3646" s="16"/>
      <c r="E3646" s="32"/>
      <c r="F3646" s="16"/>
      <c r="G3646" s="16"/>
      <c r="H3646" s="16"/>
      <c r="I3646" s="16"/>
      <c r="J3646" s="16"/>
      <c r="K3646" s="16"/>
      <c r="L3646" s="32"/>
      <c r="M3646" s="16"/>
      <c r="N3646" s="16"/>
      <c r="O3646" s="16"/>
      <c r="P3646" s="16"/>
      <c r="Y3646" s="20"/>
      <c r="Z3646" s="20"/>
      <c r="AA3646" s="20"/>
      <c r="AB3646" s="20"/>
      <c r="AC3646" s="20"/>
      <c r="AD3646" s="20"/>
    </row>
    <row r="3647" spans="3:30" s="1" customFormat="1">
      <c r="C3647" s="16"/>
      <c r="D3647" s="16"/>
      <c r="E3647" s="32"/>
      <c r="F3647" s="16"/>
      <c r="G3647" s="16"/>
      <c r="H3647" s="16"/>
      <c r="I3647" s="16"/>
      <c r="J3647" s="16"/>
      <c r="K3647" s="16"/>
      <c r="L3647" s="32"/>
      <c r="M3647" s="16"/>
      <c r="N3647" s="16"/>
      <c r="O3647" s="16"/>
      <c r="P3647" s="16"/>
      <c r="Y3647" s="20"/>
      <c r="Z3647" s="20"/>
      <c r="AA3647" s="20"/>
      <c r="AB3647" s="20"/>
      <c r="AC3647" s="20"/>
      <c r="AD3647" s="20"/>
    </row>
    <row r="3648" spans="3:30" s="1" customFormat="1">
      <c r="C3648" s="16"/>
      <c r="D3648" s="16"/>
      <c r="E3648" s="32"/>
      <c r="F3648" s="16"/>
      <c r="G3648" s="16"/>
      <c r="H3648" s="16"/>
      <c r="I3648" s="16"/>
      <c r="J3648" s="16"/>
      <c r="K3648" s="16"/>
      <c r="L3648" s="32"/>
      <c r="M3648" s="16"/>
      <c r="N3648" s="16"/>
      <c r="O3648" s="16"/>
      <c r="P3648" s="16"/>
      <c r="Y3648" s="20"/>
      <c r="Z3648" s="20"/>
      <c r="AA3648" s="20"/>
      <c r="AB3648" s="20"/>
      <c r="AC3648" s="20"/>
      <c r="AD3648" s="20"/>
    </row>
    <row r="3649" spans="3:30" s="1" customFormat="1">
      <c r="C3649" s="16"/>
      <c r="D3649" s="16"/>
      <c r="E3649" s="32"/>
      <c r="F3649" s="16"/>
      <c r="G3649" s="16"/>
      <c r="H3649" s="16"/>
      <c r="I3649" s="16"/>
      <c r="J3649" s="16"/>
      <c r="K3649" s="16"/>
      <c r="L3649" s="32"/>
      <c r="M3649" s="16"/>
      <c r="N3649" s="16"/>
      <c r="O3649" s="16"/>
      <c r="P3649" s="16"/>
      <c r="Y3649" s="20"/>
      <c r="Z3649" s="20"/>
      <c r="AA3649" s="20"/>
      <c r="AB3649" s="20"/>
      <c r="AC3649" s="20"/>
      <c r="AD3649" s="20"/>
    </row>
    <row r="3650" spans="3:30" s="1" customFormat="1">
      <c r="C3650" s="16"/>
      <c r="D3650" s="16"/>
      <c r="E3650" s="32"/>
      <c r="F3650" s="16"/>
      <c r="G3650" s="16"/>
      <c r="H3650" s="16"/>
      <c r="I3650" s="16"/>
      <c r="J3650" s="16"/>
      <c r="K3650" s="16"/>
      <c r="L3650" s="32"/>
      <c r="M3650" s="16"/>
      <c r="N3650" s="16"/>
      <c r="O3650" s="16"/>
      <c r="P3650" s="16"/>
      <c r="Y3650" s="20"/>
      <c r="Z3650" s="20"/>
      <c r="AA3650" s="20"/>
      <c r="AB3650" s="20"/>
      <c r="AC3650" s="20"/>
      <c r="AD3650" s="20"/>
    </row>
    <row r="3651" spans="3:30" s="1" customFormat="1">
      <c r="C3651" s="16"/>
      <c r="D3651" s="16"/>
      <c r="E3651" s="32"/>
      <c r="F3651" s="16"/>
      <c r="G3651" s="16"/>
      <c r="H3651" s="16"/>
      <c r="I3651" s="16"/>
      <c r="J3651" s="16"/>
      <c r="K3651" s="16"/>
      <c r="L3651" s="32"/>
      <c r="M3651" s="16"/>
      <c r="N3651" s="16"/>
      <c r="O3651" s="16"/>
      <c r="P3651" s="16"/>
      <c r="Y3651" s="20"/>
      <c r="Z3651" s="20"/>
      <c r="AA3651" s="20"/>
      <c r="AB3651" s="20"/>
      <c r="AC3651" s="20"/>
      <c r="AD3651" s="20"/>
    </row>
    <row r="3652" spans="3:30" s="1" customFormat="1">
      <c r="C3652" s="16"/>
      <c r="D3652" s="16"/>
      <c r="E3652" s="32"/>
      <c r="F3652" s="16"/>
      <c r="G3652" s="16"/>
      <c r="H3652" s="16"/>
      <c r="I3652" s="16"/>
      <c r="J3652" s="16"/>
      <c r="K3652" s="16"/>
      <c r="L3652" s="32"/>
      <c r="M3652" s="16"/>
      <c r="N3652" s="16"/>
      <c r="O3652" s="16"/>
      <c r="P3652" s="16"/>
      <c r="Y3652" s="20"/>
      <c r="Z3652" s="20"/>
      <c r="AA3652" s="20"/>
      <c r="AB3652" s="20"/>
      <c r="AC3652" s="20"/>
      <c r="AD3652" s="20"/>
    </row>
    <row r="3653" spans="3:30" s="1" customFormat="1">
      <c r="C3653" s="16"/>
      <c r="D3653" s="16"/>
      <c r="E3653" s="32"/>
      <c r="F3653" s="16"/>
      <c r="G3653" s="16"/>
      <c r="H3653" s="16"/>
      <c r="I3653" s="16"/>
      <c r="J3653" s="16"/>
      <c r="K3653" s="16"/>
      <c r="L3653" s="32"/>
      <c r="M3653" s="16"/>
      <c r="N3653" s="16"/>
      <c r="O3653" s="16"/>
      <c r="P3653" s="16"/>
      <c r="Y3653" s="20"/>
      <c r="Z3653" s="20"/>
      <c r="AA3653" s="20"/>
      <c r="AB3653" s="20"/>
      <c r="AC3653" s="20"/>
      <c r="AD3653" s="20"/>
    </row>
    <row r="3654" spans="3:30" s="1" customFormat="1">
      <c r="C3654" s="16"/>
      <c r="D3654" s="16"/>
      <c r="E3654" s="32"/>
      <c r="F3654" s="16"/>
      <c r="G3654" s="16"/>
      <c r="H3654" s="16"/>
      <c r="I3654" s="16"/>
      <c r="J3654" s="16"/>
      <c r="K3654" s="16"/>
      <c r="L3654" s="32"/>
      <c r="M3654" s="16"/>
      <c r="N3654" s="16"/>
      <c r="O3654" s="16"/>
      <c r="P3654" s="16"/>
      <c r="Y3654" s="20"/>
      <c r="Z3654" s="20"/>
      <c r="AA3654" s="20"/>
      <c r="AB3654" s="20"/>
      <c r="AC3654" s="20"/>
      <c r="AD3654" s="20"/>
    </row>
    <row r="3655" spans="3:30" s="1" customFormat="1">
      <c r="C3655" s="16"/>
      <c r="D3655" s="16"/>
      <c r="E3655" s="32"/>
      <c r="F3655" s="16"/>
      <c r="G3655" s="16"/>
      <c r="H3655" s="16"/>
      <c r="I3655" s="16"/>
      <c r="J3655" s="16"/>
      <c r="K3655" s="16"/>
      <c r="L3655" s="32"/>
      <c r="M3655" s="16"/>
      <c r="N3655" s="16"/>
      <c r="O3655" s="16"/>
      <c r="P3655" s="16"/>
      <c r="Y3655" s="20"/>
      <c r="Z3655" s="20"/>
      <c r="AA3655" s="20"/>
      <c r="AB3655" s="20"/>
      <c r="AC3655" s="20"/>
      <c r="AD3655" s="20"/>
    </row>
    <row r="3656" spans="3:30" s="1" customFormat="1">
      <c r="C3656" s="16"/>
      <c r="D3656" s="16"/>
      <c r="E3656" s="32"/>
      <c r="F3656" s="16"/>
      <c r="G3656" s="16"/>
      <c r="H3656" s="16"/>
      <c r="I3656" s="16"/>
      <c r="J3656" s="16"/>
      <c r="K3656" s="16"/>
      <c r="L3656" s="32"/>
      <c r="M3656" s="16"/>
      <c r="N3656" s="16"/>
      <c r="O3656" s="16"/>
      <c r="P3656" s="16"/>
      <c r="Y3656" s="20"/>
      <c r="Z3656" s="20"/>
      <c r="AA3656" s="20"/>
      <c r="AB3656" s="20"/>
      <c r="AC3656" s="20"/>
      <c r="AD3656" s="20"/>
    </row>
    <row r="3657" spans="3:30" s="1" customFormat="1">
      <c r="C3657" s="16"/>
      <c r="D3657" s="16"/>
      <c r="E3657" s="32"/>
      <c r="F3657" s="16"/>
      <c r="G3657" s="16"/>
      <c r="H3657" s="16"/>
      <c r="I3657" s="16"/>
      <c r="J3657" s="16"/>
      <c r="K3657" s="16"/>
      <c r="L3657" s="32"/>
      <c r="M3657" s="16"/>
      <c r="N3657" s="16"/>
      <c r="O3657" s="16"/>
      <c r="P3657" s="16"/>
      <c r="Y3657" s="20"/>
      <c r="Z3657" s="20"/>
      <c r="AA3657" s="20"/>
      <c r="AB3657" s="20"/>
      <c r="AC3657" s="20"/>
      <c r="AD3657" s="20"/>
    </row>
    <row r="3658" spans="3:30" s="1" customFormat="1">
      <c r="C3658" s="16"/>
      <c r="D3658" s="16"/>
      <c r="E3658" s="32"/>
      <c r="F3658" s="16"/>
      <c r="G3658" s="16"/>
      <c r="H3658" s="16"/>
      <c r="I3658" s="16"/>
      <c r="J3658" s="16"/>
      <c r="K3658" s="16"/>
      <c r="L3658" s="32"/>
      <c r="M3658" s="16"/>
      <c r="N3658" s="16"/>
      <c r="O3658" s="16"/>
      <c r="P3658" s="16"/>
      <c r="Y3658" s="20"/>
      <c r="Z3658" s="20"/>
      <c r="AA3658" s="20"/>
      <c r="AB3658" s="20"/>
      <c r="AC3658" s="20"/>
      <c r="AD3658" s="20"/>
    </row>
    <row r="3659" spans="3:30" s="1" customFormat="1">
      <c r="C3659" s="16"/>
      <c r="D3659" s="16"/>
      <c r="E3659" s="32"/>
      <c r="F3659" s="16"/>
      <c r="G3659" s="16"/>
      <c r="H3659" s="16"/>
      <c r="I3659" s="16"/>
      <c r="J3659" s="16"/>
      <c r="K3659" s="16"/>
      <c r="L3659" s="32"/>
      <c r="M3659" s="16"/>
      <c r="N3659" s="16"/>
      <c r="O3659" s="16"/>
      <c r="P3659" s="16"/>
      <c r="Y3659" s="20"/>
      <c r="Z3659" s="20"/>
      <c r="AA3659" s="20"/>
      <c r="AB3659" s="20"/>
      <c r="AC3659" s="20"/>
      <c r="AD3659" s="20"/>
    </row>
    <row r="3660" spans="3:30" s="1" customFormat="1">
      <c r="C3660" s="16"/>
      <c r="D3660" s="16"/>
      <c r="E3660" s="32"/>
      <c r="F3660" s="16"/>
      <c r="G3660" s="16"/>
      <c r="H3660" s="16"/>
      <c r="I3660" s="16"/>
      <c r="J3660" s="16"/>
      <c r="K3660" s="16"/>
      <c r="L3660" s="32"/>
      <c r="M3660" s="16"/>
      <c r="N3660" s="16"/>
      <c r="O3660" s="16"/>
      <c r="P3660" s="16"/>
      <c r="Y3660" s="20"/>
      <c r="Z3660" s="20"/>
      <c r="AA3660" s="20"/>
      <c r="AB3660" s="20"/>
      <c r="AC3660" s="20"/>
      <c r="AD3660" s="20"/>
    </row>
    <row r="3661" spans="3:30" s="1" customFormat="1">
      <c r="C3661" s="16"/>
      <c r="D3661" s="16"/>
      <c r="E3661" s="32"/>
      <c r="F3661" s="16"/>
      <c r="G3661" s="16"/>
      <c r="H3661" s="16"/>
      <c r="I3661" s="16"/>
      <c r="J3661" s="16"/>
      <c r="K3661" s="16"/>
      <c r="L3661" s="32"/>
      <c r="M3661" s="16"/>
      <c r="N3661" s="16"/>
      <c r="O3661" s="16"/>
      <c r="P3661" s="16"/>
      <c r="Y3661" s="20"/>
      <c r="Z3661" s="20"/>
      <c r="AA3661" s="20"/>
      <c r="AB3661" s="20"/>
      <c r="AC3661" s="20"/>
      <c r="AD3661" s="20"/>
    </row>
    <row r="3662" spans="3:30" s="1" customFormat="1">
      <c r="C3662" s="16"/>
      <c r="D3662" s="16"/>
      <c r="E3662" s="32"/>
      <c r="F3662" s="16"/>
      <c r="G3662" s="16"/>
      <c r="H3662" s="16"/>
      <c r="I3662" s="16"/>
      <c r="J3662" s="16"/>
      <c r="K3662" s="16"/>
      <c r="L3662" s="32"/>
      <c r="M3662" s="16"/>
      <c r="N3662" s="16"/>
      <c r="O3662" s="16"/>
      <c r="P3662" s="16"/>
      <c r="Y3662" s="20"/>
      <c r="Z3662" s="20"/>
      <c r="AA3662" s="20"/>
      <c r="AB3662" s="20"/>
      <c r="AC3662" s="20"/>
      <c r="AD3662" s="20"/>
    </row>
    <row r="3663" spans="3:30" s="1" customFormat="1">
      <c r="C3663" s="16"/>
      <c r="D3663" s="16"/>
      <c r="E3663" s="32"/>
      <c r="F3663" s="16"/>
      <c r="G3663" s="16"/>
      <c r="H3663" s="16"/>
      <c r="I3663" s="16"/>
      <c r="J3663" s="16"/>
      <c r="K3663" s="16"/>
      <c r="L3663" s="32"/>
      <c r="M3663" s="16"/>
      <c r="N3663" s="16"/>
      <c r="O3663" s="16"/>
      <c r="P3663" s="16"/>
      <c r="Y3663" s="20"/>
      <c r="Z3663" s="20"/>
      <c r="AA3663" s="20"/>
      <c r="AB3663" s="20"/>
      <c r="AC3663" s="20"/>
      <c r="AD3663" s="20"/>
    </row>
    <row r="3664" spans="3:30" s="1" customFormat="1">
      <c r="C3664" s="16"/>
      <c r="D3664" s="16"/>
      <c r="E3664" s="32"/>
      <c r="F3664" s="16"/>
      <c r="G3664" s="16"/>
      <c r="H3664" s="16"/>
      <c r="I3664" s="16"/>
      <c r="J3664" s="16"/>
      <c r="K3664" s="16"/>
      <c r="L3664" s="32"/>
      <c r="M3664" s="16"/>
      <c r="N3664" s="16"/>
      <c r="O3664" s="16"/>
      <c r="P3664" s="16"/>
      <c r="Y3664" s="20"/>
      <c r="Z3664" s="20"/>
      <c r="AA3664" s="20"/>
      <c r="AB3664" s="20"/>
      <c r="AC3664" s="20"/>
      <c r="AD3664" s="20"/>
    </row>
    <row r="3665" spans="3:30" s="1" customFormat="1">
      <c r="C3665" s="16"/>
      <c r="D3665" s="16"/>
      <c r="E3665" s="32"/>
      <c r="F3665" s="16"/>
      <c r="G3665" s="16"/>
      <c r="H3665" s="16"/>
      <c r="I3665" s="16"/>
      <c r="J3665" s="16"/>
      <c r="K3665" s="16"/>
      <c r="L3665" s="32"/>
      <c r="M3665" s="16"/>
      <c r="N3665" s="16"/>
      <c r="O3665" s="16"/>
      <c r="P3665" s="16"/>
      <c r="Y3665" s="20"/>
      <c r="Z3665" s="20"/>
      <c r="AA3665" s="20"/>
      <c r="AB3665" s="20"/>
      <c r="AC3665" s="20"/>
      <c r="AD3665" s="20"/>
    </row>
    <row r="3666" spans="3:30" s="1" customFormat="1">
      <c r="C3666" s="16"/>
      <c r="D3666" s="16"/>
      <c r="E3666" s="32"/>
      <c r="F3666" s="16"/>
      <c r="G3666" s="16"/>
      <c r="H3666" s="16"/>
      <c r="I3666" s="16"/>
      <c r="J3666" s="16"/>
      <c r="K3666" s="16"/>
      <c r="L3666" s="32"/>
      <c r="M3666" s="16"/>
      <c r="N3666" s="16"/>
      <c r="O3666" s="16"/>
      <c r="P3666" s="16"/>
      <c r="Y3666" s="20"/>
      <c r="Z3666" s="20"/>
      <c r="AA3666" s="20"/>
      <c r="AB3666" s="20"/>
      <c r="AC3666" s="20"/>
      <c r="AD3666" s="20"/>
    </row>
    <row r="3667" spans="3:30" s="1" customFormat="1">
      <c r="C3667" s="16"/>
      <c r="D3667" s="16"/>
      <c r="E3667" s="32"/>
      <c r="F3667" s="16"/>
      <c r="G3667" s="16"/>
      <c r="H3667" s="16"/>
      <c r="I3667" s="16"/>
      <c r="J3667" s="16"/>
      <c r="K3667" s="16"/>
      <c r="L3667" s="32"/>
      <c r="M3667" s="16"/>
      <c r="N3667" s="16"/>
      <c r="O3667" s="16"/>
      <c r="P3667" s="16"/>
      <c r="Y3667" s="20"/>
      <c r="Z3667" s="20"/>
      <c r="AA3667" s="20"/>
      <c r="AB3667" s="20"/>
      <c r="AC3667" s="20"/>
      <c r="AD3667" s="20"/>
    </row>
    <row r="3668" spans="3:30" s="1" customFormat="1">
      <c r="C3668" s="16"/>
      <c r="D3668" s="16"/>
      <c r="E3668" s="32"/>
      <c r="F3668" s="16"/>
      <c r="G3668" s="16"/>
      <c r="H3668" s="16"/>
      <c r="I3668" s="16"/>
      <c r="J3668" s="16"/>
      <c r="K3668" s="16"/>
      <c r="L3668" s="32"/>
      <c r="M3668" s="16"/>
      <c r="N3668" s="16"/>
      <c r="O3668" s="16"/>
      <c r="P3668" s="16"/>
      <c r="Y3668" s="20"/>
      <c r="Z3668" s="20"/>
      <c r="AA3668" s="20"/>
      <c r="AB3668" s="20"/>
      <c r="AC3668" s="20"/>
      <c r="AD3668" s="20"/>
    </row>
    <row r="3669" spans="3:30" s="1" customFormat="1">
      <c r="C3669" s="16"/>
      <c r="D3669" s="16"/>
      <c r="E3669" s="32"/>
      <c r="F3669" s="16"/>
      <c r="G3669" s="16"/>
      <c r="H3669" s="16"/>
      <c r="I3669" s="16"/>
      <c r="J3669" s="16"/>
      <c r="K3669" s="16"/>
      <c r="L3669" s="32"/>
      <c r="M3669" s="16"/>
      <c r="N3669" s="16"/>
      <c r="O3669" s="16"/>
      <c r="P3669" s="16"/>
      <c r="Y3669" s="20"/>
      <c r="Z3669" s="20"/>
      <c r="AA3669" s="20"/>
      <c r="AB3669" s="20"/>
      <c r="AC3669" s="20"/>
      <c r="AD3669" s="20"/>
    </row>
    <row r="3670" spans="3:30" s="1" customFormat="1">
      <c r="C3670" s="16"/>
      <c r="D3670" s="16"/>
      <c r="E3670" s="32"/>
      <c r="F3670" s="16"/>
      <c r="G3670" s="16"/>
      <c r="H3670" s="16"/>
      <c r="I3670" s="16"/>
      <c r="J3670" s="16"/>
      <c r="K3670" s="16"/>
      <c r="L3670" s="32"/>
      <c r="M3670" s="16"/>
      <c r="N3670" s="16"/>
      <c r="O3670" s="16"/>
      <c r="P3670" s="16"/>
      <c r="Y3670" s="20"/>
      <c r="Z3670" s="20"/>
      <c r="AA3670" s="20"/>
      <c r="AB3670" s="20"/>
      <c r="AC3670" s="20"/>
      <c r="AD3670" s="20"/>
    </row>
    <row r="3671" spans="3:30" s="1" customFormat="1">
      <c r="C3671" s="16"/>
      <c r="D3671" s="16"/>
      <c r="E3671" s="32"/>
      <c r="F3671" s="16"/>
      <c r="G3671" s="16"/>
      <c r="H3671" s="16"/>
      <c r="I3671" s="16"/>
      <c r="J3671" s="16"/>
      <c r="K3671" s="16"/>
      <c r="L3671" s="32"/>
      <c r="M3671" s="16"/>
      <c r="N3671" s="16"/>
      <c r="O3671" s="16"/>
      <c r="P3671" s="16"/>
      <c r="Y3671" s="20"/>
      <c r="Z3671" s="20"/>
      <c r="AA3671" s="20"/>
      <c r="AB3671" s="20"/>
      <c r="AC3671" s="20"/>
      <c r="AD3671" s="20"/>
    </row>
    <row r="3672" spans="3:30" s="1" customFormat="1">
      <c r="C3672" s="16"/>
      <c r="D3672" s="16"/>
      <c r="E3672" s="32"/>
      <c r="F3672" s="16"/>
      <c r="G3672" s="16"/>
      <c r="H3672" s="16"/>
      <c r="I3672" s="16"/>
      <c r="J3672" s="16"/>
      <c r="K3672" s="16"/>
      <c r="L3672" s="32"/>
      <c r="M3672" s="16"/>
      <c r="N3672" s="16"/>
      <c r="O3672" s="16"/>
      <c r="P3672" s="16"/>
      <c r="Y3672" s="20"/>
      <c r="Z3672" s="20"/>
      <c r="AA3672" s="20"/>
      <c r="AB3672" s="20"/>
      <c r="AC3672" s="20"/>
      <c r="AD3672" s="20"/>
    </row>
    <row r="3673" spans="3:30" s="1" customFormat="1">
      <c r="C3673" s="16"/>
      <c r="D3673" s="16"/>
      <c r="E3673" s="32"/>
      <c r="F3673" s="16"/>
      <c r="G3673" s="16"/>
      <c r="H3673" s="16"/>
      <c r="I3673" s="16"/>
      <c r="J3673" s="16"/>
      <c r="K3673" s="16"/>
      <c r="L3673" s="32"/>
      <c r="M3673" s="16"/>
      <c r="N3673" s="16"/>
      <c r="O3673" s="16"/>
      <c r="P3673" s="16"/>
      <c r="Y3673" s="20"/>
      <c r="Z3673" s="20"/>
      <c r="AA3673" s="20"/>
      <c r="AB3673" s="20"/>
      <c r="AC3673" s="20"/>
      <c r="AD3673" s="20"/>
    </row>
    <row r="3674" spans="3:30" s="1" customFormat="1">
      <c r="C3674" s="16"/>
      <c r="D3674" s="16"/>
      <c r="E3674" s="32"/>
      <c r="F3674" s="16"/>
      <c r="G3674" s="16"/>
      <c r="H3674" s="16"/>
      <c r="I3674" s="16"/>
      <c r="J3674" s="16"/>
      <c r="K3674" s="16"/>
      <c r="L3674" s="32"/>
      <c r="M3674" s="16"/>
      <c r="N3674" s="16"/>
      <c r="O3674" s="16"/>
      <c r="P3674" s="16"/>
      <c r="Y3674" s="20"/>
      <c r="Z3674" s="20"/>
      <c r="AA3674" s="20"/>
      <c r="AB3674" s="20"/>
      <c r="AC3674" s="20"/>
      <c r="AD3674" s="20"/>
    </row>
    <row r="3675" spans="3:30" s="1" customFormat="1">
      <c r="C3675" s="16"/>
      <c r="D3675" s="16"/>
      <c r="E3675" s="32"/>
      <c r="F3675" s="16"/>
      <c r="G3675" s="16"/>
      <c r="H3675" s="16"/>
      <c r="I3675" s="16"/>
      <c r="J3675" s="16"/>
      <c r="K3675" s="16"/>
      <c r="L3675" s="32"/>
      <c r="M3675" s="16"/>
      <c r="N3675" s="16"/>
      <c r="O3675" s="16"/>
      <c r="P3675" s="16"/>
      <c r="Y3675" s="20"/>
      <c r="Z3675" s="20"/>
      <c r="AA3675" s="20"/>
      <c r="AB3675" s="20"/>
      <c r="AC3675" s="20"/>
      <c r="AD3675" s="20"/>
    </row>
    <row r="3676" spans="3:30" s="1" customFormat="1">
      <c r="C3676" s="16"/>
      <c r="D3676" s="16"/>
      <c r="E3676" s="32"/>
      <c r="F3676" s="16"/>
      <c r="G3676" s="16"/>
      <c r="H3676" s="16"/>
      <c r="I3676" s="16"/>
      <c r="J3676" s="16"/>
      <c r="K3676" s="16"/>
      <c r="L3676" s="32"/>
      <c r="M3676" s="16"/>
      <c r="N3676" s="16"/>
      <c r="O3676" s="16"/>
      <c r="P3676" s="16"/>
      <c r="Y3676" s="20"/>
      <c r="Z3676" s="20"/>
      <c r="AA3676" s="20"/>
      <c r="AB3676" s="20"/>
      <c r="AC3676" s="20"/>
      <c r="AD3676" s="20"/>
    </row>
    <row r="3677" spans="3:30" s="1" customFormat="1">
      <c r="C3677" s="16"/>
      <c r="D3677" s="16"/>
      <c r="E3677" s="32"/>
      <c r="F3677" s="16"/>
      <c r="G3677" s="16"/>
      <c r="H3677" s="16"/>
      <c r="I3677" s="16"/>
      <c r="J3677" s="16"/>
      <c r="K3677" s="16"/>
      <c r="L3677" s="32"/>
      <c r="M3677" s="16"/>
      <c r="N3677" s="16"/>
      <c r="O3677" s="16"/>
      <c r="P3677" s="16"/>
      <c r="Y3677" s="20"/>
      <c r="Z3677" s="20"/>
      <c r="AA3677" s="20"/>
      <c r="AB3677" s="20"/>
      <c r="AC3677" s="20"/>
      <c r="AD3677" s="20"/>
    </row>
    <row r="3678" spans="3:30" s="1" customFormat="1">
      <c r="C3678" s="16"/>
      <c r="D3678" s="16"/>
      <c r="E3678" s="32"/>
      <c r="F3678" s="16"/>
      <c r="G3678" s="16"/>
      <c r="H3678" s="16"/>
      <c r="I3678" s="16"/>
      <c r="J3678" s="16"/>
      <c r="K3678" s="16"/>
      <c r="L3678" s="32"/>
      <c r="M3678" s="16"/>
      <c r="N3678" s="16"/>
      <c r="O3678" s="16"/>
      <c r="P3678" s="16"/>
      <c r="Y3678" s="20"/>
      <c r="Z3678" s="20"/>
      <c r="AA3678" s="20"/>
      <c r="AB3678" s="20"/>
      <c r="AC3678" s="20"/>
      <c r="AD3678" s="20"/>
    </row>
    <row r="3679" spans="3:30" s="1" customFormat="1">
      <c r="C3679" s="16"/>
      <c r="D3679" s="16"/>
      <c r="E3679" s="32"/>
      <c r="F3679" s="16"/>
      <c r="G3679" s="16"/>
      <c r="H3679" s="16"/>
      <c r="I3679" s="16"/>
      <c r="J3679" s="16"/>
      <c r="K3679" s="16"/>
      <c r="L3679" s="32"/>
      <c r="M3679" s="16"/>
      <c r="N3679" s="16"/>
      <c r="O3679" s="16"/>
      <c r="P3679" s="16"/>
      <c r="Y3679" s="20"/>
      <c r="Z3679" s="20"/>
      <c r="AA3679" s="20"/>
      <c r="AB3679" s="20"/>
      <c r="AC3679" s="20"/>
      <c r="AD3679" s="20"/>
    </row>
    <row r="3680" spans="3:30" s="1" customFormat="1">
      <c r="C3680" s="16"/>
      <c r="D3680" s="16"/>
      <c r="E3680" s="32"/>
      <c r="F3680" s="16"/>
      <c r="G3680" s="16"/>
      <c r="H3680" s="16"/>
      <c r="I3680" s="16"/>
      <c r="J3680" s="16"/>
      <c r="K3680" s="16"/>
      <c r="L3680" s="32"/>
      <c r="M3680" s="16"/>
      <c r="N3680" s="16"/>
      <c r="O3680" s="16"/>
      <c r="P3680" s="16"/>
      <c r="Y3680" s="20"/>
      <c r="Z3680" s="20"/>
      <c r="AA3680" s="20"/>
      <c r="AB3680" s="20"/>
      <c r="AC3680" s="20"/>
      <c r="AD3680" s="20"/>
    </row>
    <row r="3681" spans="3:30" s="1" customFormat="1">
      <c r="C3681" s="16"/>
      <c r="D3681" s="16"/>
      <c r="E3681" s="32"/>
      <c r="F3681" s="16"/>
      <c r="G3681" s="16"/>
      <c r="H3681" s="16"/>
      <c r="I3681" s="16"/>
      <c r="J3681" s="16"/>
      <c r="K3681" s="16"/>
      <c r="L3681" s="32"/>
      <c r="M3681" s="16"/>
      <c r="N3681" s="16"/>
      <c r="O3681" s="16"/>
      <c r="P3681" s="16"/>
      <c r="Y3681" s="20"/>
      <c r="Z3681" s="20"/>
      <c r="AA3681" s="20"/>
      <c r="AB3681" s="20"/>
      <c r="AC3681" s="20"/>
      <c r="AD3681" s="20"/>
    </row>
    <row r="3682" spans="3:30" s="1" customFormat="1">
      <c r="C3682" s="16"/>
      <c r="D3682" s="16"/>
      <c r="E3682" s="32"/>
      <c r="F3682" s="16"/>
      <c r="G3682" s="16"/>
      <c r="H3682" s="16"/>
      <c r="I3682" s="16"/>
      <c r="J3682" s="16"/>
      <c r="K3682" s="16"/>
      <c r="L3682" s="32"/>
      <c r="M3682" s="16"/>
      <c r="N3682" s="16"/>
      <c r="O3682" s="16"/>
      <c r="P3682" s="16"/>
      <c r="Y3682" s="20"/>
      <c r="Z3682" s="20"/>
      <c r="AA3682" s="20"/>
      <c r="AB3682" s="20"/>
      <c r="AC3682" s="20"/>
      <c r="AD3682" s="20"/>
    </row>
    <row r="3683" spans="3:30" s="1" customFormat="1">
      <c r="C3683" s="16"/>
      <c r="D3683" s="16"/>
      <c r="E3683" s="32"/>
      <c r="F3683" s="16"/>
      <c r="G3683" s="16"/>
      <c r="H3683" s="16"/>
      <c r="I3683" s="16"/>
      <c r="J3683" s="16"/>
      <c r="K3683" s="16"/>
      <c r="L3683" s="32"/>
      <c r="M3683" s="16"/>
      <c r="N3683" s="16"/>
      <c r="O3683" s="16"/>
      <c r="P3683" s="16"/>
      <c r="Y3683" s="20"/>
      <c r="Z3683" s="20"/>
      <c r="AA3683" s="20"/>
      <c r="AB3683" s="20"/>
      <c r="AC3683" s="20"/>
      <c r="AD3683" s="20"/>
    </row>
    <row r="3684" spans="3:30" s="1" customFormat="1">
      <c r="C3684" s="16"/>
      <c r="D3684" s="16"/>
      <c r="E3684" s="32"/>
      <c r="F3684" s="16"/>
      <c r="G3684" s="16"/>
      <c r="H3684" s="16"/>
      <c r="I3684" s="16"/>
      <c r="J3684" s="16"/>
      <c r="K3684" s="16"/>
      <c r="L3684" s="32"/>
      <c r="M3684" s="16"/>
      <c r="N3684" s="16"/>
      <c r="O3684" s="16"/>
      <c r="P3684" s="16"/>
      <c r="Y3684" s="20"/>
      <c r="Z3684" s="20"/>
      <c r="AA3684" s="20"/>
      <c r="AB3684" s="20"/>
      <c r="AC3684" s="20"/>
      <c r="AD3684" s="20"/>
    </row>
    <row r="3685" spans="3:30" s="1" customFormat="1">
      <c r="C3685" s="16"/>
      <c r="D3685" s="16"/>
      <c r="E3685" s="32"/>
      <c r="F3685" s="16"/>
      <c r="G3685" s="16"/>
      <c r="H3685" s="16"/>
      <c r="I3685" s="16"/>
      <c r="J3685" s="16"/>
      <c r="K3685" s="16"/>
      <c r="L3685" s="32"/>
      <c r="M3685" s="16"/>
      <c r="N3685" s="16"/>
      <c r="O3685" s="16"/>
      <c r="P3685" s="16"/>
      <c r="Y3685" s="20"/>
      <c r="Z3685" s="20"/>
      <c r="AA3685" s="20"/>
      <c r="AB3685" s="20"/>
      <c r="AC3685" s="20"/>
      <c r="AD3685" s="20"/>
    </row>
    <row r="3686" spans="3:30" s="1" customFormat="1">
      <c r="C3686" s="16"/>
      <c r="D3686" s="16"/>
      <c r="E3686" s="32"/>
      <c r="F3686" s="16"/>
      <c r="G3686" s="16"/>
      <c r="H3686" s="16"/>
      <c r="I3686" s="16"/>
      <c r="J3686" s="16"/>
      <c r="K3686" s="16"/>
      <c r="L3686" s="32"/>
      <c r="M3686" s="16"/>
      <c r="N3686" s="16"/>
      <c r="O3686" s="16"/>
      <c r="P3686" s="16"/>
      <c r="Y3686" s="20"/>
      <c r="Z3686" s="20"/>
      <c r="AA3686" s="20"/>
      <c r="AB3686" s="20"/>
      <c r="AC3686" s="20"/>
      <c r="AD3686" s="20"/>
    </row>
    <row r="3687" spans="3:30" s="1" customFormat="1">
      <c r="C3687" s="16"/>
      <c r="D3687" s="16"/>
      <c r="E3687" s="32"/>
      <c r="F3687" s="16"/>
      <c r="G3687" s="16"/>
      <c r="H3687" s="16"/>
      <c r="I3687" s="16"/>
      <c r="J3687" s="16"/>
      <c r="K3687" s="16"/>
      <c r="L3687" s="32"/>
      <c r="M3687" s="16"/>
      <c r="N3687" s="16"/>
      <c r="O3687" s="16"/>
      <c r="P3687" s="16"/>
      <c r="Y3687" s="20"/>
      <c r="Z3687" s="20"/>
      <c r="AA3687" s="20"/>
      <c r="AB3687" s="20"/>
      <c r="AC3687" s="20"/>
      <c r="AD3687" s="20"/>
    </row>
    <row r="3688" spans="3:30" s="1" customFormat="1">
      <c r="C3688" s="16"/>
      <c r="D3688" s="16"/>
      <c r="E3688" s="32"/>
      <c r="F3688" s="16"/>
      <c r="G3688" s="16"/>
      <c r="H3688" s="16"/>
      <c r="I3688" s="16"/>
      <c r="J3688" s="16"/>
      <c r="K3688" s="16"/>
      <c r="L3688" s="32"/>
      <c r="M3688" s="16"/>
      <c r="N3688" s="16"/>
      <c r="O3688" s="16"/>
      <c r="P3688" s="16"/>
      <c r="Y3688" s="20"/>
      <c r="Z3688" s="20"/>
      <c r="AA3688" s="20"/>
      <c r="AB3688" s="20"/>
      <c r="AC3688" s="20"/>
      <c r="AD3688" s="20"/>
    </row>
    <row r="3689" spans="3:30" s="1" customFormat="1">
      <c r="C3689" s="16"/>
      <c r="D3689" s="16"/>
      <c r="E3689" s="32"/>
      <c r="F3689" s="16"/>
      <c r="G3689" s="16"/>
      <c r="H3689" s="16"/>
      <c r="I3689" s="16"/>
      <c r="J3689" s="16"/>
      <c r="K3689" s="16"/>
      <c r="L3689" s="32"/>
      <c r="M3689" s="16"/>
      <c r="N3689" s="16"/>
      <c r="O3689" s="16"/>
      <c r="P3689" s="16"/>
      <c r="Y3689" s="20"/>
      <c r="Z3689" s="20"/>
      <c r="AA3689" s="20"/>
      <c r="AB3689" s="20"/>
      <c r="AC3689" s="20"/>
      <c r="AD3689" s="20"/>
    </row>
    <row r="3690" spans="3:30" s="1" customFormat="1">
      <c r="C3690" s="16"/>
      <c r="D3690" s="16"/>
      <c r="E3690" s="32"/>
      <c r="F3690" s="16"/>
      <c r="G3690" s="16"/>
      <c r="H3690" s="16"/>
      <c r="I3690" s="16"/>
      <c r="J3690" s="16"/>
      <c r="K3690" s="16"/>
      <c r="L3690" s="32"/>
      <c r="M3690" s="16"/>
      <c r="N3690" s="16"/>
      <c r="O3690" s="16"/>
      <c r="P3690" s="16"/>
      <c r="Y3690" s="20"/>
      <c r="Z3690" s="20"/>
      <c r="AA3690" s="20"/>
      <c r="AB3690" s="20"/>
      <c r="AC3690" s="20"/>
      <c r="AD3690" s="20"/>
    </row>
    <row r="3691" spans="3:30" s="1" customFormat="1">
      <c r="C3691" s="16"/>
      <c r="D3691" s="16"/>
      <c r="E3691" s="32"/>
      <c r="F3691" s="16"/>
      <c r="G3691" s="16"/>
      <c r="H3691" s="16"/>
      <c r="I3691" s="16"/>
      <c r="J3691" s="16"/>
      <c r="K3691" s="16"/>
      <c r="L3691" s="32"/>
      <c r="M3691" s="16"/>
      <c r="N3691" s="16"/>
      <c r="O3691" s="16"/>
      <c r="P3691" s="16"/>
      <c r="Y3691" s="20"/>
      <c r="Z3691" s="20"/>
      <c r="AA3691" s="20"/>
      <c r="AB3691" s="20"/>
      <c r="AC3691" s="20"/>
      <c r="AD3691" s="20"/>
    </row>
    <row r="3692" spans="3:30" s="1" customFormat="1">
      <c r="C3692" s="16"/>
      <c r="D3692" s="16"/>
      <c r="E3692" s="32"/>
      <c r="F3692" s="16"/>
      <c r="G3692" s="16"/>
      <c r="H3692" s="16"/>
      <c r="I3692" s="16"/>
      <c r="J3692" s="16"/>
      <c r="K3692" s="16"/>
      <c r="L3692" s="32"/>
      <c r="M3692" s="16"/>
      <c r="N3692" s="16"/>
      <c r="O3692" s="16"/>
      <c r="P3692" s="16"/>
      <c r="Y3692" s="20"/>
      <c r="Z3692" s="20"/>
      <c r="AA3692" s="20"/>
      <c r="AB3692" s="20"/>
      <c r="AC3692" s="20"/>
      <c r="AD3692" s="20"/>
    </row>
    <row r="3693" spans="3:30" s="1" customFormat="1">
      <c r="C3693" s="16"/>
      <c r="D3693" s="16"/>
      <c r="E3693" s="32"/>
      <c r="F3693" s="16"/>
      <c r="G3693" s="16"/>
      <c r="H3693" s="16"/>
      <c r="I3693" s="16"/>
      <c r="J3693" s="16"/>
      <c r="K3693" s="16"/>
      <c r="L3693" s="32"/>
      <c r="M3693" s="16"/>
      <c r="N3693" s="16"/>
      <c r="O3693" s="16"/>
      <c r="P3693" s="16"/>
      <c r="Y3693" s="20"/>
      <c r="Z3693" s="20"/>
      <c r="AA3693" s="20"/>
      <c r="AB3693" s="20"/>
      <c r="AC3693" s="20"/>
      <c r="AD3693" s="20"/>
    </row>
    <row r="3694" spans="3:30" s="1" customFormat="1">
      <c r="C3694" s="16"/>
      <c r="D3694" s="16"/>
      <c r="E3694" s="32"/>
      <c r="F3694" s="16"/>
      <c r="G3694" s="16"/>
      <c r="H3694" s="16"/>
      <c r="I3694" s="16"/>
      <c r="J3694" s="16"/>
      <c r="K3694" s="16"/>
      <c r="L3694" s="32"/>
      <c r="M3694" s="16"/>
      <c r="N3694" s="16"/>
      <c r="O3694" s="16"/>
      <c r="P3694" s="16"/>
      <c r="Y3694" s="20"/>
      <c r="Z3694" s="20"/>
      <c r="AA3694" s="20"/>
      <c r="AB3694" s="20"/>
      <c r="AC3694" s="20"/>
      <c r="AD3694" s="20"/>
    </row>
    <row r="3695" spans="3:30" s="1" customFormat="1">
      <c r="C3695" s="16"/>
      <c r="D3695" s="16"/>
      <c r="E3695" s="32"/>
      <c r="F3695" s="16"/>
      <c r="G3695" s="16"/>
      <c r="H3695" s="16"/>
      <c r="I3695" s="16"/>
      <c r="J3695" s="16"/>
      <c r="K3695" s="16"/>
      <c r="L3695" s="32"/>
      <c r="M3695" s="16"/>
      <c r="N3695" s="16"/>
      <c r="O3695" s="16"/>
      <c r="P3695" s="16"/>
      <c r="Y3695" s="20"/>
      <c r="Z3695" s="20"/>
      <c r="AA3695" s="20"/>
      <c r="AB3695" s="20"/>
      <c r="AC3695" s="20"/>
      <c r="AD3695" s="20"/>
    </row>
    <row r="3696" spans="3:30" s="1" customFormat="1">
      <c r="C3696" s="16"/>
      <c r="D3696" s="16"/>
      <c r="E3696" s="32"/>
      <c r="F3696" s="16"/>
      <c r="G3696" s="16"/>
      <c r="H3696" s="16"/>
      <c r="I3696" s="16"/>
      <c r="J3696" s="16"/>
      <c r="K3696" s="16"/>
      <c r="L3696" s="32"/>
      <c r="M3696" s="16"/>
      <c r="N3696" s="16"/>
      <c r="O3696" s="16"/>
      <c r="P3696" s="16"/>
      <c r="Y3696" s="20"/>
      <c r="Z3696" s="20"/>
      <c r="AA3696" s="20"/>
      <c r="AB3696" s="20"/>
      <c r="AC3696" s="20"/>
      <c r="AD3696" s="20"/>
    </row>
    <row r="3697" spans="3:30" s="1" customFormat="1">
      <c r="C3697" s="16"/>
      <c r="D3697" s="16"/>
      <c r="E3697" s="32"/>
      <c r="F3697" s="16"/>
      <c r="G3697" s="16"/>
      <c r="H3697" s="16"/>
      <c r="I3697" s="16"/>
      <c r="J3697" s="16"/>
      <c r="K3697" s="16"/>
      <c r="L3697" s="32"/>
      <c r="M3697" s="16"/>
      <c r="N3697" s="16"/>
      <c r="O3697" s="16"/>
      <c r="P3697" s="16"/>
      <c r="Y3697" s="20"/>
      <c r="Z3697" s="20"/>
      <c r="AA3697" s="20"/>
      <c r="AB3697" s="20"/>
      <c r="AC3697" s="20"/>
      <c r="AD3697" s="20"/>
    </row>
    <row r="3698" spans="3:30" s="1" customFormat="1">
      <c r="C3698" s="16"/>
      <c r="D3698" s="16"/>
      <c r="E3698" s="32"/>
      <c r="F3698" s="16"/>
      <c r="G3698" s="16"/>
      <c r="H3698" s="16"/>
      <c r="I3698" s="16"/>
      <c r="J3698" s="16"/>
      <c r="K3698" s="16"/>
      <c r="L3698" s="32"/>
      <c r="M3698" s="16"/>
      <c r="N3698" s="16"/>
      <c r="O3698" s="16"/>
      <c r="P3698" s="16"/>
      <c r="Y3698" s="20"/>
      <c r="Z3698" s="20"/>
      <c r="AA3698" s="20"/>
      <c r="AB3698" s="20"/>
      <c r="AC3698" s="20"/>
      <c r="AD3698" s="20"/>
    </row>
    <row r="3699" spans="3:30" s="1" customFormat="1">
      <c r="C3699" s="16"/>
      <c r="D3699" s="16"/>
      <c r="E3699" s="32"/>
      <c r="F3699" s="16"/>
      <c r="G3699" s="16"/>
      <c r="H3699" s="16"/>
      <c r="I3699" s="16"/>
      <c r="J3699" s="16"/>
      <c r="K3699" s="16"/>
      <c r="L3699" s="32"/>
      <c r="M3699" s="16"/>
      <c r="N3699" s="16"/>
      <c r="O3699" s="16"/>
      <c r="P3699" s="16"/>
      <c r="Y3699" s="20"/>
      <c r="Z3699" s="20"/>
      <c r="AA3699" s="20"/>
      <c r="AB3699" s="20"/>
      <c r="AC3699" s="20"/>
      <c r="AD3699" s="20"/>
    </row>
    <row r="3700" spans="3:30" s="1" customFormat="1">
      <c r="C3700" s="16"/>
      <c r="D3700" s="16"/>
      <c r="E3700" s="32"/>
      <c r="F3700" s="16"/>
      <c r="G3700" s="16"/>
      <c r="H3700" s="16"/>
      <c r="I3700" s="16"/>
      <c r="J3700" s="16"/>
      <c r="K3700" s="16"/>
      <c r="L3700" s="32"/>
      <c r="M3700" s="16"/>
      <c r="N3700" s="16"/>
      <c r="O3700" s="16"/>
      <c r="P3700" s="16"/>
      <c r="Y3700" s="20"/>
      <c r="Z3700" s="20"/>
      <c r="AA3700" s="20"/>
      <c r="AB3700" s="20"/>
      <c r="AC3700" s="20"/>
      <c r="AD3700" s="20"/>
    </row>
    <row r="3701" spans="3:30" s="1" customFormat="1">
      <c r="C3701" s="16"/>
      <c r="D3701" s="16"/>
      <c r="E3701" s="32"/>
      <c r="F3701" s="16"/>
      <c r="G3701" s="16"/>
      <c r="H3701" s="16"/>
      <c r="I3701" s="16"/>
      <c r="J3701" s="16"/>
      <c r="K3701" s="16"/>
      <c r="L3701" s="32"/>
      <c r="M3701" s="16"/>
      <c r="N3701" s="16"/>
      <c r="O3701" s="16"/>
      <c r="P3701" s="16"/>
      <c r="Y3701" s="20"/>
      <c r="Z3701" s="20"/>
      <c r="AA3701" s="20"/>
      <c r="AB3701" s="20"/>
      <c r="AC3701" s="20"/>
      <c r="AD3701" s="20"/>
    </row>
    <row r="3702" spans="3:30" s="1" customFormat="1">
      <c r="C3702" s="16"/>
      <c r="D3702" s="16"/>
      <c r="E3702" s="32"/>
      <c r="F3702" s="16"/>
      <c r="G3702" s="16"/>
      <c r="H3702" s="16"/>
      <c r="I3702" s="16"/>
      <c r="J3702" s="16"/>
      <c r="K3702" s="16"/>
      <c r="L3702" s="32"/>
      <c r="M3702" s="16"/>
      <c r="N3702" s="16"/>
      <c r="O3702" s="16"/>
      <c r="P3702" s="16"/>
      <c r="Y3702" s="20"/>
      <c r="Z3702" s="20"/>
      <c r="AA3702" s="20"/>
      <c r="AB3702" s="20"/>
      <c r="AC3702" s="20"/>
      <c r="AD3702" s="20"/>
    </row>
    <row r="3703" spans="3:30" s="1" customFormat="1">
      <c r="C3703" s="16"/>
      <c r="D3703" s="16"/>
      <c r="E3703" s="32"/>
      <c r="F3703" s="16"/>
      <c r="G3703" s="16"/>
      <c r="H3703" s="16"/>
      <c r="I3703" s="16"/>
      <c r="J3703" s="16"/>
      <c r="K3703" s="16"/>
      <c r="L3703" s="32"/>
      <c r="M3703" s="16"/>
      <c r="N3703" s="16"/>
      <c r="O3703" s="16"/>
      <c r="P3703" s="16"/>
      <c r="Y3703" s="20"/>
      <c r="Z3703" s="20"/>
      <c r="AA3703" s="20"/>
      <c r="AB3703" s="20"/>
      <c r="AC3703" s="20"/>
      <c r="AD3703" s="20"/>
    </row>
    <row r="3704" spans="3:30" s="1" customFormat="1">
      <c r="C3704" s="16"/>
      <c r="D3704" s="16"/>
      <c r="E3704" s="32"/>
      <c r="F3704" s="16"/>
      <c r="G3704" s="16"/>
      <c r="H3704" s="16"/>
      <c r="I3704" s="16"/>
      <c r="J3704" s="16"/>
      <c r="K3704" s="16"/>
      <c r="L3704" s="32"/>
      <c r="M3704" s="16"/>
      <c r="N3704" s="16"/>
      <c r="O3704" s="16"/>
      <c r="P3704" s="16"/>
      <c r="Y3704" s="20"/>
      <c r="Z3704" s="20"/>
      <c r="AA3704" s="20"/>
      <c r="AB3704" s="20"/>
      <c r="AC3704" s="20"/>
      <c r="AD3704" s="20"/>
    </row>
    <row r="3705" spans="3:30" s="1" customFormat="1">
      <c r="C3705" s="16"/>
      <c r="D3705" s="16"/>
      <c r="E3705" s="32"/>
      <c r="F3705" s="16"/>
      <c r="G3705" s="16"/>
      <c r="H3705" s="16"/>
      <c r="I3705" s="16"/>
      <c r="J3705" s="16"/>
      <c r="K3705" s="16"/>
      <c r="L3705" s="32"/>
      <c r="M3705" s="16"/>
      <c r="N3705" s="16"/>
      <c r="O3705" s="16"/>
      <c r="P3705" s="16"/>
      <c r="Y3705" s="20"/>
      <c r="Z3705" s="20"/>
      <c r="AA3705" s="20"/>
      <c r="AB3705" s="20"/>
      <c r="AC3705" s="20"/>
      <c r="AD3705" s="20"/>
    </row>
    <row r="3706" spans="3:30" s="1" customFormat="1">
      <c r="C3706" s="16"/>
      <c r="D3706" s="16"/>
      <c r="E3706" s="32"/>
      <c r="F3706" s="16"/>
      <c r="G3706" s="16"/>
      <c r="H3706" s="16"/>
      <c r="I3706" s="16"/>
      <c r="J3706" s="16"/>
      <c r="K3706" s="16"/>
      <c r="L3706" s="32"/>
      <c r="M3706" s="16"/>
      <c r="N3706" s="16"/>
      <c r="O3706" s="16"/>
      <c r="P3706" s="16"/>
      <c r="Y3706" s="20"/>
      <c r="Z3706" s="20"/>
      <c r="AA3706" s="20"/>
      <c r="AB3706" s="20"/>
      <c r="AC3706" s="20"/>
      <c r="AD3706" s="20"/>
    </row>
    <row r="3707" spans="3:30" s="1" customFormat="1">
      <c r="C3707" s="16"/>
      <c r="D3707" s="16"/>
      <c r="E3707" s="32"/>
      <c r="F3707" s="16"/>
      <c r="G3707" s="16"/>
      <c r="H3707" s="16"/>
      <c r="I3707" s="16"/>
      <c r="J3707" s="16"/>
      <c r="K3707" s="16"/>
      <c r="L3707" s="32"/>
      <c r="M3707" s="16"/>
      <c r="N3707" s="16"/>
      <c r="O3707" s="16"/>
      <c r="P3707" s="16"/>
      <c r="Y3707" s="20"/>
      <c r="Z3707" s="20"/>
      <c r="AA3707" s="20"/>
      <c r="AB3707" s="20"/>
      <c r="AC3707" s="20"/>
      <c r="AD3707" s="20"/>
    </row>
    <row r="3708" spans="3:30" s="1" customFormat="1">
      <c r="C3708" s="16"/>
      <c r="D3708" s="16"/>
      <c r="E3708" s="32"/>
      <c r="F3708" s="16"/>
      <c r="G3708" s="16"/>
      <c r="H3708" s="16"/>
      <c r="I3708" s="16"/>
      <c r="J3708" s="16"/>
      <c r="K3708" s="16"/>
      <c r="L3708" s="32"/>
      <c r="M3708" s="16"/>
      <c r="N3708" s="16"/>
      <c r="O3708" s="16"/>
      <c r="P3708" s="16"/>
      <c r="Y3708" s="20"/>
      <c r="Z3708" s="20"/>
      <c r="AA3708" s="20"/>
      <c r="AB3708" s="20"/>
      <c r="AC3708" s="20"/>
      <c r="AD3708" s="20"/>
    </row>
    <row r="3709" spans="3:30" s="1" customFormat="1">
      <c r="C3709" s="16"/>
      <c r="D3709" s="16"/>
      <c r="E3709" s="32"/>
      <c r="F3709" s="16"/>
      <c r="G3709" s="16"/>
      <c r="H3709" s="16"/>
      <c r="I3709" s="16"/>
      <c r="J3709" s="16"/>
      <c r="K3709" s="16"/>
      <c r="L3709" s="32"/>
      <c r="M3709" s="16"/>
      <c r="N3709" s="16"/>
      <c r="O3709" s="16"/>
      <c r="P3709" s="16"/>
      <c r="Y3709" s="20"/>
      <c r="Z3709" s="20"/>
      <c r="AA3709" s="20"/>
      <c r="AB3709" s="20"/>
      <c r="AC3709" s="20"/>
      <c r="AD3709" s="20"/>
    </row>
    <row r="3710" spans="3:30" s="1" customFormat="1">
      <c r="C3710" s="16"/>
      <c r="D3710" s="16"/>
      <c r="E3710" s="32"/>
      <c r="F3710" s="16"/>
      <c r="G3710" s="16"/>
      <c r="H3710" s="16"/>
      <c r="I3710" s="16"/>
      <c r="J3710" s="16"/>
      <c r="K3710" s="16"/>
      <c r="L3710" s="32"/>
      <c r="M3710" s="16"/>
      <c r="N3710" s="16"/>
      <c r="O3710" s="16"/>
      <c r="P3710" s="16"/>
      <c r="Y3710" s="20"/>
      <c r="Z3710" s="20"/>
      <c r="AA3710" s="20"/>
      <c r="AB3710" s="20"/>
      <c r="AC3710" s="20"/>
      <c r="AD3710" s="20"/>
    </row>
    <row r="3711" spans="3:30" s="1" customFormat="1">
      <c r="C3711" s="16"/>
      <c r="D3711" s="16"/>
      <c r="E3711" s="32"/>
      <c r="F3711" s="16"/>
      <c r="G3711" s="16"/>
      <c r="H3711" s="16"/>
      <c r="I3711" s="16"/>
      <c r="J3711" s="16"/>
      <c r="K3711" s="16"/>
      <c r="L3711" s="32"/>
      <c r="M3711" s="16"/>
      <c r="N3711" s="16"/>
      <c r="O3711" s="16"/>
      <c r="P3711" s="16"/>
      <c r="Y3711" s="20"/>
      <c r="Z3711" s="20"/>
      <c r="AA3711" s="20"/>
      <c r="AB3711" s="20"/>
      <c r="AC3711" s="20"/>
      <c r="AD3711" s="20"/>
    </row>
    <row r="3712" spans="3:30" s="1" customFormat="1">
      <c r="C3712" s="16"/>
      <c r="D3712" s="16"/>
      <c r="E3712" s="32"/>
      <c r="F3712" s="16"/>
      <c r="G3712" s="16"/>
      <c r="H3712" s="16"/>
      <c r="I3712" s="16"/>
      <c r="J3712" s="16"/>
      <c r="K3712" s="16"/>
      <c r="L3712" s="32"/>
      <c r="M3712" s="16"/>
      <c r="N3712" s="16"/>
      <c r="O3712" s="16"/>
      <c r="P3712" s="16"/>
      <c r="Y3712" s="20"/>
      <c r="Z3712" s="20"/>
      <c r="AA3712" s="20"/>
      <c r="AB3712" s="20"/>
      <c r="AC3712" s="20"/>
      <c r="AD3712" s="20"/>
    </row>
    <row r="3713" spans="3:30" s="1" customFormat="1">
      <c r="C3713" s="16"/>
      <c r="D3713" s="16"/>
      <c r="E3713" s="32"/>
      <c r="F3713" s="16"/>
      <c r="G3713" s="16"/>
      <c r="H3713" s="16"/>
      <c r="I3713" s="16"/>
      <c r="J3713" s="16"/>
      <c r="K3713" s="16"/>
      <c r="L3713" s="32"/>
      <c r="M3713" s="16"/>
      <c r="N3713" s="16"/>
      <c r="O3713" s="16"/>
      <c r="P3713" s="16"/>
      <c r="Y3713" s="20"/>
      <c r="Z3713" s="20"/>
      <c r="AA3713" s="20"/>
      <c r="AB3713" s="20"/>
      <c r="AC3713" s="20"/>
      <c r="AD3713" s="20"/>
    </row>
    <row r="3714" spans="3:30" s="1" customFormat="1">
      <c r="C3714" s="16"/>
      <c r="D3714" s="16"/>
      <c r="E3714" s="32"/>
      <c r="F3714" s="16"/>
      <c r="G3714" s="16"/>
      <c r="H3714" s="16"/>
      <c r="I3714" s="16"/>
      <c r="J3714" s="16"/>
      <c r="K3714" s="16"/>
      <c r="L3714" s="32"/>
      <c r="M3714" s="16"/>
      <c r="N3714" s="16"/>
      <c r="O3714" s="16"/>
      <c r="P3714" s="16"/>
      <c r="Y3714" s="20"/>
      <c r="Z3714" s="20"/>
      <c r="AA3714" s="20"/>
      <c r="AB3714" s="20"/>
      <c r="AC3714" s="20"/>
      <c r="AD3714" s="20"/>
    </row>
    <row r="3715" spans="3:30" s="1" customFormat="1">
      <c r="C3715" s="16"/>
      <c r="D3715" s="16"/>
      <c r="E3715" s="32"/>
      <c r="F3715" s="16"/>
      <c r="G3715" s="16"/>
      <c r="H3715" s="16"/>
      <c r="I3715" s="16"/>
      <c r="J3715" s="16"/>
      <c r="K3715" s="16"/>
      <c r="L3715" s="32"/>
      <c r="M3715" s="16"/>
      <c r="N3715" s="16"/>
      <c r="O3715" s="16"/>
      <c r="P3715" s="16"/>
      <c r="Y3715" s="20"/>
      <c r="Z3715" s="20"/>
      <c r="AA3715" s="20"/>
      <c r="AB3715" s="20"/>
      <c r="AC3715" s="20"/>
      <c r="AD3715" s="20"/>
    </row>
    <row r="3716" spans="3:30" s="1" customFormat="1">
      <c r="C3716" s="16"/>
      <c r="D3716" s="16"/>
      <c r="E3716" s="32"/>
      <c r="F3716" s="16"/>
      <c r="G3716" s="16"/>
      <c r="H3716" s="16"/>
      <c r="I3716" s="16"/>
      <c r="J3716" s="16"/>
      <c r="K3716" s="16"/>
      <c r="L3716" s="32"/>
      <c r="M3716" s="16"/>
      <c r="N3716" s="16"/>
      <c r="O3716" s="16"/>
      <c r="P3716" s="16"/>
      <c r="Y3716" s="20"/>
      <c r="Z3716" s="20"/>
      <c r="AA3716" s="20"/>
      <c r="AB3716" s="20"/>
      <c r="AC3716" s="20"/>
      <c r="AD3716" s="20"/>
    </row>
    <row r="3717" spans="3:30" s="1" customFormat="1">
      <c r="C3717" s="16"/>
      <c r="D3717" s="16"/>
      <c r="E3717" s="32"/>
      <c r="F3717" s="16"/>
      <c r="G3717" s="16"/>
      <c r="H3717" s="16"/>
      <c r="I3717" s="16"/>
      <c r="J3717" s="16"/>
      <c r="K3717" s="16"/>
      <c r="L3717" s="32"/>
      <c r="M3717" s="16"/>
      <c r="N3717" s="16"/>
      <c r="O3717" s="16"/>
      <c r="P3717" s="16"/>
      <c r="Y3717" s="20"/>
      <c r="Z3717" s="20"/>
      <c r="AA3717" s="20"/>
      <c r="AB3717" s="20"/>
      <c r="AC3717" s="20"/>
      <c r="AD3717" s="20"/>
    </row>
    <row r="3718" spans="3:30" s="1" customFormat="1">
      <c r="C3718" s="16"/>
      <c r="D3718" s="16"/>
      <c r="E3718" s="32"/>
      <c r="F3718" s="16"/>
      <c r="G3718" s="16"/>
      <c r="H3718" s="16"/>
      <c r="I3718" s="16"/>
      <c r="J3718" s="16"/>
      <c r="K3718" s="16"/>
      <c r="L3718" s="32"/>
      <c r="M3718" s="16"/>
      <c r="N3718" s="16"/>
      <c r="O3718" s="16"/>
      <c r="P3718" s="16"/>
      <c r="Y3718" s="20"/>
      <c r="Z3718" s="20"/>
      <c r="AA3718" s="20"/>
      <c r="AB3718" s="20"/>
      <c r="AC3718" s="20"/>
      <c r="AD3718" s="20"/>
    </row>
    <row r="3719" spans="3:30" s="1" customFormat="1">
      <c r="C3719" s="16"/>
      <c r="D3719" s="16"/>
      <c r="E3719" s="32"/>
      <c r="F3719" s="16"/>
      <c r="G3719" s="16"/>
      <c r="H3719" s="16"/>
      <c r="I3719" s="16"/>
      <c r="J3719" s="16"/>
      <c r="K3719" s="16"/>
      <c r="L3719" s="32"/>
      <c r="M3719" s="16"/>
      <c r="N3719" s="16"/>
      <c r="O3719" s="16"/>
      <c r="P3719" s="16"/>
      <c r="Y3719" s="20"/>
      <c r="Z3719" s="20"/>
      <c r="AA3719" s="20"/>
      <c r="AB3719" s="20"/>
      <c r="AC3719" s="20"/>
      <c r="AD3719" s="20"/>
    </row>
    <row r="3720" spans="3:30" s="1" customFormat="1">
      <c r="C3720" s="16"/>
      <c r="D3720" s="16"/>
      <c r="E3720" s="32"/>
      <c r="F3720" s="16"/>
      <c r="G3720" s="16"/>
      <c r="H3720" s="16"/>
      <c r="I3720" s="16"/>
      <c r="J3720" s="16"/>
      <c r="K3720" s="16"/>
      <c r="L3720" s="32"/>
      <c r="M3720" s="16"/>
      <c r="N3720" s="16"/>
      <c r="O3720" s="16"/>
      <c r="P3720" s="16"/>
      <c r="Y3720" s="20"/>
      <c r="Z3720" s="20"/>
      <c r="AA3720" s="20"/>
      <c r="AB3720" s="20"/>
      <c r="AC3720" s="20"/>
      <c r="AD3720" s="20"/>
    </row>
    <row r="3721" spans="3:30" s="1" customFormat="1">
      <c r="C3721" s="16"/>
      <c r="D3721" s="16"/>
      <c r="E3721" s="32"/>
      <c r="F3721" s="16"/>
      <c r="G3721" s="16"/>
      <c r="H3721" s="16"/>
      <c r="I3721" s="16"/>
      <c r="J3721" s="16"/>
      <c r="K3721" s="16"/>
      <c r="L3721" s="32"/>
      <c r="M3721" s="16"/>
      <c r="N3721" s="16"/>
      <c r="O3721" s="16"/>
      <c r="P3721" s="16"/>
      <c r="Y3721" s="20"/>
      <c r="Z3721" s="20"/>
      <c r="AA3721" s="20"/>
      <c r="AB3721" s="20"/>
      <c r="AC3721" s="20"/>
      <c r="AD3721" s="20"/>
    </row>
    <row r="3722" spans="3:30" s="1" customFormat="1">
      <c r="C3722" s="16"/>
      <c r="D3722" s="16"/>
      <c r="E3722" s="32"/>
      <c r="F3722" s="16"/>
      <c r="G3722" s="16"/>
      <c r="H3722" s="16"/>
      <c r="I3722" s="16"/>
      <c r="J3722" s="16"/>
      <c r="K3722" s="16"/>
      <c r="L3722" s="32"/>
      <c r="M3722" s="16"/>
      <c r="N3722" s="16"/>
      <c r="O3722" s="16"/>
      <c r="P3722" s="16"/>
      <c r="Y3722" s="20"/>
      <c r="Z3722" s="20"/>
      <c r="AA3722" s="20"/>
      <c r="AB3722" s="20"/>
      <c r="AC3722" s="20"/>
      <c r="AD3722" s="20"/>
    </row>
    <row r="3723" spans="3:30" s="1" customFormat="1">
      <c r="C3723" s="16"/>
      <c r="D3723" s="16"/>
      <c r="E3723" s="32"/>
      <c r="F3723" s="16"/>
      <c r="G3723" s="16"/>
      <c r="H3723" s="16"/>
      <c r="I3723" s="16"/>
      <c r="J3723" s="16"/>
      <c r="K3723" s="16"/>
      <c r="L3723" s="32"/>
      <c r="M3723" s="16"/>
      <c r="N3723" s="16"/>
      <c r="O3723" s="16"/>
      <c r="P3723" s="16"/>
      <c r="Y3723" s="20"/>
      <c r="Z3723" s="20"/>
      <c r="AA3723" s="20"/>
      <c r="AB3723" s="20"/>
      <c r="AC3723" s="20"/>
      <c r="AD3723" s="20"/>
    </row>
    <row r="3724" spans="3:30" s="1" customFormat="1">
      <c r="C3724" s="16"/>
      <c r="D3724" s="16"/>
      <c r="E3724" s="32"/>
      <c r="F3724" s="16"/>
      <c r="G3724" s="16"/>
      <c r="H3724" s="16"/>
      <c r="I3724" s="16"/>
      <c r="J3724" s="16"/>
      <c r="K3724" s="16"/>
      <c r="L3724" s="32"/>
      <c r="M3724" s="16"/>
      <c r="N3724" s="16"/>
      <c r="O3724" s="16"/>
      <c r="P3724" s="16"/>
      <c r="Y3724" s="20"/>
      <c r="Z3724" s="20"/>
      <c r="AA3724" s="20"/>
      <c r="AB3724" s="20"/>
      <c r="AC3724" s="20"/>
      <c r="AD3724" s="20"/>
    </row>
    <row r="3725" spans="3:30" s="1" customFormat="1">
      <c r="C3725" s="16"/>
      <c r="D3725" s="16"/>
      <c r="E3725" s="32"/>
      <c r="F3725" s="16"/>
      <c r="G3725" s="16"/>
      <c r="H3725" s="16"/>
      <c r="I3725" s="16"/>
      <c r="J3725" s="16"/>
      <c r="K3725" s="16"/>
      <c r="L3725" s="32"/>
      <c r="M3725" s="16"/>
      <c r="N3725" s="16"/>
      <c r="O3725" s="16"/>
      <c r="P3725" s="16"/>
      <c r="Y3725" s="20"/>
      <c r="Z3725" s="20"/>
      <c r="AA3725" s="20"/>
      <c r="AB3725" s="20"/>
      <c r="AC3725" s="20"/>
      <c r="AD3725" s="20"/>
    </row>
    <row r="3726" spans="3:30" s="1" customFormat="1">
      <c r="C3726" s="16"/>
      <c r="D3726" s="16"/>
      <c r="E3726" s="32"/>
      <c r="F3726" s="16"/>
      <c r="G3726" s="16"/>
      <c r="H3726" s="16"/>
      <c r="I3726" s="16"/>
      <c r="J3726" s="16"/>
      <c r="K3726" s="16"/>
      <c r="L3726" s="32"/>
      <c r="M3726" s="16"/>
      <c r="N3726" s="16"/>
      <c r="O3726" s="16"/>
      <c r="P3726" s="16"/>
      <c r="Y3726" s="20"/>
      <c r="Z3726" s="20"/>
      <c r="AA3726" s="20"/>
      <c r="AB3726" s="20"/>
      <c r="AC3726" s="20"/>
      <c r="AD3726" s="20"/>
    </row>
    <row r="3727" spans="3:30" s="1" customFormat="1">
      <c r="C3727" s="16"/>
      <c r="D3727" s="16"/>
      <c r="E3727" s="32"/>
      <c r="F3727" s="16"/>
      <c r="G3727" s="16"/>
      <c r="H3727" s="16"/>
      <c r="I3727" s="16"/>
      <c r="J3727" s="16"/>
      <c r="K3727" s="16"/>
      <c r="L3727" s="32"/>
      <c r="M3727" s="16"/>
      <c r="N3727" s="16"/>
      <c r="O3727" s="16"/>
      <c r="P3727" s="16"/>
      <c r="Y3727" s="20"/>
      <c r="Z3727" s="20"/>
      <c r="AA3727" s="20"/>
      <c r="AB3727" s="20"/>
      <c r="AC3727" s="20"/>
      <c r="AD3727" s="20"/>
    </row>
    <row r="3728" spans="3:30" s="1" customFormat="1">
      <c r="C3728" s="16"/>
      <c r="D3728" s="16"/>
      <c r="E3728" s="32"/>
      <c r="F3728" s="16"/>
      <c r="G3728" s="16"/>
      <c r="H3728" s="16"/>
      <c r="I3728" s="16"/>
      <c r="J3728" s="16"/>
      <c r="K3728" s="16"/>
      <c r="L3728" s="32"/>
      <c r="M3728" s="16"/>
      <c r="N3728" s="16"/>
      <c r="O3728" s="16"/>
      <c r="P3728" s="16"/>
      <c r="Y3728" s="20"/>
      <c r="Z3728" s="20"/>
      <c r="AA3728" s="20"/>
      <c r="AB3728" s="20"/>
      <c r="AC3728" s="20"/>
      <c r="AD3728" s="20"/>
    </row>
    <row r="3729" spans="3:30" s="1" customFormat="1">
      <c r="C3729" s="16"/>
      <c r="D3729" s="16"/>
      <c r="E3729" s="32"/>
      <c r="F3729" s="16"/>
      <c r="G3729" s="16"/>
      <c r="H3729" s="16"/>
      <c r="I3729" s="16"/>
      <c r="J3729" s="16"/>
      <c r="K3729" s="16"/>
      <c r="L3729" s="32"/>
      <c r="M3729" s="16"/>
      <c r="N3729" s="16"/>
      <c r="O3729" s="16"/>
      <c r="P3729" s="16"/>
      <c r="Y3729" s="20"/>
      <c r="Z3729" s="20"/>
      <c r="AA3729" s="20"/>
      <c r="AB3729" s="20"/>
      <c r="AC3729" s="20"/>
      <c r="AD3729" s="20"/>
    </row>
    <row r="3730" spans="3:30" s="1" customFormat="1">
      <c r="C3730" s="16"/>
      <c r="D3730" s="16"/>
      <c r="E3730" s="32"/>
      <c r="F3730" s="16"/>
      <c r="G3730" s="16"/>
      <c r="H3730" s="16"/>
      <c r="I3730" s="16"/>
      <c r="J3730" s="16"/>
      <c r="K3730" s="16"/>
      <c r="L3730" s="32"/>
      <c r="M3730" s="16"/>
      <c r="N3730" s="16"/>
      <c r="O3730" s="16"/>
      <c r="P3730" s="16"/>
      <c r="Y3730" s="20"/>
      <c r="Z3730" s="20"/>
      <c r="AA3730" s="20"/>
      <c r="AB3730" s="20"/>
      <c r="AC3730" s="20"/>
      <c r="AD3730" s="20"/>
    </row>
    <row r="3731" spans="3:30" s="1" customFormat="1">
      <c r="C3731" s="16"/>
      <c r="D3731" s="16"/>
      <c r="E3731" s="32"/>
      <c r="F3731" s="16"/>
      <c r="G3731" s="16"/>
      <c r="H3731" s="16"/>
      <c r="I3731" s="16"/>
      <c r="J3731" s="16"/>
      <c r="K3731" s="16"/>
      <c r="L3731" s="32"/>
      <c r="M3731" s="16"/>
      <c r="N3731" s="16"/>
      <c r="O3731" s="16"/>
      <c r="P3731" s="16"/>
      <c r="Y3731" s="20"/>
      <c r="Z3731" s="20"/>
      <c r="AA3731" s="20"/>
      <c r="AB3731" s="20"/>
      <c r="AC3731" s="20"/>
      <c r="AD3731" s="20"/>
    </row>
    <row r="3732" spans="3:30" s="1" customFormat="1">
      <c r="C3732" s="16"/>
      <c r="D3732" s="16"/>
      <c r="E3732" s="32"/>
      <c r="F3732" s="16"/>
      <c r="G3732" s="16"/>
      <c r="H3732" s="16"/>
      <c r="I3732" s="16"/>
      <c r="J3732" s="16"/>
      <c r="K3732" s="16"/>
      <c r="L3732" s="32"/>
      <c r="M3732" s="16"/>
      <c r="N3732" s="16"/>
      <c r="O3732" s="16"/>
      <c r="P3732" s="16"/>
      <c r="Y3732" s="20"/>
      <c r="Z3732" s="20"/>
      <c r="AA3732" s="20"/>
      <c r="AB3732" s="20"/>
      <c r="AC3732" s="20"/>
      <c r="AD3732" s="20"/>
    </row>
    <row r="3733" spans="3:30" s="1" customFormat="1">
      <c r="C3733" s="16"/>
      <c r="D3733" s="16"/>
      <c r="E3733" s="32"/>
      <c r="F3733" s="16"/>
      <c r="G3733" s="16"/>
      <c r="H3733" s="16"/>
      <c r="I3733" s="16"/>
      <c r="J3733" s="16"/>
      <c r="K3733" s="16"/>
      <c r="L3733" s="32"/>
      <c r="M3733" s="16"/>
      <c r="N3733" s="16"/>
      <c r="O3733" s="16"/>
      <c r="P3733" s="16"/>
      <c r="Y3733" s="20"/>
      <c r="Z3733" s="20"/>
      <c r="AA3733" s="20"/>
      <c r="AB3733" s="20"/>
      <c r="AC3733" s="20"/>
      <c r="AD3733" s="20"/>
    </row>
    <row r="3734" spans="3:30" s="1" customFormat="1">
      <c r="C3734" s="16"/>
      <c r="D3734" s="16"/>
      <c r="E3734" s="32"/>
      <c r="F3734" s="16"/>
      <c r="G3734" s="16"/>
      <c r="H3734" s="16"/>
      <c r="I3734" s="16"/>
      <c r="J3734" s="16"/>
      <c r="K3734" s="16"/>
      <c r="L3734" s="32"/>
      <c r="M3734" s="16"/>
      <c r="N3734" s="16"/>
      <c r="O3734" s="16"/>
      <c r="P3734" s="16"/>
      <c r="Y3734" s="20"/>
      <c r="Z3734" s="20"/>
      <c r="AA3734" s="20"/>
      <c r="AB3734" s="20"/>
      <c r="AC3734" s="20"/>
      <c r="AD3734" s="20"/>
    </row>
    <row r="3735" spans="3:30" s="1" customFormat="1">
      <c r="C3735" s="16"/>
      <c r="D3735" s="16"/>
      <c r="E3735" s="32"/>
      <c r="F3735" s="16"/>
      <c r="G3735" s="16"/>
      <c r="H3735" s="16"/>
      <c r="I3735" s="16"/>
      <c r="J3735" s="16"/>
      <c r="K3735" s="16"/>
      <c r="L3735" s="32"/>
      <c r="M3735" s="16"/>
      <c r="N3735" s="16"/>
      <c r="O3735" s="16"/>
      <c r="P3735" s="16"/>
      <c r="Y3735" s="20"/>
      <c r="Z3735" s="20"/>
      <c r="AA3735" s="20"/>
      <c r="AB3735" s="20"/>
      <c r="AC3735" s="20"/>
      <c r="AD3735" s="20"/>
    </row>
    <row r="3736" spans="3:30" s="1" customFormat="1">
      <c r="C3736" s="16"/>
      <c r="D3736" s="16"/>
      <c r="E3736" s="32"/>
      <c r="F3736" s="16"/>
      <c r="G3736" s="16"/>
      <c r="H3736" s="16"/>
      <c r="I3736" s="16"/>
      <c r="J3736" s="16"/>
      <c r="K3736" s="16"/>
      <c r="L3736" s="32"/>
      <c r="M3736" s="16"/>
      <c r="N3736" s="16"/>
      <c r="O3736" s="16"/>
      <c r="P3736" s="16"/>
      <c r="Y3736" s="20"/>
      <c r="Z3736" s="20"/>
      <c r="AA3736" s="20"/>
      <c r="AB3736" s="20"/>
      <c r="AC3736" s="20"/>
      <c r="AD3736" s="20"/>
    </row>
    <row r="3737" spans="3:30" s="1" customFormat="1">
      <c r="C3737" s="16"/>
      <c r="D3737" s="16"/>
      <c r="E3737" s="32"/>
      <c r="F3737" s="16"/>
      <c r="G3737" s="16"/>
      <c r="H3737" s="16"/>
      <c r="I3737" s="16"/>
      <c r="J3737" s="16"/>
      <c r="K3737" s="16"/>
      <c r="L3737" s="32"/>
      <c r="M3737" s="16"/>
      <c r="N3737" s="16"/>
      <c r="O3737" s="16"/>
      <c r="P3737" s="16"/>
      <c r="Y3737" s="20"/>
      <c r="Z3737" s="20"/>
      <c r="AA3737" s="20"/>
      <c r="AB3737" s="20"/>
      <c r="AC3737" s="20"/>
      <c r="AD3737" s="20"/>
    </row>
    <row r="3738" spans="3:30" s="1" customFormat="1">
      <c r="C3738" s="16"/>
      <c r="D3738" s="16"/>
      <c r="E3738" s="32"/>
      <c r="F3738" s="16"/>
      <c r="G3738" s="16"/>
      <c r="H3738" s="16"/>
      <c r="I3738" s="16"/>
      <c r="J3738" s="16"/>
      <c r="K3738" s="16"/>
      <c r="L3738" s="32"/>
      <c r="M3738" s="16"/>
      <c r="N3738" s="16"/>
      <c r="O3738" s="16"/>
      <c r="P3738" s="16"/>
      <c r="Y3738" s="20"/>
      <c r="Z3738" s="20"/>
      <c r="AA3738" s="20"/>
      <c r="AB3738" s="20"/>
      <c r="AC3738" s="20"/>
      <c r="AD3738" s="20"/>
    </row>
    <row r="3739" spans="3:30" s="1" customFormat="1">
      <c r="C3739" s="16"/>
      <c r="D3739" s="16"/>
      <c r="E3739" s="32"/>
      <c r="F3739" s="16"/>
      <c r="G3739" s="16"/>
      <c r="H3739" s="16"/>
      <c r="I3739" s="16"/>
      <c r="J3739" s="16"/>
      <c r="K3739" s="16"/>
      <c r="L3739" s="32"/>
      <c r="M3739" s="16"/>
      <c r="N3739" s="16"/>
      <c r="O3739" s="16"/>
      <c r="P3739" s="16"/>
      <c r="Y3739" s="20"/>
      <c r="Z3739" s="20"/>
      <c r="AA3739" s="20"/>
      <c r="AB3739" s="20"/>
      <c r="AC3739" s="20"/>
      <c r="AD3739" s="20"/>
    </row>
    <row r="3740" spans="3:30" s="1" customFormat="1">
      <c r="C3740" s="16"/>
      <c r="D3740" s="16"/>
      <c r="E3740" s="32"/>
      <c r="F3740" s="16"/>
      <c r="G3740" s="16"/>
      <c r="H3740" s="16"/>
      <c r="I3740" s="16"/>
      <c r="J3740" s="16"/>
      <c r="K3740" s="16"/>
      <c r="L3740" s="32"/>
      <c r="M3740" s="16"/>
      <c r="N3740" s="16"/>
      <c r="O3740" s="16"/>
      <c r="P3740" s="16"/>
      <c r="Y3740" s="20"/>
      <c r="Z3740" s="20"/>
      <c r="AA3740" s="20"/>
      <c r="AB3740" s="20"/>
      <c r="AC3740" s="20"/>
      <c r="AD3740" s="20"/>
    </row>
    <row r="3741" spans="3:30" s="1" customFormat="1">
      <c r="C3741" s="16"/>
      <c r="D3741" s="16"/>
      <c r="E3741" s="32"/>
      <c r="F3741" s="16"/>
      <c r="G3741" s="16"/>
      <c r="H3741" s="16"/>
      <c r="I3741" s="16"/>
      <c r="J3741" s="16"/>
      <c r="K3741" s="16"/>
      <c r="L3741" s="32"/>
      <c r="M3741" s="16"/>
      <c r="N3741" s="16"/>
      <c r="O3741" s="16"/>
      <c r="P3741" s="16"/>
      <c r="Y3741" s="20"/>
      <c r="Z3741" s="20"/>
      <c r="AA3741" s="20"/>
      <c r="AB3741" s="20"/>
      <c r="AC3741" s="20"/>
      <c r="AD3741" s="20"/>
    </row>
    <row r="3742" spans="3:30" s="1" customFormat="1">
      <c r="C3742" s="16"/>
      <c r="D3742" s="16"/>
      <c r="E3742" s="32"/>
      <c r="F3742" s="16"/>
      <c r="G3742" s="16"/>
      <c r="H3742" s="16"/>
      <c r="I3742" s="16"/>
      <c r="J3742" s="16"/>
      <c r="K3742" s="16"/>
      <c r="L3742" s="32"/>
      <c r="M3742" s="16"/>
      <c r="N3742" s="16"/>
      <c r="O3742" s="16"/>
      <c r="P3742" s="16"/>
      <c r="Y3742" s="20"/>
      <c r="Z3742" s="20"/>
      <c r="AA3742" s="20"/>
      <c r="AB3742" s="20"/>
      <c r="AC3742" s="20"/>
      <c r="AD3742" s="20"/>
    </row>
    <row r="3743" spans="3:30" s="1" customFormat="1">
      <c r="C3743" s="16"/>
      <c r="D3743" s="16"/>
      <c r="E3743" s="32"/>
      <c r="F3743" s="16"/>
      <c r="G3743" s="16"/>
      <c r="H3743" s="16"/>
      <c r="I3743" s="16"/>
      <c r="J3743" s="16"/>
      <c r="K3743" s="16"/>
      <c r="L3743" s="32"/>
      <c r="M3743" s="16"/>
      <c r="N3743" s="16"/>
      <c r="O3743" s="16"/>
      <c r="P3743" s="16"/>
      <c r="Y3743" s="20"/>
      <c r="Z3743" s="20"/>
      <c r="AA3743" s="20"/>
      <c r="AB3743" s="20"/>
      <c r="AC3743" s="20"/>
      <c r="AD3743" s="20"/>
    </row>
    <row r="3744" spans="3:30" s="1" customFormat="1">
      <c r="C3744" s="16"/>
      <c r="D3744" s="16"/>
      <c r="E3744" s="32"/>
      <c r="F3744" s="16"/>
      <c r="G3744" s="16"/>
      <c r="H3744" s="16"/>
      <c r="I3744" s="16"/>
      <c r="J3744" s="16"/>
      <c r="K3744" s="16"/>
      <c r="L3744" s="32"/>
      <c r="M3744" s="16"/>
      <c r="N3744" s="16"/>
      <c r="O3744" s="16"/>
      <c r="P3744" s="16"/>
      <c r="Y3744" s="20"/>
      <c r="Z3744" s="20"/>
      <c r="AA3744" s="20"/>
      <c r="AB3744" s="20"/>
      <c r="AC3744" s="20"/>
      <c r="AD3744" s="20"/>
    </row>
    <row r="3745" spans="3:30" s="1" customFormat="1">
      <c r="C3745" s="16"/>
      <c r="D3745" s="16"/>
      <c r="E3745" s="32"/>
      <c r="F3745" s="16"/>
      <c r="G3745" s="16"/>
      <c r="H3745" s="16"/>
      <c r="I3745" s="16"/>
      <c r="J3745" s="16"/>
      <c r="K3745" s="16"/>
      <c r="L3745" s="32"/>
      <c r="M3745" s="16"/>
      <c r="N3745" s="16"/>
      <c r="O3745" s="16"/>
      <c r="P3745" s="16"/>
      <c r="Y3745" s="20"/>
      <c r="Z3745" s="20"/>
      <c r="AA3745" s="20"/>
      <c r="AB3745" s="20"/>
      <c r="AC3745" s="20"/>
      <c r="AD3745" s="20"/>
    </row>
    <row r="3746" spans="3:30" s="1" customFormat="1">
      <c r="C3746" s="16"/>
      <c r="D3746" s="16"/>
      <c r="E3746" s="32"/>
      <c r="F3746" s="16"/>
      <c r="G3746" s="16"/>
      <c r="H3746" s="16"/>
      <c r="I3746" s="16"/>
      <c r="J3746" s="16"/>
      <c r="K3746" s="16"/>
      <c r="L3746" s="32"/>
      <c r="M3746" s="16"/>
      <c r="N3746" s="16"/>
      <c r="O3746" s="16"/>
      <c r="P3746" s="16"/>
      <c r="Y3746" s="20"/>
      <c r="Z3746" s="20"/>
      <c r="AA3746" s="20"/>
      <c r="AB3746" s="20"/>
      <c r="AC3746" s="20"/>
      <c r="AD3746" s="20"/>
    </row>
    <row r="3747" spans="3:30" s="1" customFormat="1">
      <c r="C3747" s="16"/>
      <c r="D3747" s="16"/>
      <c r="E3747" s="32"/>
      <c r="F3747" s="16"/>
      <c r="G3747" s="16"/>
      <c r="H3747" s="16"/>
      <c r="I3747" s="16"/>
      <c r="J3747" s="16"/>
      <c r="K3747" s="16"/>
      <c r="L3747" s="32"/>
      <c r="M3747" s="16"/>
      <c r="N3747" s="16"/>
      <c r="O3747" s="16"/>
      <c r="P3747" s="16"/>
      <c r="Y3747" s="20"/>
      <c r="Z3747" s="20"/>
      <c r="AA3747" s="20"/>
      <c r="AB3747" s="20"/>
      <c r="AC3747" s="20"/>
      <c r="AD3747" s="20"/>
    </row>
    <row r="3748" spans="3:30" s="1" customFormat="1">
      <c r="C3748" s="16"/>
      <c r="D3748" s="16"/>
      <c r="E3748" s="32"/>
      <c r="F3748" s="16"/>
      <c r="G3748" s="16"/>
      <c r="H3748" s="16"/>
      <c r="I3748" s="16"/>
      <c r="J3748" s="16"/>
      <c r="K3748" s="16"/>
      <c r="L3748" s="32"/>
      <c r="M3748" s="16"/>
      <c r="N3748" s="16"/>
      <c r="O3748" s="16"/>
      <c r="P3748" s="16"/>
      <c r="Y3748" s="20"/>
      <c r="Z3748" s="20"/>
      <c r="AA3748" s="20"/>
      <c r="AB3748" s="20"/>
      <c r="AC3748" s="20"/>
      <c r="AD3748" s="20"/>
    </row>
    <row r="3749" spans="3:30" s="1" customFormat="1">
      <c r="C3749" s="16"/>
      <c r="D3749" s="16"/>
      <c r="E3749" s="32"/>
      <c r="F3749" s="16"/>
      <c r="G3749" s="16"/>
      <c r="H3749" s="16"/>
      <c r="I3749" s="16"/>
      <c r="J3749" s="16"/>
      <c r="K3749" s="16"/>
      <c r="L3749" s="32"/>
      <c r="M3749" s="16"/>
      <c r="N3749" s="16"/>
      <c r="O3749" s="16"/>
      <c r="P3749" s="16"/>
      <c r="Y3749" s="20"/>
      <c r="Z3749" s="20"/>
      <c r="AA3749" s="20"/>
      <c r="AB3749" s="20"/>
      <c r="AC3749" s="20"/>
      <c r="AD3749" s="20"/>
    </row>
    <row r="3750" spans="3:30" s="1" customFormat="1">
      <c r="C3750" s="16"/>
      <c r="D3750" s="16"/>
      <c r="E3750" s="32"/>
      <c r="F3750" s="16"/>
      <c r="G3750" s="16"/>
      <c r="H3750" s="16"/>
      <c r="I3750" s="16"/>
      <c r="J3750" s="16"/>
      <c r="K3750" s="16"/>
      <c r="L3750" s="32"/>
      <c r="M3750" s="16"/>
      <c r="N3750" s="16"/>
      <c r="O3750" s="16"/>
      <c r="P3750" s="16"/>
      <c r="Y3750" s="20"/>
      <c r="Z3750" s="20"/>
      <c r="AA3750" s="20"/>
      <c r="AB3750" s="20"/>
      <c r="AC3750" s="20"/>
      <c r="AD3750" s="20"/>
    </row>
    <row r="3751" spans="3:30" s="1" customFormat="1">
      <c r="C3751" s="16"/>
      <c r="D3751" s="16"/>
      <c r="E3751" s="32"/>
      <c r="F3751" s="16"/>
      <c r="G3751" s="16"/>
      <c r="H3751" s="16"/>
      <c r="I3751" s="16"/>
      <c r="J3751" s="16"/>
      <c r="K3751" s="16"/>
      <c r="L3751" s="32"/>
      <c r="M3751" s="16"/>
      <c r="N3751" s="16"/>
      <c r="O3751" s="16"/>
      <c r="P3751" s="16"/>
      <c r="Y3751" s="20"/>
      <c r="Z3751" s="20"/>
      <c r="AA3751" s="20"/>
      <c r="AB3751" s="20"/>
      <c r="AC3751" s="20"/>
      <c r="AD3751" s="20"/>
    </row>
    <row r="3752" spans="3:30" s="1" customFormat="1">
      <c r="C3752" s="16"/>
      <c r="D3752" s="16"/>
      <c r="E3752" s="32"/>
      <c r="F3752" s="16"/>
      <c r="G3752" s="16"/>
      <c r="H3752" s="16"/>
      <c r="I3752" s="16"/>
      <c r="J3752" s="16"/>
      <c r="K3752" s="16"/>
      <c r="L3752" s="32"/>
      <c r="M3752" s="16"/>
      <c r="N3752" s="16"/>
      <c r="O3752" s="16"/>
      <c r="P3752" s="16"/>
      <c r="Y3752" s="20"/>
      <c r="Z3752" s="20"/>
      <c r="AA3752" s="20"/>
      <c r="AB3752" s="20"/>
      <c r="AC3752" s="20"/>
      <c r="AD3752" s="20"/>
    </row>
    <row r="3753" spans="3:30" s="1" customFormat="1">
      <c r="C3753" s="16"/>
      <c r="D3753" s="16"/>
      <c r="E3753" s="32"/>
      <c r="F3753" s="16"/>
      <c r="G3753" s="16"/>
      <c r="H3753" s="16"/>
      <c r="I3753" s="16"/>
      <c r="J3753" s="16"/>
      <c r="K3753" s="16"/>
      <c r="L3753" s="32"/>
      <c r="M3753" s="16"/>
      <c r="N3753" s="16"/>
      <c r="O3753" s="16"/>
      <c r="P3753" s="16"/>
      <c r="Y3753" s="20"/>
      <c r="Z3753" s="20"/>
      <c r="AA3753" s="20"/>
      <c r="AB3753" s="20"/>
      <c r="AC3753" s="20"/>
      <c r="AD3753" s="20"/>
    </row>
    <row r="3754" spans="3:30" s="1" customFormat="1">
      <c r="C3754" s="16"/>
      <c r="D3754" s="16"/>
      <c r="E3754" s="32"/>
      <c r="F3754" s="16"/>
      <c r="G3754" s="16"/>
      <c r="H3754" s="16"/>
      <c r="I3754" s="16"/>
      <c r="J3754" s="16"/>
      <c r="K3754" s="16"/>
      <c r="L3754" s="32"/>
      <c r="M3754" s="16"/>
      <c r="N3754" s="16"/>
      <c r="O3754" s="16"/>
      <c r="P3754" s="16"/>
      <c r="Y3754" s="20"/>
      <c r="Z3754" s="20"/>
      <c r="AA3754" s="20"/>
      <c r="AB3754" s="20"/>
      <c r="AC3754" s="20"/>
      <c r="AD3754" s="20"/>
    </row>
    <row r="3755" spans="3:30" s="1" customFormat="1">
      <c r="C3755" s="16"/>
      <c r="D3755" s="16"/>
      <c r="E3755" s="32"/>
      <c r="F3755" s="16"/>
      <c r="G3755" s="16"/>
      <c r="H3755" s="16"/>
      <c r="I3755" s="16"/>
      <c r="J3755" s="16"/>
      <c r="K3755" s="16"/>
      <c r="L3755" s="32"/>
      <c r="M3755" s="16"/>
      <c r="N3755" s="16"/>
      <c r="O3755" s="16"/>
      <c r="P3755" s="16"/>
      <c r="Y3755" s="20"/>
      <c r="Z3755" s="20"/>
      <c r="AA3755" s="20"/>
      <c r="AB3755" s="20"/>
      <c r="AC3755" s="20"/>
      <c r="AD3755" s="20"/>
    </row>
    <row r="3756" spans="3:30" s="1" customFormat="1">
      <c r="C3756" s="16"/>
      <c r="D3756" s="16"/>
      <c r="E3756" s="32"/>
      <c r="F3756" s="16"/>
      <c r="G3756" s="16"/>
      <c r="H3756" s="16"/>
      <c r="I3756" s="16"/>
      <c r="J3756" s="16"/>
      <c r="K3756" s="16"/>
      <c r="L3756" s="32"/>
      <c r="M3756" s="16"/>
      <c r="N3756" s="16"/>
      <c r="O3756" s="16"/>
      <c r="P3756" s="16"/>
      <c r="Y3756" s="20"/>
      <c r="Z3756" s="20"/>
      <c r="AA3756" s="20"/>
      <c r="AB3756" s="20"/>
      <c r="AC3756" s="20"/>
      <c r="AD3756" s="20"/>
    </row>
    <row r="3757" spans="3:30" s="1" customFormat="1">
      <c r="C3757" s="16"/>
      <c r="D3757" s="16"/>
      <c r="E3757" s="32"/>
      <c r="F3757" s="16"/>
      <c r="G3757" s="16"/>
      <c r="H3757" s="16"/>
      <c r="I3757" s="16"/>
      <c r="J3757" s="16"/>
      <c r="K3757" s="16"/>
      <c r="L3757" s="32"/>
      <c r="M3757" s="16"/>
      <c r="N3757" s="16"/>
      <c r="O3757" s="16"/>
      <c r="P3757" s="16"/>
      <c r="Y3757" s="20"/>
      <c r="Z3757" s="20"/>
      <c r="AA3757" s="20"/>
      <c r="AB3757" s="20"/>
      <c r="AC3757" s="20"/>
      <c r="AD3757" s="20"/>
    </row>
    <row r="3758" spans="3:30" s="1" customFormat="1">
      <c r="C3758" s="16"/>
      <c r="D3758" s="16"/>
      <c r="E3758" s="32"/>
      <c r="F3758" s="16"/>
      <c r="G3758" s="16"/>
      <c r="H3758" s="16"/>
      <c r="I3758" s="16"/>
      <c r="J3758" s="16"/>
      <c r="K3758" s="16"/>
      <c r="L3758" s="32"/>
      <c r="M3758" s="16"/>
      <c r="N3758" s="16"/>
      <c r="O3758" s="16"/>
      <c r="P3758" s="16"/>
      <c r="Y3758" s="20"/>
      <c r="Z3758" s="20"/>
      <c r="AA3758" s="20"/>
      <c r="AB3758" s="20"/>
      <c r="AC3758" s="20"/>
      <c r="AD3758" s="20"/>
    </row>
    <row r="3759" spans="3:30" s="1" customFormat="1">
      <c r="C3759" s="16"/>
      <c r="D3759" s="16"/>
      <c r="E3759" s="32"/>
      <c r="F3759" s="16"/>
      <c r="G3759" s="16"/>
      <c r="H3759" s="16"/>
      <c r="I3759" s="16"/>
      <c r="J3759" s="16"/>
      <c r="K3759" s="16"/>
      <c r="L3759" s="32"/>
      <c r="M3759" s="16"/>
      <c r="N3759" s="16"/>
      <c r="O3759" s="16"/>
      <c r="P3759" s="16"/>
      <c r="Y3759" s="20"/>
      <c r="Z3759" s="20"/>
      <c r="AA3759" s="20"/>
      <c r="AB3759" s="20"/>
      <c r="AC3759" s="20"/>
      <c r="AD3759" s="20"/>
    </row>
    <row r="3760" spans="3:30" s="1" customFormat="1">
      <c r="C3760" s="16"/>
      <c r="D3760" s="16"/>
      <c r="E3760" s="32"/>
      <c r="F3760" s="16"/>
      <c r="G3760" s="16"/>
      <c r="H3760" s="16"/>
      <c r="I3760" s="16"/>
      <c r="J3760" s="16"/>
      <c r="K3760" s="16"/>
      <c r="L3760" s="32"/>
      <c r="M3760" s="16"/>
      <c r="N3760" s="16"/>
      <c r="O3760" s="16"/>
      <c r="P3760" s="16"/>
      <c r="Y3760" s="20"/>
      <c r="Z3760" s="20"/>
      <c r="AA3760" s="20"/>
      <c r="AB3760" s="20"/>
      <c r="AC3760" s="20"/>
      <c r="AD3760" s="20"/>
    </row>
    <row r="3761" spans="3:30" s="1" customFormat="1">
      <c r="C3761" s="16"/>
      <c r="D3761" s="16"/>
      <c r="E3761" s="32"/>
      <c r="F3761" s="16"/>
      <c r="G3761" s="16"/>
      <c r="H3761" s="16"/>
      <c r="I3761" s="16"/>
      <c r="J3761" s="16"/>
      <c r="K3761" s="16"/>
      <c r="L3761" s="32"/>
      <c r="M3761" s="16"/>
      <c r="N3761" s="16"/>
      <c r="O3761" s="16"/>
      <c r="P3761" s="16"/>
      <c r="Y3761" s="20"/>
      <c r="Z3761" s="20"/>
      <c r="AA3761" s="20"/>
      <c r="AB3761" s="20"/>
      <c r="AC3761" s="20"/>
      <c r="AD3761" s="20"/>
    </row>
    <row r="3762" spans="3:30" s="1" customFormat="1">
      <c r="C3762" s="16"/>
      <c r="D3762" s="16"/>
      <c r="E3762" s="32"/>
      <c r="F3762" s="16"/>
      <c r="G3762" s="16"/>
      <c r="H3762" s="16"/>
      <c r="I3762" s="16"/>
      <c r="J3762" s="16"/>
      <c r="K3762" s="16"/>
      <c r="L3762" s="32"/>
      <c r="M3762" s="16"/>
      <c r="N3762" s="16"/>
      <c r="O3762" s="16"/>
      <c r="P3762" s="16"/>
      <c r="Y3762" s="20"/>
      <c r="Z3762" s="20"/>
      <c r="AA3762" s="20"/>
      <c r="AB3762" s="20"/>
      <c r="AC3762" s="20"/>
      <c r="AD3762" s="20"/>
    </row>
    <row r="3763" spans="3:30" s="1" customFormat="1">
      <c r="C3763" s="16"/>
      <c r="D3763" s="16"/>
      <c r="E3763" s="32"/>
      <c r="F3763" s="16"/>
      <c r="G3763" s="16"/>
      <c r="H3763" s="16"/>
      <c r="I3763" s="16"/>
      <c r="J3763" s="16"/>
      <c r="K3763" s="16"/>
      <c r="L3763" s="32"/>
      <c r="M3763" s="16"/>
      <c r="N3763" s="16"/>
      <c r="O3763" s="16"/>
      <c r="P3763" s="16"/>
      <c r="Y3763" s="20"/>
      <c r="Z3763" s="20"/>
      <c r="AA3763" s="20"/>
      <c r="AB3763" s="20"/>
      <c r="AC3763" s="20"/>
      <c r="AD3763" s="20"/>
    </row>
    <row r="3764" spans="3:30" s="1" customFormat="1">
      <c r="C3764" s="16"/>
      <c r="D3764" s="16"/>
      <c r="E3764" s="32"/>
      <c r="F3764" s="16"/>
      <c r="G3764" s="16"/>
      <c r="H3764" s="16"/>
      <c r="I3764" s="16"/>
      <c r="J3764" s="16"/>
      <c r="K3764" s="16"/>
      <c r="L3764" s="32"/>
      <c r="M3764" s="16"/>
      <c r="N3764" s="16"/>
      <c r="O3764" s="16"/>
      <c r="P3764" s="16"/>
      <c r="Y3764" s="20"/>
      <c r="Z3764" s="20"/>
      <c r="AA3764" s="20"/>
      <c r="AB3764" s="20"/>
      <c r="AC3764" s="20"/>
      <c r="AD3764" s="20"/>
    </row>
    <row r="3765" spans="3:30" s="1" customFormat="1">
      <c r="C3765" s="16"/>
      <c r="D3765" s="16"/>
      <c r="E3765" s="32"/>
      <c r="F3765" s="16"/>
      <c r="G3765" s="16"/>
      <c r="H3765" s="16"/>
      <c r="I3765" s="16"/>
      <c r="J3765" s="16"/>
      <c r="K3765" s="16"/>
      <c r="L3765" s="32"/>
      <c r="M3765" s="16"/>
      <c r="N3765" s="16"/>
      <c r="O3765" s="16"/>
      <c r="P3765" s="16"/>
      <c r="Y3765" s="20"/>
      <c r="Z3765" s="20"/>
      <c r="AA3765" s="20"/>
      <c r="AB3765" s="20"/>
      <c r="AC3765" s="20"/>
      <c r="AD3765" s="20"/>
    </row>
    <row r="3766" spans="3:30" s="1" customFormat="1">
      <c r="C3766" s="16"/>
      <c r="D3766" s="16"/>
      <c r="E3766" s="32"/>
      <c r="F3766" s="16"/>
      <c r="G3766" s="16"/>
      <c r="H3766" s="16"/>
      <c r="I3766" s="16"/>
      <c r="J3766" s="16"/>
      <c r="K3766" s="16"/>
      <c r="L3766" s="32"/>
      <c r="M3766" s="16"/>
      <c r="N3766" s="16"/>
      <c r="O3766" s="16"/>
      <c r="P3766" s="16"/>
      <c r="Y3766" s="20"/>
      <c r="Z3766" s="20"/>
      <c r="AA3766" s="20"/>
      <c r="AB3766" s="20"/>
      <c r="AC3766" s="20"/>
      <c r="AD3766" s="20"/>
    </row>
    <row r="3767" spans="3:30" s="1" customFormat="1">
      <c r="C3767" s="16"/>
      <c r="D3767" s="16"/>
      <c r="E3767" s="32"/>
      <c r="F3767" s="16"/>
      <c r="G3767" s="16"/>
      <c r="H3767" s="16"/>
      <c r="I3767" s="16"/>
      <c r="J3767" s="16"/>
      <c r="K3767" s="16"/>
      <c r="L3767" s="32"/>
      <c r="M3767" s="16"/>
      <c r="N3767" s="16"/>
      <c r="O3767" s="16"/>
      <c r="P3767" s="16"/>
      <c r="Y3767" s="20"/>
      <c r="Z3767" s="20"/>
      <c r="AA3767" s="20"/>
      <c r="AB3767" s="20"/>
      <c r="AC3767" s="20"/>
      <c r="AD3767" s="20"/>
    </row>
    <row r="3768" spans="3:30" s="1" customFormat="1">
      <c r="C3768" s="16"/>
      <c r="D3768" s="16"/>
      <c r="E3768" s="32"/>
      <c r="F3768" s="16"/>
      <c r="G3768" s="16"/>
      <c r="H3768" s="16"/>
      <c r="I3768" s="16"/>
      <c r="J3768" s="16"/>
      <c r="K3768" s="16"/>
      <c r="L3768" s="32"/>
      <c r="M3768" s="16"/>
      <c r="N3768" s="16"/>
      <c r="O3768" s="16"/>
      <c r="P3768" s="16"/>
      <c r="Y3768" s="20"/>
      <c r="Z3768" s="20"/>
      <c r="AA3768" s="20"/>
      <c r="AB3768" s="20"/>
      <c r="AC3768" s="20"/>
      <c r="AD3768" s="20"/>
    </row>
    <row r="3769" spans="3:30" s="1" customFormat="1">
      <c r="C3769" s="16"/>
      <c r="D3769" s="16"/>
      <c r="E3769" s="32"/>
      <c r="F3769" s="16"/>
      <c r="G3769" s="16"/>
      <c r="H3769" s="16"/>
      <c r="I3769" s="16"/>
      <c r="J3769" s="16"/>
      <c r="K3769" s="16"/>
      <c r="L3769" s="32"/>
      <c r="M3769" s="16"/>
      <c r="N3769" s="16"/>
      <c r="O3769" s="16"/>
      <c r="P3769" s="16"/>
      <c r="Y3769" s="20"/>
      <c r="Z3769" s="20"/>
      <c r="AA3769" s="20"/>
      <c r="AB3769" s="20"/>
      <c r="AC3769" s="20"/>
      <c r="AD3769" s="20"/>
    </row>
    <row r="3770" spans="3:30" s="1" customFormat="1">
      <c r="C3770" s="16"/>
      <c r="D3770" s="16"/>
      <c r="E3770" s="32"/>
      <c r="F3770" s="16"/>
      <c r="G3770" s="16"/>
      <c r="H3770" s="16"/>
      <c r="I3770" s="16"/>
      <c r="J3770" s="16"/>
      <c r="K3770" s="16"/>
      <c r="L3770" s="32"/>
      <c r="M3770" s="16"/>
      <c r="N3770" s="16"/>
      <c r="O3770" s="16"/>
      <c r="P3770" s="16"/>
      <c r="Y3770" s="20"/>
      <c r="Z3770" s="20"/>
      <c r="AA3770" s="20"/>
      <c r="AB3770" s="20"/>
      <c r="AC3770" s="20"/>
      <c r="AD3770" s="20"/>
    </row>
    <row r="3771" spans="3:30" s="1" customFormat="1">
      <c r="C3771" s="16"/>
      <c r="D3771" s="16"/>
      <c r="E3771" s="32"/>
      <c r="F3771" s="16"/>
      <c r="G3771" s="16"/>
      <c r="H3771" s="16"/>
      <c r="I3771" s="16"/>
      <c r="J3771" s="16"/>
      <c r="K3771" s="16"/>
      <c r="L3771" s="32"/>
      <c r="M3771" s="16"/>
      <c r="N3771" s="16"/>
      <c r="O3771" s="16"/>
      <c r="P3771" s="16"/>
      <c r="Y3771" s="20"/>
      <c r="Z3771" s="20"/>
      <c r="AA3771" s="20"/>
      <c r="AB3771" s="20"/>
      <c r="AC3771" s="20"/>
      <c r="AD3771" s="20"/>
    </row>
    <row r="3772" spans="3:30" s="1" customFormat="1">
      <c r="C3772" s="16"/>
      <c r="D3772" s="16"/>
      <c r="E3772" s="32"/>
      <c r="F3772" s="16"/>
      <c r="G3772" s="16"/>
      <c r="H3772" s="16"/>
      <c r="I3772" s="16"/>
      <c r="J3772" s="16"/>
      <c r="K3772" s="16"/>
      <c r="L3772" s="32"/>
      <c r="M3772" s="16"/>
      <c r="N3772" s="16"/>
      <c r="O3772" s="16"/>
      <c r="P3772" s="16"/>
      <c r="Y3772" s="20"/>
      <c r="Z3772" s="20"/>
      <c r="AA3772" s="20"/>
      <c r="AB3772" s="20"/>
      <c r="AC3772" s="20"/>
      <c r="AD3772" s="20"/>
    </row>
    <row r="3773" spans="3:30" s="1" customFormat="1">
      <c r="C3773" s="16"/>
      <c r="D3773" s="16"/>
      <c r="E3773" s="32"/>
      <c r="F3773" s="16"/>
      <c r="G3773" s="16"/>
      <c r="H3773" s="16"/>
      <c r="I3773" s="16"/>
      <c r="J3773" s="16"/>
      <c r="K3773" s="16"/>
      <c r="L3773" s="32"/>
      <c r="M3773" s="16"/>
      <c r="N3773" s="16"/>
      <c r="O3773" s="16"/>
      <c r="P3773" s="16"/>
      <c r="Y3773" s="20"/>
      <c r="Z3773" s="20"/>
      <c r="AA3773" s="20"/>
      <c r="AB3773" s="20"/>
      <c r="AC3773" s="20"/>
      <c r="AD3773" s="20"/>
    </row>
    <row r="3774" spans="3:30" s="1" customFormat="1">
      <c r="C3774" s="16"/>
      <c r="D3774" s="16"/>
      <c r="E3774" s="32"/>
      <c r="F3774" s="16"/>
      <c r="G3774" s="16"/>
      <c r="H3774" s="16"/>
      <c r="I3774" s="16"/>
      <c r="J3774" s="16"/>
      <c r="K3774" s="16"/>
      <c r="L3774" s="32"/>
      <c r="M3774" s="16"/>
      <c r="N3774" s="16"/>
      <c r="O3774" s="16"/>
      <c r="P3774" s="16"/>
      <c r="Y3774" s="20"/>
      <c r="Z3774" s="20"/>
      <c r="AA3774" s="20"/>
      <c r="AB3774" s="20"/>
      <c r="AC3774" s="20"/>
      <c r="AD3774" s="20"/>
    </row>
    <row r="3775" spans="3:30" s="1" customFormat="1">
      <c r="C3775" s="16"/>
      <c r="D3775" s="16"/>
      <c r="E3775" s="32"/>
      <c r="F3775" s="16"/>
      <c r="G3775" s="16"/>
      <c r="H3775" s="16"/>
      <c r="I3775" s="16"/>
      <c r="J3775" s="16"/>
      <c r="K3775" s="16"/>
      <c r="L3775" s="32"/>
      <c r="M3775" s="16"/>
      <c r="N3775" s="16"/>
      <c r="O3775" s="16"/>
      <c r="P3775" s="16"/>
      <c r="Y3775" s="20"/>
      <c r="Z3775" s="20"/>
      <c r="AA3775" s="20"/>
      <c r="AB3775" s="20"/>
      <c r="AC3775" s="20"/>
      <c r="AD3775" s="20"/>
    </row>
    <row r="3776" spans="3:30" s="1" customFormat="1">
      <c r="C3776" s="16"/>
      <c r="D3776" s="16"/>
      <c r="E3776" s="32"/>
      <c r="F3776" s="16"/>
      <c r="G3776" s="16"/>
      <c r="H3776" s="16"/>
      <c r="I3776" s="16"/>
      <c r="J3776" s="16"/>
      <c r="K3776" s="16"/>
      <c r="L3776" s="32"/>
      <c r="M3776" s="16"/>
      <c r="N3776" s="16"/>
      <c r="O3776" s="16"/>
      <c r="P3776" s="16"/>
      <c r="Y3776" s="20"/>
      <c r="Z3776" s="20"/>
      <c r="AA3776" s="20"/>
      <c r="AB3776" s="20"/>
      <c r="AC3776" s="20"/>
      <c r="AD3776" s="20"/>
    </row>
    <row r="3777" spans="3:30" s="1" customFormat="1">
      <c r="C3777" s="16"/>
      <c r="D3777" s="16"/>
      <c r="E3777" s="32"/>
      <c r="F3777" s="16"/>
      <c r="G3777" s="16"/>
      <c r="H3777" s="16"/>
      <c r="I3777" s="16"/>
      <c r="J3777" s="16"/>
      <c r="K3777" s="16"/>
      <c r="L3777" s="32"/>
      <c r="M3777" s="16"/>
      <c r="N3777" s="16"/>
      <c r="O3777" s="16"/>
      <c r="P3777" s="16"/>
      <c r="Y3777" s="20"/>
      <c r="Z3777" s="20"/>
      <c r="AA3777" s="20"/>
      <c r="AB3777" s="20"/>
      <c r="AC3777" s="20"/>
      <c r="AD3777" s="20"/>
    </row>
    <row r="3778" spans="3:30" s="1" customFormat="1">
      <c r="C3778" s="16"/>
      <c r="D3778" s="16"/>
      <c r="E3778" s="32"/>
      <c r="F3778" s="16"/>
      <c r="G3778" s="16"/>
      <c r="H3778" s="16"/>
      <c r="I3778" s="16"/>
      <c r="J3778" s="16"/>
      <c r="K3778" s="16"/>
      <c r="L3778" s="32"/>
      <c r="M3778" s="16"/>
      <c r="N3778" s="16"/>
      <c r="O3778" s="16"/>
      <c r="P3778" s="16"/>
      <c r="Y3778" s="20"/>
      <c r="Z3778" s="20"/>
      <c r="AA3778" s="20"/>
      <c r="AB3778" s="20"/>
      <c r="AC3778" s="20"/>
      <c r="AD3778" s="20"/>
    </row>
    <row r="3779" spans="3:30" s="1" customFormat="1">
      <c r="C3779" s="16"/>
      <c r="D3779" s="16"/>
      <c r="E3779" s="32"/>
      <c r="F3779" s="16"/>
      <c r="G3779" s="16"/>
      <c r="H3779" s="16"/>
      <c r="I3779" s="16"/>
      <c r="J3779" s="16"/>
      <c r="K3779" s="16"/>
      <c r="L3779" s="32"/>
      <c r="M3779" s="16"/>
      <c r="N3779" s="16"/>
      <c r="O3779" s="16"/>
      <c r="P3779" s="16"/>
      <c r="Y3779" s="20"/>
      <c r="Z3779" s="20"/>
      <c r="AA3779" s="20"/>
      <c r="AB3779" s="20"/>
      <c r="AC3779" s="20"/>
      <c r="AD3779" s="20"/>
    </row>
    <row r="3780" spans="3:30" s="1" customFormat="1">
      <c r="C3780" s="16"/>
      <c r="D3780" s="16"/>
      <c r="E3780" s="32"/>
      <c r="F3780" s="16"/>
      <c r="G3780" s="16"/>
      <c r="H3780" s="16"/>
      <c r="I3780" s="16"/>
      <c r="J3780" s="16"/>
      <c r="K3780" s="16"/>
      <c r="L3780" s="32"/>
      <c r="M3780" s="16"/>
      <c r="N3780" s="16"/>
      <c r="O3780" s="16"/>
      <c r="P3780" s="16"/>
      <c r="Y3780" s="20"/>
      <c r="Z3780" s="20"/>
      <c r="AA3780" s="20"/>
      <c r="AB3780" s="20"/>
      <c r="AC3780" s="20"/>
      <c r="AD3780" s="20"/>
    </row>
    <row r="3781" spans="3:30" s="1" customFormat="1">
      <c r="C3781" s="16"/>
      <c r="D3781" s="16"/>
      <c r="E3781" s="32"/>
      <c r="F3781" s="16"/>
      <c r="G3781" s="16"/>
      <c r="H3781" s="16"/>
      <c r="I3781" s="16"/>
      <c r="J3781" s="16"/>
      <c r="K3781" s="16"/>
      <c r="L3781" s="32"/>
      <c r="M3781" s="16"/>
      <c r="N3781" s="16"/>
      <c r="O3781" s="16"/>
      <c r="P3781" s="16"/>
      <c r="Y3781" s="20"/>
      <c r="Z3781" s="20"/>
      <c r="AA3781" s="20"/>
      <c r="AB3781" s="20"/>
      <c r="AC3781" s="20"/>
      <c r="AD3781" s="20"/>
    </row>
    <row r="3782" spans="3:30" s="1" customFormat="1">
      <c r="C3782" s="16"/>
      <c r="D3782" s="16"/>
      <c r="E3782" s="32"/>
      <c r="F3782" s="16"/>
      <c r="G3782" s="16"/>
      <c r="H3782" s="16"/>
      <c r="I3782" s="16"/>
      <c r="J3782" s="16"/>
      <c r="K3782" s="16"/>
      <c r="L3782" s="32"/>
      <c r="M3782" s="16"/>
      <c r="N3782" s="16"/>
      <c r="O3782" s="16"/>
      <c r="P3782" s="16"/>
      <c r="Y3782" s="20"/>
      <c r="Z3782" s="20"/>
      <c r="AA3782" s="20"/>
      <c r="AB3782" s="20"/>
      <c r="AC3782" s="20"/>
      <c r="AD3782" s="20"/>
    </row>
    <row r="3783" spans="3:30" s="1" customFormat="1">
      <c r="C3783" s="16"/>
      <c r="D3783" s="16"/>
      <c r="E3783" s="32"/>
      <c r="F3783" s="16"/>
      <c r="G3783" s="16"/>
      <c r="H3783" s="16"/>
      <c r="I3783" s="16"/>
      <c r="J3783" s="16"/>
      <c r="K3783" s="16"/>
      <c r="L3783" s="32"/>
      <c r="M3783" s="16"/>
      <c r="N3783" s="16"/>
      <c r="O3783" s="16"/>
      <c r="P3783" s="16"/>
      <c r="Y3783" s="20"/>
      <c r="Z3783" s="20"/>
      <c r="AA3783" s="20"/>
      <c r="AB3783" s="20"/>
      <c r="AC3783" s="20"/>
      <c r="AD3783" s="20"/>
    </row>
    <row r="3784" spans="3:30" s="1" customFormat="1">
      <c r="C3784" s="16"/>
      <c r="D3784" s="16"/>
      <c r="E3784" s="32"/>
      <c r="F3784" s="16"/>
      <c r="G3784" s="16"/>
      <c r="H3784" s="16"/>
      <c r="I3784" s="16"/>
      <c r="J3784" s="16"/>
      <c r="K3784" s="16"/>
      <c r="L3784" s="32"/>
      <c r="M3784" s="16"/>
      <c r="N3784" s="16"/>
      <c r="O3784" s="16"/>
      <c r="P3784" s="16"/>
      <c r="Y3784" s="20"/>
      <c r="Z3784" s="20"/>
      <c r="AA3784" s="20"/>
      <c r="AB3784" s="20"/>
      <c r="AC3784" s="20"/>
      <c r="AD3784" s="20"/>
    </row>
    <row r="3785" spans="3:30" s="1" customFormat="1">
      <c r="C3785" s="16"/>
      <c r="D3785" s="16"/>
      <c r="E3785" s="32"/>
      <c r="F3785" s="16"/>
      <c r="G3785" s="16"/>
      <c r="H3785" s="16"/>
      <c r="I3785" s="16"/>
      <c r="J3785" s="16"/>
      <c r="K3785" s="16"/>
      <c r="L3785" s="32"/>
      <c r="M3785" s="16"/>
      <c r="N3785" s="16"/>
      <c r="O3785" s="16"/>
      <c r="P3785" s="16"/>
      <c r="Y3785" s="20"/>
      <c r="Z3785" s="20"/>
      <c r="AA3785" s="20"/>
      <c r="AB3785" s="20"/>
      <c r="AC3785" s="20"/>
      <c r="AD3785" s="20"/>
    </row>
    <row r="3786" spans="3:30" s="1" customFormat="1">
      <c r="C3786" s="16"/>
      <c r="D3786" s="16"/>
      <c r="E3786" s="32"/>
      <c r="F3786" s="16"/>
      <c r="G3786" s="16"/>
      <c r="H3786" s="16"/>
      <c r="I3786" s="16"/>
      <c r="J3786" s="16"/>
      <c r="K3786" s="16"/>
      <c r="L3786" s="32"/>
      <c r="M3786" s="16"/>
      <c r="N3786" s="16"/>
      <c r="O3786" s="16"/>
      <c r="P3786" s="16"/>
      <c r="Y3786" s="20"/>
      <c r="Z3786" s="20"/>
      <c r="AA3786" s="20"/>
      <c r="AB3786" s="20"/>
      <c r="AC3786" s="20"/>
      <c r="AD3786" s="20"/>
    </row>
    <row r="3787" spans="3:30" s="1" customFormat="1">
      <c r="C3787" s="16"/>
      <c r="D3787" s="16"/>
      <c r="E3787" s="32"/>
      <c r="F3787" s="16"/>
      <c r="G3787" s="16"/>
      <c r="H3787" s="16"/>
      <c r="I3787" s="16"/>
      <c r="J3787" s="16"/>
      <c r="K3787" s="16"/>
      <c r="L3787" s="32"/>
      <c r="M3787" s="16"/>
      <c r="N3787" s="16"/>
      <c r="O3787" s="16"/>
      <c r="P3787" s="16"/>
      <c r="Y3787" s="20"/>
      <c r="Z3787" s="20"/>
      <c r="AA3787" s="20"/>
      <c r="AB3787" s="20"/>
      <c r="AC3787" s="20"/>
      <c r="AD3787" s="20"/>
    </row>
    <row r="3788" spans="3:30" s="1" customFormat="1">
      <c r="C3788" s="16"/>
      <c r="D3788" s="16"/>
      <c r="E3788" s="32"/>
      <c r="F3788" s="16"/>
      <c r="G3788" s="16"/>
      <c r="H3788" s="16"/>
      <c r="I3788" s="16"/>
      <c r="J3788" s="16"/>
      <c r="K3788" s="16"/>
      <c r="L3788" s="32"/>
      <c r="M3788" s="16"/>
      <c r="N3788" s="16"/>
      <c r="O3788" s="16"/>
      <c r="P3788" s="16"/>
      <c r="Y3788" s="20"/>
      <c r="Z3788" s="20"/>
      <c r="AA3788" s="20"/>
      <c r="AB3788" s="20"/>
      <c r="AC3788" s="20"/>
      <c r="AD3788" s="20"/>
    </row>
    <row r="3789" spans="3:30" s="1" customFormat="1">
      <c r="C3789" s="16"/>
      <c r="D3789" s="16"/>
      <c r="E3789" s="32"/>
      <c r="F3789" s="16"/>
      <c r="G3789" s="16"/>
      <c r="H3789" s="16"/>
      <c r="I3789" s="16"/>
      <c r="J3789" s="16"/>
      <c r="K3789" s="16"/>
      <c r="L3789" s="32"/>
      <c r="M3789" s="16"/>
      <c r="N3789" s="16"/>
      <c r="O3789" s="16"/>
      <c r="P3789" s="16"/>
      <c r="Y3789" s="20"/>
      <c r="Z3789" s="20"/>
      <c r="AA3789" s="20"/>
      <c r="AB3789" s="20"/>
      <c r="AC3789" s="20"/>
      <c r="AD3789" s="20"/>
    </row>
    <row r="3790" spans="3:30" s="1" customFormat="1">
      <c r="C3790" s="16"/>
      <c r="D3790" s="16"/>
      <c r="E3790" s="32"/>
      <c r="F3790" s="16"/>
      <c r="G3790" s="16"/>
      <c r="H3790" s="16"/>
      <c r="I3790" s="16"/>
      <c r="J3790" s="16"/>
      <c r="K3790" s="16"/>
      <c r="L3790" s="32"/>
      <c r="M3790" s="16"/>
      <c r="N3790" s="16"/>
      <c r="O3790" s="16"/>
      <c r="P3790" s="16"/>
      <c r="Y3790" s="20"/>
      <c r="Z3790" s="20"/>
      <c r="AA3790" s="20"/>
      <c r="AB3790" s="20"/>
      <c r="AC3790" s="20"/>
      <c r="AD3790" s="20"/>
    </row>
    <row r="3791" spans="3:30" s="1" customFormat="1">
      <c r="C3791" s="16"/>
      <c r="D3791" s="16"/>
      <c r="E3791" s="32"/>
      <c r="F3791" s="16"/>
      <c r="G3791" s="16"/>
      <c r="H3791" s="16"/>
      <c r="I3791" s="16"/>
      <c r="J3791" s="16"/>
      <c r="K3791" s="16"/>
      <c r="L3791" s="32"/>
      <c r="M3791" s="16"/>
      <c r="N3791" s="16"/>
      <c r="O3791" s="16"/>
      <c r="P3791" s="16"/>
      <c r="Y3791" s="20"/>
      <c r="Z3791" s="20"/>
      <c r="AA3791" s="20"/>
      <c r="AB3791" s="20"/>
      <c r="AC3791" s="20"/>
      <c r="AD3791" s="20"/>
    </row>
    <row r="3792" spans="3:30" s="1" customFormat="1">
      <c r="C3792" s="16"/>
      <c r="D3792" s="16"/>
      <c r="E3792" s="32"/>
      <c r="F3792" s="16"/>
      <c r="G3792" s="16"/>
      <c r="H3792" s="16"/>
      <c r="I3792" s="16"/>
      <c r="J3792" s="16"/>
      <c r="K3792" s="16"/>
      <c r="L3792" s="32"/>
      <c r="M3792" s="16"/>
      <c r="N3792" s="16"/>
      <c r="O3792" s="16"/>
      <c r="P3792" s="16"/>
      <c r="Y3792" s="20"/>
      <c r="Z3792" s="20"/>
      <c r="AA3792" s="20"/>
      <c r="AB3792" s="20"/>
      <c r="AC3792" s="20"/>
      <c r="AD3792" s="20"/>
    </row>
    <row r="3793" spans="3:30" s="1" customFormat="1">
      <c r="C3793" s="16"/>
      <c r="D3793" s="16"/>
      <c r="E3793" s="32"/>
      <c r="F3793" s="16"/>
      <c r="G3793" s="16"/>
      <c r="H3793" s="16"/>
      <c r="I3793" s="16"/>
      <c r="J3793" s="16"/>
      <c r="K3793" s="16"/>
      <c r="L3793" s="32"/>
      <c r="M3793" s="16"/>
      <c r="N3793" s="16"/>
      <c r="O3793" s="16"/>
      <c r="P3793" s="16"/>
      <c r="Y3793" s="20"/>
      <c r="Z3793" s="20"/>
      <c r="AA3793" s="20"/>
      <c r="AB3793" s="20"/>
      <c r="AC3793" s="20"/>
      <c r="AD3793" s="20"/>
    </row>
    <row r="3794" spans="3:30" s="1" customFormat="1">
      <c r="C3794" s="16"/>
      <c r="D3794" s="16"/>
      <c r="E3794" s="32"/>
      <c r="F3794" s="16"/>
      <c r="G3794" s="16"/>
      <c r="H3794" s="16"/>
      <c r="I3794" s="16"/>
      <c r="J3794" s="16"/>
      <c r="K3794" s="16"/>
      <c r="L3794" s="32"/>
      <c r="M3794" s="16"/>
      <c r="N3794" s="16"/>
      <c r="O3794" s="16"/>
      <c r="P3794" s="16"/>
      <c r="Y3794" s="20"/>
      <c r="Z3794" s="20"/>
      <c r="AA3794" s="20"/>
      <c r="AB3794" s="20"/>
      <c r="AC3794" s="20"/>
      <c r="AD3794" s="20"/>
    </row>
    <row r="3795" spans="3:30" s="1" customFormat="1">
      <c r="C3795" s="16"/>
      <c r="D3795" s="16"/>
      <c r="E3795" s="32"/>
      <c r="F3795" s="16"/>
      <c r="G3795" s="16"/>
      <c r="H3795" s="16"/>
      <c r="I3795" s="16"/>
      <c r="J3795" s="16"/>
      <c r="K3795" s="16"/>
      <c r="L3795" s="32"/>
      <c r="M3795" s="16"/>
      <c r="N3795" s="16"/>
      <c r="O3795" s="16"/>
      <c r="P3795" s="16"/>
      <c r="Y3795" s="20"/>
      <c r="Z3795" s="20"/>
      <c r="AA3795" s="20"/>
      <c r="AB3795" s="20"/>
      <c r="AC3795" s="20"/>
      <c r="AD3795" s="20"/>
    </row>
    <row r="3796" spans="3:30" s="1" customFormat="1">
      <c r="C3796" s="16"/>
      <c r="D3796" s="16"/>
      <c r="E3796" s="32"/>
      <c r="F3796" s="16"/>
      <c r="G3796" s="16"/>
      <c r="H3796" s="16"/>
      <c r="I3796" s="16"/>
      <c r="J3796" s="16"/>
      <c r="K3796" s="16"/>
      <c r="L3796" s="32"/>
      <c r="M3796" s="16"/>
      <c r="N3796" s="16"/>
      <c r="O3796" s="16"/>
      <c r="P3796" s="16"/>
      <c r="Y3796" s="20"/>
      <c r="Z3796" s="20"/>
      <c r="AA3796" s="20"/>
      <c r="AB3796" s="20"/>
      <c r="AC3796" s="20"/>
      <c r="AD3796" s="20"/>
    </row>
    <row r="3797" spans="3:30" s="1" customFormat="1">
      <c r="C3797" s="16"/>
      <c r="D3797" s="16"/>
      <c r="E3797" s="32"/>
      <c r="F3797" s="16"/>
      <c r="G3797" s="16"/>
      <c r="H3797" s="16"/>
      <c r="I3797" s="16"/>
      <c r="J3797" s="16"/>
      <c r="K3797" s="16"/>
      <c r="L3797" s="32"/>
      <c r="M3797" s="16"/>
      <c r="N3797" s="16"/>
      <c r="O3797" s="16"/>
      <c r="P3797" s="16"/>
      <c r="Y3797" s="20"/>
      <c r="Z3797" s="20"/>
      <c r="AA3797" s="20"/>
      <c r="AB3797" s="20"/>
      <c r="AC3797" s="20"/>
      <c r="AD3797" s="20"/>
    </row>
    <row r="3798" spans="3:30" s="1" customFormat="1">
      <c r="C3798" s="16"/>
      <c r="D3798" s="16"/>
      <c r="E3798" s="32"/>
      <c r="F3798" s="16"/>
      <c r="G3798" s="16"/>
      <c r="H3798" s="16"/>
      <c r="I3798" s="16"/>
      <c r="J3798" s="16"/>
      <c r="K3798" s="16"/>
      <c r="L3798" s="32"/>
      <c r="M3798" s="16"/>
      <c r="N3798" s="16"/>
      <c r="O3798" s="16"/>
      <c r="P3798" s="16"/>
      <c r="Y3798" s="20"/>
      <c r="Z3798" s="20"/>
      <c r="AA3798" s="20"/>
      <c r="AB3798" s="20"/>
      <c r="AC3798" s="20"/>
      <c r="AD3798" s="20"/>
    </row>
    <row r="3799" spans="3:30" s="1" customFormat="1">
      <c r="C3799" s="16"/>
      <c r="D3799" s="16"/>
      <c r="E3799" s="32"/>
      <c r="F3799" s="16"/>
      <c r="G3799" s="16"/>
      <c r="H3799" s="16"/>
      <c r="I3799" s="16"/>
      <c r="J3799" s="16"/>
      <c r="K3799" s="16"/>
      <c r="L3799" s="32"/>
      <c r="M3799" s="16"/>
      <c r="N3799" s="16"/>
      <c r="O3799" s="16"/>
      <c r="P3799" s="16"/>
      <c r="Y3799" s="20"/>
      <c r="Z3799" s="20"/>
      <c r="AA3799" s="20"/>
      <c r="AB3799" s="20"/>
      <c r="AC3799" s="20"/>
      <c r="AD3799" s="20"/>
    </row>
    <row r="3800" spans="3:30" s="1" customFormat="1">
      <c r="C3800" s="16"/>
      <c r="D3800" s="16"/>
      <c r="E3800" s="32"/>
      <c r="F3800" s="16"/>
      <c r="G3800" s="16"/>
      <c r="H3800" s="16"/>
      <c r="I3800" s="16"/>
      <c r="J3800" s="16"/>
      <c r="K3800" s="16"/>
      <c r="L3800" s="32"/>
      <c r="M3800" s="16"/>
      <c r="N3800" s="16"/>
      <c r="O3800" s="16"/>
      <c r="P3800" s="16"/>
      <c r="Y3800" s="20"/>
      <c r="Z3800" s="20"/>
      <c r="AA3800" s="20"/>
      <c r="AB3800" s="20"/>
      <c r="AC3800" s="20"/>
      <c r="AD3800" s="20"/>
    </row>
    <row r="3801" spans="3:30" s="1" customFormat="1">
      <c r="C3801" s="16"/>
      <c r="D3801" s="16"/>
      <c r="E3801" s="32"/>
      <c r="F3801" s="16"/>
      <c r="G3801" s="16"/>
      <c r="H3801" s="16"/>
      <c r="I3801" s="16"/>
      <c r="J3801" s="16"/>
      <c r="K3801" s="16"/>
      <c r="L3801" s="32"/>
      <c r="M3801" s="16"/>
      <c r="N3801" s="16"/>
      <c r="O3801" s="16"/>
      <c r="P3801" s="16"/>
      <c r="Y3801" s="20"/>
      <c r="Z3801" s="20"/>
      <c r="AA3801" s="20"/>
      <c r="AB3801" s="20"/>
      <c r="AC3801" s="20"/>
      <c r="AD3801" s="20"/>
    </row>
    <row r="3802" spans="3:30" s="1" customFormat="1">
      <c r="C3802" s="16"/>
      <c r="D3802" s="16"/>
      <c r="E3802" s="32"/>
      <c r="F3802" s="16"/>
      <c r="G3802" s="16"/>
      <c r="H3802" s="16"/>
      <c r="I3802" s="16"/>
      <c r="J3802" s="16"/>
      <c r="K3802" s="16"/>
      <c r="L3802" s="32"/>
      <c r="M3802" s="16"/>
      <c r="N3802" s="16"/>
      <c r="O3802" s="16"/>
      <c r="P3802" s="16"/>
      <c r="Y3802" s="20"/>
      <c r="Z3802" s="20"/>
      <c r="AA3802" s="20"/>
      <c r="AB3802" s="20"/>
      <c r="AC3802" s="20"/>
      <c r="AD3802" s="20"/>
    </row>
    <row r="3803" spans="3:30" s="1" customFormat="1">
      <c r="C3803" s="16"/>
      <c r="D3803" s="16"/>
      <c r="E3803" s="32"/>
      <c r="F3803" s="16"/>
      <c r="G3803" s="16"/>
      <c r="H3803" s="16"/>
      <c r="I3803" s="16"/>
      <c r="J3803" s="16"/>
      <c r="K3803" s="16"/>
      <c r="L3803" s="32"/>
      <c r="M3803" s="16"/>
      <c r="N3803" s="16"/>
      <c r="O3803" s="16"/>
      <c r="P3803" s="16"/>
      <c r="Y3803" s="20"/>
      <c r="Z3803" s="20"/>
      <c r="AA3803" s="20"/>
      <c r="AB3803" s="20"/>
      <c r="AC3803" s="20"/>
      <c r="AD3803" s="20"/>
    </row>
    <row r="3804" spans="3:30" s="1" customFormat="1">
      <c r="C3804" s="16"/>
      <c r="D3804" s="16"/>
      <c r="E3804" s="32"/>
      <c r="F3804" s="16"/>
      <c r="G3804" s="16"/>
      <c r="H3804" s="16"/>
      <c r="I3804" s="16"/>
      <c r="J3804" s="16"/>
      <c r="K3804" s="16"/>
      <c r="L3804" s="32"/>
      <c r="M3804" s="16"/>
      <c r="N3804" s="16"/>
      <c r="O3804" s="16"/>
      <c r="P3804" s="16"/>
      <c r="Y3804" s="20"/>
      <c r="Z3804" s="20"/>
      <c r="AA3804" s="20"/>
      <c r="AB3804" s="20"/>
      <c r="AC3804" s="20"/>
      <c r="AD3804" s="20"/>
    </row>
    <row r="3805" spans="3:30" s="1" customFormat="1">
      <c r="C3805" s="16"/>
      <c r="D3805" s="16"/>
      <c r="E3805" s="32"/>
      <c r="F3805" s="16"/>
      <c r="G3805" s="16"/>
      <c r="H3805" s="16"/>
      <c r="I3805" s="16"/>
      <c r="J3805" s="16"/>
      <c r="K3805" s="16"/>
      <c r="L3805" s="32"/>
      <c r="M3805" s="16"/>
      <c r="N3805" s="16"/>
      <c r="O3805" s="16"/>
      <c r="P3805" s="16"/>
      <c r="Y3805" s="20"/>
      <c r="Z3805" s="20"/>
      <c r="AA3805" s="20"/>
      <c r="AB3805" s="20"/>
      <c r="AC3805" s="20"/>
      <c r="AD3805" s="20"/>
    </row>
    <row r="3806" spans="3:30" s="1" customFormat="1">
      <c r="C3806" s="16"/>
      <c r="D3806" s="16"/>
      <c r="E3806" s="32"/>
      <c r="F3806" s="16"/>
      <c r="G3806" s="16"/>
      <c r="H3806" s="16"/>
      <c r="I3806" s="16"/>
      <c r="J3806" s="16"/>
      <c r="K3806" s="16"/>
      <c r="L3806" s="32"/>
      <c r="M3806" s="16"/>
      <c r="N3806" s="16"/>
      <c r="O3806" s="16"/>
      <c r="P3806" s="16"/>
      <c r="Y3806" s="20"/>
      <c r="Z3806" s="20"/>
      <c r="AA3806" s="20"/>
      <c r="AB3806" s="20"/>
      <c r="AC3806" s="20"/>
      <c r="AD3806" s="20"/>
    </row>
    <row r="3807" spans="3:30" s="1" customFormat="1">
      <c r="C3807" s="16"/>
      <c r="D3807" s="16"/>
      <c r="E3807" s="32"/>
      <c r="F3807" s="16"/>
      <c r="G3807" s="16"/>
      <c r="H3807" s="16"/>
      <c r="I3807" s="16"/>
      <c r="J3807" s="16"/>
      <c r="K3807" s="16"/>
      <c r="L3807" s="32"/>
      <c r="M3807" s="16"/>
      <c r="N3807" s="16"/>
      <c r="O3807" s="16"/>
      <c r="P3807" s="16"/>
      <c r="Y3807" s="20"/>
      <c r="Z3807" s="20"/>
      <c r="AA3807" s="20"/>
      <c r="AB3807" s="20"/>
      <c r="AC3807" s="20"/>
      <c r="AD3807" s="20"/>
    </row>
    <row r="3808" spans="3:30" s="1" customFormat="1">
      <c r="C3808" s="16"/>
      <c r="D3808" s="16"/>
      <c r="E3808" s="32"/>
      <c r="F3808" s="16"/>
      <c r="G3808" s="16"/>
      <c r="H3808" s="16"/>
      <c r="I3808" s="16"/>
      <c r="J3808" s="16"/>
      <c r="K3808" s="16"/>
      <c r="L3808" s="32"/>
      <c r="M3808" s="16"/>
      <c r="N3808" s="16"/>
      <c r="O3808" s="16"/>
      <c r="P3808" s="16"/>
      <c r="Y3808" s="20"/>
      <c r="Z3808" s="20"/>
      <c r="AA3808" s="20"/>
      <c r="AB3808" s="20"/>
      <c r="AC3808" s="20"/>
      <c r="AD3808" s="20"/>
    </row>
    <row r="3809" spans="3:30" s="1" customFormat="1">
      <c r="C3809" s="16"/>
      <c r="D3809" s="16"/>
      <c r="E3809" s="32"/>
      <c r="F3809" s="16"/>
      <c r="G3809" s="16"/>
      <c r="H3809" s="16"/>
      <c r="I3809" s="16"/>
      <c r="J3809" s="16"/>
      <c r="K3809" s="16"/>
      <c r="L3809" s="32"/>
      <c r="M3809" s="16"/>
      <c r="N3809" s="16"/>
      <c r="O3809" s="16"/>
      <c r="P3809" s="16"/>
      <c r="Y3809" s="20"/>
      <c r="Z3809" s="20"/>
      <c r="AA3809" s="20"/>
      <c r="AB3809" s="20"/>
      <c r="AC3809" s="20"/>
      <c r="AD3809" s="20"/>
    </row>
    <row r="3810" spans="3:30" s="1" customFormat="1">
      <c r="C3810" s="16"/>
      <c r="D3810" s="16"/>
      <c r="E3810" s="32"/>
      <c r="F3810" s="16"/>
      <c r="G3810" s="16"/>
      <c r="H3810" s="16"/>
      <c r="I3810" s="16"/>
      <c r="J3810" s="16"/>
      <c r="K3810" s="16"/>
      <c r="L3810" s="32"/>
      <c r="M3810" s="16"/>
      <c r="N3810" s="16"/>
      <c r="O3810" s="16"/>
      <c r="P3810" s="16"/>
      <c r="Y3810" s="20"/>
      <c r="Z3810" s="20"/>
      <c r="AA3810" s="20"/>
      <c r="AB3810" s="20"/>
      <c r="AC3810" s="20"/>
      <c r="AD3810" s="20"/>
    </row>
    <row r="3811" spans="3:30" s="1" customFormat="1">
      <c r="C3811" s="16"/>
      <c r="D3811" s="16"/>
      <c r="E3811" s="32"/>
      <c r="F3811" s="16"/>
      <c r="G3811" s="16"/>
      <c r="H3811" s="16"/>
      <c r="I3811" s="16"/>
      <c r="J3811" s="16"/>
      <c r="K3811" s="16"/>
      <c r="L3811" s="32"/>
      <c r="M3811" s="16"/>
      <c r="N3811" s="16"/>
      <c r="O3811" s="16"/>
      <c r="P3811" s="16"/>
      <c r="Y3811" s="20"/>
      <c r="Z3811" s="20"/>
      <c r="AA3811" s="20"/>
      <c r="AB3811" s="20"/>
      <c r="AC3811" s="20"/>
      <c r="AD3811" s="20"/>
    </row>
    <row r="3812" spans="3:30" s="1" customFormat="1">
      <c r="C3812" s="16"/>
      <c r="D3812" s="16"/>
      <c r="E3812" s="32"/>
      <c r="F3812" s="16"/>
      <c r="G3812" s="16"/>
      <c r="H3812" s="16"/>
      <c r="I3812" s="16"/>
      <c r="J3812" s="16"/>
      <c r="K3812" s="16"/>
      <c r="L3812" s="32"/>
      <c r="M3812" s="16"/>
      <c r="N3812" s="16"/>
      <c r="O3812" s="16"/>
      <c r="P3812" s="16"/>
      <c r="Y3812" s="20"/>
      <c r="Z3812" s="20"/>
      <c r="AA3812" s="20"/>
      <c r="AB3812" s="20"/>
      <c r="AC3812" s="20"/>
      <c r="AD3812" s="20"/>
    </row>
    <row r="3813" spans="3:30" s="1" customFormat="1">
      <c r="C3813" s="16"/>
      <c r="D3813" s="16"/>
      <c r="E3813" s="32"/>
      <c r="F3813" s="16"/>
      <c r="G3813" s="16"/>
      <c r="H3813" s="16"/>
      <c r="I3813" s="16"/>
      <c r="J3813" s="16"/>
      <c r="K3813" s="16"/>
      <c r="L3813" s="32"/>
      <c r="M3813" s="16"/>
      <c r="N3813" s="16"/>
      <c r="O3813" s="16"/>
      <c r="P3813" s="16"/>
      <c r="Y3813" s="20"/>
      <c r="Z3813" s="20"/>
      <c r="AA3813" s="20"/>
      <c r="AB3813" s="20"/>
      <c r="AC3813" s="20"/>
      <c r="AD3813" s="20"/>
    </row>
    <row r="3814" spans="3:30" s="1" customFormat="1">
      <c r="C3814" s="16"/>
      <c r="D3814" s="16"/>
      <c r="E3814" s="32"/>
      <c r="F3814" s="16"/>
      <c r="G3814" s="16"/>
      <c r="H3814" s="16"/>
      <c r="I3814" s="16"/>
      <c r="J3814" s="16"/>
      <c r="K3814" s="16"/>
      <c r="L3814" s="32"/>
      <c r="M3814" s="16"/>
      <c r="N3814" s="16"/>
      <c r="O3814" s="16"/>
      <c r="P3814" s="16"/>
      <c r="Y3814" s="20"/>
      <c r="Z3814" s="20"/>
      <c r="AA3814" s="20"/>
      <c r="AB3814" s="20"/>
      <c r="AC3814" s="20"/>
      <c r="AD3814" s="20"/>
    </row>
    <row r="3815" spans="3:30" s="1" customFormat="1">
      <c r="C3815" s="16"/>
      <c r="D3815" s="16"/>
      <c r="E3815" s="32"/>
      <c r="F3815" s="16"/>
      <c r="G3815" s="16"/>
      <c r="H3815" s="16"/>
      <c r="I3815" s="16"/>
      <c r="J3815" s="16"/>
      <c r="K3815" s="16"/>
      <c r="L3815" s="32"/>
      <c r="M3815" s="16"/>
      <c r="N3815" s="16"/>
      <c r="O3815" s="16"/>
      <c r="P3815" s="16"/>
      <c r="Y3815" s="20"/>
      <c r="Z3815" s="20"/>
      <c r="AA3815" s="20"/>
      <c r="AB3815" s="20"/>
      <c r="AC3815" s="20"/>
      <c r="AD3815" s="20"/>
    </row>
    <row r="3816" spans="3:30" s="1" customFormat="1">
      <c r="C3816" s="16"/>
      <c r="D3816" s="16"/>
      <c r="E3816" s="32"/>
      <c r="F3816" s="16"/>
      <c r="G3816" s="16"/>
      <c r="H3816" s="16"/>
      <c r="I3816" s="16"/>
      <c r="J3816" s="16"/>
      <c r="K3816" s="16"/>
      <c r="L3816" s="32"/>
      <c r="M3816" s="16"/>
      <c r="N3816" s="16"/>
      <c r="O3816" s="16"/>
      <c r="P3816" s="16"/>
      <c r="Y3816" s="20"/>
      <c r="Z3816" s="20"/>
      <c r="AA3816" s="20"/>
      <c r="AB3816" s="20"/>
      <c r="AC3816" s="20"/>
      <c r="AD3816" s="20"/>
    </row>
    <row r="3817" spans="3:30" s="1" customFormat="1">
      <c r="C3817" s="16"/>
      <c r="D3817" s="16"/>
      <c r="E3817" s="32"/>
      <c r="F3817" s="16"/>
      <c r="G3817" s="16"/>
      <c r="H3817" s="16"/>
      <c r="I3817" s="16"/>
      <c r="J3817" s="16"/>
      <c r="K3817" s="16"/>
      <c r="L3817" s="32"/>
      <c r="M3817" s="16"/>
      <c r="N3817" s="16"/>
      <c r="O3817" s="16"/>
      <c r="P3817" s="16"/>
      <c r="Y3817" s="20"/>
      <c r="Z3817" s="20"/>
      <c r="AA3817" s="20"/>
      <c r="AB3817" s="20"/>
      <c r="AC3817" s="20"/>
      <c r="AD3817" s="20"/>
    </row>
    <row r="3818" spans="3:30" s="1" customFormat="1">
      <c r="C3818" s="16"/>
      <c r="D3818" s="16"/>
      <c r="E3818" s="32"/>
      <c r="F3818" s="16"/>
      <c r="G3818" s="16"/>
      <c r="H3818" s="16"/>
      <c r="I3818" s="16"/>
      <c r="J3818" s="16"/>
      <c r="K3818" s="16"/>
      <c r="L3818" s="32"/>
      <c r="M3818" s="16"/>
      <c r="N3818" s="16"/>
      <c r="O3818" s="16"/>
      <c r="P3818" s="16"/>
      <c r="Y3818" s="20"/>
      <c r="Z3818" s="20"/>
      <c r="AA3818" s="20"/>
      <c r="AB3818" s="20"/>
      <c r="AC3818" s="20"/>
      <c r="AD3818" s="20"/>
    </row>
    <row r="3819" spans="3:30" s="1" customFormat="1">
      <c r="C3819" s="16"/>
      <c r="D3819" s="16"/>
      <c r="E3819" s="32"/>
      <c r="F3819" s="16"/>
      <c r="G3819" s="16"/>
      <c r="H3819" s="16"/>
      <c r="I3819" s="16"/>
      <c r="J3819" s="16"/>
      <c r="K3819" s="16"/>
      <c r="L3819" s="32"/>
      <c r="M3819" s="16"/>
      <c r="N3819" s="16"/>
      <c r="O3819" s="16"/>
      <c r="P3819" s="16"/>
      <c r="Y3819" s="20"/>
      <c r="Z3819" s="20"/>
      <c r="AA3819" s="20"/>
      <c r="AB3819" s="20"/>
      <c r="AC3819" s="20"/>
      <c r="AD3819" s="20"/>
    </row>
    <row r="3820" spans="3:30" s="1" customFormat="1">
      <c r="C3820" s="16"/>
      <c r="D3820" s="16"/>
      <c r="E3820" s="32"/>
      <c r="F3820" s="16"/>
      <c r="G3820" s="16"/>
      <c r="H3820" s="16"/>
      <c r="I3820" s="16"/>
      <c r="J3820" s="16"/>
      <c r="K3820" s="16"/>
      <c r="L3820" s="32"/>
      <c r="M3820" s="16"/>
      <c r="N3820" s="16"/>
      <c r="O3820" s="16"/>
      <c r="P3820" s="16"/>
      <c r="Y3820" s="20"/>
      <c r="Z3820" s="20"/>
      <c r="AA3820" s="20"/>
      <c r="AB3820" s="20"/>
      <c r="AC3820" s="20"/>
      <c r="AD3820" s="20"/>
    </row>
    <row r="3821" spans="3:30" s="1" customFormat="1">
      <c r="C3821" s="16"/>
      <c r="D3821" s="16"/>
      <c r="E3821" s="32"/>
      <c r="F3821" s="16"/>
      <c r="G3821" s="16"/>
      <c r="H3821" s="16"/>
      <c r="I3821" s="16"/>
      <c r="J3821" s="16"/>
      <c r="K3821" s="16"/>
      <c r="L3821" s="32"/>
      <c r="M3821" s="16"/>
      <c r="N3821" s="16"/>
      <c r="O3821" s="16"/>
      <c r="P3821" s="16"/>
      <c r="Y3821" s="20"/>
      <c r="Z3821" s="20"/>
      <c r="AA3821" s="20"/>
      <c r="AB3821" s="20"/>
      <c r="AC3821" s="20"/>
      <c r="AD3821" s="20"/>
    </row>
    <row r="3822" spans="3:30" s="1" customFormat="1">
      <c r="C3822" s="16"/>
      <c r="D3822" s="16"/>
      <c r="E3822" s="32"/>
      <c r="F3822" s="16"/>
      <c r="G3822" s="16"/>
      <c r="H3822" s="16"/>
      <c r="I3822" s="16"/>
      <c r="J3822" s="16"/>
      <c r="K3822" s="16"/>
      <c r="L3822" s="32"/>
      <c r="M3822" s="16"/>
      <c r="N3822" s="16"/>
      <c r="O3822" s="16"/>
      <c r="P3822" s="16"/>
      <c r="Y3822" s="20"/>
      <c r="Z3822" s="20"/>
      <c r="AA3822" s="20"/>
      <c r="AB3822" s="20"/>
      <c r="AC3822" s="20"/>
      <c r="AD3822" s="20"/>
    </row>
    <row r="3823" spans="3:30" s="1" customFormat="1">
      <c r="C3823" s="16"/>
      <c r="D3823" s="16"/>
      <c r="E3823" s="32"/>
      <c r="F3823" s="16"/>
      <c r="G3823" s="16"/>
      <c r="H3823" s="16"/>
      <c r="I3823" s="16"/>
      <c r="J3823" s="16"/>
      <c r="K3823" s="16"/>
      <c r="L3823" s="32"/>
      <c r="M3823" s="16"/>
      <c r="N3823" s="16"/>
      <c r="O3823" s="16"/>
      <c r="P3823" s="16"/>
      <c r="Y3823" s="20"/>
      <c r="Z3823" s="20"/>
      <c r="AA3823" s="20"/>
      <c r="AB3823" s="20"/>
      <c r="AC3823" s="20"/>
      <c r="AD3823" s="20"/>
    </row>
    <row r="3824" spans="3:30" s="1" customFormat="1">
      <c r="C3824" s="16"/>
      <c r="D3824" s="16"/>
      <c r="E3824" s="32"/>
      <c r="F3824" s="16"/>
      <c r="G3824" s="16"/>
      <c r="H3824" s="16"/>
      <c r="I3824" s="16"/>
      <c r="J3824" s="16"/>
      <c r="K3824" s="16"/>
      <c r="L3824" s="32"/>
      <c r="M3824" s="16"/>
      <c r="N3824" s="16"/>
      <c r="O3824" s="16"/>
      <c r="P3824" s="16"/>
      <c r="Y3824" s="20"/>
      <c r="Z3824" s="20"/>
      <c r="AA3824" s="20"/>
      <c r="AB3824" s="20"/>
      <c r="AC3824" s="20"/>
      <c r="AD3824" s="20"/>
    </row>
    <row r="3825" spans="3:30" s="1" customFormat="1">
      <c r="C3825" s="16"/>
      <c r="D3825" s="16"/>
      <c r="E3825" s="32"/>
      <c r="F3825" s="16"/>
      <c r="G3825" s="16"/>
      <c r="H3825" s="16"/>
      <c r="I3825" s="16"/>
      <c r="J3825" s="16"/>
      <c r="K3825" s="16"/>
      <c r="L3825" s="32"/>
      <c r="M3825" s="16"/>
      <c r="N3825" s="16"/>
      <c r="O3825" s="16"/>
      <c r="P3825" s="16"/>
      <c r="Y3825" s="20"/>
      <c r="Z3825" s="20"/>
      <c r="AA3825" s="20"/>
      <c r="AB3825" s="20"/>
      <c r="AC3825" s="20"/>
      <c r="AD3825" s="20"/>
    </row>
    <row r="3826" spans="3:30" s="1" customFormat="1">
      <c r="C3826" s="16"/>
      <c r="D3826" s="16"/>
      <c r="E3826" s="32"/>
      <c r="F3826" s="16"/>
      <c r="G3826" s="16"/>
      <c r="H3826" s="16"/>
      <c r="I3826" s="16"/>
      <c r="J3826" s="16"/>
      <c r="K3826" s="16"/>
      <c r="L3826" s="32"/>
      <c r="M3826" s="16"/>
      <c r="N3826" s="16"/>
      <c r="O3826" s="16"/>
      <c r="P3826" s="16"/>
      <c r="Y3826" s="20"/>
      <c r="Z3826" s="20"/>
      <c r="AA3826" s="20"/>
      <c r="AB3826" s="20"/>
      <c r="AC3826" s="20"/>
      <c r="AD3826" s="20"/>
    </row>
    <row r="3827" spans="3:30" s="1" customFormat="1">
      <c r="C3827" s="16"/>
      <c r="D3827" s="16"/>
      <c r="E3827" s="32"/>
      <c r="F3827" s="16"/>
      <c r="G3827" s="16"/>
      <c r="H3827" s="16"/>
      <c r="I3827" s="16"/>
      <c r="J3827" s="16"/>
      <c r="K3827" s="16"/>
      <c r="L3827" s="32"/>
      <c r="M3827" s="16"/>
      <c r="N3827" s="16"/>
      <c r="O3827" s="16"/>
      <c r="P3827" s="16"/>
      <c r="Y3827" s="20"/>
      <c r="Z3827" s="20"/>
      <c r="AA3827" s="20"/>
      <c r="AB3827" s="20"/>
      <c r="AC3827" s="20"/>
      <c r="AD3827" s="20"/>
    </row>
    <row r="3828" spans="3:30" s="1" customFormat="1">
      <c r="C3828" s="16"/>
      <c r="D3828" s="16"/>
      <c r="E3828" s="32"/>
      <c r="F3828" s="16"/>
      <c r="G3828" s="16"/>
      <c r="H3828" s="16"/>
      <c r="I3828" s="16"/>
      <c r="J3828" s="16"/>
      <c r="K3828" s="16"/>
      <c r="L3828" s="32"/>
      <c r="M3828" s="16"/>
      <c r="N3828" s="16"/>
      <c r="O3828" s="16"/>
      <c r="P3828" s="16"/>
      <c r="Y3828" s="20"/>
      <c r="Z3828" s="20"/>
      <c r="AA3828" s="20"/>
      <c r="AB3828" s="20"/>
      <c r="AC3828" s="20"/>
      <c r="AD3828" s="20"/>
    </row>
    <row r="3829" spans="3:30" s="1" customFormat="1">
      <c r="C3829" s="16"/>
      <c r="D3829" s="16"/>
      <c r="E3829" s="32"/>
      <c r="F3829" s="16"/>
      <c r="G3829" s="16"/>
      <c r="H3829" s="16"/>
      <c r="I3829" s="16"/>
      <c r="J3829" s="16"/>
      <c r="K3829" s="16"/>
      <c r="L3829" s="32"/>
      <c r="M3829" s="16"/>
      <c r="N3829" s="16"/>
      <c r="O3829" s="16"/>
      <c r="P3829" s="16"/>
      <c r="Y3829" s="20"/>
      <c r="Z3829" s="20"/>
      <c r="AA3829" s="20"/>
      <c r="AB3829" s="20"/>
      <c r="AC3829" s="20"/>
      <c r="AD3829" s="20"/>
    </row>
    <row r="3830" spans="3:30" s="1" customFormat="1">
      <c r="C3830" s="16"/>
      <c r="D3830" s="16"/>
      <c r="E3830" s="32"/>
      <c r="F3830" s="16"/>
      <c r="G3830" s="16"/>
      <c r="H3830" s="16"/>
      <c r="I3830" s="16"/>
      <c r="J3830" s="16"/>
      <c r="K3830" s="16"/>
      <c r="L3830" s="32"/>
      <c r="M3830" s="16"/>
      <c r="N3830" s="16"/>
      <c r="O3830" s="16"/>
      <c r="P3830" s="16"/>
      <c r="Y3830" s="20"/>
      <c r="Z3830" s="20"/>
      <c r="AA3830" s="20"/>
      <c r="AB3830" s="20"/>
      <c r="AC3830" s="20"/>
      <c r="AD3830" s="20"/>
    </row>
    <row r="3831" spans="3:30" s="1" customFormat="1">
      <c r="C3831" s="16"/>
      <c r="D3831" s="16"/>
      <c r="E3831" s="32"/>
      <c r="F3831" s="16"/>
      <c r="G3831" s="16"/>
      <c r="H3831" s="16"/>
      <c r="I3831" s="16"/>
      <c r="J3831" s="16"/>
      <c r="K3831" s="16"/>
      <c r="L3831" s="32"/>
      <c r="M3831" s="16"/>
      <c r="N3831" s="16"/>
      <c r="O3831" s="16"/>
      <c r="P3831" s="16"/>
      <c r="Y3831" s="20"/>
      <c r="Z3831" s="20"/>
      <c r="AA3831" s="20"/>
      <c r="AB3831" s="20"/>
      <c r="AC3831" s="20"/>
      <c r="AD3831" s="20"/>
    </row>
    <row r="3832" spans="3:30" s="1" customFormat="1">
      <c r="C3832" s="16"/>
      <c r="D3832" s="16"/>
      <c r="E3832" s="32"/>
      <c r="F3832" s="16"/>
      <c r="G3832" s="16"/>
      <c r="H3832" s="16"/>
      <c r="I3832" s="16"/>
      <c r="J3832" s="16"/>
      <c r="K3832" s="16"/>
      <c r="L3832" s="32"/>
      <c r="M3832" s="16"/>
      <c r="N3832" s="16"/>
      <c r="O3832" s="16"/>
      <c r="P3832" s="16"/>
      <c r="Y3832" s="20"/>
      <c r="Z3832" s="20"/>
      <c r="AA3832" s="20"/>
      <c r="AB3832" s="20"/>
      <c r="AC3832" s="20"/>
      <c r="AD3832" s="20"/>
    </row>
    <row r="3833" spans="3:30" s="1" customFormat="1">
      <c r="C3833" s="16"/>
      <c r="D3833" s="16"/>
      <c r="E3833" s="32"/>
      <c r="F3833" s="16"/>
      <c r="G3833" s="16"/>
      <c r="H3833" s="16"/>
      <c r="I3833" s="16"/>
      <c r="J3833" s="16"/>
      <c r="K3833" s="16"/>
      <c r="L3833" s="32"/>
      <c r="M3833" s="16"/>
      <c r="N3833" s="16"/>
      <c r="O3833" s="16"/>
      <c r="P3833" s="16"/>
      <c r="Y3833" s="20"/>
      <c r="Z3833" s="20"/>
      <c r="AA3833" s="20"/>
      <c r="AB3833" s="20"/>
      <c r="AC3833" s="20"/>
      <c r="AD3833" s="20"/>
    </row>
    <row r="3834" spans="3:30" s="1" customFormat="1">
      <c r="C3834" s="16"/>
      <c r="D3834" s="16"/>
      <c r="E3834" s="32"/>
      <c r="F3834" s="16"/>
      <c r="G3834" s="16"/>
      <c r="H3834" s="16"/>
      <c r="I3834" s="16"/>
      <c r="J3834" s="16"/>
      <c r="K3834" s="16"/>
      <c r="L3834" s="32"/>
      <c r="M3834" s="16"/>
      <c r="N3834" s="16"/>
      <c r="O3834" s="16"/>
      <c r="P3834" s="16"/>
      <c r="Y3834" s="20"/>
      <c r="Z3834" s="20"/>
      <c r="AA3834" s="20"/>
      <c r="AB3834" s="20"/>
      <c r="AC3834" s="20"/>
      <c r="AD3834" s="20"/>
    </row>
    <row r="3835" spans="3:30" s="1" customFormat="1">
      <c r="C3835" s="16"/>
      <c r="D3835" s="16"/>
      <c r="E3835" s="32"/>
      <c r="F3835" s="16"/>
      <c r="G3835" s="16"/>
      <c r="H3835" s="16"/>
      <c r="I3835" s="16"/>
      <c r="J3835" s="16"/>
      <c r="K3835" s="16"/>
      <c r="L3835" s="32"/>
      <c r="M3835" s="16"/>
      <c r="N3835" s="16"/>
      <c r="O3835" s="16"/>
      <c r="P3835" s="16"/>
      <c r="Y3835" s="20"/>
      <c r="Z3835" s="20"/>
      <c r="AA3835" s="20"/>
      <c r="AB3835" s="20"/>
      <c r="AC3835" s="20"/>
      <c r="AD3835" s="20"/>
    </row>
    <row r="3836" spans="3:30" s="1" customFormat="1">
      <c r="C3836" s="16"/>
      <c r="D3836" s="16"/>
      <c r="E3836" s="32"/>
      <c r="F3836" s="16"/>
      <c r="G3836" s="16"/>
      <c r="H3836" s="16"/>
      <c r="I3836" s="16"/>
      <c r="J3836" s="16"/>
      <c r="K3836" s="16"/>
      <c r="L3836" s="32"/>
      <c r="M3836" s="16"/>
      <c r="N3836" s="16"/>
      <c r="O3836" s="16"/>
      <c r="P3836" s="16"/>
      <c r="Y3836" s="20"/>
      <c r="Z3836" s="20"/>
      <c r="AA3836" s="20"/>
      <c r="AB3836" s="20"/>
      <c r="AC3836" s="20"/>
      <c r="AD3836" s="20"/>
    </row>
    <row r="3837" spans="3:30" s="1" customFormat="1">
      <c r="C3837" s="16"/>
      <c r="D3837" s="16"/>
      <c r="E3837" s="32"/>
      <c r="F3837" s="16"/>
      <c r="G3837" s="16"/>
      <c r="H3837" s="16"/>
      <c r="I3837" s="16"/>
      <c r="J3837" s="16"/>
      <c r="K3837" s="16"/>
      <c r="L3837" s="32"/>
      <c r="M3837" s="16"/>
      <c r="N3837" s="16"/>
      <c r="O3837" s="16"/>
      <c r="P3837" s="16"/>
      <c r="Y3837" s="20"/>
      <c r="Z3837" s="20"/>
      <c r="AA3837" s="20"/>
      <c r="AB3837" s="20"/>
      <c r="AC3837" s="20"/>
      <c r="AD3837" s="20"/>
    </row>
    <row r="3838" spans="3:30" s="1" customFormat="1">
      <c r="C3838" s="16"/>
      <c r="D3838" s="16"/>
      <c r="E3838" s="32"/>
      <c r="F3838" s="16"/>
      <c r="G3838" s="16"/>
      <c r="H3838" s="16"/>
      <c r="I3838" s="16"/>
      <c r="J3838" s="16"/>
      <c r="K3838" s="16"/>
      <c r="L3838" s="32"/>
      <c r="M3838" s="16"/>
      <c r="N3838" s="16"/>
      <c r="O3838" s="16"/>
      <c r="P3838" s="16"/>
      <c r="Y3838" s="20"/>
      <c r="Z3838" s="20"/>
      <c r="AA3838" s="20"/>
      <c r="AB3838" s="20"/>
      <c r="AC3838" s="20"/>
      <c r="AD3838" s="20"/>
    </row>
    <row r="3839" spans="3:30" s="1" customFormat="1">
      <c r="C3839" s="16"/>
      <c r="D3839" s="16"/>
      <c r="E3839" s="32"/>
      <c r="F3839" s="16"/>
      <c r="G3839" s="16"/>
      <c r="H3839" s="16"/>
      <c r="I3839" s="16"/>
      <c r="J3839" s="16"/>
      <c r="K3839" s="16"/>
      <c r="L3839" s="32"/>
      <c r="M3839" s="16"/>
      <c r="N3839" s="16"/>
      <c r="O3839" s="16"/>
      <c r="P3839" s="16"/>
      <c r="Y3839" s="20"/>
      <c r="Z3839" s="20"/>
      <c r="AA3839" s="20"/>
      <c r="AB3839" s="20"/>
      <c r="AC3839" s="20"/>
      <c r="AD3839" s="20"/>
    </row>
    <row r="3840" spans="3:30" s="1" customFormat="1">
      <c r="C3840" s="16"/>
      <c r="D3840" s="16"/>
      <c r="E3840" s="32"/>
      <c r="F3840" s="16"/>
      <c r="G3840" s="16"/>
      <c r="H3840" s="16"/>
      <c r="I3840" s="16"/>
      <c r="J3840" s="16"/>
      <c r="K3840" s="16"/>
      <c r="L3840" s="32"/>
      <c r="M3840" s="16"/>
      <c r="N3840" s="16"/>
      <c r="O3840" s="16"/>
      <c r="P3840" s="16"/>
      <c r="Y3840" s="20"/>
      <c r="Z3840" s="20"/>
      <c r="AA3840" s="20"/>
      <c r="AB3840" s="20"/>
      <c r="AC3840" s="20"/>
      <c r="AD3840" s="20"/>
    </row>
    <row r="3841" spans="3:30" s="1" customFormat="1">
      <c r="C3841" s="16"/>
      <c r="D3841" s="16"/>
      <c r="E3841" s="32"/>
      <c r="F3841" s="16"/>
      <c r="G3841" s="16"/>
      <c r="H3841" s="16"/>
      <c r="I3841" s="16"/>
      <c r="J3841" s="16"/>
      <c r="K3841" s="16"/>
      <c r="L3841" s="32"/>
      <c r="M3841" s="16"/>
      <c r="N3841" s="16"/>
      <c r="O3841" s="16"/>
      <c r="P3841" s="16"/>
      <c r="Y3841" s="20"/>
      <c r="Z3841" s="20"/>
      <c r="AA3841" s="20"/>
      <c r="AB3841" s="20"/>
      <c r="AC3841" s="20"/>
      <c r="AD3841" s="20"/>
    </row>
    <row r="3842" spans="3:30" s="1" customFormat="1">
      <c r="C3842" s="16"/>
      <c r="D3842" s="16"/>
      <c r="E3842" s="32"/>
      <c r="F3842" s="16"/>
      <c r="G3842" s="16"/>
      <c r="H3842" s="16"/>
      <c r="I3842" s="16"/>
      <c r="J3842" s="16"/>
      <c r="K3842" s="16"/>
      <c r="L3842" s="32"/>
      <c r="M3842" s="16"/>
      <c r="N3842" s="16"/>
      <c r="O3842" s="16"/>
      <c r="P3842" s="16"/>
      <c r="Y3842" s="20"/>
      <c r="Z3842" s="20"/>
      <c r="AA3842" s="20"/>
      <c r="AB3842" s="20"/>
      <c r="AC3842" s="20"/>
      <c r="AD3842" s="20"/>
    </row>
    <row r="3843" spans="3:30" s="1" customFormat="1">
      <c r="C3843" s="16"/>
      <c r="D3843" s="16"/>
      <c r="E3843" s="32"/>
      <c r="F3843" s="16"/>
      <c r="G3843" s="16"/>
      <c r="H3843" s="16"/>
      <c r="I3843" s="16"/>
      <c r="J3843" s="16"/>
      <c r="K3843" s="16"/>
      <c r="L3843" s="32"/>
      <c r="M3843" s="16"/>
      <c r="N3843" s="16"/>
      <c r="O3843" s="16"/>
      <c r="P3843" s="16"/>
      <c r="Y3843" s="20"/>
      <c r="Z3843" s="20"/>
      <c r="AA3843" s="20"/>
      <c r="AB3843" s="20"/>
      <c r="AC3843" s="20"/>
      <c r="AD3843" s="20"/>
    </row>
    <row r="3844" spans="3:30" s="1" customFormat="1">
      <c r="C3844" s="16"/>
      <c r="D3844" s="16"/>
      <c r="E3844" s="32"/>
      <c r="F3844" s="16"/>
      <c r="G3844" s="16"/>
      <c r="H3844" s="16"/>
      <c r="I3844" s="16"/>
      <c r="J3844" s="16"/>
      <c r="K3844" s="16"/>
      <c r="L3844" s="32"/>
      <c r="M3844" s="16"/>
      <c r="N3844" s="16"/>
      <c r="O3844" s="16"/>
      <c r="P3844" s="16"/>
      <c r="Y3844" s="20"/>
      <c r="Z3844" s="20"/>
      <c r="AA3844" s="20"/>
      <c r="AB3844" s="20"/>
      <c r="AC3844" s="20"/>
      <c r="AD3844" s="20"/>
    </row>
    <row r="3845" spans="3:30" s="1" customFormat="1">
      <c r="C3845" s="16"/>
      <c r="D3845" s="16"/>
      <c r="E3845" s="32"/>
      <c r="F3845" s="16"/>
      <c r="G3845" s="16"/>
      <c r="H3845" s="16"/>
      <c r="I3845" s="16"/>
      <c r="J3845" s="16"/>
      <c r="K3845" s="16"/>
      <c r="L3845" s="32"/>
      <c r="M3845" s="16"/>
      <c r="N3845" s="16"/>
      <c r="O3845" s="16"/>
      <c r="P3845" s="16"/>
      <c r="Y3845" s="20"/>
      <c r="Z3845" s="20"/>
      <c r="AA3845" s="20"/>
      <c r="AB3845" s="20"/>
      <c r="AC3845" s="20"/>
      <c r="AD3845" s="20"/>
    </row>
    <row r="3846" spans="3:30" s="1" customFormat="1">
      <c r="C3846" s="16"/>
      <c r="D3846" s="16"/>
      <c r="E3846" s="32"/>
      <c r="F3846" s="16"/>
      <c r="G3846" s="16"/>
      <c r="H3846" s="16"/>
      <c r="I3846" s="16"/>
      <c r="J3846" s="16"/>
      <c r="K3846" s="16"/>
      <c r="L3846" s="32"/>
      <c r="M3846" s="16"/>
      <c r="N3846" s="16"/>
      <c r="O3846" s="16"/>
      <c r="P3846" s="16"/>
      <c r="Y3846" s="20"/>
      <c r="Z3846" s="20"/>
      <c r="AA3846" s="20"/>
      <c r="AB3846" s="20"/>
      <c r="AC3846" s="20"/>
      <c r="AD3846" s="20"/>
    </row>
    <row r="3847" spans="3:30" s="1" customFormat="1">
      <c r="C3847" s="16"/>
      <c r="D3847" s="16"/>
      <c r="E3847" s="32"/>
      <c r="F3847" s="16"/>
      <c r="G3847" s="16"/>
      <c r="H3847" s="16"/>
      <c r="I3847" s="16"/>
      <c r="J3847" s="16"/>
      <c r="K3847" s="16"/>
      <c r="L3847" s="32"/>
      <c r="M3847" s="16"/>
      <c r="N3847" s="16"/>
      <c r="O3847" s="16"/>
      <c r="P3847" s="16"/>
      <c r="Y3847" s="20"/>
      <c r="Z3847" s="20"/>
      <c r="AA3847" s="20"/>
      <c r="AB3847" s="20"/>
      <c r="AC3847" s="20"/>
      <c r="AD3847" s="20"/>
    </row>
    <row r="3848" spans="3:30" s="1" customFormat="1">
      <c r="C3848" s="16"/>
      <c r="D3848" s="16"/>
      <c r="E3848" s="32"/>
      <c r="F3848" s="16"/>
      <c r="G3848" s="16"/>
      <c r="H3848" s="16"/>
      <c r="I3848" s="16"/>
      <c r="J3848" s="16"/>
      <c r="K3848" s="16"/>
      <c r="L3848" s="32"/>
      <c r="M3848" s="16"/>
      <c r="N3848" s="16"/>
      <c r="O3848" s="16"/>
      <c r="P3848" s="16"/>
      <c r="Y3848" s="20"/>
      <c r="Z3848" s="20"/>
      <c r="AA3848" s="20"/>
      <c r="AB3848" s="20"/>
      <c r="AC3848" s="20"/>
      <c r="AD3848" s="20"/>
    </row>
    <row r="3849" spans="3:30" s="1" customFormat="1">
      <c r="C3849" s="16"/>
      <c r="D3849" s="16"/>
      <c r="E3849" s="32"/>
      <c r="F3849" s="16"/>
      <c r="G3849" s="16"/>
      <c r="H3849" s="16"/>
      <c r="I3849" s="16"/>
      <c r="J3849" s="16"/>
      <c r="K3849" s="16"/>
      <c r="L3849" s="32"/>
      <c r="M3849" s="16"/>
      <c r="N3849" s="16"/>
      <c r="O3849" s="16"/>
      <c r="P3849" s="16"/>
      <c r="Y3849" s="20"/>
      <c r="Z3849" s="20"/>
      <c r="AA3849" s="20"/>
      <c r="AB3849" s="20"/>
      <c r="AC3849" s="20"/>
      <c r="AD3849" s="20"/>
    </row>
    <row r="3850" spans="3:30" s="1" customFormat="1">
      <c r="C3850" s="16"/>
      <c r="D3850" s="16"/>
      <c r="E3850" s="32"/>
      <c r="F3850" s="16"/>
      <c r="G3850" s="16"/>
      <c r="H3850" s="16"/>
      <c r="I3850" s="16"/>
      <c r="J3850" s="16"/>
      <c r="K3850" s="16"/>
      <c r="L3850" s="32"/>
      <c r="M3850" s="16"/>
      <c r="N3850" s="16"/>
      <c r="O3850" s="16"/>
      <c r="P3850" s="16"/>
      <c r="Y3850" s="20"/>
      <c r="Z3850" s="20"/>
      <c r="AA3850" s="20"/>
      <c r="AB3850" s="20"/>
      <c r="AC3850" s="20"/>
      <c r="AD3850" s="20"/>
    </row>
    <row r="3851" spans="3:30" s="1" customFormat="1">
      <c r="C3851" s="16"/>
      <c r="D3851" s="16"/>
      <c r="E3851" s="32"/>
      <c r="F3851" s="16"/>
      <c r="G3851" s="16"/>
      <c r="H3851" s="16"/>
      <c r="I3851" s="16"/>
      <c r="J3851" s="16"/>
      <c r="K3851" s="16"/>
      <c r="L3851" s="32"/>
      <c r="M3851" s="16"/>
      <c r="N3851" s="16"/>
      <c r="O3851" s="16"/>
      <c r="P3851" s="16"/>
      <c r="Y3851" s="20"/>
      <c r="Z3851" s="20"/>
      <c r="AA3851" s="20"/>
      <c r="AB3851" s="20"/>
      <c r="AC3851" s="20"/>
      <c r="AD3851" s="20"/>
    </row>
    <row r="3852" spans="3:30" s="1" customFormat="1">
      <c r="C3852" s="16"/>
      <c r="D3852" s="16"/>
      <c r="E3852" s="32"/>
      <c r="F3852" s="16"/>
      <c r="G3852" s="16"/>
      <c r="H3852" s="16"/>
      <c r="I3852" s="16"/>
      <c r="J3852" s="16"/>
      <c r="K3852" s="16"/>
      <c r="L3852" s="32"/>
      <c r="M3852" s="16"/>
      <c r="N3852" s="16"/>
      <c r="O3852" s="16"/>
      <c r="P3852" s="16"/>
      <c r="Y3852" s="20"/>
      <c r="Z3852" s="20"/>
      <c r="AA3852" s="20"/>
      <c r="AB3852" s="20"/>
      <c r="AC3852" s="20"/>
      <c r="AD3852" s="20"/>
    </row>
    <row r="3853" spans="3:30" s="1" customFormat="1">
      <c r="C3853" s="16"/>
      <c r="D3853" s="16"/>
      <c r="E3853" s="32"/>
      <c r="F3853" s="16"/>
      <c r="G3853" s="16"/>
      <c r="H3853" s="16"/>
      <c r="I3853" s="16"/>
      <c r="J3853" s="16"/>
      <c r="K3853" s="16"/>
      <c r="L3853" s="32"/>
      <c r="M3853" s="16"/>
      <c r="N3853" s="16"/>
      <c r="O3853" s="16"/>
      <c r="P3853" s="16"/>
      <c r="Y3853" s="20"/>
      <c r="Z3853" s="20"/>
      <c r="AA3853" s="20"/>
      <c r="AB3853" s="20"/>
      <c r="AC3853" s="20"/>
      <c r="AD3853" s="20"/>
    </row>
    <row r="3854" spans="3:30" s="1" customFormat="1">
      <c r="C3854" s="16"/>
      <c r="D3854" s="16"/>
      <c r="E3854" s="32"/>
      <c r="F3854" s="16"/>
      <c r="G3854" s="16"/>
      <c r="H3854" s="16"/>
      <c r="I3854" s="16"/>
      <c r="J3854" s="16"/>
      <c r="K3854" s="16"/>
      <c r="L3854" s="32"/>
      <c r="M3854" s="16"/>
      <c r="N3854" s="16"/>
      <c r="O3854" s="16"/>
      <c r="P3854" s="16"/>
      <c r="Y3854" s="20"/>
      <c r="Z3854" s="20"/>
      <c r="AA3854" s="20"/>
      <c r="AB3854" s="20"/>
      <c r="AC3854" s="20"/>
      <c r="AD3854" s="20"/>
    </row>
    <row r="3855" spans="3:30" s="1" customFormat="1">
      <c r="C3855" s="16"/>
      <c r="D3855" s="16"/>
      <c r="E3855" s="32"/>
      <c r="F3855" s="16"/>
      <c r="G3855" s="16"/>
      <c r="H3855" s="16"/>
      <c r="I3855" s="16"/>
      <c r="J3855" s="16"/>
      <c r="K3855" s="16"/>
      <c r="L3855" s="32"/>
      <c r="M3855" s="16"/>
      <c r="N3855" s="16"/>
      <c r="O3855" s="16"/>
      <c r="P3855" s="16"/>
      <c r="Y3855" s="20"/>
      <c r="Z3855" s="20"/>
      <c r="AA3855" s="20"/>
      <c r="AB3855" s="20"/>
      <c r="AC3855" s="20"/>
      <c r="AD3855" s="20"/>
    </row>
    <row r="3856" spans="3:30" s="1" customFormat="1">
      <c r="C3856" s="16"/>
      <c r="D3856" s="16"/>
      <c r="E3856" s="32"/>
      <c r="F3856" s="16"/>
      <c r="G3856" s="16"/>
      <c r="H3856" s="16"/>
      <c r="I3856" s="16"/>
      <c r="J3856" s="16"/>
      <c r="K3856" s="16"/>
      <c r="L3856" s="32"/>
      <c r="M3856" s="16"/>
      <c r="N3856" s="16"/>
      <c r="O3856" s="16"/>
      <c r="P3856" s="16"/>
      <c r="Y3856" s="20"/>
      <c r="Z3856" s="20"/>
      <c r="AA3856" s="20"/>
      <c r="AB3856" s="20"/>
      <c r="AC3856" s="20"/>
      <c r="AD3856" s="20"/>
    </row>
    <row r="3857" spans="3:30" s="1" customFormat="1">
      <c r="C3857" s="16"/>
      <c r="D3857" s="16"/>
      <c r="E3857" s="32"/>
      <c r="F3857" s="16"/>
      <c r="G3857" s="16"/>
      <c r="H3857" s="16"/>
      <c r="I3857" s="16"/>
      <c r="J3857" s="16"/>
      <c r="K3857" s="16"/>
      <c r="L3857" s="32"/>
      <c r="M3857" s="16"/>
      <c r="N3857" s="16"/>
      <c r="O3857" s="16"/>
      <c r="P3857" s="16"/>
      <c r="Y3857" s="20"/>
      <c r="Z3857" s="20"/>
      <c r="AA3857" s="20"/>
      <c r="AB3857" s="20"/>
      <c r="AC3857" s="20"/>
      <c r="AD3857" s="20"/>
    </row>
    <row r="3858" spans="3:30" s="1" customFormat="1">
      <c r="C3858" s="16"/>
      <c r="D3858" s="16"/>
      <c r="E3858" s="32"/>
      <c r="F3858" s="16"/>
      <c r="G3858" s="16"/>
      <c r="H3858" s="16"/>
      <c r="I3858" s="16"/>
      <c r="J3858" s="16"/>
      <c r="K3858" s="16"/>
      <c r="L3858" s="32"/>
      <c r="M3858" s="16"/>
      <c r="N3858" s="16"/>
      <c r="O3858" s="16"/>
      <c r="P3858" s="16"/>
      <c r="Y3858" s="20"/>
      <c r="Z3858" s="20"/>
      <c r="AA3858" s="20"/>
      <c r="AB3858" s="20"/>
      <c r="AC3858" s="20"/>
      <c r="AD3858" s="20"/>
    </row>
    <row r="3859" spans="3:30" s="1" customFormat="1">
      <c r="C3859" s="16"/>
      <c r="D3859" s="16"/>
      <c r="E3859" s="32"/>
      <c r="F3859" s="16"/>
      <c r="G3859" s="16"/>
      <c r="H3859" s="16"/>
      <c r="I3859" s="16"/>
      <c r="J3859" s="16"/>
      <c r="K3859" s="16"/>
      <c r="L3859" s="32"/>
      <c r="M3859" s="16"/>
      <c r="N3859" s="16"/>
      <c r="O3859" s="16"/>
      <c r="P3859" s="16"/>
      <c r="Y3859" s="20"/>
      <c r="Z3859" s="20"/>
      <c r="AA3859" s="20"/>
      <c r="AB3859" s="20"/>
      <c r="AC3859" s="20"/>
      <c r="AD3859" s="20"/>
    </row>
    <row r="3860" spans="3:30" s="1" customFormat="1">
      <c r="C3860" s="16"/>
      <c r="D3860" s="16"/>
      <c r="E3860" s="32"/>
      <c r="F3860" s="16"/>
      <c r="G3860" s="16"/>
      <c r="H3860" s="16"/>
      <c r="I3860" s="16"/>
      <c r="J3860" s="16"/>
      <c r="K3860" s="16"/>
      <c r="L3860" s="32"/>
      <c r="M3860" s="16"/>
      <c r="N3860" s="16"/>
      <c r="O3860" s="16"/>
      <c r="P3860" s="16"/>
      <c r="Y3860" s="20"/>
      <c r="Z3860" s="20"/>
      <c r="AA3860" s="20"/>
      <c r="AB3860" s="20"/>
      <c r="AC3860" s="20"/>
      <c r="AD3860" s="20"/>
    </row>
    <row r="3861" spans="3:30" s="1" customFormat="1">
      <c r="C3861" s="16"/>
      <c r="D3861" s="16"/>
      <c r="E3861" s="32"/>
      <c r="F3861" s="16"/>
      <c r="G3861" s="16"/>
      <c r="H3861" s="16"/>
      <c r="I3861" s="16"/>
      <c r="J3861" s="16"/>
      <c r="K3861" s="16"/>
      <c r="L3861" s="32"/>
      <c r="M3861" s="16"/>
      <c r="N3861" s="16"/>
      <c r="O3861" s="16"/>
      <c r="P3861" s="16"/>
      <c r="Y3861" s="20"/>
      <c r="Z3861" s="20"/>
      <c r="AA3861" s="20"/>
      <c r="AB3861" s="20"/>
      <c r="AC3861" s="20"/>
      <c r="AD3861" s="20"/>
    </row>
    <row r="3862" spans="3:30" s="1" customFormat="1">
      <c r="C3862" s="16"/>
      <c r="D3862" s="16"/>
      <c r="E3862" s="32"/>
      <c r="F3862" s="16"/>
      <c r="G3862" s="16"/>
      <c r="H3862" s="16"/>
      <c r="I3862" s="16"/>
      <c r="J3862" s="16"/>
      <c r="K3862" s="16"/>
      <c r="L3862" s="32"/>
      <c r="M3862" s="16"/>
      <c r="N3862" s="16"/>
      <c r="O3862" s="16"/>
      <c r="P3862" s="16"/>
      <c r="Y3862" s="20"/>
      <c r="Z3862" s="20"/>
      <c r="AA3862" s="20"/>
      <c r="AB3862" s="20"/>
      <c r="AC3862" s="20"/>
      <c r="AD3862" s="20"/>
    </row>
    <row r="3863" spans="3:30" s="1" customFormat="1">
      <c r="C3863" s="16"/>
      <c r="D3863" s="16"/>
      <c r="E3863" s="32"/>
      <c r="F3863" s="16"/>
      <c r="G3863" s="16"/>
      <c r="H3863" s="16"/>
      <c r="I3863" s="16"/>
      <c r="J3863" s="16"/>
      <c r="K3863" s="16"/>
      <c r="L3863" s="32"/>
      <c r="M3863" s="16"/>
      <c r="N3863" s="16"/>
      <c r="O3863" s="16"/>
      <c r="P3863" s="16"/>
      <c r="Y3863" s="20"/>
      <c r="Z3863" s="20"/>
      <c r="AA3863" s="20"/>
      <c r="AB3863" s="20"/>
      <c r="AC3863" s="20"/>
      <c r="AD3863" s="20"/>
    </row>
    <row r="3864" spans="3:30" s="1" customFormat="1">
      <c r="C3864" s="16"/>
      <c r="D3864" s="16"/>
      <c r="E3864" s="32"/>
      <c r="F3864" s="16"/>
      <c r="G3864" s="16"/>
      <c r="H3864" s="16"/>
      <c r="I3864" s="16"/>
      <c r="J3864" s="16"/>
      <c r="K3864" s="16"/>
      <c r="L3864" s="32"/>
      <c r="M3864" s="16"/>
      <c r="N3864" s="16"/>
      <c r="O3864" s="16"/>
      <c r="P3864" s="16"/>
      <c r="Y3864" s="20"/>
      <c r="Z3864" s="20"/>
      <c r="AA3864" s="20"/>
      <c r="AB3864" s="20"/>
      <c r="AC3864" s="20"/>
      <c r="AD3864" s="20"/>
    </row>
    <row r="3865" spans="3:30" s="1" customFormat="1">
      <c r="C3865" s="16"/>
      <c r="D3865" s="16"/>
      <c r="E3865" s="32"/>
      <c r="F3865" s="16"/>
      <c r="G3865" s="16"/>
      <c r="H3865" s="16"/>
      <c r="I3865" s="16"/>
      <c r="J3865" s="16"/>
      <c r="K3865" s="16"/>
      <c r="L3865" s="32"/>
      <c r="M3865" s="16"/>
      <c r="N3865" s="16"/>
      <c r="O3865" s="16"/>
      <c r="P3865" s="16"/>
      <c r="Y3865" s="20"/>
      <c r="Z3865" s="20"/>
      <c r="AA3865" s="20"/>
      <c r="AB3865" s="20"/>
      <c r="AC3865" s="20"/>
      <c r="AD3865" s="20"/>
    </row>
    <row r="3866" spans="3:30" s="1" customFormat="1">
      <c r="C3866" s="16"/>
      <c r="D3866" s="16"/>
      <c r="E3866" s="32"/>
      <c r="F3866" s="16"/>
      <c r="G3866" s="16"/>
      <c r="H3866" s="16"/>
      <c r="I3866" s="16"/>
      <c r="J3866" s="16"/>
      <c r="K3866" s="16"/>
      <c r="L3866" s="32"/>
      <c r="M3866" s="16"/>
      <c r="N3866" s="16"/>
      <c r="O3866" s="16"/>
      <c r="P3866" s="16"/>
      <c r="Y3866" s="20"/>
      <c r="Z3866" s="20"/>
      <c r="AA3866" s="20"/>
      <c r="AB3866" s="20"/>
      <c r="AC3866" s="20"/>
      <c r="AD3866" s="20"/>
    </row>
    <row r="3867" spans="3:30" s="1" customFormat="1">
      <c r="C3867" s="16"/>
      <c r="D3867" s="16"/>
      <c r="E3867" s="32"/>
      <c r="F3867" s="16"/>
      <c r="G3867" s="16"/>
      <c r="H3867" s="16"/>
      <c r="I3867" s="16"/>
      <c r="J3867" s="16"/>
      <c r="K3867" s="16"/>
      <c r="L3867" s="32"/>
      <c r="M3867" s="16"/>
      <c r="N3867" s="16"/>
      <c r="O3867" s="16"/>
      <c r="P3867" s="16"/>
      <c r="Y3867" s="20"/>
      <c r="Z3867" s="20"/>
      <c r="AA3867" s="20"/>
      <c r="AB3867" s="20"/>
      <c r="AC3867" s="20"/>
      <c r="AD3867" s="20"/>
    </row>
    <row r="3868" spans="3:30" s="1" customFormat="1">
      <c r="C3868" s="16"/>
      <c r="D3868" s="16"/>
      <c r="E3868" s="32"/>
      <c r="F3868" s="16"/>
      <c r="G3868" s="16"/>
      <c r="H3868" s="16"/>
      <c r="I3868" s="16"/>
      <c r="J3868" s="16"/>
      <c r="K3868" s="16"/>
      <c r="L3868" s="32"/>
      <c r="M3868" s="16"/>
      <c r="N3868" s="16"/>
      <c r="O3868" s="16"/>
      <c r="P3868" s="16"/>
      <c r="Y3868" s="20"/>
      <c r="Z3868" s="20"/>
      <c r="AA3868" s="20"/>
      <c r="AB3868" s="20"/>
      <c r="AC3868" s="20"/>
      <c r="AD3868" s="20"/>
    </row>
    <row r="3869" spans="3:30" s="1" customFormat="1">
      <c r="C3869" s="16"/>
      <c r="D3869" s="16"/>
      <c r="E3869" s="32"/>
      <c r="F3869" s="16"/>
      <c r="G3869" s="16"/>
      <c r="H3869" s="16"/>
      <c r="I3869" s="16"/>
      <c r="J3869" s="16"/>
      <c r="K3869" s="16"/>
      <c r="L3869" s="32"/>
      <c r="M3869" s="16"/>
      <c r="N3869" s="16"/>
      <c r="O3869" s="16"/>
      <c r="P3869" s="16"/>
      <c r="Y3869" s="20"/>
      <c r="Z3869" s="20"/>
      <c r="AA3869" s="20"/>
      <c r="AB3869" s="20"/>
      <c r="AC3869" s="20"/>
      <c r="AD3869" s="20"/>
    </row>
    <row r="3870" spans="3:30" s="1" customFormat="1">
      <c r="C3870" s="16"/>
      <c r="D3870" s="16"/>
      <c r="E3870" s="32"/>
      <c r="F3870" s="16"/>
      <c r="G3870" s="16"/>
      <c r="H3870" s="16"/>
      <c r="I3870" s="16"/>
      <c r="J3870" s="16"/>
      <c r="K3870" s="16"/>
      <c r="L3870" s="32"/>
      <c r="M3870" s="16"/>
      <c r="N3870" s="16"/>
      <c r="O3870" s="16"/>
      <c r="P3870" s="16"/>
      <c r="Y3870" s="20"/>
      <c r="Z3870" s="20"/>
      <c r="AA3870" s="20"/>
      <c r="AB3870" s="20"/>
      <c r="AC3870" s="20"/>
      <c r="AD3870" s="20"/>
    </row>
    <row r="3871" spans="3:30" s="1" customFormat="1">
      <c r="C3871" s="16"/>
      <c r="D3871" s="16"/>
      <c r="E3871" s="32"/>
      <c r="F3871" s="16"/>
      <c r="G3871" s="16"/>
      <c r="H3871" s="16"/>
      <c r="I3871" s="16"/>
      <c r="J3871" s="16"/>
      <c r="K3871" s="16"/>
      <c r="L3871" s="32"/>
      <c r="M3871" s="16"/>
      <c r="N3871" s="16"/>
      <c r="O3871" s="16"/>
      <c r="P3871" s="16"/>
      <c r="Y3871" s="20"/>
      <c r="Z3871" s="20"/>
      <c r="AA3871" s="20"/>
      <c r="AB3871" s="20"/>
      <c r="AC3871" s="20"/>
      <c r="AD3871" s="20"/>
    </row>
    <row r="3872" spans="3:30" s="1" customFormat="1">
      <c r="C3872" s="16"/>
      <c r="D3872" s="16"/>
      <c r="E3872" s="32"/>
      <c r="F3872" s="16"/>
      <c r="G3872" s="16"/>
      <c r="H3872" s="16"/>
      <c r="I3872" s="16"/>
      <c r="J3872" s="16"/>
      <c r="K3872" s="16"/>
      <c r="L3872" s="32"/>
      <c r="M3872" s="16"/>
      <c r="N3872" s="16"/>
      <c r="O3872" s="16"/>
      <c r="P3872" s="16"/>
      <c r="Y3872" s="20"/>
      <c r="Z3872" s="20"/>
      <c r="AA3872" s="20"/>
      <c r="AB3872" s="20"/>
      <c r="AC3872" s="20"/>
      <c r="AD3872" s="20"/>
    </row>
    <row r="3873" spans="3:30" s="1" customFormat="1">
      <c r="C3873" s="16"/>
      <c r="D3873" s="16"/>
      <c r="E3873" s="32"/>
      <c r="F3873" s="16"/>
      <c r="G3873" s="16"/>
      <c r="H3873" s="16"/>
      <c r="I3873" s="16"/>
      <c r="J3873" s="16"/>
      <c r="K3873" s="16"/>
      <c r="L3873" s="32"/>
      <c r="M3873" s="16"/>
      <c r="N3873" s="16"/>
      <c r="O3873" s="16"/>
      <c r="P3873" s="16"/>
      <c r="Y3873" s="20"/>
      <c r="Z3873" s="20"/>
      <c r="AA3873" s="20"/>
      <c r="AB3873" s="20"/>
      <c r="AC3873" s="20"/>
      <c r="AD3873" s="20"/>
    </row>
    <row r="3874" spans="3:30" s="1" customFormat="1">
      <c r="C3874" s="16"/>
      <c r="D3874" s="16"/>
      <c r="E3874" s="32"/>
      <c r="F3874" s="16"/>
      <c r="G3874" s="16"/>
      <c r="H3874" s="16"/>
      <c r="I3874" s="16"/>
      <c r="J3874" s="16"/>
      <c r="K3874" s="16"/>
      <c r="L3874" s="32"/>
      <c r="M3874" s="16"/>
      <c r="N3874" s="16"/>
      <c r="O3874" s="16"/>
      <c r="P3874" s="16"/>
      <c r="Y3874" s="20"/>
      <c r="Z3874" s="20"/>
      <c r="AA3874" s="20"/>
      <c r="AB3874" s="20"/>
      <c r="AC3874" s="20"/>
      <c r="AD3874" s="20"/>
    </row>
    <row r="3875" spans="3:30" s="1" customFormat="1">
      <c r="C3875" s="16"/>
      <c r="D3875" s="16"/>
      <c r="E3875" s="32"/>
      <c r="F3875" s="16"/>
      <c r="G3875" s="16"/>
      <c r="H3875" s="16"/>
      <c r="I3875" s="16"/>
      <c r="J3875" s="16"/>
      <c r="K3875" s="16"/>
      <c r="L3875" s="32"/>
      <c r="M3875" s="16"/>
      <c r="N3875" s="16"/>
      <c r="O3875" s="16"/>
      <c r="P3875" s="16"/>
      <c r="Y3875" s="20"/>
      <c r="Z3875" s="20"/>
      <c r="AA3875" s="20"/>
      <c r="AB3875" s="20"/>
      <c r="AC3875" s="20"/>
      <c r="AD3875" s="20"/>
    </row>
    <row r="3876" spans="3:30" s="1" customFormat="1">
      <c r="C3876" s="16"/>
      <c r="D3876" s="16"/>
      <c r="E3876" s="32"/>
      <c r="F3876" s="16"/>
      <c r="G3876" s="16"/>
      <c r="H3876" s="16"/>
      <c r="I3876" s="16"/>
      <c r="J3876" s="16"/>
      <c r="K3876" s="16"/>
      <c r="L3876" s="32"/>
      <c r="M3876" s="16"/>
      <c r="N3876" s="16"/>
      <c r="O3876" s="16"/>
      <c r="P3876" s="16"/>
      <c r="Y3876" s="20"/>
      <c r="Z3876" s="20"/>
      <c r="AA3876" s="20"/>
      <c r="AB3876" s="20"/>
      <c r="AC3876" s="20"/>
      <c r="AD3876" s="20"/>
    </row>
    <row r="3877" spans="3:30" s="1" customFormat="1">
      <c r="C3877" s="16"/>
      <c r="D3877" s="16"/>
      <c r="E3877" s="32"/>
      <c r="F3877" s="16"/>
      <c r="G3877" s="16"/>
      <c r="H3877" s="16"/>
      <c r="I3877" s="16"/>
      <c r="J3877" s="16"/>
      <c r="K3877" s="16"/>
      <c r="L3877" s="32"/>
      <c r="M3877" s="16"/>
      <c r="N3877" s="16"/>
      <c r="O3877" s="16"/>
      <c r="P3877" s="16"/>
      <c r="Y3877" s="20"/>
      <c r="Z3877" s="20"/>
      <c r="AA3877" s="20"/>
      <c r="AB3877" s="20"/>
      <c r="AC3877" s="20"/>
      <c r="AD3877" s="20"/>
    </row>
    <row r="3878" spans="3:30" s="1" customFormat="1">
      <c r="C3878" s="16"/>
      <c r="D3878" s="16"/>
      <c r="E3878" s="32"/>
      <c r="F3878" s="16"/>
      <c r="G3878" s="16"/>
      <c r="H3878" s="16"/>
      <c r="I3878" s="16"/>
      <c r="J3878" s="16"/>
      <c r="K3878" s="16"/>
      <c r="L3878" s="32"/>
      <c r="M3878" s="16"/>
      <c r="N3878" s="16"/>
      <c r="O3878" s="16"/>
      <c r="P3878" s="16"/>
      <c r="Y3878" s="20"/>
      <c r="Z3878" s="20"/>
      <c r="AA3878" s="20"/>
      <c r="AB3878" s="20"/>
      <c r="AC3878" s="20"/>
      <c r="AD3878" s="20"/>
    </row>
    <row r="3879" spans="3:30" s="1" customFormat="1">
      <c r="C3879" s="16"/>
      <c r="D3879" s="16"/>
      <c r="E3879" s="32"/>
      <c r="F3879" s="16"/>
      <c r="G3879" s="16"/>
      <c r="H3879" s="16"/>
      <c r="I3879" s="16"/>
      <c r="J3879" s="16"/>
      <c r="K3879" s="16"/>
      <c r="L3879" s="32"/>
      <c r="M3879" s="16"/>
      <c r="N3879" s="16"/>
      <c r="O3879" s="16"/>
      <c r="P3879" s="16"/>
      <c r="Y3879" s="20"/>
      <c r="Z3879" s="20"/>
      <c r="AA3879" s="20"/>
      <c r="AB3879" s="20"/>
      <c r="AC3879" s="20"/>
      <c r="AD3879" s="20"/>
    </row>
    <row r="3880" spans="3:30" s="1" customFormat="1">
      <c r="C3880" s="16"/>
      <c r="D3880" s="16"/>
      <c r="E3880" s="32"/>
      <c r="F3880" s="16"/>
      <c r="G3880" s="16"/>
      <c r="H3880" s="16"/>
      <c r="I3880" s="16"/>
      <c r="J3880" s="16"/>
      <c r="K3880" s="16"/>
      <c r="L3880" s="32"/>
      <c r="M3880" s="16"/>
      <c r="N3880" s="16"/>
      <c r="O3880" s="16"/>
      <c r="P3880" s="16"/>
      <c r="Y3880" s="20"/>
      <c r="Z3880" s="20"/>
      <c r="AA3880" s="20"/>
      <c r="AB3880" s="20"/>
      <c r="AC3880" s="20"/>
      <c r="AD3880" s="20"/>
    </row>
    <row r="3881" spans="3:30" s="1" customFormat="1">
      <c r="C3881" s="16"/>
      <c r="D3881" s="16"/>
      <c r="E3881" s="32"/>
      <c r="F3881" s="16"/>
      <c r="G3881" s="16"/>
      <c r="H3881" s="16"/>
      <c r="I3881" s="16"/>
      <c r="J3881" s="16"/>
      <c r="K3881" s="16"/>
      <c r="L3881" s="32"/>
      <c r="M3881" s="16"/>
      <c r="N3881" s="16"/>
      <c r="O3881" s="16"/>
      <c r="P3881" s="16"/>
      <c r="Y3881" s="20"/>
      <c r="Z3881" s="20"/>
      <c r="AA3881" s="20"/>
      <c r="AB3881" s="20"/>
      <c r="AC3881" s="20"/>
      <c r="AD3881" s="20"/>
    </row>
    <row r="3882" spans="3:30" s="1" customFormat="1">
      <c r="C3882" s="16"/>
      <c r="D3882" s="16"/>
      <c r="E3882" s="32"/>
      <c r="F3882" s="16"/>
      <c r="G3882" s="16"/>
      <c r="H3882" s="16"/>
      <c r="I3882" s="16"/>
      <c r="J3882" s="16"/>
      <c r="K3882" s="16"/>
      <c r="L3882" s="32"/>
      <c r="M3882" s="16"/>
      <c r="N3882" s="16"/>
      <c r="O3882" s="16"/>
      <c r="P3882" s="16"/>
      <c r="Y3882" s="20"/>
      <c r="Z3882" s="20"/>
      <c r="AA3882" s="20"/>
      <c r="AB3882" s="20"/>
      <c r="AC3882" s="20"/>
      <c r="AD3882" s="20"/>
    </row>
    <row r="3883" spans="3:30" s="1" customFormat="1">
      <c r="C3883" s="16"/>
      <c r="D3883" s="16"/>
      <c r="E3883" s="32"/>
      <c r="F3883" s="16"/>
      <c r="G3883" s="16"/>
      <c r="H3883" s="16"/>
      <c r="I3883" s="16"/>
      <c r="J3883" s="16"/>
      <c r="K3883" s="16"/>
      <c r="L3883" s="32"/>
      <c r="M3883" s="16"/>
      <c r="N3883" s="16"/>
      <c r="O3883" s="16"/>
      <c r="P3883" s="16"/>
      <c r="Y3883" s="20"/>
      <c r="Z3883" s="20"/>
      <c r="AA3883" s="20"/>
      <c r="AB3883" s="20"/>
      <c r="AC3883" s="20"/>
      <c r="AD3883" s="20"/>
    </row>
    <row r="3884" spans="3:30" s="1" customFormat="1">
      <c r="C3884" s="16"/>
      <c r="D3884" s="16"/>
      <c r="E3884" s="32"/>
      <c r="F3884" s="16"/>
      <c r="G3884" s="16"/>
      <c r="H3884" s="16"/>
      <c r="I3884" s="16"/>
      <c r="J3884" s="16"/>
      <c r="K3884" s="16"/>
      <c r="L3884" s="32"/>
      <c r="M3884" s="16"/>
      <c r="N3884" s="16"/>
      <c r="O3884" s="16"/>
      <c r="P3884" s="16"/>
      <c r="Y3884" s="20"/>
      <c r="Z3884" s="20"/>
      <c r="AA3884" s="20"/>
      <c r="AB3884" s="20"/>
      <c r="AC3884" s="20"/>
      <c r="AD3884" s="20"/>
    </row>
    <row r="3885" spans="3:30" s="1" customFormat="1">
      <c r="C3885" s="16"/>
      <c r="D3885" s="16"/>
      <c r="E3885" s="32"/>
      <c r="F3885" s="16"/>
      <c r="G3885" s="16"/>
      <c r="H3885" s="16"/>
      <c r="I3885" s="16"/>
      <c r="J3885" s="16"/>
      <c r="K3885" s="16"/>
      <c r="L3885" s="32"/>
      <c r="M3885" s="16"/>
      <c r="N3885" s="16"/>
      <c r="O3885" s="16"/>
      <c r="P3885" s="16"/>
      <c r="Y3885" s="20"/>
      <c r="Z3885" s="20"/>
      <c r="AA3885" s="20"/>
      <c r="AB3885" s="20"/>
      <c r="AC3885" s="20"/>
      <c r="AD3885" s="20"/>
    </row>
    <row r="3886" spans="3:30" s="1" customFormat="1">
      <c r="C3886" s="16"/>
      <c r="D3886" s="16"/>
      <c r="E3886" s="32"/>
      <c r="F3886" s="16"/>
      <c r="G3886" s="16"/>
      <c r="H3886" s="16"/>
      <c r="I3886" s="16"/>
      <c r="J3886" s="16"/>
      <c r="K3886" s="16"/>
      <c r="L3886" s="32"/>
      <c r="M3886" s="16"/>
      <c r="N3886" s="16"/>
      <c r="O3886" s="16"/>
      <c r="P3886" s="16"/>
      <c r="Y3886" s="20"/>
      <c r="Z3886" s="20"/>
      <c r="AA3886" s="20"/>
      <c r="AB3886" s="20"/>
      <c r="AC3886" s="20"/>
      <c r="AD3886" s="20"/>
    </row>
    <row r="3887" spans="3:30" s="1" customFormat="1">
      <c r="C3887" s="16"/>
      <c r="D3887" s="16"/>
      <c r="E3887" s="32"/>
      <c r="F3887" s="16"/>
      <c r="G3887" s="16"/>
      <c r="H3887" s="16"/>
      <c r="I3887" s="16"/>
      <c r="J3887" s="16"/>
      <c r="K3887" s="16"/>
      <c r="L3887" s="32"/>
      <c r="M3887" s="16"/>
      <c r="N3887" s="16"/>
      <c r="O3887" s="16"/>
      <c r="P3887" s="16"/>
      <c r="Y3887" s="20"/>
      <c r="Z3887" s="20"/>
      <c r="AA3887" s="20"/>
      <c r="AB3887" s="20"/>
      <c r="AC3887" s="20"/>
      <c r="AD3887" s="20"/>
    </row>
    <row r="3888" spans="3:30" s="1" customFormat="1">
      <c r="C3888" s="16"/>
      <c r="D3888" s="16"/>
      <c r="E3888" s="32"/>
      <c r="F3888" s="16"/>
      <c r="G3888" s="16"/>
      <c r="H3888" s="16"/>
      <c r="I3888" s="16"/>
      <c r="J3888" s="16"/>
      <c r="K3888" s="16"/>
      <c r="L3888" s="32"/>
      <c r="M3888" s="16"/>
      <c r="N3888" s="16"/>
      <c r="O3888" s="16"/>
      <c r="P3888" s="16"/>
      <c r="Y3888" s="20"/>
      <c r="Z3888" s="20"/>
      <c r="AA3888" s="20"/>
      <c r="AB3888" s="20"/>
      <c r="AC3888" s="20"/>
      <c r="AD3888" s="20"/>
    </row>
    <row r="3889" spans="3:30" s="1" customFormat="1">
      <c r="C3889" s="16"/>
      <c r="D3889" s="16"/>
      <c r="E3889" s="32"/>
      <c r="F3889" s="16"/>
      <c r="G3889" s="16"/>
      <c r="H3889" s="16"/>
      <c r="I3889" s="16"/>
      <c r="J3889" s="16"/>
      <c r="K3889" s="16"/>
      <c r="L3889" s="32"/>
      <c r="M3889" s="16"/>
      <c r="N3889" s="16"/>
      <c r="O3889" s="16"/>
      <c r="P3889" s="16"/>
      <c r="Y3889" s="20"/>
      <c r="Z3889" s="20"/>
      <c r="AA3889" s="20"/>
      <c r="AB3889" s="20"/>
      <c r="AC3889" s="20"/>
      <c r="AD3889" s="20"/>
    </row>
    <row r="3890" spans="3:30" s="1" customFormat="1">
      <c r="C3890" s="16"/>
      <c r="D3890" s="16"/>
      <c r="E3890" s="32"/>
      <c r="F3890" s="16"/>
      <c r="G3890" s="16"/>
      <c r="H3890" s="16"/>
      <c r="I3890" s="16"/>
      <c r="J3890" s="16"/>
      <c r="K3890" s="16"/>
      <c r="L3890" s="32"/>
      <c r="M3890" s="16"/>
      <c r="N3890" s="16"/>
      <c r="O3890" s="16"/>
      <c r="P3890" s="16"/>
      <c r="Y3890" s="20"/>
      <c r="Z3890" s="20"/>
      <c r="AA3890" s="20"/>
      <c r="AB3890" s="20"/>
      <c r="AC3890" s="20"/>
      <c r="AD3890" s="20"/>
    </row>
    <row r="3891" spans="3:30" s="1" customFormat="1">
      <c r="C3891" s="16"/>
      <c r="D3891" s="16"/>
      <c r="E3891" s="32"/>
      <c r="F3891" s="16"/>
      <c r="G3891" s="16"/>
      <c r="H3891" s="16"/>
      <c r="I3891" s="16"/>
      <c r="J3891" s="16"/>
      <c r="K3891" s="16"/>
      <c r="L3891" s="32"/>
      <c r="M3891" s="16"/>
      <c r="N3891" s="16"/>
      <c r="O3891" s="16"/>
      <c r="P3891" s="16"/>
      <c r="Y3891" s="20"/>
      <c r="Z3891" s="20"/>
      <c r="AA3891" s="20"/>
      <c r="AB3891" s="20"/>
      <c r="AC3891" s="20"/>
      <c r="AD3891" s="20"/>
    </row>
    <row r="3892" spans="3:30" s="1" customFormat="1">
      <c r="C3892" s="16"/>
      <c r="D3892" s="16"/>
      <c r="E3892" s="32"/>
      <c r="F3892" s="16"/>
      <c r="G3892" s="16"/>
      <c r="H3892" s="16"/>
      <c r="I3892" s="16"/>
      <c r="J3892" s="16"/>
      <c r="K3892" s="16"/>
      <c r="L3892" s="32"/>
      <c r="M3892" s="16"/>
      <c r="N3892" s="16"/>
      <c r="O3892" s="16"/>
      <c r="P3892" s="16"/>
      <c r="Y3892" s="20"/>
      <c r="Z3892" s="20"/>
      <c r="AA3892" s="20"/>
      <c r="AB3892" s="20"/>
      <c r="AC3892" s="20"/>
      <c r="AD3892" s="20"/>
    </row>
    <row r="3893" spans="3:30" s="1" customFormat="1">
      <c r="C3893" s="16"/>
      <c r="D3893" s="16"/>
      <c r="E3893" s="32"/>
      <c r="F3893" s="16"/>
      <c r="G3893" s="16"/>
      <c r="H3893" s="16"/>
      <c r="I3893" s="16"/>
      <c r="J3893" s="16"/>
      <c r="K3893" s="16"/>
      <c r="L3893" s="32"/>
      <c r="M3893" s="16"/>
      <c r="N3893" s="16"/>
      <c r="O3893" s="16"/>
      <c r="P3893" s="16"/>
      <c r="Y3893" s="20"/>
      <c r="Z3893" s="20"/>
      <c r="AA3893" s="20"/>
      <c r="AB3893" s="20"/>
      <c r="AC3893" s="20"/>
      <c r="AD3893" s="20"/>
    </row>
    <row r="3894" spans="3:30" s="1" customFormat="1">
      <c r="C3894" s="16"/>
      <c r="D3894" s="16"/>
      <c r="E3894" s="32"/>
      <c r="F3894" s="16"/>
      <c r="G3894" s="16"/>
      <c r="H3894" s="16"/>
      <c r="I3894" s="16"/>
      <c r="J3894" s="16"/>
      <c r="K3894" s="16"/>
      <c r="L3894" s="32"/>
      <c r="M3894" s="16"/>
      <c r="N3894" s="16"/>
      <c r="O3894" s="16"/>
      <c r="P3894" s="16"/>
      <c r="Y3894" s="20"/>
      <c r="Z3894" s="20"/>
      <c r="AA3894" s="20"/>
      <c r="AB3894" s="20"/>
      <c r="AC3894" s="20"/>
      <c r="AD3894" s="20"/>
    </row>
    <row r="3895" spans="3:30" s="1" customFormat="1">
      <c r="C3895" s="16"/>
      <c r="D3895" s="16"/>
      <c r="E3895" s="32"/>
      <c r="F3895" s="16"/>
      <c r="G3895" s="16"/>
      <c r="H3895" s="16"/>
      <c r="I3895" s="16"/>
      <c r="J3895" s="16"/>
      <c r="K3895" s="16"/>
      <c r="L3895" s="32"/>
      <c r="M3895" s="16"/>
      <c r="N3895" s="16"/>
      <c r="O3895" s="16"/>
      <c r="P3895" s="16"/>
      <c r="Y3895" s="20"/>
      <c r="Z3895" s="20"/>
      <c r="AA3895" s="20"/>
      <c r="AB3895" s="20"/>
      <c r="AC3895" s="20"/>
      <c r="AD3895" s="20"/>
    </row>
    <row r="3896" spans="3:30" s="1" customFormat="1">
      <c r="C3896" s="16"/>
      <c r="D3896" s="16"/>
      <c r="E3896" s="32"/>
      <c r="F3896" s="16"/>
      <c r="G3896" s="16"/>
      <c r="H3896" s="16"/>
      <c r="I3896" s="16"/>
      <c r="J3896" s="16"/>
      <c r="K3896" s="16"/>
      <c r="L3896" s="32"/>
      <c r="M3896" s="16"/>
      <c r="N3896" s="16"/>
      <c r="O3896" s="16"/>
      <c r="P3896" s="16"/>
      <c r="Y3896" s="20"/>
      <c r="Z3896" s="20"/>
      <c r="AA3896" s="20"/>
      <c r="AB3896" s="20"/>
      <c r="AC3896" s="20"/>
      <c r="AD3896" s="20"/>
    </row>
    <row r="3897" spans="3:30" s="1" customFormat="1">
      <c r="C3897" s="16"/>
      <c r="D3897" s="16"/>
      <c r="E3897" s="32"/>
      <c r="F3897" s="16"/>
      <c r="G3897" s="16"/>
      <c r="H3897" s="16"/>
      <c r="I3897" s="16"/>
      <c r="J3897" s="16"/>
      <c r="K3897" s="16"/>
      <c r="L3897" s="32"/>
      <c r="M3897" s="16"/>
      <c r="N3897" s="16"/>
      <c r="O3897" s="16"/>
      <c r="P3897" s="16"/>
      <c r="Y3897" s="20"/>
      <c r="Z3897" s="20"/>
      <c r="AA3897" s="20"/>
      <c r="AB3897" s="20"/>
      <c r="AC3897" s="20"/>
      <c r="AD3897" s="20"/>
    </row>
    <row r="3898" spans="3:30" s="1" customFormat="1">
      <c r="C3898" s="16"/>
      <c r="D3898" s="16"/>
      <c r="E3898" s="32"/>
      <c r="F3898" s="16"/>
      <c r="G3898" s="16"/>
      <c r="H3898" s="16"/>
      <c r="I3898" s="16"/>
      <c r="J3898" s="16"/>
      <c r="K3898" s="16"/>
      <c r="L3898" s="32"/>
      <c r="M3898" s="16"/>
      <c r="N3898" s="16"/>
      <c r="O3898" s="16"/>
      <c r="P3898" s="16"/>
      <c r="Y3898" s="20"/>
      <c r="Z3898" s="20"/>
      <c r="AA3898" s="20"/>
      <c r="AB3898" s="20"/>
      <c r="AC3898" s="20"/>
      <c r="AD3898" s="20"/>
    </row>
    <row r="3899" spans="3:30" s="1" customFormat="1">
      <c r="C3899" s="16"/>
      <c r="D3899" s="16"/>
      <c r="E3899" s="32"/>
      <c r="F3899" s="16"/>
      <c r="G3899" s="16"/>
      <c r="H3899" s="16"/>
      <c r="I3899" s="16"/>
      <c r="J3899" s="16"/>
      <c r="K3899" s="16"/>
      <c r="L3899" s="32"/>
      <c r="M3899" s="16"/>
      <c r="N3899" s="16"/>
      <c r="O3899" s="16"/>
      <c r="P3899" s="16"/>
      <c r="Y3899" s="20"/>
      <c r="Z3899" s="20"/>
      <c r="AA3899" s="20"/>
      <c r="AB3899" s="20"/>
      <c r="AC3899" s="20"/>
      <c r="AD3899" s="20"/>
    </row>
    <row r="3900" spans="3:30" s="1" customFormat="1">
      <c r="C3900" s="16"/>
      <c r="D3900" s="16"/>
      <c r="E3900" s="32"/>
      <c r="F3900" s="16"/>
      <c r="G3900" s="16"/>
      <c r="H3900" s="16"/>
      <c r="I3900" s="16"/>
      <c r="J3900" s="16"/>
      <c r="K3900" s="16"/>
      <c r="L3900" s="32"/>
      <c r="M3900" s="16"/>
      <c r="N3900" s="16"/>
      <c r="O3900" s="16"/>
      <c r="P3900" s="16"/>
      <c r="Y3900" s="20"/>
      <c r="Z3900" s="20"/>
      <c r="AA3900" s="20"/>
      <c r="AB3900" s="20"/>
      <c r="AC3900" s="20"/>
      <c r="AD3900" s="20"/>
    </row>
    <row r="3901" spans="3:30" s="1" customFormat="1">
      <c r="C3901" s="16"/>
      <c r="D3901" s="16"/>
      <c r="E3901" s="32"/>
      <c r="F3901" s="16"/>
      <c r="G3901" s="16"/>
      <c r="H3901" s="16"/>
      <c r="I3901" s="16"/>
      <c r="J3901" s="16"/>
      <c r="K3901" s="16"/>
      <c r="L3901" s="32"/>
      <c r="M3901" s="16"/>
      <c r="N3901" s="16"/>
      <c r="O3901" s="16"/>
      <c r="P3901" s="16"/>
      <c r="Y3901" s="20"/>
      <c r="Z3901" s="20"/>
      <c r="AA3901" s="20"/>
      <c r="AB3901" s="20"/>
      <c r="AC3901" s="20"/>
      <c r="AD3901" s="20"/>
    </row>
    <row r="3902" spans="3:30" s="1" customFormat="1">
      <c r="C3902" s="16"/>
      <c r="D3902" s="16"/>
      <c r="E3902" s="32"/>
      <c r="F3902" s="16"/>
      <c r="G3902" s="16"/>
      <c r="H3902" s="16"/>
      <c r="I3902" s="16"/>
      <c r="J3902" s="16"/>
      <c r="K3902" s="16"/>
      <c r="L3902" s="32"/>
      <c r="M3902" s="16"/>
      <c r="N3902" s="16"/>
      <c r="O3902" s="16"/>
      <c r="P3902" s="16"/>
      <c r="Y3902" s="20"/>
      <c r="Z3902" s="20"/>
      <c r="AA3902" s="20"/>
      <c r="AB3902" s="20"/>
      <c r="AC3902" s="20"/>
      <c r="AD3902" s="20"/>
    </row>
    <row r="3903" spans="3:30" s="1" customFormat="1">
      <c r="C3903" s="16"/>
      <c r="D3903" s="16"/>
      <c r="E3903" s="32"/>
      <c r="F3903" s="16"/>
      <c r="G3903" s="16"/>
      <c r="H3903" s="16"/>
      <c r="I3903" s="16"/>
      <c r="J3903" s="16"/>
      <c r="K3903" s="16"/>
      <c r="L3903" s="32"/>
      <c r="M3903" s="16"/>
      <c r="N3903" s="16"/>
      <c r="O3903" s="16"/>
      <c r="P3903" s="16"/>
      <c r="Y3903" s="20"/>
      <c r="Z3903" s="20"/>
      <c r="AA3903" s="20"/>
      <c r="AB3903" s="20"/>
      <c r="AC3903" s="20"/>
      <c r="AD3903" s="20"/>
    </row>
    <row r="3904" spans="3:30" s="1" customFormat="1">
      <c r="C3904" s="16"/>
      <c r="D3904" s="16"/>
      <c r="E3904" s="32"/>
      <c r="F3904" s="16"/>
      <c r="G3904" s="16"/>
      <c r="H3904" s="16"/>
      <c r="I3904" s="16"/>
      <c r="J3904" s="16"/>
      <c r="K3904" s="16"/>
      <c r="L3904" s="32"/>
      <c r="M3904" s="16"/>
      <c r="N3904" s="16"/>
      <c r="O3904" s="16"/>
      <c r="P3904" s="16"/>
      <c r="Y3904" s="20"/>
      <c r="Z3904" s="20"/>
      <c r="AA3904" s="20"/>
      <c r="AB3904" s="20"/>
      <c r="AC3904" s="20"/>
      <c r="AD3904" s="20"/>
    </row>
    <row r="3905" spans="3:30" s="1" customFormat="1">
      <c r="C3905" s="16"/>
      <c r="D3905" s="16"/>
      <c r="E3905" s="32"/>
      <c r="F3905" s="16"/>
      <c r="G3905" s="16"/>
      <c r="H3905" s="16"/>
      <c r="I3905" s="16"/>
      <c r="J3905" s="16"/>
      <c r="K3905" s="16"/>
      <c r="L3905" s="32"/>
      <c r="M3905" s="16"/>
      <c r="N3905" s="16"/>
      <c r="O3905" s="16"/>
      <c r="P3905" s="16"/>
      <c r="Y3905" s="20"/>
      <c r="Z3905" s="20"/>
      <c r="AA3905" s="20"/>
      <c r="AB3905" s="20"/>
      <c r="AC3905" s="20"/>
      <c r="AD3905" s="20"/>
    </row>
    <row r="3906" spans="3:30" s="1" customFormat="1">
      <c r="C3906" s="16"/>
      <c r="D3906" s="16"/>
      <c r="E3906" s="32"/>
      <c r="F3906" s="16"/>
      <c r="G3906" s="16"/>
      <c r="H3906" s="16"/>
      <c r="I3906" s="16"/>
      <c r="J3906" s="16"/>
      <c r="K3906" s="16"/>
      <c r="L3906" s="32"/>
      <c r="M3906" s="16"/>
      <c r="N3906" s="16"/>
      <c r="O3906" s="16"/>
      <c r="P3906" s="16"/>
      <c r="Y3906" s="20"/>
      <c r="Z3906" s="20"/>
      <c r="AA3906" s="20"/>
      <c r="AB3906" s="20"/>
      <c r="AC3906" s="20"/>
      <c r="AD3906" s="20"/>
    </row>
    <row r="3907" spans="3:30" s="1" customFormat="1">
      <c r="C3907" s="16"/>
      <c r="D3907" s="16"/>
      <c r="E3907" s="32"/>
      <c r="F3907" s="16"/>
      <c r="G3907" s="16"/>
      <c r="H3907" s="16"/>
      <c r="I3907" s="16"/>
      <c r="J3907" s="16"/>
      <c r="K3907" s="16"/>
      <c r="L3907" s="32"/>
      <c r="M3907" s="16"/>
      <c r="N3907" s="16"/>
      <c r="O3907" s="16"/>
      <c r="P3907" s="16"/>
      <c r="Y3907" s="20"/>
      <c r="Z3907" s="20"/>
      <c r="AA3907" s="20"/>
      <c r="AB3907" s="20"/>
      <c r="AC3907" s="20"/>
      <c r="AD3907" s="20"/>
    </row>
    <row r="3908" spans="3:30" s="1" customFormat="1">
      <c r="C3908" s="16"/>
      <c r="D3908" s="16"/>
      <c r="E3908" s="32"/>
      <c r="F3908" s="16"/>
      <c r="G3908" s="16"/>
      <c r="H3908" s="16"/>
      <c r="I3908" s="16"/>
      <c r="J3908" s="16"/>
      <c r="K3908" s="16"/>
      <c r="L3908" s="32"/>
      <c r="M3908" s="16"/>
      <c r="N3908" s="16"/>
      <c r="O3908" s="16"/>
      <c r="P3908" s="16"/>
      <c r="Y3908" s="20"/>
      <c r="Z3908" s="20"/>
      <c r="AA3908" s="20"/>
      <c r="AB3908" s="20"/>
      <c r="AC3908" s="20"/>
      <c r="AD3908" s="20"/>
    </row>
    <row r="3909" spans="3:30" s="1" customFormat="1">
      <c r="C3909" s="16"/>
      <c r="D3909" s="16"/>
      <c r="E3909" s="32"/>
      <c r="F3909" s="16"/>
      <c r="G3909" s="16"/>
      <c r="H3909" s="16"/>
      <c r="I3909" s="16"/>
      <c r="J3909" s="16"/>
      <c r="K3909" s="16"/>
      <c r="L3909" s="32"/>
      <c r="M3909" s="16"/>
      <c r="N3909" s="16"/>
      <c r="O3909" s="16"/>
      <c r="P3909" s="16"/>
      <c r="Y3909" s="20"/>
      <c r="Z3909" s="20"/>
      <c r="AA3909" s="20"/>
      <c r="AB3909" s="20"/>
      <c r="AC3909" s="20"/>
      <c r="AD3909" s="20"/>
    </row>
    <row r="3910" spans="3:30" s="1" customFormat="1">
      <c r="C3910" s="16"/>
      <c r="D3910" s="16"/>
      <c r="E3910" s="32"/>
      <c r="F3910" s="16"/>
      <c r="G3910" s="16"/>
      <c r="H3910" s="16"/>
      <c r="I3910" s="16"/>
      <c r="J3910" s="16"/>
      <c r="K3910" s="16"/>
      <c r="L3910" s="32"/>
      <c r="M3910" s="16"/>
      <c r="N3910" s="16"/>
      <c r="O3910" s="16"/>
      <c r="P3910" s="16"/>
      <c r="Y3910" s="20"/>
      <c r="Z3910" s="20"/>
      <c r="AA3910" s="20"/>
      <c r="AB3910" s="20"/>
      <c r="AC3910" s="20"/>
      <c r="AD3910" s="20"/>
    </row>
    <row r="3911" spans="3:30" s="1" customFormat="1">
      <c r="C3911" s="16"/>
      <c r="D3911" s="16"/>
      <c r="E3911" s="32"/>
      <c r="F3911" s="16"/>
      <c r="G3911" s="16"/>
      <c r="H3911" s="16"/>
      <c r="I3911" s="16"/>
      <c r="J3911" s="16"/>
      <c r="K3911" s="16"/>
      <c r="L3911" s="32"/>
      <c r="M3911" s="16"/>
      <c r="N3911" s="16"/>
      <c r="O3911" s="16"/>
      <c r="P3911" s="16"/>
      <c r="Y3911" s="20"/>
      <c r="Z3911" s="20"/>
      <c r="AA3911" s="20"/>
      <c r="AB3911" s="20"/>
      <c r="AC3911" s="20"/>
      <c r="AD3911" s="20"/>
    </row>
    <row r="3912" spans="3:30" s="1" customFormat="1">
      <c r="C3912" s="16"/>
      <c r="D3912" s="16"/>
      <c r="E3912" s="32"/>
      <c r="F3912" s="16"/>
      <c r="G3912" s="16"/>
      <c r="H3912" s="16"/>
      <c r="I3912" s="16"/>
      <c r="J3912" s="16"/>
      <c r="K3912" s="16"/>
      <c r="L3912" s="32"/>
      <c r="M3912" s="16"/>
      <c r="N3912" s="16"/>
      <c r="O3912" s="16"/>
      <c r="P3912" s="16"/>
      <c r="Y3912" s="20"/>
      <c r="Z3912" s="20"/>
      <c r="AA3912" s="20"/>
      <c r="AB3912" s="20"/>
      <c r="AC3912" s="20"/>
      <c r="AD3912" s="20"/>
    </row>
    <row r="3913" spans="3:30" s="1" customFormat="1">
      <c r="C3913" s="16"/>
      <c r="D3913" s="16"/>
      <c r="E3913" s="32"/>
      <c r="F3913" s="16"/>
      <c r="G3913" s="16"/>
      <c r="H3913" s="16"/>
      <c r="I3913" s="16"/>
      <c r="J3913" s="16"/>
      <c r="K3913" s="16"/>
      <c r="L3913" s="32"/>
      <c r="M3913" s="16"/>
      <c r="N3913" s="16"/>
      <c r="O3913" s="16"/>
      <c r="P3913" s="16"/>
      <c r="Y3913" s="20"/>
      <c r="Z3913" s="20"/>
      <c r="AA3913" s="20"/>
      <c r="AB3913" s="20"/>
      <c r="AC3913" s="20"/>
      <c r="AD3913" s="20"/>
    </row>
    <row r="3914" spans="3:30" s="1" customFormat="1">
      <c r="C3914" s="16"/>
      <c r="D3914" s="16"/>
      <c r="E3914" s="32"/>
      <c r="F3914" s="16"/>
      <c r="G3914" s="16"/>
      <c r="H3914" s="16"/>
      <c r="I3914" s="16"/>
      <c r="J3914" s="16"/>
      <c r="K3914" s="16"/>
      <c r="L3914" s="32"/>
      <c r="M3914" s="16"/>
      <c r="N3914" s="16"/>
      <c r="O3914" s="16"/>
      <c r="P3914" s="16"/>
      <c r="Y3914" s="20"/>
      <c r="Z3914" s="20"/>
      <c r="AA3914" s="20"/>
      <c r="AB3914" s="20"/>
      <c r="AC3914" s="20"/>
      <c r="AD3914" s="20"/>
    </row>
    <row r="3915" spans="3:30" s="1" customFormat="1">
      <c r="C3915" s="16"/>
      <c r="D3915" s="16"/>
      <c r="E3915" s="32"/>
      <c r="F3915" s="16"/>
      <c r="G3915" s="16"/>
      <c r="H3915" s="16"/>
      <c r="I3915" s="16"/>
      <c r="J3915" s="16"/>
      <c r="K3915" s="16"/>
      <c r="L3915" s="32"/>
      <c r="M3915" s="16"/>
      <c r="N3915" s="16"/>
      <c r="O3915" s="16"/>
      <c r="P3915" s="16"/>
      <c r="Y3915" s="20"/>
      <c r="Z3915" s="20"/>
      <c r="AA3915" s="20"/>
      <c r="AB3915" s="20"/>
      <c r="AC3915" s="20"/>
      <c r="AD3915" s="20"/>
    </row>
    <row r="3916" spans="3:30" s="1" customFormat="1">
      <c r="C3916" s="16"/>
      <c r="D3916" s="16"/>
      <c r="E3916" s="32"/>
      <c r="F3916" s="16"/>
      <c r="G3916" s="16"/>
      <c r="H3916" s="16"/>
      <c r="I3916" s="16"/>
      <c r="J3916" s="16"/>
      <c r="K3916" s="16"/>
      <c r="L3916" s="32"/>
      <c r="M3916" s="16"/>
      <c r="N3916" s="16"/>
      <c r="O3916" s="16"/>
      <c r="P3916" s="16"/>
      <c r="Y3916" s="20"/>
      <c r="Z3916" s="20"/>
      <c r="AA3916" s="20"/>
      <c r="AB3916" s="20"/>
      <c r="AC3916" s="20"/>
      <c r="AD3916" s="20"/>
    </row>
    <row r="3917" spans="3:30" s="1" customFormat="1">
      <c r="C3917" s="16"/>
      <c r="D3917" s="16"/>
      <c r="E3917" s="32"/>
      <c r="F3917" s="16"/>
      <c r="G3917" s="16"/>
      <c r="H3917" s="16"/>
      <c r="I3917" s="16"/>
      <c r="J3917" s="16"/>
      <c r="K3917" s="16"/>
      <c r="L3917" s="32"/>
      <c r="M3917" s="16"/>
      <c r="N3917" s="16"/>
      <c r="O3917" s="16"/>
      <c r="P3917" s="16"/>
      <c r="Y3917" s="20"/>
      <c r="Z3917" s="20"/>
      <c r="AA3917" s="20"/>
      <c r="AB3917" s="20"/>
      <c r="AC3917" s="20"/>
      <c r="AD3917" s="20"/>
    </row>
    <row r="3918" spans="3:30" s="1" customFormat="1">
      <c r="C3918" s="16"/>
      <c r="D3918" s="16"/>
      <c r="E3918" s="32"/>
      <c r="F3918" s="16"/>
      <c r="G3918" s="16"/>
      <c r="H3918" s="16"/>
      <c r="I3918" s="16"/>
      <c r="J3918" s="16"/>
      <c r="K3918" s="16"/>
      <c r="L3918" s="32"/>
      <c r="M3918" s="16"/>
      <c r="N3918" s="16"/>
      <c r="O3918" s="16"/>
      <c r="P3918" s="16"/>
      <c r="Y3918" s="20"/>
      <c r="Z3918" s="20"/>
      <c r="AA3918" s="20"/>
      <c r="AB3918" s="20"/>
      <c r="AC3918" s="20"/>
      <c r="AD3918" s="20"/>
    </row>
    <row r="3919" spans="3:30" s="1" customFormat="1">
      <c r="C3919" s="16"/>
      <c r="D3919" s="16"/>
      <c r="E3919" s="32"/>
      <c r="F3919" s="16"/>
      <c r="G3919" s="16"/>
      <c r="H3919" s="16"/>
      <c r="I3919" s="16"/>
      <c r="J3919" s="16"/>
      <c r="K3919" s="16"/>
      <c r="L3919" s="32"/>
      <c r="M3919" s="16"/>
      <c r="N3919" s="16"/>
      <c r="O3919" s="16"/>
      <c r="P3919" s="16"/>
      <c r="Y3919" s="20"/>
      <c r="Z3919" s="20"/>
      <c r="AA3919" s="20"/>
      <c r="AB3919" s="20"/>
      <c r="AC3919" s="20"/>
      <c r="AD3919" s="20"/>
    </row>
    <row r="3920" spans="3:30" s="1" customFormat="1">
      <c r="C3920" s="16"/>
      <c r="D3920" s="16"/>
      <c r="E3920" s="32"/>
      <c r="F3920" s="16"/>
      <c r="G3920" s="16"/>
      <c r="H3920" s="16"/>
      <c r="I3920" s="16"/>
      <c r="J3920" s="16"/>
      <c r="K3920" s="16"/>
      <c r="L3920" s="32"/>
      <c r="M3920" s="16"/>
      <c r="N3920" s="16"/>
      <c r="O3920" s="16"/>
      <c r="P3920" s="16"/>
      <c r="Y3920" s="20"/>
      <c r="Z3920" s="20"/>
      <c r="AA3920" s="20"/>
      <c r="AB3920" s="20"/>
      <c r="AC3920" s="20"/>
      <c r="AD3920" s="20"/>
    </row>
    <row r="3921" spans="3:30" s="1" customFormat="1">
      <c r="C3921" s="16"/>
      <c r="D3921" s="16"/>
      <c r="E3921" s="32"/>
      <c r="F3921" s="16"/>
      <c r="G3921" s="16"/>
      <c r="H3921" s="16"/>
      <c r="I3921" s="16"/>
      <c r="J3921" s="16"/>
      <c r="K3921" s="16"/>
      <c r="L3921" s="32"/>
      <c r="M3921" s="16"/>
      <c r="N3921" s="16"/>
      <c r="O3921" s="16"/>
      <c r="P3921" s="16"/>
      <c r="Y3921" s="20"/>
      <c r="Z3921" s="20"/>
      <c r="AA3921" s="20"/>
      <c r="AB3921" s="20"/>
      <c r="AC3921" s="20"/>
      <c r="AD3921" s="20"/>
    </row>
    <row r="3922" spans="3:30" s="1" customFormat="1">
      <c r="C3922" s="16"/>
      <c r="D3922" s="16"/>
      <c r="E3922" s="32"/>
      <c r="F3922" s="16"/>
      <c r="G3922" s="16"/>
      <c r="H3922" s="16"/>
      <c r="I3922" s="16"/>
      <c r="J3922" s="16"/>
      <c r="K3922" s="16"/>
      <c r="L3922" s="32"/>
      <c r="M3922" s="16"/>
      <c r="N3922" s="16"/>
      <c r="O3922" s="16"/>
      <c r="P3922" s="16"/>
      <c r="Y3922" s="20"/>
      <c r="Z3922" s="20"/>
      <c r="AA3922" s="20"/>
      <c r="AB3922" s="20"/>
      <c r="AC3922" s="20"/>
      <c r="AD3922" s="20"/>
    </row>
    <row r="3923" spans="3:30" s="1" customFormat="1">
      <c r="C3923" s="16"/>
      <c r="D3923" s="16"/>
      <c r="E3923" s="32"/>
      <c r="F3923" s="16"/>
      <c r="G3923" s="16"/>
      <c r="H3923" s="16"/>
      <c r="I3923" s="16"/>
      <c r="J3923" s="16"/>
      <c r="K3923" s="16"/>
      <c r="L3923" s="32"/>
      <c r="M3923" s="16"/>
      <c r="N3923" s="16"/>
      <c r="O3923" s="16"/>
      <c r="P3923" s="16"/>
      <c r="Y3923" s="20"/>
      <c r="Z3923" s="20"/>
      <c r="AA3923" s="20"/>
      <c r="AB3923" s="20"/>
      <c r="AC3923" s="20"/>
      <c r="AD3923" s="20"/>
    </row>
    <row r="3924" spans="3:30" s="1" customFormat="1">
      <c r="C3924" s="16"/>
      <c r="D3924" s="16"/>
      <c r="E3924" s="32"/>
      <c r="F3924" s="16"/>
      <c r="G3924" s="16"/>
      <c r="H3924" s="16"/>
      <c r="I3924" s="16"/>
      <c r="J3924" s="16"/>
      <c r="K3924" s="16"/>
      <c r="L3924" s="32"/>
      <c r="M3924" s="16"/>
      <c r="N3924" s="16"/>
      <c r="O3924" s="16"/>
      <c r="P3924" s="16"/>
      <c r="Y3924" s="20"/>
      <c r="Z3924" s="20"/>
      <c r="AA3924" s="20"/>
      <c r="AB3924" s="20"/>
      <c r="AC3924" s="20"/>
      <c r="AD3924" s="20"/>
    </row>
    <row r="3925" spans="3:30" s="1" customFormat="1">
      <c r="C3925" s="16"/>
      <c r="D3925" s="16"/>
      <c r="E3925" s="32"/>
      <c r="F3925" s="16"/>
      <c r="G3925" s="16"/>
      <c r="H3925" s="16"/>
      <c r="I3925" s="16"/>
      <c r="J3925" s="16"/>
      <c r="K3925" s="16"/>
      <c r="L3925" s="32"/>
      <c r="M3925" s="16"/>
      <c r="N3925" s="16"/>
      <c r="O3925" s="16"/>
      <c r="P3925" s="16"/>
      <c r="Y3925" s="20"/>
      <c r="Z3925" s="20"/>
      <c r="AA3925" s="20"/>
      <c r="AB3925" s="20"/>
      <c r="AC3925" s="20"/>
      <c r="AD3925" s="20"/>
    </row>
    <row r="3926" spans="3:30" s="1" customFormat="1">
      <c r="C3926" s="16"/>
      <c r="D3926" s="16"/>
      <c r="E3926" s="32"/>
      <c r="F3926" s="16"/>
      <c r="G3926" s="16"/>
      <c r="H3926" s="16"/>
      <c r="I3926" s="16"/>
      <c r="J3926" s="16"/>
      <c r="K3926" s="16"/>
      <c r="L3926" s="32"/>
      <c r="M3926" s="16"/>
      <c r="N3926" s="16"/>
      <c r="O3926" s="16"/>
      <c r="P3926" s="16"/>
      <c r="Y3926" s="20"/>
      <c r="Z3926" s="20"/>
      <c r="AA3926" s="20"/>
      <c r="AB3926" s="20"/>
      <c r="AC3926" s="20"/>
      <c r="AD3926" s="20"/>
    </row>
    <row r="3927" spans="3:30" s="1" customFormat="1">
      <c r="C3927" s="16"/>
      <c r="D3927" s="16"/>
      <c r="E3927" s="32"/>
      <c r="F3927" s="16"/>
      <c r="G3927" s="16"/>
      <c r="H3927" s="16"/>
      <c r="I3927" s="16"/>
      <c r="J3927" s="16"/>
      <c r="K3927" s="16"/>
      <c r="L3927" s="32"/>
      <c r="M3927" s="16"/>
      <c r="N3927" s="16"/>
      <c r="O3927" s="16"/>
      <c r="P3927" s="16"/>
      <c r="Y3927" s="20"/>
      <c r="Z3927" s="20"/>
      <c r="AA3927" s="20"/>
      <c r="AB3927" s="20"/>
      <c r="AC3927" s="20"/>
      <c r="AD3927" s="20"/>
    </row>
    <row r="3928" spans="3:30" s="1" customFormat="1">
      <c r="C3928" s="16"/>
      <c r="D3928" s="16"/>
      <c r="E3928" s="32"/>
      <c r="F3928" s="16"/>
      <c r="G3928" s="16"/>
      <c r="H3928" s="16"/>
      <c r="I3928" s="16"/>
      <c r="J3928" s="16"/>
      <c r="K3928" s="16"/>
      <c r="L3928" s="32"/>
      <c r="M3928" s="16"/>
      <c r="N3928" s="16"/>
      <c r="O3928" s="16"/>
      <c r="P3928" s="16"/>
      <c r="Y3928" s="20"/>
      <c r="Z3928" s="20"/>
      <c r="AA3928" s="20"/>
      <c r="AB3928" s="20"/>
      <c r="AC3928" s="20"/>
      <c r="AD3928" s="20"/>
    </row>
    <row r="3929" spans="3:30" s="1" customFormat="1">
      <c r="C3929" s="16"/>
      <c r="D3929" s="16"/>
      <c r="E3929" s="32"/>
      <c r="F3929" s="16"/>
      <c r="G3929" s="16"/>
      <c r="H3929" s="16"/>
      <c r="I3929" s="16"/>
      <c r="J3929" s="16"/>
      <c r="K3929" s="16"/>
      <c r="L3929" s="32"/>
      <c r="M3929" s="16"/>
      <c r="N3929" s="16"/>
      <c r="O3929" s="16"/>
      <c r="P3929" s="16"/>
      <c r="Y3929" s="20"/>
      <c r="Z3929" s="20"/>
      <c r="AA3929" s="20"/>
      <c r="AB3929" s="20"/>
      <c r="AC3929" s="20"/>
      <c r="AD3929" s="20"/>
    </row>
    <row r="3930" spans="3:30" s="1" customFormat="1">
      <c r="C3930" s="16"/>
      <c r="D3930" s="16"/>
      <c r="E3930" s="32"/>
      <c r="F3930" s="16"/>
      <c r="G3930" s="16"/>
      <c r="H3930" s="16"/>
      <c r="I3930" s="16"/>
      <c r="J3930" s="16"/>
      <c r="K3930" s="16"/>
      <c r="L3930" s="32"/>
      <c r="M3930" s="16"/>
      <c r="N3930" s="16"/>
      <c r="O3930" s="16"/>
      <c r="P3930" s="16"/>
      <c r="Y3930" s="20"/>
      <c r="Z3930" s="20"/>
      <c r="AA3930" s="20"/>
      <c r="AB3930" s="20"/>
      <c r="AC3930" s="20"/>
      <c r="AD3930" s="20"/>
    </row>
    <row r="3931" spans="3:30" s="1" customFormat="1">
      <c r="C3931" s="16"/>
      <c r="D3931" s="16"/>
      <c r="E3931" s="32"/>
      <c r="F3931" s="16"/>
      <c r="G3931" s="16"/>
      <c r="H3931" s="16"/>
      <c r="I3931" s="16"/>
      <c r="J3931" s="16"/>
      <c r="K3931" s="16"/>
      <c r="L3931" s="32"/>
      <c r="M3931" s="16"/>
      <c r="N3931" s="16"/>
      <c r="O3931" s="16"/>
      <c r="P3931" s="16"/>
      <c r="Y3931" s="20"/>
      <c r="Z3931" s="20"/>
      <c r="AA3931" s="20"/>
      <c r="AB3931" s="20"/>
      <c r="AC3931" s="20"/>
      <c r="AD3931" s="20"/>
    </row>
    <row r="3932" spans="3:30" s="1" customFormat="1">
      <c r="C3932" s="16"/>
      <c r="D3932" s="16"/>
      <c r="E3932" s="32"/>
      <c r="F3932" s="16"/>
      <c r="G3932" s="16"/>
      <c r="H3932" s="16"/>
      <c r="I3932" s="16"/>
      <c r="J3932" s="16"/>
      <c r="K3932" s="16"/>
      <c r="L3932" s="32"/>
      <c r="M3932" s="16"/>
      <c r="N3932" s="16"/>
      <c r="O3932" s="16"/>
      <c r="P3932" s="16"/>
      <c r="Y3932" s="20"/>
      <c r="Z3932" s="20"/>
      <c r="AA3932" s="20"/>
      <c r="AB3932" s="20"/>
      <c r="AC3932" s="20"/>
      <c r="AD3932" s="20"/>
    </row>
    <row r="3933" spans="3:30" s="1" customFormat="1">
      <c r="C3933" s="16"/>
      <c r="D3933" s="16"/>
      <c r="E3933" s="32"/>
      <c r="F3933" s="16"/>
      <c r="G3933" s="16"/>
      <c r="H3933" s="16"/>
      <c r="I3933" s="16"/>
      <c r="J3933" s="16"/>
      <c r="K3933" s="16"/>
      <c r="L3933" s="32"/>
      <c r="M3933" s="16"/>
      <c r="N3933" s="16"/>
      <c r="O3933" s="16"/>
      <c r="P3933" s="16"/>
      <c r="Y3933" s="20"/>
      <c r="Z3933" s="20"/>
      <c r="AA3933" s="20"/>
      <c r="AB3933" s="20"/>
      <c r="AC3933" s="20"/>
      <c r="AD3933" s="20"/>
    </row>
    <row r="3934" spans="3:30" s="1" customFormat="1">
      <c r="C3934" s="16"/>
      <c r="D3934" s="16"/>
      <c r="E3934" s="32"/>
      <c r="F3934" s="16"/>
      <c r="G3934" s="16"/>
      <c r="H3934" s="16"/>
      <c r="I3934" s="16"/>
      <c r="J3934" s="16"/>
      <c r="K3934" s="16"/>
      <c r="L3934" s="32"/>
      <c r="M3934" s="16"/>
      <c r="N3934" s="16"/>
      <c r="O3934" s="16"/>
      <c r="P3934" s="16"/>
      <c r="Y3934" s="20"/>
      <c r="Z3934" s="20"/>
      <c r="AA3934" s="20"/>
      <c r="AB3934" s="20"/>
      <c r="AC3934" s="20"/>
      <c r="AD3934" s="20"/>
    </row>
    <row r="3935" spans="3:30" s="1" customFormat="1">
      <c r="C3935" s="16"/>
      <c r="D3935" s="16"/>
      <c r="E3935" s="32"/>
      <c r="F3935" s="16"/>
      <c r="G3935" s="16"/>
      <c r="H3935" s="16"/>
      <c r="I3935" s="16"/>
      <c r="J3935" s="16"/>
      <c r="K3935" s="16"/>
      <c r="L3935" s="32"/>
      <c r="M3935" s="16"/>
      <c r="N3935" s="16"/>
      <c r="O3935" s="16"/>
      <c r="P3935" s="16"/>
      <c r="Y3935" s="20"/>
      <c r="Z3935" s="20"/>
      <c r="AA3935" s="20"/>
      <c r="AB3935" s="20"/>
      <c r="AC3935" s="20"/>
      <c r="AD3935" s="20"/>
    </row>
    <row r="3936" spans="3:30" s="1" customFormat="1">
      <c r="C3936" s="16"/>
      <c r="D3936" s="16"/>
      <c r="E3936" s="32"/>
      <c r="F3936" s="16"/>
      <c r="G3936" s="16"/>
      <c r="H3936" s="16"/>
      <c r="I3936" s="16"/>
      <c r="J3936" s="16"/>
      <c r="K3936" s="16"/>
      <c r="L3936" s="32"/>
      <c r="M3936" s="16"/>
      <c r="N3936" s="16"/>
      <c r="O3936" s="16"/>
      <c r="P3936" s="16"/>
      <c r="Y3936" s="20"/>
      <c r="Z3936" s="20"/>
      <c r="AA3936" s="20"/>
      <c r="AB3936" s="20"/>
      <c r="AC3936" s="20"/>
      <c r="AD3936" s="20"/>
    </row>
    <row r="3937" spans="3:30" s="1" customFormat="1">
      <c r="C3937" s="16"/>
      <c r="D3937" s="16"/>
      <c r="E3937" s="32"/>
      <c r="F3937" s="16"/>
      <c r="G3937" s="16"/>
      <c r="H3937" s="16"/>
      <c r="I3937" s="16"/>
      <c r="J3937" s="16"/>
      <c r="K3937" s="16"/>
      <c r="L3937" s="32"/>
      <c r="M3937" s="16"/>
      <c r="N3937" s="16"/>
      <c r="O3937" s="16"/>
      <c r="P3937" s="16"/>
      <c r="Y3937" s="20"/>
      <c r="Z3937" s="20"/>
      <c r="AA3937" s="20"/>
      <c r="AB3937" s="20"/>
      <c r="AC3937" s="20"/>
      <c r="AD3937" s="20"/>
    </row>
    <row r="3938" spans="3:30" s="1" customFormat="1">
      <c r="C3938" s="16"/>
      <c r="D3938" s="16"/>
      <c r="E3938" s="32"/>
      <c r="F3938" s="16"/>
      <c r="G3938" s="16"/>
      <c r="H3938" s="16"/>
      <c r="I3938" s="16"/>
      <c r="J3938" s="16"/>
      <c r="K3938" s="16"/>
      <c r="L3938" s="32"/>
      <c r="M3938" s="16"/>
      <c r="N3938" s="16"/>
      <c r="O3938" s="16"/>
      <c r="P3938" s="16"/>
      <c r="Y3938" s="20"/>
      <c r="Z3938" s="20"/>
      <c r="AA3938" s="20"/>
      <c r="AB3938" s="20"/>
      <c r="AC3938" s="20"/>
      <c r="AD3938" s="20"/>
    </row>
    <row r="3939" spans="3:30" s="1" customFormat="1">
      <c r="C3939" s="16"/>
      <c r="D3939" s="16"/>
      <c r="E3939" s="32"/>
      <c r="F3939" s="16"/>
      <c r="G3939" s="16"/>
      <c r="H3939" s="16"/>
      <c r="I3939" s="16"/>
      <c r="J3939" s="16"/>
      <c r="K3939" s="16"/>
      <c r="L3939" s="32"/>
      <c r="M3939" s="16"/>
      <c r="N3939" s="16"/>
      <c r="O3939" s="16"/>
      <c r="P3939" s="16"/>
      <c r="Y3939" s="20"/>
      <c r="Z3939" s="20"/>
      <c r="AA3939" s="20"/>
      <c r="AB3939" s="20"/>
      <c r="AC3939" s="20"/>
      <c r="AD3939" s="20"/>
    </row>
    <row r="3940" spans="3:30" s="1" customFormat="1">
      <c r="C3940" s="16"/>
      <c r="D3940" s="16"/>
      <c r="E3940" s="32"/>
      <c r="F3940" s="16"/>
      <c r="G3940" s="16"/>
      <c r="H3940" s="16"/>
      <c r="I3940" s="16"/>
      <c r="J3940" s="16"/>
      <c r="K3940" s="16"/>
      <c r="L3940" s="32"/>
      <c r="M3940" s="16"/>
      <c r="N3940" s="16"/>
      <c r="O3940" s="16"/>
      <c r="P3940" s="16"/>
      <c r="Y3940" s="20"/>
      <c r="Z3940" s="20"/>
      <c r="AA3940" s="20"/>
      <c r="AB3940" s="20"/>
      <c r="AC3940" s="20"/>
      <c r="AD3940" s="20"/>
    </row>
    <row r="3941" spans="3:30" s="1" customFormat="1">
      <c r="C3941" s="16"/>
      <c r="D3941" s="16"/>
      <c r="E3941" s="32"/>
      <c r="F3941" s="16"/>
      <c r="G3941" s="16"/>
      <c r="H3941" s="16"/>
      <c r="I3941" s="16"/>
      <c r="J3941" s="16"/>
      <c r="K3941" s="16"/>
      <c r="L3941" s="32"/>
      <c r="M3941" s="16"/>
      <c r="N3941" s="16"/>
      <c r="O3941" s="16"/>
      <c r="P3941" s="16"/>
      <c r="Y3941" s="20"/>
      <c r="Z3941" s="20"/>
      <c r="AA3941" s="20"/>
      <c r="AB3941" s="20"/>
      <c r="AC3941" s="20"/>
      <c r="AD3941" s="20"/>
    </row>
    <row r="3942" spans="3:30" s="1" customFormat="1">
      <c r="C3942" s="16"/>
      <c r="D3942" s="16"/>
      <c r="E3942" s="32"/>
      <c r="F3942" s="16"/>
      <c r="G3942" s="16"/>
      <c r="H3942" s="16"/>
      <c r="I3942" s="16"/>
      <c r="J3942" s="16"/>
      <c r="K3942" s="16"/>
      <c r="L3942" s="32"/>
      <c r="M3942" s="16"/>
      <c r="N3942" s="16"/>
      <c r="O3942" s="16"/>
      <c r="P3942" s="16"/>
      <c r="Y3942" s="20"/>
      <c r="Z3942" s="20"/>
      <c r="AA3942" s="20"/>
      <c r="AB3942" s="20"/>
      <c r="AC3942" s="20"/>
      <c r="AD3942" s="20"/>
    </row>
    <row r="3943" spans="3:30" s="1" customFormat="1">
      <c r="C3943" s="16"/>
      <c r="D3943" s="16"/>
      <c r="E3943" s="32"/>
      <c r="F3943" s="16"/>
      <c r="G3943" s="16"/>
      <c r="H3943" s="16"/>
      <c r="I3943" s="16"/>
      <c r="J3943" s="16"/>
      <c r="K3943" s="16"/>
      <c r="L3943" s="32"/>
      <c r="M3943" s="16"/>
      <c r="N3943" s="16"/>
      <c r="O3943" s="16"/>
      <c r="P3943" s="16"/>
      <c r="Y3943" s="20"/>
      <c r="Z3943" s="20"/>
      <c r="AA3943" s="20"/>
      <c r="AB3943" s="20"/>
      <c r="AC3943" s="20"/>
      <c r="AD3943" s="20"/>
    </row>
    <row r="3944" spans="3:30" s="1" customFormat="1">
      <c r="C3944" s="16"/>
      <c r="D3944" s="16"/>
      <c r="E3944" s="32"/>
      <c r="F3944" s="16"/>
      <c r="G3944" s="16"/>
      <c r="H3944" s="16"/>
      <c r="I3944" s="16"/>
      <c r="J3944" s="16"/>
      <c r="K3944" s="16"/>
      <c r="L3944" s="32"/>
      <c r="M3944" s="16"/>
      <c r="N3944" s="16"/>
      <c r="O3944" s="16"/>
      <c r="P3944" s="16"/>
      <c r="Y3944" s="20"/>
      <c r="Z3944" s="20"/>
      <c r="AA3944" s="20"/>
      <c r="AB3944" s="20"/>
      <c r="AC3944" s="20"/>
      <c r="AD3944" s="20"/>
    </row>
    <row r="3945" spans="3:30" s="1" customFormat="1">
      <c r="C3945" s="16"/>
      <c r="D3945" s="16"/>
      <c r="E3945" s="32"/>
      <c r="F3945" s="16"/>
      <c r="G3945" s="16"/>
      <c r="H3945" s="16"/>
      <c r="I3945" s="16"/>
      <c r="J3945" s="16"/>
      <c r="K3945" s="16"/>
      <c r="L3945" s="32"/>
      <c r="M3945" s="16"/>
      <c r="N3945" s="16"/>
      <c r="O3945" s="16"/>
      <c r="P3945" s="16"/>
      <c r="Y3945" s="20"/>
      <c r="Z3945" s="20"/>
      <c r="AA3945" s="20"/>
      <c r="AB3945" s="20"/>
      <c r="AC3945" s="20"/>
      <c r="AD3945" s="20"/>
    </row>
    <row r="3946" spans="3:30" s="1" customFormat="1">
      <c r="C3946" s="16"/>
      <c r="D3946" s="16"/>
      <c r="E3946" s="32"/>
      <c r="F3946" s="16"/>
      <c r="G3946" s="16"/>
      <c r="H3946" s="16"/>
      <c r="I3946" s="16"/>
      <c r="J3946" s="16"/>
      <c r="K3946" s="16"/>
      <c r="L3946" s="32"/>
      <c r="M3946" s="16"/>
      <c r="N3946" s="16"/>
      <c r="O3946" s="16"/>
      <c r="P3946" s="16"/>
      <c r="Y3946" s="20"/>
      <c r="Z3946" s="20"/>
      <c r="AA3946" s="20"/>
      <c r="AB3946" s="20"/>
      <c r="AC3946" s="20"/>
      <c r="AD3946" s="20"/>
    </row>
    <row r="3947" spans="3:30" s="1" customFormat="1">
      <c r="C3947" s="16"/>
      <c r="D3947" s="16"/>
      <c r="E3947" s="32"/>
      <c r="F3947" s="16"/>
      <c r="G3947" s="16"/>
      <c r="H3947" s="16"/>
      <c r="I3947" s="16"/>
      <c r="J3947" s="16"/>
      <c r="K3947" s="16"/>
      <c r="L3947" s="32"/>
      <c r="M3947" s="16"/>
      <c r="N3947" s="16"/>
      <c r="O3947" s="16"/>
      <c r="P3947" s="16"/>
      <c r="Y3947" s="20"/>
      <c r="Z3947" s="20"/>
      <c r="AA3947" s="20"/>
      <c r="AB3947" s="20"/>
      <c r="AC3947" s="20"/>
      <c r="AD3947" s="20"/>
    </row>
    <row r="3948" spans="3:30" s="1" customFormat="1">
      <c r="C3948" s="16"/>
      <c r="D3948" s="16"/>
      <c r="E3948" s="32"/>
      <c r="F3948" s="16"/>
      <c r="G3948" s="16"/>
      <c r="H3948" s="16"/>
      <c r="I3948" s="16"/>
      <c r="J3948" s="16"/>
      <c r="K3948" s="16"/>
      <c r="L3948" s="32"/>
      <c r="M3948" s="16"/>
      <c r="N3948" s="16"/>
      <c r="O3948" s="16"/>
      <c r="P3948" s="16"/>
      <c r="Y3948" s="20"/>
      <c r="Z3948" s="20"/>
      <c r="AA3948" s="20"/>
      <c r="AB3948" s="20"/>
      <c r="AC3948" s="20"/>
      <c r="AD3948" s="20"/>
    </row>
    <row r="3949" spans="3:30" s="1" customFormat="1">
      <c r="C3949" s="16"/>
      <c r="D3949" s="16"/>
      <c r="E3949" s="32"/>
      <c r="F3949" s="16"/>
      <c r="G3949" s="16"/>
      <c r="H3949" s="16"/>
      <c r="I3949" s="16"/>
      <c r="J3949" s="16"/>
      <c r="K3949" s="16"/>
      <c r="L3949" s="32"/>
      <c r="M3949" s="16"/>
      <c r="N3949" s="16"/>
      <c r="O3949" s="16"/>
      <c r="P3949" s="16"/>
      <c r="Y3949" s="20"/>
      <c r="Z3949" s="20"/>
      <c r="AA3949" s="20"/>
      <c r="AB3949" s="20"/>
      <c r="AC3949" s="20"/>
      <c r="AD3949" s="20"/>
    </row>
    <row r="3950" spans="3:30" s="1" customFormat="1">
      <c r="C3950" s="16"/>
      <c r="D3950" s="16"/>
      <c r="E3950" s="32"/>
      <c r="F3950" s="16"/>
      <c r="G3950" s="16"/>
      <c r="H3950" s="16"/>
      <c r="I3950" s="16"/>
      <c r="J3950" s="16"/>
      <c r="K3950" s="16"/>
      <c r="L3950" s="32"/>
      <c r="M3950" s="16"/>
      <c r="N3950" s="16"/>
      <c r="O3950" s="16"/>
      <c r="P3950" s="16"/>
      <c r="Y3950" s="20"/>
      <c r="Z3950" s="20"/>
      <c r="AA3950" s="20"/>
      <c r="AB3950" s="20"/>
      <c r="AC3950" s="20"/>
      <c r="AD3950" s="20"/>
    </row>
    <row r="3951" spans="3:30" s="1" customFormat="1">
      <c r="C3951" s="16"/>
      <c r="D3951" s="16"/>
      <c r="E3951" s="32"/>
      <c r="F3951" s="16"/>
      <c r="G3951" s="16"/>
      <c r="H3951" s="16"/>
      <c r="I3951" s="16"/>
      <c r="J3951" s="16"/>
      <c r="K3951" s="16"/>
      <c r="L3951" s="32"/>
      <c r="M3951" s="16"/>
      <c r="N3951" s="16"/>
      <c r="O3951" s="16"/>
      <c r="P3951" s="16"/>
      <c r="Y3951" s="20"/>
      <c r="Z3951" s="20"/>
      <c r="AA3951" s="20"/>
      <c r="AB3951" s="20"/>
      <c r="AC3951" s="20"/>
      <c r="AD3951" s="20"/>
    </row>
    <row r="3952" spans="3:30" s="1" customFormat="1">
      <c r="C3952" s="16"/>
      <c r="D3952" s="16"/>
      <c r="E3952" s="32"/>
      <c r="F3952" s="16"/>
      <c r="G3952" s="16"/>
      <c r="H3952" s="16"/>
      <c r="I3952" s="16"/>
      <c r="J3952" s="16"/>
      <c r="K3952" s="16"/>
      <c r="L3952" s="32"/>
      <c r="M3952" s="16"/>
      <c r="N3952" s="16"/>
      <c r="O3952" s="16"/>
      <c r="P3952" s="16"/>
      <c r="Y3952" s="20"/>
      <c r="Z3952" s="20"/>
      <c r="AA3952" s="20"/>
      <c r="AB3952" s="20"/>
      <c r="AC3952" s="20"/>
      <c r="AD3952" s="20"/>
    </row>
    <row r="3953" spans="3:30" s="1" customFormat="1">
      <c r="C3953" s="16"/>
      <c r="D3953" s="16"/>
      <c r="E3953" s="32"/>
      <c r="F3953" s="16"/>
      <c r="G3953" s="16"/>
      <c r="H3953" s="16"/>
      <c r="I3953" s="16"/>
      <c r="J3953" s="16"/>
      <c r="K3953" s="16"/>
      <c r="L3953" s="32"/>
      <c r="M3953" s="16"/>
      <c r="N3953" s="16"/>
      <c r="O3953" s="16"/>
      <c r="P3953" s="16"/>
      <c r="Y3953" s="20"/>
      <c r="Z3953" s="20"/>
      <c r="AA3953" s="20"/>
      <c r="AB3953" s="20"/>
      <c r="AC3953" s="20"/>
      <c r="AD3953" s="20"/>
    </row>
    <row r="3954" spans="3:30" s="1" customFormat="1">
      <c r="C3954" s="16"/>
      <c r="D3954" s="16"/>
      <c r="E3954" s="32"/>
      <c r="F3954" s="16"/>
      <c r="G3954" s="16"/>
      <c r="H3954" s="16"/>
      <c r="I3954" s="16"/>
      <c r="J3954" s="16"/>
      <c r="K3954" s="16"/>
      <c r="L3954" s="32"/>
      <c r="M3954" s="16"/>
      <c r="N3954" s="16"/>
      <c r="O3954" s="16"/>
      <c r="P3954" s="16"/>
      <c r="Y3954" s="20"/>
      <c r="Z3954" s="20"/>
      <c r="AA3954" s="20"/>
      <c r="AB3954" s="20"/>
      <c r="AC3954" s="20"/>
      <c r="AD3954" s="20"/>
    </row>
    <row r="3955" spans="3:30" s="1" customFormat="1">
      <c r="C3955" s="16"/>
      <c r="D3955" s="16"/>
      <c r="E3955" s="32"/>
      <c r="F3955" s="16"/>
      <c r="G3955" s="16"/>
      <c r="H3955" s="16"/>
      <c r="I3955" s="16"/>
      <c r="J3955" s="16"/>
      <c r="K3955" s="16"/>
      <c r="L3955" s="32"/>
      <c r="M3955" s="16"/>
      <c r="N3955" s="16"/>
      <c r="O3955" s="16"/>
      <c r="P3955" s="16"/>
      <c r="Y3955" s="20"/>
      <c r="Z3955" s="20"/>
      <c r="AA3955" s="20"/>
      <c r="AB3955" s="20"/>
      <c r="AC3955" s="20"/>
      <c r="AD3955" s="20"/>
    </row>
    <row r="3956" spans="3:30" s="1" customFormat="1">
      <c r="C3956" s="16"/>
      <c r="D3956" s="16"/>
      <c r="E3956" s="32"/>
      <c r="F3956" s="16"/>
      <c r="G3956" s="16"/>
      <c r="H3956" s="16"/>
      <c r="I3956" s="16"/>
      <c r="J3956" s="16"/>
      <c r="K3956" s="16"/>
      <c r="L3956" s="32"/>
      <c r="M3956" s="16"/>
      <c r="N3956" s="16"/>
      <c r="O3956" s="16"/>
      <c r="P3956" s="16"/>
      <c r="Y3956" s="20"/>
      <c r="Z3956" s="20"/>
      <c r="AA3956" s="20"/>
      <c r="AB3956" s="20"/>
      <c r="AC3956" s="20"/>
      <c r="AD3956" s="20"/>
    </row>
    <row r="3957" spans="3:30" s="1" customFormat="1">
      <c r="C3957" s="16"/>
      <c r="D3957" s="16"/>
      <c r="E3957" s="32"/>
      <c r="F3957" s="16"/>
      <c r="G3957" s="16"/>
      <c r="H3957" s="16"/>
      <c r="I3957" s="16"/>
      <c r="J3957" s="16"/>
      <c r="K3957" s="16"/>
      <c r="L3957" s="32"/>
      <c r="M3957" s="16"/>
      <c r="N3957" s="16"/>
      <c r="O3957" s="16"/>
      <c r="P3957" s="16"/>
      <c r="Y3957" s="20"/>
      <c r="Z3957" s="20"/>
      <c r="AA3957" s="20"/>
      <c r="AB3957" s="20"/>
      <c r="AC3957" s="20"/>
      <c r="AD3957" s="20"/>
    </row>
    <row r="3958" spans="3:30" s="1" customFormat="1">
      <c r="C3958" s="16"/>
      <c r="D3958" s="16"/>
      <c r="E3958" s="32"/>
      <c r="F3958" s="16"/>
      <c r="G3958" s="16"/>
      <c r="H3958" s="16"/>
      <c r="I3958" s="16"/>
      <c r="J3958" s="16"/>
      <c r="K3958" s="16"/>
      <c r="L3958" s="32"/>
      <c r="M3958" s="16"/>
      <c r="N3958" s="16"/>
      <c r="O3958" s="16"/>
      <c r="P3958" s="16"/>
      <c r="Y3958" s="20"/>
      <c r="Z3958" s="20"/>
      <c r="AA3958" s="20"/>
      <c r="AB3958" s="20"/>
      <c r="AC3958" s="20"/>
      <c r="AD3958" s="20"/>
    </row>
    <row r="3959" spans="3:30" s="1" customFormat="1">
      <c r="C3959" s="16"/>
      <c r="D3959" s="16"/>
      <c r="E3959" s="32"/>
      <c r="F3959" s="16"/>
      <c r="G3959" s="16"/>
      <c r="H3959" s="16"/>
      <c r="I3959" s="16"/>
      <c r="J3959" s="16"/>
      <c r="K3959" s="16"/>
      <c r="L3959" s="32"/>
      <c r="M3959" s="16"/>
      <c r="N3959" s="16"/>
      <c r="O3959" s="16"/>
      <c r="P3959" s="16"/>
      <c r="Y3959" s="20"/>
      <c r="Z3959" s="20"/>
      <c r="AA3959" s="20"/>
      <c r="AB3959" s="20"/>
      <c r="AC3959" s="20"/>
      <c r="AD3959" s="20"/>
    </row>
    <row r="3960" spans="3:30" s="1" customFormat="1">
      <c r="C3960" s="16"/>
      <c r="D3960" s="16"/>
      <c r="E3960" s="32"/>
      <c r="F3960" s="16"/>
      <c r="G3960" s="16"/>
      <c r="H3960" s="16"/>
      <c r="I3960" s="16"/>
      <c r="J3960" s="16"/>
      <c r="K3960" s="16"/>
      <c r="L3960" s="32"/>
      <c r="M3960" s="16"/>
      <c r="N3960" s="16"/>
      <c r="O3960" s="16"/>
      <c r="P3960" s="16"/>
      <c r="Y3960" s="20"/>
      <c r="Z3960" s="20"/>
      <c r="AA3960" s="20"/>
      <c r="AB3960" s="20"/>
      <c r="AC3960" s="20"/>
      <c r="AD3960" s="20"/>
    </row>
    <row r="3961" spans="3:30" s="1" customFormat="1">
      <c r="C3961" s="16"/>
      <c r="D3961" s="16"/>
      <c r="E3961" s="32"/>
      <c r="F3961" s="16"/>
      <c r="G3961" s="16"/>
      <c r="H3961" s="16"/>
      <c r="I3961" s="16"/>
      <c r="J3961" s="16"/>
      <c r="K3961" s="16"/>
      <c r="L3961" s="32"/>
      <c r="M3961" s="16"/>
      <c r="N3961" s="16"/>
      <c r="O3961" s="16"/>
      <c r="P3961" s="16"/>
      <c r="Y3961" s="20"/>
      <c r="Z3961" s="20"/>
      <c r="AA3961" s="20"/>
      <c r="AB3961" s="20"/>
      <c r="AC3961" s="20"/>
      <c r="AD3961" s="20"/>
    </row>
    <row r="3962" spans="3:30" s="1" customFormat="1">
      <c r="C3962" s="16"/>
      <c r="D3962" s="16"/>
      <c r="E3962" s="32"/>
      <c r="F3962" s="16"/>
      <c r="G3962" s="16"/>
      <c r="H3962" s="16"/>
      <c r="I3962" s="16"/>
      <c r="J3962" s="16"/>
      <c r="K3962" s="16"/>
      <c r="L3962" s="32"/>
      <c r="M3962" s="16"/>
      <c r="N3962" s="16"/>
      <c r="O3962" s="16"/>
      <c r="P3962" s="16"/>
      <c r="Y3962" s="20"/>
      <c r="Z3962" s="20"/>
      <c r="AA3962" s="20"/>
      <c r="AB3962" s="20"/>
      <c r="AC3962" s="20"/>
      <c r="AD3962" s="20"/>
    </row>
    <row r="3963" spans="3:30" s="1" customFormat="1">
      <c r="C3963" s="16"/>
      <c r="D3963" s="16"/>
      <c r="E3963" s="32"/>
      <c r="F3963" s="16"/>
      <c r="G3963" s="16"/>
      <c r="H3963" s="16"/>
      <c r="I3963" s="16"/>
      <c r="J3963" s="16"/>
      <c r="K3963" s="16"/>
      <c r="L3963" s="32"/>
      <c r="M3963" s="16"/>
      <c r="N3963" s="16"/>
      <c r="O3963" s="16"/>
      <c r="P3963" s="16"/>
      <c r="Y3963" s="20"/>
      <c r="Z3963" s="20"/>
      <c r="AA3963" s="20"/>
      <c r="AB3963" s="20"/>
      <c r="AC3963" s="20"/>
      <c r="AD3963" s="20"/>
    </row>
    <row r="3964" spans="3:30" s="1" customFormat="1">
      <c r="C3964" s="16"/>
      <c r="D3964" s="16"/>
      <c r="E3964" s="32"/>
      <c r="F3964" s="16"/>
      <c r="G3964" s="16"/>
      <c r="H3964" s="16"/>
      <c r="I3964" s="16"/>
      <c r="J3964" s="16"/>
      <c r="K3964" s="16"/>
      <c r="L3964" s="32"/>
      <c r="M3964" s="16"/>
      <c r="N3964" s="16"/>
      <c r="O3964" s="16"/>
      <c r="P3964" s="16"/>
      <c r="Y3964" s="20"/>
      <c r="Z3964" s="20"/>
      <c r="AA3964" s="20"/>
      <c r="AB3964" s="20"/>
      <c r="AC3964" s="20"/>
      <c r="AD3964" s="20"/>
    </row>
    <row r="3965" spans="3:30" s="1" customFormat="1">
      <c r="C3965" s="16"/>
      <c r="D3965" s="16"/>
      <c r="E3965" s="32"/>
      <c r="F3965" s="16"/>
      <c r="G3965" s="16"/>
      <c r="H3965" s="16"/>
      <c r="I3965" s="16"/>
      <c r="J3965" s="16"/>
      <c r="K3965" s="16"/>
      <c r="L3965" s="32"/>
      <c r="M3965" s="16"/>
      <c r="N3965" s="16"/>
      <c r="O3965" s="16"/>
      <c r="P3965" s="16"/>
      <c r="Y3965" s="20"/>
      <c r="Z3965" s="20"/>
      <c r="AA3965" s="20"/>
      <c r="AB3965" s="20"/>
      <c r="AC3965" s="20"/>
      <c r="AD3965" s="20"/>
    </row>
    <row r="3966" spans="3:30" s="1" customFormat="1">
      <c r="C3966" s="16"/>
      <c r="D3966" s="16"/>
      <c r="E3966" s="32"/>
      <c r="F3966" s="16"/>
      <c r="G3966" s="16"/>
      <c r="H3966" s="16"/>
      <c r="I3966" s="16"/>
      <c r="J3966" s="16"/>
      <c r="K3966" s="16"/>
      <c r="L3966" s="32"/>
      <c r="M3966" s="16"/>
      <c r="N3966" s="16"/>
      <c r="O3966" s="16"/>
      <c r="P3966" s="16"/>
      <c r="Y3966" s="20"/>
      <c r="Z3966" s="20"/>
      <c r="AA3966" s="20"/>
      <c r="AB3966" s="20"/>
      <c r="AC3966" s="20"/>
      <c r="AD3966" s="20"/>
    </row>
    <row r="3967" spans="3:30" s="1" customFormat="1">
      <c r="C3967" s="16"/>
      <c r="D3967" s="16"/>
      <c r="E3967" s="32"/>
      <c r="F3967" s="16"/>
      <c r="G3967" s="16"/>
      <c r="H3967" s="16"/>
      <c r="I3967" s="16"/>
      <c r="J3967" s="16"/>
      <c r="K3967" s="16"/>
      <c r="L3967" s="32"/>
      <c r="M3967" s="16"/>
      <c r="N3967" s="16"/>
      <c r="O3967" s="16"/>
      <c r="P3967" s="16"/>
      <c r="Y3967" s="20"/>
      <c r="Z3967" s="20"/>
      <c r="AA3967" s="20"/>
      <c r="AB3967" s="20"/>
      <c r="AC3967" s="20"/>
      <c r="AD3967" s="20"/>
    </row>
    <row r="3968" spans="3:30" s="1" customFormat="1">
      <c r="C3968" s="16"/>
      <c r="D3968" s="16"/>
      <c r="E3968" s="32"/>
      <c r="F3968" s="16"/>
      <c r="G3968" s="16"/>
      <c r="H3968" s="16"/>
      <c r="I3968" s="16"/>
      <c r="J3968" s="16"/>
      <c r="K3968" s="16"/>
      <c r="L3968" s="32"/>
      <c r="M3968" s="16"/>
      <c r="N3968" s="16"/>
      <c r="O3968" s="16"/>
      <c r="P3968" s="16"/>
      <c r="Y3968" s="20"/>
      <c r="Z3968" s="20"/>
      <c r="AA3968" s="20"/>
      <c r="AB3968" s="20"/>
      <c r="AC3968" s="20"/>
      <c r="AD3968" s="20"/>
    </row>
    <row r="3969" spans="3:30" s="1" customFormat="1">
      <c r="C3969" s="16"/>
      <c r="D3969" s="16"/>
      <c r="E3969" s="32"/>
      <c r="F3969" s="16"/>
      <c r="G3969" s="16"/>
      <c r="H3969" s="16"/>
      <c r="I3969" s="16"/>
      <c r="J3969" s="16"/>
      <c r="K3969" s="16"/>
      <c r="L3969" s="32"/>
      <c r="M3969" s="16"/>
      <c r="N3969" s="16"/>
      <c r="O3969" s="16"/>
      <c r="P3969" s="16"/>
      <c r="Y3969" s="20"/>
      <c r="Z3969" s="20"/>
      <c r="AA3969" s="20"/>
      <c r="AB3969" s="20"/>
      <c r="AC3969" s="20"/>
      <c r="AD3969" s="20"/>
    </row>
    <row r="3970" spans="3:30" s="1" customFormat="1">
      <c r="C3970" s="16"/>
      <c r="D3970" s="16"/>
      <c r="E3970" s="32"/>
      <c r="F3970" s="16"/>
      <c r="G3970" s="16"/>
      <c r="H3970" s="16"/>
      <c r="I3970" s="16"/>
      <c r="J3970" s="16"/>
      <c r="K3970" s="16"/>
      <c r="L3970" s="32"/>
      <c r="M3970" s="16"/>
      <c r="N3970" s="16"/>
      <c r="O3970" s="16"/>
      <c r="P3970" s="16"/>
      <c r="Y3970" s="20"/>
      <c r="Z3970" s="20"/>
      <c r="AA3970" s="20"/>
      <c r="AB3970" s="20"/>
      <c r="AC3970" s="20"/>
      <c r="AD3970" s="20"/>
    </row>
    <row r="3971" spans="3:30" s="1" customFormat="1">
      <c r="C3971" s="16"/>
      <c r="D3971" s="16"/>
      <c r="E3971" s="32"/>
      <c r="F3971" s="16"/>
      <c r="G3971" s="16"/>
      <c r="H3971" s="16"/>
      <c r="I3971" s="16"/>
      <c r="J3971" s="16"/>
      <c r="K3971" s="16"/>
      <c r="L3971" s="32"/>
      <c r="M3971" s="16"/>
      <c r="N3971" s="16"/>
      <c r="O3971" s="16"/>
      <c r="P3971" s="16"/>
      <c r="Y3971" s="20"/>
      <c r="Z3971" s="20"/>
      <c r="AA3971" s="20"/>
      <c r="AB3971" s="20"/>
      <c r="AC3971" s="20"/>
      <c r="AD3971" s="20"/>
    </row>
    <row r="3972" spans="3:30" s="1" customFormat="1">
      <c r="C3972" s="16"/>
      <c r="D3972" s="16"/>
      <c r="E3972" s="32"/>
      <c r="F3972" s="16"/>
      <c r="G3972" s="16"/>
      <c r="H3972" s="16"/>
      <c r="I3972" s="16"/>
      <c r="J3972" s="16"/>
      <c r="K3972" s="16"/>
      <c r="L3972" s="32"/>
      <c r="M3972" s="16"/>
      <c r="N3972" s="16"/>
      <c r="O3972" s="16"/>
      <c r="P3972" s="16"/>
      <c r="Y3972" s="20"/>
      <c r="Z3972" s="20"/>
      <c r="AA3972" s="20"/>
      <c r="AB3972" s="20"/>
      <c r="AC3972" s="20"/>
      <c r="AD3972" s="20"/>
    </row>
    <row r="3973" spans="3:30" s="1" customFormat="1">
      <c r="C3973" s="16"/>
      <c r="D3973" s="16"/>
      <c r="E3973" s="32"/>
      <c r="F3973" s="16"/>
      <c r="G3973" s="16"/>
      <c r="H3973" s="16"/>
      <c r="I3973" s="16"/>
      <c r="J3973" s="16"/>
      <c r="K3973" s="16"/>
      <c r="L3973" s="32"/>
      <c r="M3973" s="16"/>
      <c r="N3973" s="16"/>
      <c r="O3973" s="16"/>
      <c r="P3973" s="16"/>
      <c r="Y3973" s="20"/>
      <c r="Z3973" s="20"/>
      <c r="AA3973" s="20"/>
      <c r="AB3973" s="20"/>
      <c r="AC3973" s="20"/>
      <c r="AD3973" s="20"/>
    </row>
    <row r="3974" spans="3:30" s="1" customFormat="1">
      <c r="C3974" s="16"/>
      <c r="D3974" s="16"/>
      <c r="E3974" s="32"/>
      <c r="F3974" s="16"/>
      <c r="G3974" s="16"/>
      <c r="H3974" s="16"/>
      <c r="I3974" s="16"/>
      <c r="J3974" s="16"/>
      <c r="K3974" s="16"/>
      <c r="L3974" s="32"/>
      <c r="M3974" s="16"/>
      <c r="N3974" s="16"/>
      <c r="O3974" s="16"/>
      <c r="P3974" s="16"/>
      <c r="Y3974" s="20"/>
      <c r="Z3974" s="20"/>
      <c r="AA3974" s="20"/>
      <c r="AB3974" s="20"/>
      <c r="AC3974" s="20"/>
      <c r="AD3974" s="20"/>
    </row>
    <row r="3975" spans="3:30" s="1" customFormat="1">
      <c r="C3975" s="16"/>
      <c r="D3975" s="16"/>
      <c r="E3975" s="32"/>
      <c r="F3975" s="16"/>
      <c r="G3975" s="16"/>
      <c r="H3975" s="16"/>
      <c r="I3975" s="16"/>
      <c r="J3975" s="16"/>
      <c r="K3975" s="16"/>
      <c r="L3975" s="32"/>
      <c r="M3975" s="16"/>
      <c r="N3975" s="16"/>
      <c r="O3975" s="16"/>
      <c r="P3975" s="16"/>
      <c r="Y3975" s="20"/>
      <c r="Z3975" s="20"/>
      <c r="AA3975" s="20"/>
      <c r="AB3975" s="20"/>
      <c r="AC3975" s="20"/>
      <c r="AD3975" s="20"/>
    </row>
    <row r="3976" spans="3:30" s="1" customFormat="1">
      <c r="C3976" s="16"/>
      <c r="D3976" s="16"/>
      <c r="E3976" s="32"/>
      <c r="F3976" s="16"/>
      <c r="G3976" s="16"/>
      <c r="H3976" s="16"/>
      <c r="I3976" s="16"/>
      <c r="J3976" s="16"/>
      <c r="K3976" s="16"/>
      <c r="L3976" s="32"/>
      <c r="M3976" s="16"/>
      <c r="N3976" s="16"/>
      <c r="O3976" s="16"/>
      <c r="P3976" s="16"/>
      <c r="Y3976" s="20"/>
      <c r="Z3976" s="20"/>
      <c r="AA3976" s="20"/>
      <c r="AB3976" s="20"/>
      <c r="AC3976" s="20"/>
      <c r="AD3976" s="20"/>
    </row>
    <row r="3977" spans="3:30" s="1" customFormat="1">
      <c r="C3977" s="16"/>
      <c r="D3977" s="16"/>
      <c r="E3977" s="32"/>
      <c r="F3977" s="16"/>
      <c r="G3977" s="16"/>
      <c r="H3977" s="16"/>
      <c r="I3977" s="16"/>
      <c r="J3977" s="16"/>
      <c r="K3977" s="16"/>
      <c r="L3977" s="32"/>
      <c r="M3977" s="16"/>
      <c r="N3977" s="16"/>
      <c r="O3977" s="16"/>
      <c r="P3977" s="16"/>
      <c r="Y3977" s="20"/>
      <c r="Z3977" s="20"/>
      <c r="AA3977" s="20"/>
      <c r="AB3977" s="20"/>
      <c r="AC3977" s="20"/>
      <c r="AD3977" s="20"/>
    </row>
    <row r="3978" spans="3:30" s="1" customFormat="1">
      <c r="C3978" s="16"/>
      <c r="D3978" s="16"/>
      <c r="E3978" s="32"/>
      <c r="F3978" s="16"/>
      <c r="G3978" s="16"/>
      <c r="H3978" s="16"/>
      <c r="I3978" s="16"/>
      <c r="J3978" s="16"/>
      <c r="K3978" s="16"/>
      <c r="L3978" s="32"/>
      <c r="M3978" s="16"/>
      <c r="N3978" s="16"/>
      <c r="O3978" s="16"/>
      <c r="P3978" s="16"/>
      <c r="Y3978" s="20"/>
      <c r="Z3978" s="20"/>
      <c r="AA3978" s="20"/>
      <c r="AB3978" s="20"/>
      <c r="AC3978" s="20"/>
      <c r="AD3978" s="20"/>
    </row>
    <row r="3979" spans="3:30" s="1" customFormat="1">
      <c r="C3979" s="16"/>
      <c r="D3979" s="16"/>
      <c r="E3979" s="32"/>
      <c r="F3979" s="16"/>
      <c r="G3979" s="16"/>
      <c r="H3979" s="16"/>
      <c r="I3979" s="16"/>
      <c r="J3979" s="16"/>
      <c r="K3979" s="16"/>
      <c r="L3979" s="32"/>
      <c r="M3979" s="16"/>
      <c r="N3979" s="16"/>
      <c r="O3979" s="16"/>
      <c r="P3979" s="16"/>
      <c r="Y3979" s="20"/>
      <c r="Z3979" s="20"/>
      <c r="AA3979" s="20"/>
      <c r="AB3979" s="20"/>
      <c r="AC3979" s="20"/>
      <c r="AD3979" s="20"/>
    </row>
    <row r="3980" spans="3:30" s="1" customFormat="1">
      <c r="C3980" s="16"/>
      <c r="D3980" s="16"/>
      <c r="E3980" s="32"/>
      <c r="F3980" s="16"/>
      <c r="G3980" s="16"/>
      <c r="H3980" s="16"/>
      <c r="I3980" s="16"/>
      <c r="J3980" s="16"/>
      <c r="K3980" s="16"/>
      <c r="L3980" s="32"/>
      <c r="M3980" s="16"/>
      <c r="N3980" s="16"/>
      <c r="O3980" s="16"/>
      <c r="P3980" s="16"/>
      <c r="Y3980" s="20"/>
      <c r="Z3980" s="20"/>
      <c r="AA3980" s="20"/>
      <c r="AB3980" s="20"/>
      <c r="AC3980" s="20"/>
      <c r="AD3980" s="20"/>
    </row>
    <row r="3981" spans="3:30" s="1" customFormat="1">
      <c r="C3981" s="16"/>
      <c r="D3981" s="16"/>
      <c r="E3981" s="32"/>
      <c r="F3981" s="16"/>
      <c r="G3981" s="16"/>
      <c r="H3981" s="16"/>
      <c r="I3981" s="16"/>
      <c r="J3981" s="16"/>
      <c r="K3981" s="16"/>
      <c r="L3981" s="32"/>
      <c r="M3981" s="16"/>
      <c r="N3981" s="16"/>
      <c r="O3981" s="16"/>
      <c r="P3981" s="16"/>
      <c r="Y3981" s="20"/>
      <c r="Z3981" s="20"/>
      <c r="AA3981" s="20"/>
      <c r="AB3981" s="20"/>
      <c r="AC3981" s="20"/>
      <c r="AD3981" s="20"/>
    </row>
    <row r="3982" spans="3:30" s="1" customFormat="1">
      <c r="C3982" s="16"/>
      <c r="D3982" s="16"/>
      <c r="E3982" s="32"/>
      <c r="F3982" s="16"/>
      <c r="G3982" s="16"/>
      <c r="H3982" s="16"/>
      <c r="I3982" s="16"/>
      <c r="J3982" s="16"/>
      <c r="K3982" s="16"/>
      <c r="L3982" s="32"/>
      <c r="M3982" s="16"/>
      <c r="N3982" s="16"/>
      <c r="O3982" s="16"/>
      <c r="P3982" s="16"/>
      <c r="Y3982" s="20"/>
      <c r="Z3982" s="20"/>
      <c r="AA3982" s="20"/>
      <c r="AB3982" s="20"/>
      <c r="AC3982" s="20"/>
      <c r="AD3982" s="20"/>
    </row>
    <row r="3983" spans="3:30" s="1" customFormat="1">
      <c r="C3983" s="16"/>
      <c r="D3983" s="16"/>
      <c r="E3983" s="32"/>
      <c r="F3983" s="16"/>
      <c r="G3983" s="16"/>
      <c r="H3983" s="16"/>
      <c r="I3983" s="16"/>
      <c r="J3983" s="16"/>
      <c r="K3983" s="16"/>
      <c r="L3983" s="32"/>
      <c r="M3983" s="16"/>
      <c r="N3983" s="16"/>
      <c r="O3983" s="16"/>
      <c r="P3983" s="16"/>
      <c r="Y3983" s="20"/>
      <c r="Z3983" s="20"/>
      <c r="AA3983" s="20"/>
      <c r="AB3983" s="20"/>
      <c r="AC3983" s="20"/>
      <c r="AD3983" s="20"/>
    </row>
    <row r="3984" spans="3:30" s="1" customFormat="1">
      <c r="C3984" s="16"/>
      <c r="D3984" s="16"/>
      <c r="E3984" s="32"/>
      <c r="F3984" s="16"/>
      <c r="G3984" s="16"/>
      <c r="H3984" s="16"/>
      <c r="I3984" s="16"/>
      <c r="J3984" s="16"/>
      <c r="K3984" s="16"/>
      <c r="L3984" s="32"/>
      <c r="M3984" s="16"/>
      <c r="N3984" s="16"/>
      <c r="O3984" s="16"/>
      <c r="P3984" s="16"/>
      <c r="Y3984" s="20"/>
      <c r="Z3984" s="20"/>
      <c r="AA3984" s="20"/>
      <c r="AB3984" s="20"/>
      <c r="AC3984" s="20"/>
      <c r="AD3984" s="20"/>
    </row>
    <row r="3985" spans="3:30" s="1" customFormat="1">
      <c r="C3985" s="16"/>
      <c r="D3985" s="16"/>
      <c r="E3985" s="32"/>
      <c r="F3985" s="16"/>
      <c r="G3985" s="16"/>
      <c r="H3985" s="16"/>
      <c r="I3985" s="16"/>
      <c r="J3985" s="16"/>
      <c r="K3985" s="16"/>
      <c r="L3985" s="32"/>
      <c r="M3985" s="16"/>
      <c r="N3985" s="16"/>
      <c r="O3985" s="16"/>
      <c r="P3985" s="16"/>
      <c r="Y3985" s="20"/>
      <c r="Z3985" s="20"/>
      <c r="AA3985" s="20"/>
      <c r="AB3985" s="20"/>
      <c r="AC3985" s="20"/>
      <c r="AD3985" s="20"/>
    </row>
    <row r="3986" spans="3:30" s="1" customFormat="1">
      <c r="C3986" s="16"/>
      <c r="D3986" s="16"/>
      <c r="E3986" s="32"/>
      <c r="F3986" s="16"/>
      <c r="G3986" s="16"/>
      <c r="H3986" s="16"/>
      <c r="I3986" s="16"/>
      <c r="J3986" s="16"/>
      <c r="K3986" s="16"/>
      <c r="L3986" s="32"/>
      <c r="M3986" s="16"/>
      <c r="N3986" s="16"/>
      <c r="O3986" s="16"/>
      <c r="P3986" s="16"/>
      <c r="Y3986" s="20"/>
      <c r="Z3986" s="20"/>
      <c r="AA3986" s="20"/>
      <c r="AB3986" s="20"/>
      <c r="AC3986" s="20"/>
      <c r="AD3986" s="20"/>
    </row>
    <row r="3987" spans="3:30" s="1" customFormat="1">
      <c r="C3987" s="16"/>
      <c r="D3987" s="16"/>
      <c r="E3987" s="32"/>
      <c r="F3987" s="16"/>
      <c r="G3987" s="16"/>
      <c r="H3987" s="16"/>
      <c r="I3987" s="16"/>
      <c r="J3987" s="16"/>
      <c r="K3987" s="16"/>
      <c r="L3987" s="32"/>
      <c r="M3987" s="16"/>
      <c r="N3987" s="16"/>
      <c r="O3987" s="16"/>
      <c r="P3987" s="16"/>
      <c r="Y3987" s="20"/>
      <c r="Z3987" s="20"/>
      <c r="AA3987" s="20"/>
      <c r="AB3987" s="20"/>
      <c r="AC3987" s="20"/>
      <c r="AD3987" s="20"/>
    </row>
    <row r="3988" spans="3:30" s="1" customFormat="1">
      <c r="C3988" s="16"/>
      <c r="D3988" s="16"/>
      <c r="E3988" s="32"/>
      <c r="F3988" s="16"/>
      <c r="G3988" s="16"/>
      <c r="H3988" s="16"/>
      <c r="I3988" s="16"/>
      <c r="J3988" s="16"/>
      <c r="K3988" s="16"/>
      <c r="L3988" s="32"/>
      <c r="M3988" s="16"/>
      <c r="N3988" s="16"/>
      <c r="O3988" s="16"/>
      <c r="P3988" s="16"/>
      <c r="Y3988" s="20"/>
      <c r="Z3988" s="20"/>
      <c r="AA3988" s="20"/>
      <c r="AB3988" s="20"/>
      <c r="AC3988" s="20"/>
      <c r="AD3988" s="20"/>
    </row>
    <row r="3989" spans="3:30" s="1" customFormat="1">
      <c r="C3989" s="16"/>
      <c r="D3989" s="16"/>
      <c r="E3989" s="32"/>
      <c r="F3989" s="16"/>
      <c r="G3989" s="16"/>
      <c r="H3989" s="16"/>
      <c r="I3989" s="16"/>
      <c r="J3989" s="16"/>
      <c r="K3989" s="16"/>
      <c r="L3989" s="32"/>
      <c r="M3989" s="16"/>
      <c r="N3989" s="16"/>
      <c r="O3989" s="16"/>
      <c r="P3989" s="16"/>
      <c r="Y3989" s="20"/>
      <c r="Z3989" s="20"/>
      <c r="AA3989" s="20"/>
      <c r="AB3989" s="20"/>
      <c r="AC3989" s="20"/>
      <c r="AD3989" s="20"/>
    </row>
    <row r="3990" spans="3:30" s="1" customFormat="1">
      <c r="C3990" s="16"/>
      <c r="D3990" s="16"/>
      <c r="E3990" s="32"/>
      <c r="F3990" s="16"/>
      <c r="G3990" s="16"/>
      <c r="H3990" s="16"/>
      <c r="I3990" s="16"/>
      <c r="J3990" s="16"/>
      <c r="K3990" s="16"/>
      <c r="L3990" s="32"/>
      <c r="M3990" s="16"/>
      <c r="N3990" s="16"/>
      <c r="O3990" s="16"/>
      <c r="P3990" s="16"/>
      <c r="Y3990" s="20"/>
      <c r="Z3990" s="20"/>
      <c r="AA3990" s="20"/>
      <c r="AB3990" s="20"/>
      <c r="AC3990" s="20"/>
      <c r="AD3990" s="20"/>
    </row>
    <row r="3991" spans="3:30" s="1" customFormat="1">
      <c r="C3991" s="16"/>
      <c r="D3991" s="16"/>
      <c r="E3991" s="32"/>
      <c r="F3991" s="16"/>
      <c r="G3991" s="16"/>
      <c r="H3991" s="16"/>
      <c r="I3991" s="16"/>
      <c r="J3991" s="16"/>
      <c r="K3991" s="16"/>
      <c r="L3991" s="32"/>
      <c r="M3991" s="16"/>
      <c r="N3991" s="16"/>
      <c r="O3991" s="16"/>
      <c r="P3991" s="16"/>
      <c r="Y3991" s="20"/>
      <c r="Z3991" s="20"/>
      <c r="AA3991" s="20"/>
      <c r="AB3991" s="20"/>
      <c r="AC3991" s="20"/>
      <c r="AD3991" s="20"/>
    </row>
    <row r="3992" spans="3:30" s="1" customFormat="1">
      <c r="C3992" s="16"/>
      <c r="D3992" s="16"/>
      <c r="E3992" s="32"/>
      <c r="F3992" s="16"/>
      <c r="G3992" s="16"/>
      <c r="H3992" s="16"/>
      <c r="I3992" s="16"/>
      <c r="J3992" s="16"/>
      <c r="K3992" s="16"/>
      <c r="L3992" s="32"/>
      <c r="M3992" s="16"/>
      <c r="N3992" s="16"/>
      <c r="O3992" s="16"/>
      <c r="P3992" s="16"/>
      <c r="Y3992" s="20"/>
      <c r="Z3992" s="20"/>
      <c r="AA3992" s="20"/>
      <c r="AB3992" s="20"/>
      <c r="AC3992" s="20"/>
      <c r="AD3992" s="20"/>
    </row>
    <row r="3993" spans="3:30" s="1" customFormat="1">
      <c r="C3993" s="16"/>
      <c r="D3993" s="16"/>
      <c r="E3993" s="32"/>
      <c r="F3993" s="16"/>
      <c r="G3993" s="16"/>
      <c r="H3993" s="16"/>
      <c r="I3993" s="16"/>
      <c r="J3993" s="16"/>
      <c r="K3993" s="16"/>
      <c r="L3993" s="32"/>
      <c r="M3993" s="16"/>
      <c r="N3993" s="16"/>
      <c r="O3993" s="16"/>
      <c r="P3993" s="16"/>
      <c r="Y3993" s="20"/>
      <c r="Z3993" s="20"/>
      <c r="AA3993" s="20"/>
      <c r="AB3993" s="20"/>
      <c r="AC3993" s="20"/>
      <c r="AD3993" s="20"/>
    </row>
    <row r="3994" spans="3:30" s="1" customFormat="1">
      <c r="C3994" s="16"/>
      <c r="D3994" s="16"/>
      <c r="E3994" s="32"/>
      <c r="F3994" s="16"/>
      <c r="G3994" s="16"/>
      <c r="H3994" s="16"/>
      <c r="I3994" s="16"/>
      <c r="J3994" s="16"/>
      <c r="K3994" s="16"/>
      <c r="L3994" s="32"/>
      <c r="M3994" s="16"/>
      <c r="N3994" s="16"/>
      <c r="O3994" s="16"/>
      <c r="P3994" s="16"/>
      <c r="Y3994" s="20"/>
      <c r="Z3994" s="20"/>
      <c r="AA3994" s="20"/>
      <c r="AB3994" s="20"/>
      <c r="AC3994" s="20"/>
      <c r="AD3994" s="20"/>
    </row>
    <row r="3995" spans="3:30" s="1" customFormat="1">
      <c r="C3995" s="16"/>
      <c r="D3995" s="16"/>
      <c r="E3995" s="32"/>
      <c r="F3995" s="16"/>
      <c r="G3995" s="16"/>
      <c r="H3995" s="16"/>
      <c r="I3995" s="16"/>
      <c r="J3995" s="16"/>
      <c r="K3995" s="16"/>
      <c r="L3995" s="32"/>
      <c r="M3995" s="16"/>
      <c r="N3995" s="16"/>
      <c r="O3995" s="16"/>
      <c r="P3995" s="16"/>
      <c r="Y3995" s="20"/>
      <c r="Z3995" s="20"/>
      <c r="AA3995" s="20"/>
      <c r="AB3995" s="20"/>
      <c r="AC3995" s="20"/>
      <c r="AD3995" s="20"/>
    </row>
    <row r="3996" spans="3:30" s="1" customFormat="1">
      <c r="C3996" s="16"/>
      <c r="D3996" s="16"/>
      <c r="E3996" s="32"/>
      <c r="F3996" s="16"/>
      <c r="G3996" s="16"/>
      <c r="H3996" s="16"/>
      <c r="I3996" s="16"/>
      <c r="J3996" s="16"/>
      <c r="K3996" s="16"/>
      <c r="L3996" s="32"/>
      <c r="M3996" s="16"/>
      <c r="N3996" s="16"/>
      <c r="O3996" s="16"/>
      <c r="P3996" s="16"/>
      <c r="Y3996" s="20"/>
      <c r="Z3996" s="20"/>
      <c r="AA3996" s="20"/>
      <c r="AB3996" s="20"/>
      <c r="AC3996" s="20"/>
      <c r="AD3996" s="20"/>
    </row>
    <row r="3997" spans="3:30" s="1" customFormat="1">
      <c r="C3997" s="16"/>
      <c r="D3997" s="16"/>
      <c r="E3997" s="32"/>
      <c r="F3997" s="16"/>
      <c r="G3997" s="16"/>
      <c r="H3997" s="16"/>
      <c r="I3997" s="16"/>
      <c r="J3997" s="16"/>
      <c r="K3997" s="16"/>
      <c r="L3997" s="32"/>
      <c r="M3997" s="16"/>
      <c r="N3997" s="16"/>
      <c r="O3997" s="16"/>
      <c r="P3997" s="16"/>
      <c r="Y3997" s="20"/>
      <c r="Z3997" s="20"/>
      <c r="AA3997" s="20"/>
      <c r="AB3997" s="20"/>
      <c r="AC3997" s="20"/>
      <c r="AD3997" s="20"/>
    </row>
    <row r="3998" spans="3:30" s="1" customFormat="1">
      <c r="C3998" s="16"/>
      <c r="D3998" s="16"/>
      <c r="E3998" s="32"/>
      <c r="F3998" s="16"/>
      <c r="G3998" s="16"/>
      <c r="H3998" s="16"/>
      <c r="I3998" s="16"/>
      <c r="J3998" s="16"/>
      <c r="K3998" s="16"/>
      <c r="L3998" s="32"/>
      <c r="M3998" s="16"/>
      <c r="N3998" s="16"/>
      <c r="O3998" s="16"/>
      <c r="P3998" s="16"/>
      <c r="Y3998" s="20"/>
      <c r="Z3998" s="20"/>
      <c r="AA3998" s="20"/>
      <c r="AB3998" s="20"/>
      <c r="AC3998" s="20"/>
      <c r="AD3998" s="20"/>
    </row>
    <row r="3999" spans="3:30" s="1" customFormat="1">
      <c r="C3999" s="16"/>
      <c r="D3999" s="16"/>
      <c r="E3999" s="32"/>
      <c r="F3999" s="16"/>
      <c r="G3999" s="16"/>
      <c r="H3999" s="16"/>
      <c r="I3999" s="16"/>
      <c r="J3999" s="16"/>
      <c r="K3999" s="16"/>
      <c r="L3999" s="32"/>
      <c r="M3999" s="16"/>
      <c r="N3999" s="16"/>
      <c r="O3999" s="16"/>
      <c r="P3999" s="16"/>
      <c r="Y3999" s="20"/>
      <c r="Z3999" s="20"/>
      <c r="AA3999" s="20"/>
      <c r="AB3999" s="20"/>
      <c r="AC3999" s="20"/>
      <c r="AD3999" s="20"/>
    </row>
    <row r="4000" spans="3:30" s="1" customFormat="1">
      <c r="C4000" s="16"/>
      <c r="D4000" s="16"/>
      <c r="E4000" s="32"/>
      <c r="F4000" s="16"/>
      <c r="G4000" s="16"/>
      <c r="H4000" s="16"/>
      <c r="I4000" s="16"/>
      <c r="J4000" s="16"/>
      <c r="K4000" s="16"/>
      <c r="L4000" s="32"/>
      <c r="M4000" s="16"/>
      <c r="N4000" s="16"/>
      <c r="O4000" s="16"/>
      <c r="P4000" s="16"/>
      <c r="Y4000" s="20"/>
      <c r="Z4000" s="20"/>
      <c r="AA4000" s="20"/>
      <c r="AB4000" s="20"/>
      <c r="AC4000" s="20"/>
      <c r="AD4000" s="20"/>
    </row>
    <row r="4001" spans="3:30" s="1" customFormat="1">
      <c r="C4001" s="16"/>
      <c r="D4001" s="16"/>
      <c r="E4001" s="32"/>
      <c r="F4001" s="16"/>
      <c r="G4001" s="16"/>
      <c r="H4001" s="16"/>
      <c r="I4001" s="16"/>
      <c r="J4001" s="16"/>
      <c r="K4001" s="16"/>
      <c r="L4001" s="32"/>
      <c r="M4001" s="16"/>
      <c r="N4001" s="16"/>
      <c r="O4001" s="16"/>
      <c r="P4001" s="16"/>
      <c r="Y4001" s="20"/>
      <c r="Z4001" s="20"/>
      <c r="AA4001" s="20"/>
      <c r="AB4001" s="20"/>
      <c r="AC4001" s="20"/>
      <c r="AD4001" s="20"/>
    </row>
    <row r="4002" spans="3:30" s="1" customFormat="1">
      <c r="C4002" s="16"/>
      <c r="D4002" s="16"/>
      <c r="E4002" s="32"/>
      <c r="F4002" s="16"/>
      <c r="G4002" s="16"/>
      <c r="H4002" s="16"/>
      <c r="I4002" s="16"/>
      <c r="J4002" s="16"/>
      <c r="K4002" s="16"/>
      <c r="L4002" s="32"/>
      <c r="M4002" s="16"/>
      <c r="N4002" s="16"/>
      <c r="O4002" s="16"/>
      <c r="P4002" s="16"/>
      <c r="Y4002" s="20"/>
      <c r="Z4002" s="20"/>
      <c r="AA4002" s="20"/>
      <c r="AB4002" s="20"/>
      <c r="AC4002" s="20"/>
      <c r="AD4002" s="20"/>
    </row>
    <row r="4003" spans="3:30" s="1" customFormat="1">
      <c r="C4003" s="16"/>
      <c r="D4003" s="16"/>
      <c r="E4003" s="32"/>
      <c r="F4003" s="16"/>
      <c r="G4003" s="16"/>
      <c r="H4003" s="16"/>
      <c r="I4003" s="16"/>
      <c r="J4003" s="16"/>
      <c r="K4003" s="16"/>
      <c r="L4003" s="32"/>
      <c r="M4003" s="16"/>
      <c r="N4003" s="16"/>
      <c r="O4003" s="16"/>
      <c r="P4003" s="16"/>
      <c r="Y4003" s="20"/>
      <c r="Z4003" s="20"/>
      <c r="AA4003" s="20"/>
      <c r="AB4003" s="20"/>
      <c r="AC4003" s="20"/>
      <c r="AD4003" s="20"/>
    </row>
    <row r="4004" spans="3:30" s="1" customFormat="1">
      <c r="C4004" s="16"/>
      <c r="D4004" s="16"/>
      <c r="E4004" s="32"/>
      <c r="F4004" s="16"/>
      <c r="G4004" s="16"/>
      <c r="H4004" s="16"/>
      <c r="I4004" s="16"/>
      <c r="J4004" s="16"/>
      <c r="K4004" s="16"/>
      <c r="L4004" s="32"/>
      <c r="M4004" s="16"/>
      <c r="N4004" s="16"/>
      <c r="O4004" s="16"/>
      <c r="P4004" s="16"/>
      <c r="Y4004" s="20"/>
      <c r="Z4004" s="20"/>
      <c r="AA4004" s="20"/>
      <c r="AB4004" s="20"/>
      <c r="AC4004" s="20"/>
      <c r="AD4004" s="20"/>
    </row>
    <row r="4005" spans="3:30" s="1" customFormat="1">
      <c r="C4005" s="16"/>
      <c r="D4005" s="16"/>
      <c r="E4005" s="32"/>
      <c r="F4005" s="16"/>
      <c r="G4005" s="16"/>
      <c r="H4005" s="16"/>
      <c r="I4005" s="16"/>
      <c r="J4005" s="16"/>
      <c r="K4005" s="16"/>
      <c r="L4005" s="32"/>
      <c r="M4005" s="16"/>
      <c r="N4005" s="16"/>
      <c r="O4005" s="16"/>
      <c r="P4005" s="16"/>
      <c r="Y4005" s="20"/>
      <c r="Z4005" s="20"/>
      <c r="AA4005" s="20"/>
      <c r="AB4005" s="20"/>
      <c r="AC4005" s="20"/>
      <c r="AD4005" s="20"/>
    </row>
    <row r="4006" spans="3:30" s="1" customFormat="1">
      <c r="C4006" s="16"/>
      <c r="D4006" s="16"/>
      <c r="E4006" s="32"/>
      <c r="F4006" s="16"/>
      <c r="G4006" s="16"/>
      <c r="H4006" s="16"/>
      <c r="I4006" s="16"/>
      <c r="J4006" s="16"/>
      <c r="K4006" s="16"/>
      <c r="L4006" s="32"/>
      <c r="M4006" s="16"/>
      <c r="N4006" s="16"/>
      <c r="O4006" s="16"/>
      <c r="P4006" s="16"/>
      <c r="Y4006" s="20"/>
      <c r="Z4006" s="20"/>
      <c r="AA4006" s="20"/>
      <c r="AB4006" s="20"/>
      <c r="AC4006" s="20"/>
      <c r="AD4006" s="20"/>
    </row>
    <row r="4007" spans="3:30" s="1" customFormat="1">
      <c r="C4007" s="16"/>
      <c r="D4007" s="16"/>
      <c r="E4007" s="32"/>
      <c r="F4007" s="16"/>
      <c r="G4007" s="16"/>
      <c r="H4007" s="16"/>
      <c r="I4007" s="16"/>
      <c r="J4007" s="16"/>
      <c r="K4007" s="16"/>
      <c r="L4007" s="32"/>
      <c r="M4007" s="16"/>
      <c r="N4007" s="16"/>
      <c r="O4007" s="16"/>
      <c r="P4007" s="16"/>
      <c r="Y4007" s="20"/>
      <c r="Z4007" s="20"/>
      <c r="AA4007" s="20"/>
      <c r="AB4007" s="20"/>
      <c r="AC4007" s="20"/>
      <c r="AD4007" s="20"/>
    </row>
    <row r="4008" spans="3:30" s="1" customFormat="1">
      <c r="C4008" s="16"/>
      <c r="D4008" s="16"/>
      <c r="E4008" s="32"/>
      <c r="F4008" s="16"/>
      <c r="G4008" s="16"/>
      <c r="H4008" s="16"/>
      <c r="I4008" s="16"/>
      <c r="J4008" s="16"/>
      <c r="K4008" s="16"/>
      <c r="L4008" s="32"/>
      <c r="M4008" s="16"/>
      <c r="N4008" s="16"/>
      <c r="O4008" s="16"/>
      <c r="P4008" s="16"/>
      <c r="Y4008" s="20"/>
      <c r="Z4008" s="20"/>
      <c r="AA4008" s="20"/>
      <c r="AB4008" s="20"/>
      <c r="AC4008" s="20"/>
      <c r="AD4008" s="20"/>
    </row>
    <row r="4009" spans="3:30" s="1" customFormat="1">
      <c r="C4009" s="16"/>
      <c r="D4009" s="16"/>
      <c r="E4009" s="32"/>
      <c r="F4009" s="16"/>
      <c r="G4009" s="16"/>
      <c r="H4009" s="16"/>
      <c r="I4009" s="16"/>
      <c r="J4009" s="16"/>
      <c r="K4009" s="16"/>
      <c r="L4009" s="32"/>
      <c r="M4009" s="16"/>
      <c r="N4009" s="16"/>
      <c r="O4009" s="16"/>
      <c r="P4009" s="16"/>
      <c r="Y4009" s="20"/>
      <c r="Z4009" s="20"/>
      <c r="AA4009" s="20"/>
      <c r="AB4009" s="20"/>
      <c r="AC4009" s="20"/>
      <c r="AD4009" s="20"/>
    </row>
    <row r="4010" spans="3:30" s="1" customFormat="1">
      <c r="C4010" s="16"/>
      <c r="D4010" s="16"/>
      <c r="E4010" s="32"/>
      <c r="F4010" s="16"/>
      <c r="G4010" s="16"/>
      <c r="H4010" s="16"/>
      <c r="I4010" s="16"/>
      <c r="J4010" s="16"/>
      <c r="K4010" s="16"/>
      <c r="L4010" s="32"/>
      <c r="M4010" s="16"/>
      <c r="N4010" s="16"/>
      <c r="O4010" s="16"/>
      <c r="P4010" s="16"/>
      <c r="Y4010" s="20"/>
      <c r="Z4010" s="20"/>
      <c r="AA4010" s="20"/>
      <c r="AB4010" s="20"/>
      <c r="AC4010" s="20"/>
      <c r="AD4010" s="20"/>
    </row>
    <row r="4011" spans="3:30" s="1" customFormat="1">
      <c r="C4011" s="16"/>
      <c r="D4011" s="16"/>
      <c r="E4011" s="32"/>
      <c r="F4011" s="16"/>
      <c r="G4011" s="16"/>
      <c r="H4011" s="16"/>
      <c r="I4011" s="16"/>
      <c r="J4011" s="16"/>
      <c r="K4011" s="16"/>
      <c r="L4011" s="32"/>
      <c r="M4011" s="16"/>
      <c r="N4011" s="16"/>
      <c r="O4011" s="16"/>
      <c r="P4011" s="16"/>
      <c r="Y4011" s="20"/>
      <c r="Z4011" s="20"/>
      <c r="AA4011" s="20"/>
      <c r="AB4011" s="20"/>
      <c r="AC4011" s="20"/>
      <c r="AD4011" s="20"/>
    </row>
    <row r="4012" spans="3:30" s="1" customFormat="1">
      <c r="C4012" s="16"/>
      <c r="D4012" s="16"/>
      <c r="E4012" s="32"/>
      <c r="F4012" s="16"/>
      <c r="G4012" s="16"/>
      <c r="H4012" s="16"/>
      <c r="I4012" s="16"/>
      <c r="J4012" s="16"/>
      <c r="K4012" s="16"/>
      <c r="L4012" s="32"/>
      <c r="M4012" s="16"/>
      <c r="N4012" s="16"/>
      <c r="O4012" s="16"/>
      <c r="P4012" s="16"/>
      <c r="Y4012" s="20"/>
      <c r="Z4012" s="20"/>
      <c r="AA4012" s="20"/>
      <c r="AB4012" s="20"/>
      <c r="AC4012" s="20"/>
      <c r="AD4012" s="20"/>
    </row>
    <row r="4013" spans="3:30" s="1" customFormat="1">
      <c r="C4013" s="16"/>
      <c r="D4013" s="16"/>
      <c r="E4013" s="32"/>
      <c r="F4013" s="16"/>
      <c r="G4013" s="16"/>
      <c r="H4013" s="16"/>
      <c r="I4013" s="16"/>
      <c r="J4013" s="16"/>
      <c r="K4013" s="16"/>
      <c r="L4013" s="32"/>
      <c r="M4013" s="16"/>
      <c r="N4013" s="16"/>
      <c r="O4013" s="16"/>
      <c r="P4013" s="16"/>
      <c r="Y4013" s="20"/>
      <c r="Z4013" s="20"/>
      <c r="AA4013" s="20"/>
      <c r="AB4013" s="20"/>
      <c r="AC4013" s="20"/>
      <c r="AD4013" s="20"/>
    </row>
    <row r="4014" spans="3:30" s="1" customFormat="1">
      <c r="C4014" s="16"/>
      <c r="D4014" s="16"/>
      <c r="E4014" s="32"/>
      <c r="F4014" s="16"/>
      <c r="G4014" s="16"/>
      <c r="H4014" s="16"/>
      <c r="I4014" s="16"/>
      <c r="J4014" s="16"/>
      <c r="K4014" s="16"/>
      <c r="L4014" s="32"/>
      <c r="M4014" s="16"/>
      <c r="N4014" s="16"/>
      <c r="O4014" s="16"/>
      <c r="P4014" s="16"/>
      <c r="Y4014" s="20"/>
      <c r="Z4014" s="20"/>
      <c r="AA4014" s="20"/>
      <c r="AB4014" s="20"/>
      <c r="AC4014" s="20"/>
      <c r="AD4014" s="20"/>
    </row>
    <row r="4015" spans="3:30" s="1" customFormat="1">
      <c r="C4015" s="16"/>
      <c r="D4015" s="16"/>
      <c r="E4015" s="32"/>
      <c r="F4015" s="16"/>
      <c r="G4015" s="16"/>
      <c r="H4015" s="16"/>
      <c r="I4015" s="16"/>
      <c r="J4015" s="16"/>
      <c r="K4015" s="16"/>
      <c r="L4015" s="32"/>
      <c r="M4015" s="16"/>
      <c r="N4015" s="16"/>
      <c r="O4015" s="16"/>
      <c r="P4015" s="16"/>
      <c r="Y4015" s="20"/>
      <c r="Z4015" s="20"/>
      <c r="AA4015" s="20"/>
      <c r="AB4015" s="20"/>
      <c r="AC4015" s="20"/>
      <c r="AD4015" s="20"/>
    </row>
    <row r="4016" spans="3:30" s="1" customFormat="1">
      <c r="C4016" s="16"/>
      <c r="D4016" s="16"/>
      <c r="E4016" s="32"/>
      <c r="F4016" s="16"/>
      <c r="G4016" s="16"/>
      <c r="H4016" s="16"/>
      <c r="I4016" s="16"/>
      <c r="J4016" s="16"/>
      <c r="K4016" s="16"/>
      <c r="L4016" s="32"/>
      <c r="M4016" s="16"/>
      <c r="N4016" s="16"/>
      <c r="O4016" s="16"/>
      <c r="P4016" s="16"/>
      <c r="Y4016" s="20"/>
      <c r="Z4016" s="20"/>
      <c r="AA4016" s="20"/>
      <c r="AB4016" s="20"/>
      <c r="AC4016" s="20"/>
      <c r="AD4016" s="20"/>
    </row>
    <row r="4017" spans="3:30" s="1" customFormat="1">
      <c r="C4017" s="16"/>
      <c r="D4017" s="16"/>
      <c r="E4017" s="32"/>
      <c r="F4017" s="16"/>
      <c r="G4017" s="16"/>
      <c r="H4017" s="16"/>
      <c r="I4017" s="16"/>
      <c r="J4017" s="16"/>
      <c r="K4017" s="16"/>
      <c r="L4017" s="32"/>
      <c r="M4017" s="16"/>
      <c r="N4017" s="16"/>
      <c r="O4017" s="16"/>
      <c r="P4017" s="16"/>
      <c r="Y4017" s="20"/>
      <c r="Z4017" s="20"/>
      <c r="AA4017" s="20"/>
      <c r="AB4017" s="20"/>
      <c r="AC4017" s="20"/>
      <c r="AD4017" s="20"/>
    </row>
    <row r="4018" spans="3:30" s="1" customFormat="1">
      <c r="C4018" s="16"/>
      <c r="D4018" s="16"/>
      <c r="E4018" s="32"/>
      <c r="F4018" s="16"/>
      <c r="G4018" s="16"/>
      <c r="H4018" s="16"/>
      <c r="I4018" s="16"/>
      <c r="J4018" s="16"/>
      <c r="K4018" s="16"/>
      <c r="L4018" s="32"/>
      <c r="M4018" s="16"/>
      <c r="N4018" s="16"/>
      <c r="O4018" s="16"/>
      <c r="P4018" s="16"/>
      <c r="Y4018" s="20"/>
      <c r="Z4018" s="20"/>
      <c r="AA4018" s="20"/>
      <c r="AB4018" s="20"/>
      <c r="AC4018" s="20"/>
      <c r="AD4018" s="20"/>
    </row>
    <row r="4019" spans="3:30" s="1" customFormat="1">
      <c r="C4019" s="16"/>
      <c r="D4019" s="16"/>
      <c r="E4019" s="32"/>
      <c r="F4019" s="16"/>
      <c r="G4019" s="16"/>
      <c r="H4019" s="16"/>
      <c r="I4019" s="16"/>
      <c r="J4019" s="16"/>
      <c r="K4019" s="16"/>
      <c r="L4019" s="32"/>
      <c r="M4019" s="16"/>
      <c r="N4019" s="16"/>
      <c r="O4019" s="16"/>
      <c r="P4019" s="16"/>
      <c r="Y4019" s="20"/>
      <c r="Z4019" s="20"/>
      <c r="AA4019" s="20"/>
      <c r="AB4019" s="20"/>
      <c r="AC4019" s="20"/>
      <c r="AD4019" s="20"/>
    </row>
    <row r="4020" spans="3:30" s="1" customFormat="1">
      <c r="C4020" s="16"/>
      <c r="D4020" s="16"/>
      <c r="E4020" s="32"/>
      <c r="F4020" s="16"/>
      <c r="G4020" s="16"/>
      <c r="H4020" s="16"/>
      <c r="I4020" s="16"/>
      <c r="J4020" s="16"/>
      <c r="K4020" s="16"/>
      <c r="L4020" s="32"/>
      <c r="M4020" s="16"/>
      <c r="N4020" s="16"/>
      <c r="O4020" s="16"/>
      <c r="P4020" s="16"/>
      <c r="Y4020" s="20"/>
      <c r="Z4020" s="20"/>
      <c r="AA4020" s="20"/>
      <c r="AB4020" s="20"/>
      <c r="AC4020" s="20"/>
      <c r="AD4020" s="20"/>
    </row>
    <row r="4021" spans="3:30" s="1" customFormat="1">
      <c r="C4021" s="16"/>
      <c r="D4021" s="16"/>
      <c r="E4021" s="32"/>
      <c r="F4021" s="16"/>
      <c r="G4021" s="16"/>
      <c r="H4021" s="16"/>
      <c r="I4021" s="16"/>
      <c r="J4021" s="16"/>
      <c r="K4021" s="16"/>
      <c r="L4021" s="32"/>
      <c r="M4021" s="16"/>
      <c r="N4021" s="16"/>
      <c r="O4021" s="16"/>
      <c r="P4021" s="16"/>
      <c r="Y4021" s="20"/>
      <c r="Z4021" s="20"/>
      <c r="AA4021" s="20"/>
      <c r="AB4021" s="20"/>
      <c r="AC4021" s="20"/>
      <c r="AD4021" s="20"/>
    </row>
    <row r="4022" spans="3:30" s="1" customFormat="1">
      <c r="C4022" s="16"/>
      <c r="D4022" s="16"/>
      <c r="E4022" s="32"/>
      <c r="F4022" s="16"/>
      <c r="G4022" s="16"/>
      <c r="H4022" s="16"/>
      <c r="I4022" s="16"/>
      <c r="J4022" s="16"/>
      <c r="K4022" s="16"/>
      <c r="L4022" s="32"/>
      <c r="M4022" s="16"/>
      <c r="N4022" s="16"/>
      <c r="O4022" s="16"/>
      <c r="P4022" s="16"/>
      <c r="Y4022" s="20"/>
      <c r="Z4022" s="20"/>
      <c r="AA4022" s="20"/>
      <c r="AB4022" s="20"/>
      <c r="AC4022" s="20"/>
      <c r="AD4022" s="20"/>
    </row>
    <row r="4023" spans="3:30" s="1" customFormat="1">
      <c r="C4023" s="16"/>
      <c r="D4023" s="16"/>
      <c r="E4023" s="32"/>
      <c r="F4023" s="16"/>
      <c r="G4023" s="16"/>
      <c r="H4023" s="16"/>
      <c r="I4023" s="16"/>
      <c r="J4023" s="16"/>
      <c r="K4023" s="16"/>
      <c r="L4023" s="32"/>
      <c r="M4023" s="16"/>
      <c r="N4023" s="16"/>
      <c r="O4023" s="16"/>
      <c r="P4023" s="16"/>
      <c r="Y4023" s="20"/>
      <c r="Z4023" s="20"/>
      <c r="AA4023" s="20"/>
      <c r="AB4023" s="20"/>
      <c r="AC4023" s="20"/>
      <c r="AD4023" s="20"/>
    </row>
    <row r="4024" spans="3:30" s="1" customFormat="1">
      <c r="C4024" s="16"/>
      <c r="D4024" s="16"/>
      <c r="E4024" s="32"/>
      <c r="F4024" s="16"/>
      <c r="G4024" s="16"/>
      <c r="H4024" s="16"/>
      <c r="I4024" s="16"/>
      <c r="J4024" s="16"/>
      <c r="K4024" s="16"/>
      <c r="L4024" s="32"/>
      <c r="M4024" s="16"/>
      <c r="N4024" s="16"/>
      <c r="O4024" s="16"/>
      <c r="P4024" s="16"/>
      <c r="Y4024" s="20"/>
      <c r="Z4024" s="20"/>
      <c r="AA4024" s="20"/>
      <c r="AB4024" s="20"/>
      <c r="AC4024" s="20"/>
      <c r="AD4024" s="20"/>
    </row>
    <row r="4025" spans="3:30" s="1" customFormat="1">
      <c r="C4025" s="16"/>
      <c r="D4025" s="16"/>
      <c r="E4025" s="32"/>
      <c r="F4025" s="16"/>
      <c r="G4025" s="16"/>
      <c r="H4025" s="16"/>
      <c r="I4025" s="16"/>
      <c r="J4025" s="16"/>
      <c r="K4025" s="16"/>
      <c r="L4025" s="32"/>
      <c r="M4025" s="16"/>
      <c r="N4025" s="16"/>
      <c r="O4025" s="16"/>
      <c r="P4025" s="16"/>
      <c r="Y4025" s="20"/>
      <c r="Z4025" s="20"/>
      <c r="AA4025" s="20"/>
      <c r="AB4025" s="20"/>
      <c r="AC4025" s="20"/>
      <c r="AD4025" s="20"/>
    </row>
    <row r="4026" spans="3:30" s="1" customFormat="1">
      <c r="C4026" s="16"/>
      <c r="D4026" s="16"/>
      <c r="E4026" s="32"/>
      <c r="F4026" s="16"/>
      <c r="G4026" s="16"/>
      <c r="H4026" s="16"/>
      <c r="I4026" s="16"/>
      <c r="J4026" s="16"/>
      <c r="K4026" s="16"/>
      <c r="L4026" s="32"/>
      <c r="M4026" s="16"/>
      <c r="N4026" s="16"/>
      <c r="O4026" s="16"/>
      <c r="P4026" s="16"/>
      <c r="Y4026" s="20"/>
      <c r="Z4026" s="20"/>
      <c r="AA4026" s="20"/>
      <c r="AB4026" s="20"/>
      <c r="AC4026" s="20"/>
      <c r="AD4026" s="20"/>
    </row>
    <row r="4027" spans="3:30" s="1" customFormat="1">
      <c r="C4027" s="16"/>
      <c r="D4027" s="16"/>
      <c r="E4027" s="32"/>
      <c r="F4027" s="16"/>
      <c r="G4027" s="16"/>
      <c r="H4027" s="16"/>
      <c r="I4027" s="16"/>
      <c r="J4027" s="16"/>
      <c r="K4027" s="16"/>
      <c r="L4027" s="32"/>
      <c r="M4027" s="16"/>
      <c r="N4027" s="16"/>
      <c r="O4027" s="16"/>
      <c r="P4027" s="16"/>
      <c r="Y4027" s="20"/>
      <c r="Z4027" s="20"/>
      <c r="AA4027" s="20"/>
      <c r="AB4027" s="20"/>
      <c r="AC4027" s="20"/>
      <c r="AD4027" s="20"/>
    </row>
    <row r="4028" spans="3:30" s="1" customFormat="1">
      <c r="C4028" s="16"/>
      <c r="D4028" s="16"/>
      <c r="E4028" s="32"/>
      <c r="F4028" s="16"/>
      <c r="G4028" s="16"/>
      <c r="H4028" s="16"/>
      <c r="I4028" s="16"/>
      <c r="J4028" s="16"/>
      <c r="K4028" s="16"/>
      <c r="L4028" s="32"/>
      <c r="M4028" s="16"/>
      <c r="N4028" s="16"/>
      <c r="O4028" s="16"/>
      <c r="P4028" s="16"/>
      <c r="Y4028" s="20"/>
      <c r="Z4028" s="20"/>
      <c r="AA4028" s="20"/>
      <c r="AB4028" s="20"/>
      <c r="AC4028" s="20"/>
      <c r="AD4028" s="20"/>
    </row>
    <row r="4029" spans="3:30" s="1" customFormat="1">
      <c r="C4029" s="16"/>
      <c r="D4029" s="16"/>
      <c r="E4029" s="32"/>
      <c r="F4029" s="16"/>
      <c r="G4029" s="16"/>
      <c r="H4029" s="16"/>
      <c r="I4029" s="16"/>
      <c r="J4029" s="16"/>
      <c r="K4029" s="16"/>
      <c r="L4029" s="32"/>
      <c r="M4029" s="16"/>
      <c r="N4029" s="16"/>
      <c r="O4029" s="16"/>
      <c r="P4029" s="16"/>
      <c r="Y4029" s="20"/>
      <c r="Z4029" s="20"/>
      <c r="AA4029" s="20"/>
      <c r="AB4029" s="20"/>
      <c r="AC4029" s="20"/>
      <c r="AD4029" s="20"/>
    </row>
    <row r="4030" spans="3:30" s="1" customFormat="1">
      <c r="C4030" s="16"/>
      <c r="D4030" s="16"/>
      <c r="E4030" s="32"/>
      <c r="F4030" s="16"/>
      <c r="G4030" s="16"/>
      <c r="H4030" s="16"/>
      <c r="I4030" s="16"/>
      <c r="J4030" s="16"/>
      <c r="K4030" s="16"/>
      <c r="L4030" s="32"/>
      <c r="M4030" s="16"/>
      <c r="N4030" s="16"/>
      <c r="O4030" s="16"/>
      <c r="P4030" s="16"/>
      <c r="Y4030" s="20"/>
      <c r="Z4030" s="20"/>
      <c r="AA4030" s="20"/>
      <c r="AB4030" s="20"/>
      <c r="AC4030" s="20"/>
      <c r="AD4030" s="20"/>
    </row>
    <row r="4031" spans="3:30" s="1" customFormat="1">
      <c r="C4031" s="16"/>
      <c r="D4031" s="16"/>
      <c r="E4031" s="32"/>
      <c r="F4031" s="16"/>
      <c r="G4031" s="16"/>
      <c r="H4031" s="16"/>
      <c r="I4031" s="16"/>
      <c r="J4031" s="16"/>
      <c r="K4031" s="16"/>
      <c r="L4031" s="32"/>
      <c r="M4031" s="16"/>
      <c r="N4031" s="16"/>
      <c r="O4031" s="16"/>
      <c r="P4031" s="16"/>
      <c r="Y4031" s="20"/>
      <c r="Z4031" s="20"/>
      <c r="AA4031" s="20"/>
      <c r="AB4031" s="20"/>
      <c r="AC4031" s="20"/>
      <c r="AD4031" s="20"/>
    </row>
    <row r="4032" spans="3:30" s="1" customFormat="1">
      <c r="C4032" s="16"/>
      <c r="D4032" s="16"/>
      <c r="E4032" s="32"/>
      <c r="F4032" s="16"/>
      <c r="G4032" s="16"/>
      <c r="H4032" s="16"/>
      <c r="I4032" s="16"/>
      <c r="J4032" s="16"/>
      <c r="K4032" s="16"/>
      <c r="L4032" s="32"/>
      <c r="M4032" s="16"/>
      <c r="N4032" s="16"/>
      <c r="O4032" s="16"/>
      <c r="P4032" s="16"/>
      <c r="Y4032" s="20"/>
      <c r="Z4032" s="20"/>
      <c r="AA4032" s="20"/>
      <c r="AB4032" s="20"/>
      <c r="AC4032" s="20"/>
      <c r="AD4032" s="20"/>
    </row>
    <row r="4033" spans="3:30" s="1" customFormat="1">
      <c r="C4033" s="16"/>
      <c r="D4033" s="16"/>
      <c r="E4033" s="32"/>
      <c r="F4033" s="16"/>
      <c r="G4033" s="16"/>
      <c r="H4033" s="16"/>
      <c r="I4033" s="16"/>
      <c r="J4033" s="16"/>
      <c r="K4033" s="16"/>
      <c r="L4033" s="32"/>
      <c r="M4033" s="16"/>
      <c r="N4033" s="16"/>
      <c r="O4033" s="16"/>
      <c r="P4033" s="16"/>
      <c r="Y4033" s="20"/>
      <c r="Z4033" s="20"/>
      <c r="AA4033" s="20"/>
      <c r="AB4033" s="20"/>
      <c r="AC4033" s="20"/>
      <c r="AD4033" s="20"/>
    </row>
    <row r="4034" spans="3:30" s="1" customFormat="1">
      <c r="C4034" s="16"/>
      <c r="D4034" s="16"/>
      <c r="E4034" s="32"/>
      <c r="F4034" s="16"/>
      <c r="G4034" s="16"/>
      <c r="H4034" s="16"/>
      <c r="I4034" s="16"/>
      <c r="J4034" s="16"/>
      <c r="K4034" s="16"/>
      <c r="L4034" s="32"/>
      <c r="M4034" s="16"/>
      <c r="N4034" s="16"/>
      <c r="O4034" s="16"/>
      <c r="P4034" s="16"/>
      <c r="Y4034" s="20"/>
      <c r="Z4034" s="20"/>
      <c r="AA4034" s="20"/>
      <c r="AB4034" s="20"/>
      <c r="AC4034" s="20"/>
      <c r="AD4034" s="20"/>
    </row>
    <row r="4035" spans="3:30" s="1" customFormat="1">
      <c r="C4035" s="16"/>
      <c r="D4035" s="16"/>
      <c r="E4035" s="32"/>
      <c r="F4035" s="16"/>
      <c r="G4035" s="16"/>
      <c r="H4035" s="16"/>
      <c r="I4035" s="16"/>
      <c r="J4035" s="16"/>
      <c r="K4035" s="16"/>
      <c r="L4035" s="32"/>
      <c r="M4035" s="16"/>
      <c r="N4035" s="16"/>
      <c r="O4035" s="16"/>
      <c r="P4035" s="16"/>
      <c r="Y4035" s="20"/>
      <c r="Z4035" s="20"/>
      <c r="AA4035" s="20"/>
      <c r="AB4035" s="20"/>
      <c r="AC4035" s="20"/>
      <c r="AD4035" s="20"/>
    </row>
    <row r="4036" spans="3:30" s="1" customFormat="1">
      <c r="C4036" s="16"/>
      <c r="D4036" s="16"/>
      <c r="E4036" s="32"/>
      <c r="F4036" s="16"/>
      <c r="G4036" s="16"/>
      <c r="H4036" s="16"/>
      <c r="I4036" s="16"/>
      <c r="J4036" s="16"/>
      <c r="K4036" s="16"/>
      <c r="L4036" s="32"/>
      <c r="M4036" s="16"/>
      <c r="N4036" s="16"/>
      <c r="O4036" s="16"/>
      <c r="P4036" s="16"/>
      <c r="Y4036" s="20"/>
      <c r="Z4036" s="20"/>
      <c r="AA4036" s="20"/>
      <c r="AB4036" s="20"/>
      <c r="AC4036" s="20"/>
      <c r="AD4036" s="20"/>
    </row>
    <row r="4037" spans="3:30" s="1" customFormat="1">
      <c r="C4037" s="16"/>
      <c r="D4037" s="16"/>
      <c r="E4037" s="32"/>
      <c r="F4037" s="16"/>
      <c r="G4037" s="16"/>
      <c r="H4037" s="16"/>
      <c r="I4037" s="16"/>
      <c r="J4037" s="16"/>
      <c r="K4037" s="16"/>
      <c r="L4037" s="32"/>
      <c r="M4037" s="16"/>
      <c r="N4037" s="16"/>
      <c r="O4037" s="16"/>
      <c r="P4037" s="16"/>
      <c r="Y4037" s="20"/>
      <c r="Z4037" s="20"/>
      <c r="AA4037" s="20"/>
      <c r="AB4037" s="20"/>
      <c r="AC4037" s="20"/>
      <c r="AD4037" s="20"/>
    </row>
    <row r="4038" spans="3:30" s="1" customFormat="1">
      <c r="C4038" s="16"/>
      <c r="D4038" s="16"/>
      <c r="E4038" s="32"/>
      <c r="F4038" s="16"/>
      <c r="G4038" s="16"/>
      <c r="H4038" s="16"/>
      <c r="I4038" s="16"/>
      <c r="J4038" s="16"/>
      <c r="K4038" s="16"/>
      <c r="L4038" s="32"/>
      <c r="M4038" s="16"/>
      <c r="N4038" s="16"/>
      <c r="O4038" s="16"/>
      <c r="P4038" s="16"/>
      <c r="Y4038" s="20"/>
      <c r="Z4038" s="20"/>
      <c r="AA4038" s="20"/>
      <c r="AB4038" s="20"/>
      <c r="AC4038" s="20"/>
      <c r="AD4038" s="20"/>
    </row>
    <row r="4039" spans="3:30" s="1" customFormat="1">
      <c r="C4039" s="16"/>
      <c r="D4039" s="16"/>
      <c r="E4039" s="32"/>
      <c r="F4039" s="16"/>
      <c r="G4039" s="16"/>
      <c r="H4039" s="16"/>
      <c r="I4039" s="16"/>
      <c r="J4039" s="16"/>
      <c r="K4039" s="16"/>
      <c r="L4039" s="32"/>
      <c r="M4039" s="16"/>
      <c r="N4039" s="16"/>
      <c r="O4039" s="16"/>
      <c r="P4039" s="16"/>
      <c r="Y4039" s="20"/>
      <c r="Z4039" s="20"/>
      <c r="AA4039" s="20"/>
      <c r="AB4039" s="20"/>
      <c r="AC4039" s="20"/>
      <c r="AD4039" s="20"/>
    </row>
    <row r="4040" spans="3:30" s="1" customFormat="1">
      <c r="C4040" s="16"/>
      <c r="D4040" s="16"/>
      <c r="E4040" s="32"/>
      <c r="F4040" s="16"/>
      <c r="G4040" s="16"/>
      <c r="H4040" s="16"/>
      <c r="I4040" s="16"/>
      <c r="J4040" s="16"/>
      <c r="K4040" s="16"/>
      <c r="L4040" s="32"/>
      <c r="M4040" s="16"/>
      <c r="N4040" s="16"/>
      <c r="O4040" s="16"/>
      <c r="P4040" s="16"/>
      <c r="Y4040" s="20"/>
      <c r="Z4040" s="20"/>
      <c r="AA4040" s="20"/>
      <c r="AB4040" s="20"/>
      <c r="AC4040" s="20"/>
      <c r="AD4040" s="20"/>
    </row>
    <row r="4041" spans="3:30" s="1" customFormat="1">
      <c r="C4041" s="16"/>
      <c r="D4041" s="16"/>
      <c r="E4041" s="32"/>
      <c r="F4041" s="16"/>
      <c r="G4041" s="16"/>
      <c r="H4041" s="16"/>
      <c r="I4041" s="16"/>
      <c r="J4041" s="16"/>
      <c r="K4041" s="16"/>
      <c r="L4041" s="32"/>
      <c r="M4041" s="16"/>
      <c r="N4041" s="16"/>
      <c r="O4041" s="16"/>
      <c r="P4041" s="16"/>
      <c r="Y4041" s="20"/>
      <c r="Z4041" s="20"/>
      <c r="AA4041" s="20"/>
      <c r="AB4041" s="20"/>
      <c r="AC4041" s="20"/>
      <c r="AD4041" s="20"/>
    </row>
    <row r="4042" spans="3:30" s="1" customFormat="1">
      <c r="C4042" s="16"/>
      <c r="D4042" s="16"/>
      <c r="E4042" s="32"/>
      <c r="F4042" s="16"/>
      <c r="G4042" s="16"/>
      <c r="H4042" s="16"/>
      <c r="I4042" s="16"/>
      <c r="J4042" s="16"/>
      <c r="K4042" s="16"/>
      <c r="L4042" s="32"/>
      <c r="M4042" s="16"/>
      <c r="N4042" s="16"/>
      <c r="O4042" s="16"/>
      <c r="P4042" s="16"/>
      <c r="Y4042" s="20"/>
      <c r="Z4042" s="20"/>
      <c r="AA4042" s="20"/>
      <c r="AB4042" s="20"/>
      <c r="AC4042" s="20"/>
      <c r="AD4042" s="20"/>
    </row>
    <row r="4043" spans="3:30" s="1" customFormat="1">
      <c r="C4043" s="16"/>
      <c r="D4043" s="16"/>
      <c r="E4043" s="32"/>
      <c r="F4043" s="16"/>
      <c r="G4043" s="16"/>
      <c r="H4043" s="16"/>
      <c r="I4043" s="16"/>
      <c r="J4043" s="16"/>
      <c r="K4043" s="16"/>
      <c r="L4043" s="32"/>
      <c r="M4043" s="16"/>
      <c r="N4043" s="16"/>
      <c r="O4043" s="16"/>
      <c r="P4043" s="16"/>
      <c r="Y4043" s="20"/>
      <c r="Z4043" s="20"/>
      <c r="AA4043" s="20"/>
      <c r="AB4043" s="20"/>
      <c r="AC4043" s="20"/>
      <c r="AD4043" s="20"/>
    </row>
    <row r="4044" spans="3:30" s="1" customFormat="1">
      <c r="C4044" s="16"/>
      <c r="D4044" s="16"/>
      <c r="E4044" s="32"/>
      <c r="F4044" s="16"/>
      <c r="G4044" s="16"/>
      <c r="H4044" s="16"/>
      <c r="I4044" s="16"/>
      <c r="J4044" s="16"/>
      <c r="K4044" s="16"/>
      <c r="L4044" s="32"/>
      <c r="M4044" s="16"/>
      <c r="N4044" s="16"/>
      <c r="O4044" s="16"/>
      <c r="P4044" s="16"/>
      <c r="Y4044" s="20"/>
      <c r="Z4044" s="20"/>
      <c r="AA4044" s="20"/>
      <c r="AB4044" s="20"/>
      <c r="AC4044" s="20"/>
      <c r="AD4044" s="20"/>
    </row>
    <row r="4045" spans="3:30" s="1" customFormat="1">
      <c r="C4045" s="16"/>
      <c r="D4045" s="16"/>
      <c r="E4045" s="32"/>
      <c r="F4045" s="16"/>
      <c r="G4045" s="16"/>
      <c r="H4045" s="16"/>
      <c r="I4045" s="16"/>
      <c r="J4045" s="16"/>
      <c r="K4045" s="16"/>
      <c r="L4045" s="32"/>
      <c r="M4045" s="16"/>
      <c r="N4045" s="16"/>
      <c r="O4045" s="16"/>
      <c r="P4045" s="16"/>
      <c r="Y4045" s="20"/>
      <c r="Z4045" s="20"/>
      <c r="AA4045" s="20"/>
      <c r="AB4045" s="20"/>
      <c r="AC4045" s="20"/>
      <c r="AD4045" s="20"/>
    </row>
    <row r="4046" spans="3:30" s="1" customFormat="1">
      <c r="C4046" s="16"/>
      <c r="D4046" s="16"/>
      <c r="E4046" s="32"/>
      <c r="F4046" s="16"/>
      <c r="G4046" s="16"/>
      <c r="H4046" s="16"/>
      <c r="I4046" s="16"/>
      <c r="J4046" s="16"/>
      <c r="K4046" s="16"/>
      <c r="L4046" s="32"/>
      <c r="M4046" s="16"/>
      <c r="N4046" s="16"/>
      <c r="O4046" s="16"/>
      <c r="P4046" s="16"/>
      <c r="Y4046" s="20"/>
      <c r="Z4046" s="20"/>
      <c r="AA4046" s="20"/>
      <c r="AB4046" s="20"/>
      <c r="AC4046" s="20"/>
      <c r="AD4046" s="20"/>
    </row>
    <row r="4047" spans="3:30" s="1" customFormat="1">
      <c r="C4047" s="16"/>
      <c r="D4047" s="16"/>
      <c r="E4047" s="32"/>
      <c r="F4047" s="16"/>
      <c r="G4047" s="16"/>
      <c r="H4047" s="16"/>
      <c r="I4047" s="16"/>
      <c r="J4047" s="16"/>
      <c r="K4047" s="16"/>
      <c r="L4047" s="32"/>
      <c r="M4047" s="16"/>
      <c r="N4047" s="16"/>
      <c r="O4047" s="16"/>
      <c r="P4047" s="16"/>
      <c r="Y4047" s="20"/>
      <c r="Z4047" s="20"/>
      <c r="AA4047" s="20"/>
      <c r="AB4047" s="20"/>
      <c r="AC4047" s="20"/>
      <c r="AD4047" s="20"/>
    </row>
    <row r="4048" spans="3:30" s="1" customFormat="1">
      <c r="C4048" s="16"/>
      <c r="D4048" s="16"/>
      <c r="E4048" s="32"/>
      <c r="F4048" s="16"/>
      <c r="G4048" s="16"/>
      <c r="H4048" s="16"/>
      <c r="I4048" s="16"/>
      <c r="J4048" s="16"/>
      <c r="K4048" s="16"/>
      <c r="L4048" s="32"/>
      <c r="M4048" s="16"/>
      <c r="N4048" s="16"/>
      <c r="O4048" s="16"/>
      <c r="P4048" s="16"/>
      <c r="Y4048" s="20"/>
      <c r="Z4048" s="20"/>
      <c r="AA4048" s="20"/>
      <c r="AB4048" s="20"/>
      <c r="AC4048" s="20"/>
      <c r="AD4048" s="20"/>
    </row>
    <row r="4049" spans="3:30" s="1" customFormat="1">
      <c r="C4049" s="16"/>
      <c r="D4049" s="16"/>
      <c r="E4049" s="32"/>
      <c r="F4049" s="16"/>
      <c r="G4049" s="16"/>
      <c r="H4049" s="16"/>
      <c r="I4049" s="16"/>
      <c r="J4049" s="16"/>
      <c r="K4049" s="16"/>
      <c r="L4049" s="32"/>
      <c r="M4049" s="16"/>
      <c r="N4049" s="16"/>
      <c r="O4049" s="16"/>
      <c r="P4049" s="16"/>
      <c r="Y4049" s="20"/>
      <c r="Z4049" s="20"/>
      <c r="AA4049" s="20"/>
      <c r="AB4049" s="20"/>
      <c r="AC4049" s="20"/>
      <c r="AD4049" s="20"/>
    </row>
    <row r="4050" spans="3:30" s="1" customFormat="1">
      <c r="C4050" s="16"/>
      <c r="D4050" s="16"/>
      <c r="E4050" s="32"/>
      <c r="F4050" s="16"/>
      <c r="G4050" s="16"/>
      <c r="H4050" s="16"/>
      <c r="I4050" s="16"/>
      <c r="J4050" s="16"/>
      <c r="K4050" s="16"/>
      <c r="L4050" s="32"/>
      <c r="M4050" s="16"/>
      <c r="N4050" s="16"/>
      <c r="O4050" s="16"/>
      <c r="P4050" s="16"/>
      <c r="Y4050" s="20"/>
      <c r="Z4050" s="20"/>
      <c r="AA4050" s="20"/>
      <c r="AB4050" s="20"/>
      <c r="AC4050" s="20"/>
      <c r="AD4050" s="20"/>
    </row>
    <row r="4051" spans="3:30" s="1" customFormat="1">
      <c r="C4051" s="16"/>
      <c r="D4051" s="16"/>
      <c r="E4051" s="32"/>
      <c r="F4051" s="16"/>
      <c r="G4051" s="16"/>
      <c r="H4051" s="16"/>
      <c r="I4051" s="16"/>
      <c r="J4051" s="16"/>
      <c r="K4051" s="16"/>
      <c r="L4051" s="32"/>
      <c r="M4051" s="16"/>
      <c r="N4051" s="16"/>
      <c r="O4051" s="16"/>
      <c r="P4051" s="16"/>
      <c r="Y4051" s="20"/>
      <c r="Z4051" s="20"/>
      <c r="AA4051" s="20"/>
      <c r="AB4051" s="20"/>
      <c r="AC4051" s="20"/>
      <c r="AD4051" s="20"/>
    </row>
    <row r="4052" spans="3:30" s="1" customFormat="1">
      <c r="C4052" s="16"/>
      <c r="D4052" s="16"/>
      <c r="E4052" s="32"/>
      <c r="F4052" s="16"/>
      <c r="G4052" s="16"/>
      <c r="H4052" s="16"/>
      <c r="I4052" s="16"/>
      <c r="J4052" s="16"/>
      <c r="K4052" s="16"/>
      <c r="L4052" s="32"/>
      <c r="M4052" s="16"/>
      <c r="N4052" s="16"/>
      <c r="O4052" s="16"/>
      <c r="P4052" s="16"/>
      <c r="Y4052" s="20"/>
      <c r="Z4052" s="20"/>
      <c r="AA4052" s="20"/>
      <c r="AB4052" s="20"/>
      <c r="AC4052" s="20"/>
      <c r="AD4052" s="20"/>
    </row>
    <row r="4053" spans="3:30" s="1" customFormat="1">
      <c r="C4053" s="16"/>
      <c r="D4053" s="16"/>
      <c r="E4053" s="32"/>
      <c r="F4053" s="16"/>
      <c r="G4053" s="16"/>
      <c r="H4053" s="16"/>
      <c r="I4053" s="16"/>
      <c r="J4053" s="16"/>
      <c r="K4053" s="16"/>
      <c r="L4053" s="32"/>
      <c r="M4053" s="16"/>
      <c r="N4053" s="16"/>
      <c r="O4053" s="16"/>
      <c r="P4053" s="16"/>
      <c r="Y4053" s="20"/>
      <c r="Z4053" s="20"/>
      <c r="AA4053" s="20"/>
      <c r="AB4053" s="20"/>
      <c r="AC4053" s="20"/>
      <c r="AD4053" s="20"/>
    </row>
    <row r="4054" spans="3:30" s="1" customFormat="1">
      <c r="C4054" s="16"/>
      <c r="D4054" s="16"/>
      <c r="E4054" s="32"/>
      <c r="F4054" s="16"/>
      <c r="G4054" s="16"/>
      <c r="H4054" s="16"/>
      <c r="I4054" s="16"/>
      <c r="J4054" s="16"/>
      <c r="K4054" s="16"/>
      <c r="L4054" s="32"/>
      <c r="M4054" s="16"/>
      <c r="N4054" s="16"/>
      <c r="O4054" s="16"/>
      <c r="P4054" s="16"/>
      <c r="Y4054" s="20"/>
      <c r="Z4054" s="20"/>
      <c r="AA4054" s="20"/>
      <c r="AB4054" s="20"/>
      <c r="AC4054" s="20"/>
      <c r="AD4054" s="20"/>
    </row>
    <row r="4055" spans="3:30" s="1" customFormat="1">
      <c r="C4055" s="16"/>
      <c r="D4055" s="16"/>
      <c r="E4055" s="32"/>
      <c r="F4055" s="16"/>
      <c r="G4055" s="16"/>
      <c r="H4055" s="16"/>
      <c r="I4055" s="16"/>
      <c r="J4055" s="16"/>
      <c r="K4055" s="16"/>
      <c r="L4055" s="32"/>
      <c r="M4055" s="16"/>
      <c r="N4055" s="16"/>
      <c r="O4055" s="16"/>
      <c r="P4055" s="16"/>
      <c r="Y4055" s="20"/>
      <c r="Z4055" s="20"/>
      <c r="AA4055" s="20"/>
      <c r="AB4055" s="20"/>
      <c r="AC4055" s="20"/>
      <c r="AD4055" s="20"/>
    </row>
    <row r="4056" spans="3:30" s="1" customFormat="1">
      <c r="C4056" s="16"/>
      <c r="D4056" s="16"/>
      <c r="E4056" s="32"/>
      <c r="F4056" s="16"/>
      <c r="G4056" s="16"/>
      <c r="H4056" s="16"/>
      <c r="I4056" s="16"/>
      <c r="J4056" s="16"/>
      <c r="K4056" s="16"/>
      <c r="L4056" s="32"/>
      <c r="M4056" s="16"/>
      <c r="N4056" s="16"/>
      <c r="O4056" s="16"/>
      <c r="P4056" s="16"/>
      <c r="Y4056" s="20"/>
      <c r="Z4056" s="20"/>
      <c r="AA4056" s="20"/>
      <c r="AB4056" s="20"/>
      <c r="AC4056" s="20"/>
      <c r="AD4056" s="20"/>
    </row>
    <row r="4057" spans="3:30" s="1" customFormat="1">
      <c r="C4057" s="16"/>
      <c r="D4057" s="16"/>
      <c r="E4057" s="32"/>
      <c r="F4057" s="16"/>
      <c r="G4057" s="16"/>
      <c r="H4057" s="16"/>
      <c r="I4057" s="16"/>
      <c r="J4057" s="16"/>
      <c r="K4057" s="16"/>
      <c r="L4057" s="32"/>
      <c r="M4057" s="16"/>
      <c r="N4057" s="16"/>
      <c r="O4057" s="16"/>
      <c r="P4057" s="16"/>
      <c r="Y4057" s="20"/>
      <c r="Z4057" s="20"/>
      <c r="AA4057" s="20"/>
      <c r="AB4057" s="20"/>
      <c r="AC4057" s="20"/>
      <c r="AD4057" s="20"/>
    </row>
    <row r="4058" spans="3:30" s="1" customFormat="1">
      <c r="C4058" s="16"/>
      <c r="D4058" s="16"/>
      <c r="E4058" s="32"/>
      <c r="F4058" s="16"/>
      <c r="G4058" s="16"/>
      <c r="H4058" s="16"/>
      <c r="I4058" s="16"/>
      <c r="J4058" s="16"/>
      <c r="K4058" s="16"/>
      <c r="L4058" s="32"/>
      <c r="M4058" s="16"/>
      <c r="N4058" s="16"/>
      <c r="O4058" s="16"/>
      <c r="P4058" s="16"/>
      <c r="Y4058" s="20"/>
      <c r="Z4058" s="20"/>
      <c r="AA4058" s="20"/>
      <c r="AB4058" s="20"/>
      <c r="AC4058" s="20"/>
      <c r="AD4058" s="20"/>
    </row>
    <row r="4059" spans="3:30" s="1" customFormat="1">
      <c r="C4059" s="16"/>
      <c r="D4059" s="16"/>
      <c r="E4059" s="32"/>
      <c r="F4059" s="16"/>
      <c r="G4059" s="16"/>
      <c r="H4059" s="16"/>
      <c r="I4059" s="16"/>
      <c r="J4059" s="16"/>
      <c r="K4059" s="16"/>
      <c r="L4059" s="32"/>
      <c r="M4059" s="16"/>
      <c r="N4059" s="16"/>
      <c r="O4059" s="16"/>
      <c r="P4059" s="16"/>
      <c r="Y4059" s="20"/>
      <c r="Z4059" s="20"/>
      <c r="AA4059" s="20"/>
      <c r="AB4059" s="20"/>
      <c r="AC4059" s="20"/>
      <c r="AD4059" s="20"/>
    </row>
    <row r="4060" spans="3:30" s="1" customFormat="1">
      <c r="C4060" s="16"/>
      <c r="D4060" s="16"/>
      <c r="E4060" s="32"/>
      <c r="F4060" s="16"/>
      <c r="G4060" s="16"/>
      <c r="H4060" s="16"/>
      <c r="I4060" s="16"/>
      <c r="J4060" s="16"/>
      <c r="K4060" s="16"/>
      <c r="L4060" s="32"/>
      <c r="M4060" s="16"/>
      <c r="N4060" s="16"/>
      <c r="O4060" s="16"/>
      <c r="P4060" s="16"/>
      <c r="Y4060" s="20"/>
      <c r="Z4060" s="20"/>
      <c r="AA4060" s="20"/>
      <c r="AB4060" s="20"/>
      <c r="AC4060" s="20"/>
      <c r="AD4060" s="20"/>
    </row>
    <row r="4061" spans="3:30" s="1" customFormat="1">
      <c r="C4061" s="16"/>
      <c r="D4061" s="16"/>
      <c r="E4061" s="32"/>
      <c r="F4061" s="16"/>
      <c r="G4061" s="16"/>
      <c r="H4061" s="16"/>
      <c r="I4061" s="16"/>
      <c r="J4061" s="16"/>
      <c r="K4061" s="16"/>
      <c r="L4061" s="32"/>
      <c r="M4061" s="16"/>
      <c r="N4061" s="16"/>
      <c r="O4061" s="16"/>
      <c r="P4061" s="16"/>
      <c r="Y4061" s="20"/>
      <c r="Z4061" s="20"/>
      <c r="AA4061" s="20"/>
      <c r="AB4061" s="20"/>
      <c r="AC4061" s="20"/>
      <c r="AD4061" s="20"/>
    </row>
    <row r="4062" spans="3:30" s="1" customFormat="1">
      <c r="C4062" s="16"/>
      <c r="D4062" s="16"/>
      <c r="E4062" s="32"/>
      <c r="F4062" s="16"/>
      <c r="G4062" s="16"/>
      <c r="H4062" s="16"/>
      <c r="I4062" s="16"/>
      <c r="J4062" s="16"/>
      <c r="K4062" s="16"/>
      <c r="L4062" s="32"/>
      <c r="M4062" s="16"/>
      <c r="N4062" s="16"/>
      <c r="O4062" s="16"/>
      <c r="P4062" s="16"/>
      <c r="Y4062" s="20"/>
      <c r="Z4062" s="20"/>
      <c r="AA4062" s="20"/>
      <c r="AB4062" s="20"/>
      <c r="AC4062" s="20"/>
      <c r="AD4062" s="20"/>
    </row>
    <row r="4063" spans="3:30" s="1" customFormat="1">
      <c r="C4063" s="16"/>
      <c r="D4063" s="16"/>
      <c r="E4063" s="32"/>
      <c r="F4063" s="16"/>
      <c r="G4063" s="16"/>
      <c r="H4063" s="16"/>
      <c r="I4063" s="16"/>
      <c r="J4063" s="16"/>
      <c r="K4063" s="16"/>
      <c r="L4063" s="32"/>
      <c r="M4063" s="16"/>
      <c r="N4063" s="16"/>
      <c r="O4063" s="16"/>
      <c r="P4063" s="16"/>
      <c r="Y4063" s="20"/>
      <c r="Z4063" s="20"/>
      <c r="AA4063" s="20"/>
      <c r="AB4063" s="20"/>
      <c r="AC4063" s="20"/>
      <c r="AD4063" s="20"/>
    </row>
    <row r="4064" spans="3:30" s="1" customFormat="1">
      <c r="C4064" s="16"/>
      <c r="D4064" s="16"/>
      <c r="E4064" s="32"/>
      <c r="F4064" s="16"/>
      <c r="G4064" s="16"/>
      <c r="H4064" s="16"/>
      <c r="I4064" s="16"/>
      <c r="J4064" s="16"/>
      <c r="K4064" s="16"/>
      <c r="L4064" s="32"/>
      <c r="M4064" s="16"/>
      <c r="N4064" s="16"/>
      <c r="O4064" s="16"/>
      <c r="P4064" s="16"/>
      <c r="Y4064" s="20"/>
      <c r="Z4064" s="20"/>
      <c r="AA4064" s="20"/>
      <c r="AB4064" s="20"/>
      <c r="AC4064" s="20"/>
      <c r="AD4064" s="20"/>
    </row>
    <row r="4065" spans="3:30" s="1" customFormat="1">
      <c r="C4065" s="16"/>
      <c r="D4065" s="16"/>
      <c r="E4065" s="32"/>
      <c r="F4065" s="16"/>
      <c r="G4065" s="16"/>
      <c r="H4065" s="16"/>
      <c r="I4065" s="16"/>
      <c r="J4065" s="16"/>
      <c r="K4065" s="16"/>
      <c r="L4065" s="32"/>
      <c r="M4065" s="16"/>
      <c r="N4065" s="16"/>
      <c r="O4065" s="16"/>
      <c r="P4065" s="16"/>
      <c r="Y4065" s="20"/>
      <c r="Z4065" s="20"/>
      <c r="AA4065" s="20"/>
      <c r="AB4065" s="20"/>
      <c r="AC4065" s="20"/>
      <c r="AD4065" s="20"/>
    </row>
    <row r="4066" spans="3:30" s="1" customFormat="1">
      <c r="C4066" s="16"/>
      <c r="D4066" s="16"/>
      <c r="E4066" s="32"/>
      <c r="F4066" s="16"/>
      <c r="G4066" s="16"/>
      <c r="H4066" s="16"/>
      <c r="I4066" s="16"/>
      <c r="J4066" s="16"/>
      <c r="K4066" s="16"/>
      <c r="L4066" s="32"/>
      <c r="M4066" s="16"/>
      <c r="N4066" s="16"/>
      <c r="O4066" s="16"/>
      <c r="P4066" s="16"/>
      <c r="Y4066" s="20"/>
      <c r="Z4066" s="20"/>
      <c r="AA4066" s="20"/>
      <c r="AB4066" s="20"/>
      <c r="AC4066" s="20"/>
      <c r="AD4066" s="20"/>
    </row>
    <row r="4067" spans="3:30" s="1" customFormat="1">
      <c r="C4067" s="16"/>
      <c r="D4067" s="16"/>
      <c r="E4067" s="32"/>
      <c r="F4067" s="16"/>
      <c r="G4067" s="16"/>
      <c r="H4067" s="16"/>
      <c r="I4067" s="16"/>
      <c r="J4067" s="16"/>
      <c r="K4067" s="16"/>
      <c r="L4067" s="32"/>
      <c r="M4067" s="16"/>
      <c r="N4067" s="16"/>
      <c r="O4067" s="16"/>
      <c r="P4067" s="16"/>
      <c r="Y4067" s="20"/>
      <c r="Z4067" s="20"/>
      <c r="AA4067" s="20"/>
      <c r="AB4067" s="20"/>
      <c r="AC4067" s="20"/>
      <c r="AD4067" s="20"/>
    </row>
    <row r="4068" spans="3:30" s="1" customFormat="1">
      <c r="C4068" s="16"/>
      <c r="D4068" s="16"/>
      <c r="E4068" s="32"/>
      <c r="F4068" s="16"/>
      <c r="G4068" s="16"/>
      <c r="H4068" s="16"/>
      <c r="I4068" s="16"/>
      <c r="J4068" s="16"/>
      <c r="K4068" s="16"/>
      <c r="L4068" s="32"/>
      <c r="M4068" s="16"/>
      <c r="N4068" s="16"/>
      <c r="O4068" s="16"/>
      <c r="P4068" s="16"/>
      <c r="Y4068" s="20"/>
      <c r="Z4068" s="20"/>
      <c r="AA4068" s="20"/>
      <c r="AB4068" s="20"/>
      <c r="AC4068" s="20"/>
      <c r="AD4068" s="20"/>
    </row>
    <row r="4069" spans="3:30" s="1" customFormat="1">
      <c r="C4069" s="16"/>
      <c r="D4069" s="16"/>
      <c r="E4069" s="32"/>
      <c r="F4069" s="16"/>
      <c r="G4069" s="16"/>
      <c r="H4069" s="16"/>
      <c r="I4069" s="16"/>
      <c r="J4069" s="16"/>
      <c r="K4069" s="16"/>
      <c r="L4069" s="32"/>
      <c r="M4069" s="16"/>
      <c r="N4069" s="16"/>
      <c r="O4069" s="16"/>
      <c r="P4069" s="16"/>
      <c r="Y4069" s="20"/>
      <c r="Z4069" s="20"/>
      <c r="AA4069" s="20"/>
      <c r="AB4069" s="20"/>
      <c r="AC4069" s="20"/>
      <c r="AD4069" s="20"/>
    </row>
    <row r="4070" spans="3:30" s="1" customFormat="1">
      <c r="C4070" s="16"/>
      <c r="D4070" s="16"/>
      <c r="E4070" s="32"/>
      <c r="F4070" s="16"/>
      <c r="G4070" s="16"/>
      <c r="H4070" s="16"/>
      <c r="I4070" s="16"/>
      <c r="J4070" s="16"/>
      <c r="K4070" s="16"/>
      <c r="L4070" s="32"/>
      <c r="M4070" s="16"/>
      <c r="N4070" s="16"/>
      <c r="O4070" s="16"/>
      <c r="P4070" s="16"/>
      <c r="Y4070" s="20"/>
      <c r="Z4070" s="20"/>
      <c r="AA4070" s="20"/>
      <c r="AB4070" s="20"/>
      <c r="AC4070" s="20"/>
      <c r="AD4070" s="20"/>
    </row>
    <row r="4071" spans="3:30" s="1" customFormat="1">
      <c r="C4071" s="16"/>
      <c r="D4071" s="16"/>
      <c r="E4071" s="32"/>
      <c r="F4071" s="16"/>
      <c r="G4071" s="16"/>
      <c r="H4071" s="16"/>
      <c r="I4071" s="16"/>
      <c r="J4071" s="16"/>
      <c r="K4071" s="16"/>
      <c r="L4071" s="32"/>
      <c r="M4071" s="16"/>
      <c r="N4071" s="16"/>
      <c r="O4071" s="16"/>
      <c r="P4071" s="16"/>
      <c r="Y4071" s="20"/>
      <c r="Z4071" s="20"/>
      <c r="AA4071" s="20"/>
      <c r="AB4071" s="20"/>
      <c r="AC4071" s="20"/>
      <c r="AD4071" s="20"/>
    </row>
    <row r="4072" spans="3:30" s="1" customFormat="1">
      <c r="C4072" s="16"/>
      <c r="D4072" s="16"/>
      <c r="E4072" s="32"/>
      <c r="F4072" s="16"/>
      <c r="G4072" s="16"/>
      <c r="H4072" s="16"/>
      <c r="I4072" s="16"/>
      <c r="J4072" s="16"/>
      <c r="K4072" s="16"/>
      <c r="L4072" s="32"/>
      <c r="M4072" s="16"/>
      <c r="N4072" s="16"/>
      <c r="O4072" s="16"/>
      <c r="P4072" s="16"/>
      <c r="Y4072" s="20"/>
      <c r="Z4072" s="20"/>
      <c r="AA4072" s="20"/>
      <c r="AB4072" s="20"/>
      <c r="AC4072" s="20"/>
      <c r="AD4072" s="20"/>
    </row>
    <row r="4073" spans="3:30" s="1" customFormat="1">
      <c r="C4073" s="16"/>
      <c r="D4073" s="16"/>
      <c r="E4073" s="32"/>
      <c r="F4073" s="16"/>
      <c r="G4073" s="16"/>
      <c r="H4073" s="16"/>
      <c r="I4073" s="16"/>
      <c r="J4073" s="16"/>
      <c r="K4073" s="16"/>
      <c r="L4073" s="32"/>
      <c r="M4073" s="16"/>
      <c r="N4073" s="16"/>
      <c r="O4073" s="16"/>
      <c r="P4073" s="16"/>
      <c r="Y4073" s="20"/>
      <c r="Z4073" s="20"/>
      <c r="AA4073" s="20"/>
      <c r="AB4073" s="20"/>
      <c r="AC4073" s="20"/>
      <c r="AD4073" s="20"/>
    </row>
    <row r="4074" spans="3:30" s="1" customFormat="1">
      <c r="C4074" s="16"/>
      <c r="D4074" s="16"/>
      <c r="E4074" s="32"/>
      <c r="F4074" s="16"/>
      <c r="G4074" s="16"/>
      <c r="H4074" s="16"/>
      <c r="I4074" s="16"/>
      <c r="J4074" s="16"/>
      <c r="K4074" s="16"/>
      <c r="L4074" s="32"/>
      <c r="M4074" s="16"/>
      <c r="N4074" s="16"/>
      <c r="O4074" s="16"/>
      <c r="P4074" s="16"/>
      <c r="Y4074" s="20"/>
      <c r="Z4074" s="20"/>
      <c r="AA4074" s="20"/>
      <c r="AB4074" s="20"/>
      <c r="AC4074" s="20"/>
      <c r="AD4074" s="20"/>
    </row>
    <row r="4075" spans="3:30" s="1" customFormat="1">
      <c r="C4075" s="16"/>
      <c r="D4075" s="16"/>
      <c r="E4075" s="32"/>
      <c r="F4075" s="16"/>
      <c r="G4075" s="16"/>
      <c r="H4075" s="16"/>
      <c r="I4075" s="16"/>
      <c r="J4075" s="16"/>
      <c r="K4075" s="16"/>
      <c r="L4075" s="32"/>
      <c r="M4075" s="16"/>
      <c r="N4075" s="16"/>
      <c r="O4075" s="16"/>
      <c r="P4075" s="16"/>
      <c r="Y4075" s="20"/>
      <c r="Z4075" s="20"/>
      <c r="AA4075" s="20"/>
      <c r="AB4075" s="20"/>
      <c r="AC4075" s="20"/>
      <c r="AD4075" s="20"/>
    </row>
    <row r="4076" spans="3:30" s="1" customFormat="1">
      <c r="C4076" s="16"/>
      <c r="D4076" s="16"/>
      <c r="E4076" s="32"/>
      <c r="F4076" s="16"/>
      <c r="G4076" s="16"/>
      <c r="H4076" s="16"/>
      <c r="I4076" s="16"/>
      <c r="J4076" s="16"/>
      <c r="K4076" s="16"/>
      <c r="L4076" s="32"/>
      <c r="M4076" s="16"/>
      <c r="N4076" s="16"/>
      <c r="O4076" s="16"/>
      <c r="P4076" s="16"/>
      <c r="Y4076" s="20"/>
      <c r="Z4076" s="20"/>
      <c r="AA4076" s="20"/>
      <c r="AB4076" s="20"/>
      <c r="AC4076" s="20"/>
      <c r="AD4076" s="20"/>
    </row>
    <row r="4077" spans="3:30" s="1" customFormat="1">
      <c r="C4077" s="16"/>
      <c r="D4077" s="16"/>
      <c r="E4077" s="32"/>
      <c r="F4077" s="16"/>
      <c r="G4077" s="16"/>
      <c r="H4077" s="16"/>
      <c r="I4077" s="16"/>
      <c r="J4077" s="16"/>
      <c r="K4077" s="16"/>
      <c r="L4077" s="32"/>
      <c r="M4077" s="16"/>
      <c r="N4077" s="16"/>
      <c r="O4077" s="16"/>
      <c r="P4077" s="16"/>
      <c r="Y4077" s="20"/>
      <c r="Z4077" s="20"/>
      <c r="AA4077" s="20"/>
      <c r="AB4077" s="20"/>
      <c r="AC4077" s="20"/>
      <c r="AD4077" s="20"/>
    </row>
    <row r="4078" spans="3:30" s="1" customFormat="1">
      <c r="C4078" s="16"/>
      <c r="D4078" s="16"/>
      <c r="E4078" s="32"/>
      <c r="F4078" s="16"/>
      <c r="G4078" s="16"/>
      <c r="H4078" s="16"/>
      <c r="I4078" s="16"/>
      <c r="J4078" s="16"/>
      <c r="K4078" s="16"/>
      <c r="L4078" s="32"/>
      <c r="M4078" s="16"/>
      <c r="N4078" s="16"/>
      <c r="O4078" s="16"/>
      <c r="P4078" s="16"/>
      <c r="Y4078" s="20"/>
      <c r="Z4078" s="20"/>
      <c r="AA4078" s="20"/>
      <c r="AB4078" s="20"/>
      <c r="AC4078" s="20"/>
      <c r="AD4078" s="20"/>
    </row>
    <row r="4079" spans="3:30" s="1" customFormat="1">
      <c r="C4079" s="16"/>
      <c r="D4079" s="16"/>
      <c r="E4079" s="32"/>
      <c r="F4079" s="16"/>
      <c r="G4079" s="16"/>
      <c r="H4079" s="16"/>
      <c r="I4079" s="16"/>
      <c r="J4079" s="16"/>
      <c r="K4079" s="16"/>
      <c r="L4079" s="32"/>
      <c r="M4079" s="16"/>
      <c r="N4079" s="16"/>
      <c r="O4079" s="16"/>
      <c r="P4079" s="16"/>
      <c r="Y4079" s="20"/>
      <c r="Z4079" s="20"/>
      <c r="AA4079" s="20"/>
      <c r="AB4079" s="20"/>
      <c r="AC4079" s="20"/>
      <c r="AD4079" s="20"/>
    </row>
    <row r="4080" spans="3:30" s="1" customFormat="1">
      <c r="C4080" s="16"/>
      <c r="D4080" s="16"/>
      <c r="E4080" s="32"/>
      <c r="F4080" s="16"/>
      <c r="G4080" s="16"/>
      <c r="H4080" s="16"/>
      <c r="I4080" s="16"/>
      <c r="J4080" s="16"/>
      <c r="K4080" s="16"/>
      <c r="L4080" s="32"/>
      <c r="M4080" s="16"/>
      <c r="N4080" s="16"/>
      <c r="O4080" s="16"/>
      <c r="P4080" s="16"/>
      <c r="Y4080" s="20"/>
      <c r="Z4080" s="20"/>
      <c r="AA4080" s="20"/>
      <c r="AB4080" s="20"/>
      <c r="AC4080" s="20"/>
      <c r="AD4080" s="20"/>
    </row>
    <row r="4081" spans="3:30" s="1" customFormat="1">
      <c r="C4081" s="16"/>
      <c r="D4081" s="16"/>
      <c r="E4081" s="32"/>
      <c r="F4081" s="16"/>
      <c r="G4081" s="16"/>
      <c r="H4081" s="16"/>
      <c r="I4081" s="16"/>
      <c r="J4081" s="16"/>
      <c r="K4081" s="16"/>
      <c r="L4081" s="32"/>
      <c r="M4081" s="16"/>
      <c r="N4081" s="16"/>
      <c r="O4081" s="16"/>
      <c r="P4081" s="16"/>
      <c r="Y4081" s="20"/>
      <c r="Z4081" s="20"/>
      <c r="AA4081" s="20"/>
      <c r="AB4081" s="20"/>
      <c r="AC4081" s="20"/>
      <c r="AD4081" s="20"/>
    </row>
    <row r="4082" spans="3:30" s="1" customFormat="1">
      <c r="C4082" s="16"/>
      <c r="D4082" s="16"/>
      <c r="E4082" s="32"/>
      <c r="F4082" s="16"/>
      <c r="G4082" s="16"/>
      <c r="H4082" s="16"/>
      <c r="I4082" s="16"/>
      <c r="J4082" s="16"/>
      <c r="K4082" s="16"/>
      <c r="L4082" s="32"/>
      <c r="M4082" s="16"/>
      <c r="N4082" s="16"/>
      <c r="O4082" s="16"/>
      <c r="P4082" s="16"/>
      <c r="Y4082" s="20"/>
      <c r="Z4082" s="20"/>
      <c r="AA4082" s="20"/>
      <c r="AB4082" s="20"/>
      <c r="AC4082" s="20"/>
      <c r="AD4082" s="20"/>
    </row>
    <row r="4083" spans="3:30" s="1" customFormat="1">
      <c r="C4083" s="16"/>
      <c r="D4083" s="16"/>
      <c r="E4083" s="32"/>
      <c r="F4083" s="16"/>
      <c r="G4083" s="16"/>
      <c r="H4083" s="16"/>
      <c r="I4083" s="16"/>
      <c r="J4083" s="16"/>
      <c r="K4083" s="16"/>
      <c r="L4083" s="32"/>
      <c r="M4083" s="16"/>
      <c r="N4083" s="16"/>
      <c r="O4083" s="16"/>
      <c r="P4083" s="16"/>
      <c r="Y4083" s="20"/>
      <c r="Z4083" s="20"/>
      <c r="AA4083" s="20"/>
      <c r="AB4083" s="20"/>
      <c r="AC4083" s="20"/>
      <c r="AD4083" s="20"/>
    </row>
    <row r="4084" spans="3:30" s="1" customFormat="1">
      <c r="C4084" s="16"/>
      <c r="D4084" s="16"/>
      <c r="E4084" s="32"/>
      <c r="F4084" s="16"/>
      <c r="G4084" s="16"/>
      <c r="H4084" s="16"/>
      <c r="I4084" s="16"/>
      <c r="J4084" s="16"/>
      <c r="K4084" s="16"/>
      <c r="L4084" s="32"/>
      <c r="M4084" s="16"/>
      <c r="N4084" s="16"/>
      <c r="O4084" s="16"/>
      <c r="P4084" s="16"/>
      <c r="Y4084" s="20"/>
      <c r="Z4084" s="20"/>
      <c r="AA4084" s="20"/>
      <c r="AB4084" s="20"/>
      <c r="AC4084" s="20"/>
      <c r="AD4084" s="20"/>
    </row>
    <row r="4085" spans="3:30" s="1" customFormat="1">
      <c r="C4085" s="16"/>
      <c r="D4085" s="16"/>
      <c r="E4085" s="32"/>
      <c r="F4085" s="16"/>
      <c r="G4085" s="16"/>
      <c r="H4085" s="16"/>
      <c r="I4085" s="16"/>
      <c r="J4085" s="16"/>
      <c r="K4085" s="16"/>
      <c r="L4085" s="32"/>
      <c r="M4085" s="16"/>
      <c r="N4085" s="16"/>
      <c r="O4085" s="16"/>
      <c r="P4085" s="16"/>
      <c r="Y4085" s="20"/>
      <c r="Z4085" s="20"/>
      <c r="AA4085" s="20"/>
      <c r="AB4085" s="20"/>
      <c r="AC4085" s="20"/>
      <c r="AD4085" s="20"/>
    </row>
    <row r="4086" spans="3:30" s="1" customFormat="1">
      <c r="C4086" s="16"/>
      <c r="D4086" s="16"/>
      <c r="E4086" s="32"/>
      <c r="F4086" s="16"/>
      <c r="G4086" s="16"/>
      <c r="H4086" s="16"/>
      <c r="I4086" s="16"/>
      <c r="J4086" s="16"/>
      <c r="K4086" s="16"/>
      <c r="L4086" s="32"/>
      <c r="M4086" s="16"/>
      <c r="N4086" s="16"/>
      <c r="O4086" s="16"/>
      <c r="P4086" s="16"/>
      <c r="Y4086" s="20"/>
      <c r="Z4086" s="20"/>
      <c r="AA4086" s="20"/>
      <c r="AB4086" s="20"/>
      <c r="AC4086" s="20"/>
      <c r="AD4086" s="20"/>
    </row>
    <row r="4087" spans="3:30" s="1" customFormat="1">
      <c r="C4087" s="16"/>
      <c r="D4087" s="16"/>
      <c r="E4087" s="32"/>
      <c r="F4087" s="16"/>
      <c r="G4087" s="16"/>
      <c r="H4087" s="16"/>
      <c r="I4087" s="16"/>
      <c r="J4087" s="16"/>
      <c r="K4087" s="16"/>
      <c r="L4087" s="32"/>
      <c r="M4087" s="16"/>
      <c r="N4087" s="16"/>
      <c r="O4087" s="16"/>
      <c r="P4087" s="16"/>
      <c r="Y4087" s="20"/>
      <c r="Z4087" s="20"/>
      <c r="AA4087" s="20"/>
      <c r="AB4087" s="20"/>
      <c r="AC4087" s="20"/>
      <c r="AD4087" s="20"/>
    </row>
    <row r="4088" spans="3:30" s="1" customFormat="1">
      <c r="C4088" s="16"/>
      <c r="D4088" s="16"/>
      <c r="E4088" s="32"/>
      <c r="F4088" s="16"/>
      <c r="G4088" s="16"/>
      <c r="H4088" s="16"/>
      <c r="I4088" s="16"/>
      <c r="J4088" s="16"/>
      <c r="K4088" s="16"/>
      <c r="L4088" s="32"/>
      <c r="M4088" s="16"/>
      <c r="N4088" s="16"/>
      <c r="O4088" s="16"/>
      <c r="P4088" s="16"/>
      <c r="Y4088" s="20"/>
      <c r="Z4088" s="20"/>
      <c r="AA4088" s="20"/>
      <c r="AB4088" s="20"/>
      <c r="AC4088" s="20"/>
      <c r="AD4088" s="20"/>
    </row>
    <row r="4089" spans="3:30" s="1" customFormat="1">
      <c r="C4089" s="16"/>
      <c r="D4089" s="16"/>
      <c r="E4089" s="32"/>
      <c r="F4089" s="16"/>
      <c r="G4089" s="16"/>
      <c r="H4089" s="16"/>
      <c r="I4089" s="16"/>
      <c r="J4089" s="16"/>
      <c r="K4089" s="16"/>
      <c r="L4089" s="32"/>
      <c r="M4089" s="16"/>
      <c r="N4089" s="16"/>
      <c r="O4089" s="16"/>
      <c r="P4089" s="16"/>
      <c r="Y4089" s="20"/>
      <c r="Z4089" s="20"/>
      <c r="AA4089" s="20"/>
      <c r="AB4089" s="20"/>
      <c r="AC4089" s="20"/>
      <c r="AD4089" s="20"/>
    </row>
    <row r="4090" spans="3:30" s="1" customFormat="1">
      <c r="C4090" s="16"/>
      <c r="D4090" s="16"/>
      <c r="E4090" s="32"/>
      <c r="F4090" s="16"/>
      <c r="G4090" s="16"/>
      <c r="H4090" s="16"/>
      <c r="I4090" s="16"/>
      <c r="J4090" s="16"/>
      <c r="K4090" s="16"/>
      <c r="L4090" s="32"/>
      <c r="M4090" s="16"/>
      <c r="N4090" s="16"/>
      <c r="O4090" s="16"/>
      <c r="P4090" s="16"/>
      <c r="Y4090" s="20"/>
      <c r="Z4090" s="20"/>
      <c r="AA4090" s="20"/>
      <c r="AB4090" s="20"/>
      <c r="AC4090" s="20"/>
      <c r="AD4090" s="20"/>
    </row>
    <row r="4091" spans="3:30" s="1" customFormat="1">
      <c r="C4091" s="16"/>
      <c r="D4091" s="16"/>
      <c r="E4091" s="32"/>
      <c r="F4091" s="16"/>
      <c r="G4091" s="16"/>
      <c r="H4091" s="16"/>
      <c r="I4091" s="16"/>
      <c r="J4091" s="16"/>
      <c r="K4091" s="16"/>
      <c r="L4091" s="32"/>
      <c r="M4091" s="16"/>
      <c r="N4091" s="16"/>
      <c r="O4091" s="16"/>
      <c r="P4091" s="16"/>
      <c r="Y4091" s="20"/>
      <c r="Z4091" s="20"/>
      <c r="AA4091" s="20"/>
      <c r="AB4091" s="20"/>
      <c r="AC4091" s="20"/>
      <c r="AD4091" s="20"/>
    </row>
    <row r="4092" spans="3:30" s="1" customFormat="1">
      <c r="C4092" s="16"/>
      <c r="D4092" s="16"/>
      <c r="E4092" s="32"/>
      <c r="F4092" s="16"/>
      <c r="G4092" s="16"/>
      <c r="H4092" s="16"/>
      <c r="I4092" s="16"/>
      <c r="J4092" s="16"/>
      <c r="K4092" s="16"/>
      <c r="L4092" s="32"/>
      <c r="M4092" s="16"/>
      <c r="N4092" s="16"/>
      <c r="O4092" s="16"/>
      <c r="P4092" s="16"/>
      <c r="Y4092" s="20"/>
      <c r="Z4092" s="20"/>
      <c r="AA4092" s="20"/>
      <c r="AB4092" s="20"/>
      <c r="AC4092" s="20"/>
      <c r="AD4092" s="20"/>
    </row>
    <row r="4093" spans="3:30" s="1" customFormat="1">
      <c r="C4093" s="16"/>
      <c r="D4093" s="16"/>
      <c r="E4093" s="32"/>
      <c r="F4093" s="16"/>
      <c r="G4093" s="16"/>
      <c r="H4093" s="16"/>
      <c r="I4093" s="16"/>
      <c r="J4093" s="16"/>
      <c r="K4093" s="16"/>
      <c r="L4093" s="32"/>
      <c r="M4093" s="16"/>
      <c r="N4093" s="16"/>
      <c r="O4093" s="16"/>
      <c r="P4093" s="16"/>
      <c r="Y4093" s="20"/>
      <c r="Z4093" s="20"/>
      <c r="AA4093" s="20"/>
      <c r="AB4093" s="20"/>
      <c r="AC4093" s="20"/>
      <c r="AD4093" s="20"/>
    </row>
    <row r="4094" spans="3:30" s="1" customFormat="1">
      <c r="C4094" s="16"/>
      <c r="D4094" s="16"/>
      <c r="E4094" s="32"/>
      <c r="F4094" s="16"/>
      <c r="G4094" s="16"/>
      <c r="H4094" s="16"/>
      <c r="I4094" s="16"/>
      <c r="J4094" s="16"/>
      <c r="K4094" s="16"/>
      <c r="L4094" s="32"/>
      <c r="M4094" s="16"/>
      <c r="N4094" s="16"/>
      <c r="O4094" s="16"/>
      <c r="P4094" s="16"/>
      <c r="Y4094" s="20"/>
      <c r="Z4094" s="20"/>
      <c r="AA4094" s="20"/>
      <c r="AB4094" s="20"/>
      <c r="AC4094" s="20"/>
      <c r="AD4094" s="20"/>
    </row>
    <row r="4095" spans="3:30" s="1" customFormat="1">
      <c r="C4095" s="16"/>
      <c r="D4095" s="16"/>
      <c r="E4095" s="32"/>
      <c r="F4095" s="16"/>
      <c r="G4095" s="16"/>
      <c r="H4095" s="16"/>
      <c r="I4095" s="16"/>
      <c r="J4095" s="16"/>
      <c r="K4095" s="16"/>
      <c r="L4095" s="32"/>
      <c r="M4095" s="16"/>
      <c r="N4095" s="16"/>
      <c r="O4095" s="16"/>
      <c r="P4095" s="16"/>
      <c r="Y4095" s="20"/>
      <c r="Z4095" s="20"/>
      <c r="AA4095" s="20"/>
      <c r="AB4095" s="20"/>
      <c r="AC4095" s="20"/>
      <c r="AD4095" s="20"/>
    </row>
    <row r="4096" spans="3:30" s="1" customFormat="1">
      <c r="C4096" s="16"/>
      <c r="D4096" s="16"/>
      <c r="E4096" s="32"/>
      <c r="F4096" s="16"/>
      <c r="G4096" s="16"/>
      <c r="H4096" s="16"/>
      <c r="I4096" s="16"/>
      <c r="J4096" s="16"/>
      <c r="K4096" s="16"/>
      <c r="L4096" s="32"/>
      <c r="M4096" s="16"/>
      <c r="N4096" s="16"/>
      <c r="O4096" s="16"/>
      <c r="P4096" s="16"/>
      <c r="Y4096" s="20"/>
      <c r="Z4096" s="20"/>
      <c r="AA4096" s="20"/>
      <c r="AB4096" s="20"/>
      <c r="AC4096" s="20"/>
      <c r="AD4096" s="20"/>
    </row>
    <row r="4097" spans="3:30" s="1" customFormat="1">
      <c r="C4097" s="16"/>
      <c r="D4097" s="16"/>
      <c r="E4097" s="32"/>
      <c r="F4097" s="16"/>
      <c r="G4097" s="16"/>
      <c r="H4097" s="16"/>
      <c r="I4097" s="16"/>
      <c r="J4097" s="16"/>
      <c r="K4097" s="16"/>
      <c r="L4097" s="32"/>
      <c r="M4097" s="16"/>
      <c r="N4097" s="16"/>
      <c r="O4097" s="16"/>
      <c r="P4097" s="16"/>
      <c r="Y4097" s="20"/>
      <c r="Z4097" s="20"/>
      <c r="AA4097" s="20"/>
      <c r="AB4097" s="20"/>
      <c r="AC4097" s="20"/>
      <c r="AD4097" s="20"/>
    </row>
    <row r="4098" spans="3:30" s="1" customFormat="1">
      <c r="C4098" s="16"/>
      <c r="D4098" s="16"/>
      <c r="E4098" s="32"/>
      <c r="F4098" s="16"/>
      <c r="G4098" s="16"/>
      <c r="H4098" s="16"/>
      <c r="I4098" s="16"/>
      <c r="J4098" s="16"/>
      <c r="K4098" s="16"/>
      <c r="L4098" s="32"/>
      <c r="M4098" s="16"/>
      <c r="N4098" s="16"/>
      <c r="O4098" s="16"/>
      <c r="P4098" s="16"/>
      <c r="Y4098" s="20"/>
      <c r="Z4098" s="20"/>
      <c r="AA4098" s="20"/>
      <c r="AB4098" s="20"/>
      <c r="AC4098" s="20"/>
      <c r="AD4098" s="20"/>
    </row>
    <row r="4099" spans="3:30" s="1" customFormat="1">
      <c r="C4099" s="16"/>
      <c r="D4099" s="16"/>
      <c r="E4099" s="32"/>
      <c r="F4099" s="16"/>
      <c r="G4099" s="16"/>
      <c r="H4099" s="16"/>
      <c r="I4099" s="16"/>
      <c r="J4099" s="16"/>
      <c r="K4099" s="16"/>
      <c r="L4099" s="32"/>
      <c r="M4099" s="16"/>
      <c r="N4099" s="16"/>
      <c r="O4099" s="16"/>
      <c r="P4099" s="16"/>
      <c r="Y4099" s="20"/>
      <c r="Z4099" s="20"/>
      <c r="AA4099" s="20"/>
      <c r="AB4099" s="20"/>
      <c r="AC4099" s="20"/>
      <c r="AD4099" s="20"/>
    </row>
    <row r="4100" spans="3:30" s="1" customFormat="1">
      <c r="C4100" s="16"/>
      <c r="D4100" s="16"/>
      <c r="E4100" s="32"/>
      <c r="F4100" s="16"/>
      <c r="G4100" s="16"/>
      <c r="H4100" s="16"/>
      <c r="I4100" s="16"/>
      <c r="J4100" s="16"/>
      <c r="K4100" s="16"/>
      <c r="L4100" s="32"/>
      <c r="M4100" s="16"/>
      <c r="N4100" s="16"/>
      <c r="O4100" s="16"/>
      <c r="P4100" s="16"/>
      <c r="Y4100" s="20"/>
      <c r="Z4100" s="20"/>
      <c r="AA4100" s="20"/>
      <c r="AB4100" s="20"/>
      <c r="AC4100" s="20"/>
      <c r="AD4100" s="20"/>
    </row>
    <row r="4101" spans="3:30" s="1" customFormat="1">
      <c r="C4101" s="16"/>
      <c r="D4101" s="16"/>
      <c r="E4101" s="32"/>
      <c r="F4101" s="16"/>
      <c r="G4101" s="16"/>
      <c r="H4101" s="16"/>
      <c r="I4101" s="16"/>
      <c r="J4101" s="16"/>
      <c r="K4101" s="16"/>
      <c r="L4101" s="32"/>
      <c r="M4101" s="16"/>
      <c r="N4101" s="16"/>
      <c r="O4101" s="16"/>
      <c r="P4101" s="16"/>
      <c r="Y4101" s="20"/>
      <c r="Z4101" s="20"/>
      <c r="AA4101" s="20"/>
      <c r="AB4101" s="20"/>
      <c r="AC4101" s="20"/>
      <c r="AD4101" s="20"/>
    </row>
    <row r="4102" spans="3:30" s="1" customFormat="1">
      <c r="C4102" s="16"/>
      <c r="D4102" s="16"/>
      <c r="E4102" s="32"/>
      <c r="F4102" s="16"/>
      <c r="G4102" s="16"/>
      <c r="H4102" s="16"/>
      <c r="I4102" s="16"/>
      <c r="J4102" s="16"/>
      <c r="K4102" s="16"/>
      <c r="L4102" s="32"/>
      <c r="M4102" s="16"/>
      <c r="N4102" s="16"/>
      <c r="O4102" s="16"/>
      <c r="P4102" s="16"/>
      <c r="Y4102" s="20"/>
      <c r="Z4102" s="20"/>
      <c r="AA4102" s="20"/>
      <c r="AB4102" s="20"/>
      <c r="AC4102" s="20"/>
      <c r="AD4102" s="20"/>
    </row>
    <row r="4103" spans="3:30" s="1" customFormat="1">
      <c r="C4103" s="16"/>
      <c r="D4103" s="16"/>
      <c r="E4103" s="32"/>
      <c r="F4103" s="16"/>
      <c r="G4103" s="16"/>
      <c r="H4103" s="16"/>
      <c r="I4103" s="16"/>
      <c r="J4103" s="16"/>
      <c r="K4103" s="16"/>
      <c r="L4103" s="32"/>
      <c r="M4103" s="16"/>
      <c r="N4103" s="16"/>
      <c r="O4103" s="16"/>
      <c r="P4103" s="16"/>
      <c r="Y4103" s="20"/>
      <c r="Z4103" s="20"/>
      <c r="AA4103" s="20"/>
      <c r="AB4103" s="20"/>
      <c r="AC4103" s="20"/>
      <c r="AD4103" s="20"/>
    </row>
    <row r="4104" spans="3:30" s="1" customFormat="1">
      <c r="C4104" s="16"/>
      <c r="D4104" s="16"/>
      <c r="E4104" s="32"/>
      <c r="F4104" s="16"/>
      <c r="G4104" s="16"/>
      <c r="H4104" s="16"/>
      <c r="I4104" s="16"/>
      <c r="J4104" s="16"/>
      <c r="K4104" s="16"/>
      <c r="L4104" s="32"/>
      <c r="M4104" s="16"/>
      <c r="N4104" s="16"/>
      <c r="O4104" s="16"/>
      <c r="P4104" s="16"/>
      <c r="Y4104" s="20"/>
      <c r="Z4104" s="20"/>
      <c r="AA4104" s="20"/>
      <c r="AB4104" s="20"/>
      <c r="AC4104" s="20"/>
      <c r="AD4104" s="20"/>
    </row>
    <row r="4105" spans="3:30" s="1" customFormat="1">
      <c r="C4105" s="16"/>
      <c r="D4105" s="16"/>
      <c r="E4105" s="32"/>
      <c r="F4105" s="16"/>
      <c r="G4105" s="16"/>
      <c r="H4105" s="16"/>
      <c r="I4105" s="16"/>
      <c r="J4105" s="16"/>
      <c r="K4105" s="16"/>
      <c r="L4105" s="32"/>
      <c r="M4105" s="16"/>
      <c r="N4105" s="16"/>
      <c r="O4105" s="16"/>
      <c r="P4105" s="16"/>
      <c r="Y4105" s="20"/>
      <c r="Z4105" s="20"/>
      <c r="AA4105" s="20"/>
      <c r="AB4105" s="20"/>
      <c r="AC4105" s="20"/>
      <c r="AD4105" s="20"/>
    </row>
    <row r="4106" spans="3:30" s="1" customFormat="1">
      <c r="C4106" s="16"/>
      <c r="D4106" s="16"/>
      <c r="E4106" s="32"/>
      <c r="F4106" s="16"/>
      <c r="G4106" s="16"/>
      <c r="H4106" s="16"/>
      <c r="I4106" s="16"/>
      <c r="J4106" s="16"/>
      <c r="K4106" s="16"/>
      <c r="L4106" s="32"/>
      <c r="M4106" s="16"/>
      <c r="N4106" s="16"/>
      <c r="O4106" s="16"/>
      <c r="P4106" s="16"/>
      <c r="Y4106" s="20"/>
      <c r="Z4106" s="20"/>
      <c r="AA4106" s="20"/>
      <c r="AB4106" s="20"/>
      <c r="AC4106" s="20"/>
      <c r="AD4106" s="20"/>
    </row>
    <row r="4107" spans="3:30" s="1" customFormat="1">
      <c r="C4107" s="16"/>
      <c r="D4107" s="16"/>
      <c r="E4107" s="32"/>
      <c r="F4107" s="16"/>
      <c r="G4107" s="16"/>
      <c r="H4107" s="16"/>
      <c r="I4107" s="16"/>
      <c r="J4107" s="16"/>
      <c r="K4107" s="16"/>
      <c r="L4107" s="32"/>
      <c r="M4107" s="16"/>
      <c r="N4107" s="16"/>
      <c r="O4107" s="16"/>
      <c r="P4107" s="16"/>
      <c r="Y4107" s="20"/>
      <c r="Z4107" s="20"/>
      <c r="AA4107" s="20"/>
      <c r="AB4107" s="20"/>
      <c r="AC4107" s="20"/>
      <c r="AD4107" s="20"/>
    </row>
    <row r="4108" spans="3:30" s="1" customFormat="1">
      <c r="C4108" s="16"/>
      <c r="D4108" s="16"/>
      <c r="E4108" s="32"/>
      <c r="F4108" s="16"/>
      <c r="G4108" s="16"/>
      <c r="H4108" s="16"/>
      <c r="I4108" s="16"/>
      <c r="J4108" s="16"/>
      <c r="K4108" s="16"/>
      <c r="L4108" s="32"/>
      <c r="M4108" s="16"/>
      <c r="N4108" s="16"/>
      <c r="O4108" s="16"/>
      <c r="P4108" s="16"/>
      <c r="Y4108" s="20"/>
      <c r="Z4108" s="20"/>
      <c r="AA4108" s="20"/>
      <c r="AB4108" s="20"/>
      <c r="AC4108" s="20"/>
      <c r="AD4108" s="20"/>
    </row>
    <row r="4109" spans="3:30" s="1" customFormat="1">
      <c r="C4109" s="16"/>
      <c r="D4109" s="16"/>
      <c r="E4109" s="32"/>
      <c r="F4109" s="16"/>
      <c r="G4109" s="16"/>
      <c r="H4109" s="16"/>
      <c r="I4109" s="16"/>
      <c r="J4109" s="16"/>
      <c r="K4109" s="16"/>
      <c r="L4109" s="32"/>
      <c r="M4109" s="16"/>
      <c r="N4109" s="16"/>
      <c r="O4109" s="16"/>
      <c r="P4109" s="16"/>
      <c r="Y4109" s="20"/>
      <c r="Z4109" s="20"/>
      <c r="AA4109" s="20"/>
      <c r="AB4109" s="20"/>
      <c r="AC4109" s="20"/>
      <c r="AD4109" s="20"/>
    </row>
    <row r="4110" spans="3:30" s="1" customFormat="1">
      <c r="C4110" s="16"/>
      <c r="D4110" s="16"/>
      <c r="E4110" s="32"/>
      <c r="F4110" s="16"/>
      <c r="G4110" s="16"/>
      <c r="H4110" s="16"/>
      <c r="I4110" s="16"/>
      <c r="J4110" s="16"/>
      <c r="K4110" s="16"/>
      <c r="L4110" s="32"/>
      <c r="M4110" s="16"/>
      <c r="N4110" s="16"/>
      <c r="O4110" s="16"/>
      <c r="P4110" s="16"/>
      <c r="Y4110" s="20"/>
      <c r="Z4110" s="20"/>
      <c r="AA4110" s="20"/>
      <c r="AB4110" s="20"/>
      <c r="AC4110" s="20"/>
      <c r="AD4110" s="20"/>
    </row>
    <row r="4111" spans="3:30" s="1" customFormat="1">
      <c r="C4111" s="16"/>
      <c r="D4111" s="16"/>
      <c r="E4111" s="32"/>
      <c r="F4111" s="16"/>
      <c r="G4111" s="16"/>
      <c r="H4111" s="16"/>
      <c r="I4111" s="16"/>
      <c r="J4111" s="16"/>
      <c r="K4111" s="16"/>
      <c r="L4111" s="32"/>
      <c r="M4111" s="16"/>
      <c r="N4111" s="16"/>
      <c r="O4111" s="16"/>
      <c r="P4111" s="16"/>
      <c r="Y4111" s="20"/>
      <c r="Z4111" s="20"/>
      <c r="AA4111" s="20"/>
      <c r="AB4111" s="20"/>
      <c r="AC4111" s="20"/>
      <c r="AD4111" s="20"/>
    </row>
    <row r="4112" spans="3:30" s="1" customFormat="1">
      <c r="C4112" s="16"/>
      <c r="D4112" s="16"/>
      <c r="E4112" s="32"/>
      <c r="F4112" s="16"/>
      <c r="G4112" s="16"/>
      <c r="H4112" s="16"/>
      <c r="I4112" s="16"/>
      <c r="J4112" s="16"/>
      <c r="K4112" s="16"/>
      <c r="L4112" s="32"/>
      <c r="M4112" s="16"/>
      <c r="N4112" s="16"/>
      <c r="O4112" s="16"/>
      <c r="P4112" s="16"/>
      <c r="Y4112" s="20"/>
      <c r="Z4112" s="20"/>
      <c r="AA4112" s="20"/>
      <c r="AB4112" s="20"/>
      <c r="AC4112" s="20"/>
      <c r="AD4112" s="20"/>
    </row>
    <row r="4113" spans="3:30" s="1" customFormat="1">
      <c r="C4113" s="16"/>
      <c r="D4113" s="16"/>
      <c r="E4113" s="32"/>
      <c r="F4113" s="16"/>
      <c r="G4113" s="16"/>
      <c r="H4113" s="16"/>
      <c r="I4113" s="16"/>
      <c r="J4113" s="16"/>
      <c r="K4113" s="16"/>
      <c r="L4113" s="32"/>
      <c r="M4113" s="16"/>
      <c r="N4113" s="16"/>
      <c r="O4113" s="16"/>
      <c r="P4113" s="16"/>
      <c r="Y4113" s="20"/>
      <c r="Z4113" s="20"/>
      <c r="AA4113" s="20"/>
      <c r="AB4113" s="20"/>
      <c r="AC4113" s="20"/>
      <c r="AD4113" s="20"/>
    </row>
    <row r="4114" spans="3:30" s="1" customFormat="1">
      <c r="C4114" s="16"/>
      <c r="D4114" s="16"/>
      <c r="E4114" s="32"/>
      <c r="F4114" s="16"/>
      <c r="G4114" s="16"/>
      <c r="H4114" s="16"/>
      <c r="I4114" s="16"/>
      <c r="J4114" s="16"/>
      <c r="K4114" s="16"/>
      <c r="L4114" s="32"/>
      <c r="M4114" s="16"/>
      <c r="N4114" s="16"/>
      <c r="O4114" s="16"/>
      <c r="P4114" s="16"/>
      <c r="Y4114" s="20"/>
      <c r="Z4114" s="20"/>
      <c r="AA4114" s="20"/>
      <c r="AB4114" s="20"/>
      <c r="AC4114" s="20"/>
      <c r="AD4114" s="20"/>
    </row>
    <row r="4115" spans="3:30" s="1" customFormat="1">
      <c r="C4115" s="16"/>
      <c r="D4115" s="16"/>
      <c r="E4115" s="32"/>
      <c r="F4115" s="16"/>
      <c r="G4115" s="16"/>
      <c r="H4115" s="16"/>
      <c r="I4115" s="16"/>
      <c r="J4115" s="16"/>
      <c r="K4115" s="16"/>
      <c r="L4115" s="32"/>
      <c r="M4115" s="16"/>
      <c r="N4115" s="16"/>
      <c r="O4115" s="16"/>
      <c r="P4115" s="16"/>
      <c r="Y4115" s="20"/>
      <c r="Z4115" s="20"/>
      <c r="AA4115" s="20"/>
      <c r="AB4115" s="20"/>
      <c r="AC4115" s="20"/>
      <c r="AD4115" s="20"/>
    </row>
    <row r="4116" spans="3:30" s="1" customFormat="1">
      <c r="C4116" s="16"/>
      <c r="D4116" s="16"/>
      <c r="E4116" s="32"/>
      <c r="F4116" s="16"/>
      <c r="G4116" s="16"/>
      <c r="H4116" s="16"/>
      <c r="I4116" s="16"/>
      <c r="J4116" s="16"/>
      <c r="K4116" s="16"/>
      <c r="L4116" s="32"/>
      <c r="M4116" s="16"/>
      <c r="N4116" s="16"/>
      <c r="O4116" s="16"/>
      <c r="P4116" s="16"/>
      <c r="Y4116" s="20"/>
      <c r="Z4116" s="20"/>
      <c r="AA4116" s="20"/>
      <c r="AB4116" s="20"/>
      <c r="AC4116" s="20"/>
      <c r="AD4116" s="20"/>
    </row>
    <row r="4117" spans="3:30" s="1" customFormat="1">
      <c r="C4117" s="16"/>
      <c r="D4117" s="16"/>
      <c r="E4117" s="32"/>
      <c r="F4117" s="16"/>
      <c r="G4117" s="16"/>
      <c r="H4117" s="16"/>
      <c r="I4117" s="16"/>
      <c r="J4117" s="16"/>
      <c r="K4117" s="16"/>
      <c r="L4117" s="32"/>
      <c r="M4117" s="16"/>
      <c r="N4117" s="16"/>
      <c r="O4117" s="16"/>
      <c r="P4117" s="16"/>
      <c r="Y4117" s="20"/>
      <c r="Z4117" s="20"/>
      <c r="AA4117" s="20"/>
      <c r="AB4117" s="20"/>
      <c r="AC4117" s="20"/>
      <c r="AD4117" s="20"/>
    </row>
    <row r="4118" spans="3:30" s="1" customFormat="1">
      <c r="C4118" s="16"/>
      <c r="D4118" s="16"/>
      <c r="E4118" s="32"/>
      <c r="F4118" s="16"/>
      <c r="G4118" s="16"/>
      <c r="H4118" s="16"/>
      <c r="I4118" s="16"/>
      <c r="J4118" s="16"/>
      <c r="K4118" s="16"/>
      <c r="L4118" s="32"/>
      <c r="M4118" s="16"/>
      <c r="N4118" s="16"/>
      <c r="O4118" s="16"/>
      <c r="P4118" s="16"/>
      <c r="Y4118" s="20"/>
      <c r="Z4118" s="20"/>
      <c r="AA4118" s="20"/>
      <c r="AB4118" s="20"/>
      <c r="AC4118" s="20"/>
      <c r="AD4118" s="20"/>
    </row>
    <row r="4119" spans="3:30" s="1" customFormat="1">
      <c r="C4119" s="16"/>
      <c r="D4119" s="16"/>
      <c r="E4119" s="32"/>
      <c r="F4119" s="16"/>
      <c r="G4119" s="16"/>
      <c r="H4119" s="16"/>
      <c r="I4119" s="16"/>
      <c r="J4119" s="16"/>
      <c r="K4119" s="16"/>
      <c r="L4119" s="32"/>
      <c r="M4119" s="16"/>
      <c r="N4119" s="16"/>
      <c r="O4119" s="16"/>
      <c r="P4119" s="16"/>
      <c r="Y4119" s="20"/>
      <c r="Z4119" s="20"/>
      <c r="AA4119" s="20"/>
      <c r="AB4119" s="20"/>
      <c r="AC4119" s="20"/>
      <c r="AD4119" s="20"/>
    </row>
    <row r="4120" spans="3:30" s="1" customFormat="1">
      <c r="C4120" s="16"/>
      <c r="D4120" s="16"/>
      <c r="E4120" s="32"/>
      <c r="F4120" s="16"/>
      <c r="G4120" s="16"/>
      <c r="H4120" s="16"/>
      <c r="I4120" s="16"/>
      <c r="J4120" s="16"/>
      <c r="K4120" s="16"/>
      <c r="L4120" s="32"/>
      <c r="M4120" s="16"/>
      <c r="N4120" s="16"/>
      <c r="O4120" s="16"/>
      <c r="P4120" s="16"/>
      <c r="Y4120" s="20"/>
      <c r="Z4120" s="20"/>
      <c r="AA4120" s="20"/>
      <c r="AB4120" s="20"/>
      <c r="AC4120" s="20"/>
      <c r="AD4120" s="20"/>
    </row>
    <row r="4121" spans="3:30" s="1" customFormat="1">
      <c r="C4121" s="16"/>
      <c r="D4121" s="16"/>
      <c r="E4121" s="32"/>
      <c r="F4121" s="16"/>
      <c r="G4121" s="16"/>
      <c r="H4121" s="16"/>
      <c r="I4121" s="16"/>
      <c r="J4121" s="16"/>
      <c r="K4121" s="16"/>
      <c r="L4121" s="32"/>
      <c r="M4121" s="16"/>
      <c r="N4121" s="16"/>
      <c r="O4121" s="16"/>
      <c r="P4121" s="16"/>
      <c r="Y4121" s="20"/>
      <c r="Z4121" s="20"/>
      <c r="AA4121" s="20"/>
      <c r="AB4121" s="20"/>
      <c r="AC4121" s="20"/>
      <c r="AD4121" s="20"/>
    </row>
    <row r="4122" spans="3:30" s="1" customFormat="1">
      <c r="C4122" s="16"/>
      <c r="D4122" s="16"/>
      <c r="E4122" s="32"/>
      <c r="F4122" s="16"/>
      <c r="G4122" s="16"/>
      <c r="H4122" s="16"/>
      <c r="I4122" s="16"/>
      <c r="J4122" s="16"/>
      <c r="K4122" s="16"/>
      <c r="L4122" s="32"/>
      <c r="M4122" s="16"/>
      <c r="N4122" s="16"/>
      <c r="O4122" s="16"/>
      <c r="P4122" s="16"/>
      <c r="Y4122" s="20"/>
      <c r="Z4122" s="20"/>
      <c r="AA4122" s="20"/>
      <c r="AB4122" s="20"/>
      <c r="AC4122" s="20"/>
      <c r="AD4122" s="20"/>
    </row>
    <row r="4123" spans="3:30" s="1" customFormat="1">
      <c r="C4123" s="16"/>
      <c r="D4123" s="16"/>
      <c r="E4123" s="32"/>
      <c r="F4123" s="16"/>
      <c r="G4123" s="16"/>
      <c r="H4123" s="16"/>
      <c r="I4123" s="16"/>
      <c r="J4123" s="16"/>
      <c r="K4123" s="16"/>
      <c r="L4123" s="32"/>
      <c r="M4123" s="16"/>
      <c r="N4123" s="16"/>
      <c r="O4123" s="16"/>
      <c r="P4123" s="16"/>
      <c r="Y4123" s="20"/>
      <c r="Z4123" s="20"/>
      <c r="AA4123" s="20"/>
      <c r="AB4123" s="20"/>
      <c r="AC4123" s="20"/>
      <c r="AD4123" s="20"/>
    </row>
    <row r="4124" spans="3:30" s="1" customFormat="1">
      <c r="C4124" s="16"/>
      <c r="D4124" s="16"/>
      <c r="E4124" s="32"/>
      <c r="F4124" s="16"/>
      <c r="G4124" s="16"/>
      <c r="H4124" s="16"/>
      <c r="I4124" s="16"/>
      <c r="J4124" s="16"/>
      <c r="K4124" s="16"/>
      <c r="L4124" s="32"/>
      <c r="M4124" s="16"/>
      <c r="N4124" s="16"/>
      <c r="O4124" s="16"/>
      <c r="P4124" s="16"/>
      <c r="Y4124" s="20"/>
      <c r="Z4124" s="20"/>
      <c r="AA4124" s="20"/>
      <c r="AB4124" s="20"/>
      <c r="AC4124" s="20"/>
      <c r="AD4124" s="20"/>
    </row>
    <row r="4125" spans="3:30" s="1" customFormat="1">
      <c r="C4125" s="16"/>
      <c r="D4125" s="16"/>
      <c r="E4125" s="32"/>
      <c r="F4125" s="16"/>
      <c r="G4125" s="16"/>
      <c r="H4125" s="16"/>
      <c r="I4125" s="16"/>
      <c r="J4125" s="16"/>
      <c r="K4125" s="16"/>
      <c r="L4125" s="32"/>
      <c r="M4125" s="16"/>
      <c r="N4125" s="16"/>
      <c r="O4125" s="16"/>
      <c r="P4125" s="16"/>
      <c r="Y4125" s="20"/>
      <c r="Z4125" s="20"/>
      <c r="AA4125" s="20"/>
      <c r="AB4125" s="20"/>
      <c r="AC4125" s="20"/>
      <c r="AD4125" s="20"/>
    </row>
    <row r="4126" spans="3:30" s="1" customFormat="1">
      <c r="C4126" s="16"/>
      <c r="D4126" s="16"/>
      <c r="E4126" s="32"/>
      <c r="F4126" s="16"/>
      <c r="G4126" s="16"/>
      <c r="H4126" s="16"/>
      <c r="I4126" s="16"/>
      <c r="J4126" s="16"/>
      <c r="K4126" s="16"/>
      <c r="L4126" s="32"/>
      <c r="M4126" s="16"/>
      <c r="N4126" s="16"/>
      <c r="O4126" s="16"/>
      <c r="P4126" s="16"/>
      <c r="Y4126" s="20"/>
      <c r="Z4126" s="20"/>
      <c r="AA4126" s="20"/>
      <c r="AB4126" s="20"/>
      <c r="AC4126" s="20"/>
      <c r="AD4126" s="20"/>
    </row>
    <row r="4127" spans="3:30" s="1" customFormat="1">
      <c r="C4127" s="16"/>
      <c r="D4127" s="16"/>
      <c r="E4127" s="32"/>
      <c r="F4127" s="16"/>
      <c r="G4127" s="16"/>
      <c r="H4127" s="16"/>
      <c r="I4127" s="16"/>
      <c r="J4127" s="16"/>
      <c r="K4127" s="16"/>
      <c r="L4127" s="32"/>
      <c r="M4127" s="16"/>
      <c r="N4127" s="16"/>
      <c r="O4127" s="16"/>
      <c r="P4127" s="16"/>
      <c r="Y4127" s="20"/>
      <c r="Z4127" s="20"/>
      <c r="AA4127" s="20"/>
      <c r="AB4127" s="20"/>
      <c r="AC4127" s="20"/>
      <c r="AD4127" s="20"/>
    </row>
    <row r="4128" spans="3:30" s="1" customFormat="1">
      <c r="C4128" s="16"/>
      <c r="D4128" s="16"/>
      <c r="E4128" s="32"/>
      <c r="F4128" s="16"/>
      <c r="G4128" s="16"/>
      <c r="H4128" s="16"/>
      <c r="I4128" s="16"/>
      <c r="J4128" s="16"/>
      <c r="K4128" s="16"/>
      <c r="L4128" s="32"/>
      <c r="M4128" s="16"/>
      <c r="N4128" s="16"/>
      <c r="O4128" s="16"/>
      <c r="P4128" s="16"/>
      <c r="Y4128" s="20"/>
      <c r="Z4128" s="20"/>
      <c r="AA4128" s="20"/>
      <c r="AB4128" s="20"/>
      <c r="AC4128" s="20"/>
      <c r="AD4128" s="20"/>
    </row>
    <row r="4129" spans="3:30" s="1" customFormat="1">
      <c r="C4129" s="16"/>
      <c r="D4129" s="16"/>
      <c r="E4129" s="32"/>
      <c r="F4129" s="16"/>
      <c r="G4129" s="16"/>
      <c r="H4129" s="16"/>
      <c r="I4129" s="16"/>
      <c r="J4129" s="16"/>
      <c r="K4129" s="16"/>
      <c r="L4129" s="32"/>
      <c r="M4129" s="16"/>
      <c r="N4129" s="16"/>
      <c r="O4129" s="16"/>
      <c r="P4129" s="16"/>
      <c r="Y4129" s="20"/>
      <c r="Z4129" s="20"/>
      <c r="AA4129" s="20"/>
      <c r="AB4129" s="20"/>
      <c r="AC4129" s="20"/>
      <c r="AD4129" s="20"/>
    </row>
    <row r="4130" spans="3:30" s="1" customFormat="1">
      <c r="C4130" s="16"/>
      <c r="D4130" s="16"/>
      <c r="E4130" s="32"/>
      <c r="F4130" s="16"/>
      <c r="G4130" s="16"/>
      <c r="H4130" s="16"/>
      <c r="I4130" s="16"/>
      <c r="J4130" s="16"/>
      <c r="K4130" s="16"/>
      <c r="L4130" s="32"/>
      <c r="M4130" s="16"/>
      <c r="N4130" s="16"/>
      <c r="O4130" s="16"/>
      <c r="P4130" s="16"/>
      <c r="Y4130" s="20"/>
      <c r="Z4130" s="20"/>
      <c r="AA4130" s="20"/>
      <c r="AB4130" s="20"/>
      <c r="AC4130" s="20"/>
      <c r="AD4130" s="20"/>
    </row>
    <row r="4131" spans="3:30" s="1" customFormat="1">
      <c r="C4131" s="16"/>
      <c r="D4131" s="16"/>
      <c r="E4131" s="32"/>
      <c r="F4131" s="16"/>
      <c r="G4131" s="16"/>
      <c r="H4131" s="16"/>
      <c r="I4131" s="16"/>
      <c r="J4131" s="16"/>
      <c r="K4131" s="16"/>
      <c r="L4131" s="32"/>
      <c r="M4131" s="16"/>
      <c r="N4131" s="16"/>
      <c r="O4131" s="16"/>
      <c r="P4131" s="16"/>
      <c r="Y4131" s="20"/>
      <c r="Z4131" s="20"/>
      <c r="AA4131" s="20"/>
      <c r="AB4131" s="20"/>
      <c r="AC4131" s="20"/>
      <c r="AD4131" s="20"/>
    </row>
    <row r="4132" spans="3:30" s="1" customFormat="1">
      <c r="C4132" s="16"/>
      <c r="D4132" s="16"/>
      <c r="E4132" s="32"/>
      <c r="F4132" s="16"/>
      <c r="G4132" s="16"/>
      <c r="H4132" s="16"/>
      <c r="I4132" s="16"/>
      <c r="J4132" s="16"/>
      <c r="K4132" s="16"/>
      <c r="L4132" s="32"/>
      <c r="M4132" s="16"/>
      <c r="N4132" s="16"/>
      <c r="O4132" s="16"/>
      <c r="P4132" s="16"/>
      <c r="Y4132" s="20"/>
      <c r="Z4132" s="20"/>
      <c r="AA4132" s="20"/>
      <c r="AB4132" s="20"/>
      <c r="AC4132" s="20"/>
      <c r="AD4132" s="20"/>
    </row>
    <row r="4133" spans="3:30" s="1" customFormat="1">
      <c r="C4133" s="16"/>
      <c r="D4133" s="16"/>
      <c r="E4133" s="32"/>
      <c r="F4133" s="16"/>
      <c r="G4133" s="16"/>
      <c r="H4133" s="16"/>
      <c r="I4133" s="16"/>
      <c r="J4133" s="16"/>
      <c r="K4133" s="16"/>
      <c r="L4133" s="32"/>
      <c r="M4133" s="16"/>
      <c r="N4133" s="16"/>
      <c r="O4133" s="16"/>
      <c r="P4133" s="16"/>
      <c r="Y4133" s="20"/>
      <c r="Z4133" s="20"/>
      <c r="AA4133" s="20"/>
      <c r="AB4133" s="20"/>
      <c r="AC4133" s="20"/>
      <c r="AD4133" s="20"/>
    </row>
    <row r="4134" spans="3:30" s="1" customFormat="1">
      <c r="C4134" s="16"/>
      <c r="D4134" s="16"/>
      <c r="E4134" s="32"/>
      <c r="F4134" s="16"/>
      <c r="G4134" s="16"/>
      <c r="H4134" s="16"/>
      <c r="I4134" s="16"/>
      <c r="J4134" s="16"/>
      <c r="K4134" s="16"/>
      <c r="L4134" s="32"/>
      <c r="M4134" s="16"/>
      <c r="N4134" s="16"/>
      <c r="O4134" s="16"/>
      <c r="P4134" s="16"/>
      <c r="Y4134" s="20"/>
      <c r="Z4134" s="20"/>
      <c r="AA4134" s="20"/>
      <c r="AB4134" s="20"/>
      <c r="AC4134" s="20"/>
      <c r="AD4134" s="20"/>
    </row>
    <row r="4135" spans="3:30" s="1" customFormat="1">
      <c r="C4135" s="16"/>
      <c r="D4135" s="16"/>
      <c r="E4135" s="32"/>
      <c r="F4135" s="16"/>
      <c r="G4135" s="16"/>
      <c r="H4135" s="16"/>
      <c r="I4135" s="16"/>
      <c r="J4135" s="16"/>
      <c r="K4135" s="16"/>
      <c r="L4135" s="32"/>
      <c r="M4135" s="16"/>
      <c r="N4135" s="16"/>
      <c r="O4135" s="16"/>
      <c r="P4135" s="16"/>
      <c r="Y4135" s="20"/>
      <c r="Z4135" s="20"/>
      <c r="AA4135" s="20"/>
      <c r="AB4135" s="20"/>
      <c r="AC4135" s="20"/>
      <c r="AD4135" s="20"/>
    </row>
    <row r="4136" spans="3:30" s="1" customFormat="1">
      <c r="C4136" s="16"/>
      <c r="D4136" s="16"/>
      <c r="E4136" s="32"/>
      <c r="F4136" s="16"/>
      <c r="G4136" s="16"/>
      <c r="H4136" s="16"/>
      <c r="I4136" s="16"/>
      <c r="J4136" s="16"/>
      <c r="K4136" s="16"/>
      <c r="L4136" s="32"/>
      <c r="M4136" s="16"/>
      <c r="N4136" s="16"/>
      <c r="O4136" s="16"/>
      <c r="P4136" s="16"/>
      <c r="Y4136" s="20"/>
      <c r="Z4136" s="20"/>
      <c r="AA4136" s="20"/>
      <c r="AB4136" s="20"/>
      <c r="AC4136" s="20"/>
      <c r="AD4136" s="20"/>
    </row>
    <row r="4137" spans="3:30" s="1" customFormat="1">
      <c r="C4137" s="16"/>
      <c r="D4137" s="16"/>
      <c r="E4137" s="32"/>
      <c r="F4137" s="16"/>
      <c r="G4137" s="16"/>
      <c r="H4137" s="16"/>
      <c r="I4137" s="16"/>
      <c r="J4137" s="16"/>
      <c r="K4137" s="16"/>
      <c r="L4137" s="32"/>
      <c r="M4137" s="16"/>
      <c r="N4137" s="16"/>
      <c r="O4137" s="16"/>
      <c r="P4137" s="16"/>
      <c r="Y4137" s="20"/>
      <c r="Z4137" s="20"/>
      <c r="AA4137" s="20"/>
      <c r="AB4137" s="20"/>
      <c r="AC4137" s="20"/>
      <c r="AD4137" s="20"/>
    </row>
    <row r="4138" spans="3:30" s="1" customFormat="1">
      <c r="C4138" s="16"/>
      <c r="D4138" s="16"/>
      <c r="E4138" s="32"/>
      <c r="F4138" s="16"/>
      <c r="G4138" s="16"/>
      <c r="H4138" s="16"/>
      <c r="I4138" s="16"/>
      <c r="J4138" s="16"/>
      <c r="K4138" s="16"/>
      <c r="L4138" s="32"/>
      <c r="M4138" s="16"/>
      <c r="N4138" s="16"/>
      <c r="O4138" s="16"/>
      <c r="P4138" s="16"/>
      <c r="Y4138" s="20"/>
      <c r="Z4138" s="20"/>
      <c r="AA4138" s="20"/>
      <c r="AB4138" s="20"/>
      <c r="AC4138" s="20"/>
      <c r="AD4138" s="20"/>
    </row>
    <row r="4139" spans="3:30" s="1" customFormat="1">
      <c r="C4139" s="16"/>
      <c r="D4139" s="16"/>
      <c r="E4139" s="32"/>
      <c r="F4139" s="16"/>
      <c r="G4139" s="16"/>
      <c r="H4139" s="16"/>
      <c r="I4139" s="16"/>
      <c r="J4139" s="16"/>
      <c r="K4139" s="16"/>
      <c r="L4139" s="32"/>
      <c r="M4139" s="16"/>
      <c r="N4139" s="16"/>
      <c r="O4139" s="16"/>
      <c r="P4139" s="16"/>
      <c r="Y4139" s="20"/>
      <c r="Z4139" s="20"/>
      <c r="AA4139" s="20"/>
      <c r="AB4139" s="20"/>
      <c r="AC4139" s="20"/>
      <c r="AD4139" s="20"/>
    </row>
    <row r="4140" spans="3:30" s="1" customFormat="1">
      <c r="C4140" s="16"/>
      <c r="D4140" s="16"/>
      <c r="E4140" s="32"/>
      <c r="F4140" s="16"/>
      <c r="G4140" s="16"/>
      <c r="H4140" s="16"/>
      <c r="I4140" s="16"/>
      <c r="J4140" s="16"/>
      <c r="K4140" s="16"/>
      <c r="L4140" s="32"/>
      <c r="M4140" s="16"/>
      <c r="N4140" s="16"/>
      <c r="O4140" s="16"/>
      <c r="P4140" s="16"/>
      <c r="Y4140" s="20"/>
      <c r="Z4140" s="20"/>
      <c r="AA4140" s="20"/>
      <c r="AB4140" s="20"/>
      <c r="AC4140" s="20"/>
      <c r="AD4140" s="20"/>
    </row>
    <row r="4141" spans="3:30" s="1" customFormat="1">
      <c r="C4141" s="16"/>
      <c r="D4141" s="16"/>
      <c r="E4141" s="32"/>
      <c r="F4141" s="16"/>
      <c r="G4141" s="16"/>
      <c r="H4141" s="16"/>
      <c r="I4141" s="16"/>
      <c r="J4141" s="16"/>
      <c r="K4141" s="16"/>
      <c r="L4141" s="32"/>
      <c r="M4141" s="16"/>
      <c r="N4141" s="16"/>
      <c r="O4141" s="16"/>
      <c r="P4141" s="16"/>
      <c r="Y4141" s="20"/>
      <c r="Z4141" s="20"/>
      <c r="AA4141" s="20"/>
      <c r="AB4141" s="20"/>
      <c r="AC4141" s="20"/>
      <c r="AD4141" s="20"/>
    </row>
    <row r="4142" spans="3:30" s="1" customFormat="1">
      <c r="C4142" s="16"/>
      <c r="D4142" s="16"/>
      <c r="E4142" s="32"/>
      <c r="F4142" s="16"/>
      <c r="G4142" s="16"/>
      <c r="H4142" s="16"/>
      <c r="I4142" s="16"/>
      <c r="J4142" s="16"/>
      <c r="K4142" s="16"/>
      <c r="L4142" s="32"/>
      <c r="M4142" s="16"/>
      <c r="N4142" s="16"/>
      <c r="O4142" s="16"/>
      <c r="P4142" s="16"/>
      <c r="Y4142" s="20"/>
      <c r="Z4142" s="20"/>
      <c r="AA4142" s="20"/>
      <c r="AB4142" s="20"/>
      <c r="AC4142" s="20"/>
      <c r="AD4142" s="20"/>
    </row>
    <row r="4143" spans="3:30" s="1" customFormat="1">
      <c r="C4143" s="16"/>
      <c r="D4143" s="16"/>
      <c r="E4143" s="32"/>
      <c r="F4143" s="16"/>
      <c r="G4143" s="16"/>
      <c r="H4143" s="16"/>
      <c r="I4143" s="16"/>
      <c r="J4143" s="16"/>
      <c r="K4143" s="16"/>
      <c r="L4143" s="32"/>
      <c r="M4143" s="16"/>
      <c r="N4143" s="16"/>
      <c r="O4143" s="16"/>
      <c r="P4143" s="16"/>
      <c r="Y4143" s="20"/>
      <c r="Z4143" s="20"/>
      <c r="AA4143" s="20"/>
      <c r="AB4143" s="20"/>
      <c r="AC4143" s="20"/>
      <c r="AD4143" s="20"/>
    </row>
    <row r="4144" spans="3:30" s="1" customFormat="1">
      <c r="C4144" s="16"/>
      <c r="D4144" s="16"/>
      <c r="E4144" s="32"/>
      <c r="F4144" s="16"/>
      <c r="G4144" s="16"/>
      <c r="H4144" s="16"/>
      <c r="I4144" s="16"/>
      <c r="J4144" s="16"/>
      <c r="K4144" s="16"/>
      <c r="L4144" s="32"/>
      <c r="M4144" s="16"/>
      <c r="N4144" s="16"/>
      <c r="O4144" s="16"/>
      <c r="P4144" s="16"/>
      <c r="Y4144" s="20"/>
      <c r="Z4144" s="20"/>
      <c r="AA4144" s="20"/>
      <c r="AB4144" s="20"/>
      <c r="AC4144" s="20"/>
      <c r="AD4144" s="20"/>
    </row>
    <row r="4145" spans="3:30" s="1" customFormat="1">
      <c r="C4145" s="16"/>
      <c r="D4145" s="16"/>
      <c r="E4145" s="32"/>
      <c r="F4145" s="16"/>
      <c r="G4145" s="16"/>
      <c r="H4145" s="16"/>
      <c r="I4145" s="16"/>
      <c r="J4145" s="16"/>
      <c r="K4145" s="16"/>
      <c r="L4145" s="32"/>
      <c r="M4145" s="16"/>
      <c r="N4145" s="16"/>
      <c r="O4145" s="16"/>
      <c r="P4145" s="16"/>
      <c r="Y4145" s="20"/>
      <c r="Z4145" s="20"/>
      <c r="AA4145" s="20"/>
      <c r="AB4145" s="20"/>
      <c r="AC4145" s="20"/>
      <c r="AD4145" s="20"/>
    </row>
    <row r="4146" spans="3:30" s="1" customFormat="1">
      <c r="C4146" s="16"/>
      <c r="D4146" s="16"/>
      <c r="E4146" s="32"/>
      <c r="F4146" s="16"/>
      <c r="G4146" s="16"/>
      <c r="H4146" s="16"/>
      <c r="I4146" s="16"/>
      <c r="J4146" s="16"/>
      <c r="K4146" s="16"/>
      <c r="L4146" s="32"/>
      <c r="M4146" s="16"/>
      <c r="N4146" s="16"/>
      <c r="O4146" s="16"/>
      <c r="P4146" s="16"/>
      <c r="Y4146" s="20"/>
      <c r="Z4146" s="20"/>
      <c r="AA4146" s="20"/>
      <c r="AB4146" s="20"/>
      <c r="AC4146" s="20"/>
      <c r="AD4146" s="20"/>
    </row>
    <row r="4147" spans="3:30" s="1" customFormat="1">
      <c r="C4147" s="16"/>
      <c r="D4147" s="16"/>
      <c r="E4147" s="32"/>
      <c r="F4147" s="16"/>
      <c r="G4147" s="16"/>
      <c r="H4147" s="16"/>
      <c r="I4147" s="16"/>
      <c r="J4147" s="16"/>
      <c r="K4147" s="16"/>
      <c r="L4147" s="32"/>
      <c r="M4147" s="16"/>
      <c r="N4147" s="16"/>
      <c r="O4147" s="16"/>
      <c r="P4147" s="16"/>
      <c r="Y4147" s="20"/>
      <c r="Z4147" s="20"/>
      <c r="AA4147" s="20"/>
      <c r="AB4147" s="20"/>
      <c r="AC4147" s="20"/>
      <c r="AD4147" s="20"/>
    </row>
    <row r="4148" spans="3:30" s="1" customFormat="1">
      <c r="C4148" s="16"/>
      <c r="D4148" s="16"/>
      <c r="E4148" s="32"/>
      <c r="F4148" s="16"/>
      <c r="G4148" s="16"/>
      <c r="H4148" s="16"/>
      <c r="I4148" s="16"/>
      <c r="J4148" s="16"/>
      <c r="K4148" s="16"/>
      <c r="L4148" s="32"/>
      <c r="M4148" s="16"/>
      <c r="N4148" s="16"/>
      <c r="O4148" s="16"/>
      <c r="P4148" s="16"/>
      <c r="Y4148" s="20"/>
      <c r="Z4148" s="20"/>
      <c r="AA4148" s="20"/>
      <c r="AB4148" s="20"/>
      <c r="AC4148" s="20"/>
      <c r="AD4148" s="20"/>
    </row>
    <row r="4149" spans="3:30" s="1" customFormat="1">
      <c r="C4149" s="16"/>
      <c r="D4149" s="16"/>
      <c r="E4149" s="32"/>
      <c r="F4149" s="16"/>
      <c r="G4149" s="16"/>
      <c r="H4149" s="16"/>
      <c r="I4149" s="16"/>
      <c r="J4149" s="16"/>
      <c r="K4149" s="16"/>
      <c r="L4149" s="32"/>
      <c r="M4149" s="16"/>
      <c r="N4149" s="16"/>
      <c r="O4149" s="16"/>
      <c r="P4149" s="16"/>
      <c r="Y4149" s="20"/>
      <c r="Z4149" s="20"/>
      <c r="AA4149" s="20"/>
      <c r="AB4149" s="20"/>
      <c r="AC4149" s="20"/>
      <c r="AD4149" s="20"/>
    </row>
    <row r="4150" spans="3:30" s="1" customFormat="1">
      <c r="C4150" s="16"/>
      <c r="D4150" s="16"/>
      <c r="E4150" s="32"/>
      <c r="F4150" s="16"/>
      <c r="G4150" s="16"/>
      <c r="H4150" s="16"/>
      <c r="I4150" s="16"/>
      <c r="J4150" s="16"/>
      <c r="K4150" s="16"/>
      <c r="L4150" s="32"/>
      <c r="M4150" s="16"/>
      <c r="N4150" s="16"/>
      <c r="O4150" s="16"/>
      <c r="P4150" s="16"/>
      <c r="Y4150" s="20"/>
      <c r="Z4150" s="20"/>
      <c r="AA4150" s="20"/>
      <c r="AB4150" s="20"/>
      <c r="AC4150" s="20"/>
      <c r="AD4150" s="20"/>
    </row>
    <row r="4151" spans="3:30" s="1" customFormat="1">
      <c r="C4151" s="16"/>
      <c r="D4151" s="16"/>
      <c r="E4151" s="32"/>
      <c r="F4151" s="16"/>
      <c r="G4151" s="16"/>
      <c r="H4151" s="16"/>
      <c r="I4151" s="16"/>
      <c r="J4151" s="16"/>
      <c r="K4151" s="16"/>
      <c r="L4151" s="32"/>
      <c r="M4151" s="16"/>
      <c r="N4151" s="16"/>
      <c r="O4151" s="16"/>
      <c r="P4151" s="16"/>
      <c r="Y4151" s="20"/>
      <c r="Z4151" s="20"/>
      <c r="AA4151" s="20"/>
      <c r="AB4151" s="20"/>
      <c r="AC4151" s="20"/>
      <c r="AD4151" s="20"/>
    </row>
    <row r="4152" spans="3:30" s="1" customFormat="1">
      <c r="C4152" s="16"/>
      <c r="D4152" s="16"/>
      <c r="E4152" s="32"/>
      <c r="F4152" s="16"/>
      <c r="G4152" s="16"/>
      <c r="H4152" s="16"/>
      <c r="I4152" s="16"/>
      <c r="J4152" s="16"/>
      <c r="K4152" s="16"/>
      <c r="L4152" s="32"/>
      <c r="M4152" s="16"/>
      <c r="N4152" s="16"/>
      <c r="O4152" s="16"/>
      <c r="P4152" s="16"/>
      <c r="Y4152" s="20"/>
      <c r="Z4152" s="20"/>
      <c r="AA4152" s="20"/>
      <c r="AB4152" s="20"/>
      <c r="AC4152" s="20"/>
      <c r="AD4152" s="20"/>
    </row>
    <row r="4153" spans="3:30" s="1" customFormat="1">
      <c r="C4153" s="16"/>
      <c r="D4153" s="16"/>
      <c r="E4153" s="32"/>
      <c r="F4153" s="16"/>
      <c r="G4153" s="16"/>
      <c r="H4153" s="16"/>
      <c r="I4153" s="16"/>
      <c r="J4153" s="16"/>
      <c r="K4153" s="16"/>
      <c r="L4153" s="32"/>
      <c r="M4153" s="16"/>
      <c r="N4153" s="16"/>
      <c r="O4153" s="16"/>
      <c r="P4153" s="16"/>
      <c r="Y4153" s="20"/>
      <c r="Z4153" s="20"/>
      <c r="AA4153" s="20"/>
      <c r="AB4153" s="20"/>
      <c r="AC4153" s="20"/>
      <c r="AD4153" s="20"/>
    </row>
    <row r="4154" spans="3:30" s="1" customFormat="1">
      <c r="C4154" s="16"/>
      <c r="D4154" s="16"/>
      <c r="E4154" s="32"/>
      <c r="F4154" s="16"/>
      <c r="G4154" s="16"/>
      <c r="H4154" s="16"/>
      <c r="I4154" s="16"/>
      <c r="J4154" s="16"/>
      <c r="K4154" s="16"/>
      <c r="L4154" s="32"/>
      <c r="M4154" s="16"/>
      <c r="N4154" s="16"/>
      <c r="O4154" s="16"/>
      <c r="P4154" s="16"/>
      <c r="Y4154" s="20"/>
      <c r="Z4154" s="20"/>
      <c r="AA4154" s="20"/>
      <c r="AB4154" s="20"/>
      <c r="AC4154" s="20"/>
      <c r="AD4154" s="20"/>
    </row>
    <row r="4155" spans="3:30" s="1" customFormat="1">
      <c r="C4155" s="16"/>
      <c r="D4155" s="16"/>
      <c r="E4155" s="32"/>
      <c r="F4155" s="16"/>
      <c r="G4155" s="16"/>
      <c r="H4155" s="16"/>
      <c r="I4155" s="16"/>
      <c r="J4155" s="16"/>
      <c r="K4155" s="16"/>
      <c r="L4155" s="32"/>
      <c r="M4155" s="16"/>
      <c r="N4155" s="16"/>
      <c r="O4155" s="16"/>
      <c r="P4155" s="16"/>
      <c r="Y4155" s="20"/>
      <c r="Z4155" s="20"/>
      <c r="AA4155" s="20"/>
      <c r="AB4155" s="20"/>
      <c r="AC4155" s="20"/>
      <c r="AD4155" s="20"/>
    </row>
    <row r="4156" spans="3:30" s="1" customFormat="1">
      <c r="C4156" s="16"/>
      <c r="D4156" s="16"/>
      <c r="E4156" s="32"/>
      <c r="F4156" s="16"/>
      <c r="G4156" s="16"/>
      <c r="H4156" s="16"/>
      <c r="I4156" s="16"/>
      <c r="J4156" s="16"/>
      <c r="K4156" s="16"/>
      <c r="L4156" s="32"/>
      <c r="M4156" s="16"/>
      <c r="N4156" s="16"/>
      <c r="O4156" s="16"/>
      <c r="P4156" s="16"/>
      <c r="Y4156" s="20"/>
      <c r="Z4156" s="20"/>
      <c r="AA4156" s="20"/>
      <c r="AB4156" s="20"/>
      <c r="AC4156" s="20"/>
      <c r="AD4156" s="20"/>
    </row>
    <row r="4157" spans="3:30" s="1" customFormat="1">
      <c r="C4157" s="16"/>
      <c r="D4157" s="16"/>
      <c r="E4157" s="32"/>
      <c r="F4157" s="16"/>
      <c r="G4157" s="16"/>
      <c r="H4157" s="16"/>
      <c r="I4157" s="16"/>
      <c r="J4157" s="16"/>
      <c r="K4157" s="16"/>
      <c r="L4157" s="32"/>
      <c r="M4157" s="16"/>
      <c r="N4157" s="16"/>
      <c r="O4157" s="16"/>
      <c r="P4157" s="16"/>
      <c r="Y4157" s="20"/>
      <c r="Z4157" s="20"/>
      <c r="AA4157" s="20"/>
      <c r="AB4157" s="20"/>
      <c r="AC4157" s="20"/>
      <c r="AD4157" s="20"/>
    </row>
    <row r="4158" spans="3:30" s="1" customFormat="1">
      <c r="C4158" s="16"/>
      <c r="D4158" s="16"/>
      <c r="E4158" s="32"/>
      <c r="F4158" s="16"/>
      <c r="G4158" s="16"/>
      <c r="H4158" s="16"/>
      <c r="I4158" s="16"/>
      <c r="J4158" s="16"/>
      <c r="K4158" s="16"/>
      <c r="L4158" s="32"/>
      <c r="M4158" s="16"/>
      <c r="N4158" s="16"/>
      <c r="O4158" s="16"/>
      <c r="P4158" s="16"/>
      <c r="Y4158" s="20"/>
      <c r="Z4158" s="20"/>
      <c r="AA4158" s="20"/>
      <c r="AB4158" s="20"/>
      <c r="AC4158" s="20"/>
      <c r="AD4158" s="20"/>
    </row>
    <row r="4159" spans="3:30" s="1" customFormat="1">
      <c r="C4159" s="16"/>
      <c r="D4159" s="16"/>
      <c r="E4159" s="32"/>
      <c r="F4159" s="16"/>
      <c r="G4159" s="16"/>
      <c r="H4159" s="16"/>
      <c r="I4159" s="16"/>
      <c r="J4159" s="16"/>
      <c r="K4159" s="16"/>
      <c r="L4159" s="32"/>
      <c r="M4159" s="16"/>
      <c r="N4159" s="16"/>
      <c r="O4159" s="16"/>
      <c r="P4159" s="16"/>
      <c r="Y4159" s="20"/>
      <c r="Z4159" s="20"/>
      <c r="AA4159" s="20"/>
      <c r="AB4159" s="20"/>
      <c r="AC4159" s="20"/>
      <c r="AD4159" s="20"/>
    </row>
    <row r="4160" spans="3:30" s="1" customFormat="1">
      <c r="C4160" s="16"/>
      <c r="D4160" s="16"/>
      <c r="E4160" s="32"/>
      <c r="F4160" s="16"/>
      <c r="G4160" s="16"/>
      <c r="H4160" s="16"/>
      <c r="I4160" s="16"/>
      <c r="J4160" s="16"/>
      <c r="K4160" s="16"/>
      <c r="L4160" s="32"/>
      <c r="M4160" s="16"/>
      <c r="N4160" s="16"/>
      <c r="O4160" s="16"/>
      <c r="P4160" s="16"/>
      <c r="Y4160" s="20"/>
      <c r="Z4160" s="20"/>
      <c r="AA4160" s="20"/>
      <c r="AB4160" s="20"/>
      <c r="AC4160" s="20"/>
      <c r="AD4160" s="20"/>
    </row>
    <row r="4161" spans="3:30" s="1" customFormat="1">
      <c r="C4161" s="16"/>
      <c r="D4161" s="16"/>
      <c r="E4161" s="32"/>
      <c r="F4161" s="16"/>
      <c r="G4161" s="16"/>
      <c r="H4161" s="16"/>
      <c r="I4161" s="16"/>
      <c r="J4161" s="16"/>
      <c r="K4161" s="16"/>
      <c r="L4161" s="32"/>
      <c r="M4161" s="16"/>
      <c r="N4161" s="16"/>
      <c r="O4161" s="16"/>
      <c r="P4161" s="16"/>
      <c r="Y4161" s="20"/>
      <c r="Z4161" s="20"/>
      <c r="AA4161" s="20"/>
      <c r="AB4161" s="20"/>
      <c r="AC4161" s="20"/>
      <c r="AD4161" s="20"/>
    </row>
    <row r="4162" spans="3:30" s="1" customFormat="1">
      <c r="C4162" s="16"/>
      <c r="D4162" s="16"/>
      <c r="E4162" s="32"/>
      <c r="F4162" s="16"/>
      <c r="G4162" s="16"/>
      <c r="H4162" s="16"/>
      <c r="I4162" s="16"/>
      <c r="J4162" s="16"/>
      <c r="K4162" s="16"/>
      <c r="L4162" s="32"/>
      <c r="M4162" s="16"/>
      <c r="N4162" s="16"/>
      <c r="O4162" s="16"/>
      <c r="P4162" s="16"/>
      <c r="Y4162" s="20"/>
      <c r="Z4162" s="20"/>
      <c r="AA4162" s="20"/>
      <c r="AB4162" s="20"/>
      <c r="AC4162" s="20"/>
      <c r="AD4162" s="20"/>
    </row>
    <row r="4163" spans="3:30" s="1" customFormat="1">
      <c r="C4163" s="16"/>
      <c r="D4163" s="16"/>
      <c r="E4163" s="32"/>
      <c r="F4163" s="16"/>
      <c r="G4163" s="16"/>
      <c r="H4163" s="16"/>
      <c r="I4163" s="16"/>
      <c r="J4163" s="16"/>
      <c r="K4163" s="16"/>
      <c r="L4163" s="32"/>
      <c r="M4163" s="16"/>
      <c r="N4163" s="16"/>
      <c r="O4163" s="16"/>
      <c r="P4163" s="16"/>
      <c r="Y4163" s="20"/>
      <c r="Z4163" s="20"/>
      <c r="AA4163" s="20"/>
      <c r="AB4163" s="20"/>
      <c r="AC4163" s="20"/>
      <c r="AD4163" s="20"/>
    </row>
    <row r="4164" spans="3:30" s="1" customFormat="1">
      <c r="C4164" s="16"/>
      <c r="D4164" s="16"/>
      <c r="E4164" s="32"/>
      <c r="F4164" s="16"/>
      <c r="G4164" s="16"/>
      <c r="H4164" s="16"/>
      <c r="I4164" s="16"/>
      <c r="J4164" s="16"/>
      <c r="K4164" s="16"/>
      <c r="L4164" s="32"/>
      <c r="M4164" s="16"/>
      <c r="N4164" s="16"/>
      <c r="O4164" s="16"/>
      <c r="P4164" s="16"/>
      <c r="Y4164" s="20"/>
      <c r="Z4164" s="20"/>
      <c r="AA4164" s="20"/>
      <c r="AB4164" s="20"/>
      <c r="AC4164" s="20"/>
      <c r="AD4164" s="20"/>
    </row>
    <row r="4165" spans="3:30" s="1" customFormat="1">
      <c r="C4165" s="16"/>
      <c r="D4165" s="16"/>
      <c r="E4165" s="32"/>
      <c r="F4165" s="16"/>
      <c r="G4165" s="16"/>
      <c r="H4165" s="16"/>
      <c r="I4165" s="16"/>
      <c r="J4165" s="16"/>
      <c r="K4165" s="16"/>
      <c r="L4165" s="32"/>
      <c r="M4165" s="16"/>
      <c r="N4165" s="16"/>
      <c r="O4165" s="16"/>
      <c r="P4165" s="16"/>
      <c r="Y4165" s="20"/>
      <c r="Z4165" s="20"/>
      <c r="AA4165" s="20"/>
      <c r="AB4165" s="20"/>
      <c r="AC4165" s="20"/>
      <c r="AD4165" s="20"/>
    </row>
    <row r="4166" spans="3:30" s="1" customFormat="1">
      <c r="C4166" s="16"/>
      <c r="D4166" s="16"/>
      <c r="E4166" s="32"/>
      <c r="F4166" s="16"/>
      <c r="G4166" s="16"/>
      <c r="H4166" s="16"/>
      <c r="I4166" s="16"/>
      <c r="J4166" s="16"/>
      <c r="K4166" s="16"/>
      <c r="L4166" s="32"/>
      <c r="M4166" s="16"/>
      <c r="N4166" s="16"/>
      <c r="O4166" s="16"/>
      <c r="P4166" s="16"/>
      <c r="Y4166" s="20"/>
      <c r="Z4166" s="20"/>
      <c r="AA4166" s="20"/>
      <c r="AB4166" s="20"/>
      <c r="AC4166" s="20"/>
      <c r="AD4166" s="20"/>
    </row>
    <row r="4167" spans="3:30" s="1" customFormat="1">
      <c r="C4167" s="16"/>
      <c r="D4167" s="16"/>
      <c r="E4167" s="32"/>
      <c r="F4167" s="16"/>
      <c r="G4167" s="16"/>
      <c r="H4167" s="16"/>
      <c r="I4167" s="16"/>
      <c r="J4167" s="16"/>
      <c r="K4167" s="16"/>
      <c r="L4167" s="32"/>
      <c r="M4167" s="16"/>
      <c r="N4167" s="16"/>
      <c r="O4167" s="16"/>
      <c r="P4167" s="16"/>
      <c r="Y4167" s="20"/>
      <c r="Z4167" s="20"/>
      <c r="AA4167" s="20"/>
      <c r="AB4167" s="20"/>
      <c r="AC4167" s="20"/>
      <c r="AD4167" s="20"/>
    </row>
    <row r="4168" spans="3:30" s="1" customFormat="1">
      <c r="C4168" s="16"/>
      <c r="D4168" s="16"/>
      <c r="E4168" s="32"/>
      <c r="F4168" s="16"/>
      <c r="G4168" s="16"/>
      <c r="H4168" s="16"/>
      <c r="I4168" s="16"/>
      <c r="J4168" s="16"/>
      <c r="K4168" s="16"/>
      <c r="L4168" s="32"/>
      <c r="M4168" s="16"/>
      <c r="N4168" s="16"/>
      <c r="O4168" s="16"/>
      <c r="P4168" s="16"/>
      <c r="Y4168" s="20"/>
      <c r="Z4168" s="20"/>
      <c r="AA4168" s="20"/>
      <c r="AB4168" s="20"/>
      <c r="AC4168" s="20"/>
      <c r="AD4168" s="20"/>
    </row>
    <row r="4169" spans="3:30" s="1" customFormat="1">
      <c r="C4169" s="16"/>
      <c r="D4169" s="16"/>
      <c r="E4169" s="32"/>
      <c r="F4169" s="16"/>
      <c r="G4169" s="16"/>
      <c r="H4169" s="16"/>
      <c r="I4169" s="16"/>
      <c r="J4169" s="16"/>
      <c r="K4169" s="16"/>
      <c r="L4169" s="32"/>
      <c r="M4169" s="16"/>
      <c r="N4169" s="16"/>
      <c r="O4169" s="16"/>
      <c r="P4169" s="16"/>
      <c r="Y4169" s="20"/>
      <c r="Z4169" s="20"/>
      <c r="AA4169" s="20"/>
      <c r="AB4169" s="20"/>
      <c r="AC4169" s="20"/>
      <c r="AD4169" s="20"/>
    </row>
    <row r="4170" spans="3:30" s="1" customFormat="1">
      <c r="C4170" s="16"/>
      <c r="D4170" s="16"/>
      <c r="E4170" s="32"/>
      <c r="F4170" s="16"/>
      <c r="G4170" s="16"/>
      <c r="H4170" s="16"/>
      <c r="I4170" s="16"/>
      <c r="J4170" s="16"/>
      <c r="K4170" s="16"/>
      <c r="L4170" s="32"/>
      <c r="M4170" s="16"/>
      <c r="N4170" s="16"/>
      <c r="O4170" s="16"/>
      <c r="P4170" s="16"/>
      <c r="Y4170" s="20"/>
      <c r="Z4170" s="20"/>
      <c r="AA4170" s="20"/>
      <c r="AB4170" s="20"/>
      <c r="AC4170" s="20"/>
      <c r="AD4170" s="20"/>
    </row>
    <row r="4171" spans="3:30" s="1" customFormat="1">
      <c r="C4171" s="16"/>
      <c r="D4171" s="16"/>
      <c r="E4171" s="32"/>
      <c r="F4171" s="16"/>
      <c r="G4171" s="16"/>
      <c r="H4171" s="16"/>
      <c r="I4171" s="16"/>
      <c r="J4171" s="16"/>
      <c r="K4171" s="16"/>
      <c r="L4171" s="32"/>
      <c r="M4171" s="16"/>
      <c r="N4171" s="16"/>
      <c r="O4171" s="16"/>
      <c r="P4171" s="16"/>
      <c r="Y4171" s="20"/>
      <c r="Z4171" s="20"/>
      <c r="AA4171" s="20"/>
      <c r="AB4171" s="20"/>
      <c r="AC4171" s="20"/>
      <c r="AD4171" s="20"/>
    </row>
    <row r="4172" spans="3:30" s="1" customFormat="1">
      <c r="C4172" s="16"/>
      <c r="D4172" s="16"/>
      <c r="E4172" s="32"/>
      <c r="F4172" s="16"/>
      <c r="G4172" s="16"/>
      <c r="H4172" s="16"/>
      <c r="I4172" s="16"/>
      <c r="J4172" s="16"/>
      <c r="K4172" s="16"/>
      <c r="L4172" s="32"/>
      <c r="M4172" s="16"/>
      <c r="N4172" s="16"/>
      <c r="O4172" s="16"/>
      <c r="P4172" s="16"/>
      <c r="Y4172" s="20"/>
      <c r="Z4172" s="20"/>
      <c r="AA4172" s="20"/>
      <c r="AB4172" s="20"/>
      <c r="AC4172" s="20"/>
      <c r="AD4172" s="20"/>
    </row>
    <row r="4173" spans="3:30" s="1" customFormat="1">
      <c r="C4173" s="16"/>
      <c r="D4173" s="16"/>
      <c r="E4173" s="32"/>
      <c r="F4173" s="16"/>
      <c r="G4173" s="16"/>
      <c r="H4173" s="16"/>
      <c r="I4173" s="16"/>
      <c r="J4173" s="16"/>
      <c r="K4173" s="16"/>
      <c r="L4173" s="32"/>
      <c r="M4173" s="16"/>
      <c r="N4173" s="16"/>
      <c r="O4173" s="16"/>
      <c r="P4173" s="16"/>
      <c r="Y4173" s="20"/>
      <c r="Z4173" s="20"/>
      <c r="AA4173" s="20"/>
      <c r="AB4173" s="20"/>
      <c r="AC4173" s="20"/>
      <c r="AD4173" s="20"/>
    </row>
    <row r="4174" spans="3:30" s="1" customFormat="1">
      <c r="C4174" s="16"/>
      <c r="D4174" s="16"/>
      <c r="E4174" s="32"/>
      <c r="F4174" s="16"/>
      <c r="G4174" s="16"/>
      <c r="H4174" s="16"/>
      <c r="I4174" s="16"/>
      <c r="J4174" s="16"/>
      <c r="K4174" s="16"/>
      <c r="L4174" s="32"/>
      <c r="M4174" s="16"/>
      <c r="N4174" s="16"/>
      <c r="O4174" s="16"/>
      <c r="P4174" s="16"/>
      <c r="Y4174" s="20"/>
      <c r="Z4174" s="20"/>
      <c r="AA4174" s="20"/>
      <c r="AB4174" s="20"/>
      <c r="AC4174" s="20"/>
      <c r="AD4174" s="20"/>
    </row>
    <row r="4175" spans="3:30" s="1" customFormat="1">
      <c r="C4175" s="16"/>
      <c r="D4175" s="16"/>
      <c r="E4175" s="32"/>
      <c r="F4175" s="16"/>
      <c r="G4175" s="16"/>
      <c r="H4175" s="16"/>
      <c r="I4175" s="16"/>
      <c r="J4175" s="16"/>
      <c r="K4175" s="16"/>
      <c r="L4175" s="32"/>
      <c r="M4175" s="16"/>
      <c r="N4175" s="16"/>
      <c r="O4175" s="16"/>
      <c r="P4175" s="16"/>
      <c r="Y4175" s="20"/>
      <c r="Z4175" s="20"/>
      <c r="AA4175" s="20"/>
      <c r="AB4175" s="20"/>
      <c r="AC4175" s="20"/>
      <c r="AD4175" s="20"/>
    </row>
    <row r="4176" spans="3:30" s="1" customFormat="1">
      <c r="C4176" s="16"/>
      <c r="D4176" s="16"/>
      <c r="E4176" s="32"/>
      <c r="F4176" s="16"/>
      <c r="G4176" s="16"/>
      <c r="H4176" s="16"/>
      <c r="I4176" s="16"/>
      <c r="J4176" s="16"/>
      <c r="K4176" s="16"/>
      <c r="L4176" s="32"/>
      <c r="M4176" s="16"/>
      <c r="N4176" s="16"/>
      <c r="O4176" s="16"/>
      <c r="P4176" s="16"/>
      <c r="Y4176" s="20"/>
      <c r="Z4176" s="20"/>
      <c r="AA4176" s="20"/>
      <c r="AB4176" s="20"/>
      <c r="AC4176" s="20"/>
      <c r="AD4176" s="20"/>
    </row>
    <row r="4177" spans="3:30" s="1" customFormat="1">
      <c r="C4177" s="16"/>
      <c r="D4177" s="16"/>
      <c r="E4177" s="32"/>
      <c r="F4177" s="16"/>
      <c r="G4177" s="16"/>
      <c r="H4177" s="16"/>
      <c r="I4177" s="16"/>
      <c r="J4177" s="16"/>
      <c r="K4177" s="16"/>
      <c r="L4177" s="32"/>
      <c r="M4177" s="16"/>
      <c r="N4177" s="16"/>
      <c r="O4177" s="16"/>
      <c r="P4177" s="16"/>
      <c r="Y4177" s="20"/>
      <c r="Z4177" s="20"/>
      <c r="AA4177" s="20"/>
      <c r="AB4177" s="20"/>
      <c r="AC4177" s="20"/>
      <c r="AD4177" s="20"/>
    </row>
    <row r="4178" spans="3:30" s="1" customFormat="1">
      <c r="C4178" s="16"/>
      <c r="D4178" s="16"/>
      <c r="E4178" s="32"/>
      <c r="F4178" s="16"/>
      <c r="G4178" s="16"/>
      <c r="H4178" s="16"/>
      <c r="I4178" s="16"/>
      <c r="J4178" s="16"/>
      <c r="K4178" s="16"/>
      <c r="L4178" s="32"/>
      <c r="M4178" s="16"/>
      <c r="N4178" s="16"/>
      <c r="O4178" s="16"/>
      <c r="P4178" s="16"/>
      <c r="Y4178" s="20"/>
      <c r="Z4178" s="20"/>
      <c r="AA4178" s="20"/>
      <c r="AB4178" s="20"/>
      <c r="AC4178" s="20"/>
      <c r="AD4178" s="20"/>
    </row>
    <row r="4179" spans="3:30" s="1" customFormat="1">
      <c r="C4179" s="16"/>
      <c r="D4179" s="16"/>
      <c r="E4179" s="32"/>
      <c r="F4179" s="16"/>
      <c r="G4179" s="16"/>
      <c r="H4179" s="16"/>
      <c r="I4179" s="16"/>
      <c r="J4179" s="16"/>
      <c r="K4179" s="16"/>
      <c r="L4179" s="32"/>
      <c r="M4179" s="16"/>
      <c r="N4179" s="16"/>
      <c r="O4179" s="16"/>
      <c r="P4179" s="16"/>
      <c r="Y4179" s="20"/>
      <c r="Z4179" s="20"/>
      <c r="AA4179" s="20"/>
      <c r="AB4179" s="20"/>
      <c r="AC4179" s="20"/>
      <c r="AD4179" s="20"/>
    </row>
    <row r="4180" spans="3:30" s="1" customFormat="1">
      <c r="C4180" s="16"/>
      <c r="D4180" s="16"/>
      <c r="E4180" s="32"/>
      <c r="F4180" s="16"/>
      <c r="G4180" s="16"/>
      <c r="H4180" s="16"/>
      <c r="I4180" s="16"/>
      <c r="J4180" s="16"/>
      <c r="K4180" s="16"/>
      <c r="L4180" s="32"/>
      <c r="M4180" s="16"/>
      <c r="N4180" s="16"/>
      <c r="O4180" s="16"/>
      <c r="P4180" s="16"/>
      <c r="Y4180" s="20"/>
      <c r="Z4180" s="20"/>
      <c r="AA4180" s="20"/>
      <c r="AB4180" s="20"/>
      <c r="AC4180" s="20"/>
      <c r="AD4180" s="20"/>
    </row>
    <row r="4181" spans="3:30" s="1" customFormat="1">
      <c r="C4181" s="16"/>
      <c r="D4181" s="16"/>
      <c r="E4181" s="32"/>
      <c r="F4181" s="16"/>
      <c r="G4181" s="16"/>
      <c r="H4181" s="16"/>
      <c r="I4181" s="16"/>
      <c r="J4181" s="16"/>
      <c r="K4181" s="16"/>
      <c r="L4181" s="32"/>
      <c r="M4181" s="16"/>
      <c r="N4181" s="16"/>
      <c r="O4181" s="16"/>
      <c r="P4181" s="16"/>
      <c r="Y4181" s="20"/>
      <c r="Z4181" s="20"/>
      <c r="AA4181" s="20"/>
      <c r="AB4181" s="20"/>
      <c r="AC4181" s="20"/>
      <c r="AD4181" s="20"/>
    </row>
    <row r="4182" spans="3:30" s="1" customFormat="1">
      <c r="C4182" s="16"/>
      <c r="D4182" s="16"/>
      <c r="E4182" s="32"/>
      <c r="F4182" s="16"/>
      <c r="G4182" s="16"/>
      <c r="H4182" s="16"/>
      <c r="I4182" s="16"/>
      <c r="J4182" s="16"/>
      <c r="K4182" s="16"/>
      <c r="L4182" s="32"/>
      <c r="M4182" s="16"/>
      <c r="N4182" s="16"/>
      <c r="O4182" s="16"/>
      <c r="P4182" s="16"/>
      <c r="Y4182" s="20"/>
      <c r="Z4182" s="20"/>
      <c r="AA4182" s="20"/>
      <c r="AB4182" s="20"/>
      <c r="AC4182" s="20"/>
      <c r="AD4182" s="20"/>
    </row>
    <row r="4183" spans="3:30" s="1" customFormat="1">
      <c r="C4183" s="16"/>
      <c r="D4183" s="16"/>
      <c r="E4183" s="32"/>
      <c r="F4183" s="16"/>
      <c r="G4183" s="16"/>
      <c r="H4183" s="16"/>
      <c r="I4183" s="16"/>
      <c r="J4183" s="16"/>
      <c r="K4183" s="16"/>
      <c r="L4183" s="32"/>
      <c r="M4183" s="16"/>
      <c r="N4183" s="16"/>
      <c r="O4183" s="16"/>
      <c r="P4183" s="16"/>
      <c r="Y4183" s="20"/>
      <c r="Z4183" s="20"/>
      <c r="AA4183" s="20"/>
      <c r="AB4183" s="20"/>
      <c r="AC4183" s="20"/>
      <c r="AD4183" s="20"/>
    </row>
    <row r="4184" spans="3:30" s="1" customFormat="1">
      <c r="C4184" s="16"/>
      <c r="D4184" s="16"/>
      <c r="E4184" s="32"/>
      <c r="F4184" s="16"/>
      <c r="G4184" s="16"/>
      <c r="H4184" s="16"/>
      <c r="I4184" s="16"/>
      <c r="J4184" s="16"/>
      <c r="K4184" s="16"/>
      <c r="L4184" s="32"/>
      <c r="M4184" s="16"/>
      <c r="N4184" s="16"/>
      <c r="O4184" s="16"/>
      <c r="P4184" s="16"/>
      <c r="Y4184" s="20"/>
      <c r="Z4184" s="20"/>
      <c r="AA4184" s="20"/>
      <c r="AB4184" s="20"/>
      <c r="AC4184" s="20"/>
      <c r="AD4184" s="20"/>
    </row>
    <row r="4185" spans="3:30" s="1" customFormat="1">
      <c r="C4185" s="16"/>
      <c r="D4185" s="16"/>
      <c r="E4185" s="32"/>
      <c r="F4185" s="16"/>
      <c r="G4185" s="16"/>
      <c r="H4185" s="16"/>
      <c r="I4185" s="16"/>
      <c r="J4185" s="16"/>
      <c r="K4185" s="16"/>
      <c r="L4185" s="32"/>
      <c r="M4185" s="16"/>
      <c r="N4185" s="16"/>
      <c r="O4185" s="16"/>
      <c r="P4185" s="16"/>
      <c r="Y4185" s="20"/>
      <c r="Z4185" s="20"/>
      <c r="AA4185" s="20"/>
      <c r="AB4185" s="20"/>
      <c r="AC4185" s="20"/>
      <c r="AD4185" s="20"/>
    </row>
    <row r="4186" spans="3:30" s="1" customFormat="1">
      <c r="C4186" s="16"/>
      <c r="D4186" s="16"/>
      <c r="E4186" s="32"/>
      <c r="F4186" s="16"/>
      <c r="G4186" s="16"/>
      <c r="H4186" s="16"/>
      <c r="I4186" s="16"/>
      <c r="J4186" s="16"/>
      <c r="K4186" s="16"/>
      <c r="L4186" s="32"/>
      <c r="M4186" s="16"/>
      <c r="N4186" s="16"/>
      <c r="O4186" s="16"/>
      <c r="P4186" s="16"/>
      <c r="Y4186" s="20"/>
      <c r="Z4186" s="20"/>
      <c r="AA4186" s="20"/>
      <c r="AB4186" s="20"/>
      <c r="AC4186" s="20"/>
      <c r="AD4186" s="20"/>
    </row>
    <row r="4187" spans="3:30" s="1" customFormat="1">
      <c r="C4187" s="16"/>
      <c r="D4187" s="16"/>
      <c r="E4187" s="32"/>
      <c r="F4187" s="16"/>
      <c r="G4187" s="16"/>
      <c r="H4187" s="16"/>
      <c r="I4187" s="16"/>
      <c r="J4187" s="16"/>
      <c r="K4187" s="16"/>
      <c r="L4187" s="32"/>
      <c r="M4187" s="16"/>
      <c r="N4187" s="16"/>
      <c r="O4187" s="16"/>
      <c r="P4187" s="16"/>
      <c r="Y4187" s="20"/>
      <c r="Z4187" s="20"/>
      <c r="AA4187" s="20"/>
      <c r="AB4187" s="20"/>
      <c r="AC4187" s="20"/>
      <c r="AD4187" s="20"/>
    </row>
    <row r="4188" spans="3:30" s="1" customFormat="1">
      <c r="C4188" s="16"/>
      <c r="D4188" s="16"/>
      <c r="E4188" s="32"/>
      <c r="F4188" s="16"/>
      <c r="G4188" s="16"/>
      <c r="H4188" s="16"/>
      <c r="I4188" s="16"/>
      <c r="J4188" s="16"/>
      <c r="K4188" s="16"/>
      <c r="L4188" s="32"/>
      <c r="M4188" s="16"/>
      <c r="N4188" s="16"/>
      <c r="O4188" s="16"/>
      <c r="P4188" s="16"/>
      <c r="Y4188" s="20"/>
      <c r="Z4188" s="20"/>
      <c r="AA4188" s="20"/>
      <c r="AB4188" s="20"/>
      <c r="AC4188" s="20"/>
      <c r="AD4188" s="20"/>
    </row>
    <row r="4189" spans="3:30" s="1" customFormat="1">
      <c r="C4189" s="16"/>
      <c r="D4189" s="16"/>
      <c r="E4189" s="32"/>
      <c r="F4189" s="16"/>
      <c r="G4189" s="16"/>
      <c r="H4189" s="16"/>
      <c r="I4189" s="16"/>
      <c r="J4189" s="16"/>
      <c r="K4189" s="16"/>
      <c r="L4189" s="32"/>
      <c r="M4189" s="16"/>
      <c r="N4189" s="16"/>
      <c r="O4189" s="16"/>
      <c r="P4189" s="16"/>
      <c r="Y4189" s="20"/>
      <c r="Z4189" s="20"/>
      <c r="AA4189" s="20"/>
      <c r="AB4189" s="20"/>
      <c r="AC4189" s="20"/>
      <c r="AD4189" s="20"/>
    </row>
    <row r="4190" spans="3:30" s="1" customFormat="1">
      <c r="C4190" s="16"/>
      <c r="D4190" s="16"/>
      <c r="E4190" s="32"/>
      <c r="F4190" s="16"/>
      <c r="G4190" s="16"/>
      <c r="H4190" s="16"/>
      <c r="I4190" s="16"/>
      <c r="J4190" s="16"/>
      <c r="K4190" s="16"/>
      <c r="L4190" s="32"/>
      <c r="M4190" s="16"/>
      <c r="N4190" s="16"/>
      <c r="O4190" s="16"/>
      <c r="P4190" s="16"/>
      <c r="Y4190" s="20"/>
      <c r="Z4190" s="20"/>
      <c r="AA4190" s="20"/>
      <c r="AB4190" s="20"/>
      <c r="AC4190" s="20"/>
      <c r="AD4190" s="20"/>
    </row>
    <row r="4191" spans="3:30" s="1" customFormat="1">
      <c r="C4191" s="16"/>
      <c r="D4191" s="16"/>
      <c r="E4191" s="32"/>
      <c r="F4191" s="16"/>
      <c r="G4191" s="16"/>
      <c r="H4191" s="16"/>
      <c r="I4191" s="16"/>
      <c r="J4191" s="16"/>
      <c r="K4191" s="16"/>
      <c r="L4191" s="32"/>
      <c r="M4191" s="16"/>
      <c r="N4191" s="16"/>
      <c r="O4191" s="16"/>
      <c r="P4191" s="16"/>
      <c r="Y4191" s="20"/>
      <c r="Z4191" s="20"/>
      <c r="AA4191" s="20"/>
      <c r="AB4191" s="20"/>
      <c r="AC4191" s="20"/>
      <c r="AD4191" s="20"/>
    </row>
    <row r="4192" spans="3:30" s="1" customFormat="1">
      <c r="C4192" s="16"/>
      <c r="D4192" s="16"/>
      <c r="E4192" s="32"/>
      <c r="F4192" s="16"/>
      <c r="G4192" s="16"/>
      <c r="H4192" s="16"/>
      <c r="I4192" s="16"/>
      <c r="J4192" s="16"/>
      <c r="K4192" s="16"/>
      <c r="L4192" s="32"/>
      <c r="M4192" s="16"/>
      <c r="N4192" s="16"/>
      <c r="O4192" s="16"/>
      <c r="P4192" s="16"/>
      <c r="Y4192" s="20"/>
      <c r="Z4192" s="20"/>
      <c r="AA4192" s="20"/>
      <c r="AB4192" s="20"/>
      <c r="AC4192" s="20"/>
      <c r="AD4192" s="20"/>
    </row>
    <row r="4193" spans="3:30" s="1" customFormat="1">
      <c r="C4193" s="16"/>
      <c r="D4193" s="16"/>
      <c r="E4193" s="32"/>
      <c r="F4193" s="16"/>
      <c r="G4193" s="16"/>
      <c r="H4193" s="16"/>
      <c r="I4193" s="16"/>
      <c r="J4193" s="16"/>
      <c r="K4193" s="16"/>
      <c r="L4193" s="32"/>
      <c r="M4193" s="16"/>
      <c r="N4193" s="16"/>
      <c r="O4193" s="16"/>
      <c r="P4193" s="16"/>
      <c r="Y4193" s="20"/>
      <c r="Z4193" s="20"/>
      <c r="AA4193" s="20"/>
      <c r="AB4193" s="20"/>
      <c r="AC4193" s="20"/>
      <c r="AD4193" s="20"/>
    </row>
    <row r="4194" spans="3:30" s="1" customFormat="1">
      <c r="C4194" s="16"/>
      <c r="D4194" s="16"/>
      <c r="E4194" s="32"/>
      <c r="F4194" s="16"/>
      <c r="G4194" s="16"/>
      <c r="H4194" s="16"/>
      <c r="I4194" s="16"/>
      <c r="J4194" s="16"/>
      <c r="K4194" s="16"/>
      <c r="L4194" s="32"/>
      <c r="M4194" s="16"/>
      <c r="N4194" s="16"/>
      <c r="O4194" s="16"/>
      <c r="P4194" s="16"/>
      <c r="Y4194" s="20"/>
      <c r="Z4194" s="20"/>
      <c r="AA4194" s="20"/>
      <c r="AB4194" s="20"/>
      <c r="AC4194" s="20"/>
      <c r="AD4194" s="20"/>
    </row>
    <row r="4195" spans="3:30" s="1" customFormat="1">
      <c r="C4195" s="16"/>
      <c r="D4195" s="16"/>
      <c r="E4195" s="32"/>
      <c r="F4195" s="16"/>
      <c r="G4195" s="16"/>
      <c r="H4195" s="16"/>
      <c r="I4195" s="16"/>
      <c r="J4195" s="16"/>
      <c r="K4195" s="16"/>
      <c r="L4195" s="32"/>
      <c r="M4195" s="16"/>
      <c r="N4195" s="16"/>
      <c r="O4195" s="16"/>
      <c r="P4195" s="16"/>
      <c r="Y4195" s="20"/>
      <c r="Z4195" s="20"/>
      <c r="AA4195" s="20"/>
      <c r="AB4195" s="20"/>
      <c r="AC4195" s="20"/>
      <c r="AD4195" s="20"/>
    </row>
    <row r="4196" spans="3:30" s="1" customFormat="1">
      <c r="C4196" s="16"/>
      <c r="D4196" s="16"/>
      <c r="E4196" s="32"/>
      <c r="F4196" s="16"/>
      <c r="G4196" s="16"/>
      <c r="H4196" s="16"/>
      <c r="I4196" s="16"/>
      <c r="J4196" s="16"/>
      <c r="K4196" s="16"/>
      <c r="L4196" s="32"/>
      <c r="M4196" s="16"/>
      <c r="N4196" s="16"/>
      <c r="O4196" s="16"/>
      <c r="P4196" s="16"/>
      <c r="Y4196" s="20"/>
      <c r="Z4196" s="20"/>
      <c r="AA4196" s="20"/>
      <c r="AB4196" s="20"/>
      <c r="AC4196" s="20"/>
      <c r="AD4196" s="20"/>
    </row>
    <row r="4197" spans="3:30" s="1" customFormat="1">
      <c r="C4197" s="16"/>
      <c r="D4197" s="16"/>
      <c r="E4197" s="32"/>
      <c r="F4197" s="16"/>
      <c r="G4197" s="16"/>
      <c r="H4197" s="16"/>
      <c r="I4197" s="16"/>
      <c r="J4197" s="16"/>
      <c r="K4197" s="16"/>
      <c r="L4197" s="32"/>
      <c r="M4197" s="16"/>
      <c r="N4197" s="16"/>
      <c r="O4197" s="16"/>
      <c r="P4197" s="16"/>
      <c r="Y4197" s="20"/>
      <c r="Z4197" s="20"/>
      <c r="AA4197" s="20"/>
      <c r="AB4197" s="20"/>
      <c r="AC4197" s="20"/>
      <c r="AD4197" s="20"/>
    </row>
    <row r="4198" spans="3:30" s="1" customFormat="1">
      <c r="C4198" s="16"/>
      <c r="D4198" s="16"/>
      <c r="E4198" s="32"/>
      <c r="F4198" s="16"/>
      <c r="G4198" s="16"/>
      <c r="H4198" s="16"/>
      <c r="I4198" s="16"/>
      <c r="J4198" s="16"/>
      <c r="K4198" s="16"/>
      <c r="L4198" s="32"/>
      <c r="M4198" s="16"/>
      <c r="N4198" s="16"/>
      <c r="O4198" s="16"/>
      <c r="P4198" s="16"/>
      <c r="Y4198" s="20"/>
      <c r="Z4198" s="20"/>
      <c r="AA4198" s="20"/>
      <c r="AB4198" s="20"/>
      <c r="AC4198" s="20"/>
      <c r="AD4198" s="20"/>
    </row>
    <row r="4199" spans="3:30" s="1" customFormat="1">
      <c r="C4199" s="16"/>
      <c r="D4199" s="16"/>
      <c r="E4199" s="32"/>
      <c r="F4199" s="16"/>
      <c r="G4199" s="16"/>
      <c r="H4199" s="16"/>
      <c r="I4199" s="16"/>
      <c r="J4199" s="16"/>
      <c r="K4199" s="16"/>
      <c r="L4199" s="32"/>
      <c r="M4199" s="16"/>
      <c r="N4199" s="16"/>
      <c r="O4199" s="16"/>
      <c r="P4199" s="16"/>
      <c r="Y4199" s="20"/>
      <c r="Z4199" s="20"/>
      <c r="AA4199" s="20"/>
      <c r="AB4199" s="20"/>
      <c r="AC4199" s="20"/>
      <c r="AD4199" s="20"/>
    </row>
    <row r="4200" spans="3:30" s="1" customFormat="1">
      <c r="C4200" s="16"/>
      <c r="D4200" s="16"/>
      <c r="E4200" s="32"/>
      <c r="F4200" s="16"/>
      <c r="G4200" s="16"/>
      <c r="H4200" s="16"/>
      <c r="I4200" s="16"/>
      <c r="J4200" s="16"/>
      <c r="K4200" s="16"/>
      <c r="L4200" s="32"/>
      <c r="M4200" s="16"/>
      <c r="N4200" s="16"/>
      <c r="O4200" s="16"/>
      <c r="P4200" s="16"/>
      <c r="Y4200" s="20"/>
      <c r="Z4200" s="20"/>
      <c r="AA4200" s="20"/>
      <c r="AB4200" s="20"/>
      <c r="AC4200" s="20"/>
      <c r="AD4200" s="20"/>
    </row>
    <row r="4201" spans="3:30" s="1" customFormat="1">
      <c r="C4201" s="16"/>
      <c r="D4201" s="16"/>
      <c r="E4201" s="32"/>
      <c r="F4201" s="16"/>
      <c r="G4201" s="16"/>
      <c r="H4201" s="16"/>
      <c r="I4201" s="16"/>
      <c r="J4201" s="16"/>
      <c r="K4201" s="16"/>
      <c r="L4201" s="32"/>
      <c r="M4201" s="16"/>
      <c r="N4201" s="16"/>
      <c r="O4201" s="16"/>
      <c r="P4201" s="16"/>
      <c r="Y4201" s="20"/>
      <c r="Z4201" s="20"/>
      <c r="AA4201" s="20"/>
      <c r="AB4201" s="20"/>
      <c r="AC4201" s="20"/>
      <c r="AD4201" s="20"/>
    </row>
    <row r="4202" spans="3:30" s="1" customFormat="1">
      <c r="C4202" s="16"/>
      <c r="D4202" s="16"/>
      <c r="E4202" s="32"/>
      <c r="F4202" s="16"/>
      <c r="G4202" s="16"/>
      <c r="H4202" s="16"/>
      <c r="I4202" s="16"/>
      <c r="J4202" s="16"/>
      <c r="K4202" s="16"/>
      <c r="L4202" s="32"/>
      <c r="M4202" s="16"/>
      <c r="N4202" s="16"/>
      <c r="O4202" s="16"/>
      <c r="P4202" s="16"/>
      <c r="Y4202" s="20"/>
      <c r="Z4202" s="20"/>
      <c r="AA4202" s="20"/>
      <c r="AB4202" s="20"/>
      <c r="AC4202" s="20"/>
      <c r="AD4202" s="20"/>
    </row>
    <row r="4203" spans="3:30" s="1" customFormat="1">
      <c r="C4203" s="16"/>
      <c r="D4203" s="16"/>
      <c r="E4203" s="32"/>
      <c r="F4203" s="16"/>
      <c r="G4203" s="16"/>
      <c r="H4203" s="16"/>
      <c r="I4203" s="16"/>
      <c r="J4203" s="16"/>
      <c r="K4203" s="16"/>
      <c r="L4203" s="32"/>
      <c r="M4203" s="16"/>
      <c r="N4203" s="16"/>
      <c r="O4203" s="16"/>
      <c r="P4203" s="16"/>
      <c r="Y4203" s="20"/>
      <c r="Z4203" s="20"/>
      <c r="AA4203" s="20"/>
      <c r="AB4203" s="20"/>
      <c r="AC4203" s="20"/>
      <c r="AD4203" s="20"/>
    </row>
    <row r="4204" spans="3:30" s="1" customFormat="1">
      <c r="C4204" s="16"/>
      <c r="D4204" s="16"/>
      <c r="E4204" s="32"/>
      <c r="F4204" s="16"/>
      <c r="G4204" s="16"/>
      <c r="H4204" s="16"/>
      <c r="I4204" s="16"/>
      <c r="J4204" s="16"/>
      <c r="K4204" s="16"/>
      <c r="L4204" s="32"/>
      <c r="M4204" s="16"/>
      <c r="N4204" s="16"/>
      <c r="O4204" s="16"/>
      <c r="P4204" s="16"/>
      <c r="Y4204" s="20"/>
      <c r="Z4204" s="20"/>
      <c r="AA4204" s="20"/>
      <c r="AB4204" s="20"/>
      <c r="AC4204" s="20"/>
      <c r="AD4204" s="20"/>
    </row>
    <row r="4205" spans="3:30" s="1" customFormat="1">
      <c r="C4205" s="16"/>
      <c r="D4205" s="16"/>
      <c r="E4205" s="32"/>
      <c r="F4205" s="16"/>
      <c r="G4205" s="16"/>
      <c r="H4205" s="16"/>
      <c r="I4205" s="16"/>
      <c r="J4205" s="16"/>
      <c r="K4205" s="16"/>
      <c r="L4205" s="32"/>
      <c r="M4205" s="16"/>
      <c r="N4205" s="16"/>
      <c r="O4205" s="16"/>
      <c r="P4205" s="16"/>
      <c r="Y4205" s="20"/>
      <c r="Z4205" s="20"/>
      <c r="AA4205" s="20"/>
      <c r="AB4205" s="20"/>
      <c r="AC4205" s="20"/>
      <c r="AD4205" s="20"/>
    </row>
    <row r="4206" spans="3:30" s="1" customFormat="1">
      <c r="C4206" s="16"/>
      <c r="D4206" s="16"/>
      <c r="E4206" s="32"/>
      <c r="F4206" s="16"/>
      <c r="G4206" s="16"/>
      <c r="H4206" s="16"/>
      <c r="I4206" s="16"/>
      <c r="J4206" s="16"/>
      <c r="K4206" s="16"/>
      <c r="L4206" s="32"/>
      <c r="M4206" s="16"/>
      <c r="N4206" s="16"/>
      <c r="O4206" s="16"/>
      <c r="P4206" s="16"/>
      <c r="Y4206" s="20"/>
      <c r="Z4206" s="20"/>
      <c r="AA4206" s="20"/>
      <c r="AB4206" s="20"/>
      <c r="AC4206" s="20"/>
      <c r="AD4206" s="20"/>
    </row>
    <row r="4207" spans="3:30" s="1" customFormat="1">
      <c r="C4207" s="16"/>
      <c r="D4207" s="16"/>
      <c r="E4207" s="32"/>
      <c r="F4207" s="16"/>
      <c r="G4207" s="16"/>
      <c r="H4207" s="16"/>
      <c r="I4207" s="16"/>
      <c r="J4207" s="16"/>
      <c r="K4207" s="16"/>
      <c r="L4207" s="32"/>
      <c r="M4207" s="16"/>
      <c r="N4207" s="16"/>
      <c r="O4207" s="16"/>
      <c r="P4207" s="16"/>
      <c r="Y4207" s="20"/>
      <c r="Z4207" s="20"/>
      <c r="AA4207" s="20"/>
      <c r="AB4207" s="20"/>
      <c r="AC4207" s="20"/>
      <c r="AD4207" s="20"/>
    </row>
    <row r="4208" spans="3:30" s="1" customFormat="1">
      <c r="C4208" s="16"/>
      <c r="D4208" s="16"/>
      <c r="E4208" s="32"/>
      <c r="F4208" s="16"/>
      <c r="G4208" s="16"/>
      <c r="H4208" s="16"/>
      <c r="I4208" s="16"/>
      <c r="J4208" s="16"/>
      <c r="K4208" s="16"/>
      <c r="L4208" s="32"/>
      <c r="M4208" s="16"/>
      <c r="N4208" s="16"/>
      <c r="O4208" s="16"/>
      <c r="P4208" s="16"/>
      <c r="Y4208" s="20"/>
      <c r="Z4208" s="20"/>
      <c r="AA4208" s="20"/>
      <c r="AB4208" s="20"/>
      <c r="AC4208" s="20"/>
      <c r="AD4208" s="20"/>
    </row>
    <row r="4209" spans="3:30" s="1" customFormat="1">
      <c r="C4209" s="16"/>
      <c r="D4209" s="16"/>
      <c r="E4209" s="32"/>
      <c r="F4209" s="16"/>
      <c r="G4209" s="16"/>
      <c r="H4209" s="16"/>
      <c r="I4209" s="16"/>
      <c r="J4209" s="16"/>
      <c r="K4209" s="16"/>
      <c r="L4209" s="32"/>
      <c r="M4209" s="16"/>
      <c r="N4209" s="16"/>
      <c r="O4209" s="16"/>
      <c r="P4209" s="16"/>
      <c r="Y4209" s="20"/>
      <c r="Z4209" s="20"/>
      <c r="AA4209" s="20"/>
      <c r="AB4209" s="20"/>
      <c r="AC4209" s="20"/>
      <c r="AD4209" s="20"/>
    </row>
    <row r="4210" spans="3:30" s="1" customFormat="1">
      <c r="C4210" s="16"/>
      <c r="D4210" s="16"/>
      <c r="E4210" s="32"/>
      <c r="F4210" s="16"/>
      <c r="G4210" s="16"/>
      <c r="H4210" s="16"/>
      <c r="I4210" s="16"/>
      <c r="J4210" s="16"/>
      <c r="K4210" s="16"/>
      <c r="L4210" s="32"/>
      <c r="M4210" s="16"/>
      <c r="N4210" s="16"/>
      <c r="O4210" s="16"/>
      <c r="P4210" s="16"/>
      <c r="Y4210" s="20"/>
      <c r="Z4210" s="20"/>
      <c r="AA4210" s="20"/>
      <c r="AB4210" s="20"/>
      <c r="AC4210" s="20"/>
      <c r="AD4210" s="20"/>
    </row>
    <row r="4211" spans="3:30" s="1" customFormat="1">
      <c r="C4211" s="16"/>
      <c r="D4211" s="16"/>
      <c r="E4211" s="32"/>
      <c r="F4211" s="16"/>
      <c r="G4211" s="16"/>
      <c r="H4211" s="16"/>
      <c r="I4211" s="16"/>
      <c r="J4211" s="16"/>
      <c r="K4211" s="16"/>
      <c r="L4211" s="32"/>
      <c r="M4211" s="16"/>
      <c r="N4211" s="16"/>
      <c r="O4211" s="16"/>
      <c r="P4211" s="16"/>
      <c r="Y4211" s="20"/>
      <c r="Z4211" s="20"/>
      <c r="AA4211" s="20"/>
      <c r="AB4211" s="20"/>
      <c r="AC4211" s="20"/>
      <c r="AD4211" s="20"/>
    </row>
    <row r="4212" spans="3:30" s="1" customFormat="1">
      <c r="C4212" s="16"/>
      <c r="D4212" s="16"/>
      <c r="E4212" s="32"/>
      <c r="F4212" s="16"/>
      <c r="G4212" s="16"/>
      <c r="H4212" s="16"/>
      <c r="I4212" s="16"/>
      <c r="J4212" s="16"/>
      <c r="K4212" s="16"/>
      <c r="L4212" s="32"/>
      <c r="M4212" s="16"/>
      <c r="N4212" s="16"/>
      <c r="O4212" s="16"/>
      <c r="P4212" s="16"/>
      <c r="Y4212" s="20"/>
      <c r="Z4212" s="20"/>
      <c r="AA4212" s="20"/>
      <c r="AB4212" s="20"/>
      <c r="AC4212" s="20"/>
      <c r="AD4212" s="20"/>
    </row>
    <row r="4213" spans="3:30" s="1" customFormat="1">
      <c r="C4213" s="16"/>
      <c r="D4213" s="16"/>
      <c r="E4213" s="32"/>
      <c r="F4213" s="16"/>
      <c r="G4213" s="16"/>
      <c r="H4213" s="16"/>
      <c r="I4213" s="16"/>
      <c r="J4213" s="16"/>
      <c r="K4213" s="16"/>
      <c r="L4213" s="32"/>
      <c r="M4213" s="16"/>
      <c r="N4213" s="16"/>
      <c r="O4213" s="16"/>
      <c r="P4213" s="16"/>
      <c r="Y4213" s="20"/>
      <c r="Z4213" s="20"/>
      <c r="AA4213" s="20"/>
      <c r="AB4213" s="20"/>
      <c r="AC4213" s="20"/>
      <c r="AD4213" s="20"/>
    </row>
    <row r="4214" spans="3:30" s="1" customFormat="1">
      <c r="C4214" s="16"/>
      <c r="D4214" s="16"/>
      <c r="E4214" s="32"/>
      <c r="F4214" s="16"/>
      <c r="G4214" s="16"/>
      <c r="H4214" s="16"/>
      <c r="I4214" s="16"/>
      <c r="J4214" s="16"/>
      <c r="K4214" s="16"/>
      <c r="L4214" s="32"/>
      <c r="M4214" s="16"/>
      <c r="N4214" s="16"/>
      <c r="O4214" s="16"/>
      <c r="P4214" s="16"/>
      <c r="Y4214" s="20"/>
      <c r="Z4214" s="20"/>
      <c r="AA4214" s="20"/>
      <c r="AB4214" s="20"/>
      <c r="AC4214" s="20"/>
      <c r="AD4214" s="20"/>
    </row>
    <row r="4215" spans="3:30" s="1" customFormat="1">
      <c r="C4215" s="16"/>
      <c r="D4215" s="16"/>
      <c r="E4215" s="32"/>
      <c r="F4215" s="16"/>
      <c r="G4215" s="16"/>
      <c r="H4215" s="16"/>
      <c r="I4215" s="16"/>
      <c r="J4215" s="16"/>
      <c r="K4215" s="16"/>
      <c r="L4215" s="32"/>
      <c r="M4215" s="16"/>
      <c r="N4215" s="16"/>
      <c r="O4215" s="16"/>
      <c r="P4215" s="16"/>
      <c r="Y4215" s="20"/>
      <c r="Z4215" s="20"/>
      <c r="AA4215" s="20"/>
      <c r="AB4215" s="20"/>
      <c r="AC4215" s="20"/>
      <c r="AD4215" s="20"/>
    </row>
    <row r="4216" spans="3:30" s="1" customFormat="1">
      <c r="C4216" s="16"/>
      <c r="D4216" s="16"/>
      <c r="E4216" s="32"/>
      <c r="F4216" s="16"/>
      <c r="G4216" s="16"/>
      <c r="H4216" s="16"/>
      <c r="I4216" s="16"/>
      <c r="J4216" s="16"/>
      <c r="K4216" s="16"/>
      <c r="L4216" s="32"/>
      <c r="M4216" s="16"/>
      <c r="N4216" s="16"/>
      <c r="O4216" s="16"/>
      <c r="P4216" s="16"/>
      <c r="Y4216" s="20"/>
      <c r="Z4216" s="20"/>
      <c r="AA4216" s="20"/>
      <c r="AB4216" s="20"/>
      <c r="AC4216" s="20"/>
      <c r="AD4216" s="20"/>
    </row>
    <row r="4217" spans="3:30" s="1" customFormat="1">
      <c r="C4217" s="16"/>
      <c r="D4217" s="16"/>
      <c r="E4217" s="32"/>
      <c r="F4217" s="16"/>
      <c r="G4217" s="16"/>
      <c r="H4217" s="16"/>
      <c r="I4217" s="16"/>
      <c r="J4217" s="16"/>
      <c r="K4217" s="16"/>
      <c r="L4217" s="32"/>
      <c r="M4217" s="16"/>
      <c r="N4217" s="16"/>
      <c r="O4217" s="16"/>
      <c r="P4217" s="16"/>
      <c r="Y4217" s="20"/>
      <c r="Z4217" s="20"/>
      <c r="AA4217" s="20"/>
      <c r="AB4217" s="20"/>
      <c r="AC4217" s="20"/>
      <c r="AD4217" s="20"/>
    </row>
    <row r="4218" spans="3:30" s="1" customFormat="1">
      <c r="C4218" s="16"/>
      <c r="D4218" s="16"/>
      <c r="E4218" s="32"/>
      <c r="F4218" s="16"/>
      <c r="G4218" s="16"/>
      <c r="H4218" s="16"/>
      <c r="I4218" s="16"/>
      <c r="J4218" s="16"/>
      <c r="K4218" s="16"/>
      <c r="L4218" s="32"/>
      <c r="M4218" s="16"/>
      <c r="N4218" s="16"/>
      <c r="O4218" s="16"/>
      <c r="P4218" s="16"/>
      <c r="Y4218" s="20"/>
      <c r="Z4218" s="20"/>
      <c r="AA4218" s="20"/>
      <c r="AB4218" s="20"/>
      <c r="AC4218" s="20"/>
      <c r="AD4218" s="20"/>
    </row>
    <row r="4219" spans="3:30" s="1" customFormat="1">
      <c r="C4219" s="16"/>
      <c r="D4219" s="16"/>
      <c r="E4219" s="32"/>
      <c r="F4219" s="16"/>
      <c r="G4219" s="16"/>
      <c r="H4219" s="16"/>
      <c r="I4219" s="16"/>
      <c r="J4219" s="16"/>
      <c r="K4219" s="16"/>
      <c r="L4219" s="32"/>
      <c r="M4219" s="16"/>
      <c r="N4219" s="16"/>
      <c r="O4219" s="16"/>
      <c r="P4219" s="16"/>
      <c r="Y4219" s="20"/>
      <c r="Z4219" s="20"/>
      <c r="AA4219" s="20"/>
      <c r="AB4219" s="20"/>
      <c r="AC4219" s="20"/>
      <c r="AD4219" s="20"/>
    </row>
    <row r="4220" spans="3:30" s="1" customFormat="1">
      <c r="C4220" s="16"/>
      <c r="D4220" s="16"/>
      <c r="E4220" s="32"/>
      <c r="F4220" s="16"/>
      <c r="G4220" s="16"/>
      <c r="H4220" s="16"/>
      <c r="I4220" s="16"/>
      <c r="J4220" s="16"/>
      <c r="K4220" s="16"/>
      <c r="L4220" s="32"/>
      <c r="M4220" s="16"/>
      <c r="N4220" s="16"/>
      <c r="O4220" s="16"/>
      <c r="P4220" s="16"/>
      <c r="Y4220" s="20"/>
      <c r="Z4220" s="20"/>
      <c r="AA4220" s="20"/>
      <c r="AB4220" s="20"/>
      <c r="AC4220" s="20"/>
      <c r="AD4220" s="20"/>
    </row>
    <row r="4221" spans="3:30" s="1" customFormat="1">
      <c r="C4221" s="16"/>
      <c r="D4221" s="16"/>
      <c r="E4221" s="32"/>
      <c r="F4221" s="16"/>
      <c r="G4221" s="16"/>
      <c r="H4221" s="16"/>
      <c r="I4221" s="16"/>
      <c r="J4221" s="16"/>
      <c r="K4221" s="16"/>
      <c r="L4221" s="32"/>
      <c r="M4221" s="16"/>
      <c r="N4221" s="16"/>
      <c r="O4221" s="16"/>
      <c r="P4221" s="16"/>
      <c r="Y4221" s="20"/>
      <c r="Z4221" s="20"/>
      <c r="AA4221" s="20"/>
      <c r="AB4221" s="20"/>
      <c r="AC4221" s="20"/>
      <c r="AD4221" s="20"/>
    </row>
    <row r="4222" spans="3:30" s="1" customFormat="1">
      <c r="C4222" s="16"/>
      <c r="D4222" s="16"/>
      <c r="E4222" s="32"/>
      <c r="F4222" s="16"/>
      <c r="G4222" s="16"/>
      <c r="H4222" s="16"/>
      <c r="I4222" s="16"/>
      <c r="J4222" s="16"/>
      <c r="K4222" s="16"/>
      <c r="L4222" s="32"/>
      <c r="M4222" s="16"/>
      <c r="N4222" s="16"/>
      <c r="O4222" s="16"/>
      <c r="P4222" s="16"/>
      <c r="Y4222" s="20"/>
      <c r="Z4222" s="20"/>
      <c r="AA4222" s="20"/>
      <c r="AB4222" s="20"/>
      <c r="AC4222" s="20"/>
      <c r="AD4222" s="20"/>
    </row>
    <row r="4223" spans="3:30" s="1" customFormat="1">
      <c r="C4223" s="16"/>
      <c r="D4223" s="16"/>
      <c r="E4223" s="32"/>
      <c r="F4223" s="16"/>
      <c r="G4223" s="16"/>
      <c r="H4223" s="16"/>
      <c r="I4223" s="16"/>
      <c r="J4223" s="16"/>
      <c r="K4223" s="16"/>
      <c r="L4223" s="32"/>
      <c r="M4223" s="16"/>
      <c r="N4223" s="16"/>
      <c r="O4223" s="16"/>
      <c r="P4223" s="16"/>
      <c r="Y4223" s="20"/>
      <c r="Z4223" s="20"/>
      <c r="AA4223" s="20"/>
      <c r="AB4223" s="20"/>
      <c r="AC4223" s="20"/>
      <c r="AD4223" s="20"/>
    </row>
    <row r="4224" spans="3:30" s="1" customFormat="1">
      <c r="C4224" s="16"/>
      <c r="D4224" s="16"/>
      <c r="E4224" s="32"/>
      <c r="F4224" s="16"/>
      <c r="G4224" s="16"/>
      <c r="H4224" s="16"/>
      <c r="I4224" s="16"/>
      <c r="J4224" s="16"/>
      <c r="K4224" s="16"/>
      <c r="L4224" s="32"/>
      <c r="M4224" s="16"/>
      <c r="N4224" s="16"/>
      <c r="O4224" s="16"/>
      <c r="P4224" s="16"/>
      <c r="Y4224" s="20"/>
      <c r="Z4224" s="20"/>
      <c r="AA4224" s="20"/>
      <c r="AB4224" s="20"/>
      <c r="AC4224" s="20"/>
      <c r="AD4224" s="20"/>
    </row>
    <row r="4225" spans="3:30" s="1" customFormat="1">
      <c r="C4225" s="16"/>
      <c r="D4225" s="16"/>
      <c r="E4225" s="32"/>
      <c r="F4225" s="16"/>
      <c r="G4225" s="16"/>
      <c r="H4225" s="16"/>
      <c r="I4225" s="16"/>
      <c r="J4225" s="16"/>
      <c r="K4225" s="16"/>
      <c r="L4225" s="32"/>
      <c r="M4225" s="16"/>
      <c r="N4225" s="16"/>
      <c r="O4225" s="16"/>
      <c r="P4225" s="16"/>
      <c r="Y4225" s="20"/>
      <c r="Z4225" s="20"/>
      <c r="AA4225" s="20"/>
      <c r="AB4225" s="20"/>
      <c r="AC4225" s="20"/>
      <c r="AD4225" s="20"/>
    </row>
    <row r="4226" spans="3:30" s="1" customFormat="1">
      <c r="C4226" s="16"/>
      <c r="D4226" s="16"/>
      <c r="E4226" s="32"/>
      <c r="F4226" s="16"/>
      <c r="G4226" s="16"/>
      <c r="H4226" s="16"/>
      <c r="I4226" s="16"/>
      <c r="J4226" s="16"/>
      <c r="K4226" s="16"/>
      <c r="L4226" s="32"/>
      <c r="M4226" s="16"/>
      <c r="N4226" s="16"/>
      <c r="O4226" s="16"/>
      <c r="P4226" s="16"/>
      <c r="Y4226" s="20"/>
      <c r="Z4226" s="20"/>
      <c r="AA4226" s="20"/>
      <c r="AB4226" s="20"/>
      <c r="AC4226" s="20"/>
      <c r="AD4226" s="20"/>
    </row>
    <row r="4227" spans="3:30" s="1" customFormat="1">
      <c r="C4227" s="16"/>
      <c r="D4227" s="16"/>
      <c r="E4227" s="32"/>
      <c r="F4227" s="16"/>
      <c r="G4227" s="16"/>
      <c r="H4227" s="16"/>
      <c r="I4227" s="16"/>
      <c r="J4227" s="16"/>
      <c r="K4227" s="16"/>
      <c r="L4227" s="32"/>
      <c r="M4227" s="16"/>
      <c r="N4227" s="16"/>
      <c r="O4227" s="16"/>
      <c r="P4227" s="16"/>
      <c r="Y4227" s="20"/>
      <c r="Z4227" s="20"/>
      <c r="AA4227" s="20"/>
      <c r="AB4227" s="20"/>
      <c r="AC4227" s="20"/>
      <c r="AD4227" s="20"/>
    </row>
    <row r="4228" spans="3:30" s="1" customFormat="1">
      <c r="C4228" s="16"/>
      <c r="D4228" s="16"/>
      <c r="E4228" s="32"/>
      <c r="F4228" s="16"/>
      <c r="G4228" s="16"/>
      <c r="H4228" s="16"/>
      <c r="I4228" s="16"/>
      <c r="J4228" s="16"/>
      <c r="K4228" s="16"/>
      <c r="L4228" s="32"/>
      <c r="M4228" s="16"/>
      <c r="N4228" s="16"/>
      <c r="O4228" s="16"/>
      <c r="P4228" s="16"/>
      <c r="Y4228" s="20"/>
      <c r="Z4228" s="20"/>
      <c r="AA4228" s="20"/>
      <c r="AB4228" s="20"/>
      <c r="AC4228" s="20"/>
      <c r="AD4228" s="20"/>
    </row>
    <row r="4229" spans="3:30" s="1" customFormat="1">
      <c r="C4229" s="16"/>
      <c r="D4229" s="16"/>
      <c r="E4229" s="32"/>
      <c r="F4229" s="16"/>
      <c r="G4229" s="16"/>
      <c r="H4229" s="16"/>
      <c r="I4229" s="16"/>
      <c r="J4229" s="16"/>
      <c r="K4229" s="16"/>
      <c r="L4229" s="32"/>
      <c r="M4229" s="16"/>
      <c r="N4229" s="16"/>
      <c r="O4229" s="16"/>
      <c r="P4229" s="16"/>
      <c r="Y4229" s="20"/>
      <c r="Z4229" s="20"/>
      <c r="AA4229" s="20"/>
      <c r="AB4229" s="20"/>
      <c r="AC4229" s="20"/>
      <c r="AD4229" s="20"/>
    </row>
    <row r="4230" spans="3:30" s="1" customFormat="1">
      <c r="C4230" s="16"/>
      <c r="D4230" s="16"/>
      <c r="E4230" s="32"/>
      <c r="F4230" s="16"/>
      <c r="G4230" s="16"/>
      <c r="H4230" s="16"/>
      <c r="I4230" s="16"/>
      <c r="J4230" s="16"/>
      <c r="K4230" s="16"/>
      <c r="L4230" s="32"/>
      <c r="M4230" s="16"/>
      <c r="N4230" s="16"/>
      <c r="O4230" s="16"/>
      <c r="P4230" s="16"/>
      <c r="Y4230" s="20"/>
      <c r="Z4230" s="20"/>
      <c r="AA4230" s="20"/>
      <c r="AB4230" s="20"/>
      <c r="AC4230" s="20"/>
      <c r="AD4230" s="20"/>
    </row>
    <row r="4231" spans="3:30" s="1" customFormat="1">
      <c r="C4231" s="16"/>
      <c r="D4231" s="16"/>
      <c r="E4231" s="32"/>
      <c r="F4231" s="16"/>
      <c r="G4231" s="16"/>
      <c r="H4231" s="16"/>
      <c r="I4231" s="16"/>
      <c r="J4231" s="16"/>
      <c r="K4231" s="16"/>
      <c r="L4231" s="32"/>
      <c r="M4231" s="16"/>
      <c r="N4231" s="16"/>
      <c r="O4231" s="16"/>
      <c r="P4231" s="16"/>
      <c r="Y4231" s="20"/>
      <c r="Z4231" s="20"/>
      <c r="AA4231" s="20"/>
      <c r="AB4231" s="20"/>
      <c r="AC4231" s="20"/>
      <c r="AD4231" s="20"/>
    </row>
    <row r="4232" spans="3:30" s="1" customFormat="1">
      <c r="C4232" s="16"/>
      <c r="D4232" s="16"/>
      <c r="E4232" s="32"/>
      <c r="F4232" s="16"/>
      <c r="G4232" s="16"/>
      <c r="H4232" s="16"/>
      <c r="I4232" s="16"/>
      <c r="J4232" s="16"/>
      <c r="K4232" s="16"/>
      <c r="L4232" s="32"/>
      <c r="M4232" s="16"/>
      <c r="N4232" s="16"/>
      <c r="O4232" s="16"/>
      <c r="P4232" s="16"/>
      <c r="Y4232" s="20"/>
      <c r="Z4232" s="20"/>
      <c r="AA4232" s="20"/>
      <c r="AB4232" s="20"/>
      <c r="AC4232" s="20"/>
      <c r="AD4232" s="20"/>
    </row>
    <row r="4233" spans="3:30" s="1" customFormat="1">
      <c r="C4233" s="16"/>
      <c r="D4233" s="16"/>
      <c r="E4233" s="32"/>
      <c r="F4233" s="16"/>
      <c r="G4233" s="16"/>
      <c r="H4233" s="16"/>
      <c r="I4233" s="16"/>
      <c r="J4233" s="16"/>
      <c r="K4233" s="16"/>
      <c r="L4233" s="32"/>
      <c r="M4233" s="16"/>
      <c r="N4233" s="16"/>
      <c r="O4233" s="16"/>
      <c r="P4233" s="16"/>
      <c r="Y4233" s="20"/>
      <c r="Z4233" s="20"/>
      <c r="AA4233" s="20"/>
      <c r="AB4233" s="20"/>
      <c r="AC4233" s="20"/>
      <c r="AD4233" s="20"/>
    </row>
    <row r="4234" spans="3:30" s="1" customFormat="1">
      <c r="C4234" s="16"/>
      <c r="D4234" s="16"/>
      <c r="E4234" s="32"/>
      <c r="F4234" s="16"/>
      <c r="G4234" s="16"/>
      <c r="H4234" s="16"/>
      <c r="I4234" s="16"/>
      <c r="J4234" s="16"/>
      <c r="K4234" s="16"/>
      <c r="L4234" s="32"/>
      <c r="M4234" s="16"/>
      <c r="N4234" s="16"/>
      <c r="O4234" s="16"/>
      <c r="P4234" s="16"/>
      <c r="Y4234" s="20"/>
      <c r="Z4234" s="20"/>
      <c r="AA4234" s="20"/>
      <c r="AB4234" s="20"/>
      <c r="AC4234" s="20"/>
      <c r="AD4234" s="20"/>
    </row>
    <row r="4235" spans="3:30" s="1" customFormat="1">
      <c r="C4235" s="16"/>
      <c r="D4235" s="16"/>
      <c r="E4235" s="32"/>
      <c r="F4235" s="16"/>
      <c r="G4235" s="16"/>
      <c r="H4235" s="16"/>
      <c r="I4235" s="16"/>
      <c r="J4235" s="16"/>
      <c r="K4235" s="16"/>
      <c r="L4235" s="32"/>
      <c r="M4235" s="16"/>
      <c r="N4235" s="16"/>
      <c r="O4235" s="16"/>
      <c r="P4235" s="16"/>
      <c r="Y4235" s="20"/>
      <c r="Z4235" s="20"/>
      <c r="AA4235" s="20"/>
      <c r="AB4235" s="20"/>
      <c r="AC4235" s="20"/>
      <c r="AD4235" s="20"/>
    </row>
    <row r="4236" spans="3:30" s="1" customFormat="1">
      <c r="C4236" s="16"/>
      <c r="D4236" s="16"/>
      <c r="E4236" s="32"/>
      <c r="F4236" s="16"/>
      <c r="G4236" s="16"/>
      <c r="H4236" s="16"/>
      <c r="I4236" s="16"/>
      <c r="J4236" s="16"/>
      <c r="K4236" s="16"/>
      <c r="L4236" s="32"/>
      <c r="M4236" s="16"/>
      <c r="N4236" s="16"/>
      <c r="O4236" s="16"/>
      <c r="P4236" s="16"/>
      <c r="Y4236" s="20"/>
      <c r="Z4236" s="20"/>
      <c r="AA4236" s="20"/>
      <c r="AB4236" s="20"/>
      <c r="AC4236" s="20"/>
      <c r="AD4236" s="20"/>
    </row>
    <row r="4237" spans="3:30" s="1" customFormat="1">
      <c r="C4237" s="16"/>
      <c r="D4237" s="16"/>
      <c r="E4237" s="32"/>
      <c r="F4237" s="16"/>
      <c r="G4237" s="16"/>
      <c r="H4237" s="16"/>
      <c r="I4237" s="16"/>
      <c r="J4237" s="16"/>
      <c r="K4237" s="16"/>
      <c r="L4237" s="32"/>
      <c r="M4237" s="16"/>
      <c r="N4237" s="16"/>
      <c r="O4237" s="16"/>
      <c r="P4237" s="16"/>
      <c r="Y4237" s="20"/>
      <c r="Z4237" s="20"/>
      <c r="AA4237" s="20"/>
      <c r="AB4237" s="20"/>
      <c r="AC4237" s="20"/>
      <c r="AD4237" s="20"/>
    </row>
    <row r="4238" spans="3:30" s="1" customFormat="1">
      <c r="C4238" s="16"/>
      <c r="D4238" s="16"/>
      <c r="E4238" s="32"/>
      <c r="F4238" s="16"/>
      <c r="G4238" s="16"/>
      <c r="H4238" s="16"/>
      <c r="I4238" s="16"/>
      <c r="J4238" s="16"/>
      <c r="K4238" s="16"/>
      <c r="L4238" s="32"/>
      <c r="M4238" s="16"/>
      <c r="N4238" s="16"/>
      <c r="O4238" s="16"/>
      <c r="P4238" s="16"/>
      <c r="Y4238" s="20"/>
      <c r="Z4238" s="20"/>
      <c r="AA4238" s="20"/>
      <c r="AB4238" s="20"/>
      <c r="AC4238" s="20"/>
      <c r="AD4238" s="20"/>
    </row>
    <row r="4239" spans="3:30" s="1" customFormat="1">
      <c r="C4239" s="16"/>
      <c r="D4239" s="16"/>
      <c r="E4239" s="32"/>
      <c r="F4239" s="16"/>
      <c r="G4239" s="16"/>
      <c r="H4239" s="16"/>
      <c r="I4239" s="16"/>
      <c r="J4239" s="16"/>
      <c r="K4239" s="16"/>
      <c r="L4239" s="32"/>
      <c r="M4239" s="16"/>
      <c r="N4239" s="16"/>
      <c r="O4239" s="16"/>
      <c r="P4239" s="16"/>
      <c r="Y4239" s="20"/>
      <c r="Z4239" s="20"/>
      <c r="AA4239" s="20"/>
      <c r="AB4239" s="20"/>
      <c r="AC4239" s="20"/>
      <c r="AD4239" s="20"/>
    </row>
    <row r="4240" spans="3:30" s="1" customFormat="1">
      <c r="C4240" s="16"/>
      <c r="D4240" s="16"/>
      <c r="E4240" s="32"/>
      <c r="F4240" s="16"/>
      <c r="G4240" s="16"/>
      <c r="H4240" s="16"/>
      <c r="I4240" s="16"/>
      <c r="J4240" s="16"/>
      <c r="K4240" s="16"/>
      <c r="L4240" s="32"/>
      <c r="M4240" s="16"/>
      <c r="N4240" s="16"/>
      <c r="O4240" s="16"/>
      <c r="P4240" s="16"/>
      <c r="Y4240" s="20"/>
      <c r="Z4240" s="20"/>
      <c r="AA4240" s="20"/>
      <c r="AB4240" s="20"/>
      <c r="AC4240" s="20"/>
      <c r="AD4240" s="20"/>
    </row>
    <row r="4241" spans="3:30" s="1" customFormat="1">
      <c r="C4241" s="16"/>
      <c r="D4241" s="16"/>
      <c r="E4241" s="32"/>
      <c r="F4241" s="16"/>
      <c r="G4241" s="16"/>
      <c r="H4241" s="16"/>
      <c r="I4241" s="16"/>
      <c r="J4241" s="16"/>
      <c r="K4241" s="16"/>
      <c r="L4241" s="32"/>
      <c r="M4241" s="16"/>
      <c r="N4241" s="16"/>
      <c r="O4241" s="16"/>
      <c r="P4241" s="16"/>
      <c r="Y4241" s="20"/>
      <c r="Z4241" s="20"/>
      <c r="AA4241" s="20"/>
      <c r="AB4241" s="20"/>
      <c r="AC4241" s="20"/>
      <c r="AD4241" s="20"/>
    </row>
    <row r="4242" spans="3:30" s="1" customFormat="1">
      <c r="C4242" s="16"/>
      <c r="D4242" s="16"/>
      <c r="E4242" s="32"/>
      <c r="F4242" s="16"/>
      <c r="G4242" s="16"/>
      <c r="H4242" s="16"/>
      <c r="I4242" s="16"/>
      <c r="J4242" s="16"/>
      <c r="K4242" s="16"/>
      <c r="L4242" s="32"/>
      <c r="M4242" s="16"/>
      <c r="N4242" s="16"/>
      <c r="O4242" s="16"/>
      <c r="P4242" s="16"/>
      <c r="Y4242" s="20"/>
      <c r="Z4242" s="20"/>
      <c r="AA4242" s="20"/>
      <c r="AB4242" s="20"/>
      <c r="AC4242" s="20"/>
      <c r="AD4242" s="20"/>
    </row>
    <row r="4243" spans="3:30" s="1" customFormat="1">
      <c r="C4243" s="16"/>
      <c r="D4243" s="16"/>
      <c r="E4243" s="32"/>
      <c r="F4243" s="16"/>
      <c r="G4243" s="16"/>
      <c r="H4243" s="16"/>
      <c r="I4243" s="16"/>
      <c r="J4243" s="16"/>
      <c r="K4243" s="16"/>
      <c r="L4243" s="32"/>
      <c r="M4243" s="16"/>
      <c r="N4243" s="16"/>
      <c r="O4243" s="16"/>
      <c r="P4243" s="16"/>
      <c r="Y4243" s="20"/>
      <c r="Z4243" s="20"/>
      <c r="AA4243" s="20"/>
      <c r="AB4243" s="20"/>
      <c r="AC4243" s="20"/>
      <c r="AD4243" s="20"/>
    </row>
    <row r="4244" spans="3:30" s="1" customFormat="1">
      <c r="C4244" s="16"/>
      <c r="D4244" s="16"/>
      <c r="E4244" s="32"/>
      <c r="F4244" s="16"/>
      <c r="G4244" s="16"/>
      <c r="H4244" s="16"/>
      <c r="I4244" s="16"/>
      <c r="J4244" s="16"/>
      <c r="K4244" s="16"/>
      <c r="L4244" s="32"/>
      <c r="M4244" s="16"/>
      <c r="N4244" s="16"/>
      <c r="O4244" s="16"/>
      <c r="P4244" s="16"/>
      <c r="Y4244" s="20"/>
      <c r="Z4244" s="20"/>
      <c r="AA4244" s="20"/>
      <c r="AB4244" s="20"/>
      <c r="AC4244" s="20"/>
      <c r="AD4244" s="20"/>
    </row>
    <row r="4245" spans="3:30" s="1" customFormat="1">
      <c r="C4245" s="16"/>
      <c r="D4245" s="16"/>
      <c r="E4245" s="32"/>
      <c r="F4245" s="16"/>
      <c r="G4245" s="16"/>
      <c r="H4245" s="16"/>
      <c r="I4245" s="16"/>
      <c r="J4245" s="16"/>
      <c r="K4245" s="16"/>
      <c r="L4245" s="32"/>
      <c r="M4245" s="16"/>
      <c r="N4245" s="16"/>
      <c r="O4245" s="16"/>
      <c r="P4245" s="16"/>
      <c r="Y4245" s="20"/>
      <c r="Z4245" s="20"/>
      <c r="AA4245" s="20"/>
      <c r="AB4245" s="20"/>
      <c r="AC4245" s="20"/>
      <c r="AD4245" s="20"/>
    </row>
    <row r="4246" spans="3:30" s="1" customFormat="1">
      <c r="C4246" s="16"/>
      <c r="D4246" s="16"/>
      <c r="E4246" s="32"/>
      <c r="F4246" s="16"/>
      <c r="G4246" s="16"/>
      <c r="H4246" s="16"/>
      <c r="I4246" s="16"/>
      <c r="J4246" s="16"/>
      <c r="K4246" s="16"/>
      <c r="L4246" s="32"/>
      <c r="M4246" s="16"/>
      <c r="N4246" s="16"/>
      <c r="O4246" s="16"/>
      <c r="P4246" s="16"/>
      <c r="Y4246" s="20"/>
      <c r="Z4246" s="20"/>
      <c r="AA4246" s="20"/>
      <c r="AB4246" s="20"/>
      <c r="AC4246" s="20"/>
      <c r="AD4246" s="20"/>
    </row>
    <row r="4247" spans="3:30" s="1" customFormat="1">
      <c r="C4247" s="16"/>
      <c r="D4247" s="16"/>
      <c r="E4247" s="32"/>
      <c r="F4247" s="16"/>
      <c r="G4247" s="16"/>
      <c r="H4247" s="16"/>
      <c r="I4247" s="16"/>
      <c r="J4247" s="16"/>
      <c r="K4247" s="16"/>
      <c r="L4247" s="32"/>
      <c r="M4247" s="16"/>
      <c r="N4247" s="16"/>
      <c r="O4247" s="16"/>
      <c r="P4247" s="16"/>
      <c r="Y4247" s="20"/>
      <c r="Z4247" s="20"/>
      <c r="AA4247" s="20"/>
      <c r="AB4247" s="20"/>
      <c r="AC4247" s="20"/>
      <c r="AD4247" s="20"/>
    </row>
    <row r="4248" spans="3:30" s="1" customFormat="1">
      <c r="C4248" s="16"/>
      <c r="D4248" s="16"/>
      <c r="E4248" s="32"/>
      <c r="F4248" s="16"/>
      <c r="G4248" s="16"/>
      <c r="H4248" s="16"/>
      <c r="I4248" s="16"/>
      <c r="J4248" s="16"/>
      <c r="K4248" s="16"/>
      <c r="L4248" s="32"/>
      <c r="M4248" s="16"/>
      <c r="N4248" s="16"/>
      <c r="O4248" s="16"/>
      <c r="P4248" s="16"/>
      <c r="Y4248" s="20"/>
      <c r="Z4248" s="20"/>
      <c r="AA4248" s="20"/>
      <c r="AB4248" s="20"/>
      <c r="AC4248" s="20"/>
      <c r="AD4248" s="20"/>
    </row>
    <row r="4249" spans="3:30" s="1" customFormat="1">
      <c r="C4249" s="16"/>
      <c r="D4249" s="16"/>
      <c r="E4249" s="32"/>
      <c r="F4249" s="16"/>
      <c r="G4249" s="16"/>
      <c r="H4249" s="16"/>
      <c r="I4249" s="16"/>
      <c r="J4249" s="16"/>
      <c r="K4249" s="16"/>
      <c r="L4249" s="32"/>
      <c r="M4249" s="16"/>
      <c r="N4249" s="16"/>
      <c r="O4249" s="16"/>
      <c r="P4249" s="16"/>
      <c r="Y4249" s="20"/>
      <c r="Z4249" s="20"/>
      <c r="AA4249" s="20"/>
      <c r="AB4249" s="20"/>
      <c r="AC4249" s="20"/>
      <c r="AD4249" s="20"/>
    </row>
    <row r="4250" spans="3:30" s="1" customFormat="1">
      <c r="C4250" s="16"/>
      <c r="D4250" s="16"/>
      <c r="E4250" s="32"/>
      <c r="F4250" s="16"/>
      <c r="G4250" s="16"/>
      <c r="H4250" s="16"/>
      <c r="I4250" s="16"/>
      <c r="J4250" s="16"/>
      <c r="K4250" s="16"/>
      <c r="L4250" s="32"/>
      <c r="M4250" s="16"/>
      <c r="N4250" s="16"/>
      <c r="O4250" s="16"/>
      <c r="P4250" s="16"/>
      <c r="Y4250" s="20"/>
      <c r="Z4250" s="20"/>
      <c r="AA4250" s="20"/>
      <c r="AB4250" s="20"/>
      <c r="AC4250" s="20"/>
      <c r="AD4250" s="20"/>
    </row>
    <row r="4251" spans="3:30" s="1" customFormat="1">
      <c r="C4251" s="16"/>
      <c r="D4251" s="16"/>
      <c r="E4251" s="32"/>
      <c r="F4251" s="16"/>
      <c r="G4251" s="16"/>
      <c r="H4251" s="16"/>
      <c r="I4251" s="16"/>
      <c r="J4251" s="16"/>
      <c r="K4251" s="16"/>
      <c r="L4251" s="32"/>
      <c r="M4251" s="16"/>
      <c r="N4251" s="16"/>
      <c r="O4251" s="16"/>
      <c r="P4251" s="16"/>
      <c r="Y4251" s="20"/>
      <c r="Z4251" s="20"/>
      <c r="AA4251" s="20"/>
      <c r="AB4251" s="20"/>
      <c r="AC4251" s="20"/>
      <c r="AD4251" s="20"/>
    </row>
    <row r="4252" spans="3:30" s="1" customFormat="1">
      <c r="C4252" s="16"/>
      <c r="D4252" s="16"/>
      <c r="E4252" s="32"/>
      <c r="F4252" s="16"/>
      <c r="G4252" s="16"/>
      <c r="H4252" s="16"/>
      <c r="I4252" s="16"/>
      <c r="J4252" s="16"/>
      <c r="K4252" s="16"/>
      <c r="L4252" s="32"/>
      <c r="M4252" s="16"/>
      <c r="N4252" s="16"/>
      <c r="O4252" s="16"/>
      <c r="P4252" s="16"/>
      <c r="Y4252" s="20"/>
      <c r="Z4252" s="20"/>
      <c r="AA4252" s="20"/>
      <c r="AB4252" s="20"/>
      <c r="AC4252" s="20"/>
      <c r="AD4252" s="20"/>
    </row>
    <row r="4253" spans="3:30" s="1" customFormat="1">
      <c r="C4253" s="16"/>
      <c r="D4253" s="16"/>
      <c r="E4253" s="32"/>
      <c r="F4253" s="16"/>
      <c r="G4253" s="16"/>
      <c r="H4253" s="16"/>
      <c r="I4253" s="16"/>
      <c r="J4253" s="16"/>
      <c r="K4253" s="16"/>
      <c r="L4253" s="32"/>
      <c r="M4253" s="16"/>
      <c r="N4253" s="16"/>
      <c r="O4253" s="16"/>
      <c r="P4253" s="16"/>
      <c r="Y4253" s="20"/>
      <c r="Z4253" s="20"/>
      <c r="AA4253" s="20"/>
      <c r="AB4253" s="20"/>
      <c r="AC4253" s="20"/>
      <c r="AD4253" s="20"/>
    </row>
    <row r="4254" spans="3:30" s="1" customFormat="1">
      <c r="C4254" s="16"/>
      <c r="D4254" s="16"/>
      <c r="E4254" s="32"/>
      <c r="F4254" s="16"/>
      <c r="G4254" s="16"/>
      <c r="H4254" s="16"/>
      <c r="I4254" s="16"/>
      <c r="J4254" s="16"/>
      <c r="K4254" s="16"/>
      <c r="L4254" s="32"/>
      <c r="M4254" s="16"/>
      <c r="N4254" s="16"/>
      <c r="O4254" s="16"/>
      <c r="P4254" s="16"/>
      <c r="Y4254" s="20"/>
      <c r="Z4254" s="20"/>
      <c r="AA4254" s="20"/>
      <c r="AB4254" s="20"/>
      <c r="AC4254" s="20"/>
      <c r="AD4254" s="20"/>
    </row>
    <row r="4255" spans="3:30" s="1" customFormat="1">
      <c r="C4255" s="16"/>
      <c r="D4255" s="16"/>
      <c r="E4255" s="32"/>
      <c r="F4255" s="16"/>
      <c r="G4255" s="16"/>
      <c r="H4255" s="16"/>
      <c r="I4255" s="16"/>
      <c r="J4255" s="16"/>
      <c r="K4255" s="16"/>
      <c r="L4255" s="32"/>
      <c r="M4255" s="16"/>
      <c r="N4255" s="16"/>
      <c r="O4255" s="16"/>
      <c r="P4255" s="16"/>
      <c r="Y4255" s="20"/>
      <c r="Z4255" s="20"/>
      <c r="AA4255" s="20"/>
      <c r="AB4255" s="20"/>
      <c r="AC4255" s="20"/>
      <c r="AD4255" s="20"/>
    </row>
    <row r="4256" spans="3:30" s="1" customFormat="1">
      <c r="C4256" s="16"/>
      <c r="D4256" s="16"/>
      <c r="E4256" s="32"/>
      <c r="F4256" s="16"/>
      <c r="G4256" s="16"/>
      <c r="H4256" s="16"/>
      <c r="I4256" s="16"/>
      <c r="J4256" s="16"/>
      <c r="K4256" s="16"/>
      <c r="L4256" s="32"/>
      <c r="M4256" s="16"/>
      <c r="N4256" s="16"/>
      <c r="O4256" s="16"/>
      <c r="P4256" s="16"/>
      <c r="Y4256" s="20"/>
      <c r="Z4256" s="20"/>
      <c r="AA4256" s="20"/>
      <c r="AB4256" s="20"/>
      <c r="AC4256" s="20"/>
      <c r="AD4256" s="20"/>
    </row>
    <row r="4257" spans="3:30" s="1" customFormat="1">
      <c r="C4257" s="16"/>
      <c r="D4257" s="16"/>
      <c r="E4257" s="32"/>
      <c r="F4257" s="16"/>
      <c r="G4257" s="16"/>
      <c r="H4257" s="16"/>
      <c r="I4257" s="16"/>
      <c r="J4257" s="16"/>
      <c r="K4257" s="16"/>
      <c r="L4257" s="32"/>
      <c r="M4257" s="16"/>
      <c r="N4257" s="16"/>
      <c r="O4257" s="16"/>
      <c r="P4257" s="16"/>
      <c r="Y4257" s="20"/>
      <c r="Z4257" s="20"/>
      <c r="AA4257" s="20"/>
      <c r="AB4257" s="20"/>
      <c r="AC4257" s="20"/>
      <c r="AD4257" s="20"/>
    </row>
    <row r="4258" spans="3:30" s="1" customFormat="1">
      <c r="C4258" s="16"/>
      <c r="D4258" s="16"/>
      <c r="E4258" s="32"/>
      <c r="F4258" s="16"/>
      <c r="G4258" s="16"/>
      <c r="H4258" s="16"/>
      <c r="I4258" s="16"/>
      <c r="J4258" s="16"/>
      <c r="K4258" s="16"/>
      <c r="L4258" s="32"/>
      <c r="M4258" s="16"/>
      <c r="N4258" s="16"/>
      <c r="O4258" s="16"/>
      <c r="P4258" s="16"/>
      <c r="Y4258" s="20"/>
      <c r="Z4258" s="20"/>
      <c r="AA4258" s="20"/>
      <c r="AB4258" s="20"/>
      <c r="AC4258" s="20"/>
      <c r="AD4258" s="20"/>
    </row>
    <row r="4259" spans="3:30" s="1" customFormat="1">
      <c r="C4259" s="16"/>
      <c r="D4259" s="16"/>
      <c r="E4259" s="32"/>
      <c r="F4259" s="16"/>
      <c r="G4259" s="16"/>
      <c r="H4259" s="16"/>
      <c r="I4259" s="16"/>
      <c r="J4259" s="16"/>
      <c r="K4259" s="16"/>
      <c r="L4259" s="32"/>
      <c r="M4259" s="16"/>
      <c r="N4259" s="16"/>
      <c r="O4259" s="16"/>
      <c r="P4259" s="16"/>
      <c r="Y4259" s="20"/>
      <c r="Z4259" s="20"/>
      <c r="AA4259" s="20"/>
      <c r="AB4259" s="20"/>
      <c r="AC4259" s="20"/>
      <c r="AD4259" s="20"/>
    </row>
    <row r="4260" spans="3:30" s="1" customFormat="1">
      <c r="C4260" s="16"/>
      <c r="D4260" s="16"/>
      <c r="E4260" s="32"/>
      <c r="F4260" s="16"/>
      <c r="G4260" s="16"/>
      <c r="H4260" s="16"/>
      <c r="I4260" s="16"/>
      <c r="J4260" s="16"/>
      <c r="K4260" s="16"/>
      <c r="L4260" s="32"/>
      <c r="M4260" s="16"/>
      <c r="N4260" s="16"/>
      <c r="O4260" s="16"/>
      <c r="P4260" s="16"/>
      <c r="Y4260" s="20"/>
      <c r="Z4260" s="20"/>
      <c r="AA4260" s="20"/>
      <c r="AB4260" s="20"/>
      <c r="AC4260" s="20"/>
      <c r="AD4260" s="20"/>
    </row>
    <row r="4261" spans="3:30" s="1" customFormat="1">
      <c r="C4261" s="16"/>
      <c r="D4261" s="16"/>
      <c r="E4261" s="32"/>
      <c r="F4261" s="16"/>
      <c r="G4261" s="16"/>
      <c r="H4261" s="16"/>
      <c r="I4261" s="16"/>
      <c r="J4261" s="16"/>
      <c r="K4261" s="16"/>
      <c r="L4261" s="32"/>
      <c r="M4261" s="16"/>
      <c r="N4261" s="16"/>
      <c r="O4261" s="16"/>
      <c r="P4261" s="16"/>
      <c r="Y4261" s="20"/>
      <c r="Z4261" s="20"/>
      <c r="AA4261" s="20"/>
      <c r="AB4261" s="20"/>
      <c r="AC4261" s="20"/>
      <c r="AD4261" s="20"/>
    </row>
    <row r="4262" spans="3:30" s="1" customFormat="1">
      <c r="C4262" s="16"/>
      <c r="D4262" s="16"/>
      <c r="E4262" s="32"/>
      <c r="F4262" s="16"/>
      <c r="G4262" s="16"/>
      <c r="H4262" s="16"/>
      <c r="I4262" s="16"/>
      <c r="J4262" s="16"/>
      <c r="K4262" s="16"/>
      <c r="L4262" s="32"/>
      <c r="M4262" s="16"/>
      <c r="N4262" s="16"/>
      <c r="O4262" s="16"/>
      <c r="P4262" s="16"/>
      <c r="Y4262" s="20"/>
      <c r="Z4262" s="20"/>
      <c r="AA4262" s="20"/>
      <c r="AB4262" s="20"/>
      <c r="AC4262" s="20"/>
      <c r="AD4262" s="20"/>
    </row>
    <row r="4263" spans="3:30" s="1" customFormat="1">
      <c r="C4263" s="16"/>
      <c r="D4263" s="16"/>
      <c r="E4263" s="32"/>
      <c r="F4263" s="16"/>
      <c r="G4263" s="16"/>
      <c r="H4263" s="16"/>
      <c r="I4263" s="16"/>
      <c r="J4263" s="16"/>
      <c r="K4263" s="16"/>
      <c r="L4263" s="32"/>
      <c r="M4263" s="16"/>
      <c r="N4263" s="16"/>
      <c r="O4263" s="16"/>
      <c r="P4263" s="16"/>
      <c r="Y4263" s="20"/>
      <c r="Z4263" s="20"/>
      <c r="AA4263" s="20"/>
      <c r="AB4263" s="20"/>
      <c r="AC4263" s="20"/>
      <c r="AD4263" s="20"/>
    </row>
    <row r="4264" spans="3:30" s="1" customFormat="1">
      <c r="C4264" s="16"/>
      <c r="D4264" s="16"/>
      <c r="E4264" s="32"/>
      <c r="F4264" s="16"/>
      <c r="G4264" s="16"/>
      <c r="H4264" s="16"/>
      <c r="I4264" s="16"/>
      <c r="J4264" s="16"/>
      <c r="K4264" s="16"/>
      <c r="L4264" s="32"/>
      <c r="M4264" s="16"/>
      <c r="N4264" s="16"/>
      <c r="O4264" s="16"/>
      <c r="P4264" s="16"/>
      <c r="Y4264" s="20"/>
      <c r="Z4264" s="20"/>
      <c r="AA4264" s="20"/>
      <c r="AB4264" s="20"/>
      <c r="AC4264" s="20"/>
      <c r="AD4264" s="20"/>
    </row>
    <row r="4265" spans="3:30" s="1" customFormat="1">
      <c r="C4265" s="16"/>
      <c r="D4265" s="16"/>
      <c r="E4265" s="32"/>
      <c r="F4265" s="16"/>
      <c r="G4265" s="16"/>
      <c r="H4265" s="16"/>
      <c r="I4265" s="16"/>
      <c r="J4265" s="16"/>
      <c r="K4265" s="16"/>
      <c r="L4265" s="32"/>
      <c r="M4265" s="16"/>
      <c r="N4265" s="16"/>
      <c r="O4265" s="16"/>
      <c r="P4265" s="16"/>
      <c r="Y4265" s="20"/>
      <c r="Z4265" s="20"/>
      <c r="AA4265" s="20"/>
      <c r="AB4265" s="20"/>
      <c r="AC4265" s="20"/>
      <c r="AD4265" s="20"/>
    </row>
    <row r="4266" spans="3:30" s="1" customFormat="1">
      <c r="C4266" s="16"/>
      <c r="D4266" s="16"/>
      <c r="E4266" s="32"/>
      <c r="F4266" s="16"/>
      <c r="G4266" s="16"/>
      <c r="H4266" s="16"/>
      <c r="I4266" s="16"/>
      <c r="J4266" s="16"/>
      <c r="K4266" s="16"/>
      <c r="L4266" s="32"/>
      <c r="M4266" s="16"/>
      <c r="N4266" s="16"/>
      <c r="O4266" s="16"/>
      <c r="P4266" s="16"/>
      <c r="Y4266" s="20"/>
      <c r="Z4266" s="20"/>
      <c r="AA4266" s="20"/>
      <c r="AB4266" s="20"/>
      <c r="AC4266" s="20"/>
      <c r="AD4266" s="20"/>
    </row>
    <row r="4267" spans="3:30" s="1" customFormat="1">
      <c r="C4267" s="16"/>
      <c r="D4267" s="16"/>
      <c r="E4267" s="32"/>
      <c r="F4267" s="16"/>
      <c r="G4267" s="16"/>
      <c r="H4267" s="16"/>
      <c r="I4267" s="16"/>
      <c r="J4267" s="16"/>
      <c r="K4267" s="16"/>
      <c r="L4267" s="32"/>
      <c r="M4267" s="16"/>
      <c r="N4267" s="16"/>
      <c r="O4267" s="16"/>
      <c r="P4267" s="16"/>
      <c r="Y4267" s="20"/>
      <c r="Z4267" s="20"/>
      <c r="AA4267" s="20"/>
      <c r="AB4267" s="20"/>
      <c r="AC4267" s="20"/>
      <c r="AD4267" s="20"/>
    </row>
    <row r="4268" spans="3:30" s="1" customFormat="1">
      <c r="C4268" s="16"/>
      <c r="D4268" s="16"/>
      <c r="E4268" s="32"/>
      <c r="F4268" s="16"/>
      <c r="G4268" s="16"/>
      <c r="H4268" s="16"/>
      <c r="I4268" s="16"/>
      <c r="J4268" s="16"/>
      <c r="K4268" s="16"/>
      <c r="L4268" s="32"/>
      <c r="M4268" s="16"/>
      <c r="N4268" s="16"/>
      <c r="O4268" s="16"/>
      <c r="P4268" s="16"/>
      <c r="Y4268" s="20"/>
      <c r="Z4268" s="20"/>
      <c r="AA4268" s="20"/>
      <c r="AB4268" s="20"/>
      <c r="AC4268" s="20"/>
      <c r="AD4268" s="20"/>
    </row>
    <row r="4269" spans="3:30" s="1" customFormat="1">
      <c r="C4269" s="16"/>
      <c r="D4269" s="16"/>
      <c r="E4269" s="32"/>
      <c r="F4269" s="16"/>
      <c r="G4269" s="16"/>
      <c r="H4269" s="16"/>
      <c r="I4269" s="16"/>
      <c r="J4269" s="16"/>
      <c r="K4269" s="16"/>
      <c r="L4269" s="32"/>
      <c r="M4269" s="16"/>
      <c r="N4269" s="16"/>
      <c r="O4269" s="16"/>
      <c r="P4269" s="16"/>
      <c r="Y4269" s="20"/>
      <c r="Z4269" s="20"/>
      <c r="AA4269" s="20"/>
      <c r="AB4269" s="20"/>
      <c r="AC4269" s="20"/>
      <c r="AD4269" s="20"/>
    </row>
    <row r="4270" spans="3:30" s="1" customFormat="1">
      <c r="C4270" s="16"/>
      <c r="D4270" s="16"/>
      <c r="E4270" s="32"/>
      <c r="F4270" s="16"/>
      <c r="G4270" s="16"/>
      <c r="H4270" s="16"/>
      <c r="I4270" s="16"/>
      <c r="J4270" s="16"/>
      <c r="K4270" s="16"/>
      <c r="L4270" s="32"/>
      <c r="M4270" s="16"/>
      <c r="N4270" s="16"/>
      <c r="O4270" s="16"/>
      <c r="P4270" s="16"/>
      <c r="Y4270" s="20"/>
      <c r="Z4270" s="20"/>
      <c r="AA4270" s="20"/>
      <c r="AB4270" s="20"/>
      <c r="AC4270" s="20"/>
      <c r="AD4270" s="20"/>
    </row>
    <row r="4271" spans="3:30" s="1" customFormat="1">
      <c r="C4271" s="16"/>
      <c r="D4271" s="16"/>
      <c r="E4271" s="32"/>
      <c r="F4271" s="16"/>
      <c r="G4271" s="16"/>
      <c r="H4271" s="16"/>
      <c r="I4271" s="16"/>
      <c r="J4271" s="16"/>
      <c r="K4271" s="16"/>
      <c r="L4271" s="32"/>
      <c r="M4271" s="16"/>
      <c r="N4271" s="16"/>
      <c r="O4271" s="16"/>
      <c r="P4271" s="16"/>
      <c r="Y4271" s="20"/>
      <c r="Z4271" s="20"/>
      <c r="AA4271" s="20"/>
      <c r="AB4271" s="20"/>
      <c r="AC4271" s="20"/>
      <c r="AD4271" s="20"/>
    </row>
    <row r="4272" spans="3:30" s="1" customFormat="1">
      <c r="C4272" s="16"/>
      <c r="D4272" s="16"/>
      <c r="E4272" s="32"/>
      <c r="F4272" s="16"/>
      <c r="G4272" s="16"/>
      <c r="H4272" s="16"/>
      <c r="I4272" s="16"/>
      <c r="J4272" s="16"/>
      <c r="K4272" s="16"/>
      <c r="L4272" s="32"/>
      <c r="M4272" s="16"/>
      <c r="N4272" s="16"/>
      <c r="O4272" s="16"/>
      <c r="P4272" s="16"/>
      <c r="Y4272" s="20"/>
      <c r="Z4272" s="20"/>
      <c r="AA4272" s="20"/>
      <c r="AB4272" s="20"/>
      <c r="AC4272" s="20"/>
      <c r="AD4272" s="20"/>
    </row>
    <row r="4273" spans="3:30" s="1" customFormat="1">
      <c r="C4273" s="16"/>
      <c r="D4273" s="16"/>
      <c r="E4273" s="32"/>
      <c r="F4273" s="16"/>
      <c r="G4273" s="16"/>
      <c r="H4273" s="16"/>
      <c r="I4273" s="16"/>
      <c r="J4273" s="16"/>
      <c r="K4273" s="16"/>
      <c r="L4273" s="32"/>
      <c r="M4273" s="16"/>
      <c r="N4273" s="16"/>
      <c r="O4273" s="16"/>
      <c r="P4273" s="16"/>
      <c r="Y4273" s="20"/>
      <c r="Z4273" s="20"/>
      <c r="AA4273" s="20"/>
      <c r="AB4273" s="20"/>
      <c r="AC4273" s="20"/>
      <c r="AD4273" s="20"/>
    </row>
    <row r="4274" spans="3:30" s="1" customFormat="1">
      <c r="C4274" s="16"/>
      <c r="D4274" s="16"/>
      <c r="E4274" s="32"/>
      <c r="F4274" s="16"/>
      <c r="G4274" s="16"/>
      <c r="H4274" s="16"/>
      <c r="I4274" s="16"/>
      <c r="J4274" s="16"/>
      <c r="K4274" s="16"/>
      <c r="L4274" s="32"/>
      <c r="M4274" s="16"/>
      <c r="N4274" s="16"/>
      <c r="O4274" s="16"/>
      <c r="P4274" s="16"/>
      <c r="Y4274" s="20"/>
      <c r="Z4274" s="20"/>
      <c r="AA4274" s="20"/>
      <c r="AB4274" s="20"/>
      <c r="AC4274" s="20"/>
      <c r="AD4274" s="20"/>
    </row>
    <row r="4275" spans="3:30" s="1" customFormat="1">
      <c r="C4275" s="16"/>
      <c r="D4275" s="16"/>
      <c r="E4275" s="32"/>
      <c r="F4275" s="16"/>
      <c r="G4275" s="16"/>
      <c r="H4275" s="16"/>
      <c r="I4275" s="16"/>
      <c r="J4275" s="16"/>
      <c r="K4275" s="16"/>
      <c r="L4275" s="32"/>
      <c r="M4275" s="16"/>
      <c r="N4275" s="16"/>
      <c r="O4275" s="16"/>
      <c r="P4275" s="16"/>
      <c r="Y4275" s="20"/>
      <c r="Z4275" s="20"/>
      <c r="AA4275" s="20"/>
      <c r="AB4275" s="20"/>
      <c r="AC4275" s="20"/>
      <c r="AD4275" s="20"/>
    </row>
    <row r="4276" spans="3:30" s="1" customFormat="1">
      <c r="C4276" s="16"/>
      <c r="D4276" s="16"/>
      <c r="E4276" s="32"/>
      <c r="F4276" s="16"/>
      <c r="G4276" s="16"/>
      <c r="H4276" s="16"/>
      <c r="I4276" s="16"/>
      <c r="J4276" s="16"/>
      <c r="K4276" s="16"/>
      <c r="L4276" s="32"/>
      <c r="M4276" s="16"/>
      <c r="N4276" s="16"/>
      <c r="O4276" s="16"/>
      <c r="P4276" s="16"/>
      <c r="Y4276" s="20"/>
      <c r="Z4276" s="20"/>
      <c r="AA4276" s="20"/>
      <c r="AB4276" s="20"/>
      <c r="AC4276" s="20"/>
      <c r="AD4276" s="20"/>
    </row>
    <row r="4277" spans="3:30" s="1" customFormat="1">
      <c r="C4277" s="16"/>
      <c r="D4277" s="16"/>
      <c r="E4277" s="32"/>
      <c r="F4277" s="16"/>
      <c r="G4277" s="16"/>
      <c r="H4277" s="16"/>
      <c r="I4277" s="16"/>
      <c r="J4277" s="16"/>
      <c r="K4277" s="16"/>
      <c r="L4277" s="32"/>
      <c r="M4277" s="16"/>
      <c r="N4277" s="16"/>
      <c r="O4277" s="16"/>
      <c r="P4277" s="16"/>
      <c r="Y4277" s="20"/>
      <c r="Z4277" s="20"/>
      <c r="AA4277" s="20"/>
      <c r="AB4277" s="20"/>
      <c r="AC4277" s="20"/>
      <c r="AD4277" s="20"/>
    </row>
    <row r="4278" spans="3:30" s="1" customFormat="1">
      <c r="C4278" s="16"/>
      <c r="D4278" s="16"/>
      <c r="E4278" s="32"/>
      <c r="F4278" s="16"/>
      <c r="G4278" s="16"/>
      <c r="H4278" s="16"/>
      <c r="I4278" s="16"/>
      <c r="J4278" s="16"/>
      <c r="K4278" s="16"/>
      <c r="L4278" s="32"/>
      <c r="M4278" s="16"/>
      <c r="N4278" s="16"/>
      <c r="O4278" s="16"/>
      <c r="P4278" s="16"/>
      <c r="Y4278" s="20"/>
      <c r="Z4278" s="20"/>
      <c r="AA4278" s="20"/>
      <c r="AB4278" s="20"/>
      <c r="AC4278" s="20"/>
      <c r="AD4278" s="20"/>
    </row>
    <row r="4279" spans="3:30" s="1" customFormat="1">
      <c r="C4279" s="16"/>
      <c r="D4279" s="16"/>
      <c r="E4279" s="32"/>
      <c r="F4279" s="16"/>
      <c r="G4279" s="16"/>
      <c r="H4279" s="16"/>
      <c r="I4279" s="16"/>
      <c r="J4279" s="16"/>
      <c r="K4279" s="16"/>
      <c r="L4279" s="32"/>
      <c r="M4279" s="16"/>
      <c r="N4279" s="16"/>
      <c r="O4279" s="16"/>
      <c r="P4279" s="16"/>
      <c r="Y4279" s="20"/>
      <c r="Z4279" s="20"/>
      <c r="AA4279" s="20"/>
      <c r="AB4279" s="20"/>
      <c r="AC4279" s="20"/>
      <c r="AD4279" s="20"/>
    </row>
    <row r="4280" spans="3:30" s="1" customFormat="1">
      <c r="C4280" s="16"/>
      <c r="D4280" s="16"/>
      <c r="E4280" s="32"/>
      <c r="F4280" s="16"/>
      <c r="G4280" s="16"/>
      <c r="H4280" s="16"/>
      <c r="I4280" s="16"/>
      <c r="J4280" s="16"/>
      <c r="K4280" s="16"/>
      <c r="L4280" s="32"/>
      <c r="M4280" s="16"/>
      <c r="N4280" s="16"/>
      <c r="O4280" s="16"/>
      <c r="P4280" s="16"/>
      <c r="Y4280" s="20"/>
      <c r="Z4280" s="20"/>
      <c r="AA4280" s="20"/>
      <c r="AB4280" s="20"/>
      <c r="AC4280" s="20"/>
      <c r="AD4280" s="20"/>
    </row>
    <row r="4281" spans="3:30" s="1" customFormat="1">
      <c r="C4281" s="16"/>
      <c r="D4281" s="16"/>
      <c r="E4281" s="32"/>
      <c r="F4281" s="16"/>
      <c r="G4281" s="16"/>
      <c r="H4281" s="16"/>
      <c r="I4281" s="16"/>
      <c r="J4281" s="16"/>
      <c r="K4281" s="16"/>
      <c r="L4281" s="32"/>
      <c r="M4281" s="16"/>
      <c r="N4281" s="16"/>
      <c r="O4281" s="16"/>
      <c r="P4281" s="16"/>
      <c r="Y4281" s="20"/>
      <c r="Z4281" s="20"/>
      <c r="AA4281" s="20"/>
      <c r="AB4281" s="20"/>
      <c r="AC4281" s="20"/>
      <c r="AD4281" s="20"/>
    </row>
    <row r="4282" spans="3:30" s="1" customFormat="1">
      <c r="C4282" s="16"/>
      <c r="D4282" s="16"/>
      <c r="E4282" s="32"/>
      <c r="F4282" s="16"/>
      <c r="G4282" s="16"/>
      <c r="H4282" s="16"/>
      <c r="I4282" s="16"/>
      <c r="J4282" s="16"/>
      <c r="K4282" s="16"/>
      <c r="L4282" s="32"/>
      <c r="M4282" s="16"/>
      <c r="N4282" s="16"/>
      <c r="O4282" s="16"/>
      <c r="P4282" s="16"/>
      <c r="Y4282" s="20"/>
      <c r="Z4282" s="20"/>
      <c r="AA4282" s="20"/>
      <c r="AB4282" s="20"/>
      <c r="AC4282" s="20"/>
      <c r="AD4282" s="20"/>
    </row>
    <row r="4283" spans="3:30" s="1" customFormat="1">
      <c r="C4283" s="16"/>
      <c r="D4283" s="16"/>
      <c r="E4283" s="32"/>
      <c r="F4283" s="16"/>
      <c r="G4283" s="16"/>
      <c r="H4283" s="16"/>
      <c r="I4283" s="16"/>
      <c r="J4283" s="16"/>
      <c r="K4283" s="16"/>
      <c r="L4283" s="32"/>
      <c r="M4283" s="16"/>
      <c r="N4283" s="16"/>
      <c r="O4283" s="16"/>
      <c r="P4283" s="16"/>
      <c r="Y4283" s="20"/>
      <c r="Z4283" s="20"/>
      <c r="AA4283" s="20"/>
      <c r="AB4283" s="20"/>
      <c r="AC4283" s="20"/>
      <c r="AD4283" s="20"/>
    </row>
    <row r="4284" spans="3:30" s="1" customFormat="1">
      <c r="C4284" s="16"/>
      <c r="D4284" s="16"/>
      <c r="E4284" s="32"/>
      <c r="F4284" s="16"/>
      <c r="G4284" s="16"/>
      <c r="H4284" s="16"/>
      <c r="I4284" s="16"/>
      <c r="J4284" s="16"/>
      <c r="K4284" s="16"/>
      <c r="L4284" s="32"/>
      <c r="M4284" s="16"/>
      <c r="N4284" s="16"/>
      <c r="O4284" s="16"/>
      <c r="P4284" s="16"/>
      <c r="Y4284" s="20"/>
      <c r="Z4284" s="20"/>
      <c r="AA4284" s="20"/>
      <c r="AB4284" s="20"/>
      <c r="AC4284" s="20"/>
      <c r="AD4284" s="20"/>
    </row>
    <row r="4285" spans="3:30" s="1" customFormat="1">
      <c r="C4285" s="16"/>
      <c r="D4285" s="16"/>
      <c r="E4285" s="32"/>
      <c r="F4285" s="16"/>
      <c r="G4285" s="16"/>
      <c r="H4285" s="16"/>
      <c r="I4285" s="16"/>
      <c r="J4285" s="16"/>
      <c r="K4285" s="16"/>
      <c r="L4285" s="32"/>
      <c r="M4285" s="16"/>
      <c r="N4285" s="16"/>
      <c r="O4285" s="16"/>
      <c r="P4285" s="16"/>
      <c r="Y4285" s="20"/>
      <c r="Z4285" s="20"/>
      <c r="AA4285" s="20"/>
      <c r="AB4285" s="20"/>
      <c r="AC4285" s="20"/>
      <c r="AD4285" s="20"/>
    </row>
    <row r="4286" spans="3:30" s="1" customFormat="1">
      <c r="C4286" s="16"/>
      <c r="D4286" s="16"/>
      <c r="E4286" s="32"/>
      <c r="F4286" s="16"/>
      <c r="G4286" s="16"/>
      <c r="H4286" s="16"/>
      <c r="I4286" s="16"/>
      <c r="J4286" s="16"/>
      <c r="K4286" s="16"/>
      <c r="L4286" s="32"/>
      <c r="M4286" s="16"/>
      <c r="N4286" s="16"/>
      <c r="O4286" s="16"/>
      <c r="P4286" s="16"/>
      <c r="Y4286" s="20"/>
      <c r="Z4286" s="20"/>
      <c r="AA4286" s="20"/>
      <c r="AB4286" s="20"/>
      <c r="AC4286" s="20"/>
      <c r="AD4286" s="20"/>
    </row>
    <row r="4287" spans="3:30" s="1" customFormat="1">
      <c r="C4287" s="16"/>
      <c r="D4287" s="16"/>
      <c r="E4287" s="32"/>
      <c r="F4287" s="16"/>
      <c r="G4287" s="16"/>
      <c r="H4287" s="16"/>
      <c r="I4287" s="16"/>
      <c r="J4287" s="16"/>
      <c r="K4287" s="16"/>
      <c r="L4287" s="32"/>
      <c r="M4287" s="16"/>
      <c r="N4287" s="16"/>
      <c r="O4287" s="16"/>
      <c r="P4287" s="16"/>
      <c r="Y4287" s="20"/>
      <c r="Z4287" s="20"/>
      <c r="AA4287" s="20"/>
      <c r="AB4287" s="20"/>
      <c r="AC4287" s="20"/>
      <c r="AD4287" s="20"/>
    </row>
    <row r="4288" spans="3:30" s="1" customFormat="1">
      <c r="C4288" s="16"/>
      <c r="D4288" s="16"/>
      <c r="E4288" s="32"/>
      <c r="F4288" s="16"/>
      <c r="G4288" s="16"/>
      <c r="H4288" s="16"/>
      <c r="I4288" s="16"/>
      <c r="J4288" s="16"/>
      <c r="K4288" s="16"/>
      <c r="L4288" s="32"/>
      <c r="M4288" s="16"/>
      <c r="N4288" s="16"/>
      <c r="O4288" s="16"/>
      <c r="P4288" s="16"/>
      <c r="Y4288" s="20"/>
      <c r="Z4288" s="20"/>
      <c r="AA4288" s="20"/>
      <c r="AB4288" s="20"/>
      <c r="AC4288" s="20"/>
      <c r="AD4288" s="20"/>
    </row>
    <row r="4289" spans="3:30" s="1" customFormat="1">
      <c r="C4289" s="16"/>
      <c r="D4289" s="16"/>
      <c r="E4289" s="32"/>
      <c r="F4289" s="16"/>
      <c r="G4289" s="16"/>
      <c r="H4289" s="16"/>
      <c r="I4289" s="16"/>
      <c r="J4289" s="16"/>
      <c r="K4289" s="16"/>
      <c r="L4289" s="32"/>
      <c r="M4289" s="16"/>
      <c r="N4289" s="16"/>
      <c r="O4289" s="16"/>
      <c r="P4289" s="16"/>
      <c r="Y4289" s="20"/>
      <c r="Z4289" s="20"/>
      <c r="AA4289" s="20"/>
      <c r="AB4289" s="20"/>
      <c r="AC4289" s="20"/>
      <c r="AD4289" s="20"/>
    </row>
    <row r="4290" spans="3:30" s="1" customFormat="1">
      <c r="C4290" s="16"/>
      <c r="D4290" s="16"/>
      <c r="E4290" s="32"/>
      <c r="F4290" s="16"/>
      <c r="G4290" s="16"/>
      <c r="H4290" s="16"/>
      <c r="I4290" s="16"/>
      <c r="J4290" s="16"/>
      <c r="K4290" s="16"/>
      <c r="L4290" s="32"/>
      <c r="M4290" s="16"/>
      <c r="N4290" s="16"/>
      <c r="O4290" s="16"/>
      <c r="P4290" s="16"/>
      <c r="Y4290" s="20"/>
      <c r="Z4290" s="20"/>
      <c r="AA4290" s="20"/>
      <c r="AB4290" s="20"/>
      <c r="AC4290" s="20"/>
      <c r="AD4290" s="20"/>
    </row>
    <row r="4291" spans="3:30" s="1" customFormat="1">
      <c r="C4291" s="16"/>
      <c r="D4291" s="16"/>
      <c r="E4291" s="32"/>
      <c r="F4291" s="16"/>
      <c r="G4291" s="16"/>
      <c r="H4291" s="16"/>
      <c r="I4291" s="16"/>
      <c r="J4291" s="16"/>
      <c r="K4291" s="16"/>
      <c r="L4291" s="32"/>
      <c r="M4291" s="16"/>
      <c r="N4291" s="16"/>
      <c r="O4291" s="16"/>
      <c r="P4291" s="16"/>
      <c r="Y4291" s="20"/>
      <c r="Z4291" s="20"/>
      <c r="AA4291" s="20"/>
      <c r="AB4291" s="20"/>
      <c r="AC4291" s="20"/>
      <c r="AD4291" s="20"/>
    </row>
    <row r="4292" spans="3:30" s="1" customFormat="1">
      <c r="C4292" s="16"/>
      <c r="D4292" s="16"/>
      <c r="E4292" s="32"/>
      <c r="F4292" s="16"/>
      <c r="G4292" s="16"/>
      <c r="H4292" s="16"/>
      <c r="I4292" s="16"/>
      <c r="J4292" s="16"/>
      <c r="K4292" s="16"/>
      <c r="L4292" s="32"/>
      <c r="M4292" s="16"/>
      <c r="N4292" s="16"/>
      <c r="O4292" s="16"/>
      <c r="P4292" s="16"/>
      <c r="Y4292" s="20"/>
      <c r="Z4292" s="20"/>
      <c r="AA4292" s="20"/>
      <c r="AB4292" s="20"/>
      <c r="AC4292" s="20"/>
      <c r="AD4292" s="20"/>
    </row>
    <row r="4293" spans="3:30" s="1" customFormat="1">
      <c r="C4293" s="16"/>
      <c r="D4293" s="16"/>
      <c r="E4293" s="32"/>
      <c r="F4293" s="16"/>
      <c r="G4293" s="16"/>
      <c r="H4293" s="16"/>
      <c r="I4293" s="16"/>
      <c r="J4293" s="16"/>
      <c r="K4293" s="16"/>
      <c r="L4293" s="32"/>
      <c r="M4293" s="16"/>
      <c r="N4293" s="16"/>
      <c r="O4293" s="16"/>
      <c r="P4293" s="16"/>
      <c r="Y4293" s="20"/>
      <c r="Z4293" s="20"/>
      <c r="AA4293" s="20"/>
      <c r="AB4293" s="20"/>
      <c r="AC4293" s="20"/>
      <c r="AD4293" s="20"/>
    </row>
    <row r="4294" spans="3:30" s="1" customFormat="1">
      <c r="C4294" s="16"/>
      <c r="D4294" s="16"/>
      <c r="E4294" s="32"/>
      <c r="F4294" s="16"/>
      <c r="G4294" s="16"/>
      <c r="H4294" s="16"/>
      <c r="I4294" s="16"/>
      <c r="J4294" s="16"/>
      <c r="K4294" s="16"/>
      <c r="L4294" s="32"/>
      <c r="M4294" s="16"/>
      <c r="N4294" s="16"/>
      <c r="O4294" s="16"/>
      <c r="P4294" s="16"/>
      <c r="Y4294" s="20"/>
      <c r="Z4294" s="20"/>
      <c r="AA4294" s="20"/>
      <c r="AB4294" s="20"/>
      <c r="AC4294" s="20"/>
      <c r="AD4294" s="20"/>
    </row>
    <row r="4295" spans="3:30" s="1" customFormat="1">
      <c r="C4295" s="16"/>
      <c r="D4295" s="16"/>
      <c r="E4295" s="32"/>
      <c r="F4295" s="16"/>
      <c r="G4295" s="16"/>
      <c r="H4295" s="16"/>
      <c r="I4295" s="16"/>
      <c r="J4295" s="16"/>
      <c r="K4295" s="16"/>
      <c r="L4295" s="32"/>
      <c r="M4295" s="16"/>
      <c r="N4295" s="16"/>
      <c r="O4295" s="16"/>
      <c r="P4295" s="16"/>
      <c r="Y4295" s="20"/>
      <c r="Z4295" s="20"/>
      <c r="AA4295" s="20"/>
      <c r="AB4295" s="20"/>
      <c r="AC4295" s="20"/>
      <c r="AD4295" s="20"/>
    </row>
    <row r="4296" spans="3:30" s="1" customFormat="1">
      <c r="C4296" s="16"/>
      <c r="D4296" s="16"/>
      <c r="E4296" s="32"/>
      <c r="F4296" s="16"/>
      <c r="G4296" s="16"/>
      <c r="H4296" s="16"/>
      <c r="I4296" s="16"/>
      <c r="J4296" s="16"/>
      <c r="K4296" s="16"/>
      <c r="L4296" s="32"/>
      <c r="M4296" s="16"/>
      <c r="N4296" s="16"/>
      <c r="O4296" s="16"/>
      <c r="P4296" s="16"/>
      <c r="Y4296" s="20"/>
      <c r="Z4296" s="20"/>
      <c r="AA4296" s="20"/>
      <c r="AB4296" s="20"/>
      <c r="AC4296" s="20"/>
      <c r="AD4296" s="20"/>
    </row>
    <row r="4297" spans="3:30" s="1" customFormat="1">
      <c r="C4297" s="16"/>
      <c r="D4297" s="16"/>
      <c r="E4297" s="32"/>
      <c r="F4297" s="16"/>
      <c r="G4297" s="16"/>
      <c r="H4297" s="16"/>
      <c r="I4297" s="16"/>
      <c r="J4297" s="16"/>
      <c r="K4297" s="16"/>
      <c r="L4297" s="32"/>
      <c r="M4297" s="16"/>
      <c r="N4297" s="16"/>
      <c r="O4297" s="16"/>
      <c r="P4297" s="16"/>
      <c r="Y4297" s="20"/>
      <c r="Z4297" s="20"/>
      <c r="AA4297" s="20"/>
      <c r="AB4297" s="20"/>
      <c r="AC4297" s="20"/>
      <c r="AD4297" s="20"/>
    </row>
    <row r="4298" spans="3:30" s="1" customFormat="1">
      <c r="C4298" s="16"/>
      <c r="D4298" s="16"/>
      <c r="E4298" s="32"/>
      <c r="F4298" s="16"/>
      <c r="G4298" s="16"/>
      <c r="H4298" s="16"/>
      <c r="I4298" s="16"/>
      <c r="J4298" s="16"/>
      <c r="K4298" s="16"/>
      <c r="L4298" s="32"/>
      <c r="M4298" s="16"/>
      <c r="N4298" s="16"/>
      <c r="O4298" s="16"/>
      <c r="P4298" s="16"/>
      <c r="Y4298" s="20"/>
      <c r="Z4298" s="20"/>
      <c r="AA4298" s="20"/>
      <c r="AB4298" s="20"/>
      <c r="AC4298" s="20"/>
      <c r="AD4298" s="20"/>
    </row>
    <row r="4299" spans="3:30" s="1" customFormat="1">
      <c r="C4299" s="16"/>
      <c r="D4299" s="16"/>
      <c r="E4299" s="32"/>
      <c r="F4299" s="16"/>
      <c r="G4299" s="16"/>
      <c r="H4299" s="16"/>
      <c r="I4299" s="16"/>
      <c r="J4299" s="16"/>
      <c r="K4299" s="16"/>
      <c r="L4299" s="32"/>
      <c r="M4299" s="16"/>
      <c r="N4299" s="16"/>
      <c r="O4299" s="16"/>
      <c r="P4299" s="16"/>
      <c r="Y4299" s="20"/>
      <c r="Z4299" s="20"/>
      <c r="AA4299" s="20"/>
      <c r="AB4299" s="20"/>
      <c r="AC4299" s="20"/>
      <c r="AD4299" s="20"/>
    </row>
    <row r="4300" spans="3:30" s="1" customFormat="1">
      <c r="C4300" s="16"/>
      <c r="D4300" s="16"/>
      <c r="E4300" s="32"/>
      <c r="F4300" s="16"/>
      <c r="G4300" s="16"/>
      <c r="H4300" s="16"/>
      <c r="I4300" s="16"/>
      <c r="J4300" s="16"/>
      <c r="K4300" s="16"/>
      <c r="L4300" s="32"/>
      <c r="M4300" s="16"/>
      <c r="N4300" s="16"/>
      <c r="O4300" s="16"/>
      <c r="P4300" s="16"/>
      <c r="Y4300" s="20"/>
      <c r="Z4300" s="20"/>
      <c r="AA4300" s="20"/>
      <c r="AB4300" s="20"/>
      <c r="AC4300" s="20"/>
      <c r="AD4300" s="20"/>
    </row>
    <row r="4301" spans="3:30" s="1" customFormat="1">
      <c r="C4301" s="16"/>
      <c r="D4301" s="16"/>
      <c r="E4301" s="32"/>
      <c r="F4301" s="16"/>
      <c r="G4301" s="16"/>
      <c r="H4301" s="16"/>
      <c r="I4301" s="16"/>
      <c r="J4301" s="16"/>
      <c r="K4301" s="16"/>
      <c r="L4301" s="32"/>
      <c r="M4301" s="16"/>
      <c r="N4301" s="16"/>
      <c r="O4301" s="16"/>
      <c r="P4301" s="16"/>
      <c r="Y4301" s="20"/>
      <c r="Z4301" s="20"/>
      <c r="AA4301" s="20"/>
      <c r="AB4301" s="20"/>
      <c r="AC4301" s="20"/>
      <c r="AD4301" s="20"/>
    </row>
    <row r="4302" spans="3:30" s="1" customFormat="1">
      <c r="C4302" s="16"/>
      <c r="D4302" s="16"/>
      <c r="E4302" s="32"/>
      <c r="F4302" s="16"/>
      <c r="G4302" s="16"/>
      <c r="H4302" s="16"/>
      <c r="I4302" s="16"/>
      <c r="J4302" s="16"/>
      <c r="K4302" s="16"/>
      <c r="L4302" s="32"/>
      <c r="M4302" s="16"/>
      <c r="N4302" s="16"/>
      <c r="O4302" s="16"/>
      <c r="P4302" s="16"/>
      <c r="Y4302" s="20"/>
      <c r="Z4302" s="20"/>
      <c r="AA4302" s="20"/>
      <c r="AB4302" s="20"/>
      <c r="AC4302" s="20"/>
      <c r="AD4302" s="20"/>
    </row>
    <row r="4303" spans="3:30" s="1" customFormat="1">
      <c r="C4303" s="16"/>
      <c r="D4303" s="16"/>
      <c r="E4303" s="32"/>
      <c r="F4303" s="16"/>
      <c r="G4303" s="16"/>
      <c r="H4303" s="16"/>
      <c r="I4303" s="16"/>
      <c r="J4303" s="16"/>
      <c r="K4303" s="16"/>
      <c r="L4303" s="32"/>
      <c r="M4303" s="16"/>
      <c r="N4303" s="16"/>
      <c r="O4303" s="16"/>
      <c r="P4303" s="16"/>
      <c r="Y4303" s="20"/>
      <c r="Z4303" s="20"/>
      <c r="AA4303" s="20"/>
      <c r="AB4303" s="20"/>
      <c r="AC4303" s="20"/>
      <c r="AD4303" s="20"/>
    </row>
    <row r="4304" spans="3:30" s="1" customFormat="1">
      <c r="C4304" s="16"/>
      <c r="D4304" s="16"/>
      <c r="E4304" s="32"/>
      <c r="F4304" s="16"/>
      <c r="G4304" s="16"/>
      <c r="H4304" s="16"/>
      <c r="I4304" s="16"/>
      <c r="J4304" s="16"/>
      <c r="K4304" s="16"/>
      <c r="L4304" s="32"/>
      <c r="M4304" s="16"/>
      <c r="N4304" s="16"/>
      <c r="O4304" s="16"/>
      <c r="P4304" s="16"/>
      <c r="Y4304" s="20"/>
      <c r="Z4304" s="20"/>
      <c r="AA4304" s="20"/>
      <c r="AB4304" s="20"/>
      <c r="AC4304" s="20"/>
      <c r="AD4304" s="20"/>
    </row>
    <row r="4305" spans="3:30" s="1" customFormat="1">
      <c r="C4305" s="16"/>
      <c r="D4305" s="16"/>
      <c r="E4305" s="32"/>
      <c r="F4305" s="16"/>
      <c r="G4305" s="16"/>
      <c r="H4305" s="16"/>
      <c r="I4305" s="16"/>
      <c r="J4305" s="16"/>
      <c r="K4305" s="16"/>
      <c r="L4305" s="32"/>
      <c r="M4305" s="16"/>
      <c r="N4305" s="16"/>
      <c r="O4305" s="16"/>
      <c r="P4305" s="16"/>
      <c r="Y4305" s="20"/>
      <c r="Z4305" s="20"/>
      <c r="AA4305" s="20"/>
      <c r="AB4305" s="20"/>
      <c r="AC4305" s="20"/>
      <c r="AD4305" s="20"/>
    </row>
    <row r="4306" spans="3:30" s="1" customFormat="1">
      <c r="C4306" s="16"/>
      <c r="D4306" s="16"/>
      <c r="E4306" s="32"/>
      <c r="F4306" s="16"/>
      <c r="G4306" s="16"/>
      <c r="H4306" s="16"/>
      <c r="I4306" s="16"/>
      <c r="J4306" s="16"/>
      <c r="K4306" s="16"/>
      <c r="L4306" s="32"/>
      <c r="M4306" s="16"/>
      <c r="N4306" s="16"/>
      <c r="O4306" s="16"/>
      <c r="P4306" s="16"/>
      <c r="Y4306" s="20"/>
      <c r="Z4306" s="20"/>
      <c r="AA4306" s="20"/>
      <c r="AB4306" s="20"/>
      <c r="AC4306" s="20"/>
      <c r="AD4306" s="20"/>
    </row>
    <row r="4307" spans="3:30" s="1" customFormat="1">
      <c r="C4307" s="16"/>
      <c r="D4307" s="16"/>
      <c r="E4307" s="32"/>
      <c r="F4307" s="16"/>
      <c r="G4307" s="16"/>
      <c r="H4307" s="16"/>
      <c r="I4307" s="16"/>
      <c r="J4307" s="16"/>
      <c r="K4307" s="16"/>
      <c r="L4307" s="32"/>
      <c r="M4307" s="16"/>
      <c r="N4307" s="16"/>
      <c r="O4307" s="16"/>
      <c r="P4307" s="16"/>
      <c r="Y4307" s="20"/>
      <c r="Z4307" s="20"/>
      <c r="AA4307" s="20"/>
      <c r="AB4307" s="20"/>
      <c r="AC4307" s="20"/>
      <c r="AD4307" s="20"/>
    </row>
    <row r="4308" spans="3:30" s="1" customFormat="1">
      <c r="C4308" s="16"/>
      <c r="D4308" s="16"/>
      <c r="E4308" s="32"/>
      <c r="F4308" s="16"/>
      <c r="G4308" s="16"/>
      <c r="H4308" s="16"/>
      <c r="I4308" s="16"/>
      <c r="J4308" s="16"/>
      <c r="K4308" s="16"/>
      <c r="L4308" s="32"/>
      <c r="M4308" s="16"/>
      <c r="N4308" s="16"/>
      <c r="O4308" s="16"/>
      <c r="P4308" s="16"/>
      <c r="Y4308" s="20"/>
      <c r="Z4308" s="20"/>
      <c r="AA4308" s="20"/>
      <c r="AB4308" s="20"/>
      <c r="AC4308" s="20"/>
      <c r="AD4308" s="20"/>
    </row>
    <row r="4309" spans="3:30" s="1" customFormat="1">
      <c r="C4309" s="16"/>
      <c r="D4309" s="16"/>
      <c r="E4309" s="32"/>
      <c r="F4309" s="16"/>
      <c r="G4309" s="16"/>
      <c r="H4309" s="16"/>
      <c r="I4309" s="16"/>
      <c r="J4309" s="16"/>
      <c r="K4309" s="16"/>
      <c r="L4309" s="32"/>
      <c r="M4309" s="16"/>
      <c r="N4309" s="16"/>
      <c r="O4309" s="16"/>
      <c r="P4309" s="16"/>
      <c r="Y4309" s="20"/>
      <c r="Z4309" s="20"/>
      <c r="AA4309" s="20"/>
      <c r="AB4309" s="20"/>
      <c r="AC4309" s="20"/>
      <c r="AD4309" s="20"/>
    </row>
    <row r="4310" spans="3:30" s="1" customFormat="1">
      <c r="C4310" s="16"/>
      <c r="D4310" s="16"/>
      <c r="E4310" s="32"/>
      <c r="F4310" s="16"/>
      <c r="G4310" s="16"/>
      <c r="H4310" s="16"/>
      <c r="I4310" s="16"/>
      <c r="J4310" s="16"/>
      <c r="K4310" s="16"/>
      <c r="L4310" s="32"/>
      <c r="M4310" s="16"/>
      <c r="N4310" s="16"/>
      <c r="O4310" s="16"/>
      <c r="P4310" s="16"/>
      <c r="Y4310" s="20"/>
      <c r="Z4310" s="20"/>
      <c r="AA4310" s="20"/>
      <c r="AB4310" s="20"/>
      <c r="AC4310" s="20"/>
      <c r="AD4310" s="20"/>
    </row>
    <row r="4311" spans="3:30" s="1" customFormat="1">
      <c r="C4311" s="16"/>
      <c r="D4311" s="16"/>
      <c r="E4311" s="32"/>
      <c r="F4311" s="16"/>
      <c r="G4311" s="16"/>
      <c r="H4311" s="16"/>
      <c r="I4311" s="16"/>
      <c r="J4311" s="16"/>
      <c r="K4311" s="16"/>
      <c r="L4311" s="32"/>
      <c r="M4311" s="16"/>
      <c r="N4311" s="16"/>
      <c r="O4311" s="16"/>
      <c r="P4311" s="16"/>
      <c r="Y4311" s="20"/>
      <c r="Z4311" s="20"/>
      <c r="AA4311" s="20"/>
      <c r="AB4311" s="20"/>
      <c r="AC4311" s="20"/>
      <c r="AD4311" s="20"/>
    </row>
    <row r="4312" spans="3:30" s="1" customFormat="1">
      <c r="C4312" s="16"/>
      <c r="D4312" s="16"/>
      <c r="E4312" s="32"/>
      <c r="F4312" s="16"/>
      <c r="G4312" s="16"/>
      <c r="H4312" s="16"/>
      <c r="I4312" s="16"/>
      <c r="J4312" s="16"/>
      <c r="K4312" s="16"/>
      <c r="L4312" s="32"/>
      <c r="M4312" s="16"/>
      <c r="N4312" s="16"/>
      <c r="O4312" s="16"/>
      <c r="P4312" s="16"/>
      <c r="Y4312" s="20"/>
      <c r="Z4312" s="20"/>
      <c r="AA4312" s="20"/>
      <c r="AB4312" s="20"/>
      <c r="AC4312" s="20"/>
      <c r="AD4312" s="20"/>
    </row>
    <row r="4313" spans="3:30" s="1" customFormat="1">
      <c r="C4313" s="16"/>
      <c r="D4313" s="16"/>
      <c r="E4313" s="32"/>
      <c r="F4313" s="16"/>
      <c r="G4313" s="16"/>
      <c r="H4313" s="16"/>
      <c r="I4313" s="16"/>
      <c r="J4313" s="16"/>
      <c r="K4313" s="16"/>
      <c r="L4313" s="32"/>
      <c r="M4313" s="16"/>
      <c r="N4313" s="16"/>
      <c r="O4313" s="16"/>
      <c r="P4313" s="16"/>
      <c r="Y4313" s="20"/>
      <c r="Z4313" s="20"/>
      <c r="AA4313" s="20"/>
      <c r="AB4313" s="20"/>
      <c r="AC4313" s="20"/>
      <c r="AD4313" s="20"/>
    </row>
    <row r="4314" spans="3:30" s="1" customFormat="1">
      <c r="C4314" s="16"/>
      <c r="D4314" s="16"/>
      <c r="E4314" s="32"/>
      <c r="F4314" s="16"/>
      <c r="G4314" s="16"/>
      <c r="H4314" s="16"/>
      <c r="I4314" s="16"/>
      <c r="J4314" s="16"/>
      <c r="K4314" s="16"/>
      <c r="L4314" s="32"/>
      <c r="M4314" s="16"/>
      <c r="N4314" s="16"/>
      <c r="O4314" s="16"/>
      <c r="P4314" s="16"/>
      <c r="Y4314" s="20"/>
      <c r="Z4314" s="20"/>
      <c r="AA4314" s="20"/>
      <c r="AB4314" s="20"/>
      <c r="AC4314" s="20"/>
      <c r="AD4314" s="20"/>
    </row>
    <row r="4315" spans="3:30" s="1" customFormat="1">
      <c r="C4315" s="16"/>
      <c r="D4315" s="16"/>
      <c r="E4315" s="32"/>
      <c r="F4315" s="16"/>
      <c r="G4315" s="16"/>
      <c r="H4315" s="16"/>
      <c r="I4315" s="16"/>
      <c r="J4315" s="16"/>
      <c r="K4315" s="16"/>
      <c r="L4315" s="32"/>
      <c r="M4315" s="16"/>
      <c r="N4315" s="16"/>
      <c r="O4315" s="16"/>
      <c r="P4315" s="16"/>
      <c r="Y4315" s="20"/>
      <c r="Z4315" s="20"/>
      <c r="AA4315" s="20"/>
      <c r="AB4315" s="20"/>
      <c r="AC4315" s="20"/>
      <c r="AD4315" s="20"/>
    </row>
    <row r="4316" spans="3:30" s="1" customFormat="1">
      <c r="C4316" s="16"/>
      <c r="D4316" s="16"/>
      <c r="E4316" s="32"/>
      <c r="F4316" s="16"/>
      <c r="G4316" s="16"/>
      <c r="H4316" s="16"/>
      <c r="I4316" s="16"/>
      <c r="J4316" s="16"/>
      <c r="K4316" s="16"/>
      <c r="L4316" s="32"/>
      <c r="M4316" s="16"/>
      <c r="N4316" s="16"/>
      <c r="O4316" s="16"/>
      <c r="P4316" s="16"/>
      <c r="Y4316" s="20"/>
      <c r="Z4316" s="20"/>
      <c r="AA4316" s="20"/>
      <c r="AB4316" s="20"/>
      <c r="AC4316" s="20"/>
      <c r="AD4316" s="20"/>
    </row>
    <row r="4317" spans="3:30" s="1" customFormat="1">
      <c r="C4317" s="16"/>
      <c r="D4317" s="16"/>
      <c r="E4317" s="32"/>
      <c r="F4317" s="16"/>
      <c r="G4317" s="16"/>
      <c r="H4317" s="16"/>
      <c r="I4317" s="16"/>
      <c r="J4317" s="16"/>
      <c r="K4317" s="16"/>
      <c r="L4317" s="32"/>
      <c r="M4317" s="16"/>
      <c r="N4317" s="16"/>
      <c r="O4317" s="16"/>
      <c r="P4317" s="16"/>
      <c r="Y4317" s="20"/>
      <c r="Z4317" s="20"/>
      <c r="AA4317" s="20"/>
      <c r="AB4317" s="20"/>
      <c r="AC4317" s="20"/>
      <c r="AD4317" s="20"/>
    </row>
    <row r="4318" spans="3:30" s="1" customFormat="1">
      <c r="C4318" s="16"/>
      <c r="D4318" s="16"/>
      <c r="E4318" s="32"/>
      <c r="F4318" s="16"/>
      <c r="G4318" s="16"/>
      <c r="H4318" s="16"/>
      <c r="I4318" s="16"/>
      <c r="J4318" s="16"/>
      <c r="K4318" s="16"/>
      <c r="L4318" s="32"/>
      <c r="M4318" s="16"/>
      <c r="N4318" s="16"/>
      <c r="O4318" s="16"/>
      <c r="P4318" s="16"/>
      <c r="Y4318" s="20"/>
      <c r="Z4318" s="20"/>
      <c r="AA4318" s="20"/>
      <c r="AB4318" s="20"/>
      <c r="AC4318" s="20"/>
      <c r="AD4318" s="20"/>
    </row>
    <row r="4319" spans="3:30" s="1" customFormat="1">
      <c r="C4319" s="16"/>
      <c r="D4319" s="16"/>
      <c r="E4319" s="32"/>
      <c r="F4319" s="16"/>
      <c r="G4319" s="16"/>
      <c r="H4319" s="16"/>
      <c r="I4319" s="16"/>
      <c r="J4319" s="16"/>
      <c r="K4319" s="16"/>
      <c r="L4319" s="32"/>
      <c r="M4319" s="16"/>
      <c r="N4319" s="16"/>
      <c r="O4319" s="16"/>
      <c r="P4319" s="16"/>
      <c r="Y4319" s="20"/>
      <c r="Z4319" s="20"/>
      <c r="AA4319" s="20"/>
      <c r="AB4319" s="20"/>
      <c r="AC4319" s="20"/>
      <c r="AD4319" s="20"/>
    </row>
    <row r="4320" spans="3:30" s="1" customFormat="1">
      <c r="C4320" s="16"/>
      <c r="D4320" s="16"/>
      <c r="E4320" s="32"/>
      <c r="F4320" s="16"/>
      <c r="G4320" s="16"/>
      <c r="H4320" s="16"/>
      <c r="I4320" s="16"/>
      <c r="J4320" s="16"/>
      <c r="K4320" s="16"/>
      <c r="L4320" s="32"/>
      <c r="M4320" s="16"/>
      <c r="N4320" s="16"/>
      <c r="O4320" s="16"/>
      <c r="P4320" s="16"/>
      <c r="Y4320" s="20"/>
      <c r="Z4320" s="20"/>
      <c r="AA4320" s="20"/>
      <c r="AB4320" s="20"/>
      <c r="AC4320" s="20"/>
      <c r="AD4320" s="20"/>
    </row>
    <row r="4321" spans="3:30" s="1" customFormat="1">
      <c r="C4321" s="16"/>
      <c r="D4321" s="16"/>
      <c r="E4321" s="32"/>
      <c r="F4321" s="16"/>
      <c r="G4321" s="16"/>
      <c r="H4321" s="16"/>
      <c r="I4321" s="16"/>
      <c r="J4321" s="16"/>
      <c r="K4321" s="16"/>
      <c r="L4321" s="32"/>
      <c r="M4321" s="16"/>
      <c r="N4321" s="16"/>
      <c r="O4321" s="16"/>
      <c r="P4321" s="16"/>
      <c r="Y4321" s="20"/>
      <c r="Z4321" s="20"/>
      <c r="AA4321" s="20"/>
      <c r="AB4321" s="20"/>
      <c r="AC4321" s="20"/>
      <c r="AD4321" s="20"/>
    </row>
    <row r="4322" spans="3:30" s="1" customFormat="1">
      <c r="C4322" s="16"/>
      <c r="D4322" s="16"/>
      <c r="E4322" s="32"/>
      <c r="F4322" s="16"/>
      <c r="G4322" s="16"/>
      <c r="H4322" s="16"/>
      <c r="I4322" s="16"/>
      <c r="J4322" s="16"/>
      <c r="K4322" s="16"/>
      <c r="L4322" s="32"/>
      <c r="M4322" s="16"/>
      <c r="N4322" s="16"/>
      <c r="O4322" s="16"/>
      <c r="P4322" s="16"/>
      <c r="Y4322" s="20"/>
      <c r="Z4322" s="20"/>
      <c r="AA4322" s="20"/>
      <c r="AB4322" s="20"/>
      <c r="AC4322" s="20"/>
      <c r="AD4322" s="20"/>
    </row>
    <row r="4323" spans="3:30" s="1" customFormat="1">
      <c r="C4323" s="16"/>
      <c r="D4323" s="16"/>
      <c r="E4323" s="32"/>
      <c r="F4323" s="16"/>
      <c r="G4323" s="16"/>
      <c r="H4323" s="16"/>
      <c r="I4323" s="16"/>
      <c r="J4323" s="16"/>
      <c r="K4323" s="16"/>
      <c r="L4323" s="32"/>
      <c r="M4323" s="16"/>
      <c r="N4323" s="16"/>
      <c r="O4323" s="16"/>
      <c r="P4323" s="16"/>
      <c r="Y4323" s="20"/>
      <c r="Z4323" s="20"/>
      <c r="AA4323" s="20"/>
      <c r="AB4323" s="20"/>
      <c r="AC4323" s="20"/>
      <c r="AD4323" s="20"/>
    </row>
    <row r="4324" spans="3:30" s="1" customFormat="1">
      <c r="C4324" s="16"/>
      <c r="D4324" s="16"/>
      <c r="E4324" s="32"/>
      <c r="F4324" s="16"/>
      <c r="G4324" s="16"/>
      <c r="H4324" s="16"/>
      <c r="I4324" s="16"/>
      <c r="J4324" s="16"/>
      <c r="K4324" s="16"/>
      <c r="L4324" s="32"/>
      <c r="M4324" s="16"/>
      <c r="N4324" s="16"/>
      <c r="O4324" s="16"/>
      <c r="P4324" s="16"/>
      <c r="Y4324" s="20"/>
      <c r="Z4324" s="20"/>
      <c r="AA4324" s="20"/>
      <c r="AB4324" s="20"/>
      <c r="AC4324" s="20"/>
      <c r="AD4324" s="20"/>
    </row>
    <row r="4325" spans="3:30" s="1" customFormat="1">
      <c r="C4325" s="16"/>
      <c r="D4325" s="16"/>
      <c r="E4325" s="32"/>
      <c r="F4325" s="16"/>
      <c r="G4325" s="16"/>
      <c r="H4325" s="16"/>
      <c r="I4325" s="16"/>
      <c r="J4325" s="16"/>
      <c r="K4325" s="16"/>
      <c r="L4325" s="32"/>
      <c r="M4325" s="16"/>
      <c r="N4325" s="16"/>
      <c r="O4325" s="16"/>
      <c r="P4325" s="16"/>
      <c r="Y4325" s="20"/>
      <c r="Z4325" s="20"/>
      <c r="AA4325" s="20"/>
      <c r="AB4325" s="20"/>
      <c r="AC4325" s="20"/>
      <c r="AD4325" s="20"/>
    </row>
    <row r="4326" spans="3:30" s="1" customFormat="1">
      <c r="C4326" s="16"/>
      <c r="D4326" s="16"/>
      <c r="E4326" s="32"/>
      <c r="F4326" s="16"/>
      <c r="G4326" s="16"/>
      <c r="H4326" s="16"/>
      <c r="I4326" s="16"/>
      <c r="J4326" s="16"/>
      <c r="K4326" s="16"/>
      <c r="L4326" s="32"/>
      <c r="M4326" s="16"/>
      <c r="N4326" s="16"/>
      <c r="O4326" s="16"/>
      <c r="P4326" s="16"/>
      <c r="Y4326" s="20"/>
      <c r="Z4326" s="20"/>
      <c r="AA4326" s="20"/>
      <c r="AB4326" s="20"/>
      <c r="AC4326" s="20"/>
      <c r="AD4326" s="20"/>
    </row>
    <row r="4327" spans="3:30" s="1" customFormat="1">
      <c r="C4327" s="16"/>
      <c r="D4327" s="16"/>
      <c r="E4327" s="32"/>
      <c r="F4327" s="16"/>
      <c r="G4327" s="16"/>
      <c r="H4327" s="16"/>
      <c r="I4327" s="16"/>
      <c r="J4327" s="16"/>
      <c r="K4327" s="16"/>
      <c r="L4327" s="32"/>
      <c r="M4327" s="16"/>
      <c r="N4327" s="16"/>
      <c r="O4327" s="16"/>
      <c r="P4327" s="16"/>
      <c r="Y4327" s="20"/>
      <c r="Z4327" s="20"/>
      <c r="AA4327" s="20"/>
      <c r="AB4327" s="20"/>
      <c r="AC4327" s="20"/>
      <c r="AD4327" s="20"/>
    </row>
    <row r="4328" spans="3:30" s="1" customFormat="1">
      <c r="C4328" s="16"/>
      <c r="D4328" s="16"/>
      <c r="E4328" s="32"/>
      <c r="F4328" s="16"/>
      <c r="G4328" s="16"/>
      <c r="H4328" s="16"/>
      <c r="I4328" s="16"/>
      <c r="J4328" s="16"/>
      <c r="K4328" s="16"/>
      <c r="L4328" s="32"/>
      <c r="M4328" s="16"/>
      <c r="N4328" s="16"/>
      <c r="O4328" s="16"/>
      <c r="P4328" s="16"/>
      <c r="Y4328" s="20"/>
      <c r="Z4328" s="20"/>
      <c r="AA4328" s="20"/>
      <c r="AB4328" s="20"/>
      <c r="AC4328" s="20"/>
      <c r="AD4328" s="20"/>
    </row>
    <row r="4329" spans="3:30" s="1" customFormat="1">
      <c r="C4329" s="16"/>
      <c r="D4329" s="16"/>
      <c r="E4329" s="32"/>
      <c r="F4329" s="16"/>
      <c r="G4329" s="16"/>
      <c r="H4329" s="16"/>
      <c r="I4329" s="16"/>
      <c r="J4329" s="16"/>
      <c r="K4329" s="16"/>
      <c r="L4329" s="32"/>
      <c r="M4329" s="16"/>
      <c r="N4329" s="16"/>
      <c r="O4329" s="16"/>
      <c r="P4329" s="16"/>
      <c r="Y4329" s="20"/>
      <c r="Z4329" s="20"/>
      <c r="AA4329" s="20"/>
      <c r="AB4329" s="20"/>
      <c r="AC4329" s="20"/>
      <c r="AD4329" s="20"/>
    </row>
    <row r="4330" spans="3:30" s="1" customFormat="1">
      <c r="C4330" s="16"/>
      <c r="D4330" s="16"/>
      <c r="E4330" s="32"/>
      <c r="F4330" s="16"/>
      <c r="G4330" s="16"/>
      <c r="H4330" s="16"/>
      <c r="I4330" s="16"/>
      <c r="J4330" s="16"/>
      <c r="K4330" s="16"/>
      <c r="L4330" s="32"/>
      <c r="M4330" s="16"/>
      <c r="N4330" s="16"/>
      <c r="O4330" s="16"/>
      <c r="P4330" s="16"/>
      <c r="Y4330" s="20"/>
      <c r="Z4330" s="20"/>
      <c r="AA4330" s="20"/>
      <c r="AB4330" s="20"/>
      <c r="AC4330" s="20"/>
      <c r="AD4330" s="20"/>
    </row>
    <row r="4331" spans="3:30" s="1" customFormat="1">
      <c r="C4331" s="16"/>
      <c r="D4331" s="16"/>
      <c r="E4331" s="32"/>
      <c r="F4331" s="16"/>
      <c r="G4331" s="16"/>
      <c r="H4331" s="16"/>
      <c r="I4331" s="16"/>
      <c r="J4331" s="16"/>
      <c r="K4331" s="16"/>
      <c r="L4331" s="32"/>
      <c r="M4331" s="16"/>
      <c r="N4331" s="16"/>
      <c r="O4331" s="16"/>
      <c r="P4331" s="16"/>
      <c r="Y4331" s="20"/>
      <c r="Z4331" s="20"/>
      <c r="AA4331" s="20"/>
      <c r="AB4331" s="20"/>
      <c r="AC4331" s="20"/>
      <c r="AD4331" s="20"/>
    </row>
    <row r="4332" spans="3:30" s="1" customFormat="1">
      <c r="C4332" s="16"/>
      <c r="D4332" s="16"/>
      <c r="E4332" s="32"/>
      <c r="F4332" s="16"/>
      <c r="G4332" s="16"/>
      <c r="H4332" s="16"/>
      <c r="I4332" s="16"/>
      <c r="J4332" s="16"/>
      <c r="K4332" s="16"/>
      <c r="L4332" s="32"/>
      <c r="M4332" s="16"/>
      <c r="N4332" s="16"/>
      <c r="O4332" s="16"/>
      <c r="P4332" s="16"/>
      <c r="Y4332" s="20"/>
      <c r="Z4332" s="20"/>
      <c r="AA4332" s="20"/>
      <c r="AB4332" s="20"/>
      <c r="AC4332" s="20"/>
      <c r="AD4332" s="20"/>
    </row>
    <row r="4333" spans="3:30" s="1" customFormat="1">
      <c r="C4333" s="16"/>
      <c r="D4333" s="16"/>
      <c r="E4333" s="32"/>
      <c r="F4333" s="16"/>
      <c r="G4333" s="16"/>
      <c r="H4333" s="16"/>
      <c r="I4333" s="16"/>
      <c r="J4333" s="16"/>
      <c r="K4333" s="16"/>
      <c r="L4333" s="32"/>
      <c r="M4333" s="16"/>
      <c r="N4333" s="16"/>
      <c r="O4333" s="16"/>
      <c r="P4333" s="16"/>
      <c r="Y4333" s="20"/>
      <c r="Z4333" s="20"/>
      <c r="AA4333" s="20"/>
      <c r="AB4333" s="20"/>
      <c r="AC4333" s="20"/>
      <c r="AD4333" s="20"/>
    </row>
    <row r="4334" spans="3:30" s="1" customFormat="1">
      <c r="C4334" s="16"/>
      <c r="D4334" s="16"/>
      <c r="E4334" s="32"/>
      <c r="F4334" s="16"/>
      <c r="G4334" s="16"/>
      <c r="H4334" s="16"/>
      <c r="I4334" s="16"/>
      <c r="J4334" s="16"/>
      <c r="K4334" s="16"/>
      <c r="L4334" s="32"/>
      <c r="M4334" s="16"/>
      <c r="N4334" s="16"/>
      <c r="O4334" s="16"/>
      <c r="P4334" s="16"/>
      <c r="Y4334" s="20"/>
      <c r="Z4334" s="20"/>
      <c r="AA4334" s="20"/>
      <c r="AB4334" s="20"/>
      <c r="AC4334" s="20"/>
      <c r="AD4334" s="20"/>
    </row>
    <row r="4335" spans="3:30" s="1" customFormat="1">
      <c r="C4335" s="16"/>
      <c r="D4335" s="16"/>
      <c r="E4335" s="32"/>
      <c r="F4335" s="16"/>
      <c r="G4335" s="16"/>
      <c r="H4335" s="16"/>
      <c r="I4335" s="16"/>
      <c r="J4335" s="16"/>
      <c r="K4335" s="16"/>
      <c r="L4335" s="32"/>
      <c r="M4335" s="16"/>
      <c r="N4335" s="16"/>
      <c r="O4335" s="16"/>
      <c r="P4335" s="16"/>
      <c r="Y4335" s="20"/>
      <c r="Z4335" s="20"/>
      <c r="AA4335" s="20"/>
      <c r="AB4335" s="20"/>
      <c r="AC4335" s="20"/>
      <c r="AD4335" s="20"/>
    </row>
    <row r="4336" spans="3:30" s="1" customFormat="1">
      <c r="C4336" s="16"/>
      <c r="D4336" s="16"/>
      <c r="E4336" s="32"/>
      <c r="F4336" s="16"/>
      <c r="G4336" s="16"/>
      <c r="H4336" s="16"/>
      <c r="I4336" s="16"/>
      <c r="J4336" s="16"/>
      <c r="K4336" s="16"/>
      <c r="L4336" s="32"/>
      <c r="M4336" s="16"/>
      <c r="N4336" s="16"/>
      <c r="O4336" s="16"/>
      <c r="P4336" s="16"/>
      <c r="Y4336" s="20"/>
      <c r="Z4336" s="20"/>
      <c r="AA4336" s="20"/>
      <c r="AB4336" s="20"/>
      <c r="AC4336" s="20"/>
      <c r="AD4336" s="20"/>
    </row>
    <row r="4337" spans="3:30" s="1" customFormat="1">
      <c r="C4337" s="16"/>
      <c r="D4337" s="16"/>
      <c r="E4337" s="32"/>
      <c r="F4337" s="16"/>
      <c r="G4337" s="16"/>
      <c r="H4337" s="16"/>
      <c r="I4337" s="16"/>
      <c r="J4337" s="16"/>
      <c r="K4337" s="16"/>
      <c r="L4337" s="32"/>
      <c r="M4337" s="16"/>
      <c r="N4337" s="16"/>
      <c r="O4337" s="16"/>
      <c r="P4337" s="16"/>
      <c r="Y4337" s="20"/>
      <c r="Z4337" s="20"/>
      <c r="AA4337" s="20"/>
      <c r="AB4337" s="20"/>
      <c r="AC4337" s="20"/>
      <c r="AD4337" s="20"/>
    </row>
    <row r="4338" spans="3:30" s="1" customFormat="1">
      <c r="C4338" s="16"/>
      <c r="D4338" s="16"/>
      <c r="E4338" s="32"/>
      <c r="F4338" s="16"/>
      <c r="G4338" s="16"/>
      <c r="H4338" s="16"/>
      <c r="I4338" s="16"/>
      <c r="J4338" s="16"/>
      <c r="K4338" s="16"/>
      <c r="L4338" s="32"/>
      <c r="M4338" s="16"/>
      <c r="N4338" s="16"/>
      <c r="O4338" s="16"/>
      <c r="P4338" s="16"/>
      <c r="Y4338" s="20"/>
      <c r="Z4338" s="20"/>
      <c r="AA4338" s="20"/>
      <c r="AB4338" s="20"/>
      <c r="AC4338" s="20"/>
      <c r="AD4338" s="20"/>
    </row>
    <row r="4339" spans="3:30" s="1" customFormat="1">
      <c r="C4339" s="16"/>
      <c r="D4339" s="16"/>
      <c r="E4339" s="32"/>
      <c r="F4339" s="16"/>
      <c r="G4339" s="16"/>
      <c r="H4339" s="16"/>
      <c r="I4339" s="16"/>
      <c r="J4339" s="16"/>
      <c r="K4339" s="16"/>
      <c r="L4339" s="32"/>
      <c r="M4339" s="16"/>
      <c r="N4339" s="16"/>
      <c r="O4339" s="16"/>
      <c r="P4339" s="16"/>
      <c r="Y4339" s="20"/>
      <c r="Z4339" s="20"/>
      <c r="AA4339" s="20"/>
      <c r="AB4339" s="20"/>
      <c r="AC4339" s="20"/>
      <c r="AD4339" s="20"/>
    </row>
    <row r="4340" spans="3:30" s="1" customFormat="1">
      <c r="C4340" s="16"/>
      <c r="D4340" s="16"/>
      <c r="E4340" s="32"/>
      <c r="F4340" s="16"/>
      <c r="G4340" s="16"/>
      <c r="H4340" s="16"/>
      <c r="I4340" s="16"/>
      <c r="J4340" s="16"/>
      <c r="K4340" s="16"/>
      <c r="L4340" s="32"/>
      <c r="M4340" s="16"/>
      <c r="N4340" s="16"/>
      <c r="O4340" s="16"/>
      <c r="P4340" s="16"/>
      <c r="Y4340" s="20"/>
      <c r="Z4340" s="20"/>
      <c r="AA4340" s="20"/>
      <c r="AB4340" s="20"/>
      <c r="AC4340" s="20"/>
      <c r="AD4340" s="20"/>
    </row>
    <row r="4341" spans="3:30" s="1" customFormat="1">
      <c r="C4341" s="16"/>
      <c r="D4341" s="16"/>
      <c r="E4341" s="32"/>
      <c r="F4341" s="16"/>
      <c r="G4341" s="16"/>
      <c r="H4341" s="16"/>
      <c r="I4341" s="16"/>
      <c r="J4341" s="16"/>
      <c r="K4341" s="16"/>
      <c r="L4341" s="32"/>
      <c r="M4341" s="16"/>
      <c r="N4341" s="16"/>
      <c r="O4341" s="16"/>
      <c r="P4341" s="16"/>
      <c r="Y4341" s="20"/>
      <c r="Z4341" s="20"/>
      <c r="AA4341" s="20"/>
      <c r="AB4341" s="20"/>
      <c r="AC4341" s="20"/>
      <c r="AD4341" s="20"/>
    </row>
    <row r="4342" spans="3:30" s="1" customFormat="1">
      <c r="C4342" s="16"/>
      <c r="D4342" s="16"/>
      <c r="E4342" s="32"/>
      <c r="F4342" s="16"/>
      <c r="G4342" s="16"/>
      <c r="H4342" s="16"/>
      <c r="I4342" s="16"/>
      <c r="J4342" s="16"/>
      <c r="K4342" s="16"/>
      <c r="L4342" s="32"/>
      <c r="M4342" s="16"/>
      <c r="N4342" s="16"/>
      <c r="O4342" s="16"/>
      <c r="P4342" s="16"/>
      <c r="Y4342" s="20"/>
      <c r="Z4342" s="20"/>
      <c r="AA4342" s="20"/>
      <c r="AB4342" s="20"/>
      <c r="AC4342" s="20"/>
      <c r="AD4342" s="20"/>
    </row>
    <row r="4343" spans="3:30" s="1" customFormat="1">
      <c r="C4343" s="16"/>
      <c r="D4343" s="16"/>
      <c r="E4343" s="32"/>
      <c r="F4343" s="16"/>
      <c r="G4343" s="16"/>
      <c r="H4343" s="16"/>
      <c r="I4343" s="16"/>
      <c r="J4343" s="16"/>
      <c r="K4343" s="16"/>
      <c r="L4343" s="32"/>
      <c r="M4343" s="16"/>
      <c r="N4343" s="16"/>
      <c r="O4343" s="16"/>
      <c r="P4343" s="16"/>
      <c r="Y4343" s="20"/>
      <c r="Z4343" s="20"/>
      <c r="AA4343" s="20"/>
      <c r="AB4343" s="20"/>
      <c r="AC4343" s="20"/>
      <c r="AD4343" s="20"/>
    </row>
    <row r="4344" spans="3:30" s="1" customFormat="1">
      <c r="C4344" s="16"/>
      <c r="D4344" s="16"/>
      <c r="E4344" s="32"/>
      <c r="F4344" s="16"/>
      <c r="G4344" s="16"/>
      <c r="H4344" s="16"/>
      <c r="I4344" s="16"/>
      <c r="J4344" s="16"/>
      <c r="K4344" s="16"/>
      <c r="L4344" s="32"/>
      <c r="M4344" s="16"/>
      <c r="N4344" s="16"/>
      <c r="O4344" s="16"/>
      <c r="P4344" s="16"/>
      <c r="Y4344" s="20"/>
      <c r="Z4344" s="20"/>
      <c r="AA4344" s="20"/>
      <c r="AB4344" s="20"/>
      <c r="AC4344" s="20"/>
      <c r="AD4344" s="20"/>
    </row>
    <row r="4345" spans="3:30" s="1" customFormat="1">
      <c r="C4345" s="16"/>
      <c r="D4345" s="16"/>
      <c r="E4345" s="32"/>
      <c r="F4345" s="16"/>
      <c r="G4345" s="16"/>
      <c r="H4345" s="16"/>
      <c r="I4345" s="16"/>
      <c r="J4345" s="16"/>
      <c r="K4345" s="16"/>
      <c r="L4345" s="32"/>
      <c r="M4345" s="16"/>
      <c r="N4345" s="16"/>
      <c r="O4345" s="16"/>
      <c r="P4345" s="16"/>
      <c r="Y4345" s="20"/>
      <c r="Z4345" s="20"/>
      <c r="AA4345" s="20"/>
      <c r="AB4345" s="20"/>
      <c r="AC4345" s="20"/>
      <c r="AD4345" s="20"/>
    </row>
    <row r="4346" spans="3:30" s="1" customFormat="1">
      <c r="C4346" s="16"/>
      <c r="D4346" s="16"/>
      <c r="E4346" s="32"/>
      <c r="F4346" s="16"/>
      <c r="G4346" s="16"/>
      <c r="H4346" s="16"/>
      <c r="I4346" s="16"/>
      <c r="J4346" s="16"/>
      <c r="K4346" s="16"/>
      <c r="L4346" s="32"/>
      <c r="M4346" s="16"/>
      <c r="N4346" s="16"/>
      <c r="O4346" s="16"/>
      <c r="P4346" s="16"/>
      <c r="Y4346" s="20"/>
      <c r="Z4346" s="20"/>
      <c r="AA4346" s="20"/>
      <c r="AB4346" s="20"/>
      <c r="AC4346" s="20"/>
      <c r="AD4346" s="20"/>
    </row>
    <row r="4347" spans="3:30" s="1" customFormat="1">
      <c r="C4347" s="16"/>
      <c r="D4347" s="16"/>
      <c r="E4347" s="32"/>
      <c r="F4347" s="16"/>
      <c r="G4347" s="16"/>
      <c r="H4347" s="16"/>
      <c r="I4347" s="16"/>
      <c r="J4347" s="16"/>
      <c r="K4347" s="16"/>
      <c r="L4347" s="32"/>
      <c r="M4347" s="16"/>
      <c r="N4347" s="16"/>
      <c r="O4347" s="16"/>
      <c r="P4347" s="16"/>
      <c r="Y4347" s="20"/>
      <c r="Z4347" s="20"/>
      <c r="AA4347" s="20"/>
      <c r="AB4347" s="20"/>
      <c r="AC4347" s="20"/>
      <c r="AD4347" s="20"/>
    </row>
    <row r="4348" spans="3:30" s="1" customFormat="1">
      <c r="C4348" s="16"/>
      <c r="D4348" s="16"/>
      <c r="E4348" s="32"/>
      <c r="F4348" s="16"/>
      <c r="G4348" s="16"/>
      <c r="H4348" s="16"/>
      <c r="I4348" s="16"/>
      <c r="J4348" s="16"/>
      <c r="K4348" s="16"/>
      <c r="L4348" s="32"/>
      <c r="M4348" s="16"/>
      <c r="N4348" s="16"/>
      <c r="O4348" s="16"/>
      <c r="P4348" s="16"/>
      <c r="Y4348" s="20"/>
      <c r="Z4348" s="20"/>
      <c r="AA4348" s="20"/>
      <c r="AB4348" s="20"/>
      <c r="AC4348" s="20"/>
      <c r="AD4348" s="20"/>
    </row>
    <row r="4349" spans="3:30" s="1" customFormat="1">
      <c r="C4349" s="16"/>
      <c r="D4349" s="16"/>
      <c r="E4349" s="32"/>
      <c r="F4349" s="16"/>
      <c r="G4349" s="16"/>
      <c r="H4349" s="16"/>
      <c r="I4349" s="16"/>
      <c r="J4349" s="16"/>
      <c r="K4349" s="16"/>
      <c r="L4349" s="32"/>
      <c r="M4349" s="16"/>
      <c r="N4349" s="16"/>
      <c r="O4349" s="16"/>
      <c r="P4349" s="16"/>
      <c r="Y4349" s="20"/>
      <c r="Z4349" s="20"/>
      <c r="AA4349" s="20"/>
      <c r="AB4349" s="20"/>
      <c r="AC4349" s="20"/>
      <c r="AD4349" s="20"/>
    </row>
    <row r="4350" spans="3:30" s="1" customFormat="1">
      <c r="C4350" s="16"/>
      <c r="D4350" s="16"/>
      <c r="E4350" s="32"/>
      <c r="F4350" s="16"/>
      <c r="G4350" s="16"/>
      <c r="H4350" s="16"/>
      <c r="I4350" s="16"/>
      <c r="J4350" s="16"/>
      <c r="K4350" s="16"/>
      <c r="L4350" s="32"/>
      <c r="M4350" s="16"/>
      <c r="N4350" s="16"/>
      <c r="O4350" s="16"/>
      <c r="P4350" s="16"/>
      <c r="Y4350" s="20"/>
      <c r="Z4350" s="20"/>
      <c r="AA4350" s="20"/>
      <c r="AB4350" s="20"/>
      <c r="AC4350" s="20"/>
      <c r="AD4350" s="20"/>
    </row>
    <row r="4351" spans="3:30" s="1" customFormat="1">
      <c r="C4351" s="16"/>
      <c r="D4351" s="16"/>
      <c r="E4351" s="32"/>
      <c r="F4351" s="16"/>
      <c r="G4351" s="16"/>
      <c r="H4351" s="16"/>
      <c r="I4351" s="16"/>
      <c r="J4351" s="16"/>
      <c r="K4351" s="16"/>
      <c r="L4351" s="32"/>
      <c r="M4351" s="16"/>
      <c r="N4351" s="16"/>
      <c r="O4351" s="16"/>
      <c r="P4351" s="16"/>
      <c r="Y4351" s="20"/>
      <c r="Z4351" s="20"/>
      <c r="AA4351" s="20"/>
      <c r="AB4351" s="20"/>
      <c r="AC4351" s="20"/>
      <c r="AD4351" s="20"/>
    </row>
    <row r="4352" spans="3:30" s="1" customFormat="1">
      <c r="C4352" s="16"/>
      <c r="D4352" s="16"/>
      <c r="E4352" s="32"/>
      <c r="F4352" s="16"/>
      <c r="G4352" s="16"/>
      <c r="H4352" s="16"/>
      <c r="I4352" s="16"/>
      <c r="J4352" s="16"/>
      <c r="K4352" s="16"/>
      <c r="L4352" s="32"/>
      <c r="M4352" s="16"/>
      <c r="N4352" s="16"/>
      <c r="O4352" s="16"/>
      <c r="P4352" s="16"/>
      <c r="Y4352" s="20"/>
      <c r="Z4352" s="20"/>
      <c r="AA4352" s="20"/>
      <c r="AB4352" s="20"/>
      <c r="AC4352" s="20"/>
      <c r="AD4352" s="20"/>
    </row>
    <row r="4353" spans="3:30" s="1" customFormat="1">
      <c r="C4353" s="16"/>
      <c r="D4353" s="16"/>
      <c r="E4353" s="32"/>
      <c r="F4353" s="16"/>
      <c r="G4353" s="16"/>
      <c r="H4353" s="16"/>
      <c r="I4353" s="16"/>
      <c r="J4353" s="16"/>
      <c r="K4353" s="16"/>
      <c r="L4353" s="32"/>
      <c r="M4353" s="16"/>
      <c r="N4353" s="16"/>
      <c r="O4353" s="16"/>
      <c r="P4353" s="16"/>
      <c r="Y4353" s="20"/>
      <c r="Z4353" s="20"/>
      <c r="AA4353" s="20"/>
      <c r="AB4353" s="20"/>
      <c r="AC4353" s="20"/>
      <c r="AD4353" s="20"/>
    </row>
    <row r="4354" spans="3:30" s="1" customFormat="1">
      <c r="C4354" s="16"/>
      <c r="D4354" s="16"/>
      <c r="E4354" s="32"/>
      <c r="F4354" s="16"/>
      <c r="G4354" s="16"/>
      <c r="H4354" s="16"/>
      <c r="I4354" s="16"/>
      <c r="J4354" s="16"/>
      <c r="K4354" s="16"/>
      <c r="L4354" s="32"/>
      <c r="M4354" s="16"/>
      <c r="N4354" s="16"/>
      <c r="O4354" s="16"/>
      <c r="P4354" s="16"/>
      <c r="Y4354" s="20"/>
      <c r="Z4354" s="20"/>
      <c r="AA4354" s="20"/>
      <c r="AB4354" s="20"/>
      <c r="AC4354" s="20"/>
      <c r="AD4354" s="20"/>
    </row>
    <row r="4355" spans="3:30" s="1" customFormat="1">
      <c r="C4355" s="16"/>
      <c r="D4355" s="16"/>
      <c r="E4355" s="32"/>
      <c r="F4355" s="16"/>
      <c r="G4355" s="16"/>
      <c r="H4355" s="16"/>
      <c r="I4355" s="16"/>
      <c r="J4355" s="16"/>
      <c r="K4355" s="16"/>
      <c r="L4355" s="32"/>
      <c r="M4355" s="16"/>
      <c r="N4355" s="16"/>
      <c r="O4355" s="16"/>
      <c r="P4355" s="16"/>
      <c r="Y4355" s="20"/>
      <c r="Z4355" s="20"/>
      <c r="AA4355" s="20"/>
      <c r="AB4355" s="20"/>
      <c r="AC4355" s="20"/>
      <c r="AD4355" s="20"/>
    </row>
    <row r="4356" spans="3:30" s="1" customFormat="1">
      <c r="C4356" s="16"/>
      <c r="D4356" s="16"/>
      <c r="E4356" s="32"/>
      <c r="F4356" s="16"/>
      <c r="G4356" s="16"/>
      <c r="H4356" s="16"/>
      <c r="I4356" s="16"/>
      <c r="J4356" s="16"/>
      <c r="K4356" s="16"/>
      <c r="L4356" s="32"/>
      <c r="M4356" s="16"/>
      <c r="N4356" s="16"/>
      <c r="O4356" s="16"/>
      <c r="P4356" s="16"/>
      <c r="Y4356" s="20"/>
      <c r="Z4356" s="20"/>
      <c r="AA4356" s="20"/>
      <c r="AB4356" s="20"/>
      <c r="AC4356" s="20"/>
      <c r="AD4356" s="20"/>
    </row>
    <row r="4357" spans="3:30" s="1" customFormat="1">
      <c r="C4357" s="16"/>
      <c r="D4357" s="16"/>
      <c r="E4357" s="32"/>
      <c r="F4357" s="16"/>
      <c r="G4357" s="16"/>
      <c r="H4357" s="16"/>
      <c r="I4357" s="16"/>
      <c r="J4357" s="16"/>
      <c r="K4357" s="16"/>
      <c r="L4357" s="32"/>
      <c r="M4357" s="16"/>
      <c r="N4357" s="16"/>
      <c r="O4357" s="16"/>
      <c r="P4357" s="16"/>
      <c r="Y4357" s="20"/>
      <c r="Z4357" s="20"/>
      <c r="AA4357" s="20"/>
      <c r="AB4357" s="20"/>
      <c r="AC4357" s="20"/>
      <c r="AD4357" s="20"/>
    </row>
    <row r="4358" spans="3:30" s="1" customFormat="1">
      <c r="C4358" s="16"/>
      <c r="D4358" s="16"/>
      <c r="E4358" s="32"/>
      <c r="F4358" s="16"/>
      <c r="G4358" s="16"/>
      <c r="H4358" s="16"/>
      <c r="I4358" s="16"/>
      <c r="J4358" s="16"/>
      <c r="K4358" s="16"/>
      <c r="L4358" s="32"/>
      <c r="M4358" s="16"/>
      <c r="N4358" s="16"/>
      <c r="O4358" s="16"/>
      <c r="P4358" s="16"/>
      <c r="Y4358" s="20"/>
      <c r="Z4358" s="20"/>
      <c r="AA4358" s="20"/>
      <c r="AB4358" s="20"/>
      <c r="AC4358" s="20"/>
      <c r="AD4358" s="20"/>
    </row>
    <row r="4359" spans="3:30" s="1" customFormat="1">
      <c r="C4359" s="16"/>
      <c r="D4359" s="16"/>
      <c r="E4359" s="32"/>
      <c r="F4359" s="16"/>
      <c r="G4359" s="16"/>
      <c r="H4359" s="16"/>
      <c r="I4359" s="16"/>
      <c r="J4359" s="16"/>
      <c r="K4359" s="16"/>
      <c r="L4359" s="32"/>
      <c r="M4359" s="16"/>
      <c r="N4359" s="16"/>
      <c r="O4359" s="16"/>
      <c r="P4359" s="16"/>
      <c r="Y4359" s="20"/>
      <c r="Z4359" s="20"/>
      <c r="AA4359" s="20"/>
      <c r="AB4359" s="20"/>
      <c r="AC4359" s="20"/>
      <c r="AD4359" s="20"/>
    </row>
    <row r="4360" spans="3:30" s="1" customFormat="1">
      <c r="C4360" s="16"/>
      <c r="D4360" s="16"/>
      <c r="E4360" s="32"/>
      <c r="F4360" s="16"/>
      <c r="G4360" s="16"/>
      <c r="H4360" s="16"/>
      <c r="I4360" s="16"/>
      <c r="J4360" s="16"/>
      <c r="K4360" s="16"/>
      <c r="L4360" s="32"/>
      <c r="M4360" s="16"/>
      <c r="N4360" s="16"/>
      <c r="O4360" s="16"/>
      <c r="P4360" s="16"/>
      <c r="Y4360" s="20"/>
      <c r="Z4360" s="20"/>
      <c r="AA4360" s="20"/>
      <c r="AB4360" s="20"/>
      <c r="AC4360" s="20"/>
      <c r="AD4360" s="20"/>
    </row>
    <row r="4361" spans="3:30" s="1" customFormat="1">
      <c r="C4361" s="16"/>
      <c r="D4361" s="16"/>
      <c r="E4361" s="32"/>
      <c r="F4361" s="16"/>
      <c r="G4361" s="16"/>
      <c r="H4361" s="16"/>
      <c r="I4361" s="16"/>
      <c r="J4361" s="16"/>
      <c r="K4361" s="16"/>
      <c r="L4361" s="32"/>
      <c r="M4361" s="16"/>
      <c r="N4361" s="16"/>
      <c r="O4361" s="16"/>
      <c r="P4361" s="16"/>
      <c r="Y4361" s="20"/>
      <c r="Z4361" s="20"/>
      <c r="AA4361" s="20"/>
      <c r="AB4361" s="20"/>
      <c r="AC4361" s="20"/>
      <c r="AD4361" s="20"/>
    </row>
    <row r="4362" spans="3:30" s="1" customFormat="1">
      <c r="C4362" s="16"/>
      <c r="D4362" s="16"/>
      <c r="E4362" s="32"/>
      <c r="F4362" s="16"/>
      <c r="G4362" s="16"/>
      <c r="H4362" s="16"/>
      <c r="I4362" s="16"/>
      <c r="J4362" s="16"/>
      <c r="K4362" s="16"/>
      <c r="L4362" s="32"/>
      <c r="M4362" s="16"/>
      <c r="N4362" s="16"/>
      <c r="O4362" s="16"/>
      <c r="P4362" s="16"/>
      <c r="Y4362" s="20"/>
      <c r="Z4362" s="20"/>
      <c r="AA4362" s="20"/>
      <c r="AB4362" s="20"/>
      <c r="AC4362" s="20"/>
      <c r="AD4362" s="20"/>
    </row>
    <row r="4363" spans="3:30" s="1" customFormat="1">
      <c r="C4363" s="16"/>
      <c r="D4363" s="16"/>
      <c r="E4363" s="32"/>
      <c r="F4363" s="16"/>
      <c r="G4363" s="16"/>
      <c r="H4363" s="16"/>
      <c r="I4363" s="16"/>
      <c r="J4363" s="16"/>
      <c r="K4363" s="16"/>
      <c r="L4363" s="32"/>
      <c r="M4363" s="16"/>
      <c r="N4363" s="16"/>
      <c r="O4363" s="16"/>
      <c r="P4363" s="16"/>
      <c r="Y4363" s="20"/>
      <c r="Z4363" s="20"/>
      <c r="AA4363" s="20"/>
      <c r="AB4363" s="20"/>
      <c r="AC4363" s="20"/>
      <c r="AD4363" s="20"/>
    </row>
    <row r="4364" spans="3:30" s="1" customFormat="1">
      <c r="C4364" s="16"/>
      <c r="D4364" s="16"/>
      <c r="E4364" s="32"/>
      <c r="F4364" s="16"/>
      <c r="G4364" s="16"/>
      <c r="H4364" s="16"/>
      <c r="I4364" s="16"/>
      <c r="J4364" s="16"/>
      <c r="K4364" s="16"/>
      <c r="L4364" s="32"/>
      <c r="M4364" s="16"/>
      <c r="N4364" s="16"/>
      <c r="O4364" s="16"/>
      <c r="P4364" s="16"/>
      <c r="Y4364" s="20"/>
      <c r="Z4364" s="20"/>
      <c r="AA4364" s="20"/>
      <c r="AB4364" s="20"/>
      <c r="AC4364" s="20"/>
      <c r="AD4364" s="20"/>
    </row>
    <row r="4365" spans="3:30" s="1" customFormat="1">
      <c r="C4365" s="16"/>
      <c r="D4365" s="16"/>
      <c r="E4365" s="32"/>
      <c r="F4365" s="16"/>
      <c r="G4365" s="16"/>
      <c r="H4365" s="16"/>
      <c r="I4365" s="16"/>
      <c r="J4365" s="16"/>
      <c r="K4365" s="16"/>
      <c r="L4365" s="32"/>
      <c r="M4365" s="16"/>
      <c r="N4365" s="16"/>
      <c r="O4365" s="16"/>
      <c r="P4365" s="16"/>
      <c r="Y4365" s="20"/>
      <c r="Z4365" s="20"/>
      <c r="AA4365" s="20"/>
      <c r="AB4365" s="20"/>
      <c r="AC4365" s="20"/>
      <c r="AD4365" s="20"/>
    </row>
    <row r="4366" spans="3:30" s="1" customFormat="1">
      <c r="C4366" s="16"/>
      <c r="D4366" s="16"/>
      <c r="E4366" s="32"/>
      <c r="F4366" s="16"/>
      <c r="G4366" s="16"/>
      <c r="H4366" s="16"/>
      <c r="I4366" s="16"/>
      <c r="J4366" s="16"/>
      <c r="K4366" s="16"/>
      <c r="L4366" s="32"/>
      <c r="M4366" s="16"/>
      <c r="N4366" s="16"/>
      <c r="O4366" s="16"/>
      <c r="P4366" s="16"/>
      <c r="Y4366" s="20"/>
      <c r="Z4366" s="20"/>
      <c r="AA4366" s="20"/>
      <c r="AB4366" s="20"/>
      <c r="AC4366" s="20"/>
      <c r="AD4366" s="20"/>
    </row>
    <row r="4367" spans="3:30" s="1" customFormat="1">
      <c r="C4367" s="16"/>
      <c r="D4367" s="16"/>
      <c r="E4367" s="32"/>
      <c r="F4367" s="16"/>
      <c r="G4367" s="16"/>
      <c r="H4367" s="16"/>
      <c r="I4367" s="16"/>
      <c r="J4367" s="16"/>
      <c r="K4367" s="16"/>
      <c r="L4367" s="32"/>
      <c r="M4367" s="16"/>
      <c r="N4367" s="16"/>
      <c r="O4367" s="16"/>
      <c r="P4367" s="16"/>
      <c r="Y4367" s="20"/>
      <c r="Z4367" s="20"/>
      <c r="AA4367" s="20"/>
      <c r="AB4367" s="20"/>
      <c r="AC4367" s="20"/>
      <c r="AD4367" s="20"/>
    </row>
    <row r="4368" spans="3:30" s="1" customFormat="1">
      <c r="C4368" s="16"/>
      <c r="D4368" s="16"/>
      <c r="E4368" s="32"/>
      <c r="F4368" s="16"/>
      <c r="G4368" s="16"/>
      <c r="H4368" s="16"/>
      <c r="I4368" s="16"/>
      <c r="J4368" s="16"/>
      <c r="K4368" s="16"/>
      <c r="L4368" s="32"/>
      <c r="M4368" s="16"/>
      <c r="N4368" s="16"/>
      <c r="O4368" s="16"/>
      <c r="P4368" s="16"/>
      <c r="Y4368" s="20"/>
      <c r="Z4368" s="20"/>
      <c r="AA4368" s="20"/>
      <c r="AB4368" s="20"/>
      <c r="AC4368" s="20"/>
      <c r="AD4368" s="20"/>
    </row>
    <row r="4369" spans="3:30" s="1" customFormat="1">
      <c r="C4369" s="16"/>
      <c r="D4369" s="16"/>
      <c r="E4369" s="32"/>
      <c r="F4369" s="16"/>
      <c r="G4369" s="16"/>
      <c r="H4369" s="16"/>
      <c r="I4369" s="16"/>
      <c r="J4369" s="16"/>
      <c r="K4369" s="16"/>
      <c r="L4369" s="32"/>
      <c r="M4369" s="16"/>
      <c r="N4369" s="16"/>
      <c r="O4369" s="16"/>
      <c r="P4369" s="16"/>
      <c r="Y4369" s="20"/>
      <c r="Z4369" s="20"/>
      <c r="AA4369" s="20"/>
      <c r="AB4369" s="20"/>
      <c r="AC4369" s="20"/>
      <c r="AD4369" s="20"/>
    </row>
    <row r="4370" spans="3:30" s="1" customFormat="1">
      <c r="C4370" s="16"/>
      <c r="D4370" s="16"/>
      <c r="E4370" s="32"/>
      <c r="F4370" s="16"/>
      <c r="G4370" s="16"/>
      <c r="H4370" s="16"/>
      <c r="I4370" s="16"/>
      <c r="J4370" s="16"/>
      <c r="K4370" s="16"/>
      <c r="L4370" s="32"/>
      <c r="M4370" s="16"/>
      <c r="N4370" s="16"/>
      <c r="O4370" s="16"/>
      <c r="P4370" s="16"/>
      <c r="Y4370" s="20"/>
      <c r="Z4370" s="20"/>
      <c r="AA4370" s="20"/>
      <c r="AB4370" s="20"/>
      <c r="AC4370" s="20"/>
      <c r="AD4370" s="20"/>
    </row>
    <row r="4371" spans="3:30" s="1" customFormat="1">
      <c r="C4371" s="16"/>
      <c r="D4371" s="16"/>
      <c r="E4371" s="32"/>
      <c r="F4371" s="16"/>
      <c r="G4371" s="16"/>
      <c r="H4371" s="16"/>
      <c r="I4371" s="16"/>
      <c r="J4371" s="16"/>
      <c r="K4371" s="16"/>
      <c r="L4371" s="32"/>
      <c r="M4371" s="16"/>
      <c r="N4371" s="16"/>
      <c r="O4371" s="16"/>
      <c r="P4371" s="16"/>
      <c r="Y4371" s="20"/>
      <c r="Z4371" s="20"/>
      <c r="AA4371" s="20"/>
      <c r="AB4371" s="20"/>
      <c r="AC4371" s="20"/>
      <c r="AD4371" s="20"/>
    </row>
    <row r="4372" spans="3:30" s="1" customFormat="1">
      <c r="C4372" s="16"/>
      <c r="D4372" s="16"/>
      <c r="E4372" s="32"/>
      <c r="F4372" s="16"/>
      <c r="G4372" s="16"/>
      <c r="H4372" s="16"/>
      <c r="I4372" s="16"/>
      <c r="J4372" s="16"/>
      <c r="K4372" s="16"/>
      <c r="L4372" s="32"/>
      <c r="M4372" s="16"/>
      <c r="N4372" s="16"/>
      <c r="O4372" s="16"/>
      <c r="P4372" s="16"/>
      <c r="Y4372" s="20"/>
      <c r="Z4372" s="20"/>
      <c r="AA4372" s="20"/>
      <c r="AB4372" s="20"/>
      <c r="AC4372" s="20"/>
      <c r="AD4372" s="20"/>
    </row>
    <row r="4373" spans="3:30" s="1" customFormat="1">
      <c r="C4373" s="16"/>
      <c r="D4373" s="16"/>
      <c r="E4373" s="32"/>
      <c r="F4373" s="16"/>
      <c r="G4373" s="16"/>
      <c r="H4373" s="16"/>
      <c r="I4373" s="16"/>
      <c r="J4373" s="16"/>
      <c r="K4373" s="16"/>
      <c r="L4373" s="32"/>
      <c r="M4373" s="16"/>
      <c r="N4373" s="16"/>
      <c r="O4373" s="16"/>
      <c r="P4373" s="16"/>
      <c r="Y4373" s="20"/>
      <c r="Z4373" s="20"/>
      <c r="AA4373" s="20"/>
      <c r="AB4373" s="20"/>
      <c r="AC4373" s="20"/>
      <c r="AD4373" s="20"/>
    </row>
    <row r="4374" spans="3:30" s="1" customFormat="1">
      <c r="C4374" s="16"/>
      <c r="D4374" s="16"/>
      <c r="E4374" s="32"/>
      <c r="F4374" s="16"/>
      <c r="G4374" s="16"/>
      <c r="H4374" s="16"/>
      <c r="I4374" s="16"/>
      <c r="J4374" s="16"/>
      <c r="K4374" s="16"/>
      <c r="L4374" s="32"/>
      <c r="M4374" s="16"/>
      <c r="N4374" s="16"/>
      <c r="O4374" s="16"/>
      <c r="P4374" s="16"/>
      <c r="Y4374" s="20"/>
      <c r="Z4374" s="20"/>
      <c r="AA4374" s="20"/>
      <c r="AB4374" s="20"/>
      <c r="AC4374" s="20"/>
      <c r="AD4374" s="20"/>
    </row>
    <row r="4375" spans="3:30" s="1" customFormat="1">
      <c r="C4375" s="16"/>
      <c r="D4375" s="16"/>
      <c r="E4375" s="32"/>
      <c r="F4375" s="16"/>
      <c r="G4375" s="16"/>
      <c r="H4375" s="16"/>
      <c r="I4375" s="16"/>
      <c r="J4375" s="16"/>
      <c r="K4375" s="16"/>
      <c r="L4375" s="32"/>
      <c r="M4375" s="16"/>
      <c r="N4375" s="16"/>
      <c r="O4375" s="16"/>
      <c r="P4375" s="16"/>
      <c r="Y4375" s="20"/>
      <c r="Z4375" s="20"/>
      <c r="AA4375" s="20"/>
      <c r="AB4375" s="20"/>
      <c r="AC4375" s="20"/>
      <c r="AD4375" s="20"/>
    </row>
    <row r="4376" spans="3:30" s="1" customFormat="1">
      <c r="C4376" s="16"/>
      <c r="D4376" s="16"/>
      <c r="E4376" s="32"/>
      <c r="F4376" s="16"/>
      <c r="G4376" s="16"/>
      <c r="H4376" s="16"/>
      <c r="I4376" s="16"/>
      <c r="J4376" s="16"/>
      <c r="K4376" s="16"/>
      <c r="L4376" s="32"/>
      <c r="M4376" s="16"/>
      <c r="N4376" s="16"/>
      <c r="O4376" s="16"/>
      <c r="P4376" s="16"/>
      <c r="Y4376" s="20"/>
      <c r="Z4376" s="20"/>
      <c r="AA4376" s="20"/>
      <c r="AB4376" s="20"/>
      <c r="AC4376" s="20"/>
      <c r="AD4376" s="20"/>
    </row>
    <row r="4377" spans="3:30" s="1" customFormat="1">
      <c r="C4377" s="16"/>
      <c r="D4377" s="16"/>
      <c r="E4377" s="32"/>
      <c r="F4377" s="16"/>
      <c r="G4377" s="16"/>
      <c r="H4377" s="16"/>
      <c r="I4377" s="16"/>
      <c r="J4377" s="16"/>
      <c r="K4377" s="16"/>
      <c r="L4377" s="32"/>
      <c r="M4377" s="16"/>
      <c r="N4377" s="16"/>
      <c r="O4377" s="16"/>
      <c r="P4377" s="16"/>
      <c r="Y4377" s="20"/>
      <c r="Z4377" s="20"/>
      <c r="AA4377" s="20"/>
      <c r="AB4377" s="20"/>
      <c r="AC4377" s="20"/>
      <c r="AD4377" s="20"/>
    </row>
    <row r="4378" spans="3:30" s="1" customFormat="1">
      <c r="C4378" s="16"/>
      <c r="D4378" s="16"/>
      <c r="E4378" s="32"/>
      <c r="F4378" s="16"/>
      <c r="G4378" s="16"/>
      <c r="H4378" s="16"/>
      <c r="I4378" s="16"/>
      <c r="J4378" s="16"/>
      <c r="K4378" s="16"/>
      <c r="L4378" s="32"/>
      <c r="M4378" s="16"/>
      <c r="N4378" s="16"/>
      <c r="O4378" s="16"/>
      <c r="P4378" s="16"/>
      <c r="Y4378" s="20"/>
      <c r="Z4378" s="20"/>
      <c r="AA4378" s="20"/>
      <c r="AB4378" s="20"/>
      <c r="AC4378" s="20"/>
      <c r="AD4378" s="20"/>
    </row>
    <row r="4379" spans="3:30" s="1" customFormat="1">
      <c r="C4379" s="16"/>
      <c r="D4379" s="16"/>
      <c r="E4379" s="32"/>
      <c r="F4379" s="16"/>
      <c r="G4379" s="16"/>
      <c r="H4379" s="16"/>
      <c r="I4379" s="16"/>
      <c r="J4379" s="16"/>
      <c r="K4379" s="16"/>
      <c r="L4379" s="32"/>
      <c r="M4379" s="16"/>
      <c r="N4379" s="16"/>
      <c r="O4379" s="16"/>
      <c r="P4379" s="16"/>
      <c r="Y4379" s="20"/>
      <c r="Z4379" s="20"/>
      <c r="AA4379" s="20"/>
      <c r="AB4379" s="20"/>
      <c r="AC4379" s="20"/>
      <c r="AD4379" s="20"/>
    </row>
    <row r="4380" spans="3:30" s="1" customFormat="1">
      <c r="C4380" s="16"/>
      <c r="D4380" s="16"/>
      <c r="E4380" s="32"/>
      <c r="F4380" s="16"/>
      <c r="G4380" s="16"/>
      <c r="H4380" s="16"/>
      <c r="I4380" s="16"/>
      <c r="J4380" s="16"/>
      <c r="K4380" s="16"/>
      <c r="L4380" s="32"/>
      <c r="M4380" s="16"/>
      <c r="N4380" s="16"/>
      <c r="O4380" s="16"/>
      <c r="P4380" s="16"/>
      <c r="Y4380" s="20"/>
      <c r="Z4380" s="20"/>
      <c r="AA4380" s="20"/>
      <c r="AB4380" s="20"/>
      <c r="AC4380" s="20"/>
      <c r="AD4380" s="20"/>
    </row>
    <row r="4381" spans="3:30" s="1" customFormat="1">
      <c r="C4381" s="16"/>
      <c r="D4381" s="16"/>
      <c r="E4381" s="32"/>
      <c r="F4381" s="16"/>
      <c r="G4381" s="16"/>
      <c r="H4381" s="16"/>
      <c r="I4381" s="16"/>
      <c r="J4381" s="16"/>
      <c r="K4381" s="16"/>
      <c r="L4381" s="32"/>
      <c r="M4381" s="16"/>
      <c r="N4381" s="16"/>
      <c r="O4381" s="16"/>
      <c r="P4381" s="16"/>
      <c r="Y4381" s="20"/>
      <c r="Z4381" s="20"/>
      <c r="AA4381" s="20"/>
      <c r="AB4381" s="20"/>
      <c r="AC4381" s="20"/>
      <c r="AD4381" s="20"/>
    </row>
    <row r="4382" spans="3:30" s="1" customFormat="1">
      <c r="C4382" s="16"/>
      <c r="D4382" s="16"/>
      <c r="E4382" s="32"/>
      <c r="F4382" s="16"/>
      <c r="G4382" s="16"/>
      <c r="H4382" s="16"/>
      <c r="I4382" s="16"/>
      <c r="J4382" s="16"/>
      <c r="K4382" s="16"/>
      <c r="L4382" s="32"/>
      <c r="M4382" s="16"/>
      <c r="N4382" s="16"/>
      <c r="O4382" s="16"/>
      <c r="P4382" s="16"/>
      <c r="Y4382" s="20"/>
      <c r="Z4382" s="20"/>
      <c r="AA4382" s="20"/>
      <c r="AB4382" s="20"/>
      <c r="AC4382" s="20"/>
      <c r="AD4382" s="20"/>
    </row>
    <row r="4383" spans="3:30" s="1" customFormat="1">
      <c r="C4383" s="16"/>
      <c r="D4383" s="16"/>
      <c r="E4383" s="32"/>
      <c r="F4383" s="16"/>
      <c r="G4383" s="16"/>
      <c r="H4383" s="16"/>
      <c r="I4383" s="16"/>
      <c r="J4383" s="16"/>
      <c r="K4383" s="16"/>
      <c r="L4383" s="32"/>
      <c r="M4383" s="16"/>
      <c r="N4383" s="16"/>
      <c r="O4383" s="16"/>
      <c r="P4383" s="16"/>
      <c r="Y4383" s="20"/>
      <c r="Z4383" s="20"/>
      <c r="AA4383" s="20"/>
      <c r="AB4383" s="20"/>
      <c r="AC4383" s="20"/>
      <c r="AD4383" s="20"/>
    </row>
    <row r="4384" spans="3:30" s="1" customFormat="1">
      <c r="C4384" s="16"/>
      <c r="D4384" s="16"/>
      <c r="E4384" s="32"/>
      <c r="F4384" s="16"/>
      <c r="G4384" s="16"/>
      <c r="H4384" s="16"/>
      <c r="I4384" s="16"/>
      <c r="J4384" s="16"/>
      <c r="K4384" s="16"/>
      <c r="L4384" s="32"/>
      <c r="M4384" s="16"/>
      <c r="N4384" s="16"/>
      <c r="O4384" s="16"/>
      <c r="P4384" s="16"/>
      <c r="Y4384" s="20"/>
      <c r="Z4384" s="20"/>
      <c r="AA4384" s="20"/>
      <c r="AB4384" s="20"/>
      <c r="AC4384" s="20"/>
      <c r="AD4384" s="20"/>
    </row>
    <row r="4385" spans="3:30" s="1" customFormat="1">
      <c r="C4385" s="16"/>
      <c r="D4385" s="16"/>
      <c r="E4385" s="32"/>
      <c r="F4385" s="16"/>
      <c r="G4385" s="16"/>
      <c r="H4385" s="16"/>
      <c r="I4385" s="16"/>
      <c r="J4385" s="16"/>
      <c r="K4385" s="16"/>
      <c r="L4385" s="32"/>
      <c r="M4385" s="16"/>
      <c r="N4385" s="16"/>
      <c r="O4385" s="16"/>
      <c r="P4385" s="16"/>
      <c r="Y4385" s="20"/>
      <c r="Z4385" s="20"/>
      <c r="AA4385" s="20"/>
      <c r="AB4385" s="20"/>
      <c r="AC4385" s="20"/>
      <c r="AD4385" s="20"/>
    </row>
    <row r="4386" spans="3:30" s="1" customFormat="1">
      <c r="C4386" s="16"/>
      <c r="D4386" s="16"/>
      <c r="E4386" s="32"/>
      <c r="F4386" s="16"/>
      <c r="G4386" s="16"/>
      <c r="H4386" s="16"/>
      <c r="I4386" s="16"/>
      <c r="J4386" s="16"/>
      <c r="K4386" s="16"/>
      <c r="L4386" s="32"/>
      <c r="M4386" s="16"/>
      <c r="N4386" s="16"/>
      <c r="O4386" s="16"/>
      <c r="P4386" s="16"/>
      <c r="Y4386" s="20"/>
      <c r="Z4386" s="20"/>
      <c r="AA4386" s="20"/>
      <c r="AB4386" s="20"/>
      <c r="AC4386" s="20"/>
      <c r="AD4386" s="20"/>
    </row>
    <row r="4387" spans="3:30" s="1" customFormat="1">
      <c r="C4387" s="16"/>
      <c r="D4387" s="16"/>
      <c r="E4387" s="32"/>
      <c r="F4387" s="16"/>
      <c r="G4387" s="16"/>
      <c r="H4387" s="16"/>
      <c r="I4387" s="16"/>
      <c r="J4387" s="16"/>
      <c r="K4387" s="16"/>
      <c r="L4387" s="32"/>
      <c r="M4387" s="16"/>
      <c r="N4387" s="16"/>
      <c r="O4387" s="16"/>
      <c r="P4387" s="16"/>
      <c r="Y4387" s="20"/>
      <c r="Z4387" s="20"/>
      <c r="AA4387" s="20"/>
      <c r="AB4387" s="20"/>
      <c r="AC4387" s="20"/>
      <c r="AD4387" s="20"/>
    </row>
    <row r="4388" spans="3:30" s="1" customFormat="1">
      <c r="C4388" s="16"/>
      <c r="D4388" s="16"/>
      <c r="E4388" s="32"/>
      <c r="F4388" s="16"/>
      <c r="G4388" s="16"/>
      <c r="H4388" s="16"/>
      <c r="I4388" s="16"/>
      <c r="J4388" s="16"/>
      <c r="K4388" s="16"/>
      <c r="L4388" s="32"/>
      <c r="M4388" s="16"/>
      <c r="N4388" s="16"/>
      <c r="O4388" s="16"/>
      <c r="P4388" s="16"/>
      <c r="Y4388" s="20"/>
      <c r="Z4388" s="20"/>
      <c r="AA4388" s="20"/>
      <c r="AB4388" s="20"/>
      <c r="AC4388" s="20"/>
      <c r="AD4388" s="20"/>
    </row>
    <row r="4389" spans="3:30" s="1" customFormat="1">
      <c r="C4389" s="16"/>
      <c r="D4389" s="16"/>
      <c r="E4389" s="32"/>
      <c r="F4389" s="16"/>
      <c r="G4389" s="16"/>
      <c r="H4389" s="16"/>
      <c r="I4389" s="16"/>
      <c r="J4389" s="16"/>
      <c r="K4389" s="16"/>
      <c r="L4389" s="32"/>
      <c r="M4389" s="16"/>
      <c r="N4389" s="16"/>
      <c r="O4389" s="16"/>
      <c r="P4389" s="16"/>
      <c r="Y4389" s="20"/>
      <c r="Z4389" s="20"/>
      <c r="AA4389" s="20"/>
      <c r="AB4389" s="20"/>
      <c r="AC4389" s="20"/>
      <c r="AD4389" s="20"/>
    </row>
    <row r="4390" spans="3:30" s="1" customFormat="1">
      <c r="C4390" s="16"/>
      <c r="D4390" s="16"/>
      <c r="E4390" s="32"/>
      <c r="F4390" s="16"/>
      <c r="G4390" s="16"/>
      <c r="H4390" s="16"/>
      <c r="I4390" s="16"/>
      <c r="J4390" s="16"/>
      <c r="K4390" s="16"/>
      <c r="L4390" s="32"/>
      <c r="M4390" s="16"/>
      <c r="N4390" s="16"/>
      <c r="O4390" s="16"/>
      <c r="P4390" s="16"/>
      <c r="Y4390" s="20"/>
      <c r="Z4390" s="20"/>
      <c r="AA4390" s="20"/>
      <c r="AB4390" s="20"/>
      <c r="AC4390" s="20"/>
      <c r="AD4390" s="20"/>
    </row>
    <row r="4391" spans="3:30" s="1" customFormat="1">
      <c r="C4391" s="16"/>
      <c r="D4391" s="16"/>
      <c r="E4391" s="32"/>
      <c r="F4391" s="16"/>
      <c r="G4391" s="16"/>
      <c r="H4391" s="16"/>
      <c r="I4391" s="16"/>
      <c r="J4391" s="16"/>
      <c r="K4391" s="16"/>
      <c r="L4391" s="32"/>
      <c r="M4391" s="16"/>
      <c r="N4391" s="16"/>
      <c r="O4391" s="16"/>
      <c r="P4391" s="16"/>
      <c r="Y4391" s="20"/>
      <c r="Z4391" s="20"/>
      <c r="AA4391" s="20"/>
      <c r="AB4391" s="20"/>
      <c r="AC4391" s="20"/>
      <c r="AD4391" s="20"/>
    </row>
    <row r="4392" spans="3:30" s="1" customFormat="1">
      <c r="C4392" s="16"/>
      <c r="D4392" s="16"/>
      <c r="E4392" s="32"/>
      <c r="F4392" s="16"/>
      <c r="G4392" s="16"/>
      <c r="H4392" s="16"/>
      <c r="I4392" s="16"/>
      <c r="J4392" s="16"/>
      <c r="K4392" s="16"/>
      <c r="L4392" s="32"/>
      <c r="M4392" s="16"/>
      <c r="N4392" s="16"/>
      <c r="O4392" s="16"/>
      <c r="P4392" s="16"/>
      <c r="Y4392" s="20"/>
      <c r="Z4392" s="20"/>
      <c r="AA4392" s="20"/>
      <c r="AB4392" s="20"/>
      <c r="AC4392" s="20"/>
      <c r="AD4392" s="20"/>
    </row>
    <row r="4393" spans="3:30" s="1" customFormat="1">
      <c r="C4393" s="16"/>
      <c r="D4393" s="16"/>
      <c r="E4393" s="32"/>
      <c r="F4393" s="16"/>
      <c r="G4393" s="16"/>
      <c r="H4393" s="16"/>
      <c r="I4393" s="16"/>
      <c r="J4393" s="16"/>
      <c r="K4393" s="16"/>
      <c r="L4393" s="32"/>
      <c r="M4393" s="16"/>
      <c r="N4393" s="16"/>
      <c r="O4393" s="16"/>
      <c r="P4393" s="16"/>
      <c r="Y4393" s="20"/>
      <c r="Z4393" s="20"/>
      <c r="AA4393" s="20"/>
      <c r="AB4393" s="20"/>
      <c r="AC4393" s="20"/>
      <c r="AD4393" s="20"/>
    </row>
    <row r="4394" spans="3:30" s="1" customFormat="1">
      <c r="C4394" s="16"/>
      <c r="D4394" s="16"/>
      <c r="E4394" s="32"/>
      <c r="F4394" s="16"/>
      <c r="G4394" s="16"/>
      <c r="H4394" s="16"/>
      <c r="I4394" s="16"/>
      <c r="J4394" s="16"/>
      <c r="K4394" s="16"/>
      <c r="L4394" s="32"/>
      <c r="M4394" s="16"/>
      <c r="N4394" s="16"/>
      <c r="O4394" s="16"/>
      <c r="P4394" s="16"/>
      <c r="Y4394" s="20"/>
      <c r="Z4394" s="20"/>
      <c r="AA4394" s="20"/>
      <c r="AB4394" s="20"/>
      <c r="AC4394" s="20"/>
      <c r="AD4394" s="20"/>
    </row>
    <row r="4395" spans="3:30" s="1" customFormat="1">
      <c r="C4395" s="16"/>
      <c r="D4395" s="16"/>
      <c r="E4395" s="32"/>
      <c r="F4395" s="16"/>
      <c r="G4395" s="16"/>
      <c r="H4395" s="16"/>
      <c r="I4395" s="16"/>
      <c r="J4395" s="16"/>
      <c r="K4395" s="16"/>
      <c r="L4395" s="32"/>
      <c r="M4395" s="16"/>
      <c r="N4395" s="16"/>
      <c r="O4395" s="16"/>
      <c r="P4395" s="16"/>
      <c r="Y4395" s="20"/>
      <c r="Z4395" s="20"/>
      <c r="AA4395" s="20"/>
      <c r="AB4395" s="20"/>
      <c r="AC4395" s="20"/>
      <c r="AD4395" s="20"/>
    </row>
    <row r="4396" spans="3:30" s="1" customFormat="1">
      <c r="C4396" s="16"/>
      <c r="D4396" s="16"/>
      <c r="E4396" s="32"/>
      <c r="F4396" s="16"/>
      <c r="G4396" s="16"/>
      <c r="H4396" s="16"/>
      <c r="I4396" s="16"/>
      <c r="J4396" s="16"/>
      <c r="K4396" s="16"/>
      <c r="L4396" s="32"/>
      <c r="M4396" s="16"/>
      <c r="N4396" s="16"/>
      <c r="O4396" s="16"/>
      <c r="P4396" s="16"/>
      <c r="Y4396" s="20"/>
      <c r="Z4396" s="20"/>
      <c r="AA4396" s="20"/>
      <c r="AB4396" s="20"/>
      <c r="AC4396" s="20"/>
      <c r="AD4396" s="20"/>
    </row>
    <row r="4397" spans="3:30" s="1" customFormat="1">
      <c r="C4397" s="16"/>
      <c r="D4397" s="16"/>
      <c r="E4397" s="32"/>
      <c r="F4397" s="16"/>
      <c r="G4397" s="16"/>
      <c r="H4397" s="16"/>
      <c r="I4397" s="16"/>
      <c r="J4397" s="16"/>
      <c r="K4397" s="16"/>
      <c r="L4397" s="32"/>
      <c r="M4397" s="16"/>
      <c r="N4397" s="16"/>
      <c r="O4397" s="16"/>
      <c r="P4397" s="16"/>
      <c r="Y4397" s="20"/>
      <c r="Z4397" s="20"/>
      <c r="AA4397" s="20"/>
      <c r="AB4397" s="20"/>
      <c r="AC4397" s="20"/>
      <c r="AD4397" s="20"/>
    </row>
    <row r="4398" spans="3:30" s="1" customFormat="1">
      <c r="C4398" s="16"/>
      <c r="D4398" s="16"/>
      <c r="E4398" s="32"/>
      <c r="F4398" s="16"/>
      <c r="G4398" s="16"/>
      <c r="H4398" s="16"/>
      <c r="I4398" s="16"/>
      <c r="J4398" s="16"/>
      <c r="K4398" s="16"/>
      <c r="L4398" s="32"/>
      <c r="M4398" s="16"/>
      <c r="N4398" s="16"/>
      <c r="O4398" s="16"/>
      <c r="P4398" s="16"/>
      <c r="Y4398" s="20"/>
      <c r="Z4398" s="20"/>
      <c r="AA4398" s="20"/>
      <c r="AB4398" s="20"/>
      <c r="AC4398" s="20"/>
      <c r="AD4398" s="20"/>
    </row>
    <row r="4399" spans="3:30" s="1" customFormat="1">
      <c r="C4399" s="16"/>
      <c r="D4399" s="16"/>
      <c r="E4399" s="32"/>
      <c r="F4399" s="16"/>
      <c r="G4399" s="16"/>
      <c r="H4399" s="16"/>
      <c r="I4399" s="16"/>
      <c r="J4399" s="16"/>
      <c r="K4399" s="16"/>
      <c r="L4399" s="32"/>
      <c r="M4399" s="16"/>
      <c r="N4399" s="16"/>
      <c r="O4399" s="16"/>
      <c r="P4399" s="16"/>
      <c r="Y4399" s="20"/>
      <c r="Z4399" s="20"/>
      <c r="AA4399" s="20"/>
      <c r="AB4399" s="20"/>
      <c r="AC4399" s="20"/>
      <c r="AD4399" s="20"/>
    </row>
    <row r="4400" spans="3:30" s="1" customFormat="1">
      <c r="C4400" s="16"/>
      <c r="D4400" s="16"/>
      <c r="E4400" s="32"/>
      <c r="F4400" s="16"/>
      <c r="G4400" s="16"/>
      <c r="H4400" s="16"/>
      <c r="I4400" s="16"/>
      <c r="J4400" s="16"/>
      <c r="K4400" s="16"/>
      <c r="L4400" s="32"/>
      <c r="M4400" s="16"/>
      <c r="N4400" s="16"/>
      <c r="O4400" s="16"/>
      <c r="P4400" s="16"/>
      <c r="Y4400" s="20"/>
      <c r="Z4400" s="20"/>
      <c r="AA4400" s="20"/>
      <c r="AB4400" s="20"/>
      <c r="AC4400" s="20"/>
      <c r="AD4400" s="20"/>
    </row>
    <row r="4401" spans="3:30" s="1" customFormat="1">
      <c r="C4401" s="16"/>
      <c r="D4401" s="16"/>
      <c r="E4401" s="32"/>
      <c r="F4401" s="16"/>
      <c r="G4401" s="16"/>
      <c r="H4401" s="16"/>
      <c r="I4401" s="16"/>
      <c r="J4401" s="16"/>
      <c r="K4401" s="16"/>
      <c r="L4401" s="32"/>
      <c r="M4401" s="16"/>
      <c r="N4401" s="16"/>
      <c r="O4401" s="16"/>
      <c r="P4401" s="16"/>
      <c r="Y4401" s="20"/>
      <c r="Z4401" s="20"/>
      <c r="AA4401" s="20"/>
      <c r="AB4401" s="20"/>
      <c r="AC4401" s="20"/>
      <c r="AD4401" s="20"/>
    </row>
    <row r="4402" spans="3:30" s="1" customFormat="1">
      <c r="C4402" s="16"/>
      <c r="D4402" s="16"/>
      <c r="E4402" s="32"/>
      <c r="F4402" s="16"/>
      <c r="G4402" s="16"/>
      <c r="H4402" s="16"/>
      <c r="I4402" s="16"/>
      <c r="J4402" s="16"/>
      <c r="K4402" s="16"/>
      <c r="L4402" s="32"/>
      <c r="M4402" s="16"/>
      <c r="N4402" s="16"/>
      <c r="O4402" s="16"/>
      <c r="P4402" s="16"/>
      <c r="Y4402" s="20"/>
      <c r="Z4402" s="20"/>
      <c r="AA4402" s="20"/>
      <c r="AB4402" s="20"/>
      <c r="AC4402" s="20"/>
      <c r="AD4402" s="20"/>
    </row>
    <row r="4403" spans="3:30" s="1" customFormat="1">
      <c r="C4403" s="16"/>
      <c r="D4403" s="16"/>
      <c r="E4403" s="32"/>
      <c r="F4403" s="16"/>
      <c r="G4403" s="16"/>
      <c r="H4403" s="16"/>
      <c r="I4403" s="16"/>
      <c r="J4403" s="16"/>
      <c r="K4403" s="16"/>
      <c r="L4403" s="32"/>
      <c r="M4403" s="16"/>
      <c r="N4403" s="16"/>
      <c r="O4403" s="16"/>
      <c r="P4403" s="16"/>
      <c r="Y4403" s="20"/>
      <c r="Z4403" s="20"/>
      <c r="AA4403" s="20"/>
      <c r="AB4403" s="20"/>
      <c r="AC4403" s="20"/>
      <c r="AD4403" s="20"/>
    </row>
    <row r="4404" spans="3:30" s="1" customFormat="1">
      <c r="C4404" s="16"/>
      <c r="D4404" s="16"/>
      <c r="E4404" s="32"/>
      <c r="F4404" s="16"/>
      <c r="G4404" s="16"/>
      <c r="H4404" s="16"/>
      <c r="I4404" s="16"/>
      <c r="J4404" s="16"/>
      <c r="K4404" s="16"/>
      <c r="L4404" s="32"/>
      <c r="M4404" s="16"/>
      <c r="N4404" s="16"/>
      <c r="O4404" s="16"/>
      <c r="P4404" s="16"/>
      <c r="Y4404" s="20"/>
      <c r="Z4404" s="20"/>
      <c r="AA4404" s="20"/>
      <c r="AB4404" s="20"/>
      <c r="AC4404" s="20"/>
      <c r="AD4404" s="20"/>
    </row>
    <row r="4405" spans="3:30" s="1" customFormat="1">
      <c r="C4405" s="16"/>
      <c r="D4405" s="16"/>
      <c r="E4405" s="32"/>
      <c r="F4405" s="16"/>
      <c r="G4405" s="16"/>
      <c r="H4405" s="16"/>
      <c r="I4405" s="16"/>
      <c r="J4405" s="16"/>
      <c r="K4405" s="16"/>
      <c r="L4405" s="32"/>
      <c r="M4405" s="16"/>
      <c r="N4405" s="16"/>
      <c r="O4405" s="16"/>
      <c r="P4405" s="16"/>
      <c r="Y4405" s="20"/>
      <c r="Z4405" s="20"/>
      <c r="AA4405" s="20"/>
      <c r="AB4405" s="20"/>
      <c r="AC4405" s="20"/>
      <c r="AD4405" s="20"/>
    </row>
    <row r="4406" spans="3:30" s="1" customFormat="1">
      <c r="C4406" s="16"/>
      <c r="D4406" s="16"/>
      <c r="E4406" s="32"/>
      <c r="F4406" s="16"/>
      <c r="G4406" s="16"/>
      <c r="H4406" s="16"/>
      <c r="I4406" s="16"/>
      <c r="J4406" s="16"/>
      <c r="K4406" s="16"/>
      <c r="L4406" s="32"/>
      <c r="M4406" s="16"/>
      <c r="N4406" s="16"/>
      <c r="O4406" s="16"/>
      <c r="P4406" s="16"/>
      <c r="Y4406" s="20"/>
      <c r="Z4406" s="20"/>
      <c r="AA4406" s="20"/>
      <c r="AB4406" s="20"/>
      <c r="AC4406" s="20"/>
      <c r="AD4406" s="20"/>
    </row>
    <row r="4407" spans="3:30" s="1" customFormat="1">
      <c r="C4407" s="16"/>
      <c r="D4407" s="16"/>
      <c r="E4407" s="32"/>
      <c r="F4407" s="16"/>
      <c r="G4407" s="16"/>
      <c r="H4407" s="16"/>
      <c r="I4407" s="16"/>
      <c r="J4407" s="16"/>
      <c r="K4407" s="16"/>
      <c r="L4407" s="32"/>
      <c r="M4407" s="16"/>
      <c r="N4407" s="16"/>
      <c r="O4407" s="16"/>
      <c r="P4407" s="16"/>
      <c r="Y4407" s="20"/>
      <c r="Z4407" s="20"/>
      <c r="AA4407" s="20"/>
      <c r="AB4407" s="20"/>
      <c r="AC4407" s="20"/>
      <c r="AD4407" s="20"/>
    </row>
    <row r="4408" spans="3:30" s="1" customFormat="1">
      <c r="C4408" s="16"/>
      <c r="D4408" s="16"/>
      <c r="E4408" s="32"/>
      <c r="F4408" s="16"/>
      <c r="G4408" s="16"/>
      <c r="H4408" s="16"/>
      <c r="I4408" s="16"/>
      <c r="J4408" s="16"/>
      <c r="K4408" s="16"/>
      <c r="L4408" s="32"/>
      <c r="M4408" s="16"/>
      <c r="N4408" s="16"/>
      <c r="O4408" s="16"/>
      <c r="P4408" s="16"/>
      <c r="Y4408" s="20"/>
      <c r="Z4408" s="20"/>
      <c r="AA4408" s="20"/>
      <c r="AB4408" s="20"/>
      <c r="AC4408" s="20"/>
      <c r="AD4408" s="20"/>
    </row>
  </sheetData>
  <mergeCells count="32">
    <mergeCell ref="A1:D1"/>
    <mergeCell ref="A2:D2"/>
    <mergeCell ref="J2:L2"/>
    <mergeCell ref="AF4:AH4"/>
    <mergeCell ref="C8:I8"/>
    <mergeCell ref="X8:AD8"/>
    <mergeCell ref="X9:AD9"/>
    <mergeCell ref="AE8:AK8"/>
    <mergeCell ref="AE9:AK9"/>
    <mergeCell ref="A4:B6"/>
    <mergeCell ref="D4:F4"/>
    <mergeCell ref="K4:M4"/>
    <mergeCell ref="R4:T4"/>
    <mergeCell ref="Y4:AA4"/>
    <mergeCell ref="C9:I9"/>
    <mergeCell ref="J8:P8"/>
    <mergeCell ref="J9:P9"/>
    <mergeCell ref="Q8:W8"/>
    <mergeCell ref="Q9:W9"/>
    <mergeCell ref="BO8:BO9"/>
    <mergeCell ref="AZ8:BF8"/>
    <mergeCell ref="AZ9:BF9"/>
    <mergeCell ref="AM4:AO4"/>
    <mergeCell ref="AT4:AV4"/>
    <mergeCell ref="BA4:BC4"/>
    <mergeCell ref="BH4:BJ4"/>
    <mergeCell ref="BG8:BM8"/>
    <mergeCell ref="BG9:BM9"/>
    <mergeCell ref="AL8:AR8"/>
    <mergeCell ref="AL9:AR9"/>
    <mergeCell ref="AS8:AY8"/>
    <mergeCell ref="AS9:AY9"/>
  </mergeCells>
  <conditionalFormatting sqref="G11:I12 G14:I54 G56:I57 G60:I63">
    <cfRule type="cellIs" dxfId="208" priority="71" stopIfTrue="1" operator="equal">
      <formula>"N/A    "</formula>
    </cfRule>
    <cfRule type="cellIs" dxfId="207" priority="72" stopIfTrue="1" operator="equal">
      <formula>"N/A       "</formula>
    </cfRule>
  </conditionalFormatting>
  <conditionalFormatting sqref="I68:I69">
    <cfRule type="cellIs" dxfId="206" priority="70" stopIfTrue="1" operator="equal">
      <formula>"N/A       "</formula>
    </cfRule>
    <cfRule type="cellIs" dxfId="205" priority="69" stopIfTrue="1" operator="equal">
      <formula>"N/A    "</formula>
    </cfRule>
  </conditionalFormatting>
  <conditionalFormatting sqref="I71">
    <cfRule type="cellIs" dxfId="204" priority="66" stopIfTrue="1" operator="equal">
      <formula>"N/A       "</formula>
    </cfRule>
    <cfRule type="cellIs" dxfId="203" priority="65" stopIfTrue="1" operator="equal">
      <formula>"N/A    "</formula>
    </cfRule>
  </conditionalFormatting>
  <conditionalFormatting sqref="I79:I85">
    <cfRule type="cellIs" dxfId="202" priority="68" stopIfTrue="1" operator="equal">
      <formula>"N/A       "</formula>
    </cfRule>
    <cfRule type="cellIs" dxfId="201" priority="67" stopIfTrue="1" operator="equal">
      <formula>"N/A    "</formula>
    </cfRule>
  </conditionalFormatting>
  <conditionalFormatting sqref="O11:P11 N12:P12 N14:P54 N56:P57 N60:P63">
    <cfRule type="cellIs" dxfId="200" priority="63" stopIfTrue="1" operator="equal">
      <formula>"N/A    "</formula>
    </cfRule>
    <cfRule type="cellIs" dxfId="199" priority="64" stopIfTrue="1" operator="equal">
      <formula>"N/A       "</formula>
    </cfRule>
  </conditionalFormatting>
  <conditionalFormatting sqref="P68:P69">
    <cfRule type="cellIs" dxfId="198" priority="62" stopIfTrue="1" operator="equal">
      <formula>"N/A       "</formula>
    </cfRule>
    <cfRule type="cellIs" dxfId="197" priority="61" stopIfTrue="1" operator="equal">
      <formula>"N/A    "</formula>
    </cfRule>
  </conditionalFormatting>
  <conditionalFormatting sqref="P71">
    <cfRule type="cellIs" dxfId="196" priority="57" stopIfTrue="1" operator="equal">
      <formula>"N/A    "</formula>
    </cfRule>
    <cfRule type="cellIs" dxfId="195" priority="58" stopIfTrue="1" operator="equal">
      <formula>"N/A       "</formula>
    </cfRule>
  </conditionalFormatting>
  <conditionalFormatting sqref="P79:P85">
    <cfRule type="cellIs" dxfId="194" priority="60" stopIfTrue="1" operator="equal">
      <formula>"N/A       "</formula>
    </cfRule>
    <cfRule type="cellIs" dxfId="193" priority="59" stopIfTrue="1" operator="equal">
      <formula>"N/A    "</formula>
    </cfRule>
  </conditionalFormatting>
  <conditionalFormatting sqref="V11:W11 U12:W12 U14:W54 U56:W57 U60:W63">
    <cfRule type="cellIs" dxfId="192" priority="56" stopIfTrue="1" operator="equal">
      <formula>"N/A       "</formula>
    </cfRule>
    <cfRule type="cellIs" dxfId="191" priority="55" stopIfTrue="1" operator="equal">
      <formula>"N/A    "</formula>
    </cfRule>
  </conditionalFormatting>
  <conditionalFormatting sqref="W68:W69">
    <cfRule type="cellIs" dxfId="190" priority="54" stopIfTrue="1" operator="equal">
      <formula>"N/A       "</formula>
    </cfRule>
    <cfRule type="cellIs" dxfId="189" priority="53" stopIfTrue="1" operator="equal">
      <formula>"N/A    "</formula>
    </cfRule>
  </conditionalFormatting>
  <conditionalFormatting sqref="W71">
    <cfRule type="cellIs" dxfId="188" priority="50" stopIfTrue="1" operator="equal">
      <formula>"N/A       "</formula>
    </cfRule>
    <cfRule type="cellIs" dxfId="187" priority="49" stopIfTrue="1" operator="equal">
      <formula>"N/A    "</formula>
    </cfRule>
  </conditionalFormatting>
  <conditionalFormatting sqref="W79:W85">
    <cfRule type="cellIs" dxfId="186" priority="52" stopIfTrue="1" operator="equal">
      <formula>"N/A       "</formula>
    </cfRule>
    <cfRule type="cellIs" dxfId="185" priority="51" stopIfTrue="1" operator="equal">
      <formula>"N/A    "</formula>
    </cfRule>
  </conditionalFormatting>
  <conditionalFormatting sqref="AC11:AD11 AB12:AD12 AB14:AD54 AB56:AD57 AB60:AD63">
    <cfRule type="cellIs" dxfId="184" priority="48" stopIfTrue="1" operator="equal">
      <formula>"N/A       "</formula>
    </cfRule>
    <cfRule type="cellIs" dxfId="183" priority="47" stopIfTrue="1" operator="equal">
      <formula>"N/A    "</formula>
    </cfRule>
  </conditionalFormatting>
  <conditionalFormatting sqref="AD68:AD69">
    <cfRule type="cellIs" dxfId="182" priority="46" stopIfTrue="1" operator="equal">
      <formula>"N/A       "</formula>
    </cfRule>
    <cfRule type="cellIs" dxfId="181" priority="45" stopIfTrue="1" operator="equal">
      <formula>"N/A    "</formula>
    </cfRule>
  </conditionalFormatting>
  <conditionalFormatting sqref="AD71">
    <cfRule type="cellIs" dxfId="180" priority="41" stopIfTrue="1" operator="equal">
      <formula>"N/A    "</formula>
    </cfRule>
    <cfRule type="cellIs" dxfId="179" priority="42" stopIfTrue="1" operator="equal">
      <formula>"N/A       "</formula>
    </cfRule>
  </conditionalFormatting>
  <conditionalFormatting sqref="AD79:AD85">
    <cfRule type="cellIs" dxfId="178" priority="44" stopIfTrue="1" operator="equal">
      <formula>"N/A       "</formula>
    </cfRule>
    <cfRule type="cellIs" dxfId="177" priority="43" stopIfTrue="1" operator="equal">
      <formula>"N/A    "</formula>
    </cfRule>
  </conditionalFormatting>
  <conditionalFormatting sqref="AJ11:AK11 AI12:AK12 AI14:AK54 AI56:AK57 AI60:AK63">
    <cfRule type="cellIs" dxfId="176" priority="39" stopIfTrue="1" operator="equal">
      <formula>"N/A    "</formula>
    </cfRule>
    <cfRule type="cellIs" dxfId="175" priority="40" stopIfTrue="1" operator="equal">
      <formula>"N/A       "</formula>
    </cfRule>
  </conditionalFormatting>
  <conditionalFormatting sqref="AK68:AK69">
    <cfRule type="cellIs" dxfId="174" priority="37" stopIfTrue="1" operator="equal">
      <formula>"N/A    "</formula>
    </cfRule>
    <cfRule type="cellIs" dxfId="173" priority="38" stopIfTrue="1" operator="equal">
      <formula>"N/A       "</formula>
    </cfRule>
  </conditionalFormatting>
  <conditionalFormatting sqref="AK71">
    <cfRule type="cellIs" dxfId="172" priority="34" stopIfTrue="1" operator="equal">
      <formula>"N/A       "</formula>
    </cfRule>
    <cfRule type="cellIs" dxfId="171" priority="33" stopIfTrue="1" operator="equal">
      <formula>"N/A    "</formula>
    </cfRule>
  </conditionalFormatting>
  <conditionalFormatting sqref="AK79:AK85">
    <cfRule type="cellIs" dxfId="170" priority="36" stopIfTrue="1" operator="equal">
      <formula>"N/A       "</formula>
    </cfRule>
    <cfRule type="cellIs" dxfId="169" priority="35" stopIfTrue="1" operator="equal">
      <formula>"N/A    "</formula>
    </cfRule>
  </conditionalFormatting>
  <conditionalFormatting sqref="AQ11:AR11 AP12:AR12 AP14:AR54 AP56:AR57 AP60:AR63">
    <cfRule type="cellIs" dxfId="168" priority="32" stopIfTrue="1" operator="equal">
      <formula>"N/A       "</formula>
    </cfRule>
    <cfRule type="cellIs" dxfId="167" priority="31" stopIfTrue="1" operator="equal">
      <formula>"N/A    "</formula>
    </cfRule>
  </conditionalFormatting>
  <conditionalFormatting sqref="AR68:AR69">
    <cfRule type="cellIs" dxfId="166" priority="30" stopIfTrue="1" operator="equal">
      <formula>"N/A       "</formula>
    </cfRule>
    <cfRule type="cellIs" dxfId="165" priority="29" stopIfTrue="1" operator="equal">
      <formula>"N/A    "</formula>
    </cfRule>
  </conditionalFormatting>
  <conditionalFormatting sqref="AR71">
    <cfRule type="cellIs" dxfId="164" priority="26" stopIfTrue="1" operator="equal">
      <formula>"N/A       "</formula>
    </cfRule>
    <cfRule type="cellIs" dxfId="163" priority="25" stopIfTrue="1" operator="equal">
      <formula>"N/A    "</formula>
    </cfRule>
  </conditionalFormatting>
  <conditionalFormatting sqref="AR79:AR85">
    <cfRule type="cellIs" dxfId="162" priority="28" stopIfTrue="1" operator="equal">
      <formula>"N/A       "</formula>
    </cfRule>
    <cfRule type="cellIs" dxfId="161" priority="27" stopIfTrue="1" operator="equal">
      <formula>"N/A    "</formula>
    </cfRule>
  </conditionalFormatting>
  <conditionalFormatting sqref="AX11:AY11 AW12:AY12 AW14:AY54 AW56:AY57 AW60:AY63">
    <cfRule type="cellIs" dxfId="160" priority="24" stopIfTrue="1" operator="equal">
      <formula>"N/A       "</formula>
    </cfRule>
    <cfRule type="cellIs" dxfId="159" priority="23" stopIfTrue="1" operator="equal">
      <formula>"N/A    "</formula>
    </cfRule>
  </conditionalFormatting>
  <conditionalFormatting sqref="AY68:AY69">
    <cfRule type="cellIs" dxfId="158" priority="21" stopIfTrue="1" operator="equal">
      <formula>"N/A    "</formula>
    </cfRule>
    <cfRule type="cellIs" dxfId="157" priority="22" stopIfTrue="1" operator="equal">
      <formula>"N/A       "</formula>
    </cfRule>
  </conditionalFormatting>
  <conditionalFormatting sqref="AY71">
    <cfRule type="cellIs" dxfId="156" priority="18" stopIfTrue="1" operator="equal">
      <formula>"N/A       "</formula>
    </cfRule>
    <cfRule type="cellIs" dxfId="155" priority="17" stopIfTrue="1" operator="equal">
      <formula>"N/A    "</formula>
    </cfRule>
  </conditionalFormatting>
  <conditionalFormatting sqref="AY79:AY85">
    <cfRule type="cellIs" dxfId="154" priority="20" stopIfTrue="1" operator="equal">
      <formula>"N/A       "</formula>
    </cfRule>
    <cfRule type="cellIs" dxfId="153" priority="19" stopIfTrue="1" operator="equal">
      <formula>"N/A    "</formula>
    </cfRule>
  </conditionalFormatting>
  <conditionalFormatting sqref="BE11:BF11 BD12:BF12 BD14:BF54 BD56:BF57 BD60:BF63">
    <cfRule type="cellIs" dxfId="152" priority="16" stopIfTrue="1" operator="equal">
      <formula>"N/A       "</formula>
    </cfRule>
    <cfRule type="cellIs" dxfId="151" priority="15" stopIfTrue="1" operator="equal">
      <formula>"N/A    "</formula>
    </cfRule>
  </conditionalFormatting>
  <conditionalFormatting sqref="BF68:BF69">
    <cfRule type="cellIs" dxfId="150" priority="14" stopIfTrue="1" operator="equal">
      <formula>"N/A       "</formula>
    </cfRule>
    <cfRule type="cellIs" dxfId="149" priority="13" stopIfTrue="1" operator="equal">
      <formula>"N/A    "</formula>
    </cfRule>
  </conditionalFormatting>
  <conditionalFormatting sqref="BF71">
    <cfRule type="cellIs" dxfId="148" priority="10" stopIfTrue="1" operator="equal">
      <formula>"N/A       "</formula>
    </cfRule>
    <cfRule type="cellIs" dxfId="147" priority="9" stopIfTrue="1" operator="equal">
      <formula>"N/A    "</formula>
    </cfRule>
  </conditionalFormatting>
  <conditionalFormatting sqref="BF79:BF85">
    <cfRule type="cellIs" dxfId="146" priority="12" stopIfTrue="1" operator="equal">
      <formula>"N/A       "</formula>
    </cfRule>
    <cfRule type="cellIs" dxfId="145" priority="11" stopIfTrue="1" operator="equal">
      <formula>"N/A    "</formula>
    </cfRule>
  </conditionalFormatting>
  <conditionalFormatting sqref="BL11:BM11 BK12:BM12 BK14:BM54 BK56:BM57 BK60:BM63">
    <cfRule type="cellIs" dxfId="144" priority="8" stopIfTrue="1" operator="equal">
      <formula>"N/A       "</formula>
    </cfRule>
    <cfRule type="cellIs" dxfId="143" priority="7" stopIfTrue="1" operator="equal">
      <formula>"N/A    "</formula>
    </cfRule>
  </conditionalFormatting>
  <conditionalFormatting sqref="BM68:BM69">
    <cfRule type="cellIs" dxfId="142" priority="6" stopIfTrue="1" operator="equal">
      <formula>"N/A       "</formula>
    </cfRule>
    <cfRule type="cellIs" dxfId="141" priority="5" stopIfTrue="1" operator="equal">
      <formula>"N/A    "</formula>
    </cfRule>
  </conditionalFormatting>
  <conditionalFormatting sqref="BM71">
    <cfRule type="cellIs" dxfId="140" priority="2" stopIfTrue="1" operator="equal">
      <formula>"N/A       "</formula>
    </cfRule>
    <cfRule type="cellIs" dxfId="139" priority="1" stopIfTrue="1" operator="equal">
      <formula>"N/A    "</formula>
    </cfRule>
  </conditionalFormatting>
  <conditionalFormatting sqref="BM79:BM85">
    <cfRule type="cellIs" dxfId="138" priority="4" stopIfTrue="1" operator="equal">
      <formula>"N/A       "</formula>
    </cfRule>
    <cfRule type="cellIs" dxfId="137" priority="3" stopIfTrue="1" operator="equal">
      <formula>"N/A    "</formula>
    </cfRule>
  </conditionalFormatting>
  <pageMargins left="0" right="0" top="0" bottom="0" header="0" footer="0"/>
  <pageSetup scale="65" fitToHeight="10" orientation="portrait" blackAndWhite="1" r:id="rId1"/>
  <colBreaks count="8" manualBreakCount="8">
    <brk id="9" max="1048575" man="1"/>
    <brk id="16" max="1048575" man="1"/>
    <brk id="23" max="1048575" man="1"/>
    <brk id="30" max="1048575" man="1"/>
    <brk id="37" max="1048575" man="1"/>
    <brk id="44" max="1048575" man="1"/>
    <brk id="51" max="1048575" man="1"/>
    <brk id="5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00B0F0"/>
  </sheetPr>
  <dimension ref="A1:E813"/>
  <sheetViews>
    <sheetView showGridLines="0" workbookViewId="0">
      <selection activeCell="H19" sqref="H19"/>
    </sheetView>
  </sheetViews>
  <sheetFormatPr defaultRowHeight="12.75"/>
  <cols>
    <col min="1" max="1" width="23" customWidth="1"/>
    <col min="2" max="4" width="15.7109375" customWidth="1"/>
    <col min="5" max="5" width="18.42578125" customWidth="1"/>
    <col min="6" max="9" width="15.7109375" customWidth="1"/>
  </cols>
  <sheetData>
    <row r="1" spans="1:5" s="898" customFormat="1">
      <c r="A1" s="637" t="s">
        <v>242</v>
      </c>
    </row>
    <row r="2" spans="1:5" s="898" customFormat="1">
      <c r="A2" s="97" t="s">
        <v>243</v>
      </c>
    </row>
    <row r="3" spans="1:5" s="898" customFormat="1"/>
    <row r="4" spans="1:5" s="898" customFormat="1" ht="20.100000000000001" customHeight="1">
      <c r="A4" s="910" t="s">
        <v>333</v>
      </c>
    </row>
    <row r="5" spans="1:5" s="898" customFormat="1" ht="20.100000000000001" customHeight="1">
      <c r="A5" s="910" t="s">
        <v>323</v>
      </c>
      <c r="B5" s="1196" t="str">
        <f>'Schedule I MH &amp; SUD'!E3</f>
        <v>Contractor Name</v>
      </c>
      <c r="C5" s="1196"/>
      <c r="D5" s="911" t="s">
        <v>327</v>
      </c>
      <c r="E5" s="959">
        <f>'Schedule I MH &amp; SUD'!H4</f>
        <v>0</v>
      </c>
    </row>
    <row r="6" spans="1:5" s="898" customFormat="1" ht="20.100000000000001" customHeight="1">
      <c r="A6" s="910" t="s">
        <v>324</v>
      </c>
      <c r="B6" s="957" t="str">
        <f>'Schedule I MH &amp; SUD'!E4</f>
        <v>Contract Number</v>
      </c>
      <c r="C6" s="925"/>
      <c r="D6" s="911"/>
    </row>
    <row r="7" spans="1:5" s="898" customFormat="1" ht="20.100000000000001" customHeight="1">
      <c r="A7" s="912" t="s">
        <v>331</v>
      </c>
      <c r="B7" s="958">
        <f>'Schedule I MH &amp; SUD'!F5</f>
        <v>45839</v>
      </c>
      <c r="C7" s="925"/>
      <c r="D7" s="912" t="s">
        <v>332</v>
      </c>
      <c r="E7" s="960">
        <f>'Schedule I MH &amp; SUD'!H5</f>
        <v>0</v>
      </c>
    </row>
    <row r="9" spans="1:5" ht="13.5" thickBot="1"/>
    <row r="10" spans="1:5" ht="13.5" thickTop="1">
      <c r="A10" s="918"/>
      <c r="B10" s="919" t="s">
        <v>132</v>
      </c>
      <c r="C10" s="919" t="s">
        <v>329</v>
      </c>
      <c r="D10" s="919" t="s">
        <v>330</v>
      </c>
      <c r="E10" s="920" t="s">
        <v>103</v>
      </c>
    </row>
    <row r="11" spans="1:5">
      <c r="A11" s="909"/>
      <c r="B11" s="921"/>
      <c r="C11" s="921"/>
      <c r="D11" s="921"/>
      <c r="E11" s="922"/>
    </row>
    <row r="12" spans="1:5">
      <c r="A12" s="961" t="str">
        <f>'Schedule I MH &amp; SUD'!D8</f>
        <v>Program Name</v>
      </c>
      <c r="B12" s="905">
        <f>'Schedule I MH &amp; SUD'!D69</f>
        <v>0</v>
      </c>
      <c r="C12" s="905">
        <f>'Schedule I MH &amp; SUD'!F69</f>
        <v>0</v>
      </c>
      <c r="D12" s="905">
        <f>B12-C12</f>
        <v>0</v>
      </c>
      <c r="E12" s="904">
        <f>'Schedule I MH &amp; SUD'!E69</f>
        <v>0</v>
      </c>
    </row>
    <row r="13" spans="1:5">
      <c r="A13" s="961" t="str">
        <f>'Schedule I MH &amp; SUD'!I8</f>
        <v>Program Name</v>
      </c>
      <c r="B13" s="905">
        <f>'Schedule I MH &amp; SUD'!I69</f>
        <v>0</v>
      </c>
      <c r="C13" s="905">
        <f>'Schedule I MH &amp; SUD'!K69</f>
        <v>0</v>
      </c>
      <c r="D13" s="905">
        <f t="shared" ref="D13:D23" si="0">B13-C13</f>
        <v>0</v>
      </c>
      <c r="E13" s="904">
        <f>'Schedule I MH &amp; SUD'!J69</f>
        <v>0</v>
      </c>
    </row>
    <row r="14" spans="1:5">
      <c r="A14" s="961" t="str">
        <f>'Schedule I MH &amp; SUD'!N8</f>
        <v>Program Name</v>
      </c>
      <c r="B14" s="905">
        <f>'Schedule I MH &amp; SUD'!N69</f>
        <v>0</v>
      </c>
      <c r="C14" s="905">
        <f>'Schedule I MH &amp; SUD'!P69</f>
        <v>0</v>
      </c>
      <c r="D14" s="905">
        <f t="shared" si="0"/>
        <v>0</v>
      </c>
      <c r="E14" s="904">
        <f>'Schedule I MH &amp; SUD'!O69</f>
        <v>0</v>
      </c>
    </row>
    <row r="15" spans="1:5">
      <c r="A15" s="961" t="str">
        <f>'Schedule I MH &amp; SUD'!S8</f>
        <v>Program Name</v>
      </c>
      <c r="B15" s="905">
        <f>'Schedule I MH &amp; SUD'!S69</f>
        <v>0</v>
      </c>
      <c r="C15" s="905">
        <f>'Schedule I MH &amp; SUD'!U69</f>
        <v>0</v>
      </c>
      <c r="D15" s="905">
        <f t="shared" si="0"/>
        <v>0</v>
      </c>
      <c r="E15" s="904">
        <f>'Schedule I MH &amp; SUD'!T69</f>
        <v>0</v>
      </c>
    </row>
    <row r="16" spans="1:5">
      <c r="A16" s="961" t="str">
        <f>'Schedule I MH &amp; SUD'!X8</f>
        <v>Program Name</v>
      </c>
      <c r="B16" s="905">
        <f>'Schedule I MH &amp; SUD'!X69</f>
        <v>0</v>
      </c>
      <c r="C16" s="905">
        <f>'Schedule I MH &amp; SUD'!Z69</f>
        <v>0</v>
      </c>
      <c r="D16" s="905">
        <f t="shared" si="0"/>
        <v>0</v>
      </c>
      <c r="E16" s="904">
        <f>'Schedule I MH &amp; SUD'!Y69</f>
        <v>0</v>
      </c>
    </row>
    <row r="17" spans="1:5">
      <c r="A17" s="961" t="str">
        <f>'Schedule I MH &amp; SUD'!AC8</f>
        <v>Program Name</v>
      </c>
      <c r="B17" s="905">
        <f>'Schedule I MH &amp; SUD'!AC69</f>
        <v>0</v>
      </c>
      <c r="C17" s="905">
        <f>'Schedule I MH &amp; SUD'!AE69</f>
        <v>0</v>
      </c>
      <c r="D17" s="905">
        <f t="shared" si="0"/>
        <v>0</v>
      </c>
      <c r="E17" s="904">
        <f>'Schedule I MH &amp; SUD'!AD69</f>
        <v>0</v>
      </c>
    </row>
    <row r="18" spans="1:5">
      <c r="A18" s="961" t="str">
        <f>'Schedule I MH &amp; SUD'!AH8</f>
        <v>Program Name</v>
      </c>
      <c r="B18" s="905">
        <f>'Schedule I MH &amp; SUD'!AH69</f>
        <v>0</v>
      </c>
      <c r="C18" s="905">
        <f>'Schedule I MH &amp; SUD'!AJ69</f>
        <v>0</v>
      </c>
      <c r="D18" s="905">
        <f t="shared" si="0"/>
        <v>0</v>
      </c>
      <c r="E18" s="904">
        <f>'Schedule I MH &amp; SUD'!AI69</f>
        <v>0</v>
      </c>
    </row>
    <row r="19" spans="1:5">
      <c r="A19" s="961" t="str">
        <f>'Schedule I MH &amp; SUD'!AM8</f>
        <v>Program Name</v>
      </c>
      <c r="B19" s="905">
        <f>'Schedule I MH &amp; SUD'!AM69</f>
        <v>0</v>
      </c>
      <c r="C19" s="905">
        <f>'Schedule I MH &amp; SUD'!AJ69</f>
        <v>0</v>
      </c>
      <c r="D19" s="905">
        <f t="shared" si="0"/>
        <v>0</v>
      </c>
      <c r="E19" s="904">
        <f>'Schedule I MH &amp; SUD'!AI69</f>
        <v>0</v>
      </c>
    </row>
    <row r="20" spans="1:5">
      <c r="A20" s="961" t="str">
        <f>'Schedule I MH &amp; SUD'!AR8</f>
        <v>Program Name</v>
      </c>
      <c r="B20" s="905">
        <f>'Schedule I MH &amp; SUD'!AR69</f>
        <v>0</v>
      </c>
      <c r="C20" s="905">
        <f>'Schedule I MH &amp; SUD'!AT69</f>
        <v>0</v>
      </c>
      <c r="D20" s="905">
        <f t="shared" si="0"/>
        <v>0</v>
      </c>
      <c r="E20" s="904">
        <f>'Schedule I MH &amp; SUD'!AS69</f>
        <v>0</v>
      </c>
    </row>
    <row r="21" spans="1:5">
      <c r="A21" s="961" t="str">
        <f>'Schedule I MH &amp; SUD'!AW8</f>
        <v>Program Name</v>
      </c>
      <c r="B21" s="905">
        <f>'Schedule I MH &amp; SUD'!AW69</f>
        <v>0</v>
      </c>
      <c r="C21" s="905">
        <f>'Schedule I MH &amp; SUD'!AY69</f>
        <v>0</v>
      </c>
      <c r="D21" s="905">
        <f t="shared" si="0"/>
        <v>0</v>
      </c>
      <c r="E21" s="904">
        <f>'Schedule I MH &amp; SUD'!AX69</f>
        <v>0</v>
      </c>
    </row>
    <row r="22" spans="1:5">
      <c r="A22" s="961" t="str">
        <f>'Schedule I MH &amp; SUD'!BB8</f>
        <v>Program Name</v>
      </c>
      <c r="B22" s="905">
        <f>'Schedule I MH &amp; SUD'!BB69</f>
        <v>0</v>
      </c>
      <c r="C22" s="905">
        <f>'Schedule I MH &amp; SUD'!BD69</f>
        <v>0</v>
      </c>
      <c r="D22" s="905">
        <f t="shared" si="0"/>
        <v>0</v>
      </c>
      <c r="E22" s="904">
        <f>'Schedule I MH &amp; SUD'!BC69</f>
        <v>0</v>
      </c>
    </row>
    <row r="23" spans="1:5">
      <c r="A23" s="961" t="str">
        <f>'Schedule I MH &amp; SUD'!BG8</f>
        <v>Program Name</v>
      </c>
      <c r="B23" s="905">
        <f>'Schedule I MH &amp; SUD'!BG69</f>
        <v>0</v>
      </c>
      <c r="C23" s="905">
        <f>'Schedule I MH &amp; SUD'!BI69</f>
        <v>0</v>
      </c>
      <c r="D23" s="905">
        <f t="shared" si="0"/>
        <v>0</v>
      </c>
      <c r="E23" s="904">
        <f>'Schedule I MH &amp; SUD'!BH69</f>
        <v>0</v>
      </c>
    </row>
    <row r="24" spans="1:5">
      <c r="A24" s="908"/>
      <c r="B24" s="923"/>
      <c r="C24" s="923"/>
      <c r="D24" s="923"/>
      <c r="E24" s="924"/>
    </row>
    <row r="25" spans="1:5" ht="13.5" thickBot="1">
      <c r="A25" s="899" t="s">
        <v>328</v>
      </c>
      <c r="B25" s="900">
        <f>SUM(B12:B23)</f>
        <v>0</v>
      </c>
      <c r="C25" s="900">
        <f>SUM(C12:C23)</f>
        <v>0</v>
      </c>
      <c r="D25" s="900">
        <f>SUM(D12:D23)</f>
        <v>0</v>
      </c>
      <c r="E25" s="901">
        <f>SUM(E12:E23)</f>
        <v>0</v>
      </c>
    </row>
    <row r="26" spans="1:5" ht="13.5" thickTop="1"/>
    <row r="28" spans="1:5" ht="18">
      <c r="A28" s="902" t="s">
        <v>316</v>
      </c>
    </row>
    <row r="30" spans="1:5">
      <c r="A30" s="1126" t="s">
        <v>325</v>
      </c>
      <c r="B30" s="1127"/>
      <c r="C30" s="1127"/>
      <c r="D30" s="1127"/>
      <c r="E30" s="1127"/>
    </row>
    <row r="31" spans="1:5">
      <c r="A31" s="1127"/>
      <c r="B31" s="1127"/>
      <c r="C31" s="1127"/>
      <c r="D31" s="1127"/>
      <c r="E31" s="1127"/>
    </row>
    <row r="32" spans="1:5">
      <c r="A32" s="1127"/>
      <c r="B32" s="1127"/>
      <c r="C32" s="1127"/>
      <c r="D32" s="1127"/>
      <c r="E32" s="1127"/>
    </row>
    <row r="33" spans="1:5">
      <c r="A33" s="1127"/>
      <c r="B33" s="1127"/>
      <c r="C33" s="1127"/>
      <c r="D33" s="1127"/>
      <c r="E33" s="1127"/>
    </row>
    <row r="34" spans="1:5">
      <c r="A34" s="1127"/>
      <c r="B34" s="1127"/>
      <c r="C34" s="1127"/>
      <c r="D34" s="1127"/>
      <c r="E34" s="1127"/>
    </row>
    <row r="35" spans="1:5">
      <c r="A35" s="1127"/>
      <c r="B35" s="1127"/>
      <c r="C35" s="1127"/>
      <c r="D35" s="1127"/>
      <c r="E35" s="1127"/>
    </row>
    <row r="36" spans="1:5">
      <c r="A36" s="1127"/>
      <c r="B36" s="1127"/>
      <c r="C36" s="1127"/>
      <c r="D36" s="1127"/>
      <c r="E36" s="1127"/>
    </row>
    <row r="37" spans="1:5">
      <c r="A37" s="1127"/>
      <c r="B37" s="1127"/>
      <c r="C37" s="1127"/>
      <c r="D37" s="1127"/>
      <c r="E37" s="1127"/>
    </row>
    <row r="38" spans="1:5">
      <c r="A38" s="1127"/>
      <c r="B38" s="1127"/>
      <c r="C38" s="1127"/>
      <c r="D38" s="1127"/>
      <c r="E38" s="1127"/>
    </row>
    <row r="41" spans="1:5" ht="15">
      <c r="A41" s="1197"/>
      <c r="B41" s="1197"/>
      <c r="C41" s="913"/>
      <c r="D41" s="906"/>
      <c r="E41" s="906"/>
    </row>
    <row r="42" spans="1:5">
      <c r="A42" s="914" t="s">
        <v>313</v>
      </c>
      <c r="B42" s="219"/>
      <c r="C42" s="219"/>
      <c r="D42" s="917" t="s">
        <v>326</v>
      </c>
      <c r="E42" s="898"/>
    </row>
    <row r="43" spans="1:5">
      <c r="A43" s="898"/>
      <c r="B43" s="898"/>
      <c r="C43" s="898"/>
      <c r="D43" s="898"/>
      <c r="E43" s="898"/>
    </row>
    <row r="44" spans="1:5" ht="15">
      <c r="A44" s="1198"/>
      <c r="B44" s="1198"/>
      <c r="C44" s="915"/>
      <c r="D44" s="907"/>
      <c r="E44" s="907"/>
    </row>
    <row r="45" spans="1:5">
      <c r="A45" s="916" t="s">
        <v>80</v>
      </c>
      <c r="B45" s="903"/>
      <c r="C45" s="94"/>
      <c r="D45" s="917" t="s">
        <v>81</v>
      </c>
      <c r="E45" s="898"/>
    </row>
    <row r="49" spans="1:5">
      <c r="A49" s="637" t="s">
        <v>242</v>
      </c>
      <c r="B49" s="898"/>
      <c r="C49" s="898"/>
      <c r="D49" s="898"/>
      <c r="E49" s="898"/>
    </row>
    <row r="50" spans="1:5">
      <c r="A50" s="97" t="s">
        <v>243</v>
      </c>
      <c r="B50" s="898"/>
      <c r="C50" s="898"/>
      <c r="D50" s="898"/>
      <c r="E50" s="898"/>
    </row>
    <row r="51" spans="1:5">
      <c r="A51" s="898"/>
      <c r="B51" s="898"/>
      <c r="C51" s="898"/>
      <c r="D51" s="898"/>
      <c r="E51" s="898"/>
    </row>
    <row r="52" spans="1:5" ht="20.100000000000001" customHeight="1">
      <c r="A52" s="910" t="s">
        <v>333</v>
      </c>
      <c r="B52" s="898"/>
      <c r="C52" s="898"/>
      <c r="D52" s="898"/>
      <c r="E52" s="898"/>
    </row>
    <row r="53" spans="1:5" ht="20.100000000000001" customHeight="1">
      <c r="A53" s="910" t="s">
        <v>323</v>
      </c>
      <c r="B53" s="1196" t="str">
        <f>B5</f>
        <v>Contractor Name</v>
      </c>
      <c r="C53" s="1196"/>
      <c r="D53" s="911" t="s">
        <v>327</v>
      </c>
      <c r="E53" s="962">
        <f>'Schedule I MH &amp; SUD'!H79</f>
        <v>0</v>
      </c>
    </row>
    <row r="54" spans="1:5" ht="20.100000000000001" customHeight="1">
      <c r="A54" s="910" t="s">
        <v>324</v>
      </c>
      <c r="B54" s="957" t="str">
        <f>B6</f>
        <v>Contract Number</v>
      </c>
      <c r="C54" s="925"/>
      <c r="D54" s="911"/>
      <c r="E54" s="925"/>
    </row>
    <row r="55" spans="1:5" ht="20.100000000000001" customHeight="1">
      <c r="A55" s="912" t="s">
        <v>331</v>
      </c>
      <c r="B55" s="958">
        <f>'Schedule I MH &amp; SUD'!F80</f>
        <v>0</v>
      </c>
      <c r="C55" s="925"/>
      <c r="D55" s="912" t="s">
        <v>332</v>
      </c>
      <c r="E55" s="960">
        <f>'Schedule I MH &amp; SUD'!H80</f>
        <v>0</v>
      </c>
    </row>
    <row r="57" spans="1:5" ht="13.5" thickBot="1"/>
    <row r="58" spans="1:5" ht="13.5" thickTop="1">
      <c r="A58" s="918"/>
      <c r="B58" s="919" t="s">
        <v>132</v>
      </c>
      <c r="C58" s="919" t="s">
        <v>329</v>
      </c>
      <c r="D58" s="919" t="s">
        <v>330</v>
      </c>
      <c r="E58" s="920" t="s">
        <v>103</v>
      </c>
    </row>
    <row r="59" spans="1:5">
      <c r="A59" s="909"/>
      <c r="B59" s="921"/>
      <c r="C59" s="921"/>
      <c r="D59" s="921"/>
      <c r="E59" s="922"/>
    </row>
    <row r="60" spans="1:5">
      <c r="A60" s="961" t="str">
        <f>'Schedule I MH &amp; SUD'!D83</f>
        <v>Program Name</v>
      </c>
      <c r="B60" s="905">
        <f>'Schedule I MH &amp; SUD'!D144</f>
        <v>0</v>
      </c>
      <c r="C60" s="905">
        <f>'Schedule I MH &amp; SUD'!F144</f>
        <v>0</v>
      </c>
      <c r="D60" s="905">
        <f>B60-C60</f>
        <v>0</v>
      </c>
      <c r="E60" s="904">
        <f>'Schedule I MH &amp; SUD'!E144</f>
        <v>0</v>
      </c>
    </row>
    <row r="61" spans="1:5">
      <c r="A61" s="961" t="str">
        <f>'Schedule I MH &amp; SUD'!I83</f>
        <v>Program Name</v>
      </c>
      <c r="B61" s="905">
        <f>'Schedule I MH &amp; SUD'!I144</f>
        <v>0</v>
      </c>
      <c r="C61" s="905">
        <f>'Schedule I MH &amp; SUD'!K144</f>
        <v>0</v>
      </c>
      <c r="D61" s="905">
        <f t="shared" ref="D61:D71" si="1">B61-C61</f>
        <v>0</v>
      </c>
      <c r="E61" s="904">
        <f>'Schedule I MH &amp; SUD'!J144</f>
        <v>0</v>
      </c>
    </row>
    <row r="62" spans="1:5">
      <c r="A62" s="961" t="str">
        <f>'Schedule I MH &amp; SUD'!N83</f>
        <v>Program Name</v>
      </c>
      <c r="B62" s="905">
        <f>'Schedule I MH &amp; SUD'!N144</f>
        <v>0</v>
      </c>
      <c r="C62" s="905">
        <f>'Schedule I MH &amp; SUD'!P144</f>
        <v>0</v>
      </c>
      <c r="D62" s="905">
        <f t="shared" si="1"/>
        <v>0</v>
      </c>
      <c r="E62" s="904">
        <f>'Schedule I MH &amp; SUD'!O144</f>
        <v>0</v>
      </c>
    </row>
    <row r="63" spans="1:5">
      <c r="A63" s="961" t="str">
        <f>'Schedule I MH &amp; SUD'!S83</f>
        <v>Program Name</v>
      </c>
      <c r="B63" s="905">
        <f>'Schedule I MH &amp; SUD'!S144</f>
        <v>0</v>
      </c>
      <c r="C63" s="905">
        <f>'Schedule I MH &amp; SUD'!U144</f>
        <v>0</v>
      </c>
      <c r="D63" s="905">
        <f t="shared" si="1"/>
        <v>0</v>
      </c>
      <c r="E63" s="904">
        <f>'Schedule I MH &amp; SUD'!T144</f>
        <v>0</v>
      </c>
    </row>
    <row r="64" spans="1:5">
      <c r="A64" s="961" t="str">
        <f>'Schedule I MH &amp; SUD'!X83</f>
        <v>Program Name</v>
      </c>
      <c r="B64" s="905">
        <f>'Schedule I MH &amp; SUD'!X144</f>
        <v>0</v>
      </c>
      <c r="C64" s="905">
        <f>'Schedule I MH &amp; SUD'!Z144</f>
        <v>0</v>
      </c>
      <c r="D64" s="905">
        <f t="shared" si="1"/>
        <v>0</v>
      </c>
      <c r="E64" s="904">
        <f>'Schedule I MH &amp; SUD'!Y144</f>
        <v>0</v>
      </c>
    </row>
    <row r="65" spans="1:5">
      <c r="A65" s="961" t="str">
        <f>'Schedule I MH &amp; SUD'!AC83</f>
        <v>Program Name</v>
      </c>
      <c r="B65" s="905">
        <f>'Schedule I MH &amp; SUD'!AC144</f>
        <v>0</v>
      </c>
      <c r="C65" s="905">
        <f>'Schedule I MH &amp; SUD'!AE144</f>
        <v>0</v>
      </c>
      <c r="D65" s="905">
        <f t="shared" si="1"/>
        <v>0</v>
      </c>
      <c r="E65" s="904">
        <f>'Schedule I MH &amp; SUD'!AD144</f>
        <v>0</v>
      </c>
    </row>
    <row r="66" spans="1:5">
      <c r="A66" s="961" t="str">
        <f>'Schedule I MH &amp; SUD'!AH83</f>
        <v>Program Name</v>
      </c>
      <c r="B66" s="905">
        <f>'Schedule I MH &amp; SUD'!AH144</f>
        <v>0</v>
      </c>
      <c r="C66" s="905">
        <f>'Schedule I MH &amp; SUD'!AJ144</f>
        <v>0</v>
      </c>
      <c r="D66" s="905">
        <f t="shared" si="1"/>
        <v>0</v>
      </c>
      <c r="E66" s="904">
        <f>'Schedule I MH &amp; SUD'!AI144</f>
        <v>0</v>
      </c>
    </row>
    <row r="67" spans="1:5">
      <c r="A67" s="961" t="str">
        <f>'Schedule I MH &amp; SUD'!AM83</f>
        <v>Program Name</v>
      </c>
      <c r="B67" s="905">
        <f>'Schedule I MH &amp; SUD'!AM144</f>
        <v>0</v>
      </c>
      <c r="C67" s="905">
        <f>'Schedule I MH &amp; SUD'!AO144</f>
        <v>0</v>
      </c>
      <c r="D67" s="905">
        <f t="shared" si="1"/>
        <v>0</v>
      </c>
      <c r="E67" s="904">
        <f>'Schedule I MH &amp; SUD'!AN144</f>
        <v>0</v>
      </c>
    </row>
    <row r="68" spans="1:5">
      <c r="A68" s="961" t="str">
        <f>'Schedule I MH &amp; SUD'!AR83</f>
        <v>Program Name</v>
      </c>
      <c r="B68" s="905">
        <f>'Schedule I MH &amp; SUD'!AR144</f>
        <v>0</v>
      </c>
      <c r="C68" s="905">
        <f>'Schedule I MH &amp; SUD'!AT144</f>
        <v>0</v>
      </c>
      <c r="D68" s="905">
        <f t="shared" si="1"/>
        <v>0</v>
      </c>
      <c r="E68" s="904">
        <f>'Schedule I MH &amp; SUD'!AS144</f>
        <v>0</v>
      </c>
    </row>
    <row r="69" spans="1:5">
      <c r="A69" s="961" t="str">
        <f>'Schedule I MH &amp; SUD'!AW83</f>
        <v>Program Name</v>
      </c>
      <c r="B69" s="905">
        <f>'Schedule I MH &amp; SUD'!AW144</f>
        <v>0</v>
      </c>
      <c r="C69" s="905">
        <f>'Schedule I MH &amp; SUD'!AY144</f>
        <v>0</v>
      </c>
      <c r="D69" s="905">
        <f t="shared" si="1"/>
        <v>0</v>
      </c>
      <c r="E69" s="904">
        <f>'Schedule I MH &amp; SUD'!AX144</f>
        <v>0</v>
      </c>
    </row>
    <row r="70" spans="1:5">
      <c r="A70" s="961" t="str">
        <f>'Schedule I MH &amp; SUD'!BB83</f>
        <v>Program Name</v>
      </c>
      <c r="B70" s="905">
        <f>'Schedule I MH &amp; SUD'!BB144</f>
        <v>0</v>
      </c>
      <c r="C70" s="905">
        <f>'Schedule I MH &amp; SUD'!BD144</f>
        <v>0</v>
      </c>
      <c r="D70" s="905">
        <f t="shared" si="1"/>
        <v>0</v>
      </c>
      <c r="E70" s="904">
        <f>'Schedule I MH &amp; SUD'!BC144</f>
        <v>0</v>
      </c>
    </row>
    <row r="71" spans="1:5">
      <c r="A71" s="961" t="str">
        <f>'Schedule I MH &amp; SUD'!BG83</f>
        <v>Program Name</v>
      </c>
      <c r="B71" s="905">
        <f>'Schedule I MH &amp; SUD'!BG144</f>
        <v>0</v>
      </c>
      <c r="C71" s="905">
        <f>'Schedule I MH &amp; SUD'!BI144</f>
        <v>0</v>
      </c>
      <c r="D71" s="905">
        <f t="shared" si="1"/>
        <v>0</v>
      </c>
      <c r="E71" s="904">
        <f>'Schedule I MH &amp; SUD'!BH144</f>
        <v>0</v>
      </c>
    </row>
    <row r="72" spans="1:5">
      <c r="A72" s="908"/>
      <c r="B72" s="923"/>
      <c r="C72" s="923"/>
      <c r="D72" s="923"/>
      <c r="E72" s="924"/>
    </row>
    <row r="73" spans="1:5" ht="13.5" thickBot="1">
      <c r="A73" s="899" t="s">
        <v>328</v>
      </c>
      <c r="B73" s="900">
        <f>SUM(B60:B71)</f>
        <v>0</v>
      </c>
      <c r="C73" s="900">
        <f>SUM(C60:C71)</f>
        <v>0</v>
      </c>
      <c r="D73" s="900">
        <f>SUM(D60:D71)</f>
        <v>0</v>
      </c>
      <c r="E73" s="901">
        <f>SUM(E60:E71)</f>
        <v>0</v>
      </c>
    </row>
    <row r="74" spans="1:5" ht="13.5" thickTop="1"/>
    <row r="76" spans="1:5" ht="18">
      <c r="A76" s="902" t="s">
        <v>316</v>
      </c>
    </row>
    <row r="78" spans="1:5">
      <c r="A78" s="1126" t="s">
        <v>325</v>
      </c>
      <c r="B78" s="1127"/>
      <c r="C78" s="1127"/>
      <c r="D78" s="1127"/>
      <c r="E78" s="1127"/>
    </row>
    <row r="79" spans="1:5">
      <c r="A79" s="1127"/>
      <c r="B79" s="1127"/>
      <c r="C79" s="1127"/>
      <c r="D79" s="1127"/>
      <c r="E79" s="1127"/>
    </row>
    <row r="80" spans="1:5">
      <c r="A80" s="1127"/>
      <c r="B80" s="1127"/>
      <c r="C80" s="1127"/>
      <c r="D80" s="1127"/>
      <c r="E80" s="1127"/>
    </row>
    <row r="81" spans="1:5">
      <c r="A81" s="1127"/>
      <c r="B81" s="1127"/>
      <c r="C81" s="1127"/>
      <c r="D81" s="1127"/>
      <c r="E81" s="1127"/>
    </row>
    <row r="82" spans="1:5">
      <c r="A82" s="1127"/>
      <c r="B82" s="1127"/>
      <c r="C82" s="1127"/>
      <c r="D82" s="1127"/>
      <c r="E82" s="1127"/>
    </row>
    <row r="83" spans="1:5">
      <c r="A83" s="1127"/>
      <c r="B83" s="1127"/>
      <c r="C83" s="1127"/>
      <c r="D83" s="1127"/>
      <c r="E83" s="1127"/>
    </row>
    <row r="84" spans="1:5">
      <c r="A84" s="1127"/>
      <c r="B84" s="1127"/>
      <c r="C84" s="1127"/>
      <c r="D84" s="1127"/>
      <c r="E84" s="1127"/>
    </row>
    <row r="85" spans="1:5">
      <c r="A85" s="1127"/>
      <c r="B85" s="1127"/>
      <c r="C85" s="1127"/>
      <c r="D85" s="1127"/>
      <c r="E85" s="1127"/>
    </row>
    <row r="86" spans="1:5">
      <c r="A86" s="1127"/>
      <c r="B86" s="1127"/>
      <c r="C86" s="1127"/>
      <c r="D86" s="1127"/>
      <c r="E86" s="1127"/>
    </row>
    <row r="89" spans="1:5" ht="15">
      <c r="A89" s="1197"/>
      <c r="B89" s="1197"/>
      <c r="C89" s="913"/>
      <c r="D89" s="906"/>
      <c r="E89" s="906"/>
    </row>
    <row r="90" spans="1:5">
      <c r="A90" s="914" t="s">
        <v>313</v>
      </c>
      <c r="B90" s="219"/>
      <c r="C90" s="219"/>
      <c r="D90" s="917" t="s">
        <v>326</v>
      </c>
      <c r="E90" s="898"/>
    </row>
    <row r="91" spans="1:5">
      <c r="A91" s="898"/>
      <c r="B91" s="898"/>
      <c r="C91" s="898"/>
      <c r="D91" s="898"/>
      <c r="E91" s="898"/>
    </row>
    <row r="92" spans="1:5" ht="15">
      <c r="A92" s="1198"/>
      <c r="B92" s="1198"/>
      <c r="C92" s="915"/>
      <c r="D92" s="907"/>
      <c r="E92" s="907"/>
    </row>
    <row r="93" spans="1:5">
      <c r="A93" s="916" t="s">
        <v>80</v>
      </c>
      <c r="B93" s="903"/>
      <c r="C93" s="94"/>
      <c r="D93" s="917" t="s">
        <v>81</v>
      </c>
      <c r="E93" s="898"/>
    </row>
    <row r="97" spans="1:5">
      <c r="A97" s="637" t="s">
        <v>242</v>
      </c>
      <c r="B97" s="898"/>
      <c r="C97" s="898"/>
      <c r="D97" s="898"/>
      <c r="E97" s="898"/>
    </row>
    <row r="98" spans="1:5">
      <c r="A98" s="97" t="s">
        <v>243</v>
      </c>
      <c r="B98" s="898"/>
      <c r="C98" s="898"/>
      <c r="D98" s="898"/>
      <c r="E98" s="898"/>
    </row>
    <row r="99" spans="1:5">
      <c r="A99" s="898"/>
      <c r="B99" s="898"/>
      <c r="C99" s="898"/>
      <c r="D99" s="898"/>
      <c r="E99" s="898"/>
    </row>
    <row r="100" spans="1:5" ht="20.100000000000001" customHeight="1">
      <c r="A100" s="910" t="s">
        <v>333</v>
      </c>
      <c r="B100" s="898"/>
      <c r="C100" s="898"/>
      <c r="D100" s="898"/>
      <c r="E100" s="898"/>
    </row>
    <row r="101" spans="1:5" ht="20.100000000000001" customHeight="1">
      <c r="A101" s="910" t="s">
        <v>323</v>
      </c>
      <c r="B101" s="1196" t="str">
        <f>B53</f>
        <v>Contractor Name</v>
      </c>
      <c r="C101" s="1196"/>
      <c r="D101" s="911" t="s">
        <v>327</v>
      </c>
      <c r="E101" s="962">
        <f>'Schedule I MH &amp; SUD'!H154</f>
        <v>0</v>
      </c>
    </row>
    <row r="102" spans="1:5" ht="20.100000000000001" customHeight="1">
      <c r="A102" s="910" t="s">
        <v>324</v>
      </c>
      <c r="B102" s="957" t="str">
        <f>B54</f>
        <v>Contract Number</v>
      </c>
      <c r="C102" s="925"/>
      <c r="D102" s="911"/>
      <c r="E102" s="925"/>
    </row>
    <row r="103" spans="1:5" ht="20.100000000000001" customHeight="1">
      <c r="A103" s="912" t="s">
        <v>331</v>
      </c>
      <c r="B103" s="958">
        <f>'Schedule I MH &amp; SUD'!F155</f>
        <v>0</v>
      </c>
      <c r="C103" s="925"/>
      <c r="D103" s="912" t="s">
        <v>332</v>
      </c>
      <c r="E103" s="960">
        <f>'Schedule I MH &amp; SUD'!H155</f>
        <v>0</v>
      </c>
    </row>
    <row r="105" spans="1:5" ht="13.5" thickBot="1"/>
    <row r="106" spans="1:5" ht="13.5" thickTop="1">
      <c r="A106" s="918"/>
      <c r="B106" s="919" t="s">
        <v>132</v>
      </c>
      <c r="C106" s="919" t="s">
        <v>329</v>
      </c>
      <c r="D106" s="919" t="s">
        <v>330</v>
      </c>
      <c r="E106" s="920" t="s">
        <v>103</v>
      </c>
    </row>
    <row r="107" spans="1:5">
      <c r="A107" s="909"/>
      <c r="B107" s="921"/>
      <c r="C107" s="921"/>
      <c r="D107" s="921"/>
      <c r="E107" s="922"/>
    </row>
    <row r="108" spans="1:5">
      <c r="A108" s="961" t="str">
        <f>'Schedule I MH &amp; SUD'!D158</f>
        <v>Program Name</v>
      </c>
      <c r="B108" s="905">
        <f>'Schedule I MH &amp; SUD'!D219</f>
        <v>0</v>
      </c>
      <c r="C108" s="905">
        <f>'Schedule I MH &amp; SUD'!F219</f>
        <v>0</v>
      </c>
      <c r="D108" s="905">
        <f>B108-C108</f>
        <v>0</v>
      </c>
      <c r="E108" s="904">
        <f>'Schedule I MH &amp; SUD'!E219</f>
        <v>0</v>
      </c>
    </row>
    <row r="109" spans="1:5">
      <c r="A109" s="961" t="str">
        <f>'Schedule I MH &amp; SUD'!I158</f>
        <v>Program Name</v>
      </c>
      <c r="B109" s="905">
        <f>'Schedule I MH &amp; SUD'!I219</f>
        <v>0</v>
      </c>
      <c r="C109" s="905">
        <f>'Schedule I MH &amp; SUD'!K219</f>
        <v>0</v>
      </c>
      <c r="D109" s="905">
        <f t="shared" ref="D109:D119" si="2">B109-C109</f>
        <v>0</v>
      </c>
      <c r="E109" s="904">
        <f>'Schedule I MH &amp; SUD'!J219</f>
        <v>0</v>
      </c>
    </row>
    <row r="110" spans="1:5">
      <c r="A110" s="961" t="str">
        <f>'Schedule I MH &amp; SUD'!N158</f>
        <v>Program Name</v>
      </c>
      <c r="B110" s="905">
        <f>'Schedule I MH &amp; SUD'!N219</f>
        <v>0</v>
      </c>
      <c r="C110" s="905">
        <f>'Schedule I MH &amp; SUD'!P219</f>
        <v>0</v>
      </c>
      <c r="D110" s="905">
        <f t="shared" si="2"/>
        <v>0</v>
      </c>
      <c r="E110" s="904">
        <f>'Schedule I MH &amp; SUD'!O219</f>
        <v>0</v>
      </c>
    </row>
    <row r="111" spans="1:5">
      <c r="A111" s="961" t="str">
        <f>'Schedule I MH &amp; SUD'!S158</f>
        <v>Program Name</v>
      </c>
      <c r="B111" s="905">
        <f>'Schedule I MH &amp; SUD'!S219</f>
        <v>0</v>
      </c>
      <c r="C111" s="905">
        <f>'Schedule I MH &amp; SUD'!U219</f>
        <v>0</v>
      </c>
      <c r="D111" s="905">
        <f t="shared" si="2"/>
        <v>0</v>
      </c>
      <c r="E111" s="904">
        <f>'Schedule I MH &amp; SUD'!T219</f>
        <v>0</v>
      </c>
    </row>
    <row r="112" spans="1:5">
      <c r="A112" s="961" t="str">
        <f>'Schedule I MH &amp; SUD'!X158</f>
        <v>Program Name</v>
      </c>
      <c r="B112" s="905">
        <f>'Schedule I MH &amp; SUD'!X219</f>
        <v>0</v>
      </c>
      <c r="C112" s="905">
        <f>'Schedule I MH &amp; SUD'!Z219</f>
        <v>0</v>
      </c>
      <c r="D112" s="905">
        <f t="shared" si="2"/>
        <v>0</v>
      </c>
      <c r="E112" s="904">
        <f>'Schedule I MH &amp; SUD'!Y219</f>
        <v>0</v>
      </c>
    </row>
    <row r="113" spans="1:5">
      <c r="A113" s="961" t="str">
        <f>'Schedule I MH &amp; SUD'!AC158</f>
        <v>Program Name</v>
      </c>
      <c r="B113" s="905">
        <f>'Schedule I MH &amp; SUD'!AC219</f>
        <v>0</v>
      </c>
      <c r="C113" s="905">
        <f>'Schedule I MH &amp; SUD'!AE219</f>
        <v>0</v>
      </c>
      <c r="D113" s="905">
        <f t="shared" si="2"/>
        <v>0</v>
      </c>
      <c r="E113" s="904">
        <f>'Schedule I MH &amp; SUD'!AD219</f>
        <v>0</v>
      </c>
    </row>
    <row r="114" spans="1:5">
      <c r="A114" s="961" t="str">
        <f>'Schedule I MH &amp; SUD'!AH158</f>
        <v>Program Name</v>
      </c>
      <c r="B114" s="905">
        <f>'Schedule I MH &amp; SUD'!AH219</f>
        <v>0</v>
      </c>
      <c r="C114" s="905">
        <f>'Schedule I MH &amp; SUD'!AJ219</f>
        <v>0</v>
      </c>
      <c r="D114" s="905">
        <f t="shared" si="2"/>
        <v>0</v>
      </c>
      <c r="E114" s="904">
        <f>'Schedule I MH &amp; SUD'!AI219</f>
        <v>0</v>
      </c>
    </row>
    <row r="115" spans="1:5">
      <c r="A115" s="961" t="str">
        <f>'Schedule I MH &amp; SUD'!AM158</f>
        <v>Program Name</v>
      </c>
      <c r="B115" s="905">
        <f>'Schedule I MH &amp; SUD'!AM219</f>
        <v>0</v>
      </c>
      <c r="C115" s="905">
        <f>'Schedule I MH &amp; SUD'!AO219</f>
        <v>0</v>
      </c>
      <c r="D115" s="905">
        <f t="shared" si="2"/>
        <v>0</v>
      </c>
      <c r="E115" s="904">
        <f>'Schedule I MH &amp; SUD'!AN219</f>
        <v>0</v>
      </c>
    </row>
    <row r="116" spans="1:5">
      <c r="A116" s="961" t="str">
        <f>'Schedule I MH &amp; SUD'!AR158</f>
        <v>Program Name</v>
      </c>
      <c r="B116" s="905">
        <f>'Schedule I MH &amp; SUD'!AR219</f>
        <v>0</v>
      </c>
      <c r="C116" s="905">
        <f>'Schedule I MH &amp; SUD'!AT219</f>
        <v>0</v>
      </c>
      <c r="D116" s="905">
        <f t="shared" si="2"/>
        <v>0</v>
      </c>
      <c r="E116" s="904">
        <f>'Schedule I MH &amp; SUD'!AS219</f>
        <v>0</v>
      </c>
    </row>
    <row r="117" spans="1:5">
      <c r="A117" s="961" t="str">
        <f>'Schedule I MH &amp; SUD'!AW158</f>
        <v>Program Name</v>
      </c>
      <c r="B117" s="905">
        <f>'Schedule I MH &amp; SUD'!AW219</f>
        <v>0</v>
      </c>
      <c r="C117" s="905">
        <f>'Schedule I MH &amp; SUD'!AY219</f>
        <v>0</v>
      </c>
      <c r="D117" s="905">
        <f t="shared" si="2"/>
        <v>0</v>
      </c>
      <c r="E117" s="904">
        <f>'Schedule I MH &amp; SUD'!AX219</f>
        <v>0</v>
      </c>
    </row>
    <row r="118" spans="1:5">
      <c r="A118" s="961" t="str">
        <f>'Schedule I MH &amp; SUD'!BB158</f>
        <v>Program Name</v>
      </c>
      <c r="B118" s="905">
        <f>'Schedule I MH &amp; SUD'!BB219</f>
        <v>0</v>
      </c>
      <c r="C118" s="905">
        <f>'Schedule I MH &amp; SUD'!AY219</f>
        <v>0</v>
      </c>
      <c r="D118" s="905">
        <f t="shared" si="2"/>
        <v>0</v>
      </c>
      <c r="E118" s="904">
        <f>'Schedule I MH &amp; SUD'!BC219</f>
        <v>0</v>
      </c>
    </row>
    <row r="119" spans="1:5">
      <c r="A119" s="961" t="str">
        <f>'Schedule I MH &amp; SUD'!BG158</f>
        <v>Program Name</v>
      </c>
      <c r="B119" s="905">
        <f>'Schedule I MH &amp; SUD'!BG219</f>
        <v>0</v>
      </c>
      <c r="C119" s="905">
        <f>'Schedule I MH &amp; SUD'!BI219</f>
        <v>0</v>
      </c>
      <c r="D119" s="905">
        <f t="shared" si="2"/>
        <v>0</v>
      </c>
      <c r="E119" s="904">
        <f>'Schedule I MH &amp; SUD'!BH219</f>
        <v>0</v>
      </c>
    </row>
    <row r="120" spans="1:5">
      <c r="A120" s="908"/>
      <c r="B120" s="923"/>
      <c r="C120" s="923"/>
      <c r="D120" s="923"/>
      <c r="E120" s="924"/>
    </row>
    <row r="121" spans="1:5" ht="13.5" thickBot="1">
      <c r="A121" s="899" t="s">
        <v>328</v>
      </c>
      <c r="B121" s="900">
        <f>SUM(B108:B119)</f>
        <v>0</v>
      </c>
      <c r="C121" s="900">
        <f>SUM(C108:C119)</f>
        <v>0</v>
      </c>
      <c r="D121" s="900">
        <f>SUM(D108:D119)</f>
        <v>0</v>
      </c>
      <c r="E121" s="901">
        <f>SUM(E108:E119)</f>
        <v>0</v>
      </c>
    </row>
    <row r="122" spans="1:5" ht="13.5" thickTop="1"/>
    <row r="124" spans="1:5" ht="18">
      <c r="A124" s="902" t="s">
        <v>316</v>
      </c>
    </row>
    <row r="126" spans="1:5">
      <c r="A126" s="1126" t="s">
        <v>325</v>
      </c>
      <c r="B126" s="1127"/>
      <c r="C126" s="1127"/>
      <c r="D126" s="1127"/>
      <c r="E126" s="1127"/>
    </row>
    <row r="127" spans="1:5">
      <c r="A127" s="1127"/>
      <c r="B127" s="1127"/>
      <c r="C127" s="1127"/>
      <c r="D127" s="1127"/>
      <c r="E127" s="1127"/>
    </row>
    <row r="128" spans="1:5">
      <c r="A128" s="1127"/>
      <c r="B128" s="1127"/>
      <c r="C128" s="1127"/>
      <c r="D128" s="1127"/>
      <c r="E128" s="1127"/>
    </row>
    <row r="129" spans="1:5">
      <c r="A129" s="1127"/>
      <c r="B129" s="1127"/>
      <c r="C129" s="1127"/>
      <c r="D129" s="1127"/>
      <c r="E129" s="1127"/>
    </row>
    <row r="130" spans="1:5">
      <c r="A130" s="1127"/>
      <c r="B130" s="1127"/>
      <c r="C130" s="1127"/>
      <c r="D130" s="1127"/>
      <c r="E130" s="1127"/>
    </row>
    <row r="131" spans="1:5">
      <c r="A131" s="1127"/>
      <c r="B131" s="1127"/>
      <c r="C131" s="1127"/>
      <c r="D131" s="1127"/>
      <c r="E131" s="1127"/>
    </row>
    <row r="132" spans="1:5">
      <c r="A132" s="1127"/>
      <c r="B132" s="1127"/>
      <c r="C132" s="1127"/>
      <c r="D132" s="1127"/>
      <c r="E132" s="1127"/>
    </row>
    <row r="133" spans="1:5">
      <c r="A133" s="1127"/>
      <c r="B133" s="1127"/>
      <c r="C133" s="1127"/>
      <c r="D133" s="1127"/>
      <c r="E133" s="1127"/>
    </row>
    <row r="134" spans="1:5">
      <c r="A134" s="1127"/>
      <c r="B134" s="1127"/>
      <c r="C134" s="1127"/>
      <c r="D134" s="1127"/>
      <c r="E134" s="1127"/>
    </row>
    <row r="137" spans="1:5" ht="15">
      <c r="A137" s="1197"/>
      <c r="B137" s="1197"/>
      <c r="C137" s="913"/>
      <c r="D137" s="906"/>
      <c r="E137" s="906"/>
    </row>
    <row r="138" spans="1:5">
      <c r="A138" s="914" t="s">
        <v>313</v>
      </c>
      <c r="B138" s="219"/>
      <c r="C138" s="219"/>
      <c r="D138" s="917" t="s">
        <v>326</v>
      </c>
      <c r="E138" s="898"/>
    </row>
    <row r="139" spans="1:5">
      <c r="A139" s="898"/>
      <c r="B139" s="898"/>
      <c r="C139" s="898"/>
      <c r="D139" s="898"/>
      <c r="E139" s="898"/>
    </row>
    <row r="140" spans="1:5" ht="15">
      <c r="A140" s="1198"/>
      <c r="B140" s="1198"/>
      <c r="C140" s="915"/>
      <c r="D140" s="907"/>
      <c r="E140" s="907"/>
    </row>
    <row r="141" spans="1:5">
      <c r="A141" s="916" t="s">
        <v>80</v>
      </c>
      <c r="B141" s="903"/>
      <c r="C141" s="94"/>
      <c r="D141" s="917" t="s">
        <v>81</v>
      </c>
      <c r="E141" s="898"/>
    </row>
    <row r="145" spans="1:5">
      <c r="A145" s="637" t="s">
        <v>242</v>
      </c>
      <c r="B145" s="898"/>
      <c r="C145" s="898"/>
      <c r="D145" s="898"/>
      <c r="E145" s="898"/>
    </row>
    <row r="146" spans="1:5">
      <c r="A146" s="97" t="s">
        <v>243</v>
      </c>
      <c r="B146" s="898"/>
      <c r="C146" s="898"/>
      <c r="D146" s="898"/>
      <c r="E146" s="898"/>
    </row>
    <row r="147" spans="1:5">
      <c r="A147" s="898"/>
      <c r="B147" s="898"/>
      <c r="C147" s="898"/>
      <c r="D147" s="898"/>
      <c r="E147" s="898"/>
    </row>
    <row r="148" spans="1:5" ht="20.100000000000001" customHeight="1">
      <c r="A148" s="910" t="s">
        <v>333</v>
      </c>
      <c r="B148" s="898"/>
      <c r="C148" s="898"/>
      <c r="D148" s="898"/>
      <c r="E148" s="898"/>
    </row>
    <row r="149" spans="1:5" ht="20.100000000000001" customHeight="1">
      <c r="A149" s="910" t="s">
        <v>323</v>
      </c>
      <c r="B149" s="1196" t="str">
        <f>B101</f>
        <v>Contractor Name</v>
      </c>
      <c r="C149" s="1196"/>
      <c r="D149" s="911" t="s">
        <v>327</v>
      </c>
      <c r="E149" s="962">
        <f>'Schedule I MH &amp; SUD'!H229</f>
        <v>0</v>
      </c>
    </row>
    <row r="150" spans="1:5" ht="20.100000000000001" customHeight="1">
      <c r="A150" s="910" t="s">
        <v>324</v>
      </c>
      <c r="B150" s="957" t="str">
        <f>B102</f>
        <v>Contract Number</v>
      </c>
      <c r="C150" s="898"/>
      <c r="D150" s="911"/>
      <c r="E150" s="911"/>
    </row>
    <row r="151" spans="1:5" ht="20.100000000000001" customHeight="1">
      <c r="A151" s="912" t="s">
        <v>331</v>
      </c>
      <c r="B151" s="958">
        <f>'Schedule I MH &amp; SUD'!F230</f>
        <v>0</v>
      </c>
      <c r="C151" s="898"/>
      <c r="D151" s="912" t="s">
        <v>332</v>
      </c>
      <c r="E151" s="960">
        <f>'Schedule I MH &amp; SUD'!H230</f>
        <v>0</v>
      </c>
    </row>
    <row r="153" spans="1:5" ht="13.5" thickBot="1"/>
    <row r="154" spans="1:5" ht="13.5" thickTop="1">
      <c r="A154" s="918"/>
      <c r="B154" s="919" t="s">
        <v>132</v>
      </c>
      <c r="C154" s="919" t="s">
        <v>329</v>
      </c>
      <c r="D154" s="919" t="s">
        <v>330</v>
      </c>
      <c r="E154" s="920" t="s">
        <v>103</v>
      </c>
    </row>
    <row r="155" spans="1:5">
      <c r="A155" s="909"/>
      <c r="B155" s="921"/>
      <c r="C155" s="921"/>
      <c r="D155" s="921"/>
      <c r="E155" s="922"/>
    </row>
    <row r="156" spans="1:5">
      <c r="A156" s="961" t="str">
        <f>'Schedule I MH &amp; SUD'!D233</f>
        <v>Program Name</v>
      </c>
      <c r="B156" s="905">
        <f>'Schedule I MH &amp; SUD'!D294</f>
        <v>0</v>
      </c>
      <c r="C156" s="905">
        <f>'Schedule I MH &amp; SUD'!F294</f>
        <v>0</v>
      </c>
      <c r="D156" s="905">
        <f>B156-C156</f>
        <v>0</v>
      </c>
      <c r="E156" s="904">
        <f>'Schedule I MH &amp; SUD'!E294</f>
        <v>0</v>
      </c>
    </row>
    <row r="157" spans="1:5">
      <c r="A157" s="961" t="str">
        <f>'Schedule I MH &amp; SUD'!I233</f>
        <v>Program Name</v>
      </c>
      <c r="B157" s="905">
        <f>'Schedule I MH &amp; SUD'!I294</f>
        <v>0</v>
      </c>
      <c r="C157" s="905">
        <f>'Schedule I MH &amp; SUD'!K294</f>
        <v>0</v>
      </c>
      <c r="D157" s="905">
        <f t="shared" ref="D157:D167" si="3">B157-C157</f>
        <v>0</v>
      </c>
      <c r="E157" s="904">
        <f>'Schedule I MH &amp; SUD'!J294</f>
        <v>0</v>
      </c>
    </row>
    <row r="158" spans="1:5">
      <c r="A158" s="961" t="str">
        <f>'Schedule I MH &amp; SUD'!N233</f>
        <v>Program Name</v>
      </c>
      <c r="B158" s="905">
        <f>'Schedule I MH &amp; SUD'!N294</f>
        <v>0</v>
      </c>
      <c r="C158" s="905">
        <f>'Schedule I MH &amp; SUD'!P294</f>
        <v>0</v>
      </c>
      <c r="D158" s="905">
        <f t="shared" si="3"/>
        <v>0</v>
      </c>
      <c r="E158" s="904">
        <f>'Schedule I MH &amp; SUD'!O294</f>
        <v>0</v>
      </c>
    </row>
    <row r="159" spans="1:5">
      <c r="A159" s="961" t="str">
        <f>'Schedule I MH &amp; SUD'!S233</f>
        <v>Program Name</v>
      </c>
      <c r="B159" s="905">
        <f>'Schedule I MH &amp; SUD'!S294</f>
        <v>0</v>
      </c>
      <c r="C159" s="905">
        <f>'Schedule I MH &amp; SUD'!U294</f>
        <v>0</v>
      </c>
      <c r="D159" s="905">
        <f t="shared" si="3"/>
        <v>0</v>
      </c>
      <c r="E159" s="904">
        <f>'Schedule I MH &amp; SUD'!T294</f>
        <v>0</v>
      </c>
    </row>
    <row r="160" spans="1:5">
      <c r="A160" s="961" t="str">
        <f>'Schedule I MH &amp; SUD'!X233</f>
        <v>Program Name</v>
      </c>
      <c r="B160" s="905">
        <f>'Schedule I MH &amp; SUD'!X294</f>
        <v>0</v>
      </c>
      <c r="C160" s="905">
        <f>'Schedule I MH &amp; SUD'!Z294</f>
        <v>0</v>
      </c>
      <c r="D160" s="905">
        <f t="shared" si="3"/>
        <v>0</v>
      </c>
      <c r="E160" s="904">
        <f>'Schedule I MH &amp; SUD'!Y294</f>
        <v>0</v>
      </c>
    </row>
    <row r="161" spans="1:5">
      <c r="A161" s="961" t="str">
        <f>'Schedule I MH &amp; SUD'!AC233</f>
        <v>Program Name</v>
      </c>
      <c r="B161" s="905">
        <f>'Schedule I MH &amp; SUD'!AC294</f>
        <v>0</v>
      </c>
      <c r="C161" s="905">
        <f>'Schedule I MH &amp; SUD'!AE294</f>
        <v>0</v>
      </c>
      <c r="D161" s="905">
        <f t="shared" si="3"/>
        <v>0</v>
      </c>
      <c r="E161" s="904">
        <f>'Schedule I MH &amp; SUD'!AD294</f>
        <v>0</v>
      </c>
    </row>
    <row r="162" spans="1:5">
      <c r="A162" s="961" t="str">
        <f>'Schedule I MH &amp; SUD'!AH233</f>
        <v>Program Name</v>
      </c>
      <c r="B162" s="905">
        <f>'Schedule I MH &amp; SUD'!AH294</f>
        <v>0</v>
      </c>
      <c r="C162" s="905">
        <f>'Schedule I MH &amp; SUD'!AJ294</f>
        <v>0</v>
      </c>
      <c r="D162" s="905">
        <f t="shared" si="3"/>
        <v>0</v>
      </c>
      <c r="E162" s="904">
        <f>'Schedule I MH &amp; SUD'!AI294</f>
        <v>0</v>
      </c>
    </row>
    <row r="163" spans="1:5">
      <c r="A163" s="961" t="str">
        <f>'Schedule I MH &amp; SUD'!AM233</f>
        <v>Program Name</v>
      </c>
      <c r="B163" s="905">
        <f>'Schedule I MH &amp; SUD'!AM294</f>
        <v>0</v>
      </c>
      <c r="C163" s="905">
        <f>'Schedule I MH &amp; SUD'!AO294</f>
        <v>0</v>
      </c>
      <c r="D163" s="905">
        <f t="shared" si="3"/>
        <v>0</v>
      </c>
      <c r="E163" s="904">
        <f>'Schedule I MH &amp; SUD'!AN294</f>
        <v>0</v>
      </c>
    </row>
    <row r="164" spans="1:5">
      <c r="A164" s="961" t="str">
        <f>'Schedule I MH &amp; SUD'!AR233</f>
        <v>Program Name</v>
      </c>
      <c r="B164" s="905">
        <f>'Schedule I MH &amp; SUD'!AR294</f>
        <v>0</v>
      </c>
      <c r="C164" s="905">
        <f>'Schedule I MH &amp; SUD'!AT294</f>
        <v>0</v>
      </c>
      <c r="D164" s="905">
        <f t="shared" si="3"/>
        <v>0</v>
      </c>
      <c r="E164" s="904">
        <f>'Schedule I MH &amp; SUD'!AS294</f>
        <v>0</v>
      </c>
    </row>
    <row r="165" spans="1:5">
      <c r="A165" s="961" t="str">
        <f>'Schedule I MH &amp; SUD'!AW233</f>
        <v>Program Name</v>
      </c>
      <c r="B165" s="905">
        <f>'Schedule I MH &amp; SUD'!AW294</f>
        <v>0</v>
      </c>
      <c r="C165" s="905">
        <f>'Schedule I MH &amp; SUD'!AY294</f>
        <v>0</v>
      </c>
      <c r="D165" s="905">
        <f t="shared" si="3"/>
        <v>0</v>
      </c>
      <c r="E165" s="904">
        <f>'Schedule I MH &amp; SUD'!AX294</f>
        <v>0</v>
      </c>
    </row>
    <row r="166" spans="1:5">
      <c r="A166" s="961" t="str">
        <f>'Schedule I MH &amp; SUD'!BB233</f>
        <v>Program Name</v>
      </c>
      <c r="B166" s="905">
        <f>'Schedule I MH &amp; SUD'!BB294</f>
        <v>0</v>
      </c>
      <c r="C166" s="905">
        <f>'Schedule I MH &amp; SUD'!BD294</f>
        <v>0</v>
      </c>
      <c r="D166" s="905">
        <f t="shared" si="3"/>
        <v>0</v>
      </c>
      <c r="E166" s="904">
        <f>'Schedule I MH &amp; SUD'!BC294</f>
        <v>0</v>
      </c>
    </row>
    <row r="167" spans="1:5">
      <c r="A167" s="961" t="str">
        <f>'Schedule I MH &amp; SUD'!BG233</f>
        <v>Program Name</v>
      </c>
      <c r="B167" s="905">
        <f>'Schedule I MH &amp; SUD'!BG294</f>
        <v>0</v>
      </c>
      <c r="C167" s="905">
        <f>'Schedule I MH &amp; SUD'!BI294</f>
        <v>0</v>
      </c>
      <c r="D167" s="905">
        <f t="shared" si="3"/>
        <v>0</v>
      </c>
      <c r="E167" s="904">
        <f>'Schedule I MH &amp; SUD'!BH294</f>
        <v>0</v>
      </c>
    </row>
    <row r="168" spans="1:5">
      <c r="A168" s="908"/>
      <c r="B168" s="923"/>
      <c r="C168" s="923"/>
      <c r="D168" s="923"/>
      <c r="E168" s="924"/>
    </row>
    <row r="169" spans="1:5" ht="13.5" thickBot="1">
      <c r="A169" s="899" t="s">
        <v>328</v>
      </c>
      <c r="B169" s="900">
        <f>SUM(B156:B167)</f>
        <v>0</v>
      </c>
      <c r="C169" s="900">
        <f>SUM(C156:C167)</f>
        <v>0</v>
      </c>
      <c r="D169" s="900">
        <f>SUM(D156:D167)</f>
        <v>0</v>
      </c>
      <c r="E169" s="901">
        <f>SUM(E156:E167)</f>
        <v>0</v>
      </c>
    </row>
    <row r="170" spans="1:5" ht="13.5" thickTop="1"/>
    <row r="172" spans="1:5" ht="18">
      <c r="A172" s="902" t="s">
        <v>316</v>
      </c>
    </row>
    <row r="174" spans="1:5">
      <c r="A174" s="1126" t="s">
        <v>325</v>
      </c>
      <c r="B174" s="1127"/>
      <c r="C174" s="1127"/>
      <c r="D174" s="1127"/>
      <c r="E174" s="1127"/>
    </row>
    <row r="175" spans="1:5">
      <c r="A175" s="1127"/>
      <c r="B175" s="1127"/>
      <c r="C175" s="1127"/>
      <c r="D175" s="1127"/>
      <c r="E175" s="1127"/>
    </row>
    <row r="176" spans="1:5">
      <c r="A176" s="1127"/>
      <c r="B176" s="1127"/>
      <c r="C176" s="1127"/>
      <c r="D176" s="1127"/>
      <c r="E176" s="1127"/>
    </row>
    <row r="177" spans="1:5">
      <c r="A177" s="1127"/>
      <c r="B177" s="1127"/>
      <c r="C177" s="1127"/>
      <c r="D177" s="1127"/>
      <c r="E177" s="1127"/>
    </row>
    <row r="178" spans="1:5">
      <c r="A178" s="1127"/>
      <c r="B178" s="1127"/>
      <c r="C178" s="1127"/>
      <c r="D178" s="1127"/>
      <c r="E178" s="1127"/>
    </row>
    <row r="179" spans="1:5">
      <c r="A179" s="1127"/>
      <c r="B179" s="1127"/>
      <c r="C179" s="1127"/>
      <c r="D179" s="1127"/>
      <c r="E179" s="1127"/>
    </row>
    <row r="180" spans="1:5">
      <c r="A180" s="1127"/>
      <c r="B180" s="1127"/>
      <c r="C180" s="1127"/>
      <c r="D180" s="1127"/>
      <c r="E180" s="1127"/>
    </row>
    <row r="181" spans="1:5">
      <c r="A181" s="1127"/>
      <c r="B181" s="1127"/>
      <c r="C181" s="1127"/>
      <c r="D181" s="1127"/>
      <c r="E181" s="1127"/>
    </row>
    <row r="182" spans="1:5">
      <c r="A182" s="1127"/>
      <c r="B182" s="1127"/>
      <c r="C182" s="1127"/>
      <c r="D182" s="1127"/>
      <c r="E182" s="1127"/>
    </row>
    <row r="185" spans="1:5" ht="15">
      <c r="A185" s="1197"/>
      <c r="B185" s="1197"/>
      <c r="C185" s="913"/>
      <c r="D185" s="906"/>
      <c r="E185" s="906"/>
    </row>
    <row r="186" spans="1:5">
      <c r="A186" s="914" t="s">
        <v>313</v>
      </c>
      <c r="B186" s="219"/>
      <c r="C186" s="219"/>
      <c r="D186" s="917" t="s">
        <v>326</v>
      </c>
      <c r="E186" s="898"/>
    </row>
    <row r="187" spans="1:5">
      <c r="A187" s="898"/>
      <c r="B187" s="898"/>
      <c r="C187" s="898"/>
      <c r="D187" s="898"/>
      <c r="E187" s="898"/>
    </row>
    <row r="188" spans="1:5" ht="15">
      <c r="A188" s="1198"/>
      <c r="B188" s="1198"/>
      <c r="C188" s="915"/>
      <c r="D188" s="907"/>
      <c r="E188" s="907"/>
    </row>
    <row r="189" spans="1:5">
      <c r="A189" s="916" t="s">
        <v>80</v>
      </c>
      <c r="B189" s="903"/>
      <c r="C189" s="94"/>
      <c r="D189" s="917" t="s">
        <v>81</v>
      </c>
      <c r="E189" s="898"/>
    </row>
    <row r="193" spans="1:5">
      <c r="A193" s="637" t="s">
        <v>242</v>
      </c>
      <c r="B193" s="898"/>
      <c r="C193" s="898"/>
      <c r="D193" s="898"/>
      <c r="E193" s="898"/>
    </row>
    <row r="194" spans="1:5">
      <c r="A194" s="97" t="s">
        <v>243</v>
      </c>
      <c r="B194" s="898"/>
      <c r="C194" s="898"/>
      <c r="D194" s="898"/>
      <c r="E194" s="898"/>
    </row>
    <row r="195" spans="1:5">
      <c r="A195" s="898"/>
      <c r="B195" s="898"/>
      <c r="C195" s="898"/>
      <c r="D195" s="898"/>
      <c r="E195" s="898"/>
    </row>
    <row r="196" spans="1:5" ht="20.100000000000001" customHeight="1">
      <c r="A196" s="910" t="s">
        <v>333</v>
      </c>
      <c r="B196" s="898"/>
      <c r="C196" s="898"/>
      <c r="D196" s="898"/>
      <c r="E196" s="898"/>
    </row>
    <row r="197" spans="1:5" ht="20.100000000000001" customHeight="1">
      <c r="A197" s="910" t="s">
        <v>323</v>
      </c>
      <c r="B197" s="1196" t="str">
        <f>B149</f>
        <v>Contractor Name</v>
      </c>
      <c r="C197" s="1196"/>
      <c r="D197" s="911" t="s">
        <v>327</v>
      </c>
      <c r="E197" s="962">
        <f>'Schedule I MH &amp; SUD'!H304</f>
        <v>0</v>
      </c>
    </row>
    <row r="198" spans="1:5" ht="20.100000000000001" customHeight="1">
      <c r="A198" s="910" t="s">
        <v>324</v>
      </c>
      <c r="B198" s="957" t="str">
        <f>B150</f>
        <v>Contract Number</v>
      </c>
      <c r="C198" s="898"/>
      <c r="D198" s="911"/>
      <c r="E198" s="926"/>
    </row>
    <row r="199" spans="1:5" ht="20.100000000000001" customHeight="1">
      <c r="A199" s="912" t="s">
        <v>331</v>
      </c>
      <c r="B199" s="958">
        <f>'Schedule I MH &amp; SUD'!F305</f>
        <v>0</v>
      </c>
      <c r="C199" s="898"/>
      <c r="D199" s="912" t="s">
        <v>332</v>
      </c>
      <c r="E199" s="960">
        <f>'Schedule I MH &amp; SUD'!H305</f>
        <v>0</v>
      </c>
    </row>
    <row r="201" spans="1:5" ht="13.5" thickBot="1"/>
    <row r="202" spans="1:5" ht="13.5" thickTop="1">
      <c r="A202" s="918"/>
      <c r="B202" s="919" t="s">
        <v>132</v>
      </c>
      <c r="C202" s="919" t="s">
        <v>329</v>
      </c>
      <c r="D202" s="919" t="s">
        <v>330</v>
      </c>
      <c r="E202" s="920" t="s">
        <v>103</v>
      </c>
    </row>
    <row r="203" spans="1:5">
      <c r="A203" s="909"/>
      <c r="B203" s="921"/>
      <c r="C203" s="921"/>
      <c r="D203" s="921"/>
      <c r="E203" s="922"/>
    </row>
    <row r="204" spans="1:5">
      <c r="A204" s="961" t="str">
        <f>'Schedule I MH &amp; SUD'!D308</f>
        <v>Program Name</v>
      </c>
      <c r="B204" s="905">
        <f>'Schedule I MH &amp; SUD'!D369</f>
        <v>0</v>
      </c>
      <c r="C204" s="905">
        <f>'Schedule I MH &amp; SUD'!F369</f>
        <v>0</v>
      </c>
      <c r="D204" s="905">
        <f>B204-C204</f>
        <v>0</v>
      </c>
      <c r="E204" s="904">
        <f>'Schedule I MH &amp; SUD'!E369</f>
        <v>0</v>
      </c>
    </row>
    <row r="205" spans="1:5">
      <c r="A205" s="961" t="str">
        <f>'Schedule I MH &amp; SUD'!I308</f>
        <v>Program Name</v>
      </c>
      <c r="B205" s="905">
        <f>'Schedule I MH &amp; SUD'!I369</f>
        <v>0</v>
      </c>
      <c r="C205" s="905">
        <f>'Schedule I MH &amp; SUD'!K369</f>
        <v>0</v>
      </c>
      <c r="D205" s="905">
        <f t="shared" ref="D205:D215" si="4">B205-C205</f>
        <v>0</v>
      </c>
      <c r="E205" s="904">
        <f>'Schedule I MH &amp; SUD'!J369</f>
        <v>0</v>
      </c>
    </row>
    <row r="206" spans="1:5">
      <c r="A206" s="961" t="str">
        <f>'Schedule I MH &amp; SUD'!N308</f>
        <v>Program Name</v>
      </c>
      <c r="B206" s="905">
        <f>'Schedule I MH &amp; SUD'!N369</f>
        <v>0</v>
      </c>
      <c r="C206" s="905">
        <f>'Schedule I MH &amp; SUD'!P369</f>
        <v>0</v>
      </c>
      <c r="D206" s="905">
        <f t="shared" si="4"/>
        <v>0</v>
      </c>
      <c r="E206" s="904">
        <f>'Schedule I MH &amp; SUD'!O369</f>
        <v>0</v>
      </c>
    </row>
    <row r="207" spans="1:5">
      <c r="A207" s="961" t="str">
        <f>'Schedule I MH &amp; SUD'!S308</f>
        <v>Program Name</v>
      </c>
      <c r="B207" s="905">
        <f>'Schedule I MH &amp; SUD'!S369</f>
        <v>0</v>
      </c>
      <c r="C207" s="905">
        <f>'Schedule I MH &amp; SUD'!U369</f>
        <v>0</v>
      </c>
      <c r="D207" s="905">
        <f t="shared" si="4"/>
        <v>0</v>
      </c>
      <c r="E207" s="904">
        <f>'Schedule I MH &amp; SUD'!T369</f>
        <v>0</v>
      </c>
    </row>
    <row r="208" spans="1:5">
      <c r="A208" s="961" t="str">
        <f>'Schedule I MH &amp; SUD'!X308</f>
        <v>Program Name</v>
      </c>
      <c r="B208" s="905">
        <f>'Schedule I MH &amp; SUD'!X369</f>
        <v>0</v>
      </c>
      <c r="C208" s="905">
        <f>'Schedule I MH &amp; SUD'!Z369</f>
        <v>0</v>
      </c>
      <c r="D208" s="905">
        <f t="shared" si="4"/>
        <v>0</v>
      </c>
      <c r="E208" s="904">
        <f>'Schedule I MH &amp; SUD'!Y369</f>
        <v>0</v>
      </c>
    </row>
    <row r="209" spans="1:5">
      <c r="A209" s="961" t="str">
        <f>'Schedule I MH &amp; SUD'!AC308</f>
        <v>Program Name</v>
      </c>
      <c r="B209" s="905">
        <f>'Schedule I MH &amp; SUD'!AC369</f>
        <v>0</v>
      </c>
      <c r="C209" s="905">
        <f>'Schedule I MH &amp; SUD'!AE369</f>
        <v>0</v>
      </c>
      <c r="D209" s="905">
        <f t="shared" si="4"/>
        <v>0</v>
      </c>
      <c r="E209" s="904">
        <f>'Schedule I MH &amp; SUD'!AD369</f>
        <v>0</v>
      </c>
    </row>
    <row r="210" spans="1:5">
      <c r="A210" s="961" t="str">
        <f>'Schedule I MH &amp; SUD'!AH308</f>
        <v>Program Name</v>
      </c>
      <c r="B210" s="905">
        <f>'Schedule I MH &amp; SUD'!AH369</f>
        <v>0</v>
      </c>
      <c r="C210" s="905">
        <f>'Schedule I MH &amp; SUD'!AJ369</f>
        <v>0</v>
      </c>
      <c r="D210" s="905">
        <f t="shared" si="4"/>
        <v>0</v>
      </c>
      <c r="E210" s="904">
        <f>'Schedule I MH &amp; SUD'!AI369</f>
        <v>0</v>
      </c>
    </row>
    <row r="211" spans="1:5">
      <c r="A211" s="961" t="str">
        <f>'Schedule I MH &amp; SUD'!AM308</f>
        <v>Program Name</v>
      </c>
      <c r="B211" s="905">
        <f>'Schedule I MH &amp; SUD'!AM369</f>
        <v>0</v>
      </c>
      <c r="C211" s="905">
        <f>'Schedule I MH &amp; SUD'!AO369</f>
        <v>0</v>
      </c>
      <c r="D211" s="905">
        <f t="shared" si="4"/>
        <v>0</v>
      </c>
      <c r="E211" s="904">
        <f>'Schedule I MH &amp; SUD'!AN369</f>
        <v>0</v>
      </c>
    </row>
    <row r="212" spans="1:5">
      <c r="A212" s="961" t="str">
        <f>'Schedule I MH &amp; SUD'!AR308</f>
        <v>Program Name</v>
      </c>
      <c r="B212" s="905">
        <f>'Schedule I MH &amp; SUD'!AR369</f>
        <v>0</v>
      </c>
      <c r="C212" s="905">
        <f>'Schedule I MH &amp; SUD'!AT369</f>
        <v>0</v>
      </c>
      <c r="D212" s="905">
        <f t="shared" si="4"/>
        <v>0</v>
      </c>
      <c r="E212" s="904">
        <f>'Schedule I MH &amp; SUD'!AS369</f>
        <v>0</v>
      </c>
    </row>
    <row r="213" spans="1:5">
      <c r="A213" s="961" t="str">
        <f>'Schedule I MH &amp; SUD'!AW308</f>
        <v>Program Name</v>
      </c>
      <c r="B213" s="905">
        <f>'Schedule I MH &amp; SUD'!AW369</f>
        <v>0</v>
      </c>
      <c r="C213" s="905">
        <f>'Schedule I MH &amp; SUD'!AY369</f>
        <v>0</v>
      </c>
      <c r="D213" s="905">
        <f t="shared" si="4"/>
        <v>0</v>
      </c>
      <c r="E213" s="904">
        <f>'Schedule I MH &amp; SUD'!AX369</f>
        <v>0</v>
      </c>
    </row>
    <row r="214" spans="1:5">
      <c r="A214" s="961" t="str">
        <f>'Schedule I MH &amp; SUD'!BB308</f>
        <v>Program Name</v>
      </c>
      <c r="B214" s="905">
        <f>'Schedule I MH &amp; SUD'!BB369</f>
        <v>0</v>
      </c>
      <c r="C214" s="905">
        <f>'Schedule I MH &amp; SUD'!BD369</f>
        <v>0</v>
      </c>
      <c r="D214" s="905">
        <f t="shared" si="4"/>
        <v>0</v>
      </c>
      <c r="E214" s="904">
        <f>'Schedule I MH &amp; SUD'!BC369</f>
        <v>0</v>
      </c>
    </row>
    <row r="215" spans="1:5">
      <c r="A215" s="961" t="str">
        <f>'Schedule I MH &amp; SUD'!BG308</f>
        <v>Program Name</v>
      </c>
      <c r="B215" s="905">
        <f>'Schedule I MH &amp; SUD'!BG369</f>
        <v>0</v>
      </c>
      <c r="C215" s="905">
        <f>'Schedule I MH &amp; SUD'!BI369</f>
        <v>0</v>
      </c>
      <c r="D215" s="905">
        <f t="shared" si="4"/>
        <v>0</v>
      </c>
      <c r="E215" s="904">
        <f>'Schedule I MH &amp; SUD'!BH369</f>
        <v>0</v>
      </c>
    </row>
    <row r="216" spans="1:5">
      <c r="A216" s="908"/>
      <c r="B216" s="923"/>
      <c r="C216" s="923"/>
      <c r="D216" s="923"/>
      <c r="E216" s="924"/>
    </row>
    <row r="217" spans="1:5" ht="13.5" thickBot="1">
      <c r="A217" s="899" t="s">
        <v>328</v>
      </c>
      <c r="B217" s="900">
        <f>SUM(B204:B215)</f>
        <v>0</v>
      </c>
      <c r="C217" s="900">
        <f>SUM(C204:C215)</f>
        <v>0</v>
      </c>
      <c r="D217" s="900">
        <f>SUM(D204:D215)</f>
        <v>0</v>
      </c>
      <c r="E217" s="901">
        <f>SUM(E204:E215)</f>
        <v>0</v>
      </c>
    </row>
    <row r="218" spans="1:5" ht="13.5" thickTop="1"/>
    <row r="220" spans="1:5" ht="18">
      <c r="A220" s="902" t="s">
        <v>316</v>
      </c>
    </row>
    <row r="222" spans="1:5">
      <c r="A222" s="1126" t="s">
        <v>325</v>
      </c>
      <c r="B222" s="1127"/>
      <c r="C222" s="1127"/>
      <c r="D222" s="1127"/>
      <c r="E222" s="1127"/>
    </row>
    <row r="223" spans="1:5">
      <c r="A223" s="1127"/>
      <c r="B223" s="1127"/>
      <c r="C223" s="1127"/>
      <c r="D223" s="1127"/>
      <c r="E223" s="1127"/>
    </row>
    <row r="224" spans="1:5">
      <c r="A224" s="1127"/>
      <c r="B224" s="1127"/>
      <c r="C224" s="1127"/>
      <c r="D224" s="1127"/>
      <c r="E224" s="1127"/>
    </row>
    <row r="225" spans="1:5">
      <c r="A225" s="1127"/>
      <c r="B225" s="1127"/>
      <c r="C225" s="1127"/>
      <c r="D225" s="1127"/>
      <c r="E225" s="1127"/>
    </row>
    <row r="226" spans="1:5">
      <c r="A226" s="1127"/>
      <c r="B226" s="1127"/>
      <c r="C226" s="1127"/>
      <c r="D226" s="1127"/>
      <c r="E226" s="1127"/>
    </row>
    <row r="227" spans="1:5">
      <c r="A227" s="1127"/>
      <c r="B227" s="1127"/>
      <c r="C227" s="1127"/>
      <c r="D227" s="1127"/>
      <c r="E227" s="1127"/>
    </row>
    <row r="228" spans="1:5">
      <c r="A228" s="1127"/>
      <c r="B228" s="1127"/>
      <c r="C228" s="1127"/>
      <c r="D228" s="1127"/>
      <c r="E228" s="1127"/>
    </row>
    <row r="229" spans="1:5">
      <c r="A229" s="1127"/>
      <c r="B229" s="1127"/>
      <c r="C229" s="1127"/>
      <c r="D229" s="1127"/>
      <c r="E229" s="1127"/>
    </row>
    <row r="230" spans="1:5">
      <c r="A230" s="1127"/>
      <c r="B230" s="1127"/>
      <c r="C230" s="1127"/>
      <c r="D230" s="1127"/>
      <c r="E230" s="1127"/>
    </row>
    <row r="233" spans="1:5" ht="15">
      <c r="A233" s="1197"/>
      <c r="B233" s="1197"/>
      <c r="C233" s="913"/>
      <c r="D233" s="906"/>
      <c r="E233" s="906"/>
    </row>
    <row r="234" spans="1:5">
      <c r="A234" s="914" t="s">
        <v>313</v>
      </c>
      <c r="B234" s="219"/>
      <c r="C234" s="219"/>
      <c r="D234" s="917" t="s">
        <v>326</v>
      </c>
      <c r="E234" s="898"/>
    </row>
    <row r="235" spans="1:5">
      <c r="A235" s="898"/>
      <c r="B235" s="898"/>
      <c r="C235" s="898"/>
      <c r="D235" s="898"/>
      <c r="E235" s="898"/>
    </row>
    <row r="236" spans="1:5" ht="15">
      <c r="A236" s="1198"/>
      <c r="B236" s="1198"/>
      <c r="C236" s="915"/>
      <c r="D236" s="907"/>
      <c r="E236" s="907"/>
    </row>
    <row r="237" spans="1:5">
      <c r="A237" s="916" t="s">
        <v>80</v>
      </c>
      <c r="B237" s="903"/>
      <c r="C237" s="94"/>
      <c r="D237" s="917" t="s">
        <v>81</v>
      </c>
      <c r="E237" s="898"/>
    </row>
    <row r="241" spans="1:5">
      <c r="A241" s="637" t="s">
        <v>242</v>
      </c>
      <c r="B241" s="898"/>
      <c r="C241" s="898"/>
      <c r="D241" s="898"/>
      <c r="E241" s="898"/>
    </row>
    <row r="242" spans="1:5">
      <c r="A242" s="97" t="s">
        <v>243</v>
      </c>
      <c r="B242" s="898"/>
      <c r="C242" s="898"/>
      <c r="D242" s="898"/>
      <c r="E242" s="898"/>
    </row>
    <row r="243" spans="1:5">
      <c r="A243" s="898"/>
      <c r="B243" s="898"/>
      <c r="C243" s="898"/>
      <c r="D243" s="898"/>
      <c r="E243" s="898"/>
    </row>
    <row r="244" spans="1:5" ht="20.100000000000001" customHeight="1">
      <c r="A244" s="910" t="s">
        <v>333</v>
      </c>
      <c r="B244" s="898"/>
      <c r="C244" s="898"/>
      <c r="D244" s="898"/>
      <c r="E244" s="898"/>
    </row>
    <row r="245" spans="1:5" ht="20.100000000000001" customHeight="1">
      <c r="A245" s="910" t="s">
        <v>323</v>
      </c>
      <c r="B245" s="1196" t="str">
        <f>B197</f>
        <v>Contractor Name</v>
      </c>
      <c r="C245" s="1196"/>
      <c r="D245" s="911" t="s">
        <v>327</v>
      </c>
      <c r="E245" s="962">
        <f>'Schedule I MH &amp; SUD'!H379</f>
        <v>0</v>
      </c>
    </row>
    <row r="246" spans="1:5" ht="20.100000000000001" customHeight="1">
      <c r="A246" s="910" t="s">
        <v>324</v>
      </c>
      <c r="B246" s="957" t="str">
        <f>B198</f>
        <v>Contract Number</v>
      </c>
      <c r="C246" s="925"/>
      <c r="D246" s="911"/>
      <c r="E246" s="926"/>
    </row>
    <row r="247" spans="1:5" ht="20.100000000000001" customHeight="1">
      <c r="A247" s="912" t="s">
        <v>331</v>
      </c>
      <c r="B247" s="958">
        <f>'Schedule I MH &amp; SUD'!F380</f>
        <v>0</v>
      </c>
      <c r="C247" s="925"/>
      <c r="D247" s="912" t="s">
        <v>332</v>
      </c>
      <c r="E247" s="960">
        <f>'Schedule I MH &amp; SUD'!H380</f>
        <v>0</v>
      </c>
    </row>
    <row r="249" spans="1:5" ht="13.5" thickBot="1"/>
    <row r="250" spans="1:5" ht="13.5" thickTop="1">
      <c r="A250" s="918"/>
      <c r="B250" s="919" t="s">
        <v>132</v>
      </c>
      <c r="C250" s="919" t="s">
        <v>329</v>
      </c>
      <c r="D250" s="919" t="s">
        <v>330</v>
      </c>
      <c r="E250" s="920" t="s">
        <v>103</v>
      </c>
    </row>
    <row r="251" spans="1:5">
      <c r="A251" s="909"/>
      <c r="B251" s="921"/>
      <c r="C251" s="921"/>
      <c r="D251" s="921"/>
      <c r="E251" s="922"/>
    </row>
    <row r="252" spans="1:5">
      <c r="A252" s="961" t="str">
        <f>'Schedule I MH &amp; SUD'!D383</f>
        <v>Program Name</v>
      </c>
      <c r="B252" s="905">
        <f>'Schedule I MH &amp; SUD'!D444</f>
        <v>0</v>
      </c>
      <c r="C252" s="905">
        <f>'Schedule I MH &amp; SUD'!F444</f>
        <v>0</v>
      </c>
      <c r="D252" s="905">
        <f>B252-C252</f>
        <v>0</v>
      </c>
      <c r="E252" s="904">
        <f>'Schedule I MH &amp; SUD'!E444</f>
        <v>0</v>
      </c>
    </row>
    <row r="253" spans="1:5">
      <c r="A253" s="961" t="str">
        <f>'Schedule I MH &amp; SUD'!I383</f>
        <v>Program Name</v>
      </c>
      <c r="B253" s="905">
        <f>'Schedule I MH &amp; SUD'!I444</f>
        <v>0</v>
      </c>
      <c r="C253" s="905">
        <f>'Schedule I MH &amp; SUD'!K444</f>
        <v>0</v>
      </c>
      <c r="D253" s="905">
        <f t="shared" ref="D253:D263" si="5">B253-C253</f>
        <v>0</v>
      </c>
      <c r="E253" s="904">
        <f>'Schedule I MH &amp; SUD'!J444</f>
        <v>0</v>
      </c>
    </row>
    <row r="254" spans="1:5">
      <c r="A254" s="961" t="str">
        <f>'Schedule I MH &amp; SUD'!N383</f>
        <v>Program Name</v>
      </c>
      <c r="B254" s="905">
        <f>'Schedule I MH &amp; SUD'!N444</f>
        <v>0</v>
      </c>
      <c r="C254" s="905">
        <f>'Schedule I MH &amp; SUD'!P444</f>
        <v>0</v>
      </c>
      <c r="D254" s="905">
        <f t="shared" si="5"/>
        <v>0</v>
      </c>
      <c r="E254" s="904">
        <f>'Schedule I MH &amp; SUD'!O444</f>
        <v>0</v>
      </c>
    </row>
    <row r="255" spans="1:5">
      <c r="A255" s="961" t="str">
        <f>'Schedule I MH &amp; SUD'!S383</f>
        <v>Program Name</v>
      </c>
      <c r="B255" s="905">
        <f>'Schedule I MH &amp; SUD'!S444</f>
        <v>0</v>
      </c>
      <c r="C255" s="905">
        <f>'Schedule I MH &amp; SUD'!U444</f>
        <v>0</v>
      </c>
      <c r="D255" s="905">
        <f t="shared" si="5"/>
        <v>0</v>
      </c>
      <c r="E255" s="904">
        <f>'Schedule I MH &amp; SUD'!T444</f>
        <v>0</v>
      </c>
    </row>
    <row r="256" spans="1:5">
      <c r="A256" s="961" t="str">
        <f>'Schedule I MH &amp; SUD'!X383</f>
        <v>Program Name</v>
      </c>
      <c r="B256" s="905">
        <f>'Schedule I MH &amp; SUD'!X444</f>
        <v>0</v>
      </c>
      <c r="C256" s="905">
        <f>'Schedule I MH &amp; SUD'!Z444</f>
        <v>0</v>
      </c>
      <c r="D256" s="905">
        <f t="shared" si="5"/>
        <v>0</v>
      </c>
      <c r="E256" s="904">
        <f>'Schedule I MH &amp; SUD'!Y444</f>
        <v>0</v>
      </c>
    </row>
    <row r="257" spans="1:5">
      <c r="A257" s="961" t="str">
        <f>'Schedule I MH &amp; SUD'!AC383</f>
        <v>Program Name</v>
      </c>
      <c r="B257" s="905">
        <f>'Schedule I MH &amp; SUD'!AC444</f>
        <v>0</v>
      </c>
      <c r="C257" s="905">
        <f>'Schedule I MH &amp; SUD'!AE444</f>
        <v>0</v>
      </c>
      <c r="D257" s="905">
        <f t="shared" si="5"/>
        <v>0</v>
      </c>
      <c r="E257" s="904">
        <f>'Schedule I MH &amp; SUD'!AD444</f>
        <v>0</v>
      </c>
    </row>
    <row r="258" spans="1:5">
      <c r="A258" s="961" t="str">
        <f>'Schedule I MH &amp; SUD'!AH383</f>
        <v>Program Name</v>
      </c>
      <c r="B258" s="905">
        <f>'Schedule I MH &amp; SUD'!AH444</f>
        <v>0</v>
      </c>
      <c r="C258" s="905">
        <f>'Schedule I MH &amp; SUD'!AJ444</f>
        <v>0</v>
      </c>
      <c r="D258" s="905">
        <f t="shared" si="5"/>
        <v>0</v>
      </c>
      <c r="E258" s="904">
        <f>'Schedule I MH &amp; SUD'!AI444</f>
        <v>0</v>
      </c>
    </row>
    <row r="259" spans="1:5">
      <c r="A259" s="961" t="str">
        <f>'Schedule I MH &amp; SUD'!AM383</f>
        <v>Program Name</v>
      </c>
      <c r="B259" s="905">
        <f>'Schedule I MH &amp; SUD'!AM444</f>
        <v>0</v>
      </c>
      <c r="C259" s="905">
        <f>'Schedule I MH &amp; SUD'!AO444</f>
        <v>0</v>
      </c>
      <c r="D259" s="905">
        <f t="shared" si="5"/>
        <v>0</v>
      </c>
      <c r="E259" s="904">
        <f>'Schedule I MH &amp; SUD'!AN444</f>
        <v>0</v>
      </c>
    </row>
    <row r="260" spans="1:5">
      <c r="A260" s="961" t="str">
        <f>'Schedule I MH &amp; SUD'!AR383</f>
        <v>Program Name</v>
      </c>
      <c r="B260" s="905">
        <f>'Schedule I MH &amp; SUD'!AR444</f>
        <v>0</v>
      </c>
      <c r="C260" s="905">
        <f>'Schedule I MH &amp; SUD'!AT444</f>
        <v>0</v>
      </c>
      <c r="D260" s="905">
        <f t="shared" si="5"/>
        <v>0</v>
      </c>
      <c r="E260" s="904">
        <f>'Schedule I MH &amp; SUD'!AS444</f>
        <v>0</v>
      </c>
    </row>
    <row r="261" spans="1:5">
      <c r="A261" s="961" t="str">
        <f>'Schedule I MH &amp; SUD'!AW383</f>
        <v>Program Name</v>
      </c>
      <c r="B261" s="905">
        <f>'Schedule I MH &amp; SUD'!AW444</f>
        <v>0</v>
      </c>
      <c r="C261" s="905">
        <f>'Schedule I MH &amp; SUD'!AY444</f>
        <v>0</v>
      </c>
      <c r="D261" s="905">
        <f t="shared" si="5"/>
        <v>0</v>
      </c>
      <c r="E261" s="904">
        <f>'Schedule I MH &amp; SUD'!AX444</f>
        <v>0</v>
      </c>
    </row>
    <row r="262" spans="1:5">
      <c r="A262" s="961" t="str">
        <f>'Schedule I MH &amp; SUD'!BB383</f>
        <v>Program Name</v>
      </c>
      <c r="B262" s="905">
        <f>'Schedule I MH &amp; SUD'!BB444</f>
        <v>0</v>
      </c>
      <c r="C262" s="905">
        <f>'Schedule I MH &amp; SUD'!BD444</f>
        <v>0</v>
      </c>
      <c r="D262" s="905">
        <f t="shared" si="5"/>
        <v>0</v>
      </c>
      <c r="E262" s="904">
        <f>'Schedule I MH &amp; SUD'!BC444</f>
        <v>0</v>
      </c>
    </row>
    <row r="263" spans="1:5">
      <c r="A263" s="961" t="str">
        <f>'Schedule I MH &amp; SUD'!BG383</f>
        <v>Program Name</v>
      </c>
      <c r="B263" s="905">
        <f>'Schedule I MH &amp; SUD'!BG444</f>
        <v>0</v>
      </c>
      <c r="C263" s="905">
        <f>'Schedule I MH &amp; SUD'!BI444</f>
        <v>0</v>
      </c>
      <c r="D263" s="905">
        <f t="shared" si="5"/>
        <v>0</v>
      </c>
      <c r="E263" s="904">
        <f>'Schedule I MH &amp; SUD'!BH444</f>
        <v>0</v>
      </c>
    </row>
    <row r="264" spans="1:5">
      <c r="A264" s="908"/>
      <c r="B264" s="923"/>
      <c r="C264" s="923"/>
      <c r="D264" s="923"/>
      <c r="E264" s="924"/>
    </row>
    <row r="265" spans="1:5" ht="13.5" thickBot="1">
      <c r="A265" s="899" t="s">
        <v>328</v>
      </c>
      <c r="B265" s="900">
        <f>SUM(B252:B263)</f>
        <v>0</v>
      </c>
      <c r="C265" s="900">
        <f>SUM(C252:C263)</f>
        <v>0</v>
      </c>
      <c r="D265" s="900">
        <f>SUM(D252:D263)</f>
        <v>0</v>
      </c>
      <c r="E265" s="901">
        <f>SUM(E252:E263)</f>
        <v>0</v>
      </c>
    </row>
    <row r="266" spans="1:5" ht="13.5" thickTop="1"/>
    <row r="268" spans="1:5" ht="18">
      <c r="A268" s="902" t="s">
        <v>316</v>
      </c>
    </row>
    <row r="270" spans="1:5">
      <c r="A270" s="1126" t="s">
        <v>325</v>
      </c>
      <c r="B270" s="1127"/>
      <c r="C270" s="1127"/>
      <c r="D270" s="1127"/>
      <c r="E270" s="1127"/>
    </row>
    <row r="271" spans="1:5">
      <c r="A271" s="1127"/>
      <c r="B271" s="1127"/>
      <c r="C271" s="1127"/>
      <c r="D271" s="1127"/>
      <c r="E271" s="1127"/>
    </row>
    <row r="272" spans="1:5">
      <c r="A272" s="1127"/>
      <c r="B272" s="1127"/>
      <c r="C272" s="1127"/>
      <c r="D272" s="1127"/>
      <c r="E272" s="1127"/>
    </row>
    <row r="273" spans="1:5">
      <c r="A273" s="1127"/>
      <c r="B273" s="1127"/>
      <c r="C273" s="1127"/>
      <c r="D273" s="1127"/>
      <c r="E273" s="1127"/>
    </row>
    <row r="274" spans="1:5">
      <c r="A274" s="1127"/>
      <c r="B274" s="1127"/>
      <c r="C274" s="1127"/>
      <c r="D274" s="1127"/>
      <c r="E274" s="1127"/>
    </row>
    <row r="275" spans="1:5">
      <c r="A275" s="1127"/>
      <c r="B275" s="1127"/>
      <c r="C275" s="1127"/>
      <c r="D275" s="1127"/>
      <c r="E275" s="1127"/>
    </row>
    <row r="276" spans="1:5">
      <c r="A276" s="1127"/>
      <c r="B276" s="1127"/>
      <c r="C276" s="1127"/>
      <c r="D276" s="1127"/>
      <c r="E276" s="1127"/>
    </row>
    <row r="277" spans="1:5">
      <c r="A277" s="1127"/>
      <c r="B277" s="1127"/>
      <c r="C277" s="1127"/>
      <c r="D277" s="1127"/>
      <c r="E277" s="1127"/>
    </row>
    <row r="278" spans="1:5">
      <c r="A278" s="1127"/>
      <c r="B278" s="1127"/>
      <c r="C278" s="1127"/>
      <c r="D278" s="1127"/>
      <c r="E278" s="1127"/>
    </row>
    <row r="281" spans="1:5" ht="15">
      <c r="A281" s="1197"/>
      <c r="B281" s="1197"/>
      <c r="C281" s="913"/>
      <c r="D281" s="906"/>
      <c r="E281" s="906"/>
    </row>
    <row r="282" spans="1:5">
      <c r="A282" s="914" t="s">
        <v>313</v>
      </c>
      <c r="B282" s="219"/>
      <c r="C282" s="219"/>
      <c r="D282" s="917" t="s">
        <v>326</v>
      </c>
      <c r="E282" s="898"/>
    </row>
    <row r="283" spans="1:5">
      <c r="A283" s="898"/>
      <c r="B283" s="898"/>
      <c r="C283" s="898"/>
      <c r="D283" s="898"/>
      <c r="E283" s="898"/>
    </row>
    <row r="284" spans="1:5" ht="15">
      <c r="A284" s="1198"/>
      <c r="B284" s="1198"/>
      <c r="C284" s="915"/>
      <c r="D284" s="907"/>
      <c r="E284" s="907"/>
    </row>
    <row r="285" spans="1:5">
      <c r="A285" s="916" t="s">
        <v>80</v>
      </c>
      <c r="B285" s="903"/>
      <c r="C285" s="94"/>
      <c r="D285" s="917" t="s">
        <v>81</v>
      </c>
      <c r="E285" s="898"/>
    </row>
    <row r="289" spans="1:5">
      <c r="A289" s="637" t="s">
        <v>242</v>
      </c>
      <c r="B289" s="898"/>
      <c r="C289" s="898"/>
      <c r="D289" s="898"/>
      <c r="E289" s="898"/>
    </row>
    <row r="290" spans="1:5">
      <c r="A290" s="97" t="s">
        <v>243</v>
      </c>
      <c r="B290" s="898"/>
      <c r="C290" s="898"/>
      <c r="D290" s="898"/>
      <c r="E290" s="898"/>
    </row>
    <row r="291" spans="1:5">
      <c r="A291" s="898"/>
      <c r="B291" s="898"/>
      <c r="C291" s="898"/>
      <c r="D291" s="898"/>
      <c r="E291" s="898"/>
    </row>
    <row r="292" spans="1:5" ht="20.100000000000001" customHeight="1">
      <c r="A292" s="910" t="s">
        <v>333</v>
      </c>
      <c r="B292" s="898"/>
      <c r="C292" s="898"/>
      <c r="D292" s="898"/>
      <c r="E292" s="898"/>
    </row>
    <row r="293" spans="1:5" ht="20.100000000000001" customHeight="1">
      <c r="A293" s="910" t="s">
        <v>323</v>
      </c>
      <c r="B293" s="1196" t="str">
        <f>B245</f>
        <v>Contractor Name</v>
      </c>
      <c r="C293" s="1196"/>
      <c r="D293" s="911" t="s">
        <v>327</v>
      </c>
      <c r="E293" s="962">
        <f>'Schedule I MH &amp; SUD'!H454</f>
        <v>0</v>
      </c>
    </row>
    <row r="294" spans="1:5" ht="20.100000000000001" customHeight="1">
      <c r="A294" s="910" t="s">
        <v>324</v>
      </c>
      <c r="B294" s="957" t="str">
        <f>B246</f>
        <v>Contract Number</v>
      </c>
      <c r="C294" s="925"/>
      <c r="D294" s="911"/>
      <c r="E294" s="926"/>
    </row>
    <row r="295" spans="1:5" ht="20.100000000000001" customHeight="1">
      <c r="A295" s="912" t="s">
        <v>331</v>
      </c>
      <c r="B295" s="958">
        <f>'Schedule I MH &amp; SUD'!F455</f>
        <v>0</v>
      </c>
      <c r="C295" s="925"/>
      <c r="D295" s="912" t="s">
        <v>332</v>
      </c>
      <c r="E295" s="960">
        <f>'Schedule I MH &amp; SUD'!H455</f>
        <v>0</v>
      </c>
    </row>
    <row r="297" spans="1:5" ht="13.5" thickBot="1"/>
    <row r="298" spans="1:5" ht="13.5" thickTop="1">
      <c r="A298" s="918"/>
      <c r="B298" s="919" t="s">
        <v>132</v>
      </c>
      <c r="C298" s="919" t="s">
        <v>329</v>
      </c>
      <c r="D298" s="919" t="s">
        <v>330</v>
      </c>
      <c r="E298" s="920" t="s">
        <v>103</v>
      </c>
    </row>
    <row r="299" spans="1:5">
      <c r="A299" s="909"/>
      <c r="B299" s="921"/>
      <c r="C299" s="921"/>
      <c r="D299" s="921"/>
      <c r="E299" s="922"/>
    </row>
    <row r="300" spans="1:5">
      <c r="A300" s="961" t="str">
        <f>'Schedule I MH &amp; SUD'!D458</f>
        <v>Program Name</v>
      </c>
      <c r="B300" s="905">
        <f>'Schedule I MH &amp; SUD'!D519</f>
        <v>0</v>
      </c>
      <c r="C300" s="905">
        <f>'Schedule I MH &amp; SUD'!F519</f>
        <v>0</v>
      </c>
      <c r="D300" s="905">
        <f>B300-C300</f>
        <v>0</v>
      </c>
      <c r="E300" s="904">
        <f>'Schedule I MH &amp; SUD'!E519</f>
        <v>0</v>
      </c>
    </row>
    <row r="301" spans="1:5">
      <c r="A301" s="961" t="str">
        <f>'Schedule I MH &amp; SUD'!I458</f>
        <v>Program Name</v>
      </c>
      <c r="B301" s="905">
        <f>'Schedule I MH &amp; SUD'!I519</f>
        <v>0</v>
      </c>
      <c r="C301" s="905">
        <f>'Schedule I MH &amp; SUD'!K519</f>
        <v>0</v>
      </c>
      <c r="D301" s="905">
        <f t="shared" ref="D301:D311" si="6">B301-C301</f>
        <v>0</v>
      </c>
      <c r="E301" s="904">
        <f>'Schedule I MH &amp; SUD'!J519</f>
        <v>0</v>
      </c>
    </row>
    <row r="302" spans="1:5">
      <c r="A302" s="961" t="str">
        <f>'Schedule I MH &amp; SUD'!N458</f>
        <v>Program Name</v>
      </c>
      <c r="B302" s="905">
        <f>'Schedule I MH &amp; SUD'!N519</f>
        <v>0</v>
      </c>
      <c r="C302" s="905">
        <f>'Schedule I MH &amp; SUD'!P519</f>
        <v>0</v>
      </c>
      <c r="D302" s="905">
        <f t="shared" si="6"/>
        <v>0</v>
      </c>
      <c r="E302" s="904">
        <f>'Schedule I MH &amp; SUD'!O519</f>
        <v>0</v>
      </c>
    </row>
    <row r="303" spans="1:5">
      <c r="A303" s="961" t="str">
        <f>'Schedule I MH &amp; SUD'!S458</f>
        <v>Program Name</v>
      </c>
      <c r="B303" s="905">
        <f>'Schedule I MH &amp; SUD'!S519</f>
        <v>0</v>
      </c>
      <c r="C303" s="905">
        <f>'Schedule I MH &amp; SUD'!U519</f>
        <v>0</v>
      </c>
      <c r="D303" s="905">
        <f t="shared" si="6"/>
        <v>0</v>
      </c>
      <c r="E303" s="904">
        <f>'Schedule I MH &amp; SUD'!T519</f>
        <v>0</v>
      </c>
    </row>
    <row r="304" spans="1:5">
      <c r="A304" s="961" t="str">
        <f>'Schedule I MH &amp; SUD'!X458</f>
        <v>Program Name</v>
      </c>
      <c r="B304" s="905">
        <f>'Schedule I MH &amp; SUD'!X519</f>
        <v>0</v>
      </c>
      <c r="C304" s="905">
        <f>'Schedule I MH &amp; SUD'!Z519</f>
        <v>0</v>
      </c>
      <c r="D304" s="905">
        <f t="shared" si="6"/>
        <v>0</v>
      </c>
      <c r="E304" s="904">
        <f>'Schedule I MH &amp; SUD'!Y519</f>
        <v>0</v>
      </c>
    </row>
    <row r="305" spans="1:5">
      <c r="A305" s="961" t="str">
        <f>'Schedule I MH &amp; SUD'!AC458</f>
        <v>Program Name</v>
      </c>
      <c r="B305" s="905">
        <f>'Schedule I MH &amp; SUD'!AC519</f>
        <v>0</v>
      </c>
      <c r="C305" s="905">
        <f>'Schedule I MH &amp; SUD'!AE519</f>
        <v>0</v>
      </c>
      <c r="D305" s="905">
        <f t="shared" si="6"/>
        <v>0</v>
      </c>
      <c r="E305" s="904">
        <f>'Schedule I MH &amp; SUD'!AD519</f>
        <v>0</v>
      </c>
    </row>
    <row r="306" spans="1:5">
      <c r="A306" s="961" t="str">
        <f>'Schedule I MH &amp; SUD'!AH458</f>
        <v>Program Name</v>
      </c>
      <c r="B306" s="905">
        <f>'Schedule I MH &amp; SUD'!AH519</f>
        <v>0</v>
      </c>
      <c r="C306" s="905">
        <f>'Schedule I MH &amp; SUD'!AJ519</f>
        <v>0</v>
      </c>
      <c r="D306" s="905">
        <f t="shared" si="6"/>
        <v>0</v>
      </c>
      <c r="E306" s="904">
        <f>'Schedule I MH &amp; SUD'!AI519</f>
        <v>0</v>
      </c>
    </row>
    <row r="307" spans="1:5">
      <c r="A307" s="961" t="str">
        <f>'Schedule I MH &amp; SUD'!AM458</f>
        <v>Program Name</v>
      </c>
      <c r="B307" s="905">
        <f>'Schedule I MH &amp; SUD'!AM519</f>
        <v>0</v>
      </c>
      <c r="C307" s="905">
        <f>'Schedule I MH &amp; SUD'!AO519</f>
        <v>0</v>
      </c>
      <c r="D307" s="905">
        <f t="shared" si="6"/>
        <v>0</v>
      </c>
      <c r="E307" s="904">
        <f>'Schedule I MH &amp; SUD'!AN519</f>
        <v>0</v>
      </c>
    </row>
    <row r="308" spans="1:5">
      <c r="A308" s="961" t="str">
        <f>'Schedule I MH &amp; SUD'!AR458</f>
        <v>Program Name</v>
      </c>
      <c r="B308" s="905">
        <f>'Schedule I MH &amp; SUD'!AR519</f>
        <v>0</v>
      </c>
      <c r="C308" s="905">
        <f>'Schedule I MH &amp; SUD'!AT519</f>
        <v>0</v>
      </c>
      <c r="D308" s="905">
        <f t="shared" si="6"/>
        <v>0</v>
      </c>
      <c r="E308" s="904">
        <f>'Schedule I MH &amp; SUD'!AS519</f>
        <v>0</v>
      </c>
    </row>
    <row r="309" spans="1:5">
      <c r="A309" s="961" t="str">
        <f>'Schedule I MH &amp; SUD'!AW458</f>
        <v>Program Name</v>
      </c>
      <c r="B309" s="905">
        <f>'Schedule I MH &amp; SUD'!AR519</f>
        <v>0</v>
      </c>
      <c r="C309" s="905">
        <f>'Schedule I MH &amp; SUD'!AT519</f>
        <v>0</v>
      </c>
      <c r="D309" s="905">
        <f t="shared" si="6"/>
        <v>0</v>
      </c>
      <c r="E309" s="904">
        <f>'Schedule I MH &amp; SUD'!AS519</f>
        <v>0</v>
      </c>
    </row>
    <row r="310" spans="1:5">
      <c r="A310" s="961" t="str">
        <f>'Schedule I MH &amp; SUD'!BB458</f>
        <v>Program Name</v>
      </c>
      <c r="B310" s="905">
        <f>'Schedule I MH &amp; SUD'!BB519</f>
        <v>0</v>
      </c>
      <c r="C310" s="905">
        <f>'Schedule I MH &amp; SUD'!BD519</f>
        <v>0</v>
      </c>
      <c r="D310" s="905">
        <f t="shared" si="6"/>
        <v>0</v>
      </c>
      <c r="E310" s="904">
        <f>'Schedule I MH &amp; SUD'!AX519</f>
        <v>0</v>
      </c>
    </row>
    <row r="311" spans="1:5">
      <c r="A311" s="961" t="str">
        <f>'Schedule I MH &amp; SUD'!BG458</f>
        <v>Program Name</v>
      </c>
      <c r="B311" s="905">
        <f>'Schedule I MH &amp; SUD'!BG519</f>
        <v>0</v>
      </c>
      <c r="C311" s="905">
        <f>'Schedule I MH &amp; SUD'!BI519</f>
        <v>0</v>
      </c>
      <c r="D311" s="905">
        <f t="shared" si="6"/>
        <v>0</v>
      </c>
      <c r="E311" s="904">
        <f>'Schedule I MH &amp; SUD'!BH519</f>
        <v>0</v>
      </c>
    </row>
    <row r="312" spans="1:5">
      <c r="A312" s="908"/>
      <c r="B312" s="923"/>
      <c r="C312" s="923"/>
      <c r="D312" s="923"/>
      <c r="E312" s="924"/>
    </row>
    <row r="313" spans="1:5" ht="13.5" thickBot="1">
      <c r="A313" s="899" t="s">
        <v>328</v>
      </c>
      <c r="B313" s="900">
        <f>SUM(B300:B311)</f>
        <v>0</v>
      </c>
      <c r="C313" s="900">
        <f>SUM(C300:C311)</f>
        <v>0</v>
      </c>
      <c r="D313" s="900">
        <f>SUM(D300:D311)</f>
        <v>0</v>
      </c>
      <c r="E313" s="901">
        <f>SUM(E300:E311)</f>
        <v>0</v>
      </c>
    </row>
    <row r="314" spans="1:5" ht="13.5" thickTop="1"/>
    <row r="316" spans="1:5" ht="18">
      <c r="A316" s="902" t="s">
        <v>316</v>
      </c>
    </row>
    <row r="318" spans="1:5">
      <c r="A318" s="1126" t="s">
        <v>325</v>
      </c>
      <c r="B318" s="1127"/>
      <c r="C318" s="1127"/>
      <c r="D318" s="1127"/>
      <c r="E318" s="1127"/>
    </row>
    <row r="319" spans="1:5">
      <c r="A319" s="1127"/>
      <c r="B319" s="1127"/>
      <c r="C319" s="1127"/>
      <c r="D319" s="1127"/>
      <c r="E319" s="1127"/>
    </row>
    <row r="320" spans="1:5">
      <c r="A320" s="1127"/>
      <c r="B320" s="1127"/>
      <c r="C320" s="1127"/>
      <c r="D320" s="1127"/>
      <c r="E320" s="1127"/>
    </row>
    <row r="321" spans="1:5">
      <c r="A321" s="1127"/>
      <c r="B321" s="1127"/>
      <c r="C321" s="1127"/>
      <c r="D321" s="1127"/>
      <c r="E321" s="1127"/>
    </row>
    <row r="322" spans="1:5">
      <c r="A322" s="1127"/>
      <c r="B322" s="1127"/>
      <c r="C322" s="1127"/>
      <c r="D322" s="1127"/>
      <c r="E322" s="1127"/>
    </row>
    <row r="323" spans="1:5">
      <c r="A323" s="1127"/>
      <c r="B323" s="1127"/>
      <c r="C323" s="1127"/>
      <c r="D323" s="1127"/>
      <c r="E323" s="1127"/>
    </row>
    <row r="324" spans="1:5">
      <c r="A324" s="1127"/>
      <c r="B324" s="1127"/>
      <c r="C324" s="1127"/>
      <c r="D324" s="1127"/>
      <c r="E324" s="1127"/>
    </row>
    <row r="325" spans="1:5">
      <c r="A325" s="1127"/>
      <c r="B325" s="1127"/>
      <c r="C325" s="1127"/>
      <c r="D325" s="1127"/>
      <c r="E325" s="1127"/>
    </row>
    <row r="326" spans="1:5">
      <c r="A326" s="1127"/>
      <c r="B326" s="1127"/>
      <c r="C326" s="1127"/>
      <c r="D326" s="1127"/>
      <c r="E326" s="1127"/>
    </row>
    <row r="329" spans="1:5" ht="15">
      <c r="A329" s="1197"/>
      <c r="B329" s="1197"/>
      <c r="C329" s="913"/>
      <c r="D329" s="906"/>
      <c r="E329" s="906"/>
    </row>
    <row r="330" spans="1:5">
      <c r="A330" s="914" t="s">
        <v>313</v>
      </c>
      <c r="B330" s="219"/>
      <c r="C330" s="219"/>
      <c r="D330" s="917" t="s">
        <v>326</v>
      </c>
      <c r="E330" s="898"/>
    </row>
    <row r="331" spans="1:5">
      <c r="A331" s="898"/>
      <c r="B331" s="898"/>
      <c r="C331" s="898"/>
      <c r="D331" s="898"/>
      <c r="E331" s="898"/>
    </row>
    <row r="332" spans="1:5" ht="15">
      <c r="A332" s="1198"/>
      <c r="B332" s="1198"/>
      <c r="C332" s="915"/>
      <c r="D332" s="907"/>
      <c r="E332" s="907"/>
    </row>
    <row r="333" spans="1:5">
      <c r="A333" s="916" t="s">
        <v>80</v>
      </c>
      <c r="B333" s="903"/>
      <c r="C333" s="94"/>
      <c r="D333" s="917" t="s">
        <v>81</v>
      </c>
      <c r="E333" s="898"/>
    </row>
    <row r="337" spans="1:5">
      <c r="A337" s="637" t="s">
        <v>242</v>
      </c>
      <c r="B337" s="898"/>
      <c r="C337" s="898"/>
      <c r="D337" s="898"/>
      <c r="E337" s="898"/>
    </row>
    <row r="338" spans="1:5">
      <c r="A338" s="97" t="s">
        <v>243</v>
      </c>
      <c r="B338" s="898"/>
      <c r="C338" s="898"/>
      <c r="D338" s="898"/>
      <c r="E338" s="898"/>
    </row>
    <row r="339" spans="1:5">
      <c r="A339" s="898"/>
      <c r="B339" s="898"/>
      <c r="C339" s="898"/>
      <c r="D339" s="898"/>
      <c r="E339" s="898"/>
    </row>
    <row r="340" spans="1:5" ht="20.100000000000001" customHeight="1">
      <c r="A340" s="910" t="s">
        <v>333</v>
      </c>
      <c r="B340" s="898"/>
      <c r="C340" s="898"/>
      <c r="D340" s="898"/>
      <c r="E340" s="898"/>
    </row>
    <row r="341" spans="1:5" ht="20.100000000000001" customHeight="1">
      <c r="A341" s="910" t="s">
        <v>323</v>
      </c>
      <c r="B341" s="1196" t="str">
        <f>B293</f>
        <v>Contractor Name</v>
      </c>
      <c r="C341" s="1196"/>
      <c r="D341" s="911" t="s">
        <v>327</v>
      </c>
      <c r="E341" s="962">
        <f>'Schedule I MH &amp; SUD'!H529</f>
        <v>0</v>
      </c>
    </row>
    <row r="342" spans="1:5" ht="20.100000000000001" customHeight="1">
      <c r="A342" s="910" t="s">
        <v>324</v>
      </c>
      <c r="B342" s="957" t="str">
        <f>B294</f>
        <v>Contract Number</v>
      </c>
      <c r="C342" s="925"/>
      <c r="D342" s="911"/>
      <c r="E342" s="926"/>
    </row>
    <row r="343" spans="1:5" ht="20.100000000000001" customHeight="1">
      <c r="A343" s="912" t="s">
        <v>331</v>
      </c>
      <c r="B343" s="958">
        <f>'Schedule I MH &amp; SUD'!F530</f>
        <v>0</v>
      </c>
      <c r="C343" s="925"/>
      <c r="D343" s="912" t="s">
        <v>332</v>
      </c>
      <c r="E343" s="960">
        <f>'Schedule I MH &amp; SUD'!H530</f>
        <v>0</v>
      </c>
    </row>
    <row r="345" spans="1:5" ht="13.5" thickBot="1"/>
    <row r="346" spans="1:5" ht="13.5" thickTop="1">
      <c r="A346" s="918"/>
      <c r="B346" s="919" t="s">
        <v>132</v>
      </c>
      <c r="C346" s="919" t="s">
        <v>329</v>
      </c>
      <c r="D346" s="919" t="s">
        <v>330</v>
      </c>
      <c r="E346" s="920" t="s">
        <v>103</v>
      </c>
    </row>
    <row r="347" spans="1:5">
      <c r="A347" s="909"/>
      <c r="B347" s="921"/>
      <c r="C347" s="921"/>
      <c r="D347" s="921"/>
      <c r="E347" s="922"/>
    </row>
    <row r="348" spans="1:5">
      <c r="A348" s="961" t="str">
        <f>'Schedule I MH &amp; SUD'!D533</f>
        <v>Program Name</v>
      </c>
      <c r="B348" s="905">
        <f>'Schedule I MH &amp; SUD'!D594</f>
        <v>0</v>
      </c>
      <c r="C348" s="905">
        <f>'Schedule I MH &amp; SUD'!F594</f>
        <v>0</v>
      </c>
      <c r="D348" s="905">
        <f>B348-C348</f>
        <v>0</v>
      </c>
      <c r="E348" s="904">
        <f>'Schedule I MH &amp; SUD'!E594</f>
        <v>0</v>
      </c>
    </row>
    <row r="349" spans="1:5">
      <c r="A349" s="961" t="str">
        <f>'Schedule I MH &amp; SUD'!I533</f>
        <v>Program Name</v>
      </c>
      <c r="B349" s="905">
        <f>'Schedule I MH &amp; SUD'!I594</f>
        <v>0</v>
      </c>
      <c r="C349" s="905">
        <f>'Schedule I MH &amp; SUD'!K594</f>
        <v>0</v>
      </c>
      <c r="D349" s="905">
        <f t="shared" ref="D349:D359" si="7">B349-C349</f>
        <v>0</v>
      </c>
      <c r="E349" s="904">
        <f>'Schedule I MH &amp; SUD'!J594</f>
        <v>0</v>
      </c>
    </row>
    <row r="350" spans="1:5">
      <c r="A350" s="961" t="str">
        <f>'Schedule I MH &amp; SUD'!N533</f>
        <v>Program Name</v>
      </c>
      <c r="B350" s="905">
        <f>'Schedule I MH &amp; SUD'!N594</f>
        <v>0</v>
      </c>
      <c r="C350" s="905">
        <f>'Schedule I MH &amp; SUD'!P594</f>
        <v>0</v>
      </c>
      <c r="D350" s="905">
        <f t="shared" si="7"/>
        <v>0</v>
      </c>
      <c r="E350" s="904">
        <f>'Schedule I MH &amp; SUD'!O594</f>
        <v>0</v>
      </c>
    </row>
    <row r="351" spans="1:5">
      <c r="A351" s="961" t="str">
        <f>'Schedule I MH &amp; SUD'!S533</f>
        <v>Program Name</v>
      </c>
      <c r="B351" s="905">
        <f>'Schedule I MH &amp; SUD'!S594</f>
        <v>0</v>
      </c>
      <c r="C351" s="905">
        <f>'Schedule I MH &amp; SUD'!U594</f>
        <v>0</v>
      </c>
      <c r="D351" s="905">
        <f t="shared" si="7"/>
        <v>0</v>
      </c>
      <c r="E351" s="904">
        <f>'Schedule I MH &amp; SUD'!T594</f>
        <v>0</v>
      </c>
    </row>
    <row r="352" spans="1:5">
      <c r="A352" s="961" t="str">
        <f>'Schedule I MH &amp; SUD'!X533</f>
        <v>Program Name</v>
      </c>
      <c r="B352" s="905">
        <f>'Schedule I MH &amp; SUD'!X594</f>
        <v>0</v>
      </c>
      <c r="C352" s="905">
        <f>'Schedule I MH &amp; SUD'!Z594</f>
        <v>0</v>
      </c>
      <c r="D352" s="905">
        <f t="shared" si="7"/>
        <v>0</v>
      </c>
      <c r="E352" s="904">
        <f>'Schedule I MH &amp; SUD'!Y594</f>
        <v>0</v>
      </c>
    </row>
    <row r="353" spans="1:5">
      <c r="A353" s="961" t="str">
        <f>'Schedule I MH &amp; SUD'!AC533</f>
        <v>Program Name</v>
      </c>
      <c r="B353" s="905">
        <f>'Schedule I MH &amp; SUD'!AC594</f>
        <v>0</v>
      </c>
      <c r="C353" s="905">
        <f>'Schedule I MH &amp; SUD'!AE594</f>
        <v>0</v>
      </c>
      <c r="D353" s="905">
        <f t="shared" si="7"/>
        <v>0</v>
      </c>
      <c r="E353" s="904">
        <f>'Schedule I MH &amp; SUD'!AD594</f>
        <v>0</v>
      </c>
    </row>
    <row r="354" spans="1:5">
      <c r="A354" s="961" t="str">
        <f>'Schedule I MH &amp; SUD'!AH533</f>
        <v>Program Name</v>
      </c>
      <c r="B354" s="905">
        <f>'Schedule I MH &amp; SUD'!AH594</f>
        <v>0</v>
      </c>
      <c r="C354" s="905">
        <f>'Schedule I MH &amp; SUD'!AJ594</f>
        <v>0</v>
      </c>
      <c r="D354" s="905">
        <f t="shared" si="7"/>
        <v>0</v>
      </c>
      <c r="E354" s="904">
        <f>'Schedule I MH &amp; SUD'!AI594</f>
        <v>0</v>
      </c>
    </row>
    <row r="355" spans="1:5">
      <c r="A355" s="961" t="str">
        <f>'Schedule I MH &amp; SUD'!AM533</f>
        <v>Program Name</v>
      </c>
      <c r="B355" s="905">
        <f>'Schedule I MH &amp; SUD'!AM594</f>
        <v>0</v>
      </c>
      <c r="C355" s="905">
        <f>'Schedule I MH &amp; SUD'!AO594</f>
        <v>0</v>
      </c>
      <c r="D355" s="905">
        <f t="shared" si="7"/>
        <v>0</v>
      </c>
      <c r="E355" s="904">
        <f>'Schedule I MH &amp; SUD'!AN594</f>
        <v>0</v>
      </c>
    </row>
    <row r="356" spans="1:5">
      <c r="A356" s="961" t="str">
        <f>'Schedule I MH &amp; SUD'!AR533</f>
        <v>Program Name</v>
      </c>
      <c r="B356" s="905">
        <f>'Schedule I MH &amp; SUD'!AR594</f>
        <v>0</v>
      </c>
      <c r="C356" s="905">
        <f>'Schedule I MH &amp; SUD'!AT594</f>
        <v>0</v>
      </c>
      <c r="D356" s="905">
        <f t="shared" si="7"/>
        <v>0</v>
      </c>
      <c r="E356" s="904">
        <f>'Schedule I MH &amp; SUD'!AS594</f>
        <v>0</v>
      </c>
    </row>
    <row r="357" spans="1:5">
      <c r="A357" s="961" t="str">
        <f>'Schedule I MH &amp; SUD'!AW533</f>
        <v>Program Name</v>
      </c>
      <c r="B357" s="905">
        <f>'Schedule I MH &amp; SUD'!AW594</f>
        <v>0</v>
      </c>
      <c r="C357" s="905">
        <f>'Schedule I MH &amp; SUD'!AY594</f>
        <v>0</v>
      </c>
      <c r="D357" s="905">
        <f t="shared" si="7"/>
        <v>0</v>
      </c>
      <c r="E357" s="904">
        <f>'Schedule I MH &amp; SUD'!AX594</f>
        <v>0</v>
      </c>
    </row>
    <row r="358" spans="1:5">
      <c r="A358" s="961" t="str">
        <f>'Schedule I MH &amp; SUD'!BB533</f>
        <v>Program Name</v>
      </c>
      <c r="B358" s="905">
        <f>'Schedule I MH &amp; SUD'!BB594</f>
        <v>0</v>
      </c>
      <c r="C358" s="905">
        <f>'Schedule I MH &amp; SUD'!BD594</f>
        <v>0</v>
      </c>
      <c r="D358" s="905">
        <f t="shared" si="7"/>
        <v>0</v>
      </c>
      <c r="E358" s="904">
        <f>'Schedule I MH &amp; SUD'!BC594</f>
        <v>0</v>
      </c>
    </row>
    <row r="359" spans="1:5">
      <c r="A359" s="961" t="str">
        <f>'Schedule I MH &amp; SUD'!BG533</f>
        <v>Program Name</v>
      </c>
      <c r="B359" s="905">
        <f>'Schedule I MH &amp; SUD'!BG594</f>
        <v>0</v>
      </c>
      <c r="C359" s="905">
        <f>'Schedule I MH &amp; SUD'!BI594</f>
        <v>0</v>
      </c>
      <c r="D359" s="905">
        <f t="shared" si="7"/>
        <v>0</v>
      </c>
      <c r="E359" s="904">
        <f>'Schedule I MH &amp; SUD'!BH594</f>
        <v>0</v>
      </c>
    </row>
    <row r="360" spans="1:5">
      <c r="A360" s="908"/>
      <c r="B360" s="923"/>
      <c r="C360" s="923"/>
      <c r="D360" s="923"/>
      <c r="E360" s="924"/>
    </row>
    <row r="361" spans="1:5" ht="13.5" thickBot="1">
      <c r="A361" s="899" t="s">
        <v>328</v>
      </c>
      <c r="B361" s="900">
        <f>SUM(B348:B359)</f>
        <v>0</v>
      </c>
      <c r="C361" s="900">
        <f>SUM(C348:C359)</f>
        <v>0</v>
      </c>
      <c r="D361" s="900">
        <f>SUM(D348:D359)</f>
        <v>0</v>
      </c>
      <c r="E361" s="901">
        <f>SUM(E348:E359)</f>
        <v>0</v>
      </c>
    </row>
    <row r="362" spans="1:5" ht="13.5" thickTop="1"/>
    <row r="364" spans="1:5" ht="18">
      <c r="A364" s="902" t="s">
        <v>316</v>
      </c>
    </row>
    <row r="366" spans="1:5">
      <c r="A366" s="1126" t="s">
        <v>325</v>
      </c>
      <c r="B366" s="1127"/>
      <c r="C366" s="1127"/>
      <c r="D366" s="1127"/>
      <c r="E366" s="1127"/>
    </row>
    <row r="367" spans="1:5">
      <c r="A367" s="1127"/>
      <c r="B367" s="1127"/>
      <c r="C367" s="1127"/>
      <c r="D367" s="1127"/>
      <c r="E367" s="1127"/>
    </row>
    <row r="368" spans="1:5">
      <c r="A368" s="1127"/>
      <c r="B368" s="1127"/>
      <c r="C368" s="1127"/>
      <c r="D368" s="1127"/>
      <c r="E368" s="1127"/>
    </row>
    <row r="369" spans="1:5">
      <c r="A369" s="1127"/>
      <c r="B369" s="1127"/>
      <c r="C369" s="1127"/>
      <c r="D369" s="1127"/>
      <c r="E369" s="1127"/>
    </row>
    <row r="370" spans="1:5">
      <c r="A370" s="1127"/>
      <c r="B370" s="1127"/>
      <c r="C370" s="1127"/>
      <c r="D370" s="1127"/>
      <c r="E370" s="1127"/>
    </row>
    <row r="371" spans="1:5">
      <c r="A371" s="1127"/>
      <c r="B371" s="1127"/>
      <c r="C371" s="1127"/>
      <c r="D371" s="1127"/>
      <c r="E371" s="1127"/>
    </row>
    <row r="372" spans="1:5">
      <c r="A372" s="1127"/>
      <c r="B372" s="1127"/>
      <c r="C372" s="1127"/>
      <c r="D372" s="1127"/>
      <c r="E372" s="1127"/>
    </row>
    <row r="373" spans="1:5">
      <c r="A373" s="1127"/>
      <c r="B373" s="1127"/>
      <c r="C373" s="1127"/>
      <c r="D373" s="1127"/>
      <c r="E373" s="1127"/>
    </row>
    <row r="374" spans="1:5">
      <c r="A374" s="1127"/>
      <c r="B374" s="1127"/>
      <c r="C374" s="1127"/>
      <c r="D374" s="1127"/>
      <c r="E374" s="1127"/>
    </row>
    <row r="377" spans="1:5" ht="15">
      <c r="A377" s="1197"/>
      <c r="B377" s="1197"/>
      <c r="C377" s="913"/>
      <c r="D377" s="906"/>
      <c r="E377" s="906"/>
    </row>
    <row r="378" spans="1:5">
      <c r="A378" s="914" t="s">
        <v>313</v>
      </c>
      <c r="B378" s="219"/>
      <c r="C378" s="219"/>
      <c r="D378" s="917" t="s">
        <v>326</v>
      </c>
      <c r="E378" s="898"/>
    </row>
    <row r="379" spans="1:5">
      <c r="A379" s="898"/>
      <c r="B379" s="898"/>
      <c r="C379" s="898"/>
      <c r="D379" s="898"/>
      <c r="E379" s="898"/>
    </row>
    <row r="380" spans="1:5" ht="15">
      <c r="A380" s="1198"/>
      <c r="B380" s="1198"/>
      <c r="C380" s="915"/>
      <c r="D380" s="907"/>
      <c r="E380" s="907"/>
    </row>
    <row r="381" spans="1:5">
      <c r="A381" s="916" t="s">
        <v>80</v>
      </c>
      <c r="B381" s="903"/>
      <c r="C381" s="94"/>
      <c r="D381" s="917" t="s">
        <v>81</v>
      </c>
      <c r="E381" s="898"/>
    </row>
    <row r="385" spans="1:5">
      <c r="A385" s="637" t="s">
        <v>242</v>
      </c>
      <c r="B385" s="898"/>
      <c r="C385" s="898"/>
      <c r="D385" s="898"/>
      <c r="E385" s="898"/>
    </row>
    <row r="386" spans="1:5">
      <c r="A386" s="97" t="s">
        <v>243</v>
      </c>
      <c r="B386" s="898"/>
      <c r="C386" s="898"/>
      <c r="D386" s="898"/>
      <c r="E386" s="898"/>
    </row>
    <row r="387" spans="1:5">
      <c r="A387" s="898"/>
      <c r="B387" s="898"/>
      <c r="C387" s="898"/>
      <c r="D387" s="898"/>
      <c r="E387" s="898"/>
    </row>
    <row r="388" spans="1:5" ht="20.100000000000001" customHeight="1">
      <c r="A388" s="910" t="s">
        <v>333</v>
      </c>
      <c r="B388" s="898"/>
      <c r="C388" s="898"/>
      <c r="D388" s="898"/>
      <c r="E388" s="898"/>
    </row>
    <row r="389" spans="1:5" ht="20.100000000000001" customHeight="1">
      <c r="A389" s="910" t="s">
        <v>323</v>
      </c>
      <c r="B389" s="1196" t="str">
        <f>B341</f>
        <v>Contractor Name</v>
      </c>
      <c r="C389" s="1196"/>
      <c r="D389" s="911" t="s">
        <v>327</v>
      </c>
      <c r="E389" s="962">
        <f>'Schedule I MH &amp; SUD'!H604</f>
        <v>0</v>
      </c>
    </row>
    <row r="390" spans="1:5" ht="20.100000000000001" customHeight="1">
      <c r="A390" s="910" t="s">
        <v>324</v>
      </c>
      <c r="B390" s="957" t="str">
        <f>B342</f>
        <v>Contract Number</v>
      </c>
      <c r="C390" s="925"/>
      <c r="D390" s="911"/>
      <c r="E390" s="926"/>
    </row>
    <row r="391" spans="1:5" ht="20.100000000000001" customHeight="1">
      <c r="A391" s="912" t="s">
        <v>331</v>
      </c>
      <c r="B391" s="958">
        <f>'Schedule I MH &amp; SUD'!F605</f>
        <v>0</v>
      </c>
      <c r="C391" s="925"/>
      <c r="D391" s="912" t="s">
        <v>332</v>
      </c>
      <c r="E391" s="960">
        <f>'Schedule I MH &amp; SUD'!H605</f>
        <v>0</v>
      </c>
    </row>
    <row r="393" spans="1:5" ht="13.5" thickBot="1"/>
    <row r="394" spans="1:5" ht="13.5" thickTop="1">
      <c r="A394" s="918"/>
      <c r="B394" s="919" t="s">
        <v>132</v>
      </c>
      <c r="C394" s="919" t="s">
        <v>329</v>
      </c>
      <c r="D394" s="919" t="s">
        <v>330</v>
      </c>
      <c r="E394" s="920" t="s">
        <v>103</v>
      </c>
    </row>
    <row r="395" spans="1:5">
      <c r="A395" s="909"/>
      <c r="B395" s="921"/>
      <c r="C395" s="921"/>
      <c r="D395" s="921"/>
      <c r="E395" s="922"/>
    </row>
    <row r="396" spans="1:5">
      <c r="A396" s="961" t="str">
        <f>'Schedule I MH &amp; SUD'!D608</f>
        <v>Program Name</v>
      </c>
      <c r="B396" s="905">
        <f>'Schedule I MH &amp; SUD'!D669</f>
        <v>0</v>
      </c>
      <c r="C396" s="905">
        <f>'Schedule I MH &amp; SUD'!F669</f>
        <v>0</v>
      </c>
      <c r="D396" s="905">
        <f>B396-C396</f>
        <v>0</v>
      </c>
      <c r="E396" s="904">
        <f>'Schedule I MH &amp; SUD'!E669</f>
        <v>0</v>
      </c>
    </row>
    <row r="397" spans="1:5">
      <c r="A397" s="961" t="str">
        <f>'Schedule I MH &amp; SUD'!I608</f>
        <v>Program Name</v>
      </c>
      <c r="B397" s="905">
        <f>'Schedule I MH &amp; SUD'!I669</f>
        <v>0</v>
      </c>
      <c r="C397" s="905">
        <f>'Schedule I MH &amp; SUD'!K669</f>
        <v>0</v>
      </c>
      <c r="D397" s="905">
        <f t="shared" ref="D397:D407" si="8">B397-C397</f>
        <v>0</v>
      </c>
      <c r="E397" s="904">
        <f>'Schedule I MH &amp; SUD'!J669</f>
        <v>0</v>
      </c>
    </row>
    <row r="398" spans="1:5">
      <c r="A398" s="961" t="str">
        <f>'Schedule I MH &amp; SUD'!N608</f>
        <v>Program Name</v>
      </c>
      <c r="B398" s="905">
        <f>'Schedule I MH &amp; SUD'!N669</f>
        <v>0</v>
      </c>
      <c r="C398" s="905">
        <f>'Schedule I MH &amp; SUD'!P669</f>
        <v>0</v>
      </c>
      <c r="D398" s="905">
        <f t="shared" si="8"/>
        <v>0</v>
      </c>
      <c r="E398" s="904">
        <f>'Schedule I MH &amp; SUD'!O669</f>
        <v>0</v>
      </c>
    </row>
    <row r="399" spans="1:5">
      <c r="A399" s="961" t="str">
        <f>'Schedule I MH &amp; SUD'!S608</f>
        <v>Program Name</v>
      </c>
      <c r="B399" s="905">
        <f>'Schedule I MH &amp; SUD'!S669</f>
        <v>0</v>
      </c>
      <c r="C399" s="905">
        <f>'Schedule I MH &amp; SUD'!U669</f>
        <v>0</v>
      </c>
      <c r="D399" s="905">
        <f t="shared" si="8"/>
        <v>0</v>
      </c>
      <c r="E399" s="904">
        <f>'Schedule I MH &amp; SUD'!T669</f>
        <v>0</v>
      </c>
    </row>
    <row r="400" spans="1:5">
      <c r="A400" s="961" t="str">
        <f>'Schedule I MH &amp; SUD'!X608</f>
        <v>Program Name</v>
      </c>
      <c r="B400" s="905">
        <f>'Schedule I MH &amp; SUD'!X669</f>
        <v>0</v>
      </c>
      <c r="C400" s="905">
        <f>'Schedule I MH &amp; SUD'!Z669</f>
        <v>0</v>
      </c>
      <c r="D400" s="905">
        <f t="shared" si="8"/>
        <v>0</v>
      </c>
      <c r="E400" s="904">
        <f>'Schedule I MH &amp; SUD'!Y669</f>
        <v>0</v>
      </c>
    </row>
    <row r="401" spans="1:5">
      <c r="A401" s="961" t="str">
        <f>'Schedule I MH &amp; SUD'!AC608</f>
        <v>Program Name</v>
      </c>
      <c r="B401" s="905">
        <f>'Schedule I MH &amp; SUD'!AC669</f>
        <v>0</v>
      </c>
      <c r="C401" s="905">
        <f>'Schedule I MH &amp; SUD'!AE669</f>
        <v>0</v>
      </c>
      <c r="D401" s="905">
        <f t="shared" si="8"/>
        <v>0</v>
      </c>
      <c r="E401" s="904">
        <f>'Schedule I MH &amp; SUD'!AD669</f>
        <v>0</v>
      </c>
    </row>
    <row r="402" spans="1:5">
      <c r="A402" s="961" t="str">
        <f>'Schedule I MH &amp; SUD'!AH608</f>
        <v>Program Name</v>
      </c>
      <c r="B402" s="905">
        <f>'Schedule I MH &amp; SUD'!AH669</f>
        <v>0</v>
      </c>
      <c r="C402" s="905">
        <f>'Schedule I MH &amp; SUD'!AJ669</f>
        <v>0</v>
      </c>
      <c r="D402" s="905">
        <f t="shared" si="8"/>
        <v>0</v>
      </c>
      <c r="E402" s="904">
        <f>'Schedule I MH &amp; SUD'!AI669</f>
        <v>0</v>
      </c>
    </row>
    <row r="403" spans="1:5">
      <c r="A403" s="961" t="str">
        <f>'Schedule I MH &amp; SUD'!AM608</f>
        <v>Program Name</v>
      </c>
      <c r="B403" s="905">
        <f>'Schedule I MH &amp; SUD'!AM669</f>
        <v>0</v>
      </c>
      <c r="C403" s="905">
        <f>'Schedule I MH &amp; SUD'!AO669</f>
        <v>0</v>
      </c>
      <c r="D403" s="905">
        <f t="shared" si="8"/>
        <v>0</v>
      </c>
      <c r="E403" s="904">
        <f>'Schedule I MH &amp; SUD'!AN669</f>
        <v>0</v>
      </c>
    </row>
    <row r="404" spans="1:5">
      <c r="A404" s="961" t="str">
        <f>'Schedule I MH &amp; SUD'!AR608</f>
        <v>Program Name</v>
      </c>
      <c r="B404" s="905">
        <f>'Schedule I MH &amp; SUD'!AR669</f>
        <v>0</v>
      </c>
      <c r="C404" s="905">
        <f>'Schedule I MH &amp; SUD'!AT669</f>
        <v>0</v>
      </c>
      <c r="D404" s="905">
        <f t="shared" si="8"/>
        <v>0</v>
      </c>
      <c r="E404" s="904">
        <f>'Schedule I MH &amp; SUD'!AS669</f>
        <v>0</v>
      </c>
    </row>
    <row r="405" spans="1:5">
      <c r="A405" s="961" t="str">
        <f>'Schedule I MH &amp; SUD'!AW608</f>
        <v>Program Name</v>
      </c>
      <c r="B405" s="905">
        <f>'Schedule I MH &amp; SUD'!AW669</f>
        <v>0</v>
      </c>
      <c r="C405" s="905">
        <f>'Schedule I MH &amp; SUD'!AY669</f>
        <v>0</v>
      </c>
      <c r="D405" s="905">
        <f t="shared" si="8"/>
        <v>0</v>
      </c>
      <c r="E405" s="904">
        <f>'Schedule I MH &amp; SUD'!AX669</f>
        <v>0</v>
      </c>
    </row>
    <row r="406" spans="1:5">
      <c r="A406" s="961" t="str">
        <f>'Schedule I MH &amp; SUD'!BB608</f>
        <v>Program Name</v>
      </c>
      <c r="B406" s="905">
        <f>'Schedule I MH &amp; SUD'!BB669</f>
        <v>0</v>
      </c>
      <c r="C406" s="905">
        <f>'Schedule I MH &amp; SUD'!BD669</f>
        <v>0</v>
      </c>
      <c r="D406" s="905">
        <f t="shared" si="8"/>
        <v>0</v>
      </c>
      <c r="E406" s="904">
        <f>'Schedule I MH &amp; SUD'!BC669</f>
        <v>0</v>
      </c>
    </row>
    <row r="407" spans="1:5">
      <c r="A407" s="961" t="str">
        <f>'Schedule I MH &amp; SUD'!BG608</f>
        <v>Program Name</v>
      </c>
      <c r="B407" s="905">
        <f>'Schedule I MH &amp; SUD'!BG669</f>
        <v>0</v>
      </c>
      <c r="C407" s="905">
        <f>'Schedule I MH &amp; SUD'!BI669</f>
        <v>0</v>
      </c>
      <c r="D407" s="905">
        <f t="shared" si="8"/>
        <v>0</v>
      </c>
      <c r="E407" s="904">
        <f>'Schedule I MH &amp; SUD'!BH669</f>
        <v>0</v>
      </c>
    </row>
    <row r="408" spans="1:5">
      <c r="A408" s="908"/>
      <c r="B408" s="923"/>
      <c r="C408" s="923"/>
      <c r="D408" s="923"/>
      <c r="E408" s="924"/>
    </row>
    <row r="409" spans="1:5" ht="13.5" thickBot="1">
      <c r="A409" s="899" t="s">
        <v>328</v>
      </c>
      <c r="B409" s="900">
        <f>SUM(B396:B407)</f>
        <v>0</v>
      </c>
      <c r="C409" s="900">
        <f>SUM(C396:C407)</f>
        <v>0</v>
      </c>
      <c r="D409" s="900">
        <f>SUM(D396:D407)</f>
        <v>0</v>
      </c>
      <c r="E409" s="901">
        <f>SUM(E396:E407)</f>
        <v>0</v>
      </c>
    </row>
    <row r="410" spans="1:5" ht="13.5" thickTop="1"/>
    <row r="412" spans="1:5" ht="18">
      <c r="A412" s="902" t="s">
        <v>316</v>
      </c>
    </row>
    <row r="414" spans="1:5">
      <c r="A414" s="1126" t="s">
        <v>325</v>
      </c>
      <c r="B414" s="1127"/>
      <c r="C414" s="1127"/>
      <c r="D414" s="1127"/>
      <c r="E414" s="1127"/>
    </row>
    <row r="415" spans="1:5">
      <c r="A415" s="1127"/>
      <c r="B415" s="1127"/>
      <c r="C415" s="1127"/>
      <c r="D415" s="1127"/>
      <c r="E415" s="1127"/>
    </row>
    <row r="416" spans="1:5">
      <c r="A416" s="1127"/>
      <c r="B416" s="1127"/>
      <c r="C416" s="1127"/>
      <c r="D416" s="1127"/>
      <c r="E416" s="1127"/>
    </row>
    <row r="417" spans="1:5">
      <c r="A417" s="1127"/>
      <c r="B417" s="1127"/>
      <c r="C417" s="1127"/>
      <c r="D417" s="1127"/>
      <c r="E417" s="1127"/>
    </row>
    <row r="418" spans="1:5">
      <c r="A418" s="1127"/>
      <c r="B418" s="1127"/>
      <c r="C418" s="1127"/>
      <c r="D418" s="1127"/>
      <c r="E418" s="1127"/>
    </row>
    <row r="419" spans="1:5">
      <c r="A419" s="1127"/>
      <c r="B419" s="1127"/>
      <c r="C419" s="1127"/>
      <c r="D419" s="1127"/>
      <c r="E419" s="1127"/>
    </row>
    <row r="420" spans="1:5">
      <c r="A420" s="1127"/>
      <c r="B420" s="1127"/>
      <c r="C420" s="1127"/>
      <c r="D420" s="1127"/>
      <c r="E420" s="1127"/>
    </row>
    <row r="421" spans="1:5">
      <c r="A421" s="1127"/>
      <c r="B421" s="1127"/>
      <c r="C421" s="1127"/>
      <c r="D421" s="1127"/>
      <c r="E421" s="1127"/>
    </row>
    <row r="422" spans="1:5">
      <c r="A422" s="1127"/>
      <c r="B422" s="1127"/>
      <c r="C422" s="1127"/>
      <c r="D422" s="1127"/>
      <c r="E422" s="1127"/>
    </row>
    <row r="425" spans="1:5" ht="15">
      <c r="A425" s="1197"/>
      <c r="B425" s="1197"/>
      <c r="C425" s="913"/>
      <c r="D425" s="906"/>
      <c r="E425" s="906"/>
    </row>
    <row r="426" spans="1:5">
      <c r="A426" s="914" t="s">
        <v>313</v>
      </c>
      <c r="B426" s="219"/>
      <c r="C426" s="219"/>
      <c r="D426" s="917" t="s">
        <v>326</v>
      </c>
      <c r="E426" s="898"/>
    </row>
    <row r="427" spans="1:5">
      <c r="A427" s="898"/>
      <c r="B427" s="898"/>
      <c r="C427" s="898"/>
      <c r="D427" s="898"/>
      <c r="E427" s="898"/>
    </row>
    <row r="428" spans="1:5" ht="15">
      <c r="A428" s="1198"/>
      <c r="B428" s="1198"/>
      <c r="C428" s="915"/>
      <c r="D428" s="907"/>
      <c r="E428" s="907"/>
    </row>
    <row r="429" spans="1:5">
      <c r="A429" s="916" t="s">
        <v>80</v>
      </c>
      <c r="B429" s="903"/>
      <c r="C429" s="94"/>
      <c r="D429" s="917" t="s">
        <v>81</v>
      </c>
      <c r="E429" s="898"/>
    </row>
    <row r="433" spans="1:5">
      <c r="A433" s="637" t="s">
        <v>242</v>
      </c>
      <c r="B433" s="898"/>
      <c r="C433" s="898"/>
      <c r="D433" s="898"/>
      <c r="E433" s="898"/>
    </row>
    <row r="434" spans="1:5">
      <c r="A434" s="97" t="s">
        <v>243</v>
      </c>
      <c r="B434" s="898"/>
      <c r="C434" s="898"/>
      <c r="D434" s="898"/>
      <c r="E434" s="898"/>
    </row>
    <row r="435" spans="1:5">
      <c r="A435" s="898"/>
      <c r="B435" s="898"/>
      <c r="C435" s="898"/>
      <c r="D435" s="898"/>
      <c r="E435" s="898"/>
    </row>
    <row r="436" spans="1:5" ht="20.100000000000001" customHeight="1">
      <c r="A436" s="910" t="s">
        <v>333</v>
      </c>
      <c r="B436" s="898"/>
      <c r="C436" s="898"/>
      <c r="D436" s="898"/>
      <c r="E436" s="898"/>
    </row>
    <row r="437" spans="1:5" ht="20.100000000000001" customHeight="1">
      <c r="A437" s="910" t="s">
        <v>323</v>
      </c>
      <c r="B437" s="1196" t="str">
        <f>B389</f>
        <v>Contractor Name</v>
      </c>
      <c r="C437" s="1196"/>
      <c r="D437" s="911" t="s">
        <v>327</v>
      </c>
      <c r="E437" s="962">
        <f>'Schedule I MH &amp; SUD'!H679</f>
        <v>0</v>
      </c>
    </row>
    <row r="438" spans="1:5" ht="20.100000000000001" customHeight="1">
      <c r="A438" s="910" t="s">
        <v>324</v>
      </c>
      <c r="B438" s="957" t="str">
        <f>B390</f>
        <v>Contract Number</v>
      </c>
      <c r="C438" s="925"/>
      <c r="D438" s="911"/>
      <c r="E438" s="926"/>
    </row>
    <row r="439" spans="1:5" ht="20.100000000000001" customHeight="1">
      <c r="A439" s="912" t="s">
        <v>331</v>
      </c>
      <c r="B439" s="958">
        <f>'Schedule I MH &amp; SUD'!F680</f>
        <v>0</v>
      </c>
      <c r="C439" s="925"/>
      <c r="D439" s="912" t="s">
        <v>332</v>
      </c>
      <c r="E439" s="960">
        <f>'Schedule I MH &amp; SUD'!H680</f>
        <v>0</v>
      </c>
    </row>
    <row r="441" spans="1:5" ht="13.5" thickBot="1"/>
    <row r="442" spans="1:5" ht="13.5" thickTop="1">
      <c r="A442" s="918"/>
      <c r="B442" s="919" t="s">
        <v>132</v>
      </c>
      <c r="C442" s="919" t="s">
        <v>329</v>
      </c>
      <c r="D442" s="919" t="s">
        <v>330</v>
      </c>
      <c r="E442" s="920" t="s">
        <v>103</v>
      </c>
    </row>
    <row r="443" spans="1:5">
      <c r="A443" s="909"/>
      <c r="B443" s="921"/>
      <c r="C443" s="921"/>
      <c r="D443" s="921"/>
      <c r="E443" s="922"/>
    </row>
    <row r="444" spans="1:5">
      <c r="A444" s="961" t="str">
        <f>'Schedule I MH &amp; SUD'!D683</f>
        <v>Program Name</v>
      </c>
      <c r="B444" s="905">
        <f>'Schedule I MH &amp; SUD'!D744</f>
        <v>0</v>
      </c>
      <c r="C444" s="905">
        <f>'Schedule I MH &amp; SUD'!F744</f>
        <v>0</v>
      </c>
      <c r="D444" s="905">
        <f>B444-C444</f>
        <v>0</v>
      </c>
      <c r="E444" s="904">
        <f>'Schedule I MH &amp; SUD'!E744</f>
        <v>0</v>
      </c>
    </row>
    <row r="445" spans="1:5">
      <c r="A445" s="961" t="str">
        <f>'Schedule I MH &amp; SUD'!I683</f>
        <v>Program Name</v>
      </c>
      <c r="B445" s="905">
        <f>'Schedule I MH &amp; SUD'!I744</f>
        <v>0</v>
      </c>
      <c r="C445" s="905">
        <f>'Schedule I MH &amp; SUD'!K744</f>
        <v>0</v>
      </c>
      <c r="D445" s="905">
        <f t="shared" ref="D445:D455" si="9">B445-C445</f>
        <v>0</v>
      </c>
      <c r="E445" s="904">
        <f>'Schedule I MH &amp; SUD'!J744</f>
        <v>0</v>
      </c>
    </row>
    <row r="446" spans="1:5">
      <c r="A446" s="961" t="str">
        <f>'Schedule I MH &amp; SUD'!N683</f>
        <v>Program Name</v>
      </c>
      <c r="B446" s="905">
        <f>'Schedule I MH &amp; SUD'!N744</f>
        <v>0</v>
      </c>
      <c r="C446" s="905">
        <f>'Schedule I MH &amp; SUD'!P744</f>
        <v>0</v>
      </c>
      <c r="D446" s="905">
        <f t="shared" si="9"/>
        <v>0</v>
      </c>
      <c r="E446" s="904">
        <f>'Schedule I MH &amp; SUD'!O744</f>
        <v>0</v>
      </c>
    </row>
    <row r="447" spans="1:5">
      <c r="A447" s="961" t="str">
        <f>'Schedule I MH &amp; SUD'!S683</f>
        <v>Program Name</v>
      </c>
      <c r="B447" s="905">
        <f>'Schedule I MH &amp; SUD'!S744</f>
        <v>0</v>
      </c>
      <c r="C447" s="905">
        <f>'Schedule I MH &amp; SUD'!U744</f>
        <v>0</v>
      </c>
      <c r="D447" s="905">
        <f t="shared" si="9"/>
        <v>0</v>
      </c>
      <c r="E447" s="904">
        <f>'Schedule I MH &amp; SUD'!T744</f>
        <v>0</v>
      </c>
    </row>
    <row r="448" spans="1:5">
      <c r="A448" s="961" t="str">
        <f>'Schedule I MH &amp; SUD'!X683</f>
        <v>Program Name</v>
      </c>
      <c r="B448" s="905">
        <f>'Schedule I MH &amp; SUD'!X744</f>
        <v>0</v>
      </c>
      <c r="C448" s="905">
        <f>'Schedule I MH &amp; SUD'!Z744</f>
        <v>0</v>
      </c>
      <c r="D448" s="905">
        <f t="shared" si="9"/>
        <v>0</v>
      </c>
      <c r="E448" s="904">
        <f>'Schedule I MH &amp; SUD'!Y744</f>
        <v>0</v>
      </c>
    </row>
    <row r="449" spans="1:5">
      <c r="A449" s="961" t="str">
        <f>'Schedule I MH &amp; SUD'!AC683</f>
        <v>Program Name</v>
      </c>
      <c r="B449" s="905">
        <f>'Schedule I MH &amp; SUD'!AC744</f>
        <v>0</v>
      </c>
      <c r="C449" s="905">
        <f>'Schedule I MH &amp; SUD'!AE744</f>
        <v>0</v>
      </c>
      <c r="D449" s="905">
        <f t="shared" si="9"/>
        <v>0</v>
      </c>
      <c r="E449" s="904">
        <f>'Schedule I MH &amp; SUD'!AD744</f>
        <v>0</v>
      </c>
    </row>
    <row r="450" spans="1:5">
      <c r="A450" s="961" t="str">
        <f>'Schedule I MH &amp; SUD'!AH683</f>
        <v>Program Name</v>
      </c>
      <c r="B450" s="905">
        <f>'Schedule I MH &amp; SUD'!AH744</f>
        <v>0</v>
      </c>
      <c r="C450" s="905">
        <f>'Schedule I MH &amp; SUD'!AJ744</f>
        <v>0</v>
      </c>
      <c r="D450" s="905">
        <f t="shared" si="9"/>
        <v>0</v>
      </c>
      <c r="E450" s="904">
        <f>'Schedule I MH &amp; SUD'!AI744</f>
        <v>0</v>
      </c>
    </row>
    <row r="451" spans="1:5">
      <c r="A451" s="961" t="str">
        <f>'Schedule I MH &amp; SUD'!AM683</f>
        <v>Program Name</v>
      </c>
      <c r="B451" s="905">
        <f>'Schedule I MH &amp; SUD'!AM744</f>
        <v>0</v>
      </c>
      <c r="C451" s="905">
        <f>'Schedule I MH &amp; SUD'!AO744</f>
        <v>0</v>
      </c>
      <c r="D451" s="905">
        <f t="shared" si="9"/>
        <v>0</v>
      </c>
      <c r="E451" s="904">
        <f>'Schedule I MH &amp; SUD'!AN744</f>
        <v>0</v>
      </c>
    </row>
    <row r="452" spans="1:5">
      <c r="A452" s="961" t="str">
        <f>'Schedule I MH &amp; SUD'!AR683</f>
        <v>Program Name</v>
      </c>
      <c r="B452" s="905">
        <f>'Schedule I MH &amp; SUD'!AR744</f>
        <v>0</v>
      </c>
      <c r="C452" s="905">
        <f>'Schedule I MH &amp; SUD'!AT744</f>
        <v>0</v>
      </c>
      <c r="D452" s="905">
        <f t="shared" si="9"/>
        <v>0</v>
      </c>
      <c r="E452" s="904">
        <f>'Schedule I MH &amp; SUD'!AS744</f>
        <v>0</v>
      </c>
    </row>
    <row r="453" spans="1:5">
      <c r="A453" s="961" t="str">
        <f>'Schedule I MH &amp; SUD'!AW683</f>
        <v>Program Name</v>
      </c>
      <c r="B453" s="905">
        <f>'Schedule I MH &amp; SUD'!AW744</f>
        <v>0</v>
      </c>
      <c r="C453" s="905">
        <f>'Schedule I MH &amp; SUD'!AY744</f>
        <v>0</v>
      </c>
      <c r="D453" s="905">
        <f t="shared" si="9"/>
        <v>0</v>
      </c>
      <c r="E453" s="904">
        <f>'Schedule I MH &amp; SUD'!AX744</f>
        <v>0</v>
      </c>
    </row>
    <row r="454" spans="1:5">
      <c r="A454" s="961" t="str">
        <f>'Schedule I MH &amp; SUD'!BB683</f>
        <v>Program Name</v>
      </c>
      <c r="B454" s="905">
        <f>'Schedule I MH &amp; SUD'!BB744</f>
        <v>0</v>
      </c>
      <c r="C454" s="905">
        <f>'Schedule I MH &amp; SUD'!BD744</f>
        <v>0</v>
      </c>
      <c r="D454" s="905">
        <f t="shared" si="9"/>
        <v>0</v>
      </c>
      <c r="E454" s="904">
        <f>'Schedule I MH &amp; SUD'!BC744</f>
        <v>0</v>
      </c>
    </row>
    <row r="455" spans="1:5">
      <c r="A455" s="961" t="str">
        <f>'Schedule I MH &amp; SUD'!BG683</f>
        <v>Program Name</v>
      </c>
      <c r="B455" s="905">
        <f>'Schedule I MH &amp; SUD'!BG744</f>
        <v>0</v>
      </c>
      <c r="C455" s="905">
        <f>'Schedule I MH &amp; SUD'!BI744</f>
        <v>0</v>
      </c>
      <c r="D455" s="905">
        <f t="shared" si="9"/>
        <v>0</v>
      </c>
      <c r="E455" s="904">
        <f>'Schedule I MH &amp; SUD'!BH744</f>
        <v>0</v>
      </c>
    </row>
    <row r="456" spans="1:5">
      <c r="A456" s="908"/>
      <c r="B456" s="923"/>
      <c r="C456" s="923"/>
      <c r="D456" s="923"/>
      <c r="E456" s="924"/>
    </row>
    <row r="457" spans="1:5" ht="13.5" thickBot="1">
      <c r="A457" s="899" t="s">
        <v>328</v>
      </c>
      <c r="B457" s="900">
        <f>SUM(B444:B455)</f>
        <v>0</v>
      </c>
      <c r="C457" s="900">
        <f>SUM(C444:C455)</f>
        <v>0</v>
      </c>
      <c r="D457" s="900">
        <f>SUM(D444:D455)</f>
        <v>0</v>
      </c>
      <c r="E457" s="901">
        <f>SUM(E444:E455)</f>
        <v>0</v>
      </c>
    </row>
    <row r="458" spans="1:5" ht="13.5" thickTop="1"/>
    <row r="460" spans="1:5" ht="18">
      <c r="A460" s="902" t="s">
        <v>316</v>
      </c>
    </row>
    <row r="462" spans="1:5">
      <c r="A462" s="1126" t="s">
        <v>325</v>
      </c>
      <c r="B462" s="1127"/>
      <c r="C462" s="1127"/>
      <c r="D462" s="1127"/>
      <c r="E462" s="1127"/>
    </row>
    <row r="463" spans="1:5">
      <c r="A463" s="1127"/>
      <c r="B463" s="1127"/>
      <c r="C463" s="1127"/>
      <c r="D463" s="1127"/>
      <c r="E463" s="1127"/>
    </row>
    <row r="464" spans="1:5">
      <c r="A464" s="1127"/>
      <c r="B464" s="1127"/>
      <c r="C464" s="1127"/>
      <c r="D464" s="1127"/>
      <c r="E464" s="1127"/>
    </row>
    <row r="465" spans="1:5">
      <c r="A465" s="1127"/>
      <c r="B465" s="1127"/>
      <c r="C465" s="1127"/>
      <c r="D465" s="1127"/>
      <c r="E465" s="1127"/>
    </row>
    <row r="466" spans="1:5">
      <c r="A466" s="1127"/>
      <c r="B466" s="1127"/>
      <c r="C466" s="1127"/>
      <c r="D466" s="1127"/>
      <c r="E466" s="1127"/>
    </row>
    <row r="467" spans="1:5">
      <c r="A467" s="1127"/>
      <c r="B467" s="1127"/>
      <c r="C467" s="1127"/>
      <c r="D467" s="1127"/>
      <c r="E467" s="1127"/>
    </row>
    <row r="468" spans="1:5">
      <c r="A468" s="1127"/>
      <c r="B468" s="1127"/>
      <c r="C468" s="1127"/>
      <c r="D468" s="1127"/>
      <c r="E468" s="1127"/>
    </row>
    <row r="469" spans="1:5">
      <c r="A469" s="1127"/>
      <c r="B469" s="1127"/>
      <c r="C469" s="1127"/>
      <c r="D469" s="1127"/>
      <c r="E469" s="1127"/>
    </row>
    <row r="470" spans="1:5">
      <c r="A470" s="1127"/>
      <c r="B470" s="1127"/>
      <c r="C470" s="1127"/>
      <c r="D470" s="1127"/>
      <c r="E470" s="1127"/>
    </row>
    <row r="473" spans="1:5" ht="15">
      <c r="A473" s="1197"/>
      <c r="B473" s="1197"/>
      <c r="C473" s="913"/>
      <c r="D473" s="906"/>
      <c r="E473" s="906"/>
    </row>
    <row r="474" spans="1:5">
      <c r="A474" s="914" t="s">
        <v>313</v>
      </c>
      <c r="B474" s="219"/>
      <c r="C474" s="219"/>
      <c r="D474" s="917" t="s">
        <v>326</v>
      </c>
      <c r="E474" s="898"/>
    </row>
    <row r="475" spans="1:5">
      <c r="A475" s="898"/>
      <c r="B475" s="898"/>
      <c r="C475" s="898"/>
      <c r="D475" s="898"/>
      <c r="E475" s="898"/>
    </row>
    <row r="476" spans="1:5" ht="15">
      <c r="A476" s="1198"/>
      <c r="B476" s="1198"/>
      <c r="C476" s="915"/>
      <c r="D476" s="907"/>
      <c r="E476" s="907"/>
    </row>
    <row r="477" spans="1:5">
      <c r="A477" s="916" t="s">
        <v>80</v>
      </c>
      <c r="B477" s="903"/>
      <c r="C477" s="94"/>
      <c r="D477" s="917" t="s">
        <v>81</v>
      </c>
      <c r="E477" s="898"/>
    </row>
    <row r="481" spans="1:5">
      <c r="A481" s="637" t="s">
        <v>242</v>
      </c>
      <c r="B481" s="898"/>
      <c r="C481" s="898"/>
      <c r="D481" s="898"/>
      <c r="E481" s="898"/>
    </row>
    <row r="482" spans="1:5">
      <c r="A482" s="97" t="s">
        <v>243</v>
      </c>
      <c r="B482" s="898"/>
      <c r="C482" s="898"/>
      <c r="D482" s="898"/>
      <c r="E482" s="898"/>
    </row>
    <row r="483" spans="1:5">
      <c r="A483" s="898"/>
      <c r="B483" s="898"/>
      <c r="C483" s="898"/>
      <c r="D483" s="898"/>
      <c r="E483" s="898"/>
    </row>
    <row r="484" spans="1:5" ht="20.100000000000001" customHeight="1">
      <c r="A484" s="910" t="s">
        <v>333</v>
      </c>
      <c r="B484" s="898"/>
      <c r="C484" s="898"/>
      <c r="D484" s="898"/>
      <c r="E484" s="898"/>
    </row>
    <row r="485" spans="1:5" ht="20.100000000000001" customHeight="1">
      <c r="A485" s="910" t="s">
        <v>323</v>
      </c>
      <c r="B485" s="1196" t="str">
        <f>B437</f>
        <v>Contractor Name</v>
      </c>
      <c r="C485" s="1196"/>
      <c r="D485" s="911" t="s">
        <v>327</v>
      </c>
      <c r="E485" s="962">
        <f>'Schedule I MH &amp; SUD'!H754</f>
        <v>0</v>
      </c>
    </row>
    <row r="486" spans="1:5" ht="20.100000000000001" customHeight="1">
      <c r="A486" s="910" t="s">
        <v>324</v>
      </c>
      <c r="B486" s="957" t="str">
        <f>B438</f>
        <v>Contract Number</v>
      </c>
      <c r="C486" s="925"/>
      <c r="D486" s="911"/>
      <c r="E486" s="926"/>
    </row>
    <row r="487" spans="1:5" ht="20.100000000000001" customHeight="1">
      <c r="A487" s="912" t="s">
        <v>331</v>
      </c>
      <c r="B487" s="958">
        <f>'Schedule I MH &amp; SUD'!F755</f>
        <v>0</v>
      </c>
      <c r="C487" s="925"/>
      <c r="D487" s="912" t="s">
        <v>332</v>
      </c>
      <c r="E487" s="960">
        <f>'Schedule I MH &amp; SUD'!H755</f>
        <v>0</v>
      </c>
    </row>
    <row r="489" spans="1:5" ht="13.5" thickBot="1"/>
    <row r="490" spans="1:5" ht="13.5" thickTop="1">
      <c r="A490" s="918"/>
      <c r="B490" s="919" t="s">
        <v>132</v>
      </c>
      <c r="C490" s="919" t="s">
        <v>329</v>
      </c>
      <c r="D490" s="919" t="s">
        <v>330</v>
      </c>
      <c r="E490" s="920" t="s">
        <v>103</v>
      </c>
    </row>
    <row r="491" spans="1:5">
      <c r="A491" s="909"/>
      <c r="B491" s="921"/>
      <c r="C491" s="921"/>
      <c r="D491" s="921"/>
      <c r="E491" s="922"/>
    </row>
    <row r="492" spans="1:5">
      <c r="A492" s="961" t="str">
        <f>'Schedule I MH &amp; SUD'!D758</f>
        <v>Program Name</v>
      </c>
      <c r="B492" s="905">
        <f>'Schedule I MH &amp; SUD'!D819</f>
        <v>0</v>
      </c>
      <c r="C492" s="905">
        <f>'Schedule I MH &amp; SUD'!F819</f>
        <v>0</v>
      </c>
      <c r="D492" s="905">
        <f>B492-C492</f>
        <v>0</v>
      </c>
      <c r="E492" s="904">
        <f>'Schedule I MH &amp; SUD'!E819</f>
        <v>0</v>
      </c>
    </row>
    <row r="493" spans="1:5">
      <c r="A493" s="961" t="str">
        <f>'Schedule I MH &amp; SUD'!I758</f>
        <v>Program Name</v>
      </c>
      <c r="B493" s="905">
        <f>'Schedule I MH &amp; SUD'!I819</f>
        <v>0</v>
      </c>
      <c r="C493" s="905">
        <f>'Schedule I MH &amp; SUD'!K819</f>
        <v>0</v>
      </c>
      <c r="D493" s="905">
        <f t="shared" ref="D493:D503" si="10">B493-C493</f>
        <v>0</v>
      </c>
      <c r="E493" s="904">
        <f>'Schedule I MH &amp; SUD'!J819</f>
        <v>0</v>
      </c>
    </row>
    <row r="494" spans="1:5">
      <c r="A494" s="961" t="str">
        <f>'Schedule I MH &amp; SUD'!N758</f>
        <v>Program Name</v>
      </c>
      <c r="B494" s="905">
        <f>'Schedule I MH &amp; SUD'!N819</f>
        <v>0</v>
      </c>
      <c r="C494" s="905">
        <f>'Schedule I MH &amp; SUD'!P819</f>
        <v>0</v>
      </c>
      <c r="D494" s="905">
        <f t="shared" si="10"/>
        <v>0</v>
      </c>
      <c r="E494" s="904">
        <f>'Schedule I MH &amp; SUD'!O819</f>
        <v>0</v>
      </c>
    </row>
    <row r="495" spans="1:5">
      <c r="A495" s="961" t="str">
        <f>'Schedule I MH &amp; SUD'!S758</f>
        <v>Program Name</v>
      </c>
      <c r="B495" s="905">
        <f>'Schedule I MH &amp; SUD'!S819</f>
        <v>0</v>
      </c>
      <c r="C495" s="905">
        <f>'Schedule I MH &amp; SUD'!U819</f>
        <v>0</v>
      </c>
      <c r="D495" s="905">
        <f t="shared" si="10"/>
        <v>0</v>
      </c>
      <c r="E495" s="904">
        <f>'Schedule I MH &amp; SUD'!T819</f>
        <v>0</v>
      </c>
    </row>
    <row r="496" spans="1:5">
      <c r="A496" s="961" t="str">
        <f>'Schedule I MH &amp; SUD'!X758</f>
        <v>Program Name</v>
      </c>
      <c r="B496" s="905">
        <f>'Schedule I MH &amp; SUD'!X819</f>
        <v>0</v>
      </c>
      <c r="C496" s="905">
        <f>'Schedule I MH &amp; SUD'!Z819</f>
        <v>0</v>
      </c>
      <c r="D496" s="905">
        <f t="shared" si="10"/>
        <v>0</v>
      </c>
      <c r="E496" s="904">
        <f>'Schedule I MH &amp; SUD'!Y819</f>
        <v>0</v>
      </c>
    </row>
    <row r="497" spans="1:5">
      <c r="A497" s="961" t="str">
        <f>'Schedule I MH &amp; SUD'!AC758</f>
        <v>Program Name</v>
      </c>
      <c r="B497" s="905">
        <f>'Schedule I MH &amp; SUD'!AC819</f>
        <v>0</v>
      </c>
      <c r="C497" s="905">
        <f>'Schedule I MH &amp; SUD'!AE819</f>
        <v>0</v>
      </c>
      <c r="D497" s="905">
        <f t="shared" si="10"/>
        <v>0</v>
      </c>
      <c r="E497" s="904">
        <f>'Schedule I MH &amp; SUD'!AD819</f>
        <v>0</v>
      </c>
    </row>
    <row r="498" spans="1:5">
      <c r="A498" s="961" t="str">
        <f>'Schedule I MH &amp; SUD'!AH758</f>
        <v>Program Name</v>
      </c>
      <c r="B498" s="905">
        <f>'Schedule I MH &amp; SUD'!AH819</f>
        <v>0</v>
      </c>
      <c r="C498" s="905">
        <f>'Schedule I MH &amp; SUD'!AJ819</f>
        <v>0</v>
      </c>
      <c r="D498" s="905">
        <f t="shared" si="10"/>
        <v>0</v>
      </c>
      <c r="E498" s="904">
        <f>'Schedule I MH &amp; SUD'!AI819</f>
        <v>0</v>
      </c>
    </row>
    <row r="499" spans="1:5">
      <c r="A499" s="961" t="str">
        <f>'Schedule I MH &amp; SUD'!AM758</f>
        <v>Program Name</v>
      </c>
      <c r="B499" s="905">
        <f>'Schedule I MH &amp; SUD'!AM819</f>
        <v>0</v>
      </c>
      <c r="C499" s="905">
        <f>'Schedule I MH &amp; SUD'!AO819</f>
        <v>0</v>
      </c>
      <c r="D499" s="905">
        <f t="shared" si="10"/>
        <v>0</v>
      </c>
      <c r="E499" s="904">
        <f>'Schedule I MH &amp; SUD'!AN819</f>
        <v>0</v>
      </c>
    </row>
    <row r="500" spans="1:5">
      <c r="A500" s="961" t="str">
        <f>'Schedule I MH &amp; SUD'!AR758</f>
        <v>Program Name</v>
      </c>
      <c r="B500" s="905">
        <f>'Schedule I MH &amp; SUD'!AR819</f>
        <v>0</v>
      </c>
      <c r="C500" s="905">
        <f>'Schedule I MH &amp; SUD'!AT819</f>
        <v>0</v>
      </c>
      <c r="D500" s="905">
        <f t="shared" si="10"/>
        <v>0</v>
      </c>
      <c r="E500" s="904">
        <f>'Schedule I MH &amp; SUD'!AS819</f>
        <v>0</v>
      </c>
    </row>
    <row r="501" spans="1:5">
      <c r="A501" s="961" t="str">
        <f>'Schedule I MH &amp; SUD'!AW758</f>
        <v>Program Name</v>
      </c>
      <c r="B501" s="905">
        <f>'Schedule I MH &amp; SUD'!AW819</f>
        <v>0</v>
      </c>
      <c r="C501" s="905">
        <f>'Schedule I MH &amp; SUD'!AY819</f>
        <v>0</v>
      </c>
      <c r="D501" s="905">
        <f t="shared" si="10"/>
        <v>0</v>
      </c>
      <c r="E501" s="904">
        <f>'Schedule I MH &amp; SUD'!AX819</f>
        <v>0</v>
      </c>
    </row>
    <row r="502" spans="1:5">
      <c r="A502" s="961" t="str">
        <f>'Schedule I MH &amp; SUD'!BB758</f>
        <v>Program Name</v>
      </c>
      <c r="B502" s="905">
        <f>'Schedule I MH &amp; SUD'!BB819</f>
        <v>0</v>
      </c>
      <c r="C502" s="905">
        <f>'Schedule I MH &amp; SUD'!BD819</f>
        <v>0</v>
      </c>
      <c r="D502" s="905">
        <f t="shared" si="10"/>
        <v>0</v>
      </c>
      <c r="E502" s="904">
        <f>'Schedule I MH &amp; SUD'!BC819</f>
        <v>0</v>
      </c>
    </row>
    <row r="503" spans="1:5">
      <c r="A503" s="961" t="str">
        <f>'Schedule I MH &amp; SUD'!BG758</f>
        <v>Program Name</v>
      </c>
      <c r="B503" s="905">
        <f>'Schedule I MH &amp; SUD'!BG819</f>
        <v>0</v>
      </c>
      <c r="C503" s="905">
        <f>'Schedule I MH &amp; SUD'!BI819</f>
        <v>0</v>
      </c>
      <c r="D503" s="905">
        <f t="shared" si="10"/>
        <v>0</v>
      </c>
      <c r="E503" s="904">
        <f>'Schedule I MH &amp; SUD'!BH819</f>
        <v>0</v>
      </c>
    </row>
    <row r="504" spans="1:5">
      <c r="A504" s="908"/>
      <c r="B504" s="923"/>
      <c r="C504" s="923"/>
      <c r="D504" s="923"/>
      <c r="E504" s="924"/>
    </row>
    <row r="505" spans="1:5" ht="13.5" thickBot="1">
      <c r="A505" s="899" t="s">
        <v>328</v>
      </c>
      <c r="B505" s="900">
        <f>SUM(B492:B503)</f>
        <v>0</v>
      </c>
      <c r="C505" s="900">
        <f>SUM(C492:C503)</f>
        <v>0</v>
      </c>
      <c r="D505" s="900">
        <f>SUM(D492:D503)</f>
        <v>0</v>
      </c>
      <c r="E505" s="901">
        <f>SUM(E492:E503)</f>
        <v>0</v>
      </c>
    </row>
    <row r="506" spans="1:5" ht="13.5" thickTop="1"/>
    <row r="508" spans="1:5" ht="18">
      <c r="A508" s="902" t="s">
        <v>316</v>
      </c>
    </row>
    <row r="510" spans="1:5">
      <c r="A510" s="1126" t="s">
        <v>325</v>
      </c>
      <c r="B510" s="1127"/>
      <c r="C510" s="1127"/>
      <c r="D510" s="1127"/>
      <c r="E510" s="1127"/>
    </row>
    <row r="511" spans="1:5">
      <c r="A511" s="1127"/>
      <c r="B511" s="1127"/>
      <c r="C511" s="1127"/>
      <c r="D511" s="1127"/>
      <c r="E511" s="1127"/>
    </row>
    <row r="512" spans="1:5">
      <c r="A512" s="1127"/>
      <c r="B512" s="1127"/>
      <c r="C512" s="1127"/>
      <c r="D512" s="1127"/>
      <c r="E512" s="1127"/>
    </row>
    <row r="513" spans="1:5">
      <c r="A513" s="1127"/>
      <c r="B513" s="1127"/>
      <c r="C513" s="1127"/>
      <c r="D513" s="1127"/>
      <c r="E513" s="1127"/>
    </row>
    <row r="514" spans="1:5">
      <c r="A514" s="1127"/>
      <c r="B514" s="1127"/>
      <c r="C514" s="1127"/>
      <c r="D514" s="1127"/>
      <c r="E514" s="1127"/>
    </row>
    <row r="515" spans="1:5">
      <c r="A515" s="1127"/>
      <c r="B515" s="1127"/>
      <c r="C515" s="1127"/>
      <c r="D515" s="1127"/>
      <c r="E515" s="1127"/>
    </row>
    <row r="516" spans="1:5">
      <c r="A516" s="1127"/>
      <c r="B516" s="1127"/>
      <c r="C516" s="1127"/>
      <c r="D516" s="1127"/>
      <c r="E516" s="1127"/>
    </row>
    <row r="517" spans="1:5">
      <c r="A517" s="1127"/>
      <c r="B517" s="1127"/>
      <c r="C517" s="1127"/>
      <c r="D517" s="1127"/>
      <c r="E517" s="1127"/>
    </row>
    <row r="518" spans="1:5">
      <c r="A518" s="1127"/>
      <c r="B518" s="1127"/>
      <c r="C518" s="1127"/>
      <c r="D518" s="1127"/>
      <c r="E518" s="1127"/>
    </row>
    <row r="521" spans="1:5" ht="15">
      <c r="A521" s="1197"/>
      <c r="B521" s="1197"/>
      <c r="C521" s="913"/>
      <c r="D521" s="906"/>
      <c r="E521" s="906"/>
    </row>
    <row r="522" spans="1:5">
      <c r="A522" s="914" t="s">
        <v>313</v>
      </c>
      <c r="B522" s="219"/>
      <c r="C522" s="219"/>
      <c r="D522" s="917" t="s">
        <v>326</v>
      </c>
      <c r="E522" s="898"/>
    </row>
    <row r="523" spans="1:5">
      <c r="A523" s="898"/>
      <c r="B523" s="898"/>
      <c r="C523" s="898"/>
      <c r="D523" s="898"/>
      <c r="E523" s="898"/>
    </row>
    <row r="524" spans="1:5" ht="15">
      <c r="A524" s="1198"/>
      <c r="B524" s="1198"/>
      <c r="C524" s="915"/>
      <c r="D524" s="907"/>
      <c r="E524" s="907"/>
    </row>
    <row r="525" spans="1:5">
      <c r="A525" s="916" t="s">
        <v>80</v>
      </c>
      <c r="B525" s="903"/>
      <c r="C525" s="94"/>
      <c r="D525" s="917" t="s">
        <v>81</v>
      </c>
      <c r="E525" s="898"/>
    </row>
    <row r="529" spans="1:5">
      <c r="A529" s="637" t="s">
        <v>242</v>
      </c>
      <c r="B529" s="898"/>
      <c r="C529" s="898"/>
      <c r="D529" s="898"/>
      <c r="E529" s="898"/>
    </row>
    <row r="530" spans="1:5">
      <c r="A530" s="97" t="s">
        <v>243</v>
      </c>
      <c r="B530" s="898"/>
      <c r="C530" s="898"/>
      <c r="D530" s="898"/>
      <c r="E530" s="898"/>
    </row>
    <row r="531" spans="1:5">
      <c r="A531" s="898"/>
      <c r="B531" s="898"/>
      <c r="C531" s="898"/>
      <c r="D531" s="898"/>
      <c r="E531" s="898"/>
    </row>
    <row r="532" spans="1:5" ht="20.100000000000001" customHeight="1">
      <c r="A532" s="910" t="s">
        <v>333</v>
      </c>
      <c r="B532" s="898"/>
      <c r="C532" s="898"/>
      <c r="D532" s="898"/>
      <c r="E532" s="898"/>
    </row>
    <row r="533" spans="1:5" ht="20.100000000000001" customHeight="1">
      <c r="A533" s="910" t="s">
        <v>323</v>
      </c>
      <c r="B533" s="1196" t="str">
        <f>B485</f>
        <v>Contractor Name</v>
      </c>
      <c r="C533" s="1196"/>
      <c r="D533" s="911" t="s">
        <v>327</v>
      </c>
      <c r="E533" s="962">
        <f>'Schedule I MH &amp; SUD'!H829</f>
        <v>0</v>
      </c>
    </row>
    <row r="534" spans="1:5" ht="20.100000000000001" customHeight="1">
      <c r="A534" s="910" t="s">
        <v>324</v>
      </c>
      <c r="B534" s="957" t="str">
        <f>B486</f>
        <v>Contract Number</v>
      </c>
      <c r="C534" s="925"/>
      <c r="D534" s="911"/>
      <c r="E534" s="926"/>
    </row>
    <row r="535" spans="1:5" ht="20.100000000000001" customHeight="1">
      <c r="A535" s="912" t="s">
        <v>331</v>
      </c>
      <c r="B535" s="958">
        <f>'Schedule I MH &amp; SUD'!F830</f>
        <v>0</v>
      </c>
      <c r="C535" s="925"/>
      <c r="D535" s="912" t="s">
        <v>332</v>
      </c>
      <c r="E535" s="960">
        <f>'Schedule I MH &amp; SUD'!H830</f>
        <v>0</v>
      </c>
    </row>
    <row r="537" spans="1:5" ht="13.5" thickBot="1"/>
    <row r="538" spans="1:5" ht="13.5" thickTop="1">
      <c r="A538" s="918"/>
      <c r="B538" s="919" t="s">
        <v>132</v>
      </c>
      <c r="C538" s="919" t="s">
        <v>329</v>
      </c>
      <c r="D538" s="919" t="s">
        <v>330</v>
      </c>
      <c r="E538" s="920" t="s">
        <v>103</v>
      </c>
    </row>
    <row r="539" spans="1:5">
      <c r="A539" s="909"/>
      <c r="B539" s="921"/>
      <c r="C539" s="921"/>
      <c r="D539" s="921"/>
      <c r="E539" s="922"/>
    </row>
    <row r="540" spans="1:5">
      <c r="A540" s="961" t="str">
        <f>'Schedule I MH &amp; SUD'!D833</f>
        <v>Program Name</v>
      </c>
      <c r="B540" s="905">
        <f>'Schedule I MH &amp; SUD'!D894</f>
        <v>0</v>
      </c>
      <c r="C540" s="905">
        <f>'Schedule I MH &amp; SUD'!F894</f>
        <v>0</v>
      </c>
      <c r="D540" s="905">
        <f>B540-C540</f>
        <v>0</v>
      </c>
      <c r="E540" s="904">
        <f>'Schedule I MH &amp; SUD'!E894</f>
        <v>0</v>
      </c>
    </row>
    <row r="541" spans="1:5">
      <c r="A541" s="961" t="str">
        <f>'Schedule I MH &amp; SUD'!I833</f>
        <v>Program Name</v>
      </c>
      <c r="B541" s="905">
        <f>'Schedule I MH &amp; SUD'!I894</f>
        <v>0</v>
      </c>
      <c r="C541" s="905">
        <f>'Schedule I MH &amp; SUD'!K894</f>
        <v>0</v>
      </c>
      <c r="D541" s="905">
        <f t="shared" ref="D541:D551" si="11">B541-C541</f>
        <v>0</v>
      </c>
      <c r="E541" s="904">
        <f>'Schedule I MH &amp; SUD'!J894</f>
        <v>0</v>
      </c>
    </row>
    <row r="542" spans="1:5">
      <c r="A542" s="961" t="str">
        <f>'Schedule I MH &amp; SUD'!N833</f>
        <v>Program Name</v>
      </c>
      <c r="B542" s="905">
        <f>'Schedule I MH &amp; SUD'!N894</f>
        <v>0</v>
      </c>
      <c r="C542" s="905">
        <f>'Schedule I MH &amp; SUD'!P894</f>
        <v>0</v>
      </c>
      <c r="D542" s="905">
        <f t="shared" si="11"/>
        <v>0</v>
      </c>
      <c r="E542" s="904">
        <f>'Schedule I MH &amp; SUD'!O894</f>
        <v>0</v>
      </c>
    </row>
    <row r="543" spans="1:5">
      <c r="A543" s="961" t="str">
        <f>'Schedule I MH &amp; SUD'!S833</f>
        <v>Program Name</v>
      </c>
      <c r="B543" s="905">
        <f>'Schedule I MH &amp; SUD'!S894</f>
        <v>0</v>
      </c>
      <c r="C543" s="905">
        <f>'Schedule I MH &amp; SUD'!U894</f>
        <v>0</v>
      </c>
      <c r="D543" s="905">
        <f t="shared" si="11"/>
        <v>0</v>
      </c>
      <c r="E543" s="904">
        <f>'Schedule I MH &amp; SUD'!T894</f>
        <v>0</v>
      </c>
    </row>
    <row r="544" spans="1:5">
      <c r="A544" s="961" t="str">
        <f>'Schedule I MH &amp; SUD'!X833</f>
        <v>Program Name</v>
      </c>
      <c r="B544" s="905">
        <f>'Schedule I MH &amp; SUD'!X894</f>
        <v>0</v>
      </c>
      <c r="C544" s="905">
        <f>'Schedule I MH &amp; SUD'!Z894</f>
        <v>0</v>
      </c>
      <c r="D544" s="905">
        <f t="shared" si="11"/>
        <v>0</v>
      </c>
      <c r="E544" s="904">
        <f>'Schedule I MH &amp; SUD'!Y894</f>
        <v>0</v>
      </c>
    </row>
    <row r="545" spans="1:5">
      <c r="A545" s="961" t="str">
        <f>'Schedule I MH &amp; SUD'!AC833</f>
        <v>Program Name</v>
      </c>
      <c r="B545" s="905">
        <f>'Schedule I MH &amp; SUD'!AC894</f>
        <v>0</v>
      </c>
      <c r="C545" s="905">
        <f>'Schedule I MH &amp; SUD'!AE894</f>
        <v>0</v>
      </c>
      <c r="D545" s="905">
        <f t="shared" si="11"/>
        <v>0</v>
      </c>
      <c r="E545" s="904">
        <f>'Schedule I MH &amp; SUD'!AD894</f>
        <v>0</v>
      </c>
    </row>
    <row r="546" spans="1:5">
      <c r="A546" s="961" t="str">
        <f>'Schedule I MH &amp; SUD'!AH833</f>
        <v>Program Name</v>
      </c>
      <c r="B546" s="905">
        <f>'Schedule I MH &amp; SUD'!AH894</f>
        <v>0</v>
      </c>
      <c r="C546" s="905">
        <f>'Schedule I MH &amp; SUD'!AJ894</f>
        <v>0</v>
      </c>
      <c r="D546" s="905">
        <f t="shared" si="11"/>
        <v>0</v>
      </c>
      <c r="E546" s="904">
        <f>'Schedule I MH &amp; SUD'!AI894</f>
        <v>0</v>
      </c>
    </row>
    <row r="547" spans="1:5">
      <c r="A547" s="961" t="str">
        <f>'Schedule I MH &amp; SUD'!AM833</f>
        <v>Program Name</v>
      </c>
      <c r="B547" s="905">
        <f>'Schedule I MH &amp; SUD'!AM894</f>
        <v>0</v>
      </c>
      <c r="C547" s="905">
        <f>'Schedule I MH &amp; SUD'!AO894</f>
        <v>0</v>
      </c>
      <c r="D547" s="905">
        <f t="shared" si="11"/>
        <v>0</v>
      </c>
      <c r="E547" s="904">
        <f>'Schedule I MH &amp; SUD'!AN894</f>
        <v>0</v>
      </c>
    </row>
    <row r="548" spans="1:5">
      <c r="A548" s="961" t="str">
        <f>'Schedule I MH &amp; SUD'!AR833</f>
        <v>Program Name</v>
      </c>
      <c r="B548" s="905">
        <f>'Schedule I MH &amp; SUD'!AR894</f>
        <v>0</v>
      </c>
      <c r="C548" s="905">
        <f>'Schedule I MH &amp; SUD'!AT894</f>
        <v>0</v>
      </c>
      <c r="D548" s="905">
        <f t="shared" si="11"/>
        <v>0</v>
      </c>
      <c r="E548" s="904">
        <f>'Schedule I MH &amp; SUD'!AS894</f>
        <v>0</v>
      </c>
    </row>
    <row r="549" spans="1:5">
      <c r="A549" s="961" t="str">
        <f>'Schedule I MH &amp; SUD'!AW833</f>
        <v>Program Name</v>
      </c>
      <c r="B549" s="905">
        <f>'Schedule I MH &amp; SUD'!AW894</f>
        <v>0</v>
      </c>
      <c r="C549" s="905">
        <f>'Schedule I MH &amp; SUD'!AY894</f>
        <v>0</v>
      </c>
      <c r="D549" s="905">
        <f t="shared" si="11"/>
        <v>0</v>
      </c>
      <c r="E549" s="904">
        <f>'Schedule I MH &amp; SUD'!AX894</f>
        <v>0</v>
      </c>
    </row>
    <row r="550" spans="1:5">
      <c r="A550" s="961" t="str">
        <f>'Schedule I MH &amp; SUD'!BB833</f>
        <v>Program Name</v>
      </c>
      <c r="B550" s="905">
        <f>'Schedule I MH &amp; SUD'!BB894</f>
        <v>0</v>
      </c>
      <c r="C550" s="905">
        <f>'Schedule I MH &amp; SUD'!BD894</f>
        <v>0</v>
      </c>
      <c r="D550" s="905">
        <f t="shared" si="11"/>
        <v>0</v>
      </c>
      <c r="E550" s="904">
        <f>'Schedule I MH &amp; SUD'!BC894</f>
        <v>0</v>
      </c>
    </row>
    <row r="551" spans="1:5">
      <c r="A551" s="961" t="str">
        <f>'Schedule I MH &amp; SUD'!BG833</f>
        <v>Program Name</v>
      </c>
      <c r="B551" s="905">
        <f>'Schedule I MH &amp; SUD'!BG894</f>
        <v>0</v>
      </c>
      <c r="C551" s="905">
        <f>'Schedule I MH &amp; SUD'!BI894</f>
        <v>0</v>
      </c>
      <c r="D551" s="905">
        <f t="shared" si="11"/>
        <v>0</v>
      </c>
      <c r="E551" s="904">
        <f>'Schedule I MH &amp; SUD'!BH894</f>
        <v>0</v>
      </c>
    </row>
    <row r="552" spans="1:5">
      <c r="A552" s="908"/>
      <c r="B552" s="923"/>
      <c r="C552" s="923"/>
      <c r="D552" s="923"/>
      <c r="E552" s="924"/>
    </row>
    <row r="553" spans="1:5" ht="13.5" thickBot="1">
      <c r="A553" s="899" t="s">
        <v>328</v>
      </c>
      <c r="B553" s="900">
        <f>SUM(B540:B551)</f>
        <v>0</v>
      </c>
      <c r="C553" s="900">
        <f>SUM(C540:C551)</f>
        <v>0</v>
      </c>
      <c r="D553" s="900">
        <f>SUM(D540:D551)</f>
        <v>0</v>
      </c>
      <c r="E553" s="901">
        <f>SUM(E540:E551)</f>
        <v>0</v>
      </c>
    </row>
    <row r="554" spans="1:5" ht="13.5" thickTop="1"/>
    <row r="556" spans="1:5" ht="18">
      <c r="A556" s="902" t="s">
        <v>316</v>
      </c>
    </row>
    <row r="558" spans="1:5">
      <c r="A558" s="1126" t="s">
        <v>325</v>
      </c>
      <c r="B558" s="1127"/>
      <c r="C558" s="1127"/>
      <c r="D558" s="1127"/>
      <c r="E558" s="1127"/>
    </row>
    <row r="559" spans="1:5">
      <c r="A559" s="1127"/>
      <c r="B559" s="1127"/>
      <c r="C559" s="1127"/>
      <c r="D559" s="1127"/>
      <c r="E559" s="1127"/>
    </row>
    <row r="560" spans="1:5">
      <c r="A560" s="1127"/>
      <c r="B560" s="1127"/>
      <c r="C560" s="1127"/>
      <c r="D560" s="1127"/>
      <c r="E560" s="1127"/>
    </row>
    <row r="561" spans="1:5">
      <c r="A561" s="1127"/>
      <c r="B561" s="1127"/>
      <c r="C561" s="1127"/>
      <c r="D561" s="1127"/>
      <c r="E561" s="1127"/>
    </row>
    <row r="562" spans="1:5">
      <c r="A562" s="1127"/>
      <c r="B562" s="1127"/>
      <c r="C562" s="1127"/>
      <c r="D562" s="1127"/>
      <c r="E562" s="1127"/>
    </row>
    <row r="563" spans="1:5">
      <c r="A563" s="1127"/>
      <c r="B563" s="1127"/>
      <c r="C563" s="1127"/>
      <c r="D563" s="1127"/>
      <c r="E563" s="1127"/>
    </row>
    <row r="564" spans="1:5">
      <c r="A564" s="1127"/>
      <c r="B564" s="1127"/>
      <c r="C564" s="1127"/>
      <c r="D564" s="1127"/>
      <c r="E564" s="1127"/>
    </row>
    <row r="565" spans="1:5">
      <c r="A565" s="1127"/>
      <c r="B565" s="1127"/>
      <c r="C565" s="1127"/>
      <c r="D565" s="1127"/>
      <c r="E565" s="1127"/>
    </row>
    <row r="566" spans="1:5">
      <c r="A566" s="1127"/>
      <c r="B566" s="1127"/>
      <c r="C566" s="1127"/>
      <c r="D566" s="1127"/>
      <c r="E566" s="1127"/>
    </row>
    <row r="569" spans="1:5" ht="15">
      <c r="A569" s="1197"/>
      <c r="B569" s="1197"/>
      <c r="C569" s="913"/>
      <c r="D569" s="906"/>
      <c r="E569" s="906"/>
    </row>
    <row r="570" spans="1:5">
      <c r="A570" s="914" t="s">
        <v>313</v>
      </c>
      <c r="B570" s="219"/>
      <c r="C570" s="219"/>
      <c r="D570" s="917" t="s">
        <v>326</v>
      </c>
      <c r="E570" s="898"/>
    </row>
    <row r="571" spans="1:5">
      <c r="A571" s="898"/>
      <c r="B571" s="898"/>
      <c r="C571" s="898"/>
      <c r="D571" s="898"/>
      <c r="E571" s="898"/>
    </row>
    <row r="572" spans="1:5" ht="15">
      <c r="A572" s="1198"/>
      <c r="B572" s="1198"/>
      <c r="C572" s="915"/>
      <c r="D572" s="907"/>
      <c r="E572" s="907"/>
    </row>
    <row r="573" spans="1:5">
      <c r="A573" s="916" t="s">
        <v>80</v>
      </c>
      <c r="B573" s="903"/>
      <c r="C573" s="94"/>
      <c r="D573" s="917" t="s">
        <v>81</v>
      </c>
      <c r="E573" s="898"/>
    </row>
    <row r="577" spans="1:5">
      <c r="A577" s="637" t="s">
        <v>242</v>
      </c>
      <c r="B577" s="898"/>
      <c r="C577" s="898"/>
      <c r="D577" s="898"/>
      <c r="E577" s="898"/>
    </row>
    <row r="578" spans="1:5">
      <c r="A578" s="97" t="s">
        <v>243</v>
      </c>
      <c r="B578" s="898"/>
      <c r="C578" s="898"/>
      <c r="D578" s="898"/>
      <c r="E578" s="898"/>
    </row>
    <row r="579" spans="1:5">
      <c r="A579" s="898"/>
      <c r="B579" s="898"/>
      <c r="C579" s="898"/>
      <c r="D579" s="898"/>
      <c r="E579" s="898"/>
    </row>
    <row r="580" spans="1:5" ht="20.100000000000001" customHeight="1">
      <c r="A580" s="910" t="s">
        <v>333</v>
      </c>
      <c r="B580" s="898"/>
      <c r="C580" s="898"/>
      <c r="D580" s="898"/>
      <c r="E580" s="898"/>
    </row>
    <row r="581" spans="1:5" ht="20.100000000000001" customHeight="1">
      <c r="A581" s="910" t="s">
        <v>323</v>
      </c>
      <c r="B581" s="1199" t="str">
        <f>'Budget Information MH &amp; SUD'!A1</f>
        <v>Contractor Name</v>
      </c>
      <c r="C581" s="1196"/>
      <c r="D581" s="911" t="s">
        <v>327</v>
      </c>
      <c r="E581" s="962">
        <f>'Schedule I MH &amp; SUD'!H904</f>
        <v>0</v>
      </c>
    </row>
    <row r="582" spans="1:5" ht="20.100000000000001" customHeight="1">
      <c r="A582" s="910" t="s">
        <v>324</v>
      </c>
      <c r="B582" s="962" t="str">
        <f>'Budget Information MH &amp; SUD'!A2</f>
        <v>Contract Number</v>
      </c>
      <c r="C582" s="925"/>
      <c r="D582" s="911"/>
      <c r="E582" s="926"/>
    </row>
    <row r="583" spans="1:5" ht="20.100000000000001" customHeight="1">
      <c r="A583" s="912" t="s">
        <v>331</v>
      </c>
      <c r="B583" s="958">
        <f>'Schedule I MH &amp; SUD'!F905</f>
        <v>0</v>
      </c>
      <c r="C583" s="925"/>
      <c r="D583" s="912" t="s">
        <v>332</v>
      </c>
      <c r="E583" s="960">
        <f>'Schedule I MH &amp; SUD'!H905</f>
        <v>0</v>
      </c>
    </row>
    <row r="585" spans="1:5" ht="13.5" thickBot="1"/>
    <row r="586" spans="1:5" ht="13.5" thickTop="1">
      <c r="A586" s="918"/>
      <c r="B586" s="919" t="s">
        <v>132</v>
      </c>
      <c r="C586" s="919" t="s">
        <v>329</v>
      </c>
      <c r="D586" s="919" t="s">
        <v>330</v>
      </c>
      <c r="E586" s="920" t="s">
        <v>103</v>
      </c>
    </row>
    <row r="587" spans="1:5">
      <c r="A587" s="909"/>
      <c r="B587" s="921"/>
      <c r="C587" s="921"/>
      <c r="D587" s="921"/>
      <c r="E587" s="922"/>
    </row>
    <row r="588" spans="1:5">
      <c r="A588" s="961" t="str">
        <f>'Schedule I MH &amp; SUD'!D908</f>
        <v>Program Name</v>
      </c>
      <c r="B588" s="905">
        <f>'Schedule I MH &amp; SUD'!D969</f>
        <v>0</v>
      </c>
      <c r="C588" s="905">
        <f>'Schedule I MH &amp; SUD'!F969</f>
        <v>0</v>
      </c>
      <c r="D588" s="905">
        <f>B588-C588</f>
        <v>0</v>
      </c>
      <c r="E588" s="904">
        <f>'Schedule I MH &amp; SUD'!E969</f>
        <v>0</v>
      </c>
    </row>
    <row r="589" spans="1:5">
      <c r="A589" s="961" t="str">
        <f>'Schedule I MH &amp; SUD'!I908</f>
        <v>Program Name</v>
      </c>
      <c r="B589" s="905">
        <f>'Schedule I MH &amp; SUD'!I969</f>
        <v>0</v>
      </c>
      <c r="C589" s="905">
        <f>'Schedule I MH &amp; SUD'!K969</f>
        <v>0</v>
      </c>
      <c r="D589" s="905">
        <f t="shared" ref="D589:D599" si="12">B589-C589</f>
        <v>0</v>
      </c>
      <c r="E589" s="904">
        <f>'Schedule I MH &amp; SUD'!J969</f>
        <v>0</v>
      </c>
    </row>
    <row r="590" spans="1:5">
      <c r="A590" s="961" t="str">
        <f>'Schedule I MH &amp; SUD'!N908</f>
        <v>Program Name</v>
      </c>
      <c r="B590" s="905">
        <f>'Schedule I MH &amp; SUD'!N969</f>
        <v>0</v>
      </c>
      <c r="C590" s="905">
        <f>'Schedule I MH &amp; SUD'!P969</f>
        <v>0</v>
      </c>
      <c r="D590" s="905">
        <f t="shared" si="12"/>
        <v>0</v>
      </c>
      <c r="E590" s="904">
        <f>'Schedule I MH &amp; SUD'!O969</f>
        <v>0</v>
      </c>
    </row>
    <row r="591" spans="1:5">
      <c r="A591" s="961" t="str">
        <f>'Schedule I MH &amp; SUD'!S908</f>
        <v>Program Name</v>
      </c>
      <c r="B591" s="905">
        <f>'Schedule I MH &amp; SUD'!S969</f>
        <v>0</v>
      </c>
      <c r="C591" s="905">
        <f>'Schedule I MH &amp; SUD'!U969</f>
        <v>0</v>
      </c>
      <c r="D591" s="905">
        <f t="shared" si="12"/>
        <v>0</v>
      </c>
      <c r="E591" s="904">
        <f>'Schedule I MH &amp; SUD'!T969</f>
        <v>0</v>
      </c>
    </row>
    <row r="592" spans="1:5">
      <c r="A592" s="961" t="str">
        <f>'Schedule I MH &amp; SUD'!X908</f>
        <v>Program Name</v>
      </c>
      <c r="B592" s="905">
        <f>'Schedule I MH &amp; SUD'!X969</f>
        <v>0</v>
      </c>
      <c r="C592" s="905">
        <f>'Schedule I MH &amp; SUD'!Z969</f>
        <v>0</v>
      </c>
      <c r="D592" s="905">
        <f t="shared" si="12"/>
        <v>0</v>
      </c>
      <c r="E592" s="904">
        <f>'Schedule I MH &amp; SUD'!Y969</f>
        <v>0</v>
      </c>
    </row>
    <row r="593" spans="1:5">
      <c r="A593" s="961" t="str">
        <f>'Schedule I MH &amp; SUD'!AC908</f>
        <v>Program Name</v>
      </c>
      <c r="B593" s="905">
        <f>'Schedule I MH &amp; SUD'!AC969</f>
        <v>0</v>
      </c>
      <c r="C593" s="905">
        <f>'Schedule I MH &amp; SUD'!AE969</f>
        <v>0</v>
      </c>
      <c r="D593" s="905">
        <f t="shared" si="12"/>
        <v>0</v>
      </c>
      <c r="E593" s="904">
        <f>'Schedule I MH &amp; SUD'!AD969</f>
        <v>0</v>
      </c>
    </row>
    <row r="594" spans="1:5">
      <c r="A594" s="961" t="str">
        <f>'Schedule I MH &amp; SUD'!AH908</f>
        <v>Program Name</v>
      </c>
      <c r="B594" s="905">
        <f>'Schedule I MH &amp; SUD'!AH969</f>
        <v>0</v>
      </c>
      <c r="C594" s="905">
        <f>'Schedule I MH &amp; SUD'!AJ969</f>
        <v>0</v>
      </c>
      <c r="D594" s="905">
        <f t="shared" si="12"/>
        <v>0</v>
      </c>
      <c r="E594" s="904">
        <f>'Schedule I MH &amp; SUD'!AI969</f>
        <v>0</v>
      </c>
    </row>
    <row r="595" spans="1:5">
      <c r="A595" s="961" t="str">
        <f>'Schedule I MH &amp; SUD'!AM908</f>
        <v>Program Name</v>
      </c>
      <c r="B595" s="905">
        <f>'Schedule I MH &amp; SUD'!AM969</f>
        <v>0</v>
      </c>
      <c r="C595" s="905">
        <f>'Schedule I MH &amp; SUD'!AO969</f>
        <v>0</v>
      </c>
      <c r="D595" s="905">
        <f t="shared" si="12"/>
        <v>0</v>
      </c>
      <c r="E595" s="904">
        <f>'Schedule I MH &amp; SUD'!AN969</f>
        <v>0</v>
      </c>
    </row>
    <row r="596" spans="1:5">
      <c r="A596" s="961" t="str">
        <f>'Schedule I MH &amp; SUD'!AR908</f>
        <v>Program Name</v>
      </c>
      <c r="B596" s="905">
        <f>'Schedule I MH &amp; SUD'!AR969</f>
        <v>0</v>
      </c>
      <c r="C596" s="905">
        <f>'Schedule I MH &amp; SUD'!AT969</f>
        <v>0</v>
      </c>
      <c r="D596" s="905">
        <f t="shared" si="12"/>
        <v>0</v>
      </c>
      <c r="E596" s="904">
        <f>'Schedule I MH &amp; SUD'!AS969</f>
        <v>0</v>
      </c>
    </row>
    <row r="597" spans="1:5">
      <c r="A597" s="961" t="str">
        <f>'Schedule I MH &amp; SUD'!AW908</f>
        <v>Program Name</v>
      </c>
      <c r="B597" s="905">
        <f>'Schedule I MH &amp; SUD'!AW969</f>
        <v>0</v>
      </c>
      <c r="C597" s="905">
        <f>'Schedule I MH &amp; SUD'!AY969</f>
        <v>0</v>
      </c>
      <c r="D597" s="905">
        <f t="shared" si="12"/>
        <v>0</v>
      </c>
      <c r="E597" s="904">
        <f>'Schedule I MH &amp; SUD'!AX969</f>
        <v>0</v>
      </c>
    </row>
    <row r="598" spans="1:5">
      <c r="A598" s="961" t="str">
        <f>'Schedule I MH &amp; SUD'!BB908</f>
        <v>Program Name</v>
      </c>
      <c r="B598" s="905">
        <f>'Schedule I MH &amp; SUD'!BB969</f>
        <v>0</v>
      </c>
      <c r="C598" s="905">
        <f>'Schedule I MH &amp; SUD'!BD969</f>
        <v>0</v>
      </c>
      <c r="D598" s="905">
        <f t="shared" si="12"/>
        <v>0</v>
      </c>
      <c r="E598" s="904">
        <f>'Schedule I MH &amp; SUD'!BC969</f>
        <v>0</v>
      </c>
    </row>
    <row r="599" spans="1:5">
      <c r="A599" s="961" t="str">
        <f>'Schedule I MH &amp; SUD'!BG908</f>
        <v>Program Name</v>
      </c>
      <c r="B599" s="905">
        <f>'Schedule I MH &amp; SUD'!BG969</f>
        <v>0</v>
      </c>
      <c r="C599" s="905">
        <f>'Schedule I MH &amp; SUD'!BI969</f>
        <v>0</v>
      </c>
      <c r="D599" s="905">
        <f t="shared" si="12"/>
        <v>0</v>
      </c>
      <c r="E599" s="904">
        <f>'Schedule I MH &amp; SUD'!BH969</f>
        <v>0</v>
      </c>
    </row>
    <row r="600" spans="1:5">
      <c r="A600" s="908"/>
      <c r="B600" s="923"/>
      <c r="C600" s="923"/>
      <c r="D600" s="923"/>
      <c r="E600" s="924"/>
    </row>
    <row r="601" spans="1:5" ht="13.5" thickBot="1">
      <c r="A601" s="899" t="s">
        <v>328</v>
      </c>
      <c r="B601" s="900">
        <f>SUM(B588:B599)</f>
        <v>0</v>
      </c>
      <c r="C601" s="900">
        <f>SUM(C588:C599)</f>
        <v>0</v>
      </c>
      <c r="D601" s="900">
        <f>SUM(D588:D599)</f>
        <v>0</v>
      </c>
      <c r="E601" s="901">
        <f>SUM(E588:E599)</f>
        <v>0</v>
      </c>
    </row>
    <row r="602" spans="1:5" ht="13.5" thickTop="1"/>
    <row r="604" spans="1:5" ht="18">
      <c r="A604" s="902" t="s">
        <v>316</v>
      </c>
    </row>
    <row r="606" spans="1:5">
      <c r="A606" s="1126" t="s">
        <v>325</v>
      </c>
      <c r="B606" s="1127"/>
      <c r="C606" s="1127"/>
      <c r="D606" s="1127"/>
      <c r="E606" s="1127"/>
    </row>
    <row r="607" spans="1:5">
      <c r="A607" s="1127"/>
      <c r="B607" s="1127"/>
      <c r="C607" s="1127"/>
      <c r="D607" s="1127"/>
      <c r="E607" s="1127"/>
    </row>
    <row r="608" spans="1:5">
      <c r="A608" s="1127"/>
      <c r="B608" s="1127"/>
      <c r="C608" s="1127"/>
      <c r="D608" s="1127"/>
      <c r="E608" s="1127"/>
    </row>
    <row r="609" spans="1:5">
      <c r="A609" s="1127"/>
      <c r="B609" s="1127"/>
      <c r="C609" s="1127"/>
      <c r="D609" s="1127"/>
      <c r="E609" s="1127"/>
    </row>
    <row r="610" spans="1:5">
      <c r="A610" s="1127"/>
      <c r="B610" s="1127"/>
      <c r="C610" s="1127"/>
      <c r="D610" s="1127"/>
      <c r="E610" s="1127"/>
    </row>
    <row r="611" spans="1:5">
      <c r="A611" s="1127"/>
      <c r="B611" s="1127"/>
      <c r="C611" s="1127"/>
      <c r="D611" s="1127"/>
      <c r="E611" s="1127"/>
    </row>
    <row r="612" spans="1:5">
      <c r="A612" s="1127"/>
      <c r="B612" s="1127"/>
      <c r="C612" s="1127"/>
      <c r="D612" s="1127"/>
      <c r="E612" s="1127"/>
    </row>
    <row r="613" spans="1:5">
      <c r="A613" s="1127"/>
      <c r="B613" s="1127"/>
      <c r="C613" s="1127"/>
      <c r="D613" s="1127"/>
      <c r="E613" s="1127"/>
    </row>
    <row r="614" spans="1:5">
      <c r="A614" s="1127"/>
      <c r="B614" s="1127"/>
      <c r="C614" s="1127"/>
      <c r="D614" s="1127"/>
      <c r="E614" s="1127"/>
    </row>
    <row r="617" spans="1:5" ht="15">
      <c r="A617" s="1197"/>
      <c r="B617" s="1197"/>
      <c r="C617" s="913"/>
      <c r="D617" s="906"/>
      <c r="E617" s="906"/>
    </row>
    <row r="618" spans="1:5">
      <c r="A618" s="914" t="s">
        <v>313</v>
      </c>
      <c r="B618" s="219"/>
      <c r="C618" s="219"/>
      <c r="D618" s="917" t="s">
        <v>326</v>
      </c>
      <c r="E618" s="898"/>
    </row>
    <row r="619" spans="1:5">
      <c r="A619" s="898"/>
      <c r="B619" s="898"/>
      <c r="C619" s="898"/>
      <c r="D619" s="898"/>
      <c r="E619" s="898"/>
    </row>
    <row r="620" spans="1:5" ht="15">
      <c r="A620" s="1198"/>
      <c r="B620" s="1198"/>
      <c r="C620" s="915"/>
      <c r="D620" s="907"/>
      <c r="E620" s="907"/>
    </row>
    <row r="621" spans="1:5">
      <c r="A621" s="916" t="s">
        <v>80</v>
      </c>
      <c r="B621" s="903"/>
      <c r="C621" s="94"/>
      <c r="D621" s="917" t="s">
        <v>81</v>
      </c>
      <c r="E621" s="898"/>
    </row>
    <row r="625" spans="1:5">
      <c r="A625" s="637" t="s">
        <v>242</v>
      </c>
      <c r="B625" s="898"/>
      <c r="C625" s="898"/>
      <c r="D625" s="898"/>
      <c r="E625" s="898"/>
    </row>
    <row r="626" spans="1:5">
      <c r="A626" s="97" t="s">
        <v>243</v>
      </c>
      <c r="B626" s="898"/>
      <c r="C626" s="898"/>
      <c r="D626" s="898"/>
      <c r="E626" s="898"/>
    </row>
    <row r="627" spans="1:5">
      <c r="A627" s="898"/>
      <c r="B627" s="898"/>
      <c r="C627" s="898"/>
      <c r="D627" s="898"/>
      <c r="E627" s="898"/>
    </row>
    <row r="628" spans="1:5" ht="20.100000000000001" customHeight="1">
      <c r="A628" s="910" t="s">
        <v>333</v>
      </c>
      <c r="B628" s="898"/>
      <c r="C628" s="898"/>
      <c r="D628" s="898"/>
      <c r="E628" s="898"/>
    </row>
    <row r="629" spans="1:5" ht="20.100000000000001" customHeight="1">
      <c r="A629" s="910" t="s">
        <v>323</v>
      </c>
      <c r="B629" s="1199" t="str">
        <f>B581</f>
        <v>Contractor Name</v>
      </c>
      <c r="C629" s="1196"/>
      <c r="D629" s="911" t="s">
        <v>327</v>
      </c>
      <c r="E629" s="962">
        <f>'Schedule I MH &amp; SUD'!H979</f>
        <v>0</v>
      </c>
    </row>
    <row r="630" spans="1:5" ht="20.100000000000001" customHeight="1">
      <c r="A630" s="910" t="s">
        <v>324</v>
      </c>
      <c r="B630" s="962" t="str">
        <f>B582</f>
        <v>Contract Number</v>
      </c>
      <c r="C630" s="925"/>
      <c r="D630" s="911"/>
      <c r="E630" s="926"/>
    </row>
    <row r="631" spans="1:5" ht="20.100000000000001" customHeight="1">
      <c r="A631" s="912" t="s">
        <v>331</v>
      </c>
      <c r="B631" s="958">
        <f>'Schedule I MH &amp; SUD'!F980</f>
        <v>0</v>
      </c>
      <c r="C631" s="925"/>
      <c r="D631" s="912" t="s">
        <v>332</v>
      </c>
      <c r="E631" s="960">
        <f>'Schedule I MH &amp; SUD'!H980</f>
        <v>0</v>
      </c>
    </row>
    <row r="633" spans="1:5" ht="13.5" thickBot="1"/>
    <row r="634" spans="1:5" ht="13.5" thickTop="1">
      <c r="A634" s="918"/>
      <c r="B634" s="919" t="s">
        <v>132</v>
      </c>
      <c r="C634" s="919" t="s">
        <v>329</v>
      </c>
      <c r="D634" s="919" t="s">
        <v>330</v>
      </c>
      <c r="E634" s="920" t="s">
        <v>103</v>
      </c>
    </row>
    <row r="635" spans="1:5">
      <c r="A635" s="909"/>
      <c r="B635" s="921"/>
      <c r="C635" s="921"/>
      <c r="D635" s="921"/>
      <c r="E635" s="922"/>
    </row>
    <row r="636" spans="1:5">
      <c r="A636" s="961" t="str">
        <f>'Schedule I MH &amp; SUD'!D983</f>
        <v>Program Name</v>
      </c>
      <c r="B636" s="905">
        <f>'Schedule I MH &amp; SUD'!D1044</f>
        <v>0</v>
      </c>
      <c r="C636" s="905">
        <f>'Schedule I MH &amp; SUD'!F1044</f>
        <v>0</v>
      </c>
      <c r="D636" s="905">
        <f>B636-C636</f>
        <v>0</v>
      </c>
      <c r="E636" s="904">
        <f>'Schedule I MH &amp; SUD'!E1044</f>
        <v>0</v>
      </c>
    </row>
    <row r="637" spans="1:5">
      <c r="A637" s="961" t="str">
        <f>'Schedule I MH &amp; SUD'!I983</f>
        <v>Program Name</v>
      </c>
      <c r="B637" s="905">
        <f>'Schedule I MH &amp; SUD'!I1044</f>
        <v>0</v>
      </c>
      <c r="C637" s="905">
        <f>'Schedule I MH &amp; SUD'!K1044</f>
        <v>0</v>
      </c>
      <c r="D637" s="905">
        <f t="shared" ref="D637:D647" si="13">B637-C637</f>
        <v>0</v>
      </c>
      <c r="E637" s="904">
        <f>'Schedule I MH &amp; SUD'!J1044</f>
        <v>0</v>
      </c>
    </row>
    <row r="638" spans="1:5">
      <c r="A638" s="961" t="str">
        <f>'Schedule I MH &amp; SUD'!N983</f>
        <v>Program Name</v>
      </c>
      <c r="B638" s="905">
        <f>'Schedule I MH &amp; SUD'!N1044</f>
        <v>0</v>
      </c>
      <c r="C638" s="905">
        <f>'Schedule I MH &amp; SUD'!P1044</f>
        <v>0</v>
      </c>
      <c r="D638" s="905">
        <f t="shared" si="13"/>
        <v>0</v>
      </c>
      <c r="E638" s="904">
        <f>'Schedule I MH &amp; SUD'!O1044</f>
        <v>0</v>
      </c>
    </row>
    <row r="639" spans="1:5">
      <c r="A639" s="961" t="str">
        <f>'Schedule I MH &amp; SUD'!S983</f>
        <v>Program Name</v>
      </c>
      <c r="B639" s="905">
        <f>'Schedule I MH &amp; SUD'!S1044</f>
        <v>0</v>
      </c>
      <c r="C639" s="905">
        <f>'Schedule I MH &amp; SUD'!U1044</f>
        <v>0</v>
      </c>
      <c r="D639" s="905">
        <f t="shared" si="13"/>
        <v>0</v>
      </c>
      <c r="E639" s="904">
        <f>'Schedule I MH &amp; SUD'!T1044</f>
        <v>0</v>
      </c>
    </row>
    <row r="640" spans="1:5">
      <c r="A640" s="961" t="str">
        <f>'Schedule I MH &amp; SUD'!X983</f>
        <v>Program Name</v>
      </c>
      <c r="B640" s="905">
        <f>'Schedule I MH &amp; SUD'!X1044</f>
        <v>0</v>
      </c>
      <c r="C640" s="905">
        <f>'Schedule I MH &amp; SUD'!Z1044</f>
        <v>0</v>
      </c>
      <c r="D640" s="905">
        <f t="shared" si="13"/>
        <v>0</v>
      </c>
      <c r="E640" s="904">
        <f>'Schedule I MH &amp; SUD'!Y1044</f>
        <v>0</v>
      </c>
    </row>
    <row r="641" spans="1:5">
      <c r="A641" s="961" t="str">
        <f>'Schedule I MH &amp; SUD'!AC983</f>
        <v>Program Name</v>
      </c>
      <c r="B641" s="905">
        <f>'Schedule I MH &amp; SUD'!AC1044</f>
        <v>0</v>
      </c>
      <c r="C641" s="905">
        <f>'Schedule I MH &amp; SUD'!AE1044</f>
        <v>0</v>
      </c>
      <c r="D641" s="905">
        <f t="shared" si="13"/>
        <v>0</v>
      </c>
      <c r="E641" s="904">
        <f>'Schedule I MH &amp; SUD'!AD1044</f>
        <v>0</v>
      </c>
    </row>
    <row r="642" spans="1:5">
      <c r="A642" s="961" t="str">
        <f>'Schedule I MH &amp; SUD'!AH983</f>
        <v>Program Name</v>
      </c>
      <c r="B642" s="905">
        <f>'Schedule I MH &amp; SUD'!AH1044</f>
        <v>0</v>
      </c>
      <c r="C642" s="905">
        <f>'Schedule I MH &amp; SUD'!AJ1044</f>
        <v>0</v>
      </c>
      <c r="D642" s="905">
        <f t="shared" si="13"/>
        <v>0</v>
      </c>
      <c r="E642" s="904">
        <f>'Schedule I MH &amp; SUD'!AI1044</f>
        <v>0</v>
      </c>
    </row>
    <row r="643" spans="1:5">
      <c r="A643" s="961" t="str">
        <f>'Schedule I MH &amp; SUD'!AM983</f>
        <v>Program Name</v>
      </c>
      <c r="B643" s="905">
        <f>'Schedule I MH &amp; SUD'!AM1044</f>
        <v>0</v>
      </c>
      <c r="C643" s="905">
        <f>'Schedule I MH &amp; SUD'!AO1044</f>
        <v>0</v>
      </c>
      <c r="D643" s="905">
        <f t="shared" si="13"/>
        <v>0</v>
      </c>
      <c r="E643" s="904">
        <f>'Schedule I MH &amp; SUD'!AN1044</f>
        <v>0</v>
      </c>
    </row>
    <row r="644" spans="1:5">
      <c r="A644" s="961" t="str">
        <f>'Schedule I MH &amp; SUD'!AR983</f>
        <v>Program Name</v>
      </c>
      <c r="B644" s="905">
        <f>'Schedule I MH &amp; SUD'!AR1044</f>
        <v>0</v>
      </c>
      <c r="C644" s="905">
        <f>'Schedule I MH &amp; SUD'!AT1044</f>
        <v>0</v>
      </c>
      <c r="D644" s="905">
        <f t="shared" si="13"/>
        <v>0</v>
      </c>
      <c r="E644" s="904">
        <f>'Schedule I MH &amp; SUD'!AS1044</f>
        <v>0</v>
      </c>
    </row>
    <row r="645" spans="1:5">
      <c r="A645" s="961" t="str">
        <f>'Schedule I MH &amp; SUD'!AW983</f>
        <v>Program Name</v>
      </c>
      <c r="B645" s="905">
        <f>'Schedule I MH &amp; SUD'!AW1044</f>
        <v>0</v>
      </c>
      <c r="C645" s="905">
        <f>'Schedule I MH &amp; SUD'!AY1044</f>
        <v>0</v>
      </c>
      <c r="D645" s="905">
        <f t="shared" si="13"/>
        <v>0</v>
      </c>
      <c r="E645" s="904">
        <f>'Schedule I MH &amp; SUD'!AX1044</f>
        <v>0</v>
      </c>
    </row>
    <row r="646" spans="1:5">
      <c r="A646" s="961" t="str">
        <f>'Schedule I MH &amp; SUD'!BB983</f>
        <v>Program Name</v>
      </c>
      <c r="B646" s="905">
        <f>'Schedule I MH &amp; SUD'!BB1044</f>
        <v>0</v>
      </c>
      <c r="C646" s="905">
        <f>'Schedule I MH &amp; SUD'!BD1044</f>
        <v>0</v>
      </c>
      <c r="D646" s="905">
        <f t="shared" si="13"/>
        <v>0</v>
      </c>
      <c r="E646" s="904">
        <f>'Schedule I MH &amp; SUD'!BC1044</f>
        <v>0</v>
      </c>
    </row>
    <row r="647" spans="1:5">
      <c r="A647" s="961" t="str">
        <f>'Schedule I MH &amp; SUD'!BG983</f>
        <v>Program Name</v>
      </c>
      <c r="B647" s="905">
        <f>'Schedule I MH &amp; SUD'!BG1044</f>
        <v>0</v>
      </c>
      <c r="C647" s="905">
        <f>'Schedule I MH &amp; SUD'!BI1044</f>
        <v>0</v>
      </c>
      <c r="D647" s="905">
        <f t="shared" si="13"/>
        <v>0</v>
      </c>
      <c r="E647" s="904">
        <f>'Schedule I MH &amp; SUD'!BH1044</f>
        <v>0</v>
      </c>
    </row>
    <row r="648" spans="1:5">
      <c r="A648" s="908"/>
      <c r="B648" s="923"/>
      <c r="C648" s="923"/>
      <c r="D648" s="923"/>
      <c r="E648" s="924"/>
    </row>
    <row r="649" spans="1:5" ht="13.5" thickBot="1">
      <c r="A649" s="899" t="s">
        <v>328</v>
      </c>
      <c r="B649" s="900">
        <f>SUM(B636:B647)</f>
        <v>0</v>
      </c>
      <c r="C649" s="900">
        <f>SUM(C636:C647)</f>
        <v>0</v>
      </c>
      <c r="D649" s="900">
        <f>SUM(D636:D647)</f>
        <v>0</v>
      </c>
      <c r="E649" s="901">
        <f>SUM(E636:E647)</f>
        <v>0</v>
      </c>
    </row>
    <row r="650" spans="1:5" ht="13.5" thickTop="1"/>
    <row r="652" spans="1:5" ht="18">
      <c r="A652" s="902" t="s">
        <v>316</v>
      </c>
    </row>
    <row r="654" spans="1:5">
      <c r="A654" s="1126" t="s">
        <v>325</v>
      </c>
      <c r="B654" s="1127"/>
      <c r="C654" s="1127"/>
      <c r="D654" s="1127"/>
      <c r="E654" s="1127"/>
    </row>
    <row r="655" spans="1:5">
      <c r="A655" s="1127"/>
      <c r="B655" s="1127"/>
      <c r="C655" s="1127"/>
      <c r="D655" s="1127"/>
      <c r="E655" s="1127"/>
    </row>
    <row r="656" spans="1:5">
      <c r="A656" s="1127"/>
      <c r="B656" s="1127"/>
      <c r="C656" s="1127"/>
      <c r="D656" s="1127"/>
      <c r="E656" s="1127"/>
    </row>
    <row r="657" spans="1:5">
      <c r="A657" s="1127"/>
      <c r="B657" s="1127"/>
      <c r="C657" s="1127"/>
      <c r="D657" s="1127"/>
      <c r="E657" s="1127"/>
    </row>
    <row r="658" spans="1:5">
      <c r="A658" s="1127"/>
      <c r="B658" s="1127"/>
      <c r="C658" s="1127"/>
      <c r="D658" s="1127"/>
      <c r="E658" s="1127"/>
    </row>
    <row r="659" spans="1:5">
      <c r="A659" s="1127"/>
      <c r="B659" s="1127"/>
      <c r="C659" s="1127"/>
      <c r="D659" s="1127"/>
      <c r="E659" s="1127"/>
    </row>
    <row r="660" spans="1:5">
      <c r="A660" s="1127"/>
      <c r="B660" s="1127"/>
      <c r="C660" s="1127"/>
      <c r="D660" s="1127"/>
      <c r="E660" s="1127"/>
    </row>
    <row r="661" spans="1:5">
      <c r="A661" s="1127"/>
      <c r="B661" s="1127"/>
      <c r="C661" s="1127"/>
      <c r="D661" s="1127"/>
      <c r="E661" s="1127"/>
    </row>
    <row r="662" spans="1:5">
      <c r="A662" s="1127"/>
      <c r="B662" s="1127"/>
      <c r="C662" s="1127"/>
      <c r="D662" s="1127"/>
      <c r="E662" s="1127"/>
    </row>
    <row r="665" spans="1:5" ht="15">
      <c r="A665" s="1197"/>
      <c r="B665" s="1197"/>
      <c r="C665" s="913"/>
      <c r="D665" s="906"/>
      <c r="E665" s="906"/>
    </row>
    <row r="666" spans="1:5">
      <c r="A666" s="914" t="s">
        <v>313</v>
      </c>
      <c r="B666" s="219"/>
      <c r="C666" s="219"/>
      <c r="D666" s="917" t="s">
        <v>326</v>
      </c>
      <c r="E666" s="898"/>
    </row>
    <row r="667" spans="1:5">
      <c r="A667" s="898"/>
      <c r="B667" s="898"/>
      <c r="C667" s="898"/>
      <c r="D667" s="898"/>
      <c r="E667" s="898"/>
    </row>
    <row r="668" spans="1:5" ht="15">
      <c r="A668" s="1198"/>
      <c r="B668" s="1198"/>
      <c r="C668" s="915"/>
      <c r="D668" s="907"/>
      <c r="E668" s="907"/>
    </row>
    <row r="669" spans="1:5">
      <c r="A669" s="916" t="s">
        <v>80</v>
      </c>
      <c r="B669" s="903"/>
      <c r="C669" s="94"/>
      <c r="D669" s="917" t="s">
        <v>81</v>
      </c>
      <c r="E669" s="898"/>
    </row>
    <row r="673" spans="1:5">
      <c r="A673" s="637" t="s">
        <v>242</v>
      </c>
      <c r="B673" s="898"/>
      <c r="C673" s="898"/>
      <c r="D673" s="898"/>
      <c r="E673" s="898"/>
    </row>
    <row r="674" spans="1:5">
      <c r="A674" s="97" t="s">
        <v>243</v>
      </c>
      <c r="B674" s="898"/>
      <c r="C674" s="898"/>
      <c r="D674" s="898"/>
      <c r="E674" s="898"/>
    </row>
    <row r="675" spans="1:5">
      <c r="A675" s="898"/>
      <c r="B675" s="898"/>
      <c r="C675" s="898"/>
      <c r="D675" s="898"/>
      <c r="E675" s="898"/>
    </row>
    <row r="676" spans="1:5" ht="20.100000000000001" customHeight="1">
      <c r="A676" s="910" t="s">
        <v>333</v>
      </c>
      <c r="B676" s="898"/>
      <c r="C676" s="898"/>
      <c r="D676" s="898"/>
      <c r="E676" s="898"/>
    </row>
    <row r="677" spans="1:5" ht="20.100000000000001" customHeight="1">
      <c r="A677" s="910" t="s">
        <v>323</v>
      </c>
      <c r="B677" s="1199" t="str">
        <f>B629</f>
        <v>Contractor Name</v>
      </c>
      <c r="C677" s="1196"/>
      <c r="D677" s="911" t="s">
        <v>327</v>
      </c>
      <c r="E677" s="962">
        <f>'Schedule I MH &amp; SUD'!H1054</f>
        <v>0</v>
      </c>
    </row>
    <row r="678" spans="1:5" ht="20.100000000000001" customHeight="1">
      <c r="A678" s="910" t="s">
        <v>324</v>
      </c>
      <c r="B678" s="962" t="str">
        <f>B630</f>
        <v>Contract Number</v>
      </c>
      <c r="C678" s="925"/>
      <c r="D678" s="911"/>
      <c r="E678" s="926"/>
    </row>
    <row r="679" spans="1:5" ht="20.100000000000001" customHeight="1">
      <c r="A679" s="912" t="s">
        <v>331</v>
      </c>
      <c r="B679" s="958">
        <f>'Schedule I MH &amp; SUD'!F1055</f>
        <v>0</v>
      </c>
      <c r="C679" s="925"/>
      <c r="D679" s="912" t="s">
        <v>332</v>
      </c>
      <c r="E679" s="960">
        <f>'Schedule I MH &amp; SUD'!H1055</f>
        <v>0</v>
      </c>
    </row>
    <row r="681" spans="1:5" ht="13.5" thickBot="1"/>
    <row r="682" spans="1:5" ht="13.5" thickTop="1">
      <c r="A682" s="918"/>
      <c r="B682" s="919" t="s">
        <v>132</v>
      </c>
      <c r="C682" s="919" t="s">
        <v>329</v>
      </c>
      <c r="D682" s="919" t="s">
        <v>330</v>
      </c>
      <c r="E682" s="920" t="s">
        <v>103</v>
      </c>
    </row>
    <row r="683" spans="1:5">
      <c r="A683" s="909"/>
      <c r="B683" s="921"/>
      <c r="C683" s="921"/>
      <c r="D683" s="921"/>
      <c r="E683" s="922"/>
    </row>
    <row r="684" spans="1:5">
      <c r="A684" s="961" t="str">
        <f>'Schedule I MH &amp; SUD'!D1058</f>
        <v>Program Name</v>
      </c>
      <c r="B684" s="905">
        <f>'Schedule I MH &amp; SUD'!D1119</f>
        <v>0</v>
      </c>
      <c r="C684" s="905">
        <f>'Schedule I MH &amp; SUD'!F1119</f>
        <v>0</v>
      </c>
      <c r="D684" s="905">
        <f>B684-C684</f>
        <v>0</v>
      </c>
      <c r="E684" s="904">
        <f>'Schedule I MH &amp; SUD'!E1119</f>
        <v>0</v>
      </c>
    </row>
    <row r="685" spans="1:5">
      <c r="A685" s="961" t="str">
        <f>'Schedule I MH &amp; SUD'!I1058</f>
        <v>Program Name</v>
      </c>
      <c r="B685" s="905">
        <f>'Schedule I MH &amp; SUD'!I1119</f>
        <v>0</v>
      </c>
      <c r="C685" s="905">
        <f>'Schedule I MH &amp; SUD'!K1119</f>
        <v>0</v>
      </c>
      <c r="D685" s="905">
        <f t="shared" ref="D685:D695" si="14">B685-C685</f>
        <v>0</v>
      </c>
      <c r="E685" s="904">
        <f>'Schedule I MH &amp; SUD'!J1119</f>
        <v>0</v>
      </c>
    </row>
    <row r="686" spans="1:5">
      <c r="A686" s="961" t="str">
        <f>'Schedule I MH &amp; SUD'!N1058</f>
        <v>Program Name</v>
      </c>
      <c r="B686" s="905">
        <f>'Schedule I MH &amp; SUD'!N1119</f>
        <v>0</v>
      </c>
      <c r="C686" s="905">
        <f>'Schedule I MH &amp; SUD'!P1119</f>
        <v>0</v>
      </c>
      <c r="D686" s="905">
        <f t="shared" si="14"/>
        <v>0</v>
      </c>
      <c r="E686" s="904">
        <f>'Schedule I MH &amp; SUD'!O1119</f>
        <v>0</v>
      </c>
    </row>
    <row r="687" spans="1:5">
      <c r="A687" s="961" t="str">
        <f>'Schedule I MH &amp; SUD'!S1058</f>
        <v>Program Name</v>
      </c>
      <c r="B687" s="905">
        <f>'Schedule I MH &amp; SUD'!S1119</f>
        <v>0</v>
      </c>
      <c r="C687" s="905">
        <f>'Schedule I MH &amp; SUD'!U1119</f>
        <v>0</v>
      </c>
      <c r="D687" s="905">
        <f t="shared" si="14"/>
        <v>0</v>
      </c>
      <c r="E687" s="904">
        <f>'Schedule I MH &amp; SUD'!T1119</f>
        <v>0</v>
      </c>
    </row>
    <row r="688" spans="1:5">
      <c r="A688" s="961" t="str">
        <f>'Schedule I MH &amp; SUD'!X1058</f>
        <v>Program Name</v>
      </c>
      <c r="B688" s="905">
        <f>'Schedule I MH &amp; SUD'!X1119</f>
        <v>0</v>
      </c>
      <c r="C688" s="905">
        <f>'Schedule I MH &amp; SUD'!Z1119</f>
        <v>0</v>
      </c>
      <c r="D688" s="905">
        <f t="shared" si="14"/>
        <v>0</v>
      </c>
      <c r="E688" s="904">
        <f>'Schedule I MH &amp; SUD'!Y1119</f>
        <v>0</v>
      </c>
    </row>
    <row r="689" spans="1:5">
      <c r="A689" s="961" t="str">
        <f>'Schedule I MH &amp; SUD'!AC1058</f>
        <v>Program Name</v>
      </c>
      <c r="B689" s="905">
        <f>'Schedule I MH &amp; SUD'!AC1119</f>
        <v>0</v>
      </c>
      <c r="C689" s="905">
        <f>'Schedule I MH &amp; SUD'!AE1119</f>
        <v>0</v>
      </c>
      <c r="D689" s="905">
        <f t="shared" si="14"/>
        <v>0</v>
      </c>
      <c r="E689" s="904">
        <f>'Schedule I MH &amp; SUD'!AD1119</f>
        <v>0</v>
      </c>
    </row>
    <row r="690" spans="1:5">
      <c r="A690" s="961" t="str">
        <f>'Schedule I MH &amp; SUD'!AH1058</f>
        <v>Program Name</v>
      </c>
      <c r="B690" s="905">
        <f>'Schedule I MH &amp; SUD'!AH1119</f>
        <v>0</v>
      </c>
      <c r="C690" s="905">
        <f>'Schedule I MH &amp; SUD'!AJ1119</f>
        <v>0</v>
      </c>
      <c r="D690" s="905">
        <f t="shared" si="14"/>
        <v>0</v>
      </c>
      <c r="E690" s="904">
        <f>'Schedule I MH &amp; SUD'!AI1119</f>
        <v>0</v>
      </c>
    </row>
    <row r="691" spans="1:5">
      <c r="A691" s="961" t="str">
        <f>'Schedule I MH &amp; SUD'!AM1058</f>
        <v>Program Name</v>
      </c>
      <c r="B691" s="905">
        <f>'Schedule I MH &amp; SUD'!AM1119</f>
        <v>0</v>
      </c>
      <c r="C691" s="905">
        <f>'Schedule I MH &amp; SUD'!AO1119</f>
        <v>0</v>
      </c>
      <c r="D691" s="905">
        <f t="shared" si="14"/>
        <v>0</v>
      </c>
      <c r="E691" s="904">
        <f>'Schedule I MH &amp; SUD'!AN1119</f>
        <v>0</v>
      </c>
    </row>
    <row r="692" spans="1:5">
      <c r="A692" s="961" t="str">
        <f>'Schedule I MH &amp; SUD'!AR1058</f>
        <v>Program Name</v>
      </c>
      <c r="B692" s="905">
        <f>'Schedule I MH &amp; SUD'!AR1119</f>
        <v>0</v>
      </c>
      <c r="C692" s="905">
        <f>'Schedule I MH &amp; SUD'!AT1119</f>
        <v>0</v>
      </c>
      <c r="D692" s="905">
        <f t="shared" si="14"/>
        <v>0</v>
      </c>
      <c r="E692" s="904">
        <f>'Schedule I MH &amp; SUD'!AS1119</f>
        <v>0</v>
      </c>
    </row>
    <row r="693" spans="1:5">
      <c r="A693" s="961" t="str">
        <f>'Schedule I MH &amp; SUD'!AW1058</f>
        <v>Program Name</v>
      </c>
      <c r="B693" s="905">
        <f>'Schedule I MH &amp; SUD'!AW1119</f>
        <v>0</v>
      </c>
      <c r="C693" s="905">
        <f>'Schedule I MH &amp; SUD'!AY1119</f>
        <v>0</v>
      </c>
      <c r="D693" s="905">
        <f t="shared" si="14"/>
        <v>0</v>
      </c>
      <c r="E693" s="904">
        <f>'Schedule I MH &amp; SUD'!AX1119</f>
        <v>0</v>
      </c>
    </row>
    <row r="694" spans="1:5">
      <c r="A694" s="961" t="str">
        <f>'Schedule I MH &amp; SUD'!BB1058</f>
        <v>Program Name</v>
      </c>
      <c r="B694" s="905">
        <f>'Schedule I MH &amp; SUD'!BB1119</f>
        <v>0</v>
      </c>
      <c r="C694" s="905">
        <f>'Schedule I MH &amp; SUD'!BD1119</f>
        <v>0</v>
      </c>
      <c r="D694" s="905">
        <f t="shared" si="14"/>
        <v>0</v>
      </c>
      <c r="E694" s="904">
        <f>'Schedule I MH &amp; SUD'!BC1119</f>
        <v>0</v>
      </c>
    </row>
    <row r="695" spans="1:5">
      <c r="A695" s="961" t="str">
        <f>'Schedule I MH &amp; SUD'!BG1058</f>
        <v>Program Name</v>
      </c>
      <c r="B695" s="905">
        <f>'Schedule I MH &amp; SUD'!BG1119</f>
        <v>0</v>
      </c>
      <c r="C695" s="905">
        <f>'Schedule I MH &amp; SUD'!BI1119</f>
        <v>0</v>
      </c>
      <c r="D695" s="905">
        <f t="shared" si="14"/>
        <v>0</v>
      </c>
      <c r="E695" s="904">
        <f>'Schedule I MH &amp; SUD'!BH1119</f>
        <v>0</v>
      </c>
    </row>
    <row r="696" spans="1:5">
      <c r="A696" s="908"/>
      <c r="B696" s="923"/>
      <c r="C696" s="923"/>
      <c r="D696" s="923"/>
      <c r="E696" s="924"/>
    </row>
    <row r="697" spans="1:5" ht="13.5" thickBot="1">
      <c r="A697" s="899" t="s">
        <v>328</v>
      </c>
      <c r="B697" s="900">
        <f>SUM(B684:B695)</f>
        <v>0</v>
      </c>
      <c r="C697" s="900">
        <f>SUM(C684:C695)</f>
        <v>0</v>
      </c>
      <c r="D697" s="900">
        <f>SUM(D684:D695)</f>
        <v>0</v>
      </c>
      <c r="E697" s="901">
        <f>SUM(E684:E695)</f>
        <v>0</v>
      </c>
    </row>
    <row r="698" spans="1:5" ht="13.5" thickTop="1"/>
    <row r="700" spans="1:5" ht="18">
      <c r="A700" s="902" t="s">
        <v>316</v>
      </c>
    </row>
    <row r="702" spans="1:5">
      <c r="A702" s="1126" t="s">
        <v>325</v>
      </c>
      <c r="B702" s="1127"/>
      <c r="C702" s="1127"/>
      <c r="D702" s="1127"/>
      <c r="E702" s="1127"/>
    </row>
    <row r="703" spans="1:5">
      <c r="A703" s="1127"/>
      <c r="B703" s="1127"/>
      <c r="C703" s="1127"/>
      <c r="D703" s="1127"/>
      <c r="E703" s="1127"/>
    </row>
    <row r="704" spans="1:5">
      <c r="A704" s="1127"/>
      <c r="B704" s="1127"/>
      <c r="C704" s="1127"/>
      <c r="D704" s="1127"/>
      <c r="E704" s="1127"/>
    </row>
    <row r="705" spans="1:5">
      <c r="A705" s="1127"/>
      <c r="B705" s="1127"/>
      <c r="C705" s="1127"/>
      <c r="D705" s="1127"/>
      <c r="E705" s="1127"/>
    </row>
    <row r="706" spans="1:5">
      <c r="A706" s="1127"/>
      <c r="B706" s="1127"/>
      <c r="C706" s="1127"/>
      <c r="D706" s="1127"/>
      <c r="E706" s="1127"/>
    </row>
    <row r="707" spans="1:5">
      <c r="A707" s="1127"/>
      <c r="B707" s="1127"/>
      <c r="C707" s="1127"/>
      <c r="D707" s="1127"/>
      <c r="E707" s="1127"/>
    </row>
    <row r="708" spans="1:5">
      <c r="A708" s="1127"/>
      <c r="B708" s="1127"/>
      <c r="C708" s="1127"/>
      <c r="D708" s="1127"/>
      <c r="E708" s="1127"/>
    </row>
    <row r="709" spans="1:5">
      <c r="A709" s="1127"/>
      <c r="B709" s="1127"/>
      <c r="C709" s="1127"/>
      <c r="D709" s="1127"/>
      <c r="E709" s="1127"/>
    </row>
    <row r="710" spans="1:5">
      <c r="A710" s="1127"/>
      <c r="B710" s="1127"/>
      <c r="C710" s="1127"/>
      <c r="D710" s="1127"/>
      <c r="E710" s="1127"/>
    </row>
    <row r="713" spans="1:5" ht="15">
      <c r="A713" s="1197"/>
      <c r="B713" s="1197"/>
      <c r="C713" s="913"/>
      <c r="D713" s="906"/>
      <c r="E713" s="906"/>
    </row>
    <row r="714" spans="1:5">
      <c r="A714" s="914" t="s">
        <v>313</v>
      </c>
      <c r="B714" s="219"/>
      <c r="C714" s="219"/>
      <c r="D714" s="917" t="s">
        <v>326</v>
      </c>
      <c r="E714" s="898"/>
    </row>
    <row r="715" spans="1:5">
      <c r="A715" s="898"/>
      <c r="B715" s="898"/>
      <c r="C715" s="898"/>
      <c r="D715" s="898"/>
      <c r="E715" s="898"/>
    </row>
    <row r="716" spans="1:5" ht="15">
      <c r="A716" s="1198"/>
      <c r="B716" s="1198"/>
      <c r="C716" s="915"/>
      <c r="D716" s="907"/>
      <c r="E716" s="907"/>
    </row>
    <row r="717" spans="1:5">
      <c r="A717" s="916" t="s">
        <v>80</v>
      </c>
      <c r="B717" s="903"/>
      <c r="C717" s="94"/>
      <c r="D717" s="917" t="s">
        <v>81</v>
      </c>
      <c r="E717" s="898"/>
    </row>
    <row r="721" spans="1:5">
      <c r="A721" s="637" t="s">
        <v>242</v>
      </c>
      <c r="B721" s="898"/>
      <c r="C721" s="898"/>
      <c r="D721" s="898"/>
      <c r="E721" s="898"/>
    </row>
    <row r="722" spans="1:5">
      <c r="A722" s="97" t="s">
        <v>243</v>
      </c>
      <c r="B722" s="898"/>
      <c r="C722" s="898"/>
      <c r="D722" s="898"/>
      <c r="E722" s="898"/>
    </row>
    <row r="723" spans="1:5">
      <c r="A723" s="898"/>
      <c r="B723" s="898"/>
      <c r="C723" s="898"/>
      <c r="D723" s="898"/>
      <c r="E723" s="898"/>
    </row>
    <row r="724" spans="1:5" ht="20.100000000000001" customHeight="1">
      <c r="A724" s="910" t="s">
        <v>333</v>
      </c>
      <c r="B724" s="898"/>
      <c r="C724" s="898"/>
      <c r="D724" s="898"/>
      <c r="E724" s="898"/>
    </row>
    <row r="725" spans="1:5" ht="20.100000000000001" customHeight="1">
      <c r="A725" s="910" t="s">
        <v>323</v>
      </c>
      <c r="B725" s="1199" t="str">
        <f>B677</f>
        <v>Contractor Name</v>
      </c>
      <c r="C725" s="1196"/>
      <c r="D725" s="911" t="s">
        <v>327</v>
      </c>
      <c r="E725" s="962">
        <f>'Schedule I MH &amp; SUD'!H1129</f>
        <v>0</v>
      </c>
    </row>
    <row r="726" spans="1:5" ht="20.100000000000001" customHeight="1">
      <c r="A726" s="910" t="s">
        <v>324</v>
      </c>
      <c r="B726" s="962" t="str">
        <f>B678</f>
        <v>Contract Number</v>
      </c>
      <c r="C726" s="925"/>
      <c r="D726" s="911"/>
      <c r="E726" s="926"/>
    </row>
    <row r="727" spans="1:5" ht="20.100000000000001" customHeight="1">
      <c r="A727" s="912" t="s">
        <v>331</v>
      </c>
      <c r="B727" s="958">
        <f>'Schedule I MH &amp; SUD'!F1130</f>
        <v>0</v>
      </c>
      <c r="C727" s="925"/>
      <c r="D727" s="912" t="s">
        <v>332</v>
      </c>
      <c r="E727" s="960">
        <f>'Schedule I MH &amp; SUD'!H1130</f>
        <v>0</v>
      </c>
    </row>
    <row r="729" spans="1:5" ht="13.5" thickBot="1"/>
    <row r="730" spans="1:5" ht="13.5" thickTop="1">
      <c r="A730" s="918"/>
      <c r="B730" s="919" t="s">
        <v>132</v>
      </c>
      <c r="C730" s="919" t="s">
        <v>329</v>
      </c>
      <c r="D730" s="919" t="s">
        <v>330</v>
      </c>
      <c r="E730" s="920" t="s">
        <v>103</v>
      </c>
    </row>
    <row r="731" spans="1:5">
      <c r="A731" s="909"/>
      <c r="B731" s="921"/>
      <c r="C731" s="921"/>
      <c r="D731" s="921"/>
      <c r="E731" s="922"/>
    </row>
    <row r="732" spans="1:5">
      <c r="A732" s="961" t="str">
        <f>'Schedule I MH &amp; SUD'!D1133</f>
        <v>Program Name</v>
      </c>
      <c r="B732" s="905">
        <f>'Schedule I MH &amp; SUD'!D1194</f>
        <v>0</v>
      </c>
      <c r="C732" s="905">
        <f>'Schedule I MH &amp; SUD'!F1194</f>
        <v>0</v>
      </c>
      <c r="D732" s="905">
        <f>B732-C732</f>
        <v>0</v>
      </c>
      <c r="E732" s="904">
        <f>'Schedule I MH &amp; SUD'!E1194</f>
        <v>0</v>
      </c>
    </row>
    <row r="733" spans="1:5">
      <c r="A733" s="961" t="str">
        <f>'Schedule I MH &amp; SUD'!I1133</f>
        <v>Program Name</v>
      </c>
      <c r="B733" s="905">
        <f>'Schedule I MH &amp; SUD'!I1194</f>
        <v>0</v>
      </c>
      <c r="C733" s="905">
        <f>'Schedule I MH &amp; SUD'!K1194</f>
        <v>0</v>
      </c>
      <c r="D733" s="905">
        <f t="shared" ref="D733:D743" si="15">B733-C733</f>
        <v>0</v>
      </c>
      <c r="E733" s="904">
        <f>'Schedule I MH &amp; SUD'!J1194</f>
        <v>0</v>
      </c>
    </row>
    <row r="734" spans="1:5">
      <c r="A734" s="961" t="str">
        <f>'Schedule I MH &amp; SUD'!N1133</f>
        <v>Program Name</v>
      </c>
      <c r="B734" s="905">
        <f>'Schedule I MH &amp; SUD'!N1194</f>
        <v>0</v>
      </c>
      <c r="C734" s="905">
        <f>'Schedule I MH &amp; SUD'!P1194</f>
        <v>0</v>
      </c>
      <c r="D734" s="905">
        <f t="shared" si="15"/>
        <v>0</v>
      </c>
      <c r="E734" s="904">
        <f>'Schedule I MH &amp; SUD'!O1194</f>
        <v>0</v>
      </c>
    </row>
    <row r="735" spans="1:5">
      <c r="A735" s="961" t="str">
        <f>'Schedule I MH &amp; SUD'!S1133</f>
        <v>Program Name</v>
      </c>
      <c r="B735" s="905">
        <f>'Schedule I MH &amp; SUD'!S1194</f>
        <v>0</v>
      </c>
      <c r="C735" s="905">
        <f>'Schedule I MH &amp; SUD'!U1194</f>
        <v>0</v>
      </c>
      <c r="D735" s="905">
        <f t="shared" si="15"/>
        <v>0</v>
      </c>
      <c r="E735" s="904">
        <f>'Schedule I MH &amp; SUD'!T1194</f>
        <v>0</v>
      </c>
    </row>
    <row r="736" spans="1:5">
      <c r="A736" s="961" t="str">
        <f>'Schedule I MH &amp; SUD'!X1133</f>
        <v>Program Name</v>
      </c>
      <c r="B736" s="905">
        <f>'Schedule I MH &amp; SUD'!X1194</f>
        <v>0</v>
      </c>
      <c r="C736" s="905">
        <f>'Schedule I MH &amp; SUD'!Z1194</f>
        <v>0</v>
      </c>
      <c r="D736" s="905">
        <f t="shared" si="15"/>
        <v>0</v>
      </c>
      <c r="E736" s="904">
        <f>'Schedule I MH &amp; SUD'!Y1194</f>
        <v>0</v>
      </c>
    </row>
    <row r="737" spans="1:5">
      <c r="A737" s="961" t="str">
        <f>'Schedule I MH &amp; SUD'!AC1133</f>
        <v>Program Name</v>
      </c>
      <c r="B737" s="905">
        <f>'Schedule I MH &amp; SUD'!AC1194</f>
        <v>0</v>
      </c>
      <c r="C737" s="905">
        <f>'Schedule I MH &amp; SUD'!AE1194</f>
        <v>0</v>
      </c>
      <c r="D737" s="905">
        <f t="shared" si="15"/>
        <v>0</v>
      </c>
      <c r="E737" s="904">
        <f>'Schedule I MH &amp; SUD'!AD1194</f>
        <v>0</v>
      </c>
    </row>
    <row r="738" spans="1:5">
      <c r="A738" s="961" t="str">
        <f>'Schedule I MH &amp; SUD'!AH1133</f>
        <v>Program Name</v>
      </c>
      <c r="B738" s="905">
        <f>'Schedule I MH &amp; SUD'!AH1194</f>
        <v>0</v>
      </c>
      <c r="C738" s="905">
        <f>'Schedule I MH &amp; SUD'!AJ1194</f>
        <v>0</v>
      </c>
      <c r="D738" s="905">
        <f t="shared" si="15"/>
        <v>0</v>
      </c>
      <c r="E738" s="904">
        <f>'Schedule I MH &amp; SUD'!AI1194</f>
        <v>0</v>
      </c>
    </row>
    <row r="739" spans="1:5">
      <c r="A739" s="961" t="str">
        <f>'Schedule I MH &amp; SUD'!AM1133</f>
        <v>Program Name</v>
      </c>
      <c r="B739" s="905">
        <f>'Schedule I MH &amp; SUD'!AM1194</f>
        <v>0</v>
      </c>
      <c r="C739" s="905">
        <f>'Schedule I MH &amp; SUD'!AO1194</f>
        <v>0</v>
      </c>
      <c r="D739" s="905">
        <f t="shared" si="15"/>
        <v>0</v>
      </c>
      <c r="E739" s="904">
        <f>'Schedule I MH &amp; SUD'!AN1194</f>
        <v>0</v>
      </c>
    </row>
    <row r="740" spans="1:5">
      <c r="A740" s="961" t="str">
        <f>'Schedule I MH &amp; SUD'!AR1133</f>
        <v>Program Name</v>
      </c>
      <c r="B740" s="905">
        <f>'Schedule I MH &amp; SUD'!AR1194</f>
        <v>0</v>
      </c>
      <c r="C740" s="905">
        <f>'Schedule I MH &amp; SUD'!AT1194</f>
        <v>0</v>
      </c>
      <c r="D740" s="905">
        <f t="shared" si="15"/>
        <v>0</v>
      </c>
      <c r="E740" s="904">
        <f>'Schedule I MH &amp; SUD'!AS1194</f>
        <v>0</v>
      </c>
    </row>
    <row r="741" spans="1:5">
      <c r="A741" s="961" t="str">
        <f>'Schedule I MH &amp; SUD'!AW1133</f>
        <v>Program Name</v>
      </c>
      <c r="B741" s="905">
        <f>'Schedule I MH &amp; SUD'!AW1194</f>
        <v>0</v>
      </c>
      <c r="C741" s="905">
        <f>'Schedule I MH &amp; SUD'!AY1194</f>
        <v>0</v>
      </c>
      <c r="D741" s="905">
        <f t="shared" si="15"/>
        <v>0</v>
      </c>
      <c r="E741" s="904">
        <f>'Schedule I MH &amp; SUD'!AX1194</f>
        <v>0</v>
      </c>
    </row>
    <row r="742" spans="1:5">
      <c r="A742" s="961" t="str">
        <f>'Schedule I MH &amp; SUD'!BB1133</f>
        <v>Program Name</v>
      </c>
      <c r="B742" s="905">
        <f>'Schedule I MH &amp; SUD'!BB1194</f>
        <v>0</v>
      </c>
      <c r="C742" s="905">
        <f>'Schedule I MH &amp; SUD'!BD1194</f>
        <v>0</v>
      </c>
      <c r="D742" s="905">
        <f t="shared" si="15"/>
        <v>0</v>
      </c>
      <c r="E742" s="904">
        <f>'Schedule I MH &amp; SUD'!BC1194</f>
        <v>0</v>
      </c>
    </row>
    <row r="743" spans="1:5">
      <c r="A743" s="961" t="str">
        <f>'Schedule I MH &amp; SUD'!BG1133</f>
        <v>Program Name</v>
      </c>
      <c r="B743" s="905">
        <f>'Schedule I MH &amp; SUD'!BG1194</f>
        <v>0</v>
      </c>
      <c r="C743" s="905">
        <f>'Schedule I MH &amp; SUD'!BI1194</f>
        <v>0</v>
      </c>
      <c r="D743" s="905">
        <f t="shared" si="15"/>
        <v>0</v>
      </c>
      <c r="E743" s="904">
        <f>'Schedule I MH &amp; SUD'!BH1194</f>
        <v>0</v>
      </c>
    </row>
    <row r="744" spans="1:5">
      <c r="A744" s="908"/>
      <c r="B744" s="923"/>
      <c r="C744" s="923"/>
      <c r="D744" s="923"/>
      <c r="E744" s="924"/>
    </row>
    <row r="745" spans="1:5" ht="13.5" thickBot="1">
      <c r="A745" s="899" t="s">
        <v>328</v>
      </c>
      <c r="B745" s="900">
        <f>SUM(B732:B743)</f>
        <v>0</v>
      </c>
      <c r="C745" s="900">
        <f>SUM(C732:C743)</f>
        <v>0</v>
      </c>
      <c r="D745" s="900">
        <f>SUM(D732:D743)</f>
        <v>0</v>
      </c>
      <c r="E745" s="901">
        <f>SUM(E732:E743)</f>
        <v>0</v>
      </c>
    </row>
    <row r="746" spans="1:5" ht="13.5" thickTop="1"/>
    <row r="748" spans="1:5" ht="18">
      <c r="A748" s="902" t="s">
        <v>316</v>
      </c>
    </row>
    <row r="750" spans="1:5">
      <c r="A750" s="1126" t="s">
        <v>325</v>
      </c>
      <c r="B750" s="1127"/>
      <c r="C750" s="1127"/>
      <c r="D750" s="1127"/>
      <c r="E750" s="1127"/>
    </row>
    <row r="751" spans="1:5">
      <c r="A751" s="1127"/>
      <c r="B751" s="1127"/>
      <c r="C751" s="1127"/>
      <c r="D751" s="1127"/>
      <c r="E751" s="1127"/>
    </row>
    <row r="752" spans="1:5">
      <c r="A752" s="1127"/>
      <c r="B752" s="1127"/>
      <c r="C752" s="1127"/>
      <c r="D752" s="1127"/>
      <c r="E752" s="1127"/>
    </row>
    <row r="753" spans="1:5">
      <c r="A753" s="1127"/>
      <c r="B753" s="1127"/>
      <c r="C753" s="1127"/>
      <c r="D753" s="1127"/>
      <c r="E753" s="1127"/>
    </row>
    <row r="754" spans="1:5">
      <c r="A754" s="1127"/>
      <c r="B754" s="1127"/>
      <c r="C754" s="1127"/>
      <c r="D754" s="1127"/>
      <c r="E754" s="1127"/>
    </row>
    <row r="755" spans="1:5">
      <c r="A755" s="1127"/>
      <c r="B755" s="1127"/>
      <c r="C755" s="1127"/>
      <c r="D755" s="1127"/>
      <c r="E755" s="1127"/>
    </row>
    <row r="756" spans="1:5">
      <c r="A756" s="1127"/>
      <c r="B756" s="1127"/>
      <c r="C756" s="1127"/>
      <c r="D756" s="1127"/>
      <c r="E756" s="1127"/>
    </row>
    <row r="757" spans="1:5">
      <c r="A757" s="1127"/>
      <c r="B757" s="1127"/>
      <c r="C757" s="1127"/>
      <c r="D757" s="1127"/>
      <c r="E757" s="1127"/>
    </row>
    <row r="758" spans="1:5">
      <c r="A758" s="1127"/>
      <c r="B758" s="1127"/>
      <c r="C758" s="1127"/>
      <c r="D758" s="1127"/>
      <c r="E758" s="1127"/>
    </row>
    <row r="761" spans="1:5" ht="15">
      <c r="A761" s="1197"/>
      <c r="B761" s="1197"/>
      <c r="C761" s="913"/>
      <c r="D761" s="906"/>
      <c r="E761" s="906"/>
    </row>
    <row r="762" spans="1:5">
      <c r="A762" s="914" t="s">
        <v>313</v>
      </c>
      <c r="B762" s="219"/>
      <c r="C762" s="219"/>
      <c r="D762" s="917" t="s">
        <v>326</v>
      </c>
      <c r="E762" s="898"/>
    </row>
    <row r="763" spans="1:5">
      <c r="A763" s="898"/>
      <c r="B763" s="898"/>
      <c r="C763" s="898"/>
      <c r="D763" s="898"/>
      <c r="E763" s="898"/>
    </row>
    <row r="764" spans="1:5" ht="15">
      <c r="A764" s="1198"/>
      <c r="B764" s="1198"/>
      <c r="C764" s="915"/>
      <c r="D764" s="907"/>
      <c r="E764" s="907"/>
    </row>
    <row r="765" spans="1:5">
      <c r="A765" s="916" t="s">
        <v>80</v>
      </c>
      <c r="B765" s="903"/>
      <c r="C765" s="94"/>
      <c r="D765" s="917" t="s">
        <v>81</v>
      </c>
      <c r="E765" s="898"/>
    </row>
    <row r="769" spans="1:5">
      <c r="A769" s="637" t="s">
        <v>242</v>
      </c>
      <c r="B769" s="898"/>
      <c r="C769" s="898"/>
      <c r="D769" s="898"/>
      <c r="E769" s="898"/>
    </row>
    <row r="770" spans="1:5">
      <c r="A770" s="97" t="s">
        <v>243</v>
      </c>
      <c r="B770" s="898"/>
      <c r="C770" s="898"/>
      <c r="D770" s="898"/>
      <c r="E770" s="898"/>
    </row>
    <row r="771" spans="1:5">
      <c r="A771" s="898"/>
      <c r="B771" s="898"/>
      <c r="C771" s="898"/>
      <c r="D771" s="898"/>
      <c r="E771" s="898"/>
    </row>
    <row r="772" spans="1:5">
      <c r="A772" s="910" t="s">
        <v>333</v>
      </c>
      <c r="B772" s="898"/>
      <c r="C772" s="898"/>
      <c r="D772" s="898"/>
      <c r="E772" s="898"/>
    </row>
    <row r="773" spans="1:5">
      <c r="A773" s="910" t="s">
        <v>323</v>
      </c>
      <c r="B773" s="1199" t="str">
        <f>B725</f>
        <v>Contractor Name</v>
      </c>
      <c r="C773" s="1196"/>
      <c r="D773" s="911" t="s">
        <v>327</v>
      </c>
      <c r="E773" s="962">
        <f>'Schedule I MH &amp; SUD'!H1204</f>
        <v>0</v>
      </c>
    </row>
    <row r="774" spans="1:5">
      <c r="A774" s="910" t="s">
        <v>324</v>
      </c>
      <c r="B774" s="962" t="str">
        <f>B726</f>
        <v>Contract Number</v>
      </c>
      <c r="C774" s="925"/>
      <c r="D774" s="911"/>
      <c r="E774" s="926"/>
    </row>
    <row r="775" spans="1:5">
      <c r="A775" s="912" t="s">
        <v>331</v>
      </c>
      <c r="B775" s="958">
        <f>'Schedule I MH &amp; SUD'!F1205</f>
        <v>0</v>
      </c>
      <c r="C775" s="925"/>
      <c r="D775" s="912" t="s">
        <v>332</v>
      </c>
      <c r="E775" s="960">
        <f>'Schedule I MH &amp; SUD'!H1205</f>
        <v>0</v>
      </c>
    </row>
    <row r="777" spans="1:5" ht="13.5" thickBot="1"/>
    <row r="778" spans="1:5" ht="13.5" thickTop="1">
      <c r="A778" s="918"/>
      <c r="B778" s="919" t="s">
        <v>132</v>
      </c>
      <c r="C778" s="919" t="s">
        <v>329</v>
      </c>
      <c r="D778" s="919" t="s">
        <v>330</v>
      </c>
      <c r="E778" s="920" t="s">
        <v>103</v>
      </c>
    </row>
    <row r="779" spans="1:5">
      <c r="A779" s="909"/>
      <c r="B779" s="921"/>
      <c r="C779" s="921"/>
      <c r="D779" s="921"/>
      <c r="E779" s="922"/>
    </row>
    <row r="780" spans="1:5">
      <c r="A780" s="961" t="str">
        <f>'Schedule I MH &amp; SUD'!D1208</f>
        <v>Program Name</v>
      </c>
      <c r="B780" s="905">
        <f>'Schedule I MH &amp; SUD'!D1269</f>
        <v>0</v>
      </c>
      <c r="C780" s="905">
        <f>'Schedule I MH &amp; SUD'!F1269</f>
        <v>0</v>
      </c>
      <c r="D780" s="905">
        <f>B780-C780</f>
        <v>0</v>
      </c>
      <c r="E780" s="904">
        <f>'Schedule I MH &amp; SUD'!E1269</f>
        <v>0</v>
      </c>
    </row>
    <row r="781" spans="1:5">
      <c r="A781" s="961" t="str">
        <f>'Schedule I MH &amp; SUD'!I1208</f>
        <v>Program Name</v>
      </c>
      <c r="B781" s="905">
        <f>'Schedule I MH &amp; SUD'!I1269</f>
        <v>0</v>
      </c>
      <c r="C781" s="905">
        <f>'Schedule I MH &amp; SUD'!K1269</f>
        <v>0</v>
      </c>
      <c r="D781" s="905">
        <f t="shared" ref="D781:D791" si="16">B781-C781</f>
        <v>0</v>
      </c>
      <c r="E781" s="904">
        <f>'Schedule I MH &amp; SUD'!J1269</f>
        <v>0</v>
      </c>
    </row>
    <row r="782" spans="1:5">
      <c r="A782" s="961" t="str">
        <f>'Schedule I MH &amp; SUD'!N1208</f>
        <v>Program Name</v>
      </c>
      <c r="B782" s="905">
        <f>'Schedule I MH &amp; SUD'!N1269</f>
        <v>0</v>
      </c>
      <c r="C782" s="905">
        <f>'Schedule I MH &amp; SUD'!P1269</f>
        <v>0</v>
      </c>
      <c r="D782" s="905">
        <f t="shared" si="16"/>
        <v>0</v>
      </c>
      <c r="E782" s="904">
        <f>'Schedule I MH &amp; SUD'!O1269</f>
        <v>0</v>
      </c>
    </row>
    <row r="783" spans="1:5">
      <c r="A783" s="961" t="str">
        <f>'Schedule I MH &amp; SUD'!S1208</f>
        <v>Program Name</v>
      </c>
      <c r="B783" s="905">
        <f>'Schedule I MH &amp; SUD'!S1269</f>
        <v>0</v>
      </c>
      <c r="C783" s="905">
        <f>'Schedule I MH &amp; SUD'!U1269</f>
        <v>0</v>
      </c>
      <c r="D783" s="905">
        <f t="shared" si="16"/>
        <v>0</v>
      </c>
      <c r="E783" s="904">
        <f>'Schedule I MH &amp; SUD'!T1269</f>
        <v>0</v>
      </c>
    </row>
    <row r="784" spans="1:5">
      <c r="A784" s="961" t="str">
        <f>'Schedule I MH &amp; SUD'!X1208</f>
        <v>Program Name</v>
      </c>
      <c r="B784" s="905">
        <f>'Schedule I MH &amp; SUD'!X1269</f>
        <v>0</v>
      </c>
      <c r="C784" s="905">
        <f>'Schedule I MH &amp; SUD'!Z1269</f>
        <v>0</v>
      </c>
      <c r="D784" s="905">
        <f t="shared" si="16"/>
        <v>0</v>
      </c>
      <c r="E784" s="904">
        <f>'Schedule I MH &amp; SUD'!Y1269</f>
        <v>0</v>
      </c>
    </row>
    <row r="785" spans="1:5">
      <c r="A785" s="961" t="str">
        <f>'Schedule I MH &amp; SUD'!AC1208</f>
        <v>Program Name</v>
      </c>
      <c r="B785" s="905">
        <f>'Schedule I MH &amp; SUD'!AC1269</f>
        <v>0</v>
      </c>
      <c r="C785" s="905">
        <f>'Schedule I MH &amp; SUD'!AE1269</f>
        <v>0</v>
      </c>
      <c r="D785" s="905">
        <f t="shared" si="16"/>
        <v>0</v>
      </c>
      <c r="E785" s="904">
        <f>'Schedule I MH &amp; SUD'!AD1269</f>
        <v>0</v>
      </c>
    </row>
    <row r="786" spans="1:5">
      <c r="A786" s="961" t="str">
        <f>'Schedule I MH &amp; SUD'!AH1208</f>
        <v>Program Name</v>
      </c>
      <c r="B786" s="905">
        <f>'Schedule I MH &amp; SUD'!AH1269</f>
        <v>0</v>
      </c>
      <c r="C786" s="905">
        <f>'Schedule I MH &amp; SUD'!AJ1269</f>
        <v>0</v>
      </c>
      <c r="D786" s="905">
        <f t="shared" si="16"/>
        <v>0</v>
      </c>
      <c r="E786" s="904">
        <f>'Schedule I MH &amp; SUD'!AI1269</f>
        <v>0</v>
      </c>
    </row>
    <row r="787" spans="1:5">
      <c r="A787" s="961" t="str">
        <f>'Schedule I MH &amp; SUD'!AM1208</f>
        <v>Program Name</v>
      </c>
      <c r="B787" s="905">
        <f>'Schedule I MH &amp; SUD'!AM1269</f>
        <v>0</v>
      </c>
      <c r="C787" s="905">
        <f>'Schedule I MH &amp; SUD'!AO1269</f>
        <v>0</v>
      </c>
      <c r="D787" s="905">
        <f t="shared" si="16"/>
        <v>0</v>
      </c>
      <c r="E787" s="904">
        <f>'Schedule I MH &amp; SUD'!AN1269</f>
        <v>0</v>
      </c>
    </row>
    <row r="788" spans="1:5">
      <c r="A788" s="961" t="str">
        <f>'Schedule I MH &amp; SUD'!AR1208</f>
        <v>Program Name</v>
      </c>
      <c r="B788" s="905">
        <f>'Schedule I MH &amp; SUD'!AR1269</f>
        <v>0</v>
      </c>
      <c r="C788" s="905">
        <f>'Schedule I MH &amp; SUD'!AT1269</f>
        <v>0</v>
      </c>
      <c r="D788" s="905">
        <f t="shared" si="16"/>
        <v>0</v>
      </c>
      <c r="E788" s="904">
        <f>'Schedule I MH &amp; SUD'!AS1269</f>
        <v>0</v>
      </c>
    </row>
    <row r="789" spans="1:5">
      <c r="A789" s="961" t="str">
        <f>'Schedule I MH &amp; SUD'!AW1208</f>
        <v>Program Name</v>
      </c>
      <c r="B789" s="905">
        <f>'Schedule I MH &amp; SUD'!AW1269</f>
        <v>0</v>
      </c>
      <c r="C789" s="905">
        <f>'Schedule I MH &amp; SUD'!AY1269</f>
        <v>0</v>
      </c>
      <c r="D789" s="905">
        <f t="shared" si="16"/>
        <v>0</v>
      </c>
      <c r="E789" s="904">
        <f>'Schedule I MH &amp; SUD'!AX1269</f>
        <v>0</v>
      </c>
    </row>
    <row r="790" spans="1:5">
      <c r="A790" s="961" t="str">
        <f>'Schedule I MH &amp; SUD'!BB1208</f>
        <v>Program Name</v>
      </c>
      <c r="B790" s="905">
        <f>'Schedule I MH &amp; SUD'!BB1269</f>
        <v>0</v>
      </c>
      <c r="C790" s="905">
        <f>'Schedule I MH &amp; SUD'!BD1269</f>
        <v>0</v>
      </c>
      <c r="D790" s="905">
        <f t="shared" si="16"/>
        <v>0</v>
      </c>
      <c r="E790" s="904">
        <f>'Schedule I MH &amp; SUD'!BC1269</f>
        <v>0</v>
      </c>
    </row>
    <row r="791" spans="1:5">
      <c r="A791" s="961" t="str">
        <f>'Schedule I MH &amp; SUD'!BG1208</f>
        <v>Program Name</v>
      </c>
      <c r="B791" s="905">
        <f>'Schedule I MH &amp; SUD'!BG1269</f>
        <v>0</v>
      </c>
      <c r="C791" s="905">
        <f>'Schedule I MH &amp; SUD'!BI1269</f>
        <v>0</v>
      </c>
      <c r="D791" s="905">
        <f t="shared" si="16"/>
        <v>0</v>
      </c>
      <c r="E791" s="904">
        <f>'Schedule I MH &amp; SUD'!BH1269</f>
        <v>0</v>
      </c>
    </row>
    <row r="792" spans="1:5">
      <c r="A792" s="908"/>
      <c r="B792" s="923"/>
      <c r="C792" s="923"/>
      <c r="D792" s="923"/>
      <c r="E792" s="924"/>
    </row>
    <row r="793" spans="1:5" ht="13.5" thickBot="1">
      <c r="A793" s="899" t="s">
        <v>328</v>
      </c>
      <c r="B793" s="900">
        <f>SUM(B780:B791)</f>
        <v>0</v>
      </c>
      <c r="C793" s="900">
        <f>SUM(C780:C791)</f>
        <v>0</v>
      </c>
      <c r="D793" s="900">
        <f>SUM(D780:D791)</f>
        <v>0</v>
      </c>
      <c r="E793" s="901">
        <f>SUM(E780:E791)</f>
        <v>0</v>
      </c>
    </row>
    <row r="794" spans="1:5" ht="13.5" thickTop="1"/>
    <row r="796" spans="1:5" ht="18">
      <c r="A796" s="902" t="s">
        <v>316</v>
      </c>
    </row>
    <row r="798" spans="1:5">
      <c r="A798" s="1126" t="s">
        <v>325</v>
      </c>
      <c r="B798" s="1127"/>
      <c r="C798" s="1127"/>
      <c r="D798" s="1127"/>
      <c r="E798" s="1127"/>
    </row>
    <row r="799" spans="1:5">
      <c r="A799" s="1127"/>
      <c r="B799" s="1127"/>
      <c r="C799" s="1127"/>
      <c r="D799" s="1127"/>
      <c r="E799" s="1127"/>
    </row>
    <row r="800" spans="1:5">
      <c r="A800" s="1127"/>
      <c r="B800" s="1127"/>
      <c r="C800" s="1127"/>
      <c r="D800" s="1127"/>
      <c r="E800" s="1127"/>
    </row>
    <row r="801" spans="1:5">
      <c r="A801" s="1127"/>
      <c r="B801" s="1127"/>
      <c r="C801" s="1127"/>
      <c r="D801" s="1127"/>
      <c r="E801" s="1127"/>
    </row>
    <row r="802" spans="1:5">
      <c r="A802" s="1127"/>
      <c r="B802" s="1127"/>
      <c r="C802" s="1127"/>
      <c r="D802" s="1127"/>
      <c r="E802" s="1127"/>
    </row>
    <row r="803" spans="1:5">
      <c r="A803" s="1127"/>
      <c r="B803" s="1127"/>
      <c r="C803" s="1127"/>
      <c r="D803" s="1127"/>
      <c r="E803" s="1127"/>
    </row>
    <row r="804" spans="1:5">
      <c r="A804" s="1127"/>
      <c r="B804" s="1127"/>
      <c r="C804" s="1127"/>
      <c r="D804" s="1127"/>
      <c r="E804" s="1127"/>
    </row>
    <row r="805" spans="1:5">
      <c r="A805" s="1127"/>
      <c r="B805" s="1127"/>
      <c r="C805" s="1127"/>
      <c r="D805" s="1127"/>
      <c r="E805" s="1127"/>
    </row>
    <row r="806" spans="1:5">
      <c r="A806" s="1127"/>
      <c r="B806" s="1127"/>
      <c r="C806" s="1127"/>
      <c r="D806" s="1127"/>
      <c r="E806" s="1127"/>
    </row>
    <row r="809" spans="1:5" ht="15">
      <c r="A809" s="1197"/>
      <c r="B809" s="1197"/>
      <c r="C809" s="913"/>
      <c r="D809" s="906"/>
      <c r="E809" s="906"/>
    </row>
    <row r="810" spans="1:5">
      <c r="A810" s="914" t="s">
        <v>313</v>
      </c>
      <c r="B810" s="219"/>
      <c r="C810" s="219"/>
      <c r="D810" s="917" t="s">
        <v>326</v>
      </c>
      <c r="E810" s="898"/>
    </row>
    <row r="811" spans="1:5">
      <c r="A811" s="898"/>
      <c r="B811" s="898"/>
      <c r="C811" s="898"/>
      <c r="D811" s="898"/>
      <c r="E811" s="898"/>
    </row>
    <row r="812" spans="1:5" ht="15">
      <c r="A812" s="1198"/>
      <c r="B812" s="1198"/>
      <c r="C812" s="915"/>
      <c r="D812" s="907"/>
      <c r="E812" s="907"/>
    </row>
    <row r="813" spans="1:5">
      <c r="A813" s="916" t="s">
        <v>80</v>
      </c>
      <c r="B813" s="903"/>
      <c r="C813" s="94"/>
      <c r="D813" s="917" t="s">
        <v>81</v>
      </c>
      <c r="E813" s="898"/>
    </row>
  </sheetData>
  <mergeCells count="68">
    <mergeCell ref="A798:E806"/>
    <mergeCell ref="A809:B809"/>
    <mergeCell ref="A812:B812"/>
    <mergeCell ref="B725:C725"/>
    <mergeCell ref="A750:E758"/>
    <mergeCell ref="A761:B761"/>
    <mergeCell ref="A764:B764"/>
    <mergeCell ref="B773:C773"/>
    <mergeCell ref="A668:B668"/>
    <mergeCell ref="B677:C677"/>
    <mergeCell ref="A702:E710"/>
    <mergeCell ref="A713:B713"/>
    <mergeCell ref="A716:B716"/>
    <mergeCell ref="A617:B617"/>
    <mergeCell ref="A620:B620"/>
    <mergeCell ref="B629:C629"/>
    <mergeCell ref="A654:E662"/>
    <mergeCell ref="A665:B665"/>
    <mergeCell ref="A558:E566"/>
    <mergeCell ref="A569:B569"/>
    <mergeCell ref="A572:B572"/>
    <mergeCell ref="B581:C581"/>
    <mergeCell ref="A606:E614"/>
    <mergeCell ref="B485:C485"/>
    <mergeCell ref="A510:E518"/>
    <mergeCell ref="A521:B521"/>
    <mergeCell ref="A524:B524"/>
    <mergeCell ref="B533:C533"/>
    <mergeCell ref="A428:B428"/>
    <mergeCell ref="B437:C437"/>
    <mergeCell ref="A462:E470"/>
    <mergeCell ref="A473:B473"/>
    <mergeCell ref="A476:B476"/>
    <mergeCell ref="A377:B377"/>
    <mergeCell ref="A380:B380"/>
    <mergeCell ref="B389:C389"/>
    <mergeCell ref="A414:E422"/>
    <mergeCell ref="A425:B425"/>
    <mergeCell ref="A318:E326"/>
    <mergeCell ref="A329:B329"/>
    <mergeCell ref="A332:B332"/>
    <mergeCell ref="B341:C341"/>
    <mergeCell ref="A366:E374"/>
    <mergeCell ref="B245:C245"/>
    <mergeCell ref="A270:E278"/>
    <mergeCell ref="A281:B281"/>
    <mergeCell ref="A284:B284"/>
    <mergeCell ref="B293:C293"/>
    <mergeCell ref="A188:B188"/>
    <mergeCell ref="B197:C197"/>
    <mergeCell ref="A222:E230"/>
    <mergeCell ref="A233:B233"/>
    <mergeCell ref="A236:B236"/>
    <mergeCell ref="A137:B137"/>
    <mergeCell ref="A140:B140"/>
    <mergeCell ref="B149:C149"/>
    <mergeCell ref="A174:E182"/>
    <mergeCell ref="A185:B185"/>
    <mergeCell ref="A78:E86"/>
    <mergeCell ref="A89:B89"/>
    <mergeCell ref="A92:B92"/>
    <mergeCell ref="B101:C101"/>
    <mergeCell ref="A126:E134"/>
    <mergeCell ref="B5:C5"/>
    <mergeCell ref="A30:E38"/>
    <mergeCell ref="A41:B41"/>
    <mergeCell ref="A44:B44"/>
    <mergeCell ref="B53:C53"/>
  </mergeCells>
  <pageMargins left="0.7" right="0.7" top="0.75" bottom="0.75" header="0.3" footer="0.3"/>
  <pageSetup orientation="portrait" r:id="rId1"/>
  <rowBreaks count="14" manualBreakCount="14">
    <brk id="48" max="16383" man="1"/>
    <brk id="96" max="16383" man="1"/>
    <brk id="144" max="16383" man="1"/>
    <brk id="192" max="16383" man="1"/>
    <brk id="240" max="16383" man="1"/>
    <brk id="288" max="16383" man="1"/>
    <brk id="336" max="16383" man="1"/>
    <brk id="384" max="16383" man="1"/>
    <brk id="432" max="16383" man="1"/>
    <brk id="480" max="16383" man="1"/>
    <brk id="528" max="16383" man="1"/>
    <brk id="576" max="16383" man="1"/>
    <brk id="624" max="16383" man="1"/>
    <brk id="67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rgb="FF7030A0"/>
  </sheetPr>
  <dimension ref="A1:BOY4402"/>
  <sheetViews>
    <sheetView showGridLines="0" zoomScaleNormal="100" workbookViewId="0">
      <pane xSplit="2" ySplit="10" topLeftCell="C62" activePane="bottomRight" state="frozen"/>
      <selection pane="topRight" activeCell="C1" sqref="C1"/>
      <selection pane="bottomLeft" activeCell="A11" sqref="A11"/>
      <selection pane="bottomRight" activeCell="K80" sqref="K80"/>
    </sheetView>
  </sheetViews>
  <sheetFormatPr defaultRowHeight="13.5"/>
  <cols>
    <col min="1" max="1" width="2.7109375" customWidth="1"/>
    <col min="2" max="2" width="32.5703125" customWidth="1"/>
    <col min="3" max="4" width="15.7109375" style="16" customWidth="1"/>
    <col min="5" max="5" width="15.7109375" style="32" customWidth="1"/>
    <col min="6" max="8" width="15.7109375" style="16" customWidth="1"/>
    <col min="9" max="9" width="20.140625" style="16" customWidth="1"/>
    <col min="10" max="11" width="15.7109375" style="16" customWidth="1"/>
    <col min="12" max="12" width="15.7109375" style="32" customWidth="1"/>
    <col min="13" max="15" width="15.7109375" style="16" customWidth="1"/>
    <col min="16" max="16" width="20" style="16" customWidth="1"/>
    <col min="17" max="22" width="15.7109375" style="1" customWidth="1"/>
    <col min="23" max="23" width="17.5703125" style="1" customWidth="1"/>
    <col min="24" max="24" width="15.7109375" style="1" customWidth="1"/>
    <col min="25" max="30" width="15.7109375" style="20" customWidth="1"/>
    <col min="31" max="65" width="15.7109375" style="1" customWidth="1"/>
    <col min="66" max="66" width="2.5703125" style="1" customWidth="1"/>
    <col min="67" max="67" width="14.28515625" style="1" customWidth="1"/>
    <col min="68" max="70" width="10.5703125" style="1" customWidth="1"/>
    <col min="71" max="1767" width="9.140625" style="1"/>
  </cols>
  <sheetData>
    <row r="1" spans="1:71" customFormat="1" ht="13.5" customHeight="1">
      <c r="A1" s="1193" t="s">
        <v>29</v>
      </c>
      <c r="B1" s="1193"/>
      <c r="C1" s="1193"/>
      <c r="D1" s="1193"/>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row>
    <row r="2" spans="1:71" customFormat="1" ht="12.75">
      <c r="A2" s="1194" t="s">
        <v>321</v>
      </c>
      <c r="B2" s="1194"/>
      <c r="C2" s="1194"/>
      <c r="D2" s="1194"/>
      <c r="E2" s="2"/>
      <c r="F2" s="2"/>
      <c r="G2" s="2"/>
      <c r="H2" s="2"/>
      <c r="I2" s="2"/>
      <c r="J2" s="1194"/>
      <c r="K2" s="1194"/>
      <c r="L2" s="1194"/>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9"/>
      <c r="BO2" s="8"/>
    </row>
    <row r="3" spans="1:71" customFormat="1" ht="9.6" customHeight="1">
      <c r="A3" s="4"/>
      <c r="B3" s="4"/>
      <c r="C3" s="25"/>
      <c r="D3" s="9"/>
      <c r="E3" s="9"/>
      <c r="F3" s="9"/>
      <c r="G3" s="15"/>
      <c r="H3" s="15"/>
      <c r="I3" s="15"/>
      <c r="J3" s="25"/>
      <c r="K3" s="9"/>
      <c r="L3" s="9"/>
      <c r="M3" s="9"/>
      <c r="N3" s="15"/>
      <c r="O3" s="15"/>
      <c r="P3" s="15"/>
      <c r="Q3" s="25"/>
      <c r="R3" s="9"/>
      <c r="S3" s="9"/>
      <c r="T3" s="9"/>
      <c r="U3" s="15"/>
      <c r="V3" s="15"/>
      <c r="W3" s="312"/>
      <c r="X3" s="315"/>
      <c r="Y3" s="10"/>
      <c r="Z3" s="10"/>
      <c r="AA3" s="10"/>
      <c r="AB3" s="312"/>
      <c r="AC3" s="312"/>
      <c r="AD3" s="312"/>
      <c r="AE3" s="315"/>
      <c r="AF3" s="10"/>
      <c r="AG3" s="10"/>
      <c r="AH3" s="10"/>
      <c r="AI3" s="312"/>
      <c r="AJ3" s="312"/>
      <c r="AK3" s="312"/>
      <c r="AL3" s="315"/>
      <c r="AM3" s="10"/>
      <c r="AN3" s="10"/>
      <c r="AO3" s="10"/>
      <c r="AP3" s="312"/>
      <c r="AQ3" s="312"/>
      <c r="AR3" s="312"/>
      <c r="AS3" s="315"/>
      <c r="AT3" s="10"/>
      <c r="AU3" s="10"/>
      <c r="AV3" s="10"/>
      <c r="AW3" s="312"/>
      <c r="AX3" s="312"/>
      <c r="AY3" s="312"/>
      <c r="AZ3" s="315"/>
      <c r="BA3" s="10"/>
      <c r="BB3" s="10"/>
      <c r="BC3" s="10"/>
      <c r="BD3" s="312"/>
      <c r="BE3" s="312"/>
      <c r="BF3" s="312"/>
      <c r="BG3" s="315"/>
      <c r="BH3" s="10"/>
      <c r="BI3" s="10"/>
      <c r="BJ3" s="10"/>
      <c r="BK3" s="312"/>
      <c r="BL3" s="312"/>
      <c r="BM3" s="312"/>
      <c r="BN3" s="317"/>
      <c r="BO3" s="312"/>
      <c r="BP3" s="244"/>
    </row>
    <row r="4" spans="1:71" s="6" customFormat="1" ht="12.75">
      <c r="A4" s="1189" t="s">
        <v>22</v>
      </c>
      <c r="B4" s="1189"/>
      <c r="C4" s="252" t="s">
        <v>21</v>
      </c>
      <c r="D4" s="1221" t="str">
        <f>+'Schedule I MH &amp; SUD'!E3</f>
        <v>Contractor Name</v>
      </c>
      <c r="E4" s="1221"/>
      <c r="F4" s="1221"/>
      <c r="G4" s="1221"/>
      <c r="H4" s="263" t="s">
        <v>134</v>
      </c>
      <c r="I4" s="264"/>
      <c r="J4" s="252" t="s">
        <v>21</v>
      </c>
      <c r="K4" s="335" t="str">
        <f t="shared" ref="K4" si="0">$D$4</f>
        <v>Contractor Name</v>
      </c>
      <c r="L4" s="335"/>
      <c r="M4" s="335"/>
      <c r="N4" s="336"/>
      <c r="O4" s="263" t="s">
        <v>134</v>
      </c>
      <c r="P4" s="345">
        <f>I4</f>
        <v>0</v>
      </c>
      <c r="Q4" s="252" t="s">
        <v>21</v>
      </c>
      <c r="R4" s="1220" t="str">
        <f t="shared" ref="R4" si="1">$D$4</f>
        <v>Contractor Name</v>
      </c>
      <c r="S4" s="1220"/>
      <c r="T4" s="1220"/>
      <c r="U4" s="1220"/>
      <c r="V4" s="263" t="s">
        <v>134</v>
      </c>
      <c r="W4" s="345">
        <f>I4</f>
        <v>0</v>
      </c>
      <c r="X4" s="296" t="s">
        <v>21</v>
      </c>
      <c r="Y4" s="1220" t="str">
        <f t="shared" ref="Y4" si="2">$D$4</f>
        <v>Contractor Name</v>
      </c>
      <c r="Z4" s="1220"/>
      <c r="AA4" s="1220"/>
      <c r="AB4" s="1220"/>
      <c r="AC4" s="344" t="s">
        <v>134</v>
      </c>
      <c r="AD4" s="345">
        <f>I4</f>
        <v>0</v>
      </c>
      <c r="AE4" s="296" t="s">
        <v>21</v>
      </c>
      <c r="AF4" s="1220" t="str">
        <f t="shared" ref="AF4" si="3">$D$4</f>
        <v>Contractor Name</v>
      </c>
      <c r="AG4" s="1220"/>
      <c r="AH4" s="1220"/>
      <c r="AI4" s="1220"/>
      <c r="AJ4" s="344" t="s">
        <v>134</v>
      </c>
      <c r="AK4" s="345">
        <f>I4</f>
        <v>0</v>
      </c>
      <c r="AL4" s="296" t="s">
        <v>21</v>
      </c>
      <c r="AM4" s="1220" t="str">
        <f t="shared" ref="AM4" si="4">$D$4</f>
        <v>Contractor Name</v>
      </c>
      <c r="AN4" s="1220"/>
      <c r="AO4" s="1220"/>
      <c r="AP4" s="1220"/>
      <c r="AQ4" s="344" t="s">
        <v>134</v>
      </c>
      <c r="AR4" s="345">
        <f>I4</f>
        <v>0</v>
      </c>
      <c r="AS4" s="296" t="s">
        <v>21</v>
      </c>
      <c r="AT4" s="1220" t="str">
        <f t="shared" ref="AT4" si="5">$D$4</f>
        <v>Contractor Name</v>
      </c>
      <c r="AU4" s="1220"/>
      <c r="AV4" s="1220"/>
      <c r="AW4" s="1220"/>
      <c r="AX4" s="344" t="s">
        <v>134</v>
      </c>
      <c r="AY4" s="345">
        <f>I4</f>
        <v>0</v>
      </c>
      <c r="AZ4" s="296" t="s">
        <v>21</v>
      </c>
      <c r="BA4" s="1220" t="str">
        <f t="shared" ref="BA4" si="6">$D$4</f>
        <v>Contractor Name</v>
      </c>
      <c r="BB4" s="1220"/>
      <c r="BC4" s="1220"/>
      <c r="BD4" s="1220"/>
      <c r="BE4" s="344" t="s">
        <v>134</v>
      </c>
      <c r="BF4" s="345">
        <f>I4</f>
        <v>0</v>
      </c>
      <c r="BG4" s="296" t="s">
        <v>21</v>
      </c>
      <c r="BH4" s="1220" t="str">
        <f t="shared" ref="BH4" si="7">$D$4</f>
        <v>Contractor Name</v>
      </c>
      <c r="BI4" s="1220"/>
      <c r="BJ4" s="1220"/>
      <c r="BK4" s="1220"/>
      <c r="BL4" s="344" t="s">
        <v>134</v>
      </c>
      <c r="BM4" s="345">
        <f>I4</f>
        <v>0</v>
      </c>
      <c r="BN4" s="346"/>
      <c r="BO4" s="347"/>
      <c r="BP4" s="347"/>
    </row>
    <row r="5" spans="1:71" s="6" customFormat="1" ht="15" customHeight="1">
      <c r="A5" s="1189"/>
      <c r="B5" s="1189"/>
      <c r="C5" s="252" t="s">
        <v>20</v>
      </c>
      <c r="D5" s="328" t="str">
        <f>+'Schedule I MH &amp; SUD'!E4</f>
        <v>Contract Number</v>
      </c>
      <c r="E5" s="254"/>
      <c r="F5" s="265" t="s">
        <v>90</v>
      </c>
      <c r="G5" s="266">
        <f>+'Schedule I MH &amp; SUD'!H4</f>
        <v>0</v>
      </c>
      <c r="H5" s="267"/>
      <c r="I5" s="267"/>
      <c r="J5" s="252" t="s">
        <v>20</v>
      </c>
      <c r="K5" s="325" t="str">
        <f>D5</f>
        <v>Contract Number</v>
      </c>
      <c r="L5" s="337"/>
      <c r="M5" s="338" t="s">
        <v>90</v>
      </c>
      <c r="N5" s="339">
        <f>G5</f>
        <v>0</v>
      </c>
      <c r="O5" s="267"/>
      <c r="P5" s="267"/>
      <c r="Q5" s="252" t="s">
        <v>20</v>
      </c>
      <c r="R5" s="343" t="str">
        <f>D5</f>
        <v>Contract Number</v>
      </c>
      <c r="S5" s="337"/>
      <c r="T5" s="338" t="s">
        <v>90</v>
      </c>
      <c r="U5" s="339">
        <f>G5</f>
        <v>0</v>
      </c>
      <c r="V5" s="267"/>
      <c r="W5" s="348"/>
      <c r="X5" s="296" t="s">
        <v>20</v>
      </c>
      <c r="Y5" s="343" t="str">
        <f>D5</f>
        <v>Contract Number</v>
      </c>
      <c r="Z5" s="337"/>
      <c r="AA5" s="338" t="s">
        <v>90</v>
      </c>
      <c r="AB5" s="339">
        <f>G5</f>
        <v>0</v>
      </c>
      <c r="AC5" s="348"/>
      <c r="AD5" s="348"/>
      <c r="AE5" s="296" t="s">
        <v>20</v>
      </c>
      <c r="AF5" s="343" t="str">
        <f>D5</f>
        <v>Contract Number</v>
      </c>
      <c r="AG5" s="337"/>
      <c r="AH5" s="338" t="s">
        <v>90</v>
      </c>
      <c r="AI5" s="339">
        <f>G5</f>
        <v>0</v>
      </c>
      <c r="AJ5" s="348"/>
      <c r="AK5" s="348"/>
      <c r="AL5" s="296" t="s">
        <v>20</v>
      </c>
      <c r="AM5" s="343" t="str">
        <f>D5</f>
        <v>Contract Number</v>
      </c>
      <c r="AN5" s="337"/>
      <c r="AO5" s="338" t="s">
        <v>90</v>
      </c>
      <c r="AP5" s="339">
        <f>G5</f>
        <v>0</v>
      </c>
      <c r="AQ5" s="348"/>
      <c r="AR5" s="348"/>
      <c r="AS5" s="296" t="s">
        <v>20</v>
      </c>
      <c r="AT5" s="343" t="str">
        <f>D5</f>
        <v>Contract Number</v>
      </c>
      <c r="AU5" s="337"/>
      <c r="AV5" s="338" t="s">
        <v>90</v>
      </c>
      <c r="AW5" s="339">
        <f>G5</f>
        <v>0</v>
      </c>
      <c r="AX5" s="348"/>
      <c r="AY5" s="348"/>
      <c r="AZ5" s="296" t="s">
        <v>20</v>
      </c>
      <c r="BA5" s="343" t="str">
        <f>D5</f>
        <v>Contract Number</v>
      </c>
      <c r="BB5" s="337"/>
      <c r="BC5" s="338" t="s">
        <v>90</v>
      </c>
      <c r="BD5" s="339">
        <f>G5</f>
        <v>0</v>
      </c>
      <c r="BE5" s="348"/>
      <c r="BF5" s="348"/>
      <c r="BG5" s="296" t="s">
        <v>20</v>
      </c>
      <c r="BH5" s="343" t="str">
        <f>D5</f>
        <v>Contract Number</v>
      </c>
      <c r="BI5" s="337"/>
      <c r="BJ5" s="338" t="s">
        <v>90</v>
      </c>
      <c r="BK5" s="339">
        <f>G5</f>
        <v>0</v>
      </c>
      <c r="BL5" s="348"/>
      <c r="BM5" s="348"/>
      <c r="BN5" s="347"/>
      <c r="BO5" s="349"/>
      <c r="BP5" s="347"/>
    </row>
    <row r="6" spans="1:71" s="6" customFormat="1" ht="19.149999999999999" customHeight="1">
      <c r="A6" s="1189"/>
      <c r="B6" s="1189"/>
      <c r="C6" s="252" t="s">
        <v>126</v>
      </c>
      <c r="D6" s="268" t="s">
        <v>127</v>
      </c>
      <c r="E6" s="269">
        <v>42217</v>
      </c>
      <c r="F6" s="270" t="s">
        <v>122</v>
      </c>
      <c r="G6" s="271">
        <v>42247</v>
      </c>
      <c r="H6" s="272"/>
      <c r="I6" s="272"/>
      <c r="J6" s="252" t="s">
        <v>126</v>
      </c>
      <c r="K6" s="268" t="s">
        <v>127</v>
      </c>
      <c r="L6" s="340">
        <f>E6</f>
        <v>42217</v>
      </c>
      <c r="M6" s="341" t="s">
        <v>122</v>
      </c>
      <c r="N6" s="342">
        <f>G6</f>
        <v>42247</v>
      </c>
      <c r="O6" s="272"/>
      <c r="P6" s="272"/>
      <c r="Q6" s="252" t="s">
        <v>126</v>
      </c>
      <c r="R6" s="327" t="s">
        <v>127</v>
      </c>
      <c r="S6" s="340">
        <f>E6</f>
        <v>42217</v>
      </c>
      <c r="T6" s="341" t="s">
        <v>122</v>
      </c>
      <c r="U6" s="342">
        <f>G6</f>
        <v>42247</v>
      </c>
      <c r="V6" s="272"/>
      <c r="W6" s="350"/>
      <c r="X6" s="296" t="s">
        <v>126</v>
      </c>
      <c r="Y6" s="327" t="s">
        <v>127</v>
      </c>
      <c r="Z6" s="340">
        <f>E6</f>
        <v>42217</v>
      </c>
      <c r="AA6" s="341" t="s">
        <v>122</v>
      </c>
      <c r="AB6" s="342">
        <f>G6</f>
        <v>42247</v>
      </c>
      <c r="AC6" s="350"/>
      <c r="AD6" s="350"/>
      <c r="AE6" s="296" t="s">
        <v>126</v>
      </c>
      <c r="AF6" s="327" t="s">
        <v>127</v>
      </c>
      <c r="AG6" s="340">
        <f>E6</f>
        <v>42217</v>
      </c>
      <c r="AH6" s="341" t="s">
        <v>122</v>
      </c>
      <c r="AI6" s="342">
        <f>G6</f>
        <v>42247</v>
      </c>
      <c r="AJ6" s="350"/>
      <c r="AK6" s="350"/>
      <c r="AL6" s="296" t="s">
        <v>126</v>
      </c>
      <c r="AM6" s="327" t="s">
        <v>127</v>
      </c>
      <c r="AN6" s="340">
        <f>E6</f>
        <v>42217</v>
      </c>
      <c r="AO6" s="341" t="s">
        <v>122</v>
      </c>
      <c r="AP6" s="342">
        <f>G6</f>
        <v>42247</v>
      </c>
      <c r="AQ6" s="350"/>
      <c r="AR6" s="350"/>
      <c r="AS6" s="296" t="s">
        <v>126</v>
      </c>
      <c r="AT6" s="327" t="s">
        <v>127</v>
      </c>
      <c r="AU6" s="340">
        <f>E6</f>
        <v>42217</v>
      </c>
      <c r="AV6" s="341" t="s">
        <v>122</v>
      </c>
      <c r="AW6" s="342">
        <f>G6</f>
        <v>42247</v>
      </c>
      <c r="AX6" s="350"/>
      <c r="AY6" s="350"/>
      <c r="AZ6" s="296" t="s">
        <v>126</v>
      </c>
      <c r="BA6" s="327" t="s">
        <v>127</v>
      </c>
      <c r="BB6" s="340">
        <f>E6</f>
        <v>42217</v>
      </c>
      <c r="BC6" s="341" t="s">
        <v>122</v>
      </c>
      <c r="BD6" s="342">
        <f>G6</f>
        <v>42247</v>
      </c>
      <c r="BE6" s="350"/>
      <c r="BF6" s="350"/>
      <c r="BG6" s="296" t="s">
        <v>126</v>
      </c>
      <c r="BH6" s="327" t="s">
        <v>127</v>
      </c>
      <c r="BI6" s="340">
        <f>E6</f>
        <v>42217</v>
      </c>
      <c r="BJ6" s="341" t="s">
        <v>122</v>
      </c>
      <c r="BK6" s="342">
        <f>G6</f>
        <v>42247</v>
      </c>
      <c r="BL6" s="350"/>
      <c r="BM6" s="350"/>
      <c r="BN6" s="351"/>
      <c r="BO6" s="351"/>
      <c r="BP6" s="347"/>
    </row>
    <row r="7" spans="1:71" customFormat="1" ht="8.25" customHeight="1" thickBot="1">
      <c r="A7" s="502"/>
      <c r="B7" s="502"/>
      <c r="C7" s="216"/>
      <c r="D7" s="216"/>
      <c r="E7" s="216"/>
      <c r="F7" s="216"/>
      <c r="G7" s="216"/>
      <c r="H7" s="216"/>
      <c r="I7" s="216"/>
      <c r="J7" s="216"/>
      <c r="K7" s="216"/>
      <c r="L7" s="216"/>
      <c r="M7" s="216"/>
      <c r="N7" s="216"/>
      <c r="O7" s="216"/>
      <c r="P7" s="216"/>
      <c r="Q7" s="216"/>
      <c r="R7" s="216"/>
      <c r="S7" s="216"/>
      <c r="T7" s="216"/>
      <c r="U7" s="216"/>
      <c r="V7" s="216"/>
      <c r="W7" s="216"/>
      <c r="X7" s="216"/>
      <c r="Y7" s="216"/>
      <c r="Z7" s="216"/>
      <c r="AA7" s="216"/>
      <c r="AB7" s="216"/>
      <c r="AC7" s="216"/>
      <c r="AD7" s="216"/>
      <c r="AE7" s="216"/>
      <c r="AF7" s="216"/>
      <c r="AG7" s="216"/>
      <c r="AH7" s="216"/>
      <c r="AI7" s="216"/>
      <c r="AJ7" s="216"/>
      <c r="AK7" s="216"/>
      <c r="AL7" s="216"/>
      <c r="AM7" s="216"/>
      <c r="AN7" s="216"/>
      <c r="AO7" s="216"/>
      <c r="AP7" s="216"/>
      <c r="AQ7" s="216"/>
      <c r="AR7" s="216"/>
      <c r="AS7" s="216"/>
      <c r="AT7" s="216"/>
      <c r="AU7" s="216"/>
      <c r="AV7" s="216"/>
      <c r="AW7" s="216"/>
      <c r="AX7" s="216"/>
      <c r="AY7" s="216"/>
      <c r="AZ7" s="216"/>
      <c r="BA7" s="216"/>
      <c r="BB7" s="216"/>
      <c r="BC7" s="216"/>
      <c r="BD7" s="216"/>
      <c r="BE7" s="216"/>
      <c r="BF7" s="216"/>
      <c r="BG7" s="32"/>
      <c r="BH7" s="32"/>
      <c r="BI7" s="32"/>
      <c r="BJ7" s="32"/>
      <c r="BK7" s="32"/>
      <c r="BL7" s="32"/>
      <c r="BM7" s="32"/>
    </row>
    <row r="8" spans="1:71" customFormat="1" ht="14.25" customHeight="1" thickTop="1">
      <c r="A8" s="503" t="s">
        <v>30</v>
      </c>
      <c r="B8" s="504"/>
      <c r="C8" s="1181" t="s">
        <v>201</v>
      </c>
      <c r="D8" s="1182"/>
      <c r="E8" s="1182"/>
      <c r="F8" s="1182"/>
      <c r="G8" s="1182"/>
      <c r="H8" s="1182"/>
      <c r="I8" s="1183"/>
      <c r="J8" s="1219" t="s">
        <v>202</v>
      </c>
      <c r="K8" s="1182"/>
      <c r="L8" s="1182"/>
      <c r="M8" s="1182"/>
      <c r="N8" s="1182"/>
      <c r="O8" s="1182"/>
      <c r="P8" s="1183"/>
      <c r="Q8" s="1181" t="s">
        <v>203</v>
      </c>
      <c r="R8" s="1182"/>
      <c r="S8" s="1182"/>
      <c r="T8" s="1182"/>
      <c r="U8" s="1182"/>
      <c r="V8" s="1182"/>
      <c r="W8" s="1183"/>
      <c r="X8" s="1181" t="s">
        <v>204</v>
      </c>
      <c r="Y8" s="1182"/>
      <c r="Z8" s="1182"/>
      <c r="AA8" s="1182"/>
      <c r="AB8" s="1182"/>
      <c r="AC8" s="1182"/>
      <c r="AD8" s="1183"/>
      <c r="AE8" s="1181" t="s">
        <v>205</v>
      </c>
      <c r="AF8" s="1182"/>
      <c r="AG8" s="1182"/>
      <c r="AH8" s="1182"/>
      <c r="AI8" s="1182"/>
      <c r="AJ8" s="1182"/>
      <c r="AK8" s="1183"/>
      <c r="AL8" s="1181" t="s">
        <v>206</v>
      </c>
      <c r="AM8" s="1182"/>
      <c r="AN8" s="1182"/>
      <c r="AO8" s="1182"/>
      <c r="AP8" s="1182"/>
      <c r="AQ8" s="1182"/>
      <c r="AR8" s="1183"/>
      <c r="AS8" s="1181" t="s">
        <v>207</v>
      </c>
      <c r="AT8" s="1182"/>
      <c r="AU8" s="1182"/>
      <c r="AV8" s="1182"/>
      <c r="AW8" s="1182"/>
      <c r="AX8" s="1182"/>
      <c r="AY8" s="1183"/>
      <c r="AZ8" s="1181" t="s">
        <v>208</v>
      </c>
      <c r="BA8" s="1182"/>
      <c r="BB8" s="1182"/>
      <c r="BC8" s="1182"/>
      <c r="BD8" s="1182"/>
      <c r="BE8" s="1182"/>
      <c r="BF8" s="1183"/>
      <c r="BG8" s="1181" t="s">
        <v>209</v>
      </c>
      <c r="BH8" s="1182"/>
      <c r="BI8" s="1182"/>
      <c r="BJ8" s="1182"/>
      <c r="BK8" s="1182"/>
      <c r="BL8" s="1182"/>
      <c r="BM8" s="1183"/>
      <c r="BN8" s="18"/>
      <c r="BO8" s="1216" t="s">
        <v>129</v>
      </c>
    </row>
    <row r="9" spans="1:71" customFormat="1">
      <c r="A9" s="505" t="s">
        <v>31</v>
      </c>
      <c r="B9" s="506"/>
      <c r="C9" s="1184" t="s">
        <v>60</v>
      </c>
      <c r="D9" s="1185"/>
      <c r="E9" s="1185"/>
      <c r="F9" s="1185"/>
      <c r="G9" s="1185"/>
      <c r="H9" s="1185"/>
      <c r="I9" s="1186"/>
      <c r="J9" s="1218" t="s">
        <v>60</v>
      </c>
      <c r="K9" s="1185"/>
      <c r="L9" s="1185"/>
      <c r="M9" s="1185"/>
      <c r="N9" s="1185"/>
      <c r="O9" s="1185"/>
      <c r="P9" s="1186"/>
      <c r="Q9" s="1184" t="s">
        <v>60</v>
      </c>
      <c r="R9" s="1185"/>
      <c r="S9" s="1185"/>
      <c r="T9" s="1185"/>
      <c r="U9" s="1185"/>
      <c r="V9" s="1185"/>
      <c r="W9" s="1186"/>
      <c r="X9" s="1184" t="s">
        <v>60</v>
      </c>
      <c r="Y9" s="1185"/>
      <c r="Z9" s="1185"/>
      <c r="AA9" s="1185"/>
      <c r="AB9" s="1185"/>
      <c r="AC9" s="1185"/>
      <c r="AD9" s="1186"/>
      <c r="AE9" s="1184" t="s">
        <v>60</v>
      </c>
      <c r="AF9" s="1185"/>
      <c r="AG9" s="1185"/>
      <c r="AH9" s="1185"/>
      <c r="AI9" s="1185"/>
      <c r="AJ9" s="1185"/>
      <c r="AK9" s="1186"/>
      <c r="AL9" s="1184" t="s">
        <v>60</v>
      </c>
      <c r="AM9" s="1185"/>
      <c r="AN9" s="1185"/>
      <c r="AO9" s="1185"/>
      <c r="AP9" s="1185"/>
      <c r="AQ9" s="1185"/>
      <c r="AR9" s="1186"/>
      <c r="AS9" s="1184" t="s">
        <v>60</v>
      </c>
      <c r="AT9" s="1185"/>
      <c r="AU9" s="1185"/>
      <c r="AV9" s="1185"/>
      <c r="AW9" s="1185"/>
      <c r="AX9" s="1185"/>
      <c r="AY9" s="1186"/>
      <c r="AZ9" s="1184" t="s">
        <v>60</v>
      </c>
      <c r="BA9" s="1185"/>
      <c r="BB9" s="1185"/>
      <c r="BC9" s="1185"/>
      <c r="BD9" s="1185"/>
      <c r="BE9" s="1185"/>
      <c r="BF9" s="1186"/>
      <c r="BG9" s="1184" t="s">
        <v>60</v>
      </c>
      <c r="BH9" s="1185"/>
      <c r="BI9" s="1185"/>
      <c r="BJ9" s="1185"/>
      <c r="BK9" s="1185"/>
      <c r="BL9" s="1185"/>
      <c r="BM9" s="1186"/>
      <c r="BN9" s="18"/>
      <c r="BO9" s="1217"/>
    </row>
    <row r="10" spans="1:71" s="30" customFormat="1" ht="21" customHeight="1">
      <c r="A10" s="507"/>
      <c r="B10" s="206"/>
      <c r="C10" s="207" t="s">
        <v>89</v>
      </c>
      <c r="D10" s="208" t="s">
        <v>84</v>
      </c>
      <c r="E10" s="208" t="s">
        <v>190</v>
      </c>
      <c r="F10" s="209" t="s">
        <v>86</v>
      </c>
      <c r="G10" s="210" t="s">
        <v>87</v>
      </c>
      <c r="H10" s="210" t="s">
        <v>88</v>
      </c>
      <c r="I10" s="183" t="s">
        <v>128</v>
      </c>
      <c r="J10" s="408" t="s">
        <v>89</v>
      </c>
      <c r="K10" s="208" t="s">
        <v>84</v>
      </c>
      <c r="L10" s="208" t="s">
        <v>85</v>
      </c>
      <c r="M10" s="209" t="s">
        <v>86</v>
      </c>
      <c r="N10" s="210" t="s">
        <v>87</v>
      </c>
      <c r="O10" s="210" t="s">
        <v>88</v>
      </c>
      <c r="P10" s="183" t="s">
        <v>128</v>
      </c>
      <c r="Q10" s="207" t="s">
        <v>89</v>
      </c>
      <c r="R10" s="208" t="s">
        <v>84</v>
      </c>
      <c r="S10" s="208" t="s">
        <v>85</v>
      </c>
      <c r="T10" s="209" t="s">
        <v>86</v>
      </c>
      <c r="U10" s="210" t="s">
        <v>87</v>
      </c>
      <c r="V10" s="210" t="s">
        <v>88</v>
      </c>
      <c r="W10" s="183" t="s">
        <v>128</v>
      </c>
      <c r="X10" s="207" t="s">
        <v>89</v>
      </c>
      <c r="Y10" s="208" t="s">
        <v>84</v>
      </c>
      <c r="Z10" s="208" t="s">
        <v>85</v>
      </c>
      <c r="AA10" s="209" t="s">
        <v>86</v>
      </c>
      <c r="AB10" s="210" t="s">
        <v>87</v>
      </c>
      <c r="AC10" s="210" t="s">
        <v>88</v>
      </c>
      <c r="AD10" s="183" t="s">
        <v>128</v>
      </c>
      <c r="AE10" s="207" t="s">
        <v>89</v>
      </c>
      <c r="AF10" s="208" t="s">
        <v>84</v>
      </c>
      <c r="AG10" s="208" t="s">
        <v>85</v>
      </c>
      <c r="AH10" s="209" t="s">
        <v>86</v>
      </c>
      <c r="AI10" s="210" t="s">
        <v>87</v>
      </c>
      <c r="AJ10" s="210" t="s">
        <v>88</v>
      </c>
      <c r="AK10" s="183" t="s">
        <v>128</v>
      </c>
      <c r="AL10" s="207" t="s">
        <v>89</v>
      </c>
      <c r="AM10" s="208" t="s">
        <v>84</v>
      </c>
      <c r="AN10" s="208" t="s">
        <v>85</v>
      </c>
      <c r="AO10" s="209" t="s">
        <v>86</v>
      </c>
      <c r="AP10" s="210" t="s">
        <v>87</v>
      </c>
      <c r="AQ10" s="210" t="s">
        <v>88</v>
      </c>
      <c r="AR10" s="183" t="s">
        <v>128</v>
      </c>
      <c r="AS10" s="207" t="s">
        <v>89</v>
      </c>
      <c r="AT10" s="208" t="s">
        <v>84</v>
      </c>
      <c r="AU10" s="208" t="s">
        <v>85</v>
      </c>
      <c r="AV10" s="209" t="s">
        <v>86</v>
      </c>
      <c r="AW10" s="210" t="s">
        <v>87</v>
      </c>
      <c r="AX10" s="210" t="s">
        <v>88</v>
      </c>
      <c r="AY10" s="183" t="s">
        <v>128</v>
      </c>
      <c r="AZ10" s="207" t="s">
        <v>89</v>
      </c>
      <c r="BA10" s="208" t="s">
        <v>84</v>
      </c>
      <c r="BB10" s="208" t="s">
        <v>85</v>
      </c>
      <c r="BC10" s="209" t="s">
        <v>86</v>
      </c>
      <c r="BD10" s="210" t="s">
        <v>87</v>
      </c>
      <c r="BE10" s="210" t="s">
        <v>88</v>
      </c>
      <c r="BF10" s="183" t="s">
        <v>128</v>
      </c>
      <c r="BG10" s="207" t="s">
        <v>89</v>
      </c>
      <c r="BH10" s="208" t="s">
        <v>84</v>
      </c>
      <c r="BI10" s="208" t="s">
        <v>85</v>
      </c>
      <c r="BJ10" s="209" t="s">
        <v>86</v>
      </c>
      <c r="BK10" s="210" t="s">
        <v>87</v>
      </c>
      <c r="BL10" s="210" t="s">
        <v>88</v>
      </c>
      <c r="BM10" s="183" t="s">
        <v>128</v>
      </c>
      <c r="BO10" s="125" t="s">
        <v>130</v>
      </c>
    </row>
    <row r="11" spans="1:71" s="30" customFormat="1" ht="12.75">
      <c r="A11" s="399">
        <v>1</v>
      </c>
      <c r="B11" s="508" t="s">
        <v>65</v>
      </c>
      <c r="C11" s="536">
        <v>21305.59</v>
      </c>
      <c r="D11" s="537">
        <v>14956.53</v>
      </c>
      <c r="E11" s="538">
        <v>1749.14</v>
      </c>
      <c r="F11" s="538">
        <v>1517.07</v>
      </c>
      <c r="G11" s="463"/>
      <c r="H11" s="539"/>
      <c r="I11" s="464">
        <f>SUM(C11:H11)</f>
        <v>39528.33</v>
      </c>
      <c r="J11" s="569"/>
      <c r="K11" s="570"/>
      <c r="L11" s="571"/>
      <c r="M11" s="571"/>
      <c r="N11" s="571"/>
      <c r="O11" s="572"/>
      <c r="P11" s="416">
        <f>SUM(J11:O11)</f>
        <v>0</v>
      </c>
      <c r="Q11" s="536"/>
      <c r="R11" s="537"/>
      <c r="S11" s="538"/>
      <c r="T11" s="538"/>
      <c r="U11" s="538"/>
      <c r="V11" s="543"/>
      <c r="W11" s="415">
        <f>SUM(Q11:V11)</f>
        <v>0</v>
      </c>
      <c r="X11" s="536"/>
      <c r="Y11" s="537"/>
      <c r="Z11" s="538"/>
      <c r="AA11" s="538"/>
      <c r="AB11" s="538"/>
      <c r="AC11" s="543"/>
      <c r="AD11" s="415">
        <f>SUM(X11:AC11)</f>
        <v>0</v>
      </c>
      <c r="AE11" s="536"/>
      <c r="AF11" s="537"/>
      <c r="AG11" s="538"/>
      <c r="AH11" s="538"/>
      <c r="AI11" s="538"/>
      <c r="AJ11" s="543"/>
      <c r="AK11" s="415">
        <f>SUM(AE11:AJ11)</f>
        <v>0</v>
      </c>
      <c r="AL11" s="536"/>
      <c r="AM11" s="537"/>
      <c r="AN11" s="538"/>
      <c r="AO11" s="538"/>
      <c r="AP11" s="538"/>
      <c r="AQ11" s="543"/>
      <c r="AR11" s="415">
        <f>SUM(AL11:AQ11)</f>
        <v>0</v>
      </c>
      <c r="AS11" s="536"/>
      <c r="AT11" s="537"/>
      <c r="AU11" s="538"/>
      <c r="AV11" s="538"/>
      <c r="AW11" s="538"/>
      <c r="AX11" s="543"/>
      <c r="AY11" s="415">
        <f>SUM(AS11:AX11)</f>
        <v>0</v>
      </c>
      <c r="AZ11" s="536"/>
      <c r="BA11" s="537"/>
      <c r="BB11" s="538"/>
      <c r="BC11" s="538"/>
      <c r="BD11" s="538"/>
      <c r="BE11" s="543"/>
      <c r="BF11" s="415">
        <f>SUM(AZ11:BE11)</f>
        <v>0</v>
      </c>
      <c r="BG11" s="536"/>
      <c r="BH11" s="537"/>
      <c r="BI11" s="538"/>
      <c r="BJ11" s="538"/>
      <c r="BK11" s="538"/>
      <c r="BL11" s="543"/>
      <c r="BM11" s="415">
        <f>SUM(BG11:BL11)</f>
        <v>0</v>
      </c>
      <c r="BN11" s="446"/>
      <c r="BO11" s="417">
        <f>I11+P11+W11+AD11+AR11+AY11+BF11+BM11+AK11</f>
        <v>39528.33</v>
      </c>
    </row>
    <row r="12" spans="1:71" s="30" customFormat="1" ht="12.75">
      <c r="A12" s="399">
        <v>2</v>
      </c>
      <c r="B12" s="509" t="s">
        <v>32</v>
      </c>
      <c r="C12" s="540">
        <v>5953.8</v>
      </c>
      <c r="D12" s="541">
        <v>4179.37</v>
      </c>
      <c r="E12" s="542">
        <v>488.77</v>
      </c>
      <c r="F12" s="538">
        <v>423.92</v>
      </c>
      <c r="G12" s="543"/>
      <c r="H12" s="421"/>
      <c r="I12" s="464">
        <f>SUM(C12:H12)</f>
        <v>11045.86</v>
      </c>
      <c r="J12" s="573"/>
      <c r="K12" s="574"/>
      <c r="L12" s="575"/>
      <c r="M12" s="571"/>
      <c r="N12" s="576"/>
      <c r="O12" s="576"/>
      <c r="P12" s="416">
        <f>SUM(J12:O12)</f>
        <v>0</v>
      </c>
      <c r="Q12" s="540"/>
      <c r="R12" s="541"/>
      <c r="S12" s="542"/>
      <c r="T12" s="538"/>
      <c r="U12" s="421"/>
      <c r="V12" s="421"/>
      <c r="W12" s="415">
        <f>SUM(Q12:V12)</f>
        <v>0</v>
      </c>
      <c r="X12" s="540"/>
      <c r="Y12" s="541"/>
      <c r="Z12" s="542"/>
      <c r="AA12" s="538"/>
      <c r="AB12" s="421"/>
      <c r="AC12" s="421"/>
      <c r="AD12" s="415">
        <f>SUM(X12:AC12)</f>
        <v>0</v>
      </c>
      <c r="AE12" s="540"/>
      <c r="AF12" s="541"/>
      <c r="AG12" s="542"/>
      <c r="AH12" s="538"/>
      <c r="AI12" s="421"/>
      <c r="AJ12" s="421"/>
      <c r="AK12" s="415">
        <f>SUM(AE12:AJ12)</f>
        <v>0</v>
      </c>
      <c r="AL12" s="540"/>
      <c r="AM12" s="541"/>
      <c r="AN12" s="542"/>
      <c r="AO12" s="538"/>
      <c r="AP12" s="421"/>
      <c r="AQ12" s="421"/>
      <c r="AR12" s="415">
        <f>SUM(AL12:AQ12)</f>
        <v>0</v>
      </c>
      <c r="AS12" s="540"/>
      <c r="AT12" s="541"/>
      <c r="AU12" s="542"/>
      <c r="AV12" s="538"/>
      <c r="AW12" s="421"/>
      <c r="AX12" s="421"/>
      <c r="AY12" s="415">
        <f>SUM(AS12:AX12)</f>
        <v>0</v>
      </c>
      <c r="AZ12" s="540"/>
      <c r="BA12" s="541"/>
      <c r="BB12" s="542"/>
      <c r="BC12" s="538"/>
      <c r="BD12" s="421"/>
      <c r="BE12" s="421"/>
      <c r="BF12" s="415">
        <f>SUM(AZ12:BE12)</f>
        <v>0</v>
      </c>
      <c r="BG12" s="540"/>
      <c r="BH12" s="541"/>
      <c r="BI12" s="542"/>
      <c r="BJ12" s="538"/>
      <c r="BK12" s="421"/>
      <c r="BL12" s="421"/>
      <c r="BM12" s="415">
        <f>SUM(BG12:BL12)</f>
        <v>0</v>
      </c>
      <c r="BN12" s="446"/>
      <c r="BO12" s="417">
        <f t="shared" ref="BO12:BO71" si="8">I12+P12+W12+AD12+AR12+AY12+BF12+BM12+AK12</f>
        <v>11045.86</v>
      </c>
    </row>
    <row r="13" spans="1:71" s="30" customFormat="1" ht="12.75">
      <c r="A13" s="399">
        <v>3</v>
      </c>
      <c r="B13" s="509" t="s">
        <v>66</v>
      </c>
      <c r="C13" s="447">
        <f>C11+C12</f>
        <v>27259.39</v>
      </c>
      <c r="D13" s="448">
        <f t="shared" ref="D13:I13" si="9">D11+D12</f>
        <v>19135.900000000001</v>
      </c>
      <c r="E13" s="448">
        <f t="shared" si="9"/>
        <v>2237.91</v>
      </c>
      <c r="F13" s="448">
        <f t="shared" si="9"/>
        <v>1940.99</v>
      </c>
      <c r="G13" s="448">
        <f t="shared" si="9"/>
        <v>0</v>
      </c>
      <c r="H13" s="448">
        <f t="shared" si="9"/>
        <v>0</v>
      </c>
      <c r="I13" s="449">
        <f t="shared" si="9"/>
        <v>50574.19</v>
      </c>
      <c r="J13" s="450">
        <f>J11+J12</f>
        <v>0</v>
      </c>
      <c r="K13" s="451">
        <f t="shared" ref="K13:P13" si="10">K11+K12</f>
        <v>0</v>
      </c>
      <c r="L13" s="451">
        <f t="shared" si="10"/>
        <v>0</v>
      </c>
      <c r="M13" s="451">
        <f t="shared" si="10"/>
        <v>0</v>
      </c>
      <c r="N13" s="451">
        <f t="shared" si="10"/>
        <v>0</v>
      </c>
      <c r="O13" s="451">
        <f t="shared" si="10"/>
        <v>0</v>
      </c>
      <c r="P13" s="452">
        <f t="shared" si="10"/>
        <v>0</v>
      </c>
      <c r="Q13" s="447">
        <f>Q11+Q12</f>
        <v>0</v>
      </c>
      <c r="R13" s="448">
        <f t="shared" ref="R13:W13" si="11">R11+R12</f>
        <v>0</v>
      </c>
      <c r="S13" s="448">
        <f t="shared" si="11"/>
        <v>0</v>
      </c>
      <c r="T13" s="448">
        <f t="shared" si="11"/>
        <v>0</v>
      </c>
      <c r="U13" s="448">
        <f t="shared" si="11"/>
        <v>0</v>
      </c>
      <c r="V13" s="448">
        <f t="shared" si="11"/>
        <v>0</v>
      </c>
      <c r="W13" s="449">
        <f t="shared" si="11"/>
        <v>0</v>
      </c>
      <c r="X13" s="447">
        <f>X11+X12</f>
        <v>0</v>
      </c>
      <c r="Y13" s="448">
        <f t="shared" ref="Y13:AD13" si="12">Y11+Y12</f>
        <v>0</v>
      </c>
      <c r="Z13" s="448">
        <f t="shared" si="12"/>
        <v>0</v>
      </c>
      <c r="AA13" s="448">
        <f t="shared" si="12"/>
        <v>0</v>
      </c>
      <c r="AB13" s="448">
        <f t="shared" si="12"/>
        <v>0</v>
      </c>
      <c r="AC13" s="448">
        <f t="shared" si="12"/>
        <v>0</v>
      </c>
      <c r="AD13" s="449">
        <f t="shared" si="12"/>
        <v>0</v>
      </c>
      <c r="AE13" s="447">
        <f>AE11+AE12</f>
        <v>0</v>
      </c>
      <c r="AF13" s="448">
        <f t="shared" ref="AF13:AK13" si="13">AF11+AF12</f>
        <v>0</v>
      </c>
      <c r="AG13" s="448">
        <f t="shared" si="13"/>
        <v>0</v>
      </c>
      <c r="AH13" s="448">
        <f t="shared" si="13"/>
        <v>0</v>
      </c>
      <c r="AI13" s="448">
        <f t="shared" si="13"/>
        <v>0</v>
      </c>
      <c r="AJ13" s="448">
        <f t="shared" si="13"/>
        <v>0</v>
      </c>
      <c r="AK13" s="449">
        <f t="shared" si="13"/>
        <v>0</v>
      </c>
      <c r="AL13" s="447">
        <f>AL11+AL12</f>
        <v>0</v>
      </c>
      <c r="AM13" s="448">
        <f t="shared" ref="AM13:AR13" si="14">AM11+AM12</f>
        <v>0</v>
      </c>
      <c r="AN13" s="448">
        <f t="shared" si="14"/>
        <v>0</v>
      </c>
      <c r="AO13" s="448">
        <f t="shared" si="14"/>
        <v>0</v>
      </c>
      <c r="AP13" s="448">
        <f t="shared" si="14"/>
        <v>0</v>
      </c>
      <c r="AQ13" s="448">
        <f t="shared" si="14"/>
        <v>0</v>
      </c>
      <c r="AR13" s="449">
        <f t="shared" si="14"/>
        <v>0</v>
      </c>
      <c r="AS13" s="447">
        <f>AS11+AS12</f>
        <v>0</v>
      </c>
      <c r="AT13" s="448">
        <f t="shared" ref="AT13:AY13" si="15">AT11+AT12</f>
        <v>0</v>
      </c>
      <c r="AU13" s="448">
        <f t="shared" si="15"/>
        <v>0</v>
      </c>
      <c r="AV13" s="448">
        <f t="shared" si="15"/>
        <v>0</v>
      </c>
      <c r="AW13" s="448">
        <f t="shared" si="15"/>
        <v>0</v>
      </c>
      <c r="AX13" s="448">
        <f t="shared" si="15"/>
        <v>0</v>
      </c>
      <c r="AY13" s="449">
        <f t="shared" si="15"/>
        <v>0</v>
      </c>
      <c r="AZ13" s="447">
        <f>AZ11+AZ12</f>
        <v>0</v>
      </c>
      <c r="BA13" s="448">
        <f t="shared" ref="BA13:BF13" si="16">BA11+BA12</f>
        <v>0</v>
      </c>
      <c r="BB13" s="448">
        <f t="shared" si="16"/>
        <v>0</v>
      </c>
      <c r="BC13" s="448">
        <f t="shared" si="16"/>
        <v>0</v>
      </c>
      <c r="BD13" s="448">
        <f t="shared" si="16"/>
        <v>0</v>
      </c>
      <c r="BE13" s="448">
        <f t="shared" si="16"/>
        <v>0</v>
      </c>
      <c r="BF13" s="449">
        <f t="shared" si="16"/>
        <v>0</v>
      </c>
      <c r="BG13" s="447">
        <f>BG11+BG12</f>
        <v>0</v>
      </c>
      <c r="BH13" s="448">
        <f t="shared" ref="BH13:BM13" si="17">BH11+BH12</f>
        <v>0</v>
      </c>
      <c r="BI13" s="448">
        <f t="shared" si="17"/>
        <v>0</v>
      </c>
      <c r="BJ13" s="448">
        <f t="shared" si="17"/>
        <v>0</v>
      </c>
      <c r="BK13" s="448">
        <f t="shared" si="17"/>
        <v>0</v>
      </c>
      <c r="BL13" s="448">
        <f t="shared" si="17"/>
        <v>0</v>
      </c>
      <c r="BM13" s="449">
        <f t="shared" si="17"/>
        <v>0</v>
      </c>
      <c r="BN13" s="453"/>
      <c r="BO13" s="417">
        <f t="shared" si="8"/>
        <v>50574.19</v>
      </c>
    </row>
    <row r="14" spans="1:71" s="5" customFormat="1" ht="12.75">
      <c r="A14" s="400">
        <v>4</v>
      </c>
      <c r="B14" s="510" t="s">
        <v>64</v>
      </c>
      <c r="C14" s="419">
        <v>999.7</v>
      </c>
      <c r="D14" s="420">
        <v>701.76</v>
      </c>
      <c r="E14" s="421">
        <v>82.07</v>
      </c>
      <c r="F14" s="538">
        <v>71.180000000000007</v>
      </c>
      <c r="G14" s="421"/>
      <c r="H14" s="421"/>
      <c r="I14" s="464">
        <f>SUM(C14:H14)</f>
        <v>1854.71</v>
      </c>
      <c r="J14" s="422"/>
      <c r="K14" s="373"/>
      <c r="L14" s="423"/>
      <c r="M14" s="571"/>
      <c r="N14" s="576"/>
      <c r="O14" s="576"/>
      <c r="P14" s="416">
        <f>SUM(J14:O14)</f>
        <v>0</v>
      </c>
      <c r="Q14" s="419"/>
      <c r="R14" s="420"/>
      <c r="S14" s="421"/>
      <c r="T14" s="538"/>
      <c r="U14" s="421"/>
      <c r="V14" s="421"/>
      <c r="W14" s="415">
        <f>SUM(Q14:V14)</f>
        <v>0</v>
      </c>
      <c r="X14" s="419"/>
      <c r="Y14" s="420"/>
      <c r="Z14" s="421"/>
      <c r="AA14" s="538"/>
      <c r="AB14" s="421"/>
      <c r="AC14" s="421"/>
      <c r="AD14" s="415">
        <f>SUM(X14:AC14)</f>
        <v>0</v>
      </c>
      <c r="AE14" s="419"/>
      <c r="AF14" s="420"/>
      <c r="AG14" s="421"/>
      <c r="AH14" s="445"/>
      <c r="AI14" s="418"/>
      <c r="AJ14" s="418"/>
      <c r="AK14" s="415">
        <f>SUM(AE14:AJ14)</f>
        <v>0</v>
      </c>
      <c r="AL14" s="419"/>
      <c r="AM14" s="420"/>
      <c r="AN14" s="421"/>
      <c r="AO14" s="538"/>
      <c r="AP14" s="421"/>
      <c r="AQ14" s="421"/>
      <c r="AR14" s="415">
        <f>SUM(AL14:AQ14)</f>
        <v>0</v>
      </c>
      <c r="AS14" s="419"/>
      <c r="AT14" s="420"/>
      <c r="AU14" s="421"/>
      <c r="AV14" s="538"/>
      <c r="AW14" s="421"/>
      <c r="AX14" s="421"/>
      <c r="AY14" s="415">
        <f>SUM(AS14:AX14)</f>
        <v>0</v>
      </c>
      <c r="AZ14" s="419"/>
      <c r="BA14" s="420"/>
      <c r="BB14" s="421"/>
      <c r="BC14" s="445"/>
      <c r="BD14" s="418"/>
      <c r="BE14" s="418"/>
      <c r="BF14" s="415">
        <f>SUM(AZ14:BE14)</f>
        <v>0</v>
      </c>
      <c r="BG14" s="419"/>
      <c r="BH14" s="420"/>
      <c r="BI14" s="421"/>
      <c r="BJ14" s="445"/>
      <c r="BK14" s="418"/>
      <c r="BL14" s="418"/>
      <c r="BM14" s="415">
        <f>SUM(BG14:BL14)</f>
        <v>0</v>
      </c>
      <c r="BN14" s="424"/>
      <c r="BO14" s="417">
        <f t="shared" si="8"/>
        <v>1854.71</v>
      </c>
      <c r="BP14" s="7"/>
      <c r="BQ14" s="7"/>
      <c r="BR14" s="7"/>
      <c r="BS14" s="7"/>
    </row>
    <row r="15" spans="1:71" s="5" customFormat="1" ht="12.75">
      <c r="A15" s="400">
        <v>5</v>
      </c>
      <c r="B15" s="511" t="s">
        <v>28</v>
      </c>
      <c r="C15" s="419"/>
      <c r="D15" s="420"/>
      <c r="E15" s="421"/>
      <c r="F15" s="538"/>
      <c r="G15" s="421"/>
      <c r="H15" s="421"/>
      <c r="I15" s="464">
        <f t="shared" ref="I15:I57" si="18">SUM(C15:H15)</f>
        <v>0</v>
      </c>
      <c r="J15" s="422"/>
      <c r="K15" s="373"/>
      <c r="L15" s="423"/>
      <c r="M15" s="571"/>
      <c r="N15" s="576"/>
      <c r="O15" s="576"/>
      <c r="P15" s="416">
        <f t="shared" ref="P15:P54" si="19">SUM(J15:O15)</f>
        <v>0</v>
      </c>
      <c r="Q15" s="419"/>
      <c r="R15" s="420"/>
      <c r="S15" s="421"/>
      <c r="T15" s="538"/>
      <c r="U15" s="421"/>
      <c r="V15" s="421"/>
      <c r="W15" s="415">
        <f t="shared" ref="W15:W54" si="20">SUM(Q15:V15)</f>
        <v>0</v>
      </c>
      <c r="X15" s="419"/>
      <c r="Y15" s="420"/>
      <c r="Z15" s="421"/>
      <c r="AA15" s="538"/>
      <c r="AB15" s="421"/>
      <c r="AC15" s="421"/>
      <c r="AD15" s="415">
        <f t="shared" ref="AD15:AD54" si="21">SUM(X15:AC15)</f>
        <v>0</v>
      </c>
      <c r="AE15" s="419"/>
      <c r="AF15" s="420"/>
      <c r="AG15" s="421"/>
      <c r="AH15" s="445"/>
      <c r="AI15" s="418"/>
      <c r="AJ15" s="418"/>
      <c r="AK15" s="415">
        <f t="shared" ref="AK15:AK54" si="22">SUM(AE15:AJ15)</f>
        <v>0</v>
      </c>
      <c r="AL15" s="419"/>
      <c r="AM15" s="420"/>
      <c r="AN15" s="421"/>
      <c r="AO15" s="538"/>
      <c r="AP15" s="421"/>
      <c r="AQ15" s="421"/>
      <c r="AR15" s="415">
        <f t="shared" ref="AR15:AR54" si="23">SUM(AL15:AQ15)</f>
        <v>0</v>
      </c>
      <c r="AS15" s="419"/>
      <c r="AT15" s="420"/>
      <c r="AU15" s="421"/>
      <c r="AV15" s="538"/>
      <c r="AW15" s="421"/>
      <c r="AX15" s="421"/>
      <c r="AY15" s="415">
        <f t="shared" ref="AY15:AY54" si="24">SUM(AS15:AX15)</f>
        <v>0</v>
      </c>
      <c r="AZ15" s="419"/>
      <c r="BA15" s="420"/>
      <c r="BB15" s="421"/>
      <c r="BC15" s="445"/>
      <c r="BD15" s="418"/>
      <c r="BE15" s="418"/>
      <c r="BF15" s="415">
        <f t="shared" ref="BF15:BF54" si="25">SUM(AZ15:BE15)</f>
        <v>0</v>
      </c>
      <c r="BG15" s="419"/>
      <c r="BH15" s="420"/>
      <c r="BI15" s="421"/>
      <c r="BJ15" s="445"/>
      <c r="BK15" s="418"/>
      <c r="BL15" s="418"/>
      <c r="BM15" s="415">
        <f t="shared" ref="BM15:BM54" si="26">SUM(BG15:BL15)</f>
        <v>0</v>
      </c>
      <c r="BN15" s="424"/>
      <c r="BO15" s="417">
        <f t="shared" si="8"/>
        <v>0</v>
      </c>
      <c r="BP15" s="7"/>
      <c r="BQ15" s="7"/>
      <c r="BR15" s="7"/>
      <c r="BS15" s="7"/>
    </row>
    <row r="16" spans="1:71" s="5" customFormat="1" ht="12.75">
      <c r="A16" s="400">
        <v>6</v>
      </c>
      <c r="B16" s="511" t="s">
        <v>42</v>
      </c>
      <c r="C16" s="419"/>
      <c r="D16" s="420"/>
      <c r="E16" s="421"/>
      <c r="F16" s="538"/>
      <c r="G16" s="421"/>
      <c r="H16" s="421"/>
      <c r="I16" s="464">
        <f t="shared" si="18"/>
        <v>0</v>
      </c>
      <c r="J16" s="422"/>
      <c r="K16" s="373"/>
      <c r="L16" s="423"/>
      <c r="M16" s="571"/>
      <c r="N16" s="576"/>
      <c r="O16" s="576"/>
      <c r="P16" s="416">
        <f t="shared" si="19"/>
        <v>0</v>
      </c>
      <c r="Q16" s="419"/>
      <c r="R16" s="420"/>
      <c r="S16" s="421"/>
      <c r="T16" s="538"/>
      <c r="U16" s="421"/>
      <c r="V16" s="421"/>
      <c r="W16" s="415">
        <f t="shared" si="20"/>
        <v>0</v>
      </c>
      <c r="X16" s="419"/>
      <c r="Y16" s="420"/>
      <c r="Z16" s="421"/>
      <c r="AA16" s="538"/>
      <c r="AB16" s="421"/>
      <c r="AC16" s="421"/>
      <c r="AD16" s="415">
        <f t="shared" si="21"/>
        <v>0</v>
      </c>
      <c r="AE16" s="419"/>
      <c r="AF16" s="420"/>
      <c r="AG16" s="421"/>
      <c r="AH16" s="445"/>
      <c r="AI16" s="418"/>
      <c r="AJ16" s="418"/>
      <c r="AK16" s="415">
        <f t="shared" si="22"/>
        <v>0</v>
      </c>
      <c r="AL16" s="419"/>
      <c r="AM16" s="420"/>
      <c r="AN16" s="421"/>
      <c r="AO16" s="538"/>
      <c r="AP16" s="421"/>
      <c r="AQ16" s="421"/>
      <c r="AR16" s="415">
        <f t="shared" si="23"/>
        <v>0</v>
      </c>
      <c r="AS16" s="419"/>
      <c r="AT16" s="420"/>
      <c r="AU16" s="421"/>
      <c r="AV16" s="538"/>
      <c r="AW16" s="421"/>
      <c r="AX16" s="421"/>
      <c r="AY16" s="415">
        <f t="shared" si="24"/>
        <v>0</v>
      </c>
      <c r="AZ16" s="419"/>
      <c r="BA16" s="420"/>
      <c r="BB16" s="421"/>
      <c r="BC16" s="445"/>
      <c r="BD16" s="418"/>
      <c r="BE16" s="418"/>
      <c r="BF16" s="415">
        <f t="shared" si="25"/>
        <v>0</v>
      </c>
      <c r="BG16" s="419"/>
      <c r="BH16" s="420"/>
      <c r="BI16" s="421"/>
      <c r="BJ16" s="445"/>
      <c r="BK16" s="418"/>
      <c r="BL16" s="418"/>
      <c r="BM16" s="415">
        <f t="shared" si="26"/>
        <v>0</v>
      </c>
      <c r="BN16" s="424"/>
      <c r="BO16" s="417">
        <f t="shared" si="8"/>
        <v>0</v>
      </c>
      <c r="BP16" s="7"/>
      <c r="BQ16" s="7"/>
      <c r="BR16" s="7"/>
      <c r="BS16" s="7"/>
    </row>
    <row r="17" spans="1:71" s="5" customFormat="1" ht="12.75">
      <c r="A17" s="400">
        <v>7</v>
      </c>
      <c r="B17" s="511" t="s">
        <v>17</v>
      </c>
      <c r="C17" s="419"/>
      <c r="D17" s="420"/>
      <c r="E17" s="421"/>
      <c r="F17" s="538"/>
      <c r="G17" s="421"/>
      <c r="H17" s="421"/>
      <c r="I17" s="464">
        <f t="shared" si="18"/>
        <v>0</v>
      </c>
      <c r="J17" s="422"/>
      <c r="K17" s="373"/>
      <c r="L17" s="423"/>
      <c r="M17" s="571"/>
      <c r="N17" s="576"/>
      <c r="O17" s="576"/>
      <c r="P17" s="416">
        <f t="shared" si="19"/>
        <v>0</v>
      </c>
      <c r="Q17" s="419"/>
      <c r="R17" s="420"/>
      <c r="S17" s="421"/>
      <c r="T17" s="538"/>
      <c r="U17" s="421"/>
      <c r="V17" s="421"/>
      <c r="W17" s="415">
        <f t="shared" si="20"/>
        <v>0</v>
      </c>
      <c r="X17" s="419"/>
      <c r="Y17" s="420"/>
      <c r="Z17" s="421"/>
      <c r="AA17" s="538"/>
      <c r="AB17" s="421"/>
      <c r="AC17" s="421"/>
      <c r="AD17" s="415">
        <f t="shared" si="21"/>
        <v>0</v>
      </c>
      <c r="AE17" s="419"/>
      <c r="AF17" s="420"/>
      <c r="AG17" s="421"/>
      <c r="AH17" s="445"/>
      <c r="AI17" s="418"/>
      <c r="AJ17" s="418"/>
      <c r="AK17" s="415">
        <f t="shared" si="22"/>
        <v>0</v>
      </c>
      <c r="AL17" s="419"/>
      <c r="AM17" s="420"/>
      <c r="AN17" s="421"/>
      <c r="AO17" s="538"/>
      <c r="AP17" s="421"/>
      <c r="AQ17" s="421"/>
      <c r="AR17" s="415">
        <f t="shared" si="23"/>
        <v>0</v>
      </c>
      <c r="AS17" s="419"/>
      <c r="AT17" s="420"/>
      <c r="AU17" s="421"/>
      <c r="AV17" s="538"/>
      <c r="AW17" s="421"/>
      <c r="AX17" s="421"/>
      <c r="AY17" s="415">
        <f t="shared" si="24"/>
        <v>0</v>
      </c>
      <c r="AZ17" s="419"/>
      <c r="BA17" s="420"/>
      <c r="BB17" s="421"/>
      <c r="BC17" s="445"/>
      <c r="BD17" s="418"/>
      <c r="BE17" s="418"/>
      <c r="BF17" s="415">
        <f t="shared" si="25"/>
        <v>0</v>
      </c>
      <c r="BG17" s="419"/>
      <c r="BH17" s="420"/>
      <c r="BI17" s="421"/>
      <c r="BJ17" s="445"/>
      <c r="BK17" s="418"/>
      <c r="BL17" s="418"/>
      <c r="BM17" s="415">
        <f t="shared" si="26"/>
        <v>0</v>
      </c>
      <c r="BN17" s="424"/>
      <c r="BO17" s="417">
        <f t="shared" si="8"/>
        <v>0</v>
      </c>
      <c r="BP17" s="7"/>
      <c r="BQ17" s="7"/>
      <c r="BR17" s="7"/>
      <c r="BS17" s="7"/>
    </row>
    <row r="18" spans="1:71" s="5" customFormat="1" ht="12.75">
      <c r="A18" s="400">
        <v>8</v>
      </c>
      <c r="B18" s="511" t="s">
        <v>234</v>
      </c>
      <c r="C18" s="419"/>
      <c r="D18" s="420"/>
      <c r="E18" s="421"/>
      <c r="F18" s="538"/>
      <c r="G18" s="421"/>
      <c r="H18" s="421"/>
      <c r="I18" s="464">
        <f t="shared" si="18"/>
        <v>0</v>
      </c>
      <c r="J18" s="422"/>
      <c r="K18" s="373"/>
      <c r="L18" s="423"/>
      <c r="M18" s="571"/>
      <c r="N18" s="576"/>
      <c r="O18" s="576"/>
      <c r="P18" s="416">
        <f t="shared" si="19"/>
        <v>0</v>
      </c>
      <c r="Q18" s="419"/>
      <c r="R18" s="420"/>
      <c r="S18" s="421"/>
      <c r="T18" s="538"/>
      <c r="U18" s="421"/>
      <c r="V18" s="421"/>
      <c r="W18" s="415">
        <f t="shared" si="20"/>
        <v>0</v>
      </c>
      <c r="X18" s="419"/>
      <c r="Y18" s="420"/>
      <c r="Z18" s="421"/>
      <c r="AA18" s="538"/>
      <c r="AB18" s="421"/>
      <c r="AC18" s="421"/>
      <c r="AD18" s="415">
        <f t="shared" si="21"/>
        <v>0</v>
      </c>
      <c r="AE18" s="419"/>
      <c r="AF18" s="420"/>
      <c r="AG18" s="421"/>
      <c r="AH18" s="445"/>
      <c r="AI18" s="418"/>
      <c r="AJ18" s="418"/>
      <c r="AK18" s="415">
        <f t="shared" si="22"/>
        <v>0</v>
      </c>
      <c r="AL18" s="419"/>
      <c r="AM18" s="420"/>
      <c r="AN18" s="421"/>
      <c r="AO18" s="538"/>
      <c r="AP18" s="421"/>
      <c r="AQ18" s="421"/>
      <c r="AR18" s="415">
        <f t="shared" si="23"/>
        <v>0</v>
      </c>
      <c r="AS18" s="419"/>
      <c r="AT18" s="420"/>
      <c r="AU18" s="421"/>
      <c r="AV18" s="538"/>
      <c r="AW18" s="421"/>
      <c r="AX18" s="421"/>
      <c r="AY18" s="415">
        <f t="shared" si="24"/>
        <v>0</v>
      </c>
      <c r="AZ18" s="419"/>
      <c r="BA18" s="420"/>
      <c r="BB18" s="421"/>
      <c r="BC18" s="445"/>
      <c r="BD18" s="418"/>
      <c r="BE18" s="418"/>
      <c r="BF18" s="415">
        <f t="shared" si="25"/>
        <v>0</v>
      </c>
      <c r="BG18" s="419"/>
      <c r="BH18" s="420"/>
      <c r="BI18" s="421"/>
      <c r="BJ18" s="445"/>
      <c r="BK18" s="418"/>
      <c r="BL18" s="418"/>
      <c r="BM18" s="415">
        <f t="shared" si="26"/>
        <v>0</v>
      </c>
      <c r="BN18" s="424"/>
      <c r="BO18" s="417">
        <f t="shared" si="8"/>
        <v>0</v>
      </c>
      <c r="BP18" s="7"/>
      <c r="BQ18" s="7"/>
      <c r="BR18" s="7"/>
      <c r="BS18" s="7"/>
    </row>
    <row r="19" spans="1:71" s="5" customFormat="1" ht="12.75">
      <c r="A19" s="400">
        <v>9</v>
      </c>
      <c r="B19" s="511" t="s">
        <v>4</v>
      </c>
      <c r="C19" s="419"/>
      <c r="D19" s="420"/>
      <c r="E19" s="421"/>
      <c r="F19" s="538"/>
      <c r="G19" s="421"/>
      <c r="H19" s="421"/>
      <c r="I19" s="464">
        <f t="shared" si="18"/>
        <v>0</v>
      </c>
      <c r="J19" s="422"/>
      <c r="K19" s="373"/>
      <c r="L19" s="423"/>
      <c r="M19" s="571"/>
      <c r="N19" s="576"/>
      <c r="O19" s="576"/>
      <c r="P19" s="416">
        <f t="shared" si="19"/>
        <v>0</v>
      </c>
      <c r="Q19" s="419"/>
      <c r="R19" s="420"/>
      <c r="S19" s="421"/>
      <c r="T19" s="538"/>
      <c r="U19" s="421"/>
      <c r="V19" s="421"/>
      <c r="W19" s="415">
        <f t="shared" si="20"/>
        <v>0</v>
      </c>
      <c r="X19" s="419"/>
      <c r="Y19" s="420"/>
      <c r="Z19" s="421"/>
      <c r="AA19" s="538"/>
      <c r="AB19" s="421"/>
      <c r="AC19" s="421"/>
      <c r="AD19" s="415">
        <f t="shared" si="21"/>
        <v>0</v>
      </c>
      <c r="AE19" s="419"/>
      <c r="AF19" s="420"/>
      <c r="AG19" s="421"/>
      <c r="AH19" s="445"/>
      <c r="AI19" s="418"/>
      <c r="AJ19" s="418"/>
      <c r="AK19" s="415">
        <f t="shared" si="22"/>
        <v>0</v>
      </c>
      <c r="AL19" s="419"/>
      <c r="AM19" s="420"/>
      <c r="AN19" s="421"/>
      <c r="AO19" s="538"/>
      <c r="AP19" s="421"/>
      <c r="AQ19" s="421"/>
      <c r="AR19" s="415">
        <f t="shared" si="23"/>
        <v>0</v>
      </c>
      <c r="AS19" s="419"/>
      <c r="AT19" s="420"/>
      <c r="AU19" s="421"/>
      <c r="AV19" s="538"/>
      <c r="AW19" s="421"/>
      <c r="AX19" s="421"/>
      <c r="AY19" s="415">
        <f t="shared" si="24"/>
        <v>0</v>
      </c>
      <c r="AZ19" s="419"/>
      <c r="BA19" s="420"/>
      <c r="BB19" s="421"/>
      <c r="BC19" s="445"/>
      <c r="BD19" s="418"/>
      <c r="BE19" s="418"/>
      <c r="BF19" s="415">
        <f t="shared" si="25"/>
        <v>0</v>
      </c>
      <c r="BG19" s="419"/>
      <c r="BH19" s="420"/>
      <c r="BI19" s="421"/>
      <c r="BJ19" s="445"/>
      <c r="BK19" s="418"/>
      <c r="BL19" s="418"/>
      <c r="BM19" s="415">
        <f t="shared" si="26"/>
        <v>0</v>
      </c>
      <c r="BN19" s="424"/>
      <c r="BO19" s="417">
        <f t="shared" si="8"/>
        <v>0</v>
      </c>
      <c r="BP19" s="7"/>
      <c r="BQ19" s="7"/>
      <c r="BR19" s="7"/>
      <c r="BS19" s="7"/>
    </row>
    <row r="20" spans="1:71" s="5" customFormat="1" ht="12.75">
      <c r="A20" s="400">
        <v>10</v>
      </c>
      <c r="B20" s="512" t="s">
        <v>63</v>
      </c>
      <c r="C20" s="419"/>
      <c r="D20" s="420"/>
      <c r="E20" s="421"/>
      <c r="F20" s="538"/>
      <c r="G20" s="421"/>
      <c r="H20" s="421"/>
      <c r="I20" s="464">
        <f t="shared" si="18"/>
        <v>0</v>
      </c>
      <c r="J20" s="422"/>
      <c r="K20" s="373"/>
      <c r="L20" s="423"/>
      <c r="M20" s="571"/>
      <c r="N20" s="576"/>
      <c r="O20" s="576"/>
      <c r="P20" s="416">
        <f t="shared" si="19"/>
        <v>0</v>
      </c>
      <c r="Q20" s="419"/>
      <c r="R20" s="420"/>
      <c r="S20" s="421"/>
      <c r="T20" s="538"/>
      <c r="U20" s="421"/>
      <c r="V20" s="421"/>
      <c r="W20" s="415">
        <f t="shared" si="20"/>
        <v>0</v>
      </c>
      <c r="X20" s="419"/>
      <c r="Y20" s="420"/>
      <c r="Z20" s="421"/>
      <c r="AA20" s="538"/>
      <c r="AB20" s="421"/>
      <c r="AC20" s="421"/>
      <c r="AD20" s="415">
        <f t="shared" si="21"/>
        <v>0</v>
      </c>
      <c r="AE20" s="419"/>
      <c r="AF20" s="420"/>
      <c r="AG20" s="421"/>
      <c r="AH20" s="445"/>
      <c r="AI20" s="418"/>
      <c r="AJ20" s="418"/>
      <c r="AK20" s="415">
        <f t="shared" si="22"/>
        <v>0</v>
      </c>
      <c r="AL20" s="419"/>
      <c r="AM20" s="420"/>
      <c r="AN20" s="421"/>
      <c r="AO20" s="538"/>
      <c r="AP20" s="421"/>
      <c r="AQ20" s="421"/>
      <c r="AR20" s="415">
        <f t="shared" si="23"/>
        <v>0</v>
      </c>
      <c r="AS20" s="419"/>
      <c r="AT20" s="420"/>
      <c r="AU20" s="421"/>
      <c r="AV20" s="538"/>
      <c r="AW20" s="421"/>
      <c r="AX20" s="421"/>
      <c r="AY20" s="415">
        <f t="shared" si="24"/>
        <v>0</v>
      </c>
      <c r="AZ20" s="419"/>
      <c r="BA20" s="420"/>
      <c r="BB20" s="421"/>
      <c r="BC20" s="445"/>
      <c r="BD20" s="418"/>
      <c r="BE20" s="418"/>
      <c r="BF20" s="415">
        <f t="shared" si="25"/>
        <v>0</v>
      </c>
      <c r="BG20" s="419"/>
      <c r="BH20" s="420"/>
      <c r="BI20" s="421"/>
      <c r="BJ20" s="445"/>
      <c r="BK20" s="418"/>
      <c r="BL20" s="418"/>
      <c r="BM20" s="415">
        <f t="shared" si="26"/>
        <v>0</v>
      </c>
      <c r="BN20" s="424"/>
      <c r="BO20" s="417">
        <f t="shared" si="8"/>
        <v>0</v>
      </c>
      <c r="BP20" s="7"/>
      <c r="BQ20" s="7"/>
      <c r="BR20" s="7"/>
      <c r="BS20" s="7"/>
    </row>
    <row r="21" spans="1:71" s="5" customFormat="1" ht="12.75">
      <c r="A21" s="400">
        <v>11</v>
      </c>
      <c r="B21" s="513" t="s">
        <v>0</v>
      </c>
      <c r="C21" s="419">
        <v>13283.17</v>
      </c>
      <c r="D21" s="420">
        <v>9324.35</v>
      </c>
      <c r="E21" s="421">
        <v>1090.46</v>
      </c>
      <c r="F21" s="538">
        <v>945.78</v>
      </c>
      <c r="G21" s="421"/>
      <c r="H21" s="421"/>
      <c r="I21" s="464">
        <f t="shared" si="18"/>
        <v>24643.759999999998</v>
      </c>
      <c r="J21" s="422"/>
      <c r="K21" s="373"/>
      <c r="L21" s="423"/>
      <c r="M21" s="571"/>
      <c r="N21" s="576"/>
      <c r="O21" s="576"/>
      <c r="P21" s="416">
        <f t="shared" si="19"/>
        <v>0</v>
      </c>
      <c r="Q21" s="419"/>
      <c r="R21" s="420"/>
      <c r="S21" s="421"/>
      <c r="T21" s="538"/>
      <c r="U21" s="421"/>
      <c r="V21" s="421"/>
      <c r="W21" s="415">
        <f t="shared" si="20"/>
        <v>0</v>
      </c>
      <c r="X21" s="419"/>
      <c r="Y21" s="420"/>
      <c r="Z21" s="421"/>
      <c r="AA21" s="538"/>
      <c r="AB21" s="421"/>
      <c r="AC21" s="421"/>
      <c r="AD21" s="415">
        <f t="shared" si="21"/>
        <v>0</v>
      </c>
      <c r="AE21" s="419"/>
      <c r="AF21" s="420"/>
      <c r="AG21" s="421"/>
      <c r="AH21" s="445"/>
      <c r="AI21" s="418"/>
      <c r="AJ21" s="418"/>
      <c r="AK21" s="415">
        <f t="shared" si="22"/>
        <v>0</v>
      </c>
      <c r="AL21" s="419"/>
      <c r="AM21" s="420"/>
      <c r="AN21" s="421"/>
      <c r="AO21" s="538"/>
      <c r="AP21" s="421"/>
      <c r="AQ21" s="421"/>
      <c r="AR21" s="415">
        <f t="shared" si="23"/>
        <v>0</v>
      </c>
      <c r="AS21" s="419"/>
      <c r="AT21" s="420"/>
      <c r="AU21" s="421"/>
      <c r="AV21" s="538"/>
      <c r="AW21" s="421"/>
      <c r="AX21" s="421"/>
      <c r="AY21" s="415">
        <f t="shared" si="24"/>
        <v>0</v>
      </c>
      <c r="AZ21" s="419"/>
      <c r="BA21" s="420"/>
      <c r="BB21" s="421"/>
      <c r="BC21" s="445"/>
      <c r="BD21" s="418"/>
      <c r="BE21" s="418"/>
      <c r="BF21" s="415">
        <f t="shared" si="25"/>
        <v>0</v>
      </c>
      <c r="BG21" s="419"/>
      <c r="BH21" s="420"/>
      <c r="BI21" s="421"/>
      <c r="BJ21" s="445"/>
      <c r="BK21" s="418"/>
      <c r="BL21" s="418"/>
      <c r="BM21" s="415">
        <f t="shared" si="26"/>
        <v>0</v>
      </c>
      <c r="BN21" s="424"/>
      <c r="BO21" s="417">
        <f t="shared" si="8"/>
        <v>24643.759999999998</v>
      </c>
      <c r="BP21" s="7"/>
      <c r="BQ21" s="7"/>
      <c r="BR21" s="7"/>
      <c r="BS21" s="7"/>
    </row>
    <row r="22" spans="1:71" s="5" customFormat="1" ht="12.75">
      <c r="A22" s="400">
        <v>12</v>
      </c>
      <c r="B22" s="513" t="s">
        <v>2</v>
      </c>
      <c r="C22" s="419">
        <v>69.430000000000007</v>
      </c>
      <c r="D22" s="420">
        <v>48.73</v>
      </c>
      <c r="E22" s="421">
        <v>5.7</v>
      </c>
      <c r="F22" s="538">
        <v>4.9400000000000004</v>
      </c>
      <c r="G22" s="421"/>
      <c r="H22" s="421"/>
      <c r="I22" s="464">
        <f t="shared" si="18"/>
        <v>128.80000000000001</v>
      </c>
      <c r="J22" s="422"/>
      <c r="K22" s="373"/>
      <c r="L22" s="423"/>
      <c r="M22" s="571"/>
      <c r="N22" s="576"/>
      <c r="O22" s="576"/>
      <c r="P22" s="416">
        <f t="shared" si="19"/>
        <v>0</v>
      </c>
      <c r="Q22" s="419"/>
      <c r="R22" s="420"/>
      <c r="S22" s="421"/>
      <c r="T22" s="538"/>
      <c r="U22" s="421"/>
      <c r="V22" s="421"/>
      <c r="W22" s="415">
        <f t="shared" si="20"/>
        <v>0</v>
      </c>
      <c r="X22" s="419"/>
      <c r="Y22" s="420"/>
      <c r="Z22" s="421"/>
      <c r="AA22" s="538"/>
      <c r="AB22" s="421"/>
      <c r="AC22" s="421"/>
      <c r="AD22" s="415">
        <f t="shared" si="21"/>
        <v>0</v>
      </c>
      <c r="AE22" s="419"/>
      <c r="AF22" s="420"/>
      <c r="AG22" s="421"/>
      <c r="AH22" s="445"/>
      <c r="AI22" s="418"/>
      <c r="AJ22" s="418"/>
      <c r="AK22" s="415">
        <f t="shared" si="22"/>
        <v>0</v>
      </c>
      <c r="AL22" s="419"/>
      <c r="AM22" s="420"/>
      <c r="AN22" s="421"/>
      <c r="AO22" s="538"/>
      <c r="AP22" s="421"/>
      <c r="AQ22" s="421"/>
      <c r="AR22" s="415">
        <f t="shared" si="23"/>
        <v>0</v>
      </c>
      <c r="AS22" s="419"/>
      <c r="AT22" s="420"/>
      <c r="AU22" s="421"/>
      <c r="AV22" s="538"/>
      <c r="AW22" s="421"/>
      <c r="AX22" s="421"/>
      <c r="AY22" s="415">
        <f t="shared" si="24"/>
        <v>0</v>
      </c>
      <c r="AZ22" s="419"/>
      <c r="BA22" s="420"/>
      <c r="BB22" s="421"/>
      <c r="BC22" s="445"/>
      <c r="BD22" s="418"/>
      <c r="BE22" s="418"/>
      <c r="BF22" s="415">
        <f t="shared" si="25"/>
        <v>0</v>
      </c>
      <c r="BG22" s="419"/>
      <c r="BH22" s="420"/>
      <c r="BI22" s="421"/>
      <c r="BJ22" s="445"/>
      <c r="BK22" s="418"/>
      <c r="BL22" s="418"/>
      <c r="BM22" s="415">
        <f t="shared" si="26"/>
        <v>0</v>
      </c>
      <c r="BN22" s="424"/>
      <c r="BO22" s="417">
        <f t="shared" si="8"/>
        <v>128.80000000000001</v>
      </c>
      <c r="BP22" s="7"/>
      <c r="BQ22" s="7"/>
      <c r="BR22" s="7"/>
      <c r="BS22" s="7"/>
    </row>
    <row r="23" spans="1:71" s="5" customFormat="1" ht="12.75">
      <c r="A23" s="400">
        <v>13</v>
      </c>
      <c r="B23" s="511" t="s">
        <v>236</v>
      </c>
      <c r="C23" s="419"/>
      <c r="D23" s="420"/>
      <c r="E23" s="421"/>
      <c r="F23" s="538"/>
      <c r="G23" s="421"/>
      <c r="H23" s="421"/>
      <c r="I23" s="464">
        <f t="shared" si="18"/>
        <v>0</v>
      </c>
      <c r="J23" s="422"/>
      <c r="K23" s="373"/>
      <c r="L23" s="423"/>
      <c r="M23" s="571"/>
      <c r="N23" s="576"/>
      <c r="O23" s="576"/>
      <c r="P23" s="416">
        <f t="shared" si="19"/>
        <v>0</v>
      </c>
      <c r="Q23" s="419"/>
      <c r="R23" s="420"/>
      <c r="S23" s="421"/>
      <c r="T23" s="538"/>
      <c r="U23" s="421"/>
      <c r="V23" s="421"/>
      <c r="W23" s="415">
        <f t="shared" si="20"/>
        <v>0</v>
      </c>
      <c r="X23" s="419"/>
      <c r="Y23" s="420"/>
      <c r="Z23" s="421"/>
      <c r="AA23" s="538"/>
      <c r="AB23" s="421"/>
      <c r="AC23" s="421"/>
      <c r="AD23" s="415">
        <f t="shared" si="21"/>
        <v>0</v>
      </c>
      <c r="AE23" s="419"/>
      <c r="AF23" s="420"/>
      <c r="AG23" s="421"/>
      <c r="AH23" s="445"/>
      <c r="AI23" s="418"/>
      <c r="AJ23" s="418"/>
      <c r="AK23" s="415">
        <f t="shared" si="22"/>
        <v>0</v>
      </c>
      <c r="AL23" s="419"/>
      <c r="AM23" s="420"/>
      <c r="AN23" s="421"/>
      <c r="AO23" s="538"/>
      <c r="AP23" s="421"/>
      <c r="AQ23" s="421"/>
      <c r="AR23" s="415">
        <f t="shared" si="23"/>
        <v>0</v>
      </c>
      <c r="AS23" s="419"/>
      <c r="AT23" s="420"/>
      <c r="AU23" s="421"/>
      <c r="AV23" s="538"/>
      <c r="AW23" s="421"/>
      <c r="AX23" s="421"/>
      <c r="AY23" s="415">
        <f t="shared" si="24"/>
        <v>0</v>
      </c>
      <c r="AZ23" s="419"/>
      <c r="BA23" s="420"/>
      <c r="BB23" s="421"/>
      <c r="BC23" s="445"/>
      <c r="BD23" s="418"/>
      <c r="BE23" s="418"/>
      <c r="BF23" s="415">
        <f t="shared" si="25"/>
        <v>0</v>
      </c>
      <c r="BG23" s="419"/>
      <c r="BH23" s="420"/>
      <c r="BI23" s="421"/>
      <c r="BJ23" s="445"/>
      <c r="BK23" s="418"/>
      <c r="BL23" s="418"/>
      <c r="BM23" s="415">
        <f t="shared" si="26"/>
        <v>0</v>
      </c>
      <c r="BN23" s="424"/>
      <c r="BO23" s="417">
        <f t="shared" si="8"/>
        <v>0</v>
      </c>
      <c r="BP23" s="7"/>
      <c r="BQ23" s="7"/>
      <c r="BR23" s="7"/>
      <c r="BS23" s="7"/>
    </row>
    <row r="24" spans="1:71" s="5" customFormat="1" ht="12.75">
      <c r="A24" s="400">
        <v>14</v>
      </c>
      <c r="B24" s="513" t="s">
        <v>1</v>
      </c>
      <c r="C24" s="419">
        <v>1816.69</v>
      </c>
      <c r="D24" s="420">
        <v>1275.26</v>
      </c>
      <c r="E24" s="421">
        <v>149.13999999999999</v>
      </c>
      <c r="F24" s="538">
        <v>129.35</v>
      </c>
      <c r="G24" s="421"/>
      <c r="H24" s="421"/>
      <c r="I24" s="464">
        <f t="shared" si="18"/>
        <v>3370.4399999999996</v>
      </c>
      <c r="J24" s="422"/>
      <c r="K24" s="373"/>
      <c r="L24" s="423"/>
      <c r="M24" s="571"/>
      <c r="N24" s="576"/>
      <c r="O24" s="576"/>
      <c r="P24" s="416">
        <f t="shared" si="19"/>
        <v>0</v>
      </c>
      <c r="Q24" s="419"/>
      <c r="R24" s="420"/>
      <c r="S24" s="421"/>
      <c r="T24" s="538"/>
      <c r="U24" s="421"/>
      <c r="V24" s="421"/>
      <c r="W24" s="415">
        <f t="shared" si="20"/>
        <v>0</v>
      </c>
      <c r="X24" s="419"/>
      <c r="Y24" s="420"/>
      <c r="Z24" s="421"/>
      <c r="AA24" s="538"/>
      <c r="AB24" s="421"/>
      <c r="AC24" s="421"/>
      <c r="AD24" s="415">
        <f t="shared" si="21"/>
        <v>0</v>
      </c>
      <c r="AE24" s="419"/>
      <c r="AF24" s="420"/>
      <c r="AG24" s="421"/>
      <c r="AH24" s="445"/>
      <c r="AI24" s="418"/>
      <c r="AJ24" s="418"/>
      <c r="AK24" s="415">
        <f t="shared" si="22"/>
        <v>0</v>
      </c>
      <c r="AL24" s="419"/>
      <c r="AM24" s="420"/>
      <c r="AN24" s="421"/>
      <c r="AO24" s="538"/>
      <c r="AP24" s="421"/>
      <c r="AQ24" s="421"/>
      <c r="AR24" s="415">
        <f t="shared" si="23"/>
        <v>0</v>
      </c>
      <c r="AS24" s="419"/>
      <c r="AT24" s="420"/>
      <c r="AU24" s="421"/>
      <c r="AV24" s="538"/>
      <c r="AW24" s="421"/>
      <c r="AX24" s="421"/>
      <c r="AY24" s="415">
        <f t="shared" si="24"/>
        <v>0</v>
      </c>
      <c r="AZ24" s="419"/>
      <c r="BA24" s="420"/>
      <c r="BB24" s="421"/>
      <c r="BC24" s="445"/>
      <c r="BD24" s="418"/>
      <c r="BE24" s="418"/>
      <c r="BF24" s="415">
        <f t="shared" si="25"/>
        <v>0</v>
      </c>
      <c r="BG24" s="419"/>
      <c r="BH24" s="420"/>
      <c r="BI24" s="421"/>
      <c r="BJ24" s="445"/>
      <c r="BK24" s="418"/>
      <c r="BL24" s="418"/>
      <c r="BM24" s="415">
        <f t="shared" si="26"/>
        <v>0</v>
      </c>
      <c r="BN24" s="424"/>
      <c r="BO24" s="417">
        <f t="shared" si="8"/>
        <v>3370.4399999999996</v>
      </c>
      <c r="BP24" s="7"/>
      <c r="BQ24" s="7"/>
      <c r="BR24" s="7"/>
      <c r="BS24" s="7"/>
    </row>
    <row r="25" spans="1:71" s="5" customFormat="1" ht="12.75">
      <c r="A25" s="400">
        <v>15</v>
      </c>
      <c r="B25" s="513" t="s">
        <v>3</v>
      </c>
      <c r="C25" s="419">
        <v>29.65</v>
      </c>
      <c r="D25" s="420">
        <v>20.81</v>
      </c>
      <c r="E25" s="421">
        <v>2.4300000000000002</v>
      </c>
      <c r="F25" s="538">
        <v>2.11</v>
      </c>
      <c r="G25" s="421"/>
      <c r="H25" s="421"/>
      <c r="I25" s="464">
        <f t="shared" si="18"/>
        <v>54.999999999999993</v>
      </c>
      <c r="J25" s="422"/>
      <c r="K25" s="373"/>
      <c r="L25" s="423"/>
      <c r="M25" s="571"/>
      <c r="N25" s="576"/>
      <c r="O25" s="576"/>
      <c r="P25" s="416">
        <f t="shared" si="19"/>
        <v>0</v>
      </c>
      <c r="Q25" s="419"/>
      <c r="R25" s="420"/>
      <c r="S25" s="421"/>
      <c r="T25" s="538"/>
      <c r="U25" s="421"/>
      <c r="V25" s="421"/>
      <c r="W25" s="415">
        <f t="shared" si="20"/>
        <v>0</v>
      </c>
      <c r="X25" s="419"/>
      <c r="Y25" s="420"/>
      <c r="Z25" s="421"/>
      <c r="AA25" s="538"/>
      <c r="AB25" s="421"/>
      <c r="AC25" s="421"/>
      <c r="AD25" s="415">
        <f t="shared" si="21"/>
        <v>0</v>
      </c>
      <c r="AE25" s="419"/>
      <c r="AF25" s="420"/>
      <c r="AG25" s="421"/>
      <c r="AH25" s="445"/>
      <c r="AI25" s="418"/>
      <c r="AJ25" s="418"/>
      <c r="AK25" s="415">
        <f t="shared" si="22"/>
        <v>0</v>
      </c>
      <c r="AL25" s="419"/>
      <c r="AM25" s="420"/>
      <c r="AN25" s="421"/>
      <c r="AO25" s="538"/>
      <c r="AP25" s="421"/>
      <c r="AQ25" s="421"/>
      <c r="AR25" s="415">
        <f t="shared" si="23"/>
        <v>0</v>
      </c>
      <c r="AS25" s="419"/>
      <c r="AT25" s="420"/>
      <c r="AU25" s="421"/>
      <c r="AV25" s="538"/>
      <c r="AW25" s="421"/>
      <c r="AX25" s="421"/>
      <c r="AY25" s="415">
        <f t="shared" si="24"/>
        <v>0</v>
      </c>
      <c r="AZ25" s="419"/>
      <c r="BA25" s="420"/>
      <c r="BB25" s="421"/>
      <c r="BC25" s="445"/>
      <c r="BD25" s="418"/>
      <c r="BE25" s="418"/>
      <c r="BF25" s="415">
        <f t="shared" si="25"/>
        <v>0</v>
      </c>
      <c r="BG25" s="419"/>
      <c r="BH25" s="420"/>
      <c r="BI25" s="421"/>
      <c r="BJ25" s="445"/>
      <c r="BK25" s="418"/>
      <c r="BL25" s="418"/>
      <c r="BM25" s="415">
        <f t="shared" si="26"/>
        <v>0</v>
      </c>
      <c r="BN25" s="424"/>
      <c r="BO25" s="417">
        <f t="shared" si="8"/>
        <v>54.999999999999993</v>
      </c>
      <c r="BP25" s="7"/>
      <c r="BQ25" s="7"/>
      <c r="BR25" s="7"/>
      <c r="BS25" s="7"/>
    </row>
    <row r="26" spans="1:71" s="5" customFormat="1" ht="12.75">
      <c r="A26" s="400">
        <v>16</v>
      </c>
      <c r="B26" s="513" t="s">
        <v>39</v>
      </c>
      <c r="C26" s="419">
        <v>1085.92</v>
      </c>
      <c r="D26" s="420">
        <v>762.28</v>
      </c>
      <c r="E26" s="421">
        <v>89.15</v>
      </c>
      <c r="F26" s="538">
        <v>77.319999999999993</v>
      </c>
      <c r="G26" s="421"/>
      <c r="H26" s="421"/>
      <c r="I26" s="464">
        <f t="shared" si="18"/>
        <v>2014.67</v>
      </c>
      <c r="J26" s="422"/>
      <c r="K26" s="373"/>
      <c r="L26" s="423"/>
      <c r="M26" s="571"/>
      <c r="N26" s="576"/>
      <c r="O26" s="576"/>
      <c r="P26" s="416">
        <f t="shared" si="19"/>
        <v>0</v>
      </c>
      <c r="Q26" s="419"/>
      <c r="R26" s="420"/>
      <c r="S26" s="421"/>
      <c r="T26" s="538"/>
      <c r="U26" s="421"/>
      <c r="V26" s="421"/>
      <c r="W26" s="415">
        <f t="shared" si="20"/>
        <v>0</v>
      </c>
      <c r="X26" s="419"/>
      <c r="Y26" s="420"/>
      <c r="Z26" s="421"/>
      <c r="AA26" s="538"/>
      <c r="AB26" s="421"/>
      <c r="AC26" s="421"/>
      <c r="AD26" s="415">
        <f t="shared" si="21"/>
        <v>0</v>
      </c>
      <c r="AE26" s="419"/>
      <c r="AF26" s="420"/>
      <c r="AG26" s="421"/>
      <c r="AH26" s="445"/>
      <c r="AI26" s="418"/>
      <c r="AJ26" s="418"/>
      <c r="AK26" s="415">
        <f t="shared" si="22"/>
        <v>0</v>
      </c>
      <c r="AL26" s="419"/>
      <c r="AM26" s="420"/>
      <c r="AN26" s="421"/>
      <c r="AO26" s="538"/>
      <c r="AP26" s="421"/>
      <c r="AQ26" s="421"/>
      <c r="AR26" s="415">
        <f t="shared" si="23"/>
        <v>0</v>
      </c>
      <c r="AS26" s="419"/>
      <c r="AT26" s="420"/>
      <c r="AU26" s="421"/>
      <c r="AV26" s="538"/>
      <c r="AW26" s="421"/>
      <c r="AX26" s="421"/>
      <c r="AY26" s="415">
        <f t="shared" si="24"/>
        <v>0</v>
      </c>
      <c r="AZ26" s="419"/>
      <c r="BA26" s="420"/>
      <c r="BB26" s="421"/>
      <c r="BC26" s="445"/>
      <c r="BD26" s="418"/>
      <c r="BE26" s="418"/>
      <c r="BF26" s="415">
        <f t="shared" si="25"/>
        <v>0</v>
      </c>
      <c r="BG26" s="419"/>
      <c r="BH26" s="420"/>
      <c r="BI26" s="421"/>
      <c r="BJ26" s="445"/>
      <c r="BK26" s="418"/>
      <c r="BL26" s="418"/>
      <c r="BM26" s="415">
        <f t="shared" si="26"/>
        <v>0</v>
      </c>
      <c r="BN26" s="424"/>
      <c r="BO26" s="417">
        <f t="shared" si="8"/>
        <v>2014.67</v>
      </c>
      <c r="BP26" s="7"/>
      <c r="BQ26" s="7"/>
      <c r="BR26" s="7"/>
      <c r="BS26" s="7"/>
    </row>
    <row r="27" spans="1:71" s="5" customFormat="1" ht="12.75">
      <c r="A27" s="400">
        <v>17</v>
      </c>
      <c r="B27" s="513" t="s">
        <v>5</v>
      </c>
      <c r="C27" s="419">
        <v>2655.72</v>
      </c>
      <c r="D27" s="420">
        <v>1864.23</v>
      </c>
      <c r="E27" s="421">
        <v>218.02</v>
      </c>
      <c r="F27" s="538">
        <v>189.09</v>
      </c>
      <c r="G27" s="421"/>
      <c r="H27" s="421"/>
      <c r="I27" s="464">
        <f t="shared" si="18"/>
        <v>4927.0600000000004</v>
      </c>
      <c r="J27" s="422"/>
      <c r="K27" s="373"/>
      <c r="L27" s="423"/>
      <c r="M27" s="571"/>
      <c r="N27" s="576"/>
      <c r="O27" s="576"/>
      <c r="P27" s="416">
        <f t="shared" si="19"/>
        <v>0</v>
      </c>
      <c r="Q27" s="419"/>
      <c r="R27" s="420"/>
      <c r="S27" s="421"/>
      <c r="T27" s="538"/>
      <c r="U27" s="421"/>
      <c r="V27" s="421"/>
      <c r="W27" s="415">
        <f t="shared" si="20"/>
        <v>0</v>
      </c>
      <c r="X27" s="419"/>
      <c r="Y27" s="420"/>
      <c r="Z27" s="421"/>
      <c r="AA27" s="538"/>
      <c r="AB27" s="421"/>
      <c r="AC27" s="421"/>
      <c r="AD27" s="415">
        <f t="shared" si="21"/>
        <v>0</v>
      </c>
      <c r="AE27" s="419"/>
      <c r="AF27" s="420"/>
      <c r="AG27" s="421"/>
      <c r="AH27" s="445"/>
      <c r="AI27" s="418"/>
      <c r="AJ27" s="418"/>
      <c r="AK27" s="415">
        <f t="shared" si="22"/>
        <v>0</v>
      </c>
      <c r="AL27" s="419"/>
      <c r="AM27" s="420"/>
      <c r="AN27" s="421"/>
      <c r="AO27" s="538"/>
      <c r="AP27" s="421"/>
      <c r="AQ27" s="421"/>
      <c r="AR27" s="415">
        <f t="shared" si="23"/>
        <v>0</v>
      </c>
      <c r="AS27" s="419"/>
      <c r="AT27" s="420"/>
      <c r="AU27" s="421"/>
      <c r="AV27" s="538"/>
      <c r="AW27" s="421"/>
      <c r="AX27" s="421"/>
      <c r="AY27" s="415">
        <f t="shared" si="24"/>
        <v>0</v>
      </c>
      <c r="AZ27" s="419"/>
      <c r="BA27" s="420"/>
      <c r="BB27" s="421"/>
      <c r="BC27" s="445"/>
      <c r="BD27" s="418"/>
      <c r="BE27" s="418"/>
      <c r="BF27" s="415">
        <f t="shared" si="25"/>
        <v>0</v>
      </c>
      <c r="BG27" s="419"/>
      <c r="BH27" s="420"/>
      <c r="BI27" s="421"/>
      <c r="BJ27" s="445"/>
      <c r="BK27" s="418"/>
      <c r="BL27" s="418"/>
      <c r="BM27" s="415">
        <f t="shared" si="26"/>
        <v>0</v>
      </c>
      <c r="BN27" s="424"/>
      <c r="BO27" s="417">
        <f t="shared" si="8"/>
        <v>4927.0600000000004</v>
      </c>
      <c r="BP27" s="7"/>
      <c r="BQ27" s="7"/>
      <c r="BR27" s="7"/>
      <c r="BS27" s="7"/>
    </row>
    <row r="28" spans="1:71" s="5" customFormat="1" ht="12.75">
      <c r="A28" s="400">
        <v>18</v>
      </c>
      <c r="B28" s="513" t="s">
        <v>8</v>
      </c>
      <c r="C28" s="419"/>
      <c r="D28" s="420"/>
      <c r="E28" s="421"/>
      <c r="F28" s="538"/>
      <c r="G28" s="421"/>
      <c r="H28" s="421"/>
      <c r="I28" s="464">
        <f t="shared" si="18"/>
        <v>0</v>
      </c>
      <c r="J28" s="422"/>
      <c r="K28" s="373"/>
      <c r="L28" s="423"/>
      <c r="M28" s="571"/>
      <c r="N28" s="576"/>
      <c r="O28" s="576"/>
      <c r="P28" s="416">
        <f t="shared" si="19"/>
        <v>0</v>
      </c>
      <c r="Q28" s="419"/>
      <c r="R28" s="420"/>
      <c r="S28" s="421"/>
      <c r="T28" s="538"/>
      <c r="U28" s="421"/>
      <c r="V28" s="421"/>
      <c r="W28" s="415">
        <f t="shared" si="20"/>
        <v>0</v>
      </c>
      <c r="X28" s="419"/>
      <c r="Y28" s="420"/>
      <c r="Z28" s="421"/>
      <c r="AA28" s="538"/>
      <c r="AB28" s="421"/>
      <c r="AC28" s="421"/>
      <c r="AD28" s="415">
        <f t="shared" si="21"/>
        <v>0</v>
      </c>
      <c r="AE28" s="419"/>
      <c r="AF28" s="420"/>
      <c r="AG28" s="421"/>
      <c r="AH28" s="445"/>
      <c r="AI28" s="418"/>
      <c r="AJ28" s="418"/>
      <c r="AK28" s="415">
        <f t="shared" si="22"/>
        <v>0</v>
      </c>
      <c r="AL28" s="419"/>
      <c r="AM28" s="420"/>
      <c r="AN28" s="421"/>
      <c r="AO28" s="538"/>
      <c r="AP28" s="421"/>
      <c r="AQ28" s="421"/>
      <c r="AR28" s="415">
        <f t="shared" si="23"/>
        <v>0</v>
      </c>
      <c r="AS28" s="419"/>
      <c r="AT28" s="420"/>
      <c r="AU28" s="421"/>
      <c r="AV28" s="538"/>
      <c r="AW28" s="421"/>
      <c r="AX28" s="421"/>
      <c r="AY28" s="415">
        <f t="shared" si="24"/>
        <v>0</v>
      </c>
      <c r="AZ28" s="419"/>
      <c r="BA28" s="420"/>
      <c r="BB28" s="421"/>
      <c r="BC28" s="445"/>
      <c r="BD28" s="418"/>
      <c r="BE28" s="418"/>
      <c r="BF28" s="415">
        <f t="shared" si="25"/>
        <v>0</v>
      </c>
      <c r="BG28" s="419"/>
      <c r="BH28" s="420"/>
      <c r="BI28" s="421"/>
      <c r="BJ28" s="445"/>
      <c r="BK28" s="418"/>
      <c r="BL28" s="418"/>
      <c r="BM28" s="415">
        <f t="shared" si="26"/>
        <v>0</v>
      </c>
      <c r="BN28" s="424"/>
      <c r="BO28" s="417">
        <f t="shared" si="8"/>
        <v>0</v>
      </c>
      <c r="BP28" s="7"/>
      <c r="BQ28" s="7"/>
      <c r="BR28" s="7"/>
      <c r="BS28" s="7"/>
    </row>
    <row r="29" spans="1:71" s="5" customFormat="1" ht="12.75">
      <c r="A29" s="400">
        <v>19</v>
      </c>
      <c r="B29" s="513" t="s">
        <v>241</v>
      </c>
      <c r="C29" s="419">
        <v>312.16000000000003</v>
      </c>
      <c r="D29" s="420">
        <v>219.13</v>
      </c>
      <c r="E29" s="421">
        <v>25.63</v>
      </c>
      <c r="F29" s="538">
        <v>22.23</v>
      </c>
      <c r="G29" s="421"/>
      <c r="H29" s="421"/>
      <c r="I29" s="464">
        <f t="shared" si="18"/>
        <v>579.15</v>
      </c>
      <c r="J29" s="422"/>
      <c r="K29" s="373"/>
      <c r="L29" s="423"/>
      <c r="M29" s="571"/>
      <c r="N29" s="576"/>
      <c r="O29" s="576"/>
      <c r="P29" s="416">
        <f t="shared" si="19"/>
        <v>0</v>
      </c>
      <c r="Q29" s="419"/>
      <c r="R29" s="420"/>
      <c r="S29" s="421"/>
      <c r="T29" s="538"/>
      <c r="U29" s="421"/>
      <c r="V29" s="421"/>
      <c r="W29" s="415">
        <f t="shared" si="20"/>
        <v>0</v>
      </c>
      <c r="X29" s="419"/>
      <c r="Y29" s="420"/>
      <c r="Z29" s="421"/>
      <c r="AA29" s="538"/>
      <c r="AB29" s="421"/>
      <c r="AC29" s="421"/>
      <c r="AD29" s="415">
        <f t="shared" si="21"/>
        <v>0</v>
      </c>
      <c r="AE29" s="419"/>
      <c r="AF29" s="420"/>
      <c r="AG29" s="421"/>
      <c r="AH29" s="445"/>
      <c r="AI29" s="418"/>
      <c r="AJ29" s="418"/>
      <c r="AK29" s="415">
        <f t="shared" si="22"/>
        <v>0</v>
      </c>
      <c r="AL29" s="419"/>
      <c r="AM29" s="420"/>
      <c r="AN29" s="421"/>
      <c r="AO29" s="538"/>
      <c r="AP29" s="421"/>
      <c r="AQ29" s="421"/>
      <c r="AR29" s="415">
        <f t="shared" si="23"/>
        <v>0</v>
      </c>
      <c r="AS29" s="419"/>
      <c r="AT29" s="420"/>
      <c r="AU29" s="421"/>
      <c r="AV29" s="538"/>
      <c r="AW29" s="421"/>
      <c r="AX29" s="421"/>
      <c r="AY29" s="415">
        <f t="shared" si="24"/>
        <v>0</v>
      </c>
      <c r="AZ29" s="419"/>
      <c r="BA29" s="420"/>
      <c r="BB29" s="421"/>
      <c r="BC29" s="445"/>
      <c r="BD29" s="418"/>
      <c r="BE29" s="418"/>
      <c r="BF29" s="415">
        <f t="shared" si="25"/>
        <v>0</v>
      </c>
      <c r="BG29" s="419"/>
      <c r="BH29" s="420"/>
      <c r="BI29" s="421"/>
      <c r="BJ29" s="445"/>
      <c r="BK29" s="418"/>
      <c r="BL29" s="418"/>
      <c r="BM29" s="415">
        <f t="shared" si="26"/>
        <v>0</v>
      </c>
      <c r="BN29" s="424"/>
      <c r="BO29" s="417">
        <f t="shared" si="8"/>
        <v>579.15</v>
      </c>
      <c r="BP29" s="7"/>
      <c r="BQ29" s="7"/>
      <c r="BR29" s="7"/>
      <c r="BS29" s="7"/>
    </row>
    <row r="30" spans="1:71" s="5" customFormat="1" ht="12.75">
      <c r="A30" s="400">
        <v>20</v>
      </c>
      <c r="B30" s="513" t="s">
        <v>6</v>
      </c>
      <c r="C30" s="419">
        <v>829.84</v>
      </c>
      <c r="D30" s="420">
        <v>582.52</v>
      </c>
      <c r="E30" s="421">
        <v>68.12</v>
      </c>
      <c r="F30" s="538">
        <v>59.09</v>
      </c>
      <c r="G30" s="421"/>
      <c r="H30" s="421"/>
      <c r="I30" s="464">
        <f t="shared" si="18"/>
        <v>1539.57</v>
      </c>
      <c r="J30" s="425"/>
      <c r="K30" s="373"/>
      <c r="L30" s="423"/>
      <c r="M30" s="571"/>
      <c r="N30" s="576"/>
      <c r="O30" s="576"/>
      <c r="P30" s="416">
        <f t="shared" si="19"/>
        <v>0</v>
      </c>
      <c r="Q30" s="419"/>
      <c r="R30" s="420"/>
      <c r="S30" s="421"/>
      <c r="T30" s="538"/>
      <c r="U30" s="421"/>
      <c r="V30" s="421"/>
      <c r="W30" s="415">
        <f t="shared" si="20"/>
        <v>0</v>
      </c>
      <c r="X30" s="419"/>
      <c r="Y30" s="420"/>
      <c r="Z30" s="421"/>
      <c r="AA30" s="538"/>
      <c r="AB30" s="421"/>
      <c r="AC30" s="421"/>
      <c r="AD30" s="415">
        <f t="shared" si="21"/>
        <v>0</v>
      </c>
      <c r="AE30" s="419"/>
      <c r="AF30" s="420"/>
      <c r="AG30" s="421"/>
      <c r="AH30" s="445"/>
      <c r="AI30" s="418"/>
      <c r="AJ30" s="418"/>
      <c r="AK30" s="415">
        <f t="shared" si="22"/>
        <v>0</v>
      </c>
      <c r="AL30" s="419"/>
      <c r="AM30" s="420"/>
      <c r="AN30" s="421"/>
      <c r="AO30" s="538"/>
      <c r="AP30" s="421"/>
      <c r="AQ30" s="421"/>
      <c r="AR30" s="415">
        <f t="shared" si="23"/>
        <v>0</v>
      </c>
      <c r="AS30" s="419"/>
      <c r="AT30" s="420"/>
      <c r="AU30" s="421"/>
      <c r="AV30" s="538"/>
      <c r="AW30" s="421"/>
      <c r="AX30" s="421"/>
      <c r="AY30" s="415">
        <f t="shared" si="24"/>
        <v>0</v>
      </c>
      <c r="AZ30" s="419"/>
      <c r="BA30" s="420"/>
      <c r="BB30" s="421"/>
      <c r="BC30" s="445"/>
      <c r="BD30" s="418"/>
      <c r="BE30" s="418"/>
      <c r="BF30" s="415">
        <f t="shared" si="25"/>
        <v>0</v>
      </c>
      <c r="BG30" s="419"/>
      <c r="BH30" s="420"/>
      <c r="BI30" s="421"/>
      <c r="BJ30" s="445"/>
      <c r="BK30" s="418"/>
      <c r="BL30" s="418"/>
      <c r="BM30" s="415">
        <f t="shared" si="26"/>
        <v>0</v>
      </c>
      <c r="BN30" s="424"/>
      <c r="BO30" s="417">
        <f t="shared" si="8"/>
        <v>1539.57</v>
      </c>
      <c r="BP30" s="7"/>
      <c r="BQ30" s="7"/>
      <c r="BR30" s="7"/>
      <c r="BS30" s="7"/>
    </row>
    <row r="31" spans="1:71" s="5" customFormat="1" ht="12.75">
      <c r="A31" s="400">
        <v>21</v>
      </c>
      <c r="B31" s="513" t="s">
        <v>9</v>
      </c>
      <c r="C31" s="419">
        <v>114.9</v>
      </c>
      <c r="D31" s="420">
        <v>80.66</v>
      </c>
      <c r="E31" s="421">
        <v>9.43</v>
      </c>
      <c r="F31" s="538">
        <v>8.18</v>
      </c>
      <c r="G31" s="421"/>
      <c r="H31" s="421"/>
      <c r="I31" s="464">
        <f t="shared" si="18"/>
        <v>213.17000000000002</v>
      </c>
      <c r="J31" s="425"/>
      <c r="K31" s="373"/>
      <c r="L31" s="423"/>
      <c r="M31" s="571"/>
      <c r="N31" s="576"/>
      <c r="O31" s="576"/>
      <c r="P31" s="416">
        <f t="shared" si="19"/>
        <v>0</v>
      </c>
      <c r="Q31" s="419"/>
      <c r="R31" s="420"/>
      <c r="S31" s="421"/>
      <c r="T31" s="538"/>
      <c r="U31" s="421"/>
      <c r="V31" s="421"/>
      <c r="W31" s="415">
        <f t="shared" si="20"/>
        <v>0</v>
      </c>
      <c r="X31" s="419"/>
      <c r="Y31" s="420"/>
      <c r="Z31" s="421"/>
      <c r="AA31" s="538"/>
      <c r="AB31" s="421"/>
      <c r="AC31" s="421"/>
      <c r="AD31" s="415">
        <f t="shared" si="21"/>
        <v>0</v>
      </c>
      <c r="AE31" s="419"/>
      <c r="AF31" s="420"/>
      <c r="AG31" s="421"/>
      <c r="AH31" s="445"/>
      <c r="AI31" s="418"/>
      <c r="AJ31" s="418"/>
      <c r="AK31" s="415">
        <f t="shared" si="22"/>
        <v>0</v>
      </c>
      <c r="AL31" s="419"/>
      <c r="AM31" s="420"/>
      <c r="AN31" s="421"/>
      <c r="AO31" s="538"/>
      <c r="AP31" s="421"/>
      <c r="AQ31" s="421"/>
      <c r="AR31" s="415">
        <f t="shared" si="23"/>
        <v>0</v>
      </c>
      <c r="AS31" s="419"/>
      <c r="AT31" s="420"/>
      <c r="AU31" s="421"/>
      <c r="AV31" s="538"/>
      <c r="AW31" s="421"/>
      <c r="AX31" s="421"/>
      <c r="AY31" s="415">
        <f t="shared" si="24"/>
        <v>0</v>
      </c>
      <c r="AZ31" s="419"/>
      <c r="BA31" s="420"/>
      <c r="BB31" s="421"/>
      <c r="BC31" s="445"/>
      <c r="BD31" s="418"/>
      <c r="BE31" s="418"/>
      <c r="BF31" s="415">
        <f t="shared" si="25"/>
        <v>0</v>
      </c>
      <c r="BG31" s="419"/>
      <c r="BH31" s="420"/>
      <c r="BI31" s="421"/>
      <c r="BJ31" s="445"/>
      <c r="BK31" s="418"/>
      <c r="BL31" s="418"/>
      <c r="BM31" s="415">
        <f t="shared" si="26"/>
        <v>0</v>
      </c>
      <c r="BN31" s="424"/>
      <c r="BO31" s="417">
        <f t="shared" si="8"/>
        <v>213.17000000000002</v>
      </c>
      <c r="BP31" s="7"/>
      <c r="BQ31" s="7"/>
      <c r="BR31" s="7"/>
      <c r="BS31" s="7"/>
    </row>
    <row r="32" spans="1:71" s="5" customFormat="1" ht="12.75">
      <c r="A32" s="400">
        <v>22</v>
      </c>
      <c r="B32" s="513" t="s">
        <v>10</v>
      </c>
      <c r="C32" s="419">
        <v>658.12</v>
      </c>
      <c r="D32" s="420">
        <v>461.98</v>
      </c>
      <c r="E32" s="421">
        <v>54.03</v>
      </c>
      <c r="F32" s="538">
        <v>46.86</v>
      </c>
      <c r="G32" s="421"/>
      <c r="H32" s="421"/>
      <c r="I32" s="464">
        <f t="shared" si="18"/>
        <v>1220.9899999999998</v>
      </c>
      <c r="J32" s="422"/>
      <c r="K32" s="373"/>
      <c r="L32" s="423"/>
      <c r="M32" s="571"/>
      <c r="N32" s="576"/>
      <c r="O32" s="576"/>
      <c r="P32" s="416">
        <f t="shared" si="19"/>
        <v>0</v>
      </c>
      <c r="Q32" s="419"/>
      <c r="R32" s="420"/>
      <c r="S32" s="421"/>
      <c r="T32" s="538"/>
      <c r="U32" s="421"/>
      <c r="V32" s="421"/>
      <c r="W32" s="415">
        <f t="shared" si="20"/>
        <v>0</v>
      </c>
      <c r="X32" s="419"/>
      <c r="Y32" s="420"/>
      <c r="Z32" s="421"/>
      <c r="AA32" s="538"/>
      <c r="AB32" s="421"/>
      <c r="AC32" s="421"/>
      <c r="AD32" s="415">
        <f t="shared" si="21"/>
        <v>0</v>
      </c>
      <c r="AE32" s="419"/>
      <c r="AF32" s="420"/>
      <c r="AG32" s="421"/>
      <c r="AH32" s="445"/>
      <c r="AI32" s="418"/>
      <c r="AJ32" s="418"/>
      <c r="AK32" s="415">
        <f t="shared" si="22"/>
        <v>0</v>
      </c>
      <c r="AL32" s="419"/>
      <c r="AM32" s="420"/>
      <c r="AN32" s="421"/>
      <c r="AO32" s="538"/>
      <c r="AP32" s="421"/>
      <c r="AQ32" s="421"/>
      <c r="AR32" s="415">
        <f t="shared" si="23"/>
        <v>0</v>
      </c>
      <c r="AS32" s="419"/>
      <c r="AT32" s="420"/>
      <c r="AU32" s="421"/>
      <c r="AV32" s="538"/>
      <c r="AW32" s="421"/>
      <c r="AX32" s="421"/>
      <c r="AY32" s="415">
        <f t="shared" si="24"/>
        <v>0</v>
      </c>
      <c r="AZ32" s="419"/>
      <c r="BA32" s="420"/>
      <c r="BB32" s="421"/>
      <c r="BC32" s="445"/>
      <c r="BD32" s="418"/>
      <c r="BE32" s="418"/>
      <c r="BF32" s="415">
        <f t="shared" si="25"/>
        <v>0</v>
      </c>
      <c r="BG32" s="419"/>
      <c r="BH32" s="420"/>
      <c r="BI32" s="421"/>
      <c r="BJ32" s="445"/>
      <c r="BK32" s="418"/>
      <c r="BL32" s="418"/>
      <c r="BM32" s="415">
        <f t="shared" si="26"/>
        <v>0</v>
      </c>
      <c r="BN32" s="424"/>
      <c r="BO32" s="417">
        <f t="shared" si="8"/>
        <v>1220.9899999999998</v>
      </c>
      <c r="BP32" s="7"/>
      <c r="BQ32" s="7"/>
      <c r="BR32" s="7"/>
      <c r="BS32" s="7"/>
    </row>
    <row r="33" spans="1:71" s="5" customFormat="1" ht="12.75">
      <c r="A33" s="400">
        <v>23</v>
      </c>
      <c r="B33" s="514" t="s">
        <v>24</v>
      </c>
      <c r="C33" s="419">
        <v>634.61</v>
      </c>
      <c r="D33" s="420">
        <v>445.47</v>
      </c>
      <c r="E33" s="421">
        <v>52.1</v>
      </c>
      <c r="F33" s="538">
        <v>45.19</v>
      </c>
      <c r="G33" s="421"/>
      <c r="H33" s="421"/>
      <c r="I33" s="464">
        <f t="shared" si="18"/>
        <v>1177.3699999999999</v>
      </c>
      <c r="J33" s="422"/>
      <c r="K33" s="373"/>
      <c r="L33" s="423"/>
      <c r="M33" s="571"/>
      <c r="N33" s="576"/>
      <c r="O33" s="576"/>
      <c r="P33" s="416">
        <f t="shared" si="19"/>
        <v>0</v>
      </c>
      <c r="Q33" s="419"/>
      <c r="R33" s="420"/>
      <c r="S33" s="421"/>
      <c r="T33" s="538"/>
      <c r="U33" s="421"/>
      <c r="V33" s="421"/>
      <c r="W33" s="415">
        <f t="shared" si="20"/>
        <v>0</v>
      </c>
      <c r="X33" s="419"/>
      <c r="Y33" s="420"/>
      <c r="Z33" s="421"/>
      <c r="AA33" s="538"/>
      <c r="AB33" s="421"/>
      <c r="AC33" s="421"/>
      <c r="AD33" s="415">
        <f t="shared" si="21"/>
        <v>0</v>
      </c>
      <c r="AE33" s="419"/>
      <c r="AF33" s="420"/>
      <c r="AG33" s="421"/>
      <c r="AH33" s="445"/>
      <c r="AI33" s="418"/>
      <c r="AJ33" s="418"/>
      <c r="AK33" s="415">
        <f t="shared" si="22"/>
        <v>0</v>
      </c>
      <c r="AL33" s="419"/>
      <c r="AM33" s="420"/>
      <c r="AN33" s="421"/>
      <c r="AO33" s="538"/>
      <c r="AP33" s="421"/>
      <c r="AQ33" s="421"/>
      <c r="AR33" s="415">
        <f t="shared" si="23"/>
        <v>0</v>
      </c>
      <c r="AS33" s="419"/>
      <c r="AT33" s="420"/>
      <c r="AU33" s="421"/>
      <c r="AV33" s="538"/>
      <c r="AW33" s="421"/>
      <c r="AX33" s="421"/>
      <c r="AY33" s="415">
        <f t="shared" si="24"/>
        <v>0</v>
      </c>
      <c r="AZ33" s="419"/>
      <c r="BA33" s="420"/>
      <c r="BB33" s="421"/>
      <c r="BC33" s="445"/>
      <c r="BD33" s="418"/>
      <c r="BE33" s="418"/>
      <c r="BF33" s="415">
        <f t="shared" si="25"/>
        <v>0</v>
      </c>
      <c r="BG33" s="419"/>
      <c r="BH33" s="420"/>
      <c r="BI33" s="421"/>
      <c r="BJ33" s="445"/>
      <c r="BK33" s="418"/>
      <c r="BL33" s="418"/>
      <c r="BM33" s="415">
        <f t="shared" si="26"/>
        <v>0</v>
      </c>
      <c r="BN33" s="424"/>
      <c r="BO33" s="417">
        <f t="shared" si="8"/>
        <v>1177.3699999999999</v>
      </c>
      <c r="BP33" s="7"/>
      <c r="BQ33" s="7"/>
      <c r="BR33" s="7"/>
      <c r="BS33" s="7"/>
    </row>
    <row r="34" spans="1:71" s="5" customFormat="1" ht="12.75">
      <c r="A34" s="400">
        <v>24</v>
      </c>
      <c r="B34" s="514" t="s">
        <v>25</v>
      </c>
      <c r="C34" s="419">
        <v>80.67</v>
      </c>
      <c r="D34" s="420">
        <v>56.63</v>
      </c>
      <c r="E34" s="421">
        <v>6.62</v>
      </c>
      <c r="F34" s="538">
        <v>5.74</v>
      </c>
      <c r="G34" s="421"/>
      <c r="H34" s="421"/>
      <c r="I34" s="464">
        <f t="shared" si="18"/>
        <v>149.66000000000003</v>
      </c>
      <c r="J34" s="425"/>
      <c r="K34" s="373"/>
      <c r="L34" s="423"/>
      <c r="M34" s="571"/>
      <c r="N34" s="576"/>
      <c r="O34" s="576"/>
      <c r="P34" s="416">
        <f t="shared" si="19"/>
        <v>0</v>
      </c>
      <c r="Q34" s="419"/>
      <c r="R34" s="420"/>
      <c r="S34" s="421"/>
      <c r="T34" s="538"/>
      <c r="U34" s="421"/>
      <c r="V34" s="421"/>
      <c r="W34" s="415">
        <f t="shared" si="20"/>
        <v>0</v>
      </c>
      <c r="X34" s="419"/>
      <c r="Y34" s="420"/>
      <c r="Z34" s="421"/>
      <c r="AA34" s="538"/>
      <c r="AB34" s="421"/>
      <c r="AC34" s="421"/>
      <c r="AD34" s="415">
        <f t="shared" si="21"/>
        <v>0</v>
      </c>
      <c r="AE34" s="419"/>
      <c r="AF34" s="420"/>
      <c r="AG34" s="421"/>
      <c r="AH34" s="445"/>
      <c r="AI34" s="418"/>
      <c r="AJ34" s="418"/>
      <c r="AK34" s="415">
        <f t="shared" si="22"/>
        <v>0</v>
      </c>
      <c r="AL34" s="419"/>
      <c r="AM34" s="420"/>
      <c r="AN34" s="421"/>
      <c r="AO34" s="538"/>
      <c r="AP34" s="421"/>
      <c r="AQ34" s="421"/>
      <c r="AR34" s="415">
        <f t="shared" si="23"/>
        <v>0</v>
      </c>
      <c r="AS34" s="419"/>
      <c r="AT34" s="420"/>
      <c r="AU34" s="421"/>
      <c r="AV34" s="538"/>
      <c r="AW34" s="421"/>
      <c r="AX34" s="421"/>
      <c r="AY34" s="415">
        <f t="shared" si="24"/>
        <v>0</v>
      </c>
      <c r="AZ34" s="419"/>
      <c r="BA34" s="420"/>
      <c r="BB34" s="421"/>
      <c r="BC34" s="445"/>
      <c r="BD34" s="418"/>
      <c r="BE34" s="418"/>
      <c r="BF34" s="415">
        <f t="shared" si="25"/>
        <v>0</v>
      </c>
      <c r="BG34" s="419"/>
      <c r="BH34" s="420"/>
      <c r="BI34" s="421"/>
      <c r="BJ34" s="445"/>
      <c r="BK34" s="418"/>
      <c r="BL34" s="418"/>
      <c r="BM34" s="415">
        <f t="shared" si="26"/>
        <v>0</v>
      </c>
      <c r="BN34" s="424"/>
      <c r="BO34" s="417">
        <f t="shared" si="8"/>
        <v>149.66000000000003</v>
      </c>
      <c r="BP34" s="7"/>
      <c r="BQ34" s="7"/>
      <c r="BR34" s="7"/>
      <c r="BS34" s="7"/>
    </row>
    <row r="35" spans="1:71" s="5" customFormat="1" ht="12.75">
      <c r="A35" s="400">
        <v>25</v>
      </c>
      <c r="B35" s="513" t="s">
        <v>7</v>
      </c>
      <c r="C35" s="419"/>
      <c r="D35" s="420"/>
      <c r="E35" s="421"/>
      <c r="F35" s="538"/>
      <c r="G35" s="421"/>
      <c r="H35" s="421"/>
      <c r="I35" s="464">
        <f t="shared" si="18"/>
        <v>0</v>
      </c>
      <c r="J35" s="422"/>
      <c r="K35" s="373"/>
      <c r="L35" s="423"/>
      <c r="M35" s="571"/>
      <c r="N35" s="576"/>
      <c r="O35" s="576"/>
      <c r="P35" s="416">
        <f t="shared" si="19"/>
        <v>0</v>
      </c>
      <c r="Q35" s="419"/>
      <c r="R35" s="420"/>
      <c r="S35" s="421"/>
      <c r="T35" s="538"/>
      <c r="U35" s="421"/>
      <c r="V35" s="421"/>
      <c r="W35" s="415">
        <f t="shared" si="20"/>
        <v>0</v>
      </c>
      <c r="X35" s="419"/>
      <c r="Y35" s="420"/>
      <c r="Z35" s="421"/>
      <c r="AA35" s="538"/>
      <c r="AB35" s="421"/>
      <c r="AC35" s="421"/>
      <c r="AD35" s="415">
        <f t="shared" si="21"/>
        <v>0</v>
      </c>
      <c r="AE35" s="419"/>
      <c r="AF35" s="420"/>
      <c r="AG35" s="421"/>
      <c r="AH35" s="445"/>
      <c r="AI35" s="418"/>
      <c r="AJ35" s="418"/>
      <c r="AK35" s="415">
        <f t="shared" si="22"/>
        <v>0</v>
      </c>
      <c r="AL35" s="419"/>
      <c r="AM35" s="420"/>
      <c r="AN35" s="421"/>
      <c r="AO35" s="538"/>
      <c r="AP35" s="421"/>
      <c r="AQ35" s="421"/>
      <c r="AR35" s="415">
        <f t="shared" si="23"/>
        <v>0</v>
      </c>
      <c r="AS35" s="419"/>
      <c r="AT35" s="420"/>
      <c r="AU35" s="421"/>
      <c r="AV35" s="538"/>
      <c r="AW35" s="421"/>
      <c r="AX35" s="421"/>
      <c r="AY35" s="415">
        <f t="shared" si="24"/>
        <v>0</v>
      </c>
      <c r="AZ35" s="419"/>
      <c r="BA35" s="420"/>
      <c r="BB35" s="421"/>
      <c r="BC35" s="445"/>
      <c r="BD35" s="418"/>
      <c r="BE35" s="418"/>
      <c r="BF35" s="415">
        <f t="shared" si="25"/>
        <v>0</v>
      </c>
      <c r="BG35" s="419"/>
      <c r="BH35" s="420"/>
      <c r="BI35" s="421"/>
      <c r="BJ35" s="445"/>
      <c r="BK35" s="418"/>
      <c r="BL35" s="418"/>
      <c r="BM35" s="415">
        <f t="shared" si="26"/>
        <v>0</v>
      </c>
      <c r="BN35" s="424"/>
      <c r="BO35" s="417">
        <f t="shared" si="8"/>
        <v>0</v>
      </c>
      <c r="BP35" s="7"/>
      <c r="BQ35" s="7"/>
      <c r="BR35" s="7"/>
      <c r="BS35" s="7"/>
    </row>
    <row r="36" spans="1:71" s="5" customFormat="1" ht="12.75">
      <c r="A36" s="400">
        <v>26</v>
      </c>
      <c r="B36" s="513" t="s">
        <v>13</v>
      </c>
      <c r="C36" s="419">
        <v>776.47</v>
      </c>
      <c r="D36" s="420">
        <v>545.04999999999995</v>
      </c>
      <c r="E36" s="421">
        <v>63.74</v>
      </c>
      <c r="F36" s="538">
        <v>55.29</v>
      </c>
      <c r="G36" s="421"/>
      <c r="H36" s="421"/>
      <c r="I36" s="464">
        <f t="shared" si="18"/>
        <v>1440.55</v>
      </c>
      <c r="J36" s="422"/>
      <c r="K36" s="373"/>
      <c r="L36" s="423"/>
      <c r="M36" s="571"/>
      <c r="N36" s="576"/>
      <c r="O36" s="576"/>
      <c r="P36" s="416">
        <f t="shared" si="19"/>
        <v>0</v>
      </c>
      <c r="Q36" s="419"/>
      <c r="R36" s="420"/>
      <c r="S36" s="421"/>
      <c r="T36" s="538"/>
      <c r="U36" s="421"/>
      <c r="V36" s="421"/>
      <c r="W36" s="415">
        <f t="shared" si="20"/>
        <v>0</v>
      </c>
      <c r="X36" s="419"/>
      <c r="Y36" s="420"/>
      <c r="Z36" s="421"/>
      <c r="AA36" s="538"/>
      <c r="AB36" s="421"/>
      <c r="AC36" s="421"/>
      <c r="AD36" s="415">
        <f t="shared" si="21"/>
        <v>0</v>
      </c>
      <c r="AE36" s="419"/>
      <c r="AF36" s="420"/>
      <c r="AG36" s="421"/>
      <c r="AH36" s="445"/>
      <c r="AI36" s="418"/>
      <c r="AJ36" s="418"/>
      <c r="AK36" s="415">
        <f t="shared" si="22"/>
        <v>0</v>
      </c>
      <c r="AL36" s="419"/>
      <c r="AM36" s="420"/>
      <c r="AN36" s="421"/>
      <c r="AO36" s="538"/>
      <c r="AP36" s="421"/>
      <c r="AQ36" s="421"/>
      <c r="AR36" s="415">
        <f t="shared" si="23"/>
        <v>0</v>
      </c>
      <c r="AS36" s="419"/>
      <c r="AT36" s="420"/>
      <c r="AU36" s="421"/>
      <c r="AV36" s="538"/>
      <c r="AW36" s="421"/>
      <c r="AX36" s="421"/>
      <c r="AY36" s="415">
        <f t="shared" si="24"/>
        <v>0</v>
      </c>
      <c r="AZ36" s="419"/>
      <c r="BA36" s="420"/>
      <c r="BB36" s="421"/>
      <c r="BC36" s="445"/>
      <c r="BD36" s="418"/>
      <c r="BE36" s="418"/>
      <c r="BF36" s="415">
        <f t="shared" si="25"/>
        <v>0</v>
      </c>
      <c r="BG36" s="419"/>
      <c r="BH36" s="420"/>
      <c r="BI36" s="421"/>
      <c r="BJ36" s="445"/>
      <c r="BK36" s="418"/>
      <c r="BL36" s="418"/>
      <c r="BM36" s="415">
        <f t="shared" si="26"/>
        <v>0</v>
      </c>
      <c r="BN36" s="424"/>
      <c r="BO36" s="417">
        <f t="shared" si="8"/>
        <v>1440.55</v>
      </c>
      <c r="BP36" s="7"/>
      <c r="BQ36" s="7"/>
      <c r="BR36" s="7"/>
      <c r="BS36" s="7"/>
    </row>
    <row r="37" spans="1:71" s="5" customFormat="1" ht="12.75">
      <c r="A37" s="400">
        <v>27</v>
      </c>
      <c r="B37" s="513" t="s">
        <v>14</v>
      </c>
      <c r="C37" s="419">
        <v>2.08</v>
      </c>
      <c r="D37" s="420">
        <v>1.46</v>
      </c>
      <c r="E37" s="421">
        <v>0.17</v>
      </c>
      <c r="F37" s="538">
        <v>0.15</v>
      </c>
      <c r="G37" s="421"/>
      <c r="H37" s="421"/>
      <c r="I37" s="464">
        <f t="shared" si="18"/>
        <v>3.86</v>
      </c>
      <c r="J37" s="422"/>
      <c r="K37" s="373"/>
      <c r="L37" s="423"/>
      <c r="M37" s="571"/>
      <c r="N37" s="576"/>
      <c r="O37" s="576"/>
      <c r="P37" s="416">
        <f t="shared" si="19"/>
        <v>0</v>
      </c>
      <c r="Q37" s="419"/>
      <c r="R37" s="420"/>
      <c r="S37" s="421"/>
      <c r="T37" s="538"/>
      <c r="U37" s="421"/>
      <c r="V37" s="421"/>
      <c r="W37" s="415">
        <f t="shared" si="20"/>
        <v>0</v>
      </c>
      <c r="X37" s="419"/>
      <c r="Y37" s="420"/>
      <c r="Z37" s="421"/>
      <c r="AA37" s="538"/>
      <c r="AB37" s="421"/>
      <c r="AC37" s="421"/>
      <c r="AD37" s="415">
        <f t="shared" si="21"/>
        <v>0</v>
      </c>
      <c r="AE37" s="419"/>
      <c r="AF37" s="420"/>
      <c r="AG37" s="421"/>
      <c r="AH37" s="445"/>
      <c r="AI37" s="418"/>
      <c r="AJ37" s="418"/>
      <c r="AK37" s="415">
        <f t="shared" si="22"/>
        <v>0</v>
      </c>
      <c r="AL37" s="419"/>
      <c r="AM37" s="420"/>
      <c r="AN37" s="421"/>
      <c r="AO37" s="538"/>
      <c r="AP37" s="421"/>
      <c r="AQ37" s="421"/>
      <c r="AR37" s="415">
        <f t="shared" si="23"/>
        <v>0</v>
      </c>
      <c r="AS37" s="419"/>
      <c r="AT37" s="420"/>
      <c r="AU37" s="421"/>
      <c r="AV37" s="538"/>
      <c r="AW37" s="421"/>
      <c r="AX37" s="421"/>
      <c r="AY37" s="415">
        <f t="shared" si="24"/>
        <v>0</v>
      </c>
      <c r="AZ37" s="419"/>
      <c r="BA37" s="420"/>
      <c r="BB37" s="421"/>
      <c r="BC37" s="445"/>
      <c r="BD37" s="418"/>
      <c r="BE37" s="418"/>
      <c r="BF37" s="415">
        <f t="shared" si="25"/>
        <v>0</v>
      </c>
      <c r="BG37" s="419"/>
      <c r="BH37" s="420"/>
      <c r="BI37" s="421"/>
      <c r="BJ37" s="445"/>
      <c r="BK37" s="418"/>
      <c r="BL37" s="418"/>
      <c r="BM37" s="415">
        <f t="shared" si="26"/>
        <v>0</v>
      </c>
      <c r="BN37" s="424"/>
      <c r="BO37" s="417">
        <f t="shared" si="8"/>
        <v>3.86</v>
      </c>
      <c r="BP37" s="7"/>
      <c r="BQ37" s="7"/>
      <c r="BR37" s="7"/>
      <c r="BS37" s="7"/>
    </row>
    <row r="38" spans="1:71" s="5" customFormat="1" ht="12.75">
      <c r="A38" s="400">
        <v>28</v>
      </c>
      <c r="B38" s="513" t="s">
        <v>15</v>
      </c>
      <c r="C38" s="419">
        <v>283.58999999999997</v>
      </c>
      <c r="D38" s="420">
        <v>199.07</v>
      </c>
      <c r="E38" s="421">
        <v>23.28</v>
      </c>
      <c r="F38" s="538">
        <v>20.190000000000001</v>
      </c>
      <c r="G38" s="421"/>
      <c r="H38" s="421"/>
      <c r="I38" s="464">
        <f t="shared" si="18"/>
        <v>526.13</v>
      </c>
      <c r="J38" s="422"/>
      <c r="K38" s="373"/>
      <c r="L38" s="423"/>
      <c r="M38" s="571"/>
      <c r="N38" s="576"/>
      <c r="O38" s="576"/>
      <c r="P38" s="416">
        <f t="shared" si="19"/>
        <v>0</v>
      </c>
      <c r="Q38" s="419"/>
      <c r="R38" s="420"/>
      <c r="S38" s="421"/>
      <c r="T38" s="538"/>
      <c r="U38" s="421"/>
      <c r="V38" s="421"/>
      <c r="W38" s="415">
        <f t="shared" si="20"/>
        <v>0</v>
      </c>
      <c r="X38" s="419"/>
      <c r="Y38" s="420"/>
      <c r="Z38" s="421"/>
      <c r="AA38" s="538"/>
      <c r="AB38" s="421"/>
      <c r="AC38" s="421"/>
      <c r="AD38" s="415">
        <f t="shared" si="21"/>
        <v>0</v>
      </c>
      <c r="AE38" s="419"/>
      <c r="AF38" s="420"/>
      <c r="AG38" s="421"/>
      <c r="AH38" s="445"/>
      <c r="AI38" s="418"/>
      <c r="AJ38" s="418"/>
      <c r="AK38" s="415">
        <f t="shared" si="22"/>
        <v>0</v>
      </c>
      <c r="AL38" s="419"/>
      <c r="AM38" s="420"/>
      <c r="AN38" s="421"/>
      <c r="AO38" s="538"/>
      <c r="AP38" s="421"/>
      <c r="AQ38" s="421"/>
      <c r="AR38" s="415">
        <f t="shared" si="23"/>
        <v>0</v>
      </c>
      <c r="AS38" s="419"/>
      <c r="AT38" s="420"/>
      <c r="AU38" s="421"/>
      <c r="AV38" s="538"/>
      <c r="AW38" s="421"/>
      <c r="AX38" s="421"/>
      <c r="AY38" s="415">
        <f t="shared" si="24"/>
        <v>0</v>
      </c>
      <c r="AZ38" s="419"/>
      <c r="BA38" s="420"/>
      <c r="BB38" s="421"/>
      <c r="BC38" s="445"/>
      <c r="BD38" s="418"/>
      <c r="BE38" s="418"/>
      <c r="BF38" s="415">
        <f t="shared" si="25"/>
        <v>0</v>
      </c>
      <c r="BG38" s="419"/>
      <c r="BH38" s="420"/>
      <c r="BI38" s="421"/>
      <c r="BJ38" s="445"/>
      <c r="BK38" s="418"/>
      <c r="BL38" s="418"/>
      <c r="BM38" s="415">
        <f t="shared" si="26"/>
        <v>0</v>
      </c>
      <c r="BN38" s="424"/>
      <c r="BO38" s="417">
        <f t="shared" si="8"/>
        <v>526.13</v>
      </c>
      <c r="BP38" s="7"/>
      <c r="BQ38" s="7"/>
      <c r="BR38" s="7"/>
      <c r="BS38" s="7"/>
    </row>
    <row r="39" spans="1:71" s="5" customFormat="1" ht="12.75">
      <c r="A39" s="400">
        <v>29</v>
      </c>
      <c r="B39" s="513" t="s">
        <v>41</v>
      </c>
      <c r="C39" s="419"/>
      <c r="D39" s="420"/>
      <c r="E39" s="421"/>
      <c r="F39" s="538"/>
      <c r="G39" s="421"/>
      <c r="H39" s="421"/>
      <c r="I39" s="464">
        <f t="shared" si="18"/>
        <v>0</v>
      </c>
      <c r="J39" s="422"/>
      <c r="K39" s="373"/>
      <c r="L39" s="423"/>
      <c r="M39" s="571"/>
      <c r="N39" s="576"/>
      <c r="O39" s="576"/>
      <c r="P39" s="416">
        <f t="shared" si="19"/>
        <v>0</v>
      </c>
      <c r="Q39" s="419"/>
      <c r="R39" s="420"/>
      <c r="S39" s="421"/>
      <c r="T39" s="538"/>
      <c r="U39" s="421"/>
      <c r="V39" s="421"/>
      <c r="W39" s="415">
        <f t="shared" si="20"/>
        <v>0</v>
      </c>
      <c r="X39" s="419"/>
      <c r="Y39" s="420"/>
      <c r="Z39" s="421"/>
      <c r="AA39" s="538"/>
      <c r="AB39" s="421"/>
      <c r="AC39" s="421"/>
      <c r="AD39" s="415">
        <f t="shared" si="21"/>
        <v>0</v>
      </c>
      <c r="AE39" s="419"/>
      <c r="AF39" s="420"/>
      <c r="AG39" s="421"/>
      <c r="AH39" s="445"/>
      <c r="AI39" s="418"/>
      <c r="AJ39" s="418"/>
      <c r="AK39" s="415">
        <f t="shared" si="22"/>
        <v>0</v>
      </c>
      <c r="AL39" s="419"/>
      <c r="AM39" s="420"/>
      <c r="AN39" s="421"/>
      <c r="AO39" s="538"/>
      <c r="AP39" s="421"/>
      <c r="AQ39" s="421"/>
      <c r="AR39" s="415">
        <f t="shared" si="23"/>
        <v>0</v>
      </c>
      <c r="AS39" s="419"/>
      <c r="AT39" s="420"/>
      <c r="AU39" s="421"/>
      <c r="AV39" s="538"/>
      <c r="AW39" s="421"/>
      <c r="AX39" s="421"/>
      <c r="AY39" s="415">
        <f t="shared" si="24"/>
        <v>0</v>
      </c>
      <c r="AZ39" s="419"/>
      <c r="BA39" s="420"/>
      <c r="BB39" s="421"/>
      <c r="BC39" s="445"/>
      <c r="BD39" s="418"/>
      <c r="BE39" s="418"/>
      <c r="BF39" s="415">
        <f t="shared" si="25"/>
        <v>0</v>
      </c>
      <c r="BG39" s="419"/>
      <c r="BH39" s="420"/>
      <c r="BI39" s="421"/>
      <c r="BJ39" s="445"/>
      <c r="BK39" s="418"/>
      <c r="BL39" s="418"/>
      <c r="BM39" s="415">
        <f t="shared" si="26"/>
        <v>0</v>
      </c>
      <c r="BN39" s="424"/>
      <c r="BO39" s="417">
        <f t="shared" si="8"/>
        <v>0</v>
      </c>
      <c r="BP39" s="7"/>
      <c r="BQ39" s="7"/>
      <c r="BR39" s="7"/>
      <c r="BS39" s="7"/>
    </row>
    <row r="40" spans="1:71" s="5" customFormat="1" ht="12.75">
      <c r="A40" s="400">
        <v>30</v>
      </c>
      <c r="B40" s="513" t="s">
        <v>11</v>
      </c>
      <c r="C40" s="419"/>
      <c r="D40" s="420"/>
      <c r="E40" s="421"/>
      <c r="F40" s="538"/>
      <c r="G40" s="421"/>
      <c r="H40" s="421"/>
      <c r="I40" s="464">
        <f t="shared" si="18"/>
        <v>0</v>
      </c>
      <c r="J40" s="422"/>
      <c r="K40" s="373"/>
      <c r="L40" s="423"/>
      <c r="M40" s="571"/>
      <c r="N40" s="576"/>
      <c r="O40" s="576"/>
      <c r="P40" s="416">
        <f t="shared" si="19"/>
        <v>0</v>
      </c>
      <c r="Q40" s="419"/>
      <c r="R40" s="420"/>
      <c r="S40" s="421"/>
      <c r="T40" s="538"/>
      <c r="U40" s="421"/>
      <c r="V40" s="421"/>
      <c r="W40" s="415">
        <f t="shared" si="20"/>
        <v>0</v>
      </c>
      <c r="X40" s="419"/>
      <c r="Y40" s="420"/>
      <c r="Z40" s="421"/>
      <c r="AA40" s="538"/>
      <c r="AB40" s="421"/>
      <c r="AC40" s="421"/>
      <c r="AD40" s="415">
        <f t="shared" si="21"/>
        <v>0</v>
      </c>
      <c r="AE40" s="419"/>
      <c r="AF40" s="420"/>
      <c r="AG40" s="421"/>
      <c r="AH40" s="445"/>
      <c r="AI40" s="418"/>
      <c r="AJ40" s="418"/>
      <c r="AK40" s="415">
        <f t="shared" si="22"/>
        <v>0</v>
      </c>
      <c r="AL40" s="419"/>
      <c r="AM40" s="420"/>
      <c r="AN40" s="421"/>
      <c r="AO40" s="538"/>
      <c r="AP40" s="421"/>
      <c r="AQ40" s="421"/>
      <c r="AR40" s="415">
        <f t="shared" si="23"/>
        <v>0</v>
      </c>
      <c r="AS40" s="419"/>
      <c r="AT40" s="420"/>
      <c r="AU40" s="421"/>
      <c r="AV40" s="538"/>
      <c r="AW40" s="421"/>
      <c r="AX40" s="421"/>
      <c r="AY40" s="415">
        <f t="shared" si="24"/>
        <v>0</v>
      </c>
      <c r="AZ40" s="419"/>
      <c r="BA40" s="420"/>
      <c r="BB40" s="421"/>
      <c r="BC40" s="445"/>
      <c r="BD40" s="418"/>
      <c r="BE40" s="418"/>
      <c r="BF40" s="415">
        <f t="shared" si="25"/>
        <v>0</v>
      </c>
      <c r="BG40" s="419"/>
      <c r="BH40" s="420"/>
      <c r="BI40" s="421"/>
      <c r="BJ40" s="445"/>
      <c r="BK40" s="418"/>
      <c r="BL40" s="418"/>
      <c r="BM40" s="415">
        <f t="shared" si="26"/>
        <v>0</v>
      </c>
      <c r="BN40" s="424"/>
      <c r="BO40" s="417">
        <f t="shared" si="8"/>
        <v>0</v>
      </c>
      <c r="BP40" s="7"/>
      <c r="BQ40" s="7"/>
      <c r="BR40" s="7"/>
      <c r="BS40" s="7"/>
    </row>
    <row r="41" spans="1:71" s="5" customFormat="1" ht="12.75">
      <c r="A41" s="400">
        <v>31</v>
      </c>
      <c r="B41" s="513" t="s">
        <v>16</v>
      </c>
      <c r="C41" s="419"/>
      <c r="D41" s="420"/>
      <c r="E41" s="421"/>
      <c r="F41" s="538"/>
      <c r="G41" s="421"/>
      <c r="H41" s="421"/>
      <c r="I41" s="464">
        <f t="shared" si="18"/>
        <v>0</v>
      </c>
      <c r="J41" s="422"/>
      <c r="K41" s="373"/>
      <c r="L41" s="423"/>
      <c r="M41" s="571"/>
      <c r="N41" s="576"/>
      <c r="O41" s="576"/>
      <c r="P41" s="416">
        <f t="shared" si="19"/>
        <v>0</v>
      </c>
      <c r="Q41" s="419"/>
      <c r="R41" s="420"/>
      <c r="S41" s="421"/>
      <c r="T41" s="538"/>
      <c r="U41" s="421"/>
      <c r="V41" s="421"/>
      <c r="W41" s="415">
        <f t="shared" si="20"/>
        <v>0</v>
      </c>
      <c r="X41" s="419"/>
      <c r="Y41" s="420"/>
      <c r="Z41" s="421"/>
      <c r="AA41" s="538"/>
      <c r="AB41" s="421"/>
      <c r="AC41" s="421"/>
      <c r="AD41" s="415">
        <f t="shared" si="21"/>
        <v>0</v>
      </c>
      <c r="AE41" s="419"/>
      <c r="AF41" s="420"/>
      <c r="AG41" s="421"/>
      <c r="AH41" s="445"/>
      <c r="AI41" s="418"/>
      <c r="AJ41" s="418"/>
      <c r="AK41" s="415">
        <f t="shared" si="22"/>
        <v>0</v>
      </c>
      <c r="AL41" s="419"/>
      <c r="AM41" s="420"/>
      <c r="AN41" s="421"/>
      <c r="AO41" s="538"/>
      <c r="AP41" s="421"/>
      <c r="AQ41" s="421"/>
      <c r="AR41" s="415">
        <f t="shared" si="23"/>
        <v>0</v>
      </c>
      <c r="AS41" s="419"/>
      <c r="AT41" s="420"/>
      <c r="AU41" s="421"/>
      <c r="AV41" s="538"/>
      <c r="AW41" s="421"/>
      <c r="AX41" s="421"/>
      <c r="AY41" s="415">
        <f t="shared" si="24"/>
        <v>0</v>
      </c>
      <c r="AZ41" s="419"/>
      <c r="BA41" s="420"/>
      <c r="BB41" s="421"/>
      <c r="BC41" s="445"/>
      <c r="BD41" s="418"/>
      <c r="BE41" s="418"/>
      <c r="BF41" s="415">
        <f t="shared" si="25"/>
        <v>0</v>
      </c>
      <c r="BG41" s="419"/>
      <c r="BH41" s="420"/>
      <c r="BI41" s="421"/>
      <c r="BJ41" s="445"/>
      <c r="BK41" s="418"/>
      <c r="BL41" s="418"/>
      <c r="BM41" s="415">
        <f t="shared" si="26"/>
        <v>0</v>
      </c>
      <c r="BN41" s="424"/>
      <c r="BO41" s="417">
        <f t="shared" si="8"/>
        <v>0</v>
      </c>
      <c r="BP41" s="7"/>
      <c r="BQ41" s="7"/>
      <c r="BR41" s="7"/>
      <c r="BS41" s="7"/>
    </row>
    <row r="42" spans="1:71" s="5" customFormat="1" ht="12.75">
      <c r="A42" s="400">
        <v>32</v>
      </c>
      <c r="B42" s="513" t="s">
        <v>40</v>
      </c>
      <c r="C42" s="419"/>
      <c r="D42" s="420"/>
      <c r="E42" s="421"/>
      <c r="F42" s="538"/>
      <c r="G42" s="421"/>
      <c r="H42" s="421"/>
      <c r="I42" s="464">
        <f t="shared" si="18"/>
        <v>0</v>
      </c>
      <c r="J42" s="422"/>
      <c r="K42" s="373"/>
      <c r="L42" s="423"/>
      <c r="M42" s="571"/>
      <c r="N42" s="576"/>
      <c r="O42" s="576"/>
      <c r="P42" s="416">
        <f t="shared" si="19"/>
        <v>0</v>
      </c>
      <c r="Q42" s="419"/>
      <c r="R42" s="420"/>
      <c r="S42" s="421"/>
      <c r="T42" s="538"/>
      <c r="U42" s="421"/>
      <c r="V42" s="421"/>
      <c r="W42" s="415">
        <f t="shared" si="20"/>
        <v>0</v>
      </c>
      <c r="X42" s="419"/>
      <c r="Y42" s="420"/>
      <c r="Z42" s="421"/>
      <c r="AA42" s="538"/>
      <c r="AB42" s="421"/>
      <c r="AC42" s="421"/>
      <c r="AD42" s="415">
        <f t="shared" si="21"/>
        <v>0</v>
      </c>
      <c r="AE42" s="419"/>
      <c r="AF42" s="420"/>
      <c r="AG42" s="421"/>
      <c r="AH42" s="445"/>
      <c r="AI42" s="418"/>
      <c r="AJ42" s="418"/>
      <c r="AK42" s="415">
        <f t="shared" si="22"/>
        <v>0</v>
      </c>
      <c r="AL42" s="419"/>
      <c r="AM42" s="420"/>
      <c r="AN42" s="421"/>
      <c r="AO42" s="538"/>
      <c r="AP42" s="421"/>
      <c r="AQ42" s="421"/>
      <c r="AR42" s="415">
        <f t="shared" si="23"/>
        <v>0</v>
      </c>
      <c r="AS42" s="419"/>
      <c r="AT42" s="420"/>
      <c r="AU42" s="421"/>
      <c r="AV42" s="538"/>
      <c r="AW42" s="421"/>
      <c r="AX42" s="421"/>
      <c r="AY42" s="415">
        <f t="shared" si="24"/>
        <v>0</v>
      </c>
      <c r="AZ42" s="419"/>
      <c r="BA42" s="420"/>
      <c r="BB42" s="421"/>
      <c r="BC42" s="445"/>
      <c r="BD42" s="418"/>
      <c r="BE42" s="418"/>
      <c r="BF42" s="415">
        <f t="shared" si="25"/>
        <v>0</v>
      </c>
      <c r="BG42" s="419"/>
      <c r="BH42" s="420"/>
      <c r="BI42" s="421"/>
      <c r="BJ42" s="445"/>
      <c r="BK42" s="418"/>
      <c r="BL42" s="418"/>
      <c r="BM42" s="415">
        <f t="shared" si="26"/>
        <v>0</v>
      </c>
      <c r="BN42" s="424"/>
      <c r="BO42" s="417">
        <f t="shared" si="8"/>
        <v>0</v>
      </c>
      <c r="BP42" s="7"/>
      <c r="BQ42" s="7"/>
      <c r="BR42" s="7"/>
      <c r="BS42" s="7"/>
    </row>
    <row r="43" spans="1:71" s="5" customFormat="1" ht="12.75">
      <c r="A43" s="400">
        <v>33</v>
      </c>
      <c r="B43" s="513" t="s">
        <v>23</v>
      </c>
      <c r="C43" s="419"/>
      <c r="D43" s="420"/>
      <c r="E43" s="421"/>
      <c r="F43" s="538"/>
      <c r="G43" s="421"/>
      <c r="H43" s="421"/>
      <c r="I43" s="464">
        <f t="shared" si="18"/>
        <v>0</v>
      </c>
      <c r="J43" s="422"/>
      <c r="K43" s="373"/>
      <c r="L43" s="423"/>
      <c r="M43" s="571"/>
      <c r="N43" s="576"/>
      <c r="O43" s="576"/>
      <c r="P43" s="416">
        <f t="shared" si="19"/>
        <v>0</v>
      </c>
      <c r="Q43" s="419"/>
      <c r="R43" s="420"/>
      <c r="S43" s="421"/>
      <c r="T43" s="538"/>
      <c r="U43" s="421"/>
      <c r="V43" s="421"/>
      <c r="W43" s="415">
        <f t="shared" si="20"/>
        <v>0</v>
      </c>
      <c r="X43" s="419"/>
      <c r="Y43" s="420"/>
      <c r="Z43" s="421"/>
      <c r="AA43" s="538"/>
      <c r="AB43" s="421"/>
      <c r="AC43" s="421"/>
      <c r="AD43" s="415">
        <f t="shared" si="21"/>
        <v>0</v>
      </c>
      <c r="AE43" s="419"/>
      <c r="AF43" s="420"/>
      <c r="AG43" s="421"/>
      <c r="AH43" s="445"/>
      <c r="AI43" s="418"/>
      <c r="AJ43" s="418"/>
      <c r="AK43" s="415">
        <f t="shared" si="22"/>
        <v>0</v>
      </c>
      <c r="AL43" s="419"/>
      <c r="AM43" s="420"/>
      <c r="AN43" s="421"/>
      <c r="AO43" s="538"/>
      <c r="AP43" s="421"/>
      <c r="AQ43" s="421"/>
      <c r="AR43" s="415">
        <f t="shared" si="23"/>
        <v>0</v>
      </c>
      <c r="AS43" s="419"/>
      <c r="AT43" s="420"/>
      <c r="AU43" s="421"/>
      <c r="AV43" s="538"/>
      <c r="AW43" s="421"/>
      <c r="AX43" s="421"/>
      <c r="AY43" s="415">
        <f t="shared" si="24"/>
        <v>0</v>
      </c>
      <c r="AZ43" s="419"/>
      <c r="BA43" s="420"/>
      <c r="BB43" s="421"/>
      <c r="BC43" s="445"/>
      <c r="BD43" s="418"/>
      <c r="BE43" s="418"/>
      <c r="BF43" s="415">
        <f t="shared" si="25"/>
        <v>0</v>
      </c>
      <c r="BG43" s="419"/>
      <c r="BH43" s="420"/>
      <c r="BI43" s="421"/>
      <c r="BJ43" s="445"/>
      <c r="BK43" s="418"/>
      <c r="BL43" s="418"/>
      <c r="BM43" s="415">
        <f t="shared" si="26"/>
        <v>0</v>
      </c>
      <c r="BN43" s="424"/>
      <c r="BO43" s="417">
        <f t="shared" si="8"/>
        <v>0</v>
      </c>
      <c r="BP43" s="7"/>
      <c r="BQ43" s="7"/>
      <c r="BR43" s="7"/>
      <c r="BS43" s="7"/>
    </row>
    <row r="44" spans="1:71" s="5" customFormat="1" ht="12.75">
      <c r="A44" s="400">
        <v>34</v>
      </c>
      <c r="B44" s="513" t="s">
        <v>26</v>
      </c>
      <c r="C44" s="419"/>
      <c r="D44" s="420"/>
      <c r="E44" s="421"/>
      <c r="F44" s="538"/>
      <c r="G44" s="421"/>
      <c r="H44" s="421"/>
      <c r="I44" s="464">
        <f t="shared" si="18"/>
        <v>0</v>
      </c>
      <c r="J44" s="422"/>
      <c r="K44" s="373"/>
      <c r="L44" s="423"/>
      <c r="M44" s="571"/>
      <c r="N44" s="576"/>
      <c r="O44" s="576"/>
      <c r="P44" s="416">
        <f t="shared" si="19"/>
        <v>0</v>
      </c>
      <c r="Q44" s="419"/>
      <c r="R44" s="420"/>
      <c r="S44" s="421"/>
      <c r="T44" s="538"/>
      <c r="U44" s="421"/>
      <c r="V44" s="421"/>
      <c r="W44" s="415">
        <f t="shared" si="20"/>
        <v>0</v>
      </c>
      <c r="X44" s="419"/>
      <c r="Y44" s="420"/>
      <c r="Z44" s="421"/>
      <c r="AA44" s="538"/>
      <c r="AB44" s="421"/>
      <c r="AC44" s="421"/>
      <c r="AD44" s="415">
        <f t="shared" si="21"/>
        <v>0</v>
      </c>
      <c r="AE44" s="419"/>
      <c r="AF44" s="420"/>
      <c r="AG44" s="421"/>
      <c r="AH44" s="445"/>
      <c r="AI44" s="418"/>
      <c r="AJ44" s="418"/>
      <c r="AK44" s="415">
        <f t="shared" si="22"/>
        <v>0</v>
      </c>
      <c r="AL44" s="419"/>
      <c r="AM44" s="420"/>
      <c r="AN44" s="421"/>
      <c r="AO44" s="538"/>
      <c r="AP44" s="421"/>
      <c r="AQ44" s="421"/>
      <c r="AR44" s="415">
        <f t="shared" si="23"/>
        <v>0</v>
      </c>
      <c r="AS44" s="419"/>
      <c r="AT44" s="420"/>
      <c r="AU44" s="421"/>
      <c r="AV44" s="538"/>
      <c r="AW44" s="421"/>
      <c r="AX44" s="421"/>
      <c r="AY44" s="415">
        <f t="shared" si="24"/>
        <v>0</v>
      </c>
      <c r="AZ44" s="419"/>
      <c r="BA44" s="420"/>
      <c r="BB44" s="421"/>
      <c r="BC44" s="445"/>
      <c r="BD44" s="418"/>
      <c r="BE44" s="418"/>
      <c r="BF44" s="415">
        <f t="shared" si="25"/>
        <v>0</v>
      </c>
      <c r="BG44" s="419"/>
      <c r="BH44" s="420"/>
      <c r="BI44" s="421"/>
      <c r="BJ44" s="445"/>
      <c r="BK44" s="418"/>
      <c r="BL44" s="418"/>
      <c r="BM44" s="415">
        <f t="shared" si="26"/>
        <v>0</v>
      </c>
      <c r="BN44" s="424"/>
      <c r="BO44" s="417">
        <f t="shared" si="8"/>
        <v>0</v>
      </c>
      <c r="BP44" s="7"/>
      <c r="BQ44" s="7"/>
      <c r="BR44" s="7"/>
      <c r="BS44" s="7"/>
    </row>
    <row r="45" spans="1:71" s="5" customFormat="1" ht="12.75">
      <c r="A45" s="400">
        <v>35</v>
      </c>
      <c r="B45" s="513" t="s">
        <v>12</v>
      </c>
      <c r="C45" s="419"/>
      <c r="D45" s="420"/>
      <c r="E45" s="421"/>
      <c r="F45" s="538"/>
      <c r="G45" s="421"/>
      <c r="H45" s="421"/>
      <c r="I45" s="464">
        <f t="shared" si="18"/>
        <v>0</v>
      </c>
      <c r="J45" s="422"/>
      <c r="K45" s="373"/>
      <c r="L45" s="423"/>
      <c r="M45" s="571"/>
      <c r="N45" s="576"/>
      <c r="O45" s="576"/>
      <c r="P45" s="416">
        <f t="shared" si="19"/>
        <v>0</v>
      </c>
      <c r="Q45" s="419"/>
      <c r="R45" s="420"/>
      <c r="S45" s="421"/>
      <c r="T45" s="538"/>
      <c r="U45" s="421"/>
      <c r="V45" s="421"/>
      <c r="W45" s="415">
        <f t="shared" si="20"/>
        <v>0</v>
      </c>
      <c r="X45" s="419"/>
      <c r="Y45" s="420"/>
      <c r="Z45" s="421"/>
      <c r="AA45" s="538"/>
      <c r="AB45" s="421"/>
      <c r="AC45" s="421"/>
      <c r="AD45" s="415">
        <f t="shared" si="21"/>
        <v>0</v>
      </c>
      <c r="AE45" s="419"/>
      <c r="AF45" s="420"/>
      <c r="AG45" s="421"/>
      <c r="AH45" s="445"/>
      <c r="AI45" s="418"/>
      <c r="AJ45" s="418"/>
      <c r="AK45" s="415">
        <f t="shared" si="22"/>
        <v>0</v>
      </c>
      <c r="AL45" s="419"/>
      <c r="AM45" s="420"/>
      <c r="AN45" s="421"/>
      <c r="AO45" s="538"/>
      <c r="AP45" s="421"/>
      <c r="AQ45" s="421"/>
      <c r="AR45" s="415">
        <f t="shared" si="23"/>
        <v>0</v>
      </c>
      <c r="AS45" s="419"/>
      <c r="AT45" s="420"/>
      <c r="AU45" s="421"/>
      <c r="AV45" s="538"/>
      <c r="AW45" s="421"/>
      <c r="AX45" s="421"/>
      <c r="AY45" s="415">
        <f t="shared" si="24"/>
        <v>0</v>
      </c>
      <c r="AZ45" s="419"/>
      <c r="BA45" s="420"/>
      <c r="BB45" s="421"/>
      <c r="BC45" s="445"/>
      <c r="BD45" s="418"/>
      <c r="BE45" s="418"/>
      <c r="BF45" s="415">
        <f t="shared" si="25"/>
        <v>0</v>
      </c>
      <c r="BG45" s="419"/>
      <c r="BH45" s="420"/>
      <c r="BI45" s="421"/>
      <c r="BJ45" s="445"/>
      <c r="BK45" s="418"/>
      <c r="BL45" s="418"/>
      <c r="BM45" s="415">
        <f t="shared" si="26"/>
        <v>0</v>
      </c>
      <c r="BN45" s="424"/>
      <c r="BO45" s="417">
        <f t="shared" si="8"/>
        <v>0</v>
      </c>
      <c r="BP45" s="7"/>
      <c r="BQ45" s="7"/>
      <c r="BR45" s="7"/>
      <c r="BS45" s="7"/>
    </row>
    <row r="46" spans="1:71" s="5" customFormat="1" ht="12.75">
      <c r="A46" s="400">
        <v>36</v>
      </c>
      <c r="B46" s="515" t="s">
        <v>18</v>
      </c>
      <c r="C46" s="419"/>
      <c r="D46" s="420"/>
      <c r="E46" s="421"/>
      <c r="F46" s="538"/>
      <c r="G46" s="421"/>
      <c r="H46" s="421"/>
      <c r="I46" s="464">
        <f t="shared" si="18"/>
        <v>0</v>
      </c>
      <c r="J46" s="422"/>
      <c r="K46" s="373"/>
      <c r="L46" s="423"/>
      <c r="M46" s="571"/>
      <c r="N46" s="576"/>
      <c r="O46" s="576"/>
      <c r="P46" s="416">
        <f t="shared" si="19"/>
        <v>0</v>
      </c>
      <c r="Q46" s="419"/>
      <c r="R46" s="420"/>
      <c r="S46" s="421"/>
      <c r="T46" s="538"/>
      <c r="U46" s="421"/>
      <c r="V46" s="421"/>
      <c r="W46" s="415">
        <f t="shared" si="20"/>
        <v>0</v>
      </c>
      <c r="X46" s="419"/>
      <c r="Y46" s="420"/>
      <c r="Z46" s="421"/>
      <c r="AA46" s="538"/>
      <c r="AB46" s="421"/>
      <c r="AC46" s="421"/>
      <c r="AD46" s="415">
        <f t="shared" si="21"/>
        <v>0</v>
      </c>
      <c r="AE46" s="419"/>
      <c r="AF46" s="420"/>
      <c r="AG46" s="421"/>
      <c r="AH46" s="445"/>
      <c r="AI46" s="418"/>
      <c r="AJ46" s="418"/>
      <c r="AK46" s="415">
        <f t="shared" si="22"/>
        <v>0</v>
      </c>
      <c r="AL46" s="419"/>
      <c r="AM46" s="420"/>
      <c r="AN46" s="421"/>
      <c r="AO46" s="538"/>
      <c r="AP46" s="421"/>
      <c r="AQ46" s="421"/>
      <c r="AR46" s="415">
        <f t="shared" si="23"/>
        <v>0</v>
      </c>
      <c r="AS46" s="419"/>
      <c r="AT46" s="420"/>
      <c r="AU46" s="421"/>
      <c r="AV46" s="538"/>
      <c r="AW46" s="421"/>
      <c r="AX46" s="421"/>
      <c r="AY46" s="415">
        <f t="shared" si="24"/>
        <v>0</v>
      </c>
      <c r="AZ46" s="419"/>
      <c r="BA46" s="420"/>
      <c r="BB46" s="421"/>
      <c r="BC46" s="445"/>
      <c r="BD46" s="418"/>
      <c r="BE46" s="418"/>
      <c r="BF46" s="415">
        <f t="shared" si="25"/>
        <v>0</v>
      </c>
      <c r="BG46" s="419"/>
      <c r="BH46" s="420"/>
      <c r="BI46" s="421"/>
      <c r="BJ46" s="445"/>
      <c r="BK46" s="418"/>
      <c r="BL46" s="418"/>
      <c r="BM46" s="415">
        <f t="shared" si="26"/>
        <v>0</v>
      </c>
      <c r="BN46" s="424"/>
      <c r="BO46" s="417">
        <f t="shared" si="8"/>
        <v>0</v>
      </c>
      <c r="BP46" s="7"/>
      <c r="BQ46" s="7"/>
      <c r="BR46" s="7"/>
      <c r="BS46" s="7"/>
    </row>
    <row r="47" spans="1:71" s="5" customFormat="1" ht="12.75">
      <c r="A47" s="400">
        <v>37</v>
      </c>
      <c r="B47" s="515" t="s">
        <v>18</v>
      </c>
      <c r="C47" s="419"/>
      <c r="D47" s="420"/>
      <c r="E47" s="421"/>
      <c r="F47" s="538">
        <v>99.86</v>
      </c>
      <c r="G47" s="421"/>
      <c r="H47" s="421"/>
      <c r="I47" s="464">
        <f t="shared" si="18"/>
        <v>99.86</v>
      </c>
      <c r="J47" s="422"/>
      <c r="K47" s="373"/>
      <c r="L47" s="423"/>
      <c r="M47" s="571"/>
      <c r="N47" s="576"/>
      <c r="O47" s="576"/>
      <c r="P47" s="416">
        <f t="shared" si="19"/>
        <v>0</v>
      </c>
      <c r="Q47" s="419"/>
      <c r="R47" s="420"/>
      <c r="S47" s="421"/>
      <c r="T47" s="538"/>
      <c r="U47" s="421"/>
      <c r="V47" s="421"/>
      <c r="W47" s="415">
        <f t="shared" si="20"/>
        <v>0</v>
      </c>
      <c r="X47" s="419"/>
      <c r="Y47" s="420"/>
      <c r="Z47" s="421"/>
      <c r="AA47" s="538"/>
      <c r="AB47" s="421"/>
      <c r="AC47" s="421"/>
      <c r="AD47" s="415">
        <f t="shared" si="21"/>
        <v>0</v>
      </c>
      <c r="AE47" s="419"/>
      <c r="AF47" s="420"/>
      <c r="AG47" s="421"/>
      <c r="AH47" s="445"/>
      <c r="AI47" s="418"/>
      <c r="AJ47" s="418"/>
      <c r="AK47" s="415">
        <f t="shared" si="22"/>
        <v>0</v>
      </c>
      <c r="AL47" s="419"/>
      <c r="AM47" s="420"/>
      <c r="AN47" s="421"/>
      <c r="AO47" s="538"/>
      <c r="AP47" s="421"/>
      <c r="AQ47" s="421"/>
      <c r="AR47" s="415">
        <f t="shared" si="23"/>
        <v>0</v>
      </c>
      <c r="AS47" s="419"/>
      <c r="AT47" s="420"/>
      <c r="AU47" s="421"/>
      <c r="AV47" s="538"/>
      <c r="AW47" s="421"/>
      <c r="AX47" s="421"/>
      <c r="AY47" s="415">
        <f t="shared" si="24"/>
        <v>0</v>
      </c>
      <c r="AZ47" s="419"/>
      <c r="BA47" s="420"/>
      <c r="BB47" s="421"/>
      <c r="BC47" s="445"/>
      <c r="BD47" s="418"/>
      <c r="BE47" s="418"/>
      <c r="BF47" s="415">
        <f t="shared" si="25"/>
        <v>0</v>
      </c>
      <c r="BG47" s="419"/>
      <c r="BH47" s="420"/>
      <c r="BI47" s="421"/>
      <c r="BJ47" s="445"/>
      <c r="BK47" s="418"/>
      <c r="BL47" s="418"/>
      <c r="BM47" s="415">
        <f t="shared" si="26"/>
        <v>0</v>
      </c>
      <c r="BN47" s="424"/>
      <c r="BO47" s="417">
        <f t="shared" si="8"/>
        <v>99.86</v>
      </c>
      <c r="BP47" s="7"/>
      <c r="BQ47" s="7"/>
      <c r="BR47" s="7"/>
      <c r="BS47" s="7"/>
    </row>
    <row r="48" spans="1:71" s="5" customFormat="1" ht="12.75">
      <c r="A48" s="400">
        <v>38</v>
      </c>
      <c r="B48" s="515" t="s">
        <v>18</v>
      </c>
      <c r="C48" s="419"/>
      <c r="D48" s="420"/>
      <c r="E48" s="421"/>
      <c r="F48" s="538"/>
      <c r="G48" s="421"/>
      <c r="H48" s="421"/>
      <c r="I48" s="464">
        <f t="shared" si="18"/>
        <v>0</v>
      </c>
      <c r="J48" s="422"/>
      <c r="K48" s="373"/>
      <c r="L48" s="423"/>
      <c r="M48" s="571"/>
      <c r="N48" s="576"/>
      <c r="O48" s="576"/>
      <c r="P48" s="416">
        <f t="shared" si="19"/>
        <v>0</v>
      </c>
      <c r="Q48" s="419"/>
      <c r="R48" s="420"/>
      <c r="S48" s="421"/>
      <c r="T48" s="538"/>
      <c r="U48" s="421"/>
      <c r="V48" s="421"/>
      <c r="W48" s="415">
        <f t="shared" si="20"/>
        <v>0</v>
      </c>
      <c r="X48" s="419"/>
      <c r="Y48" s="420"/>
      <c r="Z48" s="421"/>
      <c r="AA48" s="538"/>
      <c r="AB48" s="421"/>
      <c r="AC48" s="421"/>
      <c r="AD48" s="415">
        <f t="shared" si="21"/>
        <v>0</v>
      </c>
      <c r="AE48" s="419"/>
      <c r="AF48" s="420"/>
      <c r="AG48" s="421"/>
      <c r="AH48" s="445"/>
      <c r="AI48" s="418"/>
      <c r="AJ48" s="418"/>
      <c r="AK48" s="415">
        <f t="shared" si="22"/>
        <v>0</v>
      </c>
      <c r="AL48" s="419"/>
      <c r="AM48" s="420"/>
      <c r="AN48" s="421"/>
      <c r="AO48" s="538"/>
      <c r="AP48" s="421"/>
      <c r="AQ48" s="421"/>
      <c r="AR48" s="415">
        <f t="shared" si="23"/>
        <v>0</v>
      </c>
      <c r="AS48" s="419"/>
      <c r="AT48" s="420"/>
      <c r="AU48" s="421"/>
      <c r="AV48" s="538"/>
      <c r="AW48" s="421"/>
      <c r="AX48" s="421"/>
      <c r="AY48" s="415">
        <f t="shared" si="24"/>
        <v>0</v>
      </c>
      <c r="AZ48" s="419"/>
      <c r="BA48" s="420"/>
      <c r="BB48" s="421"/>
      <c r="BC48" s="445"/>
      <c r="BD48" s="418"/>
      <c r="BE48" s="418"/>
      <c r="BF48" s="415">
        <f t="shared" si="25"/>
        <v>0</v>
      </c>
      <c r="BG48" s="419"/>
      <c r="BH48" s="420"/>
      <c r="BI48" s="421"/>
      <c r="BJ48" s="445"/>
      <c r="BK48" s="418"/>
      <c r="BL48" s="418"/>
      <c r="BM48" s="415">
        <f t="shared" si="26"/>
        <v>0</v>
      </c>
      <c r="BN48" s="424"/>
      <c r="BO48" s="417">
        <f t="shared" si="8"/>
        <v>0</v>
      </c>
      <c r="BP48" s="7"/>
      <c r="BQ48" s="7"/>
      <c r="BR48" s="7"/>
      <c r="BS48" s="7"/>
    </row>
    <row r="49" spans="1:71" s="5" customFormat="1" ht="12.75">
      <c r="A49" s="400">
        <v>39</v>
      </c>
      <c r="B49" s="515" t="s">
        <v>18</v>
      </c>
      <c r="C49" s="419"/>
      <c r="D49" s="420"/>
      <c r="E49" s="421"/>
      <c r="F49" s="538"/>
      <c r="G49" s="421"/>
      <c r="H49" s="421"/>
      <c r="I49" s="464">
        <f t="shared" si="18"/>
        <v>0</v>
      </c>
      <c r="J49" s="422"/>
      <c r="K49" s="373"/>
      <c r="L49" s="423"/>
      <c r="M49" s="571"/>
      <c r="N49" s="576"/>
      <c r="O49" s="576"/>
      <c r="P49" s="416">
        <f t="shared" si="19"/>
        <v>0</v>
      </c>
      <c r="Q49" s="419"/>
      <c r="R49" s="420"/>
      <c r="S49" s="421"/>
      <c r="T49" s="538"/>
      <c r="U49" s="421"/>
      <c r="V49" s="421"/>
      <c r="W49" s="415">
        <f t="shared" si="20"/>
        <v>0</v>
      </c>
      <c r="X49" s="419"/>
      <c r="Y49" s="420"/>
      <c r="Z49" s="421"/>
      <c r="AA49" s="538"/>
      <c r="AB49" s="421"/>
      <c r="AC49" s="421"/>
      <c r="AD49" s="415">
        <f t="shared" si="21"/>
        <v>0</v>
      </c>
      <c r="AE49" s="419"/>
      <c r="AF49" s="420"/>
      <c r="AG49" s="421"/>
      <c r="AH49" s="445"/>
      <c r="AI49" s="418"/>
      <c r="AJ49" s="418"/>
      <c r="AK49" s="415">
        <f t="shared" si="22"/>
        <v>0</v>
      </c>
      <c r="AL49" s="419"/>
      <c r="AM49" s="420"/>
      <c r="AN49" s="421"/>
      <c r="AO49" s="538"/>
      <c r="AP49" s="421"/>
      <c r="AQ49" s="421"/>
      <c r="AR49" s="415">
        <f t="shared" si="23"/>
        <v>0</v>
      </c>
      <c r="AS49" s="419"/>
      <c r="AT49" s="420"/>
      <c r="AU49" s="421"/>
      <c r="AV49" s="538"/>
      <c r="AW49" s="421"/>
      <c r="AX49" s="421"/>
      <c r="AY49" s="415">
        <f t="shared" si="24"/>
        <v>0</v>
      </c>
      <c r="AZ49" s="419"/>
      <c r="BA49" s="420"/>
      <c r="BB49" s="421"/>
      <c r="BC49" s="445"/>
      <c r="BD49" s="418"/>
      <c r="BE49" s="418"/>
      <c r="BF49" s="415">
        <f t="shared" si="25"/>
        <v>0</v>
      </c>
      <c r="BG49" s="419"/>
      <c r="BH49" s="420"/>
      <c r="BI49" s="421"/>
      <c r="BJ49" s="445"/>
      <c r="BK49" s="418"/>
      <c r="BL49" s="418"/>
      <c r="BM49" s="415">
        <f t="shared" si="26"/>
        <v>0</v>
      </c>
      <c r="BN49" s="424"/>
      <c r="BO49" s="417">
        <f t="shared" si="8"/>
        <v>0</v>
      </c>
      <c r="BP49" s="7"/>
      <c r="BQ49" s="7"/>
      <c r="BR49" s="7"/>
      <c r="BS49" s="7"/>
    </row>
    <row r="50" spans="1:71" s="5" customFormat="1" ht="12.75">
      <c r="A50" s="400">
        <v>40</v>
      </c>
      <c r="B50" s="515" t="s">
        <v>18</v>
      </c>
      <c r="C50" s="419"/>
      <c r="D50" s="420"/>
      <c r="E50" s="421"/>
      <c r="F50" s="538"/>
      <c r="G50" s="421"/>
      <c r="H50" s="421"/>
      <c r="I50" s="464">
        <f t="shared" si="18"/>
        <v>0</v>
      </c>
      <c r="J50" s="422"/>
      <c r="K50" s="373"/>
      <c r="L50" s="423"/>
      <c r="M50" s="571"/>
      <c r="N50" s="576"/>
      <c r="O50" s="576"/>
      <c r="P50" s="416">
        <f t="shared" si="19"/>
        <v>0</v>
      </c>
      <c r="Q50" s="419"/>
      <c r="R50" s="420"/>
      <c r="S50" s="421"/>
      <c r="T50" s="538"/>
      <c r="U50" s="421"/>
      <c r="V50" s="421"/>
      <c r="W50" s="415">
        <f t="shared" si="20"/>
        <v>0</v>
      </c>
      <c r="X50" s="419"/>
      <c r="Y50" s="420"/>
      <c r="Z50" s="421"/>
      <c r="AA50" s="538"/>
      <c r="AB50" s="421"/>
      <c r="AC50" s="421"/>
      <c r="AD50" s="415">
        <f t="shared" si="21"/>
        <v>0</v>
      </c>
      <c r="AE50" s="419"/>
      <c r="AF50" s="420"/>
      <c r="AG50" s="421"/>
      <c r="AH50" s="445"/>
      <c r="AI50" s="418"/>
      <c r="AJ50" s="418"/>
      <c r="AK50" s="415">
        <f t="shared" si="22"/>
        <v>0</v>
      </c>
      <c r="AL50" s="419"/>
      <c r="AM50" s="420"/>
      <c r="AN50" s="421"/>
      <c r="AO50" s="538"/>
      <c r="AP50" s="421"/>
      <c r="AQ50" s="421"/>
      <c r="AR50" s="415">
        <f t="shared" si="23"/>
        <v>0</v>
      </c>
      <c r="AS50" s="419"/>
      <c r="AT50" s="420"/>
      <c r="AU50" s="421"/>
      <c r="AV50" s="538"/>
      <c r="AW50" s="421"/>
      <c r="AX50" s="421"/>
      <c r="AY50" s="415">
        <f t="shared" si="24"/>
        <v>0</v>
      </c>
      <c r="AZ50" s="419"/>
      <c r="BA50" s="420"/>
      <c r="BB50" s="421"/>
      <c r="BC50" s="445"/>
      <c r="BD50" s="418"/>
      <c r="BE50" s="418"/>
      <c r="BF50" s="415">
        <f t="shared" si="25"/>
        <v>0</v>
      </c>
      <c r="BG50" s="419"/>
      <c r="BH50" s="420"/>
      <c r="BI50" s="421"/>
      <c r="BJ50" s="445"/>
      <c r="BK50" s="418"/>
      <c r="BL50" s="418"/>
      <c r="BM50" s="415">
        <f t="shared" si="26"/>
        <v>0</v>
      </c>
      <c r="BN50" s="424"/>
      <c r="BO50" s="417">
        <f t="shared" si="8"/>
        <v>0</v>
      </c>
      <c r="BP50" s="7"/>
      <c r="BQ50" s="7"/>
      <c r="BR50" s="7"/>
      <c r="BS50" s="7"/>
    </row>
    <row r="51" spans="1:71" s="5" customFormat="1" ht="12.75" customHeight="1">
      <c r="A51" s="400">
        <v>41</v>
      </c>
      <c r="B51" s="515" t="s">
        <v>18</v>
      </c>
      <c r="C51" s="419"/>
      <c r="D51" s="420"/>
      <c r="E51" s="421"/>
      <c r="F51" s="538"/>
      <c r="G51" s="421"/>
      <c r="H51" s="421"/>
      <c r="I51" s="464">
        <f t="shared" si="18"/>
        <v>0</v>
      </c>
      <c r="J51" s="422"/>
      <c r="K51" s="373"/>
      <c r="L51" s="423"/>
      <c r="M51" s="571"/>
      <c r="N51" s="576"/>
      <c r="O51" s="576"/>
      <c r="P51" s="416">
        <f t="shared" si="19"/>
        <v>0</v>
      </c>
      <c r="Q51" s="419"/>
      <c r="R51" s="420"/>
      <c r="S51" s="421"/>
      <c r="T51" s="538"/>
      <c r="U51" s="421"/>
      <c r="V51" s="421"/>
      <c r="W51" s="415">
        <f t="shared" si="20"/>
        <v>0</v>
      </c>
      <c r="X51" s="419"/>
      <c r="Y51" s="420"/>
      <c r="Z51" s="421"/>
      <c r="AA51" s="538"/>
      <c r="AB51" s="421"/>
      <c r="AC51" s="421"/>
      <c r="AD51" s="415">
        <f t="shared" si="21"/>
        <v>0</v>
      </c>
      <c r="AE51" s="419"/>
      <c r="AF51" s="420"/>
      <c r="AG51" s="421"/>
      <c r="AH51" s="445"/>
      <c r="AI51" s="418"/>
      <c r="AJ51" s="418"/>
      <c r="AK51" s="415">
        <f t="shared" si="22"/>
        <v>0</v>
      </c>
      <c r="AL51" s="419"/>
      <c r="AM51" s="420"/>
      <c r="AN51" s="421"/>
      <c r="AO51" s="538"/>
      <c r="AP51" s="421"/>
      <c r="AQ51" s="421"/>
      <c r="AR51" s="415">
        <f t="shared" si="23"/>
        <v>0</v>
      </c>
      <c r="AS51" s="419"/>
      <c r="AT51" s="420"/>
      <c r="AU51" s="421"/>
      <c r="AV51" s="538"/>
      <c r="AW51" s="421"/>
      <c r="AX51" s="421"/>
      <c r="AY51" s="415">
        <f t="shared" si="24"/>
        <v>0</v>
      </c>
      <c r="AZ51" s="419"/>
      <c r="BA51" s="420"/>
      <c r="BB51" s="421"/>
      <c r="BC51" s="445"/>
      <c r="BD51" s="418"/>
      <c r="BE51" s="418"/>
      <c r="BF51" s="415">
        <f t="shared" si="25"/>
        <v>0</v>
      </c>
      <c r="BG51" s="419"/>
      <c r="BH51" s="420"/>
      <c r="BI51" s="421"/>
      <c r="BJ51" s="445"/>
      <c r="BK51" s="418"/>
      <c r="BL51" s="418"/>
      <c r="BM51" s="415">
        <f t="shared" si="26"/>
        <v>0</v>
      </c>
      <c r="BN51" s="424"/>
      <c r="BO51" s="417">
        <f t="shared" si="8"/>
        <v>0</v>
      </c>
      <c r="BP51" s="7"/>
      <c r="BQ51" s="7"/>
      <c r="BR51" s="7"/>
      <c r="BS51" s="7"/>
    </row>
    <row r="52" spans="1:71" s="5" customFormat="1" ht="12.75" customHeight="1">
      <c r="A52" s="400">
        <v>42</v>
      </c>
      <c r="B52" s="516" t="s">
        <v>18</v>
      </c>
      <c r="C52" s="419"/>
      <c r="D52" s="420"/>
      <c r="E52" s="421"/>
      <c r="F52" s="538"/>
      <c r="G52" s="421"/>
      <c r="H52" s="421"/>
      <c r="I52" s="464">
        <f t="shared" si="18"/>
        <v>0</v>
      </c>
      <c r="J52" s="422"/>
      <c r="K52" s="373"/>
      <c r="L52" s="423"/>
      <c r="M52" s="571"/>
      <c r="N52" s="576"/>
      <c r="O52" s="576"/>
      <c r="P52" s="416">
        <f t="shared" si="19"/>
        <v>0</v>
      </c>
      <c r="Q52" s="419"/>
      <c r="R52" s="420"/>
      <c r="S52" s="421"/>
      <c r="T52" s="538"/>
      <c r="U52" s="421"/>
      <c r="V52" s="421"/>
      <c r="W52" s="415">
        <f t="shared" si="20"/>
        <v>0</v>
      </c>
      <c r="X52" s="419"/>
      <c r="Y52" s="420"/>
      <c r="Z52" s="421"/>
      <c r="AA52" s="538"/>
      <c r="AB52" s="421"/>
      <c r="AC52" s="421"/>
      <c r="AD52" s="415">
        <f t="shared" si="21"/>
        <v>0</v>
      </c>
      <c r="AE52" s="419"/>
      <c r="AF52" s="420"/>
      <c r="AG52" s="421"/>
      <c r="AH52" s="445"/>
      <c r="AI52" s="418"/>
      <c r="AJ52" s="418"/>
      <c r="AK52" s="415">
        <f t="shared" si="22"/>
        <v>0</v>
      </c>
      <c r="AL52" s="419"/>
      <c r="AM52" s="420"/>
      <c r="AN52" s="421"/>
      <c r="AO52" s="538"/>
      <c r="AP52" s="421"/>
      <c r="AQ52" s="421"/>
      <c r="AR52" s="415">
        <f t="shared" si="23"/>
        <v>0</v>
      </c>
      <c r="AS52" s="419"/>
      <c r="AT52" s="420"/>
      <c r="AU52" s="421"/>
      <c r="AV52" s="538"/>
      <c r="AW52" s="421"/>
      <c r="AX52" s="421"/>
      <c r="AY52" s="415">
        <f t="shared" si="24"/>
        <v>0</v>
      </c>
      <c r="AZ52" s="419"/>
      <c r="BA52" s="420"/>
      <c r="BB52" s="421"/>
      <c r="BC52" s="445"/>
      <c r="BD52" s="418"/>
      <c r="BE52" s="418"/>
      <c r="BF52" s="415">
        <f t="shared" si="25"/>
        <v>0</v>
      </c>
      <c r="BG52" s="419"/>
      <c r="BH52" s="420"/>
      <c r="BI52" s="421"/>
      <c r="BJ52" s="445"/>
      <c r="BK52" s="418"/>
      <c r="BL52" s="418"/>
      <c r="BM52" s="415">
        <f t="shared" si="26"/>
        <v>0</v>
      </c>
      <c r="BN52" s="424"/>
      <c r="BO52" s="417">
        <f t="shared" si="8"/>
        <v>0</v>
      </c>
      <c r="BP52" s="7"/>
      <c r="BQ52" s="7"/>
      <c r="BR52" s="7"/>
      <c r="BS52" s="7"/>
    </row>
    <row r="53" spans="1:71" s="5" customFormat="1" ht="12.75" customHeight="1">
      <c r="A53" s="400">
        <v>43</v>
      </c>
      <c r="B53" s="516" t="s">
        <v>18</v>
      </c>
      <c r="C53" s="419"/>
      <c r="D53" s="420"/>
      <c r="E53" s="421"/>
      <c r="F53" s="538"/>
      <c r="G53" s="421"/>
      <c r="H53" s="421"/>
      <c r="I53" s="464">
        <f t="shared" si="18"/>
        <v>0</v>
      </c>
      <c r="J53" s="422"/>
      <c r="K53" s="373"/>
      <c r="L53" s="423"/>
      <c r="M53" s="571"/>
      <c r="N53" s="576"/>
      <c r="O53" s="576"/>
      <c r="P53" s="416">
        <f t="shared" si="19"/>
        <v>0</v>
      </c>
      <c r="Q53" s="419"/>
      <c r="R53" s="420"/>
      <c r="S53" s="421"/>
      <c r="T53" s="538"/>
      <c r="U53" s="421"/>
      <c r="V53" s="421"/>
      <c r="W53" s="415">
        <f t="shared" si="20"/>
        <v>0</v>
      </c>
      <c r="X53" s="419"/>
      <c r="Y53" s="420"/>
      <c r="Z53" s="421"/>
      <c r="AA53" s="538"/>
      <c r="AB53" s="421"/>
      <c r="AC53" s="421"/>
      <c r="AD53" s="415">
        <f t="shared" si="21"/>
        <v>0</v>
      </c>
      <c r="AE53" s="419"/>
      <c r="AF53" s="420"/>
      <c r="AG53" s="421"/>
      <c r="AH53" s="445"/>
      <c r="AI53" s="418"/>
      <c r="AJ53" s="418"/>
      <c r="AK53" s="415">
        <f t="shared" si="22"/>
        <v>0</v>
      </c>
      <c r="AL53" s="419"/>
      <c r="AM53" s="420"/>
      <c r="AN53" s="421"/>
      <c r="AO53" s="538"/>
      <c r="AP53" s="421"/>
      <c r="AQ53" s="421"/>
      <c r="AR53" s="415">
        <f t="shared" si="23"/>
        <v>0</v>
      </c>
      <c r="AS53" s="419"/>
      <c r="AT53" s="420"/>
      <c r="AU53" s="421"/>
      <c r="AV53" s="538"/>
      <c r="AW53" s="421"/>
      <c r="AX53" s="421"/>
      <c r="AY53" s="415">
        <f t="shared" si="24"/>
        <v>0</v>
      </c>
      <c r="AZ53" s="419"/>
      <c r="BA53" s="420"/>
      <c r="BB53" s="421"/>
      <c r="BC53" s="445"/>
      <c r="BD53" s="418"/>
      <c r="BE53" s="418"/>
      <c r="BF53" s="415">
        <f t="shared" si="25"/>
        <v>0</v>
      </c>
      <c r="BG53" s="419"/>
      <c r="BH53" s="420"/>
      <c r="BI53" s="421"/>
      <c r="BJ53" s="445"/>
      <c r="BK53" s="418"/>
      <c r="BL53" s="418"/>
      <c r="BM53" s="415">
        <f t="shared" si="26"/>
        <v>0</v>
      </c>
      <c r="BN53" s="424"/>
      <c r="BO53" s="417">
        <f t="shared" si="8"/>
        <v>0</v>
      </c>
      <c r="BP53" s="7"/>
      <c r="BQ53" s="7"/>
      <c r="BR53" s="7"/>
      <c r="BS53" s="7"/>
    </row>
    <row r="54" spans="1:71" s="5" customFormat="1" ht="12.75" customHeight="1">
      <c r="A54" s="402">
        <v>44</v>
      </c>
      <c r="B54" s="516" t="s">
        <v>18</v>
      </c>
      <c r="C54" s="419"/>
      <c r="D54" s="420"/>
      <c r="E54" s="421"/>
      <c r="F54" s="538"/>
      <c r="G54" s="421"/>
      <c r="H54" s="421"/>
      <c r="I54" s="464">
        <f t="shared" si="18"/>
        <v>0</v>
      </c>
      <c r="J54" s="422"/>
      <c r="K54" s="373"/>
      <c r="L54" s="423"/>
      <c r="M54" s="571"/>
      <c r="N54" s="576"/>
      <c r="O54" s="576"/>
      <c r="P54" s="416">
        <f t="shared" si="19"/>
        <v>0</v>
      </c>
      <c r="Q54" s="419"/>
      <c r="R54" s="420"/>
      <c r="S54" s="421"/>
      <c r="T54" s="538"/>
      <c r="U54" s="421"/>
      <c r="V54" s="421"/>
      <c r="W54" s="415">
        <f t="shared" si="20"/>
        <v>0</v>
      </c>
      <c r="X54" s="419"/>
      <c r="Y54" s="420"/>
      <c r="Z54" s="421"/>
      <c r="AA54" s="538"/>
      <c r="AB54" s="421"/>
      <c r="AC54" s="421"/>
      <c r="AD54" s="415">
        <f t="shared" si="21"/>
        <v>0</v>
      </c>
      <c r="AE54" s="419"/>
      <c r="AF54" s="420"/>
      <c r="AG54" s="421"/>
      <c r="AH54" s="445"/>
      <c r="AI54" s="418"/>
      <c r="AJ54" s="418"/>
      <c r="AK54" s="415">
        <f t="shared" si="22"/>
        <v>0</v>
      </c>
      <c r="AL54" s="419"/>
      <c r="AM54" s="420"/>
      <c r="AN54" s="421"/>
      <c r="AO54" s="538"/>
      <c r="AP54" s="421"/>
      <c r="AQ54" s="421"/>
      <c r="AR54" s="415">
        <f t="shared" si="23"/>
        <v>0</v>
      </c>
      <c r="AS54" s="419"/>
      <c r="AT54" s="420"/>
      <c r="AU54" s="421"/>
      <c r="AV54" s="538"/>
      <c r="AW54" s="421"/>
      <c r="AX54" s="421"/>
      <c r="AY54" s="415">
        <f t="shared" si="24"/>
        <v>0</v>
      </c>
      <c r="AZ54" s="419"/>
      <c r="BA54" s="420"/>
      <c r="BB54" s="421"/>
      <c r="BC54" s="445"/>
      <c r="BD54" s="418"/>
      <c r="BE54" s="418"/>
      <c r="BF54" s="415">
        <f t="shared" si="25"/>
        <v>0</v>
      </c>
      <c r="BG54" s="419"/>
      <c r="BH54" s="420"/>
      <c r="BI54" s="421"/>
      <c r="BJ54" s="445"/>
      <c r="BK54" s="418"/>
      <c r="BL54" s="418"/>
      <c r="BM54" s="415">
        <f t="shared" si="26"/>
        <v>0</v>
      </c>
      <c r="BN54" s="424"/>
      <c r="BO54" s="417">
        <f t="shared" si="8"/>
        <v>0</v>
      </c>
      <c r="BP54" s="7"/>
      <c r="BQ54" s="7"/>
      <c r="BR54" s="7"/>
      <c r="BS54" s="7"/>
    </row>
    <row r="55" spans="1:71" s="52" customFormat="1" ht="12.75">
      <c r="A55" s="403">
        <v>45</v>
      </c>
      <c r="B55" s="517" t="s">
        <v>75</v>
      </c>
      <c r="C55" s="549">
        <f t="shared" ref="C55:BM55" si="27">SUM(C14:C54)</f>
        <v>23632.720000000005</v>
      </c>
      <c r="D55" s="550">
        <f t="shared" si="27"/>
        <v>16589.389999999996</v>
      </c>
      <c r="E55" s="550">
        <f t="shared" si="27"/>
        <v>1940.0900000000001</v>
      </c>
      <c r="F55" s="550">
        <f t="shared" si="27"/>
        <v>1782.5499999999997</v>
      </c>
      <c r="G55" s="550">
        <f t="shared" si="27"/>
        <v>0</v>
      </c>
      <c r="H55" s="550">
        <f t="shared" si="27"/>
        <v>0</v>
      </c>
      <c r="I55" s="468">
        <f t="shared" si="27"/>
        <v>43944.75</v>
      </c>
      <c r="J55" s="429">
        <f t="shared" si="27"/>
        <v>0</v>
      </c>
      <c r="K55" s="380">
        <f t="shared" si="27"/>
        <v>0</v>
      </c>
      <c r="L55" s="380">
        <f t="shared" si="27"/>
        <v>0</v>
      </c>
      <c r="M55" s="380">
        <f t="shared" si="27"/>
        <v>0</v>
      </c>
      <c r="N55" s="380">
        <f t="shared" si="27"/>
        <v>0</v>
      </c>
      <c r="O55" s="380">
        <f t="shared" si="27"/>
        <v>0</v>
      </c>
      <c r="P55" s="430">
        <f t="shared" si="27"/>
        <v>0</v>
      </c>
      <c r="Q55" s="549">
        <f t="shared" si="27"/>
        <v>0</v>
      </c>
      <c r="R55" s="550">
        <f t="shared" si="27"/>
        <v>0</v>
      </c>
      <c r="S55" s="550">
        <f t="shared" si="27"/>
        <v>0</v>
      </c>
      <c r="T55" s="550">
        <f t="shared" si="27"/>
        <v>0</v>
      </c>
      <c r="U55" s="550">
        <f t="shared" si="27"/>
        <v>0</v>
      </c>
      <c r="V55" s="550">
        <f t="shared" si="27"/>
        <v>0</v>
      </c>
      <c r="W55" s="428">
        <f t="shared" si="27"/>
        <v>0</v>
      </c>
      <c r="X55" s="549">
        <f t="shared" si="27"/>
        <v>0</v>
      </c>
      <c r="Y55" s="550">
        <f t="shared" si="27"/>
        <v>0</v>
      </c>
      <c r="Z55" s="550">
        <f t="shared" si="27"/>
        <v>0</v>
      </c>
      <c r="AA55" s="550">
        <f t="shared" si="27"/>
        <v>0</v>
      </c>
      <c r="AB55" s="550">
        <f t="shared" si="27"/>
        <v>0</v>
      </c>
      <c r="AC55" s="550">
        <f t="shared" si="27"/>
        <v>0</v>
      </c>
      <c r="AD55" s="428">
        <f t="shared" si="27"/>
        <v>0</v>
      </c>
      <c r="AE55" s="426">
        <f t="shared" si="27"/>
        <v>0</v>
      </c>
      <c r="AF55" s="427">
        <f t="shared" si="27"/>
        <v>0</v>
      </c>
      <c r="AG55" s="427">
        <f t="shared" si="27"/>
        <v>0</v>
      </c>
      <c r="AH55" s="427">
        <f t="shared" si="27"/>
        <v>0</v>
      </c>
      <c r="AI55" s="427">
        <f t="shared" si="27"/>
        <v>0</v>
      </c>
      <c r="AJ55" s="427">
        <f t="shared" si="27"/>
        <v>0</v>
      </c>
      <c r="AK55" s="428">
        <f t="shared" si="27"/>
        <v>0</v>
      </c>
      <c r="AL55" s="426">
        <f t="shared" si="27"/>
        <v>0</v>
      </c>
      <c r="AM55" s="427">
        <f t="shared" si="27"/>
        <v>0</v>
      </c>
      <c r="AN55" s="427">
        <f t="shared" si="27"/>
        <v>0</v>
      </c>
      <c r="AO55" s="427">
        <f t="shared" si="27"/>
        <v>0</v>
      </c>
      <c r="AP55" s="427">
        <f t="shared" si="27"/>
        <v>0</v>
      </c>
      <c r="AQ55" s="427">
        <f t="shared" si="27"/>
        <v>0</v>
      </c>
      <c r="AR55" s="428">
        <f t="shared" si="27"/>
        <v>0</v>
      </c>
      <c r="AS55" s="426">
        <f t="shared" si="27"/>
        <v>0</v>
      </c>
      <c r="AT55" s="427">
        <f t="shared" si="27"/>
        <v>0</v>
      </c>
      <c r="AU55" s="427">
        <f t="shared" si="27"/>
        <v>0</v>
      </c>
      <c r="AV55" s="427">
        <f t="shared" si="27"/>
        <v>0</v>
      </c>
      <c r="AW55" s="427">
        <f t="shared" si="27"/>
        <v>0</v>
      </c>
      <c r="AX55" s="427">
        <f t="shared" si="27"/>
        <v>0</v>
      </c>
      <c r="AY55" s="428">
        <f t="shared" si="27"/>
        <v>0</v>
      </c>
      <c r="AZ55" s="426">
        <f t="shared" si="27"/>
        <v>0</v>
      </c>
      <c r="BA55" s="427">
        <f t="shared" si="27"/>
        <v>0</v>
      </c>
      <c r="BB55" s="427">
        <f t="shared" si="27"/>
        <v>0</v>
      </c>
      <c r="BC55" s="427">
        <f t="shared" si="27"/>
        <v>0</v>
      </c>
      <c r="BD55" s="427">
        <f t="shared" si="27"/>
        <v>0</v>
      </c>
      <c r="BE55" s="427">
        <f t="shared" si="27"/>
        <v>0</v>
      </c>
      <c r="BF55" s="428">
        <f t="shared" si="27"/>
        <v>0</v>
      </c>
      <c r="BG55" s="426">
        <f t="shared" si="27"/>
        <v>0</v>
      </c>
      <c r="BH55" s="427">
        <f t="shared" si="27"/>
        <v>0</v>
      </c>
      <c r="BI55" s="427">
        <f t="shared" si="27"/>
        <v>0</v>
      </c>
      <c r="BJ55" s="427">
        <f t="shared" si="27"/>
        <v>0</v>
      </c>
      <c r="BK55" s="427">
        <f t="shared" si="27"/>
        <v>0</v>
      </c>
      <c r="BL55" s="427">
        <f t="shared" si="27"/>
        <v>0</v>
      </c>
      <c r="BM55" s="428">
        <f t="shared" si="27"/>
        <v>0</v>
      </c>
      <c r="BN55" s="431"/>
      <c r="BO55" s="417">
        <f t="shared" si="8"/>
        <v>43944.75</v>
      </c>
      <c r="BP55" s="51"/>
      <c r="BQ55" s="51"/>
      <c r="BR55" s="51"/>
      <c r="BS55" s="51"/>
    </row>
    <row r="56" spans="1:71" s="5" customFormat="1" ht="12.75">
      <c r="A56" s="402">
        <v>46</v>
      </c>
      <c r="B56" s="517" t="s">
        <v>72</v>
      </c>
      <c r="C56" s="419"/>
      <c r="D56" s="420"/>
      <c r="E56" s="420"/>
      <c r="F56" s="538"/>
      <c r="G56" s="421"/>
      <c r="H56" s="421"/>
      <c r="I56" s="464">
        <f t="shared" si="18"/>
        <v>0</v>
      </c>
      <c r="J56" s="422"/>
      <c r="K56" s="373"/>
      <c r="L56" s="373"/>
      <c r="M56" s="571"/>
      <c r="N56" s="576"/>
      <c r="O56" s="576"/>
      <c r="P56" s="416">
        <f t="shared" ref="P56:P57" si="28">SUM(J56:O56)</f>
        <v>0</v>
      </c>
      <c r="Q56" s="419"/>
      <c r="R56" s="420"/>
      <c r="S56" s="420"/>
      <c r="T56" s="445"/>
      <c r="U56" s="418"/>
      <c r="V56" s="418"/>
      <c r="W56" s="415">
        <f t="shared" ref="W56:W57" si="29">SUM(Q56:V56)</f>
        <v>0</v>
      </c>
      <c r="X56" s="419"/>
      <c r="Y56" s="420"/>
      <c r="Z56" s="420"/>
      <c r="AA56" s="445"/>
      <c r="AB56" s="418"/>
      <c r="AC56" s="418"/>
      <c r="AD56" s="415">
        <f t="shared" ref="AD56:AD57" si="30">SUM(X56:AC56)</f>
        <v>0</v>
      </c>
      <c r="AE56" s="419"/>
      <c r="AF56" s="420"/>
      <c r="AG56" s="420"/>
      <c r="AH56" s="445"/>
      <c r="AI56" s="418"/>
      <c r="AJ56" s="418"/>
      <c r="AK56" s="415">
        <f t="shared" ref="AK56:AK57" si="31">SUM(AE56:AJ56)</f>
        <v>0</v>
      </c>
      <c r="AL56" s="419"/>
      <c r="AM56" s="420"/>
      <c r="AN56" s="420"/>
      <c r="AO56" s="445"/>
      <c r="AP56" s="418"/>
      <c r="AQ56" s="418"/>
      <c r="AR56" s="415">
        <f t="shared" ref="AR56:AR57" si="32">SUM(AL56:AQ56)</f>
        <v>0</v>
      </c>
      <c r="AS56" s="419"/>
      <c r="AT56" s="420"/>
      <c r="AU56" s="420"/>
      <c r="AV56" s="445"/>
      <c r="AW56" s="418"/>
      <c r="AX56" s="418"/>
      <c r="AY56" s="415">
        <f t="shared" ref="AY56:AY57" si="33">SUM(AS56:AX56)</f>
        <v>0</v>
      </c>
      <c r="AZ56" s="419"/>
      <c r="BA56" s="420"/>
      <c r="BB56" s="420"/>
      <c r="BC56" s="445"/>
      <c r="BD56" s="418"/>
      <c r="BE56" s="418"/>
      <c r="BF56" s="415">
        <f t="shared" ref="BF56:BF57" si="34">SUM(AZ56:BE56)</f>
        <v>0</v>
      </c>
      <c r="BG56" s="419"/>
      <c r="BH56" s="420"/>
      <c r="BI56" s="420"/>
      <c r="BJ56" s="445"/>
      <c r="BK56" s="418"/>
      <c r="BL56" s="418"/>
      <c r="BM56" s="415">
        <f t="shared" ref="BM56:BM57" si="35">SUM(BG56:BL56)</f>
        <v>0</v>
      </c>
      <c r="BN56" s="424"/>
      <c r="BO56" s="417">
        <f t="shared" si="8"/>
        <v>0</v>
      </c>
      <c r="BP56" s="7"/>
      <c r="BQ56" s="7"/>
      <c r="BR56" s="7"/>
      <c r="BS56" s="7"/>
    </row>
    <row r="57" spans="1:71" s="28" customFormat="1" ht="12.75" customHeight="1">
      <c r="A57" s="402">
        <v>47</v>
      </c>
      <c r="B57" s="517" t="s">
        <v>73</v>
      </c>
      <c r="C57" s="432">
        <v>8243.2000000000007</v>
      </c>
      <c r="D57" s="433">
        <v>5786.46</v>
      </c>
      <c r="E57" s="433">
        <v>676.71</v>
      </c>
      <c r="F57" s="538">
        <v>586.92999999999995</v>
      </c>
      <c r="G57" s="421"/>
      <c r="H57" s="421"/>
      <c r="I57" s="464">
        <f t="shared" si="18"/>
        <v>15293.3</v>
      </c>
      <c r="J57" s="434"/>
      <c r="K57" s="381"/>
      <c r="L57" s="381"/>
      <c r="M57" s="571"/>
      <c r="N57" s="576"/>
      <c r="O57" s="576"/>
      <c r="P57" s="416">
        <f t="shared" si="28"/>
        <v>0</v>
      </c>
      <c r="Q57" s="432"/>
      <c r="R57" s="433"/>
      <c r="S57" s="433"/>
      <c r="T57" s="445"/>
      <c r="U57" s="418"/>
      <c r="V57" s="418"/>
      <c r="W57" s="415">
        <f t="shared" si="29"/>
        <v>0</v>
      </c>
      <c r="X57" s="432"/>
      <c r="Y57" s="433"/>
      <c r="Z57" s="433"/>
      <c r="AA57" s="445"/>
      <c r="AB57" s="418"/>
      <c r="AC57" s="418"/>
      <c r="AD57" s="415">
        <f t="shared" si="30"/>
        <v>0</v>
      </c>
      <c r="AE57" s="432"/>
      <c r="AF57" s="433"/>
      <c r="AG57" s="433"/>
      <c r="AH57" s="445"/>
      <c r="AI57" s="418"/>
      <c r="AJ57" s="418"/>
      <c r="AK57" s="415">
        <f t="shared" si="31"/>
        <v>0</v>
      </c>
      <c r="AL57" s="432"/>
      <c r="AM57" s="433"/>
      <c r="AN57" s="433"/>
      <c r="AO57" s="445"/>
      <c r="AP57" s="418"/>
      <c r="AQ57" s="418"/>
      <c r="AR57" s="415">
        <f t="shared" si="32"/>
        <v>0</v>
      </c>
      <c r="AS57" s="432"/>
      <c r="AT57" s="433"/>
      <c r="AU57" s="433"/>
      <c r="AV57" s="445"/>
      <c r="AW57" s="418"/>
      <c r="AX57" s="418"/>
      <c r="AY57" s="415">
        <f t="shared" si="33"/>
        <v>0</v>
      </c>
      <c r="AZ57" s="432"/>
      <c r="BA57" s="433"/>
      <c r="BB57" s="433"/>
      <c r="BC57" s="445"/>
      <c r="BD57" s="418"/>
      <c r="BE57" s="418"/>
      <c r="BF57" s="415">
        <f t="shared" si="34"/>
        <v>0</v>
      </c>
      <c r="BG57" s="432"/>
      <c r="BH57" s="433"/>
      <c r="BI57" s="433"/>
      <c r="BJ57" s="445"/>
      <c r="BK57" s="418"/>
      <c r="BL57" s="418"/>
      <c r="BM57" s="415">
        <f t="shared" si="35"/>
        <v>0</v>
      </c>
      <c r="BN57" s="424"/>
      <c r="BO57" s="417">
        <f t="shared" si="8"/>
        <v>15293.3</v>
      </c>
      <c r="BP57" s="29"/>
      <c r="BQ57" s="29"/>
      <c r="BR57" s="29"/>
      <c r="BS57" s="29"/>
    </row>
    <row r="58" spans="1:71" s="55" customFormat="1" ht="13.9" customHeight="1">
      <c r="A58" s="403">
        <v>48</v>
      </c>
      <c r="B58" s="517" t="s">
        <v>76</v>
      </c>
      <c r="C58" s="447">
        <f t="shared" ref="C58:BM58" si="36">C55+C56+C57</f>
        <v>31875.920000000006</v>
      </c>
      <c r="D58" s="448">
        <f t="shared" si="36"/>
        <v>22375.849999999995</v>
      </c>
      <c r="E58" s="448">
        <f t="shared" si="36"/>
        <v>2616.8000000000002</v>
      </c>
      <c r="F58" s="448">
        <f t="shared" si="36"/>
        <v>2369.4799999999996</v>
      </c>
      <c r="G58" s="448">
        <f t="shared" si="36"/>
        <v>0</v>
      </c>
      <c r="H58" s="448">
        <f t="shared" si="36"/>
        <v>0</v>
      </c>
      <c r="I58" s="449">
        <f t="shared" si="36"/>
        <v>59238.05</v>
      </c>
      <c r="J58" s="454">
        <f t="shared" si="36"/>
        <v>0</v>
      </c>
      <c r="K58" s="389">
        <f t="shared" si="36"/>
        <v>0</v>
      </c>
      <c r="L58" s="389">
        <f t="shared" si="36"/>
        <v>0</v>
      </c>
      <c r="M58" s="389">
        <f t="shared" si="36"/>
        <v>0</v>
      </c>
      <c r="N58" s="389">
        <f t="shared" si="36"/>
        <v>0</v>
      </c>
      <c r="O58" s="389">
        <f t="shared" si="36"/>
        <v>0</v>
      </c>
      <c r="P58" s="414">
        <f t="shared" si="36"/>
        <v>0</v>
      </c>
      <c r="Q58" s="447">
        <f t="shared" si="36"/>
        <v>0</v>
      </c>
      <c r="R58" s="448">
        <f t="shared" si="36"/>
        <v>0</v>
      </c>
      <c r="S58" s="448">
        <f t="shared" si="36"/>
        <v>0</v>
      </c>
      <c r="T58" s="448">
        <f t="shared" si="36"/>
        <v>0</v>
      </c>
      <c r="U58" s="448">
        <f t="shared" si="36"/>
        <v>0</v>
      </c>
      <c r="V58" s="448">
        <f t="shared" si="36"/>
        <v>0</v>
      </c>
      <c r="W58" s="449">
        <f t="shared" si="36"/>
        <v>0</v>
      </c>
      <c r="X58" s="447">
        <f t="shared" si="36"/>
        <v>0</v>
      </c>
      <c r="Y58" s="448">
        <f t="shared" si="36"/>
        <v>0</v>
      </c>
      <c r="Z58" s="448">
        <f t="shared" si="36"/>
        <v>0</v>
      </c>
      <c r="AA58" s="448">
        <f t="shared" si="36"/>
        <v>0</v>
      </c>
      <c r="AB58" s="448">
        <f t="shared" si="36"/>
        <v>0</v>
      </c>
      <c r="AC58" s="448">
        <f t="shared" si="36"/>
        <v>0</v>
      </c>
      <c r="AD58" s="449">
        <f t="shared" si="36"/>
        <v>0</v>
      </c>
      <c r="AE58" s="447">
        <f t="shared" si="36"/>
        <v>0</v>
      </c>
      <c r="AF58" s="448">
        <f t="shared" si="36"/>
        <v>0</v>
      </c>
      <c r="AG58" s="448">
        <f t="shared" si="36"/>
        <v>0</v>
      </c>
      <c r="AH58" s="448">
        <f t="shared" si="36"/>
        <v>0</v>
      </c>
      <c r="AI58" s="448">
        <f t="shared" si="36"/>
        <v>0</v>
      </c>
      <c r="AJ58" s="448">
        <f t="shared" si="36"/>
        <v>0</v>
      </c>
      <c r="AK58" s="449">
        <f t="shared" si="36"/>
        <v>0</v>
      </c>
      <c r="AL58" s="447">
        <f t="shared" si="36"/>
        <v>0</v>
      </c>
      <c r="AM58" s="448">
        <f t="shared" si="36"/>
        <v>0</v>
      </c>
      <c r="AN58" s="448">
        <f t="shared" si="36"/>
        <v>0</v>
      </c>
      <c r="AO58" s="448">
        <f t="shared" si="36"/>
        <v>0</v>
      </c>
      <c r="AP58" s="448">
        <f t="shared" si="36"/>
        <v>0</v>
      </c>
      <c r="AQ58" s="448">
        <f t="shared" si="36"/>
        <v>0</v>
      </c>
      <c r="AR58" s="449">
        <f t="shared" si="36"/>
        <v>0</v>
      </c>
      <c r="AS58" s="447">
        <f t="shared" si="36"/>
        <v>0</v>
      </c>
      <c r="AT58" s="448">
        <f t="shared" si="36"/>
        <v>0</v>
      </c>
      <c r="AU58" s="448">
        <f t="shared" si="36"/>
        <v>0</v>
      </c>
      <c r="AV58" s="448">
        <f t="shared" si="36"/>
        <v>0</v>
      </c>
      <c r="AW58" s="448">
        <f t="shared" si="36"/>
        <v>0</v>
      </c>
      <c r="AX58" s="448">
        <f t="shared" si="36"/>
        <v>0</v>
      </c>
      <c r="AY58" s="449">
        <f t="shared" si="36"/>
        <v>0</v>
      </c>
      <c r="AZ58" s="447">
        <f t="shared" si="36"/>
        <v>0</v>
      </c>
      <c r="BA58" s="448">
        <f t="shared" si="36"/>
        <v>0</v>
      </c>
      <c r="BB58" s="448">
        <f t="shared" si="36"/>
        <v>0</v>
      </c>
      <c r="BC58" s="448">
        <f t="shared" si="36"/>
        <v>0</v>
      </c>
      <c r="BD58" s="448">
        <f t="shared" si="36"/>
        <v>0</v>
      </c>
      <c r="BE58" s="448">
        <f t="shared" si="36"/>
        <v>0</v>
      </c>
      <c r="BF58" s="449">
        <f t="shared" si="36"/>
        <v>0</v>
      </c>
      <c r="BG58" s="447">
        <f t="shared" si="36"/>
        <v>0</v>
      </c>
      <c r="BH58" s="448">
        <f t="shared" si="36"/>
        <v>0</v>
      </c>
      <c r="BI58" s="448">
        <f t="shared" si="36"/>
        <v>0</v>
      </c>
      <c r="BJ58" s="448">
        <f t="shared" si="36"/>
        <v>0</v>
      </c>
      <c r="BK58" s="448">
        <f t="shared" si="36"/>
        <v>0</v>
      </c>
      <c r="BL58" s="448">
        <f t="shared" si="36"/>
        <v>0</v>
      </c>
      <c r="BM58" s="449">
        <f t="shared" si="36"/>
        <v>0</v>
      </c>
      <c r="BN58" s="455"/>
      <c r="BO58" s="417">
        <f t="shared" si="8"/>
        <v>59238.05</v>
      </c>
    </row>
    <row r="59" spans="1:71" s="50" customFormat="1" ht="12.75" customHeight="1">
      <c r="A59" s="403">
        <v>49</v>
      </c>
      <c r="B59" s="517" t="s">
        <v>34</v>
      </c>
      <c r="C59" s="456">
        <f t="shared" ref="C59:BM59" si="37">C58+C13</f>
        <v>59135.310000000005</v>
      </c>
      <c r="D59" s="457">
        <f t="shared" si="37"/>
        <v>41511.75</v>
      </c>
      <c r="E59" s="457">
        <f t="shared" si="37"/>
        <v>4854.71</v>
      </c>
      <c r="F59" s="457">
        <f t="shared" si="37"/>
        <v>4310.4699999999993</v>
      </c>
      <c r="G59" s="457">
        <f t="shared" si="37"/>
        <v>0</v>
      </c>
      <c r="H59" s="457">
        <f t="shared" si="37"/>
        <v>0</v>
      </c>
      <c r="I59" s="449">
        <f t="shared" si="37"/>
        <v>109812.24</v>
      </c>
      <c r="J59" s="458">
        <f t="shared" si="37"/>
        <v>0</v>
      </c>
      <c r="K59" s="390">
        <f t="shared" si="37"/>
        <v>0</v>
      </c>
      <c r="L59" s="390">
        <f t="shared" si="37"/>
        <v>0</v>
      </c>
      <c r="M59" s="390">
        <f t="shared" si="37"/>
        <v>0</v>
      </c>
      <c r="N59" s="390">
        <f t="shared" si="37"/>
        <v>0</v>
      </c>
      <c r="O59" s="390">
        <f t="shared" si="37"/>
        <v>0</v>
      </c>
      <c r="P59" s="414">
        <f t="shared" si="37"/>
        <v>0</v>
      </c>
      <c r="Q59" s="456">
        <f t="shared" si="37"/>
        <v>0</v>
      </c>
      <c r="R59" s="457">
        <f t="shared" si="37"/>
        <v>0</v>
      </c>
      <c r="S59" s="457">
        <f t="shared" si="37"/>
        <v>0</v>
      </c>
      <c r="T59" s="457">
        <f t="shared" si="37"/>
        <v>0</v>
      </c>
      <c r="U59" s="457">
        <f t="shared" si="37"/>
        <v>0</v>
      </c>
      <c r="V59" s="457">
        <f t="shared" si="37"/>
        <v>0</v>
      </c>
      <c r="W59" s="449">
        <f t="shared" si="37"/>
        <v>0</v>
      </c>
      <c r="X59" s="456">
        <f t="shared" si="37"/>
        <v>0</v>
      </c>
      <c r="Y59" s="457">
        <f t="shared" si="37"/>
        <v>0</v>
      </c>
      <c r="Z59" s="457">
        <f t="shared" si="37"/>
        <v>0</v>
      </c>
      <c r="AA59" s="457">
        <f t="shared" si="37"/>
        <v>0</v>
      </c>
      <c r="AB59" s="457">
        <f t="shared" si="37"/>
        <v>0</v>
      </c>
      <c r="AC59" s="457">
        <f t="shared" si="37"/>
        <v>0</v>
      </c>
      <c r="AD59" s="449">
        <f t="shared" si="37"/>
        <v>0</v>
      </c>
      <c r="AE59" s="456">
        <f t="shared" si="37"/>
        <v>0</v>
      </c>
      <c r="AF59" s="457">
        <f t="shared" si="37"/>
        <v>0</v>
      </c>
      <c r="AG59" s="457">
        <f t="shared" si="37"/>
        <v>0</v>
      </c>
      <c r="AH59" s="457">
        <f t="shared" si="37"/>
        <v>0</v>
      </c>
      <c r="AI59" s="457">
        <f t="shared" si="37"/>
        <v>0</v>
      </c>
      <c r="AJ59" s="457">
        <f t="shared" si="37"/>
        <v>0</v>
      </c>
      <c r="AK59" s="449">
        <f t="shared" si="37"/>
        <v>0</v>
      </c>
      <c r="AL59" s="456">
        <f t="shared" si="37"/>
        <v>0</v>
      </c>
      <c r="AM59" s="457">
        <f t="shared" si="37"/>
        <v>0</v>
      </c>
      <c r="AN59" s="457">
        <f t="shared" si="37"/>
        <v>0</v>
      </c>
      <c r="AO59" s="457">
        <f t="shared" si="37"/>
        <v>0</v>
      </c>
      <c r="AP59" s="457">
        <f t="shared" si="37"/>
        <v>0</v>
      </c>
      <c r="AQ59" s="457">
        <f t="shared" si="37"/>
        <v>0</v>
      </c>
      <c r="AR59" s="449">
        <f t="shared" si="37"/>
        <v>0</v>
      </c>
      <c r="AS59" s="456">
        <f t="shared" si="37"/>
        <v>0</v>
      </c>
      <c r="AT59" s="457">
        <f t="shared" si="37"/>
        <v>0</v>
      </c>
      <c r="AU59" s="457">
        <f t="shared" si="37"/>
        <v>0</v>
      </c>
      <c r="AV59" s="457">
        <f t="shared" si="37"/>
        <v>0</v>
      </c>
      <c r="AW59" s="457">
        <f t="shared" si="37"/>
        <v>0</v>
      </c>
      <c r="AX59" s="457">
        <f t="shared" si="37"/>
        <v>0</v>
      </c>
      <c r="AY59" s="449">
        <f t="shared" si="37"/>
        <v>0</v>
      </c>
      <c r="AZ59" s="456">
        <f t="shared" si="37"/>
        <v>0</v>
      </c>
      <c r="BA59" s="457">
        <f t="shared" si="37"/>
        <v>0</v>
      </c>
      <c r="BB59" s="457">
        <f t="shared" si="37"/>
        <v>0</v>
      </c>
      <c r="BC59" s="457">
        <f t="shared" si="37"/>
        <v>0</v>
      </c>
      <c r="BD59" s="457">
        <f t="shared" si="37"/>
        <v>0</v>
      </c>
      <c r="BE59" s="457">
        <f t="shared" si="37"/>
        <v>0</v>
      </c>
      <c r="BF59" s="449">
        <f t="shared" si="37"/>
        <v>0</v>
      </c>
      <c r="BG59" s="456">
        <f t="shared" si="37"/>
        <v>0</v>
      </c>
      <c r="BH59" s="457">
        <f t="shared" si="37"/>
        <v>0</v>
      </c>
      <c r="BI59" s="457">
        <f t="shared" si="37"/>
        <v>0</v>
      </c>
      <c r="BJ59" s="457">
        <f t="shared" si="37"/>
        <v>0</v>
      </c>
      <c r="BK59" s="457">
        <f t="shared" si="37"/>
        <v>0</v>
      </c>
      <c r="BL59" s="457">
        <f t="shared" si="37"/>
        <v>0</v>
      </c>
      <c r="BM59" s="449">
        <f t="shared" si="37"/>
        <v>0</v>
      </c>
      <c r="BN59" s="459"/>
      <c r="BO59" s="417">
        <f t="shared" si="8"/>
        <v>109812.24</v>
      </c>
    </row>
    <row r="60" spans="1:71" s="1" customFormat="1" ht="12.75">
      <c r="A60" s="402">
        <v>50</v>
      </c>
      <c r="B60" s="518" t="s">
        <v>238</v>
      </c>
      <c r="C60" s="432">
        <v>941</v>
      </c>
      <c r="D60" s="433">
        <v>660.55</v>
      </c>
      <c r="E60" s="433">
        <v>77.25</v>
      </c>
      <c r="F60" s="538">
        <v>373.2</v>
      </c>
      <c r="G60" s="421"/>
      <c r="H60" s="421"/>
      <c r="I60" s="464">
        <f t="shared" ref="I60:I63" si="38">SUM(C60:H60)</f>
        <v>2052</v>
      </c>
      <c r="J60" s="434"/>
      <c r="K60" s="381"/>
      <c r="L60" s="381"/>
      <c r="M60" s="571"/>
      <c r="N60" s="576"/>
      <c r="O60" s="576"/>
      <c r="P60" s="416">
        <f t="shared" ref="P60:P62" si="39">SUM(J60:O60)</f>
        <v>0</v>
      </c>
      <c r="Q60" s="432"/>
      <c r="R60" s="433"/>
      <c r="S60" s="433"/>
      <c r="T60" s="445"/>
      <c r="U60" s="418"/>
      <c r="V60" s="418"/>
      <c r="W60" s="415">
        <f t="shared" ref="W60:W62" si="40">SUM(Q60:V60)</f>
        <v>0</v>
      </c>
      <c r="X60" s="432"/>
      <c r="Y60" s="433"/>
      <c r="Z60" s="433"/>
      <c r="AA60" s="445"/>
      <c r="AB60" s="418"/>
      <c r="AC60" s="418"/>
      <c r="AD60" s="415">
        <f t="shared" ref="AD60:AD62" si="41">SUM(X60:AC60)</f>
        <v>0</v>
      </c>
      <c r="AE60" s="432"/>
      <c r="AF60" s="433"/>
      <c r="AG60" s="433"/>
      <c r="AH60" s="445"/>
      <c r="AI60" s="418"/>
      <c r="AJ60" s="418"/>
      <c r="AK60" s="415">
        <f t="shared" ref="AK60:AK62" si="42">SUM(AE60:AJ60)</f>
        <v>0</v>
      </c>
      <c r="AL60" s="432"/>
      <c r="AM60" s="433"/>
      <c r="AN60" s="433"/>
      <c r="AO60" s="445"/>
      <c r="AP60" s="418"/>
      <c r="AQ60" s="418"/>
      <c r="AR60" s="415">
        <f t="shared" ref="AR60:AR62" si="43">SUM(AL60:AQ60)</f>
        <v>0</v>
      </c>
      <c r="AS60" s="432"/>
      <c r="AT60" s="433"/>
      <c r="AU60" s="433"/>
      <c r="AV60" s="445"/>
      <c r="AW60" s="418"/>
      <c r="AX60" s="418"/>
      <c r="AY60" s="415">
        <f t="shared" ref="AY60:AY62" si="44">SUM(AS60:AX60)</f>
        <v>0</v>
      </c>
      <c r="AZ60" s="432"/>
      <c r="BA60" s="433"/>
      <c r="BB60" s="433"/>
      <c r="BC60" s="445"/>
      <c r="BD60" s="418"/>
      <c r="BE60" s="418"/>
      <c r="BF60" s="415">
        <f t="shared" ref="BF60:BF62" si="45">SUM(AZ60:BE60)</f>
        <v>0</v>
      </c>
      <c r="BG60" s="432"/>
      <c r="BH60" s="433"/>
      <c r="BI60" s="433"/>
      <c r="BJ60" s="445"/>
      <c r="BK60" s="418"/>
      <c r="BL60" s="418"/>
      <c r="BM60" s="415">
        <f t="shared" ref="BM60:BM62" si="46">SUM(BG60:BL60)</f>
        <v>0</v>
      </c>
      <c r="BN60" s="460"/>
      <c r="BO60" s="417">
        <f t="shared" si="8"/>
        <v>2052</v>
      </c>
    </row>
    <row r="61" spans="1:71" s="1" customFormat="1" ht="12.75">
      <c r="A61" s="402">
        <v>51</v>
      </c>
      <c r="B61" s="518" t="s">
        <v>35</v>
      </c>
      <c r="C61" s="432"/>
      <c r="D61" s="433"/>
      <c r="E61" s="433"/>
      <c r="F61" s="538"/>
      <c r="G61" s="421"/>
      <c r="H61" s="421"/>
      <c r="I61" s="464">
        <f t="shared" si="38"/>
        <v>0</v>
      </c>
      <c r="J61" s="434"/>
      <c r="K61" s="381"/>
      <c r="L61" s="381"/>
      <c r="M61" s="571"/>
      <c r="N61" s="576"/>
      <c r="O61" s="576"/>
      <c r="P61" s="416">
        <f t="shared" si="39"/>
        <v>0</v>
      </c>
      <c r="Q61" s="432"/>
      <c r="R61" s="433"/>
      <c r="S61" s="433"/>
      <c r="T61" s="445"/>
      <c r="U61" s="418"/>
      <c r="V61" s="418"/>
      <c r="W61" s="415">
        <f t="shared" si="40"/>
        <v>0</v>
      </c>
      <c r="X61" s="432"/>
      <c r="Y61" s="433"/>
      <c r="Z61" s="433"/>
      <c r="AA61" s="445"/>
      <c r="AB61" s="418"/>
      <c r="AC61" s="418"/>
      <c r="AD61" s="415">
        <f t="shared" si="41"/>
        <v>0</v>
      </c>
      <c r="AE61" s="432"/>
      <c r="AF61" s="433"/>
      <c r="AG61" s="433"/>
      <c r="AH61" s="445"/>
      <c r="AI61" s="418"/>
      <c r="AJ61" s="418"/>
      <c r="AK61" s="415">
        <f t="shared" si="42"/>
        <v>0</v>
      </c>
      <c r="AL61" s="432"/>
      <c r="AM61" s="433"/>
      <c r="AN61" s="433"/>
      <c r="AO61" s="445"/>
      <c r="AP61" s="418"/>
      <c r="AQ61" s="418"/>
      <c r="AR61" s="415">
        <f t="shared" si="43"/>
        <v>0</v>
      </c>
      <c r="AS61" s="432"/>
      <c r="AT61" s="433"/>
      <c r="AU61" s="433"/>
      <c r="AV61" s="445"/>
      <c r="AW61" s="418"/>
      <c r="AX61" s="418"/>
      <c r="AY61" s="415">
        <f t="shared" si="44"/>
        <v>0</v>
      </c>
      <c r="AZ61" s="432"/>
      <c r="BA61" s="433"/>
      <c r="BB61" s="433"/>
      <c r="BC61" s="445"/>
      <c r="BD61" s="418"/>
      <c r="BE61" s="418"/>
      <c r="BF61" s="415">
        <f t="shared" si="45"/>
        <v>0</v>
      </c>
      <c r="BG61" s="432"/>
      <c r="BH61" s="433"/>
      <c r="BI61" s="433"/>
      <c r="BJ61" s="445"/>
      <c r="BK61" s="418"/>
      <c r="BL61" s="418"/>
      <c r="BM61" s="415">
        <f t="shared" si="46"/>
        <v>0</v>
      </c>
      <c r="BN61" s="460"/>
      <c r="BO61" s="417">
        <f t="shared" si="8"/>
        <v>0</v>
      </c>
    </row>
    <row r="62" spans="1:71" s="1" customFormat="1" ht="12.75">
      <c r="A62" s="402">
        <v>52</v>
      </c>
      <c r="B62" s="518" t="s">
        <v>36</v>
      </c>
      <c r="C62" s="432"/>
      <c r="D62" s="433"/>
      <c r="E62" s="433"/>
      <c r="F62" s="538"/>
      <c r="G62" s="421"/>
      <c r="H62" s="421"/>
      <c r="I62" s="464">
        <f t="shared" si="38"/>
        <v>0</v>
      </c>
      <c r="J62" s="434"/>
      <c r="K62" s="381"/>
      <c r="L62" s="381"/>
      <c r="M62" s="571"/>
      <c r="N62" s="576"/>
      <c r="O62" s="576"/>
      <c r="P62" s="416">
        <f t="shared" si="39"/>
        <v>0</v>
      </c>
      <c r="Q62" s="432"/>
      <c r="R62" s="433"/>
      <c r="S62" s="433"/>
      <c r="T62" s="445"/>
      <c r="U62" s="418"/>
      <c r="V62" s="418"/>
      <c r="W62" s="415">
        <f t="shared" si="40"/>
        <v>0</v>
      </c>
      <c r="X62" s="432"/>
      <c r="Y62" s="433"/>
      <c r="Z62" s="433"/>
      <c r="AA62" s="445"/>
      <c r="AB62" s="418"/>
      <c r="AC62" s="418"/>
      <c r="AD62" s="415">
        <f t="shared" si="41"/>
        <v>0</v>
      </c>
      <c r="AE62" s="432"/>
      <c r="AF62" s="433"/>
      <c r="AG62" s="433"/>
      <c r="AH62" s="445"/>
      <c r="AI62" s="418"/>
      <c r="AJ62" s="418"/>
      <c r="AK62" s="415">
        <f t="shared" si="42"/>
        <v>0</v>
      </c>
      <c r="AL62" s="432"/>
      <c r="AM62" s="433"/>
      <c r="AN62" s="433"/>
      <c r="AO62" s="445"/>
      <c r="AP62" s="418"/>
      <c r="AQ62" s="418"/>
      <c r="AR62" s="415">
        <f t="shared" si="43"/>
        <v>0</v>
      </c>
      <c r="AS62" s="432"/>
      <c r="AT62" s="433"/>
      <c r="AU62" s="433"/>
      <c r="AV62" s="445"/>
      <c r="AW62" s="418"/>
      <c r="AX62" s="418"/>
      <c r="AY62" s="415">
        <f t="shared" si="44"/>
        <v>0</v>
      </c>
      <c r="AZ62" s="432"/>
      <c r="BA62" s="433"/>
      <c r="BB62" s="433"/>
      <c r="BC62" s="445"/>
      <c r="BD62" s="418"/>
      <c r="BE62" s="418"/>
      <c r="BF62" s="415">
        <f t="shared" si="45"/>
        <v>0</v>
      </c>
      <c r="BG62" s="432"/>
      <c r="BH62" s="433"/>
      <c r="BI62" s="433"/>
      <c r="BJ62" s="445"/>
      <c r="BK62" s="418"/>
      <c r="BL62" s="418"/>
      <c r="BM62" s="415">
        <f t="shared" si="46"/>
        <v>0</v>
      </c>
      <c r="BN62" s="460"/>
      <c r="BO62" s="417">
        <f t="shared" si="8"/>
        <v>0</v>
      </c>
    </row>
    <row r="63" spans="1:71" s="1" customFormat="1" ht="12.75">
      <c r="A63" s="402">
        <v>53</v>
      </c>
      <c r="B63" s="518" t="s">
        <v>37</v>
      </c>
      <c r="C63" s="435"/>
      <c r="D63" s="436"/>
      <c r="E63" s="436"/>
      <c r="F63" s="436"/>
      <c r="G63" s="436"/>
      <c r="H63" s="436"/>
      <c r="I63" s="464">
        <f t="shared" si="38"/>
        <v>0</v>
      </c>
      <c r="J63" s="435"/>
      <c r="K63" s="436"/>
      <c r="L63" s="436"/>
      <c r="M63" s="436"/>
      <c r="N63" s="436"/>
      <c r="O63" s="436"/>
      <c r="P63" s="437">
        <f>SUM(P60:P62)</f>
        <v>0</v>
      </c>
      <c r="Q63" s="435"/>
      <c r="R63" s="436"/>
      <c r="S63" s="436"/>
      <c r="T63" s="436"/>
      <c r="U63" s="436"/>
      <c r="V63" s="436"/>
      <c r="W63" s="437">
        <f>SUM(W60:W62)</f>
        <v>0</v>
      </c>
      <c r="X63" s="435"/>
      <c r="Y63" s="436"/>
      <c r="Z63" s="436"/>
      <c r="AA63" s="436"/>
      <c r="AB63" s="436"/>
      <c r="AC63" s="436"/>
      <c r="AD63" s="437">
        <f>SUM(AD60:AD62)</f>
        <v>0</v>
      </c>
      <c r="AE63" s="435"/>
      <c r="AF63" s="436"/>
      <c r="AG63" s="436"/>
      <c r="AH63" s="436"/>
      <c r="AI63" s="436"/>
      <c r="AJ63" s="436"/>
      <c r="AK63" s="437">
        <f>SUM(AK60:AK62)</f>
        <v>0</v>
      </c>
      <c r="AL63" s="435"/>
      <c r="AM63" s="436"/>
      <c r="AN63" s="436"/>
      <c r="AO63" s="436"/>
      <c r="AP63" s="436"/>
      <c r="AQ63" s="436"/>
      <c r="AR63" s="437">
        <f>SUM(AR60:AR62)</f>
        <v>0</v>
      </c>
      <c r="AS63" s="435"/>
      <c r="AT63" s="436"/>
      <c r="AU63" s="436"/>
      <c r="AV63" s="436"/>
      <c r="AW63" s="436"/>
      <c r="AX63" s="436"/>
      <c r="AY63" s="437">
        <f>SUM(AY60:AY62)</f>
        <v>0</v>
      </c>
      <c r="AZ63" s="435"/>
      <c r="BA63" s="436"/>
      <c r="BB63" s="436"/>
      <c r="BC63" s="436"/>
      <c r="BD63" s="436"/>
      <c r="BE63" s="436"/>
      <c r="BF63" s="437">
        <f>SUM(BF60:BF62)</f>
        <v>0</v>
      </c>
      <c r="BG63" s="435"/>
      <c r="BH63" s="436"/>
      <c r="BI63" s="436"/>
      <c r="BJ63" s="436"/>
      <c r="BK63" s="436"/>
      <c r="BL63" s="436"/>
      <c r="BM63" s="437">
        <f>SUM(BM60:BM62)</f>
        <v>0</v>
      </c>
      <c r="BN63" s="460"/>
      <c r="BO63" s="417">
        <f t="shared" si="8"/>
        <v>0</v>
      </c>
    </row>
    <row r="64" spans="1:71" s="31" customFormat="1" ht="12.75">
      <c r="A64" s="402">
        <v>54</v>
      </c>
      <c r="B64" s="519" t="s">
        <v>239</v>
      </c>
      <c r="C64" s="412">
        <f>SUM(C60:C63)</f>
        <v>941</v>
      </c>
      <c r="D64" s="383">
        <f t="shared" ref="D64:I64" si="47">SUM(D60:D63)</f>
        <v>660.55</v>
      </c>
      <c r="E64" s="383">
        <f t="shared" si="47"/>
        <v>77.25</v>
      </c>
      <c r="F64" s="383"/>
      <c r="G64" s="383">
        <v>77.25</v>
      </c>
      <c r="H64" s="383"/>
      <c r="I64" s="413">
        <f t="shared" si="47"/>
        <v>2052</v>
      </c>
      <c r="J64" s="412">
        <f>SUM(J60:J63)</f>
        <v>0</v>
      </c>
      <c r="K64" s="383">
        <f t="shared" ref="K64:P64" si="48">SUM(K60:K63)</f>
        <v>0</v>
      </c>
      <c r="L64" s="383">
        <f t="shared" si="48"/>
        <v>0</v>
      </c>
      <c r="M64" s="383">
        <f t="shared" si="48"/>
        <v>0</v>
      </c>
      <c r="N64" s="383">
        <f t="shared" si="48"/>
        <v>0</v>
      </c>
      <c r="O64" s="383">
        <f t="shared" si="48"/>
        <v>0</v>
      </c>
      <c r="P64" s="413">
        <f t="shared" si="48"/>
        <v>0</v>
      </c>
      <c r="Q64" s="412">
        <f>SUM(Q60:Q63)</f>
        <v>0</v>
      </c>
      <c r="R64" s="383">
        <f t="shared" ref="R64:W64" si="49">SUM(R60:R63)</f>
        <v>0</v>
      </c>
      <c r="S64" s="383">
        <f t="shared" si="49"/>
        <v>0</v>
      </c>
      <c r="T64" s="383">
        <f t="shared" si="49"/>
        <v>0</v>
      </c>
      <c r="U64" s="383">
        <f t="shared" si="49"/>
        <v>0</v>
      </c>
      <c r="V64" s="383">
        <f t="shared" si="49"/>
        <v>0</v>
      </c>
      <c r="W64" s="413">
        <f t="shared" si="49"/>
        <v>0</v>
      </c>
      <c r="X64" s="412">
        <f>SUM(X60:X63)</f>
        <v>0</v>
      </c>
      <c r="Y64" s="383">
        <f t="shared" ref="Y64:AD64" si="50">SUM(Y60:Y63)</f>
        <v>0</v>
      </c>
      <c r="Z64" s="383">
        <f t="shared" si="50"/>
        <v>0</v>
      </c>
      <c r="AA64" s="383">
        <f t="shared" si="50"/>
        <v>0</v>
      </c>
      <c r="AB64" s="383">
        <f t="shared" si="50"/>
        <v>0</v>
      </c>
      <c r="AC64" s="383">
        <f t="shared" si="50"/>
        <v>0</v>
      </c>
      <c r="AD64" s="413">
        <f t="shared" si="50"/>
        <v>0</v>
      </c>
      <c r="AE64" s="412">
        <f>SUM(AE60:AE63)</f>
        <v>0</v>
      </c>
      <c r="AF64" s="383">
        <f t="shared" ref="AF64:AK64" si="51">SUM(AF60:AF63)</f>
        <v>0</v>
      </c>
      <c r="AG64" s="383">
        <f t="shared" si="51"/>
        <v>0</v>
      </c>
      <c r="AH64" s="383">
        <f t="shared" si="51"/>
        <v>0</v>
      </c>
      <c r="AI64" s="383">
        <f t="shared" si="51"/>
        <v>0</v>
      </c>
      <c r="AJ64" s="383">
        <f t="shared" si="51"/>
        <v>0</v>
      </c>
      <c r="AK64" s="413">
        <f t="shared" si="51"/>
        <v>0</v>
      </c>
      <c r="AL64" s="412">
        <f>SUM(AL60:AL63)</f>
        <v>0</v>
      </c>
      <c r="AM64" s="383">
        <f t="shared" ref="AM64:AR64" si="52">SUM(AM60:AM63)</f>
        <v>0</v>
      </c>
      <c r="AN64" s="383">
        <f t="shared" si="52"/>
        <v>0</v>
      </c>
      <c r="AO64" s="383">
        <f t="shared" si="52"/>
        <v>0</v>
      </c>
      <c r="AP64" s="383">
        <f t="shared" si="52"/>
        <v>0</v>
      </c>
      <c r="AQ64" s="383">
        <f t="shared" si="52"/>
        <v>0</v>
      </c>
      <c r="AR64" s="413">
        <f t="shared" si="52"/>
        <v>0</v>
      </c>
      <c r="AS64" s="412">
        <f>SUM(AS60:AS63)</f>
        <v>0</v>
      </c>
      <c r="AT64" s="383">
        <f t="shared" ref="AT64:AY64" si="53">SUM(AT60:AT63)</f>
        <v>0</v>
      </c>
      <c r="AU64" s="383">
        <f t="shared" si="53"/>
        <v>0</v>
      </c>
      <c r="AV64" s="383">
        <f t="shared" si="53"/>
        <v>0</v>
      </c>
      <c r="AW64" s="383">
        <f t="shared" si="53"/>
        <v>0</v>
      </c>
      <c r="AX64" s="383">
        <f t="shared" si="53"/>
        <v>0</v>
      </c>
      <c r="AY64" s="413">
        <f t="shared" si="53"/>
        <v>0</v>
      </c>
      <c r="AZ64" s="412">
        <f>SUM(AZ60:AZ63)</f>
        <v>0</v>
      </c>
      <c r="BA64" s="383">
        <f t="shared" ref="BA64:BF64" si="54">SUM(BA60:BA63)</f>
        <v>0</v>
      </c>
      <c r="BB64" s="383">
        <f t="shared" si="54"/>
        <v>0</v>
      </c>
      <c r="BC64" s="383">
        <f t="shared" si="54"/>
        <v>0</v>
      </c>
      <c r="BD64" s="383">
        <f t="shared" si="54"/>
        <v>0</v>
      </c>
      <c r="BE64" s="383">
        <f t="shared" si="54"/>
        <v>0</v>
      </c>
      <c r="BF64" s="413">
        <f t="shared" si="54"/>
        <v>0</v>
      </c>
      <c r="BG64" s="412">
        <f>SUM(BG60:BG63)</f>
        <v>0</v>
      </c>
      <c r="BH64" s="383">
        <f t="shared" ref="BH64:BM64" si="55">SUM(BH60:BH63)</f>
        <v>0</v>
      </c>
      <c r="BI64" s="383">
        <f t="shared" si="55"/>
        <v>0</v>
      </c>
      <c r="BJ64" s="383">
        <f t="shared" si="55"/>
        <v>0</v>
      </c>
      <c r="BK64" s="383">
        <f t="shared" si="55"/>
        <v>0</v>
      </c>
      <c r="BL64" s="383">
        <f t="shared" si="55"/>
        <v>0</v>
      </c>
      <c r="BM64" s="413">
        <f t="shared" si="55"/>
        <v>0</v>
      </c>
      <c r="BN64" s="461"/>
      <c r="BO64" s="417">
        <f t="shared" si="8"/>
        <v>2052</v>
      </c>
    </row>
    <row r="65" spans="1:265" s="1" customFormat="1" ht="12.95" customHeight="1">
      <c r="A65" s="403">
        <v>55</v>
      </c>
      <c r="B65" s="519" t="s">
        <v>244</v>
      </c>
      <c r="C65" s="388">
        <f>C59-C64</f>
        <v>58194.310000000005</v>
      </c>
      <c r="D65" s="390">
        <f>D59-D64</f>
        <v>40851.199999999997</v>
      </c>
      <c r="E65" s="390">
        <f>E59-E64</f>
        <v>4777.46</v>
      </c>
      <c r="F65" s="390"/>
      <c r="G65" s="390">
        <v>4777.46</v>
      </c>
      <c r="H65" s="390"/>
      <c r="I65" s="414">
        <f t="shared" ref="I65:BM65" si="56">I59-I64</f>
        <v>107760.24</v>
      </c>
      <c r="J65" s="388">
        <f t="shared" si="56"/>
        <v>0</v>
      </c>
      <c r="K65" s="390">
        <f t="shared" si="56"/>
        <v>0</v>
      </c>
      <c r="L65" s="390">
        <f t="shared" si="56"/>
        <v>0</v>
      </c>
      <c r="M65" s="390">
        <f t="shared" si="56"/>
        <v>0</v>
      </c>
      <c r="N65" s="390">
        <f t="shared" si="56"/>
        <v>0</v>
      </c>
      <c r="O65" s="390">
        <f t="shared" si="56"/>
        <v>0</v>
      </c>
      <c r="P65" s="414">
        <f t="shared" si="56"/>
        <v>0</v>
      </c>
      <c r="Q65" s="388">
        <f t="shared" si="56"/>
        <v>0</v>
      </c>
      <c r="R65" s="390">
        <f t="shared" si="56"/>
        <v>0</v>
      </c>
      <c r="S65" s="390">
        <f t="shared" si="56"/>
        <v>0</v>
      </c>
      <c r="T65" s="390">
        <f t="shared" si="56"/>
        <v>0</v>
      </c>
      <c r="U65" s="390">
        <f t="shared" si="56"/>
        <v>0</v>
      </c>
      <c r="V65" s="390">
        <f t="shared" si="56"/>
        <v>0</v>
      </c>
      <c r="W65" s="414">
        <f t="shared" si="56"/>
        <v>0</v>
      </c>
      <c r="X65" s="388">
        <f t="shared" si="56"/>
        <v>0</v>
      </c>
      <c r="Y65" s="390">
        <f t="shared" si="56"/>
        <v>0</v>
      </c>
      <c r="Z65" s="390">
        <f t="shared" si="56"/>
        <v>0</v>
      </c>
      <c r="AA65" s="390">
        <f t="shared" si="56"/>
        <v>0</v>
      </c>
      <c r="AB65" s="390">
        <f t="shared" si="56"/>
        <v>0</v>
      </c>
      <c r="AC65" s="390">
        <f t="shared" si="56"/>
        <v>0</v>
      </c>
      <c r="AD65" s="414">
        <f t="shared" si="56"/>
        <v>0</v>
      </c>
      <c r="AE65" s="388">
        <f t="shared" si="56"/>
        <v>0</v>
      </c>
      <c r="AF65" s="390">
        <f t="shared" si="56"/>
        <v>0</v>
      </c>
      <c r="AG65" s="390">
        <f t="shared" si="56"/>
        <v>0</v>
      </c>
      <c r="AH65" s="390">
        <f t="shared" si="56"/>
        <v>0</v>
      </c>
      <c r="AI65" s="390">
        <f t="shared" si="56"/>
        <v>0</v>
      </c>
      <c r="AJ65" s="390">
        <f t="shared" si="56"/>
        <v>0</v>
      </c>
      <c r="AK65" s="414">
        <f t="shared" si="56"/>
        <v>0</v>
      </c>
      <c r="AL65" s="388">
        <f t="shared" si="56"/>
        <v>0</v>
      </c>
      <c r="AM65" s="390">
        <f t="shared" si="56"/>
        <v>0</v>
      </c>
      <c r="AN65" s="390">
        <f t="shared" si="56"/>
        <v>0</v>
      </c>
      <c r="AO65" s="390">
        <f t="shared" si="56"/>
        <v>0</v>
      </c>
      <c r="AP65" s="390">
        <f t="shared" si="56"/>
        <v>0</v>
      </c>
      <c r="AQ65" s="390">
        <f t="shared" si="56"/>
        <v>0</v>
      </c>
      <c r="AR65" s="414">
        <f t="shared" si="56"/>
        <v>0</v>
      </c>
      <c r="AS65" s="388">
        <f t="shared" si="56"/>
        <v>0</v>
      </c>
      <c r="AT65" s="390">
        <f t="shared" si="56"/>
        <v>0</v>
      </c>
      <c r="AU65" s="390">
        <f t="shared" si="56"/>
        <v>0</v>
      </c>
      <c r="AV65" s="390">
        <f t="shared" si="56"/>
        <v>0</v>
      </c>
      <c r="AW65" s="390">
        <f t="shared" si="56"/>
        <v>0</v>
      </c>
      <c r="AX65" s="390">
        <f t="shared" si="56"/>
        <v>0</v>
      </c>
      <c r="AY65" s="414">
        <f t="shared" si="56"/>
        <v>0</v>
      </c>
      <c r="AZ65" s="388">
        <f t="shared" si="56"/>
        <v>0</v>
      </c>
      <c r="BA65" s="390">
        <f t="shared" si="56"/>
        <v>0</v>
      </c>
      <c r="BB65" s="390">
        <f t="shared" si="56"/>
        <v>0</v>
      </c>
      <c r="BC65" s="390">
        <f t="shared" si="56"/>
        <v>0</v>
      </c>
      <c r="BD65" s="390">
        <f t="shared" si="56"/>
        <v>0</v>
      </c>
      <c r="BE65" s="390">
        <f t="shared" si="56"/>
        <v>0</v>
      </c>
      <c r="BF65" s="414">
        <f t="shared" si="56"/>
        <v>0</v>
      </c>
      <c r="BG65" s="388">
        <f t="shared" si="56"/>
        <v>0</v>
      </c>
      <c r="BH65" s="390">
        <f t="shared" si="56"/>
        <v>0</v>
      </c>
      <c r="BI65" s="390">
        <f t="shared" si="56"/>
        <v>0</v>
      </c>
      <c r="BJ65" s="390">
        <f t="shared" si="56"/>
        <v>0</v>
      </c>
      <c r="BK65" s="390">
        <f t="shared" si="56"/>
        <v>0</v>
      </c>
      <c r="BL65" s="390">
        <f t="shared" si="56"/>
        <v>0</v>
      </c>
      <c r="BM65" s="414">
        <f t="shared" si="56"/>
        <v>0</v>
      </c>
      <c r="BN65" s="460"/>
      <c r="BO65" s="417">
        <f t="shared" si="8"/>
        <v>107760.24</v>
      </c>
    </row>
    <row r="66" spans="1:265" s="217" customFormat="1" ht="13.9" customHeight="1">
      <c r="A66" s="520">
        <v>56</v>
      </c>
      <c r="B66" s="521" t="s">
        <v>98</v>
      </c>
      <c r="C66" s="462">
        <v>63.33</v>
      </c>
      <c r="D66" s="463">
        <v>45.36</v>
      </c>
      <c r="E66" s="463">
        <v>73.69</v>
      </c>
      <c r="F66" s="463"/>
      <c r="G66" s="463">
        <v>73.69</v>
      </c>
      <c r="H66" s="463"/>
      <c r="I66" s="464"/>
      <c r="J66" s="465"/>
      <c r="K66" s="466"/>
      <c r="L66" s="466"/>
      <c r="M66" s="466"/>
      <c r="N66" s="466"/>
      <c r="O66" s="466"/>
      <c r="P66" s="467"/>
      <c r="Q66" s="419"/>
      <c r="R66" s="420"/>
      <c r="S66" s="420"/>
      <c r="T66" s="420"/>
      <c r="U66" s="420"/>
      <c r="V66" s="420"/>
      <c r="W66" s="468"/>
      <c r="X66" s="419"/>
      <c r="Y66" s="420"/>
      <c r="Z66" s="420"/>
      <c r="AA66" s="420"/>
      <c r="AB66" s="420"/>
      <c r="AC66" s="420"/>
      <c r="AD66" s="468"/>
      <c r="AE66" s="419"/>
      <c r="AF66" s="420"/>
      <c r="AG66" s="420"/>
      <c r="AH66" s="420"/>
      <c r="AI66" s="420"/>
      <c r="AJ66" s="420"/>
      <c r="AK66" s="468"/>
      <c r="AL66" s="419"/>
      <c r="AM66" s="420"/>
      <c r="AN66" s="420"/>
      <c r="AO66" s="420"/>
      <c r="AP66" s="420"/>
      <c r="AQ66" s="420"/>
      <c r="AR66" s="468"/>
      <c r="AS66" s="419"/>
      <c r="AT66" s="420"/>
      <c r="AU66" s="420"/>
      <c r="AV66" s="420"/>
      <c r="AW66" s="420"/>
      <c r="AX66" s="420"/>
      <c r="AY66" s="468"/>
      <c r="AZ66" s="419"/>
      <c r="BA66" s="420"/>
      <c r="BB66" s="420"/>
      <c r="BC66" s="420"/>
      <c r="BD66" s="420"/>
      <c r="BE66" s="420"/>
      <c r="BF66" s="468"/>
      <c r="BG66" s="419"/>
      <c r="BH66" s="420"/>
      <c r="BI66" s="420"/>
      <c r="BJ66" s="420"/>
      <c r="BK66" s="420"/>
      <c r="BL66" s="420"/>
      <c r="BM66" s="468"/>
      <c r="BN66" s="469"/>
      <c r="BO66" s="417">
        <f t="shared" si="8"/>
        <v>0</v>
      </c>
    </row>
    <row r="67" spans="1:265" s="217" customFormat="1" ht="12.75">
      <c r="A67" s="520">
        <v>57</v>
      </c>
      <c r="B67" s="521" t="s">
        <v>99</v>
      </c>
      <c r="C67" s="419"/>
      <c r="D67" s="420"/>
      <c r="E67" s="420"/>
      <c r="F67" s="420"/>
      <c r="G67" s="420"/>
      <c r="H67" s="420"/>
      <c r="I67" s="464">
        <f t="shared" ref="I67:I69" si="57">SUM(C67:H67)</f>
        <v>0</v>
      </c>
      <c r="J67" s="465"/>
      <c r="K67" s="466"/>
      <c r="L67" s="466"/>
      <c r="M67" s="466"/>
      <c r="N67" s="466"/>
      <c r="O67" s="466"/>
      <c r="P67" s="438">
        <f t="shared" ref="P67:P68" si="58">SUM(J67:O67)</f>
        <v>0</v>
      </c>
      <c r="Q67" s="419"/>
      <c r="R67" s="420"/>
      <c r="S67" s="420"/>
      <c r="T67" s="420"/>
      <c r="U67" s="420"/>
      <c r="V67" s="420"/>
      <c r="W67" s="415">
        <f t="shared" ref="W67:W68" si="59">SUM(Q67:V67)</f>
        <v>0</v>
      </c>
      <c r="X67" s="419"/>
      <c r="Y67" s="420"/>
      <c r="Z67" s="420"/>
      <c r="AA67" s="420"/>
      <c r="AB67" s="420"/>
      <c r="AC67" s="420"/>
      <c r="AD67" s="415">
        <f t="shared" ref="AD67:AD68" si="60">SUM(X67:AC67)</f>
        <v>0</v>
      </c>
      <c r="AE67" s="419"/>
      <c r="AF67" s="420"/>
      <c r="AG67" s="420"/>
      <c r="AH67" s="420"/>
      <c r="AI67" s="420"/>
      <c r="AJ67" s="420"/>
      <c r="AK67" s="415">
        <f t="shared" ref="AK67:AK68" si="61">SUM(AE67:AJ67)</f>
        <v>0</v>
      </c>
      <c r="AL67" s="419"/>
      <c r="AM67" s="420"/>
      <c r="AN67" s="420"/>
      <c r="AO67" s="420"/>
      <c r="AP67" s="420"/>
      <c r="AQ67" s="420"/>
      <c r="AR67" s="415">
        <f t="shared" ref="AR67:AR68" si="62">SUM(AL67:AQ67)</f>
        <v>0</v>
      </c>
      <c r="AS67" s="419"/>
      <c r="AT67" s="420"/>
      <c r="AU67" s="420"/>
      <c r="AV67" s="420"/>
      <c r="AW67" s="420"/>
      <c r="AX67" s="420"/>
      <c r="AY67" s="415">
        <f t="shared" ref="AY67:AY68" si="63">SUM(AS67:AX67)</f>
        <v>0</v>
      </c>
      <c r="AZ67" s="419"/>
      <c r="BA67" s="420"/>
      <c r="BB67" s="420"/>
      <c r="BC67" s="420"/>
      <c r="BD67" s="420"/>
      <c r="BE67" s="420"/>
      <c r="BF67" s="415">
        <f t="shared" ref="BF67:BF68" si="64">SUM(AZ67:BE67)</f>
        <v>0</v>
      </c>
      <c r="BG67" s="419"/>
      <c r="BH67" s="420"/>
      <c r="BI67" s="420"/>
      <c r="BJ67" s="420"/>
      <c r="BK67" s="420"/>
      <c r="BL67" s="420"/>
      <c r="BM67" s="415">
        <f t="shared" ref="BM67:BM68" si="65">SUM(BG67:BL67)</f>
        <v>0</v>
      </c>
      <c r="BN67" s="469"/>
      <c r="BO67" s="417">
        <f t="shared" si="8"/>
        <v>0</v>
      </c>
    </row>
    <row r="68" spans="1:265" s="217" customFormat="1" ht="12.75" customHeight="1">
      <c r="A68" s="522">
        <v>58</v>
      </c>
      <c r="B68" s="521" t="s">
        <v>100</v>
      </c>
      <c r="C68" s="245">
        <f>IF(C66&gt;C79,0,IFERROR(C74*(SUM(-C79,C66)),0))</f>
        <v>-16903.150000000005</v>
      </c>
      <c r="D68" s="245">
        <f t="shared" ref="D68:H68" si="66">IF(D66&gt;D79,0,IFERROR(D74*(SUM(-D79,D66)),0))</f>
        <v>-11866.159999999998</v>
      </c>
      <c r="E68" s="245">
        <f t="shared" si="66"/>
        <v>-1387.72</v>
      </c>
      <c r="F68" s="245">
        <f t="shared" si="66"/>
        <v>0</v>
      </c>
      <c r="G68" s="245">
        <f t="shared" si="66"/>
        <v>0</v>
      </c>
      <c r="H68" s="245">
        <f t="shared" si="66"/>
        <v>0</v>
      </c>
      <c r="I68" s="464">
        <f t="shared" si="57"/>
        <v>-30157.030000000006</v>
      </c>
      <c r="J68" s="409" t="str">
        <f>IF(J66&gt;J79,0,IFERROR(J74*(SUM(-J79,J66))," "))</f>
        <v xml:space="preserve"> </v>
      </c>
      <c r="K68" s="580" t="str">
        <f>IF(K66&gt;K79," ",IFERROR(K74*(SUM(-K79,K66))," "))</f>
        <v xml:space="preserve"> </v>
      </c>
      <c r="L68" s="580" t="str">
        <f>IF(L66&gt;L79," ",IFERROR(L74*(SUM(-L79,L66))," "))</f>
        <v xml:space="preserve"> </v>
      </c>
      <c r="M68" s="580" t="str">
        <f>IF(M66&gt;M79," ",IFERROR(M74*(SUM(-M79,M66))," "))</f>
        <v xml:space="preserve"> </v>
      </c>
      <c r="N68" s="580" t="str">
        <f>IF(N66&gt;N79," ",IFERROR(N74*(SUM(-N79,N66))," "))</f>
        <v xml:space="preserve"> </v>
      </c>
      <c r="O68" s="580" t="str">
        <f>IF(O66&gt;O79," ",IFERROR(O74*(SUM(-O79,O66))," "))</f>
        <v xml:space="preserve"> </v>
      </c>
      <c r="P68" s="568">
        <f t="shared" si="58"/>
        <v>0</v>
      </c>
      <c r="Q68" s="245" t="str">
        <f>IF(Q66&gt;Q79,0,IFERROR(Q74*(SUM(-Q79,Q66))," "))</f>
        <v xml:space="preserve"> </v>
      </c>
      <c r="R68" s="550" t="str">
        <f>IF(R66&gt;R79," ",IFERROR(R74*(SUM(-R79,R66))," "))</f>
        <v xml:space="preserve"> </v>
      </c>
      <c r="S68" s="550" t="str">
        <f>IF(S66&gt;S79," ",IFERROR(S74*(SUM(-S79,S66))," "))</f>
        <v xml:space="preserve"> </v>
      </c>
      <c r="T68" s="550" t="str">
        <f>IF(T66&gt;T79," ",IFERROR(T74*(SUM(-T79,T66))," "))</f>
        <v xml:space="preserve"> </v>
      </c>
      <c r="U68" s="550" t="str">
        <f>IF(U66&gt;U79," ",IFERROR(U74*(SUM(-U79,U66))," "))</f>
        <v xml:space="preserve"> </v>
      </c>
      <c r="V68" s="550" t="str">
        <f>IF(V66&gt;V79," ",IFERROR(V74*(SUM(-V79,V66))," "))</f>
        <v xml:space="preserve"> </v>
      </c>
      <c r="W68" s="464">
        <f t="shared" si="59"/>
        <v>0</v>
      </c>
      <c r="X68" s="245" t="str">
        <f>IF(X66&gt;X79,0,IFERROR(X74*(SUM(-X79,X66))," "))</f>
        <v xml:space="preserve"> </v>
      </c>
      <c r="Y68" s="550" t="str">
        <f>IF(Y66&gt;Y79," ",IFERROR(Y74*(SUM(-Y79,Y66))," "))</f>
        <v xml:space="preserve"> </v>
      </c>
      <c r="Z68" s="550" t="str">
        <f>IF(Z66&gt;Z79," ",IFERROR(Z74*(SUM(-Z79,Z66))," "))</f>
        <v xml:space="preserve"> </v>
      </c>
      <c r="AA68" s="550" t="str">
        <f>IF(AA66&gt;AA79," ",IFERROR(AA74*(SUM(-AA79,AA66))," "))</f>
        <v xml:space="preserve"> </v>
      </c>
      <c r="AB68" s="550" t="str">
        <f>IF(AB66&gt;AB79," ",IFERROR(AB74*(SUM(-AB79,AB66))," "))</f>
        <v xml:space="preserve"> </v>
      </c>
      <c r="AC68" s="550" t="str">
        <f>IF(AC66&gt;AC79," ",IFERROR(AC74*(SUM(-AC79,AC66))," "))</f>
        <v xml:space="preserve"> </v>
      </c>
      <c r="AD68" s="464">
        <f t="shared" si="60"/>
        <v>0</v>
      </c>
      <c r="AE68" s="245" t="str">
        <f>IF(AE66&gt;AE79,0,IFERROR(AE74*(SUM(-AE79,AE66))," "))</f>
        <v xml:space="preserve"> </v>
      </c>
      <c r="AF68" s="550" t="str">
        <f>IF(AF66&gt;AF79," ",IFERROR(AF74*(SUM(-AF79,AF66))," "))</f>
        <v xml:space="preserve"> </v>
      </c>
      <c r="AG68" s="550" t="str">
        <f>IF(AG66&gt;AG79," ",IFERROR(AG74*(SUM(-AG79,AG66))," "))</f>
        <v xml:space="preserve"> </v>
      </c>
      <c r="AH68" s="550" t="str">
        <f>IF(AH66&gt;AH79," ",IFERROR(AH74*(SUM(-AH79,AH66))," "))</f>
        <v xml:space="preserve"> </v>
      </c>
      <c r="AI68" s="550" t="str">
        <f>IF(AI66&gt;AI79," ",IFERROR(AI74*(SUM(-AI79,AI66))," "))</f>
        <v xml:space="preserve"> </v>
      </c>
      <c r="AJ68" s="550" t="str">
        <f>IF(AJ66&gt;AJ79," ",IFERROR(AJ74*(SUM(-AJ79,AJ66))," "))</f>
        <v xml:space="preserve"> </v>
      </c>
      <c r="AK68" s="464">
        <f t="shared" si="61"/>
        <v>0</v>
      </c>
      <c r="AL68" s="245" t="str">
        <f>IF(AL66&gt;AL79,0,IFERROR(AL74*(SUM(-AL79,AL66))," "))</f>
        <v xml:space="preserve"> </v>
      </c>
      <c r="AM68" s="550" t="str">
        <f>IF(AM66&gt;AM79," ",IFERROR(AM74*(SUM(-AM79,AM66))," "))</f>
        <v xml:space="preserve"> </v>
      </c>
      <c r="AN68" s="550" t="str">
        <f>IF(AN66&gt;AN79," ",IFERROR(AN74*(SUM(-AN79,AN66))," "))</f>
        <v xml:space="preserve"> </v>
      </c>
      <c r="AO68" s="550" t="str">
        <f>IF(AO66&gt;AO79," ",IFERROR(AO74*(SUM(-AO79,AO66))," "))</f>
        <v xml:space="preserve"> </v>
      </c>
      <c r="AP68" s="550" t="str">
        <f>IF(AP66&gt;AP79," ",IFERROR(AP74*(SUM(-AP79,AP66))," "))</f>
        <v xml:space="preserve"> </v>
      </c>
      <c r="AQ68" s="550" t="str">
        <f>IF(AQ66&gt;AQ79," ",IFERROR(AQ74*(SUM(-AQ79,AQ66))," "))</f>
        <v xml:space="preserve"> </v>
      </c>
      <c r="AR68" s="464">
        <f t="shared" si="62"/>
        <v>0</v>
      </c>
      <c r="AS68" s="245" t="str">
        <f>IF(AS66&gt;AS79,0,IFERROR(AS74*(SUM(-AS79,AS66))," "))</f>
        <v xml:space="preserve"> </v>
      </c>
      <c r="AT68" s="550" t="str">
        <f>IF(AT66&gt;AT79," ",IFERROR(AT74*(SUM(-AT79,AT66))," "))</f>
        <v xml:space="preserve"> </v>
      </c>
      <c r="AU68" s="550" t="str">
        <f>IF(AU66&gt;AU79," ",IFERROR(AU74*(SUM(-AU79,AU66))," "))</f>
        <v xml:space="preserve"> </v>
      </c>
      <c r="AV68" s="550" t="str">
        <f>IF(AV66&gt;AV79," ",IFERROR(AV74*(SUM(-AV79,AV66))," "))</f>
        <v xml:space="preserve"> </v>
      </c>
      <c r="AW68" s="550" t="str">
        <f>IF(AW66&gt;AW79," ",IFERROR(AW74*(SUM(-AW79,AW66))," "))</f>
        <v xml:space="preserve"> </v>
      </c>
      <c r="AX68" s="550" t="str">
        <f>IF(AX66&gt;AX79," ",IFERROR(AX74*(SUM(-AX79,AX66))," "))</f>
        <v xml:space="preserve"> </v>
      </c>
      <c r="AY68" s="464">
        <f t="shared" si="63"/>
        <v>0</v>
      </c>
      <c r="AZ68" s="245" t="str">
        <f>IF(AZ66&gt;AZ79,0,IFERROR(AZ74*(SUM(-AZ79,AZ66))," "))</f>
        <v xml:space="preserve"> </v>
      </c>
      <c r="BA68" s="550" t="str">
        <f>IF(BA66&gt;BA79," ",IFERROR(BA74*(SUM(-BA79,BA66))," "))</f>
        <v xml:space="preserve"> </v>
      </c>
      <c r="BB68" s="550" t="str">
        <f>IF(BB66&gt;BB79," ",IFERROR(BB74*(SUM(-BB79,BB66))," "))</f>
        <v xml:space="preserve"> </v>
      </c>
      <c r="BC68" s="550" t="str">
        <f>IF(BC66&gt;BC79," ",IFERROR(BC74*(SUM(-BC79,BC66))," "))</f>
        <v xml:space="preserve"> </v>
      </c>
      <c r="BD68" s="550" t="str">
        <f>IF(BD66&gt;BD79," ",IFERROR(BD74*(SUM(-BD79,BD66))," "))</f>
        <v xml:space="preserve"> </v>
      </c>
      <c r="BE68" s="550" t="str">
        <f>IF(BE66&gt;BE79," ",IFERROR(BE74*(SUM(-BE79,BE66))," "))</f>
        <v xml:space="preserve"> </v>
      </c>
      <c r="BF68" s="464">
        <f t="shared" si="64"/>
        <v>0</v>
      </c>
      <c r="BG68" s="245" t="str">
        <f>IF(BG66&gt;BG79,0,IFERROR(BG74*(SUM(-BG79,BG66))," "))</f>
        <v xml:space="preserve"> </v>
      </c>
      <c r="BH68" s="550" t="str">
        <f>IF(BH66&gt;BH79," ",IFERROR(BH74*(SUM(-BH79,BH66))," "))</f>
        <v xml:space="preserve"> </v>
      </c>
      <c r="BI68" s="550" t="str">
        <f>IF(BI66&gt;BI79," ",IFERROR(BI74*(SUM(-BI79,BI66))," "))</f>
        <v xml:space="preserve"> </v>
      </c>
      <c r="BJ68" s="550" t="str">
        <f>IF(BJ66&gt;BJ79," ",IFERROR(BJ74*(SUM(-BJ79,BJ66))," "))</f>
        <v xml:space="preserve"> </v>
      </c>
      <c r="BK68" s="550" t="str">
        <f>IF(BK66&gt;BK79," ",IFERROR(BK74*(SUM(-BK79,BK66))," "))</f>
        <v xml:space="preserve"> </v>
      </c>
      <c r="BL68" s="550" t="str">
        <f>IF(BL66&gt;BL79," ",IFERROR(BL74*(SUM(-BL79,BL66))," "))</f>
        <v xml:space="preserve"> </v>
      </c>
      <c r="BM68" s="464">
        <f t="shared" si="65"/>
        <v>0</v>
      </c>
      <c r="BN68" s="469"/>
      <c r="BO68" s="417">
        <f t="shared" si="8"/>
        <v>-30157.030000000006</v>
      </c>
    </row>
    <row r="69" spans="1:265" s="217" customFormat="1" ht="12.75">
      <c r="A69" s="522">
        <v>59</v>
      </c>
      <c r="B69" s="521" t="s">
        <v>245</v>
      </c>
      <c r="C69" s="245">
        <f>SUM(C65,C67,C68)</f>
        <v>41291.160000000003</v>
      </c>
      <c r="D69" s="245">
        <f>SUM(D65,D67,D68)</f>
        <v>28985.040000000001</v>
      </c>
      <c r="E69" s="245">
        <f>SUM(E65,E67,E68)</f>
        <v>3389.74</v>
      </c>
      <c r="F69" s="245">
        <f t="shared" ref="F69:G69" si="67">SUM(F65,F67,F68)</f>
        <v>0</v>
      </c>
      <c r="G69" s="245">
        <f t="shared" si="67"/>
        <v>4777.46</v>
      </c>
      <c r="H69" s="245"/>
      <c r="I69" s="415">
        <f t="shared" si="57"/>
        <v>78443.400000000023</v>
      </c>
      <c r="J69" s="409">
        <f>SUM(J65,J67,J68)</f>
        <v>0</v>
      </c>
      <c r="K69" s="248">
        <f>SUM(K65,K67,K68)</f>
        <v>0</v>
      </c>
      <c r="L69" s="248">
        <f>SUM(L65,L67,L68)</f>
        <v>0</v>
      </c>
      <c r="M69" s="248">
        <f t="shared" ref="M69:O69" si="68">SUM(M65,M67,M68)</f>
        <v>0</v>
      </c>
      <c r="N69" s="248">
        <f t="shared" si="68"/>
        <v>0</v>
      </c>
      <c r="O69" s="248">
        <f t="shared" si="68"/>
        <v>0</v>
      </c>
      <c r="P69" s="249">
        <f t="shared" ref="P69:AK69" si="69">P64+P67+P68</f>
        <v>0</v>
      </c>
      <c r="Q69" s="245">
        <f>SUM(Q65,Q67,Q68)</f>
        <v>0</v>
      </c>
      <c r="R69" s="246">
        <f>SUM(R65,R67,R68)</f>
        <v>0</v>
      </c>
      <c r="S69" s="246">
        <f>SUM(S65,S67,S68)</f>
        <v>0</v>
      </c>
      <c r="T69" s="246">
        <f t="shared" ref="T69:V69" si="70">SUM(T65,T67,T68)</f>
        <v>0</v>
      </c>
      <c r="U69" s="246">
        <f t="shared" si="70"/>
        <v>0</v>
      </c>
      <c r="V69" s="246">
        <f t="shared" si="70"/>
        <v>0</v>
      </c>
      <c r="W69" s="247">
        <f t="shared" si="69"/>
        <v>0</v>
      </c>
      <c r="X69" s="245">
        <f>SUM(X65,X67,X68)</f>
        <v>0</v>
      </c>
      <c r="Y69" s="246">
        <f>SUM(Y65,Y67,Y68)</f>
        <v>0</v>
      </c>
      <c r="Z69" s="246">
        <f>SUM(Z65,Z67,Z68)</f>
        <v>0</v>
      </c>
      <c r="AA69" s="246">
        <f t="shared" ref="AA69:AC69" si="71">SUM(AA65,AA67,AA68)</f>
        <v>0</v>
      </c>
      <c r="AB69" s="246">
        <f t="shared" si="71"/>
        <v>0</v>
      </c>
      <c r="AC69" s="246">
        <f t="shared" si="71"/>
        <v>0</v>
      </c>
      <c r="AD69" s="247">
        <f t="shared" si="69"/>
        <v>0</v>
      </c>
      <c r="AE69" s="245">
        <f>SUM(AE65,AE67,AE68)</f>
        <v>0</v>
      </c>
      <c r="AF69" s="246">
        <f>SUM(AF65,AF67,AF68)</f>
        <v>0</v>
      </c>
      <c r="AG69" s="246">
        <f>SUM(AG65,AG67,AG68)</f>
        <v>0</v>
      </c>
      <c r="AH69" s="246">
        <f t="shared" ref="AH69:AJ69" si="72">SUM(AH65,AH67,AH68)</f>
        <v>0</v>
      </c>
      <c r="AI69" s="246">
        <f t="shared" si="72"/>
        <v>0</v>
      </c>
      <c r="AJ69" s="246">
        <f t="shared" si="72"/>
        <v>0</v>
      </c>
      <c r="AK69" s="247">
        <f t="shared" si="69"/>
        <v>0</v>
      </c>
      <c r="AL69" s="245">
        <f>SUM(AL65,AL67,AL68)</f>
        <v>0</v>
      </c>
      <c r="AM69" s="246">
        <f>SUM(AM65,AM67,AM68)</f>
        <v>0</v>
      </c>
      <c r="AN69" s="246">
        <f>SUM(AN65,AN67,AN68)</f>
        <v>0</v>
      </c>
      <c r="AO69" s="246">
        <f t="shared" ref="AO69:AQ69" si="73">SUM(AO65,AO67,AO68)</f>
        <v>0</v>
      </c>
      <c r="AP69" s="246">
        <f t="shared" si="73"/>
        <v>0</v>
      </c>
      <c r="AQ69" s="246">
        <f t="shared" si="73"/>
        <v>0</v>
      </c>
      <c r="AR69" s="247">
        <f t="shared" ref="AR69:BM69" si="74">AR64+AR67+AR68</f>
        <v>0</v>
      </c>
      <c r="AS69" s="245">
        <f>SUM(AS65,AS67,AS68)</f>
        <v>0</v>
      </c>
      <c r="AT69" s="246">
        <f>SUM(AT65,AT67,AT68)</f>
        <v>0</v>
      </c>
      <c r="AU69" s="246">
        <f>SUM(AU65,AU67,AU68)</f>
        <v>0</v>
      </c>
      <c r="AV69" s="246">
        <f t="shared" ref="AV69:AX69" si="75">SUM(AV65,AV67,AV68)</f>
        <v>0</v>
      </c>
      <c r="AW69" s="246">
        <f t="shared" si="75"/>
        <v>0</v>
      </c>
      <c r="AX69" s="246">
        <f t="shared" si="75"/>
        <v>0</v>
      </c>
      <c r="AY69" s="247">
        <f t="shared" si="74"/>
        <v>0</v>
      </c>
      <c r="AZ69" s="245">
        <f>SUM(AZ65,AZ67,AZ68)</f>
        <v>0</v>
      </c>
      <c r="BA69" s="246">
        <f>SUM(BA65,BA67,BA68)</f>
        <v>0</v>
      </c>
      <c r="BB69" s="246">
        <f>SUM(BB65,BB67,BB68)</f>
        <v>0</v>
      </c>
      <c r="BC69" s="246">
        <f t="shared" ref="BC69:BE69" si="76">SUM(BC65,BC67,BC68)</f>
        <v>0</v>
      </c>
      <c r="BD69" s="246">
        <f t="shared" si="76"/>
        <v>0</v>
      </c>
      <c r="BE69" s="246">
        <f t="shared" si="76"/>
        <v>0</v>
      </c>
      <c r="BF69" s="247">
        <f t="shared" si="74"/>
        <v>0</v>
      </c>
      <c r="BG69" s="245">
        <f>SUM(BG65,BG67,BG68)</f>
        <v>0</v>
      </c>
      <c r="BH69" s="246">
        <f>SUM(BH65,BH67,BH68)</f>
        <v>0</v>
      </c>
      <c r="BI69" s="246">
        <f>SUM(BI65,BI67,BI68)</f>
        <v>0</v>
      </c>
      <c r="BJ69" s="246">
        <f t="shared" ref="BJ69:BL69" si="77">SUM(BJ65,BJ67,BJ68)</f>
        <v>0</v>
      </c>
      <c r="BK69" s="246">
        <f t="shared" si="77"/>
        <v>0</v>
      </c>
      <c r="BL69" s="246">
        <f t="shared" si="77"/>
        <v>0</v>
      </c>
      <c r="BM69" s="247">
        <f t="shared" si="74"/>
        <v>0</v>
      </c>
      <c r="BN69" s="469"/>
      <c r="BO69" s="417">
        <f t="shared" si="8"/>
        <v>78443.400000000023</v>
      </c>
    </row>
    <row r="70" spans="1:265" s="70" customFormat="1" ht="12.75">
      <c r="A70" s="523">
        <v>60</v>
      </c>
      <c r="B70" s="524" t="s">
        <v>102</v>
      </c>
      <c r="C70" s="226">
        <v>37554.69</v>
      </c>
      <c r="D70" s="420">
        <v>22861.439999999999</v>
      </c>
      <c r="E70" s="420">
        <v>2726.53</v>
      </c>
      <c r="F70" s="420"/>
      <c r="G70" s="420"/>
      <c r="H70" s="420"/>
      <c r="I70" s="415">
        <f t="shared" ref="I70:I71" si="78">SUM(C70:H70)</f>
        <v>63142.66</v>
      </c>
      <c r="J70" s="410"/>
      <c r="K70" s="373"/>
      <c r="L70" s="373"/>
      <c r="M70" s="373"/>
      <c r="N70" s="373"/>
      <c r="O70" s="373"/>
      <c r="P70" s="416">
        <f t="shared" ref="P70" si="79">SUM(J70:O70)</f>
        <v>0</v>
      </c>
      <c r="Q70" s="226"/>
      <c r="R70" s="420"/>
      <c r="S70" s="420"/>
      <c r="T70" s="420"/>
      <c r="U70" s="420"/>
      <c r="V70" s="420"/>
      <c r="W70" s="415">
        <f t="shared" ref="W70" si="80">SUM(Q70:V70)</f>
        <v>0</v>
      </c>
      <c r="X70" s="226"/>
      <c r="Y70" s="420"/>
      <c r="Z70" s="420"/>
      <c r="AA70" s="420"/>
      <c r="AB70" s="420"/>
      <c r="AC70" s="420"/>
      <c r="AD70" s="415">
        <f t="shared" ref="AD70" si="81">SUM(X70:AC70)</f>
        <v>0</v>
      </c>
      <c r="AE70" s="226"/>
      <c r="AF70" s="420"/>
      <c r="AG70" s="420"/>
      <c r="AH70" s="420"/>
      <c r="AI70" s="420"/>
      <c r="AJ70" s="420"/>
      <c r="AK70" s="415">
        <f t="shared" ref="AK70" si="82">SUM(AE70:AJ70)</f>
        <v>0</v>
      </c>
      <c r="AL70" s="226"/>
      <c r="AM70" s="420"/>
      <c r="AN70" s="420"/>
      <c r="AO70" s="420"/>
      <c r="AP70" s="420"/>
      <c r="AQ70" s="420"/>
      <c r="AR70" s="415">
        <f t="shared" ref="AR70" si="83">SUM(AL70:AQ70)</f>
        <v>0</v>
      </c>
      <c r="AS70" s="226"/>
      <c r="AT70" s="420"/>
      <c r="AU70" s="420"/>
      <c r="AV70" s="420"/>
      <c r="AW70" s="420"/>
      <c r="AX70" s="420"/>
      <c r="AY70" s="415">
        <f t="shared" ref="AY70" si="84">SUM(AS70:AX70)</f>
        <v>0</v>
      </c>
      <c r="AZ70" s="226"/>
      <c r="BA70" s="420"/>
      <c r="BB70" s="420"/>
      <c r="BC70" s="420"/>
      <c r="BD70" s="420"/>
      <c r="BE70" s="420"/>
      <c r="BF70" s="415">
        <f t="shared" ref="BF70" si="85">SUM(AZ70:BE70)</f>
        <v>0</v>
      </c>
      <c r="BG70" s="226"/>
      <c r="BH70" s="420"/>
      <c r="BI70" s="420"/>
      <c r="BJ70" s="420"/>
      <c r="BK70" s="420"/>
      <c r="BL70" s="420"/>
      <c r="BM70" s="415">
        <f t="shared" ref="BM70" si="86">SUM(BG70:BL70)</f>
        <v>0</v>
      </c>
      <c r="BN70" s="469"/>
      <c r="BO70" s="417">
        <f t="shared" si="8"/>
        <v>63142.66</v>
      </c>
    </row>
    <row r="71" spans="1:265" s="217" customFormat="1" thickBot="1">
      <c r="A71" s="525">
        <v>61</v>
      </c>
      <c r="B71" s="526" t="s">
        <v>103</v>
      </c>
      <c r="C71" s="562">
        <f>C69-C70</f>
        <v>3736.4700000000012</v>
      </c>
      <c r="D71" s="563">
        <f t="shared" ref="D71:G71" si="87">D69-D70</f>
        <v>6123.6000000000022</v>
      </c>
      <c r="E71" s="563">
        <f t="shared" si="87"/>
        <v>663.20999999999958</v>
      </c>
      <c r="F71" s="563">
        <f t="shared" si="87"/>
        <v>0</v>
      </c>
      <c r="G71" s="563">
        <f t="shared" si="87"/>
        <v>4777.46</v>
      </c>
      <c r="H71" s="563"/>
      <c r="I71" s="544">
        <f t="shared" si="78"/>
        <v>15300.740000000002</v>
      </c>
      <c r="J71" s="564">
        <f>J69-J70</f>
        <v>0</v>
      </c>
      <c r="K71" s="565">
        <f t="shared" ref="K71:P71" si="88">K69-K70</f>
        <v>0</v>
      </c>
      <c r="L71" s="565">
        <f t="shared" si="88"/>
        <v>0</v>
      </c>
      <c r="M71" s="565">
        <f t="shared" si="88"/>
        <v>0</v>
      </c>
      <c r="N71" s="565">
        <f t="shared" si="88"/>
        <v>0</v>
      </c>
      <c r="O71" s="565">
        <f t="shared" si="88"/>
        <v>0</v>
      </c>
      <c r="P71" s="566">
        <f t="shared" si="88"/>
        <v>0</v>
      </c>
      <c r="Q71" s="562">
        <f>Q69-Q70</f>
        <v>0</v>
      </c>
      <c r="R71" s="563">
        <f t="shared" ref="R71:W71" si="89">R69-R70</f>
        <v>0</v>
      </c>
      <c r="S71" s="563">
        <f t="shared" si="89"/>
        <v>0</v>
      </c>
      <c r="T71" s="563">
        <f t="shared" si="89"/>
        <v>0</v>
      </c>
      <c r="U71" s="563">
        <f t="shared" si="89"/>
        <v>0</v>
      </c>
      <c r="V71" s="563">
        <f t="shared" si="89"/>
        <v>0</v>
      </c>
      <c r="W71" s="567">
        <f t="shared" si="89"/>
        <v>0</v>
      </c>
      <c r="X71" s="562">
        <f>X69-X70</f>
        <v>0</v>
      </c>
      <c r="Y71" s="563">
        <f t="shared" ref="Y71:AD71" si="90">Y69-Y70</f>
        <v>0</v>
      </c>
      <c r="Z71" s="563">
        <f t="shared" si="90"/>
        <v>0</v>
      </c>
      <c r="AA71" s="563">
        <f t="shared" si="90"/>
        <v>0</v>
      </c>
      <c r="AB71" s="563">
        <f t="shared" si="90"/>
        <v>0</v>
      </c>
      <c r="AC71" s="563">
        <f t="shared" si="90"/>
        <v>0</v>
      </c>
      <c r="AD71" s="567">
        <f t="shared" si="90"/>
        <v>0</v>
      </c>
      <c r="AE71" s="562">
        <f>AE69-AE70</f>
        <v>0</v>
      </c>
      <c r="AF71" s="563">
        <f t="shared" ref="AF71:AK71" si="91">AF69-AF70</f>
        <v>0</v>
      </c>
      <c r="AG71" s="563">
        <f t="shared" si="91"/>
        <v>0</v>
      </c>
      <c r="AH71" s="563">
        <f t="shared" si="91"/>
        <v>0</v>
      </c>
      <c r="AI71" s="563">
        <f t="shared" si="91"/>
        <v>0</v>
      </c>
      <c r="AJ71" s="563">
        <f t="shared" si="91"/>
        <v>0</v>
      </c>
      <c r="AK71" s="567">
        <f t="shared" si="91"/>
        <v>0</v>
      </c>
      <c r="AL71" s="562">
        <f>AL69-AL70</f>
        <v>0</v>
      </c>
      <c r="AM71" s="563">
        <f t="shared" ref="AM71:AR71" si="92">AM69-AM70</f>
        <v>0</v>
      </c>
      <c r="AN71" s="563">
        <f t="shared" si="92"/>
        <v>0</v>
      </c>
      <c r="AO71" s="563">
        <f t="shared" si="92"/>
        <v>0</v>
      </c>
      <c r="AP71" s="563">
        <f t="shared" si="92"/>
        <v>0</v>
      </c>
      <c r="AQ71" s="563">
        <f t="shared" si="92"/>
        <v>0</v>
      </c>
      <c r="AR71" s="567">
        <f t="shared" si="92"/>
        <v>0</v>
      </c>
      <c r="AS71" s="562">
        <f>AS69-AS70</f>
        <v>0</v>
      </c>
      <c r="AT71" s="563">
        <f t="shared" ref="AT71:AY71" si="93">AT69-AT70</f>
        <v>0</v>
      </c>
      <c r="AU71" s="563">
        <f t="shared" si="93"/>
        <v>0</v>
      </c>
      <c r="AV71" s="563">
        <f t="shared" si="93"/>
        <v>0</v>
      </c>
      <c r="AW71" s="563">
        <f t="shared" si="93"/>
        <v>0</v>
      </c>
      <c r="AX71" s="563">
        <f t="shared" si="93"/>
        <v>0</v>
      </c>
      <c r="AY71" s="567">
        <f t="shared" si="93"/>
        <v>0</v>
      </c>
      <c r="AZ71" s="562">
        <f>AZ69-AZ70</f>
        <v>0</v>
      </c>
      <c r="BA71" s="563">
        <f t="shared" ref="BA71:BF71" si="94">BA69-BA70</f>
        <v>0</v>
      </c>
      <c r="BB71" s="563">
        <f t="shared" si="94"/>
        <v>0</v>
      </c>
      <c r="BC71" s="563">
        <f t="shared" si="94"/>
        <v>0</v>
      </c>
      <c r="BD71" s="563">
        <f t="shared" si="94"/>
        <v>0</v>
      </c>
      <c r="BE71" s="563">
        <f t="shared" si="94"/>
        <v>0</v>
      </c>
      <c r="BF71" s="567">
        <f t="shared" si="94"/>
        <v>0</v>
      </c>
      <c r="BG71" s="562">
        <f>BG69-BG70</f>
        <v>0</v>
      </c>
      <c r="BH71" s="563">
        <f t="shared" ref="BH71:BM71" si="95">BH69-BH70</f>
        <v>0</v>
      </c>
      <c r="BI71" s="563">
        <f t="shared" si="95"/>
        <v>0</v>
      </c>
      <c r="BJ71" s="563">
        <f t="shared" si="95"/>
        <v>0</v>
      </c>
      <c r="BK71" s="563">
        <f t="shared" si="95"/>
        <v>0</v>
      </c>
      <c r="BL71" s="563">
        <f t="shared" si="95"/>
        <v>0</v>
      </c>
      <c r="BM71" s="567">
        <f t="shared" si="95"/>
        <v>0</v>
      </c>
      <c r="BN71" s="469"/>
      <c r="BO71" s="417">
        <f t="shared" si="8"/>
        <v>15300.740000000002</v>
      </c>
    </row>
    <row r="72" spans="1:265" s="70" customFormat="1" ht="13.15" customHeight="1">
      <c r="A72" s="527">
        <v>62</v>
      </c>
      <c r="B72" s="528" t="s">
        <v>192</v>
      </c>
      <c r="C72" s="470"/>
      <c r="D72" s="471"/>
      <c r="E72" s="471"/>
      <c r="F72" s="471"/>
      <c r="G72" s="471"/>
      <c r="H72" s="420"/>
      <c r="I72" s="415"/>
      <c r="J72" s="472"/>
      <c r="K72" s="473"/>
      <c r="L72" s="473"/>
      <c r="M72" s="473"/>
      <c r="N72" s="473"/>
      <c r="O72" s="473"/>
      <c r="P72" s="439"/>
      <c r="Q72" s="474"/>
      <c r="R72" s="475"/>
      <c r="S72" s="475"/>
      <c r="T72" s="475"/>
      <c r="U72" s="475"/>
      <c r="V72" s="475"/>
      <c r="W72" s="440"/>
      <c r="X72" s="474"/>
      <c r="Y72" s="475"/>
      <c r="Z72" s="475"/>
      <c r="AA72" s="475"/>
      <c r="AB72" s="475"/>
      <c r="AC72" s="475"/>
      <c r="AD72" s="440"/>
      <c r="AE72" s="474"/>
      <c r="AF72" s="475"/>
      <c r="AG72" s="475"/>
      <c r="AH72" s="475"/>
      <c r="AI72" s="475"/>
      <c r="AJ72" s="475"/>
      <c r="AK72" s="440"/>
      <c r="AL72" s="474"/>
      <c r="AM72" s="475"/>
      <c r="AN72" s="475"/>
      <c r="AO72" s="475"/>
      <c r="AP72" s="475"/>
      <c r="AQ72" s="475"/>
      <c r="AR72" s="440"/>
      <c r="AS72" s="474"/>
      <c r="AT72" s="475"/>
      <c r="AU72" s="475"/>
      <c r="AV72" s="475"/>
      <c r="AW72" s="475"/>
      <c r="AX72" s="475"/>
      <c r="AY72" s="440"/>
      <c r="AZ72" s="474"/>
      <c r="BA72" s="475"/>
      <c r="BB72" s="475"/>
      <c r="BC72" s="475"/>
      <c r="BD72" s="475"/>
      <c r="BE72" s="475"/>
      <c r="BF72" s="440"/>
      <c r="BG72" s="474"/>
      <c r="BH72" s="475"/>
      <c r="BI72" s="475"/>
      <c r="BJ72" s="475"/>
      <c r="BK72" s="475"/>
      <c r="BL72" s="475"/>
      <c r="BM72" s="440"/>
      <c r="BN72" s="476"/>
      <c r="BO72" s="383"/>
    </row>
    <row r="73" spans="1:265" s="72" customFormat="1" ht="12.75">
      <c r="A73" s="529">
        <v>63</v>
      </c>
      <c r="B73" s="530" t="s">
        <v>105</v>
      </c>
      <c r="C73" s="477">
        <v>59</v>
      </c>
      <c r="D73" s="473">
        <v>135</v>
      </c>
      <c r="E73" s="473">
        <v>9</v>
      </c>
      <c r="F73" s="473"/>
      <c r="G73" s="473">
        <v>9</v>
      </c>
      <c r="H73" s="577"/>
      <c r="I73" s="439">
        <f t="shared" ref="I73:I78" si="96">SUM(C73:H73)</f>
        <v>212</v>
      </c>
      <c r="J73" s="472"/>
      <c r="K73" s="473"/>
      <c r="L73" s="473"/>
      <c r="M73" s="473"/>
      <c r="N73" s="473"/>
      <c r="O73" s="473"/>
      <c r="P73" s="439">
        <f t="shared" ref="P73:P78" si="97">SUM(J73:O73)</f>
        <v>0</v>
      </c>
      <c r="Q73" s="477"/>
      <c r="R73" s="473"/>
      <c r="S73" s="473"/>
      <c r="T73" s="473"/>
      <c r="U73" s="473"/>
      <c r="V73" s="473"/>
      <c r="W73" s="439">
        <f t="shared" ref="W73:W78" si="98">SUM(Q73:V73)</f>
        <v>0</v>
      </c>
      <c r="X73" s="477"/>
      <c r="Y73" s="473"/>
      <c r="Z73" s="473"/>
      <c r="AA73" s="473"/>
      <c r="AB73" s="473"/>
      <c r="AC73" s="473"/>
      <c r="AD73" s="439">
        <f t="shared" ref="AD73:AD78" si="99">SUM(X73:AC73)</f>
        <v>0</v>
      </c>
      <c r="AE73" s="478"/>
      <c r="AF73" s="479"/>
      <c r="AG73" s="479"/>
      <c r="AH73" s="479"/>
      <c r="AI73" s="479"/>
      <c r="AJ73" s="479"/>
      <c r="AK73" s="441">
        <f t="shared" ref="AK73:AK78" si="100">SUM(AE73:AJ73)</f>
        <v>0</v>
      </c>
      <c r="AL73" s="478"/>
      <c r="AM73" s="479"/>
      <c r="AN73" s="479"/>
      <c r="AO73" s="479"/>
      <c r="AP73" s="479"/>
      <c r="AQ73" s="479"/>
      <c r="AR73" s="441">
        <f t="shared" ref="AR73:AR78" si="101">SUM(AL73:AQ73)</f>
        <v>0</v>
      </c>
      <c r="AS73" s="478"/>
      <c r="AT73" s="479"/>
      <c r="AU73" s="479"/>
      <c r="AV73" s="479"/>
      <c r="AW73" s="479"/>
      <c r="AX73" s="479"/>
      <c r="AY73" s="441">
        <f t="shared" ref="AY73:AY78" si="102">SUM(AS73:AX73)</f>
        <v>0</v>
      </c>
      <c r="AZ73" s="478"/>
      <c r="BA73" s="479"/>
      <c r="BB73" s="479"/>
      <c r="BC73" s="479"/>
      <c r="BD73" s="479"/>
      <c r="BE73" s="479"/>
      <c r="BF73" s="441">
        <f t="shared" ref="BF73:BF78" si="103">SUM(AZ73:BE73)</f>
        <v>0</v>
      </c>
      <c r="BG73" s="478"/>
      <c r="BH73" s="479"/>
      <c r="BI73" s="479"/>
      <c r="BJ73" s="479"/>
      <c r="BK73" s="479"/>
      <c r="BL73" s="479"/>
      <c r="BM73" s="441">
        <f t="shared" ref="BM73:BM78" si="104">SUM(BG73:BL73)</f>
        <v>0</v>
      </c>
      <c r="BN73" s="480"/>
      <c r="BO73" s="442">
        <f t="shared" ref="BO73:BO78" si="105">I73+P73+W73+AD73+AR73+AY73+BF73+BM73+AK73</f>
        <v>212</v>
      </c>
      <c r="BP73" s="70"/>
      <c r="BQ73" s="70"/>
      <c r="BR73" s="70"/>
      <c r="BS73" s="70"/>
      <c r="BT73" s="70"/>
      <c r="BU73" s="70"/>
      <c r="BV73" s="70"/>
      <c r="BW73" s="70"/>
      <c r="BX73" s="70"/>
      <c r="BY73" s="70"/>
      <c r="BZ73" s="70"/>
      <c r="CA73" s="70"/>
      <c r="CB73" s="70"/>
      <c r="CC73" s="70"/>
      <c r="CD73" s="70"/>
      <c r="CE73" s="70"/>
      <c r="CF73" s="70"/>
      <c r="CG73" s="70"/>
      <c r="CH73" s="70"/>
      <c r="CI73" s="70"/>
      <c r="CJ73" s="70"/>
      <c r="CK73" s="70"/>
      <c r="CL73" s="70"/>
      <c r="CM73" s="70"/>
      <c r="CN73" s="70"/>
      <c r="CO73" s="70"/>
      <c r="CP73" s="70"/>
      <c r="CQ73" s="70"/>
      <c r="CR73" s="70"/>
      <c r="CS73" s="70"/>
      <c r="CT73" s="70"/>
      <c r="CU73" s="70"/>
      <c r="CV73" s="70"/>
      <c r="CW73" s="70"/>
      <c r="CX73" s="70"/>
      <c r="CY73" s="70"/>
      <c r="CZ73" s="70"/>
      <c r="DA73" s="70"/>
      <c r="DB73" s="70"/>
      <c r="DC73" s="70"/>
      <c r="DD73" s="70"/>
      <c r="DE73" s="70"/>
      <c r="DF73" s="70"/>
      <c r="DG73" s="70"/>
      <c r="DH73" s="70"/>
      <c r="DI73" s="70"/>
      <c r="DJ73" s="70"/>
      <c r="DK73" s="70"/>
      <c r="DL73" s="70"/>
      <c r="DM73" s="70"/>
      <c r="DN73" s="70"/>
      <c r="DO73" s="70"/>
      <c r="DP73" s="70"/>
      <c r="DQ73" s="70"/>
      <c r="DR73" s="70"/>
      <c r="DS73" s="70"/>
      <c r="DT73" s="70"/>
      <c r="DU73" s="70"/>
      <c r="DV73" s="70"/>
      <c r="DW73" s="70"/>
      <c r="DX73" s="70"/>
      <c r="DY73" s="70"/>
      <c r="DZ73" s="70"/>
      <c r="EA73" s="70"/>
      <c r="EB73" s="70"/>
      <c r="EC73" s="70"/>
      <c r="ED73" s="70"/>
      <c r="EE73" s="70"/>
      <c r="EF73" s="70"/>
      <c r="EG73" s="70"/>
      <c r="EH73" s="70"/>
      <c r="EI73" s="70"/>
      <c r="EJ73" s="70"/>
      <c r="EK73" s="70"/>
      <c r="EL73" s="70"/>
      <c r="EM73" s="70"/>
      <c r="EN73" s="70"/>
      <c r="EO73" s="70"/>
      <c r="EP73" s="70"/>
      <c r="EQ73" s="70"/>
      <c r="ER73" s="70"/>
      <c r="ES73" s="70"/>
      <c r="ET73" s="70"/>
      <c r="EU73" s="70"/>
      <c r="EV73" s="70"/>
      <c r="EW73" s="70"/>
      <c r="EX73" s="70"/>
      <c r="EY73" s="70"/>
      <c r="EZ73" s="70"/>
      <c r="FA73" s="70"/>
      <c r="FB73" s="70"/>
      <c r="FC73" s="70"/>
      <c r="FD73" s="70"/>
      <c r="FE73" s="70"/>
      <c r="FF73" s="70"/>
      <c r="FG73" s="70"/>
      <c r="FH73" s="70"/>
      <c r="FI73" s="70"/>
      <c r="FJ73" s="70"/>
      <c r="FK73" s="70"/>
      <c r="FL73" s="70"/>
      <c r="FM73" s="70"/>
      <c r="FN73" s="70"/>
      <c r="FO73" s="70"/>
      <c r="FP73" s="70"/>
      <c r="FQ73" s="70"/>
      <c r="FR73" s="70"/>
      <c r="FS73" s="70"/>
      <c r="FT73" s="70"/>
      <c r="FU73" s="70"/>
      <c r="FV73" s="70"/>
      <c r="FW73" s="70"/>
      <c r="FX73" s="70"/>
      <c r="FY73" s="70"/>
      <c r="FZ73" s="70"/>
      <c r="GA73" s="70"/>
      <c r="GB73" s="70"/>
      <c r="GC73" s="70"/>
      <c r="GD73" s="70"/>
      <c r="GE73" s="70"/>
      <c r="GF73" s="70"/>
      <c r="GG73" s="70"/>
      <c r="GH73" s="70"/>
      <c r="GI73" s="70"/>
      <c r="GJ73" s="70"/>
      <c r="GK73" s="70"/>
      <c r="GL73" s="70"/>
      <c r="GM73" s="70"/>
      <c r="GN73" s="70"/>
      <c r="GO73" s="70"/>
      <c r="GP73" s="70"/>
      <c r="GQ73" s="70"/>
      <c r="GR73" s="70"/>
      <c r="GS73" s="70"/>
      <c r="GT73" s="70"/>
      <c r="GU73" s="70"/>
      <c r="GV73" s="70"/>
      <c r="GW73" s="70"/>
      <c r="GX73" s="70"/>
      <c r="GY73" s="70"/>
      <c r="GZ73" s="70"/>
      <c r="HA73" s="70"/>
      <c r="HB73" s="70"/>
      <c r="HC73" s="70"/>
      <c r="HD73" s="70"/>
      <c r="HE73" s="70"/>
      <c r="HF73" s="70"/>
      <c r="HG73" s="70"/>
      <c r="HH73" s="70"/>
      <c r="HI73" s="70"/>
      <c r="HJ73" s="70"/>
      <c r="HK73" s="70"/>
      <c r="HL73" s="70"/>
      <c r="HM73" s="70"/>
      <c r="HN73" s="70"/>
      <c r="HO73" s="70"/>
      <c r="HP73" s="70"/>
      <c r="HQ73" s="70"/>
      <c r="HR73" s="70"/>
      <c r="HS73" s="70"/>
      <c r="HT73" s="70"/>
      <c r="HU73" s="70"/>
      <c r="HV73" s="70"/>
      <c r="HW73" s="70"/>
      <c r="HX73" s="70"/>
      <c r="HY73" s="70"/>
      <c r="HZ73" s="70"/>
      <c r="IA73" s="70"/>
      <c r="IB73" s="70"/>
      <c r="IC73" s="70"/>
      <c r="ID73" s="70"/>
      <c r="IE73" s="70"/>
      <c r="IF73" s="70"/>
      <c r="IG73" s="70"/>
      <c r="IH73" s="70"/>
      <c r="II73" s="70"/>
      <c r="IJ73" s="70"/>
      <c r="IK73" s="70"/>
      <c r="IL73" s="70"/>
      <c r="IM73" s="70"/>
      <c r="IN73" s="70"/>
      <c r="IO73" s="70"/>
      <c r="IP73" s="70"/>
      <c r="IQ73" s="70"/>
      <c r="IR73" s="70"/>
      <c r="IS73" s="70"/>
      <c r="IT73" s="70"/>
      <c r="IU73" s="70"/>
      <c r="IV73" s="70"/>
      <c r="IW73" s="70"/>
      <c r="IX73" s="70"/>
      <c r="IY73" s="70"/>
      <c r="IZ73" s="70"/>
      <c r="JA73" s="70"/>
      <c r="JB73" s="70"/>
      <c r="JC73" s="70"/>
      <c r="JD73" s="70"/>
      <c r="JE73" s="70"/>
    </row>
    <row r="74" spans="1:265" s="70" customFormat="1" ht="12.75">
      <c r="A74" s="531">
        <v>64</v>
      </c>
      <c r="B74" s="524" t="s">
        <v>106</v>
      </c>
      <c r="C74" s="470">
        <v>652</v>
      </c>
      <c r="D74" s="471">
        <v>639</v>
      </c>
      <c r="E74" s="471">
        <v>46</v>
      </c>
      <c r="F74" s="473"/>
      <c r="G74" s="473">
        <v>46</v>
      </c>
      <c r="H74" s="579"/>
      <c r="I74" s="439">
        <f t="shared" si="96"/>
        <v>1383</v>
      </c>
      <c r="J74" s="481"/>
      <c r="K74" s="471"/>
      <c r="L74" s="471"/>
      <c r="M74" s="473"/>
      <c r="N74" s="473"/>
      <c r="O74" s="473"/>
      <c r="P74" s="439">
        <f t="shared" si="97"/>
        <v>0</v>
      </c>
      <c r="Q74" s="470"/>
      <c r="R74" s="471"/>
      <c r="S74" s="471"/>
      <c r="T74" s="473"/>
      <c r="U74" s="473"/>
      <c r="V74" s="473"/>
      <c r="W74" s="439">
        <f t="shared" si="98"/>
        <v>0</v>
      </c>
      <c r="X74" s="470"/>
      <c r="Y74" s="471"/>
      <c r="Z74" s="471"/>
      <c r="AA74" s="473"/>
      <c r="AB74" s="473"/>
      <c r="AC74" s="473"/>
      <c r="AD74" s="439">
        <f t="shared" si="99"/>
        <v>0</v>
      </c>
      <c r="AE74" s="482"/>
      <c r="AF74" s="483"/>
      <c r="AG74" s="483"/>
      <c r="AH74" s="479"/>
      <c r="AI74" s="479"/>
      <c r="AJ74" s="479"/>
      <c r="AK74" s="441">
        <f t="shared" si="100"/>
        <v>0</v>
      </c>
      <c r="AL74" s="482"/>
      <c r="AM74" s="483"/>
      <c r="AN74" s="483"/>
      <c r="AO74" s="479"/>
      <c r="AP74" s="479"/>
      <c r="AQ74" s="479"/>
      <c r="AR74" s="441">
        <f t="shared" si="101"/>
        <v>0</v>
      </c>
      <c r="AS74" s="482"/>
      <c r="AT74" s="483"/>
      <c r="AU74" s="483"/>
      <c r="AV74" s="479"/>
      <c r="AW74" s="479"/>
      <c r="AX74" s="479"/>
      <c r="AY74" s="441">
        <f t="shared" si="102"/>
        <v>0</v>
      </c>
      <c r="AZ74" s="482"/>
      <c r="BA74" s="483"/>
      <c r="BB74" s="483"/>
      <c r="BC74" s="479"/>
      <c r="BD74" s="479"/>
      <c r="BE74" s="479"/>
      <c r="BF74" s="441">
        <f t="shared" si="103"/>
        <v>0</v>
      </c>
      <c r="BG74" s="482"/>
      <c r="BH74" s="483"/>
      <c r="BI74" s="483"/>
      <c r="BJ74" s="479"/>
      <c r="BK74" s="479"/>
      <c r="BL74" s="479"/>
      <c r="BM74" s="441">
        <f t="shared" si="104"/>
        <v>0</v>
      </c>
      <c r="BN74" s="484"/>
      <c r="BO74" s="442">
        <f t="shared" si="105"/>
        <v>1383</v>
      </c>
    </row>
    <row r="75" spans="1:265" s="70" customFormat="1" ht="12.75">
      <c r="A75" s="532">
        <v>65</v>
      </c>
      <c r="B75" s="530" t="s">
        <v>107</v>
      </c>
      <c r="C75" s="551">
        <v>90.43</v>
      </c>
      <c r="D75" s="552">
        <v>166.67</v>
      </c>
      <c r="E75" s="552">
        <v>17.93</v>
      </c>
      <c r="F75" s="553"/>
      <c r="G75" s="553">
        <v>30</v>
      </c>
      <c r="H75" s="577"/>
      <c r="I75" s="554">
        <f t="shared" si="96"/>
        <v>305.03000000000003</v>
      </c>
      <c r="J75" s="481"/>
      <c r="K75" s="471"/>
      <c r="L75" s="471"/>
      <c r="M75" s="473"/>
      <c r="N75" s="473"/>
      <c r="O75" s="473"/>
      <c r="P75" s="439">
        <f t="shared" si="97"/>
        <v>0</v>
      </c>
      <c r="Q75" s="470"/>
      <c r="R75" s="471"/>
      <c r="S75" s="471"/>
      <c r="T75" s="473"/>
      <c r="U75" s="473"/>
      <c r="V75" s="473"/>
      <c r="W75" s="439">
        <f t="shared" si="98"/>
        <v>0</v>
      </c>
      <c r="X75" s="470"/>
      <c r="Y75" s="471"/>
      <c r="Z75" s="471"/>
      <c r="AA75" s="473"/>
      <c r="AB75" s="473"/>
      <c r="AC75" s="473"/>
      <c r="AD75" s="439">
        <f t="shared" si="99"/>
        <v>0</v>
      </c>
      <c r="AE75" s="482"/>
      <c r="AF75" s="483"/>
      <c r="AG75" s="483"/>
      <c r="AH75" s="479"/>
      <c r="AI75" s="479"/>
      <c r="AJ75" s="479"/>
      <c r="AK75" s="441">
        <f t="shared" si="100"/>
        <v>0</v>
      </c>
      <c r="AL75" s="482"/>
      <c r="AM75" s="483"/>
      <c r="AN75" s="483"/>
      <c r="AO75" s="479"/>
      <c r="AP75" s="479"/>
      <c r="AQ75" s="479"/>
      <c r="AR75" s="441">
        <f t="shared" si="101"/>
        <v>0</v>
      </c>
      <c r="AS75" s="482"/>
      <c r="AT75" s="483"/>
      <c r="AU75" s="483"/>
      <c r="AV75" s="479"/>
      <c r="AW75" s="479"/>
      <c r="AX75" s="479"/>
      <c r="AY75" s="441">
        <f t="shared" si="102"/>
        <v>0</v>
      </c>
      <c r="AZ75" s="482"/>
      <c r="BA75" s="483"/>
      <c r="BB75" s="483"/>
      <c r="BC75" s="479"/>
      <c r="BD75" s="479"/>
      <c r="BE75" s="479"/>
      <c r="BF75" s="441">
        <f t="shared" si="103"/>
        <v>0</v>
      </c>
      <c r="BG75" s="482"/>
      <c r="BH75" s="483"/>
      <c r="BI75" s="483"/>
      <c r="BJ75" s="479"/>
      <c r="BK75" s="479"/>
      <c r="BL75" s="479"/>
      <c r="BM75" s="441">
        <f t="shared" si="104"/>
        <v>0</v>
      </c>
      <c r="BN75" s="484"/>
      <c r="BO75" s="442">
        <f t="shared" si="105"/>
        <v>305.03000000000003</v>
      </c>
    </row>
    <row r="76" spans="1:265" s="70" customFormat="1" ht="12.75">
      <c r="A76" s="531">
        <v>66</v>
      </c>
      <c r="B76" s="524" t="s">
        <v>108</v>
      </c>
      <c r="C76" s="551">
        <v>1197.44</v>
      </c>
      <c r="D76" s="552">
        <v>840.56</v>
      </c>
      <c r="E76" s="552">
        <v>98.3</v>
      </c>
      <c r="F76" s="553"/>
      <c r="G76" s="553">
        <v>84</v>
      </c>
      <c r="H76" s="577"/>
      <c r="I76" s="554">
        <f t="shared" si="96"/>
        <v>2220.3000000000002</v>
      </c>
      <c r="J76" s="481"/>
      <c r="K76" s="471"/>
      <c r="L76" s="471"/>
      <c r="M76" s="473"/>
      <c r="N76" s="473"/>
      <c r="O76" s="473"/>
      <c r="P76" s="439">
        <f t="shared" si="97"/>
        <v>0</v>
      </c>
      <c r="Q76" s="470"/>
      <c r="R76" s="471"/>
      <c r="S76" s="471"/>
      <c r="T76" s="473"/>
      <c r="U76" s="473"/>
      <c r="V76" s="473"/>
      <c r="W76" s="439">
        <f t="shared" si="98"/>
        <v>0</v>
      </c>
      <c r="X76" s="470"/>
      <c r="Y76" s="471"/>
      <c r="Z76" s="471"/>
      <c r="AA76" s="473"/>
      <c r="AB76" s="473"/>
      <c r="AC76" s="473"/>
      <c r="AD76" s="439">
        <f t="shared" si="99"/>
        <v>0</v>
      </c>
      <c r="AE76" s="482"/>
      <c r="AF76" s="483"/>
      <c r="AG76" s="483"/>
      <c r="AH76" s="479"/>
      <c r="AI76" s="479"/>
      <c r="AJ76" s="479"/>
      <c r="AK76" s="441">
        <f t="shared" si="100"/>
        <v>0</v>
      </c>
      <c r="AL76" s="482"/>
      <c r="AM76" s="483"/>
      <c r="AN76" s="483"/>
      <c r="AO76" s="479"/>
      <c r="AP76" s="479"/>
      <c r="AQ76" s="479"/>
      <c r="AR76" s="441">
        <f t="shared" si="101"/>
        <v>0</v>
      </c>
      <c r="AS76" s="482"/>
      <c r="AT76" s="483"/>
      <c r="AU76" s="483"/>
      <c r="AV76" s="479"/>
      <c r="AW76" s="479"/>
      <c r="AX76" s="479"/>
      <c r="AY76" s="441">
        <f t="shared" si="102"/>
        <v>0</v>
      </c>
      <c r="AZ76" s="482"/>
      <c r="BA76" s="483"/>
      <c r="BB76" s="483"/>
      <c r="BC76" s="479"/>
      <c r="BD76" s="479"/>
      <c r="BE76" s="479"/>
      <c r="BF76" s="441">
        <f t="shared" si="103"/>
        <v>0</v>
      </c>
      <c r="BG76" s="482"/>
      <c r="BH76" s="483"/>
      <c r="BI76" s="483"/>
      <c r="BJ76" s="479"/>
      <c r="BK76" s="479"/>
      <c r="BL76" s="479"/>
      <c r="BM76" s="441">
        <f t="shared" si="104"/>
        <v>0</v>
      </c>
      <c r="BN76" s="484"/>
      <c r="BO76" s="442">
        <f t="shared" si="105"/>
        <v>2220.3000000000002</v>
      </c>
    </row>
    <row r="77" spans="1:265" s="70" customFormat="1" ht="12.75">
      <c r="A77" s="532">
        <v>67</v>
      </c>
      <c r="B77" s="530" t="s">
        <v>109</v>
      </c>
      <c r="C77" s="470"/>
      <c r="D77" s="471"/>
      <c r="E77" s="471"/>
      <c r="F77" s="473"/>
      <c r="G77" s="473"/>
      <c r="H77" s="577"/>
      <c r="I77" s="439">
        <f t="shared" si="96"/>
        <v>0</v>
      </c>
      <c r="J77" s="481"/>
      <c r="K77" s="471"/>
      <c r="L77" s="471"/>
      <c r="M77" s="473"/>
      <c r="N77" s="473"/>
      <c r="O77" s="473"/>
      <c r="P77" s="439">
        <f t="shared" si="97"/>
        <v>0</v>
      </c>
      <c r="Q77" s="470"/>
      <c r="R77" s="471"/>
      <c r="S77" s="471"/>
      <c r="T77" s="473"/>
      <c r="U77" s="473"/>
      <c r="V77" s="473"/>
      <c r="W77" s="439">
        <f t="shared" si="98"/>
        <v>0</v>
      </c>
      <c r="X77" s="470"/>
      <c r="Y77" s="471"/>
      <c r="Z77" s="471"/>
      <c r="AA77" s="473"/>
      <c r="AB77" s="473"/>
      <c r="AC77" s="473"/>
      <c r="AD77" s="439">
        <f t="shared" si="99"/>
        <v>0</v>
      </c>
      <c r="AE77" s="482"/>
      <c r="AF77" s="483"/>
      <c r="AG77" s="483"/>
      <c r="AH77" s="479"/>
      <c r="AI77" s="479"/>
      <c r="AJ77" s="479"/>
      <c r="AK77" s="441">
        <f t="shared" si="100"/>
        <v>0</v>
      </c>
      <c r="AL77" s="482"/>
      <c r="AM77" s="483"/>
      <c r="AN77" s="483"/>
      <c r="AO77" s="479"/>
      <c r="AP77" s="479"/>
      <c r="AQ77" s="479"/>
      <c r="AR77" s="441">
        <f t="shared" si="101"/>
        <v>0</v>
      </c>
      <c r="AS77" s="482"/>
      <c r="AT77" s="483"/>
      <c r="AU77" s="483"/>
      <c r="AV77" s="479"/>
      <c r="AW77" s="479"/>
      <c r="AX77" s="479"/>
      <c r="AY77" s="441">
        <f t="shared" si="102"/>
        <v>0</v>
      </c>
      <c r="AZ77" s="482"/>
      <c r="BA77" s="483"/>
      <c r="BB77" s="483"/>
      <c r="BC77" s="479"/>
      <c r="BD77" s="479"/>
      <c r="BE77" s="479"/>
      <c r="BF77" s="441">
        <f t="shared" si="103"/>
        <v>0</v>
      </c>
      <c r="BG77" s="482"/>
      <c r="BH77" s="483"/>
      <c r="BI77" s="483"/>
      <c r="BJ77" s="479"/>
      <c r="BK77" s="479"/>
      <c r="BL77" s="479"/>
      <c r="BM77" s="441">
        <f t="shared" si="104"/>
        <v>0</v>
      </c>
      <c r="BN77" s="484"/>
      <c r="BO77" s="442">
        <f t="shared" si="105"/>
        <v>0</v>
      </c>
    </row>
    <row r="78" spans="1:265" s="70" customFormat="1" ht="12.75">
      <c r="A78" s="531">
        <v>68</v>
      </c>
      <c r="B78" s="524" t="s">
        <v>110</v>
      </c>
      <c r="C78" s="470"/>
      <c r="D78" s="471">
        <v>287</v>
      </c>
      <c r="E78" s="471"/>
      <c r="F78" s="473"/>
      <c r="G78" s="473"/>
      <c r="H78" s="577"/>
      <c r="I78" s="439">
        <f t="shared" si="96"/>
        <v>287</v>
      </c>
      <c r="J78" s="481"/>
      <c r="K78" s="471"/>
      <c r="L78" s="471"/>
      <c r="M78" s="473"/>
      <c r="N78" s="473"/>
      <c r="O78" s="473"/>
      <c r="P78" s="439">
        <f t="shared" si="97"/>
        <v>0</v>
      </c>
      <c r="Q78" s="470"/>
      <c r="R78" s="471"/>
      <c r="S78" s="471"/>
      <c r="T78" s="473"/>
      <c r="U78" s="473"/>
      <c r="V78" s="473"/>
      <c r="W78" s="439">
        <f t="shared" si="98"/>
        <v>0</v>
      </c>
      <c r="X78" s="470"/>
      <c r="Y78" s="471"/>
      <c r="Z78" s="471"/>
      <c r="AA78" s="473"/>
      <c r="AB78" s="473"/>
      <c r="AC78" s="473"/>
      <c r="AD78" s="439">
        <f t="shared" si="99"/>
        <v>0</v>
      </c>
      <c r="AE78" s="482"/>
      <c r="AF78" s="483"/>
      <c r="AG78" s="483"/>
      <c r="AH78" s="479"/>
      <c r="AI78" s="479"/>
      <c r="AJ78" s="479"/>
      <c r="AK78" s="441">
        <f t="shared" si="100"/>
        <v>0</v>
      </c>
      <c r="AL78" s="482"/>
      <c r="AM78" s="483"/>
      <c r="AN78" s="483"/>
      <c r="AO78" s="479"/>
      <c r="AP78" s="479"/>
      <c r="AQ78" s="479"/>
      <c r="AR78" s="441">
        <f t="shared" si="101"/>
        <v>0</v>
      </c>
      <c r="AS78" s="482"/>
      <c r="AT78" s="483"/>
      <c r="AU78" s="483"/>
      <c r="AV78" s="479"/>
      <c r="AW78" s="479"/>
      <c r="AX78" s="479"/>
      <c r="AY78" s="441">
        <f t="shared" si="102"/>
        <v>0</v>
      </c>
      <c r="AZ78" s="482"/>
      <c r="BA78" s="483"/>
      <c r="BB78" s="483"/>
      <c r="BC78" s="479"/>
      <c r="BD78" s="479"/>
      <c r="BE78" s="479"/>
      <c r="BF78" s="441">
        <f t="shared" si="103"/>
        <v>0</v>
      </c>
      <c r="BG78" s="482"/>
      <c r="BH78" s="483"/>
      <c r="BI78" s="483"/>
      <c r="BJ78" s="479"/>
      <c r="BK78" s="479"/>
      <c r="BL78" s="479"/>
      <c r="BM78" s="441">
        <f t="shared" si="104"/>
        <v>0</v>
      </c>
      <c r="BN78" s="484"/>
      <c r="BO78" s="442">
        <f t="shared" si="105"/>
        <v>287</v>
      </c>
    </row>
    <row r="79" spans="1:265" s="70" customFormat="1" ht="12.75">
      <c r="A79" s="532">
        <v>69</v>
      </c>
      <c r="B79" s="530" t="s">
        <v>111</v>
      </c>
      <c r="C79" s="545">
        <f>IF(ISERROR(+C65/C74),"",+C65/C74)</f>
        <v>89.255076687116571</v>
      </c>
      <c r="D79" s="547">
        <f t="shared" ref="D79:H79" si="106">IF(ISERROR(+D65/D74),"",+D65/D74)</f>
        <v>63.929890453834112</v>
      </c>
      <c r="E79" s="547">
        <f t="shared" si="106"/>
        <v>103.85782608695652</v>
      </c>
      <c r="F79" s="547" t="str">
        <f t="shared" si="106"/>
        <v/>
      </c>
      <c r="G79" s="547">
        <v>10</v>
      </c>
      <c r="H79" s="547" t="str">
        <f t="shared" si="106"/>
        <v/>
      </c>
      <c r="I79" s="468"/>
      <c r="J79" s="485" t="str">
        <f t="shared" ref="J79:BL79" si="107">IF(ISERROR(+J64/J74),"",+J64/J74)</f>
        <v/>
      </c>
      <c r="K79" s="486" t="str">
        <f t="shared" si="107"/>
        <v/>
      </c>
      <c r="L79" s="486" t="str">
        <f t="shared" si="107"/>
        <v/>
      </c>
      <c r="M79" s="486" t="str">
        <f t="shared" si="107"/>
        <v/>
      </c>
      <c r="N79" s="486" t="str">
        <f t="shared" si="107"/>
        <v/>
      </c>
      <c r="O79" s="486" t="str">
        <f t="shared" si="107"/>
        <v/>
      </c>
      <c r="P79" s="487"/>
      <c r="Q79" s="488" t="str">
        <f t="shared" si="107"/>
        <v/>
      </c>
      <c r="R79" s="486" t="str">
        <f t="shared" si="107"/>
        <v/>
      </c>
      <c r="S79" s="486" t="str">
        <f t="shared" si="107"/>
        <v/>
      </c>
      <c r="T79" s="486" t="str">
        <f t="shared" si="107"/>
        <v/>
      </c>
      <c r="U79" s="486" t="str">
        <f t="shared" si="107"/>
        <v/>
      </c>
      <c r="V79" s="486" t="str">
        <f t="shared" si="107"/>
        <v/>
      </c>
      <c r="W79" s="487"/>
      <c r="X79" s="488" t="str">
        <f t="shared" si="107"/>
        <v/>
      </c>
      <c r="Y79" s="486" t="str">
        <f t="shared" si="107"/>
        <v/>
      </c>
      <c r="Z79" s="486" t="str">
        <f t="shared" si="107"/>
        <v/>
      </c>
      <c r="AA79" s="486" t="str">
        <f t="shared" si="107"/>
        <v/>
      </c>
      <c r="AB79" s="486" t="str">
        <f t="shared" si="107"/>
        <v/>
      </c>
      <c r="AC79" s="486" t="str">
        <f t="shared" si="107"/>
        <v/>
      </c>
      <c r="AD79" s="487"/>
      <c r="AE79" s="488" t="str">
        <f t="shared" si="107"/>
        <v/>
      </c>
      <c r="AF79" s="486" t="str">
        <f t="shared" si="107"/>
        <v/>
      </c>
      <c r="AG79" s="486" t="str">
        <f t="shared" si="107"/>
        <v/>
      </c>
      <c r="AH79" s="486" t="str">
        <f t="shared" si="107"/>
        <v/>
      </c>
      <c r="AI79" s="486" t="str">
        <f t="shared" si="107"/>
        <v/>
      </c>
      <c r="AJ79" s="486" t="str">
        <f t="shared" si="107"/>
        <v/>
      </c>
      <c r="AK79" s="487"/>
      <c r="AL79" s="488" t="str">
        <f t="shared" si="107"/>
        <v/>
      </c>
      <c r="AM79" s="486" t="str">
        <f t="shared" si="107"/>
        <v/>
      </c>
      <c r="AN79" s="486" t="str">
        <f t="shared" si="107"/>
        <v/>
      </c>
      <c r="AO79" s="486" t="str">
        <f t="shared" si="107"/>
        <v/>
      </c>
      <c r="AP79" s="486" t="str">
        <f t="shared" si="107"/>
        <v/>
      </c>
      <c r="AQ79" s="486" t="str">
        <f t="shared" si="107"/>
        <v/>
      </c>
      <c r="AR79" s="487"/>
      <c r="AS79" s="488" t="str">
        <f t="shared" si="107"/>
        <v/>
      </c>
      <c r="AT79" s="486" t="str">
        <f t="shared" si="107"/>
        <v/>
      </c>
      <c r="AU79" s="486" t="str">
        <f t="shared" si="107"/>
        <v/>
      </c>
      <c r="AV79" s="486" t="str">
        <f t="shared" si="107"/>
        <v/>
      </c>
      <c r="AW79" s="486" t="str">
        <f t="shared" si="107"/>
        <v/>
      </c>
      <c r="AX79" s="486" t="str">
        <f t="shared" si="107"/>
        <v/>
      </c>
      <c r="AY79" s="487"/>
      <c r="AZ79" s="488" t="str">
        <f t="shared" si="107"/>
        <v/>
      </c>
      <c r="BA79" s="486" t="str">
        <f t="shared" si="107"/>
        <v/>
      </c>
      <c r="BB79" s="486" t="str">
        <f t="shared" si="107"/>
        <v/>
      </c>
      <c r="BC79" s="486" t="str">
        <f t="shared" si="107"/>
        <v/>
      </c>
      <c r="BD79" s="486" t="str">
        <f t="shared" si="107"/>
        <v/>
      </c>
      <c r="BE79" s="486" t="str">
        <f t="shared" si="107"/>
        <v/>
      </c>
      <c r="BF79" s="487"/>
      <c r="BG79" s="488" t="str">
        <f t="shared" si="107"/>
        <v/>
      </c>
      <c r="BH79" s="486" t="str">
        <f t="shared" si="107"/>
        <v/>
      </c>
      <c r="BI79" s="486" t="str">
        <f t="shared" si="107"/>
        <v/>
      </c>
      <c r="BJ79" s="486" t="str">
        <f t="shared" si="107"/>
        <v/>
      </c>
      <c r="BK79" s="486" t="str">
        <f t="shared" si="107"/>
        <v/>
      </c>
      <c r="BL79" s="486" t="str">
        <f t="shared" si="107"/>
        <v/>
      </c>
      <c r="BM79" s="487"/>
      <c r="BN79" s="489"/>
      <c r="BO79" s="443"/>
    </row>
    <row r="80" spans="1:265" s="70" customFormat="1" ht="12.75">
      <c r="A80" s="531">
        <v>70</v>
      </c>
      <c r="B80" s="524" t="s">
        <v>112</v>
      </c>
      <c r="C80" s="545">
        <f>IF(ISERROR(+C65/C76),"",+C65/C76)</f>
        <v>48.598936063602352</v>
      </c>
      <c r="D80" s="547">
        <f t="shared" ref="D80:H80" si="108">IF(ISERROR(+D65/D76),"",+D65/D76)</f>
        <v>48.599980965070905</v>
      </c>
      <c r="E80" s="547">
        <f t="shared" si="108"/>
        <v>48.600813835198373</v>
      </c>
      <c r="F80" s="547" t="str">
        <f t="shared" si="108"/>
        <v/>
      </c>
      <c r="G80" s="547">
        <f t="shared" si="108"/>
        <v>56.874523809523808</v>
      </c>
      <c r="H80" s="550" t="str">
        <f t="shared" si="108"/>
        <v/>
      </c>
      <c r="I80" s="468"/>
      <c r="J80" s="485" t="str">
        <f t="shared" ref="J80:BL80" si="109">IF(ISERROR(+J64/J76),"",+J64/J76)</f>
        <v/>
      </c>
      <c r="K80" s="486" t="str">
        <f t="shared" si="109"/>
        <v/>
      </c>
      <c r="L80" s="486" t="str">
        <f t="shared" si="109"/>
        <v/>
      </c>
      <c r="M80" s="486" t="str">
        <f t="shared" si="109"/>
        <v/>
      </c>
      <c r="N80" s="486" t="str">
        <f t="shared" si="109"/>
        <v/>
      </c>
      <c r="O80" s="486" t="str">
        <f t="shared" si="109"/>
        <v/>
      </c>
      <c r="P80" s="487"/>
      <c r="Q80" s="488" t="str">
        <f t="shared" si="109"/>
        <v/>
      </c>
      <c r="R80" s="486" t="str">
        <f t="shared" si="109"/>
        <v/>
      </c>
      <c r="S80" s="486" t="str">
        <f t="shared" si="109"/>
        <v/>
      </c>
      <c r="T80" s="486" t="str">
        <f t="shared" si="109"/>
        <v/>
      </c>
      <c r="U80" s="486" t="str">
        <f t="shared" si="109"/>
        <v/>
      </c>
      <c r="V80" s="486" t="str">
        <f t="shared" si="109"/>
        <v/>
      </c>
      <c r="W80" s="487"/>
      <c r="X80" s="488" t="str">
        <f t="shared" si="109"/>
        <v/>
      </c>
      <c r="Y80" s="486" t="str">
        <f t="shared" si="109"/>
        <v/>
      </c>
      <c r="Z80" s="486" t="str">
        <f t="shared" si="109"/>
        <v/>
      </c>
      <c r="AA80" s="486" t="str">
        <f t="shared" si="109"/>
        <v/>
      </c>
      <c r="AB80" s="486" t="str">
        <f t="shared" si="109"/>
        <v/>
      </c>
      <c r="AC80" s="486" t="str">
        <f t="shared" si="109"/>
        <v/>
      </c>
      <c r="AD80" s="487"/>
      <c r="AE80" s="488" t="str">
        <f t="shared" si="109"/>
        <v/>
      </c>
      <c r="AF80" s="486" t="str">
        <f t="shared" si="109"/>
        <v/>
      </c>
      <c r="AG80" s="486" t="str">
        <f t="shared" si="109"/>
        <v/>
      </c>
      <c r="AH80" s="486" t="str">
        <f t="shared" si="109"/>
        <v/>
      </c>
      <c r="AI80" s="486" t="str">
        <f t="shared" si="109"/>
        <v/>
      </c>
      <c r="AJ80" s="486" t="str">
        <f t="shared" si="109"/>
        <v/>
      </c>
      <c r="AK80" s="487"/>
      <c r="AL80" s="488" t="str">
        <f t="shared" si="109"/>
        <v/>
      </c>
      <c r="AM80" s="486" t="str">
        <f t="shared" si="109"/>
        <v/>
      </c>
      <c r="AN80" s="486" t="str">
        <f t="shared" si="109"/>
        <v/>
      </c>
      <c r="AO80" s="486" t="str">
        <f t="shared" si="109"/>
        <v/>
      </c>
      <c r="AP80" s="486" t="str">
        <f t="shared" si="109"/>
        <v/>
      </c>
      <c r="AQ80" s="486" t="str">
        <f t="shared" si="109"/>
        <v/>
      </c>
      <c r="AR80" s="487"/>
      <c r="AS80" s="488" t="str">
        <f t="shared" si="109"/>
        <v/>
      </c>
      <c r="AT80" s="486" t="str">
        <f t="shared" si="109"/>
        <v/>
      </c>
      <c r="AU80" s="486" t="str">
        <f t="shared" si="109"/>
        <v/>
      </c>
      <c r="AV80" s="486" t="str">
        <f t="shared" si="109"/>
        <v/>
      </c>
      <c r="AW80" s="486" t="str">
        <f t="shared" si="109"/>
        <v/>
      </c>
      <c r="AX80" s="486" t="str">
        <f t="shared" si="109"/>
        <v/>
      </c>
      <c r="AY80" s="487"/>
      <c r="AZ80" s="488" t="str">
        <f t="shared" si="109"/>
        <v/>
      </c>
      <c r="BA80" s="486" t="str">
        <f t="shared" si="109"/>
        <v/>
      </c>
      <c r="BB80" s="486" t="str">
        <f t="shared" si="109"/>
        <v/>
      </c>
      <c r="BC80" s="486" t="str">
        <f t="shared" si="109"/>
        <v/>
      </c>
      <c r="BD80" s="486" t="str">
        <f t="shared" si="109"/>
        <v/>
      </c>
      <c r="BE80" s="486" t="str">
        <f t="shared" si="109"/>
        <v/>
      </c>
      <c r="BF80" s="487"/>
      <c r="BG80" s="488" t="str">
        <f t="shared" si="109"/>
        <v/>
      </c>
      <c r="BH80" s="486" t="str">
        <f t="shared" si="109"/>
        <v/>
      </c>
      <c r="BI80" s="486" t="str">
        <f t="shared" si="109"/>
        <v/>
      </c>
      <c r="BJ80" s="486" t="str">
        <f t="shared" si="109"/>
        <v/>
      </c>
      <c r="BK80" s="486" t="str">
        <f t="shared" si="109"/>
        <v/>
      </c>
      <c r="BL80" s="486" t="str">
        <f t="shared" si="109"/>
        <v/>
      </c>
      <c r="BM80" s="487"/>
      <c r="BN80" s="489"/>
      <c r="BO80" s="443"/>
    </row>
    <row r="81" spans="1:67" s="70" customFormat="1" ht="12.75">
      <c r="A81" s="532">
        <v>71</v>
      </c>
      <c r="B81" s="530" t="s">
        <v>113</v>
      </c>
      <c r="C81" s="546">
        <f>IF(ISERROR(+C59/C74),"",+C59/C74)</f>
        <v>90.698328220858897</v>
      </c>
      <c r="D81" s="548">
        <f t="shared" ref="D81:H81" si="110">IF(ISERROR(+D59/D74),"",+D59/D74)</f>
        <v>64.963615023474176</v>
      </c>
      <c r="E81" s="548">
        <f t="shared" si="110"/>
        <v>105.53717391304347</v>
      </c>
      <c r="F81" s="548" t="str">
        <f t="shared" si="110"/>
        <v/>
      </c>
      <c r="G81" s="548">
        <f t="shared" si="110"/>
        <v>0</v>
      </c>
      <c r="H81" s="578" t="str">
        <f t="shared" si="110"/>
        <v/>
      </c>
      <c r="I81" s="581"/>
      <c r="J81" s="490" t="str">
        <f t="shared" ref="J81:BL81" si="111">IF(ISERROR(+J59/J74),"",+J59/J74)</f>
        <v/>
      </c>
      <c r="K81" s="491" t="str">
        <f t="shared" si="111"/>
        <v/>
      </c>
      <c r="L81" s="491" t="str">
        <f t="shared" si="111"/>
        <v/>
      </c>
      <c r="M81" s="491" t="str">
        <f t="shared" si="111"/>
        <v/>
      </c>
      <c r="N81" s="491" t="str">
        <f t="shared" si="111"/>
        <v/>
      </c>
      <c r="O81" s="491" t="str">
        <f t="shared" si="111"/>
        <v/>
      </c>
      <c r="P81" s="492"/>
      <c r="Q81" s="493" t="str">
        <f t="shared" si="111"/>
        <v/>
      </c>
      <c r="R81" s="491" t="str">
        <f t="shared" si="111"/>
        <v/>
      </c>
      <c r="S81" s="491" t="str">
        <f t="shared" si="111"/>
        <v/>
      </c>
      <c r="T81" s="491" t="str">
        <f t="shared" si="111"/>
        <v/>
      </c>
      <c r="U81" s="491" t="str">
        <f t="shared" si="111"/>
        <v/>
      </c>
      <c r="V81" s="491" t="str">
        <f t="shared" si="111"/>
        <v/>
      </c>
      <c r="W81" s="492"/>
      <c r="X81" s="493" t="str">
        <f t="shared" si="111"/>
        <v/>
      </c>
      <c r="Y81" s="491" t="str">
        <f t="shared" si="111"/>
        <v/>
      </c>
      <c r="Z81" s="491" t="str">
        <f t="shared" si="111"/>
        <v/>
      </c>
      <c r="AA81" s="491" t="str">
        <f t="shared" si="111"/>
        <v/>
      </c>
      <c r="AB81" s="491" t="str">
        <f t="shared" si="111"/>
        <v/>
      </c>
      <c r="AC81" s="491" t="str">
        <f t="shared" si="111"/>
        <v/>
      </c>
      <c r="AD81" s="492"/>
      <c r="AE81" s="493" t="str">
        <f t="shared" si="111"/>
        <v/>
      </c>
      <c r="AF81" s="491" t="str">
        <f t="shared" si="111"/>
        <v/>
      </c>
      <c r="AG81" s="491" t="str">
        <f t="shared" si="111"/>
        <v/>
      </c>
      <c r="AH81" s="491" t="str">
        <f t="shared" si="111"/>
        <v/>
      </c>
      <c r="AI81" s="491" t="str">
        <f t="shared" si="111"/>
        <v/>
      </c>
      <c r="AJ81" s="491" t="str">
        <f t="shared" si="111"/>
        <v/>
      </c>
      <c r="AK81" s="492"/>
      <c r="AL81" s="493" t="str">
        <f t="shared" si="111"/>
        <v/>
      </c>
      <c r="AM81" s="491" t="str">
        <f t="shared" si="111"/>
        <v/>
      </c>
      <c r="AN81" s="491" t="str">
        <f t="shared" si="111"/>
        <v/>
      </c>
      <c r="AO81" s="491" t="str">
        <f t="shared" si="111"/>
        <v/>
      </c>
      <c r="AP81" s="491" t="str">
        <f t="shared" si="111"/>
        <v/>
      </c>
      <c r="AQ81" s="491" t="str">
        <f t="shared" si="111"/>
        <v/>
      </c>
      <c r="AR81" s="492"/>
      <c r="AS81" s="493" t="str">
        <f t="shared" si="111"/>
        <v/>
      </c>
      <c r="AT81" s="491" t="str">
        <f t="shared" si="111"/>
        <v/>
      </c>
      <c r="AU81" s="491" t="str">
        <f t="shared" si="111"/>
        <v/>
      </c>
      <c r="AV81" s="491" t="str">
        <f t="shared" si="111"/>
        <v/>
      </c>
      <c r="AW81" s="491" t="str">
        <f t="shared" si="111"/>
        <v/>
      </c>
      <c r="AX81" s="491" t="str">
        <f t="shared" si="111"/>
        <v/>
      </c>
      <c r="AY81" s="492"/>
      <c r="AZ81" s="493" t="str">
        <f t="shared" si="111"/>
        <v/>
      </c>
      <c r="BA81" s="491" t="str">
        <f t="shared" si="111"/>
        <v/>
      </c>
      <c r="BB81" s="491" t="str">
        <f t="shared" si="111"/>
        <v/>
      </c>
      <c r="BC81" s="491" t="str">
        <f t="shared" si="111"/>
        <v/>
      </c>
      <c r="BD81" s="491" t="str">
        <f t="shared" si="111"/>
        <v/>
      </c>
      <c r="BE81" s="491" t="str">
        <f t="shared" si="111"/>
        <v/>
      </c>
      <c r="BF81" s="492"/>
      <c r="BG81" s="493" t="str">
        <f t="shared" si="111"/>
        <v/>
      </c>
      <c r="BH81" s="491" t="str">
        <f t="shared" si="111"/>
        <v/>
      </c>
      <c r="BI81" s="491" t="str">
        <f t="shared" si="111"/>
        <v/>
      </c>
      <c r="BJ81" s="491" t="str">
        <f t="shared" si="111"/>
        <v/>
      </c>
      <c r="BK81" s="491" t="str">
        <f t="shared" si="111"/>
        <v/>
      </c>
      <c r="BL81" s="491" t="str">
        <f t="shared" si="111"/>
        <v/>
      </c>
      <c r="BM81" s="492"/>
      <c r="BN81" s="489"/>
      <c r="BO81" s="444"/>
    </row>
    <row r="82" spans="1:67" s="70" customFormat="1" ht="12.75">
      <c r="A82" s="532">
        <v>72</v>
      </c>
      <c r="B82" s="524" t="s">
        <v>114</v>
      </c>
      <c r="C82" s="545">
        <f>IF(ISERROR(+C59/C76),"",+C59/C76)</f>
        <v>49.38477919561732</v>
      </c>
      <c r="D82" s="547">
        <f t="shared" ref="D82:H82" si="112">IF(ISERROR(+D59/D76),"",+D59/D76)</f>
        <v>49.385826115922718</v>
      </c>
      <c r="E82" s="547">
        <f t="shared" si="112"/>
        <v>49.386673448626652</v>
      </c>
      <c r="F82" s="547" t="str">
        <f t="shared" si="112"/>
        <v/>
      </c>
      <c r="G82" s="547">
        <f t="shared" si="112"/>
        <v>0</v>
      </c>
      <c r="H82" s="550" t="str">
        <f t="shared" si="112"/>
        <v/>
      </c>
      <c r="I82" s="468"/>
      <c r="J82" s="485" t="str">
        <f t="shared" ref="J82:BL82" si="113">IF(ISERROR(+J59/J76),"",+J59/J76)</f>
        <v/>
      </c>
      <c r="K82" s="486" t="str">
        <f t="shared" si="113"/>
        <v/>
      </c>
      <c r="L82" s="486" t="str">
        <f t="shared" si="113"/>
        <v/>
      </c>
      <c r="M82" s="486" t="str">
        <f t="shared" si="113"/>
        <v/>
      </c>
      <c r="N82" s="486" t="str">
        <f t="shared" si="113"/>
        <v/>
      </c>
      <c r="O82" s="486" t="str">
        <f t="shared" si="113"/>
        <v/>
      </c>
      <c r="P82" s="487"/>
      <c r="Q82" s="488" t="str">
        <f t="shared" si="113"/>
        <v/>
      </c>
      <c r="R82" s="486" t="str">
        <f t="shared" si="113"/>
        <v/>
      </c>
      <c r="S82" s="486" t="str">
        <f t="shared" si="113"/>
        <v/>
      </c>
      <c r="T82" s="486" t="str">
        <f t="shared" si="113"/>
        <v/>
      </c>
      <c r="U82" s="486" t="str">
        <f t="shared" si="113"/>
        <v/>
      </c>
      <c r="V82" s="486" t="str">
        <f t="shared" si="113"/>
        <v/>
      </c>
      <c r="W82" s="487"/>
      <c r="X82" s="488" t="str">
        <f t="shared" si="113"/>
        <v/>
      </c>
      <c r="Y82" s="486" t="str">
        <f t="shared" si="113"/>
        <v/>
      </c>
      <c r="Z82" s="486" t="str">
        <f t="shared" si="113"/>
        <v/>
      </c>
      <c r="AA82" s="486" t="str">
        <f t="shared" si="113"/>
        <v/>
      </c>
      <c r="AB82" s="486" t="str">
        <f t="shared" si="113"/>
        <v/>
      </c>
      <c r="AC82" s="486" t="str">
        <f t="shared" si="113"/>
        <v/>
      </c>
      <c r="AD82" s="487"/>
      <c r="AE82" s="488" t="str">
        <f t="shared" si="113"/>
        <v/>
      </c>
      <c r="AF82" s="486" t="str">
        <f t="shared" si="113"/>
        <v/>
      </c>
      <c r="AG82" s="486" t="str">
        <f t="shared" si="113"/>
        <v/>
      </c>
      <c r="AH82" s="486" t="str">
        <f t="shared" si="113"/>
        <v/>
      </c>
      <c r="AI82" s="486" t="str">
        <f t="shared" si="113"/>
        <v/>
      </c>
      <c r="AJ82" s="486" t="str">
        <f t="shared" si="113"/>
        <v/>
      </c>
      <c r="AK82" s="487"/>
      <c r="AL82" s="488" t="str">
        <f t="shared" si="113"/>
        <v/>
      </c>
      <c r="AM82" s="486" t="str">
        <f t="shared" si="113"/>
        <v/>
      </c>
      <c r="AN82" s="486" t="str">
        <f t="shared" si="113"/>
        <v/>
      </c>
      <c r="AO82" s="486" t="str">
        <f t="shared" si="113"/>
        <v/>
      </c>
      <c r="AP82" s="486" t="str">
        <f t="shared" si="113"/>
        <v/>
      </c>
      <c r="AQ82" s="486" t="str">
        <f t="shared" si="113"/>
        <v/>
      </c>
      <c r="AR82" s="487"/>
      <c r="AS82" s="488" t="str">
        <f t="shared" si="113"/>
        <v/>
      </c>
      <c r="AT82" s="486" t="str">
        <f t="shared" si="113"/>
        <v/>
      </c>
      <c r="AU82" s="486" t="str">
        <f t="shared" si="113"/>
        <v/>
      </c>
      <c r="AV82" s="486" t="str">
        <f t="shared" si="113"/>
        <v/>
      </c>
      <c r="AW82" s="486" t="str">
        <f t="shared" si="113"/>
        <v/>
      </c>
      <c r="AX82" s="486" t="str">
        <f t="shared" si="113"/>
        <v/>
      </c>
      <c r="AY82" s="487"/>
      <c r="AZ82" s="488" t="str">
        <f t="shared" si="113"/>
        <v/>
      </c>
      <c r="BA82" s="486" t="str">
        <f t="shared" si="113"/>
        <v/>
      </c>
      <c r="BB82" s="486" t="str">
        <f t="shared" si="113"/>
        <v/>
      </c>
      <c r="BC82" s="486" t="str">
        <f t="shared" si="113"/>
        <v/>
      </c>
      <c r="BD82" s="486" t="str">
        <f t="shared" si="113"/>
        <v/>
      </c>
      <c r="BE82" s="486" t="str">
        <f t="shared" si="113"/>
        <v/>
      </c>
      <c r="BF82" s="487"/>
      <c r="BG82" s="488" t="str">
        <f t="shared" si="113"/>
        <v/>
      </c>
      <c r="BH82" s="486" t="str">
        <f t="shared" si="113"/>
        <v/>
      </c>
      <c r="BI82" s="486" t="str">
        <f t="shared" si="113"/>
        <v/>
      </c>
      <c r="BJ82" s="486" t="str">
        <f t="shared" si="113"/>
        <v/>
      </c>
      <c r="BK82" s="486" t="str">
        <f t="shared" si="113"/>
        <v/>
      </c>
      <c r="BL82" s="486" t="str">
        <f t="shared" si="113"/>
        <v/>
      </c>
      <c r="BM82" s="487"/>
      <c r="BN82" s="489"/>
      <c r="BO82" s="443"/>
    </row>
    <row r="83" spans="1:67" s="499" customFormat="1" ht="18.75" customHeight="1">
      <c r="A83" s="533">
        <v>73</v>
      </c>
      <c r="B83" s="534" t="s">
        <v>193</v>
      </c>
      <c r="C83" s="494"/>
      <c r="D83" s="495" t="s">
        <v>115</v>
      </c>
      <c r="E83" s="495" t="s">
        <v>116</v>
      </c>
      <c r="F83" s="501" t="s">
        <v>117</v>
      </c>
      <c r="G83" s="495" t="s">
        <v>118</v>
      </c>
      <c r="H83" s="496"/>
      <c r="I83" s="497"/>
      <c r="J83" s="498"/>
      <c r="K83" s="495" t="s">
        <v>115</v>
      </c>
      <c r="L83" s="495" t="s">
        <v>116</v>
      </c>
      <c r="M83" s="495" t="s">
        <v>117</v>
      </c>
      <c r="N83" s="495" t="s">
        <v>118</v>
      </c>
      <c r="O83" s="496"/>
      <c r="P83" s="497"/>
      <c r="Q83" s="494"/>
      <c r="R83" s="495" t="s">
        <v>115</v>
      </c>
      <c r="S83" s="495" t="s">
        <v>116</v>
      </c>
      <c r="T83" s="495" t="s">
        <v>117</v>
      </c>
      <c r="U83" s="495" t="s">
        <v>118</v>
      </c>
      <c r="V83" s="496"/>
      <c r="W83" s="497"/>
      <c r="X83" s="494"/>
      <c r="Y83" s="495" t="s">
        <v>115</v>
      </c>
      <c r="Z83" s="495" t="s">
        <v>116</v>
      </c>
      <c r="AA83" s="495" t="s">
        <v>117</v>
      </c>
      <c r="AB83" s="495" t="s">
        <v>118</v>
      </c>
      <c r="AC83" s="496"/>
      <c r="AD83" s="497"/>
      <c r="AE83" s="494"/>
      <c r="AF83" s="495" t="s">
        <v>115</v>
      </c>
      <c r="AG83" s="495" t="s">
        <v>116</v>
      </c>
      <c r="AH83" s="495" t="s">
        <v>117</v>
      </c>
      <c r="AI83" s="495" t="s">
        <v>118</v>
      </c>
      <c r="AJ83" s="496"/>
      <c r="AK83" s="497"/>
      <c r="AL83" s="494"/>
      <c r="AM83" s="495" t="s">
        <v>115</v>
      </c>
      <c r="AN83" s="495" t="s">
        <v>116</v>
      </c>
      <c r="AO83" s="495" t="s">
        <v>117</v>
      </c>
      <c r="AP83" s="495" t="s">
        <v>118</v>
      </c>
      <c r="AQ83" s="496"/>
      <c r="AR83" s="497"/>
      <c r="AS83" s="494"/>
      <c r="AT83" s="495" t="s">
        <v>115</v>
      </c>
      <c r="AU83" s="495" t="s">
        <v>116</v>
      </c>
      <c r="AV83" s="495" t="s">
        <v>117</v>
      </c>
      <c r="AW83" s="495" t="s">
        <v>118</v>
      </c>
      <c r="AX83" s="496"/>
      <c r="AY83" s="497"/>
      <c r="AZ83" s="494"/>
      <c r="BA83" s="495" t="s">
        <v>115</v>
      </c>
      <c r="BB83" s="495" t="s">
        <v>116</v>
      </c>
      <c r="BC83" s="495" t="s">
        <v>117</v>
      </c>
      <c r="BD83" s="495" t="s">
        <v>118</v>
      </c>
      <c r="BE83" s="496"/>
      <c r="BF83" s="497"/>
      <c r="BG83" s="494"/>
      <c r="BH83" s="495" t="s">
        <v>115</v>
      </c>
      <c r="BI83" s="495" t="s">
        <v>116</v>
      </c>
      <c r="BJ83" s="495" t="s">
        <v>117</v>
      </c>
      <c r="BK83" s="495" t="s">
        <v>118</v>
      </c>
      <c r="BL83" s="496"/>
      <c r="BM83" s="497"/>
      <c r="BO83" s="500">
        <f t="shared" ref="BO83" si="114">I83+P83+W83+AD83+AR83+AY83+BF83+BM83+AK83</f>
        <v>0</v>
      </c>
    </row>
    <row r="84" spans="1:67" s="70" customFormat="1" ht="17.25" customHeight="1" thickBot="1">
      <c r="A84" s="535">
        <v>74</v>
      </c>
      <c r="B84" s="199"/>
      <c r="C84" s="227"/>
      <c r="D84" s="228"/>
      <c r="E84" s="250" t="str">
        <f>IF(ISERROR(+I69/D84),"",+I69/D84)</f>
        <v/>
      </c>
      <c r="F84" s="229">
        <f>VLOOKUP(E6,C100:E111,3)</f>
        <v>0.16666666666666666</v>
      </c>
      <c r="G84" s="250" t="str">
        <f>IF(ISERROR(E84/F84),"",+E84/F84)</f>
        <v/>
      </c>
      <c r="H84" s="230"/>
      <c r="I84" s="231" t="str">
        <f>IF(ISERROR(+I79/I83),"",+I79/I83)</f>
        <v/>
      </c>
      <c r="J84" s="411"/>
      <c r="K84" s="228"/>
      <c r="L84" s="250" t="str">
        <f>IF(ISERROR(+P69/K84),"",+P69/K84)</f>
        <v/>
      </c>
      <c r="M84" s="229">
        <f>VLOOKUP(L6,C100:E111,3)</f>
        <v>0.16666666666666666</v>
      </c>
      <c r="N84" s="250" t="str">
        <f>IF(ISERROR(L84/M84),"",+L84/M84)</f>
        <v/>
      </c>
      <c r="O84" s="230"/>
      <c r="P84" s="231" t="str">
        <f>IF(ISERROR(+P79/P83),"",+P79/P83)</f>
        <v/>
      </c>
      <c r="Q84" s="227"/>
      <c r="R84" s="228"/>
      <c r="S84" s="250" t="str">
        <f>IF(ISERROR(+W69/R84),"",+W69/R84)</f>
        <v/>
      </c>
      <c r="T84" s="229">
        <f>VLOOKUP(S6,C100:E111,3)</f>
        <v>0.16666666666666666</v>
      </c>
      <c r="U84" s="250" t="str">
        <f>IF(ISERROR(S84/T84),"",+S84/T84)</f>
        <v/>
      </c>
      <c r="V84" s="230"/>
      <c r="W84" s="231" t="str">
        <f>IF(ISERROR(+W79/W83),"",+W79/W83)</f>
        <v/>
      </c>
      <c r="X84" s="227"/>
      <c r="Y84" s="228"/>
      <c r="Z84" s="250" t="str">
        <f>IF(ISERROR(+AD69/Y84),"",+AD69/Y84)</f>
        <v/>
      </c>
      <c r="AA84" s="229">
        <f>VLOOKUP(Z6,C100:E111,3)</f>
        <v>0.16666666666666666</v>
      </c>
      <c r="AB84" s="250" t="str">
        <f>IF(ISERROR(Z84/AA84),"",+Z84/AA84)</f>
        <v/>
      </c>
      <c r="AC84" s="230"/>
      <c r="AD84" s="231" t="str">
        <f>IF(ISERROR(+AD79/AD83),"",+AD79/AD83)</f>
        <v/>
      </c>
      <c r="AE84" s="227"/>
      <c r="AF84" s="228"/>
      <c r="AG84" s="250" t="str">
        <f>IF(ISERROR(+AK69/AF84),"",+AK69/AF84)</f>
        <v/>
      </c>
      <c r="AH84" s="229">
        <f>VLOOKUP(AG6,C100:E111,3)</f>
        <v>0.16666666666666666</v>
      </c>
      <c r="AI84" s="250" t="str">
        <f>IF(ISERROR(AG84/AH84),"",+AG84/AH84)</f>
        <v/>
      </c>
      <c r="AJ84" s="230"/>
      <c r="AK84" s="231" t="str">
        <f>IF(ISERROR(+AK79/AK83),"",+AK79/AK83)</f>
        <v/>
      </c>
      <c r="AL84" s="227"/>
      <c r="AM84" s="228"/>
      <c r="AN84" s="250" t="str">
        <f>IF(ISERROR(+AR69/AM84),"",+AR69/AM84)</f>
        <v/>
      </c>
      <c r="AO84" s="229">
        <f>VLOOKUP(AN6,C100:E111,3)</f>
        <v>0.16666666666666666</v>
      </c>
      <c r="AP84" s="250" t="str">
        <f>IF(ISERROR(AN84/AO84),"",+AN84/AO84)</f>
        <v/>
      </c>
      <c r="AQ84" s="230"/>
      <c r="AR84" s="231" t="str">
        <f>IF(ISERROR(+AR79/AR83),"",+AR79/AR83)</f>
        <v/>
      </c>
      <c r="AS84" s="227"/>
      <c r="AT84" s="228"/>
      <c r="AU84" s="250" t="str">
        <f>IF(ISERROR(+AY69/AT84),"",+AY69/AT84)</f>
        <v/>
      </c>
      <c r="AV84" s="229">
        <f>VLOOKUP(AU6,C100:E111,3)</f>
        <v>0.16666666666666666</v>
      </c>
      <c r="AW84" s="250" t="str">
        <f>IF(ISERROR(AU84/AV84),"",+AU84/AV84)</f>
        <v/>
      </c>
      <c r="AX84" s="230"/>
      <c r="AY84" s="231" t="str">
        <f>IF(ISERROR(+AY79/AY83),"",+AY79/AY83)</f>
        <v/>
      </c>
      <c r="AZ84" s="227"/>
      <c r="BA84" s="228"/>
      <c r="BB84" s="250" t="str">
        <f>IF(ISERROR(+BF69/BA84),"",+BF69/BA84)</f>
        <v/>
      </c>
      <c r="BC84" s="229">
        <f>VLOOKUP(BB6,C100:E111,3)</f>
        <v>0.16666666666666666</v>
      </c>
      <c r="BD84" s="250" t="str">
        <f>IF(ISERROR(BB84/BC84),"",+BB84/BC84)</f>
        <v/>
      </c>
      <c r="BE84" s="230"/>
      <c r="BF84" s="231" t="str">
        <f>IF(ISERROR(+BF79/BF83),"",+BF79/BF83)</f>
        <v/>
      </c>
      <c r="BG84" s="227"/>
      <c r="BH84" s="228"/>
      <c r="BI84" s="250" t="str">
        <f>IF(ISERROR(+BM69/BH84),"",+BM69/BH84)</f>
        <v/>
      </c>
      <c r="BJ84" s="229">
        <f>VLOOKUP(BI6,C100:E111,3)</f>
        <v>0.16666666666666666</v>
      </c>
      <c r="BK84" s="250" t="str">
        <f>IF(ISERROR(BI84/BJ84),"",+BI84/BJ84)</f>
        <v/>
      </c>
      <c r="BL84" s="230"/>
      <c r="BM84" s="231" t="str">
        <f>IF(ISERROR(+BM79/BM83),"",+BM79/BM83)</f>
        <v/>
      </c>
      <c r="BO84" s="251">
        <f>BH84+BA84+AT84+AM84+AF84+Y84+R84+K84+D84</f>
        <v>0</v>
      </c>
    </row>
    <row r="85" spans="1:67" s="70" customFormat="1" ht="15.6" customHeight="1" thickTop="1">
      <c r="A85" s="1209" t="s">
        <v>235</v>
      </c>
      <c r="B85" s="1210"/>
      <c r="C85" s="92" t="s">
        <v>119</v>
      </c>
      <c r="D85" s="75"/>
      <c r="E85" s="75"/>
      <c r="J85" s="92" t="s">
        <v>119</v>
      </c>
      <c r="K85" s="75"/>
      <c r="L85" s="75"/>
      <c r="M85" s="75"/>
      <c r="Q85" s="92" t="s">
        <v>119</v>
      </c>
      <c r="R85" s="75"/>
      <c r="S85" s="75"/>
      <c r="T85" s="75"/>
      <c r="X85" s="92" t="s">
        <v>119</v>
      </c>
      <c r="Y85" s="75"/>
      <c r="Z85" s="75"/>
      <c r="AA85" s="75"/>
      <c r="AE85" s="92" t="s">
        <v>119</v>
      </c>
      <c r="AF85" s="75"/>
      <c r="AG85" s="75"/>
      <c r="AH85" s="75"/>
      <c r="AL85" s="92" t="s">
        <v>119</v>
      </c>
      <c r="AM85" s="75"/>
      <c r="AN85" s="75"/>
      <c r="AO85" s="75"/>
      <c r="AS85" s="92" t="s">
        <v>119</v>
      </c>
      <c r="AT85" s="75"/>
      <c r="AU85" s="75"/>
      <c r="AV85" s="75"/>
      <c r="AZ85" s="92" t="s">
        <v>119</v>
      </c>
      <c r="BA85" s="75"/>
      <c r="BB85" s="75"/>
      <c r="BC85" s="75"/>
      <c r="BG85" s="92" t="s">
        <v>119</v>
      </c>
      <c r="BH85" s="75"/>
      <c r="BI85" s="75"/>
      <c r="BJ85" s="75"/>
      <c r="BN85" s="73"/>
    </row>
    <row r="86" spans="1:67" s="70" customFormat="1" ht="50.25" customHeight="1" thickBot="1">
      <c r="A86" s="1211"/>
      <c r="B86" s="1212"/>
      <c r="C86" s="1213" t="s">
        <v>123</v>
      </c>
      <c r="D86" s="1213"/>
      <c r="E86" s="1213"/>
      <c r="F86" s="1213"/>
      <c r="G86" s="1213"/>
      <c r="H86" s="1213"/>
      <c r="I86" s="1214"/>
      <c r="J86" s="1215" t="s">
        <v>123</v>
      </c>
      <c r="K86" s="1215"/>
      <c r="L86" s="1215"/>
      <c r="M86" s="1215"/>
      <c r="N86" s="1215"/>
      <c r="O86" s="1215"/>
      <c r="P86" s="1215"/>
      <c r="Q86" s="1215" t="s">
        <v>123</v>
      </c>
      <c r="R86" s="1215"/>
      <c r="S86" s="1215"/>
      <c r="T86" s="1215"/>
      <c r="U86" s="1215"/>
      <c r="V86" s="1215"/>
      <c r="W86" s="1215"/>
      <c r="X86" s="1215" t="s">
        <v>123</v>
      </c>
      <c r="Y86" s="1215"/>
      <c r="Z86" s="1215"/>
      <c r="AA86" s="1215"/>
      <c r="AB86" s="1215"/>
      <c r="AC86" s="1215"/>
      <c r="AD86" s="1215"/>
      <c r="AE86" s="1215" t="s">
        <v>123</v>
      </c>
      <c r="AF86" s="1215"/>
      <c r="AG86" s="1215"/>
      <c r="AH86" s="1215"/>
      <c r="AI86" s="1215"/>
      <c r="AJ86" s="1215"/>
      <c r="AK86" s="1215"/>
      <c r="AL86" s="1215" t="s">
        <v>123</v>
      </c>
      <c r="AM86" s="1215"/>
      <c r="AN86" s="1215"/>
      <c r="AO86" s="1215"/>
      <c r="AP86" s="1215"/>
      <c r="AQ86" s="1215"/>
      <c r="AR86" s="1215"/>
      <c r="AS86" s="1215" t="s">
        <v>123</v>
      </c>
      <c r="AT86" s="1215"/>
      <c r="AU86" s="1215"/>
      <c r="AV86" s="1215"/>
      <c r="AW86" s="1215"/>
      <c r="AX86" s="1215"/>
      <c r="AY86" s="1215"/>
      <c r="AZ86" s="1215" t="s">
        <v>123</v>
      </c>
      <c r="BA86" s="1215"/>
      <c r="BB86" s="1215"/>
      <c r="BC86" s="1215"/>
      <c r="BD86" s="1215"/>
      <c r="BE86" s="1215"/>
      <c r="BF86" s="1215"/>
      <c r="BG86" s="1215" t="s">
        <v>123</v>
      </c>
      <c r="BH86" s="1215"/>
      <c r="BI86" s="1215"/>
      <c r="BJ86" s="1215"/>
      <c r="BK86" s="1215"/>
      <c r="BL86" s="1215"/>
      <c r="BM86" s="1215"/>
      <c r="BN86" s="73"/>
    </row>
    <row r="87" spans="1:67" s="70" customFormat="1" ht="15" customHeight="1">
      <c r="A87" s="1203" t="s">
        <v>240</v>
      </c>
      <c r="B87" s="1204"/>
      <c r="C87" s="75"/>
      <c r="D87" s="75"/>
      <c r="E87" s="218"/>
      <c r="K87" s="75"/>
      <c r="L87" s="75"/>
      <c r="M87" s="218"/>
      <c r="R87" s="75"/>
      <c r="S87" s="75"/>
      <c r="T87" s="218"/>
      <c r="Y87" s="75"/>
      <c r="Z87" s="75"/>
      <c r="AA87" s="218"/>
      <c r="AF87" s="75"/>
      <c r="AG87" s="75"/>
      <c r="AH87" s="218"/>
      <c r="AM87" s="75"/>
      <c r="AN87" s="75"/>
      <c r="AO87" s="218"/>
      <c r="AT87" s="75"/>
      <c r="AU87" s="75"/>
      <c r="AV87" s="218"/>
      <c r="BA87" s="75"/>
      <c r="BB87" s="75"/>
      <c r="BC87" s="218"/>
      <c r="BH87" s="75"/>
      <c r="BI87" s="75"/>
      <c r="BJ87" s="218"/>
      <c r="BN87" s="73"/>
    </row>
    <row r="88" spans="1:67" s="70" customFormat="1" ht="15" customHeight="1">
      <c r="A88" s="1205"/>
      <c r="B88" s="1206"/>
      <c r="C88" s="238" t="s">
        <v>79</v>
      </c>
      <c r="D88" s="220"/>
      <c r="E88" s="219"/>
      <c r="F88" s="221" t="s">
        <v>125</v>
      </c>
      <c r="G88" s="222"/>
      <c r="J88" s="239" t="s">
        <v>79</v>
      </c>
      <c r="K88" s="220"/>
      <c r="L88" s="219"/>
      <c r="M88" s="221" t="s">
        <v>125</v>
      </c>
      <c r="N88" s="222"/>
      <c r="Q88" s="239" t="s">
        <v>79</v>
      </c>
      <c r="R88" s="220"/>
      <c r="S88" s="219"/>
      <c r="T88" s="221" t="s">
        <v>125</v>
      </c>
      <c r="U88" s="222"/>
      <c r="X88" s="239" t="s">
        <v>79</v>
      </c>
      <c r="Y88" s="220"/>
      <c r="Z88" s="219"/>
      <c r="AA88" s="221" t="s">
        <v>125</v>
      </c>
      <c r="AB88" s="222"/>
      <c r="AE88" s="239" t="s">
        <v>79</v>
      </c>
      <c r="AF88" s="220"/>
      <c r="AG88" s="219"/>
      <c r="AH88" s="221" t="s">
        <v>125</v>
      </c>
      <c r="AI88" s="222"/>
      <c r="AL88" s="239" t="s">
        <v>79</v>
      </c>
      <c r="AM88" s="220"/>
      <c r="AN88" s="219"/>
      <c r="AO88" s="221" t="s">
        <v>125</v>
      </c>
      <c r="AP88" s="222"/>
      <c r="AS88" s="239" t="s">
        <v>79</v>
      </c>
      <c r="AT88" s="220"/>
      <c r="AU88" s="219"/>
      <c r="AV88" s="221" t="s">
        <v>125</v>
      </c>
      <c r="AW88" s="222"/>
      <c r="AZ88" s="239" t="s">
        <v>79</v>
      </c>
      <c r="BA88" s="220"/>
      <c r="BB88" s="219"/>
      <c r="BC88" s="221" t="s">
        <v>125</v>
      </c>
      <c r="BD88" s="222"/>
      <c r="BG88" s="239" t="s">
        <v>79</v>
      </c>
      <c r="BH88" s="220"/>
      <c r="BI88" s="219"/>
      <c r="BJ88" s="221" t="s">
        <v>125</v>
      </c>
      <c r="BK88" s="222"/>
      <c r="BN88" s="73"/>
    </row>
    <row r="89" spans="1:67" s="70" customFormat="1" ht="15" customHeight="1">
      <c r="A89" s="1205"/>
      <c r="B89" s="1206"/>
      <c r="C89" s="223"/>
      <c r="D89" s="223"/>
      <c r="E89" s="223"/>
      <c r="F89" s="224"/>
      <c r="G89" s="224"/>
      <c r="J89" s="1201"/>
      <c r="K89" s="1201"/>
      <c r="L89" s="1202"/>
      <c r="M89" s="1200"/>
      <c r="N89" s="1200"/>
      <c r="Q89" s="1201"/>
      <c r="R89" s="1201"/>
      <c r="S89" s="1202"/>
      <c r="T89" s="1200"/>
      <c r="U89" s="1200"/>
      <c r="X89" s="1201"/>
      <c r="Y89" s="1201"/>
      <c r="Z89" s="1202"/>
      <c r="AA89" s="1200"/>
      <c r="AB89" s="1200"/>
      <c r="AE89" s="1201"/>
      <c r="AF89" s="1201"/>
      <c r="AG89" s="1202"/>
      <c r="AH89" s="1200"/>
      <c r="AI89" s="1200"/>
      <c r="AL89" s="1201"/>
      <c r="AM89" s="1201"/>
      <c r="AN89" s="1202"/>
      <c r="AO89" s="1200"/>
      <c r="AP89" s="1200"/>
      <c r="AS89" s="1201"/>
      <c r="AT89" s="1201"/>
      <c r="AU89" s="1202"/>
      <c r="AV89" s="1200"/>
      <c r="AW89" s="1200"/>
      <c r="AZ89" s="1201"/>
      <c r="BA89" s="1201"/>
      <c r="BB89" s="1202"/>
      <c r="BC89" s="1200"/>
      <c r="BD89" s="1200"/>
      <c r="BG89" s="1201"/>
      <c r="BH89" s="1201"/>
      <c r="BI89" s="1202"/>
      <c r="BJ89" s="1200"/>
      <c r="BK89" s="1200"/>
      <c r="BN89" s="73"/>
    </row>
    <row r="90" spans="1:67" s="70" customFormat="1" ht="16.5" thickBot="1">
      <c r="A90" s="1207"/>
      <c r="B90" s="1208"/>
      <c r="C90" s="225" t="s">
        <v>80</v>
      </c>
      <c r="D90" s="225"/>
      <c r="E90" s="94"/>
      <c r="F90" s="95" t="s">
        <v>81</v>
      </c>
      <c r="G90" s="87"/>
      <c r="J90" s="1144" t="s">
        <v>80</v>
      </c>
      <c r="K90" s="1144"/>
      <c r="L90" s="94"/>
      <c r="M90" s="95" t="s">
        <v>81</v>
      </c>
      <c r="N90" s="87"/>
      <c r="Q90" s="1144" t="s">
        <v>80</v>
      </c>
      <c r="R90" s="1144"/>
      <c r="S90" s="94"/>
      <c r="T90" s="95" t="s">
        <v>81</v>
      </c>
      <c r="U90" s="87"/>
      <c r="X90" s="1144" t="s">
        <v>80</v>
      </c>
      <c r="Y90" s="1144"/>
      <c r="Z90" s="94"/>
      <c r="AA90" s="95" t="s">
        <v>81</v>
      </c>
      <c r="AB90" s="87"/>
      <c r="AE90" s="1144" t="s">
        <v>80</v>
      </c>
      <c r="AF90" s="1144"/>
      <c r="AG90" s="94"/>
      <c r="AH90" s="95" t="s">
        <v>81</v>
      </c>
      <c r="AI90" s="87"/>
      <c r="AL90" s="1144" t="s">
        <v>80</v>
      </c>
      <c r="AM90" s="1144"/>
      <c r="AN90" s="94"/>
      <c r="AO90" s="95" t="s">
        <v>81</v>
      </c>
      <c r="AP90" s="87"/>
      <c r="AS90" s="1144" t="s">
        <v>80</v>
      </c>
      <c r="AT90" s="1144"/>
      <c r="AU90" s="94"/>
      <c r="AV90" s="95" t="s">
        <v>81</v>
      </c>
      <c r="AW90" s="87"/>
      <c r="AZ90" s="1144" t="s">
        <v>80</v>
      </c>
      <c r="BA90" s="1144"/>
      <c r="BB90" s="94"/>
      <c r="BC90" s="95" t="s">
        <v>81</v>
      </c>
      <c r="BD90" s="87"/>
      <c r="BG90" s="1144" t="s">
        <v>80</v>
      </c>
      <c r="BH90" s="1144"/>
      <c r="BI90" s="94"/>
      <c r="BJ90" s="95" t="s">
        <v>81</v>
      </c>
      <c r="BK90" s="87"/>
      <c r="BN90" s="73"/>
    </row>
    <row r="91" spans="1:67" s="70" customFormat="1">
      <c r="C91" s="75"/>
      <c r="D91" s="75"/>
      <c r="E91" s="75"/>
      <c r="J91" s="75"/>
      <c r="K91" s="75"/>
      <c r="L91" s="75"/>
      <c r="X91" s="76"/>
      <c r="Y91" s="76"/>
      <c r="Z91" s="76"/>
      <c r="AA91" s="76"/>
      <c r="AB91" s="76"/>
      <c r="AC91" s="76"/>
      <c r="AF91" s="73"/>
      <c r="AG91" s="73"/>
      <c r="AI91" s="73"/>
      <c r="AJ91" s="73"/>
      <c r="AK91" s="73"/>
      <c r="AL91" s="73"/>
      <c r="AM91" s="73"/>
      <c r="AN91" s="73"/>
      <c r="AO91" s="73"/>
      <c r="AP91" s="73"/>
      <c r="AQ91" s="73"/>
      <c r="AR91" s="73"/>
      <c r="AS91" s="73"/>
      <c r="AT91" s="73"/>
      <c r="AU91" s="73"/>
      <c r="AV91" s="73"/>
      <c r="AW91" s="73"/>
      <c r="AX91" s="73"/>
      <c r="AY91" s="73"/>
      <c r="AZ91" s="73"/>
      <c r="BA91" s="73"/>
      <c r="BB91" s="73"/>
      <c r="BC91" s="73"/>
      <c r="BD91" s="73"/>
      <c r="BE91" s="73"/>
      <c r="BF91" s="73"/>
      <c r="BG91" s="73"/>
      <c r="BH91" s="73"/>
      <c r="BI91" s="73"/>
      <c r="BJ91" s="73"/>
      <c r="BK91" s="73"/>
      <c r="BL91" s="73"/>
      <c r="BM91" s="73"/>
      <c r="BN91" s="73"/>
    </row>
    <row r="92" spans="1:67" s="70" customFormat="1">
      <c r="C92" s="75"/>
      <c r="D92" s="75"/>
      <c r="E92" s="75"/>
      <c r="J92" s="75"/>
      <c r="K92" s="75"/>
      <c r="L92" s="75"/>
      <c r="X92" s="76"/>
      <c r="Y92" s="76"/>
      <c r="Z92" s="76"/>
      <c r="AA92" s="76"/>
      <c r="AB92" s="76"/>
      <c r="AC92" s="76"/>
    </row>
    <row r="93" spans="1:67" s="70" customFormat="1">
      <c r="C93" s="75"/>
      <c r="D93" s="75"/>
      <c r="E93" s="75"/>
      <c r="J93" s="75"/>
      <c r="K93" s="75"/>
      <c r="L93" s="75"/>
      <c r="X93" s="76"/>
      <c r="Y93" s="76"/>
      <c r="Z93" s="76"/>
      <c r="AA93" s="76"/>
      <c r="AB93" s="76"/>
      <c r="AC93" s="76"/>
    </row>
    <row r="94" spans="1:67" s="1" customFormat="1">
      <c r="C94" s="16"/>
      <c r="D94" s="16"/>
      <c r="E94" s="16"/>
      <c r="J94" s="16"/>
      <c r="K94" s="16"/>
      <c r="L94" s="16"/>
      <c r="X94" s="20"/>
      <c r="Y94" s="20"/>
      <c r="Z94" s="20"/>
      <c r="AA94" s="20"/>
      <c r="AB94" s="20"/>
      <c r="AC94" s="20"/>
    </row>
    <row r="95" spans="1:67" s="1" customFormat="1">
      <c r="C95" s="16"/>
      <c r="D95" s="16"/>
      <c r="E95" s="16"/>
      <c r="J95" s="16"/>
      <c r="K95" s="16"/>
      <c r="L95" s="16"/>
      <c r="X95" s="20"/>
      <c r="Y95" s="20"/>
      <c r="Z95" s="20"/>
      <c r="AA95" s="20"/>
      <c r="AB95" s="20"/>
      <c r="AC95" s="20"/>
    </row>
    <row r="96" spans="1:67" s="1" customFormat="1">
      <c r="C96" s="16"/>
      <c r="D96" s="16"/>
      <c r="E96" s="16"/>
      <c r="J96" s="16"/>
      <c r="K96" s="16"/>
      <c r="L96" s="16"/>
      <c r="X96" s="20"/>
      <c r="Y96" s="20"/>
      <c r="Z96" s="20"/>
      <c r="AA96" s="20"/>
      <c r="AB96" s="20"/>
      <c r="AC96" s="20"/>
    </row>
    <row r="97" spans="3:30" s="1" customFormat="1">
      <c r="C97" s="16"/>
      <c r="D97" s="16"/>
      <c r="E97" s="32"/>
      <c r="F97" s="16"/>
      <c r="G97" s="16"/>
      <c r="H97" s="16"/>
      <c r="I97" s="16"/>
      <c r="J97" s="16"/>
      <c r="K97" s="16"/>
      <c r="L97" s="32"/>
      <c r="M97" s="16"/>
      <c r="N97" s="16"/>
      <c r="O97" s="16"/>
      <c r="P97" s="16"/>
      <c r="Y97" s="20"/>
      <c r="Z97" s="20"/>
      <c r="AA97" s="20"/>
      <c r="AB97" s="20"/>
      <c r="AC97" s="20"/>
      <c r="AD97" s="20"/>
    </row>
    <row r="98" spans="3:30" s="1" customFormat="1">
      <c r="C98" s="16"/>
      <c r="D98" s="16"/>
      <c r="E98" s="32"/>
      <c r="F98" s="16"/>
      <c r="G98" s="16"/>
      <c r="H98" s="16"/>
      <c r="I98" s="16"/>
      <c r="J98" s="16"/>
      <c r="K98" s="16"/>
      <c r="L98" s="32"/>
      <c r="M98" s="16"/>
      <c r="N98" s="16"/>
      <c r="O98" s="16"/>
      <c r="P98" s="16"/>
      <c r="Y98" s="20"/>
      <c r="Z98" s="20"/>
      <c r="AA98" s="20"/>
      <c r="AB98" s="20"/>
      <c r="AC98" s="20"/>
      <c r="AD98" s="20"/>
    </row>
    <row r="99" spans="3:30" s="1" customFormat="1" hidden="1">
      <c r="C99" s="16"/>
      <c r="D99" s="16"/>
      <c r="E99" s="32"/>
      <c r="F99" s="16"/>
      <c r="G99" s="16"/>
      <c r="H99" s="16"/>
      <c r="I99" s="16"/>
      <c r="J99" s="16"/>
      <c r="K99" s="16"/>
      <c r="L99" s="32"/>
      <c r="M99" s="16"/>
      <c r="N99" s="16"/>
      <c r="O99" s="16"/>
      <c r="P99" s="16"/>
      <c r="Y99" s="20"/>
      <c r="Z99" s="20"/>
      <c r="AA99" s="20"/>
      <c r="AB99" s="20"/>
      <c r="AC99" s="20"/>
      <c r="AD99" s="20"/>
    </row>
    <row r="100" spans="3:30" s="1" customFormat="1" hidden="1">
      <c r="C100" s="354">
        <v>42186</v>
      </c>
      <c r="D100" s="355">
        <v>42216</v>
      </c>
      <c r="E100" s="356">
        <v>8.3333333333333329E-2</v>
      </c>
      <c r="F100" s="16"/>
      <c r="G100" s="16"/>
      <c r="H100" s="16"/>
      <c r="I100" s="16"/>
      <c r="J100" s="16"/>
      <c r="K100" s="16"/>
      <c r="L100" s="32"/>
      <c r="M100" s="16"/>
      <c r="N100" s="16"/>
      <c r="O100" s="16"/>
      <c r="P100" s="16"/>
      <c r="Y100" s="20"/>
      <c r="Z100" s="20"/>
      <c r="AA100" s="20"/>
      <c r="AB100" s="20"/>
      <c r="AC100" s="20"/>
      <c r="AD100" s="20"/>
    </row>
    <row r="101" spans="3:30" s="1" customFormat="1" hidden="1">
      <c r="C101" s="354">
        <v>42217</v>
      </c>
      <c r="D101" s="355">
        <v>42247</v>
      </c>
      <c r="E101" s="356">
        <v>0.16666666666666666</v>
      </c>
      <c r="F101" s="16"/>
      <c r="G101" s="16"/>
      <c r="H101" s="16"/>
      <c r="I101" s="16"/>
      <c r="J101" s="16"/>
      <c r="K101" s="16"/>
      <c r="L101" s="32"/>
      <c r="M101" s="16"/>
      <c r="N101" s="16"/>
      <c r="O101" s="16"/>
      <c r="P101" s="16"/>
      <c r="Y101" s="20"/>
      <c r="Z101" s="20"/>
      <c r="AA101" s="20"/>
      <c r="AB101" s="20"/>
      <c r="AC101" s="20"/>
      <c r="AD101" s="20"/>
    </row>
    <row r="102" spans="3:30" s="1" customFormat="1" hidden="1">
      <c r="C102" s="354">
        <v>42248</v>
      </c>
      <c r="D102" s="355">
        <v>42277</v>
      </c>
      <c r="E102" s="356">
        <v>0.25</v>
      </c>
      <c r="F102" s="16"/>
      <c r="G102" s="16"/>
      <c r="H102" s="16"/>
      <c r="I102" s="16"/>
      <c r="J102" s="16"/>
      <c r="K102" s="16"/>
      <c r="L102" s="32"/>
      <c r="M102" s="16"/>
      <c r="N102" s="16"/>
      <c r="O102" s="16"/>
      <c r="P102" s="16"/>
      <c r="Y102" s="20"/>
      <c r="Z102" s="20"/>
      <c r="AA102" s="20"/>
      <c r="AB102" s="20"/>
      <c r="AC102" s="20"/>
      <c r="AD102" s="20"/>
    </row>
    <row r="103" spans="3:30" s="1" customFormat="1" hidden="1">
      <c r="C103" s="354">
        <v>42278</v>
      </c>
      <c r="D103" s="355">
        <v>42308</v>
      </c>
      <c r="E103" s="356">
        <v>0.33333333333333331</v>
      </c>
      <c r="F103" s="16"/>
      <c r="G103" s="16"/>
      <c r="H103" s="16"/>
      <c r="I103" s="16"/>
      <c r="J103" s="16"/>
      <c r="K103" s="16"/>
      <c r="L103" s="32"/>
      <c r="M103" s="16"/>
      <c r="N103" s="16"/>
      <c r="O103" s="16"/>
      <c r="P103" s="16"/>
      <c r="Y103" s="20"/>
      <c r="Z103" s="20"/>
      <c r="AA103" s="20"/>
      <c r="AB103" s="20"/>
      <c r="AC103" s="20"/>
      <c r="AD103" s="20"/>
    </row>
    <row r="104" spans="3:30" s="1" customFormat="1" hidden="1">
      <c r="C104" s="354">
        <v>42309</v>
      </c>
      <c r="D104" s="355" t="s">
        <v>230</v>
      </c>
      <c r="E104" s="356">
        <v>0.41666666666666663</v>
      </c>
      <c r="F104" s="16"/>
      <c r="G104" s="16"/>
      <c r="H104" s="16"/>
      <c r="I104" s="16"/>
      <c r="J104" s="16"/>
      <c r="K104" s="16"/>
      <c r="L104" s="32"/>
      <c r="M104" s="16"/>
      <c r="N104" s="16"/>
      <c r="O104" s="16"/>
      <c r="P104" s="16"/>
      <c r="Y104" s="20"/>
      <c r="Z104" s="20"/>
      <c r="AA104" s="20"/>
      <c r="AB104" s="20"/>
      <c r="AC104" s="20"/>
      <c r="AD104" s="20"/>
    </row>
    <row r="105" spans="3:30" s="1" customFormat="1" hidden="1">
      <c r="C105" s="354">
        <v>42339</v>
      </c>
      <c r="D105" s="355" t="s">
        <v>231</v>
      </c>
      <c r="E105" s="356">
        <v>0.49999999999999994</v>
      </c>
      <c r="F105" s="16"/>
      <c r="G105" s="16"/>
      <c r="H105" s="16"/>
      <c r="I105" s="16"/>
      <c r="J105" s="16"/>
      <c r="K105" s="16"/>
      <c r="L105" s="32"/>
      <c r="M105" s="16"/>
      <c r="N105" s="16"/>
      <c r="O105" s="16"/>
      <c r="P105" s="16"/>
      <c r="Y105" s="20"/>
      <c r="Z105" s="20"/>
      <c r="AA105" s="20"/>
      <c r="AB105" s="20"/>
      <c r="AC105" s="20"/>
      <c r="AD105" s="20"/>
    </row>
    <row r="106" spans="3:30" s="1" customFormat="1" hidden="1">
      <c r="C106" s="354">
        <v>42370</v>
      </c>
      <c r="D106" s="355">
        <v>42400</v>
      </c>
      <c r="E106" s="356">
        <v>0.58333333333333326</v>
      </c>
      <c r="F106" s="16"/>
      <c r="G106" s="16"/>
      <c r="H106" s="16"/>
      <c r="I106" s="16"/>
      <c r="J106" s="16"/>
      <c r="K106" s="16"/>
      <c r="L106" s="32"/>
      <c r="M106" s="16"/>
      <c r="N106" s="16"/>
      <c r="O106" s="16"/>
      <c r="P106" s="16"/>
      <c r="Y106" s="20"/>
      <c r="Z106" s="20"/>
      <c r="AA106" s="20"/>
      <c r="AB106" s="20"/>
      <c r="AC106" s="20"/>
      <c r="AD106" s="20"/>
    </row>
    <row r="107" spans="3:30" s="1" customFormat="1" hidden="1">
      <c r="C107" s="354">
        <v>42401</v>
      </c>
      <c r="D107" s="355">
        <v>42428</v>
      </c>
      <c r="E107" s="356">
        <v>0.66666666666666663</v>
      </c>
      <c r="F107" s="16"/>
      <c r="G107" s="16"/>
      <c r="H107" s="16"/>
      <c r="I107" s="16"/>
      <c r="J107" s="16"/>
      <c r="K107" s="16"/>
      <c r="L107" s="32"/>
      <c r="M107" s="16"/>
      <c r="N107" s="16"/>
      <c r="O107" s="16"/>
      <c r="P107" s="16"/>
      <c r="Y107" s="20"/>
      <c r="Z107" s="20"/>
      <c r="AA107" s="20"/>
      <c r="AB107" s="20"/>
      <c r="AC107" s="20"/>
      <c r="AD107" s="20"/>
    </row>
    <row r="108" spans="3:30" s="1" customFormat="1" hidden="1">
      <c r="C108" s="354">
        <v>42430</v>
      </c>
      <c r="D108" s="355">
        <v>42460</v>
      </c>
      <c r="E108" s="356">
        <v>0.75</v>
      </c>
      <c r="F108" s="16"/>
      <c r="G108" s="16"/>
      <c r="H108" s="16"/>
      <c r="I108" s="16"/>
      <c r="J108" s="16"/>
      <c r="K108" s="16"/>
      <c r="L108" s="32"/>
      <c r="M108" s="16"/>
      <c r="N108" s="16"/>
      <c r="O108" s="16"/>
      <c r="P108" s="16"/>
      <c r="Y108" s="20"/>
      <c r="Z108" s="20"/>
      <c r="AA108" s="20"/>
      <c r="AB108" s="20"/>
      <c r="AC108" s="20"/>
      <c r="AD108" s="20"/>
    </row>
    <row r="109" spans="3:30" s="1" customFormat="1" hidden="1">
      <c r="C109" s="354">
        <v>42461</v>
      </c>
      <c r="D109" s="355">
        <v>42490</v>
      </c>
      <c r="E109" s="356">
        <v>0.83333333333333337</v>
      </c>
      <c r="F109" s="16"/>
      <c r="G109" s="16"/>
      <c r="H109" s="16"/>
      <c r="I109" s="16"/>
      <c r="J109" s="16"/>
      <c r="K109" s="16"/>
      <c r="L109" s="32"/>
      <c r="M109" s="16"/>
      <c r="N109" s="16"/>
      <c r="O109" s="16"/>
      <c r="P109" s="16"/>
      <c r="Y109" s="20"/>
      <c r="Z109" s="20"/>
      <c r="AA109" s="20"/>
      <c r="AB109" s="20"/>
      <c r="AC109" s="20"/>
      <c r="AD109" s="20"/>
    </row>
    <row r="110" spans="3:30" s="1" customFormat="1" hidden="1">
      <c r="C110" s="354">
        <v>42491</v>
      </c>
      <c r="D110" s="355">
        <v>42521</v>
      </c>
      <c r="E110" s="356">
        <v>0.91666666666666674</v>
      </c>
      <c r="F110" s="16"/>
      <c r="G110" s="16"/>
      <c r="H110" s="16"/>
      <c r="I110" s="16"/>
      <c r="J110" s="16"/>
      <c r="K110" s="16"/>
      <c r="L110" s="32"/>
      <c r="M110" s="16"/>
      <c r="N110" s="16"/>
      <c r="O110" s="16"/>
      <c r="P110" s="16"/>
      <c r="Y110" s="20"/>
      <c r="Z110" s="20"/>
      <c r="AA110" s="20"/>
      <c r="AB110" s="20"/>
      <c r="AC110" s="20"/>
      <c r="AD110" s="20"/>
    </row>
    <row r="111" spans="3:30" s="1" customFormat="1" hidden="1">
      <c r="C111" s="354">
        <v>42522</v>
      </c>
      <c r="D111" s="355">
        <v>42551</v>
      </c>
      <c r="E111" s="356">
        <v>1</v>
      </c>
      <c r="F111" s="16"/>
      <c r="G111" s="16"/>
      <c r="H111" s="16"/>
      <c r="I111" s="16"/>
      <c r="J111" s="16"/>
      <c r="K111" s="16"/>
      <c r="L111" s="32"/>
      <c r="M111" s="16"/>
      <c r="N111" s="16"/>
      <c r="O111" s="16"/>
      <c r="P111" s="16"/>
      <c r="Y111" s="20"/>
      <c r="Z111" s="20"/>
      <c r="AA111" s="20"/>
      <c r="AB111" s="20"/>
      <c r="AC111" s="20"/>
      <c r="AD111" s="20"/>
    </row>
    <row r="112" spans="3:30" s="1" customFormat="1" hidden="1">
      <c r="C112" s="16"/>
      <c r="D112" s="16"/>
      <c r="E112" s="32"/>
      <c r="F112" s="16"/>
      <c r="G112" s="16"/>
      <c r="H112" s="16"/>
      <c r="I112" s="16"/>
      <c r="J112" s="16"/>
      <c r="K112" s="16"/>
      <c r="L112" s="32"/>
      <c r="M112" s="16"/>
      <c r="N112" s="16"/>
      <c r="O112" s="16"/>
      <c r="P112" s="16"/>
      <c r="Y112" s="20"/>
      <c r="Z112" s="20"/>
      <c r="AA112" s="20"/>
      <c r="AB112" s="20"/>
      <c r="AC112" s="20"/>
      <c r="AD112" s="20"/>
    </row>
    <row r="113" spans="3:30" s="1" customFormat="1" hidden="1">
      <c r="C113" s="16"/>
      <c r="D113" s="16"/>
      <c r="E113" s="32"/>
      <c r="F113" s="16"/>
      <c r="G113" s="16"/>
      <c r="H113" s="16"/>
      <c r="I113" s="16"/>
      <c r="J113" s="16"/>
      <c r="K113" s="16"/>
      <c r="L113" s="32"/>
      <c r="M113" s="16"/>
      <c r="N113" s="16"/>
      <c r="O113" s="16"/>
      <c r="P113" s="16"/>
      <c r="Y113" s="20"/>
      <c r="Z113" s="20"/>
      <c r="AA113" s="20"/>
      <c r="AB113" s="20"/>
      <c r="AC113" s="20"/>
      <c r="AD113" s="20"/>
    </row>
    <row r="114" spans="3:30" s="1" customFormat="1">
      <c r="C114" s="16"/>
      <c r="D114" s="16"/>
      <c r="E114" s="32"/>
      <c r="F114" s="16"/>
      <c r="G114" s="16"/>
      <c r="H114" s="16"/>
      <c r="I114" s="16"/>
      <c r="J114" s="16"/>
      <c r="K114" s="16"/>
      <c r="L114" s="32"/>
      <c r="M114" s="16"/>
      <c r="N114" s="16"/>
      <c r="O114" s="16"/>
      <c r="P114" s="16"/>
      <c r="Y114" s="20"/>
      <c r="Z114" s="20"/>
      <c r="AA114" s="20"/>
      <c r="AB114" s="20"/>
      <c r="AC114" s="20"/>
      <c r="AD114" s="20"/>
    </row>
    <row r="115" spans="3:30" s="1" customFormat="1">
      <c r="C115" s="16"/>
      <c r="D115" s="16"/>
      <c r="E115" s="32"/>
      <c r="F115" s="16"/>
      <c r="G115" s="16"/>
      <c r="H115" s="16"/>
      <c r="I115" s="16"/>
      <c r="J115" s="16"/>
      <c r="K115" s="16"/>
      <c r="L115" s="32"/>
      <c r="M115" s="16"/>
      <c r="N115" s="16"/>
      <c r="O115" s="16"/>
      <c r="P115" s="16"/>
      <c r="Y115" s="20"/>
      <c r="Z115" s="20"/>
      <c r="AA115" s="20"/>
      <c r="AB115" s="20"/>
      <c r="AC115" s="20"/>
      <c r="AD115" s="20"/>
    </row>
    <row r="116" spans="3:30" s="1" customFormat="1">
      <c r="C116" s="16"/>
      <c r="D116" s="16"/>
      <c r="E116" s="32"/>
      <c r="F116" s="16"/>
      <c r="G116" s="16"/>
      <c r="H116" s="16"/>
      <c r="I116" s="16"/>
      <c r="J116" s="16"/>
      <c r="K116" s="16"/>
      <c r="L116" s="32"/>
      <c r="M116" s="16"/>
      <c r="N116" s="16"/>
      <c r="O116" s="16"/>
      <c r="P116" s="16"/>
      <c r="Y116" s="20"/>
      <c r="Z116" s="20"/>
      <c r="AA116" s="20"/>
      <c r="AB116" s="20"/>
      <c r="AC116" s="20"/>
      <c r="AD116" s="20"/>
    </row>
    <row r="117" spans="3:30" s="1" customFormat="1">
      <c r="C117" s="16"/>
      <c r="D117" s="16"/>
      <c r="E117" s="32"/>
      <c r="F117" s="16"/>
      <c r="G117" s="16"/>
      <c r="H117" s="16"/>
      <c r="I117" s="16"/>
      <c r="J117" s="16"/>
      <c r="K117" s="16"/>
      <c r="L117" s="32"/>
      <c r="M117" s="16"/>
      <c r="N117" s="16"/>
      <c r="O117" s="16"/>
      <c r="P117" s="16"/>
      <c r="Y117" s="20"/>
      <c r="Z117" s="20"/>
      <c r="AA117" s="20"/>
      <c r="AB117" s="20"/>
      <c r="AC117" s="20"/>
      <c r="AD117" s="20"/>
    </row>
    <row r="118" spans="3:30" s="1" customFormat="1">
      <c r="C118" s="16"/>
      <c r="D118" s="16"/>
      <c r="E118" s="32"/>
      <c r="F118" s="16"/>
      <c r="G118" s="16"/>
      <c r="H118" s="16"/>
      <c r="I118" s="16"/>
      <c r="J118" s="16"/>
      <c r="K118" s="16"/>
      <c r="L118" s="32"/>
      <c r="M118" s="16"/>
      <c r="N118" s="16"/>
      <c r="O118" s="16"/>
      <c r="P118" s="16"/>
      <c r="Y118" s="20"/>
      <c r="Z118" s="20"/>
      <c r="AA118" s="20"/>
      <c r="AB118" s="20"/>
      <c r="AC118" s="20"/>
      <c r="AD118" s="20"/>
    </row>
    <row r="119" spans="3:30" s="1" customFormat="1">
      <c r="C119" s="16"/>
      <c r="D119" s="16"/>
      <c r="E119" s="32"/>
      <c r="F119" s="16"/>
      <c r="G119" s="16"/>
      <c r="H119" s="16"/>
      <c r="I119" s="16"/>
      <c r="J119" s="16"/>
      <c r="K119" s="16"/>
      <c r="L119" s="32"/>
      <c r="M119" s="16"/>
      <c r="N119" s="16"/>
      <c r="O119" s="16"/>
      <c r="P119" s="16"/>
      <c r="Y119" s="20"/>
      <c r="Z119" s="20"/>
      <c r="AA119" s="20"/>
      <c r="AB119" s="20"/>
      <c r="AC119" s="20"/>
      <c r="AD119" s="20"/>
    </row>
    <row r="120" spans="3:30" s="1" customFormat="1">
      <c r="C120" s="16"/>
      <c r="D120" s="16"/>
      <c r="E120" s="32"/>
      <c r="F120" s="16"/>
      <c r="G120" s="16"/>
      <c r="H120" s="16"/>
      <c r="I120" s="16"/>
      <c r="J120" s="16"/>
      <c r="K120" s="16"/>
      <c r="L120" s="32"/>
      <c r="M120" s="16"/>
      <c r="N120" s="16"/>
      <c r="O120" s="16"/>
      <c r="P120" s="16"/>
      <c r="Y120" s="20"/>
      <c r="Z120" s="20"/>
      <c r="AA120" s="20"/>
      <c r="AB120" s="20"/>
      <c r="AC120" s="20"/>
      <c r="AD120" s="20"/>
    </row>
    <row r="121" spans="3:30" s="1" customFormat="1">
      <c r="C121" s="16"/>
      <c r="D121" s="16"/>
      <c r="E121" s="32"/>
      <c r="F121" s="16"/>
      <c r="G121" s="16"/>
      <c r="H121" s="16"/>
      <c r="I121" s="16"/>
      <c r="J121" s="16"/>
      <c r="K121" s="16"/>
      <c r="L121" s="32"/>
      <c r="M121" s="16"/>
      <c r="N121" s="16"/>
      <c r="O121" s="16"/>
      <c r="P121" s="16"/>
      <c r="Y121" s="20"/>
      <c r="Z121" s="20"/>
      <c r="AA121" s="20"/>
      <c r="AB121" s="20"/>
      <c r="AC121" s="20"/>
      <c r="AD121" s="20"/>
    </row>
    <row r="122" spans="3:30" s="1" customFormat="1">
      <c r="C122" s="16"/>
      <c r="D122" s="16"/>
      <c r="E122" s="32"/>
      <c r="F122" s="16"/>
      <c r="G122" s="16"/>
      <c r="H122" s="16"/>
      <c r="I122" s="16"/>
      <c r="J122" s="16"/>
      <c r="K122" s="16"/>
      <c r="L122" s="32"/>
      <c r="M122" s="16"/>
      <c r="N122" s="16"/>
      <c r="O122" s="16"/>
      <c r="P122" s="16"/>
      <c r="Y122" s="20"/>
      <c r="Z122" s="20"/>
      <c r="AA122" s="20"/>
      <c r="AB122" s="20"/>
      <c r="AC122" s="20"/>
      <c r="AD122" s="20"/>
    </row>
    <row r="123" spans="3:30" s="1" customFormat="1">
      <c r="C123" s="16"/>
      <c r="D123" s="16"/>
      <c r="E123" s="32"/>
      <c r="F123" s="16"/>
      <c r="G123" s="16"/>
      <c r="H123" s="16"/>
      <c r="I123" s="16"/>
      <c r="J123" s="16"/>
      <c r="K123" s="16"/>
      <c r="L123" s="32"/>
      <c r="M123" s="16"/>
      <c r="N123" s="16"/>
      <c r="O123" s="16"/>
      <c r="P123" s="16"/>
      <c r="Y123" s="20"/>
      <c r="Z123" s="20"/>
      <c r="AA123" s="20"/>
      <c r="AB123" s="20"/>
      <c r="AC123" s="20"/>
      <c r="AD123" s="20"/>
    </row>
    <row r="124" spans="3:30" s="1" customFormat="1">
      <c r="C124" s="16"/>
      <c r="D124" s="16"/>
      <c r="E124" s="32"/>
      <c r="F124" s="16"/>
      <c r="G124" s="16"/>
      <c r="H124" s="16"/>
      <c r="I124" s="16"/>
      <c r="J124" s="16"/>
      <c r="K124" s="16"/>
      <c r="L124" s="32"/>
      <c r="M124" s="16"/>
      <c r="N124" s="16"/>
      <c r="O124" s="16"/>
      <c r="P124" s="16"/>
      <c r="Y124" s="20"/>
      <c r="Z124" s="20"/>
      <c r="AA124" s="20"/>
      <c r="AB124" s="20"/>
      <c r="AC124" s="20"/>
      <c r="AD124" s="20"/>
    </row>
    <row r="125" spans="3:30" s="1" customFormat="1">
      <c r="C125" s="16"/>
      <c r="D125" s="16"/>
      <c r="E125" s="32"/>
      <c r="F125" s="16"/>
      <c r="G125" s="16"/>
      <c r="H125" s="16"/>
      <c r="I125" s="16"/>
      <c r="J125" s="16"/>
      <c r="K125" s="16"/>
      <c r="L125" s="32"/>
      <c r="M125" s="16"/>
      <c r="N125" s="16"/>
      <c r="O125" s="16"/>
      <c r="P125" s="16"/>
      <c r="Y125" s="20"/>
      <c r="Z125" s="20"/>
      <c r="AA125" s="20"/>
      <c r="AB125" s="20"/>
      <c r="AC125" s="20"/>
      <c r="AD125" s="20"/>
    </row>
    <row r="126" spans="3:30" s="1" customFormat="1">
      <c r="C126" s="16"/>
      <c r="D126" s="16"/>
      <c r="E126" s="32"/>
      <c r="F126" s="16"/>
      <c r="G126" s="16"/>
      <c r="H126" s="16"/>
      <c r="I126" s="16"/>
      <c r="J126" s="16"/>
      <c r="K126" s="16"/>
      <c r="L126" s="32"/>
      <c r="M126" s="16"/>
      <c r="N126" s="16"/>
      <c r="O126" s="16"/>
      <c r="P126" s="16"/>
      <c r="Y126" s="20"/>
      <c r="Z126" s="20"/>
      <c r="AA126" s="20"/>
      <c r="AB126" s="20"/>
      <c r="AC126" s="20"/>
      <c r="AD126" s="20"/>
    </row>
    <row r="127" spans="3:30" s="1" customFormat="1">
      <c r="C127" s="16"/>
      <c r="D127" s="16"/>
      <c r="E127" s="32"/>
      <c r="F127" s="16"/>
      <c r="G127" s="16"/>
      <c r="H127" s="16"/>
      <c r="I127" s="16"/>
      <c r="J127" s="16"/>
      <c r="K127" s="16"/>
      <c r="L127" s="32"/>
      <c r="M127" s="16"/>
      <c r="N127" s="16"/>
      <c r="O127" s="16"/>
      <c r="P127" s="16"/>
      <c r="Y127" s="20"/>
      <c r="Z127" s="20"/>
      <c r="AA127" s="20"/>
      <c r="AB127" s="20"/>
      <c r="AC127" s="20"/>
      <c r="AD127" s="20"/>
    </row>
    <row r="128" spans="3:30" s="1" customFormat="1">
      <c r="C128" s="16"/>
      <c r="D128" s="16"/>
      <c r="E128" s="32"/>
      <c r="F128" s="16"/>
      <c r="G128" s="16"/>
      <c r="H128" s="16"/>
      <c r="I128" s="16"/>
      <c r="J128" s="16"/>
      <c r="K128" s="16"/>
      <c r="L128" s="32"/>
      <c r="M128" s="16"/>
      <c r="N128" s="16"/>
      <c r="O128" s="16"/>
      <c r="P128" s="16"/>
      <c r="Y128" s="20"/>
      <c r="Z128" s="20"/>
      <c r="AA128" s="20"/>
      <c r="AB128" s="20"/>
      <c r="AC128" s="20"/>
      <c r="AD128" s="20"/>
    </row>
    <row r="129" spans="3:30" s="1" customFormat="1">
      <c r="C129" s="16"/>
      <c r="D129" s="16"/>
      <c r="E129" s="32"/>
      <c r="F129" s="16"/>
      <c r="G129" s="16"/>
      <c r="H129" s="16"/>
      <c r="I129" s="16"/>
      <c r="J129" s="16"/>
      <c r="K129" s="16"/>
      <c r="L129" s="32"/>
      <c r="M129" s="16"/>
      <c r="N129" s="16"/>
      <c r="O129" s="16"/>
      <c r="P129" s="16"/>
      <c r="Y129" s="20"/>
      <c r="Z129" s="20"/>
      <c r="AA129" s="20"/>
      <c r="AB129" s="20"/>
      <c r="AC129" s="20"/>
      <c r="AD129" s="20"/>
    </row>
    <row r="130" spans="3:30" s="1" customFormat="1">
      <c r="C130" s="16"/>
      <c r="D130" s="16"/>
      <c r="E130" s="32"/>
      <c r="F130" s="16"/>
      <c r="G130" s="16"/>
      <c r="H130" s="16"/>
      <c r="I130" s="16"/>
      <c r="J130" s="16"/>
      <c r="K130" s="16"/>
      <c r="L130" s="32"/>
      <c r="M130" s="16"/>
      <c r="N130" s="16"/>
      <c r="O130" s="16"/>
      <c r="P130" s="16"/>
      <c r="Y130" s="20"/>
      <c r="Z130" s="20"/>
      <c r="AA130" s="20"/>
      <c r="AB130" s="20"/>
      <c r="AC130" s="20"/>
      <c r="AD130" s="20"/>
    </row>
    <row r="131" spans="3:30" s="1" customFormat="1">
      <c r="C131" s="16"/>
      <c r="D131" s="16"/>
      <c r="E131" s="32"/>
      <c r="F131" s="16"/>
      <c r="G131" s="16"/>
      <c r="H131" s="16"/>
      <c r="I131" s="16"/>
      <c r="J131" s="16"/>
      <c r="K131" s="16"/>
      <c r="L131" s="32"/>
      <c r="M131" s="16"/>
      <c r="N131" s="16"/>
      <c r="O131" s="16"/>
      <c r="P131" s="16"/>
      <c r="Y131" s="20"/>
      <c r="Z131" s="20"/>
      <c r="AA131" s="20"/>
      <c r="AB131" s="20"/>
      <c r="AC131" s="20"/>
      <c r="AD131" s="20"/>
    </row>
    <row r="132" spans="3:30" s="1" customFormat="1">
      <c r="C132" s="16"/>
      <c r="D132" s="16"/>
      <c r="E132" s="32"/>
      <c r="F132" s="16"/>
      <c r="G132" s="16"/>
      <c r="H132" s="16"/>
      <c r="I132" s="16"/>
      <c r="J132" s="16"/>
      <c r="K132" s="16"/>
      <c r="L132" s="32"/>
      <c r="M132" s="16"/>
      <c r="N132" s="16"/>
      <c r="O132" s="16"/>
      <c r="P132" s="16"/>
      <c r="Y132" s="20"/>
      <c r="Z132" s="20"/>
      <c r="AA132" s="20"/>
      <c r="AB132" s="20"/>
      <c r="AC132" s="20"/>
      <c r="AD132" s="20"/>
    </row>
    <row r="133" spans="3:30" s="1" customFormat="1">
      <c r="C133" s="16"/>
      <c r="D133" s="16"/>
      <c r="E133" s="32"/>
      <c r="F133" s="16"/>
      <c r="G133" s="16"/>
      <c r="H133" s="16"/>
      <c r="I133" s="16"/>
      <c r="J133" s="16"/>
      <c r="K133" s="16"/>
      <c r="L133" s="32"/>
      <c r="M133" s="16"/>
      <c r="N133" s="16"/>
      <c r="O133" s="16"/>
      <c r="P133" s="16"/>
      <c r="Y133" s="20"/>
      <c r="Z133" s="20"/>
      <c r="AA133" s="20"/>
      <c r="AB133" s="20"/>
      <c r="AC133" s="20"/>
      <c r="AD133" s="20"/>
    </row>
    <row r="134" spans="3:30" s="1" customFormat="1">
      <c r="C134" s="16"/>
      <c r="D134" s="16"/>
      <c r="E134" s="32"/>
      <c r="F134" s="16"/>
      <c r="G134" s="16"/>
      <c r="H134" s="16"/>
      <c r="I134" s="16"/>
      <c r="J134" s="16"/>
      <c r="K134" s="16"/>
      <c r="L134" s="32"/>
      <c r="M134" s="16"/>
      <c r="N134" s="16"/>
      <c r="O134" s="16"/>
      <c r="P134" s="16"/>
      <c r="Y134" s="20"/>
      <c r="Z134" s="20"/>
      <c r="AA134" s="20"/>
      <c r="AB134" s="20"/>
      <c r="AC134" s="20"/>
      <c r="AD134" s="20"/>
    </row>
    <row r="135" spans="3:30" s="1" customFormat="1">
      <c r="C135" s="16"/>
      <c r="D135" s="16"/>
      <c r="E135" s="32"/>
      <c r="F135" s="16"/>
      <c r="G135" s="16"/>
      <c r="H135" s="16"/>
      <c r="I135" s="16"/>
      <c r="J135" s="16"/>
      <c r="K135" s="16"/>
      <c r="L135" s="32"/>
      <c r="M135" s="16"/>
      <c r="N135" s="16"/>
      <c r="O135" s="16"/>
      <c r="P135" s="16"/>
      <c r="Y135" s="20"/>
      <c r="Z135" s="20"/>
      <c r="AA135" s="20"/>
      <c r="AB135" s="20"/>
      <c r="AC135" s="20"/>
      <c r="AD135" s="20"/>
    </row>
    <row r="136" spans="3:30" s="1" customFormat="1">
      <c r="C136" s="16"/>
      <c r="D136" s="16"/>
      <c r="E136" s="32"/>
      <c r="F136" s="16"/>
      <c r="G136" s="16"/>
      <c r="H136" s="16"/>
      <c r="I136" s="16"/>
      <c r="J136" s="16"/>
      <c r="K136" s="16"/>
      <c r="L136" s="32"/>
      <c r="M136" s="16"/>
      <c r="N136" s="16"/>
      <c r="O136" s="16"/>
      <c r="P136" s="16"/>
      <c r="Y136" s="20"/>
      <c r="Z136" s="20"/>
      <c r="AA136" s="20"/>
      <c r="AB136" s="20"/>
      <c r="AC136" s="20"/>
      <c r="AD136" s="20"/>
    </row>
    <row r="137" spans="3:30" s="1" customFormat="1">
      <c r="C137" s="16"/>
      <c r="D137" s="16"/>
      <c r="E137" s="32"/>
      <c r="F137" s="16"/>
      <c r="G137" s="16"/>
      <c r="H137" s="16"/>
      <c r="I137" s="16"/>
      <c r="J137" s="16"/>
      <c r="K137" s="16"/>
      <c r="L137" s="32"/>
      <c r="M137" s="16"/>
      <c r="N137" s="16"/>
      <c r="O137" s="16"/>
      <c r="P137" s="16"/>
      <c r="Y137" s="20"/>
      <c r="Z137" s="20"/>
      <c r="AA137" s="20"/>
      <c r="AB137" s="20"/>
      <c r="AC137" s="20"/>
      <c r="AD137" s="20"/>
    </row>
    <row r="138" spans="3:30" s="1" customFormat="1">
      <c r="C138" s="16"/>
      <c r="D138" s="16"/>
      <c r="E138" s="32"/>
      <c r="F138" s="16"/>
      <c r="G138" s="16"/>
      <c r="H138" s="16"/>
      <c r="I138" s="16"/>
      <c r="J138" s="16"/>
      <c r="K138" s="16"/>
      <c r="L138" s="32"/>
      <c r="M138" s="16"/>
      <c r="N138" s="16"/>
      <c r="O138" s="16"/>
      <c r="P138" s="16"/>
      <c r="Y138" s="20"/>
      <c r="Z138" s="20"/>
      <c r="AA138" s="20"/>
      <c r="AB138" s="20"/>
      <c r="AC138" s="20"/>
      <c r="AD138" s="20"/>
    </row>
    <row r="139" spans="3:30" s="1" customFormat="1">
      <c r="C139" s="16"/>
      <c r="D139" s="16"/>
      <c r="E139" s="32"/>
      <c r="F139" s="16"/>
      <c r="G139" s="16"/>
      <c r="H139" s="16"/>
      <c r="I139" s="16"/>
      <c r="J139" s="16"/>
      <c r="K139" s="16"/>
      <c r="L139" s="32"/>
      <c r="M139" s="16"/>
      <c r="N139" s="16"/>
      <c r="O139" s="16"/>
      <c r="P139" s="16"/>
      <c r="Y139" s="20"/>
      <c r="Z139" s="20"/>
      <c r="AA139" s="20"/>
      <c r="AB139" s="20"/>
      <c r="AC139" s="20"/>
      <c r="AD139" s="20"/>
    </row>
    <row r="140" spans="3:30" s="1" customFormat="1">
      <c r="C140" s="16"/>
      <c r="D140" s="16"/>
      <c r="E140" s="32"/>
      <c r="F140" s="16"/>
      <c r="G140" s="16"/>
      <c r="H140" s="16"/>
      <c r="I140" s="16"/>
      <c r="J140" s="16"/>
      <c r="K140" s="16"/>
      <c r="L140" s="32"/>
      <c r="M140" s="16"/>
      <c r="N140" s="16"/>
      <c r="O140" s="16"/>
      <c r="P140" s="16"/>
      <c r="Y140" s="20"/>
      <c r="Z140" s="20"/>
      <c r="AA140" s="20"/>
      <c r="AB140" s="20"/>
      <c r="AC140" s="20"/>
      <c r="AD140" s="20"/>
    </row>
    <row r="141" spans="3:30" s="1" customFormat="1">
      <c r="C141" s="16"/>
      <c r="D141" s="16"/>
      <c r="E141" s="32"/>
      <c r="F141" s="16"/>
      <c r="G141" s="16"/>
      <c r="H141" s="16"/>
      <c r="I141" s="16"/>
      <c r="J141" s="16"/>
      <c r="K141" s="16"/>
      <c r="L141" s="32"/>
      <c r="M141" s="16"/>
      <c r="N141" s="16"/>
      <c r="O141" s="16"/>
      <c r="P141" s="16"/>
      <c r="Y141" s="20"/>
      <c r="Z141" s="20"/>
      <c r="AA141" s="20"/>
      <c r="AB141" s="20"/>
      <c r="AC141" s="20"/>
      <c r="AD141" s="20"/>
    </row>
    <row r="142" spans="3:30" s="1" customFormat="1">
      <c r="C142" s="16"/>
      <c r="D142" s="16"/>
      <c r="E142" s="32"/>
      <c r="F142" s="16"/>
      <c r="G142" s="16"/>
      <c r="H142" s="16"/>
      <c r="I142" s="16"/>
      <c r="J142" s="16"/>
      <c r="K142" s="16"/>
      <c r="L142" s="32"/>
      <c r="M142" s="16"/>
      <c r="N142" s="16"/>
      <c r="O142" s="16"/>
      <c r="P142" s="16"/>
      <c r="Y142" s="20"/>
      <c r="Z142" s="20"/>
      <c r="AA142" s="20"/>
      <c r="AB142" s="20"/>
      <c r="AC142" s="20"/>
      <c r="AD142" s="20"/>
    </row>
    <row r="143" spans="3:30" s="1" customFormat="1">
      <c r="C143" s="16"/>
      <c r="D143" s="16"/>
      <c r="E143" s="32"/>
      <c r="F143" s="16"/>
      <c r="G143" s="16"/>
      <c r="H143" s="16"/>
      <c r="I143" s="16"/>
      <c r="J143" s="16"/>
      <c r="K143" s="16"/>
      <c r="L143" s="32"/>
      <c r="M143" s="16"/>
      <c r="N143" s="16"/>
      <c r="O143" s="16"/>
      <c r="P143" s="16"/>
      <c r="Y143" s="20"/>
      <c r="Z143" s="20"/>
      <c r="AA143" s="20"/>
      <c r="AB143" s="20"/>
      <c r="AC143" s="20"/>
      <c r="AD143" s="20"/>
    </row>
    <row r="144" spans="3:30" s="1" customFormat="1">
      <c r="C144" s="16"/>
      <c r="D144" s="16"/>
      <c r="E144" s="32"/>
      <c r="F144" s="16"/>
      <c r="G144" s="16"/>
      <c r="H144" s="16"/>
      <c r="I144" s="16"/>
      <c r="J144" s="16"/>
      <c r="K144" s="16"/>
      <c r="L144" s="32"/>
      <c r="M144" s="16"/>
      <c r="N144" s="16"/>
      <c r="O144" s="16"/>
      <c r="P144" s="16"/>
      <c r="Y144" s="20"/>
      <c r="Z144" s="20"/>
      <c r="AA144" s="20"/>
      <c r="AB144" s="20"/>
      <c r="AC144" s="20"/>
      <c r="AD144" s="20"/>
    </row>
    <row r="145" spans="3:30" s="1" customFormat="1">
      <c r="C145" s="16"/>
      <c r="D145" s="16"/>
      <c r="E145" s="32"/>
      <c r="F145" s="16"/>
      <c r="G145" s="16"/>
      <c r="H145" s="16"/>
      <c r="I145" s="16"/>
      <c r="J145" s="16"/>
      <c r="K145" s="16"/>
      <c r="L145" s="32"/>
      <c r="M145" s="16"/>
      <c r="N145" s="16"/>
      <c r="O145" s="16"/>
      <c r="P145" s="16"/>
      <c r="Y145" s="20"/>
      <c r="Z145" s="20"/>
      <c r="AA145" s="20"/>
      <c r="AB145" s="20"/>
      <c r="AC145" s="20"/>
      <c r="AD145" s="20"/>
    </row>
    <row r="146" spans="3:30" s="1" customFormat="1">
      <c r="C146" s="16"/>
      <c r="D146" s="16"/>
      <c r="E146" s="32"/>
      <c r="F146" s="16"/>
      <c r="G146" s="16"/>
      <c r="H146" s="16"/>
      <c r="I146" s="16"/>
      <c r="J146" s="16"/>
      <c r="K146" s="16"/>
      <c r="L146" s="32"/>
      <c r="M146" s="16"/>
      <c r="N146" s="16"/>
      <c r="O146" s="16"/>
      <c r="P146" s="16"/>
      <c r="Y146" s="20"/>
      <c r="Z146" s="20"/>
      <c r="AA146" s="20"/>
      <c r="AB146" s="20"/>
      <c r="AC146" s="20"/>
      <c r="AD146" s="20"/>
    </row>
    <row r="147" spans="3:30" s="1" customFormat="1">
      <c r="C147" s="16"/>
      <c r="D147" s="16"/>
      <c r="E147" s="32"/>
      <c r="F147" s="16"/>
      <c r="G147" s="16"/>
      <c r="H147" s="16"/>
      <c r="I147" s="16"/>
      <c r="J147" s="16"/>
      <c r="K147" s="16"/>
      <c r="L147" s="32"/>
      <c r="M147" s="16"/>
      <c r="N147" s="16"/>
      <c r="O147" s="16"/>
      <c r="P147" s="16"/>
      <c r="Y147" s="20"/>
      <c r="Z147" s="20"/>
      <c r="AA147" s="20"/>
      <c r="AB147" s="20"/>
      <c r="AC147" s="20"/>
      <c r="AD147" s="20"/>
    </row>
    <row r="148" spans="3:30" s="1" customFormat="1">
      <c r="C148" s="16"/>
      <c r="D148" s="16"/>
      <c r="E148" s="32"/>
      <c r="F148" s="16"/>
      <c r="G148" s="16"/>
      <c r="H148" s="16"/>
      <c r="I148" s="16"/>
      <c r="J148" s="16"/>
      <c r="K148" s="16"/>
      <c r="L148" s="32"/>
      <c r="M148" s="16"/>
      <c r="N148" s="16"/>
      <c r="O148" s="16"/>
      <c r="P148" s="16"/>
      <c r="Y148" s="20"/>
      <c r="Z148" s="20"/>
      <c r="AA148" s="20"/>
      <c r="AB148" s="20"/>
      <c r="AC148" s="20"/>
      <c r="AD148" s="20"/>
    </row>
    <row r="149" spans="3:30" s="1" customFormat="1">
      <c r="C149" s="16"/>
      <c r="D149" s="16"/>
      <c r="E149" s="32"/>
      <c r="F149" s="16"/>
      <c r="G149" s="16"/>
      <c r="H149" s="16"/>
      <c r="I149" s="16"/>
      <c r="J149" s="16"/>
      <c r="K149" s="16"/>
      <c r="L149" s="32"/>
      <c r="M149" s="16"/>
      <c r="N149" s="16"/>
      <c r="O149" s="16"/>
      <c r="P149" s="16"/>
      <c r="Y149" s="20"/>
      <c r="Z149" s="20"/>
      <c r="AA149" s="20"/>
      <c r="AB149" s="20"/>
      <c r="AC149" s="20"/>
      <c r="AD149" s="20"/>
    </row>
    <row r="150" spans="3:30" s="1" customFormat="1">
      <c r="C150" s="16"/>
      <c r="D150" s="16"/>
      <c r="E150" s="32"/>
      <c r="F150" s="16"/>
      <c r="G150" s="16"/>
      <c r="H150" s="16"/>
      <c r="I150" s="16"/>
      <c r="J150" s="16"/>
      <c r="K150" s="16"/>
      <c r="L150" s="32"/>
      <c r="M150" s="16"/>
      <c r="N150" s="16"/>
      <c r="O150" s="16"/>
      <c r="P150" s="16"/>
      <c r="Y150" s="20"/>
      <c r="Z150" s="20"/>
      <c r="AA150" s="20"/>
      <c r="AB150" s="20"/>
      <c r="AC150" s="20"/>
      <c r="AD150" s="20"/>
    </row>
    <row r="151" spans="3:30" s="1" customFormat="1">
      <c r="C151" s="16"/>
      <c r="D151" s="16"/>
      <c r="E151" s="32"/>
      <c r="F151" s="16"/>
      <c r="G151" s="16"/>
      <c r="H151" s="16"/>
      <c r="I151" s="16"/>
      <c r="J151" s="16"/>
      <c r="K151" s="16"/>
      <c r="L151" s="32"/>
      <c r="M151" s="16"/>
      <c r="N151" s="16"/>
      <c r="O151" s="16"/>
      <c r="P151" s="16"/>
      <c r="Y151" s="20"/>
      <c r="Z151" s="20"/>
      <c r="AA151" s="20"/>
      <c r="AB151" s="20"/>
      <c r="AC151" s="20"/>
      <c r="AD151" s="20"/>
    </row>
    <row r="152" spans="3:30" s="1" customFormat="1">
      <c r="C152" s="16"/>
      <c r="D152" s="16"/>
      <c r="E152" s="32"/>
      <c r="F152" s="16"/>
      <c r="G152" s="16"/>
      <c r="H152" s="16"/>
      <c r="I152" s="16"/>
      <c r="J152" s="16"/>
      <c r="K152" s="16"/>
      <c r="L152" s="32"/>
      <c r="M152" s="16"/>
      <c r="N152" s="16"/>
      <c r="O152" s="16"/>
      <c r="P152" s="16"/>
      <c r="Y152" s="20"/>
      <c r="Z152" s="20"/>
      <c r="AA152" s="20"/>
      <c r="AB152" s="20"/>
      <c r="AC152" s="20"/>
      <c r="AD152" s="20"/>
    </row>
    <row r="153" spans="3:30" s="1" customFormat="1">
      <c r="C153" s="16"/>
      <c r="D153" s="16"/>
      <c r="E153" s="32"/>
      <c r="F153" s="16"/>
      <c r="G153" s="16"/>
      <c r="H153" s="16"/>
      <c r="I153" s="16"/>
      <c r="J153" s="16"/>
      <c r="K153" s="16"/>
      <c r="L153" s="32"/>
      <c r="M153" s="16"/>
      <c r="N153" s="16"/>
      <c r="O153" s="16"/>
      <c r="P153" s="16"/>
      <c r="Y153" s="20"/>
      <c r="Z153" s="20"/>
      <c r="AA153" s="20"/>
      <c r="AB153" s="20"/>
      <c r="AC153" s="20"/>
      <c r="AD153" s="20"/>
    </row>
    <row r="154" spans="3:30" s="1" customFormat="1">
      <c r="C154" s="16"/>
      <c r="D154" s="16"/>
      <c r="E154" s="32"/>
      <c r="F154" s="16"/>
      <c r="G154" s="16"/>
      <c r="H154" s="16"/>
      <c r="I154" s="16"/>
      <c r="J154" s="16"/>
      <c r="K154" s="16"/>
      <c r="L154" s="32"/>
      <c r="M154" s="16"/>
      <c r="N154" s="16"/>
      <c r="O154" s="16"/>
      <c r="P154" s="16"/>
      <c r="Y154" s="20"/>
      <c r="Z154" s="20"/>
      <c r="AA154" s="20"/>
      <c r="AB154" s="20"/>
      <c r="AC154" s="20"/>
      <c r="AD154" s="20"/>
    </row>
    <row r="155" spans="3:30" s="1" customFormat="1">
      <c r="C155" s="16"/>
      <c r="D155" s="16"/>
      <c r="E155" s="32"/>
      <c r="F155" s="16"/>
      <c r="G155" s="16"/>
      <c r="H155" s="16"/>
      <c r="I155" s="16"/>
      <c r="J155" s="16"/>
      <c r="K155" s="16"/>
      <c r="L155" s="32"/>
      <c r="M155" s="16"/>
      <c r="N155" s="16"/>
      <c r="O155" s="16"/>
      <c r="P155" s="16"/>
      <c r="Y155" s="20"/>
      <c r="Z155" s="20"/>
      <c r="AA155" s="20"/>
      <c r="AB155" s="20"/>
      <c r="AC155" s="20"/>
      <c r="AD155" s="20"/>
    </row>
    <row r="156" spans="3:30" s="1" customFormat="1">
      <c r="C156" s="16"/>
      <c r="D156" s="16"/>
      <c r="E156" s="32"/>
      <c r="F156" s="16"/>
      <c r="G156" s="16"/>
      <c r="H156" s="16"/>
      <c r="I156" s="16"/>
      <c r="J156" s="16"/>
      <c r="K156" s="16"/>
      <c r="L156" s="32"/>
      <c r="M156" s="16"/>
      <c r="N156" s="16"/>
      <c r="O156" s="16"/>
      <c r="P156" s="16"/>
      <c r="Y156" s="20"/>
      <c r="Z156" s="20"/>
      <c r="AA156" s="20"/>
      <c r="AB156" s="20"/>
      <c r="AC156" s="20"/>
      <c r="AD156" s="20"/>
    </row>
    <row r="157" spans="3:30" s="1" customFormat="1">
      <c r="C157" s="16"/>
      <c r="D157" s="16"/>
      <c r="E157" s="32"/>
      <c r="F157" s="16"/>
      <c r="G157" s="16"/>
      <c r="H157" s="16"/>
      <c r="I157" s="16"/>
      <c r="J157" s="16"/>
      <c r="K157" s="16"/>
      <c r="L157" s="32"/>
      <c r="M157" s="16"/>
      <c r="N157" s="16"/>
      <c r="O157" s="16"/>
      <c r="P157" s="16"/>
      <c r="Y157" s="20"/>
      <c r="Z157" s="20"/>
      <c r="AA157" s="20"/>
      <c r="AB157" s="20"/>
      <c r="AC157" s="20"/>
      <c r="AD157" s="20"/>
    </row>
    <row r="158" spans="3:30" s="1" customFormat="1">
      <c r="C158" s="16"/>
      <c r="D158" s="16"/>
      <c r="E158" s="32"/>
      <c r="F158" s="16"/>
      <c r="G158" s="16"/>
      <c r="H158" s="16"/>
      <c r="I158" s="16"/>
      <c r="J158" s="16"/>
      <c r="K158" s="16"/>
      <c r="L158" s="32"/>
      <c r="M158" s="16"/>
      <c r="N158" s="16"/>
      <c r="O158" s="16"/>
      <c r="P158" s="16"/>
      <c r="Y158" s="20"/>
      <c r="Z158" s="20"/>
      <c r="AA158" s="20"/>
      <c r="AB158" s="20"/>
      <c r="AC158" s="20"/>
      <c r="AD158" s="20"/>
    </row>
    <row r="159" spans="3:30" s="1" customFormat="1">
      <c r="C159" s="16"/>
      <c r="D159" s="16"/>
      <c r="E159" s="32"/>
      <c r="F159" s="16"/>
      <c r="G159" s="16"/>
      <c r="H159" s="16"/>
      <c r="I159" s="16"/>
      <c r="J159" s="16"/>
      <c r="K159" s="16"/>
      <c r="L159" s="32"/>
      <c r="M159" s="16"/>
      <c r="N159" s="16"/>
      <c r="O159" s="16"/>
      <c r="P159" s="16"/>
      <c r="Y159" s="20"/>
      <c r="Z159" s="20"/>
      <c r="AA159" s="20"/>
      <c r="AB159" s="20"/>
      <c r="AC159" s="20"/>
      <c r="AD159" s="20"/>
    </row>
    <row r="160" spans="3:30" s="1" customFormat="1">
      <c r="C160" s="16"/>
      <c r="D160" s="16"/>
      <c r="E160" s="32"/>
      <c r="F160" s="16"/>
      <c r="G160" s="16"/>
      <c r="H160" s="16"/>
      <c r="I160" s="16"/>
      <c r="J160" s="16"/>
      <c r="K160" s="16"/>
      <c r="L160" s="32"/>
      <c r="M160" s="16"/>
      <c r="N160" s="16"/>
      <c r="O160" s="16"/>
      <c r="P160" s="16"/>
      <c r="Y160" s="20"/>
      <c r="Z160" s="20"/>
      <c r="AA160" s="20"/>
      <c r="AB160" s="20"/>
      <c r="AC160" s="20"/>
      <c r="AD160" s="20"/>
    </row>
    <row r="161" spans="3:30" s="1" customFormat="1">
      <c r="C161" s="16"/>
      <c r="D161" s="16"/>
      <c r="E161" s="32"/>
      <c r="F161" s="16"/>
      <c r="G161" s="16"/>
      <c r="H161" s="16"/>
      <c r="I161" s="16"/>
      <c r="J161" s="16"/>
      <c r="K161" s="16"/>
      <c r="L161" s="32"/>
      <c r="M161" s="16"/>
      <c r="N161" s="16"/>
      <c r="O161" s="16"/>
      <c r="P161" s="16"/>
      <c r="Y161" s="20"/>
      <c r="Z161" s="20"/>
      <c r="AA161" s="20"/>
      <c r="AB161" s="20"/>
      <c r="AC161" s="20"/>
      <c r="AD161" s="20"/>
    </row>
    <row r="162" spans="3:30" s="1" customFormat="1">
      <c r="C162" s="16"/>
      <c r="D162" s="16"/>
      <c r="E162" s="32"/>
      <c r="F162" s="16"/>
      <c r="G162" s="16"/>
      <c r="H162" s="16"/>
      <c r="I162" s="16"/>
      <c r="J162" s="16"/>
      <c r="K162" s="16"/>
      <c r="L162" s="32"/>
      <c r="M162" s="16"/>
      <c r="N162" s="16"/>
      <c r="O162" s="16"/>
      <c r="P162" s="16"/>
      <c r="Y162" s="20"/>
      <c r="Z162" s="20"/>
      <c r="AA162" s="20"/>
      <c r="AB162" s="20"/>
      <c r="AC162" s="20"/>
      <c r="AD162" s="20"/>
    </row>
    <row r="163" spans="3:30" s="1" customFormat="1">
      <c r="C163" s="16"/>
      <c r="D163" s="16"/>
      <c r="E163" s="32"/>
      <c r="F163" s="16"/>
      <c r="G163" s="16"/>
      <c r="H163" s="16"/>
      <c r="I163" s="16"/>
      <c r="J163" s="16"/>
      <c r="K163" s="16"/>
      <c r="L163" s="32"/>
      <c r="M163" s="16"/>
      <c r="N163" s="16"/>
      <c r="O163" s="16"/>
      <c r="P163" s="16"/>
      <c r="Y163" s="20"/>
      <c r="Z163" s="20"/>
      <c r="AA163" s="20"/>
      <c r="AB163" s="20"/>
      <c r="AC163" s="20"/>
      <c r="AD163" s="20"/>
    </row>
    <row r="164" spans="3:30" s="1" customFormat="1">
      <c r="C164" s="16"/>
      <c r="D164" s="16"/>
      <c r="E164" s="32"/>
      <c r="F164" s="16"/>
      <c r="G164" s="16"/>
      <c r="H164" s="16"/>
      <c r="I164" s="16"/>
      <c r="J164" s="16"/>
      <c r="K164" s="16"/>
      <c r="L164" s="32"/>
      <c r="M164" s="16"/>
      <c r="N164" s="16"/>
      <c r="O164" s="16"/>
      <c r="P164" s="16"/>
      <c r="Y164" s="20"/>
      <c r="Z164" s="20"/>
      <c r="AA164" s="20"/>
      <c r="AB164" s="20"/>
      <c r="AC164" s="20"/>
      <c r="AD164" s="20"/>
    </row>
    <row r="165" spans="3:30" s="1" customFormat="1">
      <c r="C165" s="16"/>
      <c r="D165" s="16"/>
      <c r="E165" s="32"/>
      <c r="F165" s="16"/>
      <c r="G165" s="16"/>
      <c r="H165" s="16"/>
      <c r="I165" s="16"/>
      <c r="J165" s="16"/>
      <c r="K165" s="16"/>
      <c r="L165" s="32"/>
      <c r="M165" s="16"/>
      <c r="N165" s="16"/>
      <c r="O165" s="16"/>
      <c r="P165" s="16"/>
      <c r="Y165" s="20"/>
      <c r="Z165" s="20"/>
      <c r="AA165" s="20"/>
      <c r="AB165" s="20"/>
      <c r="AC165" s="20"/>
      <c r="AD165" s="20"/>
    </row>
    <row r="166" spans="3:30" s="1" customFormat="1">
      <c r="C166" s="16"/>
      <c r="D166" s="16"/>
      <c r="E166" s="32"/>
      <c r="F166" s="16"/>
      <c r="G166" s="16"/>
      <c r="H166" s="16"/>
      <c r="I166" s="16"/>
      <c r="J166" s="16"/>
      <c r="K166" s="16"/>
      <c r="L166" s="32"/>
      <c r="M166" s="16"/>
      <c r="N166" s="16"/>
      <c r="O166" s="16"/>
      <c r="P166" s="16"/>
      <c r="Y166" s="20"/>
      <c r="Z166" s="20"/>
      <c r="AA166" s="20"/>
      <c r="AB166" s="20"/>
      <c r="AC166" s="20"/>
      <c r="AD166" s="20"/>
    </row>
    <row r="167" spans="3:30" s="1" customFormat="1">
      <c r="C167" s="16"/>
      <c r="D167" s="16"/>
      <c r="E167" s="32"/>
      <c r="F167" s="16"/>
      <c r="G167" s="16"/>
      <c r="H167" s="16"/>
      <c r="I167" s="16"/>
      <c r="J167" s="16"/>
      <c r="K167" s="16"/>
      <c r="L167" s="32"/>
      <c r="M167" s="16"/>
      <c r="N167" s="16"/>
      <c r="O167" s="16"/>
      <c r="P167" s="16"/>
      <c r="Y167" s="20"/>
      <c r="Z167" s="20"/>
      <c r="AA167" s="20"/>
      <c r="AB167" s="20"/>
      <c r="AC167" s="20"/>
      <c r="AD167" s="20"/>
    </row>
    <row r="168" spans="3:30" s="1" customFormat="1">
      <c r="C168" s="16"/>
      <c r="D168" s="16"/>
      <c r="E168" s="32"/>
      <c r="F168" s="16"/>
      <c r="G168" s="16"/>
      <c r="H168" s="16"/>
      <c r="I168" s="16"/>
      <c r="J168" s="16"/>
      <c r="K168" s="16"/>
      <c r="L168" s="32"/>
      <c r="M168" s="16"/>
      <c r="N168" s="16"/>
      <c r="O168" s="16"/>
      <c r="P168" s="16"/>
      <c r="Y168" s="20"/>
      <c r="Z168" s="20"/>
      <c r="AA168" s="20"/>
      <c r="AB168" s="20"/>
      <c r="AC168" s="20"/>
      <c r="AD168" s="20"/>
    </row>
    <row r="169" spans="3:30" s="1" customFormat="1">
      <c r="C169" s="16"/>
      <c r="D169" s="16"/>
      <c r="E169" s="32"/>
      <c r="F169" s="16"/>
      <c r="G169" s="16"/>
      <c r="H169" s="16"/>
      <c r="I169" s="16"/>
      <c r="J169" s="16"/>
      <c r="K169" s="16"/>
      <c r="L169" s="32"/>
      <c r="M169" s="16"/>
      <c r="N169" s="16"/>
      <c r="O169" s="16"/>
      <c r="P169" s="16"/>
      <c r="Y169" s="20"/>
      <c r="Z169" s="20"/>
      <c r="AA169" s="20"/>
      <c r="AB169" s="20"/>
      <c r="AC169" s="20"/>
      <c r="AD169" s="20"/>
    </row>
    <row r="170" spans="3:30" s="1" customFormat="1">
      <c r="C170" s="16"/>
      <c r="D170" s="16"/>
      <c r="E170" s="32"/>
      <c r="F170" s="16"/>
      <c r="G170" s="16"/>
      <c r="H170" s="16"/>
      <c r="I170" s="16"/>
      <c r="J170" s="16"/>
      <c r="K170" s="16"/>
      <c r="L170" s="32"/>
      <c r="M170" s="16"/>
      <c r="N170" s="16"/>
      <c r="O170" s="16"/>
      <c r="P170" s="16"/>
      <c r="Y170" s="20"/>
      <c r="Z170" s="20"/>
      <c r="AA170" s="20"/>
      <c r="AB170" s="20"/>
      <c r="AC170" s="20"/>
      <c r="AD170" s="20"/>
    </row>
    <row r="171" spans="3:30" s="1" customFormat="1">
      <c r="C171" s="16"/>
      <c r="D171" s="16"/>
      <c r="E171" s="32"/>
      <c r="F171" s="16"/>
      <c r="G171" s="16"/>
      <c r="H171" s="16"/>
      <c r="I171" s="16"/>
      <c r="J171" s="16"/>
      <c r="K171" s="16"/>
      <c r="L171" s="32"/>
      <c r="M171" s="16"/>
      <c r="N171" s="16"/>
      <c r="O171" s="16"/>
      <c r="P171" s="16"/>
      <c r="Y171" s="20"/>
      <c r="Z171" s="20"/>
      <c r="AA171" s="20"/>
      <c r="AB171" s="20"/>
      <c r="AC171" s="20"/>
      <c r="AD171" s="20"/>
    </row>
    <row r="172" spans="3:30" s="1" customFormat="1">
      <c r="C172" s="16"/>
      <c r="D172" s="16"/>
      <c r="E172" s="32"/>
      <c r="F172" s="16"/>
      <c r="G172" s="16"/>
      <c r="H172" s="16"/>
      <c r="I172" s="16"/>
      <c r="J172" s="16"/>
      <c r="K172" s="16"/>
      <c r="L172" s="32"/>
      <c r="M172" s="16"/>
      <c r="N172" s="16"/>
      <c r="O172" s="16"/>
      <c r="P172" s="16"/>
      <c r="Y172" s="20"/>
      <c r="Z172" s="20"/>
      <c r="AA172" s="20"/>
      <c r="AB172" s="20"/>
      <c r="AC172" s="20"/>
      <c r="AD172" s="20"/>
    </row>
    <row r="173" spans="3:30" s="1" customFormat="1">
      <c r="C173" s="16"/>
      <c r="D173" s="16"/>
      <c r="E173" s="32"/>
      <c r="F173" s="16"/>
      <c r="G173" s="16"/>
      <c r="H173" s="16"/>
      <c r="I173" s="16"/>
      <c r="J173" s="16"/>
      <c r="K173" s="16"/>
      <c r="L173" s="32"/>
      <c r="M173" s="16"/>
      <c r="N173" s="16"/>
      <c r="O173" s="16"/>
      <c r="P173" s="16"/>
      <c r="Y173" s="20"/>
      <c r="Z173" s="20"/>
      <c r="AA173" s="20"/>
      <c r="AB173" s="20"/>
      <c r="AC173" s="20"/>
      <c r="AD173" s="20"/>
    </row>
    <row r="174" spans="3:30" s="1" customFormat="1">
      <c r="C174" s="16"/>
      <c r="D174" s="16"/>
      <c r="E174" s="32"/>
      <c r="F174" s="16"/>
      <c r="G174" s="16"/>
      <c r="H174" s="16"/>
      <c r="I174" s="16"/>
      <c r="J174" s="16"/>
      <c r="K174" s="16"/>
      <c r="L174" s="32"/>
      <c r="M174" s="16"/>
      <c r="N174" s="16"/>
      <c r="O174" s="16"/>
      <c r="P174" s="16"/>
      <c r="Y174" s="20"/>
      <c r="Z174" s="20"/>
      <c r="AA174" s="20"/>
      <c r="AB174" s="20"/>
      <c r="AC174" s="20"/>
      <c r="AD174" s="20"/>
    </row>
    <row r="175" spans="3:30" s="1" customFormat="1">
      <c r="C175" s="16"/>
      <c r="D175" s="16"/>
      <c r="E175" s="32"/>
      <c r="F175" s="16"/>
      <c r="G175" s="16"/>
      <c r="H175" s="16"/>
      <c r="I175" s="16"/>
      <c r="J175" s="16"/>
      <c r="K175" s="16"/>
      <c r="L175" s="32"/>
      <c r="M175" s="16"/>
      <c r="N175" s="16"/>
      <c r="O175" s="16"/>
      <c r="P175" s="16"/>
      <c r="Y175" s="20"/>
      <c r="Z175" s="20"/>
      <c r="AA175" s="20"/>
      <c r="AB175" s="20"/>
      <c r="AC175" s="20"/>
      <c r="AD175" s="20"/>
    </row>
    <row r="176" spans="3:30" s="1" customFormat="1">
      <c r="C176" s="16"/>
      <c r="D176" s="16"/>
      <c r="E176" s="32"/>
      <c r="F176" s="16"/>
      <c r="G176" s="16"/>
      <c r="H176" s="16"/>
      <c r="I176" s="16"/>
      <c r="J176" s="16"/>
      <c r="K176" s="16"/>
      <c r="L176" s="32"/>
      <c r="M176" s="16"/>
      <c r="N176" s="16"/>
      <c r="O176" s="16"/>
      <c r="P176" s="16"/>
      <c r="Y176" s="20"/>
      <c r="Z176" s="20"/>
      <c r="AA176" s="20"/>
      <c r="AB176" s="20"/>
      <c r="AC176" s="20"/>
      <c r="AD176" s="20"/>
    </row>
    <row r="177" spans="3:30" s="1" customFormat="1">
      <c r="C177" s="16"/>
      <c r="D177" s="16"/>
      <c r="E177" s="32"/>
      <c r="F177" s="16"/>
      <c r="G177" s="16"/>
      <c r="H177" s="16"/>
      <c r="I177" s="16"/>
      <c r="J177" s="16"/>
      <c r="K177" s="16"/>
      <c r="L177" s="32"/>
      <c r="M177" s="16"/>
      <c r="N177" s="16"/>
      <c r="O177" s="16"/>
      <c r="P177" s="16"/>
      <c r="Y177" s="20"/>
      <c r="Z177" s="20"/>
      <c r="AA177" s="20"/>
      <c r="AB177" s="20"/>
      <c r="AC177" s="20"/>
      <c r="AD177" s="20"/>
    </row>
    <row r="178" spans="3:30" s="1" customFormat="1">
      <c r="C178" s="16"/>
      <c r="D178" s="16"/>
      <c r="E178" s="32"/>
      <c r="F178" s="16"/>
      <c r="G178" s="16"/>
      <c r="H178" s="16"/>
      <c r="I178" s="16"/>
      <c r="J178" s="16"/>
      <c r="K178" s="16"/>
      <c r="L178" s="32"/>
      <c r="M178" s="16"/>
      <c r="N178" s="16"/>
      <c r="O178" s="16"/>
      <c r="P178" s="16"/>
      <c r="Y178" s="20"/>
      <c r="Z178" s="20"/>
      <c r="AA178" s="20"/>
      <c r="AB178" s="20"/>
      <c r="AC178" s="20"/>
      <c r="AD178" s="20"/>
    </row>
    <row r="179" spans="3:30" s="1" customFormat="1">
      <c r="C179" s="16"/>
      <c r="D179" s="16"/>
      <c r="E179" s="32"/>
      <c r="F179" s="16"/>
      <c r="G179" s="16"/>
      <c r="H179" s="16"/>
      <c r="I179" s="16"/>
      <c r="J179" s="16"/>
      <c r="K179" s="16"/>
      <c r="L179" s="32"/>
      <c r="M179" s="16"/>
      <c r="N179" s="16"/>
      <c r="O179" s="16"/>
      <c r="P179" s="16"/>
      <c r="Y179" s="20"/>
      <c r="Z179" s="20"/>
      <c r="AA179" s="20"/>
      <c r="AB179" s="20"/>
      <c r="AC179" s="20"/>
      <c r="AD179" s="20"/>
    </row>
    <row r="180" spans="3:30" s="1" customFormat="1">
      <c r="C180" s="16"/>
      <c r="D180" s="16"/>
      <c r="E180" s="32"/>
      <c r="F180" s="16"/>
      <c r="G180" s="16"/>
      <c r="H180" s="16"/>
      <c r="I180" s="16"/>
      <c r="J180" s="16"/>
      <c r="K180" s="16"/>
      <c r="L180" s="32"/>
      <c r="M180" s="16"/>
      <c r="N180" s="16"/>
      <c r="O180" s="16"/>
      <c r="P180" s="16"/>
      <c r="Y180" s="20"/>
      <c r="Z180" s="20"/>
      <c r="AA180" s="20"/>
      <c r="AB180" s="20"/>
      <c r="AC180" s="20"/>
      <c r="AD180" s="20"/>
    </row>
    <row r="181" spans="3:30" s="1" customFormat="1">
      <c r="C181" s="16"/>
      <c r="D181" s="16"/>
      <c r="E181" s="32"/>
      <c r="F181" s="16"/>
      <c r="G181" s="16"/>
      <c r="H181" s="16"/>
      <c r="I181" s="16"/>
      <c r="J181" s="16"/>
      <c r="K181" s="16"/>
      <c r="L181" s="32"/>
      <c r="M181" s="16"/>
      <c r="N181" s="16"/>
      <c r="O181" s="16"/>
      <c r="P181" s="16"/>
      <c r="Y181" s="20"/>
      <c r="Z181" s="20"/>
      <c r="AA181" s="20"/>
      <c r="AB181" s="20"/>
      <c r="AC181" s="20"/>
      <c r="AD181" s="20"/>
    </row>
    <row r="182" spans="3:30" s="1" customFormat="1">
      <c r="C182" s="16"/>
      <c r="D182" s="16"/>
      <c r="E182" s="32"/>
      <c r="F182" s="16"/>
      <c r="G182" s="16"/>
      <c r="H182" s="16"/>
      <c r="I182" s="16"/>
      <c r="J182" s="16"/>
      <c r="K182" s="16"/>
      <c r="L182" s="32"/>
      <c r="M182" s="16"/>
      <c r="N182" s="16"/>
      <c r="O182" s="16"/>
      <c r="P182" s="16"/>
      <c r="Y182" s="20"/>
      <c r="Z182" s="20"/>
      <c r="AA182" s="20"/>
      <c r="AB182" s="20"/>
      <c r="AC182" s="20"/>
      <c r="AD182" s="20"/>
    </row>
    <row r="183" spans="3:30" s="1" customFormat="1">
      <c r="C183" s="16"/>
      <c r="D183" s="16"/>
      <c r="E183" s="32"/>
      <c r="F183" s="16"/>
      <c r="G183" s="16"/>
      <c r="H183" s="16"/>
      <c r="I183" s="16"/>
      <c r="J183" s="16"/>
      <c r="K183" s="16"/>
      <c r="L183" s="32"/>
      <c r="M183" s="16"/>
      <c r="N183" s="16"/>
      <c r="O183" s="16"/>
      <c r="P183" s="16"/>
      <c r="Y183" s="20"/>
      <c r="Z183" s="20"/>
      <c r="AA183" s="20"/>
      <c r="AB183" s="20"/>
      <c r="AC183" s="20"/>
      <c r="AD183" s="20"/>
    </row>
    <row r="184" spans="3:30" s="1" customFormat="1">
      <c r="C184" s="16"/>
      <c r="D184" s="16"/>
      <c r="E184" s="32"/>
      <c r="F184" s="16"/>
      <c r="G184" s="16"/>
      <c r="H184" s="16"/>
      <c r="I184" s="16"/>
      <c r="J184" s="16"/>
      <c r="K184" s="16"/>
      <c r="L184" s="32"/>
      <c r="M184" s="16"/>
      <c r="N184" s="16"/>
      <c r="O184" s="16"/>
      <c r="P184" s="16"/>
      <c r="Y184" s="20"/>
      <c r="Z184" s="20"/>
      <c r="AA184" s="20"/>
      <c r="AB184" s="20"/>
      <c r="AC184" s="20"/>
      <c r="AD184" s="20"/>
    </row>
    <row r="185" spans="3:30" s="1" customFormat="1">
      <c r="C185" s="16"/>
      <c r="D185" s="16"/>
      <c r="E185" s="32"/>
      <c r="F185" s="16"/>
      <c r="G185" s="16"/>
      <c r="H185" s="16"/>
      <c r="I185" s="16"/>
      <c r="J185" s="16"/>
      <c r="K185" s="16"/>
      <c r="L185" s="32"/>
      <c r="M185" s="16"/>
      <c r="N185" s="16"/>
      <c r="O185" s="16"/>
      <c r="P185" s="16"/>
      <c r="Y185" s="20"/>
      <c r="Z185" s="20"/>
      <c r="AA185" s="20"/>
      <c r="AB185" s="20"/>
      <c r="AC185" s="20"/>
      <c r="AD185" s="20"/>
    </row>
    <row r="186" spans="3:30" s="1" customFormat="1">
      <c r="C186" s="16"/>
      <c r="D186" s="16"/>
      <c r="E186" s="32"/>
      <c r="F186" s="16"/>
      <c r="G186" s="16"/>
      <c r="H186" s="16"/>
      <c r="I186" s="16"/>
      <c r="J186" s="16"/>
      <c r="K186" s="16"/>
      <c r="L186" s="32"/>
      <c r="M186" s="16"/>
      <c r="N186" s="16"/>
      <c r="O186" s="16"/>
      <c r="P186" s="16"/>
      <c r="Y186" s="20"/>
      <c r="Z186" s="20"/>
      <c r="AA186" s="20"/>
      <c r="AB186" s="20"/>
      <c r="AC186" s="20"/>
      <c r="AD186" s="20"/>
    </row>
    <row r="187" spans="3:30" s="1" customFormat="1">
      <c r="C187" s="16"/>
      <c r="D187" s="16"/>
      <c r="E187" s="32"/>
      <c r="F187" s="16"/>
      <c r="G187" s="16"/>
      <c r="H187" s="16"/>
      <c r="I187" s="16"/>
      <c r="J187" s="16"/>
      <c r="K187" s="16"/>
      <c r="L187" s="32"/>
      <c r="M187" s="16"/>
      <c r="N187" s="16"/>
      <c r="O187" s="16"/>
      <c r="P187" s="16"/>
      <c r="Y187" s="20"/>
      <c r="Z187" s="20"/>
      <c r="AA187" s="20"/>
      <c r="AB187" s="20"/>
      <c r="AC187" s="20"/>
      <c r="AD187" s="20"/>
    </row>
    <row r="188" spans="3:30" s="1" customFormat="1">
      <c r="C188" s="16"/>
      <c r="D188" s="16"/>
      <c r="E188" s="32"/>
      <c r="F188" s="16"/>
      <c r="G188" s="16"/>
      <c r="H188" s="16"/>
      <c r="I188" s="16"/>
      <c r="J188" s="16"/>
      <c r="K188" s="16"/>
      <c r="L188" s="32"/>
      <c r="M188" s="16"/>
      <c r="N188" s="16"/>
      <c r="O188" s="16"/>
      <c r="P188" s="16"/>
      <c r="Y188" s="20"/>
      <c r="Z188" s="20"/>
      <c r="AA188" s="20"/>
      <c r="AB188" s="20"/>
      <c r="AC188" s="20"/>
      <c r="AD188" s="20"/>
    </row>
    <row r="189" spans="3:30" s="1" customFormat="1">
      <c r="C189" s="16"/>
      <c r="D189" s="16"/>
      <c r="E189" s="32"/>
      <c r="F189" s="16"/>
      <c r="G189" s="16"/>
      <c r="H189" s="16"/>
      <c r="I189" s="16"/>
      <c r="J189" s="16"/>
      <c r="K189" s="16"/>
      <c r="L189" s="32"/>
      <c r="M189" s="16"/>
      <c r="N189" s="16"/>
      <c r="O189" s="16"/>
      <c r="P189" s="16"/>
      <c r="Y189" s="20"/>
      <c r="Z189" s="20"/>
      <c r="AA189" s="20"/>
      <c r="AB189" s="20"/>
      <c r="AC189" s="20"/>
      <c r="AD189" s="20"/>
    </row>
    <row r="190" spans="3:30" s="1" customFormat="1">
      <c r="C190" s="16"/>
      <c r="D190" s="16"/>
      <c r="E190" s="32"/>
      <c r="F190" s="16"/>
      <c r="G190" s="16"/>
      <c r="H190" s="16"/>
      <c r="I190" s="16"/>
      <c r="J190" s="16"/>
      <c r="K190" s="16"/>
      <c r="L190" s="32"/>
      <c r="M190" s="16"/>
      <c r="N190" s="16"/>
      <c r="O190" s="16"/>
      <c r="P190" s="16"/>
      <c r="Y190" s="20"/>
      <c r="Z190" s="20"/>
      <c r="AA190" s="20"/>
      <c r="AB190" s="20"/>
      <c r="AC190" s="20"/>
      <c r="AD190" s="20"/>
    </row>
    <row r="191" spans="3:30" s="1" customFormat="1">
      <c r="C191" s="16"/>
      <c r="D191" s="16"/>
      <c r="E191" s="32"/>
      <c r="F191" s="16"/>
      <c r="G191" s="16"/>
      <c r="H191" s="16"/>
      <c r="I191" s="16"/>
      <c r="J191" s="16"/>
      <c r="K191" s="16"/>
      <c r="L191" s="32"/>
      <c r="M191" s="16"/>
      <c r="N191" s="16"/>
      <c r="O191" s="16"/>
      <c r="P191" s="16"/>
      <c r="Y191" s="20"/>
      <c r="Z191" s="20"/>
      <c r="AA191" s="20"/>
      <c r="AB191" s="20"/>
      <c r="AC191" s="20"/>
      <c r="AD191" s="20"/>
    </row>
    <row r="192" spans="3:30" s="1" customFormat="1">
      <c r="C192" s="16"/>
      <c r="D192" s="16"/>
      <c r="E192" s="32"/>
      <c r="F192" s="16"/>
      <c r="G192" s="16"/>
      <c r="H192" s="16"/>
      <c r="I192" s="16"/>
      <c r="J192" s="16"/>
      <c r="K192" s="16"/>
      <c r="L192" s="32"/>
      <c r="M192" s="16"/>
      <c r="N192" s="16"/>
      <c r="O192" s="16"/>
      <c r="P192" s="16"/>
      <c r="Y192" s="20"/>
      <c r="Z192" s="20"/>
      <c r="AA192" s="20"/>
      <c r="AB192" s="20"/>
      <c r="AC192" s="20"/>
      <c r="AD192" s="20"/>
    </row>
    <row r="193" spans="3:30" s="1" customFormat="1">
      <c r="C193" s="16"/>
      <c r="D193" s="16"/>
      <c r="E193" s="32"/>
      <c r="F193" s="16"/>
      <c r="G193" s="16"/>
      <c r="H193" s="16"/>
      <c r="I193" s="16"/>
      <c r="J193" s="16"/>
      <c r="K193" s="16"/>
      <c r="L193" s="32"/>
      <c r="M193" s="16"/>
      <c r="N193" s="16"/>
      <c r="O193" s="16"/>
      <c r="P193" s="16"/>
      <c r="Y193" s="20"/>
      <c r="Z193" s="20"/>
      <c r="AA193" s="20"/>
      <c r="AB193" s="20"/>
      <c r="AC193" s="20"/>
      <c r="AD193" s="20"/>
    </row>
    <row r="194" spans="3:30" s="1" customFormat="1">
      <c r="C194" s="16"/>
      <c r="D194" s="16"/>
      <c r="E194" s="32"/>
      <c r="F194" s="16"/>
      <c r="G194" s="16"/>
      <c r="H194" s="16"/>
      <c r="I194" s="16"/>
      <c r="J194" s="16"/>
      <c r="K194" s="16"/>
      <c r="L194" s="32"/>
      <c r="M194" s="16"/>
      <c r="N194" s="16"/>
      <c r="O194" s="16"/>
      <c r="P194" s="16"/>
      <c r="Y194" s="20"/>
      <c r="Z194" s="20"/>
      <c r="AA194" s="20"/>
      <c r="AB194" s="20"/>
      <c r="AC194" s="20"/>
      <c r="AD194" s="20"/>
    </row>
    <row r="195" spans="3:30" s="1" customFormat="1">
      <c r="C195" s="16"/>
      <c r="D195" s="16"/>
      <c r="E195" s="32"/>
      <c r="F195" s="16"/>
      <c r="G195" s="16"/>
      <c r="H195" s="16"/>
      <c r="I195" s="16"/>
      <c r="J195" s="16"/>
      <c r="K195" s="16"/>
      <c r="L195" s="32"/>
      <c r="M195" s="16"/>
      <c r="N195" s="16"/>
      <c r="O195" s="16"/>
      <c r="P195" s="16"/>
      <c r="Y195" s="20"/>
      <c r="Z195" s="20"/>
      <c r="AA195" s="20"/>
      <c r="AB195" s="20"/>
      <c r="AC195" s="20"/>
      <c r="AD195" s="20"/>
    </row>
    <row r="196" spans="3:30" s="1" customFormat="1">
      <c r="C196" s="16"/>
      <c r="D196" s="16"/>
      <c r="E196" s="32"/>
      <c r="F196" s="16"/>
      <c r="G196" s="16"/>
      <c r="H196" s="16"/>
      <c r="I196" s="16"/>
      <c r="J196" s="16"/>
      <c r="K196" s="16"/>
      <c r="L196" s="32"/>
      <c r="M196" s="16"/>
      <c r="N196" s="16"/>
      <c r="O196" s="16"/>
      <c r="P196" s="16"/>
      <c r="Y196" s="20"/>
      <c r="Z196" s="20"/>
      <c r="AA196" s="20"/>
      <c r="AB196" s="20"/>
      <c r="AC196" s="20"/>
      <c r="AD196" s="20"/>
    </row>
    <row r="197" spans="3:30" s="1" customFormat="1">
      <c r="C197" s="16"/>
      <c r="D197" s="16"/>
      <c r="E197" s="32"/>
      <c r="F197" s="16"/>
      <c r="G197" s="16"/>
      <c r="H197" s="16"/>
      <c r="I197" s="16"/>
      <c r="J197" s="16"/>
      <c r="K197" s="16"/>
      <c r="L197" s="32"/>
      <c r="M197" s="16"/>
      <c r="N197" s="16"/>
      <c r="O197" s="16"/>
      <c r="P197" s="16"/>
      <c r="Y197" s="20"/>
      <c r="Z197" s="20"/>
      <c r="AA197" s="20"/>
      <c r="AB197" s="20"/>
      <c r="AC197" s="20"/>
      <c r="AD197" s="20"/>
    </row>
    <row r="198" spans="3:30" s="1" customFormat="1">
      <c r="C198" s="16"/>
      <c r="D198" s="16"/>
      <c r="E198" s="32"/>
      <c r="F198" s="16"/>
      <c r="G198" s="16"/>
      <c r="H198" s="16"/>
      <c r="I198" s="16"/>
      <c r="J198" s="16"/>
      <c r="K198" s="16"/>
      <c r="L198" s="32"/>
      <c r="M198" s="16"/>
      <c r="N198" s="16"/>
      <c r="O198" s="16"/>
      <c r="P198" s="16"/>
      <c r="Y198" s="20"/>
      <c r="Z198" s="20"/>
      <c r="AA198" s="20"/>
      <c r="AB198" s="20"/>
      <c r="AC198" s="20"/>
      <c r="AD198" s="20"/>
    </row>
    <row r="199" spans="3:30" s="1" customFormat="1">
      <c r="C199" s="16"/>
      <c r="D199" s="16"/>
      <c r="E199" s="32"/>
      <c r="F199" s="16"/>
      <c r="G199" s="16"/>
      <c r="H199" s="16"/>
      <c r="I199" s="16"/>
      <c r="J199" s="16"/>
      <c r="K199" s="16"/>
      <c r="L199" s="32"/>
      <c r="M199" s="16"/>
      <c r="N199" s="16"/>
      <c r="O199" s="16"/>
      <c r="P199" s="16"/>
      <c r="Y199" s="20"/>
      <c r="Z199" s="20"/>
      <c r="AA199" s="20"/>
      <c r="AB199" s="20"/>
      <c r="AC199" s="20"/>
      <c r="AD199" s="20"/>
    </row>
    <row r="200" spans="3:30" s="1" customFormat="1">
      <c r="C200" s="16"/>
      <c r="D200" s="16"/>
      <c r="E200" s="32"/>
      <c r="F200" s="16"/>
      <c r="G200" s="16"/>
      <c r="H200" s="16"/>
      <c r="I200" s="16"/>
      <c r="J200" s="16"/>
      <c r="K200" s="16"/>
      <c r="L200" s="32"/>
      <c r="M200" s="16"/>
      <c r="N200" s="16"/>
      <c r="O200" s="16"/>
      <c r="P200" s="16"/>
      <c r="Y200" s="20"/>
      <c r="Z200" s="20"/>
      <c r="AA200" s="20"/>
      <c r="AB200" s="20"/>
      <c r="AC200" s="20"/>
      <c r="AD200" s="20"/>
    </row>
    <row r="201" spans="3:30" s="1" customFormat="1">
      <c r="C201" s="16"/>
      <c r="D201" s="16"/>
      <c r="E201" s="32"/>
      <c r="F201" s="16"/>
      <c r="G201" s="16"/>
      <c r="H201" s="16"/>
      <c r="I201" s="16"/>
      <c r="J201" s="16"/>
      <c r="K201" s="16"/>
      <c r="L201" s="32"/>
      <c r="M201" s="16"/>
      <c r="N201" s="16"/>
      <c r="O201" s="16"/>
      <c r="P201" s="16"/>
      <c r="Y201" s="20"/>
      <c r="Z201" s="20"/>
      <c r="AA201" s="20"/>
      <c r="AB201" s="20"/>
      <c r="AC201" s="20"/>
      <c r="AD201" s="20"/>
    </row>
    <row r="202" spans="3:30" s="1" customFormat="1">
      <c r="C202" s="16"/>
      <c r="D202" s="16"/>
      <c r="E202" s="32"/>
      <c r="F202" s="16"/>
      <c r="G202" s="16"/>
      <c r="H202" s="16"/>
      <c r="I202" s="16"/>
      <c r="J202" s="16"/>
      <c r="K202" s="16"/>
      <c r="L202" s="32"/>
      <c r="M202" s="16"/>
      <c r="N202" s="16"/>
      <c r="O202" s="16"/>
      <c r="P202" s="16"/>
      <c r="Y202" s="20"/>
      <c r="Z202" s="20"/>
      <c r="AA202" s="20"/>
      <c r="AB202" s="20"/>
      <c r="AC202" s="20"/>
      <c r="AD202" s="20"/>
    </row>
    <row r="203" spans="3:30" s="1" customFormat="1">
      <c r="C203" s="16"/>
      <c r="D203" s="16"/>
      <c r="E203" s="32"/>
      <c r="F203" s="16"/>
      <c r="G203" s="16"/>
      <c r="H203" s="16"/>
      <c r="I203" s="16"/>
      <c r="J203" s="16"/>
      <c r="K203" s="16"/>
      <c r="L203" s="32"/>
      <c r="M203" s="16"/>
      <c r="N203" s="16"/>
      <c r="O203" s="16"/>
      <c r="P203" s="16"/>
      <c r="Y203" s="20"/>
      <c r="Z203" s="20"/>
      <c r="AA203" s="20"/>
      <c r="AB203" s="20"/>
      <c r="AC203" s="20"/>
      <c r="AD203" s="20"/>
    </row>
    <row r="204" spans="3:30" s="1" customFormat="1">
      <c r="C204" s="16"/>
      <c r="D204" s="16"/>
      <c r="E204" s="32"/>
      <c r="F204" s="16"/>
      <c r="G204" s="16"/>
      <c r="H204" s="16"/>
      <c r="I204" s="16"/>
      <c r="J204" s="16"/>
      <c r="K204" s="16"/>
      <c r="L204" s="32"/>
      <c r="M204" s="16"/>
      <c r="N204" s="16"/>
      <c r="O204" s="16"/>
      <c r="P204" s="16"/>
      <c r="Y204" s="20"/>
      <c r="Z204" s="20"/>
      <c r="AA204" s="20"/>
      <c r="AB204" s="20"/>
      <c r="AC204" s="20"/>
      <c r="AD204" s="20"/>
    </row>
    <row r="205" spans="3:30" s="1" customFormat="1">
      <c r="C205" s="16"/>
      <c r="D205" s="16"/>
      <c r="E205" s="32"/>
      <c r="F205" s="16"/>
      <c r="G205" s="16"/>
      <c r="H205" s="16"/>
      <c r="I205" s="16"/>
      <c r="J205" s="16"/>
      <c r="K205" s="16"/>
      <c r="L205" s="32"/>
      <c r="M205" s="16"/>
      <c r="N205" s="16"/>
      <c r="O205" s="16"/>
      <c r="P205" s="16"/>
      <c r="Y205" s="20"/>
      <c r="Z205" s="20"/>
      <c r="AA205" s="20"/>
      <c r="AB205" s="20"/>
      <c r="AC205" s="20"/>
      <c r="AD205" s="20"/>
    </row>
    <row r="206" spans="3:30" s="1" customFormat="1">
      <c r="C206" s="16"/>
      <c r="D206" s="16"/>
      <c r="E206" s="32"/>
      <c r="F206" s="16"/>
      <c r="G206" s="16"/>
      <c r="H206" s="16"/>
      <c r="I206" s="16"/>
      <c r="J206" s="16"/>
      <c r="K206" s="16"/>
      <c r="L206" s="32"/>
      <c r="M206" s="16"/>
      <c r="N206" s="16"/>
      <c r="O206" s="16"/>
      <c r="P206" s="16"/>
      <c r="Y206" s="20"/>
      <c r="Z206" s="20"/>
      <c r="AA206" s="20"/>
      <c r="AB206" s="20"/>
      <c r="AC206" s="20"/>
      <c r="AD206" s="20"/>
    </row>
    <row r="207" spans="3:30" s="1" customFormat="1">
      <c r="C207" s="16"/>
      <c r="D207" s="16"/>
      <c r="E207" s="32"/>
      <c r="F207" s="16"/>
      <c r="G207" s="16"/>
      <c r="H207" s="16"/>
      <c r="I207" s="16"/>
      <c r="J207" s="16"/>
      <c r="K207" s="16"/>
      <c r="L207" s="32"/>
      <c r="M207" s="16"/>
      <c r="N207" s="16"/>
      <c r="O207" s="16"/>
      <c r="P207" s="16"/>
      <c r="Y207" s="20"/>
      <c r="Z207" s="20"/>
      <c r="AA207" s="20"/>
      <c r="AB207" s="20"/>
      <c r="AC207" s="20"/>
      <c r="AD207" s="20"/>
    </row>
    <row r="208" spans="3:30" s="1" customFormat="1">
      <c r="C208" s="16"/>
      <c r="D208" s="16"/>
      <c r="E208" s="32"/>
      <c r="F208" s="16"/>
      <c r="G208" s="16"/>
      <c r="H208" s="16"/>
      <c r="I208" s="16"/>
      <c r="J208" s="16"/>
      <c r="K208" s="16"/>
      <c r="L208" s="32"/>
      <c r="M208" s="16"/>
      <c r="N208" s="16"/>
      <c r="O208" s="16"/>
      <c r="P208" s="16"/>
      <c r="Y208" s="20"/>
      <c r="Z208" s="20"/>
      <c r="AA208" s="20"/>
      <c r="AB208" s="20"/>
      <c r="AC208" s="20"/>
      <c r="AD208" s="20"/>
    </row>
    <row r="209" spans="3:30" s="1" customFormat="1">
      <c r="C209" s="16"/>
      <c r="D209" s="16"/>
      <c r="E209" s="32"/>
      <c r="F209" s="16"/>
      <c r="G209" s="16"/>
      <c r="H209" s="16"/>
      <c r="I209" s="16"/>
      <c r="J209" s="16"/>
      <c r="K209" s="16"/>
      <c r="L209" s="32"/>
      <c r="M209" s="16"/>
      <c r="N209" s="16"/>
      <c r="O209" s="16"/>
      <c r="P209" s="16"/>
      <c r="Y209" s="20"/>
      <c r="Z209" s="20"/>
      <c r="AA209" s="20"/>
      <c r="AB209" s="20"/>
      <c r="AC209" s="20"/>
      <c r="AD209" s="20"/>
    </row>
    <row r="210" spans="3:30" s="1" customFormat="1">
      <c r="C210" s="16"/>
      <c r="D210" s="16"/>
      <c r="E210" s="32"/>
      <c r="F210" s="16"/>
      <c r="G210" s="16"/>
      <c r="H210" s="16"/>
      <c r="I210" s="16"/>
      <c r="J210" s="16"/>
      <c r="K210" s="16"/>
      <c r="L210" s="32"/>
      <c r="M210" s="16"/>
      <c r="N210" s="16"/>
      <c r="O210" s="16"/>
      <c r="P210" s="16"/>
      <c r="Y210" s="20"/>
      <c r="Z210" s="20"/>
      <c r="AA210" s="20"/>
      <c r="AB210" s="20"/>
      <c r="AC210" s="20"/>
      <c r="AD210" s="20"/>
    </row>
    <row r="211" spans="3:30" s="1" customFormat="1">
      <c r="C211" s="16"/>
      <c r="D211" s="16"/>
      <c r="E211" s="32"/>
      <c r="F211" s="16"/>
      <c r="G211" s="16"/>
      <c r="H211" s="16"/>
      <c r="I211" s="16"/>
      <c r="J211" s="16"/>
      <c r="K211" s="16"/>
      <c r="L211" s="32"/>
      <c r="M211" s="16"/>
      <c r="N211" s="16"/>
      <c r="O211" s="16"/>
      <c r="P211" s="16"/>
      <c r="Y211" s="20"/>
      <c r="Z211" s="20"/>
      <c r="AA211" s="20"/>
      <c r="AB211" s="20"/>
      <c r="AC211" s="20"/>
      <c r="AD211" s="20"/>
    </row>
    <row r="212" spans="3:30" s="1" customFormat="1">
      <c r="C212" s="16"/>
      <c r="D212" s="16"/>
      <c r="E212" s="32"/>
      <c r="F212" s="16"/>
      <c r="G212" s="16"/>
      <c r="H212" s="16"/>
      <c r="I212" s="16"/>
      <c r="J212" s="16"/>
      <c r="K212" s="16"/>
      <c r="L212" s="32"/>
      <c r="M212" s="16"/>
      <c r="N212" s="16"/>
      <c r="O212" s="16"/>
      <c r="P212" s="16"/>
      <c r="Y212" s="20"/>
      <c r="Z212" s="20"/>
      <c r="AA212" s="20"/>
      <c r="AB212" s="20"/>
      <c r="AC212" s="20"/>
      <c r="AD212" s="20"/>
    </row>
    <row r="213" spans="3:30" s="1" customFormat="1">
      <c r="C213" s="16"/>
      <c r="D213" s="16"/>
      <c r="E213" s="32"/>
      <c r="F213" s="16"/>
      <c r="G213" s="16"/>
      <c r="H213" s="16"/>
      <c r="I213" s="16"/>
      <c r="J213" s="16"/>
      <c r="K213" s="16"/>
      <c r="L213" s="32"/>
      <c r="M213" s="16"/>
      <c r="N213" s="16"/>
      <c r="O213" s="16"/>
      <c r="P213" s="16"/>
      <c r="Y213" s="20"/>
      <c r="Z213" s="20"/>
      <c r="AA213" s="20"/>
      <c r="AB213" s="20"/>
      <c r="AC213" s="20"/>
      <c r="AD213" s="20"/>
    </row>
    <row r="214" spans="3:30" s="1" customFormat="1">
      <c r="C214" s="16"/>
      <c r="D214" s="16"/>
      <c r="E214" s="32"/>
      <c r="F214" s="16"/>
      <c r="G214" s="16"/>
      <c r="H214" s="16"/>
      <c r="I214" s="16"/>
      <c r="J214" s="16"/>
      <c r="K214" s="16"/>
      <c r="L214" s="32"/>
      <c r="M214" s="16"/>
      <c r="N214" s="16"/>
      <c r="O214" s="16"/>
      <c r="P214" s="16"/>
      <c r="Y214" s="20"/>
      <c r="Z214" s="20"/>
      <c r="AA214" s="20"/>
      <c r="AB214" s="20"/>
      <c r="AC214" s="20"/>
      <c r="AD214" s="20"/>
    </row>
    <row r="215" spans="3:30" s="1" customFormat="1">
      <c r="C215" s="16"/>
      <c r="D215" s="16"/>
      <c r="E215" s="32"/>
      <c r="F215" s="16"/>
      <c r="G215" s="16"/>
      <c r="H215" s="16"/>
      <c r="I215" s="16"/>
      <c r="J215" s="16"/>
      <c r="K215" s="16"/>
      <c r="L215" s="32"/>
      <c r="M215" s="16"/>
      <c r="N215" s="16"/>
      <c r="O215" s="16"/>
      <c r="P215" s="16"/>
      <c r="Y215" s="20"/>
      <c r="Z215" s="20"/>
      <c r="AA215" s="20"/>
      <c r="AB215" s="20"/>
      <c r="AC215" s="20"/>
      <c r="AD215" s="20"/>
    </row>
    <row r="216" spans="3:30" s="1" customFormat="1">
      <c r="C216" s="16"/>
      <c r="D216" s="16"/>
      <c r="E216" s="32"/>
      <c r="F216" s="16"/>
      <c r="G216" s="16"/>
      <c r="H216" s="16"/>
      <c r="I216" s="16"/>
      <c r="J216" s="16"/>
      <c r="K216" s="16"/>
      <c r="L216" s="32"/>
      <c r="M216" s="16"/>
      <c r="N216" s="16"/>
      <c r="O216" s="16"/>
      <c r="P216" s="16"/>
      <c r="Y216" s="20"/>
      <c r="Z216" s="20"/>
      <c r="AA216" s="20"/>
      <c r="AB216" s="20"/>
      <c r="AC216" s="20"/>
      <c r="AD216" s="20"/>
    </row>
    <row r="217" spans="3:30" s="1" customFormat="1">
      <c r="C217" s="16"/>
      <c r="D217" s="16"/>
      <c r="E217" s="32"/>
      <c r="F217" s="16"/>
      <c r="G217" s="16"/>
      <c r="H217" s="16"/>
      <c r="I217" s="16"/>
      <c r="J217" s="16"/>
      <c r="K217" s="16"/>
      <c r="L217" s="32"/>
      <c r="M217" s="16"/>
      <c r="N217" s="16"/>
      <c r="O217" s="16"/>
      <c r="P217" s="16"/>
      <c r="Y217" s="20"/>
      <c r="Z217" s="20"/>
      <c r="AA217" s="20"/>
      <c r="AB217" s="20"/>
      <c r="AC217" s="20"/>
      <c r="AD217" s="20"/>
    </row>
    <row r="218" spans="3:30" s="1" customFormat="1">
      <c r="C218" s="16"/>
      <c r="D218" s="16"/>
      <c r="E218" s="32"/>
      <c r="F218" s="16"/>
      <c r="G218" s="16"/>
      <c r="H218" s="16"/>
      <c r="I218" s="16"/>
      <c r="J218" s="16"/>
      <c r="K218" s="16"/>
      <c r="L218" s="32"/>
      <c r="M218" s="16"/>
      <c r="N218" s="16"/>
      <c r="O218" s="16"/>
      <c r="P218" s="16"/>
      <c r="Y218" s="20"/>
      <c r="Z218" s="20"/>
      <c r="AA218" s="20"/>
      <c r="AB218" s="20"/>
      <c r="AC218" s="20"/>
      <c r="AD218" s="20"/>
    </row>
    <row r="219" spans="3:30" s="1" customFormat="1">
      <c r="C219" s="16"/>
      <c r="D219" s="16"/>
      <c r="E219" s="32"/>
      <c r="F219" s="16"/>
      <c r="G219" s="16"/>
      <c r="H219" s="16"/>
      <c r="I219" s="16"/>
      <c r="J219" s="16"/>
      <c r="K219" s="16"/>
      <c r="L219" s="32"/>
      <c r="M219" s="16"/>
      <c r="N219" s="16"/>
      <c r="O219" s="16"/>
      <c r="P219" s="16"/>
      <c r="Y219" s="20"/>
      <c r="Z219" s="20"/>
      <c r="AA219" s="20"/>
      <c r="AB219" s="20"/>
      <c r="AC219" s="20"/>
      <c r="AD219" s="20"/>
    </row>
    <row r="220" spans="3:30" s="1" customFormat="1">
      <c r="C220" s="16"/>
      <c r="D220" s="16"/>
      <c r="E220" s="32"/>
      <c r="F220" s="16"/>
      <c r="G220" s="16"/>
      <c r="H220" s="16"/>
      <c r="I220" s="16"/>
      <c r="J220" s="16"/>
      <c r="K220" s="16"/>
      <c r="L220" s="32"/>
      <c r="M220" s="16"/>
      <c r="N220" s="16"/>
      <c r="O220" s="16"/>
      <c r="P220" s="16"/>
      <c r="Y220" s="20"/>
      <c r="Z220" s="20"/>
      <c r="AA220" s="20"/>
      <c r="AB220" s="20"/>
      <c r="AC220" s="20"/>
      <c r="AD220" s="20"/>
    </row>
    <row r="221" spans="3:30" s="1" customFormat="1">
      <c r="C221" s="16"/>
      <c r="D221" s="16"/>
      <c r="E221" s="32"/>
      <c r="F221" s="16"/>
      <c r="G221" s="16"/>
      <c r="H221" s="16"/>
      <c r="I221" s="16"/>
      <c r="J221" s="16"/>
      <c r="K221" s="16"/>
      <c r="L221" s="32"/>
      <c r="M221" s="16"/>
      <c r="N221" s="16"/>
      <c r="O221" s="16"/>
      <c r="P221" s="16"/>
      <c r="Y221" s="20"/>
      <c r="Z221" s="20"/>
      <c r="AA221" s="20"/>
      <c r="AB221" s="20"/>
      <c r="AC221" s="20"/>
      <c r="AD221" s="20"/>
    </row>
    <row r="222" spans="3:30" s="1" customFormat="1">
      <c r="C222" s="16"/>
      <c r="D222" s="16"/>
      <c r="E222" s="32"/>
      <c r="F222" s="16"/>
      <c r="G222" s="16"/>
      <c r="H222" s="16"/>
      <c r="I222" s="16"/>
      <c r="J222" s="16"/>
      <c r="K222" s="16"/>
      <c r="L222" s="32"/>
      <c r="M222" s="16"/>
      <c r="N222" s="16"/>
      <c r="O222" s="16"/>
      <c r="P222" s="16"/>
      <c r="Y222" s="20"/>
      <c r="Z222" s="20"/>
      <c r="AA222" s="20"/>
      <c r="AB222" s="20"/>
      <c r="AC222" s="20"/>
      <c r="AD222" s="20"/>
    </row>
    <row r="223" spans="3:30" s="1" customFormat="1">
      <c r="C223" s="16"/>
      <c r="D223" s="16"/>
      <c r="E223" s="32"/>
      <c r="F223" s="16"/>
      <c r="G223" s="16"/>
      <c r="H223" s="16"/>
      <c r="I223" s="16"/>
      <c r="J223" s="16"/>
      <c r="K223" s="16"/>
      <c r="L223" s="32"/>
      <c r="M223" s="16"/>
      <c r="N223" s="16"/>
      <c r="O223" s="16"/>
      <c r="P223" s="16"/>
      <c r="Y223" s="20"/>
      <c r="Z223" s="20"/>
      <c r="AA223" s="20"/>
      <c r="AB223" s="20"/>
      <c r="AC223" s="20"/>
      <c r="AD223" s="20"/>
    </row>
    <row r="224" spans="3:30" s="1" customFormat="1">
      <c r="C224" s="16"/>
      <c r="D224" s="16"/>
      <c r="E224" s="32"/>
      <c r="F224" s="16"/>
      <c r="G224" s="16"/>
      <c r="H224" s="16"/>
      <c r="I224" s="16"/>
      <c r="J224" s="16"/>
      <c r="K224" s="16"/>
      <c r="L224" s="32"/>
      <c r="M224" s="16"/>
      <c r="N224" s="16"/>
      <c r="O224" s="16"/>
      <c r="P224" s="16"/>
      <c r="Y224" s="20"/>
      <c r="Z224" s="20"/>
      <c r="AA224" s="20"/>
      <c r="AB224" s="20"/>
      <c r="AC224" s="20"/>
      <c r="AD224" s="20"/>
    </row>
    <row r="225" spans="3:30" s="1" customFormat="1">
      <c r="C225" s="16"/>
      <c r="D225" s="16"/>
      <c r="E225" s="32"/>
      <c r="F225" s="16"/>
      <c r="G225" s="16"/>
      <c r="H225" s="16"/>
      <c r="I225" s="16"/>
      <c r="J225" s="16"/>
      <c r="K225" s="16"/>
      <c r="L225" s="32"/>
      <c r="M225" s="16"/>
      <c r="N225" s="16"/>
      <c r="O225" s="16"/>
      <c r="P225" s="16"/>
      <c r="Y225" s="20"/>
      <c r="Z225" s="20"/>
      <c r="AA225" s="20"/>
      <c r="AB225" s="20"/>
      <c r="AC225" s="20"/>
      <c r="AD225" s="20"/>
    </row>
    <row r="226" spans="3:30" s="1" customFormat="1">
      <c r="C226" s="16"/>
      <c r="D226" s="16"/>
      <c r="E226" s="32"/>
      <c r="F226" s="16"/>
      <c r="G226" s="16"/>
      <c r="H226" s="16"/>
      <c r="I226" s="16"/>
      <c r="J226" s="16"/>
      <c r="K226" s="16"/>
      <c r="L226" s="32"/>
      <c r="M226" s="16"/>
      <c r="N226" s="16"/>
      <c r="O226" s="16"/>
      <c r="P226" s="16"/>
      <c r="Y226" s="20"/>
      <c r="Z226" s="20"/>
      <c r="AA226" s="20"/>
      <c r="AB226" s="20"/>
      <c r="AC226" s="20"/>
      <c r="AD226" s="20"/>
    </row>
    <row r="227" spans="3:30" s="1" customFormat="1">
      <c r="C227" s="16"/>
      <c r="D227" s="16"/>
      <c r="E227" s="32"/>
      <c r="F227" s="16"/>
      <c r="G227" s="16"/>
      <c r="H227" s="16"/>
      <c r="I227" s="16"/>
      <c r="J227" s="16"/>
      <c r="K227" s="16"/>
      <c r="L227" s="32"/>
      <c r="M227" s="16"/>
      <c r="N227" s="16"/>
      <c r="O227" s="16"/>
      <c r="P227" s="16"/>
      <c r="Y227" s="20"/>
      <c r="Z227" s="20"/>
      <c r="AA227" s="20"/>
      <c r="AB227" s="20"/>
      <c r="AC227" s="20"/>
      <c r="AD227" s="20"/>
    </row>
    <row r="228" spans="3:30" s="1" customFormat="1">
      <c r="C228" s="16"/>
      <c r="D228" s="16"/>
      <c r="E228" s="32"/>
      <c r="F228" s="16"/>
      <c r="G228" s="16"/>
      <c r="H228" s="16"/>
      <c r="I228" s="16"/>
      <c r="J228" s="16"/>
      <c r="K228" s="16"/>
      <c r="L228" s="32"/>
      <c r="M228" s="16"/>
      <c r="N228" s="16"/>
      <c r="O228" s="16"/>
      <c r="P228" s="16"/>
      <c r="Y228" s="20"/>
      <c r="Z228" s="20"/>
      <c r="AA228" s="20"/>
      <c r="AB228" s="20"/>
      <c r="AC228" s="20"/>
      <c r="AD228" s="20"/>
    </row>
    <row r="229" spans="3:30" s="1" customFormat="1">
      <c r="C229" s="16"/>
      <c r="D229" s="16"/>
      <c r="E229" s="32"/>
      <c r="F229" s="16"/>
      <c r="G229" s="16"/>
      <c r="H229" s="16"/>
      <c r="I229" s="16"/>
      <c r="J229" s="16"/>
      <c r="K229" s="16"/>
      <c r="L229" s="32"/>
      <c r="M229" s="16"/>
      <c r="N229" s="16"/>
      <c r="O229" s="16"/>
      <c r="P229" s="16"/>
      <c r="Y229" s="20"/>
      <c r="Z229" s="20"/>
      <c r="AA229" s="20"/>
      <c r="AB229" s="20"/>
      <c r="AC229" s="20"/>
      <c r="AD229" s="20"/>
    </row>
    <row r="230" spans="3:30" s="1" customFormat="1">
      <c r="C230" s="16"/>
      <c r="D230" s="16"/>
      <c r="E230" s="32"/>
      <c r="F230" s="16"/>
      <c r="G230" s="16"/>
      <c r="H230" s="16"/>
      <c r="I230" s="16"/>
      <c r="J230" s="16"/>
      <c r="K230" s="16"/>
      <c r="L230" s="32"/>
      <c r="M230" s="16"/>
      <c r="N230" s="16"/>
      <c r="O230" s="16"/>
      <c r="P230" s="16"/>
      <c r="Y230" s="20"/>
      <c r="Z230" s="20"/>
      <c r="AA230" s="20"/>
      <c r="AB230" s="20"/>
      <c r="AC230" s="20"/>
      <c r="AD230" s="20"/>
    </row>
    <row r="231" spans="3:30" s="1" customFormat="1">
      <c r="C231" s="16"/>
      <c r="D231" s="16"/>
      <c r="E231" s="32"/>
      <c r="F231" s="16"/>
      <c r="G231" s="16"/>
      <c r="H231" s="16"/>
      <c r="I231" s="16"/>
      <c r="J231" s="16"/>
      <c r="K231" s="16"/>
      <c r="L231" s="32"/>
      <c r="M231" s="16"/>
      <c r="N231" s="16"/>
      <c r="O231" s="16"/>
      <c r="P231" s="16"/>
      <c r="Y231" s="20"/>
      <c r="Z231" s="20"/>
      <c r="AA231" s="20"/>
      <c r="AB231" s="20"/>
      <c r="AC231" s="20"/>
      <c r="AD231" s="20"/>
    </row>
    <row r="232" spans="3:30" s="1" customFormat="1">
      <c r="C232" s="16"/>
      <c r="D232" s="16"/>
      <c r="E232" s="32"/>
      <c r="F232" s="16"/>
      <c r="G232" s="16"/>
      <c r="H232" s="16"/>
      <c r="I232" s="16"/>
      <c r="J232" s="16"/>
      <c r="K232" s="16"/>
      <c r="L232" s="32"/>
      <c r="M232" s="16"/>
      <c r="N232" s="16"/>
      <c r="O232" s="16"/>
      <c r="P232" s="16"/>
      <c r="Y232" s="20"/>
      <c r="Z232" s="20"/>
      <c r="AA232" s="20"/>
      <c r="AB232" s="20"/>
      <c r="AC232" s="20"/>
      <c r="AD232" s="20"/>
    </row>
    <row r="233" spans="3:30" s="1" customFormat="1">
      <c r="C233" s="16"/>
      <c r="D233" s="16"/>
      <c r="E233" s="32"/>
      <c r="F233" s="16"/>
      <c r="G233" s="16"/>
      <c r="H233" s="16"/>
      <c r="I233" s="16"/>
      <c r="J233" s="16"/>
      <c r="K233" s="16"/>
      <c r="L233" s="32"/>
      <c r="M233" s="16"/>
      <c r="N233" s="16"/>
      <c r="O233" s="16"/>
      <c r="P233" s="16"/>
      <c r="Y233" s="20"/>
      <c r="Z233" s="20"/>
      <c r="AA233" s="20"/>
      <c r="AB233" s="20"/>
      <c r="AC233" s="20"/>
      <c r="AD233" s="20"/>
    </row>
    <row r="234" spans="3:30" s="1" customFormat="1">
      <c r="C234" s="16"/>
      <c r="D234" s="16"/>
      <c r="E234" s="32"/>
      <c r="F234" s="16"/>
      <c r="G234" s="16"/>
      <c r="H234" s="16"/>
      <c r="I234" s="16"/>
      <c r="J234" s="16"/>
      <c r="K234" s="16"/>
      <c r="L234" s="32"/>
      <c r="M234" s="16"/>
      <c r="N234" s="16"/>
      <c r="O234" s="16"/>
      <c r="P234" s="16"/>
      <c r="Y234" s="20"/>
      <c r="Z234" s="20"/>
      <c r="AA234" s="20"/>
      <c r="AB234" s="20"/>
      <c r="AC234" s="20"/>
      <c r="AD234" s="20"/>
    </row>
    <row r="235" spans="3:30" s="1" customFormat="1">
      <c r="C235" s="16"/>
      <c r="D235" s="16"/>
      <c r="E235" s="32"/>
      <c r="F235" s="16"/>
      <c r="G235" s="16"/>
      <c r="H235" s="16"/>
      <c r="I235" s="16"/>
      <c r="J235" s="16"/>
      <c r="K235" s="16"/>
      <c r="L235" s="32"/>
      <c r="M235" s="16"/>
      <c r="N235" s="16"/>
      <c r="O235" s="16"/>
      <c r="P235" s="16"/>
      <c r="Y235" s="20"/>
      <c r="Z235" s="20"/>
      <c r="AA235" s="20"/>
      <c r="AB235" s="20"/>
      <c r="AC235" s="20"/>
      <c r="AD235" s="20"/>
    </row>
    <row r="236" spans="3:30" s="1" customFormat="1">
      <c r="C236" s="16"/>
      <c r="D236" s="16"/>
      <c r="E236" s="32"/>
      <c r="F236" s="16"/>
      <c r="G236" s="16"/>
      <c r="H236" s="16"/>
      <c r="I236" s="16"/>
      <c r="J236" s="16"/>
      <c r="K236" s="16"/>
      <c r="L236" s="32"/>
      <c r="M236" s="16"/>
      <c r="N236" s="16"/>
      <c r="O236" s="16"/>
      <c r="P236" s="16"/>
      <c r="Y236" s="20"/>
      <c r="Z236" s="20"/>
      <c r="AA236" s="20"/>
      <c r="AB236" s="20"/>
      <c r="AC236" s="20"/>
      <c r="AD236" s="20"/>
    </row>
    <row r="237" spans="3:30" s="1" customFormat="1">
      <c r="C237" s="16"/>
      <c r="D237" s="16"/>
      <c r="E237" s="32"/>
      <c r="F237" s="16"/>
      <c r="G237" s="16"/>
      <c r="H237" s="16"/>
      <c r="I237" s="16"/>
      <c r="J237" s="16"/>
      <c r="K237" s="16"/>
      <c r="L237" s="32"/>
      <c r="M237" s="16"/>
      <c r="N237" s="16"/>
      <c r="O237" s="16"/>
      <c r="P237" s="16"/>
      <c r="Y237" s="20"/>
      <c r="Z237" s="20"/>
      <c r="AA237" s="20"/>
      <c r="AB237" s="20"/>
      <c r="AC237" s="20"/>
      <c r="AD237" s="20"/>
    </row>
    <row r="238" spans="3:30" s="1" customFormat="1">
      <c r="C238" s="16"/>
      <c r="D238" s="16"/>
      <c r="E238" s="32"/>
      <c r="F238" s="16"/>
      <c r="G238" s="16"/>
      <c r="H238" s="16"/>
      <c r="I238" s="16"/>
      <c r="J238" s="16"/>
      <c r="K238" s="16"/>
      <c r="L238" s="32"/>
      <c r="M238" s="16"/>
      <c r="N238" s="16"/>
      <c r="O238" s="16"/>
      <c r="P238" s="16"/>
      <c r="Y238" s="20"/>
      <c r="Z238" s="20"/>
      <c r="AA238" s="20"/>
      <c r="AB238" s="20"/>
      <c r="AC238" s="20"/>
      <c r="AD238" s="20"/>
    </row>
    <row r="239" spans="3:30" s="1" customFormat="1">
      <c r="C239" s="16"/>
      <c r="D239" s="16"/>
      <c r="E239" s="32"/>
      <c r="F239" s="16"/>
      <c r="G239" s="16"/>
      <c r="H239" s="16"/>
      <c r="I239" s="16"/>
      <c r="J239" s="16"/>
      <c r="K239" s="16"/>
      <c r="L239" s="32"/>
      <c r="M239" s="16"/>
      <c r="N239" s="16"/>
      <c r="O239" s="16"/>
      <c r="P239" s="16"/>
      <c r="Y239" s="20"/>
      <c r="Z239" s="20"/>
      <c r="AA239" s="20"/>
      <c r="AB239" s="20"/>
      <c r="AC239" s="20"/>
      <c r="AD239" s="20"/>
    </row>
    <row r="240" spans="3:30" s="1" customFormat="1">
      <c r="C240" s="16"/>
      <c r="D240" s="16"/>
      <c r="E240" s="32"/>
      <c r="F240" s="16"/>
      <c r="G240" s="16"/>
      <c r="H240" s="16"/>
      <c r="I240" s="16"/>
      <c r="J240" s="16"/>
      <c r="K240" s="16"/>
      <c r="L240" s="32"/>
      <c r="M240" s="16"/>
      <c r="N240" s="16"/>
      <c r="O240" s="16"/>
      <c r="P240" s="16"/>
      <c r="Y240" s="20"/>
      <c r="Z240" s="20"/>
      <c r="AA240" s="20"/>
      <c r="AB240" s="20"/>
      <c r="AC240" s="20"/>
      <c r="AD240" s="20"/>
    </row>
    <row r="241" spans="3:30" s="1" customFormat="1">
      <c r="C241" s="16"/>
      <c r="D241" s="16"/>
      <c r="E241" s="32"/>
      <c r="F241" s="16"/>
      <c r="G241" s="16"/>
      <c r="H241" s="16"/>
      <c r="I241" s="16"/>
      <c r="J241" s="16"/>
      <c r="K241" s="16"/>
      <c r="L241" s="32"/>
      <c r="M241" s="16"/>
      <c r="N241" s="16"/>
      <c r="O241" s="16"/>
      <c r="P241" s="16"/>
      <c r="Y241" s="20"/>
      <c r="Z241" s="20"/>
      <c r="AA241" s="20"/>
      <c r="AB241" s="20"/>
      <c r="AC241" s="20"/>
      <c r="AD241" s="20"/>
    </row>
    <row r="242" spans="3:30" s="1" customFormat="1">
      <c r="C242" s="16"/>
      <c r="D242" s="16"/>
      <c r="E242" s="32"/>
      <c r="F242" s="16"/>
      <c r="G242" s="16"/>
      <c r="H242" s="16"/>
      <c r="I242" s="16"/>
      <c r="J242" s="16"/>
      <c r="K242" s="16"/>
      <c r="L242" s="32"/>
      <c r="M242" s="16"/>
      <c r="N242" s="16"/>
      <c r="O242" s="16"/>
      <c r="P242" s="16"/>
      <c r="Y242" s="20"/>
      <c r="Z242" s="20"/>
      <c r="AA242" s="20"/>
      <c r="AB242" s="20"/>
      <c r="AC242" s="20"/>
      <c r="AD242" s="20"/>
    </row>
    <row r="243" spans="3:30" s="1" customFormat="1">
      <c r="C243" s="16"/>
      <c r="D243" s="16"/>
      <c r="E243" s="32"/>
      <c r="F243" s="16"/>
      <c r="G243" s="16"/>
      <c r="H243" s="16"/>
      <c r="I243" s="16"/>
      <c r="J243" s="16"/>
      <c r="K243" s="16"/>
      <c r="L243" s="32"/>
      <c r="M243" s="16"/>
      <c r="N243" s="16"/>
      <c r="O243" s="16"/>
      <c r="P243" s="16"/>
      <c r="Y243" s="20"/>
      <c r="Z243" s="20"/>
      <c r="AA243" s="20"/>
      <c r="AB243" s="20"/>
      <c r="AC243" s="20"/>
      <c r="AD243" s="20"/>
    </row>
    <row r="244" spans="3:30" s="1" customFormat="1">
      <c r="C244" s="16"/>
      <c r="D244" s="16"/>
      <c r="E244" s="32"/>
      <c r="F244" s="16"/>
      <c r="G244" s="16"/>
      <c r="H244" s="16"/>
      <c r="I244" s="16"/>
      <c r="J244" s="16"/>
      <c r="K244" s="16"/>
      <c r="L244" s="32"/>
      <c r="M244" s="16"/>
      <c r="N244" s="16"/>
      <c r="O244" s="16"/>
      <c r="P244" s="16"/>
      <c r="Y244" s="20"/>
      <c r="Z244" s="20"/>
      <c r="AA244" s="20"/>
      <c r="AB244" s="20"/>
      <c r="AC244" s="20"/>
      <c r="AD244" s="20"/>
    </row>
    <row r="245" spans="3:30" s="1" customFormat="1">
      <c r="C245" s="16"/>
      <c r="D245" s="16"/>
      <c r="E245" s="32"/>
      <c r="F245" s="16"/>
      <c r="G245" s="16"/>
      <c r="H245" s="16"/>
      <c r="I245" s="16"/>
      <c r="J245" s="16"/>
      <c r="K245" s="16"/>
      <c r="L245" s="32"/>
      <c r="M245" s="16"/>
      <c r="N245" s="16"/>
      <c r="O245" s="16"/>
      <c r="P245" s="16"/>
      <c r="Y245" s="20"/>
      <c r="Z245" s="20"/>
      <c r="AA245" s="20"/>
      <c r="AB245" s="20"/>
      <c r="AC245" s="20"/>
      <c r="AD245" s="20"/>
    </row>
    <row r="246" spans="3:30" s="1" customFormat="1">
      <c r="C246" s="16"/>
      <c r="D246" s="16"/>
      <c r="E246" s="32"/>
      <c r="F246" s="16"/>
      <c r="G246" s="16"/>
      <c r="H246" s="16"/>
      <c r="I246" s="16"/>
      <c r="J246" s="16"/>
      <c r="K246" s="16"/>
      <c r="L246" s="32"/>
      <c r="M246" s="16"/>
      <c r="N246" s="16"/>
      <c r="O246" s="16"/>
      <c r="P246" s="16"/>
      <c r="Y246" s="20"/>
      <c r="Z246" s="20"/>
      <c r="AA246" s="20"/>
      <c r="AB246" s="20"/>
      <c r="AC246" s="20"/>
      <c r="AD246" s="20"/>
    </row>
    <row r="247" spans="3:30" s="1" customFormat="1">
      <c r="C247" s="16"/>
      <c r="D247" s="16"/>
      <c r="E247" s="32"/>
      <c r="F247" s="16"/>
      <c r="G247" s="16"/>
      <c r="H247" s="16"/>
      <c r="I247" s="16"/>
      <c r="J247" s="16"/>
      <c r="K247" s="16"/>
      <c r="L247" s="32"/>
      <c r="M247" s="16"/>
      <c r="N247" s="16"/>
      <c r="O247" s="16"/>
      <c r="P247" s="16"/>
      <c r="Y247" s="20"/>
      <c r="Z247" s="20"/>
      <c r="AA247" s="20"/>
      <c r="AB247" s="20"/>
      <c r="AC247" s="20"/>
      <c r="AD247" s="20"/>
    </row>
    <row r="248" spans="3:30" s="1" customFormat="1">
      <c r="C248" s="16"/>
      <c r="D248" s="16"/>
      <c r="E248" s="32"/>
      <c r="F248" s="16"/>
      <c r="G248" s="16"/>
      <c r="H248" s="16"/>
      <c r="I248" s="16"/>
      <c r="J248" s="16"/>
      <c r="K248" s="16"/>
      <c r="L248" s="32"/>
      <c r="M248" s="16"/>
      <c r="N248" s="16"/>
      <c r="O248" s="16"/>
      <c r="P248" s="16"/>
      <c r="Y248" s="20"/>
      <c r="Z248" s="20"/>
      <c r="AA248" s="20"/>
      <c r="AB248" s="20"/>
      <c r="AC248" s="20"/>
      <c r="AD248" s="20"/>
    </row>
    <row r="249" spans="3:30" s="1" customFormat="1">
      <c r="C249" s="16"/>
      <c r="D249" s="16"/>
      <c r="E249" s="32"/>
      <c r="F249" s="16"/>
      <c r="G249" s="16"/>
      <c r="H249" s="16"/>
      <c r="I249" s="16"/>
      <c r="J249" s="16"/>
      <c r="K249" s="16"/>
      <c r="L249" s="32"/>
      <c r="M249" s="16"/>
      <c r="N249" s="16"/>
      <c r="O249" s="16"/>
      <c r="P249" s="16"/>
      <c r="Y249" s="20"/>
      <c r="Z249" s="20"/>
      <c r="AA249" s="20"/>
      <c r="AB249" s="20"/>
      <c r="AC249" s="20"/>
      <c r="AD249" s="20"/>
    </row>
    <row r="250" spans="3:30" s="1" customFormat="1">
      <c r="C250" s="16"/>
      <c r="D250" s="16"/>
      <c r="E250" s="32"/>
      <c r="F250" s="16"/>
      <c r="G250" s="16"/>
      <c r="H250" s="16"/>
      <c r="I250" s="16"/>
      <c r="J250" s="16"/>
      <c r="K250" s="16"/>
      <c r="L250" s="32"/>
      <c r="M250" s="16"/>
      <c r="N250" s="16"/>
      <c r="O250" s="16"/>
      <c r="P250" s="16"/>
      <c r="Y250" s="20"/>
      <c r="Z250" s="20"/>
      <c r="AA250" s="20"/>
      <c r="AB250" s="20"/>
      <c r="AC250" s="20"/>
      <c r="AD250" s="20"/>
    </row>
    <row r="251" spans="3:30" s="1" customFormat="1">
      <c r="C251" s="16"/>
      <c r="D251" s="16"/>
      <c r="E251" s="32"/>
      <c r="F251" s="16"/>
      <c r="G251" s="16"/>
      <c r="H251" s="16"/>
      <c r="I251" s="16"/>
      <c r="J251" s="16"/>
      <c r="K251" s="16"/>
      <c r="L251" s="32"/>
      <c r="M251" s="16"/>
      <c r="N251" s="16"/>
      <c r="O251" s="16"/>
      <c r="P251" s="16"/>
      <c r="Y251" s="20"/>
      <c r="Z251" s="20"/>
      <c r="AA251" s="20"/>
      <c r="AB251" s="20"/>
      <c r="AC251" s="20"/>
      <c r="AD251" s="20"/>
    </row>
    <row r="252" spans="3:30" s="1" customFormat="1">
      <c r="C252" s="16"/>
      <c r="D252" s="16"/>
      <c r="E252" s="32"/>
      <c r="F252" s="16"/>
      <c r="G252" s="16"/>
      <c r="H252" s="16"/>
      <c r="I252" s="16"/>
      <c r="J252" s="16"/>
      <c r="K252" s="16"/>
      <c r="L252" s="32"/>
      <c r="M252" s="16"/>
      <c r="N252" s="16"/>
      <c r="O252" s="16"/>
      <c r="P252" s="16"/>
      <c r="Y252" s="20"/>
      <c r="Z252" s="20"/>
      <c r="AA252" s="20"/>
      <c r="AB252" s="20"/>
      <c r="AC252" s="20"/>
      <c r="AD252" s="20"/>
    </row>
    <row r="253" spans="3:30" s="1" customFormat="1">
      <c r="C253" s="16"/>
      <c r="D253" s="16"/>
      <c r="E253" s="32"/>
      <c r="F253" s="16"/>
      <c r="G253" s="16"/>
      <c r="H253" s="16"/>
      <c r="I253" s="16"/>
      <c r="J253" s="16"/>
      <c r="K253" s="16"/>
      <c r="L253" s="32"/>
      <c r="M253" s="16"/>
      <c r="N253" s="16"/>
      <c r="O253" s="16"/>
      <c r="P253" s="16"/>
      <c r="Y253" s="20"/>
      <c r="Z253" s="20"/>
      <c r="AA253" s="20"/>
      <c r="AB253" s="20"/>
      <c r="AC253" s="20"/>
      <c r="AD253" s="20"/>
    </row>
    <row r="254" spans="3:30" s="1" customFormat="1">
      <c r="C254" s="16"/>
      <c r="D254" s="16"/>
      <c r="E254" s="32"/>
      <c r="F254" s="16"/>
      <c r="G254" s="16"/>
      <c r="H254" s="16"/>
      <c r="I254" s="16"/>
      <c r="J254" s="16"/>
      <c r="K254" s="16"/>
      <c r="L254" s="32"/>
      <c r="M254" s="16"/>
      <c r="N254" s="16"/>
      <c r="O254" s="16"/>
      <c r="P254" s="16"/>
      <c r="Y254" s="20"/>
      <c r="Z254" s="20"/>
      <c r="AA254" s="20"/>
      <c r="AB254" s="20"/>
      <c r="AC254" s="20"/>
      <c r="AD254" s="20"/>
    </row>
    <row r="255" spans="3:30" s="1" customFormat="1">
      <c r="C255" s="16"/>
      <c r="D255" s="16"/>
      <c r="E255" s="32"/>
      <c r="F255" s="16"/>
      <c r="G255" s="16"/>
      <c r="H255" s="16"/>
      <c r="I255" s="16"/>
      <c r="J255" s="16"/>
      <c r="K255" s="16"/>
      <c r="L255" s="32"/>
      <c r="M255" s="16"/>
      <c r="N255" s="16"/>
      <c r="O255" s="16"/>
      <c r="P255" s="16"/>
      <c r="Y255" s="20"/>
      <c r="Z255" s="20"/>
      <c r="AA255" s="20"/>
      <c r="AB255" s="20"/>
      <c r="AC255" s="20"/>
      <c r="AD255" s="20"/>
    </row>
    <row r="256" spans="3:30" s="1" customFormat="1">
      <c r="C256" s="16"/>
      <c r="D256" s="16"/>
      <c r="E256" s="32"/>
      <c r="F256" s="16"/>
      <c r="G256" s="16"/>
      <c r="H256" s="16"/>
      <c r="I256" s="16"/>
      <c r="J256" s="16"/>
      <c r="K256" s="16"/>
      <c r="L256" s="32"/>
      <c r="M256" s="16"/>
      <c r="N256" s="16"/>
      <c r="O256" s="16"/>
      <c r="P256" s="16"/>
      <c r="Y256" s="20"/>
      <c r="Z256" s="20"/>
      <c r="AA256" s="20"/>
      <c r="AB256" s="20"/>
      <c r="AC256" s="20"/>
      <c r="AD256" s="20"/>
    </row>
    <row r="257" spans="3:30" s="1" customFormat="1">
      <c r="C257" s="16"/>
      <c r="D257" s="16"/>
      <c r="E257" s="32"/>
      <c r="F257" s="16"/>
      <c r="G257" s="16"/>
      <c r="H257" s="16"/>
      <c r="I257" s="16"/>
      <c r="J257" s="16"/>
      <c r="K257" s="16"/>
      <c r="L257" s="32"/>
      <c r="M257" s="16"/>
      <c r="N257" s="16"/>
      <c r="O257" s="16"/>
      <c r="P257" s="16"/>
      <c r="Y257" s="20"/>
      <c r="Z257" s="20"/>
      <c r="AA257" s="20"/>
      <c r="AB257" s="20"/>
      <c r="AC257" s="20"/>
      <c r="AD257" s="20"/>
    </row>
    <row r="258" spans="3:30" s="1" customFormat="1">
      <c r="C258" s="16"/>
      <c r="D258" s="16"/>
      <c r="E258" s="32"/>
      <c r="F258" s="16"/>
      <c r="G258" s="16"/>
      <c r="H258" s="16"/>
      <c r="I258" s="16"/>
      <c r="J258" s="16"/>
      <c r="K258" s="16"/>
      <c r="L258" s="32"/>
      <c r="M258" s="16"/>
      <c r="N258" s="16"/>
      <c r="O258" s="16"/>
      <c r="P258" s="16"/>
      <c r="Y258" s="20"/>
      <c r="Z258" s="20"/>
      <c r="AA258" s="20"/>
      <c r="AB258" s="20"/>
      <c r="AC258" s="20"/>
      <c r="AD258" s="20"/>
    </row>
    <row r="259" spans="3:30" s="1" customFormat="1">
      <c r="C259" s="16"/>
      <c r="D259" s="16"/>
      <c r="E259" s="32"/>
      <c r="F259" s="16"/>
      <c r="G259" s="16"/>
      <c r="H259" s="16"/>
      <c r="I259" s="16"/>
      <c r="J259" s="16"/>
      <c r="K259" s="16"/>
      <c r="L259" s="32"/>
      <c r="M259" s="16"/>
      <c r="N259" s="16"/>
      <c r="O259" s="16"/>
      <c r="P259" s="16"/>
      <c r="Y259" s="20"/>
      <c r="Z259" s="20"/>
      <c r="AA259" s="20"/>
      <c r="AB259" s="20"/>
      <c r="AC259" s="20"/>
      <c r="AD259" s="20"/>
    </row>
    <row r="260" spans="3:30" s="1" customFormat="1">
      <c r="C260" s="16"/>
      <c r="D260" s="16"/>
      <c r="E260" s="32"/>
      <c r="F260" s="16"/>
      <c r="G260" s="16"/>
      <c r="H260" s="16"/>
      <c r="I260" s="16"/>
      <c r="J260" s="16"/>
      <c r="K260" s="16"/>
      <c r="L260" s="32"/>
      <c r="M260" s="16"/>
      <c r="N260" s="16"/>
      <c r="O260" s="16"/>
      <c r="P260" s="16"/>
      <c r="Y260" s="20"/>
      <c r="Z260" s="20"/>
      <c r="AA260" s="20"/>
      <c r="AB260" s="20"/>
      <c r="AC260" s="20"/>
      <c r="AD260" s="20"/>
    </row>
    <row r="261" spans="3:30" s="1" customFormat="1">
      <c r="C261" s="16"/>
      <c r="D261" s="16"/>
      <c r="E261" s="32"/>
      <c r="F261" s="16"/>
      <c r="G261" s="16"/>
      <c r="H261" s="16"/>
      <c r="I261" s="16"/>
      <c r="J261" s="16"/>
      <c r="K261" s="16"/>
      <c r="L261" s="32"/>
      <c r="M261" s="16"/>
      <c r="N261" s="16"/>
      <c r="O261" s="16"/>
      <c r="P261" s="16"/>
      <c r="Y261" s="20"/>
      <c r="Z261" s="20"/>
      <c r="AA261" s="20"/>
      <c r="AB261" s="20"/>
      <c r="AC261" s="20"/>
      <c r="AD261" s="20"/>
    </row>
    <row r="262" spans="3:30" s="1" customFormat="1">
      <c r="C262" s="16"/>
      <c r="D262" s="16"/>
      <c r="E262" s="32"/>
      <c r="F262" s="16"/>
      <c r="G262" s="16"/>
      <c r="H262" s="16"/>
      <c r="I262" s="16"/>
      <c r="J262" s="16"/>
      <c r="K262" s="16"/>
      <c r="L262" s="32"/>
      <c r="M262" s="16"/>
      <c r="N262" s="16"/>
      <c r="O262" s="16"/>
      <c r="P262" s="16"/>
      <c r="Y262" s="20"/>
      <c r="Z262" s="20"/>
      <c r="AA262" s="20"/>
      <c r="AB262" s="20"/>
      <c r="AC262" s="20"/>
      <c r="AD262" s="20"/>
    </row>
    <row r="263" spans="3:30" s="1" customFormat="1">
      <c r="C263" s="16"/>
      <c r="D263" s="16"/>
      <c r="E263" s="32"/>
      <c r="F263" s="16"/>
      <c r="G263" s="16"/>
      <c r="H263" s="16"/>
      <c r="I263" s="16"/>
      <c r="J263" s="16"/>
      <c r="K263" s="16"/>
      <c r="L263" s="32"/>
      <c r="M263" s="16"/>
      <c r="N263" s="16"/>
      <c r="O263" s="16"/>
      <c r="P263" s="16"/>
      <c r="Y263" s="20"/>
      <c r="Z263" s="20"/>
      <c r="AA263" s="20"/>
      <c r="AB263" s="20"/>
      <c r="AC263" s="20"/>
      <c r="AD263" s="20"/>
    </row>
    <row r="264" spans="3:30" s="1" customFormat="1">
      <c r="C264" s="16"/>
      <c r="D264" s="16"/>
      <c r="E264" s="32"/>
      <c r="F264" s="16"/>
      <c r="G264" s="16"/>
      <c r="H264" s="16"/>
      <c r="I264" s="16"/>
      <c r="J264" s="16"/>
      <c r="K264" s="16"/>
      <c r="L264" s="32"/>
      <c r="M264" s="16"/>
      <c r="N264" s="16"/>
      <c r="O264" s="16"/>
      <c r="P264" s="16"/>
      <c r="Y264" s="20"/>
      <c r="Z264" s="20"/>
      <c r="AA264" s="20"/>
      <c r="AB264" s="20"/>
      <c r="AC264" s="20"/>
      <c r="AD264" s="20"/>
    </row>
    <row r="265" spans="3:30" s="1" customFormat="1">
      <c r="C265" s="16"/>
      <c r="D265" s="16"/>
      <c r="E265" s="32"/>
      <c r="F265" s="16"/>
      <c r="G265" s="16"/>
      <c r="H265" s="16"/>
      <c r="I265" s="16"/>
      <c r="J265" s="16"/>
      <c r="K265" s="16"/>
      <c r="L265" s="32"/>
      <c r="M265" s="16"/>
      <c r="N265" s="16"/>
      <c r="O265" s="16"/>
      <c r="P265" s="16"/>
      <c r="Y265" s="20"/>
      <c r="Z265" s="20"/>
      <c r="AA265" s="20"/>
      <c r="AB265" s="20"/>
      <c r="AC265" s="20"/>
      <c r="AD265" s="20"/>
    </row>
    <row r="266" spans="3:30" s="1" customFormat="1">
      <c r="C266" s="16"/>
      <c r="D266" s="16"/>
      <c r="E266" s="32"/>
      <c r="F266" s="16"/>
      <c r="G266" s="16"/>
      <c r="H266" s="16"/>
      <c r="I266" s="16"/>
      <c r="J266" s="16"/>
      <c r="K266" s="16"/>
      <c r="L266" s="32"/>
      <c r="M266" s="16"/>
      <c r="N266" s="16"/>
      <c r="O266" s="16"/>
      <c r="P266" s="16"/>
      <c r="Y266" s="20"/>
      <c r="Z266" s="20"/>
      <c r="AA266" s="20"/>
      <c r="AB266" s="20"/>
      <c r="AC266" s="20"/>
      <c r="AD266" s="20"/>
    </row>
    <row r="267" spans="3:30" s="1" customFormat="1">
      <c r="C267" s="16"/>
      <c r="D267" s="16"/>
      <c r="E267" s="32"/>
      <c r="F267" s="16"/>
      <c r="G267" s="16"/>
      <c r="H267" s="16"/>
      <c r="I267" s="16"/>
      <c r="J267" s="16"/>
      <c r="K267" s="16"/>
      <c r="L267" s="32"/>
      <c r="M267" s="16"/>
      <c r="N267" s="16"/>
      <c r="O267" s="16"/>
      <c r="P267" s="16"/>
      <c r="Y267" s="20"/>
      <c r="Z267" s="20"/>
      <c r="AA267" s="20"/>
      <c r="AB267" s="20"/>
      <c r="AC267" s="20"/>
      <c r="AD267" s="20"/>
    </row>
    <row r="268" spans="3:30" s="1" customFormat="1">
      <c r="C268" s="16"/>
      <c r="D268" s="16"/>
      <c r="E268" s="32"/>
      <c r="F268" s="16"/>
      <c r="G268" s="16"/>
      <c r="H268" s="16"/>
      <c r="I268" s="16"/>
      <c r="J268" s="16"/>
      <c r="K268" s="16"/>
      <c r="L268" s="32"/>
      <c r="M268" s="16"/>
      <c r="N268" s="16"/>
      <c r="O268" s="16"/>
      <c r="P268" s="16"/>
      <c r="Y268" s="20"/>
      <c r="Z268" s="20"/>
      <c r="AA268" s="20"/>
      <c r="AB268" s="20"/>
      <c r="AC268" s="20"/>
      <c r="AD268" s="20"/>
    </row>
    <row r="269" spans="3:30" s="1" customFormat="1">
      <c r="C269" s="16"/>
      <c r="D269" s="16"/>
      <c r="E269" s="32"/>
      <c r="F269" s="16"/>
      <c r="G269" s="16"/>
      <c r="H269" s="16"/>
      <c r="I269" s="16"/>
      <c r="J269" s="16"/>
      <c r="K269" s="16"/>
      <c r="L269" s="32"/>
      <c r="M269" s="16"/>
      <c r="N269" s="16"/>
      <c r="O269" s="16"/>
      <c r="P269" s="16"/>
      <c r="Y269" s="20"/>
      <c r="Z269" s="20"/>
      <c r="AA269" s="20"/>
      <c r="AB269" s="20"/>
      <c r="AC269" s="20"/>
      <c r="AD269" s="20"/>
    </row>
    <row r="270" spans="3:30" s="1" customFormat="1">
      <c r="C270" s="16"/>
      <c r="D270" s="16"/>
      <c r="E270" s="32"/>
      <c r="F270" s="16"/>
      <c r="G270" s="16"/>
      <c r="H270" s="16"/>
      <c r="I270" s="16"/>
      <c r="J270" s="16"/>
      <c r="K270" s="16"/>
      <c r="L270" s="32"/>
      <c r="M270" s="16"/>
      <c r="N270" s="16"/>
      <c r="O270" s="16"/>
      <c r="P270" s="16"/>
      <c r="Y270" s="20"/>
      <c r="Z270" s="20"/>
      <c r="AA270" s="20"/>
      <c r="AB270" s="20"/>
      <c r="AC270" s="20"/>
      <c r="AD270" s="20"/>
    </row>
    <row r="271" spans="3:30" s="1" customFormat="1">
      <c r="C271" s="16"/>
      <c r="D271" s="16"/>
      <c r="E271" s="32"/>
      <c r="F271" s="16"/>
      <c r="G271" s="16"/>
      <c r="H271" s="16"/>
      <c r="I271" s="16"/>
      <c r="J271" s="16"/>
      <c r="K271" s="16"/>
      <c r="L271" s="32"/>
      <c r="M271" s="16"/>
      <c r="N271" s="16"/>
      <c r="O271" s="16"/>
      <c r="P271" s="16"/>
      <c r="Y271" s="20"/>
      <c r="Z271" s="20"/>
      <c r="AA271" s="20"/>
      <c r="AB271" s="20"/>
      <c r="AC271" s="20"/>
      <c r="AD271" s="20"/>
    </row>
    <row r="272" spans="3:30" s="1" customFormat="1">
      <c r="C272" s="16"/>
      <c r="D272" s="16"/>
      <c r="E272" s="32"/>
      <c r="F272" s="16"/>
      <c r="G272" s="16"/>
      <c r="H272" s="16"/>
      <c r="I272" s="16"/>
      <c r="J272" s="16"/>
      <c r="K272" s="16"/>
      <c r="L272" s="32"/>
      <c r="M272" s="16"/>
      <c r="N272" s="16"/>
      <c r="O272" s="16"/>
      <c r="P272" s="16"/>
      <c r="Y272" s="20"/>
      <c r="Z272" s="20"/>
      <c r="AA272" s="20"/>
      <c r="AB272" s="20"/>
      <c r="AC272" s="20"/>
      <c r="AD272" s="20"/>
    </row>
    <row r="273" spans="3:30" s="1" customFormat="1">
      <c r="C273" s="16"/>
      <c r="D273" s="16"/>
      <c r="E273" s="32"/>
      <c r="F273" s="16"/>
      <c r="G273" s="16"/>
      <c r="H273" s="16"/>
      <c r="I273" s="16"/>
      <c r="J273" s="16"/>
      <c r="K273" s="16"/>
      <c r="L273" s="32"/>
      <c r="M273" s="16"/>
      <c r="N273" s="16"/>
      <c r="O273" s="16"/>
      <c r="P273" s="16"/>
      <c r="Y273" s="20"/>
      <c r="Z273" s="20"/>
      <c r="AA273" s="20"/>
      <c r="AB273" s="20"/>
      <c r="AC273" s="20"/>
      <c r="AD273" s="20"/>
    </row>
    <row r="274" spans="3:30" s="1" customFormat="1">
      <c r="C274" s="16"/>
      <c r="D274" s="16"/>
      <c r="E274" s="32"/>
      <c r="F274" s="16"/>
      <c r="G274" s="16"/>
      <c r="H274" s="16"/>
      <c r="I274" s="16"/>
      <c r="J274" s="16"/>
      <c r="K274" s="16"/>
      <c r="L274" s="32"/>
      <c r="M274" s="16"/>
      <c r="N274" s="16"/>
      <c r="O274" s="16"/>
      <c r="P274" s="16"/>
      <c r="Y274" s="20"/>
      <c r="Z274" s="20"/>
      <c r="AA274" s="20"/>
      <c r="AB274" s="20"/>
      <c r="AC274" s="20"/>
      <c r="AD274" s="20"/>
    </row>
    <row r="275" spans="3:30" s="1" customFormat="1">
      <c r="C275" s="16"/>
      <c r="D275" s="16"/>
      <c r="E275" s="32"/>
      <c r="F275" s="16"/>
      <c r="G275" s="16"/>
      <c r="H275" s="16"/>
      <c r="I275" s="16"/>
      <c r="J275" s="16"/>
      <c r="K275" s="16"/>
      <c r="L275" s="32"/>
      <c r="M275" s="16"/>
      <c r="N275" s="16"/>
      <c r="O275" s="16"/>
      <c r="P275" s="16"/>
      <c r="Y275" s="20"/>
      <c r="Z275" s="20"/>
      <c r="AA275" s="20"/>
      <c r="AB275" s="20"/>
      <c r="AC275" s="20"/>
      <c r="AD275" s="20"/>
    </row>
    <row r="276" spans="3:30" s="1" customFormat="1">
      <c r="C276" s="16"/>
      <c r="D276" s="16"/>
      <c r="E276" s="32"/>
      <c r="F276" s="16"/>
      <c r="G276" s="16"/>
      <c r="H276" s="16"/>
      <c r="I276" s="16"/>
      <c r="J276" s="16"/>
      <c r="K276" s="16"/>
      <c r="L276" s="32"/>
      <c r="M276" s="16"/>
      <c r="N276" s="16"/>
      <c r="O276" s="16"/>
      <c r="P276" s="16"/>
      <c r="Y276" s="20"/>
      <c r="Z276" s="20"/>
      <c r="AA276" s="20"/>
      <c r="AB276" s="20"/>
      <c r="AC276" s="20"/>
      <c r="AD276" s="20"/>
    </row>
    <row r="277" spans="3:30" s="1" customFormat="1">
      <c r="C277" s="16"/>
      <c r="D277" s="16"/>
      <c r="E277" s="32"/>
      <c r="F277" s="16"/>
      <c r="G277" s="16"/>
      <c r="H277" s="16"/>
      <c r="I277" s="16"/>
      <c r="J277" s="16"/>
      <c r="K277" s="16"/>
      <c r="L277" s="32"/>
      <c r="M277" s="16"/>
      <c r="N277" s="16"/>
      <c r="O277" s="16"/>
      <c r="P277" s="16"/>
      <c r="Y277" s="20"/>
      <c r="Z277" s="20"/>
      <c r="AA277" s="20"/>
      <c r="AB277" s="20"/>
      <c r="AC277" s="20"/>
      <c r="AD277" s="20"/>
    </row>
    <row r="278" spans="3:30" s="1" customFormat="1">
      <c r="C278" s="16"/>
      <c r="D278" s="16"/>
      <c r="E278" s="32"/>
      <c r="F278" s="16"/>
      <c r="G278" s="16"/>
      <c r="H278" s="16"/>
      <c r="I278" s="16"/>
      <c r="J278" s="16"/>
      <c r="K278" s="16"/>
      <c r="L278" s="32"/>
      <c r="M278" s="16"/>
      <c r="N278" s="16"/>
      <c r="O278" s="16"/>
      <c r="P278" s="16"/>
      <c r="Y278" s="20"/>
      <c r="Z278" s="20"/>
      <c r="AA278" s="20"/>
      <c r="AB278" s="20"/>
      <c r="AC278" s="20"/>
      <c r="AD278" s="20"/>
    </row>
    <row r="279" spans="3:30" s="1" customFormat="1">
      <c r="C279" s="16"/>
      <c r="D279" s="16"/>
      <c r="E279" s="32"/>
      <c r="F279" s="16"/>
      <c r="G279" s="16"/>
      <c r="H279" s="16"/>
      <c r="I279" s="16"/>
      <c r="J279" s="16"/>
      <c r="K279" s="16"/>
      <c r="L279" s="32"/>
      <c r="M279" s="16"/>
      <c r="N279" s="16"/>
      <c r="O279" s="16"/>
      <c r="P279" s="16"/>
      <c r="Y279" s="20"/>
      <c r="Z279" s="20"/>
      <c r="AA279" s="20"/>
      <c r="AB279" s="20"/>
      <c r="AC279" s="20"/>
      <c r="AD279" s="20"/>
    </row>
    <row r="280" spans="3:30" s="1" customFormat="1">
      <c r="C280" s="16"/>
      <c r="D280" s="16"/>
      <c r="E280" s="32"/>
      <c r="F280" s="16"/>
      <c r="G280" s="16"/>
      <c r="H280" s="16"/>
      <c r="I280" s="16"/>
      <c r="J280" s="16"/>
      <c r="K280" s="16"/>
      <c r="L280" s="32"/>
      <c r="M280" s="16"/>
      <c r="N280" s="16"/>
      <c r="O280" s="16"/>
      <c r="P280" s="16"/>
      <c r="Y280" s="20"/>
      <c r="Z280" s="20"/>
      <c r="AA280" s="20"/>
      <c r="AB280" s="20"/>
      <c r="AC280" s="20"/>
      <c r="AD280" s="20"/>
    </row>
    <row r="281" spans="3:30" s="1" customFormat="1">
      <c r="C281" s="16"/>
      <c r="D281" s="16"/>
      <c r="E281" s="32"/>
      <c r="F281" s="16"/>
      <c r="G281" s="16"/>
      <c r="H281" s="16"/>
      <c r="I281" s="16"/>
      <c r="J281" s="16"/>
      <c r="K281" s="16"/>
      <c r="L281" s="32"/>
      <c r="M281" s="16"/>
      <c r="N281" s="16"/>
      <c r="O281" s="16"/>
      <c r="P281" s="16"/>
      <c r="Y281" s="20"/>
      <c r="Z281" s="20"/>
      <c r="AA281" s="20"/>
      <c r="AB281" s="20"/>
      <c r="AC281" s="20"/>
      <c r="AD281" s="20"/>
    </row>
    <row r="282" spans="3:30" s="1" customFormat="1">
      <c r="C282" s="16"/>
      <c r="D282" s="16"/>
      <c r="E282" s="32"/>
      <c r="F282" s="16"/>
      <c r="G282" s="16"/>
      <c r="H282" s="16"/>
      <c r="I282" s="16"/>
      <c r="J282" s="16"/>
      <c r="K282" s="16"/>
      <c r="L282" s="32"/>
      <c r="M282" s="16"/>
      <c r="N282" s="16"/>
      <c r="O282" s="16"/>
      <c r="P282" s="16"/>
      <c r="Y282" s="20"/>
      <c r="Z282" s="20"/>
      <c r="AA282" s="20"/>
      <c r="AB282" s="20"/>
      <c r="AC282" s="20"/>
      <c r="AD282" s="20"/>
    </row>
    <row r="283" spans="3:30" s="1" customFormat="1">
      <c r="C283" s="16"/>
      <c r="D283" s="16"/>
      <c r="E283" s="32"/>
      <c r="F283" s="16"/>
      <c r="G283" s="16"/>
      <c r="H283" s="16"/>
      <c r="I283" s="16"/>
      <c r="J283" s="16"/>
      <c r="K283" s="16"/>
      <c r="L283" s="32"/>
      <c r="M283" s="16"/>
      <c r="N283" s="16"/>
      <c r="O283" s="16"/>
      <c r="P283" s="16"/>
      <c r="Y283" s="20"/>
      <c r="Z283" s="20"/>
      <c r="AA283" s="20"/>
      <c r="AB283" s="20"/>
      <c r="AC283" s="20"/>
      <c r="AD283" s="20"/>
    </row>
    <row r="284" spans="3:30" s="1" customFormat="1">
      <c r="C284" s="16"/>
      <c r="D284" s="16"/>
      <c r="E284" s="32"/>
      <c r="F284" s="16"/>
      <c r="G284" s="16"/>
      <c r="H284" s="16"/>
      <c r="I284" s="16"/>
      <c r="J284" s="16"/>
      <c r="K284" s="16"/>
      <c r="L284" s="32"/>
      <c r="M284" s="16"/>
      <c r="N284" s="16"/>
      <c r="O284" s="16"/>
      <c r="P284" s="16"/>
      <c r="Y284" s="20"/>
      <c r="Z284" s="20"/>
      <c r="AA284" s="20"/>
      <c r="AB284" s="20"/>
      <c r="AC284" s="20"/>
      <c r="AD284" s="20"/>
    </row>
    <row r="285" spans="3:30" s="1" customFormat="1">
      <c r="C285" s="16"/>
      <c r="D285" s="16"/>
      <c r="E285" s="32"/>
      <c r="F285" s="16"/>
      <c r="G285" s="16"/>
      <c r="H285" s="16"/>
      <c r="I285" s="16"/>
      <c r="J285" s="16"/>
      <c r="K285" s="16"/>
      <c r="L285" s="32"/>
      <c r="M285" s="16"/>
      <c r="N285" s="16"/>
      <c r="O285" s="16"/>
      <c r="P285" s="16"/>
      <c r="Y285" s="20"/>
      <c r="Z285" s="20"/>
      <c r="AA285" s="20"/>
      <c r="AB285" s="20"/>
      <c r="AC285" s="20"/>
      <c r="AD285" s="20"/>
    </row>
    <row r="286" spans="3:30" s="1" customFormat="1">
      <c r="C286" s="16"/>
      <c r="D286" s="16"/>
      <c r="E286" s="32"/>
      <c r="F286" s="16"/>
      <c r="G286" s="16"/>
      <c r="H286" s="16"/>
      <c r="I286" s="16"/>
      <c r="J286" s="16"/>
      <c r="K286" s="16"/>
      <c r="L286" s="32"/>
      <c r="M286" s="16"/>
      <c r="N286" s="16"/>
      <c r="O286" s="16"/>
      <c r="P286" s="16"/>
      <c r="Y286" s="20"/>
      <c r="Z286" s="20"/>
      <c r="AA286" s="20"/>
      <c r="AB286" s="20"/>
      <c r="AC286" s="20"/>
      <c r="AD286" s="20"/>
    </row>
    <row r="287" spans="3:30" s="1" customFormat="1">
      <c r="C287" s="16"/>
      <c r="D287" s="16"/>
      <c r="E287" s="32"/>
      <c r="F287" s="16"/>
      <c r="G287" s="16"/>
      <c r="H287" s="16"/>
      <c r="I287" s="16"/>
      <c r="J287" s="16"/>
      <c r="K287" s="16"/>
      <c r="L287" s="32"/>
      <c r="M287" s="16"/>
      <c r="N287" s="16"/>
      <c r="O287" s="16"/>
      <c r="P287" s="16"/>
      <c r="Y287" s="20"/>
      <c r="Z287" s="20"/>
      <c r="AA287" s="20"/>
      <c r="AB287" s="20"/>
      <c r="AC287" s="20"/>
      <c r="AD287" s="20"/>
    </row>
    <row r="288" spans="3:30" s="1" customFormat="1">
      <c r="C288" s="16"/>
      <c r="D288" s="16"/>
      <c r="E288" s="32"/>
      <c r="F288" s="16"/>
      <c r="G288" s="16"/>
      <c r="H288" s="16"/>
      <c r="I288" s="16"/>
      <c r="J288" s="16"/>
      <c r="K288" s="16"/>
      <c r="L288" s="32"/>
      <c r="M288" s="16"/>
      <c r="N288" s="16"/>
      <c r="O288" s="16"/>
      <c r="P288" s="16"/>
      <c r="Y288" s="20"/>
      <c r="Z288" s="20"/>
      <c r="AA288" s="20"/>
      <c r="AB288" s="20"/>
      <c r="AC288" s="20"/>
      <c r="AD288" s="20"/>
    </row>
    <row r="289" spans="3:30" s="1" customFormat="1">
      <c r="C289" s="16"/>
      <c r="D289" s="16"/>
      <c r="E289" s="32"/>
      <c r="F289" s="16"/>
      <c r="G289" s="16"/>
      <c r="H289" s="16"/>
      <c r="I289" s="16"/>
      <c r="J289" s="16"/>
      <c r="K289" s="16"/>
      <c r="L289" s="32"/>
      <c r="M289" s="16"/>
      <c r="N289" s="16"/>
      <c r="O289" s="16"/>
      <c r="P289" s="16"/>
      <c r="Y289" s="20"/>
      <c r="Z289" s="20"/>
      <c r="AA289" s="20"/>
      <c r="AB289" s="20"/>
      <c r="AC289" s="20"/>
      <c r="AD289" s="20"/>
    </row>
    <row r="290" spans="3:30" s="1" customFormat="1">
      <c r="C290" s="16"/>
      <c r="D290" s="16"/>
      <c r="E290" s="32"/>
      <c r="F290" s="16"/>
      <c r="G290" s="16"/>
      <c r="H290" s="16"/>
      <c r="I290" s="16"/>
      <c r="J290" s="16"/>
      <c r="K290" s="16"/>
      <c r="L290" s="32"/>
      <c r="M290" s="16"/>
      <c r="N290" s="16"/>
      <c r="O290" s="16"/>
      <c r="P290" s="16"/>
      <c r="Y290" s="20"/>
      <c r="Z290" s="20"/>
      <c r="AA290" s="20"/>
      <c r="AB290" s="20"/>
      <c r="AC290" s="20"/>
      <c r="AD290" s="20"/>
    </row>
    <row r="291" spans="3:30" s="1" customFormat="1">
      <c r="C291" s="16"/>
      <c r="D291" s="16"/>
      <c r="E291" s="32"/>
      <c r="F291" s="16"/>
      <c r="G291" s="16"/>
      <c r="H291" s="16"/>
      <c r="I291" s="16"/>
      <c r="J291" s="16"/>
      <c r="K291" s="16"/>
      <c r="L291" s="32"/>
      <c r="M291" s="16"/>
      <c r="N291" s="16"/>
      <c r="O291" s="16"/>
      <c r="P291" s="16"/>
      <c r="Y291" s="20"/>
      <c r="Z291" s="20"/>
      <c r="AA291" s="20"/>
      <c r="AB291" s="20"/>
      <c r="AC291" s="20"/>
      <c r="AD291" s="20"/>
    </row>
    <row r="292" spans="3:30" s="1" customFormat="1">
      <c r="C292" s="16"/>
      <c r="D292" s="16"/>
      <c r="E292" s="32"/>
      <c r="F292" s="16"/>
      <c r="G292" s="16"/>
      <c r="H292" s="16"/>
      <c r="I292" s="16"/>
      <c r="J292" s="16"/>
      <c r="K292" s="16"/>
      <c r="L292" s="32"/>
      <c r="M292" s="16"/>
      <c r="N292" s="16"/>
      <c r="O292" s="16"/>
      <c r="P292" s="16"/>
      <c r="Y292" s="20"/>
      <c r="Z292" s="20"/>
      <c r="AA292" s="20"/>
      <c r="AB292" s="20"/>
      <c r="AC292" s="20"/>
      <c r="AD292" s="20"/>
    </row>
    <row r="293" spans="3:30" s="1" customFormat="1">
      <c r="C293" s="16"/>
      <c r="D293" s="16"/>
      <c r="E293" s="32"/>
      <c r="F293" s="16"/>
      <c r="G293" s="16"/>
      <c r="H293" s="16"/>
      <c r="I293" s="16"/>
      <c r="J293" s="16"/>
      <c r="K293" s="16"/>
      <c r="L293" s="32"/>
      <c r="M293" s="16"/>
      <c r="N293" s="16"/>
      <c r="O293" s="16"/>
      <c r="P293" s="16"/>
      <c r="Y293" s="20"/>
      <c r="Z293" s="20"/>
      <c r="AA293" s="20"/>
      <c r="AB293" s="20"/>
      <c r="AC293" s="20"/>
      <c r="AD293" s="20"/>
    </row>
    <row r="294" spans="3:30" s="1" customFormat="1">
      <c r="C294" s="16"/>
      <c r="D294" s="16"/>
      <c r="E294" s="32"/>
      <c r="F294" s="16"/>
      <c r="G294" s="16"/>
      <c r="H294" s="16"/>
      <c r="I294" s="16"/>
      <c r="J294" s="16"/>
      <c r="K294" s="16"/>
      <c r="L294" s="32"/>
      <c r="M294" s="16"/>
      <c r="N294" s="16"/>
      <c r="O294" s="16"/>
      <c r="P294" s="16"/>
      <c r="Y294" s="20"/>
      <c r="Z294" s="20"/>
      <c r="AA294" s="20"/>
      <c r="AB294" s="20"/>
      <c r="AC294" s="20"/>
      <c r="AD294" s="20"/>
    </row>
    <row r="295" spans="3:30" s="1" customFormat="1">
      <c r="C295" s="16"/>
      <c r="D295" s="16"/>
      <c r="E295" s="32"/>
      <c r="F295" s="16"/>
      <c r="G295" s="16"/>
      <c r="H295" s="16"/>
      <c r="I295" s="16"/>
      <c r="J295" s="16"/>
      <c r="K295" s="16"/>
      <c r="L295" s="32"/>
      <c r="M295" s="16"/>
      <c r="N295" s="16"/>
      <c r="O295" s="16"/>
      <c r="P295" s="16"/>
      <c r="Y295" s="20"/>
      <c r="Z295" s="20"/>
      <c r="AA295" s="20"/>
      <c r="AB295" s="20"/>
      <c r="AC295" s="20"/>
      <c r="AD295" s="20"/>
    </row>
    <row r="296" spans="3:30" s="1" customFormat="1">
      <c r="C296" s="16"/>
      <c r="D296" s="16"/>
      <c r="E296" s="32"/>
      <c r="F296" s="16"/>
      <c r="G296" s="16"/>
      <c r="H296" s="16"/>
      <c r="I296" s="16"/>
      <c r="J296" s="16"/>
      <c r="K296" s="16"/>
      <c r="L296" s="32"/>
      <c r="M296" s="16"/>
      <c r="N296" s="16"/>
      <c r="O296" s="16"/>
      <c r="P296" s="16"/>
      <c r="Y296" s="20"/>
      <c r="Z296" s="20"/>
      <c r="AA296" s="20"/>
      <c r="AB296" s="20"/>
      <c r="AC296" s="20"/>
      <c r="AD296" s="20"/>
    </row>
    <row r="297" spans="3:30" s="1" customFormat="1">
      <c r="C297" s="16"/>
      <c r="D297" s="16"/>
      <c r="E297" s="32"/>
      <c r="F297" s="16"/>
      <c r="G297" s="16"/>
      <c r="H297" s="16"/>
      <c r="I297" s="16"/>
      <c r="J297" s="16"/>
      <c r="K297" s="16"/>
      <c r="L297" s="32"/>
      <c r="M297" s="16"/>
      <c r="N297" s="16"/>
      <c r="O297" s="16"/>
      <c r="P297" s="16"/>
      <c r="Y297" s="20"/>
      <c r="Z297" s="20"/>
      <c r="AA297" s="20"/>
      <c r="AB297" s="20"/>
      <c r="AC297" s="20"/>
      <c r="AD297" s="20"/>
    </row>
    <row r="298" spans="3:30" s="1" customFormat="1">
      <c r="C298" s="16"/>
      <c r="D298" s="16"/>
      <c r="E298" s="32"/>
      <c r="F298" s="16"/>
      <c r="G298" s="16"/>
      <c r="H298" s="16"/>
      <c r="I298" s="16"/>
      <c r="J298" s="16"/>
      <c r="K298" s="16"/>
      <c r="L298" s="32"/>
      <c r="M298" s="16"/>
      <c r="N298" s="16"/>
      <c r="O298" s="16"/>
      <c r="P298" s="16"/>
      <c r="Y298" s="20"/>
      <c r="Z298" s="20"/>
      <c r="AA298" s="20"/>
      <c r="AB298" s="20"/>
      <c r="AC298" s="20"/>
      <c r="AD298" s="20"/>
    </row>
    <row r="299" spans="3:30" s="1" customFormat="1">
      <c r="C299" s="16"/>
      <c r="D299" s="16"/>
      <c r="E299" s="32"/>
      <c r="F299" s="16"/>
      <c r="G299" s="16"/>
      <c r="H299" s="16"/>
      <c r="I299" s="16"/>
      <c r="J299" s="16"/>
      <c r="K299" s="16"/>
      <c r="L299" s="32"/>
      <c r="M299" s="16"/>
      <c r="N299" s="16"/>
      <c r="O299" s="16"/>
      <c r="P299" s="16"/>
      <c r="Y299" s="20"/>
      <c r="Z299" s="20"/>
      <c r="AA299" s="20"/>
      <c r="AB299" s="20"/>
      <c r="AC299" s="20"/>
      <c r="AD299" s="20"/>
    </row>
    <row r="300" spans="3:30" s="1" customFormat="1">
      <c r="C300" s="16"/>
      <c r="D300" s="16"/>
      <c r="E300" s="32"/>
      <c r="F300" s="16"/>
      <c r="G300" s="16"/>
      <c r="H300" s="16"/>
      <c r="I300" s="16"/>
      <c r="J300" s="16"/>
      <c r="K300" s="16"/>
      <c r="L300" s="32"/>
      <c r="M300" s="16"/>
      <c r="N300" s="16"/>
      <c r="O300" s="16"/>
      <c r="P300" s="16"/>
      <c r="Y300" s="20"/>
      <c r="Z300" s="20"/>
      <c r="AA300" s="20"/>
      <c r="AB300" s="20"/>
      <c r="AC300" s="20"/>
      <c r="AD300" s="20"/>
    </row>
    <row r="301" spans="3:30" s="1" customFormat="1">
      <c r="C301" s="16"/>
      <c r="D301" s="16"/>
      <c r="E301" s="32"/>
      <c r="F301" s="16"/>
      <c r="G301" s="16"/>
      <c r="H301" s="16"/>
      <c r="I301" s="16"/>
      <c r="J301" s="16"/>
      <c r="K301" s="16"/>
      <c r="L301" s="32"/>
      <c r="M301" s="16"/>
      <c r="N301" s="16"/>
      <c r="O301" s="16"/>
      <c r="P301" s="16"/>
      <c r="Y301" s="20"/>
      <c r="Z301" s="20"/>
      <c r="AA301" s="20"/>
      <c r="AB301" s="20"/>
      <c r="AC301" s="20"/>
      <c r="AD301" s="20"/>
    </row>
    <row r="302" spans="3:30" s="1" customFormat="1">
      <c r="C302" s="16"/>
      <c r="D302" s="16"/>
      <c r="E302" s="32"/>
      <c r="F302" s="16"/>
      <c r="G302" s="16"/>
      <c r="H302" s="16"/>
      <c r="I302" s="16"/>
      <c r="J302" s="16"/>
      <c r="K302" s="16"/>
      <c r="L302" s="32"/>
      <c r="M302" s="16"/>
      <c r="N302" s="16"/>
      <c r="O302" s="16"/>
      <c r="P302" s="16"/>
      <c r="Y302" s="20"/>
      <c r="Z302" s="20"/>
      <c r="AA302" s="20"/>
      <c r="AB302" s="20"/>
      <c r="AC302" s="20"/>
      <c r="AD302" s="20"/>
    </row>
    <row r="303" spans="3:30" s="1" customFormat="1">
      <c r="C303" s="16"/>
      <c r="D303" s="16"/>
      <c r="E303" s="32"/>
      <c r="F303" s="16"/>
      <c r="G303" s="16"/>
      <c r="H303" s="16"/>
      <c r="I303" s="16"/>
      <c r="J303" s="16"/>
      <c r="K303" s="16"/>
      <c r="L303" s="32"/>
      <c r="M303" s="16"/>
      <c r="N303" s="16"/>
      <c r="O303" s="16"/>
      <c r="P303" s="16"/>
      <c r="Y303" s="20"/>
      <c r="Z303" s="20"/>
      <c r="AA303" s="20"/>
      <c r="AB303" s="20"/>
      <c r="AC303" s="20"/>
      <c r="AD303" s="20"/>
    </row>
    <row r="304" spans="3:30" s="1" customFormat="1">
      <c r="C304" s="16"/>
      <c r="D304" s="16"/>
      <c r="E304" s="32"/>
      <c r="F304" s="16"/>
      <c r="G304" s="16"/>
      <c r="H304" s="16"/>
      <c r="I304" s="16"/>
      <c r="J304" s="16"/>
      <c r="K304" s="16"/>
      <c r="L304" s="32"/>
      <c r="M304" s="16"/>
      <c r="N304" s="16"/>
      <c r="O304" s="16"/>
      <c r="P304" s="16"/>
      <c r="Y304" s="20"/>
      <c r="Z304" s="20"/>
      <c r="AA304" s="20"/>
      <c r="AB304" s="20"/>
      <c r="AC304" s="20"/>
      <c r="AD304" s="20"/>
    </row>
    <row r="305" spans="3:30" s="1" customFormat="1">
      <c r="C305" s="16"/>
      <c r="D305" s="16"/>
      <c r="E305" s="32"/>
      <c r="F305" s="16"/>
      <c r="G305" s="16"/>
      <c r="H305" s="16"/>
      <c r="I305" s="16"/>
      <c r="J305" s="16"/>
      <c r="K305" s="16"/>
      <c r="L305" s="32"/>
      <c r="M305" s="16"/>
      <c r="N305" s="16"/>
      <c r="O305" s="16"/>
      <c r="P305" s="16"/>
      <c r="Y305" s="20"/>
      <c r="Z305" s="20"/>
      <c r="AA305" s="20"/>
      <c r="AB305" s="20"/>
      <c r="AC305" s="20"/>
      <c r="AD305" s="20"/>
    </row>
    <row r="306" spans="3:30" s="1" customFormat="1">
      <c r="C306" s="16"/>
      <c r="D306" s="16"/>
      <c r="E306" s="32"/>
      <c r="F306" s="16"/>
      <c r="G306" s="16"/>
      <c r="H306" s="16"/>
      <c r="I306" s="16"/>
      <c r="J306" s="16"/>
      <c r="K306" s="16"/>
      <c r="L306" s="32"/>
      <c r="M306" s="16"/>
      <c r="N306" s="16"/>
      <c r="O306" s="16"/>
      <c r="P306" s="16"/>
      <c r="Y306" s="20"/>
      <c r="Z306" s="20"/>
      <c r="AA306" s="20"/>
      <c r="AB306" s="20"/>
      <c r="AC306" s="20"/>
      <c r="AD306" s="20"/>
    </row>
    <row r="307" spans="3:30" s="1" customFormat="1">
      <c r="C307" s="16"/>
      <c r="D307" s="16"/>
      <c r="E307" s="32"/>
      <c r="F307" s="16"/>
      <c r="G307" s="16"/>
      <c r="H307" s="16"/>
      <c r="I307" s="16"/>
      <c r="J307" s="16"/>
      <c r="K307" s="16"/>
      <c r="L307" s="32"/>
      <c r="M307" s="16"/>
      <c r="N307" s="16"/>
      <c r="O307" s="16"/>
      <c r="P307" s="16"/>
      <c r="Y307" s="20"/>
      <c r="Z307" s="20"/>
      <c r="AA307" s="20"/>
      <c r="AB307" s="20"/>
      <c r="AC307" s="20"/>
      <c r="AD307" s="20"/>
    </row>
    <row r="308" spans="3:30" s="1" customFormat="1">
      <c r="C308" s="16"/>
      <c r="D308" s="16"/>
      <c r="E308" s="32"/>
      <c r="F308" s="16"/>
      <c r="G308" s="16"/>
      <c r="H308" s="16"/>
      <c r="I308" s="16"/>
      <c r="J308" s="16"/>
      <c r="K308" s="16"/>
      <c r="L308" s="32"/>
      <c r="M308" s="16"/>
      <c r="N308" s="16"/>
      <c r="O308" s="16"/>
      <c r="P308" s="16"/>
      <c r="Y308" s="20"/>
      <c r="Z308" s="20"/>
      <c r="AA308" s="20"/>
      <c r="AB308" s="20"/>
      <c r="AC308" s="20"/>
      <c r="AD308" s="20"/>
    </row>
    <row r="309" spans="3:30" s="1" customFormat="1">
      <c r="C309" s="16"/>
      <c r="D309" s="16"/>
      <c r="E309" s="32"/>
      <c r="F309" s="16"/>
      <c r="G309" s="16"/>
      <c r="H309" s="16"/>
      <c r="I309" s="16"/>
      <c r="J309" s="16"/>
      <c r="K309" s="16"/>
      <c r="L309" s="32"/>
      <c r="M309" s="16"/>
      <c r="N309" s="16"/>
      <c r="O309" s="16"/>
      <c r="P309" s="16"/>
      <c r="Y309" s="20"/>
      <c r="Z309" s="20"/>
      <c r="AA309" s="20"/>
      <c r="AB309" s="20"/>
      <c r="AC309" s="20"/>
      <c r="AD309" s="20"/>
    </row>
    <row r="310" spans="3:30" s="1" customFormat="1">
      <c r="C310" s="16"/>
      <c r="D310" s="16"/>
      <c r="E310" s="32"/>
      <c r="F310" s="16"/>
      <c r="G310" s="16"/>
      <c r="H310" s="16"/>
      <c r="I310" s="16"/>
      <c r="J310" s="16"/>
      <c r="K310" s="16"/>
      <c r="L310" s="32"/>
      <c r="M310" s="16"/>
      <c r="N310" s="16"/>
      <c r="O310" s="16"/>
      <c r="P310" s="16"/>
      <c r="Y310" s="20"/>
      <c r="Z310" s="20"/>
      <c r="AA310" s="20"/>
      <c r="AB310" s="20"/>
      <c r="AC310" s="20"/>
      <c r="AD310" s="20"/>
    </row>
    <row r="311" spans="3:30" s="1" customFormat="1">
      <c r="C311" s="16"/>
      <c r="D311" s="16"/>
      <c r="E311" s="32"/>
      <c r="F311" s="16"/>
      <c r="G311" s="16"/>
      <c r="H311" s="16"/>
      <c r="I311" s="16"/>
      <c r="J311" s="16"/>
      <c r="K311" s="16"/>
      <c r="L311" s="32"/>
      <c r="M311" s="16"/>
      <c r="N311" s="16"/>
      <c r="O311" s="16"/>
      <c r="P311" s="16"/>
      <c r="Y311" s="20"/>
      <c r="Z311" s="20"/>
      <c r="AA311" s="20"/>
      <c r="AB311" s="20"/>
      <c r="AC311" s="20"/>
      <c r="AD311" s="20"/>
    </row>
    <row r="312" spans="3:30" s="1" customFormat="1">
      <c r="C312" s="16"/>
      <c r="D312" s="16"/>
      <c r="E312" s="32"/>
      <c r="F312" s="16"/>
      <c r="G312" s="16"/>
      <c r="H312" s="16"/>
      <c r="I312" s="16"/>
      <c r="J312" s="16"/>
      <c r="K312" s="16"/>
      <c r="L312" s="32"/>
      <c r="M312" s="16"/>
      <c r="N312" s="16"/>
      <c r="O312" s="16"/>
      <c r="P312" s="16"/>
      <c r="Y312" s="20"/>
      <c r="Z312" s="20"/>
      <c r="AA312" s="20"/>
      <c r="AB312" s="20"/>
      <c r="AC312" s="20"/>
      <c r="AD312" s="20"/>
    </row>
    <row r="313" spans="3:30" s="1" customFormat="1">
      <c r="C313" s="16"/>
      <c r="D313" s="16"/>
      <c r="E313" s="32"/>
      <c r="F313" s="16"/>
      <c r="G313" s="16"/>
      <c r="H313" s="16"/>
      <c r="I313" s="16"/>
      <c r="J313" s="16"/>
      <c r="K313" s="16"/>
      <c r="L313" s="32"/>
      <c r="M313" s="16"/>
      <c r="N313" s="16"/>
      <c r="O313" s="16"/>
      <c r="P313" s="16"/>
      <c r="Y313" s="20"/>
      <c r="Z313" s="20"/>
      <c r="AA313" s="20"/>
      <c r="AB313" s="20"/>
      <c r="AC313" s="20"/>
      <c r="AD313" s="20"/>
    </row>
    <row r="314" spans="3:30" s="1" customFormat="1">
      <c r="C314" s="16"/>
      <c r="D314" s="16"/>
      <c r="E314" s="32"/>
      <c r="F314" s="16"/>
      <c r="G314" s="16"/>
      <c r="H314" s="16"/>
      <c r="I314" s="16"/>
      <c r="J314" s="16"/>
      <c r="K314" s="16"/>
      <c r="L314" s="32"/>
      <c r="M314" s="16"/>
      <c r="N314" s="16"/>
      <c r="O314" s="16"/>
      <c r="P314" s="16"/>
      <c r="Y314" s="20"/>
      <c r="Z314" s="20"/>
      <c r="AA314" s="20"/>
      <c r="AB314" s="20"/>
      <c r="AC314" s="20"/>
      <c r="AD314" s="20"/>
    </row>
    <row r="315" spans="3:30" s="1" customFormat="1">
      <c r="C315" s="16"/>
      <c r="D315" s="16"/>
      <c r="E315" s="32"/>
      <c r="F315" s="16"/>
      <c r="G315" s="16"/>
      <c r="H315" s="16"/>
      <c r="I315" s="16"/>
      <c r="J315" s="16"/>
      <c r="K315" s="16"/>
      <c r="L315" s="32"/>
      <c r="M315" s="16"/>
      <c r="N315" s="16"/>
      <c r="O315" s="16"/>
      <c r="P315" s="16"/>
      <c r="Y315" s="20"/>
      <c r="Z315" s="20"/>
      <c r="AA315" s="20"/>
      <c r="AB315" s="20"/>
      <c r="AC315" s="20"/>
      <c r="AD315" s="20"/>
    </row>
    <row r="316" spans="3:30" s="1" customFormat="1">
      <c r="C316" s="16"/>
      <c r="D316" s="16"/>
      <c r="E316" s="32"/>
      <c r="F316" s="16"/>
      <c r="G316" s="16"/>
      <c r="H316" s="16"/>
      <c r="I316" s="16"/>
      <c r="J316" s="16"/>
      <c r="K316" s="16"/>
      <c r="L316" s="32"/>
      <c r="M316" s="16"/>
      <c r="N316" s="16"/>
      <c r="O316" s="16"/>
      <c r="P316" s="16"/>
      <c r="Y316" s="20"/>
      <c r="Z316" s="20"/>
      <c r="AA316" s="20"/>
      <c r="AB316" s="20"/>
      <c r="AC316" s="20"/>
      <c r="AD316" s="20"/>
    </row>
    <row r="317" spans="3:30" s="1" customFormat="1">
      <c r="C317" s="16"/>
      <c r="D317" s="16"/>
      <c r="E317" s="32"/>
      <c r="F317" s="16"/>
      <c r="G317" s="16"/>
      <c r="H317" s="16"/>
      <c r="I317" s="16"/>
      <c r="J317" s="16"/>
      <c r="K317" s="16"/>
      <c r="L317" s="32"/>
      <c r="M317" s="16"/>
      <c r="N317" s="16"/>
      <c r="O317" s="16"/>
      <c r="P317" s="16"/>
      <c r="Y317" s="20"/>
      <c r="Z317" s="20"/>
      <c r="AA317" s="20"/>
      <c r="AB317" s="20"/>
      <c r="AC317" s="20"/>
      <c r="AD317" s="20"/>
    </row>
    <row r="318" spans="3:30" s="1" customFormat="1">
      <c r="C318" s="16"/>
      <c r="D318" s="16"/>
      <c r="E318" s="32"/>
      <c r="F318" s="16"/>
      <c r="G318" s="16"/>
      <c r="H318" s="16"/>
      <c r="I318" s="16"/>
      <c r="J318" s="16"/>
      <c r="K318" s="16"/>
      <c r="L318" s="32"/>
      <c r="M318" s="16"/>
      <c r="N318" s="16"/>
      <c r="O318" s="16"/>
      <c r="P318" s="16"/>
      <c r="Y318" s="20"/>
      <c r="Z318" s="20"/>
      <c r="AA318" s="20"/>
      <c r="AB318" s="20"/>
      <c r="AC318" s="20"/>
      <c r="AD318" s="20"/>
    </row>
    <row r="319" spans="3:30" s="1" customFormat="1">
      <c r="C319" s="16"/>
      <c r="D319" s="16"/>
      <c r="E319" s="32"/>
      <c r="F319" s="16"/>
      <c r="G319" s="16"/>
      <c r="H319" s="16"/>
      <c r="I319" s="16"/>
      <c r="J319" s="16"/>
      <c r="K319" s="16"/>
      <c r="L319" s="32"/>
      <c r="M319" s="16"/>
      <c r="N319" s="16"/>
      <c r="O319" s="16"/>
      <c r="P319" s="16"/>
      <c r="Y319" s="20"/>
      <c r="Z319" s="20"/>
      <c r="AA319" s="20"/>
      <c r="AB319" s="20"/>
      <c r="AC319" s="20"/>
      <c r="AD319" s="20"/>
    </row>
    <row r="320" spans="3:30" s="1" customFormat="1">
      <c r="C320" s="16"/>
      <c r="D320" s="16"/>
      <c r="E320" s="32"/>
      <c r="F320" s="16"/>
      <c r="G320" s="16"/>
      <c r="H320" s="16"/>
      <c r="I320" s="16"/>
      <c r="J320" s="16"/>
      <c r="K320" s="16"/>
      <c r="L320" s="32"/>
      <c r="M320" s="16"/>
      <c r="N320" s="16"/>
      <c r="O320" s="16"/>
      <c r="P320" s="16"/>
      <c r="Y320" s="20"/>
      <c r="Z320" s="20"/>
      <c r="AA320" s="20"/>
      <c r="AB320" s="20"/>
      <c r="AC320" s="20"/>
      <c r="AD320" s="20"/>
    </row>
    <row r="321" spans="3:30" s="1" customFormat="1">
      <c r="C321" s="16"/>
      <c r="D321" s="16"/>
      <c r="E321" s="32"/>
      <c r="F321" s="16"/>
      <c r="G321" s="16"/>
      <c r="H321" s="16"/>
      <c r="I321" s="16"/>
      <c r="J321" s="16"/>
      <c r="K321" s="16"/>
      <c r="L321" s="32"/>
      <c r="M321" s="16"/>
      <c r="N321" s="16"/>
      <c r="O321" s="16"/>
      <c r="P321" s="16"/>
      <c r="Y321" s="20"/>
      <c r="Z321" s="20"/>
      <c r="AA321" s="20"/>
      <c r="AB321" s="20"/>
      <c r="AC321" s="20"/>
      <c r="AD321" s="20"/>
    </row>
    <row r="322" spans="3:30" s="1" customFormat="1">
      <c r="C322" s="16"/>
      <c r="D322" s="16"/>
      <c r="E322" s="32"/>
      <c r="F322" s="16"/>
      <c r="G322" s="16"/>
      <c r="H322" s="16"/>
      <c r="I322" s="16"/>
      <c r="J322" s="16"/>
      <c r="K322" s="16"/>
      <c r="L322" s="32"/>
      <c r="M322" s="16"/>
      <c r="N322" s="16"/>
      <c r="O322" s="16"/>
      <c r="P322" s="16"/>
      <c r="Y322" s="20"/>
      <c r="Z322" s="20"/>
      <c r="AA322" s="20"/>
      <c r="AB322" s="20"/>
      <c r="AC322" s="20"/>
      <c r="AD322" s="20"/>
    </row>
    <row r="323" spans="3:30" s="1" customFormat="1">
      <c r="C323" s="16"/>
      <c r="D323" s="16"/>
      <c r="E323" s="32"/>
      <c r="F323" s="16"/>
      <c r="G323" s="16"/>
      <c r="H323" s="16"/>
      <c r="I323" s="16"/>
      <c r="J323" s="16"/>
      <c r="K323" s="16"/>
      <c r="L323" s="32"/>
      <c r="M323" s="16"/>
      <c r="N323" s="16"/>
      <c r="O323" s="16"/>
      <c r="P323" s="16"/>
      <c r="Y323" s="20"/>
      <c r="Z323" s="20"/>
      <c r="AA323" s="20"/>
      <c r="AB323" s="20"/>
      <c r="AC323" s="20"/>
      <c r="AD323" s="20"/>
    </row>
    <row r="324" spans="3:30" s="1" customFormat="1">
      <c r="C324" s="16"/>
      <c r="D324" s="16"/>
      <c r="E324" s="32"/>
      <c r="F324" s="16"/>
      <c r="G324" s="16"/>
      <c r="H324" s="16"/>
      <c r="I324" s="16"/>
      <c r="J324" s="16"/>
      <c r="K324" s="16"/>
      <c r="L324" s="32"/>
      <c r="M324" s="16"/>
      <c r="N324" s="16"/>
      <c r="O324" s="16"/>
      <c r="P324" s="16"/>
      <c r="Y324" s="20"/>
      <c r="Z324" s="20"/>
      <c r="AA324" s="20"/>
      <c r="AB324" s="20"/>
      <c r="AC324" s="20"/>
      <c r="AD324" s="20"/>
    </row>
    <row r="325" spans="3:30" s="1" customFormat="1">
      <c r="C325" s="16"/>
      <c r="D325" s="16"/>
      <c r="E325" s="32"/>
      <c r="F325" s="16"/>
      <c r="G325" s="16"/>
      <c r="H325" s="16"/>
      <c r="I325" s="16"/>
      <c r="J325" s="16"/>
      <c r="K325" s="16"/>
      <c r="L325" s="32"/>
      <c r="M325" s="16"/>
      <c r="N325" s="16"/>
      <c r="O325" s="16"/>
      <c r="P325" s="16"/>
      <c r="Y325" s="20"/>
      <c r="Z325" s="20"/>
      <c r="AA325" s="20"/>
      <c r="AB325" s="20"/>
      <c r="AC325" s="20"/>
      <c r="AD325" s="20"/>
    </row>
    <row r="326" spans="3:30" s="1" customFormat="1">
      <c r="C326" s="16"/>
      <c r="D326" s="16"/>
      <c r="E326" s="32"/>
      <c r="F326" s="16"/>
      <c r="G326" s="16"/>
      <c r="H326" s="16"/>
      <c r="I326" s="16"/>
      <c r="J326" s="16"/>
      <c r="K326" s="16"/>
      <c r="L326" s="32"/>
      <c r="M326" s="16"/>
      <c r="N326" s="16"/>
      <c r="O326" s="16"/>
      <c r="P326" s="16"/>
      <c r="Y326" s="20"/>
      <c r="Z326" s="20"/>
      <c r="AA326" s="20"/>
      <c r="AB326" s="20"/>
      <c r="AC326" s="20"/>
      <c r="AD326" s="20"/>
    </row>
    <row r="327" spans="3:30" s="1" customFormat="1">
      <c r="C327" s="16"/>
      <c r="D327" s="16"/>
      <c r="E327" s="32"/>
      <c r="F327" s="16"/>
      <c r="G327" s="16"/>
      <c r="H327" s="16"/>
      <c r="I327" s="16"/>
      <c r="J327" s="16"/>
      <c r="K327" s="16"/>
      <c r="L327" s="32"/>
      <c r="M327" s="16"/>
      <c r="N327" s="16"/>
      <c r="O327" s="16"/>
      <c r="P327" s="16"/>
      <c r="Y327" s="20"/>
      <c r="Z327" s="20"/>
      <c r="AA327" s="20"/>
      <c r="AB327" s="20"/>
      <c r="AC327" s="20"/>
      <c r="AD327" s="20"/>
    </row>
    <row r="328" spans="3:30" s="1" customFormat="1">
      <c r="C328" s="16"/>
      <c r="D328" s="16"/>
      <c r="E328" s="32"/>
      <c r="F328" s="16"/>
      <c r="G328" s="16"/>
      <c r="H328" s="16"/>
      <c r="I328" s="16"/>
      <c r="J328" s="16"/>
      <c r="K328" s="16"/>
      <c r="L328" s="32"/>
      <c r="M328" s="16"/>
      <c r="N328" s="16"/>
      <c r="O328" s="16"/>
      <c r="P328" s="16"/>
      <c r="Y328" s="20"/>
      <c r="Z328" s="20"/>
      <c r="AA328" s="20"/>
      <c r="AB328" s="20"/>
      <c r="AC328" s="20"/>
      <c r="AD328" s="20"/>
    </row>
    <row r="329" spans="3:30" s="1" customFormat="1">
      <c r="C329" s="16"/>
      <c r="D329" s="16"/>
      <c r="E329" s="32"/>
      <c r="F329" s="16"/>
      <c r="G329" s="16"/>
      <c r="H329" s="16"/>
      <c r="I329" s="16"/>
      <c r="J329" s="16"/>
      <c r="K329" s="16"/>
      <c r="L329" s="32"/>
      <c r="M329" s="16"/>
      <c r="N329" s="16"/>
      <c r="O329" s="16"/>
      <c r="P329" s="16"/>
      <c r="Y329" s="20"/>
      <c r="Z329" s="20"/>
      <c r="AA329" s="20"/>
      <c r="AB329" s="20"/>
      <c r="AC329" s="20"/>
      <c r="AD329" s="20"/>
    </row>
    <row r="330" spans="3:30" s="1" customFormat="1">
      <c r="C330" s="16"/>
      <c r="D330" s="16"/>
      <c r="E330" s="32"/>
      <c r="F330" s="16"/>
      <c r="G330" s="16"/>
      <c r="H330" s="16"/>
      <c r="I330" s="16"/>
      <c r="J330" s="16"/>
      <c r="K330" s="16"/>
      <c r="L330" s="32"/>
      <c r="M330" s="16"/>
      <c r="N330" s="16"/>
      <c r="O330" s="16"/>
      <c r="P330" s="16"/>
      <c r="Y330" s="20"/>
      <c r="Z330" s="20"/>
      <c r="AA330" s="20"/>
      <c r="AB330" s="20"/>
      <c r="AC330" s="20"/>
      <c r="AD330" s="20"/>
    </row>
    <row r="331" spans="3:30" s="1" customFormat="1">
      <c r="C331" s="16"/>
      <c r="D331" s="16"/>
      <c r="E331" s="32"/>
      <c r="F331" s="16"/>
      <c r="G331" s="16"/>
      <c r="H331" s="16"/>
      <c r="I331" s="16"/>
      <c r="J331" s="16"/>
      <c r="K331" s="16"/>
      <c r="L331" s="32"/>
      <c r="M331" s="16"/>
      <c r="N331" s="16"/>
      <c r="O331" s="16"/>
      <c r="P331" s="16"/>
      <c r="Y331" s="20"/>
      <c r="Z331" s="20"/>
      <c r="AA331" s="20"/>
      <c r="AB331" s="20"/>
      <c r="AC331" s="20"/>
      <c r="AD331" s="20"/>
    </row>
    <row r="332" spans="3:30" s="1" customFormat="1">
      <c r="C332" s="16"/>
      <c r="D332" s="16"/>
      <c r="E332" s="32"/>
      <c r="F332" s="16"/>
      <c r="G332" s="16"/>
      <c r="H332" s="16"/>
      <c r="I332" s="16"/>
      <c r="J332" s="16"/>
      <c r="K332" s="16"/>
      <c r="L332" s="32"/>
      <c r="M332" s="16"/>
      <c r="N332" s="16"/>
      <c r="O332" s="16"/>
      <c r="P332" s="16"/>
      <c r="Y332" s="20"/>
      <c r="Z332" s="20"/>
      <c r="AA332" s="20"/>
      <c r="AB332" s="20"/>
      <c r="AC332" s="20"/>
      <c r="AD332" s="20"/>
    </row>
    <row r="333" spans="3:30" s="1" customFormat="1">
      <c r="C333" s="16"/>
      <c r="D333" s="16"/>
      <c r="E333" s="32"/>
      <c r="F333" s="16"/>
      <c r="G333" s="16"/>
      <c r="H333" s="16"/>
      <c r="I333" s="16"/>
      <c r="J333" s="16"/>
      <c r="K333" s="16"/>
      <c r="L333" s="32"/>
      <c r="M333" s="16"/>
      <c r="N333" s="16"/>
      <c r="O333" s="16"/>
      <c r="P333" s="16"/>
      <c r="Y333" s="20"/>
      <c r="Z333" s="20"/>
      <c r="AA333" s="20"/>
      <c r="AB333" s="20"/>
      <c r="AC333" s="20"/>
      <c r="AD333" s="20"/>
    </row>
    <row r="334" spans="3:30" s="1" customFormat="1">
      <c r="C334" s="16"/>
      <c r="D334" s="16"/>
      <c r="E334" s="32"/>
      <c r="F334" s="16"/>
      <c r="G334" s="16"/>
      <c r="H334" s="16"/>
      <c r="I334" s="16"/>
      <c r="J334" s="16"/>
      <c r="K334" s="16"/>
      <c r="L334" s="32"/>
      <c r="M334" s="16"/>
      <c r="N334" s="16"/>
      <c r="O334" s="16"/>
      <c r="P334" s="16"/>
      <c r="Y334" s="20"/>
      <c r="Z334" s="20"/>
      <c r="AA334" s="20"/>
      <c r="AB334" s="20"/>
      <c r="AC334" s="20"/>
      <c r="AD334" s="20"/>
    </row>
    <row r="335" spans="3:30" s="1" customFormat="1">
      <c r="C335" s="16"/>
      <c r="D335" s="16"/>
      <c r="E335" s="32"/>
      <c r="F335" s="16"/>
      <c r="G335" s="16"/>
      <c r="H335" s="16"/>
      <c r="I335" s="16"/>
      <c r="J335" s="16"/>
      <c r="K335" s="16"/>
      <c r="L335" s="32"/>
      <c r="M335" s="16"/>
      <c r="N335" s="16"/>
      <c r="O335" s="16"/>
      <c r="P335" s="16"/>
      <c r="Y335" s="20"/>
      <c r="Z335" s="20"/>
      <c r="AA335" s="20"/>
      <c r="AB335" s="20"/>
      <c r="AC335" s="20"/>
      <c r="AD335" s="20"/>
    </row>
    <row r="336" spans="3:30" s="1" customFormat="1">
      <c r="C336" s="16"/>
      <c r="D336" s="16"/>
      <c r="E336" s="32"/>
      <c r="F336" s="16"/>
      <c r="G336" s="16"/>
      <c r="H336" s="16"/>
      <c r="I336" s="16"/>
      <c r="J336" s="16"/>
      <c r="K336" s="16"/>
      <c r="L336" s="32"/>
      <c r="M336" s="16"/>
      <c r="N336" s="16"/>
      <c r="O336" s="16"/>
      <c r="P336" s="16"/>
      <c r="Y336" s="20"/>
      <c r="Z336" s="20"/>
      <c r="AA336" s="20"/>
      <c r="AB336" s="20"/>
      <c r="AC336" s="20"/>
      <c r="AD336" s="20"/>
    </row>
    <row r="337" spans="3:30" s="1" customFormat="1">
      <c r="C337" s="16"/>
      <c r="D337" s="16"/>
      <c r="E337" s="32"/>
      <c r="F337" s="16"/>
      <c r="G337" s="16"/>
      <c r="H337" s="16"/>
      <c r="I337" s="16"/>
      <c r="J337" s="16"/>
      <c r="K337" s="16"/>
      <c r="L337" s="32"/>
      <c r="M337" s="16"/>
      <c r="N337" s="16"/>
      <c r="O337" s="16"/>
      <c r="P337" s="16"/>
      <c r="Y337" s="20"/>
      <c r="Z337" s="20"/>
      <c r="AA337" s="20"/>
      <c r="AB337" s="20"/>
      <c r="AC337" s="20"/>
      <c r="AD337" s="20"/>
    </row>
    <row r="338" spans="3:30" s="1" customFormat="1">
      <c r="C338" s="16"/>
      <c r="D338" s="16"/>
      <c r="E338" s="32"/>
      <c r="F338" s="16"/>
      <c r="G338" s="16"/>
      <c r="H338" s="16"/>
      <c r="I338" s="16"/>
      <c r="J338" s="16"/>
      <c r="K338" s="16"/>
      <c r="L338" s="32"/>
      <c r="M338" s="16"/>
      <c r="N338" s="16"/>
      <c r="O338" s="16"/>
      <c r="P338" s="16"/>
      <c r="Y338" s="20"/>
      <c r="Z338" s="20"/>
      <c r="AA338" s="20"/>
      <c r="AB338" s="20"/>
      <c r="AC338" s="20"/>
      <c r="AD338" s="20"/>
    </row>
    <row r="339" spans="3:30" s="1" customFormat="1">
      <c r="C339" s="16"/>
      <c r="D339" s="16"/>
      <c r="E339" s="32"/>
      <c r="F339" s="16"/>
      <c r="G339" s="16"/>
      <c r="H339" s="16"/>
      <c r="I339" s="16"/>
      <c r="J339" s="16"/>
      <c r="K339" s="16"/>
      <c r="L339" s="32"/>
      <c r="M339" s="16"/>
      <c r="N339" s="16"/>
      <c r="O339" s="16"/>
      <c r="P339" s="16"/>
      <c r="Y339" s="20"/>
      <c r="Z339" s="20"/>
      <c r="AA339" s="20"/>
      <c r="AB339" s="20"/>
      <c r="AC339" s="20"/>
      <c r="AD339" s="20"/>
    </row>
    <row r="340" spans="3:30" s="1" customFormat="1">
      <c r="C340" s="16"/>
      <c r="D340" s="16"/>
      <c r="E340" s="32"/>
      <c r="F340" s="16"/>
      <c r="G340" s="16"/>
      <c r="H340" s="16"/>
      <c r="I340" s="16"/>
      <c r="J340" s="16"/>
      <c r="K340" s="16"/>
      <c r="L340" s="32"/>
      <c r="M340" s="16"/>
      <c r="N340" s="16"/>
      <c r="O340" s="16"/>
      <c r="P340" s="16"/>
      <c r="Y340" s="20"/>
      <c r="Z340" s="20"/>
      <c r="AA340" s="20"/>
      <c r="AB340" s="20"/>
      <c r="AC340" s="20"/>
      <c r="AD340" s="20"/>
    </row>
    <row r="341" spans="3:30" s="1" customFormat="1">
      <c r="C341" s="16"/>
      <c r="D341" s="16"/>
      <c r="E341" s="32"/>
      <c r="F341" s="16"/>
      <c r="G341" s="16"/>
      <c r="H341" s="16"/>
      <c r="I341" s="16"/>
      <c r="J341" s="16"/>
      <c r="K341" s="16"/>
      <c r="L341" s="32"/>
      <c r="M341" s="16"/>
      <c r="N341" s="16"/>
      <c r="O341" s="16"/>
      <c r="P341" s="16"/>
      <c r="Y341" s="20"/>
      <c r="Z341" s="20"/>
      <c r="AA341" s="20"/>
      <c r="AB341" s="20"/>
      <c r="AC341" s="20"/>
      <c r="AD341" s="20"/>
    </row>
    <row r="342" spans="3:30" s="1" customFormat="1">
      <c r="C342" s="16"/>
      <c r="D342" s="16"/>
      <c r="E342" s="32"/>
      <c r="F342" s="16"/>
      <c r="G342" s="16"/>
      <c r="H342" s="16"/>
      <c r="I342" s="16"/>
      <c r="J342" s="16"/>
      <c r="K342" s="16"/>
      <c r="L342" s="32"/>
      <c r="M342" s="16"/>
      <c r="N342" s="16"/>
      <c r="O342" s="16"/>
      <c r="P342" s="16"/>
      <c r="Y342" s="20"/>
      <c r="Z342" s="20"/>
      <c r="AA342" s="20"/>
      <c r="AB342" s="20"/>
      <c r="AC342" s="20"/>
      <c r="AD342" s="20"/>
    </row>
    <row r="343" spans="3:30" s="1" customFormat="1">
      <c r="C343" s="16"/>
      <c r="D343" s="16"/>
      <c r="E343" s="32"/>
      <c r="F343" s="16"/>
      <c r="G343" s="16"/>
      <c r="H343" s="16"/>
      <c r="I343" s="16"/>
      <c r="J343" s="16"/>
      <c r="K343" s="16"/>
      <c r="L343" s="32"/>
      <c r="M343" s="16"/>
      <c r="N343" s="16"/>
      <c r="O343" s="16"/>
      <c r="P343" s="16"/>
      <c r="Y343" s="20"/>
      <c r="Z343" s="20"/>
      <c r="AA343" s="20"/>
      <c r="AB343" s="20"/>
      <c r="AC343" s="20"/>
      <c r="AD343" s="20"/>
    </row>
    <row r="344" spans="3:30" s="1" customFormat="1">
      <c r="C344" s="16"/>
      <c r="D344" s="16"/>
      <c r="E344" s="32"/>
      <c r="F344" s="16"/>
      <c r="G344" s="16"/>
      <c r="H344" s="16"/>
      <c r="I344" s="16"/>
      <c r="J344" s="16"/>
      <c r="K344" s="16"/>
      <c r="L344" s="32"/>
      <c r="M344" s="16"/>
      <c r="N344" s="16"/>
      <c r="O344" s="16"/>
      <c r="P344" s="16"/>
      <c r="Y344" s="20"/>
      <c r="Z344" s="20"/>
      <c r="AA344" s="20"/>
      <c r="AB344" s="20"/>
      <c r="AC344" s="20"/>
      <c r="AD344" s="20"/>
    </row>
    <row r="345" spans="3:30" s="1" customFormat="1">
      <c r="C345" s="16"/>
      <c r="D345" s="16"/>
      <c r="E345" s="32"/>
      <c r="F345" s="16"/>
      <c r="G345" s="16"/>
      <c r="H345" s="16"/>
      <c r="I345" s="16"/>
      <c r="J345" s="16"/>
      <c r="K345" s="16"/>
      <c r="L345" s="32"/>
      <c r="M345" s="16"/>
      <c r="N345" s="16"/>
      <c r="O345" s="16"/>
      <c r="P345" s="16"/>
      <c r="Y345" s="20"/>
      <c r="Z345" s="20"/>
      <c r="AA345" s="20"/>
      <c r="AB345" s="20"/>
      <c r="AC345" s="20"/>
      <c r="AD345" s="20"/>
    </row>
    <row r="346" spans="3:30" s="1" customFormat="1">
      <c r="C346" s="16"/>
      <c r="D346" s="16"/>
      <c r="E346" s="32"/>
      <c r="F346" s="16"/>
      <c r="G346" s="16"/>
      <c r="H346" s="16"/>
      <c r="I346" s="16"/>
      <c r="J346" s="16"/>
      <c r="K346" s="16"/>
      <c r="L346" s="32"/>
      <c r="M346" s="16"/>
      <c r="N346" s="16"/>
      <c r="O346" s="16"/>
      <c r="P346" s="16"/>
      <c r="Y346" s="20"/>
      <c r="Z346" s="20"/>
      <c r="AA346" s="20"/>
      <c r="AB346" s="20"/>
      <c r="AC346" s="20"/>
      <c r="AD346" s="20"/>
    </row>
    <row r="347" spans="3:30" s="1" customFormat="1">
      <c r="C347" s="16"/>
      <c r="D347" s="16"/>
      <c r="E347" s="32"/>
      <c r="F347" s="16"/>
      <c r="G347" s="16"/>
      <c r="H347" s="16"/>
      <c r="I347" s="16"/>
      <c r="J347" s="16"/>
      <c r="K347" s="16"/>
      <c r="L347" s="32"/>
      <c r="M347" s="16"/>
      <c r="N347" s="16"/>
      <c r="O347" s="16"/>
      <c r="P347" s="16"/>
      <c r="Y347" s="20"/>
      <c r="Z347" s="20"/>
      <c r="AA347" s="20"/>
      <c r="AB347" s="20"/>
      <c r="AC347" s="20"/>
      <c r="AD347" s="20"/>
    </row>
    <row r="348" spans="3:30" s="1" customFormat="1">
      <c r="C348" s="16"/>
      <c r="D348" s="16"/>
      <c r="E348" s="32"/>
      <c r="F348" s="16"/>
      <c r="G348" s="16"/>
      <c r="H348" s="16"/>
      <c r="I348" s="16"/>
      <c r="J348" s="16"/>
      <c r="K348" s="16"/>
      <c r="L348" s="32"/>
      <c r="M348" s="16"/>
      <c r="N348" s="16"/>
      <c r="O348" s="16"/>
      <c r="P348" s="16"/>
      <c r="Y348" s="20"/>
      <c r="Z348" s="20"/>
      <c r="AA348" s="20"/>
      <c r="AB348" s="20"/>
      <c r="AC348" s="20"/>
      <c r="AD348" s="20"/>
    </row>
    <row r="349" spans="3:30" s="1" customFormat="1">
      <c r="C349" s="16"/>
      <c r="D349" s="16"/>
      <c r="E349" s="32"/>
      <c r="F349" s="16"/>
      <c r="G349" s="16"/>
      <c r="H349" s="16"/>
      <c r="I349" s="16"/>
      <c r="J349" s="16"/>
      <c r="K349" s="16"/>
      <c r="L349" s="32"/>
      <c r="M349" s="16"/>
      <c r="N349" s="16"/>
      <c r="O349" s="16"/>
      <c r="P349" s="16"/>
      <c r="Y349" s="20"/>
      <c r="Z349" s="20"/>
      <c r="AA349" s="20"/>
      <c r="AB349" s="20"/>
      <c r="AC349" s="20"/>
      <c r="AD349" s="20"/>
    </row>
    <row r="350" spans="3:30" s="1" customFormat="1">
      <c r="C350" s="16"/>
      <c r="D350" s="16"/>
      <c r="E350" s="32"/>
      <c r="F350" s="16"/>
      <c r="G350" s="16"/>
      <c r="H350" s="16"/>
      <c r="I350" s="16"/>
      <c r="J350" s="16"/>
      <c r="K350" s="16"/>
      <c r="L350" s="32"/>
      <c r="M350" s="16"/>
      <c r="N350" s="16"/>
      <c r="O350" s="16"/>
      <c r="P350" s="16"/>
      <c r="Y350" s="20"/>
      <c r="Z350" s="20"/>
      <c r="AA350" s="20"/>
      <c r="AB350" s="20"/>
      <c r="AC350" s="20"/>
      <c r="AD350" s="20"/>
    </row>
    <row r="351" spans="3:30" s="1" customFormat="1">
      <c r="C351" s="16"/>
      <c r="D351" s="16"/>
      <c r="E351" s="32"/>
      <c r="F351" s="16"/>
      <c r="G351" s="16"/>
      <c r="H351" s="16"/>
      <c r="I351" s="16"/>
      <c r="J351" s="16"/>
      <c r="K351" s="16"/>
      <c r="L351" s="32"/>
      <c r="M351" s="16"/>
      <c r="N351" s="16"/>
      <c r="O351" s="16"/>
      <c r="P351" s="16"/>
      <c r="Y351" s="20"/>
      <c r="Z351" s="20"/>
      <c r="AA351" s="20"/>
      <c r="AB351" s="20"/>
      <c r="AC351" s="20"/>
      <c r="AD351" s="20"/>
    </row>
    <row r="352" spans="3:30" s="1" customFormat="1">
      <c r="C352" s="16"/>
      <c r="D352" s="16"/>
      <c r="E352" s="32"/>
      <c r="F352" s="16"/>
      <c r="G352" s="16"/>
      <c r="H352" s="16"/>
      <c r="I352" s="16"/>
      <c r="J352" s="16"/>
      <c r="K352" s="16"/>
      <c r="L352" s="32"/>
      <c r="M352" s="16"/>
      <c r="N352" s="16"/>
      <c r="O352" s="16"/>
      <c r="P352" s="16"/>
      <c r="Y352" s="20"/>
      <c r="Z352" s="20"/>
      <c r="AA352" s="20"/>
      <c r="AB352" s="20"/>
      <c r="AC352" s="20"/>
      <c r="AD352" s="20"/>
    </row>
    <row r="353" spans="3:30" s="1" customFormat="1">
      <c r="C353" s="16"/>
      <c r="D353" s="16"/>
      <c r="E353" s="32"/>
      <c r="F353" s="16"/>
      <c r="G353" s="16"/>
      <c r="H353" s="16"/>
      <c r="I353" s="16"/>
      <c r="J353" s="16"/>
      <c r="K353" s="16"/>
      <c r="L353" s="32"/>
      <c r="M353" s="16"/>
      <c r="N353" s="16"/>
      <c r="O353" s="16"/>
      <c r="P353" s="16"/>
      <c r="Y353" s="20"/>
      <c r="Z353" s="20"/>
      <c r="AA353" s="20"/>
      <c r="AB353" s="20"/>
      <c r="AC353" s="20"/>
      <c r="AD353" s="20"/>
    </row>
    <row r="354" spans="3:30" s="1" customFormat="1">
      <c r="C354" s="16"/>
      <c r="D354" s="16"/>
      <c r="E354" s="32"/>
      <c r="F354" s="16"/>
      <c r="G354" s="16"/>
      <c r="H354" s="16"/>
      <c r="I354" s="16"/>
      <c r="J354" s="16"/>
      <c r="K354" s="16"/>
      <c r="L354" s="32"/>
      <c r="M354" s="16"/>
      <c r="N354" s="16"/>
      <c r="O354" s="16"/>
      <c r="P354" s="16"/>
      <c r="Y354" s="20"/>
      <c r="Z354" s="20"/>
      <c r="AA354" s="20"/>
      <c r="AB354" s="20"/>
      <c r="AC354" s="20"/>
      <c r="AD354" s="20"/>
    </row>
    <row r="355" spans="3:30" s="1" customFormat="1">
      <c r="C355" s="16"/>
      <c r="D355" s="16"/>
      <c r="E355" s="32"/>
      <c r="F355" s="16"/>
      <c r="G355" s="16"/>
      <c r="H355" s="16"/>
      <c r="I355" s="16"/>
      <c r="J355" s="16"/>
      <c r="K355" s="16"/>
      <c r="L355" s="32"/>
      <c r="M355" s="16"/>
      <c r="N355" s="16"/>
      <c r="O355" s="16"/>
      <c r="P355" s="16"/>
      <c r="Y355" s="20"/>
      <c r="Z355" s="20"/>
      <c r="AA355" s="20"/>
      <c r="AB355" s="20"/>
      <c r="AC355" s="20"/>
      <c r="AD355" s="20"/>
    </row>
    <row r="356" spans="3:30" s="1" customFormat="1">
      <c r="C356" s="16"/>
      <c r="D356" s="16"/>
      <c r="E356" s="32"/>
      <c r="F356" s="16"/>
      <c r="G356" s="16"/>
      <c r="H356" s="16"/>
      <c r="I356" s="16"/>
      <c r="J356" s="16"/>
      <c r="K356" s="16"/>
      <c r="L356" s="32"/>
      <c r="M356" s="16"/>
      <c r="N356" s="16"/>
      <c r="O356" s="16"/>
      <c r="P356" s="16"/>
      <c r="Y356" s="20"/>
      <c r="Z356" s="20"/>
      <c r="AA356" s="20"/>
      <c r="AB356" s="20"/>
      <c r="AC356" s="20"/>
      <c r="AD356" s="20"/>
    </row>
    <row r="357" spans="3:30" s="1" customFormat="1">
      <c r="C357" s="16"/>
      <c r="D357" s="16"/>
      <c r="E357" s="32"/>
      <c r="F357" s="16"/>
      <c r="G357" s="16"/>
      <c r="H357" s="16"/>
      <c r="I357" s="16"/>
      <c r="J357" s="16"/>
      <c r="K357" s="16"/>
      <c r="L357" s="32"/>
      <c r="M357" s="16"/>
      <c r="N357" s="16"/>
      <c r="O357" s="16"/>
      <c r="P357" s="16"/>
      <c r="Y357" s="20"/>
      <c r="Z357" s="20"/>
      <c r="AA357" s="20"/>
      <c r="AB357" s="20"/>
      <c r="AC357" s="20"/>
      <c r="AD357" s="20"/>
    </row>
    <row r="358" spans="3:30" s="1" customFormat="1">
      <c r="C358" s="16"/>
      <c r="D358" s="16"/>
      <c r="E358" s="32"/>
      <c r="F358" s="16"/>
      <c r="G358" s="16"/>
      <c r="H358" s="16"/>
      <c r="I358" s="16"/>
      <c r="J358" s="16"/>
      <c r="K358" s="16"/>
      <c r="L358" s="32"/>
      <c r="M358" s="16"/>
      <c r="N358" s="16"/>
      <c r="O358" s="16"/>
      <c r="P358" s="16"/>
      <c r="Y358" s="20"/>
      <c r="Z358" s="20"/>
      <c r="AA358" s="20"/>
      <c r="AB358" s="20"/>
      <c r="AC358" s="20"/>
      <c r="AD358" s="20"/>
    </row>
    <row r="359" spans="3:30" s="1" customFormat="1">
      <c r="C359" s="16"/>
      <c r="D359" s="16"/>
      <c r="E359" s="32"/>
      <c r="F359" s="16"/>
      <c r="G359" s="16"/>
      <c r="H359" s="16"/>
      <c r="I359" s="16"/>
      <c r="J359" s="16"/>
      <c r="K359" s="16"/>
      <c r="L359" s="32"/>
      <c r="M359" s="16"/>
      <c r="N359" s="16"/>
      <c r="O359" s="16"/>
      <c r="P359" s="16"/>
      <c r="Y359" s="20"/>
      <c r="Z359" s="20"/>
      <c r="AA359" s="20"/>
      <c r="AB359" s="20"/>
      <c r="AC359" s="20"/>
      <c r="AD359" s="20"/>
    </row>
    <row r="360" spans="3:30" s="1" customFormat="1">
      <c r="C360" s="16"/>
      <c r="D360" s="16"/>
      <c r="E360" s="32"/>
      <c r="F360" s="16"/>
      <c r="G360" s="16"/>
      <c r="H360" s="16"/>
      <c r="I360" s="16"/>
      <c r="J360" s="16"/>
      <c r="K360" s="16"/>
      <c r="L360" s="32"/>
      <c r="M360" s="16"/>
      <c r="N360" s="16"/>
      <c r="O360" s="16"/>
      <c r="P360" s="16"/>
      <c r="Y360" s="20"/>
      <c r="Z360" s="20"/>
      <c r="AA360" s="20"/>
      <c r="AB360" s="20"/>
      <c r="AC360" s="20"/>
      <c r="AD360" s="20"/>
    </row>
    <row r="361" spans="3:30" s="1" customFormat="1">
      <c r="C361" s="16"/>
      <c r="D361" s="16"/>
      <c r="E361" s="32"/>
      <c r="F361" s="16"/>
      <c r="G361" s="16"/>
      <c r="H361" s="16"/>
      <c r="I361" s="16"/>
      <c r="J361" s="16"/>
      <c r="K361" s="16"/>
      <c r="L361" s="32"/>
      <c r="M361" s="16"/>
      <c r="N361" s="16"/>
      <c r="O361" s="16"/>
      <c r="P361" s="16"/>
      <c r="Y361" s="20"/>
      <c r="Z361" s="20"/>
      <c r="AA361" s="20"/>
      <c r="AB361" s="20"/>
      <c r="AC361" s="20"/>
      <c r="AD361" s="20"/>
    </row>
    <row r="362" spans="3:30" s="1" customFormat="1">
      <c r="C362" s="16"/>
      <c r="D362" s="16"/>
      <c r="E362" s="32"/>
      <c r="F362" s="16"/>
      <c r="G362" s="16"/>
      <c r="H362" s="16"/>
      <c r="I362" s="16"/>
      <c r="J362" s="16"/>
      <c r="K362" s="16"/>
      <c r="L362" s="32"/>
      <c r="M362" s="16"/>
      <c r="N362" s="16"/>
      <c r="O362" s="16"/>
      <c r="P362" s="16"/>
      <c r="Y362" s="20"/>
      <c r="Z362" s="20"/>
      <c r="AA362" s="20"/>
      <c r="AB362" s="20"/>
      <c r="AC362" s="20"/>
      <c r="AD362" s="20"/>
    </row>
    <row r="363" spans="3:30" s="1" customFormat="1">
      <c r="C363" s="16"/>
      <c r="D363" s="16"/>
      <c r="E363" s="32"/>
      <c r="F363" s="16"/>
      <c r="G363" s="16"/>
      <c r="H363" s="16"/>
      <c r="I363" s="16"/>
      <c r="J363" s="16"/>
      <c r="K363" s="16"/>
      <c r="L363" s="32"/>
      <c r="M363" s="16"/>
      <c r="N363" s="16"/>
      <c r="O363" s="16"/>
      <c r="P363" s="16"/>
      <c r="Y363" s="20"/>
      <c r="Z363" s="20"/>
      <c r="AA363" s="20"/>
      <c r="AB363" s="20"/>
      <c r="AC363" s="20"/>
      <c r="AD363" s="20"/>
    </row>
    <row r="364" spans="3:30" s="1" customFormat="1">
      <c r="C364" s="16"/>
      <c r="D364" s="16"/>
      <c r="E364" s="32"/>
      <c r="F364" s="16"/>
      <c r="G364" s="16"/>
      <c r="H364" s="16"/>
      <c r="I364" s="16"/>
      <c r="J364" s="16"/>
      <c r="K364" s="16"/>
      <c r="L364" s="32"/>
      <c r="M364" s="16"/>
      <c r="N364" s="16"/>
      <c r="O364" s="16"/>
      <c r="P364" s="16"/>
      <c r="Y364" s="20"/>
      <c r="Z364" s="20"/>
      <c r="AA364" s="20"/>
      <c r="AB364" s="20"/>
      <c r="AC364" s="20"/>
      <c r="AD364" s="20"/>
    </row>
    <row r="365" spans="3:30" s="1" customFormat="1">
      <c r="C365" s="16"/>
      <c r="D365" s="16"/>
      <c r="E365" s="32"/>
      <c r="F365" s="16"/>
      <c r="G365" s="16"/>
      <c r="H365" s="16"/>
      <c r="I365" s="16"/>
      <c r="J365" s="16"/>
      <c r="K365" s="16"/>
      <c r="L365" s="32"/>
      <c r="M365" s="16"/>
      <c r="N365" s="16"/>
      <c r="O365" s="16"/>
      <c r="P365" s="16"/>
      <c r="Y365" s="20"/>
      <c r="Z365" s="20"/>
      <c r="AA365" s="20"/>
      <c r="AB365" s="20"/>
      <c r="AC365" s="20"/>
      <c r="AD365" s="20"/>
    </row>
    <row r="366" spans="3:30" s="1" customFormat="1">
      <c r="C366" s="16"/>
      <c r="D366" s="16"/>
      <c r="E366" s="32"/>
      <c r="F366" s="16"/>
      <c r="G366" s="16"/>
      <c r="H366" s="16"/>
      <c r="I366" s="16"/>
      <c r="J366" s="16"/>
      <c r="K366" s="16"/>
      <c r="L366" s="32"/>
      <c r="M366" s="16"/>
      <c r="N366" s="16"/>
      <c r="O366" s="16"/>
      <c r="P366" s="16"/>
      <c r="Y366" s="20"/>
      <c r="Z366" s="20"/>
      <c r="AA366" s="20"/>
      <c r="AB366" s="20"/>
      <c r="AC366" s="20"/>
      <c r="AD366" s="20"/>
    </row>
    <row r="367" spans="3:30" s="1" customFormat="1">
      <c r="C367" s="16"/>
      <c r="D367" s="16"/>
      <c r="E367" s="32"/>
      <c r="F367" s="16"/>
      <c r="G367" s="16"/>
      <c r="H367" s="16"/>
      <c r="I367" s="16"/>
      <c r="J367" s="16"/>
      <c r="K367" s="16"/>
      <c r="L367" s="32"/>
      <c r="M367" s="16"/>
      <c r="N367" s="16"/>
      <c r="O367" s="16"/>
      <c r="P367" s="16"/>
      <c r="Y367" s="20"/>
      <c r="Z367" s="20"/>
      <c r="AA367" s="20"/>
      <c r="AB367" s="20"/>
      <c r="AC367" s="20"/>
      <c r="AD367" s="20"/>
    </row>
    <row r="368" spans="3:30" s="1" customFormat="1">
      <c r="C368" s="16"/>
      <c r="D368" s="16"/>
      <c r="E368" s="32"/>
      <c r="F368" s="16"/>
      <c r="G368" s="16"/>
      <c r="H368" s="16"/>
      <c r="I368" s="16"/>
      <c r="J368" s="16"/>
      <c r="K368" s="16"/>
      <c r="L368" s="32"/>
      <c r="M368" s="16"/>
      <c r="N368" s="16"/>
      <c r="O368" s="16"/>
      <c r="P368" s="16"/>
      <c r="Y368" s="20"/>
      <c r="Z368" s="20"/>
      <c r="AA368" s="20"/>
      <c r="AB368" s="20"/>
      <c r="AC368" s="20"/>
      <c r="AD368" s="20"/>
    </row>
    <row r="369" spans="3:30" s="1" customFormat="1">
      <c r="C369" s="16"/>
      <c r="D369" s="16"/>
      <c r="E369" s="32"/>
      <c r="F369" s="16"/>
      <c r="G369" s="16"/>
      <c r="H369" s="16"/>
      <c r="I369" s="16"/>
      <c r="J369" s="16"/>
      <c r="K369" s="16"/>
      <c r="L369" s="32"/>
      <c r="M369" s="16"/>
      <c r="N369" s="16"/>
      <c r="O369" s="16"/>
      <c r="P369" s="16"/>
      <c r="Y369" s="20"/>
      <c r="Z369" s="20"/>
      <c r="AA369" s="20"/>
      <c r="AB369" s="20"/>
      <c r="AC369" s="20"/>
      <c r="AD369" s="20"/>
    </row>
    <row r="370" spans="3:30" s="1" customFormat="1">
      <c r="C370" s="16"/>
      <c r="D370" s="16"/>
      <c r="E370" s="32"/>
      <c r="F370" s="16"/>
      <c r="G370" s="16"/>
      <c r="H370" s="16"/>
      <c r="I370" s="16"/>
      <c r="J370" s="16"/>
      <c r="K370" s="16"/>
      <c r="L370" s="32"/>
      <c r="M370" s="16"/>
      <c r="N370" s="16"/>
      <c r="O370" s="16"/>
      <c r="P370" s="16"/>
      <c r="Y370" s="20"/>
      <c r="Z370" s="20"/>
      <c r="AA370" s="20"/>
      <c r="AB370" s="20"/>
      <c r="AC370" s="20"/>
      <c r="AD370" s="20"/>
    </row>
    <row r="371" spans="3:30" s="1" customFormat="1">
      <c r="C371" s="16"/>
      <c r="D371" s="16"/>
      <c r="E371" s="32"/>
      <c r="F371" s="16"/>
      <c r="G371" s="16"/>
      <c r="H371" s="16"/>
      <c r="I371" s="16"/>
      <c r="J371" s="16"/>
      <c r="K371" s="16"/>
      <c r="L371" s="32"/>
      <c r="M371" s="16"/>
      <c r="N371" s="16"/>
      <c r="O371" s="16"/>
      <c r="P371" s="16"/>
      <c r="Y371" s="20"/>
      <c r="Z371" s="20"/>
      <c r="AA371" s="20"/>
      <c r="AB371" s="20"/>
      <c r="AC371" s="20"/>
      <c r="AD371" s="20"/>
    </row>
    <row r="372" spans="3:30" s="1" customFormat="1">
      <c r="C372" s="16"/>
      <c r="D372" s="16"/>
      <c r="E372" s="32"/>
      <c r="F372" s="16"/>
      <c r="G372" s="16"/>
      <c r="H372" s="16"/>
      <c r="I372" s="16"/>
      <c r="J372" s="16"/>
      <c r="K372" s="16"/>
      <c r="L372" s="32"/>
      <c r="M372" s="16"/>
      <c r="N372" s="16"/>
      <c r="O372" s="16"/>
      <c r="P372" s="16"/>
      <c r="Y372" s="20"/>
      <c r="Z372" s="20"/>
      <c r="AA372" s="20"/>
      <c r="AB372" s="20"/>
      <c r="AC372" s="20"/>
      <c r="AD372" s="20"/>
    </row>
    <row r="373" spans="3:30" s="1" customFormat="1">
      <c r="C373" s="16"/>
      <c r="D373" s="16"/>
      <c r="E373" s="32"/>
      <c r="F373" s="16"/>
      <c r="G373" s="16"/>
      <c r="H373" s="16"/>
      <c r="I373" s="16"/>
      <c r="J373" s="16"/>
      <c r="K373" s="16"/>
      <c r="L373" s="32"/>
      <c r="M373" s="16"/>
      <c r="N373" s="16"/>
      <c r="O373" s="16"/>
      <c r="P373" s="16"/>
      <c r="Y373" s="20"/>
      <c r="Z373" s="20"/>
      <c r="AA373" s="20"/>
      <c r="AB373" s="20"/>
      <c r="AC373" s="20"/>
      <c r="AD373" s="20"/>
    </row>
    <row r="374" spans="3:30" s="1" customFormat="1">
      <c r="C374" s="16"/>
      <c r="D374" s="16"/>
      <c r="E374" s="32"/>
      <c r="F374" s="16"/>
      <c r="G374" s="16"/>
      <c r="H374" s="16"/>
      <c r="I374" s="16"/>
      <c r="J374" s="16"/>
      <c r="K374" s="16"/>
      <c r="L374" s="32"/>
      <c r="M374" s="16"/>
      <c r="N374" s="16"/>
      <c r="O374" s="16"/>
      <c r="P374" s="16"/>
      <c r="Y374" s="20"/>
      <c r="Z374" s="20"/>
      <c r="AA374" s="20"/>
      <c r="AB374" s="20"/>
      <c r="AC374" s="20"/>
      <c r="AD374" s="20"/>
    </row>
    <row r="375" spans="3:30" s="1" customFormat="1">
      <c r="C375" s="16"/>
      <c r="D375" s="16"/>
      <c r="E375" s="32"/>
      <c r="F375" s="16"/>
      <c r="G375" s="16"/>
      <c r="H375" s="16"/>
      <c r="I375" s="16"/>
      <c r="J375" s="16"/>
      <c r="K375" s="16"/>
      <c r="L375" s="32"/>
      <c r="M375" s="16"/>
      <c r="N375" s="16"/>
      <c r="O375" s="16"/>
      <c r="P375" s="16"/>
      <c r="Y375" s="20"/>
      <c r="Z375" s="20"/>
      <c r="AA375" s="20"/>
      <c r="AB375" s="20"/>
      <c r="AC375" s="20"/>
      <c r="AD375" s="20"/>
    </row>
    <row r="376" spans="3:30" s="1" customFormat="1">
      <c r="C376" s="16"/>
      <c r="D376" s="16"/>
      <c r="E376" s="32"/>
      <c r="F376" s="16"/>
      <c r="G376" s="16"/>
      <c r="H376" s="16"/>
      <c r="I376" s="16"/>
      <c r="J376" s="16"/>
      <c r="K376" s="16"/>
      <c r="L376" s="32"/>
      <c r="M376" s="16"/>
      <c r="N376" s="16"/>
      <c r="O376" s="16"/>
      <c r="P376" s="16"/>
      <c r="Y376" s="20"/>
      <c r="Z376" s="20"/>
      <c r="AA376" s="20"/>
      <c r="AB376" s="20"/>
      <c r="AC376" s="20"/>
      <c r="AD376" s="20"/>
    </row>
    <row r="377" spans="3:30" s="1" customFormat="1">
      <c r="C377" s="16"/>
      <c r="D377" s="16"/>
      <c r="E377" s="32"/>
      <c r="F377" s="16"/>
      <c r="G377" s="16"/>
      <c r="H377" s="16"/>
      <c r="I377" s="16"/>
      <c r="J377" s="16"/>
      <c r="K377" s="16"/>
      <c r="L377" s="32"/>
      <c r="M377" s="16"/>
      <c r="N377" s="16"/>
      <c r="O377" s="16"/>
      <c r="P377" s="16"/>
      <c r="Y377" s="20"/>
      <c r="Z377" s="20"/>
      <c r="AA377" s="20"/>
      <c r="AB377" s="20"/>
      <c r="AC377" s="20"/>
      <c r="AD377" s="20"/>
    </row>
    <row r="378" spans="3:30" s="1" customFormat="1">
      <c r="C378" s="16"/>
      <c r="D378" s="16"/>
      <c r="E378" s="32"/>
      <c r="F378" s="16"/>
      <c r="G378" s="16"/>
      <c r="H378" s="16"/>
      <c r="I378" s="16"/>
      <c r="J378" s="16"/>
      <c r="K378" s="16"/>
      <c r="L378" s="32"/>
      <c r="M378" s="16"/>
      <c r="N378" s="16"/>
      <c r="O378" s="16"/>
      <c r="P378" s="16"/>
      <c r="Y378" s="20"/>
      <c r="Z378" s="20"/>
      <c r="AA378" s="20"/>
      <c r="AB378" s="20"/>
      <c r="AC378" s="20"/>
      <c r="AD378" s="20"/>
    </row>
    <row r="379" spans="3:30" s="1" customFormat="1">
      <c r="C379" s="16"/>
      <c r="D379" s="16"/>
      <c r="E379" s="32"/>
      <c r="F379" s="16"/>
      <c r="G379" s="16"/>
      <c r="H379" s="16"/>
      <c r="I379" s="16"/>
      <c r="J379" s="16"/>
      <c r="K379" s="16"/>
      <c r="L379" s="32"/>
      <c r="M379" s="16"/>
      <c r="N379" s="16"/>
      <c r="O379" s="16"/>
      <c r="P379" s="16"/>
      <c r="Y379" s="20"/>
      <c r="Z379" s="20"/>
      <c r="AA379" s="20"/>
      <c r="AB379" s="20"/>
      <c r="AC379" s="20"/>
      <c r="AD379" s="20"/>
    </row>
    <row r="380" spans="3:30" s="1" customFormat="1">
      <c r="C380" s="16"/>
      <c r="D380" s="16"/>
      <c r="E380" s="32"/>
      <c r="F380" s="16"/>
      <c r="G380" s="16"/>
      <c r="H380" s="16"/>
      <c r="I380" s="16"/>
      <c r="J380" s="16"/>
      <c r="K380" s="16"/>
      <c r="L380" s="32"/>
      <c r="M380" s="16"/>
      <c r="N380" s="16"/>
      <c r="O380" s="16"/>
      <c r="P380" s="16"/>
      <c r="Y380" s="20"/>
      <c r="Z380" s="20"/>
      <c r="AA380" s="20"/>
      <c r="AB380" s="20"/>
      <c r="AC380" s="20"/>
      <c r="AD380" s="20"/>
    </row>
    <row r="381" spans="3:30" s="1" customFormat="1">
      <c r="C381" s="16"/>
      <c r="D381" s="16"/>
      <c r="E381" s="32"/>
      <c r="F381" s="16"/>
      <c r="G381" s="16"/>
      <c r="H381" s="16"/>
      <c r="I381" s="16"/>
      <c r="J381" s="16"/>
      <c r="K381" s="16"/>
      <c r="L381" s="32"/>
      <c r="M381" s="16"/>
      <c r="N381" s="16"/>
      <c r="O381" s="16"/>
      <c r="P381" s="16"/>
      <c r="Y381" s="20"/>
      <c r="Z381" s="20"/>
      <c r="AA381" s="20"/>
      <c r="AB381" s="20"/>
      <c r="AC381" s="20"/>
      <c r="AD381" s="20"/>
    </row>
    <row r="382" spans="3:30" s="1" customFormat="1">
      <c r="C382" s="16"/>
      <c r="D382" s="16"/>
      <c r="E382" s="32"/>
      <c r="F382" s="16"/>
      <c r="G382" s="16"/>
      <c r="H382" s="16"/>
      <c r="I382" s="16"/>
      <c r="J382" s="16"/>
      <c r="K382" s="16"/>
      <c r="L382" s="32"/>
      <c r="M382" s="16"/>
      <c r="N382" s="16"/>
      <c r="O382" s="16"/>
      <c r="P382" s="16"/>
      <c r="Y382" s="20"/>
      <c r="Z382" s="20"/>
      <c r="AA382" s="20"/>
      <c r="AB382" s="20"/>
      <c r="AC382" s="20"/>
      <c r="AD382" s="20"/>
    </row>
    <row r="383" spans="3:30" s="1" customFormat="1">
      <c r="C383" s="16"/>
      <c r="D383" s="16"/>
      <c r="E383" s="32"/>
      <c r="F383" s="16"/>
      <c r="G383" s="16"/>
      <c r="H383" s="16"/>
      <c r="I383" s="16"/>
      <c r="J383" s="16"/>
      <c r="K383" s="16"/>
      <c r="L383" s="32"/>
      <c r="M383" s="16"/>
      <c r="N383" s="16"/>
      <c r="O383" s="16"/>
      <c r="P383" s="16"/>
      <c r="Y383" s="20"/>
      <c r="Z383" s="20"/>
      <c r="AA383" s="20"/>
      <c r="AB383" s="20"/>
      <c r="AC383" s="20"/>
      <c r="AD383" s="20"/>
    </row>
    <row r="384" spans="3:30" s="1" customFormat="1">
      <c r="C384" s="16"/>
      <c r="D384" s="16"/>
      <c r="E384" s="32"/>
      <c r="F384" s="16"/>
      <c r="G384" s="16"/>
      <c r="H384" s="16"/>
      <c r="I384" s="16"/>
      <c r="J384" s="16"/>
      <c r="K384" s="16"/>
      <c r="L384" s="32"/>
      <c r="M384" s="16"/>
      <c r="N384" s="16"/>
      <c r="O384" s="16"/>
      <c r="P384" s="16"/>
      <c r="Y384" s="20"/>
      <c r="Z384" s="20"/>
      <c r="AA384" s="20"/>
      <c r="AB384" s="20"/>
      <c r="AC384" s="20"/>
      <c r="AD384" s="20"/>
    </row>
    <row r="385" spans="3:30" s="1" customFormat="1">
      <c r="C385" s="16"/>
      <c r="D385" s="16"/>
      <c r="E385" s="32"/>
      <c r="F385" s="16"/>
      <c r="G385" s="16"/>
      <c r="H385" s="16"/>
      <c r="I385" s="16"/>
      <c r="J385" s="16"/>
      <c r="K385" s="16"/>
      <c r="L385" s="32"/>
      <c r="M385" s="16"/>
      <c r="N385" s="16"/>
      <c r="O385" s="16"/>
      <c r="P385" s="16"/>
      <c r="Y385" s="20"/>
      <c r="Z385" s="20"/>
      <c r="AA385" s="20"/>
      <c r="AB385" s="20"/>
      <c r="AC385" s="20"/>
      <c r="AD385" s="20"/>
    </row>
    <row r="386" spans="3:30" s="1" customFormat="1">
      <c r="C386" s="16"/>
      <c r="D386" s="16"/>
      <c r="E386" s="32"/>
      <c r="F386" s="16"/>
      <c r="G386" s="16"/>
      <c r="H386" s="16"/>
      <c r="I386" s="16"/>
      <c r="J386" s="16"/>
      <c r="K386" s="16"/>
      <c r="L386" s="32"/>
      <c r="M386" s="16"/>
      <c r="N386" s="16"/>
      <c r="O386" s="16"/>
      <c r="P386" s="16"/>
      <c r="Y386" s="20"/>
      <c r="Z386" s="20"/>
      <c r="AA386" s="20"/>
      <c r="AB386" s="20"/>
      <c r="AC386" s="20"/>
      <c r="AD386" s="20"/>
    </row>
    <row r="387" spans="3:30" s="1" customFormat="1">
      <c r="C387" s="16"/>
      <c r="D387" s="16"/>
      <c r="E387" s="32"/>
      <c r="F387" s="16"/>
      <c r="G387" s="16"/>
      <c r="H387" s="16"/>
      <c r="I387" s="16"/>
      <c r="J387" s="16"/>
      <c r="K387" s="16"/>
      <c r="L387" s="32"/>
      <c r="M387" s="16"/>
      <c r="N387" s="16"/>
      <c r="O387" s="16"/>
      <c r="P387" s="16"/>
      <c r="Y387" s="20"/>
      <c r="Z387" s="20"/>
      <c r="AA387" s="20"/>
      <c r="AB387" s="20"/>
      <c r="AC387" s="20"/>
      <c r="AD387" s="20"/>
    </row>
    <row r="388" spans="3:30" s="1" customFormat="1">
      <c r="C388" s="16"/>
      <c r="D388" s="16"/>
      <c r="E388" s="32"/>
      <c r="F388" s="16"/>
      <c r="G388" s="16"/>
      <c r="H388" s="16"/>
      <c r="I388" s="16"/>
      <c r="J388" s="16"/>
      <c r="K388" s="16"/>
      <c r="L388" s="32"/>
      <c r="M388" s="16"/>
      <c r="N388" s="16"/>
      <c r="O388" s="16"/>
      <c r="P388" s="16"/>
      <c r="Y388" s="20"/>
      <c r="Z388" s="20"/>
      <c r="AA388" s="20"/>
      <c r="AB388" s="20"/>
      <c r="AC388" s="20"/>
      <c r="AD388" s="20"/>
    </row>
    <row r="389" spans="3:30" s="1" customFormat="1">
      <c r="C389" s="16"/>
      <c r="D389" s="16"/>
      <c r="E389" s="32"/>
      <c r="F389" s="16"/>
      <c r="G389" s="16"/>
      <c r="H389" s="16"/>
      <c r="I389" s="16"/>
      <c r="J389" s="16"/>
      <c r="K389" s="16"/>
      <c r="L389" s="32"/>
      <c r="M389" s="16"/>
      <c r="N389" s="16"/>
      <c r="O389" s="16"/>
      <c r="P389" s="16"/>
      <c r="Y389" s="20"/>
      <c r="Z389" s="20"/>
      <c r="AA389" s="20"/>
      <c r="AB389" s="20"/>
      <c r="AC389" s="20"/>
      <c r="AD389" s="20"/>
    </row>
    <row r="390" spans="3:30" s="1" customFormat="1">
      <c r="C390" s="16"/>
      <c r="D390" s="16"/>
      <c r="E390" s="32"/>
      <c r="F390" s="16"/>
      <c r="G390" s="16"/>
      <c r="H390" s="16"/>
      <c r="I390" s="16"/>
      <c r="J390" s="16"/>
      <c r="K390" s="16"/>
      <c r="L390" s="32"/>
      <c r="M390" s="16"/>
      <c r="N390" s="16"/>
      <c r="O390" s="16"/>
      <c r="P390" s="16"/>
      <c r="Y390" s="20"/>
      <c r="Z390" s="20"/>
      <c r="AA390" s="20"/>
      <c r="AB390" s="20"/>
      <c r="AC390" s="20"/>
      <c r="AD390" s="20"/>
    </row>
    <row r="391" spans="3:30" s="1" customFormat="1">
      <c r="C391" s="16"/>
      <c r="D391" s="16"/>
      <c r="E391" s="32"/>
      <c r="F391" s="16"/>
      <c r="G391" s="16"/>
      <c r="H391" s="16"/>
      <c r="I391" s="16"/>
      <c r="J391" s="16"/>
      <c r="K391" s="16"/>
      <c r="L391" s="32"/>
      <c r="M391" s="16"/>
      <c r="N391" s="16"/>
      <c r="O391" s="16"/>
      <c r="P391" s="16"/>
      <c r="Y391" s="20"/>
      <c r="Z391" s="20"/>
      <c r="AA391" s="20"/>
      <c r="AB391" s="20"/>
      <c r="AC391" s="20"/>
      <c r="AD391" s="20"/>
    </row>
    <row r="392" spans="3:30" s="1" customFormat="1">
      <c r="C392" s="16"/>
      <c r="D392" s="16"/>
      <c r="E392" s="32"/>
      <c r="F392" s="16"/>
      <c r="G392" s="16"/>
      <c r="H392" s="16"/>
      <c r="I392" s="16"/>
      <c r="J392" s="16"/>
      <c r="K392" s="16"/>
      <c r="L392" s="32"/>
      <c r="M392" s="16"/>
      <c r="N392" s="16"/>
      <c r="O392" s="16"/>
      <c r="P392" s="16"/>
      <c r="Y392" s="20"/>
      <c r="Z392" s="20"/>
      <c r="AA392" s="20"/>
      <c r="AB392" s="20"/>
      <c r="AC392" s="20"/>
      <c r="AD392" s="20"/>
    </row>
    <row r="393" spans="3:30" s="1" customFormat="1">
      <c r="C393" s="16"/>
      <c r="D393" s="16"/>
      <c r="E393" s="32"/>
      <c r="F393" s="16"/>
      <c r="G393" s="16"/>
      <c r="H393" s="16"/>
      <c r="I393" s="16"/>
      <c r="J393" s="16"/>
      <c r="K393" s="16"/>
      <c r="L393" s="32"/>
      <c r="M393" s="16"/>
      <c r="N393" s="16"/>
      <c r="O393" s="16"/>
      <c r="P393" s="16"/>
      <c r="Y393" s="20"/>
      <c r="Z393" s="20"/>
      <c r="AA393" s="20"/>
      <c r="AB393" s="20"/>
      <c r="AC393" s="20"/>
      <c r="AD393" s="20"/>
    </row>
    <row r="394" spans="3:30" s="1" customFormat="1">
      <c r="C394" s="16"/>
      <c r="D394" s="16"/>
      <c r="E394" s="32"/>
      <c r="F394" s="16"/>
      <c r="G394" s="16"/>
      <c r="H394" s="16"/>
      <c r="I394" s="16"/>
      <c r="J394" s="16"/>
      <c r="K394" s="16"/>
      <c r="L394" s="32"/>
      <c r="M394" s="16"/>
      <c r="N394" s="16"/>
      <c r="O394" s="16"/>
      <c r="P394" s="16"/>
      <c r="Y394" s="20"/>
      <c r="Z394" s="20"/>
      <c r="AA394" s="20"/>
      <c r="AB394" s="20"/>
      <c r="AC394" s="20"/>
      <c r="AD394" s="20"/>
    </row>
    <row r="395" spans="3:30" s="1" customFormat="1">
      <c r="C395" s="16"/>
      <c r="D395" s="16"/>
      <c r="E395" s="32"/>
      <c r="F395" s="16"/>
      <c r="G395" s="16"/>
      <c r="H395" s="16"/>
      <c r="I395" s="16"/>
      <c r="J395" s="16"/>
      <c r="K395" s="16"/>
      <c r="L395" s="32"/>
      <c r="M395" s="16"/>
      <c r="N395" s="16"/>
      <c r="O395" s="16"/>
      <c r="P395" s="16"/>
      <c r="Y395" s="20"/>
      <c r="Z395" s="20"/>
      <c r="AA395" s="20"/>
      <c r="AB395" s="20"/>
      <c r="AC395" s="20"/>
      <c r="AD395" s="20"/>
    </row>
    <row r="396" spans="3:30" s="1" customFormat="1">
      <c r="C396" s="16"/>
      <c r="D396" s="16"/>
      <c r="E396" s="32"/>
      <c r="F396" s="16"/>
      <c r="G396" s="16"/>
      <c r="H396" s="16"/>
      <c r="I396" s="16"/>
      <c r="J396" s="16"/>
      <c r="K396" s="16"/>
      <c r="L396" s="32"/>
      <c r="M396" s="16"/>
      <c r="N396" s="16"/>
      <c r="O396" s="16"/>
      <c r="P396" s="16"/>
      <c r="Y396" s="20"/>
      <c r="Z396" s="20"/>
      <c r="AA396" s="20"/>
      <c r="AB396" s="20"/>
      <c r="AC396" s="20"/>
      <c r="AD396" s="20"/>
    </row>
    <row r="397" spans="3:30" s="1" customFormat="1">
      <c r="C397" s="16"/>
      <c r="D397" s="16"/>
      <c r="E397" s="32"/>
      <c r="F397" s="16"/>
      <c r="G397" s="16"/>
      <c r="H397" s="16"/>
      <c r="I397" s="16"/>
      <c r="J397" s="16"/>
      <c r="K397" s="16"/>
      <c r="L397" s="32"/>
      <c r="M397" s="16"/>
      <c r="N397" s="16"/>
      <c r="O397" s="16"/>
      <c r="P397" s="16"/>
      <c r="Y397" s="20"/>
      <c r="Z397" s="20"/>
      <c r="AA397" s="20"/>
      <c r="AB397" s="20"/>
      <c r="AC397" s="20"/>
      <c r="AD397" s="20"/>
    </row>
    <row r="398" spans="3:30" s="1" customFormat="1">
      <c r="C398" s="16"/>
      <c r="D398" s="16"/>
      <c r="E398" s="32"/>
      <c r="F398" s="16"/>
      <c r="G398" s="16"/>
      <c r="H398" s="16"/>
      <c r="I398" s="16"/>
      <c r="J398" s="16"/>
      <c r="K398" s="16"/>
      <c r="L398" s="32"/>
      <c r="M398" s="16"/>
      <c r="N398" s="16"/>
      <c r="O398" s="16"/>
      <c r="P398" s="16"/>
      <c r="Y398" s="20"/>
      <c r="Z398" s="20"/>
      <c r="AA398" s="20"/>
      <c r="AB398" s="20"/>
      <c r="AC398" s="20"/>
      <c r="AD398" s="20"/>
    </row>
    <row r="399" spans="3:30" s="1" customFormat="1">
      <c r="C399" s="16"/>
      <c r="D399" s="16"/>
      <c r="E399" s="32"/>
      <c r="F399" s="16"/>
      <c r="G399" s="16"/>
      <c r="H399" s="16"/>
      <c r="I399" s="16"/>
      <c r="J399" s="16"/>
      <c r="K399" s="16"/>
      <c r="L399" s="32"/>
      <c r="M399" s="16"/>
      <c r="N399" s="16"/>
      <c r="O399" s="16"/>
      <c r="P399" s="16"/>
      <c r="Y399" s="20"/>
      <c r="Z399" s="20"/>
      <c r="AA399" s="20"/>
      <c r="AB399" s="20"/>
      <c r="AC399" s="20"/>
      <c r="AD399" s="20"/>
    </row>
    <row r="400" spans="3:30" s="1" customFormat="1">
      <c r="C400" s="16"/>
      <c r="D400" s="16"/>
      <c r="E400" s="32"/>
      <c r="F400" s="16"/>
      <c r="G400" s="16"/>
      <c r="H400" s="16"/>
      <c r="I400" s="16"/>
      <c r="J400" s="16"/>
      <c r="K400" s="16"/>
      <c r="L400" s="32"/>
      <c r="M400" s="16"/>
      <c r="N400" s="16"/>
      <c r="O400" s="16"/>
      <c r="P400" s="16"/>
      <c r="Y400" s="20"/>
      <c r="Z400" s="20"/>
      <c r="AA400" s="20"/>
      <c r="AB400" s="20"/>
      <c r="AC400" s="20"/>
      <c r="AD400" s="20"/>
    </row>
    <row r="401" spans="3:30" s="1" customFormat="1">
      <c r="C401" s="16"/>
      <c r="D401" s="16"/>
      <c r="E401" s="32"/>
      <c r="F401" s="16"/>
      <c r="G401" s="16"/>
      <c r="H401" s="16"/>
      <c r="I401" s="16"/>
      <c r="J401" s="16"/>
      <c r="K401" s="16"/>
      <c r="L401" s="32"/>
      <c r="M401" s="16"/>
      <c r="N401" s="16"/>
      <c r="O401" s="16"/>
      <c r="P401" s="16"/>
      <c r="Y401" s="20"/>
      <c r="Z401" s="20"/>
      <c r="AA401" s="20"/>
      <c r="AB401" s="20"/>
      <c r="AC401" s="20"/>
      <c r="AD401" s="20"/>
    </row>
    <row r="402" spans="3:30" s="1" customFormat="1">
      <c r="C402" s="16"/>
      <c r="D402" s="16"/>
      <c r="E402" s="32"/>
      <c r="F402" s="16"/>
      <c r="G402" s="16"/>
      <c r="H402" s="16"/>
      <c r="I402" s="16"/>
      <c r="J402" s="16"/>
      <c r="K402" s="16"/>
      <c r="L402" s="32"/>
      <c r="M402" s="16"/>
      <c r="N402" s="16"/>
      <c r="O402" s="16"/>
      <c r="P402" s="16"/>
      <c r="Y402" s="20"/>
      <c r="Z402" s="20"/>
      <c r="AA402" s="20"/>
      <c r="AB402" s="20"/>
      <c r="AC402" s="20"/>
      <c r="AD402" s="20"/>
    </row>
    <row r="403" spans="3:30" s="1" customFormat="1">
      <c r="C403" s="16"/>
      <c r="D403" s="16"/>
      <c r="E403" s="32"/>
      <c r="F403" s="16"/>
      <c r="G403" s="16"/>
      <c r="H403" s="16"/>
      <c r="I403" s="16"/>
      <c r="J403" s="16"/>
      <c r="K403" s="16"/>
      <c r="L403" s="32"/>
      <c r="M403" s="16"/>
      <c r="N403" s="16"/>
      <c r="O403" s="16"/>
      <c r="P403" s="16"/>
      <c r="Y403" s="20"/>
      <c r="Z403" s="20"/>
      <c r="AA403" s="20"/>
      <c r="AB403" s="20"/>
      <c r="AC403" s="20"/>
      <c r="AD403" s="20"/>
    </row>
    <row r="404" spans="3:30" s="1" customFormat="1">
      <c r="C404" s="16"/>
      <c r="D404" s="16"/>
      <c r="E404" s="32"/>
      <c r="F404" s="16"/>
      <c r="G404" s="16"/>
      <c r="H404" s="16"/>
      <c r="I404" s="16"/>
      <c r="J404" s="16"/>
      <c r="K404" s="16"/>
      <c r="L404" s="32"/>
      <c r="M404" s="16"/>
      <c r="N404" s="16"/>
      <c r="O404" s="16"/>
      <c r="P404" s="16"/>
      <c r="Y404" s="20"/>
      <c r="Z404" s="20"/>
      <c r="AA404" s="20"/>
      <c r="AB404" s="20"/>
      <c r="AC404" s="20"/>
      <c r="AD404" s="20"/>
    </row>
    <row r="405" spans="3:30" s="1" customFormat="1">
      <c r="C405" s="16"/>
      <c r="D405" s="16"/>
      <c r="E405" s="32"/>
      <c r="F405" s="16"/>
      <c r="G405" s="16"/>
      <c r="H405" s="16"/>
      <c r="I405" s="16"/>
      <c r="J405" s="16"/>
      <c r="K405" s="16"/>
      <c r="L405" s="32"/>
      <c r="M405" s="16"/>
      <c r="N405" s="16"/>
      <c r="O405" s="16"/>
      <c r="P405" s="16"/>
      <c r="Y405" s="20"/>
      <c r="Z405" s="20"/>
      <c r="AA405" s="20"/>
      <c r="AB405" s="20"/>
      <c r="AC405" s="20"/>
      <c r="AD405" s="20"/>
    </row>
    <row r="406" spans="3:30" s="1" customFormat="1">
      <c r="C406" s="16"/>
      <c r="D406" s="16"/>
      <c r="E406" s="32"/>
      <c r="F406" s="16"/>
      <c r="G406" s="16"/>
      <c r="H406" s="16"/>
      <c r="I406" s="16"/>
      <c r="J406" s="16"/>
      <c r="K406" s="16"/>
      <c r="L406" s="32"/>
      <c r="M406" s="16"/>
      <c r="N406" s="16"/>
      <c r="O406" s="16"/>
      <c r="P406" s="16"/>
      <c r="Y406" s="20"/>
      <c r="Z406" s="20"/>
      <c r="AA406" s="20"/>
      <c r="AB406" s="20"/>
      <c r="AC406" s="20"/>
      <c r="AD406" s="20"/>
    </row>
    <row r="407" spans="3:30" s="1" customFormat="1">
      <c r="C407" s="16"/>
      <c r="D407" s="16"/>
      <c r="E407" s="32"/>
      <c r="F407" s="16"/>
      <c r="G407" s="16"/>
      <c r="H407" s="16"/>
      <c r="I407" s="16"/>
      <c r="J407" s="16"/>
      <c r="K407" s="16"/>
      <c r="L407" s="32"/>
      <c r="M407" s="16"/>
      <c r="N407" s="16"/>
      <c r="O407" s="16"/>
      <c r="P407" s="16"/>
      <c r="Y407" s="20"/>
      <c r="Z407" s="20"/>
      <c r="AA407" s="20"/>
      <c r="AB407" s="20"/>
      <c r="AC407" s="20"/>
      <c r="AD407" s="20"/>
    </row>
    <row r="408" spans="3:30" s="1" customFormat="1">
      <c r="C408" s="16"/>
      <c r="D408" s="16"/>
      <c r="E408" s="32"/>
      <c r="F408" s="16"/>
      <c r="G408" s="16"/>
      <c r="H408" s="16"/>
      <c r="I408" s="16"/>
      <c r="J408" s="16"/>
      <c r="K408" s="16"/>
      <c r="L408" s="32"/>
      <c r="M408" s="16"/>
      <c r="N408" s="16"/>
      <c r="O408" s="16"/>
      <c r="P408" s="16"/>
      <c r="Y408" s="20"/>
      <c r="Z408" s="20"/>
      <c r="AA408" s="20"/>
      <c r="AB408" s="20"/>
      <c r="AC408" s="20"/>
      <c r="AD408" s="20"/>
    </row>
    <row r="409" spans="3:30" s="1" customFormat="1">
      <c r="C409" s="16"/>
      <c r="D409" s="16"/>
      <c r="E409" s="32"/>
      <c r="F409" s="16"/>
      <c r="G409" s="16"/>
      <c r="H409" s="16"/>
      <c r="I409" s="16"/>
      <c r="J409" s="16"/>
      <c r="K409" s="16"/>
      <c r="L409" s="32"/>
      <c r="M409" s="16"/>
      <c r="N409" s="16"/>
      <c r="O409" s="16"/>
      <c r="P409" s="16"/>
      <c r="Y409" s="20"/>
      <c r="Z409" s="20"/>
      <c r="AA409" s="20"/>
      <c r="AB409" s="20"/>
      <c r="AC409" s="20"/>
      <c r="AD409" s="20"/>
    </row>
    <row r="410" spans="3:30" s="1" customFormat="1">
      <c r="C410" s="16"/>
      <c r="D410" s="16"/>
      <c r="E410" s="32"/>
      <c r="F410" s="16"/>
      <c r="G410" s="16"/>
      <c r="H410" s="16"/>
      <c r="I410" s="16"/>
      <c r="J410" s="16"/>
      <c r="K410" s="16"/>
      <c r="L410" s="32"/>
      <c r="M410" s="16"/>
      <c r="N410" s="16"/>
      <c r="O410" s="16"/>
      <c r="P410" s="16"/>
      <c r="Y410" s="20"/>
      <c r="Z410" s="20"/>
      <c r="AA410" s="20"/>
      <c r="AB410" s="20"/>
      <c r="AC410" s="20"/>
      <c r="AD410" s="20"/>
    </row>
    <row r="411" spans="3:30" s="1" customFormat="1">
      <c r="C411" s="16"/>
      <c r="D411" s="16"/>
      <c r="E411" s="32"/>
      <c r="F411" s="16"/>
      <c r="G411" s="16"/>
      <c r="H411" s="16"/>
      <c r="I411" s="16"/>
      <c r="J411" s="16"/>
      <c r="K411" s="16"/>
      <c r="L411" s="32"/>
      <c r="M411" s="16"/>
      <c r="N411" s="16"/>
      <c r="O411" s="16"/>
      <c r="P411" s="16"/>
      <c r="Y411" s="20"/>
      <c r="Z411" s="20"/>
      <c r="AA411" s="20"/>
      <c r="AB411" s="20"/>
      <c r="AC411" s="20"/>
      <c r="AD411" s="20"/>
    </row>
    <row r="412" spans="3:30" s="1" customFormat="1">
      <c r="C412" s="16"/>
      <c r="D412" s="16"/>
      <c r="E412" s="32"/>
      <c r="F412" s="16"/>
      <c r="G412" s="16"/>
      <c r="H412" s="16"/>
      <c r="I412" s="16"/>
      <c r="J412" s="16"/>
      <c r="K412" s="16"/>
      <c r="L412" s="32"/>
      <c r="M412" s="16"/>
      <c r="N412" s="16"/>
      <c r="O412" s="16"/>
      <c r="P412" s="16"/>
      <c r="Y412" s="20"/>
      <c r="Z412" s="20"/>
      <c r="AA412" s="20"/>
      <c r="AB412" s="20"/>
      <c r="AC412" s="20"/>
      <c r="AD412" s="20"/>
    </row>
    <row r="413" spans="3:30" s="1" customFormat="1">
      <c r="C413" s="16"/>
      <c r="D413" s="16"/>
      <c r="E413" s="32"/>
      <c r="F413" s="16"/>
      <c r="G413" s="16"/>
      <c r="H413" s="16"/>
      <c r="I413" s="16"/>
      <c r="J413" s="16"/>
      <c r="K413" s="16"/>
      <c r="L413" s="32"/>
      <c r="M413" s="16"/>
      <c r="N413" s="16"/>
      <c r="O413" s="16"/>
      <c r="P413" s="16"/>
      <c r="Y413" s="20"/>
      <c r="Z413" s="20"/>
      <c r="AA413" s="20"/>
      <c r="AB413" s="20"/>
      <c r="AC413" s="20"/>
      <c r="AD413" s="20"/>
    </row>
    <row r="414" spans="3:30" s="1" customFormat="1">
      <c r="C414" s="16"/>
      <c r="D414" s="16"/>
      <c r="E414" s="32"/>
      <c r="F414" s="16"/>
      <c r="G414" s="16"/>
      <c r="H414" s="16"/>
      <c r="I414" s="16"/>
      <c r="J414" s="16"/>
      <c r="K414" s="16"/>
      <c r="L414" s="32"/>
      <c r="M414" s="16"/>
      <c r="N414" s="16"/>
      <c r="O414" s="16"/>
      <c r="P414" s="16"/>
      <c r="Y414" s="20"/>
      <c r="Z414" s="20"/>
      <c r="AA414" s="20"/>
      <c r="AB414" s="20"/>
      <c r="AC414" s="20"/>
      <c r="AD414" s="20"/>
    </row>
    <row r="415" spans="3:30" s="1" customFormat="1">
      <c r="C415" s="16"/>
      <c r="D415" s="16"/>
      <c r="E415" s="32"/>
      <c r="F415" s="16"/>
      <c r="G415" s="16"/>
      <c r="H415" s="16"/>
      <c r="I415" s="16"/>
      <c r="J415" s="16"/>
      <c r="K415" s="16"/>
      <c r="L415" s="32"/>
      <c r="M415" s="16"/>
      <c r="N415" s="16"/>
      <c r="O415" s="16"/>
      <c r="P415" s="16"/>
      <c r="Y415" s="20"/>
      <c r="Z415" s="20"/>
      <c r="AA415" s="20"/>
      <c r="AB415" s="20"/>
      <c r="AC415" s="20"/>
      <c r="AD415" s="20"/>
    </row>
    <row r="416" spans="3:30" s="1" customFormat="1">
      <c r="C416" s="16"/>
      <c r="D416" s="16"/>
      <c r="E416" s="32"/>
      <c r="F416" s="16"/>
      <c r="G416" s="16"/>
      <c r="H416" s="16"/>
      <c r="I416" s="16"/>
      <c r="J416" s="16"/>
      <c r="K416" s="16"/>
      <c r="L416" s="32"/>
      <c r="M416" s="16"/>
      <c r="N416" s="16"/>
      <c r="O416" s="16"/>
      <c r="P416" s="16"/>
      <c r="Y416" s="20"/>
      <c r="Z416" s="20"/>
      <c r="AA416" s="20"/>
      <c r="AB416" s="20"/>
      <c r="AC416" s="20"/>
      <c r="AD416" s="20"/>
    </row>
    <row r="417" spans="3:30" s="1" customFormat="1">
      <c r="C417" s="16"/>
      <c r="D417" s="16"/>
      <c r="E417" s="32"/>
      <c r="F417" s="16"/>
      <c r="G417" s="16"/>
      <c r="H417" s="16"/>
      <c r="I417" s="16"/>
      <c r="J417" s="16"/>
      <c r="K417" s="16"/>
      <c r="L417" s="32"/>
      <c r="M417" s="16"/>
      <c r="N417" s="16"/>
      <c r="O417" s="16"/>
      <c r="P417" s="16"/>
      <c r="Y417" s="20"/>
      <c r="Z417" s="20"/>
      <c r="AA417" s="20"/>
      <c r="AB417" s="20"/>
      <c r="AC417" s="20"/>
      <c r="AD417" s="20"/>
    </row>
    <row r="418" spans="3:30" s="1" customFormat="1">
      <c r="C418" s="16"/>
      <c r="D418" s="16"/>
      <c r="E418" s="32"/>
      <c r="F418" s="16"/>
      <c r="G418" s="16"/>
      <c r="H418" s="16"/>
      <c r="I418" s="16"/>
      <c r="J418" s="16"/>
      <c r="K418" s="16"/>
      <c r="L418" s="32"/>
      <c r="M418" s="16"/>
      <c r="N418" s="16"/>
      <c r="O418" s="16"/>
      <c r="P418" s="16"/>
      <c r="Y418" s="20"/>
      <c r="Z418" s="20"/>
      <c r="AA418" s="20"/>
      <c r="AB418" s="20"/>
      <c r="AC418" s="20"/>
      <c r="AD418" s="20"/>
    </row>
    <row r="419" spans="3:30" s="1" customFormat="1">
      <c r="C419" s="16"/>
      <c r="D419" s="16"/>
      <c r="E419" s="32"/>
      <c r="F419" s="16"/>
      <c r="G419" s="16"/>
      <c r="H419" s="16"/>
      <c r="I419" s="16"/>
      <c r="J419" s="16"/>
      <c r="K419" s="16"/>
      <c r="L419" s="32"/>
      <c r="M419" s="16"/>
      <c r="N419" s="16"/>
      <c r="O419" s="16"/>
      <c r="P419" s="16"/>
      <c r="Y419" s="20"/>
      <c r="Z419" s="20"/>
      <c r="AA419" s="20"/>
      <c r="AB419" s="20"/>
      <c r="AC419" s="20"/>
      <c r="AD419" s="20"/>
    </row>
    <row r="420" spans="3:30" s="1" customFormat="1">
      <c r="C420" s="16"/>
      <c r="D420" s="16"/>
      <c r="E420" s="32"/>
      <c r="F420" s="16"/>
      <c r="G420" s="16"/>
      <c r="H420" s="16"/>
      <c r="I420" s="16"/>
      <c r="J420" s="16"/>
      <c r="K420" s="16"/>
      <c r="L420" s="32"/>
      <c r="M420" s="16"/>
      <c r="N420" s="16"/>
      <c r="O420" s="16"/>
      <c r="P420" s="16"/>
      <c r="Y420" s="20"/>
      <c r="Z420" s="20"/>
      <c r="AA420" s="20"/>
      <c r="AB420" s="20"/>
      <c r="AC420" s="20"/>
      <c r="AD420" s="20"/>
    </row>
    <row r="421" spans="3:30" s="1" customFormat="1">
      <c r="C421" s="16"/>
      <c r="D421" s="16"/>
      <c r="E421" s="32"/>
      <c r="F421" s="16"/>
      <c r="G421" s="16"/>
      <c r="H421" s="16"/>
      <c r="I421" s="16"/>
      <c r="J421" s="16"/>
      <c r="K421" s="16"/>
      <c r="L421" s="32"/>
      <c r="M421" s="16"/>
      <c r="N421" s="16"/>
      <c r="O421" s="16"/>
      <c r="P421" s="16"/>
      <c r="Y421" s="20"/>
      <c r="Z421" s="20"/>
      <c r="AA421" s="20"/>
      <c r="AB421" s="20"/>
      <c r="AC421" s="20"/>
      <c r="AD421" s="20"/>
    </row>
    <row r="422" spans="3:30" s="1" customFormat="1">
      <c r="C422" s="16"/>
      <c r="D422" s="16"/>
      <c r="E422" s="32"/>
      <c r="F422" s="16"/>
      <c r="G422" s="16"/>
      <c r="H422" s="16"/>
      <c r="I422" s="16"/>
      <c r="J422" s="16"/>
      <c r="K422" s="16"/>
      <c r="L422" s="32"/>
      <c r="M422" s="16"/>
      <c r="N422" s="16"/>
      <c r="O422" s="16"/>
      <c r="P422" s="16"/>
      <c r="Y422" s="20"/>
      <c r="Z422" s="20"/>
      <c r="AA422" s="20"/>
      <c r="AB422" s="20"/>
      <c r="AC422" s="20"/>
      <c r="AD422" s="20"/>
    </row>
    <row r="423" spans="3:30" s="1" customFormat="1">
      <c r="C423" s="16"/>
      <c r="D423" s="16"/>
      <c r="E423" s="32"/>
      <c r="F423" s="16"/>
      <c r="G423" s="16"/>
      <c r="H423" s="16"/>
      <c r="I423" s="16"/>
      <c r="J423" s="16"/>
      <c r="K423" s="16"/>
      <c r="L423" s="32"/>
      <c r="M423" s="16"/>
      <c r="N423" s="16"/>
      <c r="O423" s="16"/>
      <c r="P423" s="16"/>
      <c r="Y423" s="20"/>
      <c r="Z423" s="20"/>
      <c r="AA423" s="20"/>
      <c r="AB423" s="20"/>
      <c r="AC423" s="20"/>
      <c r="AD423" s="20"/>
    </row>
    <row r="424" spans="3:30" s="1" customFormat="1">
      <c r="C424" s="16"/>
      <c r="D424" s="16"/>
      <c r="E424" s="32"/>
      <c r="F424" s="16"/>
      <c r="G424" s="16"/>
      <c r="H424" s="16"/>
      <c r="I424" s="16"/>
      <c r="J424" s="16"/>
      <c r="K424" s="16"/>
      <c r="L424" s="32"/>
      <c r="M424" s="16"/>
      <c r="N424" s="16"/>
      <c r="O424" s="16"/>
      <c r="P424" s="16"/>
      <c r="Y424" s="20"/>
      <c r="Z424" s="20"/>
      <c r="AA424" s="20"/>
      <c r="AB424" s="20"/>
      <c r="AC424" s="20"/>
      <c r="AD424" s="20"/>
    </row>
    <row r="425" spans="3:30" s="1" customFormat="1">
      <c r="C425" s="16"/>
      <c r="D425" s="16"/>
      <c r="E425" s="32"/>
      <c r="F425" s="16"/>
      <c r="G425" s="16"/>
      <c r="H425" s="16"/>
      <c r="I425" s="16"/>
      <c r="J425" s="16"/>
      <c r="K425" s="16"/>
      <c r="L425" s="32"/>
      <c r="M425" s="16"/>
      <c r="N425" s="16"/>
      <c r="O425" s="16"/>
      <c r="P425" s="16"/>
      <c r="Y425" s="20"/>
      <c r="Z425" s="20"/>
      <c r="AA425" s="20"/>
      <c r="AB425" s="20"/>
      <c r="AC425" s="20"/>
      <c r="AD425" s="20"/>
    </row>
    <row r="426" spans="3:30" s="1" customFormat="1">
      <c r="C426" s="16"/>
      <c r="D426" s="16"/>
      <c r="E426" s="32"/>
      <c r="F426" s="16"/>
      <c r="G426" s="16"/>
      <c r="H426" s="16"/>
      <c r="I426" s="16"/>
      <c r="J426" s="16"/>
      <c r="K426" s="16"/>
      <c r="L426" s="32"/>
      <c r="M426" s="16"/>
      <c r="N426" s="16"/>
      <c r="O426" s="16"/>
      <c r="P426" s="16"/>
      <c r="Y426" s="20"/>
      <c r="Z426" s="20"/>
      <c r="AA426" s="20"/>
      <c r="AB426" s="20"/>
      <c r="AC426" s="20"/>
      <c r="AD426" s="20"/>
    </row>
    <row r="427" spans="3:30" s="1" customFormat="1">
      <c r="C427" s="16"/>
      <c r="D427" s="16"/>
      <c r="E427" s="32"/>
      <c r="F427" s="16"/>
      <c r="G427" s="16"/>
      <c r="H427" s="16"/>
      <c r="I427" s="16"/>
      <c r="J427" s="16"/>
      <c r="K427" s="16"/>
      <c r="L427" s="32"/>
      <c r="M427" s="16"/>
      <c r="N427" s="16"/>
      <c r="O427" s="16"/>
      <c r="P427" s="16"/>
      <c r="Y427" s="20"/>
      <c r="Z427" s="20"/>
      <c r="AA427" s="20"/>
      <c r="AB427" s="20"/>
      <c r="AC427" s="20"/>
      <c r="AD427" s="20"/>
    </row>
    <row r="428" spans="3:30" s="1" customFormat="1">
      <c r="C428" s="16"/>
      <c r="D428" s="16"/>
      <c r="E428" s="32"/>
      <c r="F428" s="16"/>
      <c r="G428" s="16"/>
      <c r="H428" s="16"/>
      <c r="I428" s="16"/>
      <c r="J428" s="16"/>
      <c r="K428" s="16"/>
      <c r="L428" s="32"/>
      <c r="M428" s="16"/>
      <c r="N428" s="16"/>
      <c r="O428" s="16"/>
      <c r="P428" s="16"/>
      <c r="Y428" s="20"/>
      <c r="Z428" s="20"/>
      <c r="AA428" s="20"/>
      <c r="AB428" s="20"/>
      <c r="AC428" s="20"/>
      <c r="AD428" s="20"/>
    </row>
    <row r="429" spans="3:30" s="1" customFormat="1">
      <c r="C429" s="16"/>
      <c r="D429" s="16"/>
      <c r="E429" s="32"/>
      <c r="F429" s="16"/>
      <c r="G429" s="16"/>
      <c r="H429" s="16"/>
      <c r="I429" s="16"/>
      <c r="J429" s="16"/>
      <c r="K429" s="16"/>
      <c r="L429" s="32"/>
      <c r="M429" s="16"/>
      <c r="N429" s="16"/>
      <c r="O429" s="16"/>
      <c r="P429" s="16"/>
      <c r="Y429" s="20"/>
      <c r="Z429" s="20"/>
      <c r="AA429" s="20"/>
      <c r="AB429" s="20"/>
      <c r="AC429" s="20"/>
      <c r="AD429" s="20"/>
    </row>
    <row r="430" spans="3:30" s="1" customFormat="1">
      <c r="C430" s="16"/>
      <c r="D430" s="16"/>
      <c r="E430" s="32"/>
      <c r="F430" s="16"/>
      <c r="G430" s="16"/>
      <c r="H430" s="16"/>
      <c r="I430" s="16"/>
      <c r="J430" s="16"/>
      <c r="K430" s="16"/>
      <c r="L430" s="32"/>
      <c r="M430" s="16"/>
      <c r="N430" s="16"/>
      <c r="O430" s="16"/>
      <c r="P430" s="16"/>
      <c r="Y430" s="20"/>
      <c r="Z430" s="20"/>
      <c r="AA430" s="20"/>
      <c r="AB430" s="20"/>
      <c r="AC430" s="20"/>
      <c r="AD430" s="20"/>
    </row>
    <row r="431" spans="3:30" s="1" customFormat="1">
      <c r="C431" s="16"/>
      <c r="D431" s="16"/>
      <c r="E431" s="32"/>
      <c r="F431" s="16"/>
      <c r="G431" s="16"/>
      <c r="H431" s="16"/>
      <c r="I431" s="16"/>
      <c r="J431" s="16"/>
      <c r="K431" s="16"/>
      <c r="L431" s="32"/>
      <c r="M431" s="16"/>
      <c r="N431" s="16"/>
      <c r="O431" s="16"/>
      <c r="P431" s="16"/>
      <c r="Y431" s="20"/>
      <c r="Z431" s="20"/>
      <c r="AA431" s="20"/>
      <c r="AB431" s="20"/>
      <c r="AC431" s="20"/>
      <c r="AD431" s="20"/>
    </row>
    <row r="432" spans="3:30" s="1" customFormat="1">
      <c r="C432" s="16"/>
      <c r="D432" s="16"/>
      <c r="E432" s="32"/>
      <c r="F432" s="16"/>
      <c r="G432" s="16"/>
      <c r="H432" s="16"/>
      <c r="I432" s="16"/>
      <c r="J432" s="16"/>
      <c r="K432" s="16"/>
      <c r="L432" s="32"/>
      <c r="M432" s="16"/>
      <c r="N432" s="16"/>
      <c r="O432" s="16"/>
      <c r="P432" s="16"/>
      <c r="Y432" s="20"/>
      <c r="Z432" s="20"/>
      <c r="AA432" s="20"/>
      <c r="AB432" s="20"/>
      <c r="AC432" s="20"/>
      <c r="AD432" s="20"/>
    </row>
    <row r="433" spans="3:30" s="1" customFormat="1">
      <c r="C433" s="16"/>
      <c r="D433" s="16"/>
      <c r="E433" s="32"/>
      <c r="F433" s="16"/>
      <c r="G433" s="16"/>
      <c r="H433" s="16"/>
      <c r="I433" s="16"/>
      <c r="J433" s="16"/>
      <c r="K433" s="16"/>
      <c r="L433" s="32"/>
      <c r="M433" s="16"/>
      <c r="N433" s="16"/>
      <c r="O433" s="16"/>
      <c r="P433" s="16"/>
      <c r="Y433" s="20"/>
      <c r="Z433" s="20"/>
      <c r="AA433" s="20"/>
      <c r="AB433" s="20"/>
      <c r="AC433" s="20"/>
      <c r="AD433" s="20"/>
    </row>
    <row r="434" spans="3:30" s="1" customFormat="1">
      <c r="C434" s="16"/>
      <c r="D434" s="16"/>
      <c r="E434" s="32"/>
      <c r="F434" s="16"/>
      <c r="G434" s="16"/>
      <c r="H434" s="16"/>
      <c r="I434" s="16"/>
      <c r="J434" s="16"/>
      <c r="K434" s="16"/>
      <c r="L434" s="32"/>
      <c r="M434" s="16"/>
      <c r="N434" s="16"/>
      <c r="O434" s="16"/>
      <c r="P434" s="16"/>
      <c r="Y434" s="20"/>
      <c r="Z434" s="20"/>
      <c r="AA434" s="20"/>
      <c r="AB434" s="20"/>
      <c r="AC434" s="20"/>
      <c r="AD434" s="20"/>
    </row>
    <row r="435" spans="3:30" s="1" customFormat="1">
      <c r="C435" s="16"/>
      <c r="D435" s="16"/>
      <c r="E435" s="32"/>
      <c r="F435" s="16"/>
      <c r="G435" s="16"/>
      <c r="H435" s="16"/>
      <c r="I435" s="16"/>
      <c r="J435" s="16"/>
      <c r="K435" s="16"/>
      <c r="L435" s="32"/>
      <c r="M435" s="16"/>
      <c r="N435" s="16"/>
      <c r="O435" s="16"/>
      <c r="P435" s="16"/>
      <c r="Y435" s="20"/>
      <c r="Z435" s="20"/>
      <c r="AA435" s="20"/>
      <c r="AB435" s="20"/>
      <c r="AC435" s="20"/>
      <c r="AD435" s="20"/>
    </row>
    <row r="436" spans="3:30" s="1" customFormat="1">
      <c r="C436" s="16"/>
      <c r="D436" s="16"/>
      <c r="E436" s="32"/>
      <c r="F436" s="16"/>
      <c r="G436" s="16"/>
      <c r="H436" s="16"/>
      <c r="I436" s="16"/>
      <c r="J436" s="16"/>
      <c r="K436" s="16"/>
      <c r="L436" s="32"/>
      <c r="M436" s="16"/>
      <c r="N436" s="16"/>
      <c r="O436" s="16"/>
      <c r="P436" s="16"/>
      <c r="Y436" s="20"/>
      <c r="Z436" s="20"/>
      <c r="AA436" s="20"/>
      <c r="AB436" s="20"/>
      <c r="AC436" s="20"/>
      <c r="AD436" s="20"/>
    </row>
    <row r="437" spans="3:30" s="1" customFormat="1">
      <c r="C437" s="16"/>
      <c r="D437" s="16"/>
      <c r="E437" s="32"/>
      <c r="F437" s="16"/>
      <c r="G437" s="16"/>
      <c r="H437" s="16"/>
      <c r="I437" s="16"/>
      <c r="J437" s="16"/>
      <c r="K437" s="16"/>
      <c r="L437" s="32"/>
      <c r="M437" s="16"/>
      <c r="N437" s="16"/>
      <c r="O437" s="16"/>
      <c r="P437" s="16"/>
      <c r="Y437" s="20"/>
      <c r="Z437" s="20"/>
      <c r="AA437" s="20"/>
      <c r="AB437" s="20"/>
      <c r="AC437" s="20"/>
      <c r="AD437" s="20"/>
    </row>
    <row r="438" spans="3:30" s="1" customFormat="1">
      <c r="C438" s="16"/>
      <c r="D438" s="16"/>
      <c r="E438" s="32"/>
      <c r="F438" s="16"/>
      <c r="G438" s="16"/>
      <c r="H438" s="16"/>
      <c r="I438" s="16"/>
      <c r="J438" s="16"/>
      <c r="K438" s="16"/>
      <c r="L438" s="32"/>
      <c r="M438" s="16"/>
      <c r="N438" s="16"/>
      <c r="O438" s="16"/>
      <c r="P438" s="16"/>
      <c r="Y438" s="20"/>
      <c r="Z438" s="20"/>
      <c r="AA438" s="20"/>
      <c r="AB438" s="20"/>
      <c r="AC438" s="20"/>
      <c r="AD438" s="20"/>
    </row>
    <row r="439" spans="3:30" s="1" customFormat="1">
      <c r="C439" s="16"/>
      <c r="D439" s="16"/>
      <c r="E439" s="32"/>
      <c r="F439" s="16"/>
      <c r="G439" s="16"/>
      <c r="H439" s="16"/>
      <c r="I439" s="16"/>
      <c r="J439" s="16"/>
      <c r="K439" s="16"/>
      <c r="L439" s="32"/>
      <c r="M439" s="16"/>
      <c r="N439" s="16"/>
      <c r="O439" s="16"/>
      <c r="P439" s="16"/>
      <c r="Y439" s="20"/>
      <c r="Z439" s="20"/>
      <c r="AA439" s="20"/>
      <c r="AB439" s="20"/>
      <c r="AC439" s="20"/>
      <c r="AD439" s="20"/>
    </row>
    <row r="440" spans="3:30" s="1" customFormat="1">
      <c r="C440" s="16"/>
      <c r="D440" s="16"/>
      <c r="E440" s="32"/>
      <c r="F440" s="16"/>
      <c r="G440" s="16"/>
      <c r="H440" s="16"/>
      <c r="I440" s="16"/>
      <c r="J440" s="16"/>
      <c r="K440" s="16"/>
      <c r="L440" s="32"/>
      <c r="M440" s="16"/>
      <c r="N440" s="16"/>
      <c r="O440" s="16"/>
      <c r="P440" s="16"/>
      <c r="Y440" s="20"/>
      <c r="Z440" s="20"/>
      <c r="AA440" s="20"/>
      <c r="AB440" s="20"/>
      <c r="AC440" s="20"/>
      <c r="AD440" s="20"/>
    </row>
    <row r="441" spans="3:30" s="1" customFormat="1">
      <c r="C441" s="16"/>
      <c r="D441" s="16"/>
      <c r="E441" s="32"/>
      <c r="F441" s="16"/>
      <c r="G441" s="16"/>
      <c r="H441" s="16"/>
      <c r="I441" s="16"/>
      <c r="J441" s="16"/>
      <c r="K441" s="16"/>
      <c r="L441" s="32"/>
      <c r="M441" s="16"/>
      <c r="N441" s="16"/>
      <c r="O441" s="16"/>
      <c r="P441" s="16"/>
      <c r="Y441" s="20"/>
      <c r="Z441" s="20"/>
      <c r="AA441" s="20"/>
      <c r="AB441" s="20"/>
      <c r="AC441" s="20"/>
      <c r="AD441" s="20"/>
    </row>
    <row r="442" spans="3:30" s="1" customFormat="1">
      <c r="C442" s="16"/>
      <c r="D442" s="16"/>
      <c r="E442" s="32"/>
      <c r="F442" s="16"/>
      <c r="G442" s="16"/>
      <c r="H442" s="16"/>
      <c r="I442" s="16"/>
      <c r="J442" s="16"/>
      <c r="K442" s="16"/>
      <c r="L442" s="32"/>
      <c r="M442" s="16"/>
      <c r="N442" s="16"/>
      <c r="O442" s="16"/>
      <c r="P442" s="16"/>
      <c r="Y442" s="20"/>
      <c r="Z442" s="20"/>
      <c r="AA442" s="20"/>
      <c r="AB442" s="20"/>
      <c r="AC442" s="20"/>
      <c r="AD442" s="20"/>
    </row>
    <row r="443" spans="3:30" s="1" customFormat="1">
      <c r="C443" s="16"/>
      <c r="D443" s="16"/>
      <c r="E443" s="32"/>
      <c r="F443" s="16"/>
      <c r="G443" s="16"/>
      <c r="H443" s="16"/>
      <c r="I443" s="16"/>
      <c r="J443" s="16"/>
      <c r="K443" s="16"/>
      <c r="L443" s="32"/>
      <c r="M443" s="16"/>
      <c r="N443" s="16"/>
      <c r="O443" s="16"/>
      <c r="P443" s="16"/>
      <c r="Y443" s="20"/>
      <c r="Z443" s="20"/>
      <c r="AA443" s="20"/>
      <c r="AB443" s="20"/>
      <c r="AC443" s="20"/>
      <c r="AD443" s="20"/>
    </row>
    <row r="444" spans="3:30" s="1" customFormat="1">
      <c r="C444" s="16"/>
      <c r="D444" s="16"/>
      <c r="E444" s="32"/>
      <c r="F444" s="16"/>
      <c r="G444" s="16"/>
      <c r="H444" s="16"/>
      <c r="I444" s="16"/>
      <c r="J444" s="16"/>
      <c r="K444" s="16"/>
      <c r="L444" s="32"/>
      <c r="M444" s="16"/>
      <c r="N444" s="16"/>
      <c r="O444" s="16"/>
      <c r="P444" s="16"/>
      <c r="Y444" s="20"/>
      <c r="Z444" s="20"/>
      <c r="AA444" s="20"/>
      <c r="AB444" s="20"/>
      <c r="AC444" s="20"/>
      <c r="AD444" s="20"/>
    </row>
    <row r="445" spans="3:30" s="1" customFormat="1">
      <c r="C445" s="16"/>
      <c r="D445" s="16"/>
      <c r="E445" s="32"/>
      <c r="F445" s="16"/>
      <c r="G445" s="16"/>
      <c r="H445" s="16"/>
      <c r="I445" s="16"/>
      <c r="J445" s="16"/>
      <c r="K445" s="16"/>
      <c r="L445" s="32"/>
      <c r="M445" s="16"/>
      <c r="N445" s="16"/>
      <c r="O445" s="16"/>
      <c r="P445" s="16"/>
      <c r="Y445" s="20"/>
      <c r="Z445" s="20"/>
      <c r="AA445" s="20"/>
      <c r="AB445" s="20"/>
      <c r="AC445" s="20"/>
      <c r="AD445" s="20"/>
    </row>
    <row r="446" spans="3:30" s="1" customFormat="1">
      <c r="C446" s="16"/>
      <c r="D446" s="16"/>
      <c r="E446" s="32"/>
      <c r="F446" s="16"/>
      <c r="G446" s="16"/>
      <c r="H446" s="16"/>
      <c r="I446" s="16"/>
      <c r="J446" s="16"/>
      <c r="K446" s="16"/>
      <c r="L446" s="32"/>
      <c r="M446" s="16"/>
      <c r="N446" s="16"/>
      <c r="O446" s="16"/>
      <c r="P446" s="16"/>
      <c r="Y446" s="20"/>
      <c r="Z446" s="20"/>
      <c r="AA446" s="20"/>
      <c r="AB446" s="20"/>
      <c r="AC446" s="20"/>
      <c r="AD446" s="20"/>
    </row>
    <row r="447" spans="3:30" s="1" customFormat="1">
      <c r="C447" s="16"/>
      <c r="D447" s="16"/>
      <c r="E447" s="32"/>
      <c r="F447" s="16"/>
      <c r="G447" s="16"/>
      <c r="H447" s="16"/>
      <c r="I447" s="16"/>
      <c r="J447" s="16"/>
      <c r="K447" s="16"/>
      <c r="L447" s="32"/>
      <c r="M447" s="16"/>
      <c r="N447" s="16"/>
      <c r="O447" s="16"/>
      <c r="P447" s="16"/>
      <c r="Y447" s="20"/>
      <c r="Z447" s="20"/>
      <c r="AA447" s="20"/>
      <c r="AB447" s="20"/>
      <c r="AC447" s="20"/>
      <c r="AD447" s="20"/>
    </row>
    <row r="448" spans="3:30" s="1" customFormat="1">
      <c r="C448" s="16"/>
      <c r="D448" s="16"/>
      <c r="E448" s="32"/>
      <c r="F448" s="16"/>
      <c r="G448" s="16"/>
      <c r="H448" s="16"/>
      <c r="I448" s="16"/>
      <c r="J448" s="16"/>
      <c r="K448" s="16"/>
      <c r="L448" s="32"/>
      <c r="M448" s="16"/>
      <c r="N448" s="16"/>
      <c r="O448" s="16"/>
      <c r="P448" s="16"/>
      <c r="Y448" s="20"/>
      <c r="Z448" s="20"/>
      <c r="AA448" s="20"/>
      <c r="AB448" s="20"/>
      <c r="AC448" s="20"/>
      <c r="AD448" s="20"/>
    </row>
    <row r="449" spans="3:30" s="1" customFormat="1">
      <c r="C449" s="16"/>
      <c r="D449" s="16"/>
      <c r="E449" s="32"/>
      <c r="F449" s="16"/>
      <c r="G449" s="16"/>
      <c r="H449" s="16"/>
      <c r="I449" s="16"/>
      <c r="J449" s="16"/>
      <c r="K449" s="16"/>
      <c r="L449" s="32"/>
      <c r="M449" s="16"/>
      <c r="N449" s="16"/>
      <c r="O449" s="16"/>
      <c r="P449" s="16"/>
      <c r="Y449" s="20"/>
      <c r="Z449" s="20"/>
      <c r="AA449" s="20"/>
      <c r="AB449" s="20"/>
      <c r="AC449" s="20"/>
      <c r="AD449" s="20"/>
    </row>
    <row r="450" spans="3:30" s="1" customFormat="1">
      <c r="C450" s="16"/>
      <c r="D450" s="16"/>
      <c r="E450" s="32"/>
      <c r="F450" s="16"/>
      <c r="G450" s="16"/>
      <c r="H450" s="16"/>
      <c r="I450" s="16"/>
      <c r="J450" s="16"/>
      <c r="K450" s="16"/>
      <c r="L450" s="32"/>
      <c r="M450" s="16"/>
      <c r="N450" s="16"/>
      <c r="O450" s="16"/>
      <c r="P450" s="16"/>
      <c r="Y450" s="20"/>
      <c r="Z450" s="20"/>
      <c r="AA450" s="20"/>
      <c r="AB450" s="20"/>
      <c r="AC450" s="20"/>
      <c r="AD450" s="20"/>
    </row>
    <row r="451" spans="3:30" s="1" customFormat="1">
      <c r="C451" s="16"/>
      <c r="D451" s="16"/>
      <c r="E451" s="32"/>
      <c r="F451" s="16"/>
      <c r="G451" s="16"/>
      <c r="H451" s="16"/>
      <c r="I451" s="16"/>
      <c r="J451" s="16"/>
      <c r="K451" s="16"/>
      <c r="L451" s="32"/>
      <c r="M451" s="16"/>
      <c r="N451" s="16"/>
      <c r="O451" s="16"/>
      <c r="P451" s="16"/>
      <c r="Y451" s="20"/>
      <c r="Z451" s="20"/>
      <c r="AA451" s="20"/>
      <c r="AB451" s="20"/>
      <c r="AC451" s="20"/>
      <c r="AD451" s="20"/>
    </row>
    <row r="452" spans="3:30" s="1" customFormat="1">
      <c r="C452" s="16"/>
      <c r="D452" s="16"/>
      <c r="E452" s="32"/>
      <c r="F452" s="16"/>
      <c r="G452" s="16"/>
      <c r="H452" s="16"/>
      <c r="I452" s="16"/>
      <c r="J452" s="16"/>
      <c r="K452" s="16"/>
      <c r="L452" s="32"/>
      <c r="M452" s="16"/>
      <c r="N452" s="16"/>
      <c r="O452" s="16"/>
      <c r="P452" s="16"/>
      <c r="Y452" s="20"/>
      <c r="Z452" s="20"/>
      <c r="AA452" s="20"/>
      <c r="AB452" s="20"/>
      <c r="AC452" s="20"/>
      <c r="AD452" s="20"/>
    </row>
    <row r="453" spans="3:30" s="1" customFormat="1">
      <c r="C453" s="16"/>
      <c r="D453" s="16"/>
      <c r="E453" s="32"/>
      <c r="F453" s="16"/>
      <c r="G453" s="16"/>
      <c r="H453" s="16"/>
      <c r="I453" s="16"/>
      <c r="J453" s="16"/>
      <c r="K453" s="16"/>
      <c r="L453" s="32"/>
      <c r="M453" s="16"/>
      <c r="N453" s="16"/>
      <c r="O453" s="16"/>
      <c r="P453" s="16"/>
      <c r="Y453" s="20"/>
      <c r="Z453" s="20"/>
      <c r="AA453" s="20"/>
      <c r="AB453" s="20"/>
      <c r="AC453" s="20"/>
      <c r="AD453" s="20"/>
    </row>
    <row r="454" spans="3:30" s="1" customFormat="1">
      <c r="C454" s="16"/>
      <c r="D454" s="16"/>
      <c r="E454" s="32"/>
      <c r="F454" s="16"/>
      <c r="G454" s="16"/>
      <c r="H454" s="16"/>
      <c r="I454" s="16"/>
      <c r="J454" s="16"/>
      <c r="K454" s="16"/>
      <c r="L454" s="32"/>
      <c r="M454" s="16"/>
      <c r="N454" s="16"/>
      <c r="O454" s="16"/>
      <c r="P454" s="16"/>
      <c r="Y454" s="20"/>
      <c r="Z454" s="20"/>
      <c r="AA454" s="20"/>
      <c r="AB454" s="20"/>
      <c r="AC454" s="20"/>
      <c r="AD454" s="20"/>
    </row>
    <row r="455" spans="3:30" s="1" customFormat="1">
      <c r="C455" s="16"/>
      <c r="D455" s="16"/>
      <c r="E455" s="32"/>
      <c r="F455" s="16"/>
      <c r="G455" s="16"/>
      <c r="H455" s="16"/>
      <c r="I455" s="16"/>
      <c r="J455" s="16"/>
      <c r="K455" s="16"/>
      <c r="L455" s="32"/>
      <c r="M455" s="16"/>
      <c r="N455" s="16"/>
      <c r="O455" s="16"/>
      <c r="P455" s="16"/>
      <c r="Y455" s="20"/>
      <c r="Z455" s="20"/>
      <c r="AA455" s="20"/>
      <c r="AB455" s="20"/>
      <c r="AC455" s="20"/>
      <c r="AD455" s="20"/>
    </row>
    <row r="456" spans="3:30" s="1" customFormat="1">
      <c r="C456" s="16"/>
      <c r="D456" s="16"/>
      <c r="E456" s="32"/>
      <c r="F456" s="16"/>
      <c r="G456" s="16"/>
      <c r="H456" s="16"/>
      <c r="I456" s="16"/>
      <c r="J456" s="16"/>
      <c r="K456" s="16"/>
      <c r="L456" s="32"/>
      <c r="M456" s="16"/>
      <c r="N456" s="16"/>
      <c r="O456" s="16"/>
      <c r="P456" s="16"/>
      <c r="Y456" s="20"/>
      <c r="Z456" s="20"/>
      <c r="AA456" s="20"/>
      <c r="AB456" s="20"/>
      <c r="AC456" s="20"/>
      <c r="AD456" s="20"/>
    </row>
    <row r="457" spans="3:30" s="1" customFormat="1">
      <c r="C457" s="16"/>
      <c r="D457" s="16"/>
      <c r="E457" s="32"/>
      <c r="F457" s="16"/>
      <c r="G457" s="16"/>
      <c r="H457" s="16"/>
      <c r="I457" s="16"/>
      <c r="J457" s="16"/>
      <c r="K457" s="16"/>
      <c r="L457" s="32"/>
      <c r="M457" s="16"/>
      <c r="N457" s="16"/>
      <c r="O457" s="16"/>
      <c r="P457" s="16"/>
      <c r="Y457" s="20"/>
      <c r="Z457" s="20"/>
      <c r="AA457" s="20"/>
      <c r="AB457" s="20"/>
      <c r="AC457" s="20"/>
      <c r="AD457" s="20"/>
    </row>
    <row r="458" spans="3:30" s="1" customFormat="1">
      <c r="C458" s="16"/>
      <c r="D458" s="16"/>
      <c r="E458" s="32"/>
      <c r="F458" s="16"/>
      <c r="G458" s="16"/>
      <c r="H458" s="16"/>
      <c r="I458" s="16"/>
      <c r="J458" s="16"/>
      <c r="K458" s="16"/>
      <c r="L458" s="32"/>
      <c r="M458" s="16"/>
      <c r="N458" s="16"/>
      <c r="O458" s="16"/>
      <c r="P458" s="16"/>
      <c r="Y458" s="20"/>
      <c r="Z458" s="20"/>
      <c r="AA458" s="20"/>
      <c r="AB458" s="20"/>
      <c r="AC458" s="20"/>
      <c r="AD458" s="20"/>
    </row>
    <row r="459" spans="3:30" s="1" customFormat="1">
      <c r="C459" s="16"/>
      <c r="D459" s="16"/>
      <c r="E459" s="32"/>
      <c r="F459" s="16"/>
      <c r="G459" s="16"/>
      <c r="H459" s="16"/>
      <c r="I459" s="16"/>
      <c r="J459" s="16"/>
      <c r="K459" s="16"/>
      <c r="L459" s="32"/>
      <c r="M459" s="16"/>
      <c r="N459" s="16"/>
      <c r="O459" s="16"/>
      <c r="P459" s="16"/>
      <c r="Y459" s="20"/>
      <c r="Z459" s="20"/>
      <c r="AA459" s="20"/>
      <c r="AB459" s="20"/>
      <c r="AC459" s="20"/>
      <c r="AD459" s="20"/>
    </row>
    <row r="460" spans="3:30" s="1" customFormat="1">
      <c r="C460" s="16"/>
      <c r="D460" s="16"/>
      <c r="E460" s="32"/>
      <c r="F460" s="16"/>
      <c r="G460" s="16"/>
      <c r="H460" s="16"/>
      <c r="I460" s="16"/>
      <c r="J460" s="16"/>
      <c r="K460" s="16"/>
      <c r="L460" s="32"/>
      <c r="M460" s="16"/>
      <c r="N460" s="16"/>
      <c r="O460" s="16"/>
      <c r="P460" s="16"/>
      <c r="Y460" s="20"/>
      <c r="Z460" s="20"/>
      <c r="AA460" s="20"/>
      <c r="AB460" s="20"/>
      <c r="AC460" s="20"/>
      <c r="AD460" s="20"/>
    </row>
    <row r="461" spans="3:30" s="1" customFormat="1">
      <c r="C461" s="16"/>
      <c r="D461" s="16"/>
      <c r="E461" s="32"/>
      <c r="F461" s="16"/>
      <c r="G461" s="16"/>
      <c r="H461" s="16"/>
      <c r="I461" s="16"/>
      <c r="J461" s="16"/>
      <c r="K461" s="16"/>
      <c r="L461" s="32"/>
      <c r="M461" s="16"/>
      <c r="N461" s="16"/>
      <c r="O461" s="16"/>
      <c r="P461" s="16"/>
      <c r="Y461" s="20"/>
      <c r="Z461" s="20"/>
      <c r="AA461" s="20"/>
      <c r="AB461" s="20"/>
      <c r="AC461" s="20"/>
      <c r="AD461" s="20"/>
    </row>
    <row r="462" spans="3:30" s="1" customFormat="1">
      <c r="C462" s="16"/>
      <c r="D462" s="16"/>
      <c r="E462" s="32"/>
      <c r="F462" s="16"/>
      <c r="G462" s="16"/>
      <c r="H462" s="16"/>
      <c r="I462" s="16"/>
      <c r="J462" s="16"/>
      <c r="K462" s="16"/>
      <c r="L462" s="32"/>
      <c r="M462" s="16"/>
      <c r="N462" s="16"/>
      <c r="O462" s="16"/>
      <c r="P462" s="16"/>
      <c r="Y462" s="20"/>
      <c r="Z462" s="20"/>
      <c r="AA462" s="20"/>
      <c r="AB462" s="20"/>
      <c r="AC462" s="20"/>
      <c r="AD462" s="20"/>
    </row>
    <row r="463" spans="3:30" s="1" customFormat="1">
      <c r="C463" s="16"/>
      <c r="D463" s="16"/>
      <c r="E463" s="32"/>
      <c r="F463" s="16"/>
      <c r="G463" s="16"/>
      <c r="H463" s="16"/>
      <c r="I463" s="16"/>
      <c r="J463" s="16"/>
      <c r="K463" s="16"/>
      <c r="L463" s="32"/>
      <c r="M463" s="16"/>
      <c r="N463" s="16"/>
      <c r="O463" s="16"/>
      <c r="P463" s="16"/>
      <c r="Y463" s="20"/>
      <c r="Z463" s="20"/>
      <c r="AA463" s="20"/>
      <c r="AB463" s="20"/>
      <c r="AC463" s="20"/>
      <c r="AD463" s="20"/>
    </row>
    <row r="464" spans="3:30" s="1" customFormat="1">
      <c r="C464" s="16"/>
      <c r="D464" s="16"/>
      <c r="E464" s="32"/>
      <c r="F464" s="16"/>
      <c r="G464" s="16"/>
      <c r="H464" s="16"/>
      <c r="I464" s="16"/>
      <c r="J464" s="16"/>
      <c r="K464" s="16"/>
      <c r="L464" s="32"/>
      <c r="M464" s="16"/>
      <c r="N464" s="16"/>
      <c r="O464" s="16"/>
      <c r="P464" s="16"/>
      <c r="Y464" s="20"/>
      <c r="Z464" s="20"/>
      <c r="AA464" s="20"/>
      <c r="AB464" s="20"/>
      <c r="AC464" s="20"/>
      <c r="AD464" s="20"/>
    </row>
    <row r="465" spans="3:30" s="1" customFormat="1">
      <c r="C465" s="16"/>
      <c r="D465" s="16"/>
      <c r="E465" s="32"/>
      <c r="F465" s="16"/>
      <c r="G465" s="16"/>
      <c r="H465" s="16"/>
      <c r="I465" s="16"/>
      <c r="J465" s="16"/>
      <c r="K465" s="16"/>
      <c r="L465" s="32"/>
      <c r="M465" s="16"/>
      <c r="N465" s="16"/>
      <c r="O465" s="16"/>
      <c r="P465" s="16"/>
      <c r="Y465" s="20"/>
      <c r="Z465" s="20"/>
      <c r="AA465" s="20"/>
      <c r="AB465" s="20"/>
      <c r="AC465" s="20"/>
      <c r="AD465" s="20"/>
    </row>
    <row r="466" spans="3:30" s="1" customFormat="1">
      <c r="C466" s="16"/>
      <c r="D466" s="16"/>
      <c r="E466" s="32"/>
      <c r="F466" s="16"/>
      <c r="G466" s="16"/>
      <c r="H466" s="16"/>
      <c r="I466" s="16"/>
      <c r="J466" s="16"/>
      <c r="K466" s="16"/>
      <c r="L466" s="32"/>
      <c r="M466" s="16"/>
      <c r="N466" s="16"/>
      <c r="O466" s="16"/>
      <c r="P466" s="16"/>
      <c r="Y466" s="20"/>
      <c r="Z466" s="20"/>
      <c r="AA466" s="20"/>
      <c r="AB466" s="20"/>
      <c r="AC466" s="20"/>
      <c r="AD466" s="20"/>
    </row>
    <row r="467" spans="3:30" s="1" customFormat="1">
      <c r="C467" s="16"/>
      <c r="D467" s="16"/>
      <c r="E467" s="32"/>
      <c r="F467" s="16"/>
      <c r="G467" s="16"/>
      <c r="H467" s="16"/>
      <c r="I467" s="16"/>
      <c r="J467" s="16"/>
      <c r="K467" s="16"/>
      <c r="L467" s="32"/>
      <c r="M467" s="16"/>
      <c r="N467" s="16"/>
      <c r="O467" s="16"/>
      <c r="P467" s="16"/>
      <c r="Y467" s="20"/>
      <c r="Z467" s="20"/>
      <c r="AA467" s="20"/>
      <c r="AB467" s="20"/>
      <c r="AC467" s="20"/>
      <c r="AD467" s="20"/>
    </row>
    <row r="468" spans="3:30" s="1" customFormat="1">
      <c r="C468" s="16"/>
      <c r="D468" s="16"/>
      <c r="E468" s="32"/>
      <c r="F468" s="16"/>
      <c r="G468" s="16"/>
      <c r="H468" s="16"/>
      <c r="I468" s="16"/>
      <c r="J468" s="16"/>
      <c r="K468" s="16"/>
      <c r="L468" s="32"/>
      <c r="M468" s="16"/>
      <c r="N468" s="16"/>
      <c r="O468" s="16"/>
      <c r="P468" s="16"/>
      <c r="Y468" s="20"/>
      <c r="Z468" s="20"/>
      <c r="AA468" s="20"/>
      <c r="AB468" s="20"/>
      <c r="AC468" s="20"/>
      <c r="AD468" s="20"/>
    </row>
    <row r="469" spans="3:30" s="1" customFormat="1">
      <c r="C469" s="16"/>
      <c r="D469" s="16"/>
      <c r="E469" s="32"/>
      <c r="F469" s="16"/>
      <c r="G469" s="16"/>
      <c r="H469" s="16"/>
      <c r="I469" s="16"/>
      <c r="J469" s="16"/>
      <c r="K469" s="16"/>
      <c r="L469" s="32"/>
      <c r="M469" s="16"/>
      <c r="N469" s="16"/>
      <c r="O469" s="16"/>
      <c r="P469" s="16"/>
      <c r="Y469" s="20"/>
      <c r="Z469" s="20"/>
      <c r="AA469" s="20"/>
      <c r="AB469" s="20"/>
      <c r="AC469" s="20"/>
      <c r="AD469" s="20"/>
    </row>
    <row r="470" spans="3:30" s="1" customFormat="1">
      <c r="C470" s="16"/>
      <c r="D470" s="16"/>
      <c r="E470" s="32"/>
      <c r="F470" s="16"/>
      <c r="G470" s="16"/>
      <c r="H470" s="16"/>
      <c r="I470" s="16"/>
      <c r="J470" s="16"/>
      <c r="K470" s="16"/>
      <c r="L470" s="32"/>
      <c r="M470" s="16"/>
      <c r="N470" s="16"/>
      <c r="O470" s="16"/>
      <c r="P470" s="16"/>
      <c r="Y470" s="20"/>
      <c r="Z470" s="20"/>
      <c r="AA470" s="20"/>
      <c r="AB470" s="20"/>
      <c r="AC470" s="20"/>
      <c r="AD470" s="20"/>
    </row>
    <row r="471" spans="3:30" s="1" customFormat="1">
      <c r="C471" s="16"/>
      <c r="D471" s="16"/>
      <c r="E471" s="32"/>
      <c r="F471" s="16"/>
      <c r="G471" s="16"/>
      <c r="H471" s="16"/>
      <c r="I471" s="16"/>
      <c r="J471" s="16"/>
      <c r="K471" s="16"/>
      <c r="L471" s="32"/>
      <c r="M471" s="16"/>
      <c r="N471" s="16"/>
      <c r="O471" s="16"/>
      <c r="P471" s="16"/>
      <c r="Y471" s="20"/>
      <c r="Z471" s="20"/>
      <c r="AA471" s="20"/>
      <c r="AB471" s="20"/>
      <c r="AC471" s="20"/>
      <c r="AD471" s="20"/>
    </row>
    <row r="472" spans="3:30" s="1" customFormat="1">
      <c r="C472" s="16"/>
      <c r="D472" s="16"/>
      <c r="E472" s="32"/>
      <c r="F472" s="16"/>
      <c r="G472" s="16"/>
      <c r="H472" s="16"/>
      <c r="I472" s="16"/>
      <c r="J472" s="16"/>
      <c r="K472" s="16"/>
      <c r="L472" s="32"/>
      <c r="M472" s="16"/>
      <c r="N472" s="16"/>
      <c r="O472" s="16"/>
      <c r="P472" s="16"/>
      <c r="Y472" s="20"/>
      <c r="Z472" s="20"/>
      <c r="AA472" s="20"/>
      <c r="AB472" s="20"/>
      <c r="AC472" s="20"/>
      <c r="AD472" s="20"/>
    </row>
    <row r="473" spans="3:30" s="1" customFormat="1">
      <c r="C473" s="16"/>
      <c r="D473" s="16"/>
      <c r="E473" s="32"/>
      <c r="F473" s="16"/>
      <c r="G473" s="16"/>
      <c r="H473" s="16"/>
      <c r="I473" s="16"/>
      <c r="J473" s="16"/>
      <c r="K473" s="16"/>
      <c r="L473" s="32"/>
      <c r="M473" s="16"/>
      <c r="N473" s="16"/>
      <c r="O473" s="16"/>
      <c r="P473" s="16"/>
      <c r="Y473" s="20"/>
      <c r="Z473" s="20"/>
      <c r="AA473" s="20"/>
      <c r="AB473" s="20"/>
      <c r="AC473" s="20"/>
      <c r="AD473" s="20"/>
    </row>
    <row r="474" spans="3:30" s="1" customFormat="1">
      <c r="C474" s="16"/>
      <c r="D474" s="16"/>
      <c r="E474" s="32"/>
      <c r="F474" s="16"/>
      <c r="G474" s="16"/>
      <c r="H474" s="16"/>
      <c r="I474" s="16"/>
      <c r="J474" s="16"/>
      <c r="K474" s="16"/>
      <c r="L474" s="32"/>
      <c r="M474" s="16"/>
      <c r="N474" s="16"/>
      <c r="O474" s="16"/>
      <c r="P474" s="16"/>
      <c r="Y474" s="20"/>
      <c r="Z474" s="20"/>
      <c r="AA474" s="20"/>
      <c r="AB474" s="20"/>
      <c r="AC474" s="20"/>
      <c r="AD474" s="20"/>
    </row>
    <row r="475" spans="3:30" s="1" customFormat="1">
      <c r="C475" s="16"/>
      <c r="D475" s="16"/>
      <c r="E475" s="32"/>
      <c r="F475" s="16"/>
      <c r="G475" s="16"/>
      <c r="H475" s="16"/>
      <c r="I475" s="16"/>
      <c r="J475" s="16"/>
      <c r="K475" s="16"/>
      <c r="L475" s="32"/>
      <c r="M475" s="16"/>
      <c r="N475" s="16"/>
      <c r="O475" s="16"/>
      <c r="P475" s="16"/>
      <c r="Y475" s="20"/>
      <c r="Z475" s="20"/>
      <c r="AA475" s="20"/>
      <c r="AB475" s="20"/>
      <c r="AC475" s="20"/>
      <c r="AD475" s="20"/>
    </row>
    <row r="476" spans="3:30" s="1" customFormat="1">
      <c r="C476" s="16"/>
      <c r="D476" s="16"/>
      <c r="E476" s="32"/>
      <c r="F476" s="16"/>
      <c r="G476" s="16"/>
      <c r="H476" s="16"/>
      <c r="I476" s="16"/>
      <c r="J476" s="16"/>
      <c r="K476" s="16"/>
      <c r="L476" s="32"/>
      <c r="M476" s="16"/>
      <c r="N476" s="16"/>
      <c r="O476" s="16"/>
      <c r="P476" s="16"/>
      <c r="Y476" s="20"/>
      <c r="Z476" s="20"/>
      <c r="AA476" s="20"/>
      <c r="AB476" s="20"/>
      <c r="AC476" s="20"/>
      <c r="AD476" s="20"/>
    </row>
    <row r="477" spans="3:30" s="1" customFormat="1">
      <c r="C477" s="16"/>
      <c r="D477" s="16"/>
      <c r="E477" s="32"/>
      <c r="F477" s="16"/>
      <c r="G477" s="16"/>
      <c r="H477" s="16"/>
      <c r="I477" s="16"/>
      <c r="J477" s="16"/>
      <c r="K477" s="16"/>
      <c r="L477" s="32"/>
      <c r="M477" s="16"/>
      <c r="N477" s="16"/>
      <c r="O477" s="16"/>
      <c r="P477" s="16"/>
      <c r="Y477" s="20"/>
      <c r="Z477" s="20"/>
      <c r="AA477" s="20"/>
      <c r="AB477" s="20"/>
      <c r="AC477" s="20"/>
      <c r="AD477" s="20"/>
    </row>
    <row r="478" spans="3:30" s="1" customFormat="1">
      <c r="C478" s="16"/>
      <c r="D478" s="16"/>
      <c r="E478" s="32"/>
      <c r="F478" s="16"/>
      <c r="G478" s="16"/>
      <c r="H478" s="16"/>
      <c r="I478" s="16"/>
      <c r="J478" s="16"/>
      <c r="K478" s="16"/>
      <c r="L478" s="32"/>
      <c r="M478" s="16"/>
      <c r="N478" s="16"/>
      <c r="O478" s="16"/>
      <c r="P478" s="16"/>
      <c r="Y478" s="20"/>
      <c r="Z478" s="20"/>
      <c r="AA478" s="20"/>
      <c r="AB478" s="20"/>
      <c r="AC478" s="20"/>
      <c r="AD478" s="20"/>
    </row>
    <row r="479" spans="3:30" s="1" customFormat="1">
      <c r="C479" s="16"/>
      <c r="D479" s="16"/>
      <c r="E479" s="32"/>
      <c r="F479" s="16"/>
      <c r="G479" s="16"/>
      <c r="H479" s="16"/>
      <c r="I479" s="16"/>
      <c r="J479" s="16"/>
      <c r="K479" s="16"/>
      <c r="L479" s="32"/>
      <c r="M479" s="16"/>
      <c r="N479" s="16"/>
      <c r="O479" s="16"/>
      <c r="P479" s="16"/>
      <c r="Y479" s="20"/>
      <c r="Z479" s="20"/>
      <c r="AA479" s="20"/>
      <c r="AB479" s="20"/>
      <c r="AC479" s="20"/>
      <c r="AD479" s="20"/>
    </row>
    <row r="480" spans="3:30" s="1" customFormat="1">
      <c r="C480" s="16"/>
      <c r="D480" s="16"/>
      <c r="E480" s="32"/>
      <c r="F480" s="16"/>
      <c r="G480" s="16"/>
      <c r="H480" s="16"/>
      <c r="I480" s="16"/>
      <c r="J480" s="16"/>
      <c r="K480" s="16"/>
      <c r="L480" s="32"/>
      <c r="M480" s="16"/>
      <c r="N480" s="16"/>
      <c r="O480" s="16"/>
      <c r="P480" s="16"/>
      <c r="Y480" s="20"/>
      <c r="Z480" s="20"/>
      <c r="AA480" s="20"/>
      <c r="AB480" s="20"/>
      <c r="AC480" s="20"/>
      <c r="AD480" s="20"/>
    </row>
    <row r="481" spans="3:30" s="1" customFormat="1">
      <c r="C481" s="16"/>
      <c r="D481" s="16"/>
      <c r="E481" s="32"/>
      <c r="F481" s="16"/>
      <c r="G481" s="16"/>
      <c r="H481" s="16"/>
      <c r="I481" s="16"/>
      <c r="J481" s="16"/>
      <c r="K481" s="16"/>
      <c r="L481" s="32"/>
      <c r="M481" s="16"/>
      <c r="N481" s="16"/>
      <c r="O481" s="16"/>
      <c r="P481" s="16"/>
      <c r="Y481" s="20"/>
      <c r="Z481" s="20"/>
      <c r="AA481" s="20"/>
      <c r="AB481" s="20"/>
      <c r="AC481" s="20"/>
      <c r="AD481" s="20"/>
    </row>
    <row r="482" spans="3:30" s="1" customFormat="1">
      <c r="C482" s="16"/>
      <c r="D482" s="16"/>
      <c r="E482" s="32"/>
      <c r="F482" s="16"/>
      <c r="G482" s="16"/>
      <c r="H482" s="16"/>
      <c r="I482" s="16"/>
      <c r="J482" s="16"/>
      <c r="K482" s="16"/>
      <c r="L482" s="32"/>
      <c r="M482" s="16"/>
      <c r="N482" s="16"/>
      <c r="O482" s="16"/>
      <c r="P482" s="16"/>
      <c r="Y482" s="20"/>
      <c r="Z482" s="20"/>
      <c r="AA482" s="20"/>
      <c r="AB482" s="20"/>
      <c r="AC482" s="20"/>
      <c r="AD482" s="20"/>
    </row>
    <row r="483" spans="3:30" s="1" customFormat="1">
      <c r="C483" s="16"/>
      <c r="D483" s="16"/>
      <c r="E483" s="32"/>
      <c r="F483" s="16"/>
      <c r="G483" s="16"/>
      <c r="H483" s="16"/>
      <c r="I483" s="16"/>
      <c r="J483" s="16"/>
      <c r="K483" s="16"/>
      <c r="L483" s="32"/>
      <c r="M483" s="16"/>
      <c r="N483" s="16"/>
      <c r="O483" s="16"/>
      <c r="P483" s="16"/>
      <c r="Y483" s="20"/>
      <c r="Z483" s="20"/>
      <c r="AA483" s="20"/>
      <c r="AB483" s="20"/>
      <c r="AC483" s="20"/>
      <c r="AD483" s="20"/>
    </row>
    <row r="484" spans="3:30" s="1" customFormat="1">
      <c r="C484" s="16"/>
      <c r="D484" s="16"/>
      <c r="E484" s="32"/>
      <c r="F484" s="16"/>
      <c r="G484" s="16"/>
      <c r="H484" s="16"/>
      <c r="I484" s="16"/>
      <c r="J484" s="16"/>
      <c r="K484" s="16"/>
      <c r="L484" s="32"/>
      <c r="M484" s="16"/>
      <c r="N484" s="16"/>
      <c r="O484" s="16"/>
      <c r="P484" s="16"/>
      <c r="Y484" s="20"/>
      <c r="Z484" s="20"/>
      <c r="AA484" s="20"/>
      <c r="AB484" s="20"/>
      <c r="AC484" s="20"/>
      <c r="AD484" s="20"/>
    </row>
    <row r="485" spans="3:30" s="1" customFormat="1">
      <c r="C485" s="16"/>
      <c r="D485" s="16"/>
      <c r="E485" s="32"/>
      <c r="F485" s="16"/>
      <c r="G485" s="16"/>
      <c r="H485" s="16"/>
      <c r="I485" s="16"/>
      <c r="J485" s="16"/>
      <c r="K485" s="16"/>
      <c r="L485" s="32"/>
      <c r="M485" s="16"/>
      <c r="N485" s="16"/>
      <c r="O485" s="16"/>
      <c r="P485" s="16"/>
      <c r="Y485" s="20"/>
      <c r="Z485" s="20"/>
      <c r="AA485" s="20"/>
      <c r="AB485" s="20"/>
      <c r="AC485" s="20"/>
      <c r="AD485" s="20"/>
    </row>
    <row r="486" spans="3:30" s="1" customFormat="1">
      <c r="C486" s="16"/>
      <c r="D486" s="16"/>
      <c r="E486" s="32"/>
      <c r="F486" s="16"/>
      <c r="G486" s="16"/>
      <c r="H486" s="16"/>
      <c r="I486" s="16"/>
      <c r="J486" s="16"/>
      <c r="K486" s="16"/>
      <c r="L486" s="32"/>
      <c r="M486" s="16"/>
      <c r="N486" s="16"/>
      <c r="O486" s="16"/>
      <c r="P486" s="16"/>
      <c r="Y486" s="20"/>
      <c r="Z486" s="20"/>
      <c r="AA486" s="20"/>
      <c r="AB486" s="20"/>
      <c r="AC486" s="20"/>
      <c r="AD486" s="20"/>
    </row>
    <row r="487" spans="3:30" s="1" customFormat="1">
      <c r="C487" s="16"/>
      <c r="D487" s="16"/>
      <c r="E487" s="32"/>
      <c r="F487" s="16"/>
      <c r="G487" s="16"/>
      <c r="H487" s="16"/>
      <c r="I487" s="16"/>
      <c r="J487" s="16"/>
      <c r="K487" s="16"/>
      <c r="L487" s="32"/>
      <c r="M487" s="16"/>
      <c r="N487" s="16"/>
      <c r="O487" s="16"/>
      <c r="P487" s="16"/>
      <c r="Y487" s="20"/>
      <c r="Z487" s="20"/>
      <c r="AA487" s="20"/>
      <c r="AB487" s="20"/>
      <c r="AC487" s="20"/>
      <c r="AD487" s="20"/>
    </row>
    <row r="488" spans="3:30" s="1" customFormat="1">
      <c r="C488" s="16"/>
      <c r="D488" s="16"/>
      <c r="E488" s="32"/>
      <c r="F488" s="16"/>
      <c r="G488" s="16"/>
      <c r="H488" s="16"/>
      <c r="I488" s="16"/>
      <c r="J488" s="16"/>
      <c r="K488" s="16"/>
      <c r="L488" s="32"/>
      <c r="M488" s="16"/>
      <c r="N488" s="16"/>
      <c r="O488" s="16"/>
      <c r="P488" s="16"/>
      <c r="Y488" s="20"/>
      <c r="Z488" s="20"/>
      <c r="AA488" s="20"/>
      <c r="AB488" s="20"/>
      <c r="AC488" s="20"/>
      <c r="AD488" s="20"/>
    </row>
    <row r="489" spans="3:30" s="1" customFormat="1">
      <c r="C489" s="16"/>
      <c r="D489" s="16"/>
      <c r="E489" s="32"/>
      <c r="F489" s="16"/>
      <c r="G489" s="16"/>
      <c r="H489" s="16"/>
      <c r="I489" s="16"/>
      <c r="J489" s="16"/>
      <c r="K489" s="16"/>
      <c r="L489" s="32"/>
      <c r="M489" s="16"/>
      <c r="N489" s="16"/>
      <c r="O489" s="16"/>
      <c r="P489" s="16"/>
      <c r="Y489" s="20"/>
      <c r="Z489" s="20"/>
      <c r="AA489" s="20"/>
      <c r="AB489" s="20"/>
      <c r="AC489" s="20"/>
      <c r="AD489" s="20"/>
    </row>
    <row r="490" spans="3:30" s="1" customFormat="1">
      <c r="C490" s="16"/>
      <c r="D490" s="16"/>
      <c r="E490" s="32"/>
      <c r="F490" s="16"/>
      <c r="G490" s="16"/>
      <c r="H490" s="16"/>
      <c r="I490" s="16"/>
      <c r="J490" s="16"/>
      <c r="K490" s="16"/>
      <c r="L490" s="32"/>
      <c r="M490" s="16"/>
      <c r="N490" s="16"/>
      <c r="O490" s="16"/>
      <c r="P490" s="16"/>
      <c r="Y490" s="20"/>
      <c r="Z490" s="20"/>
      <c r="AA490" s="20"/>
      <c r="AB490" s="20"/>
      <c r="AC490" s="20"/>
      <c r="AD490" s="20"/>
    </row>
    <row r="491" spans="3:30" s="1" customFormat="1">
      <c r="C491" s="16"/>
      <c r="D491" s="16"/>
      <c r="E491" s="32"/>
      <c r="F491" s="16"/>
      <c r="G491" s="16"/>
      <c r="H491" s="16"/>
      <c r="I491" s="16"/>
      <c r="J491" s="16"/>
      <c r="K491" s="16"/>
      <c r="L491" s="32"/>
      <c r="M491" s="16"/>
      <c r="N491" s="16"/>
      <c r="O491" s="16"/>
      <c r="P491" s="16"/>
      <c r="Y491" s="20"/>
      <c r="Z491" s="20"/>
      <c r="AA491" s="20"/>
      <c r="AB491" s="20"/>
      <c r="AC491" s="20"/>
      <c r="AD491" s="20"/>
    </row>
    <row r="492" spans="3:30" s="1" customFormat="1">
      <c r="C492" s="16"/>
      <c r="D492" s="16"/>
      <c r="E492" s="32"/>
      <c r="F492" s="16"/>
      <c r="G492" s="16"/>
      <c r="H492" s="16"/>
      <c r="I492" s="16"/>
      <c r="J492" s="16"/>
      <c r="K492" s="16"/>
      <c r="L492" s="32"/>
      <c r="M492" s="16"/>
      <c r="N492" s="16"/>
      <c r="O492" s="16"/>
      <c r="P492" s="16"/>
      <c r="Y492" s="20"/>
      <c r="Z492" s="20"/>
      <c r="AA492" s="20"/>
      <c r="AB492" s="20"/>
      <c r="AC492" s="20"/>
      <c r="AD492" s="20"/>
    </row>
    <row r="493" spans="3:30" s="1" customFormat="1">
      <c r="C493" s="16"/>
      <c r="D493" s="16"/>
      <c r="E493" s="32"/>
      <c r="F493" s="16"/>
      <c r="G493" s="16"/>
      <c r="H493" s="16"/>
      <c r="I493" s="16"/>
      <c r="J493" s="16"/>
      <c r="K493" s="16"/>
      <c r="L493" s="32"/>
      <c r="M493" s="16"/>
      <c r="N493" s="16"/>
      <c r="O493" s="16"/>
      <c r="P493" s="16"/>
      <c r="Y493" s="20"/>
      <c r="Z493" s="20"/>
      <c r="AA493" s="20"/>
      <c r="AB493" s="20"/>
      <c r="AC493" s="20"/>
      <c r="AD493" s="20"/>
    </row>
    <row r="494" spans="3:30" s="1" customFormat="1">
      <c r="C494" s="16"/>
      <c r="D494" s="16"/>
      <c r="E494" s="32"/>
      <c r="F494" s="16"/>
      <c r="G494" s="16"/>
      <c r="H494" s="16"/>
      <c r="I494" s="16"/>
      <c r="J494" s="16"/>
      <c r="K494" s="16"/>
      <c r="L494" s="32"/>
      <c r="M494" s="16"/>
      <c r="N494" s="16"/>
      <c r="O494" s="16"/>
      <c r="P494" s="16"/>
      <c r="Y494" s="20"/>
      <c r="Z494" s="20"/>
      <c r="AA494" s="20"/>
      <c r="AB494" s="20"/>
      <c r="AC494" s="20"/>
      <c r="AD494" s="20"/>
    </row>
    <row r="495" spans="3:30" s="1" customFormat="1">
      <c r="C495" s="16"/>
      <c r="D495" s="16"/>
      <c r="E495" s="32"/>
      <c r="F495" s="16"/>
      <c r="G495" s="16"/>
      <c r="H495" s="16"/>
      <c r="I495" s="16"/>
      <c r="J495" s="16"/>
      <c r="K495" s="16"/>
      <c r="L495" s="32"/>
      <c r="M495" s="16"/>
      <c r="N495" s="16"/>
      <c r="O495" s="16"/>
      <c r="P495" s="16"/>
      <c r="Y495" s="20"/>
      <c r="Z495" s="20"/>
      <c r="AA495" s="20"/>
      <c r="AB495" s="20"/>
      <c r="AC495" s="20"/>
      <c r="AD495" s="20"/>
    </row>
    <row r="496" spans="3:30" s="1" customFormat="1">
      <c r="C496" s="16"/>
      <c r="D496" s="16"/>
      <c r="E496" s="32"/>
      <c r="F496" s="16"/>
      <c r="G496" s="16"/>
      <c r="H496" s="16"/>
      <c r="I496" s="16"/>
      <c r="J496" s="16"/>
      <c r="K496" s="16"/>
      <c r="L496" s="32"/>
      <c r="M496" s="16"/>
      <c r="N496" s="16"/>
      <c r="O496" s="16"/>
      <c r="P496" s="16"/>
      <c r="Y496" s="20"/>
      <c r="Z496" s="20"/>
      <c r="AA496" s="20"/>
      <c r="AB496" s="20"/>
      <c r="AC496" s="20"/>
      <c r="AD496" s="20"/>
    </row>
    <row r="497" spans="3:30" s="1" customFormat="1">
      <c r="C497" s="16"/>
      <c r="D497" s="16"/>
      <c r="E497" s="32"/>
      <c r="F497" s="16"/>
      <c r="G497" s="16"/>
      <c r="H497" s="16"/>
      <c r="I497" s="16"/>
      <c r="J497" s="16"/>
      <c r="K497" s="16"/>
      <c r="L497" s="32"/>
      <c r="M497" s="16"/>
      <c r="N497" s="16"/>
      <c r="O497" s="16"/>
      <c r="P497" s="16"/>
      <c r="Y497" s="20"/>
      <c r="Z497" s="20"/>
      <c r="AA497" s="20"/>
      <c r="AB497" s="20"/>
      <c r="AC497" s="20"/>
      <c r="AD497" s="20"/>
    </row>
    <row r="498" spans="3:30" s="1" customFormat="1">
      <c r="C498" s="16"/>
      <c r="D498" s="16"/>
      <c r="E498" s="32"/>
      <c r="F498" s="16"/>
      <c r="G498" s="16"/>
      <c r="H498" s="16"/>
      <c r="I498" s="16"/>
      <c r="J498" s="16"/>
      <c r="K498" s="16"/>
      <c r="L498" s="32"/>
      <c r="M498" s="16"/>
      <c r="N498" s="16"/>
      <c r="O498" s="16"/>
      <c r="P498" s="16"/>
      <c r="Y498" s="20"/>
      <c r="Z498" s="20"/>
      <c r="AA498" s="20"/>
      <c r="AB498" s="20"/>
      <c r="AC498" s="20"/>
      <c r="AD498" s="20"/>
    </row>
    <row r="499" spans="3:30" s="1" customFormat="1">
      <c r="C499" s="16"/>
      <c r="D499" s="16"/>
      <c r="E499" s="32"/>
      <c r="F499" s="16"/>
      <c r="G499" s="16"/>
      <c r="H499" s="16"/>
      <c r="I499" s="16"/>
      <c r="J499" s="16"/>
      <c r="K499" s="16"/>
      <c r="L499" s="32"/>
      <c r="M499" s="16"/>
      <c r="N499" s="16"/>
      <c r="O499" s="16"/>
      <c r="P499" s="16"/>
      <c r="Y499" s="20"/>
      <c r="Z499" s="20"/>
      <c r="AA499" s="20"/>
      <c r="AB499" s="20"/>
      <c r="AC499" s="20"/>
      <c r="AD499" s="20"/>
    </row>
    <row r="500" spans="3:30" s="1" customFormat="1">
      <c r="C500" s="16"/>
      <c r="D500" s="16"/>
      <c r="E500" s="32"/>
      <c r="F500" s="16"/>
      <c r="G500" s="16"/>
      <c r="H500" s="16"/>
      <c r="I500" s="16"/>
      <c r="J500" s="16"/>
      <c r="K500" s="16"/>
      <c r="L500" s="32"/>
      <c r="M500" s="16"/>
      <c r="N500" s="16"/>
      <c r="O500" s="16"/>
      <c r="P500" s="16"/>
      <c r="Y500" s="20"/>
      <c r="Z500" s="20"/>
      <c r="AA500" s="20"/>
      <c r="AB500" s="20"/>
      <c r="AC500" s="20"/>
      <c r="AD500" s="20"/>
    </row>
    <row r="501" spans="3:30" s="1" customFormat="1">
      <c r="C501" s="16"/>
      <c r="D501" s="16"/>
      <c r="E501" s="32"/>
      <c r="F501" s="16"/>
      <c r="G501" s="16"/>
      <c r="H501" s="16"/>
      <c r="I501" s="16"/>
      <c r="J501" s="16"/>
      <c r="K501" s="16"/>
      <c r="L501" s="32"/>
      <c r="M501" s="16"/>
      <c r="N501" s="16"/>
      <c r="O501" s="16"/>
      <c r="P501" s="16"/>
      <c r="Y501" s="20"/>
      <c r="Z501" s="20"/>
      <c r="AA501" s="20"/>
      <c r="AB501" s="20"/>
      <c r="AC501" s="20"/>
      <c r="AD501" s="20"/>
    </row>
    <row r="502" spans="3:30" s="1" customFormat="1">
      <c r="C502" s="16"/>
      <c r="D502" s="16"/>
      <c r="E502" s="32"/>
      <c r="F502" s="16"/>
      <c r="G502" s="16"/>
      <c r="H502" s="16"/>
      <c r="I502" s="16"/>
      <c r="J502" s="16"/>
      <c r="K502" s="16"/>
      <c r="L502" s="32"/>
      <c r="M502" s="16"/>
      <c r="N502" s="16"/>
      <c r="O502" s="16"/>
      <c r="P502" s="16"/>
      <c r="Y502" s="20"/>
      <c r="Z502" s="20"/>
      <c r="AA502" s="20"/>
      <c r="AB502" s="20"/>
      <c r="AC502" s="20"/>
      <c r="AD502" s="20"/>
    </row>
    <row r="503" spans="3:30" s="1" customFormat="1">
      <c r="C503" s="16"/>
      <c r="D503" s="16"/>
      <c r="E503" s="32"/>
      <c r="F503" s="16"/>
      <c r="G503" s="16"/>
      <c r="H503" s="16"/>
      <c r="I503" s="16"/>
      <c r="J503" s="16"/>
      <c r="K503" s="16"/>
      <c r="L503" s="32"/>
      <c r="M503" s="16"/>
      <c r="N503" s="16"/>
      <c r="O503" s="16"/>
      <c r="P503" s="16"/>
      <c r="Y503" s="20"/>
      <c r="Z503" s="20"/>
      <c r="AA503" s="20"/>
      <c r="AB503" s="20"/>
      <c r="AC503" s="20"/>
      <c r="AD503" s="20"/>
    </row>
    <row r="504" spans="3:30" s="1" customFormat="1">
      <c r="C504" s="16"/>
      <c r="D504" s="16"/>
      <c r="E504" s="32"/>
      <c r="F504" s="16"/>
      <c r="G504" s="16"/>
      <c r="H504" s="16"/>
      <c r="I504" s="16"/>
      <c r="J504" s="16"/>
      <c r="K504" s="16"/>
      <c r="L504" s="32"/>
      <c r="M504" s="16"/>
      <c r="N504" s="16"/>
      <c r="O504" s="16"/>
      <c r="P504" s="16"/>
      <c r="Y504" s="20"/>
      <c r="Z504" s="20"/>
      <c r="AA504" s="20"/>
      <c r="AB504" s="20"/>
      <c r="AC504" s="20"/>
      <c r="AD504" s="20"/>
    </row>
    <row r="505" spans="3:30" s="1" customFormat="1">
      <c r="C505" s="16"/>
      <c r="D505" s="16"/>
      <c r="E505" s="32"/>
      <c r="F505" s="16"/>
      <c r="G505" s="16"/>
      <c r="H505" s="16"/>
      <c r="I505" s="16"/>
      <c r="J505" s="16"/>
      <c r="K505" s="16"/>
      <c r="L505" s="32"/>
      <c r="M505" s="16"/>
      <c r="N505" s="16"/>
      <c r="O505" s="16"/>
      <c r="P505" s="16"/>
      <c r="Y505" s="20"/>
      <c r="Z505" s="20"/>
      <c r="AA505" s="20"/>
      <c r="AB505" s="20"/>
      <c r="AC505" s="20"/>
      <c r="AD505" s="20"/>
    </row>
    <row r="506" spans="3:30" s="1" customFormat="1">
      <c r="C506" s="16"/>
      <c r="D506" s="16"/>
      <c r="E506" s="32"/>
      <c r="F506" s="16"/>
      <c r="G506" s="16"/>
      <c r="H506" s="16"/>
      <c r="I506" s="16"/>
      <c r="J506" s="16"/>
      <c r="K506" s="16"/>
      <c r="L506" s="32"/>
      <c r="M506" s="16"/>
      <c r="N506" s="16"/>
      <c r="O506" s="16"/>
      <c r="P506" s="16"/>
      <c r="Y506" s="20"/>
      <c r="Z506" s="20"/>
      <c r="AA506" s="20"/>
      <c r="AB506" s="20"/>
      <c r="AC506" s="20"/>
      <c r="AD506" s="20"/>
    </row>
    <row r="507" spans="3:30" s="1" customFormat="1">
      <c r="C507" s="16"/>
      <c r="D507" s="16"/>
      <c r="E507" s="32"/>
      <c r="F507" s="16"/>
      <c r="G507" s="16"/>
      <c r="H507" s="16"/>
      <c r="I507" s="16"/>
      <c r="J507" s="16"/>
      <c r="K507" s="16"/>
      <c r="L507" s="32"/>
      <c r="M507" s="16"/>
      <c r="N507" s="16"/>
      <c r="O507" s="16"/>
      <c r="P507" s="16"/>
      <c r="Y507" s="20"/>
      <c r="Z507" s="20"/>
      <c r="AA507" s="20"/>
      <c r="AB507" s="20"/>
      <c r="AC507" s="20"/>
      <c r="AD507" s="20"/>
    </row>
    <row r="508" spans="3:30" s="1" customFormat="1">
      <c r="C508" s="16"/>
      <c r="D508" s="16"/>
      <c r="E508" s="32"/>
      <c r="F508" s="16"/>
      <c r="G508" s="16"/>
      <c r="H508" s="16"/>
      <c r="I508" s="16"/>
      <c r="J508" s="16"/>
      <c r="K508" s="16"/>
      <c r="L508" s="32"/>
      <c r="M508" s="16"/>
      <c r="N508" s="16"/>
      <c r="O508" s="16"/>
      <c r="P508" s="16"/>
      <c r="Y508" s="20"/>
      <c r="Z508" s="20"/>
      <c r="AA508" s="20"/>
      <c r="AB508" s="20"/>
      <c r="AC508" s="20"/>
      <c r="AD508" s="20"/>
    </row>
    <row r="509" spans="3:30" s="1" customFormat="1">
      <c r="C509" s="16"/>
      <c r="D509" s="16"/>
      <c r="E509" s="32"/>
      <c r="F509" s="16"/>
      <c r="G509" s="16"/>
      <c r="H509" s="16"/>
      <c r="I509" s="16"/>
      <c r="J509" s="16"/>
      <c r="K509" s="16"/>
      <c r="L509" s="32"/>
      <c r="M509" s="16"/>
      <c r="N509" s="16"/>
      <c r="O509" s="16"/>
      <c r="P509" s="16"/>
      <c r="Y509" s="20"/>
      <c r="Z509" s="20"/>
      <c r="AA509" s="20"/>
      <c r="AB509" s="20"/>
      <c r="AC509" s="20"/>
      <c r="AD509" s="20"/>
    </row>
    <row r="510" spans="3:30" s="1" customFormat="1">
      <c r="C510" s="16"/>
      <c r="D510" s="16"/>
      <c r="E510" s="32"/>
      <c r="F510" s="16"/>
      <c r="G510" s="16"/>
      <c r="H510" s="16"/>
      <c r="I510" s="16"/>
      <c r="J510" s="16"/>
      <c r="K510" s="16"/>
      <c r="L510" s="32"/>
      <c r="M510" s="16"/>
      <c r="N510" s="16"/>
      <c r="O510" s="16"/>
      <c r="P510" s="16"/>
      <c r="Y510" s="20"/>
      <c r="Z510" s="20"/>
      <c r="AA510" s="20"/>
      <c r="AB510" s="20"/>
      <c r="AC510" s="20"/>
      <c r="AD510" s="20"/>
    </row>
    <row r="511" spans="3:30" s="1" customFormat="1">
      <c r="C511" s="16"/>
      <c r="D511" s="16"/>
      <c r="E511" s="32"/>
      <c r="F511" s="16"/>
      <c r="G511" s="16"/>
      <c r="H511" s="16"/>
      <c r="I511" s="16"/>
      <c r="J511" s="16"/>
      <c r="K511" s="16"/>
      <c r="L511" s="32"/>
      <c r="M511" s="16"/>
      <c r="N511" s="16"/>
      <c r="O511" s="16"/>
      <c r="P511" s="16"/>
      <c r="Y511" s="20"/>
      <c r="Z511" s="20"/>
      <c r="AA511" s="20"/>
      <c r="AB511" s="20"/>
      <c r="AC511" s="20"/>
      <c r="AD511" s="20"/>
    </row>
    <row r="512" spans="3:30" s="1" customFormat="1">
      <c r="C512" s="16"/>
      <c r="D512" s="16"/>
      <c r="E512" s="32"/>
      <c r="F512" s="16"/>
      <c r="G512" s="16"/>
      <c r="H512" s="16"/>
      <c r="I512" s="16"/>
      <c r="J512" s="16"/>
      <c r="K512" s="16"/>
      <c r="L512" s="32"/>
      <c r="M512" s="16"/>
      <c r="N512" s="16"/>
      <c r="O512" s="16"/>
      <c r="P512" s="16"/>
      <c r="Y512" s="20"/>
      <c r="Z512" s="20"/>
      <c r="AA512" s="20"/>
      <c r="AB512" s="20"/>
      <c r="AC512" s="20"/>
      <c r="AD512" s="20"/>
    </row>
    <row r="513" spans="3:30" s="1" customFormat="1">
      <c r="C513" s="16"/>
      <c r="D513" s="16"/>
      <c r="E513" s="32"/>
      <c r="F513" s="16"/>
      <c r="G513" s="16"/>
      <c r="H513" s="16"/>
      <c r="I513" s="16"/>
      <c r="J513" s="16"/>
      <c r="K513" s="16"/>
      <c r="L513" s="32"/>
      <c r="M513" s="16"/>
      <c r="N513" s="16"/>
      <c r="O513" s="16"/>
      <c r="P513" s="16"/>
      <c r="Y513" s="20"/>
      <c r="Z513" s="20"/>
      <c r="AA513" s="20"/>
      <c r="AB513" s="20"/>
      <c r="AC513" s="20"/>
      <c r="AD513" s="20"/>
    </row>
    <row r="514" spans="3:30" s="1" customFormat="1">
      <c r="C514" s="16"/>
      <c r="D514" s="16"/>
      <c r="E514" s="32"/>
      <c r="F514" s="16"/>
      <c r="G514" s="16"/>
      <c r="H514" s="16"/>
      <c r="I514" s="16"/>
      <c r="J514" s="16"/>
      <c r="K514" s="16"/>
      <c r="L514" s="32"/>
      <c r="M514" s="16"/>
      <c r="N514" s="16"/>
      <c r="O514" s="16"/>
      <c r="P514" s="16"/>
      <c r="Y514" s="20"/>
      <c r="Z514" s="20"/>
      <c r="AA514" s="20"/>
      <c r="AB514" s="20"/>
      <c r="AC514" s="20"/>
      <c r="AD514" s="20"/>
    </row>
    <row r="515" spans="3:30" s="1" customFormat="1">
      <c r="C515" s="16"/>
      <c r="D515" s="16"/>
      <c r="E515" s="32"/>
      <c r="F515" s="16"/>
      <c r="G515" s="16"/>
      <c r="H515" s="16"/>
      <c r="I515" s="16"/>
      <c r="J515" s="16"/>
      <c r="K515" s="16"/>
      <c r="L515" s="32"/>
      <c r="M515" s="16"/>
      <c r="N515" s="16"/>
      <c r="O515" s="16"/>
      <c r="P515" s="16"/>
      <c r="Y515" s="20"/>
      <c r="Z515" s="20"/>
      <c r="AA515" s="20"/>
      <c r="AB515" s="20"/>
      <c r="AC515" s="20"/>
      <c r="AD515" s="20"/>
    </row>
    <row r="516" spans="3:30" s="1" customFormat="1">
      <c r="C516" s="16"/>
      <c r="D516" s="16"/>
      <c r="E516" s="32"/>
      <c r="F516" s="16"/>
      <c r="G516" s="16"/>
      <c r="H516" s="16"/>
      <c r="I516" s="16"/>
      <c r="J516" s="16"/>
      <c r="K516" s="16"/>
      <c r="L516" s="32"/>
      <c r="M516" s="16"/>
      <c r="N516" s="16"/>
      <c r="O516" s="16"/>
      <c r="P516" s="16"/>
      <c r="Y516" s="20"/>
      <c r="Z516" s="20"/>
      <c r="AA516" s="20"/>
      <c r="AB516" s="20"/>
      <c r="AC516" s="20"/>
      <c r="AD516" s="20"/>
    </row>
    <row r="517" spans="3:30" s="1" customFormat="1">
      <c r="C517" s="16"/>
      <c r="D517" s="16"/>
      <c r="E517" s="32"/>
      <c r="F517" s="16"/>
      <c r="G517" s="16"/>
      <c r="H517" s="16"/>
      <c r="I517" s="16"/>
      <c r="J517" s="16"/>
      <c r="K517" s="16"/>
      <c r="L517" s="32"/>
      <c r="M517" s="16"/>
      <c r="N517" s="16"/>
      <c r="O517" s="16"/>
      <c r="P517" s="16"/>
      <c r="Y517" s="20"/>
      <c r="Z517" s="20"/>
      <c r="AA517" s="20"/>
      <c r="AB517" s="20"/>
      <c r="AC517" s="20"/>
      <c r="AD517" s="20"/>
    </row>
    <row r="518" spans="3:30" s="1" customFormat="1">
      <c r="C518" s="16"/>
      <c r="D518" s="16"/>
      <c r="E518" s="32"/>
      <c r="F518" s="16"/>
      <c r="G518" s="16"/>
      <c r="H518" s="16"/>
      <c r="I518" s="16"/>
      <c r="J518" s="16"/>
      <c r="K518" s="16"/>
      <c r="L518" s="32"/>
      <c r="M518" s="16"/>
      <c r="N518" s="16"/>
      <c r="O518" s="16"/>
      <c r="P518" s="16"/>
      <c r="Y518" s="20"/>
      <c r="Z518" s="20"/>
      <c r="AA518" s="20"/>
      <c r="AB518" s="20"/>
      <c r="AC518" s="20"/>
      <c r="AD518" s="20"/>
    </row>
    <row r="519" spans="3:30" s="1" customFormat="1">
      <c r="C519" s="16"/>
      <c r="D519" s="16"/>
      <c r="E519" s="32"/>
      <c r="F519" s="16"/>
      <c r="G519" s="16"/>
      <c r="H519" s="16"/>
      <c r="I519" s="16"/>
      <c r="J519" s="16"/>
      <c r="K519" s="16"/>
      <c r="L519" s="32"/>
      <c r="M519" s="16"/>
      <c r="N519" s="16"/>
      <c r="O519" s="16"/>
      <c r="P519" s="16"/>
      <c r="Y519" s="20"/>
      <c r="Z519" s="20"/>
      <c r="AA519" s="20"/>
      <c r="AB519" s="20"/>
      <c r="AC519" s="20"/>
      <c r="AD519" s="20"/>
    </row>
    <row r="520" spans="3:30" s="1" customFormat="1">
      <c r="C520" s="16"/>
      <c r="D520" s="16"/>
      <c r="E520" s="32"/>
      <c r="F520" s="16"/>
      <c r="G520" s="16"/>
      <c r="H520" s="16"/>
      <c r="I520" s="16"/>
      <c r="J520" s="16"/>
      <c r="K520" s="16"/>
      <c r="L520" s="32"/>
      <c r="M520" s="16"/>
      <c r="N520" s="16"/>
      <c r="O520" s="16"/>
      <c r="P520" s="16"/>
      <c r="Y520" s="20"/>
      <c r="Z520" s="20"/>
      <c r="AA520" s="20"/>
      <c r="AB520" s="20"/>
      <c r="AC520" s="20"/>
      <c r="AD520" s="20"/>
    </row>
    <row r="521" spans="3:30" s="1" customFormat="1">
      <c r="C521" s="16"/>
      <c r="D521" s="16"/>
      <c r="E521" s="32"/>
      <c r="F521" s="16"/>
      <c r="G521" s="16"/>
      <c r="H521" s="16"/>
      <c r="I521" s="16"/>
      <c r="J521" s="16"/>
      <c r="K521" s="16"/>
      <c r="L521" s="32"/>
      <c r="M521" s="16"/>
      <c r="N521" s="16"/>
      <c r="O521" s="16"/>
      <c r="P521" s="16"/>
      <c r="Y521" s="20"/>
      <c r="Z521" s="20"/>
      <c r="AA521" s="20"/>
      <c r="AB521" s="20"/>
      <c r="AC521" s="20"/>
      <c r="AD521" s="20"/>
    </row>
    <row r="522" spans="3:30" s="1" customFormat="1">
      <c r="C522" s="16"/>
      <c r="D522" s="16"/>
      <c r="E522" s="32"/>
      <c r="F522" s="16"/>
      <c r="G522" s="16"/>
      <c r="H522" s="16"/>
      <c r="I522" s="16"/>
      <c r="J522" s="16"/>
      <c r="K522" s="16"/>
      <c r="L522" s="32"/>
      <c r="M522" s="16"/>
      <c r="N522" s="16"/>
      <c r="O522" s="16"/>
      <c r="P522" s="16"/>
      <c r="Y522" s="20"/>
      <c r="Z522" s="20"/>
      <c r="AA522" s="20"/>
      <c r="AB522" s="20"/>
      <c r="AC522" s="20"/>
      <c r="AD522" s="20"/>
    </row>
    <row r="523" spans="3:30" s="1" customFormat="1">
      <c r="C523" s="16"/>
      <c r="D523" s="16"/>
      <c r="E523" s="32"/>
      <c r="F523" s="16"/>
      <c r="G523" s="16"/>
      <c r="H523" s="16"/>
      <c r="I523" s="16"/>
      <c r="J523" s="16"/>
      <c r="K523" s="16"/>
      <c r="L523" s="32"/>
      <c r="M523" s="16"/>
      <c r="N523" s="16"/>
      <c r="O523" s="16"/>
      <c r="P523" s="16"/>
      <c r="Y523" s="20"/>
      <c r="Z523" s="20"/>
      <c r="AA523" s="20"/>
      <c r="AB523" s="20"/>
      <c r="AC523" s="20"/>
      <c r="AD523" s="20"/>
    </row>
    <row r="524" spans="3:30" s="1" customFormat="1">
      <c r="C524" s="16"/>
      <c r="D524" s="16"/>
      <c r="E524" s="32"/>
      <c r="F524" s="16"/>
      <c r="G524" s="16"/>
      <c r="H524" s="16"/>
      <c r="I524" s="16"/>
      <c r="J524" s="16"/>
      <c r="K524" s="16"/>
      <c r="L524" s="32"/>
      <c r="M524" s="16"/>
      <c r="N524" s="16"/>
      <c r="O524" s="16"/>
      <c r="P524" s="16"/>
      <c r="Y524" s="20"/>
      <c r="Z524" s="20"/>
      <c r="AA524" s="20"/>
      <c r="AB524" s="20"/>
      <c r="AC524" s="20"/>
      <c r="AD524" s="20"/>
    </row>
    <row r="525" spans="3:30" s="1" customFormat="1">
      <c r="C525" s="16"/>
      <c r="D525" s="16"/>
      <c r="E525" s="32"/>
      <c r="F525" s="16"/>
      <c r="G525" s="16"/>
      <c r="H525" s="16"/>
      <c r="I525" s="16"/>
      <c r="J525" s="16"/>
      <c r="K525" s="16"/>
      <c r="L525" s="32"/>
      <c r="M525" s="16"/>
      <c r="N525" s="16"/>
      <c r="O525" s="16"/>
      <c r="P525" s="16"/>
      <c r="Y525" s="20"/>
      <c r="Z525" s="20"/>
      <c r="AA525" s="20"/>
      <c r="AB525" s="20"/>
      <c r="AC525" s="20"/>
      <c r="AD525" s="20"/>
    </row>
    <row r="526" spans="3:30" s="1" customFormat="1">
      <c r="C526" s="16"/>
      <c r="D526" s="16"/>
      <c r="E526" s="32"/>
      <c r="F526" s="16"/>
      <c r="G526" s="16"/>
      <c r="H526" s="16"/>
      <c r="I526" s="16"/>
      <c r="J526" s="16"/>
      <c r="K526" s="16"/>
      <c r="L526" s="32"/>
      <c r="M526" s="16"/>
      <c r="N526" s="16"/>
      <c r="O526" s="16"/>
      <c r="P526" s="16"/>
      <c r="Y526" s="20"/>
      <c r="Z526" s="20"/>
      <c r="AA526" s="20"/>
      <c r="AB526" s="20"/>
      <c r="AC526" s="20"/>
      <c r="AD526" s="20"/>
    </row>
    <row r="527" spans="3:30" s="1" customFormat="1">
      <c r="C527" s="16"/>
      <c r="D527" s="16"/>
      <c r="E527" s="32"/>
      <c r="F527" s="16"/>
      <c r="G527" s="16"/>
      <c r="H527" s="16"/>
      <c r="I527" s="16"/>
      <c r="J527" s="16"/>
      <c r="K527" s="16"/>
      <c r="L527" s="32"/>
      <c r="M527" s="16"/>
      <c r="N527" s="16"/>
      <c r="O527" s="16"/>
      <c r="P527" s="16"/>
      <c r="Y527" s="20"/>
      <c r="Z527" s="20"/>
      <c r="AA527" s="20"/>
      <c r="AB527" s="20"/>
      <c r="AC527" s="20"/>
      <c r="AD527" s="20"/>
    </row>
    <row r="528" spans="3:30" s="1" customFormat="1">
      <c r="C528" s="16"/>
      <c r="D528" s="16"/>
      <c r="E528" s="32"/>
      <c r="F528" s="16"/>
      <c r="G528" s="16"/>
      <c r="H528" s="16"/>
      <c r="I528" s="16"/>
      <c r="J528" s="16"/>
      <c r="K528" s="16"/>
      <c r="L528" s="32"/>
      <c r="M528" s="16"/>
      <c r="N528" s="16"/>
      <c r="O528" s="16"/>
      <c r="P528" s="16"/>
      <c r="Y528" s="20"/>
      <c r="Z528" s="20"/>
      <c r="AA528" s="20"/>
      <c r="AB528" s="20"/>
      <c r="AC528" s="20"/>
      <c r="AD528" s="20"/>
    </row>
    <row r="529" spans="3:30" s="1" customFormat="1">
      <c r="C529" s="16"/>
      <c r="D529" s="16"/>
      <c r="E529" s="32"/>
      <c r="F529" s="16"/>
      <c r="G529" s="16"/>
      <c r="H529" s="16"/>
      <c r="I529" s="16"/>
      <c r="J529" s="16"/>
      <c r="K529" s="16"/>
      <c r="L529" s="32"/>
      <c r="M529" s="16"/>
      <c r="N529" s="16"/>
      <c r="O529" s="16"/>
      <c r="P529" s="16"/>
      <c r="Y529" s="20"/>
      <c r="Z529" s="20"/>
      <c r="AA529" s="20"/>
      <c r="AB529" s="20"/>
      <c r="AC529" s="20"/>
      <c r="AD529" s="20"/>
    </row>
    <row r="530" spans="3:30" s="1" customFormat="1">
      <c r="C530" s="16"/>
      <c r="D530" s="16"/>
      <c r="E530" s="32"/>
      <c r="F530" s="16"/>
      <c r="G530" s="16"/>
      <c r="H530" s="16"/>
      <c r="I530" s="16"/>
      <c r="J530" s="16"/>
      <c r="K530" s="16"/>
      <c r="L530" s="32"/>
      <c r="M530" s="16"/>
      <c r="N530" s="16"/>
      <c r="O530" s="16"/>
      <c r="P530" s="16"/>
      <c r="Y530" s="20"/>
      <c r="Z530" s="20"/>
      <c r="AA530" s="20"/>
      <c r="AB530" s="20"/>
      <c r="AC530" s="20"/>
      <c r="AD530" s="20"/>
    </row>
    <row r="531" spans="3:30" s="1" customFormat="1">
      <c r="C531" s="16"/>
      <c r="D531" s="16"/>
      <c r="E531" s="32"/>
      <c r="F531" s="16"/>
      <c r="G531" s="16"/>
      <c r="H531" s="16"/>
      <c r="I531" s="16"/>
      <c r="J531" s="16"/>
      <c r="K531" s="16"/>
      <c r="L531" s="32"/>
      <c r="M531" s="16"/>
      <c r="N531" s="16"/>
      <c r="O531" s="16"/>
      <c r="P531" s="16"/>
      <c r="Y531" s="20"/>
      <c r="Z531" s="20"/>
      <c r="AA531" s="20"/>
      <c r="AB531" s="20"/>
      <c r="AC531" s="20"/>
      <c r="AD531" s="20"/>
    </row>
    <row r="532" spans="3:30" s="1" customFormat="1">
      <c r="C532" s="16"/>
      <c r="D532" s="16"/>
      <c r="E532" s="32"/>
      <c r="F532" s="16"/>
      <c r="G532" s="16"/>
      <c r="H532" s="16"/>
      <c r="I532" s="16"/>
      <c r="J532" s="16"/>
      <c r="K532" s="16"/>
      <c r="L532" s="32"/>
      <c r="M532" s="16"/>
      <c r="N532" s="16"/>
      <c r="O532" s="16"/>
      <c r="P532" s="16"/>
      <c r="Y532" s="20"/>
      <c r="Z532" s="20"/>
      <c r="AA532" s="20"/>
      <c r="AB532" s="20"/>
      <c r="AC532" s="20"/>
      <c r="AD532" s="20"/>
    </row>
    <row r="533" spans="3:30" s="1" customFormat="1">
      <c r="C533" s="16"/>
      <c r="D533" s="16"/>
      <c r="E533" s="32"/>
      <c r="F533" s="16"/>
      <c r="G533" s="16"/>
      <c r="H533" s="16"/>
      <c r="I533" s="16"/>
      <c r="J533" s="16"/>
      <c r="K533" s="16"/>
      <c r="L533" s="32"/>
      <c r="M533" s="16"/>
      <c r="N533" s="16"/>
      <c r="O533" s="16"/>
      <c r="P533" s="16"/>
      <c r="Y533" s="20"/>
      <c r="Z533" s="20"/>
      <c r="AA533" s="20"/>
      <c r="AB533" s="20"/>
      <c r="AC533" s="20"/>
      <c r="AD533" s="20"/>
    </row>
    <row r="534" spans="3:30" s="1" customFormat="1">
      <c r="C534" s="16"/>
      <c r="D534" s="16"/>
      <c r="E534" s="32"/>
      <c r="F534" s="16"/>
      <c r="G534" s="16"/>
      <c r="H534" s="16"/>
      <c r="I534" s="16"/>
      <c r="J534" s="16"/>
      <c r="K534" s="16"/>
      <c r="L534" s="32"/>
      <c r="M534" s="16"/>
      <c r="N534" s="16"/>
      <c r="O534" s="16"/>
      <c r="P534" s="16"/>
      <c r="Y534" s="20"/>
      <c r="Z534" s="20"/>
      <c r="AA534" s="20"/>
      <c r="AB534" s="20"/>
      <c r="AC534" s="20"/>
      <c r="AD534" s="20"/>
    </row>
    <row r="535" spans="3:30" s="1" customFormat="1">
      <c r="C535" s="16"/>
      <c r="D535" s="16"/>
      <c r="E535" s="32"/>
      <c r="F535" s="16"/>
      <c r="G535" s="16"/>
      <c r="H535" s="16"/>
      <c r="I535" s="16"/>
      <c r="J535" s="16"/>
      <c r="K535" s="16"/>
      <c r="L535" s="32"/>
      <c r="M535" s="16"/>
      <c r="N535" s="16"/>
      <c r="O535" s="16"/>
      <c r="P535" s="16"/>
      <c r="Y535" s="20"/>
      <c r="Z535" s="20"/>
      <c r="AA535" s="20"/>
      <c r="AB535" s="20"/>
      <c r="AC535" s="20"/>
      <c r="AD535" s="20"/>
    </row>
    <row r="536" spans="3:30" s="1" customFormat="1">
      <c r="C536" s="16"/>
      <c r="D536" s="16"/>
      <c r="E536" s="32"/>
      <c r="F536" s="16"/>
      <c r="G536" s="16"/>
      <c r="H536" s="16"/>
      <c r="I536" s="16"/>
      <c r="J536" s="16"/>
      <c r="K536" s="16"/>
      <c r="L536" s="32"/>
      <c r="M536" s="16"/>
      <c r="N536" s="16"/>
      <c r="O536" s="16"/>
      <c r="P536" s="16"/>
      <c r="Y536" s="20"/>
      <c r="Z536" s="20"/>
      <c r="AA536" s="20"/>
      <c r="AB536" s="20"/>
      <c r="AC536" s="20"/>
      <c r="AD536" s="20"/>
    </row>
    <row r="537" spans="3:30" s="1" customFormat="1">
      <c r="C537" s="16"/>
      <c r="D537" s="16"/>
      <c r="E537" s="32"/>
      <c r="F537" s="16"/>
      <c r="G537" s="16"/>
      <c r="H537" s="16"/>
      <c r="I537" s="16"/>
      <c r="J537" s="16"/>
      <c r="K537" s="16"/>
      <c r="L537" s="32"/>
      <c r="M537" s="16"/>
      <c r="N537" s="16"/>
      <c r="O537" s="16"/>
      <c r="P537" s="16"/>
      <c r="Y537" s="20"/>
      <c r="Z537" s="20"/>
      <c r="AA537" s="20"/>
      <c r="AB537" s="20"/>
      <c r="AC537" s="20"/>
      <c r="AD537" s="20"/>
    </row>
    <row r="538" spans="3:30" s="1" customFormat="1">
      <c r="C538" s="16"/>
      <c r="D538" s="16"/>
      <c r="E538" s="32"/>
      <c r="F538" s="16"/>
      <c r="G538" s="16"/>
      <c r="H538" s="16"/>
      <c r="I538" s="16"/>
      <c r="J538" s="16"/>
      <c r="K538" s="16"/>
      <c r="L538" s="32"/>
      <c r="M538" s="16"/>
      <c r="N538" s="16"/>
      <c r="O538" s="16"/>
      <c r="P538" s="16"/>
      <c r="Y538" s="20"/>
      <c r="Z538" s="20"/>
      <c r="AA538" s="20"/>
      <c r="AB538" s="20"/>
      <c r="AC538" s="20"/>
      <c r="AD538" s="20"/>
    </row>
    <row r="539" spans="3:30" s="1" customFormat="1">
      <c r="C539" s="16"/>
      <c r="D539" s="16"/>
      <c r="E539" s="32"/>
      <c r="F539" s="16"/>
      <c r="G539" s="16"/>
      <c r="H539" s="16"/>
      <c r="I539" s="16"/>
      <c r="J539" s="16"/>
      <c r="K539" s="16"/>
      <c r="L539" s="32"/>
      <c r="M539" s="16"/>
      <c r="N539" s="16"/>
      <c r="O539" s="16"/>
      <c r="P539" s="16"/>
      <c r="Y539" s="20"/>
      <c r="Z539" s="20"/>
      <c r="AA539" s="20"/>
      <c r="AB539" s="20"/>
      <c r="AC539" s="20"/>
      <c r="AD539" s="20"/>
    </row>
    <row r="540" spans="3:30" s="1" customFormat="1">
      <c r="C540" s="16"/>
      <c r="D540" s="16"/>
      <c r="E540" s="32"/>
      <c r="F540" s="16"/>
      <c r="G540" s="16"/>
      <c r="H540" s="16"/>
      <c r="I540" s="16"/>
      <c r="J540" s="16"/>
      <c r="K540" s="16"/>
      <c r="L540" s="32"/>
      <c r="M540" s="16"/>
      <c r="N540" s="16"/>
      <c r="O540" s="16"/>
      <c r="P540" s="16"/>
      <c r="Y540" s="20"/>
      <c r="Z540" s="20"/>
      <c r="AA540" s="20"/>
      <c r="AB540" s="20"/>
      <c r="AC540" s="20"/>
      <c r="AD540" s="20"/>
    </row>
    <row r="541" spans="3:30" s="1" customFormat="1">
      <c r="C541" s="16"/>
      <c r="D541" s="16"/>
      <c r="E541" s="32"/>
      <c r="F541" s="16"/>
      <c r="G541" s="16"/>
      <c r="H541" s="16"/>
      <c r="I541" s="16"/>
      <c r="J541" s="16"/>
      <c r="K541" s="16"/>
      <c r="L541" s="32"/>
      <c r="M541" s="16"/>
      <c r="N541" s="16"/>
      <c r="O541" s="16"/>
      <c r="P541" s="16"/>
      <c r="Y541" s="20"/>
      <c r="Z541" s="20"/>
      <c r="AA541" s="20"/>
      <c r="AB541" s="20"/>
      <c r="AC541" s="20"/>
      <c r="AD541" s="20"/>
    </row>
    <row r="542" spans="3:30" s="1" customFormat="1">
      <c r="C542" s="16"/>
      <c r="D542" s="16"/>
      <c r="E542" s="32"/>
      <c r="F542" s="16"/>
      <c r="G542" s="16"/>
      <c r="H542" s="16"/>
      <c r="I542" s="16"/>
      <c r="J542" s="16"/>
      <c r="K542" s="16"/>
      <c r="L542" s="32"/>
      <c r="M542" s="16"/>
      <c r="N542" s="16"/>
      <c r="O542" s="16"/>
      <c r="P542" s="16"/>
      <c r="Y542" s="20"/>
      <c r="Z542" s="20"/>
      <c r="AA542" s="20"/>
      <c r="AB542" s="20"/>
      <c r="AC542" s="20"/>
      <c r="AD542" s="20"/>
    </row>
    <row r="543" spans="3:30" s="1" customFormat="1">
      <c r="C543" s="16"/>
      <c r="D543" s="16"/>
      <c r="E543" s="32"/>
      <c r="F543" s="16"/>
      <c r="G543" s="16"/>
      <c r="H543" s="16"/>
      <c r="I543" s="16"/>
      <c r="J543" s="16"/>
      <c r="K543" s="16"/>
      <c r="L543" s="32"/>
      <c r="M543" s="16"/>
      <c r="N543" s="16"/>
      <c r="O543" s="16"/>
      <c r="P543" s="16"/>
      <c r="Y543" s="20"/>
      <c r="Z543" s="20"/>
      <c r="AA543" s="20"/>
      <c r="AB543" s="20"/>
      <c r="AC543" s="20"/>
      <c r="AD543" s="20"/>
    </row>
    <row r="544" spans="3:30" s="1" customFormat="1">
      <c r="C544" s="16"/>
      <c r="D544" s="16"/>
      <c r="E544" s="32"/>
      <c r="F544" s="16"/>
      <c r="G544" s="16"/>
      <c r="H544" s="16"/>
      <c r="I544" s="16"/>
      <c r="J544" s="16"/>
      <c r="K544" s="16"/>
      <c r="L544" s="32"/>
      <c r="M544" s="16"/>
      <c r="N544" s="16"/>
      <c r="O544" s="16"/>
      <c r="P544" s="16"/>
      <c r="Y544" s="20"/>
      <c r="Z544" s="20"/>
      <c r="AA544" s="20"/>
      <c r="AB544" s="20"/>
      <c r="AC544" s="20"/>
      <c r="AD544" s="20"/>
    </row>
    <row r="545" spans="3:30" s="1" customFormat="1">
      <c r="C545" s="16"/>
      <c r="D545" s="16"/>
      <c r="E545" s="32"/>
      <c r="F545" s="16"/>
      <c r="G545" s="16"/>
      <c r="H545" s="16"/>
      <c r="I545" s="16"/>
      <c r="J545" s="16"/>
      <c r="K545" s="16"/>
      <c r="L545" s="32"/>
      <c r="M545" s="16"/>
      <c r="N545" s="16"/>
      <c r="O545" s="16"/>
      <c r="P545" s="16"/>
      <c r="Y545" s="20"/>
      <c r="Z545" s="20"/>
      <c r="AA545" s="20"/>
      <c r="AB545" s="20"/>
      <c r="AC545" s="20"/>
      <c r="AD545" s="20"/>
    </row>
    <row r="546" spans="3:30" s="1" customFormat="1">
      <c r="C546" s="16"/>
      <c r="D546" s="16"/>
      <c r="E546" s="32"/>
      <c r="F546" s="16"/>
      <c r="G546" s="16"/>
      <c r="H546" s="16"/>
      <c r="I546" s="16"/>
      <c r="J546" s="16"/>
      <c r="K546" s="16"/>
      <c r="L546" s="32"/>
      <c r="M546" s="16"/>
      <c r="N546" s="16"/>
      <c r="O546" s="16"/>
      <c r="P546" s="16"/>
      <c r="Y546" s="20"/>
      <c r="Z546" s="20"/>
      <c r="AA546" s="20"/>
      <c r="AB546" s="20"/>
      <c r="AC546" s="20"/>
      <c r="AD546" s="20"/>
    </row>
    <row r="547" spans="3:30" s="1" customFormat="1">
      <c r="C547" s="16"/>
      <c r="D547" s="16"/>
      <c r="E547" s="32"/>
      <c r="F547" s="16"/>
      <c r="G547" s="16"/>
      <c r="H547" s="16"/>
      <c r="I547" s="16"/>
      <c r="J547" s="16"/>
      <c r="K547" s="16"/>
      <c r="L547" s="32"/>
      <c r="M547" s="16"/>
      <c r="N547" s="16"/>
      <c r="O547" s="16"/>
      <c r="P547" s="16"/>
      <c r="Y547" s="20"/>
      <c r="Z547" s="20"/>
      <c r="AA547" s="20"/>
      <c r="AB547" s="20"/>
      <c r="AC547" s="20"/>
      <c r="AD547" s="20"/>
    </row>
    <row r="548" spans="3:30" s="1" customFormat="1">
      <c r="C548" s="16"/>
      <c r="D548" s="16"/>
      <c r="E548" s="32"/>
      <c r="F548" s="16"/>
      <c r="G548" s="16"/>
      <c r="H548" s="16"/>
      <c r="I548" s="16"/>
      <c r="J548" s="16"/>
      <c r="K548" s="16"/>
      <c r="L548" s="32"/>
      <c r="M548" s="16"/>
      <c r="N548" s="16"/>
      <c r="O548" s="16"/>
      <c r="P548" s="16"/>
      <c r="Y548" s="20"/>
      <c r="Z548" s="20"/>
      <c r="AA548" s="20"/>
      <c r="AB548" s="20"/>
      <c r="AC548" s="20"/>
      <c r="AD548" s="20"/>
    </row>
    <row r="549" spans="3:30" s="1" customFormat="1">
      <c r="C549" s="16"/>
      <c r="D549" s="16"/>
      <c r="E549" s="32"/>
      <c r="F549" s="16"/>
      <c r="G549" s="16"/>
      <c r="H549" s="16"/>
      <c r="I549" s="16"/>
      <c r="J549" s="16"/>
      <c r="K549" s="16"/>
      <c r="L549" s="32"/>
      <c r="M549" s="16"/>
      <c r="N549" s="16"/>
      <c r="O549" s="16"/>
      <c r="P549" s="16"/>
      <c r="Y549" s="20"/>
      <c r="Z549" s="20"/>
      <c r="AA549" s="20"/>
      <c r="AB549" s="20"/>
      <c r="AC549" s="20"/>
      <c r="AD549" s="20"/>
    </row>
    <row r="550" spans="3:30" s="1" customFormat="1">
      <c r="C550" s="16"/>
      <c r="D550" s="16"/>
      <c r="E550" s="32"/>
      <c r="F550" s="16"/>
      <c r="G550" s="16"/>
      <c r="H550" s="16"/>
      <c r="I550" s="16"/>
      <c r="J550" s="16"/>
      <c r="K550" s="16"/>
      <c r="L550" s="32"/>
      <c r="M550" s="16"/>
      <c r="N550" s="16"/>
      <c r="O550" s="16"/>
      <c r="P550" s="16"/>
      <c r="Y550" s="20"/>
      <c r="Z550" s="20"/>
      <c r="AA550" s="20"/>
      <c r="AB550" s="20"/>
      <c r="AC550" s="20"/>
      <c r="AD550" s="20"/>
    </row>
    <row r="551" spans="3:30" s="1" customFormat="1">
      <c r="C551" s="16"/>
      <c r="D551" s="16"/>
      <c r="E551" s="32"/>
      <c r="F551" s="16"/>
      <c r="G551" s="16"/>
      <c r="H551" s="16"/>
      <c r="I551" s="16"/>
      <c r="J551" s="16"/>
      <c r="K551" s="16"/>
      <c r="L551" s="32"/>
      <c r="M551" s="16"/>
      <c r="N551" s="16"/>
      <c r="O551" s="16"/>
      <c r="P551" s="16"/>
      <c r="Y551" s="20"/>
      <c r="Z551" s="20"/>
      <c r="AA551" s="20"/>
      <c r="AB551" s="20"/>
      <c r="AC551" s="20"/>
      <c r="AD551" s="20"/>
    </row>
    <row r="552" spans="3:30" s="1" customFormat="1">
      <c r="C552" s="16"/>
      <c r="D552" s="16"/>
      <c r="E552" s="32"/>
      <c r="F552" s="16"/>
      <c r="G552" s="16"/>
      <c r="H552" s="16"/>
      <c r="I552" s="16"/>
      <c r="J552" s="16"/>
      <c r="K552" s="16"/>
      <c r="L552" s="32"/>
      <c r="M552" s="16"/>
      <c r="N552" s="16"/>
      <c r="O552" s="16"/>
      <c r="P552" s="16"/>
      <c r="Y552" s="20"/>
      <c r="Z552" s="20"/>
      <c r="AA552" s="20"/>
      <c r="AB552" s="20"/>
      <c r="AC552" s="20"/>
      <c r="AD552" s="20"/>
    </row>
    <row r="553" spans="3:30" s="1" customFormat="1">
      <c r="C553" s="16"/>
      <c r="D553" s="16"/>
      <c r="E553" s="32"/>
      <c r="F553" s="16"/>
      <c r="G553" s="16"/>
      <c r="H553" s="16"/>
      <c r="I553" s="16"/>
      <c r="J553" s="16"/>
      <c r="K553" s="16"/>
      <c r="L553" s="32"/>
      <c r="M553" s="16"/>
      <c r="N553" s="16"/>
      <c r="O553" s="16"/>
      <c r="P553" s="16"/>
      <c r="Y553" s="20"/>
      <c r="Z553" s="20"/>
      <c r="AA553" s="20"/>
      <c r="AB553" s="20"/>
      <c r="AC553" s="20"/>
      <c r="AD553" s="20"/>
    </row>
    <row r="554" spans="3:30" s="1" customFormat="1">
      <c r="C554" s="16"/>
      <c r="D554" s="16"/>
      <c r="E554" s="32"/>
      <c r="F554" s="16"/>
      <c r="G554" s="16"/>
      <c r="H554" s="16"/>
      <c r="I554" s="16"/>
      <c r="J554" s="16"/>
      <c r="K554" s="16"/>
      <c r="L554" s="32"/>
      <c r="M554" s="16"/>
      <c r="N554" s="16"/>
      <c r="O554" s="16"/>
      <c r="P554" s="16"/>
      <c r="Y554" s="20"/>
      <c r="Z554" s="20"/>
      <c r="AA554" s="20"/>
      <c r="AB554" s="20"/>
      <c r="AC554" s="20"/>
      <c r="AD554" s="20"/>
    </row>
    <row r="555" spans="3:30" s="1" customFormat="1">
      <c r="C555" s="16"/>
      <c r="D555" s="16"/>
      <c r="E555" s="32"/>
      <c r="F555" s="16"/>
      <c r="G555" s="16"/>
      <c r="H555" s="16"/>
      <c r="I555" s="16"/>
      <c r="J555" s="16"/>
      <c r="K555" s="16"/>
      <c r="L555" s="32"/>
      <c r="M555" s="16"/>
      <c r="N555" s="16"/>
      <c r="O555" s="16"/>
      <c r="P555" s="16"/>
      <c r="Y555" s="20"/>
      <c r="Z555" s="20"/>
      <c r="AA555" s="20"/>
      <c r="AB555" s="20"/>
      <c r="AC555" s="20"/>
      <c r="AD555" s="20"/>
    </row>
    <row r="556" spans="3:30" s="1" customFormat="1">
      <c r="C556" s="16"/>
      <c r="D556" s="16"/>
      <c r="E556" s="32"/>
      <c r="F556" s="16"/>
      <c r="G556" s="16"/>
      <c r="H556" s="16"/>
      <c r="I556" s="16"/>
      <c r="J556" s="16"/>
      <c r="K556" s="16"/>
      <c r="L556" s="32"/>
      <c r="M556" s="16"/>
      <c r="N556" s="16"/>
      <c r="O556" s="16"/>
      <c r="P556" s="16"/>
      <c r="Y556" s="20"/>
      <c r="Z556" s="20"/>
      <c r="AA556" s="20"/>
      <c r="AB556" s="20"/>
      <c r="AC556" s="20"/>
      <c r="AD556" s="20"/>
    </row>
    <row r="557" spans="3:30" s="1" customFormat="1">
      <c r="C557" s="16"/>
      <c r="D557" s="16"/>
      <c r="E557" s="32"/>
      <c r="F557" s="16"/>
      <c r="G557" s="16"/>
      <c r="H557" s="16"/>
      <c r="I557" s="16"/>
      <c r="J557" s="16"/>
      <c r="K557" s="16"/>
      <c r="L557" s="32"/>
      <c r="M557" s="16"/>
      <c r="N557" s="16"/>
      <c r="O557" s="16"/>
      <c r="P557" s="16"/>
      <c r="Y557" s="20"/>
      <c r="Z557" s="20"/>
      <c r="AA557" s="20"/>
      <c r="AB557" s="20"/>
      <c r="AC557" s="20"/>
      <c r="AD557" s="20"/>
    </row>
    <row r="558" spans="3:30" s="1" customFormat="1">
      <c r="C558" s="16"/>
      <c r="D558" s="16"/>
      <c r="E558" s="32"/>
      <c r="F558" s="16"/>
      <c r="G558" s="16"/>
      <c r="H558" s="16"/>
      <c r="I558" s="16"/>
      <c r="J558" s="16"/>
      <c r="K558" s="16"/>
      <c r="L558" s="32"/>
      <c r="M558" s="16"/>
      <c r="N558" s="16"/>
      <c r="O558" s="16"/>
      <c r="P558" s="16"/>
      <c r="Y558" s="20"/>
      <c r="Z558" s="20"/>
      <c r="AA558" s="20"/>
      <c r="AB558" s="20"/>
      <c r="AC558" s="20"/>
      <c r="AD558" s="20"/>
    </row>
    <row r="559" spans="3:30" s="1" customFormat="1">
      <c r="C559" s="16"/>
      <c r="D559" s="16"/>
      <c r="E559" s="32"/>
      <c r="F559" s="16"/>
      <c r="G559" s="16"/>
      <c r="H559" s="16"/>
      <c r="I559" s="16"/>
      <c r="J559" s="16"/>
      <c r="K559" s="16"/>
      <c r="L559" s="32"/>
      <c r="M559" s="16"/>
      <c r="N559" s="16"/>
      <c r="O559" s="16"/>
      <c r="P559" s="16"/>
      <c r="Y559" s="20"/>
      <c r="Z559" s="20"/>
      <c r="AA559" s="20"/>
      <c r="AB559" s="20"/>
      <c r="AC559" s="20"/>
      <c r="AD559" s="20"/>
    </row>
    <row r="560" spans="3:30" s="1" customFormat="1">
      <c r="C560" s="16"/>
      <c r="D560" s="16"/>
      <c r="E560" s="32"/>
      <c r="F560" s="16"/>
      <c r="G560" s="16"/>
      <c r="H560" s="16"/>
      <c r="I560" s="16"/>
      <c r="J560" s="16"/>
      <c r="K560" s="16"/>
      <c r="L560" s="32"/>
      <c r="M560" s="16"/>
      <c r="N560" s="16"/>
      <c r="O560" s="16"/>
      <c r="P560" s="16"/>
      <c r="Y560" s="20"/>
      <c r="Z560" s="20"/>
      <c r="AA560" s="20"/>
      <c r="AB560" s="20"/>
      <c r="AC560" s="20"/>
      <c r="AD560" s="20"/>
    </row>
    <row r="561" spans="3:30" s="1" customFormat="1">
      <c r="C561" s="16"/>
      <c r="D561" s="16"/>
      <c r="E561" s="32"/>
      <c r="F561" s="16"/>
      <c r="G561" s="16"/>
      <c r="H561" s="16"/>
      <c r="I561" s="16"/>
      <c r="J561" s="16"/>
      <c r="K561" s="16"/>
      <c r="L561" s="32"/>
      <c r="M561" s="16"/>
      <c r="N561" s="16"/>
      <c r="O561" s="16"/>
      <c r="P561" s="16"/>
      <c r="Y561" s="20"/>
      <c r="Z561" s="20"/>
      <c r="AA561" s="20"/>
      <c r="AB561" s="20"/>
      <c r="AC561" s="20"/>
      <c r="AD561" s="20"/>
    </row>
    <row r="562" spans="3:30" s="1" customFormat="1">
      <c r="C562" s="16"/>
      <c r="D562" s="16"/>
      <c r="E562" s="32"/>
      <c r="F562" s="16"/>
      <c r="G562" s="16"/>
      <c r="H562" s="16"/>
      <c r="I562" s="16"/>
      <c r="J562" s="16"/>
      <c r="K562" s="16"/>
      <c r="L562" s="32"/>
      <c r="M562" s="16"/>
      <c r="N562" s="16"/>
      <c r="O562" s="16"/>
      <c r="P562" s="16"/>
      <c r="Y562" s="20"/>
      <c r="Z562" s="20"/>
      <c r="AA562" s="20"/>
      <c r="AB562" s="20"/>
      <c r="AC562" s="20"/>
      <c r="AD562" s="20"/>
    </row>
    <row r="563" spans="3:30" s="1" customFormat="1">
      <c r="C563" s="16"/>
      <c r="D563" s="16"/>
      <c r="E563" s="32"/>
      <c r="F563" s="16"/>
      <c r="G563" s="16"/>
      <c r="H563" s="16"/>
      <c r="I563" s="16"/>
      <c r="J563" s="16"/>
      <c r="K563" s="16"/>
      <c r="L563" s="32"/>
      <c r="M563" s="16"/>
      <c r="N563" s="16"/>
      <c r="O563" s="16"/>
      <c r="P563" s="16"/>
      <c r="Y563" s="20"/>
      <c r="Z563" s="20"/>
      <c r="AA563" s="20"/>
      <c r="AB563" s="20"/>
      <c r="AC563" s="20"/>
      <c r="AD563" s="20"/>
    </row>
    <row r="564" spans="3:30" s="1" customFormat="1">
      <c r="C564" s="16"/>
      <c r="D564" s="16"/>
      <c r="E564" s="32"/>
      <c r="F564" s="16"/>
      <c r="G564" s="16"/>
      <c r="H564" s="16"/>
      <c r="I564" s="16"/>
      <c r="J564" s="16"/>
      <c r="K564" s="16"/>
      <c r="L564" s="32"/>
      <c r="M564" s="16"/>
      <c r="N564" s="16"/>
      <c r="O564" s="16"/>
      <c r="P564" s="16"/>
      <c r="Y564" s="20"/>
      <c r="Z564" s="20"/>
      <c r="AA564" s="20"/>
      <c r="AB564" s="20"/>
      <c r="AC564" s="20"/>
      <c r="AD564" s="20"/>
    </row>
    <row r="565" spans="3:30" s="1" customFormat="1">
      <c r="C565" s="16"/>
      <c r="D565" s="16"/>
      <c r="E565" s="32"/>
      <c r="F565" s="16"/>
      <c r="G565" s="16"/>
      <c r="H565" s="16"/>
      <c r="I565" s="16"/>
      <c r="J565" s="16"/>
      <c r="K565" s="16"/>
      <c r="L565" s="32"/>
      <c r="M565" s="16"/>
      <c r="N565" s="16"/>
      <c r="O565" s="16"/>
      <c r="P565" s="16"/>
      <c r="Y565" s="20"/>
      <c r="Z565" s="20"/>
      <c r="AA565" s="20"/>
      <c r="AB565" s="20"/>
      <c r="AC565" s="20"/>
      <c r="AD565" s="20"/>
    </row>
    <row r="566" spans="3:30" s="1" customFormat="1">
      <c r="C566" s="16"/>
      <c r="D566" s="16"/>
      <c r="E566" s="32"/>
      <c r="F566" s="16"/>
      <c r="G566" s="16"/>
      <c r="H566" s="16"/>
      <c r="I566" s="16"/>
      <c r="J566" s="16"/>
      <c r="K566" s="16"/>
      <c r="L566" s="32"/>
      <c r="M566" s="16"/>
      <c r="N566" s="16"/>
      <c r="O566" s="16"/>
      <c r="P566" s="16"/>
      <c r="Y566" s="20"/>
      <c r="Z566" s="20"/>
      <c r="AA566" s="20"/>
      <c r="AB566" s="20"/>
      <c r="AC566" s="20"/>
      <c r="AD566" s="20"/>
    </row>
    <row r="567" spans="3:30" s="1" customFormat="1">
      <c r="C567" s="16"/>
      <c r="D567" s="16"/>
      <c r="E567" s="32"/>
      <c r="F567" s="16"/>
      <c r="G567" s="16"/>
      <c r="H567" s="16"/>
      <c r="I567" s="16"/>
      <c r="J567" s="16"/>
      <c r="K567" s="16"/>
      <c r="L567" s="32"/>
      <c r="M567" s="16"/>
      <c r="N567" s="16"/>
      <c r="O567" s="16"/>
      <c r="P567" s="16"/>
      <c r="Y567" s="20"/>
      <c r="Z567" s="20"/>
      <c r="AA567" s="20"/>
      <c r="AB567" s="20"/>
      <c r="AC567" s="20"/>
      <c r="AD567" s="20"/>
    </row>
    <row r="568" spans="3:30" s="1" customFormat="1">
      <c r="C568" s="16"/>
      <c r="D568" s="16"/>
      <c r="E568" s="32"/>
      <c r="F568" s="16"/>
      <c r="G568" s="16"/>
      <c r="H568" s="16"/>
      <c r="I568" s="16"/>
      <c r="J568" s="16"/>
      <c r="K568" s="16"/>
      <c r="L568" s="32"/>
      <c r="M568" s="16"/>
      <c r="N568" s="16"/>
      <c r="O568" s="16"/>
      <c r="P568" s="16"/>
      <c r="Y568" s="20"/>
      <c r="Z568" s="20"/>
      <c r="AA568" s="20"/>
      <c r="AB568" s="20"/>
      <c r="AC568" s="20"/>
      <c r="AD568" s="20"/>
    </row>
    <row r="569" spans="3:30" s="1" customFormat="1">
      <c r="C569" s="16"/>
      <c r="D569" s="16"/>
      <c r="E569" s="32"/>
      <c r="F569" s="16"/>
      <c r="G569" s="16"/>
      <c r="H569" s="16"/>
      <c r="I569" s="16"/>
      <c r="J569" s="16"/>
      <c r="K569" s="16"/>
      <c r="L569" s="32"/>
      <c r="M569" s="16"/>
      <c r="N569" s="16"/>
      <c r="O569" s="16"/>
      <c r="P569" s="16"/>
      <c r="Y569" s="20"/>
      <c r="Z569" s="20"/>
      <c r="AA569" s="20"/>
      <c r="AB569" s="20"/>
      <c r="AC569" s="20"/>
      <c r="AD569" s="20"/>
    </row>
    <row r="570" spans="3:30" s="1" customFormat="1">
      <c r="C570" s="16"/>
      <c r="D570" s="16"/>
      <c r="E570" s="32"/>
      <c r="F570" s="16"/>
      <c r="G570" s="16"/>
      <c r="H570" s="16"/>
      <c r="I570" s="16"/>
      <c r="J570" s="16"/>
      <c r="K570" s="16"/>
      <c r="L570" s="32"/>
      <c r="M570" s="16"/>
      <c r="N570" s="16"/>
      <c r="O570" s="16"/>
      <c r="P570" s="16"/>
      <c r="Y570" s="20"/>
      <c r="Z570" s="20"/>
      <c r="AA570" s="20"/>
      <c r="AB570" s="20"/>
      <c r="AC570" s="20"/>
      <c r="AD570" s="20"/>
    </row>
    <row r="571" spans="3:30" s="1" customFormat="1">
      <c r="C571" s="16"/>
      <c r="D571" s="16"/>
      <c r="E571" s="32"/>
      <c r="F571" s="16"/>
      <c r="G571" s="16"/>
      <c r="H571" s="16"/>
      <c r="I571" s="16"/>
      <c r="J571" s="16"/>
      <c r="K571" s="16"/>
      <c r="L571" s="32"/>
      <c r="M571" s="16"/>
      <c r="N571" s="16"/>
      <c r="O571" s="16"/>
      <c r="P571" s="16"/>
      <c r="Y571" s="20"/>
      <c r="Z571" s="20"/>
      <c r="AA571" s="20"/>
      <c r="AB571" s="20"/>
      <c r="AC571" s="20"/>
      <c r="AD571" s="20"/>
    </row>
    <row r="572" spans="3:30" s="1" customFormat="1">
      <c r="C572" s="16"/>
      <c r="D572" s="16"/>
      <c r="E572" s="32"/>
      <c r="F572" s="16"/>
      <c r="G572" s="16"/>
      <c r="H572" s="16"/>
      <c r="I572" s="16"/>
      <c r="J572" s="16"/>
      <c r="K572" s="16"/>
      <c r="L572" s="32"/>
      <c r="M572" s="16"/>
      <c r="N572" s="16"/>
      <c r="O572" s="16"/>
      <c r="P572" s="16"/>
      <c r="Y572" s="20"/>
      <c r="Z572" s="20"/>
      <c r="AA572" s="20"/>
      <c r="AB572" s="20"/>
      <c r="AC572" s="20"/>
      <c r="AD572" s="20"/>
    </row>
    <row r="573" spans="3:30" s="1" customFormat="1">
      <c r="C573" s="16"/>
      <c r="D573" s="16"/>
      <c r="E573" s="32"/>
      <c r="F573" s="16"/>
      <c r="G573" s="16"/>
      <c r="H573" s="16"/>
      <c r="I573" s="16"/>
      <c r="J573" s="16"/>
      <c r="K573" s="16"/>
      <c r="L573" s="32"/>
      <c r="M573" s="16"/>
      <c r="N573" s="16"/>
      <c r="O573" s="16"/>
      <c r="P573" s="16"/>
      <c r="Y573" s="20"/>
      <c r="Z573" s="20"/>
      <c r="AA573" s="20"/>
      <c r="AB573" s="20"/>
      <c r="AC573" s="20"/>
      <c r="AD573" s="20"/>
    </row>
    <row r="574" spans="3:30" s="1" customFormat="1">
      <c r="C574" s="16"/>
      <c r="D574" s="16"/>
      <c r="E574" s="32"/>
      <c r="F574" s="16"/>
      <c r="G574" s="16"/>
      <c r="H574" s="16"/>
      <c r="I574" s="16"/>
      <c r="J574" s="16"/>
      <c r="K574" s="16"/>
      <c r="L574" s="32"/>
      <c r="M574" s="16"/>
      <c r="N574" s="16"/>
      <c r="O574" s="16"/>
      <c r="P574" s="16"/>
      <c r="Y574" s="20"/>
      <c r="Z574" s="20"/>
      <c r="AA574" s="20"/>
      <c r="AB574" s="20"/>
      <c r="AC574" s="20"/>
      <c r="AD574" s="20"/>
    </row>
    <row r="575" spans="3:30" s="1" customFormat="1">
      <c r="C575" s="16"/>
      <c r="D575" s="16"/>
      <c r="E575" s="32"/>
      <c r="F575" s="16"/>
      <c r="G575" s="16"/>
      <c r="H575" s="16"/>
      <c r="I575" s="16"/>
      <c r="J575" s="16"/>
      <c r="K575" s="16"/>
      <c r="L575" s="32"/>
      <c r="M575" s="16"/>
      <c r="N575" s="16"/>
      <c r="O575" s="16"/>
      <c r="P575" s="16"/>
      <c r="Y575" s="20"/>
      <c r="Z575" s="20"/>
      <c r="AA575" s="20"/>
      <c r="AB575" s="20"/>
      <c r="AC575" s="20"/>
      <c r="AD575" s="20"/>
    </row>
    <row r="576" spans="3:30" s="1" customFormat="1">
      <c r="C576" s="16"/>
      <c r="D576" s="16"/>
      <c r="E576" s="32"/>
      <c r="F576" s="16"/>
      <c r="G576" s="16"/>
      <c r="H576" s="16"/>
      <c r="I576" s="16"/>
      <c r="J576" s="16"/>
      <c r="K576" s="16"/>
      <c r="L576" s="32"/>
      <c r="M576" s="16"/>
      <c r="N576" s="16"/>
      <c r="O576" s="16"/>
      <c r="P576" s="16"/>
      <c r="Y576" s="20"/>
      <c r="Z576" s="20"/>
      <c r="AA576" s="20"/>
      <c r="AB576" s="20"/>
      <c r="AC576" s="20"/>
      <c r="AD576" s="20"/>
    </row>
    <row r="577" spans="3:30" s="1" customFormat="1">
      <c r="C577" s="16"/>
      <c r="D577" s="16"/>
      <c r="E577" s="32"/>
      <c r="F577" s="16"/>
      <c r="G577" s="16"/>
      <c r="H577" s="16"/>
      <c r="I577" s="16"/>
      <c r="J577" s="16"/>
      <c r="K577" s="16"/>
      <c r="L577" s="32"/>
      <c r="M577" s="16"/>
      <c r="N577" s="16"/>
      <c r="O577" s="16"/>
      <c r="P577" s="16"/>
      <c r="Y577" s="20"/>
      <c r="Z577" s="20"/>
      <c r="AA577" s="20"/>
      <c r="AB577" s="20"/>
      <c r="AC577" s="20"/>
      <c r="AD577" s="20"/>
    </row>
    <row r="578" spans="3:30" s="1" customFormat="1">
      <c r="C578" s="16"/>
      <c r="D578" s="16"/>
      <c r="E578" s="32"/>
      <c r="F578" s="16"/>
      <c r="G578" s="16"/>
      <c r="H578" s="16"/>
      <c r="I578" s="16"/>
      <c r="J578" s="16"/>
      <c r="K578" s="16"/>
      <c r="L578" s="32"/>
      <c r="M578" s="16"/>
      <c r="N578" s="16"/>
      <c r="O578" s="16"/>
      <c r="P578" s="16"/>
      <c r="Y578" s="20"/>
      <c r="Z578" s="20"/>
      <c r="AA578" s="20"/>
      <c r="AB578" s="20"/>
      <c r="AC578" s="20"/>
      <c r="AD578" s="20"/>
    </row>
    <row r="579" spans="3:30" s="1" customFormat="1">
      <c r="C579" s="16"/>
      <c r="D579" s="16"/>
      <c r="E579" s="32"/>
      <c r="F579" s="16"/>
      <c r="G579" s="16"/>
      <c r="H579" s="16"/>
      <c r="I579" s="16"/>
      <c r="J579" s="16"/>
      <c r="K579" s="16"/>
      <c r="L579" s="32"/>
      <c r="M579" s="16"/>
      <c r="N579" s="16"/>
      <c r="O579" s="16"/>
      <c r="P579" s="16"/>
      <c r="Y579" s="20"/>
      <c r="Z579" s="20"/>
      <c r="AA579" s="20"/>
      <c r="AB579" s="20"/>
      <c r="AC579" s="20"/>
      <c r="AD579" s="20"/>
    </row>
    <row r="580" spans="3:30" s="1" customFormat="1">
      <c r="C580" s="16"/>
      <c r="D580" s="16"/>
      <c r="E580" s="32"/>
      <c r="F580" s="16"/>
      <c r="G580" s="16"/>
      <c r="H580" s="16"/>
      <c r="I580" s="16"/>
      <c r="J580" s="16"/>
      <c r="K580" s="16"/>
      <c r="L580" s="32"/>
      <c r="M580" s="16"/>
      <c r="N580" s="16"/>
      <c r="O580" s="16"/>
      <c r="P580" s="16"/>
      <c r="Y580" s="20"/>
      <c r="Z580" s="20"/>
      <c r="AA580" s="20"/>
      <c r="AB580" s="20"/>
      <c r="AC580" s="20"/>
      <c r="AD580" s="20"/>
    </row>
    <row r="581" spans="3:30" s="1" customFormat="1">
      <c r="C581" s="16"/>
      <c r="D581" s="16"/>
      <c r="E581" s="32"/>
      <c r="F581" s="16"/>
      <c r="G581" s="16"/>
      <c r="H581" s="16"/>
      <c r="I581" s="16"/>
      <c r="J581" s="16"/>
      <c r="K581" s="16"/>
      <c r="L581" s="32"/>
      <c r="M581" s="16"/>
      <c r="N581" s="16"/>
      <c r="O581" s="16"/>
      <c r="P581" s="16"/>
      <c r="Y581" s="20"/>
      <c r="Z581" s="20"/>
      <c r="AA581" s="20"/>
      <c r="AB581" s="20"/>
      <c r="AC581" s="20"/>
      <c r="AD581" s="20"/>
    </row>
    <row r="582" spans="3:30" s="1" customFormat="1">
      <c r="C582" s="16"/>
      <c r="D582" s="16"/>
      <c r="E582" s="32"/>
      <c r="F582" s="16"/>
      <c r="G582" s="16"/>
      <c r="H582" s="16"/>
      <c r="I582" s="16"/>
      <c r="J582" s="16"/>
      <c r="K582" s="16"/>
      <c r="L582" s="32"/>
      <c r="M582" s="16"/>
      <c r="N582" s="16"/>
      <c r="O582" s="16"/>
      <c r="P582" s="16"/>
      <c r="Y582" s="20"/>
      <c r="Z582" s="20"/>
      <c r="AA582" s="20"/>
      <c r="AB582" s="20"/>
      <c r="AC582" s="20"/>
      <c r="AD582" s="20"/>
    </row>
    <row r="583" spans="3:30" s="1" customFormat="1">
      <c r="C583" s="16"/>
      <c r="D583" s="16"/>
      <c r="E583" s="32"/>
      <c r="F583" s="16"/>
      <c r="G583" s="16"/>
      <c r="H583" s="16"/>
      <c r="I583" s="16"/>
      <c r="J583" s="16"/>
      <c r="K583" s="16"/>
      <c r="L583" s="32"/>
      <c r="M583" s="16"/>
      <c r="N583" s="16"/>
      <c r="O583" s="16"/>
      <c r="P583" s="16"/>
      <c r="Y583" s="20"/>
      <c r="Z583" s="20"/>
      <c r="AA583" s="20"/>
      <c r="AB583" s="20"/>
      <c r="AC583" s="20"/>
      <c r="AD583" s="20"/>
    </row>
    <row r="584" spans="3:30" s="1" customFormat="1">
      <c r="C584" s="16"/>
      <c r="D584" s="16"/>
      <c r="E584" s="32"/>
      <c r="F584" s="16"/>
      <c r="G584" s="16"/>
      <c r="H584" s="16"/>
      <c r="I584" s="16"/>
      <c r="J584" s="16"/>
      <c r="K584" s="16"/>
      <c r="L584" s="32"/>
      <c r="M584" s="16"/>
      <c r="N584" s="16"/>
      <c r="O584" s="16"/>
      <c r="P584" s="16"/>
      <c r="Y584" s="20"/>
      <c r="Z584" s="20"/>
      <c r="AA584" s="20"/>
      <c r="AB584" s="20"/>
      <c r="AC584" s="20"/>
      <c r="AD584" s="20"/>
    </row>
    <row r="585" spans="3:30" s="1" customFormat="1">
      <c r="C585" s="16"/>
      <c r="D585" s="16"/>
      <c r="E585" s="32"/>
      <c r="F585" s="16"/>
      <c r="G585" s="16"/>
      <c r="H585" s="16"/>
      <c r="I585" s="16"/>
      <c r="J585" s="16"/>
      <c r="K585" s="16"/>
      <c r="L585" s="32"/>
      <c r="M585" s="16"/>
      <c r="N585" s="16"/>
      <c r="O585" s="16"/>
      <c r="P585" s="16"/>
      <c r="Y585" s="20"/>
      <c r="Z585" s="20"/>
      <c r="AA585" s="20"/>
      <c r="AB585" s="20"/>
      <c r="AC585" s="20"/>
      <c r="AD585" s="20"/>
    </row>
    <row r="586" spans="3:30" s="1" customFormat="1">
      <c r="C586" s="16"/>
      <c r="D586" s="16"/>
      <c r="E586" s="32"/>
      <c r="F586" s="16"/>
      <c r="G586" s="16"/>
      <c r="H586" s="16"/>
      <c r="I586" s="16"/>
      <c r="J586" s="16"/>
      <c r="K586" s="16"/>
      <c r="L586" s="32"/>
      <c r="M586" s="16"/>
      <c r="N586" s="16"/>
      <c r="O586" s="16"/>
      <c r="P586" s="16"/>
      <c r="Y586" s="20"/>
      <c r="Z586" s="20"/>
      <c r="AA586" s="20"/>
      <c r="AB586" s="20"/>
      <c r="AC586" s="20"/>
      <c r="AD586" s="20"/>
    </row>
    <row r="587" spans="3:30" s="1" customFormat="1">
      <c r="C587" s="16"/>
      <c r="D587" s="16"/>
      <c r="E587" s="32"/>
      <c r="F587" s="16"/>
      <c r="G587" s="16"/>
      <c r="H587" s="16"/>
      <c r="I587" s="16"/>
      <c r="J587" s="16"/>
      <c r="K587" s="16"/>
      <c r="L587" s="32"/>
      <c r="M587" s="16"/>
      <c r="N587" s="16"/>
      <c r="O587" s="16"/>
      <c r="P587" s="16"/>
      <c r="Y587" s="20"/>
      <c r="Z587" s="20"/>
      <c r="AA587" s="20"/>
      <c r="AB587" s="20"/>
      <c r="AC587" s="20"/>
      <c r="AD587" s="20"/>
    </row>
    <row r="588" spans="3:30" s="1" customFormat="1">
      <c r="C588" s="16"/>
      <c r="D588" s="16"/>
      <c r="E588" s="32"/>
      <c r="F588" s="16"/>
      <c r="G588" s="16"/>
      <c r="H588" s="16"/>
      <c r="I588" s="16"/>
      <c r="J588" s="16"/>
      <c r="K588" s="16"/>
      <c r="L588" s="32"/>
      <c r="M588" s="16"/>
      <c r="N588" s="16"/>
      <c r="O588" s="16"/>
      <c r="P588" s="16"/>
      <c r="Y588" s="20"/>
      <c r="Z588" s="20"/>
      <c r="AA588" s="20"/>
      <c r="AB588" s="20"/>
      <c r="AC588" s="20"/>
      <c r="AD588" s="20"/>
    </row>
    <row r="589" spans="3:30" s="1" customFormat="1">
      <c r="C589" s="16"/>
      <c r="D589" s="16"/>
      <c r="E589" s="32"/>
      <c r="F589" s="16"/>
      <c r="G589" s="16"/>
      <c r="H589" s="16"/>
      <c r="I589" s="16"/>
      <c r="J589" s="16"/>
      <c r="K589" s="16"/>
      <c r="L589" s="32"/>
      <c r="M589" s="16"/>
      <c r="N589" s="16"/>
      <c r="O589" s="16"/>
      <c r="P589" s="16"/>
      <c r="Y589" s="20"/>
      <c r="Z589" s="20"/>
      <c r="AA589" s="20"/>
      <c r="AB589" s="20"/>
      <c r="AC589" s="20"/>
      <c r="AD589" s="20"/>
    </row>
    <row r="590" spans="3:30" s="1" customFormat="1">
      <c r="C590" s="16"/>
      <c r="D590" s="16"/>
      <c r="E590" s="32"/>
      <c r="F590" s="16"/>
      <c r="G590" s="16"/>
      <c r="H590" s="16"/>
      <c r="I590" s="16"/>
      <c r="J590" s="16"/>
      <c r="K590" s="16"/>
      <c r="L590" s="32"/>
      <c r="M590" s="16"/>
      <c r="N590" s="16"/>
      <c r="O590" s="16"/>
      <c r="P590" s="16"/>
      <c r="Y590" s="20"/>
      <c r="Z590" s="20"/>
      <c r="AA590" s="20"/>
      <c r="AB590" s="20"/>
      <c r="AC590" s="20"/>
      <c r="AD590" s="20"/>
    </row>
    <row r="591" spans="3:30" s="1" customFormat="1">
      <c r="C591" s="16"/>
      <c r="D591" s="16"/>
      <c r="E591" s="32"/>
      <c r="F591" s="16"/>
      <c r="G591" s="16"/>
      <c r="H591" s="16"/>
      <c r="I591" s="16"/>
      <c r="J591" s="16"/>
      <c r="K591" s="16"/>
      <c r="L591" s="32"/>
      <c r="M591" s="16"/>
      <c r="N591" s="16"/>
      <c r="O591" s="16"/>
      <c r="P591" s="16"/>
      <c r="Y591" s="20"/>
      <c r="Z591" s="20"/>
      <c r="AA591" s="20"/>
      <c r="AB591" s="20"/>
      <c r="AC591" s="20"/>
      <c r="AD591" s="20"/>
    </row>
    <row r="592" spans="3:30" s="1" customFormat="1">
      <c r="C592" s="16"/>
      <c r="D592" s="16"/>
      <c r="E592" s="32"/>
      <c r="F592" s="16"/>
      <c r="G592" s="16"/>
      <c r="H592" s="16"/>
      <c r="I592" s="16"/>
      <c r="J592" s="16"/>
      <c r="K592" s="16"/>
      <c r="L592" s="32"/>
      <c r="M592" s="16"/>
      <c r="N592" s="16"/>
      <c r="O592" s="16"/>
      <c r="P592" s="16"/>
      <c r="Y592" s="20"/>
      <c r="Z592" s="20"/>
      <c r="AA592" s="20"/>
      <c r="AB592" s="20"/>
      <c r="AC592" s="20"/>
      <c r="AD592" s="20"/>
    </row>
    <row r="593" spans="3:30" s="1" customFormat="1">
      <c r="C593" s="16"/>
      <c r="D593" s="16"/>
      <c r="E593" s="32"/>
      <c r="F593" s="16"/>
      <c r="G593" s="16"/>
      <c r="H593" s="16"/>
      <c r="I593" s="16"/>
      <c r="J593" s="16"/>
      <c r="K593" s="16"/>
      <c r="L593" s="32"/>
      <c r="M593" s="16"/>
      <c r="N593" s="16"/>
      <c r="O593" s="16"/>
      <c r="P593" s="16"/>
      <c r="Y593" s="20"/>
      <c r="Z593" s="20"/>
      <c r="AA593" s="20"/>
      <c r="AB593" s="20"/>
      <c r="AC593" s="20"/>
      <c r="AD593" s="20"/>
    </row>
    <row r="594" spans="3:30" s="1" customFormat="1">
      <c r="C594" s="16"/>
      <c r="D594" s="16"/>
      <c r="E594" s="32"/>
      <c r="F594" s="16"/>
      <c r="G594" s="16"/>
      <c r="H594" s="16"/>
      <c r="I594" s="16"/>
      <c r="J594" s="16"/>
      <c r="K594" s="16"/>
      <c r="L594" s="32"/>
      <c r="M594" s="16"/>
      <c r="N594" s="16"/>
      <c r="O594" s="16"/>
      <c r="P594" s="16"/>
      <c r="Y594" s="20"/>
      <c r="Z594" s="20"/>
      <c r="AA594" s="20"/>
      <c r="AB594" s="20"/>
      <c r="AC594" s="20"/>
      <c r="AD594" s="20"/>
    </row>
    <row r="595" spans="3:30" s="1" customFormat="1">
      <c r="C595" s="16"/>
      <c r="D595" s="16"/>
      <c r="E595" s="32"/>
      <c r="F595" s="16"/>
      <c r="G595" s="16"/>
      <c r="H595" s="16"/>
      <c r="I595" s="16"/>
      <c r="J595" s="16"/>
      <c r="K595" s="16"/>
      <c r="L595" s="32"/>
      <c r="M595" s="16"/>
      <c r="N595" s="16"/>
      <c r="O595" s="16"/>
      <c r="P595" s="16"/>
      <c r="Y595" s="20"/>
      <c r="Z595" s="20"/>
      <c r="AA595" s="20"/>
      <c r="AB595" s="20"/>
      <c r="AC595" s="20"/>
      <c r="AD595" s="20"/>
    </row>
    <row r="596" spans="3:30" s="1" customFormat="1">
      <c r="C596" s="16"/>
      <c r="D596" s="16"/>
      <c r="E596" s="32"/>
      <c r="F596" s="16"/>
      <c r="G596" s="16"/>
      <c r="H596" s="16"/>
      <c r="I596" s="16"/>
      <c r="J596" s="16"/>
      <c r="K596" s="16"/>
      <c r="L596" s="32"/>
      <c r="M596" s="16"/>
      <c r="N596" s="16"/>
      <c r="O596" s="16"/>
      <c r="P596" s="16"/>
      <c r="Y596" s="20"/>
      <c r="Z596" s="20"/>
      <c r="AA596" s="20"/>
      <c r="AB596" s="20"/>
      <c r="AC596" s="20"/>
      <c r="AD596" s="20"/>
    </row>
    <row r="597" spans="3:30" s="1" customFormat="1">
      <c r="C597" s="16"/>
      <c r="D597" s="16"/>
      <c r="E597" s="32"/>
      <c r="F597" s="16"/>
      <c r="G597" s="16"/>
      <c r="H597" s="16"/>
      <c r="I597" s="16"/>
      <c r="J597" s="16"/>
      <c r="K597" s="16"/>
      <c r="L597" s="32"/>
      <c r="M597" s="16"/>
      <c r="N597" s="16"/>
      <c r="O597" s="16"/>
      <c r="P597" s="16"/>
      <c r="Y597" s="20"/>
      <c r="Z597" s="20"/>
      <c r="AA597" s="20"/>
      <c r="AB597" s="20"/>
      <c r="AC597" s="20"/>
      <c r="AD597" s="20"/>
    </row>
    <row r="598" spans="3:30" s="1" customFormat="1">
      <c r="C598" s="16"/>
      <c r="D598" s="16"/>
      <c r="E598" s="32"/>
      <c r="F598" s="16"/>
      <c r="G598" s="16"/>
      <c r="H598" s="16"/>
      <c r="I598" s="16"/>
      <c r="J598" s="16"/>
      <c r="K598" s="16"/>
      <c r="L598" s="32"/>
      <c r="M598" s="16"/>
      <c r="N598" s="16"/>
      <c r="O598" s="16"/>
      <c r="P598" s="16"/>
      <c r="Y598" s="20"/>
      <c r="Z598" s="20"/>
      <c r="AA598" s="20"/>
      <c r="AB598" s="20"/>
      <c r="AC598" s="20"/>
      <c r="AD598" s="20"/>
    </row>
    <row r="599" spans="3:30" s="1" customFormat="1">
      <c r="C599" s="16"/>
      <c r="D599" s="16"/>
      <c r="E599" s="32"/>
      <c r="F599" s="16"/>
      <c r="G599" s="16"/>
      <c r="H599" s="16"/>
      <c r="I599" s="16"/>
      <c r="J599" s="16"/>
      <c r="K599" s="16"/>
      <c r="L599" s="32"/>
      <c r="M599" s="16"/>
      <c r="N599" s="16"/>
      <c r="O599" s="16"/>
      <c r="P599" s="16"/>
      <c r="Y599" s="20"/>
      <c r="Z599" s="20"/>
      <c r="AA599" s="20"/>
      <c r="AB599" s="20"/>
      <c r="AC599" s="20"/>
      <c r="AD599" s="20"/>
    </row>
    <row r="600" spans="3:30" s="1" customFormat="1">
      <c r="C600" s="16"/>
      <c r="D600" s="16"/>
      <c r="E600" s="32"/>
      <c r="F600" s="16"/>
      <c r="G600" s="16"/>
      <c r="H600" s="16"/>
      <c r="I600" s="16"/>
      <c r="J600" s="16"/>
      <c r="K600" s="16"/>
      <c r="L600" s="32"/>
      <c r="M600" s="16"/>
      <c r="N600" s="16"/>
      <c r="O600" s="16"/>
      <c r="P600" s="16"/>
      <c r="Y600" s="20"/>
      <c r="Z600" s="20"/>
      <c r="AA600" s="20"/>
      <c r="AB600" s="20"/>
      <c r="AC600" s="20"/>
      <c r="AD600" s="20"/>
    </row>
    <row r="601" spans="3:30" s="1" customFormat="1">
      <c r="C601" s="16"/>
      <c r="D601" s="16"/>
      <c r="E601" s="32"/>
      <c r="F601" s="16"/>
      <c r="G601" s="16"/>
      <c r="H601" s="16"/>
      <c r="I601" s="16"/>
      <c r="J601" s="16"/>
      <c r="K601" s="16"/>
      <c r="L601" s="32"/>
      <c r="M601" s="16"/>
      <c r="N601" s="16"/>
      <c r="O601" s="16"/>
      <c r="P601" s="16"/>
      <c r="Y601" s="20"/>
      <c r="Z601" s="20"/>
      <c r="AA601" s="20"/>
      <c r="AB601" s="20"/>
      <c r="AC601" s="20"/>
      <c r="AD601" s="20"/>
    </row>
    <row r="602" spans="3:30" s="1" customFormat="1">
      <c r="C602" s="16"/>
      <c r="D602" s="16"/>
      <c r="E602" s="32"/>
      <c r="F602" s="16"/>
      <c r="G602" s="16"/>
      <c r="H602" s="16"/>
      <c r="I602" s="16"/>
      <c r="J602" s="16"/>
      <c r="K602" s="16"/>
      <c r="L602" s="32"/>
      <c r="M602" s="16"/>
      <c r="N602" s="16"/>
      <c r="O602" s="16"/>
      <c r="P602" s="16"/>
      <c r="Y602" s="20"/>
      <c r="Z602" s="20"/>
      <c r="AA602" s="20"/>
      <c r="AB602" s="20"/>
      <c r="AC602" s="20"/>
      <c r="AD602" s="20"/>
    </row>
    <row r="603" spans="3:30" s="1" customFormat="1">
      <c r="C603" s="16"/>
      <c r="D603" s="16"/>
      <c r="E603" s="32"/>
      <c r="F603" s="16"/>
      <c r="G603" s="16"/>
      <c r="H603" s="16"/>
      <c r="I603" s="16"/>
      <c r="J603" s="16"/>
      <c r="K603" s="16"/>
      <c r="L603" s="32"/>
      <c r="M603" s="16"/>
      <c r="N603" s="16"/>
      <c r="O603" s="16"/>
      <c r="P603" s="16"/>
      <c r="Y603" s="20"/>
      <c r="Z603" s="20"/>
      <c r="AA603" s="20"/>
      <c r="AB603" s="20"/>
      <c r="AC603" s="20"/>
      <c r="AD603" s="20"/>
    </row>
    <row r="604" spans="3:30" s="1" customFormat="1">
      <c r="C604" s="16"/>
      <c r="D604" s="16"/>
      <c r="E604" s="32"/>
      <c r="F604" s="16"/>
      <c r="G604" s="16"/>
      <c r="H604" s="16"/>
      <c r="I604" s="16"/>
      <c r="J604" s="16"/>
      <c r="K604" s="16"/>
      <c r="L604" s="32"/>
      <c r="M604" s="16"/>
      <c r="N604" s="16"/>
      <c r="O604" s="16"/>
      <c r="P604" s="16"/>
      <c r="Y604" s="20"/>
      <c r="Z604" s="20"/>
      <c r="AA604" s="20"/>
      <c r="AB604" s="20"/>
      <c r="AC604" s="20"/>
      <c r="AD604" s="20"/>
    </row>
    <row r="605" spans="3:30" s="1" customFormat="1">
      <c r="C605" s="16"/>
      <c r="D605" s="16"/>
      <c r="E605" s="32"/>
      <c r="F605" s="16"/>
      <c r="G605" s="16"/>
      <c r="H605" s="16"/>
      <c r="I605" s="16"/>
      <c r="J605" s="16"/>
      <c r="K605" s="16"/>
      <c r="L605" s="32"/>
      <c r="M605" s="16"/>
      <c r="N605" s="16"/>
      <c r="O605" s="16"/>
      <c r="P605" s="16"/>
      <c r="Y605" s="20"/>
      <c r="Z605" s="20"/>
      <c r="AA605" s="20"/>
      <c r="AB605" s="20"/>
      <c r="AC605" s="20"/>
      <c r="AD605" s="20"/>
    </row>
    <row r="606" spans="3:30" s="1" customFormat="1">
      <c r="C606" s="16"/>
      <c r="D606" s="16"/>
      <c r="E606" s="32"/>
      <c r="F606" s="16"/>
      <c r="G606" s="16"/>
      <c r="H606" s="16"/>
      <c r="I606" s="16"/>
      <c r="J606" s="16"/>
      <c r="K606" s="16"/>
      <c r="L606" s="32"/>
      <c r="M606" s="16"/>
      <c r="N606" s="16"/>
      <c r="O606" s="16"/>
      <c r="P606" s="16"/>
      <c r="Y606" s="20"/>
      <c r="Z606" s="20"/>
      <c r="AA606" s="20"/>
      <c r="AB606" s="20"/>
      <c r="AC606" s="20"/>
      <c r="AD606" s="20"/>
    </row>
    <row r="607" spans="3:30" s="1" customFormat="1">
      <c r="C607" s="16"/>
      <c r="D607" s="16"/>
      <c r="E607" s="32"/>
      <c r="F607" s="16"/>
      <c r="G607" s="16"/>
      <c r="H607" s="16"/>
      <c r="I607" s="16"/>
      <c r="J607" s="16"/>
      <c r="K607" s="16"/>
      <c r="L607" s="32"/>
      <c r="M607" s="16"/>
      <c r="N607" s="16"/>
      <c r="O607" s="16"/>
      <c r="P607" s="16"/>
      <c r="Y607" s="20"/>
      <c r="Z607" s="20"/>
      <c r="AA607" s="20"/>
      <c r="AB607" s="20"/>
      <c r="AC607" s="20"/>
      <c r="AD607" s="20"/>
    </row>
    <row r="608" spans="3:30" s="1" customFormat="1">
      <c r="C608" s="16"/>
      <c r="D608" s="16"/>
      <c r="E608" s="32"/>
      <c r="F608" s="16"/>
      <c r="G608" s="16"/>
      <c r="H608" s="16"/>
      <c r="I608" s="16"/>
      <c r="J608" s="16"/>
      <c r="K608" s="16"/>
      <c r="L608" s="32"/>
      <c r="M608" s="16"/>
      <c r="N608" s="16"/>
      <c r="O608" s="16"/>
      <c r="P608" s="16"/>
      <c r="Y608" s="20"/>
      <c r="Z608" s="20"/>
      <c r="AA608" s="20"/>
      <c r="AB608" s="20"/>
      <c r="AC608" s="20"/>
      <c r="AD608" s="20"/>
    </row>
    <row r="609" spans="3:30" s="1" customFormat="1">
      <c r="C609" s="16"/>
      <c r="D609" s="16"/>
      <c r="E609" s="32"/>
      <c r="F609" s="16"/>
      <c r="G609" s="16"/>
      <c r="H609" s="16"/>
      <c r="I609" s="16"/>
      <c r="J609" s="16"/>
      <c r="K609" s="16"/>
      <c r="L609" s="32"/>
      <c r="M609" s="16"/>
      <c r="N609" s="16"/>
      <c r="O609" s="16"/>
      <c r="P609" s="16"/>
      <c r="Y609" s="20"/>
      <c r="Z609" s="20"/>
      <c r="AA609" s="20"/>
      <c r="AB609" s="20"/>
      <c r="AC609" s="20"/>
      <c r="AD609" s="20"/>
    </row>
    <row r="610" spans="3:30" s="1" customFormat="1">
      <c r="C610" s="16"/>
      <c r="D610" s="16"/>
      <c r="E610" s="32"/>
      <c r="F610" s="16"/>
      <c r="G610" s="16"/>
      <c r="H610" s="16"/>
      <c r="I610" s="16"/>
      <c r="J610" s="16"/>
      <c r="K610" s="16"/>
      <c r="L610" s="32"/>
      <c r="M610" s="16"/>
      <c r="N610" s="16"/>
      <c r="O610" s="16"/>
      <c r="P610" s="16"/>
      <c r="Y610" s="20"/>
      <c r="Z610" s="20"/>
      <c r="AA610" s="20"/>
      <c r="AB610" s="20"/>
      <c r="AC610" s="20"/>
      <c r="AD610" s="20"/>
    </row>
    <row r="611" spans="3:30" s="1" customFormat="1">
      <c r="C611" s="16"/>
      <c r="D611" s="16"/>
      <c r="E611" s="32"/>
      <c r="F611" s="16"/>
      <c r="G611" s="16"/>
      <c r="H611" s="16"/>
      <c r="I611" s="16"/>
      <c r="J611" s="16"/>
      <c r="K611" s="16"/>
      <c r="L611" s="32"/>
      <c r="M611" s="16"/>
      <c r="N611" s="16"/>
      <c r="O611" s="16"/>
      <c r="P611" s="16"/>
      <c r="Y611" s="20"/>
      <c r="Z611" s="20"/>
      <c r="AA611" s="20"/>
      <c r="AB611" s="20"/>
      <c r="AC611" s="20"/>
      <c r="AD611" s="20"/>
    </row>
    <row r="612" spans="3:30" s="1" customFormat="1">
      <c r="C612" s="16"/>
      <c r="D612" s="16"/>
      <c r="E612" s="32"/>
      <c r="F612" s="16"/>
      <c r="G612" s="16"/>
      <c r="H612" s="16"/>
      <c r="I612" s="16"/>
      <c r="J612" s="16"/>
      <c r="K612" s="16"/>
      <c r="L612" s="32"/>
      <c r="M612" s="16"/>
      <c r="N612" s="16"/>
      <c r="O612" s="16"/>
      <c r="P612" s="16"/>
      <c r="Y612" s="20"/>
      <c r="Z612" s="20"/>
      <c r="AA612" s="20"/>
      <c r="AB612" s="20"/>
      <c r="AC612" s="20"/>
      <c r="AD612" s="20"/>
    </row>
    <row r="613" spans="3:30" s="1" customFormat="1">
      <c r="C613" s="16"/>
      <c r="D613" s="16"/>
      <c r="E613" s="32"/>
      <c r="F613" s="16"/>
      <c r="G613" s="16"/>
      <c r="H613" s="16"/>
      <c r="I613" s="16"/>
      <c r="J613" s="16"/>
      <c r="K613" s="16"/>
      <c r="L613" s="32"/>
      <c r="M613" s="16"/>
      <c r="N613" s="16"/>
      <c r="O613" s="16"/>
      <c r="P613" s="16"/>
      <c r="Y613" s="20"/>
      <c r="Z613" s="20"/>
      <c r="AA613" s="20"/>
      <c r="AB613" s="20"/>
      <c r="AC613" s="20"/>
      <c r="AD613" s="20"/>
    </row>
    <row r="614" spans="3:30" s="1" customFormat="1">
      <c r="C614" s="16"/>
      <c r="D614" s="16"/>
      <c r="E614" s="32"/>
      <c r="F614" s="16"/>
      <c r="G614" s="16"/>
      <c r="H614" s="16"/>
      <c r="I614" s="16"/>
      <c r="J614" s="16"/>
      <c r="K614" s="16"/>
      <c r="L614" s="32"/>
      <c r="M614" s="16"/>
      <c r="N614" s="16"/>
      <c r="O614" s="16"/>
      <c r="P614" s="16"/>
      <c r="Y614" s="20"/>
      <c r="Z614" s="20"/>
      <c r="AA614" s="20"/>
      <c r="AB614" s="20"/>
      <c r="AC614" s="20"/>
      <c r="AD614" s="20"/>
    </row>
    <row r="615" spans="3:30" s="1" customFormat="1">
      <c r="C615" s="16"/>
      <c r="D615" s="16"/>
      <c r="E615" s="32"/>
      <c r="F615" s="16"/>
      <c r="G615" s="16"/>
      <c r="H615" s="16"/>
      <c r="I615" s="16"/>
      <c r="J615" s="16"/>
      <c r="K615" s="16"/>
      <c r="L615" s="32"/>
      <c r="M615" s="16"/>
      <c r="N615" s="16"/>
      <c r="O615" s="16"/>
      <c r="P615" s="16"/>
      <c r="Y615" s="20"/>
      <c r="Z615" s="20"/>
      <c r="AA615" s="20"/>
      <c r="AB615" s="20"/>
      <c r="AC615" s="20"/>
      <c r="AD615" s="20"/>
    </row>
    <row r="616" spans="3:30" s="1" customFormat="1">
      <c r="C616" s="16"/>
      <c r="D616" s="16"/>
      <c r="E616" s="32"/>
      <c r="F616" s="16"/>
      <c r="G616" s="16"/>
      <c r="H616" s="16"/>
      <c r="I616" s="16"/>
      <c r="J616" s="16"/>
      <c r="K616" s="16"/>
      <c r="L616" s="32"/>
      <c r="M616" s="16"/>
      <c r="N616" s="16"/>
      <c r="O616" s="16"/>
      <c r="P616" s="16"/>
      <c r="Y616" s="20"/>
      <c r="Z616" s="20"/>
      <c r="AA616" s="20"/>
      <c r="AB616" s="20"/>
      <c r="AC616" s="20"/>
      <c r="AD616" s="20"/>
    </row>
    <row r="617" spans="3:30" s="1" customFormat="1">
      <c r="C617" s="16"/>
      <c r="D617" s="16"/>
      <c r="E617" s="32"/>
      <c r="F617" s="16"/>
      <c r="G617" s="16"/>
      <c r="H617" s="16"/>
      <c r="I617" s="16"/>
      <c r="J617" s="16"/>
      <c r="K617" s="16"/>
      <c r="L617" s="32"/>
      <c r="M617" s="16"/>
      <c r="N617" s="16"/>
      <c r="O617" s="16"/>
      <c r="P617" s="16"/>
      <c r="Y617" s="20"/>
      <c r="Z617" s="20"/>
      <c r="AA617" s="20"/>
      <c r="AB617" s="20"/>
      <c r="AC617" s="20"/>
      <c r="AD617" s="20"/>
    </row>
    <row r="618" spans="3:30" s="1" customFormat="1">
      <c r="C618" s="16"/>
      <c r="D618" s="16"/>
      <c r="E618" s="32"/>
      <c r="F618" s="16"/>
      <c r="G618" s="16"/>
      <c r="H618" s="16"/>
      <c r="I618" s="16"/>
      <c r="J618" s="16"/>
      <c r="K618" s="16"/>
      <c r="L618" s="32"/>
      <c r="M618" s="16"/>
      <c r="N618" s="16"/>
      <c r="O618" s="16"/>
      <c r="P618" s="16"/>
      <c r="Y618" s="20"/>
      <c r="Z618" s="20"/>
      <c r="AA618" s="20"/>
      <c r="AB618" s="20"/>
      <c r="AC618" s="20"/>
      <c r="AD618" s="20"/>
    </row>
    <row r="619" spans="3:30" s="1" customFormat="1">
      <c r="C619" s="16"/>
      <c r="D619" s="16"/>
      <c r="E619" s="32"/>
      <c r="F619" s="16"/>
      <c r="G619" s="16"/>
      <c r="H619" s="16"/>
      <c r="I619" s="16"/>
      <c r="J619" s="16"/>
      <c r="K619" s="16"/>
      <c r="L619" s="32"/>
      <c r="M619" s="16"/>
      <c r="N619" s="16"/>
      <c r="O619" s="16"/>
      <c r="P619" s="16"/>
      <c r="Y619" s="20"/>
      <c r="Z619" s="20"/>
      <c r="AA619" s="20"/>
      <c r="AB619" s="20"/>
      <c r="AC619" s="20"/>
      <c r="AD619" s="20"/>
    </row>
    <row r="620" spans="3:30" s="1" customFormat="1">
      <c r="C620" s="16"/>
      <c r="D620" s="16"/>
      <c r="E620" s="32"/>
      <c r="F620" s="16"/>
      <c r="G620" s="16"/>
      <c r="H620" s="16"/>
      <c r="I620" s="16"/>
      <c r="J620" s="16"/>
      <c r="K620" s="16"/>
      <c r="L620" s="32"/>
      <c r="M620" s="16"/>
      <c r="N620" s="16"/>
      <c r="O620" s="16"/>
      <c r="P620" s="16"/>
      <c r="Y620" s="20"/>
      <c r="Z620" s="20"/>
      <c r="AA620" s="20"/>
      <c r="AB620" s="20"/>
      <c r="AC620" s="20"/>
      <c r="AD620" s="20"/>
    </row>
    <row r="621" spans="3:30" s="1" customFormat="1">
      <c r="C621" s="16"/>
      <c r="D621" s="16"/>
      <c r="E621" s="32"/>
      <c r="F621" s="16"/>
      <c r="G621" s="16"/>
      <c r="H621" s="16"/>
      <c r="I621" s="16"/>
      <c r="J621" s="16"/>
      <c r="K621" s="16"/>
      <c r="L621" s="32"/>
      <c r="M621" s="16"/>
      <c r="N621" s="16"/>
      <c r="O621" s="16"/>
      <c r="P621" s="16"/>
      <c r="Y621" s="20"/>
      <c r="Z621" s="20"/>
      <c r="AA621" s="20"/>
      <c r="AB621" s="20"/>
      <c r="AC621" s="20"/>
      <c r="AD621" s="20"/>
    </row>
    <row r="622" spans="3:30" s="1" customFormat="1">
      <c r="C622" s="16"/>
      <c r="D622" s="16"/>
      <c r="E622" s="32"/>
      <c r="F622" s="16"/>
      <c r="G622" s="16"/>
      <c r="H622" s="16"/>
      <c r="I622" s="16"/>
      <c r="J622" s="16"/>
      <c r="K622" s="16"/>
      <c r="L622" s="32"/>
      <c r="M622" s="16"/>
      <c r="N622" s="16"/>
      <c r="O622" s="16"/>
      <c r="P622" s="16"/>
      <c r="Y622" s="20"/>
      <c r="Z622" s="20"/>
      <c r="AA622" s="20"/>
      <c r="AB622" s="20"/>
      <c r="AC622" s="20"/>
      <c r="AD622" s="20"/>
    </row>
    <row r="623" spans="3:30" s="1" customFormat="1">
      <c r="C623" s="16"/>
      <c r="D623" s="16"/>
      <c r="E623" s="32"/>
      <c r="F623" s="16"/>
      <c r="G623" s="16"/>
      <c r="H623" s="16"/>
      <c r="I623" s="16"/>
      <c r="J623" s="16"/>
      <c r="K623" s="16"/>
      <c r="L623" s="32"/>
      <c r="M623" s="16"/>
      <c r="N623" s="16"/>
      <c r="O623" s="16"/>
      <c r="P623" s="16"/>
      <c r="Y623" s="20"/>
      <c r="Z623" s="20"/>
      <c r="AA623" s="20"/>
      <c r="AB623" s="20"/>
      <c r="AC623" s="20"/>
      <c r="AD623" s="20"/>
    </row>
    <row r="624" spans="3:30" s="1" customFormat="1">
      <c r="C624" s="16"/>
      <c r="D624" s="16"/>
      <c r="E624" s="32"/>
      <c r="F624" s="16"/>
      <c r="G624" s="16"/>
      <c r="H624" s="16"/>
      <c r="I624" s="16"/>
      <c r="J624" s="16"/>
      <c r="K624" s="16"/>
      <c r="L624" s="32"/>
      <c r="M624" s="16"/>
      <c r="N624" s="16"/>
      <c r="O624" s="16"/>
      <c r="P624" s="16"/>
      <c r="Y624" s="20"/>
      <c r="Z624" s="20"/>
      <c r="AA624" s="20"/>
      <c r="AB624" s="20"/>
      <c r="AC624" s="20"/>
      <c r="AD624" s="20"/>
    </row>
    <row r="625" spans="3:30" s="1" customFormat="1">
      <c r="C625" s="16"/>
      <c r="D625" s="16"/>
      <c r="E625" s="32"/>
      <c r="F625" s="16"/>
      <c r="G625" s="16"/>
      <c r="H625" s="16"/>
      <c r="I625" s="16"/>
      <c r="J625" s="16"/>
      <c r="K625" s="16"/>
      <c r="L625" s="32"/>
      <c r="M625" s="16"/>
      <c r="N625" s="16"/>
      <c r="O625" s="16"/>
      <c r="P625" s="16"/>
      <c r="Y625" s="20"/>
      <c r="Z625" s="20"/>
      <c r="AA625" s="20"/>
      <c r="AB625" s="20"/>
      <c r="AC625" s="20"/>
      <c r="AD625" s="20"/>
    </row>
    <row r="626" spans="3:30" s="1" customFormat="1">
      <c r="C626" s="16"/>
      <c r="D626" s="16"/>
      <c r="E626" s="32"/>
      <c r="F626" s="16"/>
      <c r="G626" s="16"/>
      <c r="H626" s="16"/>
      <c r="I626" s="16"/>
      <c r="J626" s="16"/>
      <c r="K626" s="16"/>
      <c r="L626" s="32"/>
      <c r="M626" s="16"/>
      <c r="N626" s="16"/>
      <c r="O626" s="16"/>
      <c r="P626" s="16"/>
      <c r="Y626" s="20"/>
      <c r="Z626" s="20"/>
      <c r="AA626" s="20"/>
      <c r="AB626" s="20"/>
      <c r="AC626" s="20"/>
      <c r="AD626" s="20"/>
    </row>
    <row r="627" spans="3:30" s="1" customFormat="1">
      <c r="C627" s="16"/>
      <c r="D627" s="16"/>
      <c r="E627" s="32"/>
      <c r="F627" s="16"/>
      <c r="G627" s="16"/>
      <c r="H627" s="16"/>
      <c r="I627" s="16"/>
      <c r="J627" s="16"/>
      <c r="K627" s="16"/>
      <c r="L627" s="32"/>
      <c r="M627" s="16"/>
      <c r="N627" s="16"/>
      <c r="O627" s="16"/>
      <c r="P627" s="16"/>
      <c r="Y627" s="20"/>
      <c r="Z627" s="20"/>
      <c r="AA627" s="20"/>
      <c r="AB627" s="20"/>
      <c r="AC627" s="20"/>
      <c r="AD627" s="20"/>
    </row>
    <row r="628" spans="3:30" s="1" customFormat="1">
      <c r="C628" s="16"/>
      <c r="D628" s="16"/>
      <c r="E628" s="32"/>
      <c r="F628" s="16"/>
      <c r="G628" s="16"/>
      <c r="H628" s="16"/>
      <c r="I628" s="16"/>
      <c r="J628" s="16"/>
      <c r="K628" s="16"/>
      <c r="L628" s="32"/>
      <c r="M628" s="16"/>
      <c r="N628" s="16"/>
      <c r="O628" s="16"/>
      <c r="P628" s="16"/>
      <c r="Y628" s="20"/>
      <c r="Z628" s="20"/>
      <c r="AA628" s="20"/>
      <c r="AB628" s="20"/>
      <c r="AC628" s="20"/>
      <c r="AD628" s="20"/>
    </row>
    <row r="629" spans="3:30" s="1" customFormat="1">
      <c r="C629" s="16"/>
      <c r="D629" s="16"/>
      <c r="E629" s="32"/>
      <c r="F629" s="16"/>
      <c r="G629" s="16"/>
      <c r="H629" s="16"/>
      <c r="I629" s="16"/>
      <c r="J629" s="16"/>
      <c r="K629" s="16"/>
      <c r="L629" s="32"/>
      <c r="M629" s="16"/>
      <c r="N629" s="16"/>
      <c r="O629" s="16"/>
      <c r="P629" s="16"/>
      <c r="Y629" s="20"/>
      <c r="Z629" s="20"/>
      <c r="AA629" s="20"/>
      <c r="AB629" s="20"/>
      <c r="AC629" s="20"/>
      <c r="AD629" s="20"/>
    </row>
    <row r="630" spans="3:30" s="1" customFormat="1">
      <c r="C630" s="16"/>
      <c r="D630" s="16"/>
      <c r="E630" s="32"/>
      <c r="F630" s="16"/>
      <c r="G630" s="16"/>
      <c r="H630" s="16"/>
      <c r="I630" s="16"/>
      <c r="J630" s="16"/>
      <c r="K630" s="16"/>
      <c r="L630" s="32"/>
      <c r="M630" s="16"/>
      <c r="N630" s="16"/>
      <c r="O630" s="16"/>
      <c r="P630" s="16"/>
      <c r="Y630" s="20"/>
      <c r="Z630" s="20"/>
      <c r="AA630" s="20"/>
      <c r="AB630" s="20"/>
      <c r="AC630" s="20"/>
      <c r="AD630" s="20"/>
    </row>
    <row r="631" spans="3:30" s="1" customFormat="1">
      <c r="C631" s="16"/>
      <c r="D631" s="16"/>
      <c r="E631" s="32"/>
      <c r="F631" s="16"/>
      <c r="G631" s="16"/>
      <c r="H631" s="16"/>
      <c r="I631" s="16"/>
      <c r="J631" s="16"/>
      <c r="K631" s="16"/>
      <c r="L631" s="32"/>
      <c r="M631" s="16"/>
      <c r="N631" s="16"/>
      <c r="O631" s="16"/>
      <c r="P631" s="16"/>
      <c r="Y631" s="20"/>
      <c r="Z631" s="20"/>
      <c r="AA631" s="20"/>
      <c r="AB631" s="20"/>
      <c r="AC631" s="20"/>
      <c r="AD631" s="20"/>
    </row>
    <row r="632" spans="3:30" s="1" customFormat="1">
      <c r="C632" s="16"/>
      <c r="D632" s="16"/>
      <c r="E632" s="32"/>
      <c r="F632" s="16"/>
      <c r="G632" s="16"/>
      <c r="H632" s="16"/>
      <c r="I632" s="16"/>
      <c r="J632" s="16"/>
      <c r="K632" s="16"/>
      <c r="L632" s="32"/>
      <c r="M632" s="16"/>
      <c r="N632" s="16"/>
      <c r="O632" s="16"/>
      <c r="P632" s="16"/>
      <c r="Y632" s="20"/>
      <c r="Z632" s="20"/>
      <c r="AA632" s="20"/>
      <c r="AB632" s="20"/>
      <c r="AC632" s="20"/>
      <c r="AD632" s="20"/>
    </row>
    <row r="633" spans="3:30" s="1" customFormat="1">
      <c r="C633" s="16"/>
      <c r="D633" s="16"/>
      <c r="E633" s="32"/>
      <c r="F633" s="16"/>
      <c r="G633" s="16"/>
      <c r="H633" s="16"/>
      <c r="I633" s="16"/>
      <c r="J633" s="16"/>
      <c r="K633" s="16"/>
      <c r="L633" s="32"/>
      <c r="M633" s="16"/>
      <c r="N633" s="16"/>
      <c r="O633" s="16"/>
      <c r="P633" s="16"/>
      <c r="Y633" s="20"/>
      <c r="Z633" s="20"/>
      <c r="AA633" s="20"/>
      <c r="AB633" s="20"/>
      <c r="AC633" s="20"/>
      <c r="AD633" s="20"/>
    </row>
    <row r="634" spans="3:30" s="1" customFormat="1">
      <c r="C634" s="16"/>
      <c r="D634" s="16"/>
      <c r="E634" s="32"/>
      <c r="F634" s="16"/>
      <c r="G634" s="16"/>
      <c r="H634" s="16"/>
      <c r="I634" s="16"/>
      <c r="J634" s="16"/>
      <c r="K634" s="16"/>
      <c r="L634" s="32"/>
      <c r="M634" s="16"/>
      <c r="N634" s="16"/>
      <c r="O634" s="16"/>
      <c r="P634" s="16"/>
      <c r="Y634" s="20"/>
      <c r="Z634" s="20"/>
      <c r="AA634" s="20"/>
      <c r="AB634" s="20"/>
      <c r="AC634" s="20"/>
      <c r="AD634" s="20"/>
    </row>
    <row r="635" spans="3:30" s="1" customFormat="1">
      <c r="C635" s="16"/>
      <c r="D635" s="16"/>
      <c r="E635" s="32"/>
      <c r="F635" s="16"/>
      <c r="G635" s="16"/>
      <c r="H635" s="16"/>
      <c r="I635" s="16"/>
      <c r="J635" s="16"/>
      <c r="K635" s="16"/>
      <c r="L635" s="32"/>
      <c r="M635" s="16"/>
      <c r="N635" s="16"/>
      <c r="O635" s="16"/>
      <c r="P635" s="16"/>
      <c r="Y635" s="20"/>
      <c r="Z635" s="20"/>
      <c r="AA635" s="20"/>
      <c r="AB635" s="20"/>
      <c r="AC635" s="20"/>
      <c r="AD635" s="20"/>
    </row>
    <row r="636" spans="3:30" s="1" customFormat="1">
      <c r="C636" s="16"/>
      <c r="D636" s="16"/>
      <c r="E636" s="32"/>
      <c r="F636" s="16"/>
      <c r="G636" s="16"/>
      <c r="H636" s="16"/>
      <c r="I636" s="16"/>
      <c r="J636" s="16"/>
      <c r="K636" s="16"/>
      <c r="L636" s="32"/>
      <c r="M636" s="16"/>
      <c r="N636" s="16"/>
      <c r="O636" s="16"/>
      <c r="P636" s="16"/>
      <c r="Y636" s="20"/>
      <c r="Z636" s="20"/>
      <c r="AA636" s="20"/>
      <c r="AB636" s="20"/>
      <c r="AC636" s="20"/>
      <c r="AD636" s="20"/>
    </row>
    <row r="637" spans="3:30" s="1" customFormat="1">
      <c r="C637" s="16"/>
      <c r="D637" s="16"/>
      <c r="E637" s="32"/>
      <c r="F637" s="16"/>
      <c r="G637" s="16"/>
      <c r="H637" s="16"/>
      <c r="I637" s="16"/>
      <c r="J637" s="16"/>
      <c r="K637" s="16"/>
      <c r="L637" s="32"/>
      <c r="M637" s="16"/>
      <c r="N637" s="16"/>
      <c r="O637" s="16"/>
      <c r="P637" s="16"/>
      <c r="Y637" s="20"/>
      <c r="Z637" s="20"/>
      <c r="AA637" s="20"/>
      <c r="AB637" s="20"/>
      <c r="AC637" s="20"/>
      <c r="AD637" s="20"/>
    </row>
    <row r="638" spans="3:30" s="1" customFormat="1">
      <c r="C638" s="16"/>
      <c r="D638" s="16"/>
      <c r="E638" s="32"/>
      <c r="F638" s="16"/>
      <c r="G638" s="16"/>
      <c r="H638" s="16"/>
      <c r="I638" s="16"/>
      <c r="J638" s="16"/>
      <c r="K638" s="16"/>
      <c r="L638" s="32"/>
      <c r="M638" s="16"/>
      <c r="N638" s="16"/>
      <c r="O638" s="16"/>
      <c r="P638" s="16"/>
      <c r="Y638" s="20"/>
      <c r="Z638" s="20"/>
      <c r="AA638" s="20"/>
      <c r="AB638" s="20"/>
      <c r="AC638" s="20"/>
      <c r="AD638" s="20"/>
    </row>
    <row r="639" spans="3:30" s="1" customFormat="1">
      <c r="C639" s="16"/>
      <c r="D639" s="16"/>
      <c r="E639" s="32"/>
      <c r="F639" s="16"/>
      <c r="G639" s="16"/>
      <c r="H639" s="16"/>
      <c r="I639" s="16"/>
      <c r="J639" s="16"/>
      <c r="K639" s="16"/>
      <c r="L639" s="32"/>
      <c r="M639" s="16"/>
      <c r="N639" s="16"/>
      <c r="O639" s="16"/>
      <c r="P639" s="16"/>
      <c r="Y639" s="20"/>
      <c r="Z639" s="20"/>
      <c r="AA639" s="20"/>
      <c r="AB639" s="20"/>
      <c r="AC639" s="20"/>
      <c r="AD639" s="20"/>
    </row>
    <row r="640" spans="3:30" s="1" customFormat="1">
      <c r="C640" s="16"/>
      <c r="D640" s="16"/>
      <c r="E640" s="32"/>
      <c r="F640" s="16"/>
      <c r="G640" s="16"/>
      <c r="H640" s="16"/>
      <c r="I640" s="16"/>
      <c r="J640" s="16"/>
      <c r="K640" s="16"/>
      <c r="L640" s="32"/>
      <c r="M640" s="16"/>
      <c r="N640" s="16"/>
      <c r="O640" s="16"/>
      <c r="P640" s="16"/>
      <c r="Y640" s="20"/>
      <c r="Z640" s="20"/>
      <c r="AA640" s="20"/>
      <c r="AB640" s="20"/>
      <c r="AC640" s="20"/>
      <c r="AD640" s="20"/>
    </row>
    <row r="641" spans="3:30" s="1" customFormat="1">
      <c r="C641" s="16"/>
      <c r="D641" s="16"/>
      <c r="E641" s="32"/>
      <c r="F641" s="16"/>
      <c r="G641" s="16"/>
      <c r="H641" s="16"/>
      <c r="I641" s="16"/>
      <c r="J641" s="16"/>
      <c r="K641" s="16"/>
      <c r="L641" s="32"/>
      <c r="M641" s="16"/>
      <c r="N641" s="16"/>
      <c r="O641" s="16"/>
      <c r="P641" s="16"/>
      <c r="Y641" s="20"/>
      <c r="Z641" s="20"/>
      <c r="AA641" s="20"/>
      <c r="AB641" s="20"/>
      <c r="AC641" s="20"/>
      <c r="AD641" s="20"/>
    </row>
    <row r="642" spans="3:30" s="1" customFormat="1">
      <c r="C642" s="16"/>
      <c r="D642" s="16"/>
      <c r="E642" s="32"/>
      <c r="F642" s="16"/>
      <c r="G642" s="16"/>
      <c r="H642" s="16"/>
      <c r="I642" s="16"/>
      <c r="J642" s="16"/>
      <c r="K642" s="16"/>
      <c r="L642" s="32"/>
      <c r="M642" s="16"/>
      <c r="N642" s="16"/>
      <c r="O642" s="16"/>
      <c r="P642" s="16"/>
      <c r="Y642" s="20"/>
      <c r="Z642" s="20"/>
      <c r="AA642" s="20"/>
      <c r="AB642" s="20"/>
      <c r="AC642" s="20"/>
      <c r="AD642" s="20"/>
    </row>
    <row r="643" spans="3:30" s="1" customFormat="1">
      <c r="C643" s="16"/>
      <c r="D643" s="16"/>
      <c r="E643" s="32"/>
      <c r="F643" s="16"/>
      <c r="G643" s="16"/>
      <c r="H643" s="16"/>
      <c r="I643" s="16"/>
      <c r="J643" s="16"/>
      <c r="K643" s="16"/>
      <c r="L643" s="32"/>
      <c r="M643" s="16"/>
      <c r="N643" s="16"/>
      <c r="O643" s="16"/>
      <c r="P643" s="16"/>
      <c r="Y643" s="20"/>
      <c r="Z643" s="20"/>
      <c r="AA643" s="20"/>
      <c r="AB643" s="20"/>
      <c r="AC643" s="20"/>
      <c r="AD643" s="20"/>
    </row>
    <row r="644" spans="3:30" s="1" customFormat="1">
      <c r="C644" s="16"/>
      <c r="D644" s="16"/>
      <c r="E644" s="32"/>
      <c r="F644" s="16"/>
      <c r="G644" s="16"/>
      <c r="H644" s="16"/>
      <c r="I644" s="16"/>
      <c r="J644" s="16"/>
      <c r="K644" s="16"/>
      <c r="L644" s="32"/>
      <c r="M644" s="16"/>
      <c r="N644" s="16"/>
      <c r="O644" s="16"/>
      <c r="P644" s="16"/>
      <c r="Y644" s="20"/>
      <c r="Z644" s="20"/>
      <c r="AA644" s="20"/>
      <c r="AB644" s="20"/>
      <c r="AC644" s="20"/>
      <c r="AD644" s="20"/>
    </row>
    <row r="645" spans="3:30" s="1" customFormat="1">
      <c r="C645" s="16"/>
      <c r="D645" s="16"/>
      <c r="E645" s="32"/>
      <c r="F645" s="16"/>
      <c r="G645" s="16"/>
      <c r="H645" s="16"/>
      <c r="I645" s="16"/>
      <c r="J645" s="16"/>
      <c r="K645" s="16"/>
      <c r="L645" s="32"/>
      <c r="M645" s="16"/>
      <c r="N645" s="16"/>
      <c r="O645" s="16"/>
      <c r="P645" s="16"/>
      <c r="Y645" s="20"/>
      <c r="Z645" s="20"/>
      <c r="AA645" s="20"/>
      <c r="AB645" s="20"/>
      <c r="AC645" s="20"/>
      <c r="AD645" s="20"/>
    </row>
    <row r="646" spans="3:30" s="1" customFormat="1">
      <c r="C646" s="16"/>
      <c r="D646" s="16"/>
      <c r="E646" s="32"/>
      <c r="F646" s="16"/>
      <c r="G646" s="16"/>
      <c r="H646" s="16"/>
      <c r="I646" s="16"/>
      <c r="J646" s="16"/>
      <c r="K646" s="16"/>
      <c r="L646" s="32"/>
      <c r="M646" s="16"/>
      <c r="N646" s="16"/>
      <c r="O646" s="16"/>
      <c r="P646" s="16"/>
      <c r="Y646" s="20"/>
      <c r="Z646" s="20"/>
      <c r="AA646" s="20"/>
      <c r="AB646" s="20"/>
      <c r="AC646" s="20"/>
      <c r="AD646" s="20"/>
    </row>
    <row r="647" spans="3:30" s="1" customFormat="1">
      <c r="C647" s="16"/>
      <c r="D647" s="16"/>
      <c r="E647" s="32"/>
      <c r="F647" s="16"/>
      <c r="G647" s="16"/>
      <c r="H647" s="16"/>
      <c r="I647" s="16"/>
      <c r="J647" s="16"/>
      <c r="K647" s="16"/>
      <c r="L647" s="32"/>
      <c r="M647" s="16"/>
      <c r="N647" s="16"/>
      <c r="O647" s="16"/>
      <c r="P647" s="16"/>
      <c r="Y647" s="20"/>
      <c r="Z647" s="20"/>
      <c r="AA647" s="20"/>
      <c r="AB647" s="20"/>
      <c r="AC647" s="20"/>
      <c r="AD647" s="20"/>
    </row>
    <row r="648" spans="3:30" s="1" customFormat="1">
      <c r="C648" s="16"/>
      <c r="D648" s="16"/>
      <c r="E648" s="32"/>
      <c r="F648" s="16"/>
      <c r="G648" s="16"/>
      <c r="H648" s="16"/>
      <c r="I648" s="16"/>
      <c r="J648" s="16"/>
      <c r="K648" s="16"/>
      <c r="L648" s="32"/>
      <c r="M648" s="16"/>
      <c r="N648" s="16"/>
      <c r="O648" s="16"/>
      <c r="P648" s="16"/>
      <c r="Y648" s="20"/>
      <c r="Z648" s="20"/>
      <c r="AA648" s="20"/>
      <c r="AB648" s="20"/>
      <c r="AC648" s="20"/>
      <c r="AD648" s="20"/>
    </row>
    <row r="649" spans="3:30" s="1" customFormat="1">
      <c r="C649" s="16"/>
      <c r="D649" s="16"/>
      <c r="E649" s="32"/>
      <c r="F649" s="16"/>
      <c r="G649" s="16"/>
      <c r="H649" s="16"/>
      <c r="I649" s="16"/>
      <c r="J649" s="16"/>
      <c r="K649" s="16"/>
      <c r="L649" s="32"/>
      <c r="M649" s="16"/>
      <c r="N649" s="16"/>
      <c r="O649" s="16"/>
      <c r="P649" s="16"/>
      <c r="Y649" s="20"/>
      <c r="Z649" s="20"/>
      <c r="AA649" s="20"/>
      <c r="AB649" s="20"/>
      <c r="AC649" s="20"/>
      <c r="AD649" s="20"/>
    </row>
    <row r="650" spans="3:30" s="1" customFormat="1">
      <c r="C650" s="16"/>
      <c r="D650" s="16"/>
      <c r="E650" s="32"/>
      <c r="F650" s="16"/>
      <c r="G650" s="16"/>
      <c r="H650" s="16"/>
      <c r="I650" s="16"/>
      <c r="J650" s="16"/>
      <c r="K650" s="16"/>
      <c r="L650" s="32"/>
      <c r="M650" s="16"/>
      <c r="N650" s="16"/>
      <c r="O650" s="16"/>
      <c r="P650" s="16"/>
      <c r="Y650" s="20"/>
      <c r="Z650" s="20"/>
      <c r="AA650" s="20"/>
      <c r="AB650" s="20"/>
      <c r="AC650" s="20"/>
      <c r="AD650" s="20"/>
    </row>
    <row r="651" spans="3:30" s="1" customFormat="1">
      <c r="C651" s="16"/>
      <c r="D651" s="16"/>
      <c r="E651" s="32"/>
      <c r="F651" s="16"/>
      <c r="G651" s="16"/>
      <c r="H651" s="16"/>
      <c r="I651" s="16"/>
      <c r="J651" s="16"/>
      <c r="K651" s="16"/>
      <c r="L651" s="32"/>
      <c r="M651" s="16"/>
      <c r="N651" s="16"/>
      <c r="O651" s="16"/>
      <c r="P651" s="16"/>
      <c r="Y651" s="20"/>
      <c r="Z651" s="20"/>
      <c r="AA651" s="20"/>
      <c r="AB651" s="20"/>
      <c r="AC651" s="20"/>
      <c r="AD651" s="20"/>
    </row>
    <row r="652" spans="3:30" s="1" customFormat="1">
      <c r="C652" s="16"/>
      <c r="D652" s="16"/>
      <c r="E652" s="32"/>
      <c r="F652" s="16"/>
      <c r="G652" s="16"/>
      <c r="H652" s="16"/>
      <c r="I652" s="16"/>
      <c r="J652" s="16"/>
      <c r="K652" s="16"/>
      <c r="L652" s="32"/>
      <c r="M652" s="16"/>
      <c r="N652" s="16"/>
      <c r="O652" s="16"/>
      <c r="P652" s="16"/>
      <c r="Y652" s="20"/>
      <c r="Z652" s="20"/>
      <c r="AA652" s="20"/>
      <c r="AB652" s="20"/>
      <c r="AC652" s="20"/>
      <c r="AD652" s="20"/>
    </row>
    <row r="653" spans="3:30" s="1" customFormat="1">
      <c r="C653" s="16"/>
      <c r="D653" s="16"/>
      <c r="E653" s="32"/>
      <c r="F653" s="16"/>
      <c r="G653" s="16"/>
      <c r="H653" s="16"/>
      <c r="I653" s="16"/>
      <c r="J653" s="16"/>
      <c r="K653" s="16"/>
      <c r="L653" s="32"/>
      <c r="M653" s="16"/>
      <c r="N653" s="16"/>
      <c r="O653" s="16"/>
      <c r="P653" s="16"/>
      <c r="Y653" s="20"/>
      <c r="Z653" s="20"/>
      <c r="AA653" s="20"/>
      <c r="AB653" s="20"/>
      <c r="AC653" s="20"/>
      <c r="AD653" s="20"/>
    </row>
    <row r="654" spans="3:30" s="1" customFormat="1">
      <c r="C654" s="16"/>
      <c r="D654" s="16"/>
      <c r="E654" s="32"/>
      <c r="F654" s="16"/>
      <c r="G654" s="16"/>
      <c r="H654" s="16"/>
      <c r="I654" s="16"/>
      <c r="J654" s="16"/>
      <c r="K654" s="16"/>
      <c r="L654" s="32"/>
      <c r="M654" s="16"/>
      <c r="N654" s="16"/>
      <c r="O654" s="16"/>
      <c r="P654" s="16"/>
      <c r="Y654" s="20"/>
      <c r="Z654" s="20"/>
      <c r="AA654" s="20"/>
      <c r="AB654" s="20"/>
      <c r="AC654" s="20"/>
      <c r="AD654" s="20"/>
    </row>
    <row r="655" spans="3:30" s="1" customFormat="1">
      <c r="C655" s="16"/>
      <c r="D655" s="16"/>
      <c r="E655" s="32"/>
      <c r="F655" s="16"/>
      <c r="G655" s="16"/>
      <c r="H655" s="16"/>
      <c r="I655" s="16"/>
      <c r="J655" s="16"/>
      <c r="K655" s="16"/>
      <c r="L655" s="32"/>
      <c r="M655" s="16"/>
      <c r="N655" s="16"/>
      <c r="O655" s="16"/>
      <c r="P655" s="16"/>
      <c r="Y655" s="20"/>
      <c r="Z655" s="20"/>
      <c r="AA655" s="20"/>
      <c r="AB655" s="20"/>
      <c r="AC655" s="20"/>
      <c r="AD655" s="20"/>
    </row>
    <row r="656" spans="3:30" s="1" customFormat="1">
      <c r="C656" s="16"/>
      <c r="D656" s="16"/>
      <c r="E656" s="32"/>
      <c r="F656" s="16"/>
      <c r="G656" s="16"/>
      <c r="H656" s="16"/>
      <c r="I656" s="16"/>
      <c r="J656" s="16"/>
      <c r="K656" s="16"/>
      <c r="L656" s="32"/>
      <c r="M656" s="16"/>
      <c r="N656" s="16"/>
      <c r="O656" s="16"/>
      <c r="P656" s="16"/>
      <c r="Y656" s="20"/>
      <c r="Z656" s="20"/>
      <c r="AA656" s="20"/>
      <c r="AB656" s="20"/>
      <c r="AC656" s="20"/>
      <c r="AD656" s="20"/>
    </row>
    <row r="657" spans="3:30" s="1" customFormat="1">
      <c r="C657" s="16"/>
      <c r="D657" s="16"/>
      <c r="E657" s="32"/>
      <c r="F657" s="16"/>
      <c r="G657" s="16"/>
      <c r="H657" s="16"/>
      <c r="I657" s="16"/>
      <c r="J657" s="16"/>
      <c r="K657" s="16"/>
      <c r="L657" s="32"/>
      <c r="M657" s="16"/>
      <c r="N657" s="16"/>
      <c r="O657" s="16"/>
      <c r="P657" s="16"/>
      <c r="Y657" s="20"/>
      <c r="Z657" s="20"/>
      <c r="AA657" s="20"/>
      <c r="AB657" s="20"/>
      <c r="AC657" s="20"/>
      <c r="AD657" s="20"/>
    </row>
    <row r="658" spans="3:30" s="1" customFormat="1">
      <c r="C658" s="16"/>
      <c r="D658" s="16"/>
      <c r="E658" s="32"/>
      <c r="F658" s="16"/>
      <c r="G658" s="16"/>
      <c r="H658" s="16"/>
      <c r="I658" s="16"/>
      <c r="J658" s="16"/>
      <c r="K658" s="16"/>
      <c r="L658" s="32"/>
      <c r="M658" s="16"/>
      <c r="N658" s="16"/>
      <c r="O658" s="16"/>
      <c r="P658" s="16"/>
      <c r="Y658" s="20"/>
      <c r="Z658" s="20"/>
      <c r="AA658" s="20"/>
      <c r="AB658" s="20"/>
      <c r="AC658" s="20"/>
      <c r="AD658" s="20"/>
    </row>
    <row r="659" spans="3:30" s="1" customFormat="1">
      <c r="C659" s="16"/>
      <c r="D659" s="16"/>
      <c r="E659" s="32"/>
      <c r="F659" s="16"/>
      <c r="G659" s="16"/>
      <c r="H659" s="16"/>
      <c r="I659" s="16"/>
      <c r="J659" s="16"/>
      <c r="K659" s="16"/>
      <c r="L659" s="32"/>
      <c r="M659" s="16"/>
      <c r="N659" s="16"/>
      <c r="O659" s="16"/>
      <c r="P659" s="16"/>
      <c r="Y659" s="20"/>
      <c r="Z659" s="20"/>
      <c r="AA659" s="20"/>
      <c r="AB659" s="20"/>
      <c r="AC659" s="20"/>
      <c r="AD659" s="20"/>
    </row>
    <row r="660" spans="3:30" s="1" customFormat="1">
      <c r="C660" s="16"/>
      <c r="D660" s="16"/>
      <c r="E660" s="32"/>
      <c r="F660" s="16"/>
      <c r="G660" s="16"/>
      <c r="H660" s="16"/>
      <c r="I660" s="16"/>
      <c r="J660" s="16"/>
      <c r="K660" s="16"/>
      <c r="L660" s="32"/>
      <c r="M660" s="16"/>
      <c r="N660" s="16"/>
      <c r="O660" s="16"/>
      <c r="P660" s="16"/>
      <c r="Y660" s="20"/>
      <c r="Z660" s="20"/>
      <c r="AA660" s="20"/>
      <c r="AB660" s="20"/>
      <c r="AC660" s="20"/>
      <c r="AD660" s="20"/>
    </row>
    <row r="661" spans="3:30" s="1" customFormat="1">
      <c r="C661" s="16"/>
      <c r="D661" s="16"/>
      <c r="E661" s="32"/>
      <c r="F661" s="16"/>
      <c r="G661" s="16"/>
      <c r="H661" s="16"/>
      <c r="I661" s="16"/>
      <c r="J661" s="16"/>
      <c r="K661" s="16"/>
      <c r="L661" s="32"/>
      <c r="M661" s="16"/>
      <c r="N661" s="16"/>
      <c r="O661" s="16"/>
      <c r="P661" s="16"/>
      <c r="Y661" s="20"/>
      <c r="Z661" s="20"/>
      <c r="AA661" s="20"/>
      <c r="AB661" s="20"/>
      <c r="AC661" s="20"/>
      <c r="AD661" s="20"/>
    </row>
    <row r="662" spans="3:30" s="1" customFormat="1">
      <c r="C662" s="16"/>
      <c r="D662" s="16"/>
      <c r="E662" s="32"/>
      <c r="F662" s="16"/>
      <c r="G662" s="16"/>
      <c r="H662" s="16"/>
      <c r="I662" s="16"/>
      <c r="J662" s="16"/>
      <c r="K662" s="16"/>
      <c r="L662" s="32"/>
      <c r="M662" s="16"/>
      <c r="N662" s="16"/>
      <c r="O662" s="16"/>
      <c r="P662" s="16"/>
      <c r="Y662" s="20"/>
      <c r="Z662" s="20"/>
      <c r="AA662" s="20"/>
      <c r="AB662" s="20"/>
      <c r="AC662" s="20"/>
      <c r="AD662" s="20"/>
    </row>
    <row r="663" spans="3:30" s="1" customFormat="1">
      <c r="C663" s="16"/>
      <c r="D663" s="16"/>
      <c r="E663" s="32"/>
      <c r="F663" s="16"/>
      <c r="G663" s="16"/>
      <c r="H663" s="16"/>
      <c r="I663" s="16"/>
      <c r="J663" s="16"/>
      <c r="K663" s="16"/>
      <c r="L663" s="32"/>
      <c r="M663" s="16"/>
      <c r="N663" s="16"/>
      <c r="O663" s="16"/>
      <c r="P663" s="16"/>
      <c r="Y663" s="20"/>
      <c r="Z663" s="20"/>
      <c r="AA663" s="20"/>
      <c r="AB663" s="20"/>
      <c r="AC663" s="20"/>
      <c r="AD663" s="20"/>
    </row>
    <row r="664" spans="3:30" s="1" customFormat="1">
      <c r="C664" s="16"/>
      <c r="D664" s="16"/>
      <c r="E664" s="32"/>
      <c r="F664" s="16"/>
      <c r="G664" s="16"/>
      <c r="H664" s="16"/>
      <c r="I664" s="16"/>
      <c r="J664" s="16"/>
      <c r="K664" s="16"/>
      <c r="L664" s="32"/>
      <c r="M664" s="16"/>
      <c r="N664" s="16"/>
      <c r="O664" s="16"/>
      <c r="P664" s="16"/>
      <c r="Y664" s="20"/>
      <c r="Z664" s="20"/>
      <c r="AA664" s="20"/>
      <c r="AB664" s="20"/>
      <c r="AC664" s="20"/>
      <c r="AD664" s="20"/>
    </row>
    <row r="665" spans="3:30" s="1" customFormat="1">
      <c r="C665" s="16"/>
      <c r="D665" s="16"/>
      <c r="E665" s="32"/>
      <c r="F665" s="16"/>
      <c r="G665" s="16"/>
      <c r="H665" s="16"/>
      <c r="I665" s="16"/>
      <c r="J665" s="16"/>
      <c r="K665" s="16"/>
      <c r="L665" s="32"/>
      <c r="M665" s="16"/>
      <c r="N665" s="16"/>
      <c r="O665" s="16"/>
      <c r="P665" s="16"/>
      <c r="Y665" s="20"/>
      <c r="Z665" s="20"/>
      <c r="AA665" s="20"/>
      <c r="AB665" s="20"/>
      <c r="AC665" s="20"/>
      <c r="AD665" s="20"/>
    </row>
    <row r="666" spans="3:30" s="1" customFormat="1">
      <c r="C666" s="16"/>
      <c r="D666" s="16"/>
      <c r="E666" s="32"/>
      <c r="F666" s="16"/>
      <c r="G666" s="16"/>
      <c r="H666" s="16"/>
      <c r="I666" s="16"/>
      <c r="J666" s="16"/>
      <c r="K666" s="16"/>
      <c r="L666" s="32"/>
      <c r="M666" s="16"/>
      <c r="N666" s="16"/>
      <c r="O666" s="16"/>
      <c r="P666" s="16"/>
      <c r="Y666" s="20"/>
      <c r="Z666" s="20"/>
      <c r="AA666" s="20"/>
      <c r="AB666" s="20"/>
      <c r="AC666" s="20"/>
      <c r="AD666" s="20"/>
    </row>
    <row r="667" spans="3:30" s="1" customFormat="1">
      <c r="C667" s="16"/>
      <c r="D667" s="16"/>
      <c r="E667" s="32"/>
      <c r="F667" s="16"/>
      <c r="G667" s="16"/>
      <c r="H667" s="16"/>
      <c r="I667" s="16"/>
      <c r="J667" s="16"/>
      <c r="K667" s="16"/>
      <c r="L667" s="32"/>
      <c r="M667" s="16"/>
      <c r="N667" s="16"/>
      <c r="O667" s="16"/>
      <c r="P667" s="16"/>
      <c r="Y667" s="20"/>
      <c r="Z667" s="20"/>
      <c r="AA667" s="20"/>
      <c r="AB667" s="20"/>
      <c r="AC667" s="20"/>
      <c r="AD667" s="20"/>
    </row>
    <row r="668" spans="3:30" s="1" customFormat="1">
      <c r="C668" s="16"/>
      <c r="D668" s="16"/>
      <c r="E668" s="32"/>
      <c r="F668" s="16"/>
      <c r="G668" s="16"/>
      <c r="H668" s="16"/>
      <c r="I668" s="16"/>
      <c r="J668" s="16"/>
      <c r="K668" s="16"/>
      <c r="L668" s="32"/>
      <c r="M668" s="16"/>
      <c r="N668" s="16"/>
      <c r="O668" s="16"/>
      <c r="P668" s="16"/>
      <c r="Y668" s="20"/>
      <c r="Z668" s="20"/>
      <c r="AA668" s="20"/>
      <c r="AB668" s="20"/>
      <c r="AC668" s="20"/>
      <c r="AD668" s="20"/>
    </row>
    <row r="669" spans="3:30" s="1" customFormat="1">
      <c r="C669" s="16"/>
      <c r="D669" s="16"/>
      <c r="E669" s="32"/>
      <c r="F669" s="16"/>
      <c r="G669" s="16"/>
      <c r="H669" s="16"/>
      <c r="I669" s="16"/>
      <c r="J669" s="16"/>
      <c r="K669" s="16"/>
      <c r="L669" s="32"/>
      <c r="M669" s="16"/>
      <c r="N669" s="16"/>
      <c r="O669" s="16"/>
      <c r="P669" s="16"/>
      <c r="Y669" s="20"/>
      <c r="Z669" s="20"/>
      <c r="AA669" s="20"/>
      <c r="AB669" s="20"/>
      <c r="AC669" s="20"/>
      <c r="AD669" s="20"/>
    </row>
    <row r="670" spans="3:30" s="1" customFormat="1">
      <c r="C670" s="16"/>
      <c r="D670" s="16"/>
      <c r="E670" s="32"/>
      <c r="F670" s="16"/>
      <c r="G670" s="16"/>
      <c r="H670" s="16"/>
      <c r="I670" s="16"/>
      <c r="J670" s="16"/>
      <c r="K670" s="16"/>
      <c r="L670" s="32"/>
      <c r="M670" s="16"/>
      <c r="N670" s="16"/>
      <c r="O670" s="16"/>
      <c r="P670" s="16"/>
      <c r="Y670" s="20"/>
      <c r="Z670" s="20"/>
      <c r="AA670" s="20"/>
      <c r="AB670" s="20"/>
      <c r="AC670" s="20"/>
      <c r="AD670" s="20"/>
    </row>
    <row r="671" spans="3:30" s="1" customFormat="1">
      <c r="C671" s="16"/>
      <c r="D671" s="16"/>
      <c r="E671" s="32"/>
      <c r="F671" s="16"/>
      <c r="G671" s="16"/>
      <c r="H671" s="16"/>
      <c r="I671" s="16"/>
      <c r="J671" s="16"/>
      <c r="K671" s="16"/>
      <c r="L671" s="32"/>
      <c r="M671" s="16"/>
      <c r="N671" s="16"/>
      <c r="O671" s="16"/>
      <c r="P671" s="16"/>
      <c r="Y671" s="20"/>
      <c r="Z671" s="20"/>
      <c r="AA671" s="20"/>
      <c r="AB671" s="20"/>
      <c r="AC671" s="20"/>
      <c r="AD671" s="20"/>
    </row>
    <row r="672" spans="3:30" s="1" customFormat="1">
      <c r="C672" s="16"/>
      <c r="D672" s="16"/>
      <c r="E672" s="32"/>
      <c r="F672" s="16"/>
      <c r="G672" s="16"/>
      <c r="H672" s="16"/>
      <c r="I672" s="16"/>
      <c r="J672" s="16"/>
      <c r="K672" s="16"/>
      <c r="L672" s="32"/>
      <c r="M672" s="16"/>
      <c r="N672" s="16"/>
      <c r="O672" s="16"/>
      <c r="P672" s="16"/>
      <c r="Y672" s="20"/>
      <c r="Z672" s="20"/>
      <c r="AA672" s="20"/>
      <c r="AB672" s="20"/>
      <c r="AC672" s="20"/>
      <c r="AD672" s="20"/>
    </row>
    <row r="673" spans="3:30" s="1" customFormat="1">
      <c r="C673" s="16"/>
      <c r="D673" s="16"/>
      <c r="E673" s="32"/>
      <c r="F673" s="16"/>
      <c r="G673" s="16"/>
      <c r="H673" s="16"/>
      <c r="I673" s="16"/>
      <c r="J673" s="16"/>
      <c r="K673" s="16"/>
      <c r="L673" s="32"/>
      <c r="M673" s="16"/>
      <c r="N673" s="16"/>
      <c r="O673" s="16"/>
      <c r="P673" s="16"/>
      <c r="Y673" s="20"/>
      <c r="Z673" s="20"/>
      <c r="AA673" s="20"/>
      <c r="AB673" s="20"/>
      <c r="AC673" s="20"/>
      <c r="AD673" s="20"/>
    </row>
    <row r="674" spans="3:30" s="1" customFormat="1">
      <c r="C674" s="16"/>
      <c r="D674" s="16"/>
      <c r="E674" s="32"/>
      <c r="F674" s="16"/>
      <c r="G674" s="16"/>
      <c r="H674" s="16"/>
      <c r="I674" s="16"/>
      <c r="J674" s="16"/>
      <c r="K674" s="16"/>
      <c r="L674" s="32"/>
      <c r="M674" s="16"/>
      <c r="N674" s="16"/>
      <c r="O674" s="16"/>
      <c r="P674" s="16"/>
      <c r="Y674" s="20"/>
      <c r="Z674" s="20"/>
      <c r="AA674" s="20"/>
      <c r="AB674" s="20"/>
      <c r="AC674" s="20"/>
      <c r="AD674" s="20"/>
    </row>
    <row r="675" spans="3:30" s="1" customFormat="1">
      <c r="C675" s="16"/>
      <c r="D675" s="16"/>
      <c r="E675" s="32"/>
      <c r="F675" s="16"/>
      <c r="G675" s="16"/>
      <c r="H675" s="16"/>
      <c r="I675" s="16"/>
      <c r="J675" s="16"/>
      <c r="K675" s="16"/>
      <c r="L675" s="32"/>
      <c r="M675" s="16"/>
      <c r="N675" s="16"/>
      <c r="O675" s="16"/>
      <c r="P675" s="16"/>
      <c r="Y675" s="20"/>
      <c r="Z675" s="20"/>
      <c r="AA675" s="20"/>
      <c r="AB675" s="20"/>
      <c r="AC675" s="20"/>
      <c r="AD675" s="20"/>
    </row>
    <row r="676" spans="3:30" s="1" customFormat="1">
      <c r="C676" s="16"/>
      <c r="D676" s="16"/>
      <c r="E676" s="32"/>
      <c r="F676" s="16"/>
      <c r="G676" s="16"/>
      <c r="H676" s="16"/>
      <c r="I676" s="16"/>
      <c r="J676" s="16"/>
      <c r="K676" s="16"/>
      <c r="L676" s="32"/>
      <c r="M676" s="16"/>
      <c r="N676" s="16"/>
      <c r="O676" s="16"/>
      <c r="P676" s="16"/>
      <c r="Y676" s="20"/>
      <c r="Z676" s="20"/>
      <c r="AA676" s="20"/>
      <c r="AB676" s="20"/>
      <c r="AC676" s="20"/>
      <c r="AD676" s="20"/>
    </row>
    <row r="677" spans="3:30" s="1" customFormat="1">
      <c r="C677" s="16"/>
      <c r="D677" s="16"/>
      <c r="E677" s="32"/>
      <c r="F677" s="16"/>
      <c r="G677" s="16"/>
      <c r="H677" s="16"/>
      <c r="I677" s="16"/>
      <c r="J677" s="16"/>
      <c r="K677" s="16"/>
      <c r="L677" s="32"/>
      <c r="M677" s="16"/>
      <c r="N677" s="16"/>
      <c r="O677" s="16"/>
      <c r="P677" s="16"/>
      <c r="Y677" s="20"/>
      <c r="Z677" s="20"/>
      <c r="AA677" s="20"/>
      <c r="AB677" s="20"/>
      <c r="AC677" s="20"/>
      <c r="AD677" s="20"/>
    </row>
    <row r="678" spans="3:30" s="1" customFormat="1">
      <c r="C678" s="16"/>
      <c r="D678" s="16"/>
      <c r="E678" s="32"/>
      <c r="F678" s="16"/>
      <c r="G678" s="16"/>
      <c r="H678" s="16"/>
      <c r="I678" s="16"/>
      <c r="J678" s="16"/>
      <c r="K678" s="16"/>
      <c r="L678" s="32"/>
      <c r="M678" s="16"/>
      <c r="N678" s="16"/>
      <c r="O678" s="16"/>
      <c r="P678" s="16"/>
      <c r="Y678" s="20"/>
      <c r="Z678" s="20"/>
      <c r="AA678" s="20"/>
      <c r="AB678" s="20"/>
      <c r="AC678" s="20"/>
      <c r="AD678" s="20"/>
    </row>
    <row r="679" spans="3:30" s="1" customFormat="1">
      <c r="C679" s="16"/>
      <c r="D679" s="16"/>
      <c r="E679" s="32"/>
      <c r="F679" s="16"/>
      <c r="G679" s="16"/>
      <c r="H679" s="16"/>
      <c r="I679" s="16"/>
      <c r="J679" s="16"/>
      <c r="K679" s="16"/>
      <c r="L679" s="32"/>
      <c r="M679" s="16"/>
      <c r="N679" s="16"/>
      <c r="O679" s="16"/>
      <c r="P679" s="16"/>
      <c r="Y679" s="20"/>
      <c r="Z679" s="20"/>
      <c r="AA679" s="20"/>
      <c r="AB679" s="20"/>
      <c r="AC679" s="20"/>
      <c r="AD679" s="20"/>
    </row>
    <row r="680" spans="3:30" s="1" customFormat="1">
      <c r="C680" s="16"/>
      <c r="D680" s="16"/>
      <c r="E680" s="32"/>
      <c r="F680" s="16"/>
      <c r="G680" s="16"/>
      <c r="H680" s="16"/>
      <c r="I680" s="16"/>
      <c r="J680" s="16"/>
      <c r="K680" s="16"/>
      <c r="L680" s="32"/>
      <c r="M680" s="16"/>
      <c r="N680" s="16"/>
      <c r="O680" s="16"/>
      <c r="P680" s="16"/>
      <c r="Y680" s="20"/>
      <c r="Z680" s="20"/>
      <c r="AA680" s="20"/>
      <c r="AB680" s="20"/>
      <c r="AC680" s="20"/>
      <c r="AD680" s="20"/>
    </row>
    <row r="681" spans="3:30" s="1" customFormat="1">
      <c r="C681" s="16"/>
      <c r="D681" s="16"/>
      <c r="E681" s="32"/>
      <c r="F681" s="16"/>
      <c r="G681" s="16"/>
      <c r="H681" s="16"/>
      <c r="I681" s="16"/>
      <c r="J681" s="16"/>
      <c r="K681" s="16"/>
      <c r="L681" s="32"/>
      <c r="M681" s="16"/>
      <c r="N681" s="16"/>
      <c r="O681" s="16"/>
      <c r="P681" s="16"/>
      <c r="Y681" s="20"/>
      <c r="Z681" s="20"/>
      <c r="AA681" s="20"/>
      <c r="AB681" s="20"/>
      <c r="AC681" s="20"/>
      <c r="AD681" s="20"/>
    </row>
    <row r="682" spans="3:30" s="1" customFormat="1">
      <c r="C682" s="16"/>
      <c r="D682" s="16"/>
      <c r="E682" s="32"/>
      <c r="F682" s="16"/>
      <c r="G682" s="16"/>
      <c r="H682" s="16"/>
      <c r="I682" s="16"/>
      <c r="J682" s="16"/>
      <c r="K682" s="16"/>
      <c r="L682" s="32"/>
      <c r="M682" s="16"/>
      <c r="N682" s="16"/>
      <c r="O682" s="16"/>
      <c r="P682" s="16"/>
      <c r="Y682" s="20"/>
      <c r="Z682" s="20"/>
      <c r="AA682" s="20"/>
      <c r="AB682" s="20"/>
      <c r="AC682" s="20"/>
      <c r="AD682" s="20"/>
    </row>
    <row r="683" spans="3:30" s="1" customFormat="1">
      <c r="C683" s="16"/>
      <c r="D683" s="16"/>
      <c r="E683" s="32"/>
      <c r="F683" s="16"/>
      <c r="G683" s="16"/>
      <c r="H683" s="16"/>
      <c r="I683" s="16"/>
      <c r="J683" s="16"/>
      <c r="K683" s="16"/>
      <c r="L683" s="32"/>
      <c r="M683" s="16"/>
      <c r="N683" s="16"/>
      <c r="O683" s="16"/>
      <c r="P683" s="16"/>
      <c r="Y683" s="20"/>
      <c r="Z683" s="20"/>
      <c r="AA683" s="20"/>
      <c r="AB683" s="20"/>
      <c r="AC683" s="20"/>
      <c r="AD683" s="20"/>
    </row>
    <row r="684" spans="3:30" s="1" customFormat="1">
      <c r="C684" s="16"/>
      <c r="D684" s="16"/>
      <c r="E684" s="32"/>
      <c r="F684" s="16"/>
      <c r="G684" s="16"/>
      <c r="H684" s="16"/>
      <c r="I684" s="16"/>
      <c r="J684" s="16"/>
      <c r="K684" s="16"/>
      <c r="L684" s="32"/>
      <c r="M684" s="16"/>
      <c r="N684" s="16"/>
      <c r="O684" s="16"/>
      <c r="P684" s="16"/>
      <c r="Y684" s="20"/>
      <c r="Z684" s="20"/>
      <c r="AA684" s="20"/>
      <c r="AB684" s="20"/>
      <c r="AC684" s="20"/>
      <c r="AD684" s="20"/>
    </row>
    <row r="685" spans="3:30" s="1" customFormat="1">
      <c r="C685" s="16"/>
      <c r="D685" s="16"/>
      <c r="E685" s="32"/>
      <c r="F685" s="16"/>
      <c r="G685" s="16"/>
      <c r="H685" s="16"/>
      <c r="I685" s="16"/>
      <c r="J685" s="16"/>
      <c r="K685" s="16"/>
      <c r="L685" s="32"/>
      <c r="M685" s="16"/>
      <c r="N685" s="16"/>
      <c r="O685" s="16"/>
      <c r="P685" s="16"/>
      <c r="Y685" s="20"/>
      <c r="Z685" s="20"/>
      <c r="AA685" s="20"/>
      <c r="AB685" s="20"/>
      <c r="AC685" s="20"/>
      <c r="AD685" s="20"/>
    </row>
    <row r="686" spans="3:30" s="1" customFormat="1">
      <c r="C686" s="16"/>
      <c r="D686" s="16"/>
      <c r="E686" s="32"/>
      <c r="F686" s="16"/>
      <c r="G686" s="16"/>
      <c r="H686" s="16"/>
      <c r="I686" s="16"/>
      <c r="J686" s="16"/>
      <c r="K686" s="16"/>
      <c r="L686" s="32"/>
      <c r="M686" s="16"/>
      <c r="N686" s="16"/>
      <c r="O686" s="16"/>
      <c r="P686" s="16"/>
      <c r="Y686" s="20"/>
      <c r="Z686" s="20"/>
      <c r="AA686" s="20"/>
      <c r="AB686" s="20"/>
      <c r="AC686" s="20"/>
      <c r="AD686" s="20"/>
    </row>
    <row r="687" spans="3:30" s="1" customFormat="1">
      <c r="C687" s="16"/>
      <c r="D687" s="16"/>
      <c r="E687" s="32"/>
      <c r="F687" s="16"/>
      <c r="G687" s="16"/>
      <c r="H687" s="16"/>
      <c r="I687" s="16"/>
      <c r="J687" s="16"/>
      <c r="K687" s="16"/>
      <c r="L687" s="32"/>
      <c r="M687" s="16"/>
      <c r="N687" s="16"/>
      <c r="O687" s="16"/>
      <c r="P687" s="16"/>
      <c r="Y687" s="20"/>
      <c r="Z687" s="20"/>
      <c r="AA687" s="20"/>
      <c r="AB687" s="20"/>
      <c r="AC687" s="20"/>
      <c r="AD687" s="20"/>
    </row>
    <row r="688" spans="3:30" s="1" customFormat="1">
      <c r="C688" s="16"/>
      <c r="D688" s="16"/>
      <c r="E688" s="32"/>
      <c r="F688" s="16"/>
      <c r="G688" s="16"/>
      <c r="H688" s="16"/>
      <c r="I688" s="16"/>
      <c r="J688" s="16"/>
      <c r="K688" s="16"/>
      <c r="L688" s="32"/>
      <c r="M688" s="16"/>
      <c r="N688" s="16"/>
      <c r="O688" s="16"/>
      <c r="P688" s="16"/>
      <c r="Y688" s="20"/>
      <c r="Z688" s="20"/>
      <c r="AA688" s="20"/>
      <c r="AB688" s="20"/>
      <c r="AC688" s="20"/>
      <c r="AD688" s="20"/>
    </row>
    <row r="689" spans="3:30" s="1" customFormat="1">
      <c r="C689" s="16"/>
      <c r="D689" s="16"/>
      <c r="E689" s="32"/>
      <c r="F689" s="16"/>
      <c r="G689" s="16"/>
      <c r="H689" s="16"/>
      <c r="I689" s="16"/>
      <c r="J689" s="16"/>
      <c r="K689" s="16"/>
      <c r="L689" s="32"/>
      <c r="M689" s="16"/>
      <c r="N689" s="16"/>
      <c r="O689" s="16"/>
      <c r="P689" s="16"/>
      <c r="Y689" s="20"/>
      <c r="Z689" s="20"/>
      <c r="AA689" s="20"/>
      <c r="AB689" s="20"/>
      <c r="AC689" s="20"/>
      <c r="AD689" s="20"/>
    </row>
    <row r="690" spans="3:30" s="1" customFormat="1">
      <c r="C690" s="16"/>
      <c r="D690" s="16"/>
      <c r="E690" s="32"/>
      <c r="F690" s="16"/>
      <c r="G690" s="16"/>
      <c r="H690" s="16"/>
      <c r="I690" s="16"/>
      <c r="J690" s="16"/>
      <c r="K690" s="16"/>
      <c r="L690" s="32"/>
      <c r="M690" s="16"/>
      <c r="N690" s="16"/>
      <c r="O690" s="16"/>
      <c r="P690" s="16"/>
      <c r="Y690" s="20"/>
      <c r="Z690" s="20"/>
      <c r="AA690" s="20"/>
      <c r="AB690" s="20"/>
      <c r="AC690" s="20"/>
      <c r="AD690" s="20"/>
    </row>
    <row r="691" spans="3:30" s="1" customFormat="1">
      <c r="C691" s="16"/>
      <c r="D691" s="16"/>
      <c r="E691" s="32"/>
      <c r="F691" s="16"/>
      <c r="G691" s="16"/>
      <c r="H691" s="16"/>
      <c r="I691" s="16"/>
      <c r="J691" s="16"/>
      <c r="K691" s="16"/>
      <c r="L691" s="32"/>
      <c r="M691" s="16"/>
      <c r="N691" s="16"/>
      <c r="O691" s="16"/>
      <c r="P691" s="16"/>
      <c r="Y691" s="20"/>
      <c r="Z691" s="20"/>
      <c r="AA691" s="20"/>
      <c r="AB691" s="20"/>
      <c r="AC691" s="20"/>
      <c r="AD691" s="20"/>
    </row>
    <row r="692" spans="3:30" s="1" customFormat="1">
      <c r="C692" s="16"/>
      <c r="D692" s="16"/>
      <c r="E692" s="32"/>
      <c r="F692" s="16"/>
      <c r="G692" s="16"/>
      <c r="H692" s="16"/>
      <c r="I692" s="16"/>
      <c r="J692" s="16"/>
      <c r="K692" s="16"/>
      <c r="L692" s="32"/>
      <c r="M692" s="16"/>
      <c r="N692" s="16"/>
      <c r="O692" s="16"/>
      <c r="P692" s="16"/>
      <c r="Y692" s="20"/>
      <c r="Z692" s="20"/>
      <c r="AA692" s="20"/>
      <c r="AB692" s="20"/>
      <c r="AC692" s="20"/>
      <c r="AD692" s="20"/>
    </row>
    <row r="693" spans="3:30" s="1" customFormat="1">
      <c r="C693" s="16"/>
      <c r="D693" s="16"/>
      <c r="E693" s="32"/>
      <c r="F693" s="16"/>
      <c r="G693" s="16"/>
      <c r="H693" s="16"/>
      <c r="I693" s="16"/>
      <c r="J693" s="16"/>
      <c r="K693" s="16"/>
      <c r="L693" s="32"/>
      <c r="M693" s="16"/>
      <c r="N693" s="16"/>
      <c r="O693" s="16"/>
      <c r="P693" s="16"/>
      <c r="Y693" s="20"/>
      <c r="Z693" s="20"/>
      <c r="AA693" s="20"/>
      <c r="AB693" s="20"/>
      <c r="AC693" s="20"/>
      <c r="AD693" s="20"/>
    </row>
    <row r="694" spans="3:30" s="1" customFormat="1">
      <c r="C694" s="16"/>
      <c r="D694" s="16"/>
      <c r="E694" s="32"/>
      <c r="F694" s="16"/>
      <c r="G694" s="16"/>
      <c r="H694" s="16"/>
      <c r="I694" s="16"/>
      <c r="J694" s="16"/>
      <c r="K694" s="16"/>
      <c r="L694" s="32"/>
      <c r="M694" s="16"/>
      <c r="N694" s="16"/>
      <c r="O694" s="16"/>
      <c r="P694" s="16"/>
      <c r="Y694" s="20"/>
      <c r="Z694" s="20"/>
      <c r="AA694" s="20"/>
      <c r="AB694" s="20"/>
      <c r="AC694" s="20"/>
      <c r="AD694" s="20"/>
    </row>
    <row r="695" spans="3:30" s="1" customFormat="1">
      <c r="C695" s="16"/>
      <c r="D695" s="16"/>
      <c r="E695" s="32"/>
      <c r="F695" s="16"/>
      <c r="G695" s="16"/>
      <c r="H695" s="16"/>
      <c r="I695" s="16"/>
      <c r="J695" s="16"/>
      <c r="K695" s="16"/>
      <c r="L695" s="32"/>
      <c r="M695" s="16"/>
      <c r="N695" s="16"/>
      <c r="O695" s="16"/>
      <c r="P695" s="16"/>
      <c r="Y695" s="20"/>
      <c r="Z695" s="20"/>
      <c r="AA695" s="20"/>
      <c r="AB695" s="20"/>
      <c r="AC695" s="20"/>
      <c r="AD695" s="20"/>
    </row>
    <row r="696" spans="3:30" s="1" customFormat="1">
      <c r="C696" s="16"/>
      <c r="D696" s="16"/>
      <c r="E696" s="32"/>
      <c r="F696" s="16"/>
      <c r="G696" s="16"/>
      <c r="H696" s="16"/>
      <c r="I696" s="16"/>
      <c r="J696" s="16"/>
      <c r="K696" s="16"/>
      <c r="L696" s="32"/>
      <c r="M696" s="16"/>
      <c r="N696" s="16"/>
      <c r="O696" s="16"/>
      <c r="P696" s="16"/>
      <c r="Y696" s="20"/>
      <c r="Z696" s="20"/>
      <c r="AA696" s="20"/>
      <c r="AB696" s="20"/>
      <c r="AC696" s="20"/>
      <c r="AD696" s="20"/>
    </row>
    <row r="697" spans="3:30" s="1" customFormat="1">
      <c r="C697" s="16"/>
      <c r="D697" s="16"/>
      <c r="E697" s="32"/>
      <c r="F697" s="16"/>
      <c r="G697" s="16"/>
      <c r="H697" s="16"/>
      <c r="I697" s="16"/>
      <c r="J697" s="16"/>
      <c r="K697" s="16"/>
      <c r="L697" s="32"/>
      <c r="M697" s="16"/>
      <c r="N697" s="16"/>
      <c r="O697" s="16"/>
      <c r="P697" s="16"/>
      <c r="Y697" s="20"/>
      <c r="Z697" s="20"/>
      <c r="AA697" s="20"/>
      <c r="AB697" s="20"/>
      <c r="AC697" s="20"/>
      <c r="AD697" s="20"/>
    </row>
    <row r="698" spans="3:30" s="1" customFormat="1">
      <c r="C698" s="16"/>
      <c r="D698" s="16"/>
      <c r="E698" s="32"/>
      <c r="F698" s="16"/>
      <c r="G698" s="16"/>
      <c r="H698" s="16"/>
      <c r="I698" s="16"/>
      <c r="J698" s="16"/>
      <c r="K698" s="16"/>
      <c r="L698" s="32"/>
      <c r="M698" s="16"/>
      <c r="N698" s="16"/>
      <c r="O698" s="16"/>
      <c r="P698" s="16"/>
      <c r="Y698" s="20"/>
      <c r="Z698" s="20"/>
      <c r="AA698" s="20"/>
      <c r="AB698" s="20"/>
      <c r="AC698" s="20"/>
      <c r="AD698" s="20"/>
    </row>
    <row r="699" spans="3:30" s="1" customFormat="1">
      <c r="C699" s="16"/>
      <c r="D699" s="16"/>
      <c r="E699" s="32"/>
      <c r="F699" s="16"/>
      <c r="G699" s="16"/>
      <c r="H699" s="16"/>
      <c r="I699" s="16"/>
      <c r="J699" s="16"/>
      <c r="K699" s="16"/>
      <c r="L699" s="32"/>
      <c r="M699" s="16"/>
      <c r="N699" s="16"/>
      <c r="O699" s="16"/>
      <c r="P699" s="16"/>
      <c r="Y699" s="20"/>
      <c r="Z699" s="20"/>
      <c r="AA699" s="20"/>
      <c r="AB699" s="20"/>
      <c r="AC699" s="20"/>
      <c r="AD699" s="20"/>
    </row>
    <row r="700" spans="3:30" s="1" customFormat="1">
      <c r="C700" s="16"/>
      <c r="D700" s="16"/>
      <c r="E700" s="32"/>
      <c r="F700" s="16"/>
      <c r="G700" s="16"/>
      <c r="H700" s="16"/>
      <c r="I700" s="16"/>
      <c r="J700" s="16"/>
      <c r="K700" s="16"/>
      <c r="L700" s="32"/>
      <c r="M700" s="16"/>
      <c r="N700" s="16"/>
      <c r="O700" s="16"/>
      <c r="P700" s="16"/>
      <c r="Y700" s="20"/>
      <c r="Z700" s="20"/>
      <c r="AA700" s="20"/>
      <c r="AB700" s="20"/>
      <c r="AC700" s="20"/>
      <c r="AD700" s="20"/>
    </row>
    <row r="701" spans="3:30" s="1" customFormat="1">
      <c r="C701" s="16"/>
      <c r="D701" s="16"/>
      <c r="E701" s="32"/>
      <c r="F701" s="16"/>
      <c r="G701" s="16"/>
      <c r="H701" s="16"/>
      <c r="I701" s="16"/>
      <c r="J701" s="16"/>
      <c r="K701" s="16"/>
      <c r="L701" s="32"/>
      <c r="M701" s="16"/>
      <c r="N701" s="16"/>
      <c r="O701" s="16"/>
      <c r="P701" s="16"/>
      <c r="Y701" s="20"/>
      <c r="Z701" s="20"/>
      <c r="AA701" s="20"/>
      <c r="AB701" s="20"/>
      <c r="AC701" s="20"/>
      <c r="AD701" s="20"/>
    </row>
    <row r="702" spans="3:30" s="1" customFormat="1">
      <c r="C702" s="16"/>
      <c r="D702" s="16"/>
      <c r="E702" s="32"/>
      <c r="F702" s="16"/>
      <c r="G702" s="16"/>
      <c r="H702" s="16"/>
      <c r="I702" s="16"/>
      <c r="J702" s="16"/>
      <c r="K702" s="16"/>
      <c r="L702" s="32"/>
      <c r="M702" s="16"/>
      <c r="N702" s="16"/>
      <c r="O702" s="16"/>
      <c r="P702" s="16"/>
      <c r="Y702" s="20"/>
      <c r="Z702" s="20"/>
      <c r="AA702" s="20"/>
      <c r="AB702" s="20"/>
      <c r="AC702" s="20"/>
      <c r="AD702" s="20"/>
    </row>
    <row r="703" spans="3:30" s="1" customFormat="1">
      <c r="C703" s="16"/>
      <c r="D703" s="16"/>
      <c r="E703" s="32"/>
      <c r="F703" s="16"/>
      <c r="G703" s="16"/>
      <c r="H703" s="16"/>
      <c r="I703" s="16"/>
      <c r="J703" s="16"/>
      <c r="K703" s="16"/>
      <c r="L703" s="32"/>
      <c r="M703" s="16"/>
      <c r="N703" s="16"/>
      <c r="O703" s="16"/>
      <c r="P703" s="16"/>
      <c r="Y703" s="20"/>
      <c r="Z703" s="20"/>
      <c r="AA703" s="20"/>
      <c r="AB703" s="20"/>
      <c r="AC703" s="20"/>
      <c r="AD703" s="20"/>
    </row>
    <row r="704" spans="3:30" s="1" customFormat="1">
      <c r="C704" s="16"/>
      <c r="D704" s="16"/>
      <c r="E704" s="32"/>
      <c r="F704" s="16"/>
      <c r="G704" s="16"/>
      <c r="H704" s="16"/>
      <c r="I704" s="16"/>
      <c r="J704" s="16"/>
      <c r="K704" s="16"/>
      <c r="L704" s="32"/>
      <c r="M704" s="16"/>
      <c r="N704" s="16"/>
      <c r="O704" s="16"/>
      <c r="P704" s="16"/>
      <c r="Y704" s="20"/>
      <c r="Z704" s="20"/>
      <c r="AA704" s="20"/>
      <c r="AB704" s="20"/>
      <c r="AC704" s="20"/>
      <c r="AD704" s="20"/>
    </row>
    <row r="705" spans="3:30" s="1" customFormat="1">
      <c r="C705" s="16"/>
      <c r="D705" s="16"/>
      <c r="E705" s="32"/>
      <c r="F705" s="16"/>
      <c r="G705" s="16"/>
      <c r="H705" s="16"/>
      <c r="I705" s="16"/>
      <c r="J705" s="16"/>
      <c r="K705" s="16"/>
      <c r="L705" s="32"/>
      <c r="M705" s="16"/>
      <c r="N705" s="16"/>
      <c r="O705" s="16"/>
      <c r="P705" s="16"/>
      <c r="Y705" s="20"/>
      <c r="Z705" s="20"/>
      <c r="AA705" s="20"/>
      <c r="AB705" s="20"/>
      <c r="AC705" s="20"/>
      <c r="AD705" s="20"/>
    </row>
    <row r="706" spans="3:30" s="1" customFormat="1">
      <c r="C706" s="16"/>
      <c r="D706" s="16"/>
      <c r="E706" s="32"/>
      <c r="F706" s="16"/>
      <c r="G706" s="16"/>
      <c r="H706" s="16"/>
      <c r="I706" s="16"/>
      <c r="J706" s="16"/>
      <c r="K706" s="16"/>
      <c r="L706" s="32"/>
      <c r="M706" s="16"/>
      <c r="N706" s="16"/>
      <c r="O706" s="16"/>
      <c r="P706" s="16"/>
      <c r="Y706" s="20"/>
      <c r="Z706" s="20"/>
      <c r="AA706" s="20"/>
      <c r="AB706" s="20"/>
      <c r="AC706" s="20"/>
      <c r="AD706" s="20"/>
    </row>
    <row r="707" spans="3:30" s="1" customFormat="1">
      <c r="C707" s="16"/>
      <c r="D707" s="16"/>
      <c r="E707" s="32"/>
      <c r="F707" s="16"/>
      <c r="G707" s="16"/>
      <c r="H707" s="16"/>
      <c r="I707" s="16"/>
      <c r="J707" s="16"/>
      <c r="K707" s="16"/>
      <c r="L707" s="32"/>
      <c r="M707" s="16"/>
      <c r="N707" s="16"/>
      <c r="O707" s="16"/>
      <c r="P707" s="16"/>
      <c r="Y707" s="20"/>
      <c r="Z707" s="20"/>
      <c r="AA707" s="20"/>
      <c r="AB707" s="20"/>
      <c r="AC707" s="20"/>
      <c r="AD707" s="20"/>
    </row>
    <row r="708" spans="3:30" s="1" customFormat="1">
      <c r="C708" s="16"/>
      <c r="D708" s="16"/>
      <c r="E708" s="32"/>
      <c r="F708" s="16"/>
      <c r="G708" s="16"/>
      <c r="H708" s="16"/>
      <c r="I708" s="16"/>
      <c r="J708" s="16"/>
      <c r="K708" s="16"/>
      <c r="L708" s="32"/>
      <c r="M708" s="16"/>
      <c r="N708" s="16"/>
      <c r="O708" s="16"/>
      <c r="P708" s="16"/>
      <c r="Y708" s="20"/>
      <c r="Z708" s="20"/>
      <c r="AA708" s="20"/>
      <c r="AB708" s="20"/>
      <c r="AC708" s="20"/>
      <c r="AD708" s="20"/>
    </row>
    <row r="709" spans="3:30" s="1" customFormat="1">
      <c r="C709" s="16"/>
      <c r="D709" s="16"/>
      <c r="E709" s="32"/>
      <c r="F709" s="16"/>
      <c r="G709" s="16"/>
      <c r="H709" s="16"/>
      <c r="I709" s="16"/>
      <c r="J709" s="16"/>
      <c r="K709" s="16"/>
      <c r="L709" s="32"/>
      <c r="M709" s="16"/>
      <c r="N709" s="16"/>
      <c r="O709" s="16"/>
      <c r="P709" s="16"/>
      <c r="Y709" s="20"/>
      <c r="Z709" s="20"/>
      <c r="AA709" s="20"/>
      <c r="AB709" s="20"/>
      <c r="AC709" s="20"/>
      <c r="AD709" s="20"/>
    </row>
    <row r="710" spans="3:30" s="1" customFormat="1">
      <c r="C710" s="16"/>
      <c r="D710" s="16"/>
      <c r="E710" s="32"/>
      <c r="F710" s="16"/>
      <c r="G710" s="16"/>
      <c r="H710" s="16"/>
      <c r="I710" s="16"/>
      <c r="J710" s="16"/>
      <c r="K710" s="16"/>
      <c r="L710" s="32"/>
      <c r="M710" s="16"/>
      <c r="N710" s="16"/>
      <c r="O710" s="16"/>
      <c r="P710" s="16"/>
      <c r="Y710" s="20"/>
      <c r="Z710" s="20"/>
      <c r="AA710" s="20"/>
      <c r="AB710" s="20"/>
      <c r="AC710" s="20"/>
      <c r="AD710" s="20"/>
    </row>
    <row r="711" spans="3:30" s="1" customFormat="1">
      <c r="C711" s="16"/>
      <c r="D711" s="16"/>
      <c r="E711" s="32"/>
      <c r="F711" s="16"/>
      <c r="G711" s="16"/>
      <c r="H711" s="16"/>
      <c r="I711" s="16"/>
      <c r="J711" s="16"/>
      <c r="K711" s="16"/>
      <c r="L711" s="32"/>
      <c r="M711" s="16"/>
      <c r="N711" s="16"/>
      <c r="O711" s="16"/>
      <c r="P711" s="16"/>
      <c r="Y711" s="20"/>
      <c r="Z711" s="20"/>
      <c r="AA711" s="20"/>
      <c r="AB711" s="20"/>
      <c r="AC711" s="20"/>
      <c r="AD711" s="20"/>
    </row>
    <row r="712" spans="3:30" s="1" customFormat="1">
      <c r="C712" s="16"/>
      <c r="D712" s="16"/>
      <c r="E712" s="32"/>
      <c r="F712" s="16"/>
      <c r="G712" s="16"/>
      <c r="H712" s="16"/>
      <c r="I712" s="16"/>
      <c r="J712" s="16"/>
      <c r="K712" s="16"/>
      <c r="L712" s="32"/>
      <c r="M712" s="16"/>
      <c r="N712" s="16"/>
      <c r="O712" s="16"/>
      <c r="P712" s="16"/>
      <c r="Y712" s="20"/>
      <c r="Z712" s="20"/>
      <c r="AA712" s="20"/>
      <c r="AB712" s="20"/>
      <c r="AC712" s="20"/>
      <c r="AD712" s="20"/>
    </row>
    <row r="713" spans="3:30" s="1" customFormat="1">
      <c r="C713" s="16"/>
      <c r="D713" s="16"/>
      <c r="E713" s="32"/>
      <c r="F713" s="16"/>
      <c r="G713" s="16"/>
      <c r="H713" s="16"/>
      <c r="I713" s="16"/>
      <c r="J713" s="16"/>
      <c r="K713" s="16"/>
      <c r="L713" s="32"/>
      <c r="M713" s="16"/>
      <c r="N713" s="16"/>
      <c r="O713" s="16"/>
      <c r="P713" s="16"/>
      <c r="Y713" s="20"/>
      <c r="Z713" s="20"/>
      <c r="AA713" s="20"/>
      <c r="AB713" s="20"/>
      <c r="AC713" s="20"/>
      <c r="AD713" s="20"/>
    </row>
    <row r="714" spans="3:30" s="1" customFormat="1">
      <c r="C714" s="16"/>
      <c r="D714" s="16"/>
      <c r="E714" s="32"/>
      <c r="F714" s="16"/>
      <c r="G714" s="16"/>
      <c r="H714" s="16"/>
      <c r="I714" s="16"/>
      <c r="J714" s="16"/>
      <c r="K714" s="16"/>
      <c r="L714" s="32"/>
      <c r="M714" s="16"/>
      <c r="N714" s="16"/>
      <c r="O714" s="16"/>
      <c r="P714" s="16"/>
      <c r="Y714" s="20"/>
      <c r="Z714" s="20"/>
      <c r="AA714" s="20"/>
      <c r="AB714" s="20"/>
      <c r="AC714" s="20"/>
      <c r="AD714" s="20"/>
    </row>
    <row r="715" spans="3:30" s="1" customFormat="1">
      <c r="C715" s="16"/>
      <c r="D715" s="16"/>
      <c r="E715" s="32"/>
      <c r="F715" s="16"/>
      <c r="G715" s="16"/>
      <c r="H715" s="16"/>
      <c r="I715" s="16"/>
      <c r="J715" s="16"/>
      <c r="K715" s="16"/>
      <c r="L715" s="32"/>
      <c r="M715" s="16"/>
      <c r="N715" s="16"/>
      <c r="O715" s="16"/>
      <c r="P715" s="16"/>
      <c r="Y715" s="20"/>
      <c r="Z715" s="20"/>
      <c r="AA715" s="20"/>
      <c r="AB715" s="20"/>
      <c r="AC715" s="20"/>
      <c r="AD715" s="20"/>
    </row>
    <row r="716" spans="3:30" s="1" customFormat="1">
      <c r="C716" s="16"/>
      <c r="D716" s="16"/>
      <c r="E716" s="32"/>
      <c r="F716" s="16"/>
      <c r="G716" s="16"/>
      <c r="H716" s="16"/>
      <c r="I716" s="16"/>
      <c r="J716" s="16"/>
      <c r="K716" s="16"/>
      <c r="L716" s="32"/>
      <c r="M716" s="16"/>
      <c r="N716" s="16"/>
      <c r="O716" s="16"/>
      <c r="P716" s="16"/>
      <c r="Y716" s="20"/>
      <c r="Z716" s="20"/>
      <c r="AA716" s="20"/>
      <c r="AB716" s="20"/>
      <c r="AC716" s="20"/>
      <c r="AD716" s="20"/>
    </row>
    <row r="717" spans="3:30" s="1" customFormat="1">
      <c r="C717" s="16"/>
      <c r="D717" s="16"/>
      <c r="E717" s="32"/>
      <c r="F717" s="16"/>
      <c r="G717" s="16"/>
      <c r="H717" s="16"/>
      <c r="I717" s="16"/>
      <c r="J717" s="16"/>
      <c r="K717" s="16"/>
      <c r="L717" s="32"/>
      <c r="M717" s="16"/>
      <c r="N717" s="16"/>
      <c r="O717" s="16"/>
      <c r="P717" s="16"/>
      <c r="Y717" s="20"/>
      <c r="Z717" s="20"/>
      <c r="AA717" s="20"/>
      <c r="AB717" s="20"/>
      <c r="AC717" s="20"/>
      <c r="AD717" s="20"/>
    </row>
    <row r="718" spans="3:30" s="1" customFormat="1">
      <c r="C718" s="16"/>
      <c r="D718" s="16"/>
      <c r="E718" s="32"/>
      <c r="F718" s="16"/>
      <c r="G718" s="16"/>
      <c r="H718" s="16"/>
      <c r="I718" s="16"/>
      <c r="J718" s="16"/>
      <c r="K718" s="16"/>
      <c r="L718" s="32"/>
      <c r="M718" s="16"/>
      <c r="N718" s="16"/>
      <c r="O718" s="16"/>
      <c r="P718" s="16"/>
      <c r="Y718" s="20"/>
      <c r="Z718" s="20"/>
      <c r="AA718" s="20"/>
      <c r="AB718" s="20"/>
      <c r="AC718" s="20"/>
      <c r="AD718" s="20"/>
    </row>
    <row r="719" spans="3:30" s="1" customFormat="1">
      <c r="C719" s="16"/>
      <c r="D719" s="16"/>
      <c r="E719" s="32"/>
      <c r="F719" s="16"/>
      <c r="G719" s="16"/>
      <c r="H719" s="16"/>
      <c r="I719" s="16"/>
      <c r="J719" s="16"/>
      <c r="K719" s="16"/>
      <c r="L719" s="32"/>
      <c r="M719" s="16"/>
      <c r="N719" s="16"/>
      <c r="O719" s="16"/>
      <c r="P719" s="16"/>
      <c r="Y719" s="20"/>
      <c r="Z719" s="20"/>
      <c r="AA719" s="20"/>
      <c r="AB719" s="20"/>
      <c r="AC719" s="20"/>
      <c r="AD719" s="20"/>
    </row>
    <row r="720" spans="3:30" s="1" customFormat="1">
      <c r="C720" s="16"/>
      <c r="D720" s="16"/>
      <c r="E720" s="32"/>
      <c r="F720" s="16"/>
      <c r="G720" s="16"/>
      <c r="H720" s="16"/>
      <c r="I720" s="16"/>
      <c r="J720" s="16"/>
      <c r="K720" s="16"/>
      <c r="L720" s="32"/>
      <c r="M720" s="16"/>
      <c r="N720" s="16"/>
      <c r="O720" s="16"/>
      <c r="P720" s="16"/>
      <c r="Y720" s="20"/>
      <c r="Z720" s="20"/>
      <c r="AA720" s="20"/>
      <c r="AB720" s="20"/>
      <c r="AC720" s="20"/>
      <c r="AD720" s="20"/>
    </row>
    <row r="721" spans="3:30" s="1" customFormat="1">
      <c r="C721" s="16"/>
      <c r="D721" s="16"/>
      <c r="E721" s="32"/>
      <c r="F721" s="16"/>
      <c r="G721" s="16"/>
      <c r="H721" s="16"/>
      <c r="I721" s="16"/>
      <c r="J721" s="16"/>
      <c r="K721" s="16"/>
      <c r="L721" s="32"/>
      <c r="M721" s="16"/>
      <c r="N721" s="16"/>
      <c r="O721" s="16"/>
      <c r="P721" s="16"/>
      <c r="Y721" s="20"/>
      <c r="Z721" s="20"/>
      <c r="AA721" s="20"/>
      <c r="AB721" s="20"/>
      <c r="AC721" s="20"/>
      <c r="AD721" s="20"/>
    </row>
    <row r="722" spans="3:30" s="1" customFormat="1">
      <c r="C722" s="16"/>
      <c r="D722" s="16"/>
      <c r="E722" s="32"/>
      <c r="F722" s="16"/>
      <c r="G722" s="16"/>
      <c r="H722" s="16"/>
      <c r="I722" s="16"/>
      <c r="J722" s="16"/>
      <c r="K722" s="16"/>
      <c r="L722" s="32"/>
      <c r="M722" s="16"/>
      <c r="N722" s="16"/>
      <c r="O722" s="16"/>
      <c r="P722" s="16"/>
      <c r="Y722" s="20"/>
      <c r="Z722" s="20"/>
      <c r="AA722" s="20"/>
      <c r="AB722" s="20"/>
      <c r="AC722" s="20"/>
      <c r="AD722" s="20"/>
    </row>
    <row r="723" spans="3:30" s="1" customFormat="1">
      <c r="C723" s="16"/>
      <c r="D723" s="16"/>
      <c r="E723" s="32"/>
      <c r="F723" s="16"/>
      <c r="G723" s="16"/>
      <c r="H723" s="16"/>
      <c r="I723" s="16"/>
      <c r="J723" s="16"/>
      <c r="K723" s="16"/>
      <c r="L723" s="32"/>
      <c r="M723" s="16"/>
      <c r="N723" s="16"/>
      <c r="O723" s="16"/>
      <c r="P723" s="16"/>
      <c r="Y723" s="20"/>
      <c r="Z723" s="20"/>
      <c r="AA723" s="20"/>
      <c r="AB723" s="20"/>
      <c r="AC723" s="20"/>
      <c r="AD723" s="20"/>
    </row>
    <row r="724" spans="3:30" s="1" customFormat="1">
      <c r="C724" s="16"/>
      <c r="D724" s="16"/>
      <c r="E724" s="32"/>
      <c r="F724" s="16"/>
      <c r="G724" s="16"/>
      <c r="H724" s="16"/>
      <c r="I724" s="16"/>
      <c r="J724" s="16"/>
      <c r="K724" s="16"/>
      <c r="L724" s="32"/>
      <c r="M724" s="16"/>
      <c r="N724" s="16"/>
      <c r="O724" s="16"/>
      <c r="P724" s="16"/>
      <c r="Y724" s="20"/>
      <c r="Z724" s="20"/>
      <c r="AA724" s="20"/>
      <c r="AB724" s="20"/>
      <c r="AC724" s="20"/>
      <c r="AD724" s="20"/>
    </row>
    <row r="725" spans="3:30" s="1" customFormat="1">
      <c r="C725" s="16"/>
      <c r="D725" s="16"/>
      <c r="E725" s="32"/>
      <c r="F725" s="16"/>
      <c r="G725" s="16"/>
      <c r="H725" s="16"/>
      <c r="I725" s="16"/>
      <c r="J725" s="16"/>
      <c r="K725" s="16"/>
      <c r="L725" s="32"/>
      <c r="M725" s="16"/>
      <c r="N725" s="16"/>
      <c r="O725" s="16"/>
      <c r="P725" s="16"/>
      <c r="Y725" s="20"/>
      <c r="Z725" s="20"/>
      <c r="AA725" s="20"/>
      <c r="AB725" s="20"/>
      <c r="AC725" s="20"/>
      <c r="AD725" s="20"/>
    </row>
    <row r="726" spans="3:30" s="1" customFormat="1">
      <c r="C726" s="16"/>
      <c r="D726" s="16"/>
      <c r="E726" s="32"/>
      <c r="F726" s="16"/>
      <c r="G726" s="16"/>
      <c r="H726" s="16"/>
      <c r="I726" s="16"/>
      <c r="J726" s="16"/>
      <c r="K726" s="16"/>
      <c r="L726" s="32"/>
      <c r="M726" s="16"/>
      <c r="N726" s="16"/>
      <c r="O726" s="16"/>
      <c r="P726" s="16"/>
      <c r="Y726" s="20"/>
      <c r="Z726" s="20"/>
      <c r="AA726" s="20"/>
      <c r="AB726" s="20"/>
      <c r="AC726" s="20"/>
      <c r="AD726" s="20"/>
    </row>
    <row r="727" spans="3:30" s="1" customFormat="1">
      <c r="C727" s="16"/>
      <c r="D727" s="16"/>
      <c r="E727" s="32"/>
      <c r="F727" s="16"/>
      <c r="G727" s="16"/>
      <c r="H727" s="16"/>
      <c r="I727" s="16"/>
      <c r="J727" s="16"/>
      <c r="K727" s="16"/>
      <c r="L727" s="32"/>
      <c r="M727" s="16"/>
      <c r="N727" s="16"/>
      <c r="O727" s="16"/>
      <c r="P727" s="16"/>
      <c r="Y727" s="20"/>
      <c r="Z727" s="20"/>
      <c r="AA727" s="20"/>
      <c r="AB727" s="20"/>
      <c r="AC727" s="20"/>
      <c r="AD727" s="20"/>
    </row>
    <row r="728" spans="3:30" s="1" customFormat="1">
      <c r="C728" s="16"/>
      <c r="D728" s="16"/>
      <c r="E728" s="32"/>
      <c r="F728" s="16"/>
      <c r="G728" s="16"/>
      <c r="H728" s="16"/>
      <c r="I728" s="16"/>
      <c r="J728" s="16"/>
      <c r="K728" s="16"/>
      <c r="L728" s="32"/>
      <c r="M728" s="16"/>
      <c r="N728" s="16"/>
      <c r="O728" s="16"/>
      <c r="P728" s="16"/>
      <c r="Y728" s="20"/>
      <c r="Z728" s="20"/>
      <c r="AA728" s="20"/>
      <c r="AB728" s="20"/>
      <c r="AC728" s="20"/>
      <c r="AD728" s="20"/>
    </row>
    <row r="729" spans="3:30" s="1" customFormat="1">
      <c r="C729" s="16"/>
      <c r="D729" s="16"/>
      <c r="E729" s="32"/>
      <c r="F729" s="16"/>
      <c r="G729" s="16"/>
      <c r="H729" s="16"/>
      <c r="I729" s="16"/>
      <c r="J729" s="16"/>
      <c r="K729" s="16"/>
      <c r="L729" s="32"/>
      <c r="M729" s="16"/>
      <c r="N729" s="16"/>
      <c r="O729" s="16"/>
      <c r="P729" s="16"/>
      <c r="Y729" s="20"/>
      <c r="Z729" s="20"/>
      <c r="AA729" s="20"/>
      <c r="AB729" s="20"/>
      <c r="AC729" s="20"/>
      <c r="AD729" s="20"/>
    </row>
    <row r="730" spans="3:30" s="1" customFormat="1">
      <c r="C730" s="16"/>
      <c r="D730" s="16"/>
      <c r="E730" s="32"/>
      <c r="F730" s="16"/>
      <c r="G730" s="16"/>
      <c r="H730" s="16"/>
      <c r="I730" s="16"/>
      <c r="J730" s="16"/>
      <c r="K730" s="16"/>
      <c r="L730" s="32"/>
      <c r="M730" s="16"/>
      <c r="N730" s="16"/>
      <c r="O730" s="16"/>
      <c r="P730" s="16"/>
      <c r="Y730" s="20"/>
      <c r="Z730" s="20"/>
      <c r="AA730" s="20"/>
      <c r="AB730" s="20"/>
      <c r="AC730" s="20"/>
      <c r="AD730" s="20"/>
    </row>
    <row r="731" spans="3:30" s="1" customFormat="1">
      <c r="C731" s="16"/>
      <c r="D731" s="16"/>
      <c r="E731" s="32"/>
      <c r="F731" s="16"/>
      <c r="G731" s="16"/>
      <c r="H731" s="16"/>
      <c r="I731" s="16"/>
      <c r="J731" s="16"/>
      <c r="K731" s="16"/>
      <c r="L731" s="32"/>
      <c r="M731" s="16"/>
      <c r="N731" s="16"/>
      <c r="O731" s="16"/>
      <c r="P731" s="16"/>
      <c r="Y731" s="20"/>
      <c r="Z731" s="20"/>
      <c r="AA731" s="20"/>
      <c r="AB731" s="20"/>
      <c r="AC731" s="20"/>
      <c r="AD731" s="20"/>
    </row>
    <row r="732" spans="3:30" s="1" customFormat="1">
      <c r="C732" s="16"/>
      <c r="D732" s="16"/>
      <c r="E732" s="32"/>
      <c r="F732" s="16"/>
      <c r="G732" s="16"/>
      <c r="H732" s="16"/>
      <c r="I732" s="16"/>
      <c r="J732" s="16"/>
      <c r="K732" s="16"/>
      <c r="L732" s="32"/>
      <c r="M732" s="16"/>
      <c r="N732" s="16"/>
      <c r="O732" s="16"/>
      <c r="P732" s="16"/>
      <c r="Y732" s="20"/>
      <c r="Z732" s="20"/>
      <c r="AA732" s="20"/>
      <c r="AB732" s="20"/>
      <c r="AC732" s="20"/>
      <c r="AD732" s="20"/>
    </row>
    <row r="733" spans="3:30" s="1" customFormat="1">
      <c r="C733" s="16"/>
      <c r="D733" s="16"/>
      <c r="E733" s="32"/>
      <c r="F733" s="16"/>
      <c r="G733" s="16"/>
      <c r="H733" s="16"/>
      <c r="I733" s="16"/>
      <c r="J733" s="16"/>
      <c r="K733" s="16"/>
      <c r="L733" s="32"/>
      <c r="M733" s="16"/>
      <c r="N733" s="16"/>
      <c r="O733" s="16"/>
      <c r="P733" s="16"/>
      <c r="Y733" s="20"/>
      <c r="Z733" s="20"/>
      <c r="AA733" s="20"/>
      <c r="AB733" s="20"/>
      <c r="AC733" s="20"/>
      <c r="AD733" s="20"/>
    </row>
    <row r="734" spans="3:30" s="1" customFormat="1">
      <c r="C734" s="16"/>
      <c r="D734" s="16"/>
      <c r="E734" s="32"/>
      <c r="F734" s="16"/>
      <c r="G734" s="16"/>
      <c r="H734" s="16"/>
      <c r="I734" s="16"/>
      <c r="J734" s="16"/>
      <c r="K734" s="16"/>
      <c r="L734" s="32"/>
      <c r="M734" s="16"/>
      <c r="N734" s="16"/>
      <c r="O734" s="16"/>
      <c r="P734" s="16"/>
      <c r="Y734" s="20"/>
      <c r="Z734" s="20"/>
      <c r="AA734" s="20"/>
      <c r="AB734" s="20"/>
      <c r="AC734" s="20"/>
      <c r="AD734" s="20"/>
    </row>
    <row r="735" spans="3:30" s="1" customFormat="1">
      <c r="C735" s="16"/>
      <c r="D735" s="16"/>
      <c r="E735" s="32"/>
      <c r="F735" s="16"/>
      <c r="G735" s="16"/>
      <c r="H735" s="16"/>
      <c r="I735" s="16"/>
      <c r="J735" s="16"/>
      <c r="K735" s="16"/>
      <c r="L735" s="32"/>
      <c r="M735" s="16"/>
      <c r="N735" s="16"/>
      <c r="O735" s="16"/>
      <c r="P735" s="16"/>
      <c r="Y735" s="20"/>
      <c r="Z735" s="20"/>
      <c r="AA735" s="20"/>
      <c r="AB735" s="20"/>
      <c r="AC735" s="20"/>
      <c r="AD735" s="20"/>
    </row>
    <row r="736" spans="3:30" s="1" customFormat="1">
      <c r="C736" s="16"/>
      <c r="D736" s="16"/>
      <c r="E736" s="32"/>
      <c r="F736" s="16"/>
      <c r="G736" s="16"/>
      <c r="H736" s="16"/>
      <c r="I736" s="16"/>
      <c r="J736" s="16"/>
      <c r="K736" s="16"/>
      <c r="L736" s="32"/>
      <c r="M736" s="16"/>
      <c r="N736" s="16"/>
      <c r="O736" s="16"/>
      <c r="P736" s="16"/>
      <c r="Y736" s="20"/>
      <c r="Z736" s="20"/>
      <c r="AA736" s="20"/>
      <c r="AB736" s="20"/>
      <c r="AC736" s="20"/>
      <c r="AD736" s="20"/>
    </row>
    <row r="737" spans="3:30" s="1" customFormat="1">
      <c r="C737" s="16"/>
      <c r="D737" s="16"/>
      <c r="E737" s="32"/>
      <c r="F737" s="16"/>
      <c r="G737" s="16"/>
      <c r="H737" s="16"/>
      <c r="I737" s="16"/>
      <c r="J737" s="16"/>
      <c r="K737" s="16"/>
      <c r="L737" s="32"/>
      <c r="M737" s="16"/>
      <c r="N737" s="16"/>
      <c r="O737" s="16"/>
      <c r="P737" s="16"/>
      <c r="Y737" s="20"/>
      <c r="Z737" s="20"/>
      <c r="AA737" s="20"/>
      <c r="AB737" s="20"/>
      <c r="AC737" s="20"/>
      <c r="AD737" s="20"/>
    </row>
    <row r="738" spans="3:30" s="1" customFormat="1">
      <c r="C738" s="16"/>
      <c r="D738" s="16"/>
      <c r="E738" s="32"/>
      <c r="F738" s="16"/>
      <c r="G738" s="16"/>
      <c r="H738" s="16"/>
      <c r="I738" s="16"/>
      <c r="J738" s="16"/>
      <c r="K738" s="16"/>
      <c r="L738" s="32"/>
      <c r="M738" s="16"/>
      <c r="N738" s="16"/>
      <c r="O738" s="16"/>
      <c r="P738" s="16"/>
      <c r="Y738" s="20"/>
      <c r="Z738" s="20"/>
      <c r="AA738" s="20"/>
      <c r="AB738" s="20"/>
      <c r="AC738" s="20"/>
      <c r="AD738" s="20"/>
    </row>
    <row r="739" spans="3:30" s="1" customFormat="1">
      <c r="C739" s="16"/>
      <c r="D739" s="16"/>
      <c r="E739" s="32"/>
      <c r="F739" s="16"/>
      <c r="G739" s="16"/>
      <c r="H739" s="16"/>
      <c r="I739" s="16"/>
      <c r="J739" s="16"/>
      <c r="K739" s="16"/>
      <c r="L739" s="32"/>
      <c r="M739" s="16"/>
      <c r="N739" s="16"/>
      <c r="O739" s="16"/>
      <c r="P739" s="16"/>
      <c r="Y739" s="20"/>
      <c r="Z739" s="20"/>
      <c r="AA739" s="20"/>
      <c r="AB739" s="20"/>
      <c r="AC739" s="20"/>
      <c r="AD739" s="20"/>
    </row>
    <row r="740" spans="3:30" s="1" customFormat="1">
      <c r="C740" s="16"/>
      <c r="D740" s="16"/>
      <c r="E740" s="32"/>
      <c r="F740" s="16"/>
      <c r="G740" s="16"/>
      <c r="H740" s="16"/>
      <c r="I740" s="16"/>
      <c r="J740" s="16"/>
      <c r="K740" s="16"/>
      <c r="L740" s="32"/>
      <c r="M740" s="16"/>
      <c r="N740" s="16"/>
      <c r="O740" s="16"/>
      <c r="P740" s="16"/>
      <c r="Y740" s="20"/>
      <c r="Z740" s="20"/>
      <c r="AA740" s="20"/>
      <c r="AB740" s="20"/>
      <c r="AC740" s="20"/>
      <c r="AD740" s="20"/>
    </row>
    <row r="741" spans="3:30" s="1" customFormat="1">
      <c r="C741" s="16"/>
      <c r="D741" s="16"/>
      <c r="E741" s="32"/>
      <c r="F741" s="16"/>
      <c r="G741" s="16"/>
      <c r="H741" s="16"/>
      <c r="I741" s="16"/>
      <c r="J741" s="16"/>
      <c r="K741" s="16"/>
      <c r="L741" s="32"/>
      <c r="M741" s="16"/>
      <c r="N741" s="16"/>
      <c r="O741" s="16"/>
      <c r="P741" s="16"/>
      <c r="Y741" s="20"/>
      <c r="Z741" s="20"/>
      <c r="AA741" s="20"/>
      <c r="AB741" s="20"/>
      <c r="AC741" s="20"/>
      <c r="AD741" s="20"/>
    </row>
    <row r="742" spans="3:30" s="1" customFormat="1">
      <c r="C742" s="16"/>
      <c r="D742" s="16"/>
      <c r="E742" s="32"/>
      <c r="F742" s="16"/>
      <c r="G742" s="16"/>
      <c r="H742" s="16"/>
      <c r="I742" s="16"/>
      <c r="J742" s="16"/>
      <c r="K742" s="16"/>
      <c r="L742" s="32"/>
      <c r="M742" s="16"/>
      <c r="N742" s="16"/>
      <c r="O742" s="16"/>
      <c r="P742" s="16"/>
      <c r="Y742" s="20"/>
      <c r="Z742" s="20"/>
      <c r="AA742" s="20"/>
      <c r="AB742" s="20"/>
      <c r="AC742" s="20"/>
      <c r="AD742" s="20"/>
    </row>
    <row r="743" spans="3:30" s="1" customFormat="1">
      <c r="C743" s="16"/>
      <c r="D743" s="16"/>
      <c r="E743" s="32"/>
      <c r="F743" s="16"/>
      <c r="G743" s="16"/>
      <c r="H743" s="16"/>
      <c r="I743" s="16"/>
      <c r="J743" s="16"/>
      <c r="K743" s="16"/>
      <c r="L743" s="32"/>
      <c r="M743" s="16"/>
      <c r="N743" s="16"/>
      <c r="O743" s="16"/>
      <c r="P743" s="16"/>
      <c r="Y743" s="20"/>
      <c r="Z743" s="20"/>
      <c r="AA743" s="20"/>
      <c r="AB743" s="20"/>
      <c r="AC743" s="20"/>
      <c r="AD743" s="20"/>
    </row>
    <row r="744" spans="3:30" s="1" customFormat="1">
      <c r="C744" s="16"/>
      <c r="D744" s="16"/>
      <c r="E744" s="32"/>
      <c r="F744" s="16"/>
      <c r="G744" s="16"/>
      <c r="H744" s="16"/>
      <c r="I744" s="16"/>
      <c r="J744" s="16"/>
      <c r="K744" s="16"/>
      <c r="L744" s="32"/>
      <c r="M744" s="16"/>
      <c r="N744" s="16"/>
      <c r="O744" s="16"/>
      <c r="P744" s="16"/>
      <c r="Y744" s="20"/>
      <c r="Z744" s="20"/>
      <c r="AA744" s="20"/>
      <c r="AB744" s="20"/>
      <c r="AC744" s="20"/>
      <c r="AD744" s="20"/>
    </row>
    <row r="745" spans="3:30" s="1" customFormat="1">
      <c r="C745" s="16"/>
      <c r="D745" s="16"/>
      <c r="E745" s="32"/>
      <c r="F745" s="16"/>
      <c r="G745" s="16"/>
      <c r="H745" s="16"/>
      <c r="I745" s="16"/>
      <c r="J745" s="16"/>
      <c r="K745" s="16"/>
      <c r="L745" s="32"/>
      <c r="M745" s="16"/>
      <c r="N745" s="16"/>
      <c r="O745" s="16"/>
      <c r="P745" s="16"/>
      <c r="Y745" s="20"/>
      <c r="Z745" s="20"/>
      <c r="AA745" s="20"/>
      <c r="AB745" s="20"/>
      <c r="AC745" s="20"/>
      <c r="AD745" s="20"/>
    </row>
    <row r="746" spans="3:30" s="1" customFormat="1">
      <c r="C746" s="16"/>
      <c r="D746" s="16"/>
      <c r="E746" s="32"/>
      <c r="F746" s="16"/>
      <c r="G746" s="16"/>
      <c r="H746" s="16"/>
      <c r="I746" s="16"/>
      <c r="J746" s="16"/>
      <c r="K746" s="16"/>
      <c r="L746" s="32"/>
      <c r="M746" s="16"/>
      <c r="N746" s="16"/>
      <c r="O746" s="16"/>
      <c r="P746" s="16"/>
      <c r="Y746" s="20"/>
      <c r="Z746" s="20"/>
      <c r="AA746" s="20"/>
      <c r="AB746" s="20"/>
      <c r="AC746" s="20"/>
      <c r="AD746" s="20"/>
    </row>
    <row r="747" spans="3:30" s="1" customFormat="1">
      <c r="C747" s="16"/>
      <c r="D747" s="16"/>
      <c r="E747" s="32"/>
      <c r="F747" s="16"/>
      <c r="G747" s="16"/>
      <c r="H747" s="16"/>
      <c r="I747" s="16"/>
      <c r="J747" s="16"/>
      <c r="K747" s="16"/>
      <c r="L747" s="32"/>
      <c r="M747" s="16"/>
      <c r="N747" s="16"/>
      <c r="O747" s="16"/>
      <c r="P747" s="16"/>
      <c r="Y747" s="20"/>
      <c r="Z747" s="20"/>
      <c r="AA747" s="20"/>
      <c r="AB747" s="20"/>
      <c r="AC747" s="20"/>
      <c r="AD747" s="20"/>
    </row>
    <row r="748" spans="3:30" s="1" customFormat="1">
      <c r="C748" s="16"/>
      <c r="D748" s="16"/>
      <c r="E748" s="32"/>
      <c r="F748" s="16"/>
      <c r="G748" s="16"/>
      <c r="H748" s="16"/>
      <c r="I748" s="16"/>
      <c r="J748" s="16"/>
      <c r="K748" s="16"/>
      <c r="L748" s="32"/>
      <c r="M748" s="16"/>
      <c r="N748" s="16"/>
      <c r="O748" s="16"/>
      <c r="P748" s="16"/>
      <c r="Y748" s="20"/>
      <c r="Z748" s="20"/>
      <c r="AA748" s="20"/>
      <c r="AB748" s="20"/>
      <c r="AC748" s="20"/>
      <c r="AD748" s="20"/>
    </row>
    <row r="749" spans="3:30" s="1" customFormat="1">
      <c r="C749" s="16"/>
      <c r="D749" s="16"/>
      <c r="E749" s="32"/>
      <c r="F749" s="16"/>
      <c r="G749" s="16"/>
      <c r="H749" s="16"/>
      <c r="I749" s="16"/>
      <c r="J749" s="16"/>
      <c r="K749" s="16"/>
      <c r="L749" s="32"/>
      <c r="M749" s="16"/>
      <c r="N749" s="16"/>
      <c r="O749" s="16"/>
      <c r="P749" s="16"/>
      <c r="Y749" s="20"/>
      <c r="Z749" s="20"/>
      <c r="AA749" s="20"/>
      <c r="AB749" s="20"/>
      <c r="AC749" s="20"/>
      <c r="AD749" s="20"/>
    </row>
    <row r="750" spans="3:30" s="1" customFormat="1">
      <c r="C750" s="16"/>
      <c r="D750" s="16"/>
      <c r="E750" s="32"/>
      <c r="F750" s="16"/>
      <c r="G750" s="16"/>
      <c r="H750" s="16"/>
      <c r="I750" s="16"/>
      <c r="J750" s="16"/>
      <c r="K750" s="16"/>
      <c r="L750" s="32"/>
      <c r="M750" s="16"/>
      <c r="N750" s="16"/>
      <c r="O750" s="16"/>
      <c r="P750" s="16"/>
      <c r="Y750" s="20"/>
      <c r="Z750" s="20"/>
      <c r="AA750" s="20"/>
      <c r="AB750" s="20"/>
      <c r="AC750" s="20"/>
      <c r="AD750" s="20"/>
    </row>
    <row r="751" spans="3:30" s="1" customFormat="1">
      <c r="C751" s="16"/>
      <c r="D751" s="16"/>
      <c r="E751" s="32"/>
      <c r="F751" s="16"/>
      <c r="G751" s="16"/>
      <c r="H751" s="16"/>
      <c r="I751" s="16"/>
      <c r="J751" s="16"/>
      <c r="K751" s="16"/>
      <c r="L751" s="32"/>
      <c r="M751" s="16"/>
      <c r="N751" s="16"/>
      <c r="O751" s="16"/>
      <c r="P751" s="16"/>
      <c r="Y751" s="20"/>
      <c r="Z751" s="20"/>
      <c r="AA751" s="20"/>
      <c r="AB751" s="20"/>
      <c r="AC751" s="20"/>
      <c r="AD751" s="20"/>
    </row>
    <row r="752" spans="3:30" s="1" customFormat="1">
      <c r="C752" s="16"/>
      <c r="D752" s="16"/>
      <c r="E752" s="32"/>
      <c r="F752" s="16"/>
      <c r="G752" s="16"/>
      <c r="H752" s="16"/>
      <c r="I752" s="16"/>
      <c r="J752" s="16"/>
      <c r="K752" s="16"/>
      <c r="L752" s="32"/>
      <c r="M752" s="16"/>
      <c r="N752" s="16"/>
      <c r="O752" s="16"/>
      <c r="P752" s="16"/>
      <c r="Y752" s="20"/>
      <c r="Z752" s="20"/>
      <c r="AA752" s="20"/>
      <c r="AB752" s="20"/>
      <c r="AC752" s="20"/>
      <c r="AD752" s="20"/>
    </row>
    <row r="753" spans="3:30" s="1" customFormat="1">
      <c r="C753" s="16"/>
      <c r="D753" s="16"/>
      <c r="E753" s="32"/>
      <c r="F753" s="16"/>
      <c r="G753" s="16"/>
      <c r="H753" s="16"/>
      <c r="I753" s="16"/>
      <c r="J753" s="16"/>
      <c r="K753" s="16"/>
      <c r="L753" s="32"/>
      <c r="M753" s="16"/>
      <c r="N753" s="16"/>
      <c r="O753" s="16"/>
      <c r="P753" s="16"/>
      <c r="Y753" s="20"/>
      <c r="Z753" s="20"/>
      <c r="AA753" s="20"/>
      <c r="AB753" s="20"/>
      <c r="AC753" s="20"/>
      <c r="AD753" s="20"/>
    </row>
    <row r="754" spans="3:30" s="1" customFormat="1">
      <c r="C754" s="16"/>
      <c r="D754" s="16"/>
      <c r="E754" s="32"/>
      <c r="F754" s="16"/>
      <c r="G754" s="16"/>
      <c r="H754" s="16"/>
      <c r="I754" s="16"/>
      <c r="J754" s="16"/>
      <c r="K754" s="16"/>
      <c r="L754" s="32"/>
      <c r="M754" s="16"/>
      <c r="N754" s="16"/>
      <c r="O754" s="16"/>
      <c r="P754" s="16"/>
      <c r="Y754" s="20"/>
      <c r="Z754" s="20"/>
      <c r="AA754" s="20"/>
      <c r="AB754" s="20"/>
      <c r="AC754" s="20"/>
      <c r="AD754" s="20"/>
    </row>
    <row r="755" spans="3:30" s="1" customFormat="1">
      <c r="C755" s="16"/>
      <c r="D755" s="16"/>
      <c r="E755" s="32"/>
      <c r="F755" s="16"/>
      <c r="G755" s="16"/>
      <c r="H755" s="16"/>
      <c r="I755" s="16"/>
      <c r="J755" s="16"/>
      <c r="K755" s="16"/>
      <c r="L755" s="32"/>
      <c r="M755" s="16"/>
      <c r="N755" s="16"/>
      <c r="O755" s="16"/>
      <c r="P755" s="16"/>
      <c r="Y755" s="20"/>
      <c r="Z755" s="20"/>
      <c r="AA755" s="20"/>
      <c r="AB755" s="20"/>
      <c r="AC755" s="20"/>
      <c r="AD755" s="20"/>
    </row>
    <row r="756" spans="3:30" s="1" customFormat="1">
      <c r="C756" s="16"/>
      <c r="D756" s="16"/>
      <c r="E756" s="32"/>
      <c r="F756" s="16"/>
      <c r="G756" s="16"/>
      <c r="H756" s="16"/>
      <c r="I756" s="16"/>
      <c r="J756" s="16"/>
      <c r="K756" s="16"/>
      <c r="L756" s="32"/>
      <c r="M756" s="16"/>
      <c r="N756" s="16"/>
      <c r="O756" s="16"/>
      <c r="P756" s="16"/>
      <c r="Y756" s="20"/>
      <c r="Z756" s="20"/>
      <c r="AA756" s="20"/>
      <c r="AB756" s="20"/>
      <c r="AC756" s="20"/>
      <c r="AD756" s="20"/>
    </row>
    <row r="757" spans="3:30" s="1" customFormat="1">
      <c r="C757" s="16"/>
      <c r="D757" s="16"/>
      <c r="E757" s="32"/>
      <c r="F757" s="16"/>
      <c r="G757" s="16"/>
      <c r="H757" s="16"/>
      <c r="I757" s="16"/>
      <c r="J757" s="16"/>
      <c r="K757" s="16"/>
      <c r="L757" s="32"/>
      <c r="M757" s="16"/>
      <c r="N757" s="16"/>
      <c r="O757" s="16"/>
      <c r="P757" s="16"/>
      <c r="Y757" s="20"/>
      <c r="Z757" s="20"/>
      <c r="AA757" s="20"/>
      <c r="AB757" s="20"/>
      <c r="AC757" s="20"/>
      <c r="AD757" s="20"/>
    </row>
    <row r="758" spans="3:30" s="1" customFormat="1">
      <c r="C758" s="16"/>
      <c r="D758" s="16"/>
      <c r="E758" s="32"/>
      <c r="F758" s="16"/>
      <c r="G758" s="16"/>
      <c r="H758" s="16"/>
      <c r="I758" s="16"/>
      <c r="J758" s="16"/>
      <c r="K758" s="16"/>
      <c r="L758" s="32"/>
      <c r="M758" s="16"/>
      <c r="N758" s="16"/>
      <c r="O758" s="16"/>
      <c r="P758" s="16"/>
      <c r="Y758" s="20"/>
      <c r="Z758" s="20"/>
      <c r="AA758" s="20"/>
      <c r="AB758" s="20"/>
      <c r="AC758" s="20"/>
      <c r="AD758" s="20"/>
    </row>
    <row r="759" spans="3:30" s="1" customFormat="1">
      <c r="C759" s="16"/>
      <c r="D759" s="16"/>
      <c r="E759" s="32"/>
      <c r="F759" s="16"/>
      <c r="G759" s="16"/>
      <c r="H759" s="16"/>
      <c r="I759" s="16"/>
      <c r="J759" s="16"/>
      <c r="K759" s="16"/>
      <c r="L759" s="32"/>
      <c r="M759" s="16"/>
      <c r="N759" s="16"/>
      <c r="O759" s="16"/>
      <c r="P759" s="16"/>
      <c r="Y759" s="20"/>
      <c r="Z759" s="20"/>
      <c r="AA759" s="20"/>
      <c r="AB759" s="20"/>
      <c r="AC759" s="20"/>
      <c r="AD759" s="20"/>
    </row>
    <row r="760" spans="3:30" s="1" customFormat="1">
      <c r="C760" s="16"/>
      <c r="D760" s="16"/>
      <c r="E760" s="32"/>
      <c r="F760" s="16"/>
      <c r="G760" s="16"/>
      <c r="H760" s="16"/>
      <c r="I760" s="16"/>
      <c r="J760" s="16"/>
      <c r="K760" s="16"/>
      <c r="L760" s="32"/>
      <c r="M760" s="16"/>
      <c r="N760" s="16"/>
      <c r="O760" s="16"/>
      <c r="P760" s="16"/>
      <c r="Y760" s="20"/>
      <c r="Z760" s="20"/>
      <c r="AA760" s="20"/>
      <c r="AB760" s="20"/>
      <c r="AC760" s="20"/>
      <c r="AD760" s="20"/>
    </row>
    <row r="761" spans="3:30" s="1" customFormat="1">
      <c r="C761" s="16"/>
      <c r="D761" s="16"/>
      <c r="E761" s="32"/>
      <c r="F761" s="16"/>
      <c r="G761" s="16"/>
      <c r="H761" s="16"/>
      <c r="I761" s="16"/>
      <c r="J761" s="16"/>
      <c r="K761" s="16"/>
      <c r="L761" s="32"/>
      <c r="M761" s="16"/>
      <c r="N761" s="16"/>
      <c r="O761" s="16"/>
      <c r="P761" s="16"/>
      <c r="Y761" s="20"/>
      <c r="Z761" s="20"/>
      <c r="AA761" s="20"/>
      <c r="AB761" s="20"/>
      <c r="AC761" s="20"/>
      <c r="AD761" s="20"/>
    </row>
    <row r="762" spans="3:30" s="1" customFormat="1">
      <c r="C762" s="16"/>
      <c r="D762" s="16"/>
      <c r="E762" s="32"/>
      <c r="F762" s="16"/>
      <c r="G762" s="16"/>
      <c r="H762" s="16"/>
      <c r="I762" s="16"/>
      <c r="J762" s="16"/>
      <c r="K762" s="16"/>
      <c r="L762" s="32"/>
      <c r="M762" s="16"/>
      <c r="N762" s="16"/>
      <c r="O762" s="16"/>
      <c r="P762" s="16"/>
      <c r="Y762" s="20"/>
      <c r="Z762" s="20"/>
      <c r="AA762" s="20"/>
      <c r="AB762" s="20"/>
      <c r="AC762" s="20"/>
      <c r="AD762" s="20"/>
    </row>
    <row r="763" spans="3:30" s="1" customFormat="1">
      <c r="C763" s="16"/>
      <c r="D763" s="16"/>
      <c r="E763" s="32"/>
      <c r="F763" s="16"/>
      <c r="G763" s="16"/>
      <c r="H763" s="16"/>
      <c r="I763" s="16"/>
      <c r="J763" s="16"/>
      <c r="K763" s="16"/>
      <c r="L763" s="32"/>
      <c r="M763" s="16"/>
      <c r="N763" s="16"/>
      <c r="O763" s="16"/>
      <c r="P763" s="16"/>
      <c r="Y763" s="20"/>
      <c r="Z763" s="20"/>
      <c r="AA763" s="20"/>
      <c r="AB763" s="20"/>
      <c r="AC763" s="20"/>
      <c r="AD763" s="20"/>
    </row>
    <row r="764" spans="3:30" s="1" customFormat="1">
      <c r="C764" s="16"/>
      <c r="D764" s="16"/>
      <c r="E764" s="32"/>
      <c r="F764" s="16"/>
      <c r="G764" s="16"/>
      <c r="H764" s="16"/>
      <c r="I764" s="16"/>
      <c r="J764" s="16"/>
      <c r="K764" s="16"/>
      <c r="L764" s="32"/>
      <c r="M764" s="16"/>
      <c r="N764" s="16"/>
      <c r="O764" s="16"/>
      <c r="P764" s="16"/>
      <c r="Y764" s="20"/>
      <c r="Z764" s="20"/>
      <c r="AA764" s="20"/>
      <c r="AB764" s="20"/>
      <c r="AC764" s="20"/>
      <c r="AD764" s="20"/>
    </row>
    <row r="765" spans="3:30" s="1" customFormat="1">
      <c r="C765" s="16"/>
      <c r="D765" s="16"/>
      <c r="E765" s="32"/>
      <c r="F765" s="16"/>
      <c r="G765" s="16"/>
      <c r="H765" s="16"/>
      <c r="I765" s="16"/>
      <c r="J765" s="16"/>
      <c r="K765" s="16"/>
      <c r="L765" s="32"/>
      <c r="M765" s="16"/>
      <c r="N765" s="16"/>
      <c r="O765" s="16"/>
      <c r="P765" s="16"/>
      <c r="Y765" s="20"/>
      <c r="Z765" s="20"/>
      <c r="AA765" s="20"/>
      <c r="AB765" s="20"/>
      <c r="AC765" s="20"/>
      <c r="AD765" s="20"/>
    </row>
    <row r="766" spans="3:30" s="1" customFormat="1">
      <c r="C766" s="16"/>
      <c r="D766" s="16"/>
      <c r="E766" s="32"/>
      <c r="F766" s="16"/>
      <c r="G766" s="16"/>
      <c r="H766" s="16"/>
      <c r="I766" s="16"/>
      <c r="J766" s="16"/>
      <c r="K766" s="16"/>
      <c r="L766" s="32"/>
      <c r="M766" s="16"/>
      <c r="N766" s="16"/>
      <c r="O766" s="16"/>
      <c r="P766" s="16"/>
      <c r="Y766" s="20"/>
      <c r="Z766" s="20"/>
      <c r="AA766" s="20"/>
      <c r="AB766" s="20"/>
      <c r="AC766" s="20"/>
      <c r="AD766" s="20"/>
    </row>
    <row r="767" spans="3:30" s="1" customFormat="1">
      <c r="C767" s="16"/>
      <c r="D767" s="16"/>
      <c r="E767" s="32"/>
      <c r="F767" s="16"/>
      <c r="G767" s="16"/>
      <c r="H767" s="16"/>
      <c r="I767" s="16"/>
      <c r="J767" s="16"/>
      <c r="K767" s="16"/>
      <c r="L767" s="32"/>
      <c r="M767" s="16"/>
      <c r="N767" s="16"/>
      <c r="O767" s="16"/>
      <c r="P767" s="16"/>
      <c r="Y767" s="20"/>
      <c r="Z767" s="20"/>
      <c r="AA767" s="20"/>
      <c r="AB767" s="20"/>
      <c r="AC767" s="20"/>
      <c r="AD767" s="20"/>
    </row>
    <row r="768" spans="3:30" s="1" customFormat="1">
      <c r="C768" s="16"/>
      <c r="D768" s="16"/>
      <c r="E768" s="32"/>
      <c r="F768" s="16"/>
      <c r="G768" s="16"/>
      <c r="H768" s="16"/>
      <c r="I768" s="16"/>
      <c r="J768" s="16"/>
      <c r="K768" s="16"/>
      <c r="L768" s="32"/>
      <c r="M768" s="16"/>
      <c r="N768" s="16"/>
      <c r="O768" s="16"/>
      <c r="P768" s="16"/>
      <c r="Y768" s="20"/>
      <c r="Z768" s="20"/>
      <c r="AA768" s="20"/>
      <c r="AB768" s="20"/>
      <c r="AC768" s="20"/>
      <c r="AD768" s="20"/>
    </row>
    <row r="769" spans="3:30" s="1" customFormat="1">
      <c r="C769" s="16"/>
      <c r="D769" s="16"/>
      <c r="E769" s="32"/>
      <c r="F769" s="16"/>
      <c r="G769" s="16"/>
      <c r="H769" s="16"/>
      <c r="I769" s="16"/>
      <c r="J769" s="16"/>
      <c r="K769" s="16"/>
      <c r="L769" s="32"/>
      <c r="M769" s="16"/>
      <c r="N769" s="16"/>
      <c r="O769" s="16"/>
      <c r="P769" s="16"/>
      <c r="Y769" s="20"/>
      <c r="Z769" s="20"/>
      <c r="AA769" s="20"/>
      <c r="AB769" s="20"/>
      <c r="AC769" s="20"/>
      <c r="AD769" s="20"/>
    </row>
    <row r="770" spans="3:30" s="1" customFormat="1">
      <c r="C770" s="16"/>
      <c r="D770" s="16"/>
      <c r="E770" s="32"/>
      <c r="F770" s="16"/>
      <c r="G770" s="16"/>
      <c r="H770" s="16"/>
      <c r="I770" s="16"/>
      <c r="J770" s="16"/>
      <c r="K770" s="16"/>
      <c r="L770" s="32"/>
      <c r="M770" s="16"/>
      <c r="N770" s="16"/>
      <c r="O770" s="16"/>
      <c r="P770" s="16"/>
      <c r="Y770" s="20"/>
      <c r="Z770" s="20"/>
      <c r="AA770" s="20"/>
      <c r="AB770" s="20"/>
      <c r="AC770" s="20"/>
      <c r="AD770" s="20"/>
    </row>
    <row r="771" spans="3:30" s="1" customFormat="1">
      <c r="C771" s="16"/>
      <c r="D771" s="16"/>
      <c r="E771" s="32"/>
      <c r="F771" s="16"/>
      <c r="G771" s="16"/>
      <c r="H771" s="16"/>
      <c r="I771" s="16"/>
      <c r="J771" s="16"/>
      <c r="K771" s="16"/>
      <c r="L771" s="32"/>
      <c r="M771" s="16"/>
      <c r="N771" s="16"/>
      <c r="O771" s="16"/>
      <c r="P771" s="16"/>
      <c r="Y771" s="20"/>
      <c r="Z771" s="20"/>
      <c r="AA771" s="20"/>
      <c r="AB771" s="20"/>
      <c r="AC771" s="20"/>
      <c r="AD771" s="20"/>
    </row>
    <row r="772" spans="3:30" s="1" customFormat="1">
      <c r="C772" s="16"/>
      <c r="D772" s="16"/>
      <c r="E772" s="32"/>
      <c r="F772" s="16"/>
      <c r="G772" s="16"/>
      <c r="H772" s="16"/>
      <c r="I772" s="16"/>
      <c r="J772" s="16"/>
      <c r="K772" s="16"/>
      <c r="L772" s="32"/>
      <c r="M772" s="16"/>
      <c r="N772" s="16"/>
      <c r="O772" s="16"/>
      <c r="P772" s="16"/>
      <c r="Y772" s="20"/>
      <c r="Z772" s="20"/>
      <c r="AA772" s="20"/>
      <c r="AB772" s="20"/>
      <c r="AC772" s="20"/>
      <c r="AD772" s="20"/>
    </row>
    <row r="773" spans="3:30" s="1" customFormat="1">
      <c r="C773" s="16"/>
      <c r="D773" s="16"/>
      <c r="E773" s="32"/>
      <c r="F773" s="16"/>
      <c r="G773" s="16"/>
      <c r="H773" s="16"/>
      <c r="I773" s="16"/>
      <c r="J773" s="16"/>
      <c r="K773" s="16"/>
      <c r="L773" s="32"/>
      <c r="M773" s="16"/>
      <c r="N773" s="16"/>
      <c r="O773" s="16"/>
      <c r="P773" s="16"/>
      <c r="Y773" s="20"/>
      <c r="Z773" s="20"/>
      <c r="AA773" s="20"/>
      <c r="AB773" s="20"/>
      <c r="AC773" s="20"/>
      <c r="AD773" s="20"/>
    </row>
    <row r="774" spans="3:30" s="1" customFormat="1">
      <c r="C774" s="16"/>
      <c r="D774" s="16"/>
      <c r="E774" s="32"/>
      <c r="F774" s="16"/>
      <c r="G774" s="16"/>
      <c r="H774" s="16"/>
      <c r="I774" s="16"/>
      <c r="J774" s="16"/>
      <c r="K774" s="16"/>
      <c r="L774" s="32"/>
      <c r="M774" s="16"/>
      <c r="N774" s="16"/>
      <c r="O774" s="16"/>
      <c r="P774" s="16"/>
      <c r="Y774" s="20"/>
      <c r="Z774" s="20"/>
      <c r="AA774" s="20"/>
      <c r="AB774" s="20"/>
      <c r="AC774" s="20"/>
      <c r="AD774" s="20"/>
    </row>
    <row r="775" spans="3:30" s="1" customFormat="1">
      <c r="C775" s="16"/>
      <c r="D775" s="16"/>
      <c r="E775" s="32"/>
      <c r="F775" s="16"/>
      <c r="G775" s="16"/>
      <c r="H775" s="16"/>
      <c r="I775" s="16"/>
      <c r="J775" s="16"/>
      <c r="K775" s="16"/>
      <c r="L775" s="32"/>
      <c r="M775" s="16"/>
      <c r="N775" s="16"/>
      <c r="O775" s="16"/>
      <c r="P775" s="16"/>
      <c r="Y775" s="20"/>
      <c r="Z775" s="20"/>
      <c r="AA775" s="20"/>
      <c r="AB775" s="20"/>
      <c r="AC775" s="20"/>
      <c r="AD775" s="20"/>
    </row>
    <row r="776" spans="3:30" s="1" customFormat="1">
      <c r="C776" s="16"/>
      <c r="D776" s="16"/>
      <c r="E776" s="32"/>
      <c r="F776" s="16"/>
      <c r="G776" s="16"/>
      <c r="H776" s="16"/>
      <c r="I776" s="16"/>
      <c r="J776" s="16"/>
      <c r="K776" s="16"/>
      <c r="L776" s="32"/>
      <c r="M776" s="16"/>
      <c r="N776" s="16"/>
      <c r="O776" s="16"/>
      <c r="P776" s="16"/>
      <c r="Y776" s="20"/>
      <c r="Z776" s="20"/>
      <c r="AA776" s="20"/>
      <c r="AB776" s="20"/>
      <c r="AC776" s="20"/>
      <c r="AD776" s="20"/>
    </row>
    <row r="777" spans="3:30" s="1" customFormat="1">
      <c r="C777" s="16"/>
      <c r="D777" s="16"/>
      <c r="E777" s="32"/>
      <c r="F777" s="16"/>
      <c r="G777" s="16"/>
      <c r="H777" s="16"/>
      <c r="I777" s="16"/>
      <c r="J777" s="16"/>
      <c r="K777" s="16"/>
      <c r="L777" s="32"/>
      <c r="M777" s="16"/>
      <c r="N777" s="16"/>
      <c r="O777" s="16"/>
      <c r="P777" s="16"/>
      <c r="Y777" s="20"/>
      <c r="Z777" s="20"/>
      <c r="AA777" s="20"/>
      <c r="AB777" s="20"/>
      <c r="AC777" s="20"/>
      <c r="AD777" s="20"/>
    </row>
    <row r="778" spans="3:30" s="1" customFormat="1">
      <c r="C778" s="16"/>
      <c r="D778" s="16"/>
      <c r="E778" s="32"/>
      <c r="F778" s="16"/>
      <c r="G778" s="16"/>
      <c r="H778" s="16"/>
      <c r="I778" s="16"/>
      <c r="J778" s="16"/>
      <c r="K778" s="16"/>
      <c r="L778" s="32"/>
      <c r="M778" s="16"/>
      <c r="N778" s="16"/>
      <c r="O778" s="16"/>
      <c r="P778" s="16"/>
      <c r="Y778" s="20"/>
      <c r="Z778" s="20"/>
      <c r="AA778" s="20"/>
      <c r="AB778" s="20"/>
      <c r="AC778" s="20"/>
      <c r="AD778" s="20"/>
    </row>
    <row r="779" spans="3:30" s="1" customFormat="1">
      <c r="C779" s="16"/>
      <c r="D779" s="16"/>
      <c r="E779" s="32"/>
      <c r="F779" s="16"/>
      <c r="G779" s="16"/>
      <c r="H779" s="16"/>
      <c r="I779" s="16"/>
      <c r="J779" s="16"/>
      <c r="K779" s="16"/>
      <c r="L779" s="32"/>
      <c r="M779" s="16"/>
      <c r="N779" s="16"/>
      <c r="O779" s="16"/>
      <c r="P779" s="16"/>
      <c r="Y779" s="20"/>
      <c r="Z779" s="20"/>
      <c r="AA779" s="20"/>
      <c r="AB779" s="20"/>
      <c r="AC779" s="20"/>
      <c r="AD779" s="20"/>
    </row>
    <row r="780" spans="3:30" s="1" customFormat="1">
      <c r="C780" s="16"/>
      <c r="D780" s="16"/>
      <c r="E780" s="32"/>
      <c r="F780" s="16"/>
      <c r="G780" s="16"/>
      <c r="H780" s="16"/>
      <c r="I780" s="16"/>
      <c r="J780" s="16"/>
      <c r="K780" s="16"/>
      <c r="L780" s="32"/>
      <c r="M780" s="16"/>
      <c r="N780" s="16"/>
      <c r="O780" s="16"/>
      <c r="P780" s="16"/>
      <c r="Y780" s="20"/>
      <c r="Z780" s="20"/>
      <c r="AA780" s="20"/>
      <c r="AB780" s="20"/>
      <c r="AC780" s="20"/>
      <c r="AD780" s="20"/>
    </row>
    <row r="781" spans="3:30" s="1" customFormat="1">
      <c r="C781" s="16"/>
      <c r="D781" s="16"/>
      <c r="E781" s="32"/>
      <c r="F781" s="16"/>
      <c r="G781" s="16"/>
      <c r="H781" s="16"/>
      <c r="I781" s="16"/>
      <c r="J781" s="16"/>
      <c r="K781" s="16"/>
      <c r="L781" s="32"/>
      <c r="M781" s="16"/>
      <c r="N781" s="16"/>
      <c r="O781" s="16"/>
      <c r="P781" s="16"/>
      <c r="Y781" s="20"/>
      <c r="Z781" s="20"/>
      <c r="AA781" s="20"/>
      <c r="AB781" s="20"/>
      <c r="AC781" s="20"/>
      <c r="AD781" s="20"/>
    </row>
    <row r="782" spans="3:30" s="1" customFormat="1">
      <c r="C782" s="16"/>
      <c r="D782" s="16"/>
      <c r="E782" s="32"/>
      <c r="F782" s="16"/>
      <c r="G782" s="16"/>
      <c r="H782" s="16"/>
      <c r="I782" s="16"/>
      <c r="J782" s="16"/>
      <c r="K782" s="16"/>
      <c r="L782" s="32"/>
      <c r="M782" s="16"/>
      <c r="N782" s="16"/>
      <c r="O782" s="16"/>
      <c r="P782" s="16"/>
      <c r="Y782" s="20"/>
      <c r="Z782" s="20"/>
      <c r="AA782" s="20"/>
      <c r="AB782" s="20"/>
      <c r="AC782" s="20"/>
      <c r="AD782" s="20"/>
    </row>
    <row r="783" spans="3:30" s="1" customFormat="1">
      <c r="C783" s="16"/>
      <c r="D783" s="16"/>
      <c r="E783" s="32"/>
      <c r="F783" s="16"/>
      <c r="G783" s="16"/>
      <c r="H783" s="16"/>
      <c r="I783" s="16"/>
      <c r="J783" s="16"/>
      <c r="K783" s="16"/>
      <c r="L783" s="32"/>
      <c r="M783" s="16"/>
      <c r="N783" s="16"/>
      <c r="O783" s="16"/>
      <c r="P783" s="16"/>
      <c r="Y783" s="20"/>
      <c r="Z783" s="20"/>
      <c r="AA783" s="20"/>
      <c r="AB783" s="20"/>
      <c r="AC783" s="20"/>
      <c r="AD783" s="20"/>
    </row>
    <row r="784" spans="3:30" s="1" customFormat="1">
      <c r="C784" s="16"/>
      <c r="D784" s="16"/>
      <c r="E784" s="32"/>
      <c r="F784" s="16"/>
      <c r="G784" s="16"/>
      <c r="H784" s="16"/>
      <c r="I784" s="16"/>
      <c r="J784" s="16"/>
      <c r="K784" s="16"/>
      <c r="L784" s="32"/>
      <c r="M784" s="16"/>
      <c r="N784" s="16"/>
      <c r="O784" s="16"/>
      <c r="P784" s="16"/>
      <c r="Y784" s="20"/>
      <c r="Z784" s="20"/>
      <c r="AA784" s="20"/>
      <c r="AB784" s="20"/>
      <c r="AC784" s="20"/>
      <c r="AD784" s="20"/>
    </row>
    <row r="785" spans="3:30" s="1" customFormat="1">
      <c r="C785" s="16"/>
      <c r="D785" s="16"/>
      <c r="E785" s="32"/>
      <c r="F785" s="16"/>
      <c r="G785" s="16"/>
      <c r="H785" s="16"/>
      <c r="I785" s="16"/>
      <c r="J785" s="16"/>
      <c r="K785" s="16"/>
      <c r="L785" s="32"/>
      <c r="M785" s="16"/>
      <c r="N785" s="16"/>
      <c r="O785" s="16"/>
      <c r="P785" s="16"/>
      <c r="Y785" s="20"/>
      <c r="Z785" s="20"/>
      <c r="AA785" s="20"/>
      <c r="AB785" s="20"/>
      <c r="AC785" s="20"/>
      <c r="AD785" s="20"/>
    </row>
    <row r="786" spans="3:30" s="1" customFormat="1">
      <c r="C786" s="16"/>
      <c r="D786" s="16"/>
      <c r="E786" s="32"/>
      <c r="F786" s="16"/>
      <c r="G786" s="16"/>
      <c r="H786" s="16"/>
      <c r="I786" s="16"/>
      <c r="J786" s="16"/>
      <c r="K786" s="16"/>
      <c r="L786" s="32"/>
      <c r="M786" s="16"/>
      <c r="N786" s="16"/>
      <c r="O786" s="16"/>
      <c r="P786" s="16"/>
      <c r="Y786" s="20"/>
      <c r="Z786" s="20"/>
      <c r="AA786" s="20"/>
      <c r="AB786" s="20"/>
      <c r="AC786" s="20"/>
      <c r="AD786" s="20"/>
    </row>
    <row r="787" spans="3:30" s="1" customFormat="1">
      <c r="C787" s="16"/>
      <c r="D787" s="16"/>
      <c r="E787" s="32"/>
      <c r="F787" s="16"/>
      <c r="G787" s="16"/>
      <c r="H787" s="16"/>
      <c r="I787" s="16"/>
      <c r="J787" s="16"/>
      <c r="K787" s="16"/>
      <c r="L787" s="32"/>
      <c r="M787" s="16"/>
      <c r="N787" s="16"/>
      <c r="O787" s="16"/>
      <c r="P787" s="16"/>
      <c r="Y787" s="20"/>
      <c r="Z787" s="20"/>
      <c r="AA787" s="20"/>
      <c r="AB787" s="20"/>
      <c r="AC787" s="20"/>
      <c r="AD787" s="20"/>
    </row>
    <row r="788" spans="3:30" s="1" customFormat="1">
      <c r="C788" s="16"/>
      <c r="D788" s="16"/>
      <c r="E788" s="32"/>
      <c r="F788" s="16"/>
      <c r="G788" s="16"/>
      <c r="H788" s="16"/>
      <c r="I788" s="16"/>
      <c r="J788" s="16"/>
      <c r="K788" s="16"/>
      <c r="L788" s="32"/>
      <c r="M788" s="16"/>
      <c r="N788" s="16"/>
      <c r="O788" s="16"/>
      <c r="P788" s="16"/>
      <c r="Y788" s="20"/>
      <c r="Z788" s="20"/>
      <c r="AA788" s="20"/>
      <c r="AB788" s="20"/>
      <c r="AC788" s="20"/>
      <c r="AD788" s="20"/>
    </row>
    <row r="789" spans="3:30" s="1" customFormat="1">
      <c r="C789" s="16"/>
      <c r="D789" s="16"/>
      <c r="E789" s="32"/>
      <c r="F789" s="16"/>
      <c r="G789" s="16"/>
      <c r="H789" s="16"/>
      <c r="I789" s="16"/>
      <c r="J789" s="16"/>
      <c r="K789" s="16"/>
      <c r="L789" s="32"/>
      <c r="M789" s="16"/>
      <c r="N789" s="16"/>
      <c r="O789" s="16"/>
      <c r="P789" s="16"/>
      <c r="Y789" s="20"/>
      <c r="Z789" s="20"/>
      <c r="AA789" s="20"/>
      <c r="AB789" s="20"/>
      <c r="AC789" s="20"/>
      <c r="AD789" s="20"/>
    </row>
    <row r="790" spans="3:30" s="1" customFormat="1">
      <c r="C790" s="16"/>
      <c r="D790" s="16"/>
      <c r="E790" s="32"/>
      <c r="F790" s="16"/>
      <c r="G790" s="16"/>
      <c r="H790" s="16"/>
      <c r="I790" s="16"/>
      <c r="J790" s="16"/>
      <c r="K790" s="16"/>
      <c r="L790" s="32"/>
      <c r="M790" s="16"/>
      <c r="N790" s="16"/>
      <c r="O790" s="16"/>
      <c r="P790" s="16"/>
      <c r="Y790" s="20"/>
      <c r="Z790" s="20"/>
      <c r="AA790" s="20"/>
      <c r="AB790" s="20"/>
      <c r="AC790" s="20"/>
      <c r="AD790" s="20"/>
    </row>
    <row r="791" spans="3:30" s="1" customFormat="1">
      <c r="C791" s="16"/>
      <c r="D791" s="16"/>
      <c r="E791" s="32"/>
      <c r="F791" s="16"/>
      <c r="G791" s="16"/>
      <c r="H791" s="16"/>
      <c r="I791" s="16"/>
      <c r="J791" s="16"/>
      <c r="K791" s="16"/>
      <c r="L791" s="32"/>
      <c r="M791" s="16"/>
      <c r="N791" s="16"/>
      <c r="O791" s="16"/>
      <c r="P791" s="16"/>
      <c r="Y791" s="20"/>
      <c r="Z791" s="20"/>
      <c r="AA791" s="20"/>
      <c r="AB791" s="20"/>
      <c r="AC791" s="20"/>
      <c r="AD791" s="20"/>
    </row>
    <row r="792" spans="3:30" s="1" customFormat="1">
      <c r="C792" s="16"/>
      <c r="D792" s="16"/>
      <c r="E792" s="32"/>
      <c r="F792" s="16"/>
      <c r="G792" s="16"/>
      <c r="H792" s="16"/>
      <c r="I792" s="16"/>
      <c r="J792" s="16"/>
      <c r="K792" s="16"/>
      <c r="L792" s="32"/>
      <c r="M792" s="16"/>
      <c r="N792" s="16"/>
      <c r="O792" s="16"/>
      <c r="P792" s="16"/>
      <c r="Y792" s="20"/>
      <c r="Z792" s="20"/>
      <c r="AA792" s="20"/>
      <c r="AB792" s="20"/>
      <c r="AC792" s="20"/>
      <c r="AD792" s="20"/>
    </row>
    <row r="793" spans="3:30" s="1" customFormat="1">
      <c r="C793" s="16"/>
      <c r="D793" s="16"/>
      <c r="E793" s="32"/>
      <c r="F793" s="16"/>
      <c r="G793" s="16"/>
      <c r="H793" s="16"/>
      <c r="I793" s="16"/>
      <c r="J793" s="16"/>
      <c r="K793" s="16"/>
      <c r="L793" s="32"/>
      <c r="M793" s="16"/>
      <c r="N793" s="16"/>
      <c r="O793" s="16"/>
      <c r="P793" s="16"/>
      <c r="Y793" s="20"/>
      <c r="Z793" s="20"/>
      <c r="AA793" s="20"/>
      <c r="AB793" s="20"/>
      <c r="AC793" s="20"/>
      <c r="AD793" s="20"/>
    </row>
    <row r="794" spans="3:30" s="1" customFormat="1">
      <c r="C794" s="16"/>
      <c r="D794" s="16"/>
      <c r="E794" s="32"/>
      <c r="F794" s="16"/>
      <c r="G794" s="16"/>
      <c r="H794" s="16"/>
      <c r="I794" s="16"/>
      <c r="J794" s="16"/>
      <c r="K794" s="16"/>
      <c r="L794" s="32"/>
      <c r="M794" s="16"/>
      <c r="N794" s="16"/>
      <c r="O794" s="16"/>
      <c r="P794" s="16"/>
      <c r="Y794" s="20"/>
      <c r="Z794" s="20"/>
      <c r="AA794" s="20"/>
      <c r="AB794" s="20"/>
      <c r="AC794" s="20"/>
      <c r="AD794" s="20"/>
    </row>
    <row r="795" spans="3:30" s="1" customFormat="1">
      <c r="C795" s="16"/>
      <c r="D795" s="16"/>
      <c r="E795" s="32"/>
      <c r="F795" s="16"/>
      <c r="G795" s="16"/>
      <c r="H795" s="16"/>
      <c r="I795" s="16"/>
      <c r="J795" s="16"/>
      <c r="K795" s="16"/>
      <c r="L795" s="32"/>
      <c r="M795" s="16"/>
      <c r="N795" s="16"/>
      <c r="O795" s="16"/>
      <c r="P795" s="16"/>
      <c r="Y795" s="20"/>
      <c r="Z795" s="20"/>
      <c r="AA795" s="20"/>
      <c r="AB795" s="20"/>
      <c r="AC795" s="20"/>
      <c r="AD795" s="20"/>
    </row>
    <row r="796" spans="3:30" s="1" customFormat="1">
      <c r="C796" s="16"/>
      <c r="D796" s="16"/>
      <c r="E796" s="32"/>
      <c r="F796" s="16"/>
      <c r="G796" s="16"/>
      <c r="H796" s="16"/>
      <c r="I796" s="16"/>
      <c r="J796" s="16"/>
      <c r="K796" s="16"/>
      <c r="L796" s="32"/>
      <c r="M796" s="16"/>
      <c r="N796" s="16"/>
      <c r="O796" s="16"/>
      <c r="P796" s="16"/>
      <c r="Y796" s="20"/>
      <c r="Z796" s="20"/>
      <c r="AA796" s="20"/>
      <c r="AB796" s="20"/>
      <c r="AC796" s="20"/>
      <c r="AD796" s="20"/>
    </row>
    <row r="797" spans="3:30" s="1" customFormat="1">
      <c r="C797" s="16"/>
      <c r="D797" s="16"/>
      <c r="E797" s="32"/>
      <c r="F797" s="16"/>
      <c r="G797" s="16"/>
      <c r="H797" s="16"/>
      <c r="I797" s="16"/>
      <c r="J797" s="16"/>
      <c r="K797" s="16"/>
      <c r="L797" s="32"/>
      <c r="M797" s="16"/>
      <c r="N797" s="16"/>
      <c r="O797" s="16"/>
      <c r="P797" s="16"/>
      <c r="Y797" s="20"/>
      <c r="Z797" s="20"/>
      <c r="AA797" s="20"/>
      <c r="AB797" s="20"/>
      <c r="AC797" s="20"/>
      <c r="AD797" s="20"/>
    </row>
    <row r="798" spans="3:30" s="1" customFormat="1">
      <c r="C798" s="16"/>
      <c r="D798" s="16"/>
      <c r="E798" s="32"/>
      <c r="F798" s="16"/>
      <c r="G798" s="16"/>
      <c r="H798" s="16"/>
      <c r="I798" s="16"/>
      <c r="J798" s="16"/>
      <c r="K798" s="16"/>
      <c r="L798" s="32"/>
      <c r="M798" s="16"/>
      <c r="N798" s="16"/>
      <c r="O798" s="16"/>
      <c r="P798" s="16"/>
      <c r="Y798" s="20"/>
      <c r="Z798" s="20"/>
      <c r="AA798" s="20"/>
      <c r="AB798" s="20"/>
      <c r="AC798" s="20"/>
      <c r="AD798" s="20"/>
    </row>
    <row r="799" spans="3:30" s="1" customFormat="1">
      <c r="C799" s="16"/>
      <c r="D799" s="16"/>
      <c r="E799" s="32"/>
      <c r="F799" s="16"/>
      <c r="G799" s="16"/>
      <c r="H799" s="16"/>
      <c r="I799" s="16"/>
      <c r="J799" s="16"/>
      <c r="K799" s="16"/>
      <c r="L799" s="32"/>
      <c r="M799" s="16"/>
      <c r="N799" s="16"/>
      <c r="O799" s="16"/>
      <c r="P799" s="16"/>
      <c r="Y799" s="20"/>
      <c r="Z799" s="20"/>
      <c r="AA799" s="20"/>
      <c r="AB799" s="20"/>
      <c r="AC799" s="20"/>
      <c r="AD799" s="20"/>
    </row>
    <row r="800" spans="3:30" s="1" customFormat="1">
      <c r="C800" s="16"/>
      <c r="D800" s="16"/>
      <c r="E800" s="32"/>
      <c r="F800" s="16"/>
      <c r="G800" s="16"/>
      <c r="H800" s="16"/>
      <c r="I800" s="16"/>
      <c r="J800" s="16"/>
      <c r="K800" s="16"/>
      <c r="L800" s="32"/>
      <c r="M800" s="16"/>
      <c r="N800" s="16"/>
      <c r="O800" s="16"/>
      <c r="P800" s="16"/>
      <c r="Y800" s="20"/>
      <c r="Z800" s="20"/>
      <c r="AA800" s="20"/>
      <c r="AB800" s="20"/>
      <c r="AC800" s="20"/>
      <c r="AD800" s="20"/>
    </row>
    <row r="801" spans="3:30" s="1" customFormat="1">
      <c r="C801" s="16"/>
      <c r="D801" s="16"/>
      <c r="E801" s="32"/>
      <c r="F801" s="16"/>
      <c r="G801" s="16"/>
      <c r="H801" s="16"/>
      <c r="I801" s="16"/>
      <c r="J801" s="16"/>
      <c r="K801" s="16"/>
      <c r="L801" s="32"/>
      <c r="M801" s="16"/>
      <c r="N801" s="16"/>
      <c r="O801" s="16"/>
      <c r="P801" s="16"/>
      <c r="Y801" s="20"/>
      <c r="Z801" s="20"/>
      <c r="AA801" s="20"/>
      <c r="AB801" s="20"/>
      <c r="AC801" s="20"/>
      <c r="AD801" s="20"/>
    </row>
    <row r="802" spans="3:30" s="1" customFormat="1">
      <c r="C802" s="16"/>
      <c r="D802" s="16"/>
      <c r="E802" s="32"/>
      <c r="F802" s="16"/>
      <c r="G802" s="16"/>
      <c r="H802" s="16"/>
      <c r="I802" s="16"/>
      <c r="J802" s="16"/>
      <c r="K802" s="16"/>
      <c r="L802" s="32"/>
      <c r="M802" s="16"/>
      <c r="N802" s="16"/>
      <c r="O802" s="16"/>
      <c r="P802" s="16"/>
      <c r="Y802" s="20"/>
      <c r="Z802" s="20"/>
      <c r="AA802" s="20"/>
      <c r="AB802" s="20"/>
      <c r="AC802" s="20"/>
      <c r="AD802" s="20"/>
    </row>
    <row r="803" spans="3:30" s="1" customFormat="1">
      <c r="C803" s="16"/>
      <c r="D803" s="16"/>
      <c r="E803" s="32"/>
      <c r="F803" s="16"/>
      <c r="G803" s="16"/>
      <c r="H803" s="16"/>
      <c r="I803" s="16"/>
      <c r="J803" s="16"/>
      <c r="K803" s="16"/>
      <c r="L803" s="32"/>
      <c r="M803" s="16"/>
      <c r="N803" s="16"/>
      <c r="O803" s="16"/>
      <c r="P803" s="16"/>
      <c r="Y803" s="20"/>
      <c r="Z803" s="20"/>
      <c r="AA803" s="20"/>
      <c r="AB803" s="20"/>
      <c r="AC803" s="20"/>
      <c r="AD803" s="20"/>
    </row>
    <row r="804" spans="3:30" s="1" customFormat="1">
      <c r="C804" s="16"/>
      <c r="D804" s="16"/>
      <c r="E804" s="32"/>
      <c r="F804" s="16"/>
      <c r="G804" s="16"/>
      <c r="H804" s="16"/>
      <c r="I804" s="16"/>
      <c r="J804" s="16"/>
      <c r="K804" s="16"/>
      <c r="L804" s="32"/>
      <c r="M804" s="16"/>
      <c r="N804" s="16"/>
      <c r="O804" s="16"/>
      <c r="P804" s="16"/>
      <c r="Y804" s="20"/>
      <c r="Z804" s="20"/>
      <c r="AA804" s="20"/>
      <c r="AB804" s="20"/>
      <c r="AC804" s="20"/>
      <c r="AD804" s="20"/>
    </row>
    <row r="805" spans="3:30" s="1" customFormat="1">
      <c r="C805" s="16"/>
      <c r="D805" s="16"/>
      <c r="E805" s="32"/>
      <c r="F805" s="16"/>
      <c r="G805" s="16"/>
      <c r="H805" s="16"/>
      <c r="I805" s="16"/>
      <c r="J805" s="16"/>
      <c r="K805" s="16"/>
      <c r="L805" s="32"/>
      <c r="M805" s="16"/>
      <c r="N805" s="16"/>
      <c r="O805" s="16"/>
      <c r="P805" s="16"/>
      <c r="Y805" s="20"/>
      <c r="Z805" s="20"/>
      <c r="AA805" s="20"/>
      <c r="AB805" s="20"/>
      <c r="AC805" s="20"/>
      <c r="AD805" s="20"/>
    </row>
    <row r="806" spans="3:30" s="1" customFormat="1">
      <c r="C806" s="16"/>
      <c r="D806" s="16"/>
      <c r="E806" s="32"/>
      <c r="F806" s="16"/>
      <c r="G806" s="16"/>
      <c r="H806" s="16"/>
      <c r="I806" s="16"/>
      <c r="J806" s="16"/>
      <c r="K806" s="16"/>
      <c r="L806" s="32"/>
      <c r="M806" s="16"/>
      <c r="N806" s="16"/>
      <c r="O806" s="16"/>
      <c r="P806" s="16"/>
      <c r="Y806" s="20"/>
      <c r="Z806" s="20"/>
      <c r="AA806" s="20"/>
      <c r="AB806" s="20"/>
      <c r="AC806" s="20"/>
      <c r="AD806" s="20"/>
    </row>
    <row r="807" spans="3:30" s="1" customFormat="1">
      <c r="C807" s="16"/>
      <c r="D807" s="16"/>
      <c r="E807" s="32"/>
      <c r="F807" s="16"/>
      <c r="G807" s="16"/>
      <c r="H807" s="16"/>
      <c r="I807" s="16"/>
      <c r="J807" s="16"/>
      <c r="K807" s="16"/>
      <c r="L807" s="32"/>
      <c r="M807" s="16"/>
      <c r="N807" s="16"/>
      <c r="O807" s="16"/>
      <c r="P807" s="16"/>
      <c r="Y807" s="20"/>
      <c r="Z807" s="20"/>
      <c r="AA807" s="20"/>
      <c r="AB807" s="20"/>
      <c r="AC807" s="20"/>
      <c r="AD807" s="20"/>
    </row>
    <row r="808" spans="3:30" s="1" customFormat="1">
      <c r="C808" s="16"/>
      <c r="D808" s="16"/>
      <c r="E808" s="32"/>
      <c r="F808" s="16"/>
      <c r="G808" s="16"/>
      <c r="H808" s="16"/>
      <c r="I808" s="16"/>
      <c r="J808" s="16"/>
      <c r="K808" s="16"/>
      <c r="L808" s="32"/>
      <c r="M808" s="16"/>
      <c r="N808" s="16"/>
      <c r="O808" s="16"/>
      <c r="P808" s="16"/>
      <c r="Y808" s="20"/>
      <c r="Z808" s="20"/>
      <c r="AA808" s="20"/>
      <c r="AB808" s="20"/>
      <c r="AC808" s="20"/>
      <c r="AD808" s="20"/>
    </row>
    <row r="809" spans="3:30" s="1" customFormat="1">
      <c r="C809" s="16"/>
      <c r="D809" s="16"/>
      <c r="E809" s="32"/>
      <c r="F809" s="16"/>
      <c r="G809" s="16"/>
      <c r="H809" s="16"/>
      <c r="I809" s="16"/>
      <c r="J809" s="16"/>
      <c r="K809" s="16"/>
      <c r="L809" s="32"/>
      <c r="M809" s="16"/>
      <c r="N809" s="16"/>
      <c r="O809" s="16"/>
      <c r="P809" s="16"/>
      <c r="Y809" s="20"/>
      <c r="Z809" s="20"/>
      <c r="AA809" s="20"/>
      <c r="AB809" s="20"/>
      <c r="AC809" s="20"/>
      <c r="AD809" s="20"/>
    </row>
    <row r="810" spans="3:30" s="1" customFormat="1">
      <c r="C810" s="16"/>
      <c r="D810" s="16"/>
      <c r="E810" s="32"/>
      <c r="F810" s="16"/>
      <c r="G810" s="16"/>
      <c r="H810" s="16"/>
      <c r="I810" s="16"/>
      <c r="J810" s="16"/>
      <c r="K810" s="16"/>
      <c r="L810" s="32"/>
      <c r="M810" s="16"/>
      <c r="N810" s="16"/>
      <c r="O810" s="16"/>
      <c r="P810" s="16"/>
      <c r="Y810" s="20"/>
      <c r="Z810" s="20"/>
      <c r="AA810" s="20"/>
      <c r="AB810" s="20"/>
      <c r="AC810" s="20"/>
      <c r="AD810" s="20"/>
    </row>
    <row r="811" spans="3:30" s="1" customFormat="1">
      <c r="C811" s="16"/>
      <c r="D811" s="16"/>
      <c r="E811" s="32"/>
      <c r="F811" s="16"/>
      <c r="G811" s="16"/>
      <c r="H811" s="16"/>
      <c r="I811" s="16"/>
      <c r="J811" s="16"/>
      <c r="K811" s="16"/>
      <c r="L811" s="32"/>
      <c r="M811" s="16"/>
      <c r="N811" s="16"/>
      <c r="O811" s="16"/>
      <c r="P811" s="16"/>
      <c r="Y811" s="20"/>
      <c r="Z811" s="20"/>
      <c r="AA811" s="20"/>
      <c r="AB811" s="20"/>
      <c r="AC811" s="20"/>
      <c r="AD811" s="20"/>
    </row>
    <row r="812" spans="3:30" s="1" customFormat="1">
      <c r="C812" s="16"/>
      <c r="D812" s="16"/>
      <c r="E812" s="32"/>
      <c r="F812" s="16"/>
      <c r="G812" s="16"/>
      <c r="H812" s="16"/>
      <c r="I812" s="16"/>
      <c r="J812" s="16"/>
      <c r="K812" s="16"/>
      <c r="L812" s="32"/>
      <c r="M812" s="16"/>
      <c r="N812" s="16"/>
      <c r="O812" s="16"/>
      <c r="P812" s="16"/>
      <c r="Y812" s="20"/>
      <c r="Z812" s="20"/>
      <c r="AA812" s="20"/>
      <c r="AB812" s="20"/>
      <c r="AC812" s="20"/>
      <c r="AD812" s="20"/>
    </row>
    <row r="813" spans="3:30" s="1" customFormat="1">
      <c r="C813" s="16"/>
      <c r="D813" s="16"/>
      <c r="E813" s="32"/>
      <c r="F813" s="16"/>
      <c r="G813" s="16"/>
      <c r="H813" s="16"/>
      <c r="I813" s="16"/>
      <c r="J813" s="16"/>
      <c r="K813" s="16"/>
      <c r="L813" s="32"/>
      <c r="M813" s="16"/>
      <c r="N813" s="16"/>
      <c r="O813" s="16"/>
      <c r="P813" s="16"/>
      <c r="Y813" s="20"/>
      <c r="Z813" s="20"/>
      <c r="AA813" s="20"/>
      <c r="AB813" s="20"/>
      <c r="AC813" s="20"/>
      <c r="AD813" s="20"/>
    </row>
    <row r="814" spans="3:30" s="1" customFormat="1">
      <c r="C814" s="16"/>
      <c r="D814" s="16"/>
      <c r="E814" s="32"/>
      <c r="F814" s="16"/>
      <c r="G814" s="16"/>
      <c r="H814" s="16"/>
      <c r="I814" s="16"/>
      <c r="J814" s="16"/>
      <c r="K814" s="16"/>
      <c r="L814" s="32"/>
      <c r="M814" s="16"/>
      <c r="N814" s="16"/>
      <c r="O814" s="16"/>
      <c r="P814" s="16"/>
      <c r="Y814" s="20"/>
      <c r="Z814" s="20"/>
      <c r="AA814" s="20"/>
      <c r="AB814" s="20"/>
      <c r="AC814" s="20"/>
      <c r="AD814" s="20"/>
    </row>
    <row r="815" spans="3:30" s="1" customFormat="1">
      <c r="C815" s="16"/>
      <c r="D815" s="16"/>
      <c r="E815" s="32"/>
      <c r="F815" s="16"/>
      <c r="G815" s="16"/>
      <c r="H815" s="16"/>
      <c r="I815" s="16"/>
      <c r="J815" s="16"/>
      <c r="K815" s="16"/>
      <c r="L815" s="32"/>
      <c r="M815" s="16"/>
      <c r="N815" s="16"/>
      <c r="O815" s="16"/>
      <c r="P815" s="16"/>
      <c r="Y815" s="20"/>
      <c r="Z815" s="20"/>
      <c r="AA815" s="20"/>
      <c r="AB815" s="20"/>
      <c r="AC815" s="20"/>
      <c r="AD815" s="20"/>
    </row>
    <row r="816" spans="3:30" s="1" customFormat="1">
      <c r="C816" s="16"/>
      <c r="D816" s="16"/>
      <c r="E816" s="32"/>
      <c r="F816" s="16"/>
      <c r="G816" s="16"/>
      <c r="H816" s="16"/>
      <c r="I816" s="16"/>
      <c r="J816" s="16"/>
      <c r="K816" s="16"/>
      <c r="L816" s="32"/>
      <c r="M816" s="16"/>
      <c r="N816" s="16"/>
      <c r="O816" s="16"/>
      <c r="P816" s="16"/>
      <c r="Y816" s="20"/>
      <c r="Z816" s="20"/>
      <c r="AA816" s="20"/>
      <c r="AB816" s="20"/>
      <c r="AC816" s="20"/>
      <c r="AD816" s="20"/>
    </row>
    <row r="817" spans="3:30" s="1" customFormat="1">
      <c r="C817" s="16"/>
      <c r="D817" s="16"/>
      <c r="E817" s="32"/>
      <c r="F817" s="16"/>
      <c r="G817" s="16"/>
      <c r="H817" s="16"/>
      <c r="I817" s="16"/>
      <c r="J817" s="16"/>
      <c r="K817" s="16"/>
      <c r="L817" s="32"/>
      <c r="M817" s="16"/>
      <c r="N817" s="16"/>
      <c r="O817" s="16"/>
      <c r="P817" s="16"/>
      <c r="Y817" s="20"/>
      <c r="Z817" s="20"/>
      <c r="AA817" s="20"/>
      <c r="AB817" s="20"/>
      <c r="AC817" s="20"/>
      <c r="AD817" s="20"/>
    </row>
    <row r="818" spans="3:30" s="1" customFormat="1">
      <c r="C818" s="16"/>
      <c r="D818" s="16"/>
      <c r="E818" s="32"/>
      <c r="F818" s="16"/>
      <c r="G818" s="16"/>
      <c r="H818" s="16"/>
      <c r="I818" s="16"/>
      <c r="J818" s="16"/>
      <c r="K818" s="16"/>
      <c r="L818" s="32"/>
      <c r="M818" s="16"/>
      <c r="N818" s="16"/>
      <c r="O818" s="16"/>
      <c r="P818" s="16"/>
      <c r="Y818" s="20"/>
      <c r="Z818" s="20"/>
      <c r="AA818" s="20"/>
      <c r="AB818" s="20"/>
      <c r="AC818" s="20"/>
      <c r="AD818" s="20"/>
    </row>
    <row r="819" spans="3:30" s="1" customFormat="1">
      <c r="C819" s="16"/>
      <c r="D819" s="16"/>
      <c r="E819" s="32"/>
      <c r="F819" s="16"/>
      <c r="G819" s="16"/>
      <c r="H819" s="16"/>
      <c r="I819" s="16"/>
      <c r="J819" s="16"/>
      <c r="K819" s="16"/>
      <c r="L819" s="32"/>
      <c r="M819" s="16"/>
      <c r="N819" s="16"/>
      <c r="O819" s="16"/>
      <c r="P819" s="16"/>
      <c r="Y819" s="20"/>
      <c r="Z819" s="20"/>
      <c r="AA819" s="20"/>
      <c r="AB819" s="20"/>
      <c r="AC819" s="20"/>
      <c r="AD819" s="20"/>
    </row>
    <row r="820" spans="3:30" s="1" customFormat="1">
      <c r="C820" s="16"/>
      <c r="D820" s="16"/>
      <c r="E820" s="32"/>
      <c r="F820" s="16"/>
      <c r="G820" s="16"/>
      <c r="H820" s="16"/>
      <c r="I820" s="16"/>
      <c r="J820" s="16"/>
      <c r="K820" s="16"/>
      <c r="L820" s="32"/>
      <c r="M820" s="16"/>
      <c r="N820" s="16"/>
      <c r="O820" s="16"/>
      <c r="P820" s="16"/>
      <c r="Y820" s="20"/>
      <c r="Z820" s="20"/>
      <c r="AA820" s="20"/>
      <c r="AB820" s="20"/>
      <c r="AC820" s="20"/>
      <c r="AD820" s="20"/>
    </row>
    <row r="821" spans="3:30" s="1" customFormat="1">
      <c r="C821" s="16"/>
      <c r="D821" s="16"/>
      <c r="E821" s="32"/>
      <c r="F821" s="16"/>
      <c r="G821" s="16"/>
      <c r="H821" s="16"/>
      <c r="I821" s="16"/>
      <c r="J821" s="16"/>
      <c r="K821" s="16"/>
      <c r="L821" s="32"/>
      <c r="M821" s="16"/>
      <c r="N821" s="16"/>
      <c r="O821" s="16"/>
      <c r="P821" s="16"/>
      <c r="Y821" s="20"/>
      <c r="Z821" s="20"/>
      <c r="AA821" s="20"/>
      <c r="AB821" s="20"/>
      <c r="AC821" s="20"/>
      <c r="AD821" s="20"/>
    </row>
    <row r="822" spans="3:30" s="1" customFormat="1">
      <c r="C822" s="16"/>
      <c r="D822" s="16"/>
      <c r="E822" s="32"/>
      <c r="F822" s="16"/>
      <c r="G822" s="16"/>
      <c r="H822" s="16"/>
      <c r="I822" s="16"/>
      <c r="J822" s="16"/>
      <c r="K822" s="16"/>
      <c r="L822" s="32"/>
      <c r="M822" s="16"/>
      <c r="N822" s="16"/>
      <c r="O822" s="16"/>
      <c r="P822" s="16"/>
      <c r="Y822" s="20"/>
      <c r="Z822" s="20"/>
      <c r="AA822" s="20"/>
      <c r="AB822" s="20"/>
      <c r="AC822" s="20"/>
      <c r="AD822" s="20"/>
    </row>
    <row r="823" spans="3:30" s="1" customFormat="1">
      <c r="C823" s="16"/>
      <c r="D823" s="16"/>
      <c r="E823" s="32"/>
      <c r="F823" s="16"/>
      <c r="G823" s="16"/>
      <c r="H823" s="16"/>
      <c r="I823" s="16"/>
      <c r="J823" s="16"/>
      <c r="K823" s="16"/>
      <c r="L823" s="32"/>
      <c r="M823" s="16"/>
      <c r="N823" s="16"/>
      <c r="O823" s="16"/>
      <c r="P823" s="16"/>
      <c r="Y823" s="20"/>
      <c r="Z823" s="20"/>
      <c r="AA823" s="20"/>
      <c r="AB823" s="20"/>
      <c r="AC823" s="20"/>
      <c r="AD823" s="20"/>
    </row>
    <row r="824" spans="3:30" s="1" customFormat="1">
      <c r="C824" s="16"/>
      <c r="D824" s="16"/>
      <c r="E824" s="32"/>
      <c r="F824" s="16"/>
      <c r="G824" s="16"/>
      <c r="H824" s="16"/>
      <c r="I824" s="16"/>
      <c r="J824" s="16"/>
      <c r="K824" s="16"/>
      <c r="L824" s="32"/>
      <c r="M824" s="16"/>
      <c r="N824" s="16"/>
      <c r="O824" s="16"/>
      <c r="P824" s="16"/>
      <c r="Y824" s="20"/>
      <c r="Z824" s="20"/>
      <c r="AA824" s="20"/>
      <c r="AB824" s="20"/>
      <c r="AC824" s="20"/>
      <c r="AD824" s="20"/>
    </row>
    <row r="825" spans="3:30" s="1" customFormat="1">
      <c r="C825" s="16"/>
      <c r="D825" s="16"/>
      <c r="E825" s="32"/>
      <c r="F825" s="16"/>
      <c r="G825" s="16"/>
      <c r="H825" s="16"/>
      <c r="I825" s="16"/>
      <c r="J825" s="16"/>
      <c r="K825" s="16"/>
      <c r="L825" s="32"/>
      <c r="M825" s="16"/>
      <c r="N825" s="16"/>
      <c r="O825" s="16"/>
      <c r="P825" s="16"/>
      <c r="Y825" s="20"/>
      <c r="Z825" s="20"/>
      <c r="AA825" s="20"/>
      <c r="AB825" s="20"/>
      <c r="AC825" s="20"/>
      <c r="AD825" s="20"/>
    </row>
    <row r="826" spans="3:30" s="1" customFormat="1">
      <c r="C826" s="16"/>
      <c r="D826" s="16"/>
      <c r="E826" s="32"/>
      <c r="F826" s="16"/>
      <c r="G826" s="16"/>
      <c r="H826" s="16"/>
      <c r="I826" s="16"/>
      <c r="J826" s="16"/>
      <c r="K826" s="16"/>
      <c r="L826" s="32"/>
      <c r="M826" s="16"/>
      <c r="N826" s="16"/>
      <c r="O826" s="16"/>
      <c r="P826" s="16"/>
      <c r="Y826" s="20"/>
      <c r="Z826" s="20"/>
      <c r="AA826" s="20"/>
      <c r="AB826" s="20"/>
      <c r="AC826" s="20"/>
      <c r="AD826" s="20"/>
    </row>
    <row r="827" spans="3:30" s="1" customFormat="1">
      <c r="C827" s="16"/>
      <c r="D827" s="16"/>
      <c r="E827" s="32"/>
      <c r="F827" s="16"/>
      <c r="G827" s="16"/>
      <c r="H827" s="16"/>
      <c r="I827" s="16"/>
      <c r="J827" s="16"/>
      <c r="K827" s="16"/>
      <c r="L827" s="32"/>
      <c r="M827" s="16"/>
      <c r="N827" s="16"/>
      <c r="O827" s="16"/>
      <c r="P827" s="16"/>
      <c r="Y827" s="20"/>
      <c r="Z827" s="20"/>
      <c r="AA827" s="20"/>
      <c r="AB827" s="20"/>
      <c r="AC827" s="20"/>
      <c r="AD827" s="20"/>
    </row>
    <row r="828" spans="3:30" s="1" customFormat="1">
      <c r="C828" s="16"/>
      <c r="D828" s="16"/>
      <c r="E828" s="32"/>
      <c r="F828" s="16"/>
      <c r="G828" s="16"/>
      <c r="H828" s="16"/>
      <c r="I828" s="16"/>
      <c r="J828" s="16"/>
      <c r="K828" s="16"/>
      <c r="L828" s="32"/>
      <c r="M828" s="16"/>
      <c r="N828" s="16"/>
      <c r="O828" s="16"/>
      <c r="P828" s="16"/>
      <c r="Y828" s="20"/>
      <c r="Z828" s="20"/>
      <c r="AA828" s="20"/>
      <c r="AB828" s="20"/>
      <c r="AC828" s="20"/>
      <c r="AD828" s="20"/>
    </row>
    <row r="829" spans="3:30" s="1" customFormat="1">
      <c r="C829" s="16"/>
      <c r="D829" s="16"/>
      <c r="E829" s="32"/>
      <c r="F829" s="16"/>
      <c r="G829" s="16"/>
      <c r="H829" s="16"/>
      <c r="I829" s="16"/>
      <c r="J829" s="16"/>
      <c r="K829" s="16"/>
      <c r="L829" s="32"/>
      <c r="M829" s="16"/>
      <c r="N829" s="16"/>
      <c r="O829" s="16"/>
      <c r="P829" s="16"/>
      <c r="Y829" s="20"/>
      <c r="Z829" s="20"/>
      <c r="AA829" s="20"/>
      <c r="AB829" s="20"/>
      <c r="AC829" s="20"/>
      <c r="AD829" s="20"/>
    </row>
    <row r="830" spans="3:30" s="1" customFormat="1">
      <c r="C830" s="16"/>
      <c r="D830" s="16"/>
      <c r="E830" s="32"/>
      <c r="F830" s="16"/>
      <c r="G830" s="16"/>
      <c r="H830" s="16"/>
      <c r="I830" s="16"/>
      <c r="J830" s="16"/>
      <c r="K830" s="16"/>
      <c r="L830" s="32"/>
      <c r="M830" s="16"/>
      <c r="N830" s="16"/>
      <c r="O830" s="16"/>
      <c r="P830" s="16"/>
      <c r="Y830" s="20"/>
      <c r="Z830" s="20"/>
      <c r="AA830" s="20"/>
      <c r="AB830" s="20"/>
      <c r="AC830" s="20"/>
      <c r="AD830" s="20"/>
    </row>
    <row r="831" spans="3:30" s="1" customFormat="1">
      <c r="C831" s="16"/>
      <c r="D831" s="16"/>
      <c r="E831" s="32"/>
      <c r="F831" s="16"/>
      <c r="G831" s="16"/>
      <c r="H831" s="16"/>
      <c r="I831" s="16"/>
      <c r="J831" s="16"/>
      <c r="K831" s="16"/>
      <c r="L831" s="32"/>
      <c r="M831" s="16"/>
      <c r="N831" s="16"/>
      <c r="O831" s="16"/>
      <c r="P831" s="16"/>
      <c r="Y831" s="20"/>
      <c r="Z831" s="20"/>
      <c r="AA831" s="20"/>
      <c r="AB831" s="20"/>
      <c r="AC831" s="20"/>
      <c r="AD831" s="20"/>
    </row>
    <row r="832" spans="3:30" s="1" customFormat="1">
      <c r="C832" s="16"/>
      <c r="D832" s="16"/>
      <c r="E832" s="32"/>
      <c r="F832" s="16"/>
      <c r="G832" s="16"/>
      <c r="H832" s="16"/>
      <c r="I832" s="16"/>
      <c r="J832" s="16"/>
      <c r="K832" s="16"/>
      <c r="L832" s="32"/>
      <c r="M832" s="16"/>
      <c r="N832" s="16"/>
      <c r="O832" s="16"/>
      <c r="P832" s="16"/>
      <c r="Y832" s="20"/>
      <c r="Z832" s="20"/>
      <c r="AA832" s="20"/>
      <c r="AB832" s="20"/>
      <c r="AC832" s="20"/>
      <c r="AD832" s="20"/>
    </row>
    <row r="833" spans="3:30" s="1" customFormat="1">
      <c r="C833" s="16"/>
      <c r="D833" s="16"/>
      <c r="E833" s="32"/>
      <c r="F833" s="16"/>
      <c r="G833" s="16"/>
      <c r="H833" s="16"/>
      <c r="I833" s="16"/>
      <c r="J833" s="16"/>
      <c r="K833" s="16"/>
      <c r="L833" s="32"/>
      <c r="M833" s="16"/>
      <c r="N833" s="16"/>
      <c r="O833" s="16"/>
      <c r="P833" s="16"/>
      <c r="Y833" s="20"/>
      <c r="Z833" s="20"/>
      <c r="AA833" s="20"/>
      <c r="AB833" s="20"/>
      <c r="AC833" s="20"/>
      <c r="AD833" s="20"/>
    </row>
    <row r="834" spans="3:30" s="1" customFormat="1">
      <c r="C834" s="16"/>
      <c r="D834" s="16"/>
      <c r="E834" s="32"/>
      <c r="F834" s="16"/>
      <c r="G834" s="16"/>
      <c r="H834" s="16"/>
      <c r="I834" s="16"/>
      <c r="J834" s="16"/>
      <c r="K834" s="16"/>
      <c r="L834" s="32"/>
      <c r="M834" s="16"/>
      <c r="N834" s="16"/>
      <c r="O834" s="16"/>
      <c r="P834" s="16"/>
      <c r="Y834" s="20"/>
      <c r="Z834" s="20"/>
      <c r="AA834" s="20"/>
      <c r="AB834" s="20"/>
      <c r="AC834" s="20"/>
      <c r="AD834" s="20"/>
    </row>
    <row r="835" spans="3:30" s="1" customFormat="1">
      <c r="C835" s="16"/>
      <c r="D835" s="16"/>
      <c r="E835" s="32"/>
      <c r="F835" s="16"/>
      <c r="G835" s="16"/>
      <c r="H835" s="16"/>
      <c r="I835" s="16"/>
      <c r="J835" s="16"/>
      <c r="K835" s="16"/>
      <c r="L835" s="32"/>
      <c r="M835" s="16"/>
      <c r="N835" s="16"/>
      <c r="O835" s="16"/>
      <c r="P835" s="16"/>
      <c r="Y835" s="20"/>
      <c r="Z835" s="20"/>
      <c r="AA835" s="20"/>
      <c r="AB835" s="20"/>
      <c r="AC835" s="20"/>
      <c r="AD835" s="20"/>
    </row>
    <row r="836" spans="3:30" s="1" customFormat="1">
      <c r="C836" s="16"/>
      <c r="D836" s="16"/>
      <c r="E836" s="32"/>
      <c r="F836" s="16"/>
      <c r="G836" s="16"/>
      <c r="H836" s="16"/>
      <c r="I836" s="16"/>
      <c r="J836" s="16"/>
      <c r="K836" s="16"/>
      <c r="L836" s="32"/>
      <c r="M836" s="16"/>
      <c r="N836" s="16"/>
      <c r="O836" s="16"/>
      <c r="P836" s="16"/>
      <c r="Y836" s="20"/>
      <c r="Z836" s="20"/>
      <c r="AA836" s="20"/>
      <c r="AB836" s="20"/>
      <c r="AC836" s="20"/>
      <c r="AD836" s="20"/>
    </row>
    <row r="837" spans="3:30" s="1" customFormat="1">
      <c r="C837" s="16"/>
      <c r="D837" s="16"/>
      <c r="E837" s="32"/>
      <c r="F837" s="16"/>
      <c r="G837" s="16"/>
      <c r="H837" s="16"/>
      <c r="I837" s="16"/>
      <c r="J837" s="16"/>
      <c r="K837" s="16"/>
      <c r="L837" s="32"/>
      <c r="M837" s="16"/>
      <c r="N837" s="16"/>
      <c r="O837" s="16"/>
      <c r="P837" s="16"/>
      <c r="Y837" s="20"/>
      <c r="Z837" s="20"/>
      <c r="AA837" s="20"/>
      <c r="AB837" s="20"/>
      <c r="AC837" s="20"/>
      <c r="AD837" s="20"/>
    </row>
    <row r="838" spans="3:30" s="1" customFormat="1">
      <c r="C838" s="16"/>
      <c r="D838" s="16"/>
      <c r="E838" s="32"/>
      <c r="F838" s="16"/>
      <c r="G838" s="16"/>
      <c r="H838" s="16"/>
      <c r="I838" s="16"/>
      <c r="J838" s="16"/>
      <c r="K838" s="16"/>
      <c r="L838" s="32"/>
      <c r="M838" s="16"/>
      <c r="N838" s="16"/>
      <c r="O838" s="16"/>
      <c r="P838" s="16"/>
      <c r="Y838" s="20"/>
      <c r="Z838" s="20"/>
      <c r="AA838" s="20"/>
      <c r="AB838" s="20"/>
      <c r="AC838" s="20"/>
      <c r="AD838" s="20"/>
    </row>
    <row r="839" spans="3:30" s="1" customFormat="1">
      <c r="C839" s="16"/>
      <c r="D839" s="16"/>
      <c r="E839" s="32"/>
      <c r="F839" s="16"/>
      <c r="G839" s="16"/>
      <c r="H839" s="16"/>
      <c r="I839" s="16"/>
      <c r="J839" s="16"/>
      <c r="K839" s="16"/>
      <c r="L839" s="32"/>
      <c r="M839" s="16"/>
      <c r="N839" s="16"/>
      <c r="O839" s="16"/>
      <c r="P839" s="16"/>
      <c r="Y839" s="20"/>
      <c r="Z839" s="20"/>
      <c r="AA839" s="20"/>
      <c r="AB839" s="20"/>
      <c r="AC839" s="20"/>
      <c r="AD839" s="20"/>
    </row>
    <row r="840" spans="3:30" s="1" customFormat="1">
      <c r="C840" s="16"/>
      <c r="D840" s="16"/>
      <c r="E840" s="32"/>
      <c r="F840" s="16"/>
      <c r="G840" s="16"/>
      <c r="H840" s="16"/>
      <c r="I840" s="16"/>
      <c r="J840" s="16"/>
      <c r="K840" s="16"/>
      <c r="L840" s="32"/>
      <c r="M840" s="16"/>
      <c r="N840" s="16"/>
      <c r="O840" s="16"/>
      <c r="P840" s="16"/>
      <c r="Y840" s="20"/>
      <c r="Z840" s="20"/>
      <c r="AA840" s="20"/>
      <c r="AB840" s="20"/>
      <c r="AC840" s="20"/>
      <c r="AD840" s="20"/>
    </row>
    <row r="841" spans="3:30" s="1" customFormat="1">
      <c r="C841" s="16"/>
      <c r="D841" s="16"/>
      <c r="E841" s="32"/>
      <c r="F841" s="16"/>
      <c r="G841" s="16"/>
      <c r="H841" s="16"/>
      <c r="I841" s="16"/>
      <c r="J841" s="16"/>
      <c r="K841" s="16"/>
      <c r="L841" s="32"/>
      <c r="M841" s="16"/>
      <c r="N841" s="16"/>
      <c r="O841" s="16"/>
      <c r="P841" s="16"/>
      <c r="Y841" s="20"/>
      <c r="Z841" s="20"/>
      <c r="AA841" s="20"/>
      <c r="AB841" s="20"/>
      <c r="AC841" s="20"/>
      <c r="AD841" s="20"/>
    </row>
    <row r="842" spans="3:30" s="1" customFormat="1">
      <c r="C842" s="16"/>
      <c r="D842" s="16"/>
      <c r="E842" s="32"/>
      <c r="F842" s="16"/>
      <c r="G842" s="16"/>
      <c r="H842" s="16"/>
      <c r="I842" s="16"/>
      <c r="J842" s="16"/>
      <c r="K842" s="16"/>
      <c r="L842" s="32"/>
      <c r="M842" s="16"/>
      <c r="N842" s="16"/>
      <c r="O842" s="16"/>
      <c r="P842" s="16"/>
      <c r="Y842" s="20"/>
      <c r="Z842" s="20"/>
      <c r="AA842" s="20"/>
      <c r="AB842" s="20"/>
      <c r="AC842" s="20"/>
      <c r="AD842" s="20"/>
    </row>
    <row r="843" spans="3:30" s="1" customFormat="1">
      <c r="C843" s="16"/>
      <c r="D843" s="16"/>
      <c r="E843" s="32"/>
      <c r="F843" s="16"/>
      <c r="G843" s="16"/>
      <c r="H843" s="16"/>
      <c r="I843" s="16"/>
      <c r="J843" s="16"/>
      <c r="K843" s="16"/>
      <c r="L843" s="32"/>
      <c r="M843" s="16"/>
      <c r="N843" s="16"/>
      <c r="O843" s="16"/>
      <c r="P843" s="16"/>
      <c r="Y843" s="20"/>
      <c r="Z843" s="20"/>
      <c r="AA843" s="20"/>
      <c r="AB843" s="20"/>
      <c r="AC843" s="20"/>
      <c r="AD843" s="20"/>
    </row>
    <row r="844" spans="3:30" s="1" customFormat="1">
      <c r="C844" s="16"/>
      <c r="D844" s="16"/>
      <c r="E844" s="32"/>
      <c r="F844" s="16"/>
      <c r="G844" s="16"/>
      <c r="H844" s="16"/>
      <c r="I844" s="16"/>
      <c r="J844" s="16"/>
      <c r="K844" s="16"/>
      <c r="L844" s="32"/>
      <c r="M844" s="16"/>
      <c r="N844" s="16"/>
      <c r="O844" s="16"/>
      <c r="P844" s="16"/>
      <c r="Y844" s="20"/>
      <c r="Z844" s="20"/>
      <c r="AA844" s="20"/>
      <c r="AB844" s="20"/>
      <c r="AC844" s="20"/>
      <c r="AD844" s="20"/>
    </row>
    <row r="845" spans="3:30" s="1" customFormat="1">
      <c r="C845" s="16"/>
      <c r="D845" s="16"/>
      <c r="E845" s="32"/>
      <c r="F845" s="16"/>
      <c r="G845" s="16"/>
      <c r="H845" s="16"/>
      <c r="I845" s="16"/>
      <c r="J845" s="16"/>
      <c r="K845" s="16"/>
      <c r="L845" s="32"/>
      <c r="M845" s="16"/>
      <c r="N845" s="16"/>
      <c r="O845" s="16"/>
      <c r="P845" s="16"/>
      <c r="Y845" s="20"/>
      <c r="Z845" s="20"/>
      <c r="AA845" s="20"/>
      <c r="AB845" s="20"/>
      <c r="AC845" s="20"/>
      <c r="AD845" s="20"/>
    </row>
    <row r="846" spans="3:30" s="1" customFormat="1">
      <c r="C846" s="16"/>
      <c r="D846" s="16"/>
      <c r="E846" s="32"/>
      <c r="F846" s="16"/>
      <c r="G846" s="16"/>
      <c r="H846" s="16"/>
      <c r="I846" s="16"/>
      <c r="J846" s="16"/>
      <c r="K846" s="16"/>
      <c r="L846" s="32"/>
      <c r="M846" s="16"/>
      <c r="N846" s="16"/>
      <c r="O846" s="16"/>
      <c r="P846" s="16"/>
      <c r="Y846" s="20"/>
      <c r="Z846" s="20"/>
      <c r="AA846" s="20"/>
      <c r="AB846" s="20"/>
      <c r="AC846" s="20"/>
      <c r="AD846" s="20"/>
    </row>
    <row r="847" spans="3:30" s="1" customFormat="1">
      <c r="C847" s="16"/>
      <c r="D847" s="16"/>
      <c r="E847" s="32"/>
      <c r="F847" s="16"/>
      <c r="G847" s="16"/>
      <c r="H847" s="16"/>
      <c r="I847" s="16"/>
      <c r="J847" s="16"/>
      <c r="K847" s="16"/>
      <c r="L847" s="32"/>
      <c r="M847" s="16"/>
      <c r="N847" s="16"/>
      <c r="O847" s="16"/>
      <c r="P847" s="16"/>
      <c r="Y847" s="20"/>
      <c r="Z847" s="20"/>
      <c r="AA847" s="20"/>
      <c r="AB847" s="20"/>
      <c r="AC847" s="20"/>
      <c r="AD847" s="20"/>
    </row>
    <row r="848" spans="3:30" s="1" customFormat="1">
      <c r="C848" s="16"/>
      <c r="D848" s="16"/>
      <c r="E848" s="32"/>
      <c r="F848" s="16"/>
      <c r="G848" s="16"/>
      <c r="H848" s="16"/>
      <c r="I848" s="16"/>
      <c r="J848" s="16"/>
      <c r="K848" s="16"/>
      <c r="L848" s="32"/>
      <c r="M848" s="16"/>
      <c r="N848" s="16"/>
      <c r="O848" s="16"/>
      <c r="P848" s="16"/>
      <c r="Y848" s="20"/>
      <c r="Z848" s="20"/>
      <c r="AA848" s="20"/>
      <c r="AB848" s="20"/>
      <c r="AC848" s="20"/>
      <c r="AD848" s="20"/>
    </row>
    <row r="849" spans="3:30" s="1" customFormat="1">
      <c r="C849" s="16"/>
      <c r="D849" s="16"/>
      <c r="E849" s="32"/>
      <c r="F849" s="16"/>
      <c r="G849" s="16"/>
      <c r="H849" s="16"/>
      <c r="I849" s="16"/>
      <c r="J849" s="16"/>
      <c r="K849" s="16"/>
      <c r="L849" s="32"/>
      <c r="M849" s="16"/>
      <c r="N849" s="16"/>
      <c r="O849" s="16"/>
      <c r="P849" s="16"/>
      <c r="Y849" s="20"/>
      <c r="Z849" s="20"/>
      <c r="AA849" s="20"/>
      <c r="AB849" s="20"/>
      <c r="AC849" s="20"/>
      <c r="AD849" s="20"/>
    </row>
    <row r="850" spans="3:30" s="1" customFormat="1">
      <c r="C850" s="16"/>
      <c r="D850" s="16"/>
      <c r="E850" s="32"/>
      <c r="F850" s="16"/>
      <c r="G850" s="16"/>
      <c r="H850" s="16"/>
      <c r="I850" s="16"/>
      <c r="J850" s="16"/>
      <c r="K850" s="16"/>
      <c r="L850" s="32"/>
      <c r="M850" s="16"/>
      <c r="N850" s="16"/>
      <c r="O850" s="16"/>
      <c r="P850" s="16"/>
      <c r="Y850" s="20"/>
      <c r="Z850" s="20"/>
      <c r="AA850" s="20"/>
      <c r="AB850" s="20"/>
      <c r="AC850" s="20"/>
      <c r="AD850" s="20"/>
    </row>
    <row r="851" spans="3:30" s="1" customFormat="1">
      <c r="C851" s="16"/>
      <c r="D851" s="16"/>
      <c r="E851" s="32"/>
      <c r="F851" s="16"/>
      <c r="G851" s="16"/>
      <c r="H851" s="16"/>
      <c r="I851" s="16"/>
      <c r="J851" s="16"/>
      <c r="K851" s="16"/>
      <c r="L851" s="32"/>
      <c r="M851" s="16"/>
      <c r="N851" s="16"/>
      <c r="O851" s="16"/>
      <c r="P851" s="16"/>
      <c r="Y851" s="20"/>
      <c r="Z851" s="20"/>
      <c r="AA851" s="20"/>
      <c r="AB851" s="20"/>
      <c r="AC851" s="20"/>
      <c r="AD851" s="20"/>
    </row>
    <row r="852" spans="3:30" s="1" customFormat="1">
      <c r="C852" s="16"/>
      <c r="D852" s="16"/>
      <c r="E852" s="32"/>
      <c r="F852" s="16"/>
      <c r="G852" s="16"/>
      <c r="H852" s="16"/>
      <c r="I852" s="16"/>
      <c r="J852" s="16"/>
      <c r="K852" s="16"/>
      <c r="L852" s="32"/>
      <c r="M852" s="16"/>
      <c r="N852" s="16"/>
      <c r="O852" s="16"/>
      <c r="P852" s="16"/>
      <c r="Y852" s="20"/>
      <c r="Z852" s="20"/>
      <c r="AA852" s="20"/>
      <c r="AB852" s="20"/>
      <c r="AC852" s="20"/>
      <c r="AD852" s="20"/>
    </row>
    <row r="853" spans="3:30" s="1" customFormat="1">
      <c r="C853" s="16"/>
      <c r="D853" s="16"/>
      <c r="E853" s="32"/>
      <c r="F853" s="16"/>
      <c r="G853" s="16"/>
      <c r="H853" s="16"/>
      <c r="I853" s="16"/>
      <c r="J853" s="16"/>
      <c r="K853" s="16"/>
      <c r="L853" s="32"/>
      <c r="M853" s="16"/>
      <c r="N853" s="16"/>
      <c r="O853" s="16"/>
      <c r="P853" s="16"/>
      <c r="Y853" s="20"/>
      <c r="Z853" s="20"/>
      <c r="AA853" s="20"/>
      <c r="AB853" s="20"/>
      <c r="AC853" s="20"/>
      <c r="AD853" s="20"/>
    </row>
    <row r="854" spans="3:30" s="1" customFormat="1">
      <c r="C854" s="16"/>
      <c r="D854" s="16"/>
      <c r="E854" s="32"/>
      <c r="F854" s="16"/>
      <c r="G854" s="16"/>
      <c r="H854" s="16"/>
      <c r="I854" s="16"/>
      <c r="J854" s="16"/>
      <c r="K854" s="16"/>
      <c r="L854" s="32"/>
      <c r="M854" s="16"/>
      <c r="N854" s="16"/>
      <c r="O854" s="16"/>
      <c r="P854" s="16"/>
      <c r="Y854" s="20"/>
      <c r="Z854" s="20"/>
      <c r="AA854" s="20"/>
      <c r="AB854" s="20"/>
      <c r="AC854" s="20"/>
      <c r="AD854" s="20"/>
    </row>
    <row r="855" spans="3:30" s="1" customFormat="1">
      <c r="C855" s="16"/>
      <c r="D855" s="16"/>
      <c r="E855" s="32"/>
      <c r="F855" s="16"/>
      <c r="G855" s="16"/>
      <c r="H855" s="16"/>
      <c r="I855" s="16"/>
      <c r="J855" s="16"/>
      <c r="K855" s="16"/>
      <c r="L855" s="32"/>
      <c r="M855" s="16"/>
      <c r="N855" s="16"/>
      <c r="O855" s="16"/>
      <c r="P855" s="16"/>
      <c r="Y855" s="20"/>
      <c r="Z855" s="20"/>
      <c r="AA855" s="20"/>
      <c r="AB855" s="20"/>
      <c r="AC855" s="20"/>
      <c r="AD855" s="20"/>
    </row>
    <row r="856" spans="3:30" s="1" customFormat="1">
      <c r="C856" s="16"/>
      <c r="D856" s="16"/>
      <c r="E856" s="32"/>
      <c r="F856" s="16"/>
      <c r="G856" s="16"/>
      <c r="H856" s="16"/>
      <c r="I856" s="16"/>
      <c r="J856" s="16"/>
      <c r="K856" s="16"/>
      <c r="L856" s="32"/>
      <c r="M856" s="16"/>
      <c r="N856" s="16"/>
      <c r="O856" s="16"/>
      <c r="P856" s="16"/>
      <c r="Y856" s="20"/>
      <c r="Z856" s="20"/>
      <c r="AA856" s="20"/>
      <c r="AB856" s="20"/>
      <c r="AC856" s="20"/>
      <c r="AD856" s="20"/>
    </row>
    <row r="857" spans="3:30" s="1" customFormat="1">
      <c r="C857" s="16"/>
      <c r="D857" s="16"/>
      <c r="E857" s="32"/>
      <c r="F857" s="16"/>
      <c r="G857" s="16"/>
      <c r="H857" s="16"/>
      <c r="I857" s="16"/>
      <c r="J857" s="16"/>
      <c r="K857" s="16"/>
      <c r="L857" s="32"/>
      <c r="M857" s="16"/>
      <c r="N857" s="16"/>
      <c r="O857" s="16"/>
      <c r="P857" s="16"/>
      <c r="Y857" s="20"/>
      <c r="Z857" s="20"/>
      <c r="AA857" s="20"/>
      <c r="AB857" s="20"/>
      <c r="AC857" s="20"/>
      <c r="AD857" s="20"/>
    </row>
    <row r="858" spans="3:30" s="1" customFormat="1">
      <c r="C858" s="16"/>
      <c r="D858" s="16"/>
      <c r="E858" s="32"/>
      <c r="F858" s="16"/>
      <c r="G858" s="16"/>
      <c r="H858" s="16"/>
      <c r="I858" s="16"/>
      <c r="J858" s="16"/>
      <c r="K858" s="16"/>
      <c r="L858" s="32"/>
      <c r="M858" s="16"/>
      <c r="N858" s="16"/>
      <c r="O858" s="16"/>
      <c r="P858" s="16"/>
      <c r="Y858" s="20"/>
      <c r="Z858" s="20"/>
      <c r="AA858" s="20"/>
      <c r="AB858" s="20"/>
      <c r="AC858" s="20"/>
      <c r="AD858" s="20"/>
    </row>
    <row r="859" spans="3:30" s="1" customFormat="1">
      <c r="C859" s="16"/>
      <c r="D859" s="16"/>
      <c r="E859" s="32"/>
      <c r="F859" s="16"/>
      <c r="G859" s="16"/>
      <c r="H859" s="16"/>
      <c r="I859" s="16"/>
      <c r="J859" s="16"/>
      <c r="K859" s="16"/>
      <c r="L859" s="32"/>
      <c r="M859" s="16"/>
      <c r="N859" s="16"/>
      <c r="O859" s="16"/>
      <c r="P859" s="16"/>
      <c r="Y859" s="20"/>
      <c r="Z859" s="20"/>
      <c r="AA859" s="20"/>
      <c r="AB859" s="20"/>
      <c r="AC859" s="20"/>
      <c r="AD859" s="20"/>
    </row>
    <row r="860" spans="3:30" s="1" customFormat="1">
      <c r="C860" s="16"/>
      <c r="D860" s="16"/>
      <c r="E860" s="32"/>
      <c r="F860" s="16"/>
      <c r="G860" s="16"/>
      <c r="H860" s="16"/>
      <c r="I860" s="16"/>
      <c r="J860" s="16"/>
      <c r="K860" s="16"/>
      <c r="L860" s="32"/>
      <c r="M860" s="16"/>
      <c r="N860" s="16"/>
      <c r="O860" s="16"/>
      <c r="P860" s="16"/>
      <c r="Y860" s="20"/>
      <c r="Z860" s="20"/>
      <c r="AA860" s="20"/>
      <c r="AB860" s="20"/>
      <c r="AC860" s="20"/>
      <c r="AD860" s="20"/>
    </row>
    <row r="861" spans="3:30" s="1" customFormat="1">
      <c r="C861" s="16"/>
      <c r="D861" s="16"/>
      <c r="E861" s="32"/>
      <c r="F861" s="16"/>
      <c r="G861" s="16"/>
      <c r="H861" s="16"/>
      <c r="I861" s="16"/>
      <c r="J861" s="16"/>
      <c r="K861" s="16"/>
      <c r="L861" s="32"/>
      <c r="M861" s="16"/>
      <c r="N861" s="16"/>
      <c r="O861" s="16"/>
      <c r="P861" s="16"/>
      <c r="Y861" s="20"/>
      <c r="Z861" s="20"/>
      <c r="AA861" s="20"/>
      <c r="AB861" s="20"/>
      <c r="AC861" s="20"/>
      <c r="AD861" s="20"/>
    </row>
    <row r="862" spans="3:30" s="1" customFormat="1">
      <c r="C862" s="16"/>
      <c r="D862" s="16"/>
      <c r="E862" s="32"/>
      <c r="F862" s="16"/>
      <c r="G862" s="16"/>
      <c r="H862" s="16"/>
      <c r="I862" s="16"/>
      <c r="J862" s="16"/>
      <c r="K862" s="16"/>
      <c r="L862" s="32"/>
      <c r="M862" s="16"/>
      <c r="N862" s="16"/>
      <c r="O862" s="16"/>
      <c r="P862" s="16"/>
      <c r="Y862" s="20"/>
      <c r="Z862" s="20"/>
      <c r="AA862" s="20"/>
      <c r="AB862" s="20"/>
      <c r="AC862" s="20"/>
      <c r="AD862" s="20"/>
    </row>
    <row r="863" spans="3:30" s="1" customFormat="1">
      <c r="C863" s="16"/>
      <c r="D863" s="16"/>
      <c r="E863" s="32"/>
      <c r="F863" s="16"/>
      <c r="G863" s="16"/>
      <c r="H863" s="16"/>
      <c r="I863" s="16"/>
      <c r="J863" s="16"/>
      <c r="K863" s="16"/>
      <c r="L863" s="32"/>
      <c r="M863" s="16"/>
      <c r="N863" s="16"/>
      <c r="O863" s="16"/>
      <c r="P863" s="16"/>
      <c r="Y863" s="20"/>
      <c r="Z863" s="20"/>
      <c r="AA863" s="20"/>
      <c r="AB863" s="20"/>
      <c r="AC863" s="20"/>
      <c r="AD863" s="20"/>
    </row>
    <row r="864" spans="3:30" s="1" customFormat="1">
      <c r="C864" s="16"/>
      <c r="D864" s="16"/>
      <c r="E864" s="32"/>
      <c r="F864" s="16"/>
      <c r="G864" s="16"/>
      <c r="H864" s="16"/>
      <c r="I864" s="16"/>
      <c r="J864" s="16"/>
      <c r="K864" s="16"/>
      <c r="L864" s="32"/>
      <c r="M864" s="16"/>
      <c r="N864" s="16"/>
      <c r="O864" s="16"/>
      <c r="P864" s="16"/>
      <c r="Y864" s="20"/>
      <c r="Z864" s="20"/>
      <c r="AA864" s="20"/>
      <c r="AB864" s="20"/>
      <c r="AC864" s="20"/>
      <c r="AD864" s="20"/>
    </row>
    <row r="865" spans="3:30" s="1" customFormat="1">
      <c r="C865" s="16"/>
      <c r="D865" s="16"/>
      <c r="E865" s="32"/>
      <c r="F865" s="16"/>
      <c r="G865" s="16"/>
      <c r="H865" s="16"/>
      <c r="I865" s="16"/>
      <c r="J865" s="16"/>
      <c r="K865" s="16"/>
      <c r="L865" s="32"/>
      <c r="M865" s="16"/>
      <c r="N865" s="16"/>
      <c r="O865" s="16"/>
      <c r="P865" s="16"/>
      <c r="Y865" s="20"/>
      <c r="Z865" s="20"/>
      <c r="AA865" s="20"/>
      <c r="AB865" s="20"/>
      <c r="AC865" s="20"/>
      <c r="AD865" s="20"/>
    </row>
    <row r="866" spans="3:30" s="1" customFormat="1">
      <c r="C866" s="16"/>
      <c r="D866" s="16"/>
      <c r="E866" s="32"/>
      <c r="F866" s="16"/>
      <c r="G866" s="16"/>
      <c r="H866" s="16"/>
      <c r="I866" s="16"/>
      <c r="J866" s="16"/>
      <c r="K866" s="16"/>
      <c r="L866" s="32"/>
      <c r="M866" s="16"/>
      <c r="N866" s="16"/>
      <c r="O866" s="16"/>
      <c r="P866" s="16"/>
      <c r="Y866" s="20"/>
      <c r="Z866" s="20"/>
      <c r="AA866" s="20"/>
      <c r="AB866" s="20"/>
      <c r="AC866" s="20"/>
      <c r="AD866" s="20"/>
    </row>
    <row r="867" spans="3:30" s="1" customFormat="1">
      <c r="C867" s="16"/>
      <c r="D867" s="16"/>
      <c r="E867" s="32"/>
      <c r="F867" s="16"/>
      <c r="G867" s="16"/>
      <c r="H867" s="16"/>
      <c r="I867" s="16"/>
      <c r="J867" s="16"/>
      <c r="K867" s="16"/>
      <c r="L867" s="32"/>
      <c r="M867" s="16"/>
      <c r="N867" s="16"/>
      <c r="O867" s="16"/>
      <c r="P867" s="16"/>
      <c r="Y867" s="20"/>
      <c r="Z867" s="20"/>
      <c r="AA867" s="20"/>
      <c r="AB867" s="20"/>
      <c r="AC867" s="20"/>
      <c r="AD867" s="20"/>
    </row>
    <row r="868" spans="3:30" s="1" customFormat="1">
      <c r="C868" s="16"/>
      <c r="D868" s="16"/>
      <c r="E868" s="32"/>
      <c r="F868" s="16"/>
      <c r="G868" s="16"/>
      <c r="H868" s="16"/>
      <c r="I868" s="16"/>
      <c r="J868" s="16"/>
      <c r="K868" s="16"/>
      <c r="L868" s="32"/>
      <c r="M868" s="16"/>
      <c r="N868" s="16"/>
      <c r="O868" s="16"/>
      <c r="P868" s="16"/>
      <c r="Y868" s="20"/>
      <c r="Z868" s="20"/>
      <c r="AA868" s="20"/>
      <c r="AB868" s="20"/>
      <c r="AC868" s="20"/>
      <c r="AD868" s="20"/>
    </row>
    <row r="869" spans="3:30" s="1" customFormat="1">
      <c r="C869" s="16"/>
      <c r="D869" s="16"/>
      <c r="E869" s="32"/>
      <c r="F869" s="16"/>
      <c r="G869" s="16"/>
      <c r="H869" s="16"/>
      <c r="I869" s="16"/>
      <c r="J869" s="16"/>
      <c r="K869" s="16"/>
      <c r="L869" s="32"/>
      <c r="M869" s="16"/>
      <c r="N869" s="16"/>
      <c r="O869" s="16"/>
      <c r="P869" s="16"/>
      <c r="Y869" s="20"/>
      <c r="Z869" s="20"/>
      <c r="AA869" s="20"/>
      <c r="AB869" s="20"/>
      <c r="AC869" s="20"/>
      <c r="AD869" s="20"/>
    </row>
    <row r="870" spans="3:30" s="1" customFormat="1">
      <c r="C870" s="16"/>
      <c r="D870" s="16"/>
      <c r="E870" s="32"/>
      <c r="F870" s="16"/>
      <c r="G870" s="16"/>
      <c r="H870" s="16"/>
      <c r="I870" s="16"/>
      <c r="J870" s="16"/>
      <c r="K870" s="16"/>
      <c r="L870" s="32"/>
      <c r="M870" s="16"/>
      <c r="N870" s="16"/>
      <c r="O870" s="16"/>
      <c r="P870" s="16"/>
      <c r="Y870" s="20"/>
      <c r="Z870" s="20"/>
      <c r="AA870" s="20"/>
      <c r="AB870" s="20"/>
      <c r="AC870" s="20"/>
      <c r="AD870" s="20"/>
    </row>
    <row r="871" spans="3:30" s="1" customFormat="1">
      <c r="C871" s="16"/>
      <c r="D871" s="16"/>
      <c r="E871" s="32"/>
      <c r="F871" s="16"/>
      <c r="G871" s="16"/>
      <c r="H871" s="16"/>
      <c r="I871" s="16"/>
      <c r="J871" s="16"/>
      <c r="K871" s="16"/>
      <c r="L871" s="32"/>
      <c r="M871" s="16"/>
      <c r="N871" s="16"/>
      <c r="O871" s="16"/>
      <c r="P871" s="16"/>
      <c r="Y871" s="20"/>
      <c r="Z871" s="20"/>
      <c r="AA871" s="20"/>
      <c r="AB871" s="20"/>
      <c r="AC871" s="20"/>
      <c r="AD871" s="20"/>
    </row>
    <row r="872" spans="3:30" s="1" customFormat="1">
      <c r="C872" s="16"/>
      <c r="D872" s="16"/>
      <c r="E872" s="32"/>
      <c r="F872" s="16"/>
      <c r="G872" s="16"/>
      <c r="H872" s="16"/>
      <c r="I872" s="16"/>
      <c r="J872" s="16"/>
      <c r="K872" s="16"/>
      <c r="L872" s="32"/>
      <c r="M872" s="16"/>
      <c r="N872" s="16"/>
      <c r="O872" s="16"/>
      <c r="P872" s="16"/>
      <c r="Y872" s="20"/>
      <c r="Z872" s="20"/>
      <c r="AA872" s="20"/>
      <c r="AB872" s="20"/>
      <c r="AC872" s="20"/>
      <c r="AD872" s="20"/>
    </row>
    <row r="873" spans="3:30" s="1" customFormat="1">
      <c r="C873" s="16"/>
      <c r="D873" s="16"/>
      <c r="E873" s="32"/>
      <c r="F873" s="16"/>
      <c r="G873" s="16"/>
      <c r="H873" s="16"/>
      <c r="I873" s="16"/>
      <c r="J873" s="16"/>
      <c r="K873" s="16"/>
      <c r="L873" s="32"/>
      <c r="M873" s="16"/>
      <c r="N873" s="16"/>
      <c r="O873" s="16"/>
      <c r="P873" s="16"/>
      <c r="Y873" s="20"/>
      <c r="Z873" s="20"/>
      <c r="AA873" s="20"/>
      <c r="AB873" s="20"/>
      <c r="AC873" s="20"/>
      <c r="AD873" s="20"/>
    </row>
    <row r="874" spans="3:30" s="1" customFormat="1">
      <c r="C874" s="16"/>
      <c r="D874" s="16"/>
      <c r="E874" s="32"/>
      <c r="F874" s="16"/>
      <c r="G874" s="16"/>
      <c r="H874" s="16"/>
      <c r="I874" s="16"/>
      <c r="J874" s="16"/>
      <c r="K874" s="16"/>
      <c r="L874" s="32"/>
      <c r="M874" s="16"/>
      <c r="N874" s="16"/>
      <c r="O874" s="16"/>
      <c r="P874" s="16"/>
      <c r="Y874" s="20"/>
      <c r="Z874" s="20"/>
      <c r="AA874" s="20"/>
      <c r="AB874" s="20"/>
      <c r="AC874" s="20"/>
      <c r="AD874" s="20"/>
    </row>
    <row r="875" spans="3:30" s="1" customFormat="1">
      <c r="C875" s="16"/>
      <c r="D875" s="16"/>
      <c r="E875" s="32"/>
      <c r="F875" s="16"/>
      <c r="G875" s="16"/>
      <c r="H875" s="16"/>
      <c r="I875" s="16"/>
      <c r="J875" s="16"/>
      <c r="K875" s="16"/>
      <c r="L875" s="32"/>
      <c r="M875" s="16"/>
      <c r="N875" s="16"/>
      <c r="O875" s="16"/>
      <c r="P875" s="16"/>
      <c r="Y875" s="20"/>
      <c r="Z875" s="20"/>
      <c r="AA875" s="20"/>
      <c r="AB875" s="20"/>
      <c r="AC875" s="20"/>
      <c r="AD875" s="20"/>
    </row>
    <row r="876" spans="3:30" s="1" customFormat="1">
      <c r="C876" s="16"/>
      <c r="D876" s="16"/>
      <c r="E876" s="32"/>
      <c r="F876" s="16"/>
      <c r="G876" s="16"/>
      <c r="H876" s="16"/>
      <c r="I876" s="16"/>
      <c r="J876" s="16"/>
      <c r="K876" s="16"/>
      <c r="L876" s="32"/>
      <c r="M876" s="16"/>
      <c r="N876" s="16"/>
      <c r="O876" s="16"/>
      <c r="P876" s="16"/>
      <c r="Y876" s="20"/>
      <c r="Z876" s="20"/>
      <c r="AA876" s="20"/>
      <c r="AB876" s="20"/>
      <c r="AC876" s="20"/>
      <c r="AD876" s="20"/>
    </row>
    <row r="877" spans="3:30" s="1" customFormat="1">
      <c r="C877" s="16"/>
      <c r="D877" s="16"/>
      <c r="E877" s="32"/>
      <c r="F877" s="16"/>
      <c r="G877" s="16"/>
      <c r="H877" s="16"/>
      <c r="I877" s="16"/>
      <c r="J877" s="16"/>
      <c r="K877" s="16"/>
      <c r="L877" s="32"/>
      <c r="M877" s="16"/>
      <c r="N877" s="16"/>
      <c r="O877" s="16"/>
      <c r="P877" s="16"/>
      <c r="Y877" s="20"/>
      <c r="Z877" s="20"/>
      <c r="AA877" s="20"/>
      <c r="AB877" s="20"/>
      <c r="AC877" s="20"/>
      <c r="AD877" s="20"/>
    </row>
    <row r="878" spans="3:30" s="1" customFormat="1">
      <c r="C878" s="16"/>
      <c r="D878" s="16"/>
      <c r="E878" s="32"/>
      <c r="F878" s="16"/>
      <c r="G878" s="16"/>
      <c r="H878" s="16"/>
      <c r="I878" s="16"/>
      <c r="J878" s="16"/>
      <c r="K878" s="16"/>
      <c r="L878" s="32"/>
      <c r="M878" s="16"/>
      <c r="N878" s="16"/>
      <c r="O878" s="16"/>
      <c r="P878" s="16"/>
      <c r="Y878" s="20"/>
      <c r="Z878" s="20"/>
      <c r="AA878" s="20"/>
      <c r="AB878" s="20"/>
      <c r="AC878" s="20"/>
      <c r="AD878" s="20"/>
    </row>
    <row r="879" spans="3:30" s="1" customFormat="1">
      <c r="C879" s="16"/>
      <c r="D879" s="16"/>
      <c r="E879" s="32"/>
      <c r="F879" s="16"/>
      <c r="G879" s="16"/>
      <c r="H879" s="16"/>
      <c r="I879" s="16"/>
      <c r="J879" s="16"/>
      <c r="K879" s="16"/>
      <c r="L879" s="32"/>
      <c r="M879" s="16"/>
      <c r="N879" s="16"/>
      <c r="O879" s="16"/>
      <c r="P879" s="16"/>
      <c r="Y879" s="20"/>
      <c r="Z879" s="20"/>
      <c r="AA879" s="20"/>
      <c r="AB879" s="20"/>
      <c r="AC879" s="20"/>
      <c r="AD879" s="20"/>
    </row>
    <row r="880" spans="3:30" s="1" customFormat="1">
      <c r="C880" s="16"/>
      <c r="D880" s="16"/>
      <c r="E880" s="32"/>
      <c r="F880" s="16"/>
      <c r="G880" s="16"/>
      <c r="H880" s="16"/>
      <c r="I880" s="16"/>
      <c r="J880" s="16"/>
      <c r="K880" s="16"/>
      <c r="L880" s="32"/>
      <c r="M880" s="16"/>
      <c r="N880" s="16"/>
      <c r="O880" s="16"/>
      <c r="P880" s="16"/>
      <c r="Y880" s="20"/>
      <c r="Z880" s="20"/>
      <c r="AA880" s="20"/>
      <c r="AB880" s="20"/>
      <c r="AC880" s="20"/>
      <c r="AD880" s="20"/>
    </row>
    <row r="881" spans="3:30" s="1" customFormat="1">
      <c r="C881" s="16"/>
      <c r="D881" s="16"/>
      <c r="E881" s="32"/>
      <c r="F881" s="16"/>
      <c r="G881" s="16"/>
      <c r="H881" s="16"/>
      <c r="I881" s="16"/>
      <c r="J881" s="16"/>
      <c r="K881" s="16"/>
      <c r="L881" s="32"/>
      <c r="M881" s="16"/>
      <c r="N881" s="16"/>
      <c r="O881" s="16"/>
      <c r="P881" s="16"/>
      <c r="Y881" s="20"/>
      <c r="Z881" s="20"/>
      <c r="AA881" s="20"/>
      <c r="AB881" s="20"/>
      <c r="AC881" s="20"/>
      <c r="AD881" s="20"/>
    </row>
    <row r="882" spans="3:30" s="1" customFormat="1">
      <c r="C882" s="16"/>
      <c r="D882" s="16"/>
      <c r="E882" s="32"/>
      <c r="F882" s="16"/>
      <c r="G882" s="16"/>
      <c r="H882" s="16"/>
      <c r="I882" s="16"/>
      <c r="J882" s="16"/>
      <c r="K882" s="16"/>
      <c r="L882" s="32"/>
      <c r="M882" s="16"/>
      <c r="N882" s="16"/>
      <c r="O882" s="16"/>
      <c r="P882" s="16"/>
      <c r="Y882" s="20"/>
      <c r="Z882" s="20"/>
      <c r="AA882" s="20"/>
      <c r="AB882" s="20"/>
      <c r="AC882" s="20"/>
      <c r="AD882" s="20"/>
    </row>
    <row r="883" spans="3:30" s="1" customFormat="1">
      <c r="C883" s="16"/>
      <c r="D883" s="16"/>
      <c r="E883" s="32"/>
      <c r="F883" s="16"/>
      <c r="G883" s="16"/>
      <c r="H883" s="16"/>
      <c r="I883" s="16"/>
      <c r="J883" s="16"/>
      <c r="K883" s="16"/>
      <c r="L883" s="32"/>
      <c r="M883" s="16"/>
      <c r="N883" s="16"/>
      <c r="O883" s="16"/>
      <c r="P883" s="16"/>
      <c r="Y883" s="20"/>
      <c r="Z883" s="20"/>
      <c r="AA883" s="20"/>
      <c r="AB883" s="20"/>
      <c r="AC883" s="20"/>
      <c r="AD883" s="20"/>
    </row>
    <row r="884" spans="3:30" s="1" customFormat="1">
      <c r="C884" s="16"/>
      <c r="D884" s="16"/>
      <c r="E884" s="32"/>
      <c r="F884" s="16"/>
      <c r="G884" s="16"/>
      <c r="H884" s="16"/>
      <c r="I884" s="16"/>
      <c r="J884" s="16"/>
      <c r="K884" s="16"/>
      <c r="L884" s="32"/>
      <c r="M884" s="16"/>
      <c r="N884" s="16"/>
      <c r="O884" s="16"/>
      <c r="P884" s="16"/>
      <c r="Y884" s="20"/>
      <c r="Z884" s="20"/>
      <c r="AA884" s="20"/>
      <c r="AB884" s="20"/>
      <c r="AC884" s="20"/>
      <c r="AD884" s="20"/>
    </row>
    <row r="885" spans="3:30" s="1" customFormat="1">
      <c r="C885" s="16"/>
      <c r="D885" s="16"/>
      <c r="E885" s="32"/>
      <c r="F885" s="16"/>
      <c r="G885" s="16"/>
      <c r="H885" s="16"/>
      <c r="I885" s="16"/>
      <c r="J885" s="16"/>
      <c r="K885" s="16"/>
      <c r="L885" s="32"/>
      <c r="M885" s="16"/>
      <c r="N885" s="16"/>
      <c r="O885" s="16"/>
      <c r="P885" s="16"/>
      <c r="Y885" s="20"/>
      <c r="Z885" s="20"/>
      <c r="AA885" s="20"/>
      <c r="AB885" s="20"/>
      <c r="AC885" s="20"/>
      <c r="AD885" s="20"/>
    </row>
    <row r="886" spans="3:30" s="1" customFormat="1">
      <c r="C886" s="16"/>
      <c r="D886" s="16"/>
      <c r="E886" s="32"/>
      <c r="F886" s="16"/>
      <c r="G886" s="16"/>
      <c r="H886" s="16"/>
      <c r="I886" s="16"/>
      <c r="J886" s="16"/>
      <c r="K886" s="16"/>
      <c r="L886" s="32"/>
      <c r="M886" s="16"/>
      <c r="N886" s="16"/>
      <c r="O886" s="16"/>
      <c r="P886" s="16"/>
      <c r="Y886" s="20"/>
      <c r="Z886" s="20"/>
      <c r="AA886" s="20"/>
      <c r="AB886" s="20"/>
      <c r="AC886" s="20"/>
      <c r="AD886" s="20"/>
    </row>
    <row r="887" spans="3:30" s="1" customFormat="1">
      <c r="C887" s="16"/>
      <c r="D887" s="16"/>
      <c r="E887" s="32"/>
      <c r="F887" s="16"/>
      <c r="G887" s="16"/>
      <c r="H887" s="16"/>
      <c r="I887" s="16"/>
      <c r="J887" s="16"/>
      <c r="K887" s="16"/>
      <c r="L887" s="32"/>
      <c r="M887" s="16"/>
      <c r="N887" s="16"/>
      <c r="O887" s="16"/>
      <c r="P887" s="16"/>
      <c r="Y887" s="20"/>
      <c r="Z887" s="20"/>
      <c r="AA887" s="20"/>
      <c r="AB887" s="20"/>
      <c r="AC887" s="20"/>
      <c r="AD887" s="20"/>
    </row>
    <row r="888" spans="3:30" s="1" customFormat="1">
      <c r="C888" s="16"/>
      <c r="D888" s="16"/>
      <c r="E888" s="32"/>
      <c r="F888" s="16"/>
      <c r="G888" s="16"/>
      <c r="H888" s="16"/>
      <c r="I888" s="16"/>
      <c r="J888" s="16"/>
      <c r="K888" s="16"/>
      <c r="L888" s="32"/>
      <c r="M888" s="16"/>
      <c r="N888" s="16"/>
      <c r="O888" s="16"/>
      <c r="P888" s="16"/>
      <c r="Y888" s="20"/>
      <c r="Z888" s="20"/>
      <c r="AA888" s="20"/>
      <c r="AB888" s="20"/>
      <c r="AC888" s="20"/>
      <c r="AD888" s="20"/>
    </row>
    <row r="889" spans="3:30" s="1" customFormat="1">
      <c r="C889" s="16"/>
      <c r="D889" s="16"/>
      <c r="E889" s="32"/>
      <c r="F889" s="16"/>
      <c r="G889" s="16"/>
      <c r="H889" s="16"/>
      <c r="I889" s="16"/>
      <c r="J889" s="16"/>
      <c r="K889" s="16"/>
      <c r="L889" s="32"/>
      <c r="M889" s="16"/>
      <c r="N889" s="16"/>
      <c r="O889" s="16"/>
      <c r="P889" s="16"/>
      <c r="Y889" s="20"/>
      <c r="Z889" s="20"/>
      <c r="AA889" s="20"/>
      <c r="AB889" s="20"/>
      <c r="AC889" s="20"/>
      <c r="AD889" s="20"/>
    </row>
    <row r="890" spans="3:30" s="1" customFormat="1">
      <c r="C890" s="16"/>
      <c r="D890" s="16"/>
      <c r="E890" s="32"/>
      <c r="F890" s="16"/>
      <c r="G890" s="16"/>
      <c r="H890" s="16"/>
      <c r="I890" s="16"/>
      <c r="J890" s="16"/>
      <c r="K890" s="16"/>
      <c r="L890" s="32"/>
      <c r="M890" s="16"/>
      <c r="N890" s="16"/>
      <c r="O890" s="16"/>
      <c r="P890" s="16"/>
      <c r="Y890" s="20"/>
      <c r="Z890" s="20"/>
      <c r="AA890" s="20"/>
      <c r="AB890" s="20"/>
      <c r="AC890" s="20"/>
      <c r="AD890" s="20"/>
    </row>
    <row r="891" spans="3:30" s="1" customFormat="1">
      <c r="C891" s="16"/>
      <c r="D891" s="16"/>
      <c r="E891" s="32"/>
      <c r="F891" s="16"/>
      <c r="G891" s="16"/>
      <c r="H891" s="16"/>
      <c r="I891" s="16"/>
      <c r="J891" s="16"/>
      <c r="K891" s="16"/>
      <c r="L891" s="32"/>
      <c r="M891" s="16"/>
      <c r="N891" s="16"/>
      <c r="O891" s="16"/>
      <c r="P891" s="16"/>
      <c r="Y891" s="20"/>
      <c r="Z891" s="20"/>
      <c r="AA891" s="20"/>
      <c r="AB891" s="20"/>
      <c r="AC891" s="20"/>
      <c r="AD891" s="20"/>
    </row>
    <row r="892" spans="3:30" s="1" customFormat="1">
      <c r="C892" s="16"/>
      <c r="D892" s="16"/>
      <c r="E892" s="32"/>
      <c r="F892" s="16"/>
      <c r="G892" s="16"/>
      <c r="H892" s="16"/>
      <c r="I892" s="16"/>
      <c r="J892" s="16"/>
      <c r="K892" s="16"/>
      <c r="L892" s="32"/>
      <c r="M892" s="16"/>
      <c r="N892" s="16"/>
      <c r="O892" s="16"/>
      <c r="P892" s="16"/>
      <c r="Y892" s="20"/>
      <c r="Z892" s="20"/>
      <c r="AA892" s="20"/>
      <c r="AB892" s="20"/>
      <c r="AC892" s="20"/>
      <c r="AD892" s="20"/>
    </row>
    <row r="893" spans="3:30" s="1" customFormat="1">
      <c r="C893" s="16"/>
      <c r="D893" s="16"/>
      <c r="E893" s="32"/>
      <c r="F893" s="16"/>
      <c r="G893" s="16"/>
      <c r="H893" s="16"/>
      <c r="I893" s="16"/>
      <c r="J893" s="16"/>
      <c r="K893" s="16"/>
      <c r="L893" s="32"/>
      <c r="M893" s="16"/>
      <c r="N893" s="16"/>
      <c r="O893" s="16"/>
      <c r="P893" s="16"/>
      <c r="Y893" s="20"/>
      <c r="Z893" s="20"/>
      <c r="AA893" s="20"/>
      <c r="AB893" s="20"/>
      <c r="AC893" s="20"/>
      <c r="AD893" s="20"/>
    </row>
    <row r="894" spans="3:30" s="1" customFormat="1">
      <c r="C894" s="16"/>
      <c r="D894" s="16"/>
      <c r="E894" s="32"/>
      <c r="F894" s="16"/>
      <c r="G894" s="16"/>
      <c r="H894" s="16"/>
      <c r="I894" s="16"/>
      <c r="J894" s="16"/>
      <c r="K894" s="16"/>
      <c r="L894" s="32"/>
      <c r="M894" s="16"/>
      <c r="N894" s="16"/>
      <c r="O894" s="16"/>
      <c r="P894" s="16"/>
      <c r="Y894" s="20"/>
      <c r="Z894" s="20"/>
      <c r="AA894" s="20"/>
      <c r="AB894" s="20"/>
      <c r="AC894" s="20"/>
      <c r="AD894" s="20"/>
    </row>
    <row r="895" spans="3:30" s="1" customFormat="1">
      <c r="C895" s="16"/>
      <c r="D895" s="16"/>
      <c r="E895" s="32"/>
      <c r="F895" s="16"/>
      <c r="G895" s="16"/>
      <c r="H895" s="16"/>
      <c r="I895" s="16"/>
      <c r="J895" s="16"/>
      <c r="K895" s="16"/>
      <c r="L895" s="32"/>
      <c r="M895" s="16"/>
      <c r="N895" s="16"/>
      <c r="O895" s="16"/>
      <c r="P895" s="16"/>
      <c r="Y895" s="20"/>
      <c r="Z895" s="20"/>
      <c r="AA895" s="20"/>
      <c r="AB895" s="20"/>
      <c r="AC895" s="20"/>
      <c r="AD895" s="20"/>
    </row>
    <row r="896" spans="3:30" s="1" customFormat="1">
      <c r="C896" s="16"/>
      <c r="D896" s="16"/>
      <c r="E896" s="32"/>
      <c r="F896" s="16"/>
      <c r="G896" s="16"/>
      <c r="H896" s="16"/>
      <c r="I896" s="16"/>
      <c r="J896" s="16"/>
      <c r="K896" s="16"/>
      <c r="L896" s="32"/>
      <c r="M896" s="16"/>
      <c r="N896" s="16"/>
      <c r="O896" s="16"/>
      <c r="P896" s="16"/>
      <c r="Y896" s="20"/>
      <c r="Z896" s="20"/>
      <c r="AA896" s="20"/>
      <c r="AB896" s="20"/>
      <c r="AC896" s="20"/>
      <c r="AD896" s="20"/>
    </row>
    <row r="897" spans="3:30" s="1" customFormat="1">
      <c r="C897" s="16"/>
      <c r="D897" s="16"/>
      <c r="E897" s="32"/>
      <c r="F897" s="16"/>
      <c r="G897" s="16"/>
      <c r="H897" s="16"/>
      <c r="I897" s="16"/>
      <c r="J897" s="16"/>
      <c r="K897" s="16"/>
      <c r="L897" s="32"/>
      <c r="M897" s="16"/>
      <c r="N897" s="16"/>
      <c r="O897" s="16"/>
      <c r="P897" s="16"/>
      <c r="Y897" s="20"/>
      <c r="Z897" s="20"/>
      <c r="AA897" s="20"/>
      <c r="AB897" s="20"/>
      <c r="AC897" s="20"/>
      <c r="AD897" s="20"/>
    </row>
    <row r="898" spans="3:30" s="1" customFormat="1">
      <c r="C898" s="16"/>
      <c r="D898" s="16"/>
      <c r="E898" s="32"/>
      <c r="F898" s="16"/>
      <c r="G898" s="16"/>
      <c r="H898" s="16"/>
      <c r="I898" s="16"/>
      <c r="J898" s="16"/>
      <c r="K898" s="16"/>
      <c r="L898" s="32"/>
      <c r="M898" s="16"/>
      <c r="N898" s="16"/>
      <c r="O898" s="16"/>
      <c r="P898" s="16"/>
      <c r="Y898" s="20"/>
      <c r="Z898" s="20"/>
      <c r="AA898" s="20"/>
      <c r="AB898" s="20"/>
      <c r="AC898" s="20"/>
      <c r="AD898" s="20"/>
    </row>
    <row r="899" spans="3:30" s="1" customFormat="1">
      <c r="C899" s="16"/>
      <c r="D899" s="16"/>
      <c r="E899" s="32"/>
      <c r="F899" s="16"/>
      <c r="G899" s="16"/>
      <c r="H899" s="16"/>
      <c r="I899" s="16"/>
      <c r="J899" s="16"/>
      <c r="K899" s="16"/>
      <c r="L899" s="32"/>
      <c r="M899" s="16"/>
      <c r="N899" s="16"/>
      <c r="O899" s="16"/>
      <c r="P899" s="16"/>
      <c r="Y899" s="20"/>
      <c r="Z899" s="20"/>
      <c r="AA899" s="20"/>
      <c r="AB899" s="20"/>
      <c r="AC899" s="20"/>
      <c r="AD899" s="20"/>
    </row>
    <row r="900" spans="3:30" s="1" customFormat="1">
      <c r="C900" s="16"/>
      <c r="D900" s="16"/>
      <c r="E900" s="32"/>
      <c r="F900" s="16"/>
      <c r="G900" s="16"/>
      <c r="H900" s="16"/>
      <c r="I900" s="16"/>
      <c r="J900" s="16"/>
      <c r="K900" s="16"/>
      <c r="L900" s="32"/>
      <c r="M900" s="16"/>
      <c r="N900" s="16"/>
      <c r="O900" s="16"/>
      <c r="P900" s="16"/>
      <c r="Y900" s="20"/>
      <c r="Z900" s="20"/>
      <c r="AA900" s="20"/>
      <c r="AB900" s="20"/>
      <c r="AC900" s="20"/>
      <c r="AD900" s="20"/>
    </row>
    <row r="901" spans="3:30" s="1" customFormat="1">
      <c r="C901" s="16"/>
      <c r="D901" s="16"/>
      <c r="E901" s="32"/>
      <c r="F901" s="16"/>
      <c r="G901" s="16"/>
      <c r="H901" s="16"/>
      <c r="I901" s="16"/>
      <c r="J901" s="16"/>
      <c r="K901" s="16"/>
      <c r="L901" s="32"/>
      <c r="M901" s="16"/>
      <c r="N901" s="16"/>
      <c r="O901" s="16"/>
      <c r="P901" s="16"/>
      <c r="Y901" s="20"/>
      <c r="Z901" s="20"/>
      <c r="AA901" s="20"/>
      <c r="AB901" s="20"/>
      <c r="AC901" s="20"/>
      <c r="AD901" s="20"/>
    </row>
    <row r="902" spans="3:30" s="1" customFormat="1">
      <c r="C902" s="16"/>
      <c r="D902" s="16"/>
      <c r="E902" s="32"/>
      <c r="F902" s="16"/>
      <c r="G902" s="16"/>
      <c r="H902" s="16"/>
      <c r="I902" s="16"/>
      <c r="J902" s="16"/>
      <c r="K902" s="16"/>
      <c r="L902" s="32"/>
      <c r="M902" s="16"/>
      <c r="N902" s="16"/>
      <c r="O902" s="16"/>
      <c r="P902" s="16"/>
      <c r="Y902" s="20"/>
      <c r="Z902" s="20"/>
      <c r="AA902" s="20"/>
      <c r="AB902" s="20"/>
      <c r="AC902" s="20"/>
      <c r="AD902" s="20"/>
    </row>
    <row r="903" spans="3:30" s="1" customFormat="1">
      <c r="C903" s="16"/>
      <c r="D903" s="16"/>
      <c r="E903" s="32"/>
      <c r="F903" s="16"/>
      <c r="G903" s="16"/>
      <c r="H903" s="16"/>
      <c r="I903" s="16"/>
      <c r="J903" s="16"/>
      <c r="K903" s="16"/>
      <c r="L903" s="32"/>
      <c r="M903" s="16"/>
      <c r="N903" s="16"/>
      <c r="O903" s="16"/>
      <c r="P903" s="16"/>
      <c r="Y903" s="20"/>
      <c r="Z903" s="20"/>
      <c r="AA903" s="20"/>
      <c r="AB903" s="20"/>
      <c r="AC903" s="20"/>
      <c r="AD903" s="20"/>
    </row>
    <row r="904" spans="3:30" s="1" customFormat="1">
      <c r="C904" s="16"/>
      <c r="D904" s="16"/>
      <c r="E904" s="32"/>
      <c r="F904" s="16"/>
      <c r="G904" s="16"/>
      <c r="H904" s="16"/>
      <c r="I904" s="16"/>
      <c r="J904" s="16"/>
      <c r="K904" s="16"/>
      <c r="L904" s="32"/>
      <c r="M904" s="16"/>
      <c r="N904" s="16"/>
      <c r="O904" s="16"/>
      <c r="P904" s="16"/>
      <c r="Y904" s="20"/>
      <c r="Z904" s="20"/>
      <c r="AA904" s="20"/>
      <c r="AB904" s="20"/>
      <c r="AC904" s="20"/>
      <c r="AD904" s="20"/>
    </row>
    <row r="905" spans="3:30" s="1" customFormat="1">
      <c r="C905" s="16"/>
      <c r="D905" s="16"/>
      <c r="E905" s="32"/>
      <c r="F905" s="16"/>
      <c r="G905" s="16"/>
      <c r="H905" s="16"/>
      <c r="I905" s="16"/>
      <c r="J905" s="16"/>
      <c r="K905" s="16"/>
      <c r="L905" s="32"/>
      <c r="M905" s="16"/>
      <c r="N905" s="16"/>
      <c r="O905" s="16"/>
      <c r="P905" s="16"/>
      <c r="Y905" s="20"/>
      <c r="Z905" s="20"/>
      <c r="AA905" s="20"/>
      <c r="AB905" s="20"/>
      <c r="AC905" s="20"/>
      <c r="AD905" s="20"/>
    </row>
    <row r="906" spans="3:30" s="1" customFormat="1">
      <c r="C906" s="16"/>
      <c r="D906" s="16"/>
      <c r="E906" s="32"/>
      <c r="F906" s="16"/>
      <c r="G906" s="16"/>
      <c r="H906" s="16"/>
      <c r="I906" s="16"/>
      <c r="J906" s="16"/>
      <c r="K906" s="16"/>
      <c r="L906" s="32"/>
      <c r="M906" s="16"/>
      <c r="N906" s="16"/>
      <c r="O906" s="16"/>
      <c r="P906" s="16"/>
      <c r="Y906" s="20"/>
      <c r="Z906" s="20"/>
      <c r="AA906" s="20"/>
      <c r="AB906" s="20"/>
      <c r="AC906" s="20"/>
      <c r="AD906" s="20"/>
    </row>
    <row r="907" spans="3:30" s="1" customFormat="1">
      <c r="C907" s="16"/>
      <c r="D907" s="16"/>
      <c r="E907" s="32"/>
      <c r="F907" s="16"/>
      <c r="G907" s="16"/>
      <c r="H907" s="16"/>
      <c r="I907" s="16"/>
      <c r="J907" s="16"/>
      <c r="K907" s="16"/>
      <c r="L907" s="32"/>
      <c r="M907" s="16"/>
      <c r="N907" s="16"/>
      <c r="O907" s="16"/>
      <c r="P907" s="16"/>
      <c r="Y907" s="20"/>
      <c r="Z907" s="20"/>
      <c r="AA907" s="20"/>
      <c r="AB907" s="20"/>
      <c r="AC907" s="20"/>
      <c r="AD907" s="20"/>
    </row>
    <row r="908" spans="3:30" s="1" customFormat="1">
      <c r="C908" s="16"/>
      <c r="D908" s="16"/>
      <c r="E908" s="32"/>
      <c r="F908" s="16"/>
      <c r="G908" s="16"/>
      <c r="H908" s="16"/>
      <c r="I908" s="16"/>
      <c r="J908" s="16"/>
      <c r="K908" s="16"/>
      <c r="L908" s="32"/>
      <c r="M908" s="16"/>
      <c r="N908" s="16"/>
      <c r="O908" s="16"/>
      <c r="P908" s="16"/>
      <c r="Y908" s="20"/>
      <c r="Z908" s="20"/>
      <c r="AA908" s="20"/>
      <c r="AB908" s="20"/>
      <c r="AC908" s="20"/>
      <c r="AD908" s="20"/>
    </row>
    <row r="909" spans="3:30" s="1" customFormat="1">
      <c r="C909" s="16"/>
      <c r="D909" s="16"/>
      <c r="E909" s="32"/>
      <c r="F909" s="16"/>
      <c r="G909" s="16"/>
      <c r="H909" s="16"/>
      <c r="I909" s="16"/>
      <c r="J909" s="16"/>
      <c r="K909" s="16"/>
      <c r="L909" s="32"/>
      <c r="M909" s="16"/>
      <c r="N909" s="16"/>
      <c r="O909" s="16"/>
      <c r="P909" s="16"/>
      <c r="Y909" s="20"/>
      <c r="Z909" s="20"/>
      <c r="AA909" s="20"/>
      <c r="AB909" s="20"/>
      <c r="AC909" s="20"/>
      <c r="AD909" s="20"/>
    </row>
    <row r="910" spans="3:30" s="1" customFormat="1">
      <c r="C910" s="16"/>
      <c r="D910" s="16"/>
      <c r="E910" s="32"/>
      <c r="F910" s="16"/>
      <c r="G910" s="16"/>
      <c r="H910" s="16"/>
      <c r="I910" s="16"/>
      <c r="J910" s="16"/>
      <c r="K910" s="16"/>
      <c r="L910" s="32"/>
      <c r="M910" s="16"/>
      <c r="N910" s="16"/>
      <c r="O910" s="16"/>
      <c r="P910" s="16"/>
      <c r="Y910" s="20"/>
      <c r="Z910" s="20"/>
      <c r="AA910" s="20"/>
      <c r="AB910" s="20"/>
      <c r="AC910" s="20"/>
      <c r="AD910" s="20"/>
    </row>
    <row r="911" spans="3:30" s="1" customFormat="1">
      <c r="C911" s="16"/>
      <c r="D911" s="16"/>
      <c r="E911" s="32"/>
      <c r="F911" s="16"/>
      <c r="G911" s="16"/>
      <c r="H911" s="16"/>
      <c r="I911" s="16"/>
      <c r="J911" s="16"/>
      <c r="K911" s="16"/>
      <c r="L911" s="32"/>
      <c r="M911" s="16"/>
      <c r="N911" s="16"/>
      <c r="O911" s="16"/>
      <c r="P911" s="16"/>
      <c r="Y911" s="20"/>
      <c r="Z911" s="20"/>
      <c r="AA911" s="20"/>
      <c r="AB911" s="20"/>
      <c r="AC911" s="20"/>
      <c r="AD911" s="20"/>
    </row>
    <row r="912" spans="3:30" s="1" customFormat="1">
      <c r="C912" s="16"/>
      <c r="D912" s="16"/>
      <c r="E912" s="32"/>
      <c r="F912" s="16"/>
      <c r="G912" s="16"/>
      <c r="H912" s="16"/>
      <c r="I912" s="16"/>
      <c r="J912" s="16"/>
      <c r="K912" s="16"/>
      <c r="L912" s="32"/>
      <c r="M912" s="16"/>
      <c r="N912" s="16"/>
      <c r="O912" s="16"/>
      <c r="P912" s="16"/>
      <c r="Y912" s="20"/>
      <c r="Z912" s="20"/>
      <c r="AA912" s="20"/>
      <c r="AB912" s="20"/>
      <c r="AC912" s="20"/>
      <c r="AD912" s="20"/>
    </row>
    <row r="913" spans="3:30" s="1" customFormat="1">
      <c r="C913" s="16"/>
      <c r="D913" s="16"/>
      <c r="E913" s="32"/>
      <c r="F913" s="16"/>
      <c r="G913" s="16"/>
      <c r="H913" s="16"/>
      <c r="I913" s="16"/>
      <c r="J913" s="16"/>
      <c r="K913" s="16"/>
      <c r="L913" s="32"/>
      <c r="M913" s="16"/>
      <c r="N913" s="16"/>
      <c r="O913" s="16"/>
      <c r="P913" s="16"/>
      <c r="Y913" s="20"/>
      <c r="Z913" s="20"/>
      <c r="AA913" s="20"/>
      <c r="AB913" s="20"/>
      <c r="AC913" s="20"/>
      <c r="AD913" s="20"/>
    </row>
    <row r="914" spans="3:30" s="1" customFormat="1">
      <c r="C914" s="16"/>
      <c r="D914" s="16"/>
      <c r="E914" s="32"/>
      <c r="F914" s="16"/>
      <c r="G914" s="16"/>
      <c r="H914" s="16"/>
      <c r="I914" s="16"/>
      <c r="J914" s="16"/>
      <c r="K914" s="16"/>
      <c r="L914" s="32"/>
      <c r="M914" s="16"/>
      <c r="N914" s="16"/>
      <c r="O914" s="16"/>
      <c r="P914" s="16"/>
      <c r="Y914" s="20"/>
      <c r="Z914" s="20"/>
      <c r="AA914" s="20"/>
      <c r="AB914" s="20"/>
      <c r="AC914" s="20"/>
      <c r="AD914" s="20"/>
    </row>
    <row r="915" spans="3:30" s="1" customFormat="1">
      <c r="C915" s="16"/>
      <c r="D915" s="16"/>
      <c r="E915" s="32"/>
      <c r="F915" s="16"/>
      <c r="G915" s="16"/>
      <c r="H915" s="16"/>
      <c r="I915" s="16"/>
      <c r="J915" s="16"/>
      <c r="K915" s="16"/>
      <c r="L915" s="32"/>
      <c r="M915" s="16"/>
      <c r="N915" s="16"/>
      <c r="O915" s="16"/>
      <c r="P915" s="16"/>
      <c r="Y915" s="20"/>
      <c r="Z915" s="20"/>
      <c r="AA915" s="20"/>
      <c r="AB915" s="20"/>
      <c r="AC915" s="20"/>
      <c r="AD915" s="20"/>
    </row>
    <row r="916" spans="3:30" s="1" customFormat="1">
      <c r="C916" s="16"/>
      <c r="D916" s="16"/>
      <c r="E916" s="32"/>
      <c r="F916" s="16"/>
      <c r="G916" s="16"/>
      <c r="H916" s="16"/>
      <c r="I916" s="16"/>
      <c r="J916" s="16"/>
      <c r="K916" s="16"/>
      <c r="L916" s="32"/>
      <c r="M916" s="16"/>
      <c r="N916" s="16"/>
      <c r="O916" s="16"/>
      <c r="P916" s="16"/>
      <c r="Y916" s="20"/>
      <c r="Z916" s="20"/>
      <c r="AA916" s="20"/>
      <c r="AB916" s="20"/>
      <c r="AC916" s="20"/>
      <c r="AD916" s="20"/>
    </row>
    <row r="917" spans="3:30" s="1" customFormat="1">
      <c r="C917" s="16"/>
      <c r="D917" s="16"/>
      <c r="E917" s="32"/>
      <c r="F917" s="16"/>
      <c r="G917" s="16"/>
      <c r="H917" s="16"/>
      <c r="I917" s="16"/>
      <c r="J917" s="16"/>
      <c r="K917" s="16"/>
      <c r="L917" s="32"/>
      <c r="M917" s="16"/>
      <c r="N917" s="16"/>
      <c r="O917" s="16"/>
      <c r="P917" s="16"/>
      <c r="Y917" s="20"/>
      <c r="Z917" s="20"/>
      <c r="AA917" s="20"/>
      <c r="AB917" s="20"/>
      <c r="AC917" s="20"/>
      <c r="AD917" s="20"/>
    </row>
    <row r="918" spans="3:30" s="1" customFormat="1">
      <c r="C918" s="16"/>
      <c r="D918" s="16"/>
      <c r="E918" s="32"/>
      <c r="F918" s="16"/>
      <c r="G918" s="16"/>
      <c r="H918" s="16"/>
      <c r="I918" s="16"/>
      <c r="J918" s="16"/>
      <c r="K918" s="16"/>
      <c r="L918" s="32"/>
      <c r="M918" s="16"/>
      <c r="N918" s="16"/>
      <c r="O918" s="16"/>
      <c r="P918" s="16"/>
      <c r="Y918" s="20"/>
      <c r="Z918" s="20"/>
      <c r="AA918" s="20"/>
      <c r="AB918" s="20"/>
      <c r="AC918" s="20"/>
      <c r="AD918" s="20"/>
    </row>
    <row r="919" spans="3:30" s="1" customFormat="1">
      <c r="C919" s="16"/>
      <c r="D919" s="16"/>
      <c r="E919" s="32"/>
      <c r="F919" s="16"/>
      <c r="G919" s="16"/>
      <c r="H919" s="16"/>
      <c r="I919" s="16"/>
      <c r="J919" s="16"/>
      <c r="K919" s="16"/>
      <c r="L919" s="32"/>
      <c r="M919" s="16"/>
      <c r="N919" s="16"/>
      <c r="O919" s="16"/>
      <c r="P919" s="16"/>
      <c r="Y919" s="20"/>
      <c r="Z919" s="20"/>
      <c r="AA919" s="20"/>
      <c r="AB919" s="20"/>
      <c r="AC919" s="20"/>
      <c r="AD919" s="20"/>
    </row>
    <row r="920" spans="3:30" s="1" customFormat="1">
      <c r="C920" s="16"/>
      <c r="D920" s="16"/>
      <c r="E920" s="32"/>
      <c r="F920" s="16"/>
      <c r="G920" s="16"/>
      <c r="H920" s="16"/>
      <c r="I920" s="16"/>
      <c r="J920" s="16"/>
      <c r="K920" s="16"/>
      <c r="L920" s="32"/>
      <c r="M920" s="16"/>
      <c r="N920" s="16"/>
      <c r="O920" s="16"/>
      <c r="P920" s="16"/>
      <c r="Y920" s="20"/>
      <c r="Z920" s="20"/>
      <c r="AA920" s="20"/>
      <c r="AB920" s="20"/>
      <c r="AC920" s="20"/>
      <c r="AD920" s="20"/>
    </row>
    <row r="921" spans="3:30" s="1" customFormat="1">
      <c r="C921" s="16"/>
      <c r="D921" s="16"/>
      <c r="E921" s="32"/>
      <c r="F921" s="16"/>
      <c r="G921" s="16"/>
      <c r="H921" s="16"/>
      <c r="I921" s="16"/>
      <c r="J921" s="16"/>
      <c r="K921" s="16"/>
      <c r="L921" s="32"/>
      <c r="M921" s="16"/>
      <c r="N921" s="16"/>
      <c r="O921" s="16"/>
      <c r="P921" s="16"/>
      <c r="Y921" s="20"/>
      <c r="Z921" s="20"/>
      <c r="AA921" s="20"/>
      <c r="AB921" s="20"/>
      <c r="AC921" s="20"/>
      <c r="AD921" s="20"/>
    </row>
    <row r="922" spans="3:30" s="1" customFormat="1">
      <c r="C922" s="16"/>
      <c r="D922" s="16"/>
      <c r="E922" s="32"/>
      <c r="F922" s="16"/>
      <c r="G922" s="16"/>
      <c r="H922" s="16"/>
      <c r="I922" s="16"/>
      <c r="J922" s="16"/>
      <c r="K922" s="16"/>
      <c r="L922" s="32"/>
      <c r="M922" s="16"/>
      <c r="N922" s="16"/>
      <c r="O922" s="16"/>
      <c r="P922" s="16"/>
      <c r="Y922" s="20"/>
      <c r="Z922" s="20"/>
      <c r="AA922" s="20"/>
      <c r="AB922" s="20"/>
      <c r="AC922" s="20"/>
      <c r="AD922" s="20"/>
    </row>
    <row r="923" spans="3:30" s="1" customFormat="1">
      <c r="C923" s="16"/>
      <c r="D923" s="16"/>
      <c r="E923" s="32"/>
      <c r="F923" s="16"/>
      <c r="G923" s="16"/>
      <c r="H923" s="16"/>
      <c r="I923" s="16"/>
      <c r="J923" s="16"/>
      <c r="K923" s="16"/>
      <c r="L923" s="32"/>
      <c r="M923" s="16"/>
      <c r="N923" s="16"/>
      <c r="O923" s="16"/>
      <c r="P923" s="16"/>
      <c r="Y923" s="20"/>
      <c r="Z923" s="20"/>
      <c r="AA923" s="20"/>
      <c r="AB923" s="20"/>
      <c r="AC923" s="20"/>
      <c r="AD923" s="20"/>
    </row>
    <row r="924" spans="3:30" s="1" customFormat="1">
      <c r="C924" s="16"/>
      <c r="D924" s="16"/>
      <c r="E924" s="32"/>
      <c r="F924" s="16"/>
      <c r="G924" s="16"/>
      <c r="H924" s="16"/>
      <c r="I924" s="16"/>
      <c r="J924" s="16"/>
      <c r="K924" s="16"/>
      <c r="L924" s="32"/>
      <c r="M924" s="16"/>
      <c r="N924" s="16"/>
      <c r="O924" s="16"/>
      <c r="P924" s="16"/>
      <c r="Y924" s="20"/>
      <c r="Z924" s="20"/>
      <c r="AA924" s="20"/>
      <c r="AB924" s="20"/>
      <c r="AC924" s="20"/>
      <c r="AD924" s="20"/>
    </row>
    <row r="925" spans="3:30" s="1" customFormat="1">
      <c r="C925" s="16"/>
      <c r="D925" s="16"/>
      <c r="E925" s="32"/>
      <c r="F925" s="16"/>
      <c r="G925" s="16"/>
      <c r="H925" s="16"/>
      <c r="I925" s="16"/>
      <c r="J925" s="16"/>
      <c r="K925" s="16"/>
      <c r="L925" s="32"/>
      <c r="M925" s="16"/>
      <c r="N925" s="16"/>
      <c r="O925" s="16"/>
      <c r="P925" s="16"/>
      <c r="Y925" s="20"/>
      <c r="Z925" s="20"/>
      <c r="AA925" s="20"/>
      <c r="AB925" s="20"/>
      <c r="AC925" s="20"/>
      <c r="AD925" s="20"/>
    </row>
    <row r="926" spans="3:30" s="1" customFormat="1">
      <c r="C926" s="16"/>
      <c r="D926" s="16"/>
      <c r="E926" s="32"/>
      <c r="F926" s="16"/>
      <c r="G926" s="16"/>
      <c r="H926" s="16"/>
      <c r="I926" s="16"/>
      <c r="J926" s="16"/>
      <c r="K926" s="16"/>
      <c r="L926" s="32"/>
      <c r="M926" s="16"/>
      <c r="N926" s="16"/>
      <c r="O926" s="16"/>
      <c r="P926" s="16"/>
      <c r="Y926" s="20"/>
      <c r="Z926" s="20"/>
      <c r="AA926" s="20"/>
      <c r="AB926" s="20"/>
      <c r="AC926" s="20"/>
      <c r="AD926" s="20"/>
    </row>
    <row r="927" spans="3:30" s="1" customFormat="1">
      <c r="C927" s="16"/>
      <c r="D927" s="16"/>
      <c r="E927" s="32"/>
      <c r="F927" s="16"/>
      <c r="G927" s="16"/>
      <c r="H927" s="16"/>
      <c r="I927" s="16"/>
      <c r="J927" s="16"/>
      <c r="K927" s="16"/>
      <c r="L927" s="32"/>
      <c r="M927" s="16"/>
      <c r="N927" s="16"/>
      <c r="O927" s="16"/>
      <c r="P927" s="16"/>
      <c r="Y927" s="20"/>
      <c r="Z927" s="20"/>
      <c r="AA927" s="20"/>
      <c r="AB927" s="20"/>
      <c r="AC927" s="20"/>
      <c r="AD927" s="20"/>
    </row>
    <row r="928" spans="3:30" s="1" customFormat="1">
      <c r="C928" s="16"/>
      <c r="D928" s="16"/>
      <c r="E928" s="32"/>
      <c r="F928" s="16"/>
      <c r="G928" s="16"/>
      <c r="H928" s="16"/>
      <c r="I928" s="16"/>
      <c r="J928" s="16"/>
      <c r="K928" s="16"/>
      <c r="L928" s="32"/>
      <c r="M928" s="16"/>
      <c r="N928" s="16"/>
      <c r="O928" s="16"/>
      <c r="P928" s="16"/>
      <c r="Y928" s="20"/>
      <c r="Z928" s="20"/>
      <c r="AA928" s="20"/>
      <c r="AB928" s="20"/>
      <c r="AC928" s="20"/>
      <c r="AD928" s="20"/>
    </row>
    <row r="929" spans="3:30" s="1" customFormat="1">
      <c r="C929" s="16"/>
      <c r="D929" s="16"/>
      <c r="E929" s="32"/>
      <c r="F929" s="16"/>
      <c r="G929" s="16"/>
      <c r="H929" s="16"/>
      <c r="I929" s="16"/>
      <c r="J929" s="16"/>
      <c r="K929" s="16"/>
      <c r="L929" s="32"/>
      <c r="M929" s="16"/>
      <c r="N929" s="16"/>
      <c r="O929" s="16"/>
      <c r="P929" s="16"/>
      <c r="Y929" s="20"/>
      <c r="Z929" s="20"/>
      <c r="AA929" s="20"/>
      <c r="AB929" s="20"/>
      <c r="AC929" s="20"/>
      <c r="AD929" s="20"/>
    </row>
    <row r="930" spans="3:30" s="1" customFormat="1">
      <c r="C930" s="16"/>
      <c r="D930" s="16"/>
      <c r="E930" s="32"/>
      <c r="F930" s="16"/>
      <c r="G930" s="16"/>
      <c r="H930" s="16"/>
      <c r="I930" s="16"/>
      <c r="J930" s="16"/>
      <c r="K930" s="16"/>
      <c r="L930" s="32"/>
      <c r="M930" s="16"/>
      <c r="N930" s="16"/>
      <c r="O930" s="16"/>
      <c r="P930" s="16"/>
      <c r="Y930" s="20"/>
      <c r="Z930" s="20"/>
      <c r="AA930" s="20"/>
      <c r="AB930" s="20"/>
      <c r="AC930" s="20"/>
      <c r="AD930" s="20"/>
    </row>
    <row r="931" spans="3:30" s="1" customFormat="1">
      <c r="C931" s="16"/>
      <c r="D931" s="16"/>
      <c r="E931" s="32"/>
      <c r="F931" s="16"/>
      <c r="G931" s="16"/>
      <c r="H931" s="16"/>
      <c r="I931" s="16"/>
      <c r="J931" s="16"/>
      <c r="K931" s="16"/>
      <c r="L931" s="32"/>
      <c r="M931" s="16"/>
      <c r="N931" s="16"/>
      <c r="O931" s="16"/>
      <c r="P931" s="16"/>
      <c r="Y931" s="20"/>
      <c r="Z931" s="20"/>
      <c r="AA931" s="20"/>
      <c r="AB931" s="20"/>
      <c r="AC931" s="20"/>
      <c r="AD931" s="20"/>
    </row>
    <row r="932" spans="3:30" s="1" customFormat="1">
      <c r="C932" s="16"/>
      <c r="D932" s="16"/>
      <c r="E932" s="32"/>
      <c r="F932" s="16"/>
      <c r="G932" s="16"/>
      <c r="H932" s="16"/>
      <c r="I932" s="16"/>
      <c r="J932" s="16"/>
      <c r="K932" s="16"/>
      <c r="L932" s="32"/>
      <c r="M932" s="16"/>
      <c r="N932" s="16"/>
      <c r="O932" s="16"/>
      <c r="P932" s="16"/>
      <c r="Y932" s="20"/>
      <c r="Z932" s="20"/>
      <c r="AA932" s="20"/>
      <c r="AB932" s="20"/>
      <c r="AC932" s="20"/>
      <c r="AD932" s="20"/>
    </row>
    <row r="933" spans="3:30" s="1" customFormat="1">
      <c r="C933" s="16"/>
      <c r="D933" s="16"/>
      <c r="E933" s="32"/>
      <c r="F933" s="16"/>
      <c r="G933" s="16"/>
      <c r="H933" s="16"/>
      <c r="I933" s="16"/>
      <c r="J933" s="16"/>
      <c r="K933" s="16"/>
      <c r="L933" s="32"/>
      <c r="M933" s="16"/>
      <c r="N933" s="16"/>
      <c r="O933" s="16"/>
      <c r="P933" s="16"/>
      <c r="Y933" s="20"/>
      <c r="Z933" s="20"/>
      <c r="AA933" s="20"/>
      <c r="AB933" s="20"/>
      <c r="AC933" s="20"/>
      <c r="AD933" s="20"/>
    </row>
    <row r="934" spans="3:30" s="1" customFormat="1">
      <c r="C934" s="16"/>
      <c r="D934" s="16"/>
      <c r="E934" s="32"/>
      <c r="F934" s="16"/>
      <c r="G934" s="16"/>
      <c r="H934" s="16"/>
      <c r="I934" s="16"/>
      <c r="J934" s="16"/>
      <c r="K934" s="16"/>
      <c r="L934" s="32"/>
      <c r="M934" s="16"/>
      <c r="N934" s="16"/>
      <c r="O934" s="16"/>
      <c r="P934" s="16"/>
      <c r="Y934" s="20"/>
      <c r="Z934" s="20"/>
      <c r="AA934" s="20"/>
      <c r="AB934" s="20"/>
      <c r="AC934" s="20"/>
      <c r="AD934" s="20"/>
    </row>
    <row r="935" spans="3:30" s="1" customFormat="1">
      <c r="C935" s="16"/>
      <c r="D935" s="16"/>
      <c r="E935" s="32"/>
      <c r="F935" s="16"/>
      <c r="G935" s="16"/>
      <c r="H935" s="16"/>
      <c r="I935" s="16"/>
      <c r="J935" s="16"/>
      <c r="K935" s="16"/>
      <c r="L935" s="32"/>
      <c r="M935" s="16"/>
      <c r="N935" s="16"/>
      <c r="O935" s="16"/>
      <c r="P935" s="16"/>
      <c r="Y935" s="20"/>
      <c r="Z935" s="20"/>
      <c r="AA935" s="20"/>
      <c r="AB935" s="20"/>
      <c r="AC935" s="20"/>
      <c r="AD935" s="20"/>
    </row>
    <row r="936" spans="3:30" s="1" customFormat="1">
      <c r="C936" s="16"/>
      <c r="D936" s="16"/>
      <c r="E936" s="32"/>
      <c r="F936" s="16"/>
      <c r="G936" s="16"/>
      <c r="H936" s="16"/>
      <c r="I936" s="16"/>
      <c r="J936" s="16"/>
      <c r="K936" s="16"/>
      <c r="L936" s="32"/>
      <c r="M936" s="16"/>
      <c r="N936" s="16"/>
      <c r="O936" s="16"/>
      <c r="P936" s="16"/>
      <c r="Y936" s="20"/>
      <c r="Z936" s="20"/>
      <c r="AA936" s="20"/>
      <c r="AB936" s="20"/>
      <c r="AC936" s="20"/>
      <c r="AD936" s="20"/>
    </row>
    <row r="937" spans="3:30" s="1" customFormat="1">
      <c r="C937" s="16"/>
      <c r="D937" s="16"/>
      <c r="E937" s="32"/>
      <c r="F937" s="16"/>
      <c r="G937" s="16"/>
      <c r="H937" s="16"/>
      <c r="I937" s="16"/>
      <c r="J937" s="16"/>
      <c r="K937" s="16"/>
      <c r="L937" s="32"/>
      <c r="M937" s="16"/>
      <c r="N937" s="16"/>
      <c r="O937" s="16"/>
      <c r="P937" s="16"/>
      <c r="Y937" s="20"/>
      <c r="Z937" s="20"/>
      <c r="AA937" s="20"/>
      <c r="AB937" s="20"/>
      <c r="AC937" s="20"/>
      <c r="AD937" s="20"/>
    </row>
    <row r="938" spans="3:30" s="1" customFormat="1">
      <c r="C938" s="16"/>
      <c r="D938" s="16"/>
      <c r="E938" s="32"/>
      <c r="F938" s="16"/>
      <c r="G938" s="16"/>
      <c r="H938" s="16"/>
      <c r="I938" s="16"/>
      <c r="J938" s="16"/>
      <c r="K938" s="16"/>
      <c r="L938" s="32"/>
      <c r="M938" s="16"/>
      <c r="N938" s="16"/>
      <c r="O938" s="16"/>
      <c r="P938" s="16"/>
      <c r="Y938" s="20"/>
      <c r="Z938" s="20"/>
      <c r="AA938" s="20"/>
      <c r="AB938" s="20"/>
      <c r="AC938" s="20"/>
      <c r="AD938" s="20"/>
    </row>
    <row r="939" spans="3:30" s="1" customFormat="1">
      <c r="C939" s="16"/>
      <c r="D939" s="16"/>
      <c r="E939" s="32"/>
      <c r="F939" s="16"/>
      <c r="G939" s="16"/>
      <c r="H939" s="16"/>
      <c r="I939" s="16"/>
      <c r="J939" s="16"/>
      <c r="K939" s="16"/>
      <c r="L939" s="32"/>
      <c r="M939" s="16"/>
      <c r="N939" s="16"/>
      <c r="O939" s="16"/>
      <c r="P939" s="16"/>
      <c r="Y939" s="20"/>
      <c r="Z939" s="20"/>
      <c r="AA939" s="20"/>
      <c r="AB939" s="20"/>
      <c r="AC939" s="20"/>
      <c r="AD939" s="20"/>
    </row>
    <row r="940" spans="3:30" s="1" customFormat="1">
      <c r="C940" s="16"/>
      <c r="D940" s="16"/>
      <c r="E940" s="32"/>
      <c r="F940" s="16"/>
      <c r="G940" s="16"/>
      <c r="H940" s="16"/>
      <c r="I940" s="16"/>
      <c r="J940" s="16"/>
      <c r="K940" s="16"/>
      <c r="L940" s="32"/>
      <c r="M940" s="16"/>
      <c r="N940" s="16"/>
      <c r="O940" s="16"/>
      <c r="P940" s="16"/>
      <c r="Y940" s="20"/>
      <c r="Z940" s="20"/>
      <c r="AA940" s="20"/>
      <c r="AB940" s="20"/>
      <c r="AC940" s="20"/>
      <c r="AD940" s="20"/>
    </row>
    <row r="941" spans="3:30" s="1" customFormat="1">
      <c r="C941" s="16"/>
      <c r="D941" s="16"/>
      <c r="E941" s="32"/>
      <c r="F941" s="16"/>
      <c r="G941" s="16"/>
      <c r="H941" s="16"/>
      <c r="I941" s="16"/>
      <c r="J941" s="16"/>
      <c r="K941" s="16"/>
      <c r="L941" s="32"/>
      <c r="M941" s="16"/>
      <c r="N941" s="16"/>
      <c r="O941" s="16"/>
      <c r="P941" s="16"/>
      <c r="Y941" s="20"/>
      <c r="Z941" s="20"/>
      <c r="AA941" s="20"/>
      <c r="AB941" s="20"/>
      <c r="AC941" s="20"/>
      <c r="AD941" s="20"/>
    </row>
    <row r="942" spans="3:30" s="1" customFormat="1">
      <c r="C942" s="16"/>
      <c r="D942" s="16"/>
      <c r="E942" s="32"/>
      <c r="F942" s="16"/>
      <c r="G942" s="16"/>
      <c r="H942" s="16"/>
      <c r="I942" s="16"/>
      <c r="J942" s="16"/>
      <c r="K942" s="16"/>
      <c r="L942" s="32"/>
      <c r="M942" s="16"/>
      <c r="N942" s="16"/>
      <c r="O942" s="16"/>
      <c r="P942" s="16"/>
      <c r="Y942" s="20"/>
      <c r="Z942" s="20"/>
      <c r="AA942" s="20"/>
      <c r="AB942" s="20"/>
      <c r="AC942" s="20"/>
      <c r="AD942" s="20"/>
    </row>
    <row r="943" spans="3:30" s="1" customFormat="1">
      <c r="C943" s="16"/>
      <c r="D943" s="16"/>
      <c r="E943" s="32"/>
      <c r="F943" s="16"/>
      <c r="G943" s="16"/>
      <c r="H943" s="16"/>
      <c r="I943" s="16"/>
      <c r="J943" s="16"/>
      <c r="K943" s="16"/>
      <c r="L943" s="32"/>
      <c r="M943" s="16"/>
      <c r="N943" s="16"/>
      <c r="O943" s="16"/>
      <c r="P943" s="16"/>
      <c r="Y943" s="20"/>
      <c r="Z943" s="20"/>
      <c r="AA943" s="20"/>
      <c r="AB943" s="20"/>
      <c r="AC943" s="20"/>
      <c r="AD943" s="20"/>
    </row>
    <row r="944" spans="3:30" s="1" customFormat="1">
      <c r="C944" s="16"/>
      <c r="D944" s="16"/>
      <c r="E944" s="32"/>
      <c r="F944" s="16"/>
      <c r="G944" s="16"/>
      <c r="H944" s="16"/>
      <c r="I944" s="16"/>
      <c r="J944" s="16"/>
      <c r="K944" s="16"/>
      <c r="L944" s="32"/>
      <c r="M944" s="16"/>
      <c r="N944" s="16"/>
      <c r="O944" s="16"/>
      <c r="P944" s="16"/>
      <c r="Y944" s="20"/>
      <c r="Z944" s="20"/>
      <c r="AA944" s="20"/>
      <c r="AB944" s="20"/>
      <c r="AC944" s="20"/>
      <c r="AD944" s="20"/>
    </row>
    <row r="945" spans="3:30" s="1" customFormat="1">
      <c r="C945" s="16"/>
      <c r="D945" s="16"/>
      <c r="E945" s="32"/>
      <c r="F945" s="16"/>
      <c r="G945" s="16"/>
      <c r="H945" s="16"/>
      <c r="I945" s="16"/>
      <c r="J945" s="16"/>
      <c r="K945" s="16"/>
      <c r="L945" s="32"/>
      <c r="M945" s="16"/>
      <c r="N945" s="16"/>
      <c r="O945" s="16"/>
      <c r="P945" s="16"/>
      <c r="Y945" s="20"/>
      <c r="Z945" s="20"/>
      <c r="AA945" s="20"/>
      <c r="AB945" s="20"/>
      <c r="AC945" s="20"/>
      <c r="AD945" s="20"/>
    </row>
    <row r="946" spans="3:30" s="1" customFormat="1">
      <c r="C946" s="16"/>
      <c r="D946" s="16"/>
      <c r="E946" s="32"/>
      <c r="F946" s="16"/>
      <c r="G946" s="16"/>
      <c r="H946" s="16"/>
      <c r="I946" s="16"/>
      <c r="J946" s="16"/>
      <c r="K946" s="16"/>
      <c r="L946" s="32"/>
      <c r="M946" s="16"/>
      <c r="N946" s="16"/>
      <c r="O946" s="16"/>
      <c r="P946" s="16"/>
      <c r="Y946" s="20"/>
      <c r="Z946" s="20"/>
      <c r="AA946" s="20"/>
      <c r="AB946" s="20"/>
      <c r="AC946" s="20"/>
      <c r="AD946" s="20"/>
    </row>
    <row r="947" spans="3:30" s="1" customFormat="1">
      <c r="C947" s="16"/>
      <c r="D947" s="16"/>
      <c r="E947" s="32"/>
      <c r="F947" s="16"/>
      <c r="G947" s="16"/>
      <c r="H947" s="16"/>
      <c r="I947" s="16"/>
      <c r="J947" s="16"/>
      <c r="K947" s="16"/>
      <c r="L947" s="32"/>
      <c r="M947" s="16"/>
      <c r="N947" s="16"/>
      <c r="O947" s="16"/>
      <c r="P947" s="16"/>
      <c r="Y947" s="20"/>
      <c r="Z947" s="20"/>
      <c r="AA947" s="20"/>
      <c r="AB947" s="20"/>
      <c r="AC947" s="20"/>
      <c r="AD947" s="20"/>
    </row>
    <row r="948" spans="3:30" s="1" customFormat="1">
      <c r="C948" s="16"/>
      <c r="D948" s="16"/>
      <c r="E948" s="32"/>
      <c r="F948" s="16"/>
      <c r="G948" s="16"/>
      <c r="H948" s="16"/>
      <c r="I948" s="16"/>
      <c r="J948" s="16"/>
      <c r="K948" s="16"/>
      <c r="L948" s="32"/>
      <c r="M948" s="16"/>
      <c r="N948" s="16"/>
      <c r="O948" s="16"/>
      <c r="P948" s="16"/>
      <c r="Y948" s="20"/>
      <c r="Z948" s="20"/>
      <c r="AA948" s="20"/>
      <c r="AB948" s="20"/>
      <c r="AC948" s="20"/>
      <c r="AD948" s="20"/>
    </row>
    <row r="949" spans="3:30" s="1" customFormat="1">
      <c r="C949" s="16"/>
      <c r="D949" s="16"/>
      <c r="E949" s="32"/>
      <c r="F949" s="16"/>
      <c r="G949" s="16"/>
      <c r="H949" s="16"/>
      <c r="I949" s="16"/>
      <c r="J949" s="16"/>
      <c r="K949" s="16"/>
      <c r="L949" s="32"/>
      <c r="M949" s="16"/>
      <c r="N949" s="16"/>
      <c r="O949" s="16"/>
      <c r="P949" s="16"/>
      <c r="Y949" s="20"/>
      <c r="Z949" s="20"/>
      <c r="AA949" s="20"/>
      <c r="AB949" s="20"/>
      <c r="AC949" s="20"/>
      <c r="AD949" s="20"/>
    </row>
    <row r="950" spans="3:30" s="1" customFormat="1">
      <c r="C950" s="16"/>
      <c r="D950" s="16"/>
      <c r="E950" s="32"/>
      <c r="F950" s="16"/>
      <c r="G950" s="16"/>
      <c r="H950" s="16"/>
      <c r="I950" s="16"/>
      <c r="J950" s="16"/>
      <c r="K950" s="16"/>
      <c r="L950" s="32"/>
      <c r="M950" s="16"/>
      <c r="N950" s="16"/>
      <c r="O950" s="16"/>
      <c r="P950" s="16"/>
      <c r="Y950" s="20"/>
      <c r="Z950" s="20"/>
      <c r="AA950" s="20"/>
      <c r="AB950" s="20"/>
      <c r="AC950" s="20"/>
      <c r="AD950" s="20"/>
    </row>
    <row r="951" spans="3:30" s="1" customFormat="1">
      <c r="C951" s="16"/>
      <c r="D951" s="16"/>
      <c r="E951" s="32"/>
      <c r="F951" s="16"/>
      <c r="G951" s="16"/>
      <c r="H951" s="16"/>
      <c r="I951" s="16"/>
      <c r="J951" s="16"/>
      <c r="K951" s="16"/>
      <c r="L951" s="32"/>
      <c r="M951" s="16"/>
      <c r="N951" s="16"/>
      <c r="O951" s="16"/>
      <c r="P951" s="16"/>
      <c r="Y951" s="20"/>
      <c r="Z951" s="20"/>
      <c r="AA951" s="20"/>
      <c r="AB951" s="20"/>
      <c r="AC951" s="20"/>
      <c r="AD951" s="20"/>
    </row>
    <row r="952" spans="3:30" s="1" customFormat="1">
      <c r="C952" s="16"/>
      <c r="D952" s="16"/>
      <c r="E952" s="32"/>
      <c r="F952" s="16"/>
      <c r="G952" s="16"/>
      <c r="H952" s="16"/>
      <c r="I952" s="16"/>
      <c r="J952" s="16"/>
      <c r="K952" s="16"/>
      <c r="L952" s="32"/>
      <c r="M952" s="16"/>
      <c r="N952" s="16"/>
      <c r="O952" s="16"/>
      <c r="P952" s="16"/>
      <c r="Y952" s="20"/>
      <c r="Z952" s="20"/>
      <c r="AA952" s="20"/>
      <c r="AB952" s="20"/>
      <c r="AC952" s="20"/>
      <c r="AD952" s="20"/>
    </row>
    <row r="953" spans="3:30" s="1" customFormat="1">
      <c r="C953" s="16"/>
      <c r="D953" s="16"/>
      <c r="E953" s="32"/>
      <c r="F953" s="16"/>
      <c r="G953" s="16"/>
      <c r="H953" s="16"/>
      <c r="I953" s="16"/>
      <c r="J953" s="16"/>
      <c r="K953" s="16"/>
      <c r="L953" s="32"/>
      <c r="M953" s="16"/>
      <c r="N953" s="16"/>
      <c r="O953" s="16"/>
      <c r="P953" s="16"/>
      <c r="Y953" s="20"/>
      <c r="Z953" s="20"/>
      <c r="AA953" s="20"/>
      <c r="AB953" s="20"/>
      <c r="AC953" s="20"/>
      <c r="AD953" s="20"/>
    </row>
    <row r="954" spans="3:30" s="1" customFormat="1">
      <c r="C954" s="16"/>
      <c r="D954" s="16"/>
      <c r="E954" s="32"/>
      <c r="F954" s="16"/>
      <c r="G954" s="16"/>
      <c r="H954" s="16"/>
      <c r="I954" s="16"/>
      <c r="J954" s="16"/>
      <c r="K954" s="16"/>
      <c r="L954" s="32"/>
      <c r="M954" s="16"/>
      <c r="N954" s="16"/>
      <c r="O954" s="16"/>
      <c r="P954" s="16"/>
      <c r="Y954" s="20"/>
      <c r="Z954" s="20"/>
      <c r="AA954" s="20"/>
      <c r="AB954" s="20"/>
      <c r="AC954" s="20"/>
      <c r="AD954" s="20"/>
    </row>
    <row r="955" spans="3:30" s="1" customFormat="1">
      <c r="C955" s="16"/>
      <c r="D955" s="16"/>
      <c r="E955" s="32"/>
      <c r="F955" s="16"/>
      <c r="G955" s="16"/>
      <c r="H955" s="16"/>
      <c r="I955" s="16"/>
      <c r="J955" s="16"/>
      <c r="K955" s="16"/>
      <c r="L955" s="32"/>
      <c r="M955" s="16"/>
      <c r="N955" s="16"/>
      <c r="O955" s="16"/>
      <c r="P955" s="16"/>
      <c r="Y955" s="20"/>
      <c r="Z955" s="20"/>
      <c r="AA955" s="20"/>
      <c r="AB955" s="20"/>
      <c r="AC955" s="20"/>
      <c r="AD955" s="20"/>
    </row>
    <row r="956" spans="3:30" s="1" customFormat="1">
      <c r="C956" s="16"/>
      <c r="D956" s="16"/>
      <c r="E956" s="32"/>
      <c r="F956" s="16"/>
      <c r="G956" s="16"/>
      <c r="H956" s="16"/>
      <c r="I956" s="16"/>
      <c r="J956" s="16"/>
      <c r="K956" s="16"/>
      <c r="L956" s="32"/>
      <c r="M956" s="16"/>
      <c r="N956" s="16"/>
      <c r="O956" s="16"/>
      <c r="P956" s="16"/>
      <c r="Y956" s="20"/>
      <c r="Z956" s="20"/>
      <c r="AA956" s="20"/>
      <c r="AB956" s="20"/>
      <c r="AC956" s="20"/>
      <c r="AD956" s="20"/>
    </row>
    <row r="957" spans="3:30" s="1" customFormat="1">
      <c r="C957" s="16"/>
      <c r="D957" s="16"/>
      <c r="E957" s="32"/>
      <c r="F957" s="16"/>
      <c r="G957" s="16"/>
      <c r="H957" s="16"/>
      <c r="I957" s="16"/>
      <c r="J957" s="16"/>
      <c r="K957" s="16"/>
      <c r="L957" s="32"/>
      <c r="M957" s="16"/>
      <c r="N957" s="16"/>
      <c r="O957" s="16"/>
      <c r="P957" s="16"/>
      <c r="Y957" s="20"/>
      <c r="Z957" s="20"/>
      <c r="AA957" s="20"/>
      <c r="AB957" s="20"/>
      <c r="AC957" s="20"/>
      <c r="AD957" s="20"/>
    </row>
    <row r="958" spans="3:30" s="1" customFormat="1">
      <c r="C958" s="16"/>
      <c r="D958" s="16"/>
      <c r="E958" s="32"/>
      <c r="F958" s="16"/>
      <c r="G958" s="16"/>
      <c r="H958" s="16"/>
      <c r="I958" s="16"/>
      <c r="J958" s="16"/>
      <c r="K958" s="16"/>
      <c r="L958" s="32"/>
      <c r="M958" s="16"/>
      <c r="N958" s="16"/>
      <c r="O958" s="16"/>
      <c r="P958" s="16"/>
      <c r="Y958" s="20"/>
      <c r="Z958" s="20"/>
      <c r="AA958" s="20"/>
      <c r="AB958" s="20"/>
      <c r="AC958" s="20"/>
      <c r="AD958" s="20"/>
    </row>
    <row r="959" spans="3:30" s="1" customFormat="1">
      <c r="C959" s="16"/>
      <c r="D959" s="16"/>
      <c r="E959" s="32"/>
      <c r="F959" s="16"/>
      <c r="G959" s="16"/>
      <c r="H959" s="16"/>
      <c r="I959" s="16"/>
      <c r="J959" s="16"/>
      <c r="K959" s="16"/>
      <c r="L959" s="32"/>
      <c r="M959" s="16"/>
      <c r="N959" s="16"/>
      <c r="O959" s="16"/>
      <c r="P959" s="16"/>
      <c r="Y959" s="20"/>
      <c r="Z959" s="20"/>
      <c r="AA959" s="20"/>
      <c r="AB959" s="20"/>
      <c r="AC959" s="20"/>
      <c r="AD959" s="20"/>
    </row>
    <row r="960" spans="3:30" s="1" customFormat="1">
      <c r="C960" s="16"/>
      <c r="D960" s="16"/>
      <c r="E960" s="32"/>
      <c r="F960" s="16"/>
      <c r="G960" s="16"/>
      <c r="H960" s="16"/>
      <c r="I960" s="16"/>
      <c r="J960" s="16"/>
      <c r="K960" s="16"/>
      <c r="L960" s="32"/>
      <c r="M960" s="16"/>
      <c r="N960" s="16"/>
      <c r="O960" s="16"/>
      <c r="P960" s="16"/>
      <c r="Y960" s="20"/>
      <c r="Z960" s="20"/>
      <c r="AA960" s="20"/>
      <c r="AB960" s="20"/>
      <c r="AC960" s="20"/>
      <c r="AD960" s="20"/>
    </row>
    <row r="961" spans="3:30" s="1" customFormat="1">
      <c r="C961" s="16"/>
      <c r="D961" s="16"/>
      <c r="E961" s="32"/>
      <c r="F961" s="16"/>
      <c r="G961" s="16"/>
      <c r="H961" s="16"/>
      <c r="I961" s="16"/>
      <c r="J961" s="16"/>
      <c r="K961" s="16"/>
      <c r="L961" s="32"/>
      <c r="M961" s="16"/>
      <c r="N961" s="16"/>
      <c r="O961" s="16"/>
      <c r="P961" s="16"/>
      <c r="Y961" s="20"/>
      <c r="Z961" s="20"/>
      <c r="AA961" s="20"/>
      <c r="AB961" s="20"/>
      <c r="AC961" s="20"/>
      <c r="AD961" s="20"/>
    </row>
    <row r="962" spans="3:30" s="1" customFormat="1">
      <c r="C962" s="16"/>
      <c r="D962" s="16"/>
      <c r="E962" s="32"/>
      <c r="F962" s="16"/>
      <c r="G962" s="16"/>
      <c r="H962" s="16"/>
      <c r="I962" s="16"/>
      <c r="J962" s="16"/>
      <c r="K962" s="16"/>
      <c r="L962" s="32"/>
      <c r="M962" s="16"/>
      <c r="N962" s="16"/>
      <c r="O962" s="16"/>
      <c r="P962" s="16"/>
      <c r="Y962" s="20"/>
      <c r="Z962" s="20"/>
      <c r="AA962" s="20"/>
      <c r="AB962" s="20"/>
      <c r="AC962" s="20"/>
      <c r="AD962" s="20"/>
    </row>
    <row r="963" spans="3:30" s="1" customFormat="1">
      <c r="C963" s="16"/>
      <c r="D963" s="16"/>
      <c r="E963" s="32"/>
      <c r="F963" s="16"/>
      <c r="G963" s="16"/>
      <c r="H963" s="16"/>
      <c r="I963" s="16"/>
      <c r="J963" s="16"/>
      <c r="K963" s="16"/>
      <c r="L963" s="32"/>
      <c r="M963" s="16"/>
      <c r="N963" s="16"/>
      <c r="O963" s="16"/>
      <c r="P963" s="16"/>
      <c r="Y963" s="20"/>
      <c r="Z963" s="20"/>
      <c r="AA963" s="20"/>
      <c r="AB963" s="20"/>
      <c r="AC963" s="20"/>
      <c r="AD963" s="20"/>
    </row>
    <row r="964" spans="3:30" s="1" customFormat="1">
      <c r="C964" s="16"/>
      <c r="D964" s="16"/>
      <c r="E964" s="32"/>
      <c r="F964" s="16"/>
      <c r="G964" s="16"/>
      <c r="H964" s="16"/>
      <c r="I964" s="16"/>
      <c r="J964" s="16"/>
      <c r="K964" s="16"/>
      <c r="L964" s="32"/>
      <c r="M964" s="16"/>
      <c r="N964" s="16"/>
      <c r="O964" s="16"/>
      <c r="P964" s="16"/>
      <c r="Y964" s="20"/>
      <c r="Z964" s="20"/>
      <c r="AA964" s="20"/>
      <c r="AB964" s="20"/>
      <c r="AC964" s="20"/>
      <c r="AD964" s="20"/>
    </row>
    <row r="965" spans="3:30" s="1" customFormat="1">
      <c r="C965" s="16"/>
      <c r="D965" s="16"/>
      <c r="E965" s="32"/>
      <c r="F965" s="16"/>
      <c r="G965" s="16"/>
      <c r="H965" s="16"/>
      <c r="I965" s="16"/>
      <c r="J965" s="16"/>
      <c r="K965" s="16"/>
      <c r="L965" s="32"/>
      <c r="M965" s="16"/>
      <c r="N965" s="16"/>
      <c r="O965" s="16"/>
      <c r="P965" s="16"/>
      <c r="Y965" s="20"/>
      <c r="Z965" s="20"/>
      <c r="AA965" s="20"/>
      <c r="AB965" s="20"/>
      <c r="AC965" s="20"/>
      <c r="AD965" s="20"/>
    </row>
    <row r="966" spans="3:30" s="1" customFormat="1">
      <c r="C966" s="16"/>
      <c r="D966" s="16"/>
      <c r="E966" s="32"/>
      <c r="F966" s="16"/>
      <c r="G966" s="16"/>
      <c r="H966" s="16"/>
      <c r="I966" s="16"/>
      <c r="J966" s="16"/>
      <c r="K966" s="16"/>
      <c r="L966" s="32"/>
      <c r="M966" s="16"/>
      <c r="N966" s="16"/>
      <c r="O966" s="16"/>
      <c r="P966" s="16"/>
      <c r="Y966" s="20"/>
      <c r="Z966" s="20"/>
      <c r="AA966" s="20"/>
      <c r="AB966" s="20"/>
      <c r="AC966" s="20"/>
      <c r="AD966" s="20"/>
    </row>
    <row r="967" spans="3:30" s="1" customFormat="1">
      <c r="C967" s="16"/>
      <c r="D967" s="16"/>
      <c r="E967" s="32"/>
      <c r="F967" s="16"/>
      <c r="G967" s="16"/>
      <c r="H967" s="16"/>
      <c r="I967" s="16"/>
      <c r="J967" s="16"/>
      <c r="K967" s="16"/>
      <c r="L967" s="32"/>
      <c r="M967" s="16"/>
      <c r="N967" s="16"/>
      <c r="O967" s="16"/>
      <c r="P967" s="16"/>
      <c r="Y967" s="20"/>
      <c r="Z967" s="20"/>
      <c r="AA967" s="20"/>
      <c r="AB967" s="20"/>
      <c r="AC967" s="20"/>
      <c r="AD967" s="20"/>
    </row>
    <row r="968" spans="3:30" s="1" customFormat="1">
      <c r="C968" s="16"/>
      <c r="D968" s="16"/>
      <c r="E968" s="32"/>
      <c r="F968" s="16"/>
      <c r="G968" s="16"/>
      <c r="H968" s="16"/>
      <c r="I968" s="16"/>
      <c r="J968" s="16"/>
      <c r="K968" s="16"/>
      <c r="L968" s="32"/>
      <c r="M968" s="16"/>
      <c r="N968" s="16"/>
      <c r="O968" s="16"/>
      <c r="P968" s="16"/>
      <c r="Y968" s="20"/>
      <c r="Z968" s="20"/>
      <c r="AA968" s="20"/>
      <c r="AB968" s="20"/>
      <c r="AC968" s="20"/>
      <c r="AD968" s="20"/>
    </row>
    <row r="969" spans="3:30" s="1" customFormat="1">
      <c r="C969" s="16"/>
      <c r="D969" s="16"/>
      <c r="E969" s="32"/>
      <c r="F969" s="16"/>
      <c r="G969" s="16"/>
      <c r="H969" s="16"/>
      <c r="I969" s="16"/>
      <c r="J969" s="16"/>
      <c r="K969" s="16"/>
      <c r="L969" s="32"/>
      <c r="M969" s="16"/>
      <c r="N969" s="16"/>
      <c r="O969" s="16"/>
      <c r="P969" s="16"/>
      <c r="Y969" s="20"/>
      <c r="Z969" s="20"/>
      <c r="AA969" s="20"/>
      <c r="AB969" s="20"/>
      <c r="AC969" s="20"/>
      <c r="AD969" s="20"/>
    </row>
    <row r="970" spans="3:30" s="1" customFormat="1">
      <c r="C970" s="16"/>
      <c r="D970" s="16"/>
      <c r="E970" s="32"/>
      <c r="F970" s="16"/>
      <c r="G970" s="16"/>
      <c r="H970" s="16"/>
      <c r="I970" s="16"/>
      <c r="J970" s="16"/>
      <c r="K970" s="16"/>
      <c r="L970" s="32"/>
      <c r="M970" s="16"/>
      <c r="N970" s="16"/>
      <c r="O970" s="16"/>
      <c r="P970" s="16"/>
      <c r="Y970" s="20"/>
      <c r="Z970" s="20"/>
      <c r="AA970" s="20"/>
      <c r="AB970" s="20"/>
      <c r="AC970" s="20"/>
      <c r="AD970" s="20"/>
    </row>
    <row r="971" spans="3:30" s="1" customFormat="1">
      <c r="C971" s="16"/>
      <c r="D971" s="16"/>
      <c r="E971" s="32"/>
      <c r="F971" s="16"/>
      <c r="G971" s="16"/>
      <c r="H971" s="16"/>
      <c r="I971" s="16"/>
      <c r="J971" s="16"/>
      <c r="K971" s="16"/>
      <c r="L971" s="32"/>
      <c r="M971" s="16"/>
      <c r="N971" s="16"/>
      <c r="O971" s="16"/>
      <c r="P971" s="16"/>
      <c r="Y971" s="20"/>
      <c r="Z971" s="20"/>
      <c r="AA971" s="20"/>
      <c r="AB971" s="20"/>
      <c r="AC971" s="20"/>
      <c r="AD971" s="20"/>
    </row>
    <row r="972" spans="3:30" s="1" customFormat="1">
      <c r="C972" s="16"/>
      <c r="D972" s="16"/>
      <c r="E972" s="32"/>
      <c r="F972" s="16"/>
      <c r="G972" s="16"/>
      <c r="H972" s="16"/>
      <c r="I972" s="16"/>
      <c r="J972" s="16"/>
      <c r="K972" s="16"/>
      <c r="L972" s="32"/>
      <c r="M972" s="16"/>
      <c r="N972" s="16"/>
      <c r="O972" s="16"/>
      <c r="P972" s="16"/>
      <c r="Y972" s="20"/>
      <c r="Z972" s="20"/>
      <c r="AA972" s="20"/>
      <c r="AB972" s="20"/>
      <c r="AC972" s="20"/>
      <c r="AD972" s="20"/>
    </row>
    <row r="973" spans="3:30" s="1" customFormat="1">
      <c r="C973" s="16"/>
      <c r="D973" s="16"/>
      <c r="E973" s="32"/>
      <c r="F973" s="16"/>
      <c r="G973" s="16"/>
      <c r="H973" s="16"/>
      <c r="I973" s="16"/>
      <c r="J973" s="16"/>
      <c r="K973" s="16"/>
      <c r="L973" s="32"/>
      <c r="M973" s="16"/>
      <c r="N973" s="16"/>
      <c r="O973" s="16"/>
      <c r="P973" s="16"/>
      <c r="Y973" s="20"/>
      <c r="Z973" s="20"/>
      <c r="AA973" s="20"/>
      <c r="AB973" s="20"/>
      <c r="AC973" s="20"/>
      <c r="AD973" s="20"/>
    </row>
    <row r="974" spans="3:30" s="1" customFormat="1">
      <c r="C974" s="16"/>
      <c r="D974" s="16"/>
      <c r="E974" s="32"/>
      <c r="F974" s="16"/>
      <c r="G974" s="16"/>
      <c r="H974" s="16"/>
      <c r="I974" s="16"/>
      <c r="J974" s="16"/>
      <c r="K974" s="16"/>
      <c r="L974" s="32"/>
      <c r="M974" s="16"/>
      <c r="N974" s="16"/>
      <c r="O974" s="16"/>
      <c r="P974" s="16"/>
      <c r="Y974" s="20"/>
      <c r="Z974" s="20"/>
      <c r="AA974" s="20"/>
      <c r="AB974" s="20"/>
      <c r="AC974" s="20"/>
      <c r="AD974" s="20"/>
    </row>
    <row r="975" spans="3:30" s="1" customFormat="1">
      <c r="C975" s="16"/>
      <c r="D975" s="16"/>
      <c r="E975" s="32"/>
      <c r="F975" s="16"/>
      <c r="G975" s="16"/>
      <c r="H975" s="16"/>
      <c r="I975" s="16"/>
      <c r="J975" s="16"/>
      <c r="K975" s="16"/>
      <c r="L975" s="32"/>
      <c r="M975" s="16"/>
      <c r="N975" s="16"/>
      <c r="O975" s="16"/>
      <c r="P975" s="16"/>
      <c r="Y975" s="20"/>
      <c r="Z975" s="20"/>
      <c r="AA975" s="20"/>
      <c r="AB975" s="20"/>
      <c r="AC975" s="20"/>
      <c r="AD975" s="20"/>
    </row>
    <row r="976" spans="3:30" s="1" customFormat="1">
      <c r="C976" s="16"/>
      <c r="D976" s="16"/>
      <c r="E976" s="32"/>
      <c r="F976" s="16"/>
      <c r="G976" s="16"/>
      <c r="H976" s="16"/>
      <c r="I976" s="16"/>
      <c r="J976" s="16"/>
      <c r="K976" s="16"/>
      <c r="L976" s="32"/>
      <c r="M976" s="16"/>
      <c r="N976" s="16"/>
      <c r="O976" s="16"/>
      <c r="P976" s="16"/>
      <c r="Y976" s="20"/>
      <c r="Z976" s="20"/>
      <c r="AA976" s="20"/>
      <c r="AB976" s="20"/>
      <c r="AC976" s="20"/>
      <c r="AD976" s="20"/>
    </row>
    <row r="977" spans="3:30" s="1" customFormat="1">
      <c r="C977" s="16"/>
      <c r="D977" s="16"/>
      <c r="E977" s="32"/>
      <c r="F977" s="16"/>
      <c r="G977" s="16"/>
      <c r="H977" s="16"/>
      <c r="I977" s="16"/>
      <c r="J977" s="16"/>
      <c r="K977" s="16"/>
      <c r="L977" s="32"/>
      <c r="M977" s="16"/>
      <c r="N977" s="16"/>
      <c r="O977" s="16"/>
      <c r="P977" s="16"/>
      <c r="Y977" s="20"/>
      <c r="Z977" s="20"/>
      <c r="AA977" s="20"/>
      <c r="AB977" s="20"/>
      <c r="AC977" s="20"/>
      <c r="AD977" s="20"/>
    </row>
    <row r="978" spans="3:30" s="1" customFormat="1">
      <c r="C978" s="16"/>
      <c r="D978" s="16"/>
      <c r="E978" s="32"/>
      <c r="F978" s="16"/>
      <c r="G978" s="16"/>
      <c r="H978" s="16"/>
      <c r="I978" s="16"/>
      <c r="J978" s="16"/>
      <c r="K978" s="16"/>
      <c r="L978" s="32"/>
      <c r="M978" s="16"/>
      <c r="N978" s="16"/>
      <c r="O978" s="16"/>
      <c r="P978" s="16"/>
      <c r="Y978" s="20"/>
      <c r="Z978" s="20"/>
      <c r="AA978" s="20"/>
      <c r="AB978" s="20"/>
      <c r="AC978" s="20"/>
      <c r="AD978" s="20"/>
    </row>
    <row r="979" spans="3:30" s="1" customFormat="1">
      <c r="C979" s="16"/>
      <c r="D979" s="16"/>
      <c r="E979" s="32"/>
      <c r="F979" s="16"/>
      <c r="G979" s="16"/>
      <c r="H979" s="16"/>
      <c r="I979" s="16"/>
      <c r="J979" s="16"/>
      <c r="K979" s="16"/>
      <c r="L979" s="32"/>
      <c r="M979" s="16"/>
      <c r="N979" s="16"/>
      <c r="O979" s="16"/>
      <c r="P979" s="16"/>
      <c r="Y979" s="20"/>
      <c r="Z979" s="20"/>
      <c r="AA979" s="20"/>
      <c r="AB979" s="20"/>
      <c r="AC979" s="20"/>
      <c r="AD979" s="20"/>
    </row>
    <row r="980" spans="3:30" s="1" customFormat="1">
      <c r="C980" s="16"/>
      <c r="D980" s="16"/>
      <c r="E980" s="32"/>
      <c r="F980" s="16"/>
      <c r="G980" s="16"/>
      <c r="H980" s="16"/>
      <c r="I980" s="16"/>
      <c r="J980" s="16"/>
      <c r="K980" s="16"/>
      <c r="L980" s="32"/>
      <c r="M980" s="16"/>
      <c r="N980" s="16"/>
      <c r="O980" s="16"/>
      <c r="P980" s="16"/>
      <c r="Y980" s="20"/>
      <c r="Z980" s="20"/>
      <c r="AA980" s="20"/>
      <c r="AB980" s="20"/>
      <c r="AC980" s="20"/>
      <c r="AD980" s="20"/>
    </row>
    <row r="981" spans="3:30" s="1" customFormat="1">
      <c r="C981" s="16"/>
      <c r="D981" s="16"/>
      <c r="E981" s="32"/>
      <c r="F981" s="16"/>
      <c r="G981" s="16"/>
      <c r="H981" s="16"/>
      <c r="I981" s="16"/>
      <c r="J981" s="16"/>
      <c r="K981" s="16"/>
      <c r="L981" s="32"/>
      <c r="M981" s="16"/>
      <c r="N981" s="16"/>
      <c r="O981" s="16"/>
      <c r="P981" s="16"/>
      <c r="Y981" s="20"/>
      <c r="Z981" s="20"/>
      <c r="AA981" s="20"/>
      <c r="AB981" s="20"/>
      <c r="AC981" s="20"/>
      <c r="AD981" s="20"/>
    </row>
    <row r="982" spans="3:30" s="1" customFormat="1">
      <c r="C982" s="16"/>
      <c r="D982" s="16"/>
      <c r="E982" s="32"/>
      <c r="F982" s="16"/>
      <c r="G982" s="16"/>
      <c r="H982" s="16"/>
      <c r="I982" s="16"/>
      <c r="J982" s="16"/>
      <c r="K982" s="16"/>
      <c r="L982" s="32"/>
      <c r="M982" s="16"/>
      <c r="N982" s="16"/>
      <c r="O982" s="16"/>
      <c r="P982" s="16"/>
      <c r="Y982" s="20"/>
      <c r="Z982" s="20"/>
      <c r="AA982" s="20"/>
      <c r="AB982" s="20"/>
      <c r="AC982" s="20"/>
      <c r="AD982" s="20"/>
    </row>
    <row r="983" spans="3:30" s="1" customFormat="1">
      <c r="C983" s="16"/>
      <c r="D983" s="16"/>
      <c r="E983" s="32"/>
      <c r="F983" s="16"/>
      <c r="G983" s="16"/>
      <c r="H983" s="16"/>
      <c r="I983" s="16"/>
      <c r="J983" s="16"/>
      <c r="K983" s="16"/>
      <c r="L983" s="32"/>
      <c r="M983" s="16"/>
      <c r="N983" s="16"/>
      <c r="O983" s="16"/>
      <c r="P983" s="16"/>
      <c r="Y983" s="20"/>
      <c r="Z983" s="20"/>
      <c r="AA983" s="20"/>
      <c r="AB983" s="20"/>
      <c r="AC983" s="20"/>
      <c r="AD983" s="20"/>
    </row>
    <row r="984" spans="3:30" s="1" customFormat="1">
      <c r="C984" s="16"/>
      <c r="D984" s="16"/>
      <c r="E984" s="32"/>
      <c r="F984" s="16"/>
      <c r="G984" s="16"/>
      <c r="H984" s="16"/>
      <c r="I984" s="16"/>
      <c r="J984" s="16"/>
      <c r="K984" s="16"/>
      <c r="L984" s="32"/>
      <c r="M984" s="16"/>
      <c r="N984" s="16"/>
      <c r="O984" s="16"/>
      <c r="P984" s="16"/>
      <c r="Y984" s="20"/>
      <c r="Z984" s="20"/>
      <c r="AA984" s="20"/>
      <c r="AB984" s="20"/>
      <c r="AC984" s="20"/>
      <c r="AD984" s="20"/>
    </row>
    <row r="985" spans="3:30" s="1" customFormat="1">
      <c r="C985" s="16"/>
      <c r="D985" s="16"/>
      <c r="E985" s="32"/>
      <c r="F985" s="16"/>
      <c r="G985" s="16"/>
      <c r="H985" s="16"/>
      <c r="I985" s="16"/>
      <c r="J985" s="16"/>
      <c r="K985" s="16"/>
      <c r="L985" s="32"/>
      <c r="M985" s="16"/>
      <c r="N985" s="16"/>
      <c r="O985" s="16"/>
      <c r="P985" s="16"/>
      <c r="Y985" s="20"/>
      <c r="Z985" s="20"/>
      <c r="AA985" s="20"/>
      <c r="AB985" s="20"/>
      <c r="AC985" s="20"/>
      <c r="AD985" s="20"/>
    </row>
    <row r="986" spans="3:30" s="1" customFormat="1">
      <c r="C986" s="16"/>
      <c r="D986" s="16"/>
      <c r="E986" s="32"/>
      <c r="F986" s="16"/>
      <c r="G986" s="16"/>
      <c r="H986" s="16"/>
      <c r="I986" s="16"/>
      <c r="J986" s="16"/>
      <c r="K986" s="16"/>
      <c r="L986" s="32"/>
      <c r="M986" s="16"/>
      <c r="N986" s="16"/>
      <c r="O986" s="16"/>
      <c r="P986" s="16"/>
      <c r="Y986" s="20"/>
      <c r="Z986" s="20"/>
      <c r="AA986" s="20"/>
      <c r="AB986" s="20"/>
      <c r="AC986" s="20"/>
      <c r="AD986" s="20"/>
    </row>
    <row r="987" spans="3:30" s="1" customFormat="1">
      <c r="C987" s="16"/>
      <c r="D987" s="16"/>
      <c r="E987" s="32"/>
      <c r="F987" s="16"/>
      <c r="G987" s="16"/>
      <c r="H987" s="16"/>
      <c r="I987" s="16"/>
      <c r="J987" s="16"/>
      <c r="K987" s="16"/>
      <c r="L987" s="32"/>
      <c r="M987" s="16"/>
      <c r="N987" s="16"/>
      <c r="O987" s="16"/>
      <c r="P987" s="16"/>
      <c r="Y987" s="20"/>
      <c r="Z987" s="20"/>
      <c r="AA987" s="20"/>
      <c r="AB987" s="20"/>
      <c r="AC987" s="20"/>
      <c r="AD987" s="20"/>
    </row>
    <row r="988" spans="3:30" s="1" customFormat="1">
      <c r="C988" s="16"/>
      <c r="D988" s="16"/>
      <c r="E988" s="32"/>
      <c r="F988" s="16"/>
      <c r="G988" s="16"/>
      <c r="H988" s="16"/>
      <c r="I988" s="16"/>
      <c r="J988" s="16"/>
      <c r="K988" s="16"/>
      <c r="L988" s="32"/>
      <c r="M988" s="16"/>
      <c r="N988" s="16"/>
      <c r="O988" s="16"/>
      <c r="P988" s="16"/>
      <c r="Y988" s="20"/>
      <c r="Z988" s="20"/>
      <c r="AA988" s="20"/>
      <c r="AB988" s="20"/>
      <c r="AC988" s="20"/>
      <c r="AD988" s="20"/>
    </row>
    <row r="989" spans="3:30" s="1" customFormat="1">
      <c r="C989" s="16"/>
      <c r="D989" s="16"/>
      <c r="E989" s="32"/>
      <c r="F989" s="16"/>
      <c r="G989" s="16"/>
      <c r="H989" s="16"/>
      <c r="I989" s="16"/>
      <c r="J989" s="16"/>
      <c r="K989" s="16"/>
      <c r="L989" s="32"/>
      <c r="M989" s="16"/>
      <c r="N989" s="16"/>
      <c r="O989" s="16"/>
      <c r="P989" s="16"/>
      <c r="Y989" s="20"/>
      <c r="Z989" s="20"/>
      <c r="AA989" s="20"/>
      <c r="AB989" s="20"/>
      <c r="AC989" s="20"/>
      <c r="AD989" s="20"/>
    </row>
    <row r="990" spans="3:30" s="1" customFormat="1">
      <c r="C990" s="16"/>
      <c r="D990" s="16"/>
      <c r="E990" s="32"/>
      <c r="F990" s="16"/>
      <c r="G990" s="16"/>
      <c r="H990" s="16"/>
      <c r="I990" s="16"/>
      <c r="J990" s="16"/>
      <c r="K990" s="16"/>
      <c r="L990" s="32"/>
      <c r="M990" s="16"/>
      <c r="N990" s="16"/>
      <c r="O990" s="16"/>
      <c r="P990" s="16"/>
      <c r="Y990" s="20"/>
      <c r="Z990" s="20"/>
      <c r="AA990" s="20"/>
      <c r="AB990" s="20"/>
      <c r="AC990" s="20"/>
      <c r="AD990" s="20"/>
    </row>
    <row r="991" spans="3:30" s="1" customFormat="1">
      <c r="C991" s="16"/>
      <c r="D991" s="16"/>
      <c r="E991" s="32"/>
      <c r="F991" s="16"/>
      <c r="G991" s="16"/>
      <c r="H991" s="16"/>
      <c r="I991" s="16"/>
      <c r="J991" s="16"/>
      <c r="K991" s="16"/>
      <c r="L991" s="32"/>
      <c r="M991" s="16"/>
      <c r="N991" s="16"/>
      <c r="O991" s="16"/>
      <c r="P991" s="16"/>
      <c r="Y991" s="20"/>
      <c r="Z991" s="20"/>
      <c r="AA991" s="20"/>
      <c r="AB991" s="20"/>
      <c r="AC991" s="20"/>
      <c r="AD991" s="20"/>
    </row>
    <row r="992" spans="3:30" s="1" customFormat="1">
      <c r="C992" s="16"/>
      <c r="D992" s="16"/>
      <c r="E992" s="32"/>
      <c r="F992" s="16"/>
      <c r="G992" s="16"/>
      <c r="H992" s="16"/>
      <c r="I992" s="16"/>
      <c r="J992" s="16"/>
      <c r="K992" s="16"/>
      <c r="L992" s="32"/>
      <c r="M992" s="16"/>
      <c r="N992" s="16"/>
      <c r="O992" s="16"/>
      <c r="P992" s="16"/>
      <c r="Y992" s="20"/>
      <c r="Z992" s="20"/>
      <c r="AA992" s="20"/>
      <c r="AB992" s="20"/>
      <c r="AC992" s="20"/>
      <c r="AD992" s="20"/>
    </row>
    <row r="993" spans="3:30" s="1" customFormat="1">
      <c r="C993" s="16"/>
      <c r="D993" s="16"/>
      <c r="E993" s="32"/>
      <c r="F993" s="16"/>
      <c r="G993" s="16"/>
      <c r="H993" s="16"/>
      <c r="I993" s="16"/>
      <c r="J993" s="16"/>
      <c r="K993" s="16"/>
      <c r="L993" s="32"/>
      <c r="M993" s="16"/>
      <c r="N993" s="16"/>
      <c r="O993" s="16"/>
      <c r="P993" s="16"/>
      <c r="Y993" s="20"/>
      <c r="Z993" s="20"/>
      <c r="AA993" s="20"/>
      <c r="AB993" s="20"/>
      <c r="AC993" s="20"/>
      <c r="AD993" s="20"/>
    </row>
    <row r="994" spans="3:30" s="1" customFormat="1">
      <c r="C994" s="16"/>
      <c r="D994" s="16"/>
      <c r="E994" s="32"/>
      <c r="F994" s="16"/>
      <c r="G994" s="16"/>
      <c r="H994" s="16"/>
      <c r="I994" s="16"/>
      <c r="J994" s="16"/>
      <c r="K994" s="16"/>
      <c r="L994" s="32"/>
      <c r="M994" s="16"/>
      <c r="N994" s="16"/>
      <c r="O994" s="16"/>
      <c r="P994" s="16"/>
      <c r="Y994" s="20"/>
      <c r="Z994" s="20"/>
      <c r="AA994" s="20"/>
      <c r="AB994" s="20"/>
      <c r="AC994" s="20"/>
      <c r="AD994" s="20"/>
    </row>
    <row r="995" spans="3:30" s="1" customFormat="1">
      <c r="C995" s="16"/>
      <c r="D995" s="16"/>
      <c r="E995" s="32"/>
      <c r="F995" s="16"/>
      <c r="G995" s="16"/>
      <c r="H995" s="16"/>
      <c r="I995" s="16"/>
      <c r="J995" s="16"/>
      <c r="K995" s="16"/>
      <c r="L995" s="32"/>
      <c r="M995" s="16"/>
      <c r="N995" s="16"/>
      <c r="O995" s="16"/>
      <c r="P995" s="16"/>
      <c r="Y995" s="20"/>
      <c r="Z995" s="20"/>
      <c r="AA995" s="20"/>
      <c r="AB995" s="20"/>
      <c r="AC995" s="20"/>
      <c r="AD995" s="20"/>
    </row>
    <row r="996" spans="3:30" s="1" customFormat="1">
      <c r="C996" s="16"/>
      <c r="D996" s="16"/>
      <c r="E996" s="32"/>
      <c r="F996" s="16"/>
      <c r="G996" s="16"/>
      <c r="H996" s="16"/>
      <c r="I996" s="16"/>
      <c r="J996" s="16"/>
      <c r="K996" s="16"/>
      <c r="L996" s="32"/>
      <c r="M996" s="16"/>
      <c r="N996" s="16"/>
      <c r="O996" s="16"/>
      <c r="P996" s="16"/>
      <c r="Y996" s="20"/>
      <c r="Z996" s="20"/>
      <c r="AA996" s="20"/>
      <c r="AB996" s="20"/>
      <c r="AC996" s="20"/>
      <c r="AD996" s="20"/>
    </row>
    <row r="997" spans="3:30" s="1" customFormat="1">
      <c r="C997" s="16"/>
      <c r="D997" s="16"/>
      <c r="E997" s="32"/>
      <c r="F997" s="16"/>
      <c r="G997" s="16"/>
      <c r="H997" s="16"/>
      <c r="I997" s="16"/>
      <c r="J997" s="16"/>
      <c r="K997" s="16"/>
      <c r="L997" s="32"/>
      <c r="M997" s="16"/>
      <c r="N997" s="16"/>
      <c r="O997" s="16"/>
      <c r="P997" s="16"/>
      <c r="Y997" s="20"/>
      <c r="Z997" s="20"/>
      <c r="AA997" s="20"/>
      <c r="AB997" s="20"/>
      <c r="AC997" s="20"/>
      <c r="AD997" s="20"/>
    </row>
    <row r="998" spans="3:30" s="1" customFormat="1">
      <c r="C998" s="16"/>
      <c r="D998" s="16"/>
      <c r="E998" s="32"/>
      <c r="F998" s="16"/>
      <c r="G998" s="16"/>
      <c r="H998" s="16"/>
      <c r="I998" s="16"/>
      <c r="J998" s="16"/>
      <c r="K998" s="16"/>
      <c r="L998" s="32"/>
      <c r="M998" s="16"/>
      <c r="N998" s="16"/>
      <c r="O998" s="16"/>
      <c r="P998" s="16"/>
      <c r="Y998" s="20"/>
      <c r="Z998" s="20"/>
      <c r="AA998" s="20"/>
      <c r="AB998" s="20"/>
      <c r="AC998" s="20"/>
      <c r="AD998" s="20"/>
    </row>
    <row r="999" spans="3:30" s="1" customFormat="1">
      <c r="C999" s="16"/>
      <c r="D999" s="16"/>
      <c r="E999" s="32"/>
      <c r="F999" s="16"/>
      <c r="G999" s="16"/>
      <c r="H999" s="16"/>
      <c r="I999" s="16"/>
      <c r="J999" s="16"/>
      <c r="K999" s="16"/>
      <c r="L999" s="32"/>
      <c r="M999" s="16"/>
      <c r="N999" s="16"/>
      <c r="O999" s="16"/>
      <c r="P999" s="16"/>
      <c r="Y999" s="20"/>
      <c r="Z999" s="20"/>
      <c r="AA999" s="20"/>
      <c r="AB999" s="20"/>
      <c r="AC999" s="20"/>
      <c r="AD999" s="20"/>
    </row>
    <row r="1000" spans="3:30" s="1" customFormat="1">
      <c r="C1000" s="16"/>
      <c r="D1000" s="16"/>
      <c r="E1000" s="32"/>
      <c r="F1000" s="16"/>
      <c r="G1000" s="16"/>
      <c r="H1000" s="16"/>
      <c r="I1000" s="16"/>
      <c r="J1000" s="16"/>
      <c r="K1000" s="16"/>
      <c r="L1000" s="32"/>
      <c r="M1000" s="16"/>
      <c r="N1000" s="16"/>
      <c r="O1000" s="16"/>
      <c r="P1000" s="16"/>
      <c r="Y1000" s="20"/>
      <c r="Z1000" s="20"/>
      <c r="AA1000" s="20"/>
      <c r="AB1000" s="20"/>
      <c r="AC1000" s="20"/>
      <c r="AD1000" s="20"/>
    </row>
    <row r="1001" spans="3:30" s="1" customFormat="1">
      <c r="C1001" s="16"/>
      <c r="D1001" s="16"/>
      <c r="E1001" s="32"/>
      <c r="F1001" s="16"/>
      <c r="G1001" s="16"/>
      <c r="H1001" s="16"/>
      <c r="I1001" s="16"/>
      <c r="J1001" s="16"/>
      <c r="K1001" s="16"/>
      <c r="L1001" s="32"/>
      <c r="M1001" s="16"/>
      <c r="N1001" s="16"/>
      <c r="O1001" s="16"/>
      <c r="P1001" s="16"/>
      <c r="Y1001" s="20"/>
      <c r="Z1001" s="20"/>
      <c r="AA1001" s="20"/>
      <c r="AB1001" s="20"/>
      <c r="AC1001" s="20"/>
      <c r="AD1001" s="20"/>
    </row>
    <row r="1002" spans="3:30" s="1" customFormat="1">
      <c r="C1002" s="16"/>
      <c r="D1002" s="16"/>
      <c r="E1002" s="32"/>
      <c r="F1002" s="16"/>
      <c r="G1002" s="16"/>
      <c r="H1002" s="16"/>
      <c r="I1002" s="16"/>
      <c r="J1002" s="16"/>
      <c r="K1002" s="16"/>
      <c r="L1002" s="32"/>
      <c r="M1002" s="16"/>
      <c r="N1002" s="16"/>
      <c r="O1002" s="16"/>
      <c r="P1002" s="16"/>
      <c r="Y1002" s="20"/>
      <c r="Z1002" s="20"/>
      <c r="AA1002" s="20"/>
      <c r="AB1002" s="20"/>
      <c r="AC1002" s="20"/>
      <c r="AD1002" s="20"/>
    </row>
    <row r="1003" spans="3:30" s="1" customFormat="1">
      <c r="C1003" s="16"/>
      <c r="D1003" s="16"/>
      <c r="E1003" s="32"/>
      <c r="F1003" s="16"/>
      <c r="G1003" s="16"/>
      <c r="H1003" s="16"/>
      <c r="I1003" s="16"/>
      <c r="J1003" s="16"/>
      <c r="K1003" s="16"/>
      <c r="L1003" s="32"/>
      <c r="M1003" s="16"/>
      <c r="N1003" s="16"/>
      <c r="O1003" s="16"/>
      <c r="P1003" s="16"/>
      <c r="Y1003" s="20"/>
      <c r="Z1003" s="20"/>
      <c r="AA1003" s="20"/>
      <c r="AB1003" s="20"/>
      <c r="AC1003" s="20"/>
      <c r="AD1003" s="20"/>
    </row>
    <row r="1004" spans="3:30" s="1" customFormat="1">
      <c r="C1004" s="16"/>
      <c r="D1004" s="16"/>
      <c r="E1004" s="32"/>
      <c r="F1004" s="16"/>
      <c r="G1004" s="16"/>
      <c r="H1004" s="16"/>
      <c r="I1004" s="16"/>
      <c r="J1004" s="16"/>
      <c r="K1004" s="16"/>
      <c r="L1004" s="32"/>
      <c r="M1004" s="16"/>
      <c r="N1004" s="16"/>
      <c r="O1004" s="16"/>
      <c r="P1004" s="16"/>
      <c r="Y1004" s="20"/>
      <c r="Z1004" s="20"/>
      <c r="AA1004" s="20"/>
      <c r="AB1004" s="20"/>
      <c r="AC1004" s="20"/>
      <c r="AD1004" s="20"/>
    </row>
    <row r="1005" spans="3:30" s="1" customFormat="1">
      <c r="C1005" s="16"/>
      <c r="D1005" s="16"/>
      <c r="E1005" s="32"/>
      <c r="F1005" s="16"/>
      <c r="G1005" s="16"/>
      <c r="H1005" s="16"/>
      <c r="I1005" s="16"/>
      <c r="J1005" s="16"/>
      <c r="K1005" s="16"/>
      <c r="L1005" s="32"/>
      <c r="M1005" s="16"/>
      <c r="N1005" s="16"/>
      <c r="O1005" s="16"/>
      <c r="P1005" s="16"/>
      <c r="Y1005" s="20"/>
      <c r="Z1005" s="20"/>
      <c r="AA1005" s="20"/>
      <c r="AB1005" s="20"/>
      <c r="AC1005" s="20"/>
      <c r="AD1005" s="20"/>
    </row>
    <row r="1006" spans="3:30" s="1" customFormat="1">
      <c r="C1006" s="16"/>
      <c r="D1006" s="16"/>
      <c r="E1006" s="32"/>
      <c r="F1006" s="16"/>
      <c r="G1006" s="16"/>
      <c r="H1006" s="16"/>
      <c r="I1006" s="16"/>
      <c r="J1006" s="16"/>
      <c r="K1006" s="16"/>
      <c r="L1006" s="32"/>
      <c r="M1006" s="16"/>
      <c r="N1006" s="16"/>
      <c r="O1006" s="16"/>
      <c r="P1006" s="16"/>
      <c r="Y1006" s="20"/>
      <c r="Z1006" s="20"/>
      <c r="AA1006" s="20"/>
      <c r="AB1006" s="20"/>
      <c r="AC1006" s="20"/>
      <c r="AD1006" s="20"/>
    </row>
    <row r="1007" spans="3:30" s="1" customFormat="1">
      <c r="C1007" s="16"/>
      <c r="D1007" s="16"/>
      <c r="E1007" s="32"/>
      <c r="F1007" s="16"/>
      <c r="G1007" s="16"/>
      <c r="H1007" s="16"/>
      <c r="I1007" s="16"/>
      <c r="J1007" s="16"/>
      <c r="K1007" s="16"/>
      <c r="L1007" s="32"/>
      <c r="M1007" s="16"/>
      <c r="N1007" s="16"/>
      <c r="O1007" s="16"/>
      <c r="P1007" s="16"/>
      <c r="Y1007" s="20"/>
      <c r="Z1007" s="20"/>
      <c r="AA1007" s="20"/>
      <c r="AB1007" s="20"/>
      <c r="AC1007" s="20"/>
      <c r="AD1007" s="20"/>
    </row>
    <row r="1008" spans="3:30" s="1" customFormat="1">
      <c r="C1008" s="16"/>
      <c r="D1008" s="16"/>
      <c r="E1008" s="32"/>
      <c r="F1008" s="16"/>
      <c r="G1008" s="16"/>
      <c r="H1008" s="16"/>
      <c r="I1008" s="16"/>
      <c r="J1008" s="16"/>
      <c r="K1008" s="16"/>
      <c r="L1008" s="32"/>
      <c r="M1008" s="16"/>
      <c r="N1008" s="16"/>
      <c r="O1008" s="16"/>
      <c r="P1008" s="16"/>
      <c r="Y1008" s="20"/>
      <c r="Z1008" s="20"/>
      <c r="AA1008" s="20"/>
      <c r="AB1008" s="20"/>
      <c r="AC1008" s="20"/>
      <c r="AD1008" s="20"/>
    </row>
    <row r="1009" spans="3:30" s="1" customFormat="1">
      <c r="C1009" s="16"/>
      <c r="D1009" s="16"/>
      <c r="E1009" s="32"/>
      <c r="F1009" s="16"/>
      <c r="G1009" s="16"/>
      <c r="H1009" s="16"/>
      <c r="I1009" s="16"/>
      <c r="J1009" s="16"/>
      <c r="K1009" s="16"/>
      <c r="L1009" s="32"/>
      <c r="M1009" s="16"/>
      <c r="N1009" s="16"/>
      <c r="O1009" s="16"/>
      <c r="P1009" s="16"/>
      <c r="Y1009" s="20"/>
      <c r="Z1009" s="20"/>
      <c r="AA1009" s="20"/>
      <c r="AB1009" s="20"/>
      <c r="AC1009" s="20"/>
      <c r="AD1009" s="20"/>
    </row>
    <row r="1010" spans="3:30" s="1" customFormat="1">
      <c r="C1010" s="16"/>
      <c r="D1010" s="16"/>
      <c r="E1010" s="32"/>
      <c r="F1010" s="16"/>
      <c r="G1010" s="16"/>
      <c r="H1010" s="16"/>
      <c r="I1010" s="16"/>
      <c r="J1010" s="16"/>
      <c r="K1010" s="16"/>
      <c r="L1010" s="32"/>
      <c r="M1010" s="16"/>
      <c r="N1010" s="16"/>
      <c r="O1010" s="16"/>
      <c r="P1010" s="16"/>
      <c r="Y1010" s="20"/>
      <c r="Z1010" s="20"/>
      <c r="AA1010" s="20"/>
      <c r="AB1010" s="20"/>
      <c r="AC1010" s="20"/>
      <c r="AD1010" s="20"/>
    </row>
    <row r="1011" spans="3:30" s="1" customFormat="1">
      <c r="C1011" s="16"/>
      <c r="D1011" s="16"/>
      <c r="E1011" s="32"/>
      <c r="F1011" s="16"/>
      <c r="G1011" s="16"/>
      <c r="H1011" s="16"/>
      <c r="I1011" s="16"/>
      <c r="J1011" s="16"/>
      <c r="K1011" s="16"/>
      <c r="L1011" s="32"/>
      <c r="M1011" s="16"/>
      <c r="N1011" s="16"/>
      <c r="O1011" s="16"/>
      <c r="P1011" s="16"/>
      <c r="Y1011" s="20"/>
      <c r="Z1011" s="20"/>
      <c r="AA1011" s="20"/>
      <c r="AB1011" s="20"/>
      <c r="AC1011" s="20"/>
      <c r="AD1011" s="20"/>
    </row>
    <row r="1012" spans="3:30" s="1" customFormat="1">
      <c r="C1012" s="16"/>
      <c r="D1012" s="16"/>
      <c r="E1012" s="32"/>
      <c r="F1012" s="16"/>
      <c r="G1012" s="16"/>
      <c r="H1012" s="16"/>
      <c r="I1012" s="16"/>
      <c r="J1012" s="16"/>
      <c r="K1012" s="16"/>
      <c r="L1012" s="32"/>
      <c r="M1012" s="16"/>
      <c r="N1012" s="16"/>
      <c r="O1012" s="16"/>
      <c r="P1012" s="16"/>
      <c r="Y1012" s="20"/>
      <c r="Z1012" s="20"/>
      <c r="AA1012" s="20"/>
      <c r="AB1012" s="20"/>
      <c r="AC1012" s="20"/>
      <c r="AD1012" s="20"/>
    </row>
    <row r="1013" spans="3:30" s="1" customFormat="1">
      <c r="C1013" s="16"/>
      <c r="D1013" s="16"/>
      <c r="E1013" s="32"/>
      <c r="F1013" s="16"/>
      <c r="G1013" s="16"/>
      <c r="H1013" s="16"/>
      <c r="I1013" s="16"/>
      <c r="J1013" s="16"/>
      <c r="K1013" s="16"/>
      <c r="L1013" s="32"/>
      <c r="M1013" s="16"/>
      <c r="N1013" s="16"/>
      <c r="O1013" s="16"/>
      <c r="P1013" s="16"/>
      <c r="Y1013" s="20"/>
      <c r="Z1013" s="20"/>
      <c r="AA1013" s="20"/>
      <c r="AB1013" s="20"/>
      <c r="AC1013" s="20"/>
      <c r="AD1013" s="20"/>
    </row>
    <row r="1014" spans="3:30" s="1" customFormat="1">
      <c r="C1014" s="16"/>
      <c r="D1014" s="16"/>
      <c r="E1014" s="32"/>
      <c r="F1014" s="16"/>
      <c r="G1014" s="16"/>
      <c r="H1014" s="16"/>
      <c r="I1014" s="16"/>
      <c r="J1014" s="16"/>
      <c r="K1014" s="16"/>
      <c r="L1014" s="32"/>
      <c r="M1014" s="16"/>
      <c r="N1014" s="16"/>
      <c r="O1014" s="16"/>
      <c r="P1014" s="16"/>
      <c r="Y1014" s="20"/>
      <c r="Z1014" s="20"/>
      <c r="AA1014" s="20"/>
      <c r="AB1014" s="20"/>
      <c r="AC1014" s="20"/>
      <c r="AD1014" s="20"/>
    </row>
    <row r="1015" spans="3:30" s="1" customFormat="1">
      <c r="C1015" s="16"/>
      <c r="D1015" s="16"/>
      <c r="E1015" s="32"/>
      <c r="F1015" s="16"/>
      <c r="G1015" s="16"/>
      <c r="H1015" s="16"/>
      <c r="I1015" s="16"/>
      <c r="J1015" s="16"/>
      <c r="K1015" s="16"/>
      <c r="L1015" s="32"/>
      <c r="M1015" s="16"/>
      <c r="N1015" s="16"/>
      <c r="O1015" s="16"/>
      <c r="P1015" s="16"/>
      <c r="Y1015" s="20"/>
      <c r="Z1015" s="20"/>
      <c r="AA1015" s="20"/>
      <c r="AB1015" s="20"/>
      <c r="AC1015" s="20"/>
      <c r="AD1015" s="20"/>
    </row>
    <row r="1016" spans="3:30" s="1" customFormat="1">
      <c r="C1016" s="16"/>
      <c r="D1016" s="16"/>
      <c r="E1016" s="32"/>
      <c r="F1016" s="16"/>
      <c r="G1016" s="16"/>
      <c r="H1016" s="16"/>
      <c r="I1016" s="16"/>
      <c r="J1016" s="16"/>
      <c r="K1016" s="16"/>
      <c r="L1016" s="32"/>
      <c r="M1016" s="16"/>
      <c r="N1016" s="16"/>
      <c r="O1016" s="16"/>
      <c r="P1016" s="16"/>
      <c r="Y1016" s="20"/>
      <c r="Z1016" s="20"/>
      <c r="AA1016" s="20"/>
      <c r="AB1016" s="20"/>
      <c r="AC1016" s="20"/>
      <c r="AD1016" s="20"/>
    </row>
    <row r="1017" spans="3:30" s="1" customFormat="1">
      <c r="C1017" s="16"/>
      <c r="D1017" s="16"/>
      <c r="E1017" s="32"/>
      <c r="F1017" s="16"/>
      <c r="G1017" s="16"/>
      <c r="H1017" s="16"/>
      <c r="I1017" s="16"/>
      <c r="J1017" s="16"/>
      <c r="K1017" s="16"/>
      <c r="L1017" s="32"/>
      <c r="M1017" s="16"/>
      <c r="N1017" s="16"/>
      <c r="O1017" s="16"/>
      <c r="P1017" s="16"/>
      <c r="Y1017" s="20"/>
      <c r="Z1017" s="20"/>
      <c r="AA1017" s="20"/>
      <c r="AB1017" s="20"/>
      <c r="AC1017" s="20"/>
      <c r="AD1017" s="20"/>
    </row>
    <row r="1018" spans="3:30" s="1" customFormat="1">
      <c r="C1018" s="16"/>
      <c r="D1018" s="16"/>
      <c r="E1018" s="32"/>
      <c r="F1018" s="16"/>
      <c r="G1018" s="16"/>
      <c r="H1018" s="16"/>
      <c r="I1018" s="16"/>
      <c r="J1018" s="16"/>
      <c r="K1018" s="16"/>
      <c r="L1018" s="32"/>
      <c r="M1018" s="16"/>
      <c r="N1018" s="16"/>
      <c r="O1018" s="16"/>
      <c r="P1018" s="16"/>
      <c r="Y1018" s="20"/>
      <c r="Z1018" s="20"/>
      <c r="AA1018" s="20"/>
      <c r="AB1018" s="20"/>
      <c r="AC1018" s="20"/>
      <c r="AD1018" s="20"/>
    </row>
    <row r="1019" spans="3:30" s="1" customFormat="1">
      <c r="C1019" s="16"/>
      <c r="D1019" s="16"/>
      <c r="E1019" s="32"/>
      <c r="F1019" s="16"/>
      <c r="G1019" s="16"/>
      <c r="H1019" s="16"/>
      <c r="I1019" s="16"/>
      <c r="J1019" s="16"/>
      <c r="K1019" s="16"/>
      <c r="L1019" s="32"/>
      <c r="M1019" s="16"/>
      <c r="N1019" s="16"/>
      <c r="O1019" s="16"/>
      <c r="P1019" s="16"/>
      <c r="Y1019" s="20"/>
      <c r="Z1019" s="20"/>
      <c r="AA1019" s="20"/>
      <c r="AB1019" s="20"/>
      <c r="AC1019" s="20"/>
      <c r="AD1019" s="20"/>
    </row>
    <row r="1020" spans="3:30" s="1" customFormat="1">
      <c r="C1020" s="16"/>
      <c r="D1020" s="16"/>
      <c r="E1020" s="32"/>
      <c r="F1020" s="16"/>
      <c r="G1020" s="16"/>
      <c r="H1020" s="16"/>
      <c r="I1020" s="16"/>
      <c r="J1020" s="16"/>
      <c r="K1020" s="16"/>
      <c r="L1020" s="32"/>
      <c r="M1020" s="16"/>
      <c r="N1020" s="16"/>
      <c r="O1020" s="16"/>
      <c r="P1020" s="16"/>
      <c r="Y1020" s="20"/>
      <c r="Z1020" s="20"/>
      <c r="AA1020" s="20"/>
      <c r="AB1020" s="20"/>
      <c r="AC1020" s="20"/>
      <c r="AD1020" s="20"/>
    </row>
    <row r="1021" spans="3:30" s="1" customFormat="1">
      <c r="C1021" s="16"/>
      <c r="D1021" s="16"/>
      <c r="E1021" s="32"/>
      <c r="F1021" s="16"/>
      <c r="G1021" s="16"/>
      <c r="H1021" s="16"/>
      <c r="I1021" s="16"/>
      <c r="J1021" s="16"/>
      <c r="K1021" s="16"/>
      <c r="L1021" s="32"/>
      <c r="M1021" s="16"/>
      <c r="N1021" s="16"/>
      <c r="O1021" s="16"/>
      <c r="P1021" s="16"/>
      <c r="Y1021" s="20"/>
      <c r="Z1021" s="20"/>
      <c r="AA1021" s="20"/>
      <c r="AB1021" s="20"/>
      <c r="AC1021" s="20"/>
      <c r="AD1021" s="20"/>
    </row>
    <row r="1022" spans="3:30" s="1" customFormat="1">
      <c r="C1022" s="16"/>
      <c r="D1022" s="16"/>
      <c r="E1022" s="32"/>
      <c r="F1022" s="16"/>
      <c r="G1022" s="16"/>
      <c r="H1022" s="16"/>
      <c r="I1022" s="16"/>
      <c r="J1022" s="16"/>
      <c r="K1022" s="16"/>
      <c r="L1022" s="32"/>
      <c r="M1022" s="16"/>
      <c r="N1022" s="16"/>
      <c r="O1022" s="16"/>
      <c r="P1022" s="16"/>
      <c r="Y1022" s="20"/>
      <c r="Z1022" s="20"/>
      <c r="AA1022" s="20"/>
      <c r="AB1022" s="20"/>
      <c r="AC1022" s="20"/>
      <c r="AD1022" s="20"/>
    </row>
    <row r="1023" spans="3:30" s="1" customFormat="1">
      <c r="C1023" s="16"/>
      <c r="D1023" s="16"/>
      <c r="E1023" s="32"/>
      <c r="F1023" s="16"/>
      <c r="G1023" s="16"/>
      <c r="H1023" s="16"/>
      <c r="I1023" s="16"/>
      <c r="J1023" s="16"/>
      <c r="K1023" s="16"/>
      <c r="L1023" s="32"/>
      <c r="M1023" s="16"/>
      <c r="N1023" s="16"/>
      <c r="O1023" s="16"/>
      <c r="P1023" s="16"/>
      <c r="Y1023" s="20"/>
      <c r="Z1023" s="20"/>
      <c r="AA1023" s="20"/>
      <c r="AB1023" s="20"/>
      <c r="AC1023" s="20"/>
      <c r="AD1023" s="20"/>
    </row>
    <row r="1024" spans="3:30" s="1" customFormat="1">
      <c r="C1024" s="16"/>
      <c r="D1024" s="16"/>
      <c r="E1024" s="32"/>
      <c r="F1024" s="16"/>
      <c r="G1024" s="16"/>
      <c r="H1024" s="16"/>
      <c r="I1024" s="16"/>
      <c r="J1024" s="16"/>
      <c r="K1024" s="16"/>
      <c r="L1024" s="32"/>
      <c r="M1024" s="16"/>
      <c r="N1024" s="16"/>
      <c r="O1024" s="16"/>
      <c r="P1024" s="16"/>
      <c r="Y1024" s="20"/>
      <c r="Z1024" s="20"/>
      <c r="AA1024" s="20"/>
      <c r="AB1024" s="20"/>
      <c r="AC1024" s="20"/>
      <c r="AD1024" s="20"/>
    </row>
    <row r="1025" spans="3:30" s="1" customFormat="1">
      <c r="C1025" s="16"/>
      <c r="D1025" s="16"/>
      <c r="E1025" s="32"/>
      <c r="F1025" s="16"/>
      <c r="G1025" s="16"/>
      <c r="H1025" s="16"/>
      <c r="I1025" s="16"/>
      <c r="J1025" s="16"/>
      <c r="K1025" s="16"/>
      <c r="L1025" s="32"/>
      <c r="M1025" s="16"/>
      <c r="N1025" s="16"/>
      <c r="O1025" s="16"/>
      <c r="P1025" s="16"/>
      <c r="Y1025" s="20"/>
      <c r="Z1025" s="20"/>
      <c r="AA1025" s="20"/>
      <c r="AB1025" s="20"/>
      <c r="AC1025" s="20"/>
      <c r="AD1025" s="20"/>
    </row>
    <row r="1026" spans="3:30" s="1" customFormat="1">
      <c r="C1026" s="16"/>
      <c r="D1026" s="16"/>
      <c r="E1026" s="32"/>
      <c r="F1026" s="16"/>
      <c r="G1026" s="16"/>
      <c r="H1026" s="16"/>
      <c r="I1026" s="16"/>
      <c r="J1026" s="16"/>
      <c r="K1026" s="16"/>
      <c r="L1026" s="32"/>
      <c r="M1026" s="16"/>
      <c r="N1026" s="16"/>
      <c r="O1026" s="16"/>
      <c r="P1026" s="16"/>
      <c r="Y1026" s="20"/>
      <c r="Z1026" s="20"/>
      <c r="AA1026" s="20"/>
      <c r="AB1026" s="20"/>
      <c r="AC1026" s="20"/>
      <c r="AD1026" s="20"/>
    </row>
    <row r="1027" spans="3:30" s="1" customFormat="1">
      <c r="C1027" s="16"/>
      <c r="D1027" s="16"/>
      <c r="E1027" s="32"/>
      <c r="F1027" s="16"/>
      <c r="G1027" s="16"/>
      <c r="H1027" s="16"/>
      <c r="I1027" s="16"/>
      <c r="J1027" s="16"/>
      <c r="K1027" s="16"/>
      <c r="L1027" s="32"/>
      <c r="M1027" s="16"/>
      <c r="N1027" s="16"/>
      <c r="O1027" s="16"/>
      <c r="P1027" s="16"/>
      <c r="Y1027" s="20"/>
      <c r="Z1027" s="20"/>
      <c r="AA1027" s="20"/>
      <c r="AB1027" s="20"/>
      <c r="AC1027" s="20"/>
      <c r="AD1027" s="20"/>
    </row>
    <row r="1028" spans="3:30" s="1" customFormat="1">
      <c r="C1028" s="16"/>
      <c r="D1028" s="16"/>
      <c r="E1028" s="32"/>
      <c r="F1028" s="16"/>
      <c r="G1028" s="16"/>
      <c r="H1028" s="16"/>
      <c r="I1028" s="16"/>
      <c r="J1028" s="16"/>
      <c r="K1028" s="16"/>
      <c r="L1028" s="32"/>
      <c r="M1028" s="16"/>
      <c r="N1028" s="16"/>
      <c r="O1028" s="16"/>
      <c r="P1028" s="16"/>
      <c r="Y1028" s="20"/>
      <c r="Z1028" s="20"/>
      <c r="AA1028" s="20"/>
      <c r="AB1028" s="20"/>
      <c r="AC1028" s="20"/>
      <c r="AD1028" s="20"/>
    </row>
    <row r="1029" spans="3:30" s="1" customFormat="1">
      <c r="C1029" s="16"/>
      <c r="D1029" s="16"/>
      <c r="E1029" s="32"/>
      <c r="F1029" s="16"/>
      <c r="G1029" s="16"/>
      <c r="H1029" s="16"/>
      <c r="I1029" s="16"/>
      <c r="J1029" s="16"/>
      <c r="K1029" s="16"/>
      <c r="L1029" s="32"/>
      <c r="M1029" s="16"/>
      <c r="N1029" s="16"/>
      <c r="O1029" s="16"/>
      <c r="P1029" s="16"/>
      <c r="Y1029" s="20"/>
      <c r="Z1029" s="20"/>
      <c r="AA1029" s="20"/>
      <c r="AB1029" s="20"/>
      <c r="AC1029" s="20"/>
      <c r="AD1029" s="20"/>
    </row>
    <row r="1030" spans="3:30" s="1" customFormat="1">
      <c r="C1030" s="16"/>
      <c r="D1030" s="16"/>
      <c r="E1030" s="32"/>
      <c r="F1030" s="16"/>
      <c r="G1030" s="16"/>
      <c r="H1030" s="16"/>
      <c r="I1030" s="16"/>
      <c r="J1030" s="16"/>
      <c r="K1030" s="16"/>
      <c r="L1030" s="32"/>
      <c r="M1030" s="16"/>
      <c r="N1030" s="16"/>
      <c r="O1030" s="16"/>
      <c r="P1030" s="16"/>
      <c r="Y1030" s="20"/>
      <c r="Z1030" s="20"/>
      <c r="AA1030" s="20"/>
      <c r="AB1030" s="20"/>
      <c r="AC1030" s="20"/>
      <c r="AD1030" s="20"/>
    </row>
    <row r="1031" spans="3:30" s="1" customFormat="1">
      <c r="C1031" s="16"/>
      <c r="D1031" s="16"/>
      <c r="E1031" s="32"/>
      <c r="F1031" s="16"/>
      <c r="G1031" s="16"/>
      <c r="H1031" s="16"/>
      <c r="I1031" s="16"/>
      <c r="J1031" s="16"/>
      <c r="K1031" s="16"/>
      <c r="L1031" s="32"/>
      <c r="M1031" s="16"/>
      <c r="N1031" s="16"/>
      <c r="O1031" s="16"/>
      <c r="P1031" s="16"/>
      <c r="Y1031" s="20"/>
      <c r="Z1031" s="20"/>
      <c r="AA1031" s="20"/>
      <c r="AB1031" s="20"/>
      <c r="AC1031" s="20"/>
      <c r="AD1031" s="20"/>
    </row>
    <row r="1032" spans="3:30" s="1" customFormat="1">
      <c r="C1032" s="16"/>
      <c r="D1032" s="16"/>
      <c r="E1032" s="32"/>
      <c r="F1032" s="16"/>
      <c r="G1032" s="16"/>
      <c r="H1032" s="16"/>
      <c r="I1032" s="16"/>
      <c r="J1032" s="16"/>
      <c r="K1032" s="16"/>
      <c r="L1032" s="32"/>
      <c r="M1032" s="16"/>
      <c r="N1032" s="16"/>
      <c r="O1032" s="16"/>
      <c r="P1032" s="16"/>
      <c r="Y1032" s="20"/>
      <c r="Z1032" s="20"/>
      <c r="AA1032" s="20"/>
      <c r="AB1032" s="20"/>
      <c r="AC1032" s="20"/>
      <c r="AD1032" s="20"/>
    </row>
    <row r="1033" spans="3:30" s="1" customFormat="1">
      <c r="C1033" s="16"/>
      <c r="D1033" s="16"/>
      <c r="E1033" s="32"/>
      <c r="F1033" s="16"/>
      <c r="G1033" s="16"/>
      <c r="H1033" s="16"/>
      <c r="I1033" s="16"/>
      <c r="J1033" s="16"/>
      <c r="K1033" s="16"/>
      <c r="L1033" s="32"/>
      <c r="M1033" s="16"/>
      <c r="N1033" s="16"/>
      <c r="O1033" s="16"/>
      <c r="P1033" s="16"/>
      <c r="Y1033" s="20"/>
      <c r="Z1033" s="20"/>
      <c r="AA1033" s="20"/>
      <c r="AB1033" s="20"/>
      <c r="AC1033" s="20"/>
      <c r="AD1033" s="20"/>
    </row>
    <row r="1034" spans="3:30" s="1" customFormat="1">
      <c r="C1034" s="16"/>
      <c r="D1034" s="16"/>
      <c r="E1034" s="32"/>
      <c r="F1034" s="16"/>
      <c r="G1034" s="16"/>
      <c r="H1034" s="16"/>
      <c r="I1034" s="16"/>
      <c r="J1034" s="16"/>
      <c r="K1034" s="16"/>
      <c r="L1034" s="32"/>
      <c r="M1034" s="16"/>
      <c r="N1034" s="16"/>
      <c r="O1034" s="16"/>
      <c r="P1034" s="16"/>
      <c r="Y1034" s="20"/>
      <c r="Z1034" s="20"/>
      <c r="AA1034" s="20"/>
      <c r="AB1034" s="20"/>
      <c r="AC1034" s="20"/>
      <c r="AD1034" s="20"/>
    </row>
    <row r="1035" spans="3:30" s="1" customFormat="1">
      <c r="C1035" s="16"/>
      <c r="D1035" s="16"/>
      <c r="E1035" s="32"/>
      <c r="F1035" s="16"/>
      <c r="G1035" s="16"/>
      <c r="H1035" s="16"/>
      <c r="I1035" s="16"/>
      <c r="J1035" s="16"/>
      <c r="K1035" s="16"/>
      <c r="L1035" s="32"/>
      <c r="M1035" s="16"/>
      <c r="N1035" s="16"/>
      <c r="O1035" s="16"/>
      <c r="P1035" s="16"/>
      <c r="Y1035" s="20"/>
      <c r="Z1035" s="20"/>
      <c r="AA1035" s="20"/>
      <c r="AB1035" s="20"/>
      <c r="AC1035" s="20"/>
      <c r="AD1035" s="20"/>
    </row>
    <row r="1036" spans="3:30" s="1" customFormat="1">
      <c r="C1036" s="16"/>
      <c r="D1036" s="16"/>
      <c r="E1036" s="32"/>
      <c r="F1036" s="16"/>
      <c r="G1036" s="16"/>
      <c r="H1036" s="16"/>
      <c r="I1036" s="16"/>
      <c r="J1036" s="16"/>
      <c r="K1036" s="16"/>
      <c r="L1036" s="32"/>
      <c r="M1036" s="16"/>
      <c r="N1036" s="16"/>
      <c r="O1036" s="16"/>
      <c r="P1036" s="16"/>
      <c r="Y1036" s="20"/>
      <c r="Z1036" s="20"/>
      <c r="AA1036" s="20"/>
      <c r="AB1036" s="20"/>
      <c r="AC1036" s="20"/>
      <c r="AD1036" s="20"/>
    </row>
    <row r="1037" spans="3:30" s="1" customFormat="1">
      <c r="C1037" s="16"/>
      <c r="D1037" s="16"/>
      <c r="E1037" s="32"/>
      <c r="F1037" s="16"/>
      <c r="G1037" s="16"/>
      <c r="H1037" s="16"/>
      <c r="I1037" s="16"/>
      <c r="J1037" s="16"/>
      <c r="K1037" s="16"/>
      <c r="L1037" s="32"/>
      <c r="M1037" s="16"/>
      <c r="N1037" s="16"/>
      <c r="O1037" s="16"/>
      <c r="P1037" s="16"/>
      <c r="Y1037" s="20"/>
      <c r="Z1037" s="20"/>
      <c r="AA1037" s="20"/>
      <c r="AB1037" s="20"/>
      <c r="AC1037" s="20"/>
      <c r="AD1037" s="20"/>
    </row>
    <row r="1038" spans="3:30" s="1" customFormat="1">
      <c r="C1038" s="16"/>
      <c r="D1038" s="16"/>
      <c r="E1038" s="32"/>
      <c r="F1038" s="16"/>
      <c r="G1038" s="16"/>
      <c r="H1038" s="16"/>
      <c r="I1038" s="16"/>
      <c r="J1038" s="16"/>
      <c r="K1038" s="16"/>
      <c r="L1038" s="32"/>
      <c r="M1038" s="16"/>
      <c r="N1038" s="16"/>
      <c r="O1038" s="16"/>
      <c r="P1038" s="16"/>
      <c r="Y1038" s="20"/>
      <c r="Z1038" s="20"/>
      <c r="AA1038" s="20"/>
      <c r="AB1038" s="20"/>
      <c r="AC1038" s="20"/>
      <c r="AD1038" s="20"/>
    </row>
    <row r="1039" spans="3:30" s="1" customFormat="1">
      <c r="C1039" s="16"/>
      <c r="D1039" s="16"/>
      <c r="E1039" s="32"/>
      <c r="F1039" s="16"/>
      <c r="G1039" s="16"/>
      <c r="H1039" s="16"/>
      <c r="I1039" s="16"/>
      <c r="J1039" s="16"/>
      <c r="K1039" s="16"/>
      <c r="L1039" s="32"/>
      <c r="M1039" s="16"/>
      <c r="N1039" s="16"/>
      <c r="O1039" s="16"/>
      <c r="P1039" s="16"/>
      <c r="Y1039" s="20"/>
      <c r="Z1039" s="20"/>
      <c r="AA1039" s="20"/>
      <c r="AB1039" s="20"/>
      <c r="AC1039" s="20"/>
      <c r="AD1039" s="20"/>
    </row>
    <row r="1040" spans="3:30" s="1" customFormat="1">
      <c r="C1040" s="16"/>
      <c r="D1040" s="16"/>
      <c r="E1040" s="32"/>
      <c r="F1040" s="16"/>
      <c r="G1040" s="16"/>
      <c r="H1040" s="16"/>
      <c r="I1040" s="16"/>
      <c r="J1040" s="16"/>
      <c r="K1040" s="16"/>
      <c r="L1040" s="32"/>
      <c r="M1040" s="16"/>
      <c r="N1040" s="16"/>
      <c r="O1040" s="16"/>
      <c r="P1040" s="16"/>
      <c r="Y1040" s="20"/>
      <c r="Z1040" s="20"/>
      <c r="AA1040" s="20"/>
      <c r="AB1040" s="20"/>
      <c r="AC1040" s="20"/>
      <c r="AD1040" s="20"/>
    </row>
    <row r="1041" spans="3:30" s="1" customFormat="1">
      <c r="C1041" s="16"/>
      <c r="D1041" s="16"/>
      <c r="E1041" s="32"/>
      <c r="F1041" s="16"/>
      <c r="G1041" s="16"/>
      <c r="H1041" s="16"/>
      <c r="I1041" s="16"/>
      <c r="J1041" s="16"/>
      <c r="K1041" s="16"/>
      <c r="L1041" s="32"/>
      <c r="M1041" s="16"/>
      <c r="N1041" s="16"/>
      <c r="O1041" s="16"/>
      <c r="P1041" s="16"/>
      <c r="Y1041" s="20"/>
      <c r="Z1041" s="20"/>
      <c r="AA1041" s="20"/>
      <c r="AB1041" s="20"/>
      <c r="AC1041" s="20"/>
      <c r="AD1041" s="20"/>
    </row>
    <row r="1042" spans="3:30" s="1" customFormat="1">
      <c r="C1042" s="16"/>
      <c r="D1042" s="16"/>
      <c r="E1042" s="32"/>
      <c r="F1042" s="16"/>
      <c r="G1042" s="16"/>
      <c r="H1042" s="16"/>
      <c r="I1042" s="16"/>
      <c r="J1042" s="16"/>
      <c r="K1042" s="16"/>
      <c r="L1042" s="32"/>
      <c r="M1042" s="16"/>
      <c r="N1042" s="16"/>
      <c r="O1042" s="16"/>
      <c r="P1042" s="16"/>
      <c r="Y1042" s="20"/>
      <c r="Z1042" s="20"/>
      <c r="AA1042" s="20"/>
      <c r="AB1042" s="20"/>
      <c r="AC1042" s="20"/>
      <c r="AD1042" s="20"/>
    </row>
    <row r="1043" spans="3:30" s="1" customFormat="1">
      <c r="C1043" s="16"/>
      <c r="D1043" s="16"/>
      <c r="E1043" s="32"/>
      <c r="F1043" s="16"/>
      <c r="G1043" s="16"/>
      <c r="H1043" s="16"/>
      <c r="I1043" s="16"/>
      <c r="J1043" s="16"/>
      <c r="K1043" s="16"/>
      <c r="L1043" s="32"/>
      <c r="M1043" s="16"/>
      <c r="N1043" s="16"/>
      <c r="O1043" s="16"/>
      <c r="P1043" s="16"/>
      <c r="Y1043" s="20"/>
      <c r="Z1043" s="20"/>
      <c r="AA1043" s="20"/>
      <c r="AB1043" s="20"/>
      <c r="AC1043" s="20"/>
      <c r="AD1043" s="20"/>
    </row>
    <row r="1044" spans="3:30" s="1" customFormat="1">
      <c r="C1044" s="16"/>
      <c r="D1044" s="16"/>
      <c r="E1044" s="32"/>
      <c r="F1044" s="16"/>
      <c r="G1044" s="16"/>
      <c r="H1044" s="16"/>
      <c r="I1044" s="16"/>
      <c r="J1044" s="16"/>
      <c r="K1044" s="16"/>
      <c r="L1044" s="32"/>
      <c r="M1044" s="16"/>
      <c r="N1044" s="16"/>
      <c r="O1044" s="16"/>
      <c r="P1044" s="16"/>
      <c r="Y1044" s="20"/>
      <c r="Z1044" s="20"/>
      <c r="AA1044" s="20"/>
      <c r="AB1044" s="20"/>
      <c r="AC1044" s="20"/>
      <c r="AD1044" s="20"/>
    </row>
    <row r="1045" spans="3:30" s="1" customFormat="1">
      <c r="C1045" s="16"/>
      <c r="D1045" s="16"/>
      <c r="E1045" s="32"/>
      <c r="F1045" s="16"/>
      <c r="G1045" s="16"/>
      <c r="H1045" s="16"/>
      <c r="I1045" s="16"/>
      <c r="J1045" s="16"/>
      <c r="K1045" s="16"/>
      <c r="L1045" s="32"/>
      <c r="M1045" s="16"/>
      <c r="N1045" s="16"/>
      <c r="O1045" s="16"/>
      <c r="P1045" s="16"/>
      <c r="Y1045" s="20"/>
      <c r="Z1045" s="20"/>
      <c r="AA1045" s="20"/>
      <c r="AB1045" s="20"/>
      <c r="AC1045" s="20"/>
      <c r="AD1045" s="20"/>
    </row>
    <row r="1046" spans="3:30" s="1" customFormat="1">
      <c r="C1046" s="16"/>
      <c r="D1046" s="16"/>
      <c r="E1046" s="32"/>
      <c r="F1046" s="16"/>
      <c r="G1046" s="16"/>
      <c r="H1046" s="16"/>
      <c r="I1046" s="16"/>
      <c r="J1046" s="16"/>
      <c r="K1046" s="16"/>
      <c r="L1046" s="32"/>
      <c r="M1046" s="16"/>
      <c r="N1046" s="16"/>
      <c r="O1046" s="16"/>
      <c r="P1046" s="16"/>
      <c r="Y1046" s="20"/>
      <c r="Z1046" s="20"/>
      <c r="AA1046" s="20"/>
      <c r="AB1046" s="20"/>
      <c r="AC1046" s="20"/>
      <c r="AD1046" s="20"/>
    </row>
    <row r="1047" spans="3:30" s="1" customFormat="1">
      <c r="C1047" s="16"/>
      <c r="D1047" s="16"/>
      <c r="E1047" s="32"/>
      <c r="F1047" s="16"/>
      <c r="G1047" s="16"/>
      <c r="H1047" s="16"/>
      <c r="I1047" s="16"/>
      <c r="J1047" s="16"/>
      <c r="K1047" s="16"/>
      <c r="L1047" s="32"/>
      <c r="M1047" s="16"/>
      <c r="N1047" s="16"/>
      <c r="O1047" s="16"/>
      <c r="P1047" s="16"/>
      <c r="Y1047" s="20"/>
      <c r="Z1047" s="20"/>
      <c r="AA1047" s="20"/>
      <c r="AB1047" s="20"/>
      <c r="AC1047" s="20"/>
      <c r="AD1047" s="20"/>
    </row>
    <row r="1048" spans="3:30" s="1" customFormat="1">
      <c r="C1048" s="16"/>
      <c r="D1048" s="16"/>
      <c r="E1048" s="32"/>
      <c r="F1048" s="16"/>
      <c r="G1048" s="16"/>
      <c r="H1048" s="16"/>
      <c r="I1048" s="16"/>
      <c r="J1048" s="16"/>
      <c r="K1048" s="16"/>
      <c r="L1048" s="32"/>
      <c r="M1048" s="16"/>
      <c r="N1048" s="16"/>
      <c r="O1048" s="16"/>
      <c r="P1048" s="16"/>
      <c r="Y1048" s="20"/>
      <c r="Z1048" s="20"/>
      <c r="AA1048" s="20"/>
      <c r="AB1048" s="20"/>
      <c r="AC1048" s="20"/>
      <c r="AD1048" s="20"/>
    </row>
    <row r="1049" spans="3:30" s="1" customFormat="1">
      <c r="C1049" s="16"/>
      <c r="D1049" s="16"/>
      <c r="E1049" s="32"/>
      <c r="F1049" s="16"/>
      <c r="G1049" s="16"/>
      <c r="H1049" s="16"/>
      <c r="I1049" s="16"/>
      <c r="J1049" s="16"/>
      <c r="K1049" s="16"/>
      <c r="L1049" s="32"/>
      <c r="M1049" s="16"/>
      <c r="N1049" s="16"/>
      <c r="O1049" s="16"/>
      <c r="P1049" s="16"/>
      <c r="Y1049" s="20"/>
      <c r="Z1049" s="20"/>
      <c r="AA1049" s="20"/>
      <c r="AB1049" s="20"/>
      <c r="AC1049" s="20"/>
      <c r="AD1049" s="20"/>
    </row>
    <row r="1050" spans="3:30" s="1" customFormat="1">
      <c r="C1050" s="16"/>
      <c r="D1050" s="16"/>
      <c r="E1050" s="32"/>
      <c r="F1050" s="16"/>
      <c r="G1050" s="16"/>
      <c r="H1050" s="16"/>
      <c r="I1050" s="16"/>
      <c r="J1050" s="16"/>
      <c r="K1050" s="16"/>
      <c r="L1050" s="32"/>
      <c r="M1050" s="16"/>
      <c r="N1050" s="16"/>
      <c r="O1050" s="16"/>
      <c r="P1050" s="16"/>
      <c r="Y1050" s="20"/>
      <c r="Z1050" s="20"/>
      <c r="AA1050" s="20"/>
      <c r="AB1050" s="20"/>
      <c r="AC1050" s="20"/>
      <c r="AD1050" s="20"/>
    </row>
    <row r="1051" spans="3:30" s="1" customFormat="1">
      <c r="C1051" s="16"/>
      <c r="D1051" s="16"/>
      <c r="E1051" s="32"/>
      <c r="F1051" s="16"/>
      <c r="G1051" s="16"/>
      <c r="H1051" s="16"/>
      <c r="I1051" s="16"/>
      <c r="J1051" s="16"/>
      <c r="K1051" s="16"/>
      <c r="L1051" s="32"/>
      <c r="M1051" s="16"/>
      <c r="N1051" s="16"/>
      <c r="O1051" s="16"/>
      <c r="P1051" s="16"/>
      <c r="Y1051" s="20"/>
      <c r="Z1051" s="20"/>
      <c r="AA1051" s="20"/>
      <c r="AB1051" s="20"/>
      <c r="AC1051" s="20"/>
      <c r="AD1051" s="20"/>
    </row>
    <row r="1052" spans="3:30" s="1" customFormat="1">
      <c r="C1052" s="16"/>
      <c r="D1052" s="16"/>
      <c r="E1052" s="32"/>
      <c r="F1052" s="16"/>
      <c r="G1052" s="16"/>
      <c r="H1052" s="16"/>
      <c r="I1052" s="16"/>
      <c r="J1052" s="16"/>
      <c r="K1052" s="16"/>
      <c r="L1052" s="32"/>
      <c r="M1052" s="16"/>
      <c r="N1052" s="16"/>
      <c r="O1052" s="16"/>
      <c r="P1052" s="16"/>
      <c r="Y1052" s="20"/>
      <c r="Z1052" s="20"/>
      <c r="AA1052" s="20"/>
      <c r="AB1052" s="20"/>
      <c r="AC1052" s="20"/>
      <c r="AD1052" s="20"/>
    </row>
    <row r="1053" spans="3:30" s="1" customFormat="1">
      <c r="C1053" s="16"/>
      <c r="D1053" s="16"/>
      <c r="E1053" s="32"/>
      <c r="F1053" s="16"/>
      <c r="G1053" s="16"/>
      <c r="H1053" s="16"/>
      <c r="I1053" s="16"/>
      <c r="J1053" s="16"/>
      <c r="K1053" s="16"/>
      <c r="L1053" s="32"/>
      <c r="M1053" s="16"/>
      <c r="N1053" s="16"/>
      <c r="O1053" s="16"/>
      <c r="P1053" s="16"/>
      <c r="Y1053" s="20"/>
      <c r="Z1053" s="20"/>
      <c r="AA1053" s="20"/>
      <c r="AB1053" s="20"/>
      <c r="AC1053" s="20"/>
      <c r="AD1053" s="20"/>
    </row>
    <row r="1054" spans="3:30" s="1" customFormat="1">
      <c r="C1054" s="16"/>
      <c r="D1054" s="16"/>
      <c r="E1054" s="32"/>
      <c r="F1054" s="16"/>
      <c r="G1054" s="16"/>
      <c r="H1054" s="16"/>
      <c r="I1054" s="16"/>
      <c r="J1054" s="16"/>
      <c r="K1054" s="16"/>
      <c r="L1054" s="32"/>
      <c r="M1054" s="16"/>
      <c r="N1054" s="16"/>
      <c r="O1054" s="16"/>
      <c r="P1054" s="16"/>
      <c r="Y1054" s="20"/>
      <c r="Z1054" s="20"/>
      <c r="AA1054" s="20"/>
      <c r="AB1054" s="20"/>
      <c r="AC1054" s="20"/>
      <c r="AD1054" s="20"/>
    </row>
    <row r="1055" spans="3:30" s="1" customFormat="1">
      <c r="C1055" s="16"/>
      <c r="D1055" s="16"/>
      <c r="E1055" s="32"/>
      <c r="F1055" s="16"/>
      <c r="G1055" s="16"/>
      <c r="H1055" s="16"/>
      <c r="I1055" s="16"/>
      <c r="J1055" s="16"/>
      <c r="K1055" s="16"/>
      <c r="L1055" s="32"/>
      <c r="M1055" s="16"/>
      <c r="N1055" s="16"/>
      <c r="O1055" s="16"/>
      <c r="P1055" s="16"/>
      <c r="Y1055" s="20"/>
      <c r="Z1055" s="20"/>
      <c r="AA1055" s="20"/>
      <c r="AB1055" s="20"/>
      <c r="AC1055" s="20"/>
      <c r="AD1055" s="20"/>
    </row>
    <row r="1056" spans="3:30" s="1" customFormat="1">
      <c r="C1056" s="16"/>
      <c r="D1056" s="16"/>
      <c r="E1056" s="32"/>
      <c r="F1056" s="16"/>
      <c r="G1056" s="16"/>
      <c r="H1056" s="16"/>
      <c r="I1056" s="16"/>
      <c r="J1056" s="16"/>
      <c r="K1056" s="16"/>
      <c r="L1056" s="32"/>
      <c r="M1056" s="16"/>
      <c r="N1056" s="16"/>
      <c r="O1056" s="16"/>
      <c r="P1056" s="16"/>
      <c r="Y1056" s="20"/>
      <c r="Z1056" s="20"/>
      <c r="AA1056" s="20"/>
      <c r="AB1056" s="20"/>
      <c r="AC1056" s="20"/>
      <c r="AD1056" s="20"/>
    </row>
    <row r="1057" spans="3:30" s="1" customFormat="1">
      <c r="C1057" s="16"/>
      <c r="D1057" s="16"/>
      <c r="E1057" s="32"/>
      <c r="F1057" s="16"/>
      <c r="G1057" s="16"/>
      <c r="H1057" s="16"/>
      <c r="I1057" s="16"/>
      <c r="J1057" s="16"/>
      <c r="K1057" s="16"/>
      <c r="L1057" s="32"/>
      <c r="M1057" s="16"/>
      <c r="N1057" s="16"/>
      <c r="O1057" s="16"/>
      <c r="P1057" s="16"/>
      <c r="Y1057" s="20"/>
      <c r="Z1057" s="20"/>
      <c r="AA1057" s="20"/>
      <c r="AB1057" s="20"/>
      <c r="AC1057" s="20"/>
      <c r="AD1057" s="20"/>
    </row>
    <row r="1058" spans="3:30" s="1" customFormat="1">
      <c r="C1058" s="16"/>
      <c r="D1058" s="16"/>
      <c r="E1058" s="32"/>
      <c r="F1058" s="16"/>
      <c r="G1058" s="16"/>
      <c r="H1058" s="16"/>
      <c r="I1058" s="16"/>
      <c r="J1058" s="16"/>
      <c r="K1058" s="16"/>
      <c r="L1058" s="32"/>
      <c r="M1058" s="16"/>
      <c r="N1058" s="16"/>
      <c r="O1058" s="16"/>
      <c r="P1058" s="16"/>
      <c r="Y1058" s="20"/>
      <c r="Z1058" s="20"/>
      <c r="AA1058" s="20"/>
      <c r="AB1058" s="20"/>
      <c r="AC1058" s="20"/>
      <c r="AD1058" s="20"/>
    </row>
    <row r="1059" spans="3:30" s="1" customFormat="1">
      <c r="C1059" s="16"/>
      <c r="D1059" s="16"/>
      <c r="E1059" s="32"/>
      <c r="F1059" s="16"/>
      <c r="G1059" s="16"/>
      <c r="H1059" s="16"/>
      <c r="I1059" s="16"/>
      <c r="J1059" s="16"/>
      <c r="K1059" s="16"/>
      <c r="L1059" s="32"/>
      <c r="M1059" s="16"/>
      <c r="N1059" s="16"/>
      <c r="O1059" s="16"/>
      <c r="P1059" s="16"/>
      <c r="Y1059" s="20"/>
      <c r="Z1059" s="20"/>
      <c r="AA1059" s="20"/>
      <c r="AB1059" s="20"/>
      <c r="AC1059" s="20"/>
      <c r="AD1059" s="20"/>
    </row>
    <row r="1060" spans="3:30" s="1" customFormat="1">
      <c r="C1060" s="16"/>
      <c r="D1060" s="16"/>
      <c r="E1060" s="32"/>
      <c r="F1060" s="16"/>
      <c r="G1060" s="16"/>
      <c r="H1060" s="16"/>
      <c r="I1060" s="16"/>
      <c r="J1060" s="16"/>
      <c r="K1060" s="16"/>
      <c r="L1060" s="32"/>
      <c r="M1060" s="16"/>
      <c r="N1060" s="16"/>
      <c r="O1060" s="16"/>
      <c r="P1060" s="16"/>
      <c r="Y1060" s="20"/>
      <c r="Z1060" s="20"/>
      <c r="AA1060" s="20"/>
      <c r="AB1060" s="20"/>
      <c r="AC1060" s="20"/>
      <c r="AD1060" s="20"/>
    </row>
    <row r="1061" spans="3:30" s="1" customFormat="1">
      <c r="C1061" s="16"/>
      <c r="D1061" s="16"/>
      <c r="E1061" s="32"/>
      <c r="F1061" s="16"/>
      <c r="G1061" s="16"/>
      <c r="H1061" s="16"/>
      <c r="I1061" s="16"/>
      <c r="J1061" s="16"/>
      <c r="K1061" s="16"/>
      <c r="L1061" s="32"/>
      <c r="M1061" s="16"/>
      <c r="N1061" s="16"/>
      <c r="O1061" s="16"/>
      <c r="P1061" s="16"/>
      <c r="Y1061" s="20"/>
      <c r="Z1061" s="20"/>
      <c r="AA1061" s="20"/>
      <c r="AB1061" s="20"/>
      <c r="AC1061" s="20"/>
      <c r="AD1061" s="20"/>
    </row>
    <row r="1062" spans="3:30" s="1" customFormat="1">
      <c r="C1062" s="16"/>
      <c r="D1062" s="16"/>
      <c r="E1062" s="32"/>
      <c r="F1062" s="16"/>
      <c r="G1062" s="16"/>
      <c r="H1062" s="16"/>
      <c r="I1062" s="16"/>
      <c r="J1062" s="16"/>
      <c r="K1062" s="16"/>
      <c r="L1062" s="32"/>
      <c r="M1062" s="16"/>
      <c r="N1062" s="16"/>
      <c r="O1062" s="16"/>
      <c r="P1062" s="16"/>
      <c r="Y1062" s="20"/>
      <c r="Z1062" s="20"/>
      <c r="AA1062" s="20"/>
      <c r="AB1062" s="20"/>
      <c r="AC1062" s="20"/>
      <c r="AD1062" s="20"/>
    </row>
    <row r="1063" spans="3:30" s="1" customFormat="1">
      <c r="C1063" s="16"/>
      <c r="D1063" s="16"/>
      <c r="E1063" s="32"/>
      <c r="F1063" s="16"/>
      <c r="G1063" s="16"/>
      <c r="H1063" s="16"/>
      <c r="I1063" s="16"/>
      <c r="J1063" s="16"/>
      <c r="K1063" s="16"/>
      <c r="L1063" s="32"/>
      <c r="M1063" s="16"/>
      <c r="N1063" s="16"/>
      <c r="O1063" s="16"/>
      <c r="P1063" s="16"/>
      <c r="Y1063" s="20"/>
      <c r="Z1063" s="20"/>
      <c r="AA1063" s="20"/>
      <c r="AB1063" s="20"/>
      <c r="AC1063" s="20"/>
      <c r="AD1063" s="20"/>
    </row>
    <row r="1064" spans="3:30" s="1" customFormat="1">
      <c r="C1064" s="16"/>
      <c r="D1064" s="16"/>
      <c r="E1064" s="32"/>
      <c r="F1064" s="16"/>
      <c r="G1064" s="16"/>
      <c r="H1064" s="16"/>
      <c r="I1064" s="16"/>
      <c r="J1064" s="16"/>
      <c r="K1064" s="16"/>
      <c r="L1064" s="32"/>
      <c r="M1064" s="16"/>
      <c r="N1064" s="16"/>
      <c r="O1064" s="16"/>
      <c r="P1064" s="16"/>
      <c r="Y1064" s="20"/>
      <c r="Z1064" s="20"/>
      <c r="AA1064" s="20"/>
      <c r="AB1064" s="20"/>
      <c r="AC1064" s="20"/>
      <c r="AD1064" s="20"/>
    </row>
    <row r="1065" spans="3:30" s="1" customFormat="1">
      <c r="C1065" s="16"/>
      <c r="D1065" s="16"/>
      <c r="E1065" s="32"/>
      <c r="F1065" s="16"/>
      <c r="G1065" s="16"/>
      <c r="H1065" s="16"/>
      <c r="I1065" s="16"/>
      <c r="J1065" s="16"/>
      <c r="K1065" s="16"/>
      <c r="L1065" s="32"/>
      <c r="M1065" s="16"/>
      <c r="N1065" s="16"/>
      <c r="O1065" s="16"/>
      <c r="P1065" s="16"/>
      <c r="Y1065" s="20"/>
      <c r="Z1065" s="20"/>
      <c r="AA1065" s="20"/>
      <c r="AB1065" s="20"/>
      <c r="AC1065" s="20"/>
      <c r="AD1065" s="20"/>
    </row>
    <row r="1066" spans="3:30" s="1" customFormat="1">
      <c r="C1066" s="16"/>
      <c r="D1066" s="16"/>
      <c r="E1066" s="32"/>
      <c r="F1066" s="16"/>
      <c r="G1066" s="16"/>
      <c r="H1066" s="16"/>
      <c r="I1066" s="16"/>
      <c r="J1066" s="16"/>
      <c r="K1066" s="16"/>
      <c r="L1066" s="32"/>
      <c r="M1066" s="16"/>
      <c r="N1066" s="16"/>
      <c r="O1066" s="16"/>
      <c r="P1066" s="16"/>
      <c r="Y1066" s="20"/>
      <c r="Z1066" s="20"/>
      <c r="AA1066" s="20"/>
      <c r="AB1066" s="20"/>
      <c r="AC1066" s="20"/>
      <c r="AD1066" s="20"/>
    </row>
    <row r="1067" spans="3:30" s="1" customFormat="1">
      <c r="C1067" s="16"/>
      <c r="D1067" s="16"/>
      <c r="E1067" s="32"/>
      <c r="F1067" s="16"/>
      <c r="G1067" s="16"/>
      <c r="H1067" s="16"/>
      <c r="I1067" s="16"/>
      <c r="J1067" s="16"/>
      <c r="K1067" s="16"/>
      <c r="L1067" s="32"/>
      <c r="M1067" s="16"/>
      <c r="N1067" s="16"/>
      <c r="O1067" s="16"/>
      <c r="P1067" s="16"/>
      <c r="Y1067" s="20"/>
      <c r="Z1067" s="20"/>
      <c r="AA1067" s="20"/>
      <c r="AB1067" s="20"/>
      <c r="AC1067" s="20"/>
      <c r="AD1067" s="20"/>
    </row>
    <row r="1068" spans="3:30" s="1" customFormat="1">
      <c r="C1068" s="16"/>
      <c r="D1068" s="16"/>
      <c r="E1068" s="32"/>
      <c r="F1068" s="16"/>
      <c r="G1068" s="16"/>
      <c r="H1068" s="16"/>
      <c r="I1068" s="16"/>
      <c r="J1068" s="16"/>
      <c r="K1068" s="16"/>
      <c r="L1068" s="32"/>
      <c r="M1068" s="16"/>
      <c r="N1068" s="16"/>
      <c r="O1068" s="16"/>
      <c r="P1068" s="16"/>
      <c r="Y1068" s="20"/>
      <c r="Z1068" s="20"/>
      <c r="AA1068" s="20"/>
      <c r="AB1068" s="20"/>
      <c r="AC1068" s="20"/>
      <c r="AD1068" s="20"/>
    </row>
    <row r="1069" spans="3:30" s="1" customFormat="1">
      <c r="C1069" s="16"/>
      <c r="D1069" s="16"/>
      <c r="E1069" s="32"/>
      <c r="F1069" s="16"/>
      <c r="G1069" s="16"/>
      <c r="H1069" s="16"/>
      <c r="I1069" s="16"/>
      <c r="J1069" s="16"/>
      <c r="K1069" s="16"/>
      <c r="L1069" s="32"/>
      <c r="M1069" s="16"/>
      <c r="N1069" s="16"/>
      <c r="O1069" s="16"/>
      <c r="P1069" s="16"/>
      <c r="Y1069" s="20"/>
      <c r="Z1069" s="20"/>
      <c r="AA1069" s="20"/>
      <c r="AB1069" s="20"/>
      <c r="AC1069" s="20"/>
      <c r="AD1069" s="20"/>
    </row>
    <row r="1070" spans="3:30" s="1" customFormat="1">
      <c r="C1070" s="16"/>
      <c r="D1070" s="16"/>
      <c r="E1070" s="32"/>
      <c r="F1070" s="16"/>
      <c r="G1070" s="16"/>
      <c r="H1070" s="16"/>
      <c r="I1070" s="16"/>
      <c r="J1070" s="16"/>
      <c r="K1070" s="16"/>
      <c r="L1070" s="32"/>
      <c r="M1070" s="16"/>
      <c r="N1070" s="16"/>
      <c r="O1070" s="16"/>
      <c r="P1070" s="16"/>
      <c r="Y1070" s="20"/>
      <c r="Z1070" s="20"/>
      <c r="AA1070" s="20"/>
      <c r="AB1070" s="20"/>
      <c r="AC1070" s="20"/>
      <c r="AD1070" s="20"/>
    </row>
    <row r="1071" spans="3:30" s="1" customFormat="1">
      <c r="C1071" s="16"/>
      <c r="D1071" s="16"/>
      <c r="E1071" s="32"/>
      <c r="F1071" s="16"/>
      <c r="G1071" s="16"/>
      <c r="H1071" s="16"/>
      <c r="I1071" s="16"/>
      <c r="J1071" s="16"/>
      <c r="K1071" s="16"/>
      <c r="L1071" s="32"/>
      <c r="M1071" s="16"/>
      <c r="N1071" s="16"/>
      <c r="O1071" s="16"/>
      <c r="P1071" s="16"/>
      <c r="Y1071" s="20"/>
      <c r="Z1071" s="20"/>
      <c r="AA1071" s="20"/>
      <c r="AB1071" s="20"/>
      <c r="AC1071" s="20"/>
      <c r="AD1071" s="20"/>
    </row>
    <row r="1072" spans="3:30" s="1" customFormat="1">
      <c r="C1072" s="16"/>
      <c r="D1072" s="16"/>
      <c r="E1072" s="32"/>
      <c r="F1072" s="16"/>
      <c r="G1072" s="16"/>
      <c r="H1072" s="16"/>
      <c r="I1072" s="16"/>
      <c r="J1072" s="16"/>
      <c r="K1072" s="16"/>
      <c r="L1072" s="32"/>
      <c r="M1072" s="16"/>
      <c r="N1072" s="16"/>
      <c r="O1072" s="16"/>
      <c r="P1072" s="16"/>
      <c r="Y1072" s="20"/>
      <c r="Z1072" s="20"/>
      <c r="AA1072" s="20"/>
      <c r="AB1072" s="20"/>
      <c r="AC1072" s="20"/>
      <c r="AD1072" s="20"/>
    </row>
    <row r="1073" spans="3:30" s="1" customFormat="1">
      <c r="C1073" s="16"/>
      <c r="D1073" s="16"/>
      <c r="E1073" s="32"/>
      <c r="F1073" s="16"/>
      <c r="G1073" s="16"/>
      <c r="H1073" s="16"/>
      <c r="I1073" s="16"/>
      <c r="J1073" s="16"/>
      <c r="K1073" s="16"/>
      <c r="L1073" s="32"/>
      <c r="M1073" s="16"/>
      <c r="N1073" s="16"/>
      <c r="O1073" s="16"/>
      <c r="P1073" s="16"/>
      <c r="Y1073" s="20"/>
      <c r="Z1073" s="20"/>
      <c r="AA1073" s="20"/>
      <c r="AB1073" s="20"/>
      <c r="AC1073" s="20"/>
      <c r="AD1073" s="20"/>
    </row>
    <row r="1074" spans="3:30" s="1" customFormat="1">
      <c r="C1074" s="16"/>
      <c r="D1074" s="16"/>
      <c r="E1074" s="32"/>
      <c r="F1074" s="16"/>
      <c r="G1074" s="16"/>
      <c r="H1074" s="16"/>
      <c r="I1074" s="16"/>
      <c r="J1074" s="16"/>
      <c r="K1074" s="16"/>
      <c r="L1074" s="32"/>
      <c r="M1074" s="16"/>
      <c r="N1074" s="16"/>
      <c r="O1074" s="16"/>
      <c r="P1074" s="16"/>
      <c r="Y1074" s="20"/>
      <c r="Z1074" s="20"/>
      <c r="AA1074" s="20"/>
      <c r="AB1074" s="20"/>
      <c r="AC1074" s="20"/>
      <c r="AD1074" s="20"/>
    </row>
    <row r="1075" spans="3:30" s="1" customFormat="1">
      <c r="C1075" s="16"/>
      <c r="D1075" s="16"/>
      <c r="E1075" s="32"/>
      <c r="F1075" s="16"/>
      <c r="G1075" s="16"/>
      <c r="H1075" s="16"/>
      <c r="I1075" s="16"/>
      <c r="J1075" s="16"/>
      <c r="K1075" s="16"/>
      <c r="L1075" s="32"/>
      <c r="M1075" s="16"/>
      <c r="N1075" s="16"/>
      <c r="O1075" s="16"/>
      <c r="P1075" s="16"/>
      <c r="Y1075" s="20"/>
      <c r="Z1075" s="20"/>
      <c r="AA1075" s="20"/>
      <c r="AB1075" s="20"/>
      <c r="AC1075" s="20"/>
      <c r="AD1075" s="20"/>
    </row>
    <row r="1076" spans="3:30" s="1" customFormat="1">
      <c r="C1076" s="16"/>
      <c r="D1076" s="16"/>
      <c r="E1076" s="32"/>
      <c r="F1076" s="16"/>
      <c r="G1076" s="16"/>
      <c r="H1076" s="16"/>
      <c r="I1076" s="16"/>
      <c r="J1076" s="16"/>
      <c r="K1076" s="16"/>
      <c r="L1076" s="32"/>
      <c r="M1076" s="16"/>
      <c r="N1076" s="16"/>
      <c r="O1076" s="16"/>
      <c r="P1076" s="16"/>
      <c r="Y1076" s="20"/>
      <c r="Z1076" s="20"/>
      <c r="AA1076" s="20"/>
      <c r="AB1076" s="20"/>
      <c r="AC1076" s="20"/>
      <c r="AD1076" s="20"/>
    </row>
    <row r="1077" spans="3:30" s="1" customFormat="1">
      <c r="C1077" s="16"/>
      <c r="D1077" s="16"/>
      <c r="E1077" s="32"/>
      <c r="F1077" s="16"/>
      <c r="G1077" s="16"/>
      <c r="H1077" s="16"/>
      <c r="I1077" s="16"/>
      <c r="J1077" s="16"/>
      <c r="K1077" s="16"/>
      <c r="L1077" s="32"/>
      <c r="M1077" s="16"/>
      <c r="N1077" s="16"/>
      <c r="O1077" s="16"/>
      <c r="P1077" s="16"/>
      <c r="Y1077" s="20"/>
      <c r="Z1077" s="20"/>
      <c r="AA1077" s="20"/>
      <c r="AB1077" s="20"/>
      <c r="AC1077" s="20"/>
      <c r="AD1077" s="20"/>
    </row>
    <row r="1078" spans="3:30" s="1" customFormat="1">
      <c r="C1078" s="16"/>
      <c r="D1078" s="16"/>
      <c r="E1078" s="32"/>
      <c r="F1078" s="16"/>
      <c r="G1078" s="16"/>
      <c r="H1078" s="16"/>
      <c r="I1078" s="16"/>
      <c r="J1078" s="16"/>
      <c r="K1078" s="16"/>
      <c r="L1078" s="32"/>
      <c r="M1078" s="16"/>
      <c r="N1078" s="16"/>
      <c r="O1078" s="16"/>
      <c r="P1078" s="16"/>
      <c r="Y1078" s="20"/>
      <c r="Z1078" s="20"/>
      <c r="AA1078" s="20"/>
      <c r="AB1078" s="20"/>
      <c r="AC1078" s="20"/>
      <c r="AD1078" s="20"/>
    </row>
    <row r="1079" spans="3:30" s="1" customFormat="1">
      <c r="C1079" s="16"/>
      <c r="D1079" s="16"/>
      <c r="E1079" s="32"/>
      <c r="F1079" s="16"/>
      <c r="G1079" s="16"/>
      <c r="H1079" s="16"/>
      <c r="I1079" s="16"/>
      <c r="J1079" s="16"/>
      <c r="K1079" s="16"/>
      <c r="L1079" s="32"/>
      <c r="M1079" s="16"/>
      <c r="N1079" s="16"/>
      <c r="O1079" s="16"/>
      <c r="P1079" s="16"/>
      <c r="Y1079" s="20"/>
      <c r="Z1079" s="20"/>
      <c r="AA1079" s="20"/>
      <c r="AB1079" s="20"/>
      <c r="AC1079" s="20"/>
      <c r="AD1079" s="20"/>
    </row>
    <row r="1080" spans="3:30" s="1" customFormat="1">
      <c r="C1080" s="16"/>
      <c r="D1080" s="16"/>
      <c r="E1080" s="32"/>
      <c r="F1080" s="16"/>
      <c r="G1080" s="16"/>
      <c r="H1080" s="16"/>
      <c r="I1080" s="16"/>
      <c r="J1080" s="16"/>
      <c r="K1080" s="16"/>
      <c r="L1080" s="32"/>
      <c r="M1080" s="16"/>
      <c r="N1080" s="16"/>
      <c r="O1080" s="16"/>
      <c r="P1080" s="16"/>
      <c r="Y1080" s="20"/>
      <c r="Z1080" s="20"/>
      <c r="AA1080" s="20"/>
      <c r="AB1080" s="20"/>
      <c r="AC1080" s="20"/>
      <c r="AD1080" s="20"/>
    </row>
    <row r="1081" spans="3:30" s="1" customFormat="1">
      <c r="C1081" s="16"/>
      <c r="D1081" s="16"/>
      <c r="E1081" s="32"/>
      <c r="F1081" s="16"/>
      <c r="G1081" s="16"/>
      <c r="H1081" s="16"/>
      <c r="I1081" s="16"/>
      <c r="J1081" s="16"/>
      <c r="K1081" s="16"/>
      <c r="L1081" s="32"/>
      <c r="M1081" s="16"/>
      <c r="N1081" s="16"/>
      <c r="O1081" s="16"/>
      <c r="P1081" s="16"/>
      <c r="Y1081" s="20"/>
      <c r="Z1081" s="20"/>
      <c r="AA1081" s="20"/>
      <c r="AB1081" s="20"/>
      <c r="AC1081" s="20"/>
      <c r="AD1081" s="20"/>
    </row>
    <row r="1082" spans="3:30" s="1" customFormat="1">
      <c r="C1082" s="16"/>
      <c r="D1082" s="16"/>
      <c r="E1082" s="32"/>
      <c r="F1082" s="16"/>
      <c r="G1082" s="16"/>
      <c r="H1082" s="16"/>
      <c r="I1082" s="16"/>
      <c r="J1082" s="16"/>
      <c r="K1082" s="16"/>
      <c r="L1082" s="32"/>
      <c r="M1082" s="16"/>
      <c r="N1082" s="16"/>
      <c r="O1082" s="16"/>
      <c r="P1082" s="16"/>
      <c r="Y1082" s="20"/>
      <c r="Z1082" s="20"/>
      <c r="AA1082" s="20"/>
      <c r="AB1082" s="20"/>
      <c r="AC1082" s="20"/>
      <c r="AD1082" s="20"/>
    </row>
    <row r="1083" spans="3:30" s="1" customFormat="1">
      <c r="C1083" s="16"/>
      <c r="D1083" s="16"/>
      <c r="E1083" s="32"/>
      <c r="F1083" s="16"/>
      <c r="G1083" s="16"/>
      <c r="H1083" s="16"/>
      <c r="I1083" s="16"/>
      <c r="J1083" s="16"/>
      <c r="K1083" s="16"/>
      <c r="L1083" s="32"/>
      <c r="M1083" s="16"/>
      <c r="N1083" s="16"/>
      <c r="O1083" s="16"/>
      <c r="P1083" s="16"/>
      <c r="Y1083" s="20"/>
      <c r="Z1083" s="20"/>
      <c r="AA1083" s="20"/>
      <c r="AB1083" s="20"/>
      <c r="AC1083" s="20"/>
      <c r="AD1083" s="20"/>
    </row>
    <row r="1084" spans="3:30" s="1" customFormat="1">
      <c r="C1084" s="16"/>
      <c r="D1084" s="16"/>
      <c r="E1084" s="32"/>
      <c r="F1084" s="16"/>
      <c r="G1084" s="16"/>
      <c r="H1084" s="16"/>
      <c r="I1084" s="16"/>
      <c r="J1084" s="16"/>
      <c r="K1084" s="16"/>
      <c r="L1084" s="32"/>
      <c r="M1084" s="16"/>
      <c r="N1084" s="16"/>
      <c r="O1084" s="16"/>
      <c r="P1084" s="16"/>
      <c r="Y1084" s="20"/>
      <c r="Z1084" s="20"/>
      <c r="AA1084" s="20"/>
      <c r="AB1084" s="20"/>
      <c r="AC1084" s="20"/>
      <c r="AD1084" s="20"/>
    </row>
    <row r="1085" spans="3:30" s="1" customFormat="1">
      <c r="C1085" s="16"/>
      <c r="D1085" s="16"/>
      <c r="E1085" s="32"/>
      <c r="F1085" s="16"/>
      <c r="G1085" s="16"/>
      <c r="H1085" s="16"/>
      <c r="I1085" s="16"/>
      <c r="J1085" s="16"/>
      <c r="K1085" s="16"/>
      <c r="L1085" s="32"/>
      <c r="M1085" s="16"/>
      <c r="N1085" s="16"/>
      <c r="O1085" s="16"/>
      <c r="P1085" s="16"/>
      <c r="Y1085" s="20"/>
      <c r="Z1085" s="20"/>
      <c r="AA1085" s="20"/>
      <c r="AB1085" s="20"/>
      <c r="AC1085" s="20"/>
      <c r="AD1085" s="20"/>
    </row>
    <row r="1086" spans="3:30" s="1" customFormat="1">
      <c r="C1086" s="16"/>
      <c r="D1086" s="16"/>
      <c r="E1086" s="32"/>
      <c r="F1086" s="16"/>
      <c r="G1086" s="16"/>
      <c r="H1086" s="16"/>
      <c r="I1086" s="16"/>
      <c r="J1086" s="16"/>
      <c r="K1086" s="16"/>
      <c r="L1086" s="32"/>
      <c r="M1086" s="16"/>
      <c r="N1086" s="16"/>
      <c r="O1086" s="16"/>
      <c r="P1086" s="16"/>
      <c r="Y1086" s="20"/>
      <c r="Z1086" s="20"/>
      <c r="AA1086" s="20"/>
      <c r="AB1086" s="20"/>
      <c r="AC1086" s="20"/>
      <c r="AD1086" s="20"/>
    </row>
    <row r="1087" spans="3:30" s="1" customFormat="1">
      <c r="C1087" s="16"/>
      <c r="D1087" s="16"/>
      <c r="E1087" s="32"/>
      <c r="F1087" s="16"/>
      <c r="G1087" s="16"/>
      <c r="H1087" s="16"/>
      <c r="I1087" s="16"/>
      <c r="J1087" s="16"/>
      <c r="K1087" s="16"/>
      <c r="L1087" s="32"/>
      <c r="M1087" s="16"/>
      <c r="N1087" s="16"/>
      <c r="O1087" s="16"/>
      <c r="P1087" s="16"/>
      <c r="Y1087" s="20"/>
      <c r="Z1087" s="20"/>
      <c r="AA1087" s="20"/>
      <c r="AB1087" s="20"/>
      <c r="AC1087" s="20"/>
      <c r="AD1087" s="20"/>
    </row>
    <row r="1088" spans="3:30" s="1" customFormat="1">
      <c r="C1088" s="16"/>
      <c r="D1088" s="16"/>
      <c r="E1088" s="32"/>
      <c r="F1088" s="16"/>
      <c r="G1088" s="16"/>
      <c r="H1088" s="16"/>
      <c r="I1088" s="16"/>
      <c r="J1088" s="16"/>
      <c r="K1088" s="16"/>
      <c r="L1088" s="32"/>
      <c r="M1088" s="16"/>
      <c r="N1088" s="16"/>
      <c r="O1088" s="16"/>
      <c r="P1088" s="16"/>
      <c r="Y1088" s="20"/>
      <c r="Z1088" s="20"/>
      <c r="AA1088" s="20"/>
      <c r="AB1088" s="20"/>
      <c r="AC1088" s="20"/>
      <c r="AD1088" s="20"/>
    </row>
    <row r="1089" spans="3:30" s="1" customFormat="1">
      <c r="C1089" s="16"/>
      <c r="D1089" s="16"/>
      <c r="E1089" s="32"/>
      <c r="F1089" s="16"/>
      <c r="G1089" s="16"/>
      <c r="H1089" s="16"/>
      <c r="I1089" s="16"/>
      <c r="J1089" s="16"/>
      <c r="K1089" s="16"/>
      <c r="L1089" s="32"/>
      <c r="M1089" s="16"/>
      <c r="N1089" s="16"/>
      <c r="O1089" s="16"/>
      <c r="P1089" s="16"/>
      <c r="Y1089" s="20"/>
      <c r="Z1089" s="20"/>
      <c r="AA1089" s="20"/>
      <c r="AB1089" s="20"/>
      <c r="AC1089" s="20"/>
      <c r="AD1089" s="20"/>
    </row>
    <row r="1090" spans="3:30" s="1" customFormat="1">
      <c r="C1090" s="16"/>
      <c r="D1090" s="16"/>
      <c r="E1090" s="32"/>
      <c r="F1090" s="16"/>
      <c r="G1090" s="16"/>
      <c r="H1090" s="16"/>
      <c r="I1090" s="16"/>
      <c r="J1090" s="16"/>
      <c r="K1090" s="16"/>
      <c r="L1090" s="32"/>
      <c r="M1090" s="16"/>
      <c r="N1090" s="16"/>
      <c r="O1090" s="16"/>
      <c r="P1090" s="16"/>
      <c r="Y1090" s="20"/>
      <c r="Z1090" s="20"/>
      <c r="AA1090" s="20"/>
      <c r="AB1090" s="20"/>
      <c r="AC1090" s="20"/>
      <c r="AD1090" s="20"/>
    </row>
    <row r="1091" spans="3:30" s="1" customFormat="1">
      <c r="C1091" s="16"/>
      <c r="D1091" s="16"/>
      <c r="E1091" s="32"/>
      <c r="F1091" s="16"/>
      <c r="G1091" s="16"/>
      <c r="H1091" s="16"/>
      <c r="I1091" s="16"/>
      <c r="J1091" s="16"/>
      <c r="K1091" s="16"/>
      <c r="L1091" s="32"/>
      <c r="M1091" s="16"/>
      <c r="N1091" s="16"/>
      <c r="O1091" s="16"/>
      <c r="P1091" s="16"/>
      <c r="Y1091" s="20"/>
      <c r="Z1091" s="20"/>
      <c r="AA1091" s="20"/>
      <c r="AB1091" s="20"/>
      <c r="AC1091" s="20"/>
      <c r="AD1091" s="20"/>
    </row>
    <row r="1092" spans="3:30" s="1" customFormat="1">
      <c r="C1092" s="16"/>
      <c r="D1092" s="16"/>
      <c r="E1092" s="32"/>
      <c r="F1092" s="16"/>
      <c r="G1092" s="16"/>
      <c r="H1092" s="16"/>
      <c r="I1092" s="16"/>
      <c r="J1092" s="16"/>
      <c r="K1092" s="16"/>
      <c r="L1092" s="32"/>
      <c r="M1092" s="16"/>
      <c r="N1092" s="16"/>
      <c r="O1092" s="16"/>
      <c r="P1092" s="16"/>
      <c r="Y1092" s="20"/>
      <c r="Z1092" s="20"/>
      <c r="AA1092" s="20"/>
      <c r="AB1092" s="20"/>
      <c r="AC1092" s="20"/>
      <c r="AD1092" s="20"/>
    </row>
    <row r="1093" spans="3:30" s="1" customFormat="1">
      <c r="C1093" s="16"/>
      <c r="D1093" s="16"/>
      <c r="E1093" s="32"/>
      <c r="F1093" s="16"/>
      <c r="G1093" s="16"/>
      <c r="H1093" s="16"/>
      <c r="I1093" s="16"/>
      <c r="J1093" s="16"/>
      <c r="K1093" s="16"/>
      <c r="L1093" s="32"/>
      <c r="M1093" s="16"/>
      <c r="N1093" s="16"/>
      <c r="O1093" s="16"/>
      <c r="P1093" s="16"/>
      <c r="Y1093" s="20"/>
      <c r="Z1093" s="20"/>
      <c r="AA1093" s="20"/>
      <c r="AB1093" s="20"/>
      <c r="AC1093" s="20"/>
      <c r="AD1093" s="20"/>
    </row>
    <row r="1094" spans="3:30" s="1" customFormat="1">
      <c r="C1094" s="16"/>
      <c r="D1094" s="16"/>
      <c r="E1094" s="32"/>
      <c r="F1094" s="16"/>
      <c r="G1094" s="16"/>
      <c r="H1094" s="16"/>
      <c r="I1094" s="16"/>
      <c r="J1094" s="16"/>
      <c r="K1094" s="16"/>
      <c r="L1094" s="32"/>
      <c r="M1094" s="16"/>
      <c r="N1094" s="16"/>
      <c r="O1094" s="16"/>
      <c r="P1094" s="16"/>
      <c r="Y1094" s="20"/>
      <c r="Z1094" s="20"/>
      <c r="AA1094" s="20"/>
      <c r="AB1094" s="20"/>
      <c r="AC1094" s="20"/>
      <c r="AD1094" s="20"/>
    </row>
    <row r="1095" spans="3:30" s="1" customFormat="1">
      <c r="C1095" s="16"/>
      <c r="D1095" s="16"/>
      <c r="E1095" s="32"/>
      <c r="F1095" s="16"/>
      <c r="G1095" s="16"/>
      <c r="H1095" s="16"/>
      <c r="I1095" s="16"/>
      <c r="J1095" s="16"/>
      <c r="K1095" s="16"/>
      <c r="L1095" s="32"/>
      <c r="M1095" s="16"/>
      <c r="N1095" s="16"/>
      <c r="O1095" s="16"/>
      <c r="P1095" s="16"/>
      <c r="Y1095" s="20"/>
      <c r="Z1095" s="20"/>
      <c r="AA1095" s="20"/>
      <c r="AB1095" s="20"/>
      <c r="AC1095" s="20"/>
      <c r="AD1095" s="20"/>
    </row>
    <row r="1096" spans="3:30" s="1" customFormat="1">
      <c r="C1096" s="16"/>
      <c r="D1096" s="16"/>
      <c r="E1096" s="32"/>
      <c r="F1096" s="16"/>
      <c r="G1096" s="16"/>
      <c r="H1096" s="16"/>
      <c r="I1096" s="16"/>
      <c r="J1096" s="16"/>
      <c r="K1096" s="16"/>
      <c r="L1096" s="32"/>
      <c r="M1096" s="16"/>
      <c r="N1096" s="16"/>
      <c r="O1096" s="16"/>
      <c r="P1096" s="16"/>
      <c r="Y1096" s="20"/>
      <c r="Z1096" s="20"/>
      <c r="AA1096" s="20"/>
      <c r="AB1096" s="20"/>
      <c r="AC1096" s="20"/>
      <c r="AD1096" s="20"/>
    </row>
    <row r="1097" spans="3:30" s="1" customFormat="1">
      <c r="C1097" s="16"/>
      <c r="D1097" s="16"/>
      <c r="E1097" s="32"/>
      <c r="F1097" s="16"/>
      <c r="G1097" s="16"/>
      <c r="H1097" s="16"/>
      <c r="I1097" s="16"/>
      <c r="J1097" s="16"/>
      <c r="K1097" s="16"/>
      <c r="L1097" s="32"/>
      <c r="M1097" s="16"/>
      <c r="N1097" s="16"/>
      <c r="O1097" s="16"/>
      <c r="P1097" s="16"/>
      <c r="Y1097" s="20"/>
      <c r="Z1097" s="20"/>
      <c r="AA1097" s="20"/>
      <c r="AB1097" s="20"/>
      <c r="AC1097" s="20"/>
      <c r="AD1097" s="20"/>
    </row>
    <row r="1098" spans="3:30" s="1" customFormat="1">
      <c r="C1098" s="16"/>
      <c r="D1098" s="16"/>
      <c r="E1098" s="32"/>
      <c r="F1098" s="16"/>
      <c r="G1098" s="16"/>
      <c r="H1098" s="16"/>
      <c r="I1098" s="16"/>
      <c r="J1098" s="16"/>
      <c r="K1098" s="16"/>
      <c r="L1098" s="32"/>
      <c r="M1098" s="16"/>
      <c r="N1098" s="16"/>
      <c r="O1098" s="16"/>
      <c r="P1098" s="16"/>
      <c r="Y1098" s="20"/>
      <c r="Z1098" s="20"/>
      <c r="AA1098" s="20"/>
      <c r="AB1098" s="20"/>
      <c r="AC1098" s="20"/>
      <c r="AD1098" s="20"/>
    </row>
    <row r="1099" spans="3:30" s="1" customFormat="1">
      <c r="C1099" s="16"/>
      <c r="D1099" s="16"/>
      <c r="E1099" s="32"/>
      <c r="F1099" s="16"/>
      <c r="G1099" s="16"/>
      <c r="H1099" s="16"/>
      <c r="I1099" s="16"/>
      <c r="J1099" s="16"/>
      <c r="K1099" s="16"/>
      <c r="L1099" s="32"/>
      <c r="M1099" s="16"/>
      <c r="N1099" s="16"/>
      <c r="O1099" s="16"/>
      <c r="P1099" s="16"/>
      <c r="Y1099" s="20"/>
      <c r="Z1099" s="20"/>
      <c r="AA1099" s="20"/>
      <c r="AB1099" s="20"/>
      <c r="AC1099" s="20"/>
      <c r="AD1099" s="20"/>
    </row>
    <row r="1100" spans="3:30" s="1" customFormat="1">
      <c r="C1100" s="16"/>
      <c r="D1100" s="16"/>
      <c r="E1100" s="32"/>
      <c r="F1100" s="16"/>
      <c r="G1100" s="16"/>
      <c r="H1100" s="16"/>
      <c r="I1100" s="16"/>
      <c r="J1100" s="16"/>
      <c r="K1100" s="16"/>
      <c r="L1100" s="32"/>
      <c r="M1100" s="16"/>
      <c r="N1100" s="16"/>
      <c r="O1100" s="16"/>
      <c r="P1100" s="16"/>
      <c r="Y1100" s="20"/>
      <c r="Z1100" s="20"/>
      <c r="AA1100" s="20"/>
      <c r="AB1100" s="20"/>
      <c r="AC1100" s="20"/>
      <c r="AD1100" s="20"/>
    </row>
    <row r="1101" spans="3:30" s="1" customFormat="1">
      <c r="C1101" s="16"/>
      <c r="D1101" s="16"/>
      <c r="E1101" s="32"/>
      <c r="F1101" s="16"/>
      <c r="G1101" s="16"/>
      <c r="H1101" s="16"/>
      <c r="I1101" s="16"/>
      <c r="J1101" s="16"/>
      <c r="K1101" s="16"/>
      <c r="L1101" s="32"/>
      <c r="M1101" s="16"/>
      <c r="N1101" s="16"/>
      <c r="O1101" s="16"/>
      <c r="P1101" s="16"/>
      <c r="Y1101" s="20"/>
      <c r="Z1101" s="20"/>
      <c r="AA1101" s="20"/>
      <c r="AB1101" s="20"/>
      <c r="AC1101" s="20"/>
      <c r="AD1101" s="20"/>
    </row>
    <row r="1102" spans="3:30" s="1" customFormat="1">
      <c r="C1102" s="16"/>
      <c r="D1102" s="16"/>
      <c r="E1102" s="32"/>
      <c r="F1102" s="16"/>
      <c r="G1102" s="16"/>
      <c r="H1102" s="16"/>
      <c r="I1102" s="16"/>
      <c r="J1102" s="16"/>
      <c r="K1102" s="16"/>
      <c r="L1102" s="32"/>
      <c r="M1102" s="16"/>
      <c r="N1102" s="16"/>
      <c r="O1102" s="16"/>
      <c r="P1102" s="16"/>
      <c r="Y1102" s="20"/>
      <c r="Z1102" s="20"/>
      <c r="AA1102" s="20"/>
      <c r="AB1102" s="20"/>
      <c r="AC1102" s="20"/>
      <c r="AD1102" s="20"/>
    </row>
    <row r="1103" spans="3:30" s="1" customFormat="1">
      <c r="C1103" s="16"/>
      <c r="D1103" s="16"/>
      <c r="E1103" s="32"/>
      <c r="F1103" s="16"/>
      <c r="G1103" s="16"/>
      <c r="H1103" s="16"/>
      <c r="I1103" s="16"/>
      <c r="J1103" s="16"/>
      <c r="K1103" s="16"/>
      <c r="L1103" s="32"/>
      <c r="M1103" s="16"/>
      <c r="N1103" s="16"/>
      <c r="O1103" s="16"/>
      <c r="P1103" s="16"/>
      <c r="Y1103" s="20"/>
      <c r="Z1103" s="20"/>
      <c r="AA1103" s="20"/>
      <c r="AB1103" s="20"/>
      <c r="AC1103" s="20"/>
      <c r="AD1103" s="20"/>
    </row>
    <row r="1104" spans="3:30" s="1" customFormat="1">
      <c r="C1104" s="16"/>
      <c r="D1104" s="16"/>
      <c r="E1104" s="32"/>
      <c r="F1104" s="16"/>
      <c r="G1104" s="16"/>
      <c r="H1104" s="16"/>
      <c r="I1104" s="16"/>
      <c r="J1104" s="16"/>
      <c r="K1104" s="16"/>
      <c r="L1104" s="32"/>
      <c r="M1104" s="16"/>
      <c r="N1104" s="16"/>
      <c r="O1104" s="16"/>
      <c r="P1104" s="16"/>
      <c r="Y1104" s="20"/>
      <c r="Z1104" s="20"/>
      <c r="AA1104" s="20"/>
      <c r="AB1104" s="20"/>
      <c r="AC1104" s="20"/>
      <c r="AD1104" s="20"/>
    </row>
    <row r="1105" spans="3:30" s="1" customFormat="1">
      <c r="C1105" s="16"/>
      <c r="D1105" s="16"/>
      <c r="E1105" s="32"/>
      <c r="F1105" s="16"/>
      <c r="G1105" s="16"/>
      <c r="H1105" s="16"/>
      <c r="I1105" s="16"/>
      <c r="J1105" s="16"/>
      <c r="K1105" s="16"/>
      <c r="L1105" s="32"/>
      <c r="M1105" s="16"/>
      <c r="N1105" s="16"/>
      <c r="O1105" s="16"/>
      <c r="P1105" s="16"/>
      <c r="Y1105" s="20"/>
      <c r="Z1105" s="20"/>
      <c r="AA1105" s="20"/>
      <c r="AB1105" s="20"/>
      <c r="AC1105" s="20"/>
      <c r="AD1105" s="20"/>
    </row>
    <row r="1106" spans="3:30" s="1" customFormat="1">
      <c r="C1106" s="16"/>
      <c r="D1106" s="16"/>
      <c r="E1106" s="32"/>
      <c r="F1106" s="16"/>
      <c r="G1106" s="16"/>
      <c r="H1106" s="16"/>
      <c r="I1106" s="16"/>
      <c r="J1106" s="16"/>
      <c r="K1106" s="16"/>
      <c r="L1106" s="32"/>
      <c r="M1106" s="16"/>
      <c r="N1106" s="16"/>
      <c r="O1106" s="16"/>
      <c r="P1106" s="16"/>
      <c r="Y1106" s="20"/>
      <c r="Z1106" s="20"/>
      <c r="AA1106" s="20"/>
      <c r="AB1106" s="20"/>
      <c r="AC1106" s="20"/>
      <c r="AD1106" s="20"/>
    </row>
    <row r="1107" spans="3:30" s="1" customFormat="1">
      <c r="C1107" s="16"/>
      <c r="D1107" s="16"/>
      <c r="E1107" s="32"/>
      <c r="F1107" s="16"/>
      <c r="G1107" s="16"/>
      <c r="H1107" s="16"/>
      <c r="I1107" s="16"/>
      <c r="J1107" s="16"/>
      <c r="K1107" s="16"/>
      <c r="L1107" s="32"/>
      <c r="M1107" s="16"/>
      <c r="N1107" s="16"/>
      <c r="O1107" s="16"/>
      <c r="P1107" s="16"/>
      <c r="Y1107" s="20"/>
      <c r="Z1107" s="20"/>
      <c r="AA1107" s="20"/>
      <c r="AB1107" s="20"/>
      <c r="AC1107" s="20"/>
      <c r="AD1107" s="20"/>
    </row>
    <row r="1108" spans="3:30" s="1" customFormat="1">
      <c r="C1108" s="16"/>
      <c r="D1108" s="16"/>
      <c r="E1108" s="32"/>
      <c r="F1108" s="16"/>
      <c r="G1108" s="16"/>
      <c r="H1108" s="16"/>
      <c r="I1108" s="16"/>
      <c r="J1108" s="16"/>
      <c r="K1108" s="16"/>
      <c r="L1108" s="32"/>
      <c r="M1108" s="16"/>
      <c r="N1108" s="16"/>
      <c r="O1108" s="16"/>
      <c r="P1108" s="16"/>
      <c r="Y1108" s="20"/>
      <c r="Z1108" s="20"/>
      <c r="AA1108" s="20"/>
      <c r="AB1108" s="20"/>
      <c r="AC1108" s="20"/>
      <c r="AD1108" s="20"/>
    </row>
    <row r="1109" spans="3:30" s="1" customFormat="1">
      <c r="C1109" s="16"/>
      <c r="D1109" s="16"/>
      <c r="E1109" s="32"/>
      <c r="F1109" s="16"/>
      <c r="G1109" s="16"/>
      <c r="H1109" s="16"/>
      <c r="I1109" s="16"/>
      <c r="J1109" s="16"/>
      <c r="K1109" s="16"/>
      <c r="L1109" s="32"/>
      <c r="M1109" s="16"/>
      <c r="N1109" s="16"/>
      <c r="O1109" s="16"/>
      <c r="P1109" s="16"/>
      <c r="Y1109" s="20"/>
      <c r="Z1109" s="20"/>
      <c r="AA1109" s="20"/>
      <c r="AB1109" s="20"/>
      <c r="AC1109" s="20"/>
      <c r="AD1109" s="20"/>
    </row>
    <row r="1110" spans="3:30" s="1" customFormat="1">
      <c r="C1110" s="16"/>
      <c r="D1110" s="16"/>
      <c r="E1110" s="32"/>
      <c r="F1110" s="16"/>
      <c r="G1110" s="16"/>
      <c r="H1110" s="16"/>
      <c r="I1110" s="16"/>
      <c r="J1110" s="16"/>
      <c r="K1110" s="16"/>
      <c r="L1110" s="32"/>
      <c r="M1110" s="16"/>
      <c r="N1110" s="16"/>
      <c r="O1110" s="16"/>
      <c r="P1110" s="16"/>
      <c r="Y1110" s="20"/>
      <c r="Z1110" s="20"/>
      <c r="AA1110" s="20"/>
      <c r="AB1110" s="20"/>
      <c r="AC1110" s="20"/>
      <c r="AD1110" s="20"/>
    </row>
    <row r="1111" spans="3:30" s="1" customFormat="1">
      <c r="C1111" s="16"/>
      <c r="D1111" s="16"/>
      <c r="E1111" s="32"/>
      <c r="F1111" s="16"/>
      <c r="G1111" s="16"/>
      <c r="H1111" s="16"/>
      <c r="I1111" s="16"/>
      <c r="J1111" s="16"/>
      <c r="K1111" s="16"/>
      <c r="L1111" s="32"/>
      <c r="M1111" s="16"/>
      <c r="N1111" s="16"/>
      <c r="O1111" s="16"/>
      <c r="P1111" s="16"/>
      <c r="Y1111" s="20"/>
      <c r="Z1111" s="20"/>
      <c r="AA1111" s="20"/>
      <c r="AB1111" s="20"/>
      <c r="AC1111" s="20"/>
      <c r="AD1111" s="20"/>
    </row>
    <row r="1112" spans="3:30" s="1" customFormat="1">
      <c r="C1112" s="16"/>
      <c r="D1112" s="16"/>
      <c r="E1112" s="32"/>
      <c r="F1112" s="16"/>
      <c r="G1112" s="16"/>
      <c r="H1112" s="16"/>
      <c r="I1112" s="16"/>
      <c r="J1112" s="16"/>
      <c r="K1112" s="16"/>
      <c r="L1112" s="32"/>
      <c r="M1112" s="16"/>
      <c r="N1112" s="16"/>
      <c r="O1112" s="16"/>
      <c r="P1112" s="16"/>
      <c r="Y1112" s="20"/>
      <c r="Z1112" s="20"/>
      <c r="AA1112" s="20"/>
      <c r="AB1112" s="20"/>
      <c r="AC1112" s="20"/>
      <c r="AD1112" s="20"/>
    </row>
    <row r="1113" spans="3:30" s="1" customFormat="1">
      <c r="C1113" s="16"/>
      <c r="D1113" s="16"/>
      <c r="E1113" s="32"/>
      <c r="F1113" s="16"/>
      <c r="G1113" s="16"/>
      <c r="H1113" s="16"/>
      <c r="I1113" s="16"/>
      <c r="J1113" s="16"/>
      <c r="K1113" s="16"/>
      <c r="L1113" s="32"/>
      <c r="M1113" s="16"/>
      <c r="N1113" s="16"/>
      <c r="O1113" s="16"/>
      <c r="P1113" s="16"/>
      <c r="Y1113" s="20"/>
      <c r="Z1113" s="20"/>
      <c r="AA1113" s="20"/>
      <c r="AB1113" s="20"/>
      <c r="AC1113" s="20"/>
      <c r="AD1113" s="20"/>
    </row>
    <row r="1114" spans="3:30" s="1" customFormat="1">
      <c r="C1114" s="16"/>
      <c r="D1114" s="16"/>
      <c r="E1114" s="32"/>
      <c r="F1114" s="16"/>
      <c r="G1114" s="16"/>
      <c r="H1114" s="16"/>
      <c r="I1114" s="16"/>
      <c r="J1114" s="16"/>
      <c r="K1114" s="16"/>
      <c r="L1114" s="32"/>
      <c r="M1114" s="16"/>
      <c r="N1114" s="16"/>
      <c r="O1114" s="16"/>
      <c r="P1114" s="16"/>
      <c r="Y1114" s="20"/>
      <c r="Z1114" s="20"/>
      <c r="AA1114" s="20"/>
      <c r="AB1114" s="20"/>
      <c r="AC1114" s="20"/>
      <c r="AD1114" s="20"/>
    </row>
    <row r="1115" spans="3:30" s="1" customFormat="1">
      <c r="C1115" s="16"/>
      <c r="D1115" s="16"/>
      <c r="E1115" s="32"/>
      <c r="F1115" s="16"/>
      <c r="G1115" s="16"/>
      <c r="H1115" s="16"/>
      <c r="I1115" s="16"/>
      <c r="J1115" s="16"/>
      <c r="K1115" s="16"/>
      <c r="L1115" s="32"/>
      <c r="M1115" s="16"/>
      <c r="N1115" s="16"/>
      <c r="O1115" s="16"/>
      <c r="P1115" s="16"/>
      <c r="Y1115" s="20"/>
      <c r="Z1115" s="20"/>
      <c r="AA1115" s="20"/>
      <c r="AB1115" s="20"/>
      <c r="AC1115" s="20"/>
      <c r="AD1115" s="20"/>
    </row>
    <row r="1116" spans="3:30" s="1" customFormat="1">
      <c r="C1116" s="16"/>
      <c r="D1116" s="16"/>
      <c r="E1116" s="32"/>
      <c r="F1116" s="16"/>
      <c r="G1116" s="16"/>
      <c r="H1116" s="16"/>
      <c r="I1116" s="16"/>
      <c r="J1116" s="16"/>
      <c r="K1116" s="16"/>
      <c r="L1116" s="32"/>
      <c r="M1116" s="16"/>
      <c r="N1116" s="16"/>
      <c r="O1116" s="16"/>
      <c r="P1116" s="16"/>
      <c r="Y1116" s="20"/>
      <c r="Z1116" s="20"/>
      <c r="AA1116" s="20"/>
      <c r="AB1116" s="20"/>
      <c r="AC1116" s="20"/>
      <c r="AD1116" s="20"/>
    </row>
    <row r="1117" spans="3:30" s="1" customFormat="1">
      <c r="C1117" s="16"/>
      <c r="D1117" s="16"/>
      <c r="E1117" s="32"/>
      <c r="F1117" s="16"/>
      <c r="G1117" s="16"/>
      <c r="H1117" s="16"/>
      <c r="I1117" s="16"/>
      <c r="J1117" s="16"/>
      <c r="K1117" s="16"/>
      <c r="L1117" s="32"/>
      <c r="M1117" s="16"/>
      <c r="N1117" s="16"/>
      <c r="O1117" s="16"/>
      <c r="P1117" s="16"/>
      <c r="Y1117" s="20"/>
      <c r="Z1117" s="20"/>
      <c r="AA1117" s="20"/>
      <c r="AB1117" s="20"/>
      <c r="AC1117" s="20"/>
      <c r="AD1117" s="20"/>
    </row>
    <row r="1118" spans="3:30" s="1" customFormat="1">
      <c r="C1118" s="16"/>
      <c r="D1118" s="16"/>
      <c r="E1118" s="32"/>
      <c r="F1118" s="16"/>
      <c r="G1118" s="16"/>
      <c r="H1118" s="16"/>
      <c r="I1118" s="16"/>
      <c r="J1118" s="16"/>
      <c r="K1118" s="16"/>
      <c r="L1118" s="32"/>
      <c r="M1118" s="16"/>
      <c r="N1118" s="16"/>
      <c r="O1118" s="16"/>
      <c r="P1118" s="16"/>
      <c r="Y1118" s="20"/>
      <c r="Z1118" s="20"/>
      <c r="AA1118" s="20"/>
      <c r="AB1118" s="20"/>
      <c r="AC1118" s="20"/>
      <c r="AD1118" s="20"/>
    </row>
    <row r="1119" spans="3:30" s="1" customFormat="1">
      <c r="C1119" s="16"/>
      <c r="D1119" s="16"/>
      <c r="E1119" s="32"/>
      <c r="F1119" s="16"/>
      <c r="G1119" s="16"/>
      <c r="H1119" s="16"/>
      <c r="I1119" s="16"/>
      <c r="J1119" s="16"/>
      <c r="K1119" s="16"/>
      <c r="L1119" s="32"/>
      <c r="M1119" s="16"/>
      <c r="N1119" s="16"/>
      <c r="O1119" s="16"/>
      <c r="P1119" s="16"/>
      <c r="Y1119" s="20"/>
      <c r="Z1119" s="20"/>
      <c r="AA1119" s="20"/>
      <c r="AB1119" s="20"/>
      <c r="AC1119" s="20"/>
      <c r="AD1119" s="20"/>
    </row>
    <row r="1120" spans="3:30" s="1" customFormat="1">
      <c r="C1120" s="16"/>
      <c r="D1120" s="16"/>
      <c r="E1120" s="32"/>
      <c r="F1120" s="16"/>
      <c r="G1120" s="16"/>
      <c r="H1120" s="16"/>
      <c r="I1120" s="16"/>
      <c r="J1120" s="16"/>
      <c r="K1120" s="16"/>
      <c r="L1120" s="32"/>
      <c r="M1120" s="16"/>
      <c r="N1120" s="16"/>
      <c r="O1120" s="16"/>
      <c r="P1120" s="16"/>
      <c r="Y1120" s="20"/>
      <c r="Z1120" s="20"/>
      <c r="AA1120" s="20"/>
      <c r="AB1120" s="20"/>
      <c r="AC1120" s="20"/>
      <c r="AD1120" s="20"/>
    </row>
    <row r="1121" spans="3:30" s="1" customFormat="1">
      <c r="C1121" s="16"/>
      <c r="D1121" s="16"/>
      <c r="E1121" s="32"/>
      <c r="F1121" s="16"/>
      <c r="G1121" s="16"/>
      <c r="H1121" s="16"/>
      <c r="I1121" s="16"/>
      <c r="J1121" s="16"/>
      <c r="K1121" s="16"/>
      <c r="L1121" s="32"/>
      <c r="M1121" s="16"/>
      <c r="N1121" s="16"/>
      <c r="O1121" s="16"/>
      <c r="P1121" s="16"/>
      <c r="Y1121" s="20"/>
      <c r="Z1121" s="20"/>
      <c r="AA1121" s="20"/>
      <c r="AB1121" s="20"/>
      <c r="AC1121" s="20"/>
      <c r="AD1121" s="20"/>
    </row>
    <row r="1122" spans="3:30" s="1" customFormat="1">
      <c r="C1122" s="16"/>
      <c r="D1122" s="16"/>
      <c r="E1122" s="32"/>
      <c r="F1122" s="16"/>
      <c r="G1122" s="16"/>
      <c r="H1122" s="16"/>
      <c r="I1122" s="16"/>
      <c r="J1122" s="16"/>
      <c r="K1122" s="16"/>
      <c r="L1122" s="32"/>
      <c r="M1122" s="16"/>
      <c r="N1122" s="16"/>
      <c r="O1122" s="16"/>
      <c r="P1122" s="16"/>
      <c r="Y1122" s="20"/>
      <c r="Z1122" s="20"/>
      <c r="AA1122" s="20"/>
      <c r="AB1122" s="20"/>
      <c r="AC1122" s="20"/>
      <c r="AD1122" s="20"/>
    </row>
    <row r="1123" spans="3:30" s="1" customFormat="1">
      <c r="C1123" s="16"/>
      <c r="D1123" s="16"/>
      <c r="E1123" s="32"/>
      <c r="F1123" s="16"/>
      <c r="G1123" s="16"/>
      <c r="H1123" s="16"/>
      <c r="I1123" s="16"/>
      <c r="J1123" s="16"/>
      <c r="K1123" s="16"/>
      <c r="L1123" s="32"/>
      <c r="M1123" s="16"/>
      <c r="N1123" s="16"/>
      <c r="O1123" s="16"/>
      <c r="P1123" s="16"/>
      <c r="Y1123" s="20"/>
      <c r="Z1123" s="20"/>
      <c r="AA1123" s="20"/>
      <c r="AB1123" s="20"/>
      <c r="AC1123" s="20"/>
      <c r="AD1123" s="20"/>
    </row>
    <row r="1124" spans="3:30" s="1" customFormat="1">
      <c r="C1124" s="16"/>
      <c r="D1124" s="16"/>
      <c r="E1124" s="32"/>
      <c r="F1124" s="16"/>
      <c r="G1124" s="16"/>
      <c r="H1124" s="16"/>
      <c r="I1124" s="16"/>
      <c r="J1124" s="16"/>
      <c r="K1124" s="16"/>
      <c r="L1124" s="32"/>
      <c r="M1124" s="16"/>
      <c r="N1124" s="16"/>
      <c r="O1124" s="16"/>
      <c r="P1124" s="16"/>
      <c r="Y1124" s="20"/>
      <c r="Z1124" s="20"/>
      <c r="AA1124" s="20"/>
      <c r="AB1124" s="20"/>
      <c r="AC1124" s="20"/>
      <c r="AD1124" s="20"/>
    </row>
    <row r="1125" spans="3:30" s="1" customFormat="1">
      <c r="C1125" s="16"/>
      <c r="D1125" s="16"/>
      <c r="E1125" s="32"/>
      <c r="F1125" s="16"/>
      <c r="G1125" s="16"/>
      <c r="H1125" s="16"/>
      <c r="I1125" s="16"/>
      <c r="J1125" s="16"/>
      <c r="K1125" s="16"/>
      <c r="L1125" s="32"/>
      <c r="M1125" s="16"/>
      <c r="N1125" s="16"/>
      <c r="O1125" s="16"/>
      <c r="P1125" s="16"/>
      <c r="Y1125" s="20"/>
      <c r="Z1125" s="20"/>
      <c r="AA1125" s="20"/>
      <c r="AB1125" s="20"/>
      <c r="AC1125" s="20"/>
      <c r="AD1125" s="20"/>
    </row>
    <row r="1126" spans="3:30" s="1" customFormat="1">
      <c r="C1126" s="16"/>
      <c r="D1126" s="16"/>
      <c r="E1126" s="32"/>
      <c r="F1126" s="16"/>
      <c r="G1126" s="16"/>
      <c r="H1126" s="16"/>
      <c r="I1126" s="16"/>
      <c r="J1126" s="16"/>
      <c r="K1126" s="16"/>
      <c r="L1126" s="32"/>
      <c r="M1126" s="16"/>
      <c r="N1126" s="16"/>
      <c r="O1126" s="16"/>
      <c r="P1126" s="16"/>
      <c r="Y1126" s="20"/>
      <c r="Z1126" s="20"/>
      <c r="AA1126" s="20"/>
      <c r="AB1126" s="20"/>
      <c r="AC1126" s="20"/>
      <c r="AD1126" s="20"/>
    </row>
    <row r="1127" spans="3:30" s="1" customFormat="1">
      <c r="C1127" s="16"/>
      <c r="D1127" s="16"/>
      <c r="E1127" s="32"/>
      <c r="F1127" s="16"/>
      <c r="G1127" s="16"/>
      <c r="H1127" s="16"/>
      <c r="I1127" s="16"/>
      <c r="J1127" s="16"/>
      <c r="K1127" s="16"/>
      <c r="L1127" s="32"/>
      <c r="M1127" s="16"/>
      <c r="N1127" s="16"/>
      <c r="O1127" s="16"/>
      <c r="P1127" s="16"/>
      <c r="Y1127" s="20"/>
      <c r="Z1127" s="20"/>
      <c r="AA1127" s="20"/>
      <c r="AB1127" s="20"/>
      <c r="AC1127" s="20"/>
      <c r="AD1127" s="20"/>
    </row>
    <row r="1128" spans="3:30" s="1" customFormat="1">
      <c r="C1128" s="16"/>
      <c r="D1128" s="16"/>
      <c r="E1128" s="32"/>
      <c r="F1128" s="16"/>
      <c r="G1128" s="16"/>
      <c r="H1128" s="16"/>
      <c r="I1128" s="16"/>
      <c r="J1128" s="16"/>
      <c r="K1128" s="16"/>
      <c r="L1128" s="32"/>
      <c r="M1128" s="16"/>
      <c r="N1128" s="16"/>
      <c r="O1128" s="16"/>
      <c r="P1128" s="16"/>
      <c r="Y1128" s="20"/>
      <c r="Z1128" s="20"/>
      <c r="AA1128" s="20"/>
      <c r="AB1128" s="20"/>
      <c r="AC1128" s="20"/>
      <c r="AD1128" s="20"/>
    </row>
    <row r="1129" spans="3:30" s="1" customFormat="1">
      <c r="C1129" s="16"/>
      <c r="D1129" s="16"/>
      <c r="E1129" s="32"/>
      <c r="F1129" s="16"/>
      <c r="G1129" s="16"/>
      <c r="H1129" s="16"/>
      <c r="I1129" s="16"/>
      <c r="J1129" s="16"/>
      <c r="K1129" s="16"/>
      <c r="L1129" s="32"/>
      <c r="M1129" s="16"/>
      <c r="N1129" s="16"/>
      <c r="O1129" s="16"/>
      <c r="P1129" s="16"/>
      <c r="Y1129" s="20"/>
      <c r="Z1129" s="20"/>
      <c r="AA1129" s="20"/>
      <c r="AB1129" s="20"/>
      <c r="AC1129" s="20"/>
      <c r="AD1129" s="20"/>
    </row>
    <row r="1130" spans="3:30" s="1" customFormat="1">
      <c r="C1130" s="16"/>
      <c r="D1130" s="16"/>
      <c r="E1130" s="32"/>
      <c r="F1130" s="16"/>
      <c r="G1130" s="16"/>
      <c r="H1130" s="16"/>
      <c r="I1130" s="16"/>
      <c r="J1130" s="16"/>
      <c r="K1130" s="16"/>
      <c r="L1130" s="32"/>
      <c r="M1130" s="16"/>
      <c r="N1130" s="16"/>
      <c r="O1130" s="16"/>
      <c r="P1130" s="16"/>
      <c r="Y1130" s="20"/>
      <c r="Z1130" s="20"/>
      <c r="AA1130" s="20"/>
      <c r="AB1130" s="20"/>
      <c r="AC1130" s="20"/>
      <c r="AD1130" s="20"/>
    </row>
    <row r="1131" spans="3:30" s="1" customFormat="1">
      <c r="C1131" s="16"/>
      <c r="D1131" s="16"/>
      <c r="E1131" s="32"/>
      <c r="F1131" s="16"/>
      <c r="G1131" s="16"/>
      <c r="H1131" s="16"/>
      <c r="I1131" s="16"/>
      <c r="J1131" s="16"/>
      <c r="K1131" s="16"/>
      <c r="L1131" s="32"/>
      <c r="M1131" s="16"/>
      <c r="N1131" s="16"/>
      <c r="O1131" s="16"/>
      <c r="P1131" s="16"/>
      <c r="Y1131" s="20"/>
      <c r="Z1131" s="20"/>
      <c r="AA1131" s="20"/>
      <c r="AB1131" s="20"/>
      <c r="AC1131" s="20"/>
      <c r="AD1131" s="20"/>
    </row>
    <row r="1132" spans="3:30" s="1" customFormat="1">
      <c r="C1132" s="16"/>
      <c r="D1132" s="16"/>
      <c r="E1132" s="32"/>
      <c r="F1132" s="16"/>
      <c r="G1132" s="16"/>
      <c r="H1132" s="16"/>
      <c r="I1132" s="16"/>
      <c r="J1132" s="16"/>
      <c r="K1132" s="16"/>
      <c r="L1132" s="32"/>
      <c r="M1132" s="16"/>
      <c r="N1132" s="16"/>
      <c r="O1132" s="16"/>
      <c r="P1132" s="16"/>
      <c r="Y1132" s="20"/>
      <c r="Z1132" s="20"/>
      <c r="AA1132" s="20"/>
      <c r="AB1132" s="20"/>
      <c r="AC1132" s="20"/>
      <c r="AD1132" s="20"/>
    </row>
    <row r="1133" spans="3:30" s="1" customFormat="1">
      <c r="C1133" s="16"/>
      <c r="D1133" s="16"/>
      <c r="E1133" s="32"/>
      <c r="F1133" s="16"/>
      <c r="G1133" s="16"/>
      <c r="H1133" s="16"/>
      <c r="I1133" s="16"/>
      <c r="J1133" s="16"/>
      <c r="K1133" s="16"/>
      <c r="L1133" s="32"/>
      <c r="M1133" s="16"/>
      <c r="N1133" s="16"/>
      <c r="O1133" s="16"/>
      <c r="P1133" s="16"/>
      <c r="Y1133" s="20"/>
      <c r="Z1133" s="20"/>
      <c r="AA1133" s="20"/>
      <c r="AB1133" s="20"/>
      <c r="AC1133" s="20"/>
      <c r="AD1133" s="20"/>
    </row>
    <row r="1134" spans="3:30" s="1" customFormat="1">
      <c r="C1134" s="16"/>
      <c r="D1134" s="16"/>
      <c r="E1134" s="32"/>
      <c r="F1134" s="16"/>
      <c r="G1134" s="16"/>
      <c r="H1134" s="16"/>
      <c r="I1134" s="16"/>
      <c r="J1134" s="16"/>
      <c r="K1134" s="16"/>
      <c r="L1134" s="32"/>
      <c r="M1134" s="16"/>
      <c r="N1134" s="16"/>
      <c r="O1134" s="16"/>
      <c r="P1134" s="16"/>
      <c r="Y1134" s="20"/>
      <c r="Z1134" s="20"/>
      <c r="AA1134" s="20"/>
      <c r="AB1134" s="20"/>
      <c r="AC1134" s="20"/>
      <c r="AD1134" s="20"/>
    </row>
    <row r="1135" spans="3:30" s="1" customFormat="1">
      <c r="C1135" s="16"/>
      <c r="D1135" s="16"/>
      <c r="E1135" s="32"/>
      <c r="F1135" s="16"/>
      <c r="G1135" s="16"/>
      <c r="H1135" s="16"/>
      <c r="I1135" s="16"/>
      <c r="J1135" s="16"/>
      <c r="K1135" s="16"/>
      <c r="L1135" s="32"/>
      <c r="M1135" s="16"/>
      <c r="N1135" s="16"/>
      <c r="O1135" s="16"/>
      <c r="P1135" s="16"/>
      <c r="Y1135" s="20"/>
      <c r="Z1135" s="20"/>
      <c r="AA1135" s="20"/>
      <c r="AB1135" s="20"/>
      <c r="AC1135" s="20"/>
      <c r="AD1135" s="20"/>
    </row>
    <row r="1136" spans="3:30" s="1" customFormat="1">
      <c r="C1136" s="16"/>
      <c r="D1136" s="16"/>
      <c r="E1136" s="32"/>
      <c r="F1136" s="16"/>
      <c r="G1136" s="16"/>
      <c r="H1136" s="16"/>
      <c r="I1136" s="16"/>
      <c r="J1136" s="16"/>
      <c r="K1136" s="16"/>
      <c r="L1136" s="32"/>
      <c r="M1136" s="16"/>
      <c r="N1136" s="16"/>
      <c r="O1136" s="16"/>
      <c r="P1136" s="16"/>
      <c r="Y1136" s="20"/>
      <c r="Z1136" s="20"/>
      <c r="AA1136" s="20"/>
      <c r="AB1136" s="20"/>
      <c r="AC1136" s="20"/>
      <c r="AD1136" s="20"/>
    </row>
    <row r="1137" spans="3:30" s="1" customFormat="1">
      <c r="C1137" s="16"/>
      <c r="D1137" s="16"/>
      <c r="E1137" s="32"/>
      <c r="F1137" s="16"/>
      <c r="G1137" s="16"/>
      <c r="H1137" s="16"/>
      <c r="I1137" s="16"/>
      <c r="J1137" s="16"/>
      <c r="K1137" s="16"/>
      <c r="L1137" s="32"/>
      <c r="M1137" s="16"/>
      <c r="N1137" s="16"/>
      <c r="O1137" s="16"/>
      <c r="P1137" s="16"/>
      <c r="Y1137" s="20"/>
      <c r="Z1137" s="20"/>
      <c r="AA1137" s="20"/>
      <c r="AB1137" s="20"/>
      <c r="AC1137" s="20"/>
      <c r="AD1137" s="20"/>
    </row>
    <row r="1138" spans="3:30" s="1" customFormat="1">
      <c r="C1138" s="16"/>
      <c r="D1138" s="16"/>
      <c r="E1138" s="32"/>
      <c r="F1138" s="16"/>
      <c r="G1138" s="16"/>
      <c r="H1138" s="16"/>
      <c r="I1138" s="16"/>
      <c r="J1138" s="16"/>
      <c r="K1138" s="16"/>
      <c r="L1138" s="32"/>
      <c r="M1138" s="16"/>
      <c r="N1138" s="16"/>
      <c r="O1138" s="16"/>
      <c r="P1138" s="16"/>
      <c r="Y1138" s="20"/>
      <c r="Z1138" s="20"/>
      <c r="AA1138" s="20"/>
      <c r="AB1138" s="20"/>
      <c r="AC1138" s="20"/>
      <c r="AD1138" s="20"/>
    </row>
    <row r="1139" spans="3:30" s="1" customFormat="1">
      <c r="C1139" s="16"/>
      <c r="D1139" s="16"/>
      <c r="E1139" s="32"/>
      <c r="F1139" s="16"/>
      <c r="G1139" s="16"/>
      <c r="H1139" s="16"/>
      <c r="I1139" s="16"/>
      <c r="J1139" s="16"/>
      <c r="K1139" s="16"/>
      <c r="L1139" s="32"/>
      <c r="M1139" s="16"/>
      <c r="N1139" s="16"/>
      <c r="O1139" s="16"/>
      <c r="P1139" s="16"/>
      <c r="Y1139" s="20"/>
      <c r="Z1139" s="20"/>
      <c r="AA1139" s="20"/>
      <c r="AB1139" s="20"/>
      <c r="AC1139" s="20"/>
      <c r="AD1139" s="20"/>
    </row>
    <row r="1140" spans="3:30" s="1" customFormat="1">
      <c r="C1140" s="16"/>
      <c r="D1140" s="16"/>
      <c r="E1140" s="32"/>
      <c r="F1140" s="16"/>
      <c r="G1140" s="16"/>
      <c r="H1140" s="16"/>
      <c r="I1140" s="16"/>
      <c r="J1140" s="16"/>
      <c r="K1140" s="16"/>
      <c r="L1140" s="32"/>
      <c r="M1140" s="16"/>
      <c r="N1140" s="16"/>
      <c r="O1140" s="16"/>
      <c r="P1140" s="16"/>
      <c r="Y1140" s="20"/>
      <c r="Z1140" s="20"/>
      <c r="AA1140" s="20"/>
      <c r="AB1140" s="20"/>
      <c r="AC1140" s="20"/>
      <c r="AD1140" s="20"/>
    </row>
    <row r="1141" spans="3:30" s="1" customFormat="1">
      <c r="C1141" s="16"/>
      <c r="D1141" s="16"/>
      <c r="E1141" s="32"/>
      <c r="F1141" s="16"/>
      <c r="G1141" s="16"/>
      <c r="H1141" s="16"/>
      <c r="I1141" s="16"/>
      <c r="J1141" s="16"/>
      <c r="K1141" s="16"/>
      <c r="L1141" s="32"/>
      <c r="M1141" s="16"/>
      <c r="N1141" s="16"/>
      <c r="O1141" s="16"/>
      <c r="P1141" s="16"/>
      <c r="Y1141" s="20"/>
      <c r="Z1141" s="20"/>
      <c r="AA1141" s="20"/>
      <c r="AB1141" s="20"/>
      <c r="AC1141" s="20"/>
      <c r="AD1141" s="20"/>
    </row>
    <row r="1142" spans="3:30" s="1" customFormat="1">
      <c r="C1142" s="16"/>
      <c r="D1142" s="16"/>
      <c r="E1142" s="32"/>
      <c r="F1142" s="16"/>
      <c r="G1142" s="16"/>
      <c r="H1142" s="16"/>
      <c r="I1142" s="16"/>
      <c r="J1142" s="16"/>
      <c r="K1142" s="16"/>
      <c r="L1142" s="32"/>
      <c r="M1142" s="16"/>
      <c r="N1142" s="16"/>
      <c r="O1142" s="16"/>
      <c r="P1142" s="16"/>
      <c r="Y1142" s="20"/>
      <c r="Z1142" s="20"/>
      <c r="AA1142" s="20"/>
      <c r="AB1142" s="20"/>
      <c r="AC1142" s="20"/>
      <c r="AD1142" s="20"/>
    </row>
    <row r="1143" spans="3:30" s="1" customFormat="1">
      <c r="C1143" s="16"/>
      <c r="D1143" s="16"/>
      <c r="E1143" s="32"/>
      <c r="F1143" s="16"/>
      <c r="G1143" s="16"/>
      <c r="H1143" s="16"/>
      <c r="I1143" s="16"/>
      <c r="J1143" s="16"/>
      <c r="K1143" s="16"/>
      <c r="L1143" s="32"/>
      <c r="M1143" s="16"/>
      <c r="N1143" s="16"/>
      <c r="O1143" s="16"/>
      <c r="P1143" s="16"/>
      <c r="Y1143" s="20"/>
      <c r="Z1143" s="20"/>
      <c r="AA1143" s="20"/>
      <c r="AB1143" s="20"/>
      <c r="AC1143" s="20"/>
      <c r="AD1143" s="20"/>
    </row>
    <row r="1144" spans="3:30" s="1" customFormat="1">
      <c r="C1144" s="16"/>
      <c r="D1144" s="16"/>
      <c r="E1144" s="32"/>
      <c r="F1144" s="16"/>
      <c r="G1144" s="16"/>
      <c r="H1144" s="16"/>
      <c r="I1144" s="16"/>
      <c r="J1144" s="16"/>
      <c r="K1144" s="16"/>
      <c r="L1144" s="32"/>
      <c r="M1144" s="16"/>
      <c r="N1144" s="16"/>
      <c r="O1144" s="16"/>
      <c r="P1144" s="16"/>
      <c r="Y1144" s="20"/>
      <c r="Z1144" s="20"/>
      <c r="AA1144" s="20"/>
      <c r="AB1144" s="20"/>
      <c r="AC1144" s="20"/>
      <c r="AD1144" s="20"/>
    </row>
    <row r="1145" spans="3:30" s="1" customFormat="1">
      <c r="C1145" s="16"/>
      <c r="D1145" s="16"/>
      <c r="E1145" s="32"/>
      <c r="F1145" s="16"/>
      <c r="G1145" s="16"/>
      <c r="H1145" s="16"/>
      <c r="I1145" s="16"/>
      <c r="J1145" s="16"/>
      <c r="K1145" s="16"/>
      <c r="L1145" s="32"/>
      <c r="M1145" s="16"/>
      <c r="N1145" s="16"/>
      <c r="O1145" s="16"/>
      <c r="P1145" s="16"/>
      <c r="Y1145" s="20"/>
      <c r="Z1145" s="20"/>
      <c r="AA1145" s="20"/>
      <c r="AB1145" s="20"/>
      <c r="AC1145" s="20"/>
      <c r="AD1145" s="20"/>
    </row>
    <row r="1146" spans="3:30" s="1" customFormat="1">
      <c r="C1146" s="16"/>
      <c r="D1146" s="16"/>
      <c r="E1146" s="32"/>
      <c r="F1146" s="16"/>
      <c r="G1146" s="16"/>
      <c r="H1146" s="16"/>
      <c r="I1146" s="16"/>
      <c r="J1146" s="16"/>
      <c r="K1146" s="16"/>
      <c r="L1146" s="32"/>
      <c r="M1146" s="16"/>
      <c r="N1146" s="16"/>
      <c r="O1146" s="16"/>
      <c r="P1146" s="16"/>
      <c r="Y1146" s="20"/>
      <c r="Z1146" s="20"/>
      <c r="AA1146" s="20"/>
      <c r="AB1146" s="20"/>
      <c r="AC1146" s="20"/>
      <c r="AD1146" s="20"/>
    </row>
    <row r="1147" spans="3:30" s="1" customFormat="1">
      <c r="C1147" s="16"/>
      <c r="D1147" s="16"/>
      <c r="E1147" s="32"/>
      <c r="F1147" s="16"/>
      <c r="G1147" s="16"/>
      <c r="H1147" s="16"/>
      <c r="I1147" s="16"/>
      <c r="J1147" s="16"/>
      <c r="K1147" s="16"/>
      <c r="L1147" s="32"/>
      <c r="M1147" s="16"/>
      <c r="N1147" s="16"/>
      <c r="O1147" s="16"/>
      <c r="P1147" s="16"/>
      <c r="Y1147" s="20"/>
      <c r="Z1147" s="20"/>
      <c r="AA1147" s="20"/>
      <c r="AB1147" s="20"/>
      <c r="AC1147" s="20"/>
      <c r="AD1147" s="20"/>
    </row>
    <row r="1148" spans="3:30" s="1" customFormat="1">
      <c r="C1148" s="16"/>
      <c r="D1148" s="16"/>
      <c r="E1148" s="32"/>
      <c r="F1148" s="16"/>
      <c r="G1148" s="16"/>
      <c r="H1148" s="16"/>
      <c r="I1148" s="16"/>
      <c r="J1148" s="16"/>
      <c r="K1148" s="16"/>
      <c r="L1148" s="32"/>
      <c r="M1148" s="16"/>
      <c r="N1148" s="16"/>
      <c r="O1148" s="16"/>
      <c r="P1148" s="16"/>
      <c r="Y1148" s="20"/>
      <c r="Z1148" s="20"/>
      <c r="AA1148" s="20"/>
      <c r="AB1148" s="20"/>
      <c r="AC1148" s="20"/>
      <c r="AD1148" s="20"/>
    </row>
    <row r="1149" spans="3:30" s="1" customFormat="1">
      <c r="C1149" s="16"/>
      <c r="D1149" s="16"/>
      <c r="E1149" s="32"/>
      <c r="F1149" s="16"/>
      <c r="G1149" s="16"/>
      <c r="H1149" s="16"/>
      <c r="I1149" s="16"/>
      <c r="J1149" s="16"/>
      <c r="K1149" s="16"/>
      <c r="L1149" s="32"/>
      <c r="M1149" s="16"/>
      <c r="N1149" s="16"/>
      <c r="O1149" s="16"/>
      <c r="P1149" s="16"/>
      <c r="Y1149" s="20"/>
      <c r="Z1149" s="20"/>
      <c r="AA1149" s="20"/>
      <c r="AB1149" s="20"/>
      <c r="AC1149" s="20"/>
      <c r="AD1149" s="20"/>
    </row>
    <row r="1150" spans="3:30" s="1" customFormat="1">
      <c r="C1150" s="16"/>
      <c r="D1150" s="16"/>
      <c r="E1150" s="32"/>
      <c r="F1150" s="16"/>
      <c r="G1150" s="16"/>
      <c r="H1150" s="16"/>
      <c r="I1150" s="16"/>
      <c r="J1150" s="16"/>
      <c r="K1150" s="16"/>
      <c r="L1150" s="32"/>
      <c r="M1150" s="16"/>
      <c r="N1150" s="16"/>
      <c r="O1150" s="16"/>
      <c r="P1150" s="16"/>
      <c r="Y1150" s="20"/>
      <c r="Z1150" s="20"/>
      <c r="AA1150" s="20"/>
      <c r="AB1150" s="20"/>
      <c r="AC1150" s="20"/>
      <c r="AD1150" s="20"/>
    </row>
    <row r="1151" spans="3:30" s="1" customFormat="1">
      <c r="C1151" s="16"/>
      <c r="D1151" s="16"/>
      <c r="E1151" s="32"/>
      <c r="F1151" s="16"/>
      <c r="G1151" s="16"/>
      <c r="H1151" s="16"/>
      <c r="I1151" s="16"/>
      <c r="J1151" s="16"/>
      <c r="K1151" s="16"/>
      <c r="L1151" s="32"/>
      <c r="M1151" s="16"/>
      <c r="N1151" s="16"/>
      <c r="O1151" s="16"/>
      <c r="P1151" s="16"/>
      <c r="Y1151" s="20"/>
      <c r="Z1151" s="20"/>
      <c r="AA1151" s="20"/>
      <c r="AB1151" s="20"/>
      <c r="AC1151" s="20"/>
      <c r="AD1151" s="20"/>
    </row>
    <row r="1152" spans="3:30" s="1" customFormat="1">
      <c r="C1152" s="16"/>
      <c r="D1152" s="16"/>
      <c r="E1152" s="32"/>
      <c r="F1152" s="16"/>
      <c r="G1152" s="16"/>
      <c r="H1152" s="16"/>
      <c r="I1152" s="16"/>
      <c r="J1152" s="16"/>
      <c r="K1152" s="16"/>
      <c r="L1152" s="32"/>
      <c r="M1152" s="16"/>
      <c r="N1152" s="16"/>
      <c r="O1152" s="16"/>
      <c r="P1152" s="16"/>
      <c r="Y1152" s="20"/>
      <c r="Z1152" s="20"/>
      <c r="AA1152" s="20"/>
      <c r="AB1152" s="20"/>
      <c r="AC1152" s="20"/>
      <c r="AD1152" s="20"/>
    </row>
    <row r="1153" spans="3:30" s="1" customFormat="1">
      <c r="C1153" s="16"/>
      <c r="D1153" s="16"/>
      <c r="E1153" s="32"/>
      <c r="F1153" s="16"/>
      <c r="G1153" s="16"/>
      <c r="H1153" s="16"/>
      <c r="I1153" s="16"/>
      <c r="J1153" s="16"/>
      <c r="K1153" s="16"/>
      <c r="L1153" s="32"/>
      <c r="M1153" s="16"/>
      <c r="N1153" s="16"/>
      <c r="O1153" s="16"/>
      <c r="P1153" s="16"/>
      <c r="Y1153" s="20"/>
      <c r="Z1153" s="20"/>
      <c r="AA1153" s="20"/>
      <c r="AB1153" s="20"/>
      <c r="AC1153" s="20"/>
      <c r="AD1153" s="20"/>
    </row>
    <row r="1154" spans="3:30" s="1" customFormat="1">
      <c r="C1154" s="16"/>
      <c r="D1154" s="16"/>
      <c r="E1154" s="32"/>
      <c r="F1154" s="16"/>
      <c r="G1154" s="16"/>
      <c r="H1154" s="16"/>
      <c r="I1154" s="16"/>
      <c r="J1154" s="16"/>
      <c r="K1154" s="16"/>
      <c r="L1154" s="32"/>
      <c r="M1154" s="16"/>
      <c r="N1154" s="16"/>
      <c r="O1154" s="16"/>
      <c r="P1154" s="16"/>
      <c r="Y1154" s="20"/>
      <c r="Z1154" s="20"/>
      <c r="AA1154" s="20"/>
      <c r="AB1154" s="20"/>
      <c r="AC1154" s="20"/>
      <c r="AD1154" s="20"/>
    </row>
    <row r="1155" spans="3:30" s="1" customFormat="1">
      <c r="C1155" s="16"/>
      <c r="D1155" s="16"/>
      <c r="E1155" s="32"/>
      <c r="F1155" s="16"/>
      <c r="G1155" s="16"/>
      <c r="H1155" s="16"/>
      <c r="I1155" s="16"/>
      <c r="J1155" s="16"/>
      <c r="K1155" s="16"/>
      <c r="L1155" s="32"/>
      <c r="M1155" s="16"/>
      <c r="N1155" s="16"/>
      <c r="O1155" s="16"/>
      <c r="P1155" s="16"/>
      <c r="Y1155" s="20"/>
      <c r="Z1155" s="20"/>
      <c r="AA1155" s="20"/>
      <c r="AB1155" s="20"/>
      <c r="AC1155" s="20"/>
      <c r="AD1155" s="20"/>
    </row>
    <row r="1156" spans="3:30" s="1" customFormat="1">
      <c r="C1156" s="16"/>
      <c r="D1156" s="16"/>
      <c r="E1156" s="32"/>
      <c r="F1156" s="16"/>
      <c r="G1156" s="16"/>
      <c r="H1156" s="16"/>
      <c r="I1156" s="16"/>
      <c r="J1156" s="16"/>
      <c r="K1156" s="16"/>
      <c r="L1156" s="32"/>
      <c r="M1156" s="16"/>
      <c r="N1156" s="16"/>
      <c r="O1156" s="16"/>
      <c r="P1156" s="16"/>
      <c r="Y1156" s="20"/>
      <c r="Z1156" s="20"/>
      <c r="AA1156" s="20"/>
      <c r="AB1156" s="20"/>
      <c r="AC1156" s="20"/>
      <c r="AD1156" s="20"/>
    </row>
    <row r="1157" spans="3:30" s="1" customFormat="1">
      <c r="C1157" s="16"/>
      <c r="D1157" s="16"/>
      <c r="E1157" s="32"/>
      <c r="F1157" s="16"/>
      <c r="G1157" s="16"/>
      <c r="H1157" s="16"/>
      <c r="I1157" s="16"/>
      <c r="J1157" s="16"/>
      <c r="K1157" s="16"/>
      <c r="L1157" s="32"/>
      <c r="M1157" s="16"/>
      <c r="N1157" s="16"/>
      <c r="O1157" s="16"/>
      <c r="P1157" s="16"/>
      <c r="Y1157" s="20"/>
      <c r="Z1157" s="20"/>
      <c r="AA1157" s="20"/>
      <c r="AB1157" s="20"/>
      <c r="AC1157" s="20"/>
      <c r="AD1157" s="20"/>
    </row>
    <row r="1158" spans="3:30" s="1" customFormat="1">
      <c r="C1158" s="16"/>
      <c r="D1158" s="16"/>
      <c r="E1158" s="32"/>
      <c r="F1158" s="16"/>
      <c r="G1158" s="16"/>
      <c r="H1158" s="16"/>
      <c r="I1158" s="16"/>
      <c r="J1158" s="16"/>
      <c r="K1158" s="16"/>
      <c r="L1158" s="32"/>
      <c r="M1158" s="16"/>
      <c r="N1158" s="16"/>
      <c r="O1158" s="16"/>
      <c r="P1158" s="16"/>
      <c r="Y1158" s="20"/>
      <c r="Z1158" s="20"/>
      <c r="AA1158" s="20"/>
      <c r="AB1158" s="20"/>
      <c r="AC1158" s="20"/>
      <c r="AD1158" s="20"/>
    </row>
    <row r="1159" spans="3:30" s="1" customFormat="1">
      <c r="C1159" s="16"/>
      <c r="D1159" s="16"/>
      <c r="E1159" s="32"/>
      <c r="F1159" s="16"/>
      <c r="G1159" s="16"/>
      <c r="H1159" s="16"/>
      <c r="I1159" s="16"/>
      <c r="J1159" s="16"/>
      <c r="K1159" s="16"/>
      <c r="L1159" s="32"/>
      <c r="M1159" s="16"/>
      <c r="N1159" s="16"/>
      <c r="O1159" s="16"/>
      <c r="P1159" s="16"/>
      <c r="Y1159" s="20"/>
      <c r="Z1159" s="20"/>
      <c r="AA1159" s="20"/>
      <c r="AB1159" s="20"/>
      <c r="AC1159" s="20"/>
      <c r="AD1159" s="20"/>
    </row>
    <row r="1160" spans="3:30" s="1" customFormat="1">
      <c r="C1160" s="16"/>
      <c r="D1160" s="16"/>
      <c r="E1160" s="32"/>
      <c r="F1160" s="16"/>
      <c r="G1160" s="16"/>
      <c r="H1160" s="16"/>
      <c r="I1160" s="16"/>
      <c r="J1160" s="16"/>
      <c r="K1160" s="16"/>
      <c r="L1160" s="32"/>
      <c r="M1160" s="16"/>
      <c r="N1160" s="16"/>
      <c r="O1160" s="16"/>
      <c r="P1160" s="16"/>
      <c r="Y1160" s="20"/>
      <c r="Z1160" s="20"/>
      <c r="AA1160" s="20"/>
      <c r="AB1160" s="20"/>
      <c r="AC1160" s="20"/>
      <c r="AD1160" s="20"/>
    </row>
    <row r="1161" spans="3:30" s="1" customFormat="1">
      <c r="C1161" s="16"/>
      <c r="D1161" s="16"/>
      <c r="E1161" s="32"/>
      <c r="F1161" s="16"/>
      <c r="G1161" s="16"/>
      <c r="H1161" s="16"/>
      <c r="I1161" s="16"/>
      <c r="J1161" s="16"/>
      <c r="K1161" s="16"/>
      <c r="L1161" s="32"/>
      <c r="M1161" s="16"/>
      <c r="N1161" s="16"/>
      <c r="O1161" s="16"/>
      <c r="P1161" s="16"/>
      <c r="Y1161" s="20"/>
      <c r="Z1161" s="20"/>
      <c r="AA1161" s="20"/>
      <c r="AB1161" s="20"/>
      <c r="AC1161" s="20"/>
      <c r="AD1161" s="20"/>
    </row>
    <row r="1162" spans="3:30" s="1" customFormat="1">
      <c r="C1162" s="16"/>
      <c r="D1162" s="16"/>
      <c r="E1162" s="32"/>
      <c r="F1162" s="16"/>
      <c r="G1162" s="16"/>
      <c r="H1162" s="16"/>
      <c r="I1162" s="16"/>
      <c r="J1162" s="16"/>
      <c r="K1162" s="16"/>
      <c r="L1162" s="32"/>
      <c r="M1162" s="16"/>
      <c r="N1162" s="16"/>
      <c r="O1162" s="16"/>
      <c r="P1162" s="16"/>
      <c r="Y1162" s="20"/>
      <c r="Z1162" s="20"/>
      <c r="AA1162" s="20"/>
      <c r="AB1162" s="20"/>
      <c r="AC1162" s="20"/>
      <c r="AD1162" s="20"/>
    </row>
    <row r="1163" spans="3:30" s="1" customFormat="1">
      <c r="C1163" s="16"/>
      <c r="D1163" s="16"/>
      <c r="E1163" s="32"/>
      <c r="F1163" s="16"/>
      <c r="G1163" s="16"/>
      <c r="H1163" s="16"/>
      <c r="I1163" s="16"/>
      <c r="J1163" s="16"/>
      <c r="K1163" s="16"/>
      <c r="L1163" s="32"/>
      <c r="M1163" s="16"/>
      <c r="N1163" s="16"/>
      <c r="O1163" s="16"/>
      <c r="P1163" s="16"/>
      <c r="Y1163" s="20"/>
      <c r="Z1163" s="20"/>
      <c r="AA1163" s="20"/>
      <c r="AB1163" s="20"/>
      <c r="AC1163" s="20"/>
      <c r="AD1163" s="20"/>
    </row>
    <row r="1164" spans="3:30" s="1" customFormat="1">
      <c r="C1164" s="16"/>
      <c r="D1164" s="16"/>
      <c r="E1164" s="32"/>
      <c r="F1164" s="16"/>
      <c r="G1164" s="16"/>
      <c r="H1164" s="16"/>
      <c r="I1164" s="16"/>
      <c r="J1164" s="16"/>
      <c r="K1164" s="16"/>
      <c r="L1164" s="32"/>
      <c r="M1164" s="16"/>
      <c r="N1164" s="16"/>
      <c r="O1164" s="16"/>
      <c r="P1164" s="16"/>
      <c r="Y1164" s="20"/>
      <c r="Z1164" s="20"/>
      <c r="AA1164" s="20"/>
      <c r="AB1164" s="20"/>
      <c r="AC1164" s="20"/>
      <c r="AD1164" s="20"/>
    </row>
    <row r="1165" spans="3:30" s="1" customFormat="1">
      <c r="C1165" s="16"/>
      <c r="D1165" s="16"/>
      <c r="E1165" s="32"/>
      <c r="F1165" s="16"/>
      <c r="G1165" s="16"/>
      <c r="H1165" s="16"/>
      <c r="I1165" s="16"/>
      <c r="J1165" s="16"/>
      <c r="K1165" s="16"/>
      <c r="L1165" s="32"/>
      <c r="M1165" s="16"/>
      <c r="N1165" s="16"/>
      <c r="O1165" s="16"/>
      <c r="P1165" s="16"/>
      <c r="Y1165" s="20"/>
      <c r="Z1165" s="20"/>
      <c r="AA1165" s="20"/>
      <c r="AB1165" s="20"/>
      <c r="AC1165" s="20"/>
      <c r="AD1165" s="20"/>
    </row>
    <row r="1166" spans="3:30" s="1" customFormat="1">
      <c r="C1166" s="16"/>
      <c r="D1166" s="16"/>
      <c r="E1166" s="32"/>
      <c r="F1166" s="16"/>
      <c r="G1166" s="16"/>
      <c r="H1166" s="16"/>
      <c r="I1166" s="16"/>
      <c r="J1166" s="16"/>
      <c r="K1166" s="16"/>
      <c r="L1166" s="32"/>
      <c r="M1166" s="16"/>
      <c r="N1166" s="16"/>
      <c r="O1166" s="16"/>
      <c r="P1166" s="16"/>
      <c r="Y1166" s="20"/>
      <c r="Z1166" s="20"/>
      <c r="AA1166" s="20"/>
      <c r="AB1166" s="20"/>
      <c r="AC1166" s="20"/>
      <c r="AD1166" s="20"/>
    </row>
    <row r="1167" spans="3:30" s="1" customFormat="1">
      <c r="C1167" s="16"/>
      <c r="D1167" s="16"/>
      <c r="E1167" s="32"/>
      <c r="F1167" s="16"/>
      <c r="G1167" s="16"/>
      <c r="H1167" s="16"/>
      <c r="I1167" s="16"/>
      <c r="J1167" s="16"/>
      <c r="K1167" s="16"/>
      <c r="L1167" s="32"/>
      <c r="M1167" s="16"/>
      <c r="N1167" s="16"/>
      <c r="O1167" s="16"/>
      <c r="P1167" s="16"/>
      <c r="Y1167" s="20"/>
      <c r="Z1167" s="20"/>
      <c r="AA1167" s="20"/>
      <c r="AB1167" s="20"/>
      <c r="AC1167" s="20"/>
      <c r="AD1167" s="20"/>
    </row>
    <row r="1168" spans="3:30" s="1" customFormat="1">
      <c r="C1168" s="16"/>
      <c r="D1168" s="16"/>
      <c r="E1168" s="32"/>
      <c r="F1168" s="16"/>
      <c r="G1168" s="16"/>
      <c r="H1168" s="16"/>
      <c r="I1168" s="16"/>
      <c r="J1168" s="16"/>
      <c r="K1168" s="16"/>
      <c r="L1168" s="32"/>
      <c r="M1168" s="16"/>
      <c r="N1168" s="16"/>
      <c r="O1168" s="16"/>
      <c r="P1168" s="16"/>
      <c r="Y1168" s="20"/>
      <c r="Z1168" s="20"/>
      <c r="AA1168" s="20"/>
      <c r="AB1168" s="20"/>
      <c r="AC1168" s="20"/>
      <c r="AD1168" s="20"/>
    </row>
    <row r="1169" spans="3:30" s="1" customFormat="1">
      <c r="C1169" s="16"/>
      <c r="D1169" s="16"/>
      <c r="E1169" s="32"/>
      <c r="F1169" s="16"/>
      <c r="G1169" s="16"/>
      <c r="H1169" s="16"/>
      <c r="I1169" s="16"/>
      <c r="J1169" s="16"/>
      <c r="K1169" s="16"/>
      <c r="L1169" s="32"/>
      <c r="M1169" s="16"/>
      <c r="N1169" s="16"/>
      <c r="O1169" s="16"/>
      <c r="P1169" s="16"/>
      <c r="Y1169" s="20"/>
      <c r="Z1169" s="20"/>
      <c r="AA1169" s="20"/>
      <c r="AB1169" s="20"/>
      <c r="AC1169" s="20"/>
      <c r="AD1169" s="20"/>
    </row>
    <row r="1170" spans="3:30" s="1" customFormat="1">
      <c r="C1170" s="16"/>
      <c r="D1170" s="16"/>
      <c r="E1170" s="32"/>
      <c r="F1170" s="16"/>
      <c r="G1170" s="16"/>
      <c r="H1170" s="16"/>
      <c r="I1170" s="16"/>
      <c r="J1170" s="16"/>
      <c r="K1170" s="16"/>
      <c r="L1170" s="32"/>
      <c r="M1170" s="16"/>
      <c r="N1170" s="16"/>
      <c r="O1170" s="16"/>
      <c r="P1170" s="16"/>
      <c r="Y1170" s="20"/>
      <c r="Z1170" s="20"/>
      <c r="AA1170" s="20"/>
      <c r="AB1170" s="20"/>
      <c r="AC1170" s="20"/>
      <c r="AD1170" s="20"/>
    </row>
    <row r="1171" spans="3:30" s="1" customFormat="1">
      <c r="C1171" s="16"/>
      <c r="D1171" s="16"/>
      <c r="E1171" s="32"/>
      <c r="F1171" s="16"/>
      <c r="G1171" s="16"/>
      <c r="H1171" s="16"/>
      <c r="I1171" s="16"/>
      <c r="J1171" s="16"/>
      <c r="K1171" s="16"/>
      <c r="L1171" s="32"/>
      <c r="M1171" s="16"/>
      <c r="N1171" s="16"/>
      <c r="O1171" s="16"/>
      <c r="P1171" s="16"/>
      <c r="Y1171" s="20"/>
      <c r="Z1171" s="20"/>
      <c r="AA1171" s="20"/>
      <c r="AB1171" s="20"/>
      <c r="AC1171" s="20"/>
      <c r="AD1171" s="20"/>
    </row>
    <row r="1172" spans="3:30" s="1" customFormat="1">
      <c r="C1172" s="16"/>
      <c r="D1172" s="16"/>
      <c r="E1172" s="32"/>
      <c r="F1172" s="16"/>
      <c r="G1172" s="16"/>
      <c r="H1172" s="16"/>
      <c r="I1172" s="16"/>
      <c r="J1172" s="16"/>
      <c r="K1172" s="16"/>
      <c r="L1172" s="32"/>
      <c r="M1172" s="16"/>
      <c r="N1172" s="16"/>
      <c r="O1172" s="16"/>
      <c r="P1172" s="16"/>
      <c r="Y1172" s="20"/>
      <c r="Z1172" s="20"/>
      <c r="AA1172" s="20"/>
      <c r="AB1172" s="20"/>
      <c r="AC1172" s="20"/>
      <c r="AD1172" s="20"/>
    </row>
    <row r="1173" spans="3:30" s="1" customFormat="1">
      <c r="C1173" s="16"/>
      <c r="D1173" s="16"/>
      <c r="E1173" s="32"/>
      <c r="F1173" s="16"/>
      <c r="G1173" s="16"/>
      <c r="H1173" s="16"/>
      <c r="I1173" s="16"/>
      <c r="J1173" s="16"/>
      <c r="K1173" s="16"/>
      <c r="L1173" s="32"/>
      <c r="M1173" s="16"/>
      <c r="N1173" s="16"/>
      <c r="O1173" s="16"/>
      <c r="P1173" s="16"/>
      <c r="Y1173" s="20"/>
      <c r="Z1173" s="20"/>
      <c r="AA1173" s="20"/>
      <c r="AB1173" s="20"/>
      <c r="AC1173" s="20"/>
      <c r="AD1173" s="20"/>
    </row>
    <row r="1174" spans="3:30" s="1" customFormat="1">
      <c r="C1174" s="16"/>
      <c r="D1174" s="16"/>
      <c r="E1174" s="32"/>
      <c r="F1174" s="16"/>
      <c r="G1174" s="16"/>
      <c r="H1174" s="16"/>
      <c r="I1174" s="16"/>
      <c r="J1174" s="16"/>
      <c r="K1174" s="16"/>
      <c r="L1174" s="32"/>
      <c r="M1174" s="16"/>
      <c r="N1174" s="16"/>
      <c r="O1174" s="16"/>
      <c r="P1174" s="16"/>
      <c r="Y1174" s="20"/>
      <c r="Z1174" s="20"/>
      <c r="AA1174" s="20"/>
      <c r="AB1174" s="20"/>
      <c r="AC1174" s="20"/>
      <c r="AD1174" s="20"/>
    </row>
    <row r="1175" spans="3:30" s="1" customFormat="1">
      <c r="C1175" s="16"/>
      <c r="D1175" s="16"/>
      <c r="E1175" s="32"/>
      <c r="F1175" s="16"/>
      <c r="G1175" s="16"/>
      <c r="H1175" s="16"/>
      <c r="I1175" s="16"/>
      <c r="J1175" s="16"/>
      <c r="K1175" s="16"/>
      <c r="L1175" s="32"/>
      <c r="M1175" s="16"/>
      <c r="N1175" s="16"/>
      <c r="O1175" s="16"/>
      <c r="P1175" s="16"/>
      <c r="Y1175" s="20"/>
      <c r="Z1175" s="20"/>
      <c r="AA1175" s="20"/>
      <c r="AB1175" s="20"/>
      <c r="AC1175" s="20"/>
      <c r="AD1175" s="20"/>
    </row>
    <row r="1176" spans="3:30" s="1" customFormat="1">
      <c r="C1176" s="16"/>
      <c r="D1176" s="16"/>
      <c r="E1176" s="32"/>
      <c r="F1176" s="16"/>
      <c r="G1176" s="16"/>
      <c r="H1176" s="16"/>
      <c r="I1176" s="16"/>
      <c r="J1176" s="16"/>
      <c r="K1176" s="16"/>
      <c r="L1176" s="32"/>
      <c r="M1176" s="16"/>
      <c r="N1176" s="16"/>
      <c r="O1176" s="16"/>
      <c r="P1176" s="16"/>
      <c r="Y1176" s="20"/>
      <c r="Z1176" s="20"/>
      <c r="AA1176" s="20"/>
      <c r="AB1176" s="20"/>
      <c r="AC1176" s="20"/>
      <c r="AD1176" s="20"/>
    </row>
    <row r="1177" spans="3:30" s="1" customFormat="1">
      <c r="C1177" s="16"/>
      <c r="D1177" s="16"/>
      <c r="E1177" s="32"/>
      <c r="F1177" s="16"/>
      <c r="G1177" s="16"/>
      <c r="H1177" s="16"/>
      <c r="I1177" s="16"/>
      <c r="J1177" s="16"/>
      <c r="K1177" s="16"/>
      <c r="L1177" s="32"/>
      <c r="M1177" s="16"/>
      <c r="N1177" s="16"/>
      <c r="O1177" s="16"/>
      <c r="P1177" s="16"/>
      <c r="Y1177" s="20"/>
      <c r="Z1177" s="20"/>
      <c r="AA1177" s="20"/>
      <c r="AB1177" s="20"/>
      <c r="AC1177" s="20"/>
      <c r="AD1177" s="20"/>
    </row>
    <row r="1178" spans="3:30" s="1" customFormat="1">
      <c r="C1178" s="16"/>
      <c r="D1178" s="16"/>
      <c r="E1178" s="32"/>
      <c r="F1178" s="16"/>
      <c r="G1178" s="16"/>
      <c r="H1178" s="16"/>
      <c r="I1178" s="16"/>
      <c r="J1178" s="16"/>
      <c r="K1178" s="16"/>
      <c r="L1178" s="32"/>
      <c r="M1178" s="16"/>
      <c r="N1178" s="16"/>
      <c r="O1178" s="16"/>
      <c r="P1178" s="16"/>
      <c r="Y1178" s="20"/>
      <c r="Z1178" s="20"/>
      <c r="AA1178" s="20"/>
      <c r="AB1178" s="20"/>
      <c r="AC1178" s="20"/>
      <c r="AD1178" s="20"/>
    </row>
    <row r="1179" spans="3:30" s="1" customFormat="1">
      <c r="C1179" s="16"/>
      <c r="D1179" s="16"/>
      <c r="E1179" s="32"/>
      <c r="F1179" s="16"/>
      <c r="G1179" s="16"/>
      <c r="H1179" s="16"/>
      <c r="I1179" s="16"/>
      <c r="J1179" s="16"/>
      <c r="K1179" s="16"/>
      <c r="L1179" s="32"/>
      <c r="M1179" s="16"/>
      <c r="N1179" s="16"/>
      <c r="O1179" s="16"/>
      <c r="P1179" s="16"/>
      <c r="Y1179" s="20"/>
      <c r="Z1179" s="20"/>
      <c r="AA1179" s="20"/>
      <c r="AB1179" s="20"/>
      <c r="AC1179" s="20"/>
      <c r="AD1179" s="20"/>
    </row>
    <row r="1180" spans="3:30" s="1" customFormat="1">
      <c r="C1180" s="16"/>
      <c r="D1180" s="16"/>
      <c r="E1180" s="32"/>
      <c r="F1180" s="16"/>
      <c r="G1180" s="16"/>
      <c r="H1180" s="16"/>
      <c r="I1180" s="16"/>
      <c r="J1180" s="16"/>
      <c r="K1180" s="16"/>
      <c r="L1180" s="32"/>
      <c r="M1180" s="16"/>
      <c r="N1180" s="16"/>
      <c r="O1180" s="16"/>
      <c r="P1180" s="16"/>
      <c r="Y1180" s="20"/>
      <c r="Z1180" s="20"/>
      <c r="AA1180" s="20"/>
      <c r="AB1180" s="20"/>
      <c r="AC1180" s="20"/>
      <c r="AD1180" s="20"/>
    </row>
    <row r="1181" spans="3:30" s="1" customFormat="1">
      <c r="C1181" s="16"/>
      <c r="D1181" s="16"/>
      <c r="E1181" s="32"/>
      <c r="F1181" s="16"/>
      <c r="G1181" s="16"/>
      <c r="H1181" s="16"/>
      <c r="I1181" s="16"/>
      <c r="J1181" s="16"/>
      <c r="K1181" s="16"/>
      <c r="L1181" s="32"/>
      <c r="M1181" s="16"/>
      <c r="N1181" s="16"/>
      <c r="O1181" s="16"/>
      <c r="P1181" s="16"/>
      <c r="Y1181" s="20"/>
      <c r="Z1181" s="20"/>
      <c r="AA1181" s="20"/>
      <c r="AB1181" s="20"/>
      <c r="AC1181" s="20"/>
      <c r="AD1181" s="20"/>
    </row>
    <row r="1182" spans="3:30" s="1" customFormat="1">
      <c r="C1182" s="16"/>
      <c r="D1182" s="16"/>
      <c r="E1182" s="32"/>
      <c r="F1182" s="16"/>
      <c r="G1182" s="16"/>
      <c r="H1182" s="16"/>
      <c r="I1182" s="16"/>
      <c r="J1182" s="16"/>
      <c r="K1182" s="16"/>
      <c r="L1182" s="32"/>
      <c r="M1182" s="16"/>
      <c r="N1182" s="16"/>
      <c r="O1182" s="16"/>
      <c r="P1182" s="16"/>
      <c r="Y1182" s="20"/>
      <c r="Z1182" s="20"/>
      <c r="AA1182" s="20"/>
      <c r="AB1182" s="20"/>
      <c r="AC1182" s="20"/>
      <c r="AD1182" s="20"/>
    </row>
    <row r="1183" spans="3:30" s="1" customFormat="1">
      <c r="C1183" s="16"/>
      <c r="D1183" s="16"/>
      <c r="E1183" s="32"/>
      <c r="F1183" s="16"/>
      <c r="G1183" s="16"/>
      <c r="H1183" s="16"/>
      <c r="I1183" s="16"/>
      <c r="J1183" s="16"/>
      <c r="K1183" s="16"/>
      <c r="L1183" s="32"/>
      <c r="M1183" s="16"/>
      <c r="N1183" s="16"/>
      <c r="O1183" s="16"/>
      <c r="P1183" s="16"/>
      <c r="Y1183" s="20"/>
      <c r="Z1183" s="20"/>
      <c r="AA1183" s="20"/>
      <c r="AB1183" s="20"/>
      <c r="AC1183" s="20"/>
      <c r="AD1183" s="20"/>
    </row>
    <row r="1184" spans="3:30" s="1" customFormat="1">
      <c r="C1184" s="16"/>
      <c r="D1184" s="16"/>
      <c r="E1184" s="32"/>
      <c r="F1184" s="16"/>
      <c r="G1184" s="16"/>
      <c r="H1184" s="16"/>
      <c r="I1184" s="16"/>
      <c r="J1184" s="16"/>
      <c r="K1184" s="16"/>
      <c r="L1184" s="32"/>
      <c r="M1184" s="16"/>
      <c r="N1184" s="16"/>
      <c r="O1184" s="16"/>
      <c r="P1184" s="16"/>
      <c r="Y1184" s="20"/>
      <c r="Z1184" s="20"/>
      <c r="AA1184" s="20"/>
      <c r="AB1184" s="20"/>
      <c r="AC1184" s="20"/>
      <c r="AD1184" s="20"/>
    </row>
    <row r="1185" spans="3:30" s="1" customFormat="1">
      <c r="C1185" s="16"/>
      <c r="D1185" s="16"/>
      <c r="E1185" s="32"/>
      <c r="F1185" s="16"/>
      <c r="G1185" s="16"/>
      <c r="H1185" s="16"/>
      <c r="I1185" s="16"/>
      <c r="J1185" s="16"/>
      <c r="K1185" s="16"/>
      <c r="L1185" s="32"/>
      <c r="M1185" s="16"/>
      <c r="N1185" s="16"/>
      <c r="O1185" s="16"/>
      <c r="P1185" s="16"/>
      <c r="Y1185" s="20"/>
      <c r="Z1185" s="20"/>
      <c r="AA1185" s="20"/>
      <c r="AB1185" s="20"/>
      <c r="AC1185" s="20"/>
      <c r="AD1185" s="20"/>
    </row>
    <row r="1186" spans="3:30" s="1" customFormat="1">
      <c r="C1186" s="16"/>
      <c r="D1186" s="16"/>
      <c r="E1186" s="32"/>
      <c r="F1186" s="16"/>
      <c r="G1186" s="16"/>
      <c r="H1186" s="16"/>
      <c r="I1186" s="16"/>
      <c r="J1186" s="16"/>
      <c r="K1186" s="16"/>
      <c r="L1186" s="32"/>
      <c r="M1186" s="16"/>
      <c r="N1186" s="16"/>
      <c r="O1186" s="16"/>
      <c r="P1186" s="16"/>
      <c r="Y1186" s="20"/>
      <c r="Z1186" s="20"/>
      <c r="AA1186" s="20"/>
      <c r="AB1186" s="20"/>
      <c r="AC1186" s="20"/>
      <c r="AD1186" s="20"/>
    </row>
    <row r="1187" spans="3:30" s="1" customFormat="1">
      <c r="C1187" s="16"/>
      <c r="D1187" s="16"/>
      <c r="E1187" s="32"/>
      <c r="F1187" s="16"/>
      <c r="G1187" s="16"/>
      <c r="H1187" s="16"/>
      <c r="I1187" s="16"/>
      <c r="J1187" s="16"/>
      <c r="K1187" s="16"/>
      <c r="L1187" s="32"/>
      <c r="M1187" s="16"/>
      <c r="N1187" s="16"/>
      <c r="O1187" s="16"/>
      <c r="P1187" s="16"/>
      <c r="Y1187" s="20"/>
      <c r="Z1187" s="20"/>
      <c r="AA1187" s="20"/>
      <c r="AB1187" s="20"/>
      <c r="AC1187" s="20"/>
      <c r="AD1187" s="20"/>
    </row>
    <row r="1188" spans="3:30" s="1" customFormat="1">
      <c r="C1188" s="16"/>
      <c r="D1188" s="16"/>
      <c r="E1188" s="32"/>
      <c r="F1188" s="16"/>
      <c r="G1188" s="16"/>
      <c r="H1188" s="16"/>
      <c r="I1188" s="16"/>
      <c r="J1188" s="16"/>
      <c r="K1188" s="16"/>
      <c r="L1188" s="32"/>
      <c r="M1188" s="16"/>
      <c r="N1188" s="16"/>
      <c r="O1188" s="16"/>
      <c r="P1188" s="16"/>
      <c r="Y1188" s="20"/>
      <c r="Z1188" s="20"/>
      <c r="AA1188" s="20"/>
      <c r="AB1188" s="20"/>
      <c r="AC1188" s="20"/>
      <c r="AD1188" s="20"/>
    </row>
    <row r="1189" spans="3:30" s="1" customFormat="1">
      <c r="C1189" s="16"/>
      <c r="D1189" s="16"/>
      <c r="E1189" s="32"/>
      <c r="F1189" s="16"/>
      <c r="G1189" s="16"/>
      <c r="H1189" s="16"/>
      <c r="I1189" s="16"/>
      <c r="J1189" s="16"/>
      <c r="K1189" s="16"/>
      <c r="L1189" s="32"/>
      <c r="M1189" s="16"/>
      <c r="N1189" s="16"/>
      <c r="O1189" s="16"/>
      <c r="P1189" s="16"/>
      <c r="Y1189" s="20"/>
      <c r="Z1189" s="20"/>
      <c r="AA1189" s="20"/>
      <c r="AB1189" s="20"/>
      <c r="AC1189" s="20"/>
      <c r="AD1189" s="20"/>
    </row>
    <row r="1190" spans="3:30" s="1" customFormat="1">
      <c r="C1190" s="16"/>
      <c r="D1190" s="16"/>
      <c r="E1190" s="32"/>
      <c r="F1190" s="16"/>
      <c r="G1190" s="16"/>
      <c r="H1190" s="16"/>
      <c r="I1190" s="16"/>
      <c r="J1190" s="16"/>
      <c r="K1190" s="16"/>
      <c r="L1190" s="32"/>
      <c r="M1190" s="16"/>
      <c r="N1190" s="16"/>
      <c r="O1190" s="16"/>
      <c r="P1190" s="16"/>
      <c r="Y1190" s="20"/>
      <c r="Z1190" s="20"/>
      <c r="AA1190" s="20"/>
      <c r="AB1190" s="20"/>
      <c r="AC1190" s="20"/>
      <c r="AD1190" s="20"/>
    </row>
    <row r="1191" spans="3:30" s="1" customFormat="1">
      <c r="C1191" s="16"/>
      <c r="D1191" s="16"/>
      <c r="E1191" s="32"/>
      <c r="F1191" s="16"/>
      <c r="G1191" s="16"/>
      <c r="H1191" s="16"/>
      <c r="I1191" s="16"/>
      <c r="J1191" s="16"/>
      <c r="K1191" s="16"/>
      <c r="L1191" s="32"/>
      <c r="M1191" s="16"/>
      <c r="N1191" s="16"/>
      <c r="O1191" s="16"/>
      <c r="P1191" s="16"/>
      <c r="Y1191" s="20"/>
      <c r="Z1191" s="20"/>
      <c r="AA1191" s="20"/>
      <c r="AB1191" s="20"/>
      <c r="AC1191" s="20"/>
      <c r="AD1191" s="20"/>
    </row>
    <row r="1192" spans="3:30" s="1" customFormat="1">
      <c r="C1192" s="16"/>
      <c r="D1192" s="16"/>
      <c r="E1192" s="32"/>
      <c r="F1192" s="16"/>
      <c r="G1192" s="16"/>
      <c r="H1192" s="16"/>
      <c r="I1192" s="16"/>
      <c r="J1192" s="16"/>
      <c r="K1192" s="16"/>
      <c r="L1192" s="32"/>
      <c r="M1192" s="16"/>
      <c r="N1192" s="16"/>
      <c r="O1192" s="16"/>
      <c r="P1192" s="16"/>
      <c r="Y1192" s="20"/>
      <c r="Z1192" s="20"/>
      <c r="AA1192" s="20"/>
      <c r="AB1192" s="20"/>
      <c r="AC1192" s="20"/>
      <c r="AD1192" s="20"/>
    </row>
    <row r="1193" spans="3:30" s="1" customFormat="1">
      <c r="C1193" s="16"/>
      <c r="D1193" s="16"/>
      <c r="E1193" s="32"/>
      <c r="F1193" s="16"/>
      <c r="G1193" s="16"/>
      <c r="H1193" s="16"/>
      <c r="I1193" s="16"/>
      <c r="J1193" s="16"/>
      <c r="K1193" s="16"/>
      <c r="L1193" s="32"/>
      <c r="M1193" s="16"/>
      <c r="N1193" s="16"/>
      <c r="O1193" s="16"/>
      <c r="P1193" s="16"/>
      <c r="Y1193" s="20"/>
      <c r="Z1193" s="20"/>
      <c r="AA1193" s="20"/>
      <c r="AB1193" s="20"/>
      <c r="AC1193" s="20"/>
      <c r="AD1193" s="20"/>
    </row>
    <row r="1194" spans="3:30" s="1" customFormat="1">
      <c r="C1194" s="16"/>
      <c r="D1194" s="16"/>
      <c r="E1194" s="32"/>
      <c r="F1194" s="16"/>
      <c r="G1194" s="16"/>
      <c r="H1194" s="16"/>
      <c r="I1194" s="16"/>
      <c r="J1194" s="16"/>
      <c r="K1194" s="16"/>
      <c r="L1194" s="32"/>
      <c r="M1194" s="16"/>
      <c r="N1194" s="16"/>
      <c r="O1194" s="16"/>
      <c r="P1194" s="16"/>
      <c r="Y1194" s="20"/>
      <c r="Z1194" s="20"/>
      <c r="AA1194" s="20"/>
      <c r="AB1194" s="20"/>
      <c r="AC1194" s="20"/>
      <c r="AD1194" s="20"/>
    </row>
    <row r="1195" spans="3:30" s="1" customFormat="1">
      <c r="C1195" s="16"/>
      <c r="D1195" s="16"/>
      <c r="E1195" s="32"/>
      <c r="F1195" s="16"/>
      <c r="G1195" s="16"/>
      <c r="H1195" s="16"/>
      <c r="I1195" s="16"/>
      <c r="J1195" s="16"/>
      <c r="K1195" s="16"/>
      <c r="L1195" s="32"/>
      <c r="M1195" s="16"/>
      <c r="N1195" s="16"/>
      <c r="O1195" s="16"/>
      <c r="P1195" s="16"/>
      <c r="Y1195" s="20"/>
      <c r="Z1195" s="20"/>
      <c r="AA1195" s="20"/>
      <c r="AB1195" s="20"/>
      <c r="AC1195" s="20"/>
      <c r="AD1195" s="20"/>
    </row>
    <row r="1196" spans="3:30" s="1" customFormat="1">
      <c r="C1196" s="16"/>
      <c r="D1196" s="16"/>
      <c r="E1196" s="32"/>
      <c r="F1196" s="16"/>
      <c r="G1196" s="16"/>
      <c r="H1196" s="16"/>
      <c r="I1196" s="16"/>
      <c r="J1196" s="16"/>
      <c r="K1196" s="16"/>
      <c r="L1196" s="32"/>
      <c r="M1196" s="16"/>
      <c r="N1196" s="16"/>
      <c r="O1196" s="16"/>
      <c r="P1196" s="16"/>
      <c r="Y1196" s="20"/>
      <c r="Z1196" s="20"/>
      <c r="AA1196" s="20"/>
      <c r="AB1196" s="20"/>
      <c r="AC1196" s="20"/>
      <c r="AD1196" s="20"/>
    </row>
    <row r="1197" spans="3:30" s="1" customFormat="1">
      <c r="C1197" s="16"/>
      <c r="D1197" s="16"/>
      <c r="E1197" s="32"/>
      <c r="F1197" s="16"/>
      <c r="G1197" s="16"/>
      <c r="H1197" s="16"/>
      <c r="I1197" s="16"/>
      <c r="J1197" s="16"/>
      <c r="K1197" s="16"/>
      <c r="L1197" s="32"/>
      <c r="M1197" s="16"/>
      <c r="N1197" s="16"/>
      <c r="O1197" s="16"/>
      <c r="P1197" s="16"/>
      <c r="Y1197" s="20"/>
      <c r="Z1197" s="20"/>
      <c r="AA1197" s="20"/>
      <c r="AB1197" s="20"/>
      <c r="AC1197" s="20"/>
      <c r="AD1197" s="20"/>
    </row>
    <row r="1198" spans="3:30" s="1" customFormat="1">
      <c r="C1198" s="16"/>
      <c r="D1198" s="16"/>
      <c r="E1198" s="32"/>
      <c r="F1198" s="16"/>
      <c r="G1198" s="16"/>
      <c r="H1198" s="16"/>
      <c r="I1198" s="16"/>
      <c r="J1198" s="16"/>
      <c r="K1198" s="16"/>
      <c r="L1198" s="32"/>
      <c r="M1198" s="16"/>
      <c r="N1198" s="16"/>
      <c r="O1198" s="16"/>
      <c r="P1198" s="16"/>
      <c r="Y1198" s="20"/>
      <c r="Z1198" s="20"/>
      <c r="AA1198" s="20"/>
      <c r="AB1198" s="20"/>
      <c r="AC1198" s="20"/>
      <c r="AD1198" s="20"/>
    </row>
    <row r="1199" spans="3:30" s="1" customFormat="1">
      <c r="C1199" s="16"/>
      <c r="D1199" s="16"/>
      <c r="E1199" s="32"/>
      <c r="F1199" s="16"/>
      <c r="G1199" s="16"/>
      <c r="H1199" s="16"/>
      <c r="I1199" s="16"/>
      <c r="J1199" s="16"/>
      <c r="K1199" s="16"/>
      <c r="L1199" s="32"/>
      <c r="M1199" s="16"/>
      <c r="N1199" s="16"/>
      <c r="O1199" s="16"/>
      <c r="P1199" s="16"/>
      <c r="Y1199" s="20"/>
      <c r="Z1199" s="20"/>
      <c r="AA1199" s="20"/>
      <c r="AB1199" s="20"/>
      <c r="AC1199" s="20"/>
      <c r="AD1199" s="20"/>
    </row>
    <row r="1200" spans="3:30" s="1" customFormat="1">
      <c r="C1200" s="16"/>
      <c r="D1200" s="16"/>
      <c r="E1200" s="32"/>
      <c r="F1200" s="16"/>
      <c r="G1200" s="16"/>
      <c r="H1200" s="16"/>
      <c r="I1200" s="16"/>
      <c r="J1200" s="16"/>
      <c r="K1200" s="16"/>
      <c r="L1200" s="32"/>
      <c r="M1200" s="16"/>
      <c r="N1200" s="16"/>
      <c r="O1200" s="16"/>
      <c r="P1200" s="16"/>
      <c r="Y1200" s="20"/>
      <c r="Z1200" s="20"/>
      <c r="AA1200" s="20"/>
      <c r="AB1200" s="20"/>
      <c r="AC1200" s="20"/>
      <c r="AD1200" s="20"/>
    </row>
    <row r="1201" spans="3:30" s="1" customFormat="1">
      <c r="C1201" s="16"/>
      <c r="D1201" s="16"/>
      <c r="E1201" s="32"/>
      <c r="F1201" s="16"/>
      <c r="G1201" s="16"/>
      <c r="H1201" s="16"/>
      <c r="I1201" s="16"/>
      <c r="J1201" s="16"/>
      <c r="K1201" s="16"/>
      <c r="L1201" s="32"/>
      <c r="M1201" s="16"/>
      <c r="N1201" s="16"/>
      <c r="O1201" s="16"/>
      <c r="P1201" s="16"/>
      <c r="Y1201" s="20"/>
      <c r="Z1201" s="20"/>
      <c r="AA1201" s="20"/>
      <c r="AB1201" s="20"/>
      <c r="AC1201" s="20"/>
      <c r="AD1201" s="20"/>
    </row>
    <row r="1202" spans="3:30" s="1" customFormat="1">
      <c r="C1202" s="16"/>
      <c r="D1202" s="16"/>
      <c r="E1202" s="32"/>
      <c r="F1202" s="16"/>
      <c r="G1202" s="16"/>
      <c r="H1202" s="16"/>
      <c r="I1202" s="16"/>
      <c r="J1202" s="16"/>
      <c r="K1202" s="16"/>
      <c r="L1202" s="32"/>
      <c r="M1202" s="16"/>
      <c r="N1202" s="16"/>
      <c r="O1202" s="16"/>
      <c r="P1202" s="16"/>
      <c r="Y1202" s="20"/>
      <c r="Z1202" s="20"/>
      <c r="AA1202" s="20"/>
      <c r="AB1202" s="20"/>
      <c r="AC1202" s="20"/>
      <c r="AD1202" s="20"/>
    </row>
    <row r="1203" spans="3:30" s="1" customFormat="1">
      <c r="C1203" s="16"/>
      <c r="D1203" s="16"/>
      <c r="E1203" s="32"/>
      <c r="F1203" s="16"/>
      <c r="G1203" s="16"/>
      <c r="H1203" s="16"/>
      <c r="I1203" s="16"/>
      <c r="J1203" s="16"/>
      <c r="K1203" s="16"/>
      <c r="L1203" s="32"/>
      <c r="M1203" s="16"/>
      <c r="N1203" s="16"/>
      <c r="O1203" s="16"/>
      <c r="P1203" s="16"/>
      <c r="Y1203" s="20"/>
      <c r="Z1203" s="20"/>
      <c r="AA1203" s="20"/>
      <c r="AB1203" s="20"/>
      <c r="AC1203" s="20"/>
      <c r="AD1203" s="20"/>
    </row>
    <row r="1204" spans="3:30" s="1" customFormat="1">
      <c r="C1204" s="16"/>
      <c r="D1204" s="16"/>
      <c r="E1204" s="32"/>
      <c r="F1204" s="16"/>
      <c r="G1204" s="16"/>
      <c r="H1204" s="16"/>
      <c r="I1204" s="16"/>
      <c r="J1204" s="16"/>
      <c r="K1204" s="16"/>
      <c r="L1204" s="32"/>
      <c r="M1204" s="16"/>
      <c r="N1204" s="16"/>
      <c r="O1204" s="16"/>
      <c r="P1204" s="16"/>
      <c r="Y1204" s="20"/>
      <c r="Z1204" s="20"/>
      <c r="AA1204" s="20"/>
      <c r="AB1204" s="20"/>
      <c r="AC1204" s="20"/>
      <c r="AD1204" s="20"/>
    </row>
    <row r="1205" spans="3:30" s="1" customFormat="1">
      <c r="C1205" s="16"/>
      <c r="D1205" s="16"/>
      <c r="E1205" s="32"/>
      <c r="F1205" s="16"/>
      <c r="G1205" s="16"/>
      <c r="H1205" s="16"/>
      <c r="I1205" s="16"/>
      <c r="J1205" s="16"/>
      <c r="K1205" s="16"/>
      <c r="L1205" s="32"/>
      <c r="M1205" s="16"/>
      <c r="N1205" s="16"/>
      <c r="O1205" s="16"/>
      <c r="P1205" s="16"/>
      <c r="Y1205" s="20"/>
      <c r="Z1205" s="20"/>
      <c r="AA1205" s="20"/>
      <c r="AB1205" s="20"/>
      <c r="AC1205" s="20"/>
      <c r="AD1205" s="20"/>
    </row>
    <row r="1206" spans="3:30" s="1" customFormat="1">
      <c r="C1206" s="16"/>
      <c r="D1206" s="16"/>
      <c r="E1206" s="32"/>
      <c r="F1206" s="16"/>
      <c r="G1206" s="16"/>
      <c r="H1206" s="16"/>
      <c r="I1206" s="16"/>
      <c r="J1206" s="16"/>
      <c r="K1206" s="16"/>
      <c r="L1206" s="32"/>
      <c r="M1206" s="16"/>
      <c r="N1206" s="16"/>
      <c r="O1206" s="16"/>
      <c r="P1206" s="16"/>
      <c r="Y1206" s="20"/>
      <c r="Z1206" s="20"/>
      <c r="AA1206" s="20"/>
      <c r="AB1206" s="20"/>
      <c r="AC1206" s="20"/>
      <c r="AD1206" s="20"/>
    </row>
    <row r="1207" spans="3:30" s="1" customFormat="1">
      <c r="C1207" s="16"/>
      <c r="D1207" s="16"/>
      <c r="E1207" s="32"/>
      <c r="F1207" s="16"/>
      <c r="G1207" s="16"/>
      <c r="H1207" s="16"/>
      <c r="I1207" s="16"/>
      <c r="J1207" s="16"/>
      <c r="K1207" s="16"/>
      <c r="L1207" s="32"/>
      <c r="M1207" s="16"/>
      <c r="N1207" s="16"/>
      <c r="O1207" s="16"/>
      <c r="P1207" s="16"/>
      <c r="Y1207" s="20"/>
      <c r="Z1207" s="20"/>
      <c r="AA1207" s="20"/>
      <c r="AB1207" s="20"/>
      <c r="AC1207" s="20"/>
      <c r="AD1207" s="20"/>
    </row>
    <row r="1208" spans="3:30" s="1" customFormat="1">
      <c r="C1208" s="16"/>
      <c r="D1208" s="16"/>
      <c r="E1208" s="32"/>
      <c r="F1208" s="16"/>
      <c r="G1208" s="16"/>
      <c r="H1208" s="16"/>
      <c r="I1208" s="16"/>
      <c r="J1208" s="16"/>
      <c r="K1208" s="16"/>
      <c r="L1208" s="32"/>
      <c r="M1208" s="16"/>
      <c r="N1208" s="16"/>
      <c r="O1208" s="16"/>
      <c r="P1208" s="16"/>
      <c r="Y1208" s="20"/>
      <c r="Z1208" s="20"/>
      <c r="AA1208" s="20"/>
      <c r="AB1208" s="20"/>
      <c r="AC1208" s="20"/>
      <c r="AD1208" s="20"/>
    </row>
    <row r="1209" spans="3:30" s="1" customFormat="1">
      <c r="C1209" s="16"/>
      <c r="D1209" s="16"/>
      <c r="E1209" s="32"/>
      <c r="F1209" s="16"/>
      <c r="G1209" s="16"/>
      <c r="H1209" s="16"/>
      <c r="I1209" s="16"/>
      <c r="J1209" s="16"/>
      <c r="K1209" s="16"/>
      <c r="L1209" s="32"/>
      <c r="M1209" s="16"/>
      <c r="N1209" s="16"/>
      <c r="O1209" s="16"/>
      <c r="P1209" s="16"/>
      <c r="Y1209" s="20"/>
      <c r="Z1209" s="20"/>
      <c r="AA1209" s="20"/>
      <c r="AB1209" s="20"/>
      <c r="AC1209" s="20"/>
      <c r="AD1209" s="20"/>
    </row>
    <row r="1210" spans="3:30" s="1" customFormat="1">
      <c r="C1210" s="16"/>
      <c r="D1210" s="16"/>
      <c r="E1210" s="32"/>
      <c r="F1210" s="16"/>
      <c r="G1210" s="16"/>
      <c r="H1210" s="16"/>
      <c r="I1210" s="16"/>
      <c r="J1210" s="16"/>
      <c r="K1210" s="16"/>
      <c r="L1210" s="32"/>
      <c r="M1210" s="16"/>
      <c r="N1210" s="16"/>
      <c r="O1210" s="16"/>
      <c r="P1210" s="16"/>
      <c r="Y1210" s="20"/>
      <c r="Z1210" s="20"/>
      <c r="AA1210" s="20"/>
      <c r="AB1210" s="20"/>
      <c r="AC1210" s="20"/>
      <c r="AD1210" s="20"/>
    </row>
    <row r="1211" spans="3:30" s="1" customFormat="1">
      <c r="C1211" s="16"/>
      <c r="D1211" s="16"/>
      <c r="E1211" s="32"/>
      <c r="F1211" s="16"/>
      <c r="G1211" s="16"/>
      <c r="H1211" s="16"/>
      <c r="I1211" s="16"/>
      <c r="J1211" s="16"/>
      <c r="K1211" s="16"/>
      <c r="L1211" s="32"/>
      <c r="M1211" s="16"/>
      <c r="N1211" s="16"/>
      <c r="O1211" s="16"/>
      <c r="P1211" s="16"/>
      <c r="Y1211" s="20"/>
      <c r="Z1211" s="20"/>
      <c r="AA1211" s="20"/>
      <c r="AB1211" s="20"/>
      <c r="AC1211" s="20"/>
      <c r="AD1211" s="20"/>
    </row>
    <row r="1212" spans="3:30" s="1" customFormat="1">
      <c r="C1212" s="16"/>
      <c r="D1212" s="16"/>
      <c r="E1212" s="32"/>
      <c r="F1212" s="16"/>
      <c r="G1212" s="16"/>
      <c r="H1212" s="16"/>
      <c r="I1212" s="16"/>
      <c r="J1212" s="16"/>
      <c r="K1212" s="16"/>
      <c r="L1212" s="32"/>
      <c r="M1212" s="16"/>
      <c r="N1212" s="16"/>
      <c r="O1212" s="16"/>
      <c r="P1212" s="16"/>
      <c r="Y1212" s="20"/>
      <c r="Z1212" s="20"/>
      <c r="AA1212" s="20"/>
      <c r="AB1212" s="20"/>
      <c r="AC1212" s="20"/>
      <c r="AD1212" s="20"/>
    </row>
    <row r="1213" spans="3:30" s="1" customFormat="1">
      <c r="C1213" s="16"/>
      <c r="D1213" s="16"/>
      <c r="E1213" s="32"/>
      <c r="F1213" s="16"/>
      <c r="G1213" s="16"/>
      <c r="H1213" s="16"/>
      <c r="I1213" s="16"/>
      <c r="J1213" s="16"/>
      <c r="K1213" s="16"/>
      <c r="L1213" s="32"/>
      <c r="M1213" s="16"/>
      <c r="N1213" s="16"/>
      <c r="O1213" s="16"/>
      <c r="P1213" s="16"/>
      <c r="Y1213" s="20"/>
      <c r="Z1213" s="20"/>
      <c r="AA1213" s="20"/>
      <c r="AB1213" s="20"/>
      <c r="AC1213" s="20"/>
      <c r="AD1213" s="20"/>
    </row>
    <row r="1214" spans="3:30" s="1" customFormat="1">
      <c r="C1214" s="16"/>
      <c r="D1214" s="16"/>
      <c r="E1214" s="32"/>
      <c r="F1214" s="16"/>
      <c r="G1214" s="16"/>
      <c r="H1214" s="16"/>
      <c r="I1214" s="16"/>
      <c r="J1214" s="16"/>
      <c r="K1214" s="16"/>
      <c r="L1214" s="32"/>
      <c r="M1214" s="16"/>
      <c r="N1214" s="16"/>
      <c r="O1214" s="16"/>
      <c r="P1214" s="16"/>
      <c r="Y1214" s="20"/>
      <c r="Z1214" s="20"/>
      <c r="AA1214" s="20"/>
      <c r="AB1214" s="20"/>
      <c r="AC1214" s="20"/>
      <c r="AD1214" s="20"/>
    </row>
    <row r="1215" spans="3:30" s="1" customFormat="1">
      <c r="C1215" s="16"/>
      <c r="D1215" s="16"/>
      <c r="E1215" s="32"/>
      <c r="F1215" s="16"/>
      <c r="G1215" s="16"/>
      <c r="H1215" s="16"/>
      <c r="I1215" s="16"/>
      <c r="J1215" s="16"/>
      <c r="K1215" s="16"/>
      <c r="L1215" s="32"/>
      <c r="M1215" s="16"/>
      <c r="N1215" s="16"/>
      <c r="O1215" s="16"/>
      <c r="P1215" s="16"/>
      <c r="Y1215" s="20"/>
      <c r="Z1215" s="20"/>
      <c r="AA1215" s="20"/>
      <c r="AB1215" s="20"/>
      <c r="AC1215" s="20"/>
      <c r="AD1215" s="20"/>
    </row>
    <row r="1216" spans="3:30" s="1" customFormat="1">
      <c r="C1216" s="16"/>
      <c r="D1216" s="16"/>
      <c r="E1216" s="32"/>
      <c r="F1216" s="16"/>
      <c r="G1216" s="16"/>
      <c r="H1216" s="16"/>
      <c r="I1216" s="16"/>
      <c r="J1216" s="16"/>
      <c r="K1216" s="16"/>
      <c r="L1216" s="32"/>
      <c r="M1216" s="16"/>
      <c r="N1216" s="16"/>
      <c r="O1216" s="16"/>
      <c r="P1216" s="16"/>
      <c r="Y1216" s="20"/>
      <c r="Z1216" s="20"/>
      <c r="AA1216" s="20"/>
      <c r="AB1216" s="20"/>
      <c r="AC1216" s="20"/>
      <c r="AD1216" s="20"/>
    </row>
    <row r="1217" spans="3:30" s="1" customFormat="1">
      <c r="C1217" s="16"/>
      <c r="D1217" s="16"/>
      <c r="E1217" s="32"/>
      <c r="F1217" s="16"/>
      <c r="G1217" s="16"/>
      <c r="H1217" s="16"/>
      <c r="I1217" s="16"/>
      <c r="J1217" s="16"/>
      <c r="K1217" s="16"/>
      <c r="L1217" s="32"/>
      <c r="M1217" s="16"/>
      <c r="N1217" s="16"/>
      <c r="O1217" s="16"/>
      <c r="P1217" s="16"/>
      <c r="Y1217" s="20"/>
      <c r="Z1217" s="20"/>
      <c r="AA1217" s="20"/>
      <c r="AB1217" s="20"/>
      <c r="AC1217" s="20"/>
      <c r="AD1217" s="20"/>
    </row>
    <row r="1218" spans="3:30" s="1" customFormat="1">
      <c r="C1218" s="16"/>
      <c r="D1218" s="16"/>
      <c r="E1218" s="32"/>
      <c r="F1218" s="16"/>
      <c r="G1218" s="16"/>
      <c r="H1218" s="16"/>
      <c r="I1218" s="16"/>
      <c r="J1218" s="16"/>
      <c r="K1218" s="16"/>
      <c r="L1218" s="32"/>
      <c r="M1218" s="16"/>
      <c r="N1218" s="16"/>
      <c r="O1218" s="16"/>
      <c r="P1218" s="16"/>
      <c r="Y1218" s="20"/>
      <c r="Z1218" s="20"/>
      <c r="AA1218" s="20"/>
      <c r="AB1218" s="20"/>
      <c r="AC1218" s="20"/>
      <c r="AD1218" s="20"/>
    </row>
    <row r="1219" spans="3:30" s="1" customFormat="1">
      <c r="C1219" s="16"/>
      <c r="D1219" s="16"/>
      <c r="E1219" s="32"/>
      <c r="F1219" s="16"/>
      <c r="G1219" s="16"/>
      <c r="H1219" s="16"/>
      <c r="I1219" s="16"/>
      <c r="J1219" s="16"/>
      <c r="K1219" s="16"/>
      <c r="L1219" s="32"/>
      <c r="M1219" s="16"/>
      <c r="N1219" s="16"/>
      <c r="O1219" s="16"/>
      <c r="P1219" s="16"/>
      <c r="Y1219" s="20"/>
      <c r="Z1219" s="20"/>
      <c r="AA1219" s="20"/>
      <c r="AB1219" s="20"/>
      <c r="AC1219" s="20"/>
      <c r="AD1219" s="20"/>
    </row>
    <row r="1220" spans="3:30" s="1" customFormat="1">
      <c r="C1220" s="16"/>
      <c r="D1220" s="16"/>
      <c r="E1220" s="32"/>
      <c r="F1220" s="16"/>
      <c r="G1220" s="16"/>
      <c r="H1220" s="16"/>
      <c r="I1220" s="16"/>
      <c r="J1220" s="16"/>
      <c r="K1220" s="16"/>
      <c r="L1220" s="32"/>
      <c r="M1220" s="16"/>
      <c r="N1220" s="16"/>
      <c r="O1220" s="16"/>
      <c r="P1220" s="16"/>
      <c r="Y1220" s="20"/>
      <c r="Z1220" s="20"/>
      <c r="AA1220" s="20"/>
      <c r="AB1220" s="20"/>
      <c r="AC1220" s="20"/>
      <c r="AD1220" s="20"/>
    </row>
    <row r="1221" spans="3:30" s="1" customFormat="1">
      <c r="C1221" s="16"/>
      <c r="D1221" s="16"/>
      <c r="E1221" s="32"/>
      <c r="F1221" s="16"/>
      <c r="G1221" s="16"/>
      <c r="H1221" s="16"/>
      <c r="I1221" s="16"/>
      <c r="J1221" s="16"/>
      <c r="K1221" s="16"/>
      <c r="L1221" s="32"/>
      <c r="M1221" s="16"/>
      <c r="N1221" s="16"/>
      <c r="O1221" s="16"/>
      <c r="P1221" s="16"/>
      <c r="Y1221" s="20"/>
      <c r="Z1221" s="20"/>
      <c r="AA1221" s="20"/>
      <c r="AB1221" s="20"/>
      <c r="AC1221" s="20"/>
      <c r="AD1221" s="20"/>
    </row>
    <row r="1222" spans="3:30" s="1" customFormat="1">
      <c r="C1222" s="16"/>
      <c r="D1222" s="16"/>
      <c r="E1222" s="32"/>
      <c r="F1222" s="16"/>
      <c r="G1222" s="16"/>
      <c r="H1222" s="16"/>
      <c r="I1222" s="16"/>
      <c r="J1222" s="16"/>
      <c r="K1222" s="16"/>
      <c r="L1222" s="32"/>
      <c r="M1222" s="16"/>
      <c r="N1222" s="16"/>
      <c r="O1222" s="16"/>
      <c r="P1222" s="16"/>
      <c r="Y1222" s="20"/>
      <c r="Z1222" s="20"/>
      <c r="AA1222" s="20"/>
      <c r="AB1222" s="20"/>
      <c r="AC1222" s="20"/>
      <c r="AD1222" s="20"/>
    </row>
    <row r="1223" spans="3:30" s="1" customFormat="1">
      <c r="C1223" s="16"/>
      <c r="D1223" s="16"/>
      <c r="E1223" s="32"/>
      <c r="F1223" s="16"/>
      <c r="G1223" s="16"/>
      <c r="H1223" s="16"/>
      <c r="I1223" s="16"/>
      <c r="J1223" s="16"/>
      <c r="K1223" s="16"/>
      <c r="L1223" s="32"/>
      <c r="M1223" s="16"/>
      <c r="N1223" s="16"/>
      <c r="O1223" s="16"/>
      <c r="P1223" s="16"/>
      <c r="Y1223" s="20"/>
      <c r="Z1223" s="20"/>
      <c r="AA1223" s="20"/>
      <c r="AB1223" s="20"/>
      <c r="AC1223" s="20"/>
      <c r="AD1223" s="20"/>
    </row>
    <row r="1224" spans="3:30" s="1" customFormat="1">
      <c r="C1224" s="16"/>
      <c r="D1224" s="16"/>
      <c r="E1224" s="32"/>
      <c r="F1224" s="16"/>
      <c r="G1224" s="16"/>
      <c r="H1224" s="16"/>
      <c r="I1224" s="16"/>
      <c r="J1224" s="16"/>
      <c r="K1224" s="16"/>
      <c r="L1224" s="32"/>
      <c r="M1224" s="16"/>
      <c r="N1224" s="16"/>
      <c r="O1224" s="16"/>
      <c r="P1224" s="16"/>
      <c r="Y1224" s="20"/>
      <c r="Z1224" s="20"/>
      <c r="AA1224" s="20"/>
      <c r="AB1224" s="20"/>
      <c r="AC1224" s="20"/>
      <c r="AD1224" s="20"/>
    </row>
    <row r="1225" spans="3:30" s="1" customFormat="1">
      <c r="C1225" s="16"/>
      <c r="D1225" s="16"/>
      <c r="E1225" s="32"/>
      <c r="F1225" s="16"/>
      <c r="G1225" s="16"/>
      <c r="H1225" s="16"/>
      <c r="I1225" s="16"/>
      <c r="J1225" s="16"/>
      <c r="K1225" s="16"/>
      <c r="L1225" s="32"/>
      <c r="M1225" s="16"/>
      <c r="N1225" s="16"/>
      <c r="O1225" s="16"/>
      <c r="P1225" s="16"/>
      <c r="Y1225" s="20"/>
      <c r="Z1225" s="20"/>
      <c r="AA1225" s="20"/>
      <c r="AB1225" s="20"/>
      <c r="AC1225" s="20"/>
      <c r="AD1225" s="20"/>
    </row>
    <row r="1226" spans="3:30" s="1" customFormat="1">
      <c r="C1226" s="16"/>
      <c r="D1226" s="16"/>
      <c r="E1226" s="32"/>
      <c r="F1226" s="16"/>
      <c r="G1226" s="16"/>
      <c r="H1226" s="16"/>
      <c r="I1226" s="16"/>
      <c r="J1226" s="16"/>
      <c r="K1226" s="16"/>
      <c r="L1226" s="32"/>
      <c r="M1226" s="16"/>
      <c r="N1226" s="16"/>
      <c r="O1226" s="16"/>
      <c r="P1226" s="16"/>
      <c r="Y1226" s="20"/>
      <c r="Z1226" s="20"/>
      <c r="AA1226" s="20"/>
      <c r="AB1226" s="20"/>
      <c r="AC1226" s="20"/>
      <c r="AD1226" s="20"/>
    </row>
    <row r="1227" spans="3:30" s="1" customFormat="1">
      <c r="C1227" s="16"/>
      <c r="D1227" s="16"/>
      <c r="E1227" s="32"/>
      <c r="F1227" s="16"/>
      <c r="G1227" s="16"/>
      <c r="H1227" s="16"/>
      <c r="I1227" s="16"/>
      <c r="J1227" s="16"/>
      <c r="K1227" s="16"/>
      <c r="L1227" s="32"/>
      <c r="M1227" s="16"/>
      <c r="N1227" s="16"/>
      <c r="O1227" s="16"/>
      <c r="P1227" s="16"/>
      <c r="Y1227" s="20"/>
      <c r="Z1227" s="20"/>
      <c r="AA1227" s="20"/>
      <c r="AB1227" s="20"/>
      <c r="AC1227" s="20"/>
      <c r="AD1227" s="20"/>
    </row>
    <row r="1228" spans="3:30" s="1" customFormat="1">
      <c r="C1228" s="16"/>
      <c r="D1228" s="16"/>
      <c r="E1228" s="32"/>
      <c r="F1228" s="16"/>
      <c r="G1228" s="16"/>
      <c r="H1228" s="16"/>
      <c r="I1228" s="16"/>
      <c r="J1228" s="16"/>
      <c r="K1228" s="16"/>
      <c r="L1228" s="32"/>
      <c r="M1228" s="16"/>
      <c r="N1228" s="16"/>
      <c r="O1228" s="16"/>
      <c r="P1228" s="16"/>
      <c r="Y1228" s="20"/>
      <c r="Z1228" s="20"/>
      <c r="AA1228" s="20"/>
      <c r="AB1228" s="20"/>
      <c r="AC1228" s="20"/>
      <c r="AD1228" s="20"/>
    </row>
    <row r="1229" spans="3:30" s="1" customFormat="1">
      <c r="C1229" s="16"/>
      <c r="D1229" s="16"/>
      <c r="E1229" s="32"/>
      <c r="F1229" s="16"/>
      <c r="G1229" s="16"/>
      <c r="H1229" s="16"/>
      <c r="I1229" s="16"/>
      <c r="J1229" s="16"/>
      <c r="K1229" s="16"/>
      <c r="L1229" s="32"/>
      <c r="M1229" s="16"/>
      <c r="N1229" s="16"/>
      <c r="O1229" s="16"/>
      <c r="P1229" s="16"/>
      <c r="Y1229" s="20"/>
      <c r="Z1229" s="20"/>
      <c r="AA1229" s="20"/>
      <c r="AB1229" s="20"/>
      <c r="AC1229" s="20"/>
      <c r="AD1229" s="20"/>
    </row>
    <row r="1230" spans="3:30" s="1" customFormat="1">
      <c r="C1230" s="16"/>
      <c r="D1230" s="16"/>
      <c r="E1230" s="32"/>
      <c r="F1230" s="16"/>
      <c r="G1230" s="16"/>
      <c r="H1230" s="16"/>
      <c r="I1230" s="16"/>
      <c r="J1230" s="16"/>
      <c r="K1230" s="16"/>
      <c r="L1230" s="32"/>
      <c r="M1230" s="16"/>
      <c r="N1230" s="16"/>
      <c r="O1230" s="16"/>
      <c r="P1230" s="16"/>
      <c r="Y1230" s="20"/>
      <c r="Z1230" s="20"/>
      <c r="AA1230" s="20"/>
      <c r="AB1230" s="20"/>
      <c r="AC1230" s="20"/>
      <c r="AD1230" s="20"/>
    </row>
    <row r="1231" spans="3:30" s="1" customFormat="1">
      <c r="C1231" s="16"/>
      <c r="D1231" s="16"/>
      <c r="E1231" s="32"/>
      <c r="F1231" s="16"/>
      <c r="G1231" s="16"/>
      <c r="H1231" s="16"/>
      <c r="I1231" s="16"/>
      <c r="J1231" s="16"/>
      <c r="K1231" s="16"/>
      <c r="L1231" s="32"/>
      <c r="M1231" s="16"/>
      <c r="N1231" s="16"/>
      <c r="O1231" s="16"/>
      <c r="P1231" s="16"/>
      <c r="Y1231" s="20"/>
      <c r="Z1231" s="20"/>
      <c r="AA1231" s="20"/>
      <c r="AB1231" s="20"/>
      <c r="AC1231" s="20"/>
      <c r="AD1231" s="20"/>
    </row>
    <row r="1232" spans="3:30" s="1" customFormat="1">
      <c r="C1232" s="16"/>
      <c r="D1232" s="16"/>
      <c r="E1232" s="32"/>
      <c r="F1232" s="16"/>
      <c r="G1232" s="16"/>
      <c r="H1232" s="16"/>
      <c r="I1232" s="16"/>
      <c r="J1232" s="16"/>
      <c r="K1232" s="16"/>
      <c r="L1232" s="32"/>
      <c r="M1232" s="16"/>
      <c r="N1232" s="16"/>
      <c r="O1232" s="16"/>
      <c r="P1232" s="16"/>
      <c r="Y1232" s="20"/>
      <c r="Z1232" s="20"/>
      <c r="AA1232" s="20"/>
      <c r="AB1232" s="20"/>
      <c r="AC1232" s="20"/>
      <c r="AD1232" s="20"/>
    </row>
    <row r="1233" spans="3:30" s="1" customFormat="1">
      <c r="C1233" s="16"/>
      <c r="D1233" s="16"/>
      <c r="E1233" s="32"/>
      <c r="F1233" s="16"/>
      <c r="G1233" s="16"/>
      <c r="H1233" s="16"/>
      <c r="I1233" s="16"/>
      <c r="J1233" s="16"/>
      <c r="K1233" s="16"/>
      <c r="L1233" s="32"/>
      <c r="M1233" s="16"/>
      <c r="N1233" s="16"/>
      <c r="O1233" s="16"/>
      <c r="P1233" s="16"/>
      <c r="Y1233" s="20"/>
      <c r="Z1233" s="20"/>
      <c r="AA1233" s="20"/>
      <c r="AB1233" s="20"/>
      <c r="AC1233" s="20"/>
      <c r="AD1233" s="20"/>
    </row>
    <row r="1234" spans="3:30" s="1" customFormat="1">
      <c r="C1234" s="16"/>
      <c r="D1234" s="16"/>
      <c r="E1234" s="32"/>
      <c r="F1234" s="16"/>
      <c r="G1234" s="16"/>
      <c r="H1234" s="16"/>
      <c r="I1234" s="16"/>
      <c r="J1234" s="16"/>
      <c r="K1234" s="16"/>
      <c r="L1234" s="32"/>
      <c r="M1234" s="16"/>
      <c r="N1234" s="16"/>
      <c r="O1234" s="16"/>
      <c r="P1234" s="16"/>
      <c r="Y1234" s="20"/>
      <c r="Z1234" s="20"/>
      <c r="AA1234" s="20"/>
      <c r="AB1234" s="20"/>
      <c r="AC1234" s="20"/>
      <c r="AD1234" s="20"/>
    </row>
    <row r="1235" spans="3:30" s="1" customFormat="1">
      <c r="C1235" s="16"/>
      <c r="D1235" s="16"/>
      <c r="E1235" s="32"/>
      <c r="F1235" s="16"/>
      <c r="G1235" s="16"/>
      <c r="H1235" s="16"/>
      <c r="I1235" s="16"/>
      <c r="J1235" s="16"/>
      <c r="K1235" s="16"/>
      <c r="L1235" s="32"/>
      <c r="M1235" s="16"/>
      <c r="N1235" s="16"/>
      <c r="O1235" s="16"/>
      <c r="P1235" s="16"/>
      <c r="Y1235" s="20"/>
      <c r="Z1235" s="20"/>
      <c r="AA1235" s="20"/>
      <c r="AB1235" s="20"/>
      <c r="AC1235" s="20"/>
      <c r="AD1235" s="20"/>
    </row>
    <row r="1236" spans="3:30" s="1" customFormat="1">
      <c r="C1236" s="16"/>
      <c r="D1236" s="16"/>
      <c r="E1236" s="32"/>
      <c r="F1236" s="16"/>
      <c r="G1236" s="16"/>
      <c r="H1236" s="16"/>
      <c r="I1236" s="16"/>
      <c r="J1236" s="16"/>
      <c r="K1236" s="16"/>
      <c r="L1236" s="32"/>
      <c r="M1236" s="16"/>
      <c r="N1236" s="16"/>
      <c r="O1236" s="16"/>
      <c r="P1236" s="16"/>
      <c r="Y1236" s="20"/>
      <c r="Z1236" s="20"/>
      <c r="AA1236" s="20"/>
      <c r="AB1236" s="20"/>
      <c r="AC1236" s="20"/>
      <c r="AD1236" s="20"/>
    </row>
    <row r="1237" spans="3:30" s="1" customFormat="1">
      <c r="C1237" s="16"/>
      <c r="D1237" s="16"/>
      <c r="E1237" s="32"/>
      <c r="F1237" s="16"/>
      <c r="G1237" s="16"/>
      <c r="H1237" s="16"/>
      <c r="I1237" s="16"/>
      <c r="J1237" s="16"/>
      <c r="K1237" s="16"/>
      <c r="L1237" s="32"/>
      <c r="M1237" s="16"/>
      <c r="N1237" s="16"/>
      <c r="O1237" s="16"/>
      <c r="P1237" s="16"/>
      <c r="Y1237" s="20"/>
      <c r="Z1237" s="20"/>
      <c r="AA1237" s="20"/>
      <c r="AB1237" s="20"/>
      <c r="AC1237" s="20"/>
      <c r="AD1237" s="20"/>
    </row>
    <row r="1238" spans="3:30" s="1" customFormat="1">
      <c r="C1238" s="16"/>
      <c r="D1238" s="16"/>
      <c r="E1238" s="32"/>
      <c r="F1238" s="16"/>
      <c r="G1238" s="16"/>
      <c r="H1238" s="16"/>
      <c r="I1238" s="16"/>
      <c r="J1238" s="16"/>
      <c r="K1238" s="16"/>
      <c r="L1238" s="32"/>
      <c r="M1238" s="16"/>
      <c r="N1238" s="16"/>
      <c r="O1238" s="16"/>
      <c r="P1238" s="16"/>
      <c r="Y1238" s="20"/>
      <c r="Z1238" s="20"/>
      <c r="AA1238" s="20"/>
      <c r="AB1238" s="20"/>
      <c r="AC1238" s="20"/>
      <c r="AD1238" s="20"/>
    </row>
    <row r="1239" spans="3:30" s="1" customFormat="1">
      <c r="C1239" s="16"/>
      <c r="D1239" s="16"/>
      <c r="E1239" s="32"/>
      <c r="F1239" s="16"/>
      <c r="G1239" s="16"/>
      <c r="H1239" s="16"/>
      <c r="I1239" s="16"/>
      <c r="J1239" s="16"/>
      <c r="K1239" s="16"/>
      <c r="L1239" s="32"/>
      <c r="M1239" s="16"/>
      <c r="N1239" s="16"/>
      <c r="O1239" s="16"/>
      <c r="P1239" s="16"/>
      <c r="Y1239" s="20"/>
      <c r="Z1239" s="20"/>
      <c r="AA1239" s="20"/>
      <c r="AB1239" s="20"/>
      <c r="AC1239" s="20"/>
      <c r="AD1239" s="20"/>
    </row>
    <row r="1240" spans="3:30" s="1" customFormat="1">
      <c r="C1240" s="16"/>
      <c r="D1240" s="16"/>
      <c r="E1240" s="32"/>
      <c r="F1240" s="16"/>
      <c r="G1240" s="16"/>
      <c r="H1240" s="16"/>
      <c r="I1240" s="16"/>
      <c r="J1240" s="16"/>
      <c r="K1240" s="16"/>
      <c r="L1240" s="32"/>
      <c r="M1240" s="16"/>
      <c r="N1240" s="16"/>
      <c r="O1240" s="16"/>
      <c r="P1240" s="16"/>
      <c r="Y1240" s="20"/>
      <c r="Z1240" s="20"/>
      <c r="AA1240" s="20"/>
      <c r="AB1240" s="20"/>
      <c r="AC1240" s="20"/>
      <c r="AD1240" s="20"/>
    </row>
    <row r="1241" spans="3:30" s="1" customFormat="1">
      <c r="C1241" s="16"/>
      <c r="D1241" s="16"/>
      <c r="E1241" s="32"/>
      <c r="F1241" s="16"/>
      <c r="G1241" s="16"/>
      <c r="H1241" s="16"/>
      <c r="I1241" s="16"/>
      <c r="J1241" s="16"/>
      <c r="K1241" s="16"/>
      <c r="L1241" s="32"/>
      <c r="M1241" s="16"/>
      <c r="N1241" s="16"/>
      <c r="O1241" s="16"/>
      <c r="P1241" s="16"/>
      <c r="Y1241" s="20"/>
      <c r="Z1241" s="20"/>
      <c r="AA1241" s="20"/>
      <c r="AB1241" s="20"/>
      <c r="AC1241" s="20"/>
      <c r="AD1241" s="20"/>
    </row>
    <row r="1242" spans="3:30" s="1" customFormat="1">
      <c r="C1242" s="16"/>
      <c r="D1242" s="16"/>
      <c r="E1242" s="32"/>
      <c r="F1242" s="16"/>
      <c r="G1242" s="16"/>
      <c r="H1242" s="16"/>
      <c r="I1242" s="16"/>
      <c r="J1242" s="16"/>
      <c r="K1242" s="16"/>
      <c r="L1242" s="32"/>
      <c r="M1242" s="16"/>
      <c r="N1242" s="16"/>
      <c r="O1242" s="16"/>
      <c r="P1242" s="16"/>
      <c r="Y1242" s="20"/>
      <c r="Z1242" s="20"/>
      <c r="AA1242" s="20"/>
      <c r="AB1242" s="20"/>
      <c r="AC1242" s="20"/>
      <c r="AD1242" s="20"/>
    </row>
    <row r="1243" spans="3:30" s="1" customFormat="1">
      <c r="C1243" s="16"/>
      <c r="D1243" s="16"/>
      <c r="E1243" s="32"/>
      <c r="F1243" s="16"/>
      <c r="G1243" s="16"/>
      <c r="H1243" s="16"/>
      <c r="I1243" s="16"/>
      <c r="J1243" s="16"/>
      <c r="K1243" s="16"/>
      <c r="L1243" s="32"/>
      <c r="M1243" s="16"/>
      <c r="N1243" s="16"/>
      <c r="O1243" s="16"/>
      <c r="P1243" s="16"/>
      <c r="Y1243" s="20"/>
      <c r="Z1243" s="20"/>
      <c r="AA1243" s="20"/>
      <c r="AB1243" s="20"/>
      <c r="AC1243" s="20"/>
      <c r="AD1243" s="20"/>
    </row>
    <row r="1244" spans="3:30" s="1" customFormat="1">
      <c r="C1244" s="16"/>
      <c r="D1244" s="16"/>
      <c r="E1244" s="32"/>
      <c r="F1244" s="16"/>
      <c r="G1244" s="16"/>
      <c r="H1244" s="16"/>
      <c r="I1244" s="16"/>
      <c r="J1244" s="16"/>
      <c r="K1244" s="16"/>
      <c r="L1244" s="32"/>
      <c r="M1244" s="16"/>
      <c r="N1244" s="16"/>
      <c r="O1244" s="16"/>
      <c r="P1244" s="16"/>
      <c r="Y1244" s="20"/>
      <c r="Z1244" s="20"/>
      <c r="AA1244" s="20"/>
      <c r="AB1244" s="20"/>
      <c r="AC1244" s="20"/>
      <c r="AD1244" s="20"/>
    </row>
    <row r="1245" spans="3:30" s="1" customFormat="1">
      <c r="C1245" s="16"/>
      <c r="D1245" s="16"/>
      <c r="E1245" s="32"/>
      <c r="F1245" s="16"/>
      <c r="G1245" s="16"/>
      <c r="H1245" s="16"/>
      <c r="I1245" s="16"/>
      <c r="J1245" s="16"/>
      <c r="K1245" s="16"/>
      <c r="L1245" s="32"/>
      <c r="M1245" s="16"/>
      <c r="N1245" s="16"/>
      <c r="O1245" s="16"/>
      <c r="P1245" s="16"/>
      <c r="Y1245" s="20"/>
      <c r="Z1245" s="20"/>
      <c r="AA1245" s="20"/>
      <c r="AB1245" s="20"/>
      <c r="AC1245" s="20"/>
      <c r="AD1245" s="20"/>
    </row>
    <row r="1246" spans="3:30" s="1" customFormat="1">
      <c r="C1246" s="16"/>
      <c r="D1246" s="16"/>
      <c r="E1246" s="32"/>
      <c r="F1246" s="16"/>
      <c r="G1246" s="16"/>
      <c r="H1246" s="16"/>
      <c r="I1246" s="16"/>
      <c r="J1246" s="16"/>
      <c r="K1246" s="16"/>
      <c r="L1246" s="32"/>
      <c r="M1246" s="16"/>
      <c r="N1246" s="16"/>
      <c r="O1246" s="16"/>
      <c r="P1246" s="16"/>
      <c r="Y1246" s="20"/>
      <c r="Z1246" s="20"/>
      <c r="AA1246" s="20"/>
      <c r="AB1246" s="20"/>
      <c r="AC1246" s="20"/>
      <c r="AD1246" s="20"/>
    </row>
    <row r="1247" spans="3:30" s="1" customFormat="1">
      <c r="C1247" s="16"/>
      <c r="D1247" s="16"/>
      <c r="E1247" s="32"/>
      <c r="F1247" s="16"/>
      <c r="G1247" s="16"/>
      <c r="H1247" s="16"/>
      <c r="I1247" s="16"/>
      <c r="J1247" s="16"/>
      <c r="K1247" s="16"/>
      <c r="L1247" s="32"/>
      <c r="M1247" s="16"/>
      <c r="N1247" s="16"/>
      <c r="O1247" s="16"/>
      <c r="P1247" s="16"/>
      <c r="Y1247" s="20"/>
      <c r="Z1247" s="20"/>
      <c r="AA1247" s="20"/>
      <c r="AB1247" s="20"/>
      <c r="AC1247" s="20"/>
      <c r="AD1247" s="20"/>
    </row>
    <row r="1248" spans="3:30" s="1" customFormat="1">
      <c r="C1248" s="16"/>
      <c r="D1248" s="16"/>
      <c r="E1248" s="32"/>
      <c r="F1248" s="16"/>
      <c r="G1248" s="16"/>
      <c r="H1248" s="16"/>
      <c r="I1248" s="16"/>
      <c r="J1248" s="16"/>
      <c r="K1248" s="16"/>
      <c r="L1248" s="32"/>
      <c r="M1248" s="16"/>
      <c r="N1248" s="16"/>
      <c r="O1248" s="16"/>
      <c r="P1248" s="16"/>
      <c r="Y1248" s="20"/>
      <c r="Z1248" s="20"/>
      <c r="AA1248" s="20"/>
      <c r="AB1248" s="20"/>
      <c r="AC1248" s="20"/>
      <c r="AD1248" s="20"/>
    </row>
    <row r="1249" spans="3:30" s="1" customFormat="1">
      <c r="C1249" s="16"/>
      <c r="D1249" s="16"/>
      <c r="E1249" s="32"/>
      <c r="F1249" s="16"/>
      <c r="G1249" s="16"/>
      <c r="H1249" s="16"/>
      <c r="I1249" s="16"/>
      <c r="J1249" s="16"/>
      <c r="K1249" s="16"/>
      <c r="L1249" s="32"/>
      <c r="M1249" s="16"/>
      <c r="N1249" s="16"/>
      <c r="O1249" s="16"/>
      <c r="P1249" s="16"/>
      <c r="Y1249" s="20"/>
      <c r="Z1249" s="20"/>
      <c r="AA1249" s="20"/>
      <c r="AB1249" s="20"/>
      <c r="AC1249" s="20"/>
      <c r="AD1249" s="20"/>
    </row>
    <row r="1250" spans="3:30" s="1" customFormat="1">
      <c r="C1250" s="16"/>
      <c r="D1250" s="16"/>
      <c r="E1250" s="32"/>
      <c r="F1250" s="16"/>
      <c r="G1250" s="16"/>
      <c r="H1250" s="16"/>
      <c r="I1250" s="16"/>
      <c r="J1250" s="16"/>
      <c r="K1250" s="16"/>
      <c r="L1250" s="32"/>
      <c r="M1250" s="16"/>
      <c r="N1250" s="16"/>
      <c r="O1250" s="16"/>
      <c r="P1250" s="16"/>
      <c r="Y1250" s="20"/>
      <c r="Z1250" s="20"/>
      <c r="AA1250" s="20"/>
      <c r="AB1250" s="20"/>
      <c r="AC1250" s="20"/>
      <c r="AD1250" s="20"/>
    </row>
    <row r="1251" spans="3:30" s="1" customFormat="1">
      <c r="C1251" s="16"/>
      <c r="D1251" s="16"/>
      <c r="E1251" s="32"/>
      <c r="F1251" s="16"/>
      <c r="G1251" s="16"/>
      <c r="H1251" s="16"/>
      <c r="I1251" s="16"/>
      <c r="J1251" s="16"/>
      <c r="K1251" s="16"/>
      <c r="L1251" s="32"/>
      <c r="M1251" s="16"/>
      <c r="N1251" s="16"/>
      <c r="O1251" s="16"/>
      <c r="P1251" s="16"/>
      <c r="Y1251" s="20"/>
      <c r="Z1251" s="20"/>
      <c r="AA1251" s="20"/>
      <c r="AB1251" s="20"/>
      <c r="AC1251" s="20"/>
      <c r="AD1251" s="20"/>
    </row>
    <row r="1252" spans="3:30" s="1" customFormat="1">
      <c r="C1252" s="16"/>
      <c r="D1252" s="16"/>
      <c r="E1252" s="32"/>
      <c r="F1252" s="16"/>
      <c r="G1252" s="16"/>
      <c r="H1252" s="16"/>
      <c r="I1252" s="16"/>
      <c r="J1252" s="16"/>
      <c r="K1252" s="16"/>
      <c r="L1252" s="32"/>
      <c r="M1252" s="16"/>
      <c r="N1252" s="16"/>
      <c r="O1252" s="16"/>
      <c r="P1252" s="16"/>
      <c r="Y1252" s="20"/>
      <c r="Z1252" s="20"/>
      <c r="AA1252" s="20"/>
      <c r="AB1252" s="20"/>
      <c r="AC1252" s="20"/>
      <c r="AD1252" s="20"/>
    </row>
    <row r="1253" spans="3:30" s="1" customFormat="1">
      <c r="C1253" s="16"/>
      <c r="D1253" s="16"/>
      <c r="E1253" s="32"/>
      <c r="F1253" s="16"/>
      <c r="G1253" s="16"/>
      <c r="H1253" s="16"/>
      <c r="I1253" s="16"/>
      <c r="J1253" s="16"/>
      <c r="K1253" s="16"/>
      <c r="L1253" s="32"/>
      <c r="M1253" s="16"/>
      <c r="N1253" s="16"/>
      <c r="O1253" s="16"/>
      <c r="P1253" s="16"/>
      <c r="Y1253" s="20"/>
      <c r="Z1253" s="20"/>
      <c r="AA1253" s="20"/>
      <c r="AB1253" s="20"/>
      <c r="AC1253" s="20"/>
      <c r="AD1253" s="20"/>
    </row>
    <row r="1254" spans="3:30" s="1" customFormat="1">
      <c r="C1254" s="16"/>
      <c r="D1254" s="16"/>
      <c r="E1254" s="32"/>
      <c r="F1254" s="16"/>
      <c r="G1254" s="16"/>
      <c r="H1254" s="16"/>
      <c r="I1254" s="16"/>
      <c r="J1254" s="16"/>
      <c r="K1254" s="16"/>
      <c r="L1254" s="32"/>
      <c r="M1254" s="16"/>
      <c r="N1254" s="16"/>
      <c r="O1254" s="16"/>
      <c r="P1254" s="16"/>
      <c r="Y1254" s="20"/>
      <c r="Z1254" s="20"/>
      <c r="AA1254" s="20"/>
      <c r="AB1254" s="20"/>
      <c r="AC1254" s="20"/>
      <c r="AD1254" s="20"/>
    </row>
    <row r="1255" spans="3:30" s="1" customFormat="1">
      <c r="C1255" s="16"/>
      <c r="D1255" s="16"/>
      <c r="E1255" s="32"/>
      <c r="F1255" s="16"/>
      <c r="G1255" s="16"/>
      <c r="H1255" s="16"/>
      <c r="I1255" s="16"/>
      <c r="J1255" s="16"/>
      <c r="K1255" s="16"/>
      <c r="L1255" s="32"/>
      <c r="M1255" s="16"/>
      <c r="N1255" s="16"/>
      <c r="O1255" s="16"/>
      <c r="P1255" s="16"/>
      <c r="Y1255" s="20"/>
      <c r="Z1255" s="20"/>
      <c r="AA1255" s="20"/>
      <c r="AB1255" s="20"/>
      <c r="AC1255" s="20"/>
      <c r="AD1255" s="20"/>
    </row>
    <row r="1256" spans="3:30" s="1" customFormat="1">
      <c r="C1256" s="16"/>
      <c r="D1256" s="16"/>
      <c r="E1256" s="32"/>
      <c r="F1256" s="16"/>
      <c r="G1256" s="16"/>
      <c r="H1256" s="16"/>
      <c r="I1256" s="16"/>
      <c r="J1256" s="16"/>
      <c r="K1256" s="16"/>
      <c r="L1256" s="32"/>
      <c r="M1256" s="16"/>
      <c r="N1256" s="16"/>
      <c r="O1256" s="16"/>
      <c r="P1256" s="16"/>
      <c r="Y1256" s="20"/>
      <c r="Z1256" s="20"/>
      <c r="AA1256" s="20"/>
      <c r="AB1256" s="20"/>
      <c r="AC1256" s="20"/>
      <c r="AD1256" s="20"/>
    </row>
    <row r="1257" spans="3:30" s="1" customFormat="1">
      <c r="C1257" s="16"/>
      <c r="D1257" s="16"/>
      <c r="E1257" s="32"/>
      <c r="F1257" s="16"/>
      <c r="G1257" s="16"/>
      <c r="H1257" s="16"/>
      <c r="I1257" s="16"/>
      <c r="J1257" s="16"/>
      <c r="K1257" s="16"/>
      <c r="L1257" s="32"/>
      <c r="M1257" s="16"/>
      <c r="N1257" s="16"/>
      <c r="O1257" s="16"/>
      <c r="P1257" s="16"/>
      <c r="Y1257" s="20"/>
      <c r="Z1257" s="20"/>
      <c r="AA1257" s="20"/>
      <c r="AB1257" s="20"/>
      <c r="AC1257" s="20"/>
      <c r="AD1257" s="20"/>
    </row>
    <row r="1258" spans="3:30" s="1" customFormat="1">
      <c r="C1258" s="16"/>
      <c r="D1258" s="16"/>
      <c r="E1258" s="32"/>
      <c r="F1258" s="16"/>
      <c r="G1258" s="16"/>
      <c r="H1258" s="16"/>
      <c r="I1258" s="16"/>
      <c r="J1258" s="16"/>
      <c r="K1258" s="16"/>
      <c r="L1258" s="32"/>
      <c r="M1258" s="16"/>
      <c r="N1258" s="16"/>
      <c r="O1258" s="16"/>
      <c r="P1258" s="16"/>
      <c r="Y1258" s="20"/>
      <c r="Z1258" s="20"/>
      <c r="AA1258" s="20"/>
      <c r="AB1258" s="20"/>
      <c r="AC1258" s="20"/>
      <c r="AD1258" s="20"/>
    </row>
    <row r="1259" spans="3:30" s="1" customFormat="1">
      <c r="C1259" s="16"/>
      <c r="D1259" s="16"/>
      <c r="E1259" s="32"/>
      <c r="F1259" s="16"/>
      <c r="G1259" s="16"/>
      <c r="H1259" s="16"/>
      <c r="I1259" s="16"/>
      <c r="J1259" s="16"/>
      <c r="K1259" s="16"/>
      <c r="L1259" s="32"/>
      <c r="M1259" s="16"/>
      <c r="N1259" s="16"/>
      <c r="O1259" s="16"/>
      <c r="P1259" s="16"/>
      <c r="Y1259" s="20"/>
      <c r="Z1259" s="20"/>
      <c r="AA1259" s="20"/>
      <c r="AB1259" s="20"/>
      <c r="AC1259" s="20"/>
      <c r="AD1259" s="20"/>
    </row>
    <row r="1260" spans="3:30" s="1" customFormat="1">
      <c r="C1260" s="16"/>
      <c r="D1260" s="16"/>
      <c r="E1260" s="32"/>
      <c r="F1260" s="16"/>
      <c r="G1260" s="16"/>
      <c r="H1260" s="16"/>
      <c r="I1260" s="16"/>
      <c r="J1260" s="16"/>
      <c r="K1260" s="16"/>
      <c r="L1260" s="32"/>
      <c r="M1260" s="16"/>
      <c r="N1260" s="16"/>
      <c r="O1260" s="16"/>
      <c r="P1260" s="16"/>
      <c r="Y1260" s="20"/>
      <c r="Z1260" s="20"/>
      <c r="AA1260" s="20"/>
      <c r="AB1260" s="20"/>
      <c r="AC1260" s="20"/>
      <c r="AD1260" s="20"/>
    </row>
    <row r="1261" spans="3:30" s="1" customFormat="1">
      <c r="C1261" s="16"/>
      <c r="D1261" s="16"/>
      <c r="E1261" s="32"/>
      <c r="F1261" s="16"/>
      <c r="G1261" s="16"/>
      <c r="H1261" s="16"/>
      <c r="I1261" s="16"/>
      <c r="J1261" s="16"/>
      <c r="K1261" s="16"/>
      <c r="L1261" s="32"/>
      <c r="M1261" s="16"/>
      <c r="N1261" s="16"/>
      <c r="O1261" s="16"/>
      <c r="P1261" s="16"/>
      <c r="Y1261" s="20"/>
      <c r="Z1261" s="20"/>
      <c r="AA1261" s="20"/>
      <c r="AB1261" s="20"/>
      <c r="AC1261" s="20"/>
      <c r="AD1261" s="20"/>
    </row>
    <row r="1262" spans="3:30" s="1" customFormat="1">
      <c r="C1262" s="16"/>
      <c r="D1262" s="16"/>
      <c r="E1262" s="32"/>
      <c r="F1262" s="16"/>
      <c r="G1262" s="16"/>
      <c r="H1262" s="16"/>
      <c r="I1262" s="16"/>
      <c r="J1262" s="16"/>
      <c r="K1262" s="16"/>
      <c r="L1262" s="32"/>
      <c r="M1262" s="16"/>
      <c r="N1262" s="16"/>
      <c r="O1262" s="16"/>
      <c r="P1262" s="16"/>
      <c r="Y1262" s="20"/>
      <c r="Z1262" s="20"/>
      <c r="AA1262" s="20"/>
      <c r="AB1262" s="20"/>
      <c r="AC1262" s="20"/>
      <c r="AD1262" s="20"/>
    </row>
    <row r="1263" spans="3:30" s="1" customFormat="1">
      <c r="C1263" s="16"/>
      <c r="D1263" s="16"/>
      <c r="E1263" s="32"/>
      <c r="F1263" s="16"/>
      <c r="G1263" s="16"/>
      <c r="H1263" s="16"/>
      <c r="I1263" s="16"/>
      <c r="J1263" s="16"/>
      <c r="K1263" s="16"/>
      <c r="L1263" s="32"/>
      <c r="M1263" s="16"/>
      <c r="N1263" s="16"/>
      <c r="O1263" s="16"/>
      <c r="P1263" s="16"/>
      <c r="Y1263" s="20"/>
      <c r="Z1263" s="20"/>
      <c r="AA1263" s="20"/>
      <c r="AB1263" s="20"/>
      <c r="AC1263" s="20"/>
      <c r="AD1263" s="20"/>
    </row>
    <row r="1264" spans="3:30" s="1" customFormat="1">
      <c r="C1264" s="16"/>
      <c r="D1264" s="16"/>
      <c r="E1264" s="32"/>
      <c r="F1264" s="16"/>
      <c r="G1264" s="16"/>
      <c r="H1264" s="16"/>
      <c r="I1264" s="16"/>
      <c r="J1264" s="16"/>
      <c r="K1264" s="16"/>
      <c r="L1264" s="32"/>
      <c r="M1264" s="16"/>
      <c r="N1264" s="16"/>
      <c r="O1264" s="16"/>
      <c r="P1264" s="16"/>
      <c r="Y1264" s="20"/>
      <c r="Z1264" s="20"/>
      <c r="AA1264" s="20"/>
      <c r="AB1264" s="20"/>
      <c r="AC1264" s="20"/>
      <c r="AD1264" s="20"/>
    </row>
    <row r="1265" spans="3:30" s="1" customFormat="1">
      <c r="C1265" s="16"/>
      <c r="D1265" s="16"/>
      <c r="E1265" s="32"/>
      <c r="F1265" s="16"/>
      <c r="G1265" s="16"/>
      <c r="H1265" s="16"/>
      <c r="I1265" s="16"/>
      <c r="J1265" s="16"/>
      <c r="K1265" s="16"/>
      <c r="L1265" s="32"/>
      <c r="M1265" s="16"/>
      <c r="N1265" s="16"/>
      <c r="O1265" s="16"/>
      <c r="P1265" s="16"/>
      <c r="Y1265" s="20"/>
      <c r="Z1265" s="20"/>
      <c r="AA1265" s="20"/>
      <c r="AB1265" s="20"/>
      <c r="AC1265" s="20"/>
      <c r="AD1265" s="20"/>
    </row>
    <row r="1266" spans="3:30" s="1" customFormat="1">
      <c r="C1266" s="16"/>
      <c r="D1266" s="16"/>
      <c r="E1266" s="32"/>
      <c r="F1266" s="16"/>
      <c r="G1266" s="16"/>
      <c r="H1266" s="16"/>
      <c r="I1266" s="16"/>
      <c r="J1266" s="16"/>
      <c r="K1266" s="16"/>
      <c r="L1266" s="32"/>
      <c r="M1266" s="16"/>
      <c r="N1266" s="16"/>
      <c r="O1266" s="16"/>
      <c r="P1266" s="16"/>
      <c r="Y1266" s="20"/>
      <c r="Z1266" s="20"/>
      <c r="AA1266" s="20"/>
      <c r="AB1266" s="20"/>
      <c r="AC1266" s="20"/>
      <c r="AD1266" s="20"/>
    </row>
    <row r="1267" spans="3:30" s="1" customFormat="1">
      <c r="C1267" s="16"/>
      <c r="D1267" s="16"/>
      <c r="E1267" s="32"/>
      <c r="F1267" s="16"/>
      <c r="G1267" s="16"/>
      <c r="H1267" s="16"/>
      <c r="I1267" s="16"/>
      <c r="J1267" s="16"/>
      <c r="K1267" s="16"/>
      <c r="L1267" s="32"/>
      <c r="M1267" s="16"/>
      <c r="N1267" s="16"/>
      <c r="O1267" s="16"/>
      <c r="P1267" s="16"/>
      <c r="Y1267" s="20"/>
      <c r="Z1267" s="20"/>
      <c r="AA1267" s="20"/>
      <c r="AB1267" s="20"/>
      <c r="AC1267" s="20"/>
      <c r="AD1267" s="20"/>
    </row>
    <row r="1268" spans="3:30" s="1" customFormat="1">
      <c r="C1268" s="16"/>
      <c r="D1268" s="16"/>
      <c r="E1268" s="32"/>
      <c r="F1268" s="16"/>
      <c r="G1268" s="16"/>
      <c r="H1268" s="16"/>
      <c r="I1268" s="16"/>
      <c r="J1268" s="16"/>
      <c r="K1268" s="16"/>
      <c r="L1268" s="32"/>
      <c r="M1268" s="16"/>
      <c r="N1268" s="16"/>
      <c r="O1268" s="16"/>
      <c r="P1268" s="16"/>
      <c r="Y1268" s="20"/>
      <c r="Z1268" s="20"/>
      <c r="AA1268" s="20"/>
      <c r="AB1268" s="20"/>
      <c r="AC1268" s="20"/>
      <c r="AD1268" s="20"/>
    </row>
    <row r="1269" spans="3:30" s="1" customFormat="1">
      <c r="C1269" s="16"/>
      <c r="D1269" s="16"/>
      <c r="E1269" s="32"/>
      <c r="F1269" s="16"/>
      <c r="G1269" s="16"/>
      <c r="H1269" s="16"/>
      <c r="I1269" s="16"/>
      <c r="J1269" s="16"/>
      <c r="K1269" s="16"/>
      <c r="L1269" s="32"/>
      <c r="M1269" s="16"/>
      <c r="N1269" s="16"/>
      <c r="O1269" s="16"/>
      <c r="P1269" s="16"/>
      <c r="Y1269" s="20"/>
      <c r="Z1269" s="20"/>
      <c r="AA1269" s="20"/>
      <c r="AB1269" s="20"/>
      <c r="AC1269" s="20"/>
      <c r="AD1269" s="20"/>
    </row>
    <row r="1270" spans="3:30" s="1" customFormat="1">
      <c r="C1270" s="16"/>
      <c r="D1270" s="16"/>
      <c r="E1270" s="32"/>
      <c r="F1270" s="16"/>
      <c r="G1270" s="16"/>
      <c r="H1270" s="16"/>
      <c r="I1270" s="16"/>
      <c r="J1270" s="16"/>
      <c r="K1270" s="16"/>
      <c r="L1270" s="32"/>
      <c r="M1270" s="16"/>
      <c r="N1270" s="16"/>
      <c r="O1270" s="16"/>
      <c r="P1270" s="16"/>
      <c r="Y1270" s="20"/>
      <c r="Z1270" s="20"/>
      <c r="AA1270" s="20"/>
      <c r="AB1270" s="20"/>
      <c r="AC1270" s="20"/>
      <c r="AD1270" s="20"/>
    </row>
    <row r="1271" spans="3:30" s="1" customFormat="1">
      <c r="C1271" s="16"/>
      <c r="D1271" s="16"/>
      <c r="E1271" s="32"/>
      <c r="F1271" s="16"/>
      <c r="G1271" s="16"/>
      <c r="H1271" s="16"/>
      <c r="I1271" s="16"/>
      <c r="J1271" s="16"/>
      <c r="K1271" s="16"/>
      <c r="L1271" s="32"/>
      <c r="M1271" s="16"/>
      <c r="N1271" s="16"/>
      <c r="O1271" s="16"/>
      <c r="P1271" s="16"/>
      <c r="Y1271" s="20"/>
      <c r="Z1271" s="20"/>
      <c r="AA1271" s="20"/>
      <c r="AB1271" s="20"/>
      <c r="AC1271" s="20"/>
      <c r="AD1271" s="20"/>
    </row>
    <row r="1272" spans="3:30" s="1" customFormat="1">
      <c r="C1272" s="16"/>
      <c r="D1272" s="16"/>
      <c r="E1272" s="32"/>
      <c r="F1272" s="16"/>
      <c r="G1272" s="16"/>
      <c r="H1272" s="16"/>
      <c r="I1272" s="16"/>
      <c r="J1272" s="16"/>
      <c r="K1272" s="16"/>
      <c r="L1272" s="32"/>
      <c r="M1272" s="16"/>
      <c r="N1272" s="16"/>
      <c r="O1272" s="16"/>
      <c r="P1272" s="16"/>
      <c r="Y1272" s="20"/>
      <c r="Z1272" s="20"/>
      <c r="AA1272" s="20"/>
      <c r="AB1272" s="20"/>
      <c r="AC1272" s="20"/>
      <c r="AD1272" s="20"/>
    </row>
    <row r="1273" spans="3:30" s="1" customFormat="1">
      <c r="C1273" s="16"/>
      <c r="D1273" s="16"/>
      <c r="E1273" s="32"/>
      <c r="F1273" s="16"/>
      <c r="G1273" s="16"/>
      <c r="H1273" s="16"/>
      <c r="I1273" s="16"/>
      <c r="J1273" s="16"/>
      <c r="K1273" s="16"/>
      <c r="L1273" s="32"/>
      <c r="M1273" s="16"/>
      <c r="N1273" s="16"/>
      <c r="O1273" s="16"/>
      <c r="P1273" s="16"/>
      <c r="Y1273" s="20"/>
      <c r="Z1273" s="20"/>
      <c r="AA1273" s="20"/>
      <c r="AB1273" s="20"/>
      <c r="AC1273" s="20"/>
      <c r="AD1273" s="20"/>
    </row>
    <row r="1274" spans="3:30" s="1" customFormat="1">
      <c r="C1274" s="16"/>
      <c r="D1274" s="16"/>
      <c r="E1274" s="32"/>
      <c r="F1274" s="16"/>
      <c r="G1274" s="16"/>
      <c r="H1274" s="16"/>
      <c r="I1274" s="16"/>
      <c r="J1274" s="16"/>
      <c r="K1274" s="16"/>
      <c r="L1274" s="32"/>
      <c r="M1274" s="16"/>
      <c r="N1274" s="16"/>
      <c r="O1274" s="16"/>
      <c r="P1274" s="16"/>
      <c r="Y1274" s="20"/>
      <c r="Z1274" s="20"/>
      <c r="AA1274" s="20"/>
      <c r="AB1274" s="20"/>
      <c r="AC1274" s="20"/>
      <c r="AD1274" s="20"/>
    </row>
    <row r="1275" spans="3:30" s="1" customFormat="1">
      <c r="C1275" s="16"/>
      <c r="D1275" s="16"/>
      <c r="E1275" s="32"/>
      <c r="F1275" s="16"/>
      <c r="G1275" s="16"/>
      <c r="H1275" s="16"/>
      <c r="I1275" s="16"/>
      <c r="J1275" s="16"/>
      <c r="K1275" s="16"/>
      <c r="L1275" s="32"/>
      <c r="M1275" s="16"/>
      <c r="N1275" s="16"/>
      <c r="O1275" s="16"/>
      <c r="P1275" s="16"/>
      <c r="Y1275" s="20"/>
      <c r="Z1275" s="20"/>
      <c r="AA1275" s="20"/>
      <c r="AB1275" s="20"/>
      <c r="AC1275" s="20"/>
      <c r="AD1275" s="20"/>
    </row>
    <row r="1276" spans="3:30" s="1" customFormat="1">
      <c r="C1276" s="16"/>
      <c r="D1276" s="16"/>
      <c r="E1276" s="32"/>
      <c r="F1276" s="16"/>
      <c r="G1276" s="16"/>
      <c r="H1276" s="16"/>
      <c r="I1276" s="16"/>
      <c r="J1276" s="16"/>
      <c r="K1276" s="16"/>
      <c r="L1276" s="32"/>
      <c r="M1276" s="16"/>
      <c r="N1276" s="16"/>
      <c r="O1276" s="16"/>
      <c r="P1276" s="16"/>
      <c r="Y1276" s="20"/>
      <c r="Z1276" s="20"/>
      <c r="AA1276" s="20"/>
      <c r="AB1276" s="20"/>
      <c r="AC1276" s="20"/>
      <c r="AD1276" s="20"/>
    </row>
    <row r="1277" spans="3:30" s="1" customFormat="1">
      <c r="C1277" s="16"/>
      <c r="D1277" s="16"/>
      <c r="E1277" s="32"/>
      <c r="F1277" s="16"/>
      <c r="G1277" s="16"/>
      <c r="H1277" s="16"/>
      <c r="I1277" s="16"/>
      <c r="J1277" s="16"/>
      <c r="K1277" s="16"/>
      <c r="L1277" s="32"/>
      <c r="M1277" s="16"/>
      <c r="N1277" s="16"/>
      <c r="O1277" s="16"/>
      <c r="P1277" s="16"/>
      <c r="Y1277" s="20"/>
      <c r="Z1277" s="20"/>
      <c r="AA1277" s="20"/>
      <c r="AB1277" s="20"/>
      <c r="AC1277" s="20"/>
      <c r="AD1277" s="20"/>
    </row>
    <row r="1278" spans="3:30" s="1" customFormat="1">
      <c r="C1278" s="16"/>
      <c r="D1278" s="16"/>
      <c r="E1278" s="32"/>
      <c r="F1278" s="16"/>
      <c r="G1278" s="16"/>
      <c r="H1278" s="16"/>
      <c r="I1278" s="16"/>
      <c r="J1278" s="16"/>
      <c r="K1278" s="16"/>
      <c r="L1278" s="32"/>
      <c r="M1278" s="16"/>
      <c r="N1278" s="16"/>
      <c r="O1278" s="16"/>
      <c r="P1278" s="16"/>
      <c r="Y1278" s="20"/>
      <c r="Z1278" s="20"/>
      <c r="AA1278" s="20"/>
      <c r="AB1278" s="20"/>
      <c r="AC1278" s="20"/>
      <c r="AD1278" s="20"/>
    </row>
    <row r="1279" spans="3:30" s="1" customFormat="1">
      <c r="C1279" s="16"/>
      <c r="D1279" s="16"/>
      <c r="E1279" s="32"/>
      <c r="F1279" s="16"/>
      <c r="G1279" s="16"/>
      <c r="H1279" s="16"/>
      <c r="I1279" s="16"/>
      <c r="J1279" s="16"/>
      <c r="K1279" s="16"/>
      <c r="L1279" s="32"/>
      <c r="M1279" s="16"/>
      <c r="N1279" s="16"/>
      <c r="O1279" s="16"/>
      <c r="P1279" s="16"/>
      <c r="Y1279" s="20"/>
      <c r="Z1279" s="20"/>
      <c r="AA1279" s="20"/>
      <c r="AB1279" s="20"/>
      <c r="AC1279" s="20"/>
      <c r="AD1279" s="20"/>
    </row>
    <row r="1280" spans="3:30" s="1" customFormat="1">
      <c r="C1280" s="16"/>
      <c r="D1280" s="16"/>
      <c r="E1280" s="32"/>
      <c r="F1280" s="16"/>
      <c r="G1280" s="16"/>
      <c r="H1280" s="16"/>
      <c r="I1280" s="16"/>
      <c r="J1280" s="16"/>
      <c r="K1280" s="16"/>
      <c r="L1280" s="32"/>
      <c r="M1280" s="16"/>
      <c r="N1280" s="16"/>
      <c r="O1280" s="16"/>
      <c r="P1280" s="16"/>
      <c r="Y1280" s="20"/>
      <c r="Z1280" s="20"/>
      <c r="AA1280" s="20"/>
      <c r="AB1280" s="20"/>
      <c r="AC1280" s="20"/>
      <c r="AD1280" s="20"/>
    </row>
    <row r="1281" spans="3:30" s="1" customFormat="1">
      <c r="C1281" s="16"/>
      <c r="D1281" s="16"/>
      <c r="E1281" s="32"/>
      <c r="F1281" s="16"/>
      <c r="G1281" s="16"/>
      <c r="H1281" s="16"/>
      <c r="I1281" s="16"/>
      <c r="J1281" s="16"/>
      <c r="K1281" s="16"/>
      <c r="L1281" s="32"/>
      <c r="M1281" s="16"/>
      <c r="N1281" s="16"/>
      <c r="O1281" s="16"/>
      <c r="P1281" s="16"/>
      <c r="Y1281" s="20"/>
      <c r="Z1281" s="20"/>
      <c r="AA1281" s="20"/>
      <c r="AB1281" s="20"/>
      <c r="AC1281" s="20"/>
      <c r="AD1281" s="20"/>
    </row>
    <row r="1282" spans="3:30" s="1" customFormat="1">
      <c r="C1282" s="16"/>
      <c r="D1282" s="16"/>
      <c r="E1282" s="32"/>
      <c r="F1282" s="16"/>
      <c r="G1282" s="16"/>
      <c r="H1282" s="16"/>
      <c r="I1282" s="16"/>
      <c r="J1282" s="16"/>
      <c r="K1282" s="16"/>
      <c r="L1282" s="32"/>
      <c r="M1282" s="16"/>
      <c r="N1282" s="16"/>
      <c r="O1282" s="16"/>
      <c r="P1282" s="16"/>
      <c r="Y1282" s="20"/>
      <c r="Z1282" s="20"/>
      <c r="AA1282" s="20"/>
      <c r="AB1282" s="20"/>
      <c r="AC1282" s="20"/>
      <c r="AD1282" s="20"/>
    </row>
    <row r="1283" spans="3:30" s="1" customFormat="1">
      <c r="C1283" s="16"/>
      <c r="D1283" s="16"/>
      <c r="E1283" s="32"/>
      <c r="F1283" s="16"/>
      <c r="G1283" s="16"/>
      <c r="H1283" s="16"/>
      <c r="I1283" s="16"/>
      <c r="J1283" s="16"/>
      <c r="K1283" s="16"/>
      <c r="L1283" s="32"/>
      <c r="M1283" s="16"/>
      <c r="N1283" s="16"/>
      <c r="O1283" s="16"/>
      <c r="P1283" s="16"/>
      <c r="Y1283" s="20"/>
      <c r="Z1283" s="20"/>
      <c r="AA1283" s="20"/>
      <c r="AB1283" s="20"/>
      <c r="AC1283" s="20"/>
      <c r="AD1283" s="20"/>
    </row>
    <row r="1284" spans="3:30" s="1" customFormat="1">
      <c r="C1284" s="16"/>
      <c r="D1284" s="16"/>
      <c r="E1284" s="32"/>
      <c r="F1284" s="16"/>
      <c r="G1284" s="16"/>
      <c r="H1284" s="16"/>
      <c r="I1284" s="16"/>
      <c r="J1284" s="16"/>
      <c r="K1284" s="16"/>
      <c r="L1284" s="32"/>
      <c r="M1284" s="16"/>
      <c r="N1284" s="16"/>
      <c r="O1284" s="16"/>
      <c r="P1284" s="16"/>
      <c r="Y1284" s="20"/>
      <c r="Z1284" s="20"/>
      <c r="AA1284" s="20"/>
      <c r="AB1284" s="20"/>
      <c r="AC1284" s="20"/>
      <c r="AD1284" s="20"/>
    </row>
    <row r="1285" spans="3:30" s="1" customFormat="1">
      <c r="C1285" s="16"/>
      <c r="D1285" s="16"/>
      <c r="E1285" s="32"/>
      <c r="F1285" s="16"/>
      <c r="G1285" s="16"/>
      <c r="H1285" s="16"/>
      <c r="I1285" s="16"/>
      <c r="J1285" s="16"/>
      <c r="K1285" s="16"/>
      <c r="L1285" s="32"/>
      <c r="M1285" s="16"/>
      <c r="N1285" s="16"/>
      <c r="O1285" s="16"/>
      <c r="P1285" s="16"/>
      <c r="Y1285" s="20"/>
      <c r="Z1285" s="20"/>
      <c r="AA1285" s="20"/>
      <c r="AB1285" s="20"/>
      <c r="AC1285" s="20"/>
      <c r="AD1285" s="20"/>
    </row>
    <row r="1286" spans="3:30" s="1" customFormat="1">
      <c r="C1286" s="16"/>
      <c r="D1286" s="16"/>
      <c r="E1286" s="32"/>
      <c r="F1286" s="16"/>
      <c r="G1286" s="16"/>
      <c r="H1286" s="16"/>
      <c r="I1286" s="16"/>
      <c r="J1286" s="16"/>
      <c r="K1286" s="16"/>
      <c r="L1286" s="32"/>
      <c r="M1286" s="16"/>
      <c r="N1286" s="16"/>
      <c r="O1286" s="16"/>
      <c r="P1286" s="16"/>
      <c r="Y1286" s="20"/>
      <c r="Z1286" s="20"/>
      <c r="AA1286" s="20"/>
      <c r="AB1286" s="20"/>
      <c r="AC1286" s="20"/>
      <c r="AD1286" s="20"/>
    </row>
    <row r="1287" spans="3:30" s="1" customFormat="1">
      <c r="C1287" s="16"/>
      <c r="D1287" s="16"/>
      <c r="E1287" s="32"/>
      <c r="F1287" s="16"/>
      <c r="G1287" s="16"/>
      <c r="H1287" s="16"/>
      <c r="I1287" s="16"/>
      <c r="J1287" s="16"/>
      <c r="K1287" s="16"/>
      <c r="L1287" s="32"/>
      <c r="M1287" s="16"/>
      <c r="N1287" s="16"/>
      <c r="O1287" s="16"/>
      <c r="P1287" s="16"/>
      <c r="Y1287" s="20"/>
      <c r="Z1287" s="20"/>
      <c r="AA1287" s="20"/>
      <c r="AB1287" s="20"/>
      <c r="AC1287" s="20"/>
      <c r="AD1287" s="20"/>
    </row>
    <row r="1288" spans="3:30" s="1" customFormat="1">
      <c r="C1288" s="16"/>
      <c r="D1288" s="16"/>
      <c r="E1288" s="32"/>
      <c r="F1288" s="16"/>
      <c r="G1288" s="16"/>
      <c r="H1288" s="16"/>
      <c r="I1288" s="16"/>
      <c r="J1288" s="16"/>
      <c r="K1288" s="16"/>
      <c r="L1288" s="32"/>
      <c r="M1288" s="16"/>
      <c r="N1288" s="16"/>
      <c r="O1288" s="16"/>
      <c r="P1288" s="16"/>
      <c r="Y1288" s="20"/>
      <c r="Z1288" s="20"/>
      <c r="AA1288" s="20"/>
      <c r="AB1288" s="20"/>
      <c r="AC1288" s="20"/>
      <c r="AD1288" s="20"/>
    </row>
    <row r="1289" spans="3:30" s="1" customFormat="1">
      <c r="C1289" s="16"/>
      <c r="D1289" s="16"/>
      <c r="E1289" s="32"/>
      <c r="F1289" s="16"/>
      <c r="G1289" s="16"/>
      <c r="H1289" s="16"/>
      <c r="I1289" s="16"/>
      <c r="J1289" s="16"/>
      <c r="K1289" s="16"/>
      <c r="L1289" s="32"/>
      <c r="M1289" s="16"/>
      <c r="N1289" s="16"/>
      <c r="O1289" s="16"/>
      <c r="P1289" s="16"/>
      <c r="Y1289" s="20"/>
      <c r="Z1289" s="20"/>
      <c r="AA1289" s="20"/>
      <c r="AB1289" s="20"/>
      <c r="AC1289" s="20"/>
      <c r="AD1289" s="20"/>
    </row>
    <row r="1290" spans="3:30" s="1" customFormat="1">
      <c r="C1290" s="16"/>
      <c r="D1290" s="16"/>
      <c r="E1290" s="32"/>
      <c r="F1290" s="16"/>
      <c r="G1290" s="16"/>
      <c r="H1290" s="16"/>
      <c r="I1290" s="16"/>
      <c r="J1290" s="16"/>
      <c r="K1290" s="16"/>
      <c r="L1290" s="32"/>
      <c r="M1290" s="16"/>
      <c r="N1290" s="16"/>
      <c r="O1290" s="16"/>
      <c r="P1290" s="16"/>
      <c r="Y1290" s="20"/>
      <c r="Z1290" s="20"/>
      <c r="AA1290" s="20"/>
      <c r="AB1290" s="20"/>
      <c r="AC1290" s="20"/>
      <c r="AD1290" s="20"/>
    </row>
    <row r="1291" spans="3:30" s="1" customFormat="1">
      <c r="C1291" s="16"/>
      <c r="D1291" s="16"/>
      <c r="E1291" s="32"/>
      <c r="F1291" s="16"/>
      <c r="G1291" s="16"/>
      <c r="H1291" s="16"/>
      <c r="I1291" s="16"/>
      <c r="J1291" s="16"/>
      <c r="K1291" s="16"/>
      <c r="L1291" s="32"/>
      <c r="M1291" s="16"/>
      <c r="N1291" s="16"/>
      <c r="O1291" s="16"/>
      <c r="P1291" s="16"/>
      <c r="Y1291" s="20"/>
      <c r="Z1291" s="20"/>
      <c r="AA1291" s="20"/>
      <c r="AB1291" s="20"/>
      <c r="AC1291" s="20"/>
      <c r="AD1291" s="20"/>
    </row>
    <row r="1292" spans="3:30" s="1" customFormat="1">
      <c r="C1292" s="16"/>
      <c r="D1292" s="16"/>
      <c r="E1292" s="32"/>
      <c r="F1292" s="16"/>
      <c r="G1292" s="16"/>
      <c r="H1292" s="16"/>
      <c r="I1292" s="16"/>
      <c r="J1292" s="16"/>
      <c r="K1292" s="16"/>
      <c r="L1292" s="32"/>
      <c r="M1292" s="16"/>
      <c r="N1292" s="16"/>
      <c r="O1292" s="16"/>
      <c r="P1292" s="16"/>
      <c r="Y1292" s="20"/>
      <c r="Z1292" s="20"/>
      <c r="AA1292" s="20"/>
      <c r="AB1292" s="20"/>
      <c r="AC1292" s="20"/>
      <c r="AD1292" s="20"/>
    </row>
    <row r="1293" spans="3:30" s="1" customFormat="1">
      <c r="C1293" s="16"/>
      <c r="D1293" s="16"/>
      <c r="E1293" s="32"/>
      <c r="F1293" s="16"/>
      <c r="G1293" s="16"/>
      <c r="H1293" s="16"/>
      <c r="I1293" s="16"/>
      <c r="J1293" s="16"/>
      <c r="K1293" s="16"/>
      <c r="L1293" s="32"/>
      <c r="M1293" s="16"/>
      <c r="N1293" s="16"/>
      <c r="O1293" s="16"/>
      <c r="P1293" s="16"/>
      <c r="Y1293" s="20"/>
      <c r="Z1293" s="20"/>
      <c r="AA1293" s="20"/>
      <c r="AB1293" s="20"/>
      <c r="AC1293" s="20"/>
      <c r="AD1293" s="20"/>
    </row>
    <row r="1294" spans="3:30" s="1" customFormat="1">
      <c r="C1294" s="16"/>
      <c r="D1294" s="16"/>
      <c r="E1294" s="32"/>
      <c r="F1294" s="16"/>
      <c r="G1294" s="16"/>
      <c r="H1294" s="16"/>
      <c r="I1294" s="16"/>
      <c r="J1294" s="16"/>
      <c r="K1294" s="16"/>
      <c r="L1294" s="32"/>
      <c r="M1294" s="16"/>
      <c r="N1294" s="16"/>
      <c r="O1294" s="16"/>
      <c r="P1294" s="16"/>
      <c r="Y1294" s="20"/>
      <c r="Z1294" s="20"/>
      <c r="AA1294" s="20"/>
      <c r="AB1294" s="20"/>
      <c r="AC1294" s="20"/>
      <c r="AD1294" s="20"/>
    </row>
    <row r="1295" spans="3:30" s="1" customFormat="1">
      <c r="C1295" s="16"/>
      <c r="D1295" s="16"/>
      <c r="E1295" s="32"/>
      <c r="F1295" s="16"/>
      <c r="G1295" s="16"/>
      <c r="H1295" s="16"/>
      <c r="I1295" s="16"/>
      <c r="J1295" s="16"/>
      <c r="K1295" s="16"/>
      <c r="L1295" s="32"/>
      <c r="M1295" s="16"/>
      <c r="N1295" s="16"/>
      <c r="O1295" s="16"/>
      <c r="P1295" s="16"/>
      <c r="Y1295" s="20"/>
      <c r="Z1295" s="20"/>
      <c r="AA1295" s="20"/>
      <c r="AB1295" s="20"/>
      <c r="AC1295" s="20"/>
      <c r="AD1295" s="20"/>
    </row>
    <row r="1296" spans="3:30" s="1" customFormat="1">
      <c r="C1296" s="16"/>
      <c r="D1296" s="16"/>
      <c r="E1296" s="32"/>
      <c r="F1296" s="16"/>
      <c r="G1296" s="16"/>
      <c r="H1296" s="16"/>
      <c r="I1296" s="16"/>
      <c r="J1296" s="16"/>
      <c r="K1296" s="16"/>
      <c r="L1296" s="32"/>
      <c r="M1296" s="16"/>
      <c r="N1296" s="16"/>
      <c r="O1296" s="16"/>
      <c r="P1296" s="16"/>
      <c r="Y1296" s="20"/>
      <c r="Z1296" s="20"/>
      <c r="AA1296" s="20"/>
      <c r="AB1296" s="20"/>
      <c r="AC1296" s="20"/>
      <c r="AD1296" s="20"/>
    </row>
    <row r="1297" spans="3:30" s="1" customFormat="1">
      <c r="C1297" s="16"/>
      <c r="D1297" s="16"/>
      <c r="E1297" s="32"/>
      <c r="F1297" s="16"/>
      <c r="G1297" s="16"/>
      <c r="H1297" s="16"/>
      <c r="I1297" s="16"/>
      <c r="J1297" s="16"/>
      <c r="K1297" s="16"/>
      <c r="L1297" s="32"/>
      <c r="M1297" s="16"/>
      <c r="N1297" s="16"/>
      <c r="O1297" s="16"/>
      <c r="P1297" s="16"/>
      <c r="Y1297" s="20"/>
      <c r="Z1297" s="20"/>
      <c r="AA1297" s="20"/>
      <c r="AB1297" s="20"/>
      <c r="AC1297" s="20"/>
      <c r="AD1297" s="20"/>
    </row>
    <row r="1298" spans="3:30" s="1" customFormat="1">
      <c r="C1298" s="16"/>
      <c r="D1298" s="16"/>
      <c r="E1298" s="32"/>
      <c r="F1298" s="16"/>
      <c r="G1298" s="16"/>
      <c r="H1298" s="16"/>
      <c r="I1298" s="16"/>
      <c r="J1298" s="16"/>
      <c r="K1298" s="16"/>
      <c r="L1298" s="32"/>
      <c r="M1298" s="16"/>
      <c r="N1298" s="16"/>
      <c r="O1298" s="16"/>
      <c r="P1298" s="16"/>
      <c r="Y1298" s="20"/>
      <c r="Z1298" s="20"/>
      <c r="AA1298" s="20"/>
      <c r="AB1298" s="20"/>
      <c r="AC1298" s="20"/>
      <c r="AD1298" s="20"/>
    </row>
    <row r="1299" spans="3:30" s="1" customFormat="1">
      <c r="C1299" s="16"/>
      <c r="D1299" s="16"/>
      <c r="E1299" s="32"/>
      <c r="F1299" s="16"/>
      <c r="G1299" s="16"/>
      <c r="H1299" s="16"/>
      <c r="I1299" s="16"/>
      <c r="J1299" s="16"/>
      <c r="K1299" s="16"/>
      <c r="L1299" s="32"/>
      <c r="M1299" s="16"/>
      <c r="N1299" s="16"/>
      <c r="O1299" s="16"/>
      <c r="P1299" s="16"/>
      <c r="Y1299" s="20"/>
      <c r="Z1299" s="20"/>
      <c r="AA1299" s="20"/>
      <c r="AB1299" s="20"/>
      <c r="AC1299" s="20"/>
      <c r="AD1299" s="20"/>
    </row>
    <row r="1300" spans="3:30" s="1" customFormat="1">
      <c r="C1300" s="16"/>
      <c r="D1300" s="16"/>
      <c r="E1300" s="32"/>
      <c r="F1300" s="16"/>
      <c r="G1300" s="16"/>
      <c r="H1300" s="16"/>
      <c r="I1300" s="16"/>
      <c r="J1300" s="16"/>
      <c r="K1300" s="16"/>
      <c r="L1300" s="32"/>
      <c r="M1300" s="16"/>
      <c r="N1300" s="16"/>
      <c r="O1300" s="16"/>
      <c r="P1300" s="16"/>
      <c r="Y1300" s="20"/>
      <c r="Z1300" s="20"/>
      <c r="AA1300" s="20"/>
      <c r="AB1300" s="20"/>
      <c r="AC1300" s="20"/>
      <c r="AD1300" s="20"/>
    </row>
    <row r="1301" spans="3:30" s="1" customFormat="1">
      <c r="C1301" s="16"/>
      <c r="D1301" s="16"/>
      <c r="E1301" s="32"/>
      <c r="F1301" s="16"/>
      <c r="G1301" s="16"/>
      <c r="H1301" s="16"/>
      <c r="I1301" s="16"/>
      <c r="J1301" s="16"/>
      <c r="K1301" s="16"/>
      <c r="L1301" s="32"/>
      <c r="M1301" s="16"/>
      <c r="N1301" s="16"/>
      <c r="O1301" s="16"/>
      <c r="P1301" s="16"/>
      <c r="Y1301" s="20"/>
      <c r="Z1301" s="20"/>
      <c r="AA1301" s="20"/>
      <c r="AB1301" s="20"/>
      <c r="AC1301" s="20"/>
      <c r="AD1301" s="20"/>
    </row>
    <row r="1302" spans="3:30" s="1" customFormat="1">
      <c r="C1302" s="16"/>
      <c r="D1302" s="16"/>
      <c r="E1302" s="32"/>
      <c r="F1302" s="16"/>
      <c r="G1302" s="16"/>
      <c r="H1302" s="16"/>
      <c r="I1302" s="16"/>
      <c r="J1302" s="16"/>
      <c r="K1302" s="16"/>
      <c r="L1302" s="32"/>
      <c r="M1302" s="16"/>
      <c r="N1302" s="16"/>
      <c r="O1302" s="16"/>
      <c r="P1302" s="16"/>
      <c r="Y1302" s="20"/>
      <c r="Z1302" s="20"/>
      <c r="AA1302" s="20"/>
      <c r="AB1302" s="20"/>
      <c r="AC1302" s="20"/>
      <c r="AD1302" s="20"/>
    </row>
    <row r="1303" spans="3:30" s="1" customFormat="1">
      <c r="C1303" s="16"/>
      <c r="D1303" s="16"/>
      <c r="E1303" s="32"/>
      <c r="F1303" s="16"/>
      <c r="G1303" s="16"/>
      <c r="H1303" s="16"/>
      <c r="I1303" s="16"/>
      <c r="J1303" s="16"/>
      <c r="K1303" s="16"/>
      <c r="L1303" s="32"/>
      <c r="M1303" s="16"/>
      <c r="N1303" s="16"/>
      <c r="O1303" s="16"/>
      <c r="P1303" s="16"/>
      <c r="Y1303" s="20"/>
      <c r="Z1303" s="20"/>
      <c r="AA1303" s="20"/>
      <c r="AB1303" s="20"/>
      <c r="AC1303" s="20"/>
      <c r="AD1303" s="20"/>
    </row>
    <row r="1304" spans="3:30" s="1" customFormat="1">
      <c r="C1304" s="16"/>
      <c r="D1304" s="16"/>
      <c r="E1304" s="32"/>
      <c r="F1304" s="16"/>
      <c r="G1304" s="16"/>
      <c r="H1304" s="16"/>
      <c r="I1304" s="16"/>
      <c r="J1304" s="16"/>
      <c r="K1304" s="16"/>
      <c r="L1304" s="32"/>
      <c r="M1304" s="16"/>
      <c r="N1304" s="16"/>
      <c r="O1304" s="16"/>
      <c r="P1304" s="16"/>
      <c r="Y1304" s="20"/>
      <c r="Z1304" s="20"/>
      <c r="AA1304" s="20"/>
      <c r="AB1304" s="20"/>
      <c r="AC1304" s="20"/>
      <c r="AD1304" s="20"/>
    </row>
    <row r="1305" spans="3:30" s="1" customFormat="1">
      <c r="C1305" s="16"/>
      <c r="D1305" s="16"/>
      <c r="E1305" s="32"/>
      <c r="F1305" s="16"/>
      <c r="G1305" s="16"/>
      <c r="H1305" s="16"/>
      <c r="I1305" s="16"/>
      <c r="J1305" s="16"/>
      <c r="K1305" s="16"/>
      <c r="L1305" s="32"/>
      <c r="M1305" s="16"/>
      <c r="N1305" s="16"/>
      <c r="O1305" s="16"/>
      <c r="P1305" s="16"/>
      <c r="Y1305" s="20"/>
      <c r="Z1305" s="20"/>
      <c r="AA1305" s="20"/>
      <c r="AB1305" s="20"/>
      <c r="AC1305" s="20"/>
      <c r="AD1305" s="20"/>
    </row>
    <row r="1306" spans="3:30" s="1" customFormat="1">
      <c r="C1306" s="16"/>
      <c r="D1306" s="16"/>
      <c r="E1306" s="32"/>
      <c r="F1306" s="16"/>
      <c r="G1306" s="16"/>
      <c r="H1306" s="16"/>
      <c r="I1306" s="16"/>
      <c r="J1306" s="16"/>
      <c r="K1306" s="16"/>
      <c r="L1306" s="32"/>
      <c r="M1306" s="16"/>
      <c r="N1306" s="16"/>
      <c r="O1306" s="16"/>
      <c r="P1306" s="16"/>
      <c r="Y1306" s="20"/>
      <c r="Z1306" s="20"/>
      <c r="AA1306" s="20"/>
      <c r="AB1306" s="20"/>
      <c r="AC1306" s="20"/>
      <c r="AD1306" s="20"/>
    </row>
    <row r="1307" spans="3:30" s="1" customFormat="1">
      <c r="C1307" s="16"/>
      <c r="D1307" s="16"/>
      <c r="E1307" s="32"/>
      <c r="F1307" s="16"/>
      <c r="G1307" s="16"/>
      <c r="H1307" s="16"/>
      <c r="I1307" s="16"/>
      <c r="J1307" s="16"/>
      <c r="K1307" s="16"/>
      <c r="L1307" s="32"/>
      <c r="M1307" s="16"/>
      <c r="N1307" s="16"/>
      <c r="O1307" s="16"/>
      <c r="P1307" s="16"/>
      <c r="Y1307" s="20"/>
      <c r="Z1307" s="20"/>
      <c r="AA1307" s="20"/>
      <c r="AB1307" s="20"/>
      <c r="AC1307" s="20"/>
      <c r="AD1307" s="20"/>
    </row>
    <row r="1308" spans="3:30" s="1" customFormat="1">
      <c r="C1308" s="16"/>
      <c r="D1308" s="16"/>
      <c r="E1308" s="32"/>
      <c r="F1308" s="16"/>
      <c r="G1308" s="16"/>
      <c r="H1308" s="16"/>
      <c r="I1308" s="16"/>
      <c r="J1308" s="16"/>
      <c r="K1308" s="16"/>
      <c r="L1308" s="32"/>
      <c r="M1308" s="16"/>
      <c r="N1308" s="16"/>
      <c r="O1308" s="16"/>
      <c r="P1308" s="16"/>
      <c r="Y1308" s="20"/>
      <c r="Z1308" s="20"/>
      <c r="AA1308" s="20"/>
      <c r="AB1308" s="20"/>
      <c r="AC1308" s="20"/>
      <c r="AD1308" s="20"/>
    </row>
    <row r="1309" spans="3:30" s="1" customFormat="1">
      <c r="C1309" s="16"/>
      <c r="D1309" s="16"/>
      <c r="E1309" s="32"/>
      <c r="F1309" s="16"/>
      <c r="G1309" s="16"/>
      <c r="H1309" s="16"/>
      <c r="I1309" s="16"/>
      <c r="J1309" s="16"/>
      <c r="K1309" s="16"/>
      <c r="L1309" s="32"/>
      <c r="M1309" s="16"/>
      <c r="N1309" s="16"/>
      <c r="O1309" s="16"/>
      <c r="P1309" s="16"/>
      <c r="Y1309" s="20"/>
      <c r="Z1309" s="20"/>
      <c r="AA1309" s="20"/>
      <c r="AB1309" s="20"/>
      <c r="AC1309" s="20"/>
      <c r="AD1309" s="20"/>
    </row>
    <row r="1310" spans="3:30" s="1" customFormat="1">
      <c r="C1310" s="16"/>
      <c r="D1310" s="16"/>
      <c r="E1310" s="32"/>
      <c r="F1310" s="16"/>
      <c r="G1310" s="16"/>
      <c r="H1310" s="16"/>
      <c r="I1310" s="16"/>
      <c r="J1310" s="16"/>
      <c r="K1310" s="16"/>
      <c r="L1310" s="32"/>
      <c r="M1310" s="16"/>
      <c r="N1310" s="16"/>
      <c r="O1310" s="16"/>
      <c r="P1310" s="16"/>
      <c r="Y1310" s="20"/>
      <c r="Z1310" s="20"/>
      <c r="AA1310" s="20"/>
      <c r="AB1310" s="20"/>
      <c r="AC1310" s="20"/>
      <c r="AD1310" s="20"/>
    </row>
    <row r="1311" spans="3:30" s="1" customFormat="1">
      <c r="C1311" s="16"/>
      <c r="D1311" s="16"/>
      <c r="E1311" s="32"/>
      <c r="F1311" s="16"/>
      <c r="G1311" s="16"/>
      <c r="H1311" s="16"/>
      <c r="I1311" s="16"/>
      <c r="J1311" s="16"/>
      <c r="K1311" s="16"/>
      <c r="L1311" s="32"/>
      <c r="M1311" s="16"/>
      <c r="N1311" s="16"/>
      <c r="O1311" s="16"/>
      <c r="P1311" s="16"/>
      <c r="Y1311" s="20"/>
      <c r="Z1311" s="20"/>
      <c r="AA1311" s="20"/>
      <c r="AB1311" s="20"/>
      <c r="AC1311" s="20"/>
      <c r="AD1311" s="20"/>
    </row>
    <row r="1312" spans="3:30" s="1" customFormat="1">
      <c r="C1312" s="16"/>
      <c r="D1312" s="16"/>
      <c r="E1312" s="32"/>
      <c r="F1312" s="16"/>
      <c r="G1312" s="16"/>
      <c r="H1312" s="16"/>
      <c r="I1312" s="16"/>
      <c r="J1312" s="16"/>
      <c r="K1312" s="16"/>
      <c r="L1312" s="32"/>
      <c r="M1312" s="16"/>
      <c r="N1312" s="16"/>
      <c r="O1312" s="16"/>
      <c r="P1312" s="16"/>
      <c r="Y1312" s="20"/>
      <c r="Z1312" s="20"/>
      <c r="AA1312" s="20"/>
      <c r="AB1312" s="20"/>
      <c r="AC1312" s="20"/>
      <c r="AD1312" s="20"/>
    </row>
    <row r="1313" spans="3:30" s="1" customFormat="1">
      <c r="C1313" s="16"/>
      <c r="D1313" s="16"/>
      <c r="E1313" s="32"/>
      <c r="F1313" s="16"/>
      <c r="G1313" s="16"/>
      <c r="H1313" s="16"/>
      <c r="I1313" s="16"/>
      <c r="J1313" s="16"/>
      <c r="K1313" s="16"/>
      <c r="L1313" s="32"/>
      <c r="M1313" s="16"/>
      <c r="N1313" s="16"/>
      <c r="O1313" s="16"/>
      <c r="P1313" s="16"/>
      <c r="Y1313" s="20"/>
      <c r="Z1313" s="20"/>
      <c r="AA1313" s="20"/>
      <c r="AB1313" s="20"/>
      <c r="AC1313" s="20"/>
      <c r="AD1313" s="20"/>
    </row>
    <row r="1314" spans="3:30" s="1" customFormat="1">
      <c r="C1314" s="16"/>
      <c r="D1314" s="16"/>
      <c r="E1314" s="32"/>
      <c r="F1314" s="16"/>
      <c r="G1314" s="16"/>
      <c r="H1314" s="16"/>
      <c r="I1314" s="16"/>
      <c r="J1314" s="16"/>
      <c r="K1314" s="16"/>
      <c r="L1314" s="32"/>
      <c r="M1314" s="16"/>
      <c r="N1314" s="16"/>
      <c r="O1314" s="16"/>
      <c r="P1314" s="16"/>
      <c r="Y1314" s="20"/>
      <c r="Z1314" s="20"/>
      <c r="AA1314" s="20"/>
      <c r="AB1314" s="20"/>
      <c r="AC1314" s="20"/>
      <c r="AD1314" s="20"/>
    </row>
    <row r="1315" spans="3:30" s="1" customFormat="1">
      <c r="C1315" s="16"/>
      <c r="D1315" s="16"/>
      <c r="E1315" s="32"/>
      <c r="F1315" s="16"/>
      <c r="G1315" s="16"/>
      <c r="H1315" s="16"/>
      <c r="I1315" s="16"/>
      <c r="J1315" s="16"/>
      <c r="K1315" s="16"/>
      <c r="L1315" s="32"/>
      <c r="M1315" s="16"/>
      <c r="N1315" s="16"/>
      <c r="O1315" s="16"/>
      <c r="P1315" s="16"/>
      <c r="Y1315" s="20"/>
      <c r="Z1315" s="20"/>
      <c r="AA1315" s="20"/>
      <c r="AB1315" s="20"/>
      <c r="AC1315" s="20"/>
      <c r="AD1315" s="20"/>
    </row>
    <row r="1316" spans="3:30" s="1" customFormat="1">
      <c r="C1316" s="16"/>
      <c r="D1316" s="16"/>
      <c r="E1316" s="32"/>
      <c r="F1316" s="16"/>
      <c r="G1316" s="16"/>
      <c r="H1316" s="16"/>
      <c r="I1316" s="16"/>
      <c r="J1316" s="16"/>
      <c r="K1316" s="16"/>
      <c r="L1316" s="32"/>
      <c r="M1316" s="16"/>
      <c r="N1316" s="16"/>
      <c r="O1316" s="16"/>
      <c r="P1316" s="16"/>
      <c r="Y1316" s="20"/>
      <c r="Z1316" s="20"/>
      <c r="AA1316" s="20"/>
      <c r="AB1316" s="20"/>
      <c r="AC1316" s="20"/>
      <c r="AD1316" s="20"/>
    </row>
    <row r="1317" spans="3:30" s="1" customFormat="1">
      <c r="C1317" s="16"/>
      <c r="D1317" s="16"/>
      <c r="E1317" s="32"/>
      <c r="F1317" s="16"/>
      <c r="G1317" s="16"/>
      <c r="H1317" s="16"/>
      <c r="I1317" s="16"/>
      <c r="J1317" s="16"/>
      <c r="K1317" s="16"/>
      <c r="L1317" s="32"/>
      <c r="M1317" s="16"/>
      <c r="N1317" s="16"/>
      <c r="O1317" s="16"/>
      <c r="P1317" s="16"/>
      <c r="Y1317" s="20"/>
      <c r="Z1317" s="20"/>
      <c r="AA1317" s="20"/>
      <c r="AB1317" s="20"/>
      <c r="AC1317" s="20"/>
      <c r="AD1317" s="20"/>
    </row>
    <row r="1318" spans="3:30" s="1" customFormat="1">
      <c r="C1318" s="16"/>
      <c r="D1318" s="16"/>
      <c r="E1318" s="32"/>
      <c r="F1318" s="16"/>
      <c r="G1318" s="16"/>
      <c r="H1318" s="16"/>
      <c r="I1318" s="16"/>
      <c r="J1318" s="16"/>
      <c r="K1318" s="16"/>
      <c r="L1318" s="32"/>
      <c r="M1318" s="16"/>
      <c r="N1318" s="16"/>
      <c r="O1318" s="16"/>
      <c r="P1318" s="16"/>
      <c r="Y1318" s="20"/>
      <c r="Z1318" s="20"/>
      <c r="AA1318" s="20"/>
      <c r="AB1318" s="20"/>
      <c r="AC1318" s="20"/>
      <c r="AD1318" s="20"/>
    </row>
    <row r="1319" spans="3:30" s="1" customFormat="1">
      <c r="C1319" s="16"/>
      <c r="D1319" s="16"/>
      <c r="E1319" s="32"/>
      <c r="F1319" s="16"/>
      <c r="G1319" s="16"/>
      <c r="H1319" s="16"/>
      <c r="I1319" s="16"/>
      <c r="J1319" s="16"/>
      <c r="K1319" s="16"/>
      <c r="L1319" s="32"/>
      <c r="M1319" s="16"/>
      <c r="N1319" s="16"/>
      <c r="O1319" s="16"/>
      <c r="P1319" s="16"/>
      <c r="Y1319" s="20"/>
      <c r="Z1319" s="20"/>
      <c r="AA1319" s="20"/>
      <c r="AB1319" s="20"/>
      <c r="AC1319" s="20"/>
      <c r="AD1319" s="20"/>
    </row>
    <row r="1320" spans="3:30" s="1" customFormat="1">
      <c r="C1320" s="16"/>
      <c r="D1320" s="16"/>
      <c r="E1320" s="32"/>
      <c r="F1320" s="16"/>
      <c r="G1320" s="16"/>
      <c r="H1320" s="16"/>
      <c r="I1320" s="16"/>
      <c r="J1320" s="16"/>
      <c r="K1320" s="16"/>
      <c r="L1320" s="32"/>
      <c r="M1320" s="16"/>
      <c r="N1320" s="16"/>
      <c r="O1320" s="16"/>
      <c r="P1320" s="16"/>
      <c r="Y1320" s="20"/>
      <c r="Z1320" s="20"/>
      <c r="AA1320" s="20"/>
      <c r="AB1320" s="20"/>
      <c r="AC1320" s="20"/>
      <c r="AD1320" s="20"/>
    </row>
    <row r="1321" spans="3:30" s="1" customFormat="1">
      <c r="C1321" s="16"/>
      <c r="D1321" s="16"/>
      <c r="E1321" s="32"/>
      <c r="F1321" s="16"/>
      <c r="G1321" s="16"/>
      <c r="H1321" s="16"/>
      <c r="I1321" s="16"/>
      <c r="J1321" s="16"/>
      <c r="K1321" s="16"/>
      <c r="L1321" s="32"/>
      <c r="M1321" s="16"/>
      <c r="N1321" s="16"/>
      <c r="O1321" s="16"/>
      <c r="P1321" s="16"/>
      <c r="Y1321" s="20"/>
      <c r="Z1321" s="20"/>
      <c r="AA1321" s="20"/>
      <c r="AB1321" s="20"/>
      <c r="AC1321" s="20"/>
      <c r="AD1321" s="20"/>
    </row>
    <row r="1322" spans="3:30" s="1" customFormat="1">
      <c r="C1322" s="16"/>
      <c r="D1322" s="16"/>
      <c r="E1322" s="32"/>
      <c r="F1322" s="16"/>
      <c r="G1322" s="16"/>
      <c r="H1322" s="16"/>
      <c r="I1322" s="16"/>
      <c r="J1322" s="16"/>
      <c r="K1322" s="16"/>
      <c r="L1322" s="32"/>
      <c r="M1322" s="16"/>
      <c r="N1322" s="16"/>
      <c r="O1322" s="16"/>
      <c r="P1322" s="16"/>
      <c r="Y1322" s="20"/>
      <c r="Z1322" s="20"/>
      <c r="AA1322" s="20"/>
      <c r="AB1322" s="20"/>
      <c r="AC1322" s="20"/>
      <c r="AD1322" s="20"/>
    </row>
    <row r="1323" spans="3:30" s="1" customFormat="1">
      <c r="C1323" s="16"/>
      <c r="D1323" s="16"/>
      <c r="E1323" s="32"/>
      <c r="F1323" s="16"/>
      <c r="G1323" s="16"/>
      <c r="H1323" s="16"/>
      <c r="I1323" s="16"/>
      <c r="J1323" s="16"/>
      <c r="K1323" s="16"/>
      <c r="L1323" s="32"/>
      <c r="M1323" s="16"/>
      <c r="N1323" s="16"/>
      <c r="O1323" s="16"/>
      <c r="P1323" s="16"/>
      <c r="Y1323" s="20"/>
      <c r="Z1323" s="20"/>
      <c r="AA1323" s="20"/>
      <c r="AB1323" s="20"/>
      <c r="AC1323" s="20"/>
      <c r="AD1323" s="20"/>
    </row>
    <row r="1324" spans="3:30" s="1" customFormat="1">
      <c r="C1324" s="16"/>
      <c r="D1324" s="16"/>
      <c r="E1324" s="32"/>
      <c r="F1324" s="16"/>
      <c r="G1324" s="16"/>
      <c r="H1324" s="16"/>
      <c r="I1324" s="16"/>
      <c r="J1324" s="16"/>
      <c r="K1324" s="16"/>
      <c r="L1324" s="32"/>
      <c r="M1324" s="16"/>
      <c r="N1324" s="16"/>
      <c r="O1324" s="16"/>
      <c r="P1324" s="16"/>
      <c r="Y1324" s="20"/>
      <c r="Z1324" s="20"/>
      <c r="AA1324" s="20"/>
      <c r="AB1324" s="20"/>
      <c r="AC1324" s="20"/>
      <c r="AD1324" s="20"/>
    </row>
    <row r="1325" spans="3:30" s="1" customFormat="1">
      <c r="C1325" s="16"/>
      <c r="D1325" s="16"/>
      <c r="E1325" s="32"/>
      <c r="F1325" s="16"/>
      <c r="G1325" s="16"/>
      <c r="H1325" s="16"/>
      <c r="I1325" s="16"/>
      <c r="J1325" s="16"/>
      <c r="K1325" s="16"/>
      <c r="L1325" s="32"/>
      <c r="M1325" s="16"/>
      <c r="N1325" s="16"/>
      <c r="O1325" s="16"/>
      <c r="P1325" s="16"/>
      <c r="Y1325" s="20"/>
      <c r="Z1325" s="20"/>
      <c r="AA1325" s="20"/>
      <c r="AB1325" s="20"/>
      <c r="AC1325" s="20"/>
      <c r="AD1325" s="20"/>
    </row>
    <row r="1326" spans="3:30" s="1" customFormat="1">
      <c r="C1326" s="16"/>
      <c r="D1326" s="16"/>
      <c r="E1326" s="32"/>
      <c r="F1326" s="16"/>
      <c r="G1326" s="16"/>
      <c r="H1326" s="16"/>
      <c r="I1326" s="16"/>
      <c r="J1326" s="16"/>
      <c r="K1326" s="16"/>
      <c r="L1326" s="32"/>
      <c r="M1326" s="16"/>
      <c r="N1326" s="16"/>
      <c r="O1326" s="16"/>
      <c r="P1326" s="16"/>
      <c r="Y1326" s="20"/>
      <c r="Z1326" s="20"/>
      <c r="AA1326" s="20"/>
      <c r="AB1326" s="20"/>
      <c r="AC1326" s="20"/>
      <c r="AD1326" s="20"/>
    </row>
    <row r="1327" spans="3:30" s="1" customFormat="1">
      <c r="C1327" s="16"/>
      <c r="D1327" s="16"/>
      <c r="E1327" s="32"/>
      <c r="F1327" s="16"/>
      <c r="G1327" s="16"/>
      <c r="H1327" s="16"/>
      <c r="I1327" s="16"/>
      <c r="J1327" s="16"/>
      <c r="K1327" s="16"/>
      <c r="L1327" s="32"/>
      <c r="M1327" s="16"/>
      <c r="N1327" s="16"/>
      <c r="O1327" s="16"/>
      <c r="P1327" s="16"/>
      <c r="Y1327" s="20"/>
      <c r="Z1327" s="20"/>
      <c r="AA1327" s="20"/>
      <c r="AB1327" s="20"/>
      <c r="AC1327" s="20"/>
      <c r="AD1327" s="20"/>
    </row>
    <row r="1328" spans="3:30" s="1" customFormat="1">
      <c r="C1328" s="16"/>
      <c r="D1328" s="16"/>
      <c r="E1328" s="32"/>
      <c r="F1328" s="16"/>
      <c r="G1328" s="16"/>
      <c r="H1328" s="16"/>
      <c r="I1328" s="16"/>
      <c r="J1328" s="16"/>
      <c r="K1328" s="16"/>
      <c r="L1328" s="32"/>
      <c r="M1328" s="16"/>
      <c r="N1328" s="16"/>
      <c r="O1328" s="16"/>
      <c r="P1328" s="16"/>
      <c r="Y1328" s="20"/>
      <c r="Z1328" s="20"/>
      <c r="AA1328" s="20"/>
      <c r="AB1328" s="20"/>
      <c r="AC1328" s="20"/>
      <c r="AD1328" s="20"/>
    </row>
    <row r="1329" spans="3:30" s="1" customFormat="1">
      <c r="C1329" s="16"/>
      <c r="D1329" s="16"/>
      <c r="E1329" s="32"/>
      <c r="F1329" s="16"/>
      <c r="G1329" s="16"/>
      <c r="H1329" s="16"/>
      <c r="I1329" s="16"/>
      <c r="J1329" s="16"/>
      <c r="K1329" s="16"/>
      <c r="L1329" s="32"/>
      <c r="M1329" s="16"/>
      <c r="N1329" s="16"/>
      <c r="O1329" s="16"/>
      <c r="P1329" s="16"/>
      <c r="Y1329" s="20"/>
      <c r="Z1329" s="20"/>
      <c r="AA1329" s="20"/>
      <c r="AB1329" s="20"/>
      <c r="AC1329" s="20"/>
      <c r="AD1329" s="20"/>
    </row>
    <row r="1330" spans="3:30" s="1" customFormat="1">
      <c r="C1330" s="16"/>
      <c r="D1330" s="16"/>
      <c r="E1330" s="32"/>
      <c r="F1330" s="16"/>
      <c r="G1330" s="16"/>
      <c r="H1330" s="16"/>
      <c r="I1330" s="16"/>
      <c r="J1330" s="16"/>
      <c r="K1330" s="16"/>
      <c r="L1330" s="32"/>
      <c r="M1330" s="16"/>
      <c r="N1330" s="16"/>
      <c r="O1330" s="16"/>
      <c r="P1330" s="16"/>
      <c r="Y1330" s="20"/>
      <c r="Z1330" s="20"/>
      <c r="AA1330" s="20"/>
      <c r="AB1330" s="20"/>
      <c r="AC1330" s="20"/>
      <c r="AD1330" s="20"/>
    </row>
    <row r="1331" spans="3:30" s="1" customFormat="1">
      <c r="C1331" s="16"/>
      <c r="D1331" s="16"/>
      <c r="E1331" s="32"/>
      <c r="F1331" s="16"/>
      <c r="G1331" s="16"/>
      <c r="H1331" s="16"/>
      <c r="I1331" s="16"/>
      <c r="J1331" s="16"/>
      <c r="K1331" s="16"/>
      <c r="L1331" s="32"/>
      <c r="M1331" s="16"/>
      <c r="N1331" s="16"/>
      <c r="O1331" s="16"/>
      <c r="P1331" s="16"/>
      <c r="Y1331" s="20"/>
      <c r="Z1331" s="20"/>
      <c r="AA1331" s="20"/>
      <c r="AB1331" s="20"/>
      <c r="AC1331" s="20"/>
      <c r="AD1331" s="20"/>
    </row>
    <row r="1332" spans="3:30" s="1" customFormat="1">
      <c r="C1332" s="16"/>
      <c r="D1332" s="16"/>
      <c r="E1332" s="32"/>
      <c r="F1332" s="16"/>
      <c r="G1332" s="16"/>
      <c r="H1332" s="16"/>
      <c r="I1332" s="16"/>
      <c r="J1332" s="16"/>
      <c r="K1332" s="16"/>
      <c r="L1332" s="32"/>
      <c r="M1332" s="16"/>
      <c r="N1332" s="16"/>
      <c r="O1332" s="16"/>
      <c r="P1332" s="16"/>
      <c r="Y1332" s="20"/>
      <c r="Z1332" s="20"/>
      <c r="AA1332" s="20"/>
      <c r="AB1332" s="20"/>
      <c r="AC1332" s="20"/>
      <c r="AD1332" s="20"/>
    </row>
    <row r="1333" spans="3:30" s="1" customFormat="1">
      <c r="C1333" s="16"/>
      <c r="D1333" s="16"/>
      <c r="E1333" s="32"/>
      <c r="F1333" s="16"/>
      <c r="G1333" s="16"/>
      <c r="H1333" s="16"/>
      <c r="I1333" s="16"/>
      <c r="J1333" s="16"/>
      <c r="K1333" s="16"/>
      <c r="L1333" s="32"/>
      <c r="M1333" s="16"/>
      <c r="N1333" s="16"/>
      <c r="O1333" s="16"/>
      <c r="P1333" s="16"/>
      <c r="Y1333" s="20"/>
      <c r="Z1333" s="20"/>
      <c r="AA1333" s="20"/>
      <c r="AB1333" s="20"/>
      <c r="AC1333" s="20"/>
      <c r="AD1333" s="20"/>
    </row>
    <row r="1334" spans="3:30" s="1" customFormat="1">
      <c r="C1334" s="16"/>
      <c r="D1334" s="16"/>
      <c r="E1334" s="32"/>
      <c r="F1334" s="16"/>
      <c r="G1334" s="16"/>
      <c r="H1334" s="16"/>
      <c r="I1334" s="16"/>
      <c r="J1334" s="16"/>
      <c r="K1334" s="16"/>
      <c r="L1334" s="32"/>
      <c r="M1334" s="16"/>
      <c r="N1334" s="16"/>
      <c r="O1334" s="16"/>
      <c r="P1334" s="16"/>
      <c r="Y1334" s="20"/>
      <c r="Z1334" s="20"/>
      <c r="AA1334" s="20"/>
      <c r="AB1334" s="20"/>
      <c r="AC1334" s="20"/>
      <c r="AD1334" s="20"/>
    </row>
    <row r="1335" spans="3:30" s="1" customFormat="1">
      <c r="C1335" s="16"/>
      <c r="D1335" s="16"/>
      <c r="E1335" s="32"/>
      <c r="F1335" s="16"/>
      <c r="G1335" s="16"/>
      <c r="H1335" s="16"/>
      <c r="I1335" s="16"/>
      <c r="J1335" s="16"/>
      <c r="K1335" s="16"/>
      <c r="L1335" s="32"/>
      <c r="M1335" s="16"/>
      <c r="N1335" s="16"/>
      <c r="O1335" s="16"/>
      <c r="P1335" s="16"/>
      <c r="Y1335" s="20"/>
      <c r="Z1335" s="20"/>
      <c r="AA1335" s="20"/>
      <c r="AB1335" s="20"/>
      <c r="AC1335" s="20"/>
      <c r="AD1335" s="20"/>
    </row>
    <row r="1336" spans="3:30" s="1" customFormat="1">
      <c r="C1336" s="16"/>
      <c r="D1336" s="16"/>
      <c r="E1336" s="32"/>
      <c r="F1336" s="16"/>
      <c r="G1336" s="16"/>
      <c r="H1336" s="16"/>
      <c r="I1336" s="16"/>
      <c r="J1336" s="16"/>
      <c r="K1336" s="16"/>
      <c r="L1336" s="32"/>
      <c r="M1336" s="16"/>
      <c r="N1336" s="16"/>
      <c r="O1336" s="16"/>
      <c r="P1336" s="16"/>
      <c r="Y1336" s="20"/>
      <c r="Z1336" s="20"/>
      <c r="AA1336" s="20"/>
      <c r="AB1336" s="20"/>
      <c r="AC1336" s="20"/>
      <c r="AD1336" s="20"/>
    </row>
    <row r="1337" spans="3:30" s="1" customFormat="1">
      <c r="C1337" s="16"/>
      <c r="D1337" s="16"/>
      <c r="E1337" s="32"/>
      <c r="F1337" s="16"/>
      <c r="G1337" s="16"/>
      <c r="H1337" s="16"/>
      <c r="I1337" s="16"/>
      <c r="J1337" s="16"/>
      <c r="K1337" s="16"/>
      <c r="L1337" s="32"/>
      <c r="M1337" s="16"/>
      <c r="N1337" s="16"/>
      <c r="O1337" s="16"/>
      <c r="P1337" s="16"/>
      <c r="Y1337" s="20"/>
      <c r="Z1337" s="20"/>
      <c r="AA1337" s="20"/>
      <c r="AB1337" s="20"/>
      <c r="AC1337" s="20"/>
      <c r="AD1337" s="20"/>
    </row>
    <row r="1338" spans="3:30" s="1" customFormat="1">
      <c r="C1338" s="16"/>
      <c r="D1338" s="16"/>
      <c r="E1338" s="32"/>
      <c r="F1338" s="16"/>
      <c r="G1338" s="16"/>
      <c r="H1338" s="16"/>
      <c r="I1338" s="16"/>
      <c r="J1338" s="16"/>
      <c r="K1338" s="16"/>
      <c r="L1338" s="32"/>
      <c r="M1338" s="16"/>
      <c r="N1338" s="16"/>
      <c r="O1338" s="16"/>
      <c r="P1338" s="16"/>
      <c r="Y1338" s="20"/>
      <c r="Z1338" s="20"/>
      <c r="AA1338" s="20"/>
      <c r="AB1338" s="20"/>
      <c r="AC1338" s="20"/>
      <c r="AD1338" s="20"/>
    </row>
    <row r="1339" spans="3:30" s="1" customFormat="1">
      <c r="C1339" s="16"/>
      <c r="D1339" s="16"/>
      <c r="E1339" s="32"/>
      <c r="F1339" s="16"/>
      <c r="G1339" s="16"/>
      <c r="H1339" s="16"/>
      <c r="I1339" s="16"/>
      <c r="J1339" s="16"/>
      <c r="K1339" s="16"/>
      <c r="L1339" s="32"/>
      <c r="M1339" s="16"/>
      <c r="N1339" s="16"/>
      <c r="O1339" s="16"/>
      <c r="P1339" s="16"/>
      <c r="Y1339" s="20"/>
      <c r="Z1339" s="20"/>
      <c r="AA1339" s="20"/>
      <c r="AB1339" s="20"/>
      <c r="AC1339" s="20"/>
      <c r="AD1339" s="20"/>
    </row>
    <row r="1340" spans="3:30" s="1" customFormat="1">
      <c r="C1340" s="16"/>
      <c r="D1340" s="16"/>
      <c r="E1340" s="32"/>
      <c r="F1340" s="16"/>
      <c r="G1340" s="16"/>
      <c r="H1340" s="16"/>
      <c r="I1340" s="16"/>
      <c r="J1340" s="16"/>
      <c r="K1340" s="16"/>
      <c r="L1340" s="32"/>
      <c r="M1340" s="16"/>
      <c r="N1340" s="16"/>
      <c r="O1340" s="16"/>
      <c r="P1340" s="16"/>
      <c r="Y1340" s="20"/>
      <c r="Z1340" s="20"/>
      <c r="AA1340" s="20"/>
      <c r="AB1340" s="20"/>
      <c r="AC1340" s="20"/>
      <c r="AD1340" s="20"/>
    </row>
    <row r="1341" spans="3:30" s="1" customFormat="1">
      <c r="C1341" s="16"/>
      <c r="D1341" s="16"/>
      <c r="E1341" s="32"/>
      <c r="F1341" s="16"/>
      <c r="G1341" s="16"/>
      <c r="H1341" s="16"/>
      <c r="I1341" s="16"/>
      <c r="J1341" s="16"/>
      <c r="K1341" s="16"/>
      <c r="L1341" s="32"/>
      <c r="M1341" s="16"/>
      <c r="N1341" s="16"/>
      <c r="O1341" s="16"/>
      <c r="P1341" s="16"/>
      <c r="Y1341" s="20"/>
      <c r="Z1341" s="20"/>
      <c r="AA1341" s="20"/>
      <c r="AB1341" s="20"/>
      <c r="AC1341" s="20"/>
      <c r="AD1341" s="20"/>
    </row>
    <row r="1342" spans="3:30" s="1" customFormat="1">
      <c r="C1342" s="16"/>
      <c r="D1342" s="16"/>
      <c r="E1342" s="32"/>
      <c r="F1342" s="16"/>
      <c r="G1342" s="16"/>
      <c r="H1342" s="16"/>
      <c r="I1342" s="16"/>
      <c r="J1342" s="16"/>
      <c r="K1342" s="16"/>
      <c r="L1342" s="32"/>
      <c r="M1342" s="16"/>
      <c r="N1342" s="16"/>
      <c r="O1342" s="16"/>
      <c r="P1342" s="16"/>
      <c r="Y1342" s="20"/>
      <c r="Z1342" s="20"/>
      <c r="AA1342" s="20"/>
      <c r="AB1342" s="20"/>
      <c r="AC1342" s="20"/>
      <c r="AD1342" s="20"/>
    </row>
    <row r="1343" spans="3:30" s="1" customFormat="1">
      <c r="C1343" s="16"/>
      <c r="D1343" s="16"/>
      <c r="E1343" s="32"/>
      <c r="F1343" s="16"/>
      <c r="G1343" s="16"/>
      <c r="H1343" s="16"/>
      <c r="I1343" s="16"/>
      <c r="J1343" s="16"/>
      <c r="K1343" s="16"/>
      <c r="L1343" s="32"/>
      <c r="M1343" s="16"/>
      <c r="N1343" s="16"/>
      <c r="O1343" s="16"/>
      <c r="P1343" s="16"/>
      <c r="Y1343" s="20"/>
      <c r="Z1343" s="20"/>
      <c r="AA1343" s="20"/>
      <c r="AB1343" s="20"/>
      <c r="AC1343" s="20"/>
      <c r="AD1343" s="20"/>
    </row>
    <row r="1344" spans="3:30" s="1" customFormat="1">
      <c r="C1344" s="16"/>
      <c r="D1344" s="16"/>
      <c r="E1344" s="32"/>
      <c r="F1344" s="16"/>
      <c r="G1344" s="16"/>
      <c r="H1344" s="16"/>
      <c r="I1344" s="16"/>
      <c r="J1344" s="16"/>
      <c r="K1344" s="16"/>
      <c r="L1344" s="32"/>
      <c r="M1344" s="16"/>
      <c r="N1344" s="16"/>
      <c r="O1344" s="16"/>
      <c r="P1344" s="16"/>
      <c r="Y1344" s="20"/>
      <c r="Z1344" s="20"/>
      <c r="AA1344" s="20"/>
      <c r="AB1344" s="20"/>
      <c r="AC1344" s="20"/>
      <c r="AD1344" s="20"/>
    </row>
    <row r="1345" spans="3:30" s="1" customFormat="1">
      <c r="C1345" s="16"/>
      <c r="D1345" s="16"/>
      <c r="E1345" s="32"/>
      <c r="F1345" s="16"/>
      <c r="G1345" s="16"/>
      <c r="H1345" s="16"/>
      <c r="I1345" s="16"/>
      <c r="J1345" s="16"/>
      <c r="K1345" s="16"/>
      <c r="L1345" s="32"/>
      <c r="M1345" s="16"/>
      <c r="N1345" s="16"/>
      <c r="O1345" s="16"/>
      <c r="P1345" s="16"/>
      <c r="Y1345" s="20"/>
      <c r="Z1345" s="20"/>
      <c r="AA1345" s="20"/>
      <c r="AB1345" s="20"/>
      <c r="AC1345" s="20"/>
      <c r="AD1345" s="20"/>
    </row>
    <row r="1346" spans="3:30" s="1" customFormat="1">
      <c r="C1346" s="16"/>
      <c r="D1346" s="16"/>
      <c r="E1346" s="32"/>
      <c r="F1346" s="16"/>
      <c r="G1346" s="16"/>
      <c r="H1346" s="16"/>
      <c r="I1346" s="16"/>
      <c r="J1346" s="16"/>
      <c r="K1346" s="16"/>
      <c r="L1346" s="32"/>
      <c r="M1346" s="16"/>
      <c r="N1346" s="16"/>
      <c r="O1346" s="16"/>
      <c r="P1346" s="16"/>
      <c r="Y1346" s="20"/>
      <c r="Z1346" s="20"/>
      <c r="AA1346" s="20"/>
      <c r="AB1346" s="20"/>
      <c r="AC1346" s="20"/>
      <c r="AD1346" s="20"/>
    </row>
    <row r="1347" spans="3:30" s="1" customFormat="1">
      <c r="C1347" s="16"/>
      <c r="D1347" s="16"/>
      <c r="E1347" s="32"/>
      <c r="F1347" s="16"/>
      <c r="G1347" s="16"/>
      <c r="H1347" s="16"/>
      <c r="I1347" s="16"/>
      <c r="J1347" s="16"/>
      <c r="K1347" s="16"/>
      <c r="L1347" s="32"/>
      <c r="M1347" s="16"/>
      <c r="N1347" s="16"/>
      <c r="O1347" s="16"/>
      <c r="P1347" s="16"/>
      <c r="Y1347" s="20"/>
      <c r="Z1347" s="20"/>
      <c r="AA1347" s="20"/>
      <c r="AB1347" s="20"/>
      <c r="AC1347" s="20"/>
      <c r="AD1347" s="20"/>
    </row>
    <row r="1348" spans="3:30" s="1" customFormat="1">
      <c r="C1348" s="16"/>
      <c r="D1348" s="16"/>
      <c r="E1348" s="32"/>
      <c r="F1348" s="16"/>
      <c r="G1348" s="16"/>
      <c r="H1348" s="16"/>
      <c r="I1348" s="16"/>
      <c r="J1348" s="16"/>
      <c r="K1348" s="16"/>
      <c r="L1348" s="32"/>
      <c r="M1348" s="16"/>
      <c r="N1348" s="16"/>
      <c r="O1348" s="16"/>
      <c r="P1348" s="16"/>
      <c r="Y1348" s="20"/>
      <c r="Z1348" s="20"/>
      <c r="AA1348" s="20"/>
      <c r="AB1348" s="20"/>
      <c r="AC1348" s="20"/>
      <c r="AD1348" s="20"/>
    </row>
    <row r="1349" spans="3:30" s="1" customFormat="1">
      <c r="C1349" s="16"/>
      <c r="D1349" s="16"/>
      <c r="E1349" s="32"/>
      <c r="F1349" s="16"/>
      <c r="G1349" s="16"/>
      <c r="H1349" s="16"/>
      <c r="I1349" s="16"/>
      <c r="J1349" s="16"/>
      <c r="K1349" s="16"/>
      <c r="L1349" s="32"/>
      <c r="M1349" s="16"/>
      <c r="N1349" s="16"/>
      <c r="O1349" s="16"/>
      <c r="P1349" s="16"/>
      <c r="Y1349" s="20"/>
      <c r="Z1349" s="20"/>
      <c r="AA1349" s="20"/>
      <c r="AB1349" s="20"/>
      <c r="AC1349" s="20"/>
      <c r="AD1349" s="20"/>
    </row>
    <row r="1350" spans="3:30" s="1" customFormat="1">
      <c r="C1350" s="16"/>
      <c r="D1350" s="16"/>
      <c r="E1350" s="32"/>
      <c r="F1350" s="16"/>
      <c r="G1350" s="16"/>
      <c r="H1350" s="16"/>
      <c r="I1350" s="16"/>
      <c r="J1350" s="16"/>
      <c r="K1350" s="16"/>
      <c r="L1350" s="32"/>
      <c r="M1350" s="16"/>
      <c r="N1350" s="16"/>
      <c r="O1350" s="16"/>
      <c r="P1350" s="16"/>
      <c r="Y1350" s="20"/>
      <c r="Z1350" s="20"/>
      <c r="AA1350" s="20"/>
      <c r="AB1350" s="20"/>
      <c r="AC1350" s="20"/>
      <c r="AD1350" s="20"/>
    </row>
    <row r="1351" spans="3:30" s="1" customFormat="1">
      <c r="C1351" s="16"/>
      <c r="D1351" s="16"/>
      <c r="E1351" s="32"/>
      <c r="F1351" s="16"/>
      <c r="G1351" s="16"/>
      <c r="H1351" s="16"/>
      <c r="I1351" s="16"/>
      <c r="J1351" s="16"/>
      <c r="K1351" s="16"/>
      <c r="L1351" s="32"/>
      <c r="M1351" s="16"/>
      <c r="N1351" s="16"/>
      <c r="O1351" s="16"/>
      <c r="P1351" s="16"/>
      <c r="Y1351" s="20"/>
      <c r="Z1351" s="20"/>
      <c r="AA1351" s="20"/>
      <c r="AB1351" s="20"/>
      <c r="AC1351" s="20"/>
      <c r="AD1351" s="20"/>
    </row>
    <row r="1352" spans="3:30" s="1" customFormat="1">
      <c r="C1352" s="16"/>
      <c r="D1352" s="16"/>
      <c r="E1352" s="32"/>
      <c r="F1352" s="16"/>
      <c r="G1352" s="16"/>
      <c r="H1352" s="16"/>
      <c r="I1352" s="16"/>
      <c r="J1352" s="16"/>
      <c r="K1352" s="16"/>
      <c r="L1352" s="32"/>
      <c r="M1352" s="16"/>
      <c r="N1352" s="16"/>
      <c r="O1352" s="16"/>
      <c r="P1352" s="16"/>
      <c r="Y1352" s="20"/>
      <c r="Z1352" s="20"/>
      <c r="AA1352" s="20"/>
      <c r="AB1352" s="20"/>
      <c r="AC1352" s="20"/>
      <c r="AD1352" s="20"/>
    </row>
    <row r="1353" spans="3:30" s="1" customFormat="1">
      <c r="C1353" s="16"/>
      <c r="D1353" s="16"/>
      <c r="E1353" s="32"/>
      <c r="F1353" s="16"/>
      <c r="G1353" s="16"/>
      <c r="H1353" s="16"/>
      <c r="I1353" s="16"/>
      <c r="J1353" s="16"/>
      <c r="K1353" s="16"/>
      <c r="L1353" s="32"/>
      <c r="M1353" s="16"/>
      <c r="N1353" s="16"/>
      <c r="O1353" s="16"/>
      <c r="P1353" s="16"/>
      <c r="Y1353" s="20"/>
      <c r="Z1353" s="20"/>
      <c r="AA1353" s="20"/>
      <c r="AB1353" s="20"/>
      <c r="AC1353" s="20"/>
      <c r="AD1353" s="20"/>
    </row>
    <row r="1354" spans="3:30" s="1" customFormat="1">
      <c r="C1354" s="16"/>
      <c r="D1354" s="16"/>
      <c r="E1354" s="32"/>
      <c r="F1354" s="16"/>
      <c r="G1354" s="16"/>
      <c r="H1354" s="16"/>
      <c r="I1354" s="16"/>
      <c r="J1354" s="16"/>
      <c r="K1354" s="16"/>
      <c r="L1354" s="32"/>
      <c r="M1354" s="16"/>
      <c r="N1354" s="16"/>
      <c r="O1354" s="16"/>
      <c r="P1354" s="16"/>
      <c r="Y1354" s="20"/>
      <c r="Z1354" s="20"/>
      <c r="AA1354" s="20"/>
      <c r="AB1354" s="20"/>
      <c r="AC1354" s="20"/>
      <c r="AD1354" s="20"/>
    </row>
    <row r="1355" spans="3:30" s="1" customFormat="1">
      <c r="C1355" s="16"/>
      <c r="D1355" s="16"/>
      <c r="E1355" s="32"/>
      <c r="F1355" s="16"/>
      <c r="G1355" s="16"/>
      <c r="H1355" s="16"/>
      <c r="I1355" s="16"/>
      <c r="J1355" s="16"/>
      <c r="K1355" s="16"/>
      <c r="L1355" s="32"/>
      <c r="M1355" s="16"/>
      <c r="N1355" s="16"/>
      <c r="O1355" s="16"/>
      <c r="P1355" s="16"/>
      <c r="Y1355" s="20"/>
      <c r="Z1355" s="20"/>
      <c r="AA1355" s="20"/>
      <c r="AB1355" s="20"/>
      <c r="AC1355" s="20"/>
      <c r="AD1355" s="20"/>
    </row>
    <row r="1356" spans="3:30" s="1" customFormat="1">
      <c r="C1356" s="16"/>
      <c r="D1356" s="16"/>
      <c r="E1356" s="32"/>
      <c r="F1356" s="16"/>
      <c r="G1356" s="16"/>
      <c r="H1356" s="16"/>
      <c r="I1356" s="16"/>
      <c r="J1356" s="16"/>
      <c r="K1356" s="16"/>
      <c r="L1356" s="32"/>
      <c r="M1356" s="16"/>
      <c r="N1356" s="16"/>
      <c r="O1356" s="16"/>
      <c r="P1356" s="16"/>
      <c r="Y1356" s="20"/>
      <c r="Z1356" s="20"/>
      <c r="AA1356" s="20"/>
      <c r="AB1356" s="20"/>
      <c r="AC1356" s="20"/>
      <c r="AD1356" s="20"/>
    </row>
    <row r="1357" spans="3:30" s="1" customFormat="1">
      <c r="C1357" s="16"/>
      <c r="D1357" s="16"/>
      <c r="E1357" s="32"/>
      <c r="F1357" s="16"/>
      <c r="G1357" s="16"/>
      <c r="H1357" s="16"/>
      <c r="I1357" s="16"/>
      <c r="J1357" s="16"/>
      <c r="K1357" s="16"/>
      <c r="L1357" s="32"/>
      <c r="M1357" s="16"/>
      <c r="N1357" s="16"/>
      <c r="O1357" s="16"/>
      <c r="P1357" s="16"/>
      <c r="Y1357" s="20"/>
      <c r="Z1357" s="20"/>
      <c r="AA1357" s="20"/>
      <c r="AB1357" s="20"/>
      <c r="AC1357" s="20"/>
      <c r="AD1357" s="20"/>
    </row>
    <row r="1358" spans="3:30" s="1" customFormat="1">
      <c r="C1358" s="16"/>
      <c r="D1358" s="16"/>
      <c r="E1358" s="32"/>
      <c r="F1358" s="16"/>
      <c r="G1358" s="16"/>
      <c r="H1358" s="16"/>
      <c r="I1358" s="16"/>
      <c r="J1358" s="16"/>
      <c r="K1358" s="16"/>
      <c r="L1358" s="32"/>
      <c r="M1358" s="16"/>
      <c r="N1358" s="16"/>
      <c r="O1358" s="16"/>
      <c r="P1358" s="16"/>
      <c r="Y1358" s="20"/>
      <c r="Z1358" s="20"/>
      <c r="AA1358" s="20"/>
      <c r="AB1358" s="20"/>
      <c r="AC1358" s="20"/>
      <c r="AD1358" s="20"/>
    </row>
    <row r="1359" spans="3:30" s="1" customFormat="1">
      <c r="C1359" s="16"/>
      <c r="D1359" s="16"/>
      <c r="E1359" s="32"/>
      <c r="F1359" s="16"/>
      <c r="G1359" s="16"/>
      <c r="H1359" s="16"/>
      <c r="I1359" s="16"/>
      <c r="J1359" s="16"/>
      <c r="K1359" s="16"/>
      <c r="L1359" s="32"/>
      <c r="M1359" s="16"/>
      <c r="N1359" s="16"/>
      <c r="O1359" s="16"/>
      <c r="P1359" s="16"/>
      <c r="Y1359" s="20"/>
      <c r="Z1359" s="20"/>
      <c r="AA1359" s="20"/>
      <c r="AB1359" s="20"/>
      <c r="AC1359" s="20"/>
      <c r="AD1359" s="20"/>
    </row>
    <row r="1360" spans="3:30" s="1" customFormat="1">
      <c r="C1360" s="16"/>
      <c r="D1360" s="16"/>
      <c r="E1360" s="32"/>
      <c r="F1360" s="16"/>
      <c r="G1360" s="16"/>
      <c r="H1360" s="16"/>
      <c r="I1360" s="16"/>
      <c r="J1360" s="16"/>
      <c r="K1360" s="16"/>
      <c r="L1360" s="32"/>
      <c r="M1360" s="16"/>
      <c r="N1360" s="16"/>
      <c r="O1360" s="16"/>
      <c r="P1360" s="16"/>
      <c r="Y1360" s="20"/>
      <c r="Z1360" s="20"/>
      <c r="AA1360" s="20"/>
      <c r="AB1360" s="20"/>
      <c r="AC1360" s="20"/>
      <c r="AD1360" s="20"/>
    </row>
    <row r="1361" spans="3:30" s="1" customFormat="1">
      <c r="C1361" s="16"/>
      <c r="D1361" s="16"/>
      <c r="E1361" s="32"/>
      <c r="F1361" s="16"/>
      <c r="G1361" s="16"/>
      <c r="H1361" s="16"/>
      <c r="I1361" s="16"/>
      <c r="J1361" s="16"/>
      <c r="K1361" s="16"/>
      <c r="L1361" s="32"/>
      <c r="M1361" s="16"/>
      <c r="N1361" s="16"/>
      <c r="O1361" s="16"/>
      <c r="P1361" s="16"/>
      <c r="Y1361" s="20"/>
      <c r="Z1361" s="20"/>
      <c r="AA1361" s="20"/>
      <c r="AB1361" s="20"/>
      <c r="AC1361" s="20"/>
      <c r="AD1361" s="20"/>
    </row>
    <row r="1362" spans="3:30" s="1" customFormat="1">
      <c r="C1362" s="16"/>
      <c r="D1362" s="16"/>
      <c r="E1362" s="32"/>
      <c r="F1362" s="16"/>
      <c r="G1362" s="16"/>
      <c r="H1362" s="16"/>
      <c r="I1362" s="16"/>
      <c r="J1362" s="16"/>
      <c r="K1362" s="16"/>
      <c r="L1362" s="32"/>
      <c r="M1362" s="16"/>
      <c r="N1362" s="16"/>
      <c r="O1362" s="16"/>
      <c r="P1362" s="16"/>
      <c r="Y1362" s="20"/>
      <c r="Z1362" s="20"/>
      <c r="AA1362" s="20"/>
      <c r="AB1362" s="20"/>
      <c r="AC1362" s="20"/>
      <c r="AD1362" s="20"/>
    </row>
    <row r="1363" spans="3:30" s="1" customFormat="1">
      <c r="C1363" s="16"/>
      <c r="D1363" s="16"/>
      <c r="E1363" s="32"/>
      <c r="F1363" s="16"/>
      <c r="G1363" s="16"/>
      <c r="H1363" s="16"/>
      <c r="I1363" s="16"/>
      <c r="J1363" s="16"/>
      <c r="K1363" s="16"/>
      <c r="L1363" s="32"/>
      <c r="M1363" s="16"/>
      <c r="N1363" s="16"/>
      <c r="O1363" s="16"/>
      <c r="P1363" s="16"/>
      <c r="Y1363" s="20"/>
      <c r="Z1363" s="20"/>
      <c r="AA1363" s="20"/>
      <c r="AB1363" s="20"/>
      <c r="AC1363" s="20"/>
      <c r="AD1363" s="20"/>
    </row>
    <row r="1364" spans="3:30" s="1" customFormat="1">
      <c r="C1364" s="16"/>
      <c r="D1364" s="16"/>
      <c r="E1364" s="32"/>
      <c r="F1364" s="16"/>
      <c r="G1364" s="16"/>
      <c r="H1364" s="16"/>
      <c r="I1364" s="16"/>
      <c r="J1364" s="16"/>
      <c r="K1364" s="16"/>
      <c r="L1364" s="32"/>
      <c r="M1364" s="16"/>
      <c r="N1364" s="16"/>
      <c r="O1364" s="16"/>
      <c r="P1364" s="16"/>
      <c r="Y1364" s="20"/>
      <c r="Z1364" s="20"/>
      <c r="AA1364" s="20"/>
      <c r="AB1364" s="20"/>
      <c r="AC1364" s="20"/>
      <c r="AD1364" s="20"/>
    </row>
    <row r="1365" spans="3:30" s="1" customFormat="1">
      <c r="C1365" s="16"/>
      <c r="D1365" s="16"/>
      <c r="E1365" s="32"/>
      <c r="F1365" s="16"/>
      <c r="G1365" s="16"/>
      <c r="H1365" s="16"/>
      <c r="I1365" s="16"/>
      <c r="J1365" s="16"/>
      <c r="K1365" s="16"/>
      <c r="L1365" s="32"/>
      <c r="M1365" s="16"/>
      <c r="N1365" s="16"/>
      <c r="O1365" s="16"/>
      <c r="P1365" s="16"/>
      <c r="Y1365" s="20"/>
      <c r="Z1365" s="20"/>
      <c r="AA1365" s="20"/>
      <c r="AB1365" s="20"/>
      <c r="AC1365" s="20"/>
      <c r="AD1365" s="20"/>
    </row>
    <row r="1366" spans="3:30" s="1" customFormat="1">
      <c r="C1366" s="16"/>
      <c r="D1366" s="16"/>
      <c r="E1366" s="32"/>
      <c r="F1366" s="16"/>
      <c r="G1366" s="16"/>
      <c r="H1366" s="16"/>
      <c r="I1366" s="16"/>
      <c r="J1366" s="16"/>
      <c r="K1366" s="16"/>
      <c r="L1366" s="32"/>
      <c r="M1366" s="16"/>
      <c r="N1366" s="16"/>
      <c r="O1366" s="16"/>
      <c r="P1366" s="16"/>
      <c r="Y1366" s="20"/>
      <c r="Z1366" s="20"/>
      <c r="AA1366" s="20"/>
      <c r="AB1366" s="20"/>
      <c r="AC1366" s="20"/>
      <c r="AD1366" s="20"/>
    </row>
    <row r="1367" spans="3:30" s="1" customFormat="1">
      <c r="C1367" s="16"/>
      <c r="D1367" s="16"/>
      <c r="E1367" s="32"/>
      <c r="F1367" s="16"/>
      <c r="G1367" s="16"/>
      <c r="H1367" s="16"/>
      <c r="I1367" s="16"/>
      <c r="J1367" s="16"/>
      <c r="K1367" s="16"/>
      <c r="L1367" s="32"/>
      <c r="M1367" s="16"/>
      <c r="N1367" s="16"/>
      <c r="O1367" s="16"/>
      <c r="P1367" s="16"/>
      <c r="Y1367" s="20"/>
      <c r="Z1367" s="20"/>
      <c r="AA1367" s="20"/>
      <c r="AB1367" s="20"/>
      <c r="AC1367" s="20"/>
      <c r="AD1367" s="20"/>
    </row>
    <row r="1368" spans="3:30" s="1" customFormat="1">
      <c r="C1368" s="16"/>
      <c r="D1368" s="16"/>
      <c r="E1368" s="32"/>
      <c r="F1368" s="16"/>
      <c r="G1368" s="16"/>
      <c r="H1368" s="16"/>
      <c r="I1368" s="16"/>
      <c r="J1368" s="16"/>
      <c r="K1368" s="16"/>
      <c r="L1368" s="32"/>
      <c r="M1368" s="16"/>
      <c r="N1368" s="16"/>
      <c r="O1368" s="16"/>
      <c r="P1368" s="16"/>
      <c r="Y1368" s="20"/>
      <c r="Z1368" s="20"/>
      <c r="AA1368" s="20"/>
      <c r="AB1368" s="20"/>
      <c r="AC1368" s="20"/>
      <c r="AD1368" s="20"/>
    </row>
    <row r="1369" spans="3:30" s="1" customFormat="1">
      <c r="C1369" s="16"/>
      <c r="D1369" s="16"/>
      <c r="E1369" s="32"/>
      <c r="F1369" s="16"/>
      <c r="G1369" s="16"/>
      <c r="H1369" s="16"/>
      <c r="I1369" s="16"/>
      <c r="J1369" s="16"/>
      <c r="K1369" s="16"/>
      <c r="L1369" s="32"/>
      <c r="M1369" s="16"/>
      <c r="N1369" s="16"/>
      <c r="O1369" s="16"/>
      <c r="P1369" s="16"/>
      <c r="Y1369" s="20"/>
      <c r="Z1369" s="20"/>
      <c r="AA1369" s="20"/>
      <c r="AB1369" s="20"/>
      <c r="AC1369" s="20"/>
      <c r="AD1369" s="20"/>
    </row>
    <row r="1370" spans="3:30" s="1" customFormat="1">
      <c r="C1370" s="16"/>
      <c r="D1370" s="16"/>
      <c r="E1370" s="32"/>
      <c r="F1370" s="16"/>
      <c r="G1370" s="16"/>
      <c r="H1370" s="16"/>
      <c r="I1370" s="16"/>
      <c r="J1370" s="16"/>
      <c r="K1370" s="16"/>
      <c r="L1370" s="32"/>
      <c r="M1370" s="16"/>
      <c r="N1370" s="16"/>
      <c r="O1370" s="16"/>
      <c r="P1370" s="16"/>
      <c r="Y1370" s="20"/>
      <c r="Z1370" s="20"/>
      <c r="AA1370" s="20"/>
      <c r="AB1370" s="20"/>
      <c r="AC1370" s="20"/>
      <c r="AD1370" s="20"/>
    </row>
    <row r="1371" spans="3:30" s="1" customFormat="1">
      <c r="C1371" s="16"/>
      <c r="D1371" s="16"/>
      <c r="E1371" s="32"/>
      <c r="F1371" s="16"/>
      <c r="G1371" s="16"/>
      <c r="H1371" s="16"/>
      <c r="I1371" s="16"/>
      <c r="J1371" s="16"/>
      <c r="K1371" s="16"/>
      <c r="L1371" s="32"/>
      <c r="M1371" s="16"/>
      <c r="N1371" s="16"/>
      <c r="O1371" s="16"/>
      <c r="P1371" s="16"/>
      <c r="Y1371" s="20"/>
      <c r="Z1371" s="20"/>
      <c r="AA1371" s="20"/>
      <c r="AB1371" s="20"/>
      <c r="AC1371" s="20"/>
      <c r="AD1371" s="20"/>
    </row>
    <row r="1372" spans="3:30" s="1" customFormat="1">
      <c r="C1372" s="16"/>
      <c r="D1372" s="16"/>
      <c r="E1372" s="32"/>
      <c r="F1372" s="16"/>
      <c r="G1372" s="16"/>
      <c r="H1372" s="16"/>
      <c r="I1372" s="16"/>
      <c r="J1372" s="16"/>
      <c r="K1372" s="16"/>
      <c r="L1372" s="32"/>
      <c r="M1372" s="16"/>
      <c r="N1372" s="16"/>
      <c r="O1372" s="16"/>
      <c r="P1372" s="16"/>
      <c r="Y1372" s="20"/>
      <c r="Z1372" s="20"/>
      <c r="AA1372" s="20"/>
      <c r="AB1372" s="20"/>
      <c r="AC1372" s="20"/>
      <c r="AD1372" s="20"/>
    </row>
    <row r="1373" spans="3:30" s="1" customFormat="1">
      <c r="C1373" s="16"/>
      <c r="D1373" s="16"/>
      <c r="E1373" s="32"/>
      <c r="F1373" s="16"/>
      <c r="G1373" s="16"/>
      <c r="H1373" s="16"/>
      <c r="I1373" s="16"/>
      <c r="J1373" s="16"/>
      <c r="K1373" s="16"/>
      <c r="L1373" s="32"/>
      <c r="M1373" s="16"/>
      <c r="N1373" s="16"/>
      <c r="O1373" s="16"/>
      <c r="P1373" s="16"/>
      <c r="Y1373" s="20"/>
      <c r="Z1373" s="20"/>
      <c r="AA1373" s="20"/>
      <c r="AB1373" s="20"/>
      <c r="AC1373" s="20"/>
      <c r="AD1373" s="20"/>
    </row>
    <row r="1374" spans="3:30" s="1" customFormat="1">
      <c r="C1374" s="16"/>
      <c r="D1374" s="16"/>
      <c r="E1374" s="32"/>
      <c r="F1374" s="16"/>
      <c r="G1374" s="16"/>
      <c r="H1374" s="16"/>
      <c r="I1374" s="16"/>
      <c r="J1374" s="16"/>
      <c r="K1374" s="16"/>
      <c r="L1374" s="32"/>
      <c r="M1374" s="16"/>
      <c r="N1374" s="16"/>
      <c r="O1374" s="16"/>
      <c r="P1374" s="16"/>
      <c r="Y1374" s="20"/>
      <c r="Z1374" s="20"/>
      <c r="AA1374" s="20"/>
      <c r="AB1374" s="20"/>
      <c r="AC1374" s="20"/>
      <c r="AD1374" s="20"/>
    </row>
    <row r="1375" spans="3:30" s="1" customFormat="1">
      <c r="C1375" s="16"/>
      <c r="D1375" s="16"/>
      <c r="E1375" s="32"/>
      <c r="F1375" s="16"/>
      <c r="G1375" s="16"/>
      <c r="H1375" s="16"/>
      <c r="I1375" s="16"/>
      <c r="J1375" s="16"/>
      <c r="K1375" s="16"/>
      <c r="L1375" s="32"/>
      <c r="M1375" s="16"/>
      <c r="N1375" s="16"/>
      <c r="O1375" s="16"/>
      <c r="P1375" s="16"/>
      <c r="Y1375" s="20"/>
      <c r="Z1375" s="20"/>
      <c r="AA1375" s="20"/>
      <c r="AB1375" s="20"/>
      <c r="AC1375" s="20"/>
      <c r="AD1375" s="20"/>
    </row>
    <row r="1376" spans="3:30" s="1" customFormat="1">
      <c r="C1376" s="16"/>
      <c r="D1376" s="16"/>
      <c r="E1376" s="32"/>
      <c r="F1376" s="16"/>
      <c r="G1376" s="16"/>
      <c r="H1376" s="16"/>
      <c r="I1376" s="16"/>
      <c r="J1376" s="16"/>
      <c r="K1376" s="16"/>
      <c r="L1376" s="32"/>
      <c r="M1376" s="16"/>
      <c r="N1376" s="16"/>
      <c r="O1376" s="16"/>
      <c r="P1376" s="16"/>
      <c r="Y1376" s="20"/>
      <c r="Z1376" s="20"/>
      <c r="AA1376" s="20"/>
      <c r="AB1376" s="20"/>
      <c r="AC1376" s="20"/>
      <c r="AD1376" s="20"/>
    </row>
    <row r="1377" spans="3:30" s="1" customFormat="1">
      <c r="C1377" s="16"/>
      <c r="D1377" s="16"/>
      <c r="E1377" s="32"/>
      <c r="F1377" s="16"/>
      <c r="G1377" s="16"/>
      <c r="H1377" s="16"/>
      <c r="I1377" s="16"/>
      <c r="J1377" s="16"/>
      <c r="K1377" s="16"/>
      <c r="L1377" s="32"/>
      <c r="M1377" s="16"/>
      <c r="N1377" s="16"/>
      <c r="O1377" s="16"/>
      <c r="P1377" s="16"/>
      <c r="Y1377" s="20"/>
      <c r="Z1377" s="20"/>
      <c r="AA1377" s="20"/>
      <c r="AB1377" s="20"/>
      <c r="AC1377" s="20"/>
      <c r="AD1377" s="20"/>
    </row>
    <row r="1378" spans="3:30" s="1" customFormat="1">
      <c r="C1378" s="16"/>
      <c r="D1378" s="16"/>
      <c r="E1378" s="32"/>
      <c r="F1378" s="16"/>
      <c r="G1378" s="16"/>
      <c r="H1378" s="16"/>
      <c r="I1378" s="16"/>
      <c r="J1378" s="16"/>
      <c r="K1378" s="16"/>
      <c r="L1378" s="32"/>
      <c r="M1378" s="16"/>
      <c r="N1378" s="16"/>
      <c r="O1378" s="16"/>
      <c r="P1378" s="16"/>
      <c r="Y1378" s="20"/>
      <c r="Z1378" s="20"/>
      <c r="AA1378" s="20"/>
      <c r="AB1378" s="20"/>
      <c r="AC1378" s="20"/>
      <c r="AD1378" s="20"/>
    </row>
    <row r="1379" spans="3:30" s="1" customFormat="1">
      <c r="C1379" s="16"/>
      <c r="D1379" s="16"/>
      <c r="E1379" s="32"/>
      <c r="F1379" s="16"/>
      <c r="G1379" s="16"/>
      <c r="H1379" s="16"/>
      <c r="I1379" s="16"/>
      <c r="J1379" s="16"/>
      <c r="K1379" s="16"/>
      <c r="L1379" s="32"/>
      <c r="M1379" s="16"/>
      <c r="N1379" s="16"/>
      <c r="O1379" s="16"/>
      <c r="P1379" s="16"/>
      <c r="Y1379" s="20"/>
      <c r="Z1379" s="20"/>
      <c r="AA1379" s="20"/>
      <c r="AB1379" s="20"/>
      <c r="AC1379" s="20"/>
      <c r="AD1379" s="20"/>
    </row>
    <row r="1380" spans="3:30" s="1" customFormat="1">
      <c r="C1380" s="16"/>
      <c r="D1380" s="16"/>
      <c r="E1380" s="32"/>
      <c r="F1380" s="16"/>
      <c r="G1380" s="16"/>
      <c r="H1380" s="16"/>
      <c r="I1380" s="16"/>
      <c r="J1380" s="16"/>
      <c r="K1380" s="16"/>
      <c r="L1380" s="32"/>
      <c r="M1380" s="16"/>
      <c r="N1380" s="16"/>
      <c r="O1380" s="16"/>
      <c r="P1380" s="16"/>
      <c r="Y1380" s="20"/>
      <c r="Z1380" s="20"/>
      <c r="AA1380" s="20"/>
      <c r="AB1380" s="20"/>
      <c r="AC1380" s="20"/>
      <c r="AD1380" s="20"/>
    </row>
    <row r="1381" spans="3:30" s="1" customFormat="1">
      <c r="C1381" s="16"/>
      <c r="D1381" s="16"/>
      <c r="E1381" s="32"/>
      <c r="F1381" s="16"/>
      <c r="G1381" s="16"/>
      <c r="H1381" s="16"/>
      <c r="I1381" s="16"/>
      <c r="J1381" s="16"/>
      <c r="K1381" s="16"/>
      <c r="L1381" s="32"/>
      <c r="M1381" s="16"/>
      <c r="N1381" s="16"/>
      <c r="O1381" s="16"/>
      <c r="P1381" s="16"/>
      <c r="Y1381" s="20"/>
      <c r="Z1381" s="20"/>
      <c r="AA1381" s="20"/>
      <c r="AB1381" s="20"/>
      <c r="AC1381" s="20"/>
      <c r="AD1381" s="20"/>
    </row>
    <row r="1382" spans="3:30" s="1" customFormat="1">
      <c r="C1382" s="16"/>
      <c r="D1382" s="16"/>
      <c r="E1382" s="32"/>
      <c r="F1382" s="16"/>
      <c r="G1382" s="16"/>
      <c r="H1382" s="16"/>
      <c r="I1382" s="16"/>
      <c r="J1382" s="16"/>
      <c r="K1382" s="16"/>
      <c r="L1382" s="32"/>
      <c r="M1382" s="16"/>
      <c r="N1382" s="16"/>
      <c r="O1382" s="16"/>
      <c r="P1382" s="16"/>
      <c r="Y1382" s="20"/>
      <c r="Z1382" s="20"/>
      <c r="AA1382" s="20"/>
      <c r="AB1382" s="20"/>
      <c r="AC1382" s="20"/>
      <c r="AD1382" s="20"/>
    </row>
    <row r="1383" spans="3:30" s="1" customFormat="1">
      <c r="C1383" s="16"/>
      <c r="D1383" s="16"/>
      <c r="E1383" s="32"/>
      <c r="F1383" s="16"/>
      <c r="G1383" s="16"/>
      <c r="H1383" s="16"/>
      <c r="I1383" s="16"/>
      <c r="J1383" s="16"/>
      <c r="K1383" s="16"/>
      <c r="L1383" s="32"/>
      <c r="M1383" s="16"/>
      <c r="N1383" s="16"/>
      <c r="O1383" s="16"/>
      <c r="P1383" s="16"/>
      <c r="Y1383" s="20"/>
      <c r="Z1383" s="20"/>
      <c r="AA1383" s="20"/>
      <c r="AB1383" s="20"/>
      <c r="AC1383" s="20"/>
      <c r="AD1383" s="20"/>
    </row>
    <row r="1384" spans="3:30" s="1" customFormat="1">
      <c r="C1384" s="16"/>
      <c r="D1384" s="16"/>
      <c r="E1384" s="32"/>
      <c r="F1384" s="16"/>
      <c r="G1384" s="16"/>
      <c r="H1384" s="16"/>
      <c r="I1384" s="16"/>
      <c r="J1384" s="16"/>
      <c r="K1384" s="16"/>
      <c r="L1384" s="32"/>
      <c r="M1384" s="16"/>
      <c r="N1384" s="16"/>
      <c r="O1384" s="16"/>
      <c r="P1384" s="16"/>
      <c r="Y1384" s="20"/>
      <c r="Z1384" s="20"/>
      <c r="AA1384" s="20"/>
      <c r="AB1384" s="20"/>
      <c r="AC1384" s="20"/>
      <c r="AD1384" s="20"/>
    </row>
    <row r="1385" spans="3:30" s="1" customFormat="1">
      <c r="C1385" s="16"/>
      <c r="D1385" s="16"/>
      <c r="E1385" s="32"/>
      <c r="F1385" s="16"/>
      <c r="G1385" s="16"/>
      <c r="H1385" s="16"/>
      <c r="I1385" s="16"/>
      <c r="J1385" s="16"/>
      <c r="K1385" s="16"/>
      <c r="L1385" s="32"/>
      <c r="M1385" s="16"/>
      <c r="N1385" s="16"/>
      <c r="O1385" s="16"/>
      <c r="P1385" s="16"/>
      <c r="Y1385" s="20"/>
      <c r="Z1385" s="20"/>
      <c r="AA1385" s="20"/>
      <c r="AB1385" s="20"/>
      <c r="AC1385" s="20"/>
      <c r="AD1385" s="20"/>
    </row>
    <row r="1386" spans="3:30" s="1" customFormat="1">
      <c r="C1386" s="16"/>
      <c r="D1386" s="16"/>
      <c r="E1386" s="32"/>
      <c r="F1386" s="16"/>
      <c r="G1386" s="16"/>
      <c r="H1386" s="16"/>
      <c r="I1386" s="16"/>
      <c r="J1386" s="16"/>
      <c r="K1386" s="16"/>
      <c r="L1386" s="32"/>
      <c r="M1386" s="16"/>
      <c r="N1386" s="16"/>
      <c r="O1386" s="16"/>
      <c r="P1386" s="16"/>
      <c r="Y1386" s="20"/>
      <c r="Z1386" s="20"/>
      <c r="AA1386" s="20"/>
      <c r="AB1386" s="20"/>
      <c r="AC1386" s="20"/>
      <c r="AD1386" s="20"/>
    </row>
    <row r="1387" spans="3:30" s="1" customFormat="1">
      <c r="C1387" s="16"/>
      <c r="D1387" s="16"/>
      <c r="E1387" s="32"/>
      <c r="F1387" s="16"/>
      <c r="G1387" s="16"/>
      <c r="H1387" s="16"/>
      <c r="I1387" s="16"/>
      <c r="J1387" s="16"/>
      <c r="K1387" s="16"/>
      <c r="L1387" s="32"/>
      <c r="M1387" s="16"/>
      <c r="N1387" s="16"/>
      <c r="O1387" s="16"/>
      <c r="P1387" s="16"/>
      <c r="Y1387" s="20"/>
      <c r="Z1387" s="20"/>
      <c r="AA1387" s="20"/>
      <c r="AB1387" s="20"/>
      <c r="AC1387" s="20"/>
      <c r="AD1387" s="20"/>
    </row>
    <row r="1388" spans="3:30" s="1" customFormat="1">
      <c r="C1388" s="16"/>
      <c r="D1388" s="16"/>
      <c r="E1388" s="32"/>
      <c r="F1388" s="16"/>
      <c r="G1388" s="16"/>
      <c r="H1388" s="16"/>
      <c r="I1388" s="16"/>
      <c r="J1388" s="16"/>
      <c r="K1388" s="16"/>
      <c r="L1388" s="32"/>
      <c r="M1388" s="16"/>
      <c r="N1388" s="16"/>
      <c r="O1388" s="16"/>
      <c r="P1388" s="16"/>
      <c r="Y1388" s="20"/>
      <c r="Z1388" s="20"/>
      <c r="AA1388" s="20"/>
      <c r="AB1388" s="20"/>
      <c r="AC1388" s="20"/>
      <c r="AD1388" s="20"/>
    </row>
    <row r="1389" spans="3:30" s="1" customFormat="1">
      <c r="C1389" s="16"/>
      <c r="D1389" s="16"/>
      <c r="E1389" s="32"/>
      <c r="F1389" s="16"/>
      <c r="G1389" s="16"/>
      <c r="H1389" s="16"/>
      <c r="I1389" s="16"/>
      <c r="J1389" s="16"/>
      <c r="K1389" s="16"/>
      <c r="L1389" s="32"/>
      <c r="M1389" s="16"/>
      <c r="N1389" s="16"/>
      <c r="O1389" s="16"/>
      <c r="P1389" s="16"/>
      <c r="Y1389" s="20"/>
      <c r="Z1389" s="20"/>
      <c r="AA1389" s="20"/>
      <c r="AB1389" s="20"/>
      <c r="AC1389" s="20"/>
      <c r="AD1389" s="20"/>
    </row>
    <row r="1390" spans="3:30" s="1" customFormat="1">
      <c r="C1390" s="16"/>
      <c r="D1390" s="16"/>
      <c r="E1390" s="32"/>
      <c r="F1390" s="16"/>
      <c r="G1390" s="16"/>
      <c r="H1390" s="16"/>
      <c r="I1390" s="16"/>
      <c r="J1390" s="16"/>
      <c r="K1390" s="16"/>
      <c r="L1390" s="32"/>
      <c r="M1390" s="16"/>
      <c r="N1390" s="16"/>
      <c r="O1390" s="16"/>
      <c r="P1390" s="16"/>
      <c r="Y1390" s="20"/>
      <c r="Z1390" s="20"/>
      <c r="AA1390" s="20"/>
      <c r="AB1390" s="20"/>
      <c r="AC1390" s="20"/>
      <c r="AD1390" s="20"/>
    </row>
    <row r="1391" spans="3:30" s="1" customFormat="1">
      <c r="C1391" s="16"/>
      <c r="D1391" s="16"/>
      <c r="E1391" s="32"/>
      <c r="F1391" s="16"/>
      <c r="G1391" s="16"/>
      <c r="H1391" s="16"/>
      <c r="I1391" s="16"/>
      <c r="J1391" s="16"/>
      <c r="K1391" s="16"/>
      <c r="L1391" s="32"/>
      <c r="M1391" s="16"/>
      <c r="N1391" s="16"/>
      <c r="O1391" s="16"/>
      <c r="P1391" s="16"/>
      <c r="Y1391" s="20"/>
      <c r="Z1391" s="20"/>
      <c r="AA1391" s="20"/>
      <c r="AB1391" s="20"/>
      <c r="AC1391" s="20"/>
      <c r="AD1391" s="20"/>
    </row>
    <row r="1392" spans="3:30" s="1" customFormat="1">
      <c r="C1392" s="16"/>
      <c r="D1392" s="16"/>
      <c r="E1392" s="32"/>
      <c r="F1392" s="16"/>
      <c r="G1392" s="16"/>
      <c r="H1392" s="16"/>
      <c r="I1392" s="16"/>
      <c r="J1392" s="16"/>
      <c r="K1392" s="16"/>
      <c r="L1392" s="32"/>
      <c r="M1392" s="16"/>
      <c r="N1392" s="16"/>
      <c r="O1392" s="16"/>
      <c r="P1392" s="16"/>
      <c r="Y1392" s="20"/>
      <c r="Z1392" s="20"/>
      <c r="AA1392" s="20"/>
      <c r="AB1392" s="20"/>
      <c r="AC1392" s="20"/>
      <c r="AD1392" s="20"/>
    </row>
    <row r="1393" spans="3:30" s="1" customFormat="1">
      <c r="C1393" s="16"/>
      <c r="D1393" s="16"/>
      <c r="E1393" s="32"/>
      <c r="F1393" s="16"/>
      <c r="G1393" s="16"/>
      <c r="H1393" s="16"/>
      <c r="I1393" s="16"/>
      <c r="J1393" s="16"/>
      <c r="K1393" s="16"/>
      <c r="L1393" s="32"/>
      <c r="M1393" s="16"/>
      <c r="N1393" s="16"/>
      <c r="O1393" s="16"/>
      <c r="P1393" s="16"/>
      <c r="Y1393" s="20"/>
      <c r="Z1393" s="20"/>
      <c r="AA1393" s="20"/>
      <c r="AB1393" s="20"/>
      <c r="AC1393" s="20"/>
      <c r="AD1393" s="20"/>
    </row>
    <row r="1394" spans="3:30" s="1" customFormat="1">
      <c r="C1394" s="16"/>
      <c r="D1394" s="16"/>
      <c r="E1394" s="32"/>
      <c r="F1394" s="16"/>
      <c r="G1394" s="16"/>
      <c r="H1394" s="16"/>
      <c r="I1394" s="16"/>
      <c r="J1394" s="16"/>
      <c r="K1394" s="16"/>
      <c r="L1394" s="32"/>
      <c r="M1394" s="16"/>
      <c r="N1394" s="16"/>
      <c r="O1394" s="16"/>
      <c r="P1394" s="16"/>
      <c r="Y1394" s="20"/>
      <c r="Z1394" s="20"/>
      <c r="AA1394" s="20"/>
      <c r="AB1394" s="20"/>
      <c r="AC1394" s="20"/>
      <c r="AD1394" s="20"/>
    </row>
    <row r="1395" spans="3:30" s="1" customFormat="1">
      <c r="C1395" s="16"/>
      <c r="D1395" s="16"/>
      <c r="E1395" s="32"/>
      <c r="F1395" s="16"/>
      <c r="G1395" s="16"/>
      <c r="H1395" s="16"/>
      <c r="I1395" s="16"/>
      <c r="J1395" s="16"/>
      <c r="K1395" s="16"/>
      <c r="L1395" s="32"/>
      <c r="M1395" s="16"/>
      <c r="N1395" s="16"/>
      <c r="O1395" s="16"/>
      <c r="P1395" s="16"/>
      <c r="Y1395" s="20"/>
      <c r="Z1395" s="20"/>
      <c r="AA1395" s="20"/>
      <c r="AB1395" s="20"/>
      <c r="AC1395" s="20"/>
      <c r="AD1395" s="20"/>
    </row>
    <row r="1396" spans="3:30" s="1" customFormat="1">
      <c r="C1396" s="16"/>
      <c r="D1396" s="16"/>
      <c r="E1396" s="32"/>
      <c r="F1396" s="16"/>
      <c r="G1396" s="16"/>
      <c r="H1396" s="16"/>
      <c r="I1396" s="16"/>
      <c r="J1396" s="16"/>
      <c r="K1396" s="16"/>
      <c r="L1396" s="32"/>
      <c r="M1396" s="16"/>
      <c r="N1396" s="16"/>
      <c r="O1396" s="16"/>
      <c r="P1396" s="16"/>
      <c r="Y1396" s="20"/>
      <c r="Z1396" s="20"/>
      <c r="AA1396" s="20"/>
      <c r="AB1396" s="20"/>
      <c r="AC1396" s="20"/>
      <c r="AD1396" s="20"/>
    </row>
    <row r="1397" spans="3:30" s="1" customFormat="1">
      <c r="C1397" s="16"/>
      <c r="D1397" s="16"/>
      <c r="E1397" s="32"/>
      <c r="F1397" s="16"/>
      <c r="G1397" s="16"/>
      <c r="H1397" s="16"/>
      <c r="I1397" s="16"/>
      <c r="J1397" s="16"/>
      <c r="K1397" s="16"/>
      <c r="L1397" s="32"/>
      <c r="M1397" s="16"/>
      <c r="N1397" s="16"/>
      <c r="O1397" s="16"/>
      <c r="P1397" s="16"/>
      <c r="Y1397" s="20"/>
      <c r="Z1397" s="20"/>
      <c r="AA1397" s="20"/>
      <c r="AB1397" s="20"/>
      <c r="AC1397" s="20"/>
      <c r="AD1397" s="20"/>
    </row>
    <row r="1398" spans="3:30" s="1" customFormat="1">
      <c r="C1398" s="16"/>
      <c r="D1398" s="16"/>
      <c r="E1398" s="32"/>
      <c r="F1398" s="16"/>
      <c r="G1398" s="16"/>
      <c r="H1398" s="16"/>
      <c r="I1398" s="16"/>
      <c r="J1398" s="16"/>
      <c r="K1398" s="16"/>
      <c r="L1398" s="32"/>
      <c r="M1398" s="16"/>
      <c r="N1398" s="16"/>
      <c r="O1398" s="16"/>
      <c r="P1398" s="16"/>
      <c r="Y1398" s="20"/>
      <c r="Z1398" s="20"/>
      <c r="AA1398" s="20"/>
      <c r="AB1398" s="20"/>
      <c r="AC1398" s="20"/>
      <c r="AD1398" s="20"/>
    </row>
    <row r="1399" spans="3:30" s="1" customFormat="1">
      <c r="C1399" s="16"/>
      <c r="D1399" s="16"/>
      <c r="E1399" s="32"/>
      <c r="F1399" s="16"/>
      <c r="G1399" s="16"/>
      <c r="H1399" s="16"/>
      <c r="I1399" s="16"/>
      <c r="J1399" s="16"/>
      <c r="K1399" s="16"/>
      <c r="L1399" s="32"/>
      <c r="M1399" s="16"/>
      <c r="N1399" s="16"/>
      <c r="O1399" s="16"/>
      <c r="P1399" s="16"/>
      <c r="Y1399" s="20"/>
      <c r="Z1399" s="20"/>
      <c r="AA1399" s="20"/>
      <c r="AB1399" s="20"/>
      <c r="AC1399" s="20"/>
      <c r="AD1399" s="20"/>
    </row>
    <row r="1400" spans="3:30" s="1" customFormat="1">
      <c r="C1400" s="16"/>
      <c r="D1400" s="16"/>
      <c r="E1400" s="32"/>
      <c r="F1400" s="16"/>
      <c r="G1400" s="16"/>
      <c r="H1400" s="16"/>
      <c r="I1400" s="16"/>
      <c r="J1400" s="16"/>
      <c r="K1400" s="16"/>
      <c r="L1400" s="32"/>
      <c r="M1400" s="16"/>
      <c r="N1400" s="16"/>
      <c r="O1400" s="16"/>
      <c r="P1400" s="16"/>
      <c r="Y1400" s="20"/>
      <c r="Z1400" s="20"/>
      <c r="AA1400" s="20"/>
      <c r="AB1400" s="20"/>
      <c r="AC1400" s="20"/>
      <c r="AD1400" s="20"/>
    </row>
    <row r="1401" spans="3:30" s="1" customFormat="1">
      <c r="C1401" s="16"/>
      <c r="D1401" s="16"/>
      <c r="E1401" s="32"/>
      <c r="F1401" s="16"/>
      <c r="G1401" s="16"/>
      <c r="H1401" s="16"/>
      <c r="I1401" s="16"/>
      <c r="J1401" s="16"/>
      <c r="K1401" s="16"/>
      <c r="L1401" s="32"/>
      <c r="M1401" s="16"/>
      <c r="N1401" s="16"/>
      <c r="O1401" s="16"/>
      <c r="P1401" s="16"/>
      <c r="Y1401" s="20"/>
      <c r="Z1401" s="20"/>
      <c r="AA1401" s="20"/>
      <c r="AB1401" s="20"/>
      <c r="AC1401" s="20"/>
      <c r="AD1401" s="20"/>
    </row>
    <row r="1402" spans="3:30" s="1" customFormat="1">
      <c r="C1402" s="16"/>
      <c r="D1402" s="16"/>
      <c r="E1402" s="32"/>
      <c r="F1402" s="16"/>
      <c r="G1402" s="16"/>
      <c r="H1402" s="16"/>
      <c r="I1402" s="16"/>
      <c r="J1402" s="16"/>
      <c r="K1402" s="16"/>
      <c r="L1402" s="32"/>
      <c r="M1402" s="16"/>
      <c r="N1402" s="16"/>
      <c r="O1402" s="16"/>
      <c r="P1402" s="16"/>
      <c r="Y1402" s="20"/>
      <c r="Z1402" s="20"/>
      <c r="AA1402" s="20"/>
      <c r="AB1402" s="20"/>
      <c r="AC1402" s="20"/>
      <c r="AD1402" s="20"/>
    </row>
    <row r="1403" spans="3:30" s="1" customFormat="1">
      <c r="C1403" s="16"/>
      <c r="D1403" s="16"/>
      <c r="E1403" s="32"/>
      <c r="F1403" s="16"/>
      <c r="G1403" s="16"/>
      <c r="H1403" s="16"/>
      <c r="I1403" s="16"/>
      <c r="J1403" s="16"/>
      <c r="K1403" s="16"/>
      <c r="L1403" s="32"/>
      <c r="M1403" s="16"/>
      <c r="N1403" s="16"/>
      <c r="O1403" s="16"/>
      <c r="P1403" s="16"/>
      <c r="Y1403" s="20"/>
      <c r="Z1403" s="20"/>
      <c r="AA1403" s="20"/>
      <c r="AB1403" s="20"/>
      <c r="AC1403" s="20"/>
      <c r="AD1403" s="20"/>
    </row>
    <row r="1404" spans="3:30" s="1" customFormat="1">
      <c r="C1404" s="16"/>
      <c r="D1404" s="16"/>
      <c r="E1404" s="32"/>
      <c r="F1404" s="16"/>
      <c r="G1404" s="16"/>
      <c r="H1404" s="16"/>
      <c r="I1404" s="16"/>
      <c r="J1404" s="16"/>
      <c r="K1404" s="16"/>
      <c r="L1404" s="32"/>
      <c r="M1404" s="16"/>
      <c r="N1404" s="16"/>
      <c r="O1404" s="16"/>
      <c r="P1404" s="16"/>
      <c r="Y1404" s="20"/>
      <c r="Z1404" s="20"/>
      <c r="AA1404" s="20"/>
      <c r="AB1404" s="20"/>
      <c r="AC1404" s="20"/>
      <c r="AD1404" s="20"/>
    </row>
    <row r="1405" spans="3:30" s="1" customFormat="1">
      <c r="C1405" s="16"/>
      <c r="D1405" s="16"/>
      <c r="E1405" s="32"/>
      <c r="F1405" s="16"/>
      <c r="G1405" s="16"/>
      <c r="H1405" s="16"/>
      <c r="I1405" s="16"/>
      <c r="J1405" s="16"/>
      <c r="K1405" s="16"/>
      <c r="L1405" s="32"/>
      <c r="M1405" s="16"/>
      <c r="N1405" s="16"/>
      <c r="O1405" s="16"/>
      <c r="P1405" s="16"/>
      <c r="Y1405" s="20"/>
      <c r="Z1405" s="20"/>
      <c r="AA1405" s="20"/>
      <c r="AB1405" s="20"/>
      <c r="AC1405" s="20"/>
      <c r="AD1405" s="20"/>
    </row>
    <row r="1406" spans="3:30" s="1" customFormat="1">
      <c r="C1406" s="16"/>
      <c r="D1406" s="16"/>
      <c r="E1406" s="32"/>
      <c r="F1406" s="16"/>
      <c r="G1406" s="16"/>
      <c r="H1406" s="16"/>
      <c r="I1406" s="16"/>
      <c r="J1406" s="16"/>
      <c r="K1406" s="16"/>
      <c r="L1406" s="32"/>
      <c r="M1406" s="16"/>
      <c r="N1406" s="16"/>
      <c r="O1406" s="16"/>
      <c r="P1406" s="16"/>
      <c r="Y1406" s="20"/>
      <c r="Z1406" s="20"/>
      <c r="AA1406" s="20"/>
      <c r="AB1406" s="20"/>
      <c r="AC1406" s="20"/>
      <c r="AD1406" s="20"/>
    </row>
    <row r="1407" spans="3:30" s="1" customFormat="1">
      <c r="C1407" s="16"/>
      <c r="D1407" s="16"/>
      <c r="E1407" s="32"/>
      <c r="F1407" s="16"/>
      <c r="G1407" s="16"/>
      <c r="H1407" s="16"/>
      <c r="I1407" s="16"/>
      <c r="J1407" s="16"/>
      <c r="K1407" s="16"/>
      <c r="L1407" s="32"/>
      <c r="M1407" s="16"/>
      <c r="N1407" s="16"/>
      <c r="O1407" s="16"/>
      <c r="P1407" s="16"/>
      <c r="Y1407" s="20"/>
      <c r="Z1407" s="20"/>
      <c r="AA1407" s="20"/>
      <c r="AB1407" s="20"/>
      <c r="AC1407" s="20"/>
      <c r="AD1407" s="20"/>
    </row>
    <row r="1408" spans="3:30" s="1" customFormat="1">
      <c r="C1408" s="16"/>
      <c r="D1408" s="16"/>
      <c r="E1408" s="32"/>
      <c r="F1408" s="16"/>
      <c r="G1408" s="16"/>
      <c r="H1408" s="16"/>
      <c r="I1408" s="16"/>
      <c r="J1408" s="16"/>
      <c r="K1408" s="16"/>
      <c r="L1408" s="32"/>
      <c r="M1408" s="16"/>
      <c r="N1408" s="16"/>
      <c r="O1408" s="16"/>
      <c r="P1408" s="16"/>
      <c r="Y1408" s="20"/>
      <c r="Z1408" s="20"/>
      <c r="AA1408" s="20"/>
      <c r="AB1408" s="20"/>
      <c r="AC1408" s="20"/>
      <c r="AD1408" s="20"/>
    </row>
    <row r="1409" spans="3:30" s="1" customFormat="1">
      <c r="C1409" s="16"/>
      <c r="D1409" s="16"/>
      <c r="E1409" s="32"/>
      <c r="F1409" s="16"/>
      <c r="G1409" s="16"/>
      <c r="H1409" s="16"/>
      <c r="I1409" s="16"/>
      <c r="J1409" s="16"/>
      <c r="K1409" s="16"/>
      <c r="L1409" s="32"/>
      <c r="M1409" s="16"/>
      <c r="N1409" s="16"/>
      <c r="O1409" s="16"/>
      <c r="P1409" s="16"/>
      <c r="Y1409" s="20"/>
      <c r="Z1409" s="20"/>
      <c r="AA1409" s="20"/>
      <c r="AB1409" s="20"/>
      <c r="AC1409" s="20"/>
      <c r="AD1409" s="20"/>
    </row>
    <row r="1410" spans="3:30" s="1" customFormat="1">
      <c r="C1410" s="16"/>
      <c r="D1410" s="16"/>
      <c r="E1410" s="32"/>
      <c r="F1410" s="16"/>
      <c r="G1410" s="16"/>
      <c r="H1410" s="16"/>
      <c r="I1410" s="16"/>
      <c r="J1410" s="16"/>
      <c r="K1410" s="16"/>
      <c r="L1410" s="32"/>
      <c r="M1410" s="16"/>
      <c r="N1410" s="16"/>
      <c r="O1410" s="16"/>
      <c r="P1410" s="16"/>
      <c r="Y1410" s="20"/>
      <c r="Z1410" s="20"/>
      <c r="AA1410" s="20"/>
      <c r="AB1410" s="20"/>
      <c r="AC1410" s="20"/>
      <c r="AD1410" s="20"/>
    </row>
    <row r="1411" spans="3:30" s="1" customFormat="1">
      <c r="C1411" s="16"/>
      <c r="D1411" s="16"/>
      <c r="E1411" s="32"/>
      <c r="F1411" s="16"/>
      <c r="G1411" s="16"/>
      <c r="H1411" s="16"/>
      <c r="I1411" s="16"/>
      <c r="J1411" s="16"/>
      <c r="K1411" s="16"/>
      <c r="L1411" s="32"/>
      <c r="M1411" s="16"/>
      <c r="N1411" s="16"/>
      <c r="O1411" s="16"/>
      <c r="P1411" s="16"/>
      <c r="Y1411" s="20"/>
      <c r="Z1411" s="20"/>
      <c r="AA1411" s="20"/>
      <c r="AB1411" s="20"/>
      <c r="AC1411" s="20"/>
      <c r="AD1411" s="20"/>
    </row>
    <row r="1412" spans="3:30" s="1" customFormat="1">
      <c r="C1412" s="16"/>
      <c r="D1412" s="16"/>
      <c r="E1412" s="32"/>
      <c r="F1412" s="16"/>
      <c r="G1412" s="16"/>
      <c r="H1412" s="16"/>
      <c r="I1412" s="16"/>
      <c r="J1412" s="16"/>
      <c r="K1412" s="16"/>
      <c r="L1412" s="32"/>
      <c r="M1412" s="16"/>
      <c r="N1412" s="16"/>
      <c r="O1412" s="16"/>
      <c r="P1412" s="16"/>
      <c r="Y1412" s="20"/>
      <c r="Z1412" s="20"/>
      <c r="AA1412" s="20"/>
      <c r="AB1412" s="20"/>
      <c r="AC1412" s="20"/>
      <c r="AD1412" s="20"/>
    </row>
    <row r="1413" spans="3:30" s="1" customFormat="1">
      <c r="C1413" s="16"/>
      <c r="D1413" s="16"/>
      <c r="E1413" s="32"/>
      <c r="F1413" s="16"/>
      <c r="G1413" s="16"/>
      <c r="H1413" s="16"/>
      <c r="I1413" s="16"/>
      <c r="J1413" s="16"/>
      <c r="K1413" s="16"/>
      <c r="L1413" s="32"/>
      <c r="M1413" s="16"/>
      <c r="N1413" s="16"/>
      <c r="O1413" s="16"/>
      <c r="P1413" s="16"/>
      <c r="Y1413" s="20"/>
      <c r="Z1413" s="20"/>
      <c r="AA1413" s="20"/>
      <c r="AB1413" s="20"/>
      <c r="AC1413" s="20"/>
      <c r="AD1413" s="20"/>
    </row>
    <row r="1414" spans="3:30" s="1" customFormat="1">
      <c r="C1414" s="16"/>
      <c r="D1414" s="16"/>
      <c r="E1414" s="32"/>
      <c r="F1414" s="16"/>
      <c r="G1414" s="16"/>
      <c r="H1414" s="16"/>
      <c r="I1414" s="16"/>
      <c r="J1414" s="16"/>
      <c r="K1414" s="16"/>
      <c r="L1414" s="32"/>
      <c r="M1414" s="16"/>
      <c r="N1414" s="16"/>
      <c r="O1414" s="16"/>
      <c r="P1414" s="16"/>
      <c r="Y1414" s="20"/>
      <c r="Z1414" s="20"/>
      <c r="AA1414" s="20"/>
      <c r="AB1414" s="20"/>
      <c r="AC1414" s="20"/>
      <c r="AD1414" s="20"/>
    </row>
    <row r="1415" spans="3:30" s="1" customFormat="1">
      <c r="C1415" s="16"/>
      <c r="D1415" s="16"/>
      <c r="E1415" s="32"/>
      <c r="F1415" s="16"/>
      <c r="G1415" s="16"/>
      <c r="H1415" s="16"/>
      <c r="I1415" s="16"/>
      <c r="J1415" s="16"/>
      <c r="K1415" s="16"/>
      <c r="L1415" s="32"/>
      <c r="M1415" s="16"/>
      <c r="N1415" s="16"/>
      <c r="O1415" s="16"/>
      <c r="P1415" s="16"/>
      <c r="Y1415" s="20"/>
      <c r="Z1415" s="20"/>
      <c r="AA1415" s="20"/>
      <c r="AB1415" s="20"/>
      <c r="AC1415" s="20"/>
      <c r="AD1415" s="20"/>
    </row>
    <row r="1416" spans="3:30" s="1" customFormat="1">
      <c r="C1416" s="16"/>
      <c r="D1416" s="16"/>
      <c r="E1416" s="32"/>
      <c r="F1416" s="16"/>
      <c r="G1416" s="16"/>
      <c r="H1416" s="16"/>
      <c r="I1416" s="16"/>
      <c r="J1416" s="16"/>
      <c r="K1416" s="16"/>
      <c r="L1416" s="32"/>
      <c r="M1416" s="16"/>
      <c r="N1416" s="16"/>
      <c r="O1416" s="16"/>
      <c r="P1416" s="16"/>
      <c r="Y1416" s="20"/>
      <c r="Z1416" s="20"/>
      <c r="AA1416" s="20"/>
      <c r="AB1416" s="20"/>
      <c r="AC1416" s="20"/>
      <c r="AD1416" s="20"/>
    </row>
    <row r="1417" spans="3:30" s="1" customFormat="1">
      <c r="C1417" s="16"/>
      <c r="D1417" s="16"/>
      <c r="E1417" s="32"/>
      <c r="F1417" s="16"/>
      <c r="G1417" s="16"/>
      <c r="H1417" s="16"/>
      <c r="I1417" s="16"/>
      <c r="J1417" s="16"/>
      <c r="K1417" s="16"/>
      <c r="L1417" s="32"/>
      <c r="M1417" s="16"/>
      <c r="N1417" s="16"/>
      <c r="O1417" s="16"/>
      <c r="P1417" s="16"/>
      <c r="Y1417" s="20"/>
      <c r="Z1417" s="20"/>
      <c r="AA1417" s="20"/>
      <c r="AB1417" s="20"/>
      <c r="AC1417" s="20"/>
      <c r="AD1417" s="20"/>
    </row>
    <row r="1418" spans="3:30" s="1" customFormat="1">
      <c r="C1418" s="16"/>
      <c r="D1418" s="16"/>
      <c r="E1418" s="32"/>
      <c r="F1418" s="16"/>
      <c r="G1418" s="16"/>
      <c r="H1418" s="16"/>
      <c r="I1418" s="16"/>
      <c r="J1418" s="16"/>
      <c r="K1418" s="16"/>
      <c r="L1418" s="32"/>
      <c r="M1418" s="16"/>
      <c r="N1418" s="16"/>
      <c r="O1418" s="16"/>
      <c r="P1418" s="16"/>
      <c r="Y1418" s="20"/>
      <c r="Z1418" s="20"/>
      <c r="AA1418" s="20"/>
      <c r="AB1418" s="20"/>
      <c r="AC1418" s="20"/>
      <c r="AD1418" s="20"/>
    </row>
    <row r="1419" spans="3:30" s="1" customFormat="1">
      <c r="C1419" s="16"/>
      <c r="D1419" s="16"/>
      <c r="E1419" s="32"/>
      <c r="F1419" s="16"/>
      <c r="G1419" s="16"/>
      <c r="H1419" s="16"/>
      <c r="I1419" s="16"/>
      <c r="J1419" s="16"/>
      <c r="K1419" s="16"/>
      <c r="L1419" s="32"/>
      <c r="M1419" s="16"/>
      <c r="N1419" s="16"/>
      <c r="O1419" s="16"/>
      <c r="P1419" s="16"/>
      <c r="Y1419" s="20"/>
      <c r="Z1419" s="20"/>
      <c r="AA1419" s="20"/>
      <c r="AB1419" s="20"/>
      <c r="AC1419" s="20"/>
      <c r="AD1419" s="20"/>
    </row>
    <row r="1420" spans="3:30" s="1" customFormat="1">
      <c r="C1420" s="16"/>
      <c r="D1420" s="16"/>
      <c r="E1420" s="32"/>
      <c r="F1420" s="16"/>
      <c r="G1420" s="16"/>
      <c r="H1420" s="16"/>
      <c r="I1420" s="16"/>
      <c r="J1420" s="16"/>
      <c r="K1420" s="16"/>
      <c r="L1420" s="32"/>
      <c r="M1420" s="16"/>
      <c r="N1420" s="16"/>
      <c r="O1420" s="16"/>
      <c r="P1420" s="16"/>
      <c r="Y1420" s="20"/>
      <c r="Z1420" s="20"/>
      <c r="AA1420" s="20"/>
      <c r="AB1420" s="20"/>
      <c r="AC1420" s="20"/>
      <c r="AD1420" s="20"/>
    </row>
    <row r="1421" spans="3:30" s="1" customFormat="1">
      <c r="C1421" s="16"/>
      <c r="D1421" s="16"/>
      <c r="E1421" s="32"/>
      <c r="F1421" s="16"/>
      <c r="G1421" s="16"/>
      <c r="H1421" s="16"/>
      <c r="I1421" s="16"/>
      <c r="J1421" s="16"/>
      <c r="K1421" s="16"/>
      <c r="L1421" s="32"/>
      <c r="M1421" s="16"/>
      <c r="N1421" s="16"/>
      <c r="O1421" s="16"/>
      <c r="P1421" s="16"/>
      <c r="Y1421" s="20"/>
      <c r="Z1421" s="20"/>
      <c r="AA1421" s="20"/>
      <c r="AB1421" s="20"/>
      <c r="AC1421" s="20"/>
      <c r="AD1421" s="20"/>
    </row>
    <row r="1422" spans="3:30" s="1" customFormat="1">
      <c r="C1422" s="16"/>
      <c r="D1422" s="16"/>
      <c r="E1422" s="32"/>
      <c r="F1422" s="16"/>
      <c r="G1422" s="16"/>
      <c r="H1422" s="16"/>
      <c r="I1422" s="16"/>
      <c r="J1422" s="16"/>
      <c r="K1422" s="16"/>
      <c r="L1422" s="32"/>
      <c r="M1422" s="16"/>
      <c r="N1422" s="16"/>
      <c r="O1422" s="16"/>
      <c r="P1422" s="16"/>
      <c r="Y1422" s="20"/>
      <c r="Z1422" s="20"/>
      <c r="AA1422" s="20"/>
      <c r="AB1422" s="20"/>
      <c r="AC1422" s="20"/>
      <c r="AD1422" s="20"/>
    </row>
    <row r="1423" spans="3:30" s="1" customFormat="1">
      <c r="C1423" s="16"/>
      <c r="D1423" s="16"/>
      <c r="E1423" s="32"/>
      <c r="F1423" s="16"/>
      <c r="G1423" s="16"/>
      <c r="H1423" s="16"/>
      <c r="I1423" s="16"/>
      <c r="J1423" s="16"/>
      <c r="K1423" s="16"/>
      <c r="L1423" s="32"/>
      <c r="M1423" s="16"/>
      <c r="N1423" s="16"/>
      <c r="O1423" s="16"/>
      <c r="P1423" s="16"/>
      <c r="Y1423" s="20"/>
      <c r="Z1423" s="20"/>
      <c r="AA1423" s="20"/>
      <c r="AB1423" s="20"/>
      <c r="AC1423" s="20"/>
      <c r="AD1423" s="20"/>
    </row>
    <row r="1424" spans="3:30" s="1" customFormat="1">
      <c r="C1424" s="16"/>
      <c r="D1424" s="16"/>
      <c r="E1424" s="32"/>
      <c r="F1424" s="16"/>
      <c r="G1424" s="16"/>
      <c r="H1424" s="16"/>
      <c r="I1424" s="16"/>
      <c r="J1424" s="16"/>
      <c r="K1424" s="16"/>
      <c r="L1424" s="32"/>
      <c r="M1424" s="16"/>
      <c r="N1424" s="16"/>
      <c r="O1424" s="16"/>
      <c r="P1424" s="16"/>
      <c r="Y1424" s="20"/>
      <c r="Z1424" s="20"/>
      <c r="AA1424" s="20"/>
      <c r="AB1424" s="20"/>
      <c r="AC1424" s="20"/>
      <c r="AD1424" s="20"/>
    </row>
    <row r="1425" spans="3:30" s="1" customFormat="1">
      <c r="C1425" s="16"/>
      <c r="D1425" s="16"/>
      <c r="E1425" s="32"/>
      <c r="F1425" s="16"/>
      <c r="G1425" s="16"/>
      <c r="H1425" s="16"/>
      <c r="I1425" s="16"/>
      <c r="J1425" s="16"/>
      <c r="K1425" s="16"/>
      <c r="L1425" s="32"/>
      <c r="M1425" s="16"/>
      <c r="N1425" s="16"/>
      <c r="O1425" s="16"/>
      <c r="P1425" s="16"/>
      <c r="Y1425" s="20"/>
      <c r="Z1425" s="20"/>
      <c r="AA1425" s="20"/>
      <c r="AB1425" s="20"/>
      <c r="AC1425" s="20"/>
      <c r="AD1425" s="20"/>
    </row>
    <row r="1426" spans="3:30" s="1" customFormat="1">
      <c r="C1426" s="16"/>
      <c r="D1426" s="16"/>
      <c r="E1426" s="32"/>
      <c r="F1426" s="16"/>
      <c r="G1426" s="16"/>
      <c r="H1426" s="16"/>
      <c r="I1426" s="16"/>
      <c r="J1426" s="16"/>
      <c r="K1426" s="16"/>
      <c r="L1426" s="32"/>
      <c r="M1426" s="16"/>
      <c r="N1426" s="16"/>
      <c r="O1426" s="16"/>
      <c r="P1426" s="16"/>
      <c r="Y1426" s="20"/>
      <c r="Z1426" s="20"/>
      <c r="AA1426" s="20"/>
      <c r="AB1426" s="20"/>
      <c r="AC1426" s="20"/>
      <c r="AD1426" s="20"/>
    </row>
    <row r="1427" spans="3:30" s="1" customFormat="1">
      <c r="C1427" s="16"/>
      <c r="D1427" s="16"/>
      <c r="E1427" s="32"/>
      <c r="F1427" s="16"/>
      <c r="G1427" s="16"/>
      <c r="H1427" s="16"/>
      <c r="I1427" s="16"/>
      <c r="J1427" s="16"/>
      <c r="K1427" s="16"/>
      <c r="L1427" s="32"/>
      <c r="M1427" s="16"/>
      <c r="N1427" s="16"/>
      <c r="O1427" s="16"/>
      <c r="P1427" s="16"/>
      <c r="Y1427" s="20"/>
      <c r="Z1427" s="20"/>
      <c r="AA1427" s="20"/>
      <c r="AB1427" s="20"/>
      <c r="AC1427" s="20"/>
      <c r="AD1427" s="20"/>
    </row>
    <row r="1428" spans="3:30" s="1" customFormat="1">
      <c r="C1428" s="16"/>
      <c r="D1428" s="16"/>
      <c r="E1428" s="32"/>
      <c r="F1428" s="16"/>
      <c r="G1428" s="16"/>
      <c r="H1428" s="16"/>
      <c r="I1428" s="16"/>
      <c r="J1428" s="16"/>
      <c r="K1428" s="16"/>
      <c r="L1428" s="32"/>
      <c r="M1428" s="16"/>
      <c r="N1428" s="16"/>
      <c r="O1428" s="16"/>
      <c r="P1428" s="16"/>
      <c r="Y1428" s="20"/>
      <c r="Z1428" s="20"/>
      <c r="AA1428" s="20"/>
      <c r="AB1428" s="20"/>
      <c r="AC1428" s="20"/>
      <c r="AD1428" s="20"/>
    </row>
    <row r="1429" spans="3:30" s="1" customFormat="1">
      <c r="C1429" s="16"/>
      <c r="D1429" s="16"/>
      <c r="E1429" s="32"/>
      <c r="F1429" s="16"/>
      <c r="G1429" s="16"/>
      <c r="H1429" s="16"/>
      <c r="I1429" s="16"/>
      <c r="J1429" s="16"/>
      <c r="K1429" s="16"/>
      <c r="L1429" s="32"/>
      <c r="M1429" s="16"/>
      <c r="N1429" s="16"/>
      <c r="O1429" s="16"/>
      <c r="P1429" s="16"/>
      <c r="Y1429" s="20"/>
      <c r="Z1429" s="20"/>
      <c r="AA1429" s="20"/>
      <c r="AB1429" s="20"/>
      <c r="AC1429" s="20"/>
      <c r="AD1429" s="20"/>
    </row>
    <row r="1430" spans="3:30" s="1" customFormat="1">
      <c r="C1430" s="16"/>
      <c r="D1430" s="16"/>
      <c r="E1430" s="32"/>
      <c r="F1430" s="16"/>
      <c r="G1430" s="16"/>
      <c r="H1430" s="16"/>
      <c r="I1430" s="16"/>
      <c r="J1430" s="16"/>
      <c r="K1430" s="16"/>
      <c r="L1430" s="32"/>
      <c r="M1430" s="16"/>
      <c r="N1430" s="16"/>
      <c r="O1430" s="16"/>
      <c r="P1430" s="16"/>
      <c r="Y1430" s="20"/>
      <c r="Z1430" s="20"/>
      <c r="AA1430" s="20"/>
      <c r="AB1430" s="20"/>
      <c r="AC1430" s="20"/>
      <c r="AD1430" s="20"/>
    </row>
    <row r="1431" spans="3:30" s="1" customFormat="1">
      <c r="C1431" s="16"/>
      <c r="D1431" s="16"/>
      <c r="E1431" s="32"/>
      <c r="F1431" s="16"/>
      <c r="G1431" s="16"/>
      <c r="H1431" s="16"/>
      <c r="I1431" s="16"/>
      <c r="J1431" s="16"/>
      <c r="K1431" s="16"/>
      <c r="L1431" s="32"/>
      <c r="M1431" s="16"/>
      <c r="N1431" s="16"/>
      <c r="O1431" s="16"/>
      <c r="P1431" s="16"/>
      <c r="Y1431" s="20"/>
      <c r="Z1431" s="20"/>
      <c r="AA1431" s="20"/>
      <c r="AB1431" s="20"/>
      <c r="AC1431" s="20"/>
      <c r="AD1431" s="20"/>
    </row>
    <row r="1432" spans="3:30" s="1" customFormat="1">
      <c r="C1432" s="16"/>
      <c r="D1432" s="16"/>
      <c r="E1432" s="32"/>
      <c r="F1432" s="16"/>
      <c r="G1432" s="16"/>
      <c r="H1432" s="16"/>
      <c r="I1432" s="16"/>
      <c r="J1432" s="16"/>
      <c r="K1432" s="16"/>
      <c r="L1432" s="32"/>
      <c r="M1432" s="16"/>
      <c r="N1432" s="16"/>
      <c r="O1432" s="16"/>
      <c r="P1432" s="16"/>
      <c r="Y1432" s="20"/>
      <c r="Z1432" s="20"/>
      <c r="AA1432" s="20"/>
      <c r="AB1432" s="20"/>
      <c r="AC1432" s="20"/>
      <c r="AD1432" s="20"/>
    </row>
    <row r="1433" spans="3:30" s="1" customFormat="1">
      <c r="C1433" s="16"/>
      <c r="D1433" s="16"/>
      <c r="E1433" s="32"/>
      <c r="F1433" s="16"/>
      <c r="G1433" s="16"/>
      <c r="H1433" s="16"/>
      <c r="I1433" s="16"/>
      <c r="J1433" s="16"/>
      <c r="K1433" s="16"/>
      <c r="L1433" s="32"/>
      <c r="M1433" s="16"/>
      <c r="N1433" s="16"/>
      <c r="O1433" s="16"/>
      <c r="P1433" s="16"/>
      <c r="Y1433" s="20"/>
      <c r="Z1433" s="20"/>
      <c r="AA1433" s="20"/>
      <c r="AB1433" s="20"/>
      <c r="AC1433" s="20"/>
      <c r="AD1433" s="20"/>
    </row>
    <row r="1434" spans="3:30" s="1" customFormat="1">
      <c r="C1434" s="16"/>
      <c r="D1434" s="16"/>
      <c r="E1434" s="32"/>
      <c r="F1434" s="16"/>
      <c r="G1434" s="16"/>
      <c r="H1434" s="16"/>
      <c r="I1434" s="16"/>
      <c r="J1434" s="16"/>
      <c r="K1434" s="16"/>
      <c r="L1434" s="32"/>
      <c r="M1434" s="16"/>
      <c r="N1434" s="16"/>
      <c r="O1434" s="16"/>
      <c r="P1434" s="16"/>
      <c r="Y1434" s="20"/>
      <c r="Z1434" s="20"/>
      <c r="AA1434" s="20"/>
      <c r="AB1434" s="20"/>
      <c r="AC1434" s="20"/>
      <c r="AD1434" s="20"/>
    </row>
    <row r="1435" spans="3:30" s="1" customFormat="1">
      <c r="C1435" s="16"/>
      <c r="D1435" s="16"/>
      <c r="E1435" s="32"/>
      <c r="F1435" s="16"/>
      <c r="G1435" s="16"/>
      <c r="H1435" s="16"/>
      <c r="I1435" s="16"/>
      <c r="J1435" s="16"/>
      <c r="K1435" s="16"/>
      <c r="L1435" s="32"/>
      <c r="M1435" s="16"/>
      <c r="N1435" s="16"/>
      <c r="O1435" s="16"/>
      <c r="P1435" s="16"/>
      <c r="Y1435" s="20"/>
      <c r="Z1435" s="20"/>
      <c r="AA1435" s="20"/>
      <c r="AB1435" s="20"/>
      <c r="AC1435" s="20"/>
      <c r="AD1435" s="20"/>
    </row>
    <row r="1436" spans="3:30" s="1" customFormat="1">
      <c r="C1436" s="16"/>
      <c r="D1436" s="16"/>
      <c r="E1436" s="32"/>
      <c r="F1436" s="16"/>
      <c r="G1436" s="16"/>
      <c r="H1436" s="16"/>
      <c r="I1436" s="16"/>
      <c r="J1436" s="16"/>
      <c r="K1436" s="16"/>
      <c r="L1436" s="32"/>
      <c r="M1436" s="16"/>
      <c r="N1436" s="16"/>
      <c r="O1436" s="16"/>
      <c r="P1436" s="16"/>
      <c r="Y1436" s="20"/>
      <c r="Z1436" s="20"/>
      <c r="AA1436" s="20"/>
      <c r="AB1436" s="20"/>
      <c r="AC1436" s="20"/>
      <c r="AD1436" s="20"/>
    </row>
    <row r="1437" spans="3:30" s="1" customFormat="1">
      <c r="C1437" s="16"/>
      <c r="D1437" s="16"/>
      <c r="E1437" s="32"/>
      <c r="F1437" s="16"/>
      <c r="G1437" s="16"/>
      <c r="H1437" s="16"/>
      <c r="I1437" s="16"/>
      <c r="J1437" s="16"/>
      <c r="K1437" s="16"/>
      <c r="L1437" s="32"/>
      <c r="M1437" s="16"/>
      <c r="N1437" s="16"/>
      <c r="O1437" s="16"/>
      <c r="P1437" s="16"/>
      <c r="Y1437" s="20"/>
      <c r="Z1437" s="20"/>
      <c r="AA1437" s="20"/>
      <c r="AB1437" s="20"/>
      <c r="AC1437" s="20"/>
      <c r="AD1437" s="20"/>
    </row>
    <row r="1438" spans="3:30" s="1" customFormat="1">
      <c r="C1438" s="16"/>
      <c r="D1438" s="16"/>
      <c r="E1438" s="32"/>
      <c r="F1438" s="16"/>
      <c r="G1438" s="16"/>
      <c r="H1438" s="16"/>
      <c r="I1438" s="16"/>
      <c r="J1438" s="16"/>
      <c r="K1438" s="16"/>
      <c r="L1438" s="32"/>
      <c r="M1438" s="16"/>
      <c r="N1438" s="16"/>
      <c r="O1438" s="16"/>
      <c r="P1438" s="16"/>
      <c r="Y1438" s="20"/>
      <c r="Z1438" s="20"/>
      <c r="AA1438" s="20"/>
      <c r="AB1438" s="20"/>
      <c r="AC1438" s="20"/>
      <c r="AD1438" s="20"/>
    </row>
    <row r="1439" spans="3:30" s="1" customFormat="1">
      <c r="C1439" s="16"/>
      <c r="D1439" s="16"/>
      <c r="E1439" s="32"/>
      <c r="F1439" s="16"/>
      <c r="G1439" s="16"/>
      <c r="H1439" s="16"/>
      <c r="I1439" s="16"/>
      <c r="J1439" s="16"/>
      <c r="K1439" s="16"/>
      <c r="L1439" s="32"/>
      <c r="M1439" s="16"/>
      <c r="N1439" s="16"/>
      <c r="O1439" s="16"/>
      <c r="P1439" s="16"/>
      <c r="Y1439" s="20"/>
      <c r="Z1439" s="20"/>
      <c r="AA1439" s="20"/>
      <c r="AB1439" s="20"/>
      <c r="AC1439" s="20"/>
      <c r="AD1439" s="20"/>
    </row>
    <row r="1440" spans="3:30" s="1" customFormat="1">
      <c r="C1440" s="16"/>
      <c r="D1440" s="16"/>
      <c r="E1440" s="32"/>
      <c r="F1440" s="16"/>
      <c r="G1440" s="16"/>
      <c r="H1440" s="16"/>
      <c r="I1440" s="16"/>
      <c r="J1440" s="16"/>
      <c r="K1440" s="16"/>
      <c r="L1440" s="32"/>
      <c r="M1440" s="16"/>
      <c r="N1440" s="16"/>
      <c r="O1440" s="16"/>
      <c r="P1440" s="16"/>
      <c r="Y1440" s="20"/>
      <c r="Z1440" s="20"/>
      <c r="AA1440" s="20"/>
      <c r="AB1440" s="20"/>
      <c r="AC1440" s="20"/>
      <c r="AD1440" s="20"/>
    </row>
    <row r="1441" spans="3:30" s="1" customFormat="1">
      <c r="C1441" s="16"/>
      <c r="D1441" s="16"/>
      <c r="E1441" s="32"/>
      <c r="F1441" s="16"/>
      <c r="G1441" s="16"/>
      <c r="H1441" s="16"/>
      <c r="I1441" s="16"/>
      <c r="J1441" s="16"/>
      <c r="K1441" s="16"/>
      <c r="L1441" s="32"/>
      <c r="M1441" s="16"/>
      <c r="N1441" s="16"/>
      <c r="O1441" s="16"/>
      <c r="P1441" s="16"/>
      <c r="Y1441" s="20"/>
      <c r="Z1441" s="20"/>
      <c r="AA1441" s="20"/>
      <c r="AB1441" s="20"/>
      <c r="AC1441" s="20"/>
      <c r="AD1441" s="20"/>
    </row>
    <row r="1442" spans="3:30" s="1" customFormat="1">
      <c r="C1442" s="16"/>
      <c r="D1442" s="16"/>
      <c r="E1442" s="32"/>
      <c r="F1442" s="16"/>
      <c r="G1442" s="16"/>
      <c r="H1442" s="16"/>
      <c r="I1442" s="16"/>
      <c r="J1442" s="16"/>
      <c r="K1442" s="16"/>
      <c r="L1442" s="32"/>
      <c r="M1442" s="16"/>
      <c r="N1442" s="16"/>
      <c r="O1442" s="16"/>
      <c r="P1442" s="16"/>
      <c r="Y1442" s="20"/>
      <c r="Z1442" s="20"/>
      <c r="AA1442" s="20"/>
      <c r="AB1442" s="20"/>
      <c r="AC1442" s="20"/>
      <c r="AD1442" s="20"/>
    </row>
    <row r="1443" spans="3:30" s="1" customFormat="1">
      <c r="C1443" s="16"/>
      <c r="D1443" s="16"/>
      <c r="E1443" s="32"/>
      <c r="F1443" s="16"/>
      <c r="G1443" s="16"/>
      <c r="H1443" s="16"/>
      <c r="I1443" s="16"/>
      <c r="J1443" s="16"/>
      <c r="K1443" s="16"/>
      <c r="L1443" s="32"/>
      <c r="M1443" s="16"/>
      <c r="N1443" s="16"/>
      <c r="O1443" s="16"/>
      <c r="P1443" s="16"/>
      <c r="Y1443" s="20"/>
      <c r="Z1443" s="20"/>
      <c r="AA1443" s="20"/>
      <c r="AB1443" s="20"/>
      <c r="AC1443" s="20"/>
      <c r="AD1443" s="20"/>
    </row>
    <row r="1444" spans="3:30" s="1" customFormat="1">
      <c r="C1444" s="16"/>
      <c r="D1444" s="16"/>
      <c r="E1444" s="32"/>
      <c r="F1444" s="16"/>
      <c r="G1444" s="16"/>
      <c r="H1444" s="16"/>
      <c r="I1444" s="16"/>
      <c r="J1444" s="16"/>
      <c r="K1444" s="16"/>
      <c r="L1444" s="32"/>
      <c r="M1444" s="16"/>
      <c r="N1444" s="16"/>
      <c r="O1444" s="16"/>
      <c r="P1444" s="16"/>
      <c r="Y1444" s="20"/>
      <c r="Z1444" s="20"/>
      <c r="AA1444" s="20"/>
      <c r="AB1444" s="20"/>
      <c r="AC1444" s="20"/>
      <c r="AD1444" s="20"/>
    </row>
    <row r="1445" spans="3:30" s="1" customFormat="1">
      <c r="C1445" s="16"/>
      <c r="D1445" s="16"/>
      <c r="E1445" s="32"/>
      <c r="F1445" s="16"/>
      <c r="G1445" s="16"/>
      <c r="H1445" s="16"/>
      <c r="I1445" s="16"/>
      <c r="J1445" s="16"/>
      <c r="K1445" s="16"/>
      <c r="L1445" s="32"/>
      <c r="M1445" s="16"/>
      <c r="N1445" s="16"/>
      <c r="O1445" s="16"/>
      <c r="P1445" s="16"/>
      <c r="Y1445" s="20"/>
      <c r="Z1445" s="20"/>
      <c r="AA1445" s="20"/>
      <c r="AB1445" s="20"/>
      <c r="AC1445" s="20"/>
      <c r="AD1445" s="20"/>
    </row>
    <row r="1446" spans="3:30" s="1" customFormat="1">
      <c r="C1446" s="16"/>
      <c r="D1446" s="16"/>
      <c r="E1446" s="32"/>
      <c r="F1446" s="16"/>
      <c r="G1446" s="16"/>
      <c r="H1446" s="16"/>
      <c r="I1446" s="16"/>
      <c r="J1446" s="16"/>
      <c r="K1446" s="16"/>
      <c r="L1446" s="32"/>
      <c r="M1446" s="16"/>
      <c r="N1446" s="16"/>
      <c r="O1446" s="16"/>
      <c r="P1446" s="16"/>
      <c r="Y1446" s="20"/>
      <c r="Z1446" s="20"/>
      <c r="AA1446" s="20"/>
      <c r="AB1446" s="20"/>
      <c r="AC1446" s="20"/>
      <c r="AD1446" s="20"/>
    </row>
    <row r="1447" spans="3:30" s="1" customFormat="1">
      <c r="C1447" s="16"/>
      <c r="D1447" s="16"/>
      <c r="E1447" s="32"/>
      <c r="F1447" s="16"/>
      <c r="G1447" s="16"/>
      <c r="H1447" s="16"/>
      <c r="I1447" s="16"/>
      <c r="J1447" s="16"/>
      <c r="K1447" s="16"/>
      <c r="L1447" s="32"/>
      <c r="M1447" s="16"/>
      <c r="N1447" s="16"/>
      <c r="O1447" s="16"/>
      <c r="P1447" s="16"/>
      <c r="Y1447" s="20"/>
      <c r="Z1447" s="20"/>
      <c r="AA1447" s="20"/>
      <c r="AB1447" s="20"/>
      <c r="AC1447" s="20"/>
      <c r="AD1447" s="20"/>
    </row>
    <row r="1448" spans="3:30" s="1" customFormat="1">
      <c r="C1448" s="16"/>
      <c r="D1448" s="16"/>
      <c r="E1448" s="32"/>
      <c r="F1448" s="16"/>
      <c r="G1448" s="16"/>
      <c r="H1448" s="16"/>
      <c r="I1448" s="16"/>
      <c r="J1448" s="16"/>
      <c r="K1448" s="16"/>
      <c r="L1448" s="32"/>
      <c r="M1448" s="16"/>
      <c r="N1448" s="16"/>
      <c r="O1448" s="16"/>
      <c r="P1448" s="16"/>
      <c r="Y1448" s="20"/>
      <c r="Z1448" s="20"/>
      <c r="AA1448" s="20"/>
      <c r="AB1448" s="20"/>
      <c r="AC1448" s="20"/>
      <c r="AD1448" s="20"/>
    </row>
    <row r="1449" spans="3:30" s="1" customFormat="1">
      <c r="C1449" s="16"/>
      <c r="D1449" s="16"/>
      <c r="E1449" s="32"/>
      <c r="F1449" s="16"/>
      <c r="G1449" s="16"/>
      <c r="H1449" s="16"/>
      <c r="I1449" s="16"/>
      <c r="J1449" s="16"/>
      <c r="K1449" s="16"/>
      <c r="L1449" s="32"/>
      <c r="M1449" s="16"/>
      <c r="N1449" s="16"/>
      <c r="O1449" s="16"/>
      <c r="P1449" s="16"/>
      <c r="Y1449" s="20"/>
      <c r="Z1449" s="20"/>
      <c r="AA1449" s="20"/>
      <c r="AB1449" s="20"/>
      <c r="AC1449" s="20"/>
      <c r="AD1449" s="20"/>
    </row>
    <row r="1450" spans="3:30" s="1" customFormat="1">
      <c r="C1450" s="16"/>
      <c r="D1450" s="16"/>
      <c r="E1450" s="32"/>
      <c r="F1450" s="16"/>
      <c r="G1450" s="16"/>
      <c r="H1450" s="16"/>
      <c r="I1450" s="16"/>
      <c r="J1450" s="16"/>
      <c r="K1450" s="16"/>
      <c r="L1450" s="32"/>
      <c r="M1450" s="16"/>
      <c r="N1450" s="16"/>
      <c r="O1450" s="16"/>
      <c r="P1450" s="16"/>
      <c r="Y1450" s="20"/>
      <c r="Z1450" s="20"/>
      <c r="AA1450" s="20"/>
      <c r="AB1450" s="20"/>
      <c r="AC1450" s="20"/>
      <c r="AD1450" s="20"/>
    </row>
    <row r="1451" spans="3:30" s="1" customFormat="1">
      <c r="C1451" s="16"/>
      <c r="D1451" s="16"/>
      <c r="E1451" s="32"/>
      <c r="F1451" s="16"/>
      <c r="G1451" s="16"/>
      <c r="H1451" s="16"/>
      <c r="I1451" s="16"/>
      <c r="J1451" s="16"/>
      <c r="K1451" s="16"/>
      <c r="L1451" s="32"/>
      <c r="M1451" s="16"/>
      <c r="N1451" s="16"/>
      <c r="O1451" s="16"/>
      <c r="P1451" s="16"/>
      <c r="Y1451" s="20"/>
      <c r="Z1451" s="20"/>
      <c r="AA1451" s="20"/>
      <c r="AB1451" s="20"/>
      <c r="AC1451" s="20"/>
      <c r="AD1451" s="20"/>
    </row>
    <row r="1452" spans="3:30" s="1" customFormat="1">
      <c r="C1452" s="16"/>
      <c r="D1452" s="16"/>
      <c r="E1452" s="32"/>
      <c r="F1452" s="16"/>
      <c r="G1452" s="16"/>
      <c r="H1452" s="16"/>
      <c r="I1452" s="16"/>
      <c r="J1452" s="16"/>
      <c r="K1452" s="16"/>
      <c r="L1452" s="32"/>
      <c r="M1452" s="16"/>
      <c r="N1452" s="16"/>
      <c r="O1452" s="16"/>
      <c r="P1452" s="16"/>
      <c r="Y1452" s="20"/>
      <c r="Z1452" s="20"/>
      <c r="AA1452" s="20"/>
      <c r="AB1452" s="20"/>
      <c r="AC1452" s="20"/>
      <c r="AD1452" s="20"/>
    </row>
    <row r="1453" spans="3:30" s="1" customFormat="1">
      <c r="C1453" s="16"/>
      <c r="D1453" s="16"/>
      <c r="E1453" s="32"/>
      <c r="F1453" s="16"/>
      <c r="G1453" s="16"/>
      <c r="H1453" s="16"/>
      <c r="I1453" s="16"/>
      <c r="J1453" s="16"/>
      <c r="K1453" s="16"/>
      <c r="L1453" s="32"/>
      <c r="M1453" s="16"/>
      <c r="N1453" s="16"/>
      <c r="O1453" s="16"/>
      <c r="P1453" s="16"/>
      <c r="Y1453" s="20"/>
      <c r="Z1453" s="20"/>
      <c r="AA1453" s="20"/>
      <c r="AB1453" s="20"/>
      <c r="AC1453" s="20"/>
      <c r="AD1453" s="20"/>
    </row>
    <row r="1454" spans="3:30" s="1" customFormat="1">
      <c r="C1454" s="16"/>
      <c r="D1454" s="16"/>
      <c r="E1454" s="32"/>
      <c r="F1454" s="16"/>
      <c r="G1454" s="16"/>
      <c r="H1454" s="16"/>
      <c r="I1454" s="16"/>
      <c r="J1454" s="16"/>
      <c r="K1454" s="16"/>
      <c r="L1454" s="32"/>
      <c r="M1454" s="16"/>
      <c r="N1454" s="16"/>
      <c r="O1454" s="16"/>
      <c r="P1454" s="16"/>
      <c r="Y1454" s="20"/>
      <c r="Z1454" s="20"/>
      <c r="AA1454" s="20"/>
      <c r="AB1454" s="20"/>
      <c r="AC1454" s="20"/>
      <c r="AD1454" s="20"/>
    </row>
    <row r="1455" spans="3:30" s="1" customFormat="1">
      <c r="C1455" s="16"/>
      <c r="D1455" s="16"/>
      <c r="E1455" s="32"/>
      <c r="F1455" s="16"/>
      <c r="G1455" s="16"/>
      <c r="H1455" s="16"/>
      <c r="I1455" s="16"/>
      <c r="J1455" s="16"/>
      <c r="K1455" s="16"/>
      <c r="L1455" s="32"/>
      <c r="M1455" s="16"/>
      <c r="N1455" s="16"/>
      <c r="O1455" s="16"/>
      <c r="P1455" s="16"/>
      <c r="Y1455" s="20"/>
      <c r="Z1455" s="20"/>
      <c r="AA1455" s="20"/>
      <c r="AB1455" s="20"/>
      <c r="AC1455" s="20"/>
      <c r="AD1455" s="20"/>
    </row>
    <row r="1456" spans="3:30" s="1" customFormat="1">
      <c r="C1456" s="16"/>
      <c r="D1456" s="16"/>
      <c r="E1456" s="32"/>
      <c r="F1456" s="16"/>
      <c r="G1456" s="16"/>
      <c r="H1456" s="16"/>
      <c r="I1456" s="16"/>
      <c r="J1456" s="16"/>
      <c r="K1456" s="16"/>
      <c r="L1456" s="32"/>
      <c r="M1456" s="16"/>
      <c r="N1456" s="16"/>
      <c r="O1456" s="16"/>
      <c r="P1456" s="16"/>
      <c r="Y1456" s="20"/>
      <c r="Z1456" s="20"/>
      <c r="AA1456" s="20"/>
      <c r="AB1456" s="20"/>
      <c r="AC1456" s="20"/>
      <c r="AD1456" s="20"/>
    </row>
    <row r="1457" spans="3:30" s="1" customFormat="1">
      <c r="C1457" s="16"/>
      <c r="D1457" s="16"/>
      <c r="E1457" s="32"/>
      <c r="F1457" s="16"/>
      <c r="G1457" s="16"/>
      <c r="H1457" s="16"/>
      <c r="I1457" s="16"/>
      <c r="J1457" s="16"/>
      <c r="K1457" s="16"/>
      <c r="L1457" s="32"/>
      <c r="M1457" s="16"/>
      <c r="N1457" s="16"/>
      <c r="O1457" s="16"/>
      <c r="P1457" s="16"/>
      <c r="Y1457" s="20"/>
      <c r="Z1457" s="20"/>
      <c r="AA1457" s="20"/>
      <c r="AB1457" s="20"/>
      <c r="AC1457" s="20"/>
      <c r="AD1457" s="20"/>
    </row>
    <row r="1458" spans="3:30" s="1" customFormat="1">
      <c r="C1458" s="16"/>
      <c r="D1458" s="16"/>
      <c r="E1458" s="32"/>
      <c r="F1458" s="16"/>
      <c r="G1458" s="16"/>
      <c r="H1458" s="16"/>
      <c r="I1458" s="16"/>
      <c r="J1458" s="16"/>
      <c r="K1458" s="16"/>
      <c r="L1458" s="32"/>
      <c r="M1458" s="16"/>
      <c r="N1458" s="16"/>
      <c r="O1458" s="16"/>
      <c r="P1458" s="16"/>
      <c r="Y1458" s="20"/>
      <c r="Z1458" s="20"/>
      <c r="AA1458" s="20"/>
      <c r="AB1458" s="20"/>
      <c r="AC1458" s="20"/>
      <c r="AD1458" s="20"/>
    </row>
    <row r="1459" spans="3:30" s="1" customFormat="1">
      <c r="C1459" s="16"/>
      <c r="D1459" s="16"/>
      <c r="E1459" s="32"/>
      <c r="F1459" s="16"/>
      <c r="G1459" s="16"/>
      <c r="H1459" s="16"/>
      <c r="I1459" s="16"/>
      <c r="J1459" s="16"/>
      <c r="K1459" s="16"/>
      <c r="L1459" s="32"/>
      <c r="M1459" s="16"/>
      <c r="N1459" s="16"/>
      <c r="O1459" s="16"/>
      <c r="P1459" s="16"/>
      <c r="Y1459" s="20"/>
      <c r="Z1459" s="20"/>
      <c r="AA1459" s="20"/>
      <c r="AB1459" s="20"/>
      <c r="AC1459" s="20"/>
      <c r="AD1459" s="20"/>
    </row>
    <row r="1460" spans="3:30" s="1" customFormat="1">
      <c r="C1460" s="16"/>
      <c r="D1460" s="16"/>
      <c r="E1460" s="32"/>
      <c r="F1460" s="16"/>
      <c r="G1460" s="16"/>
      <c r="H1460" s="16"/>
      <c r="I1460" s="16"/>
      <c r="J1460" s="16"/>
      <c r="K1460" s="16"/>
      <c r="L1460" s="32"/>
      <c r="M1460" s="16"/>
      <c r="N1460" s="16"/>
      <c r="O1460" s="16"/>
      <c r="P1460" s="16"/>
      <c r="Y1460" s="20"/>
      <c r="Z1460" s="20"/>
      <c r="AA1460" s="20"/>
      <c r="AB1460" s="20"/>
      <c r="AC1460" s="20"/>
      <c r="AD1460" s="20"/>
    </row>
    <row r="1461" spans="3:30" s="1" customFormat="1">
      <c r="C1461" s="16"/>
      <c r="D1461" s="16"/>
      <c r="E1461" s="32"/>
      <c r="F1461" s="16"/>
      <c r="G1461" s="16"/>
      <c r="H1461" s="16"/>
      <c r="I1461" s="16"/>
      <c r="J1461" s="16"/>
      <c r="K1461" s="16"/>
      <c r="L1461" s="32"/>
      <c r="M1461" s="16"/>
      <c r="N1461" s="16"/>
      <c r="O1461" s="16"/>
      <c r="P1461" s="16"/>
      <c r="Y1461" s="20"/>
      <c r="Z1461" s="20"/>
      <c r="AA1461" s="20"/>
      <c r="AB1461" s="20"/>
      <c r="AC1461" s="20"/>
      <c r="AD1461" s="20"/>
    </row>
    <row r="1462" spans="3:30" s="1" customFormat="1">
      <c r="C1462" s="16"/>
      <c r="D1462" s="16"/>
      <c r="E1462" s="32"/>
      <c r="F1462" s="16"/>
      <c r="G1462" s="16"/>
      <c r="H1462" s="16"/>
      <c r="I1462" s="16"/>
      <c r="J1462" s="16"/>
      <c r="K1462" s="16"/>
      <c r="L1462" s="32"/>
      <c r="M1462" s="16"/>
      <c r="N1462" s="16"/>
      <c r="O1462" s="16"/>
      <c r="P1462" s="16"/>
      <c r="Y1462" s="20"/>
      <c r="Z1462" s="20"/>
      <c r="AA1462" s="20"/>
      <c r="AB1462" s="20"/>
      <c r="AC1462" s="20"/>
      <c r="AD1462" s="20"/>
    </row>
    <row r="1463" spans="3:30" s="1" customFormat="1">
      <c r="C1463" s="16"/>
      <c r="D1463" s="16"/>
      <c r="E1463" s="32"/>
      <c r="F1463" s="16"/>
      <c r="G1463" s="16"/>
      <c r="H1463" s="16"/>
      <c r="I1463" s="16"/>
      <c r="J1463" s="16"/>
      <c r="K1463" s="16"/>
      <c r="L1463" s="32"/>
      <c r="M1463" s="16"/>
      <c r="N1463" s="16"/>
      <c r="O1463" s="16"/>
      <c r="P1463" s="16"/>
      <c r="Y1463" s="20"/>
      <c r="Z1463" s="20"/>
      <c r="AA1463" s="20"/>
      <c r="AB1463" s="20"/>
      <c r="AC1463" s="20"/>
      <c r="AD1463" s="20"/>
    </row>
    <row r="1464" spans="3:30" s="1" customFormat="1">
      <c r="C1464" s="16"/>
      <c r="D1464" s="16"/>
      <c r="E1464" s="32"/>
      <c r="F1464" s="16"/>
      <c r="G1464" s="16"/>
      <c r="H1464" s="16"/>
      <c r="I1464" s="16"/>
      <c r="J1464" s="16"/>
      <c r="K1464" s="16"/>
      <c r="L1464" s="32"/>
      <c r="M1464" s="16"/>
      <c r="N1464" s="16"/>
      <c r="O1464" s="16"/>
      <c r="P1464" s="16"/>
      <c r="Y1464" s="20"/>
      <c r="Z1464" s="20"/>
      <c r="AA1464" s="20"/>
      <c r="AB1464" s="20"/>
      <c r="AC1464" s="20"/>
      <c r="AD1464" s="20"/>
    </row>
    <row r="1465" spans="3:30" s="1" customFormat="1">
      <c r="C1465" s="16"/>
      <c r="D1465" s="16"/>
      <c r="E1465" s="32"/>
      <c r="F1465" s="16"/>
      <c r="G1465" s="16"/>
      <c r="H1465" s="16"/>
      <c r="I1465" s="16"/>
      <c r="J1465" s="16"/>
      <c r="K1465" s="16"/>
      <c r="L1465" s="32"/>
      <c r="M1465" s="16"/>
      <c r="N1465" s="16"/>
      <c r="O1465" s="16"/>
      <c r="P1465" s="16"/>
      <c r="Y1465" s="20"/>
      <c r="Z1465" s="20"/>
      <c r="AA1465" s="20"/>
      <c r="AB1465" s="20"/>
      <c r="AC1465" s="20"/>
      <c r="AD1465" s="20"/>
    </row>
    <row r="1466" spans="3:30" s="1" customFormat="1">
      <c r="C1466" s="16"/>
      <c r="D1466" s="16"/>
      <c r="E1466" s="32"/>
      <c r="F1466" s="16"/>
      <c r="G1466" s="16"/>
      <c r="H1466" s="16"/>
      <c r="I1466" s="16"/>
      <c r="J1466" s="16"/>
      <c r="K1466" s="16"/>
      <c r="L1466" s="32"/>
      <c r="M1466" s="16"/>
      <c r="N1466" s="16"/>
      <c r="O1466" s="16"/>
      <c r="P1466" s="16"/>
      <c r="Y1466" s="20"/>
      <c r="Z1466" s="20"/>
      <c r="AA1466" s="20"/>
      <c r="AB1466" s="20"/>
      <c r="AC1466" s="20"/>
      <c r="AD1466" s="20"/>
    </row>
    <row r="1467" spans="3:30" s="1" customFormat="1">
      <c r="C1467" s="16"/>
      <c r="D1467" s="16"/>
      <c r="E1467" s="32"/>
      <c r="F1467" s="16"/>
      <c r="G1467" s="16"/>
      <c r="H1467" s="16"/>
      <c r="I1467" s="16"/>
      <c r="J1467" s="16"/>
      <c r="K1467" s="16"/>
      <c r="L1467" s="32"/>
      <c r="M1467" s="16"/>
      <c r="N1467" s="16"/>
      <c r="O1467" s="16"/>
      <c r="P1467" s="16"/>
      <c r="Y1467" s="20"/>
      <c r="Z1467" s="20"/>
      <c r="AA1467" s="20"/>
      <c r="AB1467" s="20"/>
      <c r="AC1467" s="20"/>
      <c r="AD1467" s="20"/>
    </row>
    <row r="1468" spans="3:30" s="1" customFormat="1">
      <c r="C1468" s="16"/>
      <c r="D1468" s="16"/>
      <c r="E1468" s="32"/>
      <c r="F1468" s="16"/>
      <c r="G1468" s="16"/>
      <c r="H1468" s="16"/>
      <c r="I1468" s="16"/>
      <c r="J1468" s="16"/>
      <c r="K1468" s="16"/>
      <c r="L1468" s="32"/>
      <c r="M1468" s="16"/>
      <c r="N1468" s="16"/>
      <c r="O1468" s="16"/>
      <c r="P1468" s="16"/>
      <c r="Y1468" s="20"/>
      <c r="Z1468" s="20"/>
      <c r="AA1468" s="20"/>
      <c r="AB1468" s="20"/>
      <c r="AC1468" s="20"/>
      <c r="AD1468" s="20"/>
    </row>
    <row r="1469" spans="3:30" s="1" customFormat="1">
      <c r="C1469" s="16"/>
      <c r="D1469" s="16"/>
      <c r="E1469" s="32"/>
      <c r="F1469" s="16"/>
      <c r="G1469" s="16"/>
      <c r="H1469" s="16"/>
      <c r="I1469" s="16"/>
      <c r="J1469" s="16"/>
      <c r="K1469" s="16"/>
      <c r="L1469" s="32"/>
      <c r="M1469" s="16"/>
      <c r="N1469" s="16"/>
      <c r="O1469" s="16"/>
      <c r="P1469" s="16"/>
      <c r="Y1469" s="20"/>
      <c r="Z1469" s="20"/>
      <c r="AA1469" s="20"/>
      <c r="AB1469" s="20"/>
      <c r="AC1469" s="20"/>
      <c r="AD1469" s="20"/>
    </row>
    <row r="1470" spans="3:30" s="1" customFormat="1">
      <c r="C1470" s="16"/>
      <c r="D1470" s="16"/>
      <c r="E1470" s="32"/>
      <c r="F1470" s="16"/>
      <c r="G1470" s="16"/>
      <c r="H1470" s="16"/>
      <c r="I1470" s="16"/>
      <c r="J1470" s="16"/>
      <c r="K1470" s="16"/>
      <c r="L1470" s="32"/>
      <c r="M1470" s="16"/>
      <c r="N1470" s="16"/>
      <c r="O1470" s="16"/>
      <c r="P1470" s="16"/>
      <c r="Y1470" s="20"/>
      <c r="Z1470" s="20"/>
      <c r="AA1470" s="20"/>
      <c r="AB1470" s="20"/>
      <c r="AC1470" s="20"/>
      <c r="AD1470" s="20"/>
    </row>
    <row r="1471" spans="3:30" s="1" customFormat="1">
      <c r="C1471" s="16"/>
      <c r="D1471" s="16"/>
      <c r="E1471" s="32"/>
      <c r="F1471" s="16"/>
      <c r="G1471" s="16"/>
      <c r="H1471" s="16"/>
      <c r="I1471" s="16"/>
      <c r="J1471" s="16"/>
      <c r="K1471" s="16"/>
      <c r="L1471" s="32"/>
      <c r="M1471" s="16"/>
      <c r="N1471" s="16"/>
      <c r="O1471" s="16"/>
      <c r="P1471" s="16"/>
      <c r="Y1471" s="20"/>
      <c r="Z1471" s="20"/>
      <c r="AA1471" s="20"/>
      <c r="AB1471" s="20"/>
      <c r="AC1471" s="20"/>
      <c r="AD1471" s="20"/>
    </row>
    <row r="1472" spans="3:30" s="1" customFormat="1">
      <c r="C1472" s="16"/>
      <c r="D1472" s="16"/>
      <c r="E1472" s="32"/>
      <c r="F1472" s="16"/>
      <c r="G1472" s="16"/>
      <c r="H1472" s="16"/>
      <c r="I1472" s="16"/>
      <c r="J1472" s="16"/>
      <c r="K1472" s="16"/>
      <c r="L1472" s="32"/>
      <c r="M1472" s="16"/>
      <c r="N1472" s="16"/>
      <c r="O1472" s="16"/>
      <c r="P1472" s="16"/>
      <c r="Y1472" s="20"/>
      <c r="Z1472" s="20"/>
      <c r="AA1472" s="20"/>
      <c r="AB1472" s="20"/>
      <c r="AC1472" s="20"/>
      <c r="AD1472" s="20"/>
    </row>
    <row r="1473" spans="3:30" s="1" customFormat="1">
      <c r="C1473" s="16"/>
      <c r="D1473" s="16"/>
      <c r="E1473" s="32"/>
      <c r="F1473" s="16"/>
      <c r="G1473" s="16"/>
      <c r="H1473" s="16"/>
      <c r="I1473" s="16"/>
      <c r="J1473" s="16"/>
      <c r="K1473" s="16"/>
      <c r="L1473" s="32"/>
      <c r="M1473" s="16"/>
      <c r="N1473" s="16"/>
      <c r="O1473" s="16"/>
      <c r="P1473" s="16"/>
      <c r="Y1473" s="20"/>
      <c r="Z1473" s="20"/>
      <c r="AA1473" s="20"/>
      <c r="AB1473" s="20"/>
      <c r="AC1473" s="20"/>
      <c r="AD1473" s="20"/>
    </row>
    <row r="1474" spans="3:30" s="1" customFormat="1">
      <c r="C1474" s="16"/>
      <c r="D1474" s="16"/>
      <c r="E1474" s="32"/>
      <c r="F1474" s="16"/>
      <c r="G1474" s="16"/>
      <c r="H1474" s="16"/>
      <c r="I1474" s="16"/>
      <c r="J1474" s="16"/>
      <c r="K1474" s="16"/>
      <c r="L1474" s="32"/>
      <c r="M1474" s="16"/>
      <c r="N1474" s="16"/>
      <c r="O1474" s="16"/>
      <c r="P1474" s="16"/>
      <c r="Y1474" s="20"/>
      <c r="Z1474" s="20"/>
      <c r="AA1474" s="20"/>
      <c r="AB1474" s="20"/>
      <c r="AC1474" s="20"/>
      <c r="AD1474" s="20"/>
    </row>
    <row r="1475" spans="3:30" s="1" customFormat="1">
      <c r="C1475" s="16"/>
      <c r="D1475" s="16"/>
      <c r="E1475" s="32"/>
      <c r="F1475" s="16"/>
      <c r="G1475" s="16"/>
      <c r="H1475" s="16"/>
      <c r="I1475" s="16"/>
      <c r="J1475" s="16"/>
      <c r="K1475" s="16"/>
      <c r="L1475" s="32"/>
      <c r="M1475" s="16"/>
      <c r="N1475" s="16"/>
      <c r="O1475" s="16"/>
      <c r="P1475" s="16"/>
      <c r="Y1475" s="20"/>
      <c r="Z1475" s="20"/>
      <c r="AA1475" s="20"/>
      <c r="AB1475" s="20"/>
      <c r="AC1475" s="20"/>
      <c r="AD1475" s="20"/>
    </row>
    <row r="1476" spans="3:30" s="1" customFormat="1">
      <c r="C1476" s="16"/>
      <c r="D1476" s="16"/>
      <c r="E1476" s="32"/>
      <c r="F1476" s="16"/>
      <c r="G1476" s="16"/>
      <c r="H1476" s="16"/>
      <c r="I1476" s="16"/>
      <c r="J1476" s="16"/>
      <c r="K1476" s="16"/>
      <c r="L1476" s="32"/>
      <c r="M1476" s="16"/>
      <c r="N1476" s="16"/>
      <c r="O1476" s="16"/>
      <c r="P1476" s="16"/>
      <c r="Y1476" s="20"/>
      <c r="Z1476" s="20"/>
      <c r="AA1476" s="20"/>
      <c r="AB1476" s="20"/>
      <c r="AC1476" s="20"/>
      <c r="AD1476" s="20"/>
    </row>
    <row r="1477" spans="3:30" s="1" customFormat="1">
      <c r="C1477" s="16"/>
      <c r="D1477" s="16"/>
      <c r="E1477" s="32"/>
      <c r="F1477" s="16"/>
      <c r="G1477" s="16"/>
      <c r="H1477" s="16"/>
      <c r="I1477" s="16"/>
      <c r="J1477" s="16"/>
      <c r="K1477" s="16"/>
      <c r="L1477" s="32"/>
      <c r="M1477" s="16"/>
      <c r="N1477" s="16"/>
      <c r="O1477" s="16"/>
      <c r="P1477" s="16"/>
      <c r="Y1477" s="20"/>
      <c r="Z1477" s="20"/>
      <c r="AA1477" s="20"/>
      <c r="AB1477" s="20"/>
      <c r="AC1477" s="20"/>
      <c r="AD1477" s="20"/>
    </row>
    <row r="1478" spans="3:30" s="1" customFormat="1">
      <c r="C1478" s="16"/>
      <c r="D1478" s="16"/>
      <c r="E1478" s="32"/>
      <c r="F1478" s="16"/>
      <c r="G1478" s="16"/>
      <c r="H1478" s="16"/>
      <c r="I1478" s="16"/>
      <c r="J1478" s="16"/>
      <c r="K1478" s="16"/>
      <c r="L1478" s="32"/>
      <c r="M1478" s="16"/>
      <c r="N1478" s="16"/>
      <c r="O1478" s="16"/>
      <c r="P1478" s="16"/>
      <c r="Y1478" s="20"/>
      <c r="Z1478" s="20"/>
      <c r="AA1478" s="20"/>
      <c r="AB1478" s="20"/>
      <c r="AC1478" s="20"/>
      <c r="AD1478" s="20"/>
    </row>
    <row r="1479" spans="3:30" s="1" customFormat="1">
      <c r="C1479" s="16"/>
      <c r="D1479" s="16"/>
      <c r="E1479" s="32"/>
      <c r="F1479" s="16"/>
      <c r="G1479" s="16"/>
      <c r="H1479" s="16"/>
      <c r="I1479" s="16"/>
      <c r="J1479" s="16"/>
      <c r="K1479" s="16"/>
      <c r="L1479" s="32"/>
      <c r="M1479" s="16"/>
      <c r="N1479" s="16"/>
      <c r="O1479" s="16"/>
      <c r="P1479" s="16"/>
      <c r="Y1479" s="20"/>
      <c r="Z1479" s="20"/>
      <c r="AA1479" s="20"/>
      <c r="AB1479" s="20"/>
      <c r="AC1479" s="20"/>
      <c r="AD1479" s="20"/>
    </row>
    <row r="1480" spans="3:30" s="1" customFormat="1">
      <c r="C1480" s="16"/>
      <c r="D1480" s="16"/>
      <c r="E1480" s="32"/>
      <c r="F1480" s="16"/>
      <c r="G1480" s="16"/>
      <c r="H1480" s="16"/>
      <c r="I1480" s="16"/>
      <c r="J1480" s="16"/>
      <c r="K1480" s="16"/>
      <c r="L1480" s="32"/>
      <c r="M1480" s="16"/>
      <c r="N1480" s="16"/>
      <c r="O1480" s="16"/>
      <c r="P1480" s="16"/>
      <c r="Y1480" s="20"/>
      <c r="Z1480" s="20"/>
      <c r="AA1480" s="20"/>
      <c r="AB1480" s="20"/>
      <c r="AC1480" s="20"/>
      <c r="AD1480" s="20"/>
    </row>
    <row r="1481" spans="3:30" s="1" customFormat="1">
      <c r="C1481" s="16"/>
      <c r="D1481" s="16"/>
      <c r="E1481" s="32"/>
      <c r="F1481" s="16"/>
      <c r="G1481" s="16"/>
      <c r="H1481" s="16"/>
      <c r="I1481" s="16"/>
      <c r="J1481" s="16"/>
      <c r="K1481" s="16"/>
      <c r="L1481" s="32"/>
      <c r="M1481" s="16"/>
      <c r="N1481" s="16"/>
      <c r="O1481" s="16"/>
      <c r="P1481" s="16"/>
      <c r="Y1481" s="20"/>
      <c r="Z1481" s="20"/>
      <c r="AA1481" s="20"/>
      <c r="AB1481" s="20"/>
      <c r="AC1481" s="20"/>
      <c r="AD1481" s="20"/>
    </row>
    <row r="1482" spans="3:30" s="1" customFormat="1">
      <c r="C1482" s="16"/>
      <c r="D1482" s="16"/>
      <c r="E1482" s="32"/>
      <c r="F1482" s="16"/>
      <c r="G1482" s="16"/>
      <c r="H1482" s="16"/>
      <c r="I1482" s="16"/>
      <c r="J1482" s="16"/>
      <c r="K1482" s="16"/>
      <c r="L1482" s="32"/>
      <c r="M1482" s="16"/>
      <c r="N1482" s="16"/>
      <c r="O1482" s="16"/>
      <c r="P1482" s="16"/>
      <c r="Y1482" s="20"/>
      <c r="Z1482" s="20"/>
      <c r="AA1482" s="20"/>
      <c r="AB1482" s="20"/>
      <c r="AC1482" s="20"/>
      <c r="AD1482" s="20"/>
    </row>
    <row r="1483" spans="3:30" s="1" customFormat="1">
      <c r="C1483" s="16"/>
      <c r="D1483" s="16"/>
      <c r="E1483" s="32"/>
      <c r="F1483" s="16"/>
      <c r="G1483" s="16"/>
      <c r="H1483" s="16"/>
      <c r="I1483" s="16"/>
      <c r="J1483" s="16"/>
      <c r="K1483" s="16"/>
      <c r="L1483" s="32"/>
      <c r="M1483" s="16"/>
      <c r="N1483" s="16"/>
      <c r="O1483" s="16"/>
      <c r="P1483" s="16"/>
      <c r="Y1483" s="20"/>
      <c r="Z1483" s="20"/>
      <c r="AA1483" s="20"/>
      <c r="AB1483" s="20"/>
      <c r="AC1483" s="20"/>
      <c r="AD1483" s="20"/>
    </row>
    <row r="1484" spans="3:30" s="1" customFormat="1">
      <c r="C1484" s="16"/>
      <c r="D1484" s="16"/>
      <c r="E1484" s="32"/>
      <c r="F1484" s="16"/>
      <c r="G1484" s="16"/>
      <c r="H1484" s="16"/>
      <c r="I1484" s="16"/>
      <c r="J1484" s="16"/>
      <c r="K1484" s="16"/>
      <c r="L1484" s="32"/>
      <c r="M1484" s="16"/>
      <c r="N1484" s="16"/>
      <c r="O1484" s="16"/>
      <c r="P1484" s="16"/>
      <c r="Y1484" s="20"/>
      <c r="Z1484" s="20"/>
      <c r="AA1484" s="20"/>
      <c r="AB1484" s="20"/>
      <c r="AC1484" s="20"/>
      <c r="AD1484" s="20"/>
    </row>
    <row r="1485" spans="3:30" s="1" customFormat="1">
      <c r="C1485" s="16"/>
      <c r="D1485" s="16"/>
      <c r="E1485" s="32"/>
      <c r="F1485" s="16"/>
      <c r="G1485" s="16"/>
      <c r="H1485" s="16"/>
      <c r="I1485" s="16"/>
      <c r="J1485" s="16"/>
      <c r="K1485" s="16"/>
      <c r="L1485" s="32"/>
      <c r="M1485" s="16"/>
      <c r="N1485" s="16"/>
      <c r="O1485" s="16"/>
      <c r="P1485" s="16"/>
      <c r="Y1485" s="20"/>
      <c r="Z1485" s="20"/>
      <c r="AA1485" s="20"/>
      <c r="AB1485" s="20"/>
      <c r="AC1485" s="20"/>
      <c r="AD1485" s="20"/>
    </row>
    <row r="1486" spans="3:30" s="1" customFormat="1">
      <c r="C1486" s="16"/>
      <c r="D1486" s="16"/>
      <c r="E1486" s="32"/>
      <c r="F1486" s="16"/>
      <c r="G1486" s="16"/>
      <c r="H1486" s="16"/>
      <c r="I1486" s="16"/>
      <c r="J1486" s="16"/>
      <c r="K1486" s="16"/>
      <c r="L1486" s="32"/>
      <c r="M1486" s="16"/>
      <c r="N1486" s="16"/>
      <c r="O1486" s="16"/>
      <c r="P1486" s="16"/>
      <c r="Y1486" s="20"/>
      <c r="Z1486" s="20"/>
      <c r="AA1486" s="20"/>
      <c r="AB1486" s="20"/>
      <c r="AC1486" s="20"/>
      <c r="AD1486" s="20"/>
    </row>
    <row r="1487" spans="3:30" s="1" customFormat="1">
      <c r="C1487" s="16"/>
      <c r="D1487" s="16"/>
      <c r="E1487" s="32"/>
      <c r="F1487" s="16"/>
      <c r="G1487" s="16"/>
      <c r="H1487" s="16"/>
      <c r="I1487" s="16"/>
      <c r="J1487" s="16"/>
      <c r="K1487" s="16"/>
      <c r="L1487" s="32"/>
      <c r="M1487" s="16"/>
      <c r="N1487" s="16"/>
      <c r="O1487" s="16"/>
      <c r="P1487" s="16"/>
      <c r="Y1487" s="20"/>
      <c r="Z1487" s="20"/>
      <c r="AA1487" s="20"/>
      <c r="AB1487" s="20"/>
      <c r="AC1487" s="20"/>
      <c r="AD1487" s="20"/>
    </row>
    <row r="1488" spans="3:30" s="1" customFormat="1">
      <c r="C1488" s="16"/>
      <c r="D1488" s="16"/>
      <c r="E1488" s="32"/>
      <c r="F1488" s="16"/>
      <c r="G1488" s="16"/>
      <c r="H1488" s="16"/>
      <c r="I1488" s="16"/>
      <c r="J1488" s="16"/>
      <c r="K1488" s="16"/>
      <c r="L1488" s="32"/>
      <c r="M1488" s="16"/>
      <c r="N1488" s="16"/>
      <c r="O1488" s="16"/>
      <c r="P1488" s="16"/>
      <c r="Y1488" s="20"/>
      <c r="Z1488" s="20"/>
      <c r="AA1488" s="20"/>
      <c r="AB1488" s="20"/>
      <c r="AC1488" s="20"/>
      <c r="AD1488" s="20"/>
    </row>
    <row r="1489" spans="3:30" s="1" customFormat="1">
      <c r="C1489" s="16"/>
      <c r="D1489" s="16"/>
      <c r="E1489" s="32"/>
      <c r="F1489" s="16"/>
      <c r="G1489" s="16"/>
      <c r="H1489" s="16"/>
      <c r="I1489" s="16"/>
      <c r="J1489" s="16"/>
      <c r="K1489" s="16"/>
      <c r="L1489" s="32"/>
      <c r="M1489" s="16"/>
      <c r="N1489" s="16"/>
      <c r="O1489" s="16"/>
      <c r="P1489" s="16"/>
      <c r="Y1489" s="20"/>
      <c r="Z1489" s="20"/>
      <c r="AA1489" s="20"/>
      <c r="AB1489" s="20"/>
      <c r="AC1489" s="20"/>
      <c r="AD1489" s="20"/>
    </row>
    <row r="1490" spans="3:30" s="1" customFormat="1">
      <c r="C1490" s="16"/>
      <c r="D1490" s="16"/>
      <c r="E1490" s="32"/>
      <c r="F1490" s="16"/>
      <c r="G1490" s="16"/>
      <c r="H1490" s="16"/>
      <c r="I1490" s="16"/>
      <c r="J1490" s="16"/>
      <c r="K1490" s="16"/>
      <c r="L1490" s="32"/>
      <c r="M1490" s="16"/>
      <c r="N1490" s="16"/>
      <c r="O1490" s="16"/>
      <c r="P1490" s="16"/>
      <c r="Y1490" s="20"/>
      <c r="Z1490" s="20"/>
      <c r="AA1490" s="20"/>
      <c r="AB1490" s="20"/>
      <c r="AC1490" s="20"/>
      <c r="AD1490" s="20"/>
    </row>
    <row r="1491" spans="3:30" s="1" customFormat="1">
      <c r="C1491" s="16"/>
      <c r="D1491" s="16"/>
      <c r="E1491" s="32"/>
      <c r="F1491" s="16"/>
      <c r="G1491" s="16"/>
      <c r="H1491" s="16"/>
      <c r="I1491" s="16"/>
      <c r="J1491" s="16"/>
      <c r="K1491" s="16"/>
      <c r="L1491" s="32"/>
      <c r="M1491" s="16"/>
      <c r="N1491" s="16"/>
      <c r="O1491" s="16"/>
      <c r="P1491" s="16"/>
      <c r="Y1491" s="20"/>
      <c r="Z1491" s="20"/>
      <c r="AA1491" s="20"/>
      <c r="AB1491" s="20"/>
      <c r="AC1491" s="20"/>
      <c r="AD1491" s="20"/>
    </row>
    <row r="1492" spans="3:30" s="1" customFormat="1">
      <c r="C1492" s="16"/>
      <c r="D1492" s="16"/>
      <c r="E1492" s="32"/>
      <c r="F1492" s="16"/>
      <c r="G1492" s="16"/>
      <c r="H1492" s="16"/>
      <c r="I1492" s="16"/>
      <c r="J1492" s="16"/>
      <c r="K1492" s="16"/>
      <c r="L1492" s="32"/>
      <c r="M1492" s="16"/>
      <c r="N1492" s="16"/>
      <c r="O1492" s="16"/>
      <c r="P1492" s="16"/>
      <c r="Y1492" s="20"/>
      <c r="Z1492" s="20"/>
      <c r="AA1492" s="20"/>
      <c r="AB1492" s="20"/>
      <c r="AC1492" s="20"/>
      <c r="AD1492" s="20"/>
    </row>
    <row r="1493" spans="3:30" s="1" customFormat="1">
      <c r="C1493" s="16"/>
      <c r="D1493" s="16"/>
      <c r="E1493" s="32"/>
      <c r="F1493" s="16"/>
      <c r="G1493" s="16"/>
      <c r="H1493" s="16"/>
      <c r="I1493" s="16"/>
      <c r="J1493" s="16"/>
      <c r="K1493" s="16"/>
      <c r="L1493" s="32"/>
      <c r="M1493" s="16"/>
      <c r="N1493" s="16"/>
      <c r="O1493" s="16"/>
      <c r="P1493" s="16"/>
      <c r="Y1493" s="20"/>
      <c r="Z1493" s="20"/>
      <c r="AA1493" s="20"/>
      <c r="AB1493" s="20"/>
      <c r="AC1493" s="20"/>
      <c r="AD1493" s="20"/>
    </row>
    <row r="1494" spans="3:30" s="1" customFormat="1">
      <c r="C1494" s="16"/>
      <c r="D1494" s="16"/>
      <c r="E1494" s="32"/>
      <c r="F1494" s="16"/>
      <c r="G1494" s="16"/>
      <c r="H1494" s="16"/>
      <c r="I1494" s="16"/>
      <c r="J1494" s="16"/>
      <c r="K1494" s="16"/>
      <c r="L1494" s="32"/>
      <c r="M1494" s="16"/>
      <c r="N1494" s="16"/>
      <c r="O1494" s="16"/>
      <c r="P1494" s="16"/>
      <c r="Y1494" s="20"/>
      <c r="Z1494" s="20"/>
      <c r="AA1494" s="20"/>
      <c r="AB1494" s="20"/>
      <c r="AC1494" s="20"/>
      <c r="AD1494" s="20"/>
    </row>
    <row r="1495" spans="3:30" s="1" customFormat="1">
      <c r="C1495" s="16"/>
      <c r="D1495" s="16"/>
      <c r="E1495" s="32"/>
      <c r="F1495" s="16"/>
      <c r="G1495" s="16"/>
      <c r="H1495" s="16"/>
      <c r="I1495" s="16"/>
      <c r="J1495" s="16"/>
      <c r="K1495" s="16"/>
      <c r="L1495" s="32"/>
      <c r="M1495" s="16"/>
      <c r="N1495" s="16"/>
      <c r="O1495" s="16"/>
      <c r="P1495" s="16"/>
      <c r="Y1495" s="20"/>
      <c r="Z1495" s="20"/>
      <c r="AA1495" s="20"/>
      <c r="AB1495" s="20"/>
      <c r="AC1495" s="20"/>
      <c r="AD1495" s="20"/>
    </row>
    <row r="1496" spans="3:30" s="1" customFormat="1">
      <c r="C1496" s="16"/>
      <c r="D1496" s="16"/>
      <c r="E1496" s="32"/>
      <c r="F1496" s="16"/>
      <c r="G1496" s="16"/>
      <c r="H1496" s="16"/>
      <c r="I1496" s="16"/>
      <c r="J1496" s="16"/>
      <c r="K1496" s="16"/>
      <c r="L1496" s="32"/>
      <c r="M1496" s="16"/>
      <c r="N1496" s="16"/>
      <c r="O1496" s="16"/>
      <c r="P1496" s="16"/>
      <c r="Y1496" s="20"/>
      <c r="Z1496" s="20"/>
      <c r="AA1496" s="20"/>
      <c r="AB1496" s="20"/>
      <c r="AC1496" s="20"/>
      <c r="AD1496" s="20"/>
    </row>
    <row r="1497" spans="3:30" s="1" customFormat="1">
      <c r="C1497" s="16"/>
      <c r="D1497" s="16"/>
      <c r="E1497" s="32"/>
      <c r="F1497" s="16"/>
      <c r="G1497" s="16"/>
      <c r="H1497" s="16"/>
      <c r="I1497" s="16"/>
      <c r="J1497" s="16"/>
      <c r="K1497" s="16"/>
      <c r="L1497" s="32"/>
      <c r="M1497" s="16"/>
      <c r="N1497" s="16"/>
      <c r="O1497" s="16"/>
      <c r="P1497" s="16"/>
      <c r="Y1497" s="20"/>
      <c r="Z1497" s="20"/>
      <c r="AA1497" s="20"/>
      <c r="AB1497" s="20"/>
      <c r="AC1497" s="20"/>
      <c r="AD1497" s="20"/>
    </row>
    <row r="1498" spans="3:30" s="1" customFormat="1">
      <c r="C1498" s="16"/>
      <c r="D1498" s="16"/>
      <c r="E1498" s="32"/>
      <c r="F1498" s="16"/>
      <c r="G1498" s="16"/>
      <c r="H1498" s="16"/>
      <c r="I1498" s="16"/>
      <c r="J1498" s="16"/>
      <c r="K1498" s="16"/>
      <c r="L1498" s="32"/>
      <c r="M1498" s="16"/>
      <c r="N1498" s="16"/>
      <c r="O1498" s="16"/>
      <c r="P1498" s="16"/>
      <c r="Y1498" s="20"/>
      <c r="Z1498" s="20"/>
      <c r="AA1498" s="20"/>
      <c r="AB1498" s="20"/>
      <c r="AC1498" s="20"/>
      <c r="AD1498" s="20"/>
    </row>
    <row r="1499" spans="3:30" s="1" customFormat="1">
      <c r="C1499" s="16"/>
      <c r="D1499" s="16"/>
      <c r="E1499" s="32"/>
      <c r="F1499" s="16"/>
      <c r="G1499" s="16"/>
      <c r="H1499" s="16"/>
      <c r="I1499" s="16"/>
      <c r="J1499" s="16"/>
      <c r="K1499" s="16"/>
      <c r="L1499" s="32"/>
      <c r="M1499" s="16"/>
      <c r="N1499" s="16"/>
      <c r="O1499" s="16"/>
      <c r="P1499" s="16"/>
      <c r="Y1499" s="20"/>
      <c r="Z1499" s="20"/>
      <c r="AA1499" s="20"/>
      <c r="AB1499" s="20"/>
      <c r="AC1499" s="20"/>
      <c r="AD1499" s="20"/>
    </row>
    <row r="1500" spans="3:30" s="1" customFormat="1">
      <c r="C1500" s="16"/>
      <c r="D1500" s="16"/>
      <c r="E1500" s="32"/>
      <c r="F1500" s="16"/>
      <c r="G1500" s="16"/>
      <c r="H1500" s="16"/>
      <c r="I1500" s="16"/>
      <c r="J1500" s="16"/>
      <c r="K1500" s="16"/>
      <c r="L1500" s="32"/>
      <c r="M1500" s="16"/>
      <c r="N1500" s="16"/>
      <c r="O1500" s="16"/>
      <c r="P1500" s="16"/>
      <c r="Y1500" s="20"/>
      <c r="Z1500" s="20"/>
      <c r="AA1500" s="20"/>
      <c r="AB1500" s="20"/>
      <c r="AC1500" s="20"/>
      <c r="AD1500" s="20"/>
    </row>
    <row r="1501" spans="3:30" s="1" customFormat="1">
      <c r="C1501" s="16"/>
      <c r="D1501" s="16"/>
      <c r="E1501" s="32"/>
      <c r="F1501" s="16"/>
      <c r="G1501" s="16"/>
      <c r="H1501" s="16"/>
      <c r="I1501" s="16"/>
      <c r="J1501" s="16"/>
      <c r="K1501" s="16"/>
      <c r="L1501" s="32"/>
      <c r="M1501" s="16"/>
      <c r="N1501" s="16"/>
      <c r="O1501" s="16"/>
      <c r="P1501" s="16"/>
      <c r="Y1501" s="20"/>
      <c r="Z1501" s="20"/>
      <c r="AA1501" s="20"/>
      <c r="AB1501" s="20"/>
      <c r="AC1501" s="20"/>
      <c r="AD1501" s="20"/>
    </row>
    <row r="1502" spans="3:30" s="1" customFormat="1">
      <c r="C1502" s="16"/>
      <c r="D1502" s="16"/>
      <c r="E1502" s="32"/>
      <c r="F1502" s="16"/>
      <c r="G1502" s="16"/>
      <c r="H1502" s="16"/>
      <c r="I1502" s="16"/>
      <c r="J1502" s="16"/>
      <c r="K1502" s="16"/>
      <c r="L1502" s="32"/>
      <c r="M1502" s="16"/>
      <c r="N1502" s="16"/>
      <c r="O1502" s="16"/>
      <c r="P1502" s="16"/>
      <c r="Y1502" s="20"/>
      <c r="Z1502" s="20"/>
      <c r="AA1502" s="20"/>
      <c r="AB1502" s="20"/>
      <c r="AC1502" s="20"/>
      <c r="AD1502" s="20"/>
    </row>
    <row r="1503" spans="3:30" s="1" customFormat="1">
      <c r="C1503" s="16"/>
      <c r="D1503" s="16"/>
      <c r="E1503" s="32"/>
      <c r="F1503" s="16"/>
      <c r="G1503" s="16"/>
      <c r="H1503" s="16"/>
      <c r="I1503" s="16"/>
      <c r="J1503" s="16"/>
      <c r="K1503" s="16"/>
      <c r="L1503" s="32"/>
      <c r="M1503" s="16"/>
      <c r="N1503" s="16"/>
      <c r="O1503" s="16"/>
      <c r="P1503" s="16"/>
      <c r="Y1503" s="20"/>
      <c r="Z1503" s="20"/>
      <c r="AA1503" s="20"/>
      <c r="AB1503" s="20"/>
      <c r="AC1503" s="20"/>
      <c r="AD1503" s="20"/>
    </row>
    <row r="1504" spans="3:30" s="1" customFormat="1">
      <c r="C1504" s="16"/>
      <c r="D1504" s="16"/>
      <c r="E1504" s="32"/>
      <c r="F1504" s="16"/>
      <c r="G1504" s="16"/>
      <c r="H1504" s="16"/>
      <c r="I1504" s="16"/>
      <c r="J1504" s="16"/>
      <c r="K1504" s="16"/>
      <c r="L1504" s="32"/>
      <c r="M1504" s="16"/>
      <c r="N1504" s="16"/>
      <c r="O1504" s="16"/>
      <c r="P1504" s="16"/>
      <c r="Y1504" s="20"/>
      <c r="Z1504" s="20"/>
      <c r="AA1504" s="20"/>
      <c r="AB1504" s="20"/>
      <c r="AC1504" s="20"/>
      <c r="AD1504" s="20"/>
    </row>
    <row r="1505" spans="3:30" s="1" customFormat="1">
      <c r="C1505" s="16"/>
      <c r="D1505" s="16"/>
      <c r="E1505" s="32"/>
      <c r="F1505" s="16"/>
      <c r="G1505" s="16"/>
      <c r="H1505" s="16"/>
      <c r="I1505" s="16"/>
      <c r="J1505" s="16"/>
      <c r="K1505" s="16"/>
      <c r="L1505" s="32"/>
      <c r="M1505" s="16"/>
      <c r="N1505" s="16"/>
      <c r="O1505" s="16"/>
      <c r="P1505" s="16"/>
      <c r="Y1505" s="20"/>
      <c r="Z1505" s="20"/>
      <c r="AA1505" s="20"/>
      <c r="AB1505" s="20"/>
      <c r="AC1505" s="20"/>
      <c r="AD1505" s="20"/>
    </row>
    <row r="1506" spans="3:30" s="1" customFormat="1">
      <c r="C1506" s="16"/>
      <c r="D1506" s="16"/>
      <c r="E1506" s="32"/>
      <c r="F1506" s="16"/>
      <c r="G1506" s="16"/>
      <c r="H1506" s="16"/>
      <c r="I1506" s="16"/>
      <c r="J1506" s="16"/>
      <c r="K1506" s="16"/>
      <c r="L1506" s="32"/>
      <c r="M1506" s="16"/>
      <c r="N1506" s="16"/>
      <c r="O1506" s="16"/>
      <c r="P1506" s="16"/>
      <c r="Y1506" s="20"/>
      <c r="Z1506" s="20"/>
      <c r="AA1506" s="20"/>
      <c r="AB1506" s="20"/>
      <c r="AC1506" s="20"/>
      <c r="AD1506" s="20"/>
    </row>
    <row r="1507" spans="3:30" s="1" customFormat="1">
      <c r="C1507" s="16"/>
      <c r="D1507" s="16"/>
      <c r="E1507" s="32"/>
      <c r="F1507" s="16"/>
      <c r="G1507" s="16"/>
      <c r="H1507" s="16"/>
      <c r="I1507" s="16"/>
      <c r="J1507" s="16"/>
      <c r="K1507" s="16"/>
      <c r="L1507" s="32"/>
      <c r="M1507" s="16"/>
      <c r="N1507" s="16"/>
      <c r="O1507" s="16"/>
      <c r="P1507" s="16"/>
      <c r="Y1507" s="20"/>
      <c r="Z1507" s="20"/>
      <c r="AA1507" s="20"/>
      <c r="AB1507" s="20"/>
      <c r="AC1507" s="20"/>
      <c r="AD1507" s="20"/>
    </row>
    <row r="1508" spans="3:30" s="1" customFormat="1">
      <c r="C1508" s="16"/>
      <c r="D1508" s="16"/>
      <c r="E1508" s="32"/>
      <c r="F1508" s="16"/>
      <c r="G1508" s="16"/>
      <c r="H1508" s="16"/>
      <c r="I1508" s="16"/>
      <c r="J1508" s="16"/>
      <c r="K1508" s="16"/>
      <c r="L1508" s="32"/>
      <c r="M1508" s="16"/>
      <c r="N1508" s="16"/>
      <c r="O1508" s="16"/>
      <c r="P1508" s="16"/>
      <c r="Y1508" s="20"/>
      <c r="Z1508" s="20"/>
      <c r="AA1508" s="20"/>
      <c r="AB1508" s="20"/>
      <c r="AC1508" s="20"/>
      <c r="AD1508" s="20"/>
    </row>
    <row r="1509" spans="3:30" s="1" customFormat="1">
      <c r="C1509" s="16"/>
      <c r="D1509" s="16"/>
      <c r="E1509" s="32"/>
      <c r="F1509" s="16"/>
      <c r="G1509" s="16"/>
      <c r="H1509" s="16"/>
      <c r="I1509" s="16"/>
      <c r="J1509" s="16"/>
      <c r="K1509" s="16"/>
      <c r="L1509" s="32"/>
      <c r="M1509" s="16"/>
      <c r="N1509" s="16"/>
      <c r="O1509" s="16"/>
      <c r="P1509" s="16"/>
      <c r="Y1509" s="20"/>
      <c r="Z1509" s="20"/>
      <c r="AA1509" s="20"/>
      <c r="AB1509" s="20"/>
      <c r="AC1509" s="20"/>
      <c r="AD1509" s="20"/>
    </row>
    <row r="1510" spans="3:30" s="1" customFormat="1">
      <c r="C1510" s="16"/>
      <c r="D1510" s="16"/>
      <c r="E1510" s="32"/>
      <c r="F1510" s="16"/>
      <c r="G1510" s="16"/>
      <c r="H1510" s="16"/>
      <c r="I1510" s="16"/>
      <c r="J1510" s="16"/>
      <c r="K1510" s="16"/>
      <c r="L1510" s="32"/>
      <c r="M1510" s="16"/>
      <c r="N1510" s="16"/>
      <c r="O1510" s="16"/>
      <c r="P1510" s="16"/>
      <c r="Y1510" s="20"/>
      <c r="Z1510" s="20"/>
      <c r="AA1510" s="20"/>
      <c r="AB1510" s="20"/>
      <c r="AC1510" s="20"/>
      <c r="AD1510" s="20"/>
    </row>
    <row r="1511" spans="3:30" s="1" customFormat="1">
      <c r="C1511" s="16"/>
      <c r="D1511" s="16"/>
      <c r="E1511" s="32"/>
      <c r="F1511" s="16"/>
      <c r="G1511" s="16"/>
      <c r="H1511" s="16"/>
      <c r="I1511" s="16"/>
      <c r="J1511" s="16"/>
      <c r="K1511" s="16"/>
      <c r="L1511" s="32"/>
      <c r="M1511" s="16"/>
      <c r="N1511" s="16"/>
      <c r="O1511" s="16"/>
      <c r="P1511" s="16"/>
      <c r="Y1511" s="20"/>
      <c r="Z1511" s="20"/>
      <c r="AA1511" s="20"/>
      <c r="AB1511" s="20"/>
      <c r="AC1511" s="20"/>
      <c r="AD1511" s="20"/>
    </row>
    <row r="1512" spans="3:30" s="1" customFormat="1">
      <c r="C1512" s="16"/>
      <c r="D1512" s="16"/>
      <c r="E1512" s="32"/>
      <c r="F1512" s="16"/>
      <c r="G1512" s="16"/>
      <c r="H1512" s="16"/>
      <c r="I1512" s="16"/>
      <c r="J1512" s="16"/>
      <c r="K1512" s="16"/>
      <c r="L1512" s="32"/>
      <c r="M1512" s="16"/>
      <c r="N1512" s="16"/>
      <c r="O1512" s="16"/>
      <c r="P1512" s="16"/>
      <c r="Y1512" s="20"/>
      <c r="Z1512" s="20"/>
      <c r="AA1512" s="20"/>
      <c r="AB1512" s="20"/>
      <c r="AC1512" s="20"/>
      <c r="AD1512" s="20"/>
    </row>
    <row r="1513" spans="3:30" s="1" customFormat="1">
      <c r="C1513" s="16"/>
      <c r="D1513" s="16"/>
      <c r="E1513" s="32"/>
      <c r="F1513" s="16"/>
      <c r="G1513" s="16"/>
      <c r="H1513" s="16"/>
      <c r="I1513" s="16"/>
      <c r="J1513" s="16"/>
      <c r="K1513" s="16"/>
      <c r="L1513" s="32"/>
      <c r="M1513" s="16"/>
      <c r="N1513" s="16"/>
      <c r="O1513" s="16"/>
      <c r="P1513" s="16"/>
      <c r="Y1513" s="20"/>
      <c r="Z1513" s="20"/>
      <c r="AA1513" s="20"/>
      <c r="AB1513" s="20"/>
      <c r="AC1513" s="20"/>
      <c r="AD1513" s="20"/>
    </row>
    <row r="1514" spans="3:30" s="1" customFormat="1">
      <c r="C1514" s="16"/>
      <c r="D1514" s="16"/>
      <c r="E1514" s="32"/>
      <c r="F1514" s="16"/>
      <c r="G1514" s="16"/>
      <c r="H1514" s="16"/>
      <c r="I1514" s="16"/>
      <c r="J1514" s="16"/>
      <c r="K1514" s="16"/>
      <c r="L1514" s="32"/>
      <c r="M1514" s="16"/>
      <c r="N1514" s="16"/>
      <c r="O1514" s="16"/>
      <c r="P1514" s="16"/>
      <c r="Y1514" s="20"/>
      <c r="Z1514" s="20"/>
      <c r="AA1514" s="20"/>
      <c r="AB1514" s="20"/>
      <c r="AC1514" s="20"/>
      <c r="AD1514" s="20"/>
    </row>
    <row r="1515" spans="3:30" s="1" customFormat="1">
      <c r="C1515" s="16"/>
      <c r="D1515" s="16"/>
      <c r="E1515" s="32"/>
      <c r="F1515" s="16"/>
      <c r="G1515" s="16"/>
      <c r="H1515" s="16"/>
      <c r="I1515" s="16"/>
      <c r="J1515" s="16"/>
      <c r="K1515" s="16"/>
      <c r="L1515" s="32"/>
      <c r="M1515" s="16"/>
      <c r="N1515" s="16"/>
      <c r="O1515" s="16"/>
      <c r="P1515" s="16"/>
      <c r="Y1515" s="20"/>
      <c r="Z1515" s="20"/>
      <c r="AA1515" s="20"/>
      <c r="AB1515" s="20"/>
      <c r="AC1515" s="20"/>
      <c r="AD1515" s="20"/>
    </row>
    <row r="1516" spans="3:30" s="1" customFormat="1">
      <c r="C1516" s="16"/>
      <c r="D1516" s="16"/>
      <c r="E1516" s="32"/>
      <c r="F1516" s="16"/>
      <c r="G1516" s="16"/>
      <c r="H1516" s="16"/>
      <c r="I1516" s="16"/>
      <c r="J1516" s="16"/>
      <c r="K1516" s="16"/>
      <c r="L1516" s="32"/>
      <c r="M1516" s="16"/>
      <c r="N1516" s="16"/>
      <c r="O1516" s="16"/>
      <c r="P1516" s="16"/>
      <c r="Y1516" s="20"/>
      <c r="Z1516" s="20"/>
      <c r="AA1516" s="20"/>
      <c r="AB1516" s="20"/>
      <c r="AC1516" s="20"/>
      <c r="AD1516" s="20"/>
    </row>
    <row r="1517" spans="3:30" s="1" customFormat="1">
      <c r="C1517" s="16"/>
      <c r="D1517" s="16"/>
      <c r="E1517" s="32"/>
      <c r="F1517" s="16"/>
      <c r="G1517" s="16"/>
      <c r="H1517" s="16"/>
      <c r="I1517" s="16"/>
      <c r="J1517" s="16"/>
      <c r="K1517" s="16"/>
      <c r="L1517" s="32"/>
      <c r="M1517" s="16"/>
      <c r="N1517" s="16"/>
      <c r="O1517" s="16"/>
      <c r="P1517" s="16"/>
      <c r="Y1517" s="20"/>
      <c r="Z1517" s="20"/>
      <c r="AA1517" s="20"/>
      <c r="AB1517" s="20"/>
      <c r="AC1517" s="20"/>
      <c r="AD1517" s="20"/>
    </row>
    <row r="1518" spans="3:30" s="1" customFormat="1">
      <c r="C1518" s="16"/>
      <c r="D1518" s="16"/>
      <c r="E1518" s="32"/>
      <c r="F1518" s="16"/>
      <c r="G1518" s="16"/>
      <c r="H1518" s="16"/>
      <c r="I1518" s="16"/>
      <c r="J1518" s="16"/>
      <c r="K1518" s="16"/>
      <c r="L1518" s="32"/>
      <c r="M1518" s="16"/>
      <c r="N1518" s="16"/>
      <c r="O1518" s="16"/>
      <c r="P1518" s="16"/>
      <c r="Y1518" s="20"/>
      <c r="Z1518" s="20"/>
      <c r="AA1518" s="20"/>
      <c r="AB1518" s="20"/>
      <c r="AC1518" s="20"/>
      <c r="AD1518" s="20"/>
    </row>
    <row r="1519" spans="3:30" s="1" customFormat="1">
      <c r="C1519" s="16"/>
      <c r="D1519" s="16"/>
      <c r="E1519" s="32"/>
      <c r="F1519" s="16"/>
      <c r="G1519" s="16"/>
      <c r="H1519" s="16"/>
      <c r="I1519" s="16"/>
      <c r="J1519" s="16"/>
      <c r="K1519" s="16"/>
      <c r="L1519" s="32"/>
      <c r="M1519" s="16"/>
      <c r="N1519" s="16"/>
      <c r="O1519" s="16"/>
      <c r="P1519" s="16"/>
      <c r="Y1519" s="20"/>
      <c r="Z1519" s="20"/>
      <c r="AA1519" s="20"/>
      <c r="AB1519" s="20"/>
      <c r="AC1519" s="20"/>
      <c r="AD1519" s="20"/>
    </row>
    <row r="1520" spans="3:30" s="1" customFormat="1">
      <c r="C1520" s="16"/>
      <c r="D1520" s="16"/>
      <c r="E1520" s="32"/>
      <c r="F1520" s="16"/>
      <c r="G1520" s="16"/>
      <c r="H1520" s="16"/>
      <c r="I1520" s="16"/>
      <c r="J1520" s="16"/>
      <c r="K1520" s="16"/>
      <c r="L1520" s="32"/>
      <c r="M1520" s="16"/>
      <c r="N1520" s="16"/>
      <c r="O1520" s="16"/>
      <c r="P1520" s="16"/>
      <c r="Y1520" s="20"/>
      <c r="Z1520" s="20"/>
      <c r="AA1520" s="20"/>
      <c r="AB1520" s="20"/>
      <c r="AC1520" s="20"/>
      <c r="AD1520" s="20"/>
    </row>
    <row r="1521" spans="3:30" s="1" customFormat="1">
      <c r="C1521" s="16"/>
      <c r="D1521" s="16"/>
      <c r="E1521" s="32"/>
      <c r="F1521" s="16"/>
      <c r="G1521" s="16"/>
      <c r="H1521" s="16"/>
      <c r="I1521" s="16"/>
      <c r="J1521" s="16"/>
      <c r="K1521" s="16"/>
      <c r="L1521" s="32"/>
      <c r="M1521" s="16"/>
      <c r="N1521" s="16"/>
      <c r="O1521" s="16"/>
      <c r="P1521" s="16"/>
      <c r="Y1521" s="20"/>
      <c r="Z1521" s="20"/>
      <c r="AA1521" s="20"/>
      <c r="AB1521" s="20"/>
      <c r="AC1521" s="20"/>
      <c r="AD1521" s="20"/>
    </row>
    <row r="1522" spans="3:30" s="1" customFormat="1">
      <c r="C1522" s="16"/>
      <c r="D1522" s="16"/>
      <c r="E1522" s="32"/>
      <c r="F1522" s="16"/>
      <c r="G1522" s="16"/>
      <c r="H1522" s="16"/>
      <c r="I1522" s="16"/>
      <c r="J1522" s="16"/>
      <c r="K1522" s="16"/>
      <c r="L1522" s="32"/>
      <c r="M1522" s="16"/>
      <c r="N1522" s="16"/>
      <c r="O1522" s="16"/>
      <c r="P1522" s="16"/>
      <c r="Y1522" s="20"/>
      <c r="Z1522" s="20"/>
      <c r="AA1522" s="20"/>
      <c r="AB1522" s="20"/>
      <c r="AC1522" s="20"/>
      <c r="AD1522" s="20"/>
    </row>
    <row r="1523" spans="3:30" s="1" customFormat="1">
      <c r="C1523" s="16"/>
      <c r="D1523" s="16"/>
      <c r="E1523" s="32"/>
      <c r="F1523" s="16"/>
      <c r="G1523" s="16"/>
      <c r="H1523" s="16"/>
      <c r="I1523" s="16"/>
      <c r="J1523" s="16"/>
      <c r="K1523" s="16"/>
      <c r="L1523" s="32"/>
      <c r="M1523" s="16"/>
      <c r="N1523" s="16"/>
      <c r="O1523" s="16"/>
      <c r="P1523" s="16"/>
      <c r="Y1523" s="20"/>
      <c r="Z1523" s="20"/>
      <c r="AA1523" s="20"/>
      <c r="AB1523" s="20"/>
      <c r="AC1523" s="20"/>
      <c r="AD1523" s="20"/>
    </row>
    <row r="1524" spans="3:30" s="1" customFormat="1">
      <c r="C1524" s="16"/>
      <c r="D1524" s="16"/>
      <c r="E1524" s="32"/>
      <c r="F1524" s="16"/>
      <c r="G1524" s="16"/>
      <c r="H1524" s="16"/>
      <c r="I1524" s="16"/>
      <c r="J1524" s="16"/>
      <c r="K1524" s="16"/>
      <c r="L1524" s="32"/>
      <c r="M1524" s="16"/>
      <c r="N1524" s="16"/>
      <c r="O1524" s="16"/>
      <c r="P1524" s="16"/>
      <c r="Y1524" s="20"/>
      <c r="Z1524" s="20"/>
      <c r="AA1524" s="20"/>
      <c r="AB1524" s="20"/>
      <c r="AC1524" s="20"/>
      <c r="AD1524" s="20"/>
    </row>
    <row r="1525" spans="3:30" s="1" customFormat="1">
      <c r="C1525" s="16"/>
      <c r="D1525" s="16"/>
      <c r="E1525" s="32"/>
      <c r="F1525" s="16"/>
      <c r="G1525" s="16"/>
      <c r="H1525" s="16"/>
      <c r="I1525" s="16"/>
      <c r="J1525" s="16"/>
      <c r="K1525" s="16"/>
      <c r="L1525" s="32"/>
      <c r="M1525" s="16"/>
      <c r="N1525" s="16"/>
      <c r="O1525" s="16"/>
      <c r="P1525" s="16"/>
      <c r="Y1525" s="20"/>
      <c r="Z1525" s="20"/>
      <c r="AA1525" s="20"/>
      <c r="AB1525" s="20"/>
      <c r="AC1525" s="20"/>
      <c r="AD1525" s="20"/>
    </row>
    <row r="1526" spans="3:30" s="1" customFormat="1">
      <c r="C1526" s="16"/>
      <c r="D1526" s="16"/>
      <c r="E1526" s="32"/>
      <c r="F1526" s="16"/>
      <c r="G1526" s="16"/>
      <c r="H1526" s="16"/>
      <c r="I1526" s="16"/>
      <c r="J1526" s="16"/>
      <c r="K1526" s="16"/>
      <c r="L1526" s="32"/>
      <c r="M1526" s="16"/>
      <c r="N1526" s="16"/>
      <c r="O1526" s="16"/>
      <c r="P1526" s="16"/>
      <c r="Y1526" s="20"/>
      <c r="Z1526" s="20"/>
      <c r="AA1526" s="20"/>
      <c r="AB1526" s="20"/>
      <c r="AC1526" s="20"/>
      <c r="AD1526" s="20"/>
    </row>
    <row r="1527" spans="3:30" s="1" customFormat="1">
      <c r="C1527" s="16"/>
      <c r="D1527" s="16"/>
      <c r="E1527" s="32"/>
      <c r="F1527" s="16"/>
      <c r="G1527" s="16"/>
      <c r="H1527" s="16"/>
      <c r="I1527" s="16"/>
      <c r="J1527" s="16"/>
      <c r="K1527" s="16"/>
      <c r="L1527" s="32"/>
      <c r="M1527" s="16"/>
      <c r="N1527" s="16"/>
      <c r="O1527" s="16"/>
      <c r="P1527" s="16"/>
      <c r="Y1527" s="20"/>
      <c r="Z1527" s="20"/>
      <c r="AA1527" s="20"/>
      <c r="AB1527" s="20"/>
      <c r="AC1527" s="20"/>
      <c r="AD1527" s="20"/>
    </row>
    <row r="1528" spans="3:30" s="1" customFormat="1">
      <c r="C1528" s="16"/>
      <c r="D1528" s="16"/>
      <c r="E1528" s="32"/>
      <c r="F1528" s="16"/>
      <c r="G1528" s="16"/>
      <c r="H1528" s="16"/>
      <c r="I1528" s="16"/>
      <c r="J1528" s="16"/>
      <c r="K1528" s="16"/>
      <c r="L1528" s="32"/>
      <c r="M1528" s="16"/>
      <c r="N1528" s="16"/>
      <c r="O1528" s="16"/>
      <c r="P1528" s="16"/>
      <c r="Y1528" s="20"/>
      <c r="Z1528" s="20"/>
      <c r="AA1528" s="20"/>
      <c r="AB1528" s="20"/>
      <c r="AC1528" s="20"/>
      <c r="AD1528" s="20"/>
    </row>
    <row r="1529" spans="3:30" s="1" customFormat="1">
      <c r="C1529" s="16"/>
      <c r="D1529" s="16"/>
      <c r="E1529" s="32"/>
      <c r="F1529" s="16"/>
      <c r="G1529" s="16"/>
      <c r="H1529" s="16"/>
      <c r="I1529" s="16"/>
      <c r="J1529" s="16"/>
      <c r="K1529" s="16"/>
      <c r="L1529" s="32"/>
      <c r="M1529" s="16"/>
      <c r="N1529" s="16"/>
      <c r="O1529" s="16"/>
      <c r="P1529" s="16"/>
      <c r="Y1529" s="20"/>
      <c r="Z1529" s="20"/>
      <c r="AA1529" s="20"/>
      <c r="AB1529" s="20"/>
      <c r="AC1529" s="20"/>
      <c r="AD1529" s="20"/>
    </row>
    <row r="1530" spans="3:30" s="1" customFormat="1">
      <c r="C1530" s="16"/>
      <c r="D1530" s="16"/>
      <c r="E1530" s="32"/>
      <c r="F1530" s="16"/>
      <c r="G1530" s="16"/>
      <c r="H1530" s="16"/>
      <c r="I1530" s="16"/>
      <c r="J1530" s="16"/>
      <c r="K1530" s="16"/>
      <c r="L1530" s="32"/>
      <c r="M1530" s="16"/>
      <c r="N1530" s="16"/>
      <c r="O1530" s="16"/>
      <c r="P1530" s="16"/>
      <c r="Y1530" s="20"/>
      <c r="Z1530" s="20"/>
      <c r="AA1530" s="20"/>
      <c r="AB1530" s="20"/>
      <c r="AC1530" s="20"/>
      <c r="AD1530" s="20"/>
    </row>
    <row r="1531" spans="3:30" s="1" customFormat="1">
      <c r="C1531" s="16"/>
      <c r="D1531" s="16"/>
      <c r="E1531" s="32"/>
      <c r="F1531" s="16"/>
      <c r="G1531" s="16"/>
      <c r="H1531" s="16"/>
      <c r="I1531" s="16"/>
      <c r="J1531" s="16"/>
      <c r="K1531" s="16"/>
      <c r="L1531" s="32"/>
      <c r="M1531" s="16"/>
      <c r="N1531" s="16"/>
      <c r="O1531" s="16"/>
      <c r="P1531" s="16"/>
      <c r="Y1531" s="20"/>
      <c r="Z1531" s="20"/>
      <c r="AA1531" s="20"/>
      <c r="AB1531" s="20"/>
      <c r="AC1531" s="20"/>
      <c r="AD1531" s="20"/>
    </row>
    <row r="1532" spans="3:30" s="1" customFormat="1">
      <c r="C1532" s="16"/>
      <c r="D1532" s="16"/>
      <c r="E1532" s="32"/>
      <c r="F1532" s="16"/>
      <c r="G1532" s="16"/>
      <c r="H1532" s="16"/>
      <c r="I1532" s="16"/>
      <c r="J1532" s="16"/>
      <c r="K1532" s="16"/>
      <c r="L1532" s="32"/>
      <c r="M1532" s="16"/>
      <c r="N1532" s="16"/>
      <c r="O1532" s="16"/>
      <c r="P1532" s="16"/>
      <c r="Y1532" s="20"/>
      <c r="Z1532" s="20"/>
      <c r="AA1532" s="20"/>
      <c r="AB1532" s="20"/>
      <c r="AC1532" s="20"/>
      <c r="AD1532" s="20"/>
    </row>
    <row r="1533" spans="3:30" s="1" customFormat="1">
      <c r="C1533" s="16"/>
      <c r="D1533" s="16"/>
      <c r="E1533" s="32"/>
      <c r="F1533" s="16"/>
      <c r="G1533" s="16"/>
      <c r="H1533" s="16"/>
      <c r="I1533" s="16"/>
      <c r="J1533" s="16"/>
      <c r="K1533" s="16"/>
      <c r="L1533" s="32"/>
      <c r="M1533" s="16"/>
      <c r="N1533" s="16"/>
      <c r="O1533" s="16"/>
      <c r="P1533" s="16"/>
      <c r="Y1533" s="20"/>
      <c r="Z1533" s="20"/>
      <c r="AA1533" s="20"/>
      <c r="AB1533" s="20"/>
      <c r="AC1533" s="20"/>
      <c r="AD1533" s="20"/>
    </row>
    <row r="1534" spans="3:30" s="1" customFormat="1">
      <c r="C1534" s="16"/>
      <c r="D1534" s="16"/>
      <c r="E1534" s="32"/>
      <c r="F1534" s="16"/>
      <c r="G1534" s="16"/>
      <c r="H1534" s="16"/>
      <c r="I1534" s="16"/>
      <c r="J1534" s="16"/>
      <c r="K1534" s="16"/>
      <c r="L1534" s="32"/>
      <c r="M1534" s="16"/>
      <c r="N1534" s="16"/>
      <c r="O1534" s="16"/>
      <c r="P1534" s="16"/>
      <c r="Y1534" s="20"/>
      <c r="Z1534" s="20"/>
      <c r="AA1534" s="20"/>
      <c r="AB1534" s="20"/>
      <c r="AC1534" s="20"/>
      <c r="AD1534" s="20"/>
    </row>
    <row r="1535" spans="3:30" s="1" customFormat="1">
      <c r="C1535" s="16"/>
      <c r="D1535" s="16"/>
      <c r="E1535" s="32"/>
      <c r="F1535" s="16"/>
      <c r="G1535" s="16"/>
      <c r="H1535" s="16"/>
      <c r="I1535" s="16"/>
      <c r="J1535" s="16"/>
      <c r="K1535" s="16"/>
      <c r="L1535" s="32"/>
      <c r="M1535" s="16"/>
      <c r="N1535" s="16"/>
      <c r="O1535" s="16"/>
      <c r="P1535" s="16"/>
      <c r="Y1535" s="20"/>
      <c r="Z1535" s="20"/>
      <c r="AA1535" s="20"/>
      <c r="AB1535" s="20"/>
      <c r="AC1535" s="20"/>
      <c r="AD1535" s="20"/>
    </row>
    <row r="1536" spans="3:30" s="1" customFormat="1">
      <c r="C1536" s="16"/>
      <c r="D1536" s="16"/>
      <c r="E1536" s="32"/>
      <c r="F1536" s="16"/>
      <c r="G1536" s="16"/>
      <c r="H1536" s="16"/>
      <c r="I1536" s="16"/>
      <c r="J1536" s="16"/>
      <c r="K1536" s="16"/>
      <c r="L1536" s="32"/>
      <c r="M1536" s="16"/>
      <c r="N1536" s="16"/>
      <c r="O1536" s="16"/>
      <c r="P1536" s="16"/>
      <c r="Y1536" s="20"/>
      <c r="Z1536" s="20"/>
      <c r="AA1536" s="20"/>
      <c r="AB1536" s="20"/>
      <c r="AC1536" s="20"/>
      <c r="AD1536" s="20"/>
    </row>
    <row r="1537" spans="3:30" s="1" customFormat="1">
      <c r="C1537" s="16"/>
      <c r="D1537" s="16"/>
      <c r="E1537" s="32"/>
      <c r="F1537" s="16"/>
      <c r="G1537" s="16"/>
      <c r="H1537" s="16"/>
      <c r="I1537" s="16"/>
      <c r="J1537" s="16"/>
      <c r="K1537" s="16"/>
      <c r="L1537" s="32"/>
      <c r="M1537" s="16"/>
      <c r="N1537" s="16"/>
      <c r="O1537" s="16"/>
      <c r="P1537" s="16"/>
      <c r="Y1537" s="20"/>
      <c r="Z1537" s="20"/>
      <c r="AA1537" s="20"/>
      <c r="AB1537" s="20"/>
      <c r="AC1537" s="20"/>
      <c r="AD1537" s="20"/>
    </row>
    <row r="1538" spans="3:30" s="1" customFormat="1">
      <c r="C1538" s="16"/>
      <c r="D1538" s="16"/>
      <c r="E1538" s="32"/>
      <c r="F1538" s="16"/>
      <c r="G1538" s="16"/>
      <c r="H1538" s="16"/>
      <c r="I1538" s="16"/>
      <c r="J1538" s="16"/>
      <c r="K1538" s="16"/>
      <c r="L1538" s="32"/>
      <c r="M1538" s="16"/>
      <c r="N1538" s="16"/>
      <c r="O1538" s="16"/>
      <c r="P1538" s="16"/>
      <c r="Y1538" s="20"/>
      <c r="Z1538" s="20"/>
      <c r="AA1538" s="20"/>
      <c r="AB1538" s="20"/>
      <c r="AC1538" s="20"/>
      <c r="AD1538" s="20"/>
    </row>
    <row r="1539" spans="3:30" s="1" customFormat="1">
      <c r="C1539" s="16"/>
      <c r="D1539" s="16"/>
      <c r="E1539" s="32"/>
      <c r="F1539" s="16"/>
      <c r="G1539" s="16"/>
      <c r="H1539" s="16"/>
      <c r="I1539" s="16"/>
      <c r="J1539" s="16"/>
      <c r="K1539" s="16"/>
      <c r="L1539" s="32"/>
      <c r="M1539" s="16"/>
      <c r="N1539" s="16"/>
      <c r="O1539" s="16"/>
      <c r="P1539" s="16"/>
      <c r="Y1539" s="20"/>
      <c r="Z1539" s="20"/>
      <c r="AA1539" s="20"/>
      <c r="AB1539" s="20"/>
      <c r="AC1539" s="20"/>
      <c r="AD1539" s="20"/>
    </row>
    <row r="1540" spans="3:30" s="1" customFormat="1">
      <c r="C1540" s="16"/>
      <c r="D1540" s="16"/>
      <c r="E1540" s="32"/>
      <c r="F1540" s="16"/>
      <c r="G1540" s="16"/>
      <c r="H1540" s="16"/>
      <c r="I1540" s="16"/>
      <c r="J1540" s="16"/>
      <c r="K1540" s="16"/>
      <c r="L1540" s="32"/>
      <c r="M1540" s="16"/>
      <c r="N1540" s="16"/>
      <c r="O1540" s="16"/>
      <c r="P1540" s="16"/>
      <c r="Y1540" s="20"/>
      <c r="Z1540" s="20"/>
      <c r="AA1540" s="20"/>
      <c r="AB1540" s="20"/>
      <c r="AC1540" s="20"/>
      <c r="AD1540" s="20"/>
    </row>
    <row r="1541" spans="3:30" s="1" customFormat="1">
      <c r="C1541" s="16"/>
      <c r="D1541" s="16"/>
      <c r="E1541" s="32"/>
      <c r="F1541" s="16"/>
      <c r="G1541" s="16"/>
      <c r="H1541" s="16"/>
      <c r="I1541" s="16"/>
      <c r="J1541" s="16"/>
      <c r="K1541" s="16"/>
      <c r="L1541" s="32"/>
      <c r="M1541" s="16"/>
      <c r="N1541" s="16"/>
      <c r="O1541" s="16"/>
      <c r="P1541" s="16"/>
      <c r="Y1541" s="20"/>
      <c r="Z1541" s="20"/>
      <c r="AA1541" s="20"/>
      <c r="AB1541" s="20"/>
      <c r="AC1541" s="20"/>
      <c r="AD1541" s="20"/>
    </row>
    <row r="1542" spans="3:30" s="1" customFormat="1">
      <c r="C1542" s="16"/>
      <c r="D1542" s="16"/>
      <c r="E1542" s="32"/>
      <c r="F1542" s="16"/>
      <c r="G1542" s="16"/>
      <c r="H1542" s="16"/>
      <c r="I1542" s="16"/>
      <c r="J1542" s="16"/>
      <c r="K1542" s="16"/>
      <c r="L1542" s="32"/>
      <c r="M1542" s="16"/>
      <c r="N1542" s="16"/>
      <c r="O1542" s="16"/>
      <c r="P1542" s="16"/>
      <c r="Y1542" s="20"/>
      <c r="Z1542" s="20"/>
      <c r="AA1542" s="20"/>
      <c r="AB1542" s="20"/>
      <c r="AC1542" s="20"/>
      <c r="AD1542" s="20"/>
    </row>
    <row r="1543" spans="3:30" s="1" customFormat="1">
      <c r="C1543" s="16"/>
      <c r="D1543" s="16"/>
      <c r="E1543" s="32"/>
      <c r="F1543" s="16"/>
      <c r="G1543" s="16"/>
      <c r="H1543" s="16"/>
      <c r="I1543" s="16"/>
      <c r="J1543" s="16"/>
      <c r="K1543" s="16"/>
      <c r="L1543" s="32"/>
      <c r="M1543" s="16"/>
      <c r="N1543" s="16"/>
      <c r="O1543" s="16"/>
      <c r="P1543" s="16"/>
      <c r="Y1543" s="20"/>
      <c r="Z1543" s="20"/>
      <c r="AA1543" s="20"/>
      <c r="AB1543" s="20"/>
      <c r="AC1543" s="20"/>
      <c r="AD1543" s="20"/>
    </row>
    <row r="1544" spans="3:30" s="1" customFormat="1">
      <c r="C1544" s="16"/>
      <c r="D1544" s="16"/>
      <c r="E1544" s="32"/>
      <c r="F1544" s="16"/>
      <c r="G1544" s="16"/>
      <c r="H1544" s="16"/>
      <c r="I1544" s="16"/>
      <c r="J1544" s="16"/>
      <c r="K1544" s="16"/>
      <c r="L1544" s="32"/>
      <c r="M1544" s="16"/>
      <c r="N1544" s="16"/>
      <c r="O1544" s="16"/>
      <c r="P1544" s="16"/>
      <c r="Y1544" s="20"/>
      <c r="Z1544" s="20"/>
      <c r="AA1544" s="20"/>
      <c r="AB1544" s="20"/>
      <c r="AC1544" s="20"/>
      <c r="AD1544" s="20"/>
    </row>
    <row r="1545" spans="3:30" s="1" customFormat="1">
      <c r="C1545" s="16"/>
      <c r="D1545" s="16"/>
      <c r="E1545" s="32"/>
      <c r="F1545" s="16"/>
      <c r="G1545" s="16"/>
      <c r="H1545" s="16"/>
      <c r="I1545" s="16"/>
      <c r="J1545" s="16"/>
      <c r="K1545" s="16"/>
      <c r="L1545" s="32"/>
      <c r="M1545" s="16"/>
      <c r="N1545" s="16"/>
      <c r="O1545" s="16"/>
      <c r="P1545" s="16"/>
      <c r="Y1545" s="20"/>
      <c r="Z1545" s="20"/>
      <c r="AA1545" s="20"/>
      <c r="AB1545" s="20"/>
      <c r="AC1545" s="20"/>
      <c r="AD1545" s="20"/>
    </row>
    <row r="1546" spans="3:30" s="1" customFormat="1">
      <c r="C1546" s="16"/>
      <c r="D1546" s="16"/>
      <c r="E1546" s="32"/>
      <c r="F1546" s="16"/>
      <c r="G1546" s="16"/>
      <c r="H1546" s="16"/>
      <c r="I1546" s="16"/>
      <c r="J1546" s="16"/>
      <c r="K1546" s="16"/>
      <c r="L1546" s="32"/>
      <c r="M1546" s="16"/>
      <c r="N1546" s="16"/>
      <c r="O1546" s="16"/>
      <c r="P1546" s="16"/>
      <c r="Y1546" s="20"/>
      <c r="Z1546" s="20"/>
      <c r="AA1546" s="20"/>
      <c r="AB1546" s="20"/>
      <c r="AC1546" s="20"/>
      <c r="AD1546" s="20"/>
    </row>
    <row r="1547" spans="3:30" s="1" customFormat="1">
      <c r="C1547" s="16"/>
      <c r="D1547" s="16"/>
      <c r="E1547" s="32"/>
      <c r="F1547" s="16"/>
      <c r="G1547" s="16"/>
      <c r="H1547" s="16"/>
      <c r="I1547" s="16"/>
      <c r="J1547" s="16"/>
      <c r="K1547" s="16"/>
      <c r="L1547" s="32"/>
      <c r="M1547" s="16"/>
      <c r="N1547" s="16"/>
      <c r="O1547" s="16"/>
      <c r="P1547" s="16"/>
      <c r="Y1547" s="20"/>
      <c r="Z1547" s="20"/>
      <c r="AA1547" s="20"/>
      <c r="AB1547" s="20"/>
      <c r="AC1547" s="20"/>
      <c r="AD1547" s="20"/>
    </row>
    <row r="1548" spans="3:30" s="1" customFormat="1">
      <c r="C1548" s="16"/>
      <c r="D1548" s="16"/>
      <c r="E1548" s="32"/>
      <c r="F1548" s="16"/>
      <c r="G1548" s="16"/>
      <c r="H1548" s="16"/>
      <c r="I1548" s="16"/>
      <c r="J1548" s="16"/>
      <c r="K1548" s="16"/>
      <c r="L1548" s="32"/>
      <c r="M1548" s="16"/>
      <c r="N1548" s="16"/>
      <c r="O1548" s="16"/>
      <c r="P1548" s="16"/>
      <c r="Y1548" s="20"/>
      <c r="Z1548" s="20"/>
      <c r="AA1548" s="20"/>
      <c r="AB1548" s="20"/>
      <c r="AC1548" s="20"/>
      <c r="AD1548" s="20"/>
    </row>
    <row r="1549" spans="3:30" s="1" customFormat="1">
      <c r="C1549" s="16"/>
      <c r="D1549" s="16"/>
      <c r="E1549" s="32"/>
      <c r="F1549" s="16"/>
      <c r="G1549" s="16"/>
      <c r="H1549" s="16"/>
      <c r="I1549" s="16"/>
      <c r="J1549" s="16"/>
      <c r="K1549" s="16"/>
      <c r="L1549" s="32"/>
      <c r="M1549" s="16"/>
      <c r="N1549" s="16"/>
      <c r="O1549" s="16"/>
      <c r="P1549" s="16"/>
      <c r="Y1549" s="20"/>
      <c r="Z1549" s="20"/>
      <c r="AA1549" s="20"/>
      <c r="AB1549" s="20"/>
      <c r="AC1549" s="20"/>
      <c r="AD1549" s="20"/>
    </row>
    <row r="1550" spans="3:30" s="1" customFormat="1">
      <c r="C1550" s="16"/>
      <c r="D1550" s="16"/>
      <c r="E1550" s="32"/>
      <c r="F1550" s="16"/>
      <c r="G1550" s="16"/>
      <c r="H1550" s="16"/>
      <c r="I1550" s="16"/>
      <c r="J1550" s="16"/>
      <c r="K1550" s="16"/>
      <c r="L1550" s="32"/>
      <c r="M1550" s="16"/>
      <c r="N1550" s="16"/>
      <c r="O1550" s="16"/>
      <c r="P1550" s="16"/>
      <c r="Y1550" s="20"/>
      <c r="Z1550" s="20"/>
      <c r="AA1550" s="20"/>
      <c r="AB1550" s="20"/>
      <c r="AC1550" s="20"/>
      <c r="AD1550" s="20"/>
    </row>
    <row r="1551" spans="3:30" s="1" customFormat="1">
      <c r="C1551" s="16"/>
      <c r="D1551" s="16"/>
      <c r="E1551" s="32"/>
      <c r="F1551" s="16"/>
      <c r="G1551" s="16"/>
      <c r="H1551" s="16"/>
      <c r="I1551" s="16"/>
      <c r="J1551" s="16"/>
      <c r="K1551" s="16"/>
      <c r="L1551" s="32"/>
      <c r="M1551" s="16"/>
      <c r="N1551" s="16"/>
      <c r="O1551" s="16"/>
      <c r="P1551" s="16"/>
      <c r="Y1551" s="20"/>
      <c r="Z1551" s="20"/>
      <c r="AA1551" s="20"/>
      <c r="AB1551" s="20"/>
      <c r="AC1551" s="20"/>
      <c r="AD1551" s="20"/>
    </row>
    <row r="1552" spans="3:30" s="1" customFormat="1">
      <c r="C1552" s="16"/>
      <c r="D1552" s="16"/>
      <c r="E1552" s="32"/>
      <c r="F1552" s="16"/>
      <c r="G1552" s="16"/>
      <c r="H1552" s="16"/>
      <c r="I1552" s="16"/>
      <c r="J1552" s="16"/>
      <c r="K1552" s="16"/>
      <c r="L1552" s="32"/>
      <c r="M1552" s="16"/>
      <c r="N1552" s="16"/>
      <c r="O1552" s="16"/>
      <c r="P1552" s="16"/>
      <c r="Y1552" s="20"/>
      <c r="Z1552" s="20"/>
      <c r="AA1552" s="20"/>
      <c r="AB1552" s="20"/>
      <c r="AC1552" s="20"/>
      <c r="AD1552" s="20"/>
    </row>
    <row r="1553" spans="3:30" s="1" customFormat="1">
      <c r="C1553" s="16"/>
      <c r="D1553" s="16"/>
      <c r="E1553" s="32"/>
      <c r="F1553" s="16"/>
      <c r="G1553" s="16"/>
      <c r="H1553" s="16"/>
      <c r="I1553" s="16"/>
      <c r="J1553" s="16"/>
      <c r="K1553" s="16"/>
      <c r="L1553" s="32"/>
      <c r="M1553" s="16"/>
      <c r="N1553" s="16"/>
      <c r="O1553" s="16"/>
      <c r="P1553" s="16"/>
      <c r="Y1553" s="20"/>
      <c r="Z1553" s="20"/>
      <c r="AA1553" s="20"/>
      <c r="AB1553" s="20"/>
      <c r="AC1553" s="20"/>
      <c r="AD1553" s="20"/>
    </row>
    <row r="1554" spans="3:30" s="1" customFormat="1">
      <c r="C1554" s="16"/>
      <c r="D1554" s="16"/>
      <c r="E1554" s="32"/>
      <c r="F1554" s="16"/>
      <c r="G1554" s="16"/>
      <c r="H1554" s="16"/>
      <c r="I1554" s="16"/>
      <c r="J1554" s="16"/>
      <c r="K1554" s="16"/>
      <c r="L1554" s="32"/>
      <c r="M1554" s="16"/>
      <c r="N1554" s="16"/>
      <c r="O1554" s="16"/>
      <c r="P1554" s="16"/>
      <c r="Y1554" s="20"/>
      <c r="Z1554" s="20"/>
      <c r="AA1554" s="20"/>
      <c r="AB1554" s="20"/>
      <c r="AC1554" s="20"/>
      <c r="AD1554" s="20"/>
    </row>
    <row r="1555" spans="3:30" s="1" customFormat="1">
      <c r="C1555" s="16"/>
      <c r="D1555" s="16"/>
      <c r="E1555" s="32"/>
      <c r="F1555" s="16"/>
      <c r="G1555" s="16"/>
      <c r="H1555" s="16"/>
      <c r="I1555" s="16"/>
      <c r="J1555" s="16"/>
      <c r="K1555" s="16"/>
      <c r="L1555" s="32"/>
      <c r="M1555" s="16"/>
      <c r="N1555" s="16"/>
      <c r="O1555" s="16"/>
      <c r="P1555" s="16"/>
      <c r="Y1555" s="20"/>
      <c r="Z1555" s="20"/>
      <c r="AA1555" s="20"/>
      <c r="AB1555" s="20"/>
      <c r="AC1555" s="20"/>
      <c r="AD1555" s="20"/>
    </row>
    <row r="1556" spans="3:30" s="1" customFormat="1">
      <c r="C1556" s="16"/>
      <c r="D1556" s="16"/>
      <c r="E1556" s="32"/>
      <c r="F1556" s="16"/>
      <c r="G1556" s="16"/>
      <c r="H1556" s="16"/>
      <c r="I1556" s="16"/>
      <c r="J1556" s="16"/>
      <c r="K1556" s="16"/>
      <c r="L1556" s="32"/>
      <c r="M1556" s="16"/>
      <c r="N1556" s="16"/>
      <c r="O1556" s="16"/>
      <c r="P1556" s="16"/>
      <c r="Y1556" s="20"/>
      <c r="Z1556" s="20"/>
      <c r="AA1556" s="20"/>
      <c r="AB1556" s="20"/>
      <c r="AC1556" s="20"/>
      <c r="AD1556" s="20"/>
    </row>
    <row r="1557" spans="3:30" s="1" customFormat="1">
      <c r="C1557" s="16"/>
      <c r="D1557" s="16"/>
      <c r="E1557" s="32"/>
      <c r="F1557" s="16"/>
      <c r="G1557" s="16"/>
      <c r="H1557" s="16"/>
      <c r="I1557" s="16"/>
      <c r="J1557" s="16"/>
      <c r="K1557" s="16"/>
      <c r="L1557" s="32"/>
      <c r="M1557" s="16"/>
      <c r="N1557" s="16"/>
      <c r="O1557" s="16"/>
      <c r="P1557" s="16"/>
      <c r="Y1557" s="20"/>
      <c r="Z1557" s="20"/>
      <c r="AA1557" s="20"/>
      <c r="AB1557" s="20"/>
      <c r="AC1557" s="20"/>
      <c r="AD1557" s="20"/>
    </row>
    <row r="1558" spans="3:30" s="1" customFormat="1">
      <c r="C1558" s="16"/>
      <c r="D1558" s="16"/>
      <c r="E1558" s="32"/>
      <c r="F1558" s="16"/>
      <c r="G1558" s="16"/>
      <c r="H1558" s="16"/>
      <c r="I1558" s="16"/>
      <c r="J1558" s="16"/>
      <c r="K1558" s="16"/>
      <c r="L1558" s="32"/>
      <c r="M1558" s="16"/>
      <c r="N1558" s="16"/>
      <c r="O1558" s="16"/>
      <c r="P1558" s="16"/>
      <c r="Y1558" s="20"/>
      <c r="Z1558" s="20"/>
      <c r="AA1558" s="20"/>
      <c r="AB1558" s="20"/>
      <c r="AC1558" s="20"/>
      <c r="AD1558" s="20"/>
    </row>
    <row r="1559" spans="3:30" s="1" customFormat="1">
      <c r="C1559" s="16"/>
      <c r="D1559" s="16"/>
      <c r="E1559" s="32"/>
      <c r="F1559" s="16"/>
      <c r="G1559" s="16"/>
      <c r="H1559" s="16"/>
      <c r="I1559" s="16"/>
      <c r="J1559" s="16"/>
      <c r="K1559" s="16"/>
      <c r="L1559" s="32"/>
      <c r="M1559" s="16"/>
      <c r="N1559" s="16"/>
      <c r="O1559" s="16"/>
      <c r="P1559" s="16"/>
      <c r="Y1559" s="20"/>
      <c r="Z1559" s="20"/>
      <c r="AA1559" s="20"/>
      <c r="AB1559" s="20"/>
      <c r="AC1559" s="20"/>
      <c r="AD1559" s="20"/>
    </row>
    <row r="1560" spans="3:30" s="1" customFormat="1">
      <c r="C1560" s="16"/>
      <c r="D1560" s="16"/>
      <c r="E1560" s="32"/>
      <c r="F1560" s="16"/>
      <c r="G1560" s="16"/>
      <c r="H1560" s="16"/>
      <c r="I1560" s="16"/>
      <c r="J1560" s="16"/>
      <c r="K1560" s="16"/>
      <c r="L1560" s="32"/>
      <c r="M1560" s="16"/>
      <c r="N1560" s="16"/>
      <c r="O1560" s="16"/>
      <c r="P1560" s="16"/>
      <c r="Y1560" s="20"/>
      <c r="Z1560" s="20"/>
      <c r="AA1560" s="20"/>
      <c r="AB1560" s="20"/>
      <c r="AC1560" s="20"/>
      <c r="AD1560" s="20"/>
    </row>
    <row r="1561" spans="3:30" s="1" customFormat="1">
      <c r="C1561" s="16"/>
      <c r="D1561" s="16"/>
      <c r="E1561" s="32"/>
      <c r="F1561" s="16"/>
      <c r="G1561" s="16"/>
      <c r="H1561" s="16"/>
      <c r="I1561" s="16"/>
      <c r="J1561" s="16"/>
      <c r="K1561" s="16"/>
      <c r="L1561" s="32"/>
      <c r="M1561" s="16"/>
      <c r="N1561" s="16"/>
      <c r="O1561" s="16"/>
      <c r="P1561" s="16"/>
      <c r="Y1561" s="20"/>
      <c r="Z1561" s="20"/>
      <c r="AA1561" s="20"/>
      <c r="AB1561" s="20"/>
      <c r="AC1561" s="20"/>
      <c r="AD1561" s="20"/>
    </row>
    <row r="1562" spans="3:30" s="1" customFormat="1">
      <c r="C1562" s="16"/>
      <c r="D1562" s="16"/>
      <c r="E1562" s="32"/>
      <c r="F1562" s="16"/>
      <c r="G1562" s="16"/>
      <c r="H1562" s="16"/>
      <c r="I1562" s="16"/>
      <c r="J1562" s="16"/>
      <c r="K1562" s="16"/>
      <c r="L1562" s="32"/>
      <c r="M1562" s="16"/>
      <c r="N1562" s="16"/>
      <c r="O1562" s="16"/>
      <c r="P1562" s="16"/>
      <c r="Y1562" s="20"/>
      <c r="Z1562" s="20"/>
      <c r="AA1562" s="20"/>
      <c r="AB1562" s="20"/>
      <c r="AC1562" s="20"/>
      <c r="AD1562" s="20"/>
    </row>
    <row r="1563" spans="3:30" s="1" customFormat="1">
      <c r="C1563" s="16"/>
      <c r="D1563" s="16"/>
      <c r="E1563" s="32"/>
      <c r="F1563" s="16"/>
      <c r="G1563" s="16"/>
      <c r="H1563" s="16"/>
      <c r="I1563" s="16"/>
      <c r="J1563" s="16"/>
      <c r="K1563" s="16"/>
      <c r="L1563" s="32"/>
      <c r="M1563" s="16"/>
      <c r="N1563" s="16"/>
      <c r="O1563" s="16"/>
      <c r="P1563" s="16"/>
      <c r="Y1563" s="20"/>
      <c r="Z1563" s="20"/>
      <c r="AA1563" s="20"/>
      <c r="AB1563" s="20"/>
      <c r="AC1563" s="20"/>
      <c r="AD1563" s="20"/>
    </row>
    <row r="1564" spans="3:30" s="1" customFormat="1">
      <c r="C1564" s="16"/>
      <c r="D1564" s="16"/>
      <c r="E1564" s="32"/>
      <c r="F1564" s="16"/>
      <c r="G1564" s="16"/>
      <c r="H1564" s="16"/>
      <c r="I1564" s="16"/>
      <c r="J1564" s="16"/>
      <c r="K1564" s="16"/>
      <c r="L1564" s="32"/>
      <c r="M1564" s="16"/>
      <c r="N1564" s="16"/>
      <c r="O1564" s="16"/>
      <c r="P1564" s="16"/>
      <c r="Y1564" s="20"/>
      <c r="Z1564" s="20"/>
      <c r="AA1564" s="20"/>
      <c r="AB1564" s="20"/>
      <c r="AC1564" s="20"/>
      <c r="AD1564" s="20"/>
    </row>
    <row r="1565" spans="3:30" s="1" customFormat="1">
      <c r="C1565" s="16"/>
      <c r="D1565" s="16"/>
      <c r="E1565" s="32"/>
      <c r="F1565" s="16"/>
      <c r="G1565" s="16"/>
      <c r="H1565" s="16"/>
      <c r="I1565" s="16"/>
      <c r="J1565" s="16"/>
      <c r="K1565" s="16"/>
      <c r="L1565" s="32"/>
      <c r="M1565" s="16"/>
      <c r="N1565" s="16"/>
      <c r="O1565" s="16"/>
      <c r="P1565" s="16"/>
      <c r="Y1565" s="20"/>
      <c r="Z1565" s="20"/>
      <c r="AA1565" s="20"/>
      <c r="AB1565" s="20"/>
      <c r="AC1565" s="20"/>
      <c r="AD1565" s="20"/>
    </row>
    <row r="1566" spans="3:30" s="1" customFormat="1">
      <c r="C1566" s="16"/>
      <c r="D1566" s="16"/>
      <c r="E1566" s="32"/>
      <c r="F1566" s="16"/>
      <c r="G1566" s="16"/>
      <c r="H1566" s="16"/>
      <c r="I1566" s="16"/>
      <c r="J1566" s="16"/>
      <c r="K1566" s="16"/>
      <c r="L1566" s="32"/>
      <c r="M1566" s="16"/>
      <c r="N1566" s="16"/>
      <c r="O1566" s="16"/>
      <c r="P1566" s="16"/>
      <c r="Y1566" s="20"/>
      <c r="Z1566" s="20"/>
      <c r="AA1566" s="20"/>
      <c r="AB1566" s="20"/>
      <c r="AC1566" s="20"/>
      <c r="AD1566" s="20"/>
    </row>
    <row r="1567" spans="3:30" s="1" customFormat="1">
      <c r="C1567" s="16"/>
      <c r="D1567" s="16"/>
      <c r="E1567" s="32"/>
      <c r="F1567" s="16"/>
      <c r="G1567" s="16"/>
      <c r="H1567" s="16"/>
      <c r="I1567" s="16"/>
      <c r="J1567" s="16"/>
      <c r="K1567" s="16"/>
      <c r="L1567" s="32"/>
      <c r="M1567" s="16"/>
      <c r="N1567" s="16"/>
      <c r="O1567" s="16"/>
      <c r="P1567" s="16"/>
      <c r="Y1567" s="20"/>
      <c r="Z1567" s="20"/>
      <c r="AA1567" s="20"/>
      <c r="AB1567" s="20"/>
      <c r="AC1567" s="20"/>
      <c r="AD1567" s="20"/>
    </row>
    <row r="1568" spans="3:30" s="1" customFormat="1">
      <c r="C1568" s="16"/>
      <c r="D1568" s="16"/>
      <c r="E1568" s="32"/>
      <c r="F1568" s="16"/>
      <c r="G1568" s="16"/>
      <c r="H1568" s="16"/>
      <c r="I1568" s="16"/>
      <c r="J1568" s="16"/>
      <c r="K1568" s="16"/>
      <c r="L1568" s="32"/>
      <c r="M1568" s="16"/>
      <c r="N1568" s="16"/>
      <c r="O1568" s="16"/>
      <c r="P1568" s="16"/>
      <c r="Y1568" s="20"/>
      <c r="Z1568" s="20"/>
      <c r="AA1568" s="20"/>
      <c r="AB1568" s="20"/>
      <c r="AC1568" s="20"/>
      <c r="AD1568" s="20"/>
    </row>
    <row r="1569" spans="3:30" s="1" customFormat="1">
      <c r="C1569" s="16"/>
      <c r="D1569" s="16"/>
      <c r="E1569" s="32"/>
      <c r="F1569" s="16"/>
      <c r="G1569" s="16"/>
      <c r="H1569" s="16"/>
      <c r="I1569" s="16"/>
      <c r="J1569" s="16"/>
      <c r="K1569" s="16"/>
      <c r="L1569" s="32"/>
      <c r="M1569" s="16"/>
      <c r="N1569" s="16"/>
      <c r="O1569" s="16"/>
      <c r="P1569" s="16"/>
      <c r="Y1569" s="20"/>
      <c r="Z1569" s="20"/>
      <c r="AA1569" s="20"/>
      <c r="AB1569" s="20"/>
      <c r="AC1569" s="20"/>
      <c r="AD1569" s="20"/>
    </row>
    <row r="1570" spans="3:30" s="1" customFormat="1">
      <c r="C1570" s="16"/>
      <c r="D1570" s="16"/>
      <c r="E1570" s="32"/>
      <c r="F1570" s="16"/>
      <c r="G1570" s="16"/>
      <c r="H1570" s="16"/>
      <c r="I1570" s="16"/>
      <c r="J1570" s="16"/>
      <c r="K1570" s="16"/>
      <c r="L1570" s="32"/>
      <c r="M1570" s="16"/>
      <c r="N1570" s="16"/>
      <c r="O1570" s="16"/>
      <c r="P1570" s="16"/>
      <c r="Y1570" s="20"/>
      <c r="Z1570" s="20"/>
      <c r="AA1570" s="20"/>
      <c r="AB1570" s="20"/>
      <c r="AC1570" s="20"/>
      <c r="AD1570" s="20"/>
    </row>
    <row r="1571" spans="3:30" s="1" customFormat="1">
      <c r="C1571" s="16"/>
      <c r="D1571" s="16"/>
      <c r="E1571" s="32"/>
      <c r="F1571" s="16"/>
      <c r="G1571" s="16"/>
      <c r="H1571" s="16"/>
      <c r="I1571" s="16"/>
      <c r="J1571" s="16"/>
      <c r="K1571" s="16"/>
      <c r="L1571" s="32"/>
      <c r="M1571" s="16"/>
      <c r="N1571" s="16"/>
      <c r="O1571" s="16"/>
      <c r="P1571" s="16"/>
      <c r="Y1571" s="20"/>
      <c r="Z1571" s="20"/>
      <c r="AA1571" s="20"/>
      <c r="AB1571" s="20"/>
      <c r="AC1571" s="20"/>
      <c r="AD1571" s="20"/>
    </row>
    <row r="1572" spans="3:30" s="1" customFormat="1">
      <c r="C1572" s="16"/>
      <c r="D1572" s="16"/>
      <c r="E1572" s="32"/>
      <c r="F1572" s="16"/>
      <c r="G1572" s="16"/>
      <c r="H1572" s="16"/>
      <c r="I1572" s="16"/>
      <c r="J1572" s="16"/>
      <c r="K1572" s="16"/>
      <c r="L1572" s="32"/>
      <c r="M1572" s="16"/>
      <c r="N1572" s="16"/>
      <c r="O1572" s="16"/>
      <c r="P1572" s="16"/>
      <c r="Y1572" s="20"/>
      <c r="Z1572" s="20"/>
      <c r="AA1572" s="20"/>
      <c r="AB1572" s="20"/>
      <c r="AC1572" s="20"/>
      <c r="AD1572" s="20"/>
    </row>
    <row r="1573" spans="3:30" s="1" customFormat="1">
      <c r="C1573" s="16"/>
      <c r="D1573" s="16"/>
      <c r="E1573" s="32"/>
      <c r="F1573" s="16"/>
      <c r="G1573" s="16"/>
      <c r="H1573" s="16"/>
      <c r="I1573" s="16"/>
      <c r="J1573" s="16"/>
      <c r="K1573" s="16"/>
      <c r="L1573" s="32"/>
      <c r="M1573" s="16"/>
      <c r="N1573" s="16"/>
      <c r="O1573" s="16"/>
      <c r="P1573" s="16"/>
      <c r="Y1573" s="20"/>
      <c r="Z1573" s="20"/>
      <c r="AA1573" s="20"/>
      <c r="AB1573" s="20"/>
      <c r="AC1573" s="20"/>
      <c r="AD1573" s="20"/>
    </row>
    <row r="1574" spans="3:30" s="1" customFormat="1">
      <c r="C1574" s="16"/>
      <c r="D1574" s="16"/>
      <c r="E1574" s="32"/>
      <c r="F1574" s="16"/>
      <c r="G1574" s="16"/>
      <c r="H1574" s="16"/>
      <c r="I1574" s="16"/>
      <c r="J1574" s="16"/>
      <c r="K1574" s="16"/>
      <c r="L1574" s="32"/>
      <c r="M1574" s="16"/>
      <c r="N1574" s="16"/>
      <c r="O1574" s="16"/>
      <c r="P1574" s="16"/>
      <c r="Y1574" s="20"/>
      <c r="Z1574" s="20"/>
      <c r="AA1574" s="20"/>
      <c r="AB1574" s="20"/>
      <c r="AC1574" s="20"/>
      <c r="AD1574" s="20"/>
    </row>
    <row r="1575" spans="3:30" s="1" customFormat="1">
      <c r="C1575" s="16"/>
      <c r="D1575" s="16"/>
      <c r="E1575" s="32"/>
      <c r="F1575" s="16"/>
      <c r="G1575" s="16"/>
      <c r="H1575" s="16"/>
      <c r="I1575" s="16"/>
      <c r="J1575" s="16"/>
      <c r="K1575" s="16"/>
      <c r="L1575" s="32"/>
      <c r="M1575" s="16"/>
      <c r="N1575" s="16"/>
      <c r="O1575" s="16"/>
      <c r="P1575" s="16"/>
      <c r="Y1575" s="20"/>
      <c r="Z1575" s="20"/>
      <c r="AA1575" s="20"/>
      <c r="AB1575" s="20"/>
      <c r="AC1575" s="20"/>
      <c r="AD1575" s="20"/>
    </row>
    <row r="1576" spans="3:30" s="1" customFormat="1">
      <c r="C1576" s="16"/>
      <c r="D1576" s="16"/>
      <c r="E1576" s="32"/>
      <c r="F1576" s="16"/>
      <c r="G1576" s="16"/>
      <c r="H1576" s="16"/>
      <c r="I1576" s="16"/>
      <c r="J1576" s="16"/>
      <c r="K1576" s="16"/>
      <c r="L1576" s="32"/>
      <c r="M1576" s="16"/>
      <c r="N1576" s="16"/>
      <c r="O1576" s="16"/>
      <c r="P1576" s="16"/>
      <c r="Y1576" s="20"/>
      <c r="Z1576" s="20"/>
      <c r="AA1576" s="20"/>
      <c r="AB1576" s="20"/>
      <c r="AC1576" s="20"/>
      <c r="AD1576" s="20"/>
    </row>
    <row r="1577" spans="3:30" s="1" customFormat="1">
      <c r="C1577" s="16"/>
      <c r="D1577" s="16"/>
      <c r="E1577" s="32"/>
      <c r="F1577" s="16"/>
      <c r="G1577" s="16"/>
      <c r="H1577" s="16"/>
      <c r="I1577" s="16"/>
      <c r="J1577" s="16"/>
      <c r="K1577" s="16"/>
      <c r="L1577" s="32"/>
      <c r="M1577" s="16"/>
      <c r="N1577" s="16"/>
      <c r="O1577" s="16"/>
      <c r="P1577" s="16"/>
      <c r="Y1577" s="20"/>
      <c r="Z1577" s="20"/>
      <c r="AA1577" s="20"/>
      <c r="AB1577" s="20"/>
      <c r="AC1577" s="20"/>
      <c r="AD1577" s="20"/>
    </row>
    <row r="1578" spans="3:30" s="1" customFormat="1">
      <c r="C1578" s="16"/>
      <c r="D1578" s="16"/>
      <c r="E1578" s="32"/>
      <c r="F1578" s="16"/>
      <c r="G1578" s="16"/>
      <c r="H1578" s="16"/>
      <c r="I1578" s="16"/>
      <c r="J1578" s="16"/>
      <c r="K1578" s="16"/>
      <c r="L1578" s="32"/>
      <c r="M1578" s="16"/>
      <c r="N1578" s="16"/>
      <c r="O1578" s="16"/>
      <c r="P1578" s="16"/>
      <c r="Y1578" s="20"/>
      <c r="Z1578" s="20"/>
      <c r="AA1578" s="20"/>
      <c r="AB1578" s="20"/>
      <c r="AC1578" s="20"/>
      <c r="AD1578" s="20"/>
    </row>
    <row r="1579" spans="3:30" s="1" customFormat="1">
      <c r="C1579" s="16"/>
      <c r="D1579" s="16"/>
      <c r="E1579" s="32"/>
      <c r="F1579" s="16"/>
      <c r="G1579" s="16"/>
      <c r="H1579" s="16"/>
      <c r="I1579" s="16"/>
      <c r="J1579" s="16"/>
      <c r="K1579" s="16"/>
      <c r="L1579" s="32"/>
      <c r="M1579" s="16"/>
      <c r="N1579" s="16"/>
      <c r="O1579" s="16"/>
      <c r="P1579" s="16"/>
      <c r="Y1579" s="20"/>
      <c r="Z1579" s="20"/>
      <c r="AA1579" s="20"/>
      <c r="AB1579" s="20"/>
      <c r="AC1579" s="20"/>
      <c r="AD1579" s="20"/>
    </row>
    <row r="1580" spans="3:30" s="1" customFormat="1">
      <c r="C1580" s="16"/>
      <c r="D1580" s="16"/>
      <c r="E1580" s="32"/>
      <c r="F1580" s="16"/>
      <c r="G1580" s="16"/>
      <c r="H1580" s="16"/>
      <c r="I1580" s="16"/>
      <c r="J1580" s="16"/>
      <c r="K1580" s="16"/>
      <c r="L1580" s="32"/>
      <c r="M1580" s="16"/>
      <c r="N1580" s="16"/>
      <c r="O1580" s="16"/>
      <c r="P1580" s="16"/>
      <c r="Y1580" s="20"/>
      <c r="Z1580" s="20"/>
      <c r="AA1580" s="20"/>
      <c r="AB1580" s="20"/>
      <c r="AC1580" s="20"/>
      <c r="AD1580" s="20"/>
    </row>
    <row r="1581" spans="3:30" s="1" customFormat="1">
      <c r="C1581" s="16"/>
      <c r="D1581" s="16"/>
      <c r="E1581" s="32"/>
      <c r="F1581" s="16"/>
      <c r="G1581" s="16"/>
      <c r="H1581" s="16"/>
      <c r="I1581" s="16"/>
      <c r="J1581" s="16"/>
      <c r="K1581" s="16"/>
      <c r="L1581" s="32"/>
      <c r="M1581" s="16"/>
      <c r="N1581" s="16"/>
      <c r="O1581" s="16"/>
      <c r="P1581" s="16"/>
      <c r="Y1581" s="20"/>
      <c r="Z1581" s="20"/>
      <c r="AA1581" s="20"/>
      <c r="AB1581" s="20"/>
      <c r="AC1581" s="20"/>
      <c r="AD1581" s="20"/>
    </row>
    <row r="1582" spans="3:30" s="1" customFormat="1">
      <c r="C1582" s="16"/>
      <c r="D1582" s="16"/>
      <c r="E1582" s="32"/>
      <c r="F1582" s="16"/>
      <c r="G1582" s="16"/>
      <c r="H1582" s="16"/>
      <c r="I1582" s="16"/>
      <c r="J1582" s="16"/>
      <c r="K1582" s="16"/>
      <c r="L1582" s="32"/>
      <c r="M1582" s="16"/>
      <c r="N1582" s="16"/>
      <c r="O1582" s="16"/>
      <c r="P1582" s="16"/>
      <c r="Y1582" s="20"/>
      <c r="Z1582" s="20"/>
      <c r="AA1582" s="20"/>
      <c r="AB1582" s="20"/>
      <c r="AC1582" s="20"/>
      <c r="AD1582" s="20"/>
    </row>
    <row r="1583" spans="3:30" s="1" customFormat="1">
      <c r="C1583" s="16"/>
      <c r="D1583" s="16"/>
      <c r="E1583" s="32"/>
      <c r="F1583" s="16"/>
      <c r="G1583" s="16"/>
      <c r="H1583" s="16"/>
      <c r="I1583" s="16"/>
      <c r="J1583" s="16"/>
      <c r="K1583" s="16"/>
      <c r="L1583" s="32"/>
      <c r="M1583" s="16"/>
      <c r="N1583" s="16"/>
      <c r="O1583" s="16"/>
      <c r="P1583" s="16"/>
      <c r="Y1583" s="20"/>
      <c r="Z1583" s="20"/>
      <c r="AA1583" s="20"/>
      <c r="AB1583" s="20"/>
      <c r="AC1583" s="20"/>
      <c r="AD1583" s="20"/>
    </row>
    <row r="1584" spans="3:30" s="1" customFormat="1">
      <c r="C1584" s="16"/>
      <c r="D1584" s="16"/>
      <c r="E1584" s="32"/>
      <c r="F1584" s="16"/>
      <c r="G1584" s="16"/>
      <c r="H1584" s="16"/>
      <c r="I1584" s="16"/>
      <c r="J1584" s="16"/>
      <c r="K1584" s="16"/>
      <c r="L1584" s="32"/>
      <c r="M1584" s="16"/>
      <c r="N1584" s="16"/>
      <c r="O1584" s="16"/>
      <c r="P1584" s="16"/>
      <c r="Y1584" s="20"/>
      <c r="Z1584" s="20"/>
      <c r="AA1584" s="20"/>
      <c r="AB1584" s="20"/>
      <c r="AC1584" s="20"/>
      <c r="AD1584" s="20"/>
    </row>
    <row r="1585" spans="3:30" s="1" customFormat="1">
      <c r="C1585" s="16"/>
      <c r="D1585" s="16"/>
      <c r="E1585" s="32"/>
      <c r="F1585" s="16"/>
      <c r="G1585" s="16"/>
      <c r="H1585" s="16"/>
      <c r="I1585" s="16"/>
      <c r="J1585" s="16"/>
      <c r="K1585" s="16"/>
      <c r="L1585" s="32"/>
      <c r="M1585" s="16"/>
      <c r="N1585" s="16"/>
      <c r="O1585" s="16"/>
      <c r="P1585" s="16"/>
      <c r="Y1585" s="20"/>
      <c r="Z1585" s="20"/>
      <c r="AA1585" s="20"/>
      <c r="AB1585" s="20"/>
      <c r="AC1585" s="20"/>
      <c r="AD1585" s="20"/>
    </row>
    <row r="1586" spans="3:30" s="1" customFormat="1">
      <c r="C1586" s="16"/>
      <c r="D1586" s="16"/>
      <c r="E1586" s="32"/>
      <c r="F1586" s="16"/>
      <c r="G1586" s="16"/>
      <c r="H1586" s="16"/>
      <c r="I1586" s="16"/>
      <c r="J1586" s="16"/>
      <c r="K1586" s="16"/>
      <c r="L1586" s="32"/>
      <c r="M1586" s="16"/>
      <c r="N1586" s="16"/>
      <c r="O1586" s="16"/>
      <c r="P1586" s="16"/>
      <c r="Y1586" s="20"/>
      <c r="Z1586" s="20"/>
      <c r="AA1586" s="20"/>
      <c r="AB1586" s="20"/>
      <c r="AC1586" s="20"/>
      <c r="AD1586" s="20"/>
    </row>
    <row r="1587" spans="3:30" s="1" customFormat="1">
      <c r="C1587" s="16"/>
      <c r="D1587" s="16"/>
      <c r="E1587" s="32"/>
      <c r="F1587" s="16"/>
      <c r="G1587" s="16"/>
      <c r="H1587" s="16"/>
      <c r="I1587" s="16"/>
      <c r="J1587" s="16"/>
      <c r="K1587" s="16"/>
      <c r="L1587" s="32"/>
      <c r="M1587" s="16"/>
      <c r="N1587" s="16"/>
      <c r="O1587" s="16"/>
      <c r="P1587" s="16"/>
      <c r="Y1587" s="20"/>
      <c r="Z1587" s="20"/>
      <c r="AA1587" s="20"/>
      <c r="AB1587" s="20"/>
      <c r="AC1587" s="20"/>
      <c r="AD1587" s="20"/>
    </row>
    <row r="1588" spans="3:30" s="1" customFormat="1">
      <c r="C1588" s="16"/>
      <c r="D1588" s="16"/>
      <c r="E1588" s="32"/>
      <c r="F1588" s="16"/>
      <c r="G1588" s="16"/>
      <c r="H1588" s="16"/>
      <c r="I1588" s="16"/>
      <c r="J1588" s="16"/>
      <c r="K1588" s="16"/>
      <c r="L1588" s="32"/>
      <c r="M1588" s="16"/>
      <c r="N1588" s="16"/>
      <c r="O1588" s="16"/>
      <c r="P1588" s="16"/>
      <c r="Y1588" s="20"/>
      <c r="Z1588" s="20"/>
      <c r="AA1588" s="20"/>
      <c r="AB1588" s="20"/>
      <c r="AC1588" s="20"/>
      <c r="AD1588" s="20"/>
    </row>
    <row r="1589" spans="3:30" s="1" customFormat="1">
      <c r="C1589" s="16"/>
      <c r="D1589" s="16"/>
      <c r="E1589" s="32"/>
      <c r="F1589" s="16"/>
      <c r="G1589" s="16"/>
      <c r="H1589" s="16"/>
      <c r="I1589" s="16"/>
      <c r="J1589" s="16"/>
      <c r="K1589" s="16"/>
      <c r="L1589" s="32"/>
      <c r="M1589" s="16"/>
      <c r="N1589" s="16"/>
      <c r="O1589" s="16"/>
      <c r="P1589" s="16"/>
      <c r="Y1589" s="20"/>
      <c r="Z1589" s="20"/>
      <c r="AA1589" s="20"/>
      <c r="AB1589" s="20"/>
      <c r="AC1589" s="20"/>
      <c r="AD1589" s="20"/>
    </row>
    <row r="1590" spans="3:30" s="1" customFormat="1">
      <c r="C1590" s="16"/>
      <c r="D1590" s="16"/>
      <c r="E1590" s="32"/>
      <c r="F1590" s="16"/>
      <c r="G1590" s="16"/>
      <c r="H1590" s="16"/>
      <c r="I1590" s="16"/>
      <c r="J1590" s="16"/>
      <c r="K1590" s="16"/>
      <c r="L1590" s="32"/>
      <c r="M1590" s="16"/>
      <c r="N1590" s="16"/>
      <c r="O1590" s="16"/>
      <c r="P1590" s="16"/>
      <c r="Y1590" s="20"/>
      <c r="Z1590" s="20"/>
      <c r="AA1590" s="20"/>
      <c r="AB1590" s="20"/>
      <c r="AC1590" s="20"/>
      <c r="AD1590" s="20"/>
    </row>
    <row r="1591" spans="3:30" s="1" customFormat="1">
      <c r="C1591" s="16"/>
      <c r="D1591" s="16"/>
      <c r="E1591" s="32"/>
      <c r="F1591" s="16"/>
      <c r="G1591" s="16"/>
      <c r="H1591" s="16"/>
      <c r="I1591" s="16"/>
      <c r="J1591" s="16"/>
      <c r="K1591" s="16"/>
      <c r="L1591" s="32"/>
      <c r="M1591" s="16"/>
      <c r="N1591" s="16"/>
      <c r="O1591" s="16"/>
      <c r="P1591" s="16"/>
      <c r="Y1591" s="20"/>
      <c r="Z1591" s="20"/>
      <c r="AA1591" s="20"/>
      <c r="AB1591" s="20"/>
      <c r="AC1591" s="20"/>
      <c r="AD1591" s="20"/>
    </row>
    <row r="1592" spans="3:30" s="1" customFormat="1">
      <c r="C1592" s="16"/>
      <c r="D1592" s="16"/>
      <c r="E1592" s="32"/>
      <c r="F1592" s="16"/>
      <c r="G1592" s="16"/>
      <c r="H1592" s="16"/>
      <c r="I1592" s="16"/>
      <c r="J1592" s="16"/>
      <c r="K1592" s="16"/>
      <c r="L1592" s="32"/>
      <c r="M1592" s="16"/>
      <c r="N1592" s="16"/>
      <c r="O1592" s="16"/>
      <c r="P1592" s="16"/>
      <c r="Y1592" s="20"/>
      <c r="Z1592" s="20"/>
      <c r="AA1592" s="20"/>
      <c r="AB1592" s="20"/>
      <c r="AC1592" s="20"/>
      <c r="AD1592" s="20"/>
    </row>
    <row r="1593" spans="3:30" s="1" customFormat="1">
      <c r="C1593" s="16"/>
      <c r="D1593" s="16"/>
      <c r="E1593" s="32"/>
      <c r="F1593" s="16"/>
      <c r="G1593" s="16"/>
      <c r="H1593" s="16"/>
      <c r="I1593" s="16"/>
      <c r="J1593" s="16"/>
      <c r="K1593" s="16"/>
      <c r="L1593" s="32"/>
      <c r="M1593" s="16"/>
      <c r="N1593" s="16"/>
      <c r="O1593" s="16"/>
      <c r="P1593" s="16"/>
      <c r="Y1593" s="20"/>
      <c r="Z1593" s="20"/>
      <c r="AA1593" s="20"/>
      <c r="AB1593" s="20"/>
      <c r="AC1593" s="20"/>
      <c r="AD1593" s="20"/>
    </row>
    <row r="1594" spans="3:30" s="1" customFormat="1">
      <c r="C1594" s="16"/>
      <c r="D1594" s="16"/>
      <c r="E1594" s="32"/>
      <c r="F1594" s="16"/>
      <c r="G1594" s="16"/>
      <c r="H1594" s="16"/>
      <c r="I1594" s="16"/>
      <c r="J1594" s="16"/>
      <c r="K1594" s="16"/>
      <c r="L1594" s="32"/>
      <c r="M1594" s="16"/>
      <c r="N1594" s="16"/>
      <c r="O1594" s="16"/>
      <c r="P1594" s="16"/>
      <c r="Y1594" s="20"/>
      <c r="Z1594" s="20"/>
      <c r="AA1594" s="20"/>
      <c r="AB1594" s="20"/>
      <c r="AC1594" s="20"/>
      <c r="AD1594" s="20"/>
    </row>
    <row r="1595" spans="3:30" s="1" customFormat="1">
      <c r="C1595" s="16"/>
      <c r="D1595" s="16"/>
      <c r="E1595" s="32"/>
      <c r="F1595" s="16"/>
      <c r="G1595" s="16"/>
      <c r="H1595" s="16"/>
      <c r="I1595" s="16"/>
      <c r="J1595" s="16"/>
      <c r="K1595" s="16"/>
      <c r="L1595" s="32"/>
      <c r="M1595" s="16"/>
      <c r="N1595" s="16"/>
      <c r="O1595" s="16"/>
      <c r="P1595" s="16"/>
      <c r="Y1595" s="20"/>
      <c r="Z1595" s="20"/>
      <c r="AA1595" s="20"/>
      <c r="AB1595" s="20"/>
      <c r="AC1595" s="20"/>
      <c r="AD1595" s="20"/>
    </row>
    <row r="1596" spans="3:30" s="1" customFormat="1">
      <c r="C1596" s="16"/>
      <c r="D1596" s="16"/>
      <c r="E1596" s="32"/>
      <c r="F1596" s="16"/>
      <c r="G1596" s="16"/>
      <c r="H1596" s="16"/>
      <c r="I1596" s="16"/>
      <c r="J1596" s="16"/>
      <c r="K1596" s="16"/>
      <c r="L1596" s="32"/>
      <c r="M1596" s="16"/>
      <c r="N1596" s="16"/>
      <c r="O1596" s="16"/>
      <c r="P1596" s="16"/>
      <c r="Y1596" s="20"/>
      <c r="Z1596" s="20"/>
      <c r="AA1596" s="20"/>
      <c r="AB1596" s="20"/>
      <c r="AC1596" s="20"/>
      <c r="AD1596" s="20"/>
    </row>
    <row r="1597" spans="3:30" s="1" customFormat="1">
      <c r="C1597" s="16"/>
      <c r="D1597" s="16"/>
      <c r="E1597" s="32"/>
      <c r="F1597" s="16"/>
      <c r="G1597" s="16"/>
      <c r="H1597" s="16"/>
      <c r="I1597" s="16"/>
      <c r="J1597" s="16"/>
      <c r="K1597" s="16"/>
      <c r="L1597" s="32"/>
      <c r="M1597" s="16"/>
      <c r="N1597" s="16"/>
      <c r="O1597" s="16"/>
      <c r="P1597" s="16"/>
      <c r="Y1597" s="20"/>
      <c r="Z1597" s="20"/>
      <c r="AA1597" s="20"/>
      <c r="AB1597" s="20"/>
      <c r="AC1597" s="20"/>
      <c r="AD1597" s="20"/>
    </row>
    <row r="1598" spans="3:30" s="1" customFormat="1">
      <c r="C1598" s="16"/>
      <c r="D1598" s="16"/>
      <c r="E1598" s="32"/>
      <c r="F1598" s="16"/>
      <c r="G1598" s="16"/>
      <c r="H1598" s="16"/>
      <c r="I1598" s="16"/>
      <c r="J1598" s="16"/>
      <c r="K1598" s="16"/>
      <c r="L1598" s="32"/>
      <c r="M1598" s="16"/>
      <c r="N1598" s="16"/>
      <c r="O1598" s="16"/>
      <c r="P1598" s="16"/>
      <c r="Y1598" s="20"/>
      <c r="Z1598" s="20"/>
      <c r="AA1598" s="20"/>
      <c r="AB1598" s="20"/>
      <c r="AC1598" s="20"/>
      <c r="AD1598" s="20"/>
    </row>
    <row r="1599" spans="3:30" s="1" customFormat="1">
      <c r="C1599" s="16"/>
      <c r="D1599" s="16"/>
      <c r="E1599" s="32"/>
      <c r="F1599" s="16"/>
      <c r="G1599" s="16"/>
      <c r="H1599" s="16"/>
      <c r="I1599" s="16"/>
      <c r="J1599" s="16"/>
      <c r="K1599" s="16"/>
      <c r="L1599" s="32"/>
      <c r="M1599" s="16"/>
      <c r="N1599" s="16"/>
      <c r="O1599" s="16"/>
      <c r="P1599" s="16"/>
      <c r="Y1599" s="20"/>
      <c r="Z1599" s="20"/>
      <c r="AA1599" s="20"/>
      <c r="AB1599" s="20"/>
      <c r="AC1599" s="20"/>
      <c r="AD1599" s="20"/>
    </row>
    <row r="1600" spans="3:30" s="1" customFormat="1">
      <c r="C1600" s="16"/>
      <c r="D1600" s="16"/>
      <c r="E1600" s="32"/>
      <c r="F1600" s="16"/>
      <c r="G1600" s="16"/>
      <c r="H1600" s="16"/>
      <c r="I1600" s="16"/>
      <c r="J1600" s="16"/>
      <c r="K1600" s="16"/>
      <c r="L1600" s="32"/>
      <c r="M1600" s="16"/>
      <c r="N1600" s="16"/>
      <c r="O1600" s="16"/>
      <c r="P1600" s="16"/>
      <c r="Y1600" s="20"/>
      <c r="Z1600" s="20"/>
      <c r="AA1600" s="20"/>
      <c r="AB1600" s="20"/>
      <c r="AC1600" s="20"/>
      <c r="AD1600" s="20"/>
    </row>
    <row r="1601" spans="3:30" s="1" customFormat="1">
      <c r="C1601" s="16"/>
      <c r="D1601" s="16"/>
      <c r="E1601" s="32"/>
      <c r="F1601" s="16"/>
      <c r="G1601" s="16"/>
      <c r="H1601" s="16"/>
      <c r="I1601" s="16"/>
      <c r="J1601" s="16"/>
      <c r="K1601" s="16"/>
      <c r="L1601" s="32"/>
      <c r="M1601" s="16"/>
      <c r="N1601" s="16"/>
      <c r="O1601" s="16"/>
      <c r="P1601" s="16"/>
      <c r="Y1601" s="20"/>
      <c r="Z1601" s="20"/>
      <c r="AA1601" s="20"/>
      <c r="AB1601" s="20"/>
      <c r="AC1601" s="20"/>
      <c r="AD1601" s="20"/>
    </row>
    <row r="1602" spans="3:30" s="1" customFormat="1">
      <c r="C1602" s="16"/>
      <c r="D1602" s="16"/>
      <c r="E1602" s="32"/>
      <c r="F1602" s="16"/>
      <c r="G1602" s="16"/>
      <c r="H1602" s="16"/>
      <c r="I1602" s="16"/>
      <c r="J1602" s="16"/>
      <c r="K1602" s="16"/>
      <c r="L1602" s="32"/>
      <c r="M1602" s="16"/>
      <c r="N1602" s="16"/>
      <c r="O1602" s="16"/>
      <c r="P1602" s="16"/>
      <c r="Y1602" s="20"/>
      <c r="Z1602" s="20"/>
      <c r="AA1602" s="20"/>
      <c r="AB1602" s="20"/>
      <c r="AC1602" s="20"/>
      <c r="AD1602" s="20"/>
    </row>
    <row r="1603" spans="3:30" s="1" customFormat="1">
      <c r="C1603" s="16"/>
      <c r="D1603" s="16"/>
      <c r="E1603" s="32"/>
      <c r="F1603" s="16"/>
      <c r="G1603" s="16"/>
      <c r="H1603" s="16"/>
      <c r="I1603" s="16"/>
      <c r="J1603" s="16"/>
      <c r="K1603" s="16"/>
      <c r="L1603" s="32"/>
      <c r="M1603" s="16"/>
      <c r="N1603" s="16"/>
      <c r="O1603" s="16"/>
      <c r="P1603" s="16"/>
      <c r="Y1603" s="20"/>
      <c r="Z1603" s="20"/>
      <c r="AA1603" s="20"/>
      <c r="AB1603" s="20"/>
      <c r="AC1603" s="20"/>
      <c r="AD1603" s="20"/>
    </row>
    <row r="1604" spans="3:30" s="1" customFormat="1">
      <c r="C1604" s="16"/>
      <c r="D1604" s="16"/>
      <c r="E1604" s="32"/>
      <c r="F1604" s="16"/>
      <c r="G1604" s="16"/>
      <c r="H1604" s="16"/>
      <c r="I1604" s="16"/>
      <c r="J1604" s="16"/>
      <c r="K1604" s="16"/>
      <c r="L1604" s="32"/>
      <c r="M1604" s="16"/>
      <c r="N1604" s="16"/>
      <c r="O1604" s="16"/>
      <c r="P1604" s="16"/>
      <c r="Y1604" s="20"/>
      <c r="Z1604" s="20"/>
      <c r="AA1604" s="20"/>
      <c r="AB1604" s="20"/>
      <c r="AC1604" s="20"/>
      <c r="AD1604" s="20"/>
    </row>
    <row r="1605" spans="3:30" s="1" customFormat="1">
      <c r="C1605" s="16"/>
      <c r="D1605" s="16"/>
      <c r="E1605" s="32"/>
      <c r="F1605" s="16"/>
      <c r="G1605" s="16"/>
      <c r="H1605" s="16"/>
      <c r="I1605" s="16"/>
      <c r="J1605" s="16"/>
      <c r="K1605" s="16"/>
      <c r="L1605" s="32"/>
      <c r="M1605" s="16"/>
      <c r="N1605" s="16"/>
      <c r="O1605" s="16"/>
      <c r="P1605" s="16"/>
      <c r="Y1605" s="20"/>
      <c r="Z1605" s="20"/>
      <c r="AA1605" s="20"/>
      <c r="AB1605" s="20"/>
      <c r="AC1605" s="20"/>
      <c r="AD1605" s="20"/>
    </row>
    <row r="1606" spans="3:30" s="1" customFormat="1">
      <c r="C1606" s="16"/>
      <c r="D1606" s="16"/>
      <c r="E1606" s="32"/>
      <c r="F1606" s="16"/>
      <c r="G1606" s="16"/>
      <c r="H1606" s="16"/>
      <c r="I1606" s="16"/>
      <c r="J1606" s="16"/>
      <c r="K1606" s="16"/>
      <c r="L1606" s="32"/>
      <c r="M1606" s="16"/>
      <c r="N1606" s="16"/>
      <c r="O1606" s="16"/>
      <c r="P1606" s="16"/>
      <c r="Y1606" s="20"/>
      <c r="Z1606" s="20"/>
      <c r="AA1606" s="20"/>
      <c r="AB1606" s="20"/>
      <c r="AC1606" s="20"/>
      <c r="AD1606" s="20"/>
    </row>
    <row r="1607" spans="3:30" s="1" customFormat="1">
      <c r="C1607" s="16"/>
      <c r="D1607" s="16"/>
      <c r="E1607" s="32"/>
      <c r="F1607" s="16"/>
      <c r="G1607" s="16"/>
      <c r="H1607" s="16"/>
      <c r="I1607" s="16"/>
      <c r="J1607" s="16"/>
      <c r="K1607" s="16"/>
      <c r="L1607" s="32"/>
      <c r="M1607" s="16"/>
      <c r="N1607" s="16"/>
      <c r="O1607" s="16"/>
      <c r="P1607" s="16"/>
      <c r="Y1607" s="20"/>
      <c r="Z1607" s="20"/>
      <c r="AA1607" s="20"/>
      <c r="AB1607" s="20"/>
      <c r="AC1607" s="20"/>
      <c r="AD1607" s="20"/>
    </row>
    <row r="1608" spans="3:30" s="1" customFormat="1">
      <c r="C1608" s="16"/>
      <c r="D1608" s="16"/>
      <c r="E1608" s="32"/>
      <c r="F1608" s="16"/>
      <c r="G1608" s="16"/>
      <c r="H1608" s="16"/>
      <c r="I1608" s="16"/>
      <c r="J1608" s="16"/>
      <c r="K1608" s="16"/>
      <c r="L1608" s="32"/>
      <c r="M1608" s="16"/>
      <c r="N1608" s="16"/>
      <c r="O1608" s="16"/>
      <c r="P1608" s="16"/>
      <c r="Y1608" s="20"/>
      <c r="Z1608" s="20"/>
      <c r="AA1608" s="20"/>
      <c r="AB1608" s="20"/>
      <c r="AC1608" s="20"/>
      <c r="AD1608" s="20"/>
    </row>
    <row r="1609" spans="3:30" s="1" customFormat="1">
      <c r="C1609" s="16"/>
      <c r="D1609" s="16"/>
      <c r="E1609" s="32"/>
      <c r="F1609" s="16"/>
      <c r="G1609" s="16"/>
      <c r="H1609" s="16"/>
      <c r="I1609" s="16"/>
      <c r="J1609" s="16"/>
      <c r="K1609" s="16"/>
      <c r="L1609" s="32"/>
      <c r="M1609" s="16"/>
      <c r="N1609" s="16"/>
      <c r="O1609" s="16"/>
      <c r="P1609" s="16"/>
      <c r="Y1609" s="20"/>
      <c r="Z1609" s="20"/>
      <c r="AA1609" s="20"/>
      <c r="AB1609" s="20"/>
      <c r="AC1609" s="20"/>
      <c r="AD1609" s="20"/>
    </row>
    <row r="1610" spans="3:30" s="1" customFormat="1">
      <c r="C1610" s="16"/>
      <c r="D1610" s="16"/>
      <c r="E1610" s="32"/>
      <c r="F1610" s="16"/>
      <c r="G1610" s="16"/>
      <c r="H1610" s="16"/>
      <c r="I1610" s="16"/>
      <c r="J1610" s="16"/>
      <c r="K1610" s="16"/>
      <c r="L1610" s="32"/>
      <c r="M1610" s="16"/>
      <c r="N1610" s="16"/>
      <c r="O1610" s="16"/>
      <c r="P1610" s="16"/>
      <c r="Y1610" s="20"/>
      <c r="Z1610" s="20"/>
      <c r="AA1610" s="20"/>
      <c r="AB1610" s="20"/>
      <c r="AC1610" s="20"/>
      <c r="AD1610" s="20"/>
    </row>
    <row r="1611" spans="3:30" s="1" customFormat="1">
      <c r="C1611" s="16"/>
      <c r="D1611" s="16"/>
      <c r="E1611" s="32"/>
      <c r="F1611" s="16"/>
      <c r="G1611" s="16"/>
      <c r="H1611" s="16"/>
      <c r="I1611" s="16"/>
      <c r="J1611" s="16"/>
      <c r="K1611" s="16"/>
      <c r="L1611" s="32"/>
      <c r="M1611" s="16"/>
      <c r="N1611" s="16"/>
      <c r="O1611" s="16"/>
      <c r="P1611" s="16"/>
      <c r="Y1611" s="20"/>
      <c r="Z1611" s="20"/>
      <c r="AA1611" s="20"/>
      <c r="AB1611" s="20"/>
      <c r="AC1611" s="20"/>
      <c r="AD1611" s="20"/>
    </row>
    <row r="1612" spans="3:30" s="1" customFormat="1">
      <c r="C1612" s="16"/>
      <c r="D1612" s="16"/>
      <c r="E1612" s="32"/>
      <c r="F1612" s="16"/>
      <c r="G1612" s="16"/>
      <c r="H1612" s="16"/>
      <c r="I1612" s="16"/>
      <c r="J1612" s="16"/>
      <c r="K1612" s="16"/>
      <c r="L1612" s="32"/>
      <c r="M1612" s="16"/>
      <c r="N1612" s="16"/>
      <c r="O1612" s="16"/>
      <c r="P1612" s="16"/>
      <c r="Y1612" s="20"/>
      <c r="Z1612" s="20"/>
      <c r="AA1612" s="20"/>
      <c r="AB1612" s="20"/>
      <c r="AC1612" s="20"/>
      <c r="AD1612" s="20"/>
    </row>
    <row r="1613" spans="3:30" s="1" customFormat="1">
      <c r="C1613" s="16"/>
      <c r="D1613" s="16"/>
      <c r="E1613" s="32"/>
      <c r="F1613" s="16"/>
      <c r="G1613" s="16"/>
      <c r="H1613" s="16"/>
      <c r="I1613" s="16"/>
      <c r="J1613" s="16"/>
      <c r="K1613" s="16"/>
      <c r="L1613" s="32"/>
      <c r="M1613" s="16"/>
      <c r="N1613" s="16"/>
      <c r="O1613" s="16"/>
      <c r="P1613" s="16"/>
      <c r="Y1613" s="20"/>
      <c r="Z1613" s="20"/>
      <c r="AA1613" s="20"/>
      <c r="AB1613" s="20"/>
      <c r="AC1613" s="20"/>
      <c r="AD1613" s="20"/>
    </row>
    <row r="1614" spans="3:30" s="1" customFormat="1">
      <c r="C1614" s="16"/>
      <c r="D1614" s="16"/>
      <c r="E1614" s="32"/>
      <c r="F1614" s="16"/>
      <c r="G1614" s="16"/>
      <c r="H1614" s="16"/>
      <c r="I1614" s="16"/>
      <c r="J1614" s="16"/>
      <c r="K1614" s="16"/>
      <c r="L1614" s="32"/>
      <c r="M1614" s="16"/>
      <c r="N1614" s="16"/>
      <c r="O1614" s="16"/>
      <c r="P1614" s="16"/>
      <c r="Y1614" s="20"/>
      <c r="Z1614" s="20"/>
      <c r="AA1614" s="20"/>
      <c r="AB1614" s="20"/>
      <c r="AC1614" s="20"/>
      <c r="AD1614" s="20"/>
    </row>
    <row r="1615" spans="3:30" s="1" customFormat="1">
      <c r="C1615" s="16"/>
      <c r="D1615" s="16"/>
      <c r="E1615" s="32"/>
      <c r="F1615" s="16"/>
      <c r="G1615" s="16"/>
      <c r="H1615" s="16"/>
      <c r="I1615" s="16"/>
      <c r="J1615" s="16"/>
      <c r="K1615" s="16"/>
      <c r="L1615" s="32"/>
      <c r="M1615" s="16"/>
      <c r="N1615" s="16"/>
      <c r="O1615" s="16"/>
      <c r="P1615" s="16"/>
      <c r="Y1615" s="20"/>
      <c r="Z1615" s="20"/>
      <c r="AA1615" s="20"/>
      <c r="AB1615" s="20"/>
      <c r="AC1615" s="20"/>
      <c r="AD1615" s="20"/>
    </row>
    <row r="1616" spans="3:30" s="1" customFormat="1">
      <c r="C1616" s="16"/>
      <c r="D1616" s="16"/>
      <c r="E1616" s="32"/>
      <c r="F1616" s="16"/>
      <c r="G1616" s="16"/>
      <c r="H1616" s="16"/>
      <c r="I1616" s="16"/>
      <c r="J1616" s="16"/>
      <c r="K1616" s="16"/>
      <c r="L1616" s="32"/>
      <c r="M1616" s="16"/>
      <c r="N1616" s="16"/>
      <c r="O1616" s="16"/>
      <c r="P1616" s="16"/>
      <c r="Y1616" s="20"/>
      <c r="Z1616" s="20"/>
      <c r="AA1616" s="20"/>
      <c r="AB1616" s="20"/>
      <c r="AC1616" s="20"/>
      <c r="AD1616" s="20"/>
    </row>
    <row r="1617" spans="3:30" s="1" customFormat="1">
      <c r="C1617" s="16"/>
      <c r="D1617" s="16"/>
      <c r="E1617" s="32"/>
      <c r="F1617" s="16"/>
      <c r="G1617" s="16"/>
      <c r="H1617" s="16"/>
      <c r="I1617" s="16"/>
      <c r="J1617" s="16"/>
      <c r="K1617" s="16"/>
      <c r="L1617" s="32"/>
      <c r="M1617" s="16"/>
      <c r="N1617" s="16"/>
      <c r="O1617" s="16"/>
      <c r="P1617" s="16"/>
      <c r="Y1617" s="20"/>
      <c r="Z1617" s="20"/>
      <c r="AA1617" s="20"/>
      <c r="AB1617" s="20"/>
      <c r="AC1617" s="20"/>
      <c r="AD1617" s="20"/>
    </row>
    <row r="1618" spans="3:30" s="1" customFormat="1">
      <c r="C1618" s="16"/>
      <c r="D1618" s="16"/>
      <c r="E1618" s="32"/>
      <c r="F1618" s="16"/>
      <c r="G1618" s="16"/>
      <c r="H1618" s="16"/>
      <c r="I1618" s="16"/>
      <c r="J1618" s="16"/>
      <c r="K1618" s="16"/>
      <c r="L1618" s="32"/>
      <c r="M1618" s="16"/>
      <c r="N1618" s="16"/>
      <c r="O1618" s="16"/>
      <c r="P1618" s="16"/>
      <c r="Y1618" s="20"/>
      <c r="Z1618" s="20"/>
      <c r="AA1618" s="20"/>
      <c r="AB1618" s="20"/>
      <c r="AC1618" s="20"/>
      <c r="AD1618" s="20"/>
    </row>
    <row r="1619" spans="3:30" s="1" customFormat="1">
      <c r="C1619" s="16"/>
      <c r="D1619" s="16"/>
      <c r="E1619" s="32"/>
      <c r="F1619" s="16"/>
      <c r="G1619" s="16"/>
      <c r="H1619" s="16"/>
      <c r="I1619" s="16"/>
      <c r="J1619" s="16"/>
      <c r="K1619" s="16"/>
      <c r="L1619" s="32"/>
      <c r="M1619" s="16"/>
      <c r="N1619" s="16"/>
      <c r="O1619" s="16"/>
      <c r="P1619" s="16"/>
      <c r="Y1619" s="20"/>
      <c r="Z1619" s="20"/>
      <c r="AA1619" s="20"/>
      <c r="AB1619" s="20"/>
      <c r="AC1619" s="20"/>
      <c r="AD1619" s="20"/>
    </row>
    <row r="1620" spans="3:30" s="1" customFormat="1">
      <c r="C1620" s="16"/>
      <c r="D1620" s="16"/>
      <c r="E1620" s="32"/>
      <c r="F1620" s="16"/>
      <c r="G1620" s="16"/>
      <c r="H1620" s="16"/>
      <c r="I1620" s="16"/>
      <c r="J1620" s="16"/>
      <c r="K1620" s="16"/>
      <c r="L1620" s="32"/>
      <c r="M1620" s="16"/>
      <c r="N1620" s="16"/>
      <c r="O1620" s="16"/>
      <c r="P1620" s="16"/>
      <c r="Y1620" s="20"/>
      <c r="Z1620" s="20"/>
      <c r="AA1620" s="20"/>
      <c r="AB1620" s="20"/>
      <c r="AC1620" s="20"/>
      <c r="AD1620" s="20"/>
    </row>
    <row r="1621" spans="3:30" s="1" customFormat="1">
      <c r="C1621" s="16"/>
      <c r="D1621" s="16"/>
      <c r="E1621" s="32"/>
      <c r="F1621" s="16"/>
      <c r="G1621" s="16"/>
      <c r="H1621" s="16"/>
      <c r="I1621" s="16"/>
      <c r="J1621" s="16"/>
      <c r="K1621" s="16"/>
      <c r="L1621" s="32"/>
      <c r="M1621" s="16"/>
      <c r="N1621" s="16"/>
      <c r="O1621" s="16"/>
      <c r="P1621" s="16"/>
      <c r="Y1621" s="20"/>
      <c r="Z1621" s="20"/>
      <c r="AA1621" s="20"/>
      <c r="AB1621" s="20"/>
      <c r="AC1621" s="20"/>
      <c r="AD1621" s="20"/>
    </row>
    <row r="1622" spans="3:30" s="1" customFormat="1">
      <c r="C1622" s="16"/>
      <c r="D1622" s="16"/>
      <c r="E1622" s="32"/>
      <c r="F1622" s="16"/>
      <c r="G1622" s="16"/>
      <c r="H1622" s="16"/>
      <c r="I1622" s="16"/>
      <c r="J1622" s="16"/>
      <c r="K1622" s="16"/>
      <c r="L1622" s="32"/>
      <c r="M1622" s="16"/>
      <c r="N1622" s="16"/>
      <c r="O1622" s="16"/>
      <c r="P1622" s="16"/>
      <c r="Y1622" s="20"/>
      <c r="Z1622" s="20"/>
      <c r="AA1622" s="20"/>
      <c r="AB1622" s="20"/>
      <c r="AC1622" s="20"/>
      <c r="AD1622" s="20"/>
    </row>
    <row r="1623" spans="3:30" s="1" customFormat="1">
      <c r="C1623" s="16"/>
      <c r="D1623" s="16"/>
      <c r="E1623" s="32"/>
      <c r="F1623" s="16"/>
      <c r="G1623" s="16"/>
      <c r="H1623" s="16"/>
      <c r="I1623" s="16"/>
      <c r="J1623" s="16"/>
      <c r="K1623" s="16"/>
      <c r="L1623" s="32"/>
      <c r="M1623" s="16"/>
      <c r="N1623" s="16"/>
      <c r="O1623" s="16"/>
      <c r="P1623" s="16"/>
      <c r="Y1623" s="20"/>
      <c r="Z1623" s="20"/>
      <c r="AA1623" s="20"/>
      <c r="AB1623" s="20"/>
      <c r="AC1623" s="20"/>
      <c r="AD1623" s="20"/>
    </row>
    <row r="1624" spans="3:30" s="1" customFormat="1">
      <c r="C1624" s="16"/>
      <c r="D1624" s="16"/>
      <c r="E1624" s="32"/>
      <c r="F1624" s="16"/>
      <c r="G1624" s="16"/>
      <c r="H1624" s="16"/>
      <c r="I1624" s="16"/>
      <c r="J1624" s="16"/>
      <c r="K1624" s="16"/>
      <c r="L1624" s="32"/>
      <c r="M1624" s="16"/>
      <c r="N1624" s="16"/>
      <c r="O1624" s="16"/>
      <c r="P1624" s="16"/>
      <c r="Y1624" s="20"/>
      <c r="Z1624" s="20"/>
      <c r="AA1624" s="20"/>
      <c r="AB1624" s="20"/>
      <c r="AC1624" s="20"/>
      <c r="AD1624" s="20"/>
    </row>
    <row r="1625" spans="3:30" s="1" customFormat="1">
      <c r="C1625" s="16"/>
      <c r="D1625" s="16"/>
      <c r="E1625" s="32"/>
      <c r="F1625" s="16"/>
      <c r="G1625" s="16"/>
      <c r="H1625" s="16"/>
      <c r="I1625" s="16"/>
      <c r="J1625" s="16"/>
      <c r="K1625" s="16"/>
      <c r="L1625" s="32"/>
      <c r="M1625" s="16"/>
      <c r="N1625" s="16"/>
      <c r="O1625" s="16"/>
      <c r="P1625" s="16"/>
      <c r="Y1625" s="20"/>
      <c r="Z1625" s="20"/>
      <c r="AA1625" s="20"/>
      <c r="AB1625" s="20"/>
      <c r="AC1625" s="20"/>
      <c r="AD1625" s="20"/>
    </row>
    <row r="1626" spans="3:30" s="1" customFormat="1">
      <c r="C1626" s="16"/>
      <c r="D1626" s="16"/>
      <c r="E1626" s="32"/>
      <c r="F1626" s="16"/>
      <c r="G1626" s="16"/>
      <c r="H1626" s="16"/>
      <c r="I1626" s="16"/>
      <c r="J1626" s="16"/>
      <c r="K1626" s="16"/>
      <c r="L1626" s="32"/>
      <c r="M1626" s="16"/>
      <c r="N1626" s="16"/>
      <c r="O1626" s="16"/>
      <c r="P1626" s="16"/>
      <c r="Y1626" s="20"/>
      <c r="Z1626" s="20"/>
      <c r="AA1626" s="20"/>
      <c r="AB1626" s="20"/>
      <c r="AC1626" s="20"/>
      <c r="AD1626" s="20"/>
    </row>
    <row r="1627" spans="3:30" s="1" customFormat="1">
      <c r="C1627" s="16"/>
      <c r="D1627" s="16"/>
      <c r="E1627" s="32"/>
      <c r="F1627" s="16"/>
      <c r="G1627" s="16"/>
      <c r="H1627" s="16"/>
      <c r="I1627" s="16"/>
      <c r="J1627" s="16"/>
      <c r="K1627" s="16"/>
      <c r="L1627" s="32"/>
      <c r="M1627" s="16"/>
      <c r="N1627" s="16"/>
      <c r="O1627" s="16"/>
      <c r="P1627" s="16"/>
      <c r="Y1627" s="20"/>
      <c r="Z1627" s="20"/>
      <c r="AA1627" s="20"/>
      <c r="AB1627" s="20"/>
      <c r="AC1627" s="20"/>
      <c r="AD1627" s="20"/>
    </row>
    <row r="1628" spans="3:30" s="1" customFormat="1">
      <c r="C1628" s="16"/>
      <c r="D1628" s="16"/>
      <c r="E1628" s="32"/>
      <c r="F1628" s="16"/>
      <c r="G1628" s="16"/>
      <c r="H1628" s="16"/>
      <c r="I1628" s="16"/>
      <c r="J1628" s="16"/>
      <c r="K1628" s="16"/>
      <c r="L1628" s="32"/>
      <c r="M1628" s="16"/>
      <c r="N1628" s="16"/>
      <c r="O1628" s="16"/>
      <c r="P1628" s="16"/>
      <c r="Y1628" s="20"/>
      <c r="Z1628" s="20"/>
      <c r="AA1628" s="20"/>
      <c r="AB1628" s="20"/>
      <c r="AC1628" s="20"/>
      <c r="AD1628" s="20"/>
    </row>
    <row r="1629" spans="3:30" s="1" customFormat="1">
      <c r="C1629" s="16"/>
      <c r="D1629" s="16"/>
      <c r="E1629" s="32"/>
      <c r="F1629" s="16"/>
      <c r="G1629" s="16"/>
      <c r="H1629" s="16"/>
      <c r="I1629" s="16"/>
      <c r="J1629" s="16"/>
      <c r="K1629" s="16"/>
      <c r="L1629" s="32"/>
      <c r="M1629" s="16"/>
      <c r="N1629" s="16"/>
      <c r="O1629" s="16"/>
      <c r="P1629" s="16"/>
      <c r="Y1629" s="20"/>
      <c r="Z1629" s="20"/>
      <c r="AA1629" s="20"/>
      <c r="AB1629" s="20"/>
      <c r="AC1629" s="20"/>
      <c r="AD1629" s="20"/>
    </row>
    <row r="1630" spans="3:30" s="1" customFormat="1">
      <c r="C1630" s="16"/>
      <c r="D1630" s="16"/>
      <c r="E1630" s="32"/>
      <c r="F1630" s="16"/>
      <c r="G1630" s="16"/>
      <c r="H1630" s="16"/>
      <c r="I1630" s="16"/>
      <c r="J1630" s="16"/>
      <c r="K1630" s="16"/>
      <c r="L1630" s="32"/>
      <c r="M1630" s="16"/>
      <c r="N1630" s="16"/>
      <c r="O1630" s="16"/>
      <c r="P1630" s="16"/>
      <c r="Y1630" s="20"/>
      <c r="Z1630" s="20"/>
      <c r="AA1630" s="20"/>
      <c r="AB1630" s="20"/>
      <c r="AC1630" s="20"/>
      <c r="AD1630" s="20"/>
    </row>
    <row r="1631" spans="3:30" s="1" customFormat="1">
      <c r="C1631" s="16"/>
      <c r="D1631" s="16"/>
      <c r="E1631" s="32"/>
      <c r="F1631" s="16"/>
      <c r="G1631" s="16"/>
      <c r="H1631" s="16"/>
      <c r="I1631" s="16"/>
      <c r="J1631" s="16"/>
      <c r="K1631" s="16"/>
      <c r="L1631" s="32"/>
      <c r="M1631" s="16"/>
      <c r="N1631" s="16"/>
      <c r="O1631" s="16"/>
      <c r="P1631" s="16"/>
      <c r="Y1631" s="20"/>
      <c r="Z1631" s="20"/>
      <c r="AA1631" s="20"/>
      <c r="AB1631" s="20"/>
      <c r="AC1631" s="20"/>
      <c r="AD1631" s="20"/>
    </row>
    <row r="1632" spans="3:30" s="1" customFormat="1">
      <c r="C1632" s="16"/>
      <c r="D1632" s="16"/>
      <c r="E1632" s="32"/>
      <c r="F1632" s="16"/>
      <c r="G1632" s="16"/>
      <c r="H1632" s="16"/>
      <c r="I1632" s="16"/>
      <c r="J1632" s="16"/>
      <c r="K1632" s="16"/>
      <c r="L1632" s="32"/>
      <c r="M1632" s="16"/>
      <c r="N1632" s="16"/>
      <c r="O1632" s="16"/>
      <c r="P1632" s="16"/>
      <c r="Y1632" s="20"/>
      <c r="Z1632" s="20"/>
      <c r="AA1632" s="20"/>
      <c r="AB1632" s="20"/>
      <c r="AC1632" s="20"/>
      <c r="AD1632" s="20"/>
    </row>
    <row r="1633" spans="3:30" s="1" customFormat="1">
      <c r="C1633" s="16"/>
      <c r="D1633" s="16"/>
      <c r="E1633" s="32"/>
      <c r="F1633" s="16"/>
      <c r="G1633" s="16"/>
      <c r="H1633" s="16"/>
      <c r="I1633" s="16"/>
      <c r="J1633" s="16"/>
      <c r="K1633" s="16"/>
      <c r="L1633" s="32"/>
      <c r="M1633" s="16"/>
      <c r="N1633" s="16"/>
      <c r="O1633" s="16"/>
      <c r="P1633" s="16"/>
      <c r="Y1633" s="20"/>
      <c r="Z1633" s="20"/>
      <c r="AA1633" s="20"/>
      <c r="AB1633" s="20"/>
      <c r="AC1633" s="20"/>
      <c r="AD1633" s="20"/>
    </row>
    <row r="1634" spans="3:30" s="1" customFormat="1">
      <c r="C1634" s="16"/>
      <c r="D1634" s="16"/>
      <c r="E1634" s="32"/>
      <c r="F1634" s="16"/>
      <c r="G1634" s="16"/>
      <c r="H1634" s="16"/>
      <c r="I1634" s="16"/>
      <c r="J1634" s="16"/>
      <c r="K1634" s="16"/>
      <c r="L1634" s="32"/>
      <c r="M1634" s="16"/>
      <c r="N1634" s="16"/>
      <c r="O1634" s="16"/>
      <c r="P1634" s="16"/>
      <c r="Y1634" s="20"/>
      <c r="Z1634" s="20"/>
      <c r="AA1634" s="20"/>
      <c r="AB1634" s="20"/>
      <c r="AC1634" s="20"/>
      <c r="AD1634" s="20"/>
    </row>
    <row r="1635" spans="3:30" s="1" customFormat="1">
      <c r="C1635" s="16"/>
      <c r="D1635" s="16"/>
      <c r="E1635" s="32"/>
      <c r="F1635" s="16"/>
      <c r="G1635" s="16"/>
      <c r="H1635" s="16"/>
      <c r="I1635" s="16"/>
      <c r="J1635" s="16"/>
      <c r="K1635" s="16"/>
      <c r="L1635" s="32"/>
      <c r="M1635" s="16"/>
      <c r="N1635" s="16"/>
      <c r="O1635" s="16"/>
      <c r="P1635" s="16"/>
      <c r="Y1635" s="20"/>
      <c r="Z1635" s="20"/>
      <c r="AA1635" s="20"/>
      <c r="AB1635" s="20"/>
      <c r="AC1635" s="20"/>
      <c r="AD1635" s="20"/>
    </row>
    <row r="1636" spans="3:30" s="1" customFormat="1">
      <c r="C1636" s="16"/>
      <c r="D1636" s="16"/>
      <c r="E1636" s="32"/>
      <c r="F1636" s="16"/>
      <c r="G1636" s="16"/>
      <c r="H1636" s="16"/>
      <c r="I1636" s="16"/>
      <c r="J1636" s="16"/>
      <c r="K1636" s="16"/>
      <c r="L1636" s="32"/>
      <c r="M1636" s="16"/>
      <c r="N1636" s="16"/>
      <c r="O1636" s="16"/>
      <c r="P1636" s="16"/>
      <c r="Y1636" s="20"/>
      <c r="Z1636" s="20"/>
      <c r="AA1636" s="20"/>
      <c r="AB1636" s="20"/>
      <c r="AC1636" s="20"/>
      <c r="AD1636" s="20"/>
    </row>
    <row r="1637" spans="3:30" s="1" customFormat="1">
      <c r="C1637" s="16"/>
      <c r="D1637" s="16"/>
      <c r="E1637" s="32"/>
      <c r="F1637" s="16"/>
      <c r="G1637" s="16"/>
      <c r="H1637" s="16"/>
      <c r="I1637" s="16"/>
      <c r="J1637" s="16"/>
      <c r="K1637" s="16"/>
      <c r="L1637" s="32"/>
      <c r="M1637" s="16"/>
      <c r="N1637" s="16"/>
      <c r="O1637" s="16"/>
      <c r="P1637" s="16"/>
      <c r="Y1637" s="20"/>
      <c r="Z1637" s="20"/>
      <c r="AA1637" s="20"/>
      <c r="AB1637" s="20"/>
      <c r="AC1637" s="20"/>
      <c r="AD1637" s="20"/>
    </row>
    <row r="1638" spans="3:30" s="1" customFormat="1">
      <c r="C1638" s="16"/>
      <c r="D1638" s="16"/>
      <c r="E1638" s="32"/>
      <c r="F1638" s="16"/>
      <c r="G1638" s="16"/>
      <c r="H1638" s="16"/>
      <c r="I1638" s="16"/>
      <c r="J1638" s="16"/>
      <c r="K1638" s="16"/>
      <c r="L1638" s="32"/>
      <c r="M1638" s="16"/>
      <c r="N1638" s="16"/>
      <c r="O1638" s="16"/>
      <c r="P1638" s="16"/>
      <c r="Y1638" s="20"/>
      <c r="Z1638" s="20"/>
      <c r="AA1638" s="20"/>
      <c r="AB1638" s="20"/>
      <c r="AC1638" s="20"/>
      <c r="AD1638" s="20"/>
    </row>
    <row r="1639" spans="3:30" s="1" customFormat="1">
      <c r="C1639" s="16"/>
      <c r="D1639" s="16"/>
      <c r="E1639" s="32"/>
      <c r="F1639" s="16"/>
      <c r="G1639" s="16"/>
      <c r="H1639" s="16"/>
      <c r="I1639" s="16"/>
      <c r="J1639" s="16"/>
      <c r="K1639" s="16"/>
      <c r="L1639" s="32"/>
      <c r="M1639" s="16"/>
      <c r="N1639" s="16"/>
      <c r="O1639" s="16"/>
      <c r="P1639" s="16"/>
      <c r="Y1639" s="20"/>
      <c r="Z1639" s="20"/>
      <c r="AA1639" s="20"/>
      <c r="AB1639" s="20"/>
      <c r="AC1639" s="20"/>
      <c r="AD1639" s="20"/>
    </row>
    <row r="1640" spans="3:30" s="1" customFormat="1">
      <c r="C1640" s="16"/>
      <c r="D1640" s="16"/>
      <c r="E1640" s="32"/>
      <c r="F1640" s="16"/>
      <c r="G1640" s="16"/>
      <c r="H1640" s="16"/>
      <c r="I1640" s="16"/>
      <c r="J1640" s="16"/>
      <c r="K1640" s="16"/>
      <c r="L1640" s="32"/>
      <c r="M1640" s="16"/>
      <c r="N1640" s="16"/>
      <c r="O1640" s="16"/>
      <c r="P1640" s="16"/>
      <c r="Y1640" s="20"/>
      <c r="Z1640" s="20"/>
      <c r="AA1640" s="20"/>
      <c r="AB1640" s="20"/>
      <c r="AC1640" s="20"/>
      <c r="AD1640" s="20"/>
    </row>
    <row r="1641" spans="3:30" s="1" customFormat="1">
      <c r="C1641" s="16"/>
      <c r="D1641" s="16"/>
      <c r="E1641" s="32"/>
      <c r="F1641" s="16"/>
      <c r="G1641" s="16"/>
      <c r="H1641" s="16"/>
      <c r="I1641" s="16"/>
      <c r="J1641" s="16"/>
      <c r="K1641" s="16"/>
      <c r="L1641" s="32"/>
      <c r="M1641" s="16"/>
      <c r="N1641" s="16"/>
      <c r="O1641" s="16"/>
      <c r="P1641" s="16"/>
      <c r="Y1641" s="20"/>
      <c r="Z1641" s="20"/>
      <c r="AA1641" s="20"/>
      <c r="AB1641" s="20"/>
      <c r="AC1641" s="20"/>
      <c r="AD1641" s="20"/>
    </row>
    <row r="1642" spans="3:30" s="1" customFormat="1">
      <c r="C1642" s="16"/>
      <c r="D1642" s="16"/>
      <c r="E1642" s="32"/>
      <c r="F1642" s="16"/>
      <c r="G1642" s="16"/>
      <c r="H1642" s="16"/>
      <c r="I1642" s="16"/>
      <c r="J1642" s="16"/>
      <c r="K1642" s="16"/>
      <c r="L1642" s="32"/>
      <c r="M1642" s="16"/>
      <c r="N1642" s="16"/>
      <c r="O1642" s="16"/>
      <c r="P1642" s="16"/>
      <c r="Y1642" s="20"/>
      <c r="Z1642" s="20"/>
      <c r="AA1642" s="20"/>
      <c r="AB1642" s="20"/>
      <c r="AC1642" s="20"/>
      <c r="AD1642" s="20"/>
    </row>
    <row r="1643" spans="3:30" s="1" customFormat="1">
      <c r="C1643" s="16"/>
      <c r="D1643" s="16"/>
      <c r="E1643" s="32"/>
      <c r="F1643" s="16"/>
      <c r="G1643" s="16"/>
      <c r="H1643" s="16"/>
      <c r="I1643" s="16"/>
      <c r="J1643" s="16"/>
      <c r="K1643" s="16"/>
      <c r="L1643" s="32"/>
      <c r="M1643" s="16"/>
      <c r="N1643" s="16"/>
      <c r="O1643" s="16"/>
      <c r="P1643" s="16"/>
      <c r="Y1643" s="20"/>
      <c r="Z1643" s="20"/>
      <c r="AA1643" s="20"/>
      <c r="AB1643" s="20"/>
      <c r="AC1643" s="20"/>
      <c r="AD1643" s="20"/>
    </row>
    <row r="1644" spans="3:30" s="1" customFormat="1">
      <c r="C1644" s="16"/>
      <c r="D1644" s="16"/>
      <c r="E1644" s="32"/>
      <c r="F1644" s="16"/>
      <c r="G1644" s="16"/>
      <c r="H1644" s="16"/>
      <c r="I1644" s="16"/>
      <c r="J1644" s="16"/>
      <c r="K1644" s="16"/>
      <c r="L1644" s="32"/>
      <c r="M1644" s="16"/>
      <c r="N1644" s="16"/>
      <c r="O1644" s="16"/>
      <c r="P1644" s="16"/>
      <c r="Y1644" s="20"/>
      <c r="Z1644" s="20"/>
      <c r="AA1644" s="20"/>
      <c r="AB1644" s="20"/>
      <c r="AC1644" s="20"/>
      <c r="AD1644" s="20"/>
    </row>
    <row r="1645" spans="3:30" s="1" customFormat="1">
      <c r="C1645" s="16"/>
      <c r="D1645" s="16"/>
      <c r="E1645" s="32"/>
      <c r="F1645" s="16"/>
      <c r="G1645" s="16"/>
      <c r="H1645" s="16"/>
      <c r="I1645" s="16"/>
      <c r="J1645" s="16"/>
      <c r="K1645" s="16"/>
      <c r="L1645" s="32"/>
      <c r="M1645" s="16"/>
      <c r="N1645" s="16"/>
      <c r="O1645" s="16"/>
      <c r="P1645" s="16"/>
      <c r="Y1645" s="20"/>
      <c r="Z1645" s="20"/>
      <c r="AA1645" s="20"/>
      <c r="AB1645" s="20"/>
      <c r="AC1645" s="20"/>
      <c r="AD1645" s="20"/>
    </row>
    <row r="1646" spans="3:30" s="1" customFormat="1">
      <c r="C1646" s="16"/>
      <c r="D1646" s="16"/>
      <c r="E1646" s="32"/>
      <c r="F1646" s="16"/>
      <c r="G1646" s="16"/>
      <c r="H1646" s="16"/>
      <c r="I1646" s="16"/>
      <c r="J1646" s="16"/>
      <c r="K1646" s="16"/>
      <c r="L1646" s="32"/>
      <c r="M1646" s="16"/>
      <c r="N1646" s="16"/>
      <c r="O1646" s="16"/>
      <c r="P1646" s="16"/>
      <c r="Y1646" s="20"/>
      <c r="Z1646" s="20"/>
      <c r="AA1646" s="20"/>
      <c r="AB1646" s="20"/>
      <c r="AC1646" s="20"/>
      <c r="AD1646" s="20"/>
    </row>
    <row r="1647" spans="3:30" s="1" customFormat="1">
      <c r="C1647" s="16"/>
      <c r="D1647" s="16"/>
      <c r="E1647" s="32"/>
      <c r="F1647" s="16"/>
      <c r="G1647" s="16"/>
      <c r="H1647" s="16"/>
      <c r="I1647" s="16"/>
      <c r="J1647" s="16"/>
      <c r="K1647" s="16"/>
      <c r="L1647" s="32"/>
      <c r="M1647" s="16"/>
      <c r="N1647" s="16"/>
      <c r="O1647" s="16"/>
      <c r="P1647" s="16"/>
      <c r="Y1647" s="20"/>
      <c r="Z1647" s="20"/>
      <c r="AA1647" s="20"/>
      <c r="AB1647" s="20"/>
      <c r="AC1647" s="20"/>
      <c r="AD1647" s="20"/>
    </row>
    <row r="1648" spans="3:30" s="1" customFormat="1">
      <c r="C1648" s="16"/>
      <c r="D1648" s="16"/>
      <c r="E1648" s="32"/>
      <c r="F1648" s="16"/>
      <c r="G1648" s="16"/>
      <c r="H1648" s="16"/>
      <c r="I1648" s="16"/>
      <c r="J1648" s="16"/>
      <c r="K1648" s="16"/>
      <c r="L1648" s="32"/>
      <c r="M1648" s="16"/>
      <c r="N1648" s="16"/>
      <c r="O1648" s="16"/>
      <c r="P1648" s="16"/>
      <c r="Y1648" s="20"/>
      <c r="Z1648" s="20"/>
      <c r="AA1648" s="20"/>
      <c r="AB1648" s="20"/>
      <c r="AC1648" s="20"/>
      <c r="AD1648" s="20"/>
    </row>
    <row r="1649" spans="3:30" s="1" customFormat="1">
      <c r="C1649" s="16"/>
      <c r="D1649" s="16"/>
      <c r="E1649" s="32"/>
      <c r="F1649" s="16"/>
      <c r="G1649" s="16"/>
      <c r="H1649" s="16"/>
      <c r="I1649" s="16"/>
      <c r="J1649" s="16"/>
      <c r="K1649" s="16"/>
      <c r="L1649" s="32"/>
      <c r="M1649" s="16"/>
      <c r="N1649" s="16"/>
      <c r="O1649" s="16"/>
      <c r="P1649" s="16"/>
      <c r="Y1649" s="20"/>
      <c r="Z1649" s="20"/>
      <c r="AA1649" s="20"/>
      <c r="AB1649" s="20"/>
      <c r="AC1649" s="20"/>
      <c r="AD1649" s="20"/>
    </row>
    <row r="1650" spans="3:30" s="1" customFormat="1">
      <c r="C1650" s="16"/>
      <c r="D1650" s="16"/>
      <c r="E1650" s="32"/>
      <c r="F1650" s="16"/>
      <c r="G1650" s="16"/>
      <c r="H1650" s="16"/>
      <c r="I1650" s="16"/>
      <c r="J1650" s="16"/>
      <c r="K1650" s="16"/>
      <c r="L1650" s="32"/>
      <c r="M1650" s="16"/>
      <c r="N1650" s="16"/>
      <c r="O1650" s="16"/>
      <c r="P1650" s="16"/>
      <c r="Y1650" s="20"/>
      <c r="Z1650" s="20"/>
      <c r="AA1650" s="20"/>
      <c r="AB1650" s="20"/>
      <c r="AC1650" s="20"/>
      <c r="AD1650" s="20"/>
    </row>
    <row r="1651" spans="3:30" s="1" customFormat="1">
      <c r="C1651" s="16"/>
      <c r="D1651" s="16"/>
      <c r="E1651" s="32"/>
      <c r="F1651" s="16"/>
      <c r="G1651" s="16"/>
      <c r="H1651" s="16"/>
      <c r="I1651" s="16"/>
      <c r="J1651" s="16"/>
      <c r="K1651" s="16"/>
      <c r="L1651" s="32"/>
      <c r="M1651" s="16"/>
      <c r="N1651" s="16"/>
      <c r="O1651" s="16"/>
      <c r="P1651" s="16"/>
      <c r="Y1651" s="20"/>
      <c r="Z1651" s="20"/>
      <c r="AA1651" s="20"/>
      <c r="AB1651" s="20"/>
      <c r="AC1651" s="20"/>
      <c r="AD1651" s="20"/>
    </row>
    <row r="1652" spans="3:30" s="1" customFormat="1">
      <c r="C1652" s="16"/>
      <c r="D1652" s="16"/>
      <c r="E1652" s="32"/>
      <c r="F1652" s="16"/>
      <c r="G1652" s="16"/>
      <c r="H1652" s="16"/>
      <c r="I1652" s="16"/>
      <c r="J1652" s="16"/>
      <c r="K1652" s="16"/>
      <c r="L1652" s="32"/>
      <c r="M1652" s="16"/>
      <c r="N1652" s="16"/>
      <c r="O1652" s="16"/>
      <c r="P1652" s="16"/>
      <c r="Y1652" s="20"/>
      <c r="Z1652" s="20"/>
      <c r="AA1652" s="20"/>
      <c r="AB1652" s="20"/>
      <c r="AC1652" s="20"/>
      <c r="AD1652" s="20"/>
    </row>
    <row r="1653" spans="3:30" s="1" customFormat="1">
      <c r="C1653" s="16"/>
      <c r="D1653" s="16"/>
      <c r="E1653" s="32"/>
      <c r="F1653" s="16"/>
      <c r="G1653" s="16"/>
      <c r="H1653" s="16"/>
      <c r="I1653" s="16"/>
      <c r="J1653" s="16"/>
      <c r="K1653" s="16"/>
      <c r="L1653" s="32"/>
      <c r="M1653" s="16"/>
      <c r="N1653" s="16"/>
      <c r="O1653" s="16"/>
      <c r="P1653" s="16"/>
      <c r="Y1653" s="20"/>
      <c r="Z1653" s="20"/>
      <c r="AA1653" s="20"/>
      <c r="AB1653" s="20"/>
      <c r="AC1653" s="20"/>
      <c r="AD1653" s="20"/>
    </row>
    <row r="1654" spans="3:30" s="1" customFormat="1">
      <c r="C1654" s="16"/>
      <c r="D1654" s="16"/>
      <c r="E1654" s="32"/>
      <c r="F1654" s="16"/>
      <c r="G1654" s="16"/>
      <c r="H1654" s="16"/>
      <c r="I1654" s="16"/>
      <c r="J1654" s="16"/>
      <c r="K1654" s="16"/>
      <c r="L1654" s="32"/>
      <c r="M1654" s="16"/>
      <c r="N1654" s="16"/>
      <c r="O1654" s="16"/>
      <c r="P1654" s="16"/>
      <c r="Y1654" s="20"/>
      <c r="Z1654" s="20"/>
      <c r="AA1654" s="20"/>
      <c r="AB1654" s="20"/>
      <c r="AC1654" s="20"/>
      <c r="AD1654" s="20"/>
    </row>
    <row r="1655" spans="3:30" s="1" customFormat="1">
      <c r="C1655" s="16"/>
      <c r="D1655" s="16"/>
      <c r="E1655" s="32"/>
      <c r="F1655" s="16"/>
      <c r="G1655" s="16"/>
      <c r="H1655" s="16"/>
      <c r="I1655" s="16"/>
      <c r="J1655" s="16"/>
      <c r="K1655" s="16"/>
      <c r="L1655" s="32"/>
      <c r="M1655" s="16"/>
      <c r="N1655" s="16"/>
      <c r="O1655" s="16"/>
      <c r="P1655" s="16"/>
      <c r="Y1655" s="20"/>
      <c r="Z1655" s="20"/>
      <c r="AA1655" s="20"/>
      <c r="AB1655" s="20"/>
      <c r="AC1655" s="20"/>
      <c r="AD1655" s="20"/>
    </row>
    <row r="1656" spans="3:30" s="1" customFormat="1">
      <c r="C1656" s="16"/>
      <c r="D1656" s="16"/>
      <c r="E1656" s="32"/>
      <c r="F1656" s="16"/>
      <c r="G1656" s="16"/>
      <c r="H1656" s="16"/>
      <c r="I1656" s="16"/>
      <c r="J1656" s="16"/>
      <c r="K1656" s="16"/>
      <c r="L1656" s="32"/>
      <c r="M1656" s="16"/>
      <c r="N1656" s="16"/>
      <c r="O1656" s="16"/>
      <c r="P1656" s="16"/>
      <c r="Y1656" s="20"/>
      <c r="Z1656" s="20"/>
      <c r="AA1656" s="20"/>
      <c r="AB1656" s="20"/>
      <c r="AC1656" s="20"/>
      <c r="AD1656" s="20"/>
    </row>
    <row r="1657" spans="3:30" s="1" customFormat="1">
      <c r="C1657" s="16"/>
      <c r="D1657" s="16"/>
      <c r="E1657" s="32"/>
      <c r="F1657" s="16"/>
      <c r="G1657" s="16"/>
      <c r="H1657" s="16"/>
      <c r="I1657" s="16"/>
      <c r="J1657" s="16"/>
      <c r="K1657" s="16"/>
      <c r="L1657" s="32"/>
      <c r="M1657" s="16"/>
      <c r="N1657" s="16"/>
      <c r="O1657" s="16"/>
      <c r="P1657" s="16"/>
      <c r="Y1657" s="20"/>
      <c r="Z1657" s="20"/>
      <c r="AA1657" s="20"/>
      <c r="AB1657" s="20"/>
      <c r="AC1657" s="20"/>
      <c r="AD1657" s="20"/>
    </row>
    <row r="1658" spans="3:30" s="1" customFormat="1">
      <c r="C1658" s="16"/>
      <c r="D1658" s="16"/>
      <c r="E1658" s="32"/>
      <c r="F1658" s="16"/>
      <c r="G1658" s="16"/>
      <c r="H1658" s="16"/>
      <c r="I1658" s="16"/>
      <c r="J1658" s="16"/>
      <c r="K1658" s="16"/>
      <c r="L1658" s="32"/>
      <c r="M1658" s="16"/>
      <c r="N1658" s="16"/>
      <c r="O1658" s="16"/>
      <c r="P1658" s="16"/>
      <c r="Y1658" s="20"/>
      <c r="Z1658" s="20"/>
      <c r="AA1658" s="20"/>
      <c r="AB1658" s="20"/>
      <c r="AC1658" s="20"/>
      <c r="AD1658" s="20"/>
    </row>
    <row r="1659" spans="3:30" s="1" customFormat="1">
      <c r="C1659" s="16"/>
      <c r="D1659" s="16"/>
      <c r="E1659" s="32"/>
      <c r="F1659" s="16"/>
      <c r="G1659" s="16"/>
      <c r="H1659" s="16"/>
      <c r="I1659" s="16"/>
      <c r="J1659" s="16"/>
      <c r="K1659" s="16"/>
      <c r="L1659" s="32"/>
      <c r="M1659" s="16"/>
      <c r="N1659" s="16"/>
      <c r="O1659" s="16"/>
      <c r="P1659" s="16"/>
      <c r="Y1659" s="20"/>
      <c r="Z1659" s="20"/>
      <c r="AA1659" s="20"/>
      <c r="AB1659" s="20"/>
      <c r="AC1659" s="20"/>
      <c r="AD1659" s="20"/>
    </row>
    <row r="1660" spans="3:30" s="1" customFormat="1">
      <c r="C1660" s="16"/>
      <c r="D1660" s="16"/>
      <c r="E1660" s="32"/>
      <c r="F1660" s="16"/>
      <c r="G1660" s="16"/>
      <c r="H1660" s="16"/>
      <c r="I1660" s="16"/>
      <c r="J1660" s="16"/>
      <c r="K1660" s="16"/>
      <c r="L1660" s="32"/>
      <c r="M1660" s="16"/>
      <c r="N1660" s="16"/>
      <c r="O1660" s="16"/>
      <c r="P1660" s="16"/>
      <c r="Y1660" s="20"/>
      <c r="Z1660" s="20"/>
      <c r="AA1660" s="20"/>
      <c r="AB1660" s="20"/>
      <c r="AC1660" s="20"/>
      <c r="AD1660" s="20"/>
    </row>
    <row r="1661" spans="3:30" s="1" customFormat="1">
      <c r="C1661" s="16"/>
      <c r="D1661" s="16"/>
      <c r="E1661" s="32"/>
      <c r="F1661" s="16"/>
      <c r="G1661" s="16"/>
      <c r="H1661" s="16"/>
      <c r="I1661" s="16"/>
      <c r="J1661" s="16"/>
      <c r="K1661" s="16"/>
      <c r="L1661" s="32"/>
      <c r="M1661" s="16"/>
      <c r="N1661" s="16"/>
      <c r="O1661" s="16"/>
      <c r="P1661" s="16"/>
      <c r="Y1661" s="20"/>
      <c r="Z1661" s="20"/>
      <c r="AA1661" s="20"/>
      <c r="AB1661" s="20"/>
      <c r="AC1661" s="20"/>
      <c r="AD1661" s="20"/>
    </row>
    <row r="1662" spans="3:30" s="1" customFormat="1">
      <c r="C1662" s="16"/>
      <c r="D1662" s="16"/>
      <c r="E1662" s="32"/>
      <c r="F1662" s="16"/>
      <c r="G1662" s="16"/>
      <c r="H1662" s="16"/>
      <c r="I1662" s="16"/>
      <c r="J1662" s="16"/>
      <c r="K1662" s="16"/>
      <c r="L1662" s="32"/>
      <c r="M1662" s="16"/>
      <c r="N1662" s="16"/>
      <c r="O1662" s="16"/>
      <c r="P1662" s="16"/>
      <c r="Y1662" s="20"/>
      <c r="Z1662" s="20"/>
      <c r="AA1662" s="20"/>
      <c r="AB1662" s="20"/>
      <c r="AC1662" s="20"/>
      <c r="AD1662" s="20"/>
    </row>
    <row r="1663" spans="3:30" s="1" customFormat="1">
      <c r="C1663" s="16"/>
      <c r="D1663" s="16"/>
      <c r="E1663" s="32"/>
      <c r="F1663" s="16"/>
      <c r="G1663" s="16"/>
      <c r="H1663" s="16"/>
      <c r="I1663" s="16"/>
      <c r="J1663" s="16"/>
      <c r="K1663" s="16"/>
      <c r="L1663" s="32"/>
      <c r="M1663" s="16"/>
      <c r="N1663" s="16"/>
      <c r="O1663" s="16"/>
      <c r="P1663" s="16"/>
      <c r="Y1663" s="20"/>
      <c r="Z1663" s="20"/>
      <c r="AA1663" s="20"/>
      <c r="AB1663" s="20"/>
      <c r="AC1663" s="20"/>
      <c r="AD1663" s="20"/>
    </row>
    <row r="1664" spans="3:30" s="1" customFormat="1">
      <c r="C1664" s="16"/>
      <c r="D1664" s="16"/>
      <c r="E1664" s="32"/>
      <c r="F1664" s="16"/>
      <c r="G1664" s="16"/>
      <c r="H1664" s="16"/>
      <c r="I1664" s="16"/>
      <c r="J1664" s="16"/>
      <c r="K1664" s="16"/>
      <c r="L1664" s="32"/>
      <c r="M1664" s="16"/>
      <c r="N1664" s="16"/>
      <c r="O1664" s="16"/>
      <c r="P1664" s="16"/>
      <c r="Y1664" s="20"/>
      <c r="Z1664" s="20"/>
      <c r="AA1664" s="20"/>
      <c r="AB1664" s="20"/>
      <c r="AC1664" s="20"/>
      <c r="AD1664" s="20"/>
    </row>
    <row r="1665" spans="3:30" s="1" customFormat="1">
      <c r="C1665" s="16"/>
      <c r="D1665" s="16"/>
      <c r="E1665" s="32"/>
      <c r="F1665" s="16"/>
      <c r="G1665" s="16"/>
      <c r="H1665" s="16"/>
      <c r="I1665" s="16"/>
      <c r="J1665" s="16"/>
      <c r="K1665" s="16"/>
      <c r="L1665" s="32"/>
      <c r="M1665" s="16"/>
      <c r="N1665" s="16"/>
      <c r="O1665" s="16"/>
      <c r="P1665" s="16"/>
      <c r="Y1665" s="20"/>
      <c r="Z1665" s="20"/>
      <c r="AA1665" s="20"/>
      <c r="AB1665" s="20"/>
      <c r="AC1665" s="20"/>
      <c r="AD1665" s="20"/>
    </row>
    <row r="1666" spans="3:30" s="1" customFormat="1">
      <c r="C1666" s="16"/>
      <c r="D1666" s="16"/>
      <c r="E1666" s="32"/>
      <c r="F1666" s="16"/>
      <c r="G1666" s="16"/>
      <c r="H1666" s="16"/>
      <c r="I1666" s="16"/>
      <c r="J1666" s="16"/>
      <c r="K1666" s="16"/>
      <c r="L1666" s="32"/>
      <c r="M1666" s="16"/>
      <c r="N1666" s="16"/>
      <c r="O1666" s="16"/>
      <c r="P1666" s="16"/>
      <c r="Y1666" s="20"/>
      <c r="Z1666" s="20"/>
      <c r="AA1666" s="20"/>
      <c r="AB1666" s="20"/>
      <c r="AC1666" s="20"/>
      <c r="AD1666" s="20"/>
    </row>
    <row r="1667" spans="3:30" s="1" customFormat="1">
      <c r="C1667" s="16"/>
      <c r="D1667" s="16"/>
      <c r="E1667" s="32"/>
      <c r="F1667" s="16"/>
      <c r="G1667" s="16"/>
      <c r="H1667" s="16"/>
      <c r="I1667" s="16"/>
      <c r="J1667" s="16"/>
      <c r="K1667" s="16"/>
      <c r="L1667" s="32"/>
      <c r="M1667" s="16"/>
      <c r="N1667" s="16"/>
      <c r="O1667" s="16"/>
      <c r="P1667" s="16"/>
      <c r="Y1667" s="20"/>
      <c r="Z1667" s="20"/>
      <c r="AA1667" s="20"/>
      <c r="AB1667" s="20"/>
      <c r="AC1667" s="20"/>
      <c r="AD1667" s="20"/>
    </row>
    <row r="1668" spans="3:30" s="1" customFormat="1">
      <c r="C1668" s="16"/>
      <c r="D1668" s="16"/>
      <c r="E1668" s="32"/>
      <c r="F1668" s="16"/>
      <c r="G1668" s="16"/>
      <c r="H1668" s="16"/>
      <c r="I1668" s="16"/>
      <c r="J1668" s="16"/>
      <c r="K1668" s="16"/>
      <c r="L1668" s="32"/>
      <c r="M1668" s="16"/>
      <c r="N1668" s="16"/>
      <c r="O1668" s="16"/>
      <c r="P1668" s="16"/>
      <c r="Y1668" s="20"/>
      <c r="Z1668" s="20"/>
      <c r="AA1668" s="20"/>
      <c r="AB1668" s="20"/>
      <c r="AC1668" s="20"/>
      <c r="AD1668" s="20"/>
    </row>
    <row r="1669" spans="3:30" s="1" customFormat="1">
      <c r="C1669" s="16"/>
      <c r="D1669" s="16"/>
      <c r="E1669" s="32"/>
      <c r="F1669" s="16"/>
      <c r="G1669" s="16"/>
      <c r="H1669" s="16"/>
      <c r="I1669" s="16"/>
      <c r="J1669" s="16"/>
      <c r="K1669" s="16"/>
      <c r="L1669" s="32"/>
      <c r="M1669" s="16"/>
      <c r="N1669" s="16"/>
      <c r="O1669" s="16"/>
      <c r="P1669" s="16"/>
      <c r="Y1669" s="20"/>
      <c r="Z1669" s="20"/>
      <c r="AA1669" s="20"/>
      <c r="AB1669" s="20"/>
      <c r="AC1669" s="20"/>
      <c r="AD1669" s="20"/>
    </row>
    <row r="1670" spans="3:30" s="1" customFormat="1">
      <c r="C1670" s="16"/>
      <c r="D1670" s="16"/>
      <c r="E1670" s="32"/>
      <c r="F1670" s="16"/>
      <c r="G1670" s="16"/>
      <c r="H1670" s="16"/>
      <c r="I1670" s="16"/>
      <c r="J1670" s="16"/>
      <c r="K1670" s="16"/>
      <c r="L1670" s="32"/>
      <c r="M1670" s="16"/>
      <c r="N1670" s="16"/>
      <c r="O1670" s="16"/>
      <c r="P1670" s="16"/>
      <c r="Y1670" s="20"/>
      <c r="Z1670" s="20"/>
      <c r="AA1670" s="20"/>
      <c r="AB1670" s="20"/>
      <c r="AC1670" s="20"/>
      <c r="AD1670" s="20"/>
    </row>
    <row r="1671" spans="3:30" s="1" customFormat="1">
      <c r="C1671" s="16"/>
      <c r="D1671" s="16"/>
      <c r="E1671" s="32"/>
      <c r="F1671" s="16"/>
      <c r="G1671" s="16"/>
      <c r="H1671" s="16"/>
      <c r="I1671" s="16"/>
      <c r="J1671" s="16"/>
      <c r="K1671" s="16"/>
      <c r="L1671" s="32"/>
      <c r="M1671" s="16"/>
      <c r="N1671" s="16"/>
      <c r="O1671" s="16"/>
      <c r="P1671" s="16"/>
      <c r="Y1671" s="20"/>
      <c r="Z1671" s="20"/>
      <c r="AA1671" s="20"/>
      <c r="AB1671" s="20"/>
      <c r="AC1671" s="20"/>
      <c r="AD1671" s="20"/>
    </row>
    <row r="1672" spans="3:30" s="1" customFormat="1">
      <c r="C1672" s="16"/>
      <c r="D1672" s="16"/>
      <c r="E1672" s="32"/>
      <c r="F1672" s="16"/>
      <c r="G1672" s="16"/>
      <c r="H1672" s="16"/>
      <c r="I1672" s="16"/>
      <c r="J1672" s="16"/>
      <c r="K1672" s="16"/>
      <c r="L1672" s="32"/>
      <c r="M1672" s="16"/>
      <c r="N1672" s="16"/>
      <c r="O1672" s="16"/>
      <c r="P1672" s="16"/>
      <c r="Y1672" s="20"/>
      <c r="Z1672" s="20"/>
      <c r="AA1672" s="20"/>
      <c r="AB1672" s="20"/>
      <c r="AC1672" s="20"/>
      <c r="AD1672" s="20"/>
    </row>
    <row r="1673" spans="3:30" s="1" customFormat="1">
      <c r="C1673" s="16"/>
      <c r="D1673" s="16"/>
      <c r="E1673" s="32"/>
      <c r="F1673" s="16"/>
      <c r="G1673" s="16"/>
      <c r="H1673" s="16"/>
      <c r="I1673" s="16"/>
      <c r="J1673" s="16"/>
      <c r="K1673" s="16"/>
      <c r="L1673" s="32"/>
      <c r="M1673" s="16"/>
      <c r="N1673" s="16"/>
      <c r="O1673" s="16"/>
      <c r="P1673" s="16"/>
      <c r="Y1673" s="20"/>
      <c r="Z1673" s="20"/>
      <c r="AA1673" s="20"/>
      <c r="AB1673" s="20"/>
      <c r="AC1673" s="20"/>
      <c r="AD1673" s="20"/>
    </row>
    <row r="1674" spans="3:30" s="1" customFormat="1">
      <c r="C1674" s="16"/>
      <c r="D1674" s="16"/>
      <c r="E1674" s="32"/>
      <c r="F1674" s="16"/>
      <c r="G1674" s="16"/>
      <c r="H1674" s="16"/>
      <c r="I1674" s="16"/>
      <c r="J1674" s="16"/>
      <c r="K1674" s="16"/>
      <c r="L1674" s="32"/>
      <c r="M1674" s="16"/>
      <c r="N1674" s="16"/>
      <c r="O1674" s="16"/>
      <c r="P1674" s="16"/>
      <c r="Y1674" s="20"/>
      <c r="Z1674" s="20"/>
      <c r="AA1674" s="20"/>
      <c r="AB1674" s="20"/>
      <c r="AC1674" s="20"/>
      <c r="AD1674" s="20"/>
    </row>
    <row r="1675" spans="3:30" s="1" customFormat="1">
      <c r="C1675" s="16"/>
      <c r="D1675" s="16"/>
      <c r="E1675" s="32"/>
      <c r="F1675" s="16"/>
      <c r="G1675" s="16"/>
      <c r="H1675" s="16"/>
      <c r="I1675" s="16"/>
      <c r="J1675" s="16"/>
      <c r="K1675" s="16"/>
      <c r="L1675" s="32"/>
      <c r="M1675" s="16"/>
      <c r="N1675" s="16"/>
      <c r="O1675" s="16"/>
      <c r="P1675" s="16"/>
      <c r="Y1675" s="20"/>
      <c r="Z1675" s="20"/>
      <c r="AA1675" s="20"/>
      <c r="AB1675" s="20"/>
      <c r="AC1675" s="20"/>
      <c r="AD1675" s="20"/>
    </row>
    <row r="1676" spans="3:30" s="1" customFormat="1">
      <c r="C1676" s="16"/>
      <c r="D1676" s="16"/>
      <c r="E1676" s="32"/>
      <c r="F1676" s="16"/>
      <c r="G1676" s="16"/>
      <c r="H1676" s="16"/>
      <c r="I1676" s="16"/>
      <c r="J1676" s="16"/>
      <c r="K1676" s="16"/>
      <c r="L1676" s="32"/>
      <c r="M1676" s="16"/>
      <c r="N1676" s="16"/>
      <c r="O1676" s="16"/>
      <c r="P1676" s="16"/>
      <c r="Y1676" s="20"/>
      <c r="Z1676" s="20"/>
      <c r="AA1676" s="20"/>
      <c r="AB1676" s="20"/>
      <c r="AC1676" s="20"/>
      <c r="AD1676" s="20"/>
    </row>
    <row r="1677" spans="3:30" s="1" customFormat="1">
      <c r="C1677" s="16"/>
      <c r="D1677" s="16"/>
      <c r="E1677" s="32"/>
      <c r="F1677" s="16"/>
      <c r="G1677" s="16"/>
      <c r="H1677" s="16"/>
      <c r="I1677" s="16"/>
      <c r="J1677" s="16"/>
      <c r="K1677" s="16"/>
      <c r="L1677" s="32"/>
      <c r="M1677" s="16"/>
      <c r="N1677" s="16"/>
      <c r="O1677" s="16"/>
      <c r="P1677" s="16"/>
      <c r="Y1677" s="20"/>
      <c r="Z1677" s="20"/>
      <c r="AA1677" s="20"/>
      <c r="AB1677" s="20"/>
      <c r="AC1677" s="20"/>
      <c r="AD1677" s="20"/>
    </row>
    <row r="1678" spans="3:30" s="1" customFormat="1">
      <c r="C1678" s="16"/>
      <c r="D1678" s="16"/>
      <c r="E1678" s="32"/>
      <c r="F1678" s="16"/>
      <c r="G1678" s="16"/>
      <c r="H1678" s="16"/>
      <c r="I1678" s="16"/>
      <c r="J1678" s="16"/>
      <c r="K1678" s="16"/>
      <c r="L1678" s="32"/>
      <c r="M1678" s="16"/>
      <c r="N1678" s="16"/>
      <c r="O1678" s="16"/>
      <c r="P1678" s="16"/>
      <c r="Y1678" s="20"/>
      <c r="Z1678" s="20"/>
      <c r="AA1678" s="20"/>
      <c r="AB1678" s="20"/>
      <c r="AC1678" s="20"/>
      <c r="AD1678" s="20"/>
    </row>
    <row r="1679" spans="3:30" s="1" customFormat="1">
      <c r="C1679" s="16"/>
      <c r="D1679" s="16"/>
      <c r="E1679" s="32"/>
      <c r="F1679" s="16"/>
      <c r="G1679" s="16"/>
      <c r="H1679" s="16"/>
      <c r="I1679" s="16"/>
      <c r="J1679" s="16"/>
      <c r="K1679" s="16"/>
      <c r="L1679" s="32"/>
      <c r="M1679" s="16"/>
      <c r="N1679" s="16"/>
      <c r="O1679" s="16"/>
      <c r="P1679" s="16"/>
      <c r="Y1679" s="20"/>
      <c r="Z1679" s="20"/>
      <c r="AA1679" s="20"/>
      <c r="AB1679" s="20"/>
      <c r="AC1679" s="20"/>
      <c r="AD1679" s="20"/>
    </row>
    <row r="1680" spans="3:30" s="1" customFormat="1">
      <c r="C1680" s="16"/>
      <c r="D1680" s="16"/>
      <c r="E1680" s="32"/>
      <c r="F1680" s="16"/>
      <c r="G1680" s="16"/>
      <c r="H1680" s="16"/>
      <c r="I1680" s="16"/>
      <c r="J1680" s="16"/>
      <c r="K1680" s="16"/>
      <c r="L1680" s="32"/>
      <c r="M1680" s="16"/>
      <c r="N1680" s="16"/>
      <c r="O1680" s="16"/>
      <c r="P1680" s="16"/>
      <c r="Y1680" s="20"/>
      <c r="Z1680" s="20"/>
      <c r="AA1680" s="20"/>
      <c r="AB1680" s="20"/>
      <c r="AC1680" s="20"/>
      <c r="AD1680" s="20"/>
    </row>
    <row r="1681" spans="3:30" s="1" customFormat="1">
      <c r="C1681" s="16"/>
      <c r="D1681" s="16"/>
      <c r="E1681" s="32"/>
      <c r="F1681" s="16"/>
      <c r="G1681" s="16"/>
      <c r="H1681" s="16"/>
      <c r="I1681" s="16"/>
      <c r="J1681" s="16"/>
      <c r="K1681" s="16"/>
      <c r="L1681" s="32"/>
      <c r="M1681" s="16"/>
      <c r="N1681" s="16"/>
      <c r="O1681" s="16"/>
      <c r="P1681" s="16"/>
      <c r="Y1681" s="20"/>
      <c r="Z1681" s="20"/>
      <c r="AA1681" s="20"/>
      <c r="AB1681" s="20"/>
      <c r="AC1681" s="20"/>
      <c r="AD1681" s="20"/>
    </row>
    <row r="1682" spans="3:30" s="1" customFormat="1">
      <c r="C1682" s="16"/>
      <c r="D1682" s="16"/>
      <c r="E1682" s="32"/>
      <c r="F1682" s="16"/>
      <c r="G1682" s="16"/>
      <c r="H1682" s="16"/>
      <c r="I1682" s="16"/>
      <c r="J1682" s="16"/>
      <c r="K1682" s="16"/>
      <c r="L1682" s="32"/>
      <c r="M1682" s="16"/>
      <c r="N1682" s="16"/>
      <c r="O1682" s="16"/>
      <c r="P1682" s="16"/>
      <c r="Y1682" s="20"/>
      <c r="Z1682" s="20"/>
      <c r="AA1682" s="20"/>
      <c r="AB1682" s="20"/>
      <c r="AC1682" s="20"/>
      <c r="AD1682" s="20"/>
    </row>
    <row r="1683" spans="3:30" s="1" customFormat="1">
      <c r="C1683" s="16"/>
      <c r="D1683" s="16"/>
      <c r="E1683" s="32"/>
      <c r="F1683" s="16"/>
      <c r="G1683" s="16"/>
      <c r="H1683" s="16"/>
      <c r="I1683" s="16"/>
      <c r="J1683" s="16"/>
      <c r="K1683" s="16"/>
      <c r="L1683" s="32"/>
      <c r="M1683" s="16"/>
      <c r="N1683" s="16"/>
      <c r="O1683" s="16"/>
      <c r="P1683" s="16"/>
      <c r="Y1683" s="20"/>
      <c r="Z1683" s="20"/>
      <c r="AA1683" s="20"/>
      <c r="AB1683" s="20"/>
      <c r="AC1683" s="20"/>
      <c r="AD1683" s="20"/>
    </row>
    <row r="1684" spans="3:30" s="1" customFormat="1">
      <c r="C1684" s="16"/>
      <c r="D1684" s="16"/>
      <c r="E1684" s="32"/>
      <c r="F1684" s="16"/>
      <c r="G1684" s="16"/>
      <c r="H1684" s="16"/>
      <c r="I1684" s="16"/>
      <c r="J1684" s="16"/>
      <c r="K1684" s="16"/>
      <c r="L1684" s="32"/>
      <c r="M1684" s="16"/>
      <c r="N1684" s="16"/>
      <c r="O1684" s="16"/>
      <c r="P1684" s="16"/>
      <c r="Y1684" s="20"/>
      <c r="Z1684" s="20"/>
      <c r="AA1684" s="20"/>
      <c r="AB1684" s="20"/>
      <c r="AC1684" s="20"/>
      <c r="AD1684" s="20"/>
    </row>
    <row r="1685" spans="3:30" s="1" customFormat="1">
      <c r="C1685" s="16"/>
      <c r="D1685" s="16"/>
      <c r="E1685" s="32"/>
      <c r="F1685" s="16"/>
      <c r="G1685" s="16"/>
      <c r="H1685" s="16"/>
      <c r="I1685" s="16"/>
      <c r="J1685" s="16"/>
      <c r="K1685" s="16"/>
      <c r="L1685" s="32"/>
      <c r="M1685" s="16"/>
      <c r="N1685" s="16"/>
      <c r="O1685" s="16"/>
      <c r="P1685" s="16"/>
      <c r="Y1685" s="20"/>
      <c r="Z1685" s="20"/>
      <c r="AA1685" s="20"/>
      <c r="AB1685" s="20"/>
      <c r="AC1685" s="20"/>
      <c r="AD1685" s="20"/>
    </row>
    <row r="1686" spans="3:30" s="1" customFormat="1">
      <c r="C1686" s="16"/>
      <c r="D1686" s="16"/>
      <c r="E1686" s="32"/>
      <c r="F1686" s="16"/>
      <c r="G1686" s="16"/>
      <c r="H1686" s="16"/>
      <c r="I1686" s="16"/>
      <c r="J1686" s="16"/>
      <c r="K1686" s="16"/>
      <c r="L1686" s="32"/>
      <c r="M1686" s="16"/>
      <c r="N1686" s="16"/>
      <c r="O1686" s="16"/>
      <c r="P1686" s="16"/>
      <c r="Y1686" s="20"/>
      <c r="Z1686" s="20"/>
      <c r="AA1686" s="20"/>
      <c r="AB1686" s="20"/>
      <c r="AC1686" s="20"/>
      <c r="AD1686" s="20"/>
    </row>
    <row r="1687" spans="3:30" s="1" customFormat="1">
      <c r="C1687" s="16"/>
      <c r="D1687" s="16"/>
      <c r="E1687" s="32"/>
      <c r="F1687" s="16"/>
      <c r="G1687" s="16"/>
      <c r="H1687" s="16"/>
      <c r="I1687" s="16"/>
      <c r="J1687" s="16"/>
      <c r="K1687" s="16"/>
      <c r="L1687" s="32"/>
      <c r="M1687" s="16"/>
      <c r="N1687" s="16"/>
      <c r="O1687" s="16"/>
      <c r="P1687" s="16"/>
      <c r="Y1687" s="20"/>
      <c r="Z1687" s="20"/>
      <c r="AA1687" s="20"/>
      <c r="AB1687" s="20"/>
      <c r="AC1687" s="20"/>
      <c r="AD1687" s="20"/>
    </row>
    <row r="1688" spans="3:30" s="1" customFormat="1">
      <c r="C1688" s="16"/>
      <c r="D1688" s="16"/>
      <c r="E1688" s="32"/>
      <c r="F1688" s="16"/>
      <c r="G1688" s="16"/>
      <c r="H1688" s="16"/>
      <c r="I1688" s="16"/>
      <c r="J1688" s="16"/>
      <c r="K1688" s="16"/>
      <c r="L1688" s="32"/>
      <c r="M1688" s="16"/>
      <c r="N1688" s="16"/>
      <c r="O1688" s="16"/>
      <c r="P1688" s="16"/>
      <c r="Y1688" s="20"/>
      <c r="Z1688" s="20"/>
      <c r="AA1688" s="20"/>
      <c r="AB1688" s="20"/>
      <c r="AC1688" s="20"/>
      <c r="AD1688" s="20"/>
    </row>
    <row r="1689" spans="3:30" s="1" customFormat="1">
      <c r="C1689" s="16"/>
      <c r="D1689" s="16"/>
      <c r="E1689" s="32"/>
      <c r="F1689" s="16"/>
      <c r="G1689" s="16"/>
      <c r="H1689" s="16"/>
      <c r="I1689" s="16"/>
      <c r="J1689" s="16"/>
      <c r="K1689" s="16"/>
      <c r="L1689" s="32"/>
      <c r="M1689" s="16"/>
      <c r="N1689" s="16"/>
      <c r="O1689" s="16"/>
      <c r="P1689" s="16"/>
      <c r="Y1689" s="20"/>
      <c r="Z1689" s="20"/>
      <c r="AA1689" s="20"/>
      <c r="AB1689" s="20"/>
      <c r="AC1689" s="20"/>
      <c r="AD1689" s="20"/>
    </row>
    <row r="1690" spans="3:30" s="1" customFormat="1">
      <c r="C1690" s="16"/>
      <c r="D1690" s="16"/>
      <c r="E1690" s="32"/>
      <c r="F1690" s="16"/>
      <c r="G1690" s="16"/>
      <c r="H1690" s="16"/>
      <c r="I1690" s="16"/>
      <c r="J1690" s="16"/>
      <c r="K1690" s="16"/>
      <c r="L1690" s="32"/>
      <c r="M1690" s="16"/>
      <c r="N1690" s="16"/>
      <c r="O1690" s="16"/>
      <c r="P1690" s="16"/>
      <c r="Y1690" s="20"/>
      <c r="Z1690" s="20"/>
      <c r="AA1690" s="20"/>
      <c r="AB1690" s="20"/>
      <c r="AC1690" s="20"/>
      <c r="AD1690" s="20"/>
    </row>
    <row r="1691" spans="3:30" s="1" customFormat="1">
      <c r="C1691" s="16"/>
      <c r="D1691" s="16"/>
      <c r="E1691" s="32"/>
      <c r="F1691" s="16"/>
      <c r="G1691" s="16"/>
      <c r="H1691" s="16"/>
      <c r="I1691" s="16"/>
      <c r="J1691" s="16"/>
      <c r="K1691" s="16"/>
      <c r="L1691" s="32"/>
      <c r="M1691" s="16"/>
      <c r="N1691" s="16"/>
      <c r="O1691" s="16"/>
      <c r="P1691" s="16"/>
      <c r="Y1691" s="20"/>
      <c r="Z1691" s="20"/>
      <c r="AA1691" s="20"/>
      <c r="AB1691" s="20"/>
      <c r="AC1691" s="20"/>
      <c r="AD1691" s="20"/>
    </row>
    <row r="1692" spans="3:30" s="1" customFormat="1">
      <c r="C1692" s="16"/>
      <c r="D1692" s="16"/>
      <c r="E1692" s="32"/>
      <c r="F1692" s="16"/>
      <c r="G1692" s="16"/>
      <c r="H1692" s="16"/>
      <c r="I1692" s="16"/>
      <c r="J1692" s="16"/>
      <c r="K1692" s="16"/>
      <c r="L1692" s="32"/>
      <c r="M1692" s="16"/>
      <c r="N1692" s="16"/>
      <c r="O1692" s="16"/>
      <c r="P1692" s="16"/>
      <c r="Y1692" s="20"/>
      <c r="Z1692" s="20"/>
      <c r="AA1692" s="20"/>
      <c r="AB1692" s="20"/>
      <c r="AC1692" s="20"/>
      <c r="AD1692" s="20"/>
    </row>
    <row r="1693" spans="3:30" s="1" customFormat="1">
      <c r="C1693" s="16"/>
      <c r="D1693" s="16"/>
      <c r="E1693" s="32"/>
      <c r="F1693" s="16"/>
      <c r="G1693" s="16"/>
      <c r="H1693" s="16"/>
      <c r="I1693" s="16"/>
      <c r="J1693" s="16"/>
      <c r="K1693" s="16"/>
      <c r="L1693" s="32"/>
      <c r="M1693" s="16"/>
      <c r="N1693" s="16"/>
      <c r="O1693" s="16"/>
      <c r="P1693" s="16"/>
      <c r="Y1693" s="20"/>
      <c r="Z1693" s="20"/>
      <c r="AA1693" s="20"/>
      <c r="AB1693" s="20"/>
      <c r="AC1693" s="20"/>
      <c r="AD1693" s="20"/>
    </row>
    <row r="1694" spans="3:30" s="1" customFormat="1">
      <c r="C1694" s="16"/>
      <c r="D1694" s="16"/>
      <c r="E1694" s="32"/>
      <c r="F1694" s="16"/>
      <c r="G1694" s="16"/>
      <c r="H1694" s="16"/>
      <c r="I1694" s="16"/>
      <c r="J1694" s="16"/>
      <c r="K1694" s="16"/>
      <c r="L1694" s="32"/>
      <c r="M1694" s="16"/>
      <c r="N1694" s="16"/>
      <c r="O1694" s="16"/>
      <c r="P1694" s="16"/>
      <c r="Y1694" s="20"/>
      <c r="Z1694" s="20"/>
      <c r="AA1694" s="20"/>
      <c r="AB1694" s="20"/>
      <c r="AC1694" s="20"/>
      <c r="AD1694" s="20"/>
    </row>
    <row r="1695" spans="3:30" s="1" customFormat="1">
      <c r="C1695" s="16"/>
      <c r="D1695" s="16"/>
      <c r="E1695" s="32"/>
      <c r="F1695" s="16"/>
      <c r="G1695" s="16"/>
      <c r="H1695" s="16"/>
      <c r="I1695" s="16"/>
      <c r="J1695" s="16"/>
      <c r="K1695" s="16"/>
      <c r="L1695" s="32"/>
      <c r="M1695" s="16"/>
      <c r="N1695" s="16"/>
      <c r="O1695" s="16"/>
      <c r="P1695" s="16"/>
      <c r="Y1695" s="20"/>
      <c r="Z1695" s="20"/>
      <c r="AA1695" s="20"/>
      <c r="AB1695" s="20"/>
      <c r="AC1695" s="20"/>
      <c r="AD1695" s="20"/>
    </row>
    <row r="1696" spans="3:30" s="1" customFormat="1">
      <c r="C1696" s="16"/>
      <c r="D1696" s="16"/>
      <c r="E1696" s="32"/>
      <c r="F1696" s="16"/>
      <c r="G1696" s="16"/>
      <c r="H1696" s="16"/>
      <c r="I1696" s="16"/>
      <c r="J1696" s="16"/>
      <c r="K1696" s="16"/>
      <c r="L1696" s="32"/>
      <c r="M1696" s="16"/>
      <c r="N1696" s="16"/>
      <c r="O1696" s="16"/>
      <c r="P1696" s="16"/>
      <c r="Y1696" s="20"/>
      <c r="Z1696" s="20"/>
      <c r="AA1696" s="20"/>
      <c r="AB1696" s="20"/>
      <c r="AC1696" s="20"/>
      <c r="AD1696" s="20"/>
    </row>
    <row r="1697" spans="3:30" s="1" customFormat="1">
      <c r="C1697" s="16"/>
      <c r="D1697" s="16"/>
      <c r="E1697" s="32"/>
      <c r="F1697" s="16"/>
      <c r="G1697" s="16"/>
      <c r="H1697" s="16"/>
      <c r="I1697" s="16"/>
      <c r="J1697" s="16"/>
      <c r="K1697" s="16"/>
      <c r="L1697" s="32"/>
      <c r="M1697" s="16"/>
      <c r="N1697" s="16"/>
      <c r="O1697" s="16"/>
      <c r="P1697" s="16"/>
      <c r="Y1697" s="20"/>
      <c r="Z1697" s="20"/>
      <c r="AA1697" s="20"/>
      <c r="AB1697" s="20"/>
      <c r="AC1697" s="20"/>
      <c r="AD1697" s="20"/>
    </row>
    <row r="1698" spans="3:30" s="1" customFormat="1">
      <c r="C1698" s="16"/>
      <c r="D1698" s="16"/>
      <c r="E1698" s="32"/>
      <c r="F1698" s="16"/>
      <c r="G1698" s="16"/>
      <c r="H1698" s="16"/>
      <c r="I1698" s="16"/>
      <c r="J1698" s="16"/>
      <c r="K1698" s="16"/>
      <c r="L1698" s="32"/>
      <c r="M1698" s="16"/>
      <c r="N1698" s="16"/>
      <c r="O1698" s="16"/>
      <c r="P1698" s="16"/>
      <c r="Y1698" s="20"/>
      <c r="Z1698" s="20"/>
      <c r="AA1698" s="20"/>
      <c r="AB1698" s="20"/>
      <c r="AC1698" s="20"/>
      <c r="AD1698" s="20"/>
    </row>
    <row r="1699" spans="3:30" s="1" customFormat="1">
      <c r="C1699" s="16"/>
      <c r="D1699" s="16"/>
      <c r="E1699" s="32"/>
      <c r="F1699" s="16"/>
      <c r="G1699" s="16"/>
      <c r="H1699" s="16"/>
      <c r="I1699" s="16"/>
      <c r="J1699" s="16"/>
      <c r="K1699" s="16"/>
      <c r="L1699" s="32"/>
      <c r="M1699" s="16"/>
      <c r="N1699" s="16"/>
      <c r="O1699" s="16"/>
      <c r="P1699" s="16"/>
      <c r="Y1699" s="20"/>
      <c r="Z1699" s="20"/>
      <c r="AA1699" s="20"/>
      <c r="AB1699" s="20"/>
      <c r="AC1699" s="20"/>
      <c r="AD1699" s="20"/>
    </row>
    <row r="1700" spans="3:30" s="1" customFormat="1">
      <c r="C1700" s="16"/>
      <c r="D1700" s="16"/>
      <c r="E1700" s="32"/>
      <c r="F1700" s="16"/>
      <c r="G1700" s="16"/>
      <c r="H1700" s="16"/>
      <c r="I1700" s="16"/>
      <c r="J1700" s="16"/>
      <c r="K1700" s="16"/>
      <c r="L1700" s="32"/>
      <c r="M1700" s="16"/>
      <c r="N1700" s="16"/>
      <c r="O1700" s="16"/>
      <c r="P1700" s="16"/>
      <c r="Y1700" s="20"/>
      <c r="Z1700" s="20"/>
      <c r="AA1700" s="20"/>
      <c r="AB1700" s="20"/>
      <c r="AC1700" s="20"/>
      <c r="AD1700" s="20"/>
    </row>
    <row r="1701" spans="3:30" s="1" customFormat="1">
      <c r="C1701" s="16"/>
      <c r="D1701" s="16"/>
      <c r="E1701" s="32"/>
      <c r="F1701" s="16"/>
      <c r="G1701" s="16"/>
      <c r="H1701" s="16"/>
      <c r="I1701" s="16"/>
      <c r="J1701" s="16"/>
      <c r="K1701" s="16"/>
      <c r="L1701" s="32"/>
      <c r="M1701" s="16"/>
      <c r="N1701" s="16"/>
      <c r="O1701" s="16"/>
      <c r="P1701" s="16"/>
      <c r="Y1701" s="20"/>
      <c r="Z1701" s="20"/>
      <c r="AA1701" s="20"/>
      <c r="AB1701" s="20"/>
      <c r="AC1701" s="20"/>
      <c r="AD1701" s="20"/>
    </row>
    <row r="1702" spans="3:30" s="1" customFormat="1">
      <c r="C1702" s="16"/>
      <c r="D1702" s="16"/>
      <c r="E1702" s="32"/>
      <c r="F1702" s="16"/>
      <c r="G1702" s="16"/>
      <c r="H1702" s="16"/>
      <c r="I1702" s="16"/>
      <c r="J1702" s="16"/>
      <c r="K1702" s="16"/>
      <c r="L1702" s="32"/>
      <c r="M1702" s="16"/>
      <c r="N1702" s="16"/>
      <c r="O1702" s="16"/>
      <c r="P1702" s="16"/>
      <c r="Y1702" s="20"/>
      <c r="Z1702" s="20"/>
      <c r="AA1702" s="20"/>
      <c r="AB1702" s="20"/>
      <c r="AC1702" s="20"/>
      <c r="AD1702" s="20"/>
    </row>
    <row r="1703" spans="3:30" s="1" customFormat="1">
      <c r="C1703" s="16"/>
      <c r="D1703" s="16"/>
      <c r="E1703" s="32"/>
      <c r="F1703" s="16"/>
      <c r="G1703" s="16"/>
      <c r="H1703" s="16"/>
      <c r="I1703" s="16"/>
      <c r="J1703" s="16"/>
      <c r="K1703" s="16"/>
      <c r="L1703" s="32"/>
      <c r="M1703" s="16"/>
      <c r="N1703" s="16"/>
      <c r="O1703" s="16"/>
      <c r="P1703" s="16"/>
      <c r="Y1703" s="20"/>
      <c r="Z1703" s="20"/>
      <c r="AA1703" s="20"/>
      <c r="AB1703" s="20"/>
      <c r="AC1703" s="20"/>
      <c r="AD1703" s="20"/>
    </row>
    <row r="1704" spans="3:30" s="1" customFormat="1">
      <c r="C1704" s="16"/>
      <c r="D1704" s="16"/>
      <c r="E1704" s="32"/>
      <c r="F1704" s="16"/>
      <c r="G1704" s="16"/>
      <c r="H1704" s="16"/>
      <c r="I1704" s="16"/>
      <c r="J1704" s="16"/>
      <c r="K1704" s="16"/>
      <c r="L1704" s="32"/>
      <c r="M1704" s="16"/>
      <c r="N1704" s="16"/>
      <c r="O1704" s="16"/>
      <c r="P1704" s="16"/>
      <c r="Y1704" s="20"/>
      <c r="Z1704" s="20"/>
      <c r="AA1704" s="20"/>
      <c r="AB1704" s="20"/>
      <c r="AC1704" s="20"/>
      <c r="AD1704" s="20"/>
    </row>
    <row r="1705" spans="3:30" s="1" customFormat="1">
      <c r="C1705" s="16"/>
      <c r="D1705" s="16"/>
      <c r="E1705" s="32"/>
      <c r="F1705" s="16"/>
      <c r="G1705" s="16"/>
      <c r="H1705" s="16"/>
      <c r="I1705" s="16"/>
      <c r="J1705" s="16"/>
      <c r="K1705" s="16"/>
      <c r="L1705" s="32"/>
      <c r="M1705" s="16"/>
      <c r="N1705" s="16"/>
      <c r="O1705" s="16"/>
      <c r="P1705" s="16"/>
      <c r="Y1705" s="20"/>
      <c r="Z1705" s="20"/>
      <c r="AA1705" s="20"/>
      <c r="AB1705" s="20"/>
      <c r="AC1705" s="20"/>
      <c r="AD1705" s="20"/>
    </row>
    <row r="1706" spans="3:30" s="1" customFormat="1">
      <c r="C1706" s="16"/>
      <c r="D1706" s="16"/>
      <c r="E1706" s="32"/>
      <c r="F1706" s="16"/>
      <c r="G1706" s="16"/>
      <c r="H1706" s="16"/>
      <c r="I1706" s="16"/>
      <c r="J1706" s="16"/>
      <c r="K1706" s="16"/>
      <c r="L1706" s="32"/>
      <c r="M1706" s="16"/>
      <c r="N1706" s="16"/>
      <c r="O1706" s="16"/>
      <c r="P1706" s="16"/>
      <c r="Y1706" s="20"/>
      <c r="Z1706" s="20"/>
      <c r="AA1706" s="20"/>
      <c r="AB1706" s="20"/>
      <c r="AC1706" s="20"/>
      <c r="AD1706" s="20"/>
    </row>
    <row r="1707" spans="3:30" s="1" customFormat="1">
      <c r="C1707" s="16"/>
      <c r="D1707" s="16"/>
      <c r="E1707" s="32"/>
      <c r="F1707" s="16"/>
      <c r="G1707" s="16"/>
      <c r="H1707" s="16"/>
      <c r="I1707" s="16"/>
      <c r="J1707" s="16"/>
      <c r="K1707" s="16"/>
      <c r="L1707" s="32"/>
      <c r="M1707" s="16"/>
      <c r="N1707" s="16"/>
      <c r="O1707" s="16"/>
      <c r="P1707" s="16"/>
      <c r="Y1707" s="20"/>
      <c r="Z1707" s="20"/>
      <c r="AA1707" s="20"/>
      <c r="AB1707" s="20"/>
      <c r="AC1707" s="20"/>
      <c r="AD1707" s="20"/>
    </row>
    <row r="1708" spans="3:30" s="1" customFormat="1">
      <c r="C1708" s="16"/>
      <c r="D1708" s="16"/>
      <c r="E1708" s="32"/>
      <c r="F1708" s="16"/>
      <c r="G1708" s="16"/>
      <c r="H1708" s="16"/>
      <c r="I1708" s="16"/>
      <c r="J1708" s="16"/>
      <c r="K1708" s="16"/>
      <c r="L1708" s="32"/>
      <c r="M1708" s="16"/>
      <c r="N1708" s="16"/>
      <c r="O1708" s="16"/>
      <c r="P1708" s="16"/>
      <c r="Y1708" s="20"/>
      <c r="Z1708" s="20"/>
      <c r="AA1708" s="20"/>
      <c r="AB1708" s="20"/>
      <c r="AC1708" s="20"/>
      <c r="AD1708" s="20"/>
    </row>
    <row r="1709" spans="3:30" s="1" customFormat="1">
      <c r="C1709" s="16"/>
      <c r="D1709" s="16"/>
      <c r="E1709" s="32"/>
      <c r="F1709" s="16"/>
      <c r="G1709" s="16"/>
      <c r="H1709" s="16"/>
      <c r="I1709" s="16"/>
      <c r="J1709" s="16"/>
      <c r="K1709" s="16"/>
      <c r="L1709" s="32"/>
      <c r="M1709" s="16"/>
      <c r="N1709" s="16"/>
      <c r="O1709" s="16"/>
      <c r="P1709" s="16"/>
      <c r="Y1709" s="20"/>
      <c r="Z1709" s="20"/>
      <c r="AA1709" s="20"/>
      <c r="AB1709" s="20"/>
      <c r="AC1709" s="20"/>
      <c r="AD1709" s="20"/>
    </row>
    <row r="1710" spans="3:30" s="1" customFormat="1">
      <c r="C1710" s="16"/>
      <c r="D1710" s="16"/>
      <c r="E1710" s="32"/>
      <c r="F1710" s="16"/>
      <c r="G1710" s="16"/>
      <c r="H1710" s="16"/>
      <c r="I1710" s="16"/>
      <c r="J1710" s="16"/>
      <c r="K1710" s="16"/>
      <c r="L1710" s="32"/>
      <c r="M1710" s="16"/>
      <c r="N1710" s="16"/>
      <c r="O1710" s="16"/>
      <c r="P1710" s="16"/>
      <c r="Y1710" s="20"/>
      <c r="Z1710" s="20"/>
      <c r="AA1710" s="20"/>
      <c r="AB1710" s="20"/>
      <c r="AC1710" s="20"/>
      <c r="AD1710" s="20"/>
    </row>
    <row r="1711" spans="3:30" s="1" customFormat="1">
      <c r="C1711" s="16"/>
      <c r="D1711" s="16"/>
      <c r="E1711" s="32"/>
      <c r="F1711" s="16"/>
      <c r="G1711" s="16"/>
      <c r="H1711" s="16"/>
      <c r="I1711" s="16"/>
      <c r="J1711" s="16"/>
      <c r="K1711" s="16"/>
      <c r="L1711" s="32"/>
      <c r="M1711" s="16"/>
      <c r="N1711" s="16"/>
      <c r="O1711" s="16"/>
      <c r="P1711" s="16"/>
      <c r="Y1711" s="20"/>
      <c r="Z1711" s="20"/>
      <c r="AA1711" s="20"/>
      <c r="AB1711" s="20"/>
      <c r="AC1711" s="20"/>
      <c r="AD1711" s="20"/>
    </row>
    <row r="1712" spans="3:30" s="1" customFormat="1">
      <c r="C1712" s="16"/>
      <c r="D1712" s="16"/>
      <c r="E1712" s="32"/>
      <c r="F1712" s="16"/>
      <c r="G1712" s="16"/>
      <c r="H1712" s="16"/>
      <c r="I1712" s="16"/>
      <c r="J1712" s="16"/>
      <c r="K1712" s="16"/>
      <c r="L1712" s="32"/>
      <c r="M1712" s="16"/>
      <c r="N1712" s="16"/>
      <c r="O1712" s="16"/>
      <c r="P1712" s="16"/>
      <c r="Y1712" s="20"/>
      <c r="Z1712" s="20"/>
      <c r="AA1712" s="20"/>
      <c r="AB1712" s="20"/>
      <c r="AC1712" s="20"/>
      <c r="AD1712" s="20"/>
    </row>
    <row r="1713" spans="3:30" s="1" customFormat="1">
      <c r="C1713" s="16"/>
      <c r="D1713" s="16"/>
      <c r="E1713" s="32"/>
      <c r="F1713" s="16"/>
      <c r="G1713" s="16"/>
      <c r="H1713" s="16"/>
      <c r="I1713" s="16"/>
      <c r="J1713" s="16"/>
      <c r="K1713" s="16"/>
      <c r="L1713" s="32"/>
      <c r="M1713" s="16"/>
      <c r="N1713" s="16"/>
      <c r="O1713" s="16"/>
      <c r="P1713" s="16"/>
      <c r="Y1713" s="20"/>
      <c r="Z1713" s="20"/>
      <c r="AA1713" s="20"/>
      <c r="AB1713" s="20"/>
      <c r="AC1713" s="20"/>
      <c r="AD1713" s="20"/>
    </row>
    <row r="1714" spans="3:30" s="1" customFormat="1">
      <c r="C1714" s="16"/>
      <c r="D1714" s="16"/>
      <c r="E1714" s="32"/>
      <c r="F1714" s="16"/>
      <c r="G1714" s="16"/>
      <c r="H1714" s="16"/>
      <c r="I1714" s="16"/>
      <c r="J1714" s="16"/>
      <c r="K1714" s="16"/>
      <c r="L1714" s="32"/>
      <c r="M1714" s="16"/>
      <c r="N1714" s="16"/>
      <c r="O1714" s="16"/>
      <c r="P1714" s="16"/>
      <c r="Y1714" s="20"/>
      <c r="Z1714" s="20"/>
      <c r="AA1714" s="20"/>
      <c r="AB1714" s="20"/>
      <c r="AC1714" s="20"/>
      <c r="AD1714" s="20"/>
    </row>
    <row r="1715" spans="3:30" s="1" customFormat="1">
      <c r="C1715" s="16"/>
      <c r="D1715" s="16"/>
      <c r="E1715" s="32"/>
      <c r="F1715" s="16"/>
      <c r="G1715" s="16"/>
      <c r="H1715" s="16"/>
      <c r="I1715" s="16"/>
      <c r="J1715" s="16"/>
      <c r="K1715" s="16"/>
      <c r="L1715" s="32"/>
      <c r="M1715" s="16"/>
      <c r="N1715" s="16"/>
      <c r="O1715" s="16"/>
      <c r="P1715" s="16"/>
      <c r="Y1715" s="20"/>
      <c r="Z1715" s="20"/>
      <c r="AA1715" s="20"/>
      <c r="AB1715" s="20"/>
      <c r="AC1715" s="20"/>
      <c r="AD1715" s="20"/>
    </row>
    <row r="1716" spans="3:30" s="1" customFormat="1">
      <c r="C1716" s="16"/>
      <c r="D1716" s="16"/>
      <c r="E1716" s="32"/>
      <c r="F1716" s="16"/>
      <c r="G1716" s="16"/>
      <c r="H1716" s="16"/>
      <c r="I1716" s="16"/>
      <c r="J1716" s="16"/>
      <c r="K1716" s="16"/>
      <c r="L1716" s="32"/>
      <c r="M1716" s="16"/>
      <c r="N1716" s="16"/>
      <c r="O1716" s="16"/>
      <c r="P1716" s="16"/>
      <c r="Y1716" s="20"/>
      <c r="Z1716" s="20"/>
      <c r="AA1716" s="20"/>
      <c r="AB1716" s="20"/>
      <c r="AC1716" s="20"/>
      <c r="AD1716" s="20"/>
    </row>
    <row r="1717" spans="3:30" s="1" customFormat="1">
      <c r="C1717" s="16"/>
      <c r="D1717" s="16"/>
      <c r="E1717" s="32"/>
      <c r="F1717" s="16"/>
      <c r="G1717" s="16"/>
      <c r="H1717" s="16"/>
      <c r="I1717" s="16"/>
      <c r="J1717" s="16"/>
      <c r="K1717" s="16"/>
      <c r="L1717" s="32"/>
      <c r="M1717" s="16"/>
      <c r="N1717" s="16"/>
      <c r="O1717" s="16"/>
      <c r="P1717" s="16"/>
      <c r="Y1717" s="20"/>
      <c r="Z1717" s="20"/>
      <c r="AA1717" s="20"/>
      <c r="AB1717" s="20"/>
      <c r="AC1717" s="20"/>
      <c r="AD1717" s="20"/>
    </row>
    <row r="1718" spans="3:30" s="1" customFormat="1">
      <c r="C1718" s="16"/>
      <c r="D1718" s="16"/>
      <c r="E1718" s="32"/>
      <c r="F1718" s="16"/>
      <c r="G1718" s="16"/>
      <c r="H1718" s="16"/>
      <c r="I1718" s="16"/>
      <c r="J1718" s="16"/>
      <c r="K1718" s="16"/>
      <c r="L1718" s="32"/>
      <c r="M1718" s="16"/>
      <c r="N1718" s="16"/>
      <c r="O1718" s="16"/>
      <c r="P1718" s="16"/>
      <c r="Y1718" s="20"/>
      <c r="Z1718" s="20"/>
      <c r="AA1718" s="20"/>
      <c r="AB1718" s="20"/>
      <c r="AC1718" s="20"/>
      <c r="AD1718" s="20"/>
    </row>
    <row r="1719" spans="3:30" s="1" customFormat="1">
      <c r="C1719" s="16"/>
      <c r="D1719" s="16"/>
      <c r="E1719" s="32"/>
      <c r="F1719" s="16"/>
      <c r="G1719" s="16"/>
      <c r="H1719" s="16"/>
      <c r="I1719" s="16"/>
      <c r="J1719" s="16"/>
      <c r="K1719" s="16"/>
      <c r="L1719" s="32"/>
      <c r="M1719" s="16"/>
      <c r="N1719" s="16"/>
      <c r="O1719" s="16"/>
      <c r="P1719" s="16"/>
      <c r="Y1719" s="20"/>
      <c r="Z1719" s="20"/>
      <c r="AA1719" s="20"/>
      <c r="AB1719" s="20"/>
      <c r="AC1719" s="20"/>
      <c r="AD1719" s="20"/>
    </row>
    <row r="1720" spans="3:30" s="1" customFormat="1">
      <c r="C1720" s="16"/>
      <c r="D1720" s="16"/>
      <c r="E1720" s="32"/>
      <c r="F1720" s="16"/>
      <c r="G1720" s="16"/>
      <c r="H1720" s="16"/>
      <c r="I1720" s="16"/>
      <c r="J1720" s="16"/>
      <c r="K1720" s="16"/>
      <c r="L1720" s="32"/>
      <c r="M1720" s="16"/>
      <c r="N1720" s="16"/>
      <c r="O1720" s="16"/>
      <c r="P1720" s="16"/>
      <c r="Y1720" s="20"/>
      <c r="Z1720" s="20"/>
      <c r="AA1720" s="20"/>
      <c r="AB1720" s="20"/>
      <c r="AC1720" s="20"/>
      <c r="AD1720" s="20"/>
    </row>
    <row r="1721" spans="3:30" s="1" customFormat="1">
      <c r="C1721" s="16"/>
      <c r="D1721" s="16"/>
      <c r="E1721" s="32"/>
      <c r="F1721" s="16"/>
      <c r="G1721" s="16"/>
      <c r="H1721" s="16"/>
      <c r="I1721" s="16"/>
      <c r="J1721" s="16"/>
      <c r="K1721" s="16"/>
      <c r="L1721" s="32"/>
      <c r="M1721" s="16"/>
      <c r="N1721" s="16"/>
      <c r="O1721" s="16"/>
      <c r="P1721" s="16"/>
      <c r="Y1721" s="20"/>
      <c r="Z1721" s="20"/>
      <c r="AA1721" s="20"/>
      <c r="AB1721" s="20"/>
      <c r="AC1721" s="20"/>
      <c r="AD1721" s="20"/>
    </row>
    <row r="1722" spans="3:30" s="1" customFormat="1">
      <c r="C1722" s="16"/>
      <c r="D1722" s="16"/>
      <c r="E1722" s="32"/>
      <c r="F1722" s="16"/>
      <c r="G1722" s="16"/>
      <c r="H1722" s="16"/>
      <c r="I1722" s="16"/>
      <c r="J1722" s="16"/>
      <c r="K1722" s="16"/>
      <c r="L1722" s="32"/>
      <c r="M1722" s="16"/>
      <c r="N1722" s="16"/>
      <c r="O1722" s="16"/>
      <c r="P1722" s="16"/>
      <c r="Y1722" s="20"/>
      <c r="Z1722" s="20"/>
      <c r="AA1722" s="20"/>
      <c r="AB1722" s="20"/>
      <c r="AC1722" s="20"/>
      <c r="AD1722" s="20"/>
    </row>
    <row r="1723" spans="3:30" s="1" customFormat="1">
      <c r="C1723" s="16"/>
      <c r="D1723" s="16"/>
      <c r="E1723" s="32"/>
      <c r="F1723" s="16"/>
      <c r="G1723" s="16"/>
      <c r="H1723" s="16"/>
      <c r="I1723" s="16"/>
      <c r="J1723" s="16"/>
      <c r="K1723" s="16"/>
      <c r="L1723" s="32"/>
      <c r="M1723" s="16"/>
      <c r="N1723" s="16"/>
      <c r="O1723" s="16"/>
      <c r="P1723" s="16"/>
      <c r="Y1723" s="20"/>
      <c r="Z1723" s="20"/>
      <c r="AA1723" s="20"/>
      <c r="AB1723" s="20"/>
      <c r="AC1723" s="20"/>
      <c r="AD1723" s="20"/>
    </row>
    <row r="1724" spans="3:30" s="1" customFormat="1">
      <c r="C1724" s="16"/>
      <c r="D1724" s="16"/>
      <c r="E1724" s="32"/>
      <c r="F1724" s="16"/>
      <c r="G1724" s="16"/>
      <c r="H1724" s="16"/>
      <c r="I1724" s="16"/>
      <c r="J1724" s="16"/>
      <c r="K1724" s="16"/>
      <c r="L1724" s="32"/>
      <c r="M1724" s="16"/>
      <c r="N1724" s="16"/>
      <c r="O1724" s="16"/>
      <c r="P1724" s="16"/>
      <c r="Y1724" s="20"/>
      <c r="Z1724" s="20"/>
      <c r="AA1724" s="20"/>
      <c r="AB1724" s="20"/>
      <c r="AC1724" s="20"/>
      <c r="AD1724" s="20"/>
    </row>
    <row r="1725" spans="3:30" s="1" customFormat="1">
      <c r="C1725" s="16"/>
      <c r="D1725" s="16"/>
      <c r="E1725" s="32"/>
      <c r="F1725" s="16"/>
      <c r="G1725" s="16"/>
      <c r="H1725" s="16"/>
      <c r="I1725" s="16"/>
      <c r="J1725" s="16"/>
      <c r="K1725" s="16"/>
      <c r="L1725" s="32"/>
      <c r="M1725" s="16"/>
      <c r="N1725" s="16"/>
      <c r="O1725" s="16"/>
      <c r="P1725" s="16"/>
      <c r="Y1725" s="20"/>
      <c r="Z1725" s="20"/>
      <c r="AA1725" s="20"/>
      <c r="AB1725" s="20"/>
      <c r="AC1725" s="20"/>
      <c r="AD1725" s="20"/>
    </row>
    <row r="1726" spans="3:30" s="1" customFormat="1">
      <c r="C1726" s="16"/>
      <c r="D1726" s="16"/>
      <c r="E1726" s="32"/>
      <c r="F1726" s="16"/>
      <c r="G1726" s="16"/>
      <c r="H1726" s="16"/>
      <c r="I1726" s="16"/>
      <c r="J1726" s="16"/>
      <c r="K1726" s="16"/>
      <c r="L1726" s="32"/>
      <c r="M1726" s="16"/>
      <c r="N1726" s="16"/>
      <c r="O1726" s="16"/>
      <c r="P1726" s="16"/>
      <c r="Y1726" s="20"/>
      <c r="Z1726" s="20"/>
      <c r="AA1726" s="20"/>
      <c r="AB1726" s="20"/>
      <c r="AC1726" s="20"/>
      <c r="AD1726" s="20"/>
    </row>
    <row r="1727" spans="3:30" s="1" customFormat="1">
      <c r="C1727" s="16"/>
      <c r="D1727" s="16"/>
      <c r="E1727" s="32"/>
      <c r="F1727" s="16"/>
      <c r="G1727" s="16"/>
      <c r="H1727" s="16"/>
      <c r="I1727" s="16"/>
      <c r="J1727" s="16"/>
      <c r="K1727" s="16"/>
      <c r="L1727" s="32"/>
      <c r="M1727" s="16"/>
      <c r="N1727" s="16"/>
      <c r="O1727" s="16"/>
      <c r="P1727" s="16"/>
      <c r="Y1727" s="20"/>
      <c r="Z1727" s="20"/>
      <c r="AA1727" s="20"/>
      <c r="AB1727" s="20"/>
      <c r="AC1727" s="20"/>
      <c r="AD1727" s="20"/>
    </row>
    <row r="1728" spans="3:30" s="1" customFormat="1">
      <c r="C1728" s="16"/>
      <c r="D1728" s="16"/>
      <c r="E1728" s="32"/>
      <c r="F1728" s="16"/>
      <c r="G1728" s="16"/>
      <c r="H1728" s="16"/>
      <c r="I1728" s="16"/>
      <c r="J1728" s="16"/>
      <c r="K1728" s="16"/>
      <c r="L1728" s="32"/>
      <c r="M1728" s="16"/>
      <c r="N1728" s="16"/>
      <c r="O1728" s="16"/>
      <c r="P1728" s="16"/>
      <c r="Y1728" s="20"/>
      <c r="Z1728" s="20"/>
      <c r="AA1728" s="20"/>
      <c r="AB1728" s="20"/>
      <c r="AC1728" s="20"/>
      <c r="AD1728" s="20"/>
    </row>
    <row r="1729" spans="3:30" s="1" customFormat="1">
      <c r="C1729" s="16"/>
      <c r="D1729" s="16"/>
      <c r="E1729" s="32"/>
      <c r="F1729" s="16"/>
      <c r="G1729" s="16"/>
      <c r="H1729" s="16"/>
      <c r="I1729" s="16"/>
      <c r="J1729" s="16"/>
      <c r="K1729" s="16"/>
      <c r="L1729" s="32"/>
      <c r="M1729" s="16"/>
      <c r="N1729" s="16"/>
      <c r="O1729" s="16"/>
      <c r="P1729" s="16"/>
      <c r="Y1729" s="20"/>
      <c r="Z1729" s="20"/>
      <c r="AA1729" s="20"/>
      <c r="AB1729" s="20"/>
      <c r="AC1729" s="20"/>
      <c r="AD1729" s="20"/>
    </row>
    <row r="1730" spans="3:30" s="1" customFormat="1">
      <c r="C1730" s="16"/>
      <c r="D1730" s="16"/>
      <c r="E1730" s="32"/>
      <c r="F1730" s="16"/>
      <c r="G1730" s="16"/>
      <c r="H1730" s="16"/>
      <c r="I1730" s="16"/>
      <c r="J1730" s="16"/>
      <c r="K1730" s="16"/>
      <c r="L1730" s="32"/>
      <c r="M1730" s="16"/>
      <c r="N1730" s="16"/>
      <c r="O1730" s="16"/>
      <c r="P1730" s="16"/>
      <c r="Y1730" s="20"/>
      <c r="Z1730" s="20"/>
      <c r="AA1730" s="20"/>
      <c r="AB1730" s="20"/>
      <c r="AC1730" s="20"/>
      <c r="AD1730" s="20"/>
    </row>
    <row r="1731" spans="3:30" s="1" customFormat="1">
      <c r="C1731" s="16"/>
      <c r="D1731" s="16"/>
      <c r="E1731" s="32"/>
      <c r="F1731" s="16"/>
      <c r="G1731" s="16"/>
      <c r="H1731" s="16"/>
      <c r="I1731" s="16"/>
      <c r="J1731" s="16"/>
      <c r="K1731" s="16"/>
      <c r="L1731" s="32"/>
      <c r="M1731" s="16"/>
      <c r="N1731" s="16"/>
      <c r="O1731" s="16"/>
      <c r="P1731" s="16"/>
      <c r="Y1731" s="20"/>
      <c r="Z1731" s="20"/>
      <c r="AA1731" s="20"/>
      <c r="AB1731" s="20"/>
      <c r="AC1731" s="20"/>
      <c r="AD1731" s="20"/>
    </row>
    <row r="1732" spans="3:30" s="1" customFormat="1">
      <c r="C1732" s="16"/>
      <c r="D1732" s="16"/>
      <c r="E1732" s="32"/>
      <c r="F1732" s="16"/>
      <c r="G1732" s="16"/>
      <c r="H1732" s="16"/>
      <c r="I1732" s="16"/>
      <c r="J1732" s="16"/>
      <c r="K1732" s="16"/>
      <c r="L1732" s="32"/>
      <c r="M1732" s="16"/>
      <c r="N1732" s="16"/>
      <c r="O1732" s="16"/>
      <c r="P1732" s="16"/>
      <c r="Y1732" s="20"/>
      <c r="Z1732" s="20"/>
      <c r="AA1732" s="20"/>
      <c r="AB1732" s="20"/>
      <c r="AC1732" s="20"/>
      <c r="AD1732" s="20"/>
    </row>
    <row r="1733" spans="3:30" s="1" customFormat="1">
      <c r="C1733" s="16"/>
      <c r="D1733" s="16"/>
      <c r="E1733" s="32"/>
      <c r="F1733" s="16"/>
      <c r="G1733" s="16"/>
      <c r="H1733" s="16"/>
      <c r="I1733" s="16"/>
      <c r="J1733" s="16"/>
      <c r="K1733" s="16"/>
      <c r="L1733" s="32"/>
      <c r="M1733" s="16"/>
      <c r="N1733" s="16"/>
      <c r="O1733" s="16"/>
      <c r="P1733" s="16"/>
      <c r="Y1733" s="20"/>
      <c r="Z1733" s="20"/>
      <c r="AA1733" s="20"/>
      <c r="AB1733" s="20"/>
      <c r="AC1733" s="20"/>
      <c r="AD1733" s="20"/>
    </row>
    <row r="1734" spans="3:30" s="1" customFormat="1">
      <c r="C1734" s="16"/>
      <c r="D1734" s="16"/>
      <c r="E1734" s="32"/>
      <c r="F1734" s="16"/>
      <c r="G1734" s="16"/>
      <c r="H1734" s="16"/>
      <c r="I1734" s="16"/>
      <c r="J1734" s="16"/>
      <c r="K1734" s="16"/>
      <c r="L1734" s="32"/>
      <c r="M1734" s="16"/>
      <c r="N1734" s="16"/>
      <c r="O1734" s="16"/>
      <c r="P1734" s="16"/>
      <c r="Y1734" s="20"/>
      <c r="Z1734" s="20"/>
      <c r="AA1734" s="20"/>
      <c r="AB1734" s="20"/>
      <c r="AC1734" s="20"/>
      <c r="AD1734" s="20"/>
    </row>
    <row r="1735" spans="3:30" s="1" customFormat="1">
      <c r="C1735" s="16"/>
      <c r="D1735" s="16"/>
      <c r="E1735" s="32"/>
      <c r="F1735" s="16"/>
      <c r="G1735" s="16"/>
      <c r="H1735" s="16"/>
      <c r="I1735" s="16"/>
      <c r="J1735" s="16"/>
      <c r="K1735" s="16"/>
      <c r="L1735" s="32"/>
      <c r="M1735" s="16"/>
      <c r="N1735" s="16"/>
      <c r="O1735" s="16"/>
      <c r="P1735" s="16"/>
      <c r="Y1735" s="20"/>
      <c r="Z1735" s="20"/>
      <c r="AA1735" s="20"/>
      <c r="AB1735" s="20"/>
      <c r="AC1735" s="20"/>
      <c r="AD1735" s="20"/>
    </row>
    <row r="1736" spans="3:30" s="1" customFormat="1">
      <c r="C1736" s="16"/>
      <c r="D1736" s="16"/>
      <c r="E1736" s="32"/>
      <c r="F1736" s="16"/>
      <c r="G1736" s="16"/>
      <c r="H1736" s="16"/>
      <c r="I1736" s="16"/>
      <c r="J1736" s="16"/>
      <c r="K1736" s="16"/>
      <c r="L1736" s="32"/>
      <c r="M1736" s="16"/>
      <c r="N1736" s="16"/>
      <c r="O1736" s="16"/>
      <c r="P1736" s="16"/>
      <c r="Y1736" s="20"/>
      <c r="Z1736" s="20"/>
      <c r="AA1736" s="20"/>
      <c r="AB1736" s="20"/>
      <c r="AC1736" s="20"/>
      <c r="AD1736" s="20"/>
    </row>
    <row r="1737" spans="3:30" s="1" customFormat="1">
      <c r="C1737" s="16"/>
      <c r="D1737" s="16"/>
      <c r="E1737" s="32"/>
      <c r="F1737" s="16"/>
      <c r="G1737" s="16"/>
      <c r="H1737" s="16"/>
      <c r="I1737" s="16"/>
      <c r="J1737" s="16"/>
      <c r="K1737" s="16"/>
      <c r="L1737" s="32"/>
      <c r="M1737" s="16"/>
      <c r="N1737" s="16"/>
      <c r="O1737" s="16"/>
      <c r="P1737" s="16"/>
      <c r="Y1737" s="20"/>
      <c r="Z1737" s="20"/>
      <c r="AA1737" s="20"/>
      <c r="AB1737" s="20"/>
      <c r="AC1737" s="20"/>
      <c r="AD1737" s="20"/>
    </row>
    <row r="1738" spans="3:30" s="1" customFormat="1">
      <c r="C1738" s="16"/>
      <c r="D1738" s="16"/>
      <c r="E1738" s="32"/>
      <c r="F1738" s="16"/>
      <c r="G1738" s="16"/>
      <c r="H1738" s="16"/>
      <c r="I1738" s="16"/>
      <c r="J1738" s="16"/>
      <c r="K1738" s="16"/>
      <c r="L1738" s="32"/>
      <c r="M1738" s="16"/>
      <c r="N1738" s="16"/>
      <c r="O1738" s="16"/>
      <c r="P1738" s="16"/>
      <c r="Y1738" s="20"/>
      <c r="Z1738" s="20"/>
      <c r="AA1738" s="20"/>
      <c r="AB1738" s="20"/>
      <c r="AC1738" s="20"/>
      <c r="AD1738" s="20"/>
    </row>
    <row r="1739" spans="3:30" s="1" customFormat="1">
      <c r="C1739" s="16"/>
      <c r="D1739" s="16"/>
      <c r="E1739" s="32"/>
      <c r="F1739" s="16"/>
      <c r="G1739" s="16"/>
      <c r="H1739" s="16"/>
      <c r="I1739" s="16"/>
      <c r="J1739" s="16"/>
      <c r="K1739" s="16"/>
      <c r="L1739" s="32"/>
      <c r="M1739" s="16"/>
      <c r="N1739" s="16"/>
      <c r="O1739" s="16"/>
      <c r="P1739" s="16"/>
      <c r="Y1739" s="20"/>
      <c r="Z1739" s="20"/>
      <c r="AA1739" s="20"/>
      <c r="AB1739" s="20"/>
      <c r="AC1739" s="20"/>
      <c r="AD1739" s="20"/>
    </row>
    <row r="1740" spans="3:30" s="1" customFormat="1">
      <c r="C1740" s="16"/>
      <c r="D1740" s="16"/>
      <c r="E1740" s="32"/>
      <c r="F1740" s="16"/>
      <c r="G1740" s="16"/>
      <c r="H1740" s="16"/>
      <c r="I1740" s="16"/>
      <c r="J1740" s="16"/>
      <c r="K1740" s="16"/>
      <c r="L1740" s="32"/>
      <c r="M1740" s="16"/>
      <c r="N1740" s="16"/>
      <c r="O1740" s="16"/>
      <c r="P1740" s="16"/>
      <c r="Y1740" s="20"/>
      <c r="Z1740" s="20"/>
      <c r="AA1740" s="20"/>
      <c r="AB1740" s="20"/>
      <c r="AC1740" s="20"/>
      <c r="AD1740" s="20"/>
    </row>
    <row r="1741" spans="3:30" s="1" customFormat="1">
      <c r="C1741" s="16"/>
      <c r="D1741" s="16"/>
      <c r="E1741" s="32"/>
      <c r="F1741" s="16"/>
      <c r="G1741" s="16"/>
      <c r="H1741" s="16"/>
      <c r="I1741" s="16"/>
      <c r="J1741" s="16"/>
      <c r="K1741" s="16"/>
      <c r="L1741" s="32"/>
      <c r="M1741" s="16"/>
      <c r="N1741" s="16"/>
      <c r="O1741" s="16"/>
      <c r="P1741" s="16"/>
      <c r="Y1741" s="20"/>
      <c r="Z1741" s="20"/>
      <c r="AA1741" s="20"/>
      <c r="AB1741" s="20"/>
      <c r="AC1741" s="20"/>
      <c r="AD1741" s="20"/>
    </row>
    <row r="1742" spans="3:30" s="1" customFormat="1">
      <c r="C1742" s="16"/>
      <c r="D1742" s="16"/>
      <c r="E1742" s="32"/>
      <c r="F1742" s="16"/>
      <c r="G1742" s="16"/>
      <c r="H1742" s="16"/>
      <c r="I1742" s="16"/>
      <c r="J1742" s="16"/>
      <c r="K1742" s="16"/>
      <c r="L1742" s="32"/>
      <c r="M1742" s="16"/>
      <c r="N1742" s="16"/>
      <c r="O1742" s="16"/>
      <c r="P1742" s="16"/>
      <c r="Y1742" s="20"/>
      <c r="Z1742" s="20"/>
      <c r="AA1742" s="20"/>
      <c r="AB1742" s="20"/>
      <c r="AC1742" s="20"/>
      <c r="AD1742" s="20"/>
    </row>
    <row r="1743" spans="3:30" s="1" customFormat="1">
      <c r="C1743" s="16"/>
      <c r="D1743" s="16"/>
      <c r="E1743" s="32"/>
      <c r="F1743" s="16"/>
      <c r="G1743" s="16"/>
      <c r="H1743" s="16"/>
      <c r="I1743" s="16"/>
      <c r="J1743" s="16"/>
      <c r="K1743" s="16"/>
      <c r="L1743" s="32"/>
      <c r="M1743" s="16"/>
      <c r="N1743" s="16"/>
      <c r="O1743" s="16"/>
      <c r="P1743" s="16"/>
      <c r="Y1743" s="20"/>
      <c r="Z1743" s="20"/>
      <c r="AA1743" s="20"/>
      <c r="AB1743" s="20"/>
      <c r="AC1743" s="20"/>
      <c r="AD1743" s="20"/>
    </row>
    <row r="1744" spans="3:30" s="1" customFormat="1">
      <c r="C1744" s="16"/>
      <c r="D1744" s="16"/>
      <c r="E1744" s="32"/>
      <c r="F1744" s="16"/>
      <c r="G1744" s="16"/>
      <c r="H1744" s="16"/>
      <c r="I1744" s="16"/>
      <c r="J1744" s="16"/>
      <c r="K1744" s="16"/>
      <c r="L1744" s="32"/>
      <c r="M1744" s="16"/>
      <c r="N1744" s="16"/>
      <c r="O1744" s="16"/>
      <c r="P1744" s="16"/>
      <c r="Y1744" s="20"/>
      <c r="Z1744" s="20"/>
      <c r="AA1744" s="20"/>
      <c r="AB1744" s="20"/>
      <c r="AC1744" s="20"/>
      <c r="AD1744" s="20"/>
    </row>
    <row r="1745" spans="3:30" s="1" customFormat="1">
      <c r="C1745" s="16"/>
      <c r="D1745" s="16"/>
      <c r="E1745" s="32"/>
      <c r="F1745" s="16"/>
      <c r="G1745" s="16"/>
      <c r="H1745" s="16"/>
      <c r="I1745" s="16"/>
      <c r="J1745" s="16"/>
      <c r="K1745" s="16"/>
      <c r="L1745" s="32"/>
      <c r="M1745" s="16"/>
      <c r="N1745" s="16"/>
      <c r="O1745" s="16"/>
      <c r="P1745" s="16"/>
      <c r="Y1745" s="20"/>
      <c r="Z1745" s="20"/>
      <c r="AA1745" s="20"/>
      <c r="AB1745" s="20"/>
      <c r="AC1745" s="20"/>
      <c r="AD1745" s="20"/>
    </row>
    <row r="1746" spans="3:30" s="1" customFormat="1">
      <c r="C1746" s="16"/>
      <c r="D1746" s="16"/>
      <c r="E1746" s="32"/>
      <c r="F1746" s="16"/>
      <c r="G1746" s="16"/>
      <c r="H1746" s="16"/>
      <c r="I1746" s="16"/>
      <c r="J1746" s="16"/>
      <c r="K1746" s="16"/>
      <c r="L1746" s="32"/>
      <c r="M1746" s="16"/>
      <c r="N1746" s="16"/>
      <c r="O1746" s="16"/>
      <c r="P1746" s="16"/>
      <c r="Y1746" s="20"/>
      <c r="Z1746" s="20"/>
      <c r="AA1746" s="20"/>
      <c r="AB1746" s="20"/>
      <c r="AC1746" s="20"/>
      <c r="AD1746" s="20"/>
    </row>
    <row r="1747" spans="3:30" s="1" customFormat="1">
      <c r="C1747" s="16"/>
      <c r="D1747" s="16"/>
      <c r="E1747" s="32"/>
      <c r="F1747" s="16"/>
      <c r="G1747" s="16"/>
      <c r="H1747" s="16"/>
      <c r="I1747" s="16"/>
      <c r="J1747" s="16"/>
      <c r="K1747" s="16"/>
      <c r="L1747" s="32"/>
      <c r="M1747" s="16"/>
      <c r="N1747" s="16"/>
      <c r="O1747" s="16"/>
      <c r="P1747" s="16"/>
      <c r="Y1747" s="20"/>
      <c r="Z1747" s="20"/>
      <c r="AA1747" s="20"/>
      <c r="AB1747" s="20"/>
      <c r="AC1747" s="20"/>
      <c r="AD1747" s="20"/>
    </row>
    <row r="1748" spans="3:30" s="1" customFormat="1">
      <c r="C1748" s="16"/>
      <c r="D1748" s="16"/>
      <c r="E1748" s="32"/>
      <c r="F1748" s="16"/>
      <c r="G1748" s="16"/>
      <c r="H1748" s="16"/>
      <c r="I1748" s="16"/>
      <c r="J1748" s="16"/>
      <c r="K1748" s="16"/>
      <c r="L1748" s="32"/>
      <c r="M1748" s="16"/>
      <c r="N1748" s="16"/>
      <c r="O1748" s="16"/>
      <c r="P1748" s="16"/>
      <c r="Y1748" s="20"/>
      <c r="Z1748" s="20"/>
      <c r="AA1748" s="20"/>
      <c r="AB1748" s="20"/>
      <c r="AC1748" s="20"/>
      <c r="AD1748" s="20"/>
    </row>
    <row r="1749" spans="3:30" s="1" customFormat="1">
      <c r="C1749" s="16"/>
      <c r="D1749" s="16"/>
      <c r="E1749" s="32"/>
      <c r="F1749" s="16"/>
      <c r="G1749" s="16"/>
      <c r="H1749" s="16"/>
      <c r="I1749" s="16"/>
      <c r="J1749" s="16"/>
      <c r="K1749" s="16"/>
      <c r="L1749" s="32"/>
      <c r="M1749" s="16"/>
      <c r="N1749" s="16"/>
      <c r="O1749" s="16"/>
      <c r="P1749" s="16"/>
      <c r="Y1749" s="20"/>
      <c r="Z1749" s="20"/>
      <c r="AA1749" s="20"/>
      <c r="AB1749" s="20"/>
      <c r="AC1749" s="20"/>
      <c r="AD1749" s="20"/>
    </row>
    <row r="1750" spans="3:30" s="1" customFormat="1">
      <c r="C1750" s="16"/>
      <c r="D1750" s="16"/>
      <c r="E1750" s="32"/>
      <c r="F1750" s="16"/>
      <c r="G1750" s="16"/>
      <c r="H1750" s="16"/>
      <c r="I1750" s="16"/>
      <c r="J1750" s="16"/>
      <c r="K1750" s="16"/>
      <c r="L1750" s="32"/>
      <c r="M1750" s="16"/>
      <c r="N1750" s="16"/>
      <c r="O1750" s="16"/>
      <c r="P1750" s="16"/>
      <c r="Y1750" s="20"/>
      <c r="Z1750" s="20"/>
      <c r="AA1750" s="20"/>
      <c r="AB1750" s="20"/>
      <c r="AC1750" s="20"/>
      <c r="AD1750" s="20"/>
    </row>
    <row r="1751" spans="3:30" s="1" customFormat="1">
      <c r="C1751" s="16"/>
      <c r="D1751" s="16"/>
      <c r="E1751" s="32"/>
      <c r="F1751" s="16"/>
      <c r="G1751" s="16"/>
      <c r="H1751" s="16"/>
      <c r="I1751" s="16"/>
      <c r="J1751" s="16"/>
      <c r="K1751" s="16"/>
      <c r="L1751" s="32"/>
      <c r="M1751" s="16"/>
      <c r="N1751" s="16"/>
      <c r="O1751" s="16"/>
      <c r="P1751" s="16"/>
      <c r="Y1751" s="20"/>
      <c r="Z1751" s="20"/>
      <c r="AA1751" s="20"/>
      <c r="AB1751" s="20"/>
      <c r="AC1751" s="20"/>
      <c r="AD1751" s="20"/>
    </row>
    <row r="1752" spans="3:30" s="1" customFormat="1">
      <c r="C1752" s="16"/>
      <c r="D1752" s="16"/>
      <c r="E1752" s="32"/>
      <c r="F1752" s="16"/>
      <c r="G1752" s="16"/>
      <c r="H1752" s="16"/>
      <c r="I1752" s="16"/>
      <c r="J1752" s="16"/>
      <c r="K1752" s="16"/>
      <c r="L1752" s="32"/>
      <c r="M1752" s="16"/>
      <c r="N1752" s="16"/>
      <c r="O1752" s="16"/>
      <c r="P1752" s="16"/>
      <c r="Y1752" s="20"/>
      <c r="Z1752" s="20"/>
      <c r="AA1752" s="20"/>
      <c r="AB1752" s="20"/>
      <c r="AC1752" s="20"/>
      <c r="AD1752" s="20"/>
    </row>
    <row r="1753" spans="3:30" s="1" customFormat="1">
      <c r="C1753" s="16"/>
      <c r="D1753" s="16"/>
      <c r="E1753" s="32"/>
      <c r="F1753" s="16"/>
      <c r="G1753" s="16"/>
      <c r="H1753" s="16"/>
      <c r="I1753" s="16"/>
      <c r="J1753" s="16"/>
      <c r="K1753" s="16"/>
      <c r="L1753" s="32"/>
      <c r="M1753" s="16"/>
      <c r="N1753" s="16"/>
      <c r="O1753" s="16"/>
      <c r="P1753" s="16"/>
      <c r="Y1753" s="20"/>
      <c r="Z1753" s="20"/>
      <c r="AA1753" s="20"/>
      <c r="AB1753" s="20"/>
      <c r="AC1753" s="20"/>
      <c r="AD1753" s="20"/>
    </row>
    <row r="1754" spans="3:30" s="1" customFormat="1">
      <c r="C1754" s="16"/>
      <c r="D1754" s="16"/>
      <c r="E1754" s="32"/>
      <c r="F1754" s="16"/>
      <c r="G1754" s="16"/>
      <c r="H1754" s="16"/>
      <c r="I1754" s="16"/>
      <c r="J1754" s="16"/>
      <c r="K1754" s="16"/>
      <c r="L1754" s="32"/>
      <c r="M1754" s="16"/>
      <c r="N1754" s="16"/>
      <c r="O1754" s="16"/>
      <c r="P1754" s="16"/>
      <c r="Y1754" s="20"/>
      <c r="Z1754" s="20"/>
      <c r="AA1754" s="20"/>
      <c r="AB1754" s="20"/>
      <c r="AC1754" s="20"/>
      <c r="AD1754" s="20"/>
    </row>
    <row r="1755" spans="3:30" s="1" customFormat="1">
      <c r="C1755" s="16"/>
      <c r="D1755" s="16"/>
      <c r="E1755" s="32"/>
      <c r="F1755" s="16"/>
      <c r="G1755" s="16"/>
      <c r="H1755" s="16"/>
      <c r="I1755" s="16"/>
      <c r="J1755" s="16"/>
      <c r="K1755" s="16"/>
      <c r="L1755" s="32"/>
      <c r="M1755" s="16"/>
      <c r="N1755" s="16"/>
      <c r="O1755" s="16"/>
      <c r="P1755" s="16"/>
      <c r="Y1755" s="20"/>
      <c r="Z1755" s="20"/>
      <c r="AA1755" s="20"/>
      <c r="AB1755" s="20"/>
      <c r="AC1755" s="20"/>
      <c r="AD1755" s="20"/>
    </row>
    <row r="1756" spans="3:30" s="1" customFormat="1">
      <c r="C1756" s="16"/>
      <c r="D1756" s="16"/>
      <c r="E1756" s="32"/>
      <c r="F1756" s="16"/>
      <c r="G1756" s="16"/>
      <c r="H1756" s="16"/>
      <c r="I1756" s="16"/>
      <c r="J1756" s="16"/>
      <c r="K1756" s="16"/>
      <c r="L1756" s="32"/>
      <c r="M1756" s="16"/>
      <c r="N1756" s="16"/>
      <c r="O1756" s="16"/>
      <c r="P1756" s="16"/>
      <c r="Y1756" s="20"/>
      <c r="Z1756" s="20"/>
      <c r="AA1756" s="20"/>
      <c r="AB1756" s="20"/>
      <c r="AC1756" s="20"/>
      <c r="AD1756" s="20"/>
    </row>
    <row r="1757" spans="3:30" s="1" customFormat="1">
      <c r="C1757" s="16"/>
      <c r="D1757" s="16"/>
      <c r="E1757" s="32"/>
      <c r="F1757" s="16"/>
      <c r="G1757" s="16"/>
      <c r="H1757" s="16"/>
      <c r="I1757" s="16"/>
      <c r="J1757" s="16"/>
      <c r="K1757" s="16"/>
      <c r="L1757" s="32"/>
      <c r="M1757" s="16"/>
      <c r="N1757" s="16"/>
      <c r="O1757" s="16"/>
      <c r="P1757" s="16"/>
      <c r="Y1757" s="20"/>
      <c r="Z1757" s="20"/>
      <c r="AA1757" s="20"/>
      <c r="AB1757" s="20"/>
      <c r="AC1757" s="20"/>
      <c r="AD1757" s="20"/>
    </row>
    <row r="1758" spans="3:30" s="1" customFormat="1">
      <c r="C1758" s="16"/>
      <c r="D1758" s="16"/>
      <c r="E1758" s="32"/>
      <c r="F1758" s="16"/>
      <c r="G1758" s="16"/>
      <c r="H1758" s="16"/>
      <c r="I1758" s="16"/>
      <c r="J1758" s="16"/>
      <c r="K1758" s="16"/>
      <c r="L1758" s="32"/>
      <c r="M1758" s="16"/>
      <c r="N1758" s="16"/>
      <c r="O1758" s="16"/>
      <c r="P1758" s="16"/>
      <c r="Y1758" s="20"/>
      <c r="Z1758" s="20"/>
      <c r="AA1758" s="20"/>
      <c r="AB1758" s="20"/>
      <c r="AC1758" s="20"/>
      <c r="AD1758" s="20"/>
    </row>
    <row r="1759" spans="3:30" s="1" customFormat="1">
      <c r="C1759" s="16"/>
      <c r="D1759" s="16"/>
      <c r="E1759" s="32"/>
      <c r="F1759" s="16"/>
      <c r="G1759" s="16"/>
      <c r="H1759" s="16"/>
      <c r="I1759" s="16"/>
      <c r="J1759" s="16"/>
      <c r="K1759" s="16"/>
      <c r="L1759" s="32"/>
      <c r="M1759" s="16"/>
      <c r="N1759" s="16"/>
      <c r="O1759" s="16"/>
      <c r="P1759" s="16"/>
      <c r="Y1759" s="20"/>
      <c r="Z1759" s="20"/>
      <c r="AA1759" s="20"/>
      <c r="AB1759" s="20"/>
      <c r="AC1759" s="20"/>
      <c r="AD1759" s="20"/>
    </row>
    <row r="1760" spans="3:30" s="1" customFormat="1">
      <c r="C1760" s="16"/>
      <c r="D1760" s="16"/>
      <c r="E1760" s="32"/>
      <c r="F1760" s="16"/>
      <c r="G1760" s="16"/>
      <c r="H1760" s="16"/>
      <c r="I1760" s="16"/>
      <c r="J1760" s="16"/>
      <c r="K1760" s="16"/>
      <c r="L1760" s="32"/>
      <c r="M1760" s="16"/>
      <c r="N1760" s="16"/>
      <c r="O1760" s="16"/>
      <c r="P1760" s="16"/>
      <c r="Y1760" s="20"/>
      <c r="Z1760" s="20"/>
      <c r="AA1760" s="20"/>
      <c r="AB1760" s="20"/>
      <c r="AC1760" s="20"/>
      <c r="AD1760" s="20"/>
    </row>
    <row r="1761" spans="3:30" s="1" customFormat="1">
      <c r="C1761" s="16"/>
      <c r="D1761" s="16"/>
      <c r="E1761" s="32"/>
      <c r="F1761" s="16"/>
      <c r="G1761" s="16"/>
      <c r="H1761" s="16"/>
      <c r="I1761" s="16"/>
      <c r="J1761" s="16"/>
      <c r="K1761" s="16"/>
      <c r="L1761" s="32"/>
      <c r="M1761" s="16"/>
      <c r="N1761" s="16"/>
      <c r="O1761" s="16"/>
      <c r="P1761" s="16"/>
      <c r="Y1761" s="20"/>
      <c r="Z1761" s="20"/>
      <c r="AA1761" s="20"/>
      <c r="AB1761" s="20"/>
      <c r="AC1761" s="20"/>
      <c r="AD1761" s="20"/>
    </row>
    <row r="1762" spans="3:30" s="1" customFormat="1">
      <c r="C1762" s="16"/>
      <c r="D1762" s="16"/>
      <c r="E1762" s="32"/>
      <c r="F1762" s="16"/>
      <c r="G1762" s="16"/>
      <c r="H1762" s="16"/>
      <c r="I1762" s="16"/>
      <c r="J1762" s="16"/>
      <c r="K1762" s="16"/>
      <c r="L1762" s="32"/>
      <c r="M1762" s="16"/>
      <c r="N1762" s="16"/>
      <c r="O1762" s="16"/>
      <c r="P1762" s="16"/>
      <c r="Y1762" s="20"/>
      <c r="Z1762" s="20"/>
      <c r="AA1762" s="20"/>
      <c r="AB1762" s="20"/>
      <c r="AC1762" s="20"/>
      <c r="AD1762" s="20"/>
    </row>
    <row r="1763" spans="3:30" s="1" customFormat="1">
      <c r="C1763" s="16"/>
      <c r="D1763" s="16"/>
      <c r="E1763" s="32"/>
      <c r="F1763" s="16"/>
      <c r="G1763" s="16"/>
      <c r="H1763" s="16"/>
      <c r="I1763" s="16"/>
      <c r="J1763" s="16"/>
      <c r="K1763" s="16"/>
      <c r="L1763" s="32"/>
      <c r="M1763" s="16"/>
      <c r="N1763" s="16"/>
      <c r="O1763" s="16"/>
      <c r="P1763" s="16"/>
      <c r="Y1763" s="20"/>
      <c r="Z1763" s="20"/>
      <c r="AA1763" s="20"/>
      <c r="AB1763" s="20"/>
      <c r="AC1763" s="20"/>
      <c r="AD1763" s="20"/>
    </row>
    <row r="1764" spans="3:30" s="1" customFormat="1">
      <c r="C1764" s="16"/>
      <c r="D1764" s="16"/>
      <c r="E1764" s="32"/>
      <c r="F1764" s="16"/>
      <c r="G1764" s="16"/>
      <c r="H1764" s="16"/>
      <c r="I1764" s="16"/>
      <c r="J1764" s="16"/>
      <c r="K1764" s="16"/>
      <c r="L1764" s="32"/>
      <c r="M1764" s="16"/>
      <c r="N1764" s="16"/>
      <c r="O1764" s="16"/>
      <c r="P1764" s="16"/>
      <c r="Y1764" s="20"/>
      <c r="Z1764" s="20"/>
      <c r="AA1764" s="20"/>
      <c r="AB1764" s="20"/>
      <c r="AC1764" s="20"/>
      <c r="AD1764" s="20"/>
    </row>
    <row r="1765" spans="3:30" s="1" customFormat="1">
      <c r="C1765" s="16"/>
      <c r="D1765" s="16"/>
      <c r="E1765" s="32"/>
      <c r="F1765" s="16"/>
      <c r="G1765" s="16"/>
      <c r="H1765" s="16"/>
      <c r="I1765" s="16"/>
      <c r="J1765" s="16"/>
      <c r="K1765" s="16"/>
      <c r="L1765" s="32"/>
      <c r="M1765" s="16"/>
      <c r="N1765" s="16"/>
      <c r="O1765" s="16"/>
      <c r="P1765" s="16"/>
      <c r="Y1765" s="20"/>
      <c r="Z1765" s="20"/>
      <c r="AA1765" s="20"/>
      <c r="AB1765" s="20"/>
      <c r="AC1765" s="20"/>
      <c r="AD1765" s="20"/>
    </row>
    <row r="1766" spans="3:30" s="1" customFormat="1">
      <c r="C1766" s="16"/>
      <c r="D1766" s="16"/>
      <c r="E1766" s="32"/>
      <c r="F1766" s="16"/>
      <c r="G1766" s="16"/>
      <c r="H1766" s="16"/>
      <c r="I1766" s="16"/>
      <c r="J1766" s="16"/>
      <c r="K1766" s="16"/>
      <c r="L1766" s="32"/>
      <c r="M1766" s="16"/>
      <c r="N1766" s="16"/>
      <c r="O1766" s="16"/>
      <c r="P1766" s="16"/>
      <c r="Y1766" s="20"/>
      <c r="Z1766" s="20"/>
      <c r="AA1766" s="20"/>
      <c r="AB1766" s="20"/>
      <c r="AC1766" s="20"/>
      <c r="AD1766" s="20"/>
    </row>
    <row r="1767" spans="3:30" s="1" customFormat="1">
      <c r="C1767" s="16"/>
      <c r="D1767" s="16"/>
      <c r="E1767" s="32"/>
      <c r="F1767" s="16"/>
      <c r="G1767" s="16"/>
      <c r="H1767" s="16"/>
      <c r="I1767" s="16"/>
      <c r="J1767" s="16"/>
      <c r="K1767" s="16"/>
      <c r="L1767" s="32"/>
      <c r="M1767" s="16"/>
      <c r="N1767" s="16"/>
      <c r="O1767" s="16"/>
      <c r="P1767" s="16"/>
      <c r="Y1767" s="20"/>
      <c r="Z1767" s="20"/>
      <c r="AA1767" s="20"/>
      <c r="AB1767" s="20"/>
      <c r="AC1767" s="20"/>
      <c r="AD1767" s="20"/>
    </row>
    <row r="1768" spans="3:30" s="1" customFormat="1">
      <c r="C1768" s="16"/>
      <c r="D1768" s="16"/>
      <c r="E1768" s="32"/>
      <c r="F1768" s="16"/>
      <c r="G1768" s="16"/>
      <c r="H1768" s="16"/>
      <c r="I1768" s="16"/>
      <c r="J1768" s="16"/>
      <c r="K1768" s="16"/>
      <c r="L1768" s="32"/>
      <c r="M1768" s="16"/>
      <c r="N1768" s="16"/>
      <c r="O1768" s="16"/>
      <c r="P1768" s="16"/>
      <c r="Y1768" s="20"/>
      <c r="Z1768" s="20"/>
      <c r="AA1768" s="20"/>
      <c r="AB1768" s="20"/>
      <c r="AC1768" s="20"/>
      <c r="AD1768" s="20"/>
    </row>
    <row r="1769" spans="3:30" s="1" customFormat="1">
      <c r="C1769" s="16"/>
      <c r="D1769" s="16"/>
      <c r="E1769" s="32"/>
      <c r="F1769" s="16"/>
      <c r="G1769" s="16"/>
      <c r="H1769" s="16"/>
      <c r="I1769" s="16"/>
      <c r="J1769" s="16"/>
      <c r="K1769" s="16"/>
      <c r="L1769" s="32"/>
      <c r="M1769" s="16"/>
      <c r="N1769" s="16"/>
      <c r="O1769" s="16"/>
      <c r="P1769" s="16"/>
      <c r="Y1769" s="20"/>
      <c r="Z1769" s="20"/>
      <c r="AA1769" s="20"/>
      <c r="AB1769" s="20"/>
      <c r="AC1769" s="20"/>
      <c r="AD1769" s="20"/>
    </row>
    <row r="1770" spans="3:30" s="1" customFormat="1">
      <c r="C1770" s="16"/>
      <c r="D1770" s="16"/>
      <c r="E1770" s="32"/>
      <c r="F1770" s="16"/>
      <c r="G1770" s="16"/>
      <c r="H1770" s="16"/>
      <c r="I1770" s="16"/>
      <c r="J1770" s="16"/>
      <c r="K1770" s="16"/>
      <c r="L1770" s="32"/>
      <c r="M1770" s="16"/>
      <c r="N1770" s="16"/>
      <c r="O1770" s="16"/>
      <c r="P1770" s="16"/>
      <c r="Y1770" s="20"/>
      <c r="Z1770" s="20"/>
      <c r="AA1770" s="20"/>
      <c r="AB1770" s="20"/>
      <c r="AC1770" s="20"/>
      <c r="AD1770" s="20"/>
    </row>
    <row r="1771" spans="3:30" s="1" customFormat="1">
      <c r="C1771" s="16"/>
      <c r="D1771" s="16"/>
      <c r="E1771" s="32"/>
      <c r="F1771" s="16"/>
      <c r="G1771" s="16"/>
      <c r="H1771" s="16"/>
      <c r="I1771" s="16"/>
      <c r="J1771" s="16"/>
      <c r="K1771" s="16"/>
      <c r="L1771" s="32"/>
      <c r="M1771" s="16"/>
      <c r="N1771" s="16"/>
      <c r="O1771" s="16"/>
      <c r="P1771" s="16"/>
      <c r="Y1771" s="20"/>
      <c r="Z1771" s="20"/>
      <c r="AA1771" s="20"/>
      <c r="AB1771" s="20"/>
      <c r="AC1771" s="20"/>
      <c r="AD1771" s="20"/>
    </row>
    <row r="1772" spans="3:30" s="1" customFormat="1">
      <c r="C1772" s="16"/>
      <c r="D1772" s="16"/>
      <c r="E1772" s="32"/>
      <c r="F1772" s="16"/>
      <c r="G1772" s="16"/>
      <c r="H1772" s="16"/>
      <c r="I1772" s="16"/>
      <c r="J1772" s="16"/>
      <c r="K1772" s="16"/>
      <c r="L1772" s="32"/>
      <c r="M1772" s="16"/>
      <c r="N1772" s="16"/>
      <c r="O1772" s="16"/>
      <c r="P1772" s="16"/>
      <c r="Y1772" s="20"/>
      <c r="Z1772" s="20"/>
      <c r="AA1772" s="20"/>
      <c r="AB1772" s="20"/>
      <c r="AC1772" s="20"/>
      <c r="AD1772" s="20"/>
    </row>
    <row r="1773" spans="3:30" s="1" customFormat="1">
      <c r="C1773" s="16"/>
      <c r="D1773" s="16"/>
      <c r="E1773" s="32"/>
      <c r="F1773" s="16"/>
      <c r="G1773" s="16"/>
      <c r="H1773" s="16"/>
      <c r="I1773" s="16"/>
      <c r="J1773" s="16"/>
      <c r="K1773" s="16"/>
      <c r="L1773" s="32"/>
      <c r="M1773" s="16"/>
      <c r="N1773" s="16"/>
      <c r="O1773" s="16"/>
      <c r="P1773" s="16"/>
      <c r="Y1773" s="20"/>
      <c r="Z1773" s="20"/>
      <c r="AA1773" s="20"/>
      <c r="AB1773" s="20"/>
      <c r="AC1773" s="20"/>
      <c r="AD1773" s="20"/>
    </row>
    <row r="1774" spans="3:30" s="1" customFormat="1">
      <c r="C1774" s="16"/>
      <c r="D1774" s="16"/>
      <c r="E1774" s="32"/>
      <c r="F1774" s="16"/>
      <c r="G1774" s="16"/>
      <c r="H1774" s="16"/>
      <c r="I1774" s="16"/>
      <c r="J1774" s="16"/>
      <c r="K1774" s="16"/>
      <c r="L1774" s="32"/>
      <c r="M1774" s="16"/>
      <c r="N1774" s="16"/>
      <c r="O1774" s="16"/>
      <c r="P1774" s="16"/>
      <c r="Y1774" s="20"/>
      <c r="Z1774" s="20"/>
      <c r="AA1774" s="20"/>
      <c r="AB1774" s="20"/>
      <c r="AC1774" s="20"/>
      <c r="AD1774" s="20"/>
    </row>
    <row r="1775" spans="3:30" s="1" customFormat="1">
      <c r="C1775" s="16"/>
      <c r="D1775" s="16"/>
      <c r="E1775" s="32"/>
      <c r="F1775" s="16"/>
      <c r="G1775" s="16"/>
      <c r="H1775" s="16"/>
      <c r="I1775" s="16"/>
      <c r="J1775" s="16"/>
      <c r="K1775" s="16"/>
      <c r="L1775" s="32"/>
      <c r="M1775" s="16"/>
      <c r="N1775" s="16"/>
      <c r="O1775" s="16"/>
      <c r="P1775" s="16"/>
      <c r="Y1775" s="20"/>
      <c r="Z1775" s="20"/>
      <c r="AA1775" s="20"/>
      <c r="AB1775" s="20"/>
      <c r="AC1775" s="20"/>
      <c r="AD1775" s="20"/>
    </row>
    <row r="1776" spans="3:30" s="1" customFormat="1">
      <c r="C1776" s="16"/>
      <c r="D1776" s="16"/>
      <c r="E1776" s="32"/>
      <c r="F1776" s="16"/>
      <c r="G1776" s="16"/>
      <c r="H1776" s="16"/>
      <c r="I1776" s="16"/>
      <c r="J1776" s="16"/>
      <c r="K1776" s="16"/>
      <c r="L1776" s="32"/>
      <c r="M1776" s="16"/>
      <c r="N1776" s="16"/>
      <c r="O1776" s="16"/>
      <c r="P1776" s="16"/>
      <c r="Y1776" s="20"/>
      <c r="Z1776" s="20"/>
      <c r="AA1776" s="20"/>
      <c r="AB1776" s="20"/>
      <c r="AC1776" s="20"/>
      <c r="AD1776" s="20"/>
    </row>
    <row r="1777" spans="3:30" s="1" customFormat="1">
      <c r="C1777" s="16"/>
      <c r="D1777" s="16"/>
      <c r="E1777" s="32"/>
      <c r="F1777" s="16"/>
      <c r="G1777" s="16"/>
      <c r="H1777" s="16"/>
      <c r="I1777" s="16"/>
      <c r="J1777" s="16"/>
      <c r="K1777" s="16"/>
      <c r="L1777" s="32"/>
      <c r="M1777" s="16"/>
      <c r="N1777" s="16"/>
      <c r="O1777" s="16"/>
      <c r="P1777" s="16"/>
      <c r="Y1777" s="20"/>
      <c r="Z1777" s="20"/>
      <c r="AA1777" s="20"/>
      <c r="AB1777" s="20"/>
      <c r="AC1777" s="20"/>
      <c r="AD1777" s="20"/>
    </row>
    <row r="1778" spans="3:30" s="1" customFormat="1">
      <c r="C1778" s="16"/>
      <c r="D1778" s="16"/>
      <c r="E1778" s="32"/>
      <c r="F1778" s="16"/>
      <c r="G1778" s="16"/>
      <c r="H1778" s="16"/>
      <c r="I1778" s="16"/>
      <c r="J1778" s="16"/>
      <c r="K1778" s="16"/>
      <c r="L1778" s="32"/>
      <c r="M1778" s="16"/>
      <c r="N1778" s="16"/>
      <c r="O1778" s="16"/>
      <c r="P1778" s="16"/>
      <c r="Y1778" s="20"/>
      <c r="Z1778" s="20"/>
      <c r="AA1778" s="20"/>
      <c r="AB1778" s="20"/>
      <c r="AC1778" s="20"/>
      <c r="AD1778" s="20"/>
    </row>
    <row r="1779" spans="3:30" s="1" customFormat="1">
      <c r="C1779" s="16"/>
      <c r="D1779" s="16"/>
      <c r="E1779" s="32"/>
      <c r="F1779" s="16"/>
      <c r="G1779" s="16"/>
      <c r="H1779" s="16"/>
      <c r="I1779" s="16"/>
      <c r="J1779" s="16"/>
      <c r="K1779" s="16"/>
      <c r="L1779" s="32"/>
      <c r="M1779" s="16"/>
      <c r="N1779" s="16"/>
      <c r="O1779" s="16"/>
      <c r="P1779" s="16"/>
      <c r="Y1779" s="20"/>
      <c r="Z1779" s="20"/>
      <c r="AA1779" s="20"/>
      <c r="AB1779" s="20"/>
      <c r="AC1779" s="20"/>
      <c r="AD1779" s="20"/>
    </row>
    <row r="1780" spans="3:30" s="1" customFormat="1">
      <c r="C1780" s="16"/>
      <c r="D1780" s="16"/>
      <c r="E1780" s="32"/>
      <c r="F1780" s="16"/>
      <c r="G1780" s="16"/>
      <c r="H1780" s="16"/>
      <c r="I1780" s="16"/>
      <c r="J1780" s="16"/>
      <c r="K1780" s="16"/>
      <c r="L1780" s="32"/>
      <c r="M1780" s="16"/>
      <c r="N1780" s="16"/>
      <c r="O1780" s="16"/>
      <c r="P1780" s="16"/>
      <c r="Y1780" s="20"/>
      <c r="Z1780" s="20"/>
      <c r="AA1780" s="20"/>
      <c r="AB1780" s="20"/>
      <c r="AC1780" s="20"/>
      <c r="AD1780" s="20"/>
    </row>
    <row r="1781" spans="3:30" s="1" customFormat="1">
      <c r="C1781" s="16"/>
      <c r="D1781" s="16"/>
      <c r="E1781" s="32"/>
      <c r="F1781" s="16"/>
      <c r="G1781" s="16"/>
      <c r="H1781" s="16"/>
      <c r="I1781" s="16"/>
      <c r="J1781" s="16"/>
      <c r="K1781" s="16"/>
      <c r="L1781" s="32"/>
      <c r="M1781" s="16"/>
      <c r="N1781" s="16"/>
      <c r="O1781" s="16"/>
      <c r="P1781" s="16"/>
      <c r="Y1781" s="20"/>
      <c r="Z1781" s="20"/>
      <c r="AA1781" s="20"/>
      <c r="AB1781" s="20"/>
      <c r="AC1781" s="20"/>
      <c r="AD1781" s="20"/>
    </row>
    <row r="1782" spans="3:30" s="1" customFormat="1">
      <c r="C1782" s="16"/>
      <c r="D1782" s="16"/>
      <c r="E1782" s="32"/>
      <c r="F1782" s="16"/>
      <c r="G1782" s="16"/>
      <c r="H1782" s="16"/>
      <c r="I1782" s="16"/>
      <c r="J1782" s="16"/>
      <c r="K1782" s="16"/>
      <c r="L1782" s="32"/>
      <c r="M1782" s="16"/>
      <c r="N1782" s="16"/>
      <c r="O1782" s="16"/>
      <c r="P1782" s="16"/>
      <c r="Y1782" s="20"/>
      <c r="Z1782" s="20"/>
      <c r="AA1782" s="20"/>
      <c r="AB1782" s="20"/>
      <c r="AC1782" s="20"/>
      <c r="AD1782" s="20"/>
    </row>
    <row r="1783" spans="3:30" s="1" customFormat="1">
      <c r="C1783" s="16"/>
      <c r="D1783" s="16"/>
      <c r="E1783" s="32"/>
      <c r="F1783" s="16"/>
      <c r="G1783" s="16"/>
      <c r="H1783" s="16"/>
      <c r="I1783" s="16"/>
      <c r="J1783" s="16"/>
      <c r="K1783" s="16"/>
      <c r="L1783" s="32"/>
      <c r="M1783" s="16"/>
      <c r="N1783" s="16"/>
      <c r="O1783" s="16"/>
      <c r="P1783" s="16"/>
      <c r="Y1783" s="20"/>
      <c r="Z1783" s="20"/>
      <c r="AA1783" s="20"/>
      <c r="AB1783" s="20"/>
      <c r="AC1783" s="20"/>
      <c r="AD1783" s="20"/>
    </row>
    <row r="1784" spans="3:30" s="1" customFormat="1">
      <c r="C1784" s="16"/>
      <c r="D1784" s="16"/>
      <c r="E1784" s="32"/>
      <c r="F1784" s="16"/>
      <c r="G1784" s="16"/>
      <c r="H1784" s="16"/>
      <c r="I1784" s="16"/>
      <c r="J1784" s="16"/>
      <c r="K1784" s="16"/>
      <c r="L1784" s="32"/>
      <c r="M1784" s="16"/>
      <c r="N1784" s="16"/>
      <c r="O1784" s="16"/>
      <c r="P1784" s="16"/>
      <c r="Y1784" s="20"/>
      <c r="Z1784" s="20"/>
      <c r="AA1784" s="20"/>
      <c r="AB1784" s="20"/>
      <c r="AC1784" s="20"/>
      <c r="AD1784" s="20"/>
    </row>
    <row r="1785" spans="3:30" s="1" customFormat="1">
      <c r="C1785" s="16"/>
      <c r="D1785" s="16"/>
      <c r="E1785" s="32"/>
      <c r="F1785" s="16"/>
      <c r="G1785" s="16"/>
      <c r="H1785" s="16"/>
      <c r="I1785" s="16"/>
      <c r="J1785" s="16"/>
      <c r="K1785" s="16"/>
      <c r="L1785" s="32"/>
      <c r="M1785" s="16"/>
      <c r="N1785" s="16"/>
      <c r="O1785" s="16"/>
      <c r="P1785" s="16"/>
      <c r="Y1785" s="20"/>
      <c r="Z1785" s="20"/>
      <c r="AA1785" s="20"/>
      <c r="AB1785" s="20"/>
      <c r="AC1785" s="20"/>
      <c r="AD1785" s="20"/>
    </row>
    <row r="1786" spans="3:30" s="1" customFormat="1">
      <c r="C1786" s="16"/>
      <c r="D1786" s="16"/>
      <c r="E1786" s="32"/>
      <c r="F1786" s="16"/>
      <c r="G1786" s="16"/>
      <c r="H1786" s="16"/>
      <c r="I1786" s="16"/>
      <c r="J1786" s="16"/>
      <c r="K1786" s="16"/>
      <c r="L1786" s="32"/>
      <c r="M1786" s="16"/>
      <c r="N1786" s="16"/>
      <c r="O1786" s="16"/>
      <c r="P1786" s="16"/>
      <c r="Y1786" s="20"/>
      <c r="Z1786" s="20"/>
      <c r="AA1786" s="20"/>
      <c r="AB1786" s="20"/>
      <c r="AC1786" s="20"/>
      <c r="AD1786" s="20"/>
    </row>
    <row r="1787" spans="3:30" s="1" customFormat="1">
      <c r="C1787" s="16"/>
      <c r="D1787" s="16"/>
      <c r="E1787" s="32"/>
      <c r="F1787" s="16"/>
      <c r="G1787" s="16"/>
      <c r="H1787" s="16"/>
      <c r="I1787" s="16"/>
      <c r="J1787" s="16"/>
      <c r="K1787" s="16"/>
      <c r="L1787" s="32"/>
      <c r="M1787" s="16"/>
      <c r="N1787" s="16"/>
      <c r="O1787" s="16"/>
      <c r="P1787" s="16"/>
      <c r="Y1787" s="20"/>
      <c r="Z1787" s="20"/>
      <c r="AA1787" s="20"/>
      <c r="AB1787" s="20"/>
      <c r="AC1787" s="20"/>
      <c r="AD1787" s="20"/>
    </row>
    <row r="1788" spans="3:30" s="1" customFormat="1">
      <c r="C1788" s="16"/>
      <c r="D1788" s="16"/>
      <c r="E1788" s="32"/>
      <c r="F1788" s="16"/>
      <c r="G1788" s="16"/>
      <c r="H1788" s="16"/>
      <c r="I1788" s="16"/>
      <c r="J1788" s="16"/>
      <c r="K1788" s="16"/>
      <c r="L1788" s="32"/>
      <c r="M1788" s="16"/>
      <c r="N1788" s="16"/>
      <c r="O1788" s="16"/>
      <c r="P1788" s="16"/>
      <c r="Y1788" s="20"/>
      <c r="Z1788" s="20"/>
      <c r="AA1788" s="20"/>
      <c r="AB1788" s="20"/>
      <c r="AC1788" s="20"/>
      <c r="AD1788" s="20"/>
    </row>
    <row r="1789" spans="3:30" s="1" customFormat="1">
      <c r="C1789" s="16"/>
      <c r="D1789" s="16"/>
      <c r="E1789" s="32"/>
      <c r="F1789" s="16"/>
      <c r="G1789" s="16"/>
      <c r="H1789" s="16"/>
      <c r="I1789" s="16"/>
      <c r="J1789" s="16"/>
      <c r="K1789" s="16"/>
      <c r="L1789" s="32"/>
      <c r="M1789" s="16"/>
      <c r="N1789" s="16"/>
      <c r="O1789" s="16"/>
      <c r="P1789" s="16"/>
      <c r="Y1789" s="20"/>
      <c r="Z1789" s="20"/>
      <c r="AA1789" s="20"/>
      <c r="AB1789" s="20"/>
      <c r="AC1789" s="20"/>
      <c r="AD1789" s="20"/>
    </row>
    <row r="1790" spans="3:30" s="1" customFormat="1">
      <c r="C1790" s="16"/>
      <c r="D1790" s="16"/>
      <c r="E1790" s="32"/>
      <c r="F1790" s="16"/>
      <c r="G1790" s="16"/>
      <c r="H1790" s="16"/>
      <c r="I1790" s="16"/>
      <c r="J1790" s="16"/>
      <c r="K1790" s="16"/>
      <c r="L1790" s="32"/>
      <c r="M1790" s="16"/>
      <c r="N1790" s="16"/>
      <c r="O1790" s="16"/>
      <c r="P1790" s="16"/>
      <c r="Y1790" s="20"/>
      <c r="Z1790" s="20"/>
      <c r="AA1790" s="20"/>
      <c r="AB1790" s="20"/>
      <c r="AC1790" s="20"/>
      <c r="AD1790" s="20"/>
    </row>
    <row r="1791" spans="3:30" s="1" customFormat="1">
      <c r="C1791" s="16"/>
      <c r="D1791" s="16"/>
      <c r="E1791" s="32"/>
      <c r="F1791" s="16"/>
      <c r="G1791" s="16"/>
      <c r="H1791" s="16"/>
      <c r="I1791" s="16"/>
      <c r="J1791" s="16"/>
      <c r="K1791" s="16"/>
      <c r="L1791" s="32"/>
      <c r="M1791" s="16"/>
      <c r="N1791" s="16"/>
      <c r="O1791" s="16"/>
      <c r="P1791" s="16"/>
      <c r="Y1791" s="20"/>
      <c r="Z1791" s="20"/>
      <c r="AA1791" s="20"/>
      <c r="AB1791" s="20"/>
      <c r="AC1791" s="20"/>
      <c r="AD1791" s="20"/>
    </row>
    <row r="1792" spans="3:30" s="1" customFormat="1">
      <c r="C1792" s="16"/>
      <c r="D1792" s="16"/>
      <c r="E1792" s="32"/>
      <c r="F1792" s="16"/>
      <c r="G1792" s="16"/>
      <c r="H1792" s="16"/>
      <c r="I1792" s="16"/>
      <c r="J1792" s="16"/>
      <c r="K1792" s="16"/>
      <c r="L1792" s="32"/>
      <c r="M1792" s="16"/>
      <c r="N1792" s="16"/>
      <c r="O1792" s="16"/>
      <c r="P1792" s="16"/>
      <c r="Y1792" s="20"/>
      <c r="Z1792" s="20"/>
      <c r="AA1792" s="20"/>
      <c r="AB1792" s="20"/>
      <c r="AC1792" s="20"/>
      <c r="AD1792" s="20"/>
    </row>
    <row r="1793" spans="3:30" s="1" customFormat="1">
      <c r="C1793" s="16"/>
      <c r="D1793" s="16"/>
      <c r="E1793" s="32"/>
      <c r="F1793" s="16"/>
      <c r="G1793" s="16"/>
      <c r="H1793" s="16"/>
      <c r="I1793" s="16"/>
      <c r="J1793" s="16"/>
      <c r="K1793" s="16"/>
      <c r="L1793" s="32"/>
      <c r="M1793" s="16"/>
      <c r="N1793" s="16"/>
      <c r="O1793" s="16"/>
      <c r="P1793" s="16"/>
      <c r="Y1793" s="20"/>
      <c r="Z1793" s="20"/>
      <c r="AA1793" s="20"/>
      <c r="AB1793" s="20"/>
      <c r="AC1793" s="20"/>
      <c r="AD1793" s="20"/>
    </row>
    <row r="1794" spans="3:30" s="1" customFormat="1">
      <c r="C1794" s="16"/>
      <c r="D1794" s="16"/>
      <c r="E1794" s="32"/>
      <c r="F1794" s="16"/>
      <c r="G1794" s="16"/>
      <c r="H1794" s="16"/>
      <c r="I1794" s="16"/>
      <c r="J1794" s="16"/>
      <c r="K1794" s="16"/>
      <c r="L1794" s="32"/>
      <c r="M1794" s="16"/>
      <c r="N1794" s="16"/>
      <c r="O1794" s="16"/>
      <c r="P1794" s="16"/>
      <c r="Y1794" s="20"/>
      <c r="Z1794" s="20"/>
      <c r="AA1794" s="20"/>
      <c r="AB1794" s="20"/>
      <c r="AC1794" s="20"/>
      <c r="AD1794" s="20"/>
    </row>
    <row r="1795" spans="3:30" s="1" customFormat="1">
      <c r="C1795" s="16"/>
      <c r="D1795" s="16"/>
      <c r="E1795" s="32"/>
      <c r="F1795" s="16"/>
      <c r="G1795" s="16"/>
      <c r="H1795" s="16"/>
      <c r="I1795" s="16"/>
      <c r="J1795" s="16"/>
      <c r="K1795" s="16"/>
      <c r="L1795" s="32"/>
      <c r="M1795" s="16"/>
      <c r="N1795" s="16"/>
      <c r="O1795" s="16"/>
      <c r="P1795" s="16"/>
      <c r="Y1795" s="20"/>
      <c r="Z1795" s="20"/>
      <c r="AA1795" s="20"/>
      <c r="AB1795" s="20"/>
      <c r="AC1795" s="20"/>
      <c r="AD1795" s="20"/>
    </row>
    <row r="1796" spans="3:30" s="1" customFormat="1">
      <c r="C1796" s="16"/>
      <c r="D1796" s="16"/>
      <c r="E1796" s="32"/>
      <c r="F1796" s="16"/>
      <c r="G1796" s="16"/>
      <c r="H1796" s="16"/>
      <c r="I1796" s="16"/>
      <c r="J1796" s="16"/>
      <c r="K1796" s="16"/>
      <c r="L1796" s="32"/>
      <c r="M1796" s="16"/>
      <c r="N1796" s="16"/>
      <c r="O1796" s="16"/>
      <c r="P1796" s="16"/>
      <c r="Y1796" s="20"/>
      <c r="Z1796" s="20"/>
      <c r="AA1796" s="20"/>
      <c r="AB1796" s="20"/>
      <c r="AC1796" s="20"/>
      <c r="AD1796" s="20"/>
    </row>
    <row r="1797" spans="3:30" s="1" customFormat="1">
      <c r="C1797" s="16"/>
      <c r="D1797" s="16"/>
      <c r="E1797" s="32"/>
      <c r="F1797" s="16"/>
      <c r="G1797" s="16"/>
      <c r="H1797" s="16"/>
      <c r="I1797" s="16"/>
      <c r="J1797" s="16"/>
      <c r="K1797" s="16"/>
      <c r="L1797" s="32"/>
      <c r="M1797" s="16"/>
      <c r="N1797" s="16"/>
      <c r="O1797" s="16"/>
      <c r="P1797" s="16"/>
      <c r="Y1797" s="20"/>
      <c r="Z1797" s="20"/>
      <c r="AA1797" s="20"/>
      <c r="AB1797" s="20"/>
      <c r="AC1797" s="20"/>
      <c r="AD1797" s="20"/>
    </row>
    <row r="1798" spans="3:30" s="1" customFormat="1">
      <c r="C1798" s="16"/>
      <c r="D1798" s="16"/>
      <c r="E1798" s="32"/>
      <c r="F1798" s="16"/>
      <c r="G1798" s="16"/>
      <c r="H1798" s="16"/>
      <c r="I1798" s="16"/>
      <c r="J1798" s="16"/>
      <c r="K1798" s="16"/>
      <c r="L1798" s="32"/>
      <c r="M1798" s="16"/>
      <c r="N1798" s="16"/>
      <c r="O1798" s="16"/>
      <c r="P1798" s="16"/>
      <c r="Y1798" s="20"/>
      <c r="Z1798" s="20"/>
      <c r="AA1798" s="20"/>
      <c r="AB1798" s="20"/>
      <c r="AC1798" s="20"/>
      <c r="AD1798" s="20"/>
    </row>
    <row r="1799" spans="3:30" s="1" customFormat="1">
      <c r="C1799" s="16"/>
      <c r="D1799" s="16"/>
      <c r="E1799" s="32"/>
      <c r="F1799" s="16"/>
      <c r="G1799" s="16"/>
      <c r="H1799" s="16"/>
      <c r="I1799" s="16"/>
      <c r="J1799" s="16"/>
      <c r="K1799" s="16"/>
      <c r="L1799" s="32"/>
      <c r="M1799" s="16"/>
      <c r="N1799" s="16"/>
      <c r="O1799" s="16"/>
      <c r="P1799" s="16"/>
      <c r="Y1799" s="20"/>
      <c r="Z1799" s="20"/>
      <c r="AA1799" s="20"/>
      <c r="AB1799" s="20"/>
      <c r="AC1799" s="20"/>
      <c r="AD1799" s="20"/>
    </row>
    <row r="1800" spans="3:30" s="1" customFormat="1">
      <c r="C1800" s="16"/>
      <c r="D1800" s="16"/>
      <c r="E1800" s="32"/>
      <c r="F1800" s="16"/>
      <c r="G1800" s="16"/>
      <c r="H1800" s="16"/>
      <c r="I1800" s="16"/>
      <c r="J1800" s="16"/>
      <c r="K1800" s="16"/>
      <c r="L1800" s="32"/>
      <c r="M1800" s="16"/>
      <c r="N1800" s="16"/>
      <c r="O1800" s="16"/>
      <c r="P1800" s="16"/>
      <c r="Y1800" s="20"/>
      <c r="Z1800" s="20"/>
      <c r="AA1800" s="20"/>
      <c r="AB1800" s="20"/>
      <c r="AC1800" s="20"/>
      <c r="AD1800" s="20"/>
    </row>
    <row r="1801" spans="3:30" s="1" customFormat="1">
      <c r="C1801" s="16"/>
      <c r="D1801" s="16"/>
      <c r="E1801" s="32"/>
      <c r="F1801" s="16"/>
      <c r="G1801" s="16"/>
      <c r="H1801" s="16"/>
      <c r="I1801" s="16"/>
      <c r="J1801" s="16"/>
      <c r="K1801" s="16"/>
      <c r="L1801" s="32"/>
      <c r="M1801" s="16"/>
      <c r="N1801" s="16"/>
      <c r="O1801" s="16"/>
      <c r="P1801" s="16"/>
      <c r="Y1801" s="20"/>
      <c r="Z1801" s="20"/>
      <c r="AA1801" s="20"/>
      <c r="AB1801" s="20"/>
      <c r="AC1801" s="20"/>
      <c r="AD1801" s="20"/>
    </row>
    <row r="1802" spans="3:30" s="1" customFormat="1">
      <c r="C1802" s="16"/>
      <c r="D1802" s="16"/>
      <c r="E1802" s="32"/>
      <c r="F1802" s="16"/>
      <c r="G1802" s="16"/>
      <c r="H1802" s="16"/>
      <c r="I1802" s="16"/>
      <c r="J1802" s="16"/>
      <c r="K1802" s="16"/>
      <c r="L1802" s="32"/>
      <c r="M1802" s="16"/>
      <c r="N1802" s="16"/>
      <c r="O1802" s="16"/>
      <c r="P1802" s="16"/>
      <c r="Y1802" s="20"/>
      <c r="Z1802" s="20"/>
      <c r="AA1802" s="20"/>
      <c r="AB1802" s="20"/>
      <c r="AC1802" s="20"/>
      <c r="AD1802" s="20"/>
    </row>
    <row r="1803" spans="3:30" s="1" customFormat="1">
      <c r="C1803" s="16"/>
      <c r="D1803" s="16"/>
      <c r="E1803" s="32"/>
      <c r="F1803" s="16"/>
      <c r="G1803" s="16"/>
      <c r="H1803" s="16"/>
      <c r="I1803" s="16"/>
      <c r="J1803" s="16"/>
      <c r="K1803" s="16"/>
      <c r="L1803" s="32"/>
      <c r="M1803" s="16"/>
      <c r="N1803" s="16"/>
      <c r="O1803" s="16"/>
      <c r="P1803" s="16"/>
      <c r="Y1803" s="20"/>
      <c r="Z1803" s="20"/>
      <c r="AA1803" s="20"/>
      <c r="AB1803" s="20"/>
      <c r="AC1803" s="20"/>
      <c r="AD1803" s="20"/>
    </row>
    <row r="1804" spans="3:30" s="1" customFormat="1">
      <c r="C1804" s="16"/>
      <c r="D1804" s="16"/>
      <c r="E1804" s="32"/>
      <c r="F1804" s="16"/>
      <c r="G1804" s="16"/>
      <c r="H1804" s="16"/>
      <c r="I1804" s="16"/>
      <c r="J1804" s="16"/>
      <c r="K1804" s="16"/>
      <c r="L1804" s="32"/>
      <c r="M1804" s="16"/>
      <c r="N1804" s="16"/>
      <c r="O1804" s="16"/>
      <c r="P1804" s="16"/>
      <c r="Y1804" s="20"/>
      <c r="Z1804" s="20"/>
      <c r="AA1804" s="20"/>
      <c r="AB1804" s="20"/>
      <c r="AC1804" s="20"/>
      <c r="AD1804" s="20"/>
    </row>
    <row r="1805" spans="3:30" s="1" customFormat="1">
      <c r="C1805" s="16"/>
      <c r="D1805" s="16"/>
      <c r="E1805" s="32"/>
      <c r="F1805" s="16"/>
      <c r="G1805" s="16"/>
      <c r="H1805" s="16"/>
      <c r="I1805" s="16"/>
      <c r="J1805" s="16"/>
      <c r="K1805" s="16"/>
      <c r="L1805" s="32"/>
      <c r="M1805" s="16"/>
      <c r="N1805" s="16"/>
      <c r="O1805" s="16"/>
      <c r="P1805" s="16"/>
      <c r="Y1805" s="20"/>
      <c r="Z1805" s="20"/>
      <c r="AA1805" s="20"/>
      <c r="AB1805" s="20"/>
      <c r="AC1805" s="20"/>
      <c r="AD1805" s="20"/>
    </row>
    <row r="1806" spans="3:30" s="1" customFormat="1">
      <c r="C1806" s="16"/>
      <c r="D1806" s="16"/>
      <c r="E1806" s="32"/>
      <c r="F1806" s="16"/>
      <c r="G1806" s="16"/>
      <c r="H1806" s="16"/>
      <c r="I1806" s="16"/>
      <c r="J1806" s="16"/>
      <c r="K1806" s="16"/>
      <c r="L1806" s="32"/>
      <c r="M1806" s="16"/>
      <c r="N1806" s="16"/>
      <c r="O1806" s="16"/>
      <c r="P1806" s="16"/>
      <c r="Y1806" s="20"/>
      <c r="Z1806" s="20"/>
      <c r="AA1806" s="20"/>
      <c r="AB1806" s="20"/>
      <c r="AC1806" s="20"/>
      <c r="AD1806" s="20"/>
    </row>
    <row r="1807" spans="3:30" s="1" customFormat="1">
      <c r="C1807" s="16"/>
      <c r="D1807" s="16"/>
      <c r="E1807" s="32"/>
      <c r="F1807" s="16"/>
      <c r="G1807" s="16"/>
      <c r="H1807" s="16"/>
      <c r="I1807" s="16"/>
      <c r="J1807" s="16"/>
      <c r="K1807" s="16"/>
      <c r="L1807" s="32"/>
      <c r="M1807" s="16"/>
      <c r="N1807" s="16"/>
      <c r="O1807" s="16"/>
      <c r="P1807" s="16"/>
      <c r="Y1807" s="20"/>
      <c r="Z1807" s="20"/>
      <c r="AA1807" s="20"/>
      <c r="AB1807" s="20"/>
      <c r="AC1807" s="20"/>
      <c r="AD1807" s="20"/>
    </row>
    <row r="1808" spans="3:30" s="1" customFormat="1">
      <c r="C1808" s="16"/>
      <c r="D1808" s="16"/>
      <c r="E1808" s="32"/>
      <c r="F1808" s="16"/>
      <c r="G1808" s="16"/>
      <c r="H1808" s="16"/>
      <c r="I1808" s="16"/>
      <c r="J1808" s="16"/>
      <c r="K1808" s="16"/>
      <c r="L1808" s="32"/>
      <c r="M1808" s="16"/>
      <c r="N1808" s="16"/>
      <c r="O1808" s="16"/>
      <c r="P1808" s="16"/>
      <c r="Y1808" s="20"/>
      <c r="Z1808" s="20"/>
      <c r="AA1808" s="20"/>
      <c r="AB1808" s="20"/>
      <c r="AC1808" s="20"/>
      <c r="AD1808" s="20"/>
    </row>
    <row r="1809" spans="3:30" s="1" customFormat="1">
      <c r="C1809" s="16"/>
      <c r="D1809" s="16"/>
      <c r="E1809" s="32"/>
      <c r="F1809" s="16"/>
      <c r="G1809" s="16"/>
      <c r="H1809" s="16"/>
      <c r="I1809" s="16"/>
      <c r="J1809" s="16"/>
      <c r="K1809" s="16"/>
      <c r="L1809" s="32"/>
      <c r="M1809" s="16"/>
      <c r="N1809" s="16"/>
      <c r="O1809" s="16"/>
      <c r="P1809" s="16"/>
      <c r="Y1809" s="20"/>
      <c r="Z1809" s="20"/>
      <c r="AA1809" s="20"/>
      <c r="AB1809" s="20"/>
      <c r="AC1809" s="20"/>
      <c r="AD1809" s="20"/>
    </row>
    <row r="1810" spans="3:30" s="1" customFormat="1">
      <c r="C1810" s="16"/>
      <c r="D1810" s="16"/>
      <c r="E1810" s="32"/>
      <c r="F1810" s="16"/>
      <c r="G1810" s="16"/>
      <c r="H1810" s="16"/>
      <c r="I1810" s="16"/>
      <c r="J1810" s="16"/>
      <c r="K1810" s="16"/>
      <c r="L1810" s="32"/>
      <c r="M1810" s="16"/>
      <c r="N1810" s="16"/>
      <c r="O1810" s="16"/>
      <c r="P1810" s="16"/>
      <c r="Y1810" s="20"/>
      <c r="Z1810" s="20"/>
      <c r="AA1810" s="20"/>
      <c r="AB1810" s="20"/>
      <c r="AC1810" s="20"/>
      <c r="AD1810" s="20"/>
    </row>
    <row r="1811" spans="3:30" s="1" customFormat="1">
      <c r="C1811" s="16"/>
      <c r="D1811" s="16"/>
      <c r="E1811" s="32"/>
      <c r="F1811" s="16"/>
      <c r="G1811" s="16"/>
      <c r="H1811" s="16"/>
      <c r="I1811" s="16"/>
      <c r="J1811" s="16"/>
      <c r="K1811" s="16"/>
      <c r="L1811" s="32"/>
      <c r="M1811" s="16"/>
      <c r="N1811" s="16"/>
      <c r="O1811" s="16"/>
      <c r="P1811" s="16"/>
      <c r="Y1811" s="20"/>
      <c r="Z1811" s="20"/>
      <c r="AA1811" s="20"/>
      <c r="AB1811" s="20"/>
      <c r="AC1811" s="20"/>
      <c r="AD1811" s="20"/>
    </row>
    <row r="1812" spans="3:30" s="1" customFormat="1">
      <c r="C1812" s="16"/>
      <c r="D1812" s="16"/>
      <c r="E1812" s="32"/>
      <c r="F1812" s="16"/>
      <c r="G1812" s="16"/>
      <c r="H1812" s="16"/>
      <c r="I1812" s="16"/>
      <c r="J1812" s="16"/>
      <c r="K1812" s="16"/>
      <c r="L1812" s="32"/>
      <c r="M1812" s="16"/>
      <c r="N1812" s="16"/>
      <c r="O1812" s="16"/>
      <c r="P1812" s="16"/>
      <c r="Y1812" s="20"/>
      <c r="Z1812" s="20"/>
      <c r="AA1812" s="20"/>
      <c r="AB1812" s="20"/>
      <c r="AC1812" s="20"/>
      <c r="AD1812" s="20"/>
    </row>
    <row r="1813" spans="3:30" s="1" customFormat="1">
      <c r="C1813" s="16"/>
      <c r="D1813" s="16"/>
      <c r="E1813" s="32"/>
      <c r="F1813" s="16"/>
      <c r="G1813" s="16"/>
      <c r="H1813" s="16"/>
      <c r="I1813" s="16"/>
      <c r="J1813" s="16"/>
      <c r="K1813" s="16"/>
      <c r="L1813" s="32"/>
      <c r="M1813" s="16"/>
      <c r="N1813" s="16"/>
      <c r="O1813" s="16"/>
      <c r="P1813" s="16"/>
      <c r="Y1813" s="20"/>
      <c r="Z1813" s="20"/>
      <c r="AA1813" s="20"/>
      <c r="AB1813" s="20"/>
      <c r="AC1813" s="20"/>
      <c r="AD1813" s="20"/>
    </row>
    <row r="1814" spans="3:30" s="1" customFormat="1">
      <c r="C1814" s="16"/>
      <c r="D1814" s="16"/>
      <c r="E1814" s="32"/>
      <c r="F1814" s="16"/>
      <c r="G1814" s="16"/>
      <c r="H1814" s="16"/>
      <c r="I1814" s="16"/>
      <c r="J1814" s="16"/>
      <c r="K1814" s="16"/>
      <c r="L1814" s="32"/>
      <c r="M1814" s="16"/>
      <c r="N1814" s="16"/>
      <c r="O1814" s="16"/>
      <c r="P1814" s="16"/>
      <c r="Y1814" s="20"/>
      <c r="Z1814" s="20"/>
      <c r="AA1814" s="20"/>
      <c r="AB1814" s="20"/>
      <c r="AC1814" s="20"/>
      <c r="AD1814" s="20"/>
    </row>
    <row r="1815" spans="3:30" s="1" customFormat="1">
      <c r="C1815" s="16"/>
      <c r="D1815" s="16"/>
      <c r="E1815" s="32"/>
      <c r="F1815" s="16"/>
      <c r="G1815" s="16"/>
      <c r="H1815" s="16"/>
      <c r="I1815" s="16"/>
      <c r="J1815" s="16"/>
      <c r="K1815" s="16"/>
      <c r="L1815" s="32"/>
      <c r="M1815" s="16"/>
      <c r="N1815" s="16"/>
      <c r="O1815" s="16"/>
      <c r="P1815" s="16"/>
      <c r="Y1815" s="20"/>
      <c r="Z1815" s="20"/>
      <c r="AA1815" s="20"/>
      <c r="AB1815" s="20"/>
      <c r="AC1815" s="20"/>
      <c r="AD1815" s="20"/>
    </row>
    <row r="1816" spans="3:30" s="1" customFormat="1">
      <c r="C1816" s="16"/>
      <c r="D1816" s="16"/>
      <c r="E1816" s="32"/>
      <c r="F1816" s="16"/>
      <c r="G1816" s="16"/>
      <c r="H1816" s="16"/>
      <c r="I1816" s="16"/>
      <c r="J1816" s="16"/>
      <c r="K1816" s="16"/>
      <c r="L1816" s="32"/>
      <c r="M1816" s="16"/>
      <c r="N1816" s="16"/>
      <c r="O1816" s="16"/>
      <c r="P1816" s="16"/>
      <c r="Y1816" s="20"/>
      <c r="Z1816" s="20"/>
      <c r="AA1816" s="20"/>
      <c r="AB1816" s="20"/>
      <c r="AC1816" s="20"/>
      <c r="AD1816" s="20"/>
    </row>
    <row r="1817" spans="3:30" s="1" customFormat="1">
      <c r="C1817" s="16"/>
      <c r="D1817" s="16"/>
      <c r="E1817" s="32"/>
      <c r="F1817" s="16"/>
      <c r="G1817" s="16"/>
      <c r="H1817" s="16"/>
      <c r="I1817" s="16"/>
      <c r="J1817" s="16"/>
      <c r="K1817" s="16"/>
      <c r="L1817" s="32"/>
      <c r="M1817" s="16"/>
      <c r="N1817" s="16"/>
      <c r="O1817" s="16"/>
      <c r="P1817" s="16"/>
      <c r="Y1817" s="20"/>
      <c r="Z1817" s="20"/>
      <c r="AA1817" s="20"/>
      <c r="AB1817" s="20"/>
      <c r="AC1817" s="20"/>
      <c r="AD1817" s="20"/>
    </row>
    <row r="1818" spans="3:30" s="1" customFormat="1">
      <c r="C1818" s="16"/>
      <c r="D1818" s="16"/>
      <c r="E1818" s="32"/>
      <c r="F1818" s="16"/>
      <c r="G1818" s="16"/>
      <c r="H1818" s="16"/>
      <c r="I1818" s="16"/>
      <c r="J1818" s="16"/>
      <c r="K1818" s="16"/>
      <c r="L1818" s="32"/>
      <c r="M1818" s="16"/>
      <c r="N1818" s="16"/>
      <c r="O1818" s="16"/>
      <c r="P1818" s="16"/>
      <c r="Y1818" s="20"/>
      <c r="Z1818" s="20"/>
      <c r="AA1818" s="20"/>
      <c r="AB1818" s="20"/>
      <c r="AC1818" s="20"/>
      <c r="AD1818" s="20"/>
    </row>
    <row r="1819" spans="3:30" s="1" customFormat="1">
      <c r="C1819" s="16"/>
      <c r="D1819" s="16"/>
      <c r="E1819" s="32"/>
      <c r="F1819" s="16"/>
      <c r="G1819" s="16"/>
      <c r="H1819" s="16"/>
      <c r="I1819" s="16"/>
      <c r="J1819" s="16"/>
      <c r="K1819" s="16"/>
      <c r="L1819" s="32"/>
      <c r="M1819" s="16"/>
      <c r="N1819" s="16"/>
      <c r="O1819" s="16"/>
      <c r="P1819" s="16"/>
      <c r="Y1819" s="20"/>
      <c r="Z1819" s="20"/>
      <c r="AA1819" s="20"/>
      <c r="AB1819" s="20"/>
      <c r="AC1819" s="20"/>
      <c r="AD1819" s="20"/>
    </row>
    <row r="1820" spans="3:30" s="1" customFormat="1">
      <c r="C1820" s="16"/>
      <c r="D1820" s="16"/>
      <c r="E1820" s="32"/>
      <c r="F1820" s="16"/>
      <c r="G1820" s="16"/>
      <c r="H1820" s="16"/>
      <c r="I1820" s="16"/>
      <c r="J1820" s="16"/>
      <c r="K1820" s="16"/>
      <c r="L1820" s="32"/>
      <c r="M1820" s="16"/>
      <c r="N1820" s="16"/>
      <c r="O1820" s="16"/>
      <c r="P1820" s="16"/>
      <c r="Y1820" s="20"/>
      <c r="Z1820" s="20"/>
      <c r="AA1820" s="20"/>
      <c r="AB1820" s="20"/>
      <c r="AC1820" s="20"/>
      <c r="AD1820" s="20"/>
    </row>
    <row r="1821" spans="3:30" s="1" customFormat="1">
      <c r="C1821" s="16"/>
      <c r="D1821" s="16"/>
      <c r="E1821" s="32"/>
      <c r="F1821" s="16"/>
      <c r="G1821" s="16"/>
      <c r="H1821" s="16"/>
      <c r="I1821" s="16"/>
      <c r="J1821" s="16"/>
      <c r="K1821" s="16"/>
      <c r="L1821" s="32"/>
      <c r="M1821" s="16"/>
      <c r="N1821" s="16"/>
      <c r="O1821" s="16"/>
      <c r="P1821" s="16"/>
      <c r="Y1821" s="20"/>
      <c r="Z1821" s="20"/>
      <c r="AA1821" s="20"/>
      <c r="AB1821" s="20"/>
      <c r="AC1821" s="20"/>
      <c r="AD1821" s="20"/>
    </row>
    <row r="1822" spans="3:30" s="1" customFormat="1">
      <c r="C1822" s="16"/>
      <c r="D1822" s="16"/>
      <c r="E1822" s="32"/>
      <c r="F1822" s="16"/>
      <c r="G1822" s="16"/>
      <c r="H1822" s="16"/>
      <c r="I1822" s="16"/>
      <c r="J1822" s="16"/>
      <c r="K1822" s="16"/>
      <c r="L1822" s="32"/>
      <c r="M1822" s="16"/>
      <c r="N1822" s="16"/>
      <c r="O1822" s="16"/>
      <c r="P1822" s="16"/>
      <c r="Y1822" s="20"/>
      <c r="Z1822" s="20"/>
      <c r="AA1822" s="20"/>
      <c r="AB1822" s="20"/>
      <c r="AC1822" s="20"/>
      <c r="AD1822" s="20"/>
    </row>
    <row r="1823" spans="3:30" s="1" customFormat="1">
      <c r="C1823" s="16"/>
      <c r="D1823" s="16"/>
      <c r="E1823" s="32"/>
      <c r="F1823" s="16"/>
      <c r="G1823" s="16"/>
      <c r="H1823" s="16"/>
      <c r="I1823" s="16"/>
      <c r="J1823" s="16"/>
      <c r="K1823" s="16"/>
      <c r="L1823" s="32"/>
      <c r="M1823" s="16"/>
      <c r="N1823" s="16"/>
      <c r="O1823" s="16"/>
      <c r="P1823" s="16"/>
      <c r="Y1823" s="20"/>
      <c r="Z1823" s="20"/>
      <c r="AA1823" s="20"/>
      <c r="AB1823" s="20"/>
      <c r="AC1823" s="20"/>
      <c r="AD1823" s="20"/>
    </row>
    <row r="1824" spans="3:30" s="1" customFormat="1">
      <c r="C1824" s="16"/>
      <c r="D1824" s="16"/>
      <c r="E1824" s="32"/>
      <c r="F1824" s="16"/>
      <c r="G1824" s="16"/>
      <c r="H1824" s="16"/>
      <c r="I1824" s="16"/>
      <c r="J1824" s="16"/>
      <c r="K1824" s="16"/>
      <c r="L1824" s="32"/>
      <c r="M1824" s="16"/>
      <c r="N1824" s="16"/>
      <c r="O1824" s="16"/>
      <c r="P1824" s="16"/>
      <c r="Y1824" s="20"/>
      <c r="Z1824" s="20"/>
      <c r="AA1824" s="20"/>
      <c r="AB1824" s="20"/>
      <c r="AC1824" s="20"/>
      <c r="AD1824" s="20"/>
    </row>
    <row r="1825" spans="3:30" s="1" customFormat="1">
      <c r="C1825" s="16"/>
      <c r="D1825" s="16"/>
      <c r="E1825" s="32"/>
      <c r="F1825" s="16"/>
      <c r="G1825" s="16"/>
      <c r="H1825" s="16"/>
      <c r="I1825" s="16"/>
      <c r="J1825" s="16"/>
      <c r="K1825" s="16"/>
      <c r="L1825" s="32"/>
      <c r="M1825" s="16"/>
      <c r="N1825" s="16"/>
      <c r="O1825" s="16"/>
      <c r="P1825" s="16"/>
      <c r="Y1825" s="20"/>
      <c r="Z1825" s="20"/>
      <c r="AA1825" s="20"/>
      <c r="AB1825" s="20"/>
      <c r="AC1825" s="20"/>
      <c r="AD1825" s="20"/>
    </row>
    <row r="1826" spans="3:30" s="1" customFormat="1">
      <c r="C1826" s="16"/>
      <c r="D1826" s="16"/>
      <c r="E1826" s="32"/>
      <c r="F1826" s="16"/>
      <c r="G1826" s="16"/>
      <c r="H1826" s="16"/>
      <c r="I1826" s="16"/>
      <c r="J1826" s="16"/>
      <c r="K1826" s="16"/>
      <c r="L1826" s="32"/>
      <c r="M1826" s="16"/>
      <c r="N1826" s="16"/>
      <c r="O1826" s="16"/>
      <c r="P1826" s="16"/>
      <c r="Y1826" s="20"/>
      <c r="Z1826" s="20"/>
      <c r="AA1826" s="20"/>
      <c r="AB1826" s="20"/>
      <c r="AC1826" s="20"/>
      <c r="AD1826" s="20"/>
    </row>
    <row r="1827" spans="3:30" s="1" customFormat="1">
      <c r="C1827" s="16"/>
      <c r="D1827" s="16"/>
      <c r="E1827" s="32"/>
      <c r="F1827" s="16"/>
      <c r="G1827" s="16"/>
      <c r="H1827" s="16"/>
      <c r="I1827" s="16"/>
      <c r="J1827" s="16"/>
      <c r="K1827" s="16"/>
      <c r="L1827" s="32"/>
      <c r="M1827" s="16"/>
      <c r="N1827" s="16"/>
      <c r="O1827" s="16"/>
      <c r="P1827" s="16"/>
      <c r="Y1827" s="20"/>
      <c r="Z1827" s="20"/>
      <c r="AA1827" s="20"/>
      <c r="AB1827" s="20"/>
      <c r="AC1827" s="20"/>
      <c r="AD1827" s="20"/>
    </row>
    <row r="1828" spans="3:30" s="1" customFormat="1">
      <c r="C1828" s="16"/>
      <c r="D1828" s="16"/>
      <c r="E1828" s="32"/>
      <c r="F1828" s="16"/>
      <c r="G1828" s="16"/>
      <c r="H1828" s="16"/>
      <c r="I1828" s="16"/>
      <c r="J1828" s="16"/>
      <c r="K1828" s="16"/>
      <c r="L1828" s="32"/>
      <c r="M1828" s="16"/>
      <c r="N1828" s="16"/>
      <c r="O1828" s="16"/>
      <c r="P1828" s="16"/>
      <c r="Y1828" s="20"/>
      <c r="Z1828" s="20"/>
      <c r="AA1828" s="20"/>
      <c r="AB1828" s="20"/>
      <c r="AC1828" s="20"/>
      <c r="AD1828" s="20"/>
    </row>
    <row r="1829" spans="3:30" s="1" customFormat="1">
      <c r="C1829" s="16"/>
      <c r="D1829" s="16"/>
      <c r="E1829" s="32"/>
      <c r="F1829" s="16"/>
      <c r="G1829" s="16"/>
      <c r="H1829" s="16"/>
      <c r="I1829" s="16"/>
      <c r="J1829" s="16"/>
      <c r="K1829" s="16"/>
      <c r="L1829" s="32"/>
      <c r="M1829" s="16"/>
      <c r="N1829" s="16"/>
      <c r="O1829" s="16"/>
      <c r="P1829" s="16"/>
      <c r="Y1829" s="20"/>
      <c r="Z1829" s="20"/>
      <c r="AA1829" s="20"/>
      <c r="AB1829" s="20"/>
      <c r="AC1829" s="20"/>
      <c r="AD1829" s="20"/>
    </row>
    <row r="1830" spans="3:30" s="1" customFormat="1">
      <c r="C1830" s="16"/>
      <c r="D1830" s="16"/>
      <c r="E1830" s="32"/>
      <c r="F1830" s="16"/>
      <c r="G1830" s="16"/>
      <c r="H1830" s="16"/>
      <c r="I1830" s="16"/>
      <c r="J1830" s="16"/>
      <c r="K1830" s="16"/>
      <c r="L1830" s="32"/>
      <c r="M1830" s="16"/>
      <c r="N1830" s="16"/>
      <c r="O1830" s="16"/>
      <c r="P1830" s="16"/>
      <c r="Y1830" s="20"/>
      <c r="Z1830" s="20"/>
      <c r="AA1830" s="20"/>
      <c r="AB1830" s="20"/>
      <c r="AC1830" s="20"/>
      <c r="AD1830" s="20"/>
    </row>
    <row r="1831" spans="3:30" s="1" customFormat="1">
      <c r="C1831" s="16"/>
      <c r="D1831" s="16"/>
      <c r="E1831" s="32"/>
      <c r="F1831" s="16"/>
      <c r="G1831" s="16"/>
      <c r="H1831" s="16"/>
      <c r="I1831" s="16"/>
      <c r="J1831" s="16"/>
      <c r="K1831" s="16"/>
      <c r="L1831" s="32"/>
      <c r="M1831" s="16"/>
      <c r="N1831" s="16"/>
      <c r="O1831" s="16"/>
      <c r="P1831" s="16"/>
      <c r="Y1831" s="20"/>
      <c r="Z1831" s="20"/>
      <c r="AA1831" s="20"/>
      <c r="AB1831" s="20"/>
      <c r="AC1831" s="20"/>
      <c r="AD1831" s="20"/>
    </row>
    <row r="1832" spans="3:30" s="1" customFormat="1">
      <c r="C1832" s="16"/>
      <c r="D1832" s="16"/>
      <c r="E1832" s="32"/>
      <c r="F1832" s="16"/>
      <c r="G1832" s="16"/>
      <c r="H1832" s="16"/>
      <c r="I1832" s="16"/>
      <c r="J1832" s="16"/>
      <c r="K1832" s="16"/>
      <c r="L1832" s="32"/>
      <c r="M1832" s="16"/>
      <c r="N1832" s="16"/>
      <c r="O1832" s="16"/>
      <c r="P1832" s="16"/>
      <c r="Y1832" s="20"/>
      <c r="Z1832" s="20"/>
      <c r="AA1832" s="20"/>
      <c r="AB1832" s="20"/>
      <c r="AC1832" s="20"/>
      <c r="AD1832" s="20"/>
    </row>
    <row r="1833" spans="3:30" s="1" customFormat="1">
      <c r="C1833" s="16"/>
      <c r="D1833" s="16"/>
      <c r="E1833" s="32"/>
      <c r="F1833" s="16"/>
      <c r="G1833" s="16"/>
      <c r="H1833" s="16"/>
      <c r="I1833" s="16"/>
      <c r="J1833" s="16"/>
      <c r="K1833" s="16"/>
      <c r="L1833" s="32"/>
      <c r="M1833" s="16"/>
      <c r="N1833" s="16"/>
      <c r="O1833" s="16"/>
      <c r="P1833" s="16"/>
      <c r="Y1833" s="20"/>
      <c r="Z1833" s="20"/>
      <c r="AA1833" s="20"/>
      <c r="AB1833" s="20"/>
      <c r="AC1833" s="20"/>
      <c r="AD1833" s="20"/>
    </row>
    <row r="1834" spans="3:30" s="1" customFormat="1">
      <c r="C1834" s="16"/>
      <c r="D1834" s="16"/>
      <c r="E1834" s="32"/>
      <c r="F1834" s="16"/>
      <c r="G1834" s="16"/>
      <c r="H1834" s="16"/>
      <c r="I1834" s="16"/>
      <c r="J1834" s="16"/>
      <c r="K1834" s="16"/>
      <c r="L1834" s="32"/>
      <c r="M1834" s="16"/>
      <c r="N1834" s="16"/>
      <c r="O1834" s="16"/>
      <c r="P1834" s="16"/>
      <c r="Y1834" s="20"/>
      <c r="Z1834" s="20"/>
      <c r="AA1834" s="20"/>
      <c r="AB1834" s="20"/>
      <c r="AC1834" s="20"/>
      <c r="AD1834" s="20"/>
    </row>
    <row r="1835" spans="3:30" s="1" customFormat="1">
      <c r="C1835" s="16"/>
      <c r="D1835" s="16"/>
      <c r="E1835" s="32"/>
      <c r="F1835" s="16"/>
      <c r="G1835" s="16"/>
      <c r="H1835" s="16"/>
      <c r="I1835" s="16"/>
      <c r="J1835" s="16"/>
      <c r="K1835" s="16"/>
      <c r="L1835" s="32"/>
      <c r="M1835" s="16"/>
      <c r="N1835" s="16"/>
      <c r="O1835" s="16"/>
      <c r="P1835" s="16"/>
      <c r="Y1835" s="20"/>
      <c r="Z1835" s="20"/>
      <c r="AA1835" s="20"/>
      <c r="AB1835" s="20"/>
      <c r="AC1835" s="20"/>
      <c r="AD1835" s="20"/>
    </row>
    <row r="1836" spans="3:30" s="1" customFormat="1">
      <c r="C1836" s="16"/>
      <c r="D1836" s="16"/>
      <c r="E1836" s="32"/>
      <c r="F1836" s="16"/>
      <c r="G1836" s="16"/>
      <c r="H1836" s="16"/>
      <c r="I1836" s="16"/>
      <c r="J1836" s="16"/>
      <c r="K1836" s="16"/>
      <c r="L1836" s="32"/>
      <c r="M1836" s="16"/>
      <c r="N1836" s="16"/>
      <c r="O1836" s="16"/>
      <c r="P1836" s="16"/>
      <c r="Y1836" s="20"/>
      <c r="Z1836" s="20"/>
      <c r="AA1836" s="20"/>
      <c r="AB1836" s="20"/>
      <c r="AC1836" s="20"/>
      <c r="AD1836" s="20"/>
    </row>
    <row r="1837" spans="3:30" s="1" customFormat="1">
      <c r="C1837" s="16"/>
      <c r="D1837" s="16"/>
      <c r="E1837" s="32"/>
      <c r="F1837" s="16"/>
      <c r="G1837" s="16"/>
      <c r="H1837" s="16"/>
      <c r="I1837" s="16"/>
      <c r="J1837" s="16"/>
      <c r="K1837" s="16"/>
      <c r="L1837" s="32"/>
      <c r="M1837" s="16"/>
      <c r="N1837" s="16"/>
      <c r="O1837" s="16"/>
      <c r="P1837" s="16"/>
      <c r="Y1837" s="20"/>
      <c r="Z1837" s="20"/>
      <c r="AA1837" s="20"/>
      <c r="AB1837" s="20"/>
      <c r="AC1837" s="20"/>
      <c r="AD1837" s="20"/>
    </row>
    <row r="1838" spans="3:30" s="1" customFormat="1">
      <c r="C1838" s="16"/>
      <c r="D1838" s="16"/>
      <c r="E1838" s="32"/>
      <c r="F1838" s="16"/>
      <c r="G1838" s="16"/>
      <c r="H1838" s="16"/>
      <c r="I1838" s="16"/>
      <c r="J1838" s="16"/>
      <c r="K1838" s="16"/>
      <c r="L1838" s="32"/>
      <c r="M1838" s="16"/>
      <c r="N1838" s="16"/>
      <c r="O1838" s="16"/>
      <c r="P1838" s="16"/>
      <c r="Y1838" s="20"/>
      <c r="Z1838" s="20"/>
      <c r="AA1838" s="20"/>
      <c r="AB1838" s="20"/>
      <c r="AC1838" s="20"/>
      <c r="AD1838" s="20"/>
    </row>
    <row r="1839" spans="3:30" s="1" customFormat="1">
      <c r="C1839" s="16"/>
      <c r="D1839" s="16"/>
      <c r="E1839" s="32"/>
      <c r="F1839" s="16"/>
      <c r="G1839" s="16"/>
      <c r="H1839" s="16"/>
      <c r="I1839" s="16"/>
      <c r="J1839" s="16"/>
      <c r="K1839" s="16"/>
      <c r="L1839" s="32"/>
      <c r="M1839" s="16"/>
      <c r="N1839" s="16"/>
      <c r="O1839" s="16"/>
      <c r="P1839" s="16"/>
      <c r="Y1839" s="20"/>
      <c r="Z1839" s="20"/>
      <c r="AA1839" s="20"/>
      <c r="AB1839" s="20"/>
      <c r="AC1839" s="20"/>
      <c r="AD1839" s="20"/>
    </row>
    <row r="1840" spans="3:30" s="1" customFormat="1">
      <c r="C1840" s="16"/>
      <c r="D1840" s="16"/>
      <c r="E1840" s="32"/>
      <c r="F1840" s="16"/>
      <c r="G1840" s="16"/>
      <c r="H1840" s="16"/>
      <c r="I1840" s="16"/>
      <c r="J1840" s="16"/>
      <c r="K1840" s="16"/>
      <c r="L1840" s="32"/>
      <c r="M1840" s="16"/>
      <c r="N1840" s="16"/>
      <c r="O1840" s="16"/>
      <c r="P1840" s="16"/>
      <c r="Y1840" s="20"/>
      <c r="Z1840" s="20"/>
      <c r="AA1840" s="20"/>
      <c r="AB1840" s="20"/>
      <c r="AC1840" s="20"/>
      <c r="AD1840" s="20"/>
    </row>
    <row r="1841" spans="3:30" s="1" customFormat="1">
      <c r="C1841" s="16"/>
      <c r="D1841" s="16"/>
      <c r="E1841" s="32"/>
      <c r="F1841" s="16"/>
      <c r="G1841" s="16"/>
      <c r="H1841" s="16"/>
      <c r="I1841" s="16"/>
      <c r="J1841" s="16"/>
      <c r="K1841" s="16"/>
      <c r="L1841" s="32"/>
      <c r="M1841" s="16"/>
      <c r="N1841" s="16"/>
      <c r="O1841" s="16"/>
      <c r="P1841" s="16"/>
      <c r="Y1841" s="20"/>
      <c r="Z1841" s="20"/>
      <c r="AA1841" s="20"/>
      <c r="AB1841" s="20"/>
      <c r="AC1841" s="20"/>
      <c r="AD1841" s="20"/>
    </row>
    <row r="1842" spans="3:30" s="1" customFormat="1">
      <c r="C1842" s="16"/>
      <c r="D1842" s="16"/>
      <c r="E1842" s="32"/>
      <c r="F1842" s="16"/>
      <c r="G1842" s="16"/>
      <c r="H1842" s="16"/>
      <c r="I1842" s="16"/>
      <c r="J1842" s="16"/>
      <c r="K1842" s="16"/>
      <c r="L1842" s="32"/>
      <c r="M1842" s="16"/>
      <c r="N1842" s="16"/>
      <c r="O1842" s="16"/>
      <c r="P1842" s="16"/>
      <c r="Y1842" s="20"/>
      <c r="Z1842" s="20"/>
      <c r="AA1842" s="20"/>
      <c r="AB1842" s="20"/>
      <c r="AC1842" s="20"/>
      <c r="AD1842" s="20"/>
    </row>
    <row r="1843" spans="3:30" s="1" customFormat="1">
      <c r="C1843" s="16"/>
      <c r="D1843" s="16"/>
      <c r="E1843" s="32"/>
      <c r="F1843" s="16"/>
      <c r="G1843" s="16"/>
      <c r="H1843" s="16"/>
      <c r="I1843" s="16"/>
      <c r="J1843" s="16"/>
      <c r="K1843" s="16"/>
      <c r="L1843" s="32"/>
      <c r="M1843" s="16"/>
      <c r="N1843" s="16"/>
      <c r="O1843" s="16"/>
      <c r="P1843" s="16"/>
      <c r="Y1843" s="20"/>
      <c r="Z1843" s="20"/>
      <c r="AA1843" s="20"/>
      <c r="AB1843" s="20"/>
      <c r="AC1843" s="20"/>
      <c r="AD1843" s="20"/>
    </row>
    <row r="1844" spans="3:30" s="1" customFormat="1">
      <c r="C1844" s="16"/>
      <c r="D1844" s="16"/>
      <c r="E1844" s="32"/>
      <c r="F1844" s="16"/>
      <c r="G1844" s="16"/>
      <c r="H1844" s="16"/>
      <c r="I1844" s="16"/>
      <c r="J1844" s="16"/>
      <c r="K1844" s="16"/>
      <c r="L1844" s="32"/>
      <c r="M1844" s="16"/>
      <c r="N1844" s="16"/>
      <c r="O1844" s="16"/>
      <c r="P1844" s="16"/>
      <c r="Y1844" s="20"/>
      <c r="Z1844" s="20"/>
      <c r="AA1844" s="20"/>
      <c r="AB1844" s="20"/>
      <c r="AC1844" s="20"/>
      <c r="AD1844" s="20"/>
    </row>
    <row r="1845" spans="3:30" s="1" customFormat="1">
      <c r="C1845" s="16"/>
      <c r="D1845" s="16"/>
      <c r="E1845" s="32"/>
      <c r="F1845" s="16"/>
      <c r="G1845" s="16"/>
      <c r="H1845" s="16"/>
      <c r="I1845" s="16"/>
      <c r="J1845" s="16"/>
      <c r="K1845" s="16"/>
      <c r="L1845" s="32"/>
      <c r="M1845" s="16"/>
      <c r="N1845" s="16"/>
      <c r="O1845" s="16"/>
      <c r="P1845" s="16"/>
      <c r="Y1845" s="20"/>
      <c r="Z1845" s="20"/>
      <c r="AA1845" s="20"/>
      <c r="AB1845" s="20"/>
      <c r="AC1845" s="20"/>
      <c r="AD1845" s="20"/>
    </row>
    <row r="1846" spans="3:30" s="1" customFormat="1">
      <c r="C1846" s="16"/>
      <c r="D1846" s="16"/>
      <c r="E1846" s="32"/>
      <c r="F1846" s="16"/>
      <c r="G1846" s="16"/>
      <c r="H1846" s="16"/>
      <c r="I1846" s="16"/>
      <c r="J1846" s="16"/>
      <c r="K1846" s="16"/>
      <c r="L1846" s="32"/>
      <c r="M1846" s="16"/>
      <c r="N1846" s="16"/>
      <c r="O1846" s="16"/>
      <c r="P1846" s="16"/>
      <c r="Y1846" s="20"/>
      <c r="Z1846" s="20"/>
      <c r="AA1846" s="20"/>
      <c r="AB1846" s="20"/>
      <c r="AC1846" s="20"/>
      <c r="AD1846" s="20"/>
    </row>
    <row r="1847" spans="3:30" s="1" customFormat="1">
      <c r="C1847" s="16"/>
      <c r="D1847" s="16"/>
      <c r="E1847" s="32"/>
      <c r="F1847" s="16"/>
      <c r="G1847" s="16"/>
      <c r="H1847" s="16"/>
      <c r="I1847" s="16"/>
      <c r="J1847" s="16"/>
      <c r="K1847" s="16"/>
      <c r="L1847" s="32"/>
      <c r="M1847" s="16"/>
      <c r="N1847" s="16"/>
      <c r="O1847" s="16"/>
      <c r="P1847" s="16"/>
      <c r="Y1847" s="20"/>
      <c r="Z1847" s="20"/>
      <c r="AA1847" s="20"/>
      <c r="AB1847" s="20"/>
      <c r="AC1847" s="20"/>
      <c r="AD1847" s="20"/>
    </row>
    <row r="1848" spans="3:30" s="1" customFormat="1">
      <c r="C1848" s="16"/>
      <c r="D1848" s="16"/>
      <c r="E1848" s="32"/>
      <c r="F1848" s="16"/>
      <c r="G1848" s="16"/>
      <c r="H1848" s="16"/>
      <c r="I1848" s="16"/>
      <c r="J1848" s="16"/>
      <c r="K1848" s="16"/>
      <c r="L1848" s="32"/>
      <c r="M1848" s="16"/>
      <c r="N1848" s="16"/>
      <c r="O1848" s="16"/>
      <c r="P1848" s="16"/>
      <c r="Y1848" s="20"/>
      <c r="Z1848" s="20"/>
      <c r="AA1848" s="20"/>
      <c r="AB1848" s="20"/>
      <c r="AC1848" s="20"/>
      <c r="AD1848" s="20"/>
    </row>
    <row r="1849" spans="3:30" s="1" customFormat="1">
      <c r="C1849" s="16"/>
      <c r="D1849" s="16"/>
      <c r="E1849" s="32"/>
      <c r="F1849" s="16"/>
      <c r="G1849" s="16"/>
      <c r="H1849" s="16"/>
      <c r="I1849" s="16"/>
      <c r="J1849" s="16"/>
      <c r="K1849" s="16"/>
      <c r="L1849" s="32"/>
      <c r="M1849" s="16"/>
      <c r="N1849" s="16"/>
      <c r="O1849" s="16"/>
      <c r="P1849" s="16"/>
      <c r="Y1849" s="20"/>
      <c r="Z1849" s="20"/>
      <c r="AA1849" s="20"/>
      <c r="AB1849" s="20"/>
      <c r="AC1849" s="20"/>
      <c r="AD1849" s="20"/>
    </row>
    <row r="1850" spans="3:30" s="1" customFormat="1">
      <c r="C1850" s="16"/>
      <c r="D1850" s="16"/>
      <c r="E1850" s="32"/>
      <c r="F1850" s="16"/>
      <c r="G1850" s="16"/>
      <c r="H1850" s="16"/>
      <c r="I1850" s="16"/>
      <c r="J1850" s="16"/>
      <c r="K1850" s="16"/>
      <c r="L1850" s="32"/>
      <c r="M1850" s="16"/>
      <c r="N1850" s="16"/>
      <c r="O1850" s="16"/>
      <c r="P1850" s="16"/>
      <c r="Y1850" s="20"/>
      <c r="Z1850" s="20"/>
      <c r="AA1850" s="20"/>
      <c r="AB1850" s="20"/>
      <c r="AC1850" s="20"/>
      <c r="AD1850" s="20"/>
    </row>
    <row r="1851" spans="3:30" s="1" customFormat="1">
      <c r="C1851" s="16"/>
      <c r="D1851" s="16"/>
      <c r="E1851" s="32"/>
      <c r="F1851" s="16"/>
      <c r="G1851" s="16"/>
      <c r="H1851" s="16"/>
      <c r="I1851" s="16"/>
      <c r="J1851" s="16"/>
      <c r="K1851" s="16"/>
      <c r="L1851" s="32"/>
      <c r="M1851" s="16"/>
      <c r="N1851" s="16"/>
      <c r="O1851" s="16"/>
      <c r="P1851" s="16"/>
      <c r="Y1851" s="20"/>
      <c r="Z1851" s="20"/>
      <c r="AA1851" s="20"/>
      <c r="AB1851" s="20"/>
      <c r="AC1851" s="20"/>
      <c r="AD1851" s="20"/>
    </row>
    <row r="1852" spans="3:30" s="1" customFormat="1">
      <c r="C1852" s="16"/>
      <c r="D1852" s="16"/>
      <c r="E1852" s="32"/>
      <c r="F1852" s="16"/>
      <c r="G1852" s="16"/>
      <c r="H1852" s="16"/>
      <c r="I1852" s="16"/>
      <c r="J1852" s="16"/>
      <c r="K1852" s="16"/>
      <c r="L1852" s="32"/>
      <c r="M1852" s="16"/>
      <c r="N1852" s="16"/>
      <c r="O1852" s="16"/>
      <c r="P1852" s="16"/>
      <c r="Y1852" s="20"/>
      <c r="Z1852" s="20"/>
      <c r="AA1852" s="20"/>
      <c r="AB1852" s="20"/>
      <c r="AC1852" s="20"/>
      <c r="AD1852" s="20"/>
    </row>
    <row r="1853" spans="3:30" s="1" customFormat="1">
      <c r="C1853" s="16"/>
      <c r="D1853" s="16"/>
      <c r="E1853" s="32"/>
      <c r="F1853" s="16"/>
      <c r="G1853" s="16"/>
      <c r="H1853" s="16"/>
      <c r="I1853" s="16"/>
      <c r="J1853" s="16"/>
      <c r="K1853" s="16"/>
      <c r="L1853" s="32"/>
      <c r="M1853" s="16"/>
      <c r="N1853" s="16"/>
      <c r="O1853" s="16"/>
      <c r="P1853" s="16"/>
      <c r="Y1853" s="20"/>
      <c r="Z1853" s="20"/>
      <c r="AA1853" s="20"/>
      <c r="AB1853" s="20"/>
      <c r="AC1853" s="20"/>
      <c r="AD1853" s="20"/>
    </row>
    <row r="1854" spans="3:30" s="1" customFormat="1">
      <c r="C1854" s="16"/>
      <c r="D1854" s="16"/>
      <c r="E1854" s="32"/>
      <c r="F1854" s="16"/>
      <c r="G1854" s="16"/>
      <c r="H1854" s="16"/>
      <c r="I1854" s="16"/>
      <c r="J1854" s="16"/>
      <c r="K1854" s="16"/>
      <c r="L1854" s="32"/>
      <c r="M1854" s="16"/>
      <c r="N1854" s="16"/>
      <c r="O1854" s="16"/>
      <c r="P1854" s="16"/>
      <c r="Y1854" s="20"/>
      <c r="Z1854" s="20"/>
      <c r="AA1854" s="20"/>
      <c r="AB1854" s="20"/>
      <c r="AC1854" s="20"/>
      <c r="AD1854" s="20"/>
    </row>
    <row r="1855" spans="3:30" s="1" customFormat="1">
      <c r="C1855" s="16"/>
      <c r="D1855" s="16"/>
      <c r="E1855" s="32"/>
      <c r="F1855" s="16"/>
      <c r="G1855" s="16"/>
      <c r="H1855" s="16"/>
      <c r="I1855" s="16"/>
      <c r="J1855" s="16"/>
      <c r="K1855" s="16"/>
      <c r="L1855" s="32"/>
      <c r="M1855" s="16"/>
      <c r="N1855" s="16"/>
      <c r="O1855" s="16"/>
      <c r="P1855" s="16"/>
      <c r="Y1855" s="20"/>
      <c r="Z1855" s="20"/>
      <c r="AA1855" s="20"/>
      <c r="AB1855" s="20"/>
      <c r="AC1855" s="20"/>
      <c r="AD1855" s="20"/>
    </row>
    <row r="1856" spans="3:30" s="1" customFormat="1">
      <c r="C1856" s="16"/>
      <c r="D1856" s="16"/>
      <c r="E1856" s="32"/>
      <c r="F1856" s="16"/>
      <c r="G1856" s="16"/>
      <c r="H1856" s="16"/>
      <c r="I1856" s="16"/>
      <c r="J1856" s="16"/>
      <c r="K1856" s="16"/>
      <c r="L1856" s="32"/>
      <c r="M1856" s="16"/>
      <c r="N1856" s="16"/>
      <c r="O1856" s="16"/>
      <c r="P1856" s="16"/>
      <c r="Y1856" s="20"/>
      <c r="Z1856" s="20"/>
      <c r="AA1856" s="20"/>
      <c r="AB1856" s="20"/>
      <c r="AC1856" s="20"/>
      <c r="AD1856" s="20"/>
    </row>
    <row r="1857" spans="3:30" s="1" customFormat="1">
      <c r="C1857" s="16"/>
      <c r="D1857" s="16"/>
      <c r="E1857" s="32"/>
      <c r="F1857" s="16"/>
      <c r="G1857" s="16"/>
      <c r="H1857" s="16"/>
      <c r="I1857" s="16"/>
      <c r="J1857" s="16"/>
      <c r="K1857" s="16"/>
      <c r="L1857" s="32"/>
      <c r="M1857" s="16"/>
      <c r="N1857" s="16"/>
      <c r="O1857" s="16"/>
      <c r="P1857" s="16"/>
      <c r="Y1857" s="20"/>
      <c r="Z1857" s="20"/>
      <c r="AA1857" s="20"/>
      <c r="AB1857" s="20"/>
      <c r="AC1857" s="20"/>
      <c r="AD1857" s="20"/>
    </row>
    <row r="1858" spans="3:30" s="1" customFormat="1">
      <c r="C1858" s="16"/>
      <c r="D1858" s="16"/>
      <c r="E1858" s="32"/>
      <c r="F1858" s="16"/>
      <c r="G1858" s="16"/>
      <c r="H1858" s="16"/>
      <c r="I1858" s="16"/>
      <c r="J1858" s="16"/>
      <c r="K1858" s="16"/>
      <c r="L1858" s="32"/>
      <c r="M1858" s="16"/>
      <c r="N1858" s="16"/>
      <c r="O1858" s="16"/>
      <c r="P1858" s="16"/>
      <c r="Y1858" s="20"/>
      <c r="Z1858" s="20"/>
      <c r="AA1858" s="20"/>
      <c r="AB1858" s="20"/>
      <c r="AC1858" s="20"/>
      <c r="AD1858" s="20"/>
    </row>
    <row r="1859" spans="3:30" s="1" customFormat="1">
      <c r="C1859" s="16"/>
      <c r="D1859" s="16"/>
      <c r="E1859" s="32"/>
      <c r="F1859" s="16"/>
      <c r="G1859" s="16"/>
      <c r="H1859" s="16"/>
      <c r="I1859" s="16"/>
      <c r="J1859" s="16"/>
      <c r="K1859" s="16"/>
      <c r="L1859" s="32"/>
      <c r="M1859" s="16"/>
      <c r="N1859" s="16"/>
      <c r="O1859" s="16"/>
      <c r="P1859" s="16"/>
      <c r="Y1859" s="20"/>
      <c r="Z1859" s="20"/>
      <c r="AA1859" s="20"/>
      <c r="AB1859" s="20"/>
      <c r="AC1859" s="20"/>
      <c r="AD1859" s="20"/>
    </row>
    <row r="1860" spans="3:30" s="1" customFormat="1">
      <c r="C1860" s="16"/>
      <c r="D1860" s="16"/>
      <c r="E1860" s="32"/>
      <c r="F1860" s="16"/>
      <c r="G1860" s="16"/>
      <c r="H1860" s="16"/>
      <c r="I1860" s="16"/>
      <c r="J1860" s="16"/>
      <c r="K1860" s="16"/>
      <c r="L1860" s="32"/>
      <c r="M1860" s="16"/>
      <c r="N1860" s="16"/>
      <c r="O1860" s="16"/>
      <c r="P1860" s="16"/>
      <c r="Y1860" s="20"/>
      <c r="Z1860" s="20"/>
      <c r="AA1860" s="20"/>
      <c r="AB1860" s="20"/>
      <c r="AC1860" s="20"/>
      <c r="AD1860" s="20"/>
    </row>
    <row r="1861" spans="3:30" s="1" customFormat="1">
      <c r="C1861" s="16"/>
      <c r="D1861" s="16"/>
      <c r="E1861" s="32"/>
      <c r="F1861" s="16"/>
      <c r="G1861" s="16"/>
      <c r="H1861" s="16"/>
      <c r="I1861" s="16"/>
      <c r="J1861" s="16"/>
      <c r="K1861" s="16"/>
      <c r="L1861" s="32"/>
      <c r="M1861" s="16"/>
      <c r="N1861" s="16"/>
      <c r="O1861" s="16"/>
      <c r="P1861" s="16"/>
      <c r="Y1861" s="20"/>
      <c r="Z1861" s="20"/>
      <c r="AA1861" s="20"/>
      <c r="AB1861" s="20"/>
      <c r="AC1861" s="20"/>
      <c r="AD1861" s="20"/>
    </row>
    <row r="1862" spans="3:30" s="1" customFormat="1">
      <c r="C1862" s="16"/>
      <c r="D1862" s="16"/>
      <c r="E1862" s="32"/>
      <c r="F1862" s="16"/>
      <c r="G1862" s="16"/>
      <c r="H1862" s="16"/>
      <c r="I1862" s="16"/>
      <c r="J1862" s="16"/>
      <c r="K1862" s="16"/>
      <c r="L1862" s="32"/>
      <c r="M1862" s="16"/>
      <c r="N1862" s="16"/>
      <c r="O1862" s="16"/>
      <c r="P1862" s="16"/>
      <c r="Y1862" s="20"/>
      <c r="Z1862" s="20"/>
      <c r="AA1862" s="20"/>
      <c r="AB1862" s="20"/>
      <c r="AC1862" s="20"/>
      <c r="AD1862" s="20"/>
    </row>
    <row r="1863" spans="3:30" s="1" customFormat="1">
      <c r="C1863" s="16"/>
      <c r="D1863" s="16"/>
      <c r="E1863" s="32"/>
      <c r="F1863" s="16"/>
      <c r="G1863" s="16"/>
      <c r="H1863" s="16"/>
      <c r="I1863" s="16"/>
      <c r="J1863" s="16"/>
      <c r="K1863" s="16"/>
      <c r="L1863" s="32"/>
      <c r="M1863" s="16"/>
      <c r="N1863" s="16"/>
      <c r="O1863" s="16"/>
      <c r="P1863" s="16"/>
      <c r="Y1863" s="20"/>
      <c r="Z1863" s="20"/>
      <c r="AA1863" s="20"/>
      <c r="AB1863" s="20"/>
      <c r="AC1863" s="20"/>
      <c r="AD1863" s="20"/>
    </row>
    <row r="1864" spans="3:30" s="1" customFormat="1">
      <c r="C1864" s="16"/>
      <c r="D1864" s="16"/>
      <c r="E1864" s="32"/>
      <c r="F1864" s="16"/>
      <c r="G1864" s="16"/>
      <c r="H1864" s="16"/>
      <c r="I1864" s="16"/>
      <c r="J1864" s="16"/>
      <c r="K1864" s="16"/>
      <c r="L1864" s="32"/>
      <c r="M1864" s="16"/>
      <c r="N1864" s="16"/>
      <c r="O1864" s="16"/>
      <c r="P1864" s="16"/>
      <c r="Y1864" s="20"/>
      <c r="Z1864" s="20"/>
      <c r="AA1864" s="20"/>
      <c r="AB1864" s="20"/>
      <c r="AC1864" s="20"/>
      <c r="AD1864" s="20"/>
    </row>
    <row r="1865" spans="3:30" s="1" customFormat="1">
      <c r="C1865" s="16"/>
      <c r="D1865" s="16"/>
      <c r="E1865" s="32"/>
      <c r="F1865" s="16"/>
      <c r="G1865" s="16"/>
      <c r="H1865" s="16"/>
      <c r="I1865" s="16"/>
      <c r="J1865" s="16"/>
      <c r="K1865" s="16"/>
      <c r="L1865" s="32"/>
      <c r="M1865" s="16"/>
      <c r="N1865" s="16"/>
      <c r="O1865" s="16"/>
      <c r="P1865" s="16"/>
      <c r="Y1865" s="20"/>
      <c r="Z1865" s="20"/>
      <c r="AA1865" s="20"/>
      <c r="AB1865" s="20"/>
      <c r="AC1865" s="20"/>
      <c r="AD1865" s="20"/>
    </row>
    <row r="1866" spans="3:30" s="1" customFormat="1">
      <c r="C1866" s="16"/>
      <c r="D1866" s="16"/>
      <c r="E1866" s="32"/>
      <c r="F1866" s="16"/>
      <c r="G1866" s="16"/>
      <c r="H1866" s="16"/>
      <c r="I1866" s="16"/>
      <c r="J1866" s="16"/>
      <c r="K1866" s="16"/>
      <c r="L1866" s="32"/>
      <c r="M1866" s="16"/>
      <c r="N1866" s="16"/>
      <c r="O1866" s="16"/>
      <c r="P1866" s="16"/>
      <c r="Y1866" s="20"/>
      <c r="Z1866" s="20"/>
      <c r="AA1866" s="20"/>
      <c r="AB1866" s="20"/>
      <c r="AC1866" s="20"/>
      <c r="AD1866" s="20"/>
    </row>
    <row r="1867" spans="3:30" s="1" customFormat="1">
      <c r="C1867" s="16"/>
      <c r="D1867" s="16"/>
      <c r="E1867" s="32"/>
      <c r="F1867" s="16"/>
      <c r="G1867" s="16"/>
      <c r="H1867" s="16"/>
      <c r="I1867" s="16"/>
      <c r="J1867" s="16"/>
      <c r="K1867" s="16"/>
      <c r="L1867" s="32"/>
      <c r="M1867" s="16"/>
      <c r="N1867" s="16"/>
      <c r="O1867" s="16"/>
      <c r="P1867" s="16"/>
      <c r="Y1867" s="20"/>
      <c r="Z1867" s="20"/>
      <c r="AA1867" s="20"/>
      <c r="AB1867" s="20"/>
      <c r="AC1867" s="20"/>
      <c r="AD1867" s="20"/>
    </row>
    <row r="1868" spans="3:30" s="1" customFormat="1">
      <c r="C1868" s="16"/>
      <c r="D1868" s="16"/>
      <c r="E1868" s="32"/>
      <c r="F1868" s="16"/>
      <c r="G1868" s="16"/>
      <c r="H1868" s="16"/>
      <c r="I1868" s="16"/>
      <c r="J1868" s="16"/>
      <c r="K1868" s="16"/>
      <c r="L1868" s="32"/>
      <c r="M1868" s="16"/>
      <c r="N1868" s="16"/>
      <c r="O1868" s="16"/>
      <c r="P1868" s="16"/>
      <c r="Y1868" s="20"/>
      <c r="Z1868" s="20"/>
      <c r="AA1868" s="20"/>
      <c r="AB1868" s="20"/>
      <c r="AC1868" s="20"/>
      <c r="AD1868" s="20"/>
    </row>
    <row r="1869" spans="3:30" s="1" customFormat="1">
      <c r="C1869" s="16"/>
      <c r="D1869" s="16"/>
      <c r="E1869" s="32"/>
      <c r="F1869" s="16"/>
      <c r="G1869" s="16"/>
      <c r="H1869" s="16"/>
      <c r="I1869" s="16"/>
      <c r="J1869" s="16"/>
      <c r="K1869" s="16"/>
      <c r="L1869" s="32"/>
      <c r="M1869" s="16"/>
      <c r="N1869" s="16"/>
      <c r="O1869" s="16"/>
      <c r="P1869" s="16"/>
      <c r="Y1869" s="20"/>
      <c r="Z1869" s="20"/>
      <c r="AA1869" s="20"/>
      <c r="AB1869" s="20"/>
      <c r="AC1869" s="20"/>
      <c r="AD1869" s="20"/>
    </row>
    <row r="1870" spans="3:30" s="1" customFormat="1">
      <c r="C1870" s="16"/>
      <c r="D1870" s="16"/>
      <c r="E1870" s="32"/>
      <c r="F1870" s="16"/>
      <c r="G1870" s="16"/>
      <c r="H1870" s="16"/>
      <c r="I1870" s="16"/>
      <c r="J1870" s="16"/>
      <c r="K1870" s="16"/>
      <c r="L1870" s="32"/>
      <c r="M1870" s="16"/>
      <c r="N1870" s="16"/>
      <c r="O1870" s="16"/>
      <c r="P1870" s="16"/>
      <c r="Y1870" s="20"/>
      <c r="Z1870" s="20"/>
      <c r="AA1870" s="20"/>
      <c r="AB1870" s="20"/>
      <c r="AC1870" s="20"/>
      <c r="AD1870" s="20"/>
    </row>
    <row r="1871" spans="3:30" s="1" customFormat="1">
      <c r="C1871" s="16"/>
      <c r="D1871" s="16"/>
      <c r="E1871" s="32"/>
      <c r="F1871" s="16"/>
      <c r="G1871" s="16"/>
      <c r="H1871" s="16"/>
      <c r="I1871" s="16"/>
      <c r="J1871" s="16"/>
      <c r="K1871" s="16"/>
      <c r="L1871" s="32"/>
      <c r="M1871" s="16"/>
      <c r="N1871" s="16"/>
      <c r="O1871" s="16"/>
      <c r="P1871" s="16"/>
      <c r="Y1871" s="20"/>
      <c r="Z1871" s="20"/>
      <c r="AA1871" s="20"/>
      <c r="AB1871" s="20"/>
      <c r="AC1871" s="20"/>
      <c r="AD1871" s="20"/>
    </row>
    <row r="1872" spans="3:30" s="1" customFormat="1">
      <c r="C1872" s="16"/>
      <c r="D1872" s="16"/>
      <c r="E1872" s="32"/>
      <c r="F1872" s="16"/>
      <c r="G1872" s="16"/>
      <c r="H1872" s="16"/>
      <c r="I1872" s="16"/>
      <c r="J1872" s="16"/>
      <c r="K1872" s="16"/>
      <c r="L1872" s="32"/>
      <c r="M1872" s="16"/>
      <c r="N1872" s="16"/>
      <c r="O1872" s="16"/>
      <c r="P1872" s="16"/>
      <c r="Y1872" s="20"/>
      <c r="Z1872" s="20"/>
      <c r="AA1872" s="20"/>
      <c r="AB1872" s="20"/>
      <c r="AC1872" s="20"/>
      <c r="AD1872" s="20"/>
    </row>
    <row r="1873" spans="3:30" s="1" customFormat="1">
      <c r="C1873" s="16"/>
      <c r="D1873" s="16"/>
      <c r="E1873" s="32"/>
      <c r="F1873" s="16"/>
      <c r="G1873" s="16"/>
      <c r="H1873" s="16"/>
      <c r="I1873" s="16"/>
      <c r="J1873" s="16"/>
      <c r="K1873" s="16"/>
      <c r="L1873" s="32"/>
      <c r="M1873" s="16"/>
      <c r="N1873" s="16"/>
      <c r="O1873" s="16"/>
      <c r="P1873" s="16"/>
      <c r="Y1873" s="20"/>
      <c r="Z1873" s="20"/>
      <c r="AA1873" s="20"/>
      <c r="AB1873" s="20"/>
      <c r="AC1873" s="20"/>
      <c r="AD1873" s="20"/>
    </row>
    <row r="1874" spans="3:30" s="1" customFormat="1">
      <c r="C1874" s="16"/>
      <c r="D1874" s="16"/>
      <c r="E1874" s="32"/>
      <c r="F1874" s="16"/>
      <c r="G1874" s="16"/>
      <c r="H1874" s="16"/>
      <c r="I1874" s="16"/>
      <c r="J1874" s="16"/>
      <c r="K1874" s="16"/>
      <c r="L1874" s="32"/>
      <c r="M1874" s="16"/>
      <c r="N1874" s="16"/>
      <c r="O1874" s="16"/>
      <c r="P1874" s="16"/>
      <c r="Y1874" s="20"/>
      <c r="Z1874" s="20"/>
      <c r="AA1874" s="20"/>
      <c r="AB1874" s="20"/>
      <c r="AC1874" s="20"/>
      <c r="AD1874" s="20"/>
    </row>
    <row r="1875" spans="3:30" s="1" customFormat="1">
      <c r="C1875" s="16"/>
      <c r="D1875" s="16"/>
      <c r="E1875" s="32"/>
      <c r="F1875" s="16"/>
      <c r="G1875" s="16"/>
      <c r="H1875" s="16"/>
      <c r="I1875" s="16"/>
      <c r="J1875" s="16"/>
      <c r="K1875" s="16"/>
      <c r="L1875" s="32"/>
      <c r="M1875" s="16"/>
      <c r="N1875" s="16"/>
      <c r="O1875" s="16"/>
      <c r="P1875" s="16"/>
      <c r="Y1875" s="20"/>
      <c r="Z1875" s="20"/>
      <c r="AA1875" s="20"/>
      <c r="AB1875" s="20"/>
      <c r="AC1875" s="20"/>
      <c r="AD1875" s="20"/>
    </row>
    <row r="1876" spans="3:30" s="1" customFormat="1">
      <c r="C1876" s="16"/>
      <c r="D1876" s="16"/>
      <c r="E1876" s="32"/>
      <c r="F1876" s="16"/>
      <c r="G1876" s="16"/>
      <c r="H1876" s="16"/>
      <c r="I1876" s="16"/>
      <c r="J1876" s="16"/>
      <c r="K1876" s="16"/>
      <c r="L1876" s="32"/>
      <c r="M1876" s="16"/>
      <c r="N1876" s="16"/>
      <c r="O1876" s="16"/>
      <c r="P1876" s="16"/>
      <c r="Y1876" s="20"/>
      <c r="Z1876" s="20"/>
      <c r="AA1876" s="20"/>
      <c r="AB1876" s="20"/>
      <c r="AC1876" s="20"/>
      <c r="AD1876" s="20"/>
    </row>
    <row r="1877" spans="3:30" s="1" customFormat="1">
      <c r="C1877" s="16"/>
      <c r="D1877" s="16"/>
      <c r="E1877" s="32"/>
      <c r="F1877" s="16"/>
      <c r="G1877" s="16"/>
      <c r="H1877" s="16"/>
      <c r="I1877" s="16"/>
      <c r="J1877" s="16"/>
      <c r="K1877" s="16"/>
      <c r="L1877" s="32"/>
      <c r="M1877" s="16"/>
      <c r="N1877" s="16"/>
      <c r="O1877" s="16"/>
      <c r="P1877" s="16"/>
      <c r="Y1877" s="20"/>
      <c r="Z1877" s="20"/>
      <c r="AA1877" s="20"/>
      <c r="AB1877" s="20"/>
      <c r="AC1877" s="20"/>
      <c r="AD1877" s="20"/>
    </row>
    <row r="1878" spans="3:30" s="1" customFormat="1">
      <c r="C1878" s="16"/>
      <c r="D1878" s="16"/>
      <c r="E1878" s="32"/>
      <c r="F1878" s="16"/>
      <c r="G1878" s="16"/>
      <c r="H1878" s="16"/>
      <c r="I1878" s="16"/>
      <c r="J1878" s="16"/>
      <c r="K1878" s="16"/>
      <c r="L1878" s="32"/>
      <c r="M1878" s="16"/>
      <c r="N1878" s="16"/>
      <c r="O1878" s="16"/>
      <c r="P1878" s="16"/>
      <c r="Y1878" s="20"/>
      <c r="Z1878" s="20"/>
      <c r="AA1878" s="20"/>
      <c r="AB1878" s="20"/>
      <c r="AC1878" s="20"/>
      <c r="AD1878" s="20"/>
    </row>
    <row r="1879" spans="3:30" s="1" customFormat="1">
      <c r="C1879" s="16"/>
      <c r="D1879" s="16"/>
      <c r="E1879" s="32"/>
      <c r="F1879" s="16"/>
      <c r="G1879" s="16"/>
      <c r="H1879" s="16"/>
      <c r="I1879" s="16"/>
      <c r="J1879" s="16"/>
      <c r="K1879" s="16"/>
      <c r="L1879" s="32"/>
      <c r="M1879" s="16"/>
      <c r="N1879" s="16"/>
      <c r="O1879" s="16"/>
      <c r="P1879" s="16"/>
      <c r="Y1879" s="20"/>
      <c r="Z1879" s="20"/>
      <c r="AA1879" s="20"/>
      <c r="AB1879" s="20"/>
      <c r="AC1879" s="20"/>
      <c r="AD1879" s="20"/>
    </row>
    <row r="1880" spans="3:30" s="1" customFormat="1">
      <c r="C1880" s="16"/>
      <c r="D1880" s="16"/>
      <c r="E1880" s="32"/>
      <c r="F1880" s="16"/>
      <c r="G1880" s="16"/>
      <c r="H1880" s="16"/>
      <c r="I1880" s="16"/>
      <c r="J1880" s="16"/>
      <c r="K1880" s="16"/>
      <c r="L1880" s="32"/>
      <c r="M1880" s="16"/>
      <c r="N1880" s="16"/>
      <c r="O1880" s="16"/>
      <c r="P1880" s="16"/>
      <c r="Y1880" s="20"/>
      <c r="Z1880" s="20"/>
      <c r="AA1880" s="20"/>
      <c r="AB1880" s="20"/>
      <c r="AC1880" s="20"/>
      <c r="AD1880" s="20"/>
    </row>
    <row r="1881" spans="3:30" s="1" customFormat="1">
      <c r="C1881" s="16"/>
      <c r="D1881" s="16"/>
      <c r="E1881" s="32"/>
      <c r="F1881" s="16"/>
      <c r="G1881" s="16"/>
      <c r="H1881" s="16"/>
      <c r="I1881" s="16"/>
      <c r="J1881" s="16"/>
      <c r="K1881" s="16"/>
      <c r="L1881" s="32"/>
      <c r="M1881" s="16"/>
      <c r="N1881" s="16"/>
      <c r="O1881" s="16"/>
      <c r="P1881" s="16"/>
      <c r="Y1881" s="20"/>
      <c r="Z1881" s="20"/>
      <c r="AA1881" s="20"/>
      <c r="AB1881" s="20"/>
      <c r="AC1881" s="20"/>
      <c r="AD1881" s="20"/>
    </row>
    <row r="1882" spans="3:30" s="1" customFormat="1">
      <c r="C1882" s="16"/>
      <c r="D1882" s="16"/>
      <c r="E1882" s="32"/>
      <c r="F1882" s="16"/>
      <c r="G1882" s="16"/>
      <c r="H1882" s="16"/>
      <c r="I1882" s="16"/>
      <c r="J1882" s="16"/>
      <c r="K1882" s="16"/>
      <c r="L1882" s="32"/>
      <c r="M1882" s="16"/>
      <c r="N1882" s="16"/>
      <c r="O1882" s="16"/>
      <c r="P1882" s="16"/>
      <c r="Y1882" s="20"/>
      <c r="Z1882" s="20"/>
      <c r="AA1882" s="20"/>
      <c r="AB1882" s="20"/>
      <c r="AC1882" s="20"/>
      <c r="AD1882" s="20"/>
    </row>
    <row r="1883" spans="3:30" s="1" customFormat="1">
      <c r="C1883" s="16"/>
      <c r="D1883" s="16"/>
      <c r="E1883" s="32"/>
      <c r="F1883" s="16"/>
      <c r="G1883" s="16"/>
      <c r="H1883" s="16"/>
      <c r="I1883" s="16"/>
      <c r="J1883" s="16"/>
      <c r="K1883" s="16"/>
      <c r="L1883" s="32"/>
      <c r="M1883" s="16"/>
      <c r="N1883" s="16"/>
      <c r="O1883" s="16"/>
      <c r="P1883" s="16"/>
      <c r="Y1883" s="20"/>
      <c r="Z1883" s="20"/>
      <c r="AA1883" s="20"/>
      <c r="AB1883" s="20"/>
      <c r="AC1883" s="20"/>
      <c r="AD1883" s="20"/>
    </row>
    <row r="1884" spans="3:30" s="1" customFormat="1">
      <c r="C1884" s="16"/>
      <c r="D1884" s="16"/>
      <c r="E1884" s="32"/>
      <c r="F1884" s="16"/>
      <c r="G1884" s="16"/>
      <c r="H1884" s="16"/>
      <c r="I1884" s="16"/>
      <c r="J1884" s="16"/>
      <c r="K1884" s="16"/>
      <c r="L1884" s="32"/>
      <c r="M1884" s="16"/>
      <c r="N1884" s="16"/>
      <c r="O1884" s="16"/>
      <c r="P1884" s="16"/>
      <c r="Y1884" s="20"/>
      <c r="Z1884" s="20"/>
      <c r="AA1884" s="20"/>
      <c r="AB1884" s="20"/>
      <c r="AC1884" s="20"/>
      <c r="AD1884" s="20"/>
    </row>
    <row r="1885" spans="3:30" s="1" customFormat="1">
      <c r="C1885" s="16"/>
      <c r="D1885" s="16"/>
      <c r="E1885" s="32"/>
      <c r="F1885" s="16"/>
      <c r="G1885" s="16"/>
      <c r="H1885" s="16"/>
      <c r="I1885" s="16"/>
      <c r="J1885" s="16"/>
      <c r="K1885" s="16"/>
      <c r="L1885" s="32"/>
      <c r="M1885" s="16"/>
      <c r="N1885" s="16"/>
      <c r="O1885" s="16"/>
      <c r="P1885" s="16"/>
      <c r="Y1885" s="20"/>
      <c r="Z1885" s="20"/>
      <c r="AA1885" s="20"/>
      <c r="AB1885" s="20"/>
      <c r="AC1885" s="20"/>
      <c r="AD1885" s="20"/>
    </row>
    <row r="1886" spans="3:30" s="1" customFormat="1">
      <c r="C1886" s="16"/>
      <c r="D1886" s="16"/>
      <c r="E1886" s="32"/>
      <c r="F1886" s="16"/>
      <c r="G1886" s="16"/>
      <c r="H1886" s="16"/>
      <c r="I1886" s="16"/>
      <c r="J1886" s="16"/>
      <c r="K1886" s="16"/>
      <c r="L1886" s="32"/>
      <c r="M1886" s="16"/>
      <c r="N1886" s="16"/>
      <c r="O1886" s="16"/>
      <c r="P1886" s="16"/>
      <c r="Y1886" s="20"/>
      <c r="Z1886" s="20"/>
      <c r="AA1886" s="20"/>
      <c r="AB1886" s="20"/>
      <c r="AC1886" s="20"/>
      <c r="AD1886" s="20"/>
    </row>
    <row r="1887" spans="3:30" s="1" customFormat="1">
      <c r="C1887" s="16"/>
      <c r="D1887" s="16"/>
      <c r="E1887" s="32"/>
      <c r="F1887" s="16"/>
      <c r="G1887" s="16"/>
      <c r="H1887" s="16"/>
      <c r="I1887" s="16"/>
      <c r="J1887" s="16"/>
      <c r="K1887" s="16"/>
      <c r="L1887" s="32"/>
      <c r="M1887" s="16"/>
      <c r="N1887" s="16"/>
      <c r="O1887" s="16"/>
      <c r="P1887" s="16"/>
      <c r="Y1887" s="20"/>
      <c r="Z1887" s="20"/>
      <c r="AA1887" s="20"/>
      <c r="AB1887" s="20"/>
      <c r="AC1887" s="20"/>
      <c r="AD1887" s="20"/>
    </row>
    <row r="1888" spans="3:30" s="1" customFormat="1">
      <c r="C1888" s="16"/>
      <c r="D1888" s="16"/>
      <c r="E1888" s="32"/>
      <c r="F1888" s="16"/>
      <c r="G1888" s="16"/>
      <c r="H1888" s="16"/>
      <c r="I1888" s="16"/>
      <c r="J1888" s="16"/>
      <c r="K1888" s="16"/>
      <c r="L1888" s="32"/>
      <c r="M1888" s="16"/>
      <c r="N1888" s="16"/>
      <c r="O1888" s="16"/>
      <c r="P1888" s="16"/>
      <c r="Y1888" s="20"/>
      <c r="Z1888" s="20"/>
      <c r="AA1888" s="20"/>
      <c r="AB1888" s="20"/>
      <c r="AC1888" s="20"/>
      <c r="AD1888" s="20"/>
    </row>
    <row r="1889" spans="3:30" s="1" customFormat="1">
      <c r="C1889" s="16"/>
      <c r="D1889" s="16"/>
      <c r="E1889" s="32"/>
      <c r="F1889" s="16"/>
      <c r="G1889" s="16"/>
      <c r="H1889" s="16"/>
      <c r="I1889" s="16"/>
      <c r="J1889" s="16"/>
      <c r="K1889" s="16"/>
      <c r="L1889" s="32"/>
      <c r="M1889" s="16"/>
      <c r="N1889" s="16"/>
      <c r="O1889" s="16"/>
      <c r="P1889" s="16"/>
      <c r="Y1889" s="20"/>
      <c r="Z1889" s="20"/>
      <c r="AA1889" s="20"/>
      <c r="AB1889" s="20"/>
      <c r="AC1889" s="20"/>
      <c r="AD1889" s="20"/>
    </row>
    <row r="1890" spans="3:30" s="1" customFormat="1">
      <c r="C1890" s="16"/>
      <c r="D1890" s="16"/>
      <c r="E1890" s="32"/>
      <c r="F1890" s="16"/>
      <c r="G1890" s="16"/>
      <c r="H1890" s="16"/>
      <c r="I1890" s="16"/>
      <c r="J1890" s="16"/>
      <c r="K1890" s="16"/>
      <c r="L1890" s="32"/>
      <c r="M1890" s="16"/>
      <c r="N1890" s="16"/>
      <c r="O1890" s="16"/>
      <c r="P1890" s="16"/>
      <c r="Y1890" s="20"/>
      <c r="Z1890" s="20"/>
      <c r="AA1890" s="20"/>
      <c r="AB1890" s="20"/>
      <c r="AC1890" s="20"/>
      <c r="AD1890" s="20"/>
    </row>
    <row r="1891" spans="3:30" s="1" customFormat="1">
      <c r="C1891" s="16"/>
      <c r="D1891" s="16"/>
      <c r="E1891" s="32"/>
      <c r="F1891" s="16"/>
      <c r="G1891" s="16"/>
      <c r="H1891" s="16"/>
      <c r="I1891" s="16"/>
      <c r="J1891" s="16"/>
      <c r="K1891" s="16"/>
      <c r="L1891" s="32"/>
      <c r="M1891" s="16"/>
      <c r="N1891" s="16"/>
      <c r="O1891" s="16"/>
      <c r="P1891" s="16"/>
      <c r="Y1891" s="20"/>
      <c r="Z1891" s="20"/>
      <c r="AA1891" s="20"/>
      <c r="AB1891" s="20"/>
      <c r="AC1891" s="20"/>
      <c r="AD1891" s="20"/>
    </row>
    <row r="1892" spans="3:30" s="1" customFormat="1">
      <c r="C1892" s="16"/>
      <c r="D1892" s="16"/>
      <c r="E1892" s="32"/>
      <c r="F1892" s="16"/>
      <c r="G1892" s="16"/>
      <c r="H1892" s="16"/>
      <c r="I1892" s="16"/>
      <c r="J1892" s="16"/>
      <c r="K1892" s="16"/>
      <c r="L1892" s="32"/>
      <c r="M1892" s="16"/>
      <c r="N1892" s="16"/>
      <c r="O1892" s="16"/>
      <c r="P1892" s="16"/>
      <c r="Y1892" s="20"/>
      <c r="Z1892" s="20"/>
      <c r="AA1892" s="20"/>
      <c r="AB1892" s="20"/>
      <c r="AC1892" s="20"/>
      <c r="AD1892" s="20"/>
    </row>
    <row r="1893" spans="3:30" s="1" customFormat="1">
      <c r="C1893" s="16"/>
      <c r="D1893" s="16"/>
      <c r="E1893" s="32"/>
      <c r="F1893" s="16"/>
      <c r="G1893" s="16"/>
      <c r="H1893" s="16"/>
      <c r="I1893" s="16"/>
      <c r="J1893" s="16"/>
      <c r="K1893" s="16"/>
      <c r="L1893" s="32"/>
      <c r="M1893" s="16"/>
      <c r="N1893" s="16"/>
      <c r="O1893" s="16"/>
      <c r="P1893" s="16"/>
      <c r="Y1893" s="20"/>
      <c r="Z1893" s="20"/>
      <c r="AA1893" s="20"/>
      <c r="AB1893" s="20"/>
      <c r="AC1893" s="20"/>
      <c r="AD1893" s="20"/>
    </row>
    <row r="1894" spans="3:30" s="1" customFormat="1">
      <c r="C1894" s="16"/>
      <c r="D1894" s="16"/>
      <c r="E1894" s="32"/>
      <c r="F1894" s="16"/>
      <c r="G1894" s="16"/>
      <c r="H1894" s="16"/>
      <c r="I1894" s="16"/>
      <c r="J1894" s="16"/>
      <c r="K1894" s="16"/>
      <c r="L1894" s="32"/>
      <c r="M1894" s="16"/>
      <c r="N1894" s="16"/>
      <c r="O1894" s="16"/>
      <c r="P1894" s="16"/>
      <c r="Y1894" s="20"/>
      <c r="Z1894" s="20"/>
      <c r="AA1894" s="20"/>
      <c r="AB1894" s="20"/>
      <c r="AC1894" s="20"/>
      <c r="AD1894" s="20"/>
    </row>
    <row r="1895" spans="3:30" s="1" customFormat="1">
      <c r="C1895" s="16"/>
      <c r="D1895" s="16"/>
      <c r="E1895" s="32"/>
      <c r="F1895" s="16"/>
      <c r="G1895" s="16"/>
      <c r="H1895" s="16"/>
      <c r="I1895" s="16"/>
      <c r="J1895" s="16"/>
      <c r="K1895" s="16"/>
      <c r="L1895" s="32"/>
      <c r="M1895" s="16"/>
      <c r="N1895" s="16"/>
      <c r="O1895" s="16"/>
      <c r="P1895" s="16"/>
      <c r="Y1895" s="20"/>
      <c r="Z1895" s="20"/>
      <c r="AA1895" s="20"/>
      <c r="AB1895" s="20"/>
      <c r="AC1895" s="20"/>
      <c r="AD1895" s="20"/>
    </row>
    <row r="1896" spans="3:30" s="1" customFormat="1">
      <c r="C1896" s="16"/>
      <c r="D1896" s="16"/>
      <c r="E1896" s="32"/>
      <c r="F1896" s="16"/>
      <c r="G1896" s="16"/>
      <c r="H1896" s="16"/>
      <c r="I1896" s="16"/>
      <c r="J1896" s="16"/>
      <c r="K1896" s="16"/>
      <c r="L1896" s="32"/>
      <c r="M1896" s="16"/>
      <c r="N1896" s="16"/>
      <c r="O1896" s="16"/>
      <c r="P1896" s="16"/>
      <c r="Y1896" s="20"/>
      <c r="Z1896" s="20"/>
      <c r="AA1896" s="20"/>
      <c r="AB1896" s="20"/>
      <c r="AC1896" s="20"/>
      <c r="AD1896" s="20"/>
    </row>
    <row r="1897" spans="3:30" s="1" customFormat="1">
      <c r="C1897" s="16"/>
      <c r="D1897" s="16"/>
      <c r="E1897" s="32"/>
      <c r="F1897" s="16"/>
      <c r="G1897" s="16"/>
      <c r="H1897" s="16"/>
      <c r="I1897" s="16"/>
      <c r="J1897" s="16"/>
      <c r="K1897" s="16"/>
      <c r="L1897" s="32"/>
      <c r="M1897" s="16"/>
      <c r="N1897" s="16"/>
      <c r="O1897" s="16"/>
      <c r="P1897" s="16"/>
      <c r="Y1897" s="20"/>
      <c r="Z1897" s="20"/>
      <c r="AA1897" s="20"/>
      <c r="AB1897" s="20"/>
      <c r="AC1897" s="20"/>
      <c r="AD1897" s="20"/>
    </row>
    <row r="1898" spans="3:30" s="1" customFormat="1">
      <c r="C1898" s="16"/>
      <c r="D1898" s="16"/>
      <c r="E1898" s="32"/>
      <c r="F1898" s="16"/>
      <c r="G1898" s="16"/>
      <c r="H1898" s="16"/>
      <c r="I1898" s="16"/>
      <c r="J1898" s="16"/>
      <c r="K1898" s="16"/>
      <c r="L1898" s="32"/>
      <c r="M1898" s="16"/>
      <c r="N1898" s="16"/>
      <c r="O1898" s="16"/>
      <c r="P1898" s="16"/>
      <c r="Y1898" s="20"/>
      <c r="Z1898" s="20"/>
      <c r="AA1898" s="20"/>
      <c r="AB1898" s="20"/>
      <c r="AC1898" s="20"/>
      <c r="AD1898" s="20"/>
    </row>
    <row r="1899" spans="3:30" s="1" customFormat="1">
      <c r="C1899" s="16"/>
      <c r="D1899" s="16"/>
      <c r="E1899" s="32"/>
      <c r="F1899" s="16"/>
      <c r="G1899" s="16"/>
      <c r="H1899" s="16"/>
      <c r="I1899" s="16"/>
      <c r="J1899" s="16"/>
      <c r="K1899" s="16"/>
      <c r="L1899" s="32"/>
      <c r="M1899" s="16"/>
      <c r="N1899" s="16"/>
      <c r="O1899" s="16"/>
      <c r="P1899" s="16"/>
      <c r="Y1899" s="20"/>
      <c r="Z1899" s="20"/>
      <c r="AA1899" s="20"/>
      <c r="AB1899" s="20"/>
      <c r="AC1899" s="20"/>
      <c r="AD1899" s="20"/>
    </row>
    <row r="1900" spans="3:30" s="1" customFormat="1">
      <c r="C1900" s="16"/>
      <c r="D1900" s="16"/>
      <c r="E1900" s="32"/>
      <c r="F1900" s="16"/>
      <c r="G1900" s="16"/>
      <c r="H1900" s="16"/>
      <c r="I1900" s="16"/>
      <c r="J1900" s="16"/>
      <c r="K1900" s="16"/>
      <c r="L1900" s="32"/>
      <c r="M1900" s="16"/>
      <c r="N1900" s="16"/>
      <c r="O1900" s="16"/>
      <c r="P1900" s="16"/>
      <c r="Y1900" s="20"/>
      <c r="Z1900" s="20"/>
      <c r="AA1900" s="20"/>
      <c r="AB1900" s="20"/>
      <c r="AC1900" s="20"/>
      <c r="AD1900" s="20"/>
    </row>
    <row r="1901" spans="3:30" s="1" customFormat="1">
      <c r="C1901" s="16"/>
      <c r="D1901" s="16"/>
      <c r="E1901" s="32"/>
      <c r="F1901" s="16"/>
      <c r="G1901" s="16"/>
      <c r="H1901" s="16"/>
      <c r="I1901" s="16"/>
      <c r="J1901" s="16"/>
      <c r="K1901" s="16"/>
      <c r="L1901" s="32"/>
      <c r="M1901" s="16"/>
      <c r="N1901" s="16"/>
      <c r="O1901" s="16"/>
      <c r="P1901" s="16"/>
      <c r="Y1901" s="20"/>
      <c r="Z1901" s="20"/>
      <c r="AA1901" s="20"/>
      <c r="AB1901" s="20"/>
      <c r="AC1901" s="20"/>
      <c r="AD1901" s="20"/>
    </row>
    <row r="1902" spans="3:30" s="1" customFormat="1">
      <c r="C1902" s="16"/>
      <c r="D1902" s="16"/>
      <c r="E1902" s="32"/>
      <c r="F1902" s="16"/>
      <c r="G1902" s="16"/>
      <c r="H1902" s="16"/>
      <c r="I1902" s="16"/>
      <c r="J1902" s="16"/>
      <c r="K1902" s="16"/>
      <c r="L1902" s="32"/>
      <c r="M1902" s="16"/>
      <c r="N1902" s="16"/>
      <c r="O1902" s="16"/>
      <c r="P1902" s="16"/>
      <c r="Y1902" s="20"/>
      <c r="Z1902" s="20"/>
      <c r="AA1902" s="20"/>
      <c r="AB1902" s="20"/>
      <c r="AC1902" s="20"/>
      <c r="AD1902" s="20"/>
    </row>
    <row r="1903" spans="3:30" s="1" customFormat="1">
      <c r="C1903" s="16"/>
      <c r="D1903" s="16"/>
      <c r="E1903" s="32"/>
      <c r="F1903" s="16"/>
      <c r="G1903" s="16"/>
      <c r="H1903" s="16"/>
      <c r="I1903" s="16"/>
      <c r="J1903" s="16"/>
      <c r="K1903" s="16"/>
      <c r="L1903" s="32"/>
      <c r="M1903" s="16"/>
      <c r="N1903" s="16"/>
      <c r="O1903" s="16"/>
      <c r="P1903" s="16"/>
      <c r="Y1903" s="20"/>
      <c r="Z1903" s="20"/>
      <c r="AA1903" s="20"/>
      <c r="AB1903" s="20"/>
      <c r="AC1903" s="20"/>
      <c r="AD1903" s="20"/>
    </row>
    <row r="1904" spans="3:30" s="1" customFormat="1">
      <c r="C1904" s="16"/>
      <c r="D1904" s="16"/>
      <c r="E1904" s="32"/>
      <c r="F1904" s="16"/>
      <c r="G1904" s="16"/>
      <c r="H1904" s="16"/>
      <c r="I1904" s="16"/>
      <c r="J1904" s="16"/>
      <c r="K1904" s="16"/>
      <c r="L1904" s="32"/>
      <c r="M1904" s="16"/>
      <c r="N1904" s="16"/>
      <c r="O1904" s="16"/>
      <c r="P1904" s="16"/>
      <c r="Y1904" s="20"/>
      <c r="Z1904" s="20"/>
      <c r="AA1904" s="20"/>
      <c r="AB1904" s="20"/>
      <c r="AC1904" s="20"/>
      <c r="AD1904" s="20"/>
    </row>
    <row r="1905" spans="3:30" s="1" customFormat="1">
      <c r="C1905" s="16"/>
      <c r="D1905" s="16"/>
      <c r="E1905" s="32"/>
      <c r="F1905" s="16"/>
      <c r="G1905" s="16"/>
      <c r="H1905" s="16"/>
      <c r="I1905" s="16"/>
      <c r="J1905" s="16"/>
      <c r="K1905" s="16"/>
      <c r="L1905" s="32"/>
      <c r="M1905" s="16"/>
      <c r="N1905" s="16"/>
      <c r="O1905" s="16"/>
      <c r="P1905" s="16"/>
      <c r="Y1905" s="20"/>
      <c r="Z1905" s="20"/>
      <c r="AA1905" s="20"/>
      <c r="AB1905" s="20"/>
      <c r="AC1905" s="20"/>
      <c r="AD1905" s="20"/>
    </row>
    <row r="1906" spans="3:30" s="1" customFormat="1">
      <c r="C1906" s="16"/>
      <c r="D1906" s="16"/>
      <c r="E1906" s="32"/>
      <c r="F1906" s="16"/>
      <c r="G1906" s="16"/>
      <c r="H1906" s="16"/>
      <c r="I1906" s="16"/>
      <c r="J1906" s="16"/>
      <c r="K1906" s="16"/>
      <c r="L1906" s="32"/>
      <c r="M1906" s="16"/>
      <c r="N1906" s="16"/>
      <c r="O1906" s="16"/>
      <c r="P1906" s="16"/>
      <c r="Y1906" s="20"/>
      <c r="Z1906" s="20"/>
      <c r="AA1906" s="20"/>
      <c r="AB1906" s="20"/>
      <c r="AC1906" s="20"/>
      <c r="AD1906" s="20"/>
    </row>
    <row r="1907" spans="3:30" s="1" customFormat="1">
      <c r="C1907" s="16"/>
      <c r="D1907" s="16"/>
      <c r="E1907" s="32"/>
      <c r="F1907" s="16"/>
      <c r="G1907" s="16"/>
      <c r="H1907" s="16"/>
      <c r="I1907" s="16"/>
      <c r="J1907" s="16"/>
      <c r="K1907" s="16"/>
      <c r="L1907" s="32"/>
      <c r="M1907" s="16"/>
      <c r="N1907" s="16"/>
      <c r="O1907" s="16"/>
      <c r="P1907" s="16"/>
      <c r="Y1907" s="20"/>
      <c r="Z1907" s="20"/>
      <c r="AA1907" s="20"/>
      <c r="AB1907" s="20"/>
      <c r="AC1907" s="20"/>
      <c r="AD1907" s="20"/>
    </row>
    <row r="1908" spans="3:30" s="1" customFormat="1">
      <c r="C1908" s="16"/>
      <c r="D1908" s="16"/>
      <c r="E1908" s="32"/>
      <c r="F1908" s="16"/>
      <c r="G1908" s="16"/>
      <c r="H1908" s="16"/>
      <c r="I1908" s="16"/>
      <c r="J1908" s="16"/>
      <c r="K1908" s="16"/>
      <c r="L1908" s="32"/>
      <c r="M1908" s="16"/>
      <c r="N1908" s="16"/>
      <c r="O1908" s="16"/>
      <c r="P1908" s="16"/>
      <c r="Y1908" s="20"/>
      <c r="Z1908" s="20"/>
      <c r="AA1908" s="20"/>
      <c r="AB1908" s="20"/>
      <c r="AC1908" s="20"/>
      <c r="AD1908" s="20"/>
    </row>
    <row r="1909" spans="3:30" s="1" customFormat="1">
      <c r="C1909" s="16"/>
      <c r="D1909" s="16"/>
      <c r="E1909" s="32"/>
      <c r="F1909" s="16"/>
      <c r="G1909" s="16"/>
      <c r="H1909" s="16"/>
      <c r="I1909" s="16"/>
      <c r="J1909" s="16"/>
      <c r="K1909" s="16"/>
      <c r="L1909" s="32"/>
      <c r="M1909" s="16"/>
      <c r="N1909" s="16"/>
      <c r="O1909" s="16"/>
      <c r="P1909" s="16"/>
      <c r="Y1909" s="20"/>
      <c r="Z1909" s="20"/>
      <c r="AA1909" s="20"/>
      <c r="AB1909" s="20"/>
      <c r="AC1909" s="20"/>
      <c r="AD1909" s="20"/>
    </row>
    <row r="1910" spans="3:30" s="1" customFormat="1">
      <c r="C1910" s="16"/>
      <c r="D1910" s="16"/>
      <c r="E1910" s="32"/>
      <c r="F1910" s="16"/>
      <c r="G1910" s="16"/>
      <c r="H1910" s="16"/>
      <c r="I1910" s="16"/>
      <c r="J1910" s="16"/>
      <c r="K1910" s="16"/>
      <c r="L1910" s="32"/>
      <c r="M1910" s="16"/>
      <c r="N1910" s="16"/>
      <c r="O1910" s="16"/>
      <c r="P1910" s="16"/>
      <c r="Y1910" s="20"/>
      <c r="Z1910" s="20"/>
      <c r="AA1910" s="20"/>
      <c r="AB1910" s="20"/>
      <c r="AC1910" s="20"/>
      <c r="AD1910" s="20"/>
    </row>
    <row r="1911" spans="3:30" s="1" customFormat="1">
      <c r="C1911" s="16"/>
      <c r="D1911" s="16"/>
      <c r="E1911" s="32"/>
      <c r="F1911" s="16"/>
      <c r="G1911" s="16"/>
      <c r="H1911" s="16"/>
      <c r="I1911" s="16"/>
      <c r="J1911" s="16"/>
      <c r="K1911" s="16"/>
      <c r="L1911" s="32"/>
      <c r="M1911" s="16"/>
      <c r="N1911" s="16"/>
      <c r="O1911" s="16"/>
      <c r="P1911" s="16"/>
      <c r="Y1911" s="20"/>
      <c r="Z1911" s="20"/>
      <c r="AA1911" s="20"/>
      <c r="AB1911" s="20"/>
      <c r="AC1911" s="20"/>
      <c r="AD1911" s="20"/>
    </row>
    <row r="1912" spans="3:30" s="1" customFormat="1">
      <c r="C1912" s="16"/>
      <c r="D1912" s="16"/>
      <c r="E1912" s="32"/>
      <c r="F1912" s="16"/>
      <c r="G1912" s="16"/>
      <c r="H1912" s="16"/>
      <c r="I1912" s="16"/>
      <c r="J1912" s="16"/>
      <c r="K1912" s="16"/>
      <c r="L1912" s="32"/>
      <c r="M1912" s="16"/>
      <c r="N1912" s="16"/>
      <c r="O1912" s="16"/>
      <c r="P1912" s="16"/>
      <c r="Y1912" s="20"/>
      <c r="Z1912" s="20"/>
      <c r="AA1912" s="20"/>
      <c r="AB1912" s="20"/>
      <c r="AC1912" s="20"/>
      <c r="AD1912" s="20"/>
    </row>
    <row r="1913" spans="3:30" s="1" customFormat="1">
      <c r="C1913" s="16"/>
      <c r="D1913" s="16"/>
      <c r="E1913" s="32"/>
      <c r="F1913" s="16"/>
      <c r="G1913" s="16"/>
      <c r="H1913" s="16"/>
      <c r="I1913" s="16"/>
      <c r="J1913" s="16"/>
      <c r="K1913" s="16"/>
      <c r="L1913" s="32"/>
      <c r="M1913" s="16"/>
      <c r="N1913" s="16"/>
      <c r="O1913" s="16"/>
      <c r="P1913" s="16"/>
      <c r="Y1913" s="20"/>
      <c r="Z1913" s="20"/>
      <c r="AA1913" s="20"/>
      <c r="AB1913" s="20"/>
      <c r="AC1913" s="20"/>
      <c r="AD1913" s="20"/>
    </row>
    <row r="1914" spans="3:30" s="1" customFormat="1">
      <c r="C1914" s="16"/>
      <c r="D1914" s="16"/>
      <c r="E1914" s="32"/>
      <c r="F1914" s="16"/>
      <c r="G1914" s="16"/>
      <c r="H1914" s="16"/>
      <c r="I1914" s="16"/>
      <c r="J1914" s="16"/>
      <c r="K1914" s="16"/>
      <c r="L1914" s="32"/>
      <c r="M1914" s="16"/>
      <c r="N1914" s="16"/>
      <c r="O1914" s="16"/>
      <c r="P1914" s="16"/>
      <c r="Y1914" s="20"/>
      <c r="Z1914" s="20"/>
      <c r="AA1914" s="20"/>
      <c r="AB1914" s="20"/>
      <c r="AC1914" s="20"/>
      <c r="AD1914" s="20"/>
    </row>
    <row r="1915" spans="3:30" s="1" customFormat="1">
      <c r="C1915" s="16"/>
      <c r="D1915" s="16"/>
      <c r="E1915" s="32"/>
      <c r="F1915" s="16"/>
      <c r="G1915" s="16"/>
      <c r="H1915" s="16"/>
      <c r="I1915" s="16"/>
      <c r="J1915" s="16"/>
      <c r="K1915" s="16"/>
      <c r="L1915" s="32"/>
      <c r="M1915" s="16"/>
      <c r="N1915" s="16"/>
      <c r="O1915" s="16"/>
      <c r="P1915" s="16"/>
      <c r="Y1915" s="20"/>
      <c r="Z1915" s="20"/>
      <c r="AA1915" s="20"/>
      <c r="AB1915" s="20"/>
      <c r="AC1915" s="20"/>
      <c r="AD1915" s="20"/>
    </row>
    <row r="1916" spans="3:30" s="1" customFormat="1">
      <c r="C1916" s="16"/>
      <c r="D1916" s="16"/>
      <c r="E1916" s="32"/>
      <c r="F1916" s="16"/>
      <c r="G1916" s="16"/>
      <c r="H1916" s="16"/>
      <c r="I1916" s="16"/>
      <c r="J1916" s="16"/>
      <c r="K1916" s="16"/>
      <c r="L1916" s="32"/>
      <c r="M1916" s="16"/>
      <c r="N1916" s="16"/>
      <c r="O1916" s="16"/>
      <c r="P1916" s="16"/>
      <c r="Y1916" s="20"/>
      <c r="Z1916" s="20"/>
      <c r="AA1916" s="20"/>
      <c r="AB1916" s="20"/>
      <c r="AC1916" s="20"/>
      <c r="AD1916" s="20"/>
    </row>
    <row r="1917" spans="3:30" s="1" customFormat="1">
      <c r="C1917" s="16"/>
      <c r="D1917" s="16"/>
      <c r="E1917" s="32"/>
      <c r="F1917" s="16"/>
      <c r="G1917" s="16"/>
      <c r="H1917" s="16"/>
      <c r="I1917" s="16"/>
      <c r="J1917" s="16"/>
      <c r="K1917" s="16"/>
      <c r="L1917" s="32"/>
      <c r="M1917" s="16"/>
      <c r="N1917" s="16"/>
      <c r="O1917" s="16"/>
      <c r="P1917" s="16"/>
      <c r="Y1917" s="20"/>
      <c r="Z1917" s="20"/>
      <c r="AA1917" s="20"/>
      <c r="AB1917" s="20"/>
      <c r="AC1917" s="20"/>
      <c r="AD1917" s="20"/>
    </row>
    <row r="1918" spans="3:30" s="1" customFormat="1">
      <c r="C1918" s="16"/>
      <c r="D1918" s="16"/>
      <c r="E1918" s="32"/>
      <c r="F1918" s="16"/>
      <c r="G1918" s="16"/>
      <c r="H1918" s="16"/>
      <c r="I1918" s="16"/>
      <c r="J1918" s="16"/>
      <c r="K1918" s="16"/>
      <c r="L1918" s="32"/>
      <c r="M1918" s="16"/>
      <c r="N1918" s="16"/>
      <c r="O1918" s="16"/>
      <c r="P1918" s="16"/>
      <c r="Y1918" s="20"/>
      <c r="Z1918" s="20"/>
      <c r="AA1918" s="20"/>
      <c r="AB1918" s="20"/>
      <c r="AC1918" s="20"/>
      <c r="AD1918" s="20"/>
    </row>
    <row r="1919" spans="3:30" s="1" customFormat="1">
      <c r="C1919" s="16"/>
      <c r="D1919" s="16"/>
      <c r="E1919" s="32"/>
      <c r="F1919" s="16"/>
      <c r="G1919" s="16"/>
      <c r="H1919" s="16"/>
      <c r="I1919" s="16"/>
      <c r="J1919" s="16"/>
      <c r="K1919" s="16"/>
      <c r="L1919" s="32"/>
      <c r="M1919" s="16"/>
      <c r="N1919" s="16"/>
      <c r="O1919" s="16"/>
      <c r="P1919" s="16"/>
      <c r="Y1919" s="20"/>
      <c r="Z1919" s="20"/>
      <c r="AA1919" s="20"/>
      <c r="AB1919" s="20"/>
      <c r="AC1919" s="20"/>
      <c r="AD1919" s="20"/>
    </row>
    <row r="1920" spans="3:30" s="1" customFormat="1">
      <c r="C1920" s="16"/>
      <c r="D1920" s="16"/>
      <c r="E1920" s="32"/>
      <c r="F1920" s="16"/>
      <c r="G1920" s="16"/>
      <c r="H1920" s="16"/>
      <c r="I1920" s="16"/>
      <c r="J1920" s="16"/>
      <c r="K1920" s="16"/>
      <c r="L1920" s="32"/>
      <c r="M1920" s="16"/>
      <c r="N1920" s="16"/>
      <c r="O1920" s="16"/>
      <c r="P1920" s="16"/>
      <c r="Y1920" s="20"/>
      <c r="Z1920" s="20"/>
      <c r="AA1920" s="20"/>
      <c r="AB1920" s="20"/>
      <c r="AC1920" s="20"/>
      <c r="AD1920" s="20"/>
    </row>
    <row r="1921" spans="3:30" s="1" customFormat="1">
      <c r="C1921" s="16"/>
      <c r="D1921" s="16"/>
      <c r="E1921" s="32"/>
      <c r="F1921" s="16"/>
      <c r="G1921" s="16"/>
      <c r="H1921" s="16"/>
      <c r="I1921" s="16"/>
      <c r="J1921" s="16"/>
      <c r="K1921" s="16"/>
      <c r="L1921" s="32"/>
      <c r="M1921" s="16"/>
      <c r="N1921" s="16"/>
      <c r="O1921" s="16"/>
      <c r="P1921" s="16"/>
      <c r="Y1921" s="20"/>
      <c r="Z1921" s="20"/>
      <c r="AA1921" s="20"/>
      <c r="AB1921" s="20"/>
      <c r="AC1921" s="20"/>
      <c r="AD1921" s="20"/>
    </row>
    <row r="1922" spans="3:30" s="1" customFormat="1">
      <c r="C1922" s="16"/>
      <c r="D1922" s="16"/>
      <c r="E1922" s="32"/>
      <c r="F1922" s="16"/>
      <c r="G1922" s="16"/>
      <c r="H1922" s="16"/>
      <c r="I1922" s="16"/>
      <c r="J1922" s="16"/>
      <c r="K1922" s="16"/>
      <c r="L1922" s="32"/>
      <c r="M1922" s="16"/>
      <c r="N1922" s="16"/>
      <c r="O1922" s="16"/>
      <c r="P1922" s="16"/>
      <c r="Y1922" s="20"/>
      <c r="Z1922" s="20"/>
      <c r="AA1922" s="20"/>
      <c r="AB1922" s="20"/>
      <c r="AC1922" s="20"/>
      <c r="AD1922" s="20"/>
    </row>
    <row r="1923" spans="3:30" s="1" customFormat="1">
      <c r="C1923" s="16"/>
      <c r="D1923" s="16"/>
      <c r="E1923" s="32"/>
      <c r="F1923" s="16"/>
      <c r="G1923" s="16"/>
      <c r="H1923" s="16"/>
      <c r="I1923" s="16"/>
      <c r="J1923" s="16"/>
      <c r="K1923" s="16"/>
      <c r="L1923" s="32"/>
      <c r="M1923" s="16"/>
      <c r="N1923" s="16"/>
      <c r="O1923" s="16"/>
      <c r="P1923" s="16"/>
      <c r="Y1923" s="20"/>
      <c r="Z1923" s="20"/>
      <c r="AA1923" s="20"/>
      <c r="AB1923" s="20"/>
      <c r="AC1923" s="20"/>
      <c r="AD1923" s="20"/>
    </row>
    <row r="1924" spans="3:30" s="1" customFormat="1">
      <c r="C1924" s="16"/>
      <c r="D1924" s="16"/>
      <c r="E1924" s="32"/>
      <c r="F1924" s="16"/>
      <c r="G1924" s="16"/>
      <c r="H1924" s="16"/>
      <c r="I1924" s="16"/>
      <c r="J1924" s="16"/>
      <c r="K1924" s="16"/>
      <c r="L1924" s="32"/>
      <c r="M1924" s="16"/>
      <c r="N1924" s="16"/>
      <c r="O1924" s="16"/>
      <c r="P1924" s="16"/>
      <c r="Y1924" s="20"/>
      <c r="Z1924" s="20"/>
      <c r="AA1924" s="20"/>
      <c r="AB1924" s="20"/>
      <c r="AC1924" s="20"/>
      <c r="AD1924" s="20"/>
    </row>
    <row r="1925" spans="3:30" s="1" customFormat="1">
      <c r="C1925" s="16"/>
      <c r="D1925" s="16"/>
      <c r="E1925" s="32"/>
      <c r="F1925" s="16"/>
      <c r="G1925" s="16"/>
      <c r="H1925" s="16"/>
      <c r="I1925" s="16"/>
      <c r="J1925" s="16"/>
      <c r="K1925" s="16"/>
      <c r="L1925" s="32"/>
      <c r="M1925" s="16"/>
      <c r="N1925" s="16"/>
      <c r="O1925" s="16"/>
      <c r="P1925" s="16"/>
      <c r="Y1925" s="20"/>
      <c r="Z1925" s="20"/>
      <c r="AA1925" s="20"/>
      <c r="AB1925" s="20"/>
      <c r="AC1925" s="20"/>
      <c r="AD1925" s="20"/>
    </row>
    <row r="1926" spans="3:30" s="1" customFormat="1">
      <c r="C1926" s="16"/>
      <c r="D1926" s="16"/>
      <c r="E1926" s="32"/>
      <c r="F1926" s="16"/>
      <c r="G1926" s="16"/>
      <c r="H1926" s="16"/>
      <c r="I1926" s="16"/>
      <c r="J1926" s="16"/>
      <c r="K1926" s="16"/>
      <c r="L1926" s="32"/>
      <c r="M1926" s="16"/>
      <c r="N1926" s="16"/>
      <c r="O1926" s="16"/>
      <c r="P1926" s="16"/>
      <c r="Y1926" s="20"/>
      <c r="Z1926" s="20"/>
      <c r="AA1926" s="20"/>
      <c r="AB1926" s="20"/>
      <c r="AC1926" s="20"/>
      <c r="AD1926" s="20"/>
    </row>
    <row r="1927" spans="3:30" s="1" customFormat="1">
      <c r="C1927" s="16"/>
      <c r="D1927" s="16"/>
      <c r="E1927" s="32"/>
      <c r="F1927" s="16"/>
      <c r="G1927" s="16"/>
      <c r="H1927" s="16"/>
      <c r="I1927" s="16"/>
      <c r="J1927" s="16"/>
      <c r="K1927" s="16"/>
      <c r="L1927" s="32"/>
      <c r="M1927" s="16"/>
      <c r="N1927" s="16"/>
      <c r="O1927" s="16"/>
      <c r="P1927" s="16"/>
      <c r="Y1927" s="20"/>
      <c r="Z1927" s="20"/>
      <c r="AA1927" s="20"/>
      <c r="AB1927" s="20"/>
      <c r="AC1927" s="20"/>
      <c r="AD1927" s="20"/>
    </row>
    <row r="1928" spans="3:30" s="1" customFormat="1">
      <c r="C1928" s="16"/>
      <c r="D1928" s="16"/>
      <c r="E1928" s="32"/>
      <c r="F1928" s="16"/>
      <c r="G1928" s="16"/>
      <c r="H1928" s="16"/>
      <c r="I1928" s="16"/>
      <c r="J1928" s="16"/>
      <c r="K1928" s="16"/>
      <c r="L1928" s="32"/>
      <c r="M1928" s="16"/>
      <c r="N1928" s="16"/>
      <c r="O1928" s="16"/>
      <c r="P1928" s="16"/>
      <c r="Y1928" s="20"/>
      <c r="Z1928" s="20"/>
      <c r="AA1928" s="20"/>
      <c r="AB1928" s="20"/>
      <c r="AC1928" s="20"/>
      <c r="AD1928" s="20"/>
    </row>
    <row r="1929" spans="3:30" s="1" customFormat="1">
      <c r="C1929" s="16"/>
      <c r="D1929" s="16"/>
      <c r="E1929" s="32"/>
      <c r="F1929" s="16"/>
      <c r="G1929" s="16"/>
      <c r="H1929" s="16"/>
      <c r="I1929" s="16"/>
      <c r="J1929" s="16"/>
      <c r="K1929" s="16"/>
      <c r="L1929" s="32"/>
      <c r="M1929" s="16"/>
      <c r="N1929" s="16"/>
      <c r="O1929" s="16"/>
      <c r="P1929" s="16"/>
      <c r="Y1929" s="20"/>
      <c r="Z1929" s="20"/>
      <c r="AA1929" s="20"/>
      <c r="AB1929" s="20"/>
      <c r="AC1929" s="20"/>
      <c r="AD1929" s="20"/>
    </row>
    <row r="1930" spans="3:30" s="1" customFormat="1">
      <c r="C1930" s="16"/>
      <c r="D1930" s="16"/>
      <c r="E1930" s="32"/>
      <c r="F1930" s="16"/>
      <c r="G1930" s="16"/>
      <c r="H1930" s="16"/>
      <c r="I1930" s="16"/>
      <c r="J1930" s="16"/>
      <c r="K1930" s="16"/>
      <c r="L1930" s="32"/>
      <c r="M1930" s="16"/>
      <c r="N1930" s="16"/>
      <c r="O1930" s="16"/>
      <c r="P1930" s="16"/>
      <c r="Y1930" s="20"/>
      <c r="Z1930" s="20"/>
      <c r="AA1930" s="20"/>
      <c r="AB1930" s="20"/>
      <c r="AC1930" s="20"/>
      <c r="AD1930" s="20"/>
    </row>
    <row r="1931" spans="3:30" s="1" customFormat="1">
      <c r="C1931" s="16"/>
      <c r="D1931" s="16"/>
      <c r="E1931" s="32"/>
      <c r="F1931" s="16"/>
      <c r="G1931" s="16"/>
      <c r="H1931" s="16"/>
      <c r="I1931" s="16"/>
      <c r="J1931" s="16"/>
      <c r="K1931" s="16"/>
      <c r="L1931" s="32"/>
      <c r="M1931" s="16"/>
      <c r="N1931" s="16"/>
      <c r="O1931" s="16"/>
      <c r="P1931" s="16"/>
      <c r="Y1931" s="20"/>
      <c r="Z1931" s="20"/>
      <c r="AA1931" s="20"/>
      <c r="AB1931" s="20"/>
      <c r="AC1931" s="20"/>
      <c r="AD1931" s="20"/>
    </row>
    <row r="1932" spans="3:30" s="1" customFormat="1">
      <c r="C1932" s="16"/>
      <c r="D1932" s="16"/>
      <c r="E1932" s="32"/>
      <c r="F1932" s="16"/>
      <c r="G1932" s="16"/>
      <c r="H1932" s="16"/>
      <c r="I1932" s="16"/>
      <c r="J1932" s="16"/>
      <c r="K1932" s="16"/>
      <c r="L1932" s="32"/>
      <c r="M1932" s="16"/>
      <c r="N1932" s="16"/>
      <c r="O1932" s="16"/>
      <c r="P1932" s="16"/>
      <c r="Y1932" s="20"/>
      <c r="Z1932" s="20"/>
      <c r="AA1932" s="20"/>
      <c r="AB1932" s="20"/>
      <c r="AC1932" s="20"/>
      <c r="AD1932" s="20"/>
    </row>
    <row r="1933" spans="3:30" s="1" customFormat="1">
      <c r="C1933" s="16"/>
      <c r="D1933" s="16"/>
      <c r="E1933" s="32"/>
      <c r="F1933" s="16"/>
      <c r="G1933" s="16"/>
      <c r="H1933" s="16"/>
      <c r="I1933" s="16"/>
      <c r="J1933" s="16"/>
      <c r="K1933" s="16"/>
      <c r="L1933" s="32"/>
      <c r="M1933" s="16"/>
      <c r="N1933" s="16"/>
      <c r="O1933" s="16"/>
      <c r="P1933" s="16"/>
      <c r="Y1933" s="20"/>
      <c r="Z1933" s="20"/>
      <c r="AA1933" s="20"/>
      <c r="AB1933" s="20"/>
      <c r="AC1933" s="20"/>
      <c r="AD1933" s="20"/>
    </row>
    <row r="1934" spans="3:30" s="1" customFormat="1">
      <c r="C1934" s="16"/>
      <c r="D1934" s="16"/>
      <c r="E1934" s="32"/>
      <c r="F1934" s="16"/>
      <c r="G1934" s="16"/>
      <c r="H1934" s="16"/>
      <c r="I1934" s="16"/>
      <c r="J1934" s="16"/>
      <c r="K1934" s="16"/>
      <c r="L1934" s="32"/>
      <c r="M1934" s="16"/>
      <c r="N1934" s="16"/>
      <c r="O1934" s="16"/>
      <c r="P1934" s="16"/>
      <c r="Y1934" s="20"/>
      <c r="Z1934" s="20"/>
      <c r="AA1934" s="20"/>
      <c r="AB1934" s="20"/>
      <c r="AC1934" s="20"/>
      <c r="AD1934" s="20"/>
    </row>
    <row r="1935" spans="3:30" s="1" customFormat="1">
      <c r="C1935" s="16"/>
      <c r="D1935" s="16"/>
      <c r="E1935" s="32"/>
      <c r="F1935" s="16"/>
      <c r="G1935" s="16"/>
      <c r="H1935" s="16"/>
      <c r="I1935" s="16"/>
      <c r="J1935" s="16"/>
      <c r="K1935" s="16"/>
      <c r="L1935" s="32"/>
      <c r="M1935" s="16"/>
      <c r="N1935" s="16"/>
      <c r="O1935" s="16"/>
      <c r="P1935" s="16"/>
      <c r="Y1935" s="20"/>
      <c r="Z1935" s="20"/>
      <c r="AA1935" s="20"/>
      <c r="AB1935" s="20"/>
      <c r="AC1935" s="20"/>
      <c r="AD1935" s="20"/>
    </row>
    <row r="1936" spans="3:30" s="1" customFormat="1">
      <c r="C1936" s="16"/>
      <c r="D1936" s="16"/>
      <c r="E1936" s="32"/>
      <c r="F1936" s="16"/>
      <c r="G1936" s="16"/>
      <c r="H1936" s="16"/>
      <c r="I1936" s="16"/>
      <c r="J1936" s="16"/>
      <c r="K1936" s="16"/>
      <c r="L1936" s="32"/>
      <c r="M1936" s="16"/>
      <c r="N1936" s="16"/>
      <c r="O1936" s="16"/>
      <c r="P1936" s="16"/>
      <c r="Y1936" s="20"/>
      <c r="Z1936" s="20"/>
      <c r="AA1936" s="20"/>
      <c r="AB1936" s="20"/>
      <c r="AC1936" s="20"/>
      <c r="AD1936" s="20"/>
    </row>
    <row r="1937" spans="3:30" s="1" customFormat="1">
      <c r="C1937" s="16"/>
      <c r="D1937" s="16"/>
      <c r="E1937" s="32"/>
      <c r="F1937" s="16"/>
      <c r="G1937" s="16"/>
      <c r="H1937" s="16"/>
      <c r="I1937" s="16"/>
      <c r="J1937" s="16"/>
      <c r="K1937" s="16"/>
      <c r="L1937" s="32"/>
      <c r="M1937" s="16"/>
      <c r="N1937" s="16"/>
      <c r="O1937" s="16"/>
      <c r="P1937" s="16"/>
      <c r="Y1937" s="20"/>
      <c r="Z1937" s="20"/>
      <c r="AA1937" s="20"/>
      <c r="AB1937" s="20"/>
      <c r="AC1937" s="20"/>
      <c r="AD1937" s="20"/>
    </row>
    <row r="1938" spans="3:30" s="1" customFormat="1">
      <c r="C1938" s="16"/>
      <c r="D1938" s="16"/>
      <c r="E1938" s="32"/>
      <c r="F1938" s="16"/>
      <c r="G1938" s="16"/>
      <c r="H1938" s="16"/>
      <c r="I1938" s="16"/>
      <c r="J1938" s="16"/>
      <c r="K1938" s="16"/>
      <c r="L1938" s="32"/>
      <c r="M1938" s="16"/>
      <c r="N1938" s="16"/>
      <c r="O1938" s="16"/>
      <c r="P1938" s="16"/>
      <c r="Y1938" s="20"/>
      <c r="Z1938" s="20"/>
      <c r="AA1938" s="20"/>
      <c r="AB1938" s="20"/>
      <c r="AC1938" s="20"/>
      <c r="AD1938" s="20"/>
    </row>
    <row r="1939" spans="3:30" s="1" customFormat="1">
      <c r="C1939" s="16"/>
      <c r="D1939" s="16"/>
      <c r="E1939" s="32"/>
      <c r="F1939" s="16"/>
      <c r="G1939" s="16"/>
      <c r="H1939" s="16"/>
      <c r="I1939" s="16"/>
      <c r="J1939" s="16"/>
      <c r="K1939" s="16"/>
      <c r="L1939" s="32"/>
      <c r="M1939" s="16"/>
      <c r="N1939" s="16"/>
      <c r="O1939" s="16"/>
      <c r="P1939" s="16"/>
      <c r="Y1939" s="20"/>
      <c r="Z1939" s="20"/>
      <c r="AA1939" s="20"/>
      <c r="AB1939" s="20"/>
      <c r="AC1939" s="20"/>
      <c r="AD1939" s="20"/>
    </row>
    <row r="1940" spans="3:30" s="1" customFormat="1">
      <c r="C1940" s="16"/>
      <c r="D1940" s="16"/>
      <c r="E1940" s="32"/>
      <c r="F1940" s="16"/>
      <c r="G1940" s="16"/>
      <c r="H1940" s="16"/>
      <c r="I1940" s="16"/>
      <c r="J1940" s="16"/>
      <c r="K1940" s="16"/>
      <c r="L1940" s="32"/>
      <c r="M1940" s="16"/>
      <c r="N1940" s="16"/>
      <c r="O1940" s="16"/>
      <c r="P1940" s="16"/>
      <c r="Y1940" s="20"/>
      <c r="Z1940" s="20"/>
      <c r="AA1940" s="20"/>
      <c r="AB1940" s="20"/>
      <c r="AC1940" s="20"/>
      <c r="AD1940" s="20"/>
    </row>
    <row r="1941" spans="3:30" s="1" customFormat="1">
      <c r="C1941" s="16"/>
      <c r="D1941" s="16"/>
      <c r="E1941" s="32"/>
      <c r="F1941" s="16"/>
      <c r="G1941" s="16"/>
      <c r="H1941" s="16"/>
      <c r="I1941" s="16"/>
      <c r="J1941" s="16"/>
      <c r="K1941" s="16"/>
      <c r="L1941" s="32"/>
      <c r="M1941" s="16"/>
      <c r="N1941" s="16"/>
      <c r="O1941" s="16"/>
      <c r="P1941" s="16"/>
      <c r="Y1941" s="20"/>
      <c r="Z1941" s="20"/>
      <c r="AA1941" s="20"/>
      <c r="AB1941" s="20"/>
      <c r="AC1941" s="20"/>
      <c r="AD1941" s="20"/>
    </row>
    <row r="1942" spans="3:30" s="1" customFormat="1">
      <c r="C1942" s="16"/>
      <c r="D1942" s="16"/>
      <c r="E1942" s="32"/>
      <c r="F1942" s="16"/>
      <c r="G1942" s="16"/>
      <c r="H1942" s="16"/>
      <c r="I1942" s="16"/>
      <c r="J1942" s="16"/>
      <c r="K1942" s="16"/>
      <c r="L1942" s="32"/>
      <c r="M1942" s="16"/>
      <c r="N1942" s="16"/>
      <c r="O1942" s="16"/>
      <c r="P1942" s="16"/>
      <c r="Y1942" s="20"/>
      <c r="Z1942" s="20"/>
      <c r="AA1942" s="20"/>
      <c r="AB1942" s="20"/>
      <c r="AC1942" s="20"/>
      <c r="AD1942" s="20"/>
    </row>
    <row r="1943" spans="3:30" s="1" customFormat="1">
      <c r="C1943" s="16"/>
      <c r="D1943" s="16"/>
      <c r="E1943" s="32"/>
      <c r="F1943" s="16"/>
      <c r="G1943" s="16"/>
      <c r="H1943" s="16"/>
      <c r="I1943" s="16"/>
      <c r="J1943" s="16"/>
      <c r="K1943" s="16"/>
      <c r="L1943" s="32"/>
      <c r="M1943" s="16"/>
      <c r="N1943" s="16"/>
      <c r="O1943" s="16"/>
      <c r="P1943" s="16"/>
      <c r="Y1943" s="20"/>
      <c r="Z1943" s="20"/>
      <c r="AA1943" s="20"/>
      <c r="AB1943" s="20"/>
      <c r="AC1943" s="20"/>
      <c r="AD1943" s="20"/>
    </row>
    <row r="1944" spans="3:30" s="1" customFormat="1">
      <c r="C1944" s="16"/>
      <c r="D1944" s="16"/>
      <c r="E1944" s="32"/>
      <c r="F1944" s="16"/>
      <c r="G1944" s="16"/>
      <c r="H1944" s="16"/>
      <c r="I1944" s="16"/>
      <c r="J1944" s="16"/>
      <c r="K1944" s="16"/>
      <c r="L1944" s="32"/>
      <c r="M1944" s="16"/>
      <c r="N1944" s="16"/>
      <c r="O1944" s="16"/>
      <c r="P1944" s="16"/>
      <c r="Y1944" s="20"/>
      <c r="Z1944" s="20"/>
      <c r="AA1944" s="20"/>
      <c r="AB1944" s="20"/>
      <c r="AC1944" s="20"/>
      <c r="AD1944" s="20"/>
    </row>
    <row r="1945" spans="3:30" s="1" customFormat="1">
      <c r="C1945" s="16"/>
      <c r="D1945" s="16"/>
      <c r="E1945" s="32"/>
      <c r="F1945" s="16"/>
      <c r="G1945" s="16"/>
      <c r="H1945" s="16"/>
      <c r="I1945" s="16"/>
      <c r="J1945" s="16"/>
      <c r="K1945" s="16"/>
      <c r="L1945" s="32"/>
      <c r="M1945" s="16"/>
      <c r="N1945" s="16"/>
      <c r="O1945" s="16"/>
      <c r="P1945" s="16"/>
      <c r="Y1945" s="20"/>
      <c r="Z1945" s="20"/>
      <c r="AA1945" s="20"/>
      <c r="AB1945" s="20"/>
      <c r="AC1945" s="20"/>
      <c r="AD1945" s="20"/>
    </row>
    <row r="1946" spans="3:30" s="1" customFormat="1">
      <c r="C1946" s="16"/>
      <c r="D1946" s="16"/>
      <c r="E1946" s="32"/>
      <c r="F1946" s="16"/>
      <c r="G1946" s="16"/>
      <c r="H1946" s="16"/>
      <c r="I1946" s="16"/>
      <c r="J1946" s="16"/>
      <c r="K1946" s="16"/>
      <c r="L1946" s="32"/>
      <c r="M1946" s="16"/>
      <c r="N1946" s="16"/>
      <c r="O1946" s="16"/>
      <c r="P1946" s="16"/>
      <c r="Y1946" s="20"/>
      <c r="Z1946" s="20"/>
      <c r="AA1946" s="20"/>
      <c r="AB1946" s="20"/>
      <c r="AC1946" s="20"/>
      <c r="AD1946" s="20"/>
    </row>
    <row r="1947" spans="3:30" s="1" customFormat="1">
      <c r="C1947" s="16"/>
      <c r="D1947" s="16"/>
      <c r="E1947" s="32"/>
      <c r="F1947" s="16"/>
      <c r="G1947" s="16"/>
      <c r="H1947" s="16"/>
      <c r="I1947" s="16"/>
      <c r="J1947" s="16"/>
      <c r="K1947" s="16"/>
      <c r="L1947" s="32"/>
      <c r="M1947" s="16"/>
      <c r="N1947" s="16"/>
      <c r="O1947" s="16"/>
      <c r="P1947" s="16"/>
      <c r="Y1947" s="20"/>
      <c r="Z1947" s="20"/>
      <c r="AA1947" s="20"/>
      <c r="AB1947" s="20"/>
      <c r="AC1947" s="20"/>
      <c r="AD1947" s="20"/>
    </row>
    <row r="1948" spans="3:30" s="1" customFormat="1">
      <c r="C1948" s="16"/>
      <c r="D1948" s="16"/>
      <c r="E1948" s="32"/>
      <c r="F1948" s="16"/>
      <c r="G1948" s="16"/>
      <c r="H1948" s="16"/>
      <c r="I1948" s="16"/>
      <c r="J1948" s="16"/>
      <c r="K1948" s="16"/>
      <c r="L1948" s="32"/>
      <c r="M1948" s="16"/>
      <c r="N1948" s="16"/>
      <c r="O1948" s="16"/>
      <c r="P1948" s="16"/>
      <c r="Y1948" s="20"/>
      <c r="Z1948" s="20"/>
      <c r="AA1948" s="20"/>
      <c r="AB1948" s="20"/>
      <c r="AC1948" s="20"/>
      <c r="AD1948" s="20"/>
    </row>
    <row r="1949" spans="3:30" s="1" customFormat="1">
      <c r="C1949" s="16"/>
      <c r="D1949" s="16"/>
      <c r="E1949" s="32"/>
      <c r="F1949" s="16"/>
      <c r="G1949" s="16"/>
      <c r="H1949" s="16"/>
      <c r="I1949" s="16"/>
      <c r="J1949" s="16"/>
      <c r="K1949" s="16"/>
      <c r="L1949" s="32"/>
      <c r="M1949" s="16"/>
      <c r="N1949" s="16"/>
      <c r="O1949" s="16"/>
      <c r="P1949" s="16"/>
      <c r="Y1949" s="20"/>
      <c r="Z1949" s="20"/>
      <c r="AA1949" s="20"/>
      <c r="AB1949" s="20"/>
      <c r="AC1949" s="20"/>
      <c r="AD1949" s="20"/>
    </row>
    <row r="1950" spans="3:30" s="1" customFormat="1">
      <c r="C1950" s="16"/>
      <c r="D1950" s="16"/>
      <c r="E1950" s="32"/>
      <c r="F1950" s="16"/>
      <c r="G1950" s="16"/>
      <c r="H1950" s="16"/>
      <c r="I1950" s="16"/>
      <c r="J1950" s="16"/>
      <c r="K1950" s="16"/>
      <c r="L1950" s="32"/>
      <c r="M1950" s="16"/>
      <c r="N1950" s="16"/>
      <c r="O1950" s="16"/>
      <c r="P1950" s="16"/>
      <c r="Y1950" s="20"/>
      <c r="Z1950" s="20"/>
      <c r="AA1950" s="20"/>
      <c r="AB1950" s="20"/>
      <c r="AC1950" s="20"/>
      <c r="AD1950" s="20"/>
    </row>
    <row r="1951" spans="3:30" s="1" customFormat="1">
      <c r="C1951" s="16"/>
      <c r="D1951" s="16"/>
      <c r="E1951" s="32"/>
      <c r="F1951" s="16"/>
      <c r="G1951" s="16"/>
      <c r="H1951" s="16"/>
      <c r="I1951" s="16"/>
      <c r="J1951" s="16"/>
      <c r="K1951" s="16"/>
      <c r="L1951" s="32"/>
      <c r="M1951" s="16"/>
      <c r="N1951" s="16"/>
      <c r="O1951" s="16"/>
      <c r="P1951" s="16"/>
      <c r="Y1951" s="20"/>
      <c r="Z1951" s="20"/>
      <c r="AA1951" s="20"/>
      <c r="AB1951" s="20"/>
      <c r="AC1951" s="20"/>
      <c r="AD1951" s="20"/>
    </row>
    <row r="1952" spans="3:30" s="1" customFormat="1">
      <c r="C1952" s="16"/>
      <c r="D1952" s="16"/>
      <c r="E1952" s="32"/>
      <c r="F1952" s="16"/>
      <c r="G1952" s="16"/>
      <c r="H1952" s="16"/>
      <c r="I1952" s="16"/>
      <c r="J1952" s="16"/>
      <c r="K1952" s="16"/>
      <c r="L1952" s="32"/>
      <c r="M1952" s="16"/>
      <c r="N1952" s="16"/>
      <c r="O1952" s="16"/>
      <c r="P1952" s="16"/>
      <c r="Y1952" s="20"/>
      <c r="Z1952" s="20"/>
      <c r="AA1952" s="20"/>
      <c r="AB1952" s="20"/>
      <c r="AC1952" s="20"/>
      <c r="AD1952" s="20"/>
    </row>
    <row r="1953" spans="3:30" s="1" customFormat="1">
      <c r="C1953" s="16"/>
      <c r="D1953" s="16"/>
      <c r="E1953" s="32"/>
      <c r="F1953" s="16"/>
      <c r="G1953" s="16"/>
      <c r="H1953" s="16"/>
      <c r="I1953" s="16"/>
      <c r="J1953" s="16"/>
      <c r="K1953" s="16"/>
      <c r="L1953" s="32"/>
      <c r="M1953" s="16"/>
      <c r="N1953" s="16"/>
      <c r="O1953" s="16"/>
      <c r="P1953" s="16"/>
      <c r="Y1953" s="20"/>
      <c r="Z1953" s="20"/>
      <c r="AA1953" s="20"/>
      <c r="AB1953" s="20"/>
      <c r="AC1953" s="20"/>
      <c r="AD1953" s="20"/>
    </row>
    <row r="1954" spans="3:30" s="1" customFormat="1">
      <c r="C1954" s="16"/>
      <c r="D1954" s="16"/>
      <c r="E1954" s="32"/>
      <c r="F1954" s="16"/>
      <c r="G1954" s="16"/>
      <c r="H1954" s="16"/>
      <c r="I1954" s="16"/>
      <c r="J1954" s="16"/>
      <c r="K1954" s="16"/>
      <c r="L1954" s="32"/>
      <c r="M1954" s="16"/>
      <c r="N1954" s="16"/>
      <c r="O1954" s="16"/>
      <c r="P1954" s="16"/>
      <c r="Y1954" s="20"/>
      <c r="Z1954" s="20"/>
      <c r="AA1954" s="20"/>
      <c r="AB1954" s="20"/>
      <c r="AC1954" s="20"/>
      <c r="AD1954" s="20"/>
    </row>
    <row r="1955" spans="3:30" s="1" customFormat="1">
      <c r="C1955" s="16"/>
      <c r="D1955" s="16"/>
      <c r="E1955" s="32"/>
      <c r="F1955" s="16"/>
      <c r="G1955" s="16"/>
      <c r="H1955" s="16"/>
      <c r="I1955" s="16"/>
      <c r="J1955" s="16"/>
      <c r="K1955" s="16"/>
      <c r="L1955" s="32"/>
      <c r="M1955" s="16"/>
      <c r="N1955" s="16"/>
      <c r="O1955" s="16"/>
      <c r="P1955" s="16"/>
      <c r="Y1955" s="20"/>
      <c r="Z1955" s="20"/>
      <c r="AA1955" s="20"/>
      <c r="AB1955" s="20"/>
      <c r="AC1955" s="20"/>
      <c r="AD1955" s="20"/>
    </row>
    <row r="1956" spans="3:30" s="1" customFormat="1">
      <c r="C1956" s="16"/>
      <c r="D1956" s="16"/>
      <c r="E1956" s="32"/>
      <c r="F1956" s="16"/>
      <c r="G1956" s="16"/>
      <c r="H1956" s="16"/>
      <c r="I1956" s="16"/>
      <c r="J1956" s="16"/>
      <c r="K1956" s="16"/>
      <c r="L1956" s="32"/>
      <c r="M1956" s="16"/>
      <c r="N1956" s="16"/>
      <c r="O1956" s="16"/>
      <c r="P1956" s="16"/>
      <c r="Y1956" s="20"/>
      <c r="Z1956" s="20"/>
      <c r="AA1956" s="20"/>
      <c r="AB1956" s="20"/>
      <c r="AC1956" s="20"/>
      <c r="AD1956" s="20"/>
    </row>
    <row r="1957" spans="3:30" s="1" customFormat="1">
      <c r="C1957" s="16"/>
      <c r="D1957" s="16"/>
      <c r="E1957" s="32"/>
      <c r="F1957" s="16"/>
      <c r="G1957" s="16"/>
      <c r="H1957" s="16"/>
      <c r="I1957" s="16"/>
      <c r="J1957" s="16"/>
      <c r="K1957" s="16"/>
      <c r="L1957" s="32"/>
      <c r="M1957" s="16"/>
      <c r="N1957" s="16"/>
      <c r="O1957" s="16"/>
      <c r="P1957" s="16"/>
      <c r="Y1957" s="20"/>
      <c r="Z1957" s="20"/>
      <c r="AA1957" s="20"/>
      <c r="AB1957" s="20"/>
      <c r="AC1957" s="20"/>
      <c r="AD1957" s="20"/>
    </row>
    <row r="1958" spans="3:30" s="1" customFormat="1">
      <c r="C1958" s="16"/>
      <c r="D1958" s="16"/>
      <c r="E1958" s="32"/>
      <c r="F1958" s="16"/>
      <c r="G1958" s="16"/>
      <c r="H1958" s="16"/>
      <c r="I1958" s="16"/>
      <c r="J1958" s="16"/>
      <c r="K1958" s="16"/>
      <c r="L1958" s="32"/>
      <c r="M1958" s="16"/>
      <c r="N1958" s="16"/>
      <c r="O1958" s="16"/>
      <c r="P1958" s="16"/>
      <c r="Y1958" s="20"/>
      <c r="Z1958" s="20"/>
      <c r="AA1958" s="20"/>
      <c r="AB1958" s="20"/>
      <c r="AC1958" s="20"/>
      <c r="AD1958" s="20"/>
    </row>
    <row r="1959" spans="3:30" s="1" customFormat="1">
      <c r="C1959" s="16"/>
      <c r="D1959" s="16"/>
      <c r="E1959" s="32"/>
      <c r="F1959" s="16"/>
      <c r="G1959" s="16"/>
      <c r="H1959" s="16"/>
      <c r="I1959" s="16"/>
      <c r="J1959" s="16"/>
      <c r="K1959" s="16"/>
      <c r="L1959" s="32"/>
      <c r="M1959" s="16"/>
      <c r="N1959" s="16"/>
      <c r="O1959" s="16"/>
      <c r="P1959" s="16"/>
      <c r="Y1959" s="20"/>
      <c r="Z1959" s="20"/>
      <c r="AA1959" s="20"/>
      <c r="AB1959" s="20"/>
      <c r="AC1959" s="20"/>
      <c r="AD1959" s="20"/>
    </row>
    <row r="1960" spans="3:30" s="1" customFormat="1">
      <c r="C1960" s="16"/>
      <c r="D1960" s="16"/>
      <c r="E1960" s="32"/>
      <c r="F1960" s="16"/>
      <c r="G1960" s="16"/>
      <c r="H1960" s="16"/>
      <c r="I1960" s="16"/>
      <c r="J1960" s="16"/>
      <c r="K1960" s="16"/>
      <c r="L1960" s="32"/>
      <c r="M1960" s="16"/>
      <c r="N1960" s="16"/>
      <c r="O1960" s="16"/>
      <c r="P1960" s="16"/>
      <c r="Y1960" s="20"/>
      <c r="Z1960" s="20"/>
      <c r="AA1960" s="20"/>
      <c r="AB1960" s="20"/>
      <c r="AC1960" s="20"/>
      <c r="AD1960" s="20"/>
    </row>
    <row r="1961" spans="3:30" s="1" customFormat="1">
      <c r="C1961" s="16"/>
      <c r="D1961" s="16"/>
      <c r="E1961" s="32"/>
      <c r="F1961" s="16"/>
      <c r="G1961" s="16"/>
      <c r="H1961" s="16"/>
      <c r="I1961" s="16"/>
      <c r="J1961" s="16"/>
      <c r="K1961" s="16"/>
      <c r="L1961" s="32"/>
      <c r="M1961" s="16"/>
      <c r="N1961" s="16"/>
      <c r="O1961" s="16"/>
      <c r="P1961" s="16"/>
      <c r="Y1961" s="20"/>
      <c r="Z1961" s="20"/>
      <c r="AA1961" s="20"/>
      <c r="AB1961" s="20"/>
      <c r="AC1961" s="20"/>
      <c r="AD1961" s="20"/>
    </row>
    <row r="1962" spans="3:30" s="1" customFormat="1">
      <c r="C1962" s="16"/>
      <c r="D1962" s="16"/>
      <c r="E1962" s="32"/>
      <c r="F1962" s="16"/>
      <c r="G1962" s="16"/>
      <c r="H1962" s="16"/>
      <c r="I1962" s="16"/>
      <c r="J1962" s="16"/>
      <c r="K1962" s="16"/>
      <c r="L1962" s="32"/>
      <c r="M1962" s="16"/>
      <c r="N1962" s="16"/>
      <c r="O1962" s="16"/>
      <c r="P1962" s="16"/>
      <c r="Y1962" s="20"/>
      <c r="Z1962" s="20"/>
      <c r="AA1962" s="20"/>
      <c r="AB1962" s="20"/>
      <c r="AC1962" s="20"/>
      <c r="AD1962" s="20"/>
    </row>
    <row r="1963" spans="3:30" s="1" customFormat="1">
      <c r="C1963" s="16"/>
      <c r="D1963" s="16"/>
      <c r="E1963" s="32"/>
      <c r="F1963" s="16"/>
      <c r="G1963" s="16"/>
      <c r="H1963" s="16"/>
      <c r="I1963" s="16"/>
      <c r="J1963" s="16"/>
      <c r="K1963" s="16"/>
      <c r="L1963" s="32"/>
      <c r="M1963" s="16"/>
      <c r="N1963" s="16"/>
      <c r="O1963" s="16"/>
      <c r="P1963" s="16"/>
      <c r="Y1963" s="20"/>
      <c r="Z1963" s="20"/>
      <c r="AA1963" s="20"/>
      <c r="AB1963" s="20"/>
      <c r="AC1963" s="20"/>
      <c r="AD1963" s="20"/>
    </row>
    <row r="1964" spans="3:30" s="1" customFormat="1">
      <c r="C1964" s="16"/>
      <c r="D1964" s="16"/>
      <c r="E1964" s="32"/>
      <c r="F1964" s="16"/>
      <c r="G1964" s="16"/>
      <c r="H1964" s="16"/>
      <c r="I1964" s="16"/>
      <c r="J1964" s="16"/>
      <c r="K1964" s="16"/>
      <c r="L1964" s="32"/>
      <c r="M1964" s="16"/>
      <c r="N1964" s="16"/>
      <c r="O1964" s="16"/>
      <c r="P1964" s="16"/>
      <c r="Y1964" s="20"/>
      <c r="Z1964" s="20"/>
      <c r="AA1964" s="20"/>
      <c r="AB1964" s="20"/>
      <c r="AC1964" s="20"/>
      <c r="AD1964" s="20"/>
    </row>
    <row r="1965" spans="3:30" s="1" customFormat="1">
      <c r="C1965" s="16"/>
      <c r="D1965" s="16"/>
      <c r="E1965" s="32"/>
      <c r="F1965" s="16"/>
      <c r="G1965" s="16"/>
      <c r="H1965" s="16"/>
      <c r="I1965" s="16"/>
      <c r="J1965" s="16"/>
      <c r="K1965" s="16"/>
      <c r="L1965" s="32"/>
      <c r="M1965" s="16"/>
      <c r="N1965" s="16"/>
      <c r="O1965" s="16"/>
      <c r="P1965" s="16"/>
      <c r="Y1965" s="20"/>
      <c r="Z1965" s="20"/>
      <c r="AA1965" s="20"/>
      <c r="AB1965" s="20"/>
      <c r="AC1965" s="20"/>
      <c r="AD1965" s="20"/>
    </row>
    <row r="1966" spans="3:30" s="1" customFormat="1">
      <c r="C1966" s="16"/>
      <c r="D1966" s="16"/>
      <c r="E1966" s="32"/>
      <c r="F1966" s="16"/>
      <c r="G1966" s="16"/>
      <c r="H1966" s="16"/>
      <c r="I1966" s="16"/>
      <c r="J1966" s="16"/>
      <c r="K1966" s="16"/>
      <c r="L1966" s="32"/>
      <c r="M1966" s="16"/>
      <c r="N1966" s="16"/>
      <c r="O1966" s="16"/>
      <c r="P1966" s="16"/>
      <c r="Y1966" s="20"/>
      <c r="Z1966" s="20"/>
      <c r="AA1966" s="20"/>
      <c r="AB1966" s="20"/>
      <c r="AC1966" s="20"/>
      <c r="AD1966" s="20"/>
    </row>
    <row r="1967" spans="3:30" s="1" customFormat="1">
      <c r="C1967" s="16"/>
      <c r="D1967" s="16"/>
      <c r="E1967" s="32"/>
      <c r="F1967" s="16"/>
      <c r="G1967" s="16"/>
      <c r="H1967" s="16"/>
      <c r="I1967" s="16"/>
      <c r="J1967" s="16"/>
      <c r="K1967" s="16"/>
      <c r="L1967" s="32"/>
      <c r="M1967" s="16"/>
      <c r="N1967" s="16"/>
      <c r="O1967" s="16"/>
      <c r="P1967" s="16"/>
      <c r="Y1967" s="20"/>
      <c r="Z1967" s="20"/>
      <c r="AA1967" s="20"/>
      <c r="AB1967" s="20"/>
      <c r="AC1967" s="20"/>
      <c r="AD1967" s="20"/>
    </row>
    <row r="1968" spans="3:30" s="1" customFormat="1">
      <c r="C1968" s="16"/>
      <c r="D1968" s="16"/>
      <c r="E1968" s="32"/>
      <c r="F1968" s="16"/>
      <c r="G1968" s="16"/>
      <c r="H1968" s="16"/>
      <c r="I1968" s="16"/>
      <c r="J1968" s="16"/>
      <c r="K1968" s="16"/>
      <c r="L1968" s="32"/>
      <c r="M1968" s="16"/>
      <c r="N1968" s="16"/>
      <c r="O1968" s="16"/>
      <c r="P1968" s="16"/>
      <c r="Y1968" s="20"/>
      <c r="Z1968" s="20"/>
      <c r="AA1968" s="20"/>
      <c r="AB1968" s="20"/>
      <c r="AC1968" s="20"/>
      <c r="AD1968" s="20"/>
    </row>
    <row r="1969" spans="3:30" s="1" customFormat="1">
      <c r="C1969" s="16"/>
      <c r="D1969" s="16"/>
      <c r="E1969" s="32"/>
      <c r="F1969" s="16"/>
      <c r="G1969" s="16"/>
      <c r="H1969" s="16"/>
      <c r="I1969" s="16"/>
      <c r="J1969" s="16"/>
      <c r="K1969" s="16"/>
      <c r="L1969" s="32"/>
      <c r="M1969" s="16"/>
      <c r="N1969" s="16"/>
      <c r="O1969" s="16"/>
      <c r="P1969" s="16"/>
      <c r="Y1969" s="20"/>
      <c r="Z1969" s="20"/>
      <c r="AA1969" s="20"/>
      <c r="AB1969" s="20"/>
      <c r="AC1969" s="20"/>
      <c r="AD1969" s="20"/>
    </row>
    <row r="1970" spans="3:30" s="1" customFormat="1">
      <c r="C1970" s="16"/>
      <c r="D1970" s="16"/>
      <c r="E1970" s="32"/>
      <c r="F1970" s="16"/>
      <c r="G1970" s="16"/>
      <c r="H1970" s="16"/>
      <c r="I1970" s="16"/>
      <c r="J1970" s="16"/>
      <c r="K1970" s="16"/>
      <c r="L1970" s="32"/>
      <c r="M1970" s="16"/>
      <c r="N1970" s="16"/>
      <c r="O1970" s="16"/>
      <c r="P1970" s="16"/>
      <c r="Y1970" s="20"/>
      <c r="Z1970" s="20"/>
      <c r="AA1970" s="20"/>
      <c r="AB1970" s="20"/>
      <c r="AC1970" s="20"/>
      <c r="AD1970" s="20"/>
    </row>
    <row r="1971" spans="3:30" s="1" customFormat="1">
      <c r="C1971" s="16"/>
      <c r="D1971" s="16"/>
      <c r="E1971" s="32"/>
      <c r="F1971" s="16"/>
      <c r="G1971" s="16"/>
      <c r="H1971" s="16"/>
      <c r="I1971" s="16"/>
      <c r="J1971" s="16"/>
      <c r="K1971" s="16"/>
      <c r="L1971" s="32"/>
      <c r="M1971" s="16"/>
      <c r="N1971" s="16"/>
      <c r="O1971" s="16"/>
      <c r="P1971" s="16"/>
      <c r="Y1971" s="20"/>
      <c r="Z1971" s="20"/>
      <c r="AA1971" s="20"/>
      <c r="AB1971" s="20"/>
      <c r="AC1971" s="20"/>
      <c r="AD1971" s="20"/>
    </row>
    <row r="1972" spans="3:30" s="1" customFormat="1">
      <c r="C1972" s="16"/>
      <c r="D1972" s="16"/>
      <c r="E1972" s="32"/>
      <c r="F1972" s="16"/>
      <c r="G1972" s="16"/>
      <c r="H1972" s="16"/>
      <c r="I1972" s="16"/>
      <c r="J1972" s="16"/>
      <c r="K1972" s="16"/>
      <c r="L1972" s="32"/>
      <c r="M1972" s="16"/>
      <c r="N1972" s="16"/>
      <c r="O1972" s="16"/>
      <c r="P1972" s="16"/>
      <c r="Y1972" s="20"/>
      <c r="Z1972" s="20"/>
      <c r="AA1972" s="20"/>
      <c r="AB1972" s="20"/>
      <c r="AC1972" s="20"/>
      <c r="AD1972" s="20"/>
    </row>
    <row r="1973" spans="3:30" s="1" customFormat="1">
      <c r="C1973" s="16"/>
      <c r="D1973" s="16"/>
      <c r="E1973" s="32"/>
      <c r="F1973" s="16"/>
      <c r="G1973" s="16"/>
      <c r="H1973" s="16"/>
      <c r="I1973" s="16"/>
      <c r="J1973" s="16"/>
      <c r="K1973" s="16"/>
      <c r="L1973" s="32"/>
      <c r="M1973" s="16"/>
      <c r="N1973" s="16"/>
      <c r="O1973" s="16"/>
      <c r="P1973" s="16"/>
      <c r="Y1973" s="20"/>
      <c r="Z1973" s="20"/>
      <c r="AA1973" s="20"/>
      <c r="AB1973" s="20"/>
      <c r="AC1973" s="20"/>
      <c r="AD1973" s="20"/>
    </row>
    <row r="1974" spans="3:30" s="1" customFormat="1">
      <c r="C1974" s="16"/>
      <c r="D1974" s="16"/>
      <c r="E1974" s="32"/>
      <c r="F1974" s="16"/>
      <c r="G1974" s="16"/>
      <c r="H1974" s="16"/>
      <c r="I1974" s="16"/>
      <c r="J1974" s="16"/>
      <c r="K1974" s="16"/>
      <c r="L1974" s="32"/>
      <c r="M1974" s="16"/>
      <c r="N1974" s="16"/>
      <c r="O1974" s="16"/>
      <c r="P1974" s="16"/>
      <c r="Y1974" s="20"/>
      <c r="Z1974" s="20"/>
      <c r="AA1974" s="20"/>
      <c r="AB1974" s="20"/>
      <c r="AC1974" s="20"/>
      <c r="AD1974" s="20"/>
    </row>
    <row r="1975" spans="3:30" s="1" customFormat="1">
      <c r="C1975" s="16"/>
      <c r="D1975" s="16"/>
      <c r="E1975" s="32"/>
      <c r="F1975" s="16"/>
      <c r="G1975" s="16"/>
      <c r="H1975" s="16"/>
      <c r="I1975" s="16"/>
      <c r="J1975" s="16"/>
      <c r="K1975" s="16"/>
      <c r="L1975" s="32"/>
      <c r="M1975" s="16"/>
      <c r="N1975" s="16"/>
      <c r="O1975" s="16"/>
      <c r="P1975" s="16"/>
      <c r="Y1975" s="20"/>
      <c r="Z1975" s="20"/>
      <c r="AA1975" s="20"/>
      <c r="AB1975" s="20"/>
      <c r="AC1975" s="20"/>
      <c r="AD1975" s="20"/>
    </row>
    <row r="1976" spans="3:30" s="1" customFormat="1">
      <c r="C1976" s="16"/>
      <c r="D1976" s="16"/>
      <c r="E1976" s="32"/>
      <c r="F1976" s="16"/>
      <c r="G1976" s="16"/>
      <c r="H1976" s="16"/>
      <c r="I1976" s="16"/>
      <c r="J1976" s="16"/>
      <c r="K1976" s="16"/>
      <c r="L1976" s="32"/>
      <c r="M1976" s="16"/>
      <c r="N1976" s="16"/>
      <c r="O1976" s="16"/>
      <c r="P1976" s="16"/>
      <c r="Y1976" s="20"/>
      <c r="Z1976" s="20"/>
      <c r="AA1976" s="20"/>
      <c r="AB1976" s="20"/>
      <c r="AC1976" s="20"/>
      <c r="AD1976" s="20"/>
    </row>
    <row r="1977" spans="3:30" s="1" customFormat="1">
      <c r="C1977" s="16"/>
      <c r="D1977" s="16"/>
      <c r="E1977" s="32"/>
      <c r="F1977" s="16"/>
      <c r="G1977" s="16"/>
      <c r="H1977" s="16"/>
      <c r="I1977" s="16"/>
      <c r="J1977" s="16"/>
      <c r="K1977" s="16"/>
      <c r="L1977" s="32"/>
      <c r="M1977" s="16"/>
      <c r="N1977" s="16"/>
      <c r="O1977" s="16"/>
      <c r="P1977" s="16"/>
      <c r="Y1977" s="20"/>
      <c r="Z1977" s="20"/>
      <c r="AA1977" s="20"/>
      <c r="AB1977" s="20"/>
      <c r="AC1977" s="20"/>
      <c r="AD1977" s="20"/>
    </row>
    <row r="1978" spans="3:30" s="1" customFormat="1">
      <c r="C1978" s="16"/>
      <c r="D1978" s="16"/>
      <c r="E1978" s="32"/>
      <c r="F1978" s="16"/>
      <c r="G1978" s="16"/>
      <c r="H1978" s="16"/>
      <c r="I1978" s="16"/>
      <c r="J1978" s="16"/>
      <c r="K1978" s="16"/>
      <c r="L1978" s="32"/>
      <c r="M1978" s="16"/>
      <c r="N1978" s="16"/>
      <c r="O1978" s="16"/>
      <c r="P1978" s="16"/>
      <c r="Y1978" s="20"/>
      <c r="Z1978" s="20"/>
      <c r="AA1978" s="20"/>
      <c r="AB1978" s="20"/>
      <c r="AC1978" s="20"/>
      <c r="AD1978" s="20"/>
    </row>
    <row r="1979" spans="3:30" s="1" customFormat="1">
      <c r="C1979" s="16"/>
      <c r="D1979" s="16"/>
      <c r="E1979" s="32"/>
      <c r="F1979" s="16"/>
      <c r="G1979" s="16"/>
      <c r="H1979" s="16"/>
      <c r="I1979" s="16"/>
      <c r="J1979" s="16"/>
      <c r="K1979" s="16"/>
      <c r="L1979" s="32"/>
      <c r="M1979" s="16"/>
      <c r="N1979" s="16"/>
      <c r="O1979" s="16"/>
      <c r="P1979" s="16"/>
      <c r="Y1979" s="20"/>
      <c r="Z1979" s="20"/>
      <c r="AA1979" s="20"/>
      <c r="AB1979" s="20"/>
      <c r="AC1979" s="20"/>
      <c r="AD1979" s="20"/>
    </row>
    <row r="1980" spans="3:30" s="1" customFormat="1">
      <c r="C1980" s="16"/>
      <c r="D1980" s="16"/>
      <c r="E1980" s="32"/>
      <c r="F1980" s="16"/>
      <c r="G1980" s="16"/>
      <c r="H1980" s="16"/>
      <c r="I1980" s="16"/>
      <c r="J1980" s="16"/>
      <c r="K1980" s="16"/>
      <c r="L1980" s="32"/>
      <c r="M1980" s="16"/>
      <c r="N1980" s="16"/>
      <c r="O1980" s="16"/>
      <c r="P1980" s="16"/>
      <c r="Y1980" s="20"/>
      <c r="Z1980" s="20"/>
      <c r="AA1980" s="20"/>
      <c r="AB1980" s="20"/>
      <c r="AC1980" s="20"/>
      <c r="AD1980" s="20"/>
    </row>
    <row r="1981" spans="3:30" s="1" customFormat="1">
      <c r="C1981" s="16"/>
      <c r="D1981" s="16"/>
      <c r="E1981" s="32"/>
      <c r="F1981" s="16"/>
      <c r="G1981" s="16"/>
      <c r="H1981" s="16"/>
      <c r="I1981" s="16"/>
      <c r="J1981" s="16"/>
      <c r="K1981" s="16"/>
      <c r="L1981" s="32"/>
      <c r="M1981" s="16"/>
      <c r="N1981" s="16"/>
      <c r="O1981" s="16"/>
      <c r="P1981" s="16"/>
      <c r="Y1981" s="20"/>
      <c r="Z1981" s="20"/>
      <c r="AA1981" s="20"/>
      <c r="AB1981" s="20"/>
      <c r="AC1981" s="20"/>
      <c r="AD1981" s="20"/>
    </row>
    <row r="1982" spans="3:30" s="1" customFormat="1">
      <c r="C1982" s="16"/>
      <c r="D1982" s="16"/>
      <c r="E1982" s="32"/>
      <c r="F1982" s="16"/>
      <c r="G1982" s="16"/>
      <c r="H1982" s="16"/>
      <c r="I1982" s="16"/>
      <c r="J1982" s="16"/>
      <c r="K1982" s="16"/>
      <c r="L1982" s="32"/>
      <c r="M1982" s="16"/>
      <c r="N1982" s="16"/>
      <c r="O1982" s="16"/>
      <c r="P1982" s="16"/>
      <c r="Y1982" s="20"/>
      <c r="Z1982" s="20"/>
      <c r="AA1982" s="20"/>
      <c r="AB1982" s="20"/>
      <c r="AC1982" s="20"/>
      <c r="AD1982" s="20"/>
    </row>
    <row r="1983" spans="3:30" s="1" customFormat="1">
      <c r="C1983" s="16"/>
      <c r="D1983" s="16"/>
      <c r="E1983" s="32"/>
      <c r="F1983" s="16"/>
      <c r="G1983" s="16"/>
      <c r="H1983" s="16"/>
      <c r="I1983" s="16"/>
      <c r="J1983" s="16"/>
      <c r="K1983" s="16"/>
      <c r="L1983" s="32"/>
      <c r="M1983" s="16"/>
      <c r="N1983" s="16"/>
      <c r="O1983" s="16"/>
      <c r="P1983" s="16"/>
      <c r="Y1983" s="20"/>
      <c r="Z1983" s="20"/>
      <c r="AA1983" s="20"/>
      <c r="AB1983" s="20"/>
      <c r="AC1983" s="20"/>
      <c r="AD1983" s="20"/>
    </row>
    <row r="1984" spans="3:30" s="1" customFormat="1">
      <c r="C1984" s="16"/>
      <c r="D1984" s="16"/>
      <c r="E1984" s="32"/>
      <c r="F1984" s="16"/>
      <c r="G1984" s="16"/>
      <c r="H1984" s="16"/>
      <c r="I1984" s="16"/>
      <c r="J1984" s="16"/>
      <c r="K1984" s="16"/>
      <c r="L1984" s="32"/>
      <c r="M1984" s="16"/>
      <c r="N1984" s="16"/>
      <c r="O1984" s="16"/>
      <c r="P1984" s="16"/>
      <c r="Y1984" s="20"/>
      <c r="Z1984" s="20"/>
      <c r="AA1984" s="20"/>
      <c r="AB1984" s="20"/>
      <c r="AC1984" s="20"/>
      <c r="AD1984" s="20"/>
    </row>
    <row r="1985" spans="3:30" s="1" customFormat="1">
      <c r="C1985" s="16"/>
      <c r="D1985" s="16"/>
      <c r="E1985" s="32"/>
      <c r="F1985" s="16"/>
      <c r="G1985" s="16"/>
      <c r="H1985" s="16"/>
      <c r="I1985" s="16"/>
      <c r="J1985" s="16"/>
      <c r="K1985" s="16"/>
      <c r="L1985" s="32"/>
      <c r="M1985" s="16"/>
      <c r="N1985" s="16"/>
      <c r="O1985" s="16"/>
      <c r="P1985" s="16"/>
      <c r="Y1985" s="20"/>
      <c r="Z1985" s="20"/>
      <c r="AA1985" s="20"/>
      <c r="AB1985" s="20"/>
      <c r="AC1985" s="20"/>
      <c r="AD1985" s="20"/>
    </row>
    <row r="1986" spans="3:30" s="1" customFormat="1">
      <c r="C1986" s="16"/>
      <c r="D1986" s="16"/>
      <c r="E1986" s="32"/>
      <c r="F1986" s="16"/>
      <c r="G1986" s="16"/>
      <c r="H1986" s="16"/>
      <c r="I1986" s="16"/>
      <c r="J1986" s="16"/>
      <c r="K1986" s="16"/>
      <c r="L1986" s="32"/>
      <c r="M1986" s="16"/>
      <c r="N1986" s="16"/>
      <c r="O1986" s="16"/>
      <c r="P1986" s="16"/>
      <c r="Y1986" s="20"/>
      <c r="Z1986" s="20"/>
      <c r="AA1986" s="20"/>
      <c r="AB1986" s="20"/>
      <c r="AC1986" s="20"/>
      <c r="AD1986" s="20"/>
    </row>
    <row r="1987" spans="3:30" s="1" customFormat="1">
      <c r="C1987" s="16"/>
      <c r="D1987" s="16"/>
      <c r="E1987" s="32"/>
      <c r="F1987" s="16"/>
      <c r="G1987" s="16"/>
      <c r="H1987" s="16"/>
      <c r="I1987" s="16"/>
      <c r="J1987" s="16"/>
      <c r="K1987" s="16"/>
      <c r="L1987" s="32"/>
      <c r="M1987" s="16"/>
      <c r="N1987" s="16"/>
      <c r="O1987" s="16"/>
      <c r="P1987" s="16"/>
      <c r="Y1987" s="20"/>
      <c r="Z1987" s="20"/>
      <c r="AA1987" s="20"/>
      <c r="AB1987" s="20"/>
      <c r="AC1987" s="20"/>
      <c r="AD1987" s="20"/>
    </row>
    <row r="1988" spans="3:30" s="1" customFormat="1">
      <c r="C1988" s="16"/>
      <c r="D1988" s="16"/>
      <c r="E1988" s="32"/>
      <c r="F1988" s="16"/>
      <c r="G1988" s="16"/>
      <c r="H1988" s="16"/>
      <c r="I1988" s="16"/>
      <c r="J1988" s="16"/>
      <c r="K1988" s="16"/>
      <c r="L1988" s="32"/>
      <c r="M1988" s="16"/>
      <c r="N1988" s="16"/>
      <c r="O1988" s="16"/>
      <c r="P1988" s="16"/>
      <c r="Y1988" s="20"/>
      <c r="Z1988" s="20"/>
      <c r="AA1988" s="20"/>
      <c r="AB1988" s="20"/>
      <c r="AC1988" s="20"/>
      <c r="AD1988" s="20"/>
    </row>
    <row r="1989" spans="3:30" s="1" customFormat="1">
      <c r="C1989" s="16"/>
      <c r="D1989" s="16"/>
      <c r="E1989" s="32"/>
      <c r="F1989" s="16"/>
      <c r="G1989" s="16"/>
      <c r="H1989" s="16"/>
      <c r="I1989" s="16"/>
      <c r="J1989" s="16"/>
      <c r="K1989" s="16"/>
      <c r="L1989" s="32"/>
      <c r="M1989" s="16"/>
      <c r="N1989" s="16"/>
      <c r="O1989" s="16"/>
      <c r="P1989" s="16"/>
      <c r="Y1989" s="20"/>
      <c r="Z1989" s="20"/>
      <c r="AA1989" s="20"/>
      <c r="AB1989" s="20"/>
      <c r="AC1989" s="20"/>
      <c r="AD1989" s="20"/>
    </row>
    <row r="1990" spans="3:30" s="1" customFormat="1">
      <c r="C1990" s="16"/>
      <c r="D1990" s="16"/>
      <c r="E1990" s="32"/>
      <c r="F1990" s="16"/>
      <c r="G1990" s="16"/>
      <c r="H1990" s="16"/>
      <c r="I1990" s="16"/>
      <c r="J1990" s="16"/>
      <c r="K1990" s="16"/>
      <c r="L1990" s="32"/>
      <c r="M1990" s="16"/>
      <c r="N1990" s="16"/>
      <c r="O1990" s="16"/>
      <c r="P1990" s="16"/>
      <c r="Y1990" s="20"/>
      <c r="Z1990" s="20"/>
      <c r="AA1990" s="20"/>
      <c r="AB1990" s="20"/>
      <c r="AC1990" s="20"/>
      <c r="AD1990" s="20"/>
    </row>
    <row r="1991" spans="3:30" s="1" customFormat="1">
      <c r="C1991" s="16"/>
      <c r="D1991" s="16"/>
      <c r="E1991" s="32"/>
      <c r="F1991" s="16"/>
      <c r="G1991" s="16"/>
      <c r="H1991" s="16"/>
      <c r="I1991" s="16"/>
      <c r="J1991" s="16"/>
      <c r="K1991" s="16"/>
      <c r="L1991" s="32"/>
      <c r="M1991" s="16"/>
      <c r="N1991" s="16"/>
      <c r="O1991" s="16"/>
      <c r="P1991" s="16"/>
      <c r="Y1991" s="20"/>
      <c r="Z1991" s="20"/>
      <c r="AA1991" s="20"/>
      <c r="AB1991" s="20"/>
      <c r="AC1991" s="20"/>
      <c r="AD1991" s="20"/>
    </row>
    <row r="1992" spans="3:30" s="1" customFormat="1">
      <c r="C1992" s="16"/>
      <c r="D1992" s="16"/>
      <c r="E1992" s="32"/>
      <c r="F1992" s="16"/>
      <c r="G1992" s="16"/>
      <c r="H1992" s="16"/>
      <c r="I1992" s="16"/>
      <c r="J1992" s="16"/>
      <c r="K1992" s="16"/>
      <c r="L1992" s="32"/>
      <c r="M1992" s="16"/>
      <c r="N1992" s="16"/>
      <c r="O1992" s="16"/>
      <c r="P1992" s="16"/>
      <c r="Y1992" s="20"/>
      <c r="Z1992" s="20"/>
      <c r="AA1992" s="20"/>
      <c r="AB1992" s="20"/>
      <c r="AC1992" s="20"/>
      <c r="AD1992" s="20"/>
    </row>
    <row r="1993" spans="3:30" s="1" customFormat="1">
      <c r="C1993" s="16"/>
      <c r="D1993" s="16"/>
      <c r="E1993" s="32"/>
      <c r="F1993" s="16"/>
      <c r="G1993" s="16"/>
      <c r="H1993" s="16"/>
      <c r="I1993" s="16"/>
      <c r="J1993" s="16"/>
      <c r="K1993" s="16"/>
      <c r="L1993" s="32"/>
      <c r="M1993" s="16"/>
      <c r="N1993" s="16"/>
      <c r="O1993" s="16"/>
      <c r="P1993" s="16"/>
      <c r="Y1993" s="20"/>
      <c r="Z1993" s="20"/>
      <c r="AA1993" s="20"/>
      <c r="AB1993" s="20"/>
      <c r="AC1993" s="20"/>
      <c r="AD1993" s="20"/>
    </row>
    <row r="1994" spans="3:30" s="1" customFormat="1">
      <c r="C1994" s="16"/>
      <c r="D1994" s="16"/>
      <c r="E1994" s="32"/>
      <c r="F1994" s="16"/>
      <c r="G1994" s="16"/>
      <c r="H1994" s="16"/>
      <c r="I1994" s="16"/>
      <c r="J1994" s="16"/>
      <c r="K1994" s="16"/>
      <c r="L1994" s="32"/>
      <c r="M1994" s="16"/>
      <c r="N1994" s="16"/>
      <c r="O1994" s="16"/>
      <c r="P1994" s="16"/>
      <c r="Y1994" s="20"/>
      <c r="Z1994" s="20"/>
      <c r="AA1994" s="20"/>
      <c r="AB1994" s="20"/>
      <c r="AC1994" s="20"/>
      <c r="AD1994" s="20"/>
    </row>
    <row r="1995" spans="3:30" s="1" customFormat="1">
      <c r="C1995" s="16"/>
      <c r="D1995" s="16"/>
      <c r="E1995" s="32"/>
      <c r="F1995" s="16"/>
      <c r="G1995" s="16"/>
      <c r="H1995" s="16"/>
      <c r="I1995" s="16"/>
      <c r="J1995" s="16"/>
      <c r="K1995" s="16"/>
      <c r="L1995" s="32"/>
      <c r="M1995" s="16"/>
      <c r="N1995" s="16"/>
      <c r="O1995" s="16"/>
      <c r="P1995" s="16"/>
      <c r="Y1995" s="20"/>
      <c r="Z1995" s="20"/>
      <c r="AA1995" s="20"/>
      <c r="AB1995" s="20"/>
      <c r="AC1995" s="20"/>
      <c r="AD1995" s="20"/>
    </row>
    <row r="1996" spans="3:30" s="1" customFormat="1">
      <c r="C1996" s="16"/>
      <c r="D1996" s="16"/>
      <c r="E1996" s="32"/>
      <c r="F1996" s="16"/>
      <c r="G1996" s="16"/>
      <c r="H1996" s="16"/>
      <c r="I1996" s="16"/>
      <c r="J1996" s="16"/>
      <c r="K1996" s="16"/>
      <c r="L1996" s="32"/>
      <c r="M1996" s="16"/>
      <c r="N1996" s="16"/>
      <c r="O1996" s="16"/>
      <c r="P1996" s="16"/>
      <c r="Y1996" s="20"/>
      <c r="Z1996" s="20"/>
      <c r="AA1996" s="20"/>
      <c r="AB1996" s="20"/>
      <c r="AC1996" s="20"/>
      <c r="AD1996" s="20"/>
    </row>
    <row r="1997" spans="3:30" s="1" customFormat="1">
      <c r="C1997" s="16"/>
      <c r="D1997" s="16"/>
      <c r="E1997" s="32"/>
      <c r="F1997" s="16"/>
      <c r="G1997" s="16"/>
      <c r="H1997" s="16"/>
      <c r="I1997" s="16"/>
      <c r="J1997" s="16"/>
      <c r="K1997" s="16"/>
      <c r="L1997" s="32"/>
      <c r="M1997" s="16"/>
      <c r="N1997" s="16"/>
      <c r="O1997" s="16"/>
      <c r="P1997" s="16"/>
      <c r="Y1997" s="20"/>
      <c r="Z1997" s="20"/>
      <c r="AA1997" s="20"/>
      <c r="AB1997" s="20"/>
      <c r="AC1997" s="20"/>
      <c r="AD1997" s="20"/>
    </row>
    <row r="1998" spans="3:30" s="1" customFormat="1">
      <c r="C1998" s="16"/>
      <c r="D1998" s="16"/>
      <c r="E1998" s="32"/>
      <c r="F1998" s="16"/>
      <c r="G1998" s="16"/>
      <c r="H1998" s="16"/>
      <c r="I1998" s="16"/>
      <c r="J1998" s="16"/>
      <c r="K1998" s="16"/>
      <c r="L1998" s="32"/>
      <c r="M1998" s="16"/>
      <c r="N1998" s="16"/>
      <c r="O1998" s="16"/>
      <c r="P1998" s="16"/>
      <c r="Y1998" s="20"/>
      <c r="Z1998" s="20"/>
      <c r="AA1998" s="20"/>
      <c r="AB1998" s="20"/>
      <c r="AC1998" s="20"/>
      <c r="AD1998" s="20"/>
    </row>
    <row r="1999" spans="3:30" s="1" customFormat="1">
      <c r="C1999" s="16"/>
      <c r="D1999" s="16"/>
      <c r="E1999" s="32"/>
      <c r="F1999" s="16"/>
      <c r="G1999" s="16"/>
      <c r="H1999" s="16"/>
      <c r="I1999" s="16"/>
      <c r="J1999" s="16"/>
      <c r="K1999" s="16"/>
      <c r="L1999" s="32"/>
      <c r="M1999" s="16"/>
      <c r="N1999" s="16"/>
      <c r="O1999" s="16"/>
      <c r="P1999" s="16"/>
      <c r="Y1999" s="20"/>
      <c r="Z1999" s="20"/>
      <c r="AA1999" s="20"/>
      <c r="AB1999" s="20"/>
      <c r="AC1999" s="20"/>
      <c r="AD1999" s="20"/>
    </row>
    <row r="2000" spans="3:30" s="1" customFormat="1">
      <c r="C2000" s="16"/>
      <c r="D2000" s="16"/>
      <c r="E2000" s="32"/>
      <c r="F2000" s="16"/>
      <c r="G2000" s="16"/>
      <c r="H2000" s="16"/>
      <c r="I2000" s="16"/>
      <c r="J2000" s="16"/>
      <c r="K2000" s="16"/>
      <c r="L2000" s="32"/>
      <c r="M2000" s="16"/>
      <c r="N2000" s="16"/>
      <c r="O2000" s="16"/>
      <c r="P2000" s="16"/>
      <c r="Y2000" s="20"/>
      <c r="Z2000" s="20"/>
      <c r="AA2000" s="20"/>
      <c r="AB2000" s="20"/>
      <c r="AC2000" s="20"/>
      <c r="AD2000" s="20"/>
    </row>
    <row r="2001" spans="3:30" s="1" customFormat="1">
      <c r="C2001" s="16"/>
      <c r="D2001" s="16"/>
      <c r="E2001" s="32"/>
      <c r="F2001" s="16"/>
      <c r="G2001" s="16"/>
      <c r="H2001" s="16"/>
      <c r="I2001" s="16"/>
      <c r="J2001" s="16"/>
      <c r="K2001" s="16"/>
      <c r="L2001" s="32"/>
      <c r="M2001" s="16"/>
      <c r="N2001" s="16"/>
      <c r="O2001" s="16"/>
      <c r="P2001" s="16"/>
      <c r="Y2001" s="20"/>
      <c r="Z2001" s="20"/>
      <c r="AA2001" s="20"/>
      <c r="AB2001" s="20"/>
      <c r="AC2001" s="20"/>
      <c r="AD2001" s="20"/>
    </row>
    <row r="2002" spans="3:30" s="1" customFormat="1">
      <c r="C2002" s="16"/>
      <c r="D2002" s="16"/>
      <c r="E2002" s="32"/>
      <c r="F2002" s="16"/>
      <c r="G2002" s="16"/>
      <c r="H2002" s="16"/>
      <c r="I2002" s="16"/>
      <c r="J2002" s="16"/>
      <c r="K2002" s="16"/>
      <c r="L2002" s="32"/>
      <c r="M2002" s="16"/>
      <c r="N2002" s="16"/>
      <c r="O2002" s="16"/>
      <c r="P2002" s="16"/>
      <c r="Y2002" s="20"/>
      <c r="Z2002" s="20"/>
      <c r="AA2002" s="20"/>
      <c r="AB2002" s="20"/>
      <c r="AC2002" s="20"/>
      <c r="AD2002" s="20"/>
    </row>
    <row r="2003" spans="3:30" s="1" customFormat="1">
      <c r="C2003" s="16"/>
      <c r="D2003" s="16"/>
      <c r="E2003" s="32"/>
      <c r="F2003" s="16"/>
      <c r="G2003" s="16"/>
      <c r="H2003" s="16"/>
      <c r="I2003" s="16"/>
      <c r="J2003" s="16"/>
      <c r="K2003" s="16"/>
      <c r="L2003" s="32"/>
      <c r="M2003" s="16"/>
      <c r="N2003" s="16"/>
      <c r="O2003" s="16"/>
      <c r="P2003" s="16"/>
      <c r="Y2003" s="20"/>
      <c r="Z2003" s="20"/>
      <c r="AA2003" s="20"/>
      <c r="AB2003" s="20"/>
      <c r="AC2003" s="20"/>
      <c r="AD2003" s="20"/>
    </row>
    <row r="2004" spans="3:30" s="1" customFormat="1">
      <c r="C2004" s="16"/>
      <c r="D2004" s="16"/>
      <c r="E2004" s="32"/>
      <c r="F2004" s="16"/>
      <c r="G2004" s="16"/>
      <c r="H2004" s="16"/>
      <c r="I2004" s="16"/>
      <c r="J2004" s="16"/>
      <c r="K2004" s="16"/>
      <c r="L2004" s="32"/>
      <c r="M2004" s="16"/>
      <c r="N2004" s="16"/>
      <c r="O2004" s="16"/>
      <c r="P2004" s="16"/>
      <c r="Y2004" s="20"/>
      <c r="Z2004" s="20"/>
      <c r="AA2004" s="20"/>
      <c r="AB2004" s="20"/>
      <c r="AC2004" s="20"/>
      <c r="AD2004" s="20"/>
    </row>
    <row r="2005" spans="3:30" s="1" customFormat="1">
      <c r="C2005" s="16"/>
      <c r="D2005" s="16"/>
      <c r="E2005" s="32"/>
      <c r="F2005" s="16"/>
      <c r="G2005" s="16"/>
      <c r="H2005" s="16"/>
      <c r="I2005" s="16"/>
      <c r="J2005" s="16"/>
      <c r="K2005" s="16"/>
      <c r="L2005" s="32"/>
      <c r="M2005" s="16"/>
      <c r="N2005" s="16"/>
      <c r="O2005" s="16"/>
      <c r="P2005" s="16"/>
      <c r="Y2005" s="20"/>
      <c r="Z2005" s="20"/>
      <c r="AA2005" s="20"/>
      <c r="AB2005" s="20"/>
      <c r="AC2005" s="20"/>
      <c r="AD2005" s="20"/>
    </row>
    <row r="2006" spans="3:30" s="1" customFormat="1">
      <c r="C2006" s="16"/>
      <c r="D2006" s="16"/>
      <c r="E2006" s="32"/>
      <c r="F2006" s="16"/>
      <c r="G2006" s="16"/>
      <c r="H2006" s="16"/>
      <c r="I2006" s="16"/>
      <c r="J2006" s="16"/>
      <c r="K2006" s="16"/>
      <c r="L2006" s="32"/>
      <c r="M2006" s="16"/>
      <c r="N2006" s="16"/>
      <c r="O2006" s="16"/>
      <c r="P2006" s="16"/>
      <c r="Y2006" s="20"/>
      <c r="Z2006" s="20"/>
      <c r="AA2006" s="20"/>
      <c r="AB2006" s="20"/>
      <c r="AC2006" s="20"/>
      <c r="AD2006" s="20"/>
    </row>
    <row r="2007" spans="3:30" s="1" customFormat="1">
      <c r="C2007" s="16"/>
      <c r="D2007" s="16"/>
      <c r="E2007" s="32"/>
      <c r="F2007" s="16"/>
      <c r="G2007" s="16"/>
      <c r="H2007" s="16"/>
      <c r="I2007" s="16"/>
      <c r="J2007" s="16"/>
      <c r="K2007" s="16"/>
      <c r="L2007" s="32"/>
      <c r="M2007" s="16"/>
      <c r="N2007" s="16"/>
      <c r="O2007" s="16"/>
      <c r="P2007" s="16"/>
      <c r="Y2007" s="20"/>
      <c r="Z2007" s="20"/>
      <c r="AA2007" s="20"/>
      <c r="AB2007" s="20"/>
      <c r="AC2007" s="20"/>
      <c r="AD2007" s="20"/>
    </row>
    <row r="2008" spans="3:30" s="1" customFormat="1">
      <c r="C2008" s="16"/>
      <c r="D2008" s="16"/>
      <c r="E2008" s="32"/>
      <c r="F2008" s="16"/>
      <c r="G2008" s="16"/>
      <c r="H2008" s="16"/>
      <c r="I2008" s="16"/>
      <c r="J2008" s="16"/>
      <c r="K2008" s="16"/>
      <c r="L2008" s="32"/>
      <c r="M2008" s="16"/>
      <c r="N2008" s="16"/>
      <c r="O2008" s="16"/>
      <c r="P2008" s="16"/>
      <c r="Y2008" s="20"/>
      <c r="Z2008" s="20"/>
      <c r="AA2008" s="20"/>
      <c r="AB2008" s="20"/>
      <c r="AC2008" s="20"/>
      <c r="AD2008" s="20"/>
    </row>
    <row r="2009" spans="3:30" s="1" customFormat="1">
      <c r="C2009" s="16"/>
      <c r="D2009" s="16"/>
      <c r="E2009" s="32"/>
      <c r="F2009" s="16"/>
      <c r="G2009" s="16"/>
      <c r="H2009" s="16"/>
      <c r="I2009" s="16"/>
      <c r="J2009" s="16"/>
      <c r="K2009" s="16"/>
      <c r="L2009" s="32"/>
      <c r="M2009" s="16"/>
      <c r="N2009" s="16"/>
      <c r="O2009" s="16"/>
      <c r="P2009" s="16"/>
      <c r="Y2009" s="20"/>
      <c r="Z2009" s="20"/>
      <c r="AA2009" s="20"/>
      <c r="AB2009" s="20"/>
      <c r="AC2009" s="20"/>
      <c r="AD2009" s="20"/>
    </row>
    <row r="2010" spans="3:30" s="1" customFormat="1">
      <c r="C2010" s="16"/>
      <c r="D2010" s="16"/>
      <c r="E2010" s="32"/>
      <c r="F2010" s="16"/>
      <c r="G2010" s="16"/>
      <c r="H2010" s="16"/>
      <c r="I2010" s="16"/>
      <c r="J2010" s="16"/>
      <c r="K2010" s="16"/>
      <c r="L2010" s="32"/>
      <c r="M2010" s="16"/>
      <c r="N2010" s="16"/>
      <c r="O2010" s="16"/>
      <c r="P2010" s="16"/>
      <c r="Y2010" s="20"/>
      <c r="Z2010" s="20"/>
      <c r="AA2010" s="20"/>
      <c r="AB2010" s="20"/>
      <c r="AC2010" s="20"/>
      <c r="AD2010" s="20"/>
    </row>
    <row r="2011" spans="3:30" s="1" customFormat="1">
      <c r="C2011" s="16"/>
      <c r="D2011" s="16"/>
      <c r="E2011" s="32"/>
      <c r="F2011" s="16"/>
      <c r="G2011" s="16"/>
      <c r="H2011" s="16"/>
      <c r="I2011" s="16"/>
      <c r="J2011" s="16"/>
      <c r="K2011" s="16"/>
      <c r="L2011" s="32"/>
      <c r="M2011" s="16"/>
      <c r="N2011" s="16"/>
      <c r="O2011" s="16"/>
      <c r="P2011" s="16"/>
      <c r="Y2011" s="20"/>
      <c r="Z2011" s="20"/>
      <c r="AA2011" s="20"/>
      <c r="AB2011" s="20"/>
      <c r="AC2011" s="20"/>
      <c r="AD2011" s="20"/>
    </row>
    <row r="2012" spans="3:30" s="1" customFormat="1">
      <c r="C2012" s="16"/>
      <c r="D2012" s="16"/>
      <c r="E2012" s="32"/>
      <c r="F2012" s="16"/>
      <c r="G2012" s="16"/>
      <c r="H2012" s="16"/>
      <c r="I2012" s="16"/>
      <c r="J2012" s="16"/>
      <c r="K2012" s="16"/>
      <c r="L2012" s="32"/>
      <c r="M2012" s="16"/>
      <c r="N2012" s="16"/>
      <c r="O2012" s="16"/>
      <c r="P2012" s="16"/>
      <c r="Y2012" s="20"/>
      <c r="Z2012" s="20"/>
      <c r="AA2012" s="20"/>
      <c r="AB2012" s="20"/>
      <c r="AC2012" s="20"/>
      <c r="AD2012" s="20"/>
    </row>
    <row r="2013" spans="3:30" s="1" customFormat="1">
      <c r="C2013" s="16"/>
      <c r="D2013" s="16"/>
      <c r="E2013" s="32"/>
      <c r="F2013" s="16"/>
      <c r="G2013" s="16"/>
      <c r="H2013" s="16"/>
      <c r="I2013" s="16"/>
      <c r="J2013" s="16"/>
      <c r="K2013" s="16"/>
      <c r="L2013" s="32"/>
      <c r="M2013" s="16"/>
      <c r="N2013" s="16"/>
      <c r="O2013" s="16"/>
      <c r="P2013" s="16"/>
      <c r="Y2013" s="20"/>
      <c r="Z2013" s="20"/>
      <c r="AA2013" s="20"/>
      <c r="AB2013" s="20"/>
      <c r="AC2013" s="20"/>
      <c r="AD2013" s="20"/>
    </row>
    <row r="2014" spans="3:30" s="1" customFormat="1">
      <c r="C2014" s="16"/>
      <c r="D2014" s="16"/>
      <c r="E2014" s="32"/>
      <c r="F2014" s="16"/>
      <c r="G2014" s="16"/>
      <c r="H2014" s="16"/>
      <c r="I2014" s="16"/>
      <c r="J2014" s="16"/>
      <c r="K2014" s="16"/>
      <c r="L2014" s="32"/>
      <c r="M2014" s="16"/>
      <c r="N2014" s="16"/>
      <c r="O2014" s="16"/>
      <c r="P2014" s="16"/>
      <c r="Y2014" s="20"/>
      <c r="Z2014" s="20"/>
      <c r="AA2014" s="20"/>
      <c r="AB2014" s="20"/>
      <c r="AC2014" s="20"/>
      <c r="AD2014" s="20"/>
    </row>
    <row r="2015" spans="3:30" s="1" customFormat="1">
      <c r="C2015" s="16"/>
      <c r="D2015" s="16"/>
      <c r="E2015" s="32"/>
      <c r="F2015" s="16"/>
      <c r="G2015" s="16"/>
      <c r="H2015" s="16"/>
      <c r="I2015" s="16"/>
      <c r="J2015" s="16"/>
      <c r="K2015" s="16"/>
      <c r="L2015" s="32"/>
      <c r="M2015" s="16"/>
      <c r="N2015" s="16"/>
      <c r="O2015" s="16"/>
      <c r="P2015" s="16"/>
      <c r="Y2015" s="20"/>
      <c r="Z2015" s="20"/>
      <c r="AA2015" s="20"/>
      <c r="AB2015" s="20"/>
      <c r="AC2015" s="20"/>
      <c r="AD2015" s="20"/>
    </row>
    <row r="2016" spans="3:30" s="1" customFormat="1">
      <c r="C2016" s="16"/>
      <c r="D2016" s="16"/>
      <c r="E2016" s="32"/>
      <c r="F2016" s="16"/>
      <c r="G2016" s="16"/>
      <c r="H2016" s="16"/>
      <c r="I2016" s="16"/>
      <c r="J2016" s="16"/>
      <c r="K2016" s="16"/>
      <c r="L2016" s="32"/>
      <c r="M2016" s="16"/>
      <c r="N2016" s="16"/>
      <c r="O2016" s="16"/>
      <c r="P2016" s="16"/>
      <c r="Y2016" s="20"/>
      <c r="Z2016" s="20"/>
      <c r="AA2016" s="20"/>
      <c r="AB2016" s="20"/>
      <c r="AC2016" s="20"/>
      <c r="AD2016" s="20"/>
    </row>
    <row r="2017" spans="3:30" s="1" customFormat="1">
      <c r="C2017" s="16"/>
      <c r="D2017" s="16"/>
      <c r="E2017" s="32"/>
      <c r="F2017" s="16"/>
      <c r="G2017" s="16"/>
      <c r="H2017" s="16"/>
      <c r="I2017" s="16"/>
      <c r="J2017" s="16"/>
      <c r="K2017" s="16"/>
      <c r="L2017" s="32"/>
      <c r="M2017" s="16"/>
      <c r="N2017" s="16"/>
      <c r="O2017" s="16"/>
      <c r="P2017" s="16"/>
      <c r="Y2017" s="20"/>
      <c r="Z2017" s="20"/>
      <c r="AA2017" s="20"/>
      <c r="AB2017" s="20"/>
      <c r="AC2017" s="20"/>
      <c r="AD2017" s="20"/>
    </row>
    <row r="2018" spans="3:30" s="1" customFormat="1">
      <c r="C2018" s="16"/>
      <c r="D2018" s="16"/>
      <c r="E2018" s="32"/>
      <c r="F2018" s="16"/>
      <c r="G2018" s="16"/>
      <c r="H2018" s="16"/>
      <c r="I2018" s="16"/>
      <c r="J2018" s="16"/>
      <c r="K2018" s="16"/>
      <c r="L2018" s="32"/>
      <c r="M2018" s="16"/>
      <c r="N2018" s="16"/>
      <c r="O2018" s="16"/>
      <c r="P2018" s="16"/>
      <c r="Y2018" s="20"/>
      <c r="Z2018" s="20"/>
      <c r="AA2018" s="20"/>
      <c r="AB2018" s="20"/>
      <c r="AC2018" s="20"/>
      <c r="AD2018" s="20"/>
    </row>
    <row r="2019" spans="3:30" s="1" customFormat="1">
      <c r="C2019" s="16"/>
      <c r="D2019" s="16"/>
      <c r="E2019" s="32"/>
      <c r="F2019" s="16"/>
      <c r="G2019" s="16"/>
      <c r="H2019" s="16"/>
      <c r="I2019" s="16"/>
      <c r="J2019" s="16"/>
      <c r="K2019" s="16"/>
      <c r="L2019" s="32"/>
      <c r="M2019" s="16"/>
      <c r="N2019" s="16"/>
      <c r="O2019" s="16"/>
      <c r="P2019" s="16"/>
      <c r="Y2019" s="20"/>
      <c r="Z2019" s="20"/>
      <c r="AA2019" s="20"/>
      <c r="AB2019" s="20"/>
      <c r="AC2019" s="20"/>
      <c r="AD2019" s="20"/>
    </row>
    <row r="2020" spans="3:30" s="1" customFormat="1">
      <c r="C2020" s="16"/>
      <c r="D2020" s="16"/>
      <c r="E2020" s="32"/>
      <c r="F2020" s="16"/>
      <c r="G2020" s="16"/>
      <c r="H2020" s="16"/>
      <c r="I2020" s="16"/>
      <c r="J2020" s="16"/>
      <c r="K2020" s="16"/>
      <c r="L2020" s="32"/>
      <c r="M2020" s="16"/>
      <c r="N2020" s="16"/>
      <c r="O2020" s="16"/>
      <c r="P2020" s="16"/>
      <c r="Y2020" s="20"/>
      <c r="Z2020" s="20"/>
      <c r="AA2020" s="20"/>
      <c r="AB2020" s="20"/>
      <c r="AC2020" s="20"/>
      <c r="AD2020" s="20"/>
    </row>
    <row r="2021" spans="3:30" s="1" customFormat="1">
      <c r="C2021" s="16"/>
      <c r="D2021" s="16"/>
      <c r="E2021" s="32"/>
      <c r="F2021" s="16"/>
      <c r="G2021" s="16"/>
      <c r="H2021" s="16"/>
      <c r="I2021" s="16"/>
      <c r="J2021" s="16"/>
      <c r="K2021" s="16"/>
      <c r="L2021" s="32"/>
      <c r="M2021" s="16"/>
      <c r="N2021" s="16"/>
      <c r="O2021" s="16"/>
      <c r="P2021" s="16"/>
      <c r="Y2021" s="20"/>
      <c r="Z2021" s="20"/>
      <c r="AA2021" s="20"/>
      <c r="AB2021" s="20"/>
      <c r="AC2021" s="20"/>
      <c r="AD2021" s="20"/>
    </row>
    <row r="2022" spans="3:30" s="1" customFormat="1">
      <c r="C2022" s="16"/>
      <c r="D2022" s="16"/>
      <c r="E2022" s="32"/>
      <c r="F2022" s="16"/>
      <c r="G2022" s="16"/>
      <c r="H2022" s="16"/>
      <c r="I2022" s="16"/>
      <c r="J2022" s="16"/>
      <c r="K2022" s="16"/>
      <c r="L2022" s="32"/>
      <c r="M2022" s="16"/>
      <c r="N2022" s="16"/>
      <c r="O2022" s="16"/>
      <c r="P2022" s="16"/>
      <c r="Y2022" s="20"/>
      <c r="Z2022" s="20"/>
      <c r="AA2022" s="20"/>
      <c r="AB2022" s="20"/>
      <c r="AC2022" s="20"/>
      <c r="AD2022" s="20"/>
    </row>
    <row r="2023" spans="3:30" s="1" customFormat="1">
      <c r="C2023" s="16"/>
      <c r="D2023" s="16"/>
      <c r="E2023" s="32"/>
      <c r="F2023" s="16"/>
      <c r="G2023" s="16"/>
      <c r="H2023" s="16"/>
      <c r="I2023" s="16"/>
      <c r="J2023" s="16"/>
      <c r="K2023" s="16"/>
      <c r="L2023" s="32"/>
      <c r="M2023" s="16"/>
      <c r="N2023" s="16"/>
      <c r="O2023" s="16"/>
      <c r="P2023" s="16"/>
      <c r="Y2023" s="20"/>
      <c r="Z2023" s="20"/>
      <c r="AA2023" s="20"/>
      <c r="AB2023" s="20"/>
      <c r="AC2023" s="20"/>
      <c r="AD2023" s="20"/>
    </row>
    <row r="2024" spans="3:30" s="1" customFormat="1">
      <c r="C2024" s="16"/>
      <c r="D2024" s="16"/>
      <c r="E2024" s="32"/>
      <c r="F2024" s="16"/>
      <c r="G2024" s="16"/>
      <c r="H2024" s="16"/>
      <c r="I2024" s="16"/>
      <c r="J2024" s="16"/>
      <c r="K2024" s="16"/>
      <c r="L2024" s="32"/>
      <c r="M2024" s="16"/>
      <c r="N2024" s="16"/>
      <c r="O2024" s="16"/>
      <c r="P2024" s="16"/>
      <c r="Y2024" s="20"/>
      <c r="Z2024" s="20"/>
      <c r="AA2024" s="20"/>
      <c r="AB2024" s="20"/>
      <c r="AC2024" s="20"/>
      <c r="AD2024" s="20"/>
    </row>
    <row r="2025" spans="3:30" s="1" customFormat="1">
      <c r="C2025" s="16"/>
      <c r="D2025" s="16"/>
      <c r="E2025" s="32"/>
      <c r="F2025" s="16"/>
      <c r="G2025" s="16"/>
      <c r="H2025" s="16"/>
      <c r="I2025" s="16"/>
      <c r="J2025" s="16"/>
      <c r="K2025" s="16"/>
      <c r="L2025" s="32"/>
      <c r="M2025" s="16"/>
      <c r="N2025" s="16"/>
      <c r="O2025" s="16"/>
      <c r="P2025" s="16"/>
      <c r="Y2025" s="20"/>
      <c r="Z2025" s="20"/>
      <c r="AA2025" s="20"/>
      <c r="AB2025" s="20"/>
      <c r="AC2025" s="20"/>
      <c r="AD2025" s="20"/>
    </row>
    <row r="2026" spans="3:30" s="1" customFormat="1">
      <c r="C2026" s="16"/>
      <c r="D2026" s="16"/>
      <c r="E2026" s="32"/>
      <c r="F2026" s="16"/>
      <c r="G2026" s="16"/>
      <c r="H2026" s="16"/>
      <c r="I2026" s="16"/>
      <c r="J2026" s="16"/>
      <c r="K2026" s="16"/>
      <c r="L2026" s="32"/>
      <c r="M2026" s="16"/>
      <c r="N2026" s="16"/>
      <c r="O2026" s="16"/>
      <c r="P2026" s="16"/>
      <c r="Y2026" s="20"/>
      <c r="Z2026" s="20"/>
      <c r="AA2026" s="20"/>
      <c r="AB2026" s="20"/>
      <c r="AC2026" s="20"/>
      <c r="AD2026" s="20"/>
    </row>
    <row r="2027" spans="3:30" s="1" customFormat="1">
      <c r="C2027" s="16"/>
      <c r="D2027" s="16"/>
      <c r="E2027" s="32"/>
      <c r="F2027" s="16"/>
      <c r="G2027" s="16"/>
      <c r="H2027" s="16"/>
      <c r="I2027" s="16"/>
      <c r="J2027" s="16"/>
      <c r="K2027" s="16"/>
      <c r="L2027" s="32"/>
      <c r="M2027" s="16"/>
      <c r="N2027" s="16"/>
      <c r="O2027" s="16"/>
      <c r="P2027" s="16"/>
      <c r="Y2027" s="20"/>
      <c r="Z2027" s="20"/>
      <c r="AA2027" s="20"/>
      <c r="AB2027" s="20"/>
      <c r="AC2027" s="20"/>
      <c r="AD2027" s="20"/>
    </row>
    <row r="2028" spans="3:30" s="1" customFormat="1">
      <c r="C2028" s="16"/>
      <c r="D2028" s="16"/>
      <c r="E2028" s="32"/>
      <c r="F2028" s="16"/>
      <c r="G2028" s="16"/>
      <c r="H2028" s="16"/>
      <c r="I2028" s="16"/>
      <c r="J2028" s="16"/>
      <c r="K2028" s="16"/>
      <c r="L2028" s="32"/>
      <c r="M2028" s="16"/>
      <c r="N2028" s="16"/>
      <c r="O2028" s="16"/>
      <c r="P2028" s="16"/>
      <c r="Y2028" s="20"/>
      <c r="Z2028" s="20"/>
      <c r="AA2028" s="20"/>
      <c r="AB2028" s="20"/>
      <c r="AC2028" s="20"/>
      <c r="AD2028" s="20"/>
    </row>
    <row r="2029" spans="3:30" s="1" customFormat="1">
      <c r="C2029" s="16"/>
      <c r="D2029" s="16"/>
      <c r="E2029" s="32"/>
      <c r="F2029" s="16"/>
      <c r="G2029" s="16"/>
      <c r="H2029" s="16"/>
      <c r="I2029" s="16"/>
      <c r="J2029" s="16"/>
      <c r="K2029" s="16"/>
      <c r="L2029" s="32"/>
      <c r="M2029" s="16"/>
      <c r="N2029" s="16"/>
      <c r="O2029" s="16"/>
      <c r="P2029" s="16"/>
      <c r="Y2029" s="20"/>
      <c r="Z2029" s="20"/>
      <c r="AA2029" s="20"/>
      <c r="AB2029" s="20"/>
      <c r="AC2029" s="20"/>
      <c r="AD2029" s="20"/>
    </row>
    <row r="2030" spans="3:30" s="1" customFormat="1">
      <c r="C2030" s="16"/>
      <c r="D2030" s="16"/>
      <c r="E2030" s="32"/>
      <c r="F2030" s="16"/>
      <c r="G2030" s="16"/>
      <c r="H2030" s="16"/>
      <c r="I2030" s="16"/>
      <c r="J2030" s="16"/>
      <c r="K2030" s="16"/>
      <c r="L2030" s="32"/>
      <c r="M2030" s="16"/>
      <c r="N2030" s="16"/>
      <c r="O2030" s="16"/>
      <c r="P2030" s="16"/>
      <c r="Y2030" s="20"/>
      <c r="Z2030" s="20"/>
      <c r="AA2030" s="20"/>
      <c r="AB2030" s="20"/>
      <c r="AC2030" s="20"/>
      <c r="AD2030" s="20"/>
    </row>
    <row r="2031" spans="3:30" s="1" customFormat="1">
      <c r="C2031" s="16"/>
      <c r="D2031" s="16"/>
      <c r="E2031" s="32"/>
      <c r="F2031" s="16"/>
      <c r="G2031" s="16"/>
      <c r="H2031" s="16"/>
      <c r="I2031" s="16"/>
      <c r="J2031" s="16"/>
      <c r="K2031" s="16"/>
      <c r="L2031" s="32"/>
      <c r="M2031" s="16"/>
      <c r="N2031" s="16"/>
      <c r="O2031" s="16"/>
      <c r="P2031" s="16"/>
      <c r="Y2031" s="20"/>
      <c r="Z2031" s="20"/>
      <c r="AA2031" s="20"/>
      <c r="AB2031" s="20"/>
      <c r="AC2031" s="20"/>
      <c r="AD2031" s="20"/>
    </row>
    <row r="2032" spans="3:30" s="1" customFormat="1">
      <c r="C2032" s="16"/>
      <c r="D2032" s="16"/>
      <c r="E2032" s="32"/>
      <c r="F2032" s="16"/>
      <c r="G2032" s="16"/>
      <c r="H2032" s="16"/>
      <c r="I2032" s="16"/>
      <c r="J2032" s="16"/>
      <c r="K2032" s="16"/>
      <c r="L2032" s="32"/>
      <c r="M2032" s="16"/>
      <c r="N2032" s="16"/>
      <c r="O2032" s="16"/>
      <c r="P2032" s="16"/>
      <c r="Y2032" s="20"/>
      <c r="Z2032" s="20"/>
      <c r="AA2032" s="20"/>
      <c r="AB2032" s="20"/>
      <c r="AC2032" s="20"/>
      <c r="AD2032" s="20"/>
    </row>
    <row r="2033" spans="3:30" s="1" customFormat="1">
      <c r="C2033" s="16"/>
      <c r="D2033" s="16"/>
      <c r="E2033" s="32"/>
      <c r="F2033" s="16"/>
      <c r="G2033" s="16"/>
      <c r="H2033" s="16"/>
      <c r="I2033" s="16"/>
      <c r="J2033" s="16"/>
      <c r="K2033" s="16"/>
      <c r="L2033" s="32"/>
      <c r="M2033" s="16"/>
      <c r="N2033" s="16"/>
      <c r="O2033" s="16"/>
      <c r="P2033" s="16"/>
      <c r="Y2033" s="20"/>
      <c r="Z2033" s="20"/>
      <c r="AA2033" s="20"/>
      <c r="AB2033" s="20"/>
      <c r="AC2033" s="20"/>
      <c r="AD2033" s="20"/>
    </row>
    <row r="2034" spans="3:30" s="1" customFormat="1">
      <c r="C2034" s="16"/>
      <c r="D2034" s="16"/>
      <c r="E2034" s="32"/>
      <c r="F2034" s="16"/>
      <c r="G2034" s="16"/>
      <c r="H2034" s="16"/>
      <c r="I2034" s="16"/>
      <c r="J2034" s="16"/>
      <c r="K2034" s="16"/>
      <c r="L2034" s="32"/>
      <c r="M2034" s="16"/>
      <c r="N2034" s="16"/>
      <c r="O2034" s="16"/>
      <c r="P2034" s="16"/>
      <c r="Y2034" s="20"/>
      <c r="Z2034" s="20"/>
      <c r="AA2034" s="20"/>
      <c r="AB2034" s="20"/>
      <c r="AC2034" s="20"/>
      <c r="AD2034" s="20"/>
    </row>
    <row r="2035" spans="3:30" s="1" customFormat="1">
      <c r="C2035" s="16"/>
      <c r="D2035" s="16"/>
      <c r="E2035" s="32"/>
      <c r="F2035" s="16"/>
      <c r="G2035" s="16"/>
      <c r="H2035" s="16"/>
      <c r="I2035" s="16"/>
      <c r="J2035" s="16"/>
      <c r="K2035" s="16"/>
      <c r="L2035" s="32"/>
      <c r="M2035" s="16"/>
      <c r="N2035" s="16"/>
      <c r="O2035" s="16"/>
      <c r="P2035" s="16"/>
      <c r="Y2035" s="20"/>
      <c r="Z2035" s="20"/>
      <c r="AA2035" s="20"/>
      <c r="AB2035" s="20"/>
      <c r="AC2035" s="20"/>
      <c r="AD2035" s="20"/>
    </row>
    <row r="2036" spans="3:30" s="1" customFormat="1">
      <c r="C2036" s="16"/>
      <c r="D2036" s="16"/>
      <c r="E2036" s="32"/>
      <c r="F2036" s="16"/>
      <c r="G2036" s="16"/>
      <c r="H2036" s="16"/>
      <c r="I2036" s="16"/>
      <c r="J2036" s="16"/>
      <c r="K2036" s="16"/>
      <c r="L2036" s="32"/>
      <c r="M2036" s="16"/>
      <c r="N2036" s="16"/>
      <c r="O2036" s="16"/>
      <c r="P2036" s="16"/>
      <c r="Y2036" s="20"/>
      <c r="Z2036" s="20"/>
      <c r="AA2036" s="20"/>
      <c r="AB2036" s="20"/>
      <c r="AC2036" s="20"/>
      <c r="AD2036" s="20"/>
    </row>
    <row r="2037" spans="3:30" s="1" customFormat="1">
      <c r="C2037" s="16"/>
      <c r="D2037" s="16"/>
      <c r="E2037" s="32"/>
      <c r="F2037" s="16"/>
      <c r="G2037" s="16"/>
      <c r="H2037" s="16"/>
      <c r="I2037" s="16"/>
      <c r="J2037" s="16"/>
      <c r="K2037" s="16"/>
      <c r="L2037" s="32"/>
      <c r="M2037" s="16"/>
      <c r="N2037" s="16"/>
      <c r="O2037" s="16"/>
      <c r="P2037" s="16"/>
      <c r="Y2037" s="20"/>
      <c r="Z2037" s="20"/>
      <c r="AA2037" s="20"/>
      <c r="AB2037" s="20"/>
      <c r="AC2037" s="20"/>
      <c r="AD2037" s="20"/>
    </row>
    <row r="2038" spans="3:30" s="1" customFormat="1">
      <c r="C2038" s="16"/>
      <c r="D2038" s="16"/>
      <c r="E2038" s="32"/>
      <c r="F2038" s="16"/>
      <c r="G2038" s="16"/>
      <c r="H2038" s="16"/>
      <c r="I2038" s="16"/>
      <c r="J2038" s="16"/>
      <c r="K2038" s="16"/>
      <c r="L2038" s="32"/>
      <c r="M2038" s="16"/>
      <c r="N2038" s="16"/>
      <c r="O2038" s="16"/>
      <c r="P2038" s="16"/>
      <c r="Y2038" s="20"/>
      <c r="Z2038" s="20"/>
      <c r="AA2038" s="20"/>
      <c r="AB2038" s="20"/>
      <c r="AC2038" s="20"/>
      <c r="AD2038" s="20"/>
    </row>
    <row r="2039" spans="3:30" s="1" customFormat="1">
      <c r="C2039" s="16"/>
      <c r="D2039" s="16"/>
      <c r="E2039" s="32"/>
      <c r="F2039" s="16"/>
      <c r="G2039" s="16"/>
      <c r="H2039" s="16"/>
      <c r="I2039" s="16"/>
      <c r="J2039" s="16"/>
      <c r="K2039" s="16"/>
      <c r="L2039" s="32"/>
      <c r="M2039" s="16"/>
      <c r="N2039" s="16"/>
      <c r="O2039" s="16"/>
      <c r="P2039" s="16"/>
      <c r="Y2039" s="20"/>
      <c r="Z2039" s="20"/>
      <c r="AA2039" s="20"/>
      <c r="AB2039" s="20"/>
      <c r="AC2039" s="20"/>
      <c r="AD2039" s="20"/>
    </row>
    <row r="2040" spans="3:30" s="1" customFormat="1">
      <c r="C2040" s="16"/>
      <c r="D2040" s="16"/>
      <c r="E2040" s="32"/>
      <c r="F2040" s="16"/>
      <c r="G2040" s="16"/>
      <c r="H2040" s="16"/>
      <c r="I2040" s="16"/>
      <c r="J2040" s="16"/>
      <c r="K2040" s="16"/>
      <c r="L2040" s="32"/>
      <c r="M2040" s="16"/>
      <c r="N2040" s="16"/>
      <c r="O2040" s="16"/>
      <c r="P2040" s="16"/>
      <c r="Y2040" s="20"/>
      <c r="Z2040" s="20"/>
      <c r="AA2040" s="20"/>
      <c r="AB2040" s="20"/>
      <c r="AC2040" s="20"/>
      <c r="AD2040" s="20"/>
    </row>
    <row r="2041" spans="3:30" s="1" customFormat="1">
      <c r="C2041" s="16"/>
      <c r="D2041" s="16"/>
      <c r="E2041" s="32"/>
      <c r="F2041" s="16"/>
      <c r="G2041" s="16"/>
      <c r="H2041" s="16"/>
      <c r="I2041" s="16"/>
      <c r="J2041" s="16"/>
      <c r="K2041" s="16"/>
      <c r="L2041" s="32"/>
      <c r="M2041" s="16"/>
      <c r="N2041" s="16"/>
      <c r="O2041" s="16"/>
      <c r="P2041" s="16"/>
      <c r="Y2041" s="20"/>
      <c r="Z2041" s="20"/>
      <c r="AA2041" s="20"/>
      <c r="AB2041" s="20"/>
      <c r="AC2041" s="20"/>
      <c r="AD2041" s="20"/>
    </row>
    <row r="2042" spans="3:30" s="1" customFormat="1">
      <c r="C2042" s="16"/>
      <c r="D2042" s="16"/>
      <c r="E2042" s="32"/>
      <c r="F2042" s="16"/>
      <c r="G2042" s="16"/>
      <c r="H2042" s="16"/>
      <c r="I2042" s="16"/>
      <c r="J2042" s="16"/>
      <c r="K2042" s="16"/>
      <c r="L2042" s="32"/>
      <c r="M2042" s="16"/>
      <c r="N2042" s="16"/>
      <c r="O2042" s="16"/>
      <c r="P2042" s="16"/>
      <c r="Y2042" s="20"/>
      <c r="Z2042" s="20"/>
      <c r="AA2042" s="20"/>
      <c r="AB2042" s="20"/>
      <c r="AC2042" s="20"/>
      <c r="AD2042" s="20"/>
    </row>
    <row r="2043" spans="3:30" s="1" customFormat="1">
      <c r="C2043" s="16"/>
      <c r="D2043" s="16"/>
      <c r="E2043" s="32"/>
      <c r="F2043" s="16"/>
      <c r="G2043" s="16"/>
      <c r="H2043" s="16"/>
      <c r="I2043" s="16"/>
      <c r="J2043" s="16"/>
      <c r="K2043" s="16"/>
      <c r="L2043" s="32"/>
      <c r="M2043" s="16"/>
      <c r="N2043" s="16"/>
      <c r="O2043" s="16"/>
      <c r="P2043" s="16"/>
      <c r="Y2043" s="20"/>
      <c r="Z2043" s="20"/>
      <c r="AA2043" s="20"/>
      <c r="AB2043" s="20"/>
      <c r="AC2043" s="20"/>
      <c r="AD2043" s="20"/>
    </row>
    <row r="2044" spans="3:30" s="1" customFormat="1">
      <c r="C2044" s="16"/>
      <c r="D2044" s="16"/>
      <c r="E2044" s="32"/>
      <c r="F2044" s="16"/>
      <c r="G2044" s="16"/>
      <c r="H2044" s="16"/>
      <c r="I2044" s="16"/>
      <c r="J2044" s="16"/>
      <c r="K2044" s="16"/>
      <c r="L2044" s="32"/>
      <c r="M2044" s="16"/>
      <c r="N2044" s="16"/>
      <c r="O2044" s="16"/>
      <c r="P2044" s="16"/>
      <c r="Y2044" s="20"/>
      <c r="Z2044" s="20"/>
      <c r="AA2044" s="20"/>
      <c r="AB2044" s="20"/>
      <c r="AC2044" s="20"/>
      <c r="AD2044" s="20"/>
    </row>
    <row r="2045" spans="3:30" s="1" customFormat="1">
      <c r="C2045" s="16"/>
      <c r="D2045" s="16"/>
      <c r="E2045" s="32"/>
      <c r="F2045" s="16"/>
      <c r="G2045" s="16"/>
      <c r="H2045" s="16"/>
      <c r="I2045" s="16"/>
      <c r="J2045" s="16"/>
      <c r="K2045" s="16"/>
      <c r="L2045" s="32"/>
      <c r="M2045" s="16"/>
      <c r="N2045" s="16"/>
      <c r="O2045" s="16"/>
      <c r="P2045" s="16"/>
      <c r="Y2045" s="20"/>
      <c r="Z2045" s="20"/>
      <c r="AA2045" s="20"/>
      <c r="AB2045" s="20"/>
      <c r="AC2045" s="20"/>
      <c r="AD2045" s="20"/>
    </row>
    <row r="2046" spans="3:30" s="1" customFormat="1">
      <c r="C2046" s="16"/>
      <c r="D2046" s="16"/>
      <c r="E2046" s="32"/>
      <c r="F2046" s="16"/>
      <c r="G2046" s="16"/>
      <c r="H2046" s="16"/>
      <c r="I2046" s="16"/>
      <c r="J2046" s="16"/>
      <c r="K2046" s="16"/>
      <c r="L2046" s="32"/>
      <c r="M2046" s="16"/>
      <c r="N2046" s="16"/>
      <c r="O2046" s="16"/>
      <c r="P2046" s="16"/>
      <c r="Y2046" s="20"/>
      <c r="Z2046" s="20"/>
      <c r="AA2046" s="20"/>
      <c r="AB2046" s="20"/>
      <c r="AC2046" s="20"/>
      <c r="AD2046" s="20"/>
    </row>
    <row r="2047" spans="3:30" s="1" customFormat="1">
      <c r="C2047" s="16"/>
      <c r="D2047" s="16"/>
      <c r="E2047" s="32"/>
      <c r="F2047" s="16"/>
      <c r="G2047" s="16"/>
      <c r="H2047" s="16"/>
      <c r="I2047" s="16"/>
      <c r="J2047" s="16"/>
      <c r="K2047" s="16"/>
      <c r="L2047" s="32"/>
      <c r="M2047" s="16"/>
      <c r="N2047" s="16"/>
      <c r="O2047" s="16"/>
      <c r="P2047" s="16"/>
      <c r="Y2047" s="20"/>
      <c r="Z2047" s="20"/>
      <c r="AA2047" s="20"/>
      <c r="AB2047" s="20"/>
      <c r="AC2047" s="20"/>
      <c r="AD2047" s="20"/>
    </row>
    <row r="2048" spans="3:30" s="1" customFormat="1">
      <c r="C2048" s="16"/>
      <c r="D2048" s="16"/>
      <c r="E2048" s="32"/>
      <c r="F2048" s="16"/>
      <c r="G2048" s="16"/>
      <c r="H2048" s="16"/>
      <c r="I2048" s="16"/>
      <c r="J2048" s="16"/>
      <c r="K2048" s="16"/>
      <c r="L2048" s="32"/>
      <c r="M2048" s="16"/>
      <c r="N2048" s="16"/>
      <c r="O2048" s="16"/>
      <c r="P2048" s="16"/>
      <c r="Y2048" s="20"/>
      <c r="Z2048" s="20"/>
      <c r="AA2048" s="20"/>
      <c r="AB2048" s="20"/>
      <c r="AC2048" s="20"/>
      <c r="AD2048" s="20"/>
    </row>
    <row r="2049" spans="3:30" s="1" customFormat="1">
      <c r="C2049" s="16"/>
      <c r="D2049" s="16"/>
      <c r="E2049" s="32"/>
      <c r="F2049" s="16"/>
      <c r="G2049" s="16"/>
      <c r="H2049" s="16"/>
      <c r="I2049" s="16"/>
      <c r="J2049" s="16"/>
      <c r="K2049" s="16"/>
      <c r="L2049" s="32"/>
      <c r="M2049" s="16"/>
      <c r="N2049" s="16"/>
      <c r="O2049" s="16"/>
      <c r="P2049" s="16"/>
      <c r="Y2049" s="20"/>
      <c r="Z2049" s="20"/>
      <c r="AA2049" s="20"/>
      <c r="AB2049" s="20"/>
      <c r="AC2049" s="20"/>
      <c r="AD2049" s="20"/>
    </row>
    <row r="2050" spans="3:30" s="1" customFormat="1">
      <c r="C2050" s="16"/>
      <c r="D2050" s="16"/>
      <c r="E2050" s="32"/>
      <c r="F2050" s="16"/>
      <c r="G2050" s="16"/>
      <c r="H2050" s="16"/>
      <c r="I2050" s="16"/>
      <c r="J2050" s="16"/>
      <c r="K2050" s="16"/>
      <c r="L2050" s="32"/>
      <c r="M2050" s="16"/>
      <c r="N2050" s="16"/>
      <c r="O2050" s="16"/>
      <c r="P2050" s="16"/>
      <c r="Y2050" s="20"/>
      <c r="Z2050" s="20"/>
      <c r="AA2050" s="20"/>
      <c r="AB2050" s="20"/>
      <c r="AC2050" s="20"/>
      <c r="AD2050" s="20"/>
    </row>
    <row r="2051" spans="3:30" s="1" customFormat="1">
      <c r="C2051" s="16"/>
      <c r="D2051" s="16"/>
      <c r="E2051" s="32"/>
      <c r="F2051" s="16"/>
      <c r="G2051" s="16"/>
      <c r="H2051" s="16"/>
      <c r="I2051" s="16"/>
      <c r="J2051" s="16"/>
      <c r="K2051" s="16"/>
      <c r="L2051" s="32"/>
      <c r="M2051" s="16"/>
      <c r="N2051" s="16"/>
      <c r="O2051" s="16"/>
      <c r="P2051" s="16"/>
      <c r="Y2051" s="20"/>
      <c r="Z2051" s="20"/>
      <c r="AA2051" s="20"/>
      <c r="AB2051" s="20"/>
      <c r="AC2051" s="20"/>
      <c r="AD2051" s="20"/>
    </row>
    <row r="2052" spans="3:30" s="1" customFormat="1">
      <c r="C2052" s="16"/>
      <c r="D2052" s="16"/>
      <c r="E2052" s="32"/>
      <c r="F2052" s="16"/>
      <c r="G2052" s="16"/>
      <c r="H2052" s="16"/>
      <c r="I2052" s="16"/>
      <c r="J2052" s="16"/>
      <c r="K2052" s="16"/>
      <c r="L2052" s="32"/>
      <c r="M2052" s="16"/>
      <c r="N2052" s="16"/>
      <c r="O2052" s="16"/>
      <c r="P2052" s="16"/>
      <c r="Y2052" s="20"/>
      <c r="Z2052" s="20"/>
      <c r="AA2052" s="20"/>
      <c r="AB2052" s="20"/>
      <c r="AC2052" s="20"/>
      <c r="AD2052" s="20"/>
    </row>
    <row r="2053" spans="3:30" s="1" customFormat="1">
      <c r="C2053" s="16"/>
      <c r="D2053" s="16"/>
      <c r="E2053" s="32"/>
      <c r="F2053" s="16"/>
      <c r="G2053" s="16"/>
      <c r="H2053" s="16"/>
      <c r="I2053" s="16"/>
      <c r="J2053" s="16"/>
      <c r="K2053" s="16"/>
      <c r="L2053" s="32"/>
      <c r="M2053" s="16"/>
      <c r="N2053" s="16"/>
      <c r="O2053" s="16"/>
      <c r="P2053" s="16"/>
      <c r="Y2053" s="20"/>
      <c r="Z2053" s="20"/>
      <c r="AA2053" s="20"/>
      <c r="AB2053" s="20"/>
      <c r="AC2053" s="20"/>
      <c r="AD2053" s="20"/>
    </row>
    <row r="2054" spans="3:30" s="1" customFormat="1">
      <c r="C2054" s="16"/>
      <c r="D2054" s="16"/>
      <c r="E2054" s="32"/>
      <c r="F2054" s="16"/>
      <c r="G2054" s="16"/>
      <c r="H2054" s="16"/>
      <c r="I2054" s="16"/>
      <c r="J2054" s="16"/>
      <c r="K2054" s="16"/>
      <c r="L2054" s="32"/>
      <c r="M2054" s="16"/>
      <c r="N2054" s="16"/>
      <c r="O2054" s="16"/>
      <c r="P2054" s="16"/>
      <c r="Y2054" s="20"/>
      <c r="Z2054" s="20"/>
      <c r="AA2054" s="20"/>
      <c r="AB2054" s="20"/>
      <c r="AC2054" s="20"/>
      <c r="AD2054" s="20"/>
    </row>
    <row r="2055" spans="3:30" s="1" customFormat="1">
      <c r="C2055" s="16"/>
      <c r="D2055" s="16"/>
      <c r="E2055" s="32"/>
      <c r="F2055" s="16"/>
      <c r="G2055" s="16"/>
      <c r="H2055" s="16"/>
      <c r="I2055" s="16"/>
      <c r="J2055" s="16"/>
      <c r="K2055" s="16"/>
      <c r="L2055" s="32"/>
      <c r="M2055" s="16"/>
      <c r="N2055" s="16"/>
      <c r="O2055" s="16"/>
      <c r="P2055" s="16"/>
      <c r="Y2055" s="20"/>
      <c r="Z2055" s="20"/>
      <c r="AA2055" s="20"/>
      <c r="AB2055" s="20"/>
      <c r="AC2055" s="20"/>
      <c r="AD2055" s="20"/>
    </row>
    <row r="2056" spans="3:30" s="1" customFormat="1">
      <c r="C2056" s="16"/>
      <c r="D2056" s="16"/>
      <c r="E2056" s="32"/>
      <c r="F2056" s="16"/>
      <c r="G2056" s="16"/>
      <c r="H2056" s="16"/>
      <c r="I2056" s="16"/>
      <c r="J2056" s="16"/>
      <c r="K2056" s="16"/>
      <c r="L2056" s="32"/>
      <c r="M2056" s="16"/>
      <c r="N2056" s="16"/>
      <c r="O2056" s="16"/>
      <c r="P2056" s="16"/>
      <c r="Y2056" s="20"/>
      <c r="Z2056" s="20"/>
      <c r="AA2056" s="20"/>
      <c r="AB2056" s="20"/>
      <c r="AC2056" s="20"/>
      <c r="AD2056" s="20"/>
    </row>
    <row r="2057" spans="3:30" s="1" customFormat="1">
      <c r="C2057" s="16"/>
      <c r="D2057" s="16"/>
      <c r="E2057" s="32"/>
      <c r="F2057" s="16"/>
      <c r="G2057" s="16"/>
      <c r="H2057" s="16"/>
      <c r="I2057" s="16"/>
      <c r="J2057" s="16"/>
      <c r="K2057" s="16"/>
      <c r="L2057" s="32"/>
      <c r="M2057" s="16"/>
      <c r="N2057" s="16"/>
      <c r="O2057" s="16"/>
      <c r="P2057" s="16"/>
      <c r="Y2057" s="20"/>
      <c r="Z2057" s="20"/>
      <c r="AA2057" s="20"/>
      <c r="AB2057" s="20"/>
      <c r="AC2057" s="20"/>
      <c r="AD2057" s="20"/>
    </row>
    <row r="2058" spans="3:30" s="1" customFormat="1">
      <c r="C2058" s="16"/>
      <c r="D2058" s="16"/>
      <c r="E2058" s="32"/>
      <c r="F2058" s="16"/>
      <c r="G2058" s="16"/>
      <c r="H2058" s="16"/>
      <c r="I2058" s="16"/>
      <c r="J2058" s="16"/>
      <c r="K2058" s="16"/>
      <c r="L2058" s="32"/>
      <c r="M2058" s="16"/>
      <c r="N2058" s="16"/>
      <c r="O2058" s="16"/>
      <c r="P2058" s="16"/>
      <c r="Y2058" s="20"/>
      <c r="Z2058" s="20"/>
      <c r="AA2058" s="20"/>
      <c r="AB2058" s="20"/>
      <c r="AC2058" s="20"/>
      <c r="AD2058" s="20"/>
    </row>
    <row r="2059" spans="3:30" s="1" customFormat="1">
      <c r="C2059" s="16"/>
      <c r="D2059" s="16"/>
      <c r="E2059" s="32"/>
      <c r="F2059" s="16"/>
      <c r="G2059" s="16"/>
      <c r="H2059" s="16"/>
      <c r="I2059" s="16"/>
      <c r="J2059" s="16"/>
      <c r="K2059" s="16"/>
      <c r="L2059" s="32"/>
      <c r="M2059" s="16"/>
      <c r="N2059" s="16"/>
      <c r="O2059" s="16"/>
      <c r="P2059" s="16"/>
      <c r="Y2059" s="20"/>
      <c r="Z2059" s="20"/>
      <c r="AA2059" s="20"/>
      <c r="AB2059" s="20"/>
      <c r="AC2059" s="20"/>
      <c r="AD2059" s="20"/>
    </row>
    <row r="2060" spans="3:30" s="1" customFormat="1">
      <c r="C2060" s="16"/>
      <c r="D2060" s="16"/>
      <c r="E2060" s="32"/>
      <c r="F2060" s="16"/>
      <c r="G2060" s="16"/>
      <c r="H2060" s="16"/>
      <c r="I2060" s="16"/>
      <c r="J2060" s="16"/>
      <c r="K2060" s="16"/>
      <c r="L2060" s="32"/>
      <c r="M2060" s="16"/>
      <c r="N2060" s="16"/>
      <c r="O2060" s="16"/>
      <c r="P2060" s="16"/>
      <c r="Y2060" s="20"/>
      <c r="Z2060" s="20"/>
      <c r="AA2060" s="20"/>
      <c r="AB2060" s="20"/>
      <c r="AC2060" s="20"/>
      <c r="AD2060" s="20"/>
    </row>
    <row r="2061" spans="3:30" s="1" customFormat="1">
      <c r="C2061" s="16"/>
      <c r="D2061" s="16"/>
      <c r="E2061" s="32"/>
      <c r="F2061" s="16"/>
      <c r="G2061" s="16"/>
      <c r="H2061" s="16"/>
      <c r="I2061" s="16"/>
      <c r="J2061" s="16"/>
      <c r="K2061" s="16"/>
      <c r="L2061" s="32"/>
      <c r="M2061" s="16"/>
      <c r="N2061" s="16"/>
      <c r="O2061" s="16"/>
      <c r="P2061" s="16"/>
      <c r="Y2061" s="20"/>
      <c r="Z2061" s="20"/>
      <c r="AA2061" s="20"/>
      <c r="AB2061" s="20"/>
      <c r="AC2061" s="20"/>
      <c r="AD2061" s="20"/>
    </row>
    <row r="2062" spans="3:30" s="1" customFormat="1">
      <c r="C2062" s="16"/>
      <c r="D2062" s="16"/>
      <c r="E2062" s="32"/>
      <c r="F2062" s="16"/>
      <c r="G2062" s="16"/>
      <c r="H2062" s="16"/>
      <c r="I2062" s="16"/>
      <c r="J2062" s="16"/>
      <c r="K2062" s="16"/>
      <c r="L2062" s="32"/>
      <c r="M2062" s="16"/>
      <c r="N2062" s="16"/>
      <c r="O2062" s="16"/>
      <c r="P2062" s="16"/>
      <c r="Y2062" s="20"/>
      <c r="Z2062" s="20"/>
      <c r="AA2062" s="20"/>
      <c r="AB2062" s="20"/>
      <c r="AC2062" s="20"/>
      <c r="AD2062" s="20"/>
    </row>
    <row r="2063" spans="3:30" s="1" customFormat="1">
      <c r="C2063" s="16"/>
      <c r="D2063" s="16"/>
      <c r="E2063" s="32"/>
      <c r="F2063" s="16"/>
      <c r="G2063" s="16"/>
      <c r="H2063" s="16"/>
      <c r="I2063" s="16"/>
      <c r="J2063" s="16"/>
      <c r="K2063" s="16"/>
      <c r="L2063" s="32"/>
      <c r="M2063" s="16"/>
      <c r="N2063" s="16"/>
      <c r="O2063" s="16"/>
      <c r="P2063" s="16"/>
      <c r="Y2063" s="20"/>
      <c r="Z2063" s="20"/>
      <c r="AA2063" s="20"/>
      <c r="AB2063" s="20"/>
      <c r="AC2063" s="20"/>
      <c r="AD2063" s="20"/>
    </row>
    <row r="2064" spans="3:30" s="1" customFormat="1">
      <c r="C2064" s="16"/>
      <c r="D2064" s="16"/>
      <c r="E2064" s="32"/>
      <c r="F2064" s="16"/>
      <c r="G2064" s="16"/>
      <c r="H2064" s="16"/>
      <c r="I2064" s="16"/>
      <c r="J2064" s="16"/>
      <c r="K2064" s="16"/>
      <c r="L2064" s="32"/>
      <c r="M2064" s="16"/>
      <c r="N2064" s="16"/>
      <c r="O2064" s="16"/>
      <c r="P2064" s="16"/>
      <c r="Y2064" s="20"/>
      <c r="Z2064" s="20"/>
      <c r="AA2064" s="20"/>
      <c r="AB2064" s="20"/>
      <c r="AC2064" s="20"/>
      <c r="AD2064" s="20"/>
    </row>
    <row r="2065" spans="3:30" s="1" customFormat="1">
      <c r="C2065" s="16"/>
      <c r="D2065" s="16"/>
      <c r="E2065" s="32"/>
      <c r="F2065" s="16"/>
      <c r="G2065" s="16"/>
      <c r="H2065" s="16"/>
      <c r="I2065" s="16"/>
      <c r="J2065" s="16"/>
      <c r="K2065" s="16"/>
      <c r="L2065" s="32"/>
      <c r="M2065" s="16"/>
      <c r="N2065" s="16"/>
      <c r="O2065" s="16"/>
      <c r="P2065" s="16"/>
      <c r="Y2065" s="20"/>
      <c r="Z2065" s="20"/>
      <c r="AA2065" s="20"/>
      <c r="AB2065" s="20"/>
      <c r="AC2065" s="20"/>
      <c r="AD2065" s="20"/>
    </row>
    <row r="2066" spans="3:30" s="1" customFormat="1">
      <c r="C2066" s="16"/>
      <c r="D2066" s="16"/>
      <c r="E2066" s="32"/>
      <c r="F2066" s="16"/>
      <c r="G2066" s="16"/>
      <c r="H2066" s="16"/>
      <c r="I2066" s="16"/>
      <c r="J2066" s="16"/>
      <c r="K2066" s="16"/>
      <c r="L2066" s="32"/>
      <c r="M2066" s="16"/>
      <c r="N2066" s="16"/>
      <c r="O2066" s="16"/>
      <c r="P2066" s="16"/>
      <c r="Y2066" s="20"/>
      <c r="Z2066" s="20"/>
      <c r="AA2066" s="20"/>
      <c r="AB2066" s="20"/>
      <c r="AC2066" s="20"/>
      <c r="AD2066" s="20"/>
    </row>
    <row r="2067" spans="3:30" s="1" customFormat="1">
      <c r="C2067" s="16"/>
      <c r="D2067" s="16"/>
      <c r="E2067" s="32"/>
      <c r="F2067" s="16"/>
      <c r="G2067" s="16"/>
      <c r="H2067" s="16"/>
      <c r="I2067" s="16"/>
      <c r="J2067" s="16"/>
      <c r="K2067" s="16"/>
      <c r="L2067" s="32"/>
      <c r="M2067" s="16"/>
      <c r="N2067" s="16"/>
      <c r="O2067" s="16"/>
      <c r="P2067" s="16"/>
      <c r="Y2067" s="20"/>
      <c r="Z2067" s="20"/>
      <c r="AA2067" s="20"/>
      <c r="AB2067" s="20"/>
      <c r="AC2067" s="20"/>
      <c r="AD2067" s="20"/>
    </row>
    <row r="2068" spans="3:30" s="1" customFormat="1">
      <c r="C2068" s="16"/>
      <c r="D2068" s="16"/>
      <c r="E2068" s="32"/>
      <c r="F2068" s="16"/>
      <c r="G2068" s="16"/>
      <c r="H2068" s="16"/>
      <c r="I2068" s="16"/>
      <c r="J2068" s="16"/>
      <c r="K2068" s="16"/>
      <c r="L2068" s="32"/>
      <c r="M2068" s="16"/>
      <c r="N2068" s="16"/>
      <c r="O2068" s="16"/>
      <c r="P2068" s="16"/>
      <c r="Y2068" s="20"/>
      <c r="Z2068" s="20"/>
      <c r="AA2068" s="20"/>
      <c r="AB2068" s="20"/>
      <c r="AC2068" s="20"/>
      <c r="AD2068" s="20"/>
    </row>
    <row r="2069" spans="3:30" s="1" customFormat="1">
      <c r="C2069" s="16"/>
      <c r="D2069" s="16"/>
      <c r="E2069" s="32"/>
      <c r="F2069" s="16"/>
      <c r="G2069" s="16"/>
      <c r="H2069" s="16"/>
      <c r="I2069" s="16"/>
      <c r="J2069" s="16"/>
      <c r="K2069" s="16"/>
      <c r="L2069" s="32"/>
      <c r="M2069" s="16"/>
      <c r="N2069" s="16"/>
      <c r="O2069" s="16"/>
      <c r="P2069" s="16"/>
      <c r="Y2069" s="20"/>
      <c r="Z2069" s="20"/>
      <c r="AA2069" s="20"/>
      <c r="AB2069" s="20"/>
      <c r="AC2069" s="20"/>
      <c r="AD2069" s="20"/>
    </row>
    <row r="2070" spans="3:30" s="1" customFormat="1">
      <c r="C2070" s="16"/>
      <c r="D2070" s="16"/>
      <c r="E2070" s="32"/>
      <c r="F2070" s="16"/>
      <c r="G2070" s="16"/>
      <c r="H2070" s="16"/>
      <c r="I2070" s="16"/>
      <c r="J2070" s="16"/>
      <c r="K2070" s="16"/>
      <c r="L2070" s="32"/>
      <c r="M2070" s="16"/>
      <c r="N2070" s="16"/>
      <c r="O2070" s="16"/>
      <c r="P2070" s="16"/>
      <c r="Y2070" s="20"/>
      <c r="Z2070" s="20"/>
      <c r="AA2070" s="20"/>
      <c r="AB2070" s="20"/>
      <c r="AC2070" s="20"/>
      <c r="AD2070" s="20"/>
    </row>
    <row r="2071" spans="3:30" s="1" customFormat="1">
      <c r="C2071" s="16"/>
      <c r="D2071" s="16"/>
      <c r="E2071" s="32"/>
      <c r="F2071" s="16"/>
      <c r="G2071" s="16"/>
      <c r="H2071" s="16"/>
      <c r="I2071" s="16"/>
      <c r="J2071" s="16"/>
      <c r="K2071" s="16"/>
      <c r="L2071" s="32"/>
      <c r="M2071" s="16"/>
      <c r="N2071" s="16"/>
      <c r="O2071" s="16"/>
      <c r="P2071" s="16"/>
      <c r="Y2071" s="20"/>
      <c r="Z2071" s="20"/>
      <c r="AA2071" s="20"/>
      <c r="AB2071" s="20"/>
      <c r="AC2071" s="20"/>
      <c r="AD2071" s="20"/>
    </row>
    <row r="2072" spans="3:30" s="1" customFormat="1">
      <c r="C2072" s="16"/>
      <c r="D2072" s="16"/>
      <c r="E2072" s="32"/>
      <c r="F2072" s="16"/>
      <c r="G2072" s="16"/>
      <c r="H2072" s="16"/>
      <c r="I2072" s="16"/>
      <c r="J2072" s="16"/>
      <c r="K2072" s="16"/>
      <c r="L2072" s="32"/>
      <c r="M2072" s="16"/>
      <c r="N2072" s="16"/>
      <c r="O2072" s="16"/>
      <c r="P2072" s="16"/>
      <c r="Y2072" s="20"/>
      <c r="Z2072" s="20"/>
      <c r="AA2072" s="20"/>
      <c r="AB2072" s="20"/>
      <c r="AC2072" s="20"/>
      <c r="AD2072" s="20"/>
    </row>
    <row r="2073" spans="3:30" s="1" customFormat="1">
      <c r="C2073" s="16"/>
      <c r="D2073" s="16"/>
      <c r="E2073" s="32"/>
      <c r="F2073" s="16"/>
      <c r="G2073" s="16"/>
      <c r="H2073" s="16"/>
      <c r="I2073" s="16"/>
      <c r="J2073" s="16"/>
      <c r="K2073" s="16"/>
      <c r="L2073" s="32"/>
      <c r="M2073" s="16"/>
      <c r="N2073" s="16"/>
      <c r="O2073" s="16"/>
      <c r="P2073" s="16"/>
      <c r="Y2073" s="20"/>
      <c r="Z2073" s="20"/>
      <c r="AA2073" s="20"/>
      <c r="AB2073" s="20"/>
      <c r="AC2073" s="20"/>
      <c r="AD2073" s="20"/>
    </row>
    <row r="2074" spans="3:30" s="1" customFormat="1">
      <c r="C2074" s="16"/>
      <c r="D2074" s="16"/>
      <c r="E2074" s="32"/>
      <c r="F2074" s="16"/>
      <c r="G2074" s="16"/>
      <c r="H2074" s="16"/>
      <c r="I2074" s="16"/>
      <c r="J2074" s="16"/>
      <c r="K2074" s="16"/>
      <c r="L2074" s="32"/>
      <c r="M2074" s="16"/>
      <c r="N2074" s="16"/>
      <c r="O2074" s="16"/>
      <c r="P2074" s="16"/>
      <c r="Y2074" s="20"/>
      <c r="Z2074" s="20"/>
      <c r="AA2074" s="20"/>
      <c r="AB2074" s="20"/>
      <c r="AC2074" s="20"/>
      <c r="AD2074" s="20"/>
    </row>
    <row r="2075" spans="3:30" s="1" customFormat="1">
      <c r="C2075" s="16"/>
      <c r="D2075" s="16"/>
      <c r="E2075" s="32"/>
      <c r="F2075" s="16"/>
      <c r="G2075" s="16"/>
      <c r="H2075" s="16"/>
      <c r="I2075" s="16"/>
      <c r="J2075" s="16"/>
      <c r="K2075" s="16"/>
      <c r="L2075" s="32"/>
      <c r="M2075" s="16"/>
      <c r="N2075" s="16"/>
      <c r="O2075" s="16"/>
      <c r="P2075" s="16"/>
      <c r="Y2075" s="20"/>
      <c r="Z2075" s="20"/>
      <c r="AA2075" s="20"/>
      <c r="AB2075" s="20"/>
      <c r="AC2075" s="20"/>
      <c r="AD2075" s="20"/>
    </row>
    <row r="2076" spans="3:30" s="1" customFormat="1">
      <c r="C2076" s="16"/>
      <c r="D2076" s="16"/>
      <c r="E2076" s="32"/>
      <c r="F2076" s="16"/>
      <c r="G2076" s="16"/>
      <c r="H2076" s="16"/>
      <c r="I2076" s="16"/>
      <c r="J2076" s="16"/>
      <c r="K2076" s="16"/>
      <c r="L2076" s="32"/>
      <c r="M2076" s="16"/>
      <c r="N2076" s="16"/>
      <c r="O2076" s="16"/>
      <c r="P2076" s="16"/>
      <c r="Y2076" s="20"/>
      <c r="Z2076" s="20"/>
      <c r="AA2076" s="20"/>
      <c r="AB2076" s="20"/>
      <c r="AC2076" s="20"/>
      <c r="AD2076" s="20"/>
    </row>
    <row r="2077" spans="3:30" s="1" customFormat="1">
      <c r="C2077" s="16"/>
      <c r="D2077" s="16"/>
      <c r="E2077" s="32"/>
      <c r="F2077" s="16"/>
      <c r="G2077" s="16"/>
      <c r="H2077" s="16"/>
      <c r="I2077" s="16"/>
      <c r="J2077" s="16"/>
      <c r="K2077" s="16"/>
      <c r="L2077" s="32"/>
      <c r="M2077" s="16"/>
      <c r="N2077" s="16"/>
      <c r="O2077" s="16"/>
      <c r="P2077" s="16"/>
      <c r="Y2077" s="20"/>
      <c r="Z2077" s="20"/>
      <c r="AA2077" s="20"/>
      <c r="AB2077" s="20"/>
      <c r="AC2077" s="20"/>
      <c r="AD2077" s="20"/>
    </row>
    <row r="2078" spans="3:30" s="1" customFormat="1">
      <c r="C2078" s="16"/>
      <c r="D2078" s="16"/>
      <c r="E2078" s="32"/>
      <c r="F2078" s="16"/>
      <c r="G2078" s="16"/>
      <c r="H2078" s="16"/>
      <c r="I2078" s="16"/>
      <c r="J2078" s="16"/>
      <c r="K2078" s="16"/>
      <c r="L2078" s="32"/>
      <c r="M2078" s="16"/>
      <c r="N2078" s="16"/>
      <c r="O2078" s="16"/>
      <c r="P2078" s="16"/>
      <c r="Y2078" s="20"/>
      <c r="Z2078" s="20"/>
      <c r="AA2078" s="20"/>
      <c r="AB2078" s="20"/>
      <c r="AC2078" s="20"/>
      <c r="AD2078" s="20"/>
    </row>
    <row r="2079" spans="3:30" s="1" customFormat="1">
      <c r="C2079" s="16"/>
      <c r="D2079" s="16"/>
      <c r="E2079" s="32"/>
      <c r="F2079" s="16"/>
      <c r="G2079" s="16"/>
      <c r="H2079" s="16"/>
      <c r="I2079" s="16"/>
      <c r="J2079" s="16"/>
      <c r="K2079" s="16"/>
      <c r="L2079" s="32"/>
      <c r="M2079" s="16"/>
      <c r="N2079" s="16"/>
      <c r="O2079" s="16"/>
      <c r="P2079" s="16"/>
      <c r="Y2079" s="20"/>
      <c r="Z2079" s="20"/>
      <c r="AA2079" s="20"/>
      <c r="AB2079" s="20"/>
      <c r="AC2079" s="20"/>
      <c r="AD2079" s="20"/>
    </row>
    <row r="2080" spans="3:30" s="1" customFormat="1">
      <c r="C2080" s="16"/>
      <c r="D2080" s="16"/>
      <c r="E2080" s="32"/>
      <c r="F2080" s="16"/>
      <c r="G2080" s="16"/>
      <c r="H2080" s="16"/>
      <c r="I2080" s="16"/>
      <c r="J2080" s="16"/>
      <c r="K2080" s="16"/>
      <c r="L2080" s="32"/>
      <c r="M2080" s="16"/>
      <c r="N2080" s="16"/>
      <c r="O2080" s="16"/>
      <c r="P2080" s="16"/>
      <c r="Y2080" s="20"/>
      <c r="Z2080" s="20"/>
      <c r="AA2080" s="20"/>
      <c r="AB2080" s="20"/>
      <c r="AC2080" s="20"/>
      <c r="AD2080" s="20"/>
    </row>
    <row r="2081" spans="3:30" s="1" customFormat="1">
      <c r="C2081" s="16"/>
      <c r="D2081" s="16"/>
      <c r="E2081" s="32"/>
      <c r="F2081" s="16"/>
      <c r="G2081" s="16"/>
      <c r="H2081" s="16"/>
      <c r="I2081" s="16"/>
      <c r="J2081" s="16"/>
      <c r="K2081" s="16"/>
      <c r="L2081" s="32"/>
      <c r="M2081" s="16"/>
      <c r="N2081" s="16"/>
      <c r="O2081" s="16"/>
      <c r="P2081" s="16"/>
      <c r="Y2081" s="20"/>
      <c r="Z2081" s="20"/>
      <c r="AA2081" s="20"/>
      <c r="AB2081" s="20"/>
      <c r="AC2081" s="20"/>
      <c r="AD2081" s="20"/>
    </row>
    <row r="2082" spans="3:30" s="1" customFormat="1">
      <c r="C2082" s="16"/>
      <c r="D2082" s="16"/>
      <c r="E2082" s="32"/>
      <c r="F2082" s="16"/>
      <c r="G2082" s="16"/>
      <c r="H2082" s="16"/>
      <c r="I2082" s="16"/>
      <c r="J2082" s="16"/>
      <c r="K2082" s="16"/>
      <c r="L2082" s="32"/>
      <c r="M2082" s="16"/>
      <c r="N2082" s="16"/>
      <c r="O2082" s="16"/>
      <c r="P2082" s="16"/>
      <c r="Y2082" s="20"/>
      <c r="Z2082" s="20"/>
      <c r="AA2082" s="20"/>
      <c r="AB2082" s="20"/>
      <c r="AC2082" s="20"/>
      <c r="AD2082" s="20"/>
    </row>
    <row r="2083" spans="3:30" s="1" customFormat="1">
      <c r="C2083" s="16"/>
      <c r="D2083" s="16"/>
      <c r="E2083" s="32"/>
      <c r="F2083" s="16"/>
      <c r="G2083" s="16"/>
      <c r="H2083" s="16"/>
      <c r="I2083" s="16"/>
      <c r="J2083" s="16"/>
      <c r="K2083" s="16"/>
      <c r="L2083" s="32"/>
      <c r="M2083" s="16"/>
      <c r="N2083" s="16"/>
      <c r="O2083" s="16"/>
      <c r="P2083" s="16"/>
      <c r="Y2083" s="20"/>
      <c r="Z2083" s="20"/>
      <c r="AA2083" s="20"/>
      <c r="AB2083" s="20"/>
      <c r="AC2083" s="20"/>
      <c r="AD2083" s="20"/>
    </row>
    <row r="2084" spans="3:30" s="1" customFormat="1">
      <c r="C2084" s="16"/>
      <c r="D2084" s="16"/>
      <c r="E2084" s="32"/>
      <c r="F2084" s="16"/>
      <c r="G2084" s="16"/>
      <c r="H2084" s="16"/>
      <c r="I2084" s="16"/>
      <c r="J2084" s="16"/>
      <c r="K2084" s="16"/>
      <c r="L2084" s="32"/>
      <c r="M2084" s="16"/>
      <c r="N2084" s="16"/>
      <c r="O2084" s="16"/>
      <c r="P2084" s="16"/>
      <c r="Y2084" s="20"/>
      <c r="Z2084" s="20"/>
      <c r="AA2084" s="20"/>
      <c r="AB2084" s="20"/>
      <c r="AC2084" s="20"/>
      <c r="AD2084" s="20"/>
    </row>
    <row r="2085" spans="3:30" s="1" customFormat="1">
      <c r="C2085" s="16"/>
      <c r="D2085" s="16"/>
      <c r="E2085" s="32"/>
      <c r="F2085" s="16"/>
      <c r="G2085" s="16"/>
      <c r="H2085" s="16"/>
      <c r="I2085" s="16"/>
      <c r="J2085" s="16"/>
      <c r="K2085" s="16"/>
      <c r="L2085" s="32"/>
      <c r="M2085" s="16"/>
      <c r="N2085" s="16"/>
      <c r="O2085" s="16"/>
      <c r="P2085" s="16"/>
      <c r="Y2085" s="20"/>
      <c r="Z2085" s="20"/>
      <c r="AA2085" s="20"/>
      <c r="AB2085" s="20"/>
      <c r="AC2085" s="20"/>
      <c r="AD2085" s="20"/>
    </row>
    <row r="2086" spans="3:30" s="1" customFormat="1">
      <c r="C2086" s="16"/>
      <c r="D2086" s="16"/>
      <c r="E2086" s="32"/>
      <c r="F2086" s="16"/>
      <c r="G2086" s="16"/>
      <c r="H2086" s="16"/>
      <c r="I2086" s="16"/>
      <c r="J2086" s="16"/>
      <c r="K2086" s="16"/>
      <c r="L2086" s="32"/>
      <c r="M2086" s="16"/>
      <c r="N2086" s="16"/>
      <c r="O2086" s="16"/>
      <c r="P2086" s="16"/>
      <c r="Y2086" s="20"/>
      <c r="Z2086" s="20"/>
      <c r="AA2086" s="20"/>
      <c r="AB2086" s="20"/>
      <c r="AC2086" s="20"/>
      <c r="AD2086" s="20"/>
    </row>
    <row r="2087" spans="3:30" s="1" customFormat="1">
      <c r="C2087" s="16"/>
      <c r="D2087" s="16"/>
      <c r="E2087" s="32"/>
      <c r="F2087" s="16"/>
      <c r="G2087" s="16"/>
      <c r="H2087" s="16"/>
      <c r="I2087" s="16"/>
      <c r="J2087" s="16"/>
      <c r="K2087" s="16"/>
      <c r="L2087" s="32"/>
      <c r="M2087" s="16"/>
      <c r="N2087" s="16"/>
      <c r="O2087" s="16"/>
      <c r="P2087" s="16"/>
      <c r="Y2087" s="20"/>
      <c r="Z2087" s="20"/>
      <c r="AA2087" s="20"/>
      <c r="AB2087" s="20"/>
      <c r="AC2087" s="20"/>
      <c r="AD2087" s="20"/>
    </row>
    <row r="2088" spans="3:30" s="1" customFormat="1">
      <c r="C2088" s="16"/>
      <c r="D2088" s="16"/>
      <c r="E2088" s="32"/>
      <c r="F2088" s="16"/>
      <c r="G2088" s="16"/>
      <c r="H2088" s="16"/>
      <c r="I2088" s="16"/>
      <c r="J2088" s="16"/>
      <c r="K2088" s="16"/>
      <c r="L2088" s="32"/>
      <c r="M2088" s="16"/>
      <c r="N2088" s="16"/>
      <c r="O2088" s="16"/>
      <c r="P2088" s="16"/>
      <c r="Y2088" s="20"/>
      <c r="Z2088" s="20"/>
      <c r="AA2088" s="20"/>
      <c r="AB2088" s="20"/>
      <c r="AC2088" s="20"/>
      <c r="AD2088" s="20"/>
    </row>
    <row r="2089" spans="3:30" s="1" customFormat="1">
      <c r="C2089" s="16"/>
      <c r="D2089" s="16"/>
      <c r="E2089" s="32"/>
      <c r="F2089" s="16"/>
      <c r="G2089" s="16"/>
      <c r="H2089" s="16"/>
      <c r="I2089" s="16"/>
      <c r="J2089" s="16"/>
      <c r="K2089" s="16"/>
      <c r="L2089" s="32"/>
      <c r="M2089" s="16"/>
      <c r="N2089" s="16"/>
      <c r="O2089" s="16"/>
      <c r="P2089" s="16"/>
      <c r="Y2089" s="20"/>
      <c r="Z2089" s="20"/>
      <c r="AA2089" s="20"/>
      <c r="AB2089" s="20"/>
      <c r="AC2089" s="20"/>
      <c r="AD2089" s="20"/>
    </row>
    <row r="2090" spans="3:30" s="1" customFormat="1">
      <c r="C2090" s="16"/>
      <c r="D2090" s="16"/>
      <c r="E2090" s="32"/>
      <c r="F2090" s="16"/>
      <c r="G2090" s="16"/>
      <c r="H2090" s="16"/>
      <c r="I2090" s="16"/>
      <c r="J2090" s="16"/>
      <c r="K2090" s="16"/>
      <c r="L2090" s="32"/>
      <c r="M2090" s="16"/>
      <c r="N2090" s="16"/>
      <c r="O2090" s="16"/>
      <c r="P2090" s="16"/>
      <c r="Y2090" s="20"/>
      <c r="Z2090" s="20"/>
      <c r="AA2090" s="20"/>
      <c r="AB2090" s="20"/>
      <c r="AC2090" s="20"/>
      <c r="AD2090" s="20"/>
    </row>
    <row r="2091" spans="3:30" s="1" customFormat="1">
      <c r="C2091" s="16"/>
      <c r="D2091" s="16"/>
      <c r="E2091" s="32"/>
      <c r="F2091" s="16"/>
      <c r="G2091" s="16"/>
      <c r="H2091" s="16"/>
      <c r="I2091" s="16"/>
      <c r="J2091" s="16"/>
      <c r="K2091" s="16"/>
      <c r="L2091" s="32"/>
      <c r="M2091" s="16"/>
      <c r="N2091" s="16"/>
      <c r="O2091" s="16"/>
      <c r="P2091" s="16"/>
      <c r="Y2091" s="20"/>
      <c r="Z2091" s="20"/>
      <c r="AA2091" s="20"/>
      <c r="AB2091" s="20"/>
      <c r="AC2091" s="20"/>
      <c r="AD2091" s="20"/>
    </row>
    <row r="2092" spans="3:30" s="1" customFormat="1">
      <c r="C2092" s="16"/>
      <c r="D2092" s="16"/>
      <c r="E2092" s="32"/>
      <c r="F2092" s="16"/>
      <c r="G2092" s="16"/>
      <c r="H2092" s="16"/>
      <c r="I2092" s="16"/>
      <c r="J2092" s="16"/>
      <c r="K2092" s="16"/>
      <c r="L2092" s="32"/>
      <c r="M2092" s="16"/>
      <c r="N2092" s="16"/>
      <c r="O2092" s="16"/>
      <c r="P2092" s="16"/>
      <c r="Y2092" s="20"/>
      <c r="Z2092" s="20"/>
      <c r="AA2092" s="20"/>
      <c r="AB2092" s="20"/>
      <c r="AC2092" s="20"/>
      <c r="AD2092" s="20"/>
    </row>
    <row r="2093" spans="3:30" s="1" customFormat="1">
      <c r="C2093" s="16"/>
      <c r="D2093" s="16"/>
      <c r="E2093" s="32"/>
      <c r="F2093" s="16"/>
      <c r="G2093" s="16"/>
      <c r="H2093" s="16"/>
      <c r="I2093" s="16"/>
      <c r="J2093" s="16"/>
      <c r="K2093" s="16"/>
      <c r="L2093" s="32"/>
      <c r="M2093" s="16"/>
      <c r="N2093" s="16"/>
      <c r="O2093" s="16"/>
      <c r="P2093" s="16"/>
      <c r="Y2093" s="20"/>
      <c r="Z2093" s="20"/>
      <c r="AA2093" s="20"/>
      <c r="AB2093" s="20"/>
      <c r="AC2093" s="20"/>
      <c r="AD2093" s="20"/>
    </row>
    <row r="2094" spans="3:30" s="1" customFormat="1">
      <c r="C2094" s="16"/>
      <c r="D2094" s="16"/>
      <c r="E2094" s="32"/>
      <c r="F2094" s="16"/>
      <c r="G2094" s="16"/>
      <c r="H2094" s="16"/>
      <c r="I2094" s="16"/>
      <c r="J2094" s="16"/>
      <c r="K2094" s="16"/>
      <c r="L2094" s="32"/>
      <c r="M2094" s="16"/>
      <c r="N2094" s="16"/>
      <c r="O2094" s="16"/>
      <c r="P2094" s="16"/>
      <c r="Y2094" s="20"/>
      <c r="Z2094" s="20"/>
      <c r="AA2094" s="20"/>
      <c r="AB2094" s="20"/>
      <c r="AC2094" s="20"/>
      <c r="AD2094" s="20"/>
    </row>
    <row r="2095" spans="3:30" s="1" customFormat="1">
      <c r="C2095" s="16"/>
      <c r="D2095" s="16"/>
      <c r="E2095" s="32"/>
      <c r="F2095" s="16"/>
      <c r="G2095" s="16"/>
      <c r="H2095" s="16"/>
      <c r="I2095" s="16"/>
      <c r="J2095" s="16"/>
      <c r="K2095" s="16"/>
      <c r="L2095" s="32"/>
      <c r="M2095" s="16"/>
      <c r="N2095" s="16"/>
      <c r="O2095" s="16"/>
      <c r="P2095" s="16"/>
      <c r="Y2095" s="20"/>
      <c r="Z2095" s="20"/>
      <c r="AA2095" s="20"/>
      <c r="AB2095" s="20"/>
      <c r="AC2095" s="20"/>
      <c r="AD2095" s="20"/>
    </row>
    <row r="2096" spans="3:30" s="1" customFormat="1">
      <c r="C2096" s="16"/>
      <c r="D2096" s="16"/>
      <c r="E2096" s="32"/>
      <c r="F2096" s="16"/>
      <c r="G2096" s="16"/>
      <c r="H2096" s="16"/>
      <c r="I2096" s="16"/>
      <c r="J2096" s="16"/>
      <c r="K2096" s="16"/>
      <c r="L2096" s="32"/>
      <c r="M2096" s="16"/>
      <c r="N2096" s="16"/>
      <c r="O2096" s="16"/>
      <c r="P2096" s="16"/>
      <c r="Y2096" s="20"/>
      <c r="Z2096" s="20"/>
      <c r="AA2096" s="20"/>
      <c r="AB2096" s="20"/>
      <c r="AC2096" s="20"/>
      <c r="AD2096" s="20"/>
    </row>
    <row r="2097" spans="3:30" s="1" customFormat="1">
      <c r="C2097" s="16"/>
      <c r="D2097" s="16"/>
      <c r="E2097" s="32"/>
      <c r="F2097" s="16"/>
      <c r="G2097" s="16"/>
      <c r="H2097" s="16"/>
      <c r="I2097" s="16"/>
      <c r="J2097" s="16"/>
      <c r="K2097" s="16"/>
      <c r="L2097" s="32"/>
      <c r="M2097" s="16"/>
      <c r="N2097" s="16"/>
      <c r="O2097" s="16"/>
      <c r="P2097" s="16"/>
      <c r="Y2097" s="20"/>
      <c r="Z2097" s="20"/>
      <c r="AA2097" s="20"/>
      <c r="AB2097" s="20"/>
      <c r="AC2097" s="20"/>
      <c r="AD2097" s="20"/>
    </row>
    <row r="2098" spans="3:30" s="1" customFormat="1">
      <c r="C2098" s="16"/>
      <c r="D2098" s="16"/>
      <c r="E2098" s="32"/>
      <c r="F2098" s="16"/>
      <c r="G2098" s="16"/>
      <c r="H2098" s="16"/>
      <c r="I2098" s="16"/>
      <c r="J2098" s="16"/>
      <c r="K2098" s="16"/>
      <c r="L2098" s="32"/>
      <c r="M2098" s="16"/>
      <c r="N2098" s="16"/>
      <c r="O2098" s="16"/>
      <c r="P2098" s="16"/>
      <c r="Y2098" s="20"/>
      <c r="Z2098" s="20"/>
      <c r="AA2098" s="20"/>
      <c r="AB2098" s="20"/>
      <c r="AC2098" s="20"/>
      <c r="AD2098" s="20"/>
    </row>
    <row r="2099" spans="3:30" s="1" customFormat="1">
      <c r="C2099" s="16"/>
      <c r="D2099" s="16"/>
      <c r="E2099" s="32"/>
      <c r="F2099" s="16"/>
      <c r="G2099" s="16"/>
      <c r="H2099" s="16"/>
      <c r="I2099" s="16"/>
      <c r="J2099" s="16"/>
      <c r="K2099" s="16"/>
      <c r="L2099" s="32"/>
      <c r="M2099" s="16"/>
      <c r="N2099" s="16"/>
      <c r="O2099" s="16"/>
      <c r="P2099" s="16"/>
      <c r="Y2099" s="20"/>
      <c r="Z2099" s="20"/>
      <c r="AA2099" s="20"/>
      <c r="AB2099" s="20"/>
      <c r="AC2099" s="20"/>
      <c r="AD2099" s="20"/>
    </row>
    <row r="2100" spans="3:30" s="1" customFormat="1">
      <c r="C2100" s="16"/>
      <c r="D2100" s="16"/>
      <c r="E2100" s="32"/>
      <c r="F2100" s="16"/>
      <c r="G2100" s="16"/>
      <c r="H2100" s="16"/>
      <c r="I2100" s="16"/>
      <c r="J2100" s="16"/>
      <c r="K2100" s="16"/>
      <c r="L2100" s="32"/>
      <c r="M2100" s="16"/>
      <c r="N2100" s="16"/>
      <c r="O2100" s="16"/>
      <c r="P2100" s="16"/>
      <c r="Y2100" s="20"/>
      <c r="Z2100" s="20"/>
      <c r="AA2100" s="20"/>
      <c r="AB2100" s="20"/>
      <c r="AC2100" s="20"/>
      <c r="AD2100" s="20"/>
    </row>
    <row r="2101" spans="3:30" s="1" customFormat="1">
      <c r="C2101" s="16"/>
      <c r="D2101" s="16"/>
      <c r="E2101" s="32"/>
      <c r="F2101" s="16"/>
      <c r="G2101" s="16"/>
      <c r="H2101" s="16"/>
      <c r="I2101" s="16"/>
      <c r="J2101" s="16"/>
      <c r="K2101" s="16"/>
      <c r="L2101" s="32"/>
      <c r="M2101" s="16"/>
      <c r="N2101" s="16"/>
      <c r="O2101" s="16"/>
      <c r="P2101" s="16"/>
      <c r="Y2101" s="20"/>
      <c r="Z2101" s="20"/>
      <c r="AA2101" s="20"/>
      <c r="AB2101" s="20"/>
      <c r="AC2101" s="20"/>
      <c r="AD2101" s="20"/>
    </row>
    <row r="2102" spans="3:30" s="1" customFormat="1">
      <c r="C2102" s="16"/>
      <c r="D2102" s="16"/>
      <c r="E2102" s="32"/>
      <c r="F2102" s="16"/>
      <c r="G2102" s="16"/>
      <c r="H2102" s="16"/>
      <c r="I2102" s="16"/>
      <c r="J2102" s="16"/>
      <c r="K2102" s="16"/>
      <c r="L2102" s="32"/>
      <c r="M2102" s="16"/>
      <c r="N2102" s="16"/>
      <c r="O2102" s="16"/>
      <c r="P2102" s="16"/>
      <c r="Y2102" s="20"/>
      <c r="Z2102" s="20"/>
      <c r="AA2102" s="20"/>
      <c r="AB2102" s="20"/>
      <c r="AC2102" s="20"/>
      <c r="AD2102" s="20"/>
    </row>
    <row r="2103" spans="3:30" s="1" customFormat="1">
      <c r="C2103" s="16"/>
      <c r="D2103" s="16"/>
      <c r="E2103" s="32"/>
      <c r="F2103" s="16"/>
      <c r="G2103" s="16"/>
      <c r="H2103" s="16"/>
      <c r="I2103" s="16"/>
      <c r="J2103" s="16"/>
      <c r="K2103" s="16"/>
      <c r="L2103" s="32"/>
      <c r="M2103" s="16"/>
      <c r="N2103" s="16"/>
      <c r="O2103" s="16"/>
      <c r="P2103" s="16"/>
      <c r="Y2103" s="20"/>
      <c r="Z2103" s="20"/>
      <c r="AA2103" s="20"/>
      <c r="AB2103" s="20"/>
      <c r="AC2103" s="20"/>
      <c r="AD2103" s="20"/>
    </row>
    <row r="2104" spans="3:30" s="1" customFormat="1">
      <c r="C2104" s="16"/>
      <c r="D2104" s="16"/>
      <c r="E2104" s="32"/>
      <c r="F2104" s="16"/>
      <c r="G2104" s="16"/>
      <c r="H2104" s="16"/>
      <c r="I2104" s="16"/>
      <c r="J2104" s="16"/>
      <c r="K2104" s="16"/>
      <c r="L2104" s="32"/>
      <c r="M2104" s="16"/>
      <c r="N2104" s="16"/>
      <c r="O2104" s="16"/>
      <c r="P2104" s="16"/>
      <c r="Y2104" s="20"/>
      <c r="Z2104" s="20"/>
      <c r="AA2104" s="20"/>
      <c r="AB2104" s="20"/>
      <c r="AC2104" s="20"/>
      <c r="AD2104" s="20"/>
    </row>
    <row r="2105" spans="3:30" s="1" customFormat="1">
      <c r="C2105" s="16"/>
      <c r="D2105" s="16"/>
      <c r="E2105" s="32"/>
      <c r="F2105" s="16"/>
      <c r="G2105" s="16"/>
      <c r="H2105" s="16"/>
      <c r="I2105" s="16"/>
      <c r="J2105" s="16"/>
      <c r="K2105" s="16"/>
      <c r="L2105" s="32"/>
      <c r="M2105" s="16"/>
      <c r="N2105" s="16"/>
      <c r="O2105" s="16"/>
      <c r="P2105" s="16"/>
      <c r="Y2105" s="20"/>
      <c r="Z2105" s="20"/>
      <c r="AA2105" s="20"/>
      <c r="AB2105" s="20"/>
      <c r="AC2105" s="20"/>
      <c r="AD2105" s="20"/>
    </row>
    <row r="2106" spans="3:30" s="1" customFormat="1">
      <c r="C2106" s="16"/>
      <c r="D2106" s="16"/>
      <c r="E2106" s="32"/>
      <c r="F2106" s="16"/>
      <c r="G2106" s="16"/>
      <c r="H2106" s="16"/>
      <c r="I2106" s="16"/>
      <c r="J2106" s="16"/>
      <c r="K2106" s="16"/>
      <c r="L2106" s="32"/>
      <c r="M2106" s="16"/>
      <c r="N2106" s="16"/>
      <c r="O2106" s="16"/>
      <c r="P2106" s="16"/>
      <c r="Y2106" s="20"/>
      <c r="Z2106" s="20"/>
      <c r="AA2106" s="20"/>
      <c r="AB2106" s="20"/>
      <c r="AC2106" s="20"/>
      <c r="AD2106" s="20"/>
    </row>
    <row r="2107" spans="3:30" s="1" customFormat="1">
      <c r="C2107" s="16"/>
      <c r="D2107" s="16"/>
      <c r="E2107" s="32"/>
      <c r="F2107" s="16"/>
      <c r="G2107" s="16"/>
      <c r="H2107" s="16"/>
      <c r="I2107" s="16"/>
      <c r="J2107" s="16"/>
      <c r="K2107" s="16"/>
      <c r="L2107" s="32"/>
      <c r="M2107" s="16"/>
      <c r="N2107" s="16"/>
      <c r="O2107" s="16"/>
      <c r="P2107" s="16"/>
      <c r="Y2107" s="20"/>
      <c r="Z2107" s="20"/>
      <c r="AA2107" s="20"/>
      <c r="AB2107" s="20"/>
      <c r="AC2107" s="20"/>
      <c r="AD2107" s="20"/>
    </row>
    <row r="2108" spans="3:30" s="1" customFormat="1">
      <c r="C2108" s="16"/>
      <c r="D2108" s="16"/>
      <c r="E2108" s="32"/>
      <c r="F2108" s="16"/>
      <c r="G2108" s="16"/>
      <c r="H2108" s="16"/>
      <c r="I2108" s="16"/>
      <c r="J2108" s="16"/>
      <c r="K2108" s="16"/>
      <c r="L2108" s="32"/>
      <c r="M2108" s="16"/>
      <c r="N2108" s="16"/>
      <c r="O2108" s="16"/>
      <c r="P2108" s="16"/>
      <c r="Y2108" s="20"/>
      <c r="Z2108" s="20"/>
      <c r="AA2108" s="20"/>
      <c r="AB2108" s="20"/>
      <c r="AC2108" s="20"/>
      <c r="AD2108" s="20"/>
    </row>
    <row r="2109" spans="3:30" s="1" customFormat="1">
      <c r="C2109" s="16"/>
      <c r="D2109" s="16"/>
      <c r="E2109" s="32"/>
      <c r="F2109" s="16"/>
      <c r="G2109" s="16"/>
      <c r="H2109" s="16"/>
      <c r="I2109" s="16"/>
      <c r="J2109" s="16"/>
      <c r="K2109" s="16"/>
      <c r="L2109" s="32"/>
      <c r="M2109" s="16"/>
      <c r="N2109" s="16"/>
      <c r="O2109" s="16"/>
      <c r="P2109" s="16"/>
      <c r="Y2109" s="20"/>
      <c r="Z2109" s="20"/>
      <c r="AA2109" s="20"/>
      <c r="AB2109" s="20"/>
      <c r="AC2109" s="20"/>
      <c r="AD2109" s="20"/>
    </row>
    <row r="2110" spans="3:30" s="1" customFormat="1">
      <c r="C2110" s="16"/>
      <c r="D2110" s="16"/>
      <c r="E2110" s="32"/>
      <c r="F2110" s="16"/>
      <c r="G2110" s="16"/>
      <c r="H2110" s="16"/>
      <c r="I2110" s="16"/>
      <c r="J2110" s="16"/>
      <c r="K2110" s="16"/>
      <c r="L2110" s="32"/>
      <c r="M2110" s="16"/>
      <c r="N2110" s="16"/>
      <c r="O2110" s="16"/>
      <c r="P2110" s="16"/>
      <c r="Y2110" s="20"/>
      <c r="Z2110" s="20"/>
      <c r="AA2110" s="20"/>
      <c r="AB2110" s="20"/>
      <c r="AC2110" s="20"/>
      <c r="AD2110" s="20"/>
    </row>
    <row r="2111" spans="3:30" s="1" customFormat="1">
      <c r="C2111" s="16"/>
      <c r="D2111" s="16"/>
      <c r="E2111" s="32"/>
      <c r="F2111" s="16"/>
      <c r="G2111" s="16"/>
      <c r="H2111" s="16"/>
      <c r="I2111" s="16"/>
      <c r="J2111" s="16"/>
      <c r="K2111" s="16"/>
      <c r="L2111" s="32"/>
      <c r="M2111" s="16"/>
      <c r="N2111" s="16"/>
      <c r="O2111" s="16"/>
      <c r="P2111" s="16"/>
      <c r="Y2111" s="20"/>
      <c r="Z2111" s="20"/>
      <c r="AA2111" s="20"/>
      <c r="AB2111" s="20"/>
      <c r="AC2111" s="20"/>
      <c r="AD2111" s="20"/>
    </row>
    <row r="2112" spans="3:30" s="1" customFormat="1">
      <c r="C2112" s="16"/>
      <c r="D2112" s="16"/>
      <c r="E2112" s="32"/>
      <c r="F2112" s="16"/>
      <c r="G2112" s="16"/>
      <c r="H2112" s="16"/>
      <c r="I2112" s="16"/>
      <c r="J2112" s="16"/>
      <c r="K2112" s="16"/>
      <c r="L2112" s="32"/>
      <c r="M2112" s="16"/>
      <c r="N2112" s="16"/>
      <c r="O2112" s="16"/>
      <c r="P2112" s="16"/>
      <c r="Y2112" s="20"/>
      <c r="Z2112" s="20"/>
      <c r="AA2112" s="20"/>
      <c r="AB2112" s="20"/>
      <c r="AC2112" s="20"/>
      <c r="AD2112" s="20"/>
    </row>
    <row r="2113" spans="3:30" s="1" customFormat="1">
      <c r="C2113" s="16"/>
      <c r="D2113" s="16"/>
      <c r="E2113" s="32"/>
      <c r="F2113" s="16"/>
      <c r="G2113" s="16"/>
      <c r="H2113" s="16"/>
      <c r="I2113" s="16"/>
      <c r="J2113" s="16"/>
      <c r="K2113" s="16"/>
      <c r="L2113" s="32"/>
      <c r="M2113" s="16"/>
      <c r="N2113" s="16"/>
      <c r="O2113" s="16"/>
      <c r="P2113" s="16"/>
      <c r="Y2113" s="20"/>
      <c r="Z2113" s="20"/>
      <c r="AA2113" s="20"/>
      <c r="AB2113" s="20"/>
      <c r="AC2113" s="20"/>
      <c r="AD2113" s="20"/>
    </row>
    <row r="2114" spans="3:30" s="1" customFormat="1">
      <c r="C2114" s="16"/>
      <c r="D2114" s="16"/>
      <c r="E2114" s="32"/>
      <c r="F2114" s="16"/>
      <c r="G2114" s="16"/>
      <c r="H2114" s="16"/>
      <c r="I2114" s="16"/>
      <c r="J2114" s="16"/>
      <c r="K2114" s="16"/>
      <c r="L2114" s="32"/>
      <c r="M2114" s="16"/>
      <c r="N2114" s="16"/>
      <c r="O2114" s="16"/>
      <c r="P2114" s="16"/>
      <c r="Y2114" s="20"/>
      <c r="Z2114" s="20"/>
      <c r="AA2114" s="20"/>
      <c r="AB2114" s="20"/>
      <c r="AC2114" s="20"/>
      <c r="AD2114" s="20"/>
    </row>
    <row r="2115" spans="3:30" s="1" customFormat="1">
      <c r="C2115" s="16"/>
      <c r="D2115" s="16"/>
      <c r="E2115" s="32"/>
      <c r="F2115" s="16"/>
      <c r="G2115" s="16"/>
      <c r="H2115" s="16"/>
      <c r="I2115" s="16"/>
      <c r="J2115" s="16"/>
      <c r="K2115" s="16"/>
      <c r="L2115" s="32"/>
      <c r="M2115" s="16"/>
      <c r="N2115" s="16"/>
      <c r="O2115" s="16"/>
      <c r="P2115" s="16"/>
      <c r="Y2115" s="20"/>
      <c r="Z2115" s="20"/>
      <c r="AA2115" s="20"/>
      <c r="AB2115" s="20"/>
      <c r="AC2115" s="20"/>
      <c r="AD2115" s="20"/>
    </row>
    <row r="2116" spans="3:30" s="1" customFormat="1">
      <c r="C2116" s="16"/>
      <c r="D2116" s="16"/>
      <c r="E2116" s="32"/>
      <c r="F2116" s="16"/>
      <c r="G2116" s="16"/>
      <c r="H2116" s="16"/>
      <c r="I2116" s="16"/>
      <c r="J2116" s="16"/>
      <c r="K2116" s="16"/>
      <c r="L2116" s="32"/>
      <c r="M2116" s="16"/>
      <c r="N2116" s="16"/>
      <c r="O2116" s="16"/>
      <c r="P2116" s="16"/>
      <c r="Y2116" s="20"/>
      <c r="Z2116" s="20"/>
      <c r="AA2116" s="20"/>
      <c r="AB2116" s="20"/>
      <c r="AC2116" s="20"/>
      <c r="AD2116" s="20"/>
    </row>
    <row r="2117" spans="3:30" s="1" customFormat="1">
      <c r="C2117" s="16"/>
      <c r="D2117" s="16"/>
      <c r="E2117" s="32"/>
      <c r="F2117" s="16"/>
      <c r="G2117" s="16"/>
      <c r="H2117" s="16"/>
      <c r="I2117" s="16"/>
      <c r="J2117" s="16"/>
      <c r="K2117" s="16"/>
      <c r="L2117" s="32"/>
      <c r="M2117" s="16"/>
      <c r="N2117" s="16"/>
      <c r="O2117" s="16"/>
      <c r="P2117" s="16"/>
      <c r="Y2117" s="20"/>
      <c r="Z2117" s="20"/>
      <c r="AA2117" s="20"/>
      <c r="AB2117" s="20"/>
      <c r="AC2117" s="20"/>
      <c r="AD2117" s="20"/>
    </row>
    <row r="2118" spans="3:30" s="1" customFormat="1">
      <c r="C2118" s="16"/>
      <c r="D2118" s="16"/>
      <c r="E2118" s="32"/>
      <c r="F2118" s="16"/>
      <c r="G2118" s="16"/>
      <c r="H2118" s="16"/>
      <c r="I2118" s="16"/>
      <c r="J2118" s="16"/>
      <c r="K2118" s="16"/>
      <c r="L2118" s="32"/>
      <c r="M2118" s="16"/>
      <c r="N2118" s="16"/>
      <c r="O2118" s="16"/>
      <c r="P2118" s="16"/>
      <c r="Y2118" s="20"/>
      <c r="Z2118" s="20"/>
      <c r="AA2118" s="20"/>
      <c r="AB2118" s="20"/>
      <c r="AC2118" s="20"/>
      <c r="AD2118" s="20"/>
    </row>
    <row r="2119" spans="3:30" s="1" customFormat="1">
      <c r="C2119" s="16"/>
      <c r="D2119" s="16"/>
      <c r="E2119" s="32"/>
      <c r="F2119" s="16"/>
      <c r="G2119" s="16"/>
      <c r="H2119" s="16"/>
      <c r="I2119" s="16"/>
      <c r="J2119" s="16"/>
      <c r="K2119" s="16"/>
      <c r="L2119" s="32"/>
      <c r="M2119" s="16"/>
      <c r="N2119" s="16"/>
      <c r="O2119" s="16"/>
      <c r="P2119" s="16"/>
      <c r="Y2119" s="20"/>
      <c r="Z2119" s="20"/>
      <c r="AA2119" s="20"/>
      <c r="AB2119" s="20"/>
      <c r="AC2119" s="20"/>
      <c r="AD2119" s="20"/>
    </row>
    <row r="2120" spans="3:30" s="1" customFormat="1">
      <c r="C2120" s="16"/>
      <c r="D2120" s="16"/>
      <c r="E2120" s="32"/>
      <c r="F2120" s="16"/>
      <c r="G2120" s="16"/>
      <c r="H2120" s="16"/>
      <c r="I2120" s="16"/>
      <c r="J2120" s="16"/>
      <c r="K2120" s="16"/>
      <c r="L2120" s="32"/>
      <c r="M2120" s="16"/>
      <c r="N2120" s="16"/>
      <c r="O2120" s="16"/>
      <c r="P2120" s="16"/>
      <c r="Y2120" s="20"/>
      <c r="Z2120" s="20"/>
      <c r="AA2120" s="20"/>
      <c r="AB2120" s="20"/>
      <c r="AC2120" s="20"/>
      <c r="AD2120" s="20"/>
    </row>
    <row r="2121" spans="3:30" s="1" customFormat="1">
      <c r="C2121" s="16"/>
      <c r="D2121" s="16"/>
      <c r="E2121" s="32"/>
      <c r="F2121" s="16"/>
      <c r="G2121" s="16"/>
      <c r="H2121" s="16"/>
      <c r="I2121" s="16"/>
      <c r="J2121" s="16"/>
      <c r="K2121" s="16"/>
      <c r="L2121" s="32"/>
      <c r="M2121" s="16"/>
      <c r="N2121" s="16"/>
      <c r="O2121" s="16"/>
      <c r="P2121" s="16"/>
      <c r="Y2121" s="20"/>
      <c r="Z2121" s="20"/>
      <c r="AA2121" s="20"/>
      <c r="AB2121" s="20"/>
      <c r="AC2121" s="20"/>
      <c r="AD2121" s="20"/>
    </row>
    <row r="2122" spans="3:30" s="1" customFormat="1">
      <c r="C2122" s="16"/>
      <c r="D2122" s="16"/>
      <c r="E2122" s="32"/>
      <c r="F2122" s="16"/>
      <c r="G2122" s="16"/>
      <c r="H2122" s="16"/>
      <c r="I2122" s="16"/>
      <c r="J2122" s="16"/>
      <c r="K2122" s="16"/>
      <c r="L2122" s="32"/>
      <c r="M2122" s="16"/>
      <c r="N2122" s="16"/>
      <c r="O2122" s="16"/>
      <c r="P2122" s="16"/>
      <c r="Y2122" s="20"/>
      <c r="Z2122" s="20"/>
      <c r="AA2122" s="20"/>
      <c r="AB2122" s="20"/>
      <c r="AC2122" s="20"/>
      <c r="AD2122" s="20"/>
    </row>
    <row r="2123" spans="3:30" s="1" customFormat="1">
      <c r="C2123" s="16"/>
      <c r="D2123" s="16"/>
      <c r="E2123" s="32"/>
      <c r="F2123" s="16"/>
      <c r="G2123" s="16"/>
      <c r="H2123" s="16"/>
      <c r="I2123" s="16"/>
      <c r="J2123" s="16"/>
      <c r="K2123" s="16"/>
      <c r="L2123" s="32"/>
      <c r="M2123" s="16"/>
      <c r="N2123" s="16"/>
      <c r="O2123" s="16"/>
      <c r="P2123" s="16"/>
      <c r="Y2123" s="20"/>
      <c r="Z2123" s="20"/>
      <c r="AA2123" s="20"/>
      <c r="AB2123" s="20"/>
      <c r="AC2123" s="20"/>
      <c r="AD2123" s="20"/>
    </row>
    <row r="2124" spans="3:30" s="1" customFormat="1">
      <c r="C2124" s="16"/>
      <c r="D2124" s="16"/>
      <c r="E2124" s="32"/>
      <c r="F2124" s="16"/>
      <c r="G2124" s="16"/>
      <c r="H2124" s="16"/>
      <c r="I2124" s="16"/>
      <c r="J2124" s="16"/>
      <c r="K2124" s="16"/>
      <c r="L2124" s="32"/>
      <c r="M2124" s="16"/>
      <c r="N2124" s="16"/>
      <c r="O2124" s="16"/>
      <c r="P2124" s="16"/>
      <c r="Y2124" s="20"/>
      <c r="Z2124" s="20"/>
      <c r="AA2124" s="20"/>
      <c r="AB2124" s="20"/>
      <c r="AC2124" s="20"/>
      <c r="AD2124" s="20"/>
    </row>
    <row r="2125" spans="3:30" s="1" customFormat="1">
      <c r="C2125" s="16"/>
      <c r="D2125" s="16"/>
      <c r="E2125" s="32"/>
      <c r="F2125" s="16"/>
      <c r="G2125" s="16"/>
      <c r="H2125" s="16"/>
      <c r="I2125" s="16"/>
      <c r="J2125" s="16"/>
      <c r="K2125" s="16"/>
      <c r="L2125" s="32"/>
      <c r="M2125" s="16"/>
      <c r="N2125" s="16"/>
      <c r="O2125" s="16"/>
      <c r="P2125" s="16"/>
      <c r="Y2125" s="20"/>
      <c r="Z2125" s="20"/>
      <c r="AA2125" s="20"/>
      <c r="AB2125" s="20"/>
      <c r="AC2125" s="20"/>
      <c r="AD2125" s="20"/>
    </row>
    <row r="2126" spans="3:30" s="1" customFormat="1">
      <c r="C2126" s="16"/>
      <c r="D2126" s="16"/>
      <c r="E2126" s="32"/>
      <c r="F2126" s="16"/>
      <c r="G2126" s="16"/>
      <c r="H2126" s="16"/>
      <c r="I2126" s="16"/>
      <c r="J2126" s="16"/>
      <c r="K2126" s="16"/>
      <c r="L2126" s="32"/>
      <c r="M2126" s="16"/>
      <c r="N2126" s="16"/>
      <c r="O2126" s="16"/>
      <c r="P2126" s="16"/>
      <c r="Y2126" s="20"/>
      <c r="Z2126" s="20"/>
      <c r="AA2126" s="20"/>
      <c r="AB2126" s="20"/>
      <c r="AC2126" s="20"/>
      <c r="AD2126" s="20"/>
    </row>
    <row r="2127" spans="3:30" s="1" customFormat="1">
      <c r="C2127" s="16"/>
      <c r="D2127" s="16"/>
      <c r="E2127" s="32"/>
      <c r="F2127" s="16"/>
      <c r="G2127" s="16"/>
      <c r="H2127" s="16"/>
      <c r="I2127" s="16"/>
      <c r="J2127" s="16"/>
      <c r="K2127" s="16"/>
      <c r="L2127" s="32"/>
      <c r="M2127" s="16"/>
      <c r="N2127" s="16"/>
      <c r="O2127" s="16"/>
      <c r="P2127" s="16"/>
      <c r="Y2127" s="20"/>
      <c r="Z2127" s="20"/>
      <c r="AA2127" s="20"/>
      <c r="AB2127" s="20"/>
      <c r="AC2127" s="20"/>
      <c r="AD2127" s="20"/>
    </row>
    <row r="2128" spans="3:30" s="1" customFormat="1">
      <c r="C2128" s="16"/>
      <c r="D2128" s="16"/>
      <c r="E2128" s="32"/>
      <c r="F2128" s="16"/>
      <c r="G2128" s="16"/>
      <c r="H2128" s="16"/>
      <c r="I2128" s="16"/>
      <c r="J2128" s="16"/>
      <c r="K2128" s="16"/>
      <c r="L2128" s="32"/>
      <c r="M2128" s="16"/>
      <c r="N2128" s="16"/>
      <c r="O2128" s="16"/>
      <c r="P2128" s="16"/>
      <c r="Y2128" s="20"/>
      <c r="Z2128" s="20"/>
      <c r="AA2128" s="20"/>
      <c r="AB2128" s="20"/>
      <c r="AC2128" s="20"/>
      <c r="AD2128" s="20"/>
    </row>
    <row r="2129" spans="3:30" s="1" customFormat="1">
      <c r="C2129" s="16"/>
      <c r="D2129" s="16"/>
      <c r="E2129" s="32"/>
      <c r="F2129" s="16"/>
      <c r="G2129" s="16"/>
      <c r="H2129" s="16"/>
      <c r="I2129" s="16"/>
      <c r="J2129" s="16"/>
      <c r="K2129" s="16"/>
      <c r="L2129" s="32"/>
      <c r="M2129" s="16"/>
      <c r="N2129" s="16"/>
      <c r="O2129" s="16"/>
      <c r="P2129" s="16"/>
      <c r="Y2129" s="20"/>
      <c r="Z2129" s="20"/>
      <c r="AA2129" s="20"/>
      <c r="AB2129" s="20"/>
      <c r="AC2129" s="20"/>
      <c r="AD2129" s="20"/>
    </row>
    <row r="2130" spans="3:30" s="1" customFormat="1">
      <c r="C2130" s="16"/>
      <c r="D2130" s="16"/>
      <c r="E2130" s="32"/>
      <c r="F2130" s="16"/>
      <c r="G2130" s="16"/>
      <c r="H2130" s="16"/>
      <c r="I2130" s="16"/>
      <c r="J2130" s="16"/>
      <c r="K2130" s="16"/>
      <c r="L2130" s="32"/>
      <c r="M2130" s="16"/>
      <c r="N2130" s="16"/>
      <c r="O2130" s="16"/>
      <c r="P2130" s="16"/>
      <c r="Y2130" s="20"/>
      <c r="Z2130" s="20"/>
      <c r="AA2130" s="20"/>
      <c r="AB2130" s="20"/>
      <c r="AC2130" s="20"/>
      <c r="AD2130" s="20"/>
    </row>
    <row r="2131" spans="3:30" s="1" customFormat="1">
      <c r="C2131" s="16"/>
      <c r="D2131" s="16"/>
      <c r="E2131" s="32"/>
      <c r="F2131" s="16"/>
      <c r="G2131" s="16"/>
      <c r="H2131" s="16"/>
      <c r="I2131" s="16"/>
      <c r="J2131" s="16"/>
      <c r="K2131" s="16"/>
      <c r="L2131" s="32"/>
      <c r="M2131" s="16"/>
      <c r="N2131" s="16"/>
      <c r="O2131" s="16"/>
      <c r="P2131" s="16"/>
      <c r="Y2131" s="20"/>
      <c r="Z2131" s="20"/>
      <c r="AA2131" s="20"/>
      <c r="AB2131" s="20"/>
      <c r="AC2131" s="20"/>
      <c r="AD2131" s="20"/>
    </row>
    <row r="2132" spans="3:30" s="1" customFormat="1">
      <c r="C2132" s="16"/>
      <c r="D2132" s="16"/>
      <c r="E2132" s="32"/>
      <c r="F2132" s="16"/>
      <c r="G2132" s="16"/>
      <c r="H2132" s="16"/>
      <c r="I2132" s="16"/>
      <c r="J2132" s="16"/>
      <c r="K2132" s="16"/>
      <c r="L2132" s="32"/>
      <c r="M2132" s="16"/>
      <c r="N2132" s="16"/>
      <c r="O2132" s="16"/>
      <c r="P2132" s="16"/>
      <c r="Y2132" s="20"/>
      <c r="Z2132" s="20"/>
      <c r="AA2132" s="20"/>
      <c r="AB2132" s="20"/>
      <c r="AC2132" s="20"/>
      <c r="AD2132" s="20"/>
    </row>
    <row r="2133" spans="3:30" s="1" customFormat="1">
      <c r="C2133" s="16"/>
      <c r="D2133" s="16"/>
      <c r="E2133" s="32"/>
      <c r="F2133" s="16"/>
      <c r="G2133" s="16"/>
      <c r="H2133" s="16"/>
      <c r="I2133" s="16"/>
      <c r="J2133" s="16"/>
      <c r="K2133" s="16"/>
      <c r="L2133" s="32"/>
      <c r="M2133" s="16"/>
      <c r="N2133" s="16"/>
      <c r="O2133" s="16"/>
      <c r="P2133" s="16"/>
      <c r="Y2133" s="20"/>
      <c r="Z2133" s="20"/>
      <c r="AA2133" s="20"/>
      <c r="AB2133" s="20"/>
      <c r="AC2133" s="20"/>
      <c r="AD2133" s="20"/>
    </row>
    <row r="2134" spans="3:30" s="1" customFormat="1">
      <c r="C2134" s="16"/>
      <c r="D2134" s="16"/>
      <c r="E2134" s="32"/>
      <c r="F2134" s="16"/>
      <c r="G2134" s="16"/>
      <c r="H2134" s="16"/>
      <c r="I2134" s="16"/>
      <c r="J2134" s="16"/>
      <c r="K2134" s="16"/>
      <c r="L2134" s="32"/>
      <c r="M2134" s="16"/>
      <c r="N2134" s="16"/>
      <c r="O2134" s="16"/>
      <c r="P2134" s="16"/>
      <c r="Y2134" s="20"/>
      <c r="Z2134" s="20"/>
      <c r="AA2134" s="20"/>
      <c r="AB2134" s="20"/>
      <c r="AC2134" s="20"/>
      <c r="AD2134" s="20"/>
    </row>
    <row r="2135" spans="3:30" s="1" customFormat="1">
      <c r="C2135" s="16"/>
      <c r="D2135" s="16"/>
      <c r="E2135" s="32"/>
      <c r="F2135" s="16"/>
      <c r="G2135" s="16"/>
      <c r="H2135" s="16"/>
      <c r="I2135" s="16"/>
      <c r="J2135" s="16"/>
      <c r="K2135" s="16"/>
      <c r="L2135" s="32"/>
      <c r="M2135" s="16"/>
      <c r="N2135" s="16"/>
      <c r="O2135" s="16"/>
      <c r="P2135" s="16"/>
      <c r="Y2135" s="20"/>
      <c r="Z2135" s="20"/>
      <c r="AA2135" s="20"/>
      <c r="AB2135" s="20"/>
      <c r="AC2135" s="20"/>
      <c r="AD2135" s="20"/>
    </row>
    <row r="2136" spans="3:30" s="1" customFormat="1">
      <c r="C2136" s="16"/>
      <c r="D2136" s="16"/>
      <c r="E2136" s="32"/>
      <c r="F2136" s="16"/>
      <c r="G2136" s="16"/>
      <c r="H2136" s="16"/>
      <c r="I2136" s="16"/>
      <c r="J2136" s="16"/>
      <c r="K2136" s="16"/>
      <c r="L2136" s="32"/>
      <c r="M2136" s="16"/>
      <c r="N2136" s="16"/>
      <c r="O2136" s="16"/>
      <c r="P2136" s="16"/>
      <c r="Y2136" s="20"/>
      <c r="Z2136" s="20"/>
      <c r="AA2136" s="20"/>
      <c r="AB2136" s="20"/>
      <c r="AC2136" s="20"/>
      <c r="AD2136" s="20"/>
    </row>
    <row r="2137" spans="3:30" s="1" customFormat="1">
      <c r="C2137" s="16"/>
      <c r="D2137" s="16"/>
      <c r="E2137" s="32"/>
      <c r="F2137" s="16"/>
      <c r="G2137" s="16"/>
      <c r="H2137" s="16"/>
      <c r="I2137" s="16"/>
      <c r="J2137" s="16"/>
      <c r="K2137" s="16"/>
      <c r="L2137" s="32"/>
      <c r="M2137" s="16"/>
      <c r="N2137" s="16"/>
      <c r="O2137" s="16"/>
      <c r="P2137" s="16"/>
      <c r="Y2137" s="20"/>
      <c r="Z2137" s="20"/>
      <c r="AA2137" s="20"/>
      <c r="AB2137" s="20"/>
      <c r="AC2137" s="20"/>
      <c r="AD2137" s="20"/>
    </row>
    <row r="2138" spans="3:30" s="1" customFormat="1">
      <c r="C2138" s="16"/>
      <c r="D2138" s="16"/>
      <c r="E2138" s="32"/>
      <c r="F2138" s="16"/>
      <c r="G2138" s="16"/>
      <c r="H2138" s="16"/>
      <c r="I2138" s="16"/>
      <c r="J2138" s="16"/>
      <c r="K2138" s="16"/>
      <c r="L2138" s="32"/>
      <c r="M2138" s="16"/>
      <c r="N2138" s="16"/>
      <c r="O2138" s="16"/>
      <c r="P2138" s="16"/>
      <c r="Y2138" s="20"/>
      <c r="Z2138" s="20"/>
      <c r="AA2138" s="20"/>
      <c r="AB2138" s="20"/>
      <c r="AC2138" s="20"/>
      <c r="AD2138" s="20"/>
    </row>
    <row r="2139" spans="3:30" s="1" customFormat="1">
      <c r="C2139" s="16"/>
      <c r="D2139" s="16"/>
      <c r="E2139" s="32"/>
      <c r="F2139" s="16"/>
      <c r="G2139" s="16"/>
      <c r="H2139" s="16"/>
      <c r="I2139" s="16"/>
      <c r="J2139" s="16"/>
      <c r="K2139" s="16"/>
      <c r="L2139" s="32"/>
      <c r="M2139" s="16"/>
      <c r="N2139" s="16"/>
      <c r="O2139" s="16"/>
      <c r="P2139" s="16"/>
      <c r="Y2139" s="20"/>
      <c r="Z2139" s="20"/>
      <c r="AA2139" s="20"/>
      <c r="AB2139" s="20"/>
      <c r="AC2139" s="20"/>
      <c r="AD2139" s="20"/>
    </row>
    <row r="2140" spans="3:30" s="1" customFormat="1">
      <c r="C2140" s="16"/>
      <c r="D2140" s="16"/>
      <c r="E2140" s="32"/>
      <c r="F2140" s="16"/>
      <c r="G2140" s="16"/>
      <c r="H2140" s="16"/>
      <c r="I2140" s="16"/>
      <c r="J2140" s="16"/>
      <c r="K2140" s="16"/>
      <c r="L2140" s="32"/>
      <c r="M2140" s="16"/>
      <c r="N2140" s="16"/>
      <c r="O2140" s="16"/>
      <c r="P2140" s="16"/>
      <c r="Y2140" s="20"/>
      <c r="Z2140" s="20"/>
      <c r="AA2140" s="20"/>
      <c r="AB2140" s="20"/>
      <c r="AC2140" s="20"/>
      <c r="AD2140" s="20"/>
    </row>
    <row r="2141" spans="3:30" s="1" customFormat="1">
      <c r="C2141" s="16"/>
      <c r="D2141" s="16"/>
      <c r="E2141" s="32"/>
      <c r="F2141" s="16"/>
      <c r="G2141" s="16"/>
      <c r="H2141" s="16"/>
      <c r="I2141" s="16"/>
      <c r="J2141" s="16"/>
      <c r="K2141" s="16"/>
      <c r="L2141" s="32"/>
      <c r="M2141" s="16"/>
      <c r="N2141" s="16"/>
      <c r="O2141" s="16"/>
      <c r="P2141" s="16"/>
      <c r="Y2141" s="20"/>
      <c r="Z2141" s="20"/>
      <c r="AA2141" s="20"/>
      <c r="AB2141" s="20"/>
      <c r="AC2141" s="20"/>
      <c r="AD2141" s="20"/>
    </row>
    <row r="2142" spans="3:30" s="1" customFormat="1">
      <c r="C2142" s="16"/>
      <c r="D2142" s="16"/>
      <c r="E2142" s="32"/>
      <c r="F2142" s="16"/>
      <c r="G2142" s="16"/>
      <c r="H2142" s="16"/>
      <c r="I2142" s="16"/>
      <c r="J2142" s="16"/>
      <c r="K2142" s="16"/>
      <c r="L2142" s="32"/>
      <c r="M2142" s="16"/>
      <c r="N2142" s="16"/>
      <c r="O2142" s="16"/>
      <c r="P2142" s="16"/>
      <c r="Y2142" s="20"/>
      <c r="Z2142" s="20"/>
      <c r="AA2142" s="20"/>
      <c r="AB2142" s="20"/>
      <c r="AC2142" s="20"/>
      <c r="AD2142" s="20"/>
    </row>
    <row r="2143" spans="3:30" s="1" customFormat="1">
      <c r="C2143" s="16"/>
      <c r="D2143" s="16"/>
      <c r="E2143" s="32"/>
      <c r="F2143" s="16"/>
      <c r="G2143" s="16"/>
      <c r="H2143" s="16"/>
      <c r="I2143" s="16"/>
      <c r="J2143" s="16"/>
      <c r="K2143" s="16"/>
      <c r="L2143" s="32"/>
      <c r="M2143" s="16"/>
      <c r="N2143" s="16"/>
      <c r="O2143" s="16"/>
      <c r="P2143" s="16"/>
      <c r="Y2143" s="20"/>
      <c r="Z2143" s="20"/>
      <c r="AA2143" s="20"/>
      <c r="AB2143" s="20"/>
      <c r="AC2143" s="20"/>
      <c r="AD2143" s="20"/>
    </row>
    <row r="2144" spans="3:30" s="1" customFormat="1">
      <c r="C2144" s="16"/>
      <c r="D2144" s="16"/>
      <c r="E2144" s="32"/>
      <c r="F2144" s="16"/>
      <c r="G2144" s="16"/>
      <c r="H2144" s="16"/>
      <c r="I2144" s="16"/>
      <c r="J2144" s="16"/>
      <c r="K2144" s="16"/>
      <c r="L2144" s="32"/>
      <c r="M2144" s="16"/>
      <c r="N2144" s="16"/>
      <c r="O2144" s="16"/>
      <c r="P2144" s="16"/>
      <c r="Y2144" s="20"/>
      <c r="Z2144" s="20"/>
      <c r="AA2144" s="20"/>
      <c r="AB2144" s="20"/>
      <c r="AC2144" s="20"/>
      <c r="AD2144" s="20"/>
    </row>
    <row r="2145" spans="3:30" s="1" customFormat="1">
      <c r="C2145" s="16"/>
      <c r="D2145" s="16"/>
      <c r="E2145" s="32"/>
      <c r="F2145" s="16"/>
      <c r="G2145" s="16"/>
      <c r="H2145" s="16"/>
      <c r="I2145" s="16"/>
      <c r="J2145" s="16"/>
      <c r="K2145" s="16"/>
      <c r="L2145" s="32"/>
      <c r="M2145" s="16"/>
      <c r="N2145" s="16"/>
      <c r="O2145" s="16"/>
      <c r="P2145" s="16"/>
      <c r="Y2145" s="20"/>
      <c r="Z2145" s="20"/>
      <c r="AA2145" s="20"/>
      <c r="AB2145" s="20"/>
      <c r="AC2145" s="20"/>
      <c r="AD2145" s="20"/>
    </row>
    <row r="2146" spans="3:30" s="1" customFormat="1">
      <c r="C2146" s="16"/>
      <c r="D2146" s="16"/>
      <c r="E2146" s="32"/>
      <c r="F2146" s="16"/>
      <c r="G2146" s="16"/>
      <c r="H2146" s="16"/>
      <c r="I2146" s="16"/>
      <c r="J2146" s="16"/>
      <c r="K2146" s="16"/>
      <c r="L2146" s="32"/>
      <c r="M2146" s="16"/>
      <c r="N2146" s="16"/>
      <c r="O2146" s="16"/>
      <c r="P2146" s="16"/>
      <c r="Y2146" s="20"/>
      <c r="Z2146" s="20"/>
      <c r="AA2146" s="20"/>
      <c r="AB2146" s="20"/>
      <c r="AC2146" s="20"/>
      <c r="AD2146" s="20"/>
    </row>
    <row r="2147" spans="3:30" s="1" customFormat="1">
      <c r="C2147" s="16"/>
      <c r="D2147" s="16"/>
      <c r="E2147" s="32"/>
      <c r="F2147" s="16"/>
      <c r="G2147" s="16"/>
      <c r="H2147" s="16"/>
      <c r="I2147" s="16"/>
      <c r="J2147" s="16"/>
      <c r="K2147" s="16"/>
      <c r="L2147" s="32"/>
      <c r="M2147" s="16"/>
      <c r="N2147" s="16"/>
      <c r="O2147" s="16"/>
      <c r="P2147" s="16"/>
      <c r="Y2147" s="20"/>
      <c r="Z2147" s="20"/>
      <c r="AA2147" s="20"/>
      <c r="AB2147" s="20"/>
      <c r="AC2147" s="20"/>
      <c r="AD2147" s="20"/>
    </row>
    <row r="2148" spans="3:30" s="1" customFormat="1">
      <c r="C2148" s="16"/>
      <c r="D2148" s="16"/>
      <c r="E2148" s="32"/>
      <c r="F2148" s="16"/>
      <c r="G2148" s="16"/>
      <c r="H2148" s="16"/>
      <c r="I2148" s="16"/>
      <c r="J2148" s="16"/>
      <c r="K2148" s="16"/>
      <c r="L2148" s="32"/>
      <c r="M2148" s="16"/>
      <c r="N2148" s="16"/>
      <c r="O2148" s="16"/>
      <c r="P2148" s="16"/>
      <c r="Y2148" s="20"/>
      <c r="Z2148" s="20"/>
      <c r="AA2148" s="20"/>
      <c r="AB2148" s="20"/>
      <c r="AC2148" s="20"/>
      <c r="AD2148" s="20"/>
    </row>
    <row r="2149" spans="3:30" s="1" customFormat="1">
      <c r="C2149" s="16"/>
      <c r="D2149" s="16"/>
      <c r="E2149" s="32"/>
      <c r="F2149" s="16"/>
      <c r="G2149" s="16"/>
      <c r="H2149" s="16"/>
      <c r="I2149" s="16"/>
      <c r="J2149" s="16"/>
      <c r="K2149" s="16"/>
      <c r="L2149" s="32"/>
      <c r="M2149" s="16"/>
      <c r="N2149" s="16"/>
      <c r="O2149" s="16"/>
      <c r="P2149" s="16"/>
      <c r="Y2149" s="20"/>
      <c r="Z2149" s="20"/>
      <c r="AA2149" s="20"/>
      <c r="AB2149" s="20"/>
      <c r="AC2149" s="20"/>
      <c r="AD2149" s="20"/>
    </row>
    <row r="2150" spans="3:30" s="1" customFormat="1">
      <c r="C2150" s="16"/>
      <c r="D2150" s="16"/>
      <c r="E2150" s="32"/>
      <c r="F2150" s="16"/>
      <c r="G2150" s="16"/>
      <c r="H2150" s="16"/>
      <c r="I2150" s="16"/>
      <c r="J2150" s="16"/>
      <c r="K2150" s="16"/>
      <c r="L2150" s="32"/>
      <c r="M2150" s="16"/>
      <c r="N2150" s="16"/>
      <c r="O2150" s="16"/>
      <c r="P2150" s="16"/>
      <c r="Y2150" s="20"/>
      <c r="Z2150" s="20"/>
      <c r="AA2150" s="20"/>
      <c r="AB2150" s="20"/>
      <c r="AC2150" s="20"/>
      <c r="AD2150" s="20"/>
    </row>
    <row r="2151" spans="3:30" s="1" customFormat="1">
      <c r="C2151" s="16"/>
      <c r="D2151" s="16"/>
      <c r="E2151" s="32"/>
      <c r="F2151" s="16"/>
      <c r="G2151" s="16"/>
      <c r="H2151" s="16"/>
      <c r="I2151" s="16"/>
      <c r="J2151" s="16"/>
      <c r="K2151" s="16"/>
      <c r="L2151" s="32"/>
      <c r="M2151" s="16"/>
      <c r="N2151" s="16"/>
      <c r="O2151" s="16"/>
      <c r="P2151" s="16"/>
      <c r="Y2151" s="20"/>
      <c r="Z2151" s="20"/>
      <c r="AA2151" s="20"/>
      <c r="AB2151" s="20"/>
      <c r="AC2151" s="20"/>
      <c r="AD2151" s="20"/>
    </row>
    <row r="2152" spans="3:30" s="1" customFormat="1">
      <c r="C2152" s="16"/>
      <c r="D2152" s="16"/>
      <c r="E2152" s="32"/>
      <c r="F2152" s="16"/>
      <c r="G2152" s="16"/>
      <c r="H2152" s="16"/>
      <c r="I2152" s="16"/>
      <c r="J2152" s="16"/>
      <c r="K2152" s="16"/>
      <c r="L2152" s="32"/>
      <c r="M2152" s="16"/>
      <c r="N2152" s="16"/>
      <c r="O2152" s="16"/>
      <c r="P2152" s="16"/>
      <c r="Y2152" s="20"/>
      <c r="Z2152" s="20"/>
      <c r="AA2152" s="20"/>
      <c r="AB2152" s="20"/>
      <c r="AC2152" s="20"/>
      <c r="AD2152" s="20"/>
    </row>
    <row r="2153" spans="3:30" s="1" customFormat="1">
      <c r="C2153" s="16"/>
      <c r="D2153" s="16"/>
      <c r="E2153" s="32"/>
      <c r="F2153" s="16"/>
      <c r="G2153" s="16"/>
      <c r="H2153" s="16"/>
      <c r="I2153" s="16"/>
      <c r="J2153" s="16"/>
      <c r="K2153" s="16"/>
      <c r="L2153" s="32"/>
      <c r="M2153" s="16"/>
      <c r="N2153" s="16"/>
      <c r="O2153" s="16"/>
      <c r="P2153" s="16"/>
      <c r="Y2153" s="20"/>
      <c r="Z2153" s="20"/>
      <c r="AA2153" s="20"/>
      <c r="AB2153" s="20"/>
      <c r="AC2153" s="20"/>
      <c r="AD2153" s="20"/>
    </row>
    <row r="2154" spans="3:30" s="1" customFormat="1">
      <c r="C2154" s="16"/>
      <c r="D2154" s="16"/>
      <c r="E2154" s="32"/>
      <c r="F2154" s="16"/>
      <c r="G2154" s="16"/>
      <c r="H2154" s="16"/>
      <c r="I2154" s="16"/>
      <c r="J2154" s="16"/>
      <c r="K2154" s="16"/>
      <c r="L2154" s="32"/>
      <c r="M2154" s="16"/>
      <c r="N2154" s="16"/>
      <c r="O2154" s="16"/>
      <c r="P2154" s="16"/>
      <c r="Y2154" s="20"/>
      <c r="Z2154" s="20"/>
      <c r="AA2154" s="20"/>
      <c r="AB2154" s="20"/>
      <c r="AC2154" s="20"/>
      <c r="AD2154" s="20"/>
    </row>
    <row r="2155" spans="3:30" s="1" customFormat="1">
      <c r="C2155" s="16"/>
      <c r="D2155" s="16"/>
      <c r="E2155" s="32"/>
      <c r="F2155" s="16"/>
      <c r="G2155" s="16"/>
      <c r="H2155" s="16"/>
      <c r="I2155" s="16"/>
      <c r="J2155" s="16"/>
      <c r="K2155" s="16"/>
      <c r="L2155" s="32"/>
      <c r="M2155" s="16"/>
      <c r="N2155" s="16"/>
      <c r="O2155" s="16"/>
      <c r="P2155" s="16"/>
      <c r="Y2155" s="20"/>
      <c r="Z2155" s="20"/>
      <c r="AA2155" s="20"/>
      <c r="AB2155" s="20"/>
      <c r="AC2155" s="20"/>
      <c r="AD2155" s="20"/>
    </row>
    <row r="2156" spans="3:30" s="1" customFormat="1">
      <c r="C2156" s="16"/>
      <c r="D2156" s="16"/>
      <c r="E2156" s="32"/>
      <c r="F2156" s="16"/>
      <c r="G2156" s="16"/>
      <c r="H2156" s="16"/>
      <c r="I2156" s="16"/>
      <c r="J2156" s="16"/>
      <c r="K2156" s="16"/>
      <c r="L2156" s="32"/>
      <c r="M2156" s="16"/>
      <c r="N2156" s="16"/>
      <c r="O2156" s="16"/>
      <c r="P2156" s="16"/>
      <c r="Y2156" s="20"/>
      <c r="Z2156" s="20"/>
      <c r="AA2156" s="20"/>
      <c r="AB2156" s="20"/>
      <c r="AC2156" s="20"/>
      <c r="AD2156" s="20"/>
    </row>
    <row r="2157" spans="3:30" s="1" customFormat="1">
      <c r="C2157" s="16"/>
      <c r="D2157" s="16"/>
      <c r="E2157" s="32"/>
      <c r="F2157" s="16"/>
      <c r="G2157" s="16"/>
      <c r="H2157" s="16"/>
      <c r="I2157" s="16"/>
      <c r="J2157" s="16"/>
      <c r="K2157" s="16"/>
      <c r="L2157" s="32"/>
      <c r="M2157" s="16"/>
      <c r="N2157" s="16"/>
      <c r="O2157" s="16"/>
      <c r="P2157" s="16"/>
      <c r="Y2157" s="20"/>
      <c r="Z2157" s="20"/>
      <c r="AA2157" s="20"/>
      <c r="AB2157" s="20"/>
      <c r="AC2157" s="20"/>
      <c r="AD2157" s="20"/>
    </row>
    <row r="2158" spans="3:30" s="1" customFormat="1">
      <c r="C2158" s="16"/>
      <c r="D2158" s="16"/>
      <c r="E2158" s="32"/>
      <c r="F2158" s="16"/>
      <c r="G2158" s="16"/>
      <c r="H2158" s="16"/>
      <c r="I2158" s="16"/>
      <c r="J2158" s="16"/>
      <c r="K2158" s="16"/>
      <c r="L2158" s="32"/>
      <c r="M2158" s="16"/>
      <c r="N2158" s="16"/>
      <c r="O2158" s="16"/>
      <c r="P2158" s="16"/>
      <c r="Y2158" s="20"/>
      <c r="Z2158" s="20"/>
      <c r="AA2158" s="20"/>
      <c r="AB2158" s="20"/>
      <c r="AC2158" s="20"/>
      <c r="AD2158" s="20"/>
    </row>
    <row r="2159" spans="3:30" s="1" customFormat="1">
      <c r="C2159" s="16"/>
      <c r="D2159" s="16"/>
      <c r="E2159" s="32"/>
      <c r="F2159" s="16"/>
      <c r="G2159" s="16"/>
      <c r="H2159" s="16"/>
      <c r="I2159" s="16"/>
      <c r="J2159" s="16"/>
      <c r="K2159" s="16"/>
      <c r="L2159" s="32"/>
      <c r="M2159" s="16"/>
      <c r="N2159" s="16"/>
      <c r="O2159" s="16"/>
      <c r="P2159" s="16"/>
      <c r="Y2159" s="20"/>
      <c r="Z2159" s="20"/>
      <c r="AA2159" s="20"/>
      <c r="AB2159" s="20"/>
      <c r="AC2159" s="20"/>
      <c r="AD2159" s="20"/>
    </row>
    <row r="2160" spans="3:30" s="1" customFormat="1">
      <c r="C2160" s="16"/>
      <c r="D2160" s="16"/>
      <c r="E2160" s="32"/>
      <c r="F2160" s="16"/>
      <c r="G2160" s="16"/>
      <c r="H2160" s="16"/>
      <c r="I2160" s="16"/>
      <c r="J2160" s="16"/>
      <c r="K2160" s="16"/>
      <c r="L2160" s="32"/>
      <c r="M2160" s="16"/>
      <c r="N2160" s="16"/>
      <c r="O2160" s="16"/>
      <c r="P2160" s="16"/>
      <c r="Y2160" s="20"/>
      <c r="Z2160" s="20"/>
      <c r="AA2160" s="20"/>
      <c r="AB2160" s="20"/>
      <c r="AC2160" s="20"/>
      <c r="AD2160" s="20"/>
    </row>
    <row r="2161" spans="3:30" s="1" customFormat="1">
      <c r="C2161" s="16"/>
      <c r="D2161" s="16"/>
      <c r="E2161" s="32"/>
      <c r="F2161" s="16"/>
      <c r="G2161" s="16"/>
      <c r="H2161" s="16"/>
      <c r="I2161" s="16"/>
      <c r="J2161" s="16"/>
      <c r="K2161" s="16"/>
      <c r="L2161" s="32"/>
      <c r="M2161" s="16"/>
      <c r="N2161" s="16"/>
      <c r="O2161" s="16"/>
      <c r="P2161" s="16"/>
      <c r="Y2161" s="20"/>
      <c r="Z2161" s="20"/>
      <c r="AA2161" s="20"/>
      <c r="AB2161" s="20"/>
      <c r="AC2161" s="20"/>
      <c r="AD2161" s="20"/>
    </row>
    <row r="2162" spans="3:30" s="1" customFormat="1">
      <c r="C2162" s="16"/>
      <c r="D2162" s="16"/>
      <c r="E2162" s="32"/>
      <c r="F2162" s="16"/>
      <c r="G2162" s="16"/>
      <c r="H2162" s="16"/>
      <c r="I2162" s="16"/>
      <c r="J2162" s="16"/>
      <c r="K2162" s="16"/>
      <c r="L2162" s="32"/>
      <c r="M2162" s="16"/>
      <c r="N2162" s="16"/>
      <c r="O2162" s="16"/>
      <c r="P2162" s="16"/>
      <c r="Y2162" s="20"/>
      <c r="Z2162" s="20"/>
      <c r="AA2162" s="20"/>
      <c r="AB2162" s="20"/>
      <c r="AC2162" s="20"/>
      <c r="AD2162" s="20"/>
    </row>
    <row r="2163" spans="3:30" s="1" customFormat="1">
      <c r="C2163" s="16"/>
      <c r="D2163" s="16"/>
      <c r="E2163" s="32"/>
      <c r="F2163" s="16"/>
      <c r="G2163" s="16"/>
      <c r="H2163" s="16"/>
      <c r="I2163" s="16"/>
      <c r="J2163" s="16"/>
      <c r="K2163" s="16"/>
      <c r="L2163" s="32"/>
      <c r="M2163" s="16"/>
      <c r="N2163" s="16"/>
      <c r="O2163" s="16"/>
      <c r="P2163" s="16"/>
      <c r="Y2163" s="20"/>
      <c r="Z2163" s="20"/>
      <c r="AA2163" s="20"/>
      <c r="AB2163" s="20"/>
      <c r="AC2163" s="20"/>
      <c r="AD2163" s="20"/>
    </row>
    <row r="2164" spans="3:30" s="1" customFormat="1">
      <c r="C2164" s="16"/>
      <c r="D2164" s="16"/>
      <c r="E2164" s="32"/>
      <c r="F2164" s="16"/>
      <c r="G2164" s="16"/>
      <c r="H2164" s="16"/>
      <c r="I2164" s="16"/>
      <c r="J2164" s="16"/>
      <c r="K2164" s="16"/>
      <c r="L2164" s="32"/>
      <c r="M2164" s="16"/>
      <c r="N2164" s="16"/>
      <c r="O2164" s="16"/>
      <c r="P2164" s="16"/>
      <c r="Y2164" s="20"/>
      <c r="Z2164" s="20"/>
      <c r="AA2164" s="20"/>
      <c r="AB2164" s="20"/>
      <c r="AC2164" s="20"/>
      <c r="AD2164" s="20"/>
    </row>
    <row r="2165" spans="3:30" s="1" customFormat="1">
      <c r="C2165" s="16"/>
      <c r="D2165" s="16"/>
      <c r="E2165" s="32"/>
      <c r="F2165" s="16"/>
      <c r="G2165" s="16"/>
      <c r="H2165" s="16"/>
      <c r="I2165" s="16"/>
      <c r="J2165" s="16"/>
      <c r="K2165" s="16"/>
      <c r="L2165" s="32"/>
      <c r="M2165" s="16"/>
      <c r="N2165" s="16"/>
      <c r="O2165" s="16"/>
      <c r="P2165" s="16"/>
      <c r="Y2165" s="20"/>
      <c r="Z2165" s="20"/>
      <c r="AA2165" s="20"/>
      <c r="AB2165" s="20"/>
      <c r="AC2165" s="20"/>
      <c r="AD2165" s="20"/>
    </row>
    <row r="2166" spans="3:30" s="1" customFormat="1">
      <c r="C2166" s="16"/>
      <c r="D2166" s="16"/>
      <c r="E2166" s="32"/>
      <c r="F2166" s="16"/>
      <c r="G2166" s="16"/>
      <c r="H2166" s="16"/>
      <c r="I2166" s="16"/>
      <c r="J2166" s="16"/>
      <c r="K2166" s="16"/>
      <c r="L2166" s="32"/>
      <c r="M2166" s="16"/>
      <c r="N2166" s="16"/>
      <c r="O2166" s="16"/>
      <c r="P2166" s="16"/>
      <c r="Y2166" s="20"/>
      <c r="Z2166" s="20"/>
      <c r="AA2166" s="20"/>
      <c r="AB2166" s="20"/>
      <c r="AC2166" s="20"/>
      <c r="AD2166" s="20"/>
    </row>
    <row r="2167" spans="3:30" s="1" customFormat="1">
      <c r="C2167" s="16"/>
      <c r="D2167" s="16"/>
      <c r="E2167" s="32"/>
      <c r="F2167" s="16"/>
      <c r="G2167" s="16"/>
      <c r="H2167" s="16"/>
      <c r="I2167" s="16"/>
      <c r="J2167" s="16"/>
      <c r="K2167" s="16"/>
      <c r="L2167" s="32"/>
      <c r="M2167" s="16"/>
      <c r="N2167" s="16"/>
      <c r="O2167" s="16"/>
      <c r="P2167" s="16"/>
      <c r="Y2167" s="20"/>
      <c r="Z2167" s="20"/>
      <c r="AA2167" s="20"/>
      <c r="AB2167" s="20"/>
      <c r="AC2167" s="20"/>
      <c r="AD2167" s="20"/>
    </row>
    <row r="2168" spans="3:30" s="1" customFormat="1">
      <c r="C2168" s="16"/>
      <c r="D2168" s="16"/>
      <c r="E2168" s="32"/>
      <c r="F2168" s="16"/>
      <c r="G2168" s="16"/>
      <c r="H2168" s="16"/>
      <c r="I2168" s="16"/>
      <c r="J2168" s="16"/>
      <c r="K2168" s="16"/>
      <c r="L2168" s="32"/>
      <c r="M2168" s="16"/>
      <c r="N2168" s="16"/>
      <c r="O2168" s="16"/>
      <c r="P2168" s="16"/>
      <c r="Y2168" s="20"/>
      <c r="Z2168" s="20"/>
      <c r="AA2168" s="20"/>
      <c r="AB2168" s="20"/>
      <c r="AC2168" s="20"/>
      <c r="AD2168" s="20"/>
    </row>
    <row r="2169" spans="3:30" s="1" customFormat="1">
      <c r="C2169" s="16"/>
      <c r="D2169" s="16"/>
      <c r="E2169" s="32"/>
      <c r="F2169" s="16"/>
      <c r="G2169" s="16"/>
      <c r="H2169" s="16"/>
      <c r="I2169" s="16"/>
      <c r="J2169" s="16"/>
      <c r="K2169" s="16"/>
      <c r="L2169" s="32"/>
      <c r="M2169" s="16"/>
      <c r="N2169" s="16"/>
      <c r="O2169" s="16"/>
      <c r="P2169" s="16"/>
      <c r="Y2169" s="20"/>
      <c r="Z2169" s="20"/>
      <c r="AA2169" s="20"/>
      <c r="AB2169" s="20"/>
      <c r="AC2169" s="20"/>
      <c r="AD2169" s="20"/>
    </row>
    <row r="2170" spans="3:30" s="1" customFormat="1">
      <c r="C2170" s="16"/>
      <c r="D2170" s="16"/>
      <c r="E2170" s="32"/>
      <c r="F2170" s="16"/>
      <c r="G2170" s="16"/>
      <c r="H2170" s="16"/>
      <c r="I2170" s="16"/>
      <c r="J2170" s="16"/>
      <c r="K2170" s="16"/>
      <c r="L2170" s="32"/>
      <c r="M2170" s="16"/>
      <c r="N2170" s="16"/>
      <c r="O2170" s="16"/>
      <c r="P2170" s="16"/>
      <c r="Y2170" s="20"/>
      <c r="Z2170" s="20"/>
      <c r="AA2170" s="20"/>
      <c r="AB2170" s="20"/>
      <c r="AC2170" s="20"/>
      <c r="AD2170" s="20"/>
    </row>
    <row r="2171" spans="3:30" s="1" customFormat="1">
      <c r="C2171" s="16"/>
      <c r="D2171" s="16"/>
      <c r="E2171" s="32"/>
      <c r="F2171" s="16"/>
      <c r="G2171" s="16"/>
      <c r="H2171" s="16"/>
      <c r="I2171" s="16"/>
      <c r="J2171" s="16"/>
      <c r="K2171" s="16"/>
      <c r="L2171" s="32"/>
      <c r="M2171" s="16"/>
      <c r="N2171" s="16"/>
      <c r="O2171" s="16"/>
      <c r="P2171" s="16"/>
      <c r="Y2171" s="20"/>
      <c r="Z2171" s="20"/>
      <c r="AA2171" s="20"/>
      <c r="AB2171" s="20"/>
      <c r="AC2171" s="20"/>
      <c r="AD2171" s="20"/>
    </row>
    <row r="2172" spans="3:30" s="1" customFormat="1">
      <c r="C2172" s="16"/>
      <c r="D2172" s="16"/>
      <c r="E2172" s="32"/>
      <c r="F2172" s="16"/>
      <c r="G2172" s="16"/>
      <c r="H2172" s="16"/>
      <c r="I2172" s="16"/>
      <c r="J2172" s="16"/>
      <c r="K2172" s="16"/>
      <c r="L2172" s="32"/>
      <c r="M2172" s="16"/>
      <c r="N2172" s="16"/>
      <c r="O2172" s="16"/>
      <c r="P2172" s="16"/>
      <c r="Y2172" s="20"/>
      <c r="Z2172" s="20"/>
      <c r="AA2172" s="20"/>
      <c r="AB2172" s="20"/>
      <c r="AC2172" s="20"/>
      <c r="AD2172" s="20"/>
    </row>
    <row r="2173" spans="3:30" s="1" customFormat="1">
      <c r="C2173" s="16"/>
      <c r="D2173" s="16"/>
      <c r="E2173" s="32"/>
      <c r="F2173" s="16"/>
      <c r="G2173" s="16"/>
      <c r="H2173" s="16"/>
      <c r="I2173" s="16"/>
      <c r="J2173" s="16"/>
      <c r="K2173" s="16"/>
      <c r="L2173" s="32"/>
      <c r="M2173" s="16"/>
      <c r="N2173" s="16"/>
      <c r="O2173" s="16"/>
      <c r="P2173" s="16"/>
      <c r="Y2173" s="20"/>
      <c r="Z2173" s="20"/>
      <c r="AA2173" s="20"/>
      <c r="AB2173" s="20"/>
      <c r="AC2173" s="20"/>
      <c r="AD2173" s="20"/>
    </row>
    <row r="2174" spans="3:30" s="1" customFormat="1">
      <c r="C2174" s="16"/>
      <c r="D2174" s="16"/>
      <c r="E2174" s="32"/>
      <c r="F2174" s="16"/>
      <c r="G2174" s="16"/>
      <c r="H2174" s="16"/>
      <c r="I2174" s="16"/>
      <c r="J2174" s="16"/>
      <c r="K2174" s="16"/>
      <c r="L2174" s="32"/>
      <c r="M2174" s="16"/>
      <c r="N2174" s="16"/>
      <c r="O2174" s="16"/>
      <c r="P2174" s="16"/>
      <c r="Y2174" s="20"/>
      <c r="Z2174" s="20"/>
      <c r="AA2174" s="20"/>
      <c r="AB2174" s="20"/>
      <c r="AC2174" s="20"/>
      <c r="AD2174" s="20"/>
    </row>
    <row r="2175" spans="3:30" s="1" customFormat="1">
      <c r="C2175" s="16"/>
      <c r="D2175" s="16"/>
      <c r="E2175" s="32"/>
      <c r="F2175" s="16"/>
      <c r="G2175" s="16"/>
      <c r="H2175" s="16"/>
      <c r="I2175" s="16"/>
      <c r="J2175" s="16"/>
      <c r="K2175" s="16"/>
      <c r="L2175" s="32"/>
      <c r="M2175" s="16"/>
      <c r="N2175" s="16"/>
      <c r="O2175" s="16"/>
      <c r="P2175" s="16"/>
      <c r="Y2175" s="20"/>
      <c r="Z2175" s="20"/>
      <c r="AA2175" s="20"/>
      <c r="AB2175" s="20"/>
      <c r="AC2175" s="20"/>
      <c r="AD2175" s="20"/>
    </row>
    <row r="2176" spans="3:30" s="1" customFormat="1">
      <c r="C2176" s="16"/>
      <c r="D2176" s="16"/>
      <c r="E2176" s="32"/>
      <c r="F2176" s="16"/>
      <c r="G2176" s="16"/>
      <c r="H2176" s="16"/>
      <c r="I2176" s="16"/>
      <c r="J2176" s="16"/>
      <c r="K2176" s="16"/>
      <c r="L2176" s="32"/>
      <c r="M2176" s="16"/>
      <c r="N2176" s="16"/>
      <c r="O2176" s="16"/>
      <c r="P2176" s="16"/>
      <c r="Y2176" s="20"/>
      <c r="Z2176" s="20"/>
      <c r="AA2176" s="20"/>
      <c r="AB2176" s="20"/>
      <c r="AC2176" s="20"/>
      <c r="AD2176" s="20"/>
    </row>
    <row r="2177" spans="3:30" s="1" customFormat="1">
      <c r="C2177" s="16"/>
      <c r="D2177" s="16"/>
      <c r="E2177" s="32"/>
      <c r="F2177" s="16"/>
      <c r="G2177" s="16"/>
      <c r="H2177" s="16"/>
      <c r="I2177" s="16"/>
      <c r="J2177" s="16"/>
      <c r="K2177" s="16"/>
      <c r="L2177" s="32"/>
      <c r="M2177" s="16"/>
      <c r="N2177" s="16"/>
      <c r="O2177" s="16"/>
      <c r="P2177" s="16"/>
      <c r="Y2177" s="20"/>
      <c r="Z2177" s="20"/>
      <c r="AA2177" s="20"/>
      <c r="AB2177" s="20"/>
      <c r="AC2177" s="20"/>
      <c r="AD2177" s="20"/>
    </row>
    <row r="2178" spans="3:30" s="1" customFormat="1">
      <c r="C2178" s="16"/>
      <c r="D2178" s="16"/>
      <c r="E2178" s="32"/>
      <c r="F2178" s="16"/>
      <c r="G2178" s="16"/>
      <c r="H2178" s="16"/>
      <c r="I2178" s="16"/>
      <c r="J2178" s="16"/>
      <c r="K2178" s="16"/>
      <c r="L2178" s="32"/>
      <c r="M2178" s="16"/>
      <c r="N2178" s="16"/>
      <c r="O2178" s="16"/>
      <c r="P2178" s="16"/>
      <c r="Y2178" s="20"/>
      <c r="Z2178" s="20"/>
      <c r="AA2178" s="20"/>
      <c r="AB2178" s="20"/>
      <c r="AC2178" s="20"/>
      <c r="AD2178" s="20"/>
    </row>
    <row r="2179" spans="3:30" s="1" customFormat="1">
      <c r="C2179" s="16"/>
      <c r="D2179" s="16"/>
      <c r="E2179" s="32"/>
      <c r="F2179" s="16"/>
      <c r="G2179" s="16"/>
      <c r="H2179" s="16"/>
      <c r="I2179" s="16"/>
      <c r="J2179" s="16"/>
      <c r="K2179" s="16"/>
      <c r="L2179" s="32"/>
      <c r="M2179" s="16"/>
      <c r="N2179" s="16"/>
      <c r="O2179" s="16"/>
      <c r="P2179" s="16"/>
      <c r="Y2179" s="20"/>
      <c r="Z2179" s="20"/>
      <c r="AA2179" s="20"/>
      <c r="AB2179" s="20"/>
      <c r="AC2179" s="20"/>
      <c r="AD2179" s="20"/>
    </row>
    <row r="2180" spans="3:30" s="1" customFormat="1">
      <c r="C2180" s="16"/>
      <c r="D2180" s="16"/>
      <c r="E2180" s="32"/>
      <c r="F2180" s="16"/>
      <c r="G2180" s="16"/>
      <c r="H2180" s="16"/>
      <c r="I2180" s="16"/>
      <c r="J2180" s="16"/>
      <c r="K2180" s="16"/>
      <c r="L2180" s="32"/>
      <c r="M2180" s="16"/>
      <c r="N2180" s="16"/>
      <c r="O2180" s="16"/>
      <c r="P2180" s="16"/>
      <c r="Y2180" s="20"/>
      <c r="Z2180" s="20"/>
      <c r="AA2180" s="20"/>
      <c r="AB2180" s="20"/>
      <c r="AC2180" s="20"/>
      <c r="AD2180" s="20"/>
    </row>
    <row r="2181" spans="3:30" s="1" customFormat="1">
      <c r="C2181" s="16"/>
      <c r="D2181" s="16"/>
      <c r="E2181" s="32"/>
      <c r="F2181" s="16"/>
      <c r="G2181" s="16"/>
      <c r="H2181" s="16"/>
      <c r="I2181" s="16"/>
      <c r="J2181" s="16"/>
      <c r="K2181" s="16"/>
      <c r="L2181" s="32"/>
      <c r="M2181" s="16"/>
      <c r="N2181" s="16"/>
      <c r="O2181" s="16"/>
      <c r="P2181" s="16"/>
      <c r="Y2181" s="20"/>
      <c r="Z2181" s="20"/>
      <c r="AA2181" s="20"/>
      <c r="AB2181" s="20"/>
      <c r="AC2181" s="20"/>
      <c r="AD2181" s="20"/>
    </row>
    <row r="2182" spans="3:30" s="1" customFormat="1">
      <c r="C2182" s="16"/>
      <c r="D2182" s="16"/>
      <c r="E2182" s="32"/>
      <c r="F2182" s="16"/>
      <c r="G2182" s="16"/>
      <c r="H2182" s="16"/>
      <c r="I2182" s="16"/>
      <c r="J2182" s="16"/>
      <c r="K2182" s="16"/>
      <c r="L2182" s="32"/>
      <c r="M2182" s="16"/>
      <c r="N2182" s="16"/>
      <c r="O2182" s="16"/>
      <c r="P2182" s="16"/>
      <c r="Y2182" s="20"/>
      <c r="Z2182" s="20"/>
      <c r="AA2182" s="20"/>
      <c r="AB2182" s="20"/>
      <c r="AC2182" s="20"/>
      <c r="AD2182" s="20"/>
    </row>
    <row r="2183" spans="3:30" s="1" customFormat="1">
      <c r="C2183" s="16"/>
      <c r="D2183" s="16"/>
      <c r="E2183" s="32"/>
      <c r="F2183" s="16"/>
      <c r="G2183" s="16"/>
      <c r="H2183" s="16"/>
      <c r="I2183" s="16"/>
      <c r="J2183" s="16"/>
      <c r="K2183" s="16"/>
      <c r="L2183" s="32"/>
      <c r="M2183" s="16"/>
      <c r="N2183" s="16"/>
      <c r="O2183" s="16"/>
      <c r="P2183" s="16"/>
      <c r="Y2183" s="20"/>
      <c r="Z2183" s="20"/>
      <c r="AA2183" s="20"/>
      <c r="AB2183" s="20"/>
      <c r="AC2183" s="20"/>
      <c r="AD2183" s="20"/>
    </row>
    <row r="2184" spans="3:30" s="1" customFormat="1">
      <c r="C2184" s="16"/>
      <c r="D2184" s="16"/>
      <c r="E2184" s="32"/>
      <c r="F2184" s="16"/>
      <c r="G2184" s="16"/>
      <c r="H2184" s="16"/>
      <c r="I2184" s="16"/>
      <c r="J2184" s="16"/>
      <c r="K2184" s="16"/>
      <c r="L2184" s="32"/>
      <c r="M2184" s="16"/>
      <c r="N2184" s="16"/>
      <c r="O2184" s="16"/>
      <c r="P2184" s="16"/>
      <c r="Y2184" s="20"/>
      <c r="Z2184" s="20"/>
      <c r="AA2184" s="20"/>
      <c r="AB2184" s="20"/>
      <c r="AC2184" s="20"/>
      <c r="AD2184" s="20"/>
    </row>
    <row r="2185" spans="3:30" s="1" customFormat="1">
      <c r="C2185" s="16"/>
      <c r="D2185" s="16"/>
      <c r="E2185" s="32"/>
      <c r="F2185" s="16"/>
      <c r="G2185" s="16"/>
      <c r="H2185" s="16"/>
      <c r="I2185" s="16"/>
      <c r="J2185" s="16"/>
      <c r="K2185" s="16"/>
      <c r="L2185" s="32"/>
      <c r="M2185" s="16"/>
      <c r="N2185" s="16"/>
      <c r="O2185" s="16"/>
      <c r="P2185" s="16"/>
      <c r="Y2185" s="20"/>
      <c r="Z2185" s="20"/>
      <c r="AA2185" s="20"/>
      <c r="AB2185" s="20"/>
      <c r="AC2185" s="20"/>
      <c r="AD2185" s="20"/>
    </row>
    <row r="2186" spans="3:30" s="1" customFormat="1">
      <c r="C2186" s="16"/>
      <c r="D2186" s="16"/>
      <c r="E2186" s="32"/>
      <c r="F2186" s="16"/>
      <c r="G2186" s="16"/>
      <c r="H2186" s="16"/>
      <c r="I2186" s="16"/>
      <c r="J2186" s="16"/>
      <c r="K2186" s="16"/>
      <c r="L2186" s="32"/>
      <c r="M2186" s="16"/>
      <c r="N2186" s="16"/>
      <c r="O2186" s="16"/>
      <c r="P2186" s="16"/>
      <c r="Y2186" s="20"/>
      <c r="Z2186" s="20"/>
      <c r="AA2186" s="20"/>
      <c r="AB2186" s="20"/>
      <c r="AC2186" s="20"/>
      <c r="AD2186" s="20"/>
    </row>
    <row r="2187" spans="3:30" s="1" customFormat="1">
      <c r="C2187" s="16"/>
      <c r="D2187" s="16"/>
      <c r="E2187" s="32"/>
      <c r="F2187" s="16"/>
      <c r="G2187" s="16"/>
      <c r="H2187" s="16"/>
      <c r="I2187" s="16"/>
      <c r="J2187" s="16"/>
      <c r="K2187" s="16"/>
      <c r="L2187" s="32"/>
      <c r="M2187" s="16"/>
      <c r="N2187" s="16"/>
      <c r="O2187" s="16"/>
      <c r="P2187" s="16"/>
      <c r="Y2187" s="20"/>
      <c r="Z2187" s="20"/>
      <c r="AA2187" s="20"/>
      <c r="AB2187" s="20"/>
      <c r="AC2187" s="20"/>
      <c r="AD2187" s="20"/>
    </row>
    <row r="2188" spans="3:30" s="1" customFormat="1">
      <c r="C2188" s="16"/>
      <c r="D2188" s="16"/>
      <c r="E2188" s="32"/>
      <c r="F2188" s="16"/>
      <c r="G2188" s="16"/>
      <c r="H2188" s="16"/>
      <c r="I2188" s="16"/>
      <c r="J2188" s="16"/>
      <c r="K2188" s="16"/>
      <c r="L2188" s="32"/>
      <c r="M2188" s="16"/>
      <c r="N2188" s="16"/>
      <c r="O2188" s="16"/>
      <c r="P2188" s="16"/>
      <c r="Y2188" s="20"/>
      <c r="Z2188" s="20"/>
      <c r="AA2188" s="20"/>
      <c r="AB2188" s="20"/>
      <c r="AC2188" s="20"/>
      <c r="AD2188" s="20"/>
    </row>
    <row r="2189" spans="3:30" s="1" customFormat="1">
      <c r="C2189" s="16"/>
      <c r="D2189" s="16"/>
      <c r="E2189" s="32"/>
      <c r="F2189" s="16"/>
      <c r="G2189" s="16"/>
      <c r="H2189" s="16"/>
      <c r="I2189" s="16"/>
      <c r="J2189" s="16"/>
      <c r="K2189" s="16"/>
      <c r="L2189" s="32"/>
      <c r="M2189" s="16"/>
      <c r="N2189" s="16"/>
      <c r="O2189" s="16"/>
      <c r="P2189" s="16"/>
      <c r="Y2189" s="20"/>
      <c r="Z2189" s="20"/>
      <c r="AA2189" s="20"/>
      <c r="AB2189" s="20"/>
      <c r="AC2189" s="20"/>
      <c r="AD2189" s="20"/>
    </row>
    <row r="2190" spans="3:30" s="1" customFormat="1">
      <c r="C2190" s="16"/>
      <c r="D2190" s="16"/>
      <c r="E2190" s="32"/>
      <c r="F2190" s="16"/>
      <c r="G2190" s="16"/>
      <c r="H2190" s="16"/>
      <c r="I2190" s="16"/>
      <c r="J2190" s="16"/>
      <c r="K2190" s="16"/>
      <c r="L2190" s="32"/>
      <c r="M2190" s="16"/>
      <c r="N2190" s="16"/>
      <c r="O2190" s="16"/>
      <c r="P2190" s="16"/>
      <c r="Y2190" s="20"/>
      <c r="Z2190" s="20"/>
      <c r="AA2190" s="20"/>
      <c r="AB2190" s="20"/>
      <c r="AC2190" s="20"/>
      <c r="AD2190" s="20"/>
    </row>
    <row r="2191" spans="3:30" s="1" customFormat="1">
      <c r="C2191" s="16"/>
      <c r="D2191" s="16"/>
      <c r="E2191" s="32"/>
      <c r="F2191" s="16"/>
      <c r="G2191" s="16"/>
      <c r="H2191" s="16"/>
      <c r="I2191" s="16"/>
      <c r="J2191" s="16"/>
      <c r="K2191" s="16"/>
      <c r="L2191" s="32"/>
      <c r="M2191" s="16"/>
      <c r="N2191" s="16"/>
      <c r="O2191" s="16"/>
      <c r="P2191" s="16"/>
      <c r="Y2191" s="20"/>
      <c r="Z2191" s="20"/>
      <c r="AA2191" s="20"/>
      <c r="AB2191" s="20"/>
      <c r="AC2191" s="20"/>
      <c r="AD2191" s="20"/>
    </row>
    <row r="2192" spans="3:30" s="1" customFormat="1">
      <c r="C2192" s="16"/>
      <c r="D2192" s="16"/>
      <c r="E2192" s="32"/>
      <c r="F2192" s="16"/>
      <c r="G2192" s="16"/>
      <c r="H2192" s="16"/>
      <c r="I2192" s="16"/>
      <c r="J2192" s="16"/>
      <c r="K2192" s="16"/>
      <c r="L2192" s="32"/>
      <c r="M2192" s="16"/>
      <c r="N2192" s="16"/>
      <c r="O2192" s="16"/>
      <c r="P2192" s="16"/>
      <c r="Y2192" s="20"/>
      <c r="Z2192" s="20"/>
      <c r="AA2192" s="20"/>
      <c r="AB2192" s="20"/>
      <c r="AC2192" s="20"/>
      <c r="AD2192" s="20"/>
    </row>
    <row r="2193" spans="3:30" s="1" customFormat="1">
      <c r="C2193" s="16"/>
      <c r="D2193" s="16"/>
      <c r="E2193" s="32"/>
      <c r="F2193" s="16"/>
      <c r="G2193" s="16"/>
      <c r="H2193" s="16"/>
      <c r="I2193" s="16"/>
      <c r="J2193" s="16"/>
      <c r="K2193" s="16"/>
      <c r="L2193" s="32"/>
      <c r="M2193" s="16"/>
      <c r="N2193" s="16"/>
      <c r="O2193" s="16"/>
      <c r="P2193" s="16"/>
      <c r="Y2193" s="20"/>
      <c r="Z2193" s="20"/>
      <c r="AA2193" s="20"/>
      <c r="AB2193" s="20"/>
      <c r="AC2193" s="20"/>
      <c r="AD2193" s="20"/>
    </row>
    <row r="2194" spans="3:30" s="1" customFormat="1">
      <c r="C2194" s="16"/>
      <c r="D2194" s="16"/>
      <c r="E2194" s="32"/>
      <c r="F2194" s="16"/>
      <c r="G2194" s="16"/>
      <c r="H2194" s="16"/>
      <c r="I2194" s="16"/>
      <c r="J2194" s="16"/>
      <c r="K2194" s="16"/>
      <c r="L2194" s="32"/>
      <c r="M2194" s="16"/>
      <c r="N2194" s="16"/>
      <c r="O2194" s="16"/>
      <c r="P2194" s="16"/>
      <c r="Y2194" s="20"/>
      <c r="Z2194" s="20"/>
      <c r="AA2194" s="20"/>
      <c r="AB2194" s="20"/>
      <c r="AC2194" s="20"/>
      <c r="AD2194" s="20"/>
    </row>
    <row r="2195" spans="3:30" s="1" customFormat="1">
      <c r="C2195" s="16"/>
      <c r="D2195" s="16"/>
      <c r="E2195" s="32"/>
      <c r="F2195" s="16"/>
      <c r="G2195" s="16"/>
      <c r="H2195" s="16"/>
      <c r="I2195" s="16"/>
      <c r="J2195" s="16"/>
      <c r="K2195" s="16"/>
      <c r="L2195" s="32"/>
      <c r="M2195" s="16"/>
      <c r="N2195" s="16"/>
      <c r="O2195" s="16"/>
      <c r="P2195" s="16"/>
      <c r="Y2195" s="20"/>
      <c r="Z2195" s="20"/>
      <c r="AA2195" s="20"/>
      <c r="AB2195" s="20"/>
      <c r="AC2195" s="20"/>
      <c r="AD2195" s="20"/>
    </row>
    <row r="2196" spans="3:30" s="1" customFormat="1">
      <c r="C2196" s="16"/>
      <c r="D2196" s="16"/>
      <c r="E2196" s="32"/>
      <c r="F2196" s="16"/>
      <c r="G2196" s="16"/>
      <c r="H2196" s="16"/>
      <c r="I2196" s="16"/>
      <c r="J2196" s="16"/>
      <c r="K2196" s="16"/>
      <c r="L2196" s="32"/>
      <c r="M2196" s="16"/>
      <c r="N2196" s="16"/>
      <c r="O2196" s="16"/>
      <c r="P2196" s="16"/>
      <c r="Y2196" s="20"/>
      <c r="Z2196" s="20"/>
      <c r="AA2196" s="20"/>
      <c r="AB2196" s="20"/>
      <c r="AC2196" s="20"/>
      <c r="AD2196" s="20"/>
    </row>
    <row r="2197" spans="3:30" s="1" customFormat="1">
      <c r="C2197" s="16"/>
      <c r="D2197" s="16"/>
      <c r="E2197" s="32"/>
      <c r="F2197" s="16"/>
      <c r="G2197" s="16"/>
      <c r="H2197" s="16"/>
      <c r="I2197" s="16"/>
      <c r="J2197" s="16"/>
      <c r="K2197" s="16"/>
      <c r="L2197" s="32"/>
      <c r="M2197" s="16"/>
      <c r="N2197" s="16"/>
      <c r="O2197" s="16"/>
      <c r="P2197" s="16"/>
      <c r="Y2197" s="20"/>
      <c r="Z2197" s="20"/>
      <c r="AA2197" s="20"/>
      <c r="AB2197" s="20"/>
      <c r="AC2197" s="20"/>
      <c r="AD2197" s="20"/>
    </row>
    <row r="2198" spans="3:30" s="1" customFormat="1">
      <c r="C2198" s="16"/>
      <c r="D2198" s="16"/>
      <c r="E2198" s="32"/>
      <c r="F2198" s="16"/>
      <c r="G2198" s="16"/>
      <c r="H2198" s="16"/>
      <c r="I2198" s="16"/>
      <c r="J2198" s="16"/>
      <c r="K2198" s="16"/>
      <c r="L2198" s="32"/>
      <c r="M2198" s="16"/>
      <c r="N2198" s="16"/>
      <c r="O2198" s="16"/>
      <c r="P2198" s="16"/>
      <c r="Y2198" s="20"/>
      <c r="Z2198" s="20"/>
      <c r="AA2198" s="20"/>
      <c r="AB2198" s="20"/>
      <c r="AC2198" s="20"/>
      <c r="AD2198" s="20"/>
    </row>
    <row r="2199" spans="3:30" s="1" customFormat="1">
      <c r="C2199" s="16"/>
      <c r="D2199" s="16"/>
      <c r="E2199" s="32"/>
      <c r="F2199" s="16"/>
      <c r="G2199" s="16"/>
      <c r="H2199" s="16"/>
      <c r="I2199" s="16"/>
      <c r="J2199" s="16"/>
      <c r="K2199" s="16"/>
      <c r="L2199" s="32"/>
      <c r="M2199" s="16"/>
      <c r="N2199" s="16"/>
      <c r="O2199" s="16"/>
      <c r="P2199" s="16"/>
      <c r="Y2199" s="20"/>
      <c r="Z2199" s="20"/>
      <c r="AA2199" s="20"/>
      <c r="AB2199" s="20"/>
      <c r="AC2199" s="20"/>
      <c r="AD2199" s="20"/>
    </row>
    <row r="2200" spans="3:30" s="1" customFormat="1">
      <c r="C2200" s="16"/>
      <c r="D2200" s="16"/>
      <c r="E2200" s="32"/>
      <c r="F2200" s="16"/>
      <c r="G2200" s="16"/>
      <c r="H2200" s="16"/>
      <c r="I2200" s="16"/>
      <c r="J2200" s="16"/>
      <c r="K2200" s="16"/>
      <c r="L2200" s="32"/>
      <c r="M2200" s="16"/>
      <c r="N2200" s="16"/>
      <c r="O2200" s="16"/>
      <c r="P2200" s="16"/>
      <c r="Y2200" s="20"/>
      <c r="Z2200" s="20"/>
      <c r="AA2200" s="20"/>
      <c r="AB2200" s="20"/>
      <c r="AC2200" s="20"/>
      <c r="AD2200" s="20"/>
    </row>
    <row r="2201" spans="3:30" s="1" customFormat="1">
      <c r="C2201" s="16"/>
      <c r="D2201" s="16"/>
      <c r="E2201" s="32"/>
      <c r="F2201" s="16"/>
      <c r="G2201" s="16"/>
      <c r="H2201" s="16"/>
      <c r="I2201" s="16"/>
      <c r="J2201" s="16"/>
      <c r="K2201" s="16"/>
      <c r="L2201" s="32"/>
      <c r="M2201" s="16"/>
      <c r="N2201" s="16"/>
      <c r="O2201" s="16"/>
      <c r="P2201" s="16"/>
      <c r="Y2201" s="20"/>
      <c r="Z2201" s="20"/>
      <c r="AA2201" s="20"/>
      <c r="AB2201" s="20"/>
      <c r="AC2201" s="20"/>
      <c r="AD2201" s="20"/>
    </row>
    <row r="2202" spans="3:30" s="1" customFormat="1">
      <c r="C2202" s="16"/>
      <c r="D2202" s="16"/>
      <c r="E2202" s="32"/>
      <c r="F2202" s="16"/>
      <c r="G2202" s="16"/>
      <c r="H2202" s="16"/>
      <c r="I2202" s="16"/>
      <c r="J2202" s="16"/>
      <c r="K2202" s="16"/>
      <c r="L2202" s="32"/>
      <c r="M2202" s="16"/>
      <c r="N2202" s="16"/>
      <c r="O2202" s="16"/>
      <c r="P2202" s="16"/>
      <c r="Y2202" s="20"/>
      <c r="Z2202" s="20"/>
      <c r="AA2202" s="20"/>
      <c r="AB2202" s="20"/>
      <c r="AC2202" s="20"/>
      <c r="AD2202" s="20"/>
    </row>
    <row r="2203" spans="3:30" s="1" customFormat="1">
      <c r="C2203" s="16"/>
      <c r="D2203" s="16"/>
      <c r="E2203" s="32"/>
      <c r="F2203" s="16"/>
      <c r="G2203" s="16"/>
      <c r="H2203" s="16"/>
      <c r="I2203" s="16"/>
      <c r="J2203" s="16"/>
      <c r="K2203" s="16"/>
      <c r="L2203" s="32"/>
      <c r="M2203" s="16"/>
      <c r="N2203" s="16"/>
      <c r="O2203" s="16"/>
      <c r="P2203" s="16"/>
      <c r="Y2203" s="20"/>
      <c r="Z2203" s="20"/>
      <c r="AA2203" s="20"/>
      <c r="AB2203" s="20"/>
      <c r="AC2203" s="20"/>
      <c r="AD2203" s="20"/>
    </row>
    <row r="2204" spans="3:30" s="1" customFormat="1">
      <c r="C2204" s="16"/>
      <c r="D2204" s="16"/>
      <c r="E2204" s="32"/>
      <c r="F2204" s="16"/>
      <c r="G2204" s="16"/>
      <c r="H2204" s="16"/>
      <c r="I2204" s="16"/>
      <c r="J2204" s="16"/>
      <c r="K2204" s="16"/>
      <c r="L2204" s="32"/>
      <c r="M2204" s="16"/>
      <c r="N2204" s="16"/>
      <c r="O2204" s="16"/>
      <c r="P2204" s="16"/>
      <c r="Y2204" s="20"/>
      <c r="Z2204" s="20"/>
      <c r="AA2204" s="20"/>
      <c r="AB2204" s="20"/>
      <c r="AC2204" s="20"/>
      <c r="AD2204" s="20"/>
    </row>
    <row r="2205" spans="3:30" s="1" customFormat="1">
      <c r="C2205" s="16"/>
      <c r="D2205" s="16"/>
      <c r="E2205" s="32"/>
      <c r="F2205" s="16"/>
      <c r="G2205" s="16"/>
      <c r="H2205" s="16"/>
      <c r="I2205" s="16"/>
      <c r="J2205" s="16"/>
      <c r="K2205" s="16"/>
      <c r="L2205" s="32"/>
      <c r="M2205" s="16"/>
      <c r="N2205" s="16"/>
      <c r="O2205" s="16"/>
      <c r="P2205" s="16"/>
      <c r="Y2205" s="20"/>
      <c r="Z2205" s="20"/>
      <c r="AA2205" s="20"/>
      <c r="AB2205" s="20"/>
      <c r="AC2205" s="20"/>
      <c r="AD2205" s="20"/>
    </row>
    <row r="2206" spans="3:30" s="1" customFormat="1">
      <c r="C2206" s="16"/>
      <c r="D2206" s="16"/>
      <c r="E2206" s="32"/>
      <c r="F2206" s="16"/>
      <c r="G2206" s="16"/>
      <c r="H2206" s="16"/>
      <c r="I2206" s="16"/>
      <c r="J2206" s="16"/>
      <c r="K2206" s="16"/>
      <c r="L2206" s="32"/>
      <c r="M2206" s="16"/>
      <c r="N2206" s="16"/>
      <c r="O2206" s="16"/>
      <c r="P2206" s="16"/>
      <c r="Y2206" s="20"/>
      <c r="Z2206" s="20"/>
      <c r="AA2206" s="20"/>
      <c r="AB2206" s="20"/>
      <c r="AC2206" s="20"/>
      <c r="AD2206" s="20"/>
    </row>
    <row r="2207" spans="3:30" s="1" customFormat="1">
      <c r="C2207" s="16"/>
      <c r="D2207" s="16"/>
      <c r="E2207" s="32"/>
      <c r="F2207" s="16"/>
      <c r="G2207" s="16"/>
      <c r="H2207" s="16"/>
      <c r="I2207" s="16"/>
      <c r="J2207" s="16"/>
      <c r="K2207" s="16"/>
      <c r="L2207" s="32"/>
      <c r="M2207" s="16"/>
      <c r="N2207" s="16"/>
      <c r="O2207" s="16"/>
      <c r="P2207" s="16"/>
      <c r="Y2207" s="20"/>
      <c r="Z2207" s="20"/>
      <c r="AA2207" s="20"/>
      <c r="AB2207" s="20"/>
      <c r="AC2207" s="20"/>
      <c r="AD2207" s="20"/>
    </row>
    <row r="2208" spans="3:30" s="1" customFormat="1">
      <c r="C2208" s="16"/>
      <c r="D2208" s="16"/>
      <c r="E2208" s="32"/>
      <c r="F2208" s="16"/>
      <c r="G2208" s="16"/>
      <c r="H2208" s="16"/>
      <c r="I2208" s="16"/>
      <c r="J2208" s="16"/>
      <c r="K2208" s="16"/>
      <c r="L2208" s="32"/>
      <c r="M2208" s="16"/>
      <c r="N2208" s="16"/>
      <c r="O2208" s="16"/>
      <c r="P2208" s="16"/>
      <c r="Y2208" s="20"/>
      <c r="Z2208" s="20"/>
      <c r="AA2208" s="20"/>
      <c r="AB2208" s="20"/>
      <c r="AC2208" s="20"/>
      <c r="AD2208" s="20"/>
    </row>
    <row r="2209" spans="3:30" s="1" customFormat="1">
      <c r="C2209" s="16"/>
      <c r="D2209" s="16"/>
      <c r="E2209" s="32"/>
      <c r="F2209" s="16"/>
      <c r="G2209" s="16"/>
      <c r="H2209" s="16"/>
      <c r="I2209" s="16"/>
      <c r="J2209" s="16"/>
      <c r="K2209" s="16"/>
      <c r="L2209" s="32"/>
      <c r="M2209" s="16"/>
      <c r="N2209" s="16"/>
      <c r="O2209" s="16"/>
      <c r="P2209" s="16"/>
      <c r="Y2209" s="20"/>
      <c r="Z2209" s="20"/>
      <c r="AA2209" s="20"/>
      <c r="AB2209" s="20"/>
      <c r="AC2209" s="20"/>
      <c r="AD2209" s="20"/>
    </row>
    <row r="2210" spans="3:30" s="1" customFormat="1">
      <c r="C2210" s="16"/>
      <c r="D2210" s="16"/>
      <c r="E2210" s="32"/>
      <c r="F2210" s="16"/>
      <c r="G2210" s="16"/>
      <c r="H2210" s="16"/>
      <c r="I2210" s="16"/>
      <c r="J2210" s="16"/>
      <c r="K2210" s="16"/>
      <c r="L2210" s="32"/>
      <c r="M2210" s="16"/>
      <c r="N2210" s="16"/>
      <c r="O2210" s="16"/>
      <c r="P2210" s="16"/>
      <c r="Y2210" s="20"/>
      <c r="Z2210" s="20"/>
      <c r="AA2210" s="20"/>
      <c r="AB2210" s="20"/>
      <c r="AC2210" s="20"/>
      <c r="AD2210" s="20"/>
    </row>
    <row r="2211" spans="3:30" s="1" customFormat="1">
      <c r="C2211" s="16"/>
      <c r="D2211" s="16"/>
      <c r="E2211" s="32"/>
      <c r="F2211" s="16"/>
      <c r="G2211" s="16"/>
      <c r="H2211" s="16"/>
      <c r="I2211" s="16"/>
      <c r="J2211" s="16"/>
      <c r="K2211" s="16"/>
      <c r="L2211" s="32"/>
      <c r="M2211" s="16"/>
      <c r="N2211" s="16"/>
      <c r="O2211" s="16"/>
      <c r="P2211" s="16"/>
      <c r="Y2211" s="20"/>
      <c r="Z2211" s="20"/>
      <c r="AA2211" s="20"/>
      <c r="AB2211" s="20"/>
      <c r="AC2211" s="20"/>
      <c r="AD2211" s="20"/>
    </row>
    <row r="2212" spans="3:30" s="1" customFormat="1">
      <c r="C2212" s="16"/>
      <c r="D2212" s="16"/>
      <c r="E2212" s="32"/>
      <c r="F2212" s="16"/>
      <c r="G2212" s="16"/>
      <c r="H2212" s="16"/>
      <c r="I2212" s="16"/>
      <c r="J2212" s="16"/>
      <c r="K2212" s="16"/>
      <c r="L2212" s="32"/>
      <c r="M2212" s="16"/>
      <c r="N2212" s="16"/>
      <c r="O2212" s="16"/>
      <c r="P2212" s="16"/>
      <c r="Y2212" s="20"/>
      <c r="Z2212" s="20"/>
      <c r="AA2212" s="20"/>
      <c r="AB2212" s="20"/>
      <c r="AC2212" s="20"/>
      <c r="AD2212" s="20"/>
    </row>
    <row r="2213" spans="3:30" s="1" customFormat="1">
      <c r="C2213" s="16"/>
      <c r="D2213" s="16"/>
      <c r="E2213" s="32"/>
      <c r="F2213" s="16"/>
      <c r="G2213" s="16"/>
      <c r="H2213" s="16"/>
      <c r="I2213" s="16"/>
      <c r="J2213" s="16"/>
      <c r="K2213" s="16"/>
      <c r="L2213" s="32"/>
      <c r="M2213" s="16"/>
      <c r="N2213" s="16"/>
      <c r="O2213" s="16"/>
      <c r="P2213" s="16"/>
      <c r="Y2213" s="20"/>
      <c r="Z2213" s="20"/>
      <c r="AA2213" s="20"/>
      <c r="AB2213" s="20"/>
      <c r="AC2213" s="20"/>
      <c r="AD2213" s="20"/>
    </row>
    <row r="2214" spans="3:30" s="1" customFormat="1">
      <c r="C2214" s="16"/>
      <c r="D2214" s="16"/>
      <c r="E2214" s="32"/>
      <c r="F2214" s="16"/>
      <c r="G2214" s="16"/>
      <c r="H2214" s="16"/>
      <c r="I2214" s="16"/>
      <c r="J2214" s="16"/>
      <c r="K2214" s="16"/>
      <c r="L2214" s="32"/>
      <c r="M2214" s="16"/>
      <c r="N2214" s="16"/>
      <c r="O2214" s="16"/>
      <c r="P2214" s="16"/>
      <c r="Y2214" s="20"/>
      <c r="Z2214" s="20"/>
      <c r="AA2214" s="20"/>
      <c r="AB2214" s="20"/>
      <c r="AC2214" s="20"/>
      <c r="AD2214" s="20"/>
    </row>
    <row r="2215" spans="3:30" s="1" customFormat="1">
      <c r="C2215" s="16"/>
      <c r="D2215" s="16"/>
      <c r="E2215" s="32"/>
      <c r="F2215" s="16"/>
      <c r="G2215" s="16"/>
      <c r="H2215" s="16"/>
      <c r="I2215" s="16"/>
      <c r="J2215" s="16"/>
      <c r="K2215" s="16"/>
      <c r="L2215" s="32"/>
      <c r="M2215" s="16"/>
      <c r="N2215" s="16"/>
      <c r="O2215" s="16"/>
      <c r="P2215" s="16"/>
      <c r="Y2215" s="20"/>
      <c r="Z2215" s="20"/>
      <c r="AA2215" s="20"/>
      <c r="AB2215" s="20"/>
      <c r="AC2215" s="20"/>
      <c r="AD2215" s="20"/>
    </row>
    <row r="2216" spans="3:30" s="1" customFormat="1">
      <c r="C2216" s="16"/>
      <c r="D2216" s="16"/>
      <c r="E2216" s="32"/>
      <c r="F2216" s="16"/>
      <c r="G2216" s="16"/>
      <c r="H2216" s="16"/>
      <c r="I2216" s="16"/>
      <c r="J2216" s="16"/>
      <c r="K2216" s="16"/>
      <c r="L2216" s="32"/>
      <c r="M2216" s="16"/>
      <c r="N2216" s="16"/>
      <c r="O2216" s="16"/>
      <c r="P2216" s="16"/>
      <c r="Y2216" s="20"/>
      <c r="Z2216" s="20"/>
      <c r="AA2216" s="20"/>
      <c r="AB2216" s="20"/>
      <c r="AC2216" s="20"/>
      <c r="AD2216" s="20"/>
    </row>
    <row r="2217" spans="3:30" s="1" customFormat="1">
      <c r="C2217" s="16"/>
      <c r="D2217" s="16"/>
      <c r="E2217" s="32"/>
      <c r="F2217" s="16"/>
      <c r="G2217" s="16"/>
      <c r="H2217" s="16"/>
      <c r="I2217" s="16"/>
      <c r="J2217" s="16"/>
      <c r="K2217" s="16"/>
      <c r="L2217" s="32"/>
      <c r="M2217" s="16"/>
      <c r="N2217" s="16"/>
      <c r="O2217" s="16"/>
      <c r="P2217" s="16"/>
      <c r="Y2217" s="20"/>
      <c r="Z2217" s="20"/>
      <c r="AA2217" s="20"/>
      <c r="AB2217" s="20"/>
      <c r="AC2217" s="20"/>
      <c r="AD2217" s="20"/>
    </row>
    <row r="2218" spans="3:30" s="1" customFormat="1">
      <c r="C2218" s="16"/>
      <c r="D2218" s="16"/>
      <c r="E2218" s="32"/>
      <c r="F2218" s="16"/>
      <c r="G2218" s="16"/>
      <c r="H2218" s="16"/>
      <c r="I2218" s="16"/>
      <c r="J2218" s="16"/>
      <c r="K2218" s="16"/>
      <c r="L2218" s="32"/>
      <c r="M2218" s="16"/>
      <c r="N2218" s="16"/>
      <c r="O2218" s="16"/>
      <c r="P2218" s="16"/>
      <c r="Y2218" s="20"/>
      <c r="Z2218" s="20"/>
      <c r="AA2218" s="20"/>
      <c r="AB2218" s="20"/>
      <c r="AC2218" s="20"/>
      <c r="AD2218" s="20"/>
    </row>
    <row r="2219" spans="3:30" s="1" customFormat="1">
      <c r="C2219" s="16"/>
      <c r="D2219" s="16"/>
      <c r="E2219" s="32"/>
      <c r="F2219" s="16"/>
      <c r="G2219" s="16"/>
      <c r="H2219" s="16"/>
      <c r="I2219" s="16"/>
      <c r="J2219" s="16"/>
      <c r="K2219" s="16"/>
      <c r="L2219" s="32"/>
      <c r="M2219" s="16"/>
      <c r="N2219" s="16"/>
      <c r="O2219" s="16"/>
      <c r="P2219" s="16"/>
      <c r="Y2219" s="20"/>
      <c r="Z2219" s="20"/>
      <c r="AA2219" s="20"/>
      <c r="AB2219" s="20"/>
      <c r="AC2219" s="20"/>
      <c r="AD2219" s="20"/>
    </row>
    <row r="2220" spans="3:30" s="1" customFormat="1">
      <c r="C2220" s="16"/>
      <c r="D2220" s="16"/>
      <c r="E2220" s="32"/>
      <c r="F2220" s="16"/>
      <c r="G2220" s="16"/>
      <c r="H2220" s="16"/>
      <c r="I2220" s="16"/>
      <c r="J2220" s="16"/>
      <c r="K2220" s="16"/>
      <c r="L2220" s="32"/>
      <c r="M2220" s="16"/>
      <c r="N2220" s="16"/>
      <c r="O2220" s="16"/>
      <c r="P2220" s="16"/>
      <c r="Y2220" s="20"/>
      <c r="Z2220" s="20"/>
      <c r="AA2220" s="20"/>
      <c r="AB2220" s="20"/>
      <c r="AC2220" s="20"/>
      <c r="AD2220" s="20"/>
    </row>
    <row r="2221" spans="3:30" s="1" customFormat="1">
      <c r="C2221" s="16"/>
      <c r="D2221" s="16"/>
      <c r="E2221" s="32"/>
      <c r="F2221" s="16"/>
      <c r="G2221" s="16"/>
      <c r="H2221" s="16"/>
      <c r="I2221" s="16"/>
      <c r="J2221" s="16"/>
      <c r="K2221" s="16"/>
      <c r="L2221" s="32"/>
      <c r="M2221" s="16"/>
      <c r="N2221" s="16"/>
      <c r="O2221" s="16"/>
      <c r="P2221" s="16"/>
      <c r="Y2221" s="20"/>
      <c r="Z2221" s="20"/>
      <c r="AA2221" s="20"/>
      <c r="AB2221" s="20"/>
      <c r="AC2221" s="20"/>
      <c r="AD2221" s="20"/>
    </row>
    <row r="2222" spans="3:30" s="1" customFormat="1">
      <c r="C2222" s="16"/>
      <c r="D2222" s="16"/>
      <c r="E2222" s="32"/>
      <c r="F2222" s="16"/>
      <c r="G2222" s="16"/>
      <c r="H2222" s="16"/>
      <c r="I2222" s="16"/>
      <c r="J2222" s="16"/>
      <c r="K2222" s="16"/>
      <c r="L2222" s="32"/>
      <c r="M2222" s="16"/>
      <c r="N2222" s="16"/>
      <c r="O2222" s="16"/>
      <c r="P2222" s="16"/>
      <c r="Y2222" s="20"/>
      <c r="Z2222" s="20"/>
      <c r="AA2222" s="20"/>
      <c r="AB2222" s="20"/>
      <c r="AC2222" s="20"/>
      <c r="AD2222" s="20"/>
    </row>
    <row r="2223" spans="3:30" s="1" customFormat="1">
      <c r="C2223" s="16"/>
      <c r="D2223" s="16"/>
      <c r="E2223" s="32"/>
      <c r="F2223" s="16"/>
      <c r="G2223" s="16"/>
      <c r="H2223" s="16"/>
      <c r="I2223" s="16"/>
      <c r="J2223" s="16"/>
      <c r="K2223" s="16"/>
      <c r="L2223" s="32"/>
      <c r="M2223" s="16"/>
      <c r="N2223" s="16"/>
      <c r="O2223" s="16"/>
      <c r="P2223" s="16"/>
      <c r="Y2223" s="20"/>
      <c r="Z2223" s="20"/>
      <c r="AA2223" s="20"/>
      <c r="AB2223" s="20"/>
      <c r="AC2223" s="20"/>
      <c r="AD2223" s="20"/>
    </row>
    <row r="2224" spans="3:30" s="1" customFormat="1">
      <c r="C2224" s="16"/>
      <c r="D2224" s="16"/>
      <c r="E2224" s="32"/>
      <c r="F2224" s="16"/>
      <c r="G2224" s="16"/>
      <c r="H2224" s="16"/>
      <c r="I2224" s="16"/>
      <c r="J2224" s="16"/>
      <c r="K2224" s="16"/>
      <c r="L2224" s="32"/>
      <c r="M2224" s="16"/>
      <c r="N2224" s="16"/>
      <c r="O2224" s="16"/>
      <c r="P2224" s="16"/>
      <c r="Y2224" s="20"/>
      <c r="Z2224" s="20"/>
      <c r="AA2224" s="20"/>
      <c r="AB2224" s="20"/>
      <c r="AC2224" s="20"/>
      <c r="AD2224" s="20"/>
    </row>
    <row r="2225" spans="3:30" s="1" customFormat="1">
      <c r="C2225" s="16"/>
      <c r="D2225" s="16"/>
      <c r="E2225" s="32"/>
      <c r="F2225" s="16"/>
      <c r="G2225" s="16"/>
      <c r="H2225" s="16"/>
      <c r="I2225" s="16"/>
      <c r="J2225" s="16"/>
      <c r="K2225" s="16"/>
      <c r="L2225" s="32"/>
      <c r="M2225" s="16"/>
      <c r="N2225" s="16"/>
      <c r="O2225" s="16"/>
      <c r="P2225" s="16"/>
      <c r="Y2225" s="20"/>
      <c r="Z2225" s="20"/>
      <c r="AA2225" s="20"/>
      <c r="AB2225" s="20"/>
      <c r="AC2225" s="20"/>
      <c r="AD2225" s="20"/>
    </row>
    <row r="2226" spans="3:30" s="1" customFormat="1">
      <c r="C2226" s="16"/>
      <c r="D2226" s="16"/>
      <c r="E2226" s="32"/>
      <c r="F2226" s="16"/>
      <c r="G2226" s="16"/>
      <c r="H2226" s="16"/>
      <c r="I2226" s="16"/>
      <c r="J2226" s="16"/>
      <c r="K2226" s="16"/>
      <c r="L2226" s="32"/>
      <c r="M2226" s="16"/>
      <c r="N2226" s="16"/>
      <c r="O2226" s="16"/>
      <c r="P2226" s="16"/>
      <c r="Y2226" s="20"/>
      <c r="Z2226" s="20"/>
      <c r="AA2226" s="20"/>
      <c r="AB2226" s="20"/>
      <c r="AC2226" s="20"/>
      <c r="AD2226" s="20"/>
    </row>
    <row r="2227" spans="3:30" s="1" customFormat="1">
      <c r="C2227" s="16"/>
      <c r="D2227" s="16"/>
      <c r="E2227" s="32"/>
      <c r="F2227" s="16"/>
      <c r="G2227" s="16"/>
      <c r="H2227" s="16"/>
      <c r="I2227" s="16"/>
      <c r="J2227" s="16"/>
      <c r="K2227" s="16"/>
      <c r="L2227" s="32"/>
      <c r="M2227" s="16"/>
      <c r="N2227" s="16"/>
      <c r="O2227" s="16"/>
      <c r="P2227" s="16"/>
      <c r="Y2227" s="20"/>
      <c r="Z2227" s="20"/>
      <c r="AA2227" s="20"/>
      <c r="AB2227" s="20"/>
      <c r="AC2227" s="20"/>
      <c r="AD2227" s="20"/>
    </row>
    <row r="2228" spans="3:30" s="1" customFormat="1">
      <c r="C2228" s="16"/>
      <c r="D2228" s="16"/>
      <c r="E2228" s="32"/>
      <c r="F2228" s="16"/>
      <c r="G2228" s="16"/>
      <c r="H2228" s="16"/>
      <c r="I2228" s="16"/>
      <c r="J2228" s="16"/>
      <c r="K2228" s="16"/>
      <c r="L2228" s="32"/>
      <c r="M2228" s="16"/>
      <c r="N2228" s="16"/>
      <c r="O2228" s="16"/>
      <c r="P2228" s="16"/>
      <c r="Y2228" s="20"/>
      <c r="Z2228" s="20"/>
      <c r="AA2228" s="20"/>
      <c r="AB2228" s="20"/>
      <c r="AC2228" s="20"/>
      <c r="AD2228" s="20"/>
    </row>
    <row r="2229" spans="3:30" s="1" customFormat="1">
      <c r="C2229" s="16"/>
      <c r="D2229" s="16"/>
      <c r="E2229" s="32"/>
      <c r="F2229" s="16"/>
      <c r="G2229" s="16"/>
      <c r="H2229" s="16"/>
      <c r="I2229" s="16"/>
      <c r="J2229" s="16"/>
      <c r="K2229" s="16"/>
      <c r="L2229" s="32"/>
      <c r="M2229" s="16"/>
      <c r="N2229" s="16"/>
      <c r="O2229" s="16"/>
      <c r="P2229" s="16"/>
      <c r="Y2229" s="20"/>
      <c r="Z2229" s="20"/>
      <c r="AA2229" s="20"/>
      <c r="AB2229" s="20"/>
      <c r="AC2229" s="20"/>
      <c r="AD2229" s="20"/>
    </row>
    <row r="2230" spans="3:30" s="1" customFormat="1">
      <c r="C2230" s="16"/>
      <c r="D2230" s="16"/>
      <c r="E2230" s="32"/>
      <c r="F2230" s="16"/>
      <c r="G2230" s="16"/>
      <c r="H2230" s="16"/>
      <c r="I2230" s="16"/>
      <c r="J2230" s="16"/>
      <c r="K2230" s="16"/>
      <c r="L2230" s="32"/>
      <c r="M2230" s="16"/>
      <c r="N2230" s="16"/>
      <c r="O2230" s="16"/>
      <c r="P2230" s="16"/>
      <c r="Y2230" s="20"/>
      <c r="Z2230" s="20"/>
      <c r="AA2230" s="20"/>
      <c r="AB2230" s="20"/>
      <c r="AC2230" s="20"/>
      <c r="AD2230" s="20"/>
    </row>
    <row r="2231" spans="3:30" s="1" customFormat="1">
      <c r="C2231" s="16"/>
      <c r="D2231" s="16"/>
      <c r="E2231" s="32"/>
      <c r="F2231" s="16"/>
      <c r="G2231" s="16"/>
      <c r="H2231" s="16"/>
      <c r="I2231" s="16"/>
      <c r="J2231" s="16"/>
      <c r="K2231" s="16"/>
      <c r="L2231" s="32"/>
      <c r="M2231" s="16"/>
      <c r="N2231" s="16"/>
      <c r="O2231" s="16"/>
      <c r="P2231" s="16"/>
      <c r="Y2231" s="20"/>
      <c r="Z2231" s="20"/>
      <c r="AA2231" s="20"/>
      <c r="AB2231" s="20"/>
      <c r="AC2231" s="20"/>
      <c r="AD2231" s="20"/>
    </row>
    <row r="2232" spans="3:30" s="1" customFormat="1">
      <c r="C2232" s="16"/>
      <c r="D2232" s="16"/>
      <c r="E2232" s="32"/>
      <c r="F2232" s="16"/>
      <c r="G2232" s="16"/>
      <c r="H2232" s="16"/>
      <c r="I2232" s="16"/>
      <c r="J2232" s="16"/>
      <c r="K2232" s="16"/>
      <c r="L2232" s="32"/>
      <c r="M2232" s="16"/>
      <c r="N2232" s="16"/>
      <c r="O2232" s="16"/>
      <c r="P2232" s="16"/>
      <c r="Y2232" s="20"/>
      <c r="Z2232" s="20"/>
      <c r="AA2232" s="20"/>
      <c r="AB2232" s="20"/>
      <c r="AC2232" s="20"/>
      <c r="AD2232" s="20"/>
    </row>
    <row r="2233" spans="3:30" s="1" customFormat="1">
      <c r="C2233" s="16"/>
      <c r="D2233" s="16"/>
      <c r="E2233" s="32"/>
      <c r="F2233" s="16"/>
      <c r="G2233" s="16"/>
      <c r="H2233" s="16"/>
      <c r="I2233" s="16"/>
      <c r="J2233" s="16"/>
      <c r="K2233" s="16"/>
      <c r="L2233" s="32"/>
      <c r="M2233" s="16"/>
      <c r="N2233" s="16"/>
      <c r="O2233" s="16"/>
      <c r="P2233" s="16"/>
      <c r="Y2233" s="20"/>
      <c r="Z2233" s="20"/>
      <c r="AA2233" s="20"/>
      <c r="AB2233" s="20"/>
      <c r="AC2233" s="20"/>
      <c r="AD2233" s="20"/>
    </row>
    <row r="2234" spans="3:30" s="1" customFormat="1">
      <c r="C2234" s="16"/>
      <c r="D2234" s="16"/>
      <c r="E2234" s="32"/>
      <c r="F2234" s="16"/>
      <c r="G2234" s="16"/>
      <c r="H2234" s="16"/>
      <c r="I2234" s="16"/>
      <c r="J2234" s="16"/>
      <c r="K2234" s="16"/>
      <c r="L2234" s="32"/>
      <c r="M2234" s="16"/>
      <c r="N2234" s="16"/>
      <c r="O2234" s="16"/>
      <c r="P2234" s="16"/>
      <c r="Y2234" s="20"/>
      <c r="Z2234" s="20"/>
      <c r="AA2234" s="20"/>
      <c r="AB2234" s="20"/>
      <c r="AC2234" s="20"/>
      <c r="AD2234" s="20"/>
    </row>
    <row r="2235" spans="3:30" s="1" customFormat="1">
      <c r="C2235" s="16"/>
      <c r="D2235" s="16"/>
      <c r="E2235" s="32"/>
      <c r="F2235" s="16"/>
      <c r="G2235" s="16"/>
      <c r="H2235" s="16"/>
      <c r="I2235" s="16"/>
      <c r="J2235" s="16"/>
      <c r="K2235" s="16"/>
      <c r="L2235" s="32"/>
      <c r="M2235" s="16"/>
      <c r="N2235" s="16"/>
      <c r="O2235" s="16"/>
      <c r="P2235" s="16"/>
      <c r="Y2235" s="20"/>
      <c r="Z2235" s="20"/>
      <c r="AA2235" s="20"/>
      <c r="AB2235" s="20"/>
      <c r="AC2235" s="20"/>
      <c r="AD2235" s="20"/>
    </row>
    <row r="2236" spans="3:30" s="1" customFormat="1">
      <c r="C2236" s="16"/>
      <c r="D2236" s="16"/>
      <c r="E2236" s="32"/>
      <c r="F2236" s="16"/>
      <c r="G2236" s="16"/>
      <c r="H2236" s="16"/>
      <c r="I2236" s="16"/>
      <c r="J2236" s="16"/>
      <c r="K2236" s="16"/>
      <c r="L2236" s="32"/>
      <c r="M2236" s="16"/>
      <c r="N2236" s="16"/>
      <c r="O2236" s="16"/>
      <c r="P2236" s="16"/>
      <c r="Y2236" s="20"/>
      <c r="Z2236" s="20"/>
      <c r="AA2236" s="20"/>
      <c r="AB2236" s="20"/>
      <c r="AC2236" s="20"/>
      <c r="AD2236" s="20"/>
    </row>
    <row r="2237" spans="3:30" s="1" customFormat="1">
      <c r="C2237" s="16"/>
      <c r="D2237" s="16"/>
      <c r="E2237" s="32"/>
      <c r="F2237" s="16"/>
      <c r="G2237" s="16"/>
      <c r="H2237" s="16"/>
      <c r="I2237" s="16"/>
      <c r="J2237" s="16"/>
      <c r="K2237" s="16"/>
      <c r="L2237" s="32"/>
      <c r="M2237" s="16"/>
      <c r="N2237" s="16"/>
      <c r="O2237" s="16"/>
      <c r="P2237" s="16"/>
      <c r="Y2237" s="20"/>
      <c r="Z2237" s="20"/>
      <c r="AA2237" s="20"/>
      <c r="AB2237" s="20"/>
      <c r="AC2237" s="20"/>
      <c r="AD2237" s="20"/>
    </row>
    <row r="2238" spans="3:30" s="1" customFormat="1">
      <c r="C2238" s="16"/>
      <c r="D2238" s="16"/>
      <c r="E2238" s="32"/>
      <c r="F2238" s="16"/>
      <c r="G2238" s="16"/>
      <c r="H2238" s="16"/>
      <c r="I2238" s="16"/>
      <c r="J2238" s="16"/>
      <c r="K2238" s="16"/>
      <c r="L2238" s="32"/>
      <c r="M2238" s="16"/>
      <c r="N2238" s="16"/>
      <c r="O2238" s="16"/>
      <c r="P2238" s="16"/>
      <c r="Y2238" s="20"/>
      <c r="Z2238" s="20"/>
      <c r="AA2238" s="20"/>
      <c r="AB2238" s="20"/>
      <c r="AC2238" s="20"/>
      <c r="AD2238" s="20"/>
    </row>
    <row r="2239" spans="3:30" s="1" customFormat="1">
      <c r="C2239" s="16"/>
      <c r="D2239" s="16"/>
      <c r="E2239" s="32"/>
      <c r="F2239" s="16"/>
      <c r="G2239" s="16"/>
      <c r="H2239" s="16"/>
      <c r="I2239" s="16"/>
      <c r="J2239" s="16"/>
      <c r="K2239" s="16"/>
      <c r="L2239" s="32"/>
      <c r="M2239" s="16"/>
      <c r="N2239" s="16"/>
      <c r="O2239" s="16"/>
      <c r="P2239" s="16"/>
      <c r="Y2239" s="20"/>
      <c r="Z2239" s="20"/>
      <c r="AA2239" s="20"/>
      <c r="AB2239" s="20"/>
      <c r="AC2239" s="20"/>
      <c r="AD2239" s="20"/>
    </row>
    <row r="2240" spans="3:30" s="1" customFormat="1">
      <c r="C2240" s="16"/>
      <c r="D2240" s="16"/>
      <c r="E2240" s="32"/>
      <c r="F2240" s="16"/>
      <c r="G2240" s="16"/>
      <c r="H2240" s="16"/>
      <c r="I2240" s="16"/>
      <c r="J2240" s="16"/>
      <c r="K2240" s="16"/>
      <c r="L2240" s="32"/>
      <c r="M2240" s="16"/>
      <c r="N2240" s="16"/>
      <c r="O2240" s="16"/>
      <c r="P2240" s="16"/>
      <c r="Y2240" s="20"/>
      <c r="Z2240" s="20"/>
      <c r="AA2240" s="20"/>
      <c r="AB2240" s="20"/>
      <c r="AC2240" s="20"/>
      <c r="AD2240" s="20"/>
    </row>
    <row r="2241" spans="3:30" s="1" customFormat="1">
      <c r="C2241" s="16"/>
      <c r="D2241" s="16"/>
      <c r="E2241" s="32"/>
      <c r="F2241" s="16"/>
      <c r="G2241" s="16"/>
      <c r="H2241" s="16"/>
      <c r="I2241" s="16"/>
      <c r="J2241" s="16"/>
      <c r="K2241" s="16"/>
      <c r="L2241" s="32"/>
      <c r="M2241" s="16"/>
      <c r="N2241" s="16"/>
      <c r="O2241" s="16"/>
      <c r="P2241" s="16"/>
      <c r="Y2241" s="20"/>
      <c r="Z2241" s="20"/>
      <c r="AA2241" s="20"/>
      <c r="AB2241" s="20"/>
      <c r="AC2241" s="20"/>
      <c r="AD2241" s="20"/>
    </row>
    <row r="2242" spans="3:30" s="1" customFormat="1">
      <c r="C2242" s="16"/>
      <c r="D2242" s="16"/>
      <c r="E2242" s="32"/>
      <c r="F2242" s="16"/>
      <c r="G2242" s="16"/>
      <c r="H2242" s="16"/>
      <c r="I2242" s="16"/>
      <c r="J2242" s="16"/>
      <c r="K2242" s="16"/>
      <c r="L2242" s="32"/>
      <c r="M2242" s="16"/>
      <c r="N2242" s="16"/>
      <c r="O2242" s="16"/>
      <c r="P2242" s="16"/>
      <c r="Y2242" s="20"/>
      <c r="Z2242" s="20"/>
      <c r="AA2242" s="20"/>
      <c r="AB2242" s="20"/>
      <c r="AC2242" s="20"/>
      <c r="AD2242" s="20"/>
    </row>
    <row r="2243" spans="3:30" s="1" customFormat="1">
      <c r="C2243" s="16"/>
      <c r="D2243" s="16"/>
      <c r="E2243" s="32"/>
      <c r="F2243" s="16"/>
      <c r="G2243" s="16"/>
      <c r="H2243" s="16"/>
      <c r="I2243" s="16"/>
      <c r="J2243" s="16"/>
      <c r="K2243" s="16"/>
      <c r="L2243" s="32"/>
      <c r="M2243" s="16"/>
      <c r="N2243" s="16"/>
      <c r="O2243" s="16"/>
      <c r="P2243" s="16"/>
      <c r="Y2243" s="20"/>
      <c r="Z2243" s="20"/>
      <c r="AA2243" s="20"/>
      <c r="AB2243" s="20"/>
      <c r="AC2243" s="20"/>
      <c r="AD2243" s="20"/>
    </row>
    <row r="2244" spans="3:30" s="1" customFormat="1">
      <c r="C2244" s="16"/>
      <c r="D2244" s="16"/>
      <c r="E2244" s="32"/>
      <c r="F2244" s="16"/>
      <c r="G2244" s="16"/>
      <c r="H2244" s="16"/>
      <c r="I2244" s="16"/>
      <c r="J2244" s="16"/>
      <c r="K2244" s="16"/>
      <c r="L2244" s="32"/>
      <c r="M2244" s="16"/>
      <c r="N2244" s="16"/>
      <c r="O2244" s="16"/>
      <c r="P2244" s="16"/>
      <c r="Y2244" s="20"/>
      <c r="Z2244" s="20"/>
      <c r="AA2244" s="20"/>
      <c r="AB2244" s="20"/>
      <c r="AC2244" s="20"/>
      <c r="AD2244" s="20"/>
    </row>
    <row r="2245" spans="3:30" s="1" customFormat="1">
      <c r="C2245" s="16"/>
      <c r="D2245" s="16"/>
      <c r="E2245" s="32"/>
      <c r="F2245" s="16"/>
      <c r="G2245" s="16"/>
      <c r="H2245" s="16"/>
      <c r="I2245" s="16"/>
      <c r="J2245" s="16"/>
      <c r="K2245" s="16"/>
      <c r="L2245" s="32"/>
      <c r="M2245" s="16"/>
      <c r="N2245" s="16"/>
      <c r="O2245" s="16"/>
      <c r="P2245" s="16"/>
      <c r="Y2245" s="20"/>
      <c r="Z2245" s="20"/>
      <c r="AA2245" s="20"/>
      <c r="AB2245" s="20"/>
      <c r="AC2245" s="20"/>
      <c r="AD2245" s="20"/>
    </row>
    <row r="2246" spans="3:30" s="1" customFormat="1">
      <c r="C2246" s="16"/>
      <c r="D2246" s="16"/>
      <c r="E2246" s="32"/>
      <c r="F2246" s="16"/>
      <c r="G2246" s="16"/>
      <c r="H2246" s="16"/>
      <c r="I2246" s="16"/>
      <c r="J2246" s="16"/>
      <c r="K2246" s="16"/>
      <c r="L2246" s="32"/>
      <c r="M2246" s="16"/>
      <c r="N2246" s="16"/>
      <c r="O2246" s="16"/>
      <c r="P2246" s="16"/>
      <c r="Y2246" s="20"/>
      <c r="Z2246" s="20"/>
      <c r="AA2246" s="20"/>
      <c r="AB2246" s="20"/>
      <c r="AC2246" s="20"/>
      <c r="AD2246" s="20"/>
    </row>
    <row r="2247" spans="3:30" s="1" customFormat="1">
      <c r="C2247" s="16"/>
      <c r="D2247" s="16"/>
      <c r="E2247" s="32"/>
      <c r="F2247" s="16"/>
      <c r="G2247" s="16"/>
      <c r="H2247" s="16"/>
      <c r="I2247" s="16"/>
      <c r="J2247" s="16"/>
      <c r="K2247" s="16"/>
      <c r="L2247" s="32"/>
      <c r="M2247" s="16"/>
      <c r="N2247" s="16"/>
      <c r="O2247" s="16"/>
      <c r="P2247" s="16"/>
      <c r="Y2247" s="20"/>
      <c r="Z2247" s="20"/>
      <c r="AA2247" s="20"/>
      <c r="AB2247" s="20"/>
      <c r="AC2247" s="20"/>
      <c r="AD2247" s="20"/>
    </row>
    <row r="2248" spans="3:30" s="1" customFormat="1">
      <c r="C2248" s="16"/>
      <c r="D2248" s="16"/>
      <c r="E2248" s="32"/>
      <c r="F2248" s="16"/>
      <c r="G2248" s="16"/>
      <c r="H2248" s="16"/>
      <c r="I2248" s="16"/>
      <c r="J2248" s="16"/>
      <c r="K2248" s="16"/>
      <c r="L2248" s="32"/>
      <c r="M2248" s="16"/>
      <c r="N2248" s="16"/>
      <c r="O2248" s="16"/>
      <c r="P2248" s="16"/>
      <c r="Y2248" s="20"/>
      <c r="Z2248" s="20"/>
      <c r="AA2248" s="20"/>
      <c r="AB2248" s="20"/>
      <c r="AC2248" s="20"/>
      <c r="AD2248" s="20"/>
    </row>
    <row r="2249" spans="3:30" s="1" customFormat="1">
      <c r="C2249" s="16"/>
      <c r="D2249" s="16"/>
      <c r="E2249" s="32"/>
      <c r="F2249" s="16"/>
      <c r="G2249" s="16"/>
      <c r="H2249" s="16"/>
      <c r="I2249" s="16"/>
      <c r="J2249" s="16"/>
      <c r="K2249" s="16"/>
      <c r="L2249" s="32"/>
      <c r="M2249" s="16"/>
      <c r="N2249" s="16"/>
      <c r="O2249" s="16"/>
      <c r="P2249" s="16"/>
      <c r="Y2249" s="20"/>
      <c r="Z2249" s="20"/>
      <c r="AA2249" s="20"/>
      <c r="AB2249" s="20"/>
      <c r="AC2249" s="20"/>
      <c r="AD2249" s="20"/>
    </row>
    <row r="2250" spans="3:30" s="1" customFormat="1">
      <c r="C2250" s="16"/>
      <c r="D2250" s="16"/>
      <c r="E2250" s="32"/>
      <c r="F2250" s="16"/>
      <c r="G2250" s="16"/>
      <c r="H2250" s="16"/>
      <c r="I2250" s="16"/>
      <c r="J2250" s="16"/>
      <c r="K2250" s="16"/>
      <c r="L2250" s="32"/>
      <c r="M2250" s="16"/>
      <c r="N2250" s="16"/>
      <c r="O2250" s="16"/>
      <c r="P2250" s="16"/>
      <c r="Y2250" s="20"/>
      <c r="Z2250" s="20"/>
      <c r="AA2250" s="20"/>
      <c r="AB2250" s="20"/>
      <c r="AC2250" s="20"/>
      <c r="AD2250" s="20"/>
    </row>
    <row r="2251" spans="3:30" s="1" customFormat="1">
      <c r="C2251" s="16"/>
      <c r="D2251" s="16"/>
      <c r="E2251" s="32"/>
      <c r="F2251" s="16"/>
      <c r="G2251" s="16"/>
      <c r="H2251" s="16"/>
      <c r="I2251" s="16"/>
      <c r="J2251" s="16"/>
      <c r="K2251" s="16"/>
      <c r="L2251" s="32"/>
      <c r="M2251" s="16"/>
      <c r="N2251" s="16"/>
      <c r="O2251" s="16"/>
      <c r="P2251" s="16"/>
      <c r="Y2251" s="20"/>
      <c r="Z2251" s="20"/>
      <c r="AA2251" s="20"/>
      <c r="AB2251" s="20"/>
      <c r="AC2251" s="20"/>
      <c r="AD2251" s="20"/>
    </row>
    <row r="2252" spans="3:30" s="1" customFormat="1">
      <c r="C2252" s="16"/>
      <c r="D2252" s="16"/>
      <c r="E2252" s="32"/>
      <c r="F2252" s="16"/>
      <c r="G2252" s="16"/>
      <c r="H2252" s="16"/>
      <c r="I2252" s="16"/>
      <c r="J2252" s="16"/>
      <c r="K2252" s="16"/>
      <c r="L2252" s="32"/>
      <c r="M2252" s="16"/>
      <c r="N2252" s="16"/>
      <c r="O2252" s="16"/>
      <c r="P2252" s="16"/>
      <c r="Y2252" s="20"/>
      <c r="Z2252" s="20"/>
      <c r="AA2252" s="20"/>
      <c r="AB2252" s="20"/>
      <c r="AC2252" s="20"/>
      <c r="AD2252" s="20"/>
    </row>
    <row r="2253" spans="3:30" s="1" customFormat="1">
      <c r="C2253" s="16"/>
      <c r="D2253" s="16"/>
      <c r="E2253" s="32"/>
      <c r="F2253" s="16"/>
      <c r="G2253" s="16"/>
      <c r="H2253" s="16"/>
      <c r="I2253" s="16"/>
      <c r="J2253" s="16"/>
      <c r="K2253" s="16"/>
      <c r="L2253" s="32"/>
      <c r="M2253" s="16"/>
      <c r="N2253" s="16"/>
      <c r="O2253" s="16"/>
      <c r="P2253" s="16"/>
      <c r="Y2253" s="20"/>
      <c r="Z2253" s="20"/>
      <c r="AA2253" s="20"/>
      <c r="AB2253" s="20"/>
      <c r="AC2253" s="20"/>
      <c r="AD2253" s="20"/>
    </row>
    <row r="2254" spans="3:30" s="1" customFormat="1">
      <c r="C2254" s="16"/>
      <c r="D2254" s="16"/>
      <c r="E2254" s="32"/>
      <c r="F2254" s="16"/>
      <c r="G2254" s="16"/>
      <c r="H2254" s="16"/>
      <c r="I2254" s="16"/>
      <c r="J2254" s="16"/>
      <c r="K2254" s="16"/>
      <c r="L2254" s="32"/>
      <c r="M2254" s="16"/>
      <c r="N2254" s="16"/>
      <c r="O2254" s="16"/>
      <c r="P2254" s="16"/>
      <c r="Y2254" s="20"/>
      <c r="Z2254" s="20"/>
      <c r="AA2254" s="20"/>
      <c r="AB2254" s="20"/>
      <c r="AC2254" s="20"/>
      <c r="AD2254" s="20"/>
    </row>
    <row r="2255" spans="3:30" s="1" customFormat="1">
      <c r="C2255" s="16"/>
      <c r="D2255" s="16"/>
      <c r="E2255" s="32"/>
      <c r="F2255" s="16"/>
      <c r="G2255" s="16"/>
      <c r="H2255" s="16"/>
      <c r="I2255" s="16"/>
      <c r="J2255" s="16"/>
      <c r="K2255" s="16"/>
      <c r="L2255" s="32"/>
      <c r="M2255" s="16"/>
      <c r="N2255" s="16"/>
      <c r="O2255" s="16"/>
      <c r="P2255" s="16"/>
      <c r="Y2255" s="20"/>
      <c r="Z2255" s="20"/>
      <c r="AA2255" s="20"/>
      <c r="AB2255" s="20"/>
      <c r="AC2255" s="20"/>
      <c r="AD2255" s="20"/>
    </row>
    <row r="2256" spans="3:30" s="1" customFormat="1">
      <c r="C2256" s="16"/>
      <c r="D2256" s="16"/>
      <c r="E2256" s="32"/>
      <c r="F2256" s="16"/>
      <c r="G2256" s="16"/>
      <c r="H2256" s="16"/>
      <c r="I2256" s="16"/>
      <c r="J2256" s="16"/>
      <c r="K2256" s="16"/>
      <c r="L2256" s="32"/>
      <c r="M2256" s="16"/>
      <c r="N2256" s="16"/>
      <c r="O2256" s="16"/>
      <c r="P2256" s="16"/>
      <c r="Y2256" s="20"/>
      <c r="Z2256" s="20"/>
      <c r="AA2256" s="20"/>
      <c r="AB2256" s="20"/>
      <c r="AC2256" s="20"/>
      <c r="AD2256" s="20"/>
    </row>
    <row r="2257" spans="3:30" s="1" customFormat="1">
      <c r="C2257" s="16"/>
      <c r="D2257" s="16"/>
      <c r="E2257" s="32"/>
      <c r="F2257" s="16"/>
      <c r="G2257" s="16"/>
      <c r="H2257" s="16"/>
      <c r="I2257" s="16"/>
      <c r="J2257" s="16"/>
      <c r="K2257" s="16"/>
      <c r="L2257" s="32"/>
      <c r="M2257" s="16"/>
      <c r="N2257" s="16"/>
      <c r="O2257" s="16"/>
      <c r="P2257" s="16"/>
      <c r="Y2257" s="20"/>
      <c r="Z2257" s="20"/>
      <c r="AA2257" s="20"/>
      <c r="AB2257" s="20"/>
      <c r="AC2257" s="20"/>
      <c r="AD2257" s="20"/>
    </row>
    <row r="2258" spans="3:30" s="1" customFormat="1">
      <c r="C2258" s="16"/>
      <c r="D2258" s="16"/>
      <c r="E2258" s="32"/>
      <c r="F2258" s="16"/>
      <c r="G2258" s="16"/>
      <c r="H2258" s="16"/>
      <c r="I2258" s="16"/>
      <c r="J2258" s="16"/>
      <c r="K2258" s="16"/>
      <c r="L2258" s="32"/>
      <c r="M2258" s="16"/>
      <c r="N2258" s="16"/>
      <c r="O2258" s="16"/>
      <c r="P2258" s="16"/>
      <c r="Y2258" s="20"/>
      <c r="Z2258" s="20"/>
      <c r="AA2258" s="20"/>
      <c r="AB2258" s="20"/>
      <c r="AC2258" s="20"/>
      <c r="AD2258" s="20"/>
    </row>
    <row r="2259" spans="3:30" s="1" customFormat="1">
      <c r="C2259" s="16"/>
      <c r="D2259" s="16"/>
      <c r="E2259" s="32"/>
      <c r="F2259" s="16"/>
      <c r="G2259" s="16"/>
      <c r="H2259" s="16"/>
      <c r="I2259" s="16"/>
      <c r="J2259" s="16"/>
      <c r="K2259" s="16"/>
      <c r="L2259" s="32"/>
      <c r="M2259" s="16"/>
      <c r="N2259" s="16"/>
      <c r="O2259" s="16"/>
      <c r="P2259" s="16"/>
      <c r="Y2259" s="20"/>
      <c r="Z2259" s="20"/>
      <c r="AA2259" s="20"/>
      <c r="AB2259" s="20"/>
      <c r="AC2259" s="20"/>
      <c r="AD2259" s="20"/>
    </row>
    <row r="2260" spans="3:30" s="1" customFormat="1">
      <c r="C2260" s="16"/>
      <c r="D2260" s="16"/>
      <c r="E2260" s="32"/>
      <c r="F2260" s="16"/>
      <c r="G2260" s="16"/>
      <c r="H2260" s="16"/>
      <c r="I2260" s="16"/>
      <c r="J2260" s="16"/>
      <c r="K2260" s="16"/>
      <c r="L2260" s="32"/>
      <c r="M2260" s="16"/>
      <c r="N2260" s="16"/>
      <c r="O2260" s="16"/>
      <c r="P2260" s="16"/>
      <c r="Y2260" s="20"/>
      <c r="Z2260" s="20"/>
      <c r="AA2260" s="20"/>
      <c r="AB2260" s="20"/>
      <c r="AC2260" s="20"/>
      <c r="AD2260" s="20"/>
    </row>
    <row r="2261" spans="3:30" s="1" customFormat="1">
      <c r="C2261" s="16"/>
      <c r="D2261" s="16"/>
      <c r="E2261" s="32"/>
      <c r="F2261" s="16"/>
      <c r="G2261" s="16"/>
      <c r="H2261" s="16"/>
      <c r="I2261" s="16"/>
      <c r="J2261" s="16"/>
      <c r="K2261" s="16"/>
      <c r="L2261" s="32"/>
      <c r="M2261" s="16"/>
      <c r="N2261" s="16"/>
      <c r="O2261" s="16"/>
      <c r="P2261" s="16"/>
      <c r="Y2261" s="20"/>
      <c r="Z2261" s="20"/>
      <c r="AA2261" s="20"/>
      <c r="AB2261" s="20"/>
      <c r="AC2261" s="20"/>
      <c r="AD2261" s="20"/>
    </row>
    <row r="2262" spans="3:30" s="1" customFormat="1">
      <c r="C2262" s="16"/>
      <c r="D2262" s="16"/>
      <c r="E2262" s="32"/>
      <c r="F2262" s="16"/>
      <c r="G2262" s="16"/>
      <c r="H2262" s="16"/>
      <c r="I2262" s="16"/>
      <c r="J2262" s="16"/>
      <c r="K2262" s="16"/>
      <c r="L2262" s="32"/>
      <c r="M2262" s="16"/>
      <c r="N2262" s="16"/>
      <c r="O2262" s="16"/>
      <c r="P2262" s="16"/>
      <c r="Y2262" s="20"/>
      <c r="Z2262" s="20"/>
      <c r="AA2262" s="20"/>
      <c r="AB2262" s="20"/>
      <c r="AC2262" s="20"/>
      <c r="AD2262" s="20"/>
    </row>
    <row r="2263" spans="3:30" s="1" customFormat="1">
      <c r="C2263" s="16"/>
      <c r="D2263" s="16"/>
      <c r="E2263" s="32"/>
      <c r="F2263" s="16"/>
      <c r="G2263" s="16"/>
      <c r="H2263" s="16"/>
      <c r="I2263" s="16"/>
      <c r="J2263" s="16"/>
      <c r="K2263" s="16"/>
      <c r="L2263" s="32"/>
      <c r="M2263" s="16"/>
      <c r="N2263" s="16"/>
      <c r="O2263" s="16"/>
      <c r="P2263" s="16"/>
      <c r="Y2263" s="20"/>
      <c r="Z2263" s="20"/>
      <c r="AA2263" s="20"/>
      <c r="AB2263" s="20"/>
      <c r="AC2263" s="20"/>
      <c r="AD2263" s="20"/>
    </row>
    <row r="2264" spans="3:30" s="1" customFormat="1">
      <c r="C2264" s="16"/>
      <c r="D2264" s="16"/>
      <c r="E2264" s="32"/>
      <c r="F2264" s="16"/>
      <c r="G2264" s="16"/>
      <c r="H2264" s="16"/>
      <c r="I2264" s="16"/>
      <c r="J2264" s="16"/>
      <c r="K2264" s="16"/>
      <c r="L2264" s="32"/>
      <c r="M2264" s="16"/>
      <c r="N2264" s="16"/>
      <c r="O2264" s="16"/>
      <c r="P2264" s="16"/>
      <c r="Y2264" s="20"/>
      <c r="Z2264" s="20"/>
      <c r="AA2264" s="20"/>
      <c r="AB2264" s="20"/>
      <c r="AC2264" s="20"/>
      <c r="AD2264" s="20"/>
    </row>
    <row r="2265" spans="3:30" s="1" customFormat="1">
      <c r="C2265" s="16"/>
      <c r="D2265" s="16"/>
      <c r="E2265" s="32"/>
      <c r="F2265" s="16"/>
      <c r="G2265" s="16"/>
      <c r="H2265" s="16"/>
      <c r="I2265" s="16"/>
      <c r="J2265" s="16"/>
      <c r="K2265" s="16"/>
      <c r="L2265" s="32"/>
      <c r="M2265" s="16"/>
      <c r="N2265" s="16"/>
      <c r="O2265" s="16"/>
      <c r="P2265" s="16"/>
      <c r="Y2265" s="20"/>
      <c r="Z2265" s="20"/>
      <c r="AA2265" s="20"/>
      <c r="AB2265" s="20"/>
      <c r="AC2265" s="20"/>
      <c r="AD2265" s="20"/>
    </row>
    <row r="2266" spans="3:30" s="1" customFormat="1">
      <c r="C2266" s="16"/>
      <c r="D2266" s="16"/>
      <c r="E2266" s="32"/>
      <c r="F2266" s="16"/>
      <c r="G2266" s="16"/>
      <c r="H2266" s="16"/>
      <c r="I2266" s="16"/>
      <c r="J2266" s="16"/>
      <c r="K2266" s="16"/>
      <c r="L2266" s="32"/>
      <c r="M2266" s="16"/>
      <c r="N2266" s="16"/>
      <c r="O2266" s="16"/>
      <c r="P2266" s="16"/>
      <c r="Y2266" s="20"/>
      <c r="Z2266" s="20"/>
      <c r="AA2266" s="20"/>
      <c r="AB2266" s="20"/>
      <c r="AC2266" s="20"/>
      <c r="AD2266" s="20"/>
    </row>
    <row r="2267" spans="3:30" s="1" customFormat="1">
      <c r="C2267" s="16"/>
      <c r="D2267" s="16"/>
      <c r="E2267" s="32"/>
      <c r="F2267" s="16"/>
      <c r="G2267" s="16"/>
      <c r="H2267" s="16"/>
      <c r="I2267" s="16"/>
      <c r="J2267" s="16"/>
      <c r="K2267" s="16"/>
      <c r="L2267" s="32"/>
      <c r="M2267" s="16"/>
      <c r="N2267" s="16"/>
      <c r="O2267" s="16"/>
      <c r="P2267" s="16"/>
      <c r="Y2267" s="20"/>
      <c r="Z2267" s="20"/>
      <c r="AA2267" s="20"/>
      <c r="AB2267" s="20"/>
      <c r="AC2267" s="20"/>
      <c r="AD2267" s="20"/>
    </row>
    <row r="2268" spans="3:30" s="1" customFormat="1">
      <c r="C2268" s="16"/>
      <c r="D2268" s="16"/>
      <c r="E2268" s="32"/>
      <c r="F2268" s="16"/>
      <c r="G2268" s="16"/>
      <c r="H2268" s="16"/>
      <c r="I2268" s="16"/>
      <c r="J2268" s="16"/>
      <c r="K2268" s="16"/>
      <c r="L2268" s="32"/>
      <c r="M2268" s="16"/>
      <c r="N2268" s="16"/>
      <c r="O2268" s="16"/>
      <c r="P2268" s="16"/>
      <c r="Y2268" s="20"/>
      <c r="Z2268" s="20"/>
      <c r="AA2268" s="20"/>
      <c r="AB2268" s="20"/>
      <c r="AC2268" s="20"/>
      <c r="AD2268" s="20"/>
    </row>
    <row r="2269" spans="3:30" s="1" customFormat="1">
      <c r="C2269" s="16"/>
      <c r="D2269" s="16"/>
      <c r="E2269" s="32"/>
      <c r="F2269" s="16"/>
      <c r="G2269" s="16"/>
      <c r="H2269" s="16"/>
      <c r="I2269" s="16"/>
      <c r="J2269" s="16"/>
      <c r="K2269" s="16"/>
      <c r="L2269" s="32"/>
      <c r="M2269" s="16"/>
      <c r="N2269" s="16"/>
      <c r="O2269" s="16"/>
      <c r="P2269" s="16"/>
      <c r="Y2269" s="20"/>
      <c r="Z2269" s="20"/>
      <c r="AA2269" s="20"/>
      <c r="AB2269" s="20"/>
      <c r="AC2269" s="20"/>
      <c r="AD2269" s="20"/>
    </row>
    <row r="2270" spans="3:30" s="1" customFormat="1">
      <c r="C2270" s="16"/>
      <c r="D2270" s="16"/>
      <c r="E2270" s="32"/>
      <c r="F2270" s="16"/>
      <c r="G2270" s="16"/>
      <c r="H2270" s="16"/>
      <c r="I2270" s="16"/>
      <c r="J2270" s="16"/>
      <c r="K2270" s="16"/>
      <c r="L2270" s="32"/>
      <c r="M2270" s="16"/>
      <c r="N2270" s="16"/>
      <c r="O2270" s="16"/>
      <c r="P2270" s="16"/>
      <c r="Y2270" s="20"/>
      <c r="Z2270" s="20"/>
      <c r="AA2270" s="20"/>
      <c r="AB2270" s="20"/>
      <c r="AC2270" s="20"/>
      <c r="AD2270" s="20"/>
    </row>
    <row r="2271" spans="3:30" s="1" customFormat="1">
      <c r="C2271" s="16"/>
      <c r="D2271" s="16"/>
      <c r="E2271" s="32"/>
      <c r="F2271" s="16"/>
      <c r="G2271" s="16"/>
      <c r="H2271" s="16"/>
      <c r="I2271" s="16"/>
      <c r="J2271" s="16"/>
      <c r="K2271" s="16"/>
      <c r="L2271" s="32"/>
      <c r="M2271" s="16"/>
      <c r="N2271" s="16"/>
      <c r="O2271" s="16"/>
      <c r="P2271" s="16"/>
      <c r="Y2271" s="20"/>
      <c r="Z2271" s="20"/>
      <c r="AA2271" s="20"/>
      <c r="AB2271" s="20"/>
      <c r="AC2271" s="20"/>
      <c r="AD2271" s="20"/>
    </row>
    <row r="2272" spans="3:30" s="1" customFormat="1">
      <c r="C2272" s="16"/>
      <c r="D2272" s="16"/>
      <c r="E2272" s="32"/>
      <c r="F2272" s="16"/>
      <c r="G2272" s="16"/>
      <c r="H2272" s="16"/>
      <c r="I2272" s="16"/>
      <c r="J2272" s="16"/>
      <c r="K2272" s="16"/>
      <c r="L2272" s="32"/>
      <c r="M2272" s="16"/>
      <c r="N2272" s="16"/>
      <c r="O2272" s="16"/>
      <c r="P2272" s="16"/>
      <c r="Y2272" s="20"/>
      <c r="Z2272" s="20"/>
      <c r="AA2272" s="20"/>
      <c r="AB2272" s="20"/>
      <c r="AC2272" s="20"/>
      <c r="AD2272" s="20"/>
    </row>
    <row r="2273" spans="3:30" s="1" customFormat="1">
      <c r="C2273" s="16"/>
      <c r="D2273" s="16"/>
      <c r="E2273" s="32"/>
      <c r="F2273" s="16"/>
      <c r="G2273" s="16"/>
      <c r="H2273" s="16"/>
      <c r="I2273" s="16"/>
      <c r="J2273" s="16"/>
      <c r="K2273" s="16"/>
      <c r="L2273" s="32"/>
      <c r="M2273" s="16"/>
      <c r="N2273" s="16"/>
      <c r="O2273" s="16"/>
      <c r="P2273" s="16"/>
      <c r="Y2273" s="20"/>
      <c r="Z2273" s="20"/>
      <c r="AA2273" s="20"/>
      <c r="AB2273" s="20"/>
      <c r="AC2273" s="20"/>
      <c r="AD2273" s="20"/>
    </row>
    <row r="2274" spans="3:30" s="1" customFormat="1">
      <c r="C2274" s="16"/>
      <c r="D2274" s="16"/>
      <c r="E2274" s="32"/>
      <c r="F2274" s="16"/>
      <c r="G2274" s="16"/>
      <c r="H2274" s="16"/>
      <c r="I2274" s="16"/>
      <c r="J2274" s="16"/>
      <c r="K2274" s="16"/>
      <c r="L2274" s="32"/>
      <c r="M2274" s="16"/>
      <c r="N2274" s="16"/>
      <c r="O2274" s="16"/>
      <c r="P2274" s="16"/>
      <c r="Y2274" s="20"/>
      <c r="Z2274" s="20"/>
      <c r="AA2274" s="20"/>
      <c r="AB2274" s="20"/>
      <c r="AC2274" s="20"/>
      <c r="AD2274" s="20"/>
    </row>
    <row r="2275" spans="3:30" s="1" customFormat="1">
      <c r="C2275" s="16"/>
      <c r="D2275" s="16"/>
      <c r="E2275" s="32"/>
      <c r="F2275" s="16"/>
      <c r="G2275" s="16"/>
      <c r="H2275" s="16"/>
      <c r="I2275" s="16"/>
      <c r="J2275" s="16"/>
      <c r="K2275" s="16"/>
      <c r="L2275" s="32"/>
      <c r="M2275" s="16"/>
      <c r="N2275" s="16"/>
      <c r="O2275" s="16"/>
      <c r="P2275" s="16"/>
      <c r="Y2275" s="20"/>
      <c r="Z2275" s="20"/>
      <c r="AA2275" s="20"/>
      <c r="AB2275" s="20"/>
      <c r="AC2275" s="20"/>
      <c r="AD2275" s="20"/>
    </row>
    <row r="2276" spans="3:30" s="1" customFormat="1">
      <c r="C2276" s="16"/>
      <c r="D2276" s="16"/>
      <c r="E2276" s="32"/>
      <c r="F2276" s="16"/>
      <c r="G2276" s="16"/>
      <c r="H2276" s="16"/>
      <c r="I2276" s="16"/>
      <c r="J2276" s="16"/>
      <c r="K2276" s="16"/>
      <c r="L2276" s="32"/>
      <c r="M2276" s="16"/>
      <c r="N2276" s="16"/>
      <c r="O2276" s="16"/>
      <c r="P2276" s="16"/>
      <c r="Y2276" s="20"/>
      <c r="Z2276" s="20"/>
      <c r="AA2276" s="20"/>
      <c r="AB2276" s="20"/>
      <c r="AC2276" s="20"/>
      <c r="AD2276" s="20"/>
    </row>
    <row r="2277" spans="3:30" s="1" customFormat="1">
      <c r="C2277" s="16"/>
      <c r="D2277" s="16"/>
      <c r="E2277" s="32"/>
      <c r="F2277" s="16"/>
      <c r="G2277" s="16"/>
      <c r="H2277" s="16"/>
      <c r="I2277" s="16"/>
      <c r="J2277" s="16"/>
      <c r="K2277" s="16"/>
      <c r="L2277" s="32"/>
      <c r="M2277" s="16"/>
      <c r="N2277" s="16"/>
      <c r="O2277" s="16"/>
      <c r="P2277" s="16"/>
      <c r="Y2277" s="20"/>
      <c r="Z2277" s="20"/>
      <c r="AA2277" s="20"/>
      <c r="AB2277" s="20"/>
      <c r="AC2277" s="20"/>
      <c r="AD2277" s="20"/>
    </row>
    <row r="2278" spans="3:30" s="1" customFormat="1">
      <c r="C2278" s="16"/>
      <c r="D2278" s="16"/>
      <c r="E2278" s="32"/>
      <c r="F2278" s="16"/>
      <c r="G2278" s="16"/>
      <c r="H2278" s="16"/>
      <c r="I2278" s="16"/>
      <c r="J2278" s="16"/>
      <c r="K2278" s="16"/>
      <c r="L2278" s="32"/>
      <c r="M2278" s="16"/>
      <c r="N2278" s="16"/>
      <c r="O2278" s="16"/>
      <c r="P2278" s="16"/>
      <c r="Y2278" s="20"/>
      <c r="Z2278" s="20"/>
      <c r="AA2278" s="20"/>
      <c r="AB2278" s="20"/>
      <c r="AC2278" s="20"/>
      <c r="AD2278" s="20"/>
    </row>
    <row r="2279" spans="3:30" s="1" customFormat="1">
      <c r="C2279" s="16"/>
      <c r="D2279" s="16"/>
      <c r="E2279" s="32"/>
      <c r="F2279" s="16"/>
      <c r="G2279" s="16"/>
      <c r="H2279" s="16"/>
      <c r="I2279" s="16"/>
      <c r="J2279" s="16"/>
      <c r="K2279" s="16"/>
      <c r="L2279" s="32"/>
      <c r="M2279" s="16"/>
      <c r="N2279" s="16"/>
      <c r="O2279" s="16"/>
      <c r="P2279" s="16"/>
      <c r="Y2279" s="20"/>
      <c r="Z2279" s="20"/>
      <c r="AA2279" s="20"/>
      <c r="AB2279" s="20"/>
      <c r="AC2279" s="20"/>
      <c r="AD2279" s="20"/>
    </row>
    <row r="2280" spans="3:30" s="1" customFormat="1">
      <c r="C2280" s="16"/>
      <c r="D2280" s="16"/>
      <c r="E2280" s="32"/>
      <c r="F2280" s="16"/>
      <c r="G2280" s="16"/>
      <c r="H2280" s="16"/>
      <c r="I2280" s="16"/>
      <c r="J2280" s="16"/>
      <c r="K2280" s="16"/>
      <c r="L2280" s="32"/>
      <c r="M2280" s="16"/>
      <c r="N2280" s="16"/>
      <c r="O2280" s="16"/>
      <c r="P2280" s="16"/>
      <c r="Y2280" s="20"/>
      <c r="Z2280" s="20"/>
      <c r="AA2280" s="20"/>
      <c r="AB2280" s="20"/>
      <c r="AC2280" s="20"/>
      <c r="AD2280" s="20"/>
    </row>
    <row r="2281" spans="3:30" s="1" customFormat="1">
      <c r="C2281" s="16"/>
      <c r="D2281" s="16"/>
      <c r="E2281" s="32"/>
      <c r="F2281" s="16"/>
      <c r="G2281" s="16"/>
      <c r="H2281" s="16"/>
      <c r="I2281" s="16"/>
      <c r="J2281" s="16"/>
      <c r="K2281" s="16"/>
      <c r="L2281" s="32"/>
      <c r="M2281" s="16"/>
      <c r="N2281" s="16"/>
      <c r="O2281" s="16"/>
      <c r="P2281" s="16"/>
      <c r="Y2281" s="20"/>
      <c r="Z2281" s="20"/>
      <c r="AA2281" s="20"/>
      <c r="AB2281" s="20"/>
      <c r="AC2281" s="20"/>
      <c r="AD2281" s="20"/>
    </row>
    <row r="2282" spans="3:30" s="1" customFormat="1">
      <c r="C2282" s="16"/>
      <c r="D2282" s="16"/>
      <c r="E2282" s="32"/>
      <c r="F2282" s="16"/>
      <c r="G2282" s="16"/>
      <c r="H2282" s="16"/>
      <c r="I2282" s="16"/>
      <c r="J2282" s="16"/>
      <c r="K2282" s="16"/>
      <c r="L2282" s="32"/>
      <c r="M2282" s="16"/>
      <c r="N2282" s="16"/>
      <c r="O2282" s="16"/>
      <c r="P2282" s="16"/>
      <c r="Y2282" s="20"/>
      <c r="Z2282" s="20"/>
      <c r="AA2282" s="20"/>
      <c r="AB2282" s="20"/>
      <c r="AC2282" s="20"/>
      <c r="AD2282" s="20"/>
    </row>
    <row r="2283" spans="3:30" s="1" customFormat="1">
      <c r="C2283" s="16"/>
      <c r="D2283" s="16"/>
      <c r="E2283" s="32"/>
      <c r="F2283" s="16"/>
      <c r="G2283" s="16"/>
      <c r="H2283" s="16"/>
      <c r="I2283" s="16"/>
      <c r="J2283" s="16"/>
      <c r="K2283" s="16"/>
      <c r="L2283" s="32"/>
      <c r="M2283" s="16"/>
      <c r="N2283" s="16"/>
      <c r="O2283" s="16"/>
      <c r="P2283" s="16"/>
      <c r="Y2283" s="20"/>
      <c r="Z2283" s="20"/>
      <c r="AA2283" s="20"/>
      <c r="AB2283" s="20"/>
      <c r="AC2283" s="20"/>
      <c r="AD2283" s="20"/>
    </row>
    <row r="2284" spans="3:30" s="1" customFormat="1">
      <c r="C2284" s="16"/>
      <c r="D2284" s="16"/>
      <c r="E2284" s="32"/>
      <c r="F2284" s="16"/>
      <c r="G2284" s="16"/>
      <c r="H2284" s="16"/>
      <c r="I2284" s="16"/>
      <c r="J2284" s="16"/>
      <c r="K2284" s="16"/>
      <c r="L2284" s="32"/>
      <c r="M2284" s="16"/>
      <c r="N2284" s="16"/>
      <c r="O2284" s="16"/>
      <c r="P2284" s="16"/>
      <c r="Y2284" s="20"/>
      <c r="Z2284" s="20"/>
      <c r="AA2284" s="20"/>
      <c r="AB2284" s="20"/>
      <c r="AC2284" s="20"/>
      <c r="AD2284" s="20"/>
    </row>
    <row r="2285" spans="3:30" s="1" customFormat="1">
      <c r="C2285" s="16"/>
      <c r="D2285" s="16"/>
      <c r="E2285" s="32"/>
      <c r="F2285" s="16"/>
      <c r="G2285" s="16"/>
      <c r="H2285" s="16"/>
      <c r="I2285" s="16"/>
      <c r="J2285" s="16"/>
      <c r="K2285" s="16"/>
      <c r="L2285" s="32"/>
      <c r="M2285" s="16"/>
      <c r="N2285" s="16"/>
      <c r="O2285" s="16"/>
      <c r="P2285" s="16"/>
      <c r="Y2285" s="20"/>
      <c r="Z2285" s="20"/>
      <c r="AA2285" s="20"/>
      <c r="AB2285" s="20"/>
      <c r="AC2285" s="20"/>
      <c r="AD2285" s="20"/>
    </row>
    <row r="2286" spans="3:30" s="1" customFormat="1">
      <c r="C2286" s="16"/>
      <c r="D2286" s="16"/>
      <c r="E2286" s="32"/>
      <c r="F2286" s="16"/>
      <c r="G2286" s="16"/>
      <c r="H2286" s="16"/>
      <c r="I2286" s="16"/>
      <c r="J2286" s="16"/>
      <c r="K2286" s="16"/>
      <c r="L2286" s="32"/>
      <c r="M2286" s="16"/>
      <c r="N2286" s="16"/>
      <c r="O2286" s="16"/>
      <c r="P2286" s="16"/>
      <c r="Y2286" s="20"/>
      <c r="Z2286" s="20"/>
      <c r="AA2286" s="20"/>
      <c r="AB2286" s="20"/>
      <c r="AC2286" s="20"/>
      <c r="AD2286" s="20"/>
    </row>
    <row r="2287" spans="3:30" s="1" customFormat="1">
      <c r="C2287" s="16"/>
      <c r="D2287" s="16"/>
      <c r="E2287" s="32"/>
      <c r="F2287" s="16"/>
      <c r="G2287" s="16"/>
      <c r="H2287" s="16"/>
      <c r="I2287" s="16"/>
      <c r="J2287" s="16"/>
      <c r="K2287" s="16"/>
      <c r="L2287" s="32"/>
      <c r="M2287" s="16"/>
      <c r="N2287" s="16"/>
      <c r="O2287" s="16"/>
      <c r="P2287" s="16"/>
      <c r="Y2287" s="20"/>
      <c r="Z2287" s="20"/>
      <c r="AA2287" s="20"/>
      <c r="AB2287" s="20"/>
      <c r="AC2287" s="20"/>
      <c r="AD2287" s="20"/>
    </row>
    <row r="2288" spans="3:30" s="1" customFormat="1">
      <c r="C2288" s="16"/>
      <c r="D2288" s="16"/>
      <c r="E2288" s="32"/>
      <c r="F2288" s="16"/>
      <c r="G2288" s="16"/>
      <c r="H2288" s="16"/>
      <c r="I2288" s="16"/>
      <c r="J2288" s="16"/>
      <c r="K2288" s="16"/>
      <c r="L2288" s="32"/>
      <c r="M2288" s="16"/>
      <c r="N2288" s="16"/>
      <c r="O2288" s="16"/>
      <c r="P2288" s="16"/>
      <c r="Y2288" s="20"/>
      <c r="Z2288" s="20"/>
      <c r="AA2288" s="20"/>
      <c r="AB2288" s="20"/>
      <c r="AC2288" s="20"/>
      <c r="AD2288" s="20"/>
    </row>
    <row r="2289" spans="3:30" s="1" customFormat="1">
      <c r="C2289" s="16"/>
      <c r="D2289" s="16"/>
      <c r="E2289" s="32"/>
      <c r="F2289" s="16"/>
      <c r="G2289" s="16"/>
      <c r="H2289" s="16"/>
      <c r="I2289" s="16"/>
      <c r="J2289" s="16"/>
      <c r="K2289" s="16"/>
      <c r="L2289" s="32"/>
      <c r="M2289" s="16"/>
      <c r="N2289" s="16"/>
      <c r="O2289" s="16"/>
      <c r="P2289" s="16"/>
      <c r="Y2289" s="20"/>
      <c r="Z2289" s="20"/>
      <c r="AA2289" s="20"/>
      <c r="AB2289" s="20"/>
      <c r="AC2289" s="20"/>
      <c r="AD2289" s="20"/>
    </row>
    <row r="2290" spans="3:30" s="1" customFormat="1">
      <c r="C2290" s="16"/>
      <c r="D2290" s="16"/>
      <c r="E2290" s="32"/>
      <c r="F2290" s="16"/>
      <c r="G2290" s="16"/>
      <c r="H2290" s="16"/>
      <c r="I2290" s="16"/>
      <c r="J2290" s="16"/>
      <c r="K2290" s="16"/>
      <c r="L2290" s="32"/>
      <c r="M2290" s="16"/>
      <c r="N2290" s="16"/>
      <c r="O2290" s="16"/>
      <c r="P2290" s="16"/>
      <c r="Y2290" s="20"/>
      <c r="Z2290" s="20"/>
      <c r="AA2290" s="20"/>
      <c r="AB2290" s="20"/>
      <c r="AC2290" s="20"/>
      <c r="AD2290" s="20"/>
    </row>
    <row r="2291" spans="3:30" s="1" customFormat="1">
      <c r="C2291" s="16"/>
      <c r="D2291" s="16"/>
      <c r="E2291" s="32"/>
      <c r="F2291" s="16"/>
      <c r="G2291" s="16"/>
      <c r="H2291" s="16"/>
      <c r="I2291" s="16"/>
      <c r="J2291" s="16"/>
      <c r="K2291" s="16"/>
      <c r="L2291" s="32"/>
      <c r="M2291" s="16"/>
      <c r="N2291" s="16"/>
      <c r="O2291" s="16"/>
      <c r="P2291" s="16"/>
      <c r="Y2291" s="20"/>
      <c r="Z2291" s="20"/>
      <c r="AA2291" s="20"/>
      <c r="AB2291" s="20"/>
      <c r="AC2291" s="20"/>
      <c r="AD2291" s="20"/>
    </row>
    <row r="2292" spans="3:30" s="1" customFormat="1">
      <c r="C2292" s="16"/>
      <c r="D2292" s="16"/>
      <c r="E2292" s="32"/>
      <c r="F2292" s="16"/>
      <c r="G2292" s="16"/>
      <c r="H2292" s="16"/>
      <c r="I2292" s="16"/>
      <c r="J2292" s="16"/>
      <c r="K2292" s="16"/>
      <c r="L2292" s="32"/>
      <c r="M2292" s="16"/>
      <c r="N2292" s="16"/>
      <c r="O2292" s="16"/>
      <c r="P2292" s="16"/>
      <c r="Y2292" s="20"/>
      <c r="Z2292" s="20"/>
      <c r="AA2292" s="20"/>
      <c r="AB2292" s="20"/>
      <c r="AC2292" s="20"/>
      <c r="AD2292" s="20"/>
    </row>
    <row r="2293" spans="3:30" s="1" customFormat="1">
      <c r="C2293" s="16"/>
      <c r="D2293" s="16"/>
      <c r="E2293" s="32"/>
      <c r="F2293" s="16"/>
      <c r="G2293" s="16"/>
      <c r="H2293" s="16"/>
      <c r="I2293" s="16"/>
      <c r="J2293" s="16"/>
      <c r="K2293" s="16"/>
      <c r="L2293" s="32"/>
      <c r="M2293" s="16"/>
      <c r="N2293" s="16"/>
      <c r="O2293" s="16"/>
      <c r="P2293" s="16"/>
      <c r="Y2293" s="20"/>
      <c r="Z2293" s="20"/>
      <c r="AA2293" s="20"/>
      <c r="AB2293" s="20"/>
      <c r="AC2293" s="20"/>
      <c r="AD2293" s="20"/>
    </row>
    <row r="2294" spans="3:30" s="1" customFormat="1">
      <c r="C2294" s="16"/>
      <c r="D2294" s="16"/>
      <c r="E2294" s="32"/>
      <c r="F2294" s="16"/>
      <c r="G2294" s="16"/>
      <c r="H2294" s="16"/>
      <c r="I2294" s="16"/>
      <c r="J2294" s="16"/>
      <c r="K2294" s="16"/>
      <c r="L2294" s="32"/>
      <c r="M2294" s="16"/>
      <c r="N2294" s="16"/>
      <c r="O2294" s="16"/>
      <c r="P2294" s="16"/>
      <c r="Y2294" s="20"/>
      <c r="Z2294" s="20"/>
      <c r="AA2294" s="20"/>
      <c r="AB2294" s="20"/>
      <c r="AC2294" s="20"/>
      <c r="AD2294" s="20"/>
    </row>
    <row r="2295" spans="3:30" s="1" customFormat="1">
      <c r="C2295" s="16"/>
      <c r="D2295" s="16"/>
      <c r="E2295" s="32"/>
      <c r="F2295" s="16"/>
      <c r="G2295" s="16"/>
      <c r="H2295" s="16"/>
      <c r="I2295" s="16"/>
      <c r="J2295" s="16"/>
      <c r="K2295" s="16"/>
      <c r="L2295" s="32"/>
      <c r="M2295" s="16"/>
      <c r="N2295" s="16"/>
      <c r="O2295" s="16"/>
      <c r="P2295" s="16"/>
      <c r="Y2295" s="20"/>
      <c r="Z2295" s="20"/>
      <c r="AA2295" s="20"/>
      <c r="AB2295" s="20"/>
      <c r="AC2295" s="20"/>
      <c r="AD2295" s="20"/>
    </row>
    <row r="2296" spans="3:30" s="1" customFormat="1">
      <c r="C2296" s="16"/>
      <c r="D2296" s="16"/>
      <c r="E2296" s="32"/>
      <c r="F2296" s="16"/>
      <c r="G2296" s="16"/>
      <c r="H2296" s="16"/>
      <c r="I2296" s="16"/>
      <c r="J2296" s="16"/>
      <c r="K2296" s="16"/>
      <c r="L2296" s="32"/>
      <c r="M2296" s="16"/>
      <c r="N2296" s="16"/>
      <c r="O2296" s="16"/>
      <c r="P2296" s="16"/>
      <c r="Y2296" s="20"/>
      <c r="Z2296" s="20"/>
      <c r="AA2296" s="20"/>
      <c r="AB2296" s="20"/>
      <c r="AC2296" s="20"/>
      <c r="AD2296" s="20"/>
    </row>
    <row r="2297" spans="3:30" s="1" customFormat="1">
      <c r="C2297" s="16"/>
      <c r="D2297" s="16"/>
      <c r="E2297" s="32"/>
      <c r="F2297" s="16"/>
      <c r="G2297" s="16"/>
      <c r="H2297" s="16"/>
      <c r="I2297" s="16"/>
      <c r="J2297" s="16"/>
      <c r="K2297" s="16"/>
      <c r="L2297" s="32"/>
      <c r="M2297" s="16"/>
      <c r="N2297" s="16"/>
      <c r="O2297" s="16"/>
      <c r="P2297" s="16"/>
      <c r="Y2297" s="20"/>
      <c r="Z2297" s="20"/>
      <c r="AA2297" s="20"/>
      <c r="AB2297" s="20"/>
      <c r="AC2297" s="20"/>
      <c r="AD2297" s="20"/>
    </row>
    <row r="2298" spans="3:30" s="1" customFormat="1">
      <c r="C2298" s="16"/>
      <c r="D2298" s="16"/>
      <c r="E2298" s="32"/>
      <c r="F2298" s="16"/>
      <c r="G2298" s="16"/>
      <c r="H2298" s="16"/>
      <c r="I2298" s="16"/>
      <c r="J2298" s="16"/>
      <c r="K2298" s="16"/>
      <c r="L2298" s="32"/>
      <c r="M2298" s="16"/>
      <c r="N2298" s="16"/>
      <c r="O2298" s="16"/>
      <c r="P2298" s="16"/>
      <c r="Y2298" s="20"/>
      <c r="Z2298" s="20"/>
      <c r="AA2298" s="20"/>
      <c r="AB2298" s="20"/>
      <c r="AC2298" s="20"/>
      <c r="AD2298" s="20"/>
    </row>
    <row r="2299" spans="3:30" s="1" customFormat="1">
      <c r="C2299" s="16"/>
      <c r="D2299" s="16"/>
      <c r="E2299" s="32"/>
      <c r="F2299" s="16"/>
      <c r="G2299" s="16"/>
      <c r="H2299" s="16"/>
      <c r="I2299" s="16"/>
      <c r="J2299" s="16"/>
      <c r="K2299" s="16"/>
      <c r="L2299" s="32"/>
      <c r="M2299" s="16"/>
      <c r="N2299" s="16"/>
      <c r="O2299" s="16"/>
      <c r="P2299" s="16"/>
      <c r="Y2299" s="20"/>
      <c r="Z2299" s="20"/>
      <c r="AA2299" s="20"/>
      <c r="AB2299" s="20"/>
      <c r="AC2299" s="20"/>
      <c r="AD2299" s="20"/>
    </row>
    <row r="2300" spans="3:30" s="1" customFormat="1">
      <c r="C2300" s="16"/>
      <c r="D2300" s="16"/>
      <c r="E2300" s="32"/>
      <c r="F2300" s="16"/>
      <c r="G2300" s="16"/>
      <c r="H2300" s="16"/>
      <c r="I2300" s="16"/>
      <c r="J2300" s="16"/>
      <c r="K2300" s="16"/>
      <c r="L2300" s="32"/>
      <c r="M2300" s="16"/>
      <c r="N2300" s="16"/>
      <c r="O2300" s="16"/>
      <c r="P2300" s="16"/>
      <c r="Y2300" s="20"/>
      <c r="Z2300" s="20"/>
      <c r="AA2300" s="20"/>
      <c r="AB2300" s="20"/>
      <c r="AC2300" s="20"/>
      <c r="AD2300" s="20"/>
    </row>
    <row r="2301" spans="3:30" s="1" customFormat="1">
      <c r="C2301" s="16"/>
      <c r="D2301" s="16"/>
      <c r="E2301" s="32"/>
      <c r="F2301" s="16"/>
      <c r="G2301" s="16"/>
      <c r="H2301" s="16"/>
      <c r="I2301" s="16"/>
      <c r="J2301" s="16"/>
      <c r="K2301" s="16"/>
      <c r="L2301" s="32"/>
      <c r="M2301" s="16"/>
      <c r="N2301" s="16"/>
      <c r="O2301" s="16"/>
      <c r="P2301" s="16"/>
      <c r="Y2301" s="20"/>
      <c r="Z2301" s="20"/>
      <c r="AA2301" s="20"/>
      <c r="AB2301" s="20"/>
      <c r="AC2301" s="20"/>
      <c r="AD2301" s="20"/>
    </row>
    <row r="2302" spans="3:30" s="1" customFormat="1">
      <c r="C2302" s="16"/>
      <c r="D2302" s="16"/>
      <c r="E2302" s="32"/>
      <c r="F2302" s="16"/>
      <c r="G2302" s="16"/>
      <c r="H2302" s="16"/>
      <c r="I2302" s="16"/>
      <c r="J2302" s="16"/>
      <c r="K2302" s="16"/>
      <c r="L2302" s="32"/>
      <c r="M2302" s="16"/>
      <c r="N2302" s="16"/>
      <c r="O2302" s="16"/>
      <c r="P2302" s="16"/>
      <c r="Y2302" s="20"/>
      <c r="Z2302" s="20"/>
      <c r="AA2302" s="20"/>
      <c r="AB2302" s="20"/>
      <c r="AC2302" s="20"/>
      <c r="AD2302" s="20"/>
    </row>
    <row r="2303" spans="3:30" s="1" customFormat="1">
      <c r="C2303" s="16"/>
      <c r="D2303" s="16"/>
      <c r="E2303" s="32"/>
      <c r="F2303" s="16"/>
      <c r="G2303" s="16"/>
      <c r="H2303" s="16"/>
      <c r="I2303" s="16"/>
      <c r="J2303" s="16"/>
      <c r="K2303" s="16"/>
      <c r="L2303" s="32"/>
      <c r="M2303" s="16"/>
      <c r="N2303" s="16"/>
      <c r="O2303" s="16"/>
      <c r="P2303" s="16"/>
      <c r="Y2303" s="20"/>
      <c r="Z2303" s="20"/>
      <c r="AA2303" s="20"/>
      <c r="AB2303" s="20"/>
      <c r="AC2303" s="20"/>
      <c r="AD2303" s="20"/>
    </row>
    <row r="2304" spans="3:30" s="1" customFormat="1">
      <c r="C2304" s="16"/>
      <c r="D2304" s="16"/>
      <c r="E2304" s="32"/>
      <c r="F2304" s="16"/>
      <c r="G2304" s="16"/>
      <c r="H2304" s="16"/>
      <c r="I2304" s="16"/>
      <c r="J2304" s="16"/>
      <c r="K2304" s="16"/>
      <c r="L2304" s="32"/>
      <c r="M2304" s="16"/>
      <c r="N2304" s="16"/>
      <c r="O2304" s="16"/>
      <c r="P2304" s="16"/>
      <c r="Y2304" s="20"/>
      <c r="Z2304" s="20"/>
      <c r="AA2304" s="20"/>
      <c r="AB2304" s="20"/>
      <c r="AC2304" s="20"/>
      <c r="AD2304" s="20"/>
    </row>
    <row r="2305" spans="3:30" s="1" customFormat="1">
      <c r="C2305" s="16"/>
      <c r="D2305" s="16"/>
      <c r="E2305" s="32"/>
      <c r="F2305" s="16"/>
      <c r="G2305" s="16"/>
      <c r="H2305" s="16"/>
      <c r="I2305" s="16"/>
      <c r="J2305" s="16"/>
      <c r="K2305" s="16"/>
      <c r="L2305" s="32"/>
      <c r="M2305" s="16"/>
      <c r="N2305" s="16"/>
      <c r="O2305" s="16"/>
      <c r="P2305" s="16"/>
      <c r="Y2305" s="20"/>
      <c r="Z2305" s="20"/>
      <c r="AA2305" s="20"/>
      <c r="AB2305" s="20"/>
      <c r="AC2305" s="20"/>
      <c r="AD2305" s="20"/>
    </row>
    <row r="2306" spans="3:30" s="1" customFormat="1">
      <c r="C2306" s="16"/>
      <c r="D2306" s="16"/>
      <c r="E2306" s="32"/>
      <c r="F2306" s="16"/>
      <c r="G2306" s="16"/>
      <c r="H2306" s="16"/>
      <c r="I2306" s="16"/>
      <c r="J2306" s="16"/>
      <c r="K2306" s="16"/>
      <c r="L2306" s="32"/>
      <c r="M2306" s="16"/>
      <c r="N2306" s="16"/>
      <c r="O2306" s="16"/>
      <c r="P2306" s="16"/>
      <c r="Y2306" s="20"/>
      <c r="Z2306" s="20"/>
      <c r="AA2306" s="20"/>
      <c r="AB2306" s="20"/>
      <c r="AC2306" s="20"/>
      <c r="AD2306" s="20"/>
    </row>
    <row r="2307" spans="3:30" s="1" customFormat="1">
      <c r="C2307" s="16"/>
      <c r="D2307" s="16"/>
      <c r="E2307" s="32"/>
      <c r="F2307" s="16"/>
      <c r="G2307" s="16"/>
      <c r="H2307" s="16"/>
      <c r="I2307" s="16"/>
      <c r="J2307" s="16"/>
      <c r="K2307" s="16"/>
      <c r="L2307" s="32"/>
      <c r="M2307" s="16"/>
      <c r="N2307" s="16"/>
      <c r="O2307" s="16"/>
      <c r="P2307" s="16"/>
      <c r="Y2307" s="20"/>
      <c r="Z2307" s="20"/>
      <c r="AA2307" s="20"/>
      <c r="AB2307" s="20"/>
      <c r="AC2307" s="20"/>
      <c r="AD2307" s="20"/>
    </row>
    <row r="2308" spans="3:30" s="1" customFormat="1">
      <c r="C2308" s="16"/>
      <c r="D2308" s="16"/>
      <c r="E2308" s="32"/>
      <c r="F2308" s="16"/>
      <c r="G2308" s="16"/>
      <c r="H2308" s="16"/>
      <c r="I2308" s="16"/>
      <c r="J2308" s="16"/>
      <c r="K2308" s="16"/>
      <c r="L2308" s="32"/>
      <c r="M2308" s="16"/>
      <c r="N2308" s="16"/>
      <c r="O2308" s="16"/>
      <c r="P2308" s="16"/>
      <c r="Y2308" s="20"/>
      <c r="Z2308" s="20"/>
      <c r="AA2308" s="20"/>
      <c r="AB2308" s="20"/>
      <c r="AC2308" s="20"/>
      <c r="AD2308" s="20"/>
    </row>
    <row r="2309" spans="3:30" s="1" customFormat="1">
      <c r="C2309" s="16"/>
      <c r="D2309" s="16"/>
      <c r="E2309" s="32"/>
      <c r="F2309" s="16"/>
      <c r="G2309" s="16"/>
      <c r="H2309" s="16"/>
      <c r="I2309" s="16"/>
      <c r="J2309" s="16"/>
      <c r="K2309" s="16"/>
      <c r="L2309" s="32"/>
      <c r="M2309" s="16"/>
      <c r="N2309" s="16"/>
      <c r="O2309" s="16"/>
      <c r="P2309" s="16"/>
      <c r="Y2309" s="20"/>
      <c r="Z2309" s="20"/>
      <c r="AA2309" s="20"/>
      <c r="AB2309" s="20"/>
      <c r="AC2309" s="20"/>
      <c r="AD2309" s="20"/>
    </row>
    <row r="2310" spans="3:30" s="1" customFormat="1">
      <c r="C2310" s="16"/>
      <c r="D2310" s="16"/>
      <c r="E2310" s="32"/>
      <c r="F2310" s="16"/>
      <c r="G2310" s="16"/>
      <c r="H2310" s="16"/>
      <c r="I2310" s="16"/>
      <c r="J2310" s="16"/>
      <c r="K2310" s="16"/>
      <c r="L2310" s="32"/>
      <c r="M2310" s="16"/>
      <c r="N2310" s="16"/>
      <c r="O2310" s="16"/>
      <c r="P2310" s="16"/>
      <c r="Y2310" s="20"/>
      <c r="Z2310" s="20"/>
      <c r="AA2310" s="20"/>
      <c r="AB2310" s="20"/>
      <c r="AC2310" s="20"/>
      <c r="AD2310" s="20"/>
    </row>
    <row r="2311" spans="3:30" s="1" customFormat="1">
      <c r="C2311" s="16"/>
      <c r="D2311" s="16"/>
      <c r="E2311" s="32"/>
      <c r="F2311" s="16"/>
      <c r="G2311" s="16"/>
      <c r="H2311" s="16"/>
      <c r="I2311" s="16"/>
      <c r="J2311" s="16"/>
      <c r="K2311" s="16"/>
      <c r="L2311" s="32"/>
      <c r="M2311" s="16"/>
      <c r="N2311" s="16"/>
      <c r="O2311" s="16"/>
      <c r="P2311" s="16"/>
      <c r="Y2311" s="20"/>
      <c r="Z2311" s="20"/>
      <c r="AA2311" s="20"/>
      <c r="AB2311" s="20"/>
      <c r="AC2311" s="20"/>
      <c r="AD2311" s="20"/>
    </row>
    <row r="2312" spans="3:30" s="1" customFormat="1">
      <c r="C2312" s="16"/>
      <c r="D2312" s="16"/>
      <c r="E2312" s="32"/>
      <c r="F2312" s="16"/>
      <c r="G2312" s="16"/>
      <c r="H2312" s="16"/>
      <c r="I2312" s="16"/>
      <c r="J2312" s="16"/>
      <c r="K2312" s="16"/>
      <c r="L2312" s="32"/>
      <c r="M2312" s="16"/>
      <c r="N2312" s="16"/>
      <c r="O2312" s="16"/>
      <c r="P2312" s="16"/>
      <c r="Y2312" s="20"/>
      <c r="Z2312" s="20"/>
      <c r="AA2312" s="20"/>
      <c r="AB2312" s="20"/>
      <c r="AC2312" s="20"/>
      <c r="AD2312" s="20"/>
    </row>
    <row r="2313" spans="3:30" s="1" customFormat="1">
      <c r="C2313" s="16"/>
      <c r="D2313" s="16"/>
      <c r="E2313" s="32"/>
      <c r="F2313" s="16"/>
      <c r="G2313" s="16"/>
      <c r="H2313" s="16"/>
      <c r="I2313" s="16"/>
      <c r="J2313" s="16"/>
      <c r="K2313" s="16"/>
      <c r="L2313" s="32"/>
      <c r="M2313" s="16"/>
      <c r="N2313" s="16"/>
      <c r="O2313" s="16"/>
      <c r="P2313" s="16"/>
      <c r="Y2313" s="20"/>
      <c r="Z2313" s="20"/>
      <c r="AA2313" s="20"/>
      <c r="AB2313" s="20"/>
      <c r="AC2313" s="20"/>
      <c r="AD2313" s="20"/>
    </row>
    <row r="2314" spans="3:30" s="1" customFormat="1">
      <c r="C2314" s="16"/>
      <c r="D2314" s="16"/>
      <c r="E2314" s="32"/>
      <c r="F2314" s="16"/>
      <c r="G2314" s="16"/>
      <c r="H2314" s="16"/>
      <c r="I2314" s="16"/>
      <c r="J2314" s="16"/>
      <c r="K2314" s="16"/>
      <c r="L2314" s="32"/>
      <c r="M2314" s="16"/>
      <c r="N2314" s="16"/>
      <c r="O2314" s="16"/>
      <c r="P2314" s="16"/>
      <c r="Y2314" s="20"/>
      <c r="Z2314" s="20"/>
      <c r="AA2314" s="20"/>
      <c r="AB2314" s="20"/>
      <c r="AC2314" s="20"/>
      <c r="AD2314" s="20"/>
    </row>
    <row r="2315" spans="3:30" s="1" customFormat="1">
      <c r="C2315" s="16"/>
      <c r="D2315" s="16"/>
      <c r="E2315" s="32"/>
      <c r="F2315" s="16"/>
      <c r="G2315" s="16"/>
      <c r="H2315" s="16"/>
      <c r="I2315" s="16"/>
      <c r="J2315" s="16"/>
      <c r="K2315" s="16"/>
      <c r="L2315" s="32"/>
      <c r="M2315" s="16"/>
      <c r="N2315" s="16"/>
      <c r="O2315" s="16"/>
      <c r="P2315" s="16"/>
      <c r="Y2315" s="20"/>
      <c r="Z2315" s="20"/>
      <c r="AA2315" s="20"/>
      <c r="AB2315" s="20"/>
      <c r="AC2315" s="20"/>
      <c r="AD2315" s="20"/>
    </row>
    <row r="2316" spans="3:30" s="1" customFormat="1">
      <c r="C2316" s="16"/>
      <c r="D2316" s="16"/>
      <c r="E2316" s="32"/>
      <c r="F2316" s="16"/>
      <c r="G2316" s="16"/>
      <c r="H2316" s="16"/>
      <c r="I2316" s="16"/>
      <c r="J2316" s="16"/>
      <c r="K2316" s="16"/>
      <c r="L2316" s="32"/>
      <c r="M2316" s="16"/>
      <c r="N2316" s="16"/>
      <c r="O2316" s="16"/>
      <c r="P2316" s="16"/>
      <c r="Y2316" s="20"/>
      <c r="Z2316" s="20"/>
      <c r="AA2316" s="20"/>
      <c r="AB2316" s="20"/>
      <c r="AC2316" s="20"/>
      <c r="AD2316" s="20"/>
    </row>
    <row r="2317" spans="3:30" s="1" customFormat="1">
      <c r="C2317" s="16"/>
      <c r="D2317" s="16"/>
      <c r="E2317" s="32"/>
      <c r="F2317" s="16"/>
      <c r="G2317" s="16"/>
      <c r="H2317" s="16"/>
      <c r="I2317" s="16"/>
      <c r="J2317" s="16"/>
      <c r="K2317" s="16"/>
      <c r="L2317" s="32"/>
      <c r="M2317" s="16"/>
      <c r="N2317" s="16"/>
      <c r="O2317" s="16"/>
      <c r="P2317" s="16"/>
      <c r="Y2317" s="20"/>
      <c r="Z2317" s="20"/>
      <c r="AA2317" s="20"/>
      <c r="AB2317" s="20"/>
      <c r="AC2317" s="20"/>
      <c r="AD2317" s="20"/>
    </row>
    <row r="2318" spans="3:30" s="1" customFormat="1">
      <c r="C2318" s="16"/>
      <c r="D2318" s="16"/>
      <c r="E2318" s="32"/>
      <c r="F2318" s="16"/>
      <c r="G2318" s="16"/>
      <c r="H2318" s="16"/>
      <c r="I2318" s="16"/>
      <c r="J2318" s="16"/>
      <c r="K2318" s="16"/>
      <c r="L2318" s="32"/>
      <c r="M2318" s="16"/>
      <c r="N2318" s="16"/>
      <c r="O2318" s="16"/>
      <c r="P2318" s="16"/>
      <c r="Y2318" s="20"/>
      <c r="Z2318" s="20"/>
      <c r="AA2318" s="20"/>
      <c r="AB2318" s="20"/>
      <c r="AC2318" s="20"/>
      <c r="AD2318" s="20"/>
    </row>
    <row r="2319" spans="3:30" s="1" customFormat="1">
      <c r="C2319" s="16"/>
      <c r="D2319" s="16"/>
      <c r="E2319" s="32"/>
      <c r="F2319" s="16"/>
      <c r="G2319" s="16"/>
      <c r="H2319" s="16"/>
      <c r="I2319" s="16"/>
      <c r="J2319" s="16"/>
      <c r="K2319" s="16"/>
      <c r="L2319" s="32"/>
      <c r="M2319" s="16"/>
      <c r="N2319" s="16"/>
      <c r="O2319" s="16"/>
      <c r="P2319" s="16"/>
      <c r="Y2319" s="20"/>
      <c r="Z2319" s="20"/>
      <c r="AA2319" s="20"/>
      <c r="AB2319" s="20"/>
      <c r="AC2319" s="20"/>
      <c r="AD2319" s="20"/>
    </row>
    <row r="2320" spans="3:30" s="1" customFormat="1">
      <c r="C2320" s="16"/>
      <c r="D2320" s="16"/>
      <c r="E2320" s="32"/>
      <c r="F2320" s="16"/>
      <c r="G2320" s="16"/>
      <c r="H2320" s="16"/>
      <c r="I2320" s="16"/>
      <c r="J2320" s="16"/>
      <c r="K2320" s="16"/>
      <c r="L2320" s="32"/>
      <c r="M2320" s="16"/>
      <c r="N2320" s="16"/>
      <c r="O2320" s="16"/>
      <c r="P2320" s="16"/>
      <c r="Y2320" s="20"/>
      <c r="Z2320" s="20"/>
      <c r="AA2320" s="20"/>
      <c r="AB2320" s="20"/>
      <c r="AC2320" s="20"/>
      <c r="AD2320" s="20"/>
    </row>
    <row r="2321" spans="3:30" s="1" customFormat="1">
      <c r="C2321" s="16"/>
      <c r="D2321" s="16"/>
      <c r="E2321" s="32"/>
      <c r="F2321" s="16"/>
      <c r="G2321" s="16"/>
      <c r="H2321" s="16"/>
      <c r="I2321" s="16"/>
      <c r="J2321" s="16"/>
      <c r="K2321" s="16"/>
      <c r="L2321" s="32"/>
      <c r="M2321" s="16"/>
      <c r="N2321" s="16"/>
      <c r="O2321" s="16"/>
      <c r="P2321" s="16"/>
      <c r="Y2321" s="20"/>
      <c r="Z2321" s="20"/>
      <c r="AA2321" s="20"/>
      <c r="AB2321" s="20"/>
      <c r="AC2321" s="20"/>
      <c r="AD2321" s="20"/>
    </row>
    <row r="2322" spans="3:30" s="1" customFormat="1">
      <c r="C2322" s="16"/>
      <c r="D2322" s="16"/>
      <c r="E2322" s="32"/>
      <c r="F2322" s="16"/>
      <c r="G2322" s="16"/>
      <c r="H2322" s="16"/>
      <c r="I2322" s="16"/>
      <c r="J2322" s="16"/>
      <c r="K2322" s="16"/>
      <c r="L2322" s="32"/>
      <c r="M2322" s="16"/>
      <c r="N2322" s="16"/>
      <c r="O2322" s="16"/>
      <c r="P2322" s="16"/>
      <c r="Y2322" s="20"/>
      <c r="Z2322" s="20"/>
      <c r="AA2322" s="20"/>
      <c r="AB2322" s="20"/>
      <c r="AC2322" s="20"/>
      <c r="AD2322" s="20"/>
    </row>
    <row r="2323" spans="3:30" s="1" customFormat="1">
      <c r="C2323" s="16"/>
      <c r="D2323" s="16"/>
      <c r="E2323" s="32"/>
      <c r="F2323" s="16"/>
      <c r="G2323" s="16"/>
      <c r="H2323" s="16"/>
      <c r="I2323" s="16"/>
      <c r="J2323" s="16"/>
      <c r="K2323" s="16"/>
      <c r="L2323" s="32"/>
      <c r="M2323" s="16"/>
      <c r="N2323" s="16"/>
      <c r="O2323" s="16"/>
      <c r="P2323" s="16"/>
      <c r="Y2323" s="20"/>
      <c r="Z2323" s="20"/>
      <c r="AA2323" s="20"/>
      <c r="AB2323" s="20"/>
      <c r="AC2323" s="20"/>
      <c r="AD2323" s="20"/>
    </row>
    <row r="2324" spans="3:30" s="1" customFormat="1">
      <c r="C2324" s="16"/>
      <c r="D2324" s="16"/>
      <c r="E2324" s="32"/>
      <c r="F2324" s="16"/>
      <c r="G2324" s="16"/>
      <c r="H2324" s="16"/>
      <c r="I2324" s="16"/>
      <c r="J2324" s="16"/>
      <c r="K2324" s="16"/>
      <c r="L2324" s="32"/>
      <c r="M2324" s="16"/>
      <c r="N2324" s="16"/>
      <c r="O2324" s="16"/>
      <c r="P2324" s="16"/>
      <c r="Y2324" s="20"/>
      <c r="Z2324" s="20"/>
      <c r="AA2324" s="20"/>
      <c r="AB2324" s="20"/>
      <c r="AC2324" s="20"/>
      <c r="AD2324" s="20"/>
    </row>
    <row r="2325" spans="3:30" s="1" customFormat="1">
      <c r="C2325" s="16"/>
      <c r="D2325" s="16"/>
      <c r="E2325" s="32"/>
      <c r="F2325" s="16"/>
      <c r="G2325" s="16"/>
      <c r="H2325" s="16"/>
      <c r="I2325" s="16"/>
      <c r="J2325" s="16"/>
      <c r="K2325" s="16"/>
      <c r="L2325" s="32"/>
      <c r="M2325" s="16"/>
      <c r="N2325" s="16"/>
      <c r="O2325" s="16"/>
      <c r="P2325" s="16"/>
      <c r="Y2325" s="20"/>
      <c r="Z2325" s="20"/>
      <c r="AA2325" s="20"/>
      <c r="AB2325" s="20"/>
      <c r="AC2325" s="20"/>
      <c r="AD2325" s="20"/>
    </row>
    <row r="2326" spans="3:30" s="1" customFormat="1">
      <c r="C2326" s="16"/>
      <c r="D2326" s="16"/>
      <c r="E2326" s="32"/>
      <c r="F2326" s="16"/>
      <c r="G2326" s="16"/>
      <c r="H2326" s="16"/>
      <c r="I2326" s="16"/>
      <c r="J2326" s="16"/>
      <c r="K2326" s="16"/>
      <c r="L2326" s="32"/>
      <c r="M2326" s="16"/>
      <c r="N2326" s="16"/>
      <c r="O2326" s="16"/>
      <c r="P2326" s="16"/>
      <c r="Y2326" s="20"/>
      <c r="Z2326" s="20"/>
      <c r="AA2326" s="20"/>
      <c r="AB2326" s="20"/>
      <c r="AC2326" s="20"/>
      <c r="AD2326" s="20"/>
    </row>
    <row r="2327" spans="3:30" s="1" customFormat="1">
      <c r="C2327" s="16"/>
      <c r="D2327" s="16"/>
      <c r="E2327" s="32"/>
      <c r="F2327" s="16"/>
      <c r="G2327" s="16"/>
      <c r="H2327" s="16"/>
      <c r="I2327" s="16"/>
      <c r="J2327" s="16"/>
      <c r="K2327" s="16"/>
      <c r="L2327" s="32"/>
      <c r="M2327" s="16"/>
      <c r="N2327" s="16"/>
      <c r="O2327" s="16"/>
      <c r="P2327" s="16"/>
      <c r="Y2327" s="20"/>
      <c r="Z2327" s="20"/>
      <c r="AA2327" s="20"/>
      <c r="AB2327" s="20"/>
      <c r="AC2327" s="20"/>
      <c r="AD2327" s="20"/>
    </row>
    <row r="2328" spans="3:30" s="1" customFormat="1">
      <c r="C2328" s="16"/>
      <c r="D2328" s="16"/>
      <c r="E2328" s="32"/>
      <c r="F2328" s="16"/>
      <c r="G2328" s="16"/>
      <c r="H2328" s="16"/>
      <c r="I2328" s="16"/>
      <c r="J2328" s="16"/>
      <c r="K2328" s="16"/>
      <c r="L2328" s="32"/>
      <c r="M2328" s="16"/>
      <c r="N2328" s="16"/>
      <c r="O2328" s="16"/>
      <c r="P2328" s="16"/>
      <c r="Y2328" s="20"/>
      <c r="Z2328" s="20"/>
      <c r="AA2328" s="20"/>
      <c r="AB2328" s="20"/>
      <c r="AC2328" s="20"/>
      <c r="AD2328" s="20"/>
    </row>
    <row r="2329" spans="3:30" s="1" customFormat="1">
      <c r="C2329" s="16"/>
      <c r="D2329" s="16"/>
      <c r="E2329" s="32"/>
      <c r="F2329" s="16"/>
      <c r="G2329" s="16"/>
      <c r="H2329" s="16"/>
      <c r="I2329" s="16"/>
      <c r="J2329" s="16"/>
      <c r="K2329" s="16"/>
      <c r="L2329" s="32"/>
      <c r="M2329" s="16"/>
      <c r="N2329" s="16"/>
      <c r="O2329" s="16"/>
      <c r="P2329" s="16"/>
      <c r="Y2329" s="20"/>
      <c r="Z2329" s="20"/>
      <c r="AA2329" s="20"/>
      <c r="AB2329" s="20"/>
      <c r="AC2329" s="20"/>
      <c r="AD2329" s="20"/>
    </row>
    <row r="2330" spans="3:30" s="1" customFormat="1">
      <c r="C2330" s="16"/>
      <c r="D2330" s="16"/>
      <c r="E2330" s="32"/>
      <c r="F2330" s="16"/>
      <c r="G2330" s="16"/>
      <c r="H2330" s="16"/>
      <c r="I2330" s="16"/>
      <c r="J2330" s="16"/>
      <c r="K2330" s="16"/>
      <c r="L2330" s="32"/>
      <c r="M2330" s="16"/>
      <c r="N2330" s="16"/>
      <c r="O2330" s="16"/>
      <c r="P2330" s="16"/>
      <c r="Y2330" s="20"/>
      <c r="Z2330" s="20"/>
      <c r="AA2330" s="20"/>
      <c r="AB2330" s="20"/>
      <c r="AC2330" s="20"/>
      <c r="AD2330" s="20"/>
    </row>
    <row r="2331" spans="3:30" s="1" customFormat="1">
      <c r="C2331" s="16"/>
      <c r="D2331" s="16"/>
      <c r="E2331" s="32"/>
      <c r="F2331" s="16"/>
      <c r="G2331" s="16"/>
      <c r="H2331" s="16"/>
      <c r="I2331" s="16"/>
      <c r="J2331" s="16"/>
      <c r="K2331" s="16"/>
      <c r="L2331" s="32"/>
      <c r="M2331" s="16"/>
      <c r="N2331" s="16"/>
      <c r="O2331" s="16"/>
      <c r="P2331" s="16"/>
      <c r="Y2331" s="20"/>
      <c r="Z2331" s="20"/>
      <c r="AA2331" s="20"/>
      <c r="AB2331" s="20"/>
      <c r="AC2331" s="20"/>
      <c r="AD2331" s="20"/>
    </row>
    <row r="2332" spans="3:30" s="1" customFormat="1">
      <c r="C2332" s="16"/>
      <c r="D2332" s="16"/>
      <c r="E2332" s="32"/>
      <c r="F2332" s="16"/>
      <c r="G2332" s="16"/>
      <c r="H2332" s="16"/>
      <c r="I2332" s="16"/>
      <c r="J2332" s="16"/>
      <c r="K2332" s="16"/>
      <c r="L2332" s="32"/>
      <c r="M2332" s="16"/>
      <c r="N2332" s="16"/>
      <c r="O2332" s="16"/>
      <c r="P2332" s="16"/>
      <c r="Y2332" s="20"/>
      <c r="Z2332" s="20"/>
      <c r="AA2332" s="20"/>
      <c r="AB2332" s="20"/>
      <c r="AC2332" s="20"/>
      <c r="AD2332" s="20"/>
    </row>
    <row r="2333" spans="3:30" s="1" customFormat="1">
      <c r="C2333" s="16"/>
      <c r="D2333" s="16"/>
      <c r="E2333" s="32"/>
      <c r="F2333" s="16"/>
      <c r="G2333" s="16"/>
      <c r="H2333" s="16"/>
      <c r="I2333" s="16"/>
      <c r="J2333" s="16"/>
      <c r="K2333" s="16"/>
      <c r="L2333" s="32"/>
      <c r="M2333" s="16"/>
      <c r="N2333" s="16"/>
      <c r="O2333" s="16"/>
      <c r="P2333" s="16"/>
      <c r="Y2333" s="20"/>
      <c r="Z2333" s="20"/>
      <c r="AA2333" s="20"/>
      <c r="AB2333" s="20"/>
      <c r="AC2333" s="20"/>
      <c r="AD2333" s="20"/>
    </row>
    <row r="2334" spans="3:30" s="1" customFormat="1">
      <c r="C2334" s="16"/>
      <c r="D2334" s="16"/>
      <c r="E2334" s="32"/>
      <c r="F2334" s="16"/>
      <c r="G2334" s="16"/>
      <c r="H2334" s="16"/>
      <c r="I2334" s="16"/>
      <c r="J2334" s="16"/>
      <c r="K2334" s="16"/>
      <c r="L2334" s="32"/>
      <c r="M2334" s="16"/>
      <c r="N2334" s="16"/>
      <c r="O2334" s="16"/>
      <c r="P2334" s="16"/>
      <c r="Y2334" s="20"/>
      <c r="Z2334" s="20"/>
      <c r="AA2334" s="20"/>
      <c r="AB2334" s="20"/>
      <c r="AC2334" s="20"/>
      <c r="AD2334" s="20"/>
    </row>
    <row r="2335" spans="3:30" s="1" customFormat="1">
      <c r="C2335" s="16"/>
      <c r="D2335" s="16"/>
      <c r="E2335" s="32"/>
      <c r="F2335" s="16"/>
      <c r="G2335" s="16"/>
      <c r="H2335" s="16"/>
      <c r="I2335" s="16"/>
      <c r="J2335" s="16"/>
      <c r="K2335" s="16"/>
      <c r="L2335" s="32"/>
      <c r="M2335" s="16"/>
      <c r="N2335" s="16"/>
      <c r="O2335" s="16"/>
      <c r="P2335" s="16"/>
      <c r="Y2335" s="20"/>
      <c r="Z2335" s="20"/>
      <c r="AA2335" s="20"/>
      <c r="AB2335" s="20"/>
      <c r="AC2335" s="20"/>
      <c r="AD2335" s="20"/>
    </row>
    <row r="2336" spans="3:30" s="1" customFormat="1">
      <c r="C2336" s="16"/>
      <c r="D2336" s="16"/>
      <c r="E2336" s="32"/>
      <c r="F2336" s="16"/>
      <c r="G2336" s="16"/>
      <c r="H2336" s="16"/>
      <c r="I2336" s="16"/>
      <c r="J2336" s="16"/>
      <c r="K2336" s="16"/>
      <c r="L2336" s="32"/>
      <c r="M2336" s="16"/>
      <c r="N2336" s="16"/>
      <c r="O2336" s="16"/>
      <c r="P2336" s="16"/>
      <c r="Y2336" s="20"/>
      <c r="Z2336" s="20"/>
      <c r="AA2336" s="20"/>
      <c r="AB2336" s="20"/>
      <c r="AC2336" s="20"/>
      <c r="AD2336" s="20"/>
    </row>
    <row r="2337" spans="3:30" s="1" customFormat="1">
      <c r="C2337" s="16"/>
      <c r="D2337" s="16"/>
      <c r="E2337" s="32"/>
      <c r="F2337" s="16"/>
      <c r="G2337" s="16"/>
      <c r="H2337" s="16"/>
      <c r="I2337" s="16"/>
      <c r="J2337" s="16"/>
      <c r="K2337" s="16"/>
      <c r="L2337" s="32"/>
      <c r="M2337" s="16"/>
      <c r="N2337" s="16"/>
      <c r="O2337" s="16"/>
      <c r="P2337" s="16"/>
      <c r="Y2337" s="20"/>
      <c r="Z2337" s="20"/>
      <c r="AA2337" s="20"/>
      <c r="AB2337" s="20"/>
      <c r="AC2337" s="20"/>
      <c r="AD2337" s="20"/>
    </row>
    <row r="2338" spans="3:30" s="1" customFormat="1">
      <c r="C2338" s="16"/>
      <c r="D2338" s="16"/>
      <c r="E2338" s="32"/>
      <c r="F2338" s="16"/>
      <c r="G2338" s="16"/>
      <c r="H2338" s="16"/>
      <c r="I2338" s="16"/>
      <c r="J2338" s="16"/>
      <c r="K2338" s="16"/>
      <c r="L2338" s="32"/>
      <c r="M2338" s="16"/>
      <c r="N2338" s="16"/>
      <c r="O2338" s="16"/>
      <c r="P2338" s="16"/>
      <c r="Y2338" s="20"/>
      <c r="Z2338" s="20"/>
      <c r="AA2338" s="20"/>
      <c r="AB2338" s="20"/>
      <c r="AC2338" s="20"/>
      <c r="AD2338" s="20"/>
    </row>
    <row r="2339" spans="3:30" s="1" customFormat="1">
      <c r="C2339" s="16"/>
      <c r="D2339" s="16"/>
      <c r="E2339" s="32"/>
      <c r="F2339" s="16"/>
      <c r="G2339" s="16"/>
      <c r="H2339" s="16"/>
      <c r="I2339" s="16"/>
      <c r="J2339" s="16"/>
      <c r="K2339" s="16"/>
      <c r="L2339" s="32"/>
      <c r="M2339" s="16"/>
      <c r="N2339" s="16"/>
      <c r="O2339" s="16"/>
      <c r="P2339" s="16"/>
      <c r="Y2339" s="20"/>
      <c r="Z2339" s="20"/>
      <c r="AA2339" s="20"/>
      <c r="AB2339" s="20"/>
      <c r="AC2339" s="20"/>
      <c r="AD2339" s="20"/>
    </row>
    <row r="2340" spans="3:30" s="1" customFormat="1">
      <c r="C2340" s="16"/>
      <c r="D2340" s="16"/>
      <c r="E2340" s="32"/>
      <c r="F2340" s="16"/>
      <c r="G2340" s="16"/>
      <c r="H2340" s="16"/>
      <c r="I2340" s="16"/>
      <c r="J2340" s="16"/>
      <c r="K2340" s="16"/>
      <c r="L2340" s="32"/>
      <c r="M2340" s="16"/>
      <c r="N2340" s="16"/>
      <c r="O2340" s="16"/>
      <c r="P2340" s="16"/>
      <c r="Y2340" s="20"/>
      <c r="Z2340" s="20"/>
      <c r="AA2340" s="20"/>
      <c r="AB2340" s="20"/>
      <c r="AC2340" s="20"/>
      <c r="AD2340" s="20"/>
    </row>
    <row r="2341" spans="3:30" s="1" customFormat="1">
      <c r="C2341" s="16"/>
      <c r="D2341" s="16"/>
      <c r="E2341" s="32"/>
      <c r="F2341" s="16"/>
      <c r="G2341" s="16"/>
      <c r="H2341" s="16"/>
      <c r="I2341" s="16"/>
      <c r="J2341" s="16"/>
      <c r="K2341" s="16"/>
      <c r="L2341" s="32"/>
      <c r="M2341" s="16"/>
      <c r="N2341" s="16"/>
      <c r="O2341" s="16"/>
      <c r="P2341" s="16"/>
      <c r="Y2341" s="20"/>
      <c r="Z2341" s="20"/>
      <c r="AA2341" s="20"/>
      <c r="AB2341" s="20"/>
      <c r="AC2341" s="20"/>
      <c r="AD2341" s="20"/>
    </row>
    <row r="2342" spans="3:30" s="1" customFormat="1">
      <c r="C2342" s="16"/>
      <c r="D2342" s="16"/>
      <c r="E2342" s="32"/>
      <c r="F2342" s="16"/>
      <c r="G2342" s="16"/>
      <c r="H2342" s="16"/>
      <c r="I2342" s="16"/>
      <c r="J2342" s="16"/>
      <c r="K2342" s="16"/>
      <c r="L2342" s="32"/>
      <c r="M2342" s="16"/>
      <c r="N2342" s="16"/>
      <c r="O2342" s="16"/>
      <c r="P2342" s="16"/>
      <c r="Y2342" s="20"/>
      <c r="Z2342" s="20"/>
      <c r="AA2342" s="20"/>
      <c r="AB2342" s="20"/>
      <c r="AC2342" s="20"/>
      <c r="AD2342" s="20"/>
    </row>
    <row r="2343" spans="3:30" s="1" customFormat="1">
      <c r="C2343" s="16"/>
      <c r="D2343" s="16"/>
      <c r="E2343" s="32"/>
      <c r="F2343" s="16"/>
      <c r="G2343" s="16"/>
      <c r="H2343" s="16"/>
      <c r="I2343" s="16"/>
      <c r="J2343" s="16"/>
      <c r="K2343" s="16"/>
      <c r="L2343" s="32"/>
      <c r="M2343" s="16"/>
      <c r="N2343" s="16"/>
      <c r="O2343" s="16"/>
      <c r="P2343" s="16"/>
      <c r="Y2343" s="20"/>
      <c r="Z2343" s="20"/>
      <c r="AA2343" s="20"/>
      <c r="AB2343" s="20"/>
      <c r="AC2343" s="20"/>
      <c r="AD2343" s="20"/>
    </row>
    <row r="2344" spans="3:30" s="1" customFormat="1">
      <c r="C2344" s="16"/>
      <c r="D2344" s="16"/>
      <c r="E2344" s="32"/>
      <c r="F2344" s="16"/>
      <c r="G2344" s="16"/>
      <c r="H2344" s="16"/>
      <c r="I2344" s="16"/>
      <c r="J2344" s="16"/>
      <c r="K2344" s="16"/>
      <c r="L2344" s="32"/>
      <c r="M2344" s="16"/>
      <c r="N2344" s="16"/>
      <c r="O2344" s="16"/>
      <c r="P2344" s="16"/>
      <c r="Y2344" s="20"/>
      <c r="Z2344" s="20"/>
      <c r="AA2344" s="20"/>
      <c r="AB2344" s="20"/>
      <c r="AC2344" s="20"/>
      <c r="AD2344" s="20"/>
    </row>
    <row r="2345" spans="3:30" s="1" customFormat="1">
      <c r="C2345" s="16"/>
      <c r="D2345" s="16"/>
      <c r="E2345" s="32"/>
      <c r="F2345" s="16"/>
      <c r="G2345" s="16"/>
      <c r="H2345" s="16"/>
      <c r="I2345" s="16"/>
      <c r="J2345" s="16"/>
      <c r="K2345" s="16"/>
      <c r="L2345" s="32"/>
      <c r="M2345" s="16"/>
      <c r="N2345" s="16"/>
      <c r="O2345" s="16"/>
      <c r="P2345" s="16"/>
      <c r="Y2345" s="20"/>
      <c r="Z2345" s="20"/>
      <c r="AA2345" s="20"/>
      <c r="AB2345" s="20"/>
      <c r="AC2345" s="20"/>
      <c r="AD2345" s="20"/>
    </row>
    <row r="2346" spans="3:30" s="1" customFormat="1">
      <c r="C2346" s="16"/>
      <c r="D2346" s="16"/>
      <c r="E2346" s="32"/>
      <c r="F2346" s="16"/>
      <c r="G2346" s="16"/>
      <c r="H2346" s="16"/>
      <c r="I2346" s="16"/>
      <c r="J2346" s="16"/>
      <c r="K2346" s="16"/>
      <c r="L2346" s="32"/>
      <c r="M2346" s="16"/>
      <c r="N2346" s="16"/>
      <c r="O2346" s="16"/>
      <c r="P2346" s="16"/>
      <c r="Y2346" s="20"/>
      <c r="Z2346" s="20"/>
      <c r="AA2346" s="20"/>
      <c r="AB2346" s="20"/>
      <c r="AC2346" s="20"/>
      <c r="AD2346" s="20"/>
    </row>
    <row r="2347" spans="3:30" s="1" customFormat="1">
      <c r="C2347" s="16"/>
      <c r="D2347" s="16"/>
      <c r="E2347" s="32"/>
      <c r="F2347" s="16"/>
      <c r="G2347" s="16"/>
      <c r="H2347" s="16"/>
      <c r="I2347" s="16"/>
      <c r="J2347" s="16"/>
      <c r="K2347" s="16"/>
      <c r="L2347" s="32"/>
      <c r="M2347" s="16"/>
      <c r="N2347" s="16"/>
      <c r="O2347" s="16"/>
      <c r="P2347" s="16"/>
      <c r="Y2347" s="20"/>
      <c r="Z2347" s="20"/>
      <c r="AA2347" s="20"/>
      <c r="AB2347" s="20"/>
      <c r="AC2347" s="20"/>
      <c r="AD2347" s="20"/>
    </row>
    <row r="2348" spans="3:30" s="1" customFormat="1">
      <c r="C2348" s="16"/>
      <c r="D2348" s="16"/>
      <c r="E2348" s="32"/>
      <c r="F2348" s="16"/>
      <c r="G2348" s="16"/>
      <c r="H2348" s="16"/>
      <c r="I2348" s="16"/>
      <c r="J2348" s="16"/>
      <c r="K2348" s="16"/>
      <c r="L2348" s="32"/>
      <c r="M2348" s="16"/>
      <c r="N2348" s="16"/>
      <c r="O2348" s="16"/>
      <c r="P2348" s="16"/>
      <c r="Y2348" s="20"/>
      <c r="Z2348" s="20"/>
      <c r="AA2348" s="20"/>
      <c r="AB2348" s="20"/>
      <c r="AC2348" s="20"/>
      <c r="AD2348" s="20"/>
    </row>
    <row r="2349" spans="3:30" s="1" customFormat="1">
      <c r="C2349" s="16"/>
      <c r="D2349" s="16"/>
      <c r="E2349" s="32"/>
      <c r="F2349" s="16"/>
      <c r="G2349" s="16"/>
      <c r="H2349" s="16"/>
      <c r="I2349" s="16"/>
      <c r="J2349" s="16"/>
      <c r="K2349" s="16"/>
      <c r="L2349" s="32"/>
      <c r="M2349" s="16"/>
      <c r="N2349" s="16"/>
      <c r="O2349" s="16"/>
      <c r="P2349" s="16"/>
      <c r="Y2349" s="20"/>
      <c r="Z2349" s="20"/>
      <c r="AA2349" s="20"/>
      <c r="AB2349" s="20"/>
      <c r="AC2349" s="20"/>
      <c r="AD2349" s="20"/>
    </row>
    <row r="2350" spans="3:30" s="1" customFormat="1">
      <c r="C2350" s="16"/>
      <c r="D2350" s="16"/>
      <c r="E2350" s="32"/>
      <c r="F2350" s="16"/>
      <c r="G2350" s="16"/>
      <c r="H2350" s="16"/>
      <c r="I2350" s="16"/>
      <c r="J2350" s="16"/>
      <c r="K2350" s="16"/>
      <c r="L2350" s="32"/>
      <c r="M2350" s="16"/>
      <c r="N2350" s="16"/>
      <c r="O2350" s="16"/>
      <c r="P2350" s="16"/>
      <c r="Y2350" s="20"/>
      <c r="Z2350" s="20"/>
      <c r="AA2350" s="20"/>
      <c r="AB2350" s="20"/>
      <c r="AC2350" s="20"/>
      <c r="AD2350" s="20"/>
    </row>
    <row r="2351" spans="3:30" s="1" customFormat="1">
      <c r="C2351" s="16"/>
      <c r="D2351" s="16"/>
      <c r="E2351" s="32"/>
      <c r="F2351" s="16"/>
      <c r="G2351" s="16"/>
      <c r="H2351" s="16"/>
      <c r="I2351" s="16"/>
      <c r="J2351" s="16"/>
      <c r="K2351" s="16"/>
      <c r="L2351" s="32"/>
      <c r="M2351" s="16"/>
      <c r="N2351" s="16"/>
      <c r="O2351" s="16"/>
      <c r="P2351" s="16"/>
      <c r="Y2351" s="20"/>
      <c r="Z2351" s="20"/>
      <c r="AA2351" s="20"/>
      <c r="AB2351" s="20"/>
      <c r="AC2351" s="20"/>
      <c r="AD2351" s="20"/>
    </row>
    <row r="2352" spans="3:30" s="1" customFormat="1">
      <c r="C2352" s="16"/>
      <c r="D2352" s="16"/>
      <c r="E2352" s="32"/>
      <c r="F2352" s="16"/>
      <c r="G2352" s="16"/>
      <c r="H2352" s="16"/>
      <c r="I2352" s="16"/>
      <c r="J2352" s="16"/>
      <c r="K2352" s="16"/>
      <c r="L2352" s="32"/>
      <c r="M2352" s="16"/>
      <c r="N2352" s="16"/>
      <c r="O2352" s="16"/>
      <c r="P2352" s="16"/>
      <c r="Y2352" s="20"/>
      <c r="Z2352" s="20"/>
      <c r="AA2352" s="20"/>
      <c r="AB2352" s="20"/>
      <c r="AC2352" s="20"/>
      <c r="AD2352" s="20"/>
    </row>
    <row r="2353" spans="3:30" s="1" customFormat="1">
      <c r="C2353" s="16"/>
      <c r="D2353" s="16"/>
      <c r="E2353" s="32"/>
      <c r="F2353" s="16"/>
      <c r="G2353" s="16"/>
      <c r="H2353" s="16"/>
      <c r="I2353" s="16"/>
      <c r="J2353" s="16"/>
      <c r="K2353" s="16"/>
      <c r="L2353" s="32"/>
      <c r="M2353" s="16"/>
      <c r="N2353" s="16"/>
      <c r="O2353" s="16"/>
      <c r="P2353" s="16"/>
      <c r="Y2353" s="20"/>
      <c r="Z2353" s="20"/>
      <c r="AA2353" s="20"/>
      <c r="AB2353" s="20"/>
      <c r="AC2353" s="20"/>
      <c r="AD2353" s="20"/>
    </row>
    <row r="2354" spans="3:30" s="1" customFormat="1">
      <c r="C2354" s="16"/>
      <c r="D2354" s="16"/>
      <c r="E2354" s="32"/>
      <c r="F2354" s="16"/>
      <c r="G2354" s="16"/>
      <c r="H2354" s="16"/>
      <c r="I2354" s="16"/>
      <c r="J2354" s="16"/>
      <c r="K2354" s="16"/>
      <c r="L2354" s="32"/>
      <c r="M2354" s="16"/>
      <c r="N2354" s="16"/>
      <c r="O2354" s="16"/>
      <c r="P2354" s="16"/>
      <c r="Y2354" s="20"/>
      <c r="Z2354" s="20"/>
      <c r="AA2354" s="20"/>
      <c r="AB2354" s="20"/>
      <c r="AC2354" s="20"/>
      <c r="AD2354" s="20"/>
    </row>
    <row r="2355" spans="3:30" s="1" customFormat="1">
      <c r="C2355" s="16"/>
      <c r="D2355" s="16"/>
      <c r="E2355" s="32"/>
      <c r="F2355" s="16"/>
      <c r="G2355" s="16"/>
      <c r="H2355" s="16"/>
      <c r="I2355" s="16"/>
      <c r="J2355" s="16"/>
      <c r="K2355" s="16"/>
      <c r="L2355" s="32"/>
      <c r="M2355" s="16"/>
      <c r="N2355" s="16"/>
      <c r="O2355" s="16"/>
      <c r="P2355" s="16"/>
      <c r="Y2355" s="20"/>
      <c r="Z2355" s="20"/>
      <c r="AA2355" s="20"/>
      <c r="AB2355" s="20"/>
      <c r="AC2355" s="20"/>
      <c r="AD2355" s="20"/>
    </row>
    <row r="2356" spans="3:30" s="1" customFormat="1">
      <c r="C2356" s="16"/>
      <c r="D2356" s="16"/>
      <c r="E2356" s="32"/>
      <c r="F2356" s="16"/>
      <c r="G2356" s="16"/>
      <c r="H2356" s="16"/>
      <c r="I2356" s="16"/>
      <c r="J2356" s="16"/>
      <c r="K2356" s="16"/>
      <c r="L2356" s="32"/>
      <c r="M2356" s="16"/>
      <c r="N2356" s="16"/>
      <c r="O2356" s="16"/>
      <c r="P2356" s="16"/>
      <c r="Y2356" s="20"/>
      <c r="Z2356" s="20"/>
      <c r="AA2356" s="20"/>
      <c r="AB2356" s="20"/>
      <c r="AC2356" s="20"/>
      <c r="AD2356" s="20"/>
    </row>
    <row r="2357" spans="3:30" s="1" customFormat="1">
      <c r="C2357" s="16"/>
      <c r="D2357" s="16"/>
      <c r="E2357" s="32"/>
      <c r="F2357" s="16"/>
      <c r="G2357" s="16"/>
      <c r="H2357" s="16"/>
      <c r="I2357" s="16"/>
      <c r="J2357" s="16"/>
      <c r="K2357" s="16"/>
      <c r="L2357" s="32"/>
      <c r="M2357" s="16"/>
      <c r="N2357" s="16"/>
      <c r="O2357" s="16"/>
      <c r="P2357" s="16"/>
      <c r="Y2357" s="20"/>
      <c r="Z2357" s="20"/>
      <c r="AA2357" s="20"/>
      <c r="AB2357" s="20"/>
      <c r="AC2357" s="20"/>
      <c r="AD2357" s="20"/>
    </row>
    <row r="2358" spans="3:30" s="1" customFormat="1">
      <c r="C2358" s="16"/>
      <c r="D2358" s="16"/>
      <c r="E2358" s="32"/>
      <c r="F2358" s="16"/>
      <c r="G2358" s="16"/>
      <c r="H2358" s="16"/>
      <c r="I2358" s="16"/>
      <c r="J2358" s="16"/>
      <c r="K2358" s="16"/>
      <c r="L2358" s="32"/>
      <c r="M2358" s="16"/>
      <c r="N2358" s="16"/>
      <c r="O2358" s="16"/>
      <c r="P2358" s="16"/>
      <c r="Y2358" s="20"/>
      <c r="Z2358" s="20"/>
      <c r="AA2358" s="20"/>
      <c r="AB2358" s="20"/>
      <c r="AC2358" s="20"/>
      <c r="AD2358" s="20"/>
    </row>
    <row r="2359" spans="3:30" s="1" customFormat="1">
      <c r="C2359" s="16"/>
      <c r="D2359" s="16"/>
      <c r="E2359" s="32"/>
      <c r="F2359" s="16"/>
      <c r="G2359" s="16"/>
      <c r="H2359" s="16"/>
      <c r="I2359" s="16"/>
      <c r="J2359" s="16"/>
      <c r="K2359" s="16"/>
      <c r="L2359" s="32"/>
      <c r="M2359" s="16"/>
      <c r="N2359" s="16"/>
      <c r="O2359" s="16"/>
      <c r="P2359" s="16"/>
      <c r="Y2359" s="20"/>
      <c r="Z2359" s="20"/>
      <c r="AA2359" s="20"/>
      <c r="AB2359" s="20"/>
      <c r="AC2359" s="20"/>
      <c r="AD2359" s="20"/>
    </row>
    <row r="2360" spans="3:30" s="1" customFormat="1">
      <c r="C2360" s="16"/>
      <c r="D2360" s="16"/>
      <c r="E2360" s="32"/>
      <c r="F2360" s="16"/>
      <c r="G2360" s="16"/>
      <c r="H2360" s="16"/>
      <c r="I2360" s="16"/>
      <c r="J2360" s="16"/>
      <c r="K2360" s="16"/>
      <c r="L2360" s="32"/>
      <c r="M2360" s="16"/>
      <c r="N2360" s="16"/>
      <c r="O2360" s="16"/>
      <c r="P2360" s="16"/>
      <c r="Y2360" s="20"/>
      <c r="Z2360" s="20"/>
      <c r="AA2360" s="20"/>
      <c r="AB2360" s="20"/>
      <c r="AC2360" s="20"/>
      <c r="AD2360" s="20"/>
    </row>
    <row r="2361" spans="3:30" s="1" customFormat="1">
      <c r="C2361" s="16"/>
      <c r="D2361" s="16"/>
      <c r="E2361" s="32"/>
      <c r="F2361" s="16"/>
      <c r="G2361" s="16"/>
      <c r="H2361" s="16"/>
      <c r="I2361" s="16"/>
      <c r="J2361" s="16"/>
      <c r="K2361" s="16"/>
      <c r="L2361" s="32"/>
      <c r="M2361" s="16"/>
      <c r="N2361" s="16"/>
      <c r="O2361" s="16"/>
      <c r="P2361" s="16"/>
      <c r="Y2361" s="20"/>
      <c r="Z2361" s="20"/>
      <c r="AA2361" s="20"/>
      <c r="AB2361" s="20"/>
      <c r="AC2361" s="20"/>
      <c r="AD2361" s="20"/>
    </row>
    <row r="2362" spans="3:30" s="1" customFormat="1">
      <c r="C2362" s="16"/>
      <c r="D2362" s="16"/>
      <c r="E2362" s="32"/>
      <c r="F2362" s="16"/>
      <c r="G2362" s="16"/>
      <c r="H2362" s="16"/>
      <c r="I2362" s="16"/>
      <c r="J2362" s="16"/>
      <c r="K2362" s="16"/>
      <c r="L2362" s="32"/>
      <c r="M2362" s="16"/>
      <c r="N2362" s="16"/>
      <c r="O2362" s="16"/>
      <c r="P2362" s="16"/>
      <c r="Y2362" s="20"/>
      <c r="Z2362" s="20"/>
      <c r="AA2362" s="20"/>
      <c r="AB2362" s="20"/>
      <c r="AC2362" s="20"/>
      <c r="AD2362" s="20"/>
    </row>
    <row r="2363" spans="3:30" s="1" customFormat="1">
      <c r="C2363" s="16"/>
      <c r="D2363" s="16"/>
      <c r="E2363" s="32"/>
      <c r="F2363" s="16"/>
      <c r="G2363" s="16"/>
      <c r="H2363" s="16"/>
      <c r="I2363" s="16"/>
      <c r="J2363" s="16"/>
      <c r="K2363" s="16"/>
      <c r="L2363" s="32"/>
      <c r="M2363" s="16"/>
      <c r="N2363" s="16"/>
      <c r="O2363" s="16"/>
      <c r="P2363" s="16"/>
      <c r="Y2363" s="20"/>
      <c r="Z2363" s="20"/>
      <c r="AA2363" s="20"/>
      <c r="AB2363" s="20"/>
      <c r="AC2363" s="20"/>
      <c r="AD2363" s="20"/>
    </row>
    <row r="2364" spans="3:30" s="1" customFormat="1">
      <c r="C2364" s="16"/>
      <c r="D2364" s="16"/>
      <c r="E2364" s="32"/>
      <c r="F2364" s="16"/>
      <c r="G2364" s="16"/>
      <c r="H2364" s="16"/>
      <c r="I2364" s="16"/>
      <c r="J2364" s="16"/>
      <c r="K2364" s="16"/>
      <c r="L2364" s="32"/>
      <c r="M2364" s="16"/>
      <c r="N2364" s="16"/>
      <c r="O2364" s="16"/>
      <c r="P2364" s="16"/>
      <c r="Y2364" s="20"/>
      <c r="Z2364" s="20"/>
      <c r="AA2364" s="20"/>
      <c r="AB2364" s="20"/>
      <c r="AC2364" s="20"/>
      <c r="AD2364" s="20"/>
    </row>
    <row r="2365" spans="3:30" s="1" customFormat="1">
      <c r="C2365" s="16"/>
      <c r="D2365" s="16"/>
      <c r="E2365" s="32"/>
      <c r="F2365" s="16"/>
      <c r="G2365" s="16"/>
      <c r="H2365" s="16"/>
      <c r="I2365" s="16"/>
      <c r="J2365" s="16"/>
      <c r="K2365" s="16"/>
      <c r="L2365" s="32"/>
      <c r="M2365" s="16"/>
      <c r="N2365" s="16"/>
      <c r="O2365" s="16"/>
      <c r="P2365" s="16"/>
      <c r="Y2365" s="20"/>
      <c r="Z2365" s="20"/>
      <c r="AA2365" s="20"/>
      <c r="AB2365" s="20"/>
      <c r="AC2365" s="20"/>
      <c r="AD2365" s="20"/>
    </row>
    <row r="2366" spans="3:30" s="1" customFormat="1">
      <c r="C2366" s="16"/>
      <c r="D2366" s="16"/>
      <c r="E2366" s="32"/>
      <c r="F2366" s="16"/>
      <c r="G2366" s="16"/>
      <c r="H2366" s="16"/>
      <c r="I2366" s="16"/>
      <c r="J2366" s="16"/>
      <c r="K2366" s="16"/>
      <c r="L2366" s="32"/>
      <c r="M2366" s="16"/>
      <c r="N2366" s="16"/>
      <c r="O2366" s="16"/>
      <c r="P2366" s="16"/>
      <c r="Y2366" s="20"/>
      <c r="Z2366" s="20"/>
      <c r="AA2366" s="20"/>
      <c r="AB2366" s="20"/>
      <c r="AC2366" s="20"/>
      <c r="AD2366" s="20"/>
    </row>
    <row r="2367" spans="3:30" s="1" customFormat="1">
      <c r="C2367" s="16"/>
      <c r="D2367" s="16"/>
      <c r="E2367" s="32"/>
      <c r="F2367" s="16"/>
      <c r="G2367" s="16"/>
      <c r="H2367" s="16"/>
      <c r="I2367" s="16"/>
      <c r="J2367" s="16"/>
      <c r="K2367" s="16"/>
      <c r="L2367" s="32"/>
      <c r="M2367" s="16"/>
      <c r="N2367" s="16"/>
      <c r="O2367" s="16"/>
      <c r="P2367" s="16"/>
      <c r="Y2367" s="20"/>
      <c r="Z2367" s="20"/>
      <c r="AA2367" s="20"/>
      <c r="AB2367" s="20"/>
      <c r="AC2367" s="20"/>
      <c r="AD2367" s="20"/>
    </row>
    <row r="2368" spans="3:30" s="1" customFormat="1">
      <c r="C2368" s="16"/>
      <c r="D2368" s="16"/>
      <c r="E2368" s="32"/>
      <c r="F2368" s="16"/>
      <c r="G2368" s="16"/>
      <c r="H2368" s="16"/>
      <c r="I2368" s="16"/>
      <c r="J2368" s="16"/>
      <c r="K2368" s="16"/>
      <c r="L2368" s="32"/>
      <c r="M2368" s="16"/>
      <c r="N2368" s="16"/>
      <c r="O2368" s="16"/>
      <c r="P2368" s="16"/>
      <c r="Y2368" s="20"/>
      <c r="Z2368" s="20"/>
      <c r="AA2368" s="20"/>
      <c r="AB2368" s="20"/>
      <c r="AC2368" s="20"/>
      <c r="AD2368" s="20"/>
    </row>
    <row r="2369" spans="3:30" s="1" customFormat="1">
      <c r="C2369" s="16"/>
      <c r="D2369" s="16"/>
      <c r="E2369" s="32"/>
      <c r="F2369" s="16"/>
      <c r="G2369" s="16"/>
      <c r="H2369" s="16"/>
      <c r="I2369" s="16"/>
      <c r="J2369" s="16"/>
      <c r="K2369" s="16"/>
      <c r="L2369" s="32"/>
      <c r="M2369" s="16"/>
      <c r="N2369" s="16"/>
      <c r="O2369" s="16"/>
      <c r="P2369" s="16"/>
      <c r="Y2369" s="20"/>
      <c r="Z2369" s="20"/>
      <c r="AA2369" s="20"/>
      <c r="AB2369" s="20"/>
      <c r="AC2369" s="20"/>
      <c r="AD2369" s="20"/>
    </row>
    <row r="2370" spans="3:30" s="1" customFormat="1">
      <c r="C2370" s="16"/>
      <c r="D2370" s="16"/>
      <c r="E2370" s="32"/>
      <c r="F2370" s="16"/>
      <c r="G2370" s="16"/>
      <c r="H2370" s="16"/>
      <c r="I2370" s="16"/>
      <c r="J2370" s="16"/>
      <c r="K2370" s="16"/>
      <c r="L2370" s="32"/>
      <c r="M2370" s="16"/>
      <c r="N2370" s="16"/>
      <c r="O2370" s="16"/>
      <c r="P2370" s="16"/>
      <c r="Y2370" s="20"/>
      <c r="Z2370" s="20"/>
      <c r="AA2370" s="20"/>
      <c r="AB2370" s="20"/>
      <c r="AC2370" s="20"/>
      <c r="AD2370" s="20"/>
    </row>
    <row r="2371" spans="3:30" s="1" customFormat="1">
      <c r="C2371" s="16"/>
      <c r="D2371" s="16"/>
      <c r="E2371" s="32"/>
      <c r="F2371" s="16"/>
      <c r="G2371" s="16"/>
      <c r="H2371" s="16"/>
      <c r="I2371" s="16"/>
      <c r="J2371" s="16"/>
      <c r="K2371" s="16"/>
      <c r="L2371" s="32"/>
      <c r="M2371" s="16"/>
      <c r="N2371" s="16"/>
      <c r="O2371" s="16"/>
      <c r="P2371" s="16"/>
      <c r="Y2371" s="20"/>
      <c r="Z2371" s="20"/>
      <c r="AA2371" s="20"/>
      <c r="AB2371" s="20"/>
      <c r="AC2371" s="20"/>
      <c r="AD2371" s="20"/>
    </row>
    <row r="2372" spans="3:30" s="1" customFormat="1">
      <c r="C2372" s="16"/>
      <c r="D2372" s="16"/>
      <c r="E2372" s="32"/>
      <c r="F2372" s="16"/>
      <c r="G2372" s="16"/>
      <c r="H2372" s="16"/>
      <c r="I2372" s="16"/>
      <c r="J2372" s="16"/>
      <c r="K2372" s="16"/>
      <c r="L2372" s="32"/>
      <c r="M2372" s="16"/>
      <c r="N2372" s="16"/>
      <c r="O2372" s="16"/>
      <c r="P2372" s="16"/>
      <c r="Y2372" s="20"/>
      <c r="Z2372" s="20"/>
      <c r="AA2372" s="20"/>
      <c r="AB2372" s="20"/>
      <c r="AC2372" s="20"/>
      <c r="AD2372" s="20"/>
    </row>
    <row r="2373" spans="3:30" s="1" customFormat="1">
      <c r="C2373" s="16"/>
      <c r="D2373" s="16"/>
      <c r="E2373" s="32"/>
      <c r="F2373" s="16"/>
      <c r="G2373" s="16"/>
      <c r="H2373" s="16"/>
      <c r="I2373" s="16"/>
      <c r="J2373" s="16"/>
      <c r="K2373" s="16"/>
      <c r="L2373" s="32"/>
      <c r="M2373" s="16"/>
      <c r="N2373" s="16"/>
      <c r="O2373" s="16"/>
      <c r="P2373" s="16"/>
      <c r="Y2373" s="20"/>
      <c r="Z2373" s="20"/>
      <c r="AA2373" s="20"/>
      <c r="AB2373" s="20"/>
      <c r="AC2373" s="20"/>
      <c r="AD2373" s="20"/>
    </row>
    <row r="2374" spans="3:30" s="1" customFormat="1">
      <c r="C2374" s="16"/>
      <c r="D2374" s="16"/>
      <c r="E2374" s="32"/>
      <c r="F2374" s="16"/>
      <c r="G2374" s="16"/>
      <c r="H2374" s="16"/>
      <c r="I2374" s="16"/>
      <c r="J2374" s="16"/>
      <c r="K2374" s="16"/>
      <c r="L2374" s="32"/>
      <c r="M2374" s="16"/>
      <c r="N2374" s="16"/>
      <c r="O2374" s="16"/>
      <c r="P2374" s="16"/>
      <c r="Y2374" s="20"/>
      <c r="Z2374" s="20"/>
      <c r="AA2374" s="20"/>
      <c r="AB2374" s="20"/>
      <c r="AC2374" s="20"/>
      <c r="AD2374" s="20"/>
    </row>
    <row r="2375" spans="3:30" s="1" customFormat="1">
      <c r="C2375" s="16"/>
      <c r="D2375" s="16"/>
      <c r="E2375" s="32"/>
      <c r="F2375" s="16"/>
      <c r="G2375" s="16"/>
      <c r="H2375" s="16"/>
      <c r="I2375" s="16"/>
      <c r="J2375" s="16"/>
      <c r="K2375" s="16"/>
      <c r="L2375" s="32"/>
      <c r="M2375" s="16"/>
      <c r="N2375" s="16"/>
      <c r="O2375" s="16"/>
      <c r="P2375" s="16"/>
      <c r="Y2375" s="20"/>
      <c r="Z2375" s="20"/>
      <c r="AA2375" s="20"/>
      <c r="AB2375" s="20"/>
      <c r="AC2375" s="20"/>
      <c r="AD2375" s="20"/>
    </row>
    <row r="2376" spans="3:30" s="1" customFormat="1">
      <c r="C2376" s="16"/>
      <c r="D2376" s="16"/>
      <c r="E2376" s="32"/>
      <c r="F2376" s="16"/>
      <c r="G2376" s="16"/>
      <c r="H2376" s="16"/>
      <c r="I2376" s="16"/>
      <c r="J2376" s="16"/>
      <c r="K2376" s="16"/>
      <c r="L2376" s="32"/>
      <c r="M2376" s="16"/>
      <c r="N2376" s="16"/>
      <c r="O2376" s="16"/>
      <c r="P2376" s="16"/>
      <c r="Y2376" s="20"/>
      <c r="Z2376" s="20"/>
      <c r="AA2376" s="20"/>
      <c r="AB2376" s="20"/>
      <c r="AC2376" s="20"/>
      <c r="AD2376" s="20"/>
    </row>
    <row r="2377" spans="3:30" s="1" customFormat="1">
      <c r="C2377" s="16"/>
      <c r="D2377" s="16"/>
      <c r="E2377" s="32"/>
      <c r="F2377" s="16"/>
      <c r="G2377" s="16"/>
      <c r="H2377" s="16"/>
      <c r="I2377" s="16"/>
      <c r="J2377" s="16"/>
      <c r="K2377" s="16"/>
      <c r="L2377" s="32"/>
      <c r="M2377" s="16"/>
      <c r="N2377" s="16"/>
      <c r="O2377" s="16"/>
      <c r="P2377" s="16"/>
      <c r="Y2377" s="20"/>
      <c r="Z2377" s="20"/>
      <c r="AA2377" s="20"/>
      <c r="AB2377" s="20"/>
      <c r="AC2377" s="20"/>
      <c r="AD2377" s="20"/>
    </row>
    <row r="2378" spans="3:30" s="1" customFormat="1">
      <c r="C2378" s="16"/>
      <c r="D2378" s="16"/>
      <c r="E2378" s="32"/>
      <c r="F2378" s="16"/>
      <c r="G2378" s="16"/>
      <c r="H2378" s="16"/>
      <c r="I2378" s="16"/>
      <c r="J2378" s="16"/>
      <c r="K2378" s="16"/>
      <c r="L2378" s="32"/>
      <c r="M2378" s="16"/>
      <c r="N2378" s="16"/>
      <c r="O2378" s="16"/>
      <c r="P2378" s="16"/>
      <c r="Y2378" s="20"/>
      <c r="Z2378" s="20"/>
      <c r="AA2378" s="20"/>
      <c r="AB2378" s="20"/>
      <c r="AC2378" s="20"/>
      <c r="AD2378" s="20"/>
    </row>
    <row r="2379" spans="3:30" s="1" customFormat="1">
      <c r="C2379" s="16"/>
      <c r="D2379" s="16"/>
      <c r="E2379" s="32"/>
      <c r="F2379" s="16"/>
      <c r="G2379" s="16"/>
      <c r="H2379" s="16"/>
      <c r="I2379" s="16"/>
      <c r="J2379" s="16"/>
      <c r="K2379" s="16"/>
      <c r="L2379" s="32"/>
      <c r="M2379" s="16"/>
      <c r="N2379" s="16"/>
      <c r="O2379" s="16"/>
      <c r="P2379" s="16"/>
      <c r="Y2379" s="20"/>
      <c r="Z2379" s="20"/>
      <c r="AA2379" s="20"/>
      <c r="AB2379" s="20"/>
      <c r="AC2379" s="20"/>
      <c r="AD2379" s="20"/>
    </row>
    <row r="2380" spans="3:30" s="1" customFormat="1">
      <c r="C2380" s="16"/>
      <c r="D2380" s="16"/>
      <c r="E2380" s="32"/>
      <c r="F2380" s="16"/>
      <c r="G2380" s="16"/>
      <c r="H2380" s="16"/>
      <c r="I2380" s="16"/>
      <c r="J2380" s="16"/>
      <c r="K2380" s="16"/>
      <c r="L2380" s="32"/>
      <c r="M2380" s="16"/>
      <c r="N2380" s="16"/>
      <c r="O2380" s="16"/>
      <c r="P2380" s="16"/>
      <c r="Y2380" s="20"/>
      <c r="Z2380" s="20"/>
      <c r="AA2380" s="20"/>
      <c r="AB2380" s="20"/>
      <c r="AC2380" s="20"/>
      <c r="AD2380" s="20"/>
    </row>
    <row r="2381" spans="3:30" s="1" customFormat="1">
      <c r="C2381" s="16"/>
      <c r="D2381" s="16"/>
      <c r="E2381" s="32"/>
      <c r="F2381" s="16"/>
      <c r="G2381" s="16"/>
      <c r="H2381" s="16"/>
      <c r="I2381" s="16"/>
      <c r="J2381" s="16"/>
      <c r="K2381" s="16"/>
      <c r="L2381" s="32"/>
      <c r="M2381" s="16"/>
      <c r="N2381" s="16"/>
      <c r="O2381" s="16"/>
      <c r="P2381" s="16"/>
      <c r="Y2381" s="20"/>
      <c r="Z2381" s="20"/>
      <c r="AA2381" s="20"/>
      <c r="AB2381" s="20"/>
      <c r="AC2381" s="20"/>
      <c r="AD2381" s="20"/>
    </row>
    <row r="2382" spans="3:30" s="1" customFormat="1">
      <c r="C2382" s="16"/>
      <c r="D2382" s="16"/>
      <c r="E2382" s="32"/>
      <c r="F2382" s="16"/>
      <c r="G2382" s="16"/>
      <c r="H2382" s="16"/>
      <c r="I2382" s="16"/>
      <c r="J2382" s="16"/>
      <c r="K2382" s="16"/>
      <c r="L2382" s="32"/>
      <c r="M2382" s="16"/>
      <c r="N2382" s="16"/>
      <c r="O2382" s="16"/>
      <c r="P2382" s="16"/>
      <c r="Y2382" s="20"/>
      <c r="Z2382" s="20"/>
      <c r="AA2382" s="20"/>
      <c r="AB2382" s="20"/>
      <c r="AC2382" s="20"/>
      <c r="AD2382" s="20"/>
    </row>
    <row r="2383" spans="3:30" s="1" customFormat="1">
      <c r="C2383" s="16"/>
      <c r="D2383" s="16"/>
      <c r="E2383" s="32"/>
      <c r="F2383" s="16"/>
      <c r="G2383" s="16"/>
      <c r="H2383" s="16"/>
      <c r="I2383" s="16"/>
      <c r="J2383" s="16"/>
      <c r="K2383" s="16"/>
      <c r="L2383" s="32"/>
      <c r="M2383" s="16"/>
      <c r="N2383" s="16"/>
      <c r="O2383" s="16"/>
      <c r="P2383" s="16"/>
      <c r="Y2383" s="20"/>
      <c r="Z2383" s="20"/>
      <c r="AA2383" s="20"/>
      <c r="AB2383" s="20"/>
      <c r="AC2383" s="20"/>
      <c r="AD2383" s="20"/>
    </row>
    <row r="2384" spans="3:30" s="1" customFormat="1">
      <c r="C2384" s="16"/>
      <c r="D2384" s="16"/>
      <c r="E2384" s="32"/>
      <c r="F2384" s="16"/>
      <c r="G2384" s="16"/>
      <c r="H2384" s="16"/>
      <c r="I2384" s="16"/>
      <c r="J2384" s="16"/>
      <c r="K2384" s="16"/>
      <c r="L2384" s="32"/>
      <c r="M2384" s="16"/>
      <c r="N2384" s="16"/>
      <c r="O2384" s="16"/>
      <c r="P2384" s="16"/>
      <c r="Y2384" s="20"/>
      <c r="Z2384" s="20"/>
      <c r="AA2384" s="20"/>
      <c r="AB2384" s="20"/>
      <c r="AC2384" s="20"/>
      <c r="AD2384" s="20"/>
    </row>
    <row r="2385" spans="3:30" s="1" customFormat="1">
      <c r="C2385" s="16"/>
      <c r="D2385" s="16"/>
      <c r="E2385" s="32"/>
      <c r="F2385" s="16"/>
      <c r="G2385" s="16"/>
      <c r="H2385" s="16"/>
      <c r="I2385" s="16"/>
      <c r="J2385" s="16"/>
      <c r="K2385" s="16"/>
      <c r="L2385" s="32"/>
      <c r="M2385" s="16"/>
      <c r="N2385" s="16"/>
      <c r="O2385" s="16"/>
      <c r="P2385" s="16"/>
      <c r="Y2385" s="20"/>
      <c r="Z2385" s="20"/>
      <c r="AA2385" s="20"/>
      <c r="AB2385" s="20"/>
      <c r="AC2385" s="20"/>
      <c r="AD2385" s="20"/>
    </row>
    <row r="2386" spans="3:30" s="1" customFormat="1">
      <c r="C2386" s="16"/>
      <c r="D2386" s="16"/>
      <c r="E2386" s="32"/>
      <c r="F2386" s="16"/>
      <c r="G2386" s="16"/>
      <c r="H2386" s="16"/>
      <c r="I2386" s="16"/>
      <c r="J2386" s="16"/>
      <c r="K2386" s="16"/>
      <c r="L2386" s="32"/>
      <c r="M2386" s="16"/>
      <c r="N2386" s="16"/>
      <c r="O2386" s="16"/>
      <c r="P2386" s="16"/>
      <c r="Y2386" s="20"/>
      <c r="Z2386" s="20"/>
      <c r="AA2386" s="20"/>
      <c r="AB2386" s="20"/>
      <c r="AC2386" s="20"/>
      <c r="AD2386" s="20"/>
    </row>
    <row r="2387" spans="3:30" s="1" customFormat="1">
      <c r="C2387" s="16"/>
      <c r="D2387" s="16"/>
      <c r="E2387" s="32"/>
      <c r="F2387" s="16"/>
      <c r="G2387" s="16"/>
      <c r="H2387" s="16"/>
      <c r="I2387" s="16"/>
      <c r="J2387" s="16"/>
      <c r="K2387" s="16"/>
      <c r="L2387" s="32"/>
      <c r="M2387" s="16"/>
      <c r="N2387" s="16"/>
      <c r="O2387" s="16"/>
      <c r="P2387" s="16"/>
      <c r="Y2387" s="20"/>
      <c r="Z2387" s="20"/>
      <c r="AA2387" s="20"/>
      <c r="AB2387" s="20"/>
      <c r="AC2387" s="20"/>
      <c r="AD2387" s="20"/>
    </row>
    <row r="2388" spans="3:30" s="1" customFormat="1">
      <c r="C2388" s="16"/>
      <c r="D2388" s="16"/>
      <c r="E2388" s="32"/>
      <c r="F2388" s="16"/>
      <c r="G2388" s="16"/>
      <c r="H2388" s="16"/>
      <c r="I2388" s="16"/>
      <c r="J2388" s="16"/>
      <c r="K2388" s="16"/>
      <c r="L2388" s="32"/>
      <c r="M2388" s="16"/>
      <c r="N2388" s="16"/>
      <c r="O2388" s="16"/>
      <c r="P2388" s="16"/>
      <c r="Y2388" s="20"/>
      <c r="Z2388" s="20"/>
      <c r="AA2388" s="20"/>
      <c r="AB2388" s="20"/>
      <c r="AC2388" s="20"/>
      <c r="AD2388" s="20"/>
    </row>
    <row r="2389" spans="3:30" s="1" customFormat="1">
      <c r="C2389" s="16"/>
      <c r="D2389" s="16"/>
      <c r="E2389" s="32"/>
      <c r="F2389" s="16"/>
      <c r="G2389" s="16"/>
      <c r="H2389" s="16"/>
      <c r="I2389" s="16"/>
      <c r="J2389" s="16"/>
      <c r="K2389" s="16"/>
      <c r="L2389" s="32"/>
      <c r="M2389" s="16"/>
      <c r="N2389" s="16"/>
      <c r="O2389" s="16"/>
      <c r="P2389" s="16"/>
      <c r="Y2389" s="20"/>
      <c r="Z2389" s="20"/>
      <c r="AA2389" s="20"/>
      <c r="AB2389" s="20"/>
      <c r="AC2389" s="20"/>
      <c r="AD2389" s="20"/>
    </row>
    <row r="2390" spans="3:30" s="1" customFormat="1">
      <c r="C2390" s="16"/>
      <c r="D2390" s="16"/>
      <c r="E2390" s="32"/>
      <c r="F2390" s="16"/>
      <c r="G2390" s="16"/>
      <c r="H2390" s="16"/>
      <c r="I2390" s="16"/>
      <c r="J2390" s="16"/>
      <c r="K2390" s="16"/>
      <c r="L2390" s="32"/>
      <c r="M2390" s="16"/>
      <c r="N2390" s="16"/>
      <c r="O2390" s="16"/>
      <c r="P2390" s="16"/>
      <c r="Y2390" s="20"/>
      <c r="Z2390" s="20"/>
      <c r="AA2390" s="20"/>
      <c r="AB2390" s="20"/>
      <c r="AC2390" s="20"/>
      <c r="AD2390" s="20"/>
    </row>
    <row r="2391" spans="3:30" s="1" customFormat="1">
      <c r="C2391" s="16"/>
      <c r="D2391" s="16"/>
      <c r="E2391" s="32"/>
      <c r="F2391" s="16"/>
      <c r="G2391" s="16"/>
      <c r="H2391" s="16"/>
      <c r="I2391" s="16"/>
      <c r="J2391" s="16"/>
      <c r="K2391" s="16"/>
      <c r="L2391" s="32"/>
      <c r="M2391" s="16"/>
      <c r="N2391" s="16"/>
      <c r="O2391" s="16"/>
      <c r="P2391" s="16"/>
      <c r="Y2391" s="20"/>
      <c r="Z2391" s="20"/>
      <c r="AA2391" s="20"/>
      <c r="AB2391" s="20"/>
      <c r="AC2391" s="20"/>
      <c r="AD2391" s="20"/>
    </row>
    <row r="2392" spans="3:30" s="1" customFormat="1">
      <c r="C2392" s="16"/>
      <c r="D2392" s="16"/>
      <c r="E2392" s="32"/>
      <c r="F2392" s="16"/>
      <c r="G2392" s="16"/>
      <c r="H2392" s="16"/>
      <c r="I2392" s="16"/>
      <c r="J2392" s="16"/>
      <c r="K2392" s="16"/>
      <c r="L2392" s="32"/>
      <c r="M2392" s="16"/>
      <c r="N2392" s="16"/>
      <c r="O2392" s="16"/>
      <c r="P2392" s="16"/>
      <c r="Y2392" s="20"/>
      <c r="Z2392" s="20"/>
      <c r="AA2392" s="20"/>
      <c r="AB2392" s="20"/>
      <c r="AC2392" s="20"/>
      <c r="AD2392" s="20"/>
    </row>
    <row r="2393" spans="3:30" s="1" customFormat="1">
      <c r="C2393" s="16"/>
      <c r="D2393" s="16"/>
      <c r="E2393" s="32"/>
      <c r="F2393" s="16"/>
      <c r="G2393" s="16"/>
      <c r="H2393" s="16"/>
      <c r="I2393" s="16"/>
      <c r="J2393" s="16"/>
      <c r="K2393" s="16"/>
      <c r="L2393" s="32"/>
      <c r="M2393" s="16"/>
      <c r="N2393" s="16"/>
      <c r="O2393" s="16"/>
      <c r="P2393" s="16"/>
      <c r="Y2393" s="20"/>
      <c r="Z2393" s="20"/>
      <c r="AA2393" s="20"/>
      <c r="AB2393" s="20"/>
      <c r="AC2393" s="20"/>
      <c r="AD2393" s="20"/>
    </row>
    <row r="2394" spans="3:30" s="1" customFormat="1">
      <c r="C2394" s="16"/>
      <c r="D2394" s="16"/>
      <c r="E2394" s="32"/>
      <c r="F2394" s="16"/>
      <c r="G2394" s="16"/>
      <c r="H2394" s="16"/>
      <c r="I2394" s="16"/>
      <c r="J2394" s="16"/>
      <c r="K2394" s="16"/>
      <c r="L2394" s="32"/>
      <c r="M2394" s="16"/>
      <c r="N2394" s="16"/>
      <c r="O2394" s="16"/>
      <c r="P2394" s="16"/>
      <c r="Y2394" s="20"/>
      <c r="Z2394" s="20"/>
      <c r="AA2394" s="20"/>
      <c r="AB2394" s="20"/>
      <c r="AC2394" s="20"/>
      <c r="AD2394" s="20"/>
    </row>
    <row r="2395" spans="3:30" s="1" customFormat="1">
      <c r="C2395" s="16"/>
      <c r="D2395" s="16"/>
      <c r="E2395" s="32"/>
      <c r="F2395" s="16"/>
      <c r="G2395" s="16"/>
      <c r="H2395" s="16"/>
      <c r="I2395" s="16"/>
      <c r="J2395" s="16"/>
      <c r="K2395" s="16"/>
      <c r="L2395" s="32"/>
      <c r="M2395" s="16"/>
      <c r="N2395" s="16"/>
      <c r="O2395" s="16"/>
      <c r="P2395" s="16"/>
      <c r="Y2395" s="20"/>
      <c r="Z2395" s="20"/>
      <c r="AA2395" s="20"/>
      <c r="AB2395" s="20"/>
      <c r="AC2395" s="20"/>
      <c r="AD2395" s="20"/>
    </row>
    <row r="2396" spans="3:30" s="1" customFormat="1">
      <c r="C2396" s="16"/>
      <c r="D2396" s="16"/>
      <c r="E2396" s="32"/>
      <c r="F2396" s="16"/>
      <c r="G2396" s="16"/>
      <c r="H2396" s="16"/>
      <c r="I2396" s="16"/>
      <c r="J2396" s="16"/>
      <c r="K2396" s="16"/>
      <c r="L2396" s="32"/>
      <c r="M2396" s="16"/>
      <c r="N2396" s="16"/>
      <c r="O2396" s="16"/>
      <c r="P2396" s="16"/>
      <c r="Y2396" s="20"/>
      <c r="Z2396" s="20"/>
      <c r="AA2396" s="20"/>
      <c r="AB2396" s="20"/>
      <c r="AC2396" s="20"/>
      <c r="AD2396" s="20"/>
    </row>
    <row r="2397" spans="3:30" s="1" customFormat="1">
      <c r="C2397" s="16"/>
      <c r="D2397" s="16"/>
      <c r="E2397" s="32"/>
      <c r="F2397" s="16"/>
      <c r="G2397" s="16"/>
      <c r="H2397" s="16"/>
      <c r="I2397" s="16"/>
      <c r="J2397" s="16"/>
      <c r="K2397" s="16"/>
      <c r="L2397" s="32"/>
      <c r="M2397" s="16"/>
      <c r="N2397" s="16"/>
      <c r="O2397" s="16"/>
      <c r="P2397" s="16"/>
      <c r="Y2397" s="20"/>
      <c r="Z2397" s="20"/>
      <c r="AA2397" s="20"/>
      <c r="AB2397" s="20"/>
      <c r="AC2397" s="20"/>
      <c r="AD2397" s="20"/>
    </row>
    <row r="2398" spans="3:30" s="1" customFormat="1">
      <c r="C2398" s="16"/>
      <c r="D2398" s="16"/>
      <c r="E2398" s="32"/>
      <c r="F2398" s="16"/>
      <c r="G2398" s="16"/>
      <c r="H2398" s="16"/>
      <c r="I2398" s="16"/>
      <c r="J2398" s="16"/>
      <c r="K2398" s="16"/>
      <c r="L2398" s="32"/>
      <c r="M2398" s="16"/>
      <c r="N2398" s="16"/>
      <c r="O2398" s="16"/>
      <c r="P2398" s="16"/>
      <c r="Y2398" s="20"/>
      <c r="Z2398" s="20"/>
      <c r="AA2398" s="20"/>
      <c r="AB2398" s="20"/>
      <c r="AC2398" s="20"/>
      <c r="AD2398" s="20"/>
    </row>
    <row r="2399" spans="3:30" s="1" customFormat="1">
      <c r="C2399" s="16"/>
      <c r="D2399" s="16"/>
      <c r="E2399" s="32"/>
      <c r="F2399" s="16"/>
      <c r="G2399" s="16"/>
      <c r="H2399" s="16"/>
      <c r="I2399" s="16"/>
      <c r="J2399" s="16"/>
      <c r="K2399" s="16"/>
      <c r="L2399" s="32"/>
      <c r="M2399" s="16"/>
      <c r="N2399" s="16"/>
      <c r="O2399" s="16"/>
      <c r="P2399" s="16"/>
      <c r="Y2399" s="20"/>
      <c r="Z2399" s="20"/>
      <c r="AA2399" s="20"/>
      <c r="AB2399" s="20"/>
      <c r="AC2399" s="20"/>
      <c r="AD2399" s="20"/>
    </row>
    <row r="2400" spans="3:30" s="1" customFormat="1">
      <c r="C2400" s="16"/>
      <c r="D2400" s="16"/>
      <c r="E2400" s="32"/>
      <c r="F2400" s="16"/>
      <c r="G2400" s="16"/>
      <c r="H2400" s="16"/>
      <c r="I2400" s="16"/>
      <c r="J2400" s="16"/>
      <c r="K2400" s="16"/>
      <c r="L2400" s="32"/>
      <c r="M2400" s="16"/>
      <c r="N2400" s="16"/>
      <c r="O2400" s="16"/>
      <c r="P2400" s="16"/>
      <c r="Y2400" s="20"/>
      <c r="Z2400" s="20"/>
      <c r="AA2400" s="20"/>
      <c r="AB2400" s="20"/>
      <c r="AC2400" s="20"/>
      <c r="AD2400" s="20"/>
    </row>
    <row r="2401" spans="3:30" s="1" customFormat="1">
      <c r="C2401" s="16"/>
      <c r="D2401" s="16"/>
      <c r="E2401" s="32"/>
      <c r="F2401" s="16"/>
      <c r="G2401" s="16"/>
      <c r="H2401" s="16"/>
      <c r="I2401" s="16"/>
      <c r="J2401" s="16"/>
      <c r="K2401" s="16"/>
      <c r="L2401" s="32"/>
      <c r="M2401" s="16"/>
      <c r="N2401" s="16"/>
      <c r="O2401" s="16"/>
      <c r="P2401" s="16"/>
      <c r="Y2401" s="20"/>
      <c r="Z2401" s="20"/>
      <c r="AA2401" s="20"/>
      <c r="AB2401" s="20"/>
      <c r="AC2401" s="20"/>
      <c r="AD2401" s="20"/>
    </row>
    <row r="2402" spans="3:30" s="1" customFormat="1">
      <c r="C2402" s="16"/>
      <c r="D2402" s="16"/>
      <c r="E2402" s="32"/>
      <c r="F2402" s="16"/>
      <c r="G2402" s="16"/>
      <c r="H2402" s="16"/>
      <c r="I2402" s="16"/>
      <c r="J2402" s="16"/>
      <c r="K2402" s="16"/>
      <c r="L2402" s="32"/>
      <c r="M2402" s="16"/>
      <c r="N2402" s="16"/>
      <c r="O2402" s="16"/>
      <c r="P2402" s="16"/>
      <c r="Y2402" s="20"/>
      <c r="Z2402" s="20"/>
      <c r="AA2402" s="20"/>
      <c r="AB2402" s="20"/>
      <c r="AC2402" s="20"/>
      <c r="AD2402" s="20"/>
    </row>
    <row r="2403" spans="3:30" s="1" customFormat="1">
      <c r="C2403" s="16"/>
      <c r="D2403" s="16"/>
      <c r="E2403" s="32"/>
      <c r="F2403" s="16"/>
      <c r="G2403" s="16"/>
      <c r="H2403" s="16"/>
      <c r="I2403" s="16"/>
      <c r="J2403" s="16"/>
      <c r="K2403" s="16"/>
      <c r="L2403" s="32"/>
      <c r="M2403" s="16"/>
      <c r="N2403" s="16"/>
      <c r="O2403" s="16"/>
      <c r="P2403" s="16"/>
      <c r="Y2403" s="20"/>
      <c r="Z2403" s="20"/>
      <c r="AA2403" s="20"/>
      <c r="AB2403" s="20"/>
      <c r="AC2403" s="20"/>
      <c r="AD2403" s="20"/>
    </row>
    <row r="2404" spans="3:30" s="1" customFormat="1">
      <c r="C2404" s="16"/>
      <c r="D2404" s="16"/>
      <c r="E2404" s="32"/>
      <c r="F2404" s="16"/>
      <c r="G2404" s="16"/>
      <c r="H2404" s="16"/>
      <c r="I2404" s="16"/>
      <c r="J2404" s="16"/>
      <c r="K2404" s="16"/>
      <c r="L2404" s="32"/>
      <c r="M2404" s="16"/>
      <c r="N2404" s="16"/>
      <c r="O2404" s="16"/>
      <c r="P2404" s="16"/>
      <c r="Y2404" s="20"/>
      <c r="Z2404" s="20"/>
      <c r="AA2404" s="20"/>
      <c r="AB2404" s="20"/>
      <c r="AC2404" s="20"/>
      <c r="AD2404" s="20"/>
    </row>
    <row r="2405" spans="3:30" s="1" customFormat="1">
      <c r="C2405" s="16"/>
      <c r="D2405" s="16"/>
      <c r="E2405" s="32"/>
      <c r="F2405" s="16"/>
      <c r="G2405" s="16"/>
      <c r="H2405" s="16"/>
      <c r="I2405" s="16"/>
      <c r="J2405" s="16"/>
      <c r="K2405" s="16"/>
      <c r="L2405" s="32"/>
      <c r="M2405" s="16"/>
      <c r="N2405" s="16"/>
      <c r="O2405" s="16"/>
      <c r="P2405" s="16"/>
      <c r="Y2405" s="20"/>
      <c r="Z2405" s="20"/>
      <c r="AA2405" s="20"/>
      <c r="AB2405" s="20"/>
      <c r="AC2405" s="20"/>
      <c r="AD2405" s="20"/>
    </row>
    <row r="2406" spans="3:30" s="1" customFormat="1">
      <c r="C2406" s="16"/>
      <c r="D2406" s="16"/>
      <c r="E2406" s="32"/>
      <c r="F2406" s="16"/>
      <c r="G2406" s="16"/>
      <c r="H2406" s="16"/>
      <c r="I2406" s="16"/>
      <c r="J2406" s="16"/>
      <c r="K2406" s="16"/>
      <c r="L2406" s="32"/>
      <c r="M2406" s="16"/>
      <c r="N2406" s="16"/>
      <c r="O2406" s="16"/>
      <c r="P2406" s="16"/>
      <c r="Y2406" s="20"/>
      <c r="Z2406" s="20"/>
      <c r="AA2406" s="20"/>
      <c r="AB2406" s="20"/>
      <c r="AC2406" s="20"/>
      <c r="AD2406" s="20"/>
    </row>
    <row r="2407" spans="3:30" s="1" customFormat="1">
      <c r="C2407" s="16"/>
      <c r="D2407" s="16"/>
      <c r="E2407" s="32"/>
      <c r="F2407" s="16"/>
      <c r="G2407" s="16"/>
      <c r="H2407" s="16"/>
      <c r="I2407" s="16"/>
      <c r="J2407" s="16"/>
      <c r="K2407" s="16"/>
      <c r="L2407" s="32"/>
      <c r="M2407" s="16"/>
      <c r="N2407" s="16"/>
      <c r="O2407" s="16"/>
      <c r="P2407" s="16"/>
      <c r="Y2407" s="20"/>
      <c r="Z2407" s="20"/>
      <c r="AA2407" s="20"/>
      <c r="AB2407" s="20"/>
      <c r="AC2407" s="20"/>
      <c r="AD2407" s="20"/>
    </row>
    <row r="2408" spans="3:30" s="1" customFormat="1">
      <c r="C2408" s="16"/>
      <c r="D2408" s="16"/>
      <c r="E2408" s="32"/>
      <c r="F2408" s="16"/>
      <c r="G2408" s="16"/>
      <c r="H2408" s="16"/>
      <c r="I2408" s="16"/>
      <c r="J2408" s="16"/>
      <c r="K2408" s="16"/>
      <c r="L2408" s="32"/>
      <c r="M2408" s="16"/>
      <c r="N2408" s="16"/>
      <c r="O2408" s="16"/>
      <c r="P2408" s="16"/>
      <c r="Y2408" s="20"/>
      <c r="Z2408" s="20"/>
      <c r="AA2408" s="20"/>
      <c r="AB2408" s="20"/>
      <c r="AC2408" s="20"/>
      <c r="AD2408" s="20"/>
    </row>
    <row r="2409" spans="3:30" s="1" customFormat="1">
      <c r="C2409" s="16"/>
      <c r="D2409" s="16"/>
      <c r="E2409" s="32"/>
      <c r="F2409" s="16"/>
      <c r="G2409" s="16"/>
      <c r="H2409" s="16"/>
      <c r="I2409" s="16"/>
      <c r="J2409" s="16"/>
      <c r="K2409" s="16"/>
      <c r="L2409" s="32"/>
      <c r="M2409" s="16"/>
      <c r="N2409" s="16"/>
      <c r="O2409" s="16"/>
      <c r="P2409" s="16"/>
      <c r="Y2409" s="20"/>
      <c r="Z2409" s="20"/>
      <c r="AA2409" s="20"/>
      <c r="AB2409" s="20"/>
      <c r="AC2409" s="20"/>
      <c r="AD2409" s="20"/>
    </row>
    <row r="2410" spans="3:30" s="1" customFormat="1">
      <c r="C2410" s="16"/>
      <c r="D2410" s="16"/>
      <c r="E2410" s="32"/>
      <c r="F2410" s="16"/>
      <c r="G2410" s="16"/>
      <c r="H2410" s="16"/>
      <c r="I2410" s="16"/>
      <c r="J2410" s="16"/>
      <c r="K2410" s="16"/>
      <c r="L2410" s="32"/>
      <c r="M2410" s="16"/>
      <c r="N2410" s="16"/>
      <c r="O2410" s="16"/>
      <c r="P2410" s="16"/>
      <c r="Y2410" s="20"/>
      <c r="Z2410" s="20"/>
      <c r="AA2410" s="20"/>
      <c r="AB2410" s="20"/>
      <c r="AC2410" s="20"/>
      <c r="AD2410" s="20"/>
    </row>
    <row r="2411" spans="3:30" s="1" customFormat="1">
      <c r="C2411" s="16"/>
      <c r="D2411" s="16"/>
      <c r="E2411" s="32"/>
      <c r="F2411" s="16"/>
      <c r="G2411" s="16"/>
      <c r="H2411" s="16"/>
      <c r="I2411" s="16"/>
      <c r="J2411" s="16"/>
      <c r="K2411" s="16"/>
      <c r="L2411" s="32"/>
      <c r="M2411" s="16"/>
      <c r="N2411" s="16"/>
      <c r="O2411" s="16"/>
      <c r="P2411" s="16"/>
      <c r="Y2411" s="20"/>
      <c r="Z2411" s="20"/>
      <c r="AA2411" s="20"/>
      <c r="AB2411" s="20"/>
      <c r="AC2411" s="20"/>
      <c r="AD2411" s="20"/>
    </row>
    <row r="2412" spans="3:30" s="1" customFormat="1">
      <c r="C2412" s="16"/>
      <c r="D2412" s="16"/>
      <c r="E2412" s="32"/>
      <c r="F2412" s="16"/>
      <c r="G2412" s="16"/>
      <c r="H2412" s="16"/>
      <c r="I2412" s="16"/>
      <c r="J2412" s="16"/>
      <c r="K2412" s="16"/>
      <c r="L2412" s="32"/>
      <c r="M2412" s="16"/>
      <c r="N2412" s="16"/>
      <c r="O2412" s="16"/>
      <c r="P2412" s="16"/>
      <c r="Y2412" s="20"/>
      <c r="Z2412" s="20"/>
      <c r="AA2412" s="20"/>
      <c r="AB2412" s="20"/>
      <c r="AC2412" s="20"/>
      <c r="AD2412" s="20"/>
    </row>
    <row r="2413" spans="3:30" s="1" customFormat="1">
      <c r="C2413" s="16"/>
      <c r="D2413" s="16"/>
      <c r="E2413" s="32"/>
      <c r="F2413" s="16"/>
      <c r="G2413" s="16"/>
      <c r="H2413" s="16"/>
      <c r="I2413" s="16"/>
      <c r="J2413" s="16"/>
      <c r="K2413" s="16"/>
      <c r="L2413" s="32"/>
      <c r="M2413" s="16"/>
      <c r="N2413" s="16"/>
      <c r="O2413" s="16"/>
      <c r="P2413" s="16"/>
      <c r="Y2413" s="20"/>
      <c r="Z2413" s="20"/>
      <c r="AA2413" s="20"/>
      <c r="AB2413" s="20"/>
      <c r="AC2413" s="20"/>
      <c r="AD2413" s="20"/>
    </row>
    <row r="2414" spans="3:30" s="1" customFormat="1">
      <c r="C2414" s="16"/>
      <c r="D2414" s="16"/>
      <c r="E2414" s="32"/>
      <c r="F2414" s="16"/>
      <c r="G2414" s="16"/>
      <c r="H2414" s="16"/>
      <c r="I2414" s="16"/>
      <c r="J2414" s="16"/>
      <c r="K2414" s="16"/>
      <c r="L2414" s="32"/>
      <c r="M2414" s="16"/>
      <c r="N2414" s="16"/>
      <c r="O2414" s="16"/>
      <c r="P2414" s="16"/>
      <c r="Y2414" s="20"/>
      <c r="Z2414" s="20"/>
      <c r="AA2414" s="20"/>
      <c r="AB2414" s="20"/>
      <c r="AC2414" s="20"/>
      <c r="AD2414" s="20"/>
    </row>
    <row r="2415" spans="3:30" s="1" customFormat="1">
      <c r="C2415" s="16"/>
      <c r="D2415" s="16"/>
      <c r="E2415" s="32"/>
      <c r="F2415" s="16"/>
      <c r="G2415" s="16"/>
      <c r="H2415" s="16"/>
      <c r="I2415" s="16"/>
      <c r="J2415" s="16"/>
      <c r="K2415" s="16"/>
      <c r="L2415" s="32"/>
      <c r="M2415" s="16"/>
      <c r="N2415" s="16"/>
      <c r="O2415" s="16"/>
      <c r="P2415" s="16"/>
      <c r="Y2415" s="20"/>
      <c r="Z2415" s="20"/>
      <c r="AA2415" s="20"/>
      <c r="AB2415" s="20"/>
      <c r="AC2415" s="20"/>
      <c r="AD2415" s="20"/>
    </row>
    <row r="2416" spans="3:30" s="1" customFormat="1">
      <c r="C2416" s="16"/>
      <c r="D2416" s="16"/>
      <c r="E2416" s="32"/>
      <c r="F2416" s="16"/>
      <c r="G2416" s="16"/>
      <c r="H2416" s="16"/>
      <c r="I2416" s="16"/>
      <c r="J2416" s="16"/>
      <c r="K2416" s="16"/>
      <c r="L2416" s="32"/>
      <c r="M2416" s="16"/>
      <c r="N2416" s="16"/>
      <c r="O2416" s="16"/>
      <c r="P2416" s="16"/>
      <c r="Y2416" s="20"/>
      <c r="Z2416" s="20"/>
      <c r="AA2416" s="20"/>
      <c r="AB2416" s="20"/>
      <c r="AC2416" s="20"/>
      <c r="AD2416" s="20"/>
    </row>
    <row r="2417" spans="3:30" s="1" customFormat="1">
      <c r="C2417" s="16"/>
      <c r="D2417" s="16"/>
      <c r="E2417" s="32"/>
      <c r="F2417" s="16"/>
      <c r="G2417" s="16"/>
      <c r="H2417" s="16"/>
      <c r="I2417" s="16"/>
      <c r="J2417" s="16"/>
      <c r="K2417" s="16"/>
      <c r="L2417" s="32"/>
      <c r="M2417" s="16"/>
      <c r="N2417" s="16"/>
      <c r="O2417" s="16"/>
      <c r="P2417" s="16"/>
      <c r="Y2417" s="20"/>
      <c r="Z2417" s="20"/>
      <c r="AA2417" s="20"/>
      <c r="AB2417" s="20"/>
      <c r="AC2417" s="20"/>
      <c r="AD2417" s="20"/>
    </row>
    <row r="2418" spans="3:30" s="1" customFormat="1">
      <c r="C2418" s="16"/>
      <c r="D2418" s="16"/>
      <c r="E2418" s="32"/>
      <c r="F2418" s="16"/>
      <c r="G2418" s="16"/>
      <c r="H2418" s="16"/>
      <c r="I2418" s="16"/>
      <c r="J2418" s="16"/>
      <c r="K2418" s="16"/>
      <c r="L2418" s="32"/>
      <c r="M2418" s="16"/>
      <c r="N2418" s="16"/>
      <c r="O2418" s="16"/>
      <c r="P2418" s="16"/>
      <c r="Y2418" s="20"/>
      <c r="Z2418" s="20"/>
      <c r="AA2418" s="20"/>
      <c r="AB2418" s="20"/>
      <c r="AC2418" s="20"/>
      <c r="AD2418" s="20"/>
    </row>
    <row r="2419" spans="3:30" s="1" customFormat="1">
      <c r="C2419" s="16"/>
      <c r="D2419" s="16"/>
      <c r="E2419" s="32"/>
      <c r="F2419" s="16"/>
      <c r="G2419" s="16"/>
      <c r="H2419" s="16"/>
      <c r="I2419" s="16"/>
      <c r="J2419" s="16"/>
      <c r="K2419" s="16"/>
      <c r="L2419" s="32"/>
      <c r="M2419" s="16"/>
      <c r="N2419" s="16"/>
      <c r="O2419" s="16"/>
      <c r="P2419" s="16"/>
      <c r="Y2419" s="20"/>
      <c r="Z2419" s="20"/>
      <c r="AA2419" s="20"/>
      <c r="AB2419" s="20"/>
      <c r="AC2419" s="20"/>
      <c r="AD2419" s="20"/>
    </row>
    <row r="2420" spans="3:30" s="1" customFormat="1">
      <c r="C2420" s="16"/>
      <c r="D2420" s="16"/>
      <c r="E2420" s="32"/>
      <c r="F2420" s="16"/>
      <c r="G2420" s="16"/>
      <c r="H2420" s="16"/>
      <c r="I2420" s="16"/>
      <c r="J2420" s="16"/>
      <c r="K2420" s="16"/>
      <c r="L2420" s="32"/>
      <c r="M2420" s="16"/>
      <c r="N2420" s="16"/>
      <c r="O2420" s="16"/>
      <c r="P2420" s="16"/>
      <c r="Y2420" s="20"/>
      <c r="Z2420" s="20"/>
      <c r="AA2420" s="20"/>
      <c r="AB2420" s="20"/>
      <c r="AC2420" s="20"/>
      <c r="AD2420" s="20"/>
    </row>
    <row r="2421" spans="3:30" s="1" customFormat="1">
      <c r="C2421" s="16"/>
      <c r="D2421" s="16"/>
      <c r="E2421" s="32"/>
      <c r="F2421" s="16"/>
      <c r="G2421" s="16"/>
      <c r="H2421" s="16"/>
      <c r="I2421" s="16"/>
      <c r="J2421" s="16"/>
      <c r="K2421" s="16"/>
      <c r="L2421" s="32"/>
      <c r="M2421" s="16"/>
      <c r="N2421" s="16"/>
      <c r="O2421" s="16"/>
      <c r="P2421" s="16"/>
      <c r="Y2421" s="20"/>
      <c r="Z2421" s="20"/>
      <c r="AA2421" s="20"/>
      <c r="AB2421" s="20"/>
      <c r="AC2421" s="20"/>
      <c r="AD2421" s="20"/>
    </row>
    <row r="2422" spans="3:30" s="1" customFormat="1">
      <c r="C2422" s="16"/>
      <c r="D2422" s="16"/>
      <c r="E2422" s="32"/>
      <c r="F2422" s="16"/>
      <c r="G2422" s="16"/>
      <c r="H2422" s="16"/>
      <c r="I2422" s="16"/>
      <c r="J2422" s="16"/>
      <c r="K2422" s="16"/>
      <c r="L2422" s="32"/>
      <c r="M2422" s="16"/>
      <c r="N2422" s="16"/>
      <c r="O2422" s="16"/>
      <c r="P2422" s="16"/>
      <c r="Y2422" s="20"/>
      <c r="Z2422" s="20"/>
      <c r="AA2422" s="20"/>
      <c r="AB2422" s="20"/>
      <c r="AC2422" s="20"/>
      <c r="AD2422" s="20"/>
    </row>
    <row r="2423" spans="3:30" s="1" customFormat="1">
      <c r="C2423" s="16"/>
      <c r="D2423" s="16"/>
      <c r="E2423" s="32"/>
      <c r="F2423" s="16"/>
      <c r="G2423" s="16"/>
      <c r="H2423" s="16"/>
      <c r="I2423" s="16"/>
      <c r="J2423" s="16"/>
      <c r="K2423" s="16"/>
      <c r="L2423" s="32"/>
      <c r="M2423" s="16"/>
      <c r="N2423" s="16"/>
      <c r="O2423" s="16"/>
      <c r="P2423" s="16"/>
      <c r="Y2423" s="20"/>
      <c r="Z2423" s="20"/>
      <c r="AA2423" s="20"/>
      <c r="AB2423" s="20"/>
      <c r="AC2423" s="20"/>
      <c r="AD2423" s="20"/>
    </row>
    <row r="2424" spans="3:30" s="1" customFormat="1">
      <c r="C2424" s="16"/>
      <c r="D2424" s="16"/>
      <c r="E2424" s="32"/>
      <c r="F2424" s="16"/>
      <c r="G2424" s="16"/>
      <c r="H2424" s="16"/>
      <c r="I2424" s="16"/>
      <c r="J2424" s="16"/>
      <c r="K2424" s="16"/>
      <c r="L2424" s="32"/>
      <c r="M2424" s="16"/>
      <c r="N2424" s="16"/>
      <c r="O2424" s="16"/>
      <c r="P2424" s="16"/>
      <c r="Y2424" s="20"/>
      <c r="Z2424" s="20"/>
      <c r="AA2424" s="20"/>
      <c r="AB2424" s="20"/>
      <c r="AC2424" s="20"/>
      <c r="AD2424" s="20"/>
    </row>
    <row r="2425" spans="3:30" s="1" customFormat="1">
      <c r="C2425" s="16"/>
      <c r="D2425" s="16"/>
      <c r="E2425" s="32"/>
      <c r="F2425" s="16"/>
      <c r="G2425" s="16"/>
      <c r="H2425" s="16"/>
      <c r="I2425" s="16"/>
      <c r="J2425" s="16"/>
      <c r="K2425" s="16"/>
      <c r="L2425" s="32"/>
      <c r="M2425" s="16"/>
      <c r="N2425" s="16"/>
      <c r="O2425" s="16"/>
      <c r="P2425" s="16"/>
      <c r="Y2425" s="20"/>
      <c r="Z2425" s="20"/>
      <c r="AA2425" s="20"/>
      <c r="AB2425" s="20"/>
      <c r="AC2425" s="20"/>
      <c r="AD2425" s="20"/>
    </row>
    <row r="2426" spans="3:30" s="1" customFormat="1">
      <c r="C2426" s="16"/>
      <c r="D2426" s="16"/>
      <c r="E2426" s="32"/>
      <c r="F2426" s="16"/>
      <c r="G2426" s="16"/>
      <c r="H2426" s="16"/>
      <c r="I2426" s="16"/>
      <c r="J2426" s="16"/>
      <c r="K2426" s="16"/>
      <c r="L2426" s="32"/>
      <c r="M2426" s="16"/>
      <c r="N2426" s="16"/>
      <c r="O2426" s="16"/>
      <c r="P2426" s="16"/>
      <c r="Y2426" s="20"/>
      <c r="Z2426" s="20"/>
      <c r="AA2426" s="20"/>
      <c r="AB2426" s="20"/>
      <c r="AC2426" s="20"/>
      <c r="AD2426" s="20"/>
    </row>
    <row r="2427" spans="3:30" s="1" customFormat="1">
      <c r="C2427" s="16"/>
      <c r="D2427" s="16"/>
      <c r="E2427" s="32"/>
      <c r="F2427" s="16"/>
      <c r="G2427" s="16"/>
      <c r="H2427" s="16"/>
      <c r="I2427" s="16"/>
      <c r="J2427" s="16"/>
      <c r="K2427" s="16"/>
      <c r="L2427" s="32"/>
      <c r="M2427" s="16"/>
      <c r="N2427" s="16"/>
      <c r="O2427" s="16"/>
      <c r="P2427" s="16"/>
      <c r="Y2427" s="20"/>
      <c r="Z2427" s="20"/>
      <c r="AA2427" s="20"/>
      <c r="AB2427" s="20"/>
      <c r="AC2427" s="20"/>
      <c r="AD2427" s="20"/>
    </row>
    <row r="2428" spans="3:30" s="1" customFormat="1">
      <c r="C2428" s="16"/>
      <c r="D2428" s="16"/>
      <c r="E2428" s="32"/>
      <c r="F2428" s="16"/>
      <c r="G2428" s="16"/>
      <c r="H2428" s="16"/>
      <c r="I2428" s="16"/>
      <c r="J2428" s="16"/>
      <c r="K2428" s="16"/>
      <c r="L2428" s="32"/>
      <c r="M2428" s="16"/>
      <c r="N2428" s="16"/>
      <c r="O2428" s="16"/>
      <c r="P2428" s="16"/>
      <c r="Y2428" s="20"/>
      <c r="Z2428" s="20"/>
      <c r="AA2428" s="20"/>
      <c r="AB2428" s="20"/>
      <c r="AC2428" s="20"/>
      <c r="AD2428" s="20"/>
    </row>
    <row r="2429" spans="3:30" s="1" customFormat="1">
      <c r="C2429" s="16"/>
      <c r="D2429" s="16"/>
      <c r="E2429" s="32"/>
      <c r="F2429" s="16"/>
      <c r="G2429" s="16"/>
      <c r="H2429" s="16"/>
      <c r="I2429" s="16"/>
      <c r="J2429" s="16"/>
      <c r="K2429" s="16"/>
      <c r="L2429" s="32"/>
      <c r="M2429" s="16"/>
      <c r="N2429" s="16"/>
      <c r="O2429" s="16"/>
      <c r="P2429" s="16"/>
      <c r="Y2429" s="20"/>
      <c r="Z2429" s="20"/>
      <c r="AA2429" s="20"/>
      <c r="AB2429" s="20"/>
      <c r="AC2429" s="20"/>
      <c r="AD2429" s="20"/>
    </row>
    <row r="2430" spans="3:30" s="1" customFormat="1">
      <c r="C2430" s="16"/>
      <c r="D2430" s="16"/>
      <c r="E2430" s="32"/>
      <c r="F2430" s="16"/>
      <c r="G2430" s="16"/>
      <c r="H2430" s="16"/>
      <c r="I2430" s="16"/>
      <c r="J2430" s="16"/>
      <c r="K2430" s="16"/>
      <c r="L2430" s="32"/>
      <c r="M2430" s="16"/>
      <c r="N2430" s="16"/>
      <c r="O2430" s="16"/>
      <c r="P2430" s="16"/>
      <c r="Y2430" s="20"/>
      <c r="Z2430" s="20"/>
      <c r="AA2430" s="20"/>
      <c r="AB2430" s="20"/>
      <c r="AC2430" s="20"/>
      <c r="AD2430" s="20"/>
    </row>
    <row r="2431" spans="3:30" s="1" customFormat="1">
      <c r="C2431" s="16"/>
      <c r="D2431" s="16"/>
      <c r="E2431" s="32"/>
      <c r="F2431" s="16"/>
      <c r="G2431" s="16"/>
      <c r="H2431" s="16"/>
      <c r="I2431" s="16"/>
      <c r="J2431" s="16"/>
      <c r="K2431" s="16"/>
      <c r="L2431" s="32"/>
      <c r="M2431" s="16"/>
      <c r="N2431" s="16"/>
      <c r="O2431" s="16"/>
      <c r="P2431" s="16"/>
      <c r="Y2431" s="20"/>
      <c r="Z2431" s="20"/>
      <c r="AA2431" s="20"/>
      <c r="AB2431" s="20"/>
      <c r="AC2431" s="20"/>
      <c r="AD2431" s="20"/>
    </row>
    <row r="2432" spans="3:30" s="1" customFormat="1">
      <c r="C2432" s="16"/>
      <c r="D2432" s="16"/>
      <c r="E2432" s="32"/>
      <c r="F2432" s="16"/>
      <c r="G2432" s="16"/>
      <c r="H2432" s="16"/>
      <c r="I2432" s="16"/>
      <c r="J2432" s="16"/>
      <c r="K2432" s="16"/>
      <c r="L2432" s="32"/>
      <c r="M2432" s="16"/>
      <c r="N2432" s="16"/>
      <c r="O2432" s="16"/>
      <c r="P2432" s="16"/>
      <c r="Y2432" s="20"/>
      <c r="Z2432" s="20"/>
      <c r="AA2432" s="20"/>
      <c r="AB2432" s="20"/>
      <c r="AC2432" s="20"/>
      <c r="AD2432" s="20"/>
    </row>
    <row r="2433" spans="3:30" s="1" customFormat="1">
      <c r="C2433" s="16"/>
      <c r="D2433" s="16"/>
      <c r="E2433" s="32"/>
      <c r="F2433" s="16"/>
      <c r="G2433" s="16"/>
      <c r="H2433" s="16"/>
      <c r="I2433" s="16"/>
      <c r="J2433" s="16"/>
      <c r="K2433" s="16"/>
      <c r="L2433" s="32"/>
      <c r="M2433" s="16"/>
      <c r="N2433" s="16"/>
      <c r="O2433" s="16"/>
      <c r="P2433" s="16"/>
      <c r="Y2433" s="20"/>
      <c r="Z2433" s="20"/>
      <c r="AA2433" s="20"/>
      <c r="AB2433" s="20"/>
      <c r="AC2433" s="20"/>
      <c r="AD2433" s="20"/>
    </row>
    <row r="2434" spans="3:30" s="1" customFormat="1">
      <c r="C2434" s="16"/>
      <c r="D2434" s="16"/>
      <c r="E2434" s="32"/>
      <c r="F2434" s="16"/>
      <c r="G2434" s="16"/>
      <c r="H2434" s="16"/>
      <c r="I2434" s="16"/>
      <c r="J2434" s="16"/>
      <c r="K2434" s="16"/>
      <c r="L2434" s="32"/>
      <c r="M2434" s="16"/>
      <c r="N2434" s="16"/>
      <c r="O2434" s="16"/>
      <c r="P2434" s="16"/>
      <c r="Y2434" s="20"/>
      <c r="Z2434" s="20"/>
      <c r="AA2434" s="20"/>
      <c r="AB2434" s="20"/>
      <c r="AC2434" s="20"/>
      <c r="AD2434" s="20"/>
    </row>
    <row r="2435" spans="3:30" s="1" customFormat="1">
      <c r="C2435" s="16"/>
      <c r="D2435" s="16"/>
      <c r="E2435" s="32"/>
      <c r="F2435" s="16"/>
      <c r="G2435" s="16"/>
      <c r="H2435" s="16"/>
      <c r="I2435" s="16"/>
      <c r="J2435" s="16"/>
      <c r="K2435" s="16"/>
      <c r="L2435" s="32"/>
      <c r="M2435" s="16"/>
      <c r="N2435" s="16"/>
      <c r="O2435" s="16"/>
      <c r="P2435" s="16"/>
      <c r="Y2435" s="20"/>
      <c r="Z2435" s="20"/>
      <c r="AA2435" s="20"/>
      <c r="AB2435" s="20"/>
      <c r="AC2435" s="20"/>
      <c r="AD2435" s="20"/>
    </row>
    <row r="2436" spans="3:30" s="1" customFormat="1">
      <c r="C2436" s="16"/>
      <c r="D2436" s="16"/>
      <c r="E2436" s="32"/>
      <c r="F2436" s="16"/>
      <c r="G2436" s="16"/>
      <c r="H2436" s="16"/>
      <c r="I2436" s="16"/>
      <c r="J2436" s="16"/>
      <c r="K2436" s="16"/>
      <c r="L2436" s="32"/>
      <c r="M2436" s="16"/>
      <c r="N2436" s="16"/>
      <c r="O2436" s="16"/>
      <c r="P2436" s="16"/>
      <c r="Y2436" s="20"/>
      <c r="Z2436" s="20"/>
      <c r="AA2436" s="20"/>
      <c r="AB2436" s="20"/>
      <c r="AC2436" s="20"/>
      <c r="AD2436" s="20"/>
    </row>
    <row r="2437" spans="3:30" s="1" customFormat="1">
      <c r="C2437" s="16"/>
      <c r="D2437" s="16"/>
      <c r="E2437" s="32"/>
      <c r="F2437" s="16"/>
      <c r="G2437" s="16"/>
      <c r="H2437" s="16"/>
      <c r="I2437" s="16"/>
      <c r="J2437" s="16"/>
      <c r="K2437" s="16"/>
      <c r="L2437" s="32"/>
      <c r="M2437" s="16"/>
      <c r="N2437" s="16"/>
      <c r="O2437" s="16"/>
      <c r="P2437" s="16"/>
      <c r="Y2437" s="20"/>
      <c r="Z2437" s="20"/>
      <c r="AA2437" s="20"/>
      <c r="AB2437" s="20"/>
      <c r="AC2437" s="20"/>
      <c r="AD2437" s="20"/>
    </row>
    <row r="2438" spans="3:30" s="1" customFormat="1">
      <c r="C2438" s="16"/>
      <c r="D2438" s="16"/>
      <c r="E2438" s="32"/>
      <c r="F2438" s="16"/>
      <c r="G2438" s="16"/>
      <c r="H2438" s="16"/>
      <c r="I2438" s="16"/>
      <c r="J2438" s="16"/>
      <c r="K2438" s="16"/>
      <c r="L2438" s="32"/>
      <c r="M2438" s="16"/>
      <c r="N2438" s="16"/>
      <c r="O2438" s="16"/>
      <c r="P2438" s="16"/>
      <c r="Y2438" s="20"/>
      <c r="Z2438" s="20"/>
      <c r="AA2438" s="20"/>
      <c r="AB2438" s="20"/>
      <c r="AC2438" s="20"/>
      <c r="AD2438" s="20"/>
    </row>
    <row r="2439" spans="3:30" s="1" customFormat="1">
      <c r="C2439" s="16"/>
      <c r="D2439" s="16"/>
      <c r="E2439" s="32"/>
      <c r="F2439" s="16"/>
      <c r="G2439" s="16"/>
      <c r="H2439" s="16"/>
      <c r="I2439" s="16"/>
      <c r="J2439" s="16"/>
      <c r="K2439" s="16"/>
      <c r="L2439" s="32"/>
      <c r="M2439" s="16"/>
      <c r="N2439" s="16"/>
      <c r="O2439" s="16"/>
      <c r="P2439" s="16"/>
      <c r="Y2439" s="20"/>
      <c r="Z2439" s="20"/>
      <c r="AA2439" s="20"/>
      <c r="AB2439" s="20"/>
      <c r="AC2439" s="20"/>
      <c r="AD2439" s="20"/>
    </row>
    <row r="2440" spans="3:30" s="1" customFormat="1">
      <c r="C2440" s="16"/>
      <c r="D2440" s="16"/>
      <c r="E2440" s="32"/>
      <c r="F2440" s="16"/>
      <c r="G2440" s="16"/>
      <c r="H2440" s="16"/>
      <c r="I2440" s="16"/>
      <c r="J2440" s="16"/>
      <c r="K2440" s="16"/>
      <c r="L2440" s="32"/>
      <c r="M2440" s="16"/>
      <c r="N2440" s="16"/>
      <c r="O2440" s="16"/>
      <c r="P2440" s="16"/>
      <c r="Y2440" s="20"/>
      <c r="Z2440" s="20"/>
      <c r="AA2440" s="20"/>
      <c r="AB2440" s="20"/>
      <c r="AC2440" s="20"/>
      <c r="AD2440" s="20"/>
    </row>
    <row r="2441" spans="3:30" s="1" customFormat="1">
      <c r="C2441" s="16"/>
      <c r="D2441" s="16"/>
      <c r="E2441" s="32"/>
      <c r="F2441" s="16"/>
      <c r="G2441" s="16"/>
      <c r="H2441" s="16"/>
      <c r="I2441" s="16"/>
      <c r="J2441" s="16"/>
      <c r="K2441" s="16"/>
      <c r="L2441" s="32"/>
      <c r="M2441" s="16"/>
      <c r="N2441" s="16"/>
      <c r="O2441" s="16"/>
      <c r="P2441" s="16"/>
      <c r="Y2441" s="20"/>
      <c r="Z2441" s="20"/>
      <c r="AA2441" s="20"/>
      <c r="AB2441" s="20"/>
      <c r="AC2441" s="20"/>
      <c r="AD2441" s="20"/>
    </row>
    <row r="2442" spans="3:30" s="1" customFormat="1">
      <c r="C2442" s="16"/>
      <c r="D2442" s="16"/>
      <c r="E2442" s="32"/>
      <c r="F2442" s="16"/>
      <c r="G2442" s="16"/>
      <c r="H2442" s="16"/>
      <c r="I2442" s="16"/>
      <c r="J2442" s="16"/>
      <c r="K2442" s="16"/>
      <c r="L2442" s="32"/>
      <c r="M2442" s="16"/>
      <c r="N2442" s="16"/>
      <c r="O2442" s="16"/>
      <c r="P2442" s="16"/>
      <c r="Y2442" s="20"/>
      <c r="Z2442" s="20"/>
      <c r="AA2442" s="20"/>
      <c r="AB2442" s="20"/>
      <c r="AC2442" s="20"/>
      <c r="AD2442" s="20"/>
    </row>
    <row r="2443" spans="3:30" s="1" customFormat="1">
      <c r="C2443" s="16"/>
      <c r="D2443" s="16"/>
      <c r="E2443" s="32"/>
      <c r="F2443" s="16"/>
      <c r="G2443" s="16"/>
      <c r="H2443" s="16"/>
      <c r="I2443" s="16"/>
      <c r="J2443" s="16"/>
      <c r="K2443" s="16"/>
      <c r="L2443" s="32"/>
      <c r="M2443" s="16"/>
      <c r="N2443" s="16"/>
      <c r="O2443" s="16"/>
      <c r="P2443" s="16"/>
      <c r="Y2443" s="20"/>
      <c r="Z2443" s="20"/>
      <c r="AA2443" s="20"/>
      <c r="AB2443" s="20"/>
      <c r="AC2443" s="20"/>
      <c r="AD2443" s="20"/>
    </row>
    <row r="2444" spans="3:30" s="1" customFormat="1">
      <c r="C2444" s="16"/>
      <c r="D2444" s="16"/>
      <c r="E2444" s="32"/>
      <c r="F2444" s="16"/>
      <c r="G2444" s="16"/>
      <c r="H2444" s="16"/>
      <c r="I2444" s="16"/>
      <c r="J2444" s="16"/>
      <c r="K2444" s="16"/>
      <c r="L2444" s="32"/>
      <c r="M2444" s="16"/>
      <c r="N2444" s="16"/>
      <c r="O2444" s="16"/>
      <c r="P2444" s="16"/>
      <c r="Y2444" s="20"/>
      <c r="Z2444" s="20"/>
      <c r="AA2444" s="20"/>
      <c r="AB2444" s="20"/>
      <c r="AC2444" s="20"/>
      <c r="AD2444" s="20"/>
    </row>
    <row r="2445" spans="3:30" s="1" customFormat="1">
      <c r="C2445" s="16"/>
      <c r="D2445" s="16"/>
      <c r="E2445" s="32"/>
      <c r="F2445" s="16"/>
      <c r="G2445" s="16"/>
      <c r="H2445" s="16"/>
      <c r="I2445" s="16"/>
      <c r="J2445" s="16"/>
      <c r="K2445" s="16"/>
      <c r="L2445" s="32"/>
      <c r="M2445" s="16"/>
      <c r="N2445" s="16"/>
      <c r="O2445" s="16"/>
      <c r="P2445" s="16"/>
      <c r="Y2445" s="20"/>
      <c r="Z2445" s="20"/>
      <c r="AA2445" s="20"/>
      <c r="AB2445" s="20"/>
      <c r="AC2445" s="20"/>
      <c r="AD2445" s="20"/>
    </row>
    <row r="2446" spans="3:30" s="1" customFormat="1">
      <c r="C2446" s="16"/>
      <c r="D2446" s="16"/>
      <c r="E2446" s="32"/>
      <c r="F2446" s="16"/>
      <c r="G2446" s="16"/>
      <c r="H2446" s="16"/>
      <c r="I2446" s="16"/>
      <c r="J2446" s="16"/>
      <c r="K2446" s="16"/>
      <c r="L2446" s="32"/>
      <c r="M2446" s="16"/>
      <c r="N2446" s="16"/>
      <c r="O2446" s="16"/>
      <c r="P2446" s="16"/>
      <c r="Y2446" s="20"/>
      <c r="Z2446" s="20"/>
      <c r="AA2446" s="20"/>
      <c r="AB2446" s="20"/>
      <c r="AC2446" s="20"/>
      <c r="AD2446" s="20"/>
    </row>
    <row r="2447" spans="3:30" s="1" customFormat="1">
      <c r="C2447" s="16"/>
      <c r="D2447" s="16"/>
      <c r="E2447" s="32"/>
      <c r="F2447" s="16"/>
      <c r="G2447" s="16"/>
      <c r="H2447" s="16"/>
      <c r="I2447" s="16"/>
      <c r="J2447" s="16"/>
      <c r="K2447" s="16"/>
      <c r="L2447" s="32"/>
      <c r="M2447" s="16"/>
      <c r="N2447" s="16"/>
      <c r="O2447" s="16"/>
      <c r="P2447" s="16"/>
      <c r="Y2447" s="20"/>
      <c r="Z2447" s="20"/>
      <c r="AA2447" s="20"/>
      <c r="AB2447" s="20"/>
      <c r="AC2447" s="20"/>
      <c r="AD2447" s="20"/>
    </row>
    <row r="2448" spans="3:30" s="1" customFormat="1">
      <c r="C2448" s="16"/>
      <c r="D2448" s="16"/>
      <c r="E2448" s="32"/>
      <c r="F2448" s="16"/>
      <c r="G2448" s="16"/>
      <c r="H2448" s="16"/>
      <c r="I2448" s="16"/>
      <c r="J2448" s="16"/>
      <c r="K2448" s="16"/>
      <c r="L2448" s="32"/>
      <c r="M2448" s="16"/>
      <c r="N2448" s="16"/>
      <c r="O2448" s="16"/>
      <c r="P2448" s="16"/>
      <c r="Y2448" s="20"/>
      <c r="Z2448" s="20"/>
      <c r="AA2448" s="20"/>
      <c r="AB2448" s="20"/>
      <c r="AC2448" s="20"/>
      <c r="AD2448" s="20"/>
    </row>
    <row r="2449" spans="3:30" s="1" customFormat="1">
      <c r="C2449" s="16"/>
      <c r="D2449" s="16"/>
      <c r="E2449" s="32"/>
      <c r="F2449" s="16"/>
      <c r="G2449" s="16"/>
      <c r="H2449" s="16"/>
      <c r="I2449" s="16"/>
      <c r="J2449" s="16"/>
      <c r="K2449" s="16"/>
      <c r="L2449" s="32"/>
      <c r="M2449" s="16"/>
      <c r="N2449" s="16"/>
      <c r="O2449" s="16"/>
      <c r="P2449" s="16"/>
      <c r="Y2449" s="20"/>
      <c r="Z2449" s="20"/>
      <c r="AA2449" s="20"/>
      <c r="AB2449" s="20"/>
      <c r="AC2449" s="20"/>
      <c r="AD2449" s="20"/>
    </row>
    <row r="2450" spans="3:30" s="1" customFormat="1">
      <c r="C2450" s="16"/>
      <c r="D2450" s="16"/>
      <c r="E2450" s="32"/>
      <c r="F2450" s="16"/>
      <c r="G2450" s="16"/>
      <c r="H2450" s="16"/>
      <c r="I2450" s="16"/>
      <c r="J2450" s="16"/>
      <c r="K2450" s="16"/>
      <c r="L2450" s="32"/>
      <c r="M2450" s="16"/>
      <c r="N2450" s="16"/>
      <c r="O2450" s="16"/>
      <c r="P2450" s="16"/>
      <c r="Y2450" s="20"/>
      <c r="Z2450" s="20"/>
      <c r="AA2450" s="20"/>
      <c r="AB2450" s="20"/>
      <c r="AC2450" s="20"/>
      <c r="AD2450" s="20"/>
    </row>
    <row r="2451" spans="3:30" s="1" customFormat="1">
      <c r="C2451" s="16"/>
      <c r="D2451" s="16"/>
      <c r="E2451" s="32"/>
      <c r="F2451" s="16"/>
      <c r="G2451" s="16"/>
      <c r="H2451" s="16"/>
      <c r="I2451" s="16"/>
      <c r="J2451" s="16"/>
      <c r="K2451" s="16"/>
      <c r="L2451" s="32"/>
      <c r="M2451" s="16"/>
      <c r="N2451" s="16"/>
      <c r="O2451" s="16"/>
      <c r="P2451" s="16"/>
      <c r="Y2451" s="20"/>
      <c r="Z2451" s="20"/>
      <c r="AA2451" s="20"/>
      <c r="AB2451" s="20"/>
      <c r="AC2451" s="20"/>
      <c r="AD2451" s="20"/>
    </row>
    <row r="2452" spans="3:30" s="1" customFormat="1">
      <c r="C2452" s="16"/>
      <c r="D2452" s="16"/>
      <c r="E2452" s="32"/>
      <c r="F2452" s="16"/>
      <c r="G2452" s="16"/>
      <c r="H2452" s="16"/>
      <c r="I2452" s="16"/>
      <c r="J2452" s="16"/>
      <c r="K2452" s="16"/>
      <c r="L2452" s="32"/>
      <c r="M2452" s="16"/>
      <c r="N2452" s="16"/>
      <c r="O2452" s="16"/>
      <c r="P2452" s="16"/>
      <c r="Y2452" s="20"/>
      <c r="Z2452" s="20"/>
      <c r="AA2452" s="20"/>
      <c r="AB2452" s="20"/>
      <c r="AC2452" s="20"/>
      <c r="AD2452" s="20"/>
    </row>
    <row r="2453" spans="3:30" s="1" customFormat="1">
      <c r="C2453" s="16"/>
      <c r="D2453" s="16"/>
      <c r="E2453" s="32"/>
      <c r="F2453" s="16"/>
      <c r="G2453" s="16"/>
      <c r="H2453" s="16"/>
      <c r="I2453" s="16"/>
      <c r="J2453" s="16"/>
      <c r="K2453" s="16"/>
      <c r="L2453" s="32"/>
      <c r="M2453" s="16"/>
      <c r="N2453" s="16"/>
      <c r="O2453" s="16"/>
      <c r="P2453" s="16"/>
      <c r="Y2453" s="20"/>
      <c r="Z2453" s="20"/>
      <c r="AA2453" s="20"/>
      <c r="AB2453" s="20"/>
      <c r="AC2453" s="20"/>
      <c r="AD2453" s="20"/>
    </row>
    <row r="2454" spans="3:30" s="1" customFormat="1">
      <c r="C2454" s="16"/>
      <c r="D2454" s="16"/>
      <c r="E2454" s="32"/>
      <c r="F2454" s="16"/>
      <c r="G2454" s="16"/>
      <c r="H2454" s="16"/>
      <c r="I2454" s="16"/>
      <c r="J2454" s="16"/>
      <c r="K2454" s="16"/>
      <c r="L2454" s="32"/>
      <c r="M2454" s="16"/>
      <c r="N2454" s="16"/>
      <c r="O2454" s="16"/>
      <c r="P2454" s="16"/>
      <c r="Y2454" s="20"/>
      <c r="Z2454" s="20"/>
      <c r="AA2454" s="20"/>
      <c r="AB2454" s="20"/>
      <c r="AC2454" s="20"/>
      <c r="AD2454" s="20"/>
    </row>
    <row r="2455" spans="3:30" s="1" customFormat="1">
      <c r="C2455" s="16"/>
      <c r="D2455" s="16"/>
      <c r="E2455" s="32"/>
      <c r="F2455" s="16"/>
      <c r="G2455" s="16"/>
      <c r="H2455" s="16"/>
      <c r="I2455" s="16"/>
      <c r="J2455" s="16"/>
      <c r="K2455" s="16"/>
      <c r="L2455" s="32"/>
      <c r="M2455" s="16"/>
      <c r="N2455" s="16"/>
      <c r="O2455" s="16"/>
      <c r="P2455" s="16"/>
      <c r="Y2455" s="20"/>
      <c r="Z2455" s="20"/>
      <c r="AA2455" s="20"/>
      <c r="AB2455" s="20"/>
      <c r="AC2455" s="20"/>
      <c r="AD2455" s="20"/>
    </row>
    <row r="2456" spans="3:30" s="1" customFormat="1">
      <c r="C2456" s="16"/>
      <c r="D2456" s="16"/>
      <c r="E2456" s="32"/>
      <c r="F2456" s="16"/>
      <c r="G2456" s="16"/>
      <c r="H2456" s="16"/>
      <c r="I2456" s="16"/>
      <c r="J2456" s="16"/>
      <c r="K2456" s="16"/>
      <c r="L2456" s="32"/>
      <c r="M2456" s="16"/>
      <c r="N2456" s="16"/>
      <c r="O2456" s="16"/>
      <c r="P2456" s="16"/>
      <c r="Y2456" s="20"/>
      <c r="Z2456" s="20"/>
      <c r="AA2456" s="20"/>
      <c r="AB2456" s="20"/>
      <c r="AC2456" s="20"/>
      <c r="AD2456" s="20"/>
    </row>
    <row r="2457" spans="3:30" s="1" customFormat="1">
      <c r="C2457" s="16"/>
      <c r="D2457" s="16"/>
      <c r="E2457" s="32"/>
      <c r="F2457" s="16"/>
      <c r="G2457" s="16"/>
      <c r="H2457" s="16"/>
      <c r="I2457" s="16"/>
      <c r="J2457" s="16"/>
      <c r="K2457" s="16"/>
      <c r="L2457" s="32"/>
      <c r="M2457" s="16"/>
      <c r="N2457" s="16"/>
      <c r="O2457" s="16"/>
      <c r="P2457" s="16"/>
      <c r="Y2457" s="20"/>
      <c r="Z2457" s="20"/>
      <c r="AA2457" s="20"/>
      <c r="AB2457" s="20"/>
      <c r="AC2457" s="20"/>
      <c r="AD2457" s="20"/>
    </row>
    <row r="2458" spans="3:30" s="1" customFormat="1">
      <c r="C2458" s="16"/>
      <c r="D2458" s="16"/>
      <c r="E2458" s="32"/>
      <c r="F2458" s="16"/>
      <c r="G2458" s="16"/>
      <c r="H2458" s="16"/>
      <c r="I2458" s="16"/>
      <c r="J2458" s="16"/>
      <c r="K2458" s="16"/>
      <c r="L2458" s="32"/>
      <c r="M2458" s="16"/>
      <c r="N2458" s="16"/>
      <c r="O2458" s="16"/>
      <c r="P2458" s="16"/>
      <c r="Y2458" s="20"/>
      <c r="Z2458" s="20"/>
      <c r="AA2458" s="20"/>
      <c r="AB2458" s="20"/>
      <c r="AC2458" s="20"/>
      <c r="AD2458" s="20"/>
    </row>
    <row r="2459" spans="3:30" s="1" customFormat="1">
      <c r="C2459" s="16"/>
      <c r="D2459" s="16"/>
      <c r="E2459" s="32"/>
      <c r="F2459" s="16"/>
      <c r="G2459" s="16"/>
      <c r="H2459" s="16"/>
      <c r="I2459" s="16"/>
      <c r="J2459" s="16"/>
      <c r="K2459" s="16"/>
      <c r="L2459" s="32"/>
      <c r="M2459" s="16"/>
      <c r="N2459" s="16"/>
      <c r="O2459" s="16"/>
      <c r="P2459" s="16"/>
      <c r="Y2459" s="20"/>
      <c r="Z2459" s="20"/>
      <c r="AA2459" s="20"/>
      <c r="AB2459" s="20"/>
      <c r="AC2459" s="20"/>
      <c r="AD2459" s="20"/>
    </row>
    <row r="2460" spans="3:30" s="1" customFormat="1">
      <c r="C2460" s="16"/>
      <c r="D2460" s="16"/>
      <c r="E2460" s="32"/>
      <c r="F2460" s="16"/>
      <c r="G2460" s="16"/>
      <c r="H2460" s="16"/>
      <c r="I2460" s="16"/>
      <c r="J2460" s="16"/>
      <c r="K2460" s="16"/>
      <c r="L2460" s="32"/>
      <c r="M2460" s="16"/>
      <c r="N2460" s="16"/>
      <c r="O2460" s="16"/>
      <c r="P2460" s="16"/>
      <c r="Y2460" s="20"/>
      <c r="Z2460" s="20"/>
      <c r="AA2460" s="20"/>
      <c r="AB2460" s="20"/>
      <c r="AC2460" s="20"/>
      <c r="AD2460" s="20"/>
    </row>
    <row r="2461" spans="3:30" s="1" customFormat="1">
      <c r="C2461" s="16"/>
      <c r="D2461" s="16"/>
      <c r="E2461" s="32"/>
      <c r="F2461" s="16"/>
      <c r="G2461" s="16"/>
      <c r="H2461" s="16"/>
      <c r="I2461" s="16"/>
      <c r="J2461" s="16"/>
      <c r="K2461" s="16"/>
      <c r="L2461" s="32"/>
      <c r="M2461" s="16"/>
      <c r="N2461" s="16"/>
      <c r="O2461" s="16"/>
      <c r="P2461" s="16"/>
      <c r="Y2461" s="20"/>
      <c r="Z2461" s="20"/>
      <c r="AA2461" s="20"/>
      <c r="AB2461" s="20"/>
      <c r="AC2461" s="20"/>
      <c r="AD2461" s="20"/>
    </row>
    <row r="2462" spans="3:30" s="1" customFormat="1">
      <c r="C2462" s="16"/>
      <c r="D2462" s="16"/>
      <c r="E2462" s="32"/>
      <c r="F2462" s="16"/>
      <c r="G2462" s="16"/>
      <c r="H2462" s="16"/>
      <c r="I2462" s="16"/>
      <c r="J2462" s="16"/>
      <c r="K2462" s="16"/>
      <c r="L2462" s="32"/>
      <c r="M2462" s="16"/>
      <c r="N2462" s="16"/>
      <c r="O2462" s="16"/>
      <c r="P2462" s="16"/>
      <c r="Y2462" s="20"/>
      <c r="Z2462" s="20"/>
      <c r="AA2462" s="20"/>
      <c r="AB2462" s="20"/>
      <c r="AC2462" s="20"/>
      <c r="AD2462" s="20"/>
    </row>
    <row r="2463" spans="3:30" s="1" customFormat="1">
      <c r="C2463" s="16"/>
      <c r="D2463" s="16"/>
      <c r="E2463" s="32"/>
      <c r="F2463" s="16"/>
      <c r="G2463" s="16"/>
      <c r="H2463" s="16"/>
      <c r="I2463" s="16"/>
      <c r="J2463" s="16"/>
      <c r="K2463" s="16"/>
      <c r="L2463" s="32"/>
      <c r="M2463" s="16"/>
      <c r="N2463" s="16"/>
      <c r="O2463" s="16"/>
      <c r="P2463" s="16"/>
      <c r="Y2463" s="20"/>
      <c r="Z2463" s="20"/>
      <c r="AA2463" s="20"/>
      <c r="AB2463" s="20"/>
      <c r="AC2463" s="20"/>
      <c r="AD2463" s="20"/>
    </row>
    <row r="2464" spans="3:30" s="1" customFormat="1">
      <c r="C2464" s="16"/>
      <c r="D2464" s="16"/>
      <c r="E2464" s="32"/>
      <c r="F2464" s="16"/>
      <c r="G2464" s="16"/>
      <c r="H2464" s="16"/>
      <c r="I2464" s="16"/>
      <c r="J2464" s="16"/>
      <c r="K2464" s="16"/>
      <c r="L2464" s="32"/>
      <c r="M2464" s="16"/>
      <c r="N2464" s="16"/>
      <c r="O2464" s="16"/>
      <c r="P2464" s="16"/>
      <c r="Y2464" s="20"/>
      <c r="Z2464" s="20"/>
      <c r="AA2464" s="20"/>
      <c r="AB2464" s="20"/>
      <c r="AC2464" s="20"/>
      <c r="AD2464" s="20"/>
    </row>
    <row r="2465" spans="3:30" s="1" customFormat="1">
      <c r="C2465" s="16"/>
      <c r="D2465" s="16"/>
      <c r="E2465" s="32"/>
      <c r="F2465" s="16"/>
      <c r="G2465" s="16"/>
      <c r="H2465" s="16"/>
      <c r="I2465" s="16"/>
      <c r="J2465" s="16"/>
      <c r="K2465" s="16"/>
      <c r="L2465" s="32"/>
      <c r="M2465" s="16"/>
      <c r="N2465" s="16"/>
      <c r="O2465" s="16"/>
      <c r="P2465" s="16"/>
      <c r="Y2465" s="20"/>
      <c r="Z2465" s="20"/>
      <c r="AA2465" s="20"/>
      <c r="AB2465" s="20"/>
      <c r="AC2465" s="20"/>
      <c r="AD2465" s="20"/>
    </row>
    <row r="2466" spans="3:30" s="1" customFormat="1">
      <c r="C2466" s="16"/>
      <c r="D2466" s="16"/>
      <c r="E2466" s="32"/>
      <c r="F2466" s="16"/>
      <c r="G2466" s="16"/>
      <c r="H2466" s="16"/>
      <c r="I2466" s="16"/>
      <c r="J2466" s="16"/>
      <c r="K2466" s="16"/>
      <c r="L2466" s="32"/>
      <c r="M2466" s="16"/>
      <c r="N2466" s="16"/>
      <c r="O2466" s="16"/>
      <c r="P2466" s="16"/>
      <c r="Y2466" s="20"/>
      <c r="Z2466" s="20"/>
      <c r="AA2466" s="20"/>
      <c r="AB2466" s="20"/>
      <c r="AC2466" s="20"/>
      <c r="AD2466" s="20"/>
    </row>
    <row r="2467" spans="3:30" s="1" customFormat="1">
      <c r="C2467" s="16"/>
      <c r="D2467" s="16"/>
      <c r="E2467" s="32"/>
      <c r="F2467" s="16"/>
      <c r="G2467" s="16"/>
      <c r="H2467" s="16"/>
      <c r="I2467" s="16"/>
      <c r="J2467" s="16"/>
      <c r="K2467" s="16"/>
      <c r="L2467" s="32"/>
      <c r="M2467" s="16"/>
      <c r="N2467" s="16"/>
      <c r="O2467" s="16"/>
      <c r="P2467" s="16"/>
      <c r="Y2467" s="20"/>
      <c r="Z2467" s="20"/>
      <c r="AA2467" s="20"/>
      <c r="AB2467" s="20"/>
      <c r="AC2467" s="20"/>
      <c r="AD2467" s="20"/>
    </row>
    <row r="2468" spans="3:30" s="1" customFormat="1">
      <c r="C2468" s="16"/>
      <c r="D2468" s="16"/>
      <c r="E2468" s="32"/>
      <c r="F2468" s="16"/>
      <c r="G2468" s="16"/>
      <c r="H2468" s="16"/>
      <c r="I2468" s="16"/>
      <c r="J2468" s="16"/>
      <c r="K2468" s="16"/>
      <c r="L2468" s="32"/>
      <c r="M2468" s="16"/>
      <c r="N2468" s="16"/>
      <c r="O2468" s="16"/>
      <c r="P2468" s="16"/>
      <c r="Y2468" s="20"/>
      <c r="Z2468" s="20"/>
      <c r="AA2468" s="20"/>
      <c r="AB2468" s="20"/>
      <c r="AC2468" s="20"/>
      <c r="AD2468" s="20"/>
    </row>
    <row r="2469" spans="3:30" s="1" customFormat="1">
      <c r="C2469" s="16"/>
      <c r="D2469" s="16"/>
      <c r="E2469" s="32"/>
      <c r="F2469" s="16"/>
      <c r="G2469" s="16"/>
      <c r="H2469" s="16"/>
      <c r="I2469" s="16"/>
      <c r="J2469" s="16"/>
      <c r="K2469" s="16"/>
      <c r="L2469" s="32"/>
      <c r="M2469" s="16"/>
      <c r="N2469" s="16"/>
      <c r="O2469" s="16"/>
      <c r="P2469" s="16"/>
      <c r="Y2469" s="20"/>
      <c r="Z2469" s="20"/>
      <c r="AA2469" s="20"/>
      <c r="AB2469" s="20"/>
      <c r="AC2469" s="20"/>
      <c r="AD2469" s="20"/>
    </row>
    <row r="2470" spans="3:30" s="1" customFormat="1">
      <c r="C2470" s="16"/>
      <c r="D2470" s="16"/>
      <c r="E2470" s="32"/>
      <c r="F2470" s="16"/>
      <c r="G2470" s="16"/>
      <c r="H2470" s="16"/>
      <c r="I2470" s="16"/>
      <c r="J2470" s="16"/>
      <c r="K2470" s="16"/>
      <c r="L2470" s="32"/>
      <c r="M2470" s="16"/>
      <c r="N2470" s="16"/>
      <c r="O2470" s="16"/>
      <c r="P2470" s="16"/>
      <c r="Y2470" s="20"/>
      <c r="Z2470" s="20"/>
      <c r="AA2470" s="20"/>
      <c r="AB2470" s="20"/>
      <c r="AC2470" s="20"/>
      <c r="AD2470" s="20"/>
    </row>
    <row r="2471" spans="3:30" s="1" customFormat="1">
      <c r="C2471" s="16"/>
      <c r="D2471" s="16"/>
      <c r="E2471" s="32"/>
      <c r="F2471" s="16"/>
      <c r="G2471" s="16"/>
      <c r="H2471" s="16"/>
      <c r="I2471" s="16"/>
      <c r="J2471" s="16"/>
      <c r="K2471" s="16"/>
      <c r="L2471" s="32"/>
      <c r="M2471" s="16"/>
      <c r="N2471" s="16"/>
      <c r="O2471" s="16"/>
      <c r="P2471" s="16"/>
      <c r="Y2471" s="20"/>
      <c r="Z2471" s="20"/>
      <c r="AA2471" s="20"/>
      <c r="AB2471" s="20"/>
      <c r="AC2471" s="20"/>
      <c r="AD2471" s="20"/>
    </row>
    <row r="2472" spans="3:30" s="1" customFormat="1">
      <c r="C2472" s="16"/>
      <c r="D2472" s="16"/>
      <c r="E2472" s="32"/>
      <c r="F2472" s="16"/>
      <c r="G2472" s="16"/>
      <c r="H2472" s="16"/>
      <c r="I2472" s="16"/>
      <c r="J2472" s="16"/>
      <c r="K2472" s="16"/>
      <c r="L2472" s="32"/>
      <c r="M2472" s="16"/>
      <c r="N2472" s="16"/>
      <c r="O2472" s="16"/>
      <c r="P2472" s="16"/>
      <c r="Y2472" s="20"/>
      <c r="Z2472" s="20"/>
      <c r="AA2472" s="20"/>
      <c r="AB2472" s="20"/>
      <c r="AC2472" s="20"/>
      <c r="AD2472" s="20"/>
    </row>
    <row r="2473" spans="3:30" s="1" customFormat="1">
      <c r="C2473" s="16"/>
      <c r="D2473" s="16"/>
      <c r="E2473" s="32"/>
      <c r="F2473" s="16"/>
      <c r="G2473" s="16"/>
      <c r="H2473" s="16"/>
      <c r="I2473" s="16"/>
      <c r="J2473" s="16"/>
      <c r="K2473" s="16"/>
      <c r="L2473" s="32"/>
      <c r="M2473" s="16"/>
      <c r="N2473" s="16"/>
      <c r="O2473" s="16"/>
      <c r="P2473" s="16"/>
      <c r="Y2473" s="20"/>
      <c r="Z2473" s="20"/>
      <c r="AA2473" s="20"/>
      <c r="AB2473" s="20"/>
      <c r="AC2473" s="20"/>
      <c r="AD2473" s="20"/>
    </row>
    <row r="2474" spans="3:30" s="1" customFormat="1">
      <c r="C2474" s="16"/>
      <c r="D2474" s="16"/>
      <c r="E2474" s="32"/>
      <c r="F2474" s="16"/>
      <c r="G2474" s="16"/>
      <c r="H2474" s="16"/>
      <c r="I2474" s="16"/>
      <c r="J2474" s="16"/>
      <c r="K2474" s="16"/>
      <c r="L2474" s="32"/>
      <c r="M2474" s="16"/>
      <c r="N2474" s="16"/>
      <c r="O2474" s="16"/>
      <c r="P2474" s="16"/>
      <c r="Y2474" s="20"/>
      <c r="Z2474" s="20"/>
      <c r="AA2474" s="20"/>
      <c r="AB2474" s="20"/>
      <c r="AC2474" s="20"/>
      <c r="AD2474" s="20"/>
    </row>
    <row r="2475" spans="3:30" s="1" customFormat="1">
      <c r="C2475" s="16"/>
      <c r="D2475" s="16"/>
      <c r="E2475" s="32"/>
      <c r="F2475" s="16"/>
      <c r="G2475" s="16"/>
      <c r="H2475" s="16"/>
      <c r="I2475" s="16"/>
      <c r="J2475" s="16"/>
      <c r="K2475" s="16"/>
      <c r="L2475" s="32"/>
      <c r="M2475" s="16"/>
      <c r="N2475" s="16"/>
      <c r="O2475" s="16"/>
      <c r="P2475" s="16"/>
      <c r="Y2475" s="20"/>
      <c r="Z2475" s="20"/>
      <c r="AA2475" s="20"/>
      <c r="AB2475" s="20"/>
      <c r="AC2475" s="20"/>
      <c r="AD2475" s="20"/>
    </row>
    <row r="2476" spans="3:30" s="1" customFormat="1">
      <c r="C2476" s="16"/>
      <c r="D2476" s="16"/>
      <c r="E2476" s="32"/>
      <c r="F2476" s="16"/>
      <c r="G2476" s="16"/>
      <c r="H2476" s="16"/>
      <c r="I2476" s="16"/>
      <c r="J2476" s="16"/>
      <c r="K2476" s="16"/>
      <c r="L2476" s="32"/>
      <c r="M2476" s="16"/>
      <c r="N2476" s="16"/>
      <c r="O2476" s="16"/>
      <c r="P2476" s="16"/>
      <c r="Y2476" s="20"/>
      <c r="Z2476" s="20"/>
      <c r="AA2476" s="20"/>
      <c r="AB2476" s="20"/>
      <c r="AC2476" s="20"/>
      <c r="AD2476" s="20"/>
    </row>
    <row r="2477" spans="3:30" s="1" customFormat="1">
      <c r="C2477" s="16"/>
      <c r="D2477" s="16"/>
      <c r="E2477" s="32"/>
      <c r="F2477" s="16"/>
      <c r="G2477" s="16"/>
      <c r="H2477" s="16"/>
      <c r="I2477" s="16"/>
      <c r="J2477" s="16"/>
      <c r="K2477" s="16"/>
      <c r="L2477" s="32"/>
      <c r="M2477" s="16"/>
      <c r="N2477" s="16"/>
      <c r="O2477" s="16"/>
      <c r="P2477" s="16"/>
      <c r="Y2477" s="20"/>
      <c r="Z2477" s="20"/>
      <c r="AA2477" s="20"/>
      <c r="AB2477" s="20"/>
      <c r="AC2477" s="20"/>
      <c r="AD2477" s="20"/>
    </row>
    <row r="2478" spans="3:30" s="1" customFormat="1">
      <c r="C2478" s="16"/>
      <c r="D2478" s="16"/>
      <c r="E2478" s="32"/>
      <c r="F2478" s="16"/>
      <c r="G2478" s="16"/>
      <c r="H2478" s="16"/>
      <c r="I2478" s="16"/>
      <c r="J2478" s="16"/>
      <c r="K2478" s="16"/>
      <c r="L2478" s="32"/>
      <c r="M2478" s="16"/>
      <c r="N2478" s="16"/>
      <c r="O2478" s="16"/>
      <c r="P2478" s="16"/>
      <c r="Y2478" s="20"/>
      <c r="Z2478" s="20"/>
      <c r="AA2478" s="20"/>
      <c r="AB2478" s="20"/>
      <c r="AC2478" s="20"/>
      <c r="AD2478" s="20"/>
    </row>
    <row r="2479" spans="3:30" s="1" customFormat="1">
      <c r="C2479" s="16"/>
      <c r="D2479" s="16"/>
      <c r="E2479" s="32"/>
      <c r="F2479" s="16"/>
      <c r="G2479" s="16"/>
      <c r="H2479" s="16"/>
      <c r="I2479" s="16"/>
      <c r="J2479" s="16"/>
      <c r="K2479" s="16"/>
      <c r="L2479" s="32"/>
      <c r="M2479" s="16"/>
      <c r="N2479" s="16"/>
      <c r="O2479" s="16"/>
      <c r="P2479" s="16"/>
      <c r="Y2479" s="20"/>
      <c r="Z2479" s="20"/>
      <c r="AA2479" s="20"/>
      <c r="AB2479" s="20"/>
      <c r="AC2479" s="20"/>
      <c r="AD2479" s="20"/>
    </row>
    <row r="2480" spans="3:30" s="1" customFormat="1">
      <c r="C2480" s="16"/>
      <c r="D2480" s="16"/>
      <c r="E2480" s="32"/>
      <c r="F2480" s="16"/>
      <c r="G2480" s="16"/>
      <c r="H2480" s="16"/>
      <c r="I2480" s="16"/>
      <c r="J2480" s="16"/>
      <c r="K2480" s="16"/>
      <c r="L2480" s="32"/>
      <c r="M2480" s="16"/>
      <c r="N2480" s="16"/>
      <c r="O2480" s="16"/>
      <c r="P2480" s="16"/>
      <c r="Y2480" s="20"/>
      <c r="Z2480" s="20"/>
      <c r="AA2480" s="20"/>
      <c r="AB2480" s="20"/>
      <c r="AC2480" s="20"/>
      <c r="AD2480" s="20"/>
    </row>
    <row r="2481" spans="3:30" s="1" customFormat="1">
      <c r="C2481" s="16"/>
      <c r="D2481" s="16"/>
      <c r="E2481" s="32"/>
      <c r="F2481" s="16"/>
      <c r="G2481" s="16"/>
      <c r="H2481" s="16"/>
      <c r="I2481" s="16"/>
      <c r="J2481" s="16"/>
      <c r="K2481" s="16"/>
      <c r="L2481" s="32"/>
      <c r="M2481" s="16"/>
      <c r="N2481" s="16"/>
      <c r="O2481" s="16"/>
      <c r="P2481" s="16"/>
      <c r="Y2481" s="20"/>
      <c r="Z2481" s="20"/>
      <c r="AA2481" s="20"/>
      <c r="AB2481" s="20"/>
      <c r="AC2481" s="20"/>
      <c r="AD2481" s="20"/>
    </row>
    <row r="2482" spans="3:30" s="1" customFormat="1">
      <c r="C2482" s="16"/>
      <c r="D2482" s="16"/>
      <c r="E2482" s="32"/>
      <c r="F2482" s="16"/>
      <c r="G2482" s="16"/>
      <c r="H2482" s="16"/>
      <c r="I2482" s="16"/>
      <c r="J2482" s="16"/>
      <c r="K2482" s="16"/>
      <c r="L2482" s="32"/>
      <c r="M2482" s="16"/>
      <c r="N2482" s="16"/>
      <c r="O2482" s="16"/>
      <c r="P2482" s="16"/>
      <c r="Y2482" s="20"/>
      <c r="Z2482" s="20"/>
      <c r="AA2482" s="20"/>
      <c r="AB2482" s="20"/>
      <c r="AC2482" s="20"/>
      <c r="AD2482" s="20"/>
    </row>
    <row r="2483" spans="3:30" s="1" customFormat="1">
      <c r="C2483" s="16"/>
      <c r="D2483" s="16"/>
      <c r="E2483" s="32"/>
      <c r="F2483" s="16"/>
      <c r="G2483" s="16"/>
      <c r="H2483" s="16"/>
      <c r="I2483" s="16"/>
      <c r="J2483" s="16"/>
      <c r="K2483" s="16"/>
      <c r="L2483" s="32"/>
      <c r="M2483" s="16"/>
      <c r="N2483" s="16"/>
      <c r="O2483" s="16"/>
      <c r="P2483" s="16"/>
      <c r="Y2483" s="20"/>
      <c r="Z2483" s="20"/>
      <c r="AA2483" s="20"/>
      <c r="AB2483" s="20"/>
      <c r="AC2483" s="20"/>
      <c r="AD2483" s="20"/>
    </row>
    <row r="2484" spans="3:30" s="1" customFormat="1">
      <c r="C2484" s="16"/>
      <c r="D2484" s="16"/>
      <c r="E2484" s="32"/>
      <c r="F2484" s="16"/>
      <c r="G2484" s="16"/>
      <c r="H2484" s="16"/>
      <c r="I2484" s="16"/>
      <c r="J2484" s="16"/>
      <c r="K2484" s="16"/>
      <c r="L2484" s="32"/>
      <c r="M2484" s="16"/>
      <c r="N2484" s="16"/>
      <c r="O2484" s="16"/>
      <c r="P2484" s="16"/>
      <c r="Y2484" s="20"/>
      <c r="Z2484" s="20"/>
      <c r="AA2484" s="20"/>
      <c r="AB2484" s="20"/>
      <c r="AC2484" s="20"/>
      <c r="AD2484" s="20"/>
    </row>
    <row r="2485" spans="3:30" s="1" customFormat="1">
      <c r="C2485" s="16"/>
      <c r="D2485" s="16"/>
      <c r="E2485" s="32"/>
      <c r="F2485" s="16"/>
      <c r="G2485" s="16"/>
      <c r="H2485" s="16"/>
      <c r="I2485" s="16"/>
      <c r="J2485" s="16"/>
      <c r="K2485" s="16"/>
      <c r="L2485" s="32"/>
      <c r="M2485" s="16"/>
      <c r="N2485" s="16"/>
      <c r="O2485" s="16"/>
      <c r="P2485" s="16"/>
      <c r="Y2485" s="20"/>
      <c r="Z2485" s="20"/>
      <c r="AA2485" s="20"/>
      <c r="AB2485" s="20"/>
      <c r="AC2485" s="20"/>
      <c r="AD2485" s="20"/>
    </row>
    <row r="2486" spans="3:30" s="1" customFormat="1">
      <c r="C2486" s="16"/>
      <c r="D2486" s="16"/>
      <c r="E2486" s="32"/>
      <c r="F2486" s="16"/>
      <c r="G2486" s="16"/>
      <c r="H2486" s="16"/>
      <c r="I2486" s="16"/>
      <c r="J2486" s="16"/>
      <c r="K2486" s="16"/>
      <c r="L2486" s="32"/>
      <c r="M2486" s="16"/>
      <c r="N2486" s="16"/>
      <c r="O2486" s="16"/>
      <c r="P2486" s="16"/>
      <c r="Y2486" s="20"/>
      <c r="Z2486" s="20"/>
      <c r="AA2486" s="20"/>
      <c r="AB2486" s="20"/>
      <c r="AC2486" s="20"/>
      <c r="AD2486" s="20"/>
    </row>
    <row r="2487" spans="3:30" s="1" customFormat="1">
      <c r="C2487" s="16"/>
      <c r="D2487" s="16"/>
      <c r="E2487" s="32"/>
      <c r="F2487" s="16"/>
      <c r="G2487" s="16"/>
      <c r="H2487" s="16"/>
      <c r="I2487" s="16"/>
      <c r="J2487" s="16"/>
      <c r="K2487" s="16"/>
      <c r="L2487" s="32"/>
      <c r="M2487" s="16"/>
      <c r="N2487" s="16"/>
      <c r="O2487" s="16"/>
      <c r="P2487" s="16"/>
      <c r="Y2487" s="20"/>
      <c r="Z2487" s="20"/>
      <c r="AA2487" s="20"/>
      <c r="AB2487" s="20"/>
      <c r="AC2487" s="20"/>
      <c r="AD2487" s="20"/>
    </row>
    <row r="2488" spans="3:30" s="1" customFormat="1">
      <c r="C2488" s="16"/>
      <c r="D2488" s="16"/>
      <c r="E2488" s="32"/>
      <c r="F2488" s="16"/>
      <c r="G2488" s="16"/>
      <c r="H2488" s="16"/>
      <c r="I2488" s="16"/>
      <c r="J2488" s="16"/>
      <c r="K2488" s="16"/>
      <c r="L2488" s="32"/>
      <c r="M2488" s="16"/>
      <c r="N2488" s="16"/>
      <c r="O2488" s="16"/>
      <c r="P2488" s="16"/>
      <c r="Y2488" s="20"/>
      <c r="Z2488" s="20"/>
      <c r="AA2488" s="20"/>
      <c r="AB2488" s="20"/>
      <c r="AC2488" s="20"/>
      <c r="AD2488" s="20"/>
    </row>
    <row r="2489" spans="3:30" s="1" customFormat="1">
      <c r="C2489" s="16"/>
      <c r="D2489" s="16"/>
      <c r="E2489" s="32"/>
      <c r="F2489" s="16"/>
      <c r="G2489" s="16"/>
      <c r="H2489" s="16"/>
      <c r="I2489" s="16"/>
      <c r="J2489" s="16"/>
      <c r="K2489" s="16"/>
      <c r="L2489" s="32"/>
      <c r="M2489" s="16"/>
      <c r="N2489" s="16"/>
      <c r="O2489" s="16"/>
      <c r="P2489" s="16"/>
      <c r="Y2489" s="20"/>
      <c r="Z2489" s="20"/>
      <c r="AA2489" s="20"/>
      <c r="AB2489" s="20"/>
      <c r="AC2489" s="20"/>
      <c r="AD2489" s="20"/>
    </row>
    <row r="2490" spans="3:30" s="1" customFormat="1">
      <c r="C2490" s="16"/>
      <c r="D2490" s="16"/>
      <c r="E2490" s="32"/>
      <c r="F2490" s="16"/>
      <c r="G2490" s="16"/>
      <c r="H2490" s="16"/>
      <c r="I2490" s="16"/>
      <c r="J2490" s="16"/>
      <c r="K2490" s="16"/>
      <c r="L2490" s="32"/>
      <c r="M2490" s="16"/>
      <c r="N2490" s="16"/>
      <c r="O2490" s="16"/>
      <c r="P2490" s="16"/>
      <c r="Y2490" s="20"/>
      <c r="Z2490" s="20"/>
      <c r="AA2490" s="20"/>
      <c r="AB2490" s="20"/>
      <c r="AC2490" s="20"/>
      <c r="AD2490" s="20"/>
    </row>
    <row r="2491" spans="3:30" s="1" customFormat="1">
      <c r="C2491" s="16"/>
      <c r="D2491" s="16"/>
      <c r="E2491" s="32"/>
      <c r="F2491" s="16"/>
      <c r="G2491" s="16"/>
      <c r="H2491" s="16"/>
      <c r="I2491" s="16"/>
      <c r="J2491" s="16"/>
      <c r="K2491" s="16"/>
      <c r="L2491" s="32"/>
      <c r="M2491" s="16"/>
      <c r="N2491" s="16"/>
      <c r="O2491" s="16"/>
      <c r="P2491" s="16"/>
      <c r="Y2491" s="20"/>
      <c r="Z2491" s="20"/>
      <c r="AA2491" s="20"/>
      <c r="AB2491" s="20"/>
      <c r="AC2491" s="20"/>
      <c r="AD2491" s="20"/>
    </row>
    <row r="2492" spans="3:30" s="1" customFormat="1">
      <c r="C2492" s="16"/>
      <c r="D2492" s="16"/>
      <c r="E2492" s="32"/>
      <c r="F2492" s="16"/>
      <c r="G2492" s="16"/>
      <c r="H2492" s="16"/>
      <c r="I2492" s="16"/>
      <c r="J2492" s="16"/>
      <c r="K2492" s="16"/>
      <c r="L2492" s="32"/>
      <c r="M2492" s="16"/>
      <c r="N2492" s="16"/>
      <c r="O2492" s="16"/>
      <c r="P2492" s="16"/>
      <c r="Y2492" s="20"/>
      <c r="Z2492" s="20"/>
      <c r="AA2492" s="20"/>
      <c r="AB2492" s="20"/>
      <c r="AC2492" s="20"/>
      <c r="AD2492" s="20"/>
    </row>
    <row r="2493" spans="3:30" s="1" customFormat="1">
      <c r="C2493" s="16"/>
      <c r="D2493" s="16"/>
      <c r="E2493" s="32"/>
      <c r="F2493" s="16"/>
      <c r="G2493" s="16"/>
      <c r="H2493" s="16"/>
      <c r="I2493" s="16"/>
      <c r="J2493" s="16"/>
      <c r="K2493" s="16"/>
      <c r="L2493" s="32"/>
      <c r="M2493" s="16"/>
      <c r="N2493" s="16"/>
      <c r="O2493" s="16"/>
      <c r="P2493" s="16"/>
      <c r="Y2493" s="20"/>
      <c r="Z2493" s="20"/>
      <c r="AA2493" s="20"/>
      <c r="AB2493" s="20"/>
      <c r="AC2493" s="20"/>
      <c r="AD2493" s="20"/>
    </row>
    <row r="2494" spans="3:30" s="1" customFormat="1">
      <c r="C2494" s="16"/>
      <c r="D2494" s="16"/>
      <c r="E2494" s="32"/>
      <c r="F2494" s="16"/>
      <c r="G2494" s="16"/>
      <c r="H2494" s="16"/>
      <c r="I2494" s="16"/>
      <c r="J2494" s="16"/>
      <c r="K2494" s="16"/>
      <c r="L2494" s="32"/>
      <c r="M2494" s="16"/>
      <c r="N2494" s="16"/>
      <c r="O2494" s="16"/>
      <c r="P2494" s="16"/>
      <c r="Y2494" s="20"/>
      <c r="Z2494" s="20"/>
      <c r="AA2494" s="20"/>
      <c r="AB2494" s="20"/>
      <c r="AC2494" s="20"/>
      <c r="AD2494" s="20"/>
    </row>
    <row r="2495" spans="3:30" s="1" customFormat="1">
      <c r="C2495" s="16"/>
      <c r="D2495" s="16"/>
      <c r="E2495" s="32"/>
      <c r="F2495" s="16"/>
      <c r="G2495" s="16"/>
      <c r="H2495" s="16"/>
      <c r="I2495" s="16"/>
      <c r="J2495" s="16"/>
      <c r="K2495" s="16"/>
      <c r="L2495" s="32"/>
      <c r="M2495" s="16"/>
      <c r="N2495" s="16"/>
      <c r="O2495" s="16"/>
      <c r="P2495" s="16"/>
      <c r="Y2495" s="20"/>
      <c r="Z2495" s="20"/>
      <c r="AA2495" s="20"/>
      <c r="AB2495" s="20"/>
      <c r="AC2495" s="20"/>
      <c r="AD2495" s="20"/>
    </row>
    <row r="2496" spans="3:30" s="1" customFormat="1">
      <c r="C2496" s="16"/>
      <c r="D2496" s="16"/>
      <c r="E2496" s="32"/>
      <c r="F2496" s="16"/>
      <c r="G2496" s="16"/>
      <c r="H2496" s="16"/>
      <c r="I2496" s="16"/>
      <c r="J2496" s="16"/>
      <c r="K2496" s="16"/>
      <c r="L2496" s="32"/>
      <c r="M2496" s="16"/>
      <c r="N2496" s="16"/>
      <c r="O2496" s="16"/>
      <c r="P2496" s="16"/>
      <c r="Y2496" s="20"/>
      <c r="Z2496" s="20"/>
      <c r="AA2496" s="20"/>
      <c r="AB2496" s="20"/>
      <c r="AC2496" s="20"/>
      <c r="AD2496" s="20"/>
    </row>
    <row r="2497" spans="3:30" s="1" customFormat="1">
      <c r="C2497" s="16"/>
      <c r="D2497" s="16"/>
      <c r="E2497" s="32"/>
      <c r="F2497" s="16"/>
      <c r="G2497" s="16"/>
      <c r="H2497" s="16"/>
      <c r="I2497" s="16"/>
      <c r="J2497" s="16"/>
      <c r="K2497" s="16"/>
      <c r="L2497" s="32"/>
      <c r="M2497" s="16"/>
      <c r="N2497" s="16"/>
      <c r="O2497" s="16"/>
      <c r="P2497" s="16"/>
      <c r="Y2497" s="20"/>
      <c r="Z2497" s="20"/>
      <c r="AA2497" s="20"/>
      <c r="AB2497" s="20"/>
      <c r="AC2497" s="20"/>
      <c r="AD2497" s="20"/>
    </row>
    <row r="2498" spans="3:30" s="1" customFormat="1">
      <c r="C2498" s="16"/>
      <c r="D2498" s="16"/>
      <c r="E2498" s="32"/>
      <c r="F2498" s="16"/>
      <c r="G2498" s="16"/>
      <c r="H2498" s="16"/>
      <c r="I2498" s="16"/>
      <c r="J2498" s="16"/>
      <c r="K2498" s="16"/>
      <c r="L2498" s="32"/>
      <c r="M2498" s="16"/>
      <c r="N2498" s="16"/>
      <c r="O2498" s="16"/>
      <c r="P2498" s="16"/>
      <c r="Y2498" s="20"/>
      <c r="Z2498" s="20"/>
      <c r="AA2498" s="20"/>
      <c r="AB2498" s="20"/>
      <c r="AC2498" s="20"/>
      <c r="AD2498" s="20"/>
    </row>
    <row r="2499" spans="3:30" s="1" customFormat="1">
      <c r="C2499" s="16"/>
      <c r="D2499" s="16"/>
      <c r="E2499" s="32"/>
      <c r="F2499" s="16"/>
      <c r="G2499" s="16"/>
      <c r="H2499" s="16"/>
      <c r="I2499" s="16"/>
      <c r="J2499" s="16"/>
      <c r="K2499" s="16"/>
      <c r="L2499" s="32"/>
      <c r="M2499" s="16"/>
      <c r="N2499" s="16"/>
      <c r="O2499" s="16"/>
      <c r="P2499" s="16"/>
      <c r="Y2499" s="20"/>
      <c r="Z2499" s="20"/>
      <c r="AA2499" s="20"/>
      <c r="AB2499" s="20"/>
      <c r="AC2499" s="20"/>
      <c r="AD2499" s="20"/>
    </row>
    <row r="2500" spans="3:30" s="1" customFormat="1">
      <c r="C2500" s="16"/>
      <c r="D2500" s="16"/>
      <c r="E2500" s="32"/>
      <c r="F2500" s="16"/>
      <c r="G2500" s="16"/>
      <c r="H2500" s="16"/>
      <c r="I2500" s="16"/>
      <c r="J2500" s="16"/>
      <c r="K2500" s="16"/>
      <c r="L2500" s="32"/>
      <c r="M2500" s="16"/>
      <c r="N2500" s="16"/>
      <c r="O2500" s="16"/>
      <c r="P2500" s="16"/>
      <c r="Y2500" s="20"/>
      <c r="Z2500" s="20"/>
      <c r="AA2500" s="20"/>
      <c r="AB2500" s="20"/>
      <c r="AC2500" s="20"/>
      <c r="AD2500" s="20"/>
    </row>
    <row r="2501" spans="3:30" s="1" customFormat="1">
      <c r="C2501" s="16"/>
      <c r="D2501" s="16"/>
      <c r="E2501" s="32"/>
      <c r="F2501" s="16"/>
      <c r="G2501" s="16"/>
      <c r="H2501" s="16"/>
      <c r="I2501" s="16"/>
      <c r="J2501" s="16"/>
      <c r="K2501" s="16"/>
      <c r="L2501" s="32"/>
      <c r="M2501" s="16"/>
      <c r="N2501" s="16"/>
      <c r="O2501" s="16"/>
      <c r="P2501" s="16"/>
      <c r="Y2501" s="20"/>
      <c r="Z2501" s="20"/>
      <c r="AA2501" s="20"/>
      <c r="AB2501" s="20"/>
      <c r="AC2501" s="20"/>
      <c r="AD2501" s="20"/>
    </row>
    <row r="2502" spans="3:30" s="1" customFormat="1">
      <c r="C2502" s="16"/>
      <c r="D2502" s="16"/>
      <c r="E2502" s="32"/>
      <c r="F2502" s="16"/>
      <c r="G2502" s="16"/>
      <c r="H2502" s="16"/>
      <c r="I2502" s="16"/>
      <c r="J2502" s="16"/>
      <c r="K2502" s="16"/>
      <c r="L2502" s="32"/>
      <c r="M2502" s="16"/>
      <c r="N2502" s="16"/>
      <c r="O2502" s="16"/>
      <c r="P2502" s="16"/>
      <c r="Y2502" s="20"/>
      <c r="Z2502" s="20"/>
      <c r="AA2502" s="20"/>
      <c r="AB2502" s="20"/>
      <c r="AC2502" s="20"/>
      <c r="AD2502" s="20"/>
    </row>
    <row r="2503" spans="3:30" s="1" customFormat="1">
      <c r="C2503" s="16"/>
      <c r="D2503" s="16"/>
      <c r="E2503" s="32"/>
      <c r="F2503" s="16"/>
      <c r="G2503" s="16"/>
      <c r="H2503" s="16"/>
      <c r="I2503" s="16"/>
      <c r="J2503" s="16"/>
      <c r="K2503" s="16"/>
      <c r="L2503" s="32"/>
      <c r="M2503" s="16"/>
      <c r="N2503" s="16"/>
      <c r="O2503" s="16"/>
      <c r="P2503" s="16"/>
      <c r="Y2503" s="20"/>
      <c r="Z2503" s="20"/>
      <c r="AA2503" s="20"/>
      <c r="AB2503" s="20"/>
      <c r="AC2503" s="20"/>
      <c r="AD2503" s="20"/>
    </row>
    <row r="2504" spans="3:30" s="1" customFormat="1">
      <c r="C2504" s="16"/>
      <c r="D2504" s="16"/>
      <c r="E2504" s="32"/>
      <c r="F2504" s="16"/>
      <c r="G2504" s="16"/>
      <c r="H2504" s="16"/>
      <c r="I2504" s="16"/>
      <c r="J2504" s="16"/>
      <c r="K2504" s="16"/>
      <c r="L2504" s="32"/>
      <c r="M2504" s="16"/>
      <c r="N2504" s="16"/>
      <c r="O2504" s="16"/>
      <c r="P2504" s="16"/>
      <c r="Y2504" s="20"/>
      <c r="Z2504" s="20"/>
      <c r="AA2504" s="20"/>
      <c r="AB2504" s="20"/>
      <c r="AC2504" s="20"/>
      <c r="AD2504" s="20"/>
    </row>
    <row r="2505" spans="3:30" s="1" customFormat="1">
      <c r="C2505" s="16"/>
      <c r="D2505" s="16"/>
      <c r="E2505" s="32"/>
      <c r="F2505" s="16"/>
      <c r="G2505" s="16"/>
      <c r="H2505" s="16"/>
      <c r="I2505" s="16"/>
      <c r="J2505" s="16"/>
      <c r="K2505" s="16"/>
      <c r="L2505" s="32"/>
      <c r="M2505" s="16"/>
      <c r="N2505" s="16"/>
      <c r="O2505" s="16"/>
      <c r="P2505" s="16"/>
      <c r="Y2505" s="20"/>
      <c r="Z2505" s="20"/>
      <c r="AA2505" s="20"/>
      <c r="AB2505" s="20"/>
      <c r="AC2505" s="20"/>
      <c r="AD2505" s="20"/>
    </row>
    <row r="2506" spans="3:30" s="1" customFormat="1">
      <c r="C2506" s="16"/>
      <c r="D2506" s="16"/>
      <c r="E2506" s="32"/>
      <c r="F2506" s="16"/>
      <c r="G2506" s="16"/>
      <c r="H2506" s="16"/>
      <c r="I2506" s="16"/>
      <c r="J2506" s="16"/>
      <c r="K2506" s="16"/>
      <c r="L2506" s="32"/>
      <c r="M2506" s="16"/>
      <c r="N2506" s="16"/>
      <c r="O2506" s="16"/>
      <c r="P2506" s="16"/>
      <c r="Y2506" s="20"/>
      <c r="Z2506" s="20"/>
      <c r="AA2506" s="20"/>
      <c r="AB2506" s="20"/>
      <c r="AC2506" s="20"/>
      <c r="AD2506" s="20"/>
    </row>
    <row r="2507" spans="3:30" s="1" customFormat="1">
      <c r="C2507" s="16"/>
      <c r="D2507" s="16"/>
      <c r="E2507" s="32"/>
      <c r="F2507" s="16"/>
      <c r="G2507" s="16"/>
      <c r="H2507" s="16"/>
      <c r="I2507" s="16"/>
      <c r="J2507" s="16"/>
      <c r="K2507" s="16"/>
      <c r="L2507" s="32"/>
      <c r="M2507" s="16"/>
      <c r="N2507" s="16"/>
      <c r="O2507" s="16"/>
      <c r="P2507" s="16"/>
      <c r="Y2507" s="20"/>
      <c r="Z2507" s="20"/>
      <c r="AA2507" s="20"/>
      <c r="AB2507" s="20"/>
      <c r="AC2507" s="20"/>
      <c r="AD2507" s="20"/>
    </row>
    <row r="2508" spans="3:30" s="1" customFormat="1">
      <c r="C2508" s="16"/>
      <c r="D2508" s="16"/>
      <c r="E2508" s="32"/>
      <c r="F2508" s="16"/>
      <c r="G2508" s="16"/>
      <c r="H2508" s="16"/>
      <c r="I2508" s="16"/>
      <c r="J2508" s="16"/>
      <c r="K2508" s="16"/>
      <c r="L2508" s="32"/>
      <c r="M2508" s="16"/>
      <c r="N2508" s="16"/>
      <c r="O2508" s="16"/>
      <c r="P2508" s="16"/>
      <c r="Y2508" s="20"/>
      <c r="Z2508" s="20"/>
      <c r="AA2508" s="20"/>
      <c r="AB2508" s="20"/>
      <c r="AC2508" s="20"/>
      <c r="AD2508" s="20"/>
    </row>
    <row r="2509" spans="3:30" s="1" customFormat="1">
      <c r="C2509" s="16"/>
      <c r="D2509" s="16"/>
      <c r="E2509" s="32"/>
      <c r="F2509" s="16"/>
      <c r="G2509" s="16"/>
      <c r="H2509" s="16"/>
      <c r="I2509" s="16"/>
      <c r="J2509" s="16"/>
      <c r="K2509" s="16"/>
      <c r="L2509" s="32"/>
      <c r="M2509" s="16"/>
      <c r="N2509" s="16"/>
      <c r="O2509" s="16"/>
      <c r="P2509" s="16"/>
      <c r="Y2509" s="20"/>
      <c r="Z2509" s="20"/>
      <c r="AA2509" s="20"/>
      <c r="AB2509" s="20"/>
      <c r="AC2509" s="20"/>
      <c r="AD2509" s="20"/>
    </row>
    <row r="2510" spans="3:30" s="1" customFormat="1">
      <c r="C2510" s="16"/>
      <c r="D2510" s="16"/>
      <c r="E2510" s="32"/>
      <c r="F2510" s="16"/>
      <c r="G2510" s="16"/>
      <c r="H2510" s="16"/>
      <c r="I2510" s="16"/>
      <c r="J2510" s="16"/>
      <c r="K2510" s="16"/>
      <c r="L2510" s="32"/>
      <c r="M2510" s="16"/>
      <c r="N2510" s="16"/>
      <c r="O2510" s="16"/>
      <c r="P2510" s="16"/>
      <c r="Y2510" s="20"/>
      <c r="Z2510" s="20"/>
      <c r="AA2510" s="20"/>
      <c r="AB2510" s="20"/>
      <c r="AC2510" s="20"/>
      <c r="AD2510" s="20"/>
    </row>
    <row r="2511" spans="3:30" s="1" customFormat="1">
      <c r="C2511" s="16"/>
      <c r="D2511" s="16"/>
      <c r="E2511" s="32"/>
      <c r="F2511" s="16"/>
      <c r="G2511" s="16"/>
      <c r="H2511" s="16"/>
      <c r="I2511" s="16"/>
      <c r="J2511" s="16"/>
      <c r="K2511" s="16"/>
      <c r="L2511" s="32"/>
      <c r="M2511" s="16"/>
      <c r="N2511" s="16"/>
      <c r="O2511" s="16"/>
      <c r="P2511" s="16"/>
      <c r="Y2511" s="20"/>
      <c r="Z2511" s="20"/>
      <c r="AA2511" s="20"/>
      <c r="AB2511" s="20"/>
      <c r="AC2511" s="20"/>
      <c r="AD2511" s="20"/>
    </row>
    <row r="2512" spans="3:30" s="1" customFormat="1">
      <c r="C2512" s="16"/>
      <c r="D2512" s="16"/>
      <c r="E2512" s="32"/>
      <c r="F2512" s="16"/>
      <c r="G2512" s="16"/>
      <c r="H2512" s="16"/>
      <c r="I2512" s="16"/>
      <c r="J2512" s="16"/>
      <c r="K2512" s="16"/>
      <c r="L2512" s="32"/>
      <c r="M2512" s="16"/>
      <c r="N2512" s="16"/>
      <c r="O2512" s="16"/>
      <c r="P2512" s="16"/>
      <c r="Y2512" s="20"/>
      <c r="Z2512" s="20"/>
      <c r="AA2512" s="20"/>
      <c r="AB2512" s="20"/>
      <c r="AC2512" s="20"/>
      <c r="AD2512" s="20"/>
    </row>
    <row r="2513" spans="3:30" s="1" customFormat="1">
      <c r="C2513" s="16"/>
      <c r="D2513" s="16"/>
      <c r="E2513" s="32"/>
      <c r="F2513" s="16"/>
      <c r="G2513" s="16"/>
      <c r="H2513" s="16"/>
      <c r="I2513" s="16"/>
      <c r="J2513" s="16"/>
      <c r="K2513" s="16"/>
      <c r="L2513" s="32"/>
      <c r="M2513" s="16"/>
      <c r="N2513" s="16"/>
      <c r="O2513" s="16"/>
      <c r="P2513" s="16"/>
      <c r="Y2513" s="20"/>
      <c r="Z2513" s="20"/>
      <c r="AA2513" s="20"/>
      <c r="AB2513" s="20"/>
      <c r="AC2513" s="20"/>
      <c r="AD2513" s="20"/>
    </row>
    <row r="2514" spans="3:30" s="1" customFormat="1">
      <c r="C2514" s="16"/>
      <c r="D2514" s="16"/>
      <c r="E2514" s="32"/>
      <c r="F2514" s="16"/>
      <c r="G2514" s="16"/>
      <c r="H2514" s="16"/>
      <c r="I2514" s="16"/>
      <c r="J2514" s="16"/>
      <c r="K2514" s="16"/>
      <c r="L2514" s="32"/>
      <c r="M2514" s="16"/>
      <c r="N2514" s="16"/>
      <c r="O2514" s="16"/>
      <c r="P2514" s="16"/>
      <c r="Y2514" s="20"/>
      <c r="Z2514" s="20"/>
      <c r="AA2514" s="20"/>
      <c r="AB2514" s="20"/>
      <c r="AC2514" s="20"/>
      <c r="AD2514" s="20"/>
    </row>
    <row r="2515" spans="3:30" s="1" customFormat="1">
      <c r="C2515" s="16"/>
      <c r="D2515" s="16"/>
      <c r="E2515" s="32"/>
      <c r="F2515" s="16"/>
      <c r="G2515" s="16"/>
      <c r="H2515" s="16"/>
      <c r="I2515" s="16"/>
      <c r="J2515" s="16"/>
      <c r="K2515" s="16"/>
      <c r="L2515" s="32"/>
      <c r="M2515" s="16"/>
      <c r="N2515" s="16"/>
      <c r="O2515" s="16"/>
      <c r="P2515" s="16"/>
      <c r="Y2515" s="20"/>
      <c r="Z2515" s="20"/>
      <c r="AA2515" s="20"/>
      <c r="AB2515" s="20"/>
      <c r="AC2515" s="20"/>
      <c r="AD2515" s="20"/>
    </row>
    <row r="2516" spans="3:30" s="1" customFormat="1">
      <c r="C2516" s="16"/>
      <c r="D2516" s="16"/>
      <c r="E2516" s="32"/>
      <c r="F2516" s="16"/>
      <c r="G2516" s="16"/>
      <c r="H2516" s="16"/>
      <c r="I2516" s="16"/>
      <c r="J2516" s="16"/>
      <c r="K2516" s="16"/>
      <c r="L2516" s="32"/>
      <c r="M2516" s="16"/>
      <c r="N2516" s="16"/>
      <c r="O2516" s="16"/>
      <c r="P2516" s="16"/>
      <c r="Y2516" s="20"/>
      <c r="Z2516" s="20"/>
      <c r="AA2516" s="20"/>
      <c r="AB2516" s="20"/>
      <c r="AC2516" s="20"/>
      <c r="AD2516" s="20"/>
    </row>
    <row r="2517" spans="3:30" s="1" customFormat="1">
      <c r="C2517" s="16"/>
      <c r="D2517" s="16"/>
      <c r="E2517" s="32"/>
      <c r="F2517" s="16"/>
      <c r="G2517" s="16"/>
      <c r="H2517" s="16"/>
      <c r="I2517" s="16"/>
      <c r="J2517" s="16"/>
      <c r="K2517" s="16"/>
      <c r="L2517" s="32"/>
      <c r="M2517" s="16"/>
      <c r="N2517" s="16"/>
      <c r="O2517" s="16"/>
      <c r="P2517" s="16"/>
      <c r="Y2517" s="20"/>
      <c r="Z2517" s="20"/>
      <c r="AA2517" s="20"/>
      <c r="AB2517" s="20"/>
      <c r="AC2517" s="20"/>
      <c r="AD2517" s="20"/>
    </row>
    <row r="2518" spans="3:30" s="1" customFormat="1">
      <c r="C2518" s="16"/>
      <c r="D2518" s="16"/>
      <c r="E2518" s="32"/>
      <c r="F2518" s="16"/>
      <c r="G2518" s="16"/>
      <c r="H2518" s="16"/>
      <c r="I2518" s="16"/>
      <c r="J2518" s="16"/>
      <c r="K2518" s="16"/>
      <c r="L2518" s="32"/>
      <c r="M2518" s="16"/>
      <c r="N2518" s="16"/>
      <c r="O2518" s="16"/>
      <c r="P2518" s="16"/>
      <c r="Y2518" s="20"/>
      <c r="Z2518" s="20"/>
      <c r="AA2518" s="20"/>
      <c r="AB2518" s="20"/>
      <c r="AC2518" s="20"/>
      <c r="AD2518" s="20"/>
    </row>
    <row r="2519" spans="3:30" s="1" customFormat="1">
      <c r="C2519" s="16"/>
      <c r="D2519" s="16"/>
      <c r="E2519" s="32"/>
      <c r="F2519" s="16"/>
      <c r="G2519" s="16"/>
      <c r="H2519" s="16"/>
      <c r="I2519" s="16"/>
      <c r="J2519" s="16"/>
      <c r="K2519" s="16"/>
      <c r="L2519" s="32"/>
      <c r="M2519" s="16"/>
      <c r="N2519" s="16"/>
      <c r="O2519" s="16"/>
      <c r="P2519" s="16"/>
      <c r="Y2519" s="20"/>
      <c r="Z2519" s="20"/>
      <c r="AA2519" s="20"/>
      <c r="AB2519" s="20"/>
      <c r="AC2519" s="20"/>
      <c r="AD2519" s="20"/>
    </row>
    <row r="2520" spans="3:30" s="1" customFormat="1">
      <c r="C2520" s="16"/>
      <c r="D2520" s="16"/>
      <c r="E2520" s="32"/>
      <c r="F2520" s="16"/>
      <c r="G2520" s="16"/>
      <c r="H2520" s="16"/>
      <c r="I2520" s="16"/>
      <c r="J2520" s="16"/>
      <c r="K2520" s="16"/>
      <c r="L2520" s="32"/>
      <c r="M2520" s="16"/>
      <c r="N2520" s="16"/>
      <c r="O2520" s="16"/>
      <c r="P2520" s="16"/>
      <c r="Y2520" s="20"/>
      <c r="Z2520" s="20"/>
      <c r="AA2520" s="20"/>
      <c r="AB2520" s="20"/>
      <c r="AC2520" s="20"/>
      <c r="AD2520" s="20"/>
    </row>
    <row r="2521" spans="3:30" s="1" customFormat="1">
      <c r="C2521" s="16"/>
      <c r="D2521" s="16"/>
      <c r="E2521" s="32"/>
      <c r="F2521" s="16"/>
      <c r="G2521" s="16"/>
      <c r="H2521" s="16"/>
      <c r="I2521" s="16"/>
      <c r="J2521" s="16"/>
      <c r="K2521" s="16"/>
      <c r="L2521" s="32"/>
      <c r="M2521" s="16"/>
      <c r="N2521" s="16"/>
      <c r="O2521" s="16"/>
      <c r="P2521" s="16"/>
      <c r="Y2521" s="20"/>
      <c r="Z2521" s="20"/>
      <c r="AA2521" s="20"/>
      <c r="AB2521" s="20"/>
      <c r="AC2521" s="20"/>
      <c r="AD2521" s="20"/>
    </row>
    <row r="2522" spans="3:30" s="1" customFormat="1">
      <c r="C2522" s="16"/>
      <c r="D2522" s="16"/>
      <c r="E2522" s="32"/>
      <c r="F2522" s="16"/>
      <c r="G2522" s="16"/>
      <c r="H2522" s="16"/>
      <c r="I2522" s="16"/>
      <c r="J2522" s="16"/>
      <c r="K2522" s="16"/>
      <c r="L2522" s="32"/>
      <c r="M2522" s="16"/>
      <c r="N2522" s="16"/>
      <c r="O2522" s="16"/>
      <c r="P2522" s="16"/>
      <c r="Y2522" s="20"/>
      <c r="Z2522" s="20"/>
      <c r="AA2522" s="20"/>
      <c r="AB2522" s="20"/>
      <c r="AC2522" s="20"/>
      <c r="AD2522" s="20"/>
    </row>
    <row r="2523" spans="3:30" s="1" customFormat="1">
      <c r="C2523" s="16"/>
      <c r="D2523" s="16"/>
      <c r="E2523" s="32"/>
      <c r="F2523" s="16"/>
      <c r="G2523" s="16"/>
      <c r="H2523" s="16"/>
      <c r="I2523" s="16"/>
      <c r="J2523" s="16"/>
      <c r="K2523" s="16"/>
      <c r="L2523" s="32"/>
      <c r="M2523" s="16"/>
      <c r="N2523" s="16"/>
      <c r="O2523" s="16"/>
      <c r="P2523" s="16"/>
      <c r="Y2523" s="20"/>
      <c r="Z2523" s="20"/>
      <c r="AA2523" s="20"/>
      <c r="AB2523" s="20"/>
      <c r="AC2523" s="20"/>
      <c r="AD2523" s="20"/>
    </row>
    <row r="2524" spans="3:30" s="1" customFormat="1">
      <c r="C2524" s="16"/>
      <c r="D2524" s="16"/>
      <c r="E2524" s="32"/>
      <c r="F2524" s="16"/>
      <c r="G2524" s="16"/>
      <c r="H2524" s="16"/>
      <c r="I2524" s="16"/>
      <c r="J2524" s="16"/>
      <c r="K2524" s="16"/>
      <c r="L2524" s="32"/>
      <c r="M2524" s="16"/>
      <c r="N2524" s="16"/>
      <c r="O2524" s="16"/>
      <c r="P2524" s="16"/>
      <c r="Y2524" s="20"/>
      <c r="Z2524" s="20"/>
      <c r="AA2524" s="20"/>
      <c r="AB2524" s="20"/>
      <c r="AC2524" s="20"/>
      <c r="AD2524" s="20"/>
    </row>
    <row r="2525" spans="3:30" s="1" customFormat="1">
      <c r="C2525" s="16"/>
      <c r="D2525" s="16"/>
      <c r="E2525" s="32"/>
      <c r="F2525" s="16"/>
      <c r="G2525" s="16"/>
      <c r="H2525" s="16"/>
      <c r="I2525" s="16"/>
      <c r="J2525" s="16"/>
      <c r="K2525" s="16"/>
      <c r="L2525" s="32"/>
      <c r="M2525" s="16"/>
      <c r="N2525" s="16"/>
      <c r="O2525" s="16"/>
      <c r="P2525" s="16"/>
      <c r="Y2525" s="20"/>
      <c r="Z2525" s="20"/>
      <c r="AA2525" s="20"/>
      <c r="AB2525" s="20"/>
      <c r="AC2525" s="20"/>
      <c r="AD2525" s="20"/>
    </row>
    <row r="2526" spans="3:30" s="1" customFormat="1">
      <c r="C2526" s="16"/>
      <c r="D2526" s="16"/>
      <c r="E2526" s="32"/>
      <c r="F2526" s="16"/>
      <c r="G2526" s="16"/>
      <c r="H2526" s="16"/>
      <c r="I2526" s="16"/>
      <c r="J2526" s="16"/>
      <c r="K2526" s="16"/>
      <c r="L2526" s="32"/>
      <c r="M2526" s="16"/>
      <c r="N2526" s="16"/>
      <c r="O2526" s="16"/>
      <c r="P2526" s="16"/>
      <c r="Y2526" s="20"/>
      <c r="Z2526" s="20"/>
      <c r="AA2526" s="20"/>
      <c r="AB2526" s="20"/>
      <c r="AC2526" s="20"/>
      <c r="AD2526" s="20"/>
    </row>
    <row r="2527" spans="3:30" s="1" customFormat="1">
      <c r="C2527" s="16"/>
      <c r="D2527" s="16"/>
      <c r="E2527" s="32"/>
      <c r="F2527" s="16"/>
      <c r="G2527" s="16"/>
      <c r="H2527" s="16"/>
      <c r="I2527" s="16"/>
      <c r="J2527" s="16"/>
      <c r="K2527" s="16"/>
      <c r="L2527" s="32"/>
      <c r="M2527" s="16"/>
      <c r="N2527" s="16"/>
      <c r="O2527" s="16"/>
      <c r="P2527" s="16"/>
      <c r="Y2527" s="20"/>
      <c r="Z2527" s="20"/>
      <c r="AA2527" s="20"/>
      <c r="AB2527" s="20"/>
      <c r="AC2527" s="20"/>
      <c r="AD2527" s="20"/>
    </row>
    <row r="2528" spans="3:30" s="1" customFormat="1">
      <c r="C2528" s="16"/>
      <c r="D2528" s="16"/>
      <c r="E2528" s="32"/>
      <c r="F2528" s="16"/>
      <c r="G2528" s="16"/>
      <c r="H2528" s="16"/>
      <c r="I2528" s="16"/>
      <c r="J2528" s="16"/>
      <c r="K2528" s="16"/>
      <c r="L2528" s="32"/>
      <c r="M2528" s="16"/>
      <c r="N2528" s="16"/>
      <c r="O2528" s="16"/>
      <c r="P2528" s="16"/>
      <c r="Y2528" s="20"/>
      <c r="Z2528" s="20"/>
      <c r="AA2528" s="20"/>
      <c r="AB2528" s="20"/>
      <c r="AC2528" s="20"/>
      <c r="AD2528" s="20"/>
    </row>
    <row r="2529" spans="3:30" s="1" customFormat="1">
      <c r="C2529" s="16"/>
      <c r="D2529" s="16"/>
      <c r="E2529" s="32"/>
      <c r="F2529" s="16"/>
      <c r="G2529" s="16"/>
      <c r="H2529" s="16"/>
      <c r="I2529" s="16"/>
      <c r="J2529" s="16"/>
      <c r="K2529" s="16"/>
      <c r="L2529" s="32"/>
      <c r="M2529" s="16"/>
      <c r="N2529" s="16"/>
      <c r="O2529" s="16"/>
      <c r="P2529" s="16"/>
      <c r="Y2529" s="20"/>
      <c r="Z2529" s="20"/>
      <c r="AA2529" s="20"/>
      <c r="AB2529" s="20"/>
      <c r="AC2529" s="20"/>
      <c r="AD2529" s="20"/>
    </row>
    <row r="2530" spans="3:30" s="1" customFormat="1">
      <c r="C2530" s="16"/>
      <c r="D2530" s="16"/>
      <c r="E2530" s="32"/>
      <c r="F2530" s="16"/>
      <c r="G2530" s="16"/>
      <c r="H2530" s="16"/>
      <c r="I2530" s="16"/>
      <c r="J2530" s="16"/>
      <c r="K2530" s="16"/>
      <c r="L2530" s="32"/>
      <c r="M2530" s="16"/>
      <c r="N2530" s="16"/>
      <c r="O2530" s="16"/>
      <c r="P2530" s="16"/>
      <c r="Y2530" s="20"/>
      <c r="Z2530" s="20"/>
      <c r="AA2530" s="20"/>
      <c r="AB2530" s="20"/>
      <c r="AC2530" s="20"/>
      <c r="AD2530" s="20"/>
    </row>
    <row r="2531" spans="3:30" s="1" customFormat="1">
      <c r="C2531" s="16"/>
      <c r="D2531" s="16"/>
      <c r="E2531" s="32"/>
      <c r="F2531" s="16"/>
      <c r="G2531" s="16"/>
      <c r="H2531" s="16"/>
      <c r="I2531" s="16"/>
      <c r="J2531" s="16"/>
      <c r="K2531" s="16"/>
      <c r="L2531" s="32"/>
      <c r="M2531" s="16"/>
      <c r="N2531" s="16"/>
      <c r="O2531" s="16"/>
      <c r="P2531" s="16"/>
      <c r="Y2531" s="20"/>
      <c r="Z2531" s="20"/>
      <c r="AA2531" s="20"/>
      <c r="AB2531" s="20"/>
      <c r="AC2531" s="20"/>
      <c r="AD2531" s="20"/>
    </row>
    <row r="2532" spans="3:30" s="1" customFormat="1">
      <c r="C2532" s="16"/>
      <c r="D2532" s="16"/>
      <c r="E2532" s="32"/>
      <c r="F2532" s="16"/>
      <c r="G2532" s="16"/>
      <c r="H2532" s="16"/>
      <c r="I2532" s="16"/>
      <c r="J2532" s="16"/>
      <c r="K2532" s="16"/>
      <c r="L2532" s="32"/>
      <c r="M2532" s="16"/>
      <c r="N2532" s="16"/>
      <c r="O2532" s="16"/>
      <c r="P2532" s="16"/>
      <c r="Y2532" s="20"/>
      <c r="Z2532" s="20"/>
      <c r="AA2532" s="20"/>
      <c r="AB2532" s="20"/>
      <c r="AC2532" s="20"/>
      <c r="AD2532" s="20"/>
    </row>
    <row r="2533" spans="3:30" s="1" customFormat="1">
      <c r="C2533" s="16"/>
      <c r="D2533" s="16"/>
      <c r="E2533" s="32"/>
      <c r="F2533" s="16"/>
      <c r="G2533" s="16"/>
      <c r="H2533" s="16"/>
      <c r="I2533" s="16"/>
      <c r="J2533" s="16"/>
      <c r="K2533" s="16"/>
      <c r="L2533" s="32"/>
      <c r="M2533" s="16"/>
      <c r="N2533" s="16"/>
      <c r="O2533" s="16"/>
      <c r="P2533" s="16"/>
      <c r="Y2533" s="20"/>
      <c r="Z2533" s="20"/>
      <c r="AA2533" s="20"/>
      <c r="AB2533" s="20"/>
      <c r="AC2533" s="20"/>
      <c r="AD2533" s="20"/>
    </row>
    <row r="2534" spans="3:30" s="1" customFormat="1">
      <c r="C2534" s="16"/>
      <c r="D2534" s="16"/>
      <c r="E2534" s="32"/>
      <c r="F2534" s="16"/>
      <c r="G2534" s="16"/>
      <c r="H2534" s="16"/>
      <c r="I2534" s="16"/>
      <c r="J2534" s="16"/>
      <c r="K2534" s="16"/>
      <c r="L2534" s="32"/>
      <c r="M2534" s="16"/>
      <c r="N2534" s="16"/>
      <c r="O2534" s="16"/>
      <c r="P2534" s="16"/>
      <c r="Y2534" s="20"/>
      <c r="Z2534" s="20"/>
      <c r="AA2534" s="20"/>
      <c r="AB2534" s="20"/>
      <c r="AC2534" s="20"/>
      <c r="AD2534" s="20"/>
    </row>
    <row r="2535" spans="3:30" s="1" customFormat="1">
      <c r="C2535" s="16"/>
      <c r="D2535" s="16"/>
      <c r="E2535" s="32"/>
      <c r="F2535" s="16"/>
      <c r="G2535" s="16"/>
      <c r="H2535" s="16"/>
      <c r="I2535" s="16"/>
      <c r="J2535" s="16"/>
      <c r="K2535" s="16"/>
      <c r="L2535" s="32"/>
      <c r="M2535" s="16"/>
      <c r="N2535" s="16"/>
      <c r="O2535" s="16"/>
      <c r="P2535" s="16"/>
      <c r="Y2535" s="20"/>
      <c r="Z2535" s="20"/>
      <c r="AA2535" s="20"/>
      <c r="AB2535" s="20"/>
      <c r="AC2535" s="20"/>
      <c r="AD2535" s="20"/>
    </row>
    <row r="2536" spans="3:30" s="1" customFormat="1">
      <c r="C2536" s="16"/>
      <c r="D2536" s="16"/>
      <c r="E2536" s="32"/>
      <c r="F2536" s="16"/>
      <c r="G2536" s="16"/>
      <c r="H2536" s="16"/>
      <c r="I2536" s="16"/>
      <c r="J2536" s="16"/>
      <c r="K2536" s="16"/>
      <c r="L2536" s="32"/>
      <c r="M2536" s="16"/>
      <c r="N2536" s="16"/>
      <c r="O2536" s="16"/>
      <c r="P2536" s="16"/>
      <c r="Y2536" s="20"/>
      <c r="Z2536" s="20"/>
      <c r="AA2536" s="20"/>
      <c r="AB2536" s="20"/>
      <c r="AC2536" s="20"/>
      <c r="AD2536" s="20"/>
    </row>
    <row r="2537" spans="3:30" s="1" customFormat="1">
      <c r="C2537" s="16"/>
      <c r="D2537" s="16"/>
      <c r="E2537" s="32"/>
      <c r="F2537" s="16"/>
      <c r="G2537" s="16"/>
      <c r="H2537" s="16"/>
      <c r="I2537" s="16"/>
      <c r="J2537" s="16"/>
      <c r="K2537" s="16"/>
      <c r="L2537" s="32"/>
      <c r="M2537" s="16"/>
      <c r="N2537" s="16"/>
      <c r="O2537" s="16"/>
      <c r="P2537" s="16"/>
      <c r="Y2537" s="20"/>
      <c r="Z2537" s="20"/>
      <c r="AA2537" s="20"/>
      <c r="AB2537" s="20"/>
      <c r="AC2537" s="20"/>
      <c r="AD2537" s="20"/>
    </row>
    <row r="2538" spans="3:30" s="1" customFormat="1">
      <c r="C2538" s="16"/>
      <c r="D2538" s="16"/>
      <c r="E2538" s="32"/>
      <c r="F2538" s="16"/>
      <c r="G2538" s="16"/>
      <c r="H2538" s="16"/>
      <c r="I2538" s="16"/>
      <c r="J2538" s="16"/>
      <c r="K2538" s="16"/>
      <c r="L2538" s="32"/>
      <c r="M2538" s="16"/>
      <c r="N2538" s="16"/>
      <c r="O2538" s="16"/>
      <c r="P2538" s="16"/>
      <c r="Y2538" s="20"/>
      <c r="Z2538" s="20"/>
      <c r="AA2538" s="20"/>
      <c r="AB2538" s="20"/>
      <c r="AC2538" s="20"/>
      <c r="AD2538" s="20"/>
    </row>
    <row r="2539" spans="3:30" s="1" customFormat="1">
      <c r="C2539" s="16"/>
      <c r="D2539" s="16"/>
      <c r="E2539" s="32"/>
      <c r="F2539" s="16"/>
      <c r="G2539" s="16"/>
      <c r="H2539" s="16"/>
      <c r="I2539" s="16"/>
      <c r="J2539" s="16"/>
      <c r="K2539" s="16"/>
      <c r="L2539" s="32"/>
      <c r="M2539" s="16"/>
      <c r="N2539" s="16"/>
      <c r="O2539" s="16"/>
      <c r="P2539" s="16"/>
      <c r="Y2539" s="20"/>
      <c r="Z2539" s="20"/>
      <c r="AA2539" s="20"/>
      <c r="AB2539" s="20"/>
      <c r="AC2539" s="20"/>
      <c r="AD2539" s="20"/>
    </row>
    <row r="2540" spans="3:30" s="1" customFormat="1">
      <c r="C2540" s="16"/>
      <c r="D2540" s="16"/>
      <c r="E2540" s="32"/>
      <c r="F2540" s="16"/>
      <c r="G2540" s="16"/>
      <c r="H2540" s="16"/>
      <c r="I2540" s="16"/>
      <c r="J2540" s="16"/>
      <c r="K2540" s="16"/>
      <c r="L2540" s="32"/>
      <c r="M2540" s="16"/>
      <c r="N2540" s="16"/>
      <c r="O2540" s="16"/>
      <c r="P2540" s="16"/>
      <c r="Y2540" s="20"/>
      <c r="Z2540" s="20"/>
      <c r="AA2540" s="20"/>
      <c r="AB2540" s="20"/>
      <c r="AC2540" s="20"/>
      <c r="AD2540" s="20"/>
    </row>
    <row r="2541" spans="3:30" s="1" customFormat="1">
      <c r="C2541" s="16"/>
      <c r="D2541" s="16"/>
      <c r="E2541" s="32"/>
      <c r="F2541" s="16"/>
      <c r="G2541" s="16"/>
      <c r="H2541" s="16"/>
      <c r="I2541" s="16"/>
      <c r="J2541" s="16"/>
      <c r="K2541" s="16"/>
      <c r="L2541" s="32"/>
      <c r="M2541" s="16"/>
      <c r="N2541" s="16"/>
      <c r="O2541" s="16"/>
      <c r="P2541" s="16"/>
      <c r="Y2541" s="20"/>
      <c r="Z2541" s="20"/>
      <c r="AA2541" s="20"/>
      <c r="AB2541" s="20"/>
      <c r="AC2541" s="20"/>
      <c r="AD2541" s="20"/>
    </row>
    <row r="2542" spans="3:30" s="1" customFormat="1">
      <c r="C2542" s="16"/>
      <c r="D2542" s="16"/>
      <c r="E2542" s="32"/>
      <c r="F2542" s="16"/>
      <c r="G2542" s="16"/>
      <c r="H2542" s="16"/>
      <c r="I2542" s="16"/>
      <c r="J2542" s="16"/>
      <c r="K2542" s="16"/>
      <c r="L2542" s="32"/>
      <c r="M2542" s="16"/>
      <c r="N2542" s="16"/>
      <c r="O2542" s="16"/>
      <c r="P2542" s="16"/>
      <c r="Y2542" s="20"/>
      <c r="Z2542" s="20"/>
      <c r="AA2542" s="20"/>
      <c r="AB2542" s="20"/>
      <c r="AC2542" s="20"/>
      <c r="AD2542" s="20"/>
    </row>
    <row r="2543" spans="3:30" s="1" customFormat="1">
      <c r="C2543" s="16"/>
      <c r="D2543" s="16"/>
      <c r="E2543" s="32"/>
      <c r="F2543" s="16"/>
      <c r="G2543" s="16"/>
      <c r="H2543" s="16"/>
      <c r="I2543" s="16"/>
      <c r="J2543" s="16"/>
      <c r="K2543" s="16"/>
      <c r="L2543" s="32"/>
      <c r="M2543" s="16"/>
      <c r="N2543" s="16"/>
      <c r="O2543" s="16"/>
      <c r="P2543" s="16"/>
      <c r="Y2543" s="20"/>
      <c r="Z2543" s="20"/>
      <c r="AA2543" s="20"/>
      <c r="AB2543" s="20"/>
      <c r="AC2543" s="20"/>
      <c r="AD2543" s="20"/>
    </row>
    <row r="2544" spans="3:30" s="1" customFormat="1">
      <c r="C2544" s="16"/>
      <c r="D2544" s="16"/>
      <c r="E2544" s="32"/>
      <c r="F2544" s="16"/>
      <c r="G2544" s="16"/>
      <c r="H2544" s="16"/>
      <c r="I2544" s="16"/>
      <c r="J2544" s="16"/>
      <c r="K2544" s="16"/>
      <c r="L2544" s="32"/>
      <c r="M2544" s="16"/>
      <c r="N2544" s="16"/>
      <c r="O2544" s="16"/>
      <c r="P2544" s="16"/>
      <c r="Y2544" s="20"/>
      <c r="Z2544" s="20"/>
      <c r="AA2544" s="20"/>
      <c r="AB2544" s="20"/>
      <c r="AC2544" s="20"/>
      <c r="AD2544" s="20"/>
    </row>
    <row r="2545" spans="3:30" s="1" customFormat="1">
      <c r="C2545" s="16"/>
      <c r="D2545" s="16"/>
      <c r="E2545" s="32"/>
      <c r="F2545" s="16"/>
      <c r="G2545" s="16"/>
      <c r="H2545" s="16"/>
      <c r="I2545" s="16"/>
      <c r="J2545" s="16"/>
      <c r="K2545" s="16"/>
      <c r="L2545" s="32"/>
      <c r="M2545" s="16"/>
      <c r="N2545" s="16"/>
      <c r="O2545" s="16"/>
      <c r="P2545" s="16"/>
      <c r="Y2545" s="20"/>
      <c r="Z2545" s="20"/>
      <c r="AA2545" s="20"/>
      <c r="AB2545" s="20"/>
      <c r="AC2545" s="20"/>
      <c r="AD2545" s="20"/>
    </row>
    <row r="2546" spans="3:30" s="1" customFormat="1">
      <c r="C2546" s="16"/>
      <c r="D2546" s="16"/>
      <c r="E2546" s="32"/>
      <c r="F2546" s="16"/>
      <c r="G2546" s="16"/>
      <c r="H2546" s="16"/>
      <c r="I2546" s="16"/>
      <c r="J2546" s="16"/>
      <c r="K2546" s="16"/>
      <c r="L2546" s="32"/>
      <c r="M2546" s="16"/>
      <c r="N2546" s="16"/>
      <c r="O2546" s="16"/>
      <c r="P2546" s="16"/>
      <c r="Y2546" s="20"/>
      <c r="Z2546" s="20"/>
      <c r="AA2546" s="20"/>
      <c r="AB2546" s="20"/>
      <c r="AC2546" s="20"/>
      <c r="AD2546" s="20"/>
    </row>
    <row r="2547" spans="3:30" s="1" customFormat="1">
      <c r="C2547" s="16"/>
      <c r="D2547" s="16"/>
      <c r="E2547" s="32"/>
      <c r="F2547" s="16"/>
      <c r="G2547" s="16"/>
      <c r="H2547" s="16"/>
      <c r="I2547" s="16"/>
      <c r="J2547" s="16"/>
      <c r="K2547" s="16"/>
      <c r="L2547" s="32"/>
      <c r="M2547" s="16"/>
      <c r="N2547" s="16"/>
      <c r="O2547" s="16"/>
      <c r="P2547" s="16"/>
      <c r="Y2547" s="20"/>
      <c r="Z2547" s="20"/>
      <c r="AA2547" s="20"/>
      <c r="AB2547" s="20"/>
      <c r="AC2547" s="20"/>
      <c r="AD2547" s="20"/>
    </row>
    <row r="2548" spans="3:30" s="1" customFormat="1">
      <c r="C2548" s="16"/>
      <c r="D2548" s="16"/>
      <c r="E2548" s="32"/>
      <c r="F2548" s="16"/>
      <c r="G2548" s="16"/>
      <c r="H2548" s="16"/>
      <c r="I2548" s="16"/>
      <c r="J2548" s="16"/>
      <c r="K2548" s="16"/>
      <c r="L2548" s="32"/>
      <c r="M2548" s="16"/>
      <c r="N2548" s="16"/>
      <c r="O2548" s="16"/>
      <c r="P2548" s="16"/>
      <c r="Y2548" s="20"/>
      <c r="Z2548" s="20"/>
      <c r="AA2548" s="20"/>
      <c r="AB2548" s="20"/>
      <c r="AC2548" s="20"/>
      <c r="AD2548" s="20"/>
    </row>
    <row r="2549" spans="3:30" s="1" customFormat="1">
      <c r="C2549" s="16"/>
      <c r="D2549" s="16"/>
      <c r="E2549" s="32"/>
      <c r="F2549" s="16"/>
      <c r="G2549" s="16"/>
      <c r="H2549" s="16"/>
      <c r="I2549" s="16"/>
      <c r="J2549" s="16"/>
      <c r="K2549" s="16"/>
      <c r="L2549" s="32"/>
      <c r="M2549" s="16"/>
      <c r="N2549" s="16"/>
      <c r="O2549" s="16"/>
      <c r="P2549" s="16"/>
      <c r="Y2549" s="20"/>
      <c r="Z2549" s="20"/>
      <c r="AA2549" s="20"/>
      <c r="AB2549" s="20"/>
      <c r="AC2549" s="20"/>
      <c r="AD2549" s="20"/>
    </row>
    <row r="2550" spans="3:30" s="1" customFormat="1">
      <c r="C2550" s="16"/>
      <c r="D2550" s="16"/>
      <c r="E2550" s="32"/>
      <c r="F2550" s="16"/>
      <c r="G2550" s="16"/>
      <c r="H2550" s="16"/>
      <c r="I2550" s="16"/>
      <c r="J2550" s="16"/>
      <c r="K2550" s="16"/>
      <c r="L2550" s="32"/>
      <c r="M2550" s="16"/>
      <c r="N2550" s="16"/>
      <c r="O2550" s="16"/>
      <c r="P2550" s="16"/>
      <c r="Y2550" s="20"/>
      <c r="Z2550" s="20"/>
      <c r="AA2550" s="20"/>
      <c r="AB2550" s="20"/>
      <c r="AC2550" s="20"/>
      <c r="AD2550" s="20"/>
    </row>
    <row r="2551" spans="3:30" s="1" customFormat="1">
      <c r="C2551" s="16"/>
      <c r="D2551" s="16"/>
      <c r="E2551" s="32"/>
      <c r="F2551" s="16"/>
      <c r="G2551" s="16"/>
      <c r="H2551" s="16"/>
      <c r="I2551" s="16"/>
      <c r="J2551" s="16"/>
      <c r="K2551" s="16"/>
      <c r="L2551" s="32"/>
      <c r="M2551" s="16"/>
      <c r="N2551" s="16"/>
      <c r="O2551" s="16"/>
      <c r="P2551" s="16"/>
      <c r="Y2551" s="20"/>
      <c r="Z2551" s="20"/>
      <c r="AA2551" s="20"/>
      <c r="AB2551" s="20"/>
      <c r="AC2551" s="20"/>
      <c r="AD2551" s="20"/>
    </row>
    <row r="2552" spans="3:30" s="1" customFormat="1">
      <c r="C2552" s="16"/>
      <c r="D2552" s="16"/>
      <c r="E2552" s="32"/>
      <c r="F2552" s="16"/>
      <c r="G2552" s="16"/>
      <c r="H2552" s="16"/>
      <c r="I2552" s="16"/>
      <c r="J2552" s="16"/>
      <c r="K2552" s="16"/>
      <c r="L2552" s="32"/>
      <c r="M2552" s="16"/>
      <c r="N2552" s="16"/>
      <c r="O2552" s="16"/>
      <c r="P2552" s="16"/>
      <c r="Y2552" s="20"/>
      <c r="Z2552" s="20"/>
      <c r="AA2552" s="20"/>
      <c r="AB2552" s="20"/>
      <c r="AC2552" s="20"/>
      <c r="AD2552" s="20"/>
    </row>
    <row r="2553" spans="3:30" s="1" customFormat="1">
      <c r="C2553" s="16"/>
      <c r="D2553" s="16"/>
      <c r="E2553" s="32"/>
      <c r="F2553" s="16"/>
      <c r="G2553" s="16"/>
      <c r="H2553" s="16"/>
      <c r="I2553" s="16"/>
      <c r="J2553" s="16"/>
      <c r="K2553" s="16"/>
      <c r="L2553" s="32"/>
      <c r="M2553" s="16"/>
      <c r="N2553" s="16"/>
      <c r="O2553" s="16"/>
      <c r="P2553" s="16"/>
      <c r="Y2553" s="20"/>
      <c r="Z2553" s="20"/>
      <c r="AA2553" s="20"/>
      <c r="AB2553" s="20"/>
      <c r="AC2553" s="20"/>
      <c r="AD2553" s="20"/>
    </row>
    <row r="2554" spans="3:30" s="1" customFormat="1">
      <c r="C2554" s="16"/>
      <c r="D2554" s="16"/>
      <c r="E2554" s="32"/>
      <c r="F2554" s="16"/>
      <c r="G2554" s="16"/>
      <c r="H2554" s="16"/>
      <c r="I2554" s="16"/>
      <c r="J2554" s="16"/>
      <c r="K2554" s="16"/>
      <c r="L2554" s="32"/>
      <c r="M2554" s="16"/>
      <c r="N2554" s="16"/>
      <c r="O2554" s="16"/>
      <c r="P2554" s="16"/>
      <c r="Y2554" s="20"/>
      <c r="Z2554" s="20"/>
      <c r="AA2554" s="20"/>
      <c r="AB2554" s="20"/>
      <c r="AC2554" s="20"/>
      <c r="AD2554" s="20"/>
    </row>
    <row r="2555" spans="3:30" s="1" customFormat="1">
      <c r="C2555" s="16"/>
      <c r="D2555" s="16"/>
      <c r="E2555" s="32"/>
      <c r="F2555" s="16"/>
      <c r="G2555" s="16"/>
      <c r="H2555" s="16"/>
      <c r="I2555" s="16"/>
      <c r="J2555" s="16"/>
      <c r="K2555" s="16"/>
      <c r="L2555" s="32"/>
      <c r="M2555" s="16"/>
      <c r="N2555" s="16"/>
      <c r="O2555" s="16"/>
      <c r="P2555" s="16"/>
      <c r="Y2555" s="20"/>
      <c r="Z2555" s="20"/>
      <c r="AA2555" s="20"/>
      <c r="AB2555" s="20"/>
      <c r="AC2555" s="20"/>
      <c r="AD2555" s="20"/>
    </row>
    <row r="2556" spans="3:30" s="1" customFormat="1">
      <c r="C2556" s="16"/>
      <c r="D2556" s="16"/>
      <c r="E2556" s="32"/>
      <c r="F2556" s="16"/>
      <c r="G2556" s="16"/>
      <c r="H2556" s="16"/>
      <c r="I2556" s="16"/>
      <c r="J2556" s="16"/>
      <c r="K2556" s="16"/>
      <c r="L2556" s="32"/>
      <c r="M2556" s="16"/>
      <c r="N2556" s="16"/>
      <c r="O2556" s="16"/>
      <c r="P2556" s="16"/>
      <c r="Y2556" s="20"/>
      <c r="Z2556" s="20"/>
      <c r="AA2556" s="20"/>
      <c r="AB2556" s="20"/>
      <c r="AC2556" s="20"/>
      <c r="AD2556" s="20"/>
    </row>
    <row r="2557" spans="3:30" s="1" customFormat="1">
      <c r="C2557" s="16"/>
      <c r="D2557" s="16"/>
      <c r="E2557" s="32"/>
      <c r="F2557" s="16"/>
      <c r="G2557" s="16"/>
      <c r="H2557" s="16"/>
      <c r="I2557" s="16"/>
      <c r="J2557" s="16"/>
      <c r="K2557" s="16"/>
      <c r="L2557" s="32"/>
      <c r="M2557" s="16"/>
      <c r="N2557" s="16"/>
      <c r="O2557" s="16"/>
      <c r="P2557" s="16"/>
      <c r="Y2557" s="20"/>
      <c r="Z2557" s="20"/>
      <c r="AA2557" s="20"/>
      <c r="AB2557" s="20"/>
      <c r="AC2557" s="20"/>
      <c r="AD2557" s="20"/>
    </row>
    <row r="2558" spans="3:30" s="1" customFormat="1">
      <c r="C2558" s="16"/>
      <c r="D2558" s="16"/>
      <c r="E2558" s="32"/>
      <c r="F2558" s="16"/>
      <c r="G2558" s="16"/>
      <c r="H2558" s="16"/>
      <c r="I2558" s="16"/>
      <c r="J2558" s="16"/>
      <c r="K2558" s="16"/>
      <c r="L2558" s="32"/>
      <c r="M2558" s="16"/>
      <c r="N2558" s="16"/>
      <c r="O2558" s="16"/>
      <c r="P2558" s="16"/>
      <c r="Y2558" s="20"/>
      <c r="Z2558" s="20"/>
      <c r="AA2558" s="20"/>
      <c r="AB2558" s="20"/>
      <c r="AC2558" s="20"/>
      <c r="AD2558" s="20"/>
    </row>
    <row r="2559" spans="3:30" s="1" customFormat="1">
      <c r="C2559" s="16"/>
      <c r="D2559" s="16"/>
      <c r="E2559" s="32"/>
      <c r="F2559" s="16"/>
      <c r="G2559" s="16"/>
      <c r="H2559" s="16"/>
      <c r="I2559" s="16"/>
      <c r="J2559" s="16"/>
      <c r="K2559" s="16"/>
      <c r="L2559" s="32"/>
      <c r="M2559" s="16"/>
      <c r="N2559" s="16"/>
      <c r="O2559" s="16"/>
      <c r="P2559" s="16"/>
      <c r="Y2559" s="20"/>
      <c r="Z2559" s="20"/>
      <c r="AA2559" s="20"/>
      <c r="AB2559" s="20"/>
      <c r="AC2559" s="20"/>
      <c r="AD2559" s="20"/>
    </row>
    <row r="2560" spans="3:30" s="1" customFormat="1">
      <c r="C2560" s="16"/>
      <c r="D2560" s="16"/>
      <c r="E2560" s="32"/>
      <c r="F2560" s="16"/>
      <c r="G2560" s="16"/>
      <c r="H2560" s="16"/>
      <c r="I2560" s="16"/>
      <c r="J2560" s="16"/>
      <c r="K2560" s="16"/>
      <c r="L2560" s="32"/>
      <c r="M2560" s="16"/>
      <c r="N2560" s="16"/>
      <c r="O2560" s="16"/>
      <c r="P2560" s="16"/>
      <c r="Y2560" s="20"/>
      <c r="Z2560" s="20"/>
      <c r="AA2560" s="20"/>
      <c r="AB2560" s="20"/>
      <c r="AC2560" s="20"/>
      <c r="AD2560" s="20"/>
    </row>
    <row r="2561" spans="3:30" s="1" customFormat="1">
      <c r="C2561" s="16"/>
      <c r="D2561" s="16"/>
      <c r="E2561" s="32"/>
      <c r="F2561" s="16"/>
      <c r="G2561" s="16"/>
      <c r="H2561" s="16"/>
      <c r="I2561" s="16"/>
      <c r="J2561" s="16"/>
      <c r="K2561" s="16"/>
      <c r="L2561" s="32"/>
      <c r="M2561" s="16"/>
      <c r="N2561" s="16"/>
      <c r="O2561" s="16"/>
      <c r="P2561" s="16"/>
      <c r="Y2561" s="20"/>
      <c r="Z2561" s="20"/>
      <c r="AA2561" s="20"/>
      <c r="AB2561" s="20"/>
      <c r="AC2561" s="20"/>
      <c r="AD2561" s="20"/>
    </row>
    <row r="2562" spans="3:30" s="1" customFormat="1">
      <c r="C2562" s="16"/>
      <c r="D2562" s="16"/>
      <c r="E2562" s="32"/>
      <c r="F2562" s="16"/>
      <c r="G2562" s="16"/>
      <c r="H2562" s="16"/>
      <c r="I2562" s="16"/>
      <c r="J2562" s="16"/>
      <c r="K2562" s="16"/>
      <c r="L2562" s="32"/>
      <c r="M2562" s="16"/>
      <c r="N2562" s="16"/>
      <c r="O2562" s="16"/>
      <c r="P2562" s="16"/>
      <c r="Y2562" s="20"/>
      <c r="Z2562" s="20"/>
      <c r="AA2562" s="20"/>
      <c r="AB2562" s="20"/>
      <c r="AC2562" s="20"/>
      <c r="AD2562" s="20"/>
    </row>
    <row r="2563" spans="3:30" s="1" customFormat="1">
      <c r="C2563" s="16"/>
      <c r="D2563" s="16"/>
      <c r="E2563" s="32"/>
      <c r="F2563" s="16"/>
      <c r="G2563" s="16"/>
      <c r="H2563" s="16"/>
      <c r="I2563" s="16"/>
      <c r="J2563" s="16"/>
      <c r="K2563" s="16"/>
      <c r="L2563" s="32"/>
      <c r="M2563" s="16"/>
      <c r="N2563" s="16"/>
      <c r="O2563" s="16"/>
      <c r="P2563" s="16"/>
      <c r="Y2563" s="20"/>
      <c r="Z2563" s="20"/>
      <c r="AA2563" s="20"/>
      <c r="AB2563" s="20"/>
      <c r="AC2563" s="20"/>
      <c r="AD2563" s="20"/>
    </row>
    <row r="2564" spans="3:30" s="1" customFormat="1">
      <c r="C2564" s="16"/>
      <c r="D2564" s="16"/>
      <c r="E2564" s="32"/>
      <c r="F2564" s="16"/>
      <c r="G2564" s="16"/>
      <c r="H2564" s="16"/>
      <c r="I2564" s="16"/>
      <c r="J2564" s="16"/>
      <c r="K2564" s="16"/>
      <c r="L2564" s="32"/>
      <c r="M2564" s="16"/>
      <c r="N2564" s="16"/>
      <c r="O2564" s="16"/>
      <c r="P2564" s="16"/>
      <c r="Y2564" s="20"/>
      <c r="Z2564" s="20"/>
      <c r="AA2564" s="20"/>
      <c r="AB2564" s="20"/>
      <c r="AC2564" s="20"/>
      <c r="AD2564" s="20"/>
    </row>
    <row r="2565" spans="3:30" s="1" customFormat="1">
      <c r="C2565" s="16"/>
      <c r="D2565" s="16"/>
      <c r="E2565" s="32"/>
      <c r="F2565" s="16"/>
      <c r="G2565" s="16"/>
      <c r="H2565" s="16"/>
      <c r="I2565" s="16"/>
      <c r="J2565" s="16"/>
      <c r="K2565" s="16"/>
      <c r="L2565" s="32"/>
      <c r="M2565" s="16"/>
      <c r="N2565" s="16"/>
      <c r="O2565" s="16"/>
      <c r="P2565" s="16"/>
      <c r="Y2565" s="20"/>
      <c r="Z2565" s="20"/>
      <c r="AA2565" s="20"/>
      <c r="AB2565" s="20"/>
      <c r="AC2565" s="20"/>
      <c r="AD2565" s="20"/>
    </row>
    <row r="2566" spans="3:30" s="1" customFormat="1">
      <c r="C2566" s="16"/>
      <c r="D2566" s="16"/>
      <c r="E2566" s="32"/>
      <c r="F2566" s="16"/>
      <c r="G2566" s="16"/>
      <c r="H2566" s="16"/>
      <c r="I2566" s="16"/>
      <c r="J2566" s="16"/>
      <c r="K2566" s="16"/>
      <c r="L2566" s="32"/>
      <c r="M2566" s="16"/>
      <c r="N2566" s="16"/>
      <c r="O2566" s="16"/>
      <c r="P2566" s="16"/>
      <c r="Y2566" s="20"/>
      <c r="Z2566" s="20"/>
      <c r="AA2566" s="20"/>
      <c r="AB2566" s="20"/>
      <c r="AC2566" s="20"/>
      <c r="AD2566" s="20"/>
    </row>
    <row r="2567" spans="3:30" s="1" customFormat="1">
      <c r="C2567" s="16"/>
      <c r="D2567" s="16"/>
      <c r="E2567" s="32"/>
      <c r="F2567" s="16"/>
      <c r="G2567" s="16"/>
      <c r="H2567" s="16"/>
      <c r="I2567" s="16"/>
      <c r="J2567" s="16"/>
      <c r="K2567" s="16"/>
      <c r="L2567" s="32"/>
      <c r="M2567" s="16"/>
      <c r="N2567" s="16"/>
      <c r="O2567" s="16"/>
      <c r="P2567" s="16"/>
      <c r="Y2567" s="20"/>
      <c r="Z2567" s="20"/>
      <c r="AA2567" s="20"/>
      <c r="AB2567" s="20"/>
      <c r="AC2567" s="20"/>
      <c r="AD2567" s="20"/>
    </row>
    <row r="2568" spans="3:30" s="1" customFormat="1">
      <c r="C2568" s="16"/>
      <c r="D2568" s="16"/>
      <c r="E2568" s="32"/>
      <c r="F2568" s="16"/>
      <c r="G2568" s="16"/>
      <c r="H2568" s="16"/>
      <c r="I2568" s="16"/>
      <c r="J2568" s="16"/>
      <c r="K2568" s="16"/>
      <c r="L2568" s="32"/>
      <c r="M2568" s="16"/>
      <c r="N2568" s="16"/>
      <c r="O2568" s="16"/>
      <c r="P2568" s="16"/>
      <c r="Y2568" s="20"/>
      <c r="Z2568" s="20"/>
      <c r="AA2568" s="20"/>
      <c r="AB2568" s="20"/>
      <c r="AC2568" s="20"/>
      <c r="AD2568" s="20"/>
    </row>
    <row r="2569" spans="3:30" s="1" customFormat="1">
      <c r="C2569" s="16"/>
      <c r="D2569" s="16"/>
      <c r="E2569" s="32"/>
      <c r="F2569" s="16"/>
      <c r="G2569" s="16"/>
      <c r="H2569" s="16"/>
      <c r="I2569" s="16"/>
      <c r="J2569" s="16"/>
      <c r="K2569" s="16"/>
      <c r="L2569" s="32"/>
      <c r="M2569" s="16"/>
      <c r="N2569" s="16"/>
      <c r="O2569" s="16"/>
      <c r="P2569" s="16"/>
      <c r="Y2569" s="20"/>
      <c r="Z2569" s="20"/>
      <c r="AA2569" s="20"/>
      <c r="AB2569" s="20"/>
      <c r="AC2569" s="20"/>
      <c r="AD2569" s="20"/>
    </row>
    <row r="2570" spans="3:30" s="1" customFormat="1">
      <c r="C2570" s="16"/>
      <c r="D2570" s="16"/>
      <c r="E2570" s="32"/>
      <c r="F2570" s="16"/>
      <c r="G2570" s="16"/>
      <c r="H2570" s="16"/>
      <c r="I2570" s="16"/>
      <c r="J2570" s="16"/>
      <c r="K2570" s="16"/>
      <c r="L2570" s="32"/>
      <c r="M2570" s="16"/>
      <c r="N2570" s="16"/>
      <c r="O2570" s="16"/>
      <c r="P2570" s="16"/>
      <c r="Y2570" s="20"/>
      <c r="Z2570" s="20"/>
      <c r="AA2570" s="20"/>
      <c r="AB2570" s="20"/>
      <c r="AC2570" s="20"/>
      <c r="AD2570" s="20"/>
    </row>
    <row r="2571" spans="3:30" s="1" customFormat="1">
      <c r="C2571" s="16"/>
      <c r="D2571" s="16"/>
      <c r="E2571" s="32"/>
      <c r="F2571" s="16"/>
      <c r="G2571" s="16"/>
      <c r="H2571" s="16"/>
      <c r="I2571" s="16"/>
      <c r="J2571" s="16"/>
      <c r="K2571" s="16"/>
      <c r="L2571" s="32"/>
      <c r="M2571" s="16"/>
      <c r="N2571" s="16"/>
      <c r="O2571" s="16"/>
      <c r="P2571" s="16"/>
      <c r="Y2571" s="20"/>
      <c r="Z2571" s="20"/>
      <c r="AA2571" s="20"/>
      <c r="AB2571" s="20"/>
      <c r="AC2571" s="20"/>
      <c r="AD2571" s="20"/>
    </row>
    <row r="2572" spans="3:30" s="1" customFormat="1">
      <c r="C2572" s="16"/>
      <c r="D2572" s="16"/>
      <c r="E2572" s="32"/>
      <c r="F2572" s="16"/>
      <c r="G2572" s="16"/>
      <c r="H2572" s="16"/>
      <c r="I2572" s="16"/>
      <c r="J2572" s="16"/>
      <c r="K2572" s="16"/>
      <c r="L2572" s="32"/>
      <c r="M2572" s="16"/>
      <c r="N2572" s="16"/>
      <c r="O2572" s="16"/>
      <c r="P2572" s="16"/>
      <c r="Y2572" s="20"/>
      <c r="Z2572" s="20"/>
      <c r="AA2572" s="20"/>
      <c r="AB2572" s="20"/>
      <c r="AC2572" s="20"/>
      <c r="AD2572" s="20"/>
    </row>
    <row r="2573" spans="3:30" s="1" customFormat="1">
      <c r="C2573" s="16"/>
      <c r="D2573" s="16"/>
      <c r="E2573" s="32"/>
      <c r="F2573" s="16"/>
      <c r="G2573" s="16"/>
      <c r="H2573" s="16"/>
      <c r="I2573" s="16"/>
      <c r="J2573" s="16"/>
      <c r="K2573" s="16"/>
      <c r="L2573" s="32"/>
      <c r="M2573" s="16"/>
      <c r="N2573" s="16"/>
      <c r="O2573" s="16"/>
      <c r="P2573" s="16"/>
      <c r="Y2573" s="20"/>
      <c r="Z2573" s="20"/>
      <c r="AA2573" s="20"/>
      <c r="AB2573" s="20"/>
      <c r="AC2573" s="20"/>
      <c r="AD2573" s="20"/>
    </row>
    <row r="2574" spans="3:30" s="1" customFormat="1">
      <c r="C2574" s="16"/>
      <c r="D2574" s="16"/>
      <c r="E2574" s="32"/>
      <c r="F2574" s="16"/>
      <c r="G2574" s="16"/>
      <c r="H2574" s="16"/>
      <c r="I2574" s="16"/>
      <c r="J2574" s="16"/>
      <c r="K2574" s="16"/>
      <c r="L2574" s="32"/>
      <c r="M2574" s="16"/>
      <c r="N2574" s="16"/>
      <c r="O2574" s="16"/>
      <c r="P2574" s="16"/>
      <c r="Y2574" s="20"/>
      <c r="Z2574" s="20"/>
      <c r="AA2574" s="20"/>
      <c r="AB2574" s="20"/>
      <c r="AC2574" s="20"/>
      <c r="AD2574" s="20"/>
    </row>
    <row r="2575" spans="3:30" s="1" customFormat="1">
      <c r="C2575" s="16"/>
      <c r="D2575" s="16"/>
      <c r="E2575" s="32"/>
      <c r="F2575" s="16"/>
      <c r="G2575" s="16"/>
      <c r="H2575" s="16"/>
      <c r="I2575" s="16"/>
      <c r="J2575" s="16"/>
      <c r="K2575" s="16"/>
      <c r="L2575" s="32"/>
      <c r="M2575" s="16"/>
      <c r="N2575" s="16"/>
      <c r="O2575" s="16"/>
      <c r="P2575" s="16"/>
      <c r="Y2575" s="20"/>
      <c r="Z2575" s="20"/>
      <c r="AA2575" s="20"/>
      <c r="AB2575" s="20"/>
      <c r="AC2575" s="20"/>
      <c r="AD2575" s="20"/>
    </row>
    <row r="2576" spans="3:30" s="1" customFormat="1">
      <c r="C2576" s="16"/>
      <c r="D2576" s="16"/>
      <c r="E2576" s="32"/>
      <c r="F2576" s="16"/>
      <c r="G2576" s="16"/>
      <c r="H2576" s="16"/>
      <c r="I2576" s="16"/>
      <c r="J2576" s="16"/>
      <c r="K2576" s="16"/>
      <c r="L2576" s="32"/>
      <c r="M2576" s="16"/>
      <c r="N2576" s="16"/>
      <c r="O2576" s="16"/>
      <c r="P2576" s="16"/>
      <c r="Y2576" s="20"/>
      <c r="Z2576" s="20"/>
      <c r="AA2576" s="20"/>
      <c r="AB2576" s="20"/>
      <c r="AC2576" s="20"/>
      <c r="AD2576" s="20"/>
    </row>
    <row r="2577" spans="3:30" s="1" customFormat="1">
      <c r="C2577" s="16"/>
      <c r="D2577" s="16"/>
      <c r="E2577" s="32"/>
      <c r="F2577" s="16"/>
      <c r="G2577" s="16"/>
      <c r="H2577" s="16"/>
      <c r="I2577" s="16"/>
      <c r="J2577" s="16"/>
      <c r="K2577" s="16"/>
      <c r="L2577" s="32"/>
      <c r="M2577" s="16"/>
      <c r="N2577" s="16"/>
      <c r="O2577" s="16"/>
      <c r="P2577" s="16"/>
      <c r="Y2577" s="20"/>
      <c r="Z2577" s="20"/>
      <c r="AA2577" s="20"/>
      <c r="AB2577" s="20"/>
      <c r="AC2577" s="20"/>
      <c r="AD2577" s="20"/>
    </row>
    <row r="2578" spans="3:30" s="1" customFormat="1">
      <c r="C2578" s="16"/>
      <c r="D2578" s="16"/>
      <c r="E2578" s="32"/>
      <c r="F2578" s="16"/>
      <c r="G2578" s="16"/>
      <c r="H2578" s="16"/>
      <c r="I2578" s="16"/>
      <c r="J2578" s="16"/>
      <c r="K2578" s="16"/>
      <c r="L2578" s="32"/>
      <c r="M2578" s="16"/>
      <c r="N2578" s="16"/>
      <c r="O2578" s="16"/>
      <c r="P2578" s="16"/>
      <c r="Y2578" s="20"/>
      <c r="Z2578" s="20"/>
      <c r="AA2578" s="20"/>
      <c r="AB2578" s="20"/>
      <c r="AC2578" s="20"/>
      <c r="AD2578" s="20"/>
    </row>
    <row r="2579" spans="3:30" s="1" customFormat="1">
      <c r="C2579" s="16"/>
      <c r="D2579" s="16"/>
      <c r="E2579" s="32"/>
      <c r="F2579" s="16"/>
      <c r="G2579" s="16"/>
      <c r="H2579" s="16"/>
      <c r="I2579" s="16"/>
      <c r="J2579" s="16"/>
      <c r="K2579" s="16"/>
      <c r="L2579" s="32"/>
      <c r="M2579" s="16"/>
      <c r="N2579" s="16"/>
      <c r="O2579" s="16"/>
      <c r="P2579" s="16"/>
      <c r="Y2579" s="20"/>
      <c r="Z2579" s="20"/>
      <c r="AA2579" s="20"/>
      <c r="AB2579" s="20"/>
      <c r="AC2579" s="20"/>
      <c r="AD2579" s="20"/>
    </row>
    <row r="2580" spans="3:30" s="1" customFormat="1">
      <c r="C2580" s="16"/>
      <c r="D2580" s="16"/>
      <c r="E2580" s="32"/>
      <c r="F2580" s="16"/>
      <c r="G2580" s="16"/>
      <c r="H2580" s="16"/>
      <c r="I2580" s="16"/>
      <c r="J2580" s="16"/>
      <c r="K2580" s="16"/>
      <c r="L2580" s="32"/>
      <c r="M2580" s="16"/>
      <c r="N2580" s="16"/>
      <c r="O2580" s="16"/>
      <c r="P2580" s="16"/>
      <c r="Y2580" s="20"/>
      <c r="Z2580" s="20"/>
      <c r="AA2580" s="20"/>
      <c r="AB2580" s="20"/>
      <c r="AC2580" s="20"/>
      <c r="AD2580" s="20"/>
    </row>
    <row r="2581" spans="3:30" s="1" customFormat="1">
      <c r="C2581" s="16"/>
      <c r="D2581" s="16"/>
      <c r="E2581" s="32"/>
      <c r="F2581" s="16"/>
      <c r="G2581" s="16"/>
      <c r="H2581" s="16"/>
      <c r="I2581" s="16"/>
      <c r="J2581" s="16"/>
      <c r="K2581" s="16"/>
      <c r="L2581" s="32"/>
      <c r="M2581" s="16"/>
      <c r="N2581" s="16"/>
      <c r="O2581" s="16"/>
      <c r="P2581" s="16"/>
      <c r="Y2581" s="20"/>
      <c r="Z2581" s="20"/>
      <c r="AA2581" s="20"/>
      <c r="AB2581" s="20"/>
      <c r="AC2581" s="20"/>
      <c r="AD2581" s="20"/>
    </row>
    <row r="2582" spans="3:30" s="1" customFormat="1">
      <c r="C2582" s="16"/>
      <c r="D2582" s="16"/>
      <c r="E2582" s="32"/>
      <c r="F2582" s="16"/>
      <c r="G2582" s="16"/>
      <c r="H2582" s="16"/>
      <c r="I2582" s="16"/>
      <c r="J2582" s="16"/>
      <c r="K2582" s="16"/>
      <c r="L2582" s="32"/>
      <c r="M2582" s="16"/>
      <c r="N2582" s="16"/>
      <c r="O2582" s="16"/>
      <c r="P2582" s="16"/>
      <c r="Y2582" s="20"/>
      <c r="Z2582" s="20"/>
      <c r="AA2582" s="20"/>
      <c r="AB2582" s="20"/>
      <c r="AC2582" s="20"/>
      <c r="AD2582" s="20"/>
    </row>
    <row r="2583" spans="3:30" s="1" customFormat="1">
      <c r="C2583" s="16"/>
      <c r="D2583" s="16"/>
      <c r="E2583" s="32"/>
      <c r="F2583" s="16"/>
      <c r="G2583" s="16"/>
      <c r="H2583" s="16"/>
      <c r="I2583" s="16"/>
      <c r="J2583" s="16"/>
      <c r="K2583" s="16"/>
      <c r="L2583" s="32"/>
      <c r="M2583" s="16"/>
      <c r="N2583" s="16"/>
      <c r="O2583" s="16"/>
      <c r="P2583" s="16"/>
      <c r="Y2583" s="20"/>
      <c r="Z2583" s="20"/>
      <c r="AA2583" s="20"/>
      <c r="AB2583" s="20"/>
      <c r="AC2583" s="20"/>
      <c r="AD2583" s="20"/>
    </row>
    <row r="2584" spans="3:30" s="1" customFormat="1">
      <c r="C2584" s="16"/>
      <c r="D2584" s="16"/>
      <c r="E2584" s="32"/>
      <c r="F2584" s="16"/>
      <c r="G2584" s="16"/>
      <c r="H2584" s="16"/>
      <c r="I2584" s="16"/>
      <c r="J2584" s="16"/>
      <c r="K2584" s="16"/>
      <c r="L2584" s="32"/>
      <c r="M2584" s="16"/>
      <c r="N2584" s="16"/>
      <c r="O2584" s="16"/>
      <c r="P2584" s="16"/>
      <c r="Y2584" s="20"/>
      <c r="Z2584" s="20"/>
      <c r="AA2584" s="20"/>
      <c r="AB2584" s="20"/>
      <c r="AC2584" s="20"/>
      <c r="AD2584" s="20"/>
    </row>
    <row r="2585" spans="3:30" s="1" customFormat="1">
      <c r="C2585" s="16"/>
      <c r="D2585" s="16"/>
      <c r="E2585" s="32"/>
      <c r="F2585" s="16"/>
      <c r="G2585" s="16"/>
      <c r="H2585" s="16"/>
      <c r="I2585" s="16"/>
      <c r="J2585" s="16"/>
      <c r="K2585" s="16"/>
      <c r="L2585" s="32"/>
      <c r="M2585" s="16"/>
      <c r="N2585" s="16"/>
      <c r="O2585" s="16"/>
      <c r="P2585" s="16"/>
      <c r="Y2585" s="20"/>
      <c r="Z2585" s="20"/>
      <c r="AA2585" s="20"/>
      <c r="AB2585" s="20"/>
      <c r="AC2585" s="20"/>
      <c r="AD2585" s="20"/>
    </row>
    <row r="2586" spans="3:30" s="1" customFormat="1">
      <c r="C2586" s="16"/>
      <c r="D2586" s="16"/>
      <c r="E2586" s="32"/>
      <c r="F2586" s="16"/>
      <c r="G2586" s="16"/>
      <c r="H2586" s="16"/>
      <c r="I2586" s="16"/>
      <c r="J2586" s="16"/>
      <c r="K2586" s="16"/>
      <c r="L2586" s="32"/>
      <c r="M2586" s="16"/>
      <c r="N2586" s="16"/>
      <c r="O2586" s="16"/>
      <c r="P2586" s="16"/>
      <c r="Y2586" s="20"/>
      <c r="Z2586" s="20"/>
      <c r="AA2586" s="20"/>
      <c r="AB2586" s="20"/>
      <c r="AC2586" s="20"/>
      <c r="AD2586" s="20"/>
    </row>
    <row r="2587" spans="3:30" s="1" customFormat="1">
      <c r="C2587" s="16"/>
      <c r="D2587" s="16"/>
      <c r="E2587" s="32"/>
      <c r="F2587" s="16"/>
      <c r="G2587" s="16"/>
      <c r="H2587" s="16"/>
      <c r="I2587" s="16"/>
      <c r="J2587" s="16"/>
      <c r="K2587" s="16"/>
      <c r="L2587" s="32"/>
      <c r="M2587" s="16"/>
      <c r="N2587" s="16"/>
      <c r="O2587" s="16"/>
      <c r="P2587" s="16"/>
      <c r="Y2587" s="20"/>
      <c r="Z2587" s="20"/>
      <c r="AA2587" s="20"/>
      <c r="AB2587" s="20"/>
      <c r="AC2587" s="20"/>
      <c r="AD2587" s="20"/>
    </row>
    <row r="2588" spans="3:30" s="1" customFormat="1">
      <c r="C2588" s="16"/>
      <c r="D2588" s="16"/>
      <c r="E2588" s="32"/>
      <c r="F2588" s="16"/>
      <c r="G2588" s="16"/>
      <c r="H2588" s="16"/>
      <c r="I2588" s="16"/>
      <c r="J2588" s="16"/>
      <c r="K2588" s="16"/>
      <c r="L2588" s="32"/>
      <c r="M2588" s="16"/>
      <c r="N2588" s="16"/>
      <c r="O2588" s="16"/>
      <c r="P2588" s="16"/>
      <c r="Y2588" s="20"/>
      <c r="Z2588" s="20"/>
      <c r="AA2588" s="20"/>
      <c r="AB2588" s="20"/>
      <c r="AC2588" s="20"/>
      <c r="AD2588" s="20"/>
    </row>
    <row r="2589" spans="3:30" s="1" customFormat="1">
      <c r="C2589" s="16"/>
      <c r="D2589" s="16"/>
      <c r="E2589" s="32"/>
      <c r="F2589" s="16"/>
      <c r="G2589" s="16"/>
      <c r="H2589" s="16"/>
      <c r="I2589" s="16"/>
      <c r="J2589" s="16"/>
      <c r="K2589" s="16"/>
      <c r="L2589" s="32"/>
      <c r="M2589" s="16"/>
      <c r="N2589" s="16"/>
      <c r="O2589" s="16"/>
      <c r="P2589" s="16"/>
      <c r="Y2589" s="20"/>
      <c r="Z2589" s="20"/>
      <c r="AA2589" s="20"/>
      <c r="AB2589" s="20"/>
      <c r="AC2589" s="20"/>
      <c r="AD2589" s="20"/>
    </row>
    <row r="2590" spans="3:30" s="1" customFormat="1">
      <c r="C2590" s="16"/>
      <c r="D2590" s="16"/>
      <c r="E2590" s="32"/>
      <c r="F2590" s="16"/>
      <c r="G2590" s="16"/>
      <c r="H2590" s="16"/>
      <c r="I2590" s="16"/>
      <c r="J2590" s="16"/>
      <c r="K2590" s="16"/>
      <c r="L2590" s="32"/>
      <c r="M2590" s="16"/>
      <c r="N2590" s="16"/>
      <c r="O2590" s="16"/>
      <c r="P2590" s="16"/>
      <c r="Y2590" s="20"/>
      <c r="Z2590" s="20"/>
      <c r="AA2590" s="20"/>
      <c r="AB2590" s="20"/>
      <c r="AC2590" s="20"/>
      <c r="AD2590" s="20"/>
    </row>
    <row r="2591" spans="3:30" s="1" customFormat="1">
      <c r="C2591" s="16"/>
      <c r="D2591" s="16"/>
      <c r="E2591" s="32"/>
      <c r="F2591" s="16"/>
      <c r="G2591" s="16"/>
      <c r="H2591" s="16"/>
      <c r="I2591" s="16"/>
      <c r="J2591" s="16"/>
      <c r="K2591" s="16"/>
      <c r="L2591" s="32"/>
      <c r="M2591" s="16"/>
      <c r="N2591" s="16"/>
      <c r="O2591" s="16"/>
      <c r="P2591" s="16"/>
      <c r="Y2591" s="20"/>
      <c r="Z2591" s="20"/>
      <c r="AA2591" s="20"/>
      <c r="AB2591" s="20"/>
      <c r="AC2591" s="20"/>
      <c r="AD2591" s="20"/>
    </row>
    <row r="2592" spans="3:30" s="1" customFormat="1">
      <c r="C2592" s="16"/>
      <c r="D2592" s="16"/>
      <c r="E2592" s="32"/>
      <c r="F2592" s="16"/>
      <c r="G2592" s="16"/>
      <c r="H2592" s="16"/>
      <c r="I2592" s="16"/>
      <c r="J2592" s="16"/>
      <c r="K2592" s="16"/>
      <c r="L2592" s="32"/>
      <c r="M2592" s="16"/>
      <c r="N2592" s="16"/>
      <c r="O2592" s="16"/>
      <c r="P2592" s="16"/>
      <c r="Y2592" s="20"/>
      <c r="Z2592" s="20"/>
      <c r="AA2592" s="20"/>
      <c r="AB2592" s="20"/>
      <c r="AC2592" s="20"/>
      <c r="AD2592" s="20"/>
    </row>
    <row r="2593" spans="3:30" s="1" customFormat="1">
      <c r="C2593" s="16"/>
      <c r="D2593" s="16"/>
      <c r="E2593" s="32"/>
      <c r="F2593" s="16"/>
      <c r="G2593" s="16"/>
      <c r="H2593" s="16"/>
      <c r="I2593" s="16"/>
      <c r="J2593" s="16"/>
      <c r="K2593" s="16"/>
      <c r="L2593" s="32"/>
      <c r="M2593" s="16"/>
      <c r="N2593" s="16"/>
      <c r="O2593" s="16"/>
      <c r="P2593" s="16"/>
      <c r="Y2593" s="20"/>
      <c r="Z2593" s="20"/>
      <c r="AA2593" s="20"/>
      <c r="AB2593" s="20"/>
      <c r="AC2593" s="20"/>
      <c r="AD2593" s="20"/>
    </row>
    <row r="2594" spans="3:30" s="1" customFormat="1">
      <c r="C2594" s="16"/>
      <c r="D2594" s="16"/>
      <c r="E2594" s="32"/>
      <c r="F2594" s="16"/>
      <c r="G2594" s="16"/>
      <c r="H2594" s="16"/>
      <c r="I2594" s="16"/>
      <c r="J2594" s="16"/>
      <c r="K2594" s="16"/>
      <c r="L2594" s="32"/>
      <c r="M2594" s="16"/>
      <c r="N2594" s="16"/>
      <c r="O2594" s="16"/>
      <c r="P2594" s="16"/>
      <c r="Y2594" s="20"/>
      <c r="Z2594" s="20"/>
      <c r="AA2594" s="20"/>
      <c r="AB2594" s="20"/>
      <c r="AC2594" s="20"/>
      <c r="AD2594" s="20"/>
    </row>
    <row r="2595" spans="3:30" s="1" customFormat="1">
      <c r="C2595" s="16"/>
      <c r="D2595" s="16"/>
      <c r="E2595" s="32"/>
      <c r="F2595" s="16"/>
      <c r="G2595" s="16"/>
      <c r="H2595" s="16"/>
      <c r="I2595" s="16"/>
      <c r="J2595" s="16"/>
      <c r="K2595" s="16"/>
      <c r="L2595" s="32"/>
      <c r="M2595" s="16"/>
      <c r="N2595" s="16"/>
      <c r="O2595" s="16"/>
      <c r="P2595" s="16"/>
      <c r="Y2595" s="20"/>
      <c r="Z2595" s="20"/>
      <c r="AA2595" s="20"/>
      <c r="AB2595" s="20"/>
      <c r="AC2595" s="20"/>
      <c r="AD2595" s="20"/>
    </row>
    <row r="2596" spans="3:30" s="1" customFormat="1">
      <c r="C2596" s="16"/>
      <c r="D2596" s="16"/>
      <c r="E2596" s="32"/>
      <c r="F2596" s="16"/>
      <c r="G2596" s="16"/>
      <c r="H2596" s="16"/>
      <c r="I2596" s="16"/>
      <c r="J2596" s="16"/>
      <c r="K2596" s="16"/>
      <c r="L2596" s="32"/>
      <c r="M2596" s="16"/>
      <c r="N2596" s="16"/>
      <c r="O2596" s="16"/>
      <c r="P2596" s="16"/>
      <c r="Y2596" s="20"/>
      <c r="Z2596" s="20"/>
      <c r="AA2596" s="20"/>
      <c r="AB2596" s="20"/>
      <c r="AC2596" s="20"/>
      <c r="AD2596" s="20"/>
    </row>
    <row r="2597" spans="3:30" s="1" customFormat="1">
      <c r="C2597" s="16"/>
      <c r="D2597" s="16"/>
      <c r="E2597" s="32"/>
      <c r="F2597" s="16"/>
      <c r="G2597" s="16"/>
      <c r="H2597" s="16"/>
      <c r="I2597" s="16"/>
      <c r="J2597" s="16"/>
      <c r="K2597" s="16"/>
      <c r="L2597" s="32"/>
      <c r="M2597" s="16"/>
      <c r="N2597" s="16"/>
      <c r="O2597" s="16"/>
      <c r="P2597" s="16"/>
      <c r="Y2597" s="20"/>
      <c r="Z2597" s="20"/>
      <c r="AA2597" s="20"/>
      <c r="AB2597" s="20"/>
      <c r="AC2597" s="20"/>
      <c r="AD2597" s="20"/>
    </row>
    <row r="2598" spans="3:30" s="1" customFormat="1">
      <c r="C2598" s="16"/>
      <c r="D2598" s="16"/>
      <c r="E2598" s="32"/>
      <c r="F2598" s="16"/>
      <c r="G2598" s="16"/>
      <c r="H2598" s="16"/>
      <c r="I2598" s="16"/>
      <c r="J2598" s="16"/>
      <c r="K2598" s="16"/>
      <c r="L2598" s="32"/>
      <c r="M2598" s="16"/>
      <c r="N2598" s="16"/>
      <c r="O2598" s="16"/>
      <c r="P2598" s="16"/>
      <c r="Y2598" s="20"/>
      <c r="Z2598" s="20"/>
      <c r="AA2598" s="20"/>
      <c r="AB2598" s="20"/>
      <c r="AC2598" s="20"/>
      <c r="AD2598" s="20"/>
    </row>
    <row r="2599" spans="3:30" s="1" customFormat="1">
      <c r="C2599" s="16"/>
      <c r="D2599" s="16"/>
      <c r="E2599" s="32"/>
      <c r="F2599" s="16"/>
      <c r="G2599" s="16"/>
      <c r="H2599" s="16"/>
      <c r="I2599" s="16"/>
      <c r="J2599" s="16"/>
      <c r="K2599" s="16"/>
      <c r="L2599" s="32"/>
      <c r="M2599" s="16"/>
      <c r="N2599" s="16"/>
      <c r="O2599" s="16"/>
      <c r="P2599" s="16"/>
      <c r="Y2599" s="20"/>
      <c r="Z2599" s="20"/>
      <c r="AA2599" s="20"/>
      <c r="AB2599" s="20"/>
      <c r="AC2599" s="20"/>
      <c r="AD2599" s="20"/>
    </row>
    <row r="2600" spans="3:30" s="1" customFormat="1">
      <c r="C2600" s="16"/>
      <c r="D2600" s="16"/>
      <c r="E2600" s="32"/>
      <c r="F2600" s="16"/>
      <c r="G2600" s="16"/>
      <c r="H2600" s="16"/>
      <c r="I2600" s="16"/>
      <c r="J2600" s="16"/>
      <c r="K2600" s="16"/>
      <c r="L2600" s="32"/>
      <c r="M2600" s="16"/>
      <c r="N2600" s="16"/>
      <c r="O2600" s="16"/>
      <c r="P2600" s="16"/>
      <c r="Y2600" s="20"/>
      <c r="Z2600" s="20"/>
      <c r="AA2600" s="20"/>
      <c r="AB2600" s="20"/>
      <c r="AC2600" s="20"/>
      <c r="AD2600" s="20"/>
    </row>
    <row r="2601" spans="3:30" s="1" customFormat="1">
      <c r="C2601" s="16"/>
      <c r="D2601" s="16"/>
      <c r="E2601" s="32"/>
      <c r="F2601" s="16"/>
      <c r="G2601" s="16"/>
      <c r="H2601" s="16"/>
      <c r="I2601" s="16"/>
      <c r="J2601" s="16"/>
      <c r="K2601" s="16"/>
      <c r="L2601" s="32"/>
      <c r="M2601" s="16"/>
      <c r="N2601" s="16"/>
      <c r="O2601" s="16"/>
      <c r="P2601" s="16"/>
      <c r="Y2601" s="20"/>
      <c r="Z2601" s="20"/>
      <c r="AA2601" s="20"/>
      <c r="AB2601" s="20"/>
      <c r="AC2601" s="20"/>
      <c r="AD2601" s="20"/>
    </row>
    <row r="2602" spans="3:30" s="1" customFormat="1">
      <c r="C2602" s="16"/>
      <c r="D2602" s="16"/>
      <c r="E2602" s="32"/>
      <c r="F2602" s="16"/>
      <c r="G2602" s="16"/>
      <c r="H2602" s="16"/>
      <c r="I2602" s="16"/>
      <c r="J2602" s="16"/>
      <c r="K2602" s="16"/>
      <c r="L2602" s="32"/>
      <c r="M2602" s="16"/>
      <c r="N2602" s="16"/>
      <c r="O2602" s="16"/>
      <c r="P2602" s="16"/>
      <c r="Y2602" s="20"/>
      <c r="Z2602" s="20"/>
      <c r="AA2602" s="20"/>
      <c r="AB2602" s="20"/>
      <c r="AC2602" s="20"/>
      <c r="AD2602" s="20"/>
    </row>
    <row r="2603" spans="3:30" s="1" customFormat="1">
      <c r="C2603" s="16"/>
      <c r="D2603" s="16"/>
      <c r="E2603" s="32"/>
      <c r="F2603" s="16"/>
      <c r="G2603" s="16"/>
      <c r="H2603" s="16"/>
      <c r="I2603" s="16"/>
      <c r="J2603" s="16"/>
      <c r="K2603" s="16"/>
      <c r="L2603" s="32"/>
      <c r="M2603" s="16"/>
      <c r="N2603" s="16"/>
      <c r="O2603" s="16"/>
      <c r="P2603" s="16"/>
      <c r="Y2603" s="20"/>
      <c r="Z2603" s="20"/>
      <c r="AA2603" s="20"/>
      <c r="AB2603" s="20"/>
      <c r="AC2603" s="20"/>
      <c r="AD2603" s="20"/>
    </row>
    <row r="2604" spans="3:30" s="1" customFormat="1">
      <c r="C2604" s="16"/>
      <c r="D2604" s="16"/>
      <c r="E2604" s="32"/>
      <c r="F2604" s="16"/>
      <c r="G2604" s="16"/>
      <c r="H2604" s="16"/>
      <c r="I2604" s="16"/>
      <c r="J2604" s="16"/>
      <c r="K2604" s="16"/>
      <c r="L2604" s="32"/>
      <c r="M2604" s="16"/>
      <c r="N2604" s="16"/>
      <c r="O2604" s="16"/>
      <c r="P2604" s="16"/>
      <c r="Y2604" s="20"/>
      <c r="Z2604" s="20"/>
      <c r="AA2604" s="20"/>
      <c r="AB2604" s="20"/>
      <c r="AC2604" s="20"/>
      <c r="AD2604" s="20"/>
    </row>
    <row r="2605" spans="3:30" s="1" customFormat="1">
      <c r="C2605" s="16"/>
      <c r="D2605" s="16"/>
      <c r="E2605" s="32"/>
      <c r="F2605" s="16"/>
      <c r="G2605" s="16"/>
      <c r="H2605" s="16"/>
      <c r="I2605" s="16"/>
      <c r="J2605" s="16"/>
      <c r="K2605" s="16"/>
      <c r="L2605" s="32"/>
      <c r="M2605" s="16"/>
      <c r="N2605" s="16"/>
      <c r="O2605" s="16"/>
      <c r="P2605" s="16"/>
      <c r="Y2605" s="20"/>
      <c r="Z2605" s="20"/>
      <c r="AA2605" s="20"/>
      <c r="AB2605" s="20"/>
      <c r="AC2605" s="20"/>
      <c r="AD2605" s="20"/>
    </row>
    <row r="2606" spans="3:30" s="1" customFormat="1">
      <c r="C2606" s="16"/>
      <c r="D2606" s="16"/>
      <c r="E2606" s="32"/>
      <c r="F2606" s="16"/>
      <c r="G2606" s="16"/>
      <c r="H2606" s="16"/>
      <c r="I2606" s="16"/>
      <c r="J2606" s="16"/>
      <c r="K2606" s="16"/>
      <c r="L2606" s="32"/>
      <c r="M2606" s="16"/>
      <c r="N2606" s="16"/>
      <c r="O2606" s="16"/>
      <c r="P2606" s="16"/>
      <c r="Y2606" s="20"/>
      <c r="Z2606" s="20"/>
      <c r="AA2606" s="20"/>
      <c r="AB2606" s="20"/>
      <c r="AC2606" s="20"/>
      <c r="AD2606" s="20"/>
    </row>
    <row r="2607" spans="3:30" s="1" customFormat="1">
      <c r="C2607" s="16"/>
      <c r="D2607" s="16"/>
      <c r="E2607" s="32"/>
      <c r="F2607" s="16"/>
      <c r="G2607" s="16"/>
      <c r="H2607" s="16"/>
      <c r="I2607" s="16"/>
      <c r="J2607" s="16"/>
      <c r="K2607" s="16"/>
      <c r="L2607" s="32"/>
      <c r="M2607" s="16"/>
      <c r="N2607" s="16"/>
      <c r="O2607" s="16"/>
      <c r="P2607" s="16"/>
      <c r="Y2607" s="20"/>
      <c r="Z2607" s="20"/>
      <c r="AA2607" s="20"/>
      <c r="AB2607" s="20"/>
      <c r="AC2607" s="20"/>
      <c r="AD2607" s="20"/>
    </row>
    <row r="2608" spans="3:30" s="1" customFormat="1">
      <c r="C2608" s="16"/>
      <c r="D2608" s="16"/>
      <c r="E2608" s="32"/>
      <c r="F2608" s="16"/>
      <c r="G2608" s="16"/>
      <c r="H2608" s="16"/>
      <c r="I2608" s="16"/>
      <c r="J2608" s="16"/>
      <c r="K2608" s="16"/>
      <c r="L2608" s="32"/>
      <c r="M2608" s="16"/>
      <c r="N2608" s="16"/>
      <c r="O2608" s="16"/>
      <c r="P2608" s="16"/>
      <c r="Y2608" s="20"/>
      <c r="Z2608" s="20"/>
      <c r="AA2608" s="20"/>
      <c r="AB2608" s="20"/>
      <c r="AC2608" s="20"/>
      <c r="AD2608" s="20"/>
    </row>
    <row r="2609" spans="3:30" s="1" customFormat="1">
      <c r="C2609" s="16"/>
      <c r="D2609" s="16"/>
      <c r="E2609" s="32"/>
      <c r="F2609" s="16"/>
      <c r="G2609" s="16"/>
      <c r="H2609" s="16"/>
      <c r="I2609" s="16"/>
      <c r="J2609" s="16"/>
      <c r="K2609" s="16"/>
      <c r="L2609" s="32"/>
      <c r="M2609" s="16"/>
      <c r="N2609" s="16"/>
      <c r="O2609" s="16"/>
      <c r="P2609" s="16"/>
      <c r="Y2609" s="20"/>
      <c r="Z2609" s="20"/>
      <c r="AA2609" s="20"/>
      <c r="AB2609" s="20"/>
      <c r="AC2609" s="20"/>
      <c r="AD2609" s="20"/>
    </row>
    <row r="2610" spans="3:30" s="1" customFormat="1">
      <c r="C2610" s="16"/>
      <c r="D2610" s="16"/>
      <c r="E2610" s="32"/>
      <c r="F2610" s="16"/>
      <c r="G2610" s="16"/>
      <c r="H2610" s="16"/>
      <c r="I2610" s="16"/>
      <c r="J2610" s="16"/>
      <c r="K2610" s="16"/>
      <c r="L2610" s="32"/>
      <c r="M2610" s="16"/>
      <c r="N2610" s="16"/>
      <c r="O2610" s="16"/>
      <c r="P2610" s="16"/>
      <c r="Y2610" s="20"/>
      <c r="Z2610" s="20"/>
      <c r="AA2610" s="20"/>
      <c r="AB2610" s="20"/>
      <c r="AC2610" s="20"/>
      <c r="AD2610" s="20"/>
    </row>
    <row r="2611" spans="3:30" s="1" customFormat="1">
      <c r="C2611" s="16"/>
      <c r="D2611" s="16"/>
      <c r="E2611" s="32"/>
      <c r="F2611" s="16"/>
      <c r="G2611" s="16"/>
      <c r="H2611" s="16"/>
      <c r="I2611" s="16"/>
      <c r="J2611" s="16"/>
      <c r="K2611" s="16"/>
      <c r="L2611" s="32"/>
      <c r="M2611" s="16"/>
      <c r="N2611" s="16"/>
      <c r="O2611" s="16"/>
      <c r="P2611" s="16"/>
      <c r="Y2611" s="20"/>
      <c r="Z2611" s="20"/>
      <c r="AA2611" s="20"/>
      <c r="AB2611" s="20"/>
      <c r="AC2611" s="20"/>
      <c r="AD2611" s="20"/>
    </row>
    <row r="2612" spans="3:30" s="1" customFormat="1">
      <c r="C2612" s="16"/>
      <c r="D2612" s="16"/>
      <c r="E2612" s="32"/>
      <c r="F2612" s="16"/>
      <c r="G2612" s="16"/>
      <c r="H2612" s="16"/>
      <c r="I2612" s="16"/>
      <c r="J2612" s="16"/>
      <c r="K2612" s="16"/>
      <c r="L2612" s="32"/>
      <c r="M2612" s="16"/>
      <c r="N2612" s="16"/>
      <c r="O2612" s="16"/>
      <c r="P2612" s="16"/>
      <c r="Y2612" s="20"/>
      <c r="Z2612" s="20"/>
      <c r="AA2612" s="20"/>
      <c r="AB2612" s="20"/>
      <c r="AC2612" s="20"/>
      <c r="AD2612" s="20"/>
    </row>
    <row r="2613" spans="3:30" s="1" customFormat="1">
      <c r="C2613" s="16"/>
      <c r="D2613" s="16"/>
      <c r="E2613" s="32"/>
      <c r="F2613" s="16"/>
      <c r="G2613" s="16"/>
      <c r="H2613" s="16"/>
      <c r="I2613" s="16"/>
      <c r="J2613" s="16"/>
      <c r="K2613" s="16"/>
      <c r="L2613" s="32"/>
      <c r="M2613" s="16"/>
      <c r="N2613" s="16"/>
      <c r="O2613" s="16"/>
      <c r="P2613" s="16"/>
      <c r="Y2613" s="20"/>
      <c r="Z2613" s="20"/>
      <c r="AA2613" s="20"/>
      <c r="AB2613" s="20"/>
      <c r="AC2613" s="20"/>
      <c r="AD2613" s="20"/>
    </row>
    <row r="2614" spans="3:30" s="1" customFormat="1">
      <c r="C2614" s="16"/>
      <c r="D2614" s="16"/>
      <c r="E2614" s="32"/>
      <c r="F2614" s="16"/>
      <c r="G2614" s="16"/>
      <c r="H2614" s="16"/>
      <c r="I2614" s="16"/>
      <c r="J2614" s="16"/>
      <c r="K2614" s="16"/>
      <c r="L2614" s="32"/>
      <c r="M2614" s="16"/>
      <c r="N2614" s="16"/>
      <c r="O2614" s="16"/>
      <c r="P2614" s="16"/>
      <c r="Y2614" s="20"/>
      <c r="Z2614" s="20"/>
      <c r="AA2614" s="20"/>
      <c r="AB2614" s="20"/>
      <c r="AC2614" s="20"/>
      <c r="AD2614" s="20"/>
    </row>
    <row r="2615" spans="3:30" s="1" customFormat="1">
      <c r="C2615" s="16"/>
      <c r="D2615" s="16"/>
      <c r="E2615" s="32"/>
      <c r="F2615" s="16"/>
      <c r="G2615" s="16"/>
      <c r="H2615" s="16"/>
      <c r="I2615" s="16"/>
      <c r="J2615" s="16"/>
      <c r="K2615" s="16"/>
      <c r="L2615" s="32"/>
      <c r="M2615" s="16"/>
      <c r="N2615" s="16"/>
      <c r="O2615" s="16"/>
      <c r="P2615" s="16"/>
      <c r="Y2615" s="20"/>
      <c r="Z2615" s="20"/>
      <c r="AA2615" s="20"/>
      <c r="AB2615" s="20"/>
      <c r="AC2615" s="20"/>
      <c r="AD2615" s="20"/>
    </row>
    <row r="2616" spans="3:30" s="1" customFormat="1">
      <c r="C2616" s="16"/>
      <c r="D2616" s="16"/>
      <c r="E2616" s="32"/>
      <c r="F2616" s="16"/>
      <c r="G2616" s="16"/>
      <c r="H2616" s="16"/>
      <c r="I2616" s="16"/>
      <c r="J2616" s="16"/>
      <c r="K2616" s="16"/>
      <c r="L2616" s="32"/>
      <c r="M2616" s="16"/>
      <c r="N2616" s="16"/>
      <c r="O2616" s="16"/>
      <c r="P2616" s="16"/>
      <c r="Y2616" s="20"/>
      <c r="Z2616" s="20"/>
      <c r="AA2616" s="20"/>
      <c r="AB2616" s="20"/>
      <c r="AC2616" s="20"/>
      <c r="AD2616" s="20"/>
    </row>
    <row r="2617" spans="3:30" s="1" customFormat="1">
      <c r="C2617" s="16"/>
      <c r="D2617" s="16"/>
      <c r="E2617" s="32"/>
      <c r="F2617" s="16"/>
      <c r="G2617" s="16"/>
      <c r="H2617" s="16"/>
      <c r="I2617" s="16"/>
      <c r="J2617" s="16"/>
      <c r="K2617" s="16"/>
      <c r="L2617" s="32"/>
      <c r="M2617" s="16"/>
      <c r="N2617" s="16"/>
      <c r="O2617" s="16"/>
      <c r="P2617" s="16"/>
      <c r="Y2617" s="20"/>
      <c r="Z2617" s="20"/>
      <c r="AA2617" s="20"/>
      <c r="AB2617" s="20"/>
      <c r="AC2617" s="20"/>
      <c r="AD2617" s="20"/>
    </row>
    <row r="2618" spans="3:30" s="1" customFormat="1">
      <c r="C2618" s="16"/>
      <c r="D2618" s="16"/>
      <c r="E2618" s="32"/>
      <c r="F2618" s="16"/>
      <c r="G2618" s="16"/>
      <c r="H2618" s="16"/>
      <c r="I2618" s="16"/>
      <c r="J2618" s="16"/>
      <c r="K2618" s="16"/>
      <c r="L2618" s="32"/>
      <c r="M2618" s="16"/>
      <c r="N2618" s="16"/>
      <c r="O2618" s="16"/>
      <c r="P2618" s="16"/>
      <c r="Y2618" s="20"/>
      <c r="Z2618" s="20"/>
      <c r="AA2618" s="20"/>
      <c r="AB2618" s="20"/>
      <c r="AC2618" s="20"/>
      <c r="AD2618" s="20"/>
    </row>
    <row r="2619" spans="3:30" s="1" customFormat="1">
      <c r="C2619" s="16"/>
      <c r="D2619" s="16"/>
      <c r="E2619" s="32"/>
      <c r="F2619" s="16"/>
      <c r="G2619" s="16"/>
      <c r="H2619" s="16"/>
      <c r="I2619" s="16"/>
      <c r="J2619" s="16"/>
      <c r="K2619" s="16"/>
      <c r="L2619" s="32"/>
      <c r="M2619" s="16"/>
      <c r="N2619" s="16"/>
      <c r="O2619" s="16"/>
      <c r="P2619" s="16"/>
      <c r="Y2619" s="20"/>
      <c r="Z2619" s="20"/>
      <c r="AA2619" s="20"/>
      <c r="AB2619" s="20"/>
      <c r="AC2619" s="20"/>
      <c r="AD2619" s="20"/>
    </row>
    <row r="2620" spans="3:30" s="1" customFormat="1">
      <c r="C2620" s="16"/>
      <c r="D2620" s="16"/>
      <c r="E2620" s="32"/>
      <c r="F2620" s="16"/>
      <c r="G2620" s="16"/>
      <c r="H2620" s="16"/>
      <c r="I2620" s="16"/>
      <c r="J2620" s="16"/>
      <c r="K2620" s="16"/>
      <c r="L2620" s="32"/>
      <c r="M2620" s="16"/>
      <c r="N2620" s="16"/>
      <c r="O2620" s="16"/>
      <c r="P2620" s="16"/>
      <c r="Y2620" s="20"/>
      <c r="Z2620" s="20"/>
      <c r="AA2620" s="20"/>
      <c r="AB2620" s="20"/>
      <c r="AC2620" s="20"/>
      <c r="AD2620" s="20"/>
    </row>
    <row r="2621" spans="3:30" s="1" customFormat="1">
      <c r="C2621" s="16"/>
      <c r="D2621" s="16"/>
      <c r="E2621" s="32"/>
      <c r="F2621" s="16"/>
      <c r="G2621" s="16"/>
      <c r="H2621" s="16"/>
      <c r="I2621" s="16"/>
      <c r="J2621" s="16"/>
      <c r="K2621" s="16"/>
      <c r="L2621" s="32"/>
      <c r="M2621" s="16"/>
      <c r="N2621" s="16"/>
      <c r="O2621" s="16"/>
      <c r="P2621" s="16"/>
      <c r="Y2621" s="20"/>
      <c r="Z2621" s="20"/>
      <c r="AA2621" s="20"/>
      <c r="AB2621" s="20"/>
      <c r="AC2621" s="20"/>
      <c r="AD2621" s="20"/>
    </row>
    <row r="2622" spans="3:30" s="1" customFormat="1">
      <c r="C2622" s="16"/>
      <c r="D2622" s="16"/>
      <c r="E2622" s="32"/>
      <c r="F2622" s="16"/>
      <c r="G2622" s="16"/>
      <c r="H2622" s="16"/>
      <c r="I2622" s="16"/>
      <c r="J2622" s="16"/>
      <c r="K2622" s="16"/>
      <c r="L2622" s="32"/>
      <c r="M2622" s="16"/>
      <c r="N2622" s="16"/>
      <c r="O2622" s="16"/>
      <c r="P2622" s="16"/>
      <c r="Y2622" s="20"/>
      <c r="Z2622" s="20"/>
      <c r="AA2622" s="20"/>
      <c r="AB2622" s="20"/>
      <c r="AC2622" s="20"/>
      <c r="AD2622" s="20"/>
    </row>
    <row r="2623" spans="3:30" s="1" customFormat="1">
      <c r="C2623" s="16"/>
      <c r="D2623" s="16"/>
      <c r="E2623" s="32"/>
      <c r="F2623" s="16"/>
      <c r="G2623" s="16"/>
      <c r="H2623" s="16"/>
      <c r="I2623" s="16"/>
      <c r="J2623" s="16"/>
      <c r="K2623" s="16"/>
      <c r="L2623" s="32"/>
      <c r="M2623" s="16"/>
      <c r="N2623" s="16"/>
      <c r="O2623" s="16"/>
      <c r="P2623" s="16"/>
      <c r="Y2623" s="20"/>
      <c r="Z2623" s="20"/>
      <c r="AA2623" s="20"/>
      <c r="AB2623" s="20"/>
      <c r="AC2623" s="20"/>
      <c r="AD2623" s="20"/>
    </row>
    <row r="2624" spans="3:30" s="1" customFormat="1">
      <c r="C2624" s="16"/>
      <c r="D2624" s="16"/>
      <c r="E2624" s="32"/>
      <c r="F2624" s="16"/>
      <c r="G2624" s="16"/>
      <c r="H2624" s="16"/>
      <c r="I2624" s="16"/>
      <c r="J2624" s="16"/>
      <c r="K2624" s="16"/>
      <c r="L2624" s="32"/>
      <c r="M2624" s="16"/>
      <c r="N2624" s="16"/>
      <c r="O2624" s="16"/>
      <c r="P2624" s="16"/>
      <c r="Y2624" s="20"/>
      <c r="Z2624" s="20"/>
      <c r="AA2624" s="20"/>
      <c r="AB2624" s="20"/>
      <c r="AC2624" s="20"/>
      <c r="AD2624" s="20"/>
    </row>
    <row r="2625" spans="3:30" s="1" customFormat="1">
      <c r="C2625" s="16"/>
      <c r="D2625" s="16"/>
      <c r="E2625" s="32"/>
      <c r="F2625" s="16"/>
      <c r="G2625" s="16"/>
      <c r="H2625" s="16"/>
      <c r="I2625" s="16"/>
      <c r="J2625" s="16"/>
      <c r="K2625" s="16"/>
      <c r="L2625" s="32"/>
      <c r="M2625" s="16"/>
      <c r="N2625" s="16"/>
      <c r="O2625" s="16"/>
      <c r="P2625" s="16"/>
      <c r="Y2625" s="20"/>
      <c r="Z2625" s="20"/>
      <c r="AA2625" s="20"/>
      <c r="AB2625" s="20"/>
      <c r="AC2625" s="20"/>
      <c r="AD2625" s="20"/>
    </row>
    <row r="2626" spans="3:30" s="1" customFormat="1">
      <c r="C2626" s="16"/>
      <c r="D2626" s="16"/>
      <c r="E2626" s="32"/>
      <c r="F2626" s="16"/>
      <c r="G2626" s="16"/>
      <c r="H2626" s="16"/>
      <c r="I2626" s="16"/>
      <c r="J2626" s="16"/>
      <c r="K2626" s="16"/>
      <c r="L2626" s="32"/>
      <c r="M2626" s="16"/>
      <c r="N2626" s="16"/>
      <c r="O2626" s="16"/>
      <c r="P2626" s="16"/>
      <c r="Y2626" s="20"/>
      <c r="Z2626" s="20"/>
      <c r="AA2626" s="20"/>
      <c r="AB2626" s="20"/>
      <c r="AC2626" s="20"/>
      <c r="AD2626" s="20"/>
    </row>
    <row r="2627" spans="3:30" s="1" customFormat="1">
      <c r="C2627" s="16"/>
      <c r="D2627" s="16"/>
      <c r="E2627" s="32"/>
      <c r="F2627" s="16"/>
      <c r="G2627" s="16"/>
      <c r="H2627" s="16"/>
      <c r="I2627" s="16"/>
      <c r="J2627" s="16"/>
      <c r="K2627" s="16"/>
      <c r="L2627" s="32"/>
      <c r="M2627" s="16"/>
      <c r="N2627" s="16"/>
      <c r="O2627" s="16"/>
      <c r="P2627" s="16"/>
      <c r="Y2627" s="20"/>
      <c r="Z2627" s="20"/>
      <c r="AA2627" s="20"/>
      <c r="AB2627" s="20"/>
      <c r="AC2627" s="20"/>
      <c r="AD2627" s="20"/>
    </row>
    <row r="2628" spans="3:30" s="1" customFormat="1">
      <c r="C2628" s="16"/>
      <c r="D2628" s="16"/>
      <c r="E2628" s="32"/>
      <c r="F2628" s="16"/>
      <c r="G2628" s="16"/>
      <c r="H2628" s="16"/>
      <c r="I2628" s="16"/>
      <c r="J2628" s="16"/>
      <c r="K2628" s="16"/>
      <c r="L2628" s="32"/>
      <c r="M2628" s="16"/>
      <c r="N2628" s="16"/>
      <c r="O2628" s="16"/>
      <c r="P2628" s="16"/>
      <c r="Y2628" s="20"/>
      <c r="Z2628" s="20"/>
      <c r="AA2628" s="20"/>
      <c r="AB2628" s="20"/>
      <c r="AC2628" s="20"/>
      <c r="AD2628" s="20"/>
    </row>
    <row r="2629" spans="3:30" s="1" customFormat="1">
      <c r="C2629" s="16"/>
      <c r="D2629" s="16"/>
      <c r="E2629" s="32"/>
      <c r="F2629" s="16"/>
      <c r="G2629" s="16"/>
      <c r="H2629" s="16"/>
      <c r="I2629" s="16"/>
      <c r="J2629" s="16"/>
      <c r="K2629" s="16"/>
      <c r="L2629" s="32"/>
      <c r="M2629" s="16"/>
      <c r="N2629" s="16"/>
      <c r="O2629" s="16"/>
      <c r="P2629" s="16"/>
      <c r="Y2629" s="20"/>
      <c r="Z2629" s="20"/>
      <c r="AA2629" s="20"/>
      <c r="AB2629" s="20"/>
      <c r="AC2629" s="20"/>
      <c r="AD2629" s="20"/>
    </row>
    <row r="2630" spans="3:30" s="1" customFormat="1">
      <c r="C2630" s="16"/>
      <c r="D2630" s="16"/>
      <c r="E2630" s="32"/>
      <c r="F2630" s="16"/>
      <c r="G2630" s="16"/>
      <c r="H2630" s="16"/>
      <c r="I2630" s="16"/>
      <c r="J2630" s="16"/>
      <c r="K2630" s="16"/>
      <c r="L2630" s="32"/>
      <c r="M2630" s="16"/>
      <c r="N2630" s="16"/>
      <c r="O2630" s="16"/>
      <c r="P2630" s="16"/>
      <c r="Y2630" s="20"/>
      <c r="Z2630" s="20"/>
      <c r="AA2630" s="20"/>
      <c r="AB2630" s="20"/>
      <c r="AC2630" s="20"/>
      <c r="AD2630" s="20"/>
    </row>
    <row r="2631" spans="3:30" s="1" customFormat="1">
      <c r="C2631" s="16"/>
      <c r="D2631" s="16"/>
      <c r="E2631" s="32"/>
      <c r="F2631" s="16"/>
      <c r="G2631" s="16"/>
      <c r="H2631" s="16"/>
      <c r="I2631" s="16"/>
      <c r="J2631" s="16"/>
      <c r="K2631" s="16"/>
      <c r="L2631" s="32"/>
      <c r="M2631" s="16"/>
      <c r="N2631" s="16"/>
      <c r="O2631" s="16"/>
      <c r="P2631" s="16"/>
      <c r="Y2631" s="20"/>
      <c r="Z2631" s="20"/>
      <c r="AA2631" s="20"/>
      <c r="AB2631" s="20"/>
      <c r="AC2631" s="20"/>
      <c r="AD2631" s="20"/>
    </row>
    <row r="2632" spans="3:30" s="1" customFormat="1">
      <c r="C2632" s="16"/>
      <c r="D2632" s="16"/>
      <c r="E2632" s="32"/>
      <c r="F2632" s="16"/>
      <c r="G2632" s="16"/>
      <c r="H2632" s="16"/>
      <c r="I2632" s="16"/>
      <c r="J2632" s="16"/>
      <c r="K2632" s="16"/>
      <c r="L2632" s="32"/>
      <c r="M2632" s="16"/>
      <c r="N2632" s="16"/>
      <c r="O2632" s="16"/>
      <c r="P2632" s="16"/>
      <c r="Y2632" s="20"/>
      <c r="Z2632" s="20"/>
      <c r="AA2632" s="20"/>
      <c r="AB2632" s="20"/>
      <c r="AC2632" s="20"/>
      <c r="AD2632" s="20"/>
    </row>
    <row r="2633" spans="3:30" s="1" customFormat="1">
      <c r="C2633" s="16"/>
      <c r="D2633" s="16"/>
      <c r="E2633" s="32"/>
      <c r="F2633" s="16"/>
      <c r="G2633" s="16"/>
      <c r="H2633" s="16"/>
      <c r="I2633" s="16"/>
      <c r="J2633" s="16"/>
      <c r="K2633" s="16"/>
      <c r="L2633" s="32"/>
      <c r="M2633" s="16"/>
      <c r="N2633" s="16"/>
      <c r="O2633" s="16"/>
      <c r="P2633" s="16"/>
      <c r="Y2633" s="20"/>
      <c r="Z2633" s="20"/>
      <c r="AA2633" s="20"/>
      <c r="AB2633" s="20"/>
      <c r="AC2633" s="20"/>
      <c r="AD2633" s="20"/>
    </row>
    <row r="2634" spans="3:30" s="1" customFormat="1">
      <c r="C2634" s="16"/>
      <c r="D2634" s="16"/>
      <c r="E2634" s="32"/>
      <c r="F2634" s="16"/>
      <c r="G2634" s="16"/>
      <c r="H2634" s="16"/>
      <c r="I2634" s="16"/>
      <c r="J2634" s="16"/>
      <c r="K2634" s="16"/>
      <c r="L2634" s="32"/>
      <c r="M2634" s="16"/>
      <c r="N2634" s="16"/>
      <c r="O2634" s="16"/>
      <c r="P2634" s="16"/>
      <c r="Y2634" s="20"/>
      <c r="Z2634" s="20"/>
      <c r="AA2634" s="20"/>
      <c r="AB2634" s="20"/>
      <c r="AC2634" s="20"/>
      <c r="AD2634" s="20"/>
    </row>
    <row r="2635" spans="3:30" s="1" customFormat="1">
      <c r="C2635" s="16"/>
      <c r="D2635" s="16"/>
      <c r="E2635" s="32"/>
      <c r="F2635" s="16"/>
      <c r="G2635" s="16"/>
      <c r="H2635" s="16"/>
      <c r="I2635" s="16"/>
      <c r="J2635" s="16"/>
      <c r="K2635" s="16"/>
      <c r="L2635" s="32"/>
      <c r="M2635" s="16"/>
      <c r="N2635" s="16"/>
      <c r="O2635" s="16"/>
      <c r="P2635" s="16"/>
      <c r="Y2635" s="20"/>
      <c r="Z2635" s="20"/>
      <c r="AA2635" s="20"/>
      <c r="AB2635" s="20"/>
      <c r="AC2635" s="20"/>
      <c r="AD2635" s="20"/>
    </row>
    <row r="2636" spans="3:30" s="1" customFormat="1">
      <c r="C2636" s="16"/>
      <c r="D2636" s="16"/>
      <c r="E2636" s="32"/>
      <c r="F2636" s="16"/>
      <c r="G2636" s="16"/>
      <c r="H2636" s="16"/>
      <c r="I2636" s="16"/>
      <c r="J2636" s="16"/>
      <c r="K2636" s="16"/>
      <c r="L2636" s="32"/>
      <c r="M2636" s="16"/>
      <c r="N2636" s="16"/>
      <c r="O2636" s="16"/>
      <c r="P2636" s="16"/>
      <c r="Y2636" s="20"/>
      <c r="Z2636" s="20"/>
      <c r="AA2636" s="20"/>
      <c r="AB2636" s="20"/>
      <c r="AC2636" s="20"/>
      <c r="AD2636" s="20"/>
    </row>
    <row r="2637" spans="3:30" s="1" customFormat="1">
      <c r="C2637" s="16"/>
      <c r="D2637" s="16"/>
      <c r="E2637" s="32"/>
      <c r="F2637" s="16"/>
      <c r="G2637" s="16"/>
      <c r="H2637" s="16"/>
      <c r="I2637" s="16"/>
      <c r="J2637" s="16"/>
      <c r="K2637" s="16"/>
      <c r="L2637" s="32"/>
      <c r="M2637" s="16"/>
      <c r="N2637" s="16"/>
      <c r="O2637" s="16"/>
      <c r="P2637" s="16"/>
      <c r="Y2637" s="20"/>
      <c r="Z2637" s="20"/>
      <c r="AA2637" s="20"/>
      <c r="AB2637" s="20"/>
      <c r="AC2637" s="20"/>
      <c r="AD2637" s="20"/>
    </row>
    <row r="2638" spans="3:30" s="1" customFormat="1">
      <c r="C2638" s="16"/>
      <c r="D2638" s="16"/>
      <c r="E2638" s="32"/>
      <c r="F2638" s="16"/>
      <c r="G2638" s="16"/>
      <c r="H2638" s="16"/>
      <c r="I2638" s="16"/>
      <c r="J2638" s="16"/>
      <c r="K2638" s="16"/>
      <c r="L2638" s="32"/>
      <c r="M2638" s="16"/>
      <c r="N2638" s="16"/>
      <c r="O2638" s="16"/>
      <c r="P2638" s="16"/>
      <c r="Y2638" s="20"/>
      <c r="Z2638" s="20"/>
      <c r="AA2638" s="20"/>
      <c r="AB2638" s="20"/>
      <c r="AC2638" s="20"/>
      <c r="AD2638" s="20"/>
    </row>
    <row r="2639" spans="3:30" s="1" customFormat="1">
      <c r="C2639" s="16"/>
      <c r="D2639" s="16"/>
      <c r="E2639" s="32"/>
      <c r="F2639" s="16"/>
      <c r="G2639" s="16"/>
      <c r="H2639" s="16"/>
      <c r="I2639" s="16"/>
      <c r="J2639" s="16"/>
      <c r="K2639" s="16"/>
      <c r="L2639" s="32"/>
      <c r="M2639" s="16"/>
      <c r="N2639" s="16"/>
      <c r="O2639" s="16"/>
      <c r="P2639" s="16"/>
      <c r="Y2639" s="20"/>
      <c r="Z2639" s="20"/>
      <c r="AA2639" s="20"/>
      <c r="AB2639" s="20"/>
      <c r="AC2639" s="20"/>
      <c r="AD2639" s="20"/>
    </row>
    <row r="2640" spans="3:30" s="1" customFormat="1">
      <c r="C2640" s="16"/>
      <c r="D2640" s="16"/>
      <c r="E2640" s="32"/>
      <c r="F2640" s="16"/>
      <c r="G2640" s="16"/>
      <c r="H2640" s="16"/>
      <c r="I2640" s="16"/>
      <c r="J2640" s="16"/>
      <c r="K2640" s="16"/>
      <c r="L2640" s="32"/>
      <c r="M2640" s="16"/>
      <c r="N2640" s="16"/>
      <c r="O2640" s="16"/>
      <c r="P2640" s="16"/>
      <c r="Y2640" s="20"/>
      <c r="Z2640" s="20"/>
      <c r="AA2640" s="20"/>
      <c r="AB2640" s="20"/>
      <c r="AC2640" s="20"/>
      <c r="AD2640" s="20"/>
    </row>
    <row r="2641" spans="3:30" s="1" customFormat="1">
      <c r="C2641" s="16"/>
      <c r="D2641" s="16"/>
      <c r="E2641" s="32"/>
      <c r="F2641" s="16"/>
      <c r="G2641" s="16"/>
      <c r="H2641" s="16"/>
      <c r="I2641" s="16"/>
      <c r="J2641" s="16"/>
      <c r="K2641" s="16"/>
      <c r="L2641" s="32"/>
      <c r="M2641" s="16"/>
      <c r="N2641" s="16"/>
      <c r="O2641" s="16"/>
      <c r="P2641" s="16"/>
      <c r="Y2641" s="20"/>
      <c r="Z2641" s="20"/>
      <c r="AA2641" s="20"/>
      <c r="AB2641" s="20"/>
      <c r="AC2641" s="20"/>
      <c r="AD2641" s="20"/>
    </row>
    <row r="2642" spans="3:30" s="1" customFormat="1">
      <c r="C2642" s="16"/>
      <c r="D2642" s="16"/>
      <c r="E2642" s="32"/>
      <c r="F2642" s="16"/>
      <c r="G2642" s="16"/>
      <c r="H2642" s="16"/>
      <c r="I2642" s="16"/>
      <c r="J2642" s="16"/>
      <c r="K2642" s="16"/>
      <c r="L2642" s="32"/>
      <c r="M2642" s="16"/>
      <c r="N2642" s="16"/>
      <c r="O2642" s="16"/>
      <c r="P2642" s="16"/>
      <c r="Y2642" s="20"/>
      <c r="Z2642" s="20"/>
      <c r="AA2642" s="20"/>
      <c r="AB2642" s="20"/>
      <c r="AC2642" s="20"/>
      <c r="AD2642" s="20"/>
    </row>
    <row r="2643" spans="3:30" s="1" customFormat="1">
      <c r="C2643" s="16"/>
      <c r="D2643" s="16"/>
      <c r="E2643" s="32"/>
      <c r="F2643" s="16"/>
      <c r="G2643" s="16"/>
      <c r="H2643" s="16"/>
      <c r="I2643" s="16"/>
      <c r="J2643" s="16"/>
      <c r="K2643" s="16"/>
      <c r="L2643" s="32"/>
      <c r="M2643" s="16"/>
      <c r="N2643" s="16"/>
      <c r="O2643" s="16"/>
      <c r="P2643" s="16"/>
      <c r="Y2643" s="20"/>
      <c r="Z2643" s="20"/>
      <c r="AA2643" s="20"/>
      <c r="AB2643" s="20"/>
      <c r="AC2643" s="20"/>
      <c r="AD2643" s="20"/>
    </row>
    <row r="2644" spans="3:30" s="1" customFormat="1">
      <c r="C2644" s="16"/>
      <c r="D2644" s="16"/>
      <c r="E2644" s="32"/>
      <c r="F2644" s="16"/>
      <c r="G2644" s="16"/>
      <c r="H2644" s="16"/>
      <c r="I2644" s="16"/>
      <c r="J2644" s="16"/>
      <c r="K2644" s="16"/>
      <c r="L2644" s="32"/>
      <c r="M2644" s="16"/>
      <c r="N2644" s="16"/>
      <c r="O2644" s="16"/>
      <c r="P2644" s="16"/>
      <c r="Y2644" s="20"/>
      <c r="Z2644" s="20"/>
      <c r="AA2644" s="20"/>
      <c r="AB2644" s="20"/>
      <c r="AC2644" s="20"/>
      <c r="AD2644" s="20"/>
    </row>
    <row r="2645" spans="3:30" s="1" customFormat="1">
      <c r="C2645" s="16"/>
      <c r="D2645" s="16"/>
      <c r="E2645" s="32"/>
      <c r="F2645" s="16"/>
      <c r="G2645" s="16"/>
      <c r="H2645" s="16"/>
      <c r="I2645" s="16"/>
      <c r="J2645" s="16"/>
      <c r="K2645" s="16"/>
      <c r="L2645" s="32"/>
      <c r="M2645" s="16"/>
      <c r="N2645" s="16"/>
      <c r="O2645" s="16"/>
      <c r="P2645" s="16"/>
      <c r="Y2645" s="20"/>
      <c r="Z2645" s="20"/>
      <c r="AA2645" s="20"/>
      <c r="AB2645" s="20"/>
      <c r="AC2645" s="20"/>
      <c r="AD2645" s="20"/>
    </row>
    <row r="2646" spans="3:30" s="1" customFormat="1">
      <c r="C2646" s="16"/>
      <c r="D2646" s="16"/>
      <c r="E2646" s="32"/>
      <c r="F2646" s="16"/>
      <c r="G2646" s="16"/>
      <c r="H2646" s="16"/>
      <c r="I2646" s="16"/>
      <c r="J2646" s="16"/>
      <c r="K2646" s="16"/>
      <c r="L2646" s="32"/>
      <c r="M2646" s="16"/>
      <c r="N2646" s="16"/>
      <c r="O2646" s="16"/>
      <c r="P2646" s="16"/>
      <c r="Y2646" s="20"/>
      <c r="Z2646" s="20"/>
      <c r="AA2646" s="20"/>
      <c r="AB2646" s="20"/>
      <c r="AC2646" s="20"/>
      <c r="AD2646" s="20"/>
    </row>
    <row r="2647" spans="3:30" s="1" customFormat="1">
      <c r="C2647" s="16"/>
      <c r="D2647" s="16"/>
      <c r="E2647" s="32"/>
      <c r="F2647" s="16"/>
      <c r="G2647" s="16"/>
      <c r="H2647" s="16"/>
      <c r="I2647" s="16"/>
      <c r="J2647" s="16"/>
      <c r="K2647" s="16"/>
      <c r="L2647" s="32"/>
      <c r="M2647" s="16"/>
      <c r="N2647" s="16"/>
      <c r="O2647" s="16"/>
      <c r="P2647" s="16"/>
      <c r="Y2647" s="20"/>
      <c r="Z2647" s="20"/>
      <c r="AA2647" s="20"/>
      <c r="AB2647" s="20"/>
      <c r="AC2647" s="20"/>
      <c r="AD2647" s="20"/>
    </row>
    <row r="2648" spans="3:30" s="1" customFormat="1">
      <c r="C2648" s="16"/>
      <c r="D2648" s="16"/>
      <c r="E2648" s="32"/>
      <c r="F2648" s="16"/>
      <c r="G2648" s="16"/>
      <c r="H2648" s="16"/>
      <c r="I2648" s="16"/>
      <c r="J2648" s="16"/>
      <c r="K2648" s="16"/>
      <c r="L2648" s="32"/>
      <c r="M2648" s="16"/>
      <c r="N2648" s="16"/>
      <c r="O2648" s="16"/>
      <c r="P2648" s="16"/>
      <c r="Y2648" s="20"/>
      <c r="Z2648" s="20"/>
      <c r="AA2648" s="20"/>
      <c r="AB2648" s="20"/>
      <c r="AC2648" s="20"/>
      <c r="AD2648" s="20"/>
    </row>
    <row r="2649" spans="3:30" s="1" customFormat="1">
      <c r="C2649" s="16"/>
      <c r="D2649" s="16"/>
      <c r="E2649" s="32"/>
      <c r="F2649" s="16"/>
      <c r="G2649" s="16"/>
      <c r="H2649" s="16"/>
      <c r="I2649" s="16"/>
      <c r="J2649" s="16"/>
      <c r="K2649" s="16"/>
      <c r="L2649" s="32"/>
      <c r="M2649" s="16"/>
      <c r="N2649" s="16"/>
      <c r="O2649" s="16"/>
      <c r="P2649" s="16"/>
      <c r="Y2649" s="20"/>
      <c r="Z2649" s="20"/>
      <c r="AA2649" s="20"/>
      <c r="AB2649" s="20"/>
      <c r="AC2649" s="20"/>
      <c r="AD2649" s="20"/>
    </row>
    <row r="2650" spans="3:30" s="1" customFormat="1">
      <c r="C2650" s="16"/>
      <c r="D2650" s="16"/>
      <c r="E2650" s="32"/>
      <c r="F2650" s="16"/>
      <c r="G2650" s="16"/>
      <c r="H2650" s="16"/>
      <c r="I2650" s="16"/>
      <c r="J2650" s="16"/>
      <c r="K2650" s="16"/>
      <c r="L2650" s="32"/>
      <c r="M2650" s="16"/>
      <c r="N2650" s="16"/>
      <c r="O2650" s="16"/>
      <c r="P2650" s="16"/>
      <c r="Y2650" s="20"/>
      <c r="Z2650" s="20"/>
      <c r="AA2650" s="20"/>
      <c r="AB2650" s="20"/>
      <c r="AC2650" s="20"/>
      <c r="AD2650" s="20"/>
    </row>
    <row r="2651" spans="3:30" s="1" customFormat="1">
      <c r="C2651" s="16"/>
      <c r="D2651" s="16"/>
      <c r="E2651" s="32"/>
      <c r="F2651" s="16"/>
      <c r="G2651" s="16"/>
      <c r="H2651" s="16"/>
      <c r="I2651" s="16"/>
      <c r="J2651" s="16"/>
      <c r="K2651" s="16"/>
      <c r="L2651" s="32"/>
      <c r="M2651" s="16"/>
      <c r="N2651" s="16"/>
      <c r="O2651" s="16"/>
      <c r="P2651" s="16"/>
      <c r="Y2651" s="20"/>
      <c r="Z2651" s="20"/>
      <c r="AA2651" s="20"/>
      <c r="AB2651" s="20"/>
      <c r="AC2651" s="20"/>
      <c r="AD2651" s="20"/>
    </row>
    <row r="2652" spans="3:30" s="1" customFormat="1">
      <c r="C2652" s="16"/>
      <c r="D2652" s="16"/>
      <c r="E2652" s="32"/>
      <c r="F2652" s="16"/>
      <c r="G2652" s="16"/>
      <c r="H2652" s="16"/>
      <c r="I2652" s="16"/>
      <c r="J2652" s="16"/>
      <c r="K2652" s="16"/>
      <c r="L2652" s="32"/>
      <c r="M2652" s="16"/>
      <c r="N2652" s="16"/>
      <c r="O2652" s="16"/>
      <c r="P2652" s="16"/>
      <c r="Y2652" s="20"/>
      <c r="Z2652" s="20"/>
      <c r="AA2652" s="20"/>
      <c r="AB2652" s="20"/>
      <c r="AC2652" s="20"/>
      <c r="AD2652" s="20"/>
    </row>
    <row r="2653" spans="3:30" s="1" customFormat="1">
      <c r="C2653" s="16"/>
      <c r="D2653" s="16"/>
      <c r="E2653" s="32"/>
      <c r="F2653" s="16"/>
      <c r="G2653" s="16"/>
      <c r="H2653" s="16"/>
      <c r="I2653" s="16"/>
      <c r="J2653" s="16"/>
      <c r="K2653" s="16"/>
      <c r="L2653" s="32"/>
      <c r="M2653" s="16"/>
      <c r="N2653" s="16"/>
      <c r="O2653" s="16"/>
      <c r="P2653" s="16"/>
      <c r="Y2653" s="20"/>
      <c r="Z2653" s="20"/>
      <c r="AA2653" s="20"/>
      <c r="AB2653" s="20"/>
      <c r="AC2653" s="20"/>
      <c r="AD2653" s="20"/>
    </row>
    <row r="2654" spans="3:30" s="1" customFormat="1">
      <c r="C2654" s="16"/>
      <c r="D2654" s="16"/>
      <c r="E2654" s="32"/>
      <c r="F2654" s="16"/>
      <c r="G2654" s="16"/>
      <c r="H2654" s="16"/>
      <c r="I2654" s="16"/>
      <c r="J2654" s="16"/>
      <c r="K2654" s="16"/>
      <c r="L2654" s="32"/>
      <c r="M2654" s="16"/>
      <c r="N2654" s="16"/>
      <c r="O2654" s="16"/>
      <c r="P2654" s="16"/>
      <c r="Y2654" s="20"/>
      <c r="Z2654" s="20"/>
      <c r="AA2654" s="20"/>
      <c r="AB2654" s="20"/>
      <c r="AC2654" s="20"/>
      <c r="AD2654" s="20"/>
    </row>
    <row r="2655" spans="3:30" s="1" customFormat="1">
      <c r="C2655" s="16"/>
      <c r="D2655" s="16"/>
      <c r="E2655" s="32"/>
      <c r="F2655" s="16"/>
      <c r="G2655" s="16"/>
      <c r="H2655" s="16"/>
      <c r="I2655" s="16"/>
      <c r="J2655" s="16"/>
      <c r="K2655" s="16"/>
      <c r="L2655" s="32"/>
      <c r="M2655" s="16"/>
      <c r="N2655" s="16"/>
      <c r="O2655" s="16"/>
      <c r="P2655" s="16"/>
      <c r="Y2655" s="20"/>
      <c r="Z2655" s="20"/>
      <c r="AA2655" s="20"/>
      <c r="AB2655" s="20"/>
      <c r="AC2655" s="20"/>
      <c r="AD2655" s="20"/>
    </row>
    <row r="2656" spans="3:30" s="1" customFormat="1">
      <c r="C2656" s="16"/>
      <c r="D2656" s="16"/>
      <c r="E2656" s="32"/>
      <c r="F2656" s="16"/>
      <c r="G2656" s="16"/>
      <c r="H2656" s="16"/>
      <c r="I2656" s="16"/>
      <c r="J2656" s="16"/>
      <c r="K2656" s="16"/>
      <c r="L2656" s="32"/>
      <c r="M2656" s="16"/>
      <c r="N2656" s="16"/>
      <c r="O2656" s="16"/>
      <c r="P2656" s="16"/>
      <c r="Y2656" s="20"/>
      <c r="Z2656" s="20"/>
      <c r="AA2656" s="20"/>
      <c r="AB2656" s="20"/>
      <c r="AC2656" s="20"/>
      <c r="AD2656" s="20"/>
    </row>
    <row r="2657" spans="3:30" s="1" customFormat="1">
      <c r="C2657" s="16"/>
      <c r="D2657" s="16"/>
      <c r="E2657" s="32"/>
      <c r="F2657" s="16"/>
      <c r="G2657" s="16"/>
      <c r="H2657" s="16"/>
      <c r="I2657" s="16"/>
      <c r="J2657" s="16"/>
      <c r="K2657" s="16"/>
      <c r="L2657" s="32"/>
      <c r="M2657" s="16"/>
      <c r="N2657" s="16"/>
      <c r="O2657" s="16"/>
      <c r="P2657" s="16"/>
      <c r="Y2657" s="20"/>
      <c r="Z2657" s="20"/>
      <c r="AA2657" s="20"/>
      <c r="AB2657" s="20"/>
      <c r="AC2657" s="20"/>
      <c r="AD2657" s="20"/>
    </row>
    <row r="2658" spans="3:30" s="1" customFormat="1">
      <c r="C2658" s="16"/>
      <c r="D2658" s="16"/>
      <c r="E2658" s="32"/>
      <c r="F2658" s="16"/>
      <c r="G2658" s="16"/>
      <c r="H2658" s="16"/>
      <c r="I2658" s="16"/>
      <c r="J2658" s="16"/>
      <c r="K2658" s="16"/>
      <c r="L2658" s="32"/>
      <c r="M2658" s="16"/>
      <c r="N2658" s="16"/>
      <c r="O2658" s="16"/>
      <c r="P2658" s="16"/>
      <c r="Y2658" s="20"/>
      <c r="Z2658" s="20"/>
      <c r="AA2658" s="20"/>
      <c r="AB2658" s="20"/>
      <c r="AC2658" s="20"/>
      <c r="AD2658" s="20"/>
    </row>
    <row r="2659" spans="3:30" s="1" customFormat="1">
      <c r="C2659" s="16"/>
      <c r="D2659" s="16"/>
      <c r="E2659" s="32"/>
      <c r="F2659" s="16"/>
      <c r="G2659" s="16"/>
      <c r="H2659" s="16"/>
      <c r="I2659" s="16"/>
      <c r="J2659" s="16"/>
      <c r="K2659" s="16"/>
      <c r="L2659" s="32"/>
      <c r="M2659" s="16"/>
      <c r="N2659" s="16"/>
      <c r="O2659" s="16"/>
      <c r="P2659" s="16"/>
      <c r="Y2659" s="20"/>
      <c r="Z2659" s="20"/>
      <c r="AA2659" s="20"/>
      <c r="AB2659" s="20"/>
      <c r="AC2659" s="20"/>
      <c r="AD2659" s="20"/>
    </row>
    <row r="2660" spans="3:30" s="1" customFormat="1">
      <c r="C2660" s="16"/>
      <c r="D2660" s="16"/>
      <c r="E2660" s="32"/>
      <c r="F2660" s="16"/>
      <c r="G2660" s="16"/>
      <c r="H2660" s="16"/>
      <c r="I2660" s="16"/>
      <c r="J2660" s="16"/>
      <c r="K2660" s="16"/>
      <c r="L2660" s="32"/>
      <c r="M2660" s="16"/>
      <c r="N2660" s="16"/>
      <c r="O2660" s="16"/>
      <c r="P2660" s="16"/>
      <c r="Y2660" s="20"/>
      <c r="Z2660" s="20"/>
      <c r="AA2660" s="20"/>
      <c r="AB2660" s="20"/>
      <c r="AC2660" s="20"/>
      <c r="AD2660" s="20"/>
    </row>
    <row r="2661" spans="3:30" s="1" customFormat="1">
      <c r="C2661" s="16"/>
      <c r="D2661" s="16"/>
      <c r="E2661" s="32"/>
      <c r="F2661" s="16"/>
      <c r="G2661" s="16"/>
      <c r="H2661" s="16"/>
      <c r="I2661" s="16"/>
      <c r="J2661" s="16"/>
      <c r="K2661" s="16"/>
      <c r="L2661" s="32"/>
      <c r="M2661" s="16"/>
      <c r="N2661" s="16"/>
      <c r="O2661" s="16"/>
      <c r="P2661" s="16"/>
      <c r="Y2661" s="20"/>
      <c r="Z2661" s="20"/>
      <c r="AA2661" s="20"/>
      <c r="AB2661" s="20"/>
      <c r="AC2661" s="20"/>
      <c r="AD2661" s="20"/>
    </row>
    <row r="2662" spans="3:30" s="1" customFormat="1">
      <c r="C2662" s="16"/>
      <c r="D2662" s="16"/>
      <c r="E2662" s="32"/>
      <c r="F2662" s="16"/>
      <c r="G2662" s="16"/>
      <c r="H2662" s="16"/>
      <c r="I2662" s="16"/>
      <c r="J2662" s="16"/>
      <c r="K2662" s="16"/>
      <c r="L2662" s="32"/>
      <c r="M2662" s="16"/>
      <c r="N2662" s="16"/>
      <c r="O2662" s="16"/>
      <c r="P2662" s="16"/>
      <c r="Y2662" s="20"/>
      <c r="Z2662" s="20"/>
      <c r="AA2662" s="20"/>
      <c r="AB2662" s="20"/>
      <c r="AC2662" s="20"/>
      <c r="AD2662" s="20"/>
    </row>
    <row r="2663" spans="3:30" s="1" customFormat="1">
      <c r="C2663" s="16"/>
      <c r="D2663" s="16"/>
      <c r="E2663" s="32"/>
      <c r="F2663" s="16"/>
      <c r="G2663" s="16"/>
      <c r="H2663" s="16"/>
      <c r="I2663" s="16"/>
      <c r="J2663" s="16"/>
      <c r="K2663" s="16"/>
      <c r="L2663" s="32"/>
      <c r="M2663" s="16"/>
      <c r="N2663" s="16"/>
      <c r="O2663" s="16"/>
      <c r="P2663" s="16"/>
      <c r="Y2663" s="20"/>
      <c r="Z2663" s="20"/>
      <c r="AA2663" s="20"/>
      <c r="AB2663" s="20"/>
      <c r="AC2663" s="20"/>
      <c r="AD2663" s="20"/>
    </row>
    <row r="2664" spans="3:30" s="1" customFormat="1">
      <c r="C2664" s="16"/>
      <c r="D2664" s="16"/>
      <c r="E2664" s="32"/>
      <c r="F2664" s="16"/>
      <c r="G2664" s="16"/>
      <c r="H2664" s="16"/>
      <c r="I2664" s="16"/>
      <c r="J2664" s="16"/>
      <c r="K2664" s="16"/>
      <c r="L2664" s="32"/>
      <c r="M2664" s="16"/>
      <c r="N2664" s="16"/>
      <c r="O2664" s="16"/>
      <c r="P2664" s="16"/>
      <c r="Y2664" s="20"/>
      <c r="Z2664" s="20"/>
      <c r="AA2664" s="20"/>
      <c r="AB2664" s="20"/>
      <c r="AC2664" s="20"/>
      <c r="AD2664" s="20"/>
    </row>
    <row r="2665" spans="3:30" s="1" customFormat="1">
      <c r="C2665" s="16"/>
      <c r="D2665" s="16"/>
      <c r="E2665" s="32"/>
      <c r="F2665" s="16"/>
      <c r="G2665" s="16"/>
      <c r="H2665" s="16"/>
      <c r="I2665" s="16"/>
      <c r="J2665" s="16"/>
      <c r="K2665" s="16"/>
      <c r="L2665" s="32"/>
      <c r="M2665" s="16"/>
      <c r="N2665" s="16"/>
      <c r="O2665" s="16"/>
      <c r="P2665" s="16"/>
      <c r="Y2665" s="20"/>
      <c r="Z2665" s="20"/>
      <c r="AA2665" s="20"/>
      <c r="AB2665" s="20"/>
      <c r="AC2665" s="20"/>
      <c r="AD2665" s="20"/>
    </row>
    <row r="2666" spans="3:30" s="1" customFormat="1">
      <c r="C2666" s="16"/>
      <c r="D2666" s="16"/>
      <c r="E2666" s="32"/>
      <c r="F2666" s="16"/>
      <c r="G2666" s="16"/>
      <c r="H2666" s="16"/>
      <c r="I2666" s="16"/>
      <c r="J2666" s="16"/>
      <c r="K2666" s="16"/>
      <c r="L2666" s="32"/>
      <c r="M2666" s="16"/>
      <c r="N2666" s="16"/>
      <c r="O2666" s="16"/>
      <c r="P2666" s="16"/>
      <c r="Y2666" s="20"/>
      <c r="Z2666" s="20"/>
      <c r="AA2666" s="20"/>
      <c r="AB2666" s="20"/>
      <c r="AC2666" s="20"/>
      <c r="AD2666" s="20"/>
    </row>
    <row r="2667" spans="3:30" s="1" customFormat="1">
      <c r="C2667" s="16"/>
      <c r="D2667" s="16"/>
      <c r="E2667" s="32"/>
      <c r="F2667" s="16"/>
      <c r="G2667" s="16"/>
      <c r="H2667" s="16"/>
      <c r="I2667" s="16"/>
      <c r="J2667" s="16"/>
      <c r="K2667" s="16"/>
      <c r="L2667" s="32"/>
      <c r="M2667" s="16"/>
      <c r="N2667" s="16"/>
      <c r="O2667" s="16"/>
      <c r="P2667" s="16"/>
      <c r="Y2667" s="20"/>
      <c r="Z2667" s="20"/>
      <c r="AA2667" s="20"/>
      <c r="AB2667" s="20"/>
      <c r="AC2667" s="20"/>
      <c r="AD2667" s="20"/>
    </row>
    <row r="2668" spans="3:30" s="1" customFormat="1">
      <c r="C2668" s="16"/>
      <c r="D2668" s="16"/>
      <c r="E2668" s="32"/>
      <c r="F2668" s="16"/>
      <c r="G2668" s="16"/>
      <c r="H2668" s="16"/>
      <c r="I2668" s="16"/>
      <c r="J2668" s="16"/>
      <c r="K2668" s="16"/>
      <c r="L2668" s="32"/>
      <c r="M2668" s="16"/>
      <c r="N2668" s="16"/>
      <c r="O2668" s="16"/>
      <c r="P2668" s="16"/>
      <c r="Y2668" s="20"/>
      <c r="Z2668" s="20"/>
      <c r="AA2668" s="20"/>
      <c r="AB2668" s="20"/>
      <c r="AC2668" s="20"/>
      <c r="AD2668" s="20"/>
    </row>
    <row r="2669" spans="3:30" s="1" customFormat="1">
      <c r="C2669" s="16"/>
      <c r="D2669" s="16"/>
      <c r="E2669" s="32"/>
      <c r="F2669" s="16"/>
      <c r="G2669" s="16"/>
      <c r="H2669" s="16"/>
      <c r="I2669" s="16"/>
      <c r="J2669" s="16"/>
      <c r="K2669" s="16"/>
      <c r="L2669" s="32"/>
      <c r="M2669" s="16"/>
      <c r="N2669" s="16"/>
      <c r="O2669" s="16"/>
      <c r="P2669" s="16"/>
      <c r="Y2669" s="20"/>
      <c r="Z2669" s="20"/>
      <c r="AA2669" s="20"/>
      <c r="AB2669" s="20"/>
      <c r="AC2669" s="20"/>
      <c r="AD2669" s="20"/>
    </row>
    <row r="2670" spans="3:30" s="1" customFormat="1">
      <c r="C2670" s="16"/>
      <c r="D2670" s="16"/>
      <c r="E2670" s="32"/>
      <c r="F2670" s="16"/>
      <c r="G2670" s="16"/>
      <c r="H2670" s="16"/>
      <c r="I2670" s="16"/>
      <c r="J2670" s="16"/>
      <c r="K2670" s="16"/>
      <c r="L2670" s="32"/>
      <c r="M2670" s="16"/>
      <c r="N2670" s="16"/>
      <c r="O2670" s="16"/>
      <c r="P2670" s="16"/>
      <c r="Y2670" s="20"/>
      <c r="Z2670" s="20"/>
      <c r="AA2670" s="20"/>
      <c r="AB2670" s="20"/>
      <c r="AC2670" s="20"/>
      <c r="AD2670" s="20"/>
    </row>
    <row r="2671" spans="3:30" s="1" customFormat="1">
      <c r="C2671" s="16"/>
      <c r="D2671" s="16"/>
      <c r="E2671" s="32"/>
      <c r="F2671" s="16"/>
      <c r="G2671" s="16"/>
      <c r="H2671" s="16"/>
      <c r="I2671" s="16"/>
      <c r="J2671" s="16"/>
      <c r="K2671" s="16"/>
      <c r="L2671" s="32"/>
      <c r="M2671" s="16"/>
      <c r="N2671" s="16"/>
      <c r="O2671" s="16"/>
      <c r="P2671" s="16"/>
      <c r="Y2671" s="20"/>
      <c r="Z2671" s="20"/>
      <c r="AA2671" s="20"/>
      <c r="AB2671" s="20"/>
      <c r="AC2671" s="20"/>
      <c r="AD2671" s="20"/>
    </row>
    <row r="2672" spans="3:30" s="1" customFormat="1">
      <c r="C2672" s="16"/>
      <c r="D2672" s="16"/>
      <c r="E2672" s="32"/>
      <c r="F2672" s="16"/>
      <c r="G2672" s="16"/>
      <c r="H2672" s="16"/>
      <c r="I2672" s="16"/>
      <c r="J2672" s="16"/>
      <c r="K2672" s="16"/>
      <c r="L2672" s="32"/>
      <c r="M2672" s="16"/>
      <c r="N2672" s="16"/>
      <c r="O2672" s="16"/>
      <c r="P2672" s="16"/>
      <c r="Y2672" s="20"/>
      <c r="Z2672" s="20"/>
      <c r="AA2672" s="20"/>
      <c r="AB2672" s="20"/>
      <c r="AC2672" s="20"/>
      <c r="AD2672" s="20"/>
    </row>
    <row r="2673" spans="3:30" s="1" customFormat="1">
      <c r="C2673" s="16"/>
      <c r="D2673" s="16"/>
      <c r="E2673" s="32"/>
      <c r="F2673" s="16"/>
      <c r="G2673" s="16"/>
      <c r="H2673" s="16"/>
      <c r="I2673" s="16"/>
      <c r="J2673" s="16"/>
      <c r="K2673" s="16"/>
      <c r="L2673" s="32"/>
      <c r="M2673" s="16"/>
      <c r="N2673" s="16"/>
      <c r="O2673" s="16"/>
      <c r="P2673" s="16"/>
      <c r="Y2673" s="20"/>
      <c r="Z2673" s="20"/>
      <c r="AA2673" s="20"/>
      <c r="AB2673" s="20"/>
      <c r="AC2673" s="20"/>
      <c r="AD2673" s="20"/>
    </row>
    <row r="2674" spans="3:30" s="1" customFormat="1">
      <c r="C2674" s="16"/>
      <c r="D2674" s="16"/>
      <c r="E2674" s="32"/>
      <c r="F2674" s="16"/>
      <c r="G2674" s="16"/>
      <c r="H2674" s="16"/>
      <c r="I2674" s="16"/>
      <c r="J2674" s="16"/>
      <c r="K2674" s="16"/>
      <c r="L2674" s="32"/>
      <c r="M2674" s="16"/>
      <c r="N2674" s="16"/>
      <c r="O2674" s="16"/>
      <c r="P2674" s="16"/>
      <c r="Y2674" s="20"/>
      <c r="Z2674" s="20"/>
      <c r="AA2674" s="20"/>
      <c r="AB2674" s="20"/>
      <c r="AC2674" s="20"/>
      <c r="AD2674" s="20"/>
    </row>
    <row r="2675" spans="3:30" s="1" customFormat="1">
      <c r="C2675" s="16"/>
      <c r="D2675" s="16"/>
      <c r="E2675" s="32"/>
      <c r="F2675" s="16"/>
      <c r="G2675" s="16"/>
      <c r="H2675" s="16"/>
      <c r="I2675" s="16"/>
      <c r="J2675" s="16"/>
      <c r="K2675" s="16"/>
      <c r="L2675" s="32"/>
      <c r="M2675" s="16"/>
      <c r="N2675" s="16"/>
      <c r="O2675" s="16"/>
      <c r="P2675" s="16"/>
      <c r="Y2675" s="20"/>
      <c r="Z2675" s="20"/>
      <c r="AA2675" s="20"/>
      <c r="AB2675" s="20"/>
      <c r="AC2675" s="20"/>
      <c r="AD2675" s="20"/>
    </row>
    <row r="2676" spans="3:30" s="1" customFormat="1">
      <c r="C2676" s="16"/>
      <c r="D2676" s="16"/>
      <c r="E2676" s="32"/>
      <c r="F2676" s="16"/>
      <c r="G2676" s="16"/>
      <c r="H2676" s="16"/>
      <c r="I2676" s="16"/>
      <c r="J2676" s="16"/>
      <c r="K2676" s="16"/>
      <c r="L2676" s="32"/>
      <c r="M2676" s="16"/>
      <c r="N2676" s="16"/>
      <c r="O2676" s="16"/>
      <c r="P2676" s="16"/>
      <c r="Y2676" s="20"/>
      <c r="Z2676" s="20"/>
      <c r="AA2676" s="20"/>
      <c r="AB2676" s="20"/>
      <c r="AC2676" s="20"/>
      <c r="AD2676" s="20"/>
    </row>
    <row r="2677" spans="3:30" s="1" customFormat="1">
      <c r="C2677" s="16"/>
      <c r="D2677" s="16"/>
      <c r="E2677" s="32"/>
      <c r="F2677" s="16"/>
      <c r="G2677" s="16"/>
      <c r="H2677" s="16"/>
      <c r="I2677" s="16"/>
      <c r="J2677" s="16"/>
      <c r="K2677" s="16"/>
      <c r="L2677" s="32"/>
      <c r="M2677" s="16"/>
      <c r="N2677" s="16"/>
      <c r="O2677" s="16"/>
      <c r="P2677" s="16"/>
      <c r="Y2677" s="20"/>
      <c r="Z2677" s="20"/>
      <c r="AA2677" s="20"/>
      <c r="AB2677" s="20"/>
      <c r="AC2677" s="20"/>
      <c r="AD2677" s="20"/>
    </row>
    <row r="2678" spans="3:30" s="1" customFormat="1">
      <c r="C2678" s="16"/>
      <c r="D2678" s="16"/>
      <c r="E2678" s="32"/>
      <c r="F2678" s="16"/>
      <c r="G2678" s="16"/>
      <c r="H2678" s="16"/>
      <c r="I2678" s="16"/>
      <c r="J2678" s="16"/>
      <c r="K2678" s="16"/>
      <c r="L2678" s="32"/>
      <c r="M2678" s="16"/>
      <c r="N2678" s="16"/>
      <c r="O2678" s="16"/>
      <c r="P2678" s="16"/>
      <c r="Y2678" s="20"/>
      <c r="Z2678" s="20"/>
      <c r="AA2678" s="20"/>
      <c r="AB2678" s="20"/>
      <c r="AC2678" s="20"/>
      <c r="AD2678" s="20"/>
    </row>
    <row r="2679" spans="3:30" s="1" customFormat="1">
      <c r="C2679" s="16"/>
      <c r="D2679" s="16"/>
      <c r="E2679" s="32"/>
      <c r="F2679" s="16"/>
      <c r="G2679" s="16"/>
      <c r="H2679" s="16"/>
      <c r="I2679" s="16"/>
      <c r="J2679" s="16"/>
      <c r="K2679" s="16"/>
      <c r="L2679" s="32"/>
      <c r="M2679" s="16"/>
      <c r="N2679" s="16"/>
      <c r="O2679" s="16"/>
      <c r="P2679" s="16"/>
      <c r="Y2679" s="20"/>
      <c r="Z2679" s="20"/>
      <c r="AA2679" s="20"/>
      <c r="AB2679" s="20"/>
      <c r="AC2679" s="20"/>
      <c r="AD2679" s="20"/>
    </row>
    <row r="2680" spans="3:30" s="1" customFormat="1">
      <c r="C2680" s="16"/>
      <c r="D2680" s="16"/>
      <c r="E2680" s="32"/>
      <c r="F2680" s="16"/>
      <c r="G2680" s="16"/>
      <c r="H2680" s="16"/>
      <c r="I2680" s="16"/>
      <c r="J2680" s="16"/>
      <c r="K2680" s="16"/>
      <c r="L2680" s="32"/>
      <c r="M2680" s="16"/>
      <c r="N2680" s="16"/>
      <c r="O2680" s="16"/>
      <c r="P2680" s="16"/>
      <c r="Y2680" s="20"/>
      <c r="Z2680" s="20"/>
      <c r="AA2680" s="20"/>
      <c r="AB2680" s="20"/>
      <c r="AC2680" s="20"/>
      <c r="AD2680" s="20"/>
    </row>
    <row r="2681" spans="3:30" s="1" customFormat="1">
      <c r="C2681" s="16"/>
      <c r="D2681" s="16"/>
      <c r="E2681" s="32"/>
      <c r="F2681" s="16"/>
      <c r="G2681" s="16"/>
      <c r="H2681" s="16"/>
      <c r="I2681" s="16"/>
      <c r="J2681" s="16"/>
      <c r="K2681" s="16"/>
      <c r="L2681" s="32"/>
      <c r="M2681" s="16"/>
      <c r="N2681" s="16"/>
      <c r="O2681" s="16"/>
      <c r="P2681" s="16"/>
      <c r="Y2681" s="20"/>
      <c r="Z2681" s="20"/>
      <c r="AA2681" s="20"/>
      <c r="AB2681" s="20"/>
      <c r="AC2681" s="20"/>
      <c r="AD2681" s="20"/>
    </row>
    <row r="2682" spans="3:30" s="1" customFormat="1">
      <c r="C2682" s="16"/>
      <c r="D2682" s="16"/>
      <c r="E2682" s="32"/>
      <c r="F2682" s="16"/>
      <c r="G2682" s="16"/>
      <c r="H2682" s="16"/>
      <c r="I2682" s="16"/>
      <c r="J2682" s="16"/>
      <c r="K2682" s="16"/>
      <c r="L2682" s="32"/>
      <c r="M2682" s="16"/>
      <c r="N2682" s="16"/>
      <c r="O2682" s="16"/>
      <c r="P2682" s="16"/>
      <c r="Y2682" s="20"/>
      <c r="Z2682" s="20"/>
      <c r="AA2682" s="20"/>
      <c r="AB2682" s="20"/>
      <c r="AC2682" s="20"/>
      <c r="AD2682" s="20"/>
    </row>
    <row r="2683" spans="3:30" s="1" customFormat="1">
      <c r="C2683" s="16"/>
      <c r="D2683" s="16"/>
      <c r="E2683" s="32"/>
      <c r="F2683" s="16"/>
      <c r="G2683" s="16"/>
      <c r="H2683" s="16"/>
      <c r="I2683" s="16"/>
      <c r="J2683" s="16"/>
      <c r="K2683" s="16"/>
      <c r="L2683" s="32"/>
      <c r="M2683" s="16"/>
      <c r="N2683" s="16"/>
      <c r="O2683" s="16"/>
      <c r="P2683" s="16"/>
      <c r="Y2683" s="20"/>
      <c r="Z2683" s="20"/>
      <c r="AA2683" s="20"/>
      <c r="AB2683" s="20"/>
      <c r="AC2683" s="20"/>
      <c r="AD2683" s="20"/>
    </row>
    <row r="2684" spans="3:30" s="1" customFormat="1">
      <c r="C2684" s="16"/>
      <c r="D2684" s="16"/>
      <c r="E2684" s="32"/>
      <c r="F2684" s="16"/>
      <c r="G2684" s="16"/>
      <c r="H2684" s="16"/>
      <c r="I2684" s="16"/>
      <c r="J2684" s="16"/>
      <c r="K2684" s="16"/>
      <c r="L2684" s="32"/>
      <c r="M2684" s="16"/>
      <c r="N2684" s="16"/>
      <c r="O2684" s="16"/>
      <c r="P2684" s="16"/>
      <c r="Y2684" s="20"/>
      <c r="Z2684" s="20"/>
      <c r="AA2684" s="20"/>
      <c r="AB2684" s="20"/>
      <c r="AC2684" s="20"/>
      <c r="AD2684" s="20"/>
    </row>
    <row r="2685" spans="3:30" s="1" customFormat="1">
      <c r="C2685" s="16"/>
      <c r="D2685" s="16"/>
      <c r="E2685" s="32"/>
      <c r="F2685" s="16"/>
      <c r="G2685" s="16"/>
      <c r="H2685" s="16"/>
      <c r="I2685" s="16"/>
      <c r="J2685" s="16"/>
      <c r="K2685" s="16"/>
      <c r="L2685" s="32"/>
      <c r="M2685" s="16"/>
      <c r="N2685" s="16"/>
      <c r="O2685" s="16"/>
      <c r="P2685" s="16"/>
      <c r="Y2685" s="20"/>
      <c r="Z2685" s="20"/>
      <c r="AA2685" s="20"/>
      <c r="AB2685" s="20"/>
      <c r="AC2685" s="20"/>
      <c r="AD2685" s="20"/>
    </row>
    <row r="2686" spans="3:30" s="1" customFormat="1">
      <c r="C2686" s="16"/>
      <c r="D2686" s="16"/>
      <c r="E2686" s="32"/>
      <c r="F2686" s="16"/>
      <c r="G2686" s="16"/>
      <c r="H2686" s="16"/>
      <c r="I2686" s="16"/>
      <c r="J2686" s="16"/>
      <c r="K2686" s="16"/>
      <c r="L2686" s="32"/>
      <c r="M2686" s="16"/>
      <c r="N2686" s="16"/>
      <c r="O2686" s="16"/>
      <c r="P2686" s="16"/>
      <c r="Y2686" s="20"/>
      <c r="Z2686" s="20"/>
      <c r="AA2686" s="20"/>
      <c r="AB2686" s="20"/>
      <c r="AC2686" s="20"/>
      <c r="AD2686" s="20"/>
    </row>
    <row r="2687" spans="3:30" s="1" customFormat="1">
      <c r="C2687" s="16"/>
      <c r="D2687" s="16"/>
      <c r="E2687" s="32"/>
      <c r="F2687" s="16"/>
      <c r="G2687" s="16"/>
      <c r="H2687" s="16"/>
      <c r="I2687" s="16"/>
      <c r="J2687" s="16"/>
      <c r="K2687" s="16"/>
      <c r="L2687" s="32"/>
      <c r="M2687" s="16"/>
      <c r="N2687" s="16"/>
      <c r="O2687" s="16"/>
      <c r="P2687" s="16"/>
      <c r="Y2687" s="20"/>
      <c r="Z2687" s="20"/>
      <c r="AA2687" s="20"/>
      <c r="AB2687" s="20"/>
      <c r="AC2687" s="20"/>
      <c r="AD2687" s="20"/>
    </row>
    <row r="2688" spans="3:30" s="1" customFormat="1">
      <c r="C2688" s="16"/>
      <c r="D2688" s="16"/>
      <c r="E2688" s="32"/>
      <c r="F2688" s="16"/>
      <c r="G2688" s="16"/>
      <c r="H2688" s="16"/>
      <c r="I2688" s="16"/>
      <c r="J2688" s="16"/>
      <c r="K2688" s="16"/>
      <c r="L2688" s="32"/>
      <c r="M2688" s="16"/>
      <c r="N2688" s="16"/>
      <c r="O2688" s="16"/>
      <c r="P2688" s="16"/>
      <c r="Y2688" s="20"/>
      <c r="Z2688" s="20"/>
      <c r="AA2688" s="20"/>
      <c r="AB2688" s="20"/>
      <c r="AC2688" s="20"/>
      <c r="AD2688" s="20"/>
    </row>
    <row r="2689" spans="3:30" s="1" customFormat="1">
      <c r="C2689" s="16"/>
      <c r="D2689" s="16"/>
      <c r="E2689" s="32"/>
      <c r="F2689" s="16"/>
      <c r="G2689" s="16"/>
      <c r="H2689" s="16"/>
      <c r="I2689" s="16"/>
      <c r="J2689" s="16"/>
      <c r="K2689" s="16"/>
      <c r="L2689" s="32"/>
      <c r="M2689" s="16"/>
      <c r="N2689" s="16"/>
      <c r="O2689" s="16"/>
      <c r="P2689" s="16"/>
      <c r="Y2689" s="20"/>
      <c r="Z2689" s="20"/>
      <c r="AA2689" s="20"/>
      <c r="AB2689" s="20"/>
      <c r="AC2689" s="20"/>
      <c r="AD2689" s="20"/>
    </row>
    <row r="2690" spans="3:30" s="1" customFormat="1">
      <c r="C2690" s="16"/>
      <c r="D2690" s="16"/>
      <c r="E2690" s="32"/>
      <c r="F2690" s="16"/>
      <c r="G2690" s="16"/>
      <c r="H2690" s="16"/>
      <c r="I2690" s="16"/>
      <c r="J2690" s="16"/>
      <c r="K2690" s="16"/>
      <c r="L2690" s="32"/>
      <c r="M2690" s="16"/>
      <c r="N2690" s="16"/>
      <c r="O2690" s="16"/>
      <c r="P2690" s="16"/>
      <c r="Y2690" s="20"/>
      <c r="Z2690" s="20"/>
      <c r="AA2690" s="20"/>
      <c r="AB2690" s="20"/>
      <c r="AC2690" s="20"/>
      <c r="AD2690" s="20"/>
    </row>
    <row r="2691" spans="3:30" s="1" customFormat="1">
      <c r="C2691" s="16"/>
      <c r="D2691" s="16"/>
      <c r="E2691" s="32"/>
      <c r="F2691" s="16"/>
      <c r="G2691" s="16"/>
      <c r="H2691" s="16"/>
      <c r="I2691" s="16"/>
      <c r="J2691" s="16"/>
      <c r="K2691" s="16"/>
      <c r="L2691" s="32"/>
      <c r="M2691" s="16"/>
      <c r="N2691" s="16"/>
      <c r="O2691" s="16"/>
      <c r="P2691" s="16"/>
      <c r="Y2691" s="20"/>
      <c r="Z2691" s="20"/>
      <c r="AA2691" s="20"/>
      <c r="AB2691" s="20"/>
      <c r="AC2691" s="20"/>
      <c r="AD2691" s="20"/>
    </row>
    <row r="2692" spans="3:30" s="1" customFormat="1">
      <c r="C2692" s="16"/>
      <c r="D2692" s="16"/>
      <c r="E2692" s="32"/>
      <c r="F2692" s="16"/>
      <c r="G2692" s="16"/>
      <c r="H2692" s="16"/>
      <c r="I2692" s="16"/>
      <c r="J2692" s="16"/>
      <c r="K2692" s="16"/>
      <c r="L2692" s="32"/>
      <c r="M2692" s="16"/>
      <c r="N2692" s="16"/>
      <c r="O2692" s="16"/>
      <c r="P2692" s="16"/>
      <c r="Y2692" s="20"/>
      <c r="Z2692" s="20"/>
      <c r="AA2692" s="20"/>
      <c r="AB2692" s="20"/>
      <c r="AC2692" s="20"/>
      <c r="AD2692" s="20"/>
    </row>
    <row r="2693" spans="3:30" s="1" customFormat="1">
      <c r="C2693" s="16"/>
      <c r="D2693" s="16"/>
      <c r="E2693" s="32"/>
      <c r="F2693" s="16"/>
      <c r="G2693" s="16"/>
      <c r="H2693" s="16"/>
      <c r="I2693" s="16"/>
      <c r="J2693" s="16"/>
      <c r="K2693" s="16"/>
      <c r="L2693" s="32"/>
      <c r="M2693" s="16"/>
      <c r="N2693" s="16"/>
      <c r="O2693" s="16"/>
      <c r="P2693" s="16"/>
      <c r="Y2693" s="20"/>
      <c r="Z2693" s="20"/>
      <c r="AA2693" s="20"/>
      <c r="AB2693" s="20"/>
      <c r="AC2693" s="20"/>
      <c r="AD2693" s="20"/>
    </row>
    <row r="2694" spans="3:30" s="1" customFormat="1">
      <c r="C2694" s="16"/>
      <c r="D2694" s="16"/>
      <c r="E2694" s="32"/>
      <c r="F2694" s="16"/>
      <c r="G2694" s="16"/>
      <c r="H2694" s="16"/>
      <c r="I2694" s="16"/>
      <c r="J2694" s="16"/>
      <c r="K2694" s="16"/>
      <c r="L2694" s="32"/>
      <c r="M2694" s="16"/>
      <c r="N2694" s="16"/>
      <c r="O2694" s="16"/>
      <c r="P2694" s="16"/>
      <c r="Y2694" s="20"/>
      <c r="Z2694" s="20"/>
      <c r="AA2694" s="20"/>
      <c r="AB2694" s="20"/>
      <c r="AC2694" s="20"/>
      <c r="AD2694" s="20"/>
    </row>
    <row r="2695" spans="3:30" s="1" customFormat="1">
      <c r="C2695" s="16"/>
      <c r="D2695" s="16"/>
      <c r="E2695" s="32"/>
      <c r="F2695" s="16"/>
      <c r="G2695" s="16"/>
      <c r="H2695" s="16"/>
      <c r="I2695" s="16"/>
      <c r="J2695" s="16"/>
      <c r="K2695" s="16"/>
      <c r="L2695" s="32"/>
      <c r="M2695" s="16"/>
      <c r="N2695" s="16"/>
      <c r="O2695" s="16"/>
      <c r="P2695" s="16"/>
      <c r="Y2695" s="20"/>
      <c r="Z2695" s="20"/>
      <c r="AA2695" s="20"/>
      <c r="AB2695" s="20"/>
      <c r="AC2695" s="20"/>
      <c r="AD2695" s="20"/>
    </row>
    <row r="2696" spans="3:30" s="1" customFormat="1">
      <c r="C2696" s="16"/>
      <c r="D2696" s="16"/>
      <c r="E2696" s="32"/>
      <c r="F2696" s="16"/>
      <c r="G2696" s="16"/>
      <c r="H2696" s="16"/>
      <c r="I2696" s="16"/>
      <c r="J2696" s="16"/>
      <c r="K2696" s="16"/>
      <c r="L2696" s="32"/>
      <c r="M2696" s="16"/>
      <c r="N2696" s="16"/>
      <c r="O2696" s="16"/>
      <c r="P2696" s="16"/>
      <c r="Y2696" s="20"/>
      <c r="Z2696" s="20"/>
      <c r="AA2696" s="20"/>
      <c r="AB2696" s="20"/>
      <c r="AC2696" s="20"/>
      <c r="AD2696" s="20"/>
    </row>
    <row r="2697" spans="3:30" s="1" customFormat="1">
      <c r="C2697" s="16"/>
      <c r="D2697" s="16"/>
      <c r="E2697" s="32"/>
      <c r="F2697" s="16"/>
      <c r="G2697" s="16"/>
      <c r="H2697" s="16"/>
      <c r="I2697" s="16"/>
      <c r="J2697" s="16"/>
      <c r="K2697" s="16"/>
      <c r="L2697" s="32"/>
      <c r="M2697" s="16"/>
      <c r="N2697" s="16"/>
      <c r="O2697" s="16"/>
      <c r="P2697" s="16"/>
      <c r="Y2697" s="20"/>
      <c r="Z2697" s="20"/>
      <c r="AA2697" s="20"/>
      <c r="AB2697" s="20"/>
      <c r="AC2697" s="20"/>
      <c r="AD2697" s="20"/>
    </row>
    <row r="2698" spans="3:30" s="1" customFormat="1">
      <c r="C2698" s="16"/>
      <c r="D2698" s="16"/>
      <c r="E2698" s="32"/>
      <c r="F2698" s="16"/>
      <c r="G2698" s="16"/>
      <c r="H2698" s="16"/>
      <c r="I2698" s="16"/>
      <c r="J2698" s="16"/>
      <c r="K2698" s="16"/>
      <c r="L2698" s="32"/>
      <c r="M2698" s="16"/>
      <c r="N2698" s="16"/>
      <c r="O2698" s="16"/>
      <c r="P2698" s="16"/>
      <c r="Y2698" s="20"/>
      <c r="Z2698" s="20"/>
      <c r="AA2698" s="20"/>
      <c r="AB2698" s="20"/>
      <c r="AC2698" s="20"/>
      <c r="AD2698" s="20"/>
    </row>
    <row r="2699" spans="3:30" s="1" customFormat="1">
      <c r="C2699" s="16"/>
      <c r="D2699" s="16"/>
      <c r="E2699" s="32"/>
      <c r="F2699" s="16"/>
      <c r="G2699" s="16"/>
      <c r="H2699" s="16"/>
      <c r="I2699" s="16"/>
      <c r="J2699" s="16"/>
      <c r="K2699" s="16"/>
      <c r="L2699" s="32"/>
      <c r="M2699" s="16"/>
      <c r="N2699" s="16"/>
      <c r="O2699" s="16"/>
      <c r="P2699" s="16"/>
      <c r="Y2699" s="20"/>
      <c r="Z2699" s="20"/>
      <c r="AA2699" s="20"/>
      <c r="AB2699" s="20"/>
      <c r="AC2699" s="20"/>
      <c r="AD2699" s="20"/>
    </row>
    <row r="2700" spans="3:30" s="1" customFormat="1">
      <c r="C2700" s="16"/>
      <c r="D2700" s="16"/>
      <c r="E2700" s="32"/>
      <c r="F2700" s="16"/>
      <c r="G2700" s="16"/>
      <c r="H2700" s="16"/>
      <c r="I2700" s="16"/>
      <c r="J2700" s="16"/>
      <c r="K2700" s="16"/>
      <c r="L2700" s="32"/>
      <c r="M2700" s="16"/>
      <c r="N2700" s="16"/>
      <c r="O2700" s="16"/>
      <c r="P2700" s="16"/>
      <c r="Y2700" s="20"/>
      <c r="Z2700" s="20"/>
      <c r="AA2700" s="20"/>
      <c r="AB2700" s="20"/>
      <c r="AC2700" s="20"/>
      <c r="AD2700" s="20"/>
    </row>
    <row r="2701" spans="3:30" s="1" customFormat="1">
      <c r="C2701" s="16"/>
      <c r="D2701" s="16"/>
      <c r="E2701" s="32"/>
      <c r="F2701" s="16"/>
      <c r="G2701" s="16"/>
      <c r="H2701" s="16"/>
      <c r="I2701" s="16"/>
      <c r="J2701" s="16"/>
      <c r="K2701" s="16"/>
      <c r="L2701" s="32"/>
      <c r="M2701" s="16"/>
      <c r="N2701" s="16"/>
      <c r="O2701" s="16"/>
      <c r="P2701" s="16"/>
      <c r="Y2701" s="20"/>
      <c r="Z2701" s="20"/>
      <c r="AA2701" s="20"/>
      <c r="AB2701" s="20"/>
      <c r="AC2701" s="20"/>
      <c r="AD2701" s="20"/>
    </row>
    <row r="2702" spans="3:30" s="1" customFormat="1">
      <c r="C2702" s="16"/>
      <c r="D2702" s="16"/>
      <c r="E2702" s="32"/>
      <c r="F2702" s="16"/>
      <c r="G2702" s="16"/>
      <c r="H2702" s="16"/>
      <c r="I2702" s="16"/>
      <c r="J2702" s="16"/>
      <c r="K2702" s="16"/>
      <c r="L2702" s="32"/>
      <c r="M2702" s="16"/>
      <c r="N2702" s="16"/>
      <c r="O2702" s="16"/>
      <c r="P2702" s="16"/>
      <c r="Y2702" s="20"/>
      <c r="Z2702" s="20"/>
      <c r="AA2702" s="20"/>
      <c r="AB2702" s="20"/>
      <c r="AC2702" s="20"/>
      <c r="AD2702" s="20"/>
    </row>
    <row r="2703" spans="3:30" s="1" customFormat="1">
      <c r="C2703" s="16"/>
      <c r="D2703" s="16"/>
      <c r="E2703" s="32"/>
      <c r="F2703" s="16"/>
      <c r="G2703" s="16"/>
      <c r="H2703" s="16"/>
      <c r="I2703" s="16"/>
      <c r="J2703" s="16"/>
      <c r="K2703" s="16"/>
      <c r="L2703" s="32"/>
      <c r="M2703" s="16"/>
      <c r="N2703" s="16"/>
      <c r="O2703" s="16"/>
      <c r="P2703" s="16"/>
      <c r="Y2703" s="20"/>
      <c r="Z2703" s="20"/>
      <c r="AA2703" s="20"/>
      <c r="AB2703" s="20"/>
      <c r="AC2703" s="20"/>
      <c r="AD2703" s="20"/>
    </row>
    <row r="2704" spans="3:30" s="1" customFormat="1">
      <c r="C2704" s="16"/>
      <c r="D2704" s="16"/>
      <c r="E2704" s="32"/>
      <c r="F2704" s="16"/>
      <c r="G2704" s="16"/>
      <c r="H2704" s="16"/>
      <c r="I2704" s="16"/>
      <c r="J2704" s="16"/>
      <c r="K2704" s="16"/>
      <c r="L2704" s="32"/>
      <c r="M2704" s="16"/>
      <c r="N2704" s="16"/>
      <c r="O2704" s="16"/>
      <c r="P2704" s="16"/>
      <c r="Y2704" s="20"/>
      <c r="Z2704" s="20"/>
      <c r="AA2704" s="20"/>
      <c r="AB2704" s="20"/>
      <c r="AC2704" s="20"/>
      <c r="AD2704" s="20"/>
    </row>
    <row r="2705" spans="3:30" s="1" customFormat="1">
      <c r="C2705" s="16"/>
      <c r="D2705" s="16"/>
      <c r="E2705" s="32"/>
      <c r="F2705" s="16"/>
      <c r="G2705" s="16"/>
      <c r="H2705" s="16"/>
      <c r="I2705" s="16"/>
      <c r="J2705" s="16"/>
      <c r="K2705" s="16"/>
      <c r="L2705" s="32"/>
      <c r="M2705" s="16"/>
      <c r="N2705" s="16"/>
      <c r="O2705" s="16"/>
      <c r="P2705" s="16"/>
      <c r="Y2705" s="20"/>
      <c r="Z2705" s="20"/>
      <c r="AA2705" s="20"/>
      <c r="AB2705" s="20"/>
      <c r="AC2705" s="20"/>
      <c r="AD2705" s="20"/>
    </row>
    <row r="2706" spans="3:30" s="1" customFormat="1">
      <c r="C2706" s="16"/>
      <c r="D2706" s="16"/>
      <c r="E2706" s="32"/>
      <c r="F2706" s="16"/>
      <c r="G2706" s="16"/>
      <c r="H2706" s="16"/>
      <c r="I2706" s="16"/>
      <c r="J2706" s="16"/>
      <c r="K2706" s="16"/>
      <c r="L2706" s="32"/>
      <c r="M2706" s="16"/>
      <c r="N2706" s="16"/>
      <c r="O2706" s="16"/>
      <c r="P2706" s="16"/>
      <c r="Y2706" s="20"/>
      <c r="Z2706" s="20"/>
      <c r="AA2706" s="20"/>
      <c r="AB2706" s="20"/>
      <c r="AC2706" s="20"/>
      <c r="AD2706" s="20"/>
    </row>
    <row r="2707" spans="3:30" s="1" customFormat="1">
      <c r="C2707" s="16"/>
      <c r="D2707" s="16"/>
      <c r="E2707" s="32"/>
      <c r="F2707" s="16"/>
      <c r="G2707" s="16"/>
      <c r="H2707" s="16"/>
      <c r="I2707" s="16"/>
      <c r="J2707" s="16"/>
      <c r="K2707" s="16"/>
      <c r="L2707" s="32"/>
      <c r="M2707" s="16"/>
      <c r="N2707" s="16"/>
      <c r="O2707" s="16"/>
      <c r="P2707" s="16"/>
      <c r="Y2707" s="20"/>
      <c r="Z2707" s="20"/>
      <c r="AA2707" s="20"/>
      <c r="AB2707" s="20"/>
      <c r="AC2707" s="20"/>
      <c r="AD2707" s="20"/>
    </row>
    <row r="2708" spans="3:30" s="1" customFormat="1">
      <c r="C2708" s="16"/>
      <c r="D2708" s="16"/>
      <c r="E2708" s="32"/>
      <c r="F2708" s="16"/>
      <c r="G2708" s="16"/>
      <c r="H2708" s="16"/>
      <c r="I2708" s="16"/>
      <c r="J2708" s="16"/>
      <c r="K2708" s="16"/>
      <c r="L2708" s="32"/>
      <c r="M2708" s="16"/>
      <c r="N2708" s="16"/>
      <c r="O2708" s="16"/>
      <c r="P2708" s="16"/>
      <c r="Y2708" s="20"/>
      <c r="Z2708" s="20"/>
      <c r="AA2708" s="20"/>
      <c r="AB2708" s="20"/>
      <c r="AC2708" s="20"/>
      <c r="AD2708" s="20"/>
    </row>
    <row r="2709" spans="3:30" s="1" customFormat="1">
      <c r="C2709" s="16"/>
      <c r="D2709" s="16"/>
      <c r="E2709" s="32"/>
      <c r="F2709" s="16"/>
      <c r="G2709" s="16"/>
      <c r="H2709" s="16"/>
      <c r="I2709" s="16"/>
      <c r="J2709" s="16"/>
      <c r="K2709" s="16"/>
      <c r="L2709" s="32"/>
      <c r="M2709" s="16"/>
      <c r="N2709" s="16"/>
      <c r="O2709" s="16"/>
      <c r="P2709" s="16"/>
      <c r="Y2709" s="20"/>
      <c r="Z2709" s="20"/>
      <c r="AA2709" s="20"/>
      <c r="AB2709" s="20"/>
      <c r="AC2709" s="20"/>
      <c r="AD2709" s="20"/>
    </row>
    <row r="2710" spans="3:30" s="1" customFormat="1">
      <c r="C2710" s="16"/>
      <c r="D2710" s="16"/>
      <c r="E2710" s="32"/>
      <c r="F2710" s="16"/>
      <c r="G2710" s="16"/>
      <c r="H2710" s="16"/>
      <c r="I2710" s="16"/>
      <c r="J2710" s="16"/>
      <c r="K2710" s="16"/>
      <c r="L2710" s="32"/>
      <c r="M2710" s="16"/>
      <c r="N2710" s="16"/>
      <c r="O2710" s="16"/>
      <c r="P2710" s="16"/>
      <c r="Y2710" s="20"/>
      <c r="Z2710" s="20"/>
      <c r="AA2710" s="20"/>
      <c r="AB2710" s="20"/>
      <c r="AC2710" s="20"/>
      <c r="AD2710" s="20"/>
    </row>
    <row r="2711" spans="3:30" s="1" customFormat="1">
      <c r="C2711" s="16"/>
      <c r="D2711" s="16"/>
      <c r="E2711" s="32"/>
      <c r="F2711" s="16"/>
      <c r="G2711" s="16"/>
      <c r="H2711" s="16"/>
      <c r="I2711" s="16"/>
      <c r="J2711" s="16"/>
      <c r="K2711" s="16"/>
      <c r="L2711" s="32"/>
      <c r="M2711" s="16"/>
      <c r="N2711" s="16"/>
      <c r="O2711" s="16"/>
      <c r="P2711" s="16"/>
      <c r="Y2711" s="20"/>
      <c r="Z2711" s="20"/>
      <c r="AA2711" s="20"/>
      <c r="AB2711" s="20"/>
      <c r="AC2711" s="20"/>
      <c r="AD2711" s="20"/>
    </row>
    <row r="2712" spans="3:30" s="1" customFormat="1">
      <c r="C2712" s="16"/>
      <c r="D2712" s="16"/>
      <c r="E2712" s="32"/>
      <c r="F2712" s="16"/>
      <c r="G2712" s="16"/>
      <c r="H2712" s="16"/>
      <c r="I2712" s="16"/>
      <c r="J2712" s="16"/>
      <c r="K2712" s="16"/>
      <c r="L2712" s="32"/>
      <c r="M2712" s="16"/>
      <c r="N2712" s="16"/>
      <c r="O2712" s="16"/>
      <c r="P2712" s="16"/>
      <c r="Y2712" s="20"/>
      <c r="Z2712" s="20"/>
      <c r="AA2712" s="20"/>
      <c r="AB2712" s="20"/>
      <c r="AC2712" s="20"/>
      <c r="AD2712" s="20"/>
    </row>
    <row r="2713" spans="3:30" s="1" customFormat="1">
      <c r="C2713" s="16"/>
      <c r="D2713" s="16"/>
      <c r="E2713" s="32"/>
      <c r="F2713" s="16"/>
      <c r="G2713" s="16"/>
      <c r="H2713" s="16"/>
      <c r="I2713" s="16"/>
      <c r="J2713" s="16"/>
      <c r="K2713" s="16"/>
      <c r="L2713" s="32"/>
      <c r="M2713" s="16"/>
      <c r="N2713" s="16"/>
      <c r="O2713" s="16"/>
      <c r="P2713" s="16"/>
      <c r="Y2713" s="20"/>
      <c r="Z2713" s="20"/>
      <c r="AA2713" s="20"/>
      <c r="AB2713" s="20"/>
      <c r="AC2713" s="20"/>
      <c r="AD2713" s="20"/>
    </row>
    <row r="2714" spans="3:30" s="1" customFormat="1">
      <c r="C2714" s="16"/>
      <c r="D2714" s="16"/>
      <c r="E2714" s="32"/>
      <c r="F2714" s="16"/>
      <c r="G2714" s="16"/>
      <c r="H2714" s="16"/>
      <c r="I2714" s="16"/>
      <c r="J2714" s="16"/>
      <c r="K2714" s="16"/>
      <c r="L2714" s="32"/>
      <c r="M2714" s="16"/>
      <c r="N2714" s="16"/>
      <c r="O2714" s="16"/>
      <c r="P2714" s="16"/>
      <c r="Y2714" s="20"/>
      <c r="Z2714" s="20"/>
      <c r="AA2714" s="20"/>
      <c r="AB2714" s="20"/>
      <c r="AC2714" s="20"/>
      <c r="AD2714" s="20"/>
    </row>
    <row r="2715" spans="3:30" s="1" customFormat="1">
      <c r="C2715" s="16"/>
      <c r="D2715" s="16"/>
      <c r="E2715" s="32"/>
      <c r="F2715" s="16"/>
      <c r="G2715" s="16"/>
      <c r="H2715" s="16"/>
      <c r="I2715" s="16"/>
      <c r="J2715" s="16"/>
      <c r="K2715" s="16"/>
      <c r="L2715" s="32"/>
      <c r="M2715" s="16"/>
      <c r="N2715" s="16"/>
      <c r="O2715" s="16"/>
      <c r="P2715" s="16"/>
      <c r="Y2715" s="20"/>
      <c r="Z2715" s="20"/>
      <c r="AA2715" s="20"/>
      <c r="AB2715" s="20"/>
      <c r="AC2715" s="20"/>
      <c r="AD2715" s="20"/>
    </row>
    <row r="2716" spans="3:30" s="1" customFormat="1">
      <c r="C2716" s="16"/>
      <c r="D2716" s="16"/>
      <c r="E2716" s="32"/>
      <c r="F2716" s="16"/>
      <c r="G2716" s="16"/>
      <c r="H2716" s="16"/>
      <c r="I2716" s="16"/>
      <c r="J2716" s="16"/>
      <c r="K2716" s="16"/>
      <c r="L2716" s="32"/>
      <c r="M2716" s="16"/>
      <c r="N2716" s="16"/>
      <c r="O2716" s="16"/>
      <c r="P2716" s="16"/>
      <c r="Y2716" s="20"/>
      <c r="Z2716" s="20"/>
      <c r="AA2716" s="20"/>
      <c r="AB2716" s="20"/>
      <c r="AC2716" s="20"/>
      <c r="AD2716" s="20"/>
    </row>
    <row r="2717" spans="3:30" s="1" customFormat="1">
      <c r="C2717" s="16"/>
      <c r="D2717" s="16"/>
      <c r="E2717" s="32"/>
      <c r="F2717" s="16"/>
      <c r="G2717" s="16"/>
      <c r="H2717" s="16"/>
      <c r="I2717" s="16"/>
      <c r="J2717" s="16"/>
      <c r="K2717" s="16"/>
      <c r="L2717" s="32"/>
      <c r="M2717" s="16"/>
      <c r="N2717" s="16"/>
      <c r="O2717" s="16"/>
      <c r="P2717" s="16"/>
      <c r="Y2717" s="20"/>
      <c r="Z2717" s="20"/>
      <c r="AA2717" s="20"/>
      <c r="AB2717" s="20"/>
      <c r="AC2717" s="20"/>
      <c r="AD2717" s="20"/>
    </row>
    <row r="2718" spans="3:30" s="1" customFormat="1">
      <c r="C2718" s="16"/>
      <c r="D2718" s="16"/>
      <c r="E2718" s="32"/>
      <c r="F2718" s="16"/>
      <c r="G2718" s="16"/>
      <c r="H2718" s="16"/>
      <c r="I2718" s="16"/>
      <c r="J2718" s="16"/>
      <c r="K2718" s="16"/>
      <c r="L2718" s="32"/>
      <c r="M2718" s="16"/>
      <c r="N2718" s="16"/>
      <c r="O2718" s="16"/>
      <c r="P2718" s="16"/>
      <c r="Y2718" s="20"/>
      <c r="Z2718" s="20"/>
      <c r="AA2718" s="20"/>
      <c r="AB2718" s="20"/>
      <c r="AC2718" s="20"/>
      <c r="AD2718" s="20"/>
    </row>
    <row r="2719" spans="3:30" s="1" customFormat="1">
      <c r="C2719" s="16"/>
      <c r="D2719" s="16"/>
      <c r="E2719" s="32"/>
      <c r="F2719" s="16"/>
      <c r="G2719" s="16"/>
      <c r="H2719" s="16"/>
      <c r="I2719" s="16"/>
      <c r="J2719" s="16"/>
      <c r="K2719" s="16"/>
      <c r="L2719" s="32"/>
      <c r="M2719" s="16"/>
      <c r="N2719" s="16"/>
      <c r="O2719" s="16"/>
      <c r="P2719" s="16"/>
      <c r="Y2719" s="20"/>
      <c r="Z2719" s="20"/>
      <c r="AA2719" s="20"/>
      <c r="AB2719" s="20"/>
      <c r="AC2719" s="20"/>
      <c r="AD2719" s="20"/>
    </row>
    <row r="2720" spans="3:30" s="1" customFormat="1">
      <c r="C2720" s="16"/>
      <c r="D2720" s="16"/>
      <c r="E2720" s="32"/>
      <c r="F2720" s="16"/>
      <c r="G2720" s="16"/>
      <c r="H2720" s="16"/>
      <c r="I2720" s="16"/>
      <c r="J2720" s="16"/>
      <c r="K2720" s="16"/>
      <c r="L2720" s="32"/>
      <c r="M2720" s="16"/>
      <c r="N2720" s="16"/>
      <c r="O2720" s="16"/>
      <c r="P2720" s="16"/>
      <c r="Y2720" s="20"/>
      <c r="Z2720" s="20"/>
      <c r="AA2720" s="20"/>
      <c r="AB2720" s="20"/>
      <c r="AC2720" s="20"/>
      <c r="AD2720" s="20"/>
    </row>
    <row r="2721" spans="3:30" s="1" customFormat="1">
      <c r="C2721" s="16"/>
      <c r="D2721" s="16"/>
      <c r="E2721" s="32"/>
      <c r="F2721" s="16"/>
      <c r="G2721" s="16"/>
      <c r="H2721" s="16"/>
      <c r="I2721" s="16"/>
      <c r="J2721" s="16"/>
      <c r="K2721" s="16"/>
      <c r="L2721" s="32"/>
      <c r="M2721" s="16"/>
      <c r="N2721" s="16"/>
      <c r="O2721" s="16"/>
      <c r="P2721" s="16"/>
      <c r="Y2721" s="20"/>
      <c r="Z2721" s="20"/>
      <c r="AA2721" s="20"/>
      <c r="AB2721" s="20"/>
      <c r="AC2721" s="20"/>
      <c r="AD2721" s="20"/>
    </row>
    <row r="2722" spans="3:30" s="1" customFormat="1">
      <c r="C2722" s="16"/>
      <c r="D2722" s="16"/>
      <c r="E2722" s="32"/>
      <c r="F2722" s="16"/>
      <c r="G2722" s="16"/>
      <c r="H2722" s="16"/>
      <c r="I2722" s="16"/>
      <c r="J2722" s="16"/>
      <c r="K2722" s="16"/>
      <c r="L2722" s="32"/>
      <c r="M2722" s="16"/>
      <c r="N2722" s="16"/>
      <c r="O2722" s="16"/>
      <c r="P2722" s="16"/>
      <c r="Y2722" s="20"/>
      <c r="Z2722" s="20"/>
      <c r="AA2722" s="20"/>
      <c r="AB2722" s="20"/>
      <c r="AC2722" s="20"/>
      <c r="AD2722" s="20"/>
    </row>
    <row r="2723" spans="3:30" s="1" customFormat="1">
      <c r="C2723" s="16"/>
      <c r="D2723" s="16"/>
      <c r="E2723" s="32"/>
      <c r="F2723" s="16"/>
      <c r="G2723" s="16"/>
      <c r="H2723" s="16"/>
      <c r="I2723" s="16"/>
      <c r="J2723" s="16"/>
      <c r="K2723" s="16"/>
      <c r="L2723" s="32"/>
      <c r="M2723" s="16"/>
      <c r="N2723" s="16"/>
      <c r="O2723" s="16"/>
      <c r="P2723" s="16"/>
      <c r="Y2723" s="20"/>
      <c r="Z2723" s="20"/>
      <c r="AA2723" s="20"/>
      <c r="AB2723" s="20"/>
      <c r="AC2723" s="20"/>
      <c r="AD2723" s="20"/>
    </row>
    <row r="2724" spans="3:30" s="1" customFormat="1">
      <c r="C2724" s="16"/>
      <c r="D2724" s="16"/>
      <c r="E2724" s="32"/>
      <c r="F2724" s="16"/>
      <c r="G2724" s="16"/>
      <c r="H2724" s="16"/>
      <c r="I2724" s="16"/>
      <c r="J2724" s="16"/>
      <c r="K2724" s="16"/>
      <c r="L2724" s="32"/>
      <c r="M2724" s="16"/>
      <c r="N2724" s="16"/>
      <c r="O2724" s="16"/>
      <c r="P2724" s="16"/>
      <c r="Y2724" s="20"/>
      <c r="Z2724" s="20"/>
      <c r="AA2724" s="20"/>
      <c r="AB2724" s="20"/>
      <c r="AC2724" s="20"/>
      <c r="AD2724" s="20"/>
    </row>
    <row r="2725" spans="3:30" s="1" customFormat="1">
      <c r="C2725" s="16"/>
      <c r="D2725" s="16"/>
      <c r="E2725" s="32"/>
      <c r="F2725" s="16"/>
      <c r="G2725" s="16"/>
      <c r="H2725" s="16"/>
      <c r="I2725" s="16"/>
      <c r="J2725" s="16"/>
      <c r="K2725" s="16"/>
      <c r="L2725" s="32"/>
      <c r="M2725" s="16"/>
      <c r="N2725" s="16"/>
      <c r="O2725" s="16"/>
      <c r="P2725" s="16"/>
      <c r="Y2725" s="20"/>
      <c r="Z2725" s="20"/>
      <c r="AA2725" s="20"/>
      <c r="AB2725" s="20"/>
      <c r="AC2725" s="20"/>
      <c r="AD2725" s="20"/>
    </row>
    <row r="2726" spans="3:30" s="1" customFormat="1">
      <c r="C2726" s="16"/>
      <c r="D2726" s="16"/>
      <c r="E2726" s="32"/>
      <c r="F2726" s="16"/>
      <c r="G2726" s="16"/>
      <c r="H2726" s="16"/>
      <c r="I2726" s="16"/>
      <c r="J2726" s="16"/>
      <c r="K2726" s="16"/>
      <c r="L2726" s="32"/>
      <c r="M2726" s="16"/>
      <c r="N2726" s="16"/>
      <c r="O2726" s="16"/>
      <c r="P2726" s="16"/>
      <c r="Y2726" s="20"/>
      <c r="Z2726" s="20"/>
      <c r="AA2726" s="20"/>
      <c r="AB2726" s="20"/>
      <c r="AC2726" s="20"/>
      <c r="AD2726" s="20"/>
    </row>
    <row r="2727" spans="3:30" s="1" customFormat="1">
      <c r="C2727" s="16"/>
      <c r="D2727" s="16"/>
      <c r="E2727" s="32"/>
      <c r="F2727" s="16"/>
      <c r="G2727" s="16"/>
      <c r="H2727" s="16"/>
      <c r="I2727" s="16"/>
      <c r="J2727" s="16"/>
      <c r="K2727" s="16"/>
      <c r="L2727" s="32"/>
      <c r="M2727" s="16"/>
      <c r="N2727" s="16"/>
      <c r="O2727" s="16"/>
      <c r="P2727" s="16"/>
      <c r="Y2727" s="20"/>
      <c r="Z2727" s="20"/>
      <c r="AA2727" s="20"/>
      <c r="AB2727" s="20"/>
      <c r="AC2727" s="20"/>
      <c r="AD2727" s="20"/>
    </row>
    <row r="2728" spans="3:30" s="1" customFormat="1">
      <c r="C2728" s="16"/>
      <c r="D2728" s="16"/>
      <c r="E2728" s="32"/>
      <c r="F2728" s="16"/>
      <c r="G2728" s="16"/>
      <c r="H2728" s="16"/>
      <c r="I2728" s="16"/>
      <c r="J2728" s="16"/>
      <c r="K2728" s="16"/>
      <c r="L2728" s="32"/>
      <c r="M2728" s="16"/>
      <c r="N2728" s="16"/>
      <c r="O2728" s="16"/>
      <c r="P2728" s="16"/>
      <c r="Y2728" s="20"/>
      <c r="Z2728" s="20"/>
      <c r="AA2728" s="20"/>
      <c r="AB2728" s="20"/>
      <c r="AC2728" s="20"/>
      <c r="AD2728" s="20"/>
    </row>
    <row r="2729" spans="3:30" s="1" customFormat="1">
      <c r="C2729" s="16"/>
      <c r="D2729" s="16"/>
      <c r="E2729" s="32"/>
      <c r="F2729" s="16"/>
      <c r="G2729" s="16"/>
      <c r="H2729" s="16"/>
      <c r="I2729" s="16"/>
      <c r="J2729" s="16"/>
      <c r="K2729" s="16"/>
      <c r="L2729" s="32"/>
      <c r="M2729" s="16"/>
      <c r="N2729" s="16"/>
      <c r="O2729" s="16"/>
      <c r="P2729" s="16"/>
      <c r="Y2729" s="20"/>
      <c r="Z2729" s="20"/>
      <c r="AA2729" s="20"/>
      <c r="AB2729" s="20"/>
      <c r="AC2729" s="20"/>
      <c r="AD2729" s="20"/>
    </row>
    <row r="2730" spans="3:30" s="1" customFormat="1">
      <c r="C2730" s="16"/>
      <c r="D2730" s="16"/>
      <c r="E2730" s="32"/>
      <c r="F2730" s="16"/>
      <c r="G2730" s="16"/>
      <c r="H2730" s="16"/>
      <c r="I2730" s="16"/>
      <c r="J2730" s="16"/>
      <c r="K2730" s="16"/>
      <c r="L2730" s="32"/>
      <c r="M2730" s="16"/>
      <c r="N2730" s="16"/>
      <c r="O2730" s="16"/>
      <c r="P2730" s="16"/>
      <c r="Y2730" s="20"/>
      <c r="Z2730" s="20"/>
      <c r="AA2730" s="20"/>
      <c r="AB2730" s="20"/>
      <c r="AC2730" s="20"/>
      <c r="AD2730" s="20"/>
    </row>
    <row r="2731" spans="3:30" s="1" customFormat="1">
      <c r="C2731" s="16"/>
      <c r="D2731" s="16"/>
      <c r="E2731" s="32"/>
      <c r="F2731" s="16"/>
      <c r="G2731" s="16"/>
      <c r="H2731" s="16"/>
      <c r="I2731" s="16"/>
      <c r="J2731" s="16"/>
      <c r="K2731" s="16"/>
      <c r="L2731" s="32"/>
      <c r="M2731" s="16"/>
      <c r="N2731" s="16"/>
      <c r="O2731" s="16"/>
      <c r="P2731" s="16"/>
      <c r="Y2731" s="20"/>
      <c r="Z2731" s="20"/>
      <c r="AA2731" s="20"/>
      <c r="AB2731" s="20"/>
      <c r="AC2731" s="20"/>
      <c r="AD2731" s="20"/>
    </row>
    <row r="2732" spans="3:30" s="1" customFormat="1">
      <c r="C2732" s="16"/>
      <c r="D2732" s="16"/>
      <c r="E2732" s="32"/>
      <c r="F2732" s="16"/>
      <c r="G2732" s="16"/>
      <c r="H2732" s="16"/>
      <c r="I2732" s="16"/>
      <c r="J2732" s="16"/>
      <c r="K2732" s="16"/>
      <c r="L2732" s="32"/>
      <c r="M2732" s="16"/>
      <c r="N2732" s="16"/>
      <c r="O2732" s="16"/>
      <c r="P2732" s="16"/>
      <c r="Y2732" s="20"/>
      <c r="Z2732" s="20"/>
      <c r="AA2732" s="20"/>
      <c r="AB2732" s="20"/>
      <c r="AC2732" s="20"/>
      <c r="AD2732" s="20"/>
    </row>
    <row r="2733" spans="3:30" s="1" customFormat="1">
      <c r="C2733" s="16"/>
      <c r="D2733" s="16"/>
      <c r="E2733" s="32"/>
      <c r="F2733" s="16"/>
      <c r="G2733" s="16"/>
      <c r="H2733" s="16"/>
      <c r="I2733" s="16"/>
      <c r="J2733" s="16"/>
      <c r="K2733" s="16"/>
      <c r="L2733" s="32"/>
      <c r="M2733" s="16"/>
      <c r="N2733" s="16"/>
      <c r="O2733" s="16"/>
      <c r="P2733" s="16"/>
      <c r="Y2733" s="20"/>
      <c r="Z2733" s="20"/>
      <c r="AA2733" s="20"/>
      <c r="AB2733" s="20"/>
      <c r="AC2733" s="20"/>
      <c r="AD2733" s="20"/>
    </row>
    <row r="2734" spans="3:30" s="1" customFormat="1">
      <c r="C2734" s="16"/>
      <c r="D2734" s="16"/>
      <c r="E2734" s="32"/>
      <c r="F2734" s="16"/>
      <c r="G2734" s="16"/>
      <c r="H2734" s="16"/>
      <c r="I2734" s="16"/>
      <c r="J2734" s="16"/>
      <c r="K2734" s="16"/>
      <c r="L2734" s="32"/>
      <c r="M2734" s="16"/>
      <c r="N2734" s="16"/>
      <c r="O2734" s="16"/>
      <c r="P2734" s="16"/>
      <c r="Y2734" s="20"/>
      <c r="Z2734" s="20"/>
      <c r="AA2734" s="20"/>
      <c r="AB2734" s="20"/>
      <c r="AC2734" s="20"/>
      <c r="AD2734" s="20"/>
    </row>
    <row r="2735" spans="3:30" s="1" customFormat="1">
      <c r="C2735" s="16"/>
      <c r="D2735" s="16"/>
      <c r="E2735" s="32"/>
      <c r="F2735" s="16"/>
      <c r="G2735" s="16"/>
      <c r="H2735" s="16"/>
      <c r="I2735" s="16"/>
      <c r="J2735" s="16"/>
      <c r="K2735" s="16"/>
      <c r="L2735" s="32"/>
      <c r="M2735" s="16"/>
      <c r="N2735" s="16"/>
      <c r="O2735" s="16"/>
      <c r="P2735" s="16"/>
      <c r="Y2735" s="20"/>
      <c r="Z2735" s="20"/>
      <c r="AA2735" s="20"/>
      <c r="AB2735" s="20"/>
      <c r="AC2735" s="20"/>
      <c r="AD2735" s="20"/>
    </row>
    <row r="2736" spans="3:30" s="1" customFormat="1">
      <c r="C2736" s="16"/>
      <c r="D2736" s="16"/>
      <c r="E2736" s="32"/>
      <c r="F2736" s="16"/>
      <c r="G2736" s="16"/>
      <c r="H2736" s="16"/>
      <c r="I2736" s="16"/>
      <c r="J2736" s="16"/>
      <c r="K2736" s="16"/>
      <c r="L2736" s="32"/>
      <c r="M2736" s="16"/>
      <c r="N2736" s="16"/>
      <c r="O2736" s="16"/>
      <c r="P2736" s="16"/>
      <c r="Y2736" s="20"/>
      <c r="Z2736" s="20"/>
      <c r="AA2736" s="20"/>
      <c r="AB2736" s="20"/>
      <c r="AC2736" s="20"/>
      <c r="AD2736" s="20"/>
    </row>
    <row r="2737" spans="3:30" s="1" customFormat="1">
      <c r="C2737" s="16"/>
      <c r="D2737" s="16"/>
      <c r="E2737" s="32"/>
      <c r="F2737" s="16"/>
      <c r="G2737" s="16"/>
      <c r="H2737" s="16"/>
      <c r="I2737" s="16"/>
      <c r="J2737" s="16"/>
      <c r="K2737" s="16"/>
      <c r="L2737" s="32"/>
      <c r="M2737" s="16"/>
      <c r="N2737" s="16"/>
      <c r="O2737" s="16"/>
      <c r="P2737" s="16"/>
      <c r="Y2737" s="20"/>
      <c r="Z2737" s="20"/>
      <c r="AA2737" s="20"/>
      <c r="AB2737" s="20"/>
      <c r="AC2737" s="20"/>
      <c r="AD2737" s="20"/>
    </row>
    <row r="2738" spans="3:30" s="1" customFormat="1">
      <c r="C2738" s="16"/>
      <c r="D2738" s="16"/>
      <c r="E2738" s="32"/>
      <c r="F2738" s="16"/>
      <c r="G2738" s="16"/>
      <c r="H2738" s="16"/>
      <c r="I2738" s="16"/>
      <c r="J2738" s="16"/>
      <c r="K2738" s="16"/>
      <c r="L2738" s="32"/>
      <c r="M2738" s="16"/>
      <c r="N2738" s="16"/>
      <c r="O2738" s="16"/>
      <c r="P2738" s="16"/>
      <c r="Y2738" s="20"/>
      <c r="Z2738" s="20"/>
      <c r="AA2738" s="20"/>
      <c r="AB2738" s="20"/>
      <c r="AC2738" s="20"/>
      <c r="AD2738" s="20"/>
    </row>
    <row r="2739" spans="3:30" s="1" customFormat="1">
      <c r="C2739" s="16"/>
      <c r="D2739" s="16"/>
      <c r="E2739" s="32"/>
      <c r="F2739" s="16"/>
      <c r="G2739" s="16"/>
      <c r="H2739" s="16"/>
      <c r="I2739" s="16"/>
      <c r="J2739" s="16"/>
      <c r="K2739" s="16"/>
      <c r="L2739" s="32"/>
      <c r="M2739" s="16"/>
      <c r="N2739" s="16"/>
      <c r="O2739" s="16"/>
      <c r="P2739" s="16"/>
      <c r="Y2739" s="20"/>
      <c r="Z2739" s="20"/>
      <c r="AA2739" s="20"/>
      <c r="AB2739" s="20"/>
      <c r="AC2739" s="20"/>
      <c r="AD2739" s="20"/>
    </row>
    <row r="2740" spans="3:30" s="1" customFormat="1">
      <c r="C2740" s="16"/>
      <c r="D2740" s="16"/>
      <c r="E2740" s="32"/>
      <c r="F2740" s="16"/>
      <c r="G2740" s="16"/>
      <c r="H2740" s="16"/>
      <c r="I2740" s="16"/>
      <c r="J2740" s="16"/>
      <c r="K2740" s="16"/>
      <c r="L2740" s="32"/>
      <c r="M2740" s="16"/>
      <c r="N2740" s="16"/>
      <c r="O2740" s="16"/>
      <c r="P2740" s="16"/>
      <c r="Y2740" s="20"/>
      <c r="Z2740" s="20"/>
      <c r="AA2740" s="20"/>
      <c r="AB2740" s="20"/>
      <c r="AC2740" s="20"/>
      <c r="AD2740" s="20"/>
    </row>
    <row r="2741" spans="3:30" s="1" customFormat="1">
      <c r="C2741" s="16"/>
      <c r="D2741" s="16"/>
      <c r="E2741" s="32"/>
      <c r="F2741" s="16"/>
      <c r="G2741" s="16"/>
      <c r="H2741" s="16"/>
      <c r="I2741" s="16"/>
      <c r="J2741" s="16"/>
      <c r="K2741" s="16"/>
      <c r="L2741" s="32"/>
      <c r="M2741" s="16"/>
      <c r="N2741" s="16"/>
      <c r="O2741" s="16"/>
      <c r="P2741" s="16"/>
      <c r="Y2741" s="20"/>
      <c r="Z2741" s="20"/>
      <c r="AA2741" s="20"/>
      <c r="AB2741" s="20"/>
      <c r="AC2741" s="20"/>
      <c r="AD2741" s="20"/>
    </row>
    <row r="2742" spans="3:30" s="1" customFormat="1">
      <c r="C2742" s="16"/>
      <c r="D2742" s="16"/>
      <c r="E2742" s="32"/>
      <c r="F2742" s="16"/>
      <c r="G2742" s="16"/>
      <c r="H2742" s="16"/>
      <c r="I2742" s="16"/>
      <c r="J2742" s="16"/>
      <c r="K2742" s="16"/>
      <c r="L2742" s="32"/>
      <c r="M2742" s="16"/>
      <c r="N2742" s="16"/>
      <c r="O2742" s="16"/>
      <c r="P2742" s="16"/>
      <c r="Y2742" s="20"/>
      <c r="Z2742" s="20"/>
      <c r="AA2742" s="20"/>
      <c r="AB2742" s="20"/>
      <c r="AC2742" s="20"/>
      <c r="AD2742" s="20"/>
    </row>
    <row r="2743" spans="3:30" s="1" customFormat="1">
      <c r="C2743" s="16"/>
      <c r="D2743" s="16"/>
      <c r="E2743" s="32"/>
      <c r="F2743" s="16"/>
      <c r="G2743" s="16"/>
      <c r="H2743" s="16"/>
      <c r="I2743" s="16"/>
      <c r="J2743" s="16"/>
      <c r="K2743" s="16"/>
      <c r="L2743" s="32"/>
      <c r="M2743" s="16"/>
      <c r="N2743" s="16"/>
      <c r="O2743" s="16"/>
      <c r="P2743" s="16"/>
      <c r="Y2743" s="20"/>
      <c r="Z2743" s="20"/>
      <c r="AA2743" s="20"/>
      <c r="AB2743" s="20"/>
      <c r="AC2743" s="20"/>
      <c r="AD2743" s="20"/>
    </row>
    <row r="2744" spans="3:30" s="1" customFormat="1">
      <c r="C2744" s="16"/>
      <c r="D2744" s="16"/>
      <c r="E2744" s="32"/>
      <c r="F2744" s="16"/>
      <c r="G2744" s="16"/>
      <c r="H2744" s="16"/>
      <c r="I2744" s="16"/>
      <c r="J2744" s="16"/>
      <c r="K2744" s="16"/>
      <c r="L2744" s="32"/>
      <c r="M2744" s="16"/>
      <c r="N2744" s="16"/>
      <c r="O2744" s="16"/>
      <c r="P2744" s="16"/>
      <c r="Y2744" s="20"/>
      <c r="Z2744" s="20"/>
      <c r="AA2744" s="20"/>
      <c r="AB2744" s="20"/>
      <c r="AC2744" s="20"/>
      <c r="AD2744" s="20"/>
    </row>
    <row r="2745" spans="3:30" s="1" customFormat="1">
      <c r="C2745" s="16"/>
      <c r="D2745" s="16"/>
      <c r="E2745" s="32"/>
      <c r="F2745" s="16"/>
      <c r="G2745" s="16"/>
      <c r="H2745" s="16"/>
      <c r="I2745" s="16"/>
      <c r="J2745" s="16"/>
      <c r="K2745" s="16"/>
      <c r="L2745" s="32"/>
      <c r="M2745" s="16"/>
      <c r="N2745" s="16"/>
      <c r="O2745" s="16"/>
      <c r="P2745" s="16"/>
      <c r="Y2745" s="20"/>
      <c r="Z2745" s="20"/>
      <c r="AA2745" s="20"/>
      <c r="AB2745" s="20"/>
      <c r="AC2745" s="20"/>
      <c r="AD2745" s="20"/>
    </row>
    <row r="2746" spans="3:30" s="1" customFormat="1">
      <c r="C2746" s="16"/>
      <c r="D2746" s="16"/>
      <c r="E2746" s="32"/>
      <c r="F2746" s="16"/>
      <c r="G2746" s="16"/>
      <c r="H2746" s="16"/>
      <c r="I2746" s="16"/>
      <c r="J2746" s="16"/>
      <c r="K2746" s="16"/>
      <c r="L2746" s="32"/>
      <c r="M2746" s="16"/>
      <c r="N2746" s="16"/>
      <c r="O2746" s="16"/>
      <c r="P2746" s="16"/>
      <c r="Y2746" s="20"/>
      <c r="Z2746" s="20"/>
      <c r="AA2746" s="20"/>
      <c r="AB2746" s="20"/>
      <c r="AC2746" s="20"/>
      <c r="AD2746" s="20"/>
    </row>
    <row r="2747" spans="3:30" s="1" customFormat="1">
      <c r="C2747" s="16"/>
      <c r="D2747" s="16"/>
      <c r="E2747" s="32"/>
      <c r="F2747" s="16"/>
      <c r="G2747" s="16"/>
      <c r="H2747" s="16"/>
      <c r="I2747" s="16"/>
      <c r="J2747" s="16"/>
      <c r="K2747" s="16"/>
      <c r="L2747" s="32"/>
      <c r="M2747" s="16"/>
      <c r="N2747" s="16"/>
      <c r="O2747" s="16"/>
      <c r="P2747" s="16"/>
      <c r="Y2747" s="20"/>
      <c r="Z2747" s="20"/>
      <c r="AA2747" s="20"/>
      <c r="AB2747" s="20"/>
      <c r="AC2747" s="20"/>
      <c r="AD2747" s="20"/>
    </row>
    <row r="2748" spans="3:30" s="1" customFormat="1">
      <c r="C2748" s="16"/>
      <c r="D2748" s="16"/>
      <c r="E2748" s="32"/>
      <c r="F2748" s="16"/>
      <c r="G2748" s="16"/>
      <c r="H2748" s="16"/>
      <c r="I2748" s="16"/>
      <c r="J2748" s="16"/>
      <c r="K2748" s="16"/>
      <c r="L2748" s="32"/>
      <c r="M2748" s="16"/>
      <c r="N2748" s="16"/>
      <c r="O2748" s="16"/>
      <c r="P2748" s="16"/>
      <c r="Y2748" s="20"/>
      <c r="Z2748" s="20"/>
      <c r="AA2748" s="20"/>
      <c r="AB2748" s="20"/>
      <c r="AC2748" s="20"/>
      <c r="AD2748" s="20"/>
    </row>
    <row r="2749" spans="3:30" s="1" customFormat="1">
      <c r="C2749" s="16"/>
      <c r="D2749" s="16"/>
      <c r="E2749" s="32"/>
      <c r="F2749" s="16"/>
      <c r="G2749" s="16"/>
      <c r="H2749" s="16"/>
      <c r="I2749" s="16"/>
      <c r="J2749" s="16"/>
      <c r="K2749" s="16"/>
      <c r="L2749" s="32"/>
      <c r="M2749" s="16"/>
      <c r="N2749" s="16"/>
      <c r="O2749" s="16"/>
      <c r="P2749" s="16"/>
      <c r="Y2749" s="20"/>
      <c r="Z2749" s="20"/>
      <c r="AA2749" s="20"/>
      <c r="AB2749" s="20"/>
      <c r="AC2749" s="20"/>
      <c r="AD2749" s="20"/>
    </row>
    <row r="2750" spans="3:30" s="1" customFormat="1">
      <c r="C2750" s="16"/>
      <c r="D2750" s="16"/>
      <c r="E2750" s="32"/>
      <c r="F2750" s="16"/>
      <c r="G2750" s="16"/>
      <c r="H2750" s="16"/>
      <c r="I2750" s="16"/>
      <c r="J2750" s="16"/>
      <c r="K2750" s="16"/>
      <c r="L2750" s="32"/>
      <c r="M2750" s="16"/>
      <c r="N2750" s="16"/>
      <c r="O2750" s="16"/>
      <c r="P2750" s="16"/>
      <c r="Y2750" s="20"/>
      <c r="Z2750" s="20"/>
      <c r="AA2750" s="20"/>
      <c r="AB2750" s="20"/>
      <c r="AC2750" s="20"/>
      <c r="AD2750" s="20"/>
    </row>
    <row r="2751" spans="3:30" s="1" customFormat="1">
      <c r="C2751" s="16"/>
      <c r="D2751" s="16"/>
      <c r="E2751" s="32"/>
      <c r="F2751" s="16"/>
      <c r="G2751" s="16"/>
      <c r="H2751" s="16"/>
      <c r="I2751" s="16"/>
      <c r="J2751" s="16"/>
      <c r="K2751" s="16"/>
      <c r="L2751" s="32"/>
      <c r="M2751" s="16"/>
      <c r="N2751" s="16"/>
      <c r="O2751" s="16"/>
      <c r="P2751" s="16"/>
      <c r="Y2751" s="20"/>
      <c r="Z2751" s="20"/>
      <c r="AA2751" s="20"/>
      <c r="AB2751" s="20"/>
      <c r="AC2751" s="20"/>
      <c r="AD2751" s="20"/>
    </row>
    <row r="2752" spans="3:30" s="1" customFormat="1">
      <c r="C2752" s="16"/>
      <c r="D2752" s="16"/>
      <c r="E2752" s="32"/>
      <c r="F2752" s="16"/>
      <c r="G2752" s="16"/>
      <c r="H2752" s="16"/>
      <c r="I2752" s="16"/>
      <c r="J2752" s="16"/>
      <c r="K2752" s="16"/>
      <c r="L2752" s="32"/>
      <c r="M2752" s="16"/>
      <c r="N2752" s="16"/>
      <c r="O2752" s="16"/>
      <c r="P2752" s="16"/>
      <c r="Y2752" s="20"/>
      <c r="Z2752" s="20"/>
      <c r="AA2752" s="20"/>
      <c r="AB2752" s="20"/>
      <c r="AC2752" s="20"/>
      <c r="AD2752" s="20"/>
    </row>
    <row r="2753" spans="3:30" s="1" customFormat="1">
      <c r="C2753" s="16"/>
      <c r="D2753" s="16"/>
      <c r="E2753" s="32"/>
      <c r="F2753" s="16"/>
      <c r="G2753" s="16"/>
      <c r="H2753" s="16"/>
      <c r="I2753" s="16"/>
      <c r="J2753" s="16"/>
      <c r="K2753" s="16"/>
      <c r="L2753" s="32"/>
      <c r="M2753" s="16"/>
      <c r="N2753" s="16"/>
      <c r="O2753" s="16"/>
      <c r="P2753" s="16"/>
      <c r="Y2753" s="20"/>
      <c r="Z2753" s="20"/>
      <c r="AA2753" s="20"/>
      <c r="AB2753" s="20"/>
      <c r="AC2753" s="20"/>
      <c r="AD2753" s="20"/>
    </row>
    <row r="2754" spans="3:30" s="1" customFormat="1">
      <c r="C2754" s="16"/>
      <c r="D2754" s="16"/>
      <c r="E2754" s="32"/>
      <c r="F2754" s="16"/>
      <c r="G2754" s="16"/>
      <c r="H2754" s="16"/>
      <c r="I2754" s="16"/>
      <c r="J2754" s="16"/>
      <c r="K2754" s="16"/>
      <c r="L2754" s="32"/>
      <c r="M2754" s="16"/>
      <c r="N2754" s="16"/>
      <c r="O2754" s="16"/>
      <c r="P2754" s="16"/>
      <c r="Y2754" s="20"/>
      <c r="Z2754" s="20"/>
      <c r="AA2754" s="20"/>
      <c r="AB2754" s="20"/>
      <c r="AC2754" s="20"/>
      <c r="AD2754" s="20"/>
    </row>
    <row r="2755" spans="3:30" s="1" customFormat="1">
      <c r="C2755" s="16"/>
      <c r="D2755" s="16"/>
      <c r="E2755" s="32"/>
      <c r="F2755" s="16"/>
      <c r="G2755" s="16"/>
      <c r="H2755" s="16"/>
      <c r="I2755" s="16"/>
      <c r="J2755" s="16"/>
      <c r="K2755" s="16"/>
      <c r="L2755" s="32"/>
      <c r="M2755" s="16"/>
      <c r="N2755" s="16"/>
      <c r="O2755" s="16"/>
      <c r="P2755" s="16"/>
      <c r="Y2755" s="20"/>
      <c r="Z2755" s="20"/>
      <c r="AA2755" s="20"/>
      <c r="AB2755" s="20"/>
      <c r="AC2755" s="20"/>
      <c r="AD2755" s="20"/>
    </row>
    <row r="2756" spans="3:30" s="1" customFormat="1">
      <c r="C2756" s="16"/>
      <c r="D2756" s="16"/>
      <c r="E2756" s="32"/>
      <c r="F2756" s="16"/>
      <c r="G2756" s="16"/>
      <c r="H2756" s="16"/>
      <c r="I2756" s="16"/>
      <c r="J2756" s="16"/>
      <c r="K2756" s="16"/>
      <c r="L2756" s="32"/>
      <c r="M2756" s="16"/>
      <c r="N2756" s="16"/>
      <c r="O2756" s="16"/>
      <c r="P2756" s="16"/>
      <c r="Y2756" s="20"/>
      <c r="Z2756" s="20"/>
      <c r="AA2756" s="20"/>
      <c r="AB2756" s="20"/>
      <c r="AC2756" s="20"/>
      <c r="AD2756" s="20"/>
    </row>
    <row r="2757" spans="3:30" s="1" customFormat="1">
      <c r="C2757" s="16"/>
      <c r="D2757" s="16"/>
      <c r="E2757" s="32"/>
      <c r="F2757" s="16"/>
      <c r="G2757" s="16"/>
      <c r="H2757" s="16"/>
      <c r="I2757" s="16"/>
      <c r="J2757" s="16"/>
      <c r="K2757" s="16"/>
      <c r="L2757" s="32"/>
      <c r="M2757" s="16"/>
      <c r="N2757" s="16"/>
      <c r="O2757" s="16"/>
      <c r="P2757" s="16"/>
      <c r="Y2757" s="20"/>
      <c r="Z2757" s="20"/>
      <c r="AA2757" s="20"/>
      <c r="AB2757" s="20"/>
      <c r="AC2757" s="20"/>
      <c r="AD2757" s="20"/>
    </row>
    <row r="2758" spans="3:30" s="1" customFormat="1">
      <c r="C2758" s="16"/>
      <c r="D2758" s="16"/>
      <c r="E2758" s="32"/>
      <c r="F2758" s="16"/>
      <c r="G2758" s="16"/>
      <c r="H2758" s="16"/>
      <c r="I2758" s="16"/>
      <c r="J2758" s="16"/>
      <c r="K2758" s="16"/>
      <c r="L2758" s="32"/>
      <c r="M2758" s="16"/>
      <c r="N2758" s="16"/>
      <c r="O2758" s="16"/>
      <c r="P2758" s="16"/>
      <c r="Y2758" s="20"/>
      <c r="Z2758" s="20"/>
      <c r="AA2758" s="20"/>
      <c r="AB2758" s="20"/>
      <c r="AC2758" s="20"/>
      <c r="AD2758" s="20"/>
    </row>
    <row r="2759" spans="3:30" s="1" customFormat="1">
      <c r="C2759" s="16"/>
      <c r="D2759" s="16"/>
      <c r="E2759" s="32"/>
      <c r="F2759" s="16"/>
      <c r="G2759" s="16"/>
      <c r="H2759" s="16"/>
      <c r="I2759" s="16"/>
      <c r="J2759" s="16"/>
      <c r="K2759" s="16"/>
      <c r="L2759" s="32"/>
      <c r="M2759" s="16"/>
      <c r="N2759" s="16"/>
      <c r="O2759" s="16"/>
      <c r="P2759" s="16"/>
      <c r="Y2759" s="20"/>
      <c r="Z2759" s="20"/>
      <c r="AA2759" s="20"/>
      <c r="AB2759" s="20"/>
      <c r="AC2759" s="20"/>
      <c r="AD2759" s="20"/>
    </row>
    <row r="2760" spans="3:30" s="1" customFormat="1">
      <c r="C2760" s="16"/>
      <c r="D2760" s="16"/>
      <c r="E2760" s="32"/>
      <c r="F2760" s="16"/>
      <c r="G2760" s="16"/>
      <c r="H2760" s="16"/>
      <c r="I2760" s="16"/>
      <c r="J2760" s="16"/>
      <c r="K2760" s="16"/>
      <c r="L2760" s="32"/>
      <c r="M2760" s="16"/>
      <c r="N2760" s="16"/>
      <c r="O2760" s="16"/>
      <c r="P2760" s="16"/>
      <c r="Y2760" s="20"/>
      <c r="Z2760" s="20"/>
      <c r="AA2760" s="20"/>
      <c r="AB2760" s="20"/>
      <c r="AC2760" s="20"/>
      <c r="AD2760" s="20"/>
    </row>
    <row r="2761" spans="3:30" s="1" customFormat="1">
      <c r="C2761" s="16"/>
      <c r="D2761" s="16"/>
      <c r="E2761" s="32"/>
      <c r="F2761" s="16"/>
      <c r="G2761" s="16"/>
      <c r="H2761" s="16"/>
      <c r="I2761" s="16"/>
      <c r="J2761" s="16"/>
      <c r="K2761" s="16"/>
      <c r="L2761" s="32"/>
      <c r="M2761" s="16"/>
      <c r="N2761" s="16"/>
      <c r="O2761" s="16"/>
      <c r="P2761" s="16"/>
      <c r="Y2761" s="20"/>
      <c r="Z2761" s="20"/>
      <c r="AA2761" s="20"/>
      <c r="AB2761" s="20"/>
      <c r="AC2761" s="20"/>
      <c r="AD2761" s="20"/>
    </row>
    <row r="2762" spans="3:30" s="1" customFormat="1">
      <c r="C2762" s="16"/>
      <c r="D2762" s="16"/>
      <c r="E2762" s="32"/>
      <c r="F2762" s="16"/>
      <c r="G2762" s="16"/>
      <c r="H2762" s="16"/>
      <c r="I2762" s="16"/>
      <c r="J2762" s="16"/>
      <c r="K2762" s="16"/>
      <c r="L2762" s="32"/>
      <c r="M2762" s="16"/>
      <c r="N2762" s="16"/>
      <c r="O2762" s="16"/>
      <c r="P2762" s="16"/>
      <c r="Y2762" s="20"/>
      <c r="Z2762" s="20"/>
      <c r="AA2762" s="20"/>
      <c r="AB2762" s="20"/>
      <c r="AC2762" s="20"/>
      <c r="AD2762" s="20"/>
    </row>
    <row r="2763" spans="3:30" s="1" customFormat="1">
      <c r="C2763" s="16"/>
      <c r="D2763" s="16"/>
      <c r="E2763" s="32"/>
      <c r="F2763" s="16"/>
      <c r="G2763" s="16"/>
      <c r="H2763" s="16"/>
      <c r="I2763" s="16"/>
      <c r="J2763" s="16"/>
      <c r="K2763" s="16"/>
      <c r="L2763" s="32"/>
      <c r="M2763" s="16"/>
      <c r="N2763" s="16"/>
      <c r="O2763" s="16"/>
      <c r="P2763" s="16"/>
      <c r="Y2763" s="20"/>
      <c r="Z2763" s="20"/>
      <c r="AA2763" s="20"/>
      <c r="AB2763" s="20"/>
      <c r="AC2763" s="20"/>
      <c r="AD2763" s="20"/>
    </row>
    <row r="2764" spans="3:30" s="1" customFormat="1">
      <c r="C2764" s="16"/>
      <c r="D2764" s="16"/>
      <c r="E2764" s="32"/>
      <c r="F2764" s="16"/>
      <c r="G2764" s="16"/>
      <c r="H2764" s="16"/>
      <c r="I2764" s="16"/>
      <c r="J2764" s="16"/>
      <c r="K2764" s="16"/>
      <c r="L2764" s="32"/>
      <c r="M2764" s="16"/>
      <c r="N2764" s="16"/>
      <c r="O2764" s="16"/>
      <c r="P2764" s="16"/>
      <c r="Y2764" s="20"/>
      <c r="Z2764" s="20"/>
      <c r="AA2764" s="20"/>
      <c r="AB2764" s="20"/>
      <c r="AC2764" s="20"/>
      <c r="AD2764" s="20"/>
    </row>
    <row r="2765" spans="3:30" s="1" customFormat="1">
      <c r="C2765" s="16"/>
      <c r="D2765" s="16"/>
      <c r="E2765" s="32"/>
      <c r="F2765" s="16"/>
      <c r="G2765" s="16"/>
      <c r="H2765" s="16"/>
      <c r="I2765" s="16"/>
      <c r="J2765" s="16"/>
      <c r="K2765" s="16"/>
      <c r="L2765" s="32"/>
      <c r="M2765" s="16"/>
      <c r="N2765" s="16"/>
      <c r="O2765" s="16"/>
      <c r="P2765" s="16"/>
      <c r="Y2765" s="20"/>
      <c r="Z2765" s="20"/>
      <c r="AA2765" s="20"/>
      <c r="AB2765" s="20"/>
      <c r="AC2765" s="20"/>
      <c r="AD2765" s="20"/>
    </row>
    <row r="2766" spans="3:30" s="1" customFormat="1">
      <c r="C2766" s="16"/>
      <c r="D2766" s="16"/>
      <c r="E2766" s="32"/>
      <c r="F2766" s="16"/>
      <c r="G2766" s="16"/>
      <c r="H2766" s="16"/>
      <c r="I2766" s="16"/>
      <c r="J2766" s="16"/>
      <c r="K2766" s="16"/>
      <c r="L2766" s="32"/>
      <c r="M2766" s="16"/>
      <c r="N2766" s="16"/>
      <c r="O2766" s="16"/>
      <c r="P2766" s="16"/>
      <c r="Y2766" s="20"/>
      <c r="Z2766" s="20"/>
      <c r="AA2766" s="20"/>
      <c r="AB2766" s="20"/>
      <c r="AC2766" s="20"/>
      <c r="AD2766" s="20"/>
    </row>
    <row r="2767" spans="3:30" s="1" customFormat="1">
      <c r="C2767" s="16"/>
      <c r="D2767" s="16"/>
      <c r="E2767" s="32"/>
      <c r="F2767" s="16"/>
      <c r="G2767" s="16"/>
      <c r="H2767" s="16"/>
      <c r="I2767" s="16"/>
      <c r="J2767" s="16"/>
      <c r="K2767" s="16"/>
      <c r="L2767" s="32"/>
      <c r="M2767" s="16"/>
      <c r="N2767" s="16"/>
      <c r="O2767" s="16"/>
      <c r="P2767" s="16"/>
      <c r="Y2767" s="20"/>
      <c r="Z2767" s="20"/>
      <c r="AA2767" s="20"/>
      <c r="AB2767" s="20"/>
      <c r="AC2767" s="20"/>
      <c r="AD2767" s="20"/>
    </row>
    <row r="2768" spans="3:30" s="1" customFormat="1">
      <c r="C2768" s="16"/>
      <c r="D2768" s="16"/>
      <c r="E2768" s="32"/>
      <c r="F2768" s="16"/>
      <c r="G2768" s="16"/>
      <c r="H2768" s="16"/>
      <c r="I2768" s="16"/>
      <c r="J2768" s="16"/>
      <c r="K2768" s="16"/>
      <c r="L2768" s="32"/>
      <c r="M2768" s="16"/>
      <c r="N2768" s="16"/>
      <c r="O2768" s="16"/>
      <c r="P2768" s="16"/>
      <c r="Y2768" s="20"/>
      <c r="Z2768" s="20"/>
      <c r="AA2768" s="20"/>
      <c r="AB2768" s="20"/>
      <c r="AC2768" s="20"/>
      <c r="AD2768" s="20"/>
    </row>
    <row r="2769" spans="3:30" s="1" customFormat="1">
      <c r="C2769" s="16"/>
      <c r="D2769" s="16"/>
      <c r="E2769" s="32"/>
      <c r="F2769" s="16"/>
      <c r="G2769" s="16"/>
      <c r="H2769" s="16"/>
      <c r="I2769" s="16"/>
      <c r="J2769" s="16"/>
      <c r="K2769" s="16"/>
      <c r="L2769" s="32"/>
      <c r="M2769" s="16"/>
      <c r="N2769" s="16"/>
      <c r="O2769" s="16"/>
      <c r="P2769" s="16"/>
      <c r="Y2769" s="20"/>
      <c r="Z2769" s="20"/>
      <c r="AA2769" s="20"/>
      <c r="AB2769" s="20"/>
      <c r="AC2769" s="20"/>
      <c r="AD2769" s="20"/>
    </row>
    <row r="2770" spans="3:30" s="1" customFormat="1">
      <c r="C2770" s="16"/>
      <c r="D2770" s="16"/>
      <c r="E2770" s="32"/>
      <c r="F2770" s="16"/>
      <c r="G2770" s="16"/>
      <c r="H2770" s="16"/>
      <c r="I2770" s="16"/>
      <c r="J2770" s="16"/>
      <c r="K2770" s="16"/>
      <c r="L2770" s="32"/>
      <c r="M2770" s="16"/>
      <c r="N2770" s="16"/>
      <c r="O2770" s="16"/>
      <c r="P2770" s="16"/>
      <c r="Y2770" s="20"/>
      <c r="Z2770" s="20"/>
      <c r="AA2770" s="20"/>
      <c r="AB2770" s="20"/>
      <c r="AC2770" s="20"/>
      <c r="AD2770" s="20"/>
    </row>
    <row r="2771" spans="3:30" s="1" customFormat="1">
      <c r="C2771" s="16"/>
      <c r="D2771" s="16"/>
      <c r="E2771" s="32"/>
      <c r="F2771" s="16"/>
      <c r="G2771" s="16"/>
      <c r="H2771" s="16"/>
      <c r="I2771" s="16"/>
      <c r="J2771" s="16"/>
      <c r="K2771" s="16"/>
      <c r="L2771" s="32"/>
      <c r="M2771" s="16"/>
      <c r="N2771" s="16"/>
      <c r="O2771" s="16"/>
      <c r="P2771" s="16"/>
      <c r="Y2771" s="20"/>
      <c r="Z2771" s="20"/>
      <c r="AA2771" s="20"/>
      <c r="AB2771" s="20"/>
      <c r="AC2771" s="20"/>
      <c r="AD2771" s="20"/>
    </row>
    <row r="2772" spans="3:30" s="1" customFormat="1">
      <c r="C2772" s="16"/>
      <c r="D2772" s="16"/>
      <c r="E2772" s="32"/>
      <c r="F2772" s="16"/>
      <c r="G2772" s="16"/>
      <c r="H2772" s="16"/>
      <c r="I2772" s="16"/>
      <c r="J2772" s="16"/>
      <c r="K2772" s="16"/>
      <c r="L2772" s="32"/>
      <c r="M2772" s="16"/>
      <c r="N2772" s="16"/>
      <c r="O2772" s="16"/>
      <c r="P2772" s="16"/>
      <c r="Y2772" s="20"/>
      <c r="Z2772" s="20"/>
      <c r="AA2772" s="20"/>
      <c r="AB2772" s="20"/>
      <c r="AC2772" s="20"/>
      <c r="AD2772" s="20"/>
    </row>
    <row r="2773" spans="3:30" s="1" customFormat="1">
      <c r="C2773" s="16"/>
      <c r="D2773" s="16"/>
      <c r="E2773" s="32"/>
      <c r="F2773" s="16"/>
      <c r="G2773" s="16"/>
      <c r="H2773" s="16"/>
      <c r="I2773" s="16"/>
      <c r="J2773" s="16"/>
      <c r="K2773" s="16"/>
      <c r="L2773" s="32"/>
      <c r="M2773" s="16"/>
      <c r="N2773" s="16"/>
      <c r="O2773" s="16"/>
      <c r="P2773" s="16"/>
      <c r="Y2773" s="20"/>
      <c r="Z2773" s="20"/>
      <c r="AA2773" s="20"/>
      <c r="AB2773" s="20"/>
      <c r="AC2773" s="20"/>
      <c r="AD2773" s="20"/>
    </row>
    <row r="2774" spans="3:30" s="1" customFormat="1">
      <c r="C2774" s="16"/>
      <c r="D2774" s="16"/>
      <c r="E2774" s="32"/>
      <c r="F2774" s="16"/>
      <c r="G2774" s="16"/>
      <c r="H2774" s="16"/>
      <c r="I2774" s="16"/>
      <c r="J2774" s="16"/>
      <c r="K2774" s="16"/>
      <c r="L2774" s="32"/>
      <c r="M2774" s="16"/>
      <c r="N2774" s="16"/>
      <c r="O2774" s="16"/>
      <c r="P2774" s="16"/>
      <c r="Y2774" s="20"/>
      <c r="Z2774" s="20"/>
      <c r="AA2774" s="20"/>
      <c r="AB2774" s="20"/>
      <c r="AC2774" s="20"/>
      <c r="AD2774" s="20"/>
    </row>
    <row r="2775" spans="3:30" s="1" customFormat="1">
      <c r="C2775" s="16"/>
      <c r="D2775" s="16"/>
      <c r="E2775" s="32"/>
      <c r="F2775" s="16"/>
      <c r="G2775" s="16"/>
      <c r="H2775" s="16"/>
      <c r="I2775" s="16"/>
      <c r="J2775" s="16"/>
      <c r="K2775" s="16"/>
      <c r="L2775" s="32"/>
      <c r="M2775" s="16"/>
      <c r="N2775" s="16"/>
      <c r="O2775" s="16"/>
      <c r="P2775" s="16"/>
      <c r="Y2775" s="20"/>
      <c r="Z2775" s="20"/>
      <c r="AA2775" s="20"/>
      <c r="AB2775" s="20"/>
      <c r="AC2775" s="20"/>
      <c r="AD2775" s="20"/>
    </row>
    <row r="2776" spans="3:30" s="1" customFormat="1">
      <c r="C2776" s="16"/>
      <c r="D2776" s="16"/>
      <c r="E2776" s="32"/>
      <c r="F2776" s="16"/>
      <c r="G2776" s="16"/>
      <c r="H2776" s="16"/>
      <c r="I2776" s="16"/>
      <c r="J2776" s="16"/>
      <c r="K2776" s="16"/>
      <c r="L2776" s="32"/>
      <c r="M2776" s="16"/>
      <c r="N2776" s="16"/>
      <c r="O2776" s="16"/>
      <c r="P2776" s="16"/>
      <c r="Y2776" s="20"/>
      <c r="Z2776" s="20"/>
      <c r="AA2776" s="20"/>
      <c r="AB2776" s="20"/>
      <c r="AC2776" s="20"/>
      <c r="AD2776" s="20"/>
    </row>
    <row r="2777" spans="3:30" s="1" customFormat="1">
      <c r="C2777" s="16"/>
      <c r="D2777" s="16"/>
      <c r="E2777" s="32"/>
      <c r="F2777" s="16"/>
      <c r="G2777" s="16"/>
      <c r="H2777" s="16"/>
      <c r="I2777" s="16"/>
      <c r="J2777" s="16"/>
      <c r="K2777" s="16"/>
      <c r="L2777" s="32"/>
      <c r="M2777" s="16"/>
      <c r="N2777" s="16"/>
      <c r="O2777" s="16"/>
      <c r="P2777" s="16"/>
      <c r="Y2777" s="20"/>
      <c r="Z2777" s="20"/>
      <c r="AA2777" s="20"/>
      <c r="AB2777" s="20"/>
      <c r="AC2777" s="20"/>
      <c r="AD2777" s="20"/>
    </row>
    <row r="2778" spans="3:30" s="1" customFormat="1">
      <c r="C2778" s="16"/>
      <c r="D2778" s="16"/>
      <c r="E2778" s="32"/>
      <c r="F2778" s="16"/>
      <c r="G2778" s="16"/>
      <c r="H2778" s="16"/>
      <c r="I2778" s="16"/>
      <c r="J2778" s="16"/>
      <c r="K2778" s="16"/>
      <c r="L2778" s="32"/>
      <c r="M2778" s="16"/>
      <c r="N2778" s="16"/>
      <c r="O2778" s="16"/>
      <c r="P2778" s="16"/>
      <c r="Y2778" s="20"/>
      <c r="Z2778" s="20"/>
      <c r="AA2778" s="20"/>
      <c r="AB2778" s="20"/>
      <c r="AC2778" s="20"/>
      <c r="AD2778" s="20"/>
    </row>
    <row r="2779" spans="3:30" s="1" customFormat="1">
      <c r="C2779" s="16"/>
      <c r="D2779" s="16"/>
      <c r="E2779" s="32"/>
      <c r="F2779" s="16"/>
      <c r="G2779" s="16"/>
      <c r="H2779" s="16"/>
      <c r="I2779" s="16"/>
      <c r="J2779" s="16"/>
      <c r="K2779" s="16"/>
      <c r="L2779" s="32"/>
      <c r="M2779" s="16"/>
      <c r="N2779" s="16"/>
      <c r="O2779" s="16"/>
      <c r="P2779" s="16"/>
      <c r="Y2779" s="20"/>
      <c r="Z2779" s="20"/>
      <c r="AA2779" s="20"/>
      <c r="AB2779" s="20"/>
      <c r="AC2779" s="20"/>
      <c r="AD2779" s="20"/>
    </row>
    <row r="2780" spans="3:30" s="1" customFormat="1">
      <c r="C2780" s="16"/>
      <c r="D2780" s="16"/>
      <c r="E2780" s="32"/>
      <c r="F2780" s="16"/>
      <c r="G2780" s="16"/>
      <c r="H2780" s="16"/>
      <c r="I2780" s="16"/>
      <c r="J2780" s="16"/>
      <c r="K2780" s="16"/>
      <c r="L2780" s="32"/>
      <c r="M2780" s="16"/>
      <c r="N2780" s="16"/>
      <c r="O2780" s="16"/>
      <c r="P2780" s="16"/>
      <c r="Y2780" s="20"/>
      <c r="Z2780" s="20"/>
      <c r="AA2780" s="20"/>
      <c r="AB2780" s="20"/>
      <c r="AC2780" s="20"/>
      <c r="AD2780" s="20"/>
    </row>
    <row r="2781" spans="3:30" s="1" customFormat="1">
      <c r="C2781" s="16"/>
      <c r="D2781" s="16"/>
      <c r="E2781" s="32"/>
      <c r="F2781" s="16"/>
      <c r="G2781" s="16"/>
      <c r="H2781" s="16"/>
      <c r="I2781" s="16"/>
      <c r="J2781" s="16"/>
      <c r="K2781" s="16"/>
      <c r="L2781" s="32"/>
      <c r="M2781" s="16"/>
      <c r="N2781" s="16"/>
      <c r="O2781" s="16"/>
      <c r="P2781" s="16"/>
      <c r="Y2781" s="20"/>
      <c r="Z2781" s="20"/>
      <c r="AA2781" s="20"/>
      <c r="AB2781" s="20"/>
      <c r="AC2781" s="20"/>
      <c r="AD2781" s="20"/>
    </row>
    <row r="2782" spans="3:30" s="1" customFormat="1">
      <c r="C2782" s="16"/>
      <c r="D2782" s="16"/>
      <c r="E2782" s="32"/>
      <c r="F2782" s="16"/>
      <c r="G2782" s="16"/>
      <c r="H2782" s="16"/>
      <c r="I2782" s="16"/>
      <c r="J2782" s="16"/>
      <c r="K2782" s="16"/>
      <c r="L2782" s="32"/>
      <c r="M2782" s="16"/>
      <c r="N2782" s="16"/>
      <c r="O2782" s="16"/>
      <c r="P2782" s="16"/>
      <c r="Y2782" s="20"/>
      <c r="Z2782" s="20"/>
      <c r="AA2782" s="20"/>
      <c r="AB2782" s="20"/>
      <c r="AC2782" s="20"/>
      <c r="AD2782" s="20"/>
    </row>
    <row r="2783" spans="3:30" s="1" customFormat="1">
      <c r="C2783" s="16"/>
      <c r="D2783" s="16"/>
      <c r="E2783" s="32"/>
      <c r="F2783" s="16"/>
      <c r="G2783" s="16"/>
      <c r="H2783" s="16"/>
      <c r="I2783" s="16"/>
      <c r="J2783" s="16"/>
      <c r="K2783" s="16"/>
      <c r="L2783" s="32"/>
      <c r="M2783" s="16"/>
      <c r="N2783" s="16"/>
      <c r="O2783" s="16"/>
      <c r="P2783" s="16"/>
      <c r="Y2783" s="20"/>
      <c r="Z2783" s="20"/>
      <c r="AA2783" s="20"/>
      <c r="AB2783" s="20"/>
      <c r="AC2783" s="20"/>
      <c r="AD2783" s="20"/>
    </row>
    <row r="2784" spans="3:30" s="1" customFormat="1">
      <c r="C2784" s="16"/>
      <c r="D2784" s="16"/>
      <c r="E2784" s="32"/>
      <c r="F2784" s="16"/>
      <c r="G2784" s="16"/>
      <c r="H2784" s="16"/>
      <c r="I2784" s="16"/>
      <c r="J2784" s="16"/>
      <c r="K2784" s="16"/>
      <c r="L2784" s="32"/>
      <c r="M2784" s="16"/>
      <c r="N2784" s="16"/>
      <c r="O2784" s="16"/>
      <c r="P2784" s="16"/>
      <c r="Y2784" s="20"/>
      <c r="Z2784" s="20"/>
      <c r="AA2784" s="20"/>
      <c r="AB2784" s="20"/>
      <c r="AC2784" s="20"/>
      <c r="AD2784" s="20"/>
    </row>
    <row r="2785" spans="3:30" s="1" customFormat="1">
      <c r="C2785" s="16"/>
      <c r="D2785" s="16"/>
      <c r="E2785" s="32"/>
      <c r="F2785" s="16"/>
      <c r="G2785" s="16"/>
      <c r="H2785" s="16"/>
      <c r="I2785" s="16"/>
      <c r="J2785" s="16"/>
      <c r="K2785" s="16"/>
      <c r="L2785" s="32"/>
      <c r="M2785" s="16"/>
      <c r="N2785" s="16"/>
      <c r="O2785" s="16"/>
      <c r="P2785" s="16"/>
      <c r="Y2785" s="20"/>
      <c r="Z2785" s="20"/>
      <c r="AA2785" s="20"/>
      <c r="AB2785" s="20"/>
      <c r="AC2785" s="20"/>
      <c r="AD2785" s="20"/>
    </row>
    <row r="2786" spans="3:30" s="1" customFormat="1">
      <c r="C2786" s="16"/>
      <c r="D2786" s="16"/>
      <c r="E2786" s="32"/>
      <c r="F2786" s="16"/>
      <c r="G2786" s="16"/>
      <c r="H2786" s="16"/>
      <c r="I2786" s="16"/>
      <c r="J2786" s="16"/>
      <c r="K2786" s="16"/>
      <c r="L2786" s="32"/>
      <c r="M2786" s="16"/>
      <c r="N2786" s="16"/>
      <c r="O2786" s="16"/>
      <c r="P2786" s="16"/>
      <c r="Y2786" s="20"/>
      <c r="Z2786" s="20"/>
      <c r="AA2786" s="20"/>
      <c r="AB2786" s="20"/>
      <c r="AC2786" s="20"/>
      <c r="AD2786" s="20"/>
    </row>
    <row r="2787" spans="3:30" s="1" customFormat="1">
      <c r="C2787" s="16"/>
      <c r="D2787" s="16"/>
      <c r="E2787" s="32"/>
      <c r="F2787" s="16"/>
      <c r="G2787" s="16"/>
      <c r="H2787" s="16"/>
      <c r="I2787" s="16"/>
      <c r="J2787" s="16"/>
      <c r="K2787" s="16"/>
      <c r="L2787" s="32"/>
      <c r="M2787" s="16"/>
      <c r="N2787" s="16"/>
      <c r="O2787" s="16"/>
      <c r="P2787" s="16"/>
      <c r="Y2787" s="20"/>
      <c r="Z2787" s="20"/>
      <c r="AA2787" s="20"/>
      <c r="AB2787" s="20"/>
      <c r="AC2787" s="20"/>
      <c r="AD2787" s="20"/>
    </row>
    <row r="2788" spans="3:30" s="1" customFormat="1">
      <c r="C2788" s="16"/>
      <c r="D2788" s="16"/>
      <c r="E2788" s="32"/>
      <c r="F2788" s="16"/>
      <c r="G2788" s="16"/>
      <c r="H2788" s="16"/>
      <c r="I2788" s="16"/>
      <c r="J2788" s="16"/>
      <c r="K2788" s="16"/>
      <c r="L2788" s="32"/>
      <c r="M2788" s="16"/>
      <c r="N2788" s="16"/>
      <c r="O2788" s="16"/>
      <c r="P2788" s="16"/>
      <c r="Y2788" s="20"/>
      <c r="Z2788" s="20"/>
      <c r="AA2788" s="20"/>
      <c r="AB2788" s="20"/>
      <c r="AC2788" s="20"/>
      <c r="AD2788" s="20"/>
    </row>
    <row r="2789" spans="3:30" s="1" customFormat="1">
      <c r="C2789" s="16"/>
      <c r="D2789" s="16"/>
      <c r="E2789" s="32"/>
      <c r="F2789" s="16"/>
      <c r="G2789" s="16"/>
      <c r="H2789" s="16"/>
      <c r="I2789" s="16"/>
      <c r="J2789" s="16"/>
      <c r="K2789" s="16"/>
      <c r="L2789" s="32"/>
      <c r="M2789" s="16"/>
      <c r="N2789" s="16"/>
      <c r="O2789" s="16"/>
      <c r="P2789" s="16"/>
      <c r="Y2789" s="20"/>
      <c r="Z2789" s="20"/>
      <c r="AA2789" s="20"/>
      <c r="AB2789" s="20"/>
      <c r="AC2789" s="20"/>
      <c r="AD2789" s="20"/>
    </row>
    <row r="2790" spans="3:30" s="1" customFormat="1">
      <c r="C2790" s="16"/>
      <c r="D2790" s="16"/>
      <c r="E2790" s="32"/>
      <c r="F2790" s="16"/>
      <c r="G2790" s="16"/>
      <c r="H2790" s="16"/>
      <c r="I2790" s="16"/>
      <c r="J2790" s="16"/>
      <c r="K2790" s="16"/>
      <c r="L2790" s="32"/>
      <c r="M2790" s="16"/>
      <c r="N2790" s="16"/>
      <c r="O2790" s="16"/>
      <c r="P2790" s="16"/>
      <c r="Y2790" s="20"/>
      <c r="Z2790" s="20"/>
      <c r="AA2790" s="20"/>
      <c r="AB2790" s="20"/>
      <c r="AC2790" s="20"/>
      <c r="AD2790" s="20"/>
    </row>
    <row r="2791" spans="3:30" s="1" customFormat="1">
      <c r="C2791" s="16"/>
      <c r="D2791" s="16"/>
      <c r="E2791" s="32"/>
      <c r="F2791" s="16"/>
      <c r="G2791" s="16"/>
      <c r="H2791" s="16"/>
      <c r="I2791" s="16"/>
      <c r="J2791" s="16"/>
      <c r="K2791" s="16"/>
      <c r="L2791" s="32"/>
      <c r="M2791" s="16"/>
      <c r="N2791" s="16"/>
      <c r="O2791" s="16"/>
      <c r="P2791" s="16"/>
      <c r="Y2791" s="20"/>
      <c r="Z2791" s="20"/>
      <c r="AA2791" s="20"/>
      <c r="AB2791" s="20"/>
      <c r="AC2791" s="20"/>
      <c r="AD2791" s="20"/>
    </row>
    <row r="2792" spans="3:30" s="1" customFormat="1">
      <c r="C2792" s="16"/>
      <c r="D2792" s="16"/>
      <c r="E2792" s="32"/>
      <c r="F2792" s="16"/>
      <c r="G2792" s="16"/>
      <c r="H2792" s="16"/>
      <c r="I2792" s="16"/>
      <c r="J2792" s="16"/>
      <c r="K2792" s="16"/>
      <c r="L2792" s="32"/>
      <c r="M2792" s="16"/>
      <c r="N2792" s="16"/>
      <c r="O2792" s="16"/>
      <c r="P2792" s="16"/>
      <c r="Y2792" s="20"/>
      <c r="Z2792" s="20"/>
      <c r="AA2792" s="20"/>
      <c r="AB2792" s="20"/>
      <c r="AC2792" s="20"/>
      <c r="AD2792" s="20"/>
    </row>
    <row r="2793" spans="3:30" s="1" customFormat="1">
      <c r="C2793" s="16"/>
      <c r="D2793" s="16"/>
      <c r="E2793" s="32"/>
      <c r="F2793" s="16"/>
      <c r="G2793" s="16"/>
      <c r="H2793" s="16"/>
      <c r="I2793" s="16"/>
      <c r="J2793" s="16"/>
      <c r="K2793" s="16"/>
      <c r="L2793" s="32"/>
      <c r="M2793" s="16"/>
      <c r="N2793" s="16"/>
      <c r="O2793" s="16"/>
      <c r="P2793" s="16"/>
      <c r="Y2793" s="20"/>
      <c r="Z2793" s="20"/>
      <c r="AA2793" s="20"/>
      <c r="AB2793" s="20"/>
      <c r="AC2793" s="20"/>
      <c r="AD2793" s="20"/>
    </row>
    <row r="2794" spans="3:30" s="1" customFormat="1">
      <c r="C2794" s="16"/>
      <c r="D2794" s="16"/>
      <c r="E2794" s="32"/>
      <c r="F2794" s="16"/>
      <c r="G2794" s="16"/>
      <c r="H2794" s="16"/>
      <c r="I2794" s="16"/>
      <c r="J2794" s="16"/>
      <c r="K2794" s="16"/>
      <c r="L2794" s="32"/>
      <c r="M2794" s="16"/>
      <c r="N2794" s="16"/>
      <c r="O2794" s="16"/>
      <c r="P2794" s="16"/>
      <c r="Y2794" s="20"/>
      <c r="Z2794" s="20"/>
      <c r="AA2794" s="20"/>
      <c r="AB2794" s="20"/>
      <c r="AC2794" s="20"/>
      <c r="AD2794" s="20"/>
    </row>
    <row r="2795" spans="3:30" s="1" customFormat="1">
      <c r="C2795" s="16"/>
      <c r="D2795" s="16"/>
      <c r="E2795" s="32"/>
      <c r="F2795" s="16"/>
      <c r="G2795" s="16"/>
      <c r="H2795" s="16"/>
      <c r="I2795" s="16"/>
      <c r="J2795" s="16"/>
      <c r="K2795" s="16"/>
      <c r="L2795" s="32"/>
      <c r="M2795" s="16"/>
      <c r="N2795" s="16"/>
      <c r="O2795" s="16"/>
      <c r="P2795" s="16"/>
      <c r="Y2795" s="20"/>
      <c r="Z2795" s="20"/>
      <c r="AA2795" s="20"/>
      <c r="AB2795" s="20"/>
      <c r="AC2795" s="20"/>
      <c r="AD2795" s="20"/>
    </row>
    <row r="2796" spans="3:30" s="1" customFormat="1">
      <c r="C2796" s="16"/>
      <c r="D2796" s="16"/>
      <c r="E2796" s="32"/>
      <c r="F2796" s="16"/>
      <c r="G2796" s="16"/>
      <c r="H2796" s="16"/>
      <c r="I2796" s="16"/>
      <c r="J2796" s="16"/>
      <c r="K2796" s="16"/>
      <c r="L2796" s="32"/>
      <c r="M2796" s="16"/>
      <c r="N2796" s="16"/>
      <c r="O2796" s="16"/>
      <c r="P2796" s="16"/>
      <c r="Y2796" s="20"/>
      <c r="Z2796" s="20"/>
      <c r="AA2796" s="20"/>
      <c r="AB2796" s="20"/>
      <c r="AC2796" s="20"/>
      <c r="AD2796" s="20"/>
    </row>
    <row r="2797" spans="3:30" s="1" customFormat="1">
      <c r="C2797" s="16"/>
      <c r="D2797" s="16"/>
      <c r="E2797" s="32"/>
      <c r="F2797" s="16"/>
      <c r="G2797" s="16"/>
      <c r="H2797" s="16"/>
      <c r="I2797" s="16"/>
      <c r="J2797" s="16"/>
      <c r="K2797" s="16"/>
      <c r="L2797" s="32"/>
      <c r="M2797" s="16"/>
      <c r="N2797" s="16"/>
      <c r="O2797" s="16"/>
      <c r="P2797" s="16"/>
      <c r="Y2797" s="20"/>
      <c r="Z2797" s="20"/>
      <c r="AA2797" s="20"/>
      <c r="AB2797" s="20"/>
      <c r="AC2797" s="20"/>
      <c r="AD2797" s="20"/>
    </row>
    <row r="2798" spans="3:30" s="1" customFormat="1">
      <c r="C2798" s="16"/>
      <c r="D2798" s="16"/>
      <c r="E2798" s="32"/>
      <c r="F2798" s="16"/>
      <c r="G2798" s="16"/>
      <c r="H2798" s="16"/>
      <c r="I2798" s="16"/>
      <c r="J2798" s="16"/>
      <c r="K2798" s="16"/>
      <c r="L2798" s="32"/>
      <c r="M2798" s="16"/>
      <c r="N2798" s="16"/>
      <c r="O2798" s="16"/>
      <c r="P2798" s="16"/>
      <c r="Y2798" s="20"/>
      <c r="Z2798" s="20"/>
      <c r="AA2798" s="20"/>
      <c r="AB2798" s="20"/>
      <c r="AC2798" s="20"/>
      <c r="AD2798" s="20"/>
    </row>
    <row r="2799" spans="3:30" s="1" customFormat="1">
      <c r="C2799" s="16"/>
      <c r="D2799" s="16"/>
      <c r="E2799" s="32"/>
      <c r="F2799" s="16"/>
      <c r="G2799" s="16"/>
      <c r="H2799" s="16"/>
      <c r="I2799" s="16"/>
      <c r="J2799" s="16"/>
      <c r="K2799" s="16"/>
      <c r="L2799" s="32"/>
      <c r="M2799" s="16"/>
      <c r="N2799" s="16"/>
      <c r="O2799" s="16"/>
      <c r="P2799" s="16"/>
      <c r="Y2799" s="20"/>
      <c r="Z2799" s="20"/>
      <c r="AA2799" s="20"/>
      <c r="AB2799" s="20"/>
      <c r="AC2799" s="20"/>
      <c r="AD2799" s="20"/>
    </row>
    <row r="2800" spans="3:30" s="1" customFormat="1">
      <c r="C2800" s="16"/>
      <c r="D2800" s="16"/>
      <c r="E2800" s="32"/>
      <c r="F2800" s="16"/>
      <c r="G2800" s="16"/>
      <c r="H2800" s="16"/>
      <c r="I2800" s="16"/>
      <c r="J2800" s="16"/>
      <c r="K2800" s="16"/>
      <c r="L2800" s="32"/>
      <c r="M2800" s="16"/>
      <c r="N2800" s="16"/>
      <c r="O2800" s="16"/>
      <c r="P2800" s="16"/>
      <c r="Y2800" s="20"/>
      <c r="Z2800" s="20"/>
      <c r="AA2800" s="20"/>
      <c r="AB2800" s="20"/>
      <c r="AC2800" s="20"/>
      <c r="AD2800" s="20"/>
    </row>
    <row r="2801" spans="3:30" s="1" customFormat="1">
      <c r="C2801" s="16"/>
      <c r="D2801" s="16"/>
      <c r="E2801" s="32"/>
      <c r="F2801" s="16"/>
      <c r="G2801" s="16"/>
      <c r="H2801" s="16"/>
      <c r="I2801" s="16"/>
      <c r="J2801" s="16"/>
      <c r="K2801" s="16"/>
      <c r="L2801" s="32"/>
      <c r="M2801" s="16"/>
      <c r="N2801" s="16"/>
      <c r="O2801" s="16"/>
      <c r="P2801" s="16"/>
      <c r="Y2801" s="20"/>
      <c r="Z2801" s="20"/>
      <c r="AA2801" s="20"/>
      <c r="AB2801" s="20"/>
      <c r="AC2801" s="20"/>
      <c r="AD2801" s="20"/>
    </row>
    <row r="2802" spans="3:30" s="1" customFormat="1">
      <c r="C2802" s="16"/>
      <c r="D2802" s="16"/>
      <c r="E2802" s="32"/>
      <c r="F2802" s="16"/>
      <c r="G2802" s="16"/>
      <c r="H2802" s="16"/>
      <c r="I2802" s="16"/>
      <c r="J2802" s="16"/>
      <c r="K2802" s="16"/>
      <c r="L2802" s="32"/>
      <c r="M2802" s="16"/>
      <c r="N2802" s="16"/>
      <c r="O2802" s="16"/>
      <c r="P2802" s="16"/>
      <c r="Y2802" s="20"/>
      <c r="Z2802" s="20"/>
      <c r="AA2802" s="20"/>
      <c r="AB2802" s="20"/>
      <c r="AC2802" s="20"/>
      <c r="AD2802" s="20"/>
    </row>
    <row r="2803" spans="3:30" s="1" customFormat="1">
      <c r="C2803" s="16"/>
      <c r="D2803" s="16"/>
      <c r="E2803" s="32"/>
      <c r="F2803" s="16"/>
      <c r="G2803" s="16"/>
      <c r="H2803" s="16"/>
      <c r="I2803" s="16"/>
      <c r="J2803" s="16"/>
      <c r="K2803" s="16"/>
      <c r="L2803" s="32"/>
      <c r="M2803" s="16"/>
      <c r="N2803" s="16"/>
      <c r="O2803" s="16"/>
      <c r="P2803" s="16"/>
      <c r="Y2803" s="20"/>
      <c r="Z2803" s="20"/>
      <c r="AA2803" s="20"/>
      <c r="AB2803" s="20"/>
      <c r="AC2803" s="20"/>
      <c r="AD2803" s="20"/>
    </row>
    <row r="2804" spans="3:30" s="1" customFormat="1">
      <c r="C2804" s="16"/>
      <c r="D2804" s="16"/>
      <c r="E2804" s="32"/>
      <c r="F2804" s="16"/>
      <c r="G2804" s="16"/>
      <c r="H2804" s="16"/>
      <c r="I2804" s="16"/>
      <c r="J2804" s="16"/>
      <c r="K2804" s="16"/>
      <c r="L2804" s="32"/>
      <c r="M2804" s="16"/>
      <c r="N2804" s="16"/>
      <c r="O2804" s="16"/>
      <c r="P2804" s="16"/>
      <c r="Y2804" s="20"/>
      <c r="Z2804" s="20"/>
      <c r="AA2804" s="20"/>
      <c r="AB2804" s="20"/>
      <c r="AC2804" s="20"/>
      <c r="AD2804" s="20"/>
    </row>
    <row r="2805" spans="3:30" s="1" customFormat="1">
      <c r="C2805" s="16"/>
      <c r="D2805" s="16"/>
      <c r="E2805" s="32"/>
      <c r="F2805" s="16"/>
      <c r="G2805" s="16"/>
      <c r="H2805" s="16"/>
      <c r="I2805" s="16"/>
      <c r="J2805" s="16"/>
      <c r="K2805" s="16"/>
      <c r="L2805" s="32"/>
      <c r="M2805" s="16"/>
      <c r="N2805" s="16"/>
      <c r="O2805" s="16"/>
      <c r="P2805" s="16"/>
      <c r="Y2805" s="20"/>
      <c r="Z2805" s="20"/>
      <c r="AA2805" s="20"/>
      <c r="AB2805" s="20"/>
      <c r="AC2805" s="20"/>
      <c r="AD2805" s="20"/>
    </row>
    <row r="2806" spans="3:30" s="1" customFormat="1">
      <c r="C2806" s="16"/>
      <c r="D2806" s="16"/>
      <c r="E2806" s="32"/>
      <c r="F2806" s="16"/>
      <c r="G2806" s="16"/>
      <c r="H2806" s="16"/>
      <c r="I2806" s="16"/>
      <c r="J2806" s="16"/>
      <c r="K2806" s="16"/>
      <c r="L2806" s="32"/>
      <c r="M2806" s="16"/>
      <c r="N2806" s="16"/>
      <c r="O2806" s="16"/>
      <c r="P2806" s="16"/>
      <c r="Y2806" s="20"/>
      <c r="Z2806" s="20"/>
      <c r="AA2806" s="20"/>
      <c r="AB2806" s="20"/>
      <c r="AC2806" s="20"/>
      <c r="AD2806" s="20"/>
    </row>
    <row r="2807" spans="3:30" s="1" customFormat="1">
      <c r="C2807" s="16"/>
      <c r="D2807" s="16"/>
      <c r="E2807" s="32"/>
      <c r="F2807" s="16"/>
      <c r="G2807" s="16"/>
      <c r="H2807" s="16"/>
      <c r="I2807" s="16"/>
      <c r="J2807" s="16"/>
      <c r="K2807" s="16"/>
      <c r="L2807" s="32"/>
      <c r="M2807" s="16"/>
      <c r="N2807" s="16"/>
      <c r="O2807" s="16"/>
      <c r="P2807" s="16"/>
      <c r="Y2807" s="20"/>
      <c r="Z2807" s="20"/>
      <c r="AA2807" s="20"/>
      <c r="AB2807" s="20"/>
      <c r="AC2807" s="20"/>
      <c r="AD2807" s="20"/>
    </row>
    <row r="2808" spans="3:30" s="1" customFormat="1">
      <c r="C2808" s="16"/>
      <c r="D2808" s="16"/>
      <c r="E2808" s="32"/>
      <c r="F2808" s="16"/>
      <c r="G2808" s="16"/>
      <c r="H2808" s="16"/>
      <c r="I2808" s="16"/>
      <c r="J2808" s="16"/>
      <c r="K2808" s="16"/>
      <c r="L2808" s="32"/>
      <c r="M2808" s="16"/>
      <c r="N2808" s="16"/>
      <c r="O2808" s="16"/>
      <c r="P2808" s="16"/>
      <c r="Y2808" s="20"/>
      <c r="Z2808" s="20"/>
      <c r="AA2808" s="20"/>
      <c r="AB2808" s="20"/>
      <c r="AC2808" s="20"/>
      <c r="AD2808" s="20"/>
    </row>
    <row r="2809" spans="3:30" s="1" customFormat="1">
      <c r="C2809" s="16"/>
      <c r="D2809" s="16"/>
      <c r="E2809" s="32"/>
      <c r="F2809" s="16"/>
      <c r="G2809" s="16"/>
      <c r="H2809" s="16"/>
      <c r="I2809" s="16"/>
      <c r="J2809" s="16"/>
      <c r="K2809" s="16"/>
      <c r="L2809" s="32"/>
      <c r="M2809" s="16"/>
      <c r="N2809" s="16"/>
      <c r="O2809" s="16"/>
      <c r="P2809" s="16"/>
      <c r="Y2809" s="20"/>
      <c r="Z2809" s="20"/>
      <c r="AA2809" s="20"/>
      <c r="AB2809" s="20"/>
      <c r="AC2809" s="20"/>
      <c r="AD2809" s="20"/>
    </row>
    <row r="2810" spans="3:30" s="1" customFormat="1">
      <c r="C2810" s="16"/>
      <c r="D2810" s="16"/>
      <c r="E2810" s="32"/>
      <c r="F2810" s="16"/>
      <c r="G2810" s="16"/>
      <c r="H2810" s="16"/>
      <c r="I2810" s="16"/>
      <c r="J2810" s="16"/>
      <c r="K2810" s="16"/>
      <c r="L2810" s="32"/>
      <c r="M2810" s="16"/>
      <c r="N2810" s="16"/>
      <c r="O2810" s="16"/>
      <c r="P2810" s="16"/>
      <c r="Y2810" s="20"/>
      <c r="Z2810" s="20"/>
      <c r="AA2810" s="20"/>
      <c r="AB2810" s="20"/>
      <c r="AC2810" s="20"/>
      <c r="AD2810" s="20"/>
    </row>
    <row r="2811" spans="3:30" s="1" customFormat="1">
      <c r="C2811" s="16"/>
      <c r="D2811" s="16"/>
      <c r="E2811" s="32"/>
      <c r="F2811" s="16"/>
      <c r="G2811" s="16"/>
      <c r="H2811" s="16"/>
      <c r="I2811" s="16"/>
      <c r="J2811" s="16"/>
      <c r="K2811" s="16"/>
      <c r="L2811" s="32"/>
      <c r="M2811" s="16"/>
      <c r="N2811" s="16"/>
      <c r="O2811" s="16"/>
      <c r="P2811" s="16"/>
      <c r="Y2811" s="20"/>
      <c r="Z2811" s="20"/>
      <c r="AA2811" s="20"/>
      <c r="AB2811" s="20"/>
      <c r="AC2811" s="20"/>
      <c r="AD2811" s="20"/>
    </row>
    <row r="2812" spans="3:30" s="1" customFormat="1">
      <c r="C2812" s="16"/>
      <c r="D2812" s="16"/>
      <c r="E2812" s="32"/>
      <c r="F2812" s="16"/>
      <c r="G2812" s="16"/>
      <c r="H2812" s="16"/>
      <c r="I2812" s="16"/>
      <c r="J2812" s="16"/>
      <c r="K2812" s="16"/>
      <c r="L2812" s="32"/>
      <c r="M2812" s="16"/>
      <c r="N2812" s="16"/>
      <c r="O2812" s="16"/>
      <c r="P2812" s="16"/>
      <c r="Y2812" s="20"/>
      <c r="Z2812" s="20"/>
      <c r="AA2812" s="20"/>
      <c r="AB2812" s="20"/>
      <c r="AC2812" s="20"/>
      <c r="AD2812" s="20"/>
    </row>
    <row r="2813" spans="3:30" s="1" customFormat="1">
      <c r="C2813" s="16"/>
      <c r="D2813" s="16"/>
      <c r="E2813" s="32"/>
      <c r="F2813" s="16"/>
      <c r="G2813" s="16"/>
      <c r="H2813" s="16"/>
      <c r="I2813" s="16"/>
      <c r="J2813" s="16"/>
      <c r="K2813" s="16"/>
      <c r="L2813" s="32"/>
      <c r="M2813" s="16"/>
      <c r="N2813" s="16"/>
      <c r="O2813" s="16"/>
      <c r="P2813" s="16"/>
      <c r="Y2813" s="20"/>
      <c r="Z2813" s="20"/>
      <c r="AA2813" s="20"/>
      <c r="AB2813" s="20"/>
      <c r="AC2813" s="20"/>
      <c r="AD2813" s="20"/>
    </row>
    <row r="2814" spans="3:30" s="1" customFormat="1">
      <c r="C2814" s="16"/>
      <c r="D2814" s="16"/>
      <c r="E2814" s="32"/>
      <c r="F2814" s="16"/>
      <c r="G2814" s="16"/>
      <c r="H2814" s="16"/>
      <c r="I2814" s="16"/>
      <c r="J2814" s="16"/>
      <c r="K2814" s="16"/>
      <c r="L2814" s="32"/>
      <c r="M2814" s="16"/>
      <c r="N2814" s="16"/>
      <c r="O2814" s="16"/>
      <c r="P2814" s="16"/>
      <c r="Y2814" s="20"/>
      <c r="Z2814" s="20"/>
      <c r="AA2814" s="20"/>
      <c r="AB2814" s="20"/>
      <c r="AC2814" s="20"/>
      <c r="AD2814" s="20"/>
    </row>
    <row r="2815" spans="3:30" s="1" customFormat="1">
      <c r="C2815" s="16"/>
      <c r="D2815" s="16"/>
      <c r="E2815" s="32"/>
      <c r="F2815" s="16"/>
      <c r="G2815" s="16"/>
      <c r="H2815" s="16"/>
      <c r="I2815" s="16"/>
      <c r="J2815" s="16"/>
      <c r="K2815" s="16"/>
      <c r="L2815" s="32"/>
      <c r="M2815" s="16"/>
      <c r="N2815" s="16"/>
      <c r="O2815" s="16"/>
      <c r="P2815" s="16"/>
      <c r="Y2815" s="20"/>
      <c r="Z2815" s="20"/>
      <c r="AA2815" s="20"/>
      <c r="AB2815" s="20"/>
      <c r="AC2815" s="20"/>
      <c r="AD2815" s="20"/>
    </row>
    <row r="2816" spans="3:30" s="1" customFormat="1">
      <c r="C2816" s="16"/>
      <c r="D2816" s="16"/>
      <c r="E2816" s="32"/>
      <c r="F2816" s="16"/>
      <c r="G2816" s="16"/>
      <c r="H2816" s="16"/>
      <c r="I2816" s="16"/>
      <c r="J2816" s="16"/>
      <c r="K2816" s="16"/>
      <c r="L2816" s="32"/>
      <c r="M2816" s="16"/>
      <c r="N2816" s="16"/>
      <c r="O2816" s="16"/>
      <c r="P2816" s="16"/>
      <c r="Y2816" s="20"/>
      <c r="Z2816" s="20"/>
      <c r="AA2816" s="20"/>
      <c r="AB2816" s="20"/>
      <c r="AC2816" s="20"/>
      <c r="AD2816" s="20"/>
    </row>
    <row r="2817" spans="3:30" s="1" customFormat="1">
      <c r="C2817" s="16"/>
      <c r="D2817" s="16"/>
      <c r="E2817" s="32"/>
      <c r="F2817" s="16"/>
      <c r="G2817" s="16"/>
      <c r="H2817" s="16"/>
      <c r="I2817" s="16"/>
      <c r="J2817" s="16"/>
      <c r="K2817" s="16"/>
      <c r="L2817" s="32"/>
      <c r="M2817" s="16"/>
      <c r="N2817" s="16"/>
      <c r="O2817" s="16"/>
      <c r="P2817" s="16"/>
      <c r="Y2817" s="20"/>
      <c r="Z2817" s="20"/>
      <c r="AA2817" s="20"/>
      <c r="AB2817" s="20"/>
      <c r="AC2817" s="20"/>
      <c r="AD2817" s="20"/>
    </row>
    <row r="2818" spans="3:30" s="1" customFormat="1">
      <c r="C2818" s="16"/>
      <c r="D2818" s="16"/>
      <c r="E2818" s="32"/>
      <c r="F2818" s="16"/>
      <c r="G2818" s="16"/>
      <c r="H2818" s="16"/>
      <c r="I2818" s="16"/>
      <c r="J2818" s="16"/>
      <c r="K2818" s="16"/>
      <c r="L2818" s="32"/>
      <c r="M2818" s="16"/>
      <c r="N2818" s="16"/>
      <c r="O2818" s="16"/>
      <c r="P2818" s="16"/>
      <c r="Y2818" s="20"/>
      <c r="Z2818" s="20"/>
      <c r="AA2818" s="20"/>
      <c r="AB2818" s="20"/>
      <c r="AC2818" s="20"/>
      <c r="AD2818" s="20"/>
    </row>
    <row r="2819" spans="3:30" s="1" customFormat="1">
      <c r="C2819" s="16"/>
      <c r="D2819" s="16"/>
      <c r="E2819" s="32"/>
      <c r="F2819" s="16"/>
      <c r="G2819" s="16"/>
      <c r="H2819" s="16"/>
      <c r="I2819" s="16"/>
      <c r="J2819" s="16"/>
      <c r="K2819" s="16"/>
      <c r="L2819" s="32"/>
      <c r="M2819" s="16"/>
      <c r="N2819" s="16"/>
      <c r="O2819" s="16"/>
      <c r="P2819" s="16"/>
      <c r="Y2819" s="20"/>
      <c r="Z2819" s="20"/>
      <c r="AA2819" s="20"/>
      <c r="AB2819" s="20"/>
      <c r="AC2819" s="20"/>
      <c r="AD2819" s="20"/>
    </row>
    <row r="2820" spans="3:30" s="1" customFormat="1">
      <c r="C2820" s="16"/>
      <c r="D2820" s="16"/>
      <c r="E2820" s="32"/>
      <c r="F2820" s="16"/>
      <c r="G2820" s="16"/>
      <c r="H2820" s="16"/>
      <c r="I2820" s="16"/>
      <c r="J2820" s="16"/>
      <c r="K2820" s="16"/>
      <c r="L2820" s="32"/>
      <c r="M2820" s="16"/>
      <c r="N2820" s="16"/>
      <c r="O2820" s="16"/>
      <c r="P2820" s="16"/>
      <c r="Y2820" s="20"/>
      <c r="Z2820" s="20"/>
      <c r="AA2820" s="20"/>
      <c r="AB2820" s="20"/>
      <c r="AC2820" s="20"/>
      <c r="AD2820" s="20"/>
    </row>
    <row r="2821" spans="3:30" s="1" customFormat="1">
      <c r="C2821" s="16"/>
      <c r="D2821" s="16"/>
      <c r="E2821" s="32"/>
      <c r="F2821" s="16"/>
      <c r="G2821" s="16"/>
      <c r="H2821" s="16"/>
      <c r="I2821" s="16"/>
      <c r="J2821" s="16"/>
      <c r="K2821" s="16"/>
      <c r="L2821" s="32"/>
      <c r="M2821" s="16"/>
      <c r="N2821" s="16"/>
      <c r="O2821" s="16"/>
      <c r="P2821" s="16"/>
      <c r="Y2821" s="20"/>
      <c r="Z2821" s="20"/>
      <c r="AA2821" s="20"/>
      <c r="AB2821" s="20"/>
      <c r="AC2821" s="20"/>
      <c r="AD2821" s="20"/>
    </row>
    <row r="2822" spans="3:30" s="1" customFormat="1">
      <c r="C2822" s="16"/>
      <c r="D2822" s="16"/>
      <c r="E2822" s="32"/>
      <c r="F2822" s="16"/>
      <c r="G2822" s="16"/>
      <c r="H2822" s="16"/>
      <c r="I2822" s="16"/>
      <c r="J2822" s="16"/>
      <c r="K2822" s="16"/>
      <c r="L2822" s="32"/>
      <c r="M2822" s="16"/>
      <c r="N2822" s="16"/>
      <c r="O2822" s="16"/>
      <c r="P2822" s="16"/>
      <c r="Y2822" s="20"/>
      <c r="Z2822" s="20"/>
      <c r="AA2822" s="20"/>
      <c r="AB2822" s="20"/>
      <c r="AC2822" s="20"/>
      <c r="AD2822" s="20"/>
    </row>
    <row r="2823" spans="3:30" s="1" customFormat="1">
      <c r="C2823" s="16"/>
      <c r="D2823" s="16"/>
      <c r="E2823" s="32"/>
      <c r="F2823" s="16"/>
      <c r="G2823" s="16"/>
      <c r="H2823" s="16"/>
      <c r="I2823" s="16"/>
      <c r="J2823" s="16"/>
      <c r="K2823" s="16"/>
      <c r="L2823" s="32"/>
      <c r="M2823" s="16"/>
      <c r="N2823" s="16"/>
      <c r="O2823" s="16"/>
      <c r="P2823" s="16"/>
      <c r="Y2823" s="20"/>
      <c r="Z2823" s="20"/>
      <c r="AA2823" s="20"/>
      <c r="AB2823" s="20"/>
      <c r="AC2823" s="20"/>
      <c r="AD2823" s="20"/>
    </row>
    <row r="2824" spans="3:30" s="1" customFormat="1">
      <c r="C2824" s="16"/>
      <c r="D2824" s="16"/>
      <c r="E2824" s="32"/>
      <c r="F2824" s="16"/>
      <c r="G2824" s="16"/>
      <c r="H2824" s="16"/>
      <c r="I2824" s="16"/>
      <c r="J2824" s="16"/>
      <c r="K2824" s="16"/>
      <c r="L2824" s="32"/>
      <c r="M2824" s="16"/>
      <c r="N2824" s="16"/>
      <c r="O2824" s="16"/>
      <c r="P2824" s="16"/>
      <c r="Y2824" s="20"/>
      <c r="Z2824" s="20"/>
      <c r="AA2824" s="20"/>
      <c r="AB2824" s="20"/>
      <c r="AC2824" s="20"/>
      <c r="AD2824" s="20"/>
    </row>
    <row r="2825" spans="3:30" s="1" customFormat="1">
      <c r="C2825" s="16"/>
      <c r="D2825" s="16"/>
      <c r="E2825" s="32"/>
      <c r="F2825" s="16"/>
      <c r="G2825" s="16"/>
      <c r="H2825" s="16"/>
      <c r="I2825" s="16"/>
      <c r="J2825" s="16"/>
      <c r="K2825" s="16"/>
      <c r="L2825" s="32"/>
      <c r="M2825" s="16"/>
      <c r="N2825" s="16"/>
      <c r="O2825" s="16"/>
      <c r="P2825" s="16"/>
      <c r="Y2825" s="20"/>
      <c r="Z2825" s="20"/>
      <c r="AA2825" s="20"/>
      <c r="AB2825" s="20"/>
      <c r="AC2825" s="20"/>
      <c r="AD2825" s="20"/>
    </row>
    <row r="2826" spans="3:30" s="1" customFormat="1">
      <c r="C2826" s="16"/>
      <c r="D2826" s="16"/>
      <c r="E2826" s="32"/>
      <c r="F2826" s="16"/>
      <c r="G2826" s="16"/>
      <c r="H2826" s="16"/>
      <c r="I2826" s="16"/>
      <c r="J2826" s="16"/>
      <c r="K2826" s="16"/>
      <c r="L2826" s="32"/>
      <c r="M2826" s="16"/>
      <c r="N2826" s="16"/>
      <c r="O2826" s="16"/>
      <c r="P2826" s="16"/>
      <c r="Y2826" s="20"/>
      <c r="Z2826" s="20"/>
      <c r="AA2826" s="20"/>
      <c r="AB2826" s="20"/>
      <c r="AC2826" s="20"/>
      <c r="AD2826" s="20"/>
    </row>
    <row r="2827" spans="3:30" s="1" customFormat="1">
      <c r="C2827" s="16"/>
      <c r="D2827" s="16"/>
      <c r="E2827" s="32"/>
      <c r="F2827" s="16"/>
      <c r="G2827" s="16"/>
      <c r="H2827" s="16"/>
      <c r="I2827" s="16"/>
      <c r="J2827" s="16"/>
      <c r="K2827" s="16"/>
      <c r="L2827" s="32"/>
      <c r="M2827" s="16"/>
      <c r="N2827" s="16"/>
      <c r="O2827" s="16"/>
      <c r="P2827" s="16"/>
      <c r="Y2827" s="20"/>
      <c r="Z2827" s="20"/>
      <c r="AA2827" s="20"/>
      <c r="AB2827" s="20"/>
      <c r="AC2827" s="20"/>
      <c r="AD2827" s="20"/>
    </row>
    <row r="2828" spans="3:30" s="1" customFormat="1">
      <c r="C2828" s="16"/>
      <c r="D2828" s="16"/>
      <c r="E2828" s="32"/>
      <c r="F2828" s="16"/>
      <c r="G2828" s="16"/>
      <c r="H2828" s="16"/>
      <c r="I2828" s="16"/>
      <c r="J2828" s="16"/>
      <c r="K2828" s="16"/>
      <c r="L2828" s="32"/>
      <c r="M2828" s="16"/>
      <c r="N2828" s="16"/>
      <c r="O2828" s="16"/>
      <c r="P2828" s="16"/>
      <c r="Y2828" s="20"/>
      <c r="Z2828" s="20"/>
      <c r="AA2828" s="20"/>
      <c r="AB2828" s="20"/>
      <c r="AC2828" s="20"/>
      <c r="AD2828" s="20"/>
    </row>
    <row r="2829" spans="3:30" s="1" customFormat="1">
      <c r="C2829" s="16"/>
      <c r="D2829" s="16"/>
      <c r="E2829" s="32"/>
      <c r="F2829" s="16"/>
      <c r="G2829" s="16"/>
      <c r="H2829" s="16"/>
      <c r="I2829" s="16"/>
      <c r="J2829" s="16"/>
      <c r="K2829" s="16"/>
      <c r="L2829" s="32"/>
      <c r="M2829" s="16"/>
      <c r="N2829" s="16"/>
      <c r="O2829" s="16"/>
      <c r="P2829" s="16"/>
      <c r="Y2829" s="20"/>
      <c r="Z2829" s="20"/>
      <c r="AA2829" s="20"/>
      <c r="AB2829" s="20"/>
      <c r="AC2829" s="20"/>
      <c r="AD2829" s="20"/>
    </row>
    <row r="2830" spans="3:30" s="1" customFormat="1">
      <c r="C2830" s="16"/>
      <c r="D2830" s="16"/>
      <c r="E2830" s="32"/>
      <c r="F2830" s="16"/>
      <c r="G2830" s="16"/>
      <c r="H2830" s="16"/>
      <c r="I2830" s="16"/>
      <c r="J2830" s="16"/>
      <c r="K2830" s="16"/>
      <c r="L2830" s="32"/>
      <c r="M2830" s="16"/>
      <c r="N2830" s="16"/>
      <c r="O2830" s="16"/>
      <c r="P2830" s="16"/>
      <c r="Y2830" s="20"/>
      <c r="Z2830" s="20"/>
      <c r="AA2830" s="20"/>
      <c r="AB2830" s="20"/>
      <c r="AC2830" s="20"/>
      <c r="AD2830" s="20"/>
    </row>
    <row r="2831" spans="3:30" s="1" customFormat="1">
      <c r="C2831" s="16"/>
      <c r="D2831" s="16"/>
      <c r="E2831" s="32"/>
      <c r="F2831" s="16"/>
      <c r="G2831" s="16"/>
      <c r="H2831" s="16"/>
      <c r="I2831" s="16"/>
      <c r="J2831" s="16"/>
      <c r="K2831" s="16"/>
      <c r="L2831" s="32"/>
      <c r="M2831" s="16"/>
      <c r="N2831" s="16"/>
      <c r="O2831" s="16"/>
      <c r="P2831" s="16"/>
      <c r="Y2831" s="20"/>
      <c r="Z2831" s="20"/>
      <c r="AA2831" s="20"/>
      <c r="AB2831" s="20"/>
      <c r="AC2831" s="20"/>
      <c r="AD2831" s="20"/>
    </row>
    <row r="2832" spans="3:30" s="1" customFormat="1">
      <c r="C2832" s="16"/>
      <c r="D2832" s="16"/>
      <c r="E2832" s="32"/>
      <c r="F2832" s="16"/>
      <c r="G2832" s="16"/>
      <c r="H2832" s="16"/>
      <c r="I2832" s="16"/>
      <c r="J2832" s="16"/>
      <c r="K2832" s="16"/>
      <c r="L2832" s="32"/>
      <c r="M2832" s="16"/>
      <c r="N2832" s="16"/>
      <c r="O2832" s="16"/>
      <c r="P2832" s="16"/>
      <c r="Y2832" s="20"/>
      <c r="Z2832" s="20"/>
      <c r="AA2832" s="20"/>
      <c r="AB2832" s="20"/>
      <c r="AC2832" s="20"/>
      <c r="AD2832" s="20"/>
    </row>
    <row r="2833" spans="3:30" s="1" customFormat="1">
      <c r="C2833" s="16"/>
      <c r="D2833" s="16"/>
      <c r="E2833" s="32"/>
      <c r="F2833" s="16"/>
      <c r="G2833" s="16"/>
      <c r="H2833" s="16"/>
      <c r="I2833" s="16"/>
      <c r="J2833" s="16"/>
      <c r="K2833" s="16"/>
      <c r="L2833" s="32"/>
      <c r="M2833" s="16"/>
      <c r="N2833" s="16"/>
      <c r="O2833" s="16"/>
      <c r="P2833" s="16"/>
      <c r="Y2833" s="20"/>
      <c r="Z2833" s="20"/>
      <c r="AA2833" s="20"/>
      <c r="AB2833" s="20"/>
      <c r="AC2833" s="20"/>
      <c r="AD2833" s="20"/>
    </row>
    <row r="2834" spans="3:30" s="1" customFormat="1">
      <c r="C2834" s="16"/>
      <c r="D2834" s="16"/>
      <c r="E2834" s="32"/>
      <c r="F2834" s="16"/>
      <c r="G2834" s="16"/>
      <c r="H2834" s="16"/>
      <c r="I2834" s="16"/>
      <c r="J2834" s="16"/>
      <c r="K2834" s="16"/>
      <c r="L2834" s="32"/>
      <c r="M2834" s="16"/>
      <c r="N2834" s="16"/>
      <c r="O2834" s="16"/>
      <c r="P2834" s="16"/>
      <c r="Y2834" s="20"/>
      <c r="Z2834" s="20"/>
      <c r="AA2834" s="20"/>
      <c r="AB2834" s="20"/>
      <c r="AC2834" s="20"/>
      <c r="AD2834" s="20"/>
    </row>
    <row r="2835" spans="3:30" s="1" customFormat="1">
      <c r="C2835" s="16"/>
      <c r="D2835" s="16"/>
      <c r="E2835" s="32"/>
      <c r="F2835" s="16"/>
      <c r="G2835" s="16"/>
      <c r="H2835" s="16"/>
      <c r="I2835" s="16"/>
      <c r="J2835" s="16"/>
      <c r="K2835" s="16"/>
      <c r="L2835" s="32"/>
      <c r="M2835" s="16"/>
      <c r="N2835" s="16"/>
      <c r="O2835" s="16"/>
      <c r="P2835" s="16"/>
      <c r="Y2835" s="20"/>
      <c r="Z2835" s="20"/>
      <c r="AA2835" s="20"/>
      <c r="AB2835" s="20"/>
      <c r="AC2835" s="20"/>
      <c r="AD2835" s="20"/>
    </row>
    <row r="2836" spans="3:30" s="1" customFormat="1">
      <c r="C2836" s="16"/>
      <c r="D2836" s="16"/>
      <c r="E2836" s="32"/>
      <c r="F2836" s="16"/>
      <c r="G2836" s="16"/>
      <c r="H2836" s="16"/>
      <c r="I2836" s="16"/>
      <c r="J2836" s="16"/>
      <c r="K2836" s="16"/>
      <c r="L2836" s="32"/>
      <c r="M2836" s="16"/>
      <c r="N2836" s="16"/>
      <c r="O2836" s="16"/>
      <c r="P2836" s="16"/>
      <c r="Y2836" s="20"/>
      <c r="Z2836" s="20"/>
      <c r="AA2836" s="20"/>
      <c r="AB2836" s="20"/>
      <c r="AC2836" s="20"/>
      <c r="AD2836" s="20"/>
    </row>
    <row r="2837" spans="3:30" s="1" customFormat="1">
      <c r="C2837" s="16"/>
      <c r="D2837" s="16"/>
      <c r="E2837" s="32"/>
      <c r="F2837" s="16"/>
      <c r="G2837" s="16"/>
      <c r="H2837" s="16"/>
      <c r="I2837" s="16"/>
      <c r="J2837" s="16"/>
      <c r="K2837" s="16"/>
      <c r="L2837" s="32"/>
      <c r="M2837" s="16"/>
      <c r="N2837" s="16"/>
      <c r="O2837" s="16"/>
      <c r="P2837" s="16"/>
      <c r="Y2837" s="20"/>
      <c r="Z2837" s="20"/>
      <c r="AA2837" s="20"/>
      <c r="AB2837" s="20"/>
      <c r="AC2837" s="20"/>
      <c r="AD2837" s="20"/>
    </row>
    <row r="2838" spans="3:30" s="1" customFormat="1">
      <c r="C2838" s="16"/>
      <c r="D2838" s="16"/>
      <c r="E2838" s="32"/>
      <c r="F2838" s="16"/>
      <c r="G2838" s="16"/>
      <c r="H2838" s="16"/>
      <c r="I2838" s="16"/>
      <c r="J2838" s="16"/>
      <c r="K2838" s="16"/>
      <c r="L2838" s="32"/>
      <c r="M2838" s="16"/>
      <c r="N2838" s="16"/>
      <c r="O2838" s="16"/>
      <c r="P2838" s="16"/>
      <c r="Y2838" s="20"/>
      <c r="Z2838" s="20"/>
      <c r="AA2838" s="20"/>
      <c r="AB2838" s="20"/>
      <c r="AC2838" s="20"/>
      <c r="AD2838" s="20"/>
    </row>
    <row r="2839" spans="3:30" s="1" customFormat="1">
      <c r="C2839" s="16"/>
      <c r="D2839" s="16"/>
      <c r="E2839" s="32"/>
      <c r="F2839" s="16"/>
      <c r="G2839" s="16"/>
      <c r="H2839" s="16"/>
      <c r="I2839" s="16"/>
      <c r="J2839" s="16"/>
      <c r="K2839" s="16"/>
      <c r="L2839" s="32"/>
      <c r="M2839" s="16"/>
      <c r="N2839" s="16"/>
      <c r="O2839" s="16"/>
      <c r="P2839" s="16"/>
      <c r="Y2839" s="20"/>
      <c r="Z2839" s="20"/>
      <c r="AA2839" s="20"/>
      <c r="AB2839" s="20"/>
      <c r="AC2839" s="20"/>
      <c r="AD2839" s="20"/>
    </row>
    <row r="2840" spans="3:30" s="1" customFormat="1">
      <c r="C2840" s="16"/>
      <c r="D2840" s="16"/>
      <c r="E2840" s="32"/>
      <c r="F2840" s="16"/>
      <c r="G2840" s="16"/>
      <c r="H2840" s="16"/>
      <c r="I2840" s="16"/>
      <c r="J2840" s="16"/>
      <c r="K2840" s="16"/>
      <c r="L2840" s="32"/>
      <c r="M2840" s="16"/>
      <c r="N2840" s="16"/>
      <c r="O2840" s="16"/>
      <c r="P2840" s="16"/>
      <c r="Y2840" s="20"/>
      <c r="Z2840" s="20"/>
      <c r="AA2840" s="20"/>
      <c r="AB2840" s="20"/>
      <c r="AC2840" s="20"/>
      <c r="AD2840" s="20"/>
    </row>
    <row r="2841" spans="3:30" s="1" customFormat="1">
      <c r="C2841" s="16"/>
      <c r="D2841" s="16"/>
      <c r="E2841" s="32"/>
      <c r="F2841" s="16"/>
      <c r="G2841" s="16"/>
      <c r="H2841" s="16"/>
      <c r="I2841" s="16"/>
      <c r="J2841" s="16"/>
      <c r="K2841" s="16"/>
      <c r="L2841" s="32"/>
      <c r="M2841" s="16"/>
      <c r="N2841" s="16"/>
      <c r="O2841" s="16"/>
      <c r="P2841" s="16"/>
      <c r="Y2841" s="20"/>
      <c r="Z2841" s="20"/>
      <c r="AA2841" s="20"/>
      <c r="AB2841" s="20"/>
      <c r="AC2841" s="20"/>
      <c r="AD2841" s="20"/>
    </row>
    <row r="2842" spans="3:30" s="1" customFormat="1">
      <c r="C2842" s="16"/>
      <c r="D2842" s="16"/>
      <c r="E2842" s="32"/>
      <c r="F2842" s="16"/>
      <c r="G2842" s="16"/>
      <c r="H2842" s="16"/>
      <c r="I2842" s="16"/>
      <c r="J2842" s="16"/>
      <c r="K2842" s="16"/>
      <c r="L2842" s="32"/>
      <c r="M2842" s="16"/>
      <c r="N2842" s="16"/>
      <c r="O2842" s="16"/>
      <c r="P2842" s="16"/>
      <c r="Y2842" s="20"/>
      <c r="Z2842" s="20"/>
      <c r="AA2842" s="20"/>
      <c r="AB2842" s="20"/>
      <c r="AC2842" s="20"/>
      <c r="AD2842" s="20"/>
    </row>
    <row r="2843" spans="3:30" s="1" customFormat="1">
      <c r="C2843" s="16"/>
      <c r="D2843" s="16"/>
      <c r="E2843" s="32"/>
      <c r="F2843" s="16"/>
      <c r="G2843" s="16"/>
      <c r="H2843" s="16"/>
      <c r="I2843" s="16"/>
      <c r="J2843" s="16"/>
      <c r="K2843" s="16"/>
      <c r="L2843" s="32"/>
      <c r="M2843" s="16"/>
      <c r="N2843" s="16"/>
      <c r="O2843" s="16"/>
      <c r="P2843" s="16"/>
      <c r="Y2843" s="20"/>
      <c r="Z2843" s="20"/>
      <c r="AA2843" s="20"/>
      <c r="AB2843" s="20"/>
      <c r="AC2843" s="20"/>
      <c r="AD2843" s="20"/>
    </row>
    <row r="2844" spans="3:30" s="1" customFormat="1">
      <c r="C2844" s="16"/>
      <c r="D2844" s="16"/>
      <c r="E2844" s="32"/>
      <c r="F2844" s="16"/>
      <c r="G2844" s="16"/>
      <c r="H2844" s="16"/>
      <c r="I2844" s="16"/>
      <c r="J2844" s="16"/>
      <c r="K2844" s="16"/>
      <c r="L2844" s="32"/>
      <c r="M2844" s="16"/>
      <c r="N2844" s="16"/>
      <c r="O2844" s="16"/>
      <c r="P2844" s="16"/>
      <c r="Y2844" s="20"/>
      <c r="Z2844" s="20"/>
      <c r="AA2844" s="20"/>
      <c r="AB2844" s="20"/>
      <c r="AC2844" s="20"/>
      <c r="AD2844" s="20"/>
    </row>
    <row r="2845" spans="3:30" s="1" customFormat="1">
      <c r="C2845" s="16"/>
      <c r="D2845" s="16"/>
      <c r="E2845" s="32"/>
      <c r="F2845" s="16"/>
      <c r="G2845" s="16"/>
      <c r="H2845" s="16"/>
      <c r="I2845" s="16"/>
      <c r="J2845" s="16"/>
      <c r="K2845" s="16"/>
      <c r="L2845" s="32"/>
      <c r="M2845" s="16"/>
      <c r="N2845" s="16"/>
      <c r="O2845" s="16"/>
      <c r="P2845" s="16"/>
      <c r="Y2845" s="20"/>
      <c r="Z2845" s="20"/>
      <c r="AA2845" s="20"/>
      <c r="AB2845" s="20"/>
      <c r="AC2845" s="20"/>
      <c r="AD2845" s="20"/>
    </row>
    <row r="2846" spans="3:30" s="1" customFormat="1">
      <c r="C2846" s="16"/>
      <c r="D2846" s="16"/>
      <c r="E2846" s="32"/>
      <c r="F2846" s="16"/>
      <c r="G2846" s="16"/>
      <c r="H2846" s="16"/>
      <c r="I2846" s="16"/>
      <c r="J2846" s="16"/>
      <c r="K2846" s="16"/>
      <c r="L2846" s="32"/>
      <c r="M2846" s="16"/>
      <c r="N2846" s="16"/>
      <c r="O2846" s="16"/>
      <c r="P2846" s="16"/>
      <c r="Y2846" s="20"/>
      <c r="Z2846" s="20"/>
      <c r="AA2846" s="20"/>
      <c r="AB2846" s="20"/>
      <c r="AC2846" s="20"/>
      <c r="AD2846" s="20"/>
    </row>
    <row r="2847" spans="3:30" s="1" customFormat="1">
      <c r="C2847" s="16"/>
      <c r="D2847" s="16"/>
      <c r="E2847" s="32"/>
      <c r="F2847" s="16"/>
      <c r="G2847" s="16"/>
      <c r="H2847" s="16"/>
      <c r="I2847" s="16"/>
      <c r="J2847" s="16"/>
      <c r="K2847" s="16"/>
      <c r="L2847" s="32"/>
      <c r="M2847" s="16"/>
      <c r="N2847" s="16"/>
      <c r="O2847" s="16"/>
      <c r="P2847" s="16"/>
      <c r="Y2847" s="20"/>
      <c r="Z2847" s="20"/>
      <c r="AA2847" s="20"/>
      <c r="AB2847" s="20"/>
      <c r="AC2847" s="20"/>
      <c r="AD2847" s="20"/>
    </row>
    <row r="2848" spans="3:30" s="1" customFormat="1">
      <c r="C2848" s="16"/>
      <c r="D2848" s="16"/>
      <c r="E2848" s="32"/>
      <c r="F2848" s="16"/>
      <c r="G2848" s="16"/>
      <c r="H2848" s="16"/>
      <c r="I2848" s="16"/>
      <c r="J2848" s="16"/>
      <c r="K2848" s="16"/>
      <c r="L2848" s="32"/>
      <c r="M2848" s="16"/>
      <c r="N2848" s="16"/>
      <c r="O2848" s="16"/>
      <c r="P2848" s="16"/>
      <c r="Y2848" s="20"/>
      <c r="Z2848" s="20"/>
      <c r="AA2848" s="20"/>
      <c r="AB2848" s="20"/>
      <c r="AC2848" s="20"/>
      <c r="AD2848" s="20"/>
    </row>
    <row r="2849" spans="3:30" s="1" customFormat="1">
      <c r="C2849" s="16"/>
      <c r="D2849" s="16"/>
      <c r="E2849" s="32"/>
      <c r="F2849" s="16"/>
      <c r="G2849" s="16"/>
      <c r="H2849" s="16"/>
      <c r="I2849" s="16"/>
      <c r="J2849" s="16"/>
      <c r="K2849" s="16"/>
      <c r="L2849" s="32"/>
      <c r="M2849" s="16"/>
      <c r="N2849" s="16"/>
      <c r="O2849" s="16"/>
      <c r="P2849" s="16"/>
      <c r="Y2849" s="20"/>
      <c r="Z2849" s="20"/>
      <c r="AA2849" s="20"/>
      <c r="AB2849" s="20"/>
      <c r="AC2849" s="20"/>
      <c r="AD2849" s="20"/>
    </row>
    <row r="2850" spans="3:30" s="1" customFormat="1">
      <c r="C2850" s="16"/>
      <c r="D2850" s="16"/>
      <c r="E2850" s="32"/>
      <c r="F2850" s="16"/>
      <c r="G2850" s="16"/>
      <c r="H2850" s="16"/>
      <c r="I2850" s="16"/>
      <c r="J2850" s="16"/>
      <c r="K2850" s="16"/>
      <c r="L2850" s="32"/>
      <c r="M2850" s="16"/>
      <c r="N2850" s="16"/>
      <c r="O2850" s="16"/>
      <c r="P2850" s="16"/>
      <c r="Y2850" s="20"/>
      <c r="Z2850" s="20"/>
      <c r="AA2850" s="20"/>
      <c r="AB2850" s="20"/>
      <c r="AC2850" s="20"/>
      <c r="AD2850" s="20"/>
    </row>
    <row r="2851" spans="3:30" s="1" customFormat="1">
      <c r="C2851" s="16"/>
      <c r="D2851" s="16"/>
      <c r="E2851" s="32"/>
      <c r="F2851" s="16"/>
      <c r="G2851" s="16"/>
      <c r="H2851" s="16"/>
      <c r="I2851" s="16"/>
      <c r="J2851" s="16"/>
      <c r="K2851" s="16"/>
      <c r="L2851" s="32"/>
      <c r="M2851" s="16"/>
      <c r="N2851" s="16"/>
      <c r="O2851" s="16"/>
      <c r="P2851" s="16"/>
      <c r="Y2851" s="20"/>
      <c r="Z2851" s="20"/>
      <c r="AA2851" s="20"/>
      <c r="AB2851" s="20"/>
      <c r="AC2851" s="20"/>
      <c r="AD2851" s="20"/>
    </row>
    <row r="2852" spans="3:30" s="1" customFormat="1">
      <c r="C2852" s="16"/>
      <c r="D2852" s="16"/>
      <c r="E2852" s="32"/>
      <c r="F2852" s="16"/>
      <c r="G2852" s="16"/>
      <c r="H2852" s="16"/>
      <c r="I2852" s="16"/>
      <c r="J2852" s="16"/>
      <c r="K2852" s="16"/>
      <c r="L2852" s="32"/>
      <c r="M2852" s="16"/>
      <c r="N2852" s="16"/>
      <c r="O2852" s="16"/>
      <c r="P2852" s="16"/>
      <c r="Y2852" s="20"/>
      <c r="Z2852" s="20"/>
      <c r="AA2852" s="20"/>
      <c r="AB2852" s="20"/>
      <c r="AC2852" s="20"/>
      <c r="AD2852" s="20"/>
    </row>
    <row r="2853" spans="3:30" s="1" customFormat="1">
      <c r="C2853" s="16"/>
      <c r="D2853" s="16"/>
      <c r="E2853" s="32"/>
      <c r="F2853" s="16"/>
      <c r="G2853" s="16"/>
      <c r="H2853" s="16"/>
      <c r="I2853" s="16"/>
      <c r="J2853" s="16"/>
      <c r="K2853" s="16"/>
      <c r="L2853" s="32"/>
      <c r="M2853" s="16"/>
      <c r="N2853" s="16"/>
      <c r="O2853" s="16"/>
      <c r="P2853" s="16"/>
      <c r="Y2853" s="20"/>
      <c r="Z2853" s="20"/>
      <c r="AA2853" s="20"/>
      <c r="AB2853" s="20"/>
      <c r="AC2853" s="20"/>
      <c r="AD2853" s="20"/>
    </row>
    <row r="2854" spans="3:30" s="1" customFormat="1">
      <c r="C2854" s="16"/>
      <c r="D2854" s="16"/>
      <c r="E2854" s="32"/>
      <c r="F2854" s="16"/>
      <c r="G2854" s="16"/>
      <c r="H2854" s="16"/>
      <c r="I2854" s="16"/>
      <c r="J2854" s="16"/>
      <c r="K2854" s="16"/>
      <c r="L2854" s="32"/>
      <c r="M2854" s="16"/>
      <c r="N2854" s="16"/>
      <c r="O2854" s="16"/>
      <c r="P2854" s="16"/>
      <c r="Y2854" s="20"/>
      <c r="Z2854" s="20"/>
      <c r="AA2854" s="20"/>
      <c r="AB2854" s="20"/>
      <c r="AC2854" s="20"/>
      <c r="AD2854" s="20"/>
    </row>
    <row r="2855" spans="3:30" s="1" customFormat="1">
      <c r="C2855" s="16"/>
      <c r="D2855" s="16"/>
      <c r="E2855" s="32"/>
      <c r="F2855" s="16"/>
      <c r="G2855" s="16"/>
      <c r="H2855" s="16"/>
      <c r="I2855" s="16"/>
      <c r="J2855" s="16"/>
      <c r="K2855" s="16"/>
      <c r="L2855" s="32"/>
      <c r="M2855" s="16"/>
      <c r="N2855" s="16"/>
      <c r="O2855" s="16"/>
      <c r="P2855" s="16"/>
      <c r="Y2855" s="20"/>
      <c r="Z2855" s="20"/>
      <c r="AA2855" s="20"/>
      <c r="AB2855" s="20"/>
      <c r="AC2855" s="20"/>
      <c r="AD2855" s="20"/>
    </row>
    <row r="2856" spans="3:30" s="1" customFormat="1">
      <c r="C2856" s="16"/>
      <c r="D2856" s="16"/>
      <c r="E2856" s="32"/>
      <c r="F2856" s="16"/>
      <c r="G2856" s="16"/>
      <c r="H2856" s="16"/>
      <c r="I2856" s="16"/>
      <c r="J2856" s="16"/>
      <c r="K2856" s="16"/>
      <c r="L2856" s="32"/>
      <c r="M2856" s="16"/>
      <c r="N2856" s="16"/>
      <c r="O2856" s="16"/>
      <c r="P2856" s="16"/>
      <c r="Y2856" s="20"/>
      <c r="Z2856" s="20"/>
      <c r="AA2856" s="20"/>
      <c r="AB2856" s="20"/>
      <c r="AC2856" s="20"/>
      <c r="AD2856" s="20"/>
    </row>
    <row r="2857" spans="3:30" s="1" customFormat="1">
      <c r="C2857" s="16"/>
      <c r="D2857" s="16"/>
      <c r="E2857" s="32"/>
      <c r="F2857" s="16"/>
      <c r="G2857" s="16"/>
      <c r="H2857" s="16"/>
      <c r="I2857" s="16"/>
      <c r="J2857" s="16"/>
      <c r="K2857" s="16"/>
      <c r="L2857" s="32"/>
      <c r="M2857" s="16"/>
      <c r="N2857" s="16"/>
      <c r="O2857" s="16"/>
      <c r="P2857" s="16"/>
      <c r="Y2857" s="20"/>
      <c r="Z2857" s="20"/>
      <c r="AA2857" s="20"/>
      <c r="AB2857" s="20"/>
      <c r="AC2857" s="20"/>
      <c r="AD2857" s="20"/>
    </row>
    <row r="2858" spans="3:30" s="1" customFormat="1">
      <c r="C2858" s="16"/>
      <c r="D2858" s="16"/>
      <c r="E2858" s="32"/>
      <c r="F2858" s="16"/>
      <c r="G2858" s="16"/>
      <c r="H2858" s="16"/>
      <c r="I2858" s="16"/>
      <c r="J2858" s="16"/>
      <c r="K2858" s="16"/>
      <c r="L2858" s="32"/>
      <c r="M2858" s="16"/>
      <c r="N2858" s="16"/>
      <c r="O2858" s="16"/>
      <c r="P2858" s="16"/>
      <c r="Y2858" s="20"/>
      <c r="Z2858" s="20"/>
      <c r="AA2858" s="20"/>
      <c r="AB2858" s="20"/>
      <c r="AC2858" s="20"/>
      <c r="AD2858" s="20"/>
    </row>
    <row r="2859" spans="3:30" s="1" customFormat="1">
      <c r="C2859" s="16"/>
      <c r="D2859" s="16"/>
      <c r="E2859" s="32"/>
      <c r="F2859" s="16"/>
      <c r="G2859" s="16"/>
      <c r="H2859" s="16"/>
      <c r="I2859" s="16"/>
      <c r="J2859" s="16"/>
      <c r="K2859" s="16"/>
      <c r="L2859" s="32"/>
      <c r="M2859" s="16"/>
      <c r="N2859" s="16"/>
      <c r="O2859" s="16"/>
      <c r="P2859" s="16"/>
      <c r="Y2859" s="20"/>
      <c r="Z2859" s="20"/>
      <c r="AA2859" s="20"/>
      <c r="AB2859" s="20"/>
      <c r="AC2859" s="20"/>
      <c r="AD2859" s="20"/>
    </row>
    <row r="2860" spans="3:30" s="1" customFormat="1">
      <c r="C2860" s="16"/>
      <c r="D2860" s="16"/>
      <c r="E2860" s="32"/>
      <c r="F2860" s="16"/>
      <c r="G2860" s="16"/>
      <c r="H2860" s="16"/>
      <c r="I2860" s="16"/>
      <c r="J2860" s="16"/>
      <c r="K2860" s="16"/>
      <c r="L2860" s="32"/>
      <c r="M2860" s="16"/>
      <c r="N2860" s="16"/>
      <c r="O2860" s="16"/>
      <c r="P2860" s="16"/>
      <c r="Y2860" s="20"/>
      <c r="Z2860" s="20"/>
      <c r="AA2860" s="20"/>
      <c r="AB2860" s="20"/>
      <c r="AC2860" s="20"/>
      <c r="AD2860" s="20"/>
    </row>
    <row r="2861" spans="3:30" s="1" customFormat="1">
      <c r="C2861" s="16"/>
      <c r="D2861" s="16"/>
      <c r="E2861" s="32"/>
      <c r="F2861" s="16"/>
      <c r="G2861" s="16"/>
      <c r="H2861" s="16"/>
      <c r="I2861" s="16"/>
      <c r="J2861" s="16"/>
      <c r="K2861" s="16"/>
      <c r="L2861" s="32"/>
      <c r="M2861" s="16"/>
      <c r="N2861" s="16"/>
      <c r="O2861" s="16"/>
      <c r="P2861" s="16"/>
      <c r="Y2861" s="20"/>
      <c r="Z2861" s="20"/>
      <c r="AA2861" s="20"/>
      <c r="AB2861" s="20"/>
      <c r="AC2861" s="20"/>
      <c r="AD2861" s="20"/>
    </row>
    <row r="2862" spans="3:30" s="1" customFormat="1">
      <c r="C2862" s="16"/>
      <c r="D2862" s="16"/>
      <c r="E2862" s="32"/>
      <c r="F2862" s="16"/>
      <c r="G2862" s="16"/>
      <c r="H2862" s="16"/>
      <c r="I2862" s="16"/>
      <c r="J2862" s="16"/>
      <c r="K2862" s="16"/>
      <c r="L2862" s="32"/>
      <c r="M2862" s="16"/>
      <c r="N2862" s="16"/>
      <c r="O2862" s="16"/>
      <c r="P2862" s="16"/>
      <c r="Y2862" s="20"/>
      <c r="Z2862" s="20"/>
      <c r="AA2862" s="20"/>
      <c r="AB2862" s="20"/>
      <c r="AC2862" s="20"/>
      <c r="AD2862" s="20"/>
    </row>
    <row r="2863" spans="3:30" s="1" customFormat="1">
      <c r="C2863" s="16"/>
      <c r="D2863" s="16"/>
      <c r="E2863" s="32"/>
      <c r="F2863" s="16"/>
      <c r="G2863" s="16"/>
      <c r="H2863" s="16"/>
      <c r="I2863" s="16"/>
      <c r="J2863" s="16"/>
      <c r="K2863" s="16"/>
      <c r="L2863" s="32"/>
      <c r="M2863" s="16"/>
      <c r="N2863" s="16"/>
      <c r="O2863" s="16"/>
      <c r="P2863" s="16"/>
      <c r="Y2863" s="20"/>
      <c r="Z2863" s="20"/>
      <c r="AA2863" s="20"/>
      <c r="AB2863" s="20"/>
      <c r="AC2863" s="20"/>
      <c r="AD2863" s="20"/>
    </row>
    <row r="2864" spans="3:30" s="1" customFormat="1">
      <c r="C2864" s="16"/>
      <c r="D2864" s="16"/>
      <c r="E2864" s="32"/>
      <c r="F2864" s="16"/>
      <c r="G2864" s="16"/>
      <c r="H2864" s="16"/>
      <c r="I2864" s="16"/>
      <c r="J2864" s="16"/>
      <c r="K2864" s="16"/>
      <c r="L2864" s="32"/>
      <c r="M2864" s="16"/>
      <c r="N2864" s="16"/>
      <c r="O2864" s="16"/>
      <c r="P2864" s="16"/>
      <c r="Y2864" s="20"/>
      <c r="Z2864" s="20"/>
      <c r="AA2864" s="20"/>
      <c r="AB2864" s="20"/>
      <c r="AC2864" s="20"/>
      <c r="AD2864" s="20"/>
    </row>
    <row r="2865" spans="3:30" s="1" customFormat="1">
      <c r="C2865" s="16"/>
      <c r="D2865" s="16"/>
      <c r="E2865" s="32"/>
      <c r="F2865" s="16"/>
      <c r="G2865" s="16"/>
      <c r="H2865" s="16"/>
      <c r="I2865" s="16"/>
      <c r="J2865" s="16"/>
      <c r="K2865" s="16"/>
      <c r="L2865" s="32"/>
      <c r="M2865" s="16"/>
      <c r="N2865" s="16"/>
      <c r="O2865" s="16"/>
      <c r="P2865" s="16"/>
      <c r="Y2865" s="20"/>
      <c r="Z2865" s="20"/>
      <c r="AA2865" s="20"/>
      <c r="AB2865" s="20"/>
      <c r="AC2865" s="20"/>
      <c r="AD2865" s="20"/>
    </row>
    <row r="2866" spans="3:30" s="1" customFormat="1">
      <c r="C2866" s="16"/>
      <c r="D2866" s="16"/>
      <c r="E2866" s="32"/>
      <c r="F2866" s="16"/>
      <c r="G2866" s="16"/>
      <c r="H2866" s="16"/>
      <c r="I2866" s="16"/>
      <c r="J2866" s="16"/>
      <c r="K2866" s="16"/>
      <c r="L2866" s="32"/>
      <c r="M2866" s="16"/>
      <c r="N2866" s="16"/>
      <c r="O2866" s="16"/>
      <c r="P2866" s="16"/>
      <c r="Y2866" s="20"/>
      <c r="Z2866" s="20"/>
      <c r="AA2866" s="20"/>
      <c r="AB2866" s="20"/>
      <c r="AC2866" s="20"/>
      <c r="AD2866" s="20"/>
    </row>
    <row r="2867" spans="3:30" s="1" customFormat="1">
      <c r="C2867" s="16"/>
      <c r="D2867" s="16"/>
      <c r="E2867" s="32"/>
      <c r="F2867" s="16"/>
      <c r="G2867" s="16"/>
      <c r="H2867" s="16"/>
      <c r="I2867" s="16"/>
      <c r="J2867" s="16"/>
      <c r="K2867" s="16"/>
      <c r="L2867" s="32"/>
      <c r="M2867" s="16"/>
      <c r="N2867" s="16"/>
      <c r="O2867" s="16"/>
      <c r="P2867" s="16"/>
      <c r="Y2867" s="20"/>
      <c r="Z2867" s="20"/>
      <c r="AA2867" s="20"/>
      <c r="AB2867" s="20"/>
      <c r="AC2867" s="20"/>
      <c r="AD2867" s="20"/>
    </row>
    <row r="2868" spans="3:30" s="1" customFormat="1">
      <c r="C2868" s="16"/>
      <c r="D2868" s="16"/>
      <c r="E2868" s="32"/>
      <c r="F2868" s="16"/>
      <c r="G2868" s="16"/>
      <c r="H2868" s="16"/>
      <c r="I2868" s="16"/>
      <c r="J2868" s="16"/>
      <c r="K2868" s="16"/>
      <c r="L2868" s="32"/>
      <c r="M2868" s="16"/>
      <c r="N2868" s="16"/>
      <c r="O2868" s="16"/>
      <c r="P2868" s="16"/>
      <c r="Y2868" s="20"/>
      <c r="Z2868" s="20"/>
      <c r="AA2868" s="20"/>
      <c r="AB2868" s="20"/>
      <c r="AC2868" s="20"/>
      <c r="AD2868" s="20"/>
    </row>
    <row r="2869" spans="3:30" s="1" customFormat="1">
      <c r="C2869" s="16"/>
      <c r="D2869" s="16"/>
      <c r="E2869" s="32"/>
      <c r="F2869" s="16"/>
      <c r="G2869" s="16"/>
      <c r="H2869" s="16"/>
      <c r="I2869" s="16"/>
      <c r="J2869" s="16"/>
      <c r="K2869" s="16"/>
      <c r="L2869" s="32"/>
      <c r="M2869" s="16"/>
      <c r="N2869" s="16"/>
      <c r="O2869" s="16"/>
      <c r="P2869" s="16"/>
      <c r="Y2869" s="20"/>
      <c r="Z2869" s="20"/>
      <c r="AA2869" s="20"/>
      <c r="AB2869" s="20"/>
      <c r="AC2869" s="20"/>
      <c r="AD2869" s="20"/>
    </row>
    <row r="2870" spans="3:30" s="1" customFormat="1">
      <c r="C2870" s="16"/>
      <c r="D2870" s="16"/>
      <c r="E2870" s="32"/>
      <c r="F2870" s="16"/>
      <c r="G2870" s="16"/>
      <c r="H2870" s="16"/>
      <c r="I2870" s="16"/>
      <c r="J2870" s="16"/>
      <c r="K2870" s="16"/>
      <c r="L2870" s="32"/>
      <c r="M2870" s="16"/>
      <c r="N2870" s="16"/>
      <c r="O2870" s="16"/>
      <c r="P2870" s="16"/>
      <c r="Y2870" s="20"/>
      <c r="Z2870" s="20"/>
      <c r="AA2870" s="20"/>
      <c r="AB2870" s="20"/>
      <c r="AC2870" s="20"/>
      <c r="AD2870" s="20"/>
    </row>
    <row r="2871" spans="3:30" s="1" customFormat="1">
      <c r="C2871" s="16"/>
      <c r="D2871" s="16"/>
      <c r="E2871" s="32"/>
      <c r="F2871" s="16"/>
      <c r="G2871" s="16"/>
      <c r="H2871" s="16"/>
      <c r="I2871" s="16"/>
      <c r="J2871" s="16"/>
      <c r="K2871" s="16"/>
      <c r="L2871" s="32"/>
      <c r="M2871" s="16"/>
      <c r="N2871" s="16"/>
      <c r="O2871" s="16"/>
      <c r="P2871" s="16"/>
      <c r="Y2871" s="20"/>
      <c r="Z2871" s="20"/>
      <c r="AA2871" s="20"/>
      <c r="AB2871" s="20"/>
      <c r="AC2871" s="20"/>
      <c r="AD2871" s="20"/>
    </row>
    <row r="2872" spans="3:30" s="1" customFormat="1">
      <c r="C2872" s="16"/>
      <c r="D2872" s="16"/>
      <c r="E2872" s="32"/>
      <c r="F2872" s="16"/>
      <c r="G2872" s="16"/>
      <c r="H2872" s="16"/>
      <c r="I2872" s="16"/>
      <c r="J2872" s="16"/>
      <c r="K2872" s="16"/>
      <c r="L2872" s="32"/>
      <c r="M2872" s="16"/>
      <c r="N2872" s="16"/>
      <c r="O2872" s="16"/>
      <c r="P2872" s="16"/>
      <c r="Y2872" s="20"/>
      <c r="Z2872" s="20"/>
      <c r="AA2872" s="20"/>
      <c r="AB2872" s="20"/>
      <c r="AC2872" s="20"/>
      <c r="AD2872" s="20"/>
    </row>
    <row r="2873" spans="3:30" s="1" customFormat="1">
      <c r="C2873" s="16"/>
      <c r="D2873" s="16"/>
      <c r="E2873" s="32"/>
      <c r="F2873" s="16"/>
      <c r="G2873" s="16"/>
      <c r="H2873" s="16"/>
      <c r="I2873" s="16"/>
      <c r="J2873" s="16"/>
      <c r="K2873" s="16"/>
      <c r="L2873" s="32"/>
      <c r="M2873" s="16"/>
      <c r="N2873" s="16"/>
      <c r="O2873" s="16"/>
      <c r="P2873" s="16"/>
      <c r="Y2873" s="20"/>
      <c r="Z2873" s="20"/>
      <c r="AA2873" s="20"/>
      <c r="AB2873" s="20"/>
      <c r="AC2873" s="20"/>
      <c r="AD2873" s="20"/>
    </row>
    <row r="2874" spans="3:30" s="1" customFormat="1">
      <c r="C2874" s="16"/>
      <c r="D2874" s="16"/>
      <c r="E2874" s="32"/>
      <c r="F2874" s="16"/>
      <c r="G2874" s="16"/>
      <c r="H2874" s="16"/>
      <c r="I2874" s="16"/>
      <c r="J2874" s="16"/>
      <c r="K2874" s="16"/>
      <c r="L2874" s="32"/>
      <c r="M2874" s="16"/>
      <c r="N2874" s="16"/>
      <c r="O2874" s="16"/>
      <c r="P2874" s="16"/>
      <c r="Y2874" s="20"/>
      <c r="Z2874" s="20"/>
      <c r="AA2874" s="20"/>
      <c r="AB2874" s="20"/>
      <c r="AC2874" s="20"/>
      <c r="AD2874" s="20"/>
    </row>
    <row r="2875" spans="3:30" s="1" customFormat="1">
      <c r="C2875" s="16"/>
      <c r="D2875" s="16"/>
      <c r="E2875" s="32"/>
      <c r="F2875" s="16"/>
      <c r="G2875" s="16"/>
      <c r="H2875" s="16"/>
      <c r="I2875" s="16"/>
      <c r="J2875" s="16"/>
      <c r="K2875" s="16"/>
      <c r="L2875" s="32"/>
      <c r="M2875" s="16"/>
      <c r="N2875" s="16"/>
      <c r="O2875" s="16"/>
      <c r="P2875" s="16"/>
      <c r="Y2875" s="20"/>
      <c r="Z2875" s="20"/>
      <c r="AA2875" s="20"/>
      <c r="AB2875" s="20"/>
      <c r="AC2875" s="20"/>
      <c r="AD2875" s="20"/>
    </row>
    <row r="2876" spans="3:30" s="1" customFormat="1">
      <c r="C2876" s="16"/>
      <c r="D2876" s="16"/>
      <c r="E2876" s="32"/>
      <c r="F2876" s="16"/>
      <c r="G2876" s="16"/>
      <c r="H2876" s="16"/>
      <c r="I2876" s="16"/>
      <c r="J2876" s="16"/>
      <c r="K2876" s="16"/>
      <c r="L2876" s="32"/>
      <c r="M2876" s="16"/>
      <c r="N2876" s="16"/>
      <c r="O2876" s="16"/>
      <c r="P2876" s="16"/>
      <c r="Y2876" s="20"/>
      <c r="Z2876" s="20"/>
      <c r="AA2876" s="20"/>
      <c r="AB2876" s="20"/>
      <c r="AC2876" s="20"/>
      <c r="AD2876" s="20"/>
    </row>
    <row r="2877" spans="3:30" s="1" customFormat="1">
      <c r="C2877" s="16"/>
      <c r="D2877" s="16"/>
      <c r="E2877" s="32"/>
      <c r="F2877" s="16"/>
      <c r="G2877" s="16"/>
      <c r="H2877" s="16"/>
      <c r="I2877" s="16"/>
      <c r="J2877" s="16"/>
      <c r="K2877" s="16"/>
      <c r="L2877" s="32"/>
      <c r="M2877" s="16"/>
      <c r="N2877" s="16"/>
      <c r="O2877" s="16"/>
      <c r="P2877" s="16"/>
      <c r="Y2877" s="20"/>
      <c r="Z2877" s="20"/>
      <c r="AA2877" s="20"/>
      <c r="AB2877" s="20"/>
      <c r="AC2877" s="20"/>
      <c r="AD2877" s="20"/>
    </row>
    <row r="2878" spans="3:30" s="1" customFormat="1">
      <c r="C2878" s="16"/>
      <c r="D2878" s="16"/>
      <c r="E2878" s="32"/>
      <c r="F2878" s="16"/>
      <c r="G2878" s="16"/>
      <c r="H2878" s="16"/>
      <c r="I2878" s="16"/>
      <c r="J2878" s="16"/>
      <c r="K2878" s="16"/>
      <c r="L2878" s="32"/>
      <c r="M2878" s="16"/>
      <c r="N2878" s="16"/>
      <c r="O2878" s="16"/>
      <c r="P2878" s="16"/>
      <c r="Y2878" s="20"/>
      <c r="Z2878" s="20"/>
      <c r="AA2878" s="20"/>
      <c r="AB2878" s="20"/>
      <c r="AC2878" s="20"/>
      <c r="AD2878" s="20"/>
    </row>
    <row r="2879" spans="3:30" s="1" customFormat="1">
      <c r="C2879" s="16"/>
      <c r="D2879" s="16"/>
      <c r="E2879" s="32"/>
      <c r="F2879" s="16"/>
      <c r="G2879" s="16"/>
      <c r="H2879" s="16"/>
      <c r="I2879" s="16"/>
      <c r="J2879" s="16"/>
      <c r="K2879" s="16"/>
      <c r="L2879" s="32"/>
      <c r="M2879" s="16"/>
      <c r="N2879" s="16"/>
      <c r="O2879" s="16"/>
      <c r="P2879" s="16"/>
      <c r="Y2879" s="20"/>
      <c r="Z2879" s="20"/>
      <c r="AA2879" s="20"/>
      <c r="AB2879" s="20"/>
      <c r="AC2879" s="20"/>
      <c r="AD2879" s="20"/>
    </row>
    <row r="2880" spans="3:30" s="1" customFormat="1">
      <c r="C2880" s="16"/>
      <c r="D2880" s="16"/>
      <c r="E2880" s="32"/>
      <c r="F2880" s="16"/>
      <c r="G2880" s="16"/>
      <c r="H2880" s="16"/>
      <c r="I2880" s="16"/>
      <c r="J2880" s="16"/>
      <c r="K2880" s="16"/>
      <c r="L2880" s="32"/>
      <c r="M2880" s="16"/>
      <c r="N2880" s="16"/>
      <c r="O2880" s="16"/>
      <c r="P2880" s="16"/>
      <c r="Y2880" s="20"/>
      <c r="Z2880" s="20"/>
      <c r="AA2880" s="20"/>
      <c r="AB2880" s="20"/>
      <c r="AC2880" s="20"/>
      <c r="AD2880" s="20"/>
    </row>
    <row r="2881" spans="3:30" s="1" customFormat="1">
      <c r="C2881" s="16"/>
      <c r="D2881" s="16"/>
      <c r="E2881" s="32"/>
      <c r="F2881" s="16"/>
      <c r="G2881" s="16"/>
      <c r="H2881" s="16"/>
      <c r="I2881" s="16"/>
      <c r="J2881" s="16"/>
      <c r="K2881" s="16"/>
      <c r="L2881" s="32"/>
      <c r="M2881" s="16"/>
      <c r="N2881" s="16"/>
      <c r="O2881" s="16"/>
      <c r="P2881" s="16"/>
      <c r="Y2881" s="20"/>
      <c r="Z2881" s="20"/>
      <c r="AA2881" s="20"/>
      <c r="AB2881" s="20"/>
      <c r="AC2881" s="20"/>
      <c r="AD2881" s="20"/>
    </row>
    <row r="2882" spans="3:30" s="1" customFormat="1">
      <c r="C2882" s="16"/>
      <c r="D2882" s="16"/>
      <c r="E2882" s="32"/>
      <c r="F2882" s="16"/>
      <c r="G2882" s="16"/>
      <c r="H2882" s="16"/>
      <c r="I2882" s="16"/>
      <c r="J2882" s="16"/>
      <c r="K2882" s="16"/>
      <c r="L2882" s="32"/>
      <c r="M2882" s="16"/>
      <c r="N2882" s="16"/>
      <c r="O2882" s="16"/>
      <c r="P2882" s="16"/>
      <c r="Y2882" s="20"/>
      <c r="Z2882" s="20"/>
      <c r="AA2882" s="20"/>
      <c r="AB2882" s="20"/>
      <c r="AC2882" s="20"/>
      <c r="AD2882" s="20"/>
    </row>
    <row r="2883" spans="3:30" s="1" customFormat="1">
      <c r="C2883" s="16"/>
      <c r="D2883" s="16"/>
      <c r="E2883" s="32"/>
      <c r="F2883" s="16"/>
      <c r="G2883" s="16"/>
      <c r="H2883" s="16"/>
      <c r="I2883" s="16"/>
      <c r="J2883" s="16"/>
      <c r="K2883" s="16"/>
      <c r="L2883" s="32"/>
      <c r="M2883" s="16"/>
      <c r="N2883" s="16"/>
      <c r="O2883" s="16"/>
      <c r="P2883" s="16"/>
      <c r="Y2883" s="20"/>
      <c r="Z2883" s="20"/>
      <c r="AA2883" s="20"/>
      <c r="AB2883" s="20"/>
      <c r="AC2883" s="20"/>
      <c r="AD2883" s="20"/>
    </row>
    <row r="2884" spans="3:30" s="1" customFormat="1">
      <c r="C2884" s="16"/>
      <c r="D2884" s="16"/>
      <c r="E2884" s="32"/>
      <c r="F2884" s="16"/>
      <c r="G2884" s="16"/>
      <c r="H2884" s="16"/>
      <c r="I2884" s="16"/>
      <c r="J2884" s="16"/>
      <c r="K2884" s="16"/>
      <c r="L2884" s="32"/>
      <c r="M2884" s="16"/>
      <c r="N2884" s="16"/>
      <c r="O2884" s="16"/>
      <c r="P2884" s="16"/>
      <c r="Y2884" s="20"/>
      <c r="Z2884" s="20"/>
      <c r="AA2884" s="20"/>
      <c r="AB2884" s="20"/>
      <c r="AC2884" s="20"/>
      <c r="AD2884" s="20"/>
    </row>
    <row r="2885" spans="3:30" s="1" customFormat="1">
      <c r="C2885" s="16"/>
      <c r="D2885" s="16"/>
      <c r="E2885" s="32"/>
      <c r="F2885" s="16"/>
      <c r="G2885" s="16"/>
      <c r="H2885" s="16"/>
      <c r="I2885" s="16"/>
      <c r="J2885" s="16"/>
      <c r="K2885" s="16"/>
      <c r="L2885" s="32"/>
      <c r="M2885" s="16"/>
      <c r="N2885" s="16"/>
      <c r="O2885" s="16"/>
      <c r="P2885" s="16"/>
      <c r="Y2885" s="20"/>
      <c r="Z2885" s="20"/>
      <c r="AA2885" s="20"/>
      <c r="AB2885" s="20"/>
      <c r="AC2885" s="20"/>
      <c r="AD2885" s="20"/>
    </row>
    <row r="2886" spans="3:30" s="1" customFormat="1">
      <c r="C2886" s="16"/>
      <c r="D2886" s="16"/>
      <c r="E2886" s="32"/>
      <c r="F2886" s="16"/>
      <c r="G2886" s="16"/>
      <c r="H2886" s="16"/>
      <c r="I2886" s="16"/>
      <c r="J2886" s="16"/>
      <c r="K2886" s="16"/>
      <c r="L2886" s="32"/>
      <c r="M2886" s="16"/>
      <c r="N2886" s="16"/>
      <c r="O2886" s="16"/>
      <c r="P2886" s="16"/>
      <c r="Y2886" s="20"/>
      <c r="Z2886" s="20"/>
      <c r="AA2886" s="20"/>
      <c r="AB2886" s="20"/>
      <c r="AC2886" s="20"/>
      <c r="AD2886" s="20"/>
    </row>
    <row r="2887" spans="3:30" s="1" customFormat="1">
      <c r="C2887" s="16"/>
      <c r="D2887" s="16"/>
      <c r="E2887" s="32"/>
      <c r="F2887" s="16"/>
      <c r="G2887" s="16"/>
      <c r="H2887" s="16"/>
      <c r="I2887" s="16"/>
      <c r="J2887" s="16"/>
      <c r="K2887" s="16"/>
      <c r="L2887" s="32"/>
      <c r="M2887" s="16"/>
      <c r="N2887" s="16"/>
      <c r="O2887" s="16"/>
      <c r="P2887" s="16"/>
      <c r="Y2887" s="20"/>
      <c r="Z2887" s="20"/>
      <c r="AA2887" s="20"/>
      <c r="AB2887" s="20"/>
      <c r="AC2887" s="20"/>
      <c r="AD2887" s="20"/>
    </row>
    <row r="2888" spans="3:30" s="1" customFormat="1">
      <c r="C2888" s="16"/>
      <c r="D2888" s="16"/>
      <c r="E2888" s="32"/>
      <c r="F2888" s="16"/>
      <c r="G2888" s="16"/>
      <c r="H2888" s="16"/>
      <c r="I2888" s="16"/>
      <c r="J2888" s="16"/>
      <c r="K2888" s="16"/>
      <c r="L2888" s="32"/>
      <c r="M2888" s="16"/>
      <c r="N2888" s="16"/>
      <c r="O2888" s="16"/>
      <c r="P2888" s="16"/>
      <c r="Y2888" s="20"/>
      <c r="Z2888" s="20"/>
      <c r="AA2888" s="20"/>
      <c r="AB2888" s="20"/>
      <c r="AC2888" s="20"/>
      <c r="AD2888" s="20"/>
    </row>
    <row r="2889" spans="3:30" s="1" customFormat="1">
      <c r="C2889" s="16"/>
      <c r="D2889" s="16"/>
      <c r="E2889" s="32"/>
      <c r="F2889" s="16"/>
      <c r="G2889" s="16"/>
      <c r="H2889" s="16"/>
      <c r="I2889" s="16"/>
      <c r="J2889" s="16"/>
      <c r="K2889" s="16"/>
      <c r="L2889" s="32"/>
      <c r="M2889" s="16"/>
      <c r="N2889" s="16"/>
      <c r="O2889" s="16"/>
      <c r="P2889" s="16"/>
      <c r="Y2889" s="20"/>
      <c r="Z2889" s="20"/>
      <c r="AA2889" s="20"/>
      <c r="AB2889" s="20"/>
      <c r="AC2889" s="20"/>
      <c r="AD2889" s="20"/>
    </row>
    <row r="2890" spans="3:30" s="1" customFormat="1">
      <c r="C2890" s="16"/>
      <c r="D2890" s="16"/>
      <c r="E2890" s="32"/>
      <c r="F2890" s="16"/>
      <c r="G2890" s="16"/>
      <c r="H2890" s="16"/>
      <c r="I2890" s="16"/>
      <c r="J2890" s="16"/>
      <c r="K2890" s="16"/>
      <c r="L2890" s="32"/>
      <c r="M2890" s="16"/>
      <c r="N2890" s="16"/>
      <c r="O2890" s="16"/>
      <c r="P2890" s="16"/>
      <c r="Y2890" s="20"/>
      <c r="Z2890" s="20"/>
      <c r="AA2890" s="20"/>
      <c r="AB2890" s="20"/>
      <c r="AC2890" s="20"/>
      <c r="AD2890" s="20"/>
    </row>
    <row r="2891" spans="3:30" s="1" customFormat="1">
      <c r="C2891" s="16"/>
      <c r="D2891" s="16"/>
      <c r="E2891" s="32"/>
      <c r="F2891" s="16"/>
      <c r="G2891" s="16"/>
      <c r="H2891" s="16"/>
      <c r="I2891" s="16"/>
      <c r="J2891" s="16"/>
      <c r="K2891" s="16"/>
      <c r="L2891" s="32"/>
      <c r="M2891" s="16"/>
      <c r="N2891" s="16"/>
      <c r="O2891" s="16"/>
      <c r="P2891" s="16"/>
      <c r="Y2891" s="20"/>
      <c r="Z2891" s="20"/>
      <c r="AA2891" s="20"/>
      <c r="AB2891" s="20"/>
      <c r="AC2891" s="20"/>
      <c r="AD2891" s="20"/>
    </row>
    <row r="2892" spans="3:30" s="1" customFormat="1">
      <c r="C2892" s="16"/>
      <c r="D2892" s="16"/>
      <c r="E2892" s="32"/>
      <c r="F2892" s="16"/>
      <c r="G2892" s="16"/>
      <c r="H2892" s="16"/>
      <c r="I2892" s="16"/>
      <c r="J2892" s="16"/>
      <c r="K2892" s="16"/>
      <c r="L2892" s="32"/>
      <c r="M2892" s="16"/>
      <c r="N2892" s="16"/>
      <c r="O2892" s="16"/>
      <c r="P2892" s="16"/>
      <c r="Y2892" s="20"/>
      <c r="Z2892" s="20"/>
      <c r="AA2892" s="20"/>
      <c r="AB2892" s="20"/>
      <c r="AC2892" s="20"/>
      <c r="AD2892" s="20"/>
    </row>
    <row r="2893" spans="3:30" s="1" customFormat="1">
      <c r="C2893" s="16"/>
      <c r="D2893" s="16"/>
      <c r="E2893" s="32"/>
      <c r="F2893" s="16"/>
      <c r="G2893" s="16"/>
      <c r="H2893" s="16"/>
      <c r="I2893" s="16"/>
      <c r="J2893" s="16"/>
      <c r="K2893" s="16"/>
      <c r="L2893" s="32"/>
      <c r="M2893" s="16"/>
      <c r="N2893" s="16"/>
      <c r="O2893" s="16"/>
      <c r="P2893" s="16"/>
      <c r="Y2893" s="20"/>
      <c r="Z2893" s="20"/>
      <c r="AA2893" s="20"/>
      <c r="AB2893" s="20"/>
      <c r="AC2893" s="20"/>
      <c r="AD2893" s="20"/>
    </row>
    <row r="2894" spans="3:30" s="1" customFormat="1">
      <c r="C2894" s="16"/>
      <c r="D2894" s="16"/>
      <c r="E2894" s="32"/>
      <c r="F2894" s="16"/>
      <c r="G2894" s="16"/>
      <c r="H2894" s="16"/>
      <c r="I2894" s="16"/>
      <c r="J2894" s="16"/>
      <c r="K2894" s="16"/>
      <c r="L2894" s="32"/>
      <c r="M2894" s="16"/>
      <c r="N2894" s="16"/>
      <c r="O2894" s="16"/>
      <c r="P2894" s="16"/>
      <c r="Y2894" s="20"/>
      <c r="Z2894" s="20"/>
      <c r="AA2894" s="20"/>
      <c r="AB2894" s="20"/>
      <c r="AC2894" s="20"/>
      <c r="AD2894" s="20"/>
    </row>
    <row r="2895" spans="3:30" s="1" customFormat="1">
      <c r="C2895" s="16"/>
      <c r="D2895" s="16"/>
      <c r="E2895" s="32"/>
      <c r="F2895" s="16"/>
      <c r="G2895" s="16"/>
      <c r="H2895" s="16"/>
      <c r="I2895" s="16"/>
      <c r="J2895" s="16"/>
      <c r="K2895" s="16"/>
      <c r="L2895" s="32"/>
      <c r="M2895" s="16"/>
      <c r="N2895" s="16"/>
      <c r="O2895" s="16"/>
      <c r="P2895" s="16"/>
      <c r="Y2895" s="20"/>
      <c r="Z2895" s="20"/>
      <c r="AA2895" s="20"/>
      <c r="AB2895" s="20"/>
      <c r="AC2895" s="20"/>
      <c r="AD2895" s="20"/>
    </row>
    <row r="2896" spans="3:30" s="1" customFormat="1">
      <c r="C2896" s="16"/>
      <c r="D2896" s="16"/>
      <c r="E2896" s="32"/>
      <c r="F2896" s="16"/>
      <c r="G2896" s="16"/>
      <c r="H2896" s="16"/>
      <c r="I2896" s="16"/>
      <c r="J2896" s="16"/>
      <c r="K2896" s="16"/>
      <c r="L2896" s="32"/>
      <c r="M2896" s="16"/>
      <c r="N2896" s="16"/>
      <c r="O2896" s="16"/>
      <c r="P2896" s="16"/>
      <c r="Y2896" s="20"/>
      <c r="Z2896" s="20"/>
      <c r="AA2896" s="20"/>
      <c r="AB2896" s="20"/>
      <c r="AC2896" s="20"/>
      <c r="AD2896" s="20"/>
    </row>
    <row r="2897" spans="3:30" s="1" customFormat="1">
      <c r="C2897" s="16"/>
      <c r="D2897" s="16"/>
      <c r="E2897" s="32"/>
      <c r="F2897" s="16"/>
      <c r="G2897" s="16"/>
      <c r="H2897" s="16"/>
      <c r="I2897" s="16"/>
      <c r="J2897" s="16"/>
      <c r="K2897" s="16"/>
      <c r="L2897" s="32"/>
      <c r="M2897" s="16"/>
      <c r="N2897" s="16"/>
      <c r="O2897" s="16"/>
      <c r="P2897" s="16"/>
      <c r="Y2897" s="20"/>
      <c r="Z2897" s="20"/>
      <c r="AA2897" s="20"/>
      <c r="AB2897" s="20"/>
      <c r="AC2897" s="20"/>
      <c r="AD2897" s="20"/>
    </row>
    <row r="2898" spans="3:30" s="1" customFormat="1">
      <c r="C2898" s="16"/>
      <c r="D2898" s="16"/>
      <c r="E2898" s="32"/>
      <c r="F2898" s="16"/>
      <c r="G2898" s="16"/>
      <c r="H2898" s="16"/>
      <c r="I2898" s="16"/>
      <c r="J2898" s="16"/>
      <c r="K2898" s="16"/>
      <c r="L2898" s="32"/>
      <c r="M2898" s="16"/>
      <c r="N2898" s="16"/>
      <c r="O2898" s="16"/>
      <c r="P2898" s="16"/>
      <c r="Y2898" s="20"/>
      <c r="Z2898" s="20"/>
      <c r="AA2898" s="20"/>
      <c r="AB2898" s="20"/>
      <c r="AC2898" s="20"/>
      <c r="AD2898" s="20"/>
    </row>
    <row r="2899" spans="3:30" s="1" customFormat="1">
      <c r="C2899" s="16"/>
      <c r="D2899" s="16"/>
      <c r="E2899" s="32"/>
      <c r="F2899" s="16"/>
      <c r="G2899" s="16"/>
      <c r="H2899" s="16"/>
      <c r="I2899" s="16"/>
      <c r="J2899" s="16"/>
      <c r="K2899" s="16"/>
      <c r="L2899" s="32"/>
      <c r="M2899" s="16"/>
      <c r="N2899" s="16"/>
      <c r="O2899" s="16"/>
      <c r="P2899" s="16"/>
      <c r="Y2899" s="20"/>
      <c r="Z2899" s="20"/>
      <c r="AA2899" s="20"/>
      <c r="AB2899" s="20"/>
      <c r="AC2899" s="20"/>
      <c r="AD2899" s="20"/>
    </row>
    <row r="2900" spans="3:30" s="1" customFormat="1">
      <c r="C2900" s="16"/>
      <c r="D2900" s="16"/>
      <c r="E2900" s="32"/>
      <c r="F2900" s="16"/>
      <c r="G2900" s="16"/>
      <c r="H2900" s="16"/>
      <c r="I2900" s="16"/>
      <c r="J2900" s="16"/>
      <c r="K2900" s="16"/>
      <c r="L2900" s="32"/>
      <c r="M2900" s="16"/>
      <c r="N2900" s="16"/>
      <c r="O2900" s="16"/>
      <c r="P2900" s="16"/>
      <c r="Y2900" s="20"/>
      <c r="Z2900" s="20"/>
      <c r="AA2900" s="20"/>
      <c r="AB2900" s="20"/>
      <c r="AC2900" s="20"/>
      <c r="AD2900" s="20"/>
    </row>
    <row r="2901" spans="3:30" s="1" customFormat="1">
      <c r="C2901" s="16"/>
      <c r="D2901" s="16"/>
      <c r="E2901" s="32"/>
      <c r="F2901" s="16"/>
      <c r="G2901" s="16"/>
      <c r="H2901" s="16"/>
      <c r="I2901" s="16"/>
      <c r="J2901" s="16"/>
      <c r="K2901" s="16"/>
      <c r="L2901" s="32"/>
      <c r="M2901" s="16"/>
      <c r="N2901" s="16"/>
      <c r="O2901" s="16"/>
      <c r="P2901" s="16"/>
      <c r="Y2901" s="20"/>
      <c r="Z2901" s="20"/>
      <c r="AA2901" s="20"/>
      <c r="AB2901" s="20"/>
      <c r="AC2901" s="20"/>
      <c r="AD2901" s="20"/>
    </row>
    <row r="2902" spans="3:30" s="1" customFormat="1">
      <c r="C2902" s="16"/>
      <c r="D2902" s="16"/>
      <c r="E2902" s="32"/>
      <c r="F2902" s="16"/>
      <c r="G2902" s="16"/>
      <c r="H2902" s="16"/>
      <c r="I2902" s="16"/>
      <c r="J2902" s="16"/>
      <c r="K2902" s="16"/>
      <c r="L2902" s="32"/>
      <c r="M2902" s="16"/>
      <c r="N2902" s="16"/>
      <c r="O2902" s="16"/>
      <c r="P2902" s="16"/>
      <c r="Y2902" s="20"/>
      <c r="Z2902" s="20"/>
      <c r="AA2902" s="20"/>
      <c r="AB2902" s="20"/>
      <c r="AC2902" s="20"/>
      <c r="AD2902" s="20"/>
    </row>
    <row r="2903" spans="3:30" s="1" customFormat="1">
      <c r="C2903" s="16"/>
      <c r="D2903" s="16"/>
      <c r="E2903" s="32"/>
      <c r="F2903" s="16"/>
      <c r="G2903" s="16"/>
      <c r="H2903" s="16"/>
      <c r="I2903" s="16"/>
      <c r="J2903" s="16"/>
      <c r="K2903" s="16"/>
      <c r="L2903" s="32"/>
      <c r="M2903" s="16"/>
      <c r="N2903" s="16"/>
      <c r="O2903" s="16"/>
      <c r="P2903" s="16"/>
      <c r="Y2903" s="20"/>
      <c r="Z2903" s="20"/>
      <c r="AA2903" s="20"/>
      <c r="AB2903" s="20"/>
      <c r="AC2903" s="20"/>
      <c r="AD2903" s="20"/>
    </row>
    <row r="2904" spans="3:30" s="1" customFormat="1">
      <c r="C2904" s="16"/>
      <c r="D2904" s="16"/>
      <c r="E2904" s="32"/>
      <c r="F2904" s="16"/>
      <c r="G2904" s="16"/>
      <c r="H2904" s="16"/>
      <c r="I2904" s="16"/>
      <c r="J2904" s="16"/>
      <c r="K2904" s="16"/>
      <c r="L2904" s="32"/>
      <c r="M2904" s="16"/>
      <c r="N2904" s="16"/>
      <c r="O2904" s="16"/>
      <c r="P2904" s="16"/>
      <c r="Y2904" s="20"/>
      <c r="Z2904" s="20"/>
      <c r="AA2904" s="20"/>
      <c r="AB2904" s="20"/>
      <c r="AC2904" s="20"/>
      <c r="AD2904" s="20"/>
    </row>
    <row r="2905" spans="3:30" s="1" customFormat="1">
      <c r="C2905" s="16"/>
      <c r="D2905" s="16"/>
      <c r="E2905" s="32"/>
      <c r="F2905" s="16"/>
      <c r="G2905" s="16"/>
      <c r="H2905" s="16"/>
      <c r="I2905" s="16"/>
      <c r="J2905" s="16"/>
      <c r="K2905" s="16"/>
      <c r="L2905" s="32"/>
      <c r="M2905" s="16"/>
      <c r="N2905" s="16"/>
      <c r="O2905" s="16"/>
      <c r="P2905" s="16"/>
      <c r="Y2905" s="20"/>
      <c r="Z2905" s="20"/>
      <c r="AA2905" s="20"/>
      <c r="AB2905" s="20"/>
      <c r="AC2905" s="20"/>
      <c r="AD2905" s="20"/>
    </row>
    <row r="2906" spans="3:30" s="1" customFormat="1">
      <c r="C2906" s="16"/>
      <c r="D2906" s="16"/>
      <c r="E2906" s="32"/>
      <c r="F2906" s="16"/>
      <c r="G2906" s="16"/>
      <c r="H2906" s="16"/>
      <c r="I2906" s="16"/>
      <c r="J2906" s="16"/>
      <c r="K2906" s="16"/>
      <c r="L2906" s="32"/>
      <c r="M2906" s="16"/>
      <c r="N2906" s="16"/>
      <c r="O2906" s="16"/>
      <c r="P2906" s="16"/>
      <c r="Y2906" s="20"/>
      <c r="Z2906" s="20"/>
      <c r="AA2906" s="20"/>
      <c r="AB2906" s="20"/>
      <c r="AC2906" s="20"/>
      <c r="AD2906" s="20"/>
    </row>
    <row r="2907" spans="3:30" s="1" customFormat="1">
      <c r="C2907" s="16"/>
      <c r="D2907" s="16"/>
      <c r="E2907" s="32"/>
      <c r="F2907" s="16"/>
      <c r="G2907" s="16"/>
      <c r="H2907" s="16"/>
      <c r="I2907" s="16"/>
      <c r="J2907" s="16"/>
      <c r="K2907" s="16"/>
      <c r="L2907" s="32"/>
      <c r="M2907" s="16"/>
      <c r="N2907" s="16"/>
      <c r="O2907" s="16"/>
      <c r="P2907" s="16"/>
      <c r="Y2907" s="20"/>
      <c r="Z2907" s="20"/>
      <c r="AA2907" s="20"/>
      <c r="AB2907" s="20"/>
      <c r="AC2907" s="20"/>
      <c r="AD2907" s="20"/>
    </row>
    <row r="2908" spans="3:30" s="1" customFormat="1">
      <c r="C2908" s="16"/>
      <c r="D2908" s="16"/>
      <c r="E2908" s="32"/>
      <c r="F2908" s="16"/>
      <c r="G2908" s="16"/>
      <c r="H2908" s="16"/>
      <c r="I2908" s="16"/>
      <c r="J2908" s="16"/>
      <c r="K2908" s="16"/>
      <c r="L2908" s="32"/>
      <c r="M2908" s="16"/>
      <c r="N2908" s="16"/>
      <c r="O2908" s="16"/>
      <c r="P2908" s="16"/>
      <c r="Y2908" s="20"/>
      <c r="Z2908" s="20"/>
      <c r="AA2908" s="20"/>
      <c r="AB2908" s="20"/>
      <c r="AC2908" s="20"/>
      <c r="AD2908" s="20"/>
    </row>
    <row r="2909" spans="3:30" s="1" customFormat="1">
      <c r="C2909" s="16"/>
      <c r="D2909" s="16"/>
      <c r="E2909" s="32"/>
      <c r="F2909" s="16"/>
      <c r="G2909" s="16"/>
      <c r="H2909" s="16"/>
      <c r="I2909" s="16"/>
      <c r="J2909" s="16"/>
      <c r="K2909" s="16"/>
      <c r="L2909" s="32"/>
      <c r="M2909" s="16"/>
      <c r="N2909" s="16"/>
      <c r="O2909" s="16"/>
      <c r="P2909" s="16"/>
      <c r="Y2909" s="20"/>
      <c r="Z2909" s="20"/>
      <c r="AA2909" s="20"/>
      <c r="AB2909" s="20"/>
      <c r="AC2909" s="20"/>
      <c r="AD2909" s="20"/>
    </row>
    <row r="2910" spans="3:30" s="1" customFormat="1">
      <c r="C2910" s="16"/>
      <c r="D2910" s="16"/>
      <c r="E2910" s="32"/>
      <c r="F2910" s="16"/>
      <c r="G2910" s="16"/>
      <c r="H2910" s="16"/>
      <c r="I2910" s="16"/>
      <c r="J2910" s="16"/>
      <c r="K2910" s="16"/>
      <c r="L2910" s="32"/>
      <c r="M2910" s="16"/>
      <c r="N2910" s="16"/>
      <c r="O2910" s="16"/>
      <c r="P2910" s="16"/>
      <c r="Y2910" s="20"/>
      <c r="Z2910" s="20"/>
      <c r="AA2910" s="20"/>
      <c r="AB2910" s="20"/>
      <c r="AC2910" s="20"/>
      <c r="AD2910" s="20"/>
    </row>
    <row r="2911" spans="3:30" s="1" customFormat="1">
      <c r="C2911" s="16"/>
      <c r="D2911" s="16"/>
      <c r="E2911" s="32"/>
      <c r="F2911" s="16"/>
      <c r="G2911" s="16"/>
      <c r="H2911" s="16"/>
      <c r="I2911" s="16"/>
      <c r="J2911" s="16"/>
      <c r="K2911" s="16"/>
      <c r="L2911" s="32"/>
      <c r="M2911" s="16"/>
      <c r="N2911" s="16"/>
      <c r="O2911" s="16"/>
      <c r="P2911" s="16"/>
      <c r="Y2911" s="20"/>
      <c r="Z2911" s="20"/>
      <c r="AA2911" s="20"/>
      <c r="AB2911" s="20"/>
      <c r="AC2911" s="20"/>
      <c r="AD2911" s="20"/>
    </row>
    <row r="2912" spans="3:30" s="1" customFormat="1">
      <c r="C2912" s="16"/>
      <c r="D2912" s="16"/>
      <c r="E2912" s="32"/>
      <c r="F2912" s="16"/>
      <c r="G2912" s="16"/>
      <c r="H2912" s="16"/>
      <c r="I2912" s="16"/>
      <c r="J2912" s="16"/>
      <c r="K2912" s="16"/>
      <c r="L2912" s="32"/>
      <c r="M2912" s="16"/>
      <c r="N2912" s="16"/>
      <c r="O2912" s="16"/>
      <c r="P2912" s="16"/>
      <c r="Y2912" s="20"/>
      <c r="Z2912" s="20"/>
      <c r="AA2912" s="20"/>
      <c r="AB2912" s="20"/>
      <c r="AC2912" s="20"/>
      <c r="AD2912" s="20"/>
    </row>
    <row r="2913" spans="3:30" s="1" customFormat="1">
      <c r="C2913" s="16"/>
      <c r="D2913" s="16"/>
      <c r="E2913" s="32"/>
      <c r="F2913" s="16"/>
      <c r="G2913" s="16"/>
      <c r="H2913" s="16"/>
      <c r="I2913" s="16"/>
      <c r="J2913" s="16"/>
      <c r="K2913" s="16"/>
      <c r="L2913" s="32"/>
      <c r="M2913" s="16"/>
      <c r="N2913" s="16"/>
      <c r="O2913" s="16"/>
      <c r="P2913" s="16"/>
      <c r="Y2913" s="20"/>
      <c r="Z2913" s="20"/>
      <c r="AA2913" s="20"/>
      <c r="AB2913" s="20"/>
      <c r="AC2913" s="20"/>
      <c r="AD2913" s="20"/>
    </row>
    <row r="2914" spans="3:30" s="1" customFormat="1">
      <c r="C2914" s="16"/>
      <c r="D2914" s="16"/>
      <c r="E2914" s="32"/>
      <c r="F2914" s="16"/>
      <c r="G2914" s="16"/>
      <c r="H2914" s="16"/>
      <c r="I2914" s="16"/>
      <c r="J2914" s="16"/>
      <c r="K2914" s="16"/>
      <c r="L2914" s="32"/>
      <c r="M2914" s="16"/>
      <c r="N2914" s="16"/>
      <c r="O2914" s="16"/>
      <c r="P2914" s="16"/>
      <c r="Y2914" s="20"/>
      <c r="Z2914" s="20"/>
      <c r="AA2914" s="20"/>
      <c r="AB2914" s="20"/>
      <c r="AC2914" s="20"/>
      <c r="AD2914" s="20"/>
    </row>
    <row r="2915" spans="3:30" s="1" customFormat="1">
      <c r="C2915" s="16"/>
      <c r="D2915" s="16"/>
      <c r="E2915" s="32"/>
      <c r="F2915" s="16"/>
      <c r="G2915" s="16"/>
      <c r="H2915" s="16"/>
      <c r="I2915" s="16"/>
      <c r="J2915" s="16"/>
      <c r="K2915" s="16"/>
      <c r="L2915" s="32"/>
      <c r="M2915" s="16"/>
      <c r="N2915" s="16"/>
      <c r="O2915" s="16"/>
      <c r="P2915" s="16"/>
      <c r="Y2915" s="20"/>
      <c r="Z2915" s="20"/>
      <c r="AA2915" s="20"/>
      <c r="AB2915" s="20"/>
      <c r="AC2915" s="20"/>
      <c r="AD2915" s="20"/>
    </row>
    <row r="2916" spans="3:30" s="1" customFormat="1">
      <c r="C2916" s="16"/>
      <c r="D2916" s="16"/>
      <c r="E2916" s="32"/>
      <c r="F2916" s="16"/>
      <c r="G2916" s="16"/>
      <c r="H2916" s="16"/>
      <c r="I2916" s="16"/>
      <c r="J2916" s="16"/>
      <c r="K2916" s="16"/>
      <c r="L2916" s="32"/>
      <c r="M2916" s="16"/>
      <c r="N2916" s="16"/>
      <c r="O2916" s="16"/>
      <c r="P2916" s="16"/>
      <c r="Y2916" s="20"/>
      <c r="Z2916" s="20"/>
      <c r="AA2916" s="20"/>
      <c r="AB2916" s="20"/>
      <c r="AC2916" s="20"/>
      <c r="AD2916" s="20"/>
    </row>
    <row r="2917" spans="3:30" s="1" customFormat="1">
      <c r="C2917" s="16"/>
      <c r="D2917" s="16"/>
      <c r="E2917" s="32"/>
      <c r="F2917" s="16"/>
      <c r="G2917" s="16"/>
      <c r="H2917" s="16"/>
      <c r="I2917" s="16"/>
      <c r="J2917" s="16"/>
      <c r="K2917" s="16"/>
      <c r="L2917" s="32"/>
      <c r="M2917" s="16"/>
      <c r="N2917" s="16"/>
      <c r="O2917" s="16"/>
      <c r="P2917" s="16"/>
      <c r="Y2917" s="20"/>
      <c r="Z2917" s="20"/>
      <c r="AA2917" s="20"/>
      <c r="AB2917" s="20"/>
      <c r="AC2917" s="20"/>
      <c r="AD2917" s="20"/>
    </row>
    <row r="2918" spans="3:30" s="1" customFormat="1">
      <c r="C2918" s="16"/>
      <c r="D2918" s="16"/>
      <c r="E2918" s="32"/>
      <c r="F2918" s="16"/>
      <c r="G2918" s="16"/>
      <c r="H2918" s="16"/>
      <c r="I2918" s="16"/>
      <c r="J2918" s="16"/>
      <c r="K2918" s="16"/>
      <c r="L2918" s="32"/>
      <c r="M2918" s="16"/>
      <c r="N2918" s="16"/>
      <c r="O2918" s="16"/>
      <c r="P2918" s="16"/>
      <c r="Y2918" s="20"/>
      <c r="Z2918" s="20"/>
      <c r="AA2918" s="20"/>
      <c r="AB2918" s="20"/>
      <c r="AC2918" s="20"/>
      <c r="AD2918" s="20"/>
    </row>
    <row r="2919" spans="3:30" s="1" customFormat="1">
      <c r="C2919" s="16"/>
      <c r="D2919" s="16"/>
      <c r="E2919" s="32"/>
      <c r="F2919" s="16"/>
      <c r="G2919" s="16"/>
      <c r="H2919" s="16"/>
      <c r="I2919" s="16"/>
      <c r="J2919" s="16"/>
      <c r="K2919" s="16"/>
      <c r="L2919" s="32"/>
      <c r="M2919" s="16"/>
      <c r="N2919" s="16"/>
      <c r="O2919" s="16"/>
      <c r="P2919" s="16"/>
      <c r="Y2919" s="20"/>
      <c r="Z2919" s="20"/>
      <c r="AA2919" s="20"/>
      <c r="AB2919" s="20"/>
      <c r="AC2919" s="20"/>
      <c r="AD2919" s="20"/>
    </row>
    <row r="2920" spans="3:30" s="1" customFormat="1">
      <c r="C2920" s="16"/>
      <c r="D2920" s="16"/>
      <c r="E2920" s="32"/>
      <c r="F2920" s="16"/>
      <c r="G2920" s="16"/>
      <c r="H2920" s="16"/>
      <c r="I2920" s="16"/>
      <c r="J2920" s="16"/>
      <c r="K2920" s="16"/>
      <c r="L2920" s="32"/>
      <c r="M2920" s="16"/>
      <c r="N2920" s="16"/>
      <c r="O2920" s="16"/>
      <c r="P2920" s="16"/>
      <c r="Y2920" s="20"/>
      <c r="Z2920" s="20"/>
      <c r="AA2920" s="20"/>
      <c r="AB2920" s="20"/>
      <c r="AC2920" s="20"/>
      <c r="AD2920" s="20"/>
    </row>
    <row r="2921" spans="3:30" s="1" customFormat="1">
      <c r="C2921" s="16"/>
      <c r="D2921" s="16"/>
      <c r="E2921" s="32"/>
      <c r="F2921" s="16"/>
      <c r="G2921" s="16"/>
      <c r="H2921" s="16"/>
      <c r="I2921" s="16"/>
      <c r="J2921" s="16"/>
      <c r="K2921" s="16"/>
      <c r="L2921" s="32"/>
      <c r="M2921" s="16"/>
      <c r="N2921" s="16"/>
      <c r="O2921" s="16"/>
      <c r="P2921" s="16"/>
      <c r="Y2921" s="20"/>
      <c r="Z2921" s="20"/>
      <c r="AA2921" s="20"/>
      <c r="AB2921" s="20"/>
      <c r="AC2921" s="20"/>
      <c r="AD2921" s="20"/>
    </row>
    <row r="2922" spans="3:30" s="1" customFormat="1">
      <c r="C2922" s="16"/>
      <c r="D2922" s="16"/>
      <c r="E2922" s="32"/>
      <c r="F2922" s="16"/>
      <c r="G2922" s="16"/>
      <c r="H2922" s="16"/>
      <c r="I2922" s="16"/>
      <c r="J2922" s="16"/>
      <c r="K2922" s="16"/>
      <c r="L2922" s="32"/>
      <c r="M2922" s="16"/>
      <c r="N2922" s="16"/>
      <c r="O2922" s="16"/>
      <c r="P2922" s="16"/>
      <c r="Y2922" s="20"/>
      <c r="Z2922" s="20"/>
      <c r="AA2922" s="20"/>
      <c r="AB2922" s="20"/>
      <c r="AC2922" s="20"/>
      <c r="AD2922" s="20"/>
    </row>
    <row r="2923" spans="3:30" s="1" customFormat="1">
      <c r="C2923" s="16"/>
      <c r="D2923" s="16"/>
      <c r="E2923" s="32"/>
      <c r="F2923" s="16"/>
      <c r="G2923" s="16"/>
      <c r="H2923" s="16"/>
      <c r="I2923" s="16"/>
      <c r="J2923" s="16"/>
      <c r="K2923" s="16"/>
      <c r="L2923" s="32"/>
      <c r="M2923" s="16"/>
      <c r="N2923" s="16"/>
      <c r="O2923" s="16"/>
      <c r="P2923" s="16"/>
      <c r="Y2923" s="20"/>
      <c r="Z2923" s="20"/>
      <c r="AA2923" s="20"/>
      <c r="AB2923" s="20"/>
      <c r="AC2923" s="20"/>
      <c r="AD2923" s="20"/>
    </row>
    <row r="2924" spans="3:30" s="1" customFormat="1">
      <c r="C2924" s="16"/>
      <c r="D2924" s="16"/>
      <c r="E2924" s="32"/>
      <c r="F2924" s="16"/>
      <c r="G2924" s="16"/>
      <c r="H2924" s="16"/>
      <c r="I2924" s="16"/>
      <c r="J2924" s="16"/>
      <c r="K2924" s="16"/>
      <c r="L2924" s="32"/>
      <c r="M2924" s="16"/>
      <c r="N2924" s="16"/>
      <c r="O2924" s="16"/>
      <c r="P2924" s="16"/>
      <c r="Y2924" s="20"/>
      <c r="Z2924" s="20"/>
      <c r="AA2924" s="20"/>
      <c r="AB2924" s="20"/>
      <c r="AC2924" s="20"/>
      <c r="AD2924" s="20"/>
    </row>
    <row r="2925" spans="3:30" s="1" customFormat="1">
      <c r="C2925" s="16"/>
      <c r="D2925" s="16"/>
      <c r="E2925" s="32"/>
      <c r="F2925" s="16"/>
      <c r="G2925" s="16"/>
      <c r="H2925" s="16"/>
      <c r="I2925" s="16"/>
      <c r="J2925" s="16"/>
      <c r="K2925" s="16"/>
      <c r="L2925" s="32"/>
      <c r="M2925" s="16"/>
      <c r="N2925" s="16"/>
      <c r="O2925" s="16"/>
      <c r="P2925" s="16"/>
      <c r="Y2925" s="20"/>
      <c r="Z2925" s="20"/>
      <c r="AA2925" s="20"/>
      <c r="AB2925" s="20"/>
      <c r="AC2925" s="20"/>
      <c r="AD2925" s="20"/>
    </row>
    <row r="2926" spans="3:30" s="1" customFormat="1">
      <c r="C2926" s="16"/>
      <c r="D2926" s="16"/>
      <c r="E2926" s="32"/>
      <c r="F2926" s="16"/>
      <c r="G2926" s="16"/>
      <c r="H2926" s="16"/>
      <c r="I2926" s="16"/>
      <c r="J2926" s="16"/>
      <c r="K2926" s="16"/>
      <c r="L2926" s="32"/>
      <c r="M2926" s="16"/>
      <c r="N2926" s="16"/>
      <c r="O2926" s="16"/>
      <c r="P2926" s="16"/>
      <c r="Y2926" s="20"/>
      <c r="Z2926" s="20"/>
      <c r="AA2926" s="20"/>
      <c r="AB2926" s="20"/>
      <c r="AC2926" s="20"/>
      <c r="AD2926" s="20"/>
    </row>
    <row r="2927" spans="3:30" s="1" customFormat="1">
      <c r="C2927" s="16"/>
      <c r="D2927" s="16"/>
      <c r="E2927" s="32"/>
      <c r="F2927" s="16"/>
      <c r="G2927" s="16"/>
      <c r="H2927" s="16"/>
      <c r="I2927" s="16"/>
      <c r="J2927" s="16"/>
      <c r="K2927" s="16"/>
      <c r="L2927" s="32"/>
      <c r="M2927" s="16"/>
      <c r="N2927" s="16"/>
      <c r="O2927" s="16"/>
      <c r="P2927" s="16"/>
      <c r="Y2927" s="20"/>
      <c r="Z2927" s="20"/>
      <c r="AA2927" s="20"/>
      <c r="AB2927" s="20"/>
      <c r="AC2927" s="20"/>
      <c r="AD2927" s="20"/>
    </row>
    <row r="2928" spans="3:30" s="1" customFormat="1">
      <c r="C2928" s="16"/>
      <c r="D2928" s="16"/>
      <c r="E2928" s="32"/>
      <c r="F2928" s="16"/>
      <c r="G2928" s="16"/>
      <c r="H2928" s="16"/>
      <c r="I2928" s="16"/>
      <c r="J2928" s="16"/>
      <c r="K2928" s="16"/>
      <c r="L2928" s="32"/>
      <c r="M2928" s="16"/>
      <c r="N2928" s="16"/>
      <c r="O2928" s="16"/>
      <c r="P2928" s="16"/>
      <c r="Y2928" s="20"/>
      <c r="Z2928" s="20"/>
      <c r="AA2928" s="20"/>
      <c r="AB2928" s="20"/>
      <c r="AC2928" s="20"/>
      <c r="AD2928" s="20"/>
    </row>
    <row r="2929" spans="3:30" s="1" customFormat="1">
      <c r="C2929" s="16"/>
      <c r="D2929" s="16"/>
      <c r="E2929" s="32"/>
      <c r="F2929" s="16"/>
      <c r="G2929" s="16"/>
      <c r="H2929" s="16"/>
      <c r="I2929" s="16"/>
      <c r="J2929" s="16"/>
      <c r="K2929" s="16"/>
      <c r="L2929" s="32"/>
      <c r="M2929" s="16"/>
      <c r="N2929" s="16"/>
      <c r="O2929" s="16"/>
      <c r="P2929" s="16"/>
      <c r="Y2929" s="20"/>
      <c r="Z2929" s="20"/>
      <c r="AA2929" s="20"/>
      <c r="AB2929" s="20"/>
      <c r="AC2929" s="20"/>
      <c r="AD2929" s="20"/>
    </row>
    <row r="2930" spans="3:30" s="1" customFormat="1">
      <c r="C2930" s="16"/>
      <c r="D2930" s="16"/>
      <c r="E2930" s="32"/>
      <c r="F2930" s="16"/>
      <c r="G2930" s="16"/>
      <c r="H2930" s="16"/>
      <c r="I2930" s="16"/>
      <c r="J2930" s="16"/>
      <c r="K2930" s="16"/>
      <c r="L2930" s="32"/>
      <c r="M2930" s="16"/>
      <c r="N2930" s="16"/>
      <c r="O2930" s="16"/>
      <c r="P2930" s="16"/>
      <c r="Y2930" s="20"/>
      <c r="Z2930" s="20"/>
      <c r="AA2930" s="20"/>
      <c r="AB2930" s="20"/>
      <c r="AC2930" s="20"/>
      <c r="AD2930" s="20"/>
    </row>
    <row r="2931" spans="3:30" s="1" customFormat="1">
      <c r="C2931" s="16"/>
      <c r="D2931" s="16"/>
      <c r="E2931" s="32"/>
      <c r="F2931" s="16"/>
      <c r="G2931" s="16"/>
      <c r="H2931" s="16"/>
      <c r="I2931" s="16"/>
      <c r="J2931" s="16"/>
      <c r="K2931" s="16"/>
      <c r="L2931" s="32"/>
      <c r="M2931" s="16"/>
      <c r="N2931" s="16"/>
      <c r="O2931" s="16"/>
      <c r="P2931" s="16"/>
      <c r="Y2931" s="20"/>
      <c r="Z2931" s="20"/>
      <c r="AA2931" s="20"/>
      <c r="AB2931" s="20"/>
      <c r="AC2931" s="20"/>
      <c r="AD2931" s="20"/>
    </row>
    <row r="2932" spans="3:30" s="1" customFormat="1">
      <c r="C2932" s="16"/>
      <c r="D2932" s="16"/>
      <c r="E2932" s="32"/>
      <c r="F2932" s="16"/>
      <c r="G2932" s="16"/>
      <c r="H2932" s="16"/>
      <c r="I2932" s="16"/>
      <c r="J2932" s="16"/>
      <c r="K2932" s="16"/>
      <c r="L2932" s="32"/>
      <c r="M2932" s="16"/>
      <c r="N2932" s="16"/>
      <c r="O2932" s="16"/>
      <c r="P2932" s="16"/>
      <c r="Y2932" s="20"/>
      <c r="Z2932" s="20"/>
      <c r="AA2932" s="20"/>
      <c r="AB2932" s="20"/>
      <c r="AC2932" s="20"/>
      <c r="AD2932" s="20"/>
    </row>
    <row r="2933" spans="3:30" s="1" customFormat="1">
      <c r="C2933" s="16"/>
      <c r="D2933" s="16"/>
      <c r="E2933" s="32"/>
      <c r="F2933" s="16"/>
      <c r="G2933" s="16"/>
      <c r="H2933" s="16"/>
      <c r="I2933" s="16"/>
      <c r="J2933" s="16"/>
      <c r="K2933" s="16"/>
      <c r="L2933" s="32"/>
      <c r="M2933" s="16"/>
      <c r="N2933" s="16"/>
      <c r="O2933" s="16"/>
      <c r="P2933" s="16"/>
      <c r="Y2933" s="20"/>
      <c r="Z2933" s="20"/>
      <c r="AA2933" s="20"/>
      <c r="AB2933" s="20"/>
      <c r="AC2933" s="20"/>
      <c r="AD2933" s="20"/>
    </row>
    <row r="2934" spans="3:30" s="1" customFormat="1">
      <c r="C2934" s="16"/>
      <c r="D2934" s="16"/>
      <c r="E2934" s="32"/>
      <c r="F2934" s="16"/>
      <c r="G2934" s="16"/>
      <c r="H2934" s="16"/>
      <c r="I2934" s="16"/>
      <c r="J2934" s="16"/>
      <c r="K2934" s="16"/>
      <c r="L2934" s="32"/>
      <c r="M2934" s="16"/>
      <c r="N2934" s="16"/>
      <c r="O2934" s="16"/>
      <c r="P2934" s="16"/>
      <c r="Y2934" s="20"/>
      <c r="Z2934" s="20"/>
      <c r="AA2934" s="20"/>
      <c r="AB2934" s="20"/>
      <c r="AC2934" s="20"/>
      <c r="AD2934" s="20"/>
    </row>
    <row r="2935" spans="3:30" s="1" customFormat="1">
      <c r="C2935" s="16"/>
      <c r="D2935" s="16"/>
      <c r="E2935" s="32"/>
      <c r="F2935" s="16"/>
      <c r="G2935" s="16"/>
      <c r="H2935" s="16"/>
      <c r="I2935" s="16"/>
      <c r="J2935" s="16"/>
      <c r="K2935" s="16"/>
      <c r="L2935" s="32"/>
      <c r="M2935" s="16"/>
      <c r="N2935" s="16"/>
      <c r="O2935" s="16"/>
      <c r="P2935" s="16"/>
      <c r="Y2935" s="20"/>
      <c r="Z2935" s="20"/>
      <c r="AA2935" s="20"/>
      <c r="AB2935" s="20"/>
      <c r="AC2935" s="20"/>
      <c r="AD2935" s="20"/>
    </row>
    <row r="2936" spans="3:30" s="1" customFormat="1">
      <c r="C2936" s="16"/>
      <c r="D2936" s="16"/>
      <c r="E2936" s="32"/>
      <c r="F2936" s="16"/>
      <c r="G2936" s="16"/>
      <c r="H2936" s="16"/>
      <c r="I2936" s="16"/>
      <c r="J2936" s="16"/>
      <c r="K2936" s="16"/>
      <c r="L2936" s="32"/>
      <c r="M2936" s="16"/>
      <c r="N2936" s="16"/>
      <c r="O2936" s="16"/>
      <c r="P2936" s="16"/>
      <c r="Y2936" s="20"/>
      <c r="Z2936" s="20"/>
      <c r="AA2936" s="20"/>
      <c r="AB2936" s="20"/>
      <c r="AC2936" s="20"/>
      <c r="AD2936" s="20"/>
    </row>
    <row r="2937" spans="3:30" s="1" customFormat="1">
      <c r="C2937" s="16"/>
      <c r="D2937" s="16"/>
      <c r="E2937" s="32"/>
      <c r="F2937" s="16"/>
      <c r="G2937" s="16"/>
      <c r="H2937" s="16"/>
      <c r="I2937" s="16"/>
      <c r="J2937" s="16"/>
      <c r="K2937" s="16"/>
      <c r="L2937" s="32"/>
      <c r="M2937" s="16"/>
      <c r="N2937" s="16"/>
      <c r="O2937" s="16"/>
      <c r="P2937" s="16"/>
      <c r="Y2937" s="20"/>
      <c r="Z2937" s="20"/>
      <c r="AA2937" s="20"/>
      <c r="AB2937" s="20"/>
      <c r="AC2937" s="20"/>
      <c r="AD2937" s="20"/>
    </row>
    <row r="2938" spans="3:30" s="1" customFormat="1">
      <c r="C2938" s="16"/>
      <c r="D2938" s="16"/>
      <c r="E2938" s="32"/>
      <c r="F2938" s="16"/>
      <c r="G2938" s="16"/>
      <c r="H2938" s="16"/>
      <c r="I2938" s="16"/>
      <c r="J2938" s="16"/>
      <c r="K2938" s="16"/>
      <c r="L2938" s="32"/>
      <c r="M2938" s="16"/>
      <c r="N2938" s="16"/>
      <c r="O2938" s="16"/>
      <c r="P2938" s="16"/>
      <c r="Y2938" s="20"/>
      <c r="Z2938" s="20"/>
      <c r="AA2938" s="20"/>
      <c r="AB2938" s="20"/>
      <c r="AC2938" s="20"/>
      <c r="AD2938" s="20"/>
    </row>
    <row r="2939" spans="3:30" s="1" customFormat="1">
      <c r="C2939" s="16"/>
      <c r="D2939" s="16"/>
      <c r="E2939" s="32"/>
      <c r="F2939" s="16"/>
      <c r="G2939" s="16"/>
      <c r="H2939" s="16"/>
      <c r="I2939" s="16"/>
      <c r="J2939" s="16"/>
      <c r="K2939" s="16"/>
      <c r="L2939" s="32"/>
      <c r="M2939" s="16"/>
      <c r="N2939" s="16"/>
      <c r="O2939" s="16"/>
      <c r="P2939" s="16"/>
      <c r="Y2939" s="20"/>
      <c r="Z2939" s="20"/>
      <c r="AA2939" s="20"/>
      <c r="AB2939" s="20"/>
      <c r="AC2939" s="20"/>
      <c r="AD2939" s="20"/>
    </row>
    <row r="2940" spans="3:30" s="1" customFormat="1">
      <c r="C2940" s="16"/>
      <c r="D2940" s="16"/>
      <c r="E2940" s="32"/>
      <c r="F2940" s="16"/>
      <c r="G2940" s="16"/>
      <c r="H2940" s="16"/>
      <c r="I2940" s="16"/>
      <c r="J2940" s="16"/>
      <c r="K2940" s="16"/>
      <c r="L2940" s="32"/>
      <c r="M2940" s="16"/>
      <c r="N2940" s="16"/>
      <c r="O2940" s="16"/>
      <c r="P2940" s="16"/>
      <c r="Y2940" s="20"/>
      <c r="Z2940" s="20"/>
      <c r="AA2940" s="20"/>
      <c r="AB2940" s="20"/>
      <c r="AC2940" s="20"/>
      <c r="AD2940" s="20"/>
    </row>
    <row r="2941" spans="3:30" s="1" customFormat="1">
      <c r="C2941" s="16"/>
      <c r="D2941" s="16"/>
      <c r="E2941" s="32"/>
      <c r="F2941" s="16"/>
      <c r="G2941" s="16"/>
      <c r="H2941" s="16"/>
      <c r="I2941" s="16"/>
      <c r="J2941" s="16"/>
      <c r="K2941" s="16"/>
      <c r="L2941" s="32"/>
      <c r="M2941" s="16"/>
      <c r="N2941" s="16"/>
      <c r="O2941" s="16"/>
      <c r="P2941" s="16"/>
      <c r="Y2941" s="20"/>
      <c r="Z2941" s="20"/>
      <c r="AA2941" s="20"/>
      <c r="AB2941" s="20"/>
      <c r="AC2941" s="20"/>
      <c r="AD2941" s="20"/>
    </row>
    <row r="2942" spans="3:30" s="1" customFormat="1">
      <c r="C2942" s="16"/>
      <c r="D2942" s="16"/>
      <c r="E2942" s="32"/>
      <c r="F2942" s="16"/>
      <c r="G2942" s="16"/>
      <c r="H2942" s="16"/>
      <c r="I2942" s="16"/>
      <c r="J2942" s="16"/>
      <c r="K2942" s="16"/>
      <c r="L2942" s="32"/>
      <c r="M2942" s="16"/>
      <c r="N2942" s="16"/>
      <c r="O2942" s="16"/>
      <c r="P2942" s="16"/>
      <c r="Y2942" s="20"/>
      <c r="Z2942" s="20"/>
      <c r="AA2942" s="20"/>
      <c r="AB2942" s="20"/>
      <c r="AC2942" s="20"/>
      <c r="AD2942" s="20"/>
    </row>
    <row r="2943" spans="3:30" s="1" customFormat="1">
      <c r="C2943" s="16"/>
      <c r="D2943" s="16"/>
      <c r="E2943" s="32"/>
      <c r="F2943" s="16"/>
      <c r="G2943" s="16"/>
      <c r="H2943" s="16"/>
      <c r="I2943" s="16"/>
      <c r="J2943" s="16"/>
      <c r="K2943" s="16"/>
      <c r="L2943" s="32"/>
      <c r="M2943" s="16"/>
      <c r="N2943" s="16"/>
      <c r="O2943" s="16"/>
      <c r="P2943" s="16"/>
      <c r="Y2943" s="20"/>
      <c r="Z2943" s="20"/>
      <c r="AA2943" s="20"/>
      <c r="AB2943" s="20"/>
      <c r="AC2943" s="20"/>
      <c r="AD2943" s="20"/>
    </row>
    <row r="2944" spans="3:30" s="1" customFormat="1">
      <c r="C2944" s="16"/>
      <c r="D2944" s="16"/>
      <c r="E2944" s="32"/>
      <c r="F2944" s="16"/>
      <c r="G2944" s="16"/>
      <c r="H2944" s="16"/>
      <c r="I2944" s="16"/>
      <c r="J2944" s="16"/>
      <c r="K2944" s="16"/>
      <c r="L2944" s="32"/>
      <c r="M2944" s="16"/>
      <c r="N2944" s="16"/>
      <c r="O2944" s="16"/>
      <c r="P2944" s="16"/>
      <c r="Y2944" s="20"/>
      <c r="Z2944" s="20"/>
      <c r="AA2944" s="20"/>
      <c r="AB2944" s="20"/>
      <c r="AC2944" s="20"/>
      <c r="AD2944" s="20"/>
    </row>
    <row r="2945" spans="3:30" s="1" customFormat="1">
      <c r="C2945" s="16"/>
      <c r="D2945" s="16"/>
      <c r="E2945" s="32"/>
      <c r="F2945" s="16"/>
      <c r="G2945" s="16"/>
      <c r="H2945" s="16"/>
      <c r="I2945" s="16"/>
      <c r="J2945" s="16"/>
      <c r="K2945" s="16"/>
      <c r="L2945" s="32"/>
      <c r="M2945" s="16"/>
      <c r="N2945" s="16"/>
      <c r="O2945" s="16"/>
      <c r="P2945" s="16"/>
      <c r="Y2945" s="20"/>
      <c r="Z2945" s="20"/>
      <c r="AA2945" s="20"/>
      <c r="AB2945" s="20"/>
      <c r="AC2945" s="20"/>
      <c r="AD2945" s="20"/>
    </row>
    <row r="2946" spans="3:30" s="1" customFormat="1">
      <c r="C2946" s="16"/>
      <c r="D2946" s="16"/>
      <c r="E2946" s="32"/>
      <c r="F2946" s="16"/>
      <c r="G2946" s="16"/>
      <c r="H2946" s="16"/>
      <c r="I2946" s="16"/>
      <c r="J2946" s="16"/>
      <c r="K2946" s="16"/>
      <c r="L2946" s="32"/>
      <c r="M2946" s="16"/>
      <c r="N2946" s="16"/>
      <c r="O2946" s="16"/>
      <c r="P2946" s="16"/>
      <c r="Y2946" s="20"/>
      <c r="Z2946" s="20"/>
      <c r="AA2946" s="20"/>
      <c r="AB2946" s="20"/>
      <c r="AC2946" s="20"/>
      <c r="AD2946" s="20"/>
    </row>
    <row r="2947" spans="3:30" s="1" customFormat="1">
      <c r="C2947" s="16"/>
      <c r="D2947" s="16"/>
      <c r="E2947" s="32"/>
      <c r="F2947" s="16"/>
      <c r="G2947" s="16"/>
      <c r="H2947" s="16"/>
      <c r="I2947" s="16"/>
      <c r="J2947" s="16"/>
      <c r="K2947" s="16"/>
      <c r="L2947" s="32"/>
      <c r="M2947" s="16"/>
      <c r="N2947" s="16"/>
      <c r="O2947" s="16"/>
      <c r="P2947" s="16"/>
      <c r="Y2947" s="20"/>
      <c r="Z2947" s="20"/>
      <c r="AA2947" s="20"/>
      <c r="AB2947" s="20"/>
      <c r="AC2947" s="20"/>
      <c r="AD2947" s="20"/>
    </row>
    <row r="2948" spans="3:30" s="1" customFormat="1">
      <c r="C2948" s="16"/>
      <c r="D2948" s="16"/>
      <c r="E2948" s="32"/>
      <c r="F2948" s="16"/>
      <c r="G2948" s="16"/>
      <c r="H2948" s="16"/>
      <c r="I2948" s="16"/>
      <c r="J2948" s="16"/>
      <c r="K2948" s="16"/>
      <c r="L2948" s="32"/>
      <c r="M2948" s="16"/>
      <c r="N2948" s="16"/>
      <c r="O2948" s="16"/>
      <c r="P2948" s="16"/>
      <c r="Y2948" s="20"/>
      <c r="Z2948" s="20"/>
      <c r="AA2948" s="20"/>
      <c r="AB2948" s="20"/>
      <c r="AC2948" s="20"/>
      <c r="AD2948" s="20"/>
    </row>
    <row r="2949" spans="3:30" s="1" customFormat="1">
      <c r="C2949" s="16"/>
      <c r="D2949" s="16"/>
      <c r="E2949" s="32"/>
      <c r="F2949" s="16"/>
      <c r="G2949" s="16"/>
      <c r="H2949" s="16"/>
      <c r="I2949" s="16"/>
      <c r="J2949" s="16"/>
      <c r="K2949" s="16"/>
      <c r="L2949" s="32"/>
      <c r="M2949" s="16"/>
      <c r="N2949" s="16"/>
      <c r="O2949" s="16"/>
      <c r="P2949" s="16"/>
      <c r="Y2949" s="20"/>
      <c r="Z2949" s="20"/>
      <c r="AA2949" s="20"/>
      <c r="AB2949" s="20"/>
      <c r="AC2949" s="20"/>
      <c r="AD2949" s="20"/>
    </row>
    <row r="2950" spans="3:30" s="1" customFormat="1">
      <c r="C2950" s="16"/>
      <c r="D2950" s="16"/>
      <c r="E2950" s="32"/>
      <c r="F2950" s="16"/>
      <c r="G2950" s="16"/>
      <c r="H2950" s="16"/>
      <c r="I2950" s="16"/>
      <c r="J2950" s="16"/>
      <c r="K2950" s="16"/>
      <c r="L2950" s="32"/>
      <c r="M2950" s="16"/>
      <c r="N2950" s="16"/>
      <c r="O2950" s="16"/>
      <c r="P2950" s="16"/>
      <c r="Y2950" s="20"/>
      <c r="Z2950" s="20"/>
      <c r="AA2950" s="20"/>
      <c r="AB2950" s="20"/>
      <c r="AC2950" s="20"/>
      <c r="AD2950" s="20"/>
    </row>
    <row r="2951" spans="3:30" s="1" customFormat="1">
      <c r="C2951" s="16"/>
      <c r="D2951" s="16"/>
      <c r="E2951" s="32"/>
      <c r="F2951" s="16"/>
      <c r="G2951" s="16"/>
      <c r="H2951" s="16"/>
      <c r="I2951" s="16"/>
      <c r="J2951" s="16"/>
      <c r="K2951" s="16"/>
      <c r="L2951" s="32"/>
      <c r="M2951" s="16"/>
      <c r="N2951" s="16"/>
      <c r="O2951" s="16"/>
      <c r="P2951" s="16"/>
      <c r="Y2951" s="20"/>
      <c r="Z2951" s="20"/>
      <c r="AA2951" s="20"/>
      <c r="AB2951" s="20"/>
      <c r="AC2951" s="20"/>
      <c r="AD2951" s="20"/>
    </row>
    <row r="2952" spans="3:30" s="1" customFormat="1">
      <c r="C2952" s="16"/>
      <c r="D2952" s="16"/>
      <c r="E2952" s="32"/>
      <c r="F2952" s="16"/>
      <c r="G2952" s="16"/>
      <c r="H2952" s="16"/>
      <c r="I2952" s="16"/>
      <c r="J2952" s="16"/>
      <c r="K2952" s="16"/>
      <c r="L2952" s="32"/>
      <c r="M2952" s="16"/>
      <c r="N2952" s="16"/>
      <c r="O2952" s="16"/>
      <c r="P2952" s="16"/>
      <c r="Y2952" s="20"/>
      <c r="Z2952" s="20"/>
      <c r="AA2952" s="20"/>
      <c r="AB2952" s="20"/>
      <c r="AC2952" s="20"/>
      <c r="AD2952" s="20"/>
    </row>
    <row r="2953" spans="3:30" s="1" customFormat="1">
      <c r="C2953" s="16"/>
      <c r="D2953" s="16"/>
      <c r="E2953" s="32"/>
      <c r="F2953" s="16"/>
      <c r="G2953" s="16"/>
      <c r="H2953" s="16"/>
      <c r="I2953" s="16"/>
      <c r="J2953" s="16"/>
      <c r="K2953" s="16"/>
      <c r="L2953" s="32"/>
      <c r="M2953" s="16"/>
      <c r="N2953" s="16"/>
      <c r="O2953" s="16"/>
      <c r="P2953" s="16"/>
      <c r="Y2953" s="20"/>
      <c r="Z2953" s="20"/>
      <c r="AA2953" s="20"/>
      <c r="AB2953" s="20"/>
      <c r="AC2953" s="20"/>
      <c r="AD2953" s="20"/>
    </row>
    <row r="2954" spans="3:30" s="1" customFormat="1">
      <c r="C2954" s="16"/>
      <c r="D2954" s="16"/>
      <c r="E2954" s="32"/>
      <c r="F2954" s="16"/>
      <c r="G2954" s="16"/>
      <c r="H2954" s="16"/>
      <c r="I2954" s="16"/>
      <c r="J2954" s="16"/>
      <c r="K2954" s="16"/>
      <c r="L2954" s="32"/>
      <c r="M2954" s="16"/>
      <c r="N2954" s="16"/>
      <c r="O2954" s="16"/>
      <c r="P2954" s="16"/>
      <c r="Y2954" s="20"/>
      <c r="Z2954" s="20"/>
      <c r="AA2954" s="20"/>
      <c r="AB2954" s="20"/>
      <c r="AC2954" s="20"/>
      <c r="AD2954" s="20"/>
    </row>
    <row r="2955" spans="3:30" s="1" customFormat="1">
      <c r="C2955" s="16"/>
      <c r="D2955" s="16"/>
      <c r="E2955" s="32"/>
      <c r="F2955" s="16"/>
      <c r="G2955" s="16"/>
      <c r="H2955" s="16"/>
      <c r="I2955" s="16"/>
      <c r="J2955" s="16"/>
      <c r="K2955" s="16"/>
      <c r="L2955" s="32"/>
      <c r="M2955" s="16"/>
      <c r="N2955" s="16"/>
      <c r="O2955" s="16"/>
      <c r="P2955" s="16"/>
      <c r="Y2955" s="20"/>
      <c r="Z2955" s="20"/>
      <c r="AA2955" s="20"/>
      <c r="AB2955" s="20"/>
      <c r="AC2955" s="20"/>
      <c r="AD2955" s="20"/>
    </row>
    <row r="2956" spans="3:30" s="1" customFormat="1">
      <c r="C2956" s="16"/>
      <c r="D2956" s="16"/>
      <c r="E2956" s="32"/>
      <c r="F2956" s="16"/>
      <c r="G2956" s="16"/>
      <c r="H2956" s="16"/>
      <c r="I2956" s="16"/>
      <c r="J2956" s="16"/>
      <c r="K2956" s="16"/>
      <c r="L2956" s="32"/>
      <c r="M2956" s="16"/>
      <c r="N2956" s="16"/>
      <c r="O2956" s="16"/>
      <c r="P2956" s="16"/>
      <c r="Y2956" s="20"/>
      <c r="Z2956" s="20"/>
      <c r="AA2956" s="20"/>
      <c r="AB2956" s="20"/>
      <c r="AC2956" s="20"/>
      <c r="AD2956" s="20"/>
    </row>
    <row r="2957" spans="3:30" s="1" customFormat="1">
      <c r="C2957" s="16"/>
      <c r="D2957" s="16"/>
      <c r="E2957" s="32"/>
      <c r="F2957" s="16"/>
      <c r="G2957" s="16"/>
      <c r="H2957" s="16"/>
      <c r="I2957" s="16"/>
      <c r="J2957" s="16"/>
      <c r="K2957" s="16"/>
      <c r="L2957" s="32"/>
      <c r="M2957" s="16"/>
      <c r="N2957" s="16"/>
      <c r="O2957" s="16"/>
      <c r="P2957" s="16"/>
      <c r="Y2957" s="20"/>
      <c r="Z2957" s="20"/>
      <c r="AA2957" s="20"/>
      <c r="AB2957" s="20"/>
      <c r="AC2957" s="20"/>
      <c r="AD2957" s="20"/>
    </row>
    <row r="2958" spans="3:30" s="1" customFormat="1">
      <c r="C2958" s="16"/>
      <c r="D2958" s="16"/>
      <c r="E2958" s="32"/>
      <c r="F2958" s="16"/>
      <c r="G2958" s="16"/>
      <c r="H2958" s="16"/>
      <c r="I2958" s="16"/>
      <c r="J2958" s="16"/>
      <c r="K2958" s="16"/>
      <c r="L2958" s="32"/>
      <c r="M2958" s="16"/>
      <c r="N2958" s="16"/>
      <c r="O2958" s="16"/>
      <c r="P2958" s="16"/>
      <c r="Y2958" s="20"/>
      <c r="Z2958" s="20"/>
      <c r="AA2958" s="20"/>
      <c r="AB2958" s="20"/>
      <c r="AC2958" s="20"/>
      <c r="AD2958" s="20"/>
    </row>
    <row r="2959" spans="3:30" s="1" customFormat="1">
      <c r="C2959" s="16"/>
      <c r="D2959" s="16"/>
      <c r="E2959" s="32"/>
      <c r="F2959" s="16"/>
      <c r="G2959" s="16"/>
      <c r="H2959" s="16"/>
      <c r="I2959" s="16"/>
      <c r="J2959" s="16"/>
      <c r="K2959" s="16"/>
      <c r="L2959" s="32"/>
      <c r="M2959" s="16"/>
      <c r="N2959" s="16"/>
      <c r="O2959" s="16"/>
      <c r="P2959" s="16"/>
      <c r="Y2959" s="20"/>
      <c r="Z2959" s="20"/>
      <c r="AA2959" s="20"/>
      <c r="AB2959" s="20"/>
      <c r="AC2959" s="20"/>
      <c r="AD2959" s="20"/>
    </row>
    <row r="2960" spans="3:30" s="1" customFormat="1">
      <c r="C2960" s="16"/>
      <c r="D2960" s="16"/>
      <c r="E2960" s="32"/>
      <c r="F2960" s="16"/>
      <c r="G2960" s="16"/>
      <c r="H2960" s="16"/>
      <c r="I2960" s="16"/>
      <c r="J2960" s="16"/>
      <c r="K2960" s="16"/>
      <c r="L2960" s="32"/>
      <c r="M2960" s="16"/>
      <c r="N2960" s="16"/>
      <c r="O2960" s="16"/>
      <c r="P2960" s="16"/>
      <c r="Y2960" s="20"/>
      <c r="Z2960" s="20"/>
      <c r="AA2960" s="20"/>
      <c r="AB2960" s="20"/>
      <c r="AC2960" s="20"/>
      <c r="AD2960" s="20"/>
    </row>
    <row r="2961" spans="3:30" s="1" customFormat="1">
      <c r="C2961" s="16"/>
      <c r="D2961" s="16"/>
      <c r="E2961" s="32"/>
      <c r="F2961" s="16"/>
      <c r="G2961" s="16"/>
      <c r="H2961" s="16"/>
      <c r="I2961" s="16"/>
      <c r="J2961" s="16"/>
      <c r="K2961" s="16"/>
      <c r="L2961" s="32"/>
      <c r="M2961" s="16"/>
      <c r="N2961" s="16"/>
      <c r="O2961" s="16"/>
      <c r="P2961" s="16"/>
      <c r="Y2961" s="20"/>
      <c r="Z2961" s="20"/>
      <c r="AA2961" s="20"/>
      <c r="AB2961" s="20"/>
      <c r="AC2961" s="20"/>
      <c r="AD2961" s="20"/>
    </row>
    <row r="2962" spans="3:30" s="1" customFormat="1">
      <c r="C2962" s="16"/>
      <c r="D2962" s="16"/>
      <c r="E2962" s="32"/>
      <c r="F2962" s="16"/>
      <c r="G2962" s="16"/>
      <c r="H2962" s="16"/>
      <c r="I2962" s="16"/>
      <c r="J2962" s="16"/>
      <c r="K2962" s="16"/>
      <c r="L2962" s="32"/>
      <c r="M2962" s="16"/>
      <c r="N2962" s="16"/>
      <c r="O2962" s="16"/>
      <c r="P2962" s="16"/>
      <c r="Y2962" s="20"/>
      <c r="Z2962" s="20"/>
      <c r="AA2962" s="20"/>
      <c r="AB2962" s="20"/>
      <c r="AC2962" s="20"/>
      <c r="AD2962" s="20"/>
    </row>
    <row r="2963" spans="3:30" s="1" customFormat="1">
      <c r="C2963" s="16"/>
      <c r="D2963" s="16"/>
      <c r="E2963" s="32"/>
      <c r="F2963" s="16"/>
      <c r="G2963" s="16"/>
      <c r="H2963" s="16"/>
      <c r="I2963" s="16"/>
      <c r="J2963" s="16"/>
      <c r="K2963" s="16"/>
      <c r="L2963" s="32"/>
      <c r="M2963" s="16"/>
      <c r="N2963" s="16"/>
      <c r="O2963" s="16"/>
      <c r="P2963" s="16"/>
      <c r="Y2963" s="20"/>
      <c r="Z2963" s="20"/>
      <c r="AA2963" s="20"/>
      <c r="AB2963" s="20"/>
      <c r="AC2963" s="20"/>
      <c r="AD2963" s="20"/>
    </row>
    <row r="2964" spans="3:30" s="1" customFormat="1">
      <c r="C2964" s="16"/>
      <c r="D2964" s="16"/>
      <c r="E2964" s="32"/>
      <c r="F2964" s="16"/>
      <c r="G2964" s="16"/>
      <c r="H2964" s="16"/>
      <c r="I2964" s="16"/>
      <c r="J2964" s="16"/>
      <c r="K2964" s="16"/>
      <c r="L2964" s="32"/>
      <c r="M2964" s="16"/>
      <c r="N2964" s="16"/>
      <c r="O2964" s="16"/>
      <c r="P2964" s="16"/>
      <c r="Y2964" s="20"/>
      <c r="Z2964" s="20"/>
      <c r="AA2964" s="20"/>
      <c r="AB2964" s="20"/>
      <c r="AC2964" s="20"/>
      <c r="AD2964" s="20"/>
    </row>
    <row r="2965" spans="3:30" s="1" customFormat="1">
      <c r="C2965" s="16"/>
      <c r="D2965" s="16"/>
      <c r="E2965" s="32"/>
      <c r="F2965" s="16"/>
      <c r="G2965" s="16"/>
      <c r="H2965" s="16"/>
      <c r="I2965" s="16"/>
      <c r="J2965" s="16"/>
      <c r="K2965" s="16"/>
      <c r="L2965" s="32"/>
      <c r="M2965" s="16"/>
      <c r="N2965" s="16"/>
      <c r="O2965" s="16"/>
      <c r="P2965" s="16"/>
      <c r="Y2965" s="20"/>
      <c r="Z2965" s="20"/>
      <c r="AA2965" s="20"/>
      <c r="AB2965" s="20"/>
      <c r="AC2965" s="20"/>
      <c r="AD2965" s="20"/>
    </row>
    <row r="2966" spans="3:30" s="1" customFormat="1">
      <c r="C2966" s="16"/>
      <c r="D2966" s="16"/>
      <c r="E2966" s="32"/>
      <c r="F2966" s="16"/>
      <c r="G2966" s="16"/>
      <c r="H2966" s="16"/>
      <c r="I2966" s="16"/>
      <c r="J2966" s="16"/>
      <c r="K2966" s="16"/>
      <c r="L2966" s="32"/>
      <c r="M2966" s="16"/>
      <c r="N2966" s="16"/>
      <c r="O2966" s="16"/>
      <c r="P2966" s="16"/>
      <c r="Y2966" s="20"/>
      <c r="Z2966" s="20"/>
      <c r="AA2966" s="20"/>
      <c r="AB2966" s="20"/>
      <c r="AC2966" s="20"/>
      <c r="AD2966" s="20"/>
    </row>
    <row r="2967" spans="3:30" s="1" customFormat="1">
      <c r="C2967" s="16"/>
      <c r="D2967" s="16"/>
      <c r="E2967" s="32"/>
      <c r="F2967" s="16"/>
      <c r="G2967" s="16"/>
      <c r="H2967" s="16"/>
      <c r="I2967" s="16"/>
      <c r="J2967" s="16"/>
      <c r="K2967" s="16"/>
      <c r="L2967" s="32"/>
      <c r="M2967" s="16"/>
      <c r="N2967" s="16"/>
      <c r="O2967" s="16"/>
      <c r="P2967" s="16"/>
      <c r="Y2967" s="20"/>
      <c r="Z2967" s="20"/>
      <c r="AA2967" s="20"/>
      <c r="AB2967" s="20"/>
      <c r="AC2967" s="20"/>
      <c r="AD2967" s="20"/>
    </row>
    <row r="2968" spans="3:30" s="1" customFormat="1">
      <c r="C2968" s="16"/>
      <c r="D2968" s="16"/>
      <c r="E2968" s="32"/>
      <c r="F2968" s="16"/>
      <c r="G2968" s="16"/>
      <c r="H2968" s="16"/>
      <c r="I2968" s="16"/>
      <c r="J2968" s="16"/>
      <c r="K2968" s="16"/>
      <c r="L2968" s="32"/>
      <c r="M2968" s="16"/>
      <c r="N2968" s="16"/>
      <c r="O2968" s="16"/>
      <c r="P2968" s="16"/>
      <c r="Y2968" s="20"/>
      <c r="Z2968" s="20"/>
      <c r="AA2968" s="20"/>
      <c r="AB2968" s="20"/>
      <c r="AC2968" s="20"/>
      <c r="AD2968" s="20"/>
    </row>
    <row r="2969" spans="3:30" s="1" customFormat="1">
      <c r="C2969" s="16"/>
      <c r="D2969" s="16"/>
      <c r="E2969" s="32"/>
      <c r="F2969" s="16"/>
      <c r="G2969" s="16"/>
      <c r="H2969" s="16"/>
      <c r="I2969" s="16"/>
      <c r="J2969" s="16"/>
      <c r="K2969" s="16"/>
      <c r="L2969" s="32"/>
      <c r="M2969" s="16"/>
      <c r="N2969" s="16"/>
      <c r="O2969" s="16"/>
      <c r="P2969" s="16"/>
      <c r="Y2969" s="20"/>
      <c r="Z2969" s="20"/>
      <c r="AA2969" s="20"/>
      <c r="AB2969" s="20"/>
      <c r="AC2969" s="20"/>
      <c r="AD2969" s="20"/>
    </row>
    <row r="2970" spans="3:30" s="1" customFormat="1">
      <c r="C2970" s="16"/>
      <c r="D2970" s="16"/>
      <c r="E2970" s="32"/>
      <c r="F2970" s="16"/>
      <c r="G2970" s="16"/>
      <c r="H2970" s="16"/>
      <c r="I2970" s="16"/>
      <c r="J2970" s="16"/>
      <c r="K2970" s="16"/>
      <c r="L2970" s="32"/>
      <c r="M2970" s="16"/>
      <c r="N2970" s="16"/>
      <c r="O2970" s="16"/>
      <c r="P2970" s="16"/>
      <c r="Y2970" s="20"/>
      <c r="Z2970" s="20"/>
      <c r="AA2970" s="20"/>
      <c r="AB2970" s="20"/>
      <c r="AC2970" s="20"/>
      <c r="AD2970" s="20"/>
    </row>
    <row r="2971" spans="3:30" s="1" customFormat="1">
      <c r="C2971" s="16"/>
      <c r="D2971" s="16"/>
      <c r="E2971" s="32"/>
      <c r="F2971" s="16"/>
      <c r="G2971" s="16"/>
      <c r="H2971" s="16"/>
      <c r="I2971" s="16"/>
      <c r="J2971" s="16"/>
      <c r="K2971" s="16"/>
      <c r="L2971" s="32"/>
      <c r="M2971" s="16"/>
      <c r="N2971" s="16"/>
      <c r="O2971" s="16"/>
      <c r="P2971" s="16"/>
      <c r="Y2971" s="20"/>
      <c r="Z2971" s="20"/>
      <c r="AA2971" s="20"/>
      <c r="AB2971" s="20"/>
      <c r="AC2971" s="20"/>
      <c r="AD2971" s="20"/>
    </row>
    <row r="2972" spans="3:30" s="1" customFormat="1">
      <c r="C2972" s="16"/>
      <c r="D2972" s="16"/>
      <c r="E2972" s="32"/>
      <c r="F2972" s="16"/>
      <c r="G2972" s="16"/>
      <c r="H2972" s="16"/>
      <c r="I2972" s="16"/>
      <c r="J2972" s="16"/>
      <c r="K2972" s="16"/>
      <c r="L2972" s="32"/>
      <c r="M2972" s="16"/>
      <c r="N2972" s="16"/>
      <c r="O2972" s="16"/>
      <c r="P2972" s="16"/>
      <c r="Y2972" s="20"/>
      <c r="Z2972" s="20"/>
      <c r="AA2972" s="20"/>
      <c r="AB2972" s="20"/>
      <c r="AC2972" s="20"/>
      <c r="AD2972" s="20"/>
    </row>
    <row r="2973" spans="3:30" s="1" customFormat="1">
      <c r="C2973" s="16"/>
      <c r="D2973" s="16"/>
      <c r="E2973" s="32"/>
      <c r="F2973" s="16"/>
      <c r="G2973" s="16"/>
      <c r="H2973" s="16"/>
      <c r="I2973" s="16"/>
      <c r="J2973" s="16"/>
      <c r="K2973" s="16"/>
      <c r="L2973" s="32"/>
      <c r="M2973" s="16"/>
      <c r="N2973" s="16"/>
      <c r="O2973" s="16"/>
      <c r="P2973" s="16"/>
      <c r="Y2973" s="20"/>
      <c r="Z2973" s="20"/>
      <c r="AA2973" s="20"/>
      <c r="AB2973" s="20"/>
      <c r="AC2973" s="20"/>
      <c r="AD2973" s="20"/>
    </row>
    <row r="2974" spans="3:30" s="1" customFormat="1">
      <c r="C2974" s="16"/>
      <c r="D2974" s="16"/>
      <c r="E2974" s="32"/>
      <c r="F2974" s="16"/>
      <c r="G2974" s="16"/>
      <c r="H2974" s="16"/>
      <c r="I2974" s="16"/>
      <c r="J2974" s="16"/>
      <c r="K2974" s="16"/>
      <c r="L2974" s="32"/>
      <c r="M2974" s="16"/>
      <c r="N2974" s="16"/>
      <c r="O2974" s="16"/>
      <c r="P2974" s="16"/>
      <c r="Y2974" s="20"/>
      <c r="Z2974" s="20"/>
      <c r="AA2974" s="20"/>
      <c r="AB2974" s="20"/>
      <c r="AC2974" s="20"/>
      <c r="AD2974" s="20"/>
    </row>
    <row r="2975" spans="3:30" s="1" customFormat="1">
      <c r="C2975" s="16"/>
      <c r="D2975" s="16"/>
      <c r="E2975" s="32"/>
      <c r="F2975" s="16"/>
      <c r="G2975" s="16"/>
      <c r="H2975" s="16"/>
      <c r="I2975" s="16"/>
      <c r="J2975" s="16"/>
      <c r="K2975" s="16"/>
      <c r="L2975" s="32"/>
      <c r="M2975" s="16"/>
      <c r="N2975" s="16"/>
      <c r="O2975" s="16"/>
      <c r="P2975" s="16"/>
      <c r="Y2975" s="20"/>
      <c r="Z2975" s="20"/>
      <c r="AA2975" s="20"/>
      <c r="AB2975" s="20"/>
      <c r="AC2975" s="20"/>
      <c r="AD2975" s="20"/>
    </row>
    <row r="2976" spans="3:30" s="1" customFormat="1">
      <c r="C2976" s="16"/>
      <c r="D2976" s="16"/>
      <c r="E2976" s="32"/>
      <c r="F2976" s="16"/>
      <c r="G2976" s="16"/>
      <c r="H2976" s="16"/>
      <c r="I2976" s="16"/>
      <c r="J2976" s="16"/>
      <c r="K2976" s="16"/>
      <c r="L2976" s="32"/>
      <c r="M2976" s="16"/>
      <c r="N2976" s="16"/>
      <c r="O2976" s="16"/>
      <c r="P2976" s="16"/>
      <c r="Y2976" s="20"/>
      <c r="Z2976" s="20"/>
      <c r="AA2976" s="20"/>
      <c r="AB2976" s="20"/>
      <c r="AC2976" s="20"/>
      <c r="AD2976" s="20"/>
    </row>
    <row r="2977" spans="3:30" s="1" customFormat="1">
      <c r="C2977" s="16"/>
      <c r="D2977" s="16"/>
      <c r="E2977" s="32"/>
      <c r="F2977" s="16"/>
      <c r="G2977" s="16"/>
      <c r="H2977" s="16"/>
      <c r="I2977" s="16"/>
      <c r="J2977" s="16"/>
      <c r="K2977" s="16"/>
      <c r="L2977" s="32"/>
      <c r="M2977" s="16"/>
      <c r="N2977" s="16"/>
      <c r="O2977" s="16"/>
      <c r="P2977" s="16"/>
      <c r="Y2977" s="20"/>
      <c r="Z2977" s="20"/>
      <c r="AA2977" s="20"/>
      <c r="AB2977" s="20"/>
      <c r="AC2977" s="20"/>
      <c r="AD2977" s="20"/>
    </row>
    <row r="2978" spans="3:30" s="1" customFormat="1">
      <c r="C2978" s="16"/>
      <c r="D2978" s="16"/>
      <c r="E2978" s="32"/>
      <c r="F2978" s="16"/>
      <c r="G2978" s="16"/>
      <c r="H2978" s="16"/>
      <c r="I2978" s="16"/>
      <c r="J2978" s="16"/>
      <c r="K2978" s="16"/>
      <c r="L2978" s="32"/>
      <c r="M2978" s="16"/>
      <c r="N2978" s="16"/>
      <c r="O2978" s="16"/>
      <c r="P2978" s="16"/>
      <c r="Y2978" s="20"/>
      <c r="Z2978" s="20"/>
      <c r="AA2978" s="20"/>
      <c r="AB2978" s="20"/>
      <c r="AC2978" s="20"/>
      <c r="AD2978" s="20"/>
    </row>
    <row r="2979" spans="3:30" s="1" customFormat="1">
      <c r="C2979" s="16"/>
      <c r="D2979" s="16"/>
      <c r="E2979" s="32"/>
      <c r="F2979" s="16"/>
      <c r="G2979" s="16"/>
      <c r="H2979" s="16"/>
      <c r="I2979" s="16"/>
      <c r="J2979" s="16"/>
      <c r="K2979" s="16"/>
      <c r="L2979" s="32"/>
      <c r="M2979" s="16"/>
      <c r="N2979" s="16"/>
      <c r="O2979" s="16"/>
      <c r="P2979" s="16"/>
      <c r="Y2979" s="20"/>
      <c r="Z2979" s="20"/>
      <c r="AA2979" s="20"/>
      <c r="AB2979" s="20"/>
      <c r="AC2979" s="20"/>
      <c r="AD2979" s="20"/>
    </row>
    <row r="2980" spans="3:30" s="1" customFormat="1">
      <c r="C2980" s="16"/>
      <c r="D2980" s="16"/>
      <c r="E2980" s="32"/>
      <c r="F2980" s="16"/>
      <c r="G2980" s="16"/>
      <c r="H2980" s="16"/>
      <c r="I2980" s="16"/>
      <c r="J2980" s="16"/>
      <c r="K2980" s="16"/>
      <c r="L2980" s="32"/>
      <c r="M2980" s="16"/>
      <c r="N2980" s="16"/>
      <c r="O2980" s="16"/>
      <c r="P2980" s="16"/>
      <c r="Y2980" s="20"/>
      <c r="Z2980" s="20"/>
      <c r="AA2980" s="20"/>
      <c r="AB2980" s="20"/>
      <c r="AC2980" s="20"/>
      <c r="AD2980" s="20"/>
    </row>
    <row r="2981" spans="3:30" s="1" customFormat="1">
      <c r="C2981" s="16"/>
      <c r="D2981" s="16"/>
      <c r="E2981" s="32"/>
      <c r="F2981" s="16"/>
      <c r="G2981" s="16"/>
      <c r="H2981" s="16"/>
      <c r="I2981" s="16"/>
      <c r="J2981" s="16"/>
      <c r="K2981" s="16"/>
      <c r="L2981" s="32"/>
      <c r="M2981" s="16"/>
      <c r="N2981" s="16"/>
      <c r="O2981" s="16"/>
      <c r="P2981" s="16"/>
      <c r="Y2981" s="20"/>
      <c r="Z2981" s="20"/>
      <c r="AA2981" s="20"/>
      <c r="AB2981" s="20"/>
      <c r="AC2981" s="20"/>
      <c r="AD2981" s="20"/>
    </row>
    <row r="2982" spans="3:30" s="1" customFormat="1">
      <c r="C2982" s="16"/>
      <c r="D2982" s="16"/>
      <c r="E2982" s="32"/>
      <c r="F2982" s="16"/>
      <c r="G2982" s="16"/>
      <c r="H2982" s="16"/>
      <c r="I2982" s="16"/>
      <c r="J2982" s="16"/>
      <c r="K2982" s="16"/>
      <c r="L2982" s="32"/>
      <c r="M2982" s="16"/>
      <c r="N2982" s="16"/>
      <c r="O2982" s="16"/>
      <c r="P2982" s="16"/>
      <c r="Y2982" s="20"/>
      <c r="Z2982" s="20"/>
      <c r="AA2982" s="20"/>
      <c r="AB2982" s="20"/>
      <c r="AC2982" s="20"/>
      <c r="AD2982" s="20"/>
    </row>
    <row r="2983" spans="3:30" s="1" customFormat="1">
      <c r="C2983" s="16"/>
      <c r="D2983" s="16"/>
      <c r="E2983" s="32"/>
      <c r="F2983" s="16"/>
      <c r="G2983" s="16"/>
      <c r="H2983" s="16"/>
      <c r="I2983" s="16"/>
      <c r="J2983" s="16"/>
      <c r="K2983" s="16"/>
      <c r="L2983" s="32"/>
      <c r="M2983" s="16"/>
      <c r="N2983" s="16"/>
      <c r="O2983" s="16"/>
      <c r="P2983" s="16"/>
      <c r="Y2983" s="20"/>
      <c r="Z2983" s="20"/>
      <c r="AA2983" s="20"/>
      <c r="AB2983" s="20"/>
      <c r="AC2983" s="20"/>
      <c r="AD2983" s="20"/>
    </row>
    <row r="2984" spans="3:30" s="1" customFormat="1">
      <c r="C2984" s="16"/>
      <c r="D2984" s="16"/>
      <c r="E2984" s="32"/>
      <c r="F2984" s="16"/>
      <c r="G2984" s="16"/>
      <c r="H2984" s="16"/>
      <c r="I2984" s="16"/>
      <c r="J2984" s="16"/>
      <c r="K2984" s="16"/>
      <c r="L2984" s="32"/>
      <c r="M2984" s="16"/>
      <c r="N2984" s="16"/>
      <c r="O2984" s="16"/>
      <c r="P2984" s="16"/>
      <c r="Y2984" s="20"/>
      <c r="Z2984" s="20"/>
      <c r="AA2984" s="20"/>
      <c r="AB2984" s="20"/>
      <c r="AC2984" s="20"/>
      <c r="AD2984" s="20"/>
    </row>
    <row r="2985" spans="3:30" s="1" customFormat="1">
      <c r="C2985" s="16"/>
      <c r="D2985" s="16"/>
      <c r="E2985" s="32"/>
      <c r="F2985" s="16"/>
      <c r="G2985" s="16"/>
      <c r="H2985" s="16"/>
      <c r="I2985" s="16"/>
      <c r="J2985" s="16"/>
      <c r="K2985" s="16"/>
      <c r="L2985" s="32"/>
      <c r="M2985" s="16"/>
      <c r="N2985" s="16"/>
      <c r="O2985" s="16"/>
      <c r="P2985" s="16"/>
      <c r="Y2985" s="20"/>
      <c r="Z2985" s="20"/>
      <c r="AA2985" s="20"/>
      <c r="AB2985" s="20"/>
      <c r="AC2985" s="20"/>
      <c r="AD2985" s="20"/>
    </row>
    <row r="2986" spans="3:30" s="1" customFormat="1">
      <c r="C2986" s="16"/>
      <c r="D2986" s="16"/>
      <c r="E2986" s="32"/>
      <c r="F2986" s="16"/>
      <c r="G2986" s="16"/>
      <c r="H2986" s="16"/>
      <c r="I2986" s="16"/>
      <c r="J2986" s="16"/>
      <c r="K2986" s="16"/>
      <c r="L2986" s="32"/>
      <c r="M2986" s="16"/>
      <c r="N2986" s="16"/>
      <c r="O2986" s="16"/>
      <c r="P2986" s="16"/>
      <c r="Y2986" s="20"/>
      <c r="Z2986" s="20"/>
      <c r="AA2986" s="20"/>
      <c r="AB2986" s="20"/>
      <c r="AC2986" s="20"/>
      <c r="AD2986" s="20"/>
    </row>
    <row r="2987" spans="3:30" s="1" customFormat="1">
      <c r="C2987" s="16"/>
      <c r="D2987" s="16"/>
      <c r="E2987" s="32"/>
      <c r="F2987" s="16"/>
      <c r="G2987" s="16"/>
      <c r="H2987" s="16"/>
      <c r="I2987" s="16"/>
      <c r="J2987" s="16"/>
      <c r="K2987" s="16"/>
      <c r="L2987" s="32"/>
      <c r="M2987" s="16"/>
      <c r="N2987" s="16"/>
      <c r="O2987" s="16"/>
      <c r="P2987" s="16"/>
      <c r="Y2987" s="20"/>
      <c r="Z2987" s="20"/>
      <c r="AA2987" s="20"/>
      <c r="AB2987" s="20"/>
      <c r="AC2987" s="20"/>
      <c r="AD2987" s="20"/>
    </row>
    <row r="2988" spans="3:30" s="1" customFormat="1">
      <c r="C2988" s="16"/>
      <c r="D2988" s="16"/>
      <c r="E2988" s="32"/>
      <c r="F2988" s="16"/>
      <c r="G2988" s="16"/>
      <c r="H2988" s="16"/>
      <c r="I2988" s="16"/>
      <c r="J2988" s="16"/>
      <c r="K2988" s="16"/>
      <c r="L2988" s="32"/>
      <c r="M2988" s="16"/>
      <c r="N2988" s="16"/>
      <c r="O2988" s="16"/>
      <c r="P2988" s="16"/>
      <c r="Y2988" s="20"/>
      <c r="Z2988" s="20"/>
      <c r="AA2988" s="20"/>
      <c r="AB2988" s="20"/>
      <c r="AC2988" s="20"/>
      <c r="AD2988" s="20"/>
    </row>
    <row r="2989" spans="3:30" s="1" customFormat="1">
      <c r="C2989" s="16"/>
      <c r="D2989" s="16"/>
      <c r="E2989" s="32"/>
      <c r="F2989" s="16"/>
      <c r="G2989" s="16"/>
      <c r="H2989" s="16"/>
      <c r="I2989" s="16"/>
      <c r="J2989" s="16"/>
      <c r="K2989" s="16"/>
      <c r="L2989" s="32"/>
      <c r="M2989" s="16"/>
      <c r="N2989" s="16"/>
      <c r="O2989" s="16"/>
      <c r="P2989" s="16"/>
      <c r="Y2989" s="20"/>
      <c r="Z2989" s="20"/>
      <c r="AA2989" s="20"/>
      <c r="AB2989" s="20"/>
      <c r="AC2989" s="20"/>
      <c r="AD2989" s="20"/>
    </row>
    <row r="2990" spans="3:30" s="1" customFormat="1">
      <c r="C2990" s="16"/>
      <c r="D2990" s="16"/>
      <c r="E2990" s="32"/>
      <c r="F2990" s="16"/>
      <c r="G2990" s="16"/>
      <c r="H2990" s="16"/>
      <c r="I2990" s="16"/>
      <c r="J2990" s="16"/>
      <c r="K2990" s="16"/>
      <c r="L2990" s="32"/>
      <c r="M2990" s="16"/>
      <c r="N2990" s="16"/>
      <c r="O2990" s="16"/>
      <c r="P2990" s="16"/>
      <c r="Y2990" s="20"/>
      <c r="Z2990" s="20"/>
      <c r="AA2990" s="20"/>
      <c r="AB2990" s="20"/>
      <c r="AC2990" s="20"/>
      <c r="AD2990" s="20"/>
    </row>
    <row r="2991" spans="3:30" s="1" customFormat="1">
      <c r="C2991" s="16"/>
      <c r="D2991" s="16"/>
      <c r="E2991" s="32"/>
      <c r="F2991" s="16"/>
      <c r="G2991" s="16"/>
      <c r="H2991" s="16"/>
      <c r="I2991" s="16"/>
      <c r="J2991" s="16"/>
      <c r="K2991" s="16"/>
      <c r="L2991" s="32"/>
      <c r="M2991" s="16"/>
      <c r="N2991" s="16"/>
      <c r="O2991" s="16"/>
      <c r="P2991" s="16"/>
      <c r="Y2991" s="20"/>
      <c r="Z2991" s="20"/>
      <c r="AA2991" s="20"/>
      <c r="AB2991" s="20"/>
      <c r="AC2991" s="20"/>
      <c r="AD2991" s="20"/>
    </row>
    <row r="2992" spans="3:30" s="1" customFormat="1">
      <c r="C2992" s="16"/>
      <c r="D2992" s="16"/>
      <c r="E2992" s="32"/>
      <c r="F2992" s="16"/>
      <c r="G2992" s="16"/>
      <c r="H2992" s="16"/>
      <c r="I2992" s="16"/>
      <c r="J2992" s="16"/>
      <c r="K2992" s="16"/>
      <c r="L2992" s="32"/>
      <c r="M2992" s="16"/>
      <c r="N2992" s="16"/>
      <c r="O2992" s="16"/>
      <c r="P2992" s="16"/>
      <c r="Y2992" s="20"/>
      <c r="Z2992" s="20"/>
      <c r="AA2992" s="20"/>
      <c r="AB2992" s="20"/>
      <c r="AC2992" s="20"/>
      <c r="AD2992" s="20"/>
    </row>
    <row r="2993" spans="3:30" s="1" customFormat="1">
      <c r="C2993" s="16"/>
      <c r="D2993" s="16"/>
      <c r="E2993" s="32"/>
      <c r="F2993" s="16"/>
      <c r="G2993" s="16"/>
      <c r="H2993" s="16"/>
      <c r="I2993" s="16"/>
      <c r="J2993" s="16"/>
      <c r="K2993" s="16"/>
      <c r="L2993" s="32"/>
      <c r="M2993" s="16"/>
      <c r="N2993" s="16"/>
      <c r="O2993" s="16"/>
      <c r="P2993" s="16"/>
      <c r="Y2993" s="20"/>
      <c r="Z2993" s="20"/>
      <c r="AA2993" s="20"/>
      <c r="AB2993" s="20"/>
      <c r="AC2993" s="20"/>
      <c r="AD2993" s="20"/>
    </row>
    <row r="2994" spans="3:30" s="1" customFormat="1">
      <c r="C2994" s="16"/>
      <c r="D2994" s="16"/>
      <c r="E2994" s="32"/>
      <c r="F2994" s="16"/>
      <c r="G2994" s="16"/>
      <c r="H2994" s="16"/>
      <c r="I2994" s="16"/>
      <c r="J2994" s="16"/>
      <c r="K2994" s="16"/>
      <c r="L2994" s="32"/>
      <c r="M2994" s="16"/>
      <c r="N2994" s="16"/>
      <c r="O2994" s="16"/>
      <c r="P2994" s="16"/>
      <c r="Y2994" s="20"/>
      <c r="Z2994" s="20"/>
      <c r="AA2994" s="20"/>
      <c r="AB2994" s="20"/>
      <c r="AC2994" s="20"/>
      <c r="AD2994" s="20"/>
    </row>
    <row r="2995" spans="3:30" s="1" customFormat="1">
      <c r="C2995" s="16"/>
      <c r="D2995" s="16"/>
      <c r="E2995" s="32"/>
      <c r="F2995" s="16"/>
      <c r="G2995" s="16"/>
      <c r="H2995" s="16"/>
      <c r="I2995" s="16"/>
      <c r="J2995" s="16"/>
      <c r="K2995" s="16"/>
      <c r="L2995" s="32"/>
      <c r="M2995" s="16"/>
      <c r="N2995" s="16"/>
      <c r="O2995" s="16"/>
      <c r="P2995" s="16"/>
      <c r="Y2995" s="20"/>
      <c r="Z2995" s="20"/>
      <c r="AA2995" s="20"/>
      <c r="AB2995" s="20"/>
      <c r="AC2995" s="20"/>
      <c r="AD2995" s="20"/>
    </row>
    <row r="2996" spans="3:30" s="1" customFormat="1">
      <c r="C2996" s="16"/>
      <c r="D2996" s="16"/>
      <c r="E2996" s="32"/>
      <c r="F2996" s="16"/>
      <c r="G2996" s="16"/>
      <c r="H2996" s="16"/>
      <c r="I2996" s="16"/>
      <c r="J2996" s="16"/>
      <c r="K2996" s="16"/>
      <c r="L2996" s="32"/>
      <c r="M2996" s="16"/>
      <c r="N2996" s="16"/>
      <c r="O2996" s="16"/>
      <c r="P2996" s="16"/>
      <c r="Y2996" s="20"/>
      <c r="Z2996" s="20"/>
      <c r="AA2996" s="20"/>
      <c r="AB2996" s="20"/>
      <c r="AC2996" s="20"/>
      <c r="AD2996" s="20"/>
    </row>
    <row r="2997" spans="3:30" s="1" customFormat="1">
      <c r="C2997" s="16"/>
      <c r="D2997" s="16"/>
      <c r="E2997" s="32"/>
      <c r="F2997" s="16"/>
      <c r="G2997" s="16"/>
      <c r="H2997" s="16"/>
      <c r="I2997" s="16"/>
      <c r="J2997" s="16"/>
      <c r="K2997" s="16"/>
      <c r="L2997" s="32"/>
      <c r="M2997" s="16"/>
      <c r="N2997" s="16"/>
      <c r="O2997" s="16"/>
      <c r="P2997" s="16"/>
      <c r="Y2997" s="20"/>
      <c r="Z2997" s="20"/>
      <c r="AA2997" s="20"/>
      <c r="AB2997" s="20"/>
      <c r="AC2997" s="20"/>
      <c r="AD2997" s="20"/>
    </row>
    <row r="2998" spans="3:30" s="1" customFormat="1">
      <c r="C2998" s="16"/>
      <c r="D2998" s="16"/>
      <c r="E2998" s="32"/>
      <c r="F2998" s="16"/>
      <c r="G2998" s="16"/>
      <c r="H2998" s="16"/>
      <c r="I2998" s="16"/>
      <c r="J2998" s="16"/>
      <c r="K2998" s="16"/>
      <c r="L2998" s="32"/>
      <c r="M2998" s="16"/>
      <c r="N2998" s="16"/>
      <c r="O2998" s="16"/>
      <c r="P2998" s="16"/>
      <c r="Y2998" s="20"/>
      <c r="Z2998" s="20"/>
      <c r="AA2998" s="20"/>
      <c r="AB2998" s="20"/>
      <c r="AC2998" s="20"/>
      <c r="AD2998" s="20"/>
    </row>
    <row r="2999" spans="3:30" s="1" customFormat="1">
      <c r="C2999" s="16"/>
      <c r="D2999" s="16"/>
      <c r="E2999" s="32"/>
      <c r="F2999" s="16"/>
      <c r="G2999" s="16"/>
      <c r="H2999" s="16"/>
      <c r="I2999" s="16"/>
      <c r="J2999" s="16"/>
      <c r="K2999" s="16"/>
      <c r="L2999" s="32"/>
      <c r="M2999" s="16"/>
      <c r="N2999" s="16"/>
      <c r="O2999" s="16"/>
      <c r="P2999" s="16"/>
      <c r="Y2999" s="20"/>
      <c r="Z2999" s="20"/>
      <c r="AA2999" s="20"/>
      <c r="AB2999" s="20"/>
      <c r="AC2999" s="20"/>
      <c r="AD2999" s="20"/>
    </row>
    <row r="3000" spans="3:30" s="1" customFormat="1">
      <c r="C3000" s="16"/>
      <c r="D3000" s="16"/>
      <c r="E3000" s="32"/>
      <c r="F3000" s="16"/>
      <c r="G3000" s="16"/>
      <c r="H3000" s="16"/>
      <c r="I3000" s="16"/>
      <c r="J3000" s="16"/>
      <c r="K3000" s="16"/>
      <c r="L3000" s="32"/>
      <c r="M3000" s="16"/>
      <c r="N3000" s="16"/>
      <c r="O3000" s="16"/>
      <c r="P3000" s="16"/>
      <c r="Y3000" s="20"/>
      <c r="Z3000" s="20"/>
      <c r="AA3000" s="20"/>
      <c r="AB3000" s="20"/>
      <c r="AC3000" s="20"/>
      <c r="AD3000" s="20"/>
    </row>
    <row r="3001" spans="3:30" s="1" customFormat="1">
      <c r="C3001" s="16"/>
      <c r="D3001" s="16"/>
      <c r="E3001" s="32"/>
      <c r="F3001" s="16"/>
      <c r="G3001" s="16"/>
      <c r="H3001" s="16"/>
      <c r="I3001" s="16"/>
      <c r="J3001" s="16"/>
      <c r="K3001" s="16"/>
      <c r="L3001" s="32"/>
      <c r="M3001" s="16"/>
      <c r="N3001" s="16"/>
      <c r="O3001" s="16"/>
      <c r="P3001" s="16"/>
      <c r="Y3001" s="20"/>
      <c r="Z3001" s="20"/>
      <c r="AA3001" s="20"/>
      <c r="AB3001" s="20"/>
      <c r="AC3001" s="20"/>
      <c r="AD3001" s="20"/>
    </row>
    <row r="3002" spans="3:30" s="1" customFormat="1">
      <c r="C3002" s="16"/>
      <c r="D3002" s="16"/>
      <c r="E3002" s="32"/>
      <c r="F3002" s="16"/>
      <c r="G3002" s="16"/>
      <c r="H3002" s="16"/>
      <c r="I3002" s="16"/>
      <c r="J3002" s="16"/>
      <c r="K3002" s="16"/>
      <c r="L3002" s="32"/>
      <c r="M3002" s="16"/>
      <c r="N3002" s="16"/>
      <c r="O3002" s="16"/>
      <c r="P3002" s="16"/>
      <c r="Y3002" s="20"/>
      <c r="Z3002" s="20"/>
      <c r="AA3002" s="20"/>
      <c r="AB3002" s="20"/>
      <c r="AC3002" s="20"/>
      <c r="AD3002" s="20"/>
    </row>
    <row r="3003" spans="3:30" s="1" customFormat="1">
      <c r="C3003" s="16"/>
      <c r="D3003" s="16"/>
      <c r="E3003" s="32"/>
      <c r="F3003" s="16"/>
      <c r="G3003" s="16"/>
      <c r="H3003" s="16"/>
      <c r="I3003" s="16"/>
      <c r="J3003" s="16"/>
      <c r="K3003" s="16"/>
      <c r="L3003" s="32"/>
      <c r="M3003" s="16"/>
      <c r="N3003" s="16"/>
      <c r="O3003" s="16"/>
      <c r="P3003" s="16"/>
      <c r="Y3003" s="20"/>
      <c r="Z3003" s="20"/>
      <c r="AA3003" s="20"/>
      <c r="AB3003" s="20"/>
      <c r="AC3003" s="20"/>
      <c r="AD3003" s="20"/>
    </row>
    <row r="3004" spans="3:30" s="1" customFormat="1">
      <c r="C3004" s="16"/>
      <c r="D3004" s="16"/>
      <c r="E3004" s="32"/>
      <c r="F3004" s="16"/>
      <c r="G3004" s="16"/>
      <c r="H3004" s="16"/>
      <c r="I3004" s="16"/>
      <c r="J3004" s="16"/>
      <c r="K3004" s="16"/>
      <c r="L3004" s="32"/>
      <c r="M3004" s="16"/>
      <c r="N3004" s="16"/>
      <c r="O3004" s="16"/>
      <c r="P3004" s="16"/>
      <c r="Y3004" s="20"/>
      <c r="Z3004" s="20"/>
      <c r="AA3004" s="20"/>
      <c r="AB3004" s="20"/>
      <c r="AC3004" s="20"/>
      <c r="AD3004" s="20"/>
    </row>
    <row r="3005" spans="3:30" s="1" customFormat="1">
      <c r="C3005" s="16"/>
      <c r="D3005" s="16"/>
      <c r="E3005" s="32"/>
      <c r="F3005" s="16"/>
      <c r="G3005" s="16"/>
      <c r="H3005" s="16"/>
      <c r="I3005" s="16"/>
      <c r="J3005" s="16"/>
      <c r="K3005" s="16"/>
      <c r="L3005" s="32"/>
      <c r="M3005" s="16"/>
      <c r="N3005" s="16"/>
      <c r="O3005" s="16"/>
      <c r="P3005" s="16"/>
      <c r="Y3005" s="20"/>
      <c r="Z3005" s="20"/>
      <c r="AA3005" s="20"/>
      <c r="AB3005" s="20"/>
      <c r="AC3005" s="20"/>
      <c r="AD3005" s="20"/>
    </row>
    <row r="3006" spans="3:30" s="1" customFormat="1">
      <c r="C3006" s="16"/>
      <c r="D3006" s="16"/>
      <c r="E3006" s="32"/>
      <c r="F3006" s="16"/>
      <c r="G3006" s="16"/>
      <c r="H3006" s="16"/>
      <c r="I3006" s="16"/>
      <c r="J3006" s="16"/>
      <c r="K3006" s="16"/>
      <c r="L3006" s="32"/>
      <c r="M3006" s="16"/>
      <c r="N3006" s="16"/>
      <c r="O3006" s="16"/>
      <c r="P3006" s="16"/>
      <c r="Y3006" s="20"/>
      <c r="Z3006" s="20"/>
      <c r="AA3006" s="20"/>
      <c r="AB3006" s="20"/>
      <c r="AC3006" s="20"/>
      <c r="AD3006" s="20"/>
    </row>
    <row r="3007" spans="3:30" s="1" customFormat="1">
      <c r="C3007" s="16"/>
      <c r="D3007" s="16"/>
      <c r="E3007" s="32"/>
      <c r="F3007" s="16"/>
      <c r="G3007" s="16"/>
      <c r="H3007" s="16"/>
      <c r="I3007" s="16"/>
      <c r="J3007" s="16"/>
      <c r="K3007" s="16"/>
      <c r="L3007" s="32"/>
      <c r="M3007" s="16"/>
      <c r="N3007" s="16"/>
      <c r="O3007" s="16"/>
      <c r="P3007" s="16"/>
      <c r="Y3007" s="20"/>
      <c r="Z3007" s="20"/>
      <c r="AA3007" s="20"/>
      <c r="AB3007" s="20"/>
      <c r="AC3007" s="20"/>
      <c r="AD3007" s="20"/>
    </row>
    <row r="3008" spans="3:30" s="1" customFormat="1">
      <c r="C3008" s="16"/>
      <c r="D3008" s="16"/>
      <c r="E3008" s="32"/>
      <c r="F3008" s="16"/>
      <c r="G3008" s="16"/>
      <c r="H3008" s="16"/>
      <c r="I3008" s="16"/>
      <c r="J3008" s="16"/>
      <c r="K3008" s="16"/>
      <c r="L3008" s="32"/>
      <c r="M3008" s="16"/>
      <c r="N3008" s="16"/>
      <c r="O3008" s="16"/>
      <c r="P3008" s="16"/>
      <c r="Y3008" s="20"/>
      <c r="Z3008" s="20"/>
      <c r="AA3008" s="20"/>
      <c r="AB3008" s="20"/>
      <c r="AC3008" s="20"/>
      <c r="AD3008" s="20"/>
    </row>
    <row r="3009" spans="3:30" s="1" customFormat="1">
      <c r="C3009" s="16"/>
      <c r="D3009" s="16"/>
      <c r="E3009" s="32"/>
      <c r="F3009" s="16"/>
      <c r="G3009" s="16"/>
      <c r="H3009" s="16"/>
      <c r="I3009" s="16"/>
      <c r="J3009" s="16"/>
      <c r="K3009" s="16"/>
      <c r="L3009" s="32"/>
      <c r="M3009" s="16"/>
      <c r="N3009" s="16"/>
      <c r="O3009" s="16"/>
      <c r="P3009" s="16"/>
      <c r="Y3009" s="20"/>
      <c r="Z3009" s="20"/>
      <c r="AA3009" s="20"/>
      <c r="AB3009" s="20"/>
      <c r="AC3009" s="20"/>
      <c r="AD3009" s="20"/>
    </row>
    <row r="3010" spans="3:30" s="1" customFormat="1">
      <c r="C3010" s="16"/>
      <c r="D3010" s="16"/>
      <c r="E3010" s="32"/>
      <c r="F3010" s="16"/>
      <c r="G3010" s="16"/>
      <c r="H3010" s="16"/>
      <c r="I3010" s="16"/>
      <c r="J3010" s="16"/>
      <c r="K3010" s="16"/>
      <c r="L3010" s="32"/>
      <c r="M3010" s="16"/>
      <c r="N3010" s="16"/>
      <c r="O3010" s="16"/>
      <c r="P3010" s="16"/>
      <c r="Y3010" s="20"/>
      <c r="Z3010" s="20"/>
      <c r="AA3010" s="20"/>
      <c r="AB3010" s="20"/>
      <c r="AC3010" s="20"/>
      <c r="AD3010" s="20"/>
    </row>
    <row r="3011" spans="3:30" s="1" customFormat="1">
      <c r="C3011" s="16"/>
      <c r="D3011" s="16"/>
      <c r="E3011" s="32"/>
      <c r="F3011" s="16"/>
      <c r="G3011" s="16"/>
      <c r="H3011" s="16"/>
      <c r="I3011" s="16"/>
      <c r="J3011" s="16"/>
      <c r="K3011" s="16"/>
      <c r="L3011" s="32"/>
      <c r="M3011" s="16"/>
      <c r="N3011" s="16"/>
      <c r="O3011" s="16"/>
      <c r="P3011" s="16"/>
      <c r="Y3011" s="20"/>
      <c r="Z3011" s="20"/>
      <c r="AA3011" s="20"/>
      <c r="AB3011" s="20"/>
      <c r="AC3011" s="20"/>
      <c r="AD3011" s="20"/>
    </row>
    <row r="3012" spans="3:30" s="1" customFormat="1">
      <c r="C3012" s="16"/>
      <c r="D3012" s="16"/>
      <c r="E3012" s="32"/>
      <c r="F3012" s="16"/>
      <c r="G3012" s="16"/>
      <c r="H3012" s="16"/>
      <c r="I3012" s="16"/>
      <c r="J3012" s="16"/>
      <c r="K3012" s="16"/>
      <c r="L3012" s="32"/>
      <c r="M3012" s="16"/>
      <c r="N3012" s="16"/>
      <c r="O3012" s="16"/>
      <c r="P3012" s="16"/>
      <c r="Y3012" s="20"/>
      <c r="Z3012" s="20"/>
      <c r="AA3012" s="20"/>
      <c r="AB3012" s="20"/>
      <c r="AC3012" s="20"/>
      <c r="AD3012" s="20"/>
    </row>
    <row r="3013" spans="3:30" s="1" customFormat="1">
      <c r="C3013" s="16"/>
      <c r="D3013" s="16"/>
      <c r="E3013" s="32"/>
      <c r="F3013" s="16"/>
      <c r="G3013" s="16"/>
      <c r="H3013" s="16"/>
      <c r="I3013" s="16"/>
      <c r="J3013" s="16"/>
      <c r="K3013" s="16"/>
      <c r="L3013" s="32"/>
      <c r="M3013" s="16"/>
      <c r="N3013" s="16"/>
      <c r="O3013" s="16"/>
      <c r="P3013" s="16"/>
      <c r="Y3013" s="20"/>
      <c r="Z3013" s="20"/>
      <c r="AA3013" s="20"/>
      <c r="AB3013" s="20"/>
      <c r="AC3013" s="20"/>
      <c r="AD3013" s="20"/>
    </row>
    <row r="3014" spans="3:30" s="1" customFormat="1">
      <c r="C3014" s="16"/>
      <c r="D3014" s="16"/>
      <c r="E3014" s="32"/>
      <c r="F3014" s="16"/>
      <c r="G3014" s="16"/>
      <c r="H3014" s="16"/>
      <c r="I3014" s="16"/>
      <c r="J3014" s="16"/>
      <c r="K3014" s="16"/>
      <c r="L3014" s="32"/>
      <c r="M3014" s="16"/>
      <c r="N3014" s="16"/>
      <c r="O3014" s="16"/>
      <c r="P3014" s="16"/>
      <c r="Y3014" s="20"/>
      <c r="Z3014" s="20"/>
      <c r="AA3014" s="20"/>
      <c r="AB3014" s="20"/>
      <c r="AC3014" s="20"/>
      <c r="AD3014" s="20"/>
    </row>
    <row r="3015" spans="3:30" s="1" customFormat="1">
      <c r="C3015" s="16"/>
      <c r="D3015" s="16"/>
      <c r="E3015" s="32"/>
      <c r="F3015" s="16"/>
      <c r="G3015" s="16"/>
      <c r="H3015" s="16"/>
      <c r="I3015" s="16"/>
      <c r="J3015" s="16"/>
      <c r="K3015" s="16"/>
      <c r="L3015" s="32"/>
      <c r="M3015" s="16"/>
      <c r="N3015" s="16"/>
      <c r="O3015" s="16"/>
      <c r="P3015" s="16"/>
      <c r="Y3015" s="20"/>
      <c r="Z3015" s="20"/>
      <c r="AA3015" s="20"/>
      <c r="AB3015" s="20"/>
      <c r="AC3015" s="20"/>
      <c r="AD3015" s="20"/>
    </row>
    <row r="3016" spans="3:30" s="1" customFormat="1">
      <c r="C3016" s="16"/>
      <c r="D3016" s="16"/>
      <c r="E3016" s="32"/>
      <c r="F3016" s="16"/>
      <c r="G3016" s="16"/>
      <c r="H3016" s="16"/>
      <c r="I3016" s="16"/>
      <c r="J3016" s="16"/>
      <c r="K3016" s="16"/>
      <c r="L3016" s="32"/>
      <c r="M3016" s="16"/>
      <c r="N3016" s="16"/>
      <c r="O3016" s="16"/>
      <c r="P3016" s="16"/>
      <c r="Y3016" s="20"/>
      <c r="Z3016" s="20"/>
      <c r="AA3016" s="20"/>
      <c r="AB3016" s="20"/>
      <c r="AC3016" s="20"/>
      <c r="AD3016" s="20"/>
    </row>
    <row r="3017" spans="3:30" s="1" customFormat="1">
      <c r="C3017" s="16"/>
      <c r="D3017" s="16"/>
      <c r="E3017" s="32"/>
      <c r="F3017" s="16"/>
      <c r="G3017" s="16"/>
      <c r="H3017" s="16"/>
      <c r="I3017" s="16"/>
      <c r="J3017" s="16"/>
      <c r="K3017" s="16"/>
      <c r="L3017" s="32"/>
      <c r="M3017" s="16"/>
      <c r="N3017" s="16"/>
      <c r="O3017" s="16"/>
      <c r="P3017" s="16"/>
      <c r="Y3017" s="20"/>
      <c r="Z3017" s="20"/>
      <c r="AA3017" s="20"/>
      <c r="AB3017" s="20"/>
      <c r="AC3017" s="20"/>
      <c r="AD3017" s="20"/>
    </row>
    <row r="3018" spans="3:30" s="1" customFormat="1">
      <c r="C3018" s="16"/>
      <c r="D3018" s="16"/>
      <c r="E3018" s="32"/>
      <c r="F3018" s="16"/>
      <c r="G3018" s="16"/>
      <c r="H3018" s="16"/>
      <c r="I3018" s="16"/>
      <c r="J3018" s="16"/>
      <c r="K3018" s="16"/>
      <c r="L3018" s="32"/>
      <c r="M3018" s="16"/>
      <c r="N3018" s="16"/>
      <c r="O3018" s="16"/>
      <c r="P3018" s="16"/>
      <c r="Y3018" s="20"/>
      <c r="Z3018" s="20"/>
      <c r="AA3018" s="20"/>
      <c r="AB3018" s="20"/>
      <c r="AC3018" s="20"/>
      <c r="AD3018" s="20"/>
    </row>
    <row r="3019" spans="3:30" s="1" customFormat="1">
      <c r="C3019" s="16"/>
      <c r="D3019" s="16"/>
      <c r="E3019" s="32"/>
      <c r="F3019" s="16"/>
      <c r="G3019" s="16"/>
      <c r="H3019" s="16"/>
      <c r="I3019" s="16"/>
      <c r="J3019" s="16"/>
      <c r="K3019" s="16"/>
      <c r="L3019" s="32"/>
      <c r="M3019" s="16"/>
      <c r="N3019" s="16"/>
      <c r="O3019" s="16"/>
      <c r="P3019" s="16"/>
      <c r="Y3019" s="20"/>
      <c r="Z3019" s="20"/>
      <c r="AA3019" s="20"/>
      <c r="AB3019" s="20"/>
      <c r="AC3019" s="20"/>
      <c r="AD3019" s="20"/>
    </row>
    <row r="3020" spans="3:30" s="1" customFormat="1">
      <c r="C3020" s="16"/>
      <c r="D3020" s="16"/>
      <c r="E3020" s="32"/>
      <c r="F3020" s="16"/>
      <c r="G3020" s="16"/>
      <c r="H3020" s="16"/>
      <c r="I3020" s="16"/>
      <c r="J3020" s="16"/>
      <c r="K3020" s="16"/>
      <c r="L3020" s="32"/>
      <c r="M3020" s="16"/>
      <c r="N3020" s="16"/>
      <c r="O3020" s="16"/>
      <c r="P3020" s="16"/>
      <c r="Y3020" s="20"/>
      <c r="Z3020" s="20"/>
      <c r="AA3020" s="20"/>
      <c r="AB3020" s="20"/>
      <c r="AC3020" s="20"/>
      <c r="AD3020" s="20"/>
    </row>
    <row r="3021" spans="3:30" s="1" customFormat="1">
      <c r="C3021" s="16"/>
      <c r="D3021" s="16"/>
      <c r="E3021" s="32"/>
      <c r="F3021" s="16"/>
      <c r="G3021" s="16"/>
      <c r="H3021" s="16"/>
      <c r="I3021" s="16"/>
      <c r="J3021" s="16"/>
      <c r="K3021" s="16"/>
      <c r="L3021" s="32"/>
      <c r="M3021" s="16"/>
      <c r="N3021" s="16"/>
      <c r="O3021" s="16"/>
      <c r="P3021" s="16"/>
      <c r="Y3021" s="20"/>
      <c r="Z3021" s="20"/>
      <c r="AA3021" s="20"/>
      <c r="AB3021" s="20"/>
      <c r="AC3021" s="20"/>
      <c r="AD3021" s="20"/>
    </row>
    <row r="3022" spans="3:30" s="1" customFormat="1">
      <c r="C3022" s="16"/>
      <c r="D3022" s="16"/>
      <c r="E3022" s="32"/>
      <c r="F3022" s="16"/>
      <c r="G3022" s="16"/>
      <c r="H3022" s="16"/>
      <c r="I3022" s="16"/>
      <c r="J3022" s="16"/>
      <c r="K3022" s="16"/>
      <c r="L3022" s="32"/>
      <c r="M3022" s="16"/>
      <c r="N3022" s="16"/>
      <c r="O3022" s="16"/>
      <c r="P3022" s="16"/>
      <c r="Y3022" s="20"/>
      <c r="Z3022" s="20"/>
      <c r="AA3022" s="20"/>
      <c r="AB3022" s="20"/>
      <c r="AC3022" s="20"/>
      <c r="AD3022" s="20"/>
    </row>
    <row r="3023" spans="3:30" s="1" customFormat="1">
      <c r="C3023" s="16"/>
      <c r="D3023" s="16"/>
      <c r="E3023" s="32"/>
      <c r="F3023" s="16"/>
      <c r="G3023" s="16"/>
      <c r="H3023" s="16"/>
      <c r="I3023" s="16"/>
      <c r="J3023" s="16"/>
      <c r="K3023" s="16"/>
      <c r="L3023" s="32"/>
      <c r="M3023" s="16"/>
      <c r="N3023" s="16"/>
      <c r="O3023" s="16"/>
      <c r="P3023" s="16"/>
      <c r="Y3023" s="20"/>
      <c r="Z3023" s="20"/>
      <c r="AA3023" s="20"/>
      <c r="AB3023" s="20"/>
      <c r="AC3023" s="20"/>
      <c r="AD3023" s="20"/>
    </row>
    <row r="3024" spans="3:30" s="1" customFormat="1">
      <c r="C3024" s="16"/>
      <c r="D3024" s="16"/>
      <c r="E3024" s="32"/>
      <c r="F3024" s="16"/>
      <c r="G3024" s="16"/>
      <c r="H3024" s="16"/>
      <c r="I3024" s="16"/>
      <c r="J3024" s="16"/>
      <c r="K3024" s="16"/>
      <c r="L3024" s="32"/>
      <c r="M3024" s="16"/>
      <c r="N3024" s="16"/>
      <c r="O3024" s="16"/>
      <c r="P3024" s="16"/>
      <c r="Y3024" s="20"/>
      <c r="Z3024" s="20"/>
      <c r="AA3024" s="20"/>
      <c r="AB3024" s="20"/>
      <c r="AC3024" s="20"/>
      <c r="AD3024" s="20"/>
    </row>
    <row r="3025" spans="3:30" s="1" customFormat="1">
      <c r="C3025" s="16"/>
      <c r="D3025" s="16"/>
      <c r="E3025" s="32"/>
      <c r="F3025" s="16"/>
      <c r="G3025" s="16"/>
      <c r="H3025" s="16"/>
      <c r="I3025" s="16"/>
      <c r="J3025" s="16"/>
      <c r="K3025" s="16"/>
      <c r="L3025" s="32"/>
      <c r="M3025" s="16"/>
      <c r="N3025" s="16"/>
      <c r="O3025" s="16"/>
      <c r="P3025" s="16"/>
      <c r="Y3025" s="20"/>
      <c r="Z3025" s="20"/>
      <c r="AA3025" s="20"/>
      <c r="AB3025" s="20"/>
      <c r="AC3025" s="20"/>
      <c r="AD3025" s="20"/>
    </row>
    <row r="3026" spans="3:30" s="1" customFormat="1">
      <c r="C3026" s="16"/>
      <c r="D3026" s="16"/>
      <c r="E3026" s="32"/>
      <c r="F3026" s="16"/>
      <c r="G3026" s="16"/>
      <c r="H3026" s="16"/>
      <c r="I3026" s="16"/>
      <c r="J3026" s="16"/>
      <c r="K3026" s="16"/>
      <c r="L3026" s="32"/>
      <c r="M3026" s="16"/>
      <c r="N3026" s="16"/>
      <c r="O3026" s="16"/>
      <c r="P3026" s="16"/>
      <c r="Y3026" s="20"/>
      <c r="Z3026" s="20"/>
      <c r="AA3026" s="20"/>
      <c r="AB3026" s="20"/>
      <c r="AC3026" s="20"/>
      <c r="AD3026" s="20"/>
    </row>
    <row r="3027" spans="3:30" s="1" customFormat="1">
      <c r="C3027" s="16"/>
      <c r="D3027" s="16"/>
      <c r="E3027" s="32"/>
      <c r="F3027" s="16"/>
      <c r="G3027" s="16"/>
      <c r="H3027" s="16"/>
      <c r="I3027" s="16"/>
      <c r="J3027" s="16"/>
      <c r="K3027" s="16"/>
      <c r="L3027" s="32"/>
      <c r="M3027" s="16"/>
      <c r="N3027" s="16"/>
      <c r="O3027" s="16"/>
      <c r="P3027" s="16"/>
      <c r="Y3027" s="20"/>
      <c r="Z3027" s="20"/>
      <c r="AA3027" s="20"/>
      <c r="AB3027" s="20"/>
      <c r="AC3027" s="20"/>
      <c r="AD3027" s="20"/>
    </row>
    <row r="3028" spans="3:30" s="1" customFormat="1">
      <c r="C3028" s="16"/>
      <c r="D3028" s="16"/>
      <c r="E3028" s="32"/>
      <c r="F3028" s="16"/>
      <c r="G3028" s="16"/>
      <c r="H3028" s="16"/>
      <c r="I3028" s="16"/>
      <c r="J3028" s="16"/>
      <c r="K3028" s="16"/>
      <c r="L3028" s="32"/>
      <c r="M3028" s="16"/>
      <c r="N3028" s="16"/>
      <c r="O3028" s="16"/>
      <c r="P3028" s="16"/>
      <c r="Y3028" s="20"/>
      <c r="Z3028" s="20"/>
      <c r="AA3028" s="20"/>
      <c r="AB3028" s="20"/>
      <c r="AC3028" s="20"/>
      <c r="AD3028" s="20"/>
    </row>
    <row r="3029" spans="3:30" s="1" customFormat="1">
      <c r="C3029" s="16"/>
      <c r="D3029" s="16"/>
      <c r="E3029" s="32"/>
      <c r="F3029" s="16"/>
      <c r="G3029" s="16"/>
      <c r="H3029" s="16"/>
      <c r="I3029" s="16"/>
      <c r="J3029" s="16"/>
      <c r="K3029" s="16"/>
      <c r="L3029" s="32"/>
      <c r="M3029" s="16"/>
      <c r="N3029" s="16"/>
      <c r="O3029" s="16"/>
      <c r="P3029" s="16"/>
      <c r="Y3029" s="20"/>
      <c r="Z3029" s="20"/>
      <c r="AA3029" s="20"/>
      <c r="AB3029" s="20"/>
      <c r="AC3029" s="20"/>
      <c r="AD3029" s="20"/>
    </row>
    <row r="3030" spans="3:30" s="1" customFormat="1">
      <c r="C3030" s="16"/>
      <c r="D3030" s="16"/>
      <c r="E3030" s="32"/>
      <c r="F3030" s="16"/>
      <c r="G3030" s="16"/>
      <c r="H3030" s="16"/>
      <c r="I3030" s="16"/>
      <c r="J3030" s="16"/>
      <c r="K3030" s="16"/>
      <c r="L3030" s="32"/>
      <c r="M3030" s="16"/>
      <c r="N3030" s="16"/>
      <c r="O3030" s="16"/>
      <c r="P3030" s="16"/>
      <c r="Y3030" s="20"/>
      <c r="Z3030" s="20"/>
      <c r="AA3030" s="20"/>
      <c r="AB3030" s="20"/>
      <c r="AC3030" s="20"/>
      <c r="AD3030" s="20"/>
    </row>
    <row r="3031" spans="3:30" s="1" customFormat="1">
      <c r="C3031" s="16"/>
      <c r="D3031" s="16"/>
      <c r="E3031" s="32"/>
      <c r="F3031" s="16"/>
      <c r="G3031" s="16"/>
      <c r="H3031" s="16"/>
      <c r="I3031" s="16"/>
      <c r="J3031" s="16"/>
      <c r="K3031" s="16"/>
      <c r="L3031" s="32"/>
      <c r="M3031" s="16"/>
      <c r="N3031" s="16"/>
      <c r="O3031" s="16"/>
      <c r="P3031" s="16"/>
      <c r="Y3031" s="20"/>
      <c r="Z3031" s="20"/>
      <c r="AA3031" s="20"/>
      <c r="AB3031" s="20"/>
      <c r="AC3031" s="20"/>
      <c r="AD3031" s="20"/>
    </row>
    <row r="3032" spans="3:30" s="1" customFormat="1">
      <c r="C3032" s="16"/>
      <c r="D3032" s="16"/>
      <c r="E3032" s="32"/>
      <c r="F3032" s="16"/>
      <c r="G3032" s="16"/>
      <c r="H3032" s="16"/>
      <c r="I3032" s="16"/>
      <c r="J3032" s="16"/>
      <c r="K3032" s="16"/>
      <c r="L3032" s="32"/>
      <c r="M3032" s="16"/>
      <c r="N3032" s="16"/>
      <c r="O3032" s="16"/>
      <c r="P3032" s="16"/>
      <c r="Y3032" s="20"/>
      <c r="Z3032" s="20"/>
      <c r="AA3032" s="20"/>
      <c r="AB3032" s="20"/>
      <c r="AC3032" s="20"/>
      <c r="AD3032" s="20"/>
    </row>
    <row r="3033" spans="3:30" s="1" customFormat="1">
      <c r="C3033" s="16"/>
      <c r="D3033" s="16"/>
      <c r="E3033" s="32"/>
      <c r="F3033" s="16"/>
      <c r="G3033" s="16"/>
      <c r="H3033" s="16"/>
      <c r="I3033" s="16"/>
      <c r="J3033" s="16"/>
      <c r="K3033" s="16"/>
      <c r="L3033" s="32"/>
      <c r="M3033" s="16"/>
      <c r="N3033" s="16"/>
      <c r="O3033" s="16"/>
      <c r="P3033" s="16"/>
      <c r="Y3033" s="20"/>
      <c r="Z3033" s="20"/>
      <c r="AA3033" s="20"/>
      <c r="AB3033" s="20"/>
      <c r="AC3033" s="20"/>
      <c r="AD3033" s="20"/>
    </row>
    <row r="3034" spans="3:30" s="1" customFormat="1">
      <c r="C3034" s="16"/>
      <c r="D3034" s="16"/>
      <c r="E3034" s="32"/>
      <c r="F3034" s="16"/>
      <c r="G3034" s="16"/>
      <c r="H3034" s="16"/>
      <c r="I3034" s="16"/>
      <c r="J3034" s="16"/>
      <c r="K3034" s="16"/>
      <c r="L3034" s="32"/>
      <c r="M3034" s="16"/>
      <c r="N3034" s="16"/>
      <c r="O3034" s="16"/>
      <c r="P3034" s="16"/>
      <c r="Y3034" s="20"/>
      <c r="Z3034" s="20"/>
      <c r="AA3034" s="20"/>
      <c r="AB3034" s="20"/>
      <c r="AC3034" s="20"/>
      <c r="AD3034" s="20"/>
    </row>
    <row r="3035" spans="3:30" s="1" customFormat="1">
      <c r="C3035" s="16"/>
      <c r="D3035" s="16"/>
      <c r="E3035" s="32"/>
      <c r="F3035" s="16"/>
      <c r="G3035" s="16"/>
      <c r="H3035" s="16"/>
      <c r="I3035" s="16"/>
      <c r="J3035" s="16"/>
      <c r="K3035" s="16"/>
      <c r="L3035" s="32"/>
      <c r="M3035" s="16"/>
      <c r="N3035" s="16"/>
      <c r="O3035" s="16"/>
      <c r="P3035" s="16"/>
      <c r="Y3035" s="20"/>
      <c r="Z3035" s="20"/>
      <c r="AA3035" s="20"/>
      <c r="AB3035" s="20"/>
      <c r="AC3035" s="20"/>
      <c r="AD3035" s="20"/>
    </row>
    <row r="3036" spans="3:30" s="1" customFormat="1">
      <c r="C3036" s="16"/>
      <c r="D3036" s="16"/>
      <c r="E3036" s="32"/>
      <c r="F3036" s="16"/>
      <c r="G3036" s="16"/>
      <c r="H3036" s="16"/>
      <c r="I3036" s="16"/>
      <c r="J3036" s="16"/>
      <c r="K3036" s="16"/>
      <c r="L3036" s="32"/>
      <c r="M3036" s="16"/>
      <c r="N3036" s="16"/>
      <c r="O3036" s="16"/>
      <c r="P3036" s="16"/>
      <c r="Y3036" s="20"/>
      <c r="Z3036" s="20"/>
      <c r="AA3036" s="20"/>
      <c r="AB3036" s="20"/>
      <c r="AC3036" s="20"/>
      <c r="AD3036" s="20"/>
    </row>
    <row r="3037" spans="3:30" s="1" customFormat="1">
      <c r="C3037" s="16"/>
      <c r="D3037" s="16"/>
      <c r="E3037" s="32"/>
      <c r="F3037" s="16"/>
      <c r="G3037" s="16"/>
      <c r="H3037" s="16"/>
      <c r="I3037" s="16"/>
      <c r="J3037" s="16"/>
      <c r="K3037" s="16"/>
      <c r="L3037" s="32"/>
      <c r="M3037" s="16"/>
      <c r="N3037" s="16"/>
      <c r="O3037" s="16"/>
      <c r="P3037" s="16"/>
      <c r="Y3037" s="20"/>
      <c r="Z3037" s="20"/>
      <c r="AA3037" s="20"/>
      <c r="AB3037" s="20"/>
      <c r="AC3037" s="20"/>
      <c r="AD3037" s="20"/>
    </row>
    <row r="3038" spans="3:30" s="1" customFormat="1">
      <c r="C3038" s="16"/>
      <c r="D3038" s="16"/>
      <c r="E3038" s="32"/>
      <c r="F3038" s="16"/>
      <c r="G3038" s="16"/>
      <c r="H3038" s="16"/>
      <c r="I3038" s="16"/>
      <c r="J3038" s="16"/>
      <c r="K3038" s="16"/>
      <c r="L3038" s="32"/>
      <c r="M3038" s="16"/>
      <c r="N3038" s="16"/>
      <c r="O3038" s="16"/>
      <c r="P3038" s="16"/>
      <c r="Y3038" s="20"/>
      <c r="Z3038" s="20"/>
      <c r="AA3038" s="20"/>
      <c r="AB3038" s="20"/>
      <c r="AC3038" s="20"/>
      <c r="AD3038" s="20"/>
    </row>
    <row r="3039" spans="3:30" s="1" customFormat="1">
      <c r="C3039" s="16"/>
      <c r="D3039" s="16"/>
      <c r="E3039" s="32"/>
      <c r="F3039" s="16"/>
      <c r="G3039" s="16"/>
      <c r="H3039" s="16"/>
      <c r="I3039" s="16"/>
      <c r="J3039" s="16"/>
      <c r="K3039" s="16"/>
      <c r="L3039" s="32"/>
      <c r="M3039" s="16"/>
      <c r="N3039" s="16"/>
      <c r="O3039" s="16"/>
      <c r="P3039" s="16"/>
      <c r="Y3039" s="20"/>
      <c r="Z3039" s="20"/>
      <c r="AA3039" s="20"/>
      <c r="AB3039" s="20"/>
      <c r="AC3039" s="20"/>
      <c r="AD3039" s="20"/>
    </row>
    <row r="3040" spans="3:30" s="1" customFormat="1">
      <c r="C3040" s="16"/>
      <c r="D3040" s="16"/>
      <c r="E3040" s="32"/>
      <c r="F3040" s="16"/>
      <c r="G3040" s="16"/>
      <c r="H3040" s="16"/>
      <c r="I3040" s="16"/>
      <c r="J3040" s="16"/>
      <c r="K3040" s="16"/>
      <c r="L3040" s="32"/>
      <c r="M3040" s="16"/>
      <c r="N3040" s="16"/>
      <c r="O3040" s="16"/>
      <c r="P3040" s="16"/>
      <c r="Y3040" s="20"/>
      <c r="Z3040" s="20"/>
      <c r="AA3040" s="20"/>
      <c r="AB3040" s="20"/>
      <c r="AC3040" s="20"/>
      <c r="AD3040" s="20"/>
    </row>
    <row r="3041" spans="3:30" s="1" customFormat="1">
      <c r="C3041" s="16"/>
      <c r="D3041" s="16"/>
      <c r="E3041" s="32"/>
      <c r="F3041" s="16"/>
      <c r="G3041" s="16"/>
      <c r="H3041" s="16"/>
      <c r="I3041" s="16"/>
      <c r="J3041" s="16"/>
      <c r="K3041" s="16"/>
      <c r="L3041" s="32"/>
      <c r="M3041" s="16"/>
      <c r="N3041" s="16"/>
      <c r="O3041" s="16"/>
      <c r="P3041" s="16"/>
      <c r="Y3041" s="20"/>
      <c r="Z3041" s="20"/>
      <c r="AA3041" s="20"/>
      <c r="AB3041" s="20"/>
      <c r="AC3041" s="20"/>
      <c r="AD3041" s="20"/>
    </row>
    <row r="3042" spans="3:30" s="1" customFormat="1">
      <c r="C3042" s="16"/>
      <c r="D3042" s="16"/>
      <c r="E3042" s="32"/>
      <c r="F3042" s="16"/>
      <c r="G3042" s="16"/>
      <c r="H3042" s="16"/>
      <c r="I3042" s="16"/>
      <c r="J3042" s="16"/>
      <c r="K3042" s="16"/>
      <c r="L3042" s="32"/>
      <c r="M3042" s="16"/>
      <c r="N3042" s="16"/>
      <c r="O3042" s="16"/>
      <c r="P3042" s="16"/>
      <c r="Y3042" s="20"/>
      <c r="Z3042" s="20"/>
      <c r="AA3042" s="20"/>
      <c r="AB3042" s="20"/>
      <c r="AC3042" s="20"/>
      <c r="AD3042" s="20"/>
    </row>
    <row r="3043" spans="3:30" s="1" customFormat="1">
      <c r="C3043" s="16"/>
      <c r="D3043" s="16"/>
      <c r="E3043" s="32"/>
      <c r="F3043" s="16"/>
      <c r="G3043" s="16"/>
      <c r="H3043" s="16"/>
      <c r="I3043" s="16"/>
      <c r="J3043" s="16"/>
      <c r="K3043" s="16"/>
      <c r="L3043" s="32"/>
      <c r="M3043" s="16"/>
      <c r="N3043" s="16"/>
      <c r="O3043" s="16"/>
      <c r="P3043" s="16"/>
      <c r="Y3043" s="20"/>
      <c r="Z3043" s="20"/>
      <c r="AA3043" s="20"/>
      <c r="AB3043" s="20"/>
      <c r="AC3043" s="20"/>
      <c r="AD3043" s="20"/>
    </row>
    <row r="3044" spans="3:30" s="1" customFormat="1">
      <c r="C3044" s="16"/>
      <c r="D3044" s="16"/>
      <c r="E3044" s="32"/>
      <c r="F3044" s="16"/>
      <c r="G3044" s="16"/>
      <c r="H3044" s="16"/>
      <c r="I3044" s="16"/>
      <c r="J3044" s="16"/>
      <c r="K3044" s="16"/>
      <c r="L3044" s="32"/>
      <c r="M3044" s="16"/>
      <c r="N3044" s="16"/>
      <c r="O3044" s="16"/>
      <c r="P3044" s="16"/>
      <c r="Y3044" s="20"/>
      <c r="Z3044" s="20"/>
      <c r="AA3044" s="20"/>
      <c r="AB3044" s="20"/>
      <c r="AC3044" s="20"/>
      <c r="AD3044" s="20"/>
    </row>
    <row r="3045" spans="3:30" s="1" customFormat="1">
      <c r="C3045" s="16"/>
      <c r="D3045" s="16"/>
      <c r="E3045" s="32"/>
      <c r="F3045" s="16"/>
      <c r="G3045" s="16"/>
      <c r="H3045" s="16"/>
      <c r="I3045" s="16"/>
      <c r="J3045" s="16"/>
      <c r="K3045" s="16"/>
      <c r="L3045" s="32"/>
      <c r="M3045" s="16"/>
      <c r="N3045" s="16"/>
      <c r="O3045" s="16"/>
      <c r="P3045" s="16"/>
      <c r="Y3045" s="20"/>
      <c r="Z3045" s="20"/>
      <c r="AA3045" s="20"/>
      <c r="AB3045" s="20"/>
      <c r="AC3045" s="20"/>
      <c r="AD3045" s="20"/>
    </row>
    <row r="3046" spans="3:30" s="1" customFormat="1">
      <c r="C3046" s="16"/>
      <c r="D3046" s="16"/>
      <c r="E3046" s="32"/>
      <c r="F3046" s="16"/>
      <c r="G3046" s="16"/>
      <c r="H3046" s="16"/>
      <c r="I3046" s="16"/>
      <c r="J3046" s="16"/>
      <c r="K3046" s="16"/>
      <c r="L3046" s="32"/>
      <c r="M3046" s="16"/>
      <c r="N3046" s="16"/>
      <c r="O3046" s="16"/>
      <c r="P3046" s="16"/>
      <c r="Y3046" s="20"/>
      <c r="Z3046" s="20"/>
      <c r="AA3046" s="20"/>
      <c r="AB3046" s="20"/>
      <c r="AC3046" s="20"/>
      <c r="AD3046" s="20"/>
    </row>
    <row r="3047" spans="3:30" s="1" customFormat="1">
      <c r="C3047" s="16"/>
      <c r="D3047" s="16"/>
      <c r="E3047" s="32"/>
      <c r="F3047" s="16"/>
      <c r="G3047" s="16"/>
      <c r="H3047" s="16"/>
      <c r="I3047" s="16"/>
      <c r="J3047" s="16"/>
      <c r="K3047" s="16"/>
      <c r="L3047" s="32"/>
      <c r="M3047" s="16"/>
      <c r="N3047" s="16"/>
      <c r="O3047" s="16"/>
      <c r="P3047" s="16"/>
      <c r="Y3047" s="20"/>
      <c r="Z3047" s="20"/>
      <c r="AA3047" s="20"/>
      <c r="AB3047" s="20"/>
      <c r="AC3047" s="20"/>
      <c r="AD3047" s="20"/>
    </row>
    <row r="3048" spans="3:30" s="1" customFormat="1">
      <c r="C3048" s="16"/>
      <c r="D3048" s="16"/>
      <c r="E3048" s="32"/>
      <c r="F3048" s="16"/>
      <c r="G3048" s="16"/>
      <c r="H3048" s="16"/>
      <c r="I3048" s="16"/>
      <c r="J3048" s="16"/>
      <c r="K3048" s="16"/>
      <c r="L3048" s="32"/>
      <c r="M3048" s="16"/>
      <c r="N3048" s="16"/>
      <c r="O3048" s="16"/>
      <c r="P3048" s="16"/>
      <c r="Y3048" s="20"/>
      <c r="Z3048" s="20"/>
      <c r="AA3048" s="20"/>
      <c r="AB3048" s="20"/>
      <c r="AC3048" s="20"/>
      <c r="AD3048" s="20"/>
    </row>
    <row r="3049" spans="3:30" s="1" customFormat="1">
      <c r="C3049" s="16"/>
      <c r="D3049" s="16"/>
      <c r="E3049" s="32"/>
      <c r="F3049" s="16"/>
      <c r="G3049" s="16"/>
      <c r="H3049" s="16"/>
      <c r="I3049" s="16"/>
      <c r="J3049" s="16"/>
      <c r="K3049" s="16"/>
      <c r="L3049" s="32"/>
      <c r="M3049" s="16"/>
      <c r="N3049" s="16"/>
      <c r="O3049" s="16"/>
      <c r="P3049" s="16"/>
      <c r="Y3049" s="20"/>
      <c r="Z3049" s="20"/>
      <c r="AA3049" s="20"/>
      <c r="AB3049" s="20"/>
      <c r="AC3049" s="20"/>
      <c r="AD3049" s="20"/>
    </row>
    <row r="3050" spans="3:30" s="1" customFormat="1">
      <c r="C3050" s="16"/>
      <c r="D3050" s="16"/>
      <c r="E3050" s="32"/>
      <c r="F3050" s="16"/>
      <c r="G3050" s="16"/>
      <c r="H3050" s="16"/>
      <c r="I3050" s="16"/>
      <c r="J3050" s="16"/>
      <c r="K3050" s="16"/>
      <c r="L3050" s="32"/>
      <c r="M3050" s="16"/>
      <c r="N3050" s="16"/>
      <c r="O3050" s="16"/>
      <c r="P3050" s="16"/>
      <c r="Y3050" s="20"/>
      <c r="Z3050" s="20"/>
      <c r="AA3050" s="20"/>
      <c r="AB3050" s="20"/>
      <c r="AC3050" s="20"/>
      <c r="AD3050" s="20"/>
    </row>
    <row r="3051" spans="3:30" s="1" customFormat="1">
      <c r="C3051" s="16"/>
      <c r="D3051" s="16"/>
      <c r="E3051" s="32"/>
      <c r="F3051" s="16"/>
      <c r="G3051" s="16"/>
      <c r="H3051" s="16"/>
      <c r="I3051" s="16"/>
      <c r="J3051" s="16"/>
      <c r="K3051" s="16"/>
      <c r="L3051" s="32"/>
      <c r="M3051" s="16"/>
      <c r="N3051" s="16"/>
      <c r="O3051" s="16"/>
      <c r="P3051" s="16"/>
      <c r="Y3051" s="20"/>
      <c r="Z3051" s="20"/>
      <c r="AA3051" s="20"/>
      <c r="AB3051" s="20"/>
      <c r="AC3051" s="20"/>
      <c r="AD3051" s="20"/>
    </row>
    <row r="3052" spans="3:30" s="1" customFormat="1">
      <c r="C3052" s="16"/>
      <c r="D3052" s="16"/>
      <c r="E3052" s="32"/>
      <c r="F3052" s="16"/>
      <c r="G3052" s="16"/>
      <c r="H3052" s="16"/>
      <c r="I3052" s="16"/>
      <c r="J3052" s="16"/>
      <c r="K3052" s="16"/>
      <c r="L3052" s="32"/>
      <c r="M3052" s="16"/>
      <c r="N3052" s="16"/>
      <c r="O3052" s="16"/>
      <c r="P3052" s="16"/>
      <c r="Y3052" s="20"/>
      <c r="Z3052" s="20"/>
      <c r="AA3052" s="20"/>
      <c r="AB3052" s="20"/>
      <c r="AC3052" s="20"/>
      <c r="AD3052" s="20"/>
    </row>
    <row r="3053" spans="3:30" s="1" customFormat="1">
      <c r="C3053" s="16"/>
      <c r="D3053" s="16"/>
      <c r="E3053" s="32"/>
      <c r="F3053" s="16"/>
      <c r="G3053" s="16"/>
      <c r="H3053" s="16"/>
      <c r="I3053" s="16"/>
      <c r="J3053" s="16"/>
      <c r="K3053" s="16"/>
      <c r="L3053" s="32"/>
      <c r="M3053" s="16"/>
      <c r="N3053" s="16"/>
      <c r="O3053" s="16"/>
      <c r="P3053" s="16"/>
      <c r="Y3053" s="20"/>
      <c r="Z3053" s="20"/>
      <c r="AA3053" s="20"/>
      <c r="AB3053" s="20"/>
      <c r="AC3053" s="20"/>
      <c r="AD3053" s="20"/>
    </row>
    <row r="3054" spans="3:30" s="1" customFormat="1">
      <c r="C3054" s="16"/>
      <c r="D3054" s="16"/>
      <c r="E3054" s="32"/>
      <c r="F3054" s="16"/>
      <c r="G3054" s="16"/>
      <c r="H3054" s="16"/>
      <c r="I3054" s="16"/>
      <c r="J3054" s="16"/>
      <c r="K3054" s="16"/>
      <c r="L3054" s="32"/>
      <c r="M3054" s="16"/>
      <c r="N3054" s="16"/>
      <c r="O3054" s="16"/>
      <c r="P3054" s="16"/>
      <c r="Y3054" s="20"/>
      <c r="Z3054" s="20"/>
      <c r="AA3054" s="20"/>
      <c r="AB3054" s="20"/>
      <c r="AC3054" s="20"/>
      <c r="AD3054" s="20"/>
    </row>
    <row r="3055" spans="3:30" s="1" customFormat="1">
      <c r="C3055" s="16"/>
      <c r="D3055" s="16"/>
      <c r="E3055" s="32"/>
      <c r="F3055" s="16"/>
      <c r="G3055" s="16"/>
      <c r="H3055" s="16"/>
      <c r="I3055" s="16"/>
      <c r="J3055" s="16"/>
      <c r="K3055" s="16"/>
      <c r="L3055" s="32"/>
      <c r="M3055" s="16"/>
      <c r="N3055" s="16"/>
      <c r="O3055" s="16"/>
      <c r="P3055" s="16"/>
      <c r="Y3055" s="20"/>
      <c r="Z3055" s="20"/>
      <c r="AA3055" s="20"/>
      <c r="AB3055" s="20"/>
      <c r="AC3055" s="20"/>
      <c r="AD3055" s="20"/>
    </row>
    <row r="3056" spans="3:30" s="1" customFormat="1">
      <c r="C3056" s="16"/>
      <c r="D3056" s="16"/>
      <c r="E3056" s="32"/>
      <c r="F3056" s="16"/>
      <c r="G3056" s="16"/>
      <c r="H3056" s="16"/>
      <c r="I3056" s="16"/>
      <c r="J3056" s="16"/>
      <c r="K3056" s="16"/>
      <c r="L3056" s="32"/>
      <c r="M3056" s="16"/>
      <c r="N3056" s="16"/>
      <c r="O3056" s="16"/>
      <c r="P3056" s="16"/>
      <c r="Y3056" s="20"/>
      <c r="Z3056" s="20"/>
      <c r="AA3056" s="20"/>
      <c r="AB3056" s="20"/>
      <c r="AC3056" s="20"/>
      <c r="AD3056" s="20"/>
    </row>
    <row r="3057" spans="3:30" s="1" customFormat="1">
      <c r="C3057" s="16"/>
      <c r="D3057" s="16"/>
      <c r="E3057" s="32"/>
      <c r="F3057" s="16"/>
      <c r="G3057" s="16"/>
      <c r="H3057" s="16"/>
      <c r="I3057" s="16"/>
      <c r="J3057" s="16"/>
      <c r="K3057" s="16"/>
      <c r="L3057" s="32"/>
      <c r="M3057" s="16"/>
      <c r="N3057" s="16"/>
      <c r="O3057" s="16"/>
      <c r="P3057" s="16"/>
      <c r="Y3057" s="20"/>
      <c r="Z3057" s="20"/>
      <c r="AA3057" s="20"/>
      <c r="AB3057" s="20"/>
      <c r="AC3057" s="20"/>
      <c r="AD3057" s="20"/>
    </row>
    <row r="3058" spans="3:30" s="1" customFormat="1">
      <c r="C3058" s="16"/>
      <c r="D3058" s="16"/>
      <c r="E3058" s="32"/>
      <c r="F3058" s="16"/>
      <c r="G3058" s="16"/>
      <c r="H3058" s="16"/>
      <c r="I3058" s="16"/>
      <c r="J3058" s="16"/>
      <c r="K3058" s="16"/>
      <c r="L3058" s="32"/>
      <c r="M3058" s="16"/>
      <c r="N3058" s="16"/>
      <c r="O3058" s="16"/>
      <c r="P3058" s="16"/>
      <c r="Y3058" s="20"/>
      <c r="Z3058" s="20"/>
      <c r="AA3058" s="20"/>
      <c r="AB3058" s="20"/>
      <c r="AC3058" s="20"/>
      <c r="AD3058" s="20"/>
    </row>
    <row r="3059" spans="3:30" s="1" customFormat="1">
      <c r="C3059" s="16"/>
      <c r="D3059" s="16"/>
      <c r="E3059" s="32"/>
      <c r="F3059" s="16"/>
      <c r="G3059" s="16"/>
      <c r="H3059" s="16"/>
      <c r="I3059" s="16"/>
      <c r="J3059" s="16"/>
      <c r="K3059" s="16"/>
      <c r="L3059" s="32"/>
      <c r="M3059" s="16"/>
      <c r="N3059" s="16"/>
      <c r="O3059" s="16"/>
      <c r="P3059" s="16"/>
      <c r="Y3059" s="20"/>
      <c r="Z3059" s="20"/>
      <c r="AA3059" s="20"/>
      <c r="AB3059" s="20"/>
      <c r="AC3059" s="20"/>
      <c r="AD3059" s="20"/>
    </row>
    <row r="3060" spans="3:30" s="1" customFormat="1">
      <c r="C3060" s="16"/>
      <c r="D3060" s="16"/>
      <c r="E3060" s="32"/>
      <c r="F3060" s="16"/>
      <c r="G3060" s="16"/>
      <c r="H3060" s="16"/>
      <c r="I3060" s="16"/>
      <c r="J3060" s="16"/>
      <c r="K3060" s="16"/>
      <c r="L3060" s="32"/>
      <c r="M3060" s="16"/>
      <c r="N3060" s="16"/>
      <c r="O3060" s="16"/>
      <c r="P3060" s="16"/>
      <c r="Y3060" s="20"/>
      <c r="Z3060" s="20"/>
      <c r="AA3060" s="20"/>
      <c r="AB3060" s="20"/>
      <c r="AC3060" s="20"/>
      <c r="AD3060" s="20"/>
    </row>
    <row r="3061" spans="3:30" s="1" customFormat="1">
      <c r="C3061" s="16"/>
      <c r="D3061" s="16"/>
      <c r="E3061" s="32"/>
      <c r="F3061" s="16"/>
      <c r="G3061" s="16"/>
      <c r="H3061" s="16"/>
      <c r="I3061" s="16"/>
      <c r="J3061" s="16"/>
      <c r="K3061" s="16"/>
      <c r="L3061" s="32"/>
      <c r="M3061" s="16"/>
      <c r="N3061" s="16"/>
      <c r="O3061" s="16"/>
      <c r="P3061" s="16"/>
      <c r="Y3061" s="20"/>
      <c r="Z3061" s="20"/>
      <c r="AA3061" s="20"/>
      <c r="AB3061" s="20"/>
      <c r="AC3061" s="20"/>
      <c r="AD3061" s="20"/>
    </row>
    <row r="3062" spans="3:30" s="1" customFormat="1">
      <c r="C3062" s="16"/>
      <c r="D3062" s="16"/>
      <c r="E3062" s="32"/>
      <c r="F3062" s="16"/>
      <c r="G3062" s="16"/>
      <c r="H3062" s="16"/>
      <c r="I3062" s="16"/>
      <c r="J3062" s="16"/>
      <c r="K3062" s="16"/>
      <c r="L3062" s="32"/>
      <c r="M3062" s="16"/>
      <c r="N3062" s="16"/>
      <c r="O3062" s="16"/>
      <c r="P3062" s="16"/>
      <c r="Y3062" s="20"/>
      <c r="Z3062" s="20"/>
      <c r="AA3062" s="20"/>
      <c r="AB3062" s="20"/>
      <c r="AC3062" s="20"/>
      <c r="AD3062" s="20"/>
    </row>
    <row r="3063" spans="3:30" s="1" customFormat="1">
      <c r="C3063" s="16"/>
      <c r="D3063" s="16"/>
      <c r="E3063" s="32"/>
      <c r="F3063" s="16"/>
      <c r="G3063" s="16"/>
      <c r="H3063" s="16"/>
      <c r="I3063" s="16"/>
      <c r="J3063" s="16"/>
      <c r="K3063" s="16"/>
      <c r="L3063" s="32"/>
      <c r="M3063" s="16"/>
      <c r="N3063" s="16"/>
      <c r="O3063" s="16"/>
      <c r="P3063" s="16"/>
      <c r="Y3063" s="20"/>
      <c r="Z3063" s="20"/>
      <c r="AA3063" s="20"/>
      <c r="AB3063" s="20"/>
      <c r="AC3063" s="20"/>
      <c r="AD3063" s="20"/>
    </row>
    <row r="3064" spans="3:30" s="1" customFormat="1">
      <c r="C3064" s="16"/>
      <c r="D3064" s="16"/>
      <c r="E3064" s="32"/>
      <c r="F3064" s="16"/>
      <c r="G3064" s="16"/>
      <c r="H3064" s="16"/>
      <c r="I3064" s="16"/>
      <c r="J3064" s="16"/>
      <c r="K3064" s="16"/>
      <c r="L3064" s="32"/>
      <c r="M3064" s="16"/>
      <c r="N3064" s="16"/>
      <c r="O3064" s="16"/>
      <c r="P3064" s="16"/>
      <c r="Y3064" s="20"/>
      <c r="Z3064" s="20"/>
      <c r="AA3064" s="20"/>
      <c r="AB3064" s="20"/>
      <c r="AC3064" s="20"/>
      <c r="AD3064" s="20"/>
    </row>
    <row r="3065" spans="3:30" s="1" customFormat="1">
      <c r="C3065" s="16"/>
      <c r="D3065" s="16"/>
      <c r="E3065" s="32"/>
      <c r="F3065" s="16"/>
      <c r="G3065" s="16"/>
      <c r="H3065" s="16"/>
      <c r="I3065" s="16"/>
      <c r="J3065" s="16"/>
      <c r="K3065" s="16"/>
      <c r="L3065" s="32"/>
      <c r="M3065" s="16"/>
      <c r="N3065" s="16"/>
      <c r="O3065" s="16"/>
      <c r="P3065" s="16"/>
      <c r="Y3065" s="20"/>
      <c r="Z3065" s="20"/>
      <c r="AA3065" s="20"/>
      <c r="AB3065" s="20"/>
      <c r="AC3065" s="20"/>
      <c r="AD3065" s="20"/>
    </row>
    <row r="3066" spans="3:30" s="1" customFormat="1">
      <c r="C3066" s="16"/>
      <c r="D3066" s="16"/>
      <c r="E3066" s="32"/>
      <c r="F3066" s="16"/>
      <c r="G3066" s="16"/>
      <c r="H3066" s="16"/>
      <c r="I3066" s="16"/>
      <c r="J3066" s="16"/>
      <c r="K3066" s="16"/>
      <c r="L3066" s="32"/>
      <c r="M3066" s="16"/>
      <c r="N3066" s="16"/>
      <c r="O3066" s="16"/>
      <c r="P3066" s="16"/>
      <c r="Y3066" s="20"/>
      <c r="Z3066" s="20"/>
      <c r="AA3066" s="20"/>
      <c r="AB3066" s="20"/>
      <c r="AC3066" s="20"/>
      <c r="AD3066" s="20"/>
    </row>
    <row r="3067" spans="3:30" s="1" customFormat="1">
      <c r="C3067" s="16"/>
      <c r="D3067" s="16"/>
      <c r="E3067" s="32"/>
      <c r="F3067" s="16"/>
      <c r="G3067" s="16"/>
      <c r="H3067" s="16"/>
      <c r="I3067" s="16"/>
      <c r="J3067" s="16"/>
      <c r="K3067" s="16"/>
      <c r="L3067" s="32"/>
      <c r="M3067" s="16"/>
      <c r="N3067" s="16"/>
      <c r="O3067" s="16"/>
      <c r="P3067" s="16"/>
      <c r="Y3067" s="20"/>
      <c r="Z3067" s="20"/>
      <c r="AA3067" s="20"/>
      <c r="AB3067" s="20"/>
      <c r="AC3067" s="20"/>
      <c r="AD3067" s="20"/>
    </row>
    <row r="3068" spans="3:30" s="1" customFormat="1">
      <c r="C3068" s="16"/>
      <c r="D3068" s="16"/>
      <c r="E3068" s="32"/>
      <c r="F3068" s="16"/>
      <c r="G3068" s="16"/>
      <c r="H3068" s="16"/>
      <c r="I3068" s="16"/>
      <c r="J3068" s="16"/>
      <c r="K3068" s="16"/>
      <c r="L3068" s="32"/>
      <c r="M3068" s="16"/>
      <c r="N3068" s="16"/>
      <c r="O3068" s="16"/>
      <c r="P3068" s="16"/>
      <c r="Y3068" s="20"/>
      <c r="Z3068" s="20"/>
      <c r="AA3068" s="20"/>
      <c r="AB3068" s="20"/>
      <c r="AC3068" s="20"/>
      <c r="AD3068" s="20"/>
    </row>
    <row r="3069" spans="3:30" s="1" customFormat="1">
      <c r="C3069" s="16"/>
      <c r="D3069" s="16"/>
      <c r="E3069" s="32"/>
      <c r="F3069" s="16"/>
      <c r="G3069" s="16"/>
      <c r="H3069" s="16"/>
      <c r="I3069" s="16"/>
      <c r="J3069" s="16"/>
      <c r="K3069" s="16"/>
      <c r="L3069" s="32"/>
      <c r="M3069" s="16"/>
      <c r="N3069" s="16"/>
      <c r="O3069" s="16"/>
      <c r="P3069" s="16"/>
      <c r="Y3069" s="20"/>
      <c r="Z3069" s="20"/>
      <c r="AA3069" s="20"/>
      <c r="AB3069" s="20"/>
      <c r="AC3069" s="20"/>
      <c r="AD3069" s="20"/>
    </row>
    <row r="3070" spans="3:30" s="1" customFormat="1">
      <c r="C3070" s="16"/>
      <c r="D3070" s="16"/>
      <c r="E3070" s="32"/>
      <c r="F3070" s="16"/>
      <c r="G3070" s="16"/>
      <c r="H3070" s="16"/>
      <c r="I3070" s="16"/>
      <c r="J3070" s="16"/>
      <c r="K3070" s="16"/>
      <c r="L3070" s="32"/>
      <c r="M3070" s="16"/>
      <c r="N3070" s="16"/>
      <c r="O3070" s="16"/>
      <c r="P3070" s="16"/>
      <c r="Y3070" s="20"/>
      <c r="Z3070" s="20"/>
      <c r="AA3070" s="20"/>
      <c r="AB3070" s="20"/>
      <c r="AC3070" s="20"/>
      <c r="AD3070" s="20"/>
    </row>
    <row r="3071" spans="3:30" s="1" customFormat="1">
      <c r="C3071" s="16"/>
      <c r="D3071" s="16"/>
      <c r="E3071" s="32"/>
      <c r="F3071" s="16"/>
      <c r="G3071" s="16"/>
      <c r="H3071" s="16"/>
      <c r="I3071" s="16"/>
      <c r="J3071" s="16"/>
      <c r="K3071" s="16"/>
      <c r="L3071" s="32"/>
      <c r="M3071" s="16"/>
      <c r="N3071" s="16"/>
      <c r="O3071" s="16"/>
      <c r="P3071" s="16"/>
      <c r="Y3071" s="20"/>
      <c r="Z3071" s="20"/>
      <c r="AA3071" s="20"/>
      <c r="AB3071" s="20"/>
      <c r="AC3071" s="20"/>
      <c r="AD3071" s="20"/>
    </row>
    <row r="3072" spans="3:30" s="1" customFormat="1">
      <c r="C3072" s="16"/>
      <c r="D3072" s="16"/>
      <c r="E3072" s="32"/>
      <c r="F3072" s="16"/>
      <c r="G3072" s="16"/>
      <c r="H3072" s="16"/>
      <c r="I3072" s="16"/>
      <c r="J3072" s="16"/>
      <c r="K3072" s="16"/>
      <c r="L3072" s="32"/>
      <c r="M3072" s="16"/>
      <c r="N3072" s="16"/>
      <c r="O3072" s="16"/>
      <c r="P3072" s="16"/>
      <c r="Y3072" s="20"/>
      <c r="Z3072" s="20"/>
      <c r="AA3072" s="20"/>
      <c r="AB3072" s="20"/>
      <c r="AC3072" s="20"/>
      <c r="AD3072" s="20"/>
    </row>
    <row r="3073" spans="3:30" s="1" customFormat="1">
      <c r="C3073" s="16"/>
      <c r="D3073" s="16"/>
      <c r="E3073" s="32"/>
      <c r="F3073" s="16"/>
      <c r="G3073" s="16"/>
      <c r="H3073" s="16"/>
      <c r="I3073" s="16"/>
      <c r="J3073" s="16"/>
      <c r="K3073" s="16"/>
      <c r="L3073" s="32"/>
      <c r="M3073" s="16"/>
      <c r="N3073" s="16"/>
      <c r="O3073" s="16"/>
      <c r="P3073" s="16"/>
      <c r="Y3073" s="20"/>
      <c r="Z3073" s="20"/>
      <c r="AA3073" s="20"/>
      <c r="AB3073" s="20"/>
      <c r="AC3073" s="20"/>
      <c r="AD3073" s="20"/>
    </row>
    <row r="3074" spans="3:30" s="1" customFormat="1">
      <c r="C3074" s="16"/>
      <c r="D3074" s="16"/>
      <c r="E3074" s="32"/>
      <c r="F3074" s="16"/>
      <c r="G3074" s="16"/>
      <c r="H3074" s="16"/>
      <c r="I3074" s="16"/>
      <c r="J3074" s="16"/>
      <c r="K3074" s="16"/>
      <c r="L3074" s="32"/>
      <c r="M3074" s="16"/>
      <c r="N3074" s="16"/>
      <c r="O3074" s="16"/>
      <c r="P3074" s="16"/>
      <c r="Y3074" s="20"/>
      <c r="Z3074" s="20"/>
      <c r="AA3074" s="20"/>
      <c r="AB3074" s="20"/>
      <c r="AC3074" s="20"/>
      <c r="AD3074" s="20"/>
    </row>
    <row r="3075" spans="3:30" s="1" customFormat="1">
      <c r="C3075" s="16"/>
      <c r="D3075" s="16"/>
      <c r="E3075" s="32"/>
      <c r="F3075" s="16"/>
      <c r="G3075" s="16"/>
      <c r="H3075" s="16"/>
      <c r="I3075" s="16"/>
      <c r="J3075" s="16"/>
      <c r="K3075" s="16"/>
      <c r="L3075" s="32"/>
      <c r="M3075" s="16"/>
      <c r="N3075" s="16"/>
      <c r="O3075" s="16"/>
      <c r="P3075" s="16"/>
      <c r="Y3075" s="20"/>
      <c r="Z3075" s="20"/>
      <c r="AA3075" s="20"/>
      <c r="AB3075" s="20"/>
      <c r="AC3075" s="20"/>
      <c r="AD3075" s="20"/>
    </row>
    <row r="3076" spans="3:30" s="1" customFormat="1">
      <c r="C3076" s="16"/>
      <c r="D3076" s="16"/>
      <c r="E3076" s="32"/>
      <c r="F3076" s="16"/>
      <c r="G3076" s="16"/>
      <c r="H3076" s="16"/>
      <c r="I3076" s="16"/>
      <c r="J3076" s="16"/>
      <c r="K3076" s="16"/>
      <c r="L3076" s="32"/>
      <c r="M3076" s="16"/>
      <c r="N3076" s="16"/>
      <c r="O3076" s="16"/>
      <c r="P3076" s="16"/>
      <c r="Y3076" s="20"/>
      <c r="Z3076" s="20"/>
      <c r="AA3076" s="20"/>
      <c r="AB3076" s="20"/>
      <c r="AC3076" s="20"/>
      <c r="AD3076" s="20"/>
    </row>
    <row r="3077" spans="3:30" s="1" customFormat="1">
      <c r="C3077" s="16"/>
      <c r="D3077" s="16"/>
      <c r="E3077" s="32"/>
      <c r="F3077" s="16"/>
      <c r="G3077" s="16"/>
      <c r="H3077" s="16"/>
      <c r="I3077" s="16"/>
      <c r="J3077" s="16"/>
      <c r="K3077" s="16"/>
      <c r="L3077" s="32"/>
      <c r="M3077" s="16"/>
      <c r="N3077" s="16"/>
      <c r="O3077" s="16"/>
      <c r="P3077" s="16"/>
      <c r="Y3077" s="20"/>
      <c r="Z3077" s="20"/>
      <c r="AA3077" s="20"/>
      <c r="AB3077" s="20"/>
      <c r="AC3077" s="20"/>
      <c r="AD3077" s="20"/>
    </row>
    <row r="3078" spans="3:30" s="1" customFormat="1">
      <c r="C3078" s="16"/>
      <c r="D3078" s="16"/>
      <c r="E3078" s="32"/>
      <c r="F3078" s="16"/>
      <c r="G3078" s="16"/>
      <c r="H3078" s="16"/>
      <c r="I3078" s="16"/>
      <c r="J3078" s="16"/>
      <c r="K3078" s="16"/>
      <c r="L3078" s="32"/>
      <c r="M3078" s="16"/>
      <c r="N3078" s="16"/>
      <c r="O3078" s="16"/>
      <c r="P3078" s="16"/>
      <c r="Y3078" s="20"/>
      <c r="Z3078" s="20"/>
      <c r="AA3078" s="20"/>
      <c r="AB3078" s="20"/>
      <c r="AC3078" s="20"/>
      <c r="AD3078" s="20"/>
    </row>
    <row r="3079" spans="3:30" s="1" customFormat="1">
      <c r="C3079" s="16"/>
      <c r="D3079" s="16"/>
      <c r="E3079" s="32"/>
      <c r="F3079" s="16"/>
      <c r="G3079" s="16"/>
      <c r="H3079" s="16"/>
      <c r="I3079" s="16"/>
      <c r="J3079" s="16"/>
      <c r="K3079" s="16"/>
      <c r="L3079" s="32"/>
      <c r="M3079" s="16"/>
      <c r="N3079" s="16"/>
      <c r="O3079" s="16"/>
      <c r="P3079" s="16"/>
      <c r="Y3079" s="20"/>
      <c r="Z3079" s="20"/>
      <c r="AA3079" s="20"/>
      <c r="AB3079" s="20"/>
      <c r="AC3079" s="20"/>
      <c r="AD3079" s="20"/>
    </row>
    <row r="3080" spans="3:30" s="1" customFormat="1">
      <c r="C3080" s="16"/>
      <c r="D3080" s="16"/>
      <c r="E3080" s="32"/>
      <c r="F3080" s="16"/>
      <c r="G3080" s="16"/>
      <c r="H3080" s="16"/>
      <c r="I3080" s="16"/>
      <c r="J3080" s="16"/>
      <c r="K3080" s="16"/>
      <c r="L3080" s="32"/>
      <c r="M3080" s="16"/>
      <c r="N3080" s="16"/>
      <c r="O3080" s="16"/>
      <c r="P3080" s="16"/>
      <c r="Y3080" s="20"/>
      <c r="Z3080" s="20"/>
      <c r="AA3080" s="20"/>
      <c r="AB3080" s="20"/>
      <c r="AC3080" s="20"/>
      <c r="AD3080" s="20"/>
    </row>
    <row r="3081" spans="3:30" s="1" customFormat="1">
      <c r="C3081" s="16"/>
      <c r="D3081" s="16"/>
      <c r="E3081" s="32"/>
      <c r="F3081" s="16"/>
      <c r="G3081" s="16"/>
      <c r="H3081" s="16"/>
      <c r="I3081" s="16"/>
      <c r="J3081" s="16"/>
      <c r="K3081" s="16"/>
      <c r="L3081" s="32"/>
      <c r="M3081" s="16"/>
      <c r="N3081" s="16"/>
      <c r="O3081" s="16"/>
      <c r="P3081" s="16"/>
      <c r="Y3081" s="20"/>
      <c r="Z3081" s="20"/>
      <c r="AA3081" s="20"/>
      <c r="AB3081" s="20"/>
      <c r="AC3081" s="20"/>
      <c r="AD3081" s="20"/>
    </row>
    <row r="3082" spans="3:30" s="1" customFormat="1">
      <c r="C3082" s="16"/>
      <c r="D3082" s="16"/>
      <c r="E3082" s="32"/>
      <c r="F3082" s="16"/>
      <c r="G3082" s="16"/>
      <c r="H3082" s="16"/>
      <c r="I3082" s="16"/>
      <c r="J3082" s="16"/>
      <c r="K3082" s="16"/>
      <c r="L3082" s="32"/>
      <c r="M3082" s="16"/>
      <c r="N3082" s="16"/>
      <c r="O3082" s="16"/>
      <c r="P3082" s="16"/>
      <c r="Y3082" s="20"/>
      <c r="Z3082" s="20"/>
      <c r="AA3082" s="20"/>
      <c r="AB3082" s="20"/>
      <c r="AC3082" s="20"/>
      <c r="AD3082" s="20"/>
    </row>
    <row r="3083" spans="3:30" s="1" customFormat="1">
      <c r="C3083" s="16"/>
      <c r="D3083" s="16"/>
      <c r="E3083" s="32"/>
      <c r="F3083" s="16"/>
      <c r="G3083" s="16"/>
      <c r="H3083" s="16"/>
      <c r="I3083" s="16"/>
      <c r="J3083" s="16"/>
      <c r="K3083" s="16"/>
      <c r="L3083" s="32"/>
      <c r="M3083" s="16"/>
      <c r="N3083" s="16"/>
      <c r="O3083" s="16"/>
      <c r="P3083" s="16"/>
      <c r="Y3083" s="20"/>
      <c r="Z3083" s="20"/>
      <c r="AA3083" s="20"/>
      <c r="AB3083" s="20"/>
      <c r="AC3083" s="20"/>
      <c r="AD3083" s="20"/>
    </row>
    <row r="3084" spans="3:30" s="1" customFormat="1">
      <c r="C3084" s="16"/>
      <c r="D3084" s="16"/>
      <c r="E3084" s="32"/>
      <c r="F3084" s="16"/>
      <c r="G3084" s="16"/>
      <c r="H3084" s="16"/>
      <c r="I3084" s="16"/>
      <c r="J3084" s="16"/>
      <c r="K3084" s="16"/>
      <c r="L3084" s="32"/>
      <c r="M3084" s="16"/>
      <c r="N3084" s="16"/>
      <c r="O3084" s="16"/>
      <c r="P3084" s="16"/>
      <c r="Y3084" s="20"/>
      <c r="Z3084" s="20"/>
      <c r="AA3084" s="20"/>
      <c r="AB3084" s="20"/>
      <c r="AC3084" s="20"/>
      <c r="AD3084" s="20"/>
    </row>
    <row r="3085" spans="3:30" s="1" customFormat="1">
      <c r="C3085" s="16"/>
      <c r="D3085" s="16"/>
      <c r="E3085" s="32"/>
      <c r="F3085" s="16"/>
      <c r="G3085" s="16"/>
      <c r="H3085" s="16"/>
      <c r="I3085" s="16"/>
      <c r="J3085" s="16"/>
      <c r="K3085" s="16"/>
      <c r="L3085" s="32"/>
      <c r="M3085" s="16"/>
      <c r="N3085" s="16"/>
      <c r="O3085" s="16"/>
      <c r="P3085" s="16"/>
      <c r="Y3085" s="20"/>
      <c r="Z3085" s="20"/>
      <c r="AA3085" s="20"/>
      <c r="AB3085" s="20"/>
      <c r="AC3085" s="20"/>
      <c r="AD3085" s="20"/>
    </row>
    <row r="3086" spans="3:30" s="1" customFormat="1">
      <c r="C3086" s="16"/>
      <c r="D3086" s="16"/>
      <c r="E3086" s="32"/>
      <c r="F3086" s="16"/>
      <c r="G3086" s="16"/>
      <c r="H3086" s="16"/>
      <c r="I3086" s="16"/>
      <c r="J3086" s="16"/>
      <c r="K3086" s="16"/>
      <c r="L3086" s="32"/>
      <c r="M3086" s="16"/>
      <c r="N3086" s="16"/>
      <c r="O3086" s="16"/>
      <c r="P3086" s="16"/>
      <c r="Y3086" s="20"/>
      <c r="Z3086" s="20"/>
      <c r="AA3086" s="20"/>
      <c r="AB3086" s="20"/>
      <c r="AC3086" s="20"/>
      <c r="AD3086" s="20"/>
    </row>
    <row r="3087" spans="3:30" s="1" customFormat="1">
      <c r="C3087" s="16"/>
      <c r="D3087" s="16"/>
      <c r="E3087" s="32"/>
      <c r="F3087" s="16"/>
      <c r="G3087" s="16"/>
      <c r="H3087" s="16"/>
      <c r="I3087" s="16"/>
      <c r="J3087" s="16"/>
      <c r="K3087" s="16"/>
      <c r="L3087" s="32"/>
      <c r="M3087" s="16"/>
      <c r="N3087" s="16"/>
      <c r="O3087" s="16"/>
      <c r="P3087" s="16"/>
      <c r="Y3087" s="20"/>
      <c r="Z3087" s="20"/>
      <c r="AA3087" s="20"/>
      <c r="AB3087" s="20"/>
      <c r="AC3087" s="20"/>
      <c r="AD3087" s="20"/>
    </row>
    <row r="3088" spans="3:30" s="1" customFormat="1">
      <c r="C3088" s="16"/>
      <c r="D3088" s="16"/>
      <c r="E3088" s="32"/>
      <c r="F3088" s="16"/>
      <c r="G3088" s="16"/>
      <c r="H3088" s="16"/>
      <c r="I3088" s="16"/>
      <c r="J3088" s="16"/>
      <c r="K3088" s="16"/>
      <c r="L3088" s="32"/>
      <c r="M3088" s="16"/>
      <c r="N3088" s="16"/>
      <c r="O3088" s="16"/>
      <c r="P3088" s="16"/>
      <c r="Y3088" s="20"/>
      <c r="Z3088" s="20"/>
      <c r="AA3088" s="20"/>
      <c r="AB3088" s="20"/>
      <c r="AC3088" s="20"/>
      <c r="AD3088" s="20"/>
    </row>
    <row r="3089" spans="3:30" s="1" customFormat="1">
      <c r="C3089" s="16"/>
      <c r="D3089" s="16"/>
      <c r="E3089" s="32"/>
      <c r="F3089" s="16"/>
      <c r="G3089" s="16"/>
      <c r="H3089" s="16"/>
      <c r="I3089" s="16"/>
      <c r="J3089" s="16"/>
      <c r="K3089" s="16"/>
      <c r="L3089" s="32"/>
      <c r="M3089" s="16"/>
      <c r="N3089" s="16"/>
      <c r="O3089" s="16"/>
      <c r="P3089" s="16"/>
      <c r="Y3089" s="20"/>
      <c r="Z3089" s="20"/>
      <c r="AA3089" s="20"/>
      <c r="AB3089" s="20"/>
      <c r="AC3089" s="20"/>
      <c r="AD3089" s="20"/>
    </row>
    <row r="3090" spans="3:30" s="1" customFormat="1">
      <c r="C3090" s="16"/>
      <c r="D3090" s="16"/>
      <c r="E3090" s="32"/>
      <c r="F3090" s="16"/>
      <c r="G3090" s="16"/>
      <c r="H3090" s="16"/>
      <c r="I3090" s="16"/>
      <c r="J3090" s="16"/>
      <c r="K3090" s="16"/>
      <c r="L3090" s="32"/>
      <c r="M3090" s="16"/>
      <c r="N3090" s="16"/>
      <c r="O3090" s="16"/>
      <c r="P3090" s="16"/>
      <c r="Y3090" s="20"/>
      <c r="Z3090" s="20"/>
      <c r="AA3090" s="20"/>
      <c r="AB3090" s="20"/>
      <c r="AC3090" s="20"/>
      <c r="AD3090" s="20"/>
    </row>
    <row r="3091" spans="3:30" s="1" customFormat="1">
      <c r="C3091" s="16"/>
      <c r="D3091" s="16"/>
      <c r="E3091" s="32"/>
      <c r="F3091" s="16"/>
      <c r="G3091" s="16"/>
      <c r="H3091" s="16"/>
      <c r="I3091" s="16"/>
      <c r="J3091" s="16"/>
      <c r="K3091" s="16"/>
      <c r="L3091" s="32"/>
      <c r="M3091" s="16"/>
      <c r="N3091" s="16"/>
      <c r="O3091" s="16"/>
      <c r="P3091" s="16"/>
      <c r="Y3091" s="20"/>
      <c r="Z3091" s="20"/>
      <c r="AA3091" s="20"/>
      <c r="AB3091" s="20"/>
      <c r="AC3091" s="20"/>
      <c r="AD3091" s="20"/>
    </row>
    <row r="3092" spans="3:30" s="1" customFormat="1">
      <c r="C3092" s="16"/>
      <c r="D3092" s="16"/>
      <c r="E3092" s="32"/>
      <c r="F3092" s="16"/>
      <c r="G3092" s="16"/>
      <c r="H3092" s="16"/>
      <c r="I3092" s="16"/>
      <c r="J3092" s="16"/>
      <c r="K3092" s="16"/>
      <c r="L3092" s="32"/>
      <c r="M3092" s="16"/>
      <c r="N3092" s="16"/>
      <c r="O3092" s="16"/>
      <c r="P3092" s="16"/>
      <c r="Y3092" s="20"/>
      <c r="Z3092" s="20"/>
      <c r="AA3092" s="20"/>
      <c r="AB3092" s="20"/>
      <c r="AC3092" s="20"/>
      <c r="AD3092" s="20"/>
    </row>
    <row r="3093" spans="3:30" s="1" customFormat="1">
      <c r="C3093" s="16"/>
      <c r="D3093" s="16"/>
      <c r="E3093" s="32"/>
      <c r="F3093" s="16"/>
      <c r="G3093" s="16"/>
      <c r="H3093" s="16"/>
      <c r="I3093" s="16"/>
      <c r="J3093" s="16"/>
      <c r="K3093" s="16"/>
      <c r="L3093" s="32"/>
      <c r="M3093" s="16"/>
      <c r="N3093" s="16"/>
      <c r="O3093" s="16"/>
      <c r="P3093" s="16"/>
      <c r="Y3093" s="20"/>
      <c r="Z3093" s="20"/>
      <c r="AA3093" s="20"/>
      <c r="AB3093" s="20"/>
      <c r="AC3093" s="20"/>
      <c r="AD3093" s="20"/>
    </row>
    <row r="3094" spans="3:30" s="1" customFormat="1">
      <c r="C3094" s="16"/>
      <c r="D3094" s="16"/>
      <c r="E3094" s="32"/>
      <c r="F3094" s="16"/>
      <c r="G3094" s="16"/>
      <c r="H3094" s="16"/>
      <c r="I3094" s="16"/>
      <c r="J3094" s="16"/>
      <c r="K3094" s="16"/>
      <c r="L3094" s="32"/>
      <c r="M3094" s="16"/>
      <c r="N3094" s="16"/>
      <c r="O3094" s="16"/>
      <c r="P3094" s="16"/>
      <c r="Y3094" s="20"/>
      <c r="Z3094" s="20"/>
      <c r="AA3094" s="20"/>
      <c r="AB3094" s="20"/>
      <c r="AC3094" s="20"/>
      <c r="AD3094" s="20"/>
    </row>
    <row r="3095" spans="3:30" s="1" customFormat="1">
      <c r="C3095" s="16"/>
      <c r="D3095" s="16"/>
      <c r="E3095" s="32"/>
      <c r="F3095" s="16"/>
      <c r="G3095" s="16"/>
      <c r="H3095" s="16"/>
      <c r="I3095" s="16"/>
      <c r="J3095" s="16"/>
      <c r="K3095" s="16"/>
      <c r="L3095" s="32"/>
      <c r="M3095" s="16"/>
      <c r="N3095" s="16"/>
      <c r="O3095" s="16"/>
      <c r="P3095" s="16"/>
      <c r="Y3095" s="20"/>
      <c r="Z3095" s="20"/>
      <c r="AA3095" s="20"/>
      <c r="AB3095" s="20"/>
      <c r="AC3095" s="20"/>
      <c r="AD3095" s="20"/>
    </row>
    <row r="3096" spans="3:30" s="1" customFormat="1">
      <c r="C3096" s="16"/>
      <c r="D3096" s="16"/>
      <c r="E3096" s="32"/>
      <c r="F3096" s="16"/>
      <c r="G3096" s="16"/>
      <c r="H3096" s="16"/>
      <c r="I3096" s="16"/>
      <c r="J3096" s="16"/>
      <c r="K3096" s="16"/>
      <c r="L3096" s="32"/>
      <c r="M3096" s="16"/>
      <c r="N3096" s="16"/>
      <c r="O3096" s="16"/>
      <c r="P3096" s="16"/>
      <c r="Y3096" s="20"/>
      <c r="Z3096" s="20"/>
      <c r="AA3096" s="20"/>
      <c r="AB3096" s="20"/>
      <c r="AC3096" s="20"/>
      <c r="AD3096" s="20"/>
    </row>
    <row r="3097" spans="3:30" s="1" customFormat="1">
      <c r="C3097" s="16"/>
      <c r="D3097" s="16"/>
      <c r="E3097" s="32"/>
      <c r="F3097" s="16"/>
      <c r="G3097" s="16"/>
      <c r="H3097" s="16"/>
      <c r="I3097" s="16"/>
      <c r="J3097" s="16"/>
      <c r="K3097" s="16"/>
      <c r="L3097" s="32"/>
      <c r="M3097" s="16"/>
      <c r="N3097" s="16"/>
      <c r="O3097" s="16"/>
      <c r="P3097" s="16"/>
      <c r="Y3097" s="20"/>
      <c r="Z3097" s="20"/>
      <c r="AA3097" s="20"/>
      <c r="AB3097" s="20"/>
      <c r="AC3097" s="20"/>
      <c r="AD3097" s="20"/>
    </row>
    <row r="3098" spans="3:30" s="1" customFormat="1">
      <c r="C3098" s="16"/>
      <c r="D3098" s="16"/>
      <c r="E3098" s="32"/>
      <c r="F3098" s="16"/>
      <c r="G3098" s="16"/>
      <c r="H3098" s="16"/>
      <c r="I3098" s="16"/>
      <c r="J3098" s="16"/>
      <c r="K3098" s="16"/>
      <c r="L3098" s="32"/>
      <c r="M3098" s="16"/>
      <c r="N3098" s="16"/>
      <c r="O3098" s="16"/>
      <c r="P3098" s="16"/>
      <c r="Y3098" s="20"/>
      <c r="Z3098" s="20"/>
      <c r="AA3098" s="20"/>
      <c r="AB3098" s="20"/>
      <c r="AC3098" s="20"/>
      <c r="AD3098" s="20"/>
    </row>
    <row r="3099" spans="3:30" s="1" customFormat="1">
      <c r="C3099" s="16"/>
      <c r="D3099" s="16"/>
      <c r="E3099" s="32"/>
      <c r="F3099" s="16"/>
      <c r="G3099" s="16"/>
      <c r="H3099" s="16"/>
      <c r="I3099" s="16"/>
      <c r="J3099" s="16"/>
      <c r="K3099" s="16"/>
      <c r="L3099" s="32"/>
      <c r="M3099" s="16"/>
      <c r="N3099" s="16"/>
      <c r="O3099" s="16"/>
      <c r="P3099" s="16"/>
      <c r="Y3099" s="20"/>
      <c r="Z3099" s="20"/>
      <c r="AA3099" s="20"/>
      <c r="AB3099" s="20"/>
      <c r="AC3099" s="20"/>
      <c r="AD3099" s="20"/>
    </row>
    <row r="3100" spans="3:30" s="1" customFormat="1">
      <c r="C3100" s="16"/>
      <c r="D3100" s="16"/>
      <c r="E3100" s="32"/>
      <c r="F3100" s="16"/>
      <c r="G3100" s="16"/>
      <c r="H3100" s="16"/>
      <c r="I3100" s="16"/>
      <c r="J3100" s="16"/>
      <c r="K3100" s="16"/>
      <c r="L3100" s="32"/>
      <c r="M3100" s="16"/>
      <c r="N3100" s="16"/>
      <c r="O3100" s="16"/>
      <c r="P3100" s="16"/>
      <c r="Y3100" s="20"/>
      <c r="Z3100" s="20"/>
      <c r="AA3100" s="20"/>
      <c r="AB3100" s="20"/>
      <c r="AC3100" s="20"/>
      <c r="AD3100" s="20"/>
    </row>
    <row r="3101" spans="3:30" s="1" customFormat="1">
      <c r="C3101" s="16"/>
      <c r="D3101" s="16"/>
      <c r="E3101" s="32"/>
      <c r="F3101" s="16"/>
      <c r="G3101" s="16"/>
      <c r="H3101" s="16"/>
      <c r="I3101" s="16"/>
      <c r="J3101" s="16"/>
      <c r="K3101" s="16"/>
      <c r="L3101" s="32"/>
      <c r="M3101" s="16"/>
      <c r="N3101" s="16"/>
      <c r="O3101" s="16"/>
      <c r="P3101" s="16"/>
      <c r="Y3101" s="20"/>
      <c r="Z3101" s="20"/>
      <c r="AA3101" s="20"/>
      <c r="AB3101" s="20"/>
      <c r="AC3101" s="20"/>
      <c r="AD3101" s="20"/>
    </row>
    <row r="3102" spans="3:30" s="1" customFormat="1">
      <c r="C3102" s="16"/>
      <c r="D3102" s="16"/>
      <c r="E3102" s="32"/>
      <c r="F3102" s="16"/>
      <c r="G3102" s="16"/>
      <c r="H3102" s="16"/>
      <c r="I3102" s="16"/>
      <c r="J3102" s="16"/>
      <c r="K3102" s="16"/>
      <c r="L3102" s="32"/>
      <c r="M3102" s="16"/>
      <c r="N3102" s="16"/>
      <c r="O3102" s="16"/>
      <c r="P3102" s="16"/>
      <c r="Y3102" s="20"/>
      <c r="Z3102" s="20"/>
      <c r="AA3102" s="20"/>
      <c r="AB3102" s="20"/>
      <c r="AC3102" s="20"/>
      <c r="AD3102" s="20"/>
    </row>
    <row r="3103" spans="3:30" s="1" customFormat="1">
      <c r="C3103" s="16"/>
      <c r="D3103" s="16"/>
      <c r="E3103" s="32"/>
      <c r="F3103" s="16"/>
      <c r="G3103" s="16"/>
      <c r="H3103" s="16"/>
      <c r="I3103" s="16"/>
      <c r="J3103" s="16"/>
      <c r="K3103" s="16"/>
      <c r="L3103" s="32"/>
      <c r="M3103" s="16"/>
      <c r="N3103" s="16"/>
      <c r="O3103" s="16"/>
      <c r="P3103" s="16"/>
      <c r="Y3103" s="20"/>
      <c r="Z3103" s="20"/>
      <c r="AA3103" s="20"/>
      <c r="AB3103" s="20"/>
      <c r="AC3103" s="20"/>
      <c r="AD3103" s="20"/>
    </row>
    <row r="3104" spans="3:30" s="1" customFormat="1">
      <c r="C3104" s="16"/>
      <c r="D3104" s="16"/>
      <c r="E3104" s="32"/>
      <c r="F3104" s="16"/>
      <c r="G3104" s="16"/>
      <c r="H3104" s="16"/>
      <c r="I3104" s="16"/>
      <c r="J3104" s="16"/>
      <c r="K3104" s="16"/>
      <c r="L3104" s="32"/>
      <c r="M3104" s="16"/>
      <c r="N3104" s="16"/>
      <c r="O3104" s="16"/>
      <c r="P3104" s="16"/>
      <c r="Y3104" s="20"/>
      <c r="Z3104" s="20"/>
      <c r="AA3104" s="20"/>
      <c r="AB3104" s="20"/>
      <c r="AC3104" s="20"/>
      <c r="AD3104" s="20"/>
    </row>
    <row r="3105" spans="3:30" s="1" customFormat="1">
      <c r="C3105" s="16"/>
      <c r="D3105" s="16"/>
      <c r="E3105" s="32"/>
      <c r="F3105" s="16"/>
      <c r="G3105" s="16"/>
      <c r="H3105" s="16"/>
      <c r="I3105" s="16"/>
      <c r="J3105" s="16"/>
      <c r="K3105" s="16"/>
      <c r="L3105" s="32"/>
      <c r="M3105" s="16"/>
      <c r="N3105" s="16"/>
      <c r="O3105" s="16"/>
      <c r="P3105" s="16"/>
      <c r="Y3105" s="20"/>
      <c r="Z3105" s="20"/>
      <c r="AA3105" s="20"/>
      <c r="AB3105" s="20"/>
      <c r="AC3105" s="20"/>
      <c r="AD3105" s="20"/>
    </row>
    <row r="3106" spans="3:30" s="1" customFormat="1">
      <c r="C3106" s="16"/>
      <c r="D3106" s="16"/>
      <c r="E3106" s="32"/>
      <c r="F3106" s="16"/>
      <c r="G3106" s="16"/>
      <c r="H3106" s="16"/>
      <c r="I3106" s="16"/>
      <c r="J3106" s="16"/>
      <c r="K3106" s="16"/>
      <c r="L3106" s="32"/>
      <c r="M3106" s="16"/>
      <c r="N3106" s="16"/>
      <c r="O3106" s="16"/>
      <c r="P3106" s="16"/>
      <c r="Y3106" s="20"/>
      <c r="Z3106" s="20"/>
      <c r="AA3106" s="20"/>
      <c r="AB3106" s="20"/>
      <c r="AC3106" s="20"/>
      <c r="AD3106" s="20"/>
    </row>
    <row r="3107" spans="3:30" s="1" customFormat="1">
      <c r="C3107" s="16"/>
      <c r="D3107" s="16"/>
      <c r="E3107" s="32"/>
      <c r="F3107" s="16"/>
      <c r="G3107" s="16"/>
      <c r="H3107" s="16"/>
      <c r="I3107" s="16"/>
      <c r="J3107" s="16"/>
      <c r="K3107" s="16"/>
      <c r="L3107" s="32"/>
      <c r="M3107" s="16"/>
      <c r="N3107" s="16"/>
      <c r="O3107" s="16"/>
      <c r="P3107" s="16"/>
      <c r="Y3107" s="20"/>
      <c r="Z3107" s="20"/>
      <c r="AA3107" s="20"/>
      <c r="AB3107" s="20"/>
      <c r="AC3107" s="20"/>
      <c r="AD3107" s="20"/>
    </row>
    <row r="3108" spans="3:30" s="1" customFormat="1">
      <c r="C3108" s="16"/>
      <c r="D3108" s="16"/>
      <c r="E3108" s="32"/>
      <c r="F3108" s="16"/>
      <c r="G3108" s="16"/>
      <c r="H3108" s="16"/>
      <c r="I3108" s="16"/>
      <c r="J3108" s="16"/>
      <c r="K3108" s="16"/>
      <c r="L3108" s="32"/>
      <c r="M3108" s="16"/>
      <c r="N3108" s="16"/>
      <c r="O3108" s="16"/>
      <c r="P3108" s="16"/>
      <c r="Y3108" s="20"/>
      <c r="Z3108" s="20"/>
      <c r="AA3108" s="20"/>
      <c r="AB3108" s="20"/>
      <c r="AC3108" s="20"/>
      <c r="AD3108" s="20"/>
    </row>
    <row r="3109" spans="3:30" s="1" customFormat="1">
      <c r="C3109" s="16"/>
      <c r="D3109" s="16"/>
      <c r="E3109" s="32"/>
      <c r="F3109" s="16"/>
      <c r="G3109" s="16"/>
      <c r="H3109" s="16"/>
      <c r="I3109" s="16"/>
      <c r="J3109" s="16"/>
      <c r="K3109" s="16"/>
      <c r="L3109" s="32"/>
      <c r="M3109" s="16"/>
      <c r="N3109" s="16"/>
      <c r="O3109" s="16"/>
      <c r="P3109" s="16"/>
      <c r="Y3109" s="20"/>
      <c r="Z3109" s="20"/>
      <c r="AA3109" s="20"/>
      <c r="AB3109" s="20"/>
      <c r="AC3109" s="20"/>
      <c r="AD3109" s="20"/>
    </row>
    <row r="3110" spans="3:30" s="1" customFormat="1">
      <c r="C3110" s="16"/>
      <c r="D3110" s="16"/>
      <c r="E3110" s="32"/>
      <c r="F3110" s="16"/>
      <c r="G3110" s="16"/>
      <c r="H3110" s="16"/>
      <c r="I3110" s="16"/>
      <c r="J3110" s="16"/>
      <c r="K3110" s="16"/>
      <c r="L3110" s="32"/>
      <c r="M3110" s="16"/>
      <c r="N3110" s="16"/>
      <c r="O3110" s="16"/>
      <c r="P3110" s="16"/>
      <c r="Y3110" s="20"/>
      <c r="Z3110" s="20"/>
      <c r="AA3110" s="20"/>
      <c r="AB3110" s="20"/>
      <c r="AC3110" s="20"/>
      <c r="AD3110" s="20"/>
    </row>
    <row r="3111" spans="3:30" s="1" customFormat="1">
      <c r="C3111" s="16"/>
      <c r="D3111" s="16"/>
      <c r="E3111" s="32"/>
      <c r="F3111" s="16"/>
      <c r="G3111" s="16"/>
      <c r="H3111" s="16"/>
      <c r="I3111" s="16"/>
      <c r="J3111" s="16"/>
      <c r="K3111" s="16"/>
      <c r="L3111" s="32"/>
      <c r="M3111" s="16"/>
      <c r="N3111" s="16"/>
      <c r="O3111" s="16"/>
      <c r="P3111" s="16"/>
      <c r="Y3111" s="20"/>
      <c r="Z3111" s="20"/>
      <c r="AA3111" s="20"/>
      <c r="AB3111" s="20"/>
      <c r="AC3111" s="20"/>
      <c r="AD3111" s="20"/>
    </row>
    <row r="3112" spans="3:30" s="1" customFormat="1">
      <c r="C3112" s="16"/>
      <c r="D3112" s="16"/>
      <c r="E3112" s="32"/>
      <c r="F3112" s="16"/>
      <c r="G3112" s="16"/>
      <c r="H3112" s="16"/>
      <c r="I3112" s="16"/>
      <c r="J3112" s="16"/>
      <c r="K3112" s="16"/>
      <c r="L3112" s="32"/>
      <c r="M3112" s="16"/>
      <c r="N3112" s="16"/>
      <c r="O3112" s="16"/>
      <c r="P3112" s="16"/>
      <c r="Y3112" s="20"/>
      <c r="Z3112" s="20"/>
      <c r="AA3112" s="20"/>
      <c r="AB3112" s="20"/>
      <c r="AC3112" s="20"/>
      <c r="AD3112" s="20"/>
    </row>
    <row r="3113" spans="3:30" s="1" customFormat="1">
      <c r="C3113" s="16"/>
      <c r="D3113" s="16"/>
      <c r="E3113" s="32"/>
      <c r="F3113" s="16"/>
      <c r="G3113" s="16"/>
      <c r="H3113" s="16"/>
      <c r="I3113" s="16"/>
      <c r="J3113" s="16"/>
      <c r="K3113" s="16"/>
      <c r="L3113" s="32"/>
      <c r="M3113" s="16"/>
      <c r="N3113" s="16"/>
      <c r="O3113" s="16"/>
      <c r="P3113" s="16"/>
      <c r="Y3113" s="20"/>
      <c r="Z3113" s="20"/>
      <c r="AA3113" s="20"/>
      <c r="AB3113" s="20"/>
      <c r="AC3113" s="20"/>
      <c r="AD3113" s="20"/>
    </row>
    <row r="3114" spans="3:30" s="1" customFormat="1">
      <c r="C3114" s="16"/>
      <c r="D3114" s="16"/>
      <c r="E3114" s="32"/>
      <c r="F3114" s="16"/>
      <c r="G3114" s="16"/>
      <c r="H3114" s="16"/>
      <c r="I3114" s="16"/>
      <c r="J3114" s="16"/>
      <c r="K3114" s="16"/>
      <c r="L3114" s="32"/>
      <c r="M3114" s="16"/>
      <c r="N3114" s="16"/>
      <c r="O3114" s="16"/>
      <c r="P3114" s="16"/>
      <c r="Y3114" s="20"/>
      <c r="Z3114" s="20"/>
      <c r="AA3114" s="20"/>
      <c r="AB3114" s="20"/>
      <c r="AC3114" s="20"/>
      <c r="AD3114" s="20"/>
    </row>
    <row r="3115" spans="3:30" s="1" customFormat="1">
      <c r="C3115" s="16"/>
      <c r="D3115" s="16"/>
      <c r="E3115" s="32"/>
      <c r="F3115" s="16"/>
      <c r="G3115" s="16"/>
      <c r="H3115" s="16"/>
      <c r="I3115" s="16"/>
      <c r="J3115" s="16"/>
      <c r="K3115" s="16"/>
      <c r="L3115" s="32"/>
      <c r="M3115" s="16"/>
      <c r="N3115" s="16"/>
      <c r="O3115" s="16"/>
      <c r="P3115" s="16"/>
      <c r="Y3115" s="20"/>
      <c r="Z3115" s="20"/>
      <c r="AA3115" s="20"/>
      <c r="AB3115" s="20"/>
      <c r="AC3115" s="20"/>
      <c r="AD3115" s="20"/>
    </row>
    <row r="3116" spans="3:30" s="1" customFormat="1">
      <c r="C3116" s="16"/>
      <c r="D3116" s="16"/>
      <c r="E3116" s="32"/>
      <c r="F3116" s="16"/>
      <c r="G3116" s="16"/>
      <c r="H3116" s="16"/>
      <c r="I3116" s="16"/>
      <c r="J3116" s="16"/>
      <c r="K3116" s="16"/>
      <c r="L3116" s="32"/>
      <c r="M3116" s="16"/>
      <c r="N3116" s="16"/>
      <c r="O3116" s="16"/>
      <c r="P3116" s="16"/>
      <c r="Y3116" s="20"/>
      <c r="Z3116" s="20"/>
      <c r="AA3116" s="20"/>
      <c r="AB3116" s="20"/>
      <c r="AC3116" s="20"/>
      <c r="AD3116" s="20"/>
    </row>
    <row r="3117" spans="3:30" s="1" customFormat="1">
      <c r="C3117" s="16"/>
      <c r="D3117" s="16"/>
      <c r="E3117" s="32"/>
      <c r="F3117" s="16"/>
      <c r="G3117" s="16"/>
      <c r="H3117" s="16"/>
      <c r="I3117" s="16"/>
      <c r="J3117" s="16"/>
      <c r="K3117" s="16"/>
      <c r="L3117" s="32"/>
      <c r="M3117" s="16"/>
      <c r="N3117" s="16"/>
      <c r="O3117" s="16"/>
      <c r="P3117" s="16"/>
      <c r="Y3117" s="20"/>
      <c r="Z3117" s="20"/>
      <c r="AA3117" s="20"/>
      <c r="AB3117" s="20"/>
      <c r="AC3117" s="20"/>
      <c r="AD3117" s="20"/>
    </row>
    <row r="3118" spans="3:30" s="1" customFormat="1">
      <c r="C3118" s="16"/>
      <c r="D3118" s="16"/>
      <c r="E3118" s="32"/>
      <c r="F3118" s="16"/>
      <c r="G3118" s="16"/>
      <c r="H3118" s="16"/>
      <c r="I3118" s="16"/>
      <c r="J3118" s="16"/>
      <c r="K3118" s="16"/>
      <c r="L3118" s="32"/>
      <c r="M3118" s="16"/>
      <c r="N3118" s="16"/>
      <c r="O3118" s="16"/>
      <c r="P3118" s="16"/>
      <c r="Y3118" s="20"/>
      <c r="Z3118" s="20"/>
      <c r="AA3118" s="20"/>
      <c r="AB3118" s="20"/>
      <c r="AC3118" s="20"/>
      <c r="AD3118" s="20"/>
    </row>
    <row r="3119" spans="3:30" s="1" customFormat="1">
      <c r="C3119" s="16"/>
      <c r="D3119" s="16"/>
      <c r="E3119" s="32"/>
      <c r="F3119" s="16"/>
      <c r="G3119" s="16"/>
      <c r="H3119" s="16"/>
      <c r="I3119" s="16"/>
      <c r="J3119" s="16"/>
      <c r="K3119" s="16"/>
      <c r="L3119" s="32"/>
      <c r="M3119" s="16"/>
      <c r="N3119" s="16"/>
      <c r="O3119" s="16"/>
      <c r="P3119" s="16"/>
      <c r="Y3119" s="20"/>
      <c r="Z3119" s="20"/>
      <c r="AA3119" s="20"/>
      <c r="AB3119" s="20"/>
      <c r="AC3119" s="20"/>
      <c r="AD3119" s="20"/>
    </row>
    <row r="3120" spans="3:30" s="1" customFormat="1">
      <c r="C3120" s="16"/>
      <c r="D3120" s="16"/>
      <c r="E3120" s="32"/>
      <c r="F3120" s="16"/>
      <c r="G3120" s="16"/>
      <c r="H3120" s="16"/>
      <c r="I3120" s="16"/>
      <c r="J3120" s="16"/>
      <c r="K3120" s="16"/>
      <c r="L3120" s="32"/>
      <c r="M3120" s="16"/>
      <c r="N3120" s="16"/>
      <c r="O3120" s="16"/>
      <c r="P3120" s="16"/>
      <c r="Y3120" s="20"/>
      <c r="Z3120" s="20"/>
      <c r="AA3120" s="20"/>
      <c r="AB3120" s="20"/>
      <c r="AC3120" s="20"/>
      <c r="AD3120" s="20"/>
    </row>
    <row r="3121" spans="3:30" s="1" customFormat="1">
      <c r="C3121" s="16"/>
      <c r="D3121" s="16"/>
      <c r="E3121" s="32"/>
      <c r="F3121" s="16"/>
      <c r="G3121" s="16"/>
      <c r="H3121" s="16"/>
      <c r="I3121" s="16"/>
      <c r="J3121" s="16"/>
      <c r="K3121" s="16"/>
      <c r="L3121" s="32"/>
      <c r="M3121" s="16"/>
      <c r="N3121" s="16"/>
      <c r="O3121" s="16"/>
      <c r="P3121" s="16"/>
      <c r="Y3121" s="20"/>
      <c r="Z3121" s="20"/>
      <c r="AA3121" s="20"/>
      <c r="AB3121" s="20"/>
      <c r="AC3121" s="20"/>
      <c r="AD3121" s="20"/>
    </row>
    <row r="3122" spans="3:30" s="1" customFormat="1">
      <c r="C3122" s="16"/>
      <c r="D3122" s="16"/>
      <c r="E3122" s="32"/>
      <c r="F3122" s="16"/>
      <c r="G3122" s="16"/>
      <c r="H3122" s="16"/>
      <c r="I3122" s="16"/>
      <c r="J3122" s="16"/>
      <c r="K3122" s="16"/>
      <c r="L3122" s="32"/>
      <c r="M3122" s="16"/>
      <c r="N3122" s="16"/>
      <c r="O3122" s="16"/>
      <c r="P3122" s="16"/>
      <c r="Y3122" s="20"/>
      <c r="Z3122" s="20"/>
      <c r="AA3122" s="20"/>
      <c r="AB3122" s="20"/>
      <c r="AC3122" s="20"/>
      <c r="AD3122" s="20"/>
    </row>
    <row r="3123" spans="3:30" s="1" customFormat="1">
      <c r="C3123" s="16"/>
      <c r="D3123" s="16"/>
      <c r="E3123" s="32"/>
      <c r="F3123" s="16"/>
      <c r="G3123" s="16"/>
      <c r="H3123" s="16"/>
      <c r="I3123" s="16"/>
      <c r="J3123" s="16"/>
      <c r="K3123" s="16"/>
      <c r="L3123" s="32"/>
      <c r="M3123" s="16"/>
      <c r="N3123" s="16"/>
      <c r="O3123" s="16"/>
      <c r="P3123" s="16"/>
      <c r="Y3123" s="20"/>
      <c r="Z3123" s="20"/>
      <c r="AA3123" s="20"/>
      <c r="AB3123" s="20"/>
      <c r="AC3123" s="20"/>
      <c r="AD3123" s="20"/>
    </row>
    <row r="3124" spans="3:30" s="1" customFormat="1">
      <c r="C3124" s="16"/>
      <c r="D3124" s="16"/>
      <c r="E3124" s="32"/>
      <c r="F3124" s="16"/>
      <c r="G3124" s="16"/>
      <c r="H3124" s="16"/>
      <c r="I3124" s="16"/>
      <c r="J3124" s="16"/>
      <c r="K3124" s="16"/>
      <c r="L3124" s="32"/>
      <c r="M3124" s="16"/>
      <c r="N3124" s="16"/>
      <c r="O3124" s="16"/>
      <c r="P3124" s="16"/>
      <c r="Y3124" s="20"/>
      <c r="Z3124" s="20"/>
      <c r="AA3124" s="20"/>
      <c r="AB3124" s="20"/>
      <c r="AC3124" s="20"/>
      <c r="AD3124" s="20"/>
    </row>
    <row r="3125" spans="3:30" s="1" customFormat="1">
      <c r="C3125" s="16"/>
      <c r="D3125" s="16"/>
      <c r="E3125" s="32"/>
      <c r="F3125" s="16"/>
      <c r="G3125" s="16"/>
      <c r="H3125" s="16"/>
      <c r="I3125" s="16"/>
      <c r="J3125" s="16"/>
      <c r="K3125" s="16"/>
      <c r="L3125" s="32"/>
      <c r="M3125" s="16"/>
      <c r="N3125" s="16"/>
      <c r="O3125" s="16"/>
      <c r="P3125" s="16"/>
      <c r="Y3125" s="20"/>
      <c r="Z3125" s="20"/>
      <c r="AA3125" s="20"/>
      <c r="AB3125" s="20"/>
      <c r="AC3125" s="20"/>
      <c r="AD3125" s="20"/>
    </row>
    <row r="3126" spans="3:30" s="1" customFormat="1">
      <c r="C3126" s="16"/>
      <c r="D3126" s="16"/>
      <c r="E3126" s="32"/>
      <c r="F3126" s="16"/>
      <c r="G3126" s="16"/>
      <c r="H3126" s="16"/>
      <c r="I3126" s="16"/>
      <c r="J3126" s="16"/>
      <c r="K3126" s="16"/>
      <c r="L3126" s="32"/>
      <c r="M3126" s="16"/>
      <c r="N3126" s="16"/>
      <c r="O3126" s="16"/>
      <c r="P3126" s="16"/>
      <c r="Y3126" s="20"/>
      <c r="Z3126" s="20"/>
      <c r="AA3126" s="20"/>
      <c r="AB3126" s="20"/>
      <c r="AC3126" s="20"/>
      <c r="AD3126" s="20"/>
    </row>
    <row r="3127" spans="3:30" s="1" customFormat="1">
      <c r="C3127" s="16"/>
      <c r="D3127" s="16"/>
      <c r="E3127" s="32"/>
      <c r="F3127" s="16"/>
      <c r="G3127" s="16"/>
      <c r="H3127" s="16"/>
      <c r="I3127" s="16"/>
      <c r="J3127" s="16"/>
      <c r="K3127" s="16"/>
      <c r="L3127" s="32"/>
      <c r="M3127" s="16"/>
      <c r="N3127" s="16"/>
      <c r="O3127" s="16"/>
      <c r="P3127" s="16"/>
      <c r="Y3127" s="20"/>
      <c r="Z3127" s="20"/>
      <c r="AA3127" s="20"/>
      <c r="AB3127" s="20"/>
      <c r="AC3127" s="20"/>
      <c r="AD3127" s="20"/>
    </row>
    <row r="3128" spans="3:30" s="1" customFormat="1">
      <c r="C3128" s="16"/>
      <c r="D3128" s="16"/>
      <c r="E3128" s="32"/>
      <c r="F3128" s="16"/>
      <c r="G3128" s="16"/>
      <c r="H3128" s="16"/>
      <c r="I3128" s="16"/>
      <c r="J3128" s="16"/>
      <c r="K3128" s="16"/>
      <c r="L3128" s="32"/>
      <c r="M3128" s="16"/>
      <c r="N3128" s="16"/>
      <c r="O3128" s="16"/>
      <c r="P3128" s="16"/>
      <c r="Y3128" s="20"/>
      <c r="Z3128" s="20"/>
      <c r="AA3128" s="20"/>
      <c r="AB3128" s="20"/>
      <c r="AC3128" s="20"/>
      <c r="AD3128" s="20"/>
    </row>
    <row r="3129" spans="3:30" s="1" customFormat="1">
      <c r="C3129" s="16"/>
      <c r="D3129" s="16"/>
      <c r="E3129" s="32"/>
      <c r="F3129" s="16"/>
      <c r="G3129" s="16"/>
      <c r="H3129" s="16"/>
      <c r="I3129" s="16"/>
      <c r="J3129" s="16"/>
      <c r="K3129" s="16"/>
      <c r="L3129" s="32"/>
      <c r="M3129" s="16"/>
      <c r="N3129" s="16"/>
      <c r="O3129" s="16"/>
      <c r="P3129" s="16"/>
      <c r="Y3129" s="20"/>
      <c r="Z3129" s="20"/>
      <c r="AA3129" s="20"/>
      <c r="AB3129" s="20"/>
      <c r="AC3129" s="20"/>
      <c r="AD3129" s="20"/>
    </row>
    <row r="3130" spans="3:30" s="1" customFormat="1">
      <c r="C3130" s="16"/>
      <c r="D3130" s="16"/>
      <c r="E3130" s="32"/>
      <c r="F3130" s="16"/>
      <c r="G3130" s="16"/>
      <c r="H3130" s="16"/>
      <c r="I3130" s="16"/>
      <c r="J3130" s="16"/>
      <c r="K3130" s="16"/>
      <c r="L3130" s="32"/>
      <c r="M3130" s="16"/>
      <c r="N3130" s="16"/>
      <c r="O3130" s="16"/>
      <c r="P3130" s="16"/>
      <c r="Y3130" s="20"/>
      <c r="Z3130" s="20"/>
      <c r="AA3130" s="20"/>
      <c r="AB3130" s="20"/>
      <c r="AC3130" s="20"/>
      <c r="AD3130" s="20"/>
    </row>
    <row r="3131" spans="3:30" s="1" customFormat="1">
      <c r="C3131" s="16"/>
      <c r="D3131" s="16"/>
      <c r="E3131" s="32"/>
      <c r="F3131" s="16"/>
      <c r="G3131" s="16"/>
      <c r="H3131" s="16"/>
      <c r="I3131" s="16"/>
      <c r="J3131" s="16"/>
      <c r="K3131" s="16"/>
      <c r="L3131" s="32"/>
      <c r="M3131" s="16"/>
      <c r="N3131" s="16"/>
      <c r="O3131" s="16"/>
      <c r="P3131" s="16"/>
      <c r="Y3131" s="20"/>
      <c r="Z3131" s="20"/>
      <c r="AA3131" s="20"/>
      <c r="AB3131" s="20"/>
      <c r="AC3131" s="20"/>
      <c r="AD3131" s="20"/>
    </row>
    <row r="3132" spans="3:30" s="1" customFormat="1">
      <c r="C3132" s="16"/>
      <c r="D3132" s="16"/>
      <c r="E3132" s="32"/>
      <c r="F3132" s="16"/>
      <c r="G3132" s="16"/>
      <c r="H3132" s="16"/>
      <c r="I3132" s="16"/>
      <c r="J3132" s="16"/>
      <c r="K3132" s="16"/>
      <c r="L3132" s="32"/>
      <c r="M3132" s="16"/>
      <c r="N3132" s="16"/>
      <c r="O3132" s="16"/>
      <c r="P3132" s="16"/>
      <c r="Y3132" s="20"/>
      <c r="Z3132" s="20"/>
      <c r="AA3132" s="20"/>
      <c r="AB3132" s="20"/>
      <c r="AC3132" s="20"/>
      <c r="AD3132" s="20"/>
    </row>
    <row r="3133" spans="3:30" s="1" customFormat="1">
      <c r="C3133" s="16"/>
      <c r="D3133" s="16"/>
      <c r="E3133" s="32"/>
      <c r="F3133" s="16"/>
      <c r="G3133" s="16"/>
      <c r="H3133" s="16"/>
      <c r="I3133" s="16"/>
      <c r="J3133" s="16"/>
      <c r="K3133" s="16"/>
      <c r="L3133" s="32"/>
      <c r="M3133" s="16"/>
      <c r="N3133" s="16"/>
      <c r="O3133" s="16"/>
      <c r="P3133" s="16"/>
      <c r="Y3133" s="20"/>
      <c r="Z3133" s="20"/>
      <c r="AA3133" s="20"/>
      <c r="AB3133" s="20"/>
      <c r="AC3133" s="20"/>
      <c r="AD3133" s="20"/>
    </row>
    <row r="3134" spans="3:30" s="1" customFormat="1">
      <c r="C3134" s="16"/>
      <c r="D3134" s="16"/>
      <c r="E3134" s="32"/>
      <c r="F3134" s="16"/>
      <c r="G3134" s="16"/>
      <c r="H3134" s="16"/>
      <c r="I3134" s="16"/>
      <c r="J3134" s="16"/>
      <c r="K3134" s="16"/>
      <c r="L3134" s="32"/>
      <c r="M3134" s="16"/>
      <c r="N3134" s="16"/>
      <c r="O3134" s="16"/>
      <c r="P3134" s="16"/>
      <c r="Y3134" s="20"/>
      <c r="Z3134" s="20"/>
      <c r="AA3134" s="20"/>
      <c r="AB3134" s="20"/>
      <c r="AC3134" s="20"/>
      <c r="AD3134" s="20"/>
    </row>
    <row r="3135" spans="3:30" s="1" customFormat="1">
      <c r="C3135" s="16"/>
      <c r="D3135" s="16"/>
      <c r="E3135" s="32"/>
      <c r="F3135" s="16"/>
      <c r="G3135" s="16"/>
      <c r="H3135" s="16"/>
      <c r="I3135" s="16"/>
      <c r="J3135" s="16"/>
      <c r="K3135" s="16"/>
      <c r="L3135" s="32"/>
      <c r="M3135" s="16"/>
      <c r="N3135" s="16"/>
      <c r="O3135" s="16"/>
      <c r="P3135" s="16"/>
      <c r="Y3135" s="20"/>
      <c r="Z3135" s="20"/>
      <c r="AA3135" s="20"/>
      <c r="AB3135" s="20"/>
      <c r="AC3135" s="20"/>
      <c r="AD3135" s="20"/>
    </row>
    <row r="3136" spans="3:30" s="1" customFormat="1">
      <c r="C3136" s="16"/>
      <c r="D3136" s="16"/>
      <c r="E3136" s="32"/>
      <c r="F3136" s="16"/>
      <c r="G3136" s="16"/>
      <c r="H3136" s="16"/>
      <c r="I3136" s="16"/>
      <c r="J3136" s="16"/>
      <c r="K3136" s="16"/>
      <c r="L3136" s="32"/>
      <c r="M3136" s="16"/>
      <c r="N3136" s="16"/>
      <c r="O3136" s="16"/>
      <c r="P3136" s="16"/>
      <c r="Y3136" s="20"/>
      <c r="Z3136" s="20"/>
      <c r="AA3136" s="20"/>
      <c r="AB3136" s="20"/>
      <c r="AC3136" s="20"/>
      <c r="AD3136" s="20"/>
    </row>
    <row r="3137" spans="3:30" s="1" customFormat="1">
      <c r="C3137" s="16"/>
      <c r="D3137" s="16"/>
      <c r="E3137" s="32"/>
      <c r="F3137" s="16"/>
      <c r="G3137" s="16"/>
      <c r="H3137" s="16"/>
      <c r="I3137" s="16"/>
      <c r="J3137" s="16"/>
      <c r="K3137" s="16"/>
      <c r="L3137" s="32"/>
      <c r="M3137" s="16"/>
      <c r="N3137" s="16"/>
      <c r="O3137" s="16"/>
      <c r="P3137" s="16"/>
      <c r="Y3137" s="20"/>
      <c r="Z3137" s="20"/>
      <c r="AA3137" s="20"/>
      <c r="AB3137" s="20"/>
      <c r="AC3137" s="20"/>
      <c r="AD3137" s="20"/>
    </row>
    <row r="3138" spans="3:30" s="1" customFormat="1">
      <c r="C3138" s="16"/>
      <c r="D3138" s="16"/>
      <c r="E3138" s="32"/>
      <c r="F3138" s="16"/>
      <c r="G3138" s="16"/>
      <c r="H3138" s="16"/>
      <c r="I3138" s="16"/>
      <c r="J3138" s="16"/>
      <c r="K3138" s="16"/>
      <c r="L3138" s="32"/>
      <c r="M3138" s="16"/>
      <c r="N3138" s="16"/>
      <c r="O3138" s="16"/>
      <c r="P3138" s="16"/>
      <c r="Y3138" s="20"/>
      <c r="Z3138" s="20"/>
      <c r="AA3138" s="20"/>
      <c r="AB3138" s="20"/>
      <c r="AC3138" s="20"/>
      <c r="AD3138" s="20"/>
    </row>
    <row r="3139" spans="3:30" s="1" customFormat="1">
      <c r="C3139" s="16"/>
      <c r="D3139" s="16"/>
      <c r="E3139" s="32"/>
      <c r="F3139" s="16"/>
      <c r="G3139" s="16"/>
      <c r="H3139" s="16"/>
      <c r="I3139" s="16"/>
      <c r="J3139" s="16"/>
      <c r="K3139" s="16"/>
      <c r="L3139" s="32"/>
      <c r="M3139" s="16"/>
      <c r="N3139" s="16"/>
      <c r="O3139" s="16"/>
      <c r="P3139" s="16"/>
      <c r="Y3139" s="20"/>
      <c r="Z3139" s="20"/>
      <c r="AA3139" s="20"/>
      <c r="AB3139" s="20"/>
      <c r="AC3139" s="20"/>
      <c r="AD3139" s="20"/>
    </row>
    <row r="3140" spans="3:30" s="1" customFormat="1">
      <c r="C3140" s="16"/>
      <c r="D3140" s="16"/>
      <c r="E3140" s="32"/>
      <c r="F3140" s="16"/>
      <c r="G3140" s="16"/>
      <c r="H3140" s="16"/>
      <c r="I3140" s="16"/>
      <c r="J3140" s="16"/>
      <c r="K3140" s="16"/>
      <c r="L3140" s="32"/>
      <c r="M3140" s="16"/>
      <c r="N3140" s="16"/>
      <c r="O3140" s="16"/>
      <c r="P3140" s="16"/>
      <c r="Y3140" s="20"/>
      <c r="Z3140" s="20"/>
      <c r="AA3140" s="20"/>
      <c r="AB3140" s="20"/>
      <c r="AC3140" s="20"/>
      <c r="AD3140" s="20"/>
    </row>
    <row r="3141" spans="3:30" s="1" customFormat="1">
      <c r="C3141" s="16"/>
      <c r="D3141" s="16"/>
      <c r="E3141" s="32"/>
      <c r="F3141" s="16"/>
      <c r="G3141" s="16"/>
      <c r="H3141" s="16"/>
      <c r="I3141" s="16"/>
      <c r="J3141" s="16"/>
      <c r="K3141" s="16"/>
      <c r="L3141" s="32"/>
      <c r="M3141" s="16"/>
      <c r="N3141" s="16"/>
      <c r="O3141" s="16"/>
      <c r="P3141" s="16"/>
      <c r="Y3141" s="20"/>
      <c r="Z3141" s="20"/>
      <c r="AA3141" s="20"/>
      <c r="AB3141" s="20"/>
      <c r="AC3141" s="20"/>
      <c r="AD3141" s="20"/>
    </row>
    <row r="3142" spans="3:30" s="1" customFormat="1">
      <c r="C3142" s="16"/>
      <c r="D3142" s="16"/>
      <c r="E3142" s="32"/>
      <c r="F3142" s="16"/>
      <c r="G3142" s="16"/>
      <c r="H3142" s="16"/>
      <c r="I3142" s="16"/>
      <c r="J3142" s="16"/>
      <c r="K3142" s="16"/>
      <c r="L3142" s="32"/>
      <c r="M3142" s="16"/>
      <c r="N3142" s="16"/>
      <c r="O3142" s="16"/>
      <c r="P3142" s="16"/>
      <c r="Y3142" s="20"/>
      <c r="Z3142" s="20"/>
      <c r="AA3142" s="20"/>
      <c r="AB3142" s="20"/>
      <c r="AC3142" s="20"/>
      <c r="AD3142" s="20"/>
    </row>
    <row r="3143" spans="3:30" s="1" customFormat="1">
      <c r="C3143" s="16"/>
      <c r="D3143" s="16"/>
      <c r="E3143" s="32"/>
      <c r="F3143" s="16"/>
      <c r="G3143" s="16"/>
      <c r="H3143" s="16"/>
      <c r="I3143" s="16"/>
      <c r="J3143" s="16"/>
      <c r="K3143" s="16"/>
      <c r="L3143" s="32"/>
      <c r="M3143" s="16"/>
      <c r="N3143" s="16"/>
      <c r="O3143" s="16"/>
      <c r="P3143" s="16"/>
      <c r="Y3143" s="20"/>
      <c r="Z3143" s="20"/>
      <c r="AA3143" s="20"/>
      <c r="AB3143" s="20"/>
      <c r="AC3143" s="20"/>
      <c r="AD3143" s="20"/>
    </row>
    <row r="3144" spans="3:30" s="1" customFormat="1">
      <c r="C3144" s="16"/>
      <c r="D3144" s="16"/>
      <c r="E3144" s="32"/>
      <c r="F3144" s="16"/>
      <c r="G3144" s="16"/>
      <c r="H3144" s="16"/>
      <c r="I3144" s="16"/>
      <c r="J3144" s="16"/>
      <c r="K3144" s="16"/>
      <c r="L3144" s="32"/>
      <c r="M3144" s="16"/>
      <c r="N3144" s="16"/>
      <c r="O3144" s="16"/>
      <c r="P3144" s="16"/>
      <c r="Y3144" s="20"/>
      <c r="Z3144" s="20"/>
      <c r="AA3144" s="20"/>
      <c r="AB3144" s="20"/>
      <c r="AC3144" s="20"/>
      <c r="AD3144" s="20"/>
    </row>
    <row r="3145" spans="3:30" s="1" customFormat="1">
      <c r="C3145" s="16"/>
      <c r="D3145" s="16"/>
      <c r="E3145" s="32"/>
      <c r="F3145" s="16"/>
      <c r="G3145" s="16"/>
      <c r="H3145" s="16"/>
      <c r="I3145" s="16"/>
      <c r="J3145" s="16"/>
      <c r="K3145" s="16"/>
      <c r="L3145" s="32"/>
      <c r="M3145" s="16"/>
      <c r="N3145" s="16"/>
      <c r="O3145" s="16"/>
      <c r="P3145" s="16"/>
      <c r="Y3145" s="20"/>
      <c r="Z3145" s="20"/>
      <c r="AA3145" s="20"/>
      <c r="AB3145" s="20"/>
      <c r="AC3145" s="20"/>
      <c r="AD3145" s="20"/>
    </row>
    <row r="3146" spans="3:30" s="1" customFormat="1">
      <c r="C3146" s="16"/>
      <c r="D3146" s="16"/>
      <c r="E3146" s="32"/>
      <c r="F3146" s="16"/>
      <c r="G3146" s="16"/>
      <c r="H3146" s="16"/>
      <c r="I3146" s="16"/>
      <c r="J3146" s="16"/>
      <c r="K3146" s="16"/>
      <c r="L3146" s="32"/>
      <c r="M3146" s="16"/>
      <c r="N3146" s="16"/>
      <c r="O3146" s="16"/>
      <c r="P3146" s="16"/>
      <c r="Y3146" s="20"/>
      <c r="Z3146" s="20"/>
      <c r="AA3146" s="20"/>
      <c r="AB3146" s="20"/>
      <c r="AC3146" s="20"/>
      <c r="AD3146" s="20"/>
    </row>
    <row r="3147" spans="3:30" s="1" customFormat="1">
      <c r="C3147" s="16"/>
      <c r="D3147" s="16"/>
      <c r="E3147" s="32"/>
      <c r="F3147" s="16"/>
      <c r="G3147" s="16"/>
      <c r="H3147" s="16"/>
      <c r="I3147" s="16"/>
      <c r="J3147" s="16"/>
      <c r="K3147" s="16"/>
      <c r="L3147" s="32"/>
      <c r="M3147" s="16"/>
      <c r="N3147" s="16"/>
      <c r="O3147" s="16"/>
      <c r="P3147" s="16"/>
      <c r="Y3147" s="20"/>
      <c r="Z3147" s="20"/>
      <c r="AA3147" s="20"/>
      <c r="AB3147" s="20"/>
      <c r="AC3147" s="20"/>
      <c r="AD3147" s="20"/>
    </row>
    <row r="3148" spans="3:30" s="1" customFormat="1">
      <c r="C3148" s="16"/>
      <c r="D3148" s="16"/>
      <c r="E3148" s="32"/>
      <c r="F3148" s="16"/>
      <c r="G3148" s="16"/>
      <c r="H3148" s="16"/>
      <c r="I3148" s="16"/>
      <c r="J3148" s="16"/>
      <c r="K3148" s="16"/>
      <c r="L3148" s="32"/>
      <c r="M3148" s="16"/>
      <c r="N3148" s="16"/>
      <c r="O3148" s="16"/>
      <c r="P3148" s="16"/>
      <c r="Y3148" s="20"/>
      <c r="Z3148" s="20"/>
      <c r="AA3148" s="20"/>
      <c r="AB3148" s="20"/>
      <c r="AC3148" s="20"/>
      <c r="AD3148" s="20"/>
    </row>
    <row r="3149" spans="3:30" s="1" customFormat="1">
      <c r="C3149" s="16"/>
      <c r="D3149" s="16"/>
      <c r="E3149" s="32"/>
      <c r="F3149" s="16"/>
      <c r="G3149" s="16"/>
      <c r="H3149" s="16"/>
      <c r="I3149" s="16"/>
      <c r="J3149" s="16"/>
      <c r="K3149" s="16"/>
      <c r="L3149" s="32"/>
      <c r="M3149" s="16"/>
      <c r="N3149" s="16"/>
      <c r="O3149" s="16"/>
      <c r="P3149" s="16"/>
      <c r="Y3149" s="20"/>
      <c r="Z3149" s="20"/>
      <c r="AA3149" s="20"/>
      <c r="AB3149" s="20"/>
      <c r="AC3149" s="20"/>
      <c r="AD3149" s="20"/>
    </row>
    <row r="3150" spans="3:30" s="1" customFormat="1">
      <c r="C3150" s="16"/>
      <c r="D3150" s="16"/>
      <c r="E3150" s="32"/>
      <c r="F3150" s="16"/>
      <c r="G3150" s="16"/>
      <c r="H3150" s="16"/>
      <c r="I3150" s="16"/>
      <c r="J3150" s="16"/>
      <c r="K3150" s="16"/>
      <c r="L3150" s="32"/>
      <c r="M3150" s="16"/>
      <c r="N3150" s="16"/>
      <c r="O3150" s="16"/>
      <c r="P3150" s="16"/>
      <c r="Y3150" s="20"/>
      <c r="Z3150" s="20"/>
      <c r="AA3150" s="20"/>
      <c r="AB3150" s="20"/>
      <c r="AC3150" s="20"/>
      <c r="AD3150" s="20"/>
    </row>
    <row r="3151" spans="3:30" s="1" customFormat="1">
      <c r="C3151" s="16"/>
      <c r="D3151" s="16"/>
      <c r="E3151" s="32"/>
      <c r="F3151" s="16"/>
      <c r="G3151" s="16"/>
      <c r="H3151" s="16"/>
      <c r="I3151" s="16"/>
      <c r="J3151" s="16"/>
      <c r="K3151" s="16"/>
      <c r="L3151" s="32"/>
      <c r="M3151" s="16"/>
      <c r="N3151" s="16"/>
      <c r="O3151" s="16"/>
      <c r="P3151" s="16"/>
      <c r="Y3151" s="20"/>
      <c r="Z3151" s="20"/>
      <c r="AA3151" s="20"/>
      <c r="AB3151" s="20"/>
      <c r="AC3151" s="20"/>
      <c r="AD3151" s="20"/>
    </row>
    <row r="3152" spans="3:30" s="1" customFormat="1">
      <c r="C3152" s="16"/>
      <c r="D3152" s="16"/>
      <c r="E3152" s="32"/>
      <c r="F3152" s="16"/>
      <c r="G3152" s="16"/>
      <c r="H3152" s="16"/>
      <c r="I3152" s="16"/>
      <c r="J3152" s="16"/>
      <c r="K3152" s="16"/>
      <c r="L3152" s="32"/>
      <c r="M3152" s="16"/>
      <c r="N3152" s="16"/>
      <c r="O3152" s="16"/>
      <c r="P3152" s="16"/>
      <c r="Y3152" s="20"/>
      <c r="Z3152" s="20"/>
      <c r="AA3152" s="20"/>
      <c r="AB3152" s="20"/>
      <c r="AC3152" s="20"/>
      <c r="AD3152" s="20"/>
    </row>
    <row r="3153" spans="3:30" s="1" customFormat="1">
      <c r="C3153" s="16"/>
      <c r="D3153" s="16"/>
      <c r="E3153" s="32"/>
      <c r="F3153" s="16"/>
      <c r="G3153" s="16"/>
      <c r="H3153" s="16"/>
      <c r="I3153" s="16"/>
      <c r="J3153" s="16"/>
      <c r="K3153" s="16"/>
      <c r="L3153" s="32"/>
      <c r="M3153" s="16"/>
      <c r="N3153" s="16"/>
      <c r="O3153" s="16"/>
      <c r="P3153" s="16"/>
      <c r="Y3153" s="20"/>
      <c r="Z3153" s="20"/>
      <c r="AA3153" s="20"/>
      <c r="AB3153" s="20"/>
      <c r="AC3153" s="20"/>
      <c r="AD3153" s="20"/>
    </row>
    <row r="3154" spans="3:30" s="1" customFormat="1">
      <c r="C3154" s="16"/>
      <c r="D3154" s="16"/>
      <c r="E3154" s="32"/>
      <c r="F3154" s="16"/>
      <c r="G3154" s="16"/>
      <c r="H3154" s="16"/>
      <c r="I3154" s="16"/>
      <c r="J3154" s="16"/>
      <c r="K3154" s="16"/>
      <c r="L3154" s="32"/>
      <c r="M3154" s="16"/>
      <c r="N3154" s="16"/>
      <c r="O3154" s="16"/>
      <c r="P3154" s="16"/>
      <c r="Y3154" s="20"/>
      <c r="Z3154" s="20"/>
      <c r="AA3154" s="20"/>
      <c r="AB3154" s="20"/>
      <c r="AC3154" s="20"/>
      <c r="AD3154" s="20"/>
    </row>
    <row r="3155" spans="3:30" s="1" customFormat="1">
      <c r="C3155" s="16"/>
      <c r="D3155" s="16"/>
      <c r="E3155" s="32"/>
      <c r="F3155" s="16"/>
      <c r="G3155" s="16"/>
      <c r="H3155" s="16"/>
      <c r="I3155" s="16"/>
      <c r="J3155" s="16"/>
      <c r="K3155" s="16"/>
      <c r="L3155" s="32"/>
      <c r="M3155" s="16"/>
      <c r="N3155" s="16"/>
      <c r="O3155" s="16"/>
      <c r="P3155" s="16"/>
      <c r="Y3155" s="20"/>
      <c r="Z3155" s="20"/>
      <c r="AA3155" s="20"/>
      <c r="AB3155" s="20"/>
      <c r="AC3155" s="20"/>
      <c r="AD3155" s="20"/>
    </row>
    <row r="3156" spans="3:30" s="1" customFormat="1">
      <c r="C3156" s="16"/>
      <c r="D3156" s="16"/>
      <c r="E3156" s="32"/>
      <c r="F3156" s="16"/>
      <c r="G3156" s="16"/>
      <c r="H3156" s="16"/>
      <c r="I3156" s="16"/>
      <c r="J3156" s="16"/>
      <c r="K3156" s="16"/>
      <c r="L3156" s="32"/>
      <c r="M3156" s="16"/>
      <c r="N3156" s="16"/>
      <c r="O3156" s="16"/>
      <c r="P3156" s="16"/>
      <c r="Y3156" s="20"/>
      <c r="Z3156" s="20"/>
      <c r="AA3156" s="20"/>
      <c r="AB3156" s="20"/>
      <c r="AC3156" s="20"/>
      <c r="AD3156" s="20"/>
    </row>
    <row r="3157" spans="3:30" s="1" customFormat="1">
      <c r="C3157" s="16"/>
      <c r="D3157" s="16"/>
      <c r="E3157" s="32"/>
      <c r="F3157" s="16"/>
      <c r="G3157" s="16"/>
      <c r="H3157" s="16"/>
      <c r="I3157" s="16"/>
      <c r="J3157" s="16"/>
      <c r="K3157" s="16"/>
      <c r="L3157" s="32"/>
      <c r="M3157" s="16"/>
      <c r="N3157" s="16"/>
      <c r="O3157" s="16"/>
      <c r="P3157" s="16"/>
      <c r="Y3157" s="20"/>
      <c r="Z3157" s="20"/>
      <c r="AA3157" s="20"/>
      <c r="AB3157" s="20"/>
      <c r="AC3157" s="20"/>
      <c r="AD3157" s="20"/>
    </row>
    <row r="3158" spans="3:30" s="1" customFormat="1">
      <c r="C3158" s="16"/>
      <c r="D3158" s="16"/>
      <c r="E3158" s="32"/>
      <c r="F3158" s="16"/>
      <c r="G3158" s="16"/>
      <c r="H3158" s="16"/>
      <c r="I3158" s="16"/>
      <c r="J3158" s="16"/>
      <c r="K3158" s="16"/>
      <c r="L3158" s="32"/>
      <c r="M3158" s="16"/>
      <c r="N3158" s="16"/>
      <c r="O3158" s="16"/>
      <c r="P3158" s="16"/>
      <c r="Y3158" s="20"/>
      <c r="Z3158" s="20"/>
      <c r="AA3158" s="20"/>
      <c r="AB3158" s="20"/>
      <c r="AC3158" s="20"/>
      <c r="AD3158" s="20"/>
    </row>
    <row r="3159" spans="3:30" s="1" customFormat="1">
      <c r="C3159" s="16"/>
      <c r="D3159" s="16"/>
      <c r="E3159" s="32"/>
      <c r="F3159" s="16"/>
      <c r="G3159" s="16"/>
      <c r="H3159" s="16"/>
      <c r="I3159" s="16"/>
      <c r="J3159" s="16"/>
      <c r="K3159" s="16"/>
      <c r="L3159" s="32"/>
      <c r="M3159" s="16"/>
      <c r="N3159" s="16"/>
      <c r="O3159" s="16"/>
      <c r="P3159" s="16"/>
      <c r="Y3159" s="20"/>
      <c r="Z3159" s="20"/>
      <c r="AA3159" s="20"/>
      <c r="AB3159" s="20"/>
      <c r="AC3159" s="20"/>
      <c r="AD3159" s="20"/>
    </row>
    <row r="3160" spans="3:30" s="1" customFormat="1">
      <c r="C3160" s="16"/>
      <c r="D3160" s="16"/>
      <c r="E3160" s="32"/>
      <c r="F3160" s="16"/>
      <c r="G3160" s="16"/>
      <c r="H3160" s="16"/>
      <c r="I3160" s="16"/>
      <c r="J3160" s="16"/>
      <c r="K3160" s="16"/>
      <c r="L3160" s="32"/>
      <c r="M3160" s="16"/>
      <c r="N3160" s="16"/>
      <c r="O3160" s="16"/>
      <c r="P3160" s="16"/>
      <c r="Y3160" s="20"/>
      <c r="Z3160" s="20"/>
      <c r="AA3160" s="20"/>
      <c r="AB3160" s="20"/>
      <c r="AC3160" s="20"/>
      <c r="AD3160" s="20"/>
    </row>
    <row r="3161" spans="3:30" s="1" customFormat="1">
      <c r="C3161" s="16"/>
      <c r="D3161" s="16"/>
      <c r="E3161" s="32"/>
      <c r="F3161" s="16"/>
      <c r="G3161" s="16"/>
      <c r="H3161" s="16"/>
      <c r="I3161" s="16"/>
      <c r="J3161" s="16"/>
      <c r="K3161" s="16"/>
      <c r="L3161" s="32"/>
      <c r="M3161" s="16"/>
      <c r="N3161" s="16"/>
      <c r="O3161" s="16"/>
      <c r="P3161" s="16"/>
      <c r="Y3161" s="20"/>
      <c r="Z3161" s="20"/>
      <c r="AA3161" s="20"/>
      <c r="AB3161" s="20"/>
      <c r="AC3161" s="20"/>
      <c r="AD3161" s="20"/>
    </row>
    <row r="3162" spans="3:30" s="1" customFormat="1">
      <c r="C3162" s="16"/>
      <c r="D3162" s="16"/>
      <c r="E3162" s="32"/>
      <c r="F3162" s="16"/>
      <c r="G3162" s="16"/>
      <c r="H3162" s="16"/>
      <c r="I3162" s="16"/>
      <c r="J3162" s="16"/>
      <c r="K3162" s="16"/>
      <c r="L3162" s="32"/>
      <c r="M3162" s="16"/>
      <c r="N3162" s="16"/>
      <c r="O3162" s="16"/>
      <c r="P3162" s="16"/>
      <c r="Y3162" s="20"/>
      <c r="Z3162" s="20"/>
      <c r="AA3162" s="20"/>
      <c r="AB3162" s="20"/>
      <c r="AC3162" s="20"/>
      <c r="AD3162" s="20"/>
    </row>
    <row r="3163" spans="3:30" s="1" customFormat="1">
      <c r="C3163" s="16"/>
      <c r="D3163" s="16"/>
      <c r="E3163" s="32"/>
      <c r="F3163" s="16"/>
      <c r="G3163" s="16"/>
      <c r="H3163" s="16"/>
      <c r="I3163" s="16"/>
      <c r="J3163" s="16"/>
      <c r="K3163" s="16"/>
      <c r="L3163" s="32"/>
      <c r="M3163" s="16"/>
      <c r="N3163" s="16"/>
      <c r="O3163" s="16"/>
      <c r="P3163" s="16"/>
      <c r="Y3163" s="20"/>
      <c r="Z3163" s="20"/>
      <c r="AA3163" s="20"/>
      <c r="AB3163" s="20"/>
      <c r="AC3163" s="20"/>
      <c r="AD3163" s="20"/>
    </row>
    <row r="3164" spans="3:30" s="1" customFormat="1">
      <c r="C3164" s="16"/>
      <c r="D3164" s="16"/>
      <c r="E3164" s="32"/>
      <c r="F3164" s="16"/>
      <c r="G3164" s="16"/>
      <c r="H3164" s="16"/>
      <c r="I3164" s="16"/>
      <c r="J3164" s="16"/>
      <c r="K3164" s="16"/>
      <c r="L3164" s="32"/>
      <c r="M3164" s="16"/>
      <c r="N3164" s="16"/>
      <c r="O3164" s="16"/>
      <c r="P3164" s="16"/>
      <c r="Y3164" s="20"/>
      <c r="Z3164" s="20"/>
      <c r="AA3164" s="20"/>
      <c r="AB3164" s="20"/>
      <c r="AC3164" s="20"/>
      <c r="AD3164" s="20"/>
    </row>
    <row r="3165" spans="3:30" s="1" customFormat="1">
      <c r="C3165" s="16"/>
      <c r="D3165" s="16"/>
      <c r="E3165" s="32"/>
      <c r="F3165" s="16"/>
      <c r="G3165" s="16"/>
      <c r="H3165" s="16"/>
      <c r="I3165" s="16"/>
      <c r="J3165" s="16"/>
      <c r="K3165" s="16"/>
      <c r="L3165" s="32"/>
      <c r="M3165" s="16"/>
      <c r="N3165" s="16"/>
      <c r="O3165" s="16"/>
      <c r="P3165" s="16"/>
      <c r="Y3165" s="20"/>
      <c r="Z3165" s="20"/>
      <c r="AA3165" s="20"/>
      <c r="AB3165" s="20"/>
      <c r="AC3165" s="20"/>
      <c r="AD3165" s="20"/>
    </row>
    <row r="3166" spans="3:30" s="1" customFormat="1">
      <c r="C3166" s="16"/>
      <c r="D3166" s="16"/>
      <c r="E3166" s="32"/>
      <c r="F3166" s="16"/>
      <c r="G3166" s="16"/>
      <c r="H3166" s="16"/>
      <c r="I3166" s="16"/>
      <c r="J3166" s="16"/>
      <c r="K3166" s="16"/>
      <c r="L3166" s="32"/>
      <c r="M3166" s="16"/>
      <c r="N3166" s="16"/>
      <c r="O3166" s="16"/>
      <c r="P3166" s="16"/>
      <c r="Y3166" s="20"/>
      <c r="Z3166" s="20"/>
      <c r="AA3166" s="20"/>
      <c r="AB3166" s="20"/>
      <c r="AC3166" s="20"/>
      <c r="AD3166" s="20"/>
    </row>
    <row r="3167" spans="3:30" s="1" customFormat="1">
      <c r="C3167" s="16"/>
      <c r="D3167" s="16"/>
      <c r="E3167" s="32"/>
      <c r="F3167" s="16"/>
      <c r="G3167" s="16"/>
      <c r="H3167" s="16"/>
      <c r="I3167" s="16"/>
      <c r="J3167" s="16"/>
      <c r="K3167" s="16"/>
      <c r="L3167" s="32"/>
      <c r="M3167" s="16"/>
      <c r="N3167" s="16"/>
      <c r="O3167" s="16"/>
      <c r="P3167" s="16"/>
      <c r="Y3167" s="20"/>
      <c r="Z3167" s="20"/>
      <c r="AA3167" s="20"/>
      <c r="AB3167" s="20"/>
      <c r="AC3167" s="20"/>
      <c r="AD3167" s="20"/>
    </row>
    <row r="3168" spans="3:30" s="1" customFormat="1">
      <c r="C3168" s="16"/>
      <c r="D3168" s="16"/>
      <c r="E3168" s="32"/>
      <c r="F3168" s="16"/>
      <c r="G3168" s="16"/>
      <c r="H3168" s="16"/>
      <c r="I3168" s="16"/>
      <c r="J3168" s="16"/>
      <c r="K3168" s="16"/>
      <c r="L3168" s="32"/>
      <c r="M3168" s="16"/>
      <c r="N3168" s="16"/>
      <c r="O3168" s="16"/>
      <c r="P3168" s="16"/>
      <c r="Y3168" s="20"/>
      <c r="Z3168" s="20"/>
      <c r="AA3168" s="20"/>
      <c r="AB3168" s="20"/>
      <c r="AC3168" s="20"/>
      <c r="AD3168" s="20"/>
    </row>
    <row r="3169" spans="3:30" s="1" customFormat="1">
      <c r="C3169" s="16"/>
      <c r="D3169" s="16"/>
      <c r="E3169" s="32"/>
      <c r="F3169" s="16"/>
      <c r="G3169" s="16"/>
      <c r="H3169" s="16"/>
      <c r="I3169" s="16"/>
      <c r="J3169" s="16"/>
      <c r="K3169" s="16"/>
      <c r="L3169" s="32"/>
      <c r="M3169" s="16"/>
      <c r="N3169" s="16"/>
      <c r="O3169" s="16"/>
      <c r="P3169" s="16"/>
      <c r="Y3169" s="20"/>
      <c r="Z3169" s="20"/>
      <c r="AA3169" s="20"/>
      <c r="AB3169" s="20"/>
      <c r="AC3169" s="20"/>
      <c r="AD3169" s="20"/>
    </row>
    <row r="3170" spans="3:30" s="1" customFormat="1">
      <c r="C3170" s="16"/>
      <c r="D3170" s="16"/>
      <c r="E3170" s="32"/>
      <c r="F3170" s="16"/>
      <c r="G3170" s="16"/>
      <c r="H3170" s="16"/>
      <c r="I3170" s="16"/>
      <c r="J3170" s="16"/>
      <c r="K3170" s="16"/>
      <c r="L3170" s="32"/>
      <c r="M3170" s="16"/>
      <c r="N3170" s="16"/>
      <c r="O3170" s="16"/>
      <c r="P3170" s="16"/>
      <c r="Y3170" s="20"/>
      <c r="Z3170" s="20"/>
      <c r="AA3170" s="20"/>
      <c r="AB3170" s="20"/>
      <c r="AC3170" s="20"/>
      <c r="AD3170" s="20"/>
    </row>
    <row r="3171" spans="3:30" s="1" customFormat="1">
      <c r="C3171" s="16"/>
      <c r="D3171" s="16"/>
      <c r="E3171" s="32"/>
      <c r="F3171" s="16"/>
      <c r="G3171" s="16"/>
      <c r="H3171" s="16"/>
      <c r="I3171" s="16"/>
      <c r="J3171" s="16"/>
      <c r="K3171" s="16"/>
      <c r="L3171" s="32"/>
      <c r="M3171" s="16"/>
      <c r="N3171" s="16"/>
      <c r="O3171" s="16"/>
      <c r="P3171" s="16"/>
      <c r="Y3171" s="20"/>
      <c r="Z3171" s="20"/>
      <c r="AA3171" s="20"/>
      <c r="AB3171" s="20"/>
      <c r="AC3171" s="20"/>
      <c r="AD3171" s="20"/>
    </row>
    <row r="3172" spans="3:30" s="1" customFormat="1">
      <c r="C3172" s="16"/>
      <c r="D3172" s="16"/>
      <c r="E3172" s="32"/>
      <c r="F3172" s="16"/>
      <c r="G3172" s="16"/>
      <c r="H3172" s="16"/>
      <c r="I3172" s="16"/>
      <c r="J3172" s="16"/>
      <c r="K3172" s="16"/>
      <c r="L3172" s="32"/>
      <c r="M3172" s="16"/>
      <c r="N3172" s="16"/>
      <c r="O3172" s="16"/>
      <c r="P3172" s="16"/>
      <c r="Y3172" s="20"/>
      <c r="Z3172" s="20"/>
      <c r="AA3172" s="20"/>
      <c r="AB3172" s="20"/>
      <c r="AC3172" s="20"/>
      <c r="AD3172" s="20"/>
    </row>
    <row r="3173" spans="3:30" s="1" customFormat="1">
      <c r="C3173" s="16"/>
      <c r="D3173" s="16"/>
      <c r="E3173" s="32"/>
      <c r="F3173" s="16"/>
      <c r="G3173" s="16"/>
      <c r="H3173" s="16"/>
      <c r="I3173" s="16"/>
      <c r="J3173" s="16"/>
      <c r="K3173" s="16"/>
      <c r="L3173" s="32"/>
      <c r="M3173" s="16"/>
      <c r="N3173" s="16"/>
      <c r="O3173" s="16"/>
      <c r="P3173" s="16"/>
      <c r="Y3173" s="20"/>
      <c r="Z3173" s="20"/>
      <c r="AA3173" s="20"/>
      <c r="AB3173" s="20"/>
      <c r="AC3173" s="20"/>
      <c r="AD3173" s="20"/>
    </row>
    <row r="3174" spans="3:30" s="1" customFormat="1">
      <c r="C3174" s="16"/>
      <c r="D3174" s="16"/>
      <c r="E3174" s="32"/>
      <c r="F3174" s="16"/>
      <c r="G3174" s="16"/>
      <c r="H3174" s="16"/>
      <c r="I3174" s="16"/>
      <c r="J3174" s="16"/>
      <c r="K3174" s="16"/>
      <c r="L3174" s="32"/>
      <c r="M3174" s="16"/>
      <c r="N3174" s="16"/>
      <c r="O3174" s="16"/>
      <c r="P3174" s="16"/>
      <c r="Y3174" s="20"/>
      <c r="Z3174" s="20"/>
      <c r="AA3174" s="20"/>
      <c r="AB3174" s="20"/>
      <c r="AC3174" s="20"/>
      <c r="AD3174" s="20"/>
    </row>
    <row r="3175" spans="3:30" s="1" customFormat="1">
      <c r="C3175" s="16"/>
      <c r="D3175" s="16"/>
      <c r="E3175" s="32"/>
      <c r="F3175" s="16"/>
      <c r="G3175" s="16"/>
      <c r="H3175" s="16"/>
      <c r="I3175" s="16"/>
      <c r="J3175" s="16"/>
      <c r="K3175" s="16"/>
      <c r="L3175" s="32"/>
      <c r="M3175" s="16"/>
      <c r="N3175" s="16"/>
      <c r="O3175" s="16"/>
      <c r="P3175" s="16"/>
      <c r="Y3175" s="20"/>
      <c r="Z3175" s="20"/>
      <c r="AA3175" s="20"/>
      <c r="AB3175" s="20"/>
      <c r="AC3175" s="20"/>
      <c r="AD3175" s="20"/>
    </row>
    <row r="3176" spans="3:30" s="1" customFormat="1">
      <c r="C3176" s="16"/>
      <c r="D3176" s="16"/>
      <c r="E3176" s="32"/>
      <c r="F3176" s="16"/>
      <c r="G3176" s="16"/>
      <c r="H3176" s="16"/>
      <c r="I3176" s="16"/>
      <c r="J3176" s="16"/>
      <c r="K3176" s="16"/>
      <c r="L3176" s="32"/>
      <c r="M3176" s="16"/>
      <c r="N3176" s="16"/>
      <c r="O3176" s="16"/>
      <c r="P3176" s="16"/>
      <c r="Y3176" s="20"/>
      <c r="Z3176" s="20"/>
      <c r="AA3176" s="20"/>
      <c r="AB3176" s="20"/>
      <c r="AC3176" s="20"/>
      <c r="AD3176" s="20"/>
    </row>
    <row r="3177" spans="3:30" s="1" customFormat="1">
      <c r="C3177" s="16"/>
      <c r="D3177" s="16"/>
      <c r="E3177" s="32"/>
      <c r="F3177" s="16"/>
      <c r="G3177" s="16"/>
      <c r="H3177" s="16"/>
      <c r="I3177" s="16"/>
      <c r="J3177" s="16"/>
      <c r="K3177" s="16"/>
      <c r="L3177" s="32"/>
      <c r="M3177" s="16"/>
      <c r="N3177" s="16"/>
      <c r="O3177" s="16"/>
      <c r="P3177" s="16"/>
      <c r="Y3177" s="20"/>
      <c r="Z3177" s="20"/>
      <c r="AA3177" s="20"/>
      <c r="AB3177" s="20"/>
      <c r="AC3177" s="20"/>
      <c r="AD3177" s="20"/>
    </row>
    <row r="3178" spans="3:30" s="1" customFormat="1">
      <c r="C3178" s="16"/>
      <c r="D3178" s="16"/>
      <c r="E3178" s="32"/>
      <c r="F3178" s="16"/>
      <c r="G3178" s="16"/>
      <c r="H3178" s="16"/>
      <c r="I3178" s="16"/>
      <c r="J3178" s="16"/>
      <c r="K3178" s="16"/>
      <c r="L3178" s="32"/>
      <c r="M3178" s="16"/>
      <c r="N3178" s="16"/>
      <c r="O3178" s="16"/>
      <c r="P3178" s="16"/>
      <c r="Y3178" s="20"/>
      <c r="Z3178" s="20"/>
      <c r="AA3178" s="20"/>
      <c r="AB3178" s="20"/>
      <c r="AC3178" s="20"/>
      <c r="AD3178" s="20"/>
    </row>
    <row r="3179" spans="3:30" s="1" customFormat="1">
      <c r="C3179" s="16"/>
      <c r="D3179" s="16"/>
      <c r="E3179" s="32"/>
      <c r="F3179" s="16"/>
      <c r="G3179" s="16"/>
      <c r="H3179" s="16"/>
      <c r="I3179" s="16"/>
      <c r="J3179" s="16"/>
      <c r="K3179" s="16"/>
      <c r="L3179" s="32"/>
      <c r="M3179" s="16"/>
      <c r="N3179" s="16"/>
      <c r="O3179" s="16"/>
      <c r="P3179" s="16"/>
      <c r="Y3179" s="20"/>
      <c r="Z3179" s="20"/>
      <c r="AA3179" s="20"/>
      <c r="AB3179" s="20"/>
      <c r="AC3179" s="20"/>
      <c r="AD3179" s="20"/>
    </row>
    <row r="3180" spans="3:30" s="1" customFormat="1">
      <c r="C3180" s="16"/>
      <c r="D3180" s="16"/>
      <c r="E3180" s="32"/>
      <c r="F3180" s="16"/>
      <c r="G3180" s="16"/>
      <c r="H3180" s="16"/>
      <c r="I3180" s="16"/>
      <c r="J3180" s="16"/>
      <c r="K3180" s="16"/>
      <c r="L3180" s="32"/>
      <c r="M3180" s="16"/>
      <c r="N3180" s="16"/>
      <c r="O3180" s="16"/>
      <c r="P3180" s="16"/>
      <c r="Y3180" s="20"/>
      <c r="Z3180" s="20"/>
      <c r="AA3180" s="20"/>
      <c r="AB3180" s="20"/>
      <c r="AC3180" s="20"/>
      <c r="AD3180" s="20"/>
    </row>
    <row r="3181" spans="3:30" s="1" customFormat="1">
      <c r="C3181" s="16"/>
      <c r="D3181" s="16"/>
      <c r="E3181" s="32"/>
      <c r="F3181" s="16"/>
      <c r="G3181" s="16"/>
      <c r="H3181" s="16"/>
      <c r="I3181" s="16"/>
      <c r="J3181" s="16"/>
      <c r="K3181" s="16"/>
      <c r="L3181" s="32"/>
      <c r="M3181" s="16"/>
      <c r="N3181" s="16"/>
      <c r="O3181" s="16"/>
      <c r="P3181" s="16"/>
      <c r="Y3181" s="20"/>
      <c r="Z3181" s="20"/>
      <c r="AA3181" s="20"/>
      <c r="AB3181" s="20"/>
      <c r="AC3181" s="20"/>
      <c r="AD3181" s="20"/>
    </row>
    <row r="3182" spans="3:30" s="1" customFormat="1">
      <c r="C3182" s="16"/>
      <c r="D3182" s="16"/>
      <c r="E3182" s="32"/>
      <c r="F3182" s="16"/>
      <c r="G3182" s="16"/>
      <c r="H3182" s="16"/>
      <c r="I3182" s="16"/>
      <c r="J3182" s="16"/>
      <c r="K3182" s="16"/>
      <c r="L3182" s="32"/>
      <c r="M3182" s="16"/>
      <c r="N3182" s="16"/>
      <c r="O3182" s="16"/>
      <c r="P3182" s="16"/>
      <c r="Y3182" s="20"/>
      <c r="Z3182" s="20"/>
      <c r="AA3182" s="20"/>
      <c r="AB3182" s="20"/>
      <c r="AC3182" s="20"/>
      <c r="AD3182" s="20"/>
    </row>
    <row r="3183" spans="3:30" s="1" customFormat="1">
      <c r="C3183" s="16"/>
      <c r="D3183" s="16"/>
      <c r="E3183" s="32"/>
      <c r="F3183" s="16"/>
      <c r="G3183" s="16"/>
      <c r="H3183" s="16"/>
      <c r="I3183" s="16"/>
      <c r="J3183" s="16"/>
      <c r="K3183" s="16"/>
      <c r="L3183" s="32"/>
      <c r="M3183" s="16"/>
      <c r="N3183" s="16"/>
      <c r="O3183" s="16"/>
      <c r="P3183" s="16"/>
      <c r="Y3183" s="20"/>
      <c r="Z3183" s="20"/>
      <c r="AA3183" s="20"/>
      <c r="AB3183" s="20"/>
      <c r="AC3183" s="20"/>
      <c r="AD3183" s="20"/>
    </row>
    <row r="3184" spans="3:30" s="1" customFormat="1">
      <c r="C3184" s="16"/>
      <c r="D3184" s="16"/>
      <c r="E3184" s="32"/>
      <c r="F3184" s="16"/>
      <c r="G3184" s="16"/>
      <c r="H3184" s="16"/>
      <c r="I3184" s="16"/>
      <c r="J3184" s="16"/>
      <c r="K3184" s="16"/>
      <c r="L3184" s="32"/>
      <c r="M3184" s="16"/>
      <c r="N3184" s="16"/>
      <c r="O3184" s="16"/>
      <c r="P3184" s="16"/>
      <c r="Y3184" s="20"/>
      <c r="Z3184" s="20"/>
      <c r="AA3184" s="20"/>
      <c r="AB3184" s="20"/>
      <c r="AC3184" s="20"/>
      <c r="AD3184" s="20"/>
    </row>
    <row r="3185" spans="3:30" s="1" customFormat="1">
      <c r="C3185" s="16"/>
      <c r="D3185" s="16"/>
      <c r="E3185" s="32"/>
      <c r="F3185" s="16"/>
      <c r="G3185" s="16"/>
      <c r="H3185" s="16"/>
      <c r="I3185" s="16"/>
      <c r="J3185" s="16"/>
      <c r="K3185" s="16"/>
      <c r="L3185" s="32"/>
      <c r="M3185" s="16"/>
      <c r="N3185" s="16"/>
      <c r="O3185" s="16"/>
      <c r="P3185" s="16"/>
      <c r="Y3185" s="20"/>
      <c r="Z3185" s="20"/>
      <c r="AA3185" s="20"/>
      <c r="AB3185" s="20"/>
      <c r="AC3185" s="20"/>
      <c r="AD3185" s="20"/>
    </row>
    <row r="3186" spans="3:30" s="1" customFormat="1">
      <c r="C3186" s="16"/>
      <c r="D3186" s="16"/>
      <c r="E3186" s="32"/>
      <c r="F3186" s="16"/>
      <c r="G3186" s="16"/>
      <c r="H3186" s="16"/>
      <c r="I3186" s="16"/>
      <c r="J3186" s="16"/>
      <c r="K3186" s="16"/>
      <c r="L3186" s="32"/>
      <c r="M3186" s="16"/>
      <c r="N3186" s="16"/>
      <c r="O3186" s="16"/>
      <c r="P3186" s="16"/>
      <c r="Y3186" s="20"/>
      <c r="Z3186" s="20"/>
      <c r="AA3186" s="20"/>
      <c r="AB3186" s="20"/>
      <c r="AC3186" s="20"/>
      <c r="AD3186" s="20"/>
    </row>
    <row r="3187" spans="3:30" s="1" customFormat="1">
      <c r="C3187" s="16"/>
      <c r="D3187" s="16"/>
      <c r="E3187" s="32"/>
      <c r="F3187" s="16"/>
      <c r="G3187" s="16"/>
      <c r="H3187" s="16"/>
      <c r="I3187" s="16"/>
      <c r="J3187" s="16"/>
      <c r="K3187" s="16"/>
      <c r="L3187" s="32"/>
      <c r="M3187" s="16"/>
      <c r="N3187" s="16"/>
      <c r="O3187" s="16"/>
      <c r="P3187" s="16"/>
      <c r="Y3187" s="20"/>
      <c r="Z3187" s="20"/>
      <c r="AA3187" s="20"/>
      <c r="AB3187" s="20"/>
      <c r="AC3187" s="20"/>
      <c r="AD3187" s="20"/>
    </row>
    <row r="3188" spans="3:30" s="1" customFormat="1">
      <c r="C3188" s="16"/>
      <c r="D3188" s="16"/>
      <c r="E3188" s="32"/>
      <c r="F3188" s="16"/>
      <c r="G3188" s="16"/>
      <c r="H3188" s="16"/>
      <c r="I3188" s="16"/>
      <c r="J3188" s="16"/>
      <c r="K3188" s="16"/>
      <c r="L3188" s="32"/>
      <c r="M3188" s="16"/>
      <c r="N3188" s="16"/>
      <c r="O3188" s="16"/>
      <c r="P3188" s="16"/>
      <c r="Y3188" s="20"/>
      <c r="Z3188" s="20"/>
      <c r="AA3188" s="20"/>
      <c r="AB3188" s="20"/>
      <c r="AC3188" s="20"/>
      <c r="AD3188" s="20"/>
    </row>
    <row r="3189" spans="3:30" s="1" customFormat="1">
      <c r="C3189" s="16"/>
      <c r="D3189" s="16"/>
      <c r="E3189" s="32"/>
      <c r="F3189" s="16"/>
      <c r="G3189" s="16"/>
      <c r="H3189" s="16"/>
      <c r="I3189" s="16"/>
      <c r="J3189" s="16"/>
      <c r="K3189" s="16"/>
      <c r="L3189" s="32"/>
      <c r="M3189" s="16"/>
      <c r="N3189" s="16"/>
      <c r="O3189" s="16"/>
      <c r="P3189" s="16"/>
      <c r="Y3189" s="20"/>
      <c r="Z3189" s="20"/>
      <c r="AA3189" s="20"/>
      <c r="AB3189" s="20"/>
      <c r="AC3189" s="20"/>
      <c r="AD3189" s="20"/>
    </row>
    <row r="3190" spans="3:30" s="1" customFormat="1">
      <c r="C3190" s="16"/>
      <c r="D3190" s="16"/>
      <c r="E3190" s="32"/>
      <c r="F3190" s="16"/>
      <c r="G3190" s="16"/>
      <c r="H3190" s="16"/>
      <c r="I3190" s="16"/>
      <c r="J3190" s="16"/>
      <c r="K3190" s="16"/>
      <c r="L3190" s="32"/>
      <c r="M3190" s="16"/>
      <c r="N3190" s="16"/>
      <c r="O3190" s="16"/>
      <c r="P3190" s="16"/>
      <c r="Y3190" s="20"/>
      <c r="Z3190" s="20"/>
      <c r="AA3190" s="20"/>
      <c r="AB3190" s="20"/>
      <c r="AC3190" s="20"/>
      <c r="AD3190" s="20"/>
    </row>
    <row r="3191" spans="3:30" s="1" customFormat="1">
      <c r="C3191" s="16"/>
      <c r="D3191" s="16"/>
      <c r="E3191" s="32"/>
      <c r="F3191" s="16"/>
      <c r="G3191" s="16"/>
      <c r="H3191" s="16"/>
      <c r="I3191" s="16"/>
      <c r="J3191" s="16"/>
      <c r="K3191" s="16"/>
      <c r="L3191" s="32"/>
      <c r="M3191" s="16"/>
      <c r="N3191" s="16"/>
      <c r="O3191" s="16"/>
      <c r="P3191" s="16"/>
      <c r="Y3191" s="20"/>
      <c r="Z3191" s="20"/>
      <c r="AA3191" s="20"/>
      <c r="AB3191" s="20"/>
      <c r="AC3191" s="20"/>
      <c r="AD3191" s="20"/>
    </row>
    <row r="3192" spans="3:30" s="1" customFormat="1">
      <c r="C3192" s="16"/>
      <c r="D3192" s="16"/>
      <c r="E3192" s="32"/>
      <c r="F3192" s="16"/>
      <c r="G3192" s="16"/>
      <c r="H3192" s="16"/>
      <c r="I3192" s="16"/>
      <c r="J3192" s="16"/>
      <c r="K3192" s="16"/>
      <c r="L3192" s="32"/>
      <c r="M3192" s="16"/>
      <c r="N3192" s="16"/>
      <c r="O3192" s="16"/>
      <c r="P3192" s="16"/>
      <c r="Y3192" s="20"/>
      <c r="Z3192" s="20"/>
      <c r="AA3192" s="20"/>
      <c r="AB3192" s="20"/>
      <c r="AC3192" s="20"/>
      <c r="AD3192" s="20"/>
    </row>
    <row r="3193" spans="3:30" s="1" customFormat="1">
      <c r="C3193" s="16"/>
      <c r="D3193" s="16"/>
      <c r="E3193" s="32"/>
      <c r="F3193" s="16"/>
      <c r="G3193" s="16"/>
      <c r="H3193" s="16"/>
      <c r="I3193" s="16"/>
      <c r="J3193" s="16"/>
      <c r="K3193" s="16"/>
      <c r="L3193" s="32"/>
      <c r="M3193" s="16"/>
      <c r="N3193" s="16"/>
      <c r="O3193" s="16"/>
      <c r="P3193" s="16"/>
      <c r="Y3193" s="20"/>
      <c r="Z3193" s="20"/>
      <c r="AA3193" s="20"/>
      <c r="AB3193" s="20"/>
      <c r="AC3193" s="20"/>
      <c r="AD3193" s="20"/>
    </row>
    <row r="3194" spans="3:30" s="1" customFormat="1">
      <c r="C3194" s="16"/>
      <c r="D3194" s="16"/>
      <c r="E3194" s="32"/>
      <c r="F3194" s="16"/>
      <c r="G3194" s="16"/>
      <c r="H3194" s="16"/>
      <c r="I3194" s="16"/>
      <c r="J3194" s="16"/>
      <c r="K3194" s="16"/>
      <c r="L3194" s="32"/>
      <c r="M3194" s="16"/>
      <c r="N3194" s="16"/>
      <c r="O3194" s="16"/>
      <c r="P3194" s="16"/>
      <c r="Y3194" s="20"/>
      <c r="Z3194" s="20"/>
      <c r="AA3194" s="20"/>
      <c r="AB3194" s="20"/>
      <c r="AC3194" s="20"/>
      <c r="AD3194" s="20"/>
    </row>
    <row r="3195" spans="3:30" s="1" customFormat="1">
      <c r="C3195" s="16"/>
      <c r="D3195" s="16"/>
      <c r="E3195" s="32"/>
      <c r="F3195" s="16"/>
      <c r="G3195" s="16"/>
      <c r="H3195" s="16"/>
      <c r="I3195" s="16"/>
      <c r="J3195" s="16"/>
      <c r="K3195" s="16"/>
      <c r="L3195" s="32"/>
      <c r="M3195" s="16"/>
      <c r="N3195" s="16"/>
      <c r="O3195" s="16"/>
      <c r="P3195" s="16"/>
      <c r="Y3195" s="20"/>
      <c r="Z3195" s="20"/>
      <c r="AA3195" s="20"/>
      <c r="AB3195" s="20"/>
      <c r="AC3195" s="20"/>
      <c r="AD3195" s="20"/>
    </row>
    <row r="3196" spans="3:30" s="1" customFormat="1">
      <c r="C3196" s="16"/>
      <c r="D3196" s="16"/>
      <c r="E3196" s="32"/>
      <c r="F3196" s="16"/>
      <c r="G3196" s="16"/>
      <c r="H3196" s="16"/>
      <c r="I3196" s="16"/>
      <c r="J3196" s="16"/>
      <c r="K3196" s="16"/>
      <c r="L3196" s="32"/>
      <c r="M3196" s="16"/>
      <c r="N3196" s="16"/>
      <c r="O3196" s="16"/>
      <c r="P3196" s="16"/>
      <c r="Y3196" s="20"/>
      <c r="Z3196" s="20"/>
      <c r="AA3196" s="20"/>
      <c r="AB3196" s="20"/>
      <c r="AC3196" s="20"/>
      <c r="AD3196" s="20"/>
    </row>
    <row r="3197" spans="3:30" s="1" customFormat="1">
      <c r="C3197" s="16"/>
      <c r="D3197" s="16"/>
      <c r="E3197" s="32"/>
      <c r="F3197" s="16"/>
      <c r="G3197" s="16"/>
      <c r="H3197" s="16"/>
      <c r="I3197" s="16"/>
      <c r="J3197" s="16"/>
      <c r="K3197" s="16"/>
      <c r="L3197" s="32"/>
      <c r="M3197" s="16"/>
      <c r="N3197" s="16"/>
      <c r="O3197" s="16"/>
      <c r="P3197" s="16"/>
      <c r="Y3197" s="20"/>
      <c r="Z3197" s="20"/>
      <c r="AA3197" s="20"/>
      <c r="AB3197" s="20"/>
      <c r="AC3197" s="20"/>
      <c r="AD3197" s="20"/>
    </row>
    <row r="3198" spans="3:30" s="1" customFormat="1">
      <c r="C3198" s="16"/>
      <c r="D3198" s="16"/>
      <c r="E3198" s="32"/>
      <c r="F3198" s="16"/>
      <c r="G3198" s="16"/>
      <c r="H3198" s="16"/>
      <c r="I3198" s="16"/>
      <c r="J3198" s="16"/>
      <c r="K3198" s="16"/>
      <c r="L3198" s="32"/>
      <c r="M3198" s="16"/>
      <c r="N3198" s="16"/>
      <c r="O3198" s="16"/>
      <c r="P3198" s="16"/>
      <c r="Y3198" s="20"/>
      <c r="Z3198" s="20"/>
      <c r="AA3198" s="20"/>
      <c r="AB3198" s="20"/>
      <c r="AC3198" s="20"/>
      <c r="AD3198" s="20"/>
    </row>
    <row r="3199" spans="3:30" s="1" customFormat="1">
      <c r="C3199" s="16"/>
      <c r="D3199" s="16"/>
      <c r="E3199" s="32"/>
      <c r="F3199" s="16"/>
      <c r="G3199" s="16"/>
      <c r="H3199" s="16"/>
      <c r="I3199" s="16"/>
      <c r="J3199" s="16"/>
      <c r="K3199" s="16"/>
      <c r="L3199" s="32"/>
      <c r="M3199" s="16"/>
      <c r="N3199" s="16"/>
      <c r="O3199" s="16"/>
      <c r="P3199" s="16"/>
      <c r="Y3199" s="20"/>
      <c r="Z3199" s="20"/>
      <c r="AA3199" s="20"/>
      <c r="AB3199" s="20"/>
      <c r="AC3199" s="20"/>
      <c r="AD3199" s="20"/>
    </row>
    <row r="3200" spans="3:30" s="1" customFormat="1">
      <c r="C3200" s="16"/>
      <c r="D3200" s="16"/>
      <c r="E3200" s="32"/>
      <c r="F3200" s="16"/>
      <c r="G3200" s="16"/>
      <c r="H3200" s="16"/>
      <c r="I3200" s="16"/>
      <c r="J3200" s="16"/>
      <c r="K3200" s="16"/>
      <c r="L3200" s="32"/>
      <c r="M3200" s="16"/>
      <c r="N3200" s="16"/>
      <c r="O3200" s="16"/>
      <c r="P3200" s="16"/>
      <c r="Y3200" s="20"/>
      <c r="Z3200" s="20"/>
      <c r="AA3200" s="20"/>
      <c r="AB3200" s="20"/>
      <c r="AC3200" s="20"/>
      <c r="AD3200" s="20"/>
    </row>
    <row r="3201" spans="3:30" s="1" customFormat="1">
      <c r="C3201" s="16"/>
      <c r="D3201" s="16"/>
      <c r="E3201" s="32"/>
      <c r="F3201" s="16"/>
      <c r="G3201" s="16"/>
      <c r="H3201" s="16"/>
      <c r="I3201" s="16"/>
      <c r="J3201" s="16"/>
      <c r="K3201" s="16"/>
      <c r="L3201" s="32"/>
      <c r="M3201" s="16"/>
      <c r="N3201" s="16"/>
      <c r="O3201" s="16"/>
      <c r="P3201" s="16"/>
      <c r="Y3201" s="20"/>
      <c r="Z3201" s="20"/>
      <c r="AA3201" s="20"/>
      <c r="AB3201" s="20"/>
      <c r="AC3201" s="20"/>
      <c r="AD3201" s="20"/>
    </row>
    <row r="3202" spans="3:30" s="1" customFormat="1">
      <c r="C3202" s="16"/>
      <c r="D3202" s="16"/>
      <c r="E3202" s="32"/>
      <c r="F3202" s="16"/>
      <c r="G3202" s="16"/>
      <c r="H3202" s="16"/>
      <c r="I3202" s="16"/>
      <c r="J3202" s="16"/>
      <c r="K3202" s="16"/>
      <c r="L3202" s="32"/>
      <c r="M3202" s="16"/>
      <c r="N3202" s="16"/>
      <c r="O3202" s="16"/>
      <c r="P3202" s="16"/>
      <c r="Y3202" s="20"/>
      <c r="Z3202" s="20"/>
      <c r="AA3202" s="20"/>
      <c r="AB3202" s="20"/>
      <c r="AC3202" s="20"/>
      <c r="AD3202" s="20"/>
    </row>
    <row r="3203" spans="3:30" s="1" customFormat="1">
      <c r="C3203" s="16"/>
      <c r="D3203" s="16"/>
      <c r="E3203" s="32"/>
      <c r="F3203" s="16"/>
      <c r="G3203" s="16"/>
      <c r="H3203" s="16"/>
      <c r="I3203" s="16"/>
      <c r="J3203" s="16"/>
      <c r="K3203" s="16"/>
      <c r="L3203" s="32"/>
      <c r="M3203" s="16"/>
      <c r="N3203" s="16"/>
      <c r="O3203" s="16"/>
      <c r="P3203" s="16"/>
      <c r="Y3203" s="20"/>
      <c r="Z3203" s="20"/>
      <c r="AA3203" s="20"/>
      <c r="AB3203" s="20"/>
      <c r="AC3203" s="20"/>
      <c r="AD3203" s="20"/>
    </row>
    <row r="3204" spans="3:30" s="1" customFormat="1">
      <c r="C3204" s="16"/>
      <c r="D3204" s="16"/>
      <c r="E3204" s="32"/>
      <c r="F3204" s="16"/>
      <c r="G3204" s="16"/>
      <c r="H3204" s="16"/>
      <c r="I3204" s="16"/>
      <c r="J3204" s="16"/>
      <c r="K3204" s="16"/>
      <c r="L3204" s="32"/>
      <c r="M3204" s="16"/>
      <c r="N3204" s="16"/>
      <c r="O3204" s="16"/>
      <c r="P3204" s="16"/>
      <c r="Y3204" s="20"/>
      <c r="Z3204" s="20"/>
      <c r="AA3204" s="20"/>
      <c r="AB3204" s="20"/>
      <c r="AC3204" s="20"/>
      <c r="AD3204" s="20"/>
    </row>
    <row r="3205" spans="3:30" s="1" customFormat="1">
      <c r="C3205" s="16"/>
      <c r="D3205" s="16"/>
      <c r="E3205" s="32"/>
      <c r="F3205" s="16"/>
      <c r="G3205" s="16"/>
      <c r="H3205" s="16"/>
      <c r="I3205" s="16"/>
      <c r="J3205" s="16"/>
      <c r="K3205" s="16"/>
      <c r="L3205" s="32"/>
      <c r="M3205" s="16"/>
      <c r="N3205" s="16"/>
      <c r="O3205" s="16"/>
      <c r="P3205" s="16"/>
      <c r="Y3205" s="20"/>
      <c r="Z3205" s="20"/>
      <c r="AA3205" s="20"/>
      <c r="AB3205" s="20"/>
      <c r="AC3205" s="20"/>
      <c r="AD3205" s="20"/>
    </row>
    <row r="3206" spans="3:30" s="1" customFormat="1">
      <c r="C3206" s="16"/>
      <c r="D3206" s="16"/>
      <c r="E3206" s="32"/>
      <c r="F3206" s="16"/>
      <c r="G3206" s="16"/>
      <c r="H3206" s="16"/>
      <c r="I3206" s="16"/>
      <c r="J3206" s="16"/>
      <c r="K3206" s="16"/>
      <c r="L3206" s="32"/>
      <c r="M3206" s="16"/>
      <c r="N3206" s="16"/>
      <c r="O3206" s="16"/>
      <c r="P3206" s="16"/>
      <c r="Y3206" s="20"/>
      <c r="Z3206" s="20"/>
      <c r="AA3206" s="20"/>
      <c r="AB3206" s="20"/>
      <c r="AC3206" s="20"/>
      <c r="AD3206" s="20"/>
    </row>
    <row r="3207" spans="3:30" s="1" customFormat="1">
      <c r="C3207" s="16"/>
      <c r="D3207" s="16"/>
      <c r="E3207" s="32"/>
      <c r="F3207" s="16"/>
      <c r="G3207" s="16"/>
      <c r="H3207" s="16"/>
      <c r="I3207" s="16"/>
      <c r="J3207" s="16"/>
      <c r="K3207" s="16"/>
      <c r="L3207" s="32"/>
      <c r="M3207" s="16"/>
      <c r="N3207" s="16"/>
      <c r="O3207" s="16"/>
      <c r="P3207" s="16"/>
      <c r="Y3207" s="20"/>
      <c r="Z3207" s="20"/>
      <c r="AA3207" s="20"/>
      <c r="AB3207" s="20"/>
      <c r="AC3207" s="20"/>
      <c r="AD3207" s="20"/>
    </row>
    <row r="3208" spans="3:30" s="1" customFormat="1">
      <c r="C3208" s="16"/>
      <c r="D3208" s="16"/>
      <c r="E3208" s="32"/>
      <c r="F3208" s="16"/>
      <c r="G3208" s="16"/>
      <c r="H3208" s="16"/>
      <c r="I3208" s="16"/>
      <c r="J3208" s="16"/>
      <c r="K3208" s="16"/>
      <c r="L3208" s="32"/>
      <c r="M3208" s="16"/>
      <c r="N3208" s="16"/>
      <c r="O3208" s="16"/>
      <c r="P3208" s="16"/>
      <c r="Y3208" s="20"/>
      <c r="Z3208" s="20"/>
      <c r="AA3208" s="20"/>
      <c r="AB3208" s="20"/>
      <c r="AC3208" s="20"/>
      <c r="AD3208" s="20"/>
    </row>
    <row r="3209" spans="3:30" s="1" customFormat="1">
      <c r="C3209" s="16"/>
      <c r="D3209" s="16"/>
      <c r="E3209" s="32"/>
      <c r="F3209" s="16"/>
      <c r="G3209" s="16"/>
      <c r="H3209" s="16"/>
      <c r="I3209" s="16"/>
      <c r="J3209" s="16"/>
      <c r="K3209" s="16"/>
      <c r="L3209" s="32"/>
      <c r="M3209" s="16"/>
      <c r="N3209" s="16"/>
      <c r="O3209" s="16"/>
      <c r="P3209" s="16"/>
      <c r="Y3209" s="20"/>
      <c r="Z3209" s="20"/>
      <c r="AA3209" s="20"/>
      <c r="AB3209" s="20"/>
      <c r="AC3209" s="20"/>
      <c r="AD3209" s="20"/>
    </row>
    <row r="3210" spans="3:30" s="1" customFormat="1">
      <c r="C3210" s="16"/>
      <c r="D3210" s="16"/>
      <c r="E3210" s="32"/>
      <c r="F3210" s="16"/>
      <c r="G3210" s="16"/>
      <c r="H3210" s="16"/>
      <c r="I3210" s="16"/>
      <c r="J3210" s="16"/>
      <c r="K3210" s="16"/>
      <c r="L3210" s="32"/>
      <c r="M3210" s="16"/>
      <c r="N3210" s="16"/>
      <c r="O3210" s="16"/>
      <c r="P3210" s="16"/>
      <c r="Y3210" s="20"/>
      <c r="Z3210" s="20"/>
      <c r="AA3210" s="20"/>
      <c r="AB3210" s="20"/>
      <c r="AC3210" s="20"/>
      <c r="AD3210" s="20"/>
    </row>
    <row r="3211" spans="3:30" s="1" customFormat="1">
      <c r="C3211" s="16"/>
      <c r="D3211" s="16"/>
      <c r="E3211" s="32"/>
      <c r="F3211" s="16"/>
      <c r="G3211" s="16"/>
      <c r="H3211" s="16"/>
      <c r="I3211" s="16"/>
      <c r="J3211" s="16"/>
      <c r="K3211" s="16"/>
      <c r="L3211" s="32"/>
      <c r="M3211" s="16"/>
      <c r="N3211" s="16"/>
      <c r="O3211" s="16"/>
      <c r="P3211" s="16"/>
      <c r="Y3211" s="20"/>
      <c r="Z3211" s="20"/>
      <c r="AA3211" s="20"/>
      <c r="AB3211" s="20"/>
      <c r="AC3211" s="20"/>
      <c r="AD3211" s="20"/>
    </row>
    <row r="3212" spans="3:30" s="1" customFormat="1">
      <c r="C3212" s="16"/>
      <c r="D3212" s="16"/>
      <c r="E3212" s="32"/>
      <c r="F3212" s="16"/>
      <c r="G3212" s="16"/>
      <c r="H3212" s="16"/>
      <c r="I3212" s="16"/>
      <c r="J3212" s="16"/>
      <c r="K3212" s="16"/>
      <c r="L3212" s="32"/>
      <c r="M3212" s="16"/>
      <c r="N3212" s="16"/>
      <c r="O3212" s="16"/>
      <c r="P3212" s="16"/>
      <c r="Y3212" s="20"/>
      <c r="Z3212" s="20"/>
      <c r="AA3212" s="20"/>
      <c r="AB3212" s="20"/>
      <c r="AC3212" s="20"/>
      <c r="AD3212" s="20"/>
    </row>
    <row r="3213" spans="3:30" s="1" customFormat="1">
      <c r="C3213" s="16"/>
      <c r="D3213" s="16"/>
      <c r="E3213" s="32"/>
      <c r="F3213" s="16"/>
      <c r="G3213" s="16"/>
      <c r="H3213" s="16"/>
      <c r="I3213" s="16"/>
      <c r="J3213" s="16"/>
      <c r="K3213" s="16"/>
      <c r="L3213" s="32"/>
      <c r="M3213" s="16"/>
      <c r="N3213" s="16"/>
      <c r="O3213" s="16"/>
      <c r="P3213" s="16"/>
      <c r="Y3213" s="20"/>
      <c r="Z3213" s="20"/>
      <c r="AA3213" s="20"/>
      <c r="AB3213" s="20"/>
      <c r="AC3213" s="20"/>
      <c r="AD3213" s="20"/>
    </row>
    <row r="3214" spans="3:30" s="1" customFormat="1">
      <c r="C3214" s="16"/>
      <c r="D3214" s="16"/>
      <c r="E3214" s="32"/>
      <c r="F3214" s="16"/>
      <c r="G3214" s="16"/>
      <c r="H3214" s="16"/>
      <c r="I3214" s="16"/>
      <c r="J3214" s="16"/>
      <c r="K3214" s="16"/>
      <c r="L3214" s="32"/>
      <c r="M3214" s="16"/>
      <c r="N3214" s="16"/>
      <c r="O3214" s="16"/>
      <c r="P3214" s="16"/>
      <c r="Y3214" s="20"/>
      <c r="Z3214" s="20"/>
      <c r="AA3214" s="20"/>
      <c r="AB3214" s="20"/>
      <c r="AC3214" s="20"/>
      <c r="AD3214" s="20"/>
    </row>
    <row r="3215" spans="3:30" s="1" customFormat="1">
      <c r="C3215" s="16"/>
      <c r="D3215" s="16"/>
      <c r="E3215" s="32"/>
      <c r="F3215" s="16"/>
      <c r="G3215" s="16"/>
      <c r="H3215" s="16"/>
      <c r="I3215" s="16"/>
      <c r="J3215" s="16"/>
      <c r="K3215" s="16"/>
      <c r="L3215" s="32"/>
      <c r="M3215" s="16"/>
      <c r="N3215" s="16"/>
      <c r="O3215" s="16"/>
      <c r="P3215" s="16"/>
      <c r="Y3215" s="20"/>
      <c r="Z3215" s="20"/>
      <c r="AA3215" s="20"/>
      <c r="AB3215" s="20"/>
      <c r="AC3215" s="20"/>
      <c r="AD3215" s="20"/>
    </row>
    <row r="3216" spans="3:30" s="1" customFormat="1">
      <c r="C3216" s="16"/>
      <c r="D3216" s="16"/>
      <c r="E3216" s="32"/>
      <c r="F3216" s="16"/>
      <c r="G3216" s="16"/>
      <c r="H3216" s="16"/>
      <c r="I3216" s="16"/>
      <c r="J3216" s="16"/>
      <c r="K3216" s="16"/>
      <c r="L3216" s="32"/>
      <c r="M3216" s="16"/>
      <c r="N3216" s="16"/>
      <c r="O3216" s="16"/>
      <c r="P3216" s="16"/>
      <c r="Y3216" s="20"/>
      <c r="Z3216" s="20"/>
      <c r="AA3216" s="20"/>
      <c r="AB3216" s="20"/>
      <c r="AC3216" s="20"/>
      <c r="AD3216" s="20"/>
    </row>
    <row r="3217" spans="3:30" s="1" customFormat="1">
      <c r="C3217" s="16"/>
      <c r="D3217" s="16"/>
      <c r="E3217" s="32"/>
      <c r="F3217" s="16"/>
      <c r="G3217" s="16"/>
      <c r="H3217" s="16"/>
      <c r="I3217" s="16"/>
      <c r="J3217" s="16"/>
      <c r="K3217" s="16"/>
      <c r="L3217" s="32"/>
      <c r="M3217" s="16"/>
      <c r="N3217" s="16"/>
      <c r="O3217" s="16"/>
      <c r="P3217" s="16"/>
      <c r="Y3217" s="20"/>
      <c r="Z3217" s="20"/>
      <c r="AA3217" s="20"/>
      <c r="AB3217" s="20"/>
      <c r="AC3217" s="20"/>
      <c r="AD3217" s="20"/>
    </row>
    <row r="3218" spans="3:30" s="1" customFormat="1">
      <c r="C3218" s="16"/>
      <c r="D3218" s="16"/>
      <c r="E3218" s="32"/>
      <c r="F3218" s="16"/>
      <c r="G3218" s="16"/>
      <c r="H3218" s="16"/>
      <c r="I3218" s="16"/>
      <c r="J3218" s="16"/>
      <c r="K3218" s="16"/>
      <c r="L3218" s="32"/>
      <c r="M3218" s="16"/>
      <c r="N3218" s="16"/>
      <c r="O3218" s="16"/>
      <c r="P3218" s="16"/>
      <c r="Y3218" s="20"/>
      <c r="Z3218" s="20"/>
      <c r="AA3218" s="20"/>
      <c r="AB3218" s="20"/>
      <c r="AC3218" s="20"/>
      <c r="AD3218" s="20"/>
    </row>
    <row r="3219" spans="3:30" s="1" customFormat="1">
      <c r="C3219" s="16"/>
      <c r="D3219" s="16"/>
      <c r="E3219" s="32"/>
      <c r="F3219" s="16"/>
      <c r="G3219" s="16"/>
      <c r="H3219" s="16"/>
      <c r="I3219" s="16"/>
      <c r="J3219" s="16"/>
      <c r="K3219" s="16"/>
      <c r="L3219" s="32"/>
      <c r="M3219" s="16"/>
      <c r="N3219" s="16"/>
      <c r="O3219" s="16"/>
      <c r="P3219" s="16"/>
      <c r="Y3219" s="20"/>
      <c r="Z3219" s="20"/>
      <c r="AA3219" s="20"/>
      <c r="AB3219" s="20"/>
      <c r="AC3219" s="20"/>
      <c r="AD3219" s="20"/>
    </row>
    <row r="3220" spans="3:30" s="1" customFormat="1">
      <c r="C3220" s="16"/>
      <c r="D3220" s="16"/>
      <c r="E3220" s="32"/>
      <c r="F3220" s="16"/>
      <c r="G3220" s="16"/>
      <c r="H3220" s="16"/>
      <c r="I3220" s="16"/>
      <c r="J3220" s="16"/>
      <c r="K3220" s="16"/>
      <c r="L3220" s="32"/>
      <c r="M3220" s="16"/>
      <c r="N3220" s="16"/>
      <c r="O3220" s="16"/>
      <c r="P3220" s="16"/>
      <c r="Y3220" s="20"/>
      <c r="Z3220" s="20"/>
      <c r="AA3220" s="20"/>
      <c r="AB3220" s="20"/>
      <c r="AC3220" s="20"/>
      <c r="AD3220" s="20"/>
    </row>
    <row r="3221" spans="3:30" s="1" customFormat="1">
      <c r="C3221" s="16"/>
      <c r="D3221" s="16"/>
      <c r="E3221" s="32"/>
      <c r="F3221" s="16"/>
      <c r="G3221" s="16"/>
      <c r="H3221" s="16"/>
      <c r="I3221" s="16"/>
      <c r="J3221" s="16"/>
      <c r="K3221" s="16"/>
      <c r="L3221" s="32"/>
      <c r="M3221" s="16"/>
      <c r="N3221" s="16"/>
      <c r="O3221" s="16"/>
      <c r="P3221" s="16"/>
      <c r="Y3221" s="20"/>
      <c r="Z3221" s="20"/>
      <c r="AA3221" s="20"/>
      <c r="AB3221" s="20"/>
      <c r="AC3221" s="20"/>
      <c r="AD3221" s="20"/>
    </row>
    <row r="3222" spans="3:30" s="1" customFormat="1">
      <c r="C3222" s="16"/>
      <c r="D3222" s="16"/>
      <c r="E3222" s="32"/>
      <c r="F3222" s="16"/>
      <c r="G3222" s="16"/>
      <c r="H3222" s="16"/>
      <c r="I3222" s="16"/>
      <c r="J3222" s="16"/>
      <c r="K3222" s="16"/>
      <c r="L3222" s="32"/>
      <c r="M3222" s="16"/>
      <c r="N3222" s="16"/>
      <c r="O3222" s="16"/>
      <c r="P3222" s="16"/>
      <c r="Y3222" s="20"/>
      <c r="Z3222" s="20"/>
      <c r="AA3222" s="20"/>
      <c r="AB3222" s="20"/>
      <c r="AC3222" s="20"/>
      <c r="AD3222" s="20"/>
    </row>
    <row r="3223" spans="3:30" s="1" customFormat="1">
      <c r="C3223" s="16"/>
      <c r="D3223" s="16"/>
      <c r="E3223" s="32"/>
      <c r="F3223" s="16"/>
      <c r="G3223" s="16"/>
      <c r="H3223" s="16"/>
      <c r="I3223" s="16"/>
      <c r="J3223" s="16"/>
      <c r="K3223" s="16"/>
      <c r="L3223" s="32"/>
      <c r="M3223" s="16"/>
      <c r="N3223" s="16"/>
      <c r="O3223" s="16"/>
      <c r="P3223" s="16"/>
      <c r="Y3223" s="20"/>
      <c r="Z3223" s="20"/>
      <c r="AA3223" s="20"/>
      <c r="AB3223" s="20"/>
      <c r="AC3223" s="20"/>
      <c r="AD3223" s="20"/>
    </row>
    <row r="3224" spans="3:30" s="1" customFormat="1">
      <c r="C3224" s="16"/>
      <c r="D3224" s="16"/>
      <c r="E3224" s="32"/>
      <c r="F3224" s="16"/>
      <c r="G3224" s="16"/>
      <c r="H3224" s="16"/>
      <c r="I3224" s="16"/>
      <c r="J3224" s="16"/>
      <c r="K3224" s="16"/>
      <c r="L3224" s="32"/>
      <c r="M3224" s="16"/>
      <c r="N3224" s="16"/>
      <c r="O3224" s="16"/>
      <c r="P3224" s="16"/>
      <c r="Y3224" s="20"/>
      <c r="Z3224" s="20"/>
      <c r="AA3224" s="20"/>
      <c r="AB3224" s="20"/>
      <c r="AC3224" s="20"/>
      <c r="AD3224" s="20"/>
    </row>
    <row r="3225" spans="3:30" s="1" customFormat="1">
      <c r="C3225" s="16"/>
      <c r="D3225" s="16"/>
      <c r="E3225" s="32"/>
      <c r="F3225" s="16"/>
      <c r="G3225" s="16"/>
      <c r="H3225" s="16"/>
      <c r="I3225" s="16"/>
      <c r="J3225" s="16"/>
      <c r="K3225" s="16"/>
      <c r="L3225" s="32"/>
      <c r="M3225" s="16"/>
      <c r="N3225" s="16"/>
      <c r="O3225" s="16"/>
      <c r="P3225" s="16"/>
      <c r="Y3225" s="20"/>
      <c r="Z3225" s="20"/>
      <c r="AA3225" s="20"/>
      <c r="AB3225" s="20"/>
      <c r="AC3225" s="20"/>
      <c r="AD3225" s="20"/>
    </row>
    <row r="3226" spans="3:30" s="1" customFormat="1">
      <c r="C3226" s="16"/>
      <c r="D3226" s="16"/>
      <c r="E3226" s="32"/>
      <c r="F3226" s="16"/>
      <c r="G3226" s="16"/>
      <c r="H3226" s="16"/>
      <c r="I3226" s="16"/>
      <c r="J3226" s="16"/>
      <c r="K3226" s="16"/>
      <c r="L3226" s="32"/>
      <c r="M3226" s="16"/>
      <c r="N3226" s="16"/>
      <c r="O3226" s="16"/>
      <c r="P3226" s="16"/>
      <c r="Y3226" s="20"/>
      <c r="Z3226" s="20"/>
      <c r="AA3226" s="20"/>
      <c r="AB3226" s="20"/>
      <c r="AC3226" s="20"/>
      <c r="AD3226" s="20"/>
    </row>
    <row r="3227" spans="3:30" s="1" customFormat="1">
      <c r="C3227" s="16"/>
      <c r="D3227" s="16"/>
      <c r="E3227" s="32"/>
      <c r="F3227" s="16"/>
      <c r="G3227" s="16"/>
      <c r="H3227" s="16"/>
      <c r="I3227" s="16"/>
      <c r="J3227" s="16"/>
      <c r="K3227" s="16"/>
      <c r="L3227" s="32"/>
      <c r="M3227" s="16"/>
      <c r="N3227" s="16"/>
      <c r="O3227" s="16"/>
      <c r="P3227" s="16"/>
      <c r="Y3227" s="20"/>
      <c r="Z3227" s="20"/>
      <c r="AA3227" s="20"/>
      <c r="AB3227" s="20"/>
      <c r="AC3227" s="20"/>
      <c r="AD3227" s="20"/>
    </row>
    <row r="3228" spans="3:30" s="1" customFormat="1">
      <c r="C3228" s="16"/>
      <c r="D3228" s="16"/>
      <c r="E3228" s="32"/>
      <c r="F3228" s="16"/>
      <c r="G3228" s="16"/>
      <c r="H3228" s="16"/>
      <c r="I3228" s="16"/>
      <c r="J3228" s="16"/>
      <c r="K3228" s="16"/>
      <c r="L3228" s="32"/>
      <c r="M3228" s="16"/>
      <c r="N3228" s="16"/>
      <c r="O3228" s="16"/>
      <c r="P3228" s="16"/>
      <c r="Y3228" s="20"/>
      <c r="Z3228" s="20"/>
      <c r="AA3228" s="20"/>
      <c r="AB3228" s="20"/>
      <c r="AC3228" s="20"/>
      <c r="AD3228" s="20"/>
    </row>
    <row r="3229" spans="3:30" s="1" customFormat="1">
      <c r="C3229" s="16"/>
      <c r="D3229" s="16"/>
      <c r="E3229" s="32"/>
      <c r="F3229" s="16"/>
      <c r="G3229" s="16"/>
      <c r="H3229" s="16"/>
      <c r="I3229" s="16"/>
      <c r="J3229" s="16"/>
      <c r="K3229" s="16"/>
      <c r="L3229" s="32"/>
      <c r="M3229" s="16"/>
      <c r="N3229" s="16"/>
      <c r="O3229" s="16"/>
      <c r="P3229" s="16"/>
      <c r="Y3229" s="20"/>
      <c r="Z3229" s="20"/>
      <c r="AA3229" s="20"/>
      <c r="AB3229" s="20"/>
      <c r="AC3229" s="20"/>
      <c r="AD3229" s="20"/>
    </row>
    <row r="3230" spans="3:30" s="1" customFormat="1">
      <c r="C3230" s="16"/>
      <c r="D3230" s="16"/>
      <c r="E3230" s="32"/>
      <c r="F3230" s="16"/>
      <c r="G3230" s="16"/>
      <c r="H3230" s="16"/>
      <c r="I3230" s="16"/>
      <c r="J3230" s="16"/>
      <c r="K3230" s="16"/>
      <c r="L3230" s="32"/>
      <c r="M3230" s="16"/>
      <c r="N3230" s="16"/>
      <c r="O3230" s="16"/>
      <c r="P3230" s="16"/>
      <c r="Y3230" s="20"/>
      <c r="Z3230" s="20"/>
      <c r="AA3230" s="20"/>
      <c r="AB3230" s="20"/>
      <c r="AC3230" s="20"/>
      <c r="AD3230" s="20"/>
    </row>
    <row r="3231" spans="3:30" s="1" customFormat="1">
      <c r="C3231" s="16"/>
      <c r="D3231" s="16"/>
      <c r="E3231" s="32"/>
      <c r="F3231" s="16"/>
      <c r="G3231" s="16"/>
      <c r="H3231" s="16"/>
      <c r="I3231" s="16"/>
      <c r="J3231" s="16"/>
      <c r="K3231" s="16"/>
      <c r="L3231" s="32"/>
      <c r="M3231" s="16"/>
      <c r="N3231" s="16"/>
      <c r="O3231" s="16"/>
      <c r="P3231" s="16"/>
      <c r="Y3231" s="20"/>
      <c r="Z3231" s="20"/>
      <c r="AA3231" s="20"/>
      <c r="AB3231" s="20"/>
      <c r="AC3231" s="20"/>
      <c r="AD3231" s="20"/>
    </row>
    <row r="3232" spans="3:30" s="1" customFormat="1">
      <c r="C3232" s="16"/>
      <c r="D3232" s="16"/>
      <c r="E3232" s="32"/>
      <c r="F3232" s="16"/>
      <c r="G3232" s="16"/>
      <c r="H3232" s="16"/>
      <c r="I3232" s="16"/>
      <c r="J3232" s="16"/>
      <c r="K3232" s="16"/>
      <c r="L3232" s="32"/>
      <c r="M3232" s="16"/>
      <c r="N3232" s="16"/>
      <c r="O3232" s="16"/>
      <c r="P3232" s="16"/>
      <c r="Y3232" s="20"/>
      <c r="Z3232" s="20"/>
      <c r="AA3232" s="20"/>
      <c r="AB3232" s="20"/>
      <c r="AC3232" s="20"/>
      <c r="AD3232" s="20"/>
    </row>
    <row r="3233" spans="3:30" s="1" customFormat="1">
      <c r="C3233" s="16"/>
      <c r="D3233" s="16"/>
      <c r="E3233" s="32"/>
      <c r="F3233" s="16"/>
      <c r="G3233" s="16"/>
      <c r="H3233" s="16"/>
      <c r="I3233" s="16"/>
      <c r="J3233" s="16"/>
      <c r="K3233" s="16"/>
      <c r="L3233" s="32"/>
      <c r="M3233" s="16"/>
      <c r="N3233" s="16"/>
      <c r="O3233" s="16"/>
      <c r="P3233" s="16"/>
      <c r="Y3233" s="20"/>
      <c r="Z3233" s="20"/>
      <c r="AA3233" s="20"/>
      <c r="AB3233" s="20"/>
      <c r="AC3233" s="20"/>
      <c r="AD3233" s="20"/>
    </row>
    <row r="3234" spans="3:30" s="1" customFormat="1">
      <c r="C3234" s="16"/>
      <c r="D3234" s="16"/>
      <c r="E3234" s="32"/>
      <c r="F3234" s="16"/>
      <c r="G3234" s="16"/>
      <c r="H3234" s="16"/>
      <c r="I3234" s="16"/>
      <c r="J3234" s="16"/>
      <c r="K3234" s="16"/>
      <c r="L3234" s="32"/>
      <c r="M3234" s="16"/>
      <c r="N3234" s="16"/>
      <c r="O3234" s="16"/>
      <c r="P3234" s="16"/>
      <c r="Y3234" s="20"/>
      <c r="Z3234" s="20"/>
      <c r="AA3234" s="20"/>
      <c r="AB3234" s="20"/>
      <c r="AC3234" s="20"/>
      <c r="AD3234" s="20"/>
    </row>
    <row r="3235" spans="3:30" s="1" customFormat="1">
      <c r="C3235" s="16"/>
      <c r="D3235" s="16"/>
      <c r="E3235" s="32"/>
      <c r="F3235" s="16"/>
      <c r="G3235" s="16"/>
      <c r="H3235" s="16"/>
      <c r="I3235" s="16"/>
      <c r="J3235" s="16"/>
      <c r="K3235" s="16"/>
      <c r="L3235" s="32"/>
      <c r="M3235" s="16"/>
      <c r="N3235" s="16"/>
      <c r="O3235" s="16"/>
      <c r="P3235" s="16"/>
      <c r="Y3235" s="20"/>
      <c r="Z3235" s="20"/>
      <c r="AA3235" s="20"/>
      <c r="AB3235" s="20"/>
      <c r="AC3235" s="20"/>
      <c r="AD3235" s="20"/>
    </row>
    <row r="3236" spans="3:30" s="1" customFormat="1">
      <c r="C3236" s="16"/>
      <c r="D3236" s="16"/>
      <c r="E3236" s="32"/>
      <c r="F3236" s="16"/>
      <c r="G3236" s="16"/>
      <c r="H3236" s="16"/>
      <c r="I3236" s="16"/>
      <c r="J3236" s="16"/>
      <c r="K3236" s="16"/>
      <c r="L3236" s="32"/>
      <c r="M3236" s="16"/>
      <c r="N3236" s="16"/>
      <c r="O3236" s="16"/>
      <c r="P3236" s="16"/>
      <c r="Y3236" s="20"/>
      <c r="Z3236" s="20"/>
      <c r="AA3236" s="20"/>
      <c r="AB3236" s="20"/>
      <c r="AC3236" s="20"/>
      <c r="AD3236" s="20"/>
    </row>
    <row r="3237" spans="3:30" s="1" customFormat="1">
      <c r="C3237" s="16"/>
      <c r="D3237" s="16"/>
      <c r="E3237" s="32"/>
      <c r="F3237" s="16"/>
      <c r="G3237" s="16"/>
      <c r="H3237" s="16"/>
      <c r="I3237" s="16"/>
      <c r="J3237" s="16"/>
      <c r="K3237" s="16"/>
      <c r="L3237" s="32"/>
      <c r="M3237" s="16"/>
      <c r="N3237" s="16"/>
      <c r="O3237" s="16"/>
      <c r="P3237" s="16"/>
      <c r="Y3237" s="20"/>
      <c r="Z3237" s="20"/>
      <c r="AA3237" s="20"/>
      <c r="AB3237" s="20"/>
      <c r="AC3237" s="20"/>
      <c r="AD3237" s="20"/>
    </row>
    <row r="3238" spans="3:30" s="1" customFormat="1">
      <c r="C3238" s="16"/>
      <c r="D3238" s="16"/>
      <c r="E3238" s="32"/>
      <c r="F3238" s="16"/>
      <c r="G3238" s="16"/>
      <c r="H3238" s="16"/>
      <c r="I3238" s="16"/>
      <c r="J3238" s="16"/>
      <c r="K3238" s="16"/>
      <c r="L3238" s="32"/>
      <c r="M3238" s="16"/>
      <c r="N3238" s="16"/>
      <c r="O3238" s="16"/>
      <c r="P3238" s="16"/>
      <c r="Y3238" s="20"/>
      <c r="Z3238" s="20"/>
      <c r="AA3238" s="20"/>
      <c r="AB3238" s="20"/>
      <c r="AC3238" s="20"/>
      <c r="AD3238" s="20"/>
    </row>
    <row r="3239" spans="3:30" s="1" customFormat="1">
      <c r="C3239" s="16"/>
      <c r="D3239" s="16"/>
      <c r="E3239" s="32"/>
      <c r="F3239" s="16"/>
      <c r="G3239" s="16"/>
      <c r="H3239" s="16"/>
      <c r="I3239" s="16"/>
      <c r="J3239" s="16"/>
      <c r="K3239" s="16"/>
      <c r="L3239" s="32"/>
      <c r="M3239" s="16"/>
      <c r="N3239" s="16"/>
      <c r="O3239" s="16"/>
      <c r="P3239" s="16"/>
      <c r="Y3239" s="20"/>
      <c r="Z3239" s="20"/>
      <c r="AA3239" s="20"/>
      <c r="AB3239" s="20"/>
      <c r="AC3239" s="20"/>
      <c r="AD3239" s="20"/>
    </row>
    <row r="3240" spans="3:30" s="1" customFormat="1">
      <c r="C3240" s="16"/>
      <c r="D3240" s="16"/>
      <c r="E3240" s="32"/>
      <c r="F3240" s="16"/>
      <c r="G3240" s="16"/>
      <c r="H3240" s="16"/>
      <c r="I3240" s="16"/>
      <c r="J3240" s="16"/>
      <c r="K3240" s="16"/>
      <c r="L3240" s="32"/>
      <c r="M3240" s="16"/>
      <c r="N3240" s="16"/>
      <c r="O3240" s="16"/>
      <c r="P3240" s="16"/>
      <c r="Y3240" s="20"/>
      <c r="Z3240" s="20"/>
      <c r="AA3240" s="20"/>
      <c r="AB3240" s="20"/>
      <c r="AC3240" s="20"/>
      <c r="AD3240" s="20"/>
    </row>
    <row r="3241" spans="3:30" s="1" customFormat="1">
      <c r="C3241" s="16"/>
      <c r="D3241" s="16"/>
      <c r="E3241" s="32"/>
      <c r="F3241" s="16"/>
      <c r="G3241" s="16"/>
      <c r="H3241" s="16"/>
      <c r="I3241" s="16"/>
      <c r="J3241" s="16"/>
      <c r="K3241" s="16"/>
      <c r="L3241" s="32"/>
      <c r="M3241" s="16"/>
      <c r="N3241" s="16"/>
      <c r="O3241" s="16"/>
      <c r="P3241" s="16"/>
      <c r="Y3241" s="20"/>
      <c r="Z3241" s="20"/>
      <c r="AA3241" s="20"/>
      <c r="AB3241" s="20"/>
      <c r="AC3241" s="20"/>
      <c r="AD3241" s="20"/>
    </row>
    <row r="3242" spans="3:30" s="1" customFormat="1">
      <c r="C3242" s="16"/>
      <c r="D3242" s="16"/>
      <c r="E3242" s="32"/>
      <c r="F3242" s="16"/>
      <c r="G3242" s="16"/>
      <c r="H3242" s="16"/>
      <c r="I3242" s="16"/>
      <c r="J3242" s="16"/>
      <c r="K3242" s="16"/>
      <c r="L3242" s="32"/>
      <c r="M3242" s="16"/>
      <c r="N3242" s="16"/>
      <c r="O3242" s="16"/>
      <c r="P3242" s="16"/>
      <c r="Y3242" s="20"/>
      <c r="Z3242" s="20"/>
      <c r="AA3242" s="20"/>
      <c r="AB3242" s="20"/>
      <c r="AC3242" s="20"/>
      <c r="AD3242" s="20"/>
    </row>
    <row r="3243" spans="3:30" s="1" customFormat="1">
      <c r="C3243" s="16"/>
      <c r="D3243" s="16"/>
      <c r="E3243" s="32"/>
      <c r="F3243" s="16"/>
      <c r="G3243" s="16"/>
      <c r="H3243" s="16"/>
      <c r="I3243" s="16"/>
      <c r="J3243" s="16"/>
      <c r="K3243" s="16"/>
      <c r="L3243" s="32"/>
      <c r="M3243" s="16"/>
      <c r="N3243" s="16"/>
      <c r="O3243" s="16"/>
      <c r="P3243" s="16"/>
      <c r="Y3243" s="20"/>
      <c r="Z3243" s="20"/>
      <c r="AA3243" s="20"/>
      <c r="AB3243" s="20"/>
      <c r="AC3243" s="20"/>
      <c r="AD3243" s="20"/>
    </row>
    <row r="3244" spans="3:30" s="1" customFormat="1">
      <c r="C3244" s="16"/>
      <c r="D3244" s="16"/>
      <c r="E3244" s="32"/>
      <c r="F3244" s="16"/>
      <c r="G3244" s="16"/>
      <c r="H3244" s="16"/>
      <c r="I3244" s="16"/>
      <c r="J3244" s="16"/>
      <c r="K3244" s="16"/>
      <c r="L3244" s="32"/>
      <c r="M3244" s="16"/>
      <c r="N3244" s="16"/>
      <c r="O3244" s="16"/>
      <c r="P3244" s="16"/>
      <c r="Y3244" s="20"/>
      <c r="Z3244" s="20"/>
      <c r="AA3244" s="20"/>
      <c r="AB3244" s="20"/>
      <c r="AC3244" s="20"/>
      <c r="AD3244" s="20"/>
    </row>
    <row r="3245" spans="3:30" s="1" customFormat="1">
      <c r="C3245" s="16"/>
      <c r="D3245" s="16"/>
      <c r="E3245" s="32"/>
      <c r="F3245" s="16"/>
      <c r="G3245" s="16"/>
      <c r="H3245" s="16"/>
      <c r="I3245" s="16"/>
      <c r="J3245" s="16"/>
      <c r="K3245" s="16"/>
      <c r="L3245" s="32"/>
      <c r="M3245" s="16"/>
      <c r="N3245" s="16"/>
      <c r="O3245" s="16"/>
      <c r="P3245" s="16"/>
      <c r="Y3245" s="20"/>
      <c r="Z3245" s="20"/>
      <c r="AA3245" s="20"/>
      <c r="AB3245" s="20"/>
      <c r="AC3245" s="20"/>
      <c r="AD3245" s="20"/>
    </row>
    <row r="3246" spans="3:30" s="1" customFormat="1">
      <c r="C3246" s="16"/>
      <c r="D3246" s="16"/>
      <c r="E3246" s="32"/>
      <c r="F3246" s="16"/>
      <c r="G3246" s="16"/>
      <c r="H3246" s="16"/>
      <c r="I3246" s="16"/>
      <c r="J3246" s="16"/>
      <c r="K3246" s="16"/>
      <c r="L3246" s="32"/>
      <c r="M3246" s="16"/>
      <c r="N3246" s="16"/>
      <c r="O3246" s="16"/>
      <c r="P3246" s="16"/>
      <c r="Y3246" s="20"/>
      <c r="Z3246" s="20"/>
      <c r="AA3246" s="20"/>
      <c r="AB3246" s="20"/>
      <c r="AC3246" s="20"/>
      <c r="AD3246" s="20"/>
    </row>
    <row r="3247" spans="3:30" s="1" customFormat="1">
      <c r="C3247" s="16"/>
      <c r="D3247" s="16"/>
      <c r="E3247" s="32"/>
      <c r="F3247" s="16"/>
      <c r="G3247" s="16"/>
      <c r="H3247" s="16"/>
      <c r="I3247" s="16"/>
      <c r="J3247" s="16"/>
      <c r="K3247" s="16"/>
      <c r="L3247" s="32"/>
      <c r="M3247" s="16"/>
      <c r="N3247" s="16"/>
      <c r="O3247" s="16"/>
      <c r="P3247" s="16"/>
      <c r="Y3247" s="20"/>
      <c r="Z3247" s="20"/>
      <c r="AA3247" s="20"/>
      <c r="AB3247" s="20"/>
      <c r="AC3247" s="20"/>
      <c r="AD3247" s="20"/>
    </row>
    <row r="3248" spans="3:30" s="1" customFormat="1">
      <c r="C3248" s="16"/>
      <c r="D3248" s="16"/>
      <c r="E3248" s="32"/>
      <c r="F3248" s="16"/>
      <c r="G3248" s="16"/>
      <c r="H3248" s="16"/>
      <c r="I3248" s="16"/>
      <c r="J3248" s="16"/>
      <c r="K3248" s="16"/>
      <c r="L3248" s="32"/>
      <c r="M3248" s="16"/>
      <c r="N3248" s="16"/>
      <c r="O3248" s="16"/>
      <c r="P3248" s="16"/>
      <c r="Y3248" s="20"/>
      <c r="Z3248" s="20"/>
      <c r="AA3248" s="20"/>
      <c r="AB3248" s="20"/>
      <c r="AC3248" s="20"/>
      <c r="AD3248" s="20"/>
    </row>
    <row r="3249" spans="3:30" s="1" customFormat="1">
      <c r="C3249" s="16"/>
      <c r="D3249" s="16"/>
      <c r="E3249" s="32"/>
      <c r="F3249" s="16"/>
      <c r="G3249" s="16"/>
      <c r="H3249" s="16"/>
      <c r="I3249" s="16"/>
      <c r="J3249" s="16"/>
      <c r="K3249" s="16"/>
      <c r="L3249" s="32"/>
      <c r="M3249" s="16"/>
      <c r="N3249" s="16"/>
      <c r="O3249" s="16"/>
      <c r="P3249" s="16"/>
      <c r="Y3249" s="20"/>
      <c r="Z3249" s="20"/>
      <c r="AA3249" s="20"/>
      <c r="AB3249" s="20"/>
      <c r="AC3249" s="20"/>
      <c r="AD3249" s="20"/>
    </row>
    <row r="3250" spans="3:30" s="1" customFormat="1">
      <c r="C3250" s="16"/>
      <c r="D3250" s="16"/>
      <c r="E3250" s="32"/>
      <c r="F3250" s="16"/>
      <c r="G3250" s="16"/>
      <c r="H3250" s="16"/>
      <c r="I3250" s="16"/>
      <c r="J3250" s="16"/>
      <c r="K3250" s="16"/>
      <c r="L3250" s="32"/>
      <c r="M3250" s="16"/>
      <c r="N3250" s="16"/>
      <c r="O3250" s="16"/>
      <c r="P3250" s="16"/>
      <c r="Y3250" s="20"/>
      <c r="Z3250" s="20"/>
      <c r="AA3250" s="20"/>
      <c r="AB3250" s="20"/>
      <c r="AC3250" s="20"/>
      <c r="AD3250" s="20"/>
    </row>
    <row r="3251" spans="3:30" s="1" customFormat="1">
      <c r="C3251" s="16"/>
      <c r="D3251" s="16"/>
      <c r="E3251" s="32"/>
      <c r="F3251" s="16"/>
      <c r="G3251" s="16"/>
      <c r="H3251" s="16"/>
      <c r="I3251" s="16"/>
      <c r="J3251" s="16"/>
      <c r="K3251" s="16"/>
      <c r="L3251" s="32"/>
      <c r="M3251" s="16"/>
      <c r="N3251" s="16"/>
      <c r="O3251" s="16"/>
      <c r="P3251" s="16"/>
      <c r="Y3251" s="20"/>
      <c r="Z3251" s="20"/>
      <c r="AA3251" s="20"/>
      <c r="AB3251" s="20"/>
      <c r="AC3251" s="20"/>
      <c r="AD3251" s="20"/>
    </row>
    <row r="3252" spans="3:30" s="1" customFormat="1">
      <c r="C3252" s="16"/>
      <c r="D3252" s="16"/>
      <c r="E3252" s="32"/>
      <c r="F3252" s="16"/>
      <c r="G3252" s="16"/>
      <c r="H3252" s="16"/>
      <c r="I3252" s="16"/>
      <c r="J3252" s="16"/>
      <c r="K3252" s="16"/>
      <c r="L3252" s="32"/>
      <c r="M3252" s="16"/>
      <c r="N3252" s="16"/>
      <c r="O3252" s="16"/>
      <c r="P3252" s="16"/>
      <c r="Y3252" s="20"/>
      <c r="Z3252" s="20"/>
      <c r="AA3252" s="20"/>
      <c r="AB3252" s="20"/>
      <c r="AC3252" s="20"/>
      <c r="AD3252" s="20"/>
    </row>
    <row r="3253" spans="3:30" s="1" customFormat="1">
      <c r="C3253" s="16"/>
      <c r="D3253" s="16"/>
      <c r="E3253" s="32"/>
      <c r="F3253" s="16"/>
      <c r="G3253" s="16"/>
      <c r="H3253" s="16"/>
      <c r="I3253" s="16"/>
      <c r="J3253" s="16"/>
      <c r="K3253" s="16"/>
      <c r="L3253" s="32"/>
      <c r="M3253" s="16"/>
      <c r="N3253" s="16"/>
      <c r="O3253" s="16"/>
      <c r="P3253" s="16"/>
      <c r="Y3253" s="20"/>
      <c r="Z3253" s="20"/>
      <c r="AA3253" s="20"/>
      <c r="AB3253" s="20"/>
      <c r="AC3253" s="20"/>
      <c r="AD3253" s="20"/>
    </row>
    <row r="3254" spans="3:30" s="1" customFormat="1">
      <c r="C3254" s="16"/>
      <c r="D3254" s="16"/>
      <c r="E3254" s="32"/>
      <c r="F3254" s="16"/>
      <c r="G3254" s="16"/>
      <c r="H3254" s="16"/>
      <c r="I3254" s="16"/>
      <c r="J3254" s="16"/>
      <c r="K3254" s="16"/>
      <c r="L3254" s="32"/>
      <c r="M3254" s="16"/>
      <c r="N3254" s="16"/>
      <c r="O3254" s="16"/>
      <c r="P3254" s="16"/>
      <c r="Y3254" s="20"/>
      <c r="Z3254" s="20"/>
      <c r="AA3254" s="20"/>
      <c r="AB3254" s="20"/>
      <c r="AC3254" s="20"/>
      <c r="AD3254" s="20"/>
    </row>
    <row r="3255" spans="3:30" s="1" customFormat="1">
      <c r="C3255" s="16"/>
      <c r="D3255" s="16"/>
      <c r="E3255" s="32"/>
      <c r="F3255" s="16"/>
      <c r="G3255" s="16"/>
      <c r="H3255" s="16"/>
      <c r="I3255" s="16"/>
      <c r="J3255" s="16"/>
      <c r="K3255" s="16"/>
      <c r="L3255" s="32"/>
      <c r="M3255" s="16"/>
      <c r="N3255" s="16"/>
      <c r="O3255" s="16"/>
      <c r="P3255" s="16"/>
      <c r="Y3255" s="20"/>
      <c r="Z3255" s="20"/>
      <c r="AA3255" s="20"/>
      <c r="AB3255" s="20"/>
      <c r="AC3255" s="20"/>
      <c r="AD3255" s="20"/>
    </row>
    <row r="3256" spans="3:30" s="1" customFormat="1">
      <c r="C3256" s="16"/>
      <c r="D3256" s="16"/>
      <c r="E3256" s="32"/>
      <c r="F3256" s="16"/>
      <c r="G3256" s="16"/>
      <c r="H3256" s="16"/>
      <c r="I3256" s="16"/>
      <c r="J3256" s="16"/>
      <c r="K3256" s="16"/>
      <c r="L3256" s="32"/>
      <c r="M3256" s="16"/>
      <c r="N3256" s="16"/>
      <c r="O3256" s="16"/>
      <c r="P3256" s="16"/>
      <c r="Y3256" s="20"/>
      <c r="Z3256" s="20"/>
      <c r="AA3256" s="20"/>
      <c r="AB3256" s="20"/>
      <c r="AC3256" s="20"/>
      <c r="AD3256" s="20"/>
    </row>
    <row r="3257" spans="3:30" s="1" customFormat="1">
      <c r="C3257" s="16"/>
      <c r="D3257" s="16"/>
      <c r="E3257" s="32"/>
      <c r="F3257" s="16"/>
      <c r="G3257" s="16"/>
      <c r="H3257" s="16"/>
      <c r="I3257" s="16"/>
      <c r="J3257" s="16"/>
      <c r="K3257" s="16"/>
      <c r="L3257" s="32"/>
      <c r="M3257" s="16"/>
      <c r="N3257" s="16"/>
      <c r="O3257" s="16"/>
      <c r="P3257" s="16"/>
      <c r="Y3257" s="20"/>
      <c r="Z3257" s="20"/>
      <c r="AA3257" s="20"/>
      <c r="AB3257" s="20"/>
      <c r="AC3257" s="20"/>
      <c r="AD3257" s="20"/>
    </row>
    <row r="3258" spans="3:30" s="1" customFormat="1">
      <c r="C3258" s="16"/>
      <c r="D3258" s="16"/>
      <c r="E3258" s="32"/>
      <c r="F3258" s="16"/>
      <c r="G3258" s="16"/>
      <c r="H3258" s="16"/>
      <c r="I3258" s="16"/>
      <c r="J3258" s="16"/>
      <c r="K3258" s="16"/>
      <c r="L3258" s="32"/>
      <c r="M3258" s="16"/>
      <c r="N3258" s="16"/>
      <c r="O3258" s="16"/>
      <c r="P3258" s="16"/>
      <c r="Y3258" s="20"/>
      <c r="Z3258" s="20"/>
      <c r="AA3258" s="20"/>
      <c r="AB3258" s="20"/>
      <c r="AC3258" s="20"/>
      <c r="AD3258" s="20"/>
    </row>
    <row r="3259" spans="3:30" s="1" customFormat="1">
      <c r="C3259" s="16"/>
      <c r="D3259" s="16"/>
      <c r="E3259" s="32"/>
      <c r="F3259" s="16"/>
      <c r="G3259" s="16"/>
      <c r="H3259" s="16"/>
      <c r="I3259" s="16"/>
      <c r="J3259" s="16"/>
      <c r="K3259" s="16"/>
      <c r="L3259" s="32"/>
      <c r="M3259" s="16"/>
      <c r="N3259" s="16"/>
      <c r="O3259" s="16"/>
      <c r="P3259" s="16"/>
      <c r="Y3259" s="20"/>
      <c r="Z3259" s="20"/>
      <c r="AA3259" s="20"/>
      <c r="AB3259" s="20"/>
      <c r="AC3259" s="20"/>
      <c r="AD3259" s="20"/>
    </row>
    <row r="3260" spans="3:30" s="1" customFormat="1">
      <c r="C3260" s="16"/>
      <c r="D3260" s="16"/>
      <c r="E3260" s="32"/>
      <c r="F3260" s="16"/>
      <c r="G3260" s="16"/>
      <c r="H3260" s="16"/>
      <c r="I3260" s="16"/>
      <c r="J3260" s="16"/>
      <c r="K3260" s="16"/>
      <c r="L3260" s="32"/>
      <c r="M3260" s="16"/>
      <c r="N3260" s="16"/>
      <c r="O3260" s="16"/>
      <c r="P3260" s="16"/>
      <c r="Y3260" s="20"/>
      <c r="Z3260" s="20"/>
      <c r="AA3260" s="20"/>
      <c r="AB3260" s="20"/>
      <c r="AC3260" s="20"/>
      <c r="AD3260" s="20"/>
    </row>
    <row r="3261" spans="3:30" s="1" customFormat="1">
      <c r="C3261" s="16"/>
      <c r="D3261" s="16"/>
      <c r="E3261" s="32"/>
      <c r="F3261" s="16"/>
      <c r="G3261" s="16"/>
      <c r="H3261" s="16"/>
      <c r="I3261" s="16"/>
      <c r="J3261" s="16"/>
      <c r="K3261" s="16"/>
      <c r="L3261" s="32"/>
      <c r="M3261" s="16"/>
      <c r="N3261" s="16"/>
      <c r="O3261" s="16"/>
      <c r="P3261" s="16"/>
      <c r="Y3261" s="20"/>
      <c r="Z3261" s="20"/>
      <c r="AA3261" s="20"/>
      <c r="AB3261" s="20"/>
      <c r="AC3261" s="20"/>
      <c r="AD3261" s="20"/>
    </row>
    <row r="3262" spans="3:30" s="1" customFormat="1">
      <c r="C3262" s="16"/>
      <c r="D3262" s="16"/>
      <c r="E3262" s="32"/>
      <c r="F3262" s="16"/>
      <c r="G3262" s="16"/>
      <c r="H3262" s="16"/>
      <c r="I3262" s="16"/>
      <c r="J3262" s="16"/>
      <c r="K3262" s="16"/>
      <c r="L3262" s="32"/>
      <c r="M3262" s="16"/>
      <c r="N3262" s="16"/>
      <c r="O3262" s="16"/>
      <c r="P3262" s="16"/>
      <c r="Y3262" s="20"/>
      <c r="Z3262" s="20"/>
      <c r="AA3262" s="20"/>
      <c r="AB3262" s="20"/>
      <c r="AC3262" s="20"/>
      <c r="AD3262" s="20"/>
    </row>
    <row r="3263" spans="3:30" s="1" customFormat="1">
      <c r="C3263" s="16"/>
      <c r="D3263" s="16"/>
      <c r="E3263" s="32"/>
      <c r="F3263" s="16"/>
      <c r="G3263" s="16"/>
      <c r="H3263" s="16"/>
      <c r="I3263" s="16"/>
      <c r="J3263" s="16"/>
      <c r="K3263" s="16"/>
      <c r="L3263" s="32"/>
      <c r="M3263" s="16"/>
      <c r="N3263" s="16"/>
      <c r="O3263" s="16"/>
      <c r="P3263" s="16"/>
      <c r="Y3263" s="20"/>
      <c r="Z3263" s="20"/>
      <c r="AA3263" s="20"/>
      <c r="AB3263" s="20"/>
      <c r="AC3263" s="20"/>
      <c r="AD3263" s="20"/>
    </row>
    <row r="3264" spans="3:30" s="1" customFormat="1">
      <c r="C3264" s="16"/>
      <c r="D3264" s="16"/>
      <c r="E3264" s="32"/>
      <c r="F3264" s="16"/>
      <c r="G3264" s="16"/>
      <c r="H3264" s="16"/>
      <c r="I3264" s="16"/>
      <c r="J3264" s="16"/>
      <c r="K3264" s="16"/>
      <c r="L3264" s="32"/>
      <c r="M3264" s="16"/>
      <c r="N3264" s="16"/>
      <c r="O3264" s="16"/>
      <c r="P3264" s="16"/>
      <c r="Y3264" s="20"/>
      <c r="Z3264" s="20"/>
      <c r="AA3264" s="20"/>
      <c r="AB3264" s="20"/>
      <c r="AC3264" s="20"/>
      <c r="AD3264" s="20"/>
    </row>
    <row r="3265" spans="3:30" s="1" customFormat="1">
      <c r="C3265" s="16"/>
      <c r="D3265" s="16"/>
      <c r="E3265" s="32"/>
      <c r="F3265" s="16"/>
      <c r="G3265" s="16"/>
      <c r="H3265" s="16"/>
      <c r="I3265" s="16"/>
      <c r="J3265" s="16"/>
      <c r="K3265" s="16"/>
      <c r="L3265" s="32"/>
      <c r="M3265" s="16"/>
      <c r="N3265" s="16"/>
      <c r="O3265" s="16"/>
      <c r="P3265" s="16"/>
      <c r="Y3265" s="20"/>
      <c r="Z3265" s="20"/>
      <c r="AA3265" s="20"/>
      <c r="AB3265" s="20"/>
      <c r="AC3265" s="20"/>
      <c r="AD3265" s="20"/>
    </row>
    <row r="3266" spans="3:30" s="1" customFormat="1">
      <c r="C3266" s="16"/>
      <c r="D3266" s="16"/>
      <c r="E3266" s="32"/>
      <c r="F3266" s="16"/>
      <c r="G3266" s="16"/>
      <c r="H3266" s="16"/>
      <c r="I3266" s="16"/>
      <c r="J3266" s="16"/>
      <c r="K3266" s="16"/>
      <c r="L3266" s="32"/>
      <c r="M3266" s="16"/>
      <c r="N3266" s="16"/>
      <c r="O3266" s="16"/>
      <c r="P3266" s="16"/>
      <c r="Y3266" s="20"/>
      <c r="Z3266" s="20"/>
      <c r="AA3266" s="20"/>
      <c r="AB3266" s="20"/>
      <c r="AC3266" s="20"/>
      <c r="AD3266" s="20"/>
    </row>
    <row r="3267" spans="3:30" s="1" customFormat="1">
      <c r="C3267" s="16"/>
      <c r="D3267" s="16"/>
      <c r="E3267" s="32"/>
      <c r="F3267" s="16"/>
      <c r="G3267" s="16"/>
      <c r="H3267" s="16"/>
      <c r="I3267" s="16"/>
      <c r="J3267" s="16"/>
      <c r="K3267" s="16"/>
      <c r="L3267" s="32"/>
      <c r="M3267" s="16"/>
      <c r="N3267" s="16"/>
      <c r="O3267" s="16"/>
      <c r="P3267" s="16"/>
      <c r="Y3267" s="20"/>
      <c r="Z3267" s="20"/>
      <c r="AA3267" s="20"/>
      <c r="AB3267" s="20"/>
      <c r="AC3267" s="20"/>
      <c r="AD3267" s="20"/>
    </row>
    <row r="3268" spans="3:30" s="1" customFormat="1">
      <c r="C3268" s="16"/>
      <c r="D3268" s="16"/>
      <c r="E3268" s="32"/>
      <c r="F3268" s="16"/>
      <c r="G3268" s="16"/>
      <c r="H3268" s="16"/>
      <c r="I3268" s="16"/>
      <c r="J3268" s="16"/>
      <c r="K3268" s="16"/>
      <c r="L3268" s="32"/>
      <c r="M3268" s="16"/>
      <c r="N3268" s="16"/>
      <c r="O3268" s="16"/>
      <c r="P3268" s="16"/>
      <c r="Y3268" s="20"/>
      <c r="Z3268" s="20"/>
      <c r="AA3268" s="20"/>
      <c r="AB3268" s="20"/>
      <c r="AC3268" s="20"/>
      <c r="AD3268" s="20"/>
    </row>
    <row r="3269" spans="3:30" s="1" customFormat="1">
      <c r="C3269" s="16"/>
      <c r="D3269" s="16"/>
      <c r="E3269" s="32"/>
      <c r="F3269" s="16"/>
      <c r="G3269" s="16"/>
      <c r="H3269" s="16"/>
      <c r="I3269" s="16"/>
      <c r="J3269" s="16"/>
      <c r="K3269" s="16"/>
      <c r="L3269" s="32"/>
      <c r="M3269" s="16"/>
      <c r="N3269" s="16"/>
      <c r="O3269" s="16"/>
      <c r="P3269" s="16"/>
      <c r="Y3269" s="20"/>
      <c r="Z3269" s="20"/>
      <c r="AA3269" s="20"/>
      <c r="AB3269" s="20"/>
      <c r="AC3269" s="20"/>
      <c r="AD3269" s="20"/>
    </row>
    <row r="3270" spans="3:30" s="1" customFormat="1">
      <c r="C3270" s="16"/>
      <c r="D3270" s="16"/>
      <c r="E3270" s="32"/>
      <c r="F3270" s="16"/>
      <c r="G3270" s="16"/>
      <c r="H3270" s="16"/>
      <c r="I3270" s="16"/>
      <c r="J3270" s="16"/>
      <c r="K3270" s="16"/>
      <c r="L3270" s="32"/>
      <c r="M3270" s="16"/>
      <c r="N3270" s="16"/>
      <c r="O3270" s="16"/>
      <c r="P3270" s="16"/>
      <c r="Y3270" s="20"/>
      <c r="Z3270" s="20"/>
      <c r="AA3270" s="20"/>
      <c r="AB3270" s="20"/>
      <c r="AC3270" s="20"/>
      <c r="AD3270" s="20"/>
    </row>
    <row r="3271" spans="3:30" s="1" customFormat="1">
      <c r="C3271" s="16"/>
      <c r="D3271" s="16"/>
      <c r="E3271" s="32"/>
      <c r="F3271" s="16"/>
      <c r="G3271" s="16"/>
      <c r="H3271" s="16"/>
      <c r="I3271" s="16"/>
      <c r="J3271" s="16"/>
      <c r="K3271" s="16"/>
      <c r="L3271" s="32"/>
      <c r="M3271" s="16"/>
      <c r="N3271" s="16"/>
      <c r="O3271" s="16"/>
      <c r="P3271" s="16"/>
      <c r="Y3271" s="20"/>
      <c r="Z3271" s="20"/>
      <c r="AA3271" s="20"/>
      <c r="AB3271" s="20"/>
      <c r="AC3271" s="20"/>
      <c r="AD3271" s="20"/>
    </row>
    <row r="3272" spans="3:30" s="1" customFormat="1">
      <c r="C3272" s="16"/>
      <c r="D3272" s="16"/>
      <c r="E3272" s="32"/>
      <c r="F3272" s="16"/>
      <c r="G3272" s="16"/>
      <c r="H3272" s="16"/>
      <c r="I3272" s="16"/>
      <c r="J3272" s="16"/>
      <c r="K3272" s="16"/>
      <c r="L3272" s="32"/>
      <c r="M3272" s="16"/>
      <c r="N3272" s="16"/>
      <c r="O3272" s="16"/>
      <c r="P3272" s="16"/>
      <c r="Y3272" s="20"/>
      <c r="Z3272" s="20"/>
      <c r="AA3272" s="20"/>
      <c r="AB3272" s="20"/>
      <c r="AC3272" s="20"/>
      <c r="AD3272" s="20"/>
    </row>
    <row r="3273" spans="3:30" s="1" customFormat="1">
      <c r="C3273" s="16"/>
      <c r="D3273" s="16"/>
      <c r="E3273" s="32"/>
      <c r="F3273" s="16"/>
      <c r="G3273" s="16"/>
      <c r="H3273" s="16"/>
      <c r="I3273" s="16"/>
      <c r="J3273" s="16"/>
      <c r="K3273" s="16"/>
      <c r="L3273" s="32"/>
      <c r="M3273" s="16"/>
      <c r="N3273" s="16"/>
      <c r="O3273" s="16"/>
      <c r="P3273" s="16"/>
      <c r="Y3273" s="20"/>
      <c r="Z3273" s="20"/>
      <c r="AA3273" s="20"/>
      <c r="AB3273" s="20"/>
      <c r="AC3273" s="20"/>
      <c r="AD3273" s="20"/>
    </row>
    <row r="3274" spans="3:30" s="1" customFormat="1">
      <c r="C3274" s="16"/>
      <c r="D3274" s="16"/>
      <c r="E3274" s="32"/>
      <c r="F3274" s="16"/>
      <c r="G3274" s="16"/>
      <c r="H3274" s="16"/>
      <c r="I3274" s="16"/>
      <c r="J3274" s="16"/>
      <c r="K3274" s="16"/>
      <c r="L3274" s="32"/>
      <c r="M3274" s="16"/>
      <c r="N3274" s="16"/>
      <c r="O3274" s="16"/>
      <c r="P3274" s="16"/>
      <c r="Y3274" s="20"/>
      <c r="Z3274" s="20"/>
      <c r="AA3274" s="20"/>
      <c r="AB3274" s="20"/>
      <c r="AC3274" s="20"/>
      <c r="AD3274" s="20"/>
    </row>
    <row r="3275" spans="3:30" s="1" customFormat="1">
      <c r="C3275" s="16"/>
      <c r="D3275" s="16"/>
      <c r="E3275" s="32"/>
      <c r="F3275" s="16"/>
      <c r="G3275" s="16"/>
      <c r="H3275" s="16"/>
      <c r="I3275" s="16"/>
      <c r="J3275" s="16"/>
      <c r="K3275" s="16"/>
      <c r="L3275" s="32"/>
      <c r="M3275" s="16"/>
      <c r="N3275" s="16"/>
      <c r="O3275" s="16"/>
      <c r="P3275" s="16"/>
      <c r="Y3275" s="20"/>
      <c r="Z3275" s="20"/>
      <c r="AA3275" s="20"/>
      <c r="AB3275" s="20"/>
      <c r="AC3275" s="20"/>
      <c r="AD3275" s="20"/>
    </row>
    <row r="3276" spans="3:30" s="1" customFormat="1">
      <c r="C3276" s="16"/>
      <c r="D3276" s="16"/>
      <c r="E3276" s="32"/>
      <c r="F3276" s="16"/>
      <c r="G3276" s="16"/>
      <c r="H3276" s="16"/>
      <c r="I3276" s="16"/>
      <c r="J3276" s="16"/>
      <c r="K3276" s="16"/>
      <c r="L3276" s="32"/>
      <c r="M3276" s="16"/>
      <c r="N3276" s="16"/>
      <c r="O3276" s="16"/>
      <c r="P3276" s="16"/>
      <c r="Y3276" s="20"/>
      <c r="Z3276" s="20"/>
      <c r="AA3276" s="20"/>
      <c r="AB3276" s="20"/>
      <c r="AC3276" s="20"/>
      <c r="AD3276" s="20"/>
    </row>
    <row r="3277" spans="3:30" s="1" customFormat="1">
      <c r="C3277" s="16"/>
      <c r="D3277" s="16"/>
      <c r="E3277" s="32"/>
      <c r="F3277" s="16"/>
      <c r="G3277" s="16"/>
      <c r="H3277" s="16"/>
      <c r="I3277" s="16"/>
      <c r="J3277" s="16"/>
      <c r="K3277" s="16"/>
      <c r="L3277" s="32"/>
      <c r="M3277" s="16"/>
      <c r="N3277" s="16"/>
      <c r="O3277" s="16"/>
      <c r="P3277" s="16"/>
      <c r="Y3277" s="20"/>
      <c r="Z3277" s="20"/>
      <c r="AA3277" s="20"/>
      <c r="AB3277" s="20"/>
      <c r="AC3277" s="20"/>
      <c r="AD3277" s="20"/>
    </row>
    <row r="3278" spans="3:30" s="1" customFormat="1">
      <c r="C3278" s="16"/>
      <c r="D3278" s="16"/>
      <c r="E3278" s="32"/>
      <c r="F3278" s="16"/>
      <c r="G3278" s="16"/>
      <c r="H3278" s="16"/>
      <c r="I3278" s="16"/>
      <c r="J3278" s="16"/>
      <c r="K3278" s="16"/>
      <c r="L3278" s="32"/>
      <c r="M3278" s="16"/>
      <c r="N3278" s="16"/>
      <c r="O3278" s="16"/>
      <c r="P3278" s="16"/>
      <c r="Y3278" s="20"/>
      <c r="Z3278" s="20"/>
      <c r="AA3278" s="20"/>
      <c r="AB3278" s="20"/>
      <c r="AC3278" s="20"/>
      <c r="AD3278" s="20"/>
    </row>
    <row r="3279" spans="3:30" s="1" customFormat="1">
      <c r="C3279" s="16"/>
      <c r="D3279" s="16"/>
      <c r="E3279" s="32"/>
      <c r="F3279" s="16"/>
      <c r="G3279" s="16"/>
      <c r="H3279" s="16"/>
      <c r="I3279" s="16"/>
      <c r="J3279" s="16"/>
      <c r="K3279" s="16"/>
      <c r="L3279" s="32"/>
      <c r="M3279" s="16"/>
      <c r="N3279" s="16"/>
      <c r="O3279" s="16"/>
      <c r="P3279" s="16"/>
      <c r="Y3279" s="20"/>
      <c r="Z3279" s="20"/>
      <c r="AA3279" s="20"/>
      <c r="AB3279" s="20"/>
      <c r="AC3279" s="20"/>
      <c r="AD3279" s="20"/>
    </row>
    <row r="3280" spans="3:30" s="1" customFormat="1">
      <c r="C3280" s="16"/>
      <c r="D3280" s="16"/>
      <c r="E3280" s="32"/>
      <c r="F3280" s="16"/>
      <c r="G3280" s="16"/>
      <c r="H3280" s="16"/>
      <c r="I3280" s="16"/>
      <c r="J3280" s="16"/>
      <c r="K3280" s="16"/>
      <c r="L3280" s="32"/>
      <c r="M3280" s="16"/>
      <c r="N3280" s="16"/>
      <c r="O3280" s="16"/>
      <c r="P3280" s="16"/>
      <c r="Y3280" s="20"/>
      <c r="Z3280" s="20"/>
      <c r="AA3280" s="20"/>
      <c r="AB3280" s="20"/>
      <c r="AC3280" s="20"/>
      <c r="AD3280" s="20"/>
    </row>
    <row r="3281" spans="3:30" s="1" customFormat="1">
      <c r="C3281" s="16"/>
      <c r="D3281" s="16"/>
      <c r="E3281" s="32"/>
      <c r="F3281" s="16"/>
      <c r="G3281" s="16"/>
      <c r="H3281" s="16"/>
      <c r="I3281" s="16"/>
      <c r="J3281" s="16"/>
      <c r="K3281" s="16"/>
      <c r="L3281" s="32"/>
      <c r="M3281" s="16"/>
      <c r="N3281" s="16"/>
      <c r="O3281" s="16"/>
      <c r="P3281" s="16"/>
      <c r="Y3281" s="20"/>
      <c r="Z3281" s="20"/>
      <c r="AA3281" s="20"/>
      <c r="AB3281" s="20"/>
      <c r="AC3281" s="20"/>
      <c r="AD3281" s="20"/>
    </row>
    <row r="3282" spans="3:30" s="1" customFormat="1">
      <c r="C3282" s="16"/>
      <c r="D3282" s="16"/>
      <c r="E3282" s="32"/>
      <c r="F3282" s="16"/>
      <c r="G3282" s="16"/>
      <c r="H3282" s="16"/>
      <c r="I3282" s="16"/>
      <c r="J3282" s="16"/>
      <c r="K3282" s="16"/>
      <c r="L3282" s="32"/>
      <c r="M3282" s="16"/>
      <c r="N3282" s="16"/>
      <c r="O3282" s="16"/>
      <c r="P3282" s="16"/>
      <c r="Y3282" s="20"/>
      <c r="Z3282" s="20"/>
      <c r="AA3282" s="20"/>
      <c r="AB3282" s="20"/>
      <c r="AC3282" s="20"/>
      <c r="AD3282" s="20"/>
    </row>
    <row r="3283" spans="3:30" s="1" customFormat="1">
      <c r="C3283" s="16"/>
      <c r="D3283" s="16"/>
      <c r="E3283" s="32"/>
      <c r="F3283" s="16"/>
      <c r="G3283" s="16"/>
      <c r="H3283" s="16"/>
      <c r="I3283" s="16"/>
      <c r="J3283" s="16"/>
      <c r="K3283" s="16"/>
      <c r="L3283" s="32"/>
      <c r="M3283" s="16"/>
      <c r="N3283" s="16"/>
      <c r="O3283" s="16"/>
      <c r="P3283" s="16"/>
      <c r="Y3283" s="20"/>
      <c r="Z3283" s="20"/>
      <c r="AA3283" s="20"/>
      <c r="AB3283" s="20"/>
      <c r="AC3283" s="20"/>
      <c r="AD3283" s="20"/>
    </row>
    <row r="3284" spans="3:30" s="1" customFormat="1">
      <c r="C3284" s="16"/>
      <c r="D3284" s="16"/>
      <c r="E3284" s="32"/>
      <c r="F3284" s="16"/>
      <c r="G3284" s="16"/>
      <c r="H3284" s="16"/>
      <c r="I3284" s="16"/>
      <c r="J3284" s="16"/>
      <c r="K3284" s="16"/>
      <c r="L3284" s="32"/>
      <c r="M3284" s="16"/>
      <c r="N3284" s="16"/>
      <c r="O3284" s="16"/>
      <c r="P3284" s="16"/>
      <c r="Y3284" s="20"/>
      <c r="Z3284" s="20"/>
      <c r="AA3284" s="20"/>
      <c r="AB3284" s="20"/>
      <c r="AC3284" s="20"/>
      <c r="AD3284" s="20"/>
    </row>
    <row r="3285" spans="3:30" s="1" customFormat="1">
      <c r="C3285" s="16"/>
      <c r="D3285" s="16"/>
      <c r="E3285" s="32"/>
      <c r="F3285" s="16"/>
      <c r="G3285" s="16"/>
      <c r="H3285" s="16"/>
      <c r="I3285" s="16"/>
      <c r="J3285" s="16"/>
      <c r="K3285" s="16"/>
      <c r="L3285" s="32"/>
      <c r="M3285" s="16"/>
      <c r="N3285" s="16"/>
      <c r="O3285" s="16"/>
      <c r="P3285" s="16"/>
      <c r="Y3285" s="20"/>
      <c r="Z3285" s="20"/>
      <c r="AA3285" s="20"/>
      <c r="AB3285" s="20"/>
      <c r="AC3285" s="20"/>
      <c r="AD3285" s="20"/>
    </row>
    <row r="3286" spans="3:30" s="1" customFormat="1">
      <c r="C3286" s="16"/>
      <c r="D3286" s="16"/>
      <c r="E3286" s="32"/>
      <c r="F3286" s="16"/>
      <c r="G3286" s="16"/>
      <c r="H3286" s="16"/>
      <c r="I3286" s="16"/>
      <c r="J3286" s="16"/>
      <c r="K3286" s="16"/>
      <c r="L3286" s="32"/>
      <c r="M3286" s="16"/>
      <c r="N3286" s="16"/>
      <c r="O3286" s="16"/>
      <c r="P3286" s="16"/>
      <c r="Y3286" s="20"/>
      <c r="Z3286" s="20"/>
      <c r="AA3286" s="20"/>
      <c r="AB3286" s="20"/>
      <c r="AC3286" s="20"/>
      <c r="AD3286" s="20"/>
    </row>
    <row r="3287" spans="3:30" s="1" customFormat="1">
      <c r="C3287" s="16"/>
      <c r="D3287" s="16"/>
      <c r="E3287" s="32"/>
      <c r="F3287" s="16"/>
      <c r="G3287" s="16"/>
      <c r="H3287" s="16"/>
      <c r="I3287" s="16"/>
      <c r="J3287" s="16"/>
      <c r="K3287" s="16"/>
      <c r="L3287" s="32"/>
      <c r="M3287" s="16"/>
      <c r="N3287" s="16"/>
      <c r="O3287" s="16"/>
      <c r="P3287" s="16"/>
      <c r="Y3287" s="20"/>
      <c r="Z3287" s="20"/>
      <c r="AA3287" s="20"/>
      <c r="AB3287" s="20"/>
      <c r="AC3287" s="20"/>
      <c r="AD3287" s="20"/>
    </row>
    <row r="3288" spans="3:30" s="1" customFormat="1">
      <c r="C3288" s="16"/>
      <c r="D3288" s="16"/>
      <c r="E3288" s="32"/>
      <c r="F3288" s="16"/>
      <c r="G3288" s="16"/>
      <c r="H3288" s="16"/>
      <c r="I3288" s="16"/>
      <c r="J3288" s="16"/>
      <c r="K3288" s="16"/>
      <c r="L3288" s="32"/>
      <c r="M3288" s="16"/>
      <c r="N3288" s="16"/>
      <c r="O3288" s="16"/>
      <c r="P3288" s="16"/>
      <c r="Y3288" s="20"/>
      <c r="Z3288" s="20"/>
      <c r="AA3288" s="20"/>
      <c r="AB3288" s="20"/>
      <c r="AC3288" s="20"/>
      <c r="AD3288" s="20"/>
    </row>
    <row r="3289" spans="3:30" s="1" customFormat="1">
      <c r="C3289" s="16"/>
      <c r="D3289" s="16"/>
      <c r="E3289" s="32"/>
      <c r="F3289" s="16"/>
      <c r="G3289" s="16"/>
      <c r="H3289" s="16"/>
      <c r="I3289" s="16"/>
      <c r="J3289" s="16"/>
      <c r="K3289" s="16"/>
      <c r="L3289" s="32"/>
      <c r="M3289" s="16"/>
      <c r="N3289" s="16"/>
      <c r="O3289" s="16"/>
      <c r="P3289" s="16"/>
      <c r="Y3289" s="20"/>
      <c r="Z3289" s="20"/>
      <c r="AA3289" s="20"/>
      <c r="AB3289" s="20"/>
      <c r="AC3289" s="20"/>
      <c r="AD3289" s="20"/>
    </row>
    <row r="3290" spans="3:30" s="1" customFormat="1">
      <c r="C3290" s="16"/>
      <c r="D3290" s="16"/>
      <c r="E3290" s="32"/>
      <c r="F3290" s="16"/>
      <c r="G3290" s="16"/>
      <c r="H3290" s="16"/>
      <c r="I3290" s="16"/>
      <c r="J3290" s="16"/>
      <c r="K3290" s="16"/>
      <c r="L3290" s="32"/>
      <c r="M3290" s="16"/>
      <c r="N3290" s="16"/>
      <c r="O3290" s="16"/>
      <c r="P3290" s="16"/>
      <c r="Y3290" s="20"/>
      <c r="Z3290" s="20"/>
      <c r="AA3290" s="20"/>
      <c r="AB3290" s="20"/>
      <c r="AC3290" s="20"/>
      <c r="AD3290" s="20"/>
    </row>
    <row r="3291" spans="3:30" s="1" customFormat="1">
      <c r="C3291" s="16"/>
      <c r="D3291" s="16"/>
      <c r="E3291" s="32"/>
      <c r="F3291" s="16"/>
      <c r="G3291" s="16"/>
      <c r="H3291" s="16"/>
      <c r="I3291" s="16"/>
      <c r="J3291" s="16"/>
      <c r="K3291" s="16"/>
      <c r="L3291" s="32"/>
      <c r="M3291" s="16"/>
      <c r="N3291" s="16"/>
      <c r="O3291" s="16"/>
      <c r="P3291" s="16"/>
      <c r="Y3291" s="20"/>
      <c r="Z3291" s="20"/>
      <c r="AA3291" s="20"/>
      <c r="AB3291" s="20"/>
      <c r="AC3291" s="20"/>
      <c r="AD3291" s="20"/>
    </row>
    <row r="3292" spans="3:30" s="1" customFormat="1">
      <c r="C3292" s="16"/>
      <c r="D3292" s="16"/>
      <c r="E3292" s="32"/>
      <c r="F3292" s="16"/>
      <c r="G3292" s="16"/>
      <c r="H3292" s="16"/>
      <c r="I3292" s="16"/>
      <c r="J3292" s="16"/>
      <c r="K3292" s="16"/>
      <c r="L3292" s="32"/>
      <c r="M3292" s="16"/>
      <c r="N3292" s="16"/>
      <c r="O3292" s="16"/>
      <c r="P3292" s="16"/>
      <c r="Y3292" s="20"/>
      <c r="Z3292" s="20"/>
      <c r="AA3292" s="20"/>
      <c r="AB3292" s="20"/>
      <c r="AC3292" s="20"/>
      <c r="AD3292" s="20"/>
    </row>
    <row r="3293" spans="3:30" s="1" customFormat="1">
      <c r="C3293" s="16"/>
      <c r="D3293" s="16"/>
      <c r="E3293" s="32"/>
      <c r="F3293" s="16"/>
      <c r="G3293" s="16"/>
      <c r="H3293" s="16"/>
      <c r="I3293" s="16"/>
      <c r="J3293" s="16"/>
      <c r="K3293" s="16"/>
      <c r="L3293" s="32"/>
      <c r="M3293" s="16"/>
      <c r="N3293" s="16"/>
      <c r="O3293" s="16"/>
      <c r="P3293" s="16"/>
      <c r="Y3293" s="20"/>
      <c r="Z3293" s="20"/>
      <c r="AA3293" s="20"/>
      <c r="AB3293" s="20"/>
      <c r="AC3293" s="20"/>
      <c r="AD3293" s="20"/>
    </row>
    <row r="3294" spans="3:30" s="1" customFormat="1">
      <c r="C3294" s="16"/>
      <c r="D3294" s="16"/>
      <c r="E3294" s="32"/>
      <c r="F3294" s="16"/>
      <c r="G3294" s="16"/>
      <c r="H3294" s="16"/>
      <c r="I3294" s="16"/>
      <c r="J3294" s="16"/>
      <c r="K3294" s="16"/>
      <c r="L3294" s="32"/>
      <c r="M3294" s="16"/>
      <c r="N3294" s="16"/>
      <c r="O3294" s="16"/>
      <c r="P3294" s="16"/>
      <c r="Y3294" s="20"/>
      <c r="Z3294" s="20"/>
      <c r="AA3294" s="20"/>
      <c r="AB3294" s="20"/>
      <c r="AC3294" s="20"/>
      <c r="AD3294" s="20"/>
    </row>
    <row r="3295" spans="3:30" s="1" customFormat="1">
      <c r="C3295" s="16"/>
      <c r="D3295" s="16"/>
      <c r="E3295" s="32"/>
      <c r="F3295" s="16"/>
      <c r="G3295" s="16"/>
      <c r="H3295" s="16"/>
      <c r="I3295" s="16"/>
      <c r="J3295" s="16"/>
      <c r="K3295" s="16"/>
      <c r="L3295" s="32"/>
      <c r="M3295" s="16"/>
      <c r="N3295" s="16"/>
      <c r="O3295" s="16"/>
      <c r="P3295" s="16"/>
      <c r="Y3295" s="20"/>
      <c r="Z3295" s="20"/>
      <c r="AA3295" s="20"/>
      <c r="AB3295" s="20"/>
      <c r="AC3295" s="20"/>
      <c r="AD3295" s="20"/>
    </row>
    <row r="3296" spans="3:30" s="1" customFormat="1">
      <c r="C3296" s="16"/>
      <c r="D3296" s="16"/>
      <c r="E3296" s="32"/>
      <c r="F3296" s="16"/>
      <c r="G3296" s="16"/>
      <c r="H3296" s="16"/>
      <c r="I3296" s="16"/>
      <c r="J3296" s="16"/>
      <c r="K3296" s="16"/>
      <c r="L3296" s="32"/>
      <c r="M3296" s="16"/>
      <c r="N3296" s="16"/>
      <c r="O3296" s="16"/>
      <c r="P3296" s="16"/>
      <c r="Y3296" s="20"/>
      <c r="Z3296" s="20"/>
      <c r="AA3296" s="20"/>
      <c r="AB3296" s="20"/>
      <c r="AC3296" s="20"/>
      <c r="AD3296" s="20"/>
    </row>
    <row r="3297" spans="3:30" s="1" customFormat="1">
      <c r="C3297" s="16"/>
      <c r="D3297" s="16"/>
      <c r="E3297" s="32"/>
      <c r="F3297" s="16"/>
      <c r="G3297" s="16"/>
      <c r="H3297" s="16"/>
      <c r="I3297" s="16"/>
      <c r="J3297" s="16"/>
      <c r="K3297" s="16"/>
      <c r="L3297" s="32"/>
      <c r="M3297" s="16"/>
      <c r="N3297" s="16"/>
      <c r="O3297" s="16"/>
      <c r="P3297" s="16"/>
      <c r="Y3297" s="20"/>
      <c r="Z3297" s="20"/>
      <c r="AA3297" s="20"/>
      <c r="AB3297" s="20"/>
      <c r="AC3297" s="20"/>
      <c r="AD3297" s="20"/>
    </row>
    <row r="3298" spans="3:30" s="1" customFormat="1">
      <c r="C3298" s="16"/>
      <c r="D3298" s="16"/>
      <c r="E3298" s="32"/>
      <c r="F3298" s="16"/>
      <c r="G3298" s="16"/>
      <c r="H3298" s="16"/>
      <c r="I3298" s="16"/>
      <c r="J3298" s="16"/>
      <c r="K3298" s="16"/>
      <c r="L3298" s="32"/>
      <c r="M3298" s="16"/>
      <c r="N3298" s="16"/>
      <c r="O3298" s="16"/>
      <c r="P3298" s="16"/>
      <c r="Y3298" s="20"/>
      <c r="Z3298" s="20"/>
      <c r="AA3298" s="20"/>
      <c r="AB3298" s="20"/>
      <c r="AC3298" s="20"/>
      <c r="AD3298" s="20"/>
    </row>
    <row r="3299" spans="3:30" s="1" customFormat="1">
      <c r="C3299" s="16"/>
      <c r="D3299" s="16"/>
      <c r="E3299" s="32"/>
      <c r="F3299" s="16"/>
      <c r="G3299" s="16"/>
      <c r="H3299" s="16"/>
      <c r="I3299" s="16"/>
      <c r="J3299" s="16"/>
      <c r="K3299" s="16"/>
      <c r="L3299" s="32"/>
      <c r="M3299" s="16"/>
      <c r="N3299" s="16"/>
      <c r="O3299" s="16"/>
      <c r="P3299" s="16"/>
      <c r="Y3299" s="20"/>
      <c r="Z3299" s="20"/>
      <c r="AA3299" s="20"/>
      <c r="AB3299" s="20"/>
      <c r="AC3299" s="20"/>
      <c r="AD3299" s="20"/>
    </row>
    <row r="3300" spans="3:30" s="1" customFormat="1">
      <c r="C3300" s="16"/>
      <c r="D3300" s="16"/>
      <c r="E3300" s="32"/>
      <c r="F3300" s="16"/>
      <c r="G3300" s="16"/>
      <c r="H3300" s="16"/>
      <c r="I3300" s="16"/>
      <c r="J3300" s="16"/>
      <c r="K3300" s="16"/>
      <c r="L3300" s="32"/>
      <c r="M3300" s="16"/>
      <c r="N3300" s="16"/>
      <c r="O3300" s="16"/>
      <c r="P3300" s="16"/>
      <c r="Y3300" s="20"/>
      <c r="Z3300" s="20"/>
      <c r="AA3300" s="20"/>
      <c r="AB3300" s="20"/>
      <c r="AC3300" s="20"/>
      <c r="AD3300" s="20"/>
    </row>
    <row r="3301" spans="3:30" s="1" customFormat="1">
      <c r="C3301" s="16"/>
      <c r="D3301" s="16"/>
      <c r="E3301" s="32"/>
      <c r="F3301" s="16"/>
      <c r="G3301" s="16"/>
      <c r="H3301" s="16"/>
      <c r="I3301" s="16"/>
      <c r="J3301" s="16"/>
      <c r="K3301" s="16"/>
      <c r="L3301" s="32"/>
      <c r="M3301" s="16"/>
      <c r="N3301" s="16"/>
      <c r="O3301" s="16"/>
      <c r="P3301" s="16"/>
      <c r="Y3301" s="20"/>
      <c r="Z3301" s="20"/>
      <c r="AA3301" s="20"/>
      <c r="AB3301" s="20"/>
      <c r="AC3301" s="20"/>
      <c r="AD3301" s="20"/>
    </row>
    <row r="3302" spans="3:30" s="1" customFormat="1">
      <c r="C3302" s="16"/>
      <c r="D3302" s="16"/>
      <c r="E3302" s="32"/>
      <c r="F3302" s="16"/>
      <c r="G3302" s="16"/>
      <c r="H3302" s="16"/>
      <c r="I3302" s="16"/>
      <c r="J3302" s="16"/>
      <c r="K3302" s="16"/>
      <c r="L3302" s="32"/>
      <c r="M3302" s="16"/>
      <c r="N3302" s="16"/>
      <c r="O3302" s="16"/>
      <c r="P3302" s="16"/>
      <c r="Y3302" s="20"/>
      <c r="Z3302" s="20"/>
      <c r="AA3302" s="20"/>
      <c r="AB3302" s="20"/>
      <c r="AC3302" s="20"/>
      <c r="AD3302" s="20"/>
    </row>
    <row r="3303" spans="3:30" s="1" customFormat="1">
      <c r="C3303" s="16"/>
      <c r="D3303" s="16"/>
      <c r="E3303" s="32"/>
      <c r="F3303" s="16"/>
      <c r="G3303" s="16"/>
      <c r="H3303" s="16"/>
      <c r="I3303" s="16"/>
      <c r="J3303" s="16"/>
      <c r="K3303" s="16"/>
      <c r="L3303" s="32"/>
      <c r="M3303" s="16"/>
      <c r="N3303" s="16"/>
      <c r="O3303" s="16"/>
      <c r="P3303" s="16"/>
      <c r="Y3303" s="20"/>
      <c r="Z3303" s="20"/>
      <c r="AA3303" s="20"/>
      <c r="AB3303" s="20"/>
      <c r="AC3303" s="20"/>
      <c r="AD3303" s="20"/>
    </row>
    <row r="3304" spans="3:30" s="1" customFormat="1">
      <c r="C3304" s="16"/>
      <c r="D3304" s="16"/>
      <c r="E3304" s="32"/>
      <c r="F3304" s="16"/>
      <c r="G3304" s="16"/>
      <c r="H3304" s="16"/>
      <c r="I3304" s="16"/>
      <c r="J3304" s="16"/>
      <c r="K3304" s="16"/>
      <c r="L3304" s="32"/>
      <c r="M3304" s="16"/>
      <c r="N3304" s="16"/>
      <c r="O3304" s="16"/>
      <c r="P3304" s="16"/>
      <c r="Y3304" s="20"/>
      <c r="Z3304" s="20"/>
      <c r="AA3304" s="20"/>
      <c r="AB3304" s="20"/>
      <c r="AC3304" s="20"/>
      <c r="AD3304" s="20"/>
    </row>
    <row r="3305" spans="3:30" s="1" customFormat="1">
      <c r="C3305" s="16"/>
      <c r="D3305" s="16"/>
      <c r="E3305" s="32"/>
      <c r="F3305" s="16"/>
      <c r="G3305" s="16"/>
      <c r="H3305" s="16"/>
      <c r="I3305" s="16"/>
      <c r="J3305" s="16"/>
      <c r="K3305" s="16"/>
      <c r="L3305" s="32"/>
      <c r="M3305" s="16"/>
      <c r="N3305" s="16"/>
      <c r="O3305" s="16"/>
      <c r="P3305" s="16"/>
      <c r="Y3305" s="20"/>
      <c r="Z3305" s="20"/>
      <c r="AA3305" s="20"/>
      <c r="AB3305" s="20"/>
      <c r="AC3305" s="20"/>
      <c r="AD3305" s="20"/>
    </row>
    <row r="3306" spans="3:30" s="1" customFormat="1">
      <c r="C3306" s="16"/>
      <c r="D3306" s="16"/>
      <c r="E3306" s="32"/>
      <c r="F3306" s="16"/>
      <c r="G3306" s="16"/>
      <c r="H3306" s="16"/>
      <c r="I3306" s="16"/>
      <c r="J3306" s="16"/>
      <c r="K3306" s="16"/>
      <c r="L3306" s="32"/>
      <c r="M3306" s="16"/>
      <c r="N3306" s="16"/>
      <c r="O3306" s="16"/>
      <c r="P3306" s="16"/>
      <c r="Y3306" s="20"/>
      <c r="Z3306" s="20"/>
      <c r="AA3306" s="20"/>
      <c r="AB3306" s="20"/>
      <c r="AC3306" s="20"/>
      <c r="AD3306" s="20"/>
    </row>
    <row r="3307" spans="3:30" s="1" customFormat="1">
      <c r="C3307" s="16"/>
      <c r="D3307" s="16"/>
      <c r="E3307" s="32"/>
      <c r="F3307" s="16"/>
      <c r="G3307" s="16"/>
      <c r="H3307" s="16"/>
      <c r="I3307" s="16"/>
      <c r="J3307" s="16"/>
      <c r="K3307" s="16"/>
      <c r="L3307" s="32"/>
      <c r="M3307" s="16"/>
      <c r="N3307" s="16"/>
      <c r="O3307" s="16"/>
      <c r="P3307" s="16"/>
      <c r="Y3307" s="20"/>
      <c r="Z3307" s="20"/>
      <c r="AA3307" s="20"/>
      <c r="AB3307" s="20"/>
      <c r="AC3307" s="20"/>
      <c r="AD3307" s="20"/>
    </row>
    <row r="3308" spans="3:30" s="1" customFormat="1">
      <c r="C3308" s="16"/>
      <c r="D3308" s="16"/>
      <c r="E3308" s="32"/>
      <c r="F3308" s="16"/>
      <c r="G3308" s="16"/>
      <c r="H3308" s="16"/>
      <c r="I3308" s="16"/>
      <c r="J3308" s="16"/>
      <c r="K3308" s="16"/>
      <c r="L3308" s="32"/>
      <c r="M3308" s="16"/>
      <c r="N3308" s="16"/>
      <c r="O3308" s="16"/>
      <c r="P3308" s="16"/>
      <c r="Y3308" s="20"/>
      <c r="Z3308" s="20"/>
      <c r="AA3308" s="20"/>
      <c r="AB3308" s="20"/>
      <c r="AC3308" s="20"/>
      <c r="AD3308" s="20"/>
    </row>
    <row r="3309" spans="3:30" s="1" customFormat="1">
      <c r="C3309" s="16"/>
      <c r="D3309" s="16"/>
      <c r="E3309" s="32"/>
      <c r="F3309" s="16"/>
      <c r="G3309" s="16"/>
      <c r="H3309" s="16"/>
      <c r="I3309" s="16"/>
      <c r="J3309" s="16"/>
      <c r="K3309" s="16"/>
      <c r="L3309" s="32"/>
      <c r="M3309" s="16"/>
      <c r="N3309" s="16"/>
      <c r="O3309" s="16"/>
      <c r="P3309" s="16"/>
      <c r="Y3309" s="20"/>
      <c r="Z3309" s="20"/>
      <c r="AA3309" s="20"/>
      <c r="AB3309" s="20"/>
      <c r="AC3309" s="20"/>
      <c r="AD3309" s="20"/>
    </row>
    <row r="3310" spans="3:30" s="1" customFormat="1">
      <c r="C3310" s="16"/>
      <c r="D3310" s="16"/>
      <c r="E3310" s="32"/>
      <c r="F3310" s="16"/>
      <c r="G3310" s="16"/>
      <c r="H3310" s="16"/>
      <c r="I3310" s="16"/>
      <c r="J3310" s="16"/>
      <c r="K3310" s="16"/>
      <c r="L3310" s="32"/>
      <c r="M3310" s="16"/>
      <c r="N3310" s="16"/>
      <c r="O3310" s="16"/>
      <c r="P3310" s="16"/>
      <c r="Y3310" s="20"/>
      <c r="Z3310" s="20"/>
      <c r="AA3310" s="20"/>
      <c r="AB3310" s="20"/>
      <c r="AC3310" s="20"/>
      <c r="AD3310" s="20"/>
    </row>
    <row r="3311" spans="3:30" s="1" customFormat="1">
      <c r="C3311" s="16"/>
      <c r="D3311" s="16"/>
      <c r="E3311" s="32"/>
      <c r="F3311" s="16"/>
      <c r="G3311" s="16"/>
      <c r="H3311" s="16"/>
      <c r="I3311" s="16"/>
      <c r="J3311" s="16"/>
      <c r="K3311" s="16"/>
      <c r="L3311" s="32"/>
      <c r="M3311" s="16"/>
      <c r="N3311" s="16"/>
      <c r="O3311" s="16"/>
      <c r="P3311" s="16"/>
      <c r="Y3311" s="20"/>
      <c r="Z3311" s="20"/>
      <c r="AA3311" s="20"/>
      <c r="AB3311" s="20"/>
      <c r="AC3311" s="20"/>
      <c r="AD3311" s="20"/>
    </row>
    <row r="3312" spans="3:30" s="1" customFormat="1">
      <c r="C3312" s="16"/>
      <c r="D3312" s="16"/>
      <c r="E3312" s="32"/>
      <c r="F3312" s="16"/>
      <c r="G3312" s="16"/>
      <c r="H3312" s="16"/>
      <c r="I3312" s="16"/>
      <c r="J3312" s="16"/>
      <c r="K3312" s="16"/>
      <c r="L3312" s="32"/>
      <c r="M3312" s="16"/>
      <c r="N3312" s="16"/>
      <c r="O3312" s="16"/>
      <c r="P3312" s="16"/>
      <c r="Y3312" s="20"/>
      <c r="Z3312" s="20"/>
      <c r="AA3312" s="20"/>
      <c r="AB3312" s="20"/>
      <c r="AC3312" s="20"/>
      <c r="AD3312" s="20"/>
    </row>
    <row r="3313" spans="3:30" s="1" customFormat="1">
      <c r="C3313" s="16"/>
      <c r="D3313" s="16"/>
      <c r="E3313" s="32"/>
      <c r="F3313" s="16"/>
      <c r="G3313" s="16"/>
      <c r="H3313" s="16"/>
      <c r="I3313" s="16"/>
      <c r="J3313" s="16"/>
      <c r="K3313" s="16"/>
      <c r="L3313" s="32"/>
      <c r="M3313" s="16"/>
      <c r="N3313" s="16"/>
      <c r="O3313" s="16"/>
      <c r="P3313" s="16"/>
      <c r="Y3313" s="20"/>
      <c r="Z3313" s="20"/>
      <c r="AA3313" s="20"/>
      <c r="AB3313" s="20"/>
      <c r="AC3313" s="20"/>
      <c r="AD3313" s="20"/>
    </row>
    <row r="3314" spans="3:30" s="1" customFormat="1">
      <c r="C3314" s="16"/>
      <c r="D3314" s="16"/>
      <c r="E3314" s="32"/>
      <c r="F3314" s="16"/>
      <c r="G3314" s="16"/>
      <c r="H3314" s="16"/>
      <c r="I3314" s="16"/>
      <c r="J3314" s="16"/>
      <c r="K3314" s="16"/>
      <c r="L3314" s="32"/>
      <c r="M3314" s="16"/>
      <c r="N3314" s="16"/>
      <c r="O3314" s="16"/>
      <c r="P3314" s="16"/>
      <c r="Y3314" s="20"/>
      <c r="Z3314" s="20"/>
      <c r="AA3314" s="20"/>
      <c r="AB3314" s="20"/>
      <c r="AC3314" s="20"/>
      <c r="AD3314" s="20"/>
    </row>
    <row r="3315" spans="3:30" s="1" customFormat="1">
      <c r="C3315" s="16"/>
      <c r="D3315" s="16"/>
      <c r="E3315" s="32"/>
      <c r="F3315" s="16"/>
      <c r="G3315" s="16"/>
      <c r="H3315" s="16"/>
      <c r="I3315" s="16"/>
      <c r="J3315" s="16"/>
      <c r="K3315" s="16"/>
      <c r="L3315" s="32"/>
      <c r="M3315" s="16"/>
      <c r="N3315" s="16"/>
      <c r="O3315" s="16"/>
      <c r="P3315" s="16"/>
      <c r="Y3315" s="20"/>
      <c r="Z3315" s="20"/>
      <c r="AA3315" s="20"/>
      <c r="AB3315" s="20"/>
      <c r="AC3315" s="20"/>
      <c r="AD3315" s="20"/>
    </row>
    <row r="3316" spans="3:30" s="1" customFormat="1">
      <c r="C3316" s="16"/>
      <c r="D3316" s="16"/>
      <c r="E3316" s="32"/>
      <c r="F3316" s="16"/>
      <c r="G3316" s="16"/>
      <c r="H3316" s="16"/>
      <c r="I3316" s="16"/>
      <c r="J3316" s="16"/>
      <c r="K3316" s="16"/>
      <c r="L3316" s="32"/>
      <c r="M3316" s="16"/>
      <c r="N3316" s="16"/>
      <c r="O3316" s="16"/>
      <c r="P3316" s="16"/>
      <c r="Y3316" s="20"/>
      <c r="Z3316" s="20"/>
      <c r="AA3316" s="20"/>
      <c r="AB3316" s="20"/>
      <c r="AC3316" s="20"/>
      <c r="AD3316" s="20"/>
    </row>
    <row r="3317" spans="3:30" s="1" customFormat="1">
      <c r="C3317" s="16"/>
      <c r="D3317" s="16"/>
      <c r="E3317" s="32"/>
      <c r="F3317" s="16"/>
      <c r="G3317" s="16"/>
      <c r="H3317" s="16"/>
      <c r="I3317" s="16"/>
      <c r="J3317" s="16"/>
      <c r="K3317" s="16"/>
      <c r="L3317" s="32"/>
      <c r="M3317" s="16"/>
      <c r="N3317" s="16"/>
      <c r="O3317" s="16"/>
      <c r="P3317" s="16"/>
      <c r="Y3317" s="20"/>
      <c r="Z3317" s="20"/>
      <c r="AA3317" s="20"/>
      <c r="AB3317" s="20"/>
      <c r="AC3317" s="20"/>
      <c r="AD3317" s="20"/>
    </row>
    <row r="3318" spans="3:30" s="1" customFormat="1">
      <c r="C3318" s="16"/>
      <c r="D3318" s="16"/>
      <c r="E3318" s="32"/>
      <c r="F3318" s="16"/>
      <c r="G3318" s="16"/>
      <c r="H3318" s="16"/>
      <c r="I3318" s="16"/>
      <c r="J3318" s="16"/>
      <c r="K3318" s="16"/>
      <c r="L3318" s="32"/>
      <c r="M3318" s="16"/>
      <c r="N3318" s="16"/>
      <c r="O3318" s="16"/>
      <c r="P3318" s="16"/>
      <c r="Y3318" s="20"/>
      <c r="Z3318" s="20"/>
      <c r="AA3318" s="20"/>
      <c r="AB3318" s="20"/>
      <c r="AC3318" s="20"/>
      <c r="AD3318" s="20"/>
    </row>
    <row r="3319" spans="3:30" s="1" customFormat="1">
      <c r="C3319" s="16"/>
      <c r="D3319" s="16"/>
      <c r="E3319" s="32"/>
      <c r="F3319" s="16"/>
      <c r="G3319" s="16"/>
      <c r="H3319" s="16"/>
      <c r="I3319" s="16"/>
      <c r="J3319" s="16"/>
      <c r="K3319" s="16"/>
      <c r="L3319" s="32"/>
      <c r="M3319" s="16"/>
      <c r="N3319" s="16"/>
      <c r="O3319" s="16"/>
      <c r="P3319" s="16"/>
      <c r="Y3319" s="20"/>
      <c r="Z3319" s="20"/>
      <c r="AA3319" s="20"/>
      <c r="AB3319" s="20"/>
      <c r="AC3319" s="20"/>
      <c r="AD3319" s="20"/>
    </row>
    <row r="3320" spans="3:30" s="1" customFormat="1">
      <c r="C3320" s="16"/>
      <c r="D3320" s="16"/>
      <c r="E3320" s="32"/>
      <c r="F3320" s="16"/>
      <c r="G3320" s="16"/>
      <c r="H3320" s="16"/>
      <c r="I3320" s="16"/>
      <c r="J3320" s="16"/>
      <c r="K3320" s="16"/>
      <c r="L3320" s="32"/>
      <c r="M3320" s="16"/>
      <c r="N3320" s="16"/>
      <c r="O3320" s="16"/>
      <c r="P3320" s="16"/>
      <c r="Y3320" s="20"/>
      <c r="Z3320" s="20"/>
      <c r="AA3320" s="20"/>
      <c r="AB3320" s="20"/>
      <c r="AC3320" s="20"/>
      <c r="AD3320" s="20"/>
    </row>
    <row r="3321" spans="3:30" s="1" customFormat="1">
      <c r="C3321" s="16"/>
      <c r="D3321" s="16"/>
      <c r="E3321" s="32"/>
      <c r="F3321" s="16"/>
      <c r="G3321" s="16"/>
      <c r="H3321" s="16"/>
      <c r="I3321" s="16"/>
      <c r="J3321" s="16"/>
      <c r="K3321" s="16"/>
      <c r="L3321" s="32"/>
      <c r="M3321" s="16"/>
      <c r="N3321" s="16"/>
      <c r="O3321" s="16"/>
      <c r="P3321" s="16"/>
      <c r="Y3321" s="20"/>
      <c r="Z3321" s="20"/>
      <c r="AA3321" s="20"/>
      <c r="AB3321" s="20"/>
      <c r="AC3321" s="20"/>
      <c r="AD3321" s="20"/>
    </row>
    <row r="3322" spans="3:30" s="1" customFormat="1">
      <c r="C3322" s="16"/>
      <c r="D3322" s="16"/>
      <c r="E3322" s="32"/>
      <c r="F3322" s="16"/>
      <c r="G3322" s="16"/>
      <c r="H3322" s="16"/>
      <c r="I3322" s="16"/>
      <c r="J3322" s="16"/>
      <c r="K3322" s="16"/>
      <c r="L3322" s="32"/>
      <c r="M3322" s="16"/>
      <c r="N3322" s="16"/>
      <c r="O3322" s="16"/>
      <c r="P3322" s="16"/>
      <c r="Y3322" s="20"/>
      <c r="Z3322" s="20"/>
      <c r="AA3322" s="20"/>
      <c r="AB3322" s="20"/>
      <c r="AC3322" s="20"/>
      <c r="AD3322" s="20"/>
    </row>
    <row r="3323" spans="3:30" s="1" customFormat="1">
      <c r="C3323" s="16"/>
      <c r="D3323" s="16"/>
      <c r="E3323" s="32"/>
      <c r="F3323" s="16"/>
      <c r="G3323" s="16"/>
      <c r="H3323" s="16"/>
      <c r="I3323" s="16"/>
      <c r="J3323" s="16"/>
      <c r="K3323" s="16"/>
      <c r="L3323" s="32"/>
      <c r="M3323" s="16"/>
      <c r="N3323" s="16"/>
      <c r="O3323" s="16"/>
      <c r="P3323" s="16"/>
      <c r="Y3323" s="20"/>
      <c r="Z3323" s="20"/>
      <c r="AA3323" s="20"/>
      <c r="AB3323" s="20"/>
      <c r="AC3323" s="20"/>
      <c r="AD3323" s="20"/>
    </row>
    <row r="3324" spans="3:30" s="1" customFormat="1">
      <c r="C3324" s="16"/>
      <c r="D3324" s="16"/>
      <c r="E3324" s="32"/>
      <c r="F3324" s="16"/>
      <c r="G3324" s="16"/>
      <c r="H3324" s="16"/>
      <c r="I3324" s="16"/>
      <c r="J3324" s="16"/>
      <c r="K3324" s="16"/>
      <c r="L3324" s="32"/>
      <c r="M3324" s="16"/>
      <c r="N3324" s="16"/>
      <c r="O3324" s="16"/>
      <c r="P3324" s="16"/>
      <c r="Y3324" s="20"/>
      <c r="Z3324" s="20"/>
      <c r="AA3324" s="20"/>
      <c r="AB3324" s="20"/>
      <c r="AC3324" s="20"/>
      <c r="AD3324" s="20"/>
    </row>
    <row r="3325" spans="3:30" s="1" customFormat="1">
      <c r="C3325" s="16"/>
      <c r="D3325" s="16"/>
      <c r="E3325" s="32"/>
      <c r="F3325" s="16"/>
      <c r="G3325" s="16"/>
      <c r="H3325" s="16"/>
      <c r="I3325" s="16"/>
      <c r="J3325" s="16"/>
      <c r="K3325" s="16"/>
      <c r="L3325" s="32"/>
      <c r="M3325" s="16"/>
      <c r="N3325" s="16"/>
      <c r="O3325" s="16"/>
      <c r="P3325" s="16"/>
      <c r="Y3325" s="20"/>
      <c r="Z3325" s="20"/>
      <c r="AA3325" s="20"/>
      <c r="AB3325" s="20"/>
      <c r="AC3325" s="20"/>
      <c r="AD3325" s="20"/>
    </row>
    <row r="3326" spans="3:30" s="1" customFormat="1">
      <c r="C3326" s="16"/>
      <c r="D3326" s="16"/>
      <c r="E3326" s="32"/>
      <c r="F3326" s="16"/>
      <c r="G3326" s="16"/>
      <c r="H3326" s="16"/>
      <c r="I3326" s="16"/>
      <c r="J3326" s="16"/>
      <c r="K3326" s="16"/>
      <c r="L3326" s="32"/>
      <c r="M3326" s="16"/>
      <c r="N3326" s="16"/>
      <c r="O3326" s="16"/>
      <c r="P3326" s="16"/>
      <c r="Y3326" s="20"/>
      <c r="Z3326" s="20"/>
      <c r="AA3326" s="20"/>
      <c r="AB3326" s="20"/>
      <c r="AC3326" s="20"/>
      <c r="AD3326" s="20"/>
    </row>
    <row r="3327" spans="3:30" s="1" customFormat="1">
      <c r="C3327" s="16"/>
      <c r="D3327" s="16"/>
      <c r="E3327" s="32"/>
      <c r="F3327" s="16"/>
      <c r="G3327" s="16"/>
      <c r="H3327" s="16"/>
      <c r="I3327" s="16"/>
      <c r="J3327" s="16"/>
      <c r="K3327" s="16"/>
      <c r="L3327" s="32"/>
      <c r="M3327" s="16"/>
      <c r="N3327" s="16"/>
      <c r="O3327" s="16"/>
      <c r="P3327" s="16"/>
      <c r="Y3327" s="20"/>
      <c r="Z3327" s="20"/>
      <c r="AA3327" s="20"/>
      <c r="AB3327" s="20"/>
      <c r="AC3327" s="20"/>
      <c r="AD3327" s="20"/>
    </row>
    <row r="3328" spans="3:30" s="1" customFormat="1">
      <c r="C3328" s="16"/>
      <c r="D3328" s="16"/>
      <c r="E3328" s="32"/>
      <c r="F3328" s="16"/>
      <c r="G3328" s="16"/>
      <c r="H3328" s="16"/>
      <c r="I3328" s="16"/>
      <c r="J3328" s="16"/>
      <c r="K3328" s="16"/>
      <c r="L3328" s="32"/>
      <c r="M3328" s="16"/>
      <c r="N3328" s="16"/>
      <c r="O3328" s="16"/>
      <c r="P3328" s="16"/>
      <c r="Y3328" s="20"/>
      <c r="Z3328" s="20"/>
      <c r="AA3328" s="20"/>
      <c r="AB3328" s="20"/>
      <c r="AC3328" s="20"/>
      <c r="AD3328" s="20"/>
    </row>
    <row r="3329" spans="3:30" s="1" customFormat="1">
      <c r="C3329" s="16"/>
      <c r="D3329" s="16"/>
      <c r="E3329" s="32"/>
      <c r="F3329" s="16"/>
      <c r="G3329" s="16"/>
      <c r="H3329" s="16"/>
      <c r="I3329" s="16"/>
      <c r="J3329" s="16"/>
      <c r="K3329" s="16"/>
      <c r="L3329" s="32"/>
      <c r="M3329" s="16"/>
      <c r="N3329" s="16"/>
      <c r="O3329" s="16"/>
      <c r="P3329" s="16"/>
      <c r="Y3329" s="20"/>
      <c r="Z3329" s="20"/>
      <c r="AA3329" s="20"/>
      <c r="AB3329" s="20"/>
      <c r="AC3329" s="20"/>
      <c r="AD3329" s="20"/>
    </row>
    <row r="3330" spans="3:30" s="1" customFormat="1">
      <c r="C3330" s="16"/>
      <c r="D3330" s="16"/>
      <c r="E3330" s="32"/>
      <c r="F3330" s="16"/>
      <c r="G3330" s="16"/>
      <c r="H3330" s="16"/>
      <c r="I3330" s="16"/>
      <c r="J3330" s="16"/>
      <c r="K3330" s="16"/>
      <c r="L3330" s="32"/>
      <c r="M3330" s="16"/>
      <c r="N3330" s="16"/>
      <c r="O3330" s="16"/>
      <c r="P3330" s="16"/>
      <c r="Y3330" s="20"/>
      <c r="Z3330" s="20"/>
      <c r="AA3330" s="20"/>
      <c r="AB3330" s="20"/>
      <c r="AC3330" s="20"/>
      <c r="AD3330" s="20"/>
    </row>
    <row r="3331" spans="3:30" s="1" customFormat="1">
      <c r="C3331" s="16"/>
      <c r="D3331" s="16"/>
      <c r="E3331" s="32"/>
      <c r="F3331" s="16"/>
      <c r="G3331" s="16"/>
      <c r="H3331" s="16"/>
      <c r="I3331" s="16"/>
      <c r="J3331" s="16"/>
      <c r="K3331" s="16"/>
      <c r="L3331" s="32"/>
      <c r="M3331" s="16"/>
      <c r="N3331" s="16"/>
      <c r="O3331" s="16"/>
      <c r="P3331" s="16"/>
      <c r="Y3331" s="20"/>
      <c r="Z3331" s="20"/>
      <c r="AA3331" s="20"/>
      <c r="AB3331" s="20"/>
      <c r="AC3331" s="20"/>
      <c r="AD3331" s="20"/>
    </row>
    <row r="3332" spans="3:30" s="1" customFormat="1">
      <c r="C3332" s="16"/>
      <c r="D3332" s="16"/>
      <c r="E3332" s="32"/>
      <c r="F3332" s="16"/>
      <c r="G3332" s="16"/>
      <c r="H3332" s="16"/>
      <c r="I3332" s="16"/>
      <c r="J3332" s="16"/>
      <c r="K3332" s="16"/>
      <c r="L3332" s="32"/>
      <c r="M3332" s="16"/>
      <c r="N3332" s="16"/>
      <c r="O3332" s="16"/>
      <c r="P3332" s="16"/>
      <c r="Y3332" s="20"/>
      <c r="Z3332" s="20"/>
      <c r="AA3332" s="20"/>
      <c r="AB3332" s="20"/>
      <c r="AC3332" s="20"/>
      <c r="AD3332" s="20"/>
    </row>
    <row r="3333" spans="3:30" s="1" customFormat="1">
      <c r="C3333" s="16"/>
      <c r="D3333" s="16"/>
      <c r="E3333" s="32"/>
      <c r="F3333" s="16"/>
      <c r="G3333" s="16"/>
      <c r="H3333" s="16"/>
      <c r="I3333" s="16"/>
      <c r="J3333" s="16"/>
      <c r="K3333" s="16"/>
      <c r="L3333" s="32"/>
      <c r="M3333" s="16"/>
      <c r="N3333" s="16"/>
      <c r="O3333" s="16"/>
      <c r="P3333" s="16"/>
      <c r="Y3333" s="20"/>
      <c r="Z3333" s="20"/>
      <c r="AA3333" s="20"/>
      <c r="AB3333" s="20"/>
      <c r="AC3333" s="20"/>
      <c r="AD3333" s="20"/>
    </row>
    <row r="3334" spans="3:30" s="1" customFormat="1">
      <c r="C3334" s="16"/>
      <c r="D3334" s="16"/>
      <c r="E3334" s="32"/>
      <c r="F3334" s="16"/>
      <c r="G3334" s="16"/>
      <c r="H3334" s="16"/>
      <c r="I3334" s="16"/>
      <c r="J3334" s="16"/>
      <c r="K3334" s="16"/>
      <c r="L3334" s="32"/>
      <c r="M3334" s="16"/>
      <c r="N3334" s="16"/>
      <c r="O3334" s="16"/>
      <c r="P3334" s="16"/>
      <c r="Y3334" s="20"/>
      <c r="Z3334" s="20"/>
      <c r="AA3334" s="20"/>
      <c r="AB3334" s="20"/>
      <c r="AC3334" s="20"/>
      <c r="AD3334" s="20"/>
    </row>
    <row r="3335" spans="3:30" s="1" customFormat="1">
      <c r="C3335" s="16"/>
      <c r="D3335" s="16"/>
      <c r="E3335" s="32"/>
      <c r="F3335" s="16"/>
      <c r="G3335" s="16"/>
      <c r="H3335" s="16"/>
      <c r="I3335" s="16"/>
      <c r="J3335" s="16"/>
      <c r="K3335" s="16"/>
      <c r="L3335" s="32"/>
      <c r="M3335" s="16"/>
      <c r="N3335" s="16"/>
      <c r="O3335" s="16"/>
      <c r="P3335" s="16"/>
      <c r="Y3335" s="20"/>
      <c r="Z3335" s="20"/>
      <c r="AA3335" s="20"/>
      <c r="AB3335" s="20"/>
      <c r="AC3335" s="20"/>
      <c r="AD3335" s="20"/>
    </row>
    <row r="3336" spans="3:30" s="1" customFormat="1">
      <c r="C3336" s="16"/>
      <c r="D3336" s="16"/>
      <c r="E3336" s="32"/>
      <c r="F3336" s="16"/>
      <c r="G3336" s="16"/>
      <c r="H3336" s="16"/>
      <c r="I3336" s="16"/>
      <c r="J3336" s="16"/>
      <c r="K3336" s="16"/>
      <c r="L3336" s="32"/>
      <c r="M3336" s="16"/>
      <c r="N3336" s="16"/>
      <c r="O3336" s="16"/>
      <c r="P3336" s="16"/>
      <c r="Y3336" s="20"/>
      <c r="Z3336" s="20"/>
      <c r="AA3336" s="20"/>
      <c r="AB3336" s="20"/>
      <c r="AC3336" s="20"/>
      <c r="AD3336" s="20"/>
    </row>
    <row r="3337" spans="3:30" s="1" customFormat="1">
      <c r="C3337" s="16"/>
      <c r="D3337" s="16"/>
      <c r="E3337" s="32"/>
      <c r="F3337" s="16"/>
      <c r="G3337" s="16"/>
      <c r="H3337" s="16"/>
      <c r="I3337" s="16"/>
      <c r="J3337" s="16"/>
      <c r="K3337" s="16"/>
      <c r="L3337" s="32"/>
      <c r="M3337" s="16"/>
      <c r="N3337" s="16"/>
      <c r="O3337" s="16"/>
      <c r="P3337" s="16"/>
      <c r="Y3337" s="20"/>
      <c r="Z3337" s="20"/>
      <c r="AA3337" s="20"/>
      <c r="AB3337" s="20"/>
      <c r="AC3337" s="20"/>
      <c r="AD3337" s="20"/>
    </row>
    <row r="3338" spans="3:30" s="1" customFormat="1">
      <c r="C3338" s="16"/>
      <c r="D3338" s="16"/>
      <c r="E3338" s="32"/>
      <c r="F3338" s="16"/>
      <c r="G3338" s="16"/>
      <c r="H3338" s="16"/>
      <c r="I3338" s="16"/>
      <c r="J3338" s="16"/>
      <c r="K3338" s="16"/>
      <c r="L3338" s="32"/>
      <c r="M3338" s="16"/>
      <c r="N3338" s="16"/>
      <c r="O3338" s="16"/>
      <c r="P3338" s="16"/>
      <c r="Y3338" s="20"/>
      <c r="Z3338" s="20"/>
      <c r="AA3338" s="20"/>
      <c r="AB3338" s="20"/>
      <c r="AC3338" s="20"/>
      <c r="AD3338" s="20"/>
    </row>
    <row r="3339" spans="3:30" s="1" customFormat="1">
      <c r="C3339" s="16"/>
      <c r="D3339" s="16"/>
      <c r="E3339" s="32"/>
      <c r="F3339" s="16"/>
      <c r="G3339" s="16"/>
      <c r="H3339" s="16"/>
      <c r="I3339" s="16"/>
      <c r="J3339" s="16"/>
      <c r="K3339" s="16"/>
      <c r="L3339" s="32"/>
      <c r="M3339" s="16"/>
      <c r="N3339" s="16"/>
      <c r="O3339" s="16"/>
      <c r="P3339" s="16"/>
      <c r="Y3339" s="20"/>
      <c r="Z3339" s="20"/>
      <c r="AA3339" s="20"/>
      <c r="AB3339" s="20"/>
      <c r="AC3339" s="20"/>
      <c r="AD3339" s="20"/>
    </row>
    <row r="3340" spans="3:30" s="1" customFormat="1">
      <c r="C3340" s="16"/>
      <c r="D3340" s="16"/>
      <c r="E3340" s="32"/>
      <c r="F3340" s="16"/>
      <c r="G3340" s="16"/>
      <c r="H3340" s="16"/>
      <c r="I3340" s="16"/>
      <c r="J3340" s="16"/>
      <c r="K3340" s="16"/>
      <c r="L3340" s="32"/>
      <c r="M3340" s="16"/>
      <c r="N3340" s="16"/>
      <c r="O3340" s="16"/>
      <c r="P3340" s="16"/>
      <c r="Y3340" s="20"/>
      <c r="Z3340" s="20"/>
      <c r="AA3340" s="20"/>
      <c r="AB3340" s="20"/>
      <c r="AC3340" s="20"/>
      <c r="AD3340" s="20"/>
    </row>
    <row r="3341" spans="3:30" s="1" customFormat="1">
      <c r="C3341" s="16"/>
      <c r="D3341" s="16"/>
      <c r="E3341" s="32"/>
      <c r="F3341" s="16"/>
      <c r="G3341" s="16"/>
      <c r="H3341" s="16"/>
      <c r="I3341" s="16"/>
      <c r="J3341" s="16"/>
      <c r="K3341" s="16"/>
      <c r="L3341" s="32"/>
      <c r="M3341" s="16"/>
      <c r="N3341" s="16"/>
      <c r="O3341" s="16"/>
      <c r="P3341" s="16"/>
      <c r="Y3341" s="20"/>
      <c r="Z3341" s="20"/>
      <c r="AA3341" s="20"/>
      <c r="AB3341" s="20"/>
      <c r="AC3341" s="20"/>
      <c r="AD3341" s="20"/>
    </row>
    <row r="3342" spans="3:30" s="1" customFormat="1">
      <c r="C3342" s="16"/>
      <c r="D3342" s="16"/>
      <c r="E3342" s="32"/>
      <c r="F3342" s="16"/>
      <c r="G3342" s="16"/>
      <c r="H3342" s="16"/>
      <c r="I3342" s="16"/>
      <c r="J3342" s="16"/>
      <c r="K3342" s="16"/>
      <c r="L3342" s="32"/>
      <c r="M3342" s="16"/>
      <c r="N3342" s="16"/>
      <c r="O3342" s="16"/>
      <c r="P3342" s="16"/>
      <c r="Y3342" s="20"/>
      <c r="Z3342" s="20"/>
      <c r="AA3342" s="20"/>
      <c r="AB3342" s="20"/>
      <c r="AC3342" s="20"/>
      <c r="AD3342" s="20"/>
    </row>
    <row r="3343" spans="3:30" s="1" customFormat="1">
      <c r="C3343" s="16"/>
      <c r="D3343" s="16"/>
      <c r="E3343" s="32"/>
      <c r="F3343" s="16"/>
      <c r="G3343" s="16"/>
      <c r="H3343" s="16"/>
      <c r="I3343" s="16"/>
      <c r="J3343" s="16"/>
      <c r="K3343" s="16"/>
      <c r="L3343" s="32"/>
      <c r="M3343" s="16"/>
      <c r="N3343" s="16"/>
      <c r="O3343" s="16"/>
      <c r="P3343" s="16"/>
      <c r="Y3343" s="20"/>
      <c r="Z3343" s="20"/>
      <c r="AA3343" s="20"/>
      <c r="AB3343" s="20"/>
      <c r="AC3343" s="20"/>
      <c r="AD3343" s="20"/>
    </row>
    <row r="3344" spans="3:30" s="1" customFormat="1">
      <c r="C3344" s="16"/>
      <c r="D3344" s="16"/>
      <c r="E3344" s="32"/>
      <c r="F3344" s="16"/>
      <c r="G3344" s="16"/>
      <c r="H3344" s="16"/>
      <c r="I3344" s="16"/>
      <c r="J3344" s="16"/>
      <c r="K3344" s="16"/>
      <c r="L3344" s="32"/>
      <c r="M3344" s="16"/>
      <c r="N3344" s="16"/>
      <c r="O3344" s="16"/>
      <c r="P3344" s="16"/>
      <c r="Y3344" s="20"/>
      <c r="Z3344" s="20"/>
      <c r="AA3344" s="20"/>
      <c r="AB3344" s="20"/>
      <c r="AC3344" s="20"/>
      <c r="AD3344" s="20"/>
    </row>
    <row r="3345" spans="3:30" s="1" customFormat="1">
      <c r="C3345" s="16"/>
      <c r="D3345" s="16"/>
      <c r="E3345" s="32"/>
      <c r="F3345" s="16"/>
      <c r="G3345" s="16"/>
      <c r="H3345" s="16"/>
      <c r="I3345" s="16"/>
      <c r="J3345" s="16"/>
      <c r="K3345" s="16"/>
      <c r="L3345" s="32"/>
      <c r="M3345" s="16"/>
      <c r="N3345" s="16"/>
      <c r="O3345" s="16"/>
      <c r="P3345" s="16"/>
      <c r="Y3345" s="20"/>
      <c r="Z3345" s="20"/>
      <c r="AA3345" s="20"/>
      <c r="AB3345" s="20"/>
      <c r="AC3345" s="20"/>
      <c r="AD3345" s="20"/>
    </row>
    <row r="3346" spans="3:30" s="1" customFormat="1">
      <c r="C3346" s="16"/>
      <c r="D3346" s="16"/>
      <c r="E3346" s="32"/>
      <c r="F3346" s="16"/>
      <c r="G3346" s="16"/>
      <c r="H3346" s="16"/>
      <c r="I3346" s="16"/>
      <c r="J3346" s="16"/>
      <c r="K3346" s="16"/>
      <c r="L3346" s="32"/>
      <c r="M3346" s="16"/>
      <c r="N3346" s="16"/>
      <c r="O3346" s="16"/>
      <c r="P3346" s="16"/>
      <c r="Y3346" s="20"/>
      <c r="Z3346" s="20"/>
      <c r="AA3346" s="20"/>
      <c r="AB3346" s="20"/>
      <c r="AC3346" s="20"/>
      <c r="AD3346" s="20"/>
    </row>
    <row r="3347" spans="3:30" s="1" customFormat="1">
      <c r="C3347" s="16"/>
      <c r="D3347" s="16"/>
      <c r="E3347" s="32"/>
      <c r="F3347" s="16"/>
      <c r="G3347" s="16"/>
      <c r="H3347" s="16"/>
      <c r="I3347" s="16"/>
      <c r="J3347" s="16"/>
      <c r="K3347" s="16"/>
      <c r="L3347" s="32"/>
      <c r="M3347" s="16"/>
      <c r="N3347" s="16"/>
      <c r="O3347" s="16"/>
      <c r="P3347" s="16"/>
      <c r="Y3347" s="20"/>
      <c r="Z3347" s="20"/>
      <c r="AA3347" s="20"/>
      <c r="AB3347" s="20"/>
      <c r="AC3347" s="20"/>
      <c r="AD3347" s="20"/>
    </row>
    <row r="3348" spans="3:30" s="1" customFormat="1">
      <c r="C3348" s="16"/>
      <c r="D3348" s="16"/>
      <c r="E3348" s="32"/>
      <c r="F3348" s="16"/>
      <c r="G3348" s="16"/>
      <c r="H3348" s="16"/>
      <c r="I3348" s="16"/>
      <c r="J3348" s="16"/>
      <c r="K3348" s="16"/>
      <c r="L3348" s="32"/>
      <c r="M3348" s="16"/>
      <c r="N3348" s="16"/>
      <c r="O3348" s="16"/>
      <c r="P3348" s="16"/>
      <c r="Y3348" s="20"/>
      <c r="Z3348" s="20"/>
      <c r="AA3348" s="20"/>
      <c r="AB3348" s="20"/>
      <c r="AC3348" s="20"/>
      <c r="AD3348" s="20"/>
    </row>
    <row r="3349" spans="3:30" s="1" customFormat="1">
      <c r="C3349" s="16"/>
      <c r="D3349" s="16"/>
      <c r="E3349" s="32"/>
      <c r="F3349" s="16"/>
      <c r="G3349" s="16"/>
      <c r="H3349" s="16"/>
      <c r="I3349" s="16"/>
      <c r="J3349" s="16"/>
      <c r="K3349" s="16"/>
      <c r="L3349" s="32"/>
      <c r="M3349" s="16"/>
      <c r="N3349" s="16"/>
      <c r="O3349" s="16"/>
      <c r="P3349" s="16"/>
      <c r="Y3349" s="20"/>
      <c r="Z3349" s="20"/>
      <c r="AA3349" s="20"/>
      <c r="AB3349" s="20"/>
      <c r="AC3349" s="20"/>
      <c r="AD3349" s="20"/>
    </row>
    <row r="3350" spans="3:30" s="1" customFormat="1">
      <c r="C3350" s="16"/>
      <c r="D3350" s="16"/>
      <c r="E3350" s="32"/>
      <c r="F3350" s="16"/>
      <c r="G3350" s="16"/>
      <c r="H3350" s="16"/>
      <c r="I3350" s="16"/>
      <c r="J3350" s="16"/>
      <c r="K3350" s="16"/>
      <c r="L3350" s="32"/>
      <c r="M3350" s="16"/>
      <c r="N3350" s="16"/>
      <c r="O3350" s="16"/>
      <c r="P3350" s="16"/>
      <c r="Y3350" s="20"/>
      <c r="Z3350" s="20"/>
      <c r="AA3350" s="20"/>
      <c r="AB3350" s="20"/>
      <c r="AC3350" s="20"/>
      <c r="AD3350" s="20"/>
    </row>
    <row r="3351" spans="3:30" s="1" customFormat="1">
      <c r="C3351" s="16"/>
      <c r="D3351" s="16"/>
      <c r="E3351" s="32"/>
      <c r="F3351" s="16"/>
      <c r="G3351" s="16"/>
      <c r="H3351" s="16"/>
      <c r="I3351" s="16"/>
      <c r="J3351" s="16"/>
      <c r="K3351" s="16"/>
      <c r="L3351" s="32"/>
      <c r="M3351" s="16"/>
      <c r="N3351" s="16"/>
      <c r="O3351" s="16"/>
      <c r="P3351" s="16"/>
      <c r="Y3351" s="20"/>
      <c r="Z3351" s="20"/>
      <c r="AA3351" s="20"/>
      <c r="AB3351" s="20"/>
      <c r="AC3351" s="20"/>
      <c r="AD3351" s="20"/>
    </row>
    <row r="3352" spans="3:30" s="1" customFormat="1">
      <c r="C3352" s="16"/>
      <c r="D3352" s="16"/>
      <c r="E3352" s="32"/>
      <c r="F3352" s="16"/>
      <c r="G3352" s="16"/>
      <c r="H3352" s="16"/>
      <c r="I3352" s="16"/>
      <c r="J3352" s="16"/>
      <c r="K3352" s="16"/>
      <c r="L3352" s="32"/>
      <c r="M3352" s="16"/>
      <c r="N3352" s="16"/>
      <c r="O3352" s="16"/>
      <c r="P3352" s="16"/>
      <c r="Y3352" s="20"/>
      <c r="Z3352" s="20"/>
      <c r="AA3352" s="20"/>
      <c r="AB3352" s="20"/>
      <c r="AC3352" s="20"/>
      <c r="AD3352" s="20"/>
    </row>
    <row r="3353" spans="3:30" s="1" customFormat="1">
      <c r="C3353" s="16"/>
      <c r="D3353" s="16"/>
      <c r="E3353" s="32"/>
      <c r="F3353" s="16"/>
      <c r="G3353" s="16"/>
      <c r="H3353" s="16"/>
      <c r="I3353" s="16"/>
      <c r="J3353" s="16"/>
      <c r="K3353" s="16"/>
      <c r="L3353" s="32"/>
      <c r="M3353" s="16"/>
      <c r="N3353" s="16"/>
      <c r="O3353" s="16"/>
      <c r="P3353" s="16"/>
      <c r="Y3353" s="20"/>
      <c r="Z3353" s="20"/>
      <c r="AA3353" s="20"/>
      <c r="AB3353" s="20"/>
      <c r="AC3353" s="20"/>
      <c r="AD3353" s="20"/>
    </row>
    <row r="3354" spans="3:30" s="1" customFormat="1">
      <c r="C3354" s="16"/>
      <c r="D3354" s="16"/>
      <c r="E3354" s="32"/>
      <c r="F3354" s="16"/>
      <c r="G3354" s="16"/>
      <c r="H3354" s="16"/>
      <c r="I3354" s="16"/>
      <c r="J3354" s="16"/>
      <c r="K3354" s="16"/>
      <c r="L3354" s="32"/>
      <c r="M3354" s="16"/>
      <c r="N3354" s="16"/>
      <c r="O3354" s="16"/>
      <c r="P3354" s="16"/>
      <c r="Y3354" s="20"/>
      <c r="Z3354" s="20"/>
      <c r="AA3354" s="20"/>
      <c r="AB3354" s="20"/>
      <c r="AC3354" s="20"/>
      <c r="AD3354" s="20"/>
    </row>
    <row r="3355" spans="3:30" s="1" customFormat="1">
      <c r="C3355" s="16"/>
      <c r="D3355" s="16"/>
      <c r="E3355" s="32"/>
      <c r="F3355" s="16"/>
      <c r="G3355" s="16"/>
      <c r="H3355" s="16"/>
      <c r="I3355" s="16"/>
      <c r="J3355" s="16"/>
      <c r="K3355" s="16"/>
      <c r="L3355" s="32"/>
      <c r="M3355" s="16"/>
      <c r="N3355" s="16"/>
      <c r="O3355" s="16"/>
      <c r="P3355" s="16"/>
      <c r="Y3355" s="20"/>
      <c r="Z3355" s="20"/>
      <c r="AA3355" s="20"/>
      <c r="AB3355" s="20"/>
      <c r="AC3355" s="20"/>
      <c r="AD3355" s="20"/>
    </row>
    <row r="3356" spans="3:30" s="1" customFormat="1">
      <c r="C3356" s="16"/>
      <c r="D3356" s="16"/>
      <c r="E3356" s="32"/>
      <c r="F3356" s="16"/>
      <c r="G3356" s="16"/>
      <c r="H3356" s="16"/>
      <c r="I3356" s="16"/>
      <c r="J3356" s="16"/>
      <c r="K3356" s="16"/>
      <c r="L3356" s="32"/>
      <c r="M3356" s="16"/>
      <c r="N3356" s="16"/>
      <c r="O3356" s="16"/>
      <c r="P3356" s="16"/>
      <c r="Y3356" s="20"/>
      <c r="Z3356" s="20"/>
      <c r="AA3356" s="20"/>
      <c r="AB3356" s="20"/>
      <c r="AC3356" s="20"/>
      <c r="AD3356" s="20"/>
    </row>
    <row r="3357" spans="3:30" s="1" customFormat="1">
      <c r="C3357" s="16"/>
      <c r="D3357" s="16"/>
      <c r="E3357" s="32"/>
      <c r="F3357" s="16"/>
      <c r="G3357" s="16"/>
      <c r="H3357" s="16"/>
      <c r="I3357" s="16"/>
      <c r="J3357" s="16"/>
      <c r="K3357" s="16"/>
      <c r="L3357" s="32"/>
      <c r="M3357" s="16"/>
      <c r="N3357" s="16"/>
      <c r="O3357" s="16"/>
      <c r="P3357" s="16"/>
      <c r="Y3357" s="20"/>
      <c r="Z3357" s="20"/>
      <c r="AA3357" s="20"/>
      <c r="AB3357" s="20"/>
      <c r="AC3357" s="20"/>
      <c r="AD3357" s="20"/>
    </row>
    <row r="3358" spans="3:30" s="1" customFormat="1">
      <c r="C3358" s="16"/>
      <c r="D3358" s="16"/>
      <c r="E3358" s="32"/>
      <c r="F3358" s="16"/>
      <c r="G3358" s="16"/>
      <c r="H3358" s="16"/>
      <c r="I3358" s="16"/>
      <c r="J3358" s="16"/>
      <c r="K3358" s="16"/>
      <c r="L3358" s="32"/>
      <c r="M3358" s="16"/>
      <c r="N3358" s="16"/>
      <c r="O3358" s="16"/>
      <c r="P3358" s="16"/>
      <c r="Y3358" s="20"/>
      <c r="Z3358" s="20"/>
      <c r="AA3358" s="20"/>
      <c r="AB3358" s="20"/>
      <c r="AC3358" s="20"/>
      <c r="AD3358" s="20"/>
    </row>
    <row r="3359" spans="3:30" s="1" customFormat="1">
      <c r="C3359" s="16"/>
      <c r="D3359" s="16"/>
      <c r="E3359" s="32"/>
      <c r="F3359" s="16"/>
      <c r="G3359" s="16"/>
      <c r="H3359" s="16"/>
      <c r="I3359" s="16"/>
      <c r="J3359" s="16"/>
      <c r="K3359" s="16"/>
      <c r="L3359" s="32"/>
      <c r="M3359" s="16"/>
      <c r="N3359" s="16"/>
      <c r="O3359" s="16"/>
      <c r="P3359" s="16"/>
      <c r="Y3359" s="20"/>
      <c r="Z3359" s="20"/>
      <c r="AA3359" s="20"/>
      <c r="AB3359" s="20"/>
      <c r="AC3359" s="20"/>
      <c r="AD3359" s="20"/>
    </row>
    <row r="3360" spans="3:30" s="1" customFormat="1">
      <c r="C3360" s="16"/>
      <c r="D3360" s="16"/>
      <c r="E3360" s="32"/>
      <c r="F3360" s="16"/>
      <c r="G3360" s="16"/>
      <c r="H3360" s="16"/>
      <c r="I3360" s="16"/>
      <c r="J3360" s="16"/>
      <c r="K3360" s="16"/>
      <c r="L3360" s="32"/>
      <c r="M3360" s="16"/>
      <c r="N3360" s="16"/>
      <c r="O3360" s="16"/>
      <c r="P3360" s="16"/>
      <c r="Y3360" s="20"/>
      <c r="Z3360" s="20"/>
      <c r="AA3360" s="20"/>
      <c r="AB3360" s="20"/>
      <c r="AC3360" s="20"/>
      <c r="AD3360" s="20"/>
    </row>
    <row r="3361" spans="3:30" s="1" customFormat="1">
      <c r="C3361" s="16"/>
      <c r="D3361" s="16"/>
      <c r="E3361" s="32"/>
      <c r="F3361" s="16"/>
      <c r="G3361" s="16"/>
      <c r="H3361" s="16"/>
      <c r="I3361" s="16"/>
      <c r="J3361" s="16"/>
      <c r="K3361" s="16"/>
      <c r="L3361" s="32"/>
      <c r="M3361" s="16"/>
      <c r="N3361" s="16"/>
      <c r="O3361" s="16"/>
      <c r="P3361" s="16"/>
      <c r="Y3361" s="20"/>
      <c r="Z3361" s="20"/>
      <c r="AA3361" s="20"/>
      <c r="AB3361" s="20"/>
      <c r="AC3361" s="20"/>
      <c r="AD3361" s="20"/>
    </row>
    <row r="3362" spans="3:30" s="1" customFormat="1">
      <c r="C3362" s="16"/>
      <c r="D3362" s="16"/>
      <c r="E3362" s="32"/>
      <c r="F3362" s="16"/>
      <c r="G3362" s="16"/>
      <c r="H3362" s="16"/>
      <c r="I3362" s="16"/>
      <c r="J3362" s="16"/>
      <c r="K3362" s="16"/>
      <c r="L3362" s="32"/>
      <c r="M3362" s="16"/>
      <c r="N3362" s="16"/>
      <c r="O3362" s="16"/>
      <c r="P3362" s="16"/>
      <c r="Y3362" s="20"/>
      <c r="Z3362" s="20"/>
      <c r="AA3362" s="20"/>
      <c r="AB3362" s="20"/>
      <c r="AC3362" s="20"/>
      <c r="AD3362" s="20"/>
    </row>
    <row r="3363" spans="3:30" s="1" customFormat="1">
      <c r="C3363" s="16"/>
      <c r="D3363" s="16"/>
      <c r="E3363" s="32"/>
      <c r="F3363" s="16"/>
      <c r="G3363" s="16"/>
      <c r="H3363" s="16"/>
      <c r="I3363" s="16"/>
      <c r="J3363" s="16"/>
      <c r="K3363" s="16"/>
      <c r="L3363" s="32"/>
      <c r="M3363" s="16"/>
      <c r="N3363" s="16"/>
      <c r="O3363" s="16"/>
      <c r="P3363" s="16"/>
      <c r="Y3363" s="20"/>
      <c r="Z3363" s="20"/>
      <c r="AA3363" s="20"/>
      <c r="AB3363" s="20"/>
      <c r="AC3363" s="20"/>
      <c r="AD3363" s="20"/>
    </row>
    <row r="3364" spans="3:30" s="1" customFormat="1">
      <c r="C3364" s="16"/>
      <c r="D3364" s="16"/>
      <c r="E3364" s="32"/>
      <c r="F3364" s="16"/>
      <c r="G3364" s="16"/>
      <c r="H3364" s="16"/>
      <c r="I3364" s="16"/>
      <c r="J3364" s="16"/>
      <c r="K3364" s="16"/>
      <c r="L3364" s="32"/>
      <c r="M3364" s="16"/>
      <c r="N3364" s="16"/>
      <c r="O3364" s="16"/>
      <c r="P3364" s="16"/>
      <c r="Y3364" s="20"/>
      <c r="Z3364" s="20"/>
      <c r="AA3364" s="20"/>
      <c r="AB3364" s="20"/>
      <c r="AC3364" s="20"/>
      <c r="AD3364" s="20"/>
    </row>
    <row r="3365" spans="3:30" s="1" customFormat="1">
      <c r="C3365" s="16"/>
      <c r="D3365" s="16"/>
      <c r="E3365" s="32"/>
      <c r="F3365" s="16"/>
      <c r="G3365" s="16"/>
      <c r="H3365" s="16"/>
      <c r="I3365" s="16"/>
      <c r="J3365" s="16"/>
      <c r="K3365" s="16"/>
      <c r="L3365" s="32"/>
      <c r="M3365" s="16"/>
      <c r="N3365" s="16"/>
      <c r="O3365" s="16"/>
      <c r="P3365" s="16"/>
      <c r="Y3365" s="20"/>
      <c r="Z3365" s="20"/>
      <c r="AA3365" s="20"/>
      <c r="AB3365" s="20"/>
      <c r="AC3365" s="20"/>
      <c r="AD3365" s="20"/>
    </row>
    <row r="3366" spans="3:30" s="1" customFormat="1">
      <c r="C3366" s="16"/>
      <c r="D3366" s="16"/>
      <c r="E3366" s="32"/>
      <c r="F3366" s="16"/>
      <c r="G3366" s="16"/>
      <c r="H3366" s="16"/>
      <c r="I3366" s="16"/>
      <c r="J3366" s="16"/>
      <c r="K3366" s="16"/>
      <c r="L3366" s="32"/>
      <c r="M3366" s="16"/>
      <c r="N3366" s="16"/>
      <c r="O3366" s="16"/>
      <c r="P3366" s="16"/>
      <c r="Y3366" s="20"/>
      <c r="Z3366" s="20"/>
      <c r="AA3366" s="20"/>
      <c r="AB3366" s="20"/>
      <c r="AC3366" s="20"/>
      <c r="AD3366" s="20"/>
    </row>
    <row r="3367" spans="3:30" s="1" customFormat="1">
      <c r="C3367" s="16"/>
      <c r="D3367" s="16"/>
      <c r="E3367" s="32"/>
      <c r="F3367" s="16"/>
      <c r="G3367" s="16"/>
      <c r="H3367" s="16"/>
      <c r="I3367" s="16"/>
      <c r="J3367" s="16"/>
      <c r="K3367" s="16"/>
      <c r="L3367" s="32"/>
      <c r="M3367" s="16"/>
      <c r="N3367" s="16"/>
      <c r="O3367" s="16"/>
      <c r="P3367" s="16"/>
      <c r="Y3367" s="20"/>
      <c r="Z3367" s="20"/>
      <c r="AA3367" s="20"/>
      <c r="AB3367" s="20"/>
      <c r="AC3367" s="20"/>
      <c r="AD3367" s="20"/>
    </row>
    <row r="3368" spans="3:30" s="1" customFormat="1">
      <c r="C3368" s="16"/>
      <c r="D3368" s="16"/>
      <c r="E3368" s="32"/>
      <c r="F3368" s="16"/>
      <c r="G3368" s="16"/>
      <c r="H3368" s="16"/>
      <c r="I3368" s="16"/>
      <c r="J3368" s="16"/>
      <c r="K3368" s="16"/>
      <c r="L3368" s="32"/>
      <c r="M3368" s="16"/>
      <c r="N3368" s="16"/>
      <c r="O3368" s="16"/>
      <c r="P3368" s="16"/>
      <c r="Y3368" s="20"/>
      <c r="Z3368" s="20"/>
      <c r="AA3368" s="20"/>
      <c r="AB3368" s="20"/>
      <c r="AC3368" s="20"/>
      <c r="AD3368" s="20"/>
    </row>
    <row r="3369" spans="3:30" s="1" customFormat="1">
      <c r="C3369" s="16"/>
      <c r="D3369" s="16"/>
      <c r="E3369" s="32"/>
      <c r="F3369" s="16"/>
      <c r="G3369" s="16"/>
      <c r="H3369" s="16"/>
      <c r="I3369" s="16"/>
      <c r="J3369" s="16"/>
      <c r="K3369" s="16"/>
      <c r="L3369" s="32"/>
      <c r="M3369" s="16"/>
      <c r="N3369" s="16"/>
      <c r="O3369" s="16"/>
      <c r="P3369" s="16"/>
      <c r="Y3369" s="20"/>
      <c r="Z3369" s="20"/>
      <c r="AA3369" s="20"/>
      <c r="AB3369" s="20"/>
      <c r="AC3369" s="20"/>
      <c r="AD3369" s="20"/>
    </row>
    <row r="3370" spans="3:30" s="1" customFormat="1">
      <c r="C3370" s="16"/>
      <c r="D3370" s="16"/>
      <c r="E3370" s="32"/>
      <c r="F3370" s="16"/>
      <c r="G3370" s="16"/>
      <c r="H3370" s="16"/>
      <c r="I3370" s="16"/>
      <c r="J3370" s="16"/>
      <c r="K3370" s="16"/>
      <c r="L3370" s="32"/>
      <c r="M3370" s="16"/>
      <c r="N3370" s="16"/>
      <c r="O3370" s="16"/>
      <c r="P3370" s="16"/>
      <c r="Y3370" s="20"/>
      <c r="Z3370" s="20"/>
      <c r="AA3370" s="20"/>
      <c r="AB3370" s="20"/>
      <c r="AC3370" s="20"/>
      <c r="AD3370" s="20"/>
    </row>
    <row r="3371" spans="3:30" s="1" customFormat="1">
      <c r="C3371" s="16"/>
      <c r="D3371" s="16"/>
      <c r="E3371" s="32"/>
      <c r="F3371" s="16"/>
      <c r="G3371" s="16"/>
      <c r="H3371" s="16"/>
      <c r="I3371" s="16"/>
      <c r="J3371" s="16"/>
      <c r="K3371" s="16"/>
      <c r="L3371" s="32"/>
      <c r="M3371" s="16"/>
      <c r="N3371" s="16"/>
      <c r="O3371" s="16"/>
      <c r="P3371" s="16"/>
      <c r="Y3371" s="20"/>
      <c r="Z3371" s="20"/>
      <c r="AA3371" s="20"/>
      <c r="AB3371" s="20"/>
      <c r="AC3371" s="20"/>
      <c r="AD3371" s="20"/>
    </row>
    <row r="3372" spans="3:30" s="1" customFormat="1">
      <c r="C3372" s="16"/>
      <c r="D3372" s="16"/>
      <c r="E3372" s="32"/>
      <c r="F3372" s="16"/>
      <c r="G3372" s="16"/>
      <c r="H3372" s="16"/>
      <c r="I3372" s="16"/>
      <c r="J3372" s="16"/>
      <c r="K3372" s="16"/>
      <c r="L3372" s="32"/>
      <c r="M3372" s="16"/>
      <c r="N3372" s="16"/>
      <c r="O3372" s="16"/>
      <c r="P3372" s="16"/>
      <c r="Y3372" s="20"/>
      <c r="Z3372" s="20"/>
      <c r="AA3372" s="20"/>
      <c r="AB3372" s="20"/>
      <c r="AC3372" s="20"/>
      <c r="AD3372" s="20"/>
    </row>
    <row r="3373" spans="3:30" s="1" customFormat="1">
      <c r="C3373" s="16"/>
      <c r="D3373" s="16"/>
      <c r="E3373" s="32"/>
      <c r="F3373" s="16"/>
      <c r="G3373" s="16"/>
      <c r="H3373" s="16"/>
      <c r="I3373" s="16"/>
      <c r="J3373" s="16"/>
      <c r="K3373" s="16"/>
      <c r="L3373" s="32"/>
      <c r="M3373" s="16"/>
      <c r="N3373" s="16"/>
      <c r="O3373" s="16"/>
      <c r="P3373" s="16"/>
      <c r="Y3373" s="20"/>
      <c r="Z3373" s="20"/>
      <c r="AA3373" s="20"/>
      <c r="AB3373" s="20"/>
      <c r="AC3373" s="20"/>
      <c r="AD3373" s="20"/>
    </row>
    <row r="3374" spans="3:30" s="1" customFormat="1">
      <c r="C3374" s="16"/>
      <c r="D3374" s="16"/>
      <c r="E3374" s="32"/>
      <c r="F3374" s="16"/>
      <c r="G3374" s="16"/>
      <c r="H3374" s="16"/>
      <c r="I3374" s="16"/>
      <c r="J3374" s="16"/>
      <c r="K3374" s="16"/>
      <c r="L3374" s="32"/>
      <c r="M3374" s="16"/>
      <c r="N3374" s="16"/>
      <c r="O3374" s="16"/>
      <c r="P3374" s="16"/>
      <c r="Y3374" s="20"/>
      <c r="Z3374" s="20"/>
      <c r="AA3374" s="20"/>
      <c r="AB3374" s="20"/>
      <c r="AC3374" s="20"/>
      <c r="AD3374" s="20"/>
    </row>
    <row r="3375" spans="3:30" s="1" customFormat="1">
      <c r="C3375" s="16"/>
      <c r="D3375" s="16"/>
      <c r="E3375" s="32"/>
      <c r="F3375" s="16"/>
      <c r="G3375" s="16"/>
      <c r="H3375" s="16"/>
      <c r="I3375" s="16"/>
      <c r="J3375" s="16"/>
      <c r="K3375" s="16"/>
      <c r="L3375" s="32"/>
      <c r="M3375" s="16"/>
      <c r="N3375" s="16"/>
      <c r="O3375" s="16"/>
      <c r="P3375" s="16"/>
      <c r="Y3375" s="20"/>
      <c r="Z3375" s="20"/>
      <c r="AA3375" s="20"/>
      <c r="AB3375" s="20"/>
      <c r="AC3375" s="20"/>
      <c r="AD3375" s="20"/>
    </row>
    <row r="3376" spans="3:30" s="1" customFormat="1">
      <c r="C3376" s="16"/>
      <c r="D3376" s="16"/>
      <c r="E3376" s="32"/>
      <c r="F3376" s="16"/>
      <c r="G3376" s="16"/>
      <c r="H3376" s="16"/>
      <c r="I3376" s="16"/>
      <c r="J3376" s="16"/>
      <c r="K3376" s="16"/>
      <c r="L3376" s="32"/>
      <c r="M3376" s="16"/>
      <c r="N3376" s="16"/>
      <c r="O3376" s="16"/>
      <c r="P3376" s="16"/>
      <c r="Y3376" s="20"/>
      <c r="Z3376" s="20"/>
      <c r="AA3376" s="20"/>
      <c r="AB3376" s="20"/>
      <c r="AC3376" s="20"/>
      <c r="AD3376" s="20"/>
    </row>
    <row r="3377" spans="3:30" s="1" customFormat="1">
      <c r="C3377" s="16"/>
      <c r="D3377" s="16"/>
      <c r="E3377" s="32"/>
      <c r="F3377" s="16"/>
      <c r="G3377" s="16"/>
      <c r="H3377" s="16"/>
      <c r="I3377" s="16"/>
      <c r="J3377" s="16"/>
      <c r="K3377" s="16"/>
      <c r="L3377" s="32"/>
      <c r="M3377" s="16"/>
      <c r="N3377" s="16"/>
      <c r="O3377" s="16"/>
      <c r="P3377" s="16"/>
      <c r="Y3377" s="20"/>
      <c r="Z3377" s="20"/>
      <c r="AA3377" s="20"/>
      <c r="AB3377" s="20"/>
      <c r="AC3377" s="20"/>
      <c r="AD3377" s="20"/>
    </row>
    <row r="3378" spans="3:30" s="1" customFormat="1">
      <c r="C3378" s="16"/>
      <c r="D3378" s="16"/>
      <c r="E3378" s="32"/>
      <c r="F3378" s="16"/>
      <c r="G3378" s="16"/>
      <c r="H3378" s="16"/>
      <c r="I3378" s="16"/>
      <c r="J3378" s="16"/>
      <c r="K3378" s="16"/>
      <c r="L3378" s="32"/>
      <c r="M3378" s="16"/>
      <c r="N3378" s="16"/>
      <c r="O3378" s="16"/>
      <c r="P3378" s="16"/>
      <c r="Y3378" s="20"/>
      <c r="Z3378" s="20"/>
      <c r="AA3378" s="20"/>
      <c r="AB3378" s="20"/>
      <c r="AC3378" s="20"/>
      <c r="AD3378" s="20"/>
    </row>
    <row r="3379" spans="3:30" s="1" customFormat="1">
      <c r="C3379" s="16"/>
      <c r="D3379" s="16"/>
      <c r="E3379" s="32"/>
      <c r="F3379" s="16"/>
      <c r="G3379" s="16"/>
      <c r="H3379" s="16"/>
      <c r="I3379" s="16"/>
      <c r="J3379" s="16"/>
      <c r="K3379" s="16"/>
      <c r="L3379" s="32"/>
      <c r="M3379" s="16"/>
      <c r="N3379" s="16"/>
      <c r="O3379" s="16"/>
      <c r="P3379" s="16"/>
      <c r="Y3379" s="20"/>
      <c r="Z3379" s="20"/>
      <c r="AA3379" s="20"/>
      <c r="AB3379" s="20"/>
      <c r="AC3379" s="20"/>
      <c r="AD3379" s="20"/>
    </row>
    <row r="3380" spans="3:30" s="1" customFormat="1">
      <c r="C3380" s="16"/>
      <c r="D3380" s="16"/>
      <c r="E3380" s="32"/>
      <c r="F3380" s="16"/>
      <c r="G3380" s="16"/>
      <c r="H3380" s="16"/>
      <c r="I3380" s="16"/>
      <c r="J3380" s="16"/>
      <c r="K3380" s="16"/>
      <c r="L3380" s="32"/>
      <c r="M3380" s="16"/>
      <c r="N3380" s="16"/>
      <c r="O3380" s="16"/>
      <c r="P3380" s="16"/>
      <c r="Y3380" s="20"/>
      <c r="Z3380" s="20"/>
      <c r="AA3380" s="20"/>
      <c r="AB3380" s="20"/>
      <c r="AC3380" s="20"/>
      <c r="AD3380" s="20"/>
    </row>
    <row r="3381" spans="3:30" s="1" customFormat="1">
      <c r="C3381" s="16"/>
      <c r="D3381" s="16"/>
      <c r="E3381" s="32"/>
      <c r="F3381" s="16"/>
      <c r="G3381" s="16"/>
      <c r="H3381" s="16"/>
      <c r="I3381" s="16"/>
      <c r="J3381" s="16"/>
      <c r="K3381" s="16"/>
      <c r="L3381" s="32"/>
      <c r="M3381" s="16"/>
      <c r="N3381" s="16"/>
      <c r="O3381" s="16"/>
      <c r="P3381" s="16"/>
      <c r="Y3381" s="20"/>
      <c r="Z3381" s="20"/>
      <c r="AA3381" s="20"/>
      <c r="AB3381" s="20"/>
      <c r="AC3381" s="20"/>
      <c r="AD3381" s="20"/>
    </row>
    <row r="3382" spans="3:30" s="1" customFormat="1">
      <c r="C3382" s="16"/>
      <c r="D3382" s="16"/>
      <c r="E3382" s="32"/>
      <c r="F3382" s="16"/>
      <c r="G3382" s="16"/>
      <c r="H3382" s="16"/>
      <c r="I3382" s="16"/>
      <c r="J3382" s="16"/>
      <c r="K3382" s="16"/>
      <c r="L3382" s="32"/>
      <c r="M3382" s="16"/>
      <c r="N3382" s="16"/>
      <c r="O3382" s="16"/>
      <c r="P3382" s="16"/>
      <c r="Y3382" s="20"/>
      <c r="Z3382" s="20"/>
      <c r="AA3382" s="20"/>
      <c r="AB3382" s="20"/>
      <c r="AC3382" s="20"/>
      <c r="AD3382" s="20"/>
    </row>
    <row r="3383" spans="3:30" s="1" customFormat="1">
      <c r="C3383" s="16"/>
      <c r="D3383" s="16"/>
      <c r="E3383" s="32"/>
      <c r="F3383" s="16"/>
      <c r="G3383" s="16"/>
      <c r="H3383" s="16"/>
      <c r="I3383" s="16"/>
      <c r="J3383" s="16"/>
      <c r="K3383" s="16"/>
      <c r="L3383" s="32"/>
      <c r="M3383" s="16"/>
      <c r="N3383" s="16"/>
      <c r="O3383" s="16"/>
      <c r="P3383" s="16"/>
      <c r="Y3383" s="20"/>
      <c r="Z3383" s="20"/>
      <c r="AA3383" s="20"/>
      <c r="AB3383" s="20"/>
      <c r="AC3383" s="20"/>
      <c r="AD3383" s="20"/>
    </row>
    <row r="3384" spans="3:30" s="1" customFormat="1">
      <c r="C3384" s="16"/>
      <c r="D3384" s="16"/>
      <c r="E3384" s="32"/>
      <c r="F3384" s="16"/>
      <c r="G3384" s="16"/>
      <c r="H3384" s="16"/>
      <c r="I3384" s="16"/>
      <c r="J3384" s="16"/>
      <c r="K3384" s="16"/>
      <c r="L3384" s="32"/>
      <c r="M3384" s="16"/>
      <c r="N3384" s="16"/>
      <c r="O3384" s="16"/>
      <c r="P3384" s="16"/>
      <c r="Y3384" s="20"/>
      <c r="Z3384" s="20"/>
      <c r="AA3384" s="20"/>
      <c r="AB3384" s="20"/>
      <c r="AC3384" s="20"/>
      <c r="AD3384" s="20"/>
    </row>
    <row r="3385" spans="3:30" s="1" customFormat="1">
      <c r="C3385" s="16"/>
      <c r="D3385" s="16"/>
      <c r="E3385" s="32"/>
      <c r="F3385" s="16"/>
      <c r="G3385" s="16"/>
      <c r="H3385" s="16"/>
      <c r="I3385" s="16"/>
      <c r="J3385" s="16"/>
      <c r="K3385" s="16"/>
      <c r="L3385" s="32"/>
      <c r="M3385" s="16"/>
      <c r="N3385" s="16"/>
      <c r="O3385" s="16"/>
      <c r="P3385" s="16"/>
      <c r="Y3385" s="20"/>
      <c r="Z3385" s="20"/>
      <c r="AA3385" s="20"/>
      <c r="AB3385" s="20"/>
      <c r="AC3385" s="20"/>
      <c r="AD3385" s="20"/>
    </row>
    <row r="3386" spans="3:30" s="1" customFormat="1">
      <c r="C3386" s="16"/>
      <c r="D3386" s="16"/>
      <c r="E3386" s="32"/>
      <c r="F3386" s="16"/>
      <c r="G3386" s="16"/>
      <c r="H3386" s="16"/>
      <c r="I3386" s="16"/>
      <c r="J3386" s="16"/>
      <c r="K3386" s="16"/>
      <c r="L3386" s="32"/>
      <c r="M3386" s="16"/>
      <c r="N3386" s="16"/>
      <c r="O3386" s="16"/>
      <c r="P3386" s="16"/>
      <c r="Y3386" s="20"/>
      <c r="Z3386" s="20"/>
      <c r="AA3386" s="20"/>
      <c r="AB3386" s="20"/>
      <c r="AC3386" s="20"/>
      <c r="AD3386" s="20"/>
    </row>
    <row r="3387" spans="3:30" s="1" customFormat="1">
      <c r="C3387" s="16"/>
      <c r="D3387" s="16"/>
      <c r="E3387" s="32"/>
      <c r="F3387" s="16"/>
      <c r="G3387" s="16"/>
      <c r="H3387" s="16"/>
      <c r="I3387" s="16"/>
      <c r="J3387" s="16"/>
      <c r="K3387" s="16"/>
      <c r="L3387" s="32"/>
      <c r="M3387" s="16"/>
      <c r="N3387" s="16"/>
      <c r="O3387" s="16"/>
      <c r="P3387" s="16"/>
      <c r="Y3387" s="20"/>
      <c r="Z3387" s="20"/>
      <c r="AA3387" s="20"/>
      <c r="AB3387" s="20"/>
      <c r="AC3387" s="20"/>
      <c r="AD3387" s="20"/>
    </row>
    <row r="3388" spans="3:30" s="1" customFormat="1">
      <c r="C3388" s="16"/>
      <c r="D3388" s="16"/>
      <c r="E3388" s="32"/>
      <c r="F3388" s="16"/>
      <c r="G3388" s="16"/>
      <c r="H3388" s="16"/>
      <c r="I3388" s="16"/>
      <c r="J3388" s="16"/>
      <c r="K3388" s="16"/>
      <c r="L3388" s="32"/>
      <c r="M3388" s="16"/>
      <c r="N3388" s="16"/>
      <c r="O3388" s="16"/>
      <c r="P3388" s="16"/>
      <c r="Y3388" s="20"/>
      <c r="Z3388" s="20"/>
      <c r="AA3388" s="20"/>
      <c r="AB3388" s="20"/>
      <c r="AC3388" s="20"/>
      <c r="AD3388" s="20"/>
    </row>
    <row r="3389" spans="3:30" s="1" customFormat="1">
      <c r="C3389" s="16"/>
      <c r="D3389" s="16"/>
      <c r="E3389" s="32"/>
      <c r="F3389" s="16"/>
      <c r="G3389" s="16"/>
      <c r="H3389" s="16"/>
      <c r="I3389" s="16"/>
      <c r="J3389" s="16"/>
      <c r="K3389" s="16"/>
      <c r="L3389" s="32"/>
      <c r="M3389" s="16"/>
      <c r="N3389" s="16"/>
      <c r="O3389" s="16"/>
      <c r="P3389" s="16"/>
      <c r="Y3389" s="20"/>
      <c r="Z3389" s="20"/>
      <c r="AA3389" s="20"/>
      <c r="AB3389" s="20"/>
      <c r="AC3389" s="20"/>
      <c r="AD3389" s="20"/>
    </row>
    <row r="3390" spans="3:30" s="1" customFormat="1">
      <c r="C3390" s="16"/>
      <c r="D3390" s="16"/>
      <c r="E3390" s="32"/>
      <c r="F3390" s="16"/>
      <c r="G3390" s="16"/>
      <c r="H3390" s="16"/>
      <c r="I3390" s="16"/>
      <c r="J3390" s="16"/>
      <c r="K3390" s="16"/>
      <c r="L3390" s="32"/>
      <c r="M3390" s="16"/>
      <c r="N3390" s="16"/>
      <c r="O3390" s="16"/>
      <c r="P3390" s="16"/>
      <c r="Y3390" s="20"/>
      <c r="Z3390" s="20"/>
      <c r="AA3390" s="20"/>
      <c r="AB3390" s="20"/>
      <c r="AC3390" s="20"/>
      <c r="AD3390" s="20"/>
    </row>
    <row r="3391" spans="3:30" s="1" customFormat="1">
      <c r="C3391" s="16"/>
      <c r="D3391" s="16"/>
      <c r="E3391" s="32"/>
      <c r="F3391" s="16"/>
      <c r="G3391" s="16"/>
      <c r="H3391" s="16"/>
      <c r="I3391" s="16"/>
      <c r="J3391" s="16"/>
      <c r="K3391" s="16"/>
      <c r="L3391" s="32"/>
      <c r="M3391" s="16"/>
      <c r="N3391" s="16"/>
      <c r="O3391" s="16"/>
      <c r="P3391" s="16"/>
      <c r="Y3391" s="20"/>
      <c r="Z3391" s="20"/>
      <c r="AA3391" s="20"/>
      <c r="AB3391" s="20"/>
      <c r="AC3391" s="20"/>
      <c r="AD3391" s="20"/>
    </row>
    <row r="3392" spans="3:30" s="1" customFormat="1">
      <c r="C3392" s="16"/>
      <c r="D3392" s="16"/>
      <c r="E3392" s="32"/>
      <c r="F3392" s="16"/>
      <c r="G3392" s="16"/>
      <c r="H3392" s="16"/>
      <c r="I3392" s="16"/>
      <c r="J3392" s="16"/>
      <c r="K3392" s="16"/>
      <c r="L3392" s="32"/>
      <c r="M3392" s="16"/>
      <c r="N3392" s="16"/>
      <c r="O3392" s="16"/>
      <c r="P3392" s="16"/>
      <c r="Y3392" s="20"/>
      <c r="Z3392" s="20"/>
      <c r="AA3392" s="20"/>
      <c r="AB3392" s="20"/>
      <c r="AC3392" s="20"/>
      <c r="AD3392" s="20"/>
    </row>
    <row r="3393" spans="3:30" s="1" customFormat="1">
      <c r="C3393" s="16"/>
      <c r="D3393" s="16"/>
      <c r="E3393" s="32"/>
      <c r="F3393" s="16"/>
      <c r="G3393" s="16"/>
      <c r="H3393" s="16"/>
      <c r="I3393" s="16"/>
      <c r="J3393" s="16"/>
      <c r="K3393" s="16"/>
      <c r="L3393" s="32"/>
      <c r="M3393" s="16"/>
      <c r="N3393" s="16"/>
      <c r="O3393" s="16"/>
      <c r="P3393" s="16"/>
      <c r="Y3393" s="20"/>
      <c r="Z3393" s="20"/>
      <c r="AA3393" s="20"/>
      <c r="AB3393" s="20"/>
      <c r="AC3393" s="20"/>
      <c r="AD3393" s="20"/>
    </row>
    <row r="3394" spans="3:30" s="1" customFormat="1">
      <c r="C3394" s="16"/>
      <c r="D3394" s="16"/>
      <c r="E3394" s="32"/>
      <c r="F3394" s="16"/>
      <c r="G3394" s="16"/>
      <c r="H3394" s="16"/>
      <c r="I3394" s="16"/>
      <c r="J3394" s="16"/>
      <c r="K3394" s="16"/>
      <c r="L3394" s="32"/>
      <c r="M3394" s="16"/>
      <c r="N3394" s="16"/>
      <c r="O3394" s="16"/>
      <c r="P3394" s="16"/>
      <c r="Y3394" s="20"/>
      <c r="Z3394" s="20"/>
      <c r="AA3394" s="20"/>
      <c r="AB3394" s="20"/>
      <c r="AC3394" s="20"/>
      <c r="AD3394" s="20"/>
    </row>
    <row r="3395" spans="3:30" s="1" customFormat="1">
      <c r="C3395" s="16"/>
      <c r="D3395" s="16"/>
      <c r="E3395" s="32"/>
      <c r="F3395" s="16"/>
      <c r="G3395" s="16"/>
      <c r="H3395" s="16"/>
      <c r="I3395" s="16"/>
      <c r="J3395" s="16"/>
      <c r="K3395" s="16"/>
      <c r="L3395" s="32"/>
      <c r="M3395" s="16"/>
      <c r="N3395" s="16"/>
      <c r="O3395" s="16"/>
      <c r="P3395" s="16"/>
      <c r="Y3395" s="20"/>
      <c r="Z3395" s="20"/>
      <c r="AA3395" s="20"/>
      <c r="AB3395" s="20"/>
      <c r="AC3395" s="20"/>
      <c r="AD3395" s="20"/>
    </row>
    <row r="3396" spans="3:30" s="1" customFormat="1">
      <c r="C3396" s="16"/>
      <c r="D3396" s="16"/>
      <c r="E3396" s="32"/>
      <c r="F3396" s="16"/>
      <c r="G3396" s="16"/>
      <c r="H3396" s="16"/>
      <c r="I3396" s="16"/>
      <c r="J3396" s="16"/>
      <c r="K3396" s="16"/>
      <c r="L3396" s="32"/>
      <c r="M3396" s="16"/>
      <c r="N3396" s="16"/>
      <c r="O3396" s="16"/>
      <c r="P3396" s="16"/>
      <c r="Y3396" s="20"/>
      <c r="Z3396" s="20"/>
      <c r="AA3396" s="20"/>
      <c r="AB3396" s="20"/>
      <c r="AC3396" s="20"/>
      <c r="AD3396" s="20"/>
    </row>
    <row r="3397" spans="3:30" s="1" customFormat="1">
      <c r="C3397" s="16"/>
      <c r="D3397" s="16"/>
      <c r="E3397" s="32"/>
      <c r="F3397" s="16"/>
      <c r="G3397" s="16"/>
      <c r="H3397" s="16"/>
      <c r="I3397" s="16"/>
      <c r="J3397" s="16"/>
      <c r="K3397" s="16"/>
      <c r="L3397" s="32"/>
      <c r="M3397" s="16"/>
      <c r="N3397" s="16"/>
      <c r="O3397" s="16"/>
      <c r="P3397" s="16"/>
      <c r="Y3397" s="20"/>
      <c r="Z3397" s="20"/>
      <c r="AA3397" s="20"/>
      <c r="AB3397" s="20"/>
      <c r="AC3397" s="20"/>
      <c r="AD3397" s="20"/>
    </row>
    <row r="3398" spans="3:30" s="1" customFormat="1">
      <c r="C3398" s="16"/>
      <c r="D3398" s="16"/>
      <c r="E3398" s="32"/>
      <c r="F3398" s="16"/>
      <c r="G3398" s="16"/>
      <c r="H3398" s="16"/>
      <c r="I3398" s="16"/>
      <c r="J3398" s="16"/>
      <c r="K3398" s="16"/>
      <c r="L3398" s="32"/>
      <c r="M3398" s="16"/>
      <c r="N3398" s="16"/>
      <c r="O3398" s="16"/>
      <c r="P3398" s="16"/>
      <c r="Y3398" s="20"/>
      <c r="Z3398" s="20"/>
      <c r="AA3398" s="20"/>
      <c r="AB3398" s="20"/>
      <c r="AC3398" s="20"/>
      <c r="AD3398" s="20"/>
    </row>
    <row r="3399" spans="3:30" s="1" customFormat="1">
      <c r="C3399" s="16"/>
      <c r="D3399" s="16"/>
      <c r="E3399" s="32"/>
      <c r="F3399" s="16"/>
      <c r="G3399" s="16"/>
      <c r="H3399" s="16"/>
      <c r="I3399" s="16"/>
      <c r="J3399" s="16"/>
      <c r="K3399" s="16"/>
      <c r="L3399" s="32"/>
      <c r="M3399" s="16"/>
      <c r="N3399" s="16"/>
      <c r="O3399" s="16"/>
      <c r="P3399" s="16"/>
      <c r="Y3399" s="20"/>
      <c r="Z3399" s="20"/>
      <c r="AA3399" s="20"/>
      <c r="AB3399" s="20"/>
      <c r="AC3399" s="20"/>
      <c r="AD3399" s="20"/>
    </row>
    <row r="3400" spans="3:30" s="1" customFormat="1">
      <c r="C3400" s="16"/>
      <c r="D3400" s="16"/>
      <c r="E3400" s="32"/>
      <c r="F3400" s="16"/>
      <c r="G3400" s="16"/>
      <c r="H3400" s="16"/>
      <c r="I3400" s="16"/>
      <c r="J3400" s="16"/>
      <c r="K3400" s="16"/>
      <c r="L3400" s="32"/>
      <c r="M3400" s="16"/>
      <c r="N3400" s="16"/>
      <c r="O3400" s="16"/>
      <c r="P3400" s="16"/>
      <c r="Y3400" s="20"/>
      <c r="Z3400" s="20"/>
      <c r="AA3400" s="20"/>
      <c r="AB3400" s="20"/>
      <c r="AC3400" s="20"/>
      <c r="AD3400" s="20"/>
    </row>
    <row r="3401" spans="3:30" s="1" customFormat="1">
      <c r="C3401" s="16"/>
      <c r="D3401" s="16"/>
      <c r="E3401" s="32"/>
      <c r="F3401" s="16"/>
      <c r="G3401" s="16"/>
      <c r="H3401" s="16"/>
      <c r="I3401" s="16"/>
      <c r="J3401" s="16"/>
      <c r="K3401" s="16"/>
      <c r="L3401" s="32"/>
      <c r="M3401" s="16"/>
      <c r="N3401" s="16"/>
      <c r="O3401" s="16"/>
      <c r="P3401" s="16"/>
      <c r="Y3401" s="20"/>
      <c r="Z3401" s="20"/>
      <c r="AA3401" s="20"/>
      <c r="AB3401" s="20"/>
      <c r="AC3401" s="20"/>
      <c r="AD3401" s="20"/>
    </row>
    <row r="3402" spans="3:30" s="1" customFormat="1">
      <c r="C3402" s="16"/>
      <c r="D3402" s="16"/>
      <c r="E3402" s="32"/>
      <c r="F3402" s="16"/>
      <c r="G3402" s="16"/>
      <c r="H3402" s="16"/>
      <c r="I3402" s="16"/>
      <c r="J3402" s="16"/>
      <c r="K3402" s="16"/>
      <c r="L3402" s="32"/>
      <c r="M3402" s="16"/>
      <c r="N3402" s="16"/>
      <c r="O3402" s="16"/>
      <c r="P3402" s="16"/>
      <c r="Y3402" s="20"/>
      <c r="Z3402" s="20"/>
      <c r="AA3402" s="20"/>
      <c r="AB3402" s="20"/>
      <c r="AC3402" s="20"/>
      <c r="AD3402" s="20"/>
    </row>
    <row r="3403" spans="3:30" s="1" customFormat="1">
      <c r="C3403" s="16"/>
      <c r="D3403" s="16"/>
      <c r="E3403" s="32"/>
      <c r="F3403" s="16"/>
      <c r="G3403" s="16"/>
      <c r="H3403" s="16"/>
      <c r="I3403" s="16"/>
      <c r="J3403" s="16"/>
      <c r="K3403" s="16"/>
      <c r="L3403" s="32"/>
      <c r="M3403" s="16"/>
      <c r="N3403" s="16"/>
      <c r="O3403" s="16"/>
      <c r="P3403" s="16"/>
      <c r="Y3403" s="20"/>
      <c r="Z3403" s="20"/>
      <c r="AA3403" s="20"/>
      <c r="AB3403" s="20"/>
      <c r="AC3403" s="20"/>
      <c r="AD3403" s="20"/>
    </row>
    <row r="3404" spans="3:30" s="1" customFormat="1">
      <c r="C3404" s="16"/>
      <c r="D3404" s="16"/>
      <c r="E3404" s="32"/>
      <c r="F3404" s="16"/>
      <c r="G3404" s="16"/>
      <c r="H3404" s="16"/>
      <c r="I3404" s="16"/>
      <c r="J3404" s="16"/>
      <c r="K3404" s="16"/>
      <c r="L3404" s="32"/>
      <c r="M3404" s="16"/>
      <c r="N3404" s="16"/>
      <c r="O3404" s="16"/>
      <c r="P3404" s="16"/>
      <c r="Y3404" s="20"/>
      <c r="Z3404" s="20"/>
      <c r="AA3404" s="20"/>
      <c r="AB3404" s="20"/>
      <c r="AC3404" s="20"/>
      <c r="AD3404" s="20"/>
    </row>
    <row r="3405" spans="3:30" s="1" customFormat="1">
      <c r="C3405" s="16"/>
      <c r="D3405" s="16"/>
      <c r="E3405" s="32"/>
      <c r="F3405" s="16"/>
      <c r="G3405" s="16"/>
      <c r="H3405" s="16"/>
      <c r="I3405" s="16"/>
      <c r="J3405" s="16"/>
      <c r="K3405" s="16"/>
      <c r="L3405" s="32"/>
      <c r="M3405" s="16"/>
      <c r="N3405" s="16"/>
      <c r="O3405" s="16"/>
      <c r="P3405" s="16"/>
      <c r="Y3405" s="20"/>
      <c r="Z3405" s="20"/>
      <c r="AA3405" s="20"/>
      <c r="AB3405" s="20"/>
      <c r="AC3405" s="20"/>
      <c r="AD3405" s="20"/>
    </row>
    <row r="3406" spans="3:30" s="1" customFormat="1">
      <c r="C3406" s="16"/>
      <c r="D3406" s="16"/>
      <c r="E3406" s="32"/>
      <c r="F3406" s="16"/>
      <c r="G3406" s="16"/>
      <c r="H3406" s="16"/>
      <c r="I3406" s="16"/>
      <c r="J3406" s="16"/>
      <c r="K3406" s="16"/>
      <c r="L3406" s="32"/>
      <c r="M3406" s="16"/>
      <c r="N3406" s="16"/>
      <c r="O3406" s="16"/>
      <c r="P3406" s="16"/>
      <c r="Y3406" s="20"/>
      <c r="Z3406" s="20"/>
      <c r="AA3406" s="20"/>
      <c r="AB3406" s="20"/>
      <c r="AC3406" s="20"/>
      <c r="AD3406" s="20"/>
    </row>
    <row r="3407" spans="3:30" s="1" customFormat="1">
      <c r="C3407" s="16"/>
      <c r="D3407" s="16"/>
      <c r="E3407" s="32"/>
      <c r="F3407" s="16"/>
      <c r="G3407" s="16"/>
      <c r="H3407" s="16"/>
      <c r="I3407" s="16"/>
      <c r="J3407" s="16"/>
      <c r="K3407" s="16"/>
      <c r="L3407" s="32"/>
      <c r="M3407" s="16"/>
      <c r="N3407" s="16"/>
      <c r="O3407" s="16"/>
      <c r="P3407" s="16"/>
      <c r="Y3407" s="20"/>
      <c r="Z3407" s="20"/>
      <c r="AA3407" s="20"/>
      <c r="AB3407" s="20"/>
      <c r="AC3407" s="20"/>
      <c r="AD3407" s="20"/>
    </row>
    <row r="3408" spans="3:30" s="1" customFormat="1">
      <c r="C3408" s="16"/>
      <c r="D3408" s="16"/>
      <c r="E3408" s="32"/>
      <c r="F3408" s="16"/>
      <c r="G3408" s="16"/>
      <c r="H3408" s="16"/>
      <c r="I3408" s="16"/>
      <c r="J3408" s="16"/>
      <c r="K3408" s="16"/>
      <c r="L3408" s="32"/>
      <c r="M3408" s="16"/>
      <c r="N3408" s="16"/>
      <c r="O3408" s="16"/>
      <c r="P3408" s="16"/>
      <c r="Y3408" s="20"/>
      <c r="Z3408" s="20"/>
      <c r="AA3408" s="20"/>
      <c r="AB3408" s="20"/>
      <c r="AC3408" s="20"/>
      <c r="AD3408" s="20"/>
    </row>
    <row r="3409" spans="3:30" s="1" customFormat="1">
      <c r="C3409" s="16"/>
      <c r="D3409" s="16"/>
      <c r="E3409" s="32"/>
      <c r="F3409" s="16"/>
      <c r="G3409" s="16"/>
      <c r="H3409" s="16"/>
      <c r="I3409" s="16"/>
      <c r="J3409" s="16"/>
      <c r="K3409" s="16"/>
      <c r="L3409" s="32"/>
      <c r="M3409" s="16"/>
      <c r="N3409" s="16"/>
      <c r="O3409" s="16"/>
      <c r="P3409" s="16"/>
      <c r="Y3409" s="20"/>
      <c r="Z3409" s="20"/>
      <c r="AA3409" s="20"/>
      <c r="AB3409" s="20"/>
      <c r="AC3409" s="20"/>
      <c r="AD3409" s="20"/>
    </row>
    <row r="3410" spans="3:30" s="1" customFormat="1">
      <c r="C3410" s="16"/>
      <c r="D3410" s="16"/>
      <c r="E3410" s="32"/>
      <c r="F3410" s="16"/>
      <c r="G3410" s="16"/>
      <c r="H3410" s="16"/>
      <c r="I3410" s="16"/>
      <c r="J3410" s="16"/>
      <c r="K3410" s="16"/>
      <c r="L3410" s="32"/>
      <c r="M3410" s="16"/>
      <c r="N3410" s="16"/>
      <c r="O3410" s="16"/>
      <c r="P3410" s="16"/>
      <c r="Y3410" s="20"/>
      <c r="Z3410" s="20"/>
      <c r="AA3410" s="20"/>
      <c r="AB3410" s="20"/>
      <c r="AC3410" s="20"/>
      <c r="AD3410" s="20"/>
    </row>
    <row r="3411" spans="3:30" s="1" customFormat="1">
      <c r="C3411" s="16"/>
      <c r="D3411" s="16"/>
      <c r="E3411" s="32"/>
      <c r="F3411" s="16"/>
      <c r="G3411" s="16"/>
      <c r="H3411" s="16"/>
      <c r="I3411" s="16"/>
      <c r="J3411" s="16"/>
      <c r="K3411" s="16"/>
      <c r="L3411" s="32"/>
      <c r="M3411" s="16"/>
      <c r="N3411" s="16"/>
      <c r="O3411" s="16"/>
      <c r="P3411" s="16"/>
      <c r="Y3411" s="20"/>
      <c r="Z3411" s="20"/>
      <c r="AA3411" s="20"/>
      <c r="AB3411" s="20"/>
      <c r="AC3411" s="20"/>
      <c r="AD3411" s="20"/>
    </row>
    <row r="3412" spans="3:30" s="1" customFormat="1">
      <c r="C3412" s="16"/>
      <c r="D3412" s="16"/>
      <c r="E3412" s="32"/>
      <c r="F3412" s="16"/>
      <c r="G3412" s="16"/>
      <c r="H3412" s="16"/>
      <c r="I3412" s="16"/>
      <c r="J3412" s="16"/>
      <c r="K3412" s="16"/>
      <c r="L3412" s="32"/>
      <c r="M3412" s="16"/>
      <c r="N3412" s="16"/>
      <c r="O3412" s="16"/>
      <c r="P3412" s="16"/>
      <c r="Y3412" s="20"/>
      <c r="Z3412" s="20"/>
      <c r="AA3412" s="20"/>
      <c r="AB3412" s="20"/>
      <c r="AC3412" s="20"/>
      <c r="AD3412" s="20"/>
    </row>
    <row r="3413" spans="3:30" s="1" customFormat="1">
      <c r="C3413" s="16"/>
      <c r="D3413" s="16"/>
      <c r="E3413" s="32"/>
      <c r="F3413" s="16"/>
      <c r="G3413" s="16"/>
      <c r="H3413" s="16"/>
      <c r="I3413" s="16"/>
      <c r="J3413" s="16"/>
      <c r="K3413" s="16"/>
      <c r="L3413" s="32"/>
      <c r="M3413" s="16"/>
      <c r="N3413" s="16"/>
      <c r="O3413" s="16"/>
      <c r="P3413" s="16"/>
      <c r="Y3413" s="20"/>
      <c r="Z3413" s="20"/>
      <c r="AA3413" s="20"/>
      <c r="AB3413" s="20"/>
      <c r="AC3413" s="20"/>
      <c r="AD3413" s="20"/>
    </row>
    <row r="3414" spans="3:30" s="1" customFormat="1">
      <c r="C3414" s="16"/>
      <c r="D3414" s="16"/>
      <c r="E3414" s="32"/>
      <c r="F3414" s="16"/>
      <c r="G3414" s="16"/>
      <c r="H3414" s="16"/>
      <c r="I3414" s="16"/>
      <c r="J3414" s="16"/>
      <c r="K3414" s="16"/>
      <c r="L3414" s="32"/>
      <c r="M3414" s="16"/>
      <c r="N3414" s="16"/>
      <c r="O3414" s="16"/>
      <c r="P3414" s="16"/>
      <c r="Y3414" s="20"/>
      <c r="Z3414" s="20"/>
      <c r="AA3414" s="20"/>
      <c r="AB3414" s="20"/>
      <c r="AC3414" s="20"/>
      <c r="AD3414" s="20"/>
    </row>
    <row r="3415" spans="3:30" s="1" customFormat="1">
      <c r="C3415" s="16"/>
      <c r="D3415" s="16"/>
      <c r="E3415" s="32"/>
      <c r="F3415" s="16"/>
      <c r="G3415" s="16"/>
      <c r="H3415" s="16"/>
      <c r="I3415" s="16"/>
      <c r="J3415" s="16"/>
      <c r="K3415" s="16"/>
      <c r="L3415" s="32"/>
      <c r="M3415" s="16"/>
      <c r="N3415" s="16"/>
      <c r="O3415" s="16"/>
      <c r="P3415" s="16"/>
      <c r="Y3415" s="20"/>
      <c r="Z3415" s="20"/>
      <c r="AA3415" s="20"/>
      <c r="AB3415" s="20"/>
      <c r="AC3415" s="20"/>
      <c r="AD3415" s="20"/>
    </row>
    <row r="3416" spans="3:30" s="1" customFormat="1">
      <c r="C3416" s="16"/>
      <c r="D3416" s="16"/>
      <c r="E3416" s="32"/>
      <c r="F3416" s="16"/>
      <c r="G3416" s="16"/>
      <c r="H3416" s="16"/>
      <c r="I3416" s="16"/>
      <c r="J3416" s="16"/>
      <c r="K3416" s="16"/>
      <c r="L3416" s="32"/>
      <c r="M3416" s="16"/>
      <c r="N3416" s="16"/>
      <c r="O3416" s="16"/>
      <c r="P3416" s="16"/>
      <c r="Y3416" s="20"/>
      <c r="Z3416" s="20"/>
      <c r="AA3416" s="20"/>
      <c r="AB3416" s="20"/>
      <c r="AC3416" s="20"/>
      <c r="AD3416" s="20"/>
    </row>
    <row r="3417" spans="3:30" s="1" customFormat="1">
      <c r="C3417" s="16"/>
      <c r="D3417" s="16"/>
      <c r="E3417" s="32"/>
      <c r="F3417" s="16"/>
      <c r="G3417" s="16"/>
      <c r="H3417" s="16"/>
      <c r="I3417" s="16"/>
      <c r="J3417" s="16"/>
      <c r="K3417" s="16"/>
      <c r="L3417" s="32"/>
      <c r="M3417" s="16"/>
      <c r="N3417" s="16"/>
      <c r="O3417" s="16"/>
      <c r="P3417" s="16"/>
      <c r="Y3417" s="20"/>
      <c r="Z3417" s="20"/>
      <c r="AA3417" s="20"/>
      <c r="AB3417" s="20"/>
      <c r="AC3417" s="20"/>
      <c r="AD3417" s="20"/>
    </row>
    <row r="3418" spans="3:30" s="1" customFormat="1">
      <c r="C3418" s="16"/>
      <c r="D3418" s="16"/>
      <c r="E3418" s="32"/>
      <c r="F3418" s="16"/>
      <c r="G3418" s="16"/>
      <c r="H3418" s="16"/>
      <c r="I3418" s="16"/>
      <c r="J3418" s="16"/>
      <c r="K3418" s="16"/>
      <c r="L3418" s="32"/>
      <c r="M3418" s="16"/>
      <c r="N3418" s="16"/>
      <c r="O3418" s="16"/>
      <c r="P3418" s="16"/>
      <c r="Y3418" s="20"/>
      <c r="Z3418" s="20"/>
      <c r="AA3418" s="20"/>
      <c r="AB3418" s="20"/>
      <c r="AC3418" s="20"/>
      <c r="AD3418" s="20"/>
    </row>
    <row r="3419" spans="3:30" s="1" customFormat="1">
      <c r="C3419" s="16"/>
      <c r="D3419" s="16"/>
      <c r="E3419" s="32"/>
      <c r="F3419" s="16"/>
      <c r="G3419" s="16"/>
      <c r="H3419" s="16"/>
      <c r="I3419" s="16"/>
      <c r="J3419" s="16"/>
      <c r="K3419" s="16"/>
      <c r="L3419" s="32"/>
      <c r="M3419" s="16"/>
      <c r="N3419" s="16"/>
      <c r="O3419" s="16"/>
      <c r="P3419" s="16"/>
      <c r="Y3419" s="20"/>
      <c r="Z3419" s="20"/>
      <c r="AA3419" s="20"/>
      <c r="AB3419" s="20"/>
      <c r="AC3419" s="20"/>
      <c r="AD3419" s="20"/>
    </row>
    <row r="3420" spans="3:30" s="1" customFormat="1">
      <c r="C3420" s="16"/>
      <c r="D3420" s="16"/>
      <c r="E3420" s="32"/>
      <c r="F3420" s="16"/>
      <c r="G3420" s="16"/>
      <c r="H3420" s="16"/>
      <c r="I3420" s="16"/>
      <c r="J3420" s="16"/>
      <c r="K3420" s="16"/>
      <c r="L3420" s="32"/>
      <c r="M3420" s="16"/>
      <c r="N3420" s="16"/>
      <c r="O3420" s="16"/>
      <c r="P3420" s="16"/>
      <c r="Y3420" s="20"/>
      <c r="Z3420" s="20"/>
      <c r="AA3420" s="20"/>
      <c r="AB3420" s="20"/>
      <c r="AC3420" s="20"/>
      <c r="AD3420" s="20"/>
    </row>
    <row r="3421" spans="3:30" s="1" customFormat="1">
      <c r="C3421" s="16"/>
      <c r="D3421" s="16"/>
      <c r="E3421" s="32"/>
      <c r="F3421" s="16"/>
      <c r="G3421" s="16"/>
      <c r="H3421" s="16"/>
      <c r="I3421" s="16"/>
      <c r="J3421" s="16"/>
      <c r="K3421" s="16"/>
      <c r="L3421" s="32"/>
      <c r="M3421" s="16"/>
      <c r="N3421" s="16"/>
      <c r="O3421" s="16"/>
      <c r="P3421" s="16"/>
      <c r="Y3421" s="20"/>
      <c r="Z3421" s="20"/>
      <c r="AA3421" s="20"/>
      <c r="AB3421" s="20"/>
      <c r="AC3421" s="20"/>
      <c r="AD3421" s="20"/>
    </row>
    <row r="3422" spans="3:30" s="1" customFormat="1">
      <c r="C3422" s="16"/>
      <c r="D3422" s="16"/>
      <c r="E3422" s="32"/>
      <c r="F3422" s="16"/>
      <c r="G3422" s="16"/>
      <c r="H3422" s="16"/>
      <c r="I3422" s="16"/>
      <c r="J3422" s="16"/>
      <c r="K3422" s="16"/>
      <c r="L3422" s="32"/>
      <c r="M3422" s="16"/>
      <c r="N3422" s="16"/>
      <c r="O3422" s="16"/>
      <c r="P3422" s="16"/>
      <c r="Y3422" s="20"/>
      <c r="Z3422" s="20"/>
      <c r="AA3422" s="20"/>
      <c r="AB3422" s="20"/>
      <c r="AC3422" s="20"/>
      <c r="AD3422" s="20"/>
    </row>
    <row r="3423" spans="3:30" s="1" customFormat="1">
      <c r="C3423" s="16"/>
      <c r="D3423" s="16"/>
      <c r="E3423" s="32"/>
      <c r="F3423" s="16"/>
      <c r="G3423" s="16"/>
      <c r="H3423" s="16"/>
      <c r="I3423" s="16"/>
      <c r="J3423" s="16"/>
      <c r="K3423" s="16"/>
      <c r="L3423" s="32"/>
      <c r="M3423" s="16"/>
      <c r="N3423" s="16"/>
      <c r="O3423" s="16"/>
      <c r="P3423" s="16"/>
      <c r="Y3423" s="20"/>
      <c r="Z3423" s="20"/>
      <c r="AA3423" s="20"/>
      <c r="AB3423" s="20"/>
      <c r="AC3423" s="20"/>
      <c r="AD3423" s="20"/>
    </row>
    <row r="3424" spans="3:30" s="1" customFormat="1">
      <c r="C3424" s="16"/>
      <c r="D3424" s="16"/>
      <c r="E3424" s="32"/>
      <c r="F3424" s="16"/>
      <c r="G3424" s="16"/>
      <c r="H3424" s="16"/>
      <c r="I3424" s="16"/>
      <c r="J3424" s="16"/>
      <c r="K3424" s="16"/>
      <c r="L3424" s="32"/>
      <c r="M3424" s="16"/>
      <c r="N3424" s="16"/>
      <c r="O3424" s="16"/>
      <c r="P3424" s="16"/>
      <c r="Y3424" s="20"/>
      <c r="Z3424" s="20"/>
      <c r="AA3424" s="20"/>
      <c r="AB3424" s="20"/>
      <c r="AC3424" s="20"/>
      <c r="AD3424" s="20"/>
    </row>
    <row r="3425" spans="3:30" s="1" customFormat="1">
      <c r="C3425" s="16"/>
      <c r="D3425" s="16"/>
      <c r="E3425" s="32"/>
      <c r="F3425" s="16"/>
      <c r="G3425" s="16"/>
      <c r="H3425" s="16"/>
      <c r="I3425" s="16"/>
      <c r="J3425" s="16"/>
      <c r="K3425" s="16"/>
      <c r="L3425" s="32"/>
      <c r="M3425" s="16"/>
      <c r="N3425" s="16"/>
      <c r="O3425" s="16"/>
      <c r="P3425" s="16"/>
      <c r="Y3425" s="20"/>
      <c r="Z3425" s="20"/>
      <c r="AA3425" s="20"/>
      <c r="AB3425" s="20"/>
      <c r="AC3425" s="20"/>
      <c r="AD3425" s="20"/>
    </row>
    <row r="3426" spans="3:30" s="1" customFormat="1">
      <c r="C3426" s="16"/>
      <c r="D3426" s="16"/>
      <c r="E3426" s="32"/>
      <c r="F3426" s="16"/>
      <c r="G3426" s="16"/>
      <c r="H3426" s="16"/>
      <c r="I3426" s="16"/>
      <c r="J3426" s="16"/>
      <c r="K3426" s="16"/>
      <c r="L3426" s="32"/>
      <c r="M3426" s="16"/>
      <c r="N3426" s="16"/>
      <c r="O3426" s="16"/>
      <c r="P3426" s="16"/>
      <c r="Y3426" s="20"/>
      <c r="Z3426" s="20"/>
      <c r="AA3426" s="20"/>
      <c r="AB3426" s="20"/>
      <c r="AC3426" s="20"/>
      <c r="AD3426" s="20"/>
    </row>
    <row r="3427" spans="3:30" s="1" customFormat="1">
      <c r="C3427" s="16"/>
      <c r="D3427" s="16"/>
      <c r="E3427" s="32"/>
      <c r="F3427" s="16"/>
      <c r="G3427" s="16"/>
      <c r="H3427" s="16"/>
      <c r="I3427" s="16"/>
      <c r="J3427" s="16"/>
      <c r="K3427" s="16"/>
      <c r="L3427" s="32"/>
      <c r="M3427" s="16"/>
      <c r="N3427" s="16"/>
      <c r="O3427" s="16"/>
      <c r="P3427" s="16"/>
      <c r="Y3427" s="20"/>
      <c r="Z3427" s="20"/>
      <c r="AA3427" s="20"/>
      <c r="AB3427" s="20"/>
      <c r="AC3427" s="20"/>
      <c r="AD3427" s="20"/>
    </row>
    <row r="3428" spans="3:30" s="1" customFormat="1">
      <c r="C3428" s="16"/>
      <c r="D3428" s="16"/>
      <c r="E3428" s="32"/>
      <c r="F3428" s="16"/>
      <c r="G3428" s="16"/>
      <c r="H3428" s="16"/>
      <c r="I3428" s="16"/>
      <c r="J3428" s="16"/>
      <c r="K3428" s="16"/>
      <c r="L3428" s="32"/>
      <c r="M3428" s="16"/>
      <c r="N3428" s="16"/>
      <c r="O3428" s="16"/>
      <c r="P3428" s="16"/>
      <c r="Y3428" s="20"/>
      <c r="Z3428" s="20"/>
      <c r="AA3428" s="20"/>
      <c r="AB3428" s="20"/>
      <c r="AC3428" s="20"/>
      <c r="AD3428" s="20"/>
    </row>
    <row r="3429" spans="3:30" s="1" customFormat="1">
      <c r="C3429" s="16"/>
      <c r="D3429" s="16"/>
      <c r="E3429" s="32"/>
      <c r="F3429" s="16"/>
      <c r="G3429" s="16"/>
      <c r="H3429" s="16"/>
      <c r="I3429" s="16"/>
      <c r="J3429" s="16"/>
      <c r="K3429" s="16"/>
      <c r="L3429" s="32"/>
      <c r="M3429" s="16"/>
      <c r="N3429" s="16"/>
      <c r="O3429" s="16"/>
      <c r="P3429" s="16"/>
      <c r="Y3429" s="20"/>
      <c r="Z3429" s="20"/>
      <c r="AA3429" s="20"/>
      <c r="AB3429" s="20"/>
      <c r="AC3429" s="20"/>
      <c r="AD3429" s="20"/>
    </row>
    <row r="3430" spans="3:30" s="1" customFormat="1">
      <c r="C3430" s="16"/>
      <c r="D3430" s="16"/>
      <c r="E3430" s="32"/>
      <c r="F3430" s="16"/>
      <c r="G3430" s="16"/>
      <c r="H3430" s="16"/>
      <c r="I3430" s="16"/>
      <c r="J3430" s="16"/>
      <c r="K3430" s="16"/>
      <c r="L3430" s="32"/>
      <c r="M3430" s="16"/>
      <c r="N3430" s="16"/>
      <c r="O3430" s="16"/>
      <c r="P3430" s="16"/>
      <c r="Y3430" s="20"/>
      <c r="Z3430" s="20"/>
      <c r="AA3430" s="20"/>
      <c r="AB3430" s="20"/>
      <c r="AC3430" s="20"/>
      <c r="AD3430" s="20"/>
    </row>
    <row r="3431" spans="3:30" s="1" customFormat="1">
      <c r="C3431" s="16"/>
      <c r="D3431" s="16"/>
      <c r="E3431" s="32"/>
      <c r="F3431" s="16"/>
      <c r="G3431" s="16"/>
      <c r="H3431" s="16"/>
      <c r="I3431" s="16"/>
      <c r="J3431" s="16"/>
      <c r="K3431" s="16"/>
      <c r="L3431" s="32"/>
      <c r="M3431" s="16"/>
      <c r="N3431" s="16"/>
      <c r="O3431" s="16"/>
      <c r="P3431" s="16"/>
      <c r="Y3431" s="20"/>
      <c r="Z3431" s="20"/>
      <c r="AA3431" s="20"/>
      <c r="AB3431" s="20"/>
      <c r="AC3431" s="20"/>
      <c r="AD3431" s="20"/>
    </row>
    <row r="3432" spans="3:30" s="1" customFormat="1">
      <c r="C3432" s="16"/>
      <c r="D3432" s="16"/>
      <c r="E3432" s="32"/>
      <c r="F3432" s="16"/>
      <c r="G3432" s="16"/>
      <c r="H3432" s="16"/>
      <c r="I3432" s="16"/>
      <c r="J3432" s="16"/>
      <c r="K3432" s="16"/>
      <c r="L3432" s="32"/>
      <c r="M3432" s="16"/>
      <c r="N3432" s="16"/>
      <c r="O3432" s="16"/>
      <c r="P3432" s="16"/>
      <c r="Y3432" s="20"/>
      <c r="Z3432" s="20"/>
      <c r="AA3432" s="20"/>
      <c r="AB3432" s="20"/>
      <c r="AC3432" s="20"/>
      <c r="AD3432" s="20"/>
    </row>
    <row r="3433" spans="3:30" s="1" customFormat="1">
      <c r="C3433" s="16"/>
      <c r="D3433" s="16"/>
      <c r="E3433" s="32"/>
      <c r="F3433" s="16"/>
      <c r="G3433" s="16"/>
      <c r="H3433" s="16"/>
      <c r="I3433" s="16"/>
      <c r="J3433" s="16"/>
      <c r="K3433" s="16"/>
      <c r="L3433" s="32"/>
      <c r="M3433" s="16"/>
      <c r="N3433" s="16"/>
      <c r="O3433" s="16"/>
      <c r="P3433" s="16"/>
      <c r="Y3433" s="20"/>
      <c r="Z3433" s="20"/>
      <c r="AA3433" s="20"/>
      <c r="AB3433" s="20"/>
      <c r="AC3433" s="20"/>
      <c r="AD3433" s="20"/>
    </row>
    <row r="3434" spans="3:30" s="1" customFormat="1">
      <c r="C3434" s="16"/>
      <c r="D3434" s="16"/>
      <c r="E3434" s="32"/>
      <c r="F3434" s="16"/>
      <c r="G3434" s="16"/>
      <c r="H3434" s="16"/>
      <c r="I3434" s="16"/>
      <c r="J3434" s="16"/>
      <c r="K3434" s="16"/>
      <c r="L3434" s="32"/>
      <c r="M3434" s="16"/>
      <c r="N3434" s="16"/>
      <c r="O3434" s="16"/>
      <c r="P3434" s="16"/>
      <c r="Y3434" s="20"/>
      <c r="Z3434" s="20"/>
      <c r="AA3434" s="20"/>
      <c r="AB3434" s="20"/>
      <c r="AC3434" s="20"/>
      <c r="AD3434" s="20"/>
    </row>
    <row r="3435" spans="3:30" s="1" customFormat="1">
      <c r="C3435" s="16"/>
      <c r="D3435" s="16"/>
      <c r="E3435" s="32"/>
      <c r="F3435" s="16"/>
      <c r="G3435" s="16"/>
      <c r="H3435" s="16"/>
      <c r="I3435" s="16"/>
      <c r="J3435" s="16"/>
      <c r="K3435" s="16"/>
      <c r="L3435" s="32"/>
      <c r="M3435" s="16"/>
      <c r="N3435" s="16"/>
      <c r="O3435" s="16"/>
      <c r="P3435" s="16"/>
      <c r="Y3435" s="20"/>
      <c r="Z3435" s="20"/>
      <c r="AA3435" s="20"/>
      <c r="AB3435" s="20"/>
      <c r="AC3435" s="20"/>
      <c r="AD3435" s="20"/>
    </row>
    <row r="3436" spans="3:30" s="1" customFormat="1">
      <c r="C3436" s="16"/>
      <c r="D3436" s="16"/>
      <c r="E3436" s="32"/>
      <c r="F3436" s="16"/>
      <c r="G3436" s="16"/>
      <c r="H3436" s="16"/>
      <c r="I3436" s="16"/>
      <c r="J3436" s="16"/>
      <c r="K3436" s="16"/>
      <c r="L3436" s="32"/>
      <c r="M3436" s="16"/>
      <c r="N3436" s="16"/>
      <c r="O3436" s="16"/>
      <c r="P3436" s="16"/>
      <c r="Y3436" s="20"/>
      <c r="Z3436" s="20"/>
      <c r="AA3436" s="20"/>
      <c r="AB3436" s="20"/>
      <c r="AC3436" s="20"/>
      <c r="AD3436" s="20"/>
    </row>
    <row r="3437" spans="3:30" s="1" customFormat="1">
      <c r="C3437" s="16"/>
      <c r="D3437" s="16"/>
      <c r="E3437" s="32"/>
      <c r="F3437" s="16"/>
      <c r="G3437" s="16"/>
      <c r="H3437" s="16"/>
      <c r="I3437" s="16"/>
      <c r="J3437" s="16"/>
      <c r="K3437" s="16"/>
      <c r="L3437" s="32"/>
      <c r="M3437" s="16"/>
      <c r="N3437" s="16"/>
      <c r="O3437" s="16"/>
      <c r="P3437" s="16"/>
      <c r="Y3437" s="20"/>
      <c r="Z3437" s="20"/>
      <c r="AA3437" s="20"/>
      <c r="AB3437" s="20"/>
      <c r="AC3437" s="20"/>
      <c r="AD3437" s="20"/>
    </row>
    <row r="3438" spans="3:30" s="1" customFormat="1">
      <c r="C3438" s="16"/>
      <c r="D3438" s="16"/>
      <c r="E3438" s="32"/>
      <c r="F3438" s="16"/>
      <c r="G3438" s="16"/>
      <c r="H3438" s="16"/>
      <c r="I3438" s="16"/>
      <c r="J3438" s="16"/>
      <c r="K3438" s="16"/>
      <c r="L3438" s="32"/>
      <c r="M3438" s="16"/>
      <c r="N3438" s="16"/>
      <c r="O3438" s="16"/>
      <c r="P3438" s="16"/>
      <c r="Y3438" s="20"/>
      <c r="Z3438" s="20"/>
      <c r="AA3438" s="20"/>
      <c r="AB3438" s="20"/>
      <c r="AC3438" s="20"/>
      <c r="AD3438" s="20"/>
    </row>
    <row r="3439" spans="3:30" s="1" customFormat="1">
      <c r="C3439" s="16"/>
      <c r="D3439" s="16"/>
      <c r="E3439" s="32"/>
      <c r="F3439" s="16"/>
      <c r="G3439" s="16"/>
      <c r="H3439" s="16"/>
      <c r="I3439" s="16"/>
      <c r="J3439" s="16"/>
      <c r="K3439" s="16"/>
      <c r="L3439" s="32"/>
      <c r="M3439" s="16"/>
      <c r="N3439" s="16"/>
      <c r="O3439" s="16"/>
      <c r="P3439" s="16"/>
      <c r="Y3439" s="20"/>
      <c r="Z3439" s="20"/>
      <c r="AA3439" s="20"/>
      <c r="AB3439" s="20"/>
      <c r="AC3439" s="20"/>
      <c r="AD3439" s="20"/>
    </row>
    <row r="3440" spans="3:30" s="1" customFormat="1">
      <c r="C3440" s="16"/>
      <c r="D3440" s="16"/>
      <c r="E3440" s="32"/>
      <c r="F3440" s="16"/>
      <c r="G3440" s="16"/>
      <c r="H3440" s="16"/>
      <c r="I3440" s="16"/>
      <c r="J3440" s="16"/>
      <c r="K3440" s="16"/>
      <c r="L3440" s="32"/>
      <c r="M3440" s="16"/>
      <c r="N3440" s="16"/>
      <c r="O3440" s="16"/>
      <c r="P3440" s="16"/>
      <c r="Y3440" s="20"/>
      <c r="Z3440" s="20"/>
      <c r="AA3440" s="20"/>
      <c r="AB3440" s="20"/>
      <c r="AC3440" s="20"/>
      <c r="AD3440" s="20"/>
    </row>
    <row r="3441" spans="3:30" s="1" customFormat="1">
      <c r="C3441" s="16"/>
      <c r="D3441" s="16"/>
      <c r="E3441" s="32"/>
      <c r="F3441" s="16"/>
      <c r="G3441" s="16"/>
      <c r="H3441" s="16"/>
      <c r="I3441" s="16"/>
      <c r="J3441" s="16"/>
      <c r="K3441" s="16"/>
      <c r="L3441" s="32"/>
      <c r="M3441" s="16"/>
      <c r="N3441" s="16"/>
      <c r="O3441" s="16"/>
      <c r="P3441" s="16"/>
      <c r="Y3441" s="20"/>
      <c r="Z3441" s="20"/>
      <c r="AA3441" s="20"/>
      <c r="AB3441" s="20"/>
      <c r="AC3441" s="20"/>
      <c r="AD3441" s="20"/>
    </row>
    <row r="3442" spans="3:30" s="1" customFormat="1">
      <c r="C3442" s="16"/>
      <c r="D3442" s="16"/>
      <c r="E3442" s="32"/>
      <c r="F3442" s="16"/>
      <c r="G3442" s="16"/>
      <c r="H3442" s="16"/>
      <c r="I3442" s="16"/>
      <c r="J3442" s="16"/>
      <c r="K3442" s="16"/>
      <c r="L3442" s="32"/>
      <c r="M3442" s="16"/>
      <c r="N3442" s="16"/>
      <c r="O3442" s="16"/>
      <c r="P3442" s="16"/>
      <c r="Y3442" s="20"/>
      <c r="Z3442" s="20"/>
      <c r="AA3442" s="20"/>
      <c r="AB3442" s="20"/>
      <c r="AC3442" s="20"/>
      <c r="AD3442" s="20"/>
    </row>
    <row r="3443" spans="3:30" s="1" customFormat="1">
      <c r="C3443" s="16"/>
      <c r="D3443" s="16"/>
      <c r="E3443" s="32"/>
      <c r="F3443" s="16"/>
      <c r="G3443" s="16"/>
      <c r="H3443" s="16"/>
      <c r="I3443" s="16"/>
      <c r="J3443" s="16"/>
      <c r="K3443" s="16"/>
      <c r="L3443" s="32"/>
      <c r="M3443" s="16"/>
      <c r="N3443" s="16"/>
      <c r="O3443" s="16"/>
      <c r="P3443" s="16"/>
      <c r="Y3443" s="20"/>
      <c r="Z3443" s="20"/>
      <c r="AA3443" s="20"/>
      <c r="AB3443" s="20"/>
      <c r="AC3443" s="20"/>
      <c r="AD3443" s="20"/>
    </row>
    <row r="3444" spans="3:30" s="1" customFormat="1">
      <c r="C3444" s="16"/>
      <c r="D3444" s="16"/>
      <c r="E3444" s="32"/>
      <c r="F3444" s="16"/>
      <c r="G3444" s="16"/>
      <c r="H3444" s="16"/>
      <c r="I3444" s="16"/>
      <c r="J3444" s="16"/>
      <c r="K3444" s="16"/>
      <c r="L3444" s="32"/>
      <c r="M3444" s="16"/>
      <c r="N3444" s="16"/>
      <c r="O3444" s="16"/>
      <c r="P3444" s="16"/>
      <c r="Y3444" s="20"/>
      <c r="Z3444" s="20"/>
      <c r="AA3444" s="20"/>
      <c r="AB3444" s="20"/>
      <c r="AC3444" s="20"/>
      <c r="AD3444" s="20"/>
    </row>
    <row r="3445" spans="3:30" s="1" customFormat="1">
      <c r="C3445" s="16"/>
      <c r="D3445" s="16"/>
      <c r="E3445" s="32"/>
      <c r="F3445" s="16"/>
      <c r="G3445" s="16"/>
      <c r="H3445" s="16"/>
      <c r="I3445" s="16"/>
      <c r="J3445" s="16"/>
      <c r="K3445" s="16"/>
      <c r="L3445" s="32"/>
      <c r="M3445" s="16"/>
      <c r="N3445" s="16"/>
      <c r="O3445" s="16"/>
      <c r="P3445" s="16"/>
      <c r="Y3445" s="20"/>
      <c r="Z3445" s="20"/>
      <c r="AA3445" s="20"/>
      <c r="AB3445" s="20"/>
      <c r="AC3445" s="20"/>
      <c r="AD3445" s="20"/>
    </row>
    <row r="3446" spans="3:30" s="1" customFormat="1">
      <c r="C3446" s="16"/>
      <c r="D3446" s="16"/>
      <c r="E3446" s="32"/>
      <c r="F3446" s="16"/>
      <c r="G3446" s="16"/>
      <c r="H3446" s="16"/>
      <c r="I3446" s="16"/>
      <c r="J3446" s="16"/>
      <c r="K3446" s="16"/>
      <c r="L3446" s="32"/>
      <c r="M3446" s="16"/>
      <c r="N3446" s="16"/>
      <c r="O3446" s="16"/>
      <c r="P3446" s="16"/>
      <c r="Y3446" s="20"/>
      <c r="Z3446" s="20"/>
      <c r="AA3446" s="20"/>
      <c r="AB3446" s="20"/>
      <c r="AC3446" s="20"/>
      <c r="AD3446" s="20"/>
    </row>
    <row r="3447" spans="3:30" s="1" customFormat="1">
      <c r="C3447" s="16"/>
      <c r="D3447" s="16"/>
      <c r="E3447" s="32"/>
      <c r="F3447" s="16"/>
      <c r="G3447" s="16"/>
      <c r="H3447" s="16"/>
      <c r="I3447" s="16"/>
      <c r="J3447" s="16"/>
      <c r="K3447" s="16"/>
      <c r="L3447" s="32"/>
      <c r="M3447" s="16"/>
      <c r="N3447" s="16"/>
      <c r="O3447" s="16"/>
      <c r="P3447" s="16"/>
      <c r="Y3447" s="20"/>
      <c r="Z3447" s="20"/>
      <c r="AA3447" s="20"/>
      <c r="AB3447" s="20"/>
      <c r="AC3447" s="20"/>
      <c r="AD3447" s="20"/>
    </row>
    <row r="3448" spans="3:30" s="1" customFormat="1">
      <c r="C3448" s="16"/>
      <c r="D3448" s="16"/>
      <c r="E3448" s="32"/>
      <c r="F3448" s="16"/>
      <c r="G3448" s="16"/>
      <c r="H3448" s="16"/>
      <c r="I3448" s="16"/>
      <c r="J3448" s="16"/>
      <c r="K3448" s="16"/>
      <c r="L3448" s="32"/>
      <c r="M3448" s="16"/>
      <c r="N3448" s="16"/>
      <c r="O3448" s="16"/>
      <c r="P3448" s="16"/>
      <c r="Y3448" s="20"/>
      <c r="Z3448" s="20"/>
      <c r="AA3448" s="20"/>
      <c r="AB3448" s="20"/>
      <c r="AC3448" s="20"/>
      <c r="AD3448" s="20"/>
    </row>
    <row r="3449" spans="3:30" s="1" customFormat="1">
      <c r="C3449" s="16"/>
      <c r="D3449" s="16"/>
      <c r="E3449" s="32"/>
      <c r="F3449" s="16"/>
      <c r="G3449" s="16"/>
      <c r="H3449" s="16"/>
      <c r="I3449" s="16"/>
      <c r="J3449" s="16"/>
      <c r="K3449" s="16"/>
      <c r="L3449" s="32"/>
      <c r="M3449" s="16"/>
      <c r="N3449" s="16"/>
      <c r="O3449" s="16"/>
      <c r="P3449" s="16"/>
      <c r="Y3449" s="20"/>
      <c r="Z3449" s="20"/>
      <c r="AA3449" s="20"/>
      <c r="AB3449" s="20"/>
      <c r="AC3449" s="20"/>
      <c r="AD3449" s="20"/>
    </row>
    <row r="3450" spans="3:30" s="1" customFormat="1">
      <c r="C3450" s="16"/>
      <c r="D3450" s="16"/>
      <c r="E3450" s="32"/>
      <c r="F3450" s="16"/>
      <c r="G3450" s="16"/>
      <c r="H3450" s="16"/>
      <c r="I3450" s="16"/>
      <c r="J3450" s="16"/>
      <c r="K3450" s="16"/>
      <c r="L3450" s="32"/>
      <c r="M3450" s="16"/>
      <c r="N3450" s="16"/>
      <c r="O3450" s="16"/>
      <c r="P3450" s="16"/>
      <c r="Y3450" s="20"/>
      <c r="Z3450" s="20"/>
      <c r="AA3450" s="20"/>
      <c r="AB3450" s="20"/>
      <c r="AC3450" s="20"/>
      <c r="AD3450" s="20"/>
    </row>
    <row r="3451" spans="3:30" s="1" customFormat="1">
      <c r="C3451" s="16"/>
      <c r="D3451" s="16"/>
      <c r="E3451" s="32"/>
      <c r="F3451" s="16"/>
      <c r="G3451" s="16"/>
      <c r="H3451" s="16"/>
      <c r="I3451" s="16"/>
      <c r="J3451" s="16"/>
      <c r="K3451" s="16"/>
      <c r="L3451" s="32"/>
      <c r="M3451" s="16"/>
      <c r="N3451" s="16"/>
      <c r="O3451" s="16"/>
      <c r="P3451" s="16"/>
      <c r="Y3451" s="20"/>
      <c r="Z3451" s="20"/>
      <c r="AA3451" s="20"/>
      <c r="AB3451" s="20"/>
      <c r="AC3451" s="20"/>
      <c r="AD3451" s="20"/>
    </row>
    <row r="3452" spans="3:30" s="1" customFormat="1">
      <c r="C3452" s="16"/>
      <c r="D3452" s="16"/>
      <c r="E3452" s="32"/>
      <c r="F3452" s="16"/>
      <c r="G3452" s="16"/>
      <c r="H3452" s="16"/>
      <c r="I3452" s="16"/>
      <c r="J3452" s="16"/>
      <c r="K3452" s="16"/>
      <c r="L3452" s="32"/>
      <c r="M3452" s="16"/>
      <c r="N3452" s="16"/>
      <c r="O3452" s="16"/>
      <c r="P3452" s="16"/>
      <c r="Y3452" s="20"/>
      <c r="Z3452" s="20"/>
      <c r="AA3452" s="20"/>
      <c r="AB3452" s="20"/>
      <c r="AC3452" s="20"/>
      <c r="AD3452" s="20"/>
    </row>
    <row r="3453" spans="3:30" s="1" customFormat="1">
      <c r="C3453" s="16"/>
      <c r="D3453" s="16"/>
      <c r="E3453" s="32"/>
      <c r="F3453" s="16"/>
      <c r="G3453" s="16"/>
      <c r="H3453" s="16"/>
      <c r="I3453" s="16"/>
      <c r="J3453" s="16"/>
      <c r="K3453" s="16"/>
      <c r="L3453" s="32"/>
      <c r="M3453" s="16"/>
      <c r="N3453" s="16"/>
      <c r="O3453" s="16"/>
      <c r="P3453" s="16"/>
      <c r="Y3453" s="20"/>
      <c r="Z3453" s="20"/>
      <c r="AA3453" s="20"/>
      <c r="AB3453" s="20"/>
      <c r="AC3453" s="20"/>
      <c r="AD3453" s="20"/>
    </row>
    <row r="3454" spans="3:30" s="1" customFormat="1">
      <c r="C3454" s="16"/>
      <c r="D3454" s="16"/>
      <c r="E3454" s="32"/>
      <c r="F3454" s="16"/>
      <c r="G3454" s="16"/>
      <c r="H3454" s="16"/>
      <c r="I3454" s="16"/>
      <c r="J3454" s="16"/>
      <c r="K3454" s="16"/>
      <c r="L3454" s="32"/>
      <c r="M3454" s="16"/>
      <c r="N3454" s="16"/>
      <c r="O3454" s="16"/>
      <c r="P3454" s="16"/>
      <c r="Y3454" s="20"/>
      <c r="Z3454" s="20"/>
      <c r="AA3454" s="20"/>
      <c r="AB3454" s="20"/>
      <c r="AC3454" s="20"/>
      <c r="AD3454" s="20"/>
    </row>
    <row r="3455" spans="3:30" s="1" customFormat="1">
      <c r="C3455" s="16"/>
      <c r="D3455" s="16"/>
      <c r="E3455" s="32"/>
      <c r="F3455" s="16"/>
      <c r="G3455" s="16"/>
      <c r="H3455" s="16"/>
      <c r="I3455" s="16"/>
      <c r="J3455" s="16"/>
      <c r="K3455" s="16"/>
      <c r="L3455" s="32"/>
      <c r="M3455" s="16"/>
      <c r="N3455" s="16"/>
      <c r="O3455" s="16"/>
      <c r="P3455" s="16"/>
      <c r="Y3455" s="20"/>
      <c r="Z3455" s="20"/>
      <c r="AA3455" s="20"/>
      <c r="AB3455" s="20"/>
      <c r="AC3455" s="20"/>
      <c r="AD3455" s="20"/>
    </row>
    <row r="3456" spans="3:30" s="1" customFormat="1">
      <c r="C3456" s="16"/>
      <c r="D3456" s="16"/>
      <c r="E3456" s="32"/>
      <c r="F3456" s="16"/>
      <c r="G3456" s="16"/>
      <c r="H3456" s="16"/>
      <c r="I3456" s="16"/>
      <c r="J3456" s="16"/>
      <c r="K3456" s="16"/>
      <c r="L3456" s="32"/>
      <c r="M3456" s="16"/>
      <c r="N3456" s="16"/>
      <c r="O3456" s="16"/>
      <c r="P3456" s="16"/>
      <c r="Y3456" s="20"/>
      <c r="Z3456" s="20"/>
      <c r="AA3456" s="20"/>
      <c r="AB3456" s="20"/>
      <c r="AC3456" s="20"/>
      <c r="AD3456" s="20"/>
    </row>
    <row r="3457" spans="3:30" s="1" customFormat="1">
      <c r="C3457" s="16"/>
      <c r="D3457" s="16"/>
      <c r="E3457" s="32"/>
      <c r="F3457" s="16"/>
      <c r="G3457" s="16"/>
      <c r="H3457" s="16"/>
      <c r="I3457" s="16"/>
      <c r="J3457" s="16"/>
      <c r="K3457" s="16"/>
      <c r="L3457" s="32"/>
      <c r="M3457" s="16"/>
      <c r="N3457" s="16"/>
      <c r="O3457" s="16"/>
      <c r="P3457" s="16"/>
      <c r="Y3457" s="20"/>
      <c r="Z3457" s="20"/>
      <c r="AA3457" s="20"/>
      <c r="AB3457" s="20"/>
      <c r="AC3457" s="20"/>
      <c r="AD3457" s="20"/>
    </row>
    <row r="3458" spans="3:30" s="1" customFormat="1">
      <c r="C3458" s="16"/>
      <c r="D3458" s="16"/>
      <c r="E3458" s="32"/>
      <c r="F3458" s="16"/>
      <c r="G3458" s="16"/>
      <c r="H3458" s="16"/>
      <c r="I3458" s="16"/>
      <c r="J3458" s="16"/>
      <c r="K3458" s="16"/>
      <c r="L3458" s="32"/>
      <c r="M3458" s="16"/>
      <c r="N3458" s="16"/>
      <c r="O3458" s="16"/>
      <c r="P3458" s="16"/>
      <c r="Y3458" s="20"/>
      <c r="Z3458" s="20"/>
      <c r="AA3458" s="20"/>
      <c r="AB3458" s="20"/>
      <c r="AC3458" s="20"/>
      <c r="AD3458" s="20"/>
    </row>
    <row r="3459" spans="3:30" s="1" customFormat="1">
      <c r="C3459" s="16"/>
      <c r="D3459" s="16"/>
      <c r="E3459" s="32"/>
      <c r="F3459" s="16"/>
      <c r="G3459" s="16"/>
      <c r="H3459" s="16"/>
      <c r="I3459" s="16"/>
      <c r="J3459" s="16"/>
      <c r="K3459" s="16"/>
      <c r="L3459" s="32"/>
      <c r="M3459" s="16"/>
      <c r="N3459" s="16"/>
      <c r="O3459" s="16"/>
      <c r="P3459" s="16"/>
      <c r="Y3459" s="20"/>
      <c r="Z3459" s="20"/>
      <c r="AA3459" s="20"/>
      <c r="AB3459" s="20"/>
      <c r="AC3459" s="20"/>
      <c r="AD3459" s="20"/>
    </row>
    <row r="3460" spans="3:30" s="1" customFormat="1">
      <c r="C3460" s="16"/>
      <c r="D3460" s="16"/>
      <c r="E3460" s="32"/>
      <c r="F3460" s="16"/>
      <c r="G3460" s="16"/>
      <c r="H3460" s="16"/>
      <c r="I3460" s="16"/>
      <c r="J3460" s="16"/>
      <c r="K3460" s="16"/>
      <c r="L3460" s="32"/>
      <c r="M3460" s="16"/>
      <c r="N3460" s="16"/>
      <c r="O3460" s="16"/>
      <c r="P3460" s="16"/>
      <c r="Y3460" s="20"/>
      <c r="Z3460" s="20"/>
      <c r="AA3460" s="20"/>
      <c r="AB3460" s="20"/>
      <c r="AC3460" s="20"/>
      <c r="AD3460" s="20"/>
    </row>
    <row r="3461" spans="3:30" s="1" customFormat="1">
      <c r="C3461" s="16"/>
      <c r="D3461" s="16"/>
      <c r="E3461" s="32"/>
      <c r="F3461" s="16"/>
      <c r="G3461" s="16"/>
      <c r="H3461" s="16"/>
      <c r="I3461" s="16"/>
      <c r="J3461" s="16"/>
      <c r="K3461" s="16"/>
      <c r="L3461" s="32"/>
      <c r="M3461" s="16"/>
      <c r="N3461" s="16"/>
      <c r="O3461" s="16"/>
      <c r="P3461" s="16"/>
      <c r="Y3461" s="20"/>
      <c r="Z3461" s="20"/>
      <c r="AA3461" s="20"/>
      <c r="AB3461" s="20"/>
      <c r="AC3461" s="20"/>
      <c r="AD3461" s="20"/>
    </row>
    <row r="3462" spans="3:30" s="1" customFormat="1">
      <c r="C3462" s="16"/>
      <c r="D3462" s="16"/>
      <c r="E3462" s="32"/>
      <c r="F3462" s="16"/>
      <c r="G3462" s="16"/>
      <c r="H3462" s="16"/>
      <c r="I3462" s="16"/>
      <c r="J3462" s="16"/>
      <c r="K3462" s="16"/>
      <c r="L3462" s="32"/>
      <c r="M3462" s="16"/>
      <c r="N3462" s="16"/>
      <c r="O3462" s="16"/>
      <c r="P3462" s="16"/>
      <c r="Y3462" s="20"/>
      <c r="Z3462" s="20"/>
      <c r="AA3462" s="20"/>
      <c r="AB3462" s="20"/>
      <c r="AC3462" s="20"/>
      <c r="AD3462" s="20"/>
    </row>
    <row r="3463" spans="3:30" s="1" customFormat="1">
      <c r="C3463" s="16"/>
      <c r="D3463" s="16"/>
      <c r="E3463" s="32"/>
      <c r="F3463" s="16"/>
      <c r="G3463" s="16"/>
      <c r="H3463" s="16"/>
      <c r="I3463" s="16"/>
      <c r="J3463" s="16"/>
      <c r="K3463" s="16"/>
      <c r="L3463" s="32"/>
      <c r="M3463" s="16"/>
      <c r="N3463" s="16"/>
      <c r="O3463" s="16"/>
      <c r="P3463" s="16"/>
      <c r="Y3463" s="20"/>
      <c r="Z3463" s="20"/>
      <c r="AA3463" s="20"/>
      <c r="AB3463" s="20"/>
      <c r="AC3463" s="20"/>
      <c r="AD3463" s="20"/>
    </row>
    <row r="3464" spans="3:30" s="1" customFormat="1">
      <c r="C3464" s="16"/>
      <c r="D3464" s="16"/>
      <c r="E3464" s="32"/>
      <c r="F3464" s="16"/>
      <c r="G3464" s="16"/>
      <c r="H3464" s="16"/>
      <c r="I3464" s="16"/>
      <c r="J3464" s="16"/>
      <c r="K3464" s="16"/>
      <c r="L3464" s="32"/>
      <c r="M3464" s="16"/>
      <c r="N3464" s="16"/>
      <c r="O3464" s="16"/>
      <c r="P3464" s="16"/>
      <c r="Y3464" s="20"/>
      <c r="Z3464" s="20"/>
      <c r="AA3464" s="20"/>
      <c r="AB3464" s="20"/>
      <c r="AC3464" s="20"/>
      <c r="AD3464" s="20"/>
    </row>
    <row r="3465" spans="3:30" s="1" customFormat="1">
      <c r="C3465" s="16"/>
      <c r="D3465" s="16"/>
      <c r="E3465" s="32"/>
      <c r="F3465" s="16"/>
      <c r="G3465" s="16"/>
      <c r="H3465" s="16"/>
      <c r="I3465" s="16"/>
      <c r="J3465" s="16"/>
      <c r="K3465" s="16"/>
      <c r="L3465" s="32"/>
      <c r="M3465" s="16"/>
      <c r="N3465" s="16"/>
      <c r="O3465" s="16"/>
      <c r="P3465" s="16"/>
      <c r="Y3465" s="20"/>
      <c r="Z3465" s="20"/>
      <c r="AA3465" s="20"/>
      <c r="AB3465" s="20"/>
      <c r="AC3465" s="20"/>
      <c r="AD3465" s="20"/>
    </row>
    <row r="3466" spans="3:30" s="1" customFormat="1">
      <c r="C3466" s="16"/>
      <c r="D3466" s="16"/>
      <c r="E3466" s="32"/>
      <c r="F3466" s="16"/>
      <c r="G3466" s="16"/>
      <c r="H3466" s="16"/>
      <c r="I3466" s="16"/>
      <c r="J3466" s="16"/>
      <c r="K3466" s="16"/>
      <c r="L3466" s="32"/>
      <c r="M3466" s="16"/>
      <c r="N3466" s="16"/>
      <c r="O3466" s="16"/>
      <c r="P3466" s="16"/>
      <c r="Y3466" s="20"/>
      <c r="Z3466" s="20"/>
      <c r="AA3466" s="20"/>
      <c r="AB3466" s="20"/>
      <c r="AC3466" s="20"/>
      <c r="AD3466" s="20"/>
    </row>
    <row r="3467" spans="3:30" s="1" customFormat="1">
      <c r="C3467" s="16"/>
      <c r="D3467" s="16"/>
      <c r="E3467" s="32"/>
      <c r="F3467" s="16"/>
      <c r="G3467" s="16"/>
      <c r="H3467" s="16"/>
      <c r="I3467" s="16"/>
      <c r="J3467" s="16"/>
      <c r="K3467" s="16"/>
      <c r="L3467" s="32"/>
      <c r="M3467" s="16"/>
      <c r="N3467" s="16"/>
      <c r="O3467" s="16"/>
      <c r="P3467" s="16"/>
      <c r="Y3467" s="20"/>
      <c r="Z3467" s="20"/>
      <c r="AA3467" s="20"/>
      <c r="AB3467" s="20"/>
      <c r="AC3467" s="20"/>
      <c r="AD3467" s="20"/>
    </row>
    <row r="3468" spans="3:30" s="1" customFormat="1">
      <c r="C3468" s="16"/>
      <c r="D3468" s="16"/>
      <c r="E3468" s="32"/>
      <c r="F3468" s="16"/>
      <c r="G3468" s="16"/>
      <c r="H3468" s="16"/>
      <c r="I3468" s="16"/>
      <c r="J3468" s="16"/>
      <c r="K3468" s="16"/>
      <c r="L3468" s="32"/>
      <c r="M3468" s="16"/>
      <c r="N3468" s="16"/>
      <c r="O3468" s="16"/>
      <c r="P3468" s="16"/>
      <c r="Y3468" s="20"/>
      <c r="Z3468" s="20"/>
      <c r="AA3468" s="20"/>
      <c r="AB3468" s="20"/>
      <c r="AC3468" s="20"/>
      <c r="AD3468" s="20"/>
    </row>
    <row r="3469" spans="3:30" s="1" customFormat="1">
      <c r="C3469" s="16"/>
      <c r="D3469" s="16"/>
      <c r="E3469" s="32"/>
      <c r="F3469" s="16"/>
      <c r="G3469" s="16"/>
      <c r="H3469" s="16"/>
      <c r="I3469" s="16"/>
      <c r="J3469" s="16"/>
      <c r="K3469" s="16"/>
      <c r="L3469" s="32"/>
      <c r="M3469" s="16"/>
      <c r="N3469" s="16"/>
      <c r="O3469" s="16"/>
      <c r="P3469" s="16"/>
      <c r="Y3469" s="20"/>
      <c r="Z3469" s="20"/>
      <c r="AA3469" s="20"/>
      <c r="AB3469" s="20"/>
      <c r="AC3469" s="20"/>
      <c r="AD3469" s="20"/>
    </row>
    <row r="3470" spans="3:30" s="1" customFormat="1">
      <c r="C3470" s="16"/>
      <c r="D3470" s="16"/>
      <c r="E3470" s="32"/>
      <c r="F3470" s="16"/>
      <c r="G3470" s="16"/>
      <c r="H3470" s="16"/>
      <c r="I3470" s="16"/>
      <c r="J3470" s="16"/>
      <c r="K3470" s="16"/>
      <c r="L3470" s="32"/>
      <c r="M3470" s="16"/>
      <c r="N3470" s="16"/>
      <c r="O3470" s="16"/>
      <c r="P3470" s="16"/>
      <c r="Y3470" s="20"/>
      <c r="Z3470" s="20"/>
      <c r="AA3470" s="20"/>
      <c r="AB3470" s="20"/>
      <c r="AC3470" s="20"/>
      <c r="AD3470" s="20"/>
    </row>
    <row r="3471" spans="3:30" s="1" customFormat="1">
      <c r="C3471" s="16"/>
      <c r="D3471" s="16"/>
      <c r="E3471" s="32"/>
      <c r="F3471" s="16"/>
      <c r="G3471" s="16"/>
      <c r="H3471" s="16"/>
      <c r="I3471" s="16"/>
      <c r="J3471" s="16"/>
      <c r="K3471" s="16"/>
      <c r="L3471" s="32"/>
      <c r="M3471" s="16"/>
      <c r="N3471" s="16"/>
      <c r="O3471" s="16"/>
      <c r="P3471" s="16"/>
      <c r="Y3471" s="20"/>
      <c r="Z3471" s="20"/>
      <c r="AA3471" s="20"/>
      <c r="AB3471" s="20"/>
      <c r="AC3471" s="20"/>
      <c r="AD3471" s="20"/>
    </row>
    <row r="3472" spans="3:30" s="1" customFormat="1">
      <c r="C3472" s="16"/>
      <c r="D3472" s="16"/>
      <c r="E3472" s="32"/>
      <c r="F3472" s="16"/>
      <c r="G3472" s="16"/>
      <c r="H3472" s="16"/>
      <c r="I3472" s="16"/>
      <c r="J3472" s="16"/>
      <c r="K3472" s="16"/>
      <c r="L3472" s="32"/>
      <c r="M3472" s="16"/>
      <c r="N3472" s="16"/>
      <c r="O3472" s="16"/>
      <c r="P3472" s="16"/>
      <c r="Y3472" s="20"/>
      <c r="Z3472" s="20"/>
      <c r="AA3472" s="20"/>
      <c r="AB3472" s="20"/>
      <c r="AC3472" s="20"/>
      <c r="AD3472" s="20"/>
    </row>
    <row r="3473" spans="3:30" s="1" customFormat="1">
      <c r="C3473" s="16"/>
      <c r="D3473" s="16"/>
      <c r="E3473" s="32"/>
      <c r="F3473" s="16"/>
      <c r="G3473" s="16"/>
      <c r="H3473" s="16"/>
      <c r="I3473" s="16"/>
      <c r="J3473" s="16"/>
      <c r="K3473" s="16"/>
      <c r="L3473" s="32"/>
      <c r="M3473" s="16"/>
      <c r="N3473" s="16"/>
      <c r="O3473" s="16"/>
      <c r="P3473" s="16"/>
      <c r="Y3473" s="20"/>
      <c r="Z3473" s="20"/>
      <c r="AA3473" s="20"/>
      <c r="AB3473" s="20"/>
      <c r="AC3473" s="20"/>
      <c r="AD3473" s="20"/>
    </row>
    <row r="3474" spans="3:30" s="1" customFormat="1">
      <c r="C3474" s="16"/>
      <c r="D3474" s="16"/>
      <c r="E3474" s="32"/>
      <c r="F3474" s="16"/>
      <c r="G3474" s="16"/>
      <c r="H3474" s="16"/>
      <c r="I3474" s="16"/>
      <c r="J3474" s="16"/>
      <c r="K3474" s="16"/>
      <c r="L3474" s="32"/>
      <c r="M3474" s="16"/>
      <c r="N3474" s="16"/>
      <c r="O3474" s="16"/>
      <c r="P3474" s="16"/>
      <c r="Y3474" s="20"/>
      <c r="Z3474" s="20"/>
      <c r="AA3474" s="20"/>
      <c r="AB3474" s="20"/>
      <c r="AC3474" s="20"/>
      <c r="AD3474" s="20"/>
    </row>
    <row r="3475" spans="3:30" s="1" customFormat="1">
      <c r="C3475" s="16"/>
      <c r="D3475" s="16"/>
      <c r="E3475" s="32"/>
      <c r="F3475" s="16"/>
      <c r="G3475" s="16"/>
      <c r="H3475" s="16"/>
      <c r="I3475" s="16"/>
      <c r="J3475" s="16"/>
      <c r="K3475" s="16"/>
      <c r="L3475" s="32"/>
      <c r="M3475" s="16"/>
      <c r="N3475" s="16"/>
      <c r="O3475" s="16"/>
      <c r="P3475" s="16"/>
      <c r="Y3475" s="20"/>
      <c r="Z3475" s="20"/>
      <c r="AA3475" s="20"/>
      <c r="AB3475" s="20"/>
      <c r="AC3475" s="20"/>
      <c r="AD3475" s="20"/>
    </row>
    <row r="3476" spans="3:30" s="1" customFormat="1">
      <c r="C3476" s="16"/>
      <c r="D3476" s="16"/>
      <c r="E3476" s="32"/>
      <c r="F3476" s="16"/>
      <c r="G3476" s="16"/>
      <c r="H3476" s="16"/>
      <c r="I3476" s="16"/>
      <c r="J3476" s="16"/>
      <c r="K3476" s="16"/>
      <c r="L3476" s="32"/>
      <c r="M3476" s="16"/>
      <c r="N3476" s="16"/>
      <c r="O3476" s="16"/>
      <c r="P3476" s="16"/>
      <c r="Y3476" s="20"/>
      <c r="Z3476" s="20"/>
      <c r="AA3476" s="20"/>
      <c r="AB3476" s="20"/>
      <c r="AC3476" s="20"/>
      <c r="AD3476" s="20"/>
    </row>
    <row r="3477" spans="3:30" s="1" customFormat="1">
      <c r="C3477" s="16"/>
      <c r="D3477" s="16"/>
      <c r="E3477" s="32"/>
      <c r="F3477" s="16"/>
      <c r="G3477" s="16"/>
      <c r="H3477" s="16"/>
      <c r="I3477" s="16"/>
      <c r="J3477" s="16"/>
      <c r="K3477" s="16"/>
      <c r="L3477" s="32"/>
      <c r="M3477" s="16"/>
      <c r="N3477" s="16"/>
      <c r="O3477" s="16"/>
      <c r="P3477" s="16"/>
      <c r="Y3477" s="20"/>
      <c r="Z3477" s="20"/>
      <c r="AA3477" s="20"/>
      <c r="AB3477" s="20"/>
      <c r="AC3477" s="20"/>
      <c r="AD3477" s="20"/>
    </row>
    <row r="3478" spans="3:30" s="1" customFormat="1">
      <c r="C3478" s="16"/>
      <c r="D3478" s="16"/>
      <c r="E3478" s="32"/>
      <c r="F3478" s="16"/>
      <c r="G3478" s="16"/>
      <c r="H3478" s="16"/>
      <c r="I3478" s="16"/>
      <c r="J3478" s="16"/>
      <c r="K3478" s="16"/>
      <c r="L3478" s="32"/>
      <c r="M3478" s="16"/>
      <c r="N3478" s="16"/>
      <c r="O3478" s="16"/>
      <c r="P3478" s="16"/>
      <c r="Y3478" s="20"/>
      <c r="Z3478" s="20"/>
      <c r="AA3478" s="20"/>
      <c r="AB3478" s="20"/>
      <c r="AC3478" s="20"/>
      <c r="AD3478" s="20"/>
    </row>
    <row r="3479" spans="3:30" s="1" customFormat="1">
      <c r="C3479" s="16"/>
      <c r="D3479" s="16"/>
      <c r="E3479" s="32"/>
      <c r="F3479" s="16"/>
      <c r="G3479" s="16"/>
      <c r="H3479" s="16"/>
      <c r="I3479" s="16"/>
      <c r="J3479" s="16"/>
      <c r="K3479" s="16"/>
      <c r="L3479" s="32"/>
      <c r="M3479" s="16"/>
      <c r="N3479" s="16"/>
      <c r="O3479" s="16"/>
      <c r="P3479" s="16"/>
      <c r="Y3479" s="20"/>
      <c r="Z3479" s="20"/>
      <c r="AA3479" s="20"/>
      <c r="AB3479" s="20"/>
      <c r="AC3479" s="20"/>
      <c r="AD3479" s="20"/>
    </row>
    <row r="3480" spans="3:30" s="1" customFormat="1">
      <c r="C3480" s="16"/>
      <c r="D3480" s="16"/>
      <c r="E3480" s="32"/>
      <c r="F3480" s="16"/>
      <c r="G3480" s="16"/>
      <c r="H3480" s="16"/>
      <c r="I3480" s="16"/>
      <c r="J3480" s="16"/>
      <c r="K3480" s="16"/>
      <c r="L3480" s="32"/>
      <c r="M3480" s="16"/>
      <c r="N3480" s="16"/>
      <c r="O3480" s="16"/>
      <c r="P3480" s="16"/>
      <c r="Y3480" s="20"/>
      <c r="Z3480" s="20"/>
      <c r="AA3480" s="20"/>
      <c r="AB3480" s="20"/>
      <c r="AC3480" s="20"/>
      <c r="AD3480" s="20"/>
    </row>
    <row r="3481" spans="3:30" s="1" customFormat="1">
      <c r="C3481" s="16"/>
      <c r="D3481" s="16"/>
      <c r="E3481" s="32"/>
      <c r="F3481" s="16"/>
      <c r="G3481" s="16"/>
      <c r="H3481" s="16"/>
      <c r="I3481" s="16"/>
      <c r="J3481" s="16"/>
      <c r="K3481" s="16"/>
      <c r="L3481" s="32"/>
      <c r="M3481" s="16"/>
      <c r="N3481" s="16"/>
      <c r="O3481" s="16"/>
      <c r="P3481" s="16"/>
      <c r="Y3481" s="20"/>
      <c r="Z3481" s="20"/>
      <c r="AA3481" s="20"/>
      <c r="AB3481" s="20"/>
      <c r="AC3481" s="20"/>
      <c r="AD3481" s="20"/>
    </row>
    <row r="3482" spans="3:30" s="1" customFormat="1">
      <c r="C3482" s="16"/>
      <c r="D3482" s="16"/>
      <c r="E3482" s="32"/>
      <c r="F3482" s="16"/>
      <c r="G3482" s="16"/>
      <c r="H3482" s="16"/>
      <c r="I3482" s="16"/>
      <c r="J3482" s="16"/>
      <c r="K3482" s="16"/>
      <c r="L3482" s="32"/>
      <c r="M3482" s="16"/>
      <c r="N3482" s="16"/>
      <c r="O3482" s="16"/>
      <c r="P3482" s="16"/>
      <c r="Y3482" s="20"/>
      <c r="Z3482" s="20"/>
      <c r="AA3482" s="20"/>
      <c r="AB3482" s="20"/>
      <c r="AC3482" s="20"/>
      <c r="AD3482" s="20"/>
    </row>
    <row r="3483" spans="3:30" s="1" customFormat="1">
      <c r="C3483" s="16"/>
      <c r="D3483" s="16"/>
      <c r="E3483" s="32"/>
      <c r="F3483" s="16"/>
      <c r="G3483" s="16"/>
      <c r="H3483" s="16"/>
      <c r="I3483" s="16"/>
      <c r="J3483" s="16"/>
      <c r="K3483" s="16"/>
      <c r="L3483" s="32"/>
      <c r="M3483" s="16"/>
      <c r="N3483" s="16"/>
      <c r="O3483" s="16"/>
      <c r="P3483" s="16"/>
      <c r="Y3483" s="20"/>
      <c r="Z3483" s="20"/>
      <c r="AA3483" s="20"/>
      <c r="AB3483" s="20"/>
      <c r="AC3483" s="20"/>
      <c r="AD3483" s="20"/>
    </row>
    <row r="3484" spans="3:30" s="1" customFormat="1">
      <c r="C3484" s="16"/>
      <c r="D3484" s="16"/>
      <c r="E3484" s="32"/>
      <c r="F3484" s="16"/>
      <c r="G3484" s="16"/>
      <c r="H3484" s="16"/>
      <c r="I3484" s="16"/>
      <c r="J3484" s="16"/>
      <c r="K3484" s="16"/>
      <c r="L3484" s="32"/>
      <c r="M3484" s="16"/>
      <c r="N3484" s="16"/>
      <c r="O3484" s="16"/>
      <c r="P3484" s="16"/>
      <c r="Y3484" s="20"/>
      <c r="Z3484" s="20"/>
      <c r="AA3484" s="20"/>
      <c r="AB3484" s="20"/>
      <c r="AC3484" s="20"/>
      <c r="AD3484" s="20"/>
    </row>
    <row r="3485" spans="3:30" s="1" customFormat="1">
      <c r="C3485" s="16"/>
      <c r="D3485" s="16"/>
      <c r="E3485" s="32"/>
      <c r="F3485" s="16"/>
      <c r="G3485" s="16"/>
      <c r="H3485" s="16"/>
      <c r="I3485" s="16"/>
      <c r="J3485" s="16"/>
      <c r="K3485" s="16"/>
      <c r="L3485" s="32"/>
      <c r="M3485" s="16"/>
      <c r="N3485" s="16"/>
      <c r="O3485" s="16"/>
      <c r="P3485" s="16"/>
      <c r="Y3485" s="20"/>
      <c r="Z3485" s="20"/>
      <c r="AA3485" s="20"/>
      <c r="AB3485" s="20"/>
      <c r="AC3485" s="20"/>
      <c r="AD3485" s="20"/>
    </row>
    <row r="3486" spans="3:30" s="1" customFormat="1">
      <c r="C3486" s="16"/>
      <c r="D3486" s="16"/>
      <c r="E3486" s="32"/>
      <c r="F3486" s="16"/>
      <c r="G3486" s="16"/>
      <c r="H3486" s="16"/>
      <c r="I3486" s="16"/>
      <c r="J3486" s="16"/>
      <c r="K3486" s="16"/>
      <c r="L3486" s="32"/>
      <c r="M3486" s="16"/>
      <c r="N3486" s="16"/>
      <c r="O3486" s="16"/>
      <c r="P3486" s="16"/>
      <c r="Y3486" s="20"/>
      <c r="Z3486" s="20"/>
      <c r="AA3486" s="20"/>
      <c r="AB3486" s="20"/>
      <c r="AC3486" s="20"/>
      <c r="AD3486" s="20"/>
    </row>
    <row r="3487" spans="3:30" s="1" customFormat="1">
      <c r="C3487" s="16"/>
      <c r="D3487" s="16"/>
      <c r="E3487" s="32"/>
      <c r="F3487" s="16"/>
      <c r="G3487" s="16"/>
      <c r="H3487" s="16"/>
      <c r="I3487" s="16"/>
      <c r="J3487" s="16"/>
      <c r="K3487" s="16"/>
      <c r="L3487" s="32"/>
      <c r="M3487" s="16"/>
      <c r="N3487" s="16"/>
      <c r="O3487" s="16"/>
      <c r="P3487" s="16"/>
      <c r="Y3487" s="20"/>
      <c r="Z3487" s="20"/>
      <c r="AA3487" s="20"/>
      <c r="AB3487" s="20"/>
      <c r="AC3487" s="20"/>
      <c r="AD3487" s="20"/>
    </row>
    <row r="3488" spans="3:30" s="1" customFormat="1">
      <c r="C3488" s="16"/>
      <c r="D3488" s="16"/>
      <c r="E3488" s="32"/>
      <c r="F3488" s="16"/>
      <c r="G3488" s="16"/>
      <c r="H3488" s="16"/>
      <c r="I3488" s="16"/>
      <c r="J3488" s="16"/>
      <c r="K3488" s="16"/>
      <c r="L3488" s="32"/>
      <c r="M3488" s="16"/>
      <c r="N3488" s="16"/>
      <c r="O3488" s="16"/>
      <c r="P3488" s="16"/>
      <c r="Y3488" s="20"/>
      <c r="Z3488" s="20"/>
      <c r="AA3488" s="20"/>
      <c r="AB3488" s="20"/>
      <c r="AC3488" s="20"/>
      <c r="AD3488" s="20"/>
    </row>
    <row r="3489" spans="3:30" s="1" customFormat="1">
      <c r="C3489" s="16"/>
      <c r="D3489" s="16"/>
      <c r="E3489" s="32"/>
      <c r="F3489" s="16"/>
      <c r="G3489" s="16"/>
      <c r="H3489" s="16"/>
      <c r="I3489" s="16"/>
      <c r="J3489" s="16"/>
      <c r="K3489" s="16"/>
      <c r="L3489" s="32"/>
      <c r="M3489" s="16"/>
      <c r="N3489" s="16"/>
      <c r="O3489" s="16"/>
      <c r="P3489" s="16"/>
      <c r="Y3489" s="20"/>
      <c r="Z3489" s="20"/>
      <c r="AA3489" s="20"/>
      <c r="AB3489" s="20"/>
      <c r="AC3489" s="20"/>
      <c r="AD3489" s="20"/>
    </row>
    <row r="3490" spans="3:30" s="1" customFormat="1">
      <c r="C3490" s="16"/>
      <c r="D3490" s="16"/>
      <c r="E3490" s="32"/>
      <c r="F3490" s="16"/>
      <c r="G3490" s="16"/>
      <c r="H3490" s="16"/>
      <c r="I3490" s="16"/>
      <c r="J3490" s="16"/>
      <c r="K3490" s="16"/>
      <c r="L3490" s="32"/>
      <c r="M3490" s="16"/>
      <c r="N3490" s="16"/>
      <c r="O3490" s="16"/>
      <c r="P3490" s="16"/>
      <c r="Y3490" s="20"/>
      <c r="Z3490" s="20"/>
      <c r="AA3490" s="20"/>
      <c r="AB3490" s="20"/>
      <c r="AC3490" s="20"/>
      <c r="AD3490" s="20"/>
    </row>
    <row r="3491" spans="3:30" s="1" customFormat="1">
      <c r="C3491" s="16"/>
      <c r="D3491" s="16"/>
      <c r="E3491" s="32"/>
      <c r="F3491" s="16"/>
      <c r="G3491" s="16"/>
      <c r="H3491" s="16"/>
      <c r="I3491" s="16"/>
      <c r="J3491" s="16"/>
      <c r="K3491" s="16"/>
      <c r="L3491" s="32"/>
      <c r="M3491" s="16"/>
      <c r="N3491" s="16"/>
      <c r="O3491" s="16"/>
      <c r="P3491" s="16"/>
      <c r="Y3491" s="20"/>
      <c r="Z3491" s="20"/>
      <c r="AA3491" s="20"/>
      <c r="AB3491" s="20"/>
      <c r="AC3491" s="20"/>
      <c r="AD3491" s="20"/>
    </row>
    <row r="3492" spans="3:30" s="1" customFormat="1">
      <c r="C3492" s="16"/>
      <c r="D3492" s="16"/>
      <c r="E3492" s="32"/>
      <c r="F3492" s="16"/>
      <c r="G3492" s="16"/>
      <c r="H3492" s="16"/>
      <c r="I3492" s="16"/>
      <c r="J3492" s="16"/>
      <c r="K3492" s="16"/>
      <c r="L3492" s="32"/>
      <c r="M3492" s="16"/>
      <c r="N3492" s="16"/>
      <c r="O3492" s="16"/>
      <c r="P3492" s="16"/>
      <c r="Y3492" s="20"/>
      <c r="Z3492" s="20"/>
      <c r="AA3492" s="20"/>
      <c r="AB3492" s="20"/>
      <c r="AC3492" s="20"/>
      <c r="AD3492" s="20"/>
    </row>
    <row r="3493" spans="3:30" s="1" customFormat="1">
      <c r="C3493" s="16"/>
      <c r="D3493" s="16"/>
      <c r="E3493" s="32"/>
      <c r="F3493" s="16"/>
      <c r="G3493" s="16"/>
      <c r="H3493" s="16"/>
      <c r="I3493" s="16"/>
      <c r="J3493" s="16"/>
      <c r="K3493" s="16"/>
      <c r="L3493" s="32"/>
      <c r="M3493" s="16"/>
      <c r="N3493" s="16"/>
      <c r="O3493" s="16"/>
      <c r="P3493" s="16"/>
      <c r="Y3493" s="20"/>
      <c r="Z3493" s="20"/>
      <c r="AA3493" s="20"/>
      <c r="AB3493" s="20"/>
      <c r="AC3493" s="20"/>
      <c r="AD3493" s="20"/>
    </row>
    <row r="3494" spans="3:30" s="1" customFormat="1">
      <c r="C3494" s="16"/>
      <c r="D3494" s="16"/>
      <c r="E3494" s="32"/>
      <c r="F3494" s="16"/>
      <c r="G3494" s="16"/>
      <c r="H3494" s="16"/>
      <c r="I3494" s="16"/>
      <c r="J3494" s="16"/>
      <c r="K3494" s="16"/>
      <c r="L3494" s="32"/>
      <c r="M3494" s="16"/>
      <c r="N3494" s="16"/>
      <c r="O3494" s="16"/>
      <c r="P3494" s="16"/>
      <c r="Y3494" s="20"/>
      <c r="Z3494" s="20"/>
      <c r="AA3494" s="20"/>
      <c r="AB3494" s="20"/>
      <c r="AC3494" s="20"/>
      <c r="AD3494" s="20"/>
    </row>
    <row r="3495" spans="3:30" s="1" customFormat="1">
      <c r="C3495" s="16"/>
      <c r="D3495" s="16"/>
      <c r="E3495" s="32"/>
      <c r="F3495" s="16"/>
      <c r="G3495" s="16"/>
      <c r="H3495" s="16"/>
      <c r="I3495" s="16"/>
      <c r="J3495" s="16"/>
      <c r="K3495" s="16"/>
      <c r="L3495" s="32"/>
      <c r="M3495" s="16"/>
      <c r="N3495" s="16"/>
      <c r="O3495" s="16"/>
      <c r="P3495" s="16"/>
      <c r="Y3495" s="20"/>
      <c r="Z3495" s="20"/>
      <c r="AA3495" s="20"/>
      <c r="AB3495" s="20"/>
      <c r="AC3495" s="20"/>
      <c r="AD3495" s="20"/>
    </row>
    <row r="3496" spans="3:30" s="1" customFormat="1">
      <c r="C3496" s="16"/>
      <c r="D3496" s="16"/>
      <c r="E3496" s="32"/>
      <c r="F3496" s="16"/>
      <c r="G3496" s="16"/>
      <c r="H3496" s="16"/>
      <c r="I3496" s="16"/>
      <c r="J3496" s="16"/>
      <c r="K3496" s="16"/>
      <c r="L3496" s="32"/>
      <c r="M3496" s="16"/>
      <c r="N3496" s="16"/>
      <c r="O3496" s="16"/>
      <c r="P3496" s="16"/>
      <c r="Y3496" s="20"/>
      <c r="Z3496" s="20"/>
      <c r="AA3496" s="20"/>
      <c r="AB3496" s="20"/>
      <c r="AC3496" s="20"/>
      <c r="AD3496" s="20"/>
    </row>
    <row r="3497" spans="3:30" s="1" customFormat="1">
      <c r="C3497" s="16"/>
      <c r="D3497" s="16"/>
      <c r="E3497" s="32"/>
      <c r="F3497" s="16"/>
      <c r="G3497" s="16"/>
      <c r="H3497" s="16"/>
      <c r="I3497" s="16"/>
      <c r="J3497" s="16"/>
      <c r="K3497" s="16"/>
      <c r="L3497" s="32"/>
      <c r="M3497" s="16"/>
      <c r="N3497" s="16"/>
      <c r="O3497" s="16"/>
      <c r="P3497" s="16"/>
      <c r="Y3497" s="20"/>
      <c r="Z3497" s="20"/>
      <c r="AA3497" s="20"/>
      <c r="AB3497" s="20"/>
      <c r="AC3497" s="20"/>
      <c r="AD3497" s="20"/>
    </row>
    <row r="3498" spans="3:30" s="1" customFormat="1">
      <c r="C3498" s="16"/>
      <c r="D3498" s="16"/>
      <c r="E3498" s="32"/>
      <c r="F3498" s="16"/>
      <c r="G3498" s="16"/>
      <c r="H3498" s="16"/>
      <c r="I3498" s="16"/>
      <c r="J3498" s="16"/>
      <c r="K3498" s="16"/>
      <c r="L3498" s="32"/>
      <c r="M3498" s="16"/>
      <c r="N3498" s="16"/>
      <c r="O3498" s="16"/>
      <c r="P3498" s="16"/>
      <c r="Y3498" s="20"/>
      <c r="Z3498" s="20"/>
      <c r="AA3498" s="20"/>
      <c r="AB3498" s="20"/>
      <c r="AC3498" s="20"/>
      <c r="AD3498" s="20"/>
    </row>
    <row r="3499" spans="3:30" s="1" customFormat="1">
      <c r="C3499" s="16"/>
      <c r="D3499" s="16"/>
      <c r="E3499" s="32"/>
      <c r="F3499" s="16"/>
      <c r="G3499" s="16"/>
      <c r="H3499" s="16"/>
      <c r="I3499" s="16"/>
      <c r="J3499" s="16"/>
      <c r="K3499" s="16"/>
      <c r="L3499" s="32"/>
      <c r="M3499" s="16"/>
      <c r="N3499" s="16"/>
      <c r="O3499" s="16"/>
      <c r="P3499" s="16"/>
      <c r="Y3499" s="20"/>
      <c r="Z3499" s="20"/>
      <c r="AA3499" s="20"/>
      <c r="AB3499" s="20"/>
      <c r="AC3499" s="20"/>
      <c r="AD3499" s="20"/>
    </row>
    <row r="3500" spans="3:30" s="1" customFormat="1">
      <c r="C3500" s="16"/>
      <c r="D3500" s="16"/>
      <c r="E3500" s="32"/>
      <c r="F3500" s="16"/>
      <c r="G3500" s="16"/>
      <c r="H3500" s="16"/>
      <c r="I3500" s="16"/>
      <c r="J3500" s="16"/>
      <c r="K3500" s="16"/>
      <c r="L3500" s="32"/>
      <c r="M3500" s="16"/>
      <c r="N3500" s="16"/>
      <c r="O3500" s="16"/>
      <c r="P3500" s="16"/>
      <c r="Y3500" s="20"/>
      <c r="Z3500" s="20"/>
      <c r="AA3500" s="20"/>
      <c r="AB3500" s="20"/>
      <c r="AC3500" s="20"/>
      <c r="AD3500" s="20"/>
    </row>
    <row r="3501" spans="3:30" s="1" customFormat="1">
      <c r="C3501" s="16"/>
      <c r="D3501" s="16"/>
      <c r="E3501" s="32"/>
      <c r="F3501" s="16"/>
      <c r="G3501" s="16"/>
      <c r="H3501" s="16"/>
      <c r="I3501" s="16"/>
      <c r="J3501" s="16"/>
      <c r="K3501" s="16"/>
      <c r="L3501" s="32"/>
      <c r="M3501" s="16"/>
      <c r="N3501" s="16"/>
      <c r="O3501" s="16"/>
      <c r="P3501" s="16"/>
      <c r="Y3501" s="20"/>
      <c r="Z3501" s="20"/>
      <c r="AA3501" s="20"/>
      <c r="AB3501" s="20"/>
      <c r="AC3501" s="20"/>
      <c r="AD3501" s="20"/>
    </row>
    <row r="3502" spans="3:30" s="1" customFormat="1">
      <c r="C3502" s="16"/>
      <c r="D3502" s="16"/>
      <c r="E3502" s="32"/>
      <c r="F3502" s="16"/>
      <c r="G3502" s="16"/>
      <c r="H3502" s="16"/>
      <c r="I3502" s="16"/>
      <c r="J3502" s="16"/>
      <c r="K3502" s="16"/>
      <c r="L3502" s="32"/>
      <c r="M3502" s="16"/>
      <c r="N3502" s="16"/>
      <c r="O3502" s="16"/>
      <c r="P3502" s="16"/>
      <c r="Y3502" s="20"/>
      <c r="Z3502" s="20"/>
      <c r="AA3502" s="20"/>
      <c r="AB3502" s="20"/>
      <c r="AC3502" s="20"/>
      <c r="AD3502" s="20"/>
    </row>
    <row r="3503" spans="3:30" s="1" customFormat="1">
      <c r="C3503" s="16"/>
      <c r="D3503" s="16"/>
      <c r="E3503" s="32"/>
      <c r="F3503" s="16"/>
      <c r="G3503" s="16"/>
      <c r="H3503" s="16"/>
      <c r="I3503" s="16"/>
      <c r="J3503" s="16"/>
      <c r="K3503" s="16"/>
      <c r="L3503" s="32"/>
      <c r="M3503" s="16"/>
      <c r="N3503" s="16"/>
      <c r="O3503" s="16"/>
      <c r="P3503" s="16"/>
      <c r="Y3503" s="20"/>
      <c r="Z3503" s="20"/>
      <c r="AA3503" s="20"/>
      <c r="AB3503" s="20"/>
      <c r="AC3503" s="20"/>
      <c r="AD3503" s="20"/>
    </row>
    <row r="3504" spans="3:30" s="1" customFormat="1">
      <c r="C3504" s="16"/>
      <c r="D3504" s="16"/>
      <c r="E3504" s="32"/>
      <c r="F3504" s="16"/>
      <c r="G3504" s="16"/>
      <c r="H3504" s="16"/>
      <c r="I3504" s="16"/>
      <c r="J3504" s="16"/>
      <c r="K3504" s="16"/>
      <c r="L3504" s="32"/>
      <c r="M3504" s="16"/>
      <c r="N3504" s="16"/>
      <c r="O3504" s="16"/>
      <c r="P3504" s="16"/>
      <c r="Y3504" s="20"/>
      <c r="Z3504" s="20"/>
      <c r="AA3504" s="20"/>
      <c r="AB3504" s="20"/>
      <c r="AC3504" s="20"/>
      <c r="AD3504" s="20"/>
    </row>
    <row r="3505" spans="3:30" s="1" customFormat="1">
      <c r="C3505" s="16"/>
      <c r="D3505" s="16"/>
      <c r="E3505" s="32"/>
      <c r="F3505" s="16"/>
      <c r="G3505" s="16"/>
      <c r="H3505" s="16"/>
      <c r="I3505" s="16"/>
      <c r="J3505" s="16"/>
      <c r="K3505" s="16"/>
      <c r="L3505" s="32"/>
      <c r="M3505" s="16"/>
      <c r="N3505" s="16"/>
      <c r="O3505" s="16"/>
      <c r="P3505" s="16"/>
      <c r="Y3505" s="20"/>
      <c r="Z3505" s="20"/>
      <c r="AA3505" s="20"/>
      <c r="AB3505" s="20"/>
      <c r="AC3505" s="20"/>
      <c r="AD3505" s="20"/>
    </row>
    <row r="3506" spans="3:30" s="1" customFormat="1">
      <c r="C3506" s="16"/>
      <c r="D3506" s="16"/>
      <c r="E3506" s="32"/>
      <c r="F3506" s="16"/>
      <c r="G3506" s="16"/>
      <c r="H3506" s="16"/>
      <c r="I3506" s="16"/>
      <c r="J3506" s="16"/>
      <c r="K3506" s="16"/>
      <c r="L3506" s="32"/>
      <c r="M3506" s="16"/>
      <c r="N3506" s="16"/>
      <c r="O3506" s="16"/>
      <c r="P3506" s="16"/>
      <c r="Y3506" s="20"/>
      <c r="Z3506" s="20"/>
      <c r="AA3506" s="20"/>
      <c r="AB3506" s="20"/>
      <c r="AC3506" s="20"/>
      <c r="AD3506" s="20"/>
    </row>
    <row r="3507" spans="3:30" s="1" customFormat="1">
      <c r="C3507" s="16"/>
      <c r="D3507" s="16"/>
      <c r="E3507" s="32"/>
      <c r="F3507" s="16"/>
      <c r="G3507" s="16"/>
      <c r="H3507" s="16"/>
      <c r="I3507" s="16"/>
      <c r="J3507" s="16"/>
      <c r="K3507" s="16"/>
      <c r="L3507" s="32"/>
      <c r="M3507" s="16"/>
      <c r="N3507" s="16"/>
      <c r="O3507" s="16"/>
      <c r="P3507" s="16"/>
      <c r="Y3507" s="20"/>
      <c r="Z3507" s="20"/>
      <c r="AA3507" s="20"/>
      <c r="AB3507" s="20"/>
      <c r="AC3507" s="20"/>
      <c r="AD3507" s="20"/>
    </row>
    <row r="3508" spans="3:30" s="1" customFormat="1">
      <c r="C3508" s="16"/>
      <c r="D3508" s="16"/>
      <c r="E3508" s="32"/>
      <c r="F3508" s="16"/>
      <c r="G3508" s="16"/>
      <c r="H3508" s="16"/>
      <c r="I3508" s="16"/>
      <c r="J3508" s="16"/>
      <c r="K3508" s="16"/>
      <c r="L3508" s="32"/>
      <c r="M3508" s="16"/>
      <c r="N3508" s="16"/>
      <c r="O3508" s="16"/>
      <c r="P3508" s="16"/>
      <c r="Y3508" s="20"/>
      <c r="Z3508" s="20"/>
      <c r="AA3508" s="20"/>
      <c r="AB3508" s="20"/>
      <c r="AC3508" s="20"/>
      <c r="AD3508" s="20"/>
    </row>
    <row r="3509" spans="3:30" s="1" customFormat="1">
      <c r="C3509" s="16"/>
      <c r="D3509" s="16"/>
      <c r="E3509" s="32"/>
      <c r="F3509" s="16"/>
      <c r="G3509" s="16"/>
      <c r="H3509" s="16"/>
      <c r="I3509" s="16"/>
      <c r="J3509" s="16"/>
      <c r="K3509" s="16"/>
      <c r="L3509" s="32"/>
      <c r="M3509" s="16"/>
      <c r="N3509" s="16"/>
      <c r="O3509" s="16"/>
      <c r="P3509" s="16"/>
      <c r="Y3509" s="20"/>
      <c r="Z3509" s="20"/>
      <c r="AA3509" s="20"/>
      <c r="AB3509" s="20"/>
      <c r="AC3509" s="20"/>
      <c r="AD3509" s="20"/>
    </row>
    <row r="3510" spans="3:30" s="1" customFormat="1">
      <c r="C3510" s="16"/>
      <c r="D3510" s="16"/>
      <c r="E3510" s="32"/>
      <c r="F3510" s="16"/>
      <c r="G3510" s="16"/>
      <c r="H3510" s="16"/>
      <c r="I3510" s="16"/>
      <c r="J3510" s="16"/>
      <c r="K3510" s="16"/>
      <c r="L3510" s="32"/>
      <c r="M3510" s="16"/>
      <c r="N3510" s="16"/>
      <c r="O3510" s="16"/>
      <c r="P3510" s="16"/>
      <c r="Y3510" s="20"/>
      <c r="Z3510" s="20"/>
      <c r="AA3510" s="20"/>
      <c r="AB3510" s="20"/>
      <c r="AC3510" s="20"/>
      <c r="AD3510" s="20"/>
    </row>
    <row r="3511" spans="3:30" s="1" customFormat="1">
      <c r="C3511" s="16"/>
      <c r="D3511" s="16"/>
      <c r="E3511" s="32"/>
      <c r="F3511" s="16"/>
      <c r="G3511" s="16"/>
      <c r="H3511" s="16"/>
      <c r="I3511" s="16"/>
      <c r="J3511" s="16"/>
      <c r="K3511" s="16"/>
      <c r="L3511" s="32"/>
      <c r="M3511" s="16"/>
      <c r="N3511" s="16"/>
      <c r="O3511" s="16"/>
      <c r="P3511" s="16"/>
      <c r="Y3511" s="20"/>
      <c r="Z3511" s="20"/>
      <c r="AA3511" s="20"/>
      <c r="AB3511" s="20"/>
      <c r="AC3511" s="20"/>
      <c r="AD3511" s="20"/>
    </row>
    <row r="3512" spans="3:30" s="1" customFormat="1">
      <c r="C3512" s="16"/>
      <c r="D3512" s="16"/>
      <c r="E3512" s="32"/>
      <c r="F3512" s="16"/>
      <c r="G3512" s="16"/>
      <c r="H3512" s="16"/>
      <c r="I3512" s="16"/>
      <c r="J3512" s="16"/>
      <c r="K3512" s="16"/>
      <c r="L3512" s="32"/>
      <c r="M3512" s="16"/>
      <c r="N3512" s="16"/>
      <c r="O3512" s="16"/>
      <c r="P3512" s="16"/>
      <c r="Y3512" s="20"/>
      <c r="Z3512" s="20"/>
      <c r="AA3512" s="20"/>
      <c r="AB3512" s="20"/>
      <c r="AC3512" s="20"/>
      <c r="AD3512" s="20"/>
    </row>
    <row r="3513" spans="3:30" s="1" customFormat="1">
      <c r="C3513" s="16"/>
      <c r="D3513" s="16"/>
      <c r="E3513" s="32"/>
      <c r="F3513" s="16"/>
      <c r="G3513" s="16"/>
      <c r="H3513" s="16"/>
      <c r="I3513" s="16"/>
      <c r="J3513" s="16"/>
      <c r="K3513" s="16"/>
      <c r="L3513" s="32"/>
      <c r="M3513" s="16"/>
      <c r="N3513" s="16"/>
      <c r="O3513" s="16"/>
      <c r="P3513" s="16"/>
      <c r="Y3513" s="20"/>
      <c r="Z3513" s="20"/>
      <c r="AA3513" s="20"/>
      <c r="AB3513" s="20"/>
      <c r="AC3513" s="20"/>
      <c r="AD3513" s="20"/>
    </row>
    <row r="3514" spans="3:30" s="1" customFormat="1">
      <c r="C3514" s="16"/>
      <c r="D3514" s="16"/>
      <c r="E3514" s="32"/>
      <c r="F3514" s="16"/>
      <c r="G3514" s="16"/>
      <c r="H3514" s="16"/>
      <c r="I3514" s="16"/>
      <c r="J3514" s="16"/>
      <c r="K3514" s="16"/>
      <c r="L3514" s="32"/>
      <c r="M3514" s="16"/>
      <c r="N3514" s="16"/>
      <c r="O3514" s="16"/>
      <c r="P3514" s="16"/>
      <c r="Y3514" s="20"/>
      <c r="Z3514" s="20"/>
      <c r="AA3514" s="20"/>
      <c r="AB3514" s="20"/>
      <c r="AC3514" s="20"/>
      <c r="AD3514" s="20"/>
    </row>
    <row r="3515" spans="3:30" s="1" customFormat="1">
      <c r="C3515" s="16"/>
      <c r="D3515" s="16"/>
      <c r="E3515" s="32"/>
      <c r="F3515" s="16"/>
      <c r="G3515" s="16"/>
      <c r="H3515" s="16"/>
      <c r="I3515" s="16"/>
      <c r="J3515" s="16"/>
      <c r="K3515" s="16"/>
      <c r="L3515" s="32"/>
      <c r="M3515" s="16"/>
      <c r="N3515" s="16"/>
      <c r="O3515" s="16"/>
      <c r="P3515" s="16"/>
      <c r="Y3515" s="20"/>
      <c r="Z3515" s="20"/>
      <c r="AA3515" s="20"/>
      <c r="AB3515" s="20"/>
      <c r="AC3515" s="20"/>
      <c r="AD3515" s="20"/>
    </row>
    <row r="3516" spans="3:30" s="1" customFormat="1">
      <c r="C3516" s="16"/>
      <c r="D3516" s="16"/>
      <c r="E3516" s="32"/>
      <c r="F3516" s="16"/>
      <c r="G3516" s="16"/>
      <c r="H3516" s="16"/>
      <c r="I3516" s="16"/>
      <c r="J3516" s="16"/>
      <c r="K3516" s="16"/>
      <c r="L3516" s="32"/>
      <c r="M3516" s="16"/>
      <c r="N3516" s="16"/>
      <c r="O3516" s="16"/>
      <c r="P3516" s="16"/>
      <c r="Y3516" s="20"/>
      <c r="Z3516" s="20"/>
      <c r="AA3516" s="20"/>
      <c r="AB3516" s="20"/>
      <c r="AC3516" s="20"/>
      <c r="AD3516" s="20"/>
    </row>
    <row r="3517" spans="3:30" s="1" customFormat="1">
      <c r="C3517" s="16"/>
      <c r="D3517" s="16"/>
      <c r="E3517" s="32"/>
      <c r="F3517" s="16"/>
      <c r="G3517" s="16"/>
      <c r="H3517" s="16"/>
      <c r="I3517" s="16"/>
      <c r="J3517" s="16"/>
      <c r="K3517" s="16"/>
      <c r="L3517" s="32"/>
      <c r="M3517" s="16"/>
      <c r="N3517" s="16"/>
      <c r="O3517" s="16"/>
      <c r="P3517" s="16"/>
      <c r="Y3517" s="20"/>
      <c r="Z3517" s="20"/>
      <c r="AA3517" s="20"/>
      <c r="AB3517" s="20"/>
      <c r="AC3517" s="20"/>
      <c r="AD3517" s="20"/>
    </row>
    <row r="3518" spans="3:30" s="1" customFormat="1">
      <c r="C3518" s="16"/>
      <c r="D3518" s="16"/>
      <c r="E3518" s="32"/>
      <c r="F3518" s="16"/>
      <c r="G3518" s="16"/>
      <c r="H3518" s="16"/>
      <c r="I3518" s="16"/>
      <c r="J3518" s="16"/>
      <c r="K3518" s="16"/>
      <c r="L3518" s="32"/>
      <c r="M3518" s="16"/>
      <c r="N3518" s="16"/>
      <c r="O3518" s="16"/>
      <c r="P3518" s="16"/>
      <c r="Y3518" s="20"/>
      <c r="Z3518" s="20"/>
      <c r="AA3518" s="20"/>
      <c r="AB3518" s="20"/>
      <c r="AC3518" s="20"/>
      <c r="AD3518" s="20"/>
    </row>
    <row r="3519" spans="3:30" s="1" customFormat="1">
      <c r="C3519" s="16"/>
      <c r="D3519" s="16"/>
      <c r="E3519" s="32"/>
      <c r="F3519" s="16"/>
      <c r="G3519" s="16"/>
      <c r="H3519" s="16"/>
      <c r="I3519" s="16"/>
      <c r="J3519" s="16"/>
      <c r="K3519" s="16"/>
      <c r="L3519" s="32"/>
      <c r="M3519" s="16"/>
      <c r="N3519" s="16"/>
      <c r="O3519" s="16"/>
      <c r="P3519" s="16"/>
      <c r="Y3519" s="20"/>
      <c r="Z3519" s="20"/>
      <c r="AA3519" s="20"/>
      <c r="AB3519" s="20"/>
      <c r="AC3519" s="20"/>
      <c r="AD3519" s="20"/>
    </row>
    <row r="3520" spans="3:30" s="1" customFormat="1">
      <c r="C3520" s="16"/>
      <c r="D3520" s="16"/>
      <c r="E3520" s="32"/>
      <c r="F3520" s="16"/>
      <c r="G3520" s="16"/>
      <c r="H3520" s="16"/>
      <c r="I3520" s="16"/>
      <c r="J3520" s="16"/>
      <c r="K3520" s="16"/>
      <c r="L3520" s="32"/>
      <c r="M3520" s="16"/>
      <c r="N3520" s="16"/>
      <c r="O3520" s="16"/>
      <c r="P3520" s="16"/>
      <c r="Y3520" s="20"/>
      <c r="Z3520" s="20"/>
      <c r="AA3520" s="20"/>
      <c r="AB3520" s="20"/>
      <c r="AC3520" s="20"/>
      <c r="AD3520" s="20"/>
    </row>
    <row r="3521" spans="3:30" s="1" customFormat="1">
      <c r="C3521" s="16"/>
      <c r="D3521" s="16"/>
      <c r="E3521" s="32"/>
      <c r="F3521" s="16"/>
      <c r="G3521" s="16"/>
      <c r="H3521" s="16"/>
      <c r="I3521" s="16"/>
      <c r="J3521" s="16"/>
      <c r="K3521" s="16"/>
      <c r="L3521" s="32"/>
      <c r="M3521" s="16"/>
      <c r="N3521" s="16"/>
      <c r="O3521" s="16"/>
      <c r="P3521" s="16"/>
      <c r="Y3521" s="20"/>
      <c r="Z3521" s="20"/>
      <c r="AA3521" s="20"/>
      <c r="AB3521" s="20"/>
      <c r="AC3521" s="20"/>
      <c r="AD3521" s="20"/>
    </row>
    <row r="3522" spans="3:30" s="1" customFormat="1">
      <c r="C3522" s="16"/>
      <c r="D3522" s="16"/>
      <c r="E3522" s="32"/>
      <c r="F3522" s="16"/>
      <c r="G3522" s="16"/>
      <c r="H3522" s="16"/>
      <c r="I3522" s="16"/>
      <c r="J3522" s="16"/>
      <c r="K3522" s="16"/>
      <c r="L3522" s="32"/>
      <c r="M3522" s="16"/>
      <c r="N3522" s="16"/>
      <c r="O3522" s="16"/>
      <c r="P3522" s="16"/>
      <c r="Y3522" s="20"/>
      <c r="Z3522" s="20"/>
      <c r="AA3522" s="20"/>
      <c r="AB3522" s="20"/>
      <c r="AC3522" s="20"/>
      <c r="AD3522" s="20"/>
    </row>
    <row r="3523" spans="3:30" s="1" customFormat="1">
      <c r="C3523" s="16"/>
      <c r="D3523" s="16"/>
      <c r="E3523" s="32"/>
      <c r="F3523" s="16"/>
      <c r="G3523" s="16"/>
      <c r="H3523" s="16"/>
      <c r="I3523" s="16"/>
      <c r="J3523" s="16"/>
      <c r="K3523" s="16"/>
      <c r="L3523" s="32"/>
      <c r="M3523" s="16"/>
      <c r="N3523" s="16"/>
      <c r="O3523" s="16"/>
      <c r="P3523" s="16"/>
      <c r="Y3523" s="20"/>
      <c r="Z3523" s="20"/>
      <c r="AA3523" s="20"/>
      <c r="AB3523" s="20"/>
      <c r="AC3523" s="20"/>
      <c r="AD3523" s="20"/>
    </row>
    <row r="3524" spans="3:30" s="1" customFormat="1">
      <c r="C3524" s="16"/>
      <c r="D3524" s="16"/>
      <c r="E3524" s="32"/>
      <c r="F3524" s="16"/>
      <c r="G3524" s="16"/>
      <c r="H3524" s="16"/>
      <c r="I3524" s="16"/>
      <c r="J3524" s="16"/>
      <c r="K3524" s="16"/>
      <c r="L3524" s="32"/>
      <c r="M3524" s="16"/>
      <c r="N3524" s="16"/>
      <c r="O3524" s="16"/>
      <c r="P3524" s="16"/>
      <c r="Y3524" s="20"/>
      <c r="Z3524" s="20"/>
      <c r="AA3524" s="20"/>
      <c r="AB3524" s="20"/>
      <c r="AC3524" s="20"/>
      <c r="AD3524" s="20"/>
    </row>
    <row r="3525" spans="3:30" s="1" customFormat="1">
      <c r="C3525" s="16"/>
      <c r="D3525" s="16"/>
      <c r="E3525" s="32"/>
      <c r="F3525" s="16"/>
      <c r="G3525" s="16"/>
      <c r="H3525" s="16"/>
      <c r="I3525" s="16"/>
      <c r="J3525" s="16"/>
      <c r="K3525" s="16"/>
      <c r="L3525" s="32"/>
      <c r="M3525" s="16"/>
      <c r="N3525" s="16"/>
      <c r="O3525" s="16"/>
      <c r="P3525" s="16"/>
      <c r="Y3525" s="20"/>
      <c r="Z3525" s="20"/>
      <c r="AA3525" s="20"/>
      <c r="AB3525" s="20"/>
      <c r="AC3525" s="20"/>
      <c r="AD3525" s="20"/>
    </row>
    <row r="3526" spans="3:30" s="1" customFormat="1">
      <c r="C3526" s="16"/>
      <c r="D3526" s="16"/>
      <c r="E3526" s="32"/>
      <c r="F3526" s="16"/>
      <c r="G3526" s="16"/>
      <c r="H3526" s="16"/>
      <c r="I3526" s="16"/>
      <c r="J3526" s="16"/>
      <c r="K3526" s="16"/>
      <c r="L3526" s="32"/>
      <c r="M3526" s="16"/>
      <c r="N3526" s="16"/>
      <c r="O3526" s="16"/>
      <c r="P3526" s="16"/>
      <c r="Y3526" s="20"/>
      <c r="Z3526" s="20"/>
      <c r="AA3526" s="20"/>
      <c r="AB3526" s="20"/>
      <c r="AC3526" s="20"/>
      <c r="AD3526" s="20"/>
    </row>
    <row r="3527" spans="3:30" s="1" customFormat="1">
      <c r="C3527" s="16"/>
      <c r="D3527" s="16"/>
      <c r="E3527" s="32"/>
      <c r="F3527" s="16"/>
      <c r="G3527" s="16"/>
      <c r="H3527" s="16"/>
      <c r="I3527" s="16"/>
      <c r="J3527" s="16"/>
      <c r="K3527" s="16"/>
      <c r="L3527" s="32"/>
      <c r="M3527" s="16"/>
      <c r="N3527" s="16"/>
      <c r="O3527" s="16"/>
      <c r="P3527" s="16"/>
      <c r="Y3527" s="20"/>
      <c r="Z3527" s="20"/>
      <c r="AA3527" s="20"/>
      <c r="AB3527" s="20"/>
      <c r="AC3527" s="20"/>
      <c r="AD3527" s="20"/>
    </row>
    <row r="3528" spans="3:30" s="1" customFormat="1">
      <c r="C3528" s="16"/>
      <c r="D3528" s="16"/>
      <c r="E3528" s="32"/>
      <c r="F3528" s="16"/>
      <c r="G3528" s="16"/>
      <c r="H3528" s="16"/>
      <c r="I3528" s="16"/>
      <c r="J3528" s="16"/>
      <c r="K3528" s="16"/>
      <c r="L3528" s="32"/>
      <c r="M3528" s="16"/>
      <c r="N3528" s="16"/>
      <c r="O3528" s="16"/>
      <c r="P3528" s="16"/>
      <c r="Y3528" s="20"/>
      <c r="Z3528" s="20"/>
      <c r="AA3528" s="20"/>
      <c r="AB3528" s="20"/>
      <c r="AC3528" s="20"/>
      <c r="AD3528" s="20"/>
    </row>
    <row r="3529" spans="3:30" s="1" customFormat="1">
      <c r="C3529" s="16"/>
      <c r="D3529" s="16"/>
      <c r="E3529" s="32"/>
      <c r="F3529" s="16"/>
      <c r="G3529" s="16"/>
      <c r="H3529" s="16"/>
      <c r="I3529" s="16"/>
      <c r="J3529" s="16"/>
      <c r="K3529" s="16"/>
      <c r="L3529" s="32"/>
      <c r="M3529" s="16"/>
      <c r="N3529" s="16"/>
      <c r="O3529" s="16"/>
      <c r="P3529" s="16"/>
      <c r="Y3529" s="20"/>
      <c r="Z3529" s="20"/>
      <c r="AA3529" s="20"/>
      <c r="AB3529" s="20"/>
      <c r="AC3529" s="20"/>
      <c r="AD3529" s="20"/>
    </row>
    <row r="3530" spans="3:30" s="1" customFormat="1">
      <c r="C3530" s="16"/>
      <c r="D3530" s="16"/>
      <c r="E3530" s="32"/>
      <c r="F3530" s="16"/>
      <c r="G3530" s="16"/>
      <c r="H3530" s="16"/>
      <c r="I3530" s="16"/>
      <c r="J3530" s="16"/>
      <c r="K3530" s="16"/>
      <c r="L3530" s="32"/>
      <c r="M3530" s="16"/>
      <c r="N3530" s="16"/>
      <c r="O3530" s="16"/>
      <c r="P3530" s="16"/>
      <c r="Y3530" s="20"/>
      <c r="Z3530" s="20"/>
      <c r="AA3530" s="20"/>
      <c r="AB3530" s="20"/>
      <c r="AC3530" s="20"/>
      <c r="AD3530" s="20"/>
    </row>
    <row r="3531" spans="3:30" s="1" customFormat="1">
      <c r="C3531" s="16"/>
      <c r="D3531" s="16"/>
      <c r="E3531" s="32"/>
      <c r="F3531" s="16"/>
      <c r="G3531" s="16"/>
      <c r="H3531" s="16"/>
      <c r="I3531" s="16"/>
      <c r="J3531" s="16"/>
      <c r="K3531" s="16"/>
      <c r="L3531" s="32"/>
      <c r="M3531" s="16"/>
      <c r="N3531" s="16"/>
      <c r="O3531" s="16"/>
      <c r="P3531" s="16"/>
      <c r="Y3531" s="20"/>
      <c r="Z3531" s="20"/>
      <c r="AA3531" s="20"/>
      <c r="AB3531" s="20"/>
      <c r="AC3531" s="20"/>
      <c r="AD3531" s="20"/>
    </row>
    <row r="3532" spans="3:30" s="1" customFormat="1">
      <c r="C3532" s="16"/>
      <c r="D3532" s="16"/>
      <c r="E3532" s="32"/>
      <c r="F3532" s="16"/>
      <c r="G3532" s="16"/>
      <c r="H3532" s="16"/>
      <c r="I3532" s="16"/>
      <c r="J3532" s="16"/>
      <c r="K3532" s="16"/>
      <c r="L3532" s="32"/>
      <c r="M3532" s="16"/>
      <c r="N3532" s="16"/>
      <c r="O3532" s="16"/>
      <c r="P3532" s="16"/>
      <c r="Y3532" s="20"/>
      <c r="Z3532" s="20"/>
      <c r="AA3532" s="20"/>
      <c r="AB3532" s="20"/>
      <c r="AC3532" s="20"/>
      <c r="AD3532" s="20"/>
    </row>
    <row r="3533" spans="3:30" s="1" customFormat="1">
      <c r="C3533" s="16"/>
      <c r="D3533" s="16"/>
      <c r="E3533" s="32"/>
      <c r="F3533" s="16"/>
      <c r="G3533" s="16"/>
      <c r="H3533" s="16"/>
      <c r="I3533" s="16"/>
      <c r="J3533" s="16"/>
      <c r="K3533" s="16"/>
      <c r="L3533" s="32"/>
      <c r="M3533" s="16"/>
      <c r="N3533" s="16"/>
      <c r="O3533" s="16"/>
      <c r="P3533" s="16"/>
      <c r="Y3533" s="20"/>
      <c r="Z3533" s="20"/>
      <c r="AA3533" s="20"/>
      <c r="AB3533" s="20"/>
      <c r="AC3533" s="20"/>
      <c r="AD3533" s="20"/>
    </row>
    <row r="3534" spans="3:30" s="1" customFormat="1">
      <c r="C3534" s="16"/>
      <c r="D3534" s="16"/>
      <c r="E3534" s="32"/>
      <c r="F3534" s="16"/>
      <c r="G3534" s="16"/>
      <c r="H3534" s="16"/>
      <c r="I3534" s="16"/>
      <c r="J3534" s="16"/>
      <c r="K3534" s="16"/>
      <c r="L3534" s="32"/>
      <c r="M3534" s="16"/>
      <c r="N3534" s="16"/>
      <c r="O3534" s="16"/>
      <c r="P3534" s="16"/>
      <c r="Y3534" s="20"/>
      <c r="Z3534" s="20"/>
      <c r="AA3534" s="20"/>
      <c r="AB3534" s="20"/>
      <c r="AC3534" s="20"/>
      <c r="AD3534" s="20"/>
    </row>
    <row r="3535" spans="3:30" s="1" customFormat="1">
      <c r="C3535" s="16"/>
      <c r="D3535" s="16"/>
      <c r="E3535" s="32"/>
      <c r="F3535" s="16"/>
      <c r="G3535" s="16"/>
      <c r="H3535" s="16"/>
      <c r="I3535" s="16"/>
      <c r="J3535" s="16"/>
      <c r="K3535" s="16"/>
      <c r="L3535" s="32"/>
      <c r="M3535" s="16"/>
      <c r="N3535" s="16"/>
      <c r="O3535" s="16"/>
      <c r="P3535" s="16"/>
      <c r="Y3535" s="20"/>
      <c r="Z3535" s="20"/>
      <c r="AA3535" s="20"/>
      <c r="AB3535" s="20"/>
      <c r="AC3535" s="20"/>
      <c r="AD3535" s="20"/>
    </row>
    <row r="3536" spans="3:30" s="1" customFormat="1">
      <c r="C3536" s="16"/>
      <c r="D3536" s="16"/>
      <c r="E3536" s="32"/>
      <c r="F3536" s="16"/>
      <c r="G3536" s="16"/>
      <c r="H3536" s="16"/>
      <c r="I3536" s="16"/>
      <c r="J3536" s="16"/>
      <c r="K3536" s="16"/>
      <c r="L3536" s="32"/>
      <c r="M3536" s="16"/>
      <c r="N3536" s="16"/>
      <c r="O3536" s="16"/>
      <c r="P3536" s="16"/>
      <c r="Y3536" s="20"/>
      <c r="Z3536" s="20"/>
      <c r="AA3536" s="20"/>
      <c r="AB3536" s="20"/>
      <c r="AC3536" s="20"/>
      <c r="AD3536" s="20"/>
    </row>
    <row r="3537" spans="3:30" s="1" customFormat="1">
      <c r="C3537" s="16"/>
      <c r="D3537" s="16"/>
      <c r="E3537" s="32"/>
      <c r="F3537" s="16"/>
      <c r="G3537" s="16"/>
      <c r="H3537" s="16"/>
      <c r="I3537" s="16"/>
      <c r="J3537" s="16"/>
      <c r="K3537" s="16"/>
      <c r="L3537" s="32"/>
      <c r="M3537" s="16"/>
      <c r="N3537" s="16"/>
      <c r="O3537" s="16"/>
      <c r="P3537" s="16"/>
      <c r="Y3537" s="20"/>
      <c r="Z3537" s="20"/>
      <c r="AA3537" s="20"/>
      <c r="AB3537" s="20"/>
      <c r="AC3537" s="20"/>
      <c r="AD3537" s="20"/>
    </row>
    <row r="3538" spans="3:30" s="1" customFormat="1">
      <c r="C3538" s="16"/>
      <c r="D3538" s="16"/>
      <c r="E3538" s="32"/>
      <c r="F3538" s="16"/>
      <c r="G3538" s="16"/>
      <c r="H3538" s="16"/>
      <c r="I3538" s="16"/>
      <c r="J3538" s="16"/>
      <c r="K3538" s="16"/>
      <c r="L3538" s="32"/>
      <c r="M3538" s="16"/>
      <c r="N3538" s="16"/>
      <c r="O3538" s="16"/>
      <c r="P3538" s="16"/>
      <c r="Y3538" s="20"/>
      <c r="Z3538" s="20"/>
      <c r="AA3538" s="20"/>
      <c r="AB3538" s="20"/>
      <c r="AC3538" s="20"/>
      <c r="AD3538" s="20"/>
    </row>
    <row r="3539" spans="3:30" s="1" customFormat="1">
      <c r="C3539" s="16"/>
      <c r="D3539" s="16"/>
      <c r="E3539" s="32"/>
      <c r="F3539" s="16"/>
      <c r="G3539" s="16"/>
      <c r="H3539" s="16"/>
      <c r="I3539" s="16"/>
      <c r="J3539" s="16"/>
      <c r="K3539" s="16"/>
      <c r="L3539" s="32"/>
      <c r="M3539" s="16"/>
      <c r="N3539" s="16"/>
      <c r="O3539" s="16"/>
      <c r="P3539" s="16"/>
      <c r="Y3539" s="20"/>
      <c r="Z3539" s="20"/>
      <c r="AA3539" s="20"/>
      <c r="AB3539" s="20"/>
      <c r="AC3539" s="20"/>
      <c r="AD3539" s="20"/>
    </row>
    <row r="3540" spans="3:30" s="1" customFormat="1">
      <c r="C3540" s="16"/>
      <c r="D3540" s="16"/>
      <c r="E3540" s="32"/>
      <c r="F3540" s="16"/>
      <c r="G3540" s="16"/>
      <c r="H3540" s="16"/>
      <c r="I3540" s="16"/>
      <c r="J3540" s="16"/>
      <c r="K3540" s="16"/>
      <c r="L3540" s="32"/>
      <c r="M3540" s="16"/>
      <c r="N3540" s="16"/>
      <c r="O3540" s="16"/>
      <c r="P3540" s="16"/>
      <c r="Y3540" s="20"/>
      <c r="Z3540" s="20"/>
      <c r="AA3540" s="20"/>
      <c r="AB3540" s="20"/>
      <c r="AC3540" s="20"/>
      <c r="AD3540" s="20"/>
    </row>
    <row r="3541" spans="3:30" s="1" customFormat="1">
      <c r="C3541" s="16"/>
      <c r="D3541" s="16"/>
      <c r="E3541" s="32"/>
      <c r="F3541" s="16"/>
      <c r="G3541" s="16"/>
      <c r="H3541" s="16"/>
      <c r="I3541" s="16"/>
      <c r="J3541" s="16"/>
      <c r="K3541" s="16"/>
      <c r="L3541" s="32"/>
      <c r="M3541" s="16"/>
      <c r="N3541" s="16"/>
      <c r="O3541" s="16"/>
      <c r="P3541" s="16"/>
      <c r="Y3541" s="20"/>
      <c r="Z3541" s="20"/>
      <c r="AA3541" s="20"/>
      <c r="AB3541" s="20"/>
      <c r="AC3541" s="20"/>
      <c r="AD3541" s="20"/>
    </row>
    <row r="3542" spans="3:30" s="1" customFormat="1">
      <c r="C3542" s="16"/>
      <c r="D3542" s="16"/>
      <c r="E3542" s="32"/>
      <c r="F3542" s="16"/>
      <c r="G3542" s="16"/>
      <c r="H3542" s="16"/>
      <c r="I3542" s="16"/>
      <c r="J3542" s="16"/>
      <c r="K3542" s="16"/>
      <c r="L3542" s="32"/>
      <c r="M3542" s="16"/>
      <c r="N3542" s="16"/>
      <c r="O3542" s="16"/>
      <c r="P3542" s="16"/>
      <c r="Y3542" s="20"/>
      <c r="Z3542" s="20"/>
      <c r="AA3542" s="20"/>
      <c r="AB3542" s="20"/>
      <c r="AC3542" s="20"/>
      <c r="AD3542" s="20"/>
    </row>
    <row r="3543" spans="3:30" s="1" customFormat="1">
      <c r="C3543" s="16"/>
      <c r="D3543" s="16"/>
      <c r="E3543" s="32"/>
      <c r="F3543" s="16"/>
      <c r="G3543" s="16"/>
      <c r="H3543" s="16"/>
      <c r="I3543" s="16"/>
      <c r="J3543" s="16"/>
      <c r="K3543" s="16"/>
      <c r="L3543" s="32"/>
      <c r="M3543" s="16"/>
      <c r="N3543" s="16"/>
      <c r="O3543" s="16"/>
      <c r="P3543" s="16"/>
      <c r="Y3543" s="20"/>
      <c r="Z3543" s="20"/>
      <c r="AA3543" s="20"/>
      <c r="AB3543" s="20"/>
      <c r="AC3543" s="20"/>
      <c r="AD3543" s="20"/>
    </row>
    <row r="3544" spans="3:30" s="1" customFormat="1">
      <c r="C3544" s="16"/>
      <c r="D3544" s="16"/>
      <c r="E3544" s="32"/>
      <c r="F3544" s="16"/>
      <c r="G3544" s="16"/>
      <c r="H3544" s="16"/>
      <c r="I3544" s="16"/>
      <c r="J3544" s="16"/>
      <c r="K3544" s="16"/>
      <c r="L3544" s="32"/>
      <c r="M3544" s="16"/>
      <c r="N3544" s="16"/>
      <c r="O3544" s="16"/>
      <c r="P3544" s="16"/>
      <c r="Y3544" s="20"/>
      <c r="Z3544" s="20"/>
      <c r="AA3544" s="20"/>
      <c r="AB3544" s="20"/>
      <c r="AC3544" s="20"/>
      <c r="AD3544" s="20"/>
    </row>
    <row r="3545" spans="3:30" s="1" customFormat="1">
      <c r="C3545" s="16"/>
      <c r="D3545" s="16"/>
      <c r="E3545" s="32"/>
      <c r="F3545" s="16"/>
      <c r="G3545" s="16"/>
      <c r="H3545" s="16"/>
      <c r="I3545" s="16"/>
      <c r="J3545" s="16"/>
      <c r="K3545" s="16"/>
      <c r="L3545" s="32"/>
      <c r="M3545" s="16"/>
      <c r="N3545" s="16"/>
      <c r="O3545" s="16"/>
      <c r="P3545" s="16"/>
      <c r="Y3545" s="20"/>
      <c r="Z3545" s="20"/>
      <c r="AA3545" s="20"/>
      <c r="AB3545" s="20"/>
      <c r="AC3545" s="20"/>
      <c r="AD3545" s="20"/>
    </row>
    <row r="3546" spans="3:30" s="1" customFormat="1">
      <c r="C3546" s="16"/>
      <c r="D3546" s="16"/>
      <c r="E3546" s="32"/>
      <c r="F3546" s="16"/>
      <c r="G3546" s="16"/>
      <c r="H3546" s="16"/>
      <c r="I3546" s="16"/>
      <c r="J3546" s="16"/>
      <c r="K3546" s="16"/>
      <c r="L3546" s="32"/>
      <c r="M3546" s="16"/>
      <c r="N3546" s="16"/>
      <c r="O3546" s="16"/>
      <c r="P3546" s="16"/>
      <c r="Y3546" s="20"/>
      <c r="Z3546" s="20"/>
      <c r="AA3546" s="20"/>
      <c r="AB3546" s="20"/>
      <c r="AC3546" s="20"/>
      <c r="AD3546" s="20"/>
    </row>
    <row r="3547" spans="3:30" s="1" customFormat="1">
      <c r="C3547" s="16"/>
      <c r="D3547" s="16"/>
      <c r="E3547" s="32"/>
      <c r="F3547" s="16"/>
      <c r="G3547" s="16"/>
      <c r="H3547" s="16"/>
      <c r="I3547" s="16"/>
      <c r="J3547" s="16"/>
      <c r="K3547" s="16"/>
      <c r="L3547" s="32"/>
      <c r="M3547" s="16"/>
      <c r="N3547" s="16"/>
      <c r="O3547" s="16"/>
      <c r="P3547" s="16"/>
      <c r="Y3547" s="20"/>
      <c r="Z3547" s="20"/>
      <c r="AA3547" s="20"/>
      <c r="AB3547" s="20"/>
      <c r="AC3547" s="20"/>
      <c r="AD3547" s="20"/>
    </row>
    <row r="3548" spans="3:30" s="1" customFormat="1">
      <c r="C3548" s="16"/>
      <c r="D3548" s="16"/>
      <c r="E3548" s="32"/>
      <c r="F3548" s="16"/>
      <c r="G3548" s="16"/>
      <c r="H3548" s="16"/>
      <c r="I3548" s="16"/>
      <c r="J3548" s="16"/>
      <c r="K3548" s="16"/>
      <c r="L3548" s="32"/>
      <c r="M3548" s="16"/>
      <c r="N3548" s="16"/>
      <c r="O3548" s="16"/>
      <c r="P3548" s="16"/>
      <c r="Y3548" s="20"/>
      <c r="Z3548" s="20"/>
      <c r="AA3548" s="20"/>
      <c r="AB3548" s="20"/>
      <c r="AC3548" s="20"/>
      <c r="AD3548" s="20"/>
    </row>
    <row r="3549" spans="3:30" s="1" customFormat="1">
      <c r="C3549" s="16"/>
      <c r="D3549" s="16"/>
      <c r="E3549" s="32"/>
      <c r="F3549" s="16"/>
      <c r="G3549" s="16"/>
      <c r="H3549" s="16"/>
      <c r="I3549" s="16"/>
      <c r="J3549" s="16"/>
      <c r="K3549" s="16"/>
      <c r="L3549" s="32"/>
      <c r="M3549" s="16"/>
      <c r="N3549" s="16"/>
      <c r="O3549" s="16"/>
      <c r="P3549" s="16"/>
      <c r="Y3549" s="20"/>
      <c r="Z3549" s="20"/>
      <c r="AA3549" s="20"/>
      <c r="AB3549" s="20"/>
      <c r="AC3549" s="20"/>
      <c r="AD3549" s="20"/>
    </row>
    <row r="3550" spans="3:30" s="1" customFormat="1">
      <c r="C3550" s="16"/>
      <c r="D3550" s="16"/>
      <c r="E3550" s="32"/>
      <c r="F3550" s="16"/>
      <c r="G3550" s="16"/>
      <c r="H3550" s="16"/>
      <c r="I3550" s="16"/>
      <c r="J3550" s="16"/>
      <c r="K3550" s="16"/>
      <c r="L3550" s="32"/>
      <c r="M3550" s="16"/>
      <c r="N3550" s="16"/>
      <c r="O3550" s="16"/>
      <c r="P3550" s="16"/>
      <c r="Y3550" s="20"/>
      <c r="Z3550" s="20"/>
      <c r="AA3550" s="20"/>
      <c r="AB3550" s="20"/>
      <c r="AC3550" s="20"/>
      <c r="AD3550" s="20"/>
    </row>
    <row r="3551" spans="3:30" s="1" customFormat="1">
      <c r="C3551" s="16"/>
      <c r="D3551" s="16"/>
      <c r="E3551" s="32"/>
      <c r="F3551" s="16"/>
      <c r="G3551" s="16"/>
      <c r="H3551" s="16"/>
      <c r="I3551" s="16"/>
      <c r="J3551" s="16"/>
      <c r="K3551" s="16"/>
      <c r="L3551" s="32"/>
      <c r="M3551" s="16"/>
      <c r="N3551" s="16"/>
      <c r="O3551" s="16"/>
      <c r="P3551" s="16"/>
      <c r="Y3551" s="20"/>
      <c r="Z3551" s="20"/>
      <c r="AA3551" s="20"/>
      <c r="AB3551" s="20"/>
      <c r="AC3551" s="20"/>
      <c r="AD3551" s="20"/>
    </row>
    <row r="3552" spans="3:30" s="1" customFormat="1">
      <c r="C3552" s="16"/>
      <c r="D3552" s="16"/>
      <c r="E3552" s="32"/>
      <c r="F3552" s="16"/>
      <c r="G3552" s="16"/>
      <c r="H3552" s="16"/>
      <c r="I3552" s="16"/>
      <c r="J3552" s="16"/>
      <c r="K3552" s="16"/>
      <c r="L3552" s="32"/>
      <c r="M3552" s="16"/>
      <c r="N3552" s="16"/>
      <c r="O3552" s="16"/>
      <c r="P3552" s="16"/>
      <c r="Y3552" s="20"/>
      <c r="Z3552" s="20"/>
      <c r="AA3552" s="20"/>
      <c r="AB3552" s="20"/>
      <c r="AC3552" s="20"/>
      <c r="AD3552" s="20"/>
    </row>
    <row r="3553" spans="3:30" s="1" customFormat="1">
      <c r="C3553" s="16"/>
      <c r="D3553" s="16"/>
      <c r="E3553" s="32"/>
      <c r="F3553" s="16"/>
      <c r="G3553" s="16"/>
      <c r="H3553" s="16"/>
      <c r="I3553" s="16"/>
      <c r="J3553" s="16"/>
      <c r="K3553" s="16"/>
      <c r="L3553" s="32"/>
      <c r="M3553" s="16"/>
      <c r="N3553" s="16"/>
      <c r="O3553" s="16"/>
      <c r="P3553" s="16"/>
      <c r="Y3553" s="20"/>
      <c r="Z3553" s="20"/>
      <c r="AA3553" s="20"/>
      <c r="AB3553" s="20"/>
      <c r="AC3553" s="20"/>
      <c r="AD3553" s="20"/>
    </row>
    <row r="3554" spans="3:30" s="1" customFormat="1">
      <c r="C3554" s="16"/>
      <c r="D3554" s="16"/>
      <c r="E3554" s="32"/>
      <c r="F3554" s="16"/>
      <c r="G3554" s="16"/>
      <c r="H3554" s="16"/>
      <c r="I3554" s="16"/>
      <c r="J3554" s="16"/>
      <c r="K3554" s="16"/>
      <c r="L3554" s="32"/>
      <c r="M3554" s="16"/>
      <c r="N3554" s="16"/>
      <c r="O3554" s="16"/>
      <c r="P3554" s="16"/>
      <c r="Y3554" s="20"/>
      <c r="Z3554" s="20"/>
      <c r="AA3554" s="20"/>
      <c r="AB3554" s="20"/>
      <c r="AC3554" s="20"/>
      <c r="AD3554" s="20"/>
    </row>
    <row r="3555" spans="3:30" s="1" customFormat="1">
      <c r="C3555" s="16"/>
      <c r="D3555" s="16"/>
      <c r="E3555" s="32"/>
      <c r="F3555" s="16"/>
      <c r="G3555" s="16"/>
      <c r="H3555" s="16"/>
      <c r="I3555" s="16"/>
      <c r="J3555" s="16"/>
      <c r="K3555" s="16"/>
      <c r="L3555" s="32"/>
      <c r="M3555" s="16"/>
      <c r="N3555" s="16"/>
      <c r="O3555" s="16"/>
      <c r="P3555" s="16"/>
      <c r="Y3555" s="20"/>
      <c r="Z3555" s="20"/>
      <c r="AA3555" s="20"/>
      <c r="AB3555" s="20"/>
      <c r="AC3555" s="20"/>
      <c r="AD3555" s="20"/>
    </row>
    <row r="3556" spans="3:30" s="1" customFormat="1">
      <c r="C3556" s="16"/>
      <c r="D3556" s="16"/>
      <c r="E3556" s="32"/>
      <c r="F3556" s="16"/>
      <c r="G3556" s="16"/>
      <c r="H3556" s="16"/>
      <c r="I3556" s="16"/>
      <c r="J3556" s="16"/>
      <c r="K3556" s="16"/>
      <c r="L3556" s="32"/>
      <c r="M3556" s="16"/>
      <c r="N3556" s="16"/>
      <c r="O3556" s="16"/>
      <c r="P3556" s="16"/>
      <c r="Y3556" s="20"/>
      <c r="Z3556" s="20"/>
      <c r="AA3556" s="20"/>
      <c r="AB3556" s="20"/>
      <c r="AC3556" s="20"/>
      <c r="AD3556" s="20"/>
    </row>
    <row r="3557" spans="3:30" s="1" customFormat="1">
      <c r="C3557" s="16"/>
      <c r="D3557" s="16"/>
      <c r="E3557" s="32"/>
      <c r="F3557" s="16"/>
      <c r="G3557" s="16"/>
      <c r="H3557" s="16"/>
      <c r="I3557" s="16"/>
      <c r="J3557" s="16"/>
      <c r="K3557" s="16"/>
      <c r="L3557" s="32"/>
      <c r="M3557" s="16"/>
      <c r="N3557" s="16"/>
      <c r="O3557" s="16"/>
      <c r="P3557" s="16"/>
      <c r="Y3557" s="20"/>
      <c r="Z3557" s="20"/>
      <c r="AA3557" s="20"/>
      <c r="AB3557" s="20"/>
      <c r="AC3557" s="20"/>
      <c r="AD3557" s="20"/>
    </row>
    <row r="3558" spans="3:30" s="1" customFormat="1">
      <c r="C3558" s="16"/>
      <c r="D3558" s="16"/>
      <c r="E3558" s="32"/>
      <c r="F3558" s="16"/>
      <c r="G3558" s="16"/>
      <c r="H3558" s="16"/>
      <c r="I3558" s="16"/>
      <c r="J3558" s="16"/>
      <c r="K3558" s="16"/>
      <c r="L3558" s="32"/>
      <c r="M3558" s="16"/>
      <c r="N3558" s="16"/>
      <c r="O3558" s="16"/>
      <c r="P3558" s="16"/>
      <c r="Y3558" s="20"/>
      <c r="Z3558" s="20"/>
      <c r="AA3558" s="20"/>
      <c r="AB3558" s="20"/>
      <c r="AC3558" s="20"/>
      <c r="AD3558" s="20"/>
    </row>
    <row r="3559" spans="3:30" s="1" customFormat="1">
      <c r="C3559" s="16"/>
      <c r="D3559" s="16"/>
      <c r="E3559" s="32"/>
      <c r="F3559" s="16"/>
      <c r="G3559" s="16"/>
      <c r="H3559" s="16"/>
      <c r="I3559" s="16"/>
      <c r="J3559" s="16"/>
      <c r="K3559" s="16"/>
      <c r="L3559" s="32"/>
      <c r="M3559" s="16"/>
      <c r="N3559" s="16"/>
      <c r="O3559" s="16"/>
      <c r="P3559" s="16"/>
      <c r="Y3559" s="20"/>
      <c r="Z3559" s="20"/>
      <c r="AA3559" s="20"/>
      <c r="AB3559" s="20"/>
      <c r="AC3559" s="20"/>
      <c r="AD3559" s="20"/>
    </row>
    <row r="3560" spans="3:30" s="1" customFormat="1">
      <c r="C3560" s="16"/>
      <c r="D3560" s="16"/>
      <c r="E3560" s="32"/>
      <c r="F3560" s="16"/>
      <c r="G3560" s="16"/>
      <c r="H3560" s="16"/>
      <c r="I3560" s="16"/>
      <c r="J3560" s="16"/>
      <c r="K3560" s="16"/>
      <c r="L3560" s="32"/>
      <c r="M3560" s="16"/>
      <c r="N3560" s="16"/>
      <c r="O3560" s="16"/>
      <c r="P3560" s="16"/>
      <c r="Y3560" s="20"/>
      <c r="Z3560" s="20"/>
      <c r="AA3560" s="20"/>
      <c r="AB3560" s="20"/>
      <c r="AC3560" s="20"/>
      <c r="AD3560" s="20"/>
    </row>
    <row r="3561" spans="3:30" s="1" customFormat="1">
      <c r="C3561" s="16"/>
      <c r="D3561" s="16"/>
      <c r="E3561" s="32"/>
      <c r="F3561" s="16"/>
      <c r="G3561" s="16"/>
      <c r="H3561" s="16"/>
      <c r="I3561" s="16"/>
      <c r="J3561" s="16"/>
      <c r="K3561" s="16"/>
      <c r="L3561" s="32"/>
      <c r="M3561" s="16"/>
      <c r="N3561" s="16"/>
      <c r="O3561" s="16"/>
      <c r="P3561" s="16"/>
      <c r="Y3561" s="20"/>
      <c r="Z3561" s="20"/>
      <c r="AA3561" s="20"/>
      <c r="AB3561" s="20"/>
      <c r="AC3561" s="20"/>
      <c r="AD3561" s="20"/>
    </row>
    <row r="3562" spans="3:30" s="1" customFormat="1">
      <c r="C3562" s="16"/>
      <c r="D3562" s="16"/>
      <c r="E3562" s="32"/>
      <c r="F3562" s="16"/>
      <c r="G3562" s="16"/>
      <c r="H3562" s="16"/>
      <c r="I3562" s="16"/>
      <c r="J3562" s="16"/>
      <c r="K3562" s="16"/>
      <c r="L3562" s="32"/>
      <c r="M3562" s="16"/>
      <c r="N3562" s="16"/>
      <c r="O3562" s="16"/>
      <c r="P3562" s="16"/>
      <c r="Y3562" s="20"/>
      <c r="Z3562" s="20"/>
      <c r="AA3562" s="20"/>
      <c r="AB3562" s="20"/>
      <c r="AC3562" s="20"/>
      <c r="AD3562" s="20"/>
    </row>
    <row r="3563" spans="3:30" s="1" customFormat="1">
      <c r="C3563" s="16"/>
      <c r="D3563" s="16"/>
      <c r="E3563" s="32"/>
      <c r="F3563" s="16"/>
      <c r="G3563" s="16"/>
      <c r="H3563" s="16"/>
      <c r="I3563" s="16"/>
      <c r="J3563" s="16"/>
      <c r="K3563" s="16"/>
      <c r="L3563" s="32"/>
      <c r="M3563" s="16"/>
      <c r="N3563" s="16"/>
      <c r="O3563" s="16"/>
      <c r="P3563" s="16"/>
      <c r="Y3563" s="20"/>
      <c r="Z3563" s="20"/>
      <c r="AA3563" s="20"/>
      <c r="AB3563" s="20"/>
      <c r="AC3563" s="20"/>
      <c r="AD3563" s="20"/>
    </row>
    <row r="3564" spans="3:30" s="1" customFormat="1">
      <c r="C3564" s="16"/>
      <c r="D3564" s="16"/>
      <c r="E3564" s="32"/>
      <c r="F3564" s="16"/>
      <c r="G3564" s="16"/>
      <c r="H3564" s="16"/>
      <c r="I3564" s="16"/>
      <c r="J3564" s="16"/>
      <c r="K3564" s="16"/>
      <c r="L3564" s="32"/>
      <c r="M3564" s="16"/>
      <c r="N3564" s="16"/>
      <c r="O3564" s="16"/>
      <c r="P3564" s="16"/>
      <c r="Y3564" s="20"/>
      <c r="Z3564" s="20"/>
      <c r="AA3564" s="20"/>
      <c r="AB3564" s="20"/>
      <c r="AC3564" s="20"/>
      <c r="AD3564" s="20"/>
    </row>
    <row r="3565" spans="3:30" s="1" customFormat="1">
      <c r="C3565" s="16"/>
      <c r="D3565" s="16"/>
      <c r="E3565" s="32"/>
      <c r="F3565" s="16"/>
      <c r="G3565" s="16"/>
      <c r="H3565" s="16"/>
      <c r="I3565" s="16"/>
      <c r="J3565" s="16"/>
      <c r="K3565" s="16"/>
      <c r="L3565" s="32"/>
      <c r="M3565" s="16"/>
      <c r="N3565" s="16"/>
      <c r="O3565" s="16"/>
      <c r="P3565" s="16"/>
      <c r="Y3565" s="20"/>
      <c r="Z3565" s="20"/>
      <c r="AA3565" s="20"/>
      <c r="AB3565" s="20"/>
      <c r="AC3565" s="20"/>
      <c r="AD3565" s="20"/>
    </row>
    <row r="3566" spans="3:30" s="1" customFormat="1">
      <c r="C3566" s="16"/>
      <c r="D3566" s="16"/>
      <c r="E3566" s="32"/>
      <c r="F3566" s="16"/>
      <c r="G3566" s="16"/>
      <c r="H3566" s="16"/>
      <c r="I3566" s="16"/>
      <c r="J3566" s="16"/>
      <c r="K3566" s="16"/>
      <c r="L3566" s="32"/>
      <c r="M3566" s="16"/>
      <c r="N3566" s="16"/>
      <c r="O3566" s="16"/>
      <c r="P3566" s="16"/>
      <c r="Y3566" s="20"/>
      <c r="Z3566" s="20"/>
      <c r="AA3566" s="20"/>
      <c r="AB3566" s="20"/>
      <c r="AC3566" s="20"/>
      <c r="AD3566" s="20"/>
    </row>
    <row r="3567" spans="3:30" s="1" customFormat="1">
      <c r="C3567" s="16"/>
      <c r="D3567" s="16"/>
      <c r="E3567" s="32"/>
      <c r="F3567" s="16"/>
      <c r="G3567" s="16"/>
      <c r="H3567" s="16"/>
      <c r="I3567" s="16"/>
      <c r="J3567" s="16"/>
      <c r="K3567" s="16"/>
      <c r="L3567" s="32"/>
      <c r="M3567" s="16"/>
      <c r="N3567" s="16"/>
      <c r="O3567" s="16"/>
      <c r="P3567" s="16"/>
      <c r="Y3567" s="20"/>
      <c r="Z3567" s="20"/>
      <c r="AA3567" s="20"/>
      <c r="AB3567" s="20"/>
      <c r="AC3567" s="20"/>
      <c r="AD3567" s="20"/>
    </row>
    <row r="3568" spans="3:30" s="1" customFormat="1">
      <c r="C3568" s="16"/>
      <c r="D3568" s="16"/>
      <c r="E3568" s="32"/>
      <c r="F3568" s="16"/>
      <c r="G3568" s="16"/>
      <c r="H3568" s="16"/>
      <c r="I3568" s="16"/>
      <c r="J3568" s="16"/>
      <c r="K3568" s="16"/>
      <c r="L3568" s="32"/>
      <c r="M3568" s="16"/>
      <c r="N3568" s="16"/>
      <c r="O3568" s="16"/>
      <c r="P3568" s="16"/>
      <c r="Y3568" s="20"/>
      <c r="Z3568" s="20"/>
      <c r="AA3568" s="20"/>
      <c r="AB3568" s="20"/>
      <c r="AC3568" s="20"/>
      <c r="AD3568" s="20"/>
    </row>
    <row r="3569" spans="3:30" s="1" customFormat="1">
      <c r="C3569" s="16"/>
      <c r="D3569" s="16"/>
      <c r="E3569" s="32"/>
      <c r="F3569" s="16"/>
      <c r="G3569" s="16"/>
      <c r="H3569" s="16"/>
      <c r="I3569" s="16"/>
      <c r="J3569" s="16"/>
      <c r="K3569" s="16"/>
      <c r="L3569" s="32"/>
      <c r="M3569" s="16"/>
      <c r="N3569" s="16"/>
      <c r="O3569" s="16"/>
      <c r="P3569" s="16"/>
      <c r="Y3569" s="20"/>
      <c r="Z3569" s="20"/>
      <c r="AA3569" s="20"/>
      <c r="AB3569" s="20"/>
      <c r="AC3569" s="20"/>
      <c r="AD3569" s="20"/>
    </row>
    <row r="3570" spans="3:30" s="1" customFormat="1">
      <c r="C3570" s="16"/>
      <c r="D3570" s="16"/>
      <c r="E3570" s="32"/>
      <c r="F3570" s="16"/>
      <c r="G3570" s="16"/>
      <c r="H3570" s="16"/>
      <c r="I3570" s="16"/>
      <c r="J3570" s="16"/>
      <c r="K3570" s="16"/>
      <c r="L3570" s="32"/>
      <c r="M3570" s="16"/>
      <c r="N3570" s="16"/>
      <c r="O3570" s="16"/>
      <c r="P3570" s="16"/>
      <c r="Y3570" s="20"/>
      <c r="Z3570" s="20"/>
      <c r="AA3570" s="20"/>
      <c r="AB3570" s="20"/>
      <c r="AC3570" s="20"/>
      <c r="AD3570" s="20"/>
    </row>
    <row r="3571" spans="3:30" s="1" customFormat="1">
      <c r="C3571" s="16"/>
      <c r="D3571" s="16"/>
      <c r="E3571" s="32"/>
      <c r="F3571" s="16"/>
      <c r="G3571" s="16"/>
      <c r="H3571" s="16"/>
      <c r="I3571" s="16"/>
      <c r="J3571" s="16"/>
      <c r="K3571" s="16"/>
      <c r="L3571" s="32"/>
      <c r="M3571" s="16"/>
      <c r="N3571" s="16"/>
      <c r="O3571" s="16"/>
      <c r="P3571" s="16"/>
      <c r="Y3571" s="20"/>
      <c r="Z3571" s="20"/>
      <c r="AA3571" s="20"/>
      <c r="AB3571" s="20"/>
      <c r="AC3571" s="20"/>
      <c r="AD3571" s="20"/>
    </row>
    <row r="3572" spans="3:30" s="1" customFormat="1">
      <c r="C3572" s="16"/>
      <c r="D3572" s="16"/>
      <c r="E3572" s="32"/>
      <c r="F3572" s="16"/>
      <c r="G3572" s="16"/>
      <c r="H3572" s="16"/>
      <c r="I3572" s="16"/>
      <c r="J3572" s="16"/>
      <c r="K3572" s="16"/>
      <c r="L3572" s="32"/>
      <c r="M3572" s="16"/>
      <c r="N3572" s="16"/>
      <c r="O3572" s="16"/>
      <c r="P3572" s="16"/>
      <c r="Y3572" s="20"/>
      <c r="Z3572" s="20"/>
      <c r="AA3572" s="20"/>
      <c r="AB3572" s="20"/>
      <c r="AC3572" s="20"/>
      <c r="AD3572" s="20"/>
    </row>
    <row r="3573" spans="3:30" s="1" customFormat="1">
      <c r="C3573" s="16"/>
      <c r="D3573" s="16"/>
      <c r="E3573" s="32"/>
      <c r="F3573" s="16"/>
      <c r="G3573" s="16"/>
      <c r="H3573" s="16"/>
      <c r="I3573" s="16"/>
      <c r="J3573" s="16"/>
      <c r="K3573" s="16"/>
      <c r="L3573" s="32"/>
      <c r="M3573" s="16"/>
      <c r="N3573" s="16"/>
      <c r="O3573" s="16"/>
      <c r="P3573" s="16"/>
      <c r="Y3573" s="20"/>
      <c r="Z3573" s="20"/>
      <c r="AA3573" s="20"/>
      <c r="AB3573" s="20"/>
      <c r="AC3573" s="20"/>
      <c r="AD3573" s="20"/>
    </row>
    <row r="3574" spans="3:30" s="1" customFormat="1">
      <c r="C3574" s="16"/>
      <c r="D3574" s="16"/>
      <c r="E3574" s="32"/>
      <c r="F3574" s="16"/>
      <c r="G3574" s="16"/>
      <c r="H3574" s="16"/>
      <c r="I3574" s="16"/>
      <c r="J3574" s="16"/>
      <c r="K3574" s="16"/>
      <c r="L3574" s="32"/>
      <c r="M3574" s="16"/>
      <c r="N3574" s="16"/>
      <c r="O3574" s="16"/>
      <c r="P3574" s="16"/>
      <c r="Y3574" s="20"/>
      <c r="Z3574" s="20"/>
      <c r="AA3574" s="20"/>
      <c r="AB3574" s="20"/>
      <c r="AC3574" s="20"/>
      <c r="AD3574" s="20"/>
    </row>
    <row r="3575" spans="3:30" s="1" customFormat="1">
      <c r="C3575" s="16"/>
      <c r="D3575" s="16"/>
      <c r="E3575" s="32"/>
      <c r="F3575" s="16"/>
      <c r="G3575" s="16"/>
      <c r="H3575" s="16"/>
      <c r="I3575" s="16"/>
      <c r="J3575" s="16"/>
      <c r="K3575" s="16"/>
      <c r="L3575" s="32"/>
      <c r="M3575" s="16"/>
      <c r="N3575" s="16"/>
      <c r="O3575" s="16"/>
      <c r="P3575" s="16"/>
      <c r="Y3575" s="20"/>
      <c r="Z3575" s="20"/>
      <c r="AA3575" s="20"/>
      <c r="AB3575" s="20"/>
      <c r="AC3575" s="20"/>
      <c r="AD3575" s="20"/>
    </row>
    <row r="3576" spans="3:30" s="1" customFormat="1">
      <c r="C3576" s="16"/>
      <c r="D3576" s="16"/>
      <c r="E3576" s="32"/>
      <c r="F3576" s="16"/>
      <c r="G3576" s="16"/>
      <c r="H3576" s="16"/>
      <c r="I3576" s="16"/>
      <c r="J3576" s="16"/>
      <c r="K3576" s="16"/>
      <c r="L3576" s="32"/>
      <c r="M3576" s="16"/>
      <c r="N3576" s="16"/>
      <c r="O3576" s="16"/>
      <c r="P3576" s="16"/>
      <c r="Y3576" s="20"/>
      <c r="Z3576" s="20"/>
      <c r="AA3576" s="20"/>
      <c r="AB3576" s="20"/>
      <c r="AC3576" s="20"/>
      <c r="AD3576" s="20"/>
    </row>
    <row r="3577" spans="3:30" s="1" customFormat="1">
      <c r="C3577" s="16"/>
      <c r="D3577" s="16"/>
      <c r="E3577" s="32"/>
      <c r="F3577" s="16"/>
      <c r="G3577" s="16"/>
      <c r="H3577" s="16"/>
      <c r="I3577" s="16"/>
      <c r="J3577" s="16"/>
      <c r="K3577" s="16"/>
      <c r="L3577" s="32"/>
      <c r="M3577" s="16"/>
      <c r="N3577" s="16"/>
      <c r="O3577" s="16"/>
      <c r="P3577" s="16"/>
      <c r="Y3577" s="20"/>
      <c r="Z3577" s="20"/>
      <c r="AA3577" s="20"/>
      <c r="AB3577" s="20"/>
      <c r="AC3577" s="20"/>
      <c r="AD3577" s="20"/>
    </row>
    <row r="3578" spans="3:30" s="1" customFormat="1">
      <c r="C3578" s="16"/>
      <c r="D3578" s="16"/>
      <c r="E3578" s="32"/>
      <c r="F3578" s="16"/>
      <c r="G3578" s="16"/>
      <c r="H3578" s="16"/>
      <c r="I3578" s="16"/>
      <c r="J3578" s="16"/>
      <c r="K3578" s="16"/>
      <c r="L3578" s="32"/>
      <c r="M3578" s="16"/>
      <c r="N3578" s="16"/>
      <c r="O3578" s="16"/>
      <c r="P3578" s="16"/>
      <c r="Y3578" s="20"/>
      <c r="Z3578" s="20"/>
      <c r="AA3578" s="20"/>
      <c r="AB3578" s="20"/>
      <c r="AC3578" s="20"/>
      <c r="AD3578" s="20"/>
    </row>
    <row r="3579" spans="3:30" s="1" customFormat="1">
      <c r="C3579" s="16"/>
      <c r="D3579" s="16"/>
      <c r="E3579" s="32"/>
      <c r="F3579" s="16"/>
      <c r="G3579" s="16"/>
      <c r="H3579" s="16"/>
      <c r="I3579" s="16"/>
      <c r="J3579" s="16"/>
      <c r="K3579" s="16"/>
      <c r="L3579" s="32"/>
      <c r="M3579" s="16"/>
      <c r="N3579" s="16"/>
      <c r="O3579" s="16"/>
      <c r="P3579" s="16"/>
      <c r="Y3579" s="20"/>
      <c r="Z3579" s="20"/>
      <c r="AA3579" s="20"/>
      <c r="AB3579" s="20"/>
      <c r="AC3579" s="20"/>
      <c r="AD3579" s="20"/>
    </row>
    <row r="3580" spans="3:30" s="1" customFormat="1">
      <c r="C3580" s="16"/>
      <c r="D3580" s="16"/>
      <c r="E3580" s="32"/>
      <c r="F3580" s="16"/>
      <c r="G3580" s="16"/>
      <c r="H3580" s="16"/>
      <c r="I3580" s="16"/>
      <c r="J3580" s="16"/>
      <c r="K3580" s="16"/>
      <c r="L3580" s="32"/>
      <c r="M3580" s="16"/>
      <c r="N3580" s="16"/>
      <c r="O3580" s="16"/>
      <c r="P3580" s="16"/>
      <c r="Y3580" s="20"/>
      <c r="Z3580" s="20"/>
      <c r="AA3580" s="20"/>
      <c r="AB3580" s="20"/>
      <c r="AC3580" s="20"/>
      <c r="AD3580" s="20"/>
    </row>
    <row r="3581" spans="3:30" s="1" customFormat="1">
      <c r="C3581" s="16"/>
      <c r="D3581" s="16"/>
      <c r="E3581" s="32"/>
      <c r="F3581" s="16"/>
      <c r="G3581" s="16"/>
      <c r="H3581" s="16"/>
      <c r="I3581" s="16"/>
      <c r="J3581" s="16"/>
      <c r="K3581" s="16"/>
      <c r="L3581" s="32"/>
      <c r="M3581" s="16"/>
      <c r="N3581" s="16"/>
      <c r="O3581" s="16"/>
      <c r="P3581" s="16"/>
      <c r="Y3581" s="20"/>
      <c r="Z3581" s="20"/>
      <c r="AA3581" s="20"/>
      <c r="AB3581" s="20"/>
      <c r="AC3581" s="20"/>
      <c r="AD3581" s="20"/>
    </row>
    <row r="3582" spans="3:30" s="1" customFormat="1">
      <c r="C3582" s="16"/>
      <c r="D3582" s="16"/>
      <c r="E3582" s="32"/>
      <c r="F3582" s="16"/>
      <c r="G3582" s="16"/>
      <c r="H3582" s="16"/>
      <c r="I3582" s="16"/>
      <c r="J3582" s="16"/>
      <c r="K3582" s="16"/>
      <c r="L3582" s="32"/>
      <c r="M3582" s="16"/>
      <c r="N3582" s="16"/>
      <c r="O3582" s="16"/>
      <c r="P3582" s="16"/>
      <c r="Y3582" s="20"/>
      <c r="Z3582" s="20"/>
      <c r="AA3582" s="20"/>
      <c r="AB3582" s="20"/>
      <c r="AC3582" s="20"/>
      <c r="AD3582" s="20"/>
    </row>
    <row r="3583" spans="3:30" s="1" customFormat="1">
      <c r="C3583" s="16"/>
      <c r="D3583" s="16"/>
      <c r="E3583" s="32"/>
      <c r="F3583" s="16"/>
      <c r="G3583" s="16"/>
      <c r="H3583" s="16"/>
      <c r="I3583" s="16"/>
      <c r="J3583" s="16"/>
      <c r="K3583" s="16"/>
      <c r="L3583" s="32"/>
      <c r="M3583" s="16"/>
      <c r="N3583" s="16"/>
      <c r="O3583" s="16"/>
      <c r="P3583" s="16"/>
      <c r="Y3583" s="20"/>
      <c r="Z3583" s="20"/>
      <c r="AA3583" s="20"/>
      <c r="AB3583" s="20"/>
      <c r="AC3583" s="20"/>
      <c r="AD3583" s="20"/>
    </row>
    <row r="3584" spans="3:30" s="1" customFormat="1">
      <c r="C3584" s="16"/>
      <c r="D3584" s="16"/>
      <c r="E3584" s="32"/>
      <c r="F3584" s="16"/>
      <c r="G3584" s="16"/>
      <c r="H3584" s="16"/>
      <c r="I3584" s="16"/>
      <c r="J3584" s="16"/>
      <c r="K3584" s="16"/>
      <c r="L3584" s="32"/>
      <c r="M3584" s="16"/>
      <c r="N3584" s="16"/>
      <c r="O3584" s="16"/>
      <c r="P3584" s="16"/>
      <c r="Y3584" s="20"/>
      <c r="Z3584" s="20"/>
      <c r="AA3584" s="20"/>
      <c r="AB3584" s="20"/>
      <c r="AC3584" s="20"/>
      <c r="AD3584" s="20"/>
    </row>
    <row r="3585" spans="3:30" s="1" customFormat="1">
      <c r="C3585" s="16"/>
      <c r="D3585" s="16"/>
      <c r="E3585" s="32"/>
      <c r="F3585" s="16"/>
      <c r="G3585" s="16"/>
      <c r="H3585" s="16"/>
      <c r="I3585" s="16"/>
      <c r="J3585" s="16"/>
      <c r="K3585" s="16"/>
      <c r="L3585" s="32"/>
      <c r="M3585" s="16"/>
      <c r="N3585" s="16"/>
      <c r="O3585" s="16"/>
      <c r="P3585" s="16"/>
      <c r="Y3585" s="20"/>
      <c r="Z3585" s="20"/>
      <c r="AA3585" s="20"/>
      <c r="AB3585" s="20"/>
      <c r="AC3585" s="20"/>
      <c r="AD3585" s="20"/>
    </row>
    <row r="3586" spans="3:30" s="1" customFormat="1">
      <c r="C3586" s="16"/>
      <c r="D3586" s="16"/>
      <c r="E3586" s="32"/>
      <c r="F3586" s="16"/>
      <c r="G3586" s="16"/>
      <c r="H3586" s="16"/>
      <c r="I3586" s="16"/>
      <c r="J3586" s="16"/>
      <c r="K3586" s="16"/>
      <c r="L3586" s="32"/>
      <c r="M3586" s="16"/>
      <c r="N3586" s="16"/>
      <c r="O3586" s="16"/>
      <c r="P3586" s="16"/>
      <c r="Y3586" s="20"/>
      <c r="Z3586" s="20"/>
      <c r="AA3586" s="20"/>
      <c r="AB3586" s="20"/>
      <c r="AC3586" s="20"/>
      <c r="AD3586" s="20"/>
    </row>
    <row r="3587" spans="3:30" s="1" customFormat="1">
      <c r="C3587" s="16"/>
      <c r="D3587" s="16"/>
      <c r="E3587" s="32"/>
      <c r="F3587" s="16"/>
      <c r="G3587" s="16"/>
      <c r="H3587" s="16"/>
      <c r="I3587" s="16"/>
      <c r="J3587" s="16"/>
      <c r="K3587" s="16"/>
      <c r="L3587" s="32"/>
      <c r="M3587" s="16"/>
      <c r="N3587" s="16"/>
      <c r="O3587" s="16"/>
      <c r="P3587" s="16"/>
      <c r="Y3587" s="20"/>
      <c r="Z3587" s="20"/>
      <c r="AA3587" s="20"/>
      <c r="AB3587" s="20"/>
      <c r="AC3587" s="20"/>
      <c r="AD3587" s="20"/>
    </row>
    <row r="3588" spans="3:30" s="1" customFormat="1">
      <c r="C3588" s="16"/>
      <c r="D3588" s="16"/>
      <c r="E3588" s="32"/>
      <c r="F3588" s="16"/>
      <c r="G3588" s="16"/>
      <c r="H3588" s="16"/>
      <c r="I3588" s="16"/>
      <c r="J3588" s="16"/>
      <c r="K3588" s="16"/>
      <c r="L3588" s="32"/>
      <c r="M3588" s="16"/>
      <c r="N3588" s="16"/>
      <c r="O3588" s="16"/>
      <c r="P3588" s="16"/>
      <c r="Y3588" s="20"/>
      <c r="Z3588" s="20"/>
      <c r="AA3588" s="20"/>
      <c r="AB3588" s="20"/>
      <c r="AC3588" s="20"/>
      <c r="AD3588" s="20"/>
    </row>
    <row r="3589" spans="3:30" s="1" customFormat="1">
      <c r="C3589" s="16"/>
      <c r="D3589" s="16"/>
      <c r="E3589" s="32"/>
      <c r="F3589" s="16"/>
      <c r="G3589" s="16"/>
      <c r="H3589" s="16"/>
      <c r="I3589" s="16"/>
      <c r="J3589" s="16"/>
      <c r="K3589" s="16"/>
      <c r="L3589" s="32"/>
      <c r="M3589" s="16"/>
      <c r="N3589" s="16"/>
      <c r="O3589" s="16"/>
      <c r="P3589" s="16"/>
      <c r="Y3589" s="20"/>
      <c r="Z3589" s="20"/>
      <c r="AA3589" s="20"/>
      <c r="AB3589" s="20"/>
      <c r="AC3589" s="20"/>
      <c r="AD3589" s="20"/>
    </row>
    <row r="3590" spans="3:30" s="1" customFormat="1">
      <c r="C3590" s="16"/>
      <c r="D3590" s="16"/>
      <c r="E3590" s="32"/>
      <c r="F3590" s="16"/>
      <c r="G3590" s="16"/>
      <c r="H3590" s="16"/>
      <c r="I3590" s="16"/>
      <c r="J3590" s="16"/>
      <c r="K3590" s="16"/>
      <c r="L3590" s="32"/>
      <c r="M3590" s="16"/>
      <c r="N3590" s="16"/>
      <c r="O3590" s="16"/>
      <c r="P3590" s="16"/>
      <c r="Y3590" s="20"/>
      <c r="Z3590" s="20"/>
      <c r="AA3590" s="20"/>
      <c r="AB3590" s="20"/>
      <c r="AC3590" s="20"/>
      <c r="AD3590" s="20"/>
    </row>
    <row r="3591" spans="3:30" s="1" customFormat="1">
      <c r="C3591" s="16"/>
      <c r="D3591" s="16"/>
      <c r="E3591" s="32"/>
      <c r="F3591" s="16"/>
      <c r="G3591" s="16"/>
      <c r="H3591" s="16"/>
      <c r="I3591" s="16"/>
      <c r="J3591" s="16"/>
      <c r="K3591" s="16"/>
      <c r="L3591" s="32"/>
      <c r="M3591" s="16"/>
      <c r="N3591" s="16"/>
      <c r="O3591" s="16"/>
      <c r="P3591" s="16"/>
      <c r="Y3591" s="20"/>
      <c r="Z3591" s="20"/>
      <c r="AA3591" s="20"/>
      <c r="AB3591" s="20"/>
      <c r="AC3591" s="20"/>
      <c r="AD3591" s="20"/>
    </row>
    <row r="3592" spans="3:30" s="1" customFormat="1">
      <c r="C3592" s="16"/>
      <c r="D3592" s="16"/>
      <c r="E3592" s="32"/>
      <c r="F3592" s="16"/>
      <c r="G3592" s="16"/>
      <c r="H3592" s="16"/>
      <c r="I3592" s="16"/>
      <c r="J3592" s="16"/>
      <c r="K3592" s="16"/>
      <c r="L3592" s="32"/>
      <c r="M3592" s="16"/>
      <c r="N3592" s="16"/>
      <c r="O3592" s="16"/>
      <c r="P3592" s="16"/>
      <c r="Y3592" s="20"/>
      <c r="Z3592" s="20"/>
      <c r="AA3592" s="20"/>
      <c r="AB3592" s="20"/>
      <c r="AC3592" s="20"/>
      <c r="AD3592" s="20"/>
    </row>
    <row r="3593" spans="3:30" s="1" customFormat="1">
      <c r="C3593" s="16"/>
      <c r="D3593" s="16"/>
      <c r="E3593" s="32"/>
      <c r="F3593" s="16"/>
      <c r="G3593" s="16"/>
      <c r="H3593" s="16"/>
      <c r="I3593" s="16"/>
      <c r="J3593" s="16"/>
      <c r="K3593" s="16"/>
      <c r="L3593" s="32"/>
      <c r="M3593" s="16"/>
      <c r="N3593" s="16"/>
      <c r="O3593" s="16"/>
      <c r="P3593" s="16"/>
      <c r="Y3593" s="20"/>
      <c r="Z3593" s="20"/>
      <c r="AA3593" s="20"/>
      <c r="AB3593" s="20"/>
      <c r="AC3593" s="20"/>
      <c r="AD3593" s="20"/>
    </row>
    <row r="3594" spans="3:30" s="1" customFormat="1">
      <c r="C3594" s="16"/>
      <c r="D3594" s="16"/>
      <c r="E3594" s="32"/>
      <c r="F3594" s="16"/>
      <c r="G3594" s="16"/>
      <c r="H3594" s="16"/>
      <c r="I3594" s="16"/>
      <c r="J3594" s="16"/>
      <c r="K3594" s="16"/>
      <c r="L3594" s="32"/>
      <c r="M3594" s="16"/>
      <c r="N3594" s="16"/>
      <c r="O3594" s="16"/>
      <c r="P3594" s="16"/>
      <c r="Y3594" s="20"/>
      <c r="Z3594" s="20"/>
      <c r="AA3594" s="20"/>
      <c r="AB3594" s="20"/>
      <c r="AC3594" s="20"/>
      <c r="AD3594" s="20"/>
    </row>
    <row r="3595" spans="3:30" s="1" customFormat="1">
      <c r="C3595" s="16"/>
      <c r="D3595" s="16"/>
      <c r="E3595" s="32"/>
      <c r="F3595" s="16"/>
      <c r="G3595" s="16"/>
      <c r="H3595" s="16"/>
      <c r="I3595" s="16"/>
      <c r="J3595" s="16"/>
      <c r="K3595" s="16"/>
      <c r="L3595" s="32"/>
      <c r="M3595" s="16"/>
      <c r="N3595" s="16"/>
      <c r="O3595" s="16"/>
      <c r="P3595" s="16"/>
      <c r="Y3595" s="20"/>
      <c r="Z3595" s="20"/>
      <c r="AA3595" s="20"/>
      <c r="AB3595" s="20"/>
      <c r="AC3595" s="20"/>
      <c r="AD3595" s="20"/>
    </row>
    <row r="3596" spans="3:30" s="1" customFormat="1">
      <c r="C3596" s="16"/>
      <c r="D3596" s="16"/>
      <c r="E3596" s="32"/>
      <c r="F3596" s="16"/>
      <c r="G3596" s="16"/>
      <c r="H3596" s="16"/>
      <c r="I3596" s="16"/>
      <c r="J3596" s="16"/>
      <c r="K3596" s="16"/>
      <c r="L3596" s="32"/>
      <c r="M3596" s="16"/>
      <c r="N3596" s="16"/>
      <c r="O3596" s="16"/>
      <c r="P3596" s="16"/>
      <c r="Y3596" s="20"/>
      <c r="Z3596" s="20"/>
      <c r="AA3596" s="20"/>
      <c r="AB3596" s="20"/>
      <c r="AC3596" s="20"/>
      <c r="AD3596" s="20"/>
    </row>
    <row r="3597" spans="3:30" s="1" customFormat="1">
      <c r="C3597" s="16"/>
      <c r="D3597" s="16"/>
      <c r="E3597" s="32"/>
      <c r="F3597" s="16"/>
      <c r="G3597" s="16"/>
      <c r="H3597" s="16"/>
      <c r="I3597" s="16"/>
      <c r="J3597" s="16"/>
      <c r="K3597" s="16"/>
      <c r="L3597" s="32"/>
      <c r="M3597" s="16"/>
      <c r="N3597" s="16"/>
      <c r="O3597" s="16"/>
      <c r="P3597" s="16"/>
      <c r="Y3597" s="20"/>
      <c r="Z3597" s="20"/>
      <c r="AA3597" s="20"/>
      <c r="AB3597" s="20"/>
      <c r="AC3597" s="20"/>
      <c r="AD3597" s="20"/>
    </row>
    <row r="3598" spans="3:30" s="1" customFormat="1">
      <c r="C3598" s="16"/>
      <c r="D3598" s="16"/>
      <c r="E3598" s="32"/>
      <c r="F3598" s="16"/>
      <c r="G3598" s="16"/>
      <c r="H3598" s="16"/>
      <c r="I3598" s="16"/>
      <c r="J3598" s="16"/>
      <c r="K3598" s="16"/>
      <c r="L3598" s="32"/>
      <c r="M3598" s="16"/>
      <c r="N3598" s="16"/>
      <c r="O3598" s="16"/>
      <c r="P3598" s="16"/>
      <c r="Y3598" s="20"/>
      <c r="Z3598" s="20"/>
      <c r="AA3598" s="20"/>
      <c r="AB3598" s="20"/>
      <c r="AC3598" s="20"/>
      <c r="AD3598" s="20"/>
    </row>
    <row r="3599" spans="3:30" s="1" customFormat="1">
      <c r="C3599" s="16"/>
      <c r="D3599" s="16"/>
      <c r="E3599" s="32"/>
      <c r="F3599" s="16"/>
      <c r="G3599" s="16"/>
      <c r="H3599" s="16"/>
      <c r="I3599" s="16"/>
      <c r="J3599" s="16"/>
      <c r="K3599" s="16"/>
      <c r="L3599" s="32"/>
      <c r="M3599" s="16"/>
      <c r="N3599" s="16"/>
      <c r="O3599" s="16"/>
      <c r="P3599" s="16"/>
      <c r="Y3599" s="20"/>
      <c r="Z3599" s="20"/>
      <c r="AA3599" s="20"/>
      <c r="AB3599" s="20"/>
      <c r="AC3599" s="20"/>
      <c r="AD3599" s="20"/>
    </row>
    <row r="3600" spans="3:30" s="1" customFormat="1">
      <c r="C3600" s="16"/>
      <c r="D3600" s="16"/>
      <c r="E3600" s="32"/>
      <c r="F3600" s="16"/>
      <c r="G3600" s="16"/>
      <c r="H3600" s="16"/>
      <c r="I3600" s="16"/>
      <c r="J3600" s="16"/>
      <c r="K3600" s="16"/>
      <c r="L3600" s="32"/>
      <c r="M3600" s="16"/>
      <c r="N3600" s="16"/>
      <c r="O3600" s="16"/>
      <c r="P3600" s="16"/>
      <c r="Y3600" s="20"/>
      <c r="Z3600" s="20"/>
      <c r="AA3600" s="20"/>
      <c r="AB3600" s="20"/>
      <c r="AC3600" s="20"/>
      <c r="AD3600" s="20"/>
    </row>
    <row r="3601" spans="3:30" s="1" customFormat="1">
      <c r="C3601" s="16"/>
      <c r="D3601" s="16"/>
      <c r="E3601" s="32"/>
      <c r="F3601" s="16"/>
      <c r="G3601" s="16"/>
      <c r="H3601" s="16"/>
      <c r="I3601" s="16"/>
      <c r="J3601" s="16"/>
      <c r="K3601" s="16"/>
      <c r="L3601" s="32"/>
      <c r="M3601" s="16"/>
      <c r="N3601" s="16"/>
      <c r="O3601" s="16"/>
      <c r="P3601" s="16"/>
      <c r="Y3601" s="20"/>
      <c r="Z3601" s="20"/>
      <c r="AA3601" s="20"/>
      <c r="AB3601" s="20"/>
      <c r="AC3601" s="20"/>
      <c r="AD3601" s="20"/>
    </row>
    <row r="3602" spans="3:30" s="1" customFormat="1">
      <c r="C3602" s="16"/>
      <c r="D3602" s="16"/>
      <c r="E3602" s="32"/>
      <c r="F3602" s="16"/>
      <c r="G3602" s="16"/>
      <c r="H3602" s="16"/>
      <c r="I3602" s="16"/>
      <c r="J3602" s="16"/>
      <c r="K3602" s="16"/>
      <c r="L3602" s="32"/>
      <c r="M3602" s="16"/>
      <c r="N3602" s="16"/>
      <c r="O3602" s="16"/>
      <c r="P3602" s="16"/>
      <c r="Y3602" s="20"/>
      <c r="Z3602" s="20"/>
      <c r="AA3602" s="20"/>
      <c r="AB3602" s="20"/>
      <c r="AC3602" s="20"/>
      <c r="AD3602" s="20"/>
    </row>
    <row r="3603" spans="3:30" s="1" customFormat="1">
      <c r="C3603" s="16"/>
      <c r="D3603" s="16"/>
      <c r="E3603" s="32"/>
      <c r="F3603" s="16"/>
      <c r="G3603" s="16"/>
      <c r="H3603" s="16"/>
      <c r="I3603" s="16"/>
      <c r="J3603" s="16"/>
      <c r="K3603" s="16"/>
      <c r="L3603" s="32"/>
      <c r="M3603" s="16"/>
      <c r="N3603" s="16"/>
      <c r="O3603" s="16"/>
      <c r="P3603" s="16"/>
      <c r="Y3603" s="20"/>
      <c r="Z3603" s="20"/>
      <c r="AA3603" s="20"/>
      <c r="AB3603" s="20"/>
      <c r="AC3603" s="20"/>
      <c r="AD3603" s="20"/>
    </row>
    <row r="3604" spans="3:30" s="1" customFormat="1">
      <c r="C3604" s="16"/>
      <c r="D3604" s="16"/>
      <c r="E3604" s="32"/>
      <c r="F3604" s="16"/>
      <c r="G3604" s="16"/>
      <c r="H3604" s="16"/>
      <c r="I3604" s="16"/>
      <c r="J3604" s="16"/>
      <c r="K3604" s="16"/>
      <c r="L3604" s="32"/>
      <c r="M3604" s="16"/>
      <c r="N3604" s="16"/>
      <c r="O3604" s="16"/>
      <c r="P3604" s="16"/>
      <c r="Y3604" s="20"/>
      <c r="Z3604" s="20"/>
      <c r="AA3604" s="20"/>
      <c r="AB3604" s="20"/>
      <c r="AC3604" s="20"/>
      <c r="AD3604" s="20"/>
    </row>
    <row r="3605" spans="3:30" s="1" customFormat="1">
      <c r="C3605" s="16"/>
      <c r="D3605" s="16"/>
      <c r="E3605" s="32"/>
      <c r="F3605" s="16"/>
      <c r="G3605" s="16"/>
      <c r="H3605" s="16"/>
      <c r="I3605" s="16"/>
      <c r="J3605" s="16"/>
      <c r="K3605" s="16"/>
      <c r="L3605" s="32"/>
      <c r="M3605" s="16"/>
      <c r="N3605" s="16"/>
      <c r="O3605" s="16"/>
      <c r="P3605" s="16"/>
      <c r="Y3605" s="20"/>
      <c r="Z3605" s="20"/>
      <c r="AA3605" s="20"/>
      <c r="AB3605" s="20"/>
      <c r="AC3605" s="20"/>
      <c r="AD3605" s="20"/>
    </row>
    <row r="3606" spans="3:30" s="1" customFormat="1">
      <c r="C3606" s="16"/>
      <c r="D3606" s="16"/>
      <c r="E3606" s="32"/>
      <c r="F3606" s="16"/>
      <c r="G3606" s="16"/>
      <c r="H3606" s="16"/>
      <c r="I3606" s="16"/>
      <c r="J3606" s="16"/>
      <c r="K3606" s="16"/>
      <c r="L3606" s="32"/>
      <c r="M3606" s="16"/>
      <c r="N3606" s="16"/>
      <c r="O3606" s="16"/>
      <c r="P3606" s="16"/>
      <c r="Y3606" s="20"/>
      <c r="Z3606" s="20"/>
      <c r="AA3606" s="20"/>
      <c r="AB3606" s="20"/>
      <c r="AC3606" s="20"/>
      <c r="AD3606" s="20"/>
    </row>
    <row r="3607" spans="3:30" s="1" customFormat="1">
      <c r="C3607" s="16"/>
      <c r="D3607" s="16"/>
      <c r="E3607" s="32"/>
      <c r="F3607" s="16"/>
      <c r="G3607" s="16"/>
      <c r="H3607" s="16"/>
      <c r="I3607" s="16"/>
      <c r="J3607" s="16"/>
      <c r="K3607" s="16"/>
      <c r="L3607" s="32"/>
      <c r="M3607" s="16"/>
      <c r="N3607" s="16"/>
      <c r="O3607" s="16"/>
      <c r="P3607" s="16"/>
      <c r="Y3607" s="20"/>
      <c r="Z3607" s="20"/>
      <c r="AA3607" s="20"/>
      <c r="AB3607" s="20"/>
      <c r="AC3607" s="20"/>
      <c r="AD3607" s="20"/>
    </row>
    <row r="3608" spans="3:30" s="1" customFormat="1">
      <c r="C3608" s="16"/>
      <c r="D3608" s="16"/>
      <c r="E3608" s="32"/>
      <c r="F3608" s="16"/>
      <c r="G3608" s="16"/>
      <c r="H3608" s="16"/>
      <c r="I3608" s="16"/>
      <c r="J3608" s="16"/>
      <c r="K3608" s="16"/>
      <c r="L3608" s="32"/>
      <c r="M3608" s="16"/>
      <c r="N3608" s="16"/>
      <c r="O3608" s="16"/>
      <c r="P3608" s="16"/>
      <c r="Y3608" s="20"/>
      <c r="Z3608" s="20"/>
      <c r="AA3608" s="20"/>
      <c r="AB3608" s="20"/>
      <c r="AC3608" s="20"/>
      <c r="AD3608" s="20"/>
    </row>
    <row r="3609" spans="3:30" s="1" customFormat="1">
      <c r="C3609" s="16"/>
      <c r="D3609" s="16"/>
      <c r="E3609" s="32"/>
      <c r="F3609" s="16"/>
      <c r="G3609" s="16"/>
      <c r="H3609" s="16"/>
      <c r="I3609" s="16"/>
      <c r="J3609" s="16"/>
      <c r="K3609" s="16"/>
      <c r="L3609" s="32"/>
      <c r="M3609" s="16"/>
      <c r="N3609" s="16"/>
      <c r="O3609" s="16"/>
      <c r="P3609" s="16"/>
      <c r="Y3609" s="20"/>
      <c r="Z3609" s="20"/>
      <c r="AA3609" s="20"/>
      <c r="AB3609" s="20"/>
      <c r="AC3609" s="20"/>
      <c r="AD3609" s="20"/>
    </row>
    <row r="3610" spans="3:30" s="1" customFormat="1">
      <c r="C3610" s="16"/>
      <c r="D3610" s="16"/>
      <c r="E3610" s="32"/>
      <c r="F3610" s="16"/>
      <c r="G3610" s="16"/>
      <c r="H3610" s="16"/>
      <c r="I3610" s="16"/>
      <c r="J3610" s="16"/>
      <c r="K3610" s="16"/>
      <c r="L3610" s="32"/>
      <c r="M3610" s="16"/>
      <c r="N3610" s="16"/>
      <c r="O3610" s="16"/>
      <c r="P3610" s="16"/>
      <c r="Y3610" s="20"/>
      <c r="Z3610" s="20"/>
      <c r="AA3610" s="20"/>
      <c r="AB3610" s="20"/>
      <c r="AC3610" s="20"/>
      <c r="AD3610" s="20"/>
    </row>
    <row r="3611" spans="3:30" s="1" customFormat="1">
      <c r="C3611" s="16"/>
      <c r="D3611" s="16"/>
      <c r="E3611" s="32"/>
      <c r="F3611" s="16"/>
      <c r="G3611" s="16"/>
      <c r="H3611" s="16"/>
      <c r="I3611" s="16"/>
      <c r="J3611" s="16"/>
      <c r="K3611" s="16"/>
      <c r="L3611" s="32"/>
      <c r="M3611" s="16"/>
      <c r="N3611" s="16"/>
      <c r="O3611" s="16"/>
      <c r="P3611" s="16"/>
      <c r="Y3611" s="20"/>
      <c r="Z3611" s="20"/>
      <c r="AA3611" s="20"/>
      <c r="AB3611" s="20"/>
      <c r="AC3611" s="20"/>
      <c r="AD3611" s="20"/>
    </row>
    <row r="3612" spans="3:30" s="1" customFormat="1">
      <c r="C3612" s="16"/>
      <c r="D3612" s="16"/>
      <c r="E3612" s="32"/>
      <c r="F3612" s="16"/>
      <c r="G3612" s="16"/>
      <c r="H3612" s="16"/>
      <c r="I3612" s="16"/>
      <c r="J3612" s="16"/>
      <c r="K3612" s="16"/>
      <c r="L3612" s="32"/>
      <c r="M3612" s="16"/>
      <c r="N3612" s="16"/>
      <c r="O3612" s="16"/>
      <c r="P3612" s="16"/>
      <c r="Y3612" s="20"/>
      <c r="Z3612" s="20"/>
      <c r="AA3612" s="20"/>
      <c r="AB3612" s="20"/>
      <c r="AC3612" s="20"/>
      <c r="AD3612" s="20"/>
    </row>
    <row r="3613" spans="3:30" s="1" customFormat="1">
      <c r="C3613" s="16"/>
      <c r="D3613" s="16"/>
      <c r="E3613" s="32"/>
      <c r="F3613" s="16"/>
      <c r="G3613" s="16"/>
      <c r="H3613" s="16"/>
      <c r="I3613" s="16"/>
      <c r="J3613" s="16"/>
      <c r="K3613" s="16"/>
      <c r="L3613" s="32"/>
      <c r="M3613" s="16"/>
      <c r="N3613" s="16"/>
      <c r="O3613" s="16"/>
      <c r="P3613" s="16"/>
      <c r="Y3613" s="20"/>
      <c r="Z3613" s="20"/>
      <c r="AA3613" s="20"/>
      <c r="AB3613" s="20"/>
      <c r="AC3613" s="20"/>
      <c r="AD3613" s="20"/>
    </row>
    <row r="3614" spans="3:30" s="1" customFormat="1">
      <c r="C3614" s="16"/>
      <c r="D3614" s="16"/>
      <c r="E3614" s="32"/>
      <c r="F3614" s="16"/>
      <c r="G3614" s="16"/>
      <c r="H3614" s="16"/>
      <c r="I3614" s="16"/>
      <c r="J3614" s="16"/>
      <c r="K3614" s="16"/>
      <c r="L3614" s="32"/>
      <c r="M3614" s="16"/>
      <c r="N3614" s="16"/>
      <c r="O3614" s="16"/>
      <c r="P3614" s="16"/>
      <c r="Y3614" s="20"/>
      <c r="Z3614" s="20"/>
      <c r="AA3614" s="20"/>
      <c r="AB3614" s="20"/>
      <c r="AC3614" s="20"/>
      <c r="AD3614" s="20"/>
    </row>
    <row r="3615" spans="3:30" s="1" customFormat="1">
      <c r="C3615" s="16"/>
      <c r="D3615" s="16"/>
      <c r="E3615" s="32"/>
      <c r="F3615" s="16"/>
      <c r="G3615" s="16"/>
      <c r="H3615" s="16"/>
      <c r="I3615" s="16"/>
      <c r="J3615" s="16"/>
      <c r="K3615" s="16"/>
      <c r="L3615" s="32"/>
      <c r="M3615" s="16"/>
      <c r="N3615" s="16"/>
      <c r="O3615" s="16"/>
      <c r="P3615" s="16"/>
      <c r="Y3615" s="20"/>
      <c r="Z3615" s="20"/>
      <c r="AA3615" s="20"/>
      <c r="AB3615" s="20"/>
      <c r="AC3615" s="20"/>
      <c r="AD3615" s="20"/>
    </row>
    <row r="3616" spans="3:30" s="1" customFormat="1">
      <c r="C3616" s="16"/>
      <c r="D3616" s="16"/>
      <c r="E3616" s="32"/>
      <c r="F3616" s="16"/>
      <c r="G3616" s="16"/>
      <c r="H3616" s="16"/>
      <c r="I3616" s="16"/>
      <c r="J3616" s="16"/>
      <c r="K3616" s="16"/>
      <c r="L3616" s="32"/>
      <c r="M3616" s="16"/>
      <c r="N3616" s="16"/>
      <c r="O3616" s="16"/>
      <c r="P3616" s="16"/>
      <c r="Y3616" s="20"/>
      <c r="Z3616" s="20"/>
      <c r="AA3616" s="20"/>
      <c r="AB3616" s="20"/>
      <c r="AC3616" s="20"/>
      <c r="AD3616" s="20"/>
    </row>
    <row r="3617" spans="3:30" s="1" customFormat="1">
      <c r="C3617" s="16"/>
      <c r="D3617" s="16"/>
      <c r="E3617" s="32"/>
      <c r="F3617" s="16"/>
      <c r="G3617" s="16"/>
      <c r="H3617" s="16"/>
      <c r="I3617" s="16"/>
      <c r="J3617" s="16"/>
      <c r="K3617" s="16"/>
      <c r="L3617" s="32"/>
      <c r="M3617" s="16"/>
      <c r="N3617" s="16"/>
      <c r="O3617" s="16"/>
      <c r="P3617" s="16"/>
      <c r="Y3617" s="20"/>
      <c r="Z3617" s="20"/>
      <c r="AA3617" s="20"/>
      <c r="AB3617" s="20"/>
      <c r="AC3617" s="20"/>
      <c r="AD3617" s="20"/>
    </row>
    <row r="3618" spans="3:30" s="1" customFormat="1">
      <c r="C3618" s="16"/>
      <c r="D3618" s="16"/>
      <c r="E3618" s="32"/>
      <c r="F3618" s="16"/>
      <c r="G3618" s="16"/>
      <c r="H3618" s="16"/>
      <c r="I3618" s="16"/>
      <c r="J3618" s="16"/>
      <c r="K3618" s="16"/>
      <c r="L3618" s="32"/>
      <c r="M3618" s="16"/>
      <c r="N3618" s="16"/>
      <c r="O3618" s="16"/>
      <c r="P3618" s="16"/>
      <c r="Y3618" s="20"/>
      <c r="Z3618" s="20"/>
      <c r="AA3618" s="20"/>
      <c r="AB3618" s="20"/>
      <c r="AC3618" s="20"/>
      <c r="AD3618" s="20"/>
    </row>
    <row r="3619" spans="3:30" s="1" customFormat="1">
      <c r="C3619" s="16"/>
      <c r="D3619" s="16"/>
      <c r="E3619" s="32"/>
      <c r="F3619" s="16"/>
      <c r="G3619" s="16"/>
      <c r="H3619" s="16"/>
      <c r="I3619" s="16"/>
      <c r="J3619" s="16"/>
      <c r="K3619" s="16"/>
      <c r="L3619" s="32"/>
      <c r="M3619" s="16"/>
      <c r="N3619" s="16"/>
      <c r="O3619" s="16"/>
      <c r="P3619" s="16"/>
      <c r="Y3619" s="20"/>
      <c r="Z3619" s="20"/>
      <c r="AA3619" s="20"/>
      <c r="AB3619" s="20"/>
      <c r="AC3619" s="20"/>
      <c r="AD3619" s="20"/>
    </row>
    <row r="3620" spans="3:30" s="1" customFormat="1">
      <c r="C3620" s="16"/>
      <c r="D3620" s="16"/>
      <c r="E3620" s="32"/>
      <c r="F3620" s="16"/>
      <c r="G3620" s="16"/>
      <c r="H3620" s="16"/>
      <c r="I3620" s="16"/>
      <c r="J3620" s="16"/>
      <c r="K3620" s="16"/>
      <c r="L3620" s="32"/>
      <c r="M3620" s="16"/>
      <c r="N3620" s="16"/>
      <c r="O3620" s="16"/>
      <c r="P3620" s="16"/>
      <c r="Y3620" s="20"/>
      <c r="Z3620" s="20"/>
      <c r="AA3620" s="20"/>
      <c r="AB3620" s="20"/>
      <c r="AC3620" s="20"/>
      <c r="AD3620" s="20"/>
    </row>
    <row r="3621" spans="3:30" s="1" customFormat="1">
      <c r="C3621" s="16"/>
      <c r="D3621" s="16"/>
      <c r="E3621" s="32"/>
      <c r="F3621" s="16"/>
      <c r="G3621" s="16"/>
      <c r="H3621" s="16"/>
      <c r="I3621" s="16"/>
      <c r="J3621" s="16"/>
      <c r="K3621" s="16"/>
      <c r="L3621" s="32"/>
      <c r="M3621" s="16"/>
      <c r="N3621" s="16"/>
      <c r="O3621" s="16"/>
      <c r="P3621" s="16"/>
      <c r="Y3621" s="20"/>
      <c r="Z3621" s="20"/>
      <c r="AA3621" s="20"/>
      <c r="AB3621" s="20"/>
      <c r="AC3621" s="20"/>
      <c r="AD3621" s="20"/>
    </row>
    <row r="3622" spans="3:30" s="1" customFormat="1">
      <c r="C3622" s="16"/>
      <c r="D3622" s="16"/>
      <c r="E3622" s="32"/>
      <c r="F3622" s="16"/>
      <c r="G3622" s="16"/>
      <c r="H3622" s="16"/>
      <c r="I3622" s="16"/>
      <c r="J3622" s="16"/>
      <c r="K3622" s="16"/>
      <c r="L3622" s="32"/>
      <c r="M3622" s="16"/>
      <c r="N3622" s="16"/>
      <c r="O3622" s="16"/>
      <c r="P3622" s="16"/>
      <c r="Y3622" s="20"/>
      <c r="Z3622" s="20"/>
      <c r="AA3622" s="20"/>
      <c r="AB3622" s="20"/>
      <c r="AC3622" s="20"/>
      <c r="AD3622" s="20"/>
    </row>
    <row r="3623" spans="3:30" s="1" customFormat="1">
      <c r="C3623" s="16"/>
      <c r="D3623" s="16"/>
      <c r="E3623" s="32"/>
      <c r="F3623" s="16"/>
      <c r="G3623" s="16"/>
      <c r="H3623" s="16"/>
      <c r="I3623" s="16"/>
      <c r="J3623" s="16"/>
      <c r="K3623" s="16"/>
      <c r="L3623" s="32"/>
      <c r="M3623" s="16"/>
      <c r="N3623" s="16"/>
      <c r="O3623" s="16"/>
      <c r="P3623" s="16"/>
      <c r="Y3623" s="20"/>
      <c r="Z3623" s="20"/>
      <c r="AA3623" s="20"/>
      <c r="AB3623" s="20"/>
      <c r="AC3623" s="20"/>
      <c r="AD3623" s="20"/>
    </row>
    <row r="3624" spans="3:30" s="1" customFormat="1">
      <c r="C3624" s="16"/>
      <c r="D3624" s="16"/>
      <c r="E3624" s="32"/>
      <c r="F3624" s="16"/>
      <c r="G3624" s="16"/>
      <c r="H3624" s="16"/>
      <c r="I3624" s="16"/>
      <c r="J3624" s="16"/>
      <c r="K3624" s="16"/>
      <c r="L3624" s="32"/>
      <c r="M3624" s="16"/>
      <c r="N3624" s="16"/>
      <c r="O3624" s="16"/>
      <c r="P3624" s="16"/>
      <c r="Y3624" s="20"/>
      <c r="Z3624" s="20"/>
      <c r="AA3624" s="20"/>
      <c r="AB3624" s="20"/>
      <c r="AC3624" s="20"/>
      <c r="AD3624" s="20"/>
    </row>
    <row r="3625" spans="3:30" s="1" customFormat="1">
      <c r="C3625" s="16"/>
      <c r="D3625" s="16"/>
      <c r="E3625" s="32"/>
      <c r="F3625" s="16"/>
      <c r="G3625" s="16"/>
      <c r="H3625" s="16"/>
      <c r="I3625" s="16"/>
      <c r="J3625" s="16"/>
      <c r="K3625" s="16"/>
      <c r="L3625" s="32"/>
      <c r="M3625" s="16"/>
      <c r="N3625" s="16"/>
      <c r="O3625" s="16"/>
      <c r="P3625" s="16"/>
      <c r="Y3625" s="20"/>
      <c r="Z3625" s="20"/>
      <c r="AA3625" s="20"/>
      <c r="AB3625" s="20"/>
      <c r="AC3625" s="20"/>
      <c r="AD3625" s="20"/>
    </row>
    <row r="3626" spans="3:30" s="1" customFormat="1">
      <c r="C3626" s="16"/>
      <c r="D3626" s="16"/>
      <c r="E3626" s="32"/>
      <c r="F3626" s="16"/>
      <c r="G3626" s="16"/>
      <c r="H3626" s="16"/>
      <c r="I3626" s="16"/>
      <c r="J3626" s="16"/>
      <c r="K3626" s="16"/>
      <c r="L3626" s="32"/>
      <c r="M3626" s="16"/>
      <c r="N3626" s="16"/>
      <c r="O3626" s="16"/>
      <c r="P3626" s="16"/>
      <c r="Y3626" s="20"/>
      <c r="Z3626" s="20"/>
      <c r="AA3626" s="20"/>
      <c r="AB3626" s="20"/>
      <c r="AC3626" s="20"/>
      <c r="AD3626" s="20"/>
    </row>
    <row r="3627" spans="3:30" s="1" customFormat="1">
      <c r="C3627" s="16"/>
      <c r="D3627" s="16"/>
      <c r="E3627" s="32"/>
      <c r="F3627" s="16"/>
      <c r="G3627" s="16"/>
      <c r="H3627" s="16"/>
      <c r="I3627" s="16"/>
      <c r="J3627" s="16"/>
      <c r="K3627" s="16"/>
      <c r="L3627" s="32"/>
      <c r="M3627" s="16"/>
      <c r="N3627" s="16"/>
      <c r="O3627" s="16"/>
      <c r="P3627" s="16"/>
      <c r="Y3627" s="20"/>
      <c r="Z3627" s="20"/>
      <c r="AA3627" s="20"/>
      <c r="AB3627" s="20"/>
      <c r="AC3627" s="20"/>
      <c r="AD3627" s="20"/>
    </row>
    <row r="3628" spans="3:30" s="1" customFormat="1">
      <c r="C3628" s="16"/>
      <c r="D3628" s="16"/>
      <c r="E3628" s="32"/>
      <c r="F3628" s="16"/>
      <c r="G3628" s="16"/>
      <c r="H3628" s="16"/>
      <c r="I3628" s="16"/>
      <c r="J3628" s="16"/>
      <c r="K3628" s="16"/>
      <c r="L3628" s="32"/>
      <c r="M3628" s="16"/>
      <c r="N3628" s="16"/>
      <c r="O3628" s="16"/>
      <c r="P3628" s="16"/>
      <c r="Y3628" s="20"/>
      <c r="Z3628" s="20"/>
      <c r="AA3628" s="20"/>
      <c r="AB3628" s="20"/>
      <c r="AC3628" s="20"/>
      <c r="AD3628" s="20"/>
    </row>
    <row r="3629" spans="3:30" s="1" customFormat="1">
      <c r="C3629" s="16"/>
      <c r="D3629" s="16"/>
      <c r="E3629" s="32"/>
      <c r="F3629" s="16"/>
      <c r="G3629" s="16"/>
      <c r="H3629" s="16"/>
      <c r="I3629" s="16"/>
      <c r="J3629" s="16"/>
      <c r="K3629" s="16"/>
      <c r="L3629" s="32"/>
      <c r="M3629" s="16"/>
      <c r="N3629" s="16"/>
      <c r="O3629" s="16"/>
      <c r="P3629" s="16"/>
      <c r="Y3629" s="20"/>
      <c r="Z3629" s="20"/>
      <c r="AA3629" s="20"/>
      <c r="AB3629" s="20"/>
      <c r="AC3629" s="20"/>
      <c r="AD3629" s="20"/>
    </row>
    <row r="3630" spans="3:30" s="1" customFormat="1">
      <c r="C3630" s="16"/>
      <c r="D3630" s="16"/>
      <c r="E3630" s="32"/>
      <c r="F3630" s="16"/>
      <c r="G3630" s="16"/>
      <c r="H3630" s="16"/>
      <c r="I3630" s="16"/>
      <c r="J3630" s="16"/>
      <c r="K3630" s="16"/>
      <c r="L3630" s="32"/>
      <c r="M3630" s="16"/>
      <c r="N3630" s="16"/>
      <c r="O3630" s="16"/>
      <c r="P3630" s="16"/>
      <c r="Y3630" s="20"/>
      <c r="Z3630" s="20"/>
      <c r="AA3630" s="20"/>
      <c r="AB3630" s="20"/>
      <c r="AC3630" s="20"/>
      <c r="AD3630" s="20"/>
    </row>
    <row r="3631" spans="3:30" s="1" customFormat="1">
      <c r="C3631" s="16"/>
      <c r="D3631" s="16"/>
      <c r="E3631" s="32"/>
      <c r="F3631" s="16"/>
      <c r="G3631" s="16"/>
      <c r="H3631" s="16"/>
      <c r="I3631" s="16"/>
      <c r="J3631" s="16"/>
      <c r="K3631" s="16"/>
      <c r="L3631" s="32"/>
      <c r="M3631" s="16"/>
      <c r="N3631" s="16"/>
      <c r="O3631" s="16"/>
      <c r="P3631" s="16"/>
      <c r="Y3631" s="20"/>
      <c r="Z3631" s="20"/>
      <c r="AA3631" s="20"/>
      <c r="AB3631" s="20"/>
      <c r="AC3631" s="20"/>
      <c r="AD3631" s="20"/>
    </row>
    <row r="3632" spans="3:30" s="1" customFormat="1">
      <c r="C3632" s="16"/>
      <c r="D3632" s="16"/>
      <c r="E3632" s="32"/>
      <c r="F3632" s="16"/>
      <c r="G3632" s="16"/>
      <c r="H3632" s="16"/>
      <c r="I3632" s="16"/>
      <c r="J3632" s="16"/>
      <c r="K3632" s="16"/>
      <c r="L3632" s="32"/>
      <c r="M3632" s="16"/>
      <c r="N3632" s="16"/>
      <c r="O3632" s="16"/>
      <c r="P3632" s="16"/>
      <c r="Y3632" s="20"/>
      <c r="Z3632" s="20"/>
      <c r="AA3632" s="20"/>
      <c r="AB3632" s="20"/>
      <c r="AC3632" s="20"/>
      <c r="AD3632" s="20"/>
    </row>
    <row r="3633" spans="3:30" s="1" customFormat="1">
      <c r="C3633" s="16"/>
      <c r="D3633" s="16"/>
      <c r="E3633" s="32"/>
      <c r="F3633" s="16"/>
      <c r="G3633" s="16"/>
      <c r="H3633" s="16"/>
      <c r="I3633" s="16"/>
      <c r="J3633" s="16"/>
      <c r="K3633" s="16"/>
      <c r="L3633" s="32"/>
      <c r="M3633" s="16"/>
      <c r="N3633" s="16"/>
      <c r="O3633" s="16"/>
      <c r="P3633" s="16"/>
      <c r="Y3633" s="20"/>
      <c r="Z3633" s="20"/>
      <c r="AA3633" s="20"/>
      <c r="AB3633" s="20"/>
      <c r="AC3633" s="20"/>
      <c r="AD3633" s="20"/>
    </row>
    <row r="3634" spans="3:30" s="1" customFormat="1">
      <c r="C3634" s="16"/>
      <c r="D3634" s="16"/>
      <c r="E3634" s="32"/>
      <c r="F3634" s="16"/>
      <c r="G3634" s="16"/>
      <c r="H3634" s="16"/>
      <c r="I3634" s="16"/>
      <c r="J3634" s="16"/>
      <c r="K3634" s="16"/>
      <c r="L3634" s="32"/>
      <c r="M3634" s="16"/>
      <c r="N3634" s="16"/>
      <c r="O3634" s="16"/>
      <c r="P3634" s="16"/>
      <c r="Y3634" s="20"/>
      <c r="Z3634" s="20"/>
      <c r="AA3634" s="20"/>
      <c r="AB3634" s="20"/>
      <c r="AC3634" s="20"/>
      <c r="AD3634" s="20"/>
    </row>
    <row r="3635" spans="3:30" s="1" customFormat="1">
      <c r="C3635" s="16"/>
      <c r="D3635" s="16"/>
      <c r="E3635" s="32"/>
      <c r="F3635" s="16"/>
      <c r="G3635" s="16"/>
      <c r="H3635" s="16"/>
      <c r="I3635" s="16"/>
      <c r="J3635" s="16"/>
      <c r="K3635" s="16"/>
      <c r="L3635" s="32"/>
      <c r="M3635" s="16"/>
      <c r="N3635" s="16"/>
      <c r="O3635" s="16"/>
      <c r="P3635" s="16"/>
      <c r="Y3635" s="20"/>
      <c r="Z3635" s="20"/>
      <c r="AA3635" s="20"/>
      <c r="AB3635" s="20"/>
      <c r="AC3635" s="20"/>
      <c r="AD3635" s="20"/>
    </row>
    <row r="3636" spans="3:30" s="1" customFormat="1">
      <c r="C3636" s="16"/>
      <c r="D3636" s="16"/>
      <c r="E3636" s="32"/>
      <c r="F3636" s="16"/>
      <c r="G3636" s="16"/>
      <c r="H3636" s="16"/>
      <c r="I3636" s="16"/>
      <c r="J3636" s="16"/>
      <c r="K3636" s="16"/>
      <c r="L3636" s="32"/>
      <c r="M3636" s="16"/>
      <c r="N3636" s="16"/>
      <c r="O3636" s="16"/>
      <c r="P3636" s="16"/>
      <c r="Y3636" s="20"/>
      <c r="Z3636" s="20"/>
      <c r="AA3636" s="20"/>
      <c r="AB3636" s="20"/>
      <c r="AC3636" s="20"/>
      <c r="AD3636" s="20"/>
    </row>
    <row r="3637" spans="3:30" s="1" customFormat="1">
      <c r="C3637" s="16"/>
      <c r="D3637" s="16"/>
      <c r="E3637" s="32"/>
      <c r="F3637" s="16"/>
      <c r="G3637" s="16"/>
      <c r="H3637" s="16"/>
      <c r="I3637" s="16"/>
      <c r="J3637" s="16"/>
      <c r="K3637" s="16"/>
      <c r="L3637" s="32"/>
      <c r="M3637" s="16"/>
      <c r="N3637" s="16"/>
      <c r="O3637" s="16"/>
      <c r="P3637" s="16"/>
      <c r="Y3637" s="20"/>
      <c r="Z3637" s="20"/>
      <c r="AA3637" s="20"/>
      <c r="AB3637" s="20"/>
      <c r="AC3637" s="20"/>
      <c r="AD3637" s="20"/>
    </row>
    <row r="3638" spans="3:30" s="1" customFormat="1">
      <c r="C3638" s="16"/>
      <c r="D3638" s="16"/>
      <c r="E3638" s="32"/>
      <c r="F3638" s="16"/>
      <c r="G3638" s="16"/>
      <c r="H3638" s="16"/>
      <c r="I3638" s="16"/>
      <c r="J3638" s="16"/>
      <c r="K3638" s="16"/>
      <c r="L3638" s="32"/>
      <c r="M3638" s="16"/>
      <c r="N3638" s="16"/>
      <c r="O3638" s="16"/>
      <c r="P3638" s="16"/>
      <c r="Y3638" s="20"/>
      <c r="Z3638" s="20"/>
      <c r="AA3638" s="20"/>
      <c r="AB3638" s="20"/>
      <c r="AC3638" s="20"/>
      <c r="AD3638" s="20"/>
    </row>
    <row r="3639" spans="3:30" s="1" customFormat="1">
      <c r="C3639" s="16"/>
      <c r="D3639" s="16"/>
      <c r="E3639" s="32"/>
      <c r="F3639" s="16"/>
      <c r="G3639" s="16"/>
      <c r="H3639" s="16"/>
      <c r="I3639" s="16"/>
      <c r="J3639" s="16"/>
      <c r="K3639" s="16"/>
      <c r="L3639" s="32"/>
      <c r="M3639" s="16"/>
      <c r="N3639" s="16"/>
      <c r="O3639" s="16"/>
      <c r="P3639" s="16"/>
      <c r="Y3639" s="20"/>
      <c r="Z3639" s="20"/>
      <c r="AA3639" s="20"/>
      <c r="AB3639" s="20"/>
      <c r="AC3639" s="20"/>
      <c r="AD3639" s="20"/>
    </row>
    <row r="3640" spans="3:30" s="1" customFormat="1">
      <c r="C3640" s="16"/>
      <c r="D3640" s="16"/>
      <c r="E3640" s="32"/>
      <c r="F3640" s="16"/>
      <c r="G3640" s="16"/>
      <c r="H3640" s="16"/>
      <c r="I3640" s="16"/>
      <c r="J3640" s="16"/>
      <c r="K3640" s="16"/>
      <c r="L3640" s="32"/>
      <c r="M3640" s="16"/>
      <c r="N3640" s="16"/>
      <c r="O3640" s="16"/>
      <c r="P3640" s="16"/>
      <c r="Y3640" s="20"/>
      <c r="Z3640" s="20"/>
      <c r="AA3640" s="20"/>
      <c r="AB3640" s="20"/>
      <c r="AC3640" s="20"/>
      <c r="AD3640" s="20"/>
    </row>
    <row r="3641" spans="3:30" s="1" customFormat="1">
      <c r="C3641" s="16"/>
      <c r="D3641" s="16"/>
      <c r="E3641" s="32"/>
      <c r="F3641" s="16"/>
      <c r="G3641" s="16"/>
      <c r="H3641" s="16"/>
      <c r="I3641" s="16"/>
      <c r="J3641" s="16"/>
      <c r="K3641" s="16"/>
      <c r="L3641" s="32"/>
      <c r="M3641" s="16"/>
      <c r="N3641" s="16"/>
      <c r="O3641" s="16"/>
      <c r="P3641" s="16"/>
      <c r="Y3641" s="20"/>
      <c r="Z3641" s="20"/>
      <c r="AA3641" s="20"/>
      <c r="AB3641" s="20"/>
      <c r="AC3641" s="20"/>
      <c r="AD3641" s="20"/>
    </row>
    <row r="3642" spans="3:30" s="1" customFormat="1">
      <c r="C3642" s="16"/>
      <c r="D3642" s="16"/>
      <c r="E3642" s="32"/>
      <c r="F3642" s="16"/>
      <c r="G3642" s="16"/>
      <c r="H3642" s="16"/>
      <c r="I3642" s="16"/>
      <c r="J3642" s="16"/>
      <c r="K3642" s="16"/>
      <c r="L3642" s="32"/>
      <c r="M3642" s="16"/>
      <c r="N3642" s="16"/>
      <c r="O3642" s="16"/>
      <c r="P3642" s="16"/>
      <c r="Y3642" s="20"/>
      <c r="Z3642" s="20"/>
      <c r="AA3642" s="20"/>
      <c r="AB3642" s="20"/>
      <c r="AC3642" s="20"/>
      <c r="AD3642" s="20"/>
    </row>
    <row r="3643" spans="3:30" s="1" customFormat="1">
      <c r="C3643" s="16"/>
      <c r="D3643" s="16"/>
      <c r="E3643" s="32"/>
      <c r="F3643" s="16"/>
      <c r="G3643" s="16"/>
      <c r="H3643" s="16"/>
      <c r="I3643" s="16"/>
      <c r="J3643" s="16"/>
      <c r="K3643" s="16"/>
      <c r="L3643" s="32"/>
      <c r="M3643" s="16"/>
      <c r="N3643" s="16"/>
      <c r="O3643" s="16"/>
      <c r="P3643" s="16"/>
      <c r="Y3643" s="20"/>
      <c r="Z3643" s="20"/>
      <c r="AA3643" s="20"/>
      <c r="AB3643" s="20"/>
      <c r="AC3643" s="20"/>
      <c r="AD3643" s="20"/>
    </row>
    <row r="3644" spans="3:30" s="1" customFormat="1">
      <c r="C3644" s="16"/>
      <c r="D3644" s="16"/>
      <c r="E3644" s="32"/>
      <c r="F3644" s="16"/>
      <c r="G3644" s="16"/>
      <c r="H3644" s="16"/>
      <c r="I3644" s="16"/>
      <c r="J3644" s="16"/>
      <c r="K3644" s="16"/>
      <c r="L3644" s="32"/>
      <c r="M3644" s="16"/>
      <c r="N3644" s="16"/>
      <c r="O3644" s="16"/>
      <c r="P3644" s="16"/>
      <c r="Y3644" s="20"/>
      <c r="Z3644" s="20"/>
      <c r="AA3644" s="20"/>
      <c r="AB3644" s="20"/>
      <c r="AC3644" s="20"/>
      <c r="AD3644" s="20"/>
    </row>
    <row r="3645" spans="3:30" s="1" customFormat="1">
      <c r="C3645" s="16"/>
      <c r="D3645" s="16"/>
      <c r="E3645" s="32"/>
      <c r="F3645" s="16"/>
      <c r="G3645" s="16"/>
      <c r="H3645" s="16"/>
      <c r="I3645" s="16"/>
      <c r="J3645" s="16"/>
      <c r="K3645" s="16"/>
      <c r="L3645" s="32"/>
      <c r="M3645" s="16"/>
      <c r="N3645" s="16"/>
      <c r="O3645" s="16"/>
      <c r="P3645" s="16"/>
      <c r="Y3645" s="20"/>
      <c r="Z3645" s="20"/>
      <c r="AA3645" s="20"/>
      <c r="AB3645" s="20"/>
      <c r="AC3645" s="20"/>
      <c r="AD3645" s="20"/>
    </row>
    <row r="3646" spans="3:30" s="1" customFormat="1">
      <c r="C3646" s="16"/>
      <c r="D3646" s="16"/>
      <c r="E3646" s="32"/>
      <c r="F3646" s="16"/>
      <c r="G3646" s="16"/>
      <c r="H3646" s="16"/>
      <c r="I3646" s="16"/>
      <c r="J3646" s="16"/>
      <c r="K3646" s="16"/>
      <c r="L3646" s="32"/>
      <c r="M3646" s="16"/>
      <c r="N3646" s="16"/>
      <c r="O3646" s="16"/>
      <c r="P3646" s="16"/>
      <c r="Y3646" s="20"/>
      <c r="Z3646" s="20"/>
      <c r="AA3646" s="20"/>
      <c r="AB3646" s="20"/>
      <c r="AC3646" s="20"/>
      <c r="AD3646" s="20"/>
    </row>
    <row r="3647" spans="3:30" s="1" customFormat="1">
      <c r="C3647" s="16"/>
      <c r="D3647" s="16"/>
      <c r="E3647" s="32"/>
      <c r="F3647" s="16"/>
      <c r="G3647" s="16"/>
      <c r="H3647" s="16"/>
      <c r="I3647" s="16"/>
      <c r="J3647" s="16"/>
      <c r="K3647" s="16"/>
      <c r="L3647" s="32"/>
      <c r="M3647" s="16"/>
      <c r="N3647" s="16"/>
      <c r="O3647" s="16"/>
      <c r="P3647" s="16"/>
      <c r="Y3647" s="20"/>
      <c r="Z3647" s="20"/>
      <c r="AA3647" s="20"/>
      <c r="AB3647" s="20"/>
      <c r="AC3647" s="20"/>
      <c r="AD3647" s="20"/>
    </row>
    <row r="3648" spans="3:30" s="1" customFormat="1">
      <c r="C3648" s="16"/>
      <c r="D3648" s="16"/>
      <c r="E3648" s="32"/>
      <c r="F3648" s="16"/>
      <c r="G3648" s="16"/>
      <c r="H3648" s="16"/>
      <c r="I3648" s="16"/>
      <c r="J3648" s="16"/>
      <c r="K3648" s="16"/>
      <c r="L3648" s="32"/>
      <c r="M3648" s="16"/>
      <c r="N3648" s="16"/>
      <c r="O3648" s="16"/>
      <c r="P3648" s="16"/>
      <c r="Y3648" s="20"/>
      <c r="Z3648" s="20"/>
      <c r="AA3648" s="20"/>
      <c r="AB3648" s="20"/>
      <c r="AC3648" s="20"/>
      <c r="AD3648" s="20"/>
    </row>
    <row r="3649" spans="3:30" s="1" customFormat="1">
      <c r="C3649" s="16"/>
      <c r="D3649" s="16"/>
      <c r="E3649" s="32"/>
      <c r="F3649" s="16"/>
      <c r="G3649" s="16"/>
      <c r="H3649" s="16"/>
      <c r="I3649" s="16"/>
      <c r="J3649" s="16"/>
      <c r="K3649" s="16"/>
      <c r="L3649" s="32"/>
      <c r="M3649" s="16"/>
      <c r="N3649" s="16"/>
      <c r="O3649" s="16"/>
      <c r="P3649" s="16"/>
      <c r="Y3649" s="20"/>
      <c r="Z3649" s="20"/>
      <c r="AA3649" s="20"/>
      <c r="AB3649" s="20"/>
      <c r="AC3649" s="20"/>
      <c r="AD3649" s="20"/>
    </row>
    <row r="3650" spans="3:30" s="1" customFormat="1">
      <c r="C3650" s="16"/>
      <c r="D3650" s="16"/>
      <c r="E3650" s="32"/>
      <c r="F3650" s="16"/>
      <c r="G3650" s="16"/>
      <c r="H3650" s="16"/>
      <c r="I3650" s="16"/>
      <c r="J3650" s="16"/>
      <c r="K3650" s="16"/>
      <c r="L3650" s="32"/>
      <c r="M3650" s="16"/>
      <c r="N3650" s="16"/>
      <c r="O3650" s="16"/>
      <c r="P3650" s="16"/>
      <c r="Y3650" s="20"/>
      <c r="Z3650" s="20"/>
      <c r="AA3650" s="20"/>
      <c r="AB3650" s="20"/>
      <c r="AC3650" s="20"/>
      <c r="AD3650" s="20"/>
    </row>
    <row r="3651" spans="3:30" s="1" customFormat="1">
      <c r="C3651" s="16"/>
      <c r="D3651" s="16"/>
      <c r="E3651" s="32"/>
      <c r="F3651" s="16"/>
      <c r="G3651" s="16"/>
      <c r="H3651" s="16"/>
      <c r="I3651" s="16"/>
      <c r="J3651" s="16"/>
      <c r="K3651" s="16"/>
      <c r="L3651" s="32"/>
      <c r="M3651" s="16"/>
      <c r="N3651" s="16"/>
      <c r="O3651" s="16"/>
      <c r="P3651" s="16"/>
      <c r="Y3651" s="20"/>
      <c r="Z3651" s="20"/>
      <c r="AA3651" s="20"/>
      <c r="AB3651" s="20"/>
      <c r="AC3651" s="20"/>
      <c r="AD3651" s="20"/>
    </row>
    <row r="3652" spans="3:30" s="1" customFormat="1">
      <c r="C3652" s="16"/>
      <c r="D3652" s="16"/>
      <c r="E3652" s="32"/>
      <c r="F3652" s="16"/>
      <c r="G3652" s="16"/>
      <c r="H3652" s="16"/>
      <c r="I3652" s="16"/>
      <c r="J3652" s="16"/>
      <c r="K3652" s="16"/>
      <c r="L3652" s="32"/>
      <c r="M3652" s="16"/>
      <c r="N3652" s="16"/>
      <c r="O3652" s="16"/>
      <c r="P3652" s="16"/>
      <c r="Y3652" s="20"/>
      <c r="Z3652" s="20"/>
      <c r="AA3652" s="20"/>
      <c r="AB3652" s="20"/>
      <c r="AC3652" s="20"/>
      <c r="AD3652" s="20"/>
    </row>
    <row r="3653" spans="3:30" s="1" customFormat="1">
      <c r="C3653" s="16"/>
      <c r="D3653" s="16"/>
      <c r="E3653" s="32"/>
      <c r="F3653" s="16"/>
      <c r="G3653" s="16"/>
      <c r="H3653" s="16"/>
      <c r="I3653" s="16"/>
      <c r="J3653" s="16"/>
      <c r="K3653" s="16"/>
      <c r="L3653" s="32"/>
      <c r="M3653" s="16"/>
      <c r="N3653" s="16"/>
      <c r="O3653" s="16"/>
      <c r="P3653" s="16"/>
      <c r="Y3653" s="20"/>
      <c r="Z3653" s="20"/>
      <c r="AA3653" s="20"/>
      <c r="AB3653" s="20"/>
      <c r="AC3653" s="20"/>
      <c r="AD3653" s="20"/>
    </row>
    <row r="3654" spans="3:30" s="1" customFormat="1">
      <c r="C3654" s="16"/>
      <c r="D3654" s="16"/>
      <c r="E3654" s="32"/>
      <c r="F3654" s="16"/>
      <c r="G3654" s="16"/>
      <c r="H3654" s="16"/>
      <c r="I3654" s="16"/>
      <c r="J3654" s="16"/>
      <c r="K3654" s="16"/>
      <c r="L3654" s="32"/>
      <c r="M3654" s="16"/>
      <c r="N3654" s="16"/>
      <c r="O3654" s="16"/>
      <c r="P3654" s="16"/>
      <c r="Y3654" s="20"/>
      <c r="Z3654" s="20"/>
      <c r="AA3654" s="20"/>
      <c r="AB3654" s="20"/>
      <c r="AC3654" s="20"/>
      <c r="AD3654" s="20"/>
    </row>
    <row r="3655" spans="3:30" s="1" customFormat="1">
      <c r="C3655" s="16"/>
      <c r="D3655" s="16"/>
      <c r="E3655" s="32"/>
      <c r="F3655" s="16"/>
      <c r="G3655" s="16"/>
      <c r="H3655" s="16"/>
      <c r="I3655" s="16"/>
      <c r="J3655" s="16"/>
      <c r="K3655" s="16"/>
      <c r="L3655" s="32"/>
      <c r="M3655" s="16"/>
      <c r="N3655" s="16"/>
      <c r="O3655" s="16"/>
      <c r="P3655" s="16"/>
      <c r="Y3655" s="20"/>
      <c r="Z3655" s="20"/>
      <c r="AA3655" s="20"/>
      <c r="AB3655" s="20"/>
      <c r="AC3655" s="20"/>
      <c r="AD3655" s="20"/>
    </row>
    <row r="3656" spans="3:30" s="1" customFormat="1">
      <c r="C3656" s="16"/>
      <c r="D3656" s="16"/>
      <c r="E3656" s="32"/>
      <c r="F3656" s="16"/>
      <c r="G3656" s="16"/>
      <c r="H3656" s="16"/>
      <c r="I3656" s="16"/>
      <c r="J3656" s="16"/>
      <c r="K3656" s="16"/>
      <c r="L3656" s="32"/>
      <c r="M3656" s="16"/>
      <c r="N3656" s="16"/>
      <c r="O3656" s="16"/>
      <c r="P3656" s="16"/>
      <c r="Y3656" s="20"/>
      <c r="Z3656" s="20"/>
      <c r="AA3656" s="20"/>
      <c r="AB3656" s="20"/>
      <c r="AC3656" s="20"/>
      <c r="AD3656" s="20"/>
    </row>
    <row r="3657" spans="3:30" s="1" customFormat="1">
      <c r="C3657" s="16"/>
      <c r="D3657" s="16"/>
      <c r="E3657" s="32"/>
      <c r="F3657" s="16"/>
      <c r="G3657" s="16"/>
      <c r="H3657" s="16"/>
      <c r="I3657" s="16"/>
      <c r="J3657" s="16"/>
      <c r="K3657" s="16"/>
      <c r="L3657" s="32"/>
      <c r="M3657" s="16"/>
      <c r="N3657" s="16"/>
      <c r="O3657" s="16"/>
      <c r="P3657" s="16"/>
      <c r="Y3657" s="20"/>
      <c r="Z3657" s="20"/>
      <c r="AA3657" s="20"/>
      <c r="AB3657" s="20"/>
      <c r="AC3657" s="20"/>
      <c r="AD3657" s="20"/>
    </row>
    <row r="3658" spans="3:30" s="1" customFormat="1">
      <c r="C3658" s="16"/>
      <c r="D3658" s="16"/>
      <c r="E3658" s="32"/>
      <c r="F3658" s="16"/>
      <c r="G3658" s="16"/>
      <c r="H3658" s="16"/>
      <c r="I3658" s="16"/>
      <c r="J3658" s="16"/>
      <c r="K3658" s="16"/>
      <c r="L3658" s="32"/>
      <c r="M3658" s="16"/>
      <c r="N3658" s="16"/>
      <c r="O3658" s="16"/>
      <c r="P3658" s="16"/>
      <c r="Y3658" s="20"/>
      <c r="Z3658" s="20"/>
      <c r="AA3658" s="20"/>
      <c r="AB3658" s="20"/>
      <c r="AC3658" s="20"/>
      <c r="AD3658" s="20"/>
    </row>
    <row r="3659" spans="3:30" s="1" customFormat="1">
      <c r="C3659" s="16"/>
      <c r="D3659" s="16"/>
      <c r="E3659" s="32"/>
      <c r="F3659" s="16"/>
      <c r="G3659" s="16"/>
      <c r="H3659" s="16"/>
      <c r="I3659" s="16"/>
      <c r="J3659" s="16"/>
      <c r="K3659" s="16"/>
      <c r="L3659" s="32"/>
      <c r="M3659" s="16"/>
      <c r="N3659" s="16"/>
      <c r="O3659" s="16"/>
      <c r="P3659" s="16"/>
      <c r="Y3659" s="20"/>
      <c r="Z3659" s="20"/>
      <c r="AA3659" s="20"/>
      <c r="AB3659" s="20"/>
      <c r="AC3659" s="20"/>
      <c r="AD3659" s="20"/>
    </row>
    <row r="3660" spans="3:30" s="1" customFormat="1">
      <c r="C3660" s="16"/>
      <c r="D3660" s="16"/>
      <c r="E3660" s="32"/>
      <c r="F3660" s="16"/>
      <c r="G3660" s="16"/>
      <c r="H3660" s="16"/>
      <c r="I3660" s="16"/>
      <c r="J3660" s="16"/>
      <c r="K3660" s="16"/>
      <c r="L3660" s="32"/>
      <c r="M3660" s="16"/>
      <c r="N3660" s="16"/>
      <c r="O3660" s="16"/>
      <c r="P3660" s="16"/>
      <c r="Y3660" s="20"/>
      <c r="Z3660" s="20"/>
      <c r="AA3660" s="20"/>
      <c r="AB3660" s="20"/>
      <c r="AC3660" s="20"/>
      <c r="AD3660" s="20"/>
    </row>
    <row r="3661" spans="3:30" s="1" customFormat="1">
      <c r="C3661" s="16"/>
      <c r="D3661" s="16"/>
      <c r="E3661" s="32"/>
      <c r="F3661" s="16"/>
      <c r="G3661" s="16"/>
      <c r="H3661" s="16"/>
      <c r="I3661" s="16"/>
      <c r="J3661" s="16"/>
      <c r="K3661" s="16"/>
      <c r="L3661" s="32"/>
      <c r="M3661" s="16"/>
      <c r="N3661" s="16"/>
      <c r="O3661" s="16"/>
      <c r="P3661" s="16"/>
      <c r="Y3661" s="20"/>
      <c r="Z3661" s="20"/>
      <c r="AA3661" s="20"/>
      <c r="AB3661" s="20"/>
      <c r="AC3661" s="20"/>
      <c r="AD3661" s="20"/>
    </row>
    <row r="3662" spans="3:30" s="1" customFormat="1">
      <c r="C3662" s="16"/>
      <c r="D3662" s="16"/>
      <c r="E3662" s="32"/>
      <c r="F3662" s="16"/>
      <c r="G3662" s="16"/>
      <c r="H3662" s="16"/>
      <c r="I3662" s="16"/>
      <c r="J3662" s="16"/>
      <c r="K3662" s="16"/>
      <c r="L3662" s="32"/>
      <c r="M3662" s="16"/>
      <c r="N3662" s="16"/>
      <c r="O3662" s="16"/>
      <c r="P3662" s="16"/>
      <c r="Y3662" s="20"/>
      <c r="Z3662" s="20"/>
      <c r="AA3662" s="20"/>
      <c r="AB3662" s="20"/>
      <c r="AC3662" s="20"/>
      <c r="AD3662" s="20"/>
    </row>
    <row r="3663" spans="3:30" s="1" customFormat="1">
      <c r="C3663" s="16"/>
      <c r="D3663" s="16"/>
      <c r="E3663" s="32"/>
      <c r="F3663" s="16"/>
      <c r="G3663" s="16"/>
      <c r="H3663" s="16"/>
      <c r="I3663" s="16"/>
      <c r="J3663" s="16"/>
      <c r="K3663" s="16"/>
      <c r="L3663" s="32"/>
      <c r="M3663" s="16"/>
      <c r="N3663" s="16"/>
      <c r="O3663" s="16"/>
      <c r="P3663" s="16"/>
      <c r="Y3663" s="20"/>
      <c r="Z3663" s="20"/>
      <c r="AA3663" s="20"/>
      <c r="AB3663" s="20"/>
      <c r="AC3663" s="20"/>
      <c r="AD3663" s="20"/>
    </row>
    <row r="3664" spans="3:30" s="1" customFormat="1">
      <c r="C3664" s="16"/>
      <c r="D3664" s="16"/>
      <c r="E3664" s="32"/>
      <c r="F3664" s="16"/>
      <c r="G3664" s="16"/>
      <c r="H3664" s="16"/>
      <c r="I3664" s="16"/>
      <c r="J3664" s="16"/>
      <c r="K3664" s="16"/>
      <c r="L3664" s="32"/>
      <c r="M3664" s="16"/>
      <c r="N3664" s="16"/>
      <c r="O3664" s="16"/>
      <c r="P3664" s="16"/>
      <c r="Y3664" s="20"/>
      <c r="Z3664" s="20"/>
      <c r="AA3664" s="20"/>
      <c r="AB3664" s="20"/>
      <c r="AC3664" s="20"/>
      <c r="AD3664" s="20"/>
    </row>
    <row r="3665" spans="3:30" s="1" customFormat="1">
      <c r="C3665" s="16"/>
      <c r="D3665" s="16"/>
      <c r="E3665" s="32"/>
      <c r="F3665" s="16"/>
      <c r="G3665" s="16"/>
      <c r="H3665" s="16"/>
      <c r="I3665" s="16"/>
      <c r="J3665" s="16"/>
      <c r="K3665" s="16"/>
      <c r="L3665" s="32"/>
      <c r="M3665" s="16"/>
      <c r="N3665" s="16"/>
      <c r="O3665" s="16"/>
      <c r="P3665" s="16"/>
      <c r="Y3665" s="20"/>
      <c r="Z3665" s="20"/>
      <c r="AA3665" s="20"/>
      <c r="AB3665" s="20"/>
      <c r="AC3665" s="20"/>
      <c r="AD3665" s="20"/>
    </row>
    <row r="3666" spans="3:30" s="1" customFormat="1">
      <c r="C3666" s="16"/>
      <c r="D3666" s="16"/>
      <c r="E3666" s="32"/>
      <c r="F3666" s="16"/>
      <c r="G3666" s="16"/>
      <c r="H3666" s="16"/>
      <c r="I3666" s="16"/>
      <c r="J3666" s="16"/>
      <c r="K3666" s="16"/>
      <c r="L3666" s="32"/>
      <c r="M3666" s="16"/>
      <c r="N3666" s="16"/>
      <c r="O3666" s="16"/>
      <c r="P3666" s="16"/>
      <c r="Y3666" s="20"/>
      <c r="Z3666" s="20"/>
      <c r="AA3666" s="20"/>
      <c r="AB3666" s="20"/>
      <c r="AC3666" s="20"/>
      <c r="AD3666" s="20"/>
    </row>
    <row r="3667" spans="3:30" s="1" customFormat="1">
      <c r="C3667" s="16"/>
      <c r="D3667" s="16"/>
      <c r="E3667" s="32"/>
      <c r="F3667" s="16"/>
      <c r="G3667" s="16"/>
      <c r="H3667" s="16"/>
      <c r="I3667" s="16"/>
      <c r="J3667" s="16"/>
      <c r="K3667" s="16"/>
      <c r="L3667" s="32"/>
      <c r="M3667" s="16"/>
      <c r="N3667" s="16"/>
      <c r="O3667" s="16"/>
      <c r="P3667" s="16"/>
      <c r="Y3667" s="20"/>
      <c r="Z3667" s="20"/>
      <c r="AA3667" s="20"/>
      <c r="AB3667" s="20"/>
      <c r="AC3667" s="20"/>
      <c r="AD3667" s="20"/>
    </row>
    <row r="3668" spans="3:30" s="1" customFormat="1">
      <c r="C3668" s="16"/>
      <c r="D3668" s="16"/>
      <c r="E3668" s="32"/>
      <c r="F3668" s="16"/>
      <c r="G3668" s="16"/>
      <c r="H3668" s="16"/>
      <c r="I3668" s="16"/>
      <c r="J3668" s="16"/>
      <c r="K3668" s="16"/>
      <c r="L3668" s="32"/>
      <c r="M3668" s="16"/>
      <c r="N3668" s="16"/>
      <c r="O3668" s="16"/>
      <c r="P3668" s="16"/>
      <c r="Y3668" s="20"/>
      <c r="Z3668" s="20"/>
      <c r="AA3668" s="20"/>
      <c r="AB3668" s="20"/>
      <c r="AC3668" s="20"/>
      <c r="AD3668" s="20"/>
    </row>
    <row r="3669" spans="3:30" s="1" customFormat="1">
      <c r="C3669" s="16"/>
      <c r="D3669" s="16"/>
      <c r="E3669" s="32"/>
      <c r="F3669" s="16"/>
      <c r="G3669" s="16"/>
      <c r="H3669" s="16"/>
      <c r="I3669" s="16"/>
      <c r="J3669" s="16"/>
      <c r="K3669" s="16"/>
      <c r="L3669" s="32"/>
      <c r="M3669" s="16"/>
      <c r="N3669" s="16"/>
      <c r="O3669" s="16"/>
      <c r="P3669" s="16"/>
      <c r="Y3669" s="20"/>
      <c r="Z3669" s="20"/>
      <c r="AA3669" s="20"/>
      <c r="AB3669" s="20"/>
      <c r="AC3669" s="20"/>
      <c r="AD3669" s="20"/>
    </row>
    <row r="3670" spans="3:30" s="1" customFormat="1">
      <c r="C3670" s="16"/>
      <c r="D3670" s="16"/>
      <c r="E3670" s="32"/>
      <c r="F3670" s="16"/>
      <c r="G3670" s="16"/>
      <c r="H3670" s="16"/>
      <c r="I3670" s="16"/>
      <c r="J3670" s="16"/>
      <c r="K3670" s="16"/>
      <c r="L3670" s="32"/>
      <c r="M3670" s="16"/>
      <c r="N3670" s="16"/>
      <c r="O3670" s="16"/>
      <c r="P3670" s="16"/>
      <c r="Y3670" s="20"/>
      <c r="Z3670" s="20"/>
      <c r="AA3670" s="20"/>
      <c r="AB3670" s="20"/>
      <c r="AC3670" s="20"/>
      <c r="AD3670" s="20"/>
    </row>
    <row r="3671" spans="3:30" s="1" customFormat="1">
      <c r="C3671" s="16"/>
      <c r="D3671" s="16"/>
      <c r="E3671" s="32"/>
      <c r="F3671" s="16"/>
      <c r="G3671" s="16"/>
      <c r="H3671" s="16"/>
      <c r="I3671" s="16"/>
      <c r="J3671" s="16"/>
      <c r="K3671" s="16"/>
      <c r="L3671" s="32"/>
      <c r="M3671" s="16"/>
      <c r="N3671" s="16"/>
      <c r="O3671" s="16"/>
      <c r="P3671" s="16"/>
      <c r="Y3671" s="20"/>
      <c r="Z3671" s="20"/>
      <c r="AA3671" s="20"/>
      <c r="AB3671" s="20"/>
      <c r="AC3671" s="20"/>
      <c r="AD3671" s="20"/>
    </row>
    <row r="3672" spans="3:30" s="1" customFormat="1">
      <c r="C3672" s="16"/>
      <c r="D3672" s="16"/>
      <c r="E3672" s="32"/>
      <c r="F3672" s="16"/>
      <c r="G3672" s="16"/>
      <c r="H3672" s="16"/>
      <c r="I3672" s="16"/>
      <c r="J3672" s="16"/>
      <c r="K3672" s="16"/>
      <c r="L3672" s="32"/>
      <c r="M3672" s="16"/>
      <c r="N3672" s="16"/>
      <c r="O3672" s="16"/>
      <c r="P3672" s="16"/>
      <c r="Y3672" s="20"/>
      <c r="Z3672" s="20"/>
      <c r="AA3672" s="20"/>
      <c r="AB3672" s="20"/>
      <c r="AC3672" s="20"/>
      <c r="AD3672" s="20"/>
    </row>
    <row r="3673" spans="3:30" s="1" customFormat="1">
      <c r="C3673" s="16"/>
      <c r="D3673" s="16"/>
      <c r="E3673" s="32"/>
      <c r="F3673" s="16"/>
      <c r="G3673" s="16"/>
      <c r="H3673" s="16"/>
      <c r="I3673" s="16"/>
      <c r="J3673" s="16"/>
      <c r="K3673" s="16"/>
      <c r="L3673" s="32"/>
      <c r="M3673" s="16"/>
      <c r="N3673" s="16"/>
      <c r="O3673" s="16"/>
      <c r="P3673" s="16"/>
      <c r="Y3673" s="20"/>
      <c r="Z3673" s="20"/>
      <c r="AA3673" s="20"/>
      <c r="AB3673" s="20"/>
      <c r="AC3673" s="20"/>
      <c r="AD3673" s="20"/>
    </row>
    <row r="3674" spans="3:30" s="1" customFormat="1">
      <c r="C3674" s="16"/>
      <c r="D3674" s="16"/>
      <c r="E3674" s="32"/>
      <c r="F3674" s="16"/>
      <c r="G3674" s="16"/>
      <c r="H3674" s="16"/>
      <c r="I3674" s="16"/>
      <c r="J3674" s="16"/>
      <c r="K3674" s="16"/>
      <c r="L3674" s="32"/>
      <c r="M3674" s="16"/>
      <c r="N3674" s="16"/>
      <c r="O3674" s="16"/>
      <c r="P3674" s="16"/>
      <c r="Y3674" s="20"/>
      <c r="Z3674" s="20"/>
      <c r="AA3674" s="20"/>
      <c r="AB3674" s="20"/>
      <c r="AC3674" s="20"/>
      <c r="AD3674" s="20"/>
    </row>
    <row r="3675" spans="3:30" s="1" customFormat="1">
      <c r="C3675" s="16"/>
      <c r="D3675" s="16"/>
      <c r="E3675" s="32"/>
      <c r="F3675" s="16"/>
      <c r="G3675" s="16"/>
      <c r="H3675" s="16"/>
      <c r="I3675" s="16"/>
      <c r="J3675" s="16"/>
      <c r="K3675" s="16"/>
      <c r="L3675" s="32"/>
      <c r="M3675" s="16"/>
      <c r="N3675" s="16"/>
      <c r="O3675" s="16"/>
      <c r="P3675" s="16"/>
      <c r="Y3675" s="20"/>
      <c r="Z3675" s="20"/>
      <c r="AA3675" s="20"/>
      <c r="AB3675" s="20"/>
      <c r="AC3675" s="20"/>
      <c r="AD3675" s="20"/>
    </row>
    <row r="3676" spans="3:30" s="1" customFormat="1">
      <c r="C3676" s="16"/>
      <c r="D3676" s="16"/>
      <c r="E3676" s="32"/>
      <c r="F3676" s="16"/>
      <c r="G3676" s="16"/>
      <c r="H3676" s="16"/>
      <c r="I3676" s="16"/>
      <c r="J3676" s="16"/>
      <c r="K3676" s="16"/>
      <c r="L3676" s="32"/>
      <c r="M3676" s="16"/>
      <c r="N3676" s="16"/>
      <c r="O3676" s="16"/>
      <c r="P3676" s="16"/>
      <c r="Y3676" s="20"/>
      <c r="Z3676" s="20"/>
      <c r="AA3676" s="20"/>
      <c r="AB3676" s="20"/>
      <c r="AC3676" s="20"/>
      <c r="AD3676" s="20"/>
    </row>
    <row r="3677" spans="3:30" s="1" customFormat="1">
      <c r="C3677" s="16"/>
      <c r="D3677" s="16"/>
      <c r="E3677" s="32"/>
      <c r="F3677" s="16"/>
      <c r="G3677" s="16"/>
      <c r="H3677" s="16"/>
      <c r="I3677" s="16"/>
      <c r="J3677" s="16"/>
      <c r="K3677" s="16"/>
      <c r="L3677" s="32"/>
      <c r="M3677" s="16"/>
      <c r="N3677" s="16"/>
      <c r="O3677" s="16"/>
      <c r="P3677" s="16"/>
      <c r="Y3677" s="20"/>
      <c r="Z3677" s="20"/>
      <c r="AA3677" s="20"/>
      <c r="AB3677" s="20"/>
      <c r="AC3677" s="20"/>
      <c r="AD3677" s="20"/>
    </row>
    <row r="3678" spans="3:30" s="1" customFormat="1">
      <c r="C3678" s="16"/>
      <c r="D3678" s="16"/>
      <c r="E3678" s="32"/>
      <c r="F3678" s="16"/>
      <c r="G3678" s="16"/>
      <c r="H3678" s="16"/>
      <c r="I3678" s="16"/>
      <c r="J3678" s="16"/>
      <c r="K3678" s="16"/>
      <c r="L3678" s="32"/>
      <c r="M3678" s="16"/>
      <c r="N3678" s="16"/>
      <c r="O3678" s="16"/>
      <c r="P3678" s="16"/>
      <c r="Y3678" s="20"/>
      <c r="Z3678" s="20"/>
      <c r="AA3678" s="20"/>
      <c r="AB3678" s="20"/>
      <c r="AC3678" s="20"/>
      <c r="AD3678" s="20"/>
    </row>
    <row r="3679" spans="3:30" s="1" customFormat="1">
      <c r="C3679" s="16"/>
      <c r="D3679" s="16"/>
      <c r="E3679" s="32"/>
      <c r="F3679" s="16"/>
      <c r="G3679" s="16"/>
      <c r="H3679" s="16"/>
      <c r="I3679" s="16"/>
      <c r="J3679" s="16"/>
      <c r="K3679" s="16"/>
      <c r="L3679" s="32"/>
      <c r="M3679" s="16"/>
      <c r="N3679" s="16"/>
      <c r="O3679" s="16"/>
      <c r="P3679" s="16"/>
      <c r="Y3679" s="20"/>
      <c r="Z3679" s="20"/>
      <c r="AA3679" s="20"/>
      <c r="AB3679" s="20"/>
      <c r="AC3679" s="20"/>
      <c r="AD3679" s="20"/>
    </row>
    <row r="3680" spans="3:30" s="1" customFormat="1">
      <c r="C3680" s="16"/>
      <c r="D3680" s="16"/>
      <c r="E3680" s="32"/>
      <c r="F3680" s="16"/>
      <c r="G3680" s="16"/>
      <c r="H3680" s="16"/>
      <c r="I3680" s="16"/>
      <c r="J3680" s="16"/>
      <c r="K3680" s="16"/>
      <c r="L3680" s="32"/>
      <c r="M3680" s="16"/>
      <c r="N3680" s="16"/>
      <c r="O3680" s="16"/>
      <c r="P3680" s="16"/>
      <c r="Y3680" s="20"/>
      <c r="Z3680" s="20"/>
      <c r="AA3680" s="20"/>
      <c r="AB3680" s="20"/>
      <c r="AC3680" s="20"/>
      <c r="AD3680" s="20"/>
    </row>
    <row r="3681" spans="3:30" s="1" customFormat="1">
      <c r="C3681" s="16"/>
      <c r="D3681" s="16"/>
      <c r="E3681" s="32"/>
      <c r="F3681" s="16"/>
      <c r="G3681" s="16"/>
      <c r="H3681" s="16"/>
      <c r="I3681" s="16"/>
      <c r="J3681" s="16"/>
      <c r="K3681" s="16"/>
      <c r="L3681" s="32"/>
      <c r="M3681" s="16"/>
      <c r="N3681" s="16"/>
      <c r="O3681" s="16"/>
      <c r="P3681" s="16"/>
      <c r="Y3681" s="20"/>
      <c r="Z3681" s="20"/>
      <c r="AA3681" s="20"/>
      <c r="AB3681" s="20"/>
      <c r="AC3681" s="20"/>
      <c r="AD3681" s="20"/>
    </row>
    <row r="3682" spans="3:30" s="1" customFormat="1">
      <c r="C3682" s="16"/>
      <c r="D3682" s="16"/>
      <c r="E3682" s="32"/>
      <c r="F3682" s="16"/>
      <c r="G3682" s="16"/>
      <c r="H3682" s="16"/>
      <c r="I3682" s="16"/>
      <c r="J3682" s="16"/>
      <c r="K3682" s="16"/>
      <c r="L3682" s="32"/>
      <c r="M3682" s="16"/>
      <c r="N3682" s="16"/>
      <c r="O3682" s="16"/>
      <c r="P3682" s="16"/>
      <c r="Y3682" s="20"/>
      <c r="Z3682" s="20"/>
      <c r="AA3682" s="20"/>
      <c r="AB3682" s="20"/>
      <c r="AC3682" s="20"/>
      <c r="AD3682" s="20"/>
    </row>
    <row r="3683" spans="3:30" s="1" customFormat="1">
      <c r="C3683" s="16"/>
      <c r="D3683" s="16"/>
      <c r="E3683" s="32"/>
      <c r="F3683" s="16"/>
      <c r="G3683" s="16"/>
      <c r="H3683" s="16"/>
      <c r="I3683" s="16"/>
      <c r="J3683" s="16"/>
      <c r="K3683" s="16"/>
      <c r="L3683" s="32"/>
      <c r="M3683" s="16"/>
      <c r="N3683" s="16"/>
      <c r="O3683" s="16"/>
      <c r="P3683" s="16"/>
      <c r="Y3683" s="20"/>
      <c r="Z3683" s="20"/>
      <c r="AA3683" s="20"/>
      <c r="AB3683" s="20"/>
      <c r="AC3683" s="20"/>
      <c r="AD3683" s="20"/>
    </row>
    <row r="3684" spans="3:30" s="1" customFormat="1">
      <c r="C3684" s="16"/>
      <c r="D3684" s="16"/>
      <c r="E3684" s="32"/>
      <c r="F3684" s="16"/>
      <c r="G3684" s="16"/>
      <c r="H3684" s="16"/>
      <c r="I3684" s="16"/>
      <c r="J3684" s="16"/>
      <c r="K3684" s="16"/>
      <c r="L3684" s="32"/>
      <c r="M3684" s="16"/>
      <c r="N3684" s="16"/>
      <c r="O3684" s="16"/>
      <c r="P3684" s="16"/>
      <c r="Y3684" s="20"/>
      <c r="Z3684" s="20"/>
      <c r="AA3684" s="20"/>
      <c r="AB3684" s="20"/>
      <c r="AC3684" s="20"/>
      <c r="AD3684" s="20"/>
    </row>
    <row r="3685" spans="3:30" s="1" customFormat="1">
      <c r="C3685" s="16"/>
      <c r="D3685" s="16"/>
      <c r="E3685" s="32"/>
      <c r="F3685" s="16"/>
      <c r="G3685" s="16"/>
      <c r="H3685" s="16"/>
      <c r="I3685" s="16"/>
      <c r="J3685" s="16"/>
      <c r="K3685" s="16"/>
      <c r="L3685" s="32"/>
      <c r="M3685" s="16"/>
      <c r="N3685" s="16"/>
      <c r="O3685" s="16"/>
      <c r="P3685" s="16"/>
      <c r="Y3685" s="20"/>
      <c r="Z3685" s="20"/>
      <c r="AA3685" s="20"/>
      <c r="AB3685" s="20"/>
      <c r="AC3685" s="20"/>
      <c r="AD3685" s="20"/>
    </row>
    <row r="3686" spans="3:30" s="1" customFormat="1">
      <c r="C3686" s="16"/>
      <c r="D3686" s="16"/>
      <c r="E3686" s="32"/>
      <c r="F3686" s="16"/>
      <c r="G3686" s="16"/>
      <c r="H3686" s="16"/>
      <c r="I3686" s="16"/>
      <c r="J3686" s="16"/>
      <c r="K3686" s="16"/>
      <c r="L3686" s="32"/>
      <c r="M3686" s="16"/>
      <c r="N3686" s="16"/>
      <c r="O3686" s="16"/>
      <c r="P3686" s="16"/>
      <c r="Y3686" s="20"/>
      <c r="Z3686" s="20"/>
      <c r="AA3686" s="20"/>
      <c r="AB3686" s="20"/>
      <c r="AC3686" s="20"/>
      <c r="AD3686" s="20"/>
    </row>
    <row r="3687" spans="3:30" s="1" customFormat="1">
      <c r="C3687" s="16"/>
      <c r="D3687" s="16"/>
      <c r="E3687" s="32"/>
      <c r="F3687" s="16"/>
      <c r="G3687" s="16"/>
      <c r="H3687" s="16"/>
      <c r="I3687" s="16"/>
      <c r="J3687" s="16"/>
      <c r="K3687" s="16"/>
      <c r="L3687" s="32"/>
      <c r="M3687" s="16"/>
      <c r="N3687" s="16"/>
      <c r="O3687" s="16"/>
      <c r="P3687" s="16"/>
      <c r="Y3687" s="20"/>
      <c r="Z3687" s="20"/>
      <c r="AA3687" s="20"/>
      <c r="AB3687" s="20"/>
      <c r="AC3687" s="20"/>
      <c r="AD3687" s="20"/>
    </row>
    <row r="3688" spans="3:30" s="1" customFormat="1">
      <c r="C3688" s="16"/>
      <c r="D3688" s="16"/>
      <c r="E3688" s="32"/>
      <c r="F3688" s="16"/>
      <c r="G3688" s="16"/>
      <c r="H3688" s="16"/>
      <c r="I3688" s="16"/>
      <c r="J3688" s="16"/>
      <c r="K3688" s="16"/>
      <c r="L3688" s="32"/>
      <c r="M3688" s="16"/>
      <c r="N3688" s="16"/>
      <c r="O3688" s="16"/>
      <c r="P3688" s="16"/>
      <c r="Y3688" s="20"/>
      <c r="Z3688" s="20"/>
      <c r="AA3688" s="20"/>
      <c r="AB3688" s="20"/>
      <c r="AC3688" s="20"/>
      <c r="AD3688" s="20"/>
    </row>
    <row r="3689" spans="3:30" s="1" customFormat="1">
      <c r="C3689" s="16"/>
      <c r="D3689" s="16"/>
      <c r="E3689" s="32"/>
      <c r="F3689" s="16"/>
      <c r="G3689" s="16"/>
      <c r="H3689" s="16"/>
      <c r="I3689" s="16"/>
      <c r="J3689" s="16"/>
      <c r="K3689" s="16"/>
      <c r="L3689" s="32"/>
      <c r="M3689" s="16"/>
      <c r="N3689" s="16"/>
      <c r="O3689" s="16"/>
      <c r="P3689" s="16"/>
      <c r="Y3689" s="20"/>
      <c r="Z3689" s="20"/>
      <c r="AA3689" s="20"/>
      <c r="AB3689" s="20"/>
      <c r="AC3689" s="20"/>
      <c r="AD3689" s="20"/>
    </row>
    <row r="3690" spans="3:30" s="1" customFormat="1">
      <c r="C3690" s="16"/>
      <c r="D3690" s="16"/>
      <c r="E3690" s="32"/>
      <c r="F3690" s="16"/>
      <c r="G3690" s="16"/>
      <c r="H3690" s="16"/>
      <c r="I3690" s="16"/>
      <c r="J3690" s="16"/>
      <c r="K3690" s="16"/>
      <c r="L3690" s="32"/>
      <c r="M3690" s="16"/>
      <c r="N3690" s="16"/>
      <c r="O3690" s="16"/>
      <c r="P3690" s="16"/>
      <c r="Y3690" s="20"/>
      <c r="Z3690" s="20"/>
      <c r="AA3690" s="20"/>
      <c r="AB3690" s="20"/>
      <c r="AC3690" s="20"/>
      <c r="AD3690" s="20"/>
    </row>
    <row r="3691" spans="3:30" s="1" customFormat="1">
      <c r="C3691" s="16"/>
      <c r="D3691" s="16"/>
      <c r="E3691" s="32"/>
      <c r="F3691" s="16"/>
      <c r="G3691" s="16"/>
      <c r="H3691" s="16"/>
      <c r="I3691" s="16"/>
      <c r="J3691" s="16"/>
      <c r="K3691" s="16"/>
      <c r="L3691" s="32"/>
      <c r="M3691" s="16"/>
      <c r="N3691" s="16"/>
      <c r="O3691" s="16"/>
      <c r="P3691" s="16"/>
      <c r="Y3691" s="20"/>
      <c r="Z3691" s="20"/>
      <c r="AA3691" s="20"/>
      <c r="AB3691" s="20"/>
      <c r="AC3691" s="20"/>
      <c r="AD3691" s="20"/>
    </row>
    <row r="3692" spans="3:30" s="1" customFormat="1">
      <c r="C3692" s="16"/>
      <c r="D3692" s="16"/>
      <c r="E3692" s="32"/>
      <c r="F3692" s="16"/>
      <c r="G3692" s="16"/>
      <c r="H3692" s="16"/>
      <c r="I3692" s="16"/>
      <c r="J3692" s="16"/>
      <c r="K3692" s="16"/>
      <c r="L3692" s="32"/>
      <c r="M3692" s="16"/>
      <c r="N3692" s="16"/>
      <c r="O3692" s="16"/>
      <c r="P3692" s="16"/>
      <c r="Y3692" s="20"/>
      <c r="Z3692" s="20"/>
      <c r="AA3692" s="20"/>
      <c r="AB3692" s="20"/>
      <c r="AC3692" s="20"/>
      <c r="AD3692" s="20"/>
    </row>
    <row r="3693" spans="3:30" s="1" customFormat="1">
      <c r="C3693" s="16"/>
      <c r="D3693" s="16"/>
      <c r="E3693" s="32"/>
      <c r="F3693" s="16"/>
      <c r="G3693" s="16"/>
      <c r="H3693" s="16"/>
      <c r="I3693" s="16"/>
      <c r="J3693" s="16"/>
      <c r="K3693" s="16"/>
      <c r="L3693" s="32"/>
      <c r="M3693" s="16"/>
      <c r="N3693" s="16"/>
      <c r="O3693" s="16"/>
      <c r="P3693" s="16"/>
      <c r="Y3693" s="20"/>
      <c r="Z3693" s="20"/>
      <c r="AA3693" s="20"/>
      <c r="AB3693" s="20"/>
      <c r="AC3693" s="20"/>
      <c r="AD3693" s="20"/>
    </row>
    <row r="3694" spans="3:30" s="1" customFormat="1">
      <c r="C3694" s="16"/>
      <c r="D3694" s="16"/>
      <c r="E3694" s="32"/>
      <c r="F3694" s="16"/>
      <c r="G3694" s="16"/>
      <c r="H3694" s="16"/>
      <c r="I3694" s="16"/>
      <c r="J3694" s="16"/>
      <c r="K3694" s="16"/>
      <c r="L3694" s="32"/>
      <c r="M3694" s="16"/>
      <c r="N3694" s="16"/>
      <c r="O3694" s="16"/>
      <c r="P3694" s="16"/>
      <c r="Y3694" s="20"/>
      <c r="Z3694" s="20"/>
      <c r="AA3694" s="20"/>
      <c r="AB3694" s="20"/>
      <c r="AC3694" s="20"/>
      <c r="AD3694" s="20"/>
    </row>
    <row r="3695" spans="3:30" s="1" customFormat="1">
      <c r="C3695" s="16"/>
      <c r="D3695" s="16"/>
      <c r="E3695" s="32"/>
      <c r="F3695" s="16"/>
      <c r="G3695" s="16"/>
      <c r="H3695" s="16"/>
      <c r="I3695" s="16"/>
      <c r="J3695" s="16"/>
      <c r="K3695" s="16"/>
      <c r="L3695" s="32"/>
      <c r="M3695" s="16"/>
      <c r="N3695" s="16"/>
      <c r="O3695" s="16"/>
      <c r="P3695" s="16"/>
      <c r="Y3695" s="20"/>
      <c r="Z3695" s="20"/>
      <c r="AA3695" s="20"/>
      <c r="AB3695" s="20"/>
      <c r="AC3695" s="20"/>
      <c r="AD3695" s="20"/>
    </row>
    <row r="3696" spans="3:30" s="1" customFormat="1">
      <c r="C3696" s="16"/>
      <c r="D3696" s="16"/>
      <c r="E3696" s="32"/>
      <c r="F3696" s="16"/>
      <c r="G3696" s="16"/>
      <c r="H3696" s="16"/>
      <c r="I3696" s="16"/>
      <c r="J3696" s="16"/>
      <c r="K3696" s="16"/>
      <c r="L3696" s="32"/>
      <c r="M3696" s="16"/>
      <c r="N3696" s="16"/>
      <c r="O3696" s="16"/>
      <c r="P3696" s="16"/>
      <c r="Y3696" s="20"/>
      <c r="Z3696" s="20"/>
      <c r="AA3696" s="20"/>
      <c r="AB3696" s="20"/>
      <c r="AC3696" s="20"/>
      <c r="AD3696" s="20"/>
    </row>
    <row r="3697" spans="3:30" s="1" customFormat="1">
      <c r="C3697" s="16"/>
      <c r="D3697" s="16"/>
      <c r="E3697" s="32"/>
      <c r="F3697" s="16"/>
      <c r="G3697" s="16"/>
      <c r="H3697" s="16"/>
      <c r="I3697" s="16"/>
      <c r="J3697" s="16"/>
      <c r="K3697" s="16"/>
      <c r="L3697" s="32"/>
      <c r="M3697" s="16"/>
      <c r="N3697" s="16"/>
      <c r="O3697" s="16"/>
      <c r="P3697" s="16"/>
      <c r="Y3697" s="20"/>
      <c r="Z3697" s="20"/>
      <c r="AA3697" s="20"/>
      <c r="AB3697" s="20"/>
      <c r="AC3697" s="20"/>
      <c r="AD3697" s="20"/>
    </row>
    <row r="3698" spans="3:30" s="1" customFormat="1">
      <c r="C3698" s="16"/>
      <c r="D3698" s="16"/>
      <c r="E3698" s="32"/>
      <c r="F3698" s="16"/>
      <c r="G3698" s="16"/>
      <c r="H3698" s="16"/>
      <c r="I3698" s="16"/>
      <c r="J3698" s="16"/>
      <c r="K3698" s="16"/>
      <c r="L3698" s="32"/>
      <c r="M3698" s="16"/>
      <c r="N3698" s="16"/>
      <c r="O3698" s="16"/>
      <c r="P3698" s="16"/>
      <c r="Y3698" s="20"/>
      <c r="Z3698" s="20"/>
      <c r="AA3698" s="20"/>
      <c r="AB3698" s="20"/>
      <c r="AC3698" s="20"/>
      <c r="AD3698" s="20"/>
    </row>
    <row r="3699" spans="3:30" s="1" customFormat="1">
      <c r="C3699" s="16"/>
      <c r="D3699" s="16"/>
      <c r="E3699" s="32"/>
      <c r="F3699" s="16"/>
      <c r="G3699" s="16"/>
      <c r="H3699" s="16"/>
      <c r="I3699" s="16"/>
      <c r="J3699" s="16"/>
      <c r="K3699" s="16"/>
      <c r="L3699" s="32"/>
      <c r="M3699" s="16"/>
      <c r="N3699" s="16"/>
      <c r="O3699" s="16"/>
      <c r="P3699" s="16"/>
      <c r="Y3699" s="20"/>
      <c r="Z3699" s="20"/>
      <c r="AA3699" s="20"/>
      <c r="AB3699" s="20"/>
      <c r="AC3699" s="20"/>
      <c r="AD3699" s="20"/>
    </row>
    <row r="3700" spans="3:30" s="1" customFormat="1">
      <c r="C3700" s="16"/>
      <c r="D3700" s="16"/>
      <c r="E3700" s="32"/>
      <c r="F3700" s="16"/>
      <c r="G3700" s="16"/>
      <c r="H3700" s="16"/>
      <c r="I3700" s="16"/>
      <c r="J3700" s="16"/>
      <c r="K3700" s="16"/>
      <c r="L3700" s="32"/>
      <c r="M3700" s="16"/>
      <c r="N3700" s="16"/>
      <c r="O3700" s="16"/>
      <c r="P3700" s="16"/>
      <c r="Y3700" s="20"/>
      <c r="Z3700" s="20"/>
      <c r="AA3700" s="20"/>
      <c r="AB3700" s="20"/>
      <c r="AC3700" s="20"/>
      <c r="AD3700" s="20"/>
    </row>
    <row r="3701" spans="3:30" s="1" customFormat="1">
      <c r="C3701" s="16"/>
      <c r="D3701" s="16"/>
      <c r="E3701" s="32"/>
      <c r="F3701" s="16"/>
      <c r="G3701" s="16"/>
      <c r="H3701" s="16"/>
      <c r="I3701" s="16"/>
      <c r="J3701" s="16"/>
      <c r="K3701" s="16"/>
      <c r="L3701" s="32"/>
      <c r="M3701" s="16"/>
      <c r="N3701" s="16"/>
      <c r="O3701" s="16"/>
      <c r="P3701" s="16"/>
      <c r="Y3701" s="20"/>
      <c r="Z3701" s="20"/>
      <c r="AA3701" s="20"/>
      <c r="AB3701" s="20"/>
      <c r="AC3701" s="20"/>
      <c r="AD3701" s="20"/>
    </row>
    <row r="3702" spans="3:30" s="1" customFormat="1">
      <c r="C3702" s="16"/>
      <c r="D3702" s="16"/>
      <c r="E3702" s="32"/>
      <c r="F3702" s="16"/>
      <c r="G3702" s="16"/>
      <c r="H3702" s="16"/>
      <c r="I3702" s="16"/>
      <c r="J3702" s="16"/>
      <c r="K3702" s="16"/>
      <c r="L3702" s="32"/>
      <c r="M3702" s="16"/>
      <c r="N3702" s="16"/>
      <c r="O3702" s="16"/>
      <c r="P3702" s="16"/>
      <c r="Y3702" s="20"/>
      <c r="Z3702" s="20"/>
      <c r="AA3702" s="20"/>
      <c r="AB3702" s="20"/>
      <c r="AC3702" s="20"/>
      <c r="AD3702" s="20"/>
    </row>
    <row r="3703" spans="3:30" s="1" customFormat="1">
      <c r="C3703" s="16"/>
      <c r="D3703" s="16"/>
      <c r="E3703" s="32"/>
      <c r="F3703" s="16"/>
      <c r="G3703" s="16"/>
      <c r="H3703" s="16"/>
      <c r="I3703" s="16"/>
      <c r="J3703" s="16"/>
      <c r="K3703" s="16"/>
      <c r="L3703" s="32"/>
      <c r="M3703" s="16"/>
      <c r="N3703" s="16"/>
      <c r="O3703" s="16"/>
      <c r="P3703" s="16"/>
      <c r="Y3703" s="20"/>
      <c r="Z3703" s="20"/>
      <c r="AA3703" s="20"/>
      <c r="AB3703" s="20"/>
      <c r="AC3703" s="20"/>
      <c r="AD3703" s="20"/>
    </row>
    <row r="3704" spans="3:30" s="1" customFormat="1">
      <c r="C3704" s="16"/>
      <c r="D3704" s="16"/>
      <c r="E3704" s="32"/>
      <c r="F3704" s="16"/>
      <c r="G3704" s="16"/>
      <c r="H3704" s="16"/>
      <c r="I3704" s="16"/>
      <c r="J3704" s="16"/>
      <c r="K3704" s="16"/>
      <c r="L3704" s="32"/>
      <c r="M3704" s="16"/>
      <c r="N3704" s="16"/>
      <c r="O3704" s="16"/>
      <c r="P3704" s="16"/>
      <c r="Y3704" s="20"/>
      <c r="Z3704" s="20"/>
      <c r="AA3704" s="20"/>
      <c r="AB3704" s="20"/>
      <c r="AC3704" s="20"/>
      <c r="AD3704" s="20"/>
    </row>
    <row r="3705" spans="3:30" s="1" customFormat="1">
      <c r="C3705" s="16"/>
      <c r="D3705" s="16"/>
      <c r="E3705" s="32"/>
      <c r="F3705" s="16"/>
      <c r="G3705" s="16"/>
      <c r="H3705" s="16"/>
      <c r="I3705" s="16"/>
      <c r="J3705" s="16"/>
      <c r="K3705" s="16"/>
      <c r="L3705" s="32"/>
      <c r="M3705" s="16"/>
      <c r="N3705" s="16"/>
      <c r="O3705" s="16"/>
      <c r="P3705" s="16"/>
      <c r="Y3705" s="20"/>
      <c r="Z3705" s="20"/>
      <c r="AA3705" s="20"/>
      <c r="AB3705" s="20"/>
      <c r="AC3705" s="20"/>
      <c r="AD3705" s="20"/>
    </row>
    <row r="3706" spans="3:30" s="1" customFormat="1">
      <c r="C3706" s="16"/>
      <c r="D3706" s="16"/>
      <c r="E3706" s="32"/>
      <c r="F3706" s="16"/>
      <c r="G3706" s="16"/>
      <c r="H3706" s="16"/>
      <c r="I3706" s="16"/>
      <c r="J3706" s="16"/>
      <c r="K3706" s="16"/>
      <c r="L3706" s="32"/>
      <c r="M3706" s="16"/>
      <c r="N3706" s="16"/>
      <c r="O3706" s="16"/>
      <c r="P3706" s="16"/>
      <c r="Y3706" s="20"/>
      <c r="Z3706" s="20"/>
      <c r="AA3706" s="20"/>
      <c r="AB3706" s="20"/>
      <c r="AC3706" s="20"/>
      <c r="AD3706" s="20"/>
    </row>
    <row r="3707" spans="3:30" s="1" customFormat="1">
      <c r="C3707" s="16"/>
      <c r="D3707" s="16"/>
      <c r="E3707" s="32"/>
      <c r="F3707" s="16"/>
      <c r="G3707" s="16"/>
      <c r="H3707" s="16"/>
      <c r="I3707" s="16"/>
      <c r="J3707" s="16"/>
      <c r="K3707" s="16"/>
      <c r="L3707" s="32"/>
      <c r="M3707" s="16"/>
      <c r="N3707" s="16"/>
      <c r="O3707" s="16"/>
      <c r="P3707" s="16"/>
      <c r="Y3707" s="20"/>
      <c r="Z3707" s="20"/>
      <c r="AA3707" s="20"/>
      <c r="AB3707" s="20"/>
      <c r="AC3707" s="20"/>
      <c r="AD3707" s="20"/>
    </row>
    <row r="3708" spans="3:30" s="1" customFormat="1">
      <c r="C3708" s="16"/>
      <c r="D3708" s="16"/>
      <c r="E3708" s="32"/>
      <c r="F3708" s="16"/>
      <c r="G3708" s="16"/>
      <c r="H3708" s="16"/>
      <c r="I3708" s="16"/>
      <c r="J3708" s="16"/>
      <c r="K3708" s="16"/>
      <c r="L3708" s="32"/>
      <c r="M3708" s="16"/>
      <c r="N3708" s="16"/>
      <c r="O3708" s="16"/>
      <c r="P3708" s="16"/>
      <c r="Y3708" s="20"/>
      <c r="Z3708" s="20"/>
      <c r="AA3708" s="20"/>
      <c r="AB3708" s="20"/>
      <c r="AC3708" s="20"/>
      <c r="AD3708" s="20"/>
    </row>
    <row r="3709" spans="3:30" s="1" customFormat="1">
      <c r="C3709" s="16"/>
      <c r="D3709" s="16"/>
      <c r="E3709" s="32"/>
      <c r="F3709" s="16"/>
      <c r="G3709" s="16"/>
      <c r="H3709" s="16"/>
      <c r="I3709" s="16"/>
      <c r="J3709" s="16"/>
      <c r="K3709" s="16"/>
      <c r="L3709" s="32"/>
      <c r="M3709" s="16"/>
      <c r="N3709" s="16"/>
      <c r="O3709" s="16"/>
      <c r="P3709" s="16"/>
      <c r="Y3709" s="20"/>
      <c r="Z3709" s="20"/>
      <c r="AA3709" s="20"/>
      <c r="AB3709" s="20"/>
      <c r="AC3709" s="20"/>
      <c r="AD3709" s="20"/>
    </row>
    <row r="3710" spans="3:30" s="1" customFormat="1">
      <c r="C3710" s="16"/>
      <c r="D3710" s="16"/>
      <c r="E3710" s="32"/>
      <c r="F3710" s="16"/>
      <c r="G3710" s="16"/>
      <c r="H3710" s="16"/>
      <c r="I3710" s="16"/>
      <c r="J3710" s="16"/>
      <c r="K3710" s="16"/>
      <c r="L3710" s="32"/>
      <c r="M3710" s="16"/>
      <c r="N3710" s="16"/>
      <c r="O3710" s="16"/>
      <c r="P3710" s="16"/>
      <c r="Y3710" s="20"/>
      <c r="Z3710" s="20"/>
      <c r="AA3710" s="20"/>
      <c r="AB3710" s="20"/>
      <c r="AC3710" s="20"/>
      <c r="AD3710" s="20"/>
    </row>
    <row r="3711" spans="3:30" s="1" customFormat="1">
      <c r="C3711" s="16"/>
      <c r="D3711" s="16"/>
      <c r="E3711" s="32"/>
      <c r="F3711" s="16"/>
      <c r="G3711" s="16"/>
      <c r="H3711" s="16"/>
      <c r="I3711" s="16"/>
      <c r="J3711" s="16"/>
      <c r="K3711" s="16"/>
      <c r="L3711" s="32"/>
      <c r="M3711" s="16"/>
      <c r="N3711" s="16"/>
      <c r="O3711" s="16"/>
      <c r="P3711" s="16"/>
      <c r="Y3711" s="20"/>
      <c r="Z3711" s="20"/>
      <c r="AA3711" s="20"/>
      <c r="AB3711" s="20"/>
      <c r="AC3711" s="20"/>
      <c r="AD3711" s="20"/>
    </row>
    <row r="3712" spans="3:30" s="1" customFormat="1">
      <c r="C3712" s="16"/>
      <c r="D3712" s="16"/>
      <c r="E3712" s="32"/>
      <c r="F3712" s="16"/>
      <c r="G3712" s="16"/>
      <c r="H3712" s="16"/>
      <c r="I3712" s="16"/>
      <c r="J3712" s="16"/>
      <c r="K3712" s="16"/>
      <c r="L3712" s="32"/>
      <c r="M3712" s="16"/>
      <c r="N3712" s="16"/>
      <c r="O3712" s="16"/>
      <c r="P3712" s="16"/>
      <c r="Y3712" s="20"/>
      <c r="Z3712" s="20"/>
      <c r="AA3712" s="20"/>
      <c r="AB3712" s="20"/>
      <c r="AC3712" s="20"/>
      <c r="AD3712" s="20"/>
    </row>
    <row r="3713" spans="3:30" s="1" customFormat="1">
      <c r="C3713" s="16"/>
      <c r="D3713" s="16"/>
      <c r="E3713" s="32"/>
      <c r="F3713" s="16"/>
      <c r="G3713" s="16"/>
      <c r="H3713" s="16"/>
      <c r="I3713" s="16"/>
      <c r="J3713" s="16"/>
      <c r="K3713" s="16"/>
      <c r="L3713" s="32"/>
      <c r="M3713" s="16"/>
      <c r="N3713" s="16"/>
      <c r="O3713" s="16"/>
      <c r="P3713" s="16"/>
      <c r="Y3713" s="20"/>
      <c r="Z3713" s="20"/>
      <c r="AA3713" s="20"/>
      <c r="AB3713" s="20"/>
      <c r="AC3713" s="20"/>
      <c r="AD3713" s="20"/>
    </row>
    <row r="3714" spans="3:30" s="1" customFormat="1">
      <c r="C3714" s="16"/>
      <c r="D3714" s="16"/>
      <c r="E3714" s="32"/>
      <c r="F3714" s="16"/>
      <c r="G3714" s="16"/>
      <c r="H3714" s="16"/>
      <c r="I3714" s="16"/>
      <c r="J3714" s="16"/>
      <c r="K3714" s="16"/>
      <c r="L3714" s="32"/>
      <c r="M3714" s="16"/>
      <c r="N3714" s="16"/>
      <c r="O3714" s="16"/>
      <c r="P3714" s="16"/>
      <c r="Y3714" s="20"/>
      <c r="Z3714" s="20"/>
      <c r="AA3714" s="20"/>
      <c r="AB3714" s="20"/>
      <c r="AC3714" s="20"/>
      <c r="AD3714" s="20"/>
    </row>
    <row r="3715" spans="3:30" s="1" customFormat="1">
      <c r="C3715" s="16"/>
      <c r="D3715" s="16"/>
      <c r="E3715" s="32"/>
      <c r="F3715" s="16"/>
      <c r="G3715" s="16"/>
      <c r="H3715" s="16"/>
      <c r="I3715" s="16"/>
      <c r="J3715" s="16"/>
      <c r="K3715" s="16"/>
      <c r="L3715" s="32"/>
      <c r="M3715" s="16"/>
      <c r="N3715" s="16"/>
      <c r="O3715" s="16"/>
      <c r="P3715" s="16"/>
      <c r="Y3715" s="20"/>
      <c r="Z3715" s="20"/>
      <c r="AA3715" s="20"/>
      <c r="AB3715" s="20"/>
      <c r="AC3715" s="20"/>
      <c r="AD3715" s="20"/>
    </row>
    <row r="3716" spans="3:30" s="1" customFormat="1">
      <c r="C3716" s="16"/>
      <c r="D3716" s="16"/>
      <c r="E3716" s="32"/>
      <c r="F3716" s="16"/>
      <c r="G3716" s="16"/>
      <c r="H3716" s="16"/>
      <c r="I3716" s="16"/>
      <c r="J3716" s="16"/>
      <c r="K3716" s="16"/>
      <c r="L3716" s="32"/>
      <c r="M3716" s="16"/>
      <c r="N3716" s="16"/>
      <c r="O3716" s="16"/>
      <c r="P3716" s="16"/>
      <c r="Y3716" s="20"/>
      <c r="Z3716" s="20"/>
      <c r="AA3716" s="20"/>
      <c r="AB3716" s="20"/>
      <c r="AC3716" s="20"/>
      <c r="AD3716" s="20"/>
    </row>
    <row r="3717" spans="3:30" s="1" customFormat="1">
      <c r="C3717" s="16"/>
      <c r="D3717" s="16"/>
      <c r="E3717" s="32"/>
      <c r="F3717" s="16"/>
      <c r="G3717" s="16"/>
      <c r="H3717" s="16"/>
      <c r="I3717" s="16"/>
      <c r="J3717" s="16"/>
      <c r="K3717" s="16"/>
      <c r="L3717" s="32"/>
      <c r="M3717" s="16"/>
      <c r="N3717" s="16"/>
      <c r="O3717" s="16"/>
      <c r="P3717" s="16"/>
      <c r="Y3717" s="20"/>
      <c r="Z3717" s="20"/>
      <c r="AA3717" s="20"/>
      <c r="AB3717" s="20"/>
      <c r="AC3717" s="20"/>
      <c r="AD3717" s="20"/>
    </row>
    <row r="3718" spans="3:30" s="1" customFormat="1">
      <c r="C3718" s="16"/>
      <c r="D3718" s="16"/>
      <c r="E3718" s="32"/>
      <c r="F3718" s="16"/>
      <c r="G3718" s="16"/>
      <c r="H3718" s="16"/>
      <c r="I3718" s="16"/>
      <c r="J3718" s="16"/>
      <c r="K3718" s="16"/>
      <c r="L3718" s="32"/>
      <c r="M3718" s="16"/>
      <c r="N3718" s="16"/>
      <c r="O3718" s="16"/>
      <c r="P3718" s="16"/>
      <c r="Y3718" s="20"/>
      <c r="Z3718" s="20"/>
      <c r="AA3718" s="20"/>
      <c r="AB3718" s="20"/>
      <c r="AC3718" s="20"/>
      <c r="AD3718" s="20"/>
    </row>
    <row r="3719" spans="3:30" s="1" customFormat="1">
      <c r="C3719" s="16"/>
      <c r="D3719" s="16"/>
      <c r="E3719" s="32"/>
      <c r="F3719" s="16"/>
      <c r="G3719" s="16"/>
      <c r="H3719" s="16"/>
      <c r="I3719" s="16"/>
      <c r="J3719" s="16"/>
      <c r="K3719" s="16"/>
      <c r="L3719" s="32"/>
      <c r="M3719" s="16"/>
      <c r="N3719" s="16"/>
      <c r="O3719" s="16"/>
      <c r="P3719" s="16"/>
      <c r="Y3719" s="20"/>
      <c r="Z3719" s="20"/>
      <c r="AA3719" s="20"/>
      <c r="AB3719" s="20"/>
      <c r="AC3719" s="20"/>
      <c r="AD3719" s="20"/>
    </row>
    <row r="3720" spans="3:30" s="1" customFormat="1">
      <c r="C3720" s="16"/>
      <c r="D3720" s="16"/>
      <c r="E3720" s="32"/>
      <c r="F3720" s="16"/>
      <c r="G3720" s="16"/>
      <c r="H3720" s="16"/>
      <c r="I3720" s="16"/>
      <c r="J3720" s="16"/>
      <c r="K3720" s="16"/>
      <c r="L3720" s="32"/>
      <c r="M3720" s="16"/>
      <c r="N3720" s="16"/>
      <c r="O3720" s="16"/>
      <c r="P3720" s="16"/>
      <c r="Y3720" s="20"/>
      <c r="Z3720" s="20"/>
      <c r="AA3720" s="20"/>
      <c r="AB3720" s="20"/>
      <c r="AC3720" s="20"/>
      <c r="AD3720" s="20"/>
    </row>
    <row r="3721" spans="3:30" s="1" customFormat="1">
      <c r="C3721" s="16"/>
      <c r="D3721" s="16"/>
      <c r="E3721" s="32"/>
      <c r="F3721" s="16"/>
      <c r="G3721" s="16"/>
      <c r="H3721" s="16"/>
      <c r="I3721" s="16"/>
      <c r="J3721" s="16"/>
      <c r="K3721" s="16"/>
      <c r="L3721" s="32"/>
      <c r="M3721" s="16"/>
      <c r="N3721" s="16"/>
      <c r="O3721" s="16"/>
      <c r="P3721" s="16"/>
      <c r="Y3721" s="20"/>
      <c r="Z3721" s="20"/>
      <c r="AA3721" s="20"/>
      <c r="AB3721" s="20"/>
      <c r="AC3721" s="20"/>
      <c r="AD3721" s="20"/>
    </row>
    <row r="3722" spans="3:30" s="1" customFormat="1">
      <c r="C3722" s="16"/>
      <c r="D3722" s="16"/>
      <c r="E3722" s="32"/>
      <c r="F3722" s="16"/>
      <c r="G3722" s="16"/>
      <c r="H3722" s="16"/>
      <c r="I3722" s="16"/>
      <c r="J3722" s="16"/>
      <c r="K3722" s="16"/>
      <c r="L3722" s="32"/>
      <c r="M3722" s="16"/>
      <c r="N3722" s="16"/>
      <c r="O3722" s="16"/>
      <c r="P3722" s="16"/>
      <c r="Y3722" s="20"/>
      <c r="Z3722" s="20"/>
      <c r="AA3722" s="20"/>
      <c r="AB3722" s="20"/>
      <c r="AC3722" s="20"/>
      <c r="AD3722" s="20"/>
    </row>
    <row r="3723" spans="3:30" s="1" customFormat="1">
      <c r="C3723" s="16"/>
      <c r="D3723" s="16"/>
      <c r="E3723" s="32"/>
      <c r="F3723" s="16"/>
      <c r="G3723" s="16"/>
      <c r="H3723" s="16"/>
      <c r="I3723" s="16"/>
      <c r="J3723" s="16"/>
      <c r="K3723" s="16"/>
      <c r="L3723" s="32"/>
      <c r="M3723" s="16"/>
      <c r="N3723" s="16"/>
      <c r="O3723" s="16"/>
      <c r="P3723" s="16"/>
      <c r="Y3723" s="20"/>
      <c r="Z3723" s="20"/>
      <c r="AA3723" s="20"/>
      <c r="AB3723" s="20"/>
      <c r="AC3723" s="20"/>
      <c r="AD3723" s="20"/>
    </row>
    <row r="3724" spans="3:30" s="1" customFormat="1">
      <c r="C3724" s="16"/>
      <c r="D3724" s="16"/>
      <c r="E3724" s="32"/>
      <c r="F3724" s="16"/>
      <c r="G3724" s="16"/>
      <c r="H3724" s="16"/>
      <c r="I3724" s="16"/>
      <c r="J3724" s="16"/>
      <c r="K3724" s="16"/>
      <c r="L3724" s="32"/>
      <c r="M3724" s="16"/>
      <c r="N3724" s="16"/>
      <c r="O3724" s="16"/>
      <c r="P3724" s="16"/>
      <c r="Y3724" s="20"/>
      <c r="Z3724" s="20"/>
      <c r="AA3724" s="20"/>
      <c r="AB3724" s="20"/>
      <c r="AC3724" s="20"/>
      <c r="AD3724" s="20"/>
    </row>
    <row r="3725" spans="3:30" s="1" customFormat="1">
      <c r="C3725" s="16"/>
      <c r="D3725" s="16"/>
      <c r="E3725" s="32"/>
      <c r="F3725" s="16"/>
      <c r="G3725" s="16"/>
      <c r="H3725" s="16"/>
      <c r="I3725" s="16"/>
      <c r="J3725" s="16"/>
      <c r="K3725" s="16"/>
      <c r="L3725" s="32"/>
      <c r="M3725" s="16"/>
      <c r="N3725" s="16"/>
      <c r="O3725" s="16"/>
      <c r="P3725" s="16"/>
      <c r="Y3725" s="20"/>
      <c r="Z3725" s="20"/>
      <c r="AA3725" s="20"/>
      <c r="AB3725" s="20"/>
      <c r="AC3725" s="20"/>
      <c r="AD3725" s="20"/>
    </row>
    <row r="3726" spans="3:30" s="1" customFormat="1">
      <c r="C3726" s="16"/>
      <c r="D3726" s="16"/>
      <c r="E3726" s="32"/>
      <c r="F3726" s="16"/>
      <c r="G3726" s="16"/>
      <c r="H3726" s="16"/>
      <c r="I3726" s="16"/>
      <c r="J3726" s="16"/>
      <c r="K3726" s="16"/>
      <c r="L3726" s="32"/>
      <c r="M3726" s="16"/>
      <c r="N3726" s="16"/>
      <c r="O3726" s="16"/>
      <c r="P3726" s="16"/>
      <c r="Y3726" s="20"/>
      <c r="Z3726" s="20"/>
      <c r="AA3726" s="20"/>
      <c r="AB3726" s="20"/>
      <c r="AC3726" s="20"/>
      <c r="AD3726" s="20"/>
    </row>
    <row r="3727" spans="3:30" s="1" customFormat="1">
      <c r="C3727" s="16"/>
      <c r="D3727" s="16"/>
      <c r="E3727" s="32"/>
      <c r="F3727" s="16"/>
      <c r="G3727" s="16"/>
      <c r="H3727" s="16"/>
      <c r="I3727" s="16"/>
      <c r="J3727" s="16"/>
      <c r="K3727" s="16"/>
      <c r="L3727" s="32"/>
      <c r="M3727" s="16"/>
      <c r="N3727" s="16"/>
      <c r="O3727" s="16"/>
      <c r="P3727" s="16"/>
      <c r="Y3727" s="20"/>
      <c r="Z3727" s="20"/>
      <c r="AA3727" s="20"/>
      <c r="AB3727" s="20"/>
      <c r="AC3727" s="20"/>
      <c r="AD3727" s="20"/>
    </row>
    <row r="3728" spans="3:30" s="1" customFormat="1">
      <c r="C3728" s="16"/>
      <c r="D3728" s="16"/>
      <c r="E3728" s="32"/>
      <c r="F3728" s="16"/>
      <c r="G3728" s="16"/>
      <c r="H3728" s="16"/>
      <c r="I3728" s="16"/>
      <c r="J3728" s="16"/>
      <c r="K3728" s="16"/>
      <c r="L3728" s="32"/>
      <c r="M3728" s="16"/>
      <c r="N3728" s="16"/>
      <c r="O3728" s="16"/>
      <c r="P3728" s="16"/>
      <c r="Y3728" s="20"/>
      <c r="Z3728" s="20"/>
      <c r="AA3728" s="20"/>
      <c r="AB3728" s="20"/>
      <c r="AC3728" s="20"/>
      <c r="AD3728" s="20"/>
    </row>
    <row r="3729" spans="3:30" s="1" customFormat="1">
      <c r="C3729" s="16"/>
      <c r="D3729" s="16"/>
      <c r="E3729" s="32"/>
      <c r="F3729" s="16"/>
      <c r="G3729" s="16"/>
      <c r="H3729" s="16"/>
      <c r="I3729" s="16"/>
      <c r="J3729" s="16"/>
      <c r="K3729" s="16"/>
      <c r="L3729" s="32"/>
      <c r="M3729" s="16"/>
      <c r="N3729" s="16"/>
      <c r="O3729" s="16"/>
      <c r="P3729" s="16"/>
      <c r="Y3729" s="20"/>
      <c r="Z3729" s="20"/>
      <c r="AA3729" s="20"/>
      <c r="AB3729" s="20"/>
      <c r="AC3729" s="20"/>
      <c r="AD3729" s="20"/>
    </row>
    <row r="3730" spans="3:30" s="1" customFormat="1">
      <c r="C3730" s="16"/>
      <c r="D3730" s="16"/>
      <c r="E3730" s="32"/>
      <c r="F3730" s="16"/>
      <c r="G3730" s="16"/>
      <c r="H3730" s="16"/>
      <c r="I3730" s="16"/>
      <c r="J3730" s="16"/>
      <c r="K3730" s="16"/>
      <c r="L3730" s="32"/>
      <c r="M3730" s="16"/>
      <c r="N3730" s="16"/>
      <c r="O3730" s="16"/>
      <c r="P3730" s="16"/>
      <c r="Y3730" s="20"/>
      <c r="Z3730" s="20"/>
      <c r="AA3730" s="20"/>
      <c r="AB3730" s="20"/>
      <c r="AC3730" s="20"/>
      <c r="AD3730" s="20"/>
    </row>
    <row r="3731" spans="3:30" s="1" customFormat="1">
      <c r="C3731" s="16"/>
      <c r="D3731" s="16"/>
      <c r="E3731" s="32"/>
      <c r="F3731" s="16"/>
      <c r="G3731" s="16"/>
      <c r="H3731" s="16"/>
      <c r="I3731" s="16"/>
      <c r="J3731" s="16"/>
      <c r="K3731" s="16"/>
      <c r="L3731" s="32"/>
      <c r="M3731" s="16"/>
      <c r="N3731" s="16"/>
      <c r="O3731" s="16"/>
      <c r="P3731" s="16"/>
      <c r="Y3731" s="20"/>
      <c r="Z3731" s="20"/>
      <c r="AA3731" s="20"/>
      <c r="AB3731" s="20"/>
      <c r="AC3731" s="20"/>
      <c r="AD3731" s="20"/>
    </row>
    <row r="3732" spans="3:30" s="1" customFormat="1">
      <c r="C3732" s="16"/>
      <c r="D3732" s="16"/>
      <c r="E3732" s="32"/>
      <c r="F3732" s="16"/>
      <c r="G3732" s="16"/>
      <c r="H3732" s="16"/>
      <c r="I3732" s="16"/>
      <c r="J3732" s="16"/>
      <c r="K3732" s="16"/>
      <c r="L3732" s="32"/>
      <c r="M3732" s="16"/>
      <c r="N3732" s="16"/>
      <c r="O3732" s="16"/>
      <c r="P3732" s="16"/>
      <c r="Y3732" s="20"/>
      <c r="Z3732" s="20"/>
      <c r="AA3732" s="20"/>
      <c r="AB3732" s="20"/>
      <c r="AC3732" s="20"/>
      <c r="AD3732" s="20"/>
    </row>
    <row r="3733" spans="3:30" s="1" customFormat="1">
      <c r="C3733" s="16"/>
      <c r="D3733" s="16"/>
      <c r="E3733" s="32"/>
      <c r="F3733" s="16"/>
      <c r="G3733" s="16"/>
      <c r="H3733" s="16"/>
      <c r="I3733" s="16"/>
      <c r="J3733" s="16"/>
      <c r="K3733" s="16"/>
      <c r="L3733" s="32"/>
      <c r="M3733" s="16"/>
      <c r="N3733" s="16"/>
      <c r="O3733" s="16"/>
      <c r="P3733" s="16"/>
      <c r="Y3733" s="20"/>
      <c r="Z3733" s="20"/>
      <c r="AA3733" s="20"/>
      <c r="AB3733" s="20"/>
      <c r="AC3733" s="20"/>
      <c r="AD3733" s="20"/>
    </row>
    <row r="3734" spans="3:30" s="1" customFormat="1">
      <c r="C3734" s="16"/>
      <c r="D3734" s="16"/>
      <c r="E3734" s="32"/>
      <c r="F3734" s="16"/>
      <c r="G3734" s="16"/>
      <c r="H3734" s="16"/>
      <c r="I3734" s="16"/>
      <c r="J3734" s="16"/>
      <c r="K3734" s="16"/>
      <c r="L3734" s="32"/>
      <c r="M3734" s="16"/>
      <c r="N3734" s="16"/>
      <c r="O3734" s="16"/>
      <c r="P3734" s="16"/>
      <c r="Y3734" s="20"/>
      <c r="Z3734" s="20"/>
      <c r="AA3734" s="20"/>
      <c r="AB3734" s="20"/>
      <c r="AC3734" s="20"/>
      <c r="AD3734" s="20"/>
    </row>
    <row r="3735" spans="3:30" s="1" customFormat="1">
      <c r="C3735" s="16"/>
      <c r="D3735" s="16"/>
      <c r="E3735" s="32"/>
      <c r="F3735" s="16"/>
      <c r="G3735" s="16"/>
      <c r="H3735" s="16"/>
      <c r="I3735" s="16"/>
      <c r="J3735" s="16"/>
      <c r="K3735" s="16"/>
      <c r="L3735" s="32"/>
      <c r="M3735" s="16"/>
      <c r="N3735" s="16"/>
      <c r="O3735" s="16"/>
      <c r="P3735" s="16"/>
      <c r="Y3735" s="20"/>
      <c r="Z3735" s="20"/>
      <c r="AA3735" s="20"/>
      <c r="AB3735" s="20"/>
      <c r="AC3735" s="20"/>
      <c r="AD3735" s="20"/>
    </row>
    <row r="3736" spans="3:30" s="1" customFormat="1">
      <c r="C3736" s="16"/>
      <c r="D3736" s="16"/>
      <c r="E3736" s="32"/>
      <c r="F3736" s="16"/>
      <c r="G3736" s="16"/>
      <c r="H3736" s="16"/>
      <c r="I3736" s="16"/>
      <c r="J3736" s="16"/>
      <c r="K3736" s="16"/>
      <c r="L3736" s="32"/>
      <c r="M3736" s="16"/>
      <c r="N3736" s="16"/>
      <c r="O3736" s="16"/>
      <c r="P3736" s="16"/>
      <c r="Y3736" s="20"/>
      <c r="Z3736" s="20"/>
      <c r="AA3736" s="20"/>
      <c r="AB3736" s="20"/>
      <c r="AC3736" s="20"/>
      <c r="AD3736" s="20"/>
    </row>
    <row r="3737" spans="3:30" s="1" customFormat="1">
      <c r="C3737" s="16"/>
      <c r="D3737" s="16"/>
      <c r="E3737" s="32"/>
      <c r="F3737" s="16"/>
      <c r="G3737" s="16"/>
      <c r="H3737" s="16"/>
      <c r="I3737" s="16"/>
      <c r="J3737" s="16"/>
      <c r="K3737" s="16"/>
      <c r="L3737" s="32"/>
      <c r="M3737" s="16"/>
      <c r="N3737" s="16"/>
      <c r="O3737" s="16"/>
      <c r="P3737" s="16"/>
      <c r="Y3737" s="20"/>
      <c r="Z3737" s="20"/>
      <c r="AA3737" s="20"/>
      <c r="AB3737" s="20"/>
      <c r="AC3737" s="20"/>
      <c r="AD3737" s="20"/>
    </row>
    <row r="3738" spans="3:30" s="1" customFormat="1">
      <c r="C3738" s="16"/>
      <c r="D3738" s="16"/>
      <c r="E3738" s="32"/>
      <c r="F3738" s="16"/>
      <c r="G3738" s="16"/>
      <c r="H3738" s="16"/>
      <c r="I3738" s="16"/>
      <c r="J3738" s="16"/>
      <c r="K3738" s="16"/>
      <c r="L3738" s="32"/>
      <c r="M3738" s="16"/>
      <c r="N3738" s="16"/>
      <c r="O3738" s="16"/>
      <c r="P3738" s="16"/>
      <c r="Y3738" s="20"/>
      <c r="Z3738" s="20"/>
      <c r="AA3738" s="20"/>
      <c r="AB3738" s="20"/>
      <c r="AC3738" s="20"/>
      <c r="AD3738" s="20"/>
    </row>
    <row r="3739" spans="3:30" s="1" customFormat="1">
      <c r="C3739" s="16"/>
      <c r="D3739" s="16"/>
      <c r="E3739" s="32"/>
      <c r="F3739" s="16"/>
      <c r="G3739" s="16"/>
      <c r="H3739" s="16"/>
      <c r="I3739" s="16"/>
      <c r="J3739" s="16"/>
      <c r="K3739" s="16"/>
      <c r="L3739" s="32"/>
      <c r="M3739" s="16"/>
      <c r="N3739" s="16"/>
      <c r="O3739" s="16"/>
      <c r="P3739" s="16"/>
      <c r="Y3739" s="20"/>
      <c r="Z3739" s="20"/>
      <c r="AA3739" s="20"/>
      <c r="AB3739" s="20"/>
      <c r="AC3739" s="20"/>
      <c r="AD3739" s="20"/>
    </row>
    <row r="3740" spans="3:30" s="1" customFormat="1">
      <c r="C3740" s="16"/>
      <c r="D3740" s="16"/>
      <c r="E3740" s="32"/>
      <c r="F3740" s="16"/>
      <c r="G3740" s="16"/>
      <c r="H3740" s="16"/>
      <c r="I3740" s="16"/>
      <c r="J3740" s="16"/>
      <c r="K3740" s="16"/>
      <c r="L3740" s="32"/>
      <c r="M3740" s="16"/>
      <c r="N3740" s="16"/>
      <c r="O3740" s="16"/>
      <c r="P3740" s="16"/>
      <c r="Y3740" s="20"/>
      <c r="Z3740" s="20"/>
      <c r="AA3740" s="20"/>
      <c r="AB3740" s="20"/>
      <c r="AC3740" s="20"/>
      <c r="AD3740" s="20"/>
    </row>
    <row r="3741" spans="3:30" s="1" customFormat="1">
      <c r="C3741" s="16"/>
      <c r="D3741" s="16"/>
      <c r="E3741" s="32"/>
      <c r="F3741" s="16"/>
      <c r="G3741" s="16"/>
      <c r="H3741" s="16"/>
      <c r="I3741" s="16"/>
      <c r="J3741" s="16"/>
      <c r="K3741" s="16"/>
      <c r="L3741" s="32"/>
      <c r="M3741" s="16"/>
      <c r="N3741" s="16"/>
      <c r="O3741" s="16"/>
      <c r="P3741" s="16"/>
      <c r="Y3741" s="20"/>
      <c r="Z3741" s="20"/>
      <c r="AA3741" s="20"/>
      <c r="AB3741" s="20"/>
      <c r="AC3741" s="20"/>
      <c r="AD3741" s="20"/>
    </row>
    <row r="3742" spans="3:30" s="1" customFormat="1">
      <c r="C3742" s="16"/>
      <c r="D3742" s="16"/>
      <c r="E3742" s="32"/>
      <c r="F3742" s="16"/>
      <c r="G3742" s="16"/>
      <c r="H3742" s="16"/>
      <c r="I3742" s="16"/>
      <c r="J3742" s="16"/>
      <c r="K3742" s="16"/>
      <c r="L3742" s="32"/>
      <c r="M3742" s="16"/>
      <c r="N3742" s="16"/>
      <c r="O3742" s="16"/>
      <c r="P3742" s="16"/>
      <c r="Y3742" s="20"/>
      <c r="Z3742" s="20"/>
      <c r="AA3742" s="20"/>
      <c r="AB3742" s="20"/>
      <c r="AC3742" s="20"/>
      <c r="AD3742" s="20"/>
    </row>
    <row r="3743" spans="3:30" s="1" customFormat="1">
      <c r="C3743" s="16"/>
      <c r="D3743" s="16"/>
      <c r="E3743" s="32"/>
      <c r="F3743" s="16"/>
      <c r="G3743" s="16"/>
      <c r="H3743" s="16"/>
      <c r="I3743" s="16"/>
      <c r="J3743" s="16"/>
      <c r="K3743" s="16"/>
      <c r="L3743" s="32"/>
      <c r="M3743" s="16"/>
      <c r="N3743" s="16"/>
      <c r="O3743" s="16"/>
      <c r="P3743" s="16"/>
      <c r="Y3743" s="20"/>
      <c r="Z3743" s="20"/>
      <c r="AA3743" s="20"/>
      <c r="AB3743" s="20"/>
      <c r="AC3743" s="20"/>
      <c r="AD3743" s="20"/>
    </row>
    <row r="3744" spans="3:30" s="1" customFormat="1">
      <c r="C3744" s="16"/>
      <c r="D3744" s="16"/>
      <c r="E3744" s="32"/>
      <c r="F3744" s="16"/>
      <c r="G3744" s="16"/>
      <c r="H3744" s="16"/>
      <c r="I3744" s="16"/>
      <c r="J3744" s="16"/>
      <c r="K3744" s="16"/>
      <c r="L3744" s="32"/>
      <c r="M3744" s="16"/>
      <c r="N3744" s="16"/>
      <c r="O3744" s="16"/>
      <c r="P3744" s="16"/>
      <c r="Y3744" s="20"/>
      <c r="Z3744" s="20"/>
      <c r="AA3744" s="20"/>
      <c r="AB3744" s="20"/>
      <c r="AC3744" s="20"/>
      <c r="AD3744" s="20"/>
    </row>
    <row r="3745" spans="3:30" s="1" customFormat="1">
      <c r="C3745" s="16"/>
      <c r="D3745" s="16"/>
      <c r="E3745" s="32"/>
      <c r="F3745" s="16"/>
      <c r="G3745" s="16"/>
      <c r="H3745" s="16"/>
      <c r="I3745" s="16"/>
      <c r="J3745" s="16"/>
      <c r="K3745" s="16"/>
      <c r="L3745" s="32"/>
      <c r="M3745" s="16"/>
      <c r="N3745" s="16"/>
      <c r="O3745" s="16"/>
      <c r="P3745" s="16"/>
      <c r="Y3745" s="20"/>
      <c r="Z3745" s="20"/>
      <c r="AA3745" s="20"/>
      <c r="AB3745" s="20"/>
      <c r="AC3745" s="20"/>
      <c r="AD3745" s="20"/>
    </row>
    <row r="3746" spans="3:30" s="1" customFormat="1">
      <c r="C3746" s="16"/>
      <c r="D3746" s="16"/>
      <c r="E3746" s="32"/>
      <c r="F3746" s="16"/>
      <c r="G3746" s="16"/>
      <c r="H3746" s="16"/>
      <c r="I3746" s="16"/>
      <c r="J3746" s="16"/>
      <c r="K3746" s="16"/>
      <c r="L3746" s="32"/>
      <c r="M3746" s="16"/>
      <c r="N3746" s="16"/>
      <c r="O3746" s="16"/>
      <c r="P3746" s="16"/>
      <c r="Y3746" s="20"/>
      <c r="Z3746" s="20"/>
      <c r="AA3746" s="20"/>
      <c r="AB3746" s="20"/>
      <c r="AC3746" s="20"/>
      <c r="AD3746" s="20"/>
    </row>
    <row r="3747" spans="3:30" s="1" customFormat="1">
      <c r="C3747" s="16"/>
      <c r="D3747" s="16"/>
      <c r="E3747" s="32"/>
      <c r="F3747" s="16"/>
      <c r="G3747" s="16"/>
      <c r="H3747" s="16"/>
      <c r="I3747" s="16"/>
      <c r="J3747" s="16"/>
      <c r="K3747" s="16"/>
      <c r="L3747" s="32"/>
      <c r="M3747" s="16"/>
      <c r="N3747" s="16"/>
      <c r="O3747" s="16"/>
      <c r="P3747" s="16"/>
      <c r="Y3747" s="20"/>
      <c r="Z3747" s="20"/>
      <c r="AA3747" s="20"/>
      <c r="AB3747" s="20"/>
      <c r="AC3747" s="20"/>
      <c r="AD3747" s="20"/>
    </row>
    <row r="3748" spans="3:30" s="1" customFormat="1">
      <c r="C3748" s="16"/>
      <c r="D3748" s="16"/>
      <c r="E3748" s="32"/>
      <c r="F3748" s="16"/>
      <c r="G3748" s="16"/>
      <c r="H3748" s="16"/>
      <c r="I3748" s="16"/>
      <c r="J3748" s="16"/>
      <c r="K3748" s="16"/>
      <c r="L3748" s="32"/>
      <c r="M3748" s="16"/>
      <c r="N3748" s="16"/>
      <c r="O3748" s="16"/>
      <c r="P3748" s="16"/>
      <c r="Y3748" s="20"/>
      <c r="Z3748" s="20"/>
      <c r="AA3748" s="20"/>
      <c r="AB3748" s="20"/>
      <c r="AC3748" s="20"/>
      <c r="AD3748" s="20"/>
    </row>
    <row r="3749" spans="3:30" s="1" customFormat="1">
      <c r="C3749" s="16"/>
      <c r="D3749" s="16"/>
      <c r="E3749" s="32"/>
      <c r="F3749" s="16"/>
      <c r="G3749" s="16"/>
      <c r="H3749" s="16"/>
      <c r="I3749" s="16"/>
      <c r="J3749" s="16"/>
      <c r="K3749" s="16"/>
      <c r="L3749" s="32"/>
      <c r="M3749" s="16"/>
      <c r="N3749" s="16"/>
      <c r="O3749" s="16"/>
      <c r="P3749" s="16"/>
      <c r="Y3749" s="20"/>
      <c r="Z3749" s="20"/>
      <c r="AA3749" s="20"/>
      <c r="AB3749" s="20"/>
      <c r="AC3749" s="20"/>
      <c r="AD3749" s="20"/>
    </row>
    <row r="3750" spans="3:30" s="1" customFormat="1">
      <c r="C3750" s="16"/>
      <c r="D3750" s="16"/>
      <c r="E3750" s="32"/>
      <c r="F3750" s="16"/>
      <c r="G3750" s="16"/>
      <c r="H3750" s="16"/>
      <c r="I3750" s="16"/>
      <c r="J3750" s="16"/>
      <c r="K3750" s="16"/>
      <c r="L3750" s="32"/>
      <c r="M3750" s="16"/>
      <c r="N3750" s="16"/>
      <c r="O3750" s="16"/>
      <c r="P3750" s="16"/>
      <c r="Y3750" s="20"/>
      <c r="Z3750" s="20"/>
      <c r="AA3750" s="20"/>
      <c r="AB3750" s="20"/>
      <c r="AC3750" s="20"/>
      <c r="AD3750" s="20"/>
    </row>
    <row r="3751" spans="3:30" s="1" customFormat="1">
      <c r="C3751" s="16"/>
      <c r="D3751" s="16"/>
      <c r="E3751" s="32"/>
      <c r="F3751" s="16"/>
      <c r="G3751" s="16"/>
      <c r="H3751" s="16"/>
      <c r="I3751" s="16"/>
      <c r="J3751" s="16"/>
      <c r="K3751" s="16"/>
      <c r="L3751" s="32"/>
      <c r="M3751" s="16"/>
      <c r="N3751" s="16"/>
      <c r="O3751" s="16"/>
      <c r="P3751" s="16"/>
      <c r="Y3751" s="20"/>
      <c r="Z3751" s="20"/>
      <c r="AA3751" s="20"/>
      <c r="AB3751" s="20"/>
      <c r="AC3751" s="20"/>
      <c r="AD3751" s="20"/>
    </row>
    <row r="3752" spans="3:30" s="1" customFormat="1">
      <c r="C3752" s="16"/>
      <c r="D3752" s="16"/>
      <c r="E3752" s="32"/>
      <c r="F3752" s="16"/>
      <c r="G3752" s="16"/>
      <c r="H3752" s="16"/>
      <c r="I3752" s="16"/>
      <c r="J3752" s="16"/>
      <c r="K3752" s="16"/>
      <c r="L3752" s="32"/>
      <c r="M3752" s="16"/>
      <c r="N3752" s="16"/>
      <c r="O3752" s="16"/>
      <c r="P3752" s="16"/>
      <c r="Y3752" s="20"/>
      <c r="Z3752" s="20"/>
      <c r="AA3752" s="20"/>
      <c r="AB3752" s="20"/>
      <c r="AC3752" s="20"/>
      <c r="AD3752" s="20"/>
    </row>
    <row r="3753" spans="3:30" s="1" customFormat="1">
      <c r="C3753" s="16"/>
      <c r="D3753" s="16"/>
      <c r="E3753" s="32"/>
      <c r="F3753" s="16"/>
      <c r="G3753" s="16"/>
      <c r="H3753" s="16"/>
      <c r="I3753" s="16"/>
      <c r="J3753" s="16"/>
      <c r="K3753" s="16"/>
      <c r="L3753" s="32"/>
      <c r="M3753" s="16"/>
      <c r="N3753" s="16"/>
      <c r="O3753" s="16"/>
      <c r="P3753" s="16"/>
      <c r="Y3753" s="20"/>
      <c r="Z3753" s="20"/>
      <c r="AA3753" s="20"/>
      <c r="AB3753" s="20"/>
      <c r="AC3753" s="20"/>
      <c r="AD3753" s="20"/>
    </row>
    <row r="3754" spans="3:30" s="1" customFormat="1">
      <c r="C3754" s="16"/>
      <c r="D3754" s="16"/>
      <c r="E3754" s="32"/>
      <c r="F3754" s="16"/>
      <c r="G3754" s="16"/>
      <c r="H3754" s="16"/>
      <c r="I3754" s="16"/>
      <c r="J3754" s="16"/>
      <c r="K3754" s="16"/>
      <c r="L3754" s="32"/>
      <c r="M3754" s="16"/>
      <c r="N3754" s="16"/>
      <c r="O3754" s="16"/>
      <c r="P3754" s="16"/>
      <c r="Y3754" s="20"/>
      <c r="Z3754" s="20"/>
      <c r="AA3754" s="20"/>
      <c r="AB3754" s="20"/>
      <c r="AC3754" s="20"/>
      <c r="AD3754" s="20"/>
    </row>
    <row r="3755" spans="3:30" s="1" customFormat="1">
      <c r="C3755" s="16"/>
      <c r="D3755" s="16"/>
      <c r="E3755" s="32"/>
      <c r="F3755" s="16"/>
      <c r="G3755" s="16"/>
      <c r="H3755" s="16"/>
      <c r="I3755" s="16"/>
      <c r="J3755" s="16"/>
      <c r="K3755" s="16"/>
      <c r="L3755" s="32"/>
      <c r="M3755" s="16"/>
      <c r="N3755" s="16"/>
      <c r="O3755" s="16"/>
      <c r="P3755" s="16"/>
      <c r="Y3755" s="20"/>
      <c r="Z3755" s="20"/>
      <c r="AA3755" s="20"/>
      <c r="AB3755" s="20"/>
      <c r="AC3755" s="20"/>
      <c r="AD3755" s="20"/>
    </row>
    <row r="3756" spans="3:30" s="1" customFormat="1">
      <c r="C3756" s="16"/>
      <c r="D3756" s="16"/>
      <c r="E3756" s="32"/>
      <c r="F3756" s="16"/>
      <c r="G3756" s="16"/>
      <c r="H3756" s="16"/>
      <c r="I3756" s="16"/>
      <c r="J3756" s="16"/>
      <c r="K3756" s="16"/>
      <c r="L3756" s="32"/>
      <c r="M3756" s="16"/>
      <c r="N3756" s="16"/>
      <c r="O3756" s="16"/>
      <c r="P3756" s="16"/>
      <c r="Y3756" s="20"/>
      <c r="Z3756" s="20"/>
      <c r="AA3756" s="20"/>
      <c r="AB3756" s="20"/>
      <c r="AC3756" s="20"/>
      <c r="AD3756" s="20"/>
    </row>
    <row r="3757" spans="3:30" s="1" customFormat="1">
      <c r="C3757" s="16"/>
      <c r="D3757" s="16"/>
      <c r="E3757" s="32"/>
      <c r="F3757" s="16"/>
      <c r="G3757" s="16"/>
      <c r="H3757" s="16"/>
      <c r="I3757" s="16"/>
      <c r="J3757" s="16"/>
      <c r="K3757" s="16"/>
      <c r="L3757" s="32"/>
      <c r="M3757" s="16"/>
      <c r="N3757" s="16"/>
      <c r="O3757" s="16"/>
      <c r="P3757" s="16"/>
      <c r="Y3757" s="20"/>
      <c r="Z3757" s="20"/>
      <c r="AA3757" s="20"/>
      <c r="AB3757" s="20"/>
      <c r="AC3757" s="20"/>
      <c r="AD3757" s="20"/>
    </row>
    <row r="3758" spans="3:30" s="1" customFormat="1">
      <c r="C3758" s="16"/>
      <c r="D3758" s="16"/>
      <c r="E3758" s="32"/>
      <c r="F3758" s="16"/>
      <c r="G3758" s="16"/>
      <c r="H3758" s="16"/>
      <c r="I3758" s="16"/>
      <c r="J3758" s="16"/>
      <c r="K3758" s="16"/>
      <c r="L3758" s="32"/>
      <c r="M3758" s="16"/>
      <c r="N3758" s="16"/>
      <c r="O3758" s="16"/>
      <c r="P3758" s="16"/>
      <c r="Y3758" s="20"/>
      <c r="Z3758" s="20"/>
      <c r="AA3758" s="20"/>
      <c r="AB3758" s="20"/>
      <c r="AC3758" s="20"/>
      <c r="AD3758" s="20"/>
    </row>
    <row r="3759" spans="3:30" s="1" customFormat="1">
      <c r="C3759" s="16"/>
      <c r="D3759" s="16"/>
      <c r="E3759" s="32"/>
      <c r="F3759" s="16"/>
      <c r="G3759" s="16"/>
      <c r="H3759" s="16"/>
      <c r="I3759" s="16"/>
      <c r="J3759" s="16"/>
      <c r="K3759" s="16"/>
      <c r="L3759" s="32"/>
      <c r="M3759" s="16"/>
      <c r="N3759" s="16"/>
      <c r="O3759" s="16"/>
      <c r="P3759" s="16"/>
      <c r="Y3759" s="20"/>
      <c r="Z3759" s="20"/>
      <c r="AA3759" s="20"/>
      <c r="AB3759" s="20"/>
      <c r="AC3759" s="20"/>
      <c r="AD3759" s="20"/>
    </row>
    <row r="3760" spans="3:30" s="1" customFormat="1">
      <c r="C3760" s="16"/>
      <c r="D3760" s="16"/>
      <c r="E3760" s="32"/>
      <c r="F3760" s="16"/>
      <c r="G3760" s="16"/>
      <c r="H3760" s="16"/>
      <c r="I3760" s="16"/>
      <c r="J3760" s="16"/>
      <c r="K3760" s="16"/>
      <c r="L3760" s="32"/>
      <c r="M3760" s="16"/>
      <c r="N3760" s="16"/>
      <c r="O3760" s="16"/>
      <c r="P3760" s="16"/>
      <c r="Y3760" s="20"/>
      <c r="Z3760" s="20"/>
      <c r="AA3760" s="20"/>
      <c r="AB3760" s="20"/>
      <c r="AC3760" s="20"/>
      <c r="AD3760" s="20"/>
    </row>
    <row r="3761" spans="3:30" s="1" customFormat="1">
      <c r="C3761" s="16"/>
      <c r="D3761" s="16"/>
      <c r="E3761" s="32"/>
      <c r="F3761" s="16"/>
      <c r="G3761" s="16"/>
      <c r="H3761" s="16"/>
      <c r="I3761" s="16"/>
      <c r="J3761" s="16"/>
      <c r="K3761" s="16"/>
      <c r="L3761" s="32"/>
      <c r="M3761" s="16"/>
      <c r="N3761" s="16"/>
      <c r="O3761" s="16"/>
      <c r="P3761" s="16"/>
      <c r="Y3761" s="20"/>
      <c r="Z3761" s="20"/>
      <c r="AA3761" s="20"/>
      <c r="AB3761" s="20"/>
      <c r="AC3761" s="20"/>
      <c r="AD3761" s="20"/>
    </row>
    <row r="3762" spans="3:30" s="1" customFormat="1">
      <c r="C3762" s="16"/>
      <c r="D3762" s="16"/>
      <c r="E3762" s="32"/>
      <c r="F3762" s="16"/>
      <c r="G3762" s="16"/>
      <c r="H3762" s="16"/>
      <c r="I3762" s="16"/>
      <c r="J3762" s="16"/>
      <c r="K3762" s="16"/>
      <c r="L3762" s="32"/>
      <c r="M3762" s="16"/>
      <c r="N3762" s="16"/>
      <c r="O3762" s="16"/>
      <c r="P3762" s="16"/>
      <c r="Y3762" s="20"/>
      <c r="Z3762" s="20"/>
      <c r="AA3762" s="20"/>
      <c r="AB3762" s="20"/>
      <c r="AC3762" s="20"/>
      <c r="AD3762" s="20"/>
    </row>
    <row r="3763" spans="3:30" s="1" customFormat="1">
      <c r="C3763" s="16"/>
      <c r="D3763" s="16"/>
      <c r="E3763" s="32"/>
      <c r="F3763" s="16"/>
      <c r="G3763" s="16"/>
      <c r="H3763" s="16"/>
      <c r="I3763" s="16"/>
      <c r="J3763" s="16"/>
      <c r="K3763" s="16"/>
      <c r="L3763" s="32"/>
      <c r="M3763" s="16"/>
      <c r="N3763" s="16"/>
      <c r="O3763" s="16"/>
      <c r="P3763" s="16"/>
      <c r="Y3763" s="20"/>
      <c r="Z3763" s="20"/>
      <c r="AA3763" s="20"/>
      <c r="AB3763" s="20"/>
      <c r="AC3763" s="20"/>
      <c r="AD3763" s="20"/>
    </row>
    <row r="3764" spans="3:30" s="1" customFormat="1">
      <c r="C3764" s="16"/>
      <c r="D3764" s="16"/>
      <c r="E3764" s="32"/>
      <c r="F3764" s="16"/>
      <c r="G3764" s="16"/>
      <c r="H3764" s="16"/>
      <c r="I3764" s="16"/>
      <c r="J3764" s="16"/>
      <c r="K3764" s="16"/>
      <c r="L3764" s="32"/>
      <c r="M3764" s="16"/>
      <c r="N3764" s="16"/>
      <c r="O3764" s="16"/>
      <c r="P3764" s="16"/>
      <c r="Y3764" s="20"/>
      <c r="Z3764" s="20"/>
      <c r="AA3764" s="20"/>
      <c r="AB3764" s="20"/>
      <c r="AC3764" s="20"/>
      <c r="AD3764" s="20"/>
    </row>
    <row r="3765" spans="3:30" s="1" customFormat="1">
      <c r="C3765" s="16"/>
      <c r="D3765" s="16"/>
      <c r="E3765" s="32"/>
      <c r="F3765" s="16"/>
      <c r="G3765" s="16"/>
      <c r="H3765" s="16"/>
      <c r="I3765" s="16"/>
      <c r="J3765" s="16"/>
      <c r="K3765" s="16"/>
      <c r="L3765" s="32"/>
      <c r="M3765" s="16"/>
      <c r="N3765" s="16"/>
      <c r="O3765" s="16"/>
      <c r="P3765" s="16"/>
      <c r="Y3765" s="20"/>
      <c r="Z3765" s="20"/>
      <c r="AA3765" s="20"/>
      <c r="AB3765" s="20"/>
      <c r="AC3765" s="20"/>
      <c r="AD3765" s="20"/>
    </row>
    <row r="3766" spans="3:30" s="1" customFormat="1">
      <c r="C3766" s="16"/>
      <c r="D3766" s="16"/>
      <c r="E3766" s="32"/>
      <c r="F3766" s="16"/>
      <c r="G3766" s="16"/>
      <c r="H3766" s="16"/>
      <c r="I3766" s="16"/>
      <c r="J3766" s="16"/>
      <c r="K3766" s="16"/>
      <c r="L3766" s="32"/>
      <c r="M3766" s="16"/>
      <c r="N3766" s="16"/>
      <c r="O3766" s="16"/>
      <c r="P3766" s="16"/>
      <c r="Y3766" s="20"/>
      <c r="Z3766" s="20"/>
      <c r="AA3766" s="20"/>
      <c r="AB3766" s="20"/>
      <c r="AC3766" s="20"/>
      <c r="AD3766" s="20"/>
    </row>
    <row r="3767" spans="3:30" s="1" customFormat="1">
      <c r="C3767" s="16"/>
      <c r="D3767" s="16"/>
      <c r="E3767" s="32"/>
      <c r="F3767" s="16"/>
      <c r="G3767" s="16"/>
      <c r="H3767" s="16"/>
      <c r="I3767" s="16"/>
      <c r="J3767" s="16"/>
      <c r="K3767" s="16"/>
      <c r="L3767" s="32"/>
      <c r="M3767" s="16"/>
      <c r="N3767" s="16"/>
      <c r="O3767" s="16"/>
      <c r="P3767" s="16"/>
      <c r="Y3767" s="20"/>
      <c r="Z3767" s="20"/>
      <c r="AA3767" s="20"/>
      <c r="AB3767" s="20"/>
      <c r="AC3767" s="20"/>
      <c r="AD3767" s="20"/>
    </row>
    <row r="3768" spans="3:30" s="1" customFormat="1">
      <c r="C3768" s="16"/>
      <c r="D3768" s="16"/>
      <c r="E3768" s="32"/>
      <c r="F3768" s="16"/>
      <c r="G3768" s="16"/>
      <c r="H3768" s="16"/>
      <c r="I3768" s="16"/>
      <c r="J3768" s="16"/>
      <c r="K3768" s="16"/>
      <c r="L3768" s="32"/>
      <c r="M3768" s="16"/>
      <c r="N3768" s="16"/>
      <c r="O3768" s="16"/>
      <c r="P3768" s="16"/>
      <c r="Y3768" s="20"/>
      <c r="Z3768" s="20"/>
      <c r="AA3768" s="20"/>
      <c r="AB3768" s="20"/>
      <c r="AC3768" s="20"/>
      <c r="AD3768" s="20"/>
    </row>
    <row r="3769" spans="3:30" s="1" customFormat="1">
      <c r="C3769" s="16"/>
      <c r="D3769" s="16"/>
      <c r="E3769" s="32"/>
      <c r="F3769" s="16"/>
      <c r="G3769" s="16"/>
      <c r="H3769" s="16"/>
      <c r="I3769" s="16"/>
      <c r="J3769" s="16"/>
      <c r="K3769" s="16"/>
      <c r="L3769" s="32"/>
      <c r="M3769" s="16"/>
      <c r="N3769" s="16"/>
      <c r="O3769" s="16"/>
      <c r="P3769" s="16"/>
      <c r="Y3769" s="20"/>
      <c r="Z3769" s="20"/>
      <c r="AA3769" s="20"/>
      <c r="AB3769" s="20"/>
      <c r="AC3769" s="20"/>
      <c r="AD3769" s="20"/>
    </row>
    <row r="3770" spans="3:30" s="1" customFormat="1">
      <c r="C3770" s="16"/>
      <c r="D3770" s="16"/>
      <c r="E3770" s="32"/>
      <c r="F3770" s="16"/>
      <c r="G3770" s="16"/>
      <c r="H3770" s="16"/>
      <c r="I3770" s="16"/>
      <c r="J3770" s="16"/>
      <c r="K3770" s="16"/>
      <c r="L3770" s="32"/>
      <c r="M3770" s="16"/>
      <c r="N3770" s="16"/>
      <c r="O3770" s="16"/>
      <c r="P3770" s="16"/>
      <c r="Y3770" s="20"/>
      <c r="Z3770" s="20"/>
      <c r="AA3770" s="20"/>
      <c r="AB3770" s="20"/>
      <c r="AC3770" s="20"/>
      <c r="AD3770" s="20"/>
    </row>
    <row r="3771" spans="3:30" s="1" customFormat="1">
      <c r="C3771" s="16"/>
      <c r="D3771" s="16"/>
      <c r="E3771" s="32"/>
      <c r="F3771" s="16"/>
      <c r="G3771" s="16"/>
      <c r="H3771" s="16"/>
      <c r="I3771" s="16"/>
      <c r="J3771" s="16"/>
      <c r="K3771" s="16"/>
      <c r="L3771" s="32"/>
      <c r="M3771" s="16"/>
      <c r="N3771" s="16"/>
      <c r="O3771" s="16"/>
      <c r="P3771" s="16"/>
      <c r="Y3771" s="20"/>
      <c r="Z3771" s="20"/>
      <c r="AA3771" s="20"/>
      <c r="AB3771" s="20"/>
      <c r="AC3771" s="20"/>
      <c r="AD3771" s="20"/>
    </row>
    <row r="3772" spans="3:30" s="1" customFormat="1">
      <c r="C3772" s="16"/>
      <c r="D3772" s="16"/>
      <c r="E3772" s="32"/>
      <c r="F3772" s="16"/>
      <c r="G3772" s="16"/>
      <c r="H3772" s="16"/>
      <c r="I3772" s="16"/>
      <c r="J3772" s="16"/>
      <c r="K3772" s="16"/>
      <c r="L3772" s="32"/>
      <c r="M3772" s="16"/>
      <c r="N3772" s="16"/>
      <c r="O3772" s="16"/>
      <c r="P3772" s="16"/>
      <c r="Y3772" s="20"/>
      <c r="Z3772" s="20"/>
      <c r="AA3772" s="20"/>
      <c r="AB3772" s="20"/>
      <c r="AC3772" s="20"/>
      <c r="AD3772" s="20"/>
    </row>
    <row r="3773" spans="3:30" s="1" customFormat="1">
      <c r="C3773" s="16"/>
      <c r="D3773" s="16"/>
      <c r="E3773" s="32"/>
      <c r="F3773" s="16"/>
      <c r="G3773" s="16"/>
      <c r="H3773" s="16"/>
      <c r="I3773" s="16"/>
      <c r="J3773" s="16"/>
      <c r="K3773" s="16"/>
      <c r="L3773" s="32"/>
      <c r="M3773" s="16"/>
      <c r="N3773" s="16"/>
      <c r="O3773" s="16"/>
      <c r="P3773" s="16"/>
      <c r="Y3773" s="20"/>
      <c r="Z3773" s="20"/>
      <c r="AA3773" s="20"/>
      <c r="AB3773" s="20"/>
      <c r="AC3773" s="20"/>
      <c r="AD3773" s="20"/>
    </row>
    <row r="3774" spans="3:30" s="1" customFormat="1">
      <c r="C3774" s="16"/>
      <c r="D3774" s="16"/>
      <c r="E3774" s="32"/>
      <c r="F3774" s="16"/>
      <c r="G3774" s="16"/>
      <c r="H3774" s="16"/>
      <c r="I3774" s="16"/>
      <c r="J3774" s="16"/>
      <c r="K3774" s="16"/>
      <c r="L3774" s="32"/>
      <c r="M3774" s="16"/>
      <c r="N3774" s="16"/>
      <c r="O3774" s="16"/>
      <c r="P3774" s="16"/>
      <c r="Y3774" s="20"/>
      <c r="Z3774" s="20"/>
      <c r="AA3774" s="20"/>
      <c r="AB3774" s="20"/>
      <c r="AC3774" s="20"/>
      <c r="AD3774" s="20"/>
    </row>
    <row r="3775" spans="3:30" s="1" customFormat="1">
      <c r="C3775" s="16"/>
      <c r="D3775" s="16"/>
      <c r="E3775" s="32"/>
      <c r="F3775" s="16"/>
      <c r="G3775" s="16"/>
      <c r="H3775" s="16"/>
      <c r="I3775" s="16"/>
      <c r="J3775" s="16"/>
      <c r="K3775" s="16"/>
      <c r="L3775" s="32"/>
      <c r="M3775" s="16"/>
      <c r="N3775" s="16"/>
      <c r="O3775" s="16"/>
      <c r="P3775" s="16"/>
      <c r="Y3775" s="20"/>
      <c r="Z3775" s="20"/>
      <c r="AA3775" s="20"/>
      <c r="AB3775" s="20"/>
      <c r="AC3775" s="20"/>
      <c r="AD3775" s="20"/>
    </row>
    <row r="3776" spans="3:30" s="1" customFormat="1">
      <c r="C3776" s="16"/>
      <c r="D3776" s="16"/>
      <c r="E3776" s="32"/>
      <c r="F3776" s="16"/>
      <c r="G3776" s="16"/>
      <c r="H3776" s="16"/>
      <c r="I3776" s="16"/>
      <c r="J3776" s="16"/>
      <c r="K3776" s="16"/>
      <c r="L3776" s="32"/>
      <c r="M3776" s="16"/>
      <c r="N3776" s="16"/>
      <c r="O3776" s="16"/>
      <c r="P3776" s="16"/>
      <c r="Y3776" s="20"/>
      <c r="Z3776" s="20"/>
      <c r="AA3776" s="20"/>
      <c r="AB3776" s="20"/>
      <c r="AC3776" s="20"/>
      <c r="AD3776" s="20"/>
    </row>
    <row r="3777" spans="3:30" s="1" customFormat="1">
      <c r="C3777" s="16"/>
      <c r="D3777" s="16"/>
      <c r="E3777" s="32"/>
      <c r="F3777" s="16"/>
      <c r="G3777" s="16"/>
      <c r="H3777" s="16"/>
      <c r="I3777" s="16"/>
      <c r="J3777" s="16"/>
      <c r="K3777" s="16"/>
      <c r="L3777" s="32"/>
      <c r="M3777" s="16"/>
      <c r="N3777" s="16"/>
      <c r="O3777" s="16"/>
      <c r="P3777" s="16"/>
      <c r="Y3777" s="20"/>
      <c r="Z3777" s="20"/>
      <c r="AA3777" s="20"/>
      <c r="AB3777" s="20"/>
      <c r="AC3777" s="20"/>
      <c r="AD3777" s="20"/>
    </row>
    <row r="3778" spans="3:30" s="1" customFormat="1">
      <c r="C3778" s="16"/>
      <c r="D3778" s="16"/>
      <c r="E3778" s="32"/>
      <c r="F3778" s="16"/>
      <c r="G3778" s="16"/>
      <c r="H3778" s="16"/>
      <c r="I3778" s="16"/>
      <c r="J3778" s="16"/>
      <c r="K3778" s="16"/>
      <c r="L3778" s="32"/>
      <c r="M3778" s="16"/>
      <c r="N3778" s="16"/>
      <c r="O3778" s="16"/>
      <c r="P3778" s="16"/>
      <c r="Y3778" s="20"/>
      <c r="Z3778" s="20"/>
      <c r="AA3778" s="20"/>
      <c r="AB3778" s="20"/>
      <c r="AC3778" s="20"/>
      <c r="AD3778" s="20"/>
    </row>
    <row r="3779" spans="3:30" s="1" customFormat="1">
      <c r="C3779" s="16"/>
      <c r="D3779" s="16"/>
      <c r="E3779" s="32"/>
      <c r="F3779" s="16"/>
      <c r="G3779" s="16"/>
      <c r="H3779" s="16"/>
      <c r="I3779" s="16"/>
      <c r="J3779" s="16"/>
      <c r="K3779" s="16"/>
      <c r="L3779" s="32"/>
      <c r="M3779" s="16"/>
      <c r="N3779" s="16"/>
      <c r="O3779" s="16"/>
      <c r="P3779" s="16"/>
      <c r="Y3779" s="20"/>
      <c r="Z3779" s="20"/>
      <c r="AA3779" s="20"/>
      <c r="AB3779" s="20"/>
      <c r="AC3779" s="20"/>
      <c r="AD3779" s="20"/>
    </row>
    <row r="3780" spans="3:30" s="1" customFormat="1">
      <c r="C3780" s="16"/>
      <c r="D3780" s="16"/>
      <c r="E3780" s="32"/>
      <c r="F3780" s="16"/>
      <c r="G3780" s="16"/>
      <c r="H3780" s="16"/>
      <c r="I3780" s="16"/>
      <c r="J3780" s="16"/>
      <c r="K3780" s="16"/>
      <c r="L3780" s="32"/>
      <c r="M3780" s="16"/>
      <c r="N3780" s="16"/>
      <c r="O3780" s="16"/>
      <c r="P3780" s="16"/>
      <c r="Y3780" s="20"/>
      <c r="Z3780" s="20"/>
      <c r="AA3780" s="20"/>
      <c r="AB3780" s="20"/>
      <c r="AC3780" s="20"/>
      <c r="AD3780" s="20"/>
    </row>
    <row r="3781" spans="3:30" s="1" customFormat="1">
      <c r="C3781" s="16"/>
      <c r="D3781" s="16"/>
      <c r="E3781" s="32"/>
      <c r="F3781" s="16"/>
      <c r="G3781" s="16"/>
      <c r="H3781" s="16"/>
      <c r="I3781" s="16"/>
      <c r="J3781" s="16"/>
      <c r="K3781" s="16"/>
      <c r="L3781" s="32"/>
      <c r="M3781" s="16"/>
      <c r="N3781" s="16"/>
      <c r="O3781" s="16"/>
      <c r="P3781" s="16"/>
      <c r="Y3781" s="20"/>
      <c r="Z3781" s="20"/>
      <c r="AA3781" s="20"/>
      <c r="AB3781" s="20"/>
      <c r="AC3781" s="20"/>
      <c r="AD3781" s="20"/>
    </row>
    <row r="3782" spans="3:30" s="1" customFormat="1">
      <c r="C3782" s="16"/>
      <c r="D3782" s="16"/>
      <c r="E3782" s="32"/>
      <c r="F3782" s="16"/>
      <c r="G3782" s="16"/>
      <c r="H3782" s="16"/>
      <c r="I3782" s="16"/>
      <c r="J3782" s="16"/>
      <c r="K3782" s="16"/>
      <c r="L3782" s="32"/>
      <c r="M3782" s="16"/>
      <c r="N3782" s="16"/>
      <c r="O3782" s="16"/>
      <c r="P3782" s="16"/>
      <c r="Y3782" s="20"/>
      <c r="Z3782" s="20"/>
      <c r="AA3782" s="20"/>
      <c r="AB3782" s="20"/>
      <c r="AC3782" s="20"/>
      <c r="AD3782" s="20"/>
    </row>
    <row r="3783" spans="3:30" s="1" customFormat="1">
      <c r="C3783" s="16"/>
      <c r="D3783" s="16"/>
      <c r="E3783" s="32"/>
      <c r="F3783" s="16"/>
      <c r="G3783" s="16"/>
      <c r="H3783" s="16"/>
      <c r="I3783" s="16"/>
      <c r="J3783" s="16"/>
      <c r="K3783" s="16"/>
      <c r="L3783" s="32"/>
      <c r="M3783" s="16"/>
      <c r="N3783" s="16"/>
      <c r="O3783" s="16"/>
      <c r="P3783" s="16"/>
      <c r="Y3783" s="20"/>
      <c r="Z3783" s="20"/>
      <c r="AA3783" s="20"/>
      <c r="AB3783" s="20"/>
      <c r="AC3783" s="20"/>
      <c r="AD3783" s="20"/>
    </row>
    <row r="3784" spans="3:30" s="1" customFormat="1">
      <c r="C3784" s="16"/>
      <c r="D3784" s="16"/>
      <c r="E3784" s="32"/>
      <c r="F3784" s="16"/>
      <c r="G3784" s="16"/>
      <c r="H3784" s="16"/>
      <c r="I3784" s="16"/>
      <c r="J3784" s="16"/>
      <c r="K3784" s="16"/>
      <c r="L3784" s="32"/>
      <c r="M3784" s="16"/>
      <c r="N3784" s="16"/>
      <c r="O3784" s="16"/>
      <c r="P3784" s="16"/>
      <c r="Y3784" s="20"/>
      <c r="Z3784" s="20"/>
      <c r="AA3784" s="20"/>
      <c r="AB3784" s="20"/>
      <c r="AC3784" s="20"/>
      <c r="AD3784" s="20"/>
    </row>
    <row r="3785" spans="3:30" s="1" customFormat="1">
      <c r="C3785" s="16"/>
      <c r="D3785" s="16"/>
      <c r="E3785" s="32"/>
      <c r="F3785" s="16"/>
      <c r="G3785" s="16"/>
      <c r="H3785" s="16"/>
      <c r="I3785" s="16"/>
      <c r="J3785" s="16"/>
      <c r="K3785" s="16"/>
      <c r="L3785" s="32"/>
      <c r="M3785" s="16"/>
      <c r="N3785" s="16"/>
      <c r="O3785" s="16"/>
      <c r="P3785" s="16"/>
      <c r="Y3785" s="20"/>
      <c r="Z3785" s="20"/>
      <c r="AA3785" s="20"/>
      <c r="AB3785" s="20"/>
      <c r="AC3785" s="20"/>
      <c r="AD3785" s="20"/>
    </row>
    <row r="3786" spans="3:30" s="1" customFormat="1">
      <c r="C3786" s="16"/>
      <c r="D3786" s="16"/>
      <c r="E3786" s="32"/>
      <c r="F3786" s="16"/>
      <c r="G3786" s="16"/>
      <c r="H3786" s="16"/>
      <c r="I3786" s="16"/>
      <c r="J3786" s="16"/>
      <c r="K3786" s="16"/>
      <c r="L3786" s="32"/>
      <c r="M3786" s="16"/>
      <c r="N3786" s="16"/>
      <c r="O3786" s="16"/>
      <c r="P3786" s="16"/>
      <c r="Y3786" s="20"/>
      <c r="Z3786" s="20"/>
      <c r="AA3786" s="20"/>
      <c r="AB3786" s="20"/>
      <c r="AC3786" s="20"/>
      <c r="AD3786" s="20"/>
    </row>
    <row r="3787" spans="3:30" s="1" customFormat="1">
      <c r="C3787" s="16"/>
      <c r="D3787" s="16"/>
      <c r="E3787" s="32"/>
      <c r="F3787" s="16"/>
      <c r="G3787" s="16"/>
      <c r="H3787" s="16"/>
      <c r="I3787" s="16"/>
      <c r="J3787" s="16"/>
      <c r="K3787" s="16"/>
      <c r="L3787" s="32"/>
      <c r="M3787" s="16"/>
      <c r="N3787" s="16"/>
      <c r="O3787" s="16"/>
      <c r="P3787" s="16"/>
      <c r="Y3787" s="20"/>
      <c r="Z3787" s="20"/>
      <c r="AA3787" s="20"/>
      <c r="AB3787" s="20"/>
      <c r="AC3787" s="20"/>
      <c r="AD3787" s="20"/>
    </row>
    <row r="3788" spans="3:30" s="1" customFormat="1">
      <c r="C3788" s="16"/>
      <c r="D3788" s="16"/>
      <c r="E3788" s="32"/>
      <c r="F3788" s="16"/>
      <c r="G3788" s="16"/>
      <c r="H3788" s="16"/>
      <c r="I3788" s="16"/>
      <c r="J3788" s="16"/>
      <c r="K3788" s="16"/>
      <c r="L3788" s="32"/>
      <c r="M3788" s="16"/>
      <c r="N3788" s="16"/>
      <c r="O3788" s="16"/>
      <c r="P3788" s="16"/>
      <c r="Y3788" s="20"/>
      <c r="Z3788" s="20"/>
      <c r="AA3788" s="20"/>
      <c r="AB3788" s="20"/>
      <c r="AC3788" s="20"/>
      <c r="AD3788" s="20"/>
    </row>
    <row r="3789" spans="3:30" s="1" customFormat="1">
      <c r="C3789" s="16"/>
      <c r="D3789" s="16"/>
      <c r="E3789" s="32"/>
      <c r="F3789" s="16"/>
      <c r="G3789" s="16"/>
      <c r="H3789" s="16"/>
      <c r="I3789" s="16"/>
      <c r="J3789" s="16"/>
      <c r="K3789" s="16"/>
      <c r="L3789" s="32"/>
      <c r="M3789" s="16"/>
      <c r="N3789" s="16"/>
      <c r="O3789" s="16"/>
      <c r="P3789" s="16"/>
      <c r="Y3789" s="20"/>
      <c r="Z3789" s="20"/>
      <c r="AA3789" s="20"/>
      <c r="AB3789" s="20"/>
      <c r="AC3789" s="20"/>
      <c r="AD3789" s="20"/>
    </row>
    <row r="3790" spans="3:30" s="1" customFormat="1">
      <c r="C3790" s="16"/>
      <c r="D3790" s="16"/>
      <c r="E3790" s="32"/>
      <c r="F3790" s="16"/>
      <c r="G3790" s="16"/>
      <c r="H3790" s="16"/>
      <c r="I3790" s="16"/>
      <c r="J3790" s="16"/>
      <c r="K3790" s="16"/>
      <c r="L3790" s="32"/>
      <c r="M3790" s="16"/>
      <c r="N3790" s="16"/>
      <c r="O3790" s="16"/>
      <c r="P3790" s="16"/>
      <c r="Y3790" s="20"/>
      <c r="Z3790" s="20"/>
      <c r="AA3790" s="20"/>
      <c r="AB3790" s="20"/>
      <c r="AC3790" s="20"/>
      <c r="AD3790" s="20"/>
    </row>
    <row r="3791" spans="3:30" s="1" customFormat="1">
      <c r="C3791" s="16"/>
      <c r="D3791" s="16"/>
      <c r="E3791" s="32"/>
      <c r="F3791" s="16"/>
      <c r="G3791" s="16"/>
      <c r="H3791" s="16"/>
      <c r="I3791" s="16"/>
      <c r="J3791" s="16"/>
      <c r="K3791" s="16"/>
      <c r="L3791" s="32"/>
      <c r="M3791" s="16"/>
      <c r="N3791" s="16"/>
      <c r="O3791" s="16"/>
      <c r="P3791" s="16"/>
      <c r="Y3791" s="20"/>
      <c r="Z3791" s="20"/>
      <c r="AA3791" s="20"/>
      <c r="AB3791" s="20"/>
      <c r="AC3791" s="20"/>
      <c r="AD3791" s="20"/>
    </row>
    <row r="3792" spans="3:30" s="1" customFormat="1">
      <c r="C3792" s="16"/>
      <c r="D3792" s="16"/>
      <c r="E3792" s="32"/>
      <c r="F3792" s="16"/>
      <c r="G3792" s="16"/>
      <c r="H3792" s="16"/>
      <c r="I3792" s="16"/>
      <c r="J3792" s="16"/>
      <c r="K3792" s="16"/>
      <c r="L3792" s="32"/>
      <c r="M3792" s="16"/>
      <c r="N3792" s="16"/>
      <c r="O3792" s="16"/>
      <c r="P3792" s="16"/>
      <c r="Y3792" s="20"/>
      <c r="Z3792" s="20"/>
      <c r="AA3792" s="20"/>
      <c r="AB3792" s="20"/>
      <c r="AC3792" s="20"/>
      <c r="AD3792" s="20"/>
    </row>
    <row r="3793" spans="3:30" s="1" customFormat="1">
      <c r="C3793" s="16"/>
      <c r="D3793" s="16"/>
      <c r="E3793" s="32"/>
      <c r="F3793" s="16"/>
      <c r="G3793" s="16"/>
      <c r="H3793" s="16"/>
      <c r="I3793" s="16"/>
      <c r="J3793" s="16"/>
      <c r="K3793" s="16"/>
      <c r="L3793" s="32"/>
      <c r="M3793" s="16"/>
      <c r="N3793" s="16"/>
      <c r="O3793" s="16"/>
      <c r="P3793" s="16"/>
      <c r="Y3793" s="20"/>
      <c r="Z3793" s="20"/>
      <c r="AA3793" s="20"/>
      <c r="AB3793" s="20"/>
      <c r="AC3793" s="20"/>
      <c r="AD3793" s="20"/>
    </row>
    <row r="3794" spans="3:30" s="1" customFormat="1">
      <c r="C3794" s="16"/>
      <c r="D3794" s="16"/>
      <c r="E3794" s="32"/>
      <c r="F3794" s="16"/>
      <c r="G3794" s="16"/>
      <c r="H3794" s="16"/>
      <c r="I3794" s="16"/>
      <c r="J3794" s="16"/>
      <c r="K3794" s="16"/>
      <c r="L3794" s="32"/>
      <c r="M3794" s="16"/>
      <c r="N3794" s="16"/>
      <c r="O3794" s="16"/>
      <c r="P3794" s="16"/>
      <c r="Y3794" s="20"/>
      <c r="Z3794" s="20"/>
      <c r="AA3794" s="20"/>
      <c r="AB3794" s="20"/>
      <c r="AC3794" s="20"/>
      <c r="AD3794" s="20"/>
    </row>
    <row r="3795" spans="3:30" s="1" customFormat="1">
      <c r="C3795" s="16"/>
      <c r="D3795" s="16"/>
      <c r="E3795" s="32"/>
      <c r="F3795" s="16"/>
      <c r="G3795" s="16"/>
      <c r="H3795" s="16"/>
      <c r="I3795" s="16"/>
      <c r="J3795" s="16"/>
      <c r="K3795" s="16"/>
      <c r="L3795" s="32"/>
      <c r="M3795" s="16"/>
      <c r="N3795" s="16"/>
      <c r="O3795" s="16"/>
      <c r="P3795" s="16"/>
      <c r="Y3795" s="20"/>
      <c r="Z3795" s="20"/>
      <c r="AA3795" s="20"/>
      <c r="AB3795" s="20"/>
      <c r="AC3795" s="20"/>
      <c r="AD3795" s="20"/>
    </row>
    <row r="3796" spans="3:30" s="1" customFormat="1">
      <c r="C3796" s="16"/>
      <c r="D3796" s="16"/>
      <c r="E3796" s="32"/>
      <c r="F3796" s="16"/>
      <c r="G3796" s="16"/>
      <c r="H3796" s="16"/>
      <c r="I3796" s="16"/>
      <c r="J3796" s="16"/>
      <c r="K3796" s="16"/>
      <c r="L3796" s="32"/>
      <c r="M3796" s="16"/>
      <c r="N3796" s="16"/>
      <c r="O3796" s="16"/>
      <c r="P3796" s="16"/>
      <c r="Y3796" s="20"/>
      <c r="Z3796" s="20"/>
      <c r="AA3796" s="20"/>
      <c r="AB3796" s="20"/>
      <c r="AC3796" s="20"/>
      <c r="AD3796" s="20"/>
    </row>
    <row r="3797" spans="3:30" s="1" customFormat="1">
      <c r="C3797" s="16"/>
      <c r="D3797" s="16"/>
      <c r="E3797" s="32"/>
      <c r="F3797" s="16"/>
      <c r="G3797" s="16"/>
      <c r="H3797" s="16"/>
      <c r="I3797" s="16"/>
      <c r="J3797" s="16"/>
      <c r="K3797" s="16"/>
      <c r="L3797" s="32"/>
      <c r="M3797" s="16"/>
      <c r="N3797" s="16"/>
      <c r="O3797" s="16"/>
      <c r="P3797" s="16"/>
      <c r="Y3797" s="20"/>
      <c r="Z3797" s="20"/>
      <c r="AA3797" s="20"/>
      <c r="AB3797" s="20"/>
      <c r="AC3797" s="20"/>
      <c r="AD3797" s="20"/>
    </row>
    <row r="3798" spans="3:30" s="1" customFormat="1">
      <c r="C3798" s="16"/>
      <c r="D3798" s="16"/>
      <c r="E3798" s="32"/>
      <c r="F3798" s="16"/>
      <c r="G3798" s="16"/>
      <c r="H3798" s="16"/>
      <c r="I3798" s="16"/>
      <c r="J3798" s="16"/>
      <c r="K3798" s="16"/>
      <c r="L3798" s="32"/>
      <c r="M3798" s="16"/>
      <c r="N3798" s="16"/>
      <c r="O3798" s="16"/>
      <c r="P3798" s="16"/>
      <c r="Y3798" s="20"/>
      <c r="Z3798" s="20"/>
      <c r="AA3798" s="20"/>
      <c r="AB3798" s="20"/>
      <c r="AC3798" s="20"/>
      <c r="AD3798" s="20"/>
    </row>
    <row r="3799" spans="3:30" s="1" customFormat="1">
      <c r="C3799" s="16"/>
      <c r="D3799" s="16"/>
      <c r="E3799" s="32"/>
      <c r="F3799" s="16"/>
      <c r="G3799" s="16"/>
      <c r="H3799" s="16"/>
      <c r="I3799" s="16"/>
      <c r="J3799" s="16"/>
      <c r="K3799" s="16"/>
      <c r="L3799" s="32"/>
      <c r="M3799" s="16"/>
      <c r="N3799" s="16"/>
      <c r="O3799" s="16"/>
      <c r="P3799" s="16"/>
      <c r="Y3799" s="20"/>
      <c r="Z3799" s="20"/>
      <c r="AA3799" s="20"/>
      <c r="AB3799" s="20"/>
      <c r="AC3799" s="20"/>
      <c r="AD3799" s="20"/>
    </row>
    <row r="3800" spans="3:30" s="1" customFormat="1">
      <c r="C3800" s="16"/>
      <c r="D3800" s="16"/>
      <c r="E3800" s="32"/>
      <c r="F3800" s="16"/>
      <c r="G3800" s="16"/>
      <c r="H3800" s="16"/>
      <c r="I3800" s="16"/>
      <c r="J3800" s="16"/>
      <c r="K3800" s="16"/>
      <c r="L3800" s="32"/>
      <c r="M3800" s="16"/>
      <c r="N3800" s="16"/>
      <c r="O3800" s="16"/>
      <c r="P3800" s="16"/>
      <c r="Y3800" s="20"/>
      <c r="Z3800" s="20"/>
      <c r="AA3800" s="20"/>
      <c r="AB3800" s="20"/>
      <c r="AC3800" s="20"/>
      <c r="AD3800" s="20"/>
    </row>
    <row r="3801" spans="3:30" s="1" customFormat="1">
      <c r="C3801" s="16"/>
      <c r="D3801" s="16"/>
      <c r="E3801" s="32"/>
      <c r="F3801" s="16"/>
      <c r="G3801" s="16"/>
      <c r="H3801" s="16"/>
      <c r="I3801" s="16"/>
      <c r="J3801" s="16"/>
      <c r="K3801" s="16"/>
      <c r="L3801" s="32"/>
      <c r="M3801" s="16"/>
      <c r="N3801" s="16"/>
      <c r="O3801" s="16"/>
      <c r="P3801" s="16"/>
      <c r="Y3801" s="20"/>
      <c r="Z3801" s="20"/>
      <c r="AA3801" s="20"/>
      <c r="AB3801" s="20"/>
      <c r="AC3801" s="20"/>
      <c r="AD3801" s="20"/>
    </row>
    <row r="3802" spans="3:30" s="1" customFormat="1">
      <c r="C3802" s="16"/>
      <c r="D3802" s="16"/>
      <c r="E3802" s="32"/>
      <c r="F3802" s="16"/>
      <c r="G3802" s="16"/>
      <c r="H3802" s="16"/>
      <c r="I3802" s="16"/>
      <c r="J3802" s="16"/>
      <c r="K3802" s="16"/>
      <c r="L3802" s="32"/>
      <c r="M3802" s="16"/>
      <c r="N3802" s="16"/>
      <c r="O3802" s="16"/>
      <c r="P3802" s="16"/>
      <c r="Y3802" s="20"/>
      <c r="Z3802" s="20"/>
      <c r="AA3802" s="20"/>
      <c r="AB3802" s="20"/>
      <c r="AC3802" s="20"/>
      <c r="AD3802" s="20"/>
    </row>
    <row r="3803" spans="3:30" s="1" customFormat="1">
      <c r="C3803" s="16"/>
      <c r="D3803" s="16"/>
      <c r="E3803" s="32"/>
      <c r="F3803" s="16"/>
      <c r="G3803" s="16"/>
      <c r="H3803" s="16"/>
      <c r="I3803" s="16"/>
      <c r="J3803" s="16"/>
      <c r="K3803" s="16"/>
      <c r="L3803" s="32"/>
      <c r="M3803" s="16"/>
      <c r="N3803" s="16"/>
      <c r="O3803" s="16"/>
      <c r="P3803" s="16"/>
      <c r="Y3803" s="20"/>
      <c r="Z3803" s="20"/>
      <c r="AA3803" s="20"/>
      <c r="AB3803" s="20"/>
      <c r="AC3803" s="20"/>
      <c r="AD3803" s="20"/>
    </row>
    <row r="3804" spans="3:30" s="1" customFormat="1">
      <c r="C3804" s="16"/>
      <c r="D3804" s="16"/>
      <c r="E3804" s="32"/>
      <c r="F3804" s="16"/>
      <c r="G3804" s="16"/>
      <c r="H3804" s="16"/>
      <c r="I3804" s="16"/>
      <c r="J3804" s="16"/>
      <c r="K3804" s="16"/>
      <c r="L3804" s="32"/>
      <c r="M3804" s="16"/>
      <c r="N3804" s="16"/>
      <c r="O3804" s="16"/>
      <c r="P3804" s="16"/>
      <c r="Y3804" s="20"/>
      <c r="Z3804" s="20"/>
      <c r="AA3804" s="20"/>
      <c r="AB3804" s="20"/>
      <c r="AC3804" s="20"/>
      <c r="AD3804" s="20"/>
    </row>
    <row r="3805" spans="3:30" s="1" customFormat="1">
      <c r="C3805" s="16"/>
      <c r="D3805" s="16"/>
      <c r="E3805" s="32"/>
      <c r="F3805" s="16"/>
      <c r="G3805" s="16"/>
      <c r="H3805" s="16"/>
      <c r="I3805" s="16"/>
      <c r="J3805" s="16"/>
      <c r="K3805" s="16"/>
      <c r="L3805" s="32"/>
      <c r="M3805" s="16"/>
      <c r="N3805" s="16"/>
      <c r="O3805" s="16"/>
      <c r="P3805" s="16"/>
      <c r="Y3805" s="20"/>
      <c r="Z3805" s="20"/>
      <c r="AA3805" s="20"/>
      <c r="AB3805" s="20"/>
      <c r="AC3805" s="20"/>
      <c r="AD3805" s="20"/>
    </row>
    <row r="3806" spans="3:30" s="1" customFormat="1">
      <c r="C3806" s="16"/>
      <c r="D3806" s="16"/>
      <c r="E3806" s="32"/>
      <c r="F3806" s="16"/>
      <c r="G3806" s="16"/>
      <c r="H3806" s="16"/>
      <c r="I3806" s="16"/>
      <c r="J3806" s="16"/>
      <c r="K3806" s="16"/>
      <c r="L3806" s="32"/>
      <c r="M3806" s="16"/>
      <c r="N3806" s="16"/>
      <c r="O3806" s="16"/>
      <c r="P3806" s="16"/>
      <c r="Y3806" s="20"/>
      <c r="Z3806" s="20"/>
      <c r="AA3806" s="20"/>
      <c r="AB3806" s="20"/>
      <c r="AC3806" s="20"/>
      <c r="AD3806" s="20"/>
    </row>
    <row r="3807" spans="3:30" s="1" customFormat="1">
      <c r="C3807" s="16"/>
      <c r="D3807" s="16"/>
      <c r="E3807" s="32"/>
      <c r="F3807" s="16"/>
      <c r="G3807" s="16"/>
      <c r="H3807" s="16"/>
      <c r="I3807" s="16"/>
      <c r="J3807" s="16"/>
      <c r="K3807" s="16"/>
      <c r="L3807" s="32"/>
      <c r="M3807" s="16"/>
      <c r="N3807" s="16"/>
      <c r="O3807" s="16"/>
      <c r="P3807" s="16"/>
      <c r="Y3807" s="20"/>
      <c r="Z3807" s="20"/>
      <c r="AA3807" s="20"/>
      <c r="AB3807" s="20"/>
      <c r="AC3807" s="20"/>
      <c r="AD3807" s="20"/>
    </row>
    <row r="3808" spans="3:30" s="1" customFormat="1">
      <c r="C3808" s="16"/>
      <c r="D3808" s="16"/>
      <c r="E3808" s="32"/>
      <c r="F3808" s="16"/>
      <c r="G3808" s="16"/>
      <c r="H3808" s="16"/>
      <c r="I3808" s="16"/>
      <c r="J3808" s="16"/>
      <c r="K3808" s="16"/>
      <c r="L3808" s="32"/>
      <c r="M3808" s="16"/>
      <c r="N3808" s="16"/>
      <c r="O3808" s="16"/>
      <c r="P3808" s="16"/>
      <c r="Y3808" s="20"/>
      <c r="Z3808" s="20"/>
      <c r="AA3808" s="20"/>
      <c r="AB3808" s="20"/>
      <c r="AC3808" s="20"/>
      <c r="AD3808" s="20"/>
    </row>
    <row r="3809" spans="3:30" s="1" customFormat="1">
      <c r="C3809" s="16"/>
      <c r="D3809" s="16"/>
      <c r="E3809" s="32"/>
      <c r="F3809" s="16"/>
      <c r="G3809" s="16"/>
      <c r="H3809" s="16"/>
      <c r="I3809" s="16"/>
      <c r="J3809" s="16"/>
      <c r="K3809" s="16"/>
      <c r="L3809" s="32"/>
      <c r="M3809" s="16"/>
      <c r="N3809" s="16"/>
      <c r="O3809" s="16"/>
      <c r="P3809" s="16"/>
      <c r="Y3809" s="20"/>
      <c r="Z3809" s="20"/>
      <c r="AA3809" s="20"/>
      <c r="AB3809" s="20"/>
      <c r="AC3809" s="20"/>
      <c r="AD3809" s="20"/>
    </row>
    <row r="3810" spans="3:30" s="1" customFormat="1">
      <c r="C3810" s="16"/>
      <c r="D3810" s="16"/>
      <c r="E3810" s="32"/>
      <c r="F3810" s="16"/>
      <c r="G3810" s="16"/>
      <c r="H3810" s="16"/>
      <c r="I3810" s="16"/>
      <c r="J3810" s="16"/>
      <c r="K3810" s="16"/>
      <c r="L3810" s="32"/>
      <c r="M3810" s="16"/>
      <c r="N3810" s="16"/>
      <c r="O3810" s="16"/>
      <c r="P3810" s="16"/>
      <c r="Y3810" s="20"/>
      <c r="Z3810" s="20"/>
      <c r="AA3810" s="20"/>
      <c r="AB3810" s="20"/>
      <c r="AC3810" s="20"/>
      <c r="AD3810" s="20"/>
    </row>
    <row r="3811" spans="3:30" s="1" customFormat="1">
      <c r="C3811" s="16"/>
      <c r="D3811" s="16"/>
      <c r="E3811" s="32"/>
      <c r="F3811" s="16"/>
      <c r="G3811" s="16"/>
      <c r="H3811" s="16"/>
      <c r="I3811" s="16"/>
      <c r="J3811" s="16"/>
      <c r="K3811" s="16"/>
      <c r="L3811" s="32"/>
      <c r="M3811" s="16"/>
      <c r="N3811" s="16"/>
      <c r="O3811" s="16"/>
      <c r="P3811" s="16"/>
      <c r="Y3811" s="20"/>
      <c r="Z3811" s="20"/>
      <c r="AA3811" s="20"/>
      <c r="AB3811" s="20"/>
      <c r="AC3811" s="20"/>
      <c r="AD3811" s="20"/>
    </row>
    <row r="3812" spans="3:30" s="1" customFormat="1">
      <c r="C3812" s="16"/>
      <c r="D3812" s="16"/>
      <c r="E3812" s="32"/>
      <c r="F3812" s="16"/>
      <c r="G3812" s="16"/>
      <c r="H3812" s="16"/>
      <c r="I3812" s="16"/>
      <c r="J3812" s="16"/>
      <c r="K3812" s="16"/>
      <c r="L3812" s="32"/>
      <c r="M3812" s="16"/>
      <c r="N3812" s="16"/>
      <c r="O3812" s="16"/>
      <c r="P3812" s="16"/>
      <c r="Y3812" s="20"/>
      <c r="Z3812" s="20"/>
      <c r="AA3812" s="20"/>
      <c r="AB3812" s="20"/>
      <c r="AC3812" s="20"/>
      <c r="AD3812" s="20"/>
    </row>
    <row r="3813" spans="3:30" s="1" customFormat="1">
      <c r="C3813" s="16"/>
      <c r="D3813" s="16"/>
      <c r="E3813" s="32"/>
      <c r="F3813" s="16"/>
      <c r="G3813" s="16"/>
      <c r="H3813" s="16"/>
      <c r="I3813" s="16"/>
      <c r="J3813" s="16"/>
      <c r="K3813" s="16"/>
      <c r="L3813" s="32"/>
      <c r="M3813" s="16"/>
      <c r="N3813" s="16"/>
      <c r="O3813" s="16"/>
      <c r="P3813" s="16"/>
      <c r="Y3813" s="20"/>
      <c r="Z3813" s="20"/>
      <c r="AA3813" s="20"/>
      <c r="AB3813" s="20"/>
      <c r="AC3813" s="20"/>
      <c r="AD3813" s="20"/>
    </row>
    <row r="3814" spans="3:30" s="1" customFormat="1">
      <c r="C3814" s="16"/>
      <c r="D3814" s="16"/>
      <c r="E3814" s="32"/>
      <c r="F3814" s="16"/>
      <c r="G3814" s="16"/>
      <c r="H3814" s="16"/>
      <c r="I3814" s="16"/>
      <c r="J3814" s="16"/>
      <c r="K3814" s="16"/>
      <c r="L3814" s="32"/>
      <c r="M3814" s="16"/>
      <c r="N3814" s="16"/>
      <c r="O3814" s="16"/>
      <c r="P3814" s="16"/>
      <c r="Y3814" s="20"/>
      <c r="Z3814" s="20"/>
      <c r="AA3814" s="20"/>
      <c r="AB3814" s="20"/>
      <c r="AC3814" s="20"/>
      <c r="AD3814" s="20"/>
    </row>
    <row r="3815" spans="3:30" s="1" customFormat="1">
      <c r="C3815" s="16"/>
      <c r="D3815" s="16"/>
      <c r="E3815" s="32"/>
      <c r="F3815" s="16"/>
      <c r="G3815" s="16"/>
      <c r="H3815" s="16"/>
      <c r="I3815" s="16"/>
      <c r="J3815" s="16"/>
      <c r="K3815" s="16"/>
      <c r="L3815" s="32"/>
      <c r="M3815" s="16"/>
      <c r="N3815" s="16"/>
      <c r="O3815" s="16"/>
      <c r="P3815" s="16"/>
      <c r="Y3815" s="20"/>
      <c r="Z3815" s="20"/>
      <c r="AA3815" s="20"/>
      <c r="AB3815" s="20"/>
      <c r="AC3815" s="20"/>
      <c r="AD3815" s="20"/>
    </row>
    <row r="3816" spans="3:30" s="1" customFormat="1">
      <c r="C3816" s="16"/>
      <c r="D3816" s="16"/>
      <c r="E3816" s="32"/>
      <c r="F3816" s="16"/>
      <c r="G3816" s="16"/>
      <c r="H3816" s="16"/>
      <c r="I3816" s="16"/>
      <c r="J3816" s="16"/>
      <c r="K3816" s="16"/>
      <c r="L3816" s="32"/>
      <c r="M3816" s="16"/>
      <c r="N3816" s="16"/>
      <c r="O3816" s="16"/>
      <c r="P3816" s="16"/>
      <c r="Y3816" s="20"/>
      <c r="Z3816" s="20"/>
      <c r="AA3816" s="20"/>
      <c r="AB3816" s="20"/>
      <c r="AC3816" s="20"/>
      <c r="AD3816" s="20"/>
    </row>
    <row r="3817" spans="3:30" s="1" customFormat="1">
      <c r="C3817" s="16"/>
      <c r="D3817" s="16"/>
      <c r="E3817" s="32"/>
      <c r="F3817" s="16"/>
      <c r="G3817" s="16"/>
      <c r="H3817" s="16"/>
      <c r="I3817" s="16"/>
      <c r="J3817" s="16"/>
      <c r="K3817" s="16"/>
      <c r="L3817" s="32"/>
      <c r="M3817" s="16"/>
      <c r="N3817" s="16"/>
      <c r="O3817" s="16"/>
      <c r="P3817" s="16"/>
      <c r="Y3817" s="20"/>
      <c r="Z3817" s="20"/>
      <c r="AA3817" s="20"/>
      <c r="AB3817" s="20"/>
      <c r="AC3817" s="20"/>
      <c r="AD3817" s="20"/>
    </row>
    <row r="3818" spans="3:30" s="1" customFormat="1">
      <c r="C3818" s="16"/>
      <c r="D3818" s="16"/>
      <c r="E3818" s="32"/>
      <c r="F3818" s="16"/>
      <c r="G3818" s="16"/>
      <c r="H3818" s="16"/>
      <c r="I3818" s="16"/>
      <c r="J3818" s="16"/>
      <c r="K3818" s="16"/>
      <c r="L3818" s="32"/>
      <c r="M3818" s="16"/>
      <c r="N3818" s="16"/>
      <c r="O3818" s="16"/>
      <c r="P3818" s="16"/>
      <c r="Y3818" s="20"/>
      <c r="Z3818" s="20"/>
      <c r="AA3818" s="20"/>
      <c r="AB3818" s="20"/>
      <c r="AC3818" s="20"/>
      <c r="AD3818" s="20"/>
    </row>
    <row r="3819" spans="3:30" s="1" customFormat="1">
      <c r="C3819" s="16"/>
      <c r="D3819" s="16"/>
      <c r="E3819" s="32"/>
      <c r="F3819" s="16"/>
      <c r="G3819" s="16"/>
      <c r="H3819" s="16"/>
      <c r="I3819" s="16"/>
      <c r="J3819" s="16"/>
      <c r="K3819" s="16"/>
      <c r="L3819" s="32"/>
      <c r="M3819" s="16"/>
      <c r="N3819" s="16"/>
      <c r="O3819" s="16"/>
      <c r="P3819" s="16"/>
      <c r="Y3819" s="20"/>
      <c r="Z3819" s="20"/>
      <c r="AA3819" s="20"/>
      <c r="AB3819" s="20"/>
      <c r="AC3819" s="20"/>
      <c r="AD3819" s="20"/>
    </row>
    <row r="3820" spans="3:30" s="1" customFormat="1">
      <c r="C3820" s="16"/>
      <c r="D3820" s="16"/>
      <c r="E3820" s="32"/>
      <c r="F3820" s="16"/>
      <c r="G3820" s="16"/>
      <c r="H3820" s="16"/>
      <c r="I3820" s="16"/>
      <c r="J3820" s="16"/>
      <c r="K3820" s="16"/>
      <c r="L3820" s="32"/>
      <c r="M3820" s="16"/>
      <c r="N3820" s="16"/>
      <c r="O3820" s="16"/>
      <c r="P3820" s="16"/>
      <c r="Y3820" s="20"/>
      <c r="Z3820" s="20"/>
      <c r="AA3820" s="20"/>
      <c r="AB3820" s="20"/>
      <c r="AC3820" s="20"/>
      <c r="AD3820" s="20"/>
    </row>
    <row r="3821" spans="3:30" s="1" customFormat="1">
      <c r="C3821" s="16"/>
      <c r="D3821" s="16"/>
      <c r="E3821" s="32"/>
      <c r="F3821" s="16"/>
      <c r="G3821" s="16"/>
      <c r="H3821" s="16"/>
      <c r="I3821" s="16"/>
      <c r="J3821" s="16"/>
      <c r="K3821" s="16"/>
      <c r="L3821" s="32"/>
      <c r="M3821" s="16"/>
      <c r="N3821" s="16"/>
      <c r="O3821" s="16"/>
      <c r="P3821" s="16"/>
      <c r="Y3821" s="20"/>
      <c r="Z3821" s="20"/>
      <c r="AA3821" s="20"/>
      <c r="AB3821" s="20"/>
      <c r="AC3821" s="20"/>
      <c r="AD3821" s="20"/>
    </row>
    <row r="3822" spans="3:30" s="1" customFormat="1">
      <c r="C3822" s="16"/>
      <c r="D3822" s="16"/>
      <c r="E3822" s="32"/>
      <c r="F3822" s="16"/>
      <c r="G3822" s="16"/>
      <c r="H3822" s="16"/>
      <c r="I3822" s="16"/>
      <c r="J3822" s="16"/>
      <c r="K3822" s="16"/>
      <c r="L3822" s="32"/>
      <c r="M3822" s="16"/>
      <c r="N3822" s="16"/>
      <c r="O3822" s="16"/>
      <c r="P3822" s="16"/>
      <c r="Y3822" s="20"/>
      <c r="Z3822" s="20"/>
      <c r="AA3822" s="20"/>
      <c r="AB3822" s="20"/>
      <c r="AC3822" s="20"/>
      <c r="AD3822" s="20"/>
    </row>
    <row r="3823" spans="3:30" s="1" customFormat="1">
      <c r="C3823" s="16"/>
      <c r="D3823" s="16"/>
      <c r="E3823" s="32"/>
      <c r="F3823" s="16"/>
      <c r="G3823" s="16"/>
      <c r="H3823" s="16"/>
      <c r="I3823" s="16"/>
      <c r="J3823" s="16"/>
      <c r="K3823" s="16"/>
      <c r="L3823" s="32"/>
      <c r="M3823" s="16"/>
      <c r="N3823" s="16"/>
      <c r="O3823" s="16"/>
      <c r="P3823" s="16"/>
      <c r="Y3823" s="20"/>
      <c r="Z3823" s="20"/>
      <c r="AA3823" s="20"/>
      <c r="AB3823" s="20"/>
      <c r="AC3823" s="20"/>
      <c r="AD3823" s="20"/>
    </row>
    <row r="3824" spans="3:30" s="1" customFormat="1">
      <c r="C3824" s="16"/>
      <c r="D3824" s="16"/>
      <c r="E3824" s="32"/>
      <c r="F3824" s="16"/>
      <c r="G3824" s="16"/>
      <c r="H3824" s="16"/>
      <c r="I3824" s="16"/>
      <c r="J3824" s="16"/>
      <c r="K3824" s="16"/>
      <c r="L3824" s="32"/>
      <c r="M3824" s="16"/>
      <c r="N3824" s="16"/>
      <c r="O3824" s="16"/>
      <c r="P3824" s="16"/>
      <c r="Y3824" s="20"/>
      <c r="Z3824" s="20"/>
      <c r="AA3824" s="20"/>
      <c r="AB3824" s="20"/>
      <c r="AC3824" s="20"/>
      <c r="AD3824" s="20"/>
    </row>
    <row r="3825" spans="3:30" s="1" customFormat="1">
      <c r="C3825" s="16"/>
      <c r="D3825" s="16"/>
      <c r="E3825" s="32"/>
      <c r="F3825" s="16"/>
      <c r="G3825" s="16"/>
      <c r="H3825" s="16"/>
      <c r="I3825" s="16"/>
      <c r="J3825" s="16"/>
      <c r="K3825" s="16"/>
      <c r="L3825" s="32"/>
      <c r="M3825" s="16"/>
      <c r="N3825" s="16"/>
      <c r="O3825" s="16"/>
      <c r="P3825" s="16"/>
      <c r="Y3825" s="20"/>
      <c r="Z3825" s="20"/>
      <c r="AA3825" s="20"/>
      <c r="AB3825" s="20"/>
      <c r="AC3825" s="20"/>
      <c r="AD3825" s="20"/>
    </row>
    <row r="3826" spans="3:30" s="1" customFormat="1">
      <c r="C3826" s="16"/>
      <c r="D3826" s="16"/>
      <c r="E3826" s="32"/>
      <c r="F3826" s="16"/>
      <c r="G3826" s="16"/>
      <c r="H3826" s="16"/>
      <c r="I3826" s="16"/>
      <c r="J3826" s="16"/>
      <c r="K3826" s="16"/>
      <c r="L3826" s="32"/>
      <c r="M3826" s="16"/>
      <c r="N3826" s="16"/>
      <c r="O3826" s="16"/>
      <c r="P3826" s="16"/>
      <c r="Y3826" s="20"/>
      <c r="Z3826" s="20"/>
      <c r="AA3826" s="20"/>
      <c r="AB3826" s="20"/>
      <c r="AC3826" s="20"/>
      <c r="AD3826" s="20"/>
    </row>
    <row r="3827" spans="3:30" s="1" customFormat="1">
      <c r="C3827" s="16"/>
      <c r="D3827" s="16"/>
      <c r="E3827" s="32"/>
      <c r="F3827" s="16"/>
      <c r="G3827" s="16"/>
      <c r="H3827" s="16"/>
      <c r="I3827" s="16"/>
      <c r="J3827" s="16"/>
      <c r="K3827" s="16"/>
      <c r="L3827" s="32"/>
      <c r="M3827" s="16"/>
      <c r="N3827" s="16"/>
      <c r="O3827" s="16"/>
      <c r="P3827" s="16"/>
      <c r="Y3827" s="20"/>
      <c r="Z3827" s="20"/>
      <c r="AA3827" s="20"/>
      <c r="AB3827" s="20"/>
      <c r="AC3827" s="20"/>
      <c r="AD3827" s="20"/>
    </row>
    <row r="3828" spans="3:30" s="1" customFormat="1">
      <c r="C3828" s="16"/>
      <c r="D3828" s="16"/>
      <c r="E3828" s="32"/>
      <c r="F3828" s="16"/>
      <c r="G3828" s="16"/>
      <c r="H3828" s="16"/>
      <c r="I3828" s="16"/>
      <c r="J3828" s="16"/>
      <c r="K3828" s="16"/>
      <c r="L3828" s="32"/>
      <c r="M3828" s="16"/>
      <c r="N3828" s="16"/>
      <c r="O3828" s="16"/>
      <c r="P3828" s="16"/>
      <c r="Y3828" s="20"/>
      <c r="Z3828" s="20"/>
      <c r="AA3828" s="20"/>
      <c r="AB3828" s="20"/>
      <c r="AC3828" s="20"/>
      <c r="AD3828" s="20"/>
    </row>
    <row r="3829" spans="3:30" s="1" customFormat="1">
      <c r="C3829" s="16"/>
      <c r="D3829" s="16"/>
      <c r="E3829" s="32"/>
      <c r="F3829" s="16"/>
      <c r="G3829" s="16"/>
      <c r="H3829" s="16"/>
      <c r="I3829" s="16"/>
      <c r="J3829" s="16"/>
      <c r="K3829" s="16"/>
      <c r="L3829" s="32"/>
      <c r="M3829" s="16"/>
      <c r="N3829" s="16"/>
      <c r="O3829" s="16"/>
      <c r="P3829" s="16"/>
      <c r="Y3829" s="20"/>
      <c r="Z3829" s="20"/>
      <c r="AA3829" s="20"/>
      <c r="AB3829" s="20"/>
      <c r="AC3829" s="20"/>
      <c r="AD3829" s="20"/>
    </row>
    <row r="3830" spans="3:30" s="1" customFormat="1">
      <c r="C3830" s="16"/>
      <c r="D3830" s="16"/>
      <c r="E3830" s="32"/>
      <c r="F3830" s="16"/>
      <c r="G3830" s="16"/>
      <c r="H3830" s="16"/>
      <c r="I3830" s="16"/>
      <c r="J3830" s="16"/>
      <c r="K3830" s="16"/>
      <c r="L3830" s="32"/>
      <c r="M3830" s="16"/>
      <c r="N3830" s="16"/>
      <c r="O3830" s="16"/>
      <c r="P3830" s="16"/>
      <c r="Y3830" s="20"/>
      <c r="Z3830" s="20"/>
      <c r="AA3830" s="20"/>
      <c r="AB3830" s="20"/>
      <c r="AC3830" s="20"/>
      <c r="AD3830" s="20"/>
    </row>
    <row r="3831" spans="3:30" s="1" customFormat="1">
      <c r="C3831" s="16"/>
      <c r="D3831" s="16"/>
      <c r="E3831" s="32"/>
      <c r="F3831" s="16"/>
      <c r="G3831" s="16"/>
      <c r="H3831" s="16"/>
      <c r="I3831" s="16"/>
      <c r="J3831" s="16"/>
      <c r="K3831" s="16"/>
      <c r="L3831" s="32"/>
      <c r="M3831" s="16"/>
      <c r="N3831" s="16"/>
      <c r="O3831" s="16"/>
      <c r="P3831" s="16"/>
      <c r="Y3831" s="20"/>
      <c r="Z3831" s="20"/>
      <c r="AA3831" s="20"/>
      <c r="AB3831" s="20"/>
      <c r="AC3831" s="20"/>
      <c r="AD3831" s="20"/>
    </row>
    <row r="3832" spans="3:30" s="1" customFormat="1">
      <c r="C3832" s="16"/>
      <c r="D3832" s="16"/>
      <c r="E3832" s="32"/>
      <c r="F3832" s="16"/>
      <c r="G3832" s="16"/>
      <c r="H3832" s="16"/>
      <c r="I3832" s="16"/>
      <c r="J3832" s="16"/>
      <c r="K3832" s="16"/>
      <c r="L3832" s="32"/>
      <c r="M3832" s="16"/>
      <c r="N3832" s="16"/>
      <c r="O3832" s="16"/>
      <c r="P3832" s="16"/>
      <c r="Y3832" s="20"/>
      <c r="Z3832" s="20"/>
      <c r="AA3832" s="20"/>
      <c r="AB3832" s="20"/>
      <c r="AC3832" s="20"/>
      <c r="AD3832" s="20"/>
    </row>
    <row r="3833" spans="3:30" s="1" customFormat="1">
      <c r="C3833" s="16"/>
      <c r="D3833" s="16"/>
      <c r="E3833" s="32"/>
      <c r="F3833" s="16"/>
      <c r="G3833" s="16"/>
      <c r="H3833" s="16"/>
      <c r="I3833" s="16"/>
      <c r="J3833" s="16"/>
      <c r="K3833" s="16"/>
      <c r="L3833" s="32"/>
      <c r="M3833" s="16"/>
      <c r="N3833" s="16"/>
      <c r="O3833" s="16"/>
      <c r="P3833" s="16"/>
      <c r="Y3833" s="20"/>
      <c r="Z3833" s="20"/>
      <c r="AA3833" s="20"/>
      <c r="AB3833" s="20"/>
      <c r="AC3833" s="20"/>
      <c r="AD3833" s="20"/>
    </row>
    <row r="3834" spans="3:30" s="1" customFormat="1">
      <c r="C3834" s="16"/>
      <c r="D3834" s="16"/>
      <c r="E3834" s="32"/>
      <c r="F3834" s="16"/>
      <c r="G3834" s="16"/>
      <c r="H3834" s="16"/>
      <c r="I3834" s="16"/>
      <c r="J3834" s="16"/>
      <c r="K3834" s="16"/>
      <c r="L3834" s="32"/>
      <c r="M3834" s="16"/>
      <c r="N3834" s="16"/>
      <c r="O3834" s="16"/>
      <c r="P3834" s="16"/>
      <c r="Y3834" s="20"/>
      <c r="Z3834" s="20"/>
      <c r="AA3834" s="20"/>
      <c r="AB3834" s="20"/>
      <c r="AC3834" s="20"/>
      <c r="AD3834" s="20"/>
    </row>
    <row r="3835" spans="3:30" s="1" customFormat="1">
      <c r="C3835" s="16"/>
      <c r="D3835" s="16"/>
      <c r="E3835" s="32"/>
      <c r="F3835" s="16"/>
      <c r="G3835" s="16"/>
      <c r="H3835" s="16"/>
      <c r="I3835" s="16"/>
      <c r="J3835" s="16"/>
      <c r="K3835" s="16"/>
      <c r="L3835" s="32"/>
      <c r="M3835" s="16"/>
      <c r="N3835" s="16"/>
      <c r="O3835" s="16"/>
      <c r="P3835" s="16"/>
      <c r="Y3835" s="20"/>
      <c r="Z3835" s="20"/>
      <c r="AA3835" s="20"/>
      <c r="AB3835" s="20"/>
      <c r="AC3835" s="20"/>
      <c r="AD3835" s="20"/>
    </row>
    <row r="3836" spans="3:30" s="1" customFormat="1">
      <c r="C3836" s="16"/>
      <c r="D3836" s="16"/>
      <c r="E3836" s="32"/>
      <c r="F3836" s="16"/>
      <c r="G3836" s="16"/>
      <c r="H3836" s="16"/>
      <c r="I3836" s="16"/>
      <c r="J3836" s="16"/>
      <c r="K3836" s="16"/>
      <c r="L3836" s="32"/>
      <c r="M3836" s="16"/>
      <c r="N3836" s="16"/>
      <c r="O3836" s="16"/>
      <c r="P3836" s="16"/>
      <c r="Y3836" s="20"/>
      <c r="Z3836" s="20"/>
      <c r="AA3836" s="20"/>
      <c r="AB3836" s="20"/>
      <c r="AC3836" s="20"/>
      <c r="AD3836" s="20"/>
    </row>
    <row r="3837" spans="3:30" s="1" customFormat="1">
      <c r="C3837" s="16"/>
      <c r="D3837" s="16"/>
      <c r="E3837" s="32"/>
      <c r="F3837" s="16"/>
      <c r="G3837" s="16"/>
      <c r="H3837" s="16"/>
      <c r="I3837" s="16"/>
      <c r="J3837" s="16"/>
      <c r="K3837" s="16"/>
      <c r="L3837" s="32"/>
      <c r="M3837" s="16"/>
      <c r="N3837" s="16"/>
      <c r="O3837" s="16"/>
      <c r="P3837" s="16"/>
      <c r="Y3837" s="20"/>
      <c r="Z3837" s="20"/>
      <c r="AA3837" s="20"/>
      <c r="AB3837" s="20"/>
      <c r="AC3837" s="20"/>
      <c r="AD3837" s="20"/>
    </row>
    <row r="3838" spans="3:30" s="1" customFormat="1">
      <c r="C3838" s="16"/>
      <c r="D3838" s="16"/>
      <c r="E3838" s="32"/>
      <c r="F3838" s="16"/>
      <c r="G3838" s="16"/>
      <c r="H3838" s="16"/>
      <c r="I3838" s="16"/>
      <c r="J3838" s="16"/>
      <c r="K3838" s="16"/>
      <c r="L3838" s="32"/>
      <c r="M3838" s="16"/>
      <c r="N3838" s="16"/>
      <c r="O3838" s="16"/>
      <c r="P3838" s="16"/>
      <c r="Y3838" s="20"/>
      <c r="Z3838" s="20"/>
      <c r="AA3838" s="20"/>
      <c r="AB3838" s="20"/>
      <c r="AC3838" s="20"/>
      <c r="AD3838" s="20"/>
    </row>
    <row r="3839" spans="3:30" s="1" customFormat="1">
      <c r="C3839" s="16"/>
      <c r="D3839" s="16"/>
      <c r="E3839" s="32"/>
      <c r="F3839" s="16"/>
      <c r="G3839" s="16"/>
      <c r="H3839" s="16"/>
      <c r="I3839" s="16"/>
      <c r="J3839" s="16"/>
      <c r="K3839" s="16"/>
      <c r="L3839" s="32"/>
      <c r="M3839" s="16"/>
      <c r="N3839" s="16"/>
      <c r="O3839" s="16"/>
      <c r="P3839" s="16"/>
      <c r="Y3839" s="20"/>
      <c r="Z3839" s="20"/>
      <c r="AA3839" s="20"/>
      <c r="AB3839" s="20"/>
      <c r="AC3839" s="20"/>
      <c r="AD3839" s="20"/>
    </row>
    <row r="3840" spans="3:30" s="1" customFormat="1">
      <c r="C3840" s="16"/>
      <c r="D3840" s="16"/>
      <c r="E3840" s="32"/>
      <c r="F3840" s="16"/>
      <c r="G3840" s="16"/>
      <c r="H3840" s="16"/>
      <c r="I3840" s="16"/>
      <c r="J3840" s="16"/>
      <c r="K3840" s="16"/>
      <c r="L3840" s="32"/>
      <c r="M3840" s="16"/>
      <c r="N3840" s="16"/>
      <c r="O3840" s="16"/>
      <c r="P3840" s="16"/>
      <c r="Y3840" s="20"/>
      <c r="Z3840" s="20"/>
      <c r="AA3840" s="20"/>
      <c r="AB3840" s="20"/>
      <c r="AC3840" s="20"/>
      <c r="AD3840" s="20"/>
    </row>
    <row r="3841" spans="3:30" s="1" customFormat="1">
      <c r="C3841" s="16"/>
      <c r="D3841" s="16"/>
      <c r="E3841" s="32"/>
      <c r="F3841" s="16"/>
      <c r="G3841" s="16"/>
      <c r="H3841" s="16"/>
      <c r="I3841" s="16"/>
      <c r="J3841" s="16"/>
      <c r="K3841" s="16"/>
      <c r="L3841" s="32"/>
      <c r="M3841" s="16"/>
      <c r="N3841" s="16"/>
      <c r="O3841" s="16"/>
      <c r="P3841" s="16"/>
      <c r="Y3841" s="20"/>
      <c r="Z3841" s="20"/>
      <c r="AA3841" s="20"/>
      <c r="AB3841" s="20"/>
      <c r="AC3841" s="20"/>
      <c r="AD3841" s="20"/>
    </row>
    <row r="3842" spans="3:30" s="1" customFormat="1">
      <c r="C3842" s="16"/>
      <c r="D3842" s="16"/>
      <c r="E3842" s="32"/>
      <c r="F3842" s="16"/>
      <c r="G3842" s="16"/>
      <c r="H3842" s="16"/>
      <c r="I3842" s="16"/>
      <c r="J3842" s="16"/>
      <c r="K3842" s="16"/>
      <c r="L3842" s="32"/>
      <c r="M3842" s="16"/>
      <c r="N3842" s="16"/>
      <c r="O3842" s="16"/>
      <c r="P3842" s="16"/>
      <c r="Y3842" s="20"/>
      <c r="Z3842" s="20"/>
      <c r="AA3842" s="20"/>
      <c r="AB3842" s="20"/>
      <c r="AC3842" s="20"/>
      <c r="AD3842" s="20"/>
    </row>
    <row r="3843" spans="3:30" s="1" customFormat="1">
      <c r="C3843" s="16"/>
      <c r="D3843" s="16"/>
      <c r="E3843" s="32"/>
      <c r="F3843" s="16"/>
      <c r="G3843" s="16"/>
      <c r="H3843" s="16"/>
      <c r="I3843" s="16"/>
      <c r="J3843" s="16"/>
      <c r="K3843" s="16"/>
      <c r="L3843" s="32"/>
      <c r="M3843" s="16"/>
      <c r="N3843" s="16"/>
      <c r="O3843" s="16"/>
      <c r="P3843" s="16"/>
      <c r="Y3843" s="20"/>
      <c r="Z3843" s="20"/>
      <c r="AA3843" s="20"/>
      <c r="AB3843" s="20"/>
      <c r="AC3843" s="20"/>
      <c r="AD3843" s="20"/>
    </row>
    <row r="3844" spans="3:30" s="1" customFormat="1">
      <c r="C3844" s="16"/>
      <c r="D3844" s="16"/>
      <c r="E3844" s="32"/>
      <c r="F3844" s="16"/>
      <c r="G3844" s="16"/>
      <c r="H3844" s="16"/>
      <c r="I3844" s="16"/>
      <c r="J3844" s="16"/>
      <c r="K3844" s="16"/>
      <c r="L3844" s="32"/>
      <c r="M3844" s="16"/>
      <c r="N3844" s="16"/>
      <c r="O3844" s="16"/>
      <c r="P3844" s="16"/>
      <c r="Y3844" s="20"/>
      <c r="Z3844" s="20"/>
      <c r="AA3844" s="20"/>
      <c r="AB3844" s="20"/>
      <c r="AC3844" s="20"/>
      <c r="AD3844" s="20"/>
    </row>
    <row r="3845" spans="3:30" s="1" customFormat="1">
      <c r="C3845" s="16"/>
      <c r="D3845" s="16"/>
      <c r="E3845" s="32"/>
      <c r="F3845" s="16"/>
      <c r="G3845" s="16"/>
      <c r="H3845" s="16"/>
      <c r="I3845" s="16"/>
      <c r="J3845" s="16"/>
      <c r="K3845" s="16"/>
      <c r="L3845" s="32"/>
      <c r="M3845" s="16"/>
      <c r="N3845" s="16"/>
      <c r="O3845" s="16"/>
      <c r="P3845" s="16"/>
      <c r="Y3845" s="20"/>
      <c r="Z3845" s="20"/>
      <c r="AA3845" s="20"/>
      <c r="AB3845" s="20"/>
      <c r="AC3845" s="20"/>
      <c r="AD3845" s="20"/>
    </row>
    <row r="3846" spans="3:30" s="1" customFormat="1">
      <c r="C3846" s="16"/>
      <c r="D3846" s="16"/>
      <c r="E3846" s="32"/>
      <c r="F3846" s="16"/>
      <c r="G3846" s="16"/>
      <c r="H3846" s="16"/>
      <c r="I3846" s="16"/>
      <c r="J3846" s="16"/>
      <c r="K3846" s="16"/>
      <c r="L3846" s="32"/>
      <c r="M3846" s="16"/>
      <c r="N3846" s="16"/>
      <c r="O3846" s="16"/>
      <c r="P3846" s="16"/>
      <c r="Y3846" s="20"/>
      <c r="Z3846" s="20"/>
      <c r="AA3846" s="20"/>
      <c r="AB3846" s="20"/>
      <c r="AC3846" s="20"/>
      <c r="AD3846" s="20"/>
    </row>
    <row r="3847" spans="3:30" s="1" customFormat="1">
      <c r="C3847" s="16"/>
      <c r="D3847" s="16"/>
      <c r="E3847" s="32"/>
      <c r="F3847" s="16"/>
      <c r="G3847" s="16"/>
      <c r="H3847" s="16"/>
      <c r="I3847" s="16"/>
      <c r="J3847" s="16"/>
      <c r="K3847" s="16"/>
      <c r="L3847" s="32"/>
      <c r="M3847" s="16"/>
      <c r="N3847" s="16"/>
      <c r="O3847" s="16"/>
      <c r="P3847" s="16"/>
      <c r="Y3847" s="20"/>
      <c r="Z3847" s="20"/>
      <c r="AA3847" s="20"/>
      <c r="AB3847" s="20"/>
      <c r="AC3847" s="20"/>
      <c r="AD3847" s="20"/>
    </row>
    <row r="3848" spans="3:30" s="1" customFormat="1">
      <c r="C3848" s="16"/>
      <c r="D3848" s="16"/>
      <c r="E3848" s="32"/>
      <c r="F3848" s="16"/>
      <c r="G3848" s="16"/>
      <c r="H3848" s="16"/>
      <c r="I3848" s="16"/>
      <c r="J3848" s="16"/>
      <c r="K3848" s="16"/>
      <c r="L3848" s="32"/>
      <c r="M3848" s="16"/>
      <c r="N3848" s="16"/>
      <c r="O3848" s="16"/>
      <c r="P3848" s="16"/>
      <c r="Y3848" s="20"/>
      <c r="Z3848" s="20"/>
      <c r="AA3848" s="20"/>
      <c r="AB3848" s="20"/>
      <c r="AC3848" s="20"/>
      <c r="AD3848" s="20"/>
    </row>
    <row r="3849" spans="3:30" s="1" customFormat="1">
      <c r="C3849" s="16"/>
      <c r="D3849" s="16"/>
      <c r="E3849" s="32"/>
      <c r="F3849" s="16"/>
      <c r="G3849" s="16"/>
      <c r="H3849" s="16"/>
      <c r="I3849" s="16"/>
      <c r="J3849" s="16"/>
      <c r="K3849" s="16"/>
      <c r="L3849" s="32"/>
      <c r="M3849" s="16"/>
      <c r="N3849" s="16"/>
      <c r="O3849" s="16"/>
      <c r="P3849" s="16"/>
      <c r="Y3849" s="20"/>
      <c r="Z3849" s="20"/>
      <c r="AA3849" s="20"/>
      <c r="AB3849" s="20"/>
      <c r="AC3849" s="20"/>
      <c r="AD3849" s="20"/>
    </row>
    <row r="3850" spans="3:30" s="1" customFormat="1">
      <c r="C3850" s="16"/>
      <c r="D3850" s="16"/>
      <c r="E3850" s="32"/>
      <c r="F3850" s="16"/>
      <c r="G3850" s="16"/>
      <c r="H3850" s="16"/>
      <c r="I3850" s="16"/>
      <c r="J3850" s="16"/>
      <c r="K3850" s="16"/>
      <c r="L3850" s="32"/>
      <c r="M3850" s="16"/>
      <c r="N3850" s="16"/>
      <c r="O3850" s="16"/>
      <c r="P3850" s="16"/>
      <c r="Y3850" s="20"/>
      <c r="Z3850" s="20"/>
      <c r="AA3850" s="20"/>
      <c r="AB3850" s="20"/>
      <c r="AC3850" s="20"/>
      <c r="AD3850" s="20"/>
    </row>
    <row r="3851" spans="3:30" s="1" customFormat="1">
      <c r="C3851" s="16"/>
      <c r="D3851" s="16"/>
      <c r="E3851" s="32"/>
      <c r="F3851" s="16"/>
      <c r="G3851" s="16"/>
      <c r="H3851" s="16"/>
      <c r="I3851" s="16"/>
      <c r="J3851" s="16"/>
      <c r="K3851" s="16"/>
      <c r="L3851" s="32"/>
      <c r="M3851" s="16"/>
      <c r="N3851" s="16"/>
      <c r="O3851" s="16"/>
      <c r="P3851" s="16"/>
      <c r="Y3851" s="20"/>
      <c r="Z3851" s="20"/>
      <c r="AA3851" s="20"/>
      <c r="AB3851" s="20"/>
      <c r="AC3851" s="20"/>
      <c r="AD3851" s="20"/>
    </row>
    <row r="3852" spans="3:30" s="1" customFormat="1">
      <c r="C3852" s="16"/>
      <c r="D3852" s="16"/>
      <c r="E3852" s="32"/>
      <c r="F3852" s="16"/>
      <c r="G3852" s="16"/>
      <c r="H3852" s="16"/>
      <c r="I3852" s="16"/>
      <c r="J3852" s="16"/>
      <c r="K3852" s="16"/>
      <c r="L3852" s="32"/>
      <c r="M3852" s="16"/>
      <c r="N3852" s="16"/>
      <c r="O3852" s="16"/>
      <c r="P3852" s="16"/>
      <c r="Y3852" s="20"/>
      <c r="Z3852" s="20"/>
      <c r="AA3852" s="20"/>
      <c r="AB3852" s="20"/>
      <c r="AC3852" s="20"/>
      <c r="AD3852" s="20"/>
    </row>
    <row r="3853" spans="3:30" s="1" customFormat="1">
      <c r="C3853" s="16"/>
      <c r="D3853" s="16"/>
      <c r="E3853" s="32"/>
      <c r="F3853" s="16"/>
      <c r="G3853" s="16"/>
      <c r="H3853" s="16"/>
      <c r="I3853" s="16"/>
      <c r="J3853" s="16"/>
      <c r="K3853" s="16"/>
      <c r="L3853" s="32"/>
      <c r="M3853" s="16"/>
      <c r="N3853" s="16"/>
      <c r="O3853" s="16"/>
      <c r="P3853" s="16"/>
      <c r="Y3853" s="20"/>
      <c r="Z3853" s="20"/>
      <c r="AA3853" s="20"/>
      <c r="AB3853" s="20"/>
      <c r="AC3853" s="20"/>
      <c r="AD3853" s="20"/>
    </row>
    <row r="3854" spans="3:30" s="1" customFormat="1">
      <c r="C3854" s="16"/>
      <c r="D3854" s="16"/>
      <c r="E3854" s="32"/>
      <c r="F3854" s="16"/>
      <c r="G3854" s="16"/>
      <c r="H3854" s="16"/>
      <c r="I3854" s="16"/>
      <c r="J3854" s="16"/>
      <c r="K3854" s="16"/>
      <c r="L3854" s="32"/>
      <c r="M3854" s="16"/>
      <c r="N3854" s="16"/>
      <c r="O3854" s="16"/>
      <c r="P3854" s="16"/>
      <c r="Y3854" s="20"/>
      <c r="Z3854" s="20"/>
      <c r="AA3854" s="20"/>
      <c r="AB3854" s="20"/>
      <c r="AC3854" s="20"/>
      <c r="AD3854" s="20"/>
    </row>
    <row r="3855" spans="3:30" s="1" customFormat="1">
      <c r="C3855" s="16"/>
      <c r="D3855" s="16"/>
      <c r="E3855" s="32"/>
      <c r="F3855" s="16"/>
      <c r="G3855" s="16"/>
      <c r="H3855" s="16"/>
      <c r="I3855" s="16"/>
      <c r="J3855" s="16"/>
      <c r="K3855" s="16"/>
      <c r="L3855" s="32"/>
      <c r="M3855" s="16"/>
      <c r="N3855" s="16"/>
      <c r="O3855" s="16"/>
      <c r="P3855" s="16"/>
      <c r="Y3855" s="20"/>
      <c r="Z3855" s="20"/>
      <c r="AA3855" s="20"/>
      <c r="AB3855" s="20"/>
      <c r="AC3855" s="20"/>
      <c r="AD3855" s="20"/>
    </row>
    <row r="3856" spans="3:30" s="1" customFormat="1">
      <c r="C3856" s="16"/>
      <c r="D3856" s="16"/>
      <c r="E3856" s="32"/>
      <c r="F3856" s="16"/>
      <c r="G3856" s="16"/>
      <c r="H3856" s="16"/>
      <c r="I3856" s="16"/>
      <c r="J3856" s="16"/>
      <c r="K3856" s="16"/>
      <c r="L3856" s="32"/>
      <c r="M3856" s="16"/>
      <c r="N3856" s="16"/>
      <c r="O3856" s="16"/>
      <c r="P3856" s="16"/>
      <c r="Y3856" s="20"/>
      <c r="Z3856" s="20"/>
      <c r="AA3856" s="20"/>
      <c r="AB3856" s="20"/>
      <c r="AC3856" s="20"/>
      <c r="AD3856" s="20"/>
    </row>
    <row r="3857" spans="3:30" s="1" customFormat="1">
      <c r="C3857" s="16"/>
      <c r="D3857" s="16"/>
      <c r="E3857" s="32"/>
      <c r="F3857" s="16"/>
      <c r="G3857" s="16"/>
      <c r="H3857" s="16"/>
      <c r="I3857" s="16"/>
      <c r="J3857" s="16"/>
      <c r="K3857" s="16"/>
      <c r="L3857" s="32"/>
      <c r="M3857" s="16"/>
      <c r="N3857" s="16"/>
      <c r="O3857" s="16"/>
      <c r="P3857" s="16"/>
      <c r="Y3857" s="20"/>
      <c r="Z3857" s="20"/>
      <c r="AA3857" s="20"/>
      <c r="AB3857" s="20"/>
      <c r="AC3857" s="20"/>
      <c r="AD3857" s="20"/>
    </row>
    <row r="3858" spans="3:30" s="1" customFormat="1">
      <c r="C3858" s="16"/>
      <c r="D3858" s="16"/>
      <c r="E3858" s="32"/>
      <c r="F3858" s="16"/>
      <c r="G3858" s="16"/>
      <c r="H3858" s="16"/>
      <c r="I3858" s="16"/>
      <c r="J3858" s="16"/>
      <c r="K3858" s="16"/>
      <c r="L3858" s="32"/>
      <c r="M3858" s="16"/>
      <c r="N3858" s="16"/>
      <c r="O3858" s="16"/>
      <c r="P3858" s="16"/>
      <c r="Y3858" s="20"/>
      <c r="Z3858" s="20"/>
      <c r="AA3858" s="20"/>
      <c r="AB3858" s="20"/>
      <c r="AC3858" s="20"/>
      <c r="AD3858" s="20"/>
    </row>
    <row r="3859" spans="3:30" s="1" customFormat="1">
      <c r="C3859" s="16"/>
      <c r="D3859" s="16"/>
      <c r="E3859" s="32"/>
      <c r="F3859" s="16"/>
      <c r="G3859" s="16"/>
      <c r="H3859" s="16"/>
      <c r="I3859" s="16"/>
      <c r="J3859" s="16"/>
      <c r="K3859" s="16"/>
      <c r="L3859" s="32"/>
      <c r="M3859" s="16"/>
      <c r="N3859" s="16"/>
      <c r="O3859" s="16"/>
      <c r="P3859" s="16"/>
      <c r="Y3859" s="20"/>
      <c r="Z3859" s="20"/>
      <c r="AA3859" s="20"/>
      <c r="AB3859" s="20"/>
      <c r="AC3859" s="20"/>
      <c r="AD3859" s="20"/>
    </row>
    <row r="3860" spans="3:30" s="1" customFormat="1">
      <c r="C3860" s="16"/>
      <c r="D3860" s="16"/>
      <c r="E3860" s="32"/>
      <c r="F3860" s="16"/>
      <c r="G3860" s="16"/>
      <c r="H3860" s="16"/>
      <c r="I3860" s="16"/>
      <c r="J3860" s="16"/>
      <c r="K3860" s="16"/>
      <c r="L3860" s="32"/>
      <c r="M3860" s="16"/>
      <c r="N3860" s="16"/>
      <c r="O3860" s="16"/>
      <c r="P3860" s="16"/>
      <c r="Y3860" s="20"/>
      <c r="Z3860" s="20"/>
      <c r="AA3860" s="20"/>
      <c r="AB3860" s="20"/>
      <c r="AC3860" s="20"/>
      <c r="AD3860" s="20"/>
    </row>
    <row r="3861" spans="3:30" s="1" customFormat="1">
      <c r="C3861" s="16"/>
      <c r="D3861" s="16"/>
      <c r="E3861" s="32"/>
      <c r="F3861" s="16"/>
      <c r="G3861" s="16"/>
      <c r="H3861" s="16"/>
      <c r="I3861" s="16"/>
      <c r="J3861" s="16"/>
      <c r="K3861" s="16"/>
      <c r="L3861" s="32"/>
      <c r="M3861" s="16"/>
      <c r="N3861" s="16"/>
      <c r="O3861" s="16"/>
      <c r="P3861" s="16"/>
      <c r="Y3861" s="20"/>
      <c r="Z3861" s="20"/>
      <c r="AA3861" s="20"/>
      <c r="AB3861" s="20"/>
      <c r="AC3861" s="20"/>
      <c r="AD3861" s="20"/>
    </row>
    <row r="3862" spans="3:30" s="1" customFormat="1">
      <c r="C3862" s="16"/>
      <c r="D3862" s="16"/>
      <c r="E3862" s="32"/>
      <c r="F3862" s="16"/>
      <c r="G3862" s="16"/>
      <c r="H3862" s="16"/>
      <c r="I3862" s="16"/>
      <c r="J3862" s="16"/>
      <c r="K3862" s="16"/>
      <c r="L3862" s="32"/>
      <c r="M3862" s="16"/>
      <c r="N3862" s="16"/>
      <c r="O3862" s="16"/>
      <c r="P3862" s="16"/>
      <c r="Y3862" s="20"/>
      <c r="Z3862" s="20"/>
      <c r="AA3862" s="20"/>
      <c r="AB3862" s="20"/>
      <c r="AC3862" s="20"/>
      <c r="AD3862" s="20"/>
    </row>
    <row r="3863" spans="3:30" s="1" customFormat="1">
      <c r="C3863" s="16"/>
      <c r="D3863" s="16"/>
      <c r="E3863" s="32"/>
      <c r="F3863" s="16"/>
      <c r="G3863" s="16"/>
      <c r="H3863" s="16"/>
      <c r="I3863" s="16"/>
      <c r="J3863" s="16"/>
      <c r="K3863" s="16"/>
      <c r="L3863" s="32"/>
      <c r="M3863" s="16"/>
      <c r="N3863" s="16"/>
      <c r="O3863" s="16"/>
      <c r="P3863" s="16"/>
      <c r="Y3863" s="20"/>
      <c r="Z3863" s="20"/>
      <c r="AA3863" s="20"/>
      <c r="AB3863" s="20"/>
      <c r="AC3863" s="20"/>
      <c r="AD3863" s="20"/>
    </row>
    <row r="3864" spans="3:30" s="1" customFormat="1">
      <c r="C3864" s="16"/>
      <c r="D3864" s="16"/>
      <c r="E3864" s="32"/>
      <c r="F3864" s="16"/>
      <c r="G3864" s="16"/>
      <c r="H3864" s="16"/>
      <c r="I3864" s="16"/>
      <c r="J3864" s="16"/>
      <c r="K3864" s="16"/>
      <c r="L3864" s="32"/>
      <c r="M3864" s="16"/>
      <c r="N3864" s="16"/>
      <c r="O3864" s="16"/>
      <c r="P3864" s="16"/>
      <c r="Y3864" s="20"/>
      <c r="Z3864" s="20"/>
      <c r="AA3864" s="20"/>
      <c r="AB3864" s="20"/>
      <c r="AC3864" s="20"/>
      <c r="AD3864" s="20"/>
    </row>
    <row r="3865" spans="3:30" s="1" customFormat="1">
      <c r="C3865" s="16"/>
      <c r="D3865" s="16"/>
      <c r="E3865" s="32"/>
      <c r="F3865" s="16"/>
      <c r="G3865" s="16"/>
      <c r="H3865" s="16"/>
      <c r="I3865" s="16"/>
      <c r="J3865" s="16"/>
      <c r="K3865" s="16"/>
      <c r="L3865" s="32"/>
      <c r="M3865" s="16"/>
      <c r="N3865" s="16"/>
      <c r="O3865" s="16"/>
      <c r="P3865" s="16"/>
      <c r="Y3865" s="20"/>
      <c r="Z3865" s="20"/>
      <c r="AA3865" s="20"/>
      <c r="AB3865" s="20"/>
      <c r="AC3865" s="20"/>
      <c r="AD3865" s="20"/>
    </row>
    <row r="3866" spans="3:30" s="1" customFormat="1">
      <c r="C3866" s="16"/>
      <c r="D3866" s="16"/>
      <c r="E3866" s="32"/>
      <c r="F3866" s="16"/>
      <c r="G3866" s="16"/>
      <c r="H3866" s="16"/>
      <c r="I3866" s="16"/>
      <c r="J3866" s="16"/>
      <c r="K3866" s="16"/>
      <c r="L3866" s="32"/>
      <c r="M3866" s="16"/>
      <c r="N3866" s="16"/>
      <c r="O3866" s="16"/>
      <c r="P3866" s="16"/>
      <c r="Y3866" s="20"/>
      <c r="Z3866" s="20"/>
      <c r="AA3866" s="20"/>
      <c r="AB3866" s="20"/>
      <c r="AC3866" s="20"/>
      <c r="AD3866" s="20"/>
    </row>
    <row r="3867" spans="3:30" s="1" customFormat="1">
      <c r="C3867" s="16"/>
      <c r="D3867" s="16"/>
      <c r="E3867" s="32"/>
      <c r="F3867" s="16"/>
      <c r="G3867" s="16"/>
      <c r="H3867" s="16"/>
      <c r="I3867" s="16"/>
      <c r="J3867" s="16"/>
      <c r="K3867" s="16"/>
      <c r="L3867" s="32"/>
      <c r="M3867" s="16"/>
      <c r="N3867" s="16"/>
      <c r="O3867" s="16"/>
      <c r="P3867" s="16"/>
      <c r="Y3867" s="20"/>
      <c r="Z3867" s="20"/>
      <c r="AA3867" s="20"/>
      <c r="AB3867" s="20"/>
      <c r="AC3867" s="20"/>
      <c r="AD3867" s="20"/>
    </row>
    <row r="3868" spans="3:30" s="1" customFormat="1">
      <c r="C3868" s="16"/>
      <c r="D3868" s="16"/>
      <c r="E3868" s="32"/>
      <c r="F3868" s="16"/>
      <c r="G3868" s="16"/>
      <c r="H3868" s="16"/>
      <c r="I3868" s="16"/>
      <c r="J3868" s="16"/>
      <c r="K3868" s="16"/>
      <c r="L3868" s="32"/>
      <c r="M3868" s="16"/>
      <c r="N3868" s="16"/>
      <c r="O3868" s="16"/>
      <c r="P3868" s="16"/>
      <c r="Y3868" s="20"/>
      <c r="Z3868" s="20"/>
      <c r="AA3868" s="20"/>
      <c r="AB3868" s="20"/>
      <c r="AC3868" s="20"/>
      <c r="AD3868" s="20"/>
    </row>
    <row r="3869" spans="3:30" s="1" customFormat="1">
      <c r="C3869" s="16"/>
      <c r="D3869" s="16"/>
      <c r="E3869" s="32"/>
      <c r="F3869" s="16"/>
      <c r="G3869" s="16"/>
      <c r="H3869" s="16"/>
      <c r="I3869" s="16"/>
      <c r="J3869" s="16"/>
      <c r="K3869" s="16"/>
      <c r="L3869" s="32"/>
      <c r="M3869" s="16"/>
      <c r="N3869" s="16"/>
      <c r="O3869" s="16"/>
      <c r="P3869" s="16"/>
      <c r="Y3869" s="20"/>
      <c r="Z3869" s="20"/>
      <c r="AA3869" s="20"/>
      <c r="AB3869" s="20"/>
      <c r="AC3869" s="20"/>
      <c r="AD3869" s="20"/>
    </row>
    <row r="3870" spans="3:30" s="1" customFormat="1">
      <c r="C3870" s="16"/>
      <c r="D3870" s="16"/>
      <c r="E3870" s="32"/>
      <c r="F3870" s="16"/>
      <c r="G3870" s="16"/>
      <c r="H3870" s="16"/>
      <c r="I3870" s="16"/>
      <c r="J3870" s="16"/>
      <c r="K3870" s="16"/>
      <c r="L3870" s="32"/>
      <c r="M3870" s="16"/>
      <c r="N3870" s="16"/>
      <c r="O3870" s="16"/>
      <c r="P3870" s="16"/>
      <c r="Y3870" s="20"/>
      <c r="Z3870" s="20"/>
      <c r="AA3870" s="20"/>
      <c r="AB3870" s="20"/>
      <c r="AC3870" s="20"/>
      <c r="AD3870" s="20"/>
    </row>
    <row r="3871" spans="3:30" s="1" customFormat="1">
      <c r="C3871" s="16"/>
      <c r="D3871" s="16"/>
      <c r="E3871" s="32"/>
      <c r="F3871" s="16"/>
      <c r="G3871" s="16"/>
      <c r="H3871" s="16"/>
      <c r="I3871" s="16"/>
      <c r="J3871" s="16"/>
      <c r="K3871" s="16"/>
      <c r="L3871" s="32"/>
      <c r="M3871" s="16"/>
      <c r="N3871" s="16"/>
      <c r="O3871" s="16"/>
      <c r="P3871" s="16"/>
      <c r="Y3871" s="20"/>
      <c r="Z3871" s="20"/>
      <c r="AA3871" s="20"/>
      <c r="AB3871" s="20"/>
      <c r="AC3871" s="20"/>
      <c r="AD3871" s="20"/>
    </row>
    <row r="3872" spans="3:30" s="1" customFormat="1">
      <c r="C3872" s="16"/>
      <c r="D3872" s="16"/>
      <c r="E3872" s="32"/>
      <c r="F3872" s="16"/>
      <c r="G3872" s="16"/>
      <c r="H3872" s="16"/>
      <c r="I3872" s="16"/>
      <c r="J3872" s="16"/>
      <c r="K3872" s="16"/>
      <c r="L3872" s="32"/>
      <c r="M3872" s="16"/>
      <c r="N3872" s="16"/>
      <c r="O3872" s="16"/>
      <c r="P3872" s="16"/>
      <c r="Y3872" s="20"/>
      <c r="Z3872" s="20"/>
      <c r="AA3872" s="20"/>
      <c r="AB3872" s="20"/>
      <c r="AC3872" s="20"/>
      <c r="AD3872" s="20"/>
    </row>
    <row r="3873" spans="3:30" s="1" customFormat="1">
      <c r="C3873" s="16"/>
      <c r="D3873" s="16"/>
      <c r="E3873" s="32"/>
      <c r="F3873" s="16"/>
      <c r="G3873" s="16"/>
      <c r="H3873" s="16"/>
      <c r="I3873" s="16"/>
      <c r="J3873" s="16"/>
      <c r="K3873" s="16"/>
      <c r="L3873" s="32"/>
      <c r="M3873" s="16"/>
      <c r="N3873" s="16"/>
      <c r="O3873" s="16"/>
      <c r="P3873" s="16"/>
      <c r="Y3873" s="20"/>
      <c r="Z3873" s="20"/>
      <c r="AA3873" s="20"/>
      <c r="AB3873" s="20"/>
      <c r="AC3873" s="20"/>
      <c r="AD3873" s="20"/>
    </row>
    <row r="3874" spans="3:30" s="1" customFormat="1">
      <c r="C3874" s="16"/>
      <c r="D3874" s="16"/>
      <c r="E3874" s="32"/>
      <c r="F3874" s="16"/>
      <c r="G3874" s="16"/>
      <c r="H3874" s="16"/>
      <c r="I3874" s="16"/>
      <c r="J3874" s="16"/>
      <c r="K3874" s="16"/>
      <c r="L3874" s="32"/>
      <c r="M3874" s="16"/>
      <c r="N3874" s="16"/>
      <c r="O3874" s="16"/>
      <c r="P3874" s="16"/>
      <c r="Y3874" s="20"/>
      <c r="Z3874" s="20"/>
      <c r="AA3874" s="20"/>
      <c r="AB3874" s="20"/>
      <c r="AC3874" s="20"/>
      <c r="AD3874" s="20"/>
    </row>
    <row r="3875" spans="3:30" s="1" customFormat="1">
      <c r="C3875" s="16"/>
      <c r="D3875" s="16"/>
      <c r="E3875" s="32"/>
      <c r="F3875" s="16"/>
      <c r="G3875" s="16"/>
      <c r="H3875" s="16"/>
      <c r="I3875" s="16"/>
      <c r="J3875" s="16"/>
      <c r="K3875" s="16"/>
      <c r="L3875" s="32"/>
      <c r="M3875" s="16"/>
      <c r="N3875" s="16"/>
      <c r="O3875" s="16"/>
      <c r="P3875" s="16"/>
      <c r="Y3875" s="20"/>
      <c r="Z3875" s="20"/>
      <c r="AA3875" s="20"/>
      <c r="AB3875" s="20"/>
      <c r="AC3875" s="20"/>
      <c r="AD3875" s="20"/>
    </row>
    <row r="3876" spans="3:30" s="1" customFormat="1">
      <c r="C3876" s="16"/>
      <c r="D3876" s="16"/>
      <c r="E3876" s="32"/>
      <c r="F3876" s="16"/>
      <c r="G3876" s="16"/>
      <c r="H3876" s="16"/>
      <c r="I3876" s="16"/>
      <c r="J3876" s="16"/>
      <c r="K3876" s="16"/>
      <c r="L3876" s="32"/>
      <c r="M3876" s="16"/>
      <c r="N3876" s="16"/>
      <c r="O3876" s="16"/>
      <c r="P3876" s="16"/>
      <c r="Y3876" s="20"/>
      <c r="Z3876" s="20"/>
      <c r="AA3876" s="20"/>
      <c r="AB3876" s="20"/>
      <c r="AC3876" s="20"/>
      <c r="AD3876" s="20"/>
    </row>
    <row r="3877" spans="3:30" s="1" customFormat="1">
      <c r="C3877" s="16"/>
      <c r="D3877" s="16"/>
      <c r="E3877" s="32"/>
      <c r="F3877" s="16"/>
      <c r="G3877" s="16"/>
      <c r="H3877" s="16"/>
      <c r="I3877" s="16"/>
      <c r="J3877" s="16"/>
      <c r="K3877" s="16"/>
      <c r="L3877" s="32"/>
      <c r="M3877" s="16"/>
      <c r="N3877" s="16"/>
      <c r="O3877" s="16"/>
      <c r="P3877" s="16"/>
      <c r="Y3877" s="20"/>
      <c r="Z3877" s="20"/>
      <c r="AA3877" s="20"/>
      <c r="AB3877" s="20"/>
      <c r="AC3877" s="20"/>
      <c r="AD3877" s="20"/>
    </row>
    <row r="3878" spans="3:30" s="1" customFormat="1">
      <c r="C3878" s="16"/>
      <c r="D3878" s="16"/>
      <c r="E3878" s="32"/>
      <c r="F3878" s="16"/>
      <c r="G3878" s="16"/>
      <c r="H3878" s="16"/>
      <c r="I3878" s="16"/>
      <c r="J3878" s="16"/>
      <c r="K3878" s="16"/>
      <c r="L3878" s="32"/>
      <c r="M3878" s="16"/>
      <c r="N3878" s="16"/>
      <c r="O3878" s="16"/>
      <c r="P3878" s="16"/>
      <c r="Y3878" s="20"/>
      <c r="Z3878" s="20"/>
      <c r="AA3878" s="20"/>
      <c r="AB3878" s="20"/>
      <c r="AC3878" s="20"/>
      <c r="AD3878" s="20"/>
    </row>
    <row r="3879" spans="3:30" s="1" customFormat="1">
      <c r="C3879" s="16"/>
      <c r="D3879" s="16"/>
      <c r="E3879" s="32"/>
      <c r="F3879" s="16"/>
      <c r="G3879" s="16"/>
      <c r="H3879" s="16"/>
      <c r="I3879" s="16"/>
      <c r="J3879" s="16"/>
      <c r="K3879" s="16"/>
      <c r="L3879" s="32"/>
      <c r="M3879" s="16"/>
      <c r="N3879" s="16"/>
      <c r="O3879" s="16"/>
      <c r="P3879" s="16"/>
      <c r="Y3879" s="20"/>
      <c r="Z3879" s="20"/>
      <c r="AA3879" s="20"/>
      <c r="AB3879" s="20"/>
      <c r="AC3879" s="20"/>
      <c r="AD3879" s="20"/>
    </row>
    <row r="3880" spans="3:30" s="1" customFormat="1">
      <c r="C3880" s="16"/>
      <c r="D3880" s="16"/>
      <c r="E3880" s="32"/>
      <c r="F3880" s="16"/>
      <c r="G3880" s="16"/>
      <c r="H3880" s="16"/>
      <c r="I3880" s="16"/>
      <c r="J3880" s="16"/>
      <c r="K3880" s="16"/>
      <c r="L3880" s="32"/>
      <c r="M3880" s="16"/>
      <c r="N3880" s="16"/>
      <c r="O3880" s="16"/>
      <c r="P3880" s="16"/>
      <c r="Y3880" s="20"/>
      <c r="Z3880" s="20"/>
      <c r="AA3880" s="20"/>
      <c r="AB3880" s="20"/>
      <c r="AC3880" s="20"/>
      <c r="AD3880" s="20"/>
    </row>
    <row r="3881" spans="3:30" s="1" customFormat="1">
      <c r="C3881" s="16"/>
      <c r="D3881" s="16"/>
      <c r="E3881" s="32"/>
      <c r="F3881" s="16"/>
      <c r="G3881" s="16"/>
      <c r="H3881" s="16"/>
      <c r="I3881" s="16"/>
      <c r="J3881" s="16"/>
      <c r="K3881" s="16"/>
      <c r="L3881" s="32"/>
      <c r="M3881" s="16"/>
      <c r="N3881" s="16"/>
      <c r="O3881" s="16"/>
      <c r="P3881" s="16"/>
      <c r="Y3881" s="20"/>
      <c r="Z3881" s="20"/>
      <c r="AA3881" s="20"/>
      <c r="AB3881" s="20"/>
      <c r="AC3881" s="20"/>
      <c r="AD3881" s="20"/>
    </row>
    <row r="3882" spans="3:30" s="1" customFormat="1">
      <c r="C3882" s="16"/>
      <c r="D3882" s="16"/>
      <c r="E3882" s="32"/>
      <c r="F3882" s="16"/>
      <c r="G3882" s="16"/>
      <c r="H3882" s="16"/>
      <c r="I3882" s="16"/>
      <c r="J3882" s="16"/>
      <c r="K3882" s="16"/>
      <c r="L3882" s="32"/>
      <c r="M3882" s="16"/>
      <c r="N3882" s="16"/>
      <c r="O3882" s="16"/>
      <c r="P3882" s="16"/>
      <c r="Y3882" s="20"/>
      <c r="Z3882" s="20"/>
      <c r="AA3882" s="20"/>
      <c r="AB3882" s="20"/>
      <c r="AC3882" s="20"/>
      <c r="AD3882" s="20"/>
    </row>
    <row r="3883" spans="3:30" s="1" customFormat="1">
      <c r="C3883" s="16"/>
      <c r="D3883" s="16"/>
      <c r="E3883" s="32"/>
      <c r="F3883" s="16"/>
      <c r="G3883" s="16"/>
      <c r="H3883" s="16"/>
      <c r="I3883" s="16"/>
      <c r="J3883" s="16"/>
      <c r="K3883" s="16"/>
      <c r="L3883" s="32"/>
      <c r="M3883" s="16"/>
      <c r="N3883" s="16"/>
      <c r="O3883" s="16"/>
      <c r="P3883" s="16"/>
      <c r="Y3883" s="20"/>
      <c r="Z3883" s="20"/>
      <c r="AA3883" s="20"/>
      <c r="AB3883" s="20"/>
      <c r="AC3883" s="20"/>
      <c r="AD3883" s="20"/>
    </row>
    <row r="3884" spans="3:30" s="1" customFormat="1">
      <c r="C3884" s="16"/>
      <c r="D3884" s="16"/>
      <c r="E3884" s="32"/>
      <c r="F3884" s="16"/>
      <c r="G3884" s="16"/>
      <c r="H3884" s="16"/>
      <c r="I3884" s="16"/>
      <c r="J3884" s="16"/>
      <c r="K3884" s="16"/>
      <c r="L3884" s="32"/>
      <c r="M3884" s="16"/>
      <c r="N3884" s="16"/>
      <c r="O3884" s="16"/>
      <c r="P3884" s="16"/>
      <c r="Y3884" s="20"/>
      <c r="Z3884" s="20"/>
      <c r="AA3884" s="20"/>
      <c r="AB3884" s="20"/>
      <c r="AC3884" s="20"/>
      <c r="AD3884" s="20"/>
    </row>
    <row r="3885" spans="3:30" s="1" customFormat="1">
      <c r="C3885" s="16"/>
      <c r="D3885" s="16"/>
      <c r="E3885" s="32"/>
      <c r="F3885" s="16"/>
      <c r="G3885" s="16"/>
      <c r="H3885" s="16"/>
      <c r="I3885" s="16"/>
      <c r="J3885" s="16"/>
      <c r="K3885" s="16"/>
      <c r="L3885" s="32"/>
      <c r="M3885" s="16"/>
      <c r="N3885" s="16"/>
      <c r="O3885" s="16"/>
      <c r="P3885" s="16"/>
      <c r="Y3885" s="20"/>
      <c r="Z3885" s="20"/>
      <c r="AA3885" s="20"/>
      <c r="AB3885" s="20"/>
      <c r="AC3885" s="20"/>
      <c r="AD3885" s="20"/>
    </row>
    <row r="3886" spans="3:30" s="1" customFormat="1">
      <c r="C3886" s="16"/>
      <c r="D3886" s="16"/>
      <c r="E3886" s="32"/>
      <c r="F3886" s="16"/>
      <c r="G3886" s="16"/>
      <c r="H3886" s="16"/>
      <c r="I3886" s="16"/>
      <c r="J3886" s="16"/>
      <c r="K3886" s="16"/>
      <c r="L3886" s="32"/>
      <c r="M3886" s="16"/>
      <c r="N3886" s="16"/>
      <c r="O3886" s="16"/>
      <c r="P3886" s="16"/>
      <c r="Y3886" s="20"/>
      <c r="Z3886" s="20"/>
      <c r="AA3886" s="20"/>
      <c r="AB3886" s="20"/>
      <c r="AC3886" s="20"/>
      <c r="AD3886" s="20"/>
    </row>
    <row r="3887" spans="3:30" s="1" customFormat="1">
      <c r="C3887" s="16"/>
      <c r="D3887" s="16"/>
      <c r="E3887" s="32"/>
      <c r="F3887" s="16"/>
      <c r="G3887" s="16"/>
      <c r="H3887" s="16"/>
      <c r="I3887" s="16"/>
      <c r="J3887" s="16"/>
      <c r="K3887" s="16"/>
      <c r="L3887" s="32"/>
      <c r="M3887" s="16"/>
      <c r="N3887" s="16"/>
      <c r="O3887" s="16"/>
      <c r="P3887" s="16"/>
      <c r="Y3887" s="20"/>
      <c r="Z3887" s="20"/>
      <c r="AA3887" s="20"/>
      <c r="AB3887" s="20"/>
      <c r="AC3887" s="20"/>
      <c r="AD3887" s="20"/>
    </row>
    <row r="3888" spans="3:30" s="1" customFormat="1">
      <c r="C3888" s="16"/>
      <c r="D3888" s="16"/>
      <c r="E3888" s="32"/>
      <c r="F3888" s="16"/>
      <c r="G3888" s="16"/>
      <c r="H3888" s="16"/>
      <c r="I3888" s="16"/>
      <c r="J3888" s="16"/>
      <c r="K3888" s="16"/>
      <c r="L3888" s="32"/>
      <c r="M3888" s="16"/>
      <c r="N3888" s="16"/>
      <c r="O3888" s="16"/>
      <c r="P3888" s="16"/>
      <c r="Y3888" s="20"/>
      <c r="Z3888" s="20"/>
      <c r="AA3888" s="20"/>
      <c r="AB3888" s="20"/>
      <c r="AC3888" s="20"/>
      <c r="AD3888" s="20"/>
    </row>
    <row r="3889" spans="3:30" s="1" customFormat="1">
      <c r="C3889" s="16"/>
      <c r="D3889" s="16"/>
      <c r="E3889" s="32"/>
      <c r="F3889" s="16"/>
      <c r="G3889" s="16"/>
      <c r="H3889" s="16"/>
      <c r="I3889" s="16"/>
      <c r="J3889" s="16"/>
      <c r="K3889" s="16"/>
      <c r="L3889" s="32"/>
      <c r="M3889" s="16"/>
      <c r="N3889" s="16"/>
      <c r="O3889" s="16"/>
      <c r="P3889" s="16"/>
      <c r="Y3889" s="20"/>
      <c r="Z3889" s="20"/>
      <c r="AA3889" s="20"/>
      <c r="AB3889" s="20"/>
      <c r="AC3889" s="20"/>
      <c r="AD3889" s="20"/>
    </row>
    <row r="3890" spans="3:30" s="1" customFormat="1">
      <c r="C3890" s="16"/>
      <c r="D3890" s="16"/>
      <c r="E3890" s="32"/>
      <c r="F3890" s="16"/>
      <c r="G3890" s="16"/>
      <c r="H3890" s="16"/>
      <c r="I3890" s="16"/>
      <c r="J3890" s="16"/>
      <c r="K3890" s="16"/>
      <c r="L3890" s="32"/>
      <c r="M3890" s="16"/>
      <c r="N3890" s="16"/>
      <c r="O3890" s="16"/>
      <c r="P3890" s="16"/>
      <c r="Y3890" s="20"/>
      <c r="Z3890" s="20"/>
      <c r="AA3890" s="20"/>
      <c r="AB3890" s="20"/>
      <c r="AC3890" s="20"/>
      <c r="AD3890" s="20"/>
    </row>
    <row r="3891" spans="3:30" s="1" customFormat="1">
      <c r="C3891" s="16"/>
      <c r="D3891" s="16"/>
      <c r="E3891" s="32"/>
      <c r="F3891" s="16"/>
      <c r="G3891" s="16"/>
      <c r="H3891" s="16"/>
      <c r="I3891" s="16"/>
      <c r="J3891" s="16"/>
      <c r="K3891" s="16"/>
      <c r="L3891" s="32"/>
      <c r="M3891" s="16"/>
      <c r="N3891" s="16"/>
      <c r="O3891" s="16"/>
      <c r="P3891" s="16"/>
      <c r="Y3891" s="20"/>
      <c r="Z3891" s="20"/>
      <c r="AA3891" s="20"/>
      <c r="AB3891" s="20"/>
      <c r="AC3891" s="20"/>
      <c r="AD3891" s="20"/>
    </row>
    <row r="3892" spans="3:30" s="1" customFormat="1">
      <c r="C3892" s="16"/>
      <c r="D3892" s="16"/>
      <c r="E3892" s="32"/>
      <c r="F3892" s="16"/>
      <c r="G3892" s="16"/>
      <c r="H3892" s="16"/>
      <c r="I3892" s="16"/>
      <c r="J3892" s="16"/>
      <c r="K3892" s="16"/>
      <c r="L3892" s="32"/>
      <c r="M3892" s="16"/>
      <c r="N3892" s="16"/>
      <c r="O3892" s="16"/>
      <c r="P3892" s="16"/>
      <c r="Y3892" s="20"/>
      <c r="Z3892" s="20"/>
      <c r="AA3892" s="20"/>
      <c r="AB3892" s="20"/>
      <c r="AC3892" s="20"/>
      <c r="AD3892" s="20"/>
    </row>
    <row r="3893" spans="3:30" s="1" customFormat="1">
      <c r="C3893" s="16"/>
      <c r="D3893" s="16"/>
      <c r="E3893" s="32"/>
      <c r="F3893" s="16"/>
      <c r="G3893" s="16"/>
      <c r="H3893" s="16"/>
      <c r="I3893" s="16"/>
      <c r="J3893" s="16"/>
      <c r="K3893" s="16"/>
      <c r="L3893" s="32"/>
      <c r="M3893" s="16"/>
      <c r="N3893" s="16"/>
      <c r="O3893" s="16"/>
      <c r="P3893" s="16"/>
      <c r="Y3893" s="20"/>
      <c r="Z3893" s="20"/>
      <c r="AA3893" s="20"/>
      <c r="AB3893" s="20"/>
      <c r="AC3893" s="20"/>
      <c r="AD3893" s="20"/>
    </row>
    <row r="3894" spans="3:30" s="1" customFormat="1">
      <c r="C3894" s="16"/>
      <c r="D3894" s="16"/>
      <c r="E3894" s="32"/>
      <c r="F3894" s="16"/>
      <c r="G3894" s="16"/>
      <c r="H3894" s="16"/>
      <c r="I3894" s="16"/>
      <c r="J3894" s="16"/>
      <c r="K3894" s="16"/>
      <c r="L3894" s="32"/>
      <c r="M3894" s="16"/>
      <c r="N3894" s="16"/>
      <c r="O3894" s="16"/>
      <c r="P3894" s="16"/>
      <c r="Y3894" s="20"/>
      <c r="Z3894" s="20"/>
      <c r="AA3894" s="20"/>
      <c r="AB3894" s="20"/>
      <c r="AC3894" s="20"/>
      <c r="AD3894" s="20"/>
    </row>
    <row r="3895" spans="3:30" s="1" customFormat="1">
      <c r="C3895" s="16"/>
      <c r="D3895" s="16"/>
      <c r="E3895" s="32"/>
      <c r="F3895" s="16"/>
      <c r="G3895" s="16"/>
      <c r="H3895" s="16"/>
      <c r="I3895" s="16"/>
      <c r="J3895" s="16"/>
      <c r="K3895" s="16"/>
      <c r="L3895" s="32"/>
      <c r="M3895" s="16"/>
      <c r="N3895" s="16"/>
      <c r="O3895" s="16"/>
      <c r="P3895" s="16"/>
      <c r="Y3895" s="20"/>
      <c r="Z3895" s="20"/>
      <c r="AA3895" s="20"/>
      <c r="AB3895" s="20"/>
      <c r="AC3895" s="20"/>
      <c r="AD3895" s="20"/>
    </row>
    <row r="3896" spans="3:30" s="1" customFormat="1">
      <c r="C3896" s="16"/>
      <c r="D3896" s="16"/>
      <c r="E3896" s="32"/>
      <c r="F3896" s="16"/>
      <c r="G3896" s="16"/>
      <c r="H3896" s="16"/>
      <c r="I3896" s="16"/>
      <c r="J3896" s="16"/>
      <c r="K3896" s="16"/>
      <c r="L3896" s="32"/>
      <c r="M3896" s="16"/>
      <c r="N3896" s="16"/>
      <c r="O3896" s="16"/>
      <c r="P3896" s="16"/>
      <c r="Y3896" s="20"/>
      <c r="Z3896" s="20"/>
      <c r="AA3896" s="20"/>
      <c r="AB3896" s="20"/>
      <c r="AC3896" s="20"/>
      <c r="AD3896" s="20"/>
    </row>
    <row r="3897" spans="3:30" s="1" customFormat="1">
      <c r="C3897" s="16"/>
      <c r="D3897" s="16"/>
      <c r="E3897" s="32"/>
      <c r="F3897" s="16"/>
      <c r="G3897" s="16"/>
      <c r="H3897" s="16"/>
      <c r="I3897" s="16"/>
      <c r="J3897" s="16"/>
      <c r="K3897" s="16"/>
      <c r="L3897" s="32"/>
      <c r="M3897" s="16"/>
      <c r="N3897" s="16"/>
      <c r="O3897" s="16"/>
      <c r="P3897" s="16"/>
      <c r="Y3897" s="20"/>
      <c r="Z3897" s="20"/>
      <c r="AA3897" s="20"/>
      <c r="AB3897" s="20"/>
      <c r="AC3897" s="20"/>
      <c r="AD3897" s="20"/>
    </row>
    <row r="3898" spans="3:30" s="1" customFormat="1">
      <c r="C3898" s="16"/>
      <c r="D3898" s="16"/>
      <c r="E3898" s="32"/>
      <c r="F3898" s="16"/>
      <c r="G3898" s="16"/>
      <c r="H3898" s="16"/>
      <c r="I3898" s="16"/>
      <c r="J3898" s="16"/>
      <c r="K3898" s="16"/>
      <c r="L3898" s="32"/>
      <c r="M3898" s="16"/>
      <c r="N3898" s="16"/>
      <c r="O3898" s="16"/>
      <c r="P3898" s="16"/>
      <c r="Y3898" s="20"/>
      <c r="Z3898" s="20"/>
      <c r="AA3898" s="20"/>
      <c r="AB3898" s="20"/>
      <c r="AC3898" s="20"/>
      <c r="AD3898" s="20"/>
    </row>
    <row r="3899" spans="3:30" s="1" customFormat="1">
      <c r="C3899" s="16"/>
      <c r="D3899" s="16"/>
      <c r="E3899" s="32"/>
      <c r="F3899" s="16"/>
      <c r="G3899" s="16"/>
      <c r="H3899" s="16"/>
      <c r="I3899" s="16"/>
      <c r="J3899" s="16"/>
      <c r="K3899" s="16"/>
      <c r="L3899" s="32"/>
      <c r="M3899" s="16"/>
      <c r="N3899" s="16"/>
      <c r="O3899" s="16"/>
      <c r="P3899" s="16"/>
      <c r="Y3899" s="20"/>
      <c r="Z3899" s="20"/>
      <c r="AA3899" s="20"/>
      <c r="AB3899" s="20"/>
      <c r="AC3899" s="20"/>
      <c r="AD3899" s="20"/>
    </row>
    <row r="3900" spans="3:30" s="1" customFormat="1">
      <c r="C3900" s="16"/>
      <c r="D3900" s="16"/>
      <c r="E3900" s="32"/>
      <c r="F3900" s="16"/>
      <c r="G3900" s="16"/>
      <c r="H3900" s="16"/>
      <c r="I3900" s="16"/>
      <c r="J3900" s="16"/>
      <c r="K3900" s="16"/>
      <c r="L3900" s="32"/>
      <c r="M3900" s="16"/>
      <c r="N3900" s="16"/>
      <c r="O3900" s="16"/>
      <c r="P3900" s="16"/>
      <c r="Y3900" s="20"/>
      <c r="Z3900" s="20"/>
      <c r="AA3900" s="20"/>
      <c r="AB3900" s="20"/>
      <c r="AC3900" s="20"/>
      <c r="AD3900" s="20"/>
    </row>
    <row r="3901" spans="3:30" s="1" customFormat="1">
      <c r="C3901" s="16"/>
      <c r="D3901" s="16"/>
      <c r="E3901" s="32"/>
      <c r="F3901" s="16"/>
      <c r="G3901" s="16"/>
      <c r="H3901" s="16"/>
      <c r="I3901" s="16"/>
      <c r="J3901" s="16"/>
      <c r="K3901" s="16"/>
      <c r="L3901" s="32"/>
      <c r="M3901" s="16"/>
      <c r="N3901" s="16"/>
      <c r="O3901" s="16"/>
      <c r="P3901" s="16"/>
      <c r="Y3901" s="20"/>
      <c r="Z3901" s="20"/>
      <c r="AA3901" s="20"/>
      <c r="AB3901" s="20"/>
      <c r="AC3901" s="20"/>
      <c r="AD3901" s="20"/>
    </row>
    <row r="3902" spans="3:30" s="1" customFormat="1">
      <c r="C3902" s="16"/>
      <c r="D3902" s="16"/>
      <c r="E3902" s="32"/>
      <c r="F3902" s="16"/>
      <c r="G3902" s="16"/>
      <c r="H3902" s="16"/>
      <c r="I3902" s="16"/>
      <c r="J3902" s="16"/>
      <c r="K3902" s="16"/>
      <c r="L3902" s="32"/>
      <c r="M3902" s="16"/>
      <c r="N3902" s="16"/>
      <c r="O3902" s="16"/>
      <c r="P3902" s="16"/>
      <c r="Y3902" s="20"/>
      <c r="Z3902" s="20"/>
      <c r="AA3902" s="20"/>
      <c r="AB3902" s="20"/>
      <c r="AC3902" s="20"/>
      <c r="AD3902" s="20"/>
    </row>
    <row r="3903" spans="3:30" s="1" customFormat="1">
      <c r="C3903" s="16"/>
      <c r="D3903" s="16"/>
      <c r="E3903" s="32"/>
      <c r="F3903" s="16"/>
      <c r="G3903" s="16"/>
      <c r="H3903" s="16"/>
      <c r="I3903" s="16"/>
      <c r="J3903" s="16"/>
      <c r="K3903" s="16"/>
      <c r="L3903" s="32"/>
      <c r="M3903" s="16"/>
      <c r="N3903" s="16"/>
      <c r="O3903" s="16"/>
      <c r="P3903" s="16"/>
      <c r="Y3903" s="20"/>
      <c r="Z3903" s="20"/>
      <c r="AA3903" s="20"/>
      <c r="AB3903" s="20"/>
      <c r="AC3903" s="20"/>
      <c r="AD3903" s="20"/>
    </row>
    <row r="3904" spans="3:30" s="1" customFormat="1">
      <c r="C3904" s="16"/>
      <c r="D3904" s="16"/>
      <c r="E3904" s="32"/>
      <c r="F3904" s="16"/>
      <c r="G3904" s="16"/>
      <c r="H3904" s="16"/>
      <c r="I3904" s="16"/>
      <c r="J3904" s="16"/>
      <c r="K3904" s="16"/>
      <c r="L3904" s="32"/>
      <c r="M3904" s="16"/>
      <c r="N3904" s="16"/>
      <c r="O3904" s="16"/>
      <c r="P3904" s="16"/>
      <c r="Y3904" s="20"/>
      <c r="Z3904" s="20"/>
      <c r="AA3904" s="20"/>
      <c r="AB3904" s="20"/>
      <c r="AC3904" s="20"/>
      <c r="AD3904" s="20"/>
    </row>
    <row r="3905" spans="3:30" s="1" customFormat="1">
      <c r="C3905" s="16"/>
      <c r="D3905" s="16"/>
      <c r="E3905" s="32"/>
      <c r="F3905" s="16"/>
      <c r="G3905" s="16"/>
      <c r="H3905" s="16"/>
      <c r="I3905" s="16"/>
      <c r="J3905" s="16"/>
      <c r="K3905" s="16"/>
      <c r="L3905" s="32"/>
      <c r="M3905" s="16"/>
      <c r="N3905" s="16"/>
      <c r="O3905" s="16"/>
      <c r="P3905" s="16"/>
      <c r="Y3905" s="20"/>
      <c r="Z3905" s="20"/>
      <c r="AA3905" s="20"/>
      <c r="AB3905" s="20"/>
      <c r="AC3905" s="20"/>
      <c r="AD3905" s="20"/>
    </row>
    <row r="3906" spans="3:30" s="1" customFormat="1">
      <c r="C3906" s="16"/>
      <c r="D3906" s="16"/>
      <c r="E3906" s="32"/>
      <c r="F3906" s="16"/>
      <c r="G3906" s="16"/>
      <c r="H3906" s="16"/>
      <c r="I3906" s="16"/>
      <c r="J3906" s="16"/>
      <c r="K3906" s="16"/>
      <c r="L3906" s="32"/>
      <c r="M3906" s="16"/>
      <c r="N3906" s="16"/>
      <c r="O3906" s="16"/>
      <c r="P3906" s="16"/>
      <c r="Y3906" s="20"/>
      <c r="Z3906" s="20"/>
      <c r="AA3906" s="20"/>
      <c r="AB3906" s="20"/>
      <c r="AC3906" s="20"/>
      <c r="AD3906" s="20"/>
    </row>
    <row r="3907" spans="3:30" s="1" customFormat="1">
      <c r="C3907" s="16"/>
      <c r="D3907" s="16"/>
      <c r="E3907" s="32"/>
      <c r="F3907" s="16"/>
      <c r="G3907" s="16"/>
      <c r="H3907" s="16"/>
      <c r="I3907" s="16"/>
      <c r="J3907" s="16"/>
      <c r="K3907" s="16"/>
      <c r="L3907" s="32"/>
      <c r="M3907" s="16"/>
      <c r="N3907" s="16"/>
      <c r="O3907" s="16"/>
      <c r="P3907" s="16"/>
      <c r="Y3907" s="20"/>
      <c r="Z3907" s="20"/>
      <c r="AA3907" s="20"/>
      <c r="AB3907" s="20"/>
      <c r="AC3907" s="20"/>
      <c r="AD3907" s="20"/>
    </row>
    <row r="3908" spans="3:30" s="1" customFormat="1">
      <c r="C3908" s="16"/>
      <c r="D3908" s="16"/>
      <c r="E3908" s="32"/>
      <c r="F3908" s="16"/>
      <c r="G3908" s="16"/>
      <c r="H3908" s="16"/>
      <c r="I3908" s="16"/>
      <c r="J3908" s="16"/>
      <c r="K3908" s="16"/>
      <c r="L3908" s="32"/>
      <c r="M3908" s="16"/>
      <c r="N3908" s="16"/>
      <c r="O3908" s="16"/>
      <c r="P3908" s="16"/>
      <c r="Y3908" s="20"/>
      <c r="Z3908" s="20"/>
      <c r="AA3908" s="20"/>
      <c r="AB3908" s="20"/>
      <c r="AC3908" s="20"/>
      <c r="AD3908" s="20"/>
    </row>
    <row r="3909" spans="3:30" s="1" customFormat="1">
      <c r="C3909" s="16"/>
      <c r="D3909" s="16"/>
      <c r="E3909" s="32"/>
      <c r="F3909" s="16"/>
      <c r="G3909" s="16"/>
      <c r="H3909" s="16"/>
      <c r="I3909" s="16"/>
      <c r="J3909" s="16"/>
      <c r="K3909" s="16"/>
      <c r="L3909" s="32"/>
      <c r="M3909" s="16"/>
      <c r="N3909" s="16"/>
      <c r="O3909" s="16"/>
      <c r="P3909" s="16"/>
      <c r="Y3909" s="20"/>
      <c r="Z3909" s="20"/>
      <c r="AA3909" s="20"/>
      <c r="AB3909" s="20"/>
      <c r="AC3909" s="20"/>
      <c r="AD3909" s="20"/>
    </row>
    <row r="3910" spans="3:30" s="1" customFormat="1">
      <c r="C3910" s="16"/>
      <c r="D3910" s="16"/>
      <c r="E3910" s="32"/>
      <c r="F3910" s="16"/>
      <c r="G3910" s="16"/>
      <c r="H3910" s="16"/>
      <c r="I3910" s="16"/>
      <c r="J3910" s="16"/>
      <c r="K3910" s="16"/>
      <c r="L3910" s="32"/>
      <c r="M3910" s="16"/>
      <c r="N3910" s="16"/>
      <c r="O3910" s="16"/>
      <c r="P3910" s="16"/>
      <c r="Y3910" s="20"/>
      <c r="Z3910" s="20"/>
      <c r="AA3910" s="20"/>
      <c r="AB3910" s="20"/>
      <c r="AC3910" s="20"/>
      <c r="AD3910" s="20"/>
    </row>
    <row r="3911" spans="3:30" s="1" customFormat="1">
      <c r="C3911" s="16"/>
      <c r="D3911" s="16"/>
      <c r="E3911" s="32"/>
      <c r="F3911" s="16"/>
      <c r="G3911" s="16"/>
      <c r="H3911" s="16"/>
      <c r="I3911" s="16"/>
      <c r="J3911" s="16"/>
      <c r="K3911" s="16"/>
      <c r="L3911" s="32"/>
      <c r="M3911" s="16"/>
      <c r="N3911" s="16"/>
      <c r="O3911" s="16"/>
      <c r="P3911" s="16"/>
      <c r="Y3911" s="20"/>
      <c r="Z3911" s="20"/>
      <c r="AA3911" s="20"/>
      <c r="AB3911" s="20"/>
      <c r="AC3911" s="20"/>
      <c r="AD3911" s="20"/>
    </row>
    <row r="3912" spans="3:30" s="1" customFormat="1">
      <c r="C3912" s="16"/>
      <c r="D3912" s="16"/>
      <c r="E3912" s="32"/>
      <c r="F3912" s="16"/>
      <c r="G3912" s="16"/>
      <c r="H3912" s="16"/>
      <c r="I3912" s="16"/>
      <c r="J3912" s="16"/>
      <c r="K3912" s="16"/>
      <c r="L3912" s="32"/>
      <c r="M3912" s="16"/>
      <c r="N3912" s="16"/>
      <c r="O3912" s="16"/>
      <c r="P3912" s="16"/>
      <c r="Y3912" s="20"/>
      <c r="Z3912" s="20"/>
      <c r="AA3912" s="20"/>
      <c r="AB3912" s="20"/>
      <c r="AC3912" s="20"/>
      <c r="AD3912" s="20"/>
    </row>
    <row r="3913" spans="3:30" s="1" customFormat="1">
      <c r="C3913" s="16"/>
      <c r="D3913" s="16"/>
      <c r="E3913" s="32"/>
      <c r="F3913" s="16"/>
      <c r="G3913" s="16"/>
      <c r="H3913" s="16"/>
      <c r="I3913" s="16"/>
      <c r="J3913" s="16"/>
      <c r="K3913" s="16"/>
      <c r="L3913" s="32"/>
      <c r="M3913" s="16"/>
      <c r="N3913" s="16"/>
      <c r="O3913" s="16"/>
      <c r="P3913" s="16"/>
      <c r="Y3913" s="20"/>
      <c r="Z3913" s="20"/>
      <c r="AA3913" s="20"/>
      <c r="AB3913" s="20"/>
      <c r="AC3913" s="20"/>
      <c r="AD3913" s="20"/>
    </row>
    <row r="3914" spans="3:30" s="1" customFormat="1">
      <c r="C3914" s="16"/>
      <c r="D3914" s="16"/>
      <c r="E3914" s="32"/>
      <c r="F3914" s="16"/>
      <c r="G3914" s="16"/>
      <c r="H3914" s="16"/>
      <c r="I3914" s="16"/>
      <c r="J3914" s="16"/>
      <c r="K3914" s="16"/>
      <c r="L3914" s="32"/>
      <c r="M3914" s="16"/>
      <c r="N3914" s="16"/>
      <c r="O3914" s="16"/>
      <c r="P3914" s="16"/>
      <c r="Y3914" s="20"/>
      <c r="Z3914" s="20"/>
      <c r="AA3914" s="20"/>
      <c r="AB3914" s="20"/>
      <c r="AC3914" s="20"/>
      <c r="AD3914" s="20"/>
    </row>
    <row r="3915" spans="3:30" s="1" customFormat="1">
      <c r="C3915" s="16"/>
      <c r="D3915" s="16"/>
      <c r="E3915" s="32"/>
      <c r="F3915" s="16"/>
      <c r="G3915" s="16"/>
      <c r="H3915" s="16"/>
      <c r="I3915" s="16"/>
      <c r="J3915" s="16"/>
      <c r="K3915" s="16"/>
      <c r="L3915" s="32"/>
      <c r="M3915" s="16"/>
      <c r="N3915" s="16"/>
      <c r="O3915" s="16"/>
      <c r="P3915" s="16"/>
      <c r="Y3915" s="20"/>
      <c r="Z3915" s="20"/>
      <c r="AA3915" s="20"/>
      <c r="AB3915" s="20"/>
      <c r="AC3915" s="20"/>
      <c r="AD3915" s="20"/>
    </row>
    <row r="3916" spans="3:30" s="1" customFormat="1">
      <c r="C3916" s="16"/>
      <c r="D3916" s="16"/>
      <c r="E3916" s="32"/>
      <c r="F3916" s="16"/>
      <c r="G3916" s="16"/>
      <c r="H3916" s="16"/>
      <c r="I3916" s="16"/>
      <c r="J3916" s="16"/>
      <c r="K3916" s="16"/>
      <c r="L3916" s="32"/>
      <c r="M3916" s="16"/>
      <c r="N3916" s="16"/>
      <c r="O3916" s="16"/>
      <c r="P3916" s="16"/>
      <c r="Y3916" s="20"/>
      <c r="Z3916" s="20"/>
      <c r="AA3916" s="20"/>
      <c r="AB3916" s="20"/>
      <c r="AC3916" s="20"/>
      <c r="AD3916" s="20"/>
    </row>
    <row r="3917" spans="3:30" s="1" customFormat="1">
      <c r="C3917" s="16"/>
      <c r="D3917" s="16"/>
      <c r="E3917" s="32"/>
      <c r="F3917" s="16"/>
      <c r="G3917" s="16"/>
      <c r="H3917" s="16"/>
      <c r="I3917" s="16"/>
      <c r="J3917" s="16"/>
      <c r="K3917" s="16"/>
      <c r="L3917" s="32"/>
      <c r="M3917" s="16"/>
      <c r="N3917" s="16"/>
      <c r="O3917" s="16"/>
      <c r="P3917" s="16"/>
      <c r="Y3917" s="20"/>
      <c r="Z3917" s="20"/>
      <c r="AA3917" s="20"/>
      <c r="AB3917" s="20"/>
      <c r="AC3917" s="20"/>
      <c r="AD3917" s="20"/>
    </row>
    <row r="3918" spans="3:30" s="1" customFormat="1">
      <c r="C3918" s="16"/>
      <c r="D3918" s="16"/>
      <c r="E3918" s="32"/>
      <c r="F3918" s="16"/>
      <c r="G3918" s="16"/>
      <c r="H3918" s="16"/>
      <c r="I3918" s="16"/>
      <c r="J3918" s="16"/>
      <c r="K3918" s="16"/>
      <c r="L3918" s="32"/>
      <c r="M3918" s="16"/>
      <c r="N3918" s="16"/>
      <c r="O3918" s="16"/>
      <c r="P3918" s="16"/>
      <c r="Y3918" s="20"/>
      <c r="Z3918" s="20"/>
      <c r="AA3918" s="20"/>
      <c r="AB3918" s="20"/>
      <c r="AC3918" s="20"/>
      <c r="AD3918" s="20"/>
    </row>
    <row r="3919" spans="3:30" s="1" customFormat="1">
      <c r="C3919" s="16"/>
      <c r="D3919" s="16"/>
      <c r="E3919" s="32"/>
      <c r="F3919" s="16"/>
      <c r="G3919" s="16"/>
      <c r="H3919" s="16"/>
      <c r="I3919" s="16"/>
      <c r="J3919" s="16"/>
      <c r="K3919" s="16"/>
      <c r="L3919" s="32"/>
      <c r="M3919" s="16"/>
      <c r="N3919" s="16"/>
      <c r="O3919" s="16"/>
      <c r="P3919" s="16"/>
      <c r="Y3919" s="20"/>
      <c r="Z3919" s="20"/>
      <c r="AA3919" s="20"/>
      <c r="AB3919" s="20"/>
      <c r="AC3919" s="20"/>
      <c r="AD3919" s="20"/>
    </row>
    <row r="3920" spans="3:30" s="1" customFormat="1">
      <c r="C3920" s="16"/>
      <c r="D3920" s="16"/>
      <c r="E3920" s="32"/>
      <c r="F3920" s="16"/>
      <c r="G3920" s="16"/>
      <c r="H3920" s="16"/>
      <c r="I3920" s="16"/>
      <c r="J3920" s="16"/>
      <c r="K3920" s="16"/>
      <c r="L3920" s="32"/>
      <c r="M3920" s="16"/>
      <c r="N3920" s="16"/>
      <c r="O3920" s="16"/>
      <c r="P3920" s="16"/>
      <c r="Y3920" s="20"/>
      <c r="Z3920" s="20"/>
      <c r="AA3920" s="20"/>
      <c r="AB3920" s="20"/>
      <c r="AC3920" s="20"/>
      <c r="AD3920" s="20"/>
    </row>
    <row r="3921" spans="3:30" s="1" customFormat="1">
      <c r="C3921" s="16"/>
      <c r="D3921" s="16"/>
      <c r="E3921" s="32"/>
      <c r="F3921" s="16"/>
      <c r="G3921" s="16"/>
      <c r="H3921" s="16"/>
      <c r="I3921" s="16"/>
      <c r="J3921" s="16"/>
      <c r="K3921" s="16"/>
      <c r="L3921" s="32"/>
      <c r="M3921" s="16"/>
      <c r="N3921" s="16"/>
      <c r="O3921" s="16"/>
      <c r="P3921" s="16"/>
      <c r="Y3921" s="20"/>
      <c r="Z3921" s="20"/>
      <c r="AA3921" s="20"/>
      <c r="AB3921" s="20"/>
      <c r="AC3921" s="20"/>
      <c r="AD3921" s="20"/>
    </row>
    <row r="3922" spans="3:30" s="1" customFormat="1">
      <c r="C3922" s="16"/>
      <c r="D3922" s="16"/>
      <c r="E3922" s="32"/>
      <c r="F3922" s="16"/>
      <c r="G3922" s="16"/>
      <c r="H3922" s="16"/>
      <c r="I3922" s="16"/>
      <c r="J3922" s="16"/>
      <c r="K3922" s="16"/>
      <c r="L3922" s="32"/>
      <c r="M3922" s="16"/>
      <c r="N3922" s="16"/>
      <c r="O3922" s="16"/>
      <c r="P3922" s="16"/>
      <c r="Y3922" s="20"/>
      <c r="Z3922" s="20"/>
      <c r="AA3922" s="20"/>
      <c r="AB3922" s="20"/>
      <c r="AC3922" s="20"/>
      <c r="AD3922" s="20"/>
    </row>
    <row r="3923" spans="3:30" s="1" customFormat="1">
      <c r="C3923" s="16"/>
      <c r="D3923" s="16"/>
      <c r="E3923" s="32"/>
      <c r="F3923" s="16"/>
      <c r="G3923" s="16"/>
      <c r="H3923" s="16"/>
      <c r="I3923" s="16"/>
      <c r="J3923" s="16"/>
      <c r="K3923" s="16"/>
      <c r="L3923" s="32"/>
      <c r="M3923" s="16"/>
      <c r="N3923" s="16"/>
      <c r="O3923" s="16"/>
      <c r="P3923" s="16"/>
      <c r="Y3923" s="20"/>
      <c r="Z3923" s="20"/>
      <c r="AA3923" s="20"/>
      <c r="AB3923" s="20"/>
      <c r="AC3923" s="20"/>
      <c r="AD3923" s="20"/>
    </row>
    <row r="3924" spans="3:30" s="1" customFormat="1">
      <c r="C3924" s="16"/>
      <c r="D3924" s="16"/>
      <c r="E3924" s="32"/>
      <c r="F3924" s="16"/>
      <c r="G3924" s="16"/>
      <c r="H3924" s="16"/>
      <c r="I3924" s="16"/>
      <c r="J3924" s="16"/>
      <c r="K3924" s="16"/>
      <c r="L3924" s="32"/>
      <c r="M3924" s="16"/>
      <c r="N3924" s="16"/>
      <c r="O3924" s="16"/>
      <c r="P3924" s="16"/>
      <c r="Y3924" s="20"/>
      <c r="Z3924" s="20"/>
      <c r="AA3924" s="20"/>
      <c r="AB3924" s="20"/>
      <c r="AC3924" s="20"/>
      <c r="AD3924" s="20"/>
    </row>
    <row r="3925" spans="3:30" s="1" customFormat="1">
      <c r="C3925" s="16"/>
      <c r="D3925" s="16"/>
      <c r="E3925" s="32"/>
      <c r="F3925" s="16"/>
      <c r="G3925" s="16"/>
      <c r="H3925" s="16"/>
      <c r="I3925" s="16"/>
      <c r="J3925" s="16"/>
      <c r="K3925" s="16"/>
      <c r="L3925" s="32"/>
      <c r="M3925" s="16"/>
      <c r="N3925" s="16"/>
      <c r="O3925" s="16"/>
      <c r="P3925" s="16"/>
      <c r="Y3925" s="20"/>
      <c r="Z3925" s="20"/>
      <c r="AA3925" s="20"/>
      <c r="AB3925" s="20"/>
      <c r="AC3925" s="20"/>
      <c r="AD3925" s="20"/>
    </row>
    <row r="3926" spans="3:30" s="1" customFormat="1">
      <c r="C3926" s="16"/>
      <c r="D3926" s="16"/>
      <c r="E3926" s="32"/>
      <c r="F3926" s="16"/>
      <c r="G3926" s="16"/>
      <c r="H3926" s="16"/>
      <c r="I3926" s="16"/>
      <c r="J3926" s="16"/>
      <c r="K3926" s="16"/>
      <c r="L3926" s="32"/>
      <c r="M3926" s="16"/>
      <c r="N3926" s="16"/>
      <c r="O3926" s="16"/>
      <c r="P3926" s="16"/>
      <c r="Y3926" s="20"/>
      <c r="Z3926" s="20"/>
      <c r="AA3926" s="20"/>
      <c r="AB3926" s="20"/>
      <c r="AC3926" s="20"/>
      <c r="AD3926" s="20"/>
    </row>
    <row r="3927" spans="3:30" s="1" customFormat="1">
      <c r="C3927" s="16"/>
      <c r="D3927" s="16"/>
      <c r="E3927" s="32"/>
      <c r="F3927" s="16"/>
      <c r="G3927" s="16"/>
      <c r="H3927" s="16"/>
      <c r="I3927" s="16"/>
      <c r="J3927" s="16"/>
      <c r="K3927" s="16"/>
      <c r="L3927" s="32"/>
      <c r="M3927" s="16"/>
      <c r="N3927" s="16"/>
      <c r="O3927" s="16"/>
      <c r="P3927" s="16"/>
      <c r="Y3927" s="20"/>
      <c r="Z3927" s="20"/>
      <c r="AA3927" s="20"/>
      <c r="AB3927" s="20"/>
      <c r="AC3927" s="20"/>
      <c r="AD3927" s="20"/>
    </row>
    <row r="3928" spans="3:30" s="1" customFormat="1">
      <c r="C3928" s="16"/>
      <c r="D3928" s="16"/>
      <c r="E3928" s="32"/>
      <c r="F3928" s="16"/>
      <c r="G3928" s="16"/>
      <c r="H3928" s="16"/>
      <c r="I3928" s="16"/>
      <c r="J3928" s="16"/>
      <c r="K3928" s="16"/>
      <c r="L3928" s="32"/>
      <c r="M3928" s="16"/>
      <c r="N3928" s="16"/>
      <c r="O3928" s="16"/>
      <c r="P3928" s="16"/>
      <c r="Y3928" s="20"/>
      <c r="Z3928" s="20"/>
      <c r="AA3928" s="20"/>
      <c r="AB3928" s="20"/>
      <c r="AC3928" s="20"/>
      <c r="AD3928" s="20"/>
    </row>
    <row r="3929" spans="3:30" s="1" customFormat="1">
      <c r="C3929" s="16"/>
      <c r="D3929" s="16"/>
      <c r="E3929" s="32"/>
      <c r="F3929" s="16"/>
      <c r="G3929" s="16"/>
      <c r="H3929" s="16"/>
      <c r="I3929" s="16"/>
      <c r="J3929" s="16"/>
      <c r="K3929" s="16"/>
      <c r="L3929" s="32"/>
      <c r="M3929" s="16"/>
      <c r="N3929" s="16"/>
      <c r="O3929" s="16"/>
      <c r="P3929" s="16"/>
      <c r="Y3929" s="20"/>
      <c r="Z3929" s="20"/>
      <c r="AA3929" s="20"/>
      <c r="AB3929" s="20"/>
      <c r="AC3929" s="20"/>
      <c r="AD3929" s="20"/>
    </row>
    <row r="3930" spans="3:30" s="1" customFormat="1">
      <c r="C3930" s="16"/>
      <c r="D3930" s="16"/>
      <c r="E3930" s="32"/>
      <c r="F3930" s="16"/>
      <c r="G3930" s="16"/>
      <c r="H3930" s="16"/>
      <c r="I3930" s="16"/>
      <c r="J3930" s="16"/>
      <c r="K3930" s="16"/>
      <c r="L3930" s="32"/>
      <c r="M3930" s="16"/>
      <c r="N3930" s="16"/>
      <c r="O3930" s="16"/>
      <c r="P3930" s="16"/>
      <c r="Y3930" s="20"/>
      <c r="Z3930" s="20"/>
      <c r="AA3930" s="20"/>
      <c r="AB3930" s="20"/>
      <c r="AC3930" s="20"/>
      <c r="AD3930" s="20"/>
    </row>
    <row r="3931" spans="3:30" s="1" customFormat="1">
      <c r="C3931" s="16"/>
      <c r="D3931" s="16"/>
      <c r="E3931" s="32"/>
      <c r="F3931" s="16"/>
      <c r="G3931" s="16"/>
      <c r="H3931" s="16"/>
      <c r="I3931" s="16"/>
      <c r="J3931" s="16"/>
      <c r="K3931" s="16"/>
      <c r="L3931" s="32"/>
      <c r="M3931" s="16"/>
      <c r="N3931" s="16"/>
      <c r="O3931" s="16"/>
      <c r="P3931" s="16"/>
      <c r="Y3931" s="20"/>
      <c r="Z3931" s="20"/>
      <c r="AA3931" s="20"/>
      <c r="AB3931" s="20"/>
      <c r="AC3931" s="20"/>
      <c r="AD3931" s="20"/>
    </row>
    <row r="3932" spans="3:30" s="1" customFormat="1">
      <c r="C3932" s="16"/>
      <c r="D3932" s="16"/>
      <c r="E3932" s="32"/>
      <c r="F3932" s="16"/>
      <c r="G3932" s="16"/>
      <c r="H3932" s="16"/>
      <c r="I3932" s="16"/>
      <c r="J3932" s="16"/>
      <c r="K3932" s="16"/>
      <c r="L3932" s="32"/>
      <c r="M3932" s="16"/>
      <c r="N3932" s="16"/>
      <c r="O3932" s="16"/>
      <c r="P3932" s="16"/>
      <c r="Y3932" s="20"/>
      <c r="Z3932" s="20"/>
      <c r="AA3932" s="20"/>
      <c r="AB3932" s="20"/>
      <c r="AC3932" s="20"/>
      <c r="AD3932" s="20"/>
    </row>
    <row r="3933" spans="3:30" s="1" customFormat="1">
      <c r="C3933" s="16"/>
      <c r="D3933" s="16"/>
      <c r="E3933" s="32"/>
      <c r="F3933" s="16"/>
      <c r="G3933" s="16"/>
      <c r="H3933" s="16"/>
      <c r="I3933" s="16"/>
      <c r="J3933" s="16"/>
      <c r="K3933" s="16"/>
      <c r="L3933" s="32"/>
      <c r="M3933" s="16"/>
      <c r="N3933" s="16"/>
      <c r="O3933" s="16"/>
      <c r="P3933" s="16"/>
      <c r="Y3933" s="20"/>
      <c r="Z3933" s="20"/>
      <c r="AA3933" s="20"/>
      <c r="AB3933" s="20"/>
      <c r="AC3933" s="20"/>
      <c r="AD3933" s="20"/>
    </row>
    <row r="3934" spans="3:30" s="1" customFormat="1">
      <c r="C3934" s="16"/>
      <c r="D3934" s="16"/>
      <c r="E3934" s="32"/>
      <c r="F3934" s="16"/>
      <c r="G3934" s="16"/>
      <c r="H3934" s="16"/>
      <c r="I3934" s="16"/>
      <c r="J3934" s="16"/>
      <c r="K3934" s="16"/>
      <c r="L3934" s="32"/>
      <c r="M3934" s="16"/>
      <c r="N3934" s="16"/>
      <c r="O3934" s="16"/>
      <c r="P3934" s="16"/>
      <c r="Y3934" s="20"/>
      <c r="Z3934" s="20"/>
      <c r="AA3934" s="20"/>
      <c r="AB3934" s="20"/>
      <c r="AC3934" s="20"/>
      <c r="AD3934" s="20"/>
    </row>
    <row r="3935" spans="3:30" s="1" customFormat="1">
      <c r="C3935" s="16"/>
      <c r="D3935" s="16"/>
      <c r="E3935" s="32"/>
      <c r="F3935" s="16"/>
      <c r="G3935" s="16"/>
      <c r="H3935" s="16"/>
      <c r="I3935" s="16"/>
      <c r="J3935" s="16"/>
      <c r="K3935" s="16"/>
      <c r="L3935" s="32"/>
      <c r="M3935" s="16"/>
      <c r="N3935" s="16"/>
      <c r="O3935" s="16"/>
      <c r="P3935" s="16"/>
      <c r="Y3935" s="20"/>
      <c r="Z3935" s="20"/>
      <c r="AA3935" s="20"/>
      <c r="AB3935" s="20"/>
      <c r="AC3935" s="20"/>
      <c r="AD3935" s="20"/>
    </row>
    <row r="3936" spans="3:30" s="1" customFormat="1">
      <c r="C3936" s="16"/>
      <c r="D3936" s="16"/>
      <c r="E3936" s="32"/>
      <c r="F3936" s="16"/>
      <c r="G3936" s="16"/>
      <c r="H3936" s="16"/>
      <c r="I3936" s="16"/>
      <c r="J3936" s="16"/>
      <c r="K3936" s="16"/>
      <c r="L3936" s="32"/>
      <c r="M3936" s="16"/>
      <c r="N3936" s="16"/>
      <c r="O3936" s="16"/>
      <c r="P3936" s="16"/>
      <c r="Y3936" s="20"/>
      <c r="Z3936" s="20"/>
      <c r="AA3936" s="20"/>
      <c r="AB3936" s="20"/>
      <c r="AC3936" s="20"/>
      <c r="AD3936" s="20"/>
    </row>
    <row r="3937" spans="3:30" s="1" customFormat="1">
      <c r="C3937" s="16"/>
      <c r="D3937" s="16"/>
      <c r="E3937" s="32"/>
      <c r="F3937" s="16"/>
      <c r="G3937" s="16"/>
      <c r="H3937" s="16"/>
      <c r="I3937" s="16"/>
      <c r="J3937" s="16"/>
      <c r="K3937" s="16"/>
      <c r="L3937" s="32"/>
      <c r="M3937" s="16"/>
      <c r="N3937" s="16"/>
      <c r="O3937" s="16"/>
      <c r="P3937" s="16"/>
      <c r="Y3937" s="20"/>
      <c r="Z3937" s="20"/>
      <c r="AA3937" s="20"/>
      <c r="AB3937" s="20"/>
      <c r="AC3937" s="20"/>
      <c r="AD3937" s="20"/>
    </row>
    <row r="3938" spans="3:30" s="1" customFormat="1">
      <c r="C3938" s="16"/>
      <c r="D3938" s="16"/>
      <c r="E3938" s="32"/>
      <c r="F3938" s="16"/>
      <c r="G3938" s="16"/>
      <c r="H3938" s="16"/>
      <c r="I3938" s="16"/>
      <c r="J3938" s="16"/>
      <c r="K3938" s="16"/>
      <c r="L3938" s="32"/>
      <c r="M3938" s="16"/>
      <c r="N3938" s="16"/>
      <c r="O3938" s="16"/>
      <c r="P3938" s="16"/>
      <c r="Y3938" s="20"/>
      <c r="Z3938" s="20"/>
      <c r="AA3938" s="20"/>
      <c r="AB3938" s="20"/>
      <c r="AC3938" s="20"/>
      <c r="AD3938" s="20"/>
    </row>
    <row r="3939" spans="3:30" s="1" customFormat="1">
      <c r="C3939" s="16"/>
      <c r="D3939" s="16"/>
      <c r="E3939" s="32"/>
      <c r="F3939" s="16"/>
      <c r="G3939" s="16"/>
      <c r="H3939" s="16"/>
      <c r="I3939" s="16"/>
      <c r="J3939" s="16"/>
      <c r="K3939" s="16"/>
      <c r="L3939" s="32"/>
      <c r="M3939" s="16"/>
      <c r="N3939" s="16"/>
      <c r="O3939" s="16"/>
      <c r="P3939" s="16"/>
      <c r="Y3939" s="20"/>
      <c r="Z3939" s="20"/>
      <c r="AA3939" s="20"/>
      <c r="AB3939" s="20"/>
      <c r="AC3939" s="20"/>
      <c r="AD3939" s="20"/>
    </row>
    <row r="3940" spans="3:30" s="1" customFormat="1">
      <c r="C3940" s="16"/>
      <c r="D3940" s="16"/>
      <c r="E3940" s="32"/>
      <c r="F3940" s="16"/>
      <c r="G3940" s="16"/>
      <c r="H3940" s="16"/>
      <c r="I3940" s="16"/>
      <c r="J3940" s="16"/>
      <c r="K3940" s="16"/>
      <c r="L3940" s="32"/>
      <c r="M3940" s="16"/>
      <c r="N3940" s="16"/>
      <c r="O3940" s="16"/>
      <c r="P3940" s="16"/>
      <c r="Y3940" s="20"/>
      <c r="Z3940" s="20"/>
      <c r="AA3940" s="20"/>
      <c r="AB3940" s="20"/>
      <c r="AC3940" s="20"/>
      <c r="AD3940" s="20"/>
    </row>
    <row r="3941" spans="3:30" s="1" customFormat="1">
      <c r="C3941" s="16"/>
      <c r="D3941" s="16"/>
      <c r="E3941" s="32"/>
      <c r="F3941" s="16"/>
      <c r="G3941" s="16"/>
      <c r="H3941" s="16"/>
      <c r="I3941" s="16"/>
      <c r="J3941" s="16"/>
      <c r="K3941" s="16"/>
      <c r="L3941" s="32"/>
      <c r="M3941" s="16"/>
      <c r="N3941" s="16"/>
      <c r="O3941" s="16"/>
      <c r="P3941" s="16"/>
      <c r="Y3941" s="20"/>
      <c r="Z3941" s="20"/>
      <c r="AA3941" s="20"/>
      <c r="AB3941" s="20"/>
      <c r="AC3941" s="20"/>
      <c r="AD3941" s="20"/>
    </row>
    <row r="3942" spans="3:30" s="1" customFormat="1">
      <c r="C3942" s="16"/>
      <c r="D3942" s="16"/>
      <c r="E3942" s="32"/>
      <c r="F3942" s="16"/>
      <c r="G3942" s="16"/>
      <c r="H3942" s="16"/>
      <c r="I3942" s="16"/>
      <c r="J3942" s="16"/>
      <c r="K3942" s="16"/>
      <c r="L3942" s="32"/>
      <c r="M3942" s="16"/>
      <c r="N3942" s="16"/>
      <c r="O3942" s="16"/>
      <c r="P3942" s="16"/>
      <c r="Y3942" s="20"/>
      <c r="Z3942" s="20"/>
      <c r="AA3942" s="20"/>
      <c r="AB3942" s="20"/>
      <c r="AC3942" s="20"/>
      <c r="AD3942" s="20"/>
    </row>
    <row r="3943" spans="3:30" s="1" customFormat="1">
      <c r="C3943" s="16"/>
      <c r="D3943" s="16"/>
      <c r="E3943" s="32"/>
      <c r="F3943" s="16"/>
      <c r="G3943" s="16"/>
      <c r="H3943" s="16"/>
      <c r="I3943" s="16"/>
      <c r="J3943" s="16"/>
      <c r="K3943" s="16"/>
      <c r="L3943" s="32"/>
      <c r="M3943" s="16"/>
      <c r="N3943" s="16"/>
      <c r="O3943" s="16"/>
      <c r="P3943" s="16"/>
      <c r="Y3943" s="20"/>
      <c r="Z3943" s="20"/>
      <c r="AA3943" s="20"/>
      <c r="AB3943" s="20"/>
      <c r="AC3943" s="20"/>
      <c r="AD3943" s="20"/>
    </row>
    <row r="3944" spans="3:30" s="1" customFormat="1">
      <c r="C3944" s="16"/>
      <c r="D3944" s="16"/>
      <c r="E3944" s="32"/>
      <c r="F3944" s="16"/>
      <c r="G3944" s="16"/>
      <c r="H3944" s="16"/>
      <c r="I3944" s="16"/>
      <c r="J3944" s="16"/>
      <c r="K3944" s="16"/>
      <c r="L3944" s="32"/>
      <c r="M3944" s="16"/>
      <c r="N3944" s="16"/>
      <c r="O3944" s="16"/>
      <c r="P3944" s="16"/>
      <c r="Y3944" s="20"/>
      <c r="Z3944" s="20"/>
      <c r="AA3944" s="20"/>
      <c r="AB3944" s="20"/>
      <c r="AC3944" s="20"/>
      <c r="AD3944" s="20"/>
    </row>
    <row r="3945" spans="3:30" s="1" customFormat="1">
      <c r="C3945" s="16"/>
      <c r="D3945" s="16"/>
      <c r="E3945" s="32"/>
      <c r="F3945" s="16"/>
      <c r="G3945" s="16"/>
      <c r="H3945" s="16"/>
      <c r="I3945" s="16"/>
      <c r="J3945" s="16"/>
      <c r="K3945" s="16"/>
      <c r="L3945" s="32"/>
      <c r="M3945" s="16"/>
      <c r="N3945" s="16"/>
      <c r="O3945" s="16"/>
      <c r="P3945" s="16"/>
      <c r="Y3945" s="20"/>
      <c r="Z3945" s="20"/>
      <c r="AA3945" s="20"/>
      <c r="AB3945" s="20"/>
      <c r="AC3945" s="20"/>
      <c r="AD3945" s="20"/>
    </row>
    <row r="3946" spans="3:30" s="1" customFormat="1">
      <c r="C3946" s="16"/>
      <c r="D3946" s="16"/>
      <c r="E3946" s="32"/>
      <c r="F3946" s="16"/>
      <c r="G3946" s="16"/>
      <c r="H3946" s="16"/>
      <c r="I3946" s="16"/>
      <c r="J3946" s="16"/>
      <c r="K3946" s="16"/>
      <c r="L3946" s="32"/>
      <c r="M3946" s="16"/>
      <c r="N3946" s="16"/>
      <c r="O3946" s="16"/>
      <c r="P3946" s="16"/>
      <c r="Y3946" s="20"/>
      <c r="Z3946" s="20"/>
      <c r="AA3946" s="20"/>
      <c r="AB3946" s="20"/>
      <c r="AC3946" s="20"/>
      <c r="AD3946" s="20"/>
    </row>
    <row r="3947" spans="3:30" s="1" customFormat="1">
      <c r="C3947" s="16"/>
      <c r="D3947" s="16"/>
      <c r="E3947" s="32"/>
      <c r="F3947" s="16"/>
      <c r="G3947" s="16"/>
      <c r="H3947" s="16"/>
      <c r="I3947" s="16"/>
      <c r="J3947" s="16"/>
      <c r="K3947" s="16"/>
      <c r="L3947" s="32"/>
      <c r="M3947" s="16"/>
      <c r="N3947" s="16"/>
      <c r="O3947" s="16"/>
      <c r="P3947" s="16"/>
      <c r="Y3947" s="20"/>
      <c r="Z3947" s="20"/>
      <c r="AA3947" s="20"/>
      <c r="AB3947" s="20"/>
      <c r="AC3947" s="20"/>
      <c r="AD3947" s="20"/>
    </row>
    <row r="3948" spans="3:30" s="1" customFormat="1">
      <c r="C3948" s="16"/>
      <c r="D3948" s="16"/>
      <c r="E3948" s="32"/>
      <c r="F3948" s="16"/>
      <c r="G3948" s="16"/>
      <c r="H3948" s="16"/>
      <c r="I3948" s="16"/>
      <c r="J3948" s="16"/>
      <c r="K3948" s="16"/>
      <c r="L3948" s="32"/>
      <c r="M3948" s="16"/>
      <c r="N3948" s="16"/>
      <c r="O3948" s="16"/>
      <c r="P3948" s="16"/>
      <c r="Y3948" s="20"/>
      <c r="Z3948" s="20"/>
      <c r="AA3948" s="20"/>
      <c r="AB3948" s="20"/>
      <c r="AC3948" s="20"/>
      <c r="AD3948" s="20"/>
    </row>
    <row r="3949" spans="3:30" s="1" customFormat="1">
      <c r="C3949" s="16"/>
      <c r="D3949" s="16"/>
      <c r="E3949" s="32"/>
      <c r="F3949" s="16"/>
      <c r="G3949" s="16"/>
      <c r="H3949" s="16"/>
      <c r="I3949" s="16"/>
      <c r="J3949" s="16"/>
      <c r="K3949" s="16"/>
      <c r="L3949" s="32"/>
      <c r="M3949" s="16"/>
      <c r="N3949" s="16"/>
      <c r="O3949" s="16"/>
      <c r="P3949" s="16"/>
      <c r="Y3949" s="20"/>
      <c r="Z3949" s="20"/>
      <c r="AA3949" s="20"/>
      <c r="AB3949" s="20"/>
      <c r="AC3949" s="20"/>
      <c r="AD3949" s="20"/>
    </row>
    <row r="3950" spans="3:30" s="1" customFormat="1">
      <c r="C3950" s="16"/>
      <c r="D3950" s="16"/>
      <c r="E3950" s="32"/>
      <c r="F3950" s="16"/>
      <c r="G3950" s="16"/>
      <c r="H3950" s="16"/>
      <c r="I3950" s="16"/>
      <c r="J3950" s="16"/>
      <c r="K3950" s="16"/>
      <c r="L3950" s="32"/>
      <c r="M3950" s="16"/>
      <c r="N3950" s="16"/>
      <c r="O3950" s="16"/>
      <c r="P3950" s="16"/>
      <c r="Y3950" s="20"/>
      <c r="Z3950" s="20"/>
      <c r="AA3950" s="20"/>
      <c r="AB3950" s="20"/>
      <c r="AC3950" s="20"/>
      <c r="AD3950" s="20"/>
    </row>
    <row r="3951" spans="3:30" s="1" customFormat="1">
      <c r="C3951" s="16"/>
      <c r="D3951" s="16"/>
      <c r="E3951" s="32"/>
      <c r="F3951" s="16"/>
      <c r="G3951" s="16"/>
      <c r="H3951" s="16"/>
      <c r="I3951" s="16"/>
      <c r="J3951" s="16"/>
      <c r="K3951" s="16"/>
      <c r="L3951" s="32"/>
      <c r="M3951" s="16"/>
      <c r="N3951" s="16"/>
      <c r="O3951" s="16"/>
      <c r="P3951" s="16"/>
      <c r="Y3951" s="20"/>
      <c r="Z3951" s="20"/>
      <c r="AA3951" s="20"/>
      <c r="AB3951" s="20"/>
      <c r="AC3951" s="20"/>
      <c r="AD3951" s="20"/>
    </row>
    <row r="3952" spans="3:30" s="1" customFormat="1">
      <c r="C3952" s="16"/>
      <c r="D3952" s="16"/>
      <c r="E3952" s="32"/>
      <c r="F3952" s="16"/>
      <c r="G3952" s="16"/>
      <c r="H3952" s="16"/>
      <c r="I3952" s="16"/>
      <c r="J3952" s="16"/>
      <c r="K3952" s="16"/>
      <c r="L3952" s="32"/>
      <c r="M3952" s="16"/>
      <c r="N3952" s="16"/>
      <c r="O3952" s="16"/>
      <c r="P3952" s="16"/>
      <c r="Y3952" s="20"/>
      <c r="Z3952" s="20"/>
      <c r="AA3952" s="20"/>
      <c r="AB3952" s="20"/>
      <c r="AC3952" s="20"/>
      <c r="AD3952" s="20"/>
    </row>
    <row r="3953" spans="3:30" s="1" customFormat="1">
      <c r="C3953" s="16"/>
      <c r="D3953" s="16"/>
      <c r="E3953" s="32"/>
      <c r="F3953" s="16"/>
      <c r="G3953" s="16"/>
      <c r="H3953" s="16"/>
      <c r="I3953" s="16"/>
      <c r="J3953" s="16"/>
      <c r="K3953" s="16"/>
      <c r="L3953" s="32"/>
      <c r="M3953" s="16"/>
      <c r="N3953" s="16"/>
      <c r="O3953" s="16"/>
      <c r="P3953" s="16"/>
      <c r="Y3953" s="20"/>
      <c r="Z3953" s="20"/>
      <c r="AA3953" s="20"/>
      <c r="AB3953" s="20"/>
      <c r="AC3953" s="20"/>
      <c r="AD3953" s="20"/>
    </row>
    <row r="3954" spans="3:30" s="1" customFormat="1">
      <c r="C3954" s="16"/>
      <c r="D3954" s="16"/>
      <c r="E3954" s="32"/>
      <c r="F3954" s="16"/>
      <c r="G3954" s="16"/>
      <c r="H3954" s="16"/>
      <c r="I3954" s="16"/>
      <c r="J3954" s="16"/>
      <c r="K3954" s="16"/>
      <c r="L3954" s="32"/>
      <c r="M3954" s="16"/>
      <c r="N3954" s="16"/>
      <c r="O3954" s="16"/>
      <c r="P3954" s="16"/>
      <c r="Y3954" s="20"/>
      <c r="Z3954" s="20"/>
      <c r="AA3954" s="20"/>
      <c r="AB3954" s="20"/>
      <c r="AC3954" s="20"/>
      <c r="AD3954" s="20"/>
    </row>
    <row r="3955" spans="3:30" s="1" customFormat="1">
      <c r="C3955" s="16"/>
      <c r="D3955" s="16"/>
      <c r="E3955" s="32"/>
      <c r="F3955" s="16"/>
      <c r="G3955" s="16"/>
      <c r="H3955" s="16"/>
      <c r="I3955" s="16"/>
      <c r="J3955" s="16"/>
      <c r="K3955" s="16"/>
      <c r="L3955" s="32"/>
      <c r="M3955" s="16"/>
      <c r="N3955" s="16"/>
      <c r="O3955" s="16"/>
      <c r="P3955" s="16"/>
      <c r="Y3955" s="20"/>
      <c r="Z3955" s="20"/>
      <c r="AA3955" s="20"/>
      <c r="AB3955" s="20"/>
      <c r="AC3955" s="20"/>
      <c r="AD3955" s="20"/>
    </row>
    <row r="3956" spans="3:30" s="1" customFormat="1">
      <c r="C3956" s="16"/>
      <c r="D3956" s="16"/>
      <c r="E3956" s="32"/>
      <c r="F3956" s="16"/>
      <c r="G3956" s="16"/>
      <c r="H3956" s="16"/>
      <c r="I3956" s="16"/>
      <c r="J3956" s="16"/>
      <c r="K3956" s="16"/>
      <c r="L3956" s="32"/>
      <c r="M3956" s="16"/>
      <c r="N3956" s="16"/>
      <c r="O3956" s="16"/>
      <c r="P3956" s="16"/>
      <c r="Y3956" s="20"/>
      <c r="Z3956" s="20"/>
      <c r="AA3956" s="20"/>
      <c r="AB3956" s="20"/>
      <c r="AC3956" s="20"/>
      <c r="AD3956" s="20"/>
    </row>
    <row r="3957" spans="3:30" s="1" customFormat="1">
      <c r="C3957" s="16"/>
      <c r="D3957" s="16"/>
      <c r="E3957" s="32"/>
      <c r="F3957" s="16"/>
      <c r="G3957" s="16"/>
      <c r="H3957" s="16"/>
      <c r="I3957" s="16"/>
      <c r="J3957" s="16"/>
      <c r="K3957" s="16"/>
      <c r="L3957" s="32"/>
      <c r="M3957" s="16"/>
      <c r="N3957" s="16"/>
      <c r="O3957" s="16"/>
      <c r="P3957" s="16"/>
      <c r="Y3957" s="20"/>
      <c r="Z3957" s="20"/>
      <c r="AA3957" s="20"/>
      <c r="AB3957" s="20"/>
      <c r="AC3957" s="20"/>
      <c r="AD3957" s="20"/>
    </row>
    <row r="3958" spans="3:30" s="1" customFormat="1">
      <c r="C3958" s="16"/>
      <c r="D3958" s="16"/>
      <c r="E3958" s="32"/>
      <c r="F3958" s="16"/>
      <c r="G3958" s="16"/>
      <c r="H3958" s="16"/>
      <c r="I3958" s="16"/>
      <c r="J3958" s="16"/>
      <c r="K3958" s="16"/>
      <c r="L3958" s="32"/>
      <c r="M3958" s="16"/>
      <c r="N3958" s="16"/>
      <c r="O3958" s="16"/>
      <c r="P3958" s="16"/>
      <c r="Y3958" s="20"/>
      <c r="Z3958" s="20"/>
      <c r="AA3958" s="20"/>
      <c r="AB3958" s="20"/>
      <c r="AC3958" s="20"/>
      <c r="AD3958" s="20"/>
    </row>
    <row r="3959" spans="3:30" s="1" customFormat="1">
      <c r="C3959" s="16"/>
      <c r="D3959" s="16"/>
      <c r="E3959" s="32"/>
      <c r="F3959" s="16"/>
      <c r="G3959" s="16"/>
      <c r="H3959" s="16"/>
      <c r="I3959" s="16"/>
      <c r="J3959" s="16"/>
      <c r="K3959" s="16"/>
      <c r="L3959" s="32"/>
      <c r="M3959" s="16"/>
      <c r="N3959" s="16"/>
      <c r="O3959" s="16"/>
      <c r="P3959" s="16"/>
      <c r="Y3959" s="20"/>
      <c r="Z3959" s="20"/>
      <c r="AA3959" s="20"/>
      <c r="AB3959" s="20"/>
      <c r="AC3959" s="20"/>
      <c r="AD3959" s="20"/>
    </row>
    <row r="3960" spans="3:30" s="1" customFormat="1">
      <c r="C3960" s="16"/>
      <c r="D3960" s="16"/>
      <c r="E3960" s="32"/>
      <c r="F3960" s="16"/>
      <c r="G3960" s="16"/>
      <c r="H3960" s="16"/>
      <c r="I3960" s="16"/>
      <c r="J3960" s="16"/>
      <c r="K3960" s="16"/>
      <c r="L3960" s="32"/>
      <c r="M3960" s="16"/>
      <c r="N3960" s="16"/>
      <c r="O3960" s="16"/>
      <c r="P3960" s="16"/>
      <c r="Y3960" s="20"/>
      <c r="Z3960" s="20"/>
      <c r="AA3960" s="20"/>
      <c r="AB3960" s="20"/>
      <c r="AC3960" s="20"/>
      <c r="AD3960" s="20"/>
    </row>
    <row r="3961" spans="3:30" s="1" customFormat="1">
      <c r="C3961" s="16"/>
      <c r="D3961" s="16"/>
      <c r="E3961" s="32"/>
      <c r="F3961" s="16"/>
      <c r="G3961" s="16"/>
      <c r="H3961" s="16"/>
      <c r="I3961" s="16"/>
      <c r="J3961" s="16"/>
      <c r="K3961" s="16"/>
      <c r="L3961" s="32"/>
      <c r="M3961" s="16"/>
      <c r="N3961" s="16"/>
      <c r="O3961" s="16"/>
      <c r="P3961" s="16"/>
      <c r="Y3961" s="20"/>
      <c r="Z3961" s="20"/>
      <c r="AA3961" s="20"/>
      <c r="AB3961" s="20"/>
      <c r="AC3961" s="20"/>
      <c r="AD3961" s="20"/>
    </row>
    <row r="3962" spans="3:30" s="1" customFormat="1">
      <c r="C3962" s="16"/>
      <c r="D3962" s="16"/>
      <c r="E3962" s="32"/>
      <c r="F3962" s="16"/>
      <c r="G3962" s="16"/>
      <c r="H3962" s="16"/>
      <c r="I3962" s="16"/>
      <c r="J3962" s="16"/>
      <c r="K3962" s="16"/>
      <c r="L3962" s="32"/>
      <c r="M3962" s="16"/>
      <c r="N3962" s="16"/>
      <c r="O3962" s="16"/>
      <c r="P3962" s="16"/>
      <c r="Y3962" s="20"/>
      <c r="Z3962" s="20"/>
      <c r="AA3962" s="20"/>
      <c r="AB3962" s="20"/>
      <c r="AC3962" s="20"/>
      <c r="AD3962" s="20"/>
    </row>
    <row r="3963" spans="3:30" s="1" customFormat="1">
      <c r="C3963" s="16"/>
      <c r="D3963" s="16"/>
      <c r="E3963" s="32"/>
      <c r="F3963" s="16"/>
      <c r="G3963" s="16"/>
      <c r="H3963" s="16"/>
      <c r="I3963" s="16"/>
      <c r="J3963" s="16"/>
      <c r="K3963" s="16"/>
      <c r="L3963" s="32"/>
      <c r="M3963" s="16"/>
      <c r="N3963" s="16"/>
      <c r="O3963" s="16"/>
      <c r="P3963" s="16"/>
      <c r="Y3963" s="20"/>
      <c r="Z3963" s="20"/>
      <c r="AA3963" s="20"/>
      <c r="AB3963" s="20"/>
      <c r="AC3963" s="20"/>
      <c r="AD3963" s="20"/>
    </row>
    <row r="3964" spans="3:30" s="1" customFormat="1">
      <c r="C3964" s="16"/>
      <c r="D3964" s="16"/>
      <c r="E3964" s="32"/>
      <c r="F3964" s="16"/>
      <c r="G3964" s="16"/>
      <c r="H3964" s="16"/>
      <c r="I3964" s="16"/>
      <c r="J3964" s="16"/>
      <c r="K3964" s="16"/>
      <c r="L3964" s="32"/>
      <c r="M3964" s="16"/>
      <c r="N3964" s="16"/>
      <c r="O3964" s="16"/>
      <c r="P3964" s="16"/>
      <c r="Y3964" s="20"/>
      <c r="Z3964" s="20"/>
      <c r="AA3964" s="20"/>
      <c r="AB3964" s="20"/>
      <c r="AC3964" s="20"/>
      <c r="AD3964" s="20"/>
    </row>
    <row r="3965" spans="3:30" s="1" customFormat="1">
      <c r="C3965" s="16"/>
      <c r="D3965" s="16"/>
      <c r="E3965" s="32"/>
      <c r="F3965" s="16"/>
      <c r="G3965" s="16"/>
      <c r="H3965" s="16"/>
      <c r="I3965" s="16"/>
      <c r="J3965" s="16"/>
      <c r="K3965" s="16"/>
      <c r="L3965" s="32"/>
      <c r="M3965" s="16"/>
      <c r="N3965" s="16"/>
      <c r="O3965" s="16"/>
      <c r="P3965" s="16"/>
      <c r="Y3965" s="20"/>
      <c r="Z3965" s="20"/>
      <c r="AA3965" s="20"/>
      <c r="AB3965" s="20"/>
      <c r="AC3965" s="20"/>
      <c r="AD3965" s="20"/>
    </row>
    <row r="3966" spans="3:30" s="1" customFormat="1">
      <c r="C3966" s="16"/>
      <c r="D3966" s="16"/>
      <c r="E3966" s="32"/>
      <c r="F3966" s="16"/>
      <c r="G3966" s="16"/>
      <c r="H3966" s="16"/>
      <c r="I3966" s="16"/>
      <c r="J3966" s="16"/>
      <c r="K3966" s="16"/>
      <c r="L3966" s="32"/>
      <c r="M3966" s="16"/>
      <c r="N3966" s="16"/>
      <c r="O3966" s="16"/>
      <c r="P3966" s="16"/>
      <c r="Y3966" s="20"/>
      <c r="Z3966" s="20"/>
      <c r="AA3966" s="20"/>
      <c r="AB3966" s="20"/>
      <c r="AC3966" s="20"/>
      <c r="AD3966" s="20"/>
    </row>
    <row r="3967" spans="3:30" s="1" customFormat="1">
      <c r="C3967" s="16"/>
      <c r="D3967" s="16"/>
      <c r="E3967" s="32"/>
      <c r="F3967" s="16"/>
      <c r="G3967" s="16"/>
      <c r="H3967" s="16"/>
      <c r="I3967" s="16"/>
      <c r="J3967" s="16"/>
      <c r="K3967" s="16"/>
      <c r="L3967" s="32"/>
      <c r="M3967" s="16"/>
      <c r="N3967" s="16"/>
      <c r="O3967" s="16"/>
      <c r="P3967" s="16"/>
      <c r="Y3967" s="20"/>
      <c r="Z3967" s="20"/>
      <c r="AA3967" s="20"/>
      <c r="AB3967" s="20"/>
      <c r="AC3967" s="20"/>
      <c r="AD3967" s="20"/>
    </row>
    <row r="3968" spans="3:30" s="1" customFormat="1">
      <c r="C3968" s="16"/>
      <c r="D3968" s="16"/>
      <c r="E3968" s="32"/>
      <c r="F3968" s="16"/>
      <c r="G3968" s="16"/>
      <c r="H3968" s="16"/>
      <c r="I3968" s="16"/>
      <c r="J3968" s="16"/>
      <c r="K3968" s="16"/>
      <c r="L3968" s="32"/>
      <c r="M3968" s="16"/>
      <c r="N3968" s="16"/>
      <c r="O3968" s="16"/>
      <c r="P3968" s="16"/>
      <c r="Y3968" s="20"/>
      <c r="Z3968" s="20"/>
      <c r="AA3968" s="20"/>
      <c r="AB3968" s="20"/>
      <c r="AC3968" s="20"/>
      <c r="AD3968" s="20"/>
    </row>
    <row r="3969" spans="3:30" s="1" customFormat="1">
      <c r="C3969" s="16"/>
      <c r="D3969" s="16"/>
      <c r="E3969" s="32"/>
      <c r="F3969" s="16"/>
      <c r="G3969" s="16"/>
      <c r="H3969" s="16"/>
      <c r="I3969" s="16"/>
      <c r="J3969" s="16"/>
      <c r="K3969" s="16"/>
      <c r="L3969" s="32"/>
      <c r="M3969" s="16"/>
      <c r="N3969" s="16"/>
      <c r="O3969" s="16"/>
      <c r="P3969" s="16"/>
      <c r="Y3969" s="20"/>
      <c r="Z3969" s="20"/>
      <c r="AA3969" s="20"/>
      <c r="AB3969" s="20"/>
      <c r="AC3969" s="20"/>
      <c r="AD3969" s="20"/>
    </row>
    <row r="3970" spans="3:30" s="1" customFormat="1">
      <c r="C3970" s="16"/>
      <c r="D3970" s="16"/>
      <c r="E3970" s="32"/>
      <c r="F3970" s="16"/>
      <c r="G3970" s="16"/>
      <c r="H3970" s="16"/>
      <c r="I3970" s="16"/>
      <c r="J3970" s="16"/>
      <c r="K3970" s="16"/>
      <c r="L3970" s="32"/>
      <c r="M3970" s="16"/>
      <c r="N3970" s="16"/>
      <c r="O3970" s="16"/>
      <c r="P3970" s="16"/>
      <c r="Y3970" s="20"/>
      <c r="Z3970" s="20"/>
      <c r="AA3970" s="20"/>
      <c r="AB3970" s="20"/>
      <c r="AC3970" s="20"/>
      <c r="AD3970" s="20"/>
    </row>
    <row r="3971" spans="3:30" s="1" customFormat="1">
      <c r="C3971" s="16"/>
      <c r="D3971" s="16"/>
      <c r="E3971" s="32"/>
      <c r="F3971" s="16"/>
      <c r="G3971" s="16"/>
      <c r="H3971" s="16"/>
      <c r="I3971" s="16"/>
      <c r="J3971" s="16"/>
      <c r="K3971" s="16"/>
      <c r="L3971" s="32"/>
      <c r="M3971" s="16"/>
      <c r="N3971" s="16"/>
      <c r="O3971" s="16"/>
      <c r="P3971" s="16"/>
      <c r="Y3971" s="20"/>
      <c r="Z3971" s="20"/>
      <c r="AA3971" s="20"/>
      <c r="AB3971" s="20"/>
      <c r="AC3971" s="20"/>
      <c r="AD3971" s="20"/>
    </row>
    <row r="3972" spans="3:30" s="1" customFormat="1">
      <c r="C3972" s="16"/>
      <c r="D3972" s="16"/>
      <c r="E3972" s="32"/>
      <c r="F3972" s="16"/>
      <c r="G3972" s="16"/>
      <c r="H3972" s="16"/>
      <c r="I3972" s="16"/>
      <c r="J3972" s="16"/>
      <c r="K3972" s="16"/>
      <c r="L3972" s="32"/>
      <c r="M3972" s="16"/>
      <c r="N3972" s="16"/>
      <c r="O3972" s="16"/>
      <c r="P3972" s="16"/>
      <c r="Y3972" s="20"/>
      <c r="Z3972" s="20"/>
      <c r="AA3972" s="20"/>
      <c r="AB3972" s="20"/>
      <c r="AC3972" s="20"/>
      <c r="AD3972" s="20"/>
    </row>
    <row r="3973" spans="3:30" s="1" customFormat="1">
      <c r="C3973" s="16"/>
      <c r="D3973" s="16"/>
      <c r="E3973" s="32"/>
      <c r="F3973" s="16"/>
      <c r="G3973" s="16"/>
      <c r="H3973" s="16"/>
      <c r="I3973" s="16"/>
      <c r="J3973" s="16"/>
      <c r="K3973" s="16"/>
      <c r="L3973" s="32"/>
      <c r="M3973" s="16"/>
      <c r="N3973" s="16"/>
      <c r="O3973" s="16"/>
      <c r="P3973" s="16"/>
      <c r="Y3973" s="20"/>
      <c r="Z3973" s="20"/>
      <c r="AA3973" s="20"/>
      <c r="AB3973" s="20"/>
      <c r="AC3973" s="20"/>
      <c r="AD3973" s="20"/>
    </row>
    <row r="3974" spans="3:30" s="1" customFormat="1">
      <c r="C3974" s="16"/>
      <c r="D3974" s="16"/>
      <c r="E3974" s="32"/>
      <c r="F3974" s="16"/>
      <c r="G3974" s="16"/>
      <c r="H3974" s="16"/>
      <c r="I3974" s="16"/>
      <c r="J3974" s="16"/>
      <c r="K3974" s="16"/>
      <c r="L3974" s="32"/>
      <c r="M3974" s="16"/>
      <c r="N3974" s="16"/>
      <c r="O3974" s="16"/>
      <c r="P3974" s="16"/>
      <c r="Y3974" s="20"/>
      <c r="Z3974" s="20"/>
      <c r="AA3974" s="20"/>
      <c r="AB3974" s="20"/>
      <c r="AC3974" s="20"/>
      <c r="AD3974" s="20"/>
    </row>
    <row r="3975" spans="3:30" s="1" customFormat="1">
      <c r="C3975" s="16"/>
      <c r="D3975" s="16"/>
      <c r="E3975" s="32"/>
      <c r="F3975" s="16"/>
      <c r="G3975" s="16"/>
      <c r="H3975" s="16"/>
      <c r="I3975" s="16"/>
      <c r="J3975" s="16"/>
      <c r="K3975" s="16"/>
      <c r="L3975" s="32"/>
      <c r="M3975" s="16"/>
      <c r="N3975" s="16"/>
      <c r="O3975" s="16"/>
      <c r="P3975" s="16"/>
      <c r="Y3975" s="20"/>
      <c r="Z3975" s="20"/>
      <c r="AA3975" s="20"/>
      <c r="AB3975" s="20"/>
      <c r="AC3975" s="20"/>
      <c r="AD3975" s="20"/>
    </row>
    <row r="3976" spans="3:30" s="1" customFormat="1">
      <c r="C3976" s="16"/>
      <c r="D3976" s="16"/>
      <c r="E3976" s="32"/>
      <c r="F3976" s="16"/>
      <c r="G3976" s="16"/>
      <c r="H3976" s="16"/>
      <c r="I3976" s="16"/>
      <c r="J3976" s="16"/>
      <c r="K3976" s="16"/>
      <c r="L3976" s="32"/>
      <c r="M3976" s="16"/>
      <c r="N3976" s="16"/>
      <c r="O3976" s="16"/>
      <c r="P3976" s="16"/>
      <c r="Y3976" s="20"/>
      <c r="Z3976" s="20"/>
      <c r="AA3976" s="20"/>
      <c r="AB3976" s="20"/>
      <c r="AC3976" s="20"/>
      <c r="AD3976" s="20"/>
    </row>
    <row r="3977" spans="3:30" s="1" customFormat="1">
      <c r="C3977" s="16"/>
      <c r="D3977" s="16"/>
      <c r="E3977" s="32"/>
      <c r="F3977" s="16"/>
      <c r="G3977" s="16"/>
      <c r="H3977" s="16"/>
      <c r="I3977" s="16"/>
      <c r="J3977" s="16"/>
      <c r="K3977" s="16"/>
      <c r="L3977" s="32"/>
      <c r="M3977" s="16"/>
      <c r="N3977" s="16"/>
      <c r="O3977" s="16"/>
      <c r="P3977" s="16"/>
      <c r="Y3977" s="20"/>
      <c r="Z3977" s="20"/>
      <c r="AA3977" s="20"/>
      <c r="AB3977" s="20"/>
      <c r="AC3977" s="20"/>
      <c r="AD3977" s="20"/>
    </row>
    <row r="3978" spans="3:30" s="1" customFormat="1">
      <c r="C3978" s="16"/>
      <c r="D3978" s="16"/>
      <c r="E3978" s="32"/>
      <c r="F3978" s="16"/>
      <c r="G3978" s="16"/>
      <c r="H3978" s="16"/>
      <c r="I3978" s="16"/>
      <c r="J3978" s="16"/>
      <c r="K3978" s="16"/>
      <c r="L3978" s="32"/>
      <c r="M3978" s="16"/>
      <c r="N3978" s="16"/>
      <c r="O3978" s="16"/>
      <c r="P3978" s="16"/>
      <c r="Y3978" s="20"/>
      <c r="Z3978" s="20"/>
      <c r="AA3978" s="20"/>
      <c r="AB3978" s="20"/>
      <c r="AC3978" s="20"/>
      <c r="AD3978" s="20"/>
    </row>
    <row r="3979" spans="3:30" s="1" customFormat="1">
      <c r="C3979" s="16"/>
      <c r="D3979" s="16"/>
      <c r="E3979" s="32"/>
      <c r="F3979" s="16"/>
      <c r="G3979" s="16"/>
      <c r="H3979" s="16"/>
      <c r="I3979" s="16"/>
      <c r="J3979" s="16"/>
      <c r="K3979" s="16"/>
      <c r="L3979" s="32"/>
      <c r="M3979" s="16"/>
      <c r="N3979" s="16"/>
      <c r="O3979" s="16"/>
      <c r="P3979" s="16"/>
      <c r="Y3979" s="20"/>
      <c r="Z3979" s="20"/>
      <c r="AA3979" s="20"/>
      <c r="AB3979" s="20"/>
      <c r="AC3979" s="20"/>
      <c r="AD3979" s="20"/>
    </row>
    <row r="3980" spans="3:30" s="1" customFormat="1">
      <c r="C3980" s="16"/>
      <c r="D3980" s="16"/>
      <c r="E3980" s="32"/>
      <c r="F3980" s="16"/>
      <c r="G3980" s="16"/>
      <c r="H3980" s="16"/>
      <c r="I3980" s="16"/>
      <c r="J3980" s="16"/>
      <c r="K3980" s="16"/>
      <c r="L3980" s="32"/>
      <c r="M3980" s="16"/>
      <c r="N3980" s="16"/>
      <c r="O3980" s="16"/>
      <c r="P3980" s="16"/>
      <c r="Y3980" s="20"/>
      <c r="Z3980" s="20"/>
      <c r="AA3980" s="20"/>
      <c r="AB3980" s="20"/>
      <c r="AC3980" s="20"/>
      <c r="AD3980" s="20"/>
    </row>
    <row r="3981" spans="3:30" s="1" customFormat="1">
      <c r="C3981" s="16"/>
      <c r="D3981" s="16"/>
      <c r="E3981" s="32"/>
      <c r="F3981" s="16"/>
      <c r="G3981" s="16"/>
      <c r="H3981" s="16"/>
      <c r="I3981" s="16"/>
      <c r="J3981" s="16"/>
      <c r="K3981" s="16"/>
      <c r="L3981" s="32"/>
      <c r="M3981" s="16"/>
      <c r="N3981" s="16"/>
      <c r="O3981" s="16"/>
      <c r="P3981" s="16"/>
      <c r="Y3981" s="20"/>
      <c r="Z3981" s="20"/>
      <c r="AA3981" s="20"/>
      <c r="AB3981" s="20"/>
      <c r="AC3981" s="20"/>
      <c r="AD3981" s="20"/>
    </row>
    <row r="3982" spans="3:30" s="1" customFormat="1">
      <c r="C3982" s="16"/>
      <c r="D3982" s="16"/>
      <c r="E3982" s="32"/>
      <c r="F3982" s="16"/>
      <c r="G3982" s="16"/>
      <c r="H3982" s="16"/>
      <c r="I3982" s="16"/>
      <c r="J3982" s="16"/>
      <c r="K3982" s="16"/>
      <c r="L3982" s="32"/>
      <c r="M3982" s="16"/>
      <c r="N3982" s="16"/>
      <c r="O3982" s="16"/>
      <c r="P3982" s="16"/>
      <c r="Y3982" s="20"/>
      <c r="Z3982" s="20"/>
      <c r="AA3982" s="20"/>
      <c r="AB3982" s="20"/>
      <c r="AC3982" s="20"/>
      <c r="AD3982" s="20"/>
    </row>
    <row r="3983" spans="3:30" s="1" customFormat="1">
      <c r="C3983" s="16"/>
      <c r="D3983" s="16"/>
      <c r="E3983" s="32"/>
      <c r="F3983" s="16"/>
      <c r="G3983" s="16"/>
      <c r="H3983" s="16"/>
      <c r="I3983" s="16"/>
      <c r="J3983" s="16"/>
      <c r="K3983" s="16"/>
      <c r="L3983" s="32"/>
      <c r="M3983" s="16"/>
      <c r="N3983" s="16"/>
      <c r="O3983" s="16"/>
      <c r="P3983" s="16"/>
      <c r="Y3983" s="20"/>
      <c r="Z3983" s="20"/>
      <c r="AA3983" s="20"/>
      <c r="AB3983" s="20"/>
      <c r="AC3983" s="20"/>
      <c r="AD3983" s="20"/>
    </row>
    <row r="3984" spans="3:30" s="1" customFormat="1">
      <c r="C3984" s="16"/>
      <c r="D3984" s="16"/>
      <c r="E3984" s="32"/>
      <c r="F3984" s="16"/>
      <c r="G3984" s="16"/>
      <c r="H3984" s="16"/>
      <c r="I3984" s="16"/>
      <c r="J3984" s="16"/>
      <c r="K3984" s="16"/>
      <c r="L3984" s="32"/>
      <c r="M3984" s="16"/>
      <c r="N3984" s="16"/>
      <c r="O3984" s="16"/>
      <c r="P3984" s="16"/>
      <c r="Y3984" s="20"/>
      <c r="Z3984" s="20"/>
      <c r="AA3984" s="20"/>
      <c r="AB3984" s="20"/>
      <c r="AC3984" s="20"/>
      <c r="AD3984" s="20"/>
    </row>
    <row r="3985" spans="3:30" s="1" customFormat="1">
      <c r="C3985" s="16"/>
      <c r="D3985" s="16"/>
      <c r="E3985" s="32"/>
      <c r="F3985" s="16"/>
      <c r="G3985" s="16"/>
      <c r="H3985" s="16"/>
      <c r="I3985" s="16"/>
      <c r="J3985" s="16"/>
      <c r="K3985" s="16"/>
      <c r="L3985" s="32"/>
      <c r="M3985" s="16"/>
      <c r="N3985" s="16"/>
      <c r="O3985" s="16"/>
      <c r="P3985" s="16"/>
      <c r="Y3985" s="20"/>
      <c r="Z3985" s="20"/>
      <c r="AA3985" s="20"/>
      <c r="AB3985" s="20"/>
      <c r="AC3985" s="20"/>
      <c r="AD3985" s="20"/>
    </row>
    <row r="3986" spans="3:30" s="1" customFormat="1">
      <c r="C3986" s="16"/>
      <c r="D3986" s="16"/>
      <c r="E3986" s="32"/>
      <c r="F3986" s="16"/>
      <c r="G3986" s="16"/>
      <c r="H3986" s="16"/>
      <c r="I3986" s="16"/>
      <c r="J3986" s="16"/>
      <c r="K3986" s="16"/>
      <c r="L3986" s="32"/>
      <c r="M3986" s="16"/>
      <c r="N3986" s="16"/>
      <c r="O3986" s="16"/>
      <c r="P3986" s="16"/>
      <c r="Y3986" s="20"/>
      <c r="Z3986" s="20"/>
      <c r="AA3986" s="20"/>
      <c r="AB3986" s="20"/>
      <c r="AC3986" s="20"/>
      <c r="AD3986" s="20"/>
    </row>
    <row r="3987" spans="3:30" s="1" customFormat="1">
      <c r="C3987" s="16"/>
      <c r="D3987" s="16"/>
      <c r="E3987" s="32"/>
      <c r="F3987" s="16"/>
      <c r="G3987" s="16"/>
      <c r="H3987" s="16"/>
      <c r="I3987" s="16"/>
      <c r="J3987" s="16"/>
      <c r="K3987" s="16"/>
      <c r="L3987" s="32"/>
      <c r="M3987" s="16"/>
      <c r="N3987" s="16"/>
      <c r="O3987" s="16"/>
      <c r="P3987" s="16"/>
      <c r="Y3987" s="20"/>
      <c r="Z3987" s="20"/>
      <c r="AA3987" s="20"/>
      <c r="AB3987" s="20"/>
      <c r="AC3987" s="20"/>
      <c r="AD3987" s="20"/>
    </row>
    <row r="3988" spans="3:30" s="1" customFormat="1">
      <c r="C3988" s="16"/>
      <c r="D3988" s="16"/>
      <c r="E3988" s="32"/>
      <c r="F3988" s="16"/>
      <c r="G3988" s="16"/>
      <c r="H3988" s="16"/>
      <c r="I3988" s="16"/>
      <c r="J3988" s="16"/>
      <c r="K3988" s="16"/>
      <c r="L3988" s="32"/>
      <c r="M3988" s="16"/>
      <c r="N3988" s="16"/>
      <c r="O3988" s="16"/>
      <c r="P3988" s="16"/>
      <c r="Y3988" s="20"/>
      <c r="Z3988" s="20"/>
      <c r="AA3988" s="20"/>
      <c r="AB3988" s="20"/>
      <c r="AC3988" s="20"/>
      <c r="AD3988" s="20"/>
    </row>
    <row r="3989" spans="3:30" s="1" customFormat="1">
      <c r="C3989" s="16"/>
      <c r="D3989" s="16"/>
      <c r="E3989" s="32"/>
      <c r="F3989" s="16"/>
      <c r="G3989" s="16"/>
      <c r="H3989" s="16"/>
      <c r="I3989" s="16"/>
      <c r="J3989" s="16"/>
      <c r="K3989" s="16"/>
      <c r="L3989" s="32"/>
      <c r="M3989" s="16"/>
      <c r="N3989" s="16"/>
      <c r="O3989" s="16"/>
      <c r="P3989" s="16"/>
      <c r="Y3989" s="20"/>
      <c r="Z3989" s="20"/>
      <c r="AA3989" s="20"/>
      <c r="AB3989" s="20"/>
      <c r="AC3989" s="20"/>
      <c r="AD3989" s="20"/>
    </row>
    <row r="3990" spans="3:30" s="1" customFormat="1">
      <c r="C3990" s="16"/>
      <c r="D3990" s="16"/>
      <c r="E3990" s="32"/>
      <c r="F3990" s="16"/>
      <c r="G3990" s="16"/>
      <c r="H3990" s="16"/>
      <c r="I3990" s="16"/>
      <c r="J3990" s="16"/>
      <c r="K3990" s="16"/>
      <c r="L3990" s="32"/>
      <c r="M3990" s="16"/>
      <c r="N3990" s="16"/>
      <c r="O3990" s="16"/>
      <c r="P3990" s="16"/>
      <c r="Y3990" s="20"/>
      <c r="Z3990" s="20"/>
      <c r="AA3990" s="20"/>
      <c r="AB3990" s="20"/>
      <c r="AC3990" s="20"/>
      <c r="AD3990" s="20"/>
    </row>
    <row r="3991" spans="3:30" s="1" customFormat="1">
      <c r="C3991" s="16"/>
      <c r="D3991" s="16"/>
      <c r="E3991" s="32"/>
      <c r="F3991" s="16"/>
      <c r="G3991" s="16"/>
      <c r="H3991" s="16"/>
      <c r="I3991" s="16"/>
      <c r="J3991" s="16"/>
      <c r="K3991" s="16"/>
      <c r="L3991" s="32"/>
      <c r="M3991" s="16"/>
      <c r="N3991" s="16"/>
      <c r="O3991" s="16"/>
      <c r="P3991" s="16"/>
      <c r="Y3991" s="20"/>
      <c r="Z3991" s="20"/>
      <c r="AA3991" s="20"/>
      <c r="AB3991" s="20"/>
      <c r="AC3991" s="20"/>
      <c r="AD3991" s="20"/>
    </row>
    <row r="3992" spans="3:30" s="1" customFormat="1">
      <c r="C3992" s="16"/>
      <c r="D3992" s="16"/>
      <c r="E3992" s="32"/>
      <c r="F3992" s="16"/>
      <c r="G3992" s="16"/>
      <c r="H3992" s="16"/>
      <c r="I3992" s="16"/>
      <c r="J3992" s="16"/>
      <c r="K3992" s="16"/>
      <c r="L3992" s="32"/>
      <c r="M3992" s="16"/>
      <c r="N3992" s="16"/>
      <c r="O3992" s="16"/>
      <c r="P3992" s="16"/>
      <c r="Y3992" s="20"/>
      <c r="Z3992" s="20"/>
      <c r="AA3992" s="20"/>
      <c r="AB3992" s="20"/>
      <c r="AC3992" s="20"/>
      <c r="AD3992" s="20"/>
    </row>
    <row r="3993" spans="3:30" s="1" customFormat="1">
      <c r="C3993" s="16"/>
      <c r="D3993" s="16"/>
      <c r="E3993" s="32"/>
      <c r="F3993" s="16"/>
      <c r="G3993" s="16"/>
      <c r="H3993" s="16"/>
      <c r="I3993" s="16"/>
      <c r="J3993" s="16"/>
      <c r="K3993" s="16"/>
      <c r="L3993" s="32"/>
      <c r="M3993" s="16"/>
      <c r="N3993" s="16"/>
      <c r="O3993" s="16"/>
      <c r="P3993" s="16"/>
      <c r="Y3993" s="20"/>
      <c r="Z3993" s="20"/>
      <c r="AA3993" s="20"/>
      <c r="AB3993" s="20"/>
      <c r="AC3993" s="20"/>
      <c r="AD3993" s="20"/>
    </row>
    <row r="3994" spans="3:30" s="1" customFormat="1">
      <c r="C3994" s="16"/>
      <c r="D3994" s="16"/>
      <c r="E3994" s="32"/>
      <c r="F3994" s="16"/>
      <c r="G3994" s="16"/>
      <c r="H3994" s="16"/>
      <c r="I3994" s="16"/>
      <c r="J3994" s="16"/>
      <c r="K3994" s="16"/>
      <c r="L3994" s="32"/>
      <c r="M3994" s="16"/>
      <c r="N3994" s="16"/>
      <c r="O3994" s="16"/>
      <c r="P3994" s="16"/>
      <c r="Y3994" s="20"/>
      <c r="Z3994" s="20"/>
      <c r="AA3994" s="20"/>
      <c r="AB3994" s="20"/>
      <c r="AC3994" s="20"/>
      <c r="AD3994" s="20"/>
    </row>
    <row r="3995" spans="3:30" s="1" customFormat="1">
      <c r="C3995" s="16"/>
      <c r="D3995" s="16"/>
      <c r="E3995" s="32"/>
      <c r="F3995" s="16"/>
      <c r="G3995" s="16"/>
      <c r="H3995" s="16"/>
      <c r="I3995" s="16"/>
      <c r="J3995" s="16"/>
      <c r="K3995" s="16"/>
      <c r="L3995" s="32"/>
      <c r="M3995" s="16"/>
      <c r="N3995" s="16"/>
      <c r="O3995" s="16"/>
      <c r="P3995" s="16"/>
      <c r="Y3995" s="20"/>
      <c r="Z3995" s="20"/>
      <c r="AA3995" s="20"/>
      <c r="AB3995" s="20"/>
      <c r="AC3995" s="20"/>
      <c r="AD3995" s="20"/>
    </row>
    <row r="3996" spans="3:30" s="1" customFormat="1">
      <c r="C3996" s="16"/>
      <c r="D3996" s="16"/>
      <c r="E3996" s="32"/>
      <c r="F3996" s="16"/>
      <c r="G3996" s="16"/>
      <c r="H3996" s="16"/>
      <c r="I3996" s="16"/>
      <c r="J3996" s="16"/>
      <c r="K3996" s="16"/>
      <c r="L3996" s="32"/>
      <c r="M3996" s="16"/>
      <c r="N3996" s="16"/>
      <c r="O3996" s="16"/>
      <c r="P3996" s="16"/>
      <c r="Y3996" s="20"/>
      <c r="Z3996" s="20"/>
      <c r="AA3996" s="20"/>
      <c r="AB3996" s="20"/>
      <c r="AC3996" s="20"/>
      <c r="AD3996" s="20"/>
    </row>
    <row r="3997" spans="3:30" s="1" customFormat="1">
      <c r="C3997" s="16"/>
      <c r="D3997" s="16"/>
      <c r="E3997" s="32"/>
      <c r="F3997" s="16"/>
      <c r="G3997" s="16"/>
      <c r="H3997" s="16"/>
      <c r="I3997" s="16"/>
      <c r="J3997" s="16"/>
      <c r="K3997" s="16"/>
      <c r="L3997" s="32"/>
      <c r="M3997" s="16"/>
      <c r="N3997" s="16"/>
      <c r="O3997" s="16"/>
      <c r="P3997" s="16"/>
      <c r="Y3997" s="20"/>
      <c r="Z3997" s="20"/>
      <c r="AA3997" s="20"/>
      <c r="AB3997" s="20"/>
      <c r="AC3997" s="20"/>
      <c r="AD3997" s="20"/>
    </row>
    <row r="3998" spans="3:30" s="1" customFormat="1">
      <c r="C3998" s="16"/>
      <c r="D3998" s="16"/>
      <c r="E3998" s="32"/>
      <c r="F3998" s="16"/>
      <c r="G3998" s="16"/>
      <c r="H3998" s="16"/>
      <c r="I3998" s="16"/>
      <c r="J3998" s="16"/>
      <c r="K3998" s="16"/>
      <c r="L3998" s="32"/>
      <c r="M3998" s="16"/>
      <c r="N3998" s="16"/>
      <c r="O3998" s="16"/>
      <c r="P3998" s="16"/>
      <c r="Y3998" s="20"/>
      <c r="Z3998" s="20"/>
      <c r="AA3998" s="20"/>
      <c r="AB3998" s="20"/>
      <c r="AC3998" s="20"/>
      <c r="AD3998" s="20"/>
    </row>
    <row r="3999" spans="3:30" s="1" customFormat="1">
      <c r="C3999" s="16"/>
      <c r="D3999" s="16"/>
      <c r="E3999" s="32"/>
      <c r="F3999" s="16"/>
      <c r="G3999" s="16"/>
      <c r="H3999" s="16"/>
      <c r="I3999" s="16"/>
      <c r="J3999" s="16"/>
      <c r="K3999" s="16"/>
      <c r="L3999" s="32"/>
      <c r="M3999" s="16"/>
      <c r="N3999" s="16"/>
      <c r="O3999" s="16"/>
      <c r="P3999" s="16"/>
      <c r="Y3999" s="20"/>
      <c r="Z3999" s="20"/>
      <c r="AA3999" s="20"/>
      <c r="AB3999" s="20"/>
      <c r="AC3999" s="20"/>
      <c r="AD3999" s="20"/>
    </row>
    <row r="4000" spans="3:30" s="1" customFormat="1">
      <c r="C4000" s="16"/>
      <c r="D4000" s="16"/>
      <c r="E4000" s="32"/>
      <c r="F4000" s="16"/>
      <c r="G4000" s="16"/>
      <c r="H4000" s="16"/>
      <c r="I4000" s="16"/>
      <c r="J4000" s="16"/>
      <c r="K4000" s="16"/>
      <c r="L4000" s="32"/>
      <c r="M4000" s="16"/>
      <c r="N4000" s="16"/>
      <c r="O4000" s="16"/>
      <c r="P4000" s="16"/>
      <c r="Y4000" s="20"/>
      <c r="Z4000" s="20"/>
      <c r="AA4000" s="20"/>
      <c r="AB4000" s="20"/>
      <c r="AC4000" s="20"/>
      <c r="AD4000" s="20"/>
    </row>
    <row r="4001" spans="3:30" s="1" customFormat="1">
      <c r="C4001" s="16"/>
      <c r="D4001" s="16"/>
      <c r="E4001" s="32"/>
      <c r="F4001" s="16"/>
      <c r="G4001" s="16"/>
      <c r="H4001" s="16"/>
      <c r="I4001" s="16"/>
      <c r="J4001" s="16"/>
      <c r="K4001" s="16"/>
      <c r="L4001" s="32"/>
      <c r="M4001" s="16"/>
      <c r="N4001" s="16"/>
      <c r="O4001" s="16"/>
      <c r="P4001" s="16"/>
      <c r="Y4001" s="20"/>
      <c r="Z4001" s="20"/>
      <c r="AA4001" s="20"/>
      <c r="AB4001" s="20"/>
      <c r="AC4001" s="20"/>
      <c r="AD4001" s="20"/>
    </row>
    <row r="4002" spans="3:30" s="1" customFormat="1">
      <c r="C4002" s="16"/>
      <c r="D4002" s="16"/>
      <c r="E4002" s="32"/>
      <c r="F4002" s="16"/>
      <c r="G4002" s="16"/>
      <c r="H4002" s="16"/>
      <c r="I4002" s="16"/>
      <c r="J4002" s="16"/>
      <c r="K4002" s="16"/>
      <c r="L4002" s="32"/>
      <c r="M4002" s="16"/>
      <c r="N4002" s="16"/>
      <c r="O4002" s="16"/>
      <c r="P4002" s="16"/>
      <c r="Y4002" s="20"/>
      <c r="Z4002" s="20"/>
      <c r="AA4002" s="20"/>
      <c r="AB4002" s="20"/>
      <c r="AC4002" s="20"/>
      <c r="AD4002" s="20"/>
    </row>
    <row r="4003" spans="3:30" s="1" customFormat="1">
      <c r="C4003" s="16"/>
      <c r="D4003" s="16"/>
      <c r="E4003" s="32"/>
      <c r="F4003" s="16"/>
      <c r="G4003" s="16"/>
      <c r="H4003" s="16"/>
      <c r="I4003" s="16"/>
      <c r="J4003" s="16"/>
      <c r="K4003" s="16"/>
      <c r="L4003" s="32"/>
      <c r="M4003" s="16"/>
      <c r="N4003" s="16"/>
      <c r="O4003" s="16"/>
      <c r="P4003" s="16"/>
      <c r="Y4003" s="20"/>
      <c r="Z4003" s="20"/>
      <c r="AA4003" s="20"/>
      <c r="AB4003" s="20"/>
      <c r="AC4003" s="20"/>
      <c r="AD4003" s="20"/>
    </row>
    <row r="4004" spans="3:30" s="1" customFormat="1">
      <c r="C4004" s="16"/>
      <c r="D4004" s="16"/>
      <c r="E4004" s="32"/>
      <c r="F4004" s="16"/>
      <c r="G4004" s="16"/>
      <c r="H4004" s="16"/>
      <c r="I4004" s="16"/>
      <c r="J4004" s="16"/>
      <c r="K4004" s="16"/>
      <c r="L4004" s="32"/>
      <c r="M4004" s="16"/>
      <c r="N4004" s="16"/>
      <c r="O4004" s="16"/>
      <c r="P4004" s="16"/>
      <c r="Y4004" s="20"/>
      <c r="Z4004" s="20"/>
      <c r="AA4004" s="20"/>
      <c r="AB4004" s="20"/>
      <c r="AC4004" s="20"/>
      <c r="AD4004" s="20"/>
    </row>
    <row r="4005" spans="3:30" s="1" customFormat="1">
      <c r="C4005" s="16"/>
      <c r="D4005" s="16"/>
      <c r="E4005" s="32"/>
      <c r="F4005" s="16"/>
      <c r="G4005" s="16"/>
      <c r="H4005" s="16"/>
      <c r="I4005" s="16"/>
      <c r="J4005" s="16"/>
      <c r="K4005" s="16"/>
      <c r="L4005" s="32"/>
      <c r="M4005" s="16"/>
      <c r="N4005" s="16"/>
      <c r="O4005" s="16"/>
      <c r="P4005" s="16"/>
      <c r="Y4005" s="20"/>
      <c r="Z4005" s="20"/>
      <c r="AA4005" s="20"/>
      <c r="AB4005" s="20"/>
      <c r="AC4005" s="20"/>
      <c r="AD4005" s="20"/>
    </row>
    <row r="4006" spans="3:30" s="1" customFormat="1">
      <c r="C4006" s="16"/>
      <c r="D4006" s="16"/>
      <c r="E4006" s="32"/>
      <c r="F4006" s="16"/>
      <c r="G4006" s="16"/>
      <c r="H4006" s="16"/>
      <c r="I4006" s="16"/>
      <c r="J4006" s="16"/>
      <c r="K4006" s="16"/>
      <c r="L4006" s="32"/>
      <c r="M4006" s="16"/>
      <c r="N4006" s="16"/>
      <c r="O4006" s="16"/>
      <c r="P4006" s="16"/>
      <c r="Y4006" s="20"/>
      <c r="Z4006" s="20"/>
      <c r="AA4006" s="20"/>
      <c r="AB4006" s="20"/>
      <c r="AC4006" s="20"/>
      <c r="AD4006" s="20"/>
    </row>
    <row r="4007" spans="3:30" s="1" customFormat="1">
      <c r="C4007" s="16"/>
      <c r="D4007" s="16"/>
      <c r="E4007" s="32"/>
      <c r="F4007" s="16"/>
      <c r="G4007" s="16"/>
      <c r="H4007" s="16"/>
      <c r="I4007" s="16"/>
      <c r="J4007" s="16"/>
      <c r="K4007" s="16"/>
      <c r="L4007" s="32"/>
      <c r="M4007" s="16"/>
      <c r="N4007" s="16"/>
      <c r="O4007" s="16"/>
      <c r="P4007" s="16"/>
      <c r="Y4007" s="20"/>
      <c r="Z4007" s="20"/>
      <c r="AA4007" s="20"/>
      <c r="AB4007" s="20"/>
      <c r="AC4007" s="20"/>
      <c r="AD4007" s="20"/>
    </row>
    <row r="4008" spans="3:30" s="1" customFormat="1">
      <c r="C4008" s="16"/>
      <c r="D4008" s="16"/>
      <c r="E4008" s="32"/>
      <c r="F4008" s="16"/>
      <c r="G4008" s="16"/>
      <c r="H4008" s="16"/>
      <c r="I4008" s="16"/>
      <c r="J4008" s="16"/>
      <c r="K4008" s="16"/>
      <c r="L4008" s="32"/>
      <c r="M4008" s="16"/>
      <c r="N4008" s="16"/>
      <c r="O4008" s="16"/>
      <c r="P4008" s="16"/>
      <c r="Y4008" s="20"/>
      <c r="Z4008" s="20"/>
      <c r="AA4008" s="20"/>
      <c r="AB4008" s="20"/>
      <c r="AC4008" s="20"/>
      <c r="AD4008" s="20"/>
    </row>
    <row r="4009" spans="3:30" s="1" customFormat="1">
      <c r="C4009" s="16"/>
      <c r="D4009" s="16"/>
      <c r="E4009" s="32"/>
      <c r="F4009" s="16"/>
      <c r="G4009" s="16"/>
      <c r="H4009" s="16"/>
      <c r="I4009" s="16"/>
      <c r="J4009" s="16"/>
      <c r="K4009" s="16"/>
      <c r="L4009" s="32"/>
      <c r="M4009" s="16"/>
      <c r="N4009" s="16"/>
      <c r="O4009" s="16"/>
      <c r="P4009" s="16"/>
      <c r="Y4009" s="20"/>
      <c r="Z4009" s="20"/>
      <c r="AA4009" s="20"/>
      <c r="AB4009" s="20"/>
      <c r="AC4009" s="20"/>
      <c r="AD4009" s="20"/>
    </row>
    <row r="4010" spans="3:30" s="1" customFormat="1">
      <c r="C4010" s="16"/>
      <c r="D4010" s="16"/>
      <c r="E4010" s="32"/>
      <c r="F4010" s="16"/>
      <c r="G4010" s="16"/>
      <c r="H4010" s="16"/>
      <c r="I4010" s="16"/>
      <c r="J4010" s="16"/>
      <c r="K4010" s="16"/>
      <c r="L4010" s="32"/>
      <c r="M4010" s="16"/>
      <c r="N4010" s="16"/>
      <c r="O4010" s="16"/>
      <c r="P4010" s="16"/>
      <c r="Y4010" s="20"/>
      <c r="Z4010" s="20"/>
      <c r="AA4010" s="20"/>
      <c r="AB4010" s="20"/>
      <c r="AC4010" s="20"/>
      <c r="AD4010" s="20"/>
    </row>
    <row r="4011" spans="3:30" s="1" customFormat="1">
      <c r="C4011" s="16"/>
      <c r="D4011" s="16"/>
      <c r="E4011" s="32"/>
      <c r="F4011" s="16"/>
      <c r="G4011" s="16"/>
      <c r="H4011" s="16"/>
      <c r="I4011" s="16"/>
      <c r="J4011" s="16"/>
      <c r="K4011" s="16"/>
      <c r="L4011" s="32"/>
      <c r="M4011" s="16"/>
      <c r="N4011" s="16"/>
      <c r="O4011" s="16"/>
      <c r="P4011" s="16"/>
      <c r="Y4011" s="20"/>
      <c r="Z4011" s="20"/>
      <c r="AA4011" s="20"/>
      <c r="AB4011" s="20"/>
      <c r="AC4011" s="20"/>
      <c r="AD4011" s="20"/>
    </row>
    <row r="4012" spans="3:30" s="1" customFormat="1">
      <c r="C4012" s="16"/>
      <c r="D4012" s="16"/>
      <c r="E4012" s="32"/>
      <c r="F4012" s="16"/>
      <c r="G4012" s="16"/>
      <c r="H4012" s="16"/>
      <c r="I4012" s="16"/>
      <c r="J4012" s="16"/>
      <c r="K4012" s="16"/>
      <c r="L4012" s="32"/>
      <c r="M4012" s="16"/>
      <c r="N4012" s="16"/>
      <c r="O4012" s="16"/>
      <c r="P4012" s="16"/>
      <c r="Y4012" s="20"/>
      <c r="Z4012" s="20"/>
      <c r="AA4012" s="20"/>
      <c r="AB4012" s="20"/>
      <c r="AC4012" s="20"/>
      <c r="AD4012" s="20"/>
    </row>
    <row r="4013" spans="3:30" s="1" customFormat="1">
      <c r="C4013" s="16"/>
      <c r="D4013" s="16"/>
      <c r="E4013" s="32"/>
      <c r="F4013" s="16"/>
      <c r="G4013" s="16"/>
      <c r="H4013" s="16"/>
      <c r="I4013" s="16"/>
      <c r="J4013" s="16"/>
      <c r="K4013" s="16"/>
      <c r="L4013" s="32"/>
      <c r="M4013" s="16"/>
      <c r="N4013" s="16"/>
      <c r="O4013" s="16"/>
      <c r="P4013" s="16"/>
      <c r="Y4013" s="20"/>
      <c r="Z4013" s="20"/>
      <c r="AA4013" s="20"/>
      <c r="AB4013" s="20"/>
      <c r="AC4013" s="20"/>
      <c r="AD4013" s="20"/>
    </row>
    <row r="4014" spans="3:30" s="1" customFormat="1">
      <c r="C4014" s="16"/>
      <c r="D4014" s="16"/>
      <c r="E4014" s="32"/>
      <c r="F4014" s="16"/>
      <c r="G4014" s="16"/>
      <c r="H4014" s="16"/>
      <c r="I4014" s="16"/>
      <c r="J4014" s="16"/>
      <c r="K4014" s="16"/>
      <c r="L4014" s="32"/>
      <c r="M4014" s="16"/>
      <c r="N4014" s="16"/>
      <c r="O4014" s="16"/>
      <c r="P4014" s="16"/>
      <c r="Y4014" s="20"/>
      <c r="Z4014" s="20"/>
      <c r="AA4014" s="20"/>
      <c r="AB4014" s="20"/>
      <c r="AC4014" s="20"/>
      <c r="AD4014" s="20"/>
    </row>
    <row r="4015" spans="3:30" s="1" customFormat="1">
      <c r="C4015" s="16"/>
      <c r="D4015" s="16"/>
      <c r="E4015" s="32"/>
      <c r="F4015" s="16"/>
      <c r="G4015" s="16"/>
      <c r="H4015" s="16"/>
      <c r="I4015" s="16"/>
      <c r="J4015" s="16"/>
      <c r="K4015" s="16"/>
      <c r="L4015" s="32"/>
      <c r="M4015" s="16"/>
      <c r="N4015" s="16"/>
      <c r="O4015" s="16"/>
      <c r="P4015" s="16"/>
      <c r="Y4015" s="20"/>
      <c r="Z4015" s="20"/>
      <c r="AA4015" s="20"/>
      <c r="AB4015" s="20"/>
      <c r="AC4015" s="20"/>
      <c r="AD4015" s="20"/>
    </row>
    <row r="4016" spans="3:30" s="1" customFormat="1">
      <c r="C4016" s="16"/>
      <c r="D4016" s="16"/>
      <c r="E4016" s="32"/>
      <c r="F4016" s="16"/>
      <c r="G4016" s="16"/>
      <c r="H4016" s="16"/>
      <c r="I4016" s="16"/>
      <c r="J4016" s="16"/>
      <c r="K4016" s="16"/>
      <c r="L4016" s="32"/>
      <c r="M4016" s="16"/>
      <c r="N4016" s="16"/>
      <c r="O4016" s="16"/>
      <c r="P4016" s="16"/>
      <c r="Y4016" s="20"/>
      <c r="Z4016" s="20"/>
      <c r="AA4016" s="20"/>
      <c r="AB4016" s="20"/>
      <c r="AC4016" s="20"/>
      <c r="AD4016" s="20"/>
    </row>
    <row r="4017" spans="3:30" s="1" customFormat="1">
      <c r="C4017" s="16"/>
      <c r="D4017" s="16"/>
      <c r="E4017" s="32"/>
      <c r="F4017" s="16"/>
      <c r="G4017" s="16"/>
      <c r="H4017" s="16"/>
      <c r="I4017" s="16"/>
      <c r="J4017" s="16"/>
      <c r="K4017" s="16"/>
      <c r="L4017" s="32"/>
      <c r="M4017" s="16"/>
      <c r="N4017" s="16"/>
      <c r="O4017" s="16"/>
      <c r="P4017" s="16"/>
      <c r="Y4017" s="20"/>
      <c r="Z4017" s="20"/>
      <c r="AA4017" s="20"/>
      <c r="AB4017" s="20"/>
      <c r="AC4017" s="20"/>
      <c r="AD4017" s="20"/>
    </row>
    <row r="4018" spans="3:30" s="1" customFormat="1">
      <c r="C4018" s="16"/>
      <c r="D4018" s="16"/>
      <c r="E4018" s="32"/>
      <c r="F4018" s="16"/>
      <c r="G4018" s="16"/>
      <c r="H4018" s="16"/>
      <c r="I4018" s="16"/>
      <c r="J4018" s="16"/>
      <c r="K4018" s="16"/>
      <c r="L4018" s="32"/>
      <c r="M4018" s="16"/>
      <c r="N4018" s="16"/>
      <c r="O4018" s="16"/>
      <c r="P4018" s="16"/>
      <c r="Y4018" s="20"/>
      <c r="Z4018" s="20"/>
      <c r="AA4018" s="20"/>
      <c r="AB4018" s="20"/>
      <c r="AC4018" s="20"/>
      <c r="AD4018" s="20"/>
    </row>
    <row r="4019" spans="3:30" s="1" customFormat="1">
      <c r="C4019" s="16"/>
      <c r="D4019" s="16"/>
      <c r="E4019" s="32"/>
      <c r="F4019" s="16"/>
      <c r="G4019" s="16"/>
      <c r="H4019" s="16"/>
      <c r="I4019" s="16"/>
      <c r="J4019" s="16"/>
      <c r="K4019" s="16"/>
      <c r="L4019" s="32"/>
      <c r="M4019" s="16"/>
      <c r="N4019" s="16"/>
      <c r="O4019" s="16"/>
      <c r="P4019" s="16"/>
      <c r="Y4019" s="20"/>
      <c r="Z4019" s="20"/>
      <c r="AA4019" s="20"/>
      <c r="AB4019" s="20"/>
      <c r="AC4019" s="20"/>
      <c r="AD4019" s="20"/>
    </row>
    <row r="4020" spans="3:30" s="1" customFormat="1">
      <c r="C4020" s="16"/>
      <c r="D4020" s="16"/>
      <c r="E4020" s="32"/>
      <c r="F4020" s="16"/>
      <c r="G4020" s="16"/>
      <c r="H4020" s="16"/>
      <c r="I4020" s="16"/>
      <c r="J4020" s="16"/>
      <c r="K4020" s="16"/>
      <c r="L4020" s="32"/>
      <c r="M4020" s="16"/>
      <c r="N4020" s="16"/>
      <c r="O4020" s="16"/>
      <c r="P4020" s="16"/>
      <c r="Y4020" s="20"/>
      <c r="Z4020" s="20"/>
      <c r="AA4020" s="20"/>
      <c r="AB4020" s="20"/>
      <c r="AC4020" s="20"/>
      <c r="AD4020" s="20"/>
    </row>
    <row r="4021" spans="3:30" s="1" customFormat="1">
      <c r="C4021" s="16"/>
      <c r="D4021" s="16"/>
      <c r="E4021" s="32"/>
      <c r="F4021" s="16"/>
      <c r="G4021" s="16"/>
      <c r="H4021" s="16"/>
      <c r="I4021" s="16"/>
      <c r="J4021" s="16"/>
      <c r="K4021" s="16"/>
      <c r="L4021" s="32"/>
      <c r="M4021" s="16"/>
      <c r="N4021" s="16"/>
      <c r="O4021" s="16"/>
      <c r="P4021" s="16"/>
      <c r="Y4021" s="20"/>
      <c r="Z4021" s="20"/>
      <c r="AA4021" s="20"/>
      <c r="AB4021" s="20"/>
      <c r="AC4021" s="20"/>
      <c r="AD4021" s="20"/>
    </row>
    <row r="4022" spans="3:30" s="1" customFormat="1">
      <c r="C4022" s="16"/>
      <c r="D4022" s="16"/>
      <c r="E4022" s="32"/>
      <c r="F4022" s="16"/>
      <c r="G4022" s="16"/>
      <c r="H4022" s="16"/>
      <c r="I4022" s="16"/>
      <c r="J4022" s="16"/>
      <c r="K4022" s="16"/>
      <c r="L4022" s="32"/>
      <c r="M4022" s="16"/>
      <c r="N4022" s="16"/>
      <c r="O4022" s="16"/>
      <c r="P4022" s="16"/>
      <c r="Y4022" s="20"/>
      <c r="Z4022" s="20"/>
      <c r="AA4022" s="20"/>
      <c r="AB4022" s="20"/>
      <c r="AC4022" s="20"/>
      <c r="AD4022" s="20"/>
    </row>
    <row r="4023" spans="3:30" s="1" customFormat="1">
      <c r="C4023" s="16"/>
      <c r="D4023" s="16"/>
      <c r="E4023" s="32"/>
      <c r="F4023" s="16"/>
      <c r="G4023" s="16"/>
      <c r="H4023" s="16"/>
      <c r="I4023" s="16"/>
      <c r="J4023" s="16"/>
      <c r="K4023" s="16"/>
      <c r="L4023" s="32"/>
      <c r="M4023" s="16"/>
      <c r="N4023" s="16"/>
      <c r="O4023" s="16"/>
      <c r="P4023" s="16"/>
      <c r="Y4023" s="20"/>
      <c r="Z4023" s="20"/>
      <c r="AA4023" s="20"/>
      <c r="AB4023" s="20"/>
      <c r="AC4023" s="20"/>
      <c r="AD4023" s="20"/>
    </row>
    <row r="4024" spans="3:30" s="1" customFormat="1">
      <c r="C4024" s="16"/>
      <c r="D4024" s="16"/>
      <c r="E4024" s="32"/>
      <c r="F4024" s="16"/>
      <c r="G4024" s="16"/>
      <c r="H4024" s="16"/>
      <c r="I4024" s="16"/>
      <c r="J4024" s="16"/>
      <c r="K4024" s="16"/>
      <c r="L4024" s="32"/>
      <c r="M4024" s="16"/>
      <c r="N4024" s="16"/>
      <c r="O4024" s="16"/>
      <c r="P4024" s="16"/>
      <c r="Y4024" s="20"/>
      <c r="Z4024" s="20"/>
      <c r="AA4024" s="20"/>
      <c r="AB4024" s="20"/>
      <c r="AC4024" s="20"/>
      <c r="AD4024" s="20"/>
    </row>
    <row r="4025" spans="3:30" s="1" customFormat="1">
      <c r="C4025" s="16"/>
      <c r="D4025" s="16"/>
      <c r="E4025" s="32"/>
      <c r="F4025" s="16"/>
      <c r="G4025" s="16"/>
      <c r="H4025" s="16"/>
      <c r="I4025" s="16"/>
      <c r="J4025" s="16"/>
      <c r="K4025" s="16"/>
      <c r="L4025" s="32"/>
      <c r="M4025" s="16"/>
      <c r="N4025" s="16"/>
      <c r="O4025" s="16"/>
      <c r="P4025" s="16"/>
      <c r="Y4025" s="20"/>
      <c r="Z4025" s="20"/>
      <c r="AA4025" s="20"/>
      <c r="AB4025" s="20"/>
      <c r="AC4025" s="20"/>
      <c r="AD4025" s="20"/>
    </row>
    <row r="4026" spans="3:30" s="1" customFormat="1">
      <c r="C4026" s="16"/>
      <c r="D4026" s="16"/>
      <c r="E4026" s="32"/>
      <c r="F4026" s="16"/>
      <c r="G4026" s="16"/>
      <c r="H4026" s="16"/>
      <c r="I4026" s="16"/>
      <c r="J4026" s="16"/>
      <c r="K4026" s="16"/>
      <c r="L4026" s="32"/>
      <c r="M4026" s="16"/>
      <c r="N4026" s="16"/>
      <c r="O4026" s="16"/>
      <c r="P4026" s="16"/>
      <c r="Y4026" s="20"/>
      <c r="Z4026" s="20"/>
      <c r="AA4026" s="20"/>
      <c r="AB4026" s="20"/>
      <c r="AC4026" s="20"/>
      <c r="AD4026" s="20"/>
    </row>
    <row r="4027" spans="3:30" s="1" customFormat="1">
      <c r="C4027" s="16"/>
      <c r="D4027" s="16"/>
      <c r="E4027" s="32"/>
      <c r="F4027" s="16"/>
      <c r="G4027" s="16"/>
      <c r="H4027" s="16"/>
      <c r="I4027" s="16"/>
      <c r="J4027" s="16"/>
      <c r="K4027" s="16"/>
      <c r="L4027" s="32"/>
      <c r="M4027" s="16"/>
      <c r="N4027" s="16"/>
      <c r="O4027" s="16"/>
      <c r="P4027" s="16"/>
      <c r="Y4027" s="20"/>
      <c r="Z4027" s="20"/>
      <c r="AA4027" s="20"/>
      <c r="AB4027" s="20"/>
      <c r="AC4027" s="20"/>
      <c r="AD4027" s="20"/>
    </row>
    <row r="4028" spans="3:30" s="1" customFormat="1">
      <c r="C4028" s="16"/>
      <c r="D4028" s="16"/>
      <c r="E4028" s="32"/>
      <c r="F4028" s="16"/>
      <c r="G4028" s="16"/>
      <c r="H4028" s="16"/>
      <c r="I4028" s="16"/>
      <c r="J4028" s="16"/>
      <c r="K4028" s="16"/>
      <c r="L4028" s="32"/>
      <c r="M4028" s="16"/>
      <c r="N4028" s="16"/>
      <c r="O4028" s="16"/>
      <c r="P4028" s="16"/>
      <c r="Y4028" s="20"/>
      <c r="Z4028" s="20"/>
      <c r="AA4028" s="20"/>
      <c r="AB4028" s="20"/>
      <c r="AC4028" s="20"/>
      <c r="AD4028" s="20"/>
    </row>
    <row r="4029" spans="3:30" s="1" customFormat="1">
      <c r="C4029" s="16"/>
      <c r="D4029" s="16"/>
      <c r="E4029" s="32"/>
      <c r="F4029" s="16"/>
      <c r="G4029" s="16"/>
      <c r="H4029" s="16"/>
      <c r="I4029" s="16"/>
      <c r="J4029" s="16"/>
      <c r="K4029" s="16"/>
      <c r="L4029" s="32"/>
      <c r="M4029" s="16"/>
      <c r="N4029" s="16"/>
      <c r="O4029" s="16"/>
      <c r="P4029" s="16"/>
      <c r="Y4029" s="20"/>
      <c r="Z4029" s="20"/>
      <c r="AA4029" s="20"/>
      <c r="AB4029" s="20"/>
      <c r="AC4029" s="20"/>
      <c r="AD4029" s="20"/>
    </row>
    <row r="4030" spans="3:30" s="1" customFormat="1">
      <c r="C4030" s="16"/>
      <c r="D4030" s="16"/>
      <c r="E4030" s="32"/>
      <c r="F4030" s="16"/>
      <c r="G4030" s="16"/>
      <c r="H4030" s="16"/>
      <c r="I4030" s="16"/>
      <c r="J4030" s="16"/>
      <c r="K4030" s="16"/>
      <c r="L4030" s="32"/>
      <c r="M4030" s="16"/>
      <c r="N4030" s="16"/>
      <c r="O4030" s="16"/>
      <c r="P4030" s="16"/>
      <c r="Y4030" s="20"/>
      <c r="Z4030" s="20"/>
      <c r="AA4030" s="20"/>
      <c r="AB4030" s="20"/>
      <c r="AC4030" s="20"/>
      <c r="AD4030" s="20"/>
    </row>
    <row r="4031" spans="3:30" s="1" customFormat="1">
      <c r="C4031" s="16"/>
      <c r="D4031" s="16"/>
      <c r="E4031" s="32"/>
      <c r="F4031" s="16"/>
      <c r="G4031" s="16"/>
      <c r="H4031" s="16"/>
      <c r="I4031" s="16"/>
      <c r="J4031" s="16"/>
      <c r="K4031" s="16"/>
      <c r="L4031" s="32"/>
      <c r="M4031" s="16"/>
      <c r="N4031" s="16"/>
      <c r="O4031" s="16"/>
      <c r="P4031" s="16"/>
      <c r="Y4031" s="20"/>
      <c r="Z4031" s="20"/>
      <c r="AA4031" s="20"/>
      <c r="AB4031" s="20"/>
      <c r="AC4031" s="20"/>
      <c r="AD4031" s="20"/>
    </row>
    <row r="4032" spans="3:30" s="1" customFormat="1">
      <c r="C4032" s="16"/>
      <c r="D4032" s="16"/>
      <c r="E4032" s="32"/>
      <c r="F4032" s="16"/>
      <c r="G4032" s="16"/>
      <c r="H4032" s="16"/>
      <c r="I4032" s="16"/>
      <c r="J4032" s="16"/>
      <c r="K4032" s="16"/>
      <c r="L4032" s="32"/>
      <c r="M4032" s="16"/>
      <c r="N4032" s="16"/>
      <c r="O4032" s="16"/>
      <c r="P4032" s="16"/>
      <c r="Y4032" s="20"/>
      <c r="Z4032" s="20"/>
      <c r="AA4032" s="20"/>
      <c r="AB4032" s="20"/>
      <c r="AC4032" s="20"/>
      <c r="AD4032" s="20"/>
    </row>
    <row r="4033" spans="3:30" s="1" customFormat="1">
      <c r="C4033" s="16"/>
      <c r="D4033" s="16"/>
      <c r="E4033" s="32"/>
      <c r="F4033" s="16"/>
      <c r="G4033" s="16"/>
      <c r="H4033" s="16"/>
      <c r="I4033" s="16"/>
      <c r="J4033" s="16"/>
      <c r="K4033" s="16"/>
      <c r="L4033" s="32"/>
      <c r="M4033" s="16"/>
      <c r="N4033" s="16"/>
      <c r="O4033" s="16"/>
      <c r="P4033" s="16"/>
      <c r="Y4033" s="20"/>
      <c r="Z4033" s="20"/>
      <c r="AA4033" s="20"/>
      <c r="AB4033" s="20"/>
      <c r="AC4033" s="20"/>
      <c r="AD4033" s="20"/>
    </row>
    <row r="4034" spans="3:30" s="1" customFormat="1">
      <c r="C4034" s="16"/>
      <c r="D4034" s="16"/>
      <c r="E4034" s="32"/>
      <c r="F4034" s="16"/>
      <c r="G4034" s="16"/>
      <c r="H4034" s="16"/>
      <c r="I4034" s="16"/>
      <c r="J4034" s="16"/>
      <c r="K4034" s="16"/>
      <c r="L4034" s="32"/>
      <c r="M4034" s="16"/>
      <c r="N4034" s="16"/>
      <c r="O4034" s="16"/>
      <c r="P4034" s="16"/>
      <c r="Y4034" s="20"/>
      <c r="Z4034" s="20"/>
      <c r="AA4034" s="20"/>
      <c r="AB4034" s="20"/>
      <c r="AC4034" s="20"/>
      <c r="AD4034" s="20"/>
    </row>
    <row r="4035" spans="3:30" s="1" customFormat="1">
      <c r="C4035" s="16"/>
      <c r="D4035" s="16"/>
      <c r="E4035" s="32"/>
      <c r="F4035" s="16"/>
      <c r="G4035" s="16"/>
      <c r="H4035" s="16"/>
      <c r="I4035" s="16"/>
      <c r="J4035" s="16"/>
      <c r="K4035" s="16"/>
      <c r="L4035" s="32"/>
      <c r="M4035" s="16"/>
      <c r="N4035" s="16"/>
      <c r="O4035" s="16"/>
      <c r="P4035" s="16"/>
      <c r="Y4035" s="20"/>
      <c r="Z4035" s="20"/>
      <c r="AA4035" s="20"/>
      <c r="AB4035" s="20"/>
      <c r="AC4035" s="20"/>
      <c r="AD4035" s="20"/>
    </row>
    <row r="4036" spans="3:30" s="1" customFormat="1">
      <c r="C4036" s="16"/>
      <c r="D4036" s="16"/>
      <c r="E4036" s="32"/>
      <c r="F4036" s="16"/>
      <c r="G4036" s="16"/>
      <c r="H4036" s="16"/>
      <c r="I4036" s="16"/>
      <c r="J4036" s="16"/>
      <c r="K4036" s="16"/>
      <c r="L4036" s="32"/>
      <c r="M4036" s="16"/>
      <c r="N4036" s="16"/>
      <c r="O4036" s="16"/>
      <c r="P4036" s="16"/>
      <c r="Y4036" s="20"/>
      <c r="Z4036" s="20"/>
      <c r="AA4036" s="20"/>
      <c r="AB4036" s="20"/>
      <c r="AC4036" s="20"/>
      <c r="AD4036" s="20"/>
    </row>
    <row r="4037" spans="3:30" s="1" customFormat="1">
      <c r="C4037" s="16"/>
      <c r="D4037" s="16"/>
      <c r="E4037" s="32"/>
      <c r="F4037" s="16"/>
      <c r="G4037" s="16"/>
      <c r="H4037" s="16"/>
      <c r="I4037" s="16"/>
      <c r="J4037" s="16"/>
      <c r="K4037" s="16"/>
      <c r="L4037" s="32"/>
      <c r="M4037" s="16"/>
      <c r="N4037" s="16"/>
      <c r="O4037" s="16"/>
      <c r="P4037" s="16"/>
      <c r="Y4037" s="20"/>
      <c r="Z4037" s="20"/>
      <c r="AA4037" s="20"/>
      <c r="AB4037" s="20"/>
      <c r="AC4037" s="20"/>
      <c r="AD4037" s="20"/>
    </row>
    <row r="4038" spans="3:30" s="1" customFormat="1">
      <c r="C4038" s="16"/>
      <c r="D4038" s="16"/>
      <c r="E4038" s="32"/>
      <c r="F4038" s="16"/>
      <c r="G4038" s="16"/>
      <c r="H4038" s="16"/>
      <c r="I4038" s="16"/>
      <c r="J4038" s="16"/>
      <c r="K4038" s="16"/>
      <c r="L4038" s="32"/>
      <c r="M4038" s="16"/>
      <c r="N4038" s="16"/>
      <c r="O4038" s="16"/>
      <c r="P4038" s="16"/>
      <c r="Y4038" s="20"/>
      <c r="Z4038" s="20"/>
      <c r="AA4038" s="20"/>
      <c r="AB4038" s="20"/>
      <c r="AC4038" s="20"/>
      <c r="AD4038" s="20"/>
    </row>
    <row r="4039" spans="3:30" s="1" customFormat="1">
      <c r="C4039" s="16"/>
      <c r="D4039" s="16"/>
      <c r="E4039" s="32"/>
      <c r="F4039" s="16"/>
      <c r="G4039" s="16"/>
      <c r="H4039" s="16"/>
      <c r="I4039" s="16"/>
      <c r="J4039" s="16"/>
      <c r="K4039" s="16"/>
      <c r="L4039" s="32"/>
      <c r="M4039" s="16"/>
      <c r="N4039" s="16"/>
      <c r="O4039" s="16"/>
      <c r="P4039" s="16"/>
      <c r="Y4039" s="20"/>
      <c r="Z4039" s="20"/>
      <c r="AA4039" s="20"/>
      <c r="AB4039" s="20"/>
      <c r="AC4039" s="20"/>
      <c r="AD4039" s="20"/>
    </row>
    <row r="4040" spans="3:30" s="1" customFormat="1">
      <c r="C4040" s="16"/>
      <c r="D4040" s="16"/>
      <c r="E4040" s="32"/>
      <c r="F4040" s="16"/>
      <c r="G4040" s="16"/>
      <c r="H4040" s="16"/>
      <c r="I4040" s="16"/>
      <c r="J4040" s="16"/>
      <c r="K4040" s="16"/>
      <c r="L4040" s="32"/>
      <c r="M4040" s="16"/>
      <c r="N4040" s="16"/>
      <c r="O4040" s="16"/>
      <c r="P4040" s="16"/>
      <c r="Y4040" s="20"/>
      <c r="Z4040" s="20"/>
      <c r="AA4040" s="20"/>
      <c r="AB4040" s="20"/>
      <c r="AC4040" s="20"/>
      <c r="AD4040" s="20"/>
    </row>
    <row r="4041" spans="3:30" s="1" customFormat="1">
      <c r="C4041" s="16"/>
      <c r="D4041" s="16"/>
      <c r="E4041" s="32"/>
      <c r="F4041" s="16"/>
      <c r="G4041" s="16"/>
      <c r="H4041" s="16"/>
      <c r="I4041" s="16"/>
      <c r="J4041" s="16"/>
      <c r="K4041" s="16"/>
      <c r="L4041" s="32"/>
      <c r="M4041" s="16"/>
      <c r="N4041" s="16"/>
      <c r="O4041" s="16"/>
      <c r="P4041" s="16"/>
      <c r="Y4041" s="20"/>
      <c r="Z4041" s="20"/>
      <c r="AA4041" s="20"/>
      <c r="AB4041" s="20"/>
      <c r="AC4041" s="20"/>
      <c r="AD4041" s="20"/>
    </row>
    <row r="4042" spans="3:30" s="1" customFormat="1">
      <c r="C4042" s="16"/>
      <c r="D4042" s="16"/>
      <c r="E4042" s="32"/>
      <c r="F4042" s="16"/>
      <c r="G4042" s="16"/>
      <c r="H4042" s="16"/>
      <c r="I4042" s="16"/>
      <c r="J4042" s="16"/>
      <c r="K4042" s="16"/>
      <c r="L4042" s="32"/>
      <c r="M4042" s="16"/>
      <c r="N4042" s="16"/>
      <c r="O4042" s="16"/>
      <c r="P4042" s="16"/>
      <c r="Y4042" s="20"/>
      <c r="Z4042" s="20"/>
      <c r="AA4042" s="20"/>
      <c r="AB4042" s="20"/>
      <c r="AC4042" s="20"/>
      <c r="AD4042" s="20"/>
    </row>
    <row r="4043" spans="3:30" s="1" customFormat="1">
      <c r="C4043" s="16"/>
      <c r="D4043" s="16"/>
      <c r="E4043" s="32"/>
      <c r="F4043" s="16"/>
      <c r="G4043" s="16"/>
      <c r="H4043" s="16"/>
      <c r="I4043" s="16"/>
      <c r="J4043" s="16"/>
      <c r="K4043" s="16"/>
      <c r="L4043" s="32"/>
      <c r="M4043" s="16"/>
      <c r="N4043" s="16"/>
      <c r="O4043" s="16"/>
      <c r="P4043" s="16"/>
      <c r="Y4043" s="20"/>
      <c r="Z4043" s="20"/>
      <c r="AA4043" s="20"/>
      <c r="AB4043" s="20"/>
      <c r="AC4043" s="20"/>
      <c r="AD4043" s="20"/>
    </row>
    <row r="4044" spans="3:30" s="1" customFormat="1">
      <c r="C4044" s="16"/>
      <c r="D4044" s="16"/>
      <c r="E4044" s="32"/>
      <c r="F4044" s="16"/>
      <c r="G4044" s="16"/>
      <c r="H4044" s="16"/>
      <c r="I4044" s="16"/>
      <c r="J4044" s="16"/>
      <c r="K4044" s="16"/>
      <c r="L4044" s="32"/>
      <c r="M4044" s="16"/>
      <c r="N4044" s="16"/>
      <c r="O4044" s="16"/>
      <c r="P4044" s="16"/>
      <c r="Y4044" s="20"/>
      <c r="Z4044" s="20"/>
      <c r="AA4044" s="20"/>
      <c r="AB4044" s="20"/>
      <c r="AC4044" s="20"/>
      <c r="AD4044" s="20"/>
    </row>
    <row r="4045" spans="3:30" s="1" customFormat="1">
      <c r="C4045" s="16"/>
      <c r="D4045" s="16"/>
      <c r="E4045" s="32"/>
      <c r="F4045" s="16"/>
      <c r="G4045" s="16"/>
      <c r="H4045" s="16"/>
      <c r="I4045" s="16"/>
      <c r="J4045" s="16"/>
      <c r="K4045" s="16"/>
      <c r="L4045" s="32"/>
      <c r="M4045" s="16"/>
      <c r="N4045" s="16"/>
      <c r="O4045" s="16"/>
      <c r="P4045" s="16"/>
      <c r="Y4045" s="20"/>
      <c r="Z4045" s="20"/>
      <c r="AA4045" s="20"/>
      <c r="AB4045" s="20"/>
      <c r="AC4045" s="20"/>
      <c r="AD4045" s="20"/>
    </row>
    <row r="4046" spans="3:30" s="1" customFormat="1">
      <c r="C4046" s="16"/>
      <c r="D4046" s="16"/>
      <c r="E4046" s="32"/>
      <c r="F4046" s="16"/>
      <c r="G4046" s="16"/>
      <c r="H4046" s="16"/>
      <c r="I4046" s="16"/>
      <c r="J4046" s="16"/>
      <c r="K4046" s="16"/>
      <c r="L4046" s="32"/>
      <c r="M4046" s="16"/>
      <c r="N4046" s="16"/>
      <c r="O4046" s="16"/>
      <c r="P4046" s="16"/>
      <c r="Y4046" s="20"/>
      <c r="Z4046" s="20"/>
      <c r="AA4046" s="20"/>
      <c r="AB4046" s="20"/>
      <c r="AC4046" s="20"/>
      <c r="AD4046" s="20"/>
    </row>
    <row r="4047" spans="3:30" s="1" customFormat="1">
      <c r="C4047" s="16"/>
      <c r="D4047" s="16"/>
      <c r="E4047" s="32"/>
      <c r="F4047" s="16"/>
      <c r="G4047" s="16"/>
      <c r="H4047" s="16"/>
      <c r="I4047" s="16"/>
      <c r="J4047" s="16"/>
      <c r="K4047" s="16"/>
      <c r="L4047" s="32"/>
      <c r="M4047" s="16"/>
      <c r="N4047" s="16"/>
      <c r="O4047" s="16"/>
      <c r="P4047" s="16"/>
      <c r="Y4047" s="20"/>
      <c r="Z4047" s="20"/>
      <c r="AA4047" s="20"/>
      <c r="AB4047" s="20"/>
      <c r="AC4047" s="20"/>
      <c r="AD4047" s="20"/>
    </row>
    <row r="4048" spans="3:30" s="1" customFormat="1">
      <c r="C4048" s="16"/>
      <c r="D4048" s="16"/>
      <c r="E4048" s="32"/>
      <c r="F4048" s="16"/>
      <c r="G4048" s="16"/>
      <c r="H4048" s="16"/>
      <c r="I4048" s="16"/>
      <c r="J4048" s="16"/>
      <c r="K4048" s="16"/>
      <c r="L4048" s="32"/>
      <c r="M4048" s="16"/>
      <c r="N4048" s="16"/>
      <c r="O4048" s="16"/>
      <c r="P4048" s="16"/>
      <c r="Y4048" s="20"/>
      <c r="Z4048" s="20"/>
      <c r="AA4048" s="20"/>
      <c r="AB4048" s="20"/>
      <c r="AC4048" s="20"/>
      <c r="AD4048" s="20"/>
    </row>
    <row r="4049" spans="3:30" s="1" customFormat="1">
      <c r="C4049" s="16"/>
      <c r="D4049" s="16"/>
      <c r="E4049" s="32"/>
      <c r="F4049" s="16"/>
      <c r="G4049" s="16"/>
      <c r="H4049" s="16"/>
      <c r="I4049" s="16"/>
      <c r="J4049" s="16"/>
      <c r="K4049" s="16"/>
      <c r="L4049" s="32"/>
      <c r="M4049" s="16"/>
      <c r="N4049" s="16"/>
      <c r="O4049" s="16"/>
      <c r="P4049" s="16"/>
      <c r="Y4049" s="20"/>
      <c r="Z4049" s="20"/>
      <c r="AA4049" s="20"/>
      <c r="AB4049" s="20"/>
      <c r="AC4049" s="20"/>
      <c r="AD4049" s="20"/>
    </row>
    <row r="4050" spans="3:30" s="1" customFormat="1">
      <c r="C4050" s="16"/>
      <c r="D4050" s="16"/>
      <c r="E4050" s="32"/>
      <c r="F4050" s="16"/>
      <c r="G4050" s="16"/>
      <c r="H4050" s="16"/>
      <c r="I4050" s="16"/>
      <c r="J4050" s="16"/>
      <c r="K4050" s="16"/>
      <c r="L4050" s="32"/>
      <c r="M4050" s="16"/>
      <c r="N4050" s="16"/>
      <c r="O4050" s="16"/>
      <c r="P4050" s="16"/>
      <c r="Y4050" s="20"/>
      <c r="Z4050" s="20"/>
      <c r="AA4050" s="20"/>
      <c r="AB4050" s="20"/>
      <c r="AC4050" s="20"/>
      <c r="AD4050" s="20"/>
    </row>
    <row r="4051" spans="3:30" s="1" customFormat="1">
      <c r="C4051" s="16"/>
      <c r="D4051" s="16"/>
      <c r="E4051" s="32"/>
      <c r="F4051" s="16"/>
      <c r="G4051" s="16"/>
      <c r="H4051" s="16"/>
      <c r="I4051" s="16"/>
      <c r="J4051" s="16"/>
      <c r="K4051" s="16"/>
      <c r="L4051" s="32"/>
      <c r="M4051" s="16"/>
      <c r="N4051" s="16"/>
      <c r="O4051" s="16"/>
      <c r="P4051" s="16"/>
      <c r="Y4051" s="20"/>
      <c r="Z4051" s="20"/>
      <c r="AA4051" s="20"/>
      <c r="AB4051" s="20"/>
      <c r="AC4051" s="20"/>
      <c r="AD4051" s="20"/>
    </row>
    <row r="4052" spans="3:30" s="1" customFormat="1">
      <c r="C4052" s="16"/>
      <c r="D4052" s="16"/>
      <c r="E4052" s="32"/>
      <c r="F4052" s="16"/>
      <c r="G4052" s="16"/>
      <c r="H4052" s="16"/>
      <c r="I4052" s="16"/>
      <c r="J4052" s="16"/>
      <c r="K4052" s="16"/>
      <c r="L4052" s="32"/>
      <c r="M4052" s="16"/>
      <c r="N4052" s="16"/>
      <c r="O4052" s="16"/>
      <c r="P4052" s="16"/>
      <c r="Y4052" s="20"/>
      <c r="Z4052" s="20"/>
      <c r="AA4052" s="20"/>
      <c r="AB4052" s="20"/>
      <c r="AC4052" s="20"/>
      <c r="AD4052" s="20"/>
    </row>
    <row r="4053" spans="3:30" s="1" customFormat="1">
      <c r="C4053" s="16"/>
      <c r="D4053" s="16"/>
      <c r="E4053" s="32"/>
      <c r="F4053" s="16"/>
      <c r="G4053" s="16"/>
      <c r="H4053" s="16"/>
      <c r="I4053" s="16"/>
      <c r="J4053" s="16"/>
      <c r="K4053" s="16"/>
      <c r="L4053" s="32"/>
      <c r="M4053" s="16"/>
      <c r="N4053" s="16"/>
      <c r="O4053" s="16"/>
      <c r="P4053" s="16"/>
      <c r="Y4053" s="20"/>
      <c r="Z4053" s="20"/>
      <c r="AA4053" s="20"/>
      <c r="AB4053" s="20"/>
      <c r="AC4053" s="20"/>
      <c r="AD4053" s="20"/>
    </row>
    <row r="4054" spans="3:30" s="1" customFormat="1">
      <c r="C4054" s="16"/>
      <c r="D4054" s="16"/>
      <c r="E4054" s="32"/>
      <c r="F4054" s="16"/>
      <c r="G4054" s="16"/>
      <c r="H4054" s="16"/>
      <c r="I4054" s="16"/>
      <c r="J4054" s="16"/>
      <c r="K4054" s="16"/>
      <c r="L4054" s="32"/>
      <c r="M4054" s="16"/>
      <c r="N4054" s="16"/>
      <c r="O4054" s="16"/>
      <c r="P4054" s="16"/>
      <c r="Y4054" s="20"/>
      <c r="Z4054" s="20"/>
      <c r="AA4054" s="20"/>
      <c r="AB4054" s="20"/>
      <c r="AC4054" s="20"/>
      <c r="AD4054" s="20"/>
    </row>
    <row r="4055" spans="3:30" s="1" customFormat="1">
      <c r="C4055" s="16"/>
      <c r="D4055" s="16"/>
      <c r="E4055" s="32"/>
      <c r="F4055" s="16"/>
      <c r="G4055" s="16"/>
      <c r="H4055" s="16"/>
      <c r="I4055" s="16"/>
      <c r="J4055" s="16"/>
      <c r="K4055" s="16"/>
      <c r="L4055" s="32"/>
      <c r="M4055" s="16"/>
      <c r="N4055" s="16"/>
      <c r="O4055" s="16"/>
      <c r="P4055" s="16"/>
      <c r="Y4055" s="20"/>
      <c r="Z4055" s="20"/>
      <c r="AA4055" s="20"/>
      <c r="AB4055" s="20"/>
      <c r="AC4055" s="20"/>
      <c r="AD4055" s="20"/>
    </row>
    <row r="4056" spans="3:30" s="1" customFormat="1">
      <c r="C4056" s="16"/>
      <c r="D4056" s="16"/>
      <c r="E4056" s="32"/>
      <c r="F4056" s="16"/>
      <c r="G4056" s="16"/>
      <c r="H4056" s="16"/>
      <c r="I4056" s="16"/>
      <c r="J4056" s="16"/>
      <c r="K4056" s="16"/>
      <c r="L4056" s="32"/>
      <c r="M4056" s="16"/>
      <c r="N4056" s="16"/>
      <c r="O4056" s="16"/>
      <c r="P4056" s="16"/>
      <c r="Y4056" s="20"/>
      <c r="Z4056" s="20"/>
      <c r="AA4056" s="20"/>
      <c r="AB4056" s="20"/>
      <c r="AC4056" s="20"/>
      <c r="AD4056" s="20"/>
    </row>
    <row r="4057" spans="3:30" s="1" customFormat="1">
      <c r="C4057" s="16"/>
      <c r="D4057" s="16"/>
      <c r="E4057" s="32"/>
      <c r="F4057" s="16"/>
      <c r="G4057" s="16"/>
      <c r="H4057" s="16"/>
      <c r="I4057" s="16"/>
      <c r="J4057" s="16"/>
      <c r="K4057" s="16"/>
      <c r="L4057" s="32"/>
      <c r="M4057" s="16"/>
      <c r="N4057" s="16"/>
      <c r="O4057" s="16"/>
      <c r="P4057" s="16"/>
      <c r="Y4057" s="20"/>
      <c r="Z4057" s="20"/>
      <c r="AA4057" s="20"/>
      <c r="AB4057" s="20"/>
      <c r="AC4057" s="20"/>
      <c r="AD4057" s="20"/>
    </row>
    <row r="4058" spans="3:30" s="1" customFormat="1">
      <c r="C4058" s="16"/>
      <c r="D4058" s="16"/>
      <c r="E4058" s="32"/>
      <c r="F4058" s="16"/>
      <c r="G4058" s="16"/>
      <c r="H4058" s="16"/>
      <c r="I4058" s="16"/>
      <c r="J4058" s="16"/>
      <c r="K4058" s="16"/>
      <c r="L4058" s="32"/>
      <c r="M4058" s="16"/>
      <c r="N4058" s="16"/>
      <c r="O4058" s="16"/>
      <c r="P4058" s="16"/>
      <c r="Y4058" s="20"/>
      <c r="Z4058" s="20"/>
      <c r="AA4058" s="20"/>
      <c r="AB4058" s="20"/>
      <c r="AC4058" s="20"/>
      <c r="AD4058" s="20"/>
    </row>
    <row r="4059" spans="3:30" s="1" customFormat="1">
      <c r="C4059" s="16"/>
      <c r="D4059" s="16"/>
      <c r="E4059" s="32"/>
      <c r="F4059" s="16"/>
      <c r="G4059" s="16"/>
      <c r="H4059" s="16"/>
      <c r="I4059" s="16"/>
      <c r="J4059" s="16"/>
      <c r="K4059" s="16"/>
      <c r="L4059" s="32"/>
      <c r="M4059" s="16"/>
      <c r="N4059" s="16"/>
      <c r="O4059" s="16"/>
      <c r="P4059" s="16"/>
      <c r="Y4059" s="20"/>
      <c r="Z4059" s="20"/>
      <c r="AA4059" s="20"/>
      <c r="AB4059" s="20"/>
      <c r="AC4059" s="20"/>
      <c r="AD4059" s="20"/>
    </row>
    <row r="4060" spans="3:30" s="1" customFormat="1">
      <c r="C4060" s="16"/>
      <c r="D4060" s="16"/>
      <c r="E4060" s="32"/>
      <c r="F4060" s="16"/>
      <c r="G4060" s="16"/>
      <c r="H4060" s="16"/>
      <c r="I4060" s="16"/>
      <c r="J4060" s="16"/>
      <c r="K4060" s="16"/>
      <c r="L4060" s="32"/>
      <c r="M4060" s="16"/>
      <c r="N4060" s="16"/>
      <c r="O4060" s="16"/>
      <c r="P4060" s="16"/>
      <c r="Y4060" s="20"/>
      <c r="Z4060" s="20"/>
      <c r="AA4060" s="20"/>
      <c r="AB4060" s="20"/>
      <c r="AC4060" s="20"/>
      <c r="AD4060" s="20"/>
    </row>
    <row r="4061" spans="3:30" s="1" customFormat="1">
      <c r="C4061" s="16"/>
      <c r="D4061" s="16"/>
      <c r="E4061" s="32"/>
      <c r="F4061" s="16"/>
      <c r="G4061" s="16"/>
      <c r="H4061" s="16"/>
      <c r="I4061" s="16"/>
      <c r="J4061" s="16"/>
      <c r="K4061" s="16"/>
      <c r="L4061" s="32"/>
      <c r="M4061" s="16"/>
      <c r="N4061" s="16"/>
      <c r="O4061" s="16"/>
      <c r="P4061" s="16"/>
      <c r="Y4061" s="20"/>
      <c r="Z4061" s="20"/>
      <c r="AA4061" s="20"/>
      <c r="AB4061" s="20"/>
      <c r="AC4061" s="20"/>
      <c r="AD4061" s="20"/>
    </row>
    <row r="4062" spans="3:30" s="1" customFormat="1">
      <c r="C4062" s="16"/>
      <c r="D4062" s="16"/>
      <c r="E4062" s="32"/>
      <c r="F4062" s="16"/>
      <c r="G4062" s="16"/>
      <c r="H4062" s="16"/>
      <c r="I4062" s="16"/>
      <c r="J4062" s="16"/>
      <c r="K4062" s="16"/>
      <c r="L4062" s="32"/>
      <c r="M4062" s="16"/>
      <c r="N4062" s="16"/>
      <c r="O4062" s="16"/>
      <c r="P4062" s="16"/>
      <c r="Y4062" s="20"/>
      <c r="Z4062" s="20"/>
      <c r="AA4062" s="20"/>
      <c r="AB4062" s="20"/>
      <c r="AC4062" s="20"/>
      <c r="AD4062" s="20"/>
    </row>
    <row r="4063" spans="3:30" s="1" customFormat="1">
      <c r="C4063" s="16"/>
      <c r="D4063" s="16"/>
      <c r="E4063" s="32"/>
      <c r="F4063" s="16"/>
      <c r="G4063" s="16"/>
      <c r="H4063" s="16"/>
      <c r="I4063" s="16"/>
      <c r="J4063" s="16"/>
      <c r="K4063" s="16"/>
      <c r="L4063" s="32"/>
      <c r="M4063" s="16"/>
      <c r="N4063" s="16"/>
      <c r="O4063" s="16"/>
      <c r="P4063" s="16"/>
      <c r="Y4063" s="20"/>
      <c r="Z4063" s="20"/>
      <c r="AA4063" s="20"/>
      <c r="AB4063" s="20"/>
      <c r="AC4063" s="20"/>
      <c r="AD4063" s="20"/>
    </row>
    <row r="4064" spans="3:30" s="1" customFormat="1">
      <c r="C4064" s="16"/>
      <c r="D4064" s="16"/>
      <c r="E4064" s="32"/>
      <c r="F4064" s="16"/>
      <c r="G4064" s="16"/>
      <c r="H4064" s="16"/>
      <c r="I4064" s="16"/>
      <c r="J4064" s="16"/>
      <c r="K4064" s="16"/>
      <c r="L4064" s="32"/>
      <c r="M4064" s="16"/>
      <c r="N4064" s="16"/>
      <c r="O4064" s="16"/>
      <c r="P4064" s="16"/>
      <c r="Y4064" s="20"/>
      <c r="Z4064" s="20"/>
      <c r="AA4064" s="20"/>
      <c r="AB4064" s="20"/>
      <c r="AC4064" s="20"/>
      <c r="AD4064" s="20"/>
    </row>
    <row r="4065" spans="3:30" s="1" customFormat="1">
      <c r="C4065" s="16"/>
      <c r="D4065" s="16"/>
      <c r="E4065" s="32"/>
      <c r="F4065" s="16"/>
      <c r="G4065" s="16"/>
      <c r="H4065" s="16"/>
      <c r="I4065" s="16"/>
      <c r="J4065" s="16"/>
      <c r="K4065" s="16"/>
      <c r="L4065" s="32"/>
      <c r="M4065" s="16"/>
      <c r="N4065" s="16"/>
      <c r="O4065" s="16"/>
      <c r="P4065" s="16"/>
      <c r="Y4065" s="20"/>
      <c r="Z4065" s="20"/>
      <c r="AA4065" s="20"/>
      <c r="AB4065" s="20"/>
      <c r="AC4065" s="20"/>
      <c r="AD4065" s="20"/>
    </row>
    <row r="4066" spans="3:30" s="1" customFormat="1">
      <c r="C4066" s="16"/>
      <c r="D4066" s="16"/>
      <c r="E4066" s="32"/>
      <c r="F4066" s="16"/>
      <c r="G4066" s="16"/>
      <c r="H4066" s="16"/>
      <c r="I4066" s="16"/>
      <c r="J4066" s="16"/>
      <c r="K4066" s="16"/>
      <c r="L4066" s="32"/>
      <c r="M4066" s="16"/>
      <c r="N4066" s="16"/>
      <c r="O4066" s="16"/>
      <c r="P4066" s="16"/>
      <c r="Y4066" s="20"/>
      <c r="Z4066" s="20"/>
      <c r="AA4066" s="20"/>
      <c r="AB4066" s="20"/>
      <c r="AC4066" s="20"/>
      <c r="AD4066" s="20"/>
    </row>
    <row r="4067" spans="3:30" s="1" customFormat="1">
      <c r="C4067" s="16"/>
      <c r="D4067" s="16"/>
      <c r="E4067" s="32"/>
      <c r="F4067" s="16"/>
      <c r="G4067" s="16"/>
      <c r="H4067" s="16"/>
      <c r="I4067" s="16"/>
      <c r="J4067" s="16"/>
      <c r="K4067" s="16"/>
      <c r="L4067" s="32"/>
      <c r="M4067" s="16"/>
      <c r="N4067" s="16"/>
      <c r="O4067" s="16"/>
      <c r="P4067" s="16"/>
      <c r="Y4067" s="20"/>
      <c r="Z4067" s="20"/>
      <c r="AA4067" s="20"/>
      <c r="AB4067" s="20"/>
      <c r="AC4067" s="20"/>
      <c r="AD4067" s="20"/>
    </row>
    <row r="4068" spans="3:30" s="1" customFormat="1">
      <c r="C4068" s="16"/>
      <c r="D4068" s="16"/>
      <c r="E4068" s="32"/>
      <c r="F4068" s="16"/>
      <c r="G4068" s="16"/>
      <c r="H4068" s="16"/>
      <c r="I4068" s="16"/>
      <c r="J4068" s="16"/>
      <c r="K4068" s="16"/>
      <c r="L4068" s="32"/>
      <c r="M4068" s="16"/>
      <c r="N4068" s="16"/>
      <c r="O4068" s="16"/>
      <c r="P4068" s="16"/>
      <c r="Y4068" s="20"/>
      <c r="Z4068" s="20"/>
      <c r="AA4068" s="20"/>
      <c r="AB4068" s="20"/>
      <c r="AC4068" s="20"/>
      <c r="AD4068" s="20"/>
    </row>
    <row r="4069" spans="3:30" s="1" customFormat="1">
      <c r="C4069" s="16"/>
      <c r="D4069" s="16"/>
      <c r="E4069" s="32"/>
      <c r="F4069" s="16"/>
      <c r="G4069" s="16"/>
      <c r="H4069" s="16"/>
      <c r="I4069" s="16"/>
      <c r="J4069" s="16"/>
      <c r="K4069" s="16"/>
      <c r="L4069" s="32"/>
      <c r="M4069" s="16"/>
      <c r="N4069" s="16"/>
      <c r="O4069" s="16"/>
      <c r="P4069" s="16"/>
      <c r="Y4069" s="20"/>
      <c r="Z4069" s="20"/>
      <c r="AA4069" s="20"/>
      <c r="AB4069" s="20"/>
      <c r="AC4069" s="20"/>
      <c r="AD4069" s="20"/>
    </row>
    <row r="4070" spans="3:30" s="1" customFormat="1">
      <c r="C4070" s="16"/>
      <c r="D4070" s="16"/>
      <c r="E4070" s="32"/>
      <c r="F4070" s="16"/>
      <c r="G4070" s="16"/>
      <c r="H4070" s="16"/>
      <c r="I4070" s="16"/>
      <c r="J4070" s="16"/>
      <c r="K4070" s="16"/>
      <c r="L4070" s="32"/>
      <c r="M4070" s="16"/>
      <c r="N4070" s="16"/>
      <c r="O4070" s="16"/>
      <c r="P4070" s="16"/>
      <c r="Y4070" s="20"/>
      <c r="Z4070" s="20"/>
      <c r="AA4070" s="20"/>
      <c r="AB4070" s="20"/>
      <c r="AC4070" s="20"/>
      <c r="AD4070" s="20"/>
    </row>
    <row r="4071" spans="3:30" s="1" customFormat="1">
      <c r="C4071" s="16"/>
      <c r="D4071" s="16"/>
      <c r="E4071" s="32"/>
      <c r="F4071" s="16"/>
      <c r="G4071" s="16"/>
      <c r="H4071" s="16"/>
      <c r="I4071" s="16"/>
      <c r="J4071" s="16"/>
      <c r="K4071" s="16"/>
      <c r="L4071" s="32"/>
      <c r="M4071" s="16"/>
      <c r="N4071" s="16"/>
      <c r="O4071" s="16"/>
      <c r="P4071" s="16"/>
      <c r="Y4071" s="20"/>
      <c r="Z4071" s="20"/>
      <c r="AA4071" s="20"/>
      <c r="AB4071" s="20"/>
      <c r="AC4071" s="20"/>
      <c r="AD4071" s="20"/>
    </row>
    <row r="4072" spans="3:30" s="1" customFormat="1">
      <c r="C4072" s="16"/>
      <c r="D4072" s="16"/>
      <c r="E4072" s="32"/>
      <c r="F4072" s="16"/>
      <c r="G4072" s="16"/>
      <c r="H4072" s="16"/>
      <c r="I4072" s="16"/>
      <c r="J4072" s="16"/>
      <c r="K4072" s="16"/>
      <c r="L4072" s="32"/>
      <c r="M4072" s="16"/>
      <c r="N4072" s="16"/>
      <c r="O4072" s="16"/>
      <c r="P4072" s="16"/>
      <c r="Y4072" s="20"/>
      <c r="Z4072" s="20"/>
      <c r="AA4072" s="20"/>
      <c r="AB4072" s="20"/>
      <c r="AC4072" s="20"/>
      <c r="AD4072" s="20"/>
    </row>
    <row r="4073" spans="3:30" s="1" customFormat="1">
      <c r="C4073" s="16"/>
      <c r="D4073" s="16"/>
      <c r="E4073" s="32"/>
      <c r="F4073" s="16"/>
      <c r="G4073" s="16"/>
      <c r="H4073" s="16"/>
      <c r="I4073" s="16"/>
      <c r="J4073" s="16"/>
      <c r="K4073" s="16"/>
      <c r="L4073" s="32"/>
      <c r="M4073" s="16"/>
      <c r="N4073" s="16"/>
      <c r="O4073" s="16"/>
      <c r="P4073" s="16"/>
      <c r="Y4073" s="20"/>
      <c r="Z4073" s="20"/>
      <c r="AA4073" s="20"/>
      <c r="AB4073" s="20"/>
      <c r="AC4073" s="20"/>
      <c r="AD4073" s="20"/>
    </row>
    <row r="4074" spans="3:30" s="1" customFormat="1">
      <c r="C4074" s="16"/>
      <c r="D4074" s="16"/>
      <c r="E4074" s="32"/>
      <c r="F4074" s="16"/>
      <c r="G4074" s="16"/>
      <c r="H4074" s="16"/>
      <c r="I4074" s="16"/>
      <c r="J4074" s="16"/>
      <c r="K4074" s="16"/>
      <c r="L4074" s="32"/>
      <c r="M4074" s="16"/>
      <c r="N4074" s="16"/>
      <c r="O4074" s="16"/>
      <c r="P4074" s="16"/>
      <c r="Y4074" s="20"/>
      <c r="Z4074" s="20"/>
      <c r="AA4074" s="20"/>
      <c r="AB4074" s="20"/>
      <c r="AC4074" s="20"/>
      <c r="AD4074" s="20"/>
    </row>
    <row r="4075" spans="3:30" s="1" customFormat="1">
      <c r="C4075" s="16"/>
      <c r="D4075" s="16"/>
      <c r="E4075" s="32"/>
      <c r="F4075" s="16"/>
      <c r="G4075" s="16"/>
      <c r="H4075" s="16"/>
      <c r="I4075" s="16"/>
      <c r="J4075" s="16"/>
      <c r="K4075" s="16"/>
      <c r="L4075" s="32"/>
      <c r="M4075" s="16"/>
      <c r="N4075" s="16"/>
      <c r="O4075" s="16"/>
      <c r="P4075" s="16"/>
      <c r="Y4075" s="20"/>
      <c r="Z4075" s="20"/>
      <c r="AA4075" s="20"/>
      <c r="AB4075" s="20"/>
      <c r="AC4075" s="20"/>
      <c r="AD4075" s="20"/>
    </row>
    <row r="4076" spans="3:30" s="1" customFormat="1">
      <c r="C4076" s="16"/>
      <c r="D4076" s="16"/>
      <c r="E4076" s="32"/>
      <c r="F4076" s="16"/>
      <c r="G4076" s="16"/>
      <c r="H4076" s="16"/>
      <c r="I4076" s="16"/>
      <c r="J4076" s="16"/>
      <c r="K4076" s="16"/>
      <c r="L4076" s="32"/>
      <c r="M4076" s="16"/>
      <c r="N4076" s="16"/>
      <c r="O4076" s="16"/>
      <c r="P4076" s="16"/>
      <c r="Y4076" s="20"/>
      <c r="Z4076" s="20"/>
      <c r="AA4076" s="20"/>
      <c r="AB4076" s="20"/>
      <c r="AC4076" s="20"/>
      <c r="AD4076" s="20"/>
    </row>
    <row r="4077" spans="3:30" s="1" customFormat="1">
      <c r="C4077" s="16"/>
      <c r="D4077" s="16"/>
      <c r="E4077" s="32"/>
      <c r="F4077" s="16"/>
      <c r="G4077" s="16"/>
      <c r="H4077" s="16"/>
      <c r="I4077" s="16"/>
      <c r="J4077" s="16"/>
      <c r="K4077" s="16"/>
      <c r="L4077" s="32"/>
      <c r="M4077" s="16"/>
      <c r="N4077" s="16"/>
      <c r="O4077" s="16"/>
      <c r="P4077" s="16"/>
      <c r="Y4077" s="20"/>
      <c r="Z4077" s="20"/>
      <c r="AA4077" s="20"/>
      <c r="AB4077" s="20"/>
      <c r="AC4077" s="20"/>
      <c r="AD4077" s="20"/>
    </row>
    <row r="4078" spans="3:30" s="1" customFormat="1">
      <c r="C4078" s="16"/>
      <c r="D4078" s="16"/>
      <c r="E4078" s="32"/>
      <c r="F4078" s="16"/>
      <c r="G4078" s="16"/>
      <c r="H4078" s="16"/>
      <c r="I4078" s="16"/>
      <c r="J4078" s="16"/>
      <c r="K4078" s="16"/>
      <c r="L4078" s="32"/>
      <c r="M4078" s="16"/>
      <c r="N4078" s="16"/>
      <c r="O4078" s="16"/>
      <c r="P4078" s="16"/>
      <c r="Y4078" s="20"/>
      <c r="Z4078" s="20"/>
      <c r="AA4078" s="20"/>
      <c r="AB4078" s="20"/>
      <c r="AC4078" s="20"/>
      <c r="AD4078" s="20"/>
    </row>
    <row r="4079" spans="3:30" s="1" customFormat="1">
      <c r="C4079" s="16"/>
      <c r="D4079" s="16"/>
      <c r="E4079" s="32"/>
      <c r="F4079" s="16"/>
      <c r="G4079" s="16"/>
      <c r="H4079" s="16"/>
      <c r="I4079" s="16"/>
      <c r="J4079" s="16"/>
      <c r="K4079" s="16"/>
      <c r="L4079" s="32"/>
      <c r="M4079" s="16"/>
      <c r="N4079" s="16"/>
      <c r="O4079" s="16"/>
      <c r="P4079" s="16"/>
      <c r="Y4079" s="20"/>
      <c r="Z4079" s="20"/>
      <c r="AA4079" s="20"/>
      <c r="AB4079" s="20"/>
      <c r="AC4079" s="20"/>
      <c r="AD4079" s="20"/>
    </row>
    <row r="4080" spans="3:30" s="1" customFormat="1">
      <c r="C4080" s="16"/>
      <c r="D4080" s="16"/>
      <c r="E4080" s="32"/>
      <c r="F4080" s="16"/>
      <c r="G4080" s="16"/>
      <c r="H4080" s="16"/>
      <c r="I4080" s="16"/>
      <c r="J4080" s="16"/>
      <c r="K4080" s="16"/>
      <c r="L4080" s="32"/>
      <c r="M4080" s="16"/>
      <c r="N4080" s="16"/>
      <c r="O4080" s="16"/>
      <c r="P4080" s="16"/>
      <c r="Y4080" s="20"/>
      <c r="Z4080" s="20"/>
      <c r="AA4080" s="20"/>
      <c r="AB4080" s="20"/>
      <c r="AC4080" s="20"/>
      <c r="AD4080" s="20"/>
    </row>
    <row r="4081" spans="3:30" s="1" customFormat="1">
      <c r="C4081" s="16"/>
      <c r="D4081" s="16"/>
      <c r="E4081" s="32"/>
      <c r="F4081" s="16"/>
      <c r="G4081" s="16"/>
      <c r="H4081" s="16"/>
      <c r="I4081" s="16"/>
      <c r="J4081" s="16"/>
      <c r="K4081" s="16"/>
      <c r="L4081" s="32"/>
      <c r="M4081" s="16"/>
      <c r="N4081" s="16"/>
      <c r="O4081" s="16"/>
      <c r="P4081" s="16"/>
      <c r="Y4081" s="20"/>
      <c r="Z4081" s="20"/>
      <c r="AA4081" s="20"/>
      <c r="AB4081" s="20"/>
      <c r="AC4081" s="20"/>
      <c r="AD4081" s="20"/>
    </row>
    <row r="4082" spans="3:30" s="1" customFormat="1">
      <c r="C4082" s="16"/>
      <c r="D4082" s="16"/>
      <c r="E4082" s="32"/>
      <c r="F4082" s="16"/>
      <c r="G4082" s="16"/>
      <c r="H4082" s="16"/>
      <c r="I4082" s="16"/>
      <c r="J4082" s="16"/>
      <c r="K4082" s="16"/>
      <c r="L4082" s="32"/>
      <c r="M4082" s="16"/>
      <c r="N4082" s="16"/>
      <c r="O4082" s="16"/>
      <c r="P4082" s="16"/>
      <c r="Y4082" s="20"/>
      <c r="Z4082" s="20"/>
      <c r="AA4082" s="20"/>
      <c r="AB4082" s="20"/>
      <c r="AC4082" s="20"/>
      <c r="AD4082" s="20"/>
    </row>
    <row r="4083" spans="3:30" s="1" customFormat="1">
      <c r="C4083" s="16"/>
      <c r="D4083" s="16"/>
      <c r="E4083" s="32"/>
      <c r="F4083" s="16"/>
      <c r="G4083" s="16"/>
      <c r="H4083" s="16"/>
      <c r="I4083" s="16"/>
      <c r="J4083" s="16"/>
      <c r="K4083" s="16"/>
      <c r="L4083" s="32"/>
      <c r="M4083" s="16"/>
      <c r="N4083" s="16"/>
      <c r="O4083" s="16"/>
      <c r="P4083" s="16"/>
      <c r="Y4083" s="20"/>
      <c r="Z4083" s="20"/>
      <c r="AA4083" s="20"/>
      <c r="AB4083" s="20"/>
      <c r="AC4083" s="20"/>
      <c r="AD4083" s="20"/>
    </row>
    <row r="4084" spans="3:30" s="1" customFormat="1">
      <c r="C4084" s="16"/>
      <c r="D4084" s="16"/>
      <c r="E4084" s="32"/>
      <c r="F4084" s="16"/>
      <c r="G4084" s="16"/>
      <c r="H4084" s="16"/>
      <c r="I4084" s="16"/>
      <c r="J4084" s="16"/>
      <c r="K4084" s="16"/>
      <c r="L4084" s="32"/>
      <c r="M4084" s="16"/>
      <c r="N4084" s="16"/>
      <c r="O4084" s="16"/>
      <c r="P4084" s="16"/>
      <c r="Y4084" s="20"/>
      <c r="Z4084" s="20"/>
      <c r="AA4084" s="20"/>
      <c r="AB4084" s="20"/>
      <c r="AC4084" s="20"/>
      <c r="AD4084" s="20"/>
    </row>
    <row r="4085" spans="3:30" s="1" customFormat="1">
      <c r="C4085" s="16"/>
      <c r="D4085" s="16"/>
      <c r="E4085" s="32"/>
      <c r="F4085" s="16"/>
      <c r="G4085" s="16"/>
      <c r="H4085" s="16"/>
      <c r="I4085" s="16"/>
      <c r="J4085" s="16"/>
      <c r="K4085" s="16"/>
      <c r="L4085" s="32"/>
      <c r="M4085" s="16"/>
      <c r="N4085" s="16"/>
      <c r="O4085" s="16"/>
      <c r="P4085" s="16"/>
      <c r="Y4085" s="20"/>
      <c r="Z4085" s="20"/>
      <c r="AA4085" s="20"/>
      <c r="AB4085" s="20"/>
      <c r="AC4085" s="20"/>
      <c r="AD4085" s="20"/>
    </row>
    <row r="4086" spans="3:30" s="1" customFormat="1">
      <c r="C4086" s="16"/>
      <c r="D4086" s="16"/>
      <c r="E4086" s="32"/>
      <c r="F4086" s="16"/>
      <c r="G4086" s="16"/>
      <c r="H4086" s="16"/>
      <c r="I4086" s="16"/>
      <c r="J4086" s="16"/>
      <c r="K4086" s="16"/>
      <c r="L4086" s="32"/>
      <c r="M4086" s="16"/>
      <c r="N4086" s="16"/>
      <c r="O4086" s="16"/>
      <c r="P4086" s="16"/>
      <c r="Y4086" s="20"/>
      <c r="Z4086" s="20"/>
      <c r="AA4086" s="20"/>
      <c r="AB4086" s="20"/>
      <c r="AC4086" s="20"/>
      <c r="AD4086" s="20"/>
    </row>
    <row r="4087" spans="3:30" s="1" customFormat="1">
      <c r="C4087" s="16"/>
      <c r="D4087" s="16"/>
      <c r="E4087" s="32"/>
      <c r="F4087" s="16"/>
      <c r="G4087" s="16"/>
      <c r="H4087" s="16"/>
      <c r="I4087" s="16"/>
      <c r="J4087" s="16"/>
      <c r="K4087" s="16"/>
      <c r="L4087" s="32"/>
      <c r="M4087" s="16"/>
      <c r="N4087" s="16"/>
      <c r="O4087" s="16"/>
      <c r="P4087" s="16"/>
      <c r="Y4087" s="20"/>
      <c r="Z4087" s="20"/>
      <c r="AA4087" s="20"/>
      <c r="AB4087" s="20"/>
      <c r="AC4087" s="20"/>
      <c r="AD4087" s="20"/>
    </row>
    <row r="4088" spans="3:30" s="1" customFormat="1">
      <c r="C4088" s="16"/>
      <c r="D4088" s="16"/>
      <c r="E4088" s="32"/>
      <c r="F4088" s="16"/>
      <c r="G4088" s="16"/>
      <c r="H4088" s="16"/>
      <c r="I4088" s="16"/>
      <c r="J4088" s="16"/>
      <c r="K4088" s="16"/>
      <c r="L4088" s="32"/>
      <c r="M4088" s="16"/>
      <c r="N4088" s="16"/>
      <c r="O4088" s="16"/>
      <c r="P4088" s="16"/>
      <c r="Y4088" s="20"/>
      <c r="Z4088" s="20"/>
      <c r="AA4088" s="20"/>
      <c r="AB4088" s="20"/>
      <c r="AC4088" s="20"/>
      <c r="AD4088" s="20"/>
    </row>
    <row r="4089" spans="3:30" s="1" customFormat="1">
      <c r="C4089" s="16"/>
      <c r="D4089" s="16"/>
      <c r="E4089" s="32"/>
      <c r="F4089" s="16"/>
      <c r="G4089" s="16"/>
      <c r="H4089" s="16"/>
      <c r="I4089" s="16"/>
      <c r="J4089" s="16"/>
      <c r="K4089" s="16"/>
      <c r="L4089" s="32"/>
      <c r="M4089" s="16"/>
      <c r="N4089" s="16"/>
      <c r="O4089" s="16"/>
      <c r="P4089" s="16"/>
      <c r="Y4089" s="20"/>
      <c r="Z4089" s="20"/>
      <c r="AA4089" s="20"/>
      <c r="AB4089" s="20"/>
      <c r="AC4089" s="20"/>
      <c r="AD4089" s="20"/>
    </row>
    <row r="4090" spans="3:30" s="1" customFormat="1">
      <c r="C4090" s="16"/>
      <c r="D4090" s="16"/>
      <c r="E4090" s="32"/>
      <c r="F4090" s="16"/>
      <c r="G4090" s="16"/>
      <c r="H4090" s="16"/>
      <c r="I4090" s="16"/>
      <c r="J4090" s="16"/>
      <c r="K4090" s="16"/>
      <c r="L4090" s="32"/>
      <c r="M4090" s="16"/>
      <c r="N4090" s="16"/>
      <c r="O4090" s="16"/>
      <c r="P4090" s="16"/>
      <c r="Y4090" s="20"/>
      <c r="Z4090" s="20"/>
      <c r="AA4090" s="20"/>
      <c r="AB4090" s="20"/>
      <c r="AC4090" s="20"/>
      <c r="AD4090" s="20"/>
    </row>
    <row r="4091" spans="3:30" s="1" customFormat="1">
      <c r="C4091" s="16"/>
      <c r="D4091" s="16"/>
      <c r="E4091" s="32"/>
      <c r="F4091" s="16"/>
      <c r="G4091" s="16"/>
      <c r="H4091" s="16"/>
      <c r="I4091" s="16"/>
      <c r="J4091" s="16"/>
      <c r="K4091" s="16"/>
      <c r="L4091" s="32"/>
      <c r="M4091" s="16"/>
      <c r="N4091" s="16"/>
      <c r="O4091" s="16"/>
      <c r="P4091" s="16"/>
      <c r="Y4091" s="20"/>
      <c r="Z4091" s="20"/>
      <c r="AA4091" s="20"/>
      <c r="AB4091" s="20"/>
      <c r="AC4091" s="20"/>
      <c r="AD4091" s="20"/>
    </row>
    <row r="4092" spans="3:30" s="1" customFormat="1">
      <c r="C4092" s="16"/>
      <c r="D4092" s="16"/>
      <c r="E4092" s="32"/>
      <c r="F4092" s="16"/>
      <c r="G4092" s="16"/>
      <c r="H4092" s="16"/>
      <c r="I4092" s="16"/>
      <c r="J4092" s="16"/>
      <c r="K4092" s="16"/>
      <c r="L4092" s="32"/>
      <c r="M4092" s="16"/>
      <c r="N4092" s="16"/>
      <c r="O4092" s="16"/>
      <c r="P4092" s="16"/>
      <c r="Y4092" s="20"/>
      <c r="Z4092" s="20"/>
      <c r="AA4092" s="20"/>
      <c r="AB4092" s="20"/>
      <c r="AC4092" s="20"/>
      <c r="AD4092" s="20"/>
    </row>
    <row r="4093" spans="3:30" s="1" customFormat="1">
      <c r="C4093" s="16"/>
      <c r="D4093" s="16"/>
      <c r="E4093" s="32"/>
      <c r="F4093" s="16"/>
      <c r="G4093" s="16"/>
      <c r="H4093" s="16"/>
      <c r="I4093" s="16"/>
      <c r="J4093" s="16"/>
      <c r="K4093" s="16"/>
      <c r="L4093" s="32"/>
      <c r="M4093" s="16"/>
      <c r="N4093" s="16"/>
      <c r="O4093" s="16"/>
      <c r="P4093" s="16"/>
      <c r="Y4093" s="20"/>
      <c r="Z4093" s="20"/>
      <c r="AA4093" s="20"/>
      <c r="AB4093" s="20"/>
      <c r="AC4093" s="20"/>
      <c r="AD4093" s="20"/>
    </row>
    <row r="4094" spans="3:30" s="1" customFormat="1">
      <c r="C4094" s="16"/>
      <c r="D4094" s="16"/>
      <c r="E4094" s="32"/>
      <c r="F4094" s="16"/>
      <c r="G4094" s="16"/>
      <c r="H4094" s="16"/>
      <c r="I4094" s="16"/>
      <c r="J4094" s="16"/>
      <c r="K4094" s="16"/>
      <c r="L4094" s="32"/>
      <c r="M4094" s="16"/>
      <c r="N4094" s="16"/>
      <c r="O4094" s="16"/>
      <c r="P4094" s="16"/>
      <c r="Y4094" s="20"/>
      <c r="Z4094" s="20"/>
      <c r="AA4094" s="20"/>
      <c r="AB4094" s="20"/>
      <c r="AC4094" s="20"/>
      <c r="AD4094" s="20"/>
    </row>
    <row r="4095" spans="3:30" s="1" customFormat="1">
      <c r="C4095" s="16"/>
      <c r="D4095" s="16"/>
      <c r="E4095" s="32"/>
      <c r="F4095" s="16"/>
      <c r="G4095" s="16"/>
      <c r="H4095" s="16"/>
      <c r="I4095" s="16"/>
      <c r="J4095" s="16"/>
      <c r="K4095" s="16"/>
      <c r="L4095" s="32"/>
      <c r="M4095" s="16"/>
      <c r="N4095" s="16"/>
      <c r="O4095" s="16"/>
      <c r="P4095" s="16"/>
      <c r="Y4095" s="20"/>
      <c r="Z4095" s="20"/>
      <c r="AA4095" s="20"/>
      <c r="AB4095" s="20"/>
      <c r="AC4095" s="20"/>
      <c r="AD4095" s="20"/>
    </row>
    <row r="4096" spans="3:30" s="1" customFormat="1">
      <c r="C4096" s="16"/>
      <c r="D4096" s="16"/>
      <c r="E4096" s="32"/>
      <c r="F4096" s="16"/>
      <c r="G4096" s="16"/>
      <c r="H4096" s="16"/>
      <c r="I4096" s="16"/>
      <c r="J4096" s="16"/>
      <c r="K4096" s="16"/>
      <c r="L4096" s="32"/>
      <c r="M4096" s="16"/>
      <c r="N4096" s="16"/>
      <c r="O4096" s="16"/>
      <c r="P4096" s="16"/>
      <c r="Y4096" s="20"/>
      <c r="Z4096" s="20"/>
      <c r="AA4096" s="20"/>
      <c r="AB4096" s="20"/>
      <c r="AC4096" s="20"/>
      <c r="AD4096" s="20"/>
    </row>
    <row r="4097" spans="3:30" s="1" customFormat="1">
      <c r="C4097" s="16"/>
      <c r="D4097" s="16"/>
      <c r="E4097" s="32"/>
      <c r="F4097" s="16"/>
      <c r="G4097" s="16"/>
      <c r="H4097" s="16"/>
      <c r="I4097" s="16"/>
      <c r="J4097" s="16"/>
      <c r="K4097" s="16"/>
      <c r="L4097" s="32"/>
      <c r="M4097" s="16"/>
      <c r="N4097" s="16"/>
      <c r="O4097" s="16"/>
      <c r="P4097" s="16"/>
      <c r="Y4097" s="20"/>
      <c r="Z4097" s="20"/>
      <c r="AA4097" s="20"/>
      <c r="AB4097" s="20"/>
      <c r="AC4097" s="20"/>
      <c r="AD4097" s="20"/>
    </row>
    <row r="4098" spans="3:30" s="1" customFormat="1">
      <c r="C4098" s="16"/>
      <c r="D4098" s="16"/>
      <c r="E4098" s="32"/>
      <c r="F4098" s="16"/>
      <c r="G4098" s="16"/>
      <c r="H4098" s="16"/>
      <c r="I4098" s="16"/>
      <c r="J4098" s="16"/>
      <c r="K4098" s="16"/>
      <c r="L4098" s="32"/>
      <c r="M4098" s="16"/>
      <c r="N4098" s="16"/>
      <c r="O4098" s="16"/>
      <c r="P4098" s="16"/>
      <c r="Y4098" s="20"/>
      <c r="Z4098" s="20"/>
      <c r="AA4098" s="20"/>
      <c r="AB4098" s="20"/>
      <c r="AC4098" s="20"/>
      <c r="AD4098" s="20"/>
    </row>
    <row r="4099" spans="3:30" s="1" customFormat="1">
      <c r="C4099" s="16"/>
      <c r="D4099" s="16"/>
      <c r="E4099" s="32"/>
      <c r="F4099" s="16"/>
      <c r="G4099" s="16"/>
      <c r="H4099" s="16"/>
      <c r="I4099" s="16"/>
      <c r="J4099" s="16"/>
      <c r="K4099" s="16"/>
      <c r="L4099" s="32"/>
      <c r="M4099" s="16"/>
      <c r="N4099" s="16"/>
      <c r="O4099" s="16"/>
      <c r="P4099" s="16"/>
      <c r="Y4099" s="20"/>
      <c r="Z4099" s="20"/>
      <c r="AA4099" s="20"/>
      <c r="AB4099" s="20"/>
      <c r="AC4099" s="20"/>
      <c r="AD4099" s="20"/>
    </row>
    <row r="4100" spans="3:30" s="1" customFormat="1">
      <c r="C4100" s="16"/>
      <c r="D4100" s="16"/>
      <c r="E4100" s="32"/>
      <c r="F4100" s="16"/>
      <c r="G4100" s="16"/>
      <c r="H4100" s="16"/>
      <c r="I4100" s="16"/>
      <c r="J4100" s="16"/>
      <c r="K4100" s="16"/>
      <c r="L4100" s="32"/>
      <c r="M4100" s="16"/>
      <c r="N4100" s="16"/>
      <c r="O4100" s="16"/>
      <c r="P4100" s="16"/>
      <c r="Y4100" s="20"/>
      <c r="Z4100" s="20"/>
      <c r="AA4100" s="20"/>
      <c r="AB4100" s="20"/>
      <c r="AC4100" s="20"/>
      <c r="AD4100" s="20"/>
    </row>
    <row r="4101" spans="3:30" s="1" customFormat="1">
      <c r="C4101" s="16"/>
      <c r="D4101" s="16"/>
      <c r="E4101" s="32"/>
      <c r="F4101" s="16"/>
      <c r="G4101" s="16"/>
      <c r="H4101" s="16"/>
      <c r="I4101" s="16"/>
      <c r="J4101" s="16"/>
      <c r="K4101" s="16"/>
      <c r="L4101" s="32"/>
      <c r="M4101" s="16"/>
      <c r="N4101" s="16"/>
      <c r="O4101" s="16"/>
      <c r="P4101" s="16"/>
      <c r="Y4101" s="20"/>
      <c r="Z4101" s="20"/>
      <c r="AA4101" s="20"/>
      <c r="AB4101" s="20"/>
      <c r="AC4101" s="20"/>
      <c r="AD4101" s="20"/>
    </row>
    <row r="4102" spans="3:30" s="1" customFormat="1">
      <c r="C4102" s="16"/>
      <c r="D4102" s="16"/>
      <c r="E4102" s="32"/>
      <c r="F4102" s="16"/>
      <c r="G4102" s="16"/>
      <c r="H4102" s="16"/>
      <c r="I4102" s="16"/>
      <c r="J4102" s="16"/>
      <c r="K4102" s="16"/>
      <c r="L4102" s="32"/>
      <c r="M4102" s="16"/>
      <c r="N4102" s="16"/>
      <c r="O4102" s="16"/>
      <c r="P4102" s="16"/>
      <c r="Y4102" s="20"/>
      <c r="Z4102" s="20"/>
      <c r="AA4102" s="20"/>
      <c r="AB4102" s="20"/>
      <c r="AC4102" s="20"/>
      <c r="AD4102" s="20"/>
    </row>
    <row r="4103" spans="3:30" s="1" customFormat="1">
      <c r="C4103" s="16"/>
      <c r="D4103" s="16"/>
      <c r="E4103" s="32"/>
      <c r="F4103" s="16"/>
      <c r="G4103" s="16"/>
      <c r="H4103" s="16"/>
      <c r="I4103" s="16"/>
      <c r="J4103" s="16"/>
      <c r="K4103" s="16"/>
      <c r="L4103" s="32"/>
      <c r="M4103" s="16"/>
      <c r="N4103" s="16"/>
      <c r="O4103" s="16"/>
      <c r="P4103" s="16"/>
      <c r="Y4103" s="20"/>
      <c r="Z4103" s="20"/>
      <c r="AA4103" s="20"/>
      <c r="AB4103" s="20"/>
      <c r="AC4103" s="20"/>
      <c r="AD4103" s="20"/>
    </row>
    <row r="4104" spans="3:30" s="1" customFormat="1">
      <c r="C4104" s="16"/>
      <c r="D4104" s="16"/>
      <c r="E4104" s="32"/>
      <c r="F4104" s="16"/>
      <c r="G4104" s="16"/>
      <c r="H4104" s="16"/>
      <c r="I4104" s="16"/>
      <c r="J4104" s="16"/>
      <c r="K4104" s="16"/>
      <c r="L4104" s="32"/>
      <c r="M4104" s="16"/>
      <c r="N4104" s="16"/>
      <c r="O4104" s="16"/>
      <c r="P4104" s="16"/>
      <c r="Y4104" s="20"/>
      <c r="Z4104" s="20"/>
      <c r="AA4104" s="20"/>
      <c r="AB4104" s="20"/>
      <c r="AC4104" s="20"/>
      <c r="AD4104" s="20"/>
    </row>
    <row r="4105" spans="3:30" s="1" customFormat="1">
      <c r="C4105" s="16"/>
      <c r="D4105" s="16"/>
      <c r="E4105" s="32"/>
      <c r="F4105" s="16"/>
      <c r="G4105" s="16"/>
      <c r="H4105" s="16"/>
      <c r="I4105" s="16"/>
      <c r="J4105" s="16"/>
      <c r="K4105" s="16"/>
      <c r="L4105" s="32"/>
      <c r="M4105" s="16"/>
      <c r="N4105" s="16"/>
      <c r="O4105" s="16"/>
      <c r="P4105" s="16"/>
      <c r="Y4105" s="20"/>
      <c r="Z4105" s="20"/>
      <c r="AA4105" s="20"/>
      <c r="AB4105" s="20"/>
      <c r="AC4105" s="20"/>
      <c r="AD4105" s="20"/>
    </row>
    <row r="4106" spans="3:30" s="1" customFormat="1">
      <c r="C4106" s="16"/>
      <c r="D4106" s="16"/>
      <c r="E4106" s="32"/>
      <c r="F4106" s="16"/>
      <c r="G4106" s="16"/>
      <c r="H4106" s="16"/>
      <c r="I4106" s="16"/>
      <c r="J4106" s="16"/>
      <c r="K4106" s="16"/>
      <c r="L4106" s="32"/>
      <c r="M4106" s="16"/>
      <c r="N4106" s="16"/>
      <c r="O4106" s="16"/>
      <c r="P4106" s="16"/>
      <c r="Y4106" s="20"/>
      <c r="Z4106" s="20"/>
      <c r="AA4106" s="20"/>
      <c r="AB4106" s="20"/>
      <c r="AC4106" s="20"/>
      <c r="AD4106" s="20"/>
    </row>
    <row r="4107" spans="3:30" s="1" customFormat="1">
      <c r="C4107" s="16"/>
      <c r="D4107" s="16"/>
      <c r="E4107" s="32"/>
      <c r="F4107" s="16"/>
      <c r="G4107" s="16"/>
      <c r="H4107" s="16"/>
      <c r="I4107" s="16"/>
      <c r="J4107" s="16"/>
      <c r="K4107" s="16"/>
      <c r="L4107" s="32"/>
      <c r="M4107" s="16"/>
      <c r="N4107" s="16"/>
      <c r="O4107" s="16"/>
      <c r="P4107" s="16"/>
      <c r="Y4107" s="20"/>
      <c r="Z4107" s="20"/>
      <c r="AA4107" s="20"/>
      <c r="AB4107" s="20"/>
      <c r="AC4107" s="20"/>
      <c r="AD4107" s="20"/>
    </row>
    <row r="4108" spans="3:30" s="1" customFormat="1">
      <c r="C4108" s="16"/>
      <c r="D4108" s="16"/>
      <c r="E4108" s="32"/>
      <c r="F4108" s="16"/>
      <c r="G4108" s="16"/>
      <c r="H4108" s="16"/>
      <c r="I4108" s="16"/>
      <c r="J4108" s="16"/>
      <c r="K4108" s="16"/>
      <c r="L4108" s="32"/>
      <c r="M4108" s="16"/>
      <c r="N4108" s="16"/>
      <c r="O4108" s="16"/>
      <c r="P4108" s="16"/>
      <c r="Y4108" s="20"/>
      <c r="Z4108" s="20"/>
      <c r="AA4108" s="20"/>
      <c r="AB4108" s="20"/>
      <c r="AC4108" s="20"/>
      <c r="AD4108" s="20"/>
    </row>
    <row r="4109" spans="3:30" s="1" customFormat="1">
      <c r="C4109" s="16"/>
      <c r="D4109" s="16"/>
      <c r="E4109" s="32"/>
      <c r="F4109" s="16"/>
      <c r="G4109" s="16"/>
      <c r="H4109" s="16"/>
      <c r="I4109" s="16"/>
      <c r="J4109" s="16"/>
      <c r="K4109" s="16"/>
      <c r="L4109" s="32"/>
      <c r="M4109" s="16"/>
      <c r="N4109" s="16"/>
      <c r="O4109" s="16"/>
      <c r="P4109" s="16"/>
      <c r="Y4109" s="20"/>
      <c r="Z4109" s="20"/>
      <c r="AA4109" s="20"/>
      <c r="AB4109" s="20"/>
      <c r="AC4109" s="20"/>
      <c r="AD4109" s="20"/>
    </row>
    <row r="4110" spans="3:30" s="1" customFormat="1">
      <c r="C4110" s="16"/>
      <c r="D4110" s="16"/>
      <c r="E4110" s="32"/>
      <c r="F4110" s="16"/>
      <c r="G4110" s="16"/>
      <c r="H4110" s="16"/>
      <c r="I4110" s="16"/>
      <c r="J4110" s="16"/>
      <c r="K4110" s="16"/>
      <c r="L4110" s="32"/>
      <c r="M4110" s="16"/>
      <c r="N4110" s="16"/>
      <c r="O4110" s="16"/>
      <c r="P4110" s="16"/>
      <c r="Y4110" s="20"/>
      <c r="Z4110" s="20"/>
      <c r="AA4110" s="20"/>
      <c r="AB4110" s="20"/>
      <c r="AC4110" s="20"/>
      <c r="AD4110" s="20"/>
    </row>
    <row r="4111" spans="3:30" s="1" customFormat="1">
      <c r="C4111" s="16"/>
      <c r="D4111" s="16"/>
      <c r="E4111" s="32"/>
      <c r="F4111" s="16"/>
      <c r="G4111" s="16"/>
      <c r="H4111" s="16"/>
      <c r="I4111" s="16"/>
      <c r="J4111" s="16"/>
      <c r="K4111" s="16"/>
      <c r="L4111" s="32"/>
      <c r="M4111" s="16"/>
      <c r="N4111" s="16"/>
      <c r="O4111" s="16"/>
      <c r="P4111" s="16"/>
      <c r="Y4111" s="20"/>
      <c r="Z4111" s="20"/>
      <c r="AA4111" s="20"/>
      <c r="AB4111" s="20"/>
      <c r="AC4111" s="20"/>
      <c r="AD4111" s="20"/>
    </row>
    <row r="4112" spans="3:30" s="1" customFormat="1">
      <c r="C4112" s="16"/>
      <c r="D4112" s="16"/>
      <c r="E4112" s="32"/>
      <c r="F4112" s="16"/>
      <c r="G4112" s="16"/>
      <c r="H4112" s="16"/>
      <c r="I4112" s="16"/>
      <c r="J4112" s="16"/>
      <c r="K4112" s="16"/>
      <c r="L4112" s="32"/>
      <c r="M4112" s="16"/>
      <c r="N4112" s="16"/>
      <c r="O4112" s="16"/>
      <c r="P4112" s="16"/>
      <c r="Y4112" s="20"/>
      <c r="Z4112" s="20"/>
      <c r="AA4112" s="20"/>
      <c r="AB4112" s="20"/>
      <c r="AC4112" s="20"/>
      <c r="AD4112" s="20"/>
    </row>
    <row r="4113" spans="3:30" s="1" customFormat="1">
      <c r="C4113" s="16"/>
      <c r="D4113" s="16"/>
      <c r="E4113" s="32"/>
      <c r="F4113" s="16"/>
      <c r="G4113" s="16"/>
      <c r="H4113" s="16"/>
      <c r="I4113" s="16"/>
      <c r="J4113" s="16"/>
      <c r="K4113" s="16"/>
      <c r="L4113" s="32"/>
      <c r="M4113" s="16"/>
      <c r="N4113" s="16"/>
      <c r="O4113" s="16"/>
      <c r="P4113" s="16"/>
      <c r="Y4113" s="20"/>
      <c r="Z4113" s="20"/>
      <c r="AA4113" s="20"/>
      <c r="AB4113" s="20"/>
      <c r="AC4113" s="20"/>
      <c r="AD4113" s="20"/>
    </row>
    <row r="4114" spans="3:30" s="1" customFormat="1">
      <c r="C4114" s="16"/>
      <c r="D4114" s="16"/>
      <c r="E4114" s="32"/>
      <c r="F4114" s="16"/>
      <c r="G4114" s="16"/>
      <c r="H4114" s="16"/>
      <c r="I4114" s="16"/>
      <c r="J4114" s="16"/>
      <c r="K4114" s="16"/>
      <c r="L4114" s="32"/>
      <c r="M4114" s="16"/>
      <c r="N4114" s="16"/>
      <c r="O4114" s="16"/>
      <c r="P4114" s="16"/>
      <c r="Y4114" s="20"/>
      <c r="Z4114" s="20"/>
      <c r="AA4114" s="20"/>
      <c r="AB4114" s="20"/>
      <c r="AC4114" s="20"/>
      <c r="AD4114" s="20"/>
    </row>
    <row r="4115" spans="3:30" s="1" customFormat="1">
      <c r="C4115" s="16"/>
      <c r="D4115" s="16"/>
      <c r="E4115" s="32"/>
      <c r="F4115" s="16"/>
      <c r="G4115" s="16"/>
      <c r="H4115" s="16"/>
      <c r="I4115" s="16"/>
      <c r="J4115" s="16"/>
      <c r="K4115" s="16"/>
      <c r="L4115" s="32"/>
      <c r="M4115" s="16"/>
      <c r="N4115" s="16"/>
      <c r="O4115" s="16"/>
      <c r="P4115" s="16"/>
      <c r="Y4115" s="20"/>
      <c r="Z4115" s="20"/>
      <c r="AA4115" s="20"/>
      <c r="AB4115" s="20"/>
      <c r="AC4115" s="20"/>
      <c r="AD4115" s="20"/>
    </row>
    <row r="4116" spans="3:30" s="1" customFormat="1">
      <c r="C4116" s="16"/>
      <c r="D4116" s="16"/>
      <c r="E4116" s="32"/>
      <c r="F4116" s="16"/>
      <c r="G4116" s="16"/>
      <c r="H4116" s="16"/>
      <c r="I4116" s="16"/>
      <c r="J4116" s="16"/>
      <c r="K4116" s="16"/>
      <c r="L4116" s="32"/>
      <c r="M4116" s="16"/>
      <c r="N4116" s="16"/>
      <c r="O4116" s="16"/>
      <c r="P4116" s="16"/>
      <c r="Y4116" s="20"/>
      <c r="Z4116" s="20"/>
      <c r="AA4116" s="20"/>
      <c r="AB4116" s="20"/>
      <c r="AC4116" s="20"/>
      <c r="AD4116" s="20"/>
    </row>
    <row r="4117" spans="3:30" s="1" customFormat="1">
      <c r="C4117" s="16"/>
      <c r="D4117" s="16"/>
      <c r="E4117" s="32"/>
      <c r="F4117" s="16"/>
      <c r="G4117" s="16"/>
      <c r="H4117" s="16"/>
      <c r="I4117" s="16"/>
      <c r="J4117" s="16"/>
      <c r="K4117" s="16"/>
      <c r="L4117" s="32"/>
      <c r="M4117" s="16"/>
      <c r="N4117" s="16"/>
      <c r="O4117" s="16"/>
      <c r="P4117" s="16"/>
      <c r="Y4117" s="20"/>
      <c r="Z4117" s="20"/>
      <c r="AA4117" s="20"/>
      <c r="AB4117" s="20"/>
      <c r="AC4117" s="20"/>
      <c r="AD4117" s="20"/>
    </row>
    <row r="4118" spans="3:30" s="1" customFormat="1">
      <c r="C4118" s="16"/>
      <c r="D4118" s="16"/>
      <c r="E4118" s="32"/>
      <c r="F4118" s="16"/>
      <c r="G4118" s="16"/>
      <c r="H4118" s="16"/>
      <c r="I4118" s="16"/>
      <c r="J4118" s="16"/>
      <c r="K4118" s="16"/>
      <c r="L4118" s="32"/>
      <c r="M4118" s="16"/>
      <c r="N4118" s="16"/>
      <c r="O4118" s="16"/>
      <c r="P4118" s="16"/>
      <c r="Y4118" s="20"/>
      <c r="Z4118" s="20"/>
      <c r="AA4118" s="20"/>
      <c r="AB4118" s="20"/>
      <c r="AC4118" s="20"/>
      <c r="AD4118" s="20"/>
    </row>
    <row r="4119" spans="3:30" s="1" customFormat="1">
      <c r="C4119" s="16"/>
      <c r="D4119" s="16"/>
      <c r="E4119" s="32"/>
      <c r="F4119" s="16"/>
      <c r="G4119" s="16"/>
      <c r="H4119" s="16"/>
      <c r="I4119" s="16"/>
      <c r="J4119" s="16"/>
      <c r="K4119" s="16"/>
      <c r="L4119" s="32"/>
      <c r="M4119" s="16"/>
      <c r="N4119" s="16"/>
      <c r="O4119" s="16"/>
      <c r="P4119" s="16"/>
      <c r="Y4119" s="20"/>
      <c r="Z4119" s="20"/>
      <c r="AA4119" s="20"/>
      <c r="AB4119" s="20"/>
      <c r="AC4119" s="20"/>
      <c r="AD4119" s="20"/>
    </row>
    <row r="4120" spans="3:30" s="1" customFormat="1">
      <c r="C4120" s="16"/>
      <c r="D4120" s="16"/>
      <c r="E4120" s="32"/>
      <c r="F4120" s="16"/>
      <c r="G4120" s="16"/>
      <c r="H4120" s="16"/>
      <c r="I4120" s="16"/>
      <c r="J4120" s="16"/>
      <c r="K4120" s="16"/>
      <c r="L4120" s="32"/>
      <c r="M4120" s="16"/>
      <c r="N4120" s="16"/>
      <c r="O4120" s="16"/>
      <c r="P4120" s="16"/>
      <c r="Y4120" s="20"/>
      <c r="Z4120" s="20"/>
      <c r="AA4120" s="20"/>
      <c r="AB4120" s="20"/>
      <c r="AC4120" s="20"/>
      <c r="AD4120" s="20"/>
    </row>
    <row r="4121" spans="3:30" s="1" customFormat="1">
      <c r="C4121" s="16"/>
      <c r="D4121" s="16"/>
      <c r="E4121" s="32"/>
      <c r="F4121" s="16"/>
      <c r="G4121" s="16"/>
      <c r="H4121" s="16"/>
      <c r="I4121" s="16"/>
      <c r="J4121" s="16"/>
      <c r="K4121" s="16"/>
      <c r="L4121" s="32"/>
      <c r="M4121" s="16"/>
      <c r="N4121" s="16"/>
      <c r="O4121" s="16"/>
      <c r="P4121" s="16"/>
      <c r="Y4121" s="20"/>
      <c r="Z4121" s="20"/>
      <c r="AA4121" s="20"/>
      <c r="AB4121" s="20"/>
      <c r="AC4121" s="20"/>
      <c r="AD4121" s="20"/>
    </row>
    <row r="4122" spans="3:30" s="1" customFormat="1">
      <c r="C4122" s="16"/>
      <c r="D4122" s="16"/>
      <c r="E4122" s="32"/>
      <c r="F4122" s="16"/>
      <c r="G4122" s="16"/>
      <c r="H4122" s="16"/>
      <c r="I4122" s="16"/>
      <c r="J4122" s="16"/>
      <c r="K4122" s="16"/>
      <c r="L4122" s="32"/>
      <c r="M4122" s="16"/>
      <c r="N4122" s="16"/>
      <c r="O4122" s="16"/>
      <c r="P4122" s="16"/>
      <c r="Y4122" s="20"/>
      <c r="Z4122" s="20"/>
      <c r="AA4122" s="20"/>
      <c r="AB4122" s="20"/>
      <c r="AC4122" s="20"/>
      <c r="AD4122" s="20"/>
    </row>
    <row r="4123" spans="3:30" s="1" customFormat="1">
      <c r="C4123" s="16"/>
      <c r="D4123" s="16"/>
      <c r="E4123" s="32"/>
      <c r="F4123" s="16"/>
      <c r="G4123" s="16"/>
      <c r="H4123" s="16"/>
      <c r="I4123" s="16"/>
      <c r="J4123" s="16"/>
      <c r="K4123" s="16"/>
      <c r="L4123" s="32"/>
      <c r="M4123" s="16"/>
      <c r="N4123" s="16"/>
      <c r="O4123" s="16"/>
      <c r="P4123" s="16"/>
      <c r="Y4123" s="20"/>
      <c r="Z4123" s="20"/>
      <c r="AA4123" s="20"/>
      <c r="AB4123" s="20"/>
      <c r="AC4123" s="20"/>
      <c r="AD4123" s="20"/>
    </row>
    <row r="4124" spans="3:30" s="1" customFormat="1">
      <c r="C4124" s="16"/>
      <c r="D4124" s="16"/>
      <c r="E4124" s="32"/>
      <c r="F4124" s="16"/>
      <c r="G4124" s="16"/>
      <c r="H4124" s="16"/>
      <c r="I4124" s="16"/>
      <c r="J4124" s="16"/>
      <c r="K4124" s="16"/>
      <c r="L4124" s="32"/>
      <c r="M4124" s="16"/>
      <c r="N4124" s="16"/>
      <c r="O4124" s="16"/>
      <c r="P4124" s="16"/>
      <c r="Y4124" s="20"/>
      <c r="Z4124" s="20"/>
      <c r="AA4124" s="20"/>
      <c r="AB4124" s="20"/>
      <c r="AC4124" s="20"/>
      <c r="AD4124" s="20"/>
    </row>
    <row r="4125" spans="3:30" s="1" customFormat="1">
      <c r="C4125" s="16"/>
      <c r="D4125" s="16"/>
      <c r="E4125" s="32"/>
      <c r="F4125" s="16"/>
      <c r="G4125" s="16"/>
      <c r="H4125" s="16"/>
      <c r="I4125" s="16"/>
      <c r="J4125" s="16"/>
      <c r="K4125" s="16"/>
      <c r="L4125" s="32"/>
      <c r="M4125" s="16"/>
      <c r="N4125" s="16"/>
      <c r="O4125" s="16"/>
      <c r="P4125" s="16"/>
      <c r="Y4125" s="20"/>
      <c r="Z4125" s="20"/>
      <c r="AA4125" s="20"/>
      <c r="AB4125" s="20"/>
      <c r="AC4125" s="20"/>
      <c r="AD4125" s="20"/>
    </row>
    <row r="4126" spans="3:30" s="1" customFormat="1">
      <c r="C4126" s="16"/>
      <c r="D4126" s="16"/>
      <c r="E4126" s="32"/>
      <c r="F4126" s="16"/>
      <c r="G4126" s="16"/>
      <c r="H4126" s="16"/>
      <c r="I4126" s="16"/>
      <c r="J4126" s="16"/>
      <c r="K4126" s="16"/>
      <c r="L4126" s="32"/>
      <c r="M4126" s="16"/>
      <c r="N4126" s="16"/>
      <c r="O4126" s="16"/>
      <c r="P4126" s="16"/>
      <c r="Y4126" s="20"/>
      <c r="Z4126" s="20"/>
      <c r="AA4126" s="20"/>
      <c r="AB4126" s="20"/>
      <c r="AC4126" s="20"/>
      <c r="AD4126" s="20"/>
    </row>
    <row r="4127" spans="3:30" s="1" customFormat="1">
      <c r="C4127" s="16"/>
      <c r="D4127" s="16"/>
      <c r="E4127" s="32"/>
      <c r="F4127" s="16"/>
      <c r="G4127" s="16"/>
      <c r="H4127" s="16"/>
      <c r="I4127" s="16"/>
      <c r="J4127" s="16"/>
      <c r="K4127" s="16"/>
      <c r="L4127" s="32"/>
      <c r="M4127" s="16"/>
      <c r="N4127" s="16"/>
      <c r="O4127" s="16"/>
      <c r="P4127" s="16"/>
      <c r="Y4127" s="20"/>
      <c r="Z4127" s="20"/>
      <c r="AA4127" s="20"/>
      <c r="AB4127" s="20"/>
      <c r="AC4127" s="20"/>
      <c r="AD4127" s="20"/>
    </row>
    <row r="4128" spans="3:30" s="1" customFormat="1">
      <c r="C4128" s="16"/>
      <c r="D4128" s="16"/>
      <c r="E4128" s="32"/>
      <c r="F4128" s="16"/>
      <c r="G4128" s="16"/>
      <c r="H4128" s="16"/>
      <c r="I4128" s="16"/>
      <c r="J4128" s="16"/>
      <c r="K4128" s="16"/>
      <c r="L4128" s="32"/>
      <c r="M4128" s="16"/>
      <c r="N4128" s="16"/>
      <c r="O4128" s="16"/>
      <c r="P4128" s="16"/>
      <c r="Y4128" s="20"/>
      <c r="Z4128" s="20"/>
      <c r="AA4128" s="20"/>
      <c r="AB4128" s="20"/>
      <c r="AC4128" s="20"/>
      <c r="AD4128" s="20"/>
    </row>
    <row r="4129" spans="3:30" s="1" customFormat="1">
      <c r="C4129" s="16"/>
      <c r="D4129" s="16"/>
      <c r="E4129" s="32"/>
      <c r="F4129" s="16"/>
      <c r="G4129" s="16"/>
      <c r="H4129" s="16"/>
      <c r="I4129" s="16"/>
      <c r="J4129" s="16"/>
      <c r="K4129" s="16"/>
      <c r="L4129" s="32"/>
      <c r="M4129" s="16"/>
      <c r="N4129" s="16"/>
      <c r="O4129" s="16"/>
      <c r="P4129" s="16"/>
      <c r="Y4129" s="20"/>
      <c r="Z4129" s="20"/>
      <c r="AA4129" s="20"/>
      <c r="AB4129" s="20"/>
      <c r="AC4129" s="20"/>
      <c r="AD4129" s="20"/>
    </row>
    <row r="4130" spans="3:30" s="1" customFormat="1">
      <c r="C4130" s="16"/>
      <c r="D4130" s="16"/>
      <c r="E4130" s="32"/>
      <c r="F4130" s="16"/>
      <c r="G4130" s="16"/>
      <c r="H4130" s="16"/>
      <c r="I4130" s="16"/>
      <c r="J4130" s="16"/>
      <c r="K4130" s="16"/>
      <c r="L4130" s="32"/>
      <c r="M4130" s="16"/>
      <c r="N4130" s="16"/>
      <c r="O4130" s="16"/>
      <c r="P4130" s="16"/>
      <c r="Y4130" s="20"/>
      <c r="Z4130" s="20"/>
      <c r="AA4130" s="20"/>
      <c r="AB4130" s="20"/>
      <c r="AC4130" s="20"/>
      <c r="AD4130" s="20"/>
    </row>
    <row r="4131" spans="3:30" s="1" customFormat="1">
      <c r="C4131" s="16"/>
      <c r="D4131" s="16"/>
      <c r="E4131" s="32"/>
      <c r="F4131" s="16"/>
      <c r="G4131" s="16"/>
      <c r="H4131" s="16"/>
      <c r="I4131" s="16"/>
      <c r="J4131" s="16"/>
      <c r="K4131" s="16"/>
      <c r="L4131" s="32"/>
      <c r="M4131" s="16"/>
      <c r="N4131" s="16"/>
      <c r="O4131" s="16"/>
      <c r="P4131" s="16"/>
      <c r="Y4131" s="20"/>
      <c r="Z4131" s="20"/>
      <c r="AA4131" s="20"/>
      <c r="AB4131" s="20"/>
      <c r="AC4131" s="20"/>
      <c r="AD4131" s="20"/>
    </row>
    <row r="4132" spans="3:30" s="1" customFormat="1">
      <c r="C4132" s="16"/>
      <c r="D4132" s="16"/>
      <c r="E4132" s="32"/>
      <c r="F4132" s="16"/>
      <c r="G4132" s="16"/>
      <c r="H4132" s="16"/>
      <c r="I4132" s="16"/>
      <c r="J4132" s="16"/>
      <c r="K4132" s="16"/>
      <c r="L4132" s="32"/>
      <c r="M4132" s="16"/>
      <c r="N4132" s="16"/>
      <c r="O4132" s="16"/>
      <c r="P4132" s="16"/>
      <c r="Y4132" s="20"/>
      <c r="Z4132" s="20"/>
      <c r="AA4132" s="20"/>
      <c r="AB4132" s="20"/>
      <c r="AC4132" s="20"/>
      <c r="AD4132" s="20"/>
    </row>
    <row r="4133" spans="3:30" s="1" customFormat="1">
      <c r="C4133" s="16"/>
      <c r="D4133" s="16"/>
      <c r="E4133" s="32"/>
      <c r="F4133" s="16"/>
      <c r="G4133" s="16"/>
      <c r="H4133" s="16"/>
      <c r="I4133" s="16"/>
      <c r="J4133" s="16"/>
      <c r="K4133" s="16"/>
      <c r="L4133" s="32"/>
      <c r="M4133" s="16"/>
      <c r="N4133" s="16"/>
      <c r="O4133" s="16"/>
      <c r="P4133" s="16"/>
      <c r="Y4133" s="20"/>
      <c r="Z4133" s="20"/>
      <c r="AA4133" s="20"/>
      <c r="AB4133" s="20"/>
      <c r="AC4133" s="20"/>
      <c r="AD4133" s="20"/>
    </row>
    <row r="4134" spans="3:30" s="1" customFormat="1">
      <c r="C4134" s="16"/>
      <c r="D4134" s="16"/>
      <c r="E4134" s="32"/>
      <c r="F4134" s="16"/>
      <c r="G4134" s="16"/>
      <c r="H4134" s="16"/>
      <c r="I4134" s="16"/>
      <c r="J4134" s="16"/>
      <c r="K4134" s="16"/>
      <c r="L4134" s="32"/>
      <c r="M4134" s="16"/>
      <c r="N4134" s="16"/>
      <c r="O4134" s="16"/>
      <c r="P4134" s="16"/>
      <c r="Y4134" s="20"/>
      <c r="Z4134" s="20"/>
      <c r="AA4134" s="20"/>
      <c r="AB4134" s="20"/>
      <c r="AC4134" s="20"/>
      <c r="AD4134" s="20"/>
    </row>
    <row r="4135" spans="3:30" s="1" customFormat="1">
      <c r="C4135" s="16"/>
      <c r="D4135" s="16"/>
      <c r="E4135" s="32"/>
      <c r="F4135" s="16"/>
      <c r="G4135" s="16"/>
      <c r="H4135" s="16"/>
      <c r="I4135" s="16"/>
      <c r="J4135" s="16"/>
      <c r="K4135" s="16"/>
      <c r="L4135" s="32"/>
      <c r="M4135" s="16"/>
      <c r="N4135" s="16"/>
      <c r="O4135" s="16"/>
      <c r="P4135" s="16"/>
      <c r="Y4135" s="20"/>
      <c r="Z4135" s="20"/>
      <c r="AA4135" s="20"/>
      <c r="AB4135" s="20"/>
      <c r="AC4135" s="20"/>
      <c r="AD4135" s="20"/>
    </row>
    <row r="4136" spans="3:30" s="1" customFormat="1">
      <c r="C4136" s="16"/>
      <c r="D4136" s="16"/>
      <c r="E4136" s="32"/>
      <c r="F4136" s="16"/>
      <c r="G4136" s="16"/>
      <c r="H4136" s="16"/>
      <c r="I4136" s="16"/>
      <c r="J4136" s="16"/>
      <c r="K4136" s="16"/>
      <c r="L4136" s="32"/>
      <c r="M4136" s="16"/>
      <c r="N4136" s="16"/>
      <c r="O4136" s="16"/>
      <c r="P4136" s="16"/>
      <c r="Y4136" s="20"/>
      <c r="Z4136" s="20"/>
      <c r="AA4136" s="20"/>
      <c r="AB4136" s="20"/>
      <c r="AC4136" s="20"/>
      <c r="AD4136" s="20"/>
    </row>
    <row r="4137" spans="3:30" s="1" customFormat="1">
      <c r="C4137" s="16"/>
      <c r="D4137" s="16"/>
      <c r="E4137" s="32"/>
      <c r="F4137" s="16"/>
      <c r="G4137" s="16"/>
      <c r="H4137" s="16"/>
      <c r="I4137" s="16"/>
      <c r="J4137" s="16"/>
      <c r="K4137" s="16"/>
      <c r="L4137" s="32"/>
      <c r="M4137" s="16"/>
      <c r="N4137" s="16"/>
      <c r="O4137" s="16"/>
      <c r="P4137" s="16"/>
      <c r="Y4137" s="20"/>
      <c r="Z4137" s="20"/>
      <c r="AA4137" s="20"/>
      <c r="AB4137" s="20"/>
      <c r="AC4137" s="20"/>
      <c r="AD4137" s="20"/>
    </row>
    <row r="4138" spans="3:30" s="1" customFormat="1">
      <c r="C4138" s="16"/>
      <c r="D4138" s="16"/>
      <c r="E4138" s="32"/>
      <c r="F4138" s="16"/>
      <c r="G4138" s="16"/>
      <c r="H4138" s="16"/>
      <c r="I4138" s="16"/>
      <c r="J4138" s="16"/>
      <c r="K4138" s="16"/>
      <c r="L4138" s="32"/>
      <c r="M4138" s="16"/>
      <c r="N4138" s="16"/>
      <c r="O4138" s="16"/>
      <c r="P4138" s="16"/>
      <c r="Y4138" s="20"/>
      <c r="Z4138" s="20"/>
      <c r="AA4138" s="20"/>
      <c r="AB4138" s="20"/>
      <c r="AC4138" s="20"/>
      <c r="AD4138" s="20"/>
    </row>
    <row r="4139" spans="3:30" s="1" customFormat="1">
      <c r="C4139" s="16"/>
      <c r="D4139" s="16"/>
      <c r="E4139" s="32"/>
      <c r="F4139" s="16"/>
      <c r="G4139" s="16"/>
      <c r="H4139" s="16"/>
      <c r="I4139" s="16"/>
      <c r="J4139" s="16"/>
      <c r="K4139" s="16"/>
      <c r="L4139" s="32"/>
      <c r="M4139" s="16"/>
      <c r="N4139" s="16"/>
      <c r="O4139" s="16"/>
      <c r="P4139" s="16"/>
      <c r="Y4139" s="20"/>
      <c r="Z4139" s="20"/>
      <c r="AA4139" s="20"/>
      <c r="AB4139" s="20"/>
      <c r="AC4139" s="20"/>
      <c r="AD4139" s="20"/>
    </row>
    <row r="4140" spans="3:30" s="1" customFormat="1">
      <c r="C4140" s="16"/>
      <c r="D4140" s="16"/>
      <c r="E4140" s="32"/>
      <c r="F4140" s="16"/>
      <c r="G4140" s="16"/>
      <c r="H4140" s="16"/>
      <c r="I4140" s="16"/>
      <c r="J4140" s="16"/>
      <c r="K4140" s="16"/>
      <c r="L4140" s="32"/>
      <c r="M4140" s="16"/>
      <c r="N4140" s="16"/>
      <c r="O4140" s="16"/>
      <c r="P4140" s="16"/>
      <c r="Y4140" s="20"/>
      <c r="Z4140" s="20"/>
      <c r="AA4140" s="20"/>
      <c r="AB4140" s="20"/>
      <c r="AC4140" s="20"/>
      <c r="AD4140" s="20"/>
    </row>
    <row r="4141" spans="3:30" s="1" customFormat="1">
      <c r="C4141" s="16"/>
      <c r="D4141" s="16"/>
      <c r="E4141" s="32"/>
      <c r="F4141" s="16"/>
      <c r="G4141" s="16"/>
      <c r="H4141" s="16"/>
      <c r="I4141" s="16"/>
      <c r="J4141" s="16"/>
      <c r="K4141" s="16"/>
      <c r="L4141" s="32"/>
      <c r="M4141" s="16"/>
      <c r="N4141" s="16"/>
      <c r="O4141" s="16"/>
      <c r="P4141" s="16"/>
      <c r="Y4141" s="20"/>
      <c r="Z4141" s="20"/>
      <c r="AA4141" s="20"/>
      <c r="AB4141" s="20"/>
      <c r="AC4141" s="20"/>
      <c r="AD4141" s="20"/>
    </row>
    <row r="4142" spans="3:30" s="1" customFormat="1">
      <c r="C4142" s="16"/>
      <c r="D4142" s="16"/>
      <c r="E4142" s="32"/>
      <c r="F4142" s="16"/>
      <c r="G4142" s="16"/>
      <c r="H4142" s="16"/>
      <c r="I4142" s="16"/>
      <c r="J4142" s="16"/>
      <c r="K4142" s="16"/>
      <c r="L4142" s="32"/>
      <c r="M4142" s="16"/>
      <c r="N4142" s="16"/>
      <c r="O4142" s="16"/>
      <c r="P4142" s="16"/>
      <c r="Y4142" s="20"/>
      <c r="Z4142" s="20"/>
      <c r="AA4142" s="20"/>
      <c r="AB4142" s="20"/>
      <c r="AC4142" s="20"/>
      <c r="AD4142" s="20"/>
    </row>
    <row r="4143" spans="3:30" s="1" customFormat="1">
      <c r="C4143" s="16"/>
      <c r="D4143" s="16"/>
      <c r="E4143" s="32"/>
      <c r="F4143" s="16"/>
      <c r="G4143" s="16"/>
      <c r="H4143" s="16"/>
      <c r="I4143" s="16"/>
      <c r="J4143" s="16"/>
      <c r="K4143" s="16"/>
      <c r="L4143" s="32"/>
      <c r="M4143" s="16"/>
      <c r="N4143" s="16"/>
      <c r="O4143" s="16"/>
      <c r="P4143" s="16"/>
      <c r="Y4143" s="20"/>
      <c r="Z4143" s="20"/>
      <c r="AA4143" s="20"/>
      <c r="AB4143" s="20"/>
      <c r="AC4143" s="20"/>
      <c r="AD4143" s="20"/>
    </row>
    <row r="4144" spans="3:30" s="1" customFormat="1">
      <c r="C4144" s="16"/>
      <c r="D4144" s="16"/>
      <c r="E4144" s="32"/>
      <c r="F4144" s="16"/>
      <c r="G4144" s="16"/>
      <c r="H4144" s="16"/>
      <c r="I4144" s="16"/>
      <c r="J4144" s="16"/>
      <c r="K4144" s="16"/>
      <c r="L4144" s="32"/>
      <c r="M4144" s="16"/>
      <c r="N4144" s="16"/>
      <c r="O4144" s="16"/>
      <c r="P4144" s="16"/>
      <c r="Y4144" s="20"/>
      <c r="Z4144" s="20"/>
      <c r="AA4144" s="20"/>
      <c r="AB4144" s="20"/>
      <c r="AC4144" s="20"/>
      <c r="AD4144" s="20"/>
    </row>
    <row r="4145" spans="3:30" s="1" customFormat="1">
      <c r="C4145" s="16"/>
      <c r="D4145" s="16"/>
      <c r="E4145" s="32"/>
      <c r="F4145" s="16"/>
      <c r="G4145" s="16"/>
      <c r="H4145" s="16"/>
      <c r="I4145" s="16"/>
      <c r="J4145" s="16"/>
      <c r="K4145" s="16"/>
      <c r="L4145" s="32"/>
      <c r="M4145" s="16"/>
      <c r="N4145" s="16"/>
      <c r="O4145" s="16"/>
      <c r="P4145" s="16"/>
      <c r="Y4145" s="20"/>
      <c r="Z4145" s="20"/>
      <c r="AA4145" s="20"/>
      <c r="AB4145" s="20"/>
      <c r="AC4145" s="20"/>
      <c r="AD4145" s="20"/>
    </row>
    <row r="4146" spans="3:30" s="1" customFormat="1">
      <c r="C4146" s="16"/>
      <c r="D4146" s="16"/>
      <c r="E4146" s="32"/>
      <c r="F4146" s="16"/>
      <c r="G4146" s="16"/>
      <c r="H4146" s="16"/>
      <c r="I4146" s="16"/>
      <c r="J4146" s="16"/>
      <c r="K4146" s="16"/>
      <c r="L4146" s="32"/>
      <c r="M4146" s="16"/>
      <c r="N4146" s="16"/>
      <c r="O4146" s="16"/>
      <c r="P4146" s="16"/>
      <c r="Y4146" s="20"/>
      <c r="Z4146" s="20"/>
      <c r="AA4146" s="20"/>
      <c r="AB4146" s="20"/>
      <c r="AC4146" s="20"/>
      <c r="AD4146" s="20"/>
    </row>
    <row r="4147" spans="3:30" s="1" customFormat="1">
      <c r="C4147" s="16"/>
      <c r="D4147" s="16"/>
      <c r="E4147" s="32"/>
      <c r="F4147" s="16"/>
      <c r="G4147" s="16"/>
      <c r="H4147" s="16"/>
      <c r="I4147" s="16"/>
      <c r="J4147" s="16"/>
      <c r="K4147" s="16"/>
      <c r="L4147" s="32"/>
      <c r="M4147" s="16"/>
      <c r="N4147" s="16"/>
      <c r="O4147" s="16"/>
      <c r="P4147" s="16"/>
      <c r="Y4147" s="20"/>
      <c r="Z4147" s="20"/>
      <c r="AA4147" s="20"/>
      <c r="AB4147" s="20"/>
      <c r="AC4147" s="20"/>
      <c r="AD4147" s="20"/>
    </row>
    <row r="4148" spans="3:30" s="1" customFormat="1">
      <c r="C4148" s="16"/>
      <c r="D4148" s="16"/>
      <c r="E4148" s="32"/>
      <c r="F4148" s="16"/>
      <c r="G4148" s="16"/>
      <c r="H4148" s="16"/>
      <c r="I4148" s="16"/>
      <c r="J4148" s="16"/>
      <c r="K4148" s="16"/>
      <c r="L4148" s="32"/>
      <c r="M4148" s="16"/>
      <c r="N4148" s="16"/>
      <c r="O4148" s="16"/>
      <c r="P4148" s="16"/>
      <c r="Y4148" s="20"/>
      <c r="Z4148" s="20"/>
      <c r="AA4148" s="20"/>
      <c r="AB4148" s="20"/>
      <c r="AC4148" s="20"/>
      <c r="AD4148" s="20"/>
    </row>
    <row r="4149" spans="3:30" s="1" customFormat="1">
      <c r="C4149" s="16"/>
      <c r="D4149" s="16"/>
      <c r="E4149" s="32"/>
      <c r="F4149" s="16"/>
      <c r="G4149" s="16"/>
      <c r="H4149" s="16"/>
      <c r="I4149" s="16"/>
      <c r="J4149" s="16"/>
      <c r="K4149" s="16"/>
      <c r="L4149" s="32"/>
      <c r="M4149" s="16"/>
      <c r="N4149" s="16"/>
      <c r="O4149" s="16"/>
      <c r="P4149" s="16"/>
      <c r="Y4149" s="20"/>
      <c r="Z4149" s="20"/>
      <c r="AA4149" s="20"/>
      <c r="AB4149" s="20"/>
      <c r="AC4149" s="20"/>
      <c r="AD4149" s="20"/>
    </row>
    <row r="4150" spans="3:30" s="1" customFormat="1">
      <c r="C4150" s="16"/>
      <c r="D4150" s="16"/>
      <c r="E4150" s="32"/>
      <c r="F4150" s="16"/>
      <c r="G4150" s="16"/>
      <c r="H4150" s="16"/>
      <c r="I4150" s="16"/>
      <c r="J4150" s="16"/>
      <c r="K4150" s="16"/>
      <c r="L4150" s="32"/>
      <c r="M4150" s="16"/>
      <c r="N4150" s="16"/>
      <c r="O4150" s="16"/>
      <c r="P4150" s="16"/>
      <c r="Y4150" s="20"/>
      <c r="Z4150" s="20"/>
      <c r="AA4150" s="20"/>
      <c r="AB4150" s="20"/>
      <c r="AC4150" s="20"/>
      <c r="AD4150" s="20"/>
    </row>
    <row r="4151" spans="3:30" s="1" customFormat="1">
      <c r="C4151" s="16"/>
      <c r="D4151" s="16"/>
      <c r="E4151" s="32"/>
      <c r="F4151" s="16"/>
      <c r="G4151" s="16"/>
      <c r="H4151" s="16"/>
      <c r="I4151" s="16"/>
      <c r="J4151" s="16"/>
      <c r="K4151" s="16"/>
      <c r="L4151" s="32"/>
      <c r="M4151" s="16"/>
      <c r="N4151" s="16"/>
      <c r="O4151" s="16"/>
      <c r="P4151" s="16"/>
      <c r="Y4151" s="20"/>
      <c r="Z4151" s="20"/>
      <c r="AA4151" s="20"/>
      <c r="AB4151" s="20"/>
      <c r="AC4151" s="20"/>
      <c r="AD4151" s="20"/>
    </row>
    <row r="4152" spans="3:30" s="1" customFormat="1">
      <c r="C4152" s="16"/>
      <c r="D4152" s="16"/>
      <c r="E4152" s="32"/>
      <c r="F4152" s="16"/>
      <c r="G4152" s="16"/>
      <c r="H4152" s="16"/>
      <c r="I4152" s="16"/>
      <c r="J4152" s="16"/>
      <c r="K4152" s="16"/>
      <c r="L4152" s="32"/>
      <c r="M4152" s="16"/>
      <c r="N4152" s="16"/>
      <c r="O4152" s="16"/>
      <c r="P4152" s="16"/>
      <c r="Y4152" s="20"/>
      <c r="Z4152" s="20"/>
      <c r="AA4152" s="20"/>
      <c r="AB4152" s="20"/>
      <c r="AC4152" s="20"/>
      <c r="AD4152" s="20"/>
    </row>
    <row r="4153" spans="3:30" s="1" customFormat="1">
      <c r="C4153" s="16"/>
      <c r="D4153" s="16"/>
      <c r="E4153" s="32"/>
      <c r="F4153" s="16"/>
      <c r="G4153" s="16"/>
      <c r="H4153" s="16"/>
      <c r="I4153" s="16"/>
      <c r="J4153" s="16"/>
      <c r="K4153" s="16"/>
      <c r="L4153" s="32"/>
      <c r="M4153" s="16"/>
      <c r="N4153" s="16"/>
      <c r="O4153" s="16"/>
      <c r="P4153" s="16"/>
      <c r="Y4153" s="20"/>
      <c r="Z4153" s="20"/>
      <c r="AA4153" s="20"/>
      <c r="AB4153" s="20"/>
      <c r="AC4153" s="20"/>
      <c r="AD4153" s="20"/>
    </row>
    <row r="4154" spans="3:30" s="1" customFormat="1">
      <c r="C4154" s="16"/>
      <c r="D4154" s="16"/>
      <c r="E4154" s="32"/>
      <c r="F4154" s="16"/>
      <c r="G4154" s="16"/>
      <c r="H4154" s="16"/>
      <c r="I4154" s="16"/>
      <c r="J4154" s="16"/>
      <c r="K4154" s="16"/>
      <c r="L4154" s="32"/>
      <c r="M4154" s="16"/>
      <c r="N4154" s="16"/>
      <c r="O4154" s="16"/>
      <c r="P4154" s="16"/>
      <c r="Y4154" s="20"/>
      <c r="Z4154" s="20"/>
      <c r="AA4154" s="20"/>
      <c r="AB4154" s="20"/>
      <c r="AC4154" s="20"/>
      <c r="AD4154" s="20"/>
    </row>
    <row r="4155" spans="3:30" s="1" customFormat="1">
      <c r="C4155" s="16"/>
      <c r="D4155" s="16"/>
      <c r="E4155" s="32"/>
      <c r="F4155" s="16"/>
      <c r="G4155" s="16"/>
      <c r="H4155" s="16"/>
      <c r="I4155" s="16"/>
      <c r="J4155" s="16"/>
      <c r="K4155" s="16"/>
      <c r="L4155" s="32"/>
      <c r="M4155" s="16"/>
      <c r="N4155" s="16"/>
      <c r="O4155" s="16"/>
      <c r="P4155" s="16"/>
      <c r="Y4155" s="20"/>
      <c r="Z4155" s="20"/>
      <c r="AA4155" s="20"/>
      <c r="AB4155" s="20"/>
      <c r="AC4155" s="20"/>
      <c r="AD4155" s="20"/>
    </row>
    <row r="4156" spans="3:30" s="1" customFormat="1">
      <c r="C4156" s="16"/>
      <c r="D4156" s="16"/>
      <c r="E4156" s="32"/>
      <c r="F4156" s="16"/>
      <c r="G4156" s="16"/>
      <c r="H4156" s="16"/>
      <c r="I4156" s="16"/>
      <c r="J4156" s="16"/>
      <c r="K4156" s="16"/>
      <c r="L4156" s="32"/>
      <c r="M4156" s="16"/>
      <c r="N4156" s="16"/>
      <c r="O4156" s="16"/>
      <c r="P4156" s="16"/>
      <c r="Y4156" s="20"/>
      <c r="Z4156" s="20"/>
      <c r="AA4156" s="20"/>
      <c r="AB4156" s="20"/>
      <c r="AC4156" s="20"/>
      <c r="AD4156" s="20"/>
    </row>
    <row r="4157" spans="3:30" s="1" customFormat="1">
      <c r="C4157" s="16"/>
      <c r="D4157" s="16"/>
      <c r="E4157" s="32"/>
      <c r="F4157" s="16"/>
      <c r="G4157" s="16"/>
      <c r="H4157" s="16"/>
      <c r="I4157" s="16"/>
      <c r="J4157" s="16"/>
      <c r="K4157" s="16"/>
      <c r="L4157" s="32"/>
      <c r="M4157" s="16"/>
      <c r="N4157" s="16"/>
      <c r="O4157" s="16"/>
      <c r="P4157" s="16"/>
      <c r="Y4157" s="20"/>
      <c r="Z4157" s="20"/>
      <c r="AA4157" s="20"/>
      <c r="AB4157" s="20"/>
      <c r="AC4157" s="20"/>
      <c r="AD4157" s="20"/>
    </row>
    <row r="4158" spans="3:30" s="1" customFormat="1">
      <c r="C4158" s="16"/>
      <c r="D4158" s="16"/>
      <c r="E4158" s="32"/>
      <c r="F4158" s="16"/>
      <c r="G4158" s="16"/>
      <c r="H4158" s="16"/>
      <c r="I4158" s="16"/>
      <c r="J4158" s="16"/>
      <c r="K4158" s="16"/>
      <c r="L4158" s="32"/>
      <c r="M4158" s="16"/>
      <c r="N4158" s="16"/>
      <c r="O4158" s="16"/>
      <c r="P4158" s="16"/>
      <c r="Y4158" s="20"/>
      <c r="Z4158" s="20"/>
      <c r="AA4158" s="20"/>
      <c r="AB4158" s="20"/>
      <c r="AC4158" s="20"/>
      <c r="AD4158" s="20"/>
    </row>
    <row r="4159" spans="3:30" s="1" customFormat="1">
      <c r="C4159" s="16"/>
      <c r="D4159" s="16"/>
      <c r="E4159" s="32"/>
      <c r="F4159" s="16"/>
      <c r="G4159" s="16"/>
      <c r="H4159" s="16"/>
      <c r="I4159" s="16"/>
      <c r="J4159" s="16"/>
      <c r="K4159" s="16"/>
      <c r="L4159" s="32"/>
      <c r="M4159" s="16"/>
      <c r="N4159" s="16"/>
      <c r="O4159" s="16"/>
      <c r="P4159" s="16"/>
      <c r="Y4159" s="20"/>
      <c r="Z4159" s="20"/>
      <c r="AA4159" s="20"/>
      <c r="AB4159" s="20"/>
      <c r="AC4159" s="20"/>
      <c r="AD4159" s="20"/>
    </row>
    <row r="4160" spans="3:30" s="1" customFormat="1">
      <c r="C4160" s="16"/>
      <c r="D4160" s="16"/>
      <c r="E4160" s="32"/>
      <c r="F4160" s="16"/>
      <c r="G4160" s="16"/>
      <c r="H4160" s="16"/>
      <c r="I4160" s="16"/>
      <c r="J4160" s="16"/>
      <c r="K4160" s="16"/>
      <c r="L4160" s="32"/>
      <c r="M4160" s="16"/>
      <c r="N4160" s="16"/>
      <c r="O4160" s="16"/>
      <c r="P4160" s="16"/>
      <c r="Y4160" s="20"/>
      <c r="Z4160" s="20"/>
      <c r="AA4160" s="20"/>
      <c r="AB4160" s="20"/>
      <c r="AC4160" s="20"/>
      <c r="AD4160" s="20"/>
    </row>
    <row r="4161" spans="3:30" s="1" customFormat="1">
      <c r="C4161" s="16"/>
      <c r="D4161" s="16"/>
      <c r="E4161" s="32"/>
      <c r="F4161" s="16"/>
      <c r="G4161" s="16"/>
      <c r="H4161" s="16"/>
      <c r="I4161" s="16"/>
      <c r="J4161" s="16"/>
      <c r="K4161" s="16"/>
      <c r="L4161" s="32"/>
      <c r="M4161" s="16"/>
      <c r="N4161" s="16"/>
      <c r="O4161" s="16"/>
      <c r="P4161" s="16"/>
      <c r="Y4161" s="20"/>
      <c r="Z4161" s="20"/>
      <c r="AA4161" s="20"/>
      <c r="AB4161" s="20"/>
      <c r="AC4161" s="20"/>
      <c r="AD4161" s="20"/>
    </row>
    <row r="4162" spans="3:30" s="1" customFormat="1">
      <c r="C4162" s="16"/>
      <c r="D4162" s="16"/>
      <c r="E4162" s="32"/>
      <c r="F4162" s="16"/>
      <c r="G4162" s="16"/>
      <c r="H4162" s="16"/>
      <c r="I4162" s="16"/>
      <c r="J4162" s="16"/>
      <c r="K4162" s="16"/>
      <c r="L4162" s="32"/>
      <c r="M4162" s="16"/>
      <c r="N4162" s="16"/>
      <c r="O4162" s="16"/>
      <c r="P4162" s="16"/>
      <c r="Y4162" s="20"/>
      <c r="Z4162" s="20"/>
      <c r="AA4162" s="20"/>
      <c r="AB4162" s="20"/>
      <c r="AC4162" s="20"/>
      <c r="AD4162" s="20"/>
    </row>
    <row r="4163" spans="3:30" s="1" customFormat="1">
      <c r="C4163" s="16"/>
      <c r="D4163" s="16"/>
      <c r="E4163" s="32"/>
      <c r="F4163" s="16"/>
      <c r="G4163" s="16"/>
      <c r="H4163" s="16"/>
      <c r="I4163" s="16"/>
      <c r="J4163" s="16"/>
      <c r="K4163" s="16"/>
      <c r="L4163" s="32"/>
      <c r="M4163" s="16"/>
      <c r="N4163" s="16"/>
      <c r="O4163" s="16"/>
      <c r="P4163" s="16"/>
      <c r="Y4163" s="20"/>
      <c r="Z4163" s="20"/>
      <c r="AA4163" s="20"/>
      <c r="AB4163" s="20"/>
      <c r="AC4163" s="20"/>
      <c r="AD4163" s="20"/>
    </row>
    <row r="4164" spans="3:30" s="1" customFormat="1">
      <c r="C4164" s="16"/>
      <c r="D4164" s="16"/>
      <c r="E4164" s="32"/>
      <c r="F4164" s="16"/>
      <c r="G4164" s="16"/>
      <c r="H4164" s="16"/>
      <c r="I4164" s="16"/>
      <c r="J4164" s="16"/>
      <c r="K4164" s="16"/>
      <c r="L4164" s="32"/>
      <c r="M4164" s="16"/>
      <c r="N4164" s="16"/>
      <c r="O4164" s="16"/>
      <c r="P4164" s="16"/>
      <c r="Y4164" s="20"/>
      <c r="Z4164" s="20"/>
      <c r="AA4164" s="20"/>
      <c r="AB4164" s="20"/>
      <c r="AC4164" s="20"/>
      <c r="AD4164" s="20"/>
    </row>
    <row r="4165" spans="3:30" s="1" customFormat="1">
      <c r="C4165" s="16"/>
      <c r="D4165" s="16"/>
      <c r="E4165" s="32"/>
      <c r="F4165" s="16"/>
      <c r="G4165" s="16"/>
      <c r="H4165" s="16"/>
      <c r="I4165" s="16"/>
      <c r="J4165" s="16"/>
      <c r="K4165" s="16"/>
      <c r="L4165" s="32"/>
      <c r="M4165" s="16"/>
      <c r="N4165" s="16"/>
      <c r="O4165" s="16"/>
      <c r="P4165" s="16"/>
      <c r="Y4165" s="20"/>
      <c r="Z4165" s="20"/>
      <c r="AA4165" s="20"/>
      <c r="AB4165" s="20"/>
      <c r="AC4165" s="20"/>
      <c r="AD4165" s="20"/>
    </row>
    <row r="4166" spans="3:30" s="1" customFormat="1">
      <c r="C4166" s="16"/>
      <c r="D4166" s="16"/>
      <c r="E4166" s="32"/>
      <c r="F4166" s="16"/>
      <c r="G4166" s="16"/>
      <c r="H4166" s="16"/>
      <c r="I4166" s="16"/>
      <c r="J4166" s="16"/>
      <c r="K4166" s="16"/>
      <c r="L4166" s="32"/>
      <c r="M4166" s="16"/>
      <c r="N4166" s="16"/>
      <c r="O4166" s="16"/>
      <c r="P4166" s="16"/>
      <c r="Y4166" s="20"/>
      <c r="Z4166" s="20"/>
      <c r="AA4166" s="20"/>
      <c r="AB4166" s="20"/>
      <c r="AC4166" s="20"/>
      <c r="AD4166" s="20"/>
    </row>
    <row r="4167" spans="3:30" s="1" customFormat="1">
      <c r="C4167" s="16"/>
      <c r="D4167" s="16"/>
      <c r="E4167" s="32"/>
      <c r="F4167" s="16"/>
      <c r="G4167" s="16"/>
      <c r="H4167" s="16"/>
      <c r="I4167" s="16"/>
      <c r="J4167" s="16"/>
      <c r="K4167" s="16"/>
      <c r="L4167" s="32"/>
      <c r="M4167" s="16"/>
      <c r="N4167" s="16"/>
      <c r="O4167" s="16"/>
      <c r="P4167" s="16"/>
      <c r="Y4167" s="20"/>
      <c r="Z4167" s="20"/>
      <c r="AA4167" s="20"/>
      <c r="AB4167" s="20"/>
      <c r="AC4167" s="20"/>
      <c r="AD4167" s="20"/>
    </row>
    <row r="4168" spans="3:30" s="1" customFormat="1">
      <c r="C4168" s="16"/>
      <c r="D4168" s="16"/>
      <c r="E4168" s="32"/>
      <c r="F4168" s="16"/>
      <c r="G4168" s="16"/>
      <c r="H4168" s="16"/>
      <c r="I4168" s="16"/>
      <c r="J4168" s="16"/>
      <c r="K4168" s="16"/>
      <c r="L4168" s="32"/>
      <c r="M4168" s="16"/>
      <c r="N4168" s="16"/>
      <c r="O4168" s="16"/>
      <c r="P4168" s="16"/>
      <c r="Y4168" s="20"/>
      <c r="Z4168" s="20"/>
      <c r="AA4168" s="20"/>
      <c r="AB4168" s="20"/>
      <c r="AC4168" s="20"/>
      <c r="AD4168" s="20"/>
    </row>
    <row r="4169" spans="3:30" s="1" customFormat="1">
      <c r="C4169" s="16"/>
      <c r="D4169" s="16"/>
      <c r="E4169" s="32"/>
      <c r="F4169" s="16"/>
      <c r="G4169" s="16"/>
      <c r="H4169" s="16"/>
      <c r="I4169" s="16"/>
      <c r="J4169" s="16"/>
      <c r="K4169" s="16"/>
      <c r="L4169" s="32"/>
      <c r="M4169" s="16"/>
      <c r="N4169" s="16"/>
      <c r="O4169" s="16"/>
      <c r="P4169" s="16"/>
      <c r="Y4169" s="20"/>
      <c r="Z4169" s="20"/>
      <c r="AA4169" s="20"/>
      <c r="AB4169" s="20"/>
      <c r="AC4169" s="20"/>
      <c r="AD4169" s="20"/>
    </row>
    <row r="4170" spans="3:30" s="1" customFormat="1">
      <c r="C4170" s="16"/>
      <c r="D4170" s="16"/>
      <c r="E4170" s="32"/>
      <c r="F4170" s="16"/>
      <c r="G4170" s="16"/>
      <c r="H4170" s="16"/>
      <c r="I4170" s="16"/>
      <c r="J4170" s="16"/>
      <c r="K4170" s="16"/>
      <c r="L4170" s="32"/>
      <c r="M4170" s="16"/>
      <c r="N4170" s="16"/>
      <c r="O4170" s="16"/>
      <c r="P4170" s="16"/>
      <c r="Y4170" s="20"/>
      <c r="Z4170" s="20"/>
      <c r="AA4170" s="20"/>
      <c r="AB4170" s="20"/>
      <c r="AC4170" s="20"/>
      <c r="AD4170" s="20"/>
    </row>
    <row r="4171" spans="3:30" s="1" customFormat="1">
      <c r="C4171" s="16"/>
      <c r="D4171" s="16"/>
      <c r="E4171" s="32"/>
      <c r="F4171" s="16"/>
      <c r="G4171" s="16"/>
      <c r="H4171" s="16"/>
      <c r="I4171" s="16"/>
      <c r="J4171" s="16"/>
      <c r="K4171" s="16"/>
      <c r="L4171" s="32"/>
      <c r="M4171" s="16"/>
      <c r="N4171" s="16"/>
      <c r="O4171" s="16"/>
      <c r="P4171" s="16"/>
      <c r="Y4171" s="20"/>
      <c r="Z4171" s="20"/>
      <c r="AA4171" s="20"/>
      <c r="AB4171" s="20"/>
      <c r="AC4171" s="20"/>
      <c r="AD4171" s="20"/>
    </row>
    <row r="4172" spans="3:30" s="1" customFormat="1">
      <c r="C4172" s="16"/>
      <c r="D4172" s="16"/>
      <c r="E4172" s="32"/>
      <c r="F4172" s="16"/>
      <c r="G4172" s="16"/>
      <c r="H4172" s="16"/>
      <c r="I4172" s="16"/>
      <c r="J4172" s="16"/>
      <c r="K4172" s="16"/>
      <c r="L4172" s="32"/>
      <c r="M4172" s="16"/>
      <c r="N4172" s="16"/>
      <c r="O4172" s="16"/>
      <c r="P4172" s="16"/>
      <c r="Y4172" s="20"/>
      <c r="Z4172" s="20"/>
      <c r="AA4172" s="20"/>
      <c r="AB4172" s="20"/>
      <c r="AC4172" s="20"/>
      <c r="AD4172" s="20"/>
    </row>
    <row r="4173" spans="3:30" s="1" customFormat="1">
      <c r="C4173" s="16"/>
      <c r="D4173" s="16"/>
      <c r="E4173" s="32"/>
      <c r="F4173" s="16"/>
      <c r="G4173" s="16"/>
      <c r="H4173" s="16"/>
      <c r="I4173" s="16"/>
      <c r="J4173" s="16"/>
      <c r="K4173" s="16"/>
      <c r="L4173" s="32"/>
      <c r="M4173" s="16"/>
      <c r="N4173" s="16"/>
      <c r="O4173" s="16"/>
      <c r="P4173" s="16"/>
      <c r="Y4173" s="20"/>
      <c r="Z4173" s="20"/>
      <c r="AA4173" s="20"/>
      <c r="AB4173" s="20"/>
      <c r="AC4173" s="20"/>
      <c r="AD4173" s="20"/>
    </row>
    <row r="4174" spans="3:30" s="1" customFormat="1">
      <c r="C4174" s="16"/>
      <c r="D4174" s="16"/>
      <c r="E4174" s="32"/>
      <c r="F4174" s="16"/>
      <c r="G4174" s="16"/>
      <c r="H4174" s="16"/>
      <c r="I4174" s="16"/>
      <c r="J4174" s="16"/>
      <c r="K4174" s="16"/>
      <c r="L4174" s="32"/>
      <c r="M4174" s="16"/>
      <c r="N4174" s="16"/>
      <c r="O4174" s="16"/>
      <c r="P4174" s="16"/>
      <c r="Y4174" s="20"/>
      <c r="Z4174" s="20"/>
      <c r="AA4174" s="20"/>
      <c r="AB4174" s="20"/>
      <c r="AC4174" s="20"/>
      <c r="AD4174" s="20"/>
    </row>
    <row r="4175" spans="3:30" s="1" customFormat="1">
      <c r="C4175" s="16"/>
      <c r="D4175" s="16"/>
      <c r="E4175" s="32"/>
      <c r="F4175" s="16"/>
      <c r="G4175" s="16"/>
      <c r="H4175" s="16"/>
      <c r="I4175" s="16"/>
      <c r="J4175" s="16"/>
      <c r="K4175" s="16"/>
      <c r="L4175" s="32"/>
      <c r="M4175" s="16"/>
      <c r="N4175" s="16"/>
      <c r="O4175" s="16"/>
      <c r="P4175" s="16"/>
      <c r="Y4175" s="20"/>
      <c r="Z4175" s="20"/>
      <c r="AA4175" s="20"/>
      <c r="AB4175" s="20"/>
      <c r="AC4175" s="20"/>
      <c r="AD4175" s="20"/>
    </row>
    <row r="4176" spans="3:30" s="1" customFormat="1">
      <c r="C4176" s="16"/>
      <c r="D4176" s="16"/>
      <c r="E4176" s="32"/>
      <c r="F4176" s="16"/>
      <c r="G4176" s="16"/>
      <c r="H4176" s="16"/>
      <c r="I4176" s="16"/>
      <c r="J4176" s="16"/>
      <c r="K4176" s="16"/>
      <c r="L4176" s="32"/>
      <c r="M4176" s="16"/>
      <c r="N4176" s="16"/>
      <c r="O4176" s="16"/>
      <c r="P4176" s="16"/>
      <c r="Y4176" s="20"/>
      <c r="Z4176" s="20"/>
      <c r="AA4176" s="20"/>
      <c r="AB4176" s="20"/>
      <c r="AC4176" s="20"/>
      <c r="AD4176" s="20"/>
    </row>
    <row r="4177" spans="3:30" s="1" customFormat="1">
      <c r="C4177" s="16"/>
      <c r="D4177" s="16"/>
      <c r="E4177" s="32"/>
      <c r="F4177" s="16"/>
      <c r="G4177" s="16"/>
      <c r="H4177" s="16"/>
      <c r="I4177" s="16"/>
      <c r="J4177" s="16"/>
      <c r="K4177" s="16"/>
      <c r="L4177" s="32"/>
      <c r="M4177" s="16"/>
      <c r="N4177" s="16"/>
      <c r="O4177" s="16"/>
      <c r="P4177" s="16"/>
      <c r="Y4177" s="20"/>
      <c r="Z4177" s="20"/>
      <c r="AA4177" s="20"/>
      <c r="AB4177" s="20"/>
      <c r="AC4177" s="20"/>
      <c r="AD4177" s="20"/>
    </row>
    <row r="4178" spans="3:30" s="1" customFormat="1">
      <c r="C4178" s="16"/>
      <c r="D4178" s="16"/>
      <c r="E4178" s="32"/>
      <c r="F4178" s="16"/>
      <c r="G4178" s="16"/>
      <c r="H4178" s="16"/>
      <c r="I4178" s="16"/>
      <c r="J4178" s="16"/>
      <c r="K4178" s="16"/>
      <c r="L4178" s="32"/>
      <c r="M4178" s="16"/>
      <c r="N4178" s="16"/>
      <c r="O4178" s="16"/>
      <c r="P4178" s="16"/>
      <c r="Y4178" s="20"/>
      <c r="Z4178" s="20"/>
      <c r="AA4178" s="20"/>
      <c r="AB4178" s="20"/>
      <c r="AC4178" s="20"/>
      <c r="AD4178" s="20"/>
    </row>
    <row r="4179" spans="3:30" s="1" customFormat="1">
      <c r="C4179" s="16"/>
      <c r="D4179" s="16"/>
      <c r="E4179" s="32"/>
      <c r="F4179" s="16"/>
      <c r="G4179" s="16"/>
      <c r="H4179" s="16"/>
      <c r="I4179" s="16"/>
      <c r="J4179" s="16"/>
      <c r="K4179" s="16"/>
      <c r="L4179" s="32"/>
      <c r="M4179" s="16"/>
      <c r="N4179" s="16"/>
      <c r="O4179" s="16"/>
      <c r="P4179" s="16"/>
      <c r="Y4179" s="20"/>
      <c r="Z4179" s="20"/>
      <c r="AA4179" s="20"/>
      <c r="AB4179" s="20"/>
      <c r="AC4179" s="20"/>
      <c r="AD4179" s="20"/>
    </row>
    <row r="4180" spans="3:30" s="1" customFormat="1">
      <c r="C4180" s="16"/>
      <c r="D4180" s="16"/>
      <c r="E4180" s="32"/>
      <c r="F4180" s="16"/>
      <c r="G4180" s="16"/>
      <c r="H4180" s="16"/>
      <c r="I4180" s="16"/>
      <c r="J4180" s="16"/>
      <c r="K4180" s="16"/>
      <c r="L4180" s="32"/>
      <c r="M4180" s="16"/>
      <c r="N4180" s="16"/>
      <c r="O4180" s="16"/>
      <c r="P4180" s="16"/>
      <c r="Y4180" s="20"/>
      <c r="Z4180" s="20"/>
      <c r="AA4180" s="20"/>
      <c r="AB4180" s="20"/>
      <c r="AC4180" s="20"/>
      <c r="AD4180" s="20"/>
    </row>
    <row r="4181" spans="3:30" s="1" customFormat="1">
      <c r="C4181" s="16"/>
      <c r="D4181" s="16"/>
      <c r="E4181" s="32"/>
      <c r="F4181" s="16"/>
      <c r="G4181" s="16"/>
      <c r="H4181" s="16"/>
      <c r="I4181" s="16"/>
      <c r="J4181" s="16"/>
      <c r="K4181" s="16"/>
      <c r="L4181" s="32"/>
      <c r="M4181" s="16"/>
      <c r="N4181" s="16"/>
      <c r="O4181" s="16"/>
      <c r="P4181" s="16"/>
      <c r="Y4181" s="20"/>
      <c r="Z4181" s="20"/>
      <c r="AA4181" s="20"/>
      <c r="AB4181" s="20"/>
      <c r="AC4181" s="20"/>
      <c r="AD4181" s="20"/>
    </row>
    <row r="4182" spans="3:30" s="1" customFormat="1">
      <c r="C4182" s="16"/>
      <c r="D4182" s="16"/>
      <c r="E4182" s="32"/>
      <c r="F4182" s="16"/>
      <c r="G4182" s="16"/>
      <c r="H4182" s="16"/>
      <c r="I4182" s="16"/>
      <c r="J4182" s="16"/>
      <c r="K4182" s="16"/>
      <c r="L4182" s="32"/>
      <c r="M4182" s="16"/>
      <c r="N4182" s="16"/>
      <c r="O4182" s="16"/>
      <c r="P4182" s="16"/>
      <c r="Y4182" s="20"/>
      <c r="Z4182" s="20"/>
      <c r="AA4182" s="20"/>
      <c r="AB4182" s="20"/>
      <c r="AC4182" s="20"/>
      <c r="AD4182" s="20"/>
    </row>
    <row r="4183" spans="3:30" s="1" customFormat="1">
      <c r="C4183" s="16"/>
      <c r="D4183" s="16"/>
      <c r="E4183" s="32"/>
      <c r="F4183" s="16"/>
      <c r="G4183" s="16"/>
      <c r="H4183" s="16"/>
      <c r="I4183" s="16"/>
      <c r="J4183" s="16"/>
      <c r="K4183" s="16"/>
      <c r="L4183" s="32"/>
      <c r="M4183" s="16"/>
      <c r="N4183" s="16"/>
      <c r="O4183" s="16"/>
      <c r="P4183" s="16"/>
      <c r="Y4183" s="20"/>
      <c r="Z4183" s="20"/>
      <c r="AA4183" s="20"/>
      <c r="AB4183" s="20"/>
      <c r="AC4183" s="20"/>
      <c r="AD4183" s="20"/>
    </row>
    <row r="4184" spans="3:30" s="1" customFormat="1">
      <c r="C4184" s="16"/>
      <c r="D4184" s="16"/>
      <c r="E4184" s="32"/>
      <c r="F4184" s="16"/>
      <c r="G4184" s="16"/>
      <c r="H4184" s="16"/>
      <c r="I4184" s="16"/>
      <c r="J4184" s="16"/>
      <c r="K4184" s="16"/>
      <c r="L4184" s="32"/>
      <c r="M4184" s="16"/>
      <c r="N4184" s="16"/>
      <c r="O4184" s="16"/>
      <c r="P4184" s="16"/>
      <c r="Y4184" s="20"/>
      <c r="Z4184" s="20"/>
      <c r="AA4184" s="20"/>
      <c r="AB4184" s="20"/>
      <c r="AC4184" s="20"/>
      <c r="AD4184" s="20"/>
    </row>
    <row r="4185" spans="3:30" s="1" customFormat="1">
      <c r="C4185" s="16"/>
      <c r="D4185" s="16"/>
      <c r="E4185" s="32"/>
      <c r="F4185" s="16"/>
      <c r="G4185" s="16"/>
      <c r="H4185" s="16"/>
      <c r="I4185" s="16"/>
      <c r="J4185" s="16"/>
      <c r="K4185" s="16"/>
      <c r="L4185" s="32"/>
      <c r="M4185" s="16"/>
      <c r="N4185" s="16"/>
      <c r="O4185" s="16"/>
      <c r="P4185" s="16"/>
      <c r="Y4185" s="20"/>
      <c r="Z4185" s="20"/>
      <c r="AA4185" s="20"/>
      <c r="AB4185" s="20"/>
      <c r="AC4185" s="20"/>
      <c r="AD4185" s="20"/>
    </row>
    <row r="4186" spans="3:30" s="1" customFormat="1">
      <c r="C4186" s="16"/>
      <c r="D4186" s="16"/>
      <c r="E4186" s="32"/>
      <c r="F4186" s="16"/>
      <c r="G4186" s="16"/>
      <c r="H4186" s="16"/>
      <c r="I4186" s="16"/>
      <c r="J4186" s="16"/>
      <c r="K4186" s="16"/>
      <c r="L4186" s="32"/>
      <c r="M4186" s="16"/>
      <c r="N4186" s="16"/>
      <c r="O4186" s="16"/>
      <c r="P4186" s="16"/>
      <c r="Y4186" s="20"/>
      <c r="Z4186" s="20"/>
      <c r="AA4186" s="20"/>
      <c r="AB4186" s="20"/>
      <c r="AC4186" s="20"/>
      <c r="AD4186" s="20"/>
    </row>
    <row r="4187" spans="3:30" s="1" customFormat="1">
      <c r="C4187" s="16"/>
      <c r="D4187" s="16"/>
      <c r="E4187" s="32"/>
      <c r="F4187" s="16"/>
      <c r="G4187" s="16"/>
      <c r="H4187" s="16"/>
      <c r="I4187" s="16"/>
      <c r="J4187" s="16"/>
      <c r="K4187" s="16"/>
      <c r="L4187" s="32"/>
      <c r="M4187" s="16"/>
      <c r="N4187" s="16"/>
      <c r="O4187" s="16"/>
      <c r="P4187" s="16"/>
      <c r="Y4187" s="20"/>
      <c r="Z4187" s="20"/>
      <c r="AA4187" s="20"/>
      <c r="AB4187" s="20"/>
      <c r="AC4187" s="20"/>
      <c r="AD4187" s="20"/>
    </row>
    <row r="4188" spans="3:30" s="1" customFormat="1">
      <c r="C4188" s="16"/>
      <c r="D4188" s="16"/>
      <c r="E4188" s="32"/>
      <c r="F4188" s="16"/>
      <c r="G4188" s="16"/>
      <c r="H4188" s="16"/>
      <c r="I4188" s="16"/>
      <c r="J4188" s="16"/>
      <c r="K4188" s="16"/>
      <c r="L4188" s="32"/>
      <c r="M4188" s="16"/>
      <c r="N4188" s="16"/>
      <c r="O4188" s="16"/>
      <c r="P4188" s="16"/>
      <c r="Y4188" s="20"/>
      <c r="Z4188" s="20"/>
      <c r="AA4188" s="20"/>
      <c r="AB4188" s="20"/>
      <c r="AC4188" s="20"/>
      <c r="AD4188" s="20"/>
    </row>
    <row r="4189" spans="3:30" s="1" customFormat="1">
      <c r="C4189" s="16"/>
      <c r="D4189" s="16"/>
      <c r="E4189" s="32"/>
      <c r="F4189" s="16"/>
      <c r="G4189" s="16"/>
      <c r="H4189" s="16"/>
      <c r="I4189" s="16"/>
      <c r="J4189" s="16"/>
      <c r="K4189" s="16"/>
      <c r="L4189" s="32"/>
      <c r="M4189" s="16"/>
      <c r="N4189" s="16"/>
      <c r="O4189" s="16"/>
      <c r="P4189" s="16"/>
      <c r="Y4189" s="20"/>
      <c r="Z4189" s="20"/>
      <c r="AA4189" s="20"/>
      <c r="AB4189" s="20"/>
      <c r="AC4189" s="20"/>
      <c r="AD4189" s="20"/>
    </row>
    <row r="4190" spans="3:30" s="1" customFormat="1">
      <c r="C4190" s="16"/>
      <c r="D4190" s="16"/>
      <c r="E4190" s="32"/>
      <c r="F4190" s="16"/>
      <c r="G4190" s="16"/>
      <c r="H4190" s="16"/>
      <c r="I4190" s="16"/>
      <c r="J4190" s="16"/>
      <c r="K4190" s="16"/>
      <c r="L4190" s="32"/>
      <c r="M4190" s="16"/>
      <c r="N4190" s="16"/>
      <c r="O4190" s="16"/>
      <c r="P4190" s="16"/>
      <c r="Y4190" s="20"/>
      <c r="Z4190" s="20"/>
      <c r="AA4190" s="20"/>
      <c r="AB4190" s="20"/>
      <c r="AC4190" s="20"/>
      <c r="AD4190" s="20"/>
    </row>
    <row r="4191" spans="3:30" s="1" customFormat="1">
      <c r="C4191" s="16"/>
      <c r="D4191" s="16"/>
      <c r="E4191" s="32"/>
      <c r="F4191" s="16"/>
      <c r="G4191" s="16"/>
      <c r="H4191" s="16"/>
      <c r="I4191" s="16"/>
      <c r="J4191" s="16"/>
      <c r="K4191" s="16"/>
      <c r="L4191" s="32"/>
      <c r="M4191" s="16"/>
      <c r="N4191" s="16"/>
      <c r="O4191" s="16"/>
      <c r="P4191" s="16"/>
      <c r="Y4191" s="20"/>
      <c r="Z4191" s="20"/>
      <c r="AA4191" s="20"/>
      <c r="AB4191" s="20"/>
      <c r="AC4191" s="20"/>
      <c r="AD4191" s="20"/>
    </row>
    <row r="4192" spans="3:30" s="1" customFormat="1">
      <c r="C4192" s="16"/>
      <c r="D4192" s="16"/>
      <c r="E4192" s="32"/>
      <c r="F4192" s="16"/>
      <c r="G4192" s="16"/>
      <c r="H4192" s="16"/>
      <c r="I4192" s="16"/>
      <c r="J4192" s="16"/>
      <c r="K4192" s="16"/>
      <c r="L4192" s="32"/>
      <c r="M4192" s="16"/>
      <c r="N4192" s="16"/>
      <c r="O4192" s="16"/>
      <c r="P4192" s="16"/>
      <c r="Y4192" s="20"/>
      <c r="Z4192" s="20"/>
      <c r="AA4192" s="20"/>
      <c r="AB4192" s="20"/>
      <c r="AC4192" s="20"/>
      <c r="AD4192" s="20"/>
    </row>
    <row r="4193" spans="3:30" s="1" customFormat="1">
      <c r="C4193" s="16"/>
      <c r="D4193" s="16"/>
      <c r="E4193" s="32"/>
      <c r="F4193" s="16"/>
      <c r="G4193" s="16"/>
      <c r="H4193" s="16"/>
      <c r="I4193" s="16"/>
      <c r="J4193" s="16"/>
      <c r="K4193" s="16"/>
      <c r="L4193" s="32"/>
      <c r="M4193" s="16"/>
      <c r="N4193" s="16"/>
      <c r="O4193" s="16"/>
      <c r="P4193" s="16"/>
      <c r="Y4193" s="20"/>
      <c r="Z4193" s="20"/>
      <c r="AA4193" s="20"/>
      <c r="AB4193" s="20"/>
      <c r="AC4193" s="20"/>
      <c r="AD4193" s="20"/>
    </row>
    <row r="4194" spans="3:30" s="1" customFormat="1">
      <c r="C4194" s="16"/>
      <c r="D4194" s="16"/>
      <c r="E4194" s="32"/>
      <c r="F4194" s="16"/>
      <c r="G4194" s="16"/>
      <c r="H4194" s="16"/>
      <c r="I4194" s="16"/>
      <c r="J4194" s="16"/>
      <c r="K4194" s="16"/>
      <c r="L4194" s="32"/>
      <c r="M4194" s="16"/>
      <c r="N4194" s="16"/>
      <c r="O4194" s="16"/>
      <c r="P4194" s="16"/>
      <c r="Y4194" s="20"/>
      <c r="Z4194" s="20"/>
      <c r="AA4194" s="20"/>
      <c r="AB4194" s="20"/>
      <c r="AC4194" s="20"/>
      <c r="AD4194" s="20"/>
    </row>
    <row r="4195" spans="3:30" s="1" customFormat="1">
      <c r="C4195" s="16"/>
      <c r="D4195" s="16"/>
      <c r="E4195" s="32"/>
      <c r="F4195" s="16"/>
      <c r="G4195" s="16"/>
      <c r="H4195" s="16"/>
      <c r="I4195" s="16"/>
      <c r="J4195" s="16"/>
      <c r="K4195" s="16"/>
      <c r="L4195" s="32"/>
      <c r="M4195" s="16"/>
      <c r="N4195" s="16"/>
      <c r="O4195" s="16"/>
      <c r="P4195" s="16"/>
      <c r="Y4195" s="20"/>
      <c r="Z4195" s="20"/>
      <c r="AA4195" s="20"/>
      <c r="AB4195" s="20"/>
      <c r="AC4195" s="20"/>
      <c r="AD4195" s="20"/>
    </row>
    <row r="4196" spans="3:30" s="1" customFormat="1">
      <c r="C4196" s="16"/>
      <c r="D4196" s="16"/>
      <c r="E4196" s="32"/>
      <c r="F4196" s="16"/>
      <c r="G4196" s="16"/>
      <c r="H4196" s="16"/>
      <c r="I4196" s="16"/>
      <c r="J4196" s="16"/>
      <c r="K4196" s="16"/>
      <c r="L4196" s="32"/>
      <c r="M4196" s="16"/>
      <c r="N4196" s="16"/>
      <c r="O4196" s="16"/>
      <c r="P4196" s="16"/>
      <c r="Y4196" s="20"/>
      <c r="Z4196" s="20"/>
      <c r="AA4196" s="20"/>
      <c r="AB4196" s="20"/>
      <c r="AC4196" s="20"/>
      <c r="AD4196" s="20"/>
    </row>
    <row r="4197" spans="3:30" s="1" customFormat="1">
      <c r="C4197" s="16"/>
      <c r="D4197" s="16"/>
      <c r="E4197" s="32"/>
      <c r="F4197" s="16"/>
      <c r="G4197" s="16"/>
      <c r="H4197" s="16"/>
      <c r="I4197" s="16"/>
      <c r="J4197" s="16"/>
      <c r="K4197" s="16"/>
      <c r="L4197" s="32"/>
      <c r="M4197" s="16"/>
      <c r="N4197" s="16"/>
      <c r="O4197" s="16"/>
      <c r="P4197" s="16"/>
      <c r="Y4197" s="20"/>
      <c r="Z4197" s="20"/>
      <c r="AA4197" s="20"/>
      <c r="AB4197" s="20"/>
      <c r="AC4197" s="20"/>
      <c r="AD4197" s="20"/>
    </row>
    <row r="4198" spans="3:30" s="1" customFormat="1">
      <c r="C4198" s="16"/>
      <c r="D4198" s="16"/>
      <c r="E4198" s="32"/>
      <c r="F4198" s="16"/>
      <c r="G4198" s="16"/>
      <c r="H4198" s="16"/>
      <c r="I4198" s="16"/>
      <c r="J4198" s="16"/>
      <c r="K4198" s="16"/>
      <c r="L4198" s="32"/>
      <c r="M4198" s="16"/>
      <c r="N4198" s="16"/>
      <c r="O4198" s="16"/>
      <c r="P4198" s="16"/>
      <c r="Y4198" s="20"/>
      <c r="Z4198" s="20"/>
      <c r="AA4198" s="20"/>
      <c r="AB4198" s="20"/>
      <c r="AC4198" s="20"/>
      <c r="AD4198" s="20"/>
    </row>
    <row r="4199" spans="3:30" s="1" customFormat="1">
      <c r="C4199" s="16"/>
      <c r="D4199" s="16"/>
      <c r="E4199" s="32"/>
      <c r="F4199" s="16"/>
      <c r="G4199" s="16"/>
      <c r="H4199" s="16"/>
      <c r="I4199" s="16"/>
      <c r="J4199" s="16"/>
      <c r="K4199" s="16"/>
      <c r="L4199" s="32"/>
      <c r="M4199" s="16"/>
      <c r="N4199" s="16"/>
      <c r="O4199" s="16"/>
      <c r="P4199" s="16"/>
      <c r="Y4199" s="20"/>
      <c r="Z4199" s="20"/>
      <c r="AA4199" s="20"/>
      <c r="AB4199" s="20"/>
      <c r="AC4199" s="20"/>
      <c r="AD4199" s="20"/>
    </row>
    <row r="4200" spans="3:30" s="1" customFormat="1">
      <c r="C4200" s="16"/>
      <c r="D4200" s="16"/>
      <c r="E4200" s="32"/>
      <c r="F4200" s="16"/>
      <c r="G4200" s="16"/>
      <c r="H4200" s="16"/>
      <c r="I4200" s="16"/>
      <c r="J4200" s="16"/>
      <c r="K4200" s="16"/>
      <c r="L4200" s="32"/>
      <c r="M4200" s="16"/>
      <c r="N4200" s="16"/>
      <c r="O4200" s="16"/>
      <c r="P4200" s="16"/>
      <c r="Y4200" s="20"/>
      <c r="Z4200" s="20"/>
      <c r="AA4200" s="20"/>
      <c r="AB4200" s="20"/>
      <c r="AC4200" s="20"/>
      <c r="AD4200" s="20"/>
    </row>
    <row r="4201" spans="3:30" s="1" customFormat="1">
      <c r="C4201" s="16"/>
      <c r="D4201" s="16"/>
      <c r="E4201" s="32"/>
      <c r="F4201" s="16"/>
      <c r="G4201" s="16"/>
      <c r="H4201" s="16"/>
      <c r="I4201" s="16"/>
      <c r="J4201" s="16"/>
      <c r="K4201" s="16"/>
      <c r="L4201" s="32"/>
      <c r="M4201" s="16"/>
      <c r="N4201" s="16"/>
      <c r="O4201" s="16"/>
      <c r="P4201" s="16"/>
      <c r="Y4201" s="20"/>
      <c r="Z4201" s="20"/>
      <c r="AA4201" s="20"/>
      <c r="AB4201" s="20"/>
      <c r="AC4201" s="20"/>
      <c r="AD4201" s="20"/>
    </row>
    <row r="4202" spans="3:30" s="1" customFormat="1">
      <c r="C4202" s="16"/>
      <c r="D4202" s="16"/>
      <c r="E4202" s="32"/>
      <c r="F4202" s="16"/>
      <c r="G4202" s="16"/>
      <c r="H4202" s="16"/>
      <c r="I4202" s="16"/>
      <c r="J4202" s="16"/>
      <c r="K4202" s="16"/>
      <c r="L4202" s="32"/>
      <c r="M4202" s="16"/>
      <c r="N4202" s="16"/>
      <c r="O4202" s="16"/>
      <c r="P4202" s="16"/>
      <c r="Y4202" s="20"/>
      <c r="Z4202" s="20"/>
      <c r="AA4202" s="20"/>
      <c r="AB4202" s="20"/>
      <c r="AC4202" s="20"/>
      <c r="AD4202" s="20"/>
    </row>
    <row r="4203" spans="3:30" s="1" customFormat="1">
      <c r="C4203" s="16"/>
      <c r="D4203" s="16"/>
      <c r="E4203" s="32"/>
      <c r="F4203" s="16"/>
      <c r="G4203" s="16"/>
      <c r="H4203" s="16"/>
      <c r="I4203" s="16"/>
      <c r="J4203" s="16"/>
      <c r="K4203" s="16"/>
      <c r="L4203" s="32"/>
      <c r="M4203" s="16"/>
      <c r="N4203" s="16"/>
      <c r="O4203" s="16"/>
      <c r="P4203" s="16"/>
      <c r="Y4203" s="20"/>
      <c r="Z4203" s="20"/>
      <c r="AA4203" s="20"/>
      <c r="AB4203" s="20"/>
      <c r="AC4203" s="20"/>
      <c r="AD4203" s="20"/>
    </row>
    <row r="4204" spans="3:30" s="1" customFormat="1">
      <c r="C4204" s="16"/>
      <c r="D4204" s="16"/>
      <c r="E4204" s="32"/>
      <c r="F4204" s="16"/>
      <c r="G4204" s="16"/>
      <c r="H4204" s="16"/>
      <c r="I4204" s="16"/>
      <c r="J4204" s="16"/>
      <c r="K4204" s="16"/>
      <c r="L4204" s="32"/>
      <c r="M4204" s="16"/>
      <c r="N4204" s="16"/>
      <c r="O4204" s="16"/>
      <c r="P4204" s="16"/>
      <c r="Y4204" s="20"/>
      <c r="Z4204" s="20"/>
      <c r="AA4204" s="20"/>
      <c r="AB4204" s="20"/>
      <c r="AC4204" s="20"/>
      <c r="AD4204" s="20"/>
    </row>
    <row r="4205" spans="3:30" s="1" customFormat="1">
      <c r="C4205" s="16"/>
      <c r="D4205" s="16"/>
      <c r="E4205" s="32"/>
      <c r="F4205" s="16"/>
      <c r="G4205" s="16"/>
      <c r="H4205" s="16"/>
      <c r="I4205" s="16"/>
      <c r="J4205" s="16"/>
      <c r="K4205" s="16"/>
      <c r="L4205" s="32"/>
      <c r="M4205" s="16"/>
      <c r="N4205" s="16"/>
      <c r="O4205" s="16"/>
      <c r="P4205" s="16"/>
      <c r="Y4205" s="20"/>
      <c r="Z4205" s="20"/>
      <c r="AA4205" s="20"/>
      <c r="AB4205" s="20"/>
      <c r="AC4205" s="20"/>
      <c r="AD4205" s="20"/>
    </row>
    <row r="4206" spans="3:30" s="1" customFormat="1">
      <c r="C4206" s="16"/>
      <c r="D4206" s="16"/>
      <c r="E4206" s="32"/>
      <c r="F4206" s="16"/>
      <c r="G4206" s="16"/>
      <c r="H4206" s="16"/>
      <c r="I4206" s="16"/>
      <c r="J4206" s="16"/>
      <c r="K4206" s="16"/>
      <c r="L4206" s="32"/>
      <c r="M4206" s="16"/>
      <c r="N4206" s="16"/>
      <c r="O4206" s="16"/>
      <c r="P4206" s="16"/>
      <c r="Y4206" s="20"/>
      <c r="Z4206" s="20"/>
      <c r="AA4206" s="20"/>
      <c r="AB4206" s="20"/>
      <c r="AC4206" s="20"/>
      <c r="AD4206" s="20"/>
    </row>
    <row r="4207" spans="3:30" s="1" customFormat="1">
      <c r="C4207" s="16"/>
      <c r="D4207" s="16"/>
      <c r="E4207" s="32"/>
      <c r="F4207" s="16"/>
      <c r="G4207" s="16"/>
      <c r="H4207" s="16"/>
      <c r="I4207" s="16"/>
      <c r="J4207" s="16"/>
      <c r="K4207" s="16"/>
      <c r="L4207" s="32"/>
      <c r="M4207" s="16"/>
      <c r="N4207" s="16"/>
      <c r="O4207" s="16"/>
      <c r="P4207" s="16"/>
      <c r="Y4207" s="20"/>
      <c r="Z4207" s="20"/>
      <c r="AA4207" s="20"/>
      <c r="AB4207" s="20"/>
      <c r="AC4207" s="20"/>
      <c r="AD4207" s="20"/>
    </row>
    <row r="4208" spans="3:30" s="1" customFormat="1">
      <c r="C4208" s="16"/>
      <c r="D4208" s="16"/>
      <c r="E4208" s="32"/>
      <c r="F4208" s="16"/>
      <c r="G4208" s="16"/>
      <c r="H4208" s="16"/>
      <c r="I4208" s="16"/>
      <c r="J4208" s="16"/>
      <c r="K4208" s="16"/>
      <c r="L4208" s="32"/>
      <c r="M4208" s="16"/>
      <c r="N4208" s="16"/>
      <c r="O4208" s="16"/>
      <c r="P4208" s="16"/>
      <c r="Y4208" s="20"/>
      <c r="Z4208" s="20"/>
      <c r="AA4208" s="20"/>
      <c r="AB4208" s="20"/>
      <c r="AC4208" s="20"/>
      <c r="AD4208" s="20"/>
    </row>
    <row r="4209" spans="3:30" s="1" customFormat="1">
      <c r="C4209" s="16"/>
      <c r="D4209" s="16"/>
      <c r="E4209" s="32"/>
      <c r="F4209" s="16"/>
      <c r="G4209" s="16"/>
      <c r="H4209" s="16"/>
      <c r="I4209" s="16"/>
      <c r="J4209" s="16"/>
      <c r="K4209" s="16"/>
      <c r="L4209" s="32"/>
      <c r="M4209" s="16"/>
      <c r="N4209" s="16"/>
      <c r="O4209" s="16"/>
      <c r="P4209" s="16"/>
      <c r="Y4209" s="20"/>
      <c r="Z4209" s="20"/>
      <c r="AA4209" s="20"/>
      <c r="AB4209" s="20"/>
      <c r="AC4209" s="20"/>
      <c r="AD4209" s="20"/>
    </row>
    <row r="4210" spans="3:30" s="1" customFormat="1">
      <c r="C4210" s="16"/>
      <c r="D4210" s="16"/>
      <c r="E4210" s="32"/>
      <c r="F4210" s="16"/>
      <c r="G4210" s="16"/>
      <c r="H4210" s="16"/>
      <c r="I4210" s="16"/>
      <c r="J4210" s="16"/>
      <c r="K4210" s="16"/>
      <c r="L4210" s="32"/>
      <c r="M4210" s="16"/>
      <c r="N4210" s="16"/>
      <c r="O4210" s="16"/>
      <c r="P4210" s="16"/>
      <c r="Y4210" s="20"/>
      <c r="Z4210" s="20"/>
      <c r="AA4210" s="20"/>
      <c r="AB4210" s="20"/>
      <c r="AC4210" s="20"/>
      <c r="AD4210" s="20"/>
    </row>
    <row r="4211" spans="3:30" s="1" customFormat="1">
      <c r="C4211" s="16"/>
      <c r="D4211" s="16"/>
      <c r="E4211" s="32"/>
      <c r="F4211" s="16"/>
      <c r="G4211" s="16"/>
      <c r="H4211" s="16"/>
      <c r="I4211" s="16"/>
      <c r="J4211" s="16"/>
      <c r="K4211" s="16"/>
      <c r="L4211" s="32"/>
      <c r="M4211" s="16"/>
      <c r="N4211" s="16"/>
      <c r="O4211" s="16"/>
      <c r="P4211" s="16"/>
      <c r="Y4211" s="20"/>
      <c r="Z4211" s="20"/>
      <c r="AA4211" s="20"/>
      <c r="AB4211" s="20"/>
      <c r="AC4211" s="20"/>
      <c r="AD4211" s="20"/>
    </row>
    <row r="4212" spans="3:30" s="1" customFormat="1">
      <c r="C4212" s="16"/>
      <c r="D4212" s="16"/>
      <c r="E4212" s="32"/>
      <c r="F4212" s="16"/>
      <c r="G4212" s="16"/>
      <c r="H4212" s="16"/>
      <c r="I4212" s="16"/>
      <c r="J4212" s="16"/>
      <c r="K4212" s="16"/>
      <c r="L4212" s="32"/>
      <c r="M4212" s="16"/>
      <c r="N4212" s="16"/>
      <c r="O4212" s="16"/>
      <c r="P4212" s="16"/>
      <c r="Y4212" s="20"/>
      <c r="Z4212" s="20"/>
      <c r="AA4212" s="20"/>
      <c r="AB4212" s="20"/>
      <c r="AC4212" s="20"/>
      <c r="AD4212" s="20"/>
    </row>
    <row r="4213" spans="3:30" s="1" customFormat="1">
      <c r="C4213" s="16"/>
      <c r="D4213" s="16"/>
      <c r="E4213" s="32"/>
      <c r="F4213" s="16"/>
      <c r="G4213" s="16"/>
      <c r="H4213" s="16"/>
      <c r="I4213" s="16"/>
      <c r="J4213" s="16"/>
      <c r="K4213" s="16"/>
      <c r="L4213" s="32"/>
      <c r="M4213" s="16"/>
      <c r="N4213" s="16"/>
      <c r="O4213" s="16"/>
      <c r="P4213" s="16"/>
      <c r="Y4213" s="20"/>
      <c r="Z4213" s="20"/>
      <c r="AA4213" s="20"/>
      <c r="AB4213" s="20"/>
      <c r="AC4213" s="20"/>
      <c r="AD4213" s="20"/>
    </row>
    <row r="4214" spans="3:30" s="1" customFormat="1">
      <c r="C4214" s="16"/>
      <c r="D4214" s="16"/>
      <c r="E4214" s="32"/>
      <c r="F4214" s="16"/>
      <c r="G4214" s="16"/>
      <c r="H4214" s="16"/>
      <c r="I4214" s="16"/>
      <c r="J4214" s="16"/>
      <c r="K4214" s="16"/>
      <c r="L4214" s="32"/>
      <c r="M4214" s="16"/>
      <c r="N4214" s="16"/>
      <c r="O4214" s="16"/>
      <c r="P4214" s="16"/>
      <c r="Y4214" s="20"/>
      <c r="Z4214" s="20"/>
      <c r="AA4214" s="20"/>
      <c r="AB4214" s="20"/>
      <c r="AC4214" s="20"/>
      <c r="AD4214" s="20"/>
    </row>
    <row r="4215" spans="3:30" s="1" customFormat="1">
      <c r="C4215" s="16"/>
      <c r="D4215" s="16"/>
      <c r="E4215" s="32"/>
      <c r="F4215" s="16"/>
      <c r="G4215" s="16"/>
      <c r="H4215" s="16"/>
      <c r="I4215" s="16"/>
      <c r="J4215" s="16"/>
      <c r="K4215" s="16"/>
      <c r="L4215" s="32"/>
      <c r="M4215" s="16"/>
      <c r="N4215" s="16"/>
      <c r="O4215" s="16"/>
      <c r="P4215" s="16"/>
      <c r="Y4215" s="20"/>
      <c r="Z4215" s="20"/>
      <c r="AA4215" s="20"/>
      <c r="AB4215" s="20"/>
      <c r="AC4215" s="20"/>
      <c r="AD4215" s="20"/>
    </row>
    <row r="4216" spans="3:30" s="1" customFormat="1">
      <c r="C4216" s="16"/>
      <c r="D4216" s="16"/>
      <c r="E4216" s="32"/>
      <c r="F4216" s="16"/>
      <c r="G4216" s="16"/>
      <c r="H4216" s="16"/>
      <c r="I4216" s="16"/>
      <c r="J4216" s="16"/>
      <c r="K4216" s="16"/>
      <c r="L4216" s="32"/>
      <c r="M4216" s="16"/>
      <c r="N4216" s="16"/>
      <c r="O4216" s="16"/>
      <c r="P4216" s="16"/>
      <c r="Y4216" s="20"/>
      <c r="Z4216" s="20"/>
      <c r="AA4216" s="20"/>
      <c r="AB4216" s="20"/>
      <c r="AC4216" s="20"/>
      <c r="AD4216" s="20"/>
    </row>
    <row r="4217" spans="3:30" s="1" customFormat="1">
      <c r="C4217" s="16"/>
      <c r="D4217" s="16"/>
      <c r="E4217" s="32"/>
      <c r="F4217" s="16"/>
      <c r="G4217" s="16"/>
      <c r="H4217" s="16"/>
      <c r="I4217" s="16"/>
      <c r="J4217" s="16"/>
      <c r="K4217" s="16"/>
      <c r="L4217" s="32"/>
      <c r="M4217" s="16"/>
      <c r="N4217" s="16"/>
      <c r="O4217" s="16"/>
      <c r="P4217" s="16"/>
      <c r="Y4217" s="20"/>
      <c r="Z4217" s="20"/>
      <c r="AA4217" s="20"/>
      <c r="AB4217" s="20"/>
      <c r="AC4217" s="20"/>
      <c r="AD4217" s="20"/>
    </row>
    <row r="4218" spans="3:30" s="1" customFormat="1">
      <c r="C4218" s="16"/>
      <c r="D4218" s="16"/>
      <c r="E4218" s="32"/>
      <c r="F4218" s="16"/>
      <c r="G4218" s="16"/>
      <c r="H4218" s="16"/>
      <c r="I4218" s="16"/>
      <c r="J4218" s="16"/>
      <c r="K4218" s="16"/>
      <c r="L4218" s="32"/>
      <c r="M4218" s="16"/>
      <c r="N4218" s="16"/>
      <c r="O4218" s="16"/>
      <c r="P4218" s="16"/>
      <c r="Y4218" s="20"/>
      <c r="Z4218" s="20"/>
      <c r="AA4218" s="20"/>
      <c r="AB4218" s="20"/>
      <c r="AC4218" s="20"/>
      <c r="AD4218" s="20"/>
    </row>
    <row r="4219" spans="3:30" s="1" customFormat="1">
      <c r="C4219" s="16"/>
      <c r="D4219" s="16"/>
      <c r="E4219" s="32"/>
      <c r="F4219" s="16"/>
      <c r="G4219" s="16"/>
      <c r="H4219" s="16"/>
      <c r="I4219" s="16"/>
      <c r="J4219" s="16"/>
      <c r="K4219" s="16"/>
      <c r="L4219" s="32"/>
      <c r="M4219" s="16"/>
      <c r="N4219" s="16"/>
      <c r="O4219" s="16"/>
      <c r="P4219" s="16"/>
      <c r="Y4219" s="20"/>
      <c r="Z4219" s="20"/>
      <c r="AA4219" s="20"/>
      <c r="AB4219" s="20"/>
      <c r="AC4219" s="20"/>
      <c r="AD4219" s="20"/>
    </row>
    <row r="4220" spans="3:30" s="1" customFormat="1">
      <c r="C4220" s="16"/>
      <c r="D4220" s="16"/>
      <c r="E4220" s="32"/>
      <c r="F4220" s="16"/>
      <c r="G4220" s="16"/>
      <c r="H4220" s="16"/>
      <c r="I4220" s="16"/>
      <c r="J4220" s="16"/>
      <c r="K4220" s="16"/>
      <c r="L4220" s="32"/>
      <c r="M4220" s="16"/>
      <c r="N4220" s="16"/>
      <c r="O4220" s="16"/>
      <c r="P4220" s="16"/>
      <c r="Y4220" s="20"/>
      <c r="Z4220" s="20"/>
      <c r="AA4220" s="20"/>
      <c r="AB4220" s="20"/>
      <c r="AC4220" s="20"/>
      <c r="AD4220" s="20"/>
    </row>
    <row r="4221" spans="3:30" s="1" customFormat="1">
      <c r="C4221" s="16"/>
      <c r="D4221" s="16"/>
      <c r="E4221" s="32"/>
      <c r="F4221" s="16"/>
      <c r="G4221" s="16"/>
      <c r="H4221" s="16"/>
      <c r="I4221" s="16"/>
      <c r="J4221" s="16"/>
      <c r="K4221" s="16"/>
      <c r="L4221" s="32"/>
      <c r="M4221" s="16"/>
      <c r="N4221" s="16"/>
      <c r="O4221" s="16"/>
      <c r="P4221" s="16"/>
      <c r="Y4221" s="20"/>
      <c r="Z4221" s="20"/>
      <c r="AA4221" s="20"/>
      <c r="AB4221" s="20"/>
      <c r="AC4221" s="20"/>
      <c r="AD4221" s="20"/>
    </row>
    <row r="4222" spans="3:30" s="1" customFormat="1">
      <c r="C4222" s="16"/>
      <c r="D4222" s="16"/>
      <c r="E4222" s="32"/>
      <c r="F4222" s="16"/>
      <c r="G4222" s="16"/>
      <c r="H4222" s="16"/>
      <c r="I4222" s="16"/>
      <c r="J4222" s="16"/>
      <c r="K4222" s="16"/>
      <c r="L4222" s="32"/>
      <c r="M4222" s="16"/>
      <c r="N4222" s="16"/>
      <c r="O4222" s="16"/>
      <c r="P4222" s="16"/>
      <c r="Y4222" s="20"/>
      <c r="Z4222" s="20"/>
      <c r="AA4222" s="20"/>
      <c r="AB4222" s="20"/>
      <c r="AC4222" s="20"/>
      <c r="AD4222" s="20"/>
    </row>
    <row r="4223" spans="3:30" s="1" customFormat="1">
      <c r="C4223" s="16"/>
      <c r="D4223" s="16"/>
      <c r="E4223" s="32"/>
      <c r="F4223" s="16"/>
      <c r="G4223" s="16"/>
      <c r="H4223" s="16"/>
      <c r="I4223" s="16"/>
      <c r="J4223" s="16"/>
      <c r="K4223" s="16"/>
      <c r="L4223" s="32"/>
      <c r="M4223" s="16"/>
      <c r="N4223" s="16"/>
      <c r="O4223" s="16"/>
      <c r="P4223" s="16"/>
      <c r="Y4223" s="20"/>
      <c r="Z4223" s="20"/>
      <c r="AA4223" s="20"/>
      <c r="AB4223" s="20"/>
      <c r="AC4223" s="20"/>
      <c r="AD4223" s="20"/>
    </row>
    <row r="4224" spans="3:30" s="1" customFormat="1">
      <c r="C4224" s="16"/>
      <c r="D4224" s="16"/>
      <c r="E4224" s="32"/>
      <c r="F4224" s="16"/>
      <c r="G4224" s="16"/>
      <c r="H4224" s="16"/>
      <c r="I4224" s="16"/>
      <c r="J4224" s="16"/>
      <c r="K4224" s="16"/>
      <c r="L4224" s="32"/>
      <c r="M4224" s="16"/>
      <c r="N4224" s="16"/>
      <c r="O4224" s="16"/>
      <c r="P4224" s="16"/>
      <c r="Y4224" s="20"/>
      <c r="Z4224" s="20"/>
      <c r="AA4224" s="20"/>
      <c r="AB4224" s="20"/>
      <c r="AC4224" s="20"/>
      <c r="AD4224" s="20"/>
    </row>
    <row r="4225" spans="3:30" s="1" customFormat="1">
      <c r="C4225" s="16"/>
      <c r="D4225" s="16"/>
      <c r="E4225" s="32"/>
      <c r="F4225" s="16"/>
      <c r="G4225" s="16"/>
      <c r="H4225" s="16"/>
      <c r="I4225" s="16"/>
      <c r="J4225" s="16"/>
      <c r="K4225" s="16"/>
      <c r="L4225" s="32"/>
      <c r="M4225" s="16"/>
      <c r="N4225" s="16"/>
      <c r="O4225" s="16"/>
      <c r="P4225" s="16"/>
      <c r="Y4225" s="20"/>
      <c r="Z4225" s="20"/>
      <c r="AA4225" s="20"/>
      <c r="AB4225" s="20"/>
      <c r="AC4225" s="20"/>
      <c r="AD4225" s="20"/>
    </row>
    <row r="4226" spans="3:30" s="1" customFormat="1">
      <c r="C4226" s="16"/>
      <c r="D4226" s="16"/>
      <c r="E4226" s="32"/>
      <c r="F4226" s="16"/>
      <c r="G4226" s="16"/>
      <c r="H4226" s="16"/>
      <c r="I4226" s="16"/>
      <c r="J4226" s="16"/>
      <c r="K4226" s="16"/>
      <c r="L4226" s="32"/>
      <c r="M4226" s="16"/>
      <c r="N4226" s="16"/>
      <c r="O4226" s="16"/>
      <c r="P4226" s="16"/>
      <c r="Y4226" s="20"/>
      <c r="Z4226" s="20"/>
      <c r="AA4226" s="20"/>
      <c r="AB4226" s="20"/>
      <c r="AC4226" s="20"/>
      <c r="AD4226" s="20"/>
    </row>
    <row r="4227" spans="3:30" s="1" customFormat="1">
      <c r="C4227" s="16"/>
      <c r="D4227" s="16"/>
      <c r="E4227" s="32"/>
      <c r="F4227" s="16"/>
      <c r="G4227" s="16"/>
      <c r="H4227" s="16"/>
      <c r="I4227" s="16"/>
      <c r="J4227" s="16"/>
      <c r="K4227" s="16"/>
      <c r="L4227" s="32"/>
      <c r="M4227" s="16"/>
      <c r="N4227" s="16"/>
      <c r="O4227" s="16"/>
      <c r="P4227" s="16"/>
      <c r="Y4227" s="20"/>
      <c r="Z4227" s="20"/>
      <c r="AA4227" s="20"/>
      <c r="AB4227" s="20"/>
      <c r="AC4227" s="20"/>
      <c r="AD4227" s="20"/>
    </row>
    <row r="4228" spans="3:30" s="1" customFormat="1">
      <c r="C4228" s="16"/>
      <c r="D4228" s="16"/>
      <c r="E4228" s="32"/>
      <c r="F4228" s="16"/>
      <c r="G4228" s="16"/>
      <c r="H4228" s="16"/>
      <c r="I4228" s="16"/>
      <c r="J4228" s="16"/>
      <c r="K4228" s="16"/>
      <c r="L4228" s="32"/>
      <c r="M4228" s="16"/>
      <c r="N4228" s="16"/>
      <c r="O4228" s="16"/>
      <c r="P4228" s="16"/>
      <c r="Y4228" s="20"/>
      <c r="Z4228" s="20"/>
      <c r="AA4228" s="20"/>
      <c r="AB4228" s="20"/>
      <c r="AC4228" s="20"/>
      <c r="AD4228" s="20"/>
    </row>
    <row r="4229" spans="3:30" s="1" customFormat="1">
      <c r="C4229" s="16"/>
      <c r="D4229" s="16"/>
      <c r="E4229" s="32"/>
      <c r="F4229" s="16"/>
      <c r="G4229" s="16"/>
      <c r="H4229" s="16"/>
      <c r="I4229" s="16"/>
      <c r="J4229" s="16"/>
      <c r="K4229" s="16"/>
      <c r="L4229" s="32"/>
      <c r="M4229" s="16"/>
      <c r="N4229" s="16"/>
      <c r="O4229" s="16"/>
      <c r="P4229" s="16"/>
      <c r="Y4229" s="20"/>
      <c r="Z4229" s="20"/>
      <c r="AA4229" s="20"/>
      <c r="AB4229" s="20"/>
      <c r="AC4229" s="20"/>
      <c r="AD4229" s="20"/>
    </row>
    <row r="4230" spans="3:30" s="1" customFormat="1">
      <c r="C4230" s="16"/>
      <c r="D4230" s="16"/>
      <c r="E4230" s="32"/>
      <c r="F4230" s="16"/>
      <c r="G4230" s="16"/>
      <c r="H4230" s="16"/>
      <c r="I4230" s="16"/>
      <c r="J4230" s="16"/>
      <c r="K4230" s="16"/>
      <c r="L4230" s="32"/>
      <c r="M4230" s="16"/>
      <c r="N4230" s="16"/>
      <c r="O4230" s="16"/>
      <c r="P4230" s="16"/>
      <c r="Y4230" s="20"/>
      <c r="Z4230" s="20"/>
      <c r="AA4230" s="20"/>
      <c r="AB4230" s="20"/>
      <c r="AC4230" s="20"/>
      <c r="AD4230" s="20"/>
    </row>
    <row r="4231" spans="3:30" s="1" customFormat="1">
      <c r="C4231" s="16"/>
      <c r="D4231" s="16"/>
      <c r="E4231" s="32"/>
      <c r="F4231" s="16"/>
      <c r="G4231" s="16"/>
      <c r="H4231" s="16"/>
      <c r="I4231" s="16"/>
      <c r="J4231" s="16"/>
      <c r="K4231" s="16"/>
      <c r="L4231" s="32"/>
      <c r="M4231" s="16"/>
      <c r="N4231" s="16"/>
      <c r="O4231" s="16"/>
      <c r="P4231" s="16"/>
      <c r="Y4231" s="20"/>
      <c r="Z4231" s="20"/>
      <c r="AA4231" s="20"/>
      <c r="AB4231" s="20"/>
      <c r="AC4231" s="20"/>
      <c r="AD4231" s="20"/>
    </row>
    <row r="4232" spans="3:30" s="1" customFormat="1">
      <c r="C4232" s="16"/>
      <c r="D4232" s="16"/>
      <c r="E4232" s="32"/>
      <c r="F4232" s="16"/>
      <c r="G4232" s="16"/>
      <c r="H4232" s="16"/>
      <c r="I4232" s="16"/>
      <c r="J4232" s="16"/>
      <c r="K4232" s="16"/>
      <c r="L4232" s="32"/>
      <c r="M4232" s="16"/>
      <c r="N4232" s="16"/>
      <c r="O4232" s="16"/>
      <c r="P4232" s="16"/>
      <c r="Y4232" s="20"/>
      <c r="Z4232" s="20"/>
      <c r="AA4232" s="20"/>
      <c r="AB4232" s="20"/>
      <c r="AC4232" s="20"/>
      <c r="AD4232" s="20"/>
    </row>
    <row r="4233" spans="3:30" s="1" customFormat="1">
      <c r="C4233" s="16"/>
      <c r="D4233" s="16"/>
      <c r="E4233" s="32"/>
      <c r="F4233" s="16"/>
      <c r="G4233" s="16"/>
      <c r="H4233" s="16"/>
      <c r="I4233" s="16"/>
      <c r="J4233" s="16"/>
      <c r="K4233" s="16"/>
      <c r="L4233" s="32"/>
      <c r="M4233" s="16"/>
      <c r="N4233" s="16"/>
      <c r="O4233" s="16"/>
      <c r="P4233" s="16"/>
      <c r="Y4233" s="20"/>
      <c r="Z4233" s="20"/>
      <c r="AA4233" s="20"/>
      <c r="AB4233" s="20"/>
      <c r="AC4233" s="20"/>
      <c r="AD4233" s="20"/>
    </row>
    <row r="4234" spans="3:30" s="1" customFormat="1">
      <c r="C4234" s="16"/>
      <c r="D4234" s="16"/>
      <c r="E4234" s="32"/>
      <c r="F4234" s="16"/>
      <c r="G4234" s="16"/>
      <c r="H4234" s="16"/>
      <c r="I4234" s="16"/>
      <c r="J4234" s="16"/>
      <c r="K4234" s="16"/>
      <c r="L4234" s="32"/>
      <c r="M4234" s="16"/>
      <c r="N4234" s="16"/>
      <c r="O4234" s="16"/>
      <c r="P4234" s="16"/>
      <c r="Y4234" s="20"/>
      <c r="Z4234" s="20"/>
      <c r="AA4234" s="20"/>
      <c r="AB4234" s="20"/>
      <c r="AC4234" s="20"/>
      <c r="AD4234" s="20"/>
    </row>
    <row r="4235" spans="3:30" s="1" customFormat="1">
      <c r="C4235" s="16"/>
      <c r="D4235" s="16"/>
      <c r="E4235" s="32"/>
      <c r="F4235" s="16"/>
      <c r="G4235" s="16"/>
      <c r="H4235" s="16"/>
      <c r="I4235" s="16"/>
      <c r="J4235" s="16"/>
      <c r="K4235" s="16"/>
      <c r="L4235" s="32"/>
      <c r="M4235" s="16"/>
      <c r="N4235" s="16"/>
      <c r="O4235" s="16"/>
      <c r="P4235" s="16"/>
      <c r="Y4235" s="20"/>
      <c r="Z4235" s="20"/>
      <c r="AA4235" s="20"/>
      <c r="AB4235" s="20"/>
      <c r="AC4235" s="20"/>
      <c r="AD4235" s="20"/>
    </row>
    <row r="4236" spans="3:30" s="1" customFormat="1">
      <c r="C4236" s="16"/>
      <c r="D4236" s="16"/>
      <c r="E4236" s="32"/>
      <c r="F4236" s="16"/>
      <c r="G4236" s="16"/>
      <c r="H4236" s="16"/>
      <c r="I4236" s="16"/>
      <c r="J4236" s="16"/>
      <c r="K4236" s="16"/>
      <c r="L4236" s="32"/>
      <c r="M4236" s="16"/>
      <c r="N4236" s="16"/>
      <c r="O4236" s="16"/>
      <c r="P4236" s="16"/>
      <c r="Y4236" s="20"/>
      <c r="Z4236" s="20"/>
      <c r="AA4236" s="20"/>
      <c r="AB4236" s="20"/>
      <c r="AC4236" s="20"/>
      <c r="AD4236" s="20"/>
    </row>
    <row r="4237" spans="3:30" s="1" customFormat="1">
      <c r="C4237" s="16"/>
      <c r="D4237" s="16"/>
      <c r="E4237" s="32"/>
      <c r="F4237" s="16"/>
      <c r="G4237" s="16"/>
      <c r="H4237" s="16"/>
      <c r="I4237" s="16"/>
      <c r="J4237" s="16"/>
      <c r="K4237" s="16"/>
      <c r="L4237" s="32"/>
      <c r="M4237" s="16"/>
      <c r="N4237" s="16"/>
      <c r="O4237" s="16"/>
      <c r="P4237" s="16"/>
      <c r="Y4237" s="20"/>
      <c r="Z4237" s="20"/>
      <c r="AA4237" s="20"/>
      <c r="AB4237" s="20"/>
      <c r="AC4237" s="20"/>
      <c r="AD4237" s="20"/>
    </row>
    <row r="4238" spans="3:30" s="1" customFormat="1">
      <c r="C4238" s="16"/>
      <c r="D4238" s="16"/>
      <c r="E4238" s="32"/>
      <c r="F4238" s="16"/>
      <c r="G4238" s="16"/>
      <c r="H4238" s="16"/>
      <c r="I4238" s="16"/>
      <c r="J4238" s="16"/>
      <c r="K4238" s="16"/>
      <c r="L4238" s="32"/>
      <c r="M4238" s="16"/>
      <c r="N4238" s="16"/>
      <c r="O4238" s="16"/>
      <c r="P4238" s="16"/>
      <c r="Y4238" s="20"/>
      <c r="Z4238" s="20"/>
      <c r="AA4238" s="20"/>
      <c r="AB4238" s="20"/>
      <c r="AC4238" s="20"/>
      <c r="AD4238" s="20"/>
    </row>
    <row r="4239" spans="3:30" s="1" customFormat="1">
      <c r="C4239" s="16"/>
      <c r="D4239" s="16"/>
      <c r="E4239" s="32"/>
      <c r="F4239" s="16"/>
      <c r="G4239" s="16"/>
      <c r="H4239" s="16"/>
      <c r="I4239" s="16"/>
      <c r="J4239" s="16"/>
      <c r="K4239" s="16"/>
      <c r="L4239" s="32"/>
      <c r="M4239" s="16"/>
      <c r="N4239" s="16"/>
      <c r="O4239" s="16"/>
      <c r="P4239" s="16"/>
      <c r="Y4239" s="20"/>
      <c r="Z4239" s="20"/>
      <c r="AA4239" s="20"/>
      <c r="AB4239" s="20"/>
      <c r="AC4239" s="20"/>
      <c r="AD4239" s="20"/>
    </row>
    <row r="4240" spans="3:30" s="1" customFormat="1">
      <c r="C4240" s="16"/>
      <c r="D4240" s="16"/>
      <c r="E4240" s="32"/>
      <c r="F4240" s="16"/>
      <c r="G4240" s="16"/>
      <c r="H4240" s="16"/>
      <c r="I4240" s="16"/>
      <c r="J4240" s="16"/>
      <c r="K4240" s="16"/>
      <c r="L4240" s="32"/>
      <c r="M4240" s="16"/>
      <c r="N4240" s="16"/>
      <c r="O4240" s="16"/>
      <c r="P4240" s="16"/>
      <c r="Y4240" s="20"/>
      <c r="Z4240" s="20"/>
      <c r="AA4240" s="20"/>
      <c r="AB4240" s="20"/>
      <c r="AC4240" s="20"/>
      <c r="AD4240" s="20"/>
    </row>
    <row r="4241" spans="3:30" s="1" customFormat="1">
      <c r="C4241" s="16"/>
      <c r="D4241" s="16"/>
      <c r="E4241" s="32"/>
      <c r="F4241" s="16"/>
      <c r="G4241" s="16"/>
      <c r="H4241" s="16"/>
      <c r="I4241" s="16"/>
      <c r="J4241" s="16"/>
      <c r="K4241" s="16"/>
      <c r="L4241" s="32"/>
      <c r="M4241" s="16"/>
      <c r="N4241" s="16"/>
      <c r="O4241" s="16"/>
      <c r="P4241" s="16"/>
      <c r="Y4241" s="20"/>
      <c r="Z4241" s="20"/>
      <c r="AA4241" s="20"/>
      <c r="AB4241" s="20"/>
      <c r="AC4241" s="20"/>
      <c r="AD4241" s="20"/>
    </row>
    <row r="4242" spans="3:30" s="1" customFormat="1">
      <c r="C4242" s="16"/>
      <c r="D4242" s="16"/>
      <c r="E4242" s="32"/>
      <c r="F4242" s="16"/>
      <c r="G4242" s="16"/>
      <c r="H4242" s="16"/>
      <c r="I4242" s="16"/>
      <c r="J4242" s="16"/>
      <c r="K4242" s="16"/>
      <c r="L4242" s="32"/>
      <c r="M4242" s="16"/>
      <c r="N4242" s="16"/>
      <c r="O4242" s="16"/>
      <c r="P4242" s="16"/>
      <c r="Y4242" s="20"/>
      <c r="Z4242" s="20"/>
      <c r="AA4242" s="20"/>
      <c r="AB4242" s="20"/>
      <c r="AC4242" s="20"/>
      <c r="AD4242" s="20"/>
    </row>
    <row r="4243" spans="3:30" s="1" customFormat="1">
      <c r="C4243" s="16"/>
      <c r="D4243" s="16"/>
      <c r="E4243" s="32"/>
      <c r="F4243" s="16"/>
      <c r="G4243" s="16"/>
      <c r="H4243" s="16"/>
      <c r="I4243" s="16"/>
      <c r="J4243" s="16"/>
      <c r="K4243" s="16"/>
      <c r="L4243" s="32"/>
      <c r="M4243" s="16"/>
      <c r="N4243" s="16"/>
      <c r="O4243" s="16"/>
      <c r="P4243" s="16"/>
      <c r="Y4243" s="20"/>
      <c r="Z4243" s="20"/>
      <c r="AA4243" s="20"/>
      <c r="AB4243" s="20"/>
      <c r="AC4243" s="20"/>
      <c r="AD4243" s="20"/>
    </row>
    <row r="4244" spans="3:30" s="1" customFormat="1">
      <c r="C4244" s="16"/>
      <c r="D4244" s="16"/>
      <c r="E4244" s="32"/>
      <c r="F4244" s="16"/>
      <c r="G4244" s="16"/>
      <c r="H4244" s="16"/>
      <c r="I4244" s="16"/>
      <c r="J4244" s="16"/>
      <c r="K4244" s="16"/>
      <c r="L4244" s="32"/>
      <c r="M4244" s="16"/>
      <c r="N4244" s="16"/>
      <c r="O4244" s="16"/>
      <c r="P4244" s="16"/>
      <c r="Y4244" s="20"/>
      <c r="Z4244" s="20"/>
      <c r="AA4244" s="20"/>
      <c r="AB4244" s="20"/>
      <c r="AC4244" s="20"/>
      <c r="AD4244" s="20"/>
    </row>
    <row r="4245" spans="3:30" s="1" customFormat="1">
      <c r="C4245" s="16"/>
      <c r="D4245" s="16"/>
      <c r="E4245" s="32"/>
      <c r="F4245" s="16"/>
      <c r="G4245" s="16"/>
      <c r="H4245" s="16"/>
      <c r="I4245" s="16"/>
      <c r="J4245" s="16"/>
      <c r="K4245" s="16"/>
      <c r="L4245" s="32"/>
      <c r="M4245" s="16"/>
      <c r="N4245" s="16"/>
      <c r="O4245" s="16"/>
      <c r="P4245" s="16"/>
      <c r="Y4245" s="20"/>
      <c r="Z4245" s="20"/>
      <c r="AA4245" s="20"/>
      <c r="AB4245" s="20"/>
      <c r="AC4245" s="20"/>
      <c r="AD4245" s="20"/>
    </row>
    <row r="4246" spans="3:30" s="1" customFormat="1">
      <c r="C4246" s="16"/>
      <c r="D4246" s="16"/>
      <c r="E4246" s="32"/>
      <c r="F4246" s="16"/>
      <c r="G4246" s="16"/>
      <c r="H4246" s="16"/>
      <c r="I4246" s="16"/>
      <c r="J4246" s="16"/>
      <c r="K4246" s="16"/>
      <c r="L4246" s="32"/>
      <c r="M4246" s="16"/>
      <c r="N4246" s="16"/>
      <c r="O4246" s="16"/>
      <c r="P4246" s="16"/>
      <c r="Y4246" s="20"/>
      <c r="Z4246" s="20"/>
      <c r="AA4246" s="20"/>
      <c r="AB4246" s="20"/>
      <c r="AC4246" s="20"/>
      <c r="AD4246" s="20"/>
    </row>
    <row r="4247" spans="3:30" s="1" customFormat="1">
      <c r="C4247" s="16"/>
      <c r="D4247" s="16"/>
      <c r="E4247" s="32"/>
      <c r="F4247" s="16"/>
      <c r="G4247" s="16"/>
      <c r="H4247" s="16"/>
      <c r="I4247" s="16"/>
      <c r="J4247" s="16"/>
      <c r="K4247" s="16"/>
      <c r="L4247" s="32"/>
      <c r="M4247" s="16"/>
      <c r="N4247" s="16"/>
      <c r="O4247" s="16"/>
      <c r="P4247" s="16"/>
      <c r="Y4247" s="20"/>
      <c r="Z4247" s="20"/>
      <c r="AA4247" s="20"/>
      <c r="AB4247" s="20"/>
      <c r="AC4247" s="20"/>
      <c r="AD4247" s="20"/>
    </row>
    <row r="4248" spans="3:30" s="1" customFormat="1">
      <c r="C4248" s="16"/>
      <c r="D4248" s="16"/>
      <c r="E4248" s="32"/>
      <c r="F4248" s="16"/>
      <c r="G4248" s="16"/>
      <c r="H4248" s="16"/>
      <c r="I4248" s="16"/>
      <c r="J4248" s="16"/>
      <c r="K4248" s="16"/>
      <c r="L4248" s="32"/>
      <c r="M4248" s="16"/>
      <c r="N4248" s="16"/>
      <c r="O4248" s="16"/>
      <c r="P4248" s="16"/>
      <c r="Y4248" s="20"/>
      <c r="Z4248" s="20"/>
      <c r="AA4248" s="20"/>
      <c r="AB4248" s="20"/>
      <c r="AC4248" s="20"/>
      <c r="AD4248" s="20"/>
    </row>
    <row r="4249" spans="3:30" s="1" customFormat="1">
      <c r="C4249" s="16"/>
      <c r="D4249" s="16"/>
      <c r="E4249" s="32"/>
      <c r="F4249" s="16"/>
      <c r="G4249" s="16"/>
      <c r="H4249" s="16"/>
      <c r="I4249" s="16"/>
      <c r="J4249" s="16"/>
      <c r="K4249" s="16"/>
      <c r="L4249" s="32"/>
      <c r="M4249" s="16"/>
      <c r="N4249" s="16"/>
      <c r="O4249" s="16"/>
      <c r="P4249" s="16"/>
      <c r="Y4249" s="20"/>
      <c r="Z4249" s="20"/>
      <c r="AA4249" s="20"/>
      <c r="AB4249" s="20"/>
      <c r="AC4249" s="20"/>
      <c r="AD4249" s="20"/>
    </row>
    <row r="4250" spans="3:30" s="1" customFormat="1">
      <c r="C4250" s="16"/>
      <c r="D4250" s="16"/>
      <c r="E4250" s="32"/>
      <c r="F4250" s="16"/>
      <c r="G4250" s="16"/>
      <c r="H4250" s="16"/>
      <c r="I4250" s="16"/>
      <c r="J4250" s="16"/>
      <c r="K4250" s="16"/>
      <c r="L4250" s="32"/>
      <c r="M4250" s="16"/>
      <c r="N4250" s="16"/>
      <c r="O4250" s="16"/>
      <c r="P4250" s="16"/>
      <c r="Y4250" s="20"/>
      <c r="Z4250" s="20"/>
      <c r="AA4250" s="20"/>
      <c r="AB4250" s="20"/>
      <c r="AC4250" s="20"/>
      <c r="AD4250" s="20"/>
    </row>
    <row r="4251" spans="3:30" s="1" customFormat="1">
      <c r="C4251" s="16"/>
      <c r="D4251" s="16"/>
      <c r="E4251" s="32"/>
      <c r="F4251" s="16"/>
      <c r="G4251" s="16"/>
      <c r="H4251" s="16"/>
      <c r="I4251" s="16"/>
      <c r="J4251" s="16"/>
      <c r="K4251" s="16"/>
      <c r="L4251" s="32"/>
      <c r="M4251" s="16"/>
      <c r="N4251" s="16"/>
      <c r="O4251" s="16"/>
      <c r="P4251" s="16"/>
      <c r="Y4251" s="20"/>
      <c r="Z4251" s="20"/>
      <c r="AA4251" s="20"/>
      <c r="AB4251" s="20"/>
      <c r="AC4251" s="20"/>
      <c r="AD4251" s="20"/>
    </row>
    <row r="4252" spans="3:30" s="1" customFormat="1">
      <c r="C4252" s="16"/>
      <c r="D4252" s="16"/>
      <c r="E4252" s="32"/>
      <c r="F4252" s="16"/>
      <c r="G4252" s="16"/>
      <c r="H4252" s="16"/>
      <c r="I4252" s="16"/>
      <c r="J4252" s="16"/>
      <c r="K4252" s="16"/>
      <c r="L4252" s="32"/>
      <c r="M4252" s="16"/>
      <c r="N4252" s="16"/>
      <c r="O4252" s="16"/>
      <c r="P4252" s="16"/>
      <c r="Y4252" s="20"/>
      <c r="Z4252" s="20"/>
      <c r="AA4252" s="20"/>
      <c r="AB4252" s="20"/>
      <c r="AC4252" s="20"/>
      <c r="AD4252" s="20"/>
    </row>
    <row r="4253" spans="3:30" s="1" customFormat="1">
      <c r="C4253" s="16"/>
      <c r="D4253" s="16"/>
      <c r="E4253" s="32"/>
      <c r="F4253" s="16"/>
      <c r="G4253" s="16"/>
      <c r="H4253" s="16"/>
      <c r="I4253" s="16"/>
      <c r="J4253" s="16"/>
      <c r="K4253" s="16"/>
      <c r="L4253" s="32"/>
      <c r="M4253" s="16"/>
      <c r="N4253" s="16"/>
      <c r="O4253" s="16"/>
      <c r="P4253" s="16"/>
      <c r="Y4253" s="20"/>
      <c r="Z4253" s="20"/>
      <c r="AA4253" s="20"/>
      <c r="AB4253" s="20"/>
      <c r="AC4253" s="20"/>
      <c r="AD4253" s="20"/>
    </row>
    <row r="4254" spans="3:30" s="1" customFormat="1">
      <c r="C4254" s="16"/>
      <c r="D4254" s="16"/>
      <c r="E4254" s="32"/>
      <c r="F4254" s="16"/>
      <c r="G4254" s="16"/>
      <c r="H4254" s="16"/>
      <c r="I4254" s="16"/>
      <c r="J4254" s="16"/>
      <c r="K4254" s="16"/>
      <c r="L4254" s="32"/>
      <c r="M4254" s="16"/>
      <c r="N4254" s="16"/>
      <c r="O4254" s="16"/>
      <c r="P4254" s="16"/>
      <c r="Y4254" s="20"/>
      <c r="Z4254" s="20"/>
      <c r="AA4254" s="20"/>
      <c r="AB4254" s="20"/>
      <c r="AC4254" s="20"/>
      <c r="AD4254" s="20"/>
    </row>
    <row r="4255" spans="3:30" s="1" customFormat="1">
      <c r="C4255" s="16"/>
      <c r="D4255" s="16"/>
      <c r="E4255" s="32"/>
      <c r="F4255" s="16"/>
      <c r="G4255" s="16"/>
      <c r="H4255" s="16"/>
      <c r="I4255" s="16"/>
      <c r="J4255" s="16"/>
      <c r="K4255" s="16"/>
      <c r="L4255" s="32"/>
      <c r="M4255" s="16"/>
      <c r="N4255" s="16"/>
      <c r="O4255" s="16"/>
      <c r="P4255" s="16"/>
      <c r="Y4255" s="20"/>
      <c r="Z4255" s="20"/>
      <c r="AA4255" s="20"/>
      <c r="AB4255" s="20"/>
      <c r="AC4255" s="20"/>
      <c r="AD4255" s="20"/>
    </row>
    <row r="4256" spans="3:30" s="1" customFormat="1">
      <c r="C4256" s="16"/>
      <c r="D4256" s="16"/>
      <c r="E4256" s="32"/>
      <c r="F4256" s="16"/>
      <c r="G4256" s="16"/>
      <c r="H4256" s="16"/>
      <c r="I4256" s="16"/>
      <c r="J4256" s="16"/>
      <c r="K4256" s="16"/>
      <c r="L4256" s="32"/>
      <c r="M4256" s="16"/>
      <c r="N4256" s="16"/>
      <c r="O4256" s="16"/>
      <c r="P4256" s="16"/>
      <c r="Y4256" s="20"/>
      <c r="Z4256" s="20"/>
      <c r="AA4256" s="20"/>
      <c r="AB4256" s="20"/>
      <c r="AC4256" s="20"/>
      <c r="AD4256" s="20"/>
    </row>
    <row r="4257" spans="3:30" s="1" customFormat="1">
      <c r="C4257" s="16"/>
      <c r="D4257" s="16"/>
      <c r="E4257" s="32"/>
      <c r="F4257" s="16"/>
      <c r="G4257" s="16"/>
      <c r="H4257" s="16"/>
      <c r="I4257" s="16"/>
      <c r="J4257" s="16"/>
      <c r="K4257" s="16"/>
      <c r="L4257" s="32"/>
      <c r="M4257" s="16"/>
      <c r="N4257" s="16"/>
      <c r="O4257" s="16"/>
      <c r="P4257" s="16"/>
      <c r="Y4257" s="20"/>
      <c r="Z4257" s="20"/>
      <c r="AA4257" s="20"/>
      <c r="AB4257" s="20"/>
      <c r="AC4257" s="20"/>
      <c r="AD4257" s="20"/>
    </row>
    <row r="4258" spans="3:30" s="1" customFormat="1">
      <c r="C4258" s="16"/>
      <c r="D4258" s="16"/>
      <c r="E4258" s="32"/>
      <c r="F4258" s="16"/>
      <c r="G4258" s="16"/>
      <c r="H4258" s="16"/>
      <c r="I4258" s="16"/>
      <c r="J4258" s="16"/>
      <c r="K4258" s="16"/>
      <c r="L4258" s="32"/>
      <c r="M4258" s="16"/>
      <c r="N4258" s="16"/>
      <c r="O4258" s="16"/>
      <c r="P4258" s="16"/>
      <c r="Y4258" s="20"/>
      <c r="Z4258" s="20"/>
      <c r="AA4258" s="20"/>
      <c r="AB4258" s="20"/>
      <c r="AC4258" s="20"/>
      <c r="AD4258" s="20"/>
    </row>
    <row r="4259" spans="3:30" s="1" customFormat="1">
      <c r="C4259" s="16"/>
      <c r="D4259" s="16"/>
      <c r="E4259" s="32"/>
      <c r="F4259" s="16"/>
      <c r="G4259" s="16"/>
      <c r="H4259" s="16"/>
      <c r="I4259" s="16"/>
      <c r="J4259" s="16"/>
      <c r="K4259" s="16"/>
      <c r="L4259" s="32"/>
      <c r="M4259" s="16"/>
      <c r="N4259" s="16"/>
      <c r="O4259" s="16"/>
      <c r="P4259" s="16"/>
      <c r="Y4259" s="20"/>
      <c r="Z4259" s="20"/>
      <c r="AA4259" s="20"/>
      <c r="AB4259" s="20"/>
      <c r="AC4259" s="20"/>
      <c r="AD4259" s="20"/>
    </row>
    <row r="4260" spans="3:30" s="1" customFormat="1">
      <c r="C4260" s="16"/>
      <c r="D4260" s="16"/>
      <c r="E4260" s="32"/>
      <c r="F4260" s="16"/>
      <c r="G4260" s="16"/>
      <c r="H4260" s="16"/>
      <c r="I4260" s="16"/>
      <c r="J4260" s="16"/>
      <c r="K4260" s="16"/>
      <c r="L4260" s="32"/>
      <c r="M4260" s="16"/>
      <c r="N4260" s="16"/>
      <c r="O4260" s="16"/>
      <c r="P4260" s="16"/>
      <c r="Y4260" s="20"/>
      <c r="Z4260" s="20"/>
      <c r="AA4260" s="20"/>
      <c r="AB4260" s="20"/>
      <c r="AC4260" s="20"/>
      <c r="AD4260" s="20"/>
    </row>
    <row r="4261" spans="3:30" s="1" customFormat="1">
      <c r="C4261" s="16"/>
      <c r="D4261" s="16"/>
      <c r="E4261" s="32"/>
      <c r="F4261" s="16"/>
      <c r="G4261" s="16"/>
      <c r="H4261" s="16"/>
      <c r="I4261" s="16"/>
      <c r="J4261" s="16"/>
      <c r="K4261" s="16"/>
      <c r="L4261" s="32"/>
      <c r="M4261" s="16"/>
      <c r="N4261" s="16"/>
      <c r="O4261" s="16"/>
      <c r="P4261" s="16"/>
      <c r="Y4261" s="20"/>
      <c r="Z4261" s="20"/>
      <c r="AA4261" s="20"/>
      <c r="AB4261" s="20"/>
      <c r="AC4261" s="20"/>
      <c r="AD4261" s="20"/>
    </row>
    <row r="4262" spans="3:30" s="1" customFormat="1">
      <c r="C4262" s="16"/>
      <c r="D4262" s="16"/>
      <c r="E4262" s="32"/>
      <c r="F4262" s="16"/>
      <c r="G4262" s="16"/>
      <c r="H4262" s="16"/>
      <c r="I4262" s="16"/>
      <c r="J4262" s="16"/>
      <c r="K4262" s="16"/>
      <c r="L4262" s="32"/>
      <c r="M4262" s="16"/>
      <c r="N4262" s="16"/>
      <c r="O4262" s="16"/>
      <c r="P4262" s="16"/>
      <c r="Y4262" s="20"/>
      <c r="Z4262" s="20"/>
      <c r="AA4262" s="20"/>
      <c r="AB4262" s="20"/>
      <c r="AC4262" s="20"/>
      <c r="AD4262" s="20"/>
    </row>
    <row r="4263" spans="3:30" s="1" customFormat="1">
      <c r="C4263" s="16"/>
      <c r="D4263" s="16"/>
      <c r="E4263" s="32"/>
      <c r="F4263" s="16"/>
      <c r="G4263" s="16"/>
      <c r="H4263" s="16"/>
      <c r="I4263" s="16"/>
      <c r="J4263" s="16"/>
      <c r="K4263" s="16"/>
      <c r="L4263" s="32"/>
      <c r="M4263" s="16"/>
      <c r="N4263" s="16"/>
      <c r="O4263" s="16"/>
      <c r="P4263" s="16"/>
      <c r="Y4263" s="20"/>
      <c r="Z4263" s="20"/>
      <c r="AA4263" s="20"/>
      <c r="AB4263" s="20"/>
      <c r="AC4263" s="20"/>
      <c r="AD4263" s="20"/>
    </row>
    <row r="4264" spans="3:30" s="1" customFormat="1">
      <c r="C4264" s="16"/>
      <c r="D4264" s="16"/>
      <c r="E4264" s="32"/>
      <c r="F4264" s="16"/>
      <c r="G4264" s="16"/>
      <c r="H4264" s="16"/>
      <c r="I4264" s="16"/>
      <c r="J4264" s="16"/>
      <c r="K4264" s="16"/>
      <c r="L4264" s="32"/>
      <c r="M4264" s="16"/>
      <c r="N4264" s="16"/>
      <c r="O4264" s="16"/>
      <c r="P4264" s="16"/>
      <c r="Y4264" s="20"/>
      <c r="Z4264" s="20"/>
      <c r="AA4264" s="20"/>
      <c r="AB4264" s="20"/>
      <c r="AC4264" s="20"/>
      <c r="AD4264" s="20"/>
    </row>
    <row r="4265" spans="3:30" s="1" customFormat="1">
      <c r="C4265" s="16"/>
      <c r="D4265" s="16"/>
      <c r="E4265" s="32"/>
      <c r="F4265" s="16"/>
      <c r="G4265" s="16"/>
      <c r="H4265" s="16"/>
      <c r="I4265" s="16"/>
      <c r="J4265" s="16"/>
      <c r="K4265" s="16"/>
      <c r="L4265" s="32"/>
      <c r="M4265" s="16"/>
      <c r="N4265" s="16"/>
      <c r="O4265" s="16"/>
      <c r="P4265" s="16"/>
      <c r="Y4265" s="20"/>
      <c r="Z4265" s="20"/>
      <c r="AA4265" s="20"/>
      <c r="AB4265" s="20"/>
      <c r="AC4265" s="20"/>
      <c r="AD4265" s="20"/>
    </row>
    <row r="4266" spans="3:30" s="1" customFormat="1">
      <c r="C4266" s="16"/>
      <c r="D4266" s="16"/>
      <c r="E4266" s="32"/>
      <c r="F4266" s="16"/>
      <c r="G4266" s="16"/>
      <c r="H4266" s="16"/>
      <c r="I4266" s="16"/>
      <c r="J4266" s="16"/>
      <c r="K4266" s="16"/>
      <c r="L4266" s="32"/>
      <c r="M4266" s="16"/>
      <c r="N4266" s="16"/>
      <c r="O4266" s="16"/>
      <c r="P4266" s="16"/>
      <c r="Y4266" s="20"/>
      <c r="Z4266" s="20"/>
      <c r="AA4266" s="20"/>
      <c r="AB4266" s="20"/>
      <c r="AC4266" s="20"/>
      <c r="AD4266" s="20"/>
    </row>
    <row r="4267" spans="3:30" s="1" customFormat="1">
      <c r="C4267" s="16"/>
      <c r="D4267" s="16"/>
      <c r="E4267" s="32"/>
      <c r="F4267" s="16"/>
      <c r="G4267" s="16"/>
      <c r="H4267" s="16"/>
      <c r="I4267" s="16"/>
      <c r="J4267" s="16"/>
      <c r="K4267" s="16"/>
      <c r="L4267" s="32"/>
      <c r="M4267" s="16"/>
      <c r="N4267" s="16"/>
      <c r="O4267" s="16"/>
      <c r="P4267" s="16"/>
      <c r="Y4267" s="20"/>
      <c r="Z4267" s="20"/>
      <c r="AA4267" s="20"/>
      <c r="AB4267" s="20"/>
      <c r="AC4267" s="20"/>
      <c r="AD4267" s="20"/>
    </row>
    <row r="4268" spans="3:30" s="1" customFormat="1">
      <c r="C4268" s="16"/>
      <c r="D4268" s="16"/>
      <c r="E4268" s="32"/>
      <c r="F4268" s="16"/>
      <c r="G4268" s="16"/>
      <c r="H4268" s="16"/>
      <c r="I4268" s="16"/>
      <c r="J4268" s="16"/>
      <c r="K4268" s="16"/>
      <c r="L4268" s="32"/>
      <c r="M4268" s="16"/>
      <c r="N4268" s="16"/>
      <c r="O4268" s="16"/>
      <c r="P4268" s="16"/>
      <c r="Y4268" s="20"/>
      <c r="Z4268" s="20"/>
      <c r="AA4268" s="20"/>
      <c r="AB4268" s="20"/>
      <c r="AC4268" s="20"/>
      <c r="AD4268" s="20"/>
    </row>
    <row r="4269" spans="3:30" s="1" customFormat="1">
      <c r="C4269" s="16"/>
      <c r="D4269" s="16"/>
      <c r="E4269" s="32"/>
      <c r="F4269" s="16"/>
      <c r="G4269" s="16"/>
      <c r="H4269" s="16"/>
      <c r="I4269" s="16"/>
      <c r="J4269" s="16"/>
      <c r="K4269" s="16"/>
      <c r="L4269" s="32"/>
      <c r="M4269" s="16"/>
      <c r="N4269" s="16"/>
      <c r="O4269" s="16"/>
      <c r="P4269" s="16"/>
      <c r="Y4269" s="20"/>
      <c r="Z4269" s="20"/>
      <c r="AA4269" s="20"/>
      <c r="AB4269" s="20"/>
      <c r="AC4269" s="20"/>
      <c r="AD4269" s="20"/>
    </row>
    <row r="4270" spans="3:30" s="1" customFormat="1">
      <c r="C4270" s="16"/>
      <c r="D4270" s="16"/>
      <c r="E4270" s="32"/>
      <c r="F4270" s="16"/>
      <c r="G4270" s="16"/>
      <c r="H4270" s="16"/>
      <c r="I4270" s="16"/>
      <c r="J4270" s="16"/>
      <c r="K4270" s="16"/>
      <c r="L4270" s="32"/>
      <c r="M4270" s="16"/>
      <c r="N4270" s="16"/>
      <c r="O4270" s="16"/>
      <c r="P4270" s="16"/>
      <c r="Y4270" s="20"/>
      <c r="Z4270" s="20"/>
      <c r="AA4270" s="20"/>
      <c r="AB4270" s="20"/>
      <c r="AC4270" s="20"/>
      <c r="AD4270" s="20"/>
    </row>
    <row r="4271" spans="3:30" s="1" customFormat="1">
      <c r="C4271" s="16"/>
      <c r="D4271" s="16"/>
      <c r="E4271" s="32"/>
      <c r="F4271" s="16"/>
      <c r="G4271" s="16"/>
      <c r="H4271" s="16"/>
      <c r="I4271" s="16"/>
      <c r="J4271" s="16"/>
      <c r="K4271" s="16"/>
      <c r="L4271" s="32"/>
      <c r="M4271" s="16"/>
      <c r="N4271" s="16"/>
      <c r="O4271" s="16"/>
      <c r="P4271" s="16"/>
      <c r="Y4271" s="20"/>
      <c r="Z4271" s="20"/>
      <c r="AA4271" s="20"/>
      <c r="AB4271" s="20"/>
      <c r="AC4271" s="20"/>
      <c r="AD4271" s="20"/>
    </row>
    <row r="4272" spans="3:30" s="1" customFormat="1">
      <c r="C4272" s="16"/>
      <c r="D4272" s="16"/>
      <c r="E4272" s="32"/>
      <c r="F4272" s="16"/>
      <c r="G4272" s="16"/>
      <c r="H4272" s="16"/>
      <c r="I4272" s="16"/>
      <c r="J4272" s="16"/>
      <c r="K4272" s="16"/>
      <c r="L4272" s="32"/>
      <c r="M4272" s="16"/>
      <c r="N4272" s="16"/>
      <c r="O4272" s="16"/>
      <c r="P4272" s="16"/>
      <c r="Y4272" s="20"/>
      <c r="Z4272" s="20"/>
      <c r="AA4272" s="20"/>
      <c r="AB4272" s="20"/>
      <c r="AC4272" s="20"/>
      <c r="AD4272" s="20"/>
    </row>
    <row r="4273" spans="3:30" s="1" customFormat="1">
      <c r="C4273" s="16"/>
      <c r="D4273" s="16"/>
      <c r="E4273" s="32"/>
      <c r="F4273" s="16"/>
      <c r="G4273" s="16"/>
      <c r="H4273" s="16"/>
      <c r="I4273" s="16"/>
      <c r="J4273" s="16"/>
      <c r="K4273" s="16"/>
      <c r="L4273" s="32"/>
      <c r="M4273" s="16"/>
      <c r="N4273" s="16"/>
      <c r="O4273" s="16"/>
      <c r="P4273" s="16"/>
      <c r="Y4273" s="20"/>
      <c r="Z4273" s="20"/>
      <c r="AA4273" s="20"/>
      <c r="AB4273" s="20"/>
      <c r="AC4273" s="20"/>
      <c r="AD4273" s="20"/>
    </row>
    <row r="4274" spans="3:30" s="1" customFormat="1">
      <c r="C4274" s="16"/>
      <c r="D4274" s="16"/>
      <c r="E4274" s="32"/>
      <c r="F4274" s="16"/>
      <c r="G4274" s="16"/>
      <c r="H4274" s="16"/>
      <c r="I4274" s="16"/>
      <c r="J4274" s="16"/>
      <c r="K4274" s="16"/>
      <c r="L4274" s="32"/>
      <c r="M4274" s="16"/>
      <c r="N4274" s="16"/>
      <c r="O4274" s="16"/>
      <c r="P4274" s="16"/>
      <c r="Y4274" s="20"/>
      <c r="Z4274" s="20"/>
      <c r="AA4274" s="20"/>
      <c r="AB4274" s="20"/>
      <c r="AC4274" s="20"/>
      <c r="AD4274" s="20"/>
    </row>
    <row r="4275" spans="3:30" s="1" customFormat="1">
      <c r="C4275" s="16"/>
      <c r="D4275" s="16"/>
      <c r="E4275" s="32"/>
      <c r="F4275" s="16"/>
      <c r="G4275" s="16"/>
      <c r="H4275" s="16"/>
      <c r="I4275" s="16"/>
      <c r="J4275" s="16"/>
      <c r="K4275" s="16"/>
      <c r="L4275" s="32"/>
      <c r="M4275" s="16"/>
      <c r="N4275" s="16"/>
      <c r="O4275" s="16"/>
      <c r="P4275" s="16"/>
      <c r="Y4275" s="20"/>
      <c r="Z4275" s="20"/>
      <c r="AA4275" s="20"/>
      <c r="AB4275" s="20"/>
      <c r="AC4275" s="20"/>
      <c r="AD4275" s="20"/>
    </row>
    <row r="4276" spans="3:30" s="1" customFormat="1">
      <c r="C4276" s="16"/>
      <c r="D4276" s="16"/>
      <c r="E4276" s="32"/>
      <c r="F4276" s="16"/>
      <c r="G4276" s="16"/>
      <c r="H4276" s="16"/>
      <c r="I4276" s="16"/>
      <c r="J4276" s="16"/>
      <c r="K4276" s="16"/>
      <c r="L4276" s="32"/>
      <c r="M4276" s="16"/>
      <c r="N4276" s="16"/>
      <c r="O4276" s="16"/>
      <c r="P4276" s="16"/>
      <c r="Y4276" s="20"/>
      <c r="Z4276" s="20"/>
      <c r="AA4276" s="20"/>
      <c r="AB4276" s="20"/>
      <c r="AC4276" s="20"/>
      <c r="AD4276" s="20"/>
    </row>
    <row r="4277" spans="3:30" s="1" customFormat="1">
      <c r="C4277" s="16"/>
      <c r="D4277" s="16"/>
      <c r="E4277" s="32"/>
      <c r="F4277" s="16"/>
      <c r="G4277" s="16"/>
      <c r="H4277" s="16"/>
      <c r="I4277" s="16"/>
      <c r="J4277" s="16"/>
      <c r="K4277" s="16"/>
      <c r="L4277" s="32"/>
      <c r="M4277" s="16"/>
      <c r="N4277" s="16"/>
      <c r="O4277" s="16"/>
      <c r="P4277" s="16"/>
      <c r="Y4277" s="20"/>
      <c r="Z4277" s="20"/>
      <c r="AA4277" s="20"/>
      <c r="AB4277" s="20"/>
      <c r="AC4277" s="20"/>
      <c r="AD4277" s="20"/>
    </row>
    <row r="4278" spans="3:30" s="1" customFormat="1">
      <c r="C4278" s="16"/>
      <c r="D4278" s="16"/>
      <c r="E4278" s="32"/>
      <c r="F4278" s="16"/>
      <c r="G4278" s="16"/>
      <c r="H4278" s="16"/>
      <c r="I4278" s="16"/>
      <c r="J4278" s="16"/>
      <c r="K4278" s="16"/>
      <c r="L4278" s="32"/>
      <c r="M4278" s="16"/>
      <c r="N4278" s="16"/>
      <c r="O4278" s="16"/>
      <c r="P4278" s="16"/>
      <c r="Y4278" s="20"/>
      <c r="Z4278" s="20"/>
      <c r="AA4278" s="20"/>
      <c r="AB4278" s="20"/>
      <c r="AC4278" s="20"/>
      <c r="AD4278" s="20"/>
    </row>
    <row r="4279" spans="3:30" s="1" customFormat="1">
      <c r="C4279" s="16"/>
      <c r="D4279" s="16"/>
      <c r="E4279" s="32"/>
      <c r="F4279" s="16"/>
      <c r="G4279" s="16"/>
      <c r="H4279" s="16"/>
      <c r="I4279" s="16"/>
      <c r="J4279" s="16"/>
      <c r="K4279" s="16"/>
      <c r="L4279" s="32"/>
      <c r="M4279" s="16"/>
      <c r="N4279" s="16"/>
      <c r="O4279" s="16"/>
      <c r="P4279" s="16"/>
      <c r="Y4279" s="20"/>
      <c r="Z4279" s="20"/>
      <c r="AA4279" s="20"/>
      <c r="AB4279" s="20"/>
      <c r="AC4279" s="20"/>
      <c r="AD4279" s="20"/>
    </row>
    <row r="4280" spans="3:30" s="1" customFormat="1">
      <c r="C4280" s="16"/>
      <c r="D4280" s="16"/>
      <c r="E4280" s="32"/>
      <c r="F4280" s="16"/>
      <c r="G4280" s="16"/>
      <c r="H4280" s="16"/>
      <c r="I4280" s="16"/>
      <c r="J4280" s="16"/>
      <c r="K4280" s="16"/>
      <c r="L4280" s="32"/>
      <c r="M4280" s="16"/>
      <c r="N4280" s="16"/>
      <c r="O4280" s="16"/>
      <c r="P4280" s="16"/>
      <c r="Y4280" s="20"/>
      <c r="Z4280" s="20"/>
      <c r="AA4280" s="20"/>
      <c r="AB4280" s="20"/>
      <c r="AC4280" s="20"/>
      <c r="AD4280" s="20"/>
    </row>
    <row r="4281" spans="3:30" s="1" customFormat="1">
      <c r="C4281" s="16"/>
      <c r="D4281" s="16"/>
      <c r="E4281" s="32"/>
      <c r="F4281" s="16"/>
      <c r="G4281" s="16"/>
      <c r="H4281" s="16"/>
      <c r="I4281" s="16"/>
      <c r="J4281" s="16"/>
      <c r="K4281" s="16"/>
      <c r="L4281" s="32"/>
      <c r="M4281" s="16"/>
      <c r="N4281" s="16"/>
      <c r="O4281" s="16"/>
      <c r="P4281" s="16"/>
      <c r="Y4281" s="20"/>
      <c r="Z4281" s="20"/>
      <c r="AA4281" s="20"/>
      <c r="AB4281" s="20"/>
      <c r="AC4281" s="20"/>
      <c r="AD4281" s="20"/>
    </row>
    <row r="4282" spans="3:30" s="1" customFormat="1">
      <c r="C4282" s="16"/>
      <c r="D4282" s="16"/>
      <c r="E4282" s="32"/>
      <c r="F4282" s="16"/>
      <c r="G4282" s="16"/>
      <c r="H4282" s="16"/>
      <c r="I4282" s="16"/>
      <c r="J4282" s="16"/>
      <c r="K4282" s="16"/>
      <c r="L4282" s="32"/>
      <c r="M4282" s="16"/>
      <c r="N4282" s="16"/>
      <c r="O4282" s="16"/>
      <c r="P4282" s="16"/>
      <c r="Y4282" s="20"/>
      <c r="Z4282" s="20"/>
      <c r="AA4282" s="20"/>
      <c r="AB4282" s="20"/>
      <c r="AC4282" s="20"/>
      <c r="AD4282" s="20"/>
    </row>
    <row r="4283" spans="3:30" s="1" customFormat="1">
      <c r="C4283" s="16"/>
      <c r="D4283" s="16"/>
      <c r="E4283" s="32"/>
      <c r="F4283" s="16"/>
      <c r="G4283" s="16"/>
      <c r="H4283" s="16"/>
      <c r="I4283" s="16"/>
      <c r="J4283" s="16"/>
      <c r="K4283" s="16"/>
      <c r="L4283" s="32"/>
      <c r="M4283" s="16"/>
      <c r="N4283" s="16"/>
      <c r="O4283" s="16"/>
      <c r="P4283" s="16"/>
      <c r="Y4283" s="20"/>
      <c r="Z4283" s="20"/>
      <c r="AA4283" s="20"/>
      <c r="AB4283" s="20"/>
      <c r="AC4283" s="20"/>
      <c r="AD4283" s="20"/>
    </row>
    <row r="4284" spans="3:30" s="1" customFormat="1">
      <c r="C4284" s="16"/>
      <c r="D4284" s="16"/>
      <c r="E4284" s="32"/>
      <c r="F4284" s="16"/>
      <c r="G4284" s="16"/>
      <c r="H4284" s="16"/>
      <c r="I4284" s="16"/>
      <c r="J4284" s="16"/>
      <c r="K4284" s="16"/>
      <c r="L4284" s="32"/>
      <c r="M4284" s="16"/>
      <c r="N4284" s="16"/>
      <c r="O4284" s="16"/>
      <c r="P4284" s="16"/>
      <c r="Y4284" s="20"/>
      <c r="Z4284" s="20"/>
      <c r="AA4284" s="20"/>
      <c r="AB4284" s="20"/>
      <c r="AC4284" s="20"/>
      <c r="AD4284" s="20"/>
    </row>
    <row r="4285" spans="3:30" s="1" customFormat="1">
      <c r="C4285" s="16"/>
      <c r="D4285" s="16"/>
      <c r="E4285" s="32"/>
      <c r="F4285" s="16"/>
      <c r="G4285" s="16"/>
      <c r="H4285" s="16"/>
      <c r="I4285" s="16"/>
      <c r="J4285" s="16"/>
      <c r="K4285" s="16"/>
      <c r="L4285" s="32"/>
      <c r="M4285" s="16"/>
      <c r="N4285" s="16"/>
      <c r="O4285" s="16"/>
      <c r="P4285" s="16"/>
      <c r="Y4285" s="20"/>
      <c r="Z4285" s="20"/>
      <c r="AA4285" s="20"/>
      <c r="AB4285" s="20"/>
      <c r="AC4285" s="20"/>
      <c r="AD4285" s="20"/>
    </row>
    <row r="4286" spans="3:30" s="1" customFormat="1">
      <c r="C4286" s="16"/>
      <c r="D4286" s="16"/>
      <c r="E4286" s="32"/>
      <c r="F4286" s="16"/>
      <c r="G4286" s="16"/>
      <c r="H4286" s="16"/>
      <c r="I4286" s="16"/>
      <c r="J4286" s="16"/>
      <c r="K4286" s="16"/>
      <c r="L4286" s="32"/>
      <c r="M4286" s="16"/>
      <c r="N4286" s="16"/>
      <c r="O4286" s="16"/>
      <c r="P4286" s="16"/>
      <c r="Y4286" s="20"/>
      <c r="Z4286" s="20"/>
      <c r="AA4286" s="20"/>
      <c r="AB4286" s="20"/>
      <c r="AC4286" s="20"/>
      <c r="AD4286" s="20"/>
    </row>
    <row r="4287" spans="3:30" s="1" customFormat="1">
      <c r="C4287" s="16"/>
      <c r="D4287" s="16"/>
      <c r="E4287" s="32"/>
      <c r="F4287" s="16"/>
      <c r="G4287" s="16"/>
      <c r="H4287" s="16"/>
      <c r="I4287" s="16"/>
      <c r="J4287" s="16"/>
      <c r="K4287" s="16"/>
      <c r="L4287" s="32"/>
      <c r="M4287" s="16"/>
      <c r="N4287" s="16"/>
      <c r="O4287" s="16"/>
      <c r="P4287" s="16"/>
      <c r="Y4287" s="20"/>
      <c r="Z4287" s="20"/>
      <c r="AA4287" s="20"/>
      <c r="AB4287" s="20"/>
      <c r="AC4287" s="20"/>
      <c r="AD4287" s="20"/>
    </row>
    <row r="4288" spans="3:30" s="1" customFormat="1">
      <c r="C4288" s="16"/>
      <c r="D4288" s="16"/>
      <c r="E4288" s="32"/>
      <c r="F4288" s="16"/>
      <c r="G4288" s="16"/>
      <c r="H4288" s="16"/>
      <c r="I4288" s="16"/>
      <c r="J4288" s="16"/>
      <c r="K4288" s="16"/>
      <c r="L4288" s="32"/>
      <c r="M4288" s="16"/>
      <c r="N4288" s="16"/>
      <c r="O4288" s="16"/>
      <c r="P4288" s="16"/>
      <c r="Y4288" s="20"/>
      <c r="Z4288" s="20"/>
      <c r="AA4288" s="20"/>
      <c r="AB4288" s="20"/>
      <c r="AC4288" s="20"/>
      <c r="AD4288" s="20"/>
    </row>
    <row r="4289" spans="3:30" s="1" customFormat="1">
      <c r="C4289" s="16"/>
      <c r="D4289" s="16"/>
      <c r="E4289" s="32"/>
      <c r="F4289" s="16"/>
      <c r="G4289" s="16"/>
      <c r="H4289" s="16"/>
      <c r="I4289" s="16"/>
      <c r="J4289" s="16"/>
      <c r="K4289" s="16"/>
      <c r="L4289" s="32"/>
      <c r="M4289" s="16"/>
      <c r="N4289" s="16"/>
      <c r="O4289" s="16"/>
      <c r="P4289" s="16"/>
      <c r="Y4289" s="20"/>
      <c r="Z4289" s="20"/>
      <c r="AA4289" s="20"/>
      <c r="AB4289" s="20"/>
      <c r="AC4289" s="20"/>
      <c r="AD4289" s="20"/>
    </row>
    <row r="4290" spans="3:30" s="1" customFormat="1">
      <c r="C4290" s="16"/>
      <c r="D4290" s="16"/>
      <c r="E4290" s="32"/>
      <c r="F4290" s="16"/>
      <c r="G4290" s="16"/>
      <c r="H4290" s="16"/>
      <c r="I4290" s="16"/>
      <c r="J4290" s="16"/>
      <c r="K4290" s="16"/>
      <c r="L4290" s="32"/>
      <c r="M4290" s="16"/>
      <c r="N4290" s="16"/>
      <c r="O4290" s="16"/>
      <c r="P4290" s="16"/>
      <c r="Y4290" s="20"/>
      <c r="Z4290" s="20"/>
      <c r="AA4290" s="20"/>
      <c r="AB4290" s="20"/>
      <c r="AC4290" s="20"/>
      <c r="AD4290" s="20"/>
    </row>
    <row r="4291" spans="3:30" s="1" customFormat="1">
      <c r="C4291" s="16"/>
      <c r="D4291" s="16"/>
      <c r="E4291" s="32"/>
      <c r="F4291" s="16"/>
      <c r="G4291" s="16"/>
      <c r="H4291" s="16"/>
      <c r="I4291" s="16"/>
      <c r="J4291" s="16"/>
      <c r="K4291" s="16"/>
      <c r="L4291" s="32"/>
      <c r="M4291" s="16"/>
      <c r="N4291" s="16"/>
      <c r="O4291" s="16"/>
      <c r="P4291" s="16"/>
      <c r="Y4291" s="20"/>
      <c r="Z4291" s="20"/>
      <c r="AA4291" s="20"/>
      <c r="AB4291" s="20"/>
      <c r="AC4291" s="20"/>
      <c r="AD4291" s="20"/>
    </row>
    <row r="4292" spans="3:30" s="1" customFormat="1">
      <c r="C4292" s="16"/>
      <c r="D4292" s="16"/>
      <c r="E4292" s="32"/>
      <c r="F4292" s="16"/>
      <c r="G4292" s="16"/>
      <c r="H4292" s="16"/>
      <c r="I4292" s="16"/>
      <c r="J4292" s="16"/>
      <c r="K4292" s="16"/>
      <c r="L4292" s="32"/>
      <c r="M4292" s="16"/>
      <c r="N4292" s="16"/>
      <c r="O4292" s="16"/>
      <c r="P4292" s="16"/>
      <c r="Y4292" s="20"/>
      <c r="Z4292" s="20"/>
      <c r="AA4292" s="20"/>
      <c r="AB4292" s="20"/>
      <c r="AC4292" s="20"/>
      <c r="AD4292" s="20"/>
    </row>
    <row r="4293" spans="3:30" s="1" customFormat="1">
      <c r="C4293" s="16"/>
      <c r="D4293" s="16"/>
      <c r="E4293" s="32"/>
      <c r="F4293" s="16"/>
      <c r="G4293" s="16"/>
      <c r="H4293" s="16"/>
      <c r="I4293" s="16"/>
      <c r="J4293" s="16"/>
      <c r="K4293" s="16"/>
      <c r="L4293" s="32"/>
      <c r="M4293" s="16"/>
      <c r="N4293" s="16"/>
      <c r="O4293" s="16"/>
      <c r="P4293" s="16"/>
      <c r="Y4293" s="20"/>
      <c r="Z4293" s="20"/>
      <c r="AA4293" s="20"/>
      <c r="AB4293" s="20"/>
      <c r="AC4293" s="20"/>
      <c r="AD4293" s="20"/>
    </row>
    <row r="4294" spans="3:30" s="1" customFormat="1">
      <c r="C4294" s="16"/>
      <c r="D4294" s="16"/>
      <c r="E4294" s="32"/>
      <c r="F4294" s="16"/>
      <c r="G4294" s="16"/>
      <c r="H4294" s="16"/>
      <c r="I4294" s="16"/>
      <c r="J4294" s="16"/>
      <c r="K4294" s="16"/>
      <c r="L4294" s="32"/>
      <c r="M4294" s="16"/>
      <c r="N4294" s="16"/>
      <c r="O4294" s="16"/>
      <c r="P4294" s="16"/>
      <c r="Y4294" s="20"/>
      <c r="Z4294" s="20"/>
      <c r="AA4294" s="20"/>
      <c r="AB4294" s="20"/>
      <c r="AC4294" s="20"/>
      <c r="AD4294" s="20"/>
    </row>
    <row r="4295" spans="3:30" s="1" customFormat="1">
      <c r="C4295" s="16"/>
      <c r="D4295" s="16"/>
      <c r="E4295" s="32"/>
      <c r="F4295" s="16"/>
      <c r="G4295" s="16"/>
      <c r="H4295" s="16"/>
      <c r="I4295" s="16"/>
      <c r="J4295" s="16"/>
      <c r="K4295" s="16"/>
      <c r="L4295" s="32"/>
      <c r="M4295" s="16"/>
      <c r="N4295" s="16"/>
      <c r="O4295" s="16"/>
      <c r="P4295" s="16"/>
      <c r="Y4295" s="20"/>
      <c r="Z4295" s="20"/>
      <c r="AA4295" s="20"/>
      <c r="AB4295" s="20"/>
      <c r="AC4295" s="20"/>
      <c r="AD4295" s="20"/>
    </row>
    <row r="4296" spans="3:30" s="1" customFormat="1">
      <c r="C4296" s="16"/>
      <c r="D4296" s="16"/>
      <c r="E4296" s="32"/>
      <c r="F4296" s="16"/>
      <c r="G4296" s="16"/>
      <c r="H4296" s="16"/>
      <c r="I4296" s="16"/>
      <c r="J4296" s="16"/>
      <c r="K4296" s="16"/>
      <c r="L4296" s="32"/>
      <c r="M4296" s="16"/>
      <c r="N4296" s="16"/>
      <c r="O4296" s="16"/>
      <c r="P4296" s="16"/>
      <c r="Y4296" s="20"/>
      <c r="Z4296" s="20"/>
      <c r="AA4296" s="20"/>
      <c r="AB4296" s="20"/>
      <c r="AC4296" s="20"/>
      <c r="AD4296" s="20"/>
    </row>
    <row r="4297" spans="3:30" s="1" customFormat="1">
      <c r="C4297" s="16"/>
      <c r="D4297" s="16"/>
      <c r="E4297" s="32"/>
      <c r="F4297" s="16"/>
      <c r="G4297" s="16"/>
      <c r="H4297" s="16"/>
      <c r="I4297" s="16"/>
      <c r="J4297" s="16"/>
      <c r="K4297" s="16"/>
      <c r="L4297" s="32"/>
      <c r="M4297" s="16"/>
      <c r="N4297" s="16"/>
      <c r="O4297" s="16"/>
      <c r="P4297" s="16"/>
      <c r="Y4297" s="20"/>
      <c r="Z4297" s="20"/>
      <c r="AA4297" s="20"/>
      <c r="AB4297" s="20"/>
      <c r="AC4297" s="20"/>
      <c r="AD4297" s="20"/>
    </row>
    <row r="4298" spans="3:30" s="1" customFormat="1">
      <c r="C4298" s="16"/>
      <c r="D4298" s="16"/>
      <c r="E4298" s="32"/>
      <c r="F4298" s="16"/>
      <c r="G4298" s="16"/>
      <c r="H4298" s="16"/>
      <c r="I4298" s="16"/>
      <c r="J4298" s="16"/>
      <c r="K4298" s="16"/>
      <c r="L4298" s="32"/>
      <c r="M4298" s="16"/>
      <c r="N4298" s="16"/>
      <c r="O4298" s="16"/>
      <c r="P4298" s="16"/>
      <c r="Y4298" s="20"/>
      <c r="Z4298" s="20"/>
      <c r="AA4298" s="20"/>
      <c r="AB4298" s="20"/>
      <c r="AC4298" s="20"/>
      <c r="AD4298" s="20"/>
    </row>
    <row r="4299" spans="3:30" s="1" customFormat="1">
      <c r="C4299" s="16"/>
      <c r="D4299" s="16"/>
      <c r="E4299" s="32"/>
      <c r="F4299" s="16"/>
      <c r="G4299" s="16"/>
      <c r="H4299" s="16"/>
      <c r="I4299" s="16"/>
      <c r="J4299" s="16"/>
      <c r="K4299" s="16"/>
      <c r="L4299" s="32"/>
      <c r="M4299" s="16"/>
      <c r="N4299" s="16"/>
      <c r="O4299" s="16"/>
      <c r="P4299" s="16"/>
      <c r="Y4299" s="20"/>
      <c r="Z4299" s="20"/>
      <c r="AA4299" s="20"/>
      <c r="AB4299" s="20"/>
      <c r="AC4299" s="20"/>
      <c r="AD4299" s="20"/>
    </row>
    <row r="4300" spans="3:30" s="1" customFormat="1">
      <c r="C4300" s="16"/>
      <c r="D4300" s="16"/>
      <c r="E4300" s="32"/>
      <c r="F4300" s="16"/>
      <c r="G4300" s="16"/>
      <c r="H4300" s="16"/>
      <c r="I4300" s="16"/>
      <c r="J4300" s="16"/>
      <c r="K4300" s="16"/>
      <c r="L4300" s="32"/>
      <c r="M4300" s="16"/>
      <c r="N4300" s="16"/>
      <c r="O4300" s="16"/>
      <c r="P4300" s="16"/>
      <c r="Y4300" s="20"/>
      <c r="Z4300" s="20"/>
      <c r="AA4300" s="20"/>
      <c r="AB4300" s="20"/>
      <c r="AC4300" s="20"/>
      <c r="AD4300" s="20"/>
    </row>
    <row r="4301" spans="3:30" s="1" customFormat="1">
      <c r="C4301" s="16"/>
      <c r="D4301" s="16"/>
      <c r="E4301" s="32"/>
      <c r="F4301" s="16"/>
      <c r="G4301" s="16"/>
      <c r="H4301" s="16"/>
      <c r="I4301" s="16"/>
      <c r="J4301" s="16"/>
      <c r="K4301" s="16"/>
      <c r="L4301" s="32"/>
      <c r="M4301" s="16"/>
      <c r="N4301" s="16"/>
      <c r="O4301" s="16"/>
      <c r="P4301" s="16"/>
      <c r="Y4301" s="20"/>
      <c r="Z4301" s="20"/>
      <c r="AA4301" s="20"/>
      <c r="AB4301" s="20"/>
      <c r="AC4301" s="20"/>
      <c r="AD4301" s="20"/>
    </row>
    <row r="4302" spans="3:30" s="1" customFormat="1">
      <c r="C4302" s="16"/>
      <c r="D4302" s="16"/>
      <c r="E4302" s="32"/>
      <c r="F4302" s="16"/>
      <c r="G4302" s="16"/>
      <c r="H4302" s="16"/>
      <c r="I4302" s="16"/>
      <c r="J4302" s="16"/>
      <c r="K4302" s="16"/>
      <c r="L4302" s="32"/>
      <c r="M4302" s="16"/>
      <c r="N4302" s="16"/>
      <c r="O4302" s="16"/>
      <c r="P4302" s="16"/>
      <c r="Y4302" s="20"/>
      <c r="Z4302" s="20"/>
      <c r="AA4302" s="20"/>
      <c r="AB4302" s="20"/>
      <c r="AC4302" s="20"/>
      <c r="AD4302" s="20"/>
    </row>
    <row r="4303" spans="3:30" s="1" customFormat="1">
      <c r="C4303" s="16"/>
      <c r="D4303" s="16"/>
      <c r="E4303" s="32"/>
      <c r="F4303" s="16"/>
      <c r="G4303" s="16"/>
      <c r="H4303" s="16"/>
      <c r="I4303" s="16"/>
      <c r="J4303" s="16"/>
      <c r="K4303" s="16"/>
      <c r="L4303" s="32"/>
      <c r="M4303" s="16"/>
      <c r="N4303" s="16"/>
      <c r="O4303" s="16"/>
      <c r="P4303" s="16"/>
      <c r="Y4303" s="20"/>
      <c r="Z4303" s="20"/>
      <c r="AA4303" s="20"/>
      <c r="AB4303" s="20"/>
      <c r="AC4303" s="20"/>
      <c r="AD4303" s="20"/>
    </row>
    <row r="4304" spans="3:30" s="1" customFormat="1">
      <c r="C4304" s="16"/>
      <c r="D4304" s="16"/>
      <c r="E4304" s="32"/>
      <c r="F4304" s="16"/>
      <c r="G4304" s="16"/>
      <c r="H4304" s="16"/>
      <c r="I4304" s="16"/>
      <c r="J4304" s="16"/>
      <c r="K4304" s="16"/>
      <c r="L4304" s="32"/>
      <c r="M4304" s="16"/>
      <c r="N4304" s="16"/>
      <c r="O4304" s="16"/>
      <c r="P4304" s="16"/>
      <c r="Y4304" s="20"/>
      <c r="Z4304" s="20"/>
      <c r="AA4304" s="20"/>
      <c r="AB4304" s="20"/>
      <c r="AC4304" s="20"/>
      <c r="AD4304" s="20"/>
    </row>
    <row r="4305" spans="3:30" s="1" customFormat="1">
      <c r="C4305" s="16"/>
      <c r="D4305" s="16"/>
      <c r="E4305" s="32"/>
      <c r="F4305" s="16"/>
      <c r="G4305" s="16"/>
      <c r="H4305" s="16"/>
      <c r="I4305" s="16"/>
      <c r="J4305" s="16"/>
      <c r="K4305" s="16"/>
      <c r="L4305" s="32"/>
      <c r="M4305" s="16"/>
      <c r="N4305" s="16"/>
      <c r="O4305" s="16"/>
      <c r="P4305" s="16"/>
      <c r="Y4305" s="20"/>
      <c r="Z4305" s="20"/>
      <c r="AA4305" s="20"/>
      <c r="AB4305" s="20"/>
      <c r="AC4305" s="20"/>
      <c r="AD4305" s="20"/>
    </row>
    <row r="4306" spans="3:30" s="1" customFormat="1">
      <c r="C4306" s="16"/>
      <c r="D4306" s="16"/>
      <c r="E4306" s="32"/>
      <c r="F4306" s="16"/>
      <c r="G4306" s="16"/>
      <c r="H4306" s="16"/>
      <c r="I4306" s="16"/>
      <c r="J4306" s="16"/>
      <c r="K4306" s="16"/>
      <c r="L4306" s="32"/>
      <c r="M4306" s="16"/>
      <c r="N4306" s="16"/>
      <c r="O4306" s="16"/>
      <c r="P4306" s="16"/>
      <c r="Y4306" s="20"/>
      <c r="Z4306" s="20"/>
      <c r="AA4306" s="20"/>
      <c r="AB4306" s="20"/>
      <c r="AC4306" s="20"/>
      <c r="AD4306" s="20"/>
    </row>
    <row r="4307" spans="3:30" s="1" customFormat="1">
      <c r="C4307" s="16"/>
      <c r="D4307" s="16"/>
      <c r="E4307" s="32"/>
      <c r="F4307" s="16"/>
      <c r="G4307" s="16"/>
      <c r="H4307" s="16"/>
      <c r="I4307" s="16"/>
      <c r="J4307" s="16"/>
      <c r="K4307" s="16"/>
      <c r="L4307" s="32"/>
      <c r="M4307" s="16"/>
      <c r="N4307" s="16"/>
      <c r="O4307" s="16"/>
      <c r="P4307" s="16"/>
      <c r="Y4307" s="20"/>
      <c r="Z4307" s="20"/>
      <c r="AA4307" s="20"/>
      <c r="AB4307" s="20"/>
      <c r="AC4307" s="20"/>
      <c r="AD4307" s="20"/>
    </row>
    <row r="4308" spans="3:30" s="1" customFormat="1">
      <c r="C4308" s="16"/>
      <c r="D4308" s="16"/>
      <c r="E4308" s="32"/>
      <c r="F4308" s="16"/>
      <c r="G4308" s="16"/>
      <c r="H4308" s="16"/>
      <c r="I4308" s="16"/>
      <c r="J4308" s="16"/>
      <c r="K4308" s="16"/>
      <c r="L4308" s="32"/>
      <c r="M4308" s="16"/>
      <c r="N4308" s="16"/>
      <c r="O4308" s="16"/>
      <c r="P4308" s="16"/>
      <c r="Y4308" s="20"/>
      <c r="Z4308" s="20"/>
      <c r="AA4308" s="20"/>
      <c r="AB4308" s="20"/>
      <c r="AC4308" s="20"/>
      <c r="AD4308" s="20"/>
    </row>
    <row r="4309" spans="3:30" s="1" customFormat="1">
      <c r="C4309" s="16"/>
      <c r="D4309" s="16"/>
      <c r="E4309" s="32"/>
      <c r="F4309" s="16"/>
      <c r="G4309" s="16"/>
      <c r="H4309" s="16"/>
      <c r="I4309" s="16"/>
      <c r="J4309" s="16"/>
      <c r="K4309" s="16"/>
      <c r="L4309" s="32"/>
      <c r="M4309" s="16"/>
      <c r="N4309" s="16"/>
      <c r="O4309" s="16"/>
      <c r="P4309" s="16"/>
      <c r="Y4309" s="20"/>
      <c r="Z4309" s="20"/>
      <c r="AA4309" s="20"/>
      <c r="AB4309" s="20"/>
      <c r="AC4309" s="20"/>
      <c r="AD4309" s="20"/>
    </row>
    <row r="4310" spans="3:30" s="1" customFormat="1">
      <c r="C4310" s="16"/>
      <c r="D4310" s="16"/>
      <c r="E4310" s="32"/>
      <c r="F4310" s="16"/>
      <c r="G4310" s="16"/>
      <c r="H4310" s="16"/>
      <c r="I4310" s="16"/>
      <c r="J4310" s="16"/>
      <c r="K4310" s="16"/>
      <c r="L4310" s="32"/>
      <c r="M4310" s="16"/>
      <c r="N4310" s="16"/>
      <c r="O4310" s="16"/>
      <c r="P4310" s="16"/>
      <c r="Y4310" s="20"/>
      <c r="Z4310" s="20"/>
      <c r="AA4310" s="20"/>
      <c r="AB4310" s="20"/>
      <c r="AC4310" s="20"/>
      <c r="AD4310" s="20"/>
    </row>
    <row r="4311" spans="3:30" s="1" customFormat="1">
      <c r="C4311" s="16"/>
      <c r="D4311" s="16"/>
      <c r="E4311" s="32"/>
      <c r="F4311" s="16"/>
      <c r="G4311" s="16"/>
      <c r="H4311" s="16"/>
      <c r="I4311" s="16"/>
      <c r="J4311" s="16"/>
      <c r="K4311" s="16"/>
      <c r="L4311" s="32"/>
      <c r="M4311" s="16"/>
      <c r="N4311" s="16"/>
      <c r="O4311" s="16"/>
      <c r="P4311" s="16"/>
      <c r="Y4311" s="20"/>
      <c r="Z4311" s="20"/>
      <c r="AA4311" s="20"/>
      <c r="AB4311" s="20"/>
      <c r="AC4311" s="20"/>
      <c r="AD4311" s="20"/>
    </row>
    <row r="4312" spans="3:30" s="1" customFormat="1">
      <c r="C4312" s="16"/>
      <c r="D4312" s="16"/>
      <c r="E4312" s="32"/>
      <c r="F4312" s="16"/>
      <c r="G4312" s="16"/>
      <c r="H4312" s="16"/>
      <c r="I4312" s="16"/>
      <c r="J4312" s="16"/>
      <c r="K4312" s="16"/>
      <c r="L4312" s="32"/>
      <c r="M4312" s="16"/>
      <c r="N4312" s="16"/>
      <c r="O4312" s="16"/>
      <c r="P4312" s="16"/>
      <c r="Y4312" s="20"/>
      <c r="Z4312" s="20"/>
      <c r="AA4312" s="20"/>
      <c r="AB4312" s="20"/>
      <c r="AC4312" s="20"/>
      <c r="AD4312" s="20"/>
    </row>
    <row r="4313" spans="3:30" s="1" customFormat="1">
      <c r="C4313" s="16"/>
      <c r="D4313" s="16"/>
      <c r="E4313" s="32"/>
      <c r="F4313" s="16"/>
      <c r="G4313" s="16"/>
      <c r="H4313" s="16"/>
      <c r="I4313" s="16"/>
      <c r="J4313" s="16"/>
      <c r="K4313" s="16"/>
      <c r="L4313" s="32"/>
      <c r="M4313" s="16"/>
      <c r="N4313" s="16"/>
      <c r="O4313" s="16"/>
      <c r="P4313" s="16"/>
      <c r="Y4313" s="20"/>
      <c r="Z4313" s="20"/>
      <c r="AA4313" s="20"/>
      <c r="AB4313" s="20"/>
      <c r="AC4313" s="20"/>
      <c r="AD4313" s="20"/>
    </row>
    <row r="4314" spans="3:30" s="1" customFormat="1">
      <c r="C4314" s="16"/>
      <c r="D4314" s="16"/>
      <c r="E4314" s="32"/>
      <c r="F4314" s="16"/>
      <c r="G4314" s="16"/>
      <c r="H4314" s="16"/>
      <c r="I4314" s="16"/>
      <c r="J4314" s="16"/>
      <c r="K4314" s="16"/>
      <c r="L4314" s="32"/>
      <c r="M4314" s="16"/>
      <c r="N4314" s="16"/>
      <c r="O4314" s="16"/>
      <c r="P4314" s="16"/>
      <c r="Y4314" s="20"/>
      <c r="Z4314" s="20"/>
      <c r="AA4314" s="20"/>
      <c r="AB4314" s="20"/>
      <c r="AC4314" s="20"/>
      <c r="AD4314" s="20"/>
    </row>
    <row r="4315" spans="3:30" s="1" customFormat="1">
      <c r="C4315" s="16"/>
      <c r="D4315" s="16"/>
      <c r="E4315" s="32"/>
      <c r="F4315" s="16"/>
      <c r="G4315" s="16"/>
      <c r="H4315" s="16"/>
      <c r="I4315" s="16"/>
      <c r="J4315" s="16"/>
      <c r="K4315" s="16"/>
      <c r="L4315" s="32"/>
      <c r="M4315" s="16"/>
      <c r="N4315" s="16"/>
      <c r="O4315" s="16"/>
      <c r="P4315" s="16"/>
      <c r="Y4315" s="20"/>
      <c r="Z4315" s="20"/>
      <c r="AA4315" s="20"/>
      <c r="AB4315" s="20"/>
      <c r="AC4315" s="20"/>
      <c r="AD4315" s="20"/>
    </row>
    <row r="4316" spans="3:30" s="1" customFormat="1">
      <c r="C4316" s="16"/>
      <c r="D4316" s="16"/>
      <c r="E4316" s="32"/>
      <c r="F4316" s="16"/>
      <c r="G4316" s="16"/>
      <c r="H4316" s="16"/>
      <c r="I4316" s="16"/>
      <c r="J4316" s="16"/>
      <c r="K4316" s="16"/>
      <c r="L4316" s="32"/>
      <c r="M4316" s="16"/>
      <c r="N4316" s="16"/>
      <c r="O4316" s="16"/>
      <c r="P4316" s="16"/>
      <c r="Y4316" s="20"/>
      <c r="Z4316" s="20"/>
      <c r="AA4316" s="20"/>
      <c r="AB4316" s="20"/>
      <c r="AC4316" s="20"/>
      <c r="AD4316" s="20"/>
    </row>
    <row r="4317" spans="3:30" s="1" customFormat="1">
      <c r="C4317" s="16"/>
      <c r="D4317" s="16"/>
      <c r="E4317" s="32"/>
      <c r="F4317" s="16"/>
      <c r="G4317" s="16"/>
      <c r="H4317" s="16"/>
      <c r="I4317" s="16"/>
      <c r="J4317" s="16"/>
      <c r="K4317" s="16"/>
      <c r="L4317" s="32"/>
      <c r="M4317" s="16"/>
      <c r="N4317" s="16"/>
      <c r="O4317" s="16"/>
      <c r="P4317" s="16"/>
      <c r="Y4317" s="20"/>
      <c r="Z4317" s="20"/>
      <c r="AA4317" s="20"/>
      <c r="AB4317" s="20"/>
      <c r="AC4317" s="20"/>
      <c r="AD4317" s="20"/>
    </row>
    <row r="4318" spans="3:30" s="1" customFormat="1">
      <c r="C4318" s="16"/>
      <c r="D4318" s="16"/>
      <c r="E4318" s="32"/>
      <c r="F4318" s="16"/>
      <c r="G4318" s="16"/>
      <c r="H4318" s="16"/>
      <c r="I4318" s="16"/>
      <c r="J4318" s="16"/>
      <c r="K4318" s="16"/>
      <c r="L4318" s="32"/>
      <c r="M4318" s="16"/>
      <c r="N4318" s="16"/>
      <c r="O4318" s="16"/>
      <c r="P4318" s="16"/>
      <c r="Y4318" s="20"/>
      <c r="Z4318" s="20"/>
      <c r="AA4318" s="20"/>
      <c r="AB4318" s="20"/>
      <c r="AC4318" s="20"/>
      <c r="AD4318" s="20"/>
    </row>
    <row r="4319" spans="3:30" s="1" customFormat="1">
      <c r="C4319" s="16"/>
      <c r="D4319" s="16"/>
      <c r="E4319" s="32"/>
      <c r="F4319" s="16"/>
      <c r="G4319" s="16"/>
      <c r="H4319" s="16"/>
      <c r="I4319" s="16"/>
      <c r="J4319" s="16"/>
      <c r="K4319" s="16"/>
      <c r="L4319" s="32"/>
      <c r="M4319" s="16"/>
      <c r="N4319" s="16"/>
      <c r="O4319" s="16"/>
      <c r="P4319" s="16"/>
      <c r="Y4319" s="20"/>
      <c r="Z4319" s="20"/>
      <c r="AA4319" s="20"/>
      <c r="AB4319" s="20"/>
      <c r="AC4319" s="20"/>
      <c r="AD4319" s="20"/>
    </row>
    <row r="4320" spans="3:30" s="1" customFormat="1">
      <c r="C4320" s="16"/>
      <c r="D4320" s="16"/>
      <c r="E4320" s="32"/>
      <c r="F4320" s="16"/>
      <c r="G4320" s="16"/>
      <c r="H4320" s="16"/>
      <c r="I4320" s="16"/>
      <c r="J4320" s="16"/>
      <c r="K4320" s="16"/>
      <c r="L4320" s="32"/>
      <c r="M4320" s="16"/>
      <c r="N4320" s="16"/>
      <c r="O4320" s="16"/>
      <c r="P4320" s="16"/>
      <c r="Y4320" s="20"/>
      <c r="Z4320" s="20"/>
      <c r="AA4320" s="20"/>
      <c r="AB4320" s="20"/>
      <c r="AC4320" s="20"/>
      <c r="AD4320" s="20"/>
    </row>
    <row r="4321" spans="3:30" s="1" customFormat="1">
      <c r="C4321" s="16"/>
      <c r="D4321" s="16"/>
      <c r="E4321" s="32"/>
      <c r="F4321" s="16"/>
      <c r="G4321" s="16"/>
      <c r="H4321" s="16"/>
      <c r="I4321" s="16"/>
      <c r="J4321" s="16"/>
      <c r="K4321" s="16"/>
      <c r="L4321" s="32"/>
      <c r="M4321" s="16"/>
      <c r="N4321" s="16"/>
      <c r="O4321" s="16"/>
      <c r="P4321" s="16"/>
      <c r="Y4321" s="20"/>
      <c r="Z4321" s="20"/>
      <c r="AA4321" s="20"/>
      <c r="AB4321" s="20"/>
      <c r="AC4321" s="20"/>
      <c r="AD4321" s="20"/>
    </row>
    <row r="4322" spans="3:30" s="1" customFormat="1">
      <c r="C4322" s="16"/>
      <c r="D4322" s="16"/>
      <c r="E4322" s="32"/>
      <c r="F4322" s="16"/>
      <c r="G4322" s="16"/>
      <c r="H4322" s="16"/>
      <c r="I4322" s="16"/>
      <c r="J4322" s="16"/>
      <c r="K4322" s="16"/>
      <c r="L4322" s="32"/>
      <c r="M4322" s="16"/>
      <c r="N4322" s="16"/>
      <c r="O4322" s="16"/>
      <c r="P4322" s="16"/>
      <c r="Y4322" s="20"/>
      <c r="Z4322" s="20"/>
      <c r="AA4322" s="20"/>
      <c r="AB4322" s="20"/>
      <c r="AC4322" s="20"/>
      <c r="AD4322" s="20"/>
    </row>
    <row r="4323" spans="3:30" s="1" customFormat="1">
      <c r="C4323" s="16"/>
      <c r="D4323" s="16"/>
      <c r="E4323" s="32"/>
      <c r="F4323" s="16"/>
      <c r="G4323" s="16"/>
      <c r="H4323" s="16"/>
      <c r="I4323" s="16"/>
      <c r="J4323" s="16"/>
      <c r="K4323" s="16"/>
      <c r="L4323" s="32"/>
      <c r="M4323" s="16"/>
      <c r="N4323" s="16"/>
      <c r="O4323" s="16"/>
      <c r="P4323" s="16"/>
      <c r="Y4323" s="20"/>
      <c r="Z4323" s="20"/>
      <c r="AA4323" s="20"/>
      <c r="AB4323" s="20"/>
      <c r="AC4323" s="20"/>
      <c r="AD4323" s="20"/>
    </row>
    <row r="4324" spans="3:30" s="1" customFormat="1">
      <c r="C4324" s="16"/>
      <c r="D4324" s="16"/>
      <c r="E4324" s="32"/>
      <c r="F4324" s="16"/>
      <c r="G4324" s="16"/>
      <c r="H4324" s="16"/>
      <c r="I4324" s="16"/>
      <c r="J4324" s="16"/>
      <c r="K4324" s="16"/>
      <c r="L4324" s="32"/>
      <c r="M4324" s="16"/>
      <c r="N4324" s="16"/>
      <c r="O4324" s="16"/>
      <c r="P4324" s="16"/>
      <c r="Y4324" s="20"/>
      <c r="Z4324" s="20"/>
      <c r="AA4324" s="20"/>
      <c r="AB4324" s="20"/>
      <c r="AC4324" s="20"/>
      <c r="AD4324" s="20"/>
    </row>
    <row r="4325" spans="3:30" s="1" customFormat="1">
      <c r="C4325" s="16"/>
      <c r="D4325" s="16"/>
      <c r="E4325" s="32"/>
      <c r="F4325" s="16"/>
      <c r="G4325" s="16"/>
      <c r="H4325" s="16"/>
      <c r="I4325" s="16"/>
      <c r="J4325" s="16"/>
      <c r="K4325" s="16"/>
      <c r="L4325" s="32"/>
      <c r="M4325" s="16"/>
      <c r="N4325" s="16"/>
      <c r="O4325" s="16"/>
      <c r="P4325" s="16"/>
      <c r="Y4325" s="20"/>
      <c r="Z4325" s="20"/>
      <c r="AA4325" s="20"/>
      <c r="AB4325" s="20"/>
      <c r="AC4325" s="20"/>
      <c r="AD4325" s="20"/>
    </row>
    <row r="4326" spans="3:30" s="1" customFormat="1">
      <c r="C4326" s="16"/>
      <c r="D4326" s="16"/>
      <c r="E4326" s="32"/>
      <c r="F4326" s="16"/>
      <c r="G4326" s="16"/>
      <c r="H4326" s="16"/>
      <c r="I4326" s="16"/>
      <c r="J4326" s="16"/>
      <c r="K4326" s="16"/>
      <c r="L4326" s="32"/>
      <c r="M4326" s="16"/>
      <c r="N4326" s="16"/>
      <c r="O4326" s="16"/>
      <c r="P4326" s="16"/>
      <c r="Y4326" s="20"/>
      <c r="Z4326" s="20"/>
      <c r="AA4326" s="20"/>
      <c r="AB4326" s="20"/>
      <c r="AC4326" s="20"/>
      <c r="AD4326" s="20"/>
    </row>
    <row r="4327" spans="3:30" s="1" customFormat="1">
      <c r="C4327" s="16"/>
      <c r="D4327" s="16"/>
      <c r="E4327" s="32"/>
      <c r="F4327" s="16"/>
      <c r="G4327" s="16"/>
      <c r="H4327" s="16"/>
      <c r="I4327" s="16"/>
      <c r="J4327" s="16"/>
      <c r="K4327" s="16"/>
      <c r="L4327" s="32"/>
      <c r="M4327" s="16"/>
      <c r="N4327" s="16"/>
      <c r="O4327" s="16"/>
      <c r="P4327" s="16"/>
      <c r="Y4327" s="20"/>
      <c r="Z4327" s="20"/>
      <c r="AA4327" s="20"/>
      <c r="AB4327" s="20"/>
      <c r="AC4327" s="20"/>
      <c r="AD4327" s="20"/>
    </row>
    <row r="4328" spans="3:30" s="1" customFormat="1">
      <c r="C4328" s="16"/>
      <c r="D4328" s="16"/>
      <c r="E4328" s="32"/>
      <c r="F4328" s="16"/>
      <c r="G4328" s="16"/>
      <c r="H4328" s="16"/>
      <c r="I4328" s="16"/>
      <c r="J4328" s="16"/>
      <c r="K4328" s="16"/>
      <c r="L4328" s="32"/>
      <c r="M4328" s="16"/>
      <c r="N4328" s="16"/>
      <c r="O4328" s="16"/>
      <c r="P4328" s="16"/>
      <c r="Y4328" s="20"/>
      <c r="Z4328" s="20"/>
      <c r="AA4328" s="20"/>
      <c r="AB4328" s="20"/>
      <c r="AC4328" s="20"/>
      <c r="AD4328" s="20"/>
    </row>
    <row r="4329" spans="3:30" s="1" customFormat="1">
      <c r="C4329" s="16"/>
      <c r="D4329" s="16"/>
      <c r="E4329" s="32"/>
      <c r="F4329" s="16"/>
      <c r="G4329" s="16"/>
      <c r="H4329" s="16"/>
      <c r="I4329" s="16"/>
      <c r="J4329" s="16"/>
      <c r="K4329" s="16"/>
      <c r="L4329" s="32"/>
      <c r="M4329" s="16"/>
      <c r="N4329" s="16"/>
      <c r="O4329" s="16"/>
      <c r="P4329" s="16"/>
      <c r="Y4329" s="20"/>
      <c r="Z4329" s="20"/>
      <c r="AA4329" s="20"/>
      <c r="AB4329" s="20"/>
      <c r="AC4329" s="20"/>
      <c r="AD4329" s="20"/>
    </row>
    <row r="4330" spans="3:30" s="1" customFormat="1">
      <c r="C4330" s="16"/>
      <c r="D4330" s="16"/>
      <c r="E4330" s="32"/>
      <c r="F4330" s="16"/>
      <c r="G4330" s="16"/>
      <c r="H4330" s="16"/>
      <c r="I4330" s="16"/>
      <c r="J4330" s="16"/>
      <c r="K4330" s="16"/>
      <c r="L4330" s="32"/>
      <c r="M4330" s="16"/>
      <c r="N4330" s="16"/>
      <c r="O4330" s="16"/>
      <c r="P4330" s="16"/>
      <c r="Y4330" s="20"/>
      <c r="Z4330" s="20"/>
      <c r="AA4330" s="20"/>
      <c r="AB4330" s="20"/>
      <c r="AC4330" s="20"/>
      <c r="AD4330" s="20"/>
    </row>
    <row r="4331" spans="3:30" s="1" customFormat="1">
      <c r="C4331" s="16"/>
      <c r="D4331" s="16"/>
      <c r="E4331" s="32"/>
      <c r="F4331" s="16"/>
      <c r="G4331" s="16"/>
      <c r="H4331" s="16"/>
      <c r="I4331" s="16"/>
      <c r="J4331" s="16"/>
      <c r="K4331" s="16"/>
      <c r="L4331" s="32"/>
      <c r="M4331" s="16"/>
      <c r="N4331" s="16"/>
      <c r="O4331" s="16"/>
      <c r="P4331" s="16"/>
      <c r="Y4331" s="20"/>
      <c r="Z4331" s="20"/>
      <c r="AA4331" s="20"/>
      <c r="AB4331" s="20"/>
      <c r="AC4331" s="20"/>
      <c r="AD4331" s="20"/>
    </row>
    <row r="4332" spans="3:30" s="1" customFormat="1">
      <c r="C4332" s="16"/>
      <c r="D4332" s="16"/>
      <c r="E4332" s="32"/>
      <c r="F4332" s="16"/>
      <c r="G4332" s="16"/>
      <c r="H4332" s="16"/>
      <c r="I4332" s="16"/>
      <c r="J4332" s="16"/>
      <c r="K4332" s="16"/>
      <c r="L4332" s="32"/>
      <c r="M4332" s="16"/>
      <c r="N4332" s="16"/>
      <c r="O4332" s="16"/>
      <c r="P4332" s="16"/>
      <c r="Y4332" s="20"/>
      <c r="Z4332" s="20"/>
      <c r="AA4332" s="20"/>
      <c r="AB4332" s="20"/>
      <c r="AC4332" s="20"/>
      <c r="AD4332" s="20"/>
    </row>
    <row r="4333" spans="3:30" s="1" customFormat="1">
      <c r="C4333" s="16"/>
      <c r="D4333" s="16"/>
      <c r="E4333" s="32"/>
      <c r="F4333" s="16"/>
      <c r="G4333" s="16"/>
      <c r="H4333" s="16"/>
      <c r="I4333" s="16"/>
      <c r="J4333" s="16"/>
      <c r="K4333" s="16"/>
      <c r="L4333" s="32"/>
      <c r="M4333" s="16"/>
      <c r="N4333" s="16"/>
      <c r="O4333" s="16"/>
      <c r="P4333" s="16"/>
      <c r="Y4333" s="20"/>
      <c r="Z4333" s="20"/>
      <c r="AA4333" s="20"/>
      <c r="AB4333" s="20"/>
      <c r="AC4333" s="20"/>
      <c r="AD4333" s="20"/>
    </row>
    <row r="4334" spans="3:30" s="1" customFormat="1">
      <c r="C4334" s="16"/>
      <c r="D4334" s="16"/>
      <c r="E4334" s="32"/>
      <c r="F4334" s="16"/>
      <c r="G4334" s="16"/>
      <c r="H4334" s="16"/>
      <c r="I4334" s="16"/>
      <c r="J4334" s="16"/>
      <c r="K4334" s="16"/>
      <c r="L4334" s="32"/>
      <c r="M4334" s="16"/>
      <c r="N4334" s="16"/>
      <c r="O4334" s="16"/>
      <c r="P4334" s="16"/>
      <c r="Y4334" s="20"/>
      <c r="Z4334" s="20"/>
      <c r="AA4334" s="20"/>
      <c r="AB4334" s="20"/>
      <c r="AC4334" s="20"/>
      <c r="AD4334" s="20"/>
    </row>
    <row r="4335" spans="3:30" s="1" customFormat="1">
      <c r="C4335" s="16"/>
      <c r="D4335" s="16"/>
      <c r="E4335" s="32"/>
      <c r="F4335" s="16"/>
      <c r="G4335" s="16"/>
      <c r="H4335" s="16"/>
      <c r="I4335" s="16"/>
      <c r="J4335" s="16"/>
      <c r="K4335" s="16"/>
      <c r="L4335" s="32"/>
      <c r="M4335" s="16"/>
      <c r="N4335" s="16"/>
      <c r="O4335" s="16"/>
      <c r="P4335" s="16"/>
      <c r="Y4335" s="20"/>
      <c r="Z4335" s="20"/>
      <c r="AA4335" s="20"/>
      <c r="AB4335" s="20"/>
      <c r="AC4335" s="20"/>
      <c r="AD4335" s="20"/>
    </row>
    <row r="4336" spans="3:30" s="1" customFormat="1">
      <c r="C4336" s="16"/>
      <c r="D4336" s="16"/>
      <c r="E4336" s="32"/>
      <c r="F4336" s="16"/>
      <c r="G4336" s="16"/>
      <c r="H4336" s="16"/>
      <c r="I4336" s="16"/>
      <c r="J4336" s="16"/>
      <c r="K4336" s="16"/>
      <c r="L4336" s="32"/>
      <c r="M4336" s="16"/>
      <c r="N4336" s="16"/>
      <c r="O4336" s="16"/>
      <c r="P4336" s="16"/>
      <c r="Y4336" s="20"/>
      <c r="Z4336" s="20"/>
      <c r="AA4336" s="20"/>
      <c r="AB4336" s="20"/>
      <c r="AC4336" s="20"/>
      <c r="AD4336" s="20"/>
    </row>
    <row r="4337" spans="3:30" s="1" customFormat="1">
      <c r="C4337" s="16"/>
      <c r="D4337" s="16"/>
      <c r="E4337" s="32"/>
      <c r="F4337" s="16"/>
      <c r="G4337" s="16"/>
      <c r="H4337" s="16"/>
      <c r="I4337" s="16"/>
      <c r="J4337" s="16"/>
      <c r="K4337" s="16"/>
      <c r="L4337" s="32"/>
      <c r="M4337" s="16"/>
      <c r="N4337" s="16"/>
      <c r="O4337" s="16"/>
      <c r="P4337" s="16"/>
      <c r="Y4337" s="20"/>
      <c r="Z4337" s="20"/>
      <c r="AA4337" s="20"/>
      <c r="AB4337" s="20"/>
      <c r="AC4337" s="20"/>
      <c r="AD4337" s="20"/>
    </row>
    <row r="4338" spans="3:30" s="1" customFormat="1">
      <c r="C4338" s="16"/>
      <c r="D4338" s="16"/>
      <c r="E4338" s="32"/>
      <c r="F4338" s="16"/>
      <c r="G4338" s="16"/>
      <c r="H4338" s="16"/>
      <c r="I4338" s="16"/>
      <c r="J4338" s="16"/>
      <c r="K4338" s="16"/>
      <c r="L4338" s="32"/>
      <c r="M4338" s="16"/>
      <c r="N4338" s="16"/>
      <c r="O4338" s="16"/>
      <c r="P4338" s="16"/>
      <c r="Y4338" s="20"/>
      <c r="Z4338" s="20"/>
      <c r="AA4338" s="20"/>
      <c r="AB4338" s="20"/>
      <c r="AC4338" s="20"/>
      <c r="AD4338" s="20"/>
    </row>
    <row r="4339" spans="3:30" s="1" customFormat="1">
      <c r="C4339" s="16"/>
      <c r="D4339" s="16"/>
      <c r="E4339" s="32"/>
      <c r="F4339" s="16"/>
      <c r="G4339" s="16"/>
      <c r="H4339" s="16"/>
      <c r="I4339" s="16"/>
      <c r="J4339" s="16"/>
      <c r="K4339" s="16"/>
      <c r="L4339" s="32"/>
      <c r="M4339" s="16"/>
      <c r="N4339" s="16"/>
      <c r="O4339" s="16"/>
      <c r="P4339" s="16"/>
      <c r="Y4339" s="20"/>
      <c r="Z4339" s="20"/>
      <c r="AA4339" s="20"/>
      <c r="AB4339" s="20"/>
      <c r="AC4339" s="20"/>
      <c r="AD4339" s="20"/>
    </row>
    <row r="4340" spans="3:30" s="1" customFormat="1">
      <c r="C4340" s="16"/>
      <c r="D4340" s="16"/>
      <c r="E4340" s="32"/>
      <c r="F4340" s="16"/>
      <c r="G4340" s="16"/>
      <c r="H4340" s="16"/>
      <c r="I4340" s="16"/>
      <c r="J4340" s="16"/>
      <c r="K4340" s="16"/>
      <c r="L4340" s="32"/>
      <c r="M4340" s="16"/>
      <c r="N4340" s="16"/>
      <c r="O4340" s="16"/>
      <c r="P4340" s="16"/>
      <c r="Y4340" s="20"/>
      <c r="Z4340" s="20"/>
      <c r="AA4340" s="20"/>
      <c r="AB4340" s="20"/>
      <c r="AC4340" s="20"/>
      <c r="AD4340" s="20"/>
    </row>
    <row r="4341" spans="3:30" s="1" customFormat="1">
      <c r="C4341" s="16"/>
      <c r="D4341" s="16"/>
      <c r="E4341" s="32"/>
      <c r="F4341" s="16"/>
      <c r="G4341" s="16"/>
      <c r="H4341" s="16"/>
      <c r="I4341" s="16"/>
      <c r="J4341" s="16"/>
      <c r="K4341" s="16"/>
      <c r="L4341" s="32"/>
      <c r="M4341" s="16"/>
      <c r="N4341" s="16"/>
      <c r="O4341" s="16"/>
      <c r="P4341" s="16"/>
      <c r="Y4341" s="20"/>
      <c r="Z4341" s="20"/>
      <c r="AA4341" s="20"/>
      <c r="AB4341" s="20"/>
      <c r="AC4341" s="20"/>
      <c r="AD4341" s="20"/>
    </row>
    <row r="4342" spans="3:30" s="1" customFormat="1">
      <c r="C4342" s="16"/>
      <c r="D4342" s="16"/>
      <c r="E4342" s="32"/>
      <c r="F4342" s="16"/>
      <c r="G4342" s="16"/>
      <c r="H4342" s="16"/>
      <c r="I4342" s="16"/>
      <c r="J4342" s="16"/>
      <c r="K4342" s="16"/>
      <c r="L4342" s="32"/>
      <c r="M4342" s="16"/>
      <c r="N4342" s="16"/>
      <c r="O4342" s="16"/>
      <c r="P4342" s="16"/>
      <c r="Y4342" s="20"/>
      <c r="Z4342" s="20"/>
      <c r="AA4342" s="20"/>
      <c r="AB4342" s="20"/>
      <c r="AC4342" s="20"/>
      <c r="AD4342" s="20"/>
    </row>
    <row r="4343" spans="3:30" s="1" customFormat="1">
      <c r="C4343" s="16"/>
      <c r="D4343" s="16"/>
      <c r="E4343" s="32"/>
      <c r="F4343" s="16"/>
      <c r="G4343" s="16"/>
      <c r="H4343" s="16"/>
      <c r="I4343" s="16"/>
      <c r="J4343" s="16"/>
      <c r="K4343" s="16"/>
      <c r="L4343" s="32"/>
      <c r="M4343" s="16"/>
      <c r="N4343" s="16"/>
      <c r="O4343" s="16"/>
      <c r="P4343" s="16"/>
      <c r="Y4343" s="20"/>
      <c r="Z4343" s="20"/>
      <c r="AA4343" s="20"/>
      <c r="AB4343" s="20"/>
      <c r="AC4343" s="20"/>
      <c r="AD4343" s="20"/>
    </row>
    <row r="4344" spans="3:30" s="1" customFormat="1">
      <c r="C4344" s="16"/>
      <c r="D4344" s="16"/>
      <c r="E4344" s="32"/>
      <c r="F4344" s="16"/>
      <c r="G4344" s="16"/>
      <c r="H4344" s="16"/>
      <c r="I4344" s="16"/>
      <c r="J4344" s="16"/>
      <c r="K4344" s="16"/>
      <c r="L4344" s="32"/>
      <c r="M4344" s="16"/>
      <c r="N4344" s="16"/>
      <c r="O4344" s="16"/>
      <c r="P4344" s="16"/>
      <c r="Y4344" s="20"/>
      <c r="Z4344" s="20"/>
      <c r="AA4344" s="20"/>
      <c r="AB4344" s="20"/>
      <c r="AC4344" s="20"/>
      <c r="AD4344" s="20"/>
    </row>
    <row r="4345" spans="3:30" s="1" customFormat="1">
      <c r="C4345" s="16"/>
      <c r="D4345" s="16"/>
      <c r="E4345" s="32"/>
      <c r="F4345" s="16"/>
      <c r="G4345" s="16"/>
      <c r="H4345" s="16"/>
      <c r="I4345" s="16"/>
      <c r="J4345" s="16"/>
      <c r="K4345" s="16"/>
      <c r="L4345" s="32"/>
      <c r="M4345" s="16"/>
      <c r="N4345" s="16"/>
      <c r="O4345" s="16"/>
      <c r="P4345" s="16"/>
      <c r="Y4345" s="20"/>
      <c r="Z4345" s="20"/>
      <c r="AA4345" s="20"/>
      <c r="AB4345" s="20"/>
      <c r="AC4345" s="20"/>
      <c r="AD4345" s="20"/>
    </row>
    <row r="4346" spans="3:30" s="1" customFormat="1">
      <c r="C4346" s="16"/>
      <c r="D4346" s="16"/>
      <c r="E4346" s="32"/>
      <c r="F4346" s="16"/>
      <c r="G4346" s="16"/>
      <c r="H4346" s="16"/>
      <c r="I4346" s="16"/>
      <c r="J4346" s="16"/>
      <c r="K4346" s="16"/>
      <c r="L4346" s="32"/>
      <c r="M4346" s="16"/>
      <c r="N4346" s="16"/>
      <c r="O4346" s="16"/>
      <c r="P4346" s="16"/>
      <c r="Y4346" s="20"/>
      <c r="Z4346" s="20"/>
      <c r="AA4346" s="20"/>
      <c r="AB4346" s="20"/>
      <c r="AC4346" s="20"/>
      <c r="AD4346" s="20"/>
    </row>
    <row r="4347" spans="3:30" s="1" customFormat="1">
      <c r="C4347" s="16"/>
      <c r="D4347" s="16"/>
      <c r="E4347" s="32"/>
      <c r="F4347" s="16"/>
      <c r="G4347" s="16"/>
      <c r="H4347" s="16"/>
      <c r="I4347" s="16"/>
      <c r="J4347" s="16"/>
      <c r="K4347" s="16"/>
      <c r="L4347" s="32"/>
      <c r="M4347" s="16"/>
      <c r="N4347" s="16"/>
      <c r="O4347" s="16"/>
      <c r="P4347" s="16"/>
      <c r="Y4347" s="20"/>
      <c r="Z4347" s="20"/>
      <c r="AA4347" s="20"/>
      <c r="AB4347" s="20"/>
      <c r="AC4347" s="20"/>
      <c r="AD4347" s="20"/>
    </row>
    <row r="4348" spans="3:30" s="1" customFormat="1">
      <c r="C4348" s="16"/>
      <c r="D4348" s="16"/>
      <c r="E4348" s="32"/>
      <c r="F4348" s="16"/>
      <c r="G4348" s="16"/>
      <c r="H4348" s="16"/>
      <c r="I4348" s="16"/>
      <c r="J4348" s="16"/>
      <c r="K4348" s="16"/>
      <c r="L4348" s="32"/>
      <c r="M4348" s="16"/>
      <c r="N4348" s="16"/>
      <c r="O4348" s="16"/>
      <c r="P4348" s="16"/>
      <c r="Y4348" s="20"/>
      <c r="Z4348" s="20"/>
      <c r="AA4348" s="20"/>
      <c r="AB4348" s="20"/>
      <c r="AC4348" s="20"/>
      <c r="AD4348" s="20"/>
    </row>
    <row r="4349" spans="3:30" s="1" customFormat="1">
      <c r="C4349" s="16"/>
      <c r="D4349" s="16"/>
      <c r="E4349" s="32"/>
      <c r="F4349" s="16"/>
      <c r="G4349" s="16"/>
      <c r="H4349" s="16"/>
      <c r="I4349" s="16"/>
      <c r="J4349" s="16"/>
      <c r="K4349" s="16"/>
      <c r="L4349" s="32"/>
      <c r="M4349" s="16"/>
      <c r="N4349" s="16"/>
      <c r="O4349" s="16"/>
      <c r="P4349" s="16"/>
      <c r="Y4349" s="20"/>
      <c r="Z4349" s="20"/>
      <c r="AA4349" s="20"/>
      <c r="AB4349" s="20"/>
      <c r="AC4349" s="20"/>
      <c r="AD4349" s="20"/>
    </row>
    <row r="4350" spans="3:30" s="1" customFormat="1">
      <c r="C4350" s="16"/>
      <c r="D4350" s="16"/>
      <c r="E4350" s="32"/>
      <c r="F4350" s="16"/>
      <c r="G4350" s="16"/>
      <c r="H4350" s="16"/>
      <c r="I4350" s="16"/>
      <c r="J4350" s="16"/>
      <c r="K4350" s="16"/>
      <c r="L4350" s="32"/>
      <c r="M4350" s="16"/>
      <c r="N4350" s="16"/>
      <c r="O4350" s="16"/>
      <c r="P4350" s="16"/>
      <c r="Y4350" s="20"/>
      <c r="Z4350" s="20"/>
      <c r="AA4350" s="20"/>
      <c r="AB4350" s="20"/>
      <c r="AC4350" s="20"/>
      <c r="AD4350" s="20"/>
    </row>
    <row r="4351" spans="3:30" s="1" customFormat="1">
      <c r="C4351" s="16"/>
      <c r="D4351" s="16"/>
      <c r="E4351" s="32"/>
      <c r="F4351" s="16"/>
      <c r="G4351" s="16"/>
      <c r="H4351" s="16"/>
      <c r="I4351" s="16"/>
      <c r="J4351" s="16"/>
      <c r="K4351" s="16"/>
      <c r="L4351" s="32"/>
      <c r="M4351" s="16"/>
      <c r="N4351" s="16"/>
      <c r="O4351" s="16"/>
      <c r="P4351" s="16"/>
      <c r="Y4351" s="20"/>
      <c r="Z4351" s="20"/>
      <c r="AA4351" s="20"/>
      <c r="AB4351" s="20"/>
      <c r="AC4351" s="20"/>
      <c r="AD4351" s="20"/>
    </row>
    <row r="4352" spans="3:30" s="1" customFormat="1">
      <c r="C4352" s="16"/>
      <c r="D4352" s="16"/>
      <c r="E4352" s="32"/>
      <c r="F4352" s="16"/>
      <c r="G4352" s="16"/>
      <c r="H4352" s="16"/>
      <c r="I4352" s="16"/>
      <c r="J4352" s="16"/>
      <c r="K4352" s="16"/>
      <c r="L4352" s="32"/>
      <c r="M4352" s="16"/>
      <c r="N4352" s="16"/>
      <c r="O4352" s="16"/>
      <c r="P4352" s="16"/>
      <c r="Y4352" s="20"/>
      <c r="Z4352" s="20"/>
      <c r="AA4352" s="20"/>
      <c r="AB4352" s="20"/>
      <c r="AC4352" s="20"/>
      <c r="AD4352" s="20"/>
    </row>
    <row r="4353" spans="3:30" s="1" customFormat="1">
      <c r="C4353" s="16"/>
      <c r="D4353" s="16"/>
      <c r="E4353" s="32"/>
      <c r="F4353" s="16"/>
      <c r="G4353" s="16"/>
      <c r="H4353" s="16"/>
      <c r="I4353" s="16"/>
      <c r="J4353" s="16"/>
      <c r="K4353" s="16"/>
      <c r="L4353" s="32"/>
      <c r="M4353" s="16"/>
      <c r="N4353" s="16"/>
      <c r="O4353" s="16"/>
      <c r="P4353" s="16"/>
      <c r="Y4353" s="20"/>
      <c r="Z4353" s="20"/>
      <c r="AA4353" s="20"/>
      <c r="AB4353" s="20"/>
      <c r="AC4353" s="20"/>
      <c r="AD4353" s="20"/>
    </row>
    <row r="4354" spans="3:30" s="1" customFormat="1">
      <c r="C4354" s="16"/>
      <c r="D4354" s="16"/>
      <c r="E4354" s="32"/>
      <c r="F4354" s="16"/>
      <c r="G4354" s="16"/>
      <c r="H4354" s="16"/>
      <c r="I4354" s="16"/>
      <c r="J4354" s="16"/>
      <c r="K4354" s="16"/>
      <c r="L4354" s="32"/>
      <c r="M4354" s="16"/>
      <c r="N4354" s="16"/>
      <c r="O4354" s="16"/>
      <c r="P4354" s="16"/>
      <c r="Y4354" s="20"/>
      <c r="Z4354" s="20"/>
      <c r="AA4354" s="20"/>
      <c r="AB4354" s="20"/>
      <c r="AC4354" s="20"/>
      <c r="AD4354" s="20"/>
    </row>
    <row r="4355" spans="3:30" s="1" customFormat="1">
      <c r="C4355" s="16"/>
      <c r="D4355" s="16"/>
      <c r="E4355" s="32"/>
      <c r="F4355" s="16"/>
      <c r="G4355" s="16"/>
      <c r="H4355" s="16"/>
      <c r="I4355" s="16"/>
      <c r="J4355" s="16"/>
      <c r="K4355" s="16"/>
      <c r="L4355" s="32"/>
      <c r="M4355" s="16"/>
      <c r="N4355" s="16"/>
      <c r="O4355" s="16"/>
      <c r="P4355" s="16"/>
      <c r="Y4355" s="20"/>
      <c r="Z4355" s="20"/>
      <c r="AA4355" s="20"/>
      <c r="AB4355" s="20"/>
      <c r="AC4355" s="20"/>
      <c r="AD4355" s="20"/>
    </row>
    <row r="4356" spans="3:30" s="1" customFormat="1">
      <c r="C4356" s="16"/>
      <c r="D4356" s="16"/>
      <c r="E4356" s="32"/>
      <c r="F4356" s="16"/>
      <c r="G4356" s="16"/>
      <c r="H4356" s="16"/>
      <c r="I4356" s="16"/>
      <c r="J4356" s="16"/>
      <c r="K4356" s="16"/>
      <c r="L4356" s="32"/>
      <c r="M4356" s="16"/>
      <c r="N4356" s="16"/>
      <c r="O4356" s="16"/>
      <c r="P4356" s="16"/>
      <c r="Y4356" s="20"/>
      <c r="Z4356" s="20"/>
      <c r="AA4356" s="20"/>
      <c r="AB4356" s="20"/>
      <c r="AC4356" s="20"/>
      <c r="AD4356" s="20"/>
    </row>
    <row r="4357" spans="3:30" s="1" customFormat="1">
      <c r="C4357" s="16"/>
      <c r="D4357" s="16"/>
      <c r="E4357" s="32"/>
      <c r="F4357" s="16"/>
      <c r="G4357" s="16"/>
      <c r="H4357" s="16"/>
      <c r="I4357" s="16"/>
      <c r="J4357" s="16"/>
      <c r="K4357" s="16"/>
      <c r="L4357" s="32"/>
      <c r="M4357" s="16"/>
      <c r="N4357" s="16"/>
      <c r="O4357" s="16"/>
      <c r="P4357" s="16"/>
      <c r="Y4357" s="20"/>
      <c r="Z4357" s="20"/>
      <c r="AA4357" s="20"/>
      <c r="AB4357" s="20"/>
      <c r="AC4357" s="20"/>
      <c r="AD4357" s="20"/>
    </row>
    <row r="4358" spans="3:30" s="1" customFormat="1">
      <c r="C4358" s="16"/>
      <c r="D4358" s="16"/>
      <c r="E4358" s="32"/>
      <c r="F4358" s="16"/>
      <c r="G4358" s="16"/>
      <c r="H4358" s="16"/>
      <c r="I4358" s="16"/>
      <c r="J4358" s="16"/>
      <c r="K4358" s="16"/>
      <c r="L4358" s="32"/>
      <c r="M4358" s="16"/>
      <c r="N4358" s="16"/>
      <c r="O4358" s="16"/>
      <c r="P4358" s="16"/>
      <c r="Y4358" s="20"/>
      <c r="Z4358" s="20"/>
      <c r="AA4358" s="20"/>
      <c r="AB4358" s="20"/>
      <c r="AC4358" s="20"/>
      <c r="AD4358" s="20"/>
    </row>
    <row r="4359" spans="3:30" s="1" customFormat="1">
      <c r="C4359" s="16"/>
      <c r="D4359" s="16"/>
      <c r="E4359" s="32"/>
      <c r="F4359" s="16"/>
      <c r="G4359" s="16"/>
      <c r="H4359" s="16"/>
      <c r="I4359" s="16"/>
      <c r="J4359" s="16"/>
      <c r="K4359" s="16"/>
      <c r="L4359" s="32"/>
      <c r="M4359" s="16"/>
      <c r="N4359" s="16"/>
      <c r="O4359" s="16"/>
      <c r="P4359" s="16"/>
      <c r="Y4359" s="20"/>
      <c r="Z4359" s="20"/>
      <c r="AA4359" s="20"/>
      <c r="AB4359" s="20"/>
      <c r="AC4359" s="20"/>
      <c r="AD4359" s="20"/>
    </row>
    <row r="4360" spans="3:30" s="1" customFormat="1">
      <c r="C4360" s="16"/>
      <c r="D4360" s="16"/>
      <c r="E4360" s="32"/>
      <c r="F4360" s="16"/>
      <c r="G4360" s="16"/>
      <c r="H4360" s="16"/>
      <c r="I4360" s="16"/>
      <c r="J4360" s="16"/>
      <c r="K4360" s="16"/>
      <c r="L4360" s="32"/>
      <c r="M4360" s="16"/>
      <c r="N4360" s="16"/>
      <c r="O4360" s="16"/>
      <c r="P4360" s="16"/>
      <c r="Y4360" s="20"/>
      <c r="Z4360" s="20"/>
      <c r="AA4360" s="20"/>
      <c r="AB4360" s="20"/>
      <c r="AC4360" s="20"/>
      <c r="AD4360" s="20"/>
    </row>
    <row r="4361" spans="3:30" s="1" customFormat="1">
      <c r="C4361" s="16"/>
      <c r="D4361" s="16"/>
      <c r="E4361" s="32"/>
      <c r="F4361" s="16"/>
      <c r="G4361" s="16"/>
      <c r="H4361" s="16"/>
      <c r="I4361" s="16"/>
      <c r="J4361" s="16"/>
      <c r="K4361" s="16"/>
      <c r="L4361" s="32"/>
      <c r="M4361" s="16"/>
      <c r="N4361" s="16"/>
      <c r="O4361" s="16"/>
      <c r="P4361" s="16"/>
      <c r="Y4361" s="20"/>
      <c r="Z4361" s="20"/>
      <c r="AA4361" s="20"/>
      <c r="AB4361" s="20"/>
      <c r="AC4361" s="20"/>
      <c r="AD4361" s="20"/>
    </row>
    <row r="4362" spans="3:30" s="1" customFormat="1">
      <c r="C4362" s="16"/>
      <c r="D4362" s="16"/>
      <c r="E4362" s="32"/>
      <c r="F4362" s="16"/>
      <c r="G4362" s="16"/>
      <c r="H4362" s="16"/>
      <c r="I4362" s="16"/>
      <c r="J4362" s="16"/>
      <c r="K4362" s="16"/>
      <c r="L4362" s="32"/>
      <c r="M4362" s="16"/>
      <c r="N4362" s="16"/>
      <c r="O4362" s="16"/>
      <c r="P4362" s="16"/>
      <c r="Y4362" s="20"/>
      <c r="Z4362" s="20"/>
      <c r="AA4362" s="20"/>
      <c r="AB4362" s="20"/>
      <c r="AC4362" s="20"/>
      <c r="AD4362" s="20"/>
    </row>
    <row r="4363" spans="3:30" s="1" customFormat="1">
      <c r="C4363" s="16"/>
      <c r="D4363" s="16"/>
      <c r="E4363" s="32"/>
      <c r="F4363" s="16"/>
      <c r="G4363" s="16"/>
      <c r="H4363" s="16"/>
      <c r="I4363" s="16"/>
      <c r="J4363" s="16"/>
      <c r="K4363" s="16"/>
      <c r="L4363" s="32"/>
      <c r="M4363" s="16"/>
      <c r="N4363" s="16"/>
      <c r="O4363" s="16"/>
      <c r="P4363" s="16"/>
      <c r="Y4363" s="20"/>
      <c r="Z4363" s="20"/>
      <c r="AA4363" s="20"/>
      <c r="AB4363" s="20"/>
      <c r="AC4363" s="20"/>
      <c r="AD4363" s="20"/>
    </row>
    <row r="4364" spans="3:30" s="1" customFormat="1">
      <c r="C4364" s="16"/>
      <c r="D4364" s="16"/>
      <c r="E4364" s="32"/>
      <c r="F4364" s="16"/>
      <c r="G4364" s="16"/>
      <c r="H4364" s="16"/>
      <c r="I4364" s="16"/>
      <c r="J4364" s="16"/>
      <c r="K4364" s="16"/>
      <c r="L4364" s="32"/>
      <c r="M4364" s="16"/>
      <c r="N4364" s="16"/>
      <c r="O4364" s="16"/>
      <c r="P4364" s="16"/>
      <c r="Y4364" s="20"/>
      <c r="Z4364" s="20"/>
      <c r="AA4364" s="20"/>
      <c r="AB4364" s="20"/>
      <c r="AC4364" s="20"/>
      <c r="AD4364" s="20"/>
    </row>
    <row r="4365" spans="3:30" s="1" customFormat="1">
      <c r="C4365" s="16"/>
      <c r="D4365" s="16"/>
      <c r="E4365" s="32"/>
      <c r="F4365" s="16"/>
      <c r="G4365" s="16"/>
      <c r="H4365" s="16"/>
      <c r="I4365" s="16"/>
      <c r="J4365" s="16"/>
      <c r="K4365" s="16"/>
      <c r="L4365" s="32"/>
      <c r="M4365" s="16"/>
      <c r="N4365" s="16"/>
      <c r="O4365" s="16"/>
      <c r="P4365" s="16"/>
      <c r="Y4365" s="20"/>
      <c r="Z4365" s="20"/>
      <c r="AA4365" s="20"/>
      <c r="AB4365" s="20"/>
      <c r="AC4365" s="20"/>
      <c r="AD4365" s="20"/>
    </row>
    <row r="4366" spans="3:30" s="1" customFormat="1">
      <c r="C4366" s="16"/>
      <c r="D4366" s="16"/>
      <c r="E4366" s="32"/>
      <c r="F4366" s="16"/>
      <c r="G4366" s="16"/>
      <c r="H4366" s="16"/>
      <c r="I4366" s="16"/>
      <c r="J4366" s="16"/>
      <c r="K4366" s="16"/>
      <c r="L4366" s="32"/>
      <c r="M4366" s="16"/>
      <c r="N4366" s="16"/>
      <c r="O4366" s="16"/>
      <c r="P4366" s="16"/>
      <c r="Y4366" s="20"/>
      <c r="Z4366" s="20"/>
      <c r="AA4366" s="20"/>
      <c r="AB4366" s="20"/>
      <c r="AC4366" s="20"/>
      <c r="AD4366" s="20"/>
    </row>
    <row r="4367" spans="3:30" s="1" customFormat="1">
      <c r="C4367" s="16"/>
      <c r="D4367" s="16"/>
      <c r="E4367" s="32"/>
      <c r="F4367" s="16"/>
      <c r="G4367" s="16"/>
      <c r="H4367" s="16"/>
      <c r="I4367" s="16"/>
      <c r="J4367" s="16"/>
      <c r="K4367" s="16"/>
      <c r="L4367" s="32"/>
      <c r="M4367" s="16"/>
      <c r="N4367" s="16"/>
      <c r="O4367" s="16"/>
      <c r="P4367" s="16"/>
      <c r="Y4367" s="20"/>
      <c r="Z4367" s="20"/>
      <c r="AA4367" s="20"/>
      <c r="AB4367" s="20"/>
      <c r="AC4367" s="20"/>
      <c r="AD4367" s="20"/>
    </row>
    <row r="4368" spans="3:30" s="1" customFormat="1">
      <c r="C4368" s="16"/>
      <c r="D4368" s="16"/>
      <c r="E4368" s="32"/>
      <c r="F4368" s="16"/>
      <c r="G4368" s="16"/>
      <c r="H4368" s="16"/>
      <c r="I4368" s="16"/>
      <c r="J4368" s="16"/>
      <c r="K4368" s="16"/>
      <c r="L4368" s="32"/>
      <c r="M4368" s="16"/>
      <c r="N4368" s="16"/>
      <c r="O4368" s="16"/>
      <c r="P4368" s="16"/>
      <c r="Y4368" s="20"/>
      <c r="Z4368" s="20"/>
      <c r="AA4368" s="20"/>
      <c r="AB4368" s="20"/>
      <c r="AC4368" s="20"/>
      <c r="AD4368" s="20"/>
    </row>
    <row r="4369" spans="3:30" s="1" customFormat="1">
      <c r="C4369" s="16"/>
      <c r="D4369" s="16"/>
      <c r="E4369" s="32"/>
      <c r="F4369" s="16"/>
      <c r="G4369" s="16"/>
      <c r="H4369" s="16"/>
      <c r="I4369" s="16"/>
      <c r="J4369" s="16"/>
      <c r="K4369" s="16"/>
      <c r="L4369" s="32"/>
      <c r="M4369" s="16"/>
      <c r="N4369" s="16"/>
      <c r="O4369" s="16"/>
      <c r="P4369" s="16"/>
      <c r="Y4369" s="20"/>
      <c r="Z4369" s="20"/>
      <c r="AA4369" s="20"/>
      <c r="AB4369" s="20"/>
      <c r="AC4369" s="20"/>
      <c r="AD4369" s="20"/>
    </row>
    <row r="4370" spans="3:30" s="1" customFormat="1">
      <c r="C4370" s="16"/>
      <c r="D4370" s="16"/>
      <c r="E4370" s="32"/>
      <c r="F4370" s="16"/>
      <c r="G4370" s="16"/>
      <c r="H4370" s="16"/>
      <c r="I4370" s="16"/>
      <c r="J4370" s="16"/>
      <c r="K4370" s="16"/>
      <c r="L4370" s="32"/>
      <c r="M4370" s="16"/>
      <c r="N4370" s="16"/>
      <c r="O4370" s="16"/>
      <c r="P4370" s="16"/>
      <c r="Y4370" s="20"/>
      <c r="Z4370" s="20"/>
      <c r="AA4370" s="20"/>
      <c r="AB4370" s="20"/>
      <c r="AC4370" s="20"/>
      <c r="AD4370" s="20"/>
    </row>
    <row r="4371" spans="3:30" s="1" customFormat="1">
      <c r="C4371" s="16"/>
      <c r="D4371" s="16"/>
      <c r="E4371" s="32"/>
      <c r="F4371" s="16"/>
      <c r="G4371" s="16"/>
      <c r="H4371" s="16"/>
      <c r="I4371" s="16"/>
      <c r="J4371" s="16"/>
      <c r="K4371" s="16"/>
      <c r="L4371" s="32"/>
      <c r="M4371" s="16"/>
      <c r="N4371" s="16"/>
      <c r="O4371" s="16"/>
      <c r="P4371" s="16"/>
      <c r="Y4371" s="20"/>
      <c r="Z4371" s="20"/>
      <c r="AA4371" s="20"/>
      <c r="AB4371" s="20"/>
      <c r="AC4371" s="20"/>
      <c r="AD4371" s="20"/>
    </row>
    <row r="4372" spans="3:30" s="1" customFormat="1">
      <c r="C4372" s="16"/>
      <c r="D4372" s="16"/>
      <c r="E4372" s="32"/>
      <c r="F4372" s="16"/>
      <c r="G4372" s="16"/>
      <c r="H4372" s="16"/>
      <c r="I4372" s="16"/>
      <c r="J4372" s="16"/>
      <c r="K4372" s="16"/>
      <c r="L4372" s="32"/>
      <c r="M4372" s="16"/>
      <c r="N4372" s="16"/>
      <c r="O4372" s="16"/>
      <c r="P4372" s="16"/>
      <c r="Y4372" s="20"/>
      <c r="Z4372" s="20"/>
      <c r="AA4372" s="20"/>
      <c r="AB4372" s="20"/>
      <c r="AC4372" s="20"/>
      <c r="AD4372" s="20"/>
    </row>
    <row r="4373" spans="3:30" s="1" customFormat="1">
      <c r="C4373" s="16"/>
      <c r="D4373" s="16"/>
      <c r="E4373" s="32"/>
      <c r="F4373" s="16"/>
      <c r="G4373" s="16"/>
      <c r="H4373" s="16"/>
      <c r="I4373" s="16"/>
      <c r="J4373" s="16"/>
      <c r="K4373" s="16"/>
      <c r="L4373" s="32"/>
      <c r="M4373" s="16"/>
      <c r="N4373" s="16"/>
      <c r="O4373" s="16"/>
      <c r="P4373" s="16"/>
      <c r="Y4373" s="20"/>
      <c r="Z4373" s="20"/>
      <c r="AA4373" s="20"/>
      <c r="AB4373" s="20"/>
      <c r="AC4373" s="20"/>
      <c r="AD4373" s="20"/>
    </row>
    <row r="4374" spans="3:30" s="1" customFormat="1">
      <c r="C4374" s="16"/>
      <c r="D4374" s="16"/>
      <c r="E4374" s="32"/>
      <c r="F4374" s="16"/>
      <c r="G4374" s="16"/>
      <c r="H4374" s="16"/>
      <c r="I4374" s="16"/>
      <c r="J4374" s="16"/>
      <c r="K4374" s="16"/>
      <c r="L4374" s="32"/>
      <c r="M4374" s="16"/>
      <c r="N4374" s="16"/>
      <c r="O4374" s="16"/>
      <c r="P4374" s="16"/>
      <c r="Y4374" s="20"/>
      <c r="Z4374" s="20"/>
      <c r="AA4374" s="20"/>
      <c r="AB4374" s="20"/>
      <c r="AC4374" s="20"/>
      <c r="AD4374" s="20"/>
    </row>
    <row r="4375" spans="3:30" s="1" customFormat="1">
      <c r="C4375" s="16"/>
      <c r="D4375" s="16"/>
      <c r="E4375" s="32"/>
      <c r="F4375" s="16"/>
      <c r="G4375" s="16"/>
      <c r="H4375" s="16"/>
      <c r="I4375" s="16"/>
      <c r="J4375" s="16"/>
      <c r="K4375" s="16"/>
      <c r="L4375" s="32"/>
      <c r="M4375" s="16"/>
      <c r="N4375" s="16"/>
      <c r="O4375" s="16"/>
      <c r="P4375" s="16"/>
      <c r="Y4375" s="20"/>
      <c r="Z4375" s="20"/>
      <c r="AA4375" s="20"/>
      <c r="AB4375" s="20"/>
      <c r="AC4375" s="20"/>
      <c r="AD4375" s="20"/>
    </row>
    <row r="4376" spans="3:30" s="1" customFormat="1">
      <c r="C4376" s="16"/>
      <c r="D4376" s="16"/>
      <c r="E4376" s="32"/>
      <c r="F4376" s="16"/>
      <c r="G4376" s="16"/>
      <c r="H4376" s="16"/>
      <c r="I4376" s="16"/>
      <c r="J4376" s="16"/>
      <c r="K4376" s="16"/>
      <c r="L4376" s="32"/>
      <c r="M4376" s="16"/>
      <c r="N4376" s="16"/>
      <c r="O4376" s="16"/>
      <c r="P4376" s="16"/>
      <c r="Y4376" s="20"/>
      <c r="Z4376" s="20"/>
      <c r="AA4376" s="20"/>
      <c r="AB4376" s="20"/>
      <c r="AC4376" s="20"/>
      <c r="AD4376" s="20"/>
    </row>
    <row r="4377" spans="3:30" s="1" customFormat="1">
      <c r="C4377" s="16"/>
      <c r="D4377" s="16"/>
      <c r="E4377" s="32"/>
      <c r="F4377" s="16"/>
      <c r="G4377" s="16"/>
      <c r="H4377" s="16"/>
      <c r="I4377" s="16"/>
      <c r="J4377" s="16"/>
      <c r="K4377" s="16"/>
      <c r="L4377" s="32"/>
      <c r="M4377" s="16"/>
      <c r="N4377" s="16"/>
      <c r="O4377" s="16"/>
      <c r="P4377" s="16"/>
      <c r="Y4377" s="20"/>
      <c r="Z4377" s="20"/>
      <c r="AA4377" s="20"/>
      <c r="AB4377" s="20"/>
      <c r="AC4377" s="20"/>
      <c r="AD4377" s="20"/>
    </row>
    <row r="4378" spans="3:30" s="1" customFormat="1">
      <c r="C4378" s="16"/>
      <c r="D4378" s="16"/>
      <c r="E4378" s="32"/>
      <c r="F4378" s="16"/>
      <c r="G4378" s="16"/>
      <c r="H4378" s="16"/>
      <c r="I4378" s="16"/>
      <c r="J4378" s="16"/>
      <c r="K4378" s="16"/>
      <c r="L4378" s="32"/>
      <c r="M4378" s="16"/>
      <c r="N4378" s="16"/>
      <c r="O4378" s="16"/>
      <c r="P4378" s="16"/>
      <c r="Y4378" s="20"/>
      <c r="Z4378" s="20"/>
      <c r="AA4378" s="20"/>
      <c r="AB4378" s="20"/>
      <c r="AC4378" s="20"/>
      <c r="AD4378" s="20"/>
    </row>
    <row r="4379" spans="3:30" s="1" customFormat="1">
      <c r="C4379" s="16"/>
      <c r="D4379" s="16"/>
      <c r="E4379" s="32"/>
      <c r="F4379" s="16"/>
      <c r="G4379" s="16"/>
      <c r="H4379" s="16"/>
      <c r="I4379" s="16"/>
      <c r="J4379" s="16"/>
      <c r="K4379" s="16"/>
      <c r="L4379" s="32"/>
      <c r="M4379" s="16"/>
      <c r="N4379" s="16"/>
      <c r="O4379" s="16"/>
      <c r="P4379" s="16"/>
      <c r="Y4379" s="20"/>
      <c r="Z4379" s="20"/>
      <c r="AA4379" s="20"/>
      <c r="AB4379" s="20"/>
      <c r="AC4379" s="20"/>
      <c r="AD4379" s="20"/>
    </row>
    <row r="4380" spans="3:30" s="1" customFormat="1">
      <c r="C4380" s="16"/>
      <c r="D4380" s="16"/>
      <c r="E4380" s="32"/>
      <c r="F4380" s="16"/>
      <c r="G4380" s="16"/>
      <c r="H4380" s="16"/>
      <c r="I4380" s="16"/>
      <c r="J4380" s="16"/>
      <c r="K4380" s="16"/>
      <c r="L4380" s="32"/>
      <c r="M4380" s="16"/>
      <c r="N4380" s="16"/>
      <c r="O4380" s="16"/>
      <c r="P4380" s="16"/>
      <c r="Y4380" s="20"/>
      <c r="Z4380" s="20"/>
      <c r="AA4380" s="20"/>
      <c r="AB4380" s="20"/>
      <c r="AC4380" s="20"/>
      <c r="AD4380" s="20"/>
    </row>
    <row r="4381" spans="3:30" s="1" customFormat="1">
      <c r="C4381" s="16"/>
      <c r="D4381" s="16"/>
      <c r="E4381" s="32"/>
      <c r="F4381" s="16"/>
      <c r="G4381" s="16"/>
      <c r="H4381" s="16"/>
      <c r="I4381" s="16"/>
      <c r="J4381" s="16"/>
      <c r="K4381" s="16"/>
      <c r="L4381" s="32"/>
      <c r="M4381" s="16"/>
      <c r="N4381" s="16"/>
      <c r="O4381" s="16"/>
      <c r="P4381" s="16"/>
      <c r="Y4381" s="20"/>
      <c r="Z4381" s="20"/>
      <c r="AA4381" s="20"/>
      <c r="AB4381" s="20"/>
      <c r="AC4381" s="20"/>
      <c r="AD4381" s="20"/>
    </row>
    <row r="4382" spans="3:30" s="1" customFormat="1">
      <c r="C4382" s="16"/>
      <c r="D4382" s="16"/>
      <c r="E4382" s="32"/>
      <c r="F4382" s="16"/>
      <c r="G4382" s="16"/>
      <c r="H4382" s="16"/>
      <c r="I4382" s="16"/>
      <c r="J4382" s="16"/>
      <c r="K4382" s="16"/>
      <c r="L4382" s="32"/>
      <c r="M4382" s="16"/>
      <c r="N4382" s="16"/>
      <c r="O4382" s="16"/>
      <c r="P4382" s="16"/>
      <c r="Y4382" s="20"/>
      <c r="Z4382" s="20"/>
      <c r="AA4382" s="20"/>
      <c r="AB4382" s="20"/>
      <c r="AC4382" s="20"/>
      <c r="AD4382" s="20"/>
    </row>
    <row r="4383" spans="3:30" s="1" customFormat="1">
      <c r="C4383" s="16"/>
      <c r="D4383" s="16"/>
      <c r="E4383" s="32"/>
      <c r="F4383" s="16"/>
      <c r="G4383" s="16"/>
      <c r="H4383" s="16"/>
      <c r="I4383" s="16"/>
      <c r="J4383" s="16"/>
      <c r="K4383" s="16"/>
      <c r="L4383" s="32"/>
      <c r="M4383" s="16"/>
      <c r="N4383" s="16"/>
      <c r="O4383" s="16"/>
      <c r="P4383" s="16"/>
      <c r="Y4383" s="20"/>
      <c r="Z4383" s="20"/>
      <c r="AA4383" s="20"/>
      <c r="AB4383" s="20"/>
      <c r="AC4383" s="20"/>
      <c r="AD4383" s="20"/>
    </row>
    <row r="4384" spans="3:30" s="1" customFormat="1">
      <c r="C4384" s="16"/>
      <c r="D4384" s="16"/>
      <c r="E4384" s="32"/>
      <c r="F4384" s="16"/>
      <c r="G4384" s="16"/>
      <c r="H4384" s="16"/>
      <c r="I4384" s="16"/>
      <c r="J4384" s="16"/>
      <c r="K4384" s="16"/>
      <c r="L4384" s="32"/>
      <c r="M4384" s="16"/>
      <c r="N4384" s="16"/>
      <c r="O4384" s="16"/>
      <c r="P4384" s="16"/>
      <c r="Y4384" s="20"/>
      <c r="Z4384" s="20"/>
      <c r="AA4384" s="20"/>
      <c r="AB4384" s="20"/>
      <c r="AC4384" s="20"/>
      <c r="AD4384" s="20"/>
    </row>
    <row r="4385" spans="3:30" s="1" customFormat="1">
      <c r="C4385" s="16"/>
      <c r="D4385" s="16"/>
      <c r="E4385" s="32"/>
      <c r="F4385" s="16"/>
      <c r="G4385" s="16"/>
      <c r="H4385" s="16"/>
      <c r="I4385" s="16"/>
      <c r="J4385" s="16"/>
      <c r="K4385" s="16"/>
      <c r="L4385" s="32"/>
      <c r="M4385" s="16"/>
      <c r="N4385" s="16"/>
      <c r="O4385" s="16"/>
      <c r="P4385" s="16"/>
      <c r="Y4385" s="20"/>
      <c r="Z4385" s="20"/>
      <c r="AA4385" s="20"/>
      <c r="AB4385" s="20"/>
      <c r="AC4385" s="20"/>
      <c r="AD4385" s="20"/>
    </row>
    <row r="4386" spans="3:30" s="1" customFormat="1">
      <c r="C4386" s="16"/>
      <c r="D4386" s="16"/>
      <c r="E4386" s="32"/>
      <c r="F4386" s="16"/>
      <c r="G4386" s="16"/>
      <c r="H4386" s="16"/>
      <c r="I4386" s="16"/>
      <c r="J4386" s="16"/>
      <c r="K4386" s="16"/>
      <c r="L4386" s="32"/>
      <c r="M4386" s="16"/>
      <c r="N4386" s="16"/>
      <c r="O4386" s="16"/>
      <c r="P4386" s="16"/>
      <c r="Y4386" s="20"/>
      <c r="Z4386" s="20"/>
      <c r="AA4386" s="20"/>
      <c r="AB4386" s="20"/>
      <c r="AC4386" s="20"/>
      <c r="AD4386" s="20"/>
    </row>
    <row r="4387" spans="3:30" s="1" customFormat="1">
      <c r="C4387" s="16"/>
      <c r="D4387" s="16"/>
      <c r="E4387" s="32"/>
      <c r="F4387" s="16"/>
      <c r="G4387" s="16"/>
      <c r="H4387" s="16"/>
      <c r="I4387" s="16"/>
      <c r="J4387" s="16"/>
      <c r="K4387" s="16"/>
      <c r="L4387" s="32"/>
      <c r="M4387" s="16"/>
      <c r="N4387" s="16"/>
      <c r="O4387" s="16"/>
      <c r="P4387" s="16"/>
      <c r="Y4387" s="20"/>
      <c r="Z4387" s="20"/>
      <c r="AA4387" s="20"/>
      <c r="AB4387" s="20"/>
      <c r="AC4387" s="20"/>
      <c r="AD4387" s="20"/>
    </row>
    <row r="4388" spans="3:30" s="1" customFormat="1">
      <c r="C4388" s="16"/>
      <c r="D4388" s="16"/>
      <c r="E4388" s="32"/>
      <c r="F4388" s="16"/>
      <c r="G4388" s="16"/>
      <c r="H4388" s="16"/>
      <c r="I4388" s="16"/>
      <c r="J4388" s="16"/>
      <c r="K4388" s="16"/>
      <c r="L4388" s="32"/>
      <c r="M4388" s="16"/>
      <c r="N4388" s="16"/>
      <c r="O4388" s="16"/>
      <c r="P4388" s="16"/>
      <c r="Y4388" s="20"/>
      <c r="Z4388" s="20"/>
      <c r="AA4388" s="20"/>
      <c r="AB4388" s="20"/>
      <c r="AC4388" s="20"/>
      <c r="AD4388" s="20"/>
    </row>
    <row r="4389" spans="3:30" s="1" customFormat="1">
      <c r="C4389" s="16"/>
      <c r="D4389" s="16"/>
      <c r="E4389" s="32"/>
      <c r="F4389" s="16"/>
      <c r="G4389" s="16"/>
      <c r="H4389" s="16"/>
      <c r="I4389" s="16"/>
      <c r="J4389" s="16"/>
      <c r="K4389" s="16"/>
      <c r="L4389" s="32"/>
      <c r="M4389" s="16"/>
      <c r="N4389" s="16"/>
      <c r="O4389" s="16"/>
      <c r="P4389" s="16"/>
      <c r="Y4389" s="20"/>
      <c r="Z4389" s="20"/>
      <c r="AA4389" s="20"/>
      <c r="AB4389" s="20"/>
      <c r="AC4389" s="20"/>
      <c r="AD4389" s="20"/>
    </row>
    <row r="4390" spans="3:30" s="1" customFormat="1">
      <c r="C4390" s="16"/>
      <c r="D4390" s="16"/>
      <c r="E4390" s="32"/>
      <c r="F4390" s="16"/>
      <c r="G4390" s="16"/>
      <c r="H4390" s="16"/>
      <c r="I4390" s="16"/>
      <c r="J4390" s="16"/>
      <c r="K4390" s="16"/>
      <c r="L4390" s="32"/>
      <c r="M4390" s="16"/>
      <c r="N4390" s="16"/>
      <c r="O4390" s="16"/>
      <c r="P4390" s="16"/>
      <c r="Y4390" s="20"/>
      <c r="Z4390" s="20"/>
      <c r="AA4390" s="20"/>
      <c r="AB4390" s="20"/>
      <c r="AC4390" s="20"/>
      <c r="AD4390" s="20"/>
    </row>
    <row r="4391" spans="3:30" s="1" customFormat="1">
      <c r="C4391" s="16"/>
      <c r="D4391" s="16"/>
      <c r="E4391" s="32"/>
      <c r="F4391" s="16"/>
      <c r="G4391" s="16"/>
      <c r="H4391" s="16"/>
      <c r="I4391" s="16"/>
      <c r="J4391" s="16"/>
      <c r="K4391" s="16"/>
      <c r="L4391" s="32"/>
      <c r="M4391" s="16"/>
      <c r="N4391" s="16"/>
      <c r="O4391" s="16"/>
      <c r="P4391" s="16"/>
      <c r="Y4391" s="20"/>
      <c r="Z4391" s="20"/>
      <c r="AA4391" s="20"/>
      <c r="AB4391" s="20"/>
      <c r="AC4391" s="20"/>
      <c r="AD4391" s="20"/>
    </row>
    <row r="4392" spans="3:30" s="1" customFormat="1">
      <c r="C4392" s="16"/>
      <c r="D4392" s="16"/>
      <c r="E4392" s="32"/>
      <c r="F4392" s="16"/>
      <c r="G4392" s="16"/>
      <c r="H4392" s="16"/>
      <c r="I4392" s="16"/>
      <c r="J4392" s="16"/>
      <c r="K4392" s="16"/>
      <c r="L4392" s="32"/>
      <c r="M4392" s="16"/>
      <c r="N4392" s="16"/>
      <c r="O4392" s="16"/>
      <c r="P4392" s="16"/>
      <c r="Y4392" s="20"/>
      <c r="Z4392" s="20"/>
      <c r="AA4392" s="20"/>
      <c r="AB4392" s="20"/>
      <c r="AC4392" s="20"/>
      <c r="AD4392" s="20"/>
    </row>
    <row r="4393" spans="3:30" s="1" customFormat="1">
      <c r="C4393" s="16"/>
      <c r="D4393" s="16"/>
      <c r="E4393" s="32"/>
      <c r="F4393" s="16"/>
      <c r="G4393" s="16"/>
      <c r="H4393" s="16"/>
      <c r="I4393" s="16"/>
      <c r="J4393" s="16"/>
      <c r="K4393" s="16"/>
      <c r="L4393" s="32"/>
      <c r="M4393" s="16"/>
      <c r="N4393" s="16"/>
      <c r="O4393" s="16"/>
      <c r="P4393" s="16"/>
      <c r="Y4393" s="20"/>
      <c r="Z4393" s="20"/>
      <c r="AA4393" s="20"/>
      <c r="AB4393" s="20"/>
      <c r="AC4393" s="20"/>
      <c r="AD4393" s="20"/>
    </row>
    <row r="4394" spans="3:30" s="1" customFormat="1">
      <c r="C4394" s="16"/>
      <c r="D4394" s="16"/>
      <c r="E4394" s="32"/>
      <c r="F4394" s="16"/>
      <c r="G4394" s="16"/>
      <c r="H4394" s="16"/>
      <c r="I4394" s="16"/>
      <c r="J4394" s="16"/>
      <c r="K4394" s="16"/>
      <c r="L4394" s="32"/>
      <c r="M4394" s="16"/>
      <c r="N4394" s="16"/>
      <c r="O4394" s="16"/>
      <c r="P4394" s="16"/>
      <c r="Y4394" s="20"/>
      <c r="Z4394" s="20"/>
      <c r="AA4394" s="20"/>
      <c r="AB4394" s="20"/>
      <c r="AC4394" s="20"/>
      <c r="AD4394" s="20"/>
    </row>
    <row r="4395" spans="3:30" s="1" customFormat="1">
      <c r="C4395" s="16"/>
      <c r="D4395" s="16"/>
      <c r="E4395" s="32"/>
      <c r="F4395" s="16"/>
      <c r="G4395" s="16"/>
      <c r="H4395" s="16"/>
      <c r="I4395" s="16"/>
      <c r="J4395" s="16"/>
      <c r="K4395" s="16"/>
      <c r="L4395" s="32"/>
      <c r="M4395" s="16"/>
      <c r="N4395" s="16"/>
      <c r="O4395" s="16"/>
      <c r="P4395" s="16"/>
      <c r="Y4395" s="20"/>
      <c r="Z4395" s="20"/>
      <c r="AA4395" s="20"/>
      <c r="AB4395" s="20"/>
      <c r="AC4395" s="20"/>
      <c r="AD4395" s="20"/>
    </row>
    <row r="4396" spans="3:30" s="1" customFormat="1">
      <c r="C4396" s="16"/>
      <c r="D4396" s="16"/>
      <c r="E4396" s="32"/>
      <c r="F4396" s="16"/>
      <c r="G4396" s="16"/>
      <c r="H4396" s="16"/>
      <c r="I4396" s="16"/>
      <c r="J4396" s="16"/>
      <c r="K4396" s="16"/>
      <c r="L4396" s="32"/>
      <c r="M4396" s="16"/>
      <c r="N4396" s="16"/>
      <c r="O4396" s="16"/>
      <c r="P4396" s="16"/>
      <c r="Y4396" s="20"/>
      <c r="Z4396" s="20"/>
      <c r="AA4396" s="20"/>
      <c r="AB4396" s="20"/>
      <c r="AC4396" s="20"/>
      <c r="AD4396" s="20"/>
    </row>
    <row r="4397" spans="3:30" s="1" customFormat="1">
      <c r="C4397" s="16"/>
      <c r="D4397" s="16"/>
      <c r="E4397" s="32"/>
      <c r="F4397" s="16"/>
      <c r="G4397" s="16"/>
      <c r="H4397" s="16"/>
      <c r="I4397" s="16"/>
      <c r="J4397" s="16"/>
      <c r="K4397" s="16"/>
      <c r="L4397" s="32"/>
      <c r="M4397" s="16"/>
      <c r="N4397" s="16"/>
      <c r="O4397" s="16"/>
      <c r="P4397" s="16"/>
      <c r="Y4397" s="20"/>
      <c r="Z4397" s="20"/>
      <c r="AA4397" s="20"/>
      <c r="AB4397" s="20"/>
      <c r="AC4397" s="20"/>
      <c r="AD4397" s="20"/>
    </row>
    <row r="4398" spans="3:30" s="1" customFormat="1">
      <c r="C4398" s="16"/>
      <c r="D4398" s="16"/>
      <c r="E4398" s="32"/>
      <c r="F4398" s="16"/>
      <c r="G4398" s="16"/>
      <c r="H4398" s="16"/>
      <c r="I4398" s="16"/>
      <c r="J4398" s="16"/>
      <c r="K4398" s="16"/>
      <c r="L4398" s="32"/>
      <c r="M4398" s="16"/>
      <c r="N4398" s="16"/>
      <c r="O4398" s="16"/>
      <c r="P4398" s="16"/>
      <c r="Y4398" s="20"/>
      <c r="Z4398" s="20"/>
      <c r="AA4398" s="20"/>
      <c r="AB4398" s="20"/>
      <c r="AC4398" s="20"/>
      <c r="AD4398" s="20"/>
    </row>
    <row r="4399" spans="3:30" s="1" customFormat="1">
      <c r="C4399" s="16"/>
      <c r="D4399" s="16"/>
      <c r="E4399" s="32"/>
      <c r="F4399" s="16"/>
      <c r="G4399" s="16"/>
      <c r="H4399" s="16"/>
      <c r="I4399" s="16"/>
      <c r="J4399" s="16"/>
      <c r="K4399" s="16"/>
      <c r="L4399" s="32"/>
      <c r="M4399" s="16"/>
      <c r="N4399" s="16"/>
      <c r="O4399" s="16"/>
      <c r="P4399" s="16"/>
      <c r="Y4399" s="20"/>
      <c r="Z4399" s="20"/>
      <c r="AA4399" s="20"/>
      <c r="AB4399" s="20"/>
      <c r="AC4399" s="20"/>
      <c r="AD4399" s="20"/>
    </row>
    <row r="4400" spans="3:30" s="1" customFormat="1">
      <c r="C4400" s="16"/>
      <c r="D4400" s="16"/>
      <c r="E4400" s="32"/>
      <c r="F4400" s="16"/>
      <c r="G4400" s="16"/>
      <c r="H4400" s="16"/>
      <c r="I4400" s="16"/>
      <c r="J4400" s="16"/>
      <c r="K4400" s="16"/>
      <c r="L4400" s="32"/>
      <c r="M4400" s="16"/>
      <c r="N4400" s="16"/>
      <c r="O4400" s="16"/>
      <c r="P4400" s="16"/>
      <c r="Y4400" s="20"/>
      <c r="Z4400" s="20"/>
      <c r="AA4400" s="20"/>
      <c r="AB4400" s="20"/>
      <c r="AC4400" s="20"/>
      <c r="AD4400" s="20"/>
    </row>
    <row r="4401" spans="3:30" s="1" customFormat="1">
      <c r="C4401" s="16"/>
      <c r="D4401" s="16"/>
      <c r="E4401" s="32"/>
      <c r="F4401" s="16"/>
      <c r="G4401" s="16"/>
      <c r="H4401" s="16"/>
      <c r="I4401" s="16"/>
      <c r="J4401" s="16"/>
      <c r="K4401" s="16"/>
      <c r="L4401" s="32"/>
      <c r="M4401" s="16"/>
      <c r="N4401" s="16"/>
      <c r="O4401" s="16"/>
      <c r="P4401" s="16"/>
      <c r="Y4401" s="20"/>
      <c r="Z4401" s="20"/>
      <c r="AA4401" s="20"/>
      <c r="AB4401" s="20"/>
      <c r="AC4401" s="20"/>
      <c r="AD4401" s="20"/>
    </row>
    <row r="4402" spans="3:30" s="1" customFormat="1">
      <c r="C4402" s="16"/>
      <c r="D4402" s="16"/>
      <c r="E4402" s="32"/>
      <c r="F4402" s="16"/>
      <c r="G4402" s="16"/>
      <c r="H4402" s="16"/>
      <c r="I4402" s="16"/>
      <c r="J4402" s="16"/>
      <c r="K4402" s="16"/>
      <c r="L4402" s="32"/>
      <c r="M4402" s="16"/>
      <c r="N4402" s="16"/>
      <c r="O4402" s="16"/>
      <c r="P4402" s="16"/>
      <c r="Y4402" s="20"/>
      <c r="Z4402" s="20"/>
      <c r="AA4402" s="20"/>
      <c r="AB4402" s="20"/>
      <c r="AC4402" s="20"/>
      <c r="AD4402" s="20"/>
    </row>
  </sheetData>
  <sheetProtection formatCells="0" formatColumns="0" formatRows="0"/>
  <mergeCells count="66">
    <mergeCell ref="BH4:BK4"/>
    <mergeCell ref="A1:D1"/>
    <mergeCell ref="A2:D2"/>
    <mergeCell ref="J2:L2"/>
    <mergeCell ref="A4:B6"/>
    <mergeCell ref="D4:G4"/>
    <mergeCell ref="R4:U4"/>
    <mergeCell ref="Y4:AB4"/>
    <mergeCell ref="AF4:AI4"/>
    <mergeCell ref="AM4:AP4"/>
    <mergeCell ref="AT4:AW4"/>
    <mergeCell ref="BA4:BD4"/>
    <mergeCell ref="AS8:AY8"/>
    <mergeCell ref="AZ8:BF8"/>
    <mergeCell ref="BG8:BM8"/>
    <mergeCell ref="BO8:BO9"/>
    <mergeCell ref="C9:I9"/>
    <mergeCell ref="J9:P9"/>
    <mergeCell ref="Q9:W9"/>
    <mergeCell ref="X9:AD9"/>
    <mergeCell ref="AE9:AK9"/>
    <mergeCell ref="AL9:AR9"/>
    <mergeCell ref="C8:I8"/>
    <mergeCell ref="J8:P8"/>
    <mergeCell ref="Q8:W8"/>
    <mergeCell ref="X8:AD8"/>
    <mergeCell ref="AE8:AK8"/>
    <mergeCell ref="AL8:AR8"/>
    <mergeCell ref="AZ9:BF9"/>
    <mergeCell ref="BG9:BM9"/>
    <mergeCell ref="A85:B86"/>
    <mergeCell ref="C86:I86"/>
    <mergeCell ref="J86:P86"/>
    <mergeCell ref="Q86:W86"/>
    <mergeCell ref="X86:AD86"/>
    <mergeCell ref="AE86:AK86"/>
    <mergeCell ref="AL86:AR86"/>
    <mergeCell ref="AS86:AY86"/>
    <mergeCell ref="AZ86:BF86"/>
    <mergeCell ref="BG86:BM86"/>
    <mergeCell ref="AO89:AP89"/>
    <mergeCell ref="AS89:AU89"/>
    <mergeCell ref="J90:K90"/>
    <mergeCell ref="Q90:R90"/>
    <mergeCell ref="AS9:AY9"/>
    <mergeCell ref="A87:B90"/>
    <mergeCell ref="J89:L89"/>
    <mergeCell ref="M89:N89"/>
    <mergeCell ref="Q89:S89"/>
    <mergeCell ref="T89:U89"/>
    <mergeCell ref="BJ89:BK89"/>
    <mergeCell ref="AV89:AW89"/>
    <mergeCell ref="X90:Y90"/>
    <mergeCell ref="AE90:AF90"/>
    <mergeCell ref="AL90:AM90"/>
    <mergeCell ref="BC89:BD89"/>
    <mergeCell ref="BG89:BI89"/>
    <mergeCell ref="X89:Z89"/>
    <mergeCell ref="AA89:AB89"/>
    <mergeCell ref="AZ90:BA90"/>
    <mergeCell ref="BG90:BH90"/>
    <mergeCell ref="AZ89:BB89"/>
    <mergeCell ref="AS90:AT90"/>
    <mergeCell ref="AE89:AG89"/>
    <mergeCell ref="AH89:AI89"/>
    <mergeCell ref="AL89:AN89"/>
  </mergeCells>
  <conditionalFormatting sqref="G11:I12 G14:I54 G56:I57">
    <cfRule type="cellIs" dxfId="136" priority="72" stopIfTrue="1" operator="equal">
      <formula>"N/A       "</formula>
    </cfRule>
    <cfRule type="cellIs" dxfId="135" priority="71" stopIfTrue="1" operator="equal">
      <formula>"N/A    "</formula>
    </cfRule>
  </conditionalFormatting>
  <conditionalFormatting sqref="G60:I62 N60:P62 U60:W62 AB60:AD62 AI60:AK62 AP60:AR62 AW60:AY62 BD60:BF62 BK60:BM62 I63 W70">
    <cfRule type="cellIs" dxfId="134" priority="50" stopIfTrue="1" operator="equal">
      <formula>"N/A       "</formula>
    </cfRule>
    <cfRule type="cellIs" dxfId="133" priority="49" stopIfTrue="1" operator="equal">
      <formula>"N/A    "</formula>
    </cfRule>
  </conditionalFormatting>
  <conditionalFormatting sqref="I67:I78">
    <cfRule type="cellIs" dxfId="132" priority="66" stopIfTrue="1" operator="equal">
      <formula>"N/A       "</formula>
    </cfRule>
    <cfRule type="cellIs" dxfId="131" priority="65" stopIfTrue="1" operator="equal">
      <formula>"N/A    "</formula>
    </cfRule>
  </conditionalFormatting>
  <conditionalFormatting sqref="O11:P11 N12:P12 N14:P54 N56:P57">
    <cfRule type="cellIs" dxfId="130" priority="64" stopIfTrue="1" operator="equal">
      <formula>"N/A       "</formula>
    </cfRule>
    <cfRule type="cellIs" dxfId="129" priority="63" stopIfTrue="1" operator="equal">
      <formula>"N/A    "</formula>
    </cfRule>
  </conditionalFormatting>
  <conditionalFormatting sqref="P67:P68">
    <cfRule type="cellIs" dxfId="128" priority="62" stopIfTrue="1" operator="equal">
      <formula>"N/A       "</formula>
    </cfRule>
    <cfRule type="cellIs" dxfId="127" priority="61" stopIfTrue="1" operator="equal">
      <formula>"N/A    "</formula>
    </cfRule>
  </conditionalFormatting>
  <conditionalFormatting sqref="P70">
    <cfRule type="cellIs" dxfId="126" priority="58" stopIfTrue="1" operator="equal">
      <formula>"N/A       "</formula>
    </cfRule>
    <cfRule type="cellIs" dxfId="125" priority="57" stopIfTrue="1" operator="equal">
      <formula>"N/A    "</formula>
    </cfRule>
  </conditionalFormatting>
  <conditionalFormatting sqref="P72:P78">
    <cfRule type="cellIs" dxfId="124" priority="60" stopIfTrue="1" operator="equal">
      <formula>"N/A       "</formula>
    </cfRule>
    <cfRule type="cellIs" dxfId="123" priority="59" stopIfTrue="1" operator="equal">
      <formula>"N/A    "</formula>
    </cfRule>
  </conditionalFormatting>
  <conditionalFormatting sqref="V11:W11 U12:W12 U14:W54 U56:W57">
    <cfRule type="cellIs" dxfId="122" priority="56" stopIfTrue="1" operator="equal">
      <formula>"N/A       "</formula>
    </cfRule>
    <cfRule type="cellIs" dxfId="121" priority="55" stopIfTrue="1" operator="equal">
      <formula>"N/A    "</formula>
    </cfRule>
  </conditionalFormatting>
  <conditionalFormatting sqref="W67:W68">
    <cfRule type="cellIs" dxfId="120" priority="54" stopIfTrue="1" operator="equal">
      <formula>"N/A       "</formula>
    </cfRule>
    <cfRule type="cellIs" dxfId="119" priority="53" stopIfTrue="1" operator="equal">
      <formula>"N/A    "</formula>
    </cfRule>
  </conditionalFormatting>
  <conditionalFormatting sqref="W72:W78">
    <cfRule type="cellIs" dxfId="118" priority="52" stopIfTrue="1" operator="equal">
      <formula>"N/A       "</formula>
    </cfRule>
    <cfRule type="cellIs" dxfId="117" priority="51" stopIfTrue="1" operator="equal">
      <formula>"N/A    "</formula>
    </cfRule>
  </conditionalFormatting>
  <conditionalFormatting sqref="AC11:AD11 AB12:AD12 AB14:AD54 AB56:AD57">
    <cfRule type="cellIs" dxfId="116" priority="48" stopIfTrue="1" operator="equal">
      <formula>"N/A       "</formula>
    </cfRule>
    <cfRule type="cellIs" dxfId="115" priority="47" stopIfTrue="1" operator="equal">
      <formula>"N/A    "</formula>
    </cfRule>
  </conditionalFormatting>
  <conditionalFormatting sqref="AD67:AD68">
    <cfRule type="cellIs" dxfId="114" priority="46" stopIfTrue="1" operator="equal">
      <formula>"N/A       "</formula>
    </cfRule>
    <cfRule type="cellIs" dxfId="113" priority="45" stopIfTrue="1" operator="equal">
      <formula>"N/A    "</formula>
    </cfRule>
  </conditionalFormatting>
  <conditionalFormatting sqref="AD70">
    <cfRule type="cellIs" dxfId="112" priority="42" stopIfTrue="1" operator="equal">
      <formula>"N/A       "</formula>
    </cfRule>
    <cfRule type="cellIs" dxfId="111" priority="41" stopIfTrue="1" operator="equal">
      <formula>"N/A    "</formula>
    </cfRule>
  </conditionalFormatting>
  <conditionalFormatting sqref="AD72:AD78">
    <cfRule type="cellIs" dxfId="110" priority="44" stopIfTrue="1" operator="equal">
      <formula>"N/A       "</formula>
    </cfRule>
    <cfRule type="cellIs" dxfId="109" priority="43" stopIfTrue="1" operator="equal">
      <formula>"N/A    "</formula>
    </cfRule>
  </conditionalFormatting>
  <conditionalFormatting sqref="AJ11:AK11 AI12:AK12 AI14:AK54 AI56:AK57">
    <cfRule type="cellIs" dxfId="108" priority="40" stopIfTrue="1" operator="equal">
      <formula>"N/A       "</formula>
    </cfRule>
    <cfRule type="cellIs" dxfId="107" priority="39" stopIfTrue="1" operator="equal">
      <formula>"N/A    "</formula>
    </cfRule>
  </conditionalFormatting>
  <conditionalFormatting sqref="AK67:AK68">
    <cfRule type="cellIs" dxfId="106" priority="38" stopIfTrue="1" operator="equal">
      <formula>"N/A       "</formula>
    </cfRule>
    <cfRule type="cellIs" dxfId="105" priority="37" stopIfTrue="1" operator="equal">
      <formula>"N/A    "</formula>
    </cfRule>
  </conditionalFormatting>
  <conditionalFormatting sqref="AK70">
    <cfRule type="cellIs" dxfId="104" priority="33" stopIfTrue="1" operator="equal">
      <formula>"N/A    "</formula>
    </cfRule>
    <cfRule type="cellIs" dxfId="103" priority="34" stopIfTrue="1" operator="equal">
      <formula>"N/A       "</formula>
    </cfRule>
  </conditionalFormatting>
  <conditionalFormatting sqref="AK72:AK78">
    <cfRule type="cellIs" dxfId="102" priority="35" stopIfTrue="1" operator="equal">
      <formula>"N/A    "</formula>
    </cfRule>
    <cfRule type="cellIs" dxfId="101" priority="36" stopIfTrue="1" operator="equal">
      <formula>"N/A       "</formula>
    </cfRule>
  </conditionalFormatting>
  <conditionalFormatting sqref="AQ11:AR11 AP12:AR12 AP14:AR54 AP56:AR57">
    <cfRule type="cellIs" dxfId="100" priority="32" stopIfTrue="1" operator="equal">
      <formula>"N/A       "</formula>
    </cfRule>
    <cfRule type="cellIs" dxfId="99" priority="31" stopIfTrue="1" operator="equal">
      <formula>"N/A    "</formula>
    </cfRule>
  </conditionalFormatting>
  <conditionalFormatting sqref="AR67:AR68">
    <cfRule type="cellIs" dxfId="98" priority="30" stopIfTrue="1" operator="equal">
      <formula>"N/A       "</formula>
    </cfRule>
    <cfRule type="cellIs" dxfId="97" priority="29" stopIfTrue="1" operator="equal">
      <formula>"N/A    "</formula>
    </cfRule>
  </conditionalFormatting>
  <conditionalFormatting sqref="AR70">
    <cfRule type="cellIs" dxfId="96" priority="26" stopIfTrue="1" operator="equal">
      <formula>"N/A       "</formula>
    </cfRule>
    <cfRule type="cellIs" dxfId="95" priority="25" stopIfTrue="1" operator="equal">
      <formula>"N/A    "</formula>
    </cfRule>
  </conditionalFormatting>
  <conditionalFormatting sqref="AR72:AR78">
    <cfRule type="cellIs" dxfId="94" priority="28" stopIfTrue="1" operator="equal">
      <formula>"N/A       "</formula>
    </cfRule>
    <cfRule type="cellIs" dxfId="93" priority="27" stopIfTrue="1" operator="equal">
      <formula>"N/A    "</formula>
    </cfRule>
  </conditionalFormatting>
  <conditionalFormatting sqref="AX11:AY11 AW12:AY12 AW14:AY54 AW56:AY57">
    <cfRule type="cellIs" dxfId="92" priority="24" stopIfTrue="1" operator="equal">
      <formula>"N/A       "</formula>
    </cfRule>
    <cfRule type="cellIs" dxfId="91" priority="23" stopIfTrue="1" operator="equal">
      <formula>"N/A    "</formula>
    </cfRule>
  </conditionalFormatting>
  <conditionalFormatting sqref="AY67:AY68">
    <cfRule type="cellIs" dxfId="90" priority="22" stopIfTrue="1" operator="equal">
      <formula>"N/A       "</formula>
    </cfRule>
    <cfRule type="cellIs" dxfId="89" priority="21" stopIfTrue="1" operator="equal">
      <formula>"N/A    "</formula>
    </cfRule>
  </conditionalFormatting>
  <conditionalFormatting sqref="AY70">
    <cfRule type="cellIs" dxfId="88" priority="18" stopIfTrue="1" operator="equal">
      <formula>"N/A       "</formula>
    </cfRule>
    <cfRule type="cellIs" dxfId="87" priority="17" stopIfTrue="1" operator="equal">
      <formula>"N/A    "</formula>
    </cfRule>
  </conditionalFormatting>
  <conditionalFormatting sqref="AY72:AY78">
    <cfRule type="cellIs" dxfId="86" priority="20" stopIfTrue="1" operator="equal">
      <formula>"N/A       "</formula>
    </cfRule>
    <cfRule type="cellIs" dxfId="85" priority="19" stopIfTrue="1" operator="equal">
      <formula>"N/A    "</formula>
    </cfRule>
  </conditionalFormatting>
  <conditionalFormatting sqref="BE11:BF11 BD12:BF12 BD14:BF54 BD56:BF57">
    <cfRule type="cellIs" dxfId="84" priority="16" stopIfTrue="1" operator="equal">
      <formula>"N/A       "</formula>
    </cfRule>
    <cfRule type="cellIs" dxfId="83" priority="15" stopIfTrue="1" operator="equal">
      <formula>"N/A    "</formula>
    </cfRule>
  </conditionalFormatting>
  <conditionalFormatting sqref="BF67:BF68">
    <cfRule type="cellIs" dxfId="82" priority="14" stopIfTrue="1" operator="equal">
      <formula>"N/A       "</formula>
    </cfRule>
    <cfRule type="cellIs" dxfId="81" priority="13" stopIfTrue="1" operator="equal">
      <formula>"N/A    "</formula>
    </cfRule>
  </conditionalFormatting>
  <conditionalFormatting sqref="BF70">
    <cfRule type="cellIs" dxfId="80" priority="10" stopIfTrue="1" operator="equal">
      <formula>"N/A       "</formula>
    </cfRule>
    <cfRule type="cellIs" dxfId="79" priority="9" stopIfTrue="1" operator="equal">
      <formula>"N/A    "</formula>
    </cfRule>
  </conditionalFormatting>
  <conditionalFormatting sqref="BF72:BF78">
    <cfRule type="cellIs" dxfId="78" priority="12" stopIfTrue="1" operator="equal">
      <formula>"N/A       "</formula>
    </cfRule>
    <cfRule type="cellIs" dxfId="77" priority="11" stopIfTrue="1" operator="equal">
      <formula>"N/A    "</formula>
    </cfRule>
  </conditionalFormatting>
  <conditionalFormatting sqref="BL11:BM11 BK12:BM12 BK14:BM54 BK56:BM57">
    <cfRule type="cellIs" dxfId="76" priority="8" stopIfTrue="1" operator="equal">
      <formula>"N/A       "</formula>
    </cfRule>
    <cfRule type="cellIs" dxfId="75" priority="7" stopIfTrue="1" operator="equal">
      <formula>"N/A    "</formula>
    </cfRule>
  </conditionalFormatting>
  <conditionalFormatting sqref="BM67:BM68">
    <cfRule type="cellIs" dxfId="74" priority="6" stopIfTrue="1" operator="equal">
      <formula>"N/A       "</formula>
    </cfRule>
    <cfRule type="cellIs" dxfId="73" priority="5" stopIfTrue="1" operator="equal">
      <formula>"N/A    "</formula>
    </cfRule>
  </conditionalFormatting>
  <conditionalFormatting sqref="BM70">
    <cfRule type="cellIs" dxfId="72" priority="1" stopIfTrue="1" operator="equal">
      <formula>"N/A    "</formula>
    </cfRule>
    <cfRule type="cellIs" dxfId="71" priority="2" stopIfTrue="1" operator="equal">
      <formula>"N/A       "</formula>
    </cfRule>
  </conditionalFormatting>
  <conditionalFormatting sqref="BM72:BM78">
    <cfRule type="cellIs" dxfId="70" priority="4" stopIfTrue="1" operator="equal">
      <formula>"N/A       "</formula>
    </cfRule>
    <cfRule type="cellIs" dxfId="69" priority="3" stopIfTrue="1" operator="equal">
      <formula>"N/A    "</formula>
    </cfRule>
  </conditionalFormatting>
  <printOptions horizontalCentered="1" verticalCentered="1"/>
  <pageMargins left="0" right="0" top="0" bottom="0" header="0" footer="0"/>
  <pageSetup scale="60" fitToHeight="10" orientation="portrait" blackAndWhite="1" r:id="rId1"/>
  <colBreaks count="8" manualBreakCount="8">
    <brk id="9" max="1048575" man="1"/>
    <brk id="16" max="1048575" man="1"/>
    <brk id="23" max="1048575" man="1"/>
    <brk id="30" max="1048575" man="1"/>
    <brk id="37" max="1048575" man="1"/>
    <brk id="44" max="1048575" man="1"/>
    <brk id="51" max="1048575" man="1"/>
    <brk id="5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tabColor rgb="FF7030A0"/>
  </sheetPr>
  <dimension ref="A1:BOY4402"/>
  <sheetViews>
    <sheetView showGridLines="0" zoomScaleNormal="100" workbookViewId="0">
      <pane xSplit="2" ySplit="10" topLeftCell="C58" activePane="bottomRight" state="frozen"/>
      <selection pane="topRight" activeCell="C1" sqref="C1"/>
      <selection pane="bottomLeft" activeCell="A11" sqref="A11"/>
      <selection pane="bottomRight" activeCell="F74" sqref="F74"/>
    </sheetView>
  </sheetViews>
  <sheetFormatPr defaultRowHeight="13.5"/>
  <cols>
    <col min="1" max="1" width="2.7109375" customWidth="1"/>
    <col min="2" max="2" width="32.5703125" customWidth="1"/>
    <col min="3" max="4" width="15.7109375" style="16" customWidth="1"/>
    <col min="5" max="5" width="15.7109375" style="32" customWidth="1"/>
    <col min="6" max="8" width="15.7109375" style="16" customWidth="1"/>
    <col min="9" max="9" width="20.140625" style="16" customWidth="1"/>
    <col min="10" max="11" width="15.7109375" style="16" customWidth="1"/>
    <col min="12" max="12" width="15.7109375" style="32" customWidth="1"/>
    <col min="13" max="15" width="15.7109375" style="16" customWidth="1"/>
    <col min="16" max="16" width="20" style="16" customWidth="1"/>
    <col min="17" max="22" width="15.7109375" style="1" customWidth="1"/>
    <col min="23" max="23" width="17.5703125" style="1" customWidth="1"/>
    <col min="24" max="24" width="15.7109375" style="1" customWidth="1"/>
    <col min="25" max="30" width="15.7109375" style="20" customWidth="1"/>
    <col min="31" max="65" width="15.7109375" style="1" customWidth="1"/>
    <col min="66" max="66" width="2.5703125" style="1" customWidth="1"/>
    <col min="67" max="67" width="14.28515625" style="1" customWidth="1"/>
    <col min="68" max="70" width="10.5703125" style="1" customWidth="1"/>
    <col min="71" max="1767" width="8.85546875" style="1"/>
  </cols>
  <sheetData>
    <row r="1" spans="1:71" customFormat="1" ht="13.5" customHeight="1">
      <c r="A1" s="1193" t="s">
        <v>29</v>
      </c>
      <c r="B1" s="1193"/>
      <c r="C1" s="1193"/>
      <c r="D1" s="1193"/>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row>
    <row r="2" spans="1:71" customFormat="1" ht="12.75">
      <c r="A2" s="1194" t="s">
        <v>321</v>
      </c>
      <c r="B2" s="1194"/>
      <c r="C2" s="1194"/>
      <c r="D2" s="1194"/>
      <c r="E2" s="2"/>
      <c r="F2" s="2"/>
      <c r="G2" s="2"/>
      <c r="H2" s="2"/>
      <c r="I2" s="2"/>
      <c r="J2" s="1194"/>
      <c r="K2" s="1194"/>
      <c r="L2" s="1194"/>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9"/>
      <c r="BO2" s="8"/>
    </row>
    <row r="3" spans="1:71" customFormat="1" ht="9.6" customHeight="1">
      <c r="A3" s="4"/>
      <c r="B3" s="4"/>
      <c r="C3" s="25"/>
      <c r="D3" s="9"/>
      <c r="E3" s="9"/>
      <c r="F3" s="9"/>
      <c r="G3" s="15"/>
      <c r="H3" s="15"/>
      <c r="I3" s="15"/>
      <c r="J3" s="25"/>
      <c r="K3" s="9"/>
      <c r="L3" s="9"/>
      <c r="M3" s="9"/>
      <c r="N3" s="15"/>
      <c r="O3" s="15"/>
      <c r="P3" s="15"/>
      <c r="Q3" s="25"/>
      <c r="R3" s="9"/>
      <c r="S3" s="9"/>
      <c r="T3" s="9"/>
      <c r="U3" s="15"/>
      <c r="V3" s="15"/>
      <c r="W3" s="312"/>
      <c r="X3" s="315"/>
      <c r="Y3" s="10"/>
      <c r="Z3" s="10"/>
      <c r="AA3" s="10"/>
      <c r="AB3" s="312"/>
      <c r="AC3" s="312"/>
      <c r="AD3" s="312"/>
      <c r="AE3" s="315"/>
      <c r="AF3" s="10"/>
      <c r="AG3" s="10"/>
      <c r="AH3" s="10"/>
      <c r="AI3" s="312"/>
      <c r="AJ3" s="312"/>
      <c r="AK3" s="312"/>
      <c r="AL3" s="315"/>
      <c r="AM3" s="10"/>
      <c r="AN3" s="10"/>
      <c r="AO3" s="10"/>
      <c r="AP3" s="312"/>
      <c r="AQ3" s="312"/>
      <c r="AR3" s="312"/>
      <c r="AS3" s="315"/>
      <c r="AT3" s="10"/>
      <c r="AU3" s="10"/>
      <c r="AV3" s="10"/>
      <c r="AW3" s="312"/>
      <c r="AX3" s="312"/>
      <c r="AY3" s="312"/>
      <c r="AZ3" s="315"/>
      <c r="BA3" s="10"/>
      <c r="BB3" s="10"/>
      <c r="BC3" s="10"/>
      <c r="BD3" s="312"/>
      <c r="BE3" s="312"/>
      <c r="BF3" s="312"/>
      <c r="BG3" s="315"/>
      <c r="BH3" s="10"/>
      <c r="BI3" s="10"/>
      <c r="BJ3" s="10"/>
      <c r="BK3" s="312"/>
      <c r="BL3" s="312"/>
      <c r="BM3" s="312"/>
      <c r="BN3" s="317"/>
      <c r="BO3" s="312"/>
      <c r="BP3" s="244"/>
    </row>
    <row r="4" spans="1:71" s="6" customFormat="1" ht="12.75">
      <c r="A4" s="1189" t="s">
        <v>22</v>
      </c>
      <c r="B4" s="1189"/>
      <c r="C4" s="252" t="s">
        <v>21</v>
      </c>
      <c r="D4" s="1221" t="str">
        <f>+'Schedule I MH &amp; SUD'!E3</f>
        <v>Contractor Name</v>
      </c>
      <c r="E4" s="1221"/>
      <c r="F4" s="1221"/>
      <c r="G4" s="1221"/>
      <c r="H4" s="263" t="s">
        <v>134</v>
      </c>
      <c r="I4" s="264"/>
      <c r="J4" s="252" t="s">
        <v>21</v>
      </c>
      <c r="K4" s="335" t="str">
        <f t="shared" ref="K4" si="0">$D$4</f>
        <v>Contractor Name</v>
      </c>
      <c r="L4" s="335"/>
      <c r="M4" s="335"/>
      <c r="N4" s="336"/>
      <c r="O4" s="263" t="s">
        <v>134</v>
      </c>
      <c r="P4" s="345">
        <f>I4</f>
        <v>0</v>
      </c>
      <c r="Q4" s="252" t="s">
        <v>21</v>
      </c>
      <c r="R4" s="1220" t="str">
        <f t="shared" ref="R4" si="1">$D$4</f>
        <v>Contractor Name</v>
      </c>
      <c r="S4" s="1220"/>
      <c r="T4" s="1220"/>
      <c r="U4" s="1220"/>
      <c r="V4" s="263" t="s">
        <v>134</v>
      </c>
      <c r="W4" s="345">
        <f>I4</f>
        <v>0</v>
      </c>
      <c r="X4" s="296" t="s">
        <v>21</v>
      </c>
      <c r="Y4" s="1220" t="str">
        <f t="shared" ref="Y4" si="2">$D$4</f>
        <v>Contractor Name</v>
      </c>
      <c r="Z4" s="1220"/>
      <c r="AA4" s="1220"/>
      <c r="AB4" s="1220"/>
      <c r="AC4" s="344" t="s">
        <v>134</v>
      </c>
      <c r="AD4" s="345">
        <f>I4</f>
        <v>0</v>
      </c>
      <c r="AE4" s="296" t="s">
        <v>21</v>
      </c>
      <c r="AF4" s="1220" t="str">
        <f t="shared" ref="AF4" si="3">$D$4</f>
        <v>Contractor Name</v>
      </c>
      <c r="AG4" s="1220"/>
      <c r="AH4" s="1220"/>
      <c r="AI4" s="1220"/>
      <c r="AJ4" s="344" t="s">
        <v>134</v>
      </c>
      <c r="AK4" s="345">
        <f>I4</f>
        <v>0</v>
      </c>
      <c r="AL4" s="296" t="s">
        <v>21</v>
      </c>
      <c r="AM4" s="1220" t="str">
        <f t="shared" ref="AM4" si="4">$D$4</f>
        <v>Contractor Name</v>
      </c>
      <c r="AN4" s="1220"/>
      <c r="AO4" s="1220"/>
      <c r="AP4" s="1220"/>
      <c r="AQ4" s="344" t="s">
        <v>134</v>
      </c>
      <c r="AR4" s="345">
        <f>I4</f>
        <v>0</v>
      </c>
      <c r="AS4" s="296" t="s">
        <v>21</v>
      </c>
      <c r="AT4" s="1220" t="str">
        <f t="shared" ref="AT4" si="5">$D$4</f>
        <v>Contractor Name</v>
      </c>
      <c r="AU4" s="1220"/>
      <c r="AV4" s="1220"/>
      <c r="AW4" s="1220"/>
      <c r="AX4" s="344" t="s">
        <v>134</v>
      </c>
      <c r="AY4" s="345">
        <f>I4</f>
        <v>0</v>
      </c>
      <c r="AZ4" s="296" t="s">
        <v>21</v>
      </c>
      <c r="BA4" s="1220" t="str">
        <f t="shared" ref="BA4" si="6">$D$4</f>
        <v>Contractor Name</v>
      </c>
      <c r="BB4" s="1220"/>
      <c r="BC4" s="1220"/>
      <c r="BD4" s="1220"/>
      <c r="BE4" s="344" t="s">
        <v>134</v>
      </c>
      <c r="BF4" s="345">
        <f>I4</f>
        <v>0</v>
      </c>
      <c r="BG4" s="296" t="s">
        <v>21</v>
      </c>
      <c r="BH4" s="1220" t="str">
        <f t="shared" ref="BH4" si="7">$D$4</f>
        <v>Contractor Name</v>
      </c>
      <c r="BI4" s="1220"/>
      <c r="BJ4" s="1220"/>
      <c r="BK4" s="1220"/>
      <c r="BL4" s="344" t="s">
        <v>134</v>
      </c>
      <c r="BM4" s="345">
        <f>I4</f>
        <v>0</v>
      </c>
      <c r="BN4" s="346"/>
      <c r="BO4" s="347"/>
      <c r="BP4" s="347"/>
    </row>
    <row r="5" spans="1:71" s="6" customFormat="1" ht="15" customHeight="1">
      <c r="A5" s="1189"/>
      <c r="B5" s="1189"/>
      <c r="C5" s="252" t="s">
        <v>20</v>
      </c>
      <c r="D5" s="328" t="str">
        <f>+'Schedule I MH &amp; SUD'!E4</f>
        <v>Contract Number</v>
      </c>
      <c r="E5" s="254"/>
      <c r="F5" s="265" t="s">
        <v>90</v>
      </c>
      <c r="G5" s="266">
        <f>+'Schedule I MH &amp; SUD'!H4</f>
        <v>0</v>
      </c>
      <c r="H5" s="267"/>
      <c r="I5" s="267"/>
      <c r="J5" s="252" t="s">
        <v>20</v>
      </c>
      <c r="K5" s="325" t="str">
        <f>D5</f>
        <v>Contract Number</v>
      </c>
      <c r="L5" s="337"/>
      <c r="M5" s="338" t="s">
        <v>90</v>
      </c>
      <c r="N5" s="339">
        <f>G5</f>
        <v>0</v>
      </c>
      <c r="O5" s="267"/>
      <c r="P5" s="267"/>
      <c r="Q5" s="252" t="s">
        <v>20</v>
      </c>
      <c r="R5" s="343" t="str">
        <f>D5</f>
        <v>Contract Number</v>
      </c>
      <c r="S5" s="337"/>
      <c r="T5" s="338" t="s">
        <v>90</v>
      </c>
      <c r="U5" s="339">
        <f>G5</f>
        <v>0</v>
      </c>
      <c r="V5" s="267"/>
      <c r="W5" s="348"/>
      <c r="X5" s="296" t="s">
        <v>20</v>
      </c>
      <c r="Y5" s="343" t="str">
        <f>D5</f>
        <v>Contract Number</v>
      </c>
      <c r="Z5" s="337"/>
      <c r="AA5" s="338" t="s">
        <v>90</v>
      </c>
      <c r="AB5" s="339">
        <f>G5</f>
        <v>0</v>
      </c>
      <c r="AC5" s="348"/>
      <c r="AD5" s="348"/>
      <c r="AE5" s="296" t="s">
        <v>20</v>
      </c>
      <c r="AF5" s="343" t="str">
        <f>D5</f>
        <v>Contract Number</v>
      </c>
      <c r="AG5" s="337"/>
      <c r="AH5" s="338" t="s">
        <v>90</v>
      </c>
      <c r="AI5" s="339">
        <f>G5</f>
        <v>0</v>
      </c>
      <c r="AJ5" s="348"/>
      <c r="AK5" s="348"/>
      <c r="AL5" s="296" t="s">
        <v>20</v>
      </c>
      <c r="AM5" s="343" t="str">
        <f>D5</f>
        <v>Contract Number</v>
      </c>
      <c r="AN5" s="337"/>
      <c r="AO5" s="338" t="s">
        <v>90</v>
      </c>
      <c r="AP5" s="339">
        <f>G5</f>
        <v>0</v>
      </c>
      <c r="AQ5" s="348"/>
      <c r="AR5" s="348"/>
      <c r="AS5" s="296" t="s">
        <v>20</v>
      </c>
      <c r="AT5" s="343" t="str">
        <f>D5</f>
        <v>Contract Number</v>
      </c>
      <c r="AU5" s="337"/>
      <c r="AV5" s="338" t="s">
        <v>90</v>
      </c>
      <c r="AW5" s="339">
        <f>G5</f>
        <v>0</v>
      </c>
      <c r="AX5" s="348"/>
      <c r="AY5" s="348"/>
      <c r="AZ5" s="296" t="s">
        <v>20</v>
      </c>
      <c r="BA5" s="343" t="str">
        <f>D5</f>
        <v>Contract Number</v>
      </c>
      <c r="BB5" s="337"/>
      <c r="BC5" s="338" t="s">
        <v>90</v>
      </c>
      <c r="BD5" s="339">
        <f>G5</f>
        <v>0</v>
      </c>
      <c r="BE5" s="348"/>
      <c r="BF5" s="348"/>
      <c r="BG5" s="296" t="s">
        <v>20</v>
      </c>
      <c r="BH5" s="343" t="str">
        <f>D5</f>
        <v>Contract Number</v>
      </c>
      <c r="BI5" s="337"/>
      <c r="BJ5" s="338" t="s">
        <v>90</v>
      </c>
      <c r="BK5" s="339">
        <f>G5</f>
        <v>0</v>
      </c>
      <c r="BL5" s="348"/>
      <c r="BM5" s="348"/>
      <c r="BN5" s="347"/>
      <c r="BO5" s="349"/>
      <c r="BP5" s="347"/>
    </row>
    <row r="6" spans="1:71" s="6" customFormat="1" ht="19.149999999999999" customHeight="1">
      <c r="A6" s="1189"/>
      <c r="B6" s="1189"/>
      <c r="C6" s="252" t="s">
        <v>126</v>
      </c>
      <c r="D6" s="268" t="s">
        <v>127</v>
      </c>
      <c r="E6" s="269">
        <v>42217</v>
      </c>
      <c r="F6" s="270" t="s">
        <v>122</v>
      </c>
      <c r="G6" s="271">
        <v>42247</v>
      </c>
      <c r="H6" s="272"/>
      <c r="I6" s="272"/>
      <c r="J6" s="252" t="s">
        <v>126</v>
      </c>
      <c r="K6" s="268" t="s">
        <v>127</v>
      </c>
      <c r="L6" s="340">
        <f>E6</f>
        <v>42217</v>
      </c>
      <c r="M6" s="341" t="s">
        <v>122</v>
      </c>
      <c r="N6" s="342">
        <f>G6</f>
        <v>42247</v>
      </c>
      <c r="O6" s="272"/>
      <c r="P6" s="272"/>
      <c r="Q6" s="252" t="s">
        <v>126</v>
      </c>
      <c r="R6" s="327" t="s">
        <v>127</v>
      </c>
      <c r="S6" s="340">
        <f>E6</f>
        <v>42217</v>
      </c>
      <c r="T6" s="341" t="s">
        <v>122</v>
      </c>
      <c r="U6" s="342">
        <f>G6</f>
        <v>42247</v>
      </c>
      <c r="V6" s="272"/>
      <c r="W6" s="350"/>
      <c r="X6" s="296" t="s">
        <v>126</v>
      </c>
      <c r="Y6" s="327" t="s">
        <v>127</v>
      </c>
      <c r="Z6" s="340">
        <f>E6</f>
        <v>42217</v>
      </c>
      <c r="AA6" s="341" t="s">
        <v>122</v>
      </c>
      <c r="AB6" s="342">
        <f>G6</f>
        <v>42247</v>
      </c>
      <c r="AC6" s="350"/>
      <c r="AD6" s="350"/>
      <c r="AE6" s="296" t="s">
        <v>126</v>
      </c>
      <c r="AF6" s="327" t="s">
        <v>127</v>
      </c>
      <c r="AG6" s="340">
        <f>E6</f>
        <v>42217</v>
      </c>
      <c r="AH6" s="341" t="s">
        <v>122</v>
      </c>
      <c r="AI6" s="342">
        <f>G6</f>
        <v>42247</v>
      </c>
      <c r="AJ6" s="350"/>
      <c r="AK6" s="350"/>
      <c r="AL6" s="296" t="s">
        <v>126</v>
      </c>
      <c r="AM6" s="327" t="s">
        <v>127</v>
      </c>
      <c r="AN6" s="340">
        <f>E6</f>
        <v>42217</v>
      </c>
      <c r="AO6" s="341" t="s">
        <v>122</v>
      </c>
      <c r="AP6" s="342">
        <f>G6</f>
        <v>42247</v>
      </c>
      <c r="AQ6" s="350"/>
      <c r="AR6" s="350"/>
      <c r="AS6" s="296" t="s">
        <v>126</v>
      </c>
      <c r="AT6" s="327" t="s">
        <v>127</v>
      </c>
      <c r="AU6" s="340">
        <f>E6</f>
        <v>42217</v>
      </c>
      <c r="AV6" s="341" t="s">
        <v>122</v>
      </c>
      <c r="AW6" s="342">
        <f>G6</f>
        <v>42247</v>
      </c>
      <c r="AX6" s="350"/>
      <c r="AY6" s="350"/>
      <c r="AZ6" s="296" t="s">
        <v>126</v>
      </c>
      <c r="BA6" s="327" t="s">
        <v>127</v>
      </c>
      <c r="BB6" s="340">
        <f>E6</f>
        <v>42217</v>
      </c>
      <c r="BC6" s="341" t="s">
        <v>122</v>
      </c>
      <c r="BD6" s="342">
        <f>G6</f>
        <v>42247</v>
      </c>
      <c r="BE6" s="350"/>
      <c r="BF6" s="350"/>
      <c r="BG6" s="296" t="s">
        <v>126</v>
      </c>
      <c r="BH6" s="327" t="s">
        <v>127</v>
      </c>
      <c r="BI6" s="340">
        <f>E6</f>
        <v>42217</v>
      </c>
      <c r="BJ6" s="341" t="s">
        <v>122</v>
      </c>
      <c r="BK6" s="342">
        <f>G6</f>
        <v>42247</v>
      </c>
      <c r="BL6" s="350"/>
      <c r="BM6" s="350"/>
      <c r="BN6" s="351"/>
      <c r="BO6" s="351"/>
      <c r="BP6" s="347"/>
    </row>
    <row r="7" spans="1:71" customFormat="1" ht="8.25" customHeight="1" thickBot="1">
      <c r="A7" s="502"/>
      <c r="B7" s="502"/>
      <c r="C7" s="216"/>
      <c r="D7" s="216"/>
      <c r="E7" s="216"/>
      <c r="F7" s="216"/>
      <c r="G7" s="216"/>
      <c r="H7" s="216"/>
      <c r="I7" s="216"/>
      <c r="J7" s="216"/>
      <c r="K7" s="216"/>
      <c r="L7" s="216"/>
      <c r="M7" s="216"/>
      <c r="N7" s="216"/>
      <c r="O7" s="216"/>
      <c r="P7" s="216"/>
      <c r="Q7" s="216"/>
      <c r="R7" s="216"/>
      <c r="S7" s="216"/>
      <c r="T7" s="216"/>
      <c r="U7" s="216"/>
      <c r="V7" s="216"/>
      <c r="W7" s="216"/>
      <c r="X7" s="216"/>
      <c r="Y7" s="216"/>
      <c r="Z7" s="216"/>
      <c r="AA7" s="216"/>
      <c r="AB7" s="216"/>
      <c r="AC7" s="216"/>
      <c r="AD7" s="216"/>
      <c r="AE7" s="216"/>
      <c r="AF7" s="216"/>
      <c r="AG7" s="216"/>
      <c r="AH7" s="216"/>
      <c r="AI7" s="216"/>
      <c r="AJ7" s="216"/>
      <c r="AK7" s="216"/>
      <c r="AL7" s="216"/>
      <c r="AM7" s="216"/>
      <c r="AN7" s="216"/>
      <c r="AO7" s="216"/>
      <c r="AP7" s="216"/>
      <c r="AQ7" s="216"/>
      <c r="AR7" s="216"/>
      <c r="AS7" s="216"/>
      <c r="AT7" s="216"/>
      <c r="AU7" s="216"/>
      <c r="AV7" s="216"/>
      <c r="AW7" s="216"/>
      <c r="AX7" s="216"/>
      <c r="AY7" s="216"/>
      <c r="AZ7" s="216"/>
      <c r="BA7" s="216"/>
      <c r="BB7" s="216"/>
      <c r="BC7" s="216"/>
      <c r="BD7" s="216"/>
      <c r="BE7" s="216"/>
      <c r="BF7" s="216"/>
      <c r="BG7" s="32"/>
      <c r="BH7" s="32"/>
      <c r="BI7" s="32"/>
      <c r="BJ7" s="32"/>
      <c r="BK7" s="32"/>
      <c r="BL7" s="32"/>
      <c r="BM7" s="32"/>
    </row>
    <row r="8" spans="1:71" customFormat="1" ht="14.25" customHeight="1" thickTop="1">
      <c r="A8" s="503" t="s">
        <v>30</v>
      </c>
      <c r="B8" s="504"/>
      <c r="C8" s="1181" t="s">
        <v>201</v>
      </c>
      <c r="D8" s="1182"/>
      <c r="E8" s="1182"/>
      <c r="F8" s="1182"/>
      <c r="G8" s="1182"/>
      <c r="H8" s="1182"/>
      <c r="I8" s="1183"/>
      <c r="J8" s="1219" t="s">
        <v>202</v>
      </c>
      <c r="K8" s="1182"/>
      <c r="L8" s="1182"/>
      <c r="M8" s="1182"/>
      <c r="N8" s="1182"/>
      <c r="O8" s="1182"/>
      <c r="P8" s="1183"/>
      <c r="Q8" s="1181" t="s">
        <v>203</v>
      </c>
      <c r="R8" s="1182"/>
      <c r="S8" s="1182"/>
      <c r="T8" s="1182"/>
      <c r="U8" s="1182"/>
      <c r="V8" s="1182"/>
      <c r="W8" s="1183"/>
      <c r="X8" s="1181" t="s">
        <v>204</v>
      </c>
      <c r="Y8" s="1182"/>
      <c r="Z8" s="1182"/>
      <c r="AA8" s="1182"/>
      <c r="AB8" s="1182"/>
      <c r="AC8" s="1182"/>
      <c r="AD8" s="1183"/>
      <c r="AE8" s="1181" t="s">
        <v>205</v>
      </c>
      <c r="AF8" s="1182"/>
      <c r="AG8" s="1182"/>
      <c r="AH8" s="1182"/>
      <c r="AI8" s="1182"/>
      <c r="AJ8" s="1182"/>
      <c r="AK8" s="1183"/>
      <c r="AL8" s="1181" t="s">
        <v>206</v>
      </c>
      <c r="AM8" s="1182"/>
      <c r="AN8" s="1182"/>
      <c r="AO8" s="1182"/>
      <c r="AP8" s="1182"/>
      <c r="AQ8" s="1182"/>
      <c r="AR8" s="1183"/>
      <c r="AS8" s="1181" t="s">
        <v>207</v>
      </c>
      <c r="AT8" s="1182"/>
      <c r="AU8" s="1182"/>
      <c r="AV8" s="1182"/>
      <c r="AW8" s="1182"/>
      <c r="AX8" s="1182"/>
      <c r="AY8" s="1183"/>
      <c r="AZ8" s="1181" t="s">
        <v>208</v>
      </c>
      <c r="BA8" s="1182"/>
      <c r="BB8" s="1182"/>
      <c r="BC8" s="1182"/>
      <c r="BD8" s="1182"/>
      <c r="BE8" s="1182"/>
      <c r="BF8" s="1183"/>
      <c r="BG8" s="1181" t="s">
        <v>209</v>
      </c>
      <c r="BH8" s="1182"/>
      <c r="BI8" s="1182"/>
      <c r="BJ8" s="1182"/>
      <c r="BK8" s="1182"/>
      <c r="BL8" s="1182"/>
      <c r="BM8" s="1183"/>
      <c r="BN8" s="18"/>
      <c r="BO8" s="1216" t="s">
        <v>129</v>
      </c>
    </row>
    <row r="9" spans="1:71" customFormat="1">
      <c r="A9" s="505" t="s">
        <v>31</v>
      </c>
      <c r="B9" s="506"/>
      <c r="C9" s="1184" t="s">
        <v>60</v>
      </c>
      <c r="D9" s="1185"/>
      <c r="E9" s="1185"/>
      <c r="F9" s="1185"/>
      <c r="G9" s="1185"/>
      <c r="H9" s="1185"/>
      <c r="I9" s="1186"/>
      <c r="J9" s="1218" t="s">
        <v>60</v>
      </c>
      <c r="K9" s="1185"/>
      <c r="L9" s="1185"/>
      <c r="M9" s="1185"/>
      <c r="N9" s="1185"/>
      <c r="O9" s="1185"/>
      <c r="P9" s="1186"/>
      <c r="Q9" s="1184" t="s">
        <v>60</v>
      </c>
      <c r="R9" s="1185"/>
      <c r="S9" s="1185"/>
      <c r="T9" s="1185"/>
      <c r="U9" s="1185"/>
      <c r="V9" s="1185"/>
      <c r="W9" s="1186"/>
      <c r="X9" s="1184" t="s">
        <v>60</v>
      </c>
      <c r="Y9" s="1185"/>
      <c r="Z9" s="1185"/>
      <c r="AA9" s="1185"/>
      <c r="AB9" s="1185"/>
      <c r="AC9" s="1185"/>
      <c r="AD9" s="1186"/>
      <c r="AE9" s="1184" t="s">
        <v>60</v>
      </c>
      <c r="AF9" s="1185"/>
      <c r="AG9" s="1185"/>
      <c r="AH9" s="1185"/>
      <c r="AI9" s="1185"/>
      <c r="AJ9" s="1185"/>
      <c r="AK9" s="1186"/>
      <c r="AL9" s="1184" t="s">
        <v>60</v>
      </c>
      <c r="AM9" s="1185"/>
      <c r="AN9" s="1185"/>
      <c r="AO9" s="1185"/>
      <c r="AP9" s="1185"/>
      <c r="AQ9" s="1185"/>
      <c r="AR9" s="1186"/>
      <c r="AS9" s="1184" t="s">
        <v>60</v>
      </c>
      <c r="AT9" s="1185"/>
      <c r="AU9" s="1185"/>
      <c r="AV9" s="1185"/>
      <c r="AW9" s="1185"/>
      <c r="AX9" s="1185"/>
      <c r="AY9" s="1186"/>
      <c r="AZ9" s="1184" t="s">
        <v>60</v>
      </c>
      <c r="BA9" s="1185"/>
      <c r="BB9" s="1185"/>
      <c r="BC9" s="1185"/>
      <c r="BD9" s="1185"/>
      <c r="BE9" s="1185"/>
      <c r="BF9" s="1186"/>
      <c r="BG9" s="1184" t="s">
        <v>60</v>
      </c>
      <c r="BH9" s="1185"/>
      <c r="BI9" s="1185"/>
      <c r="BJ9" s="1185"/>
      <c r="BK9" s="1185"/>
      <c r="BL9" s="1185"/>
      <c r="BM9" s="1186"/>
      <c r="BN9" s="18"/>
      <c r="BO9" s="1217"/>
    </row>
    <row r="10" spans="1:71" s="30" customFormat="1" ht="21" customHeight="1">
      <c r="A10" s="507"/>
      <c r="B10" s="206"/>
      <c r="C10" s="207" t="s">
        <v>89</v>
      </c>
      <c r="D10" s="208" t="s">
        <v>84</v>
      </c>
      <c r="E10" s="208" t="s">
        <v>190</v>
      </c>
      <c r="F10" s="209" t="s">
        <v>86</v>
      </c>
      <c r="G10" s="210" t="s">
        <v>87</v>
      </c>
      <c r="H10" s="210" t="s">
        <v>88</v>
      </c>
      <c r="I10" s="183" t="s">
        <v>128</v>
      </c>
      <c r="J10" s="408" t="s">
        <v>89</v>
      </c>
      <c r="K10" s="208" t="s">
        <v>84</v>
      </c>
      <c r="L10" s="208" t="s">
        <v>85</v>
      </c>
      <c r="M10" s="209" t="s">
        <v>86</v>
      </c>
      <c r="N10" s="210" t="s">
        <v>87</v>
      </c>
      <c r="O10" s="210" t="s">
        <v>88</v>
      </c>
      <c r="P10" s="183" t="s">
        <v>128</v>
      </c>
      <c r="Q10" s="207" t="s">
        <v>89</v>
      </c>
      <c r="R10" s="208" t="s">
        <v>84</v>
      </c>
      <c r="S10" s="208" t="s">
        <v>85</v>
      </c>
      <c r="T10" s="209" t="s">
        <v>86</v>
      </c>
      <c r="U10" s="210" t="s">
        <v>87</v>
      </c>
      <c r="V10" s="210" t="s">
        <v>88</v>
      </c>
      <c r="W10" s="183" t="s">
        <v>128</v>
      </c>
      <c r="X10" s="207" t="s">
        <v>89</v>
      </c>
      <c r="Y10" s="208" t="s">
        <v>84</v>
      </c>
      <c r="Z10" s="208" t="s">
        <v>85</v>
      </c>
      <c r="AA10" s="209" t="s">
        <v>86</v>
      </c>
      <c r="AB10" s="210" t="s">
        <v>87</v>
      </c>
      <c r="AC10" s="210" t="s">
        <v>88</v>
      </c>
      <c r="AD10" s="183" t="s">
        <v>128</v>
      </c>
      <c r="AE10" s="207" t="s">
        <v>89</v>
      </c>
      <c r="AF10" s="208" t="s">
        <v>84</v>
      </c>
      <c r="AG10" s="208" t="s">
        <v>85</v>
      </c>
      <c r="AH10" s="209" t="s">
        <v>86</v>
      </c>
      <c r="AI10" s="210" t="s">
        <v>87</v>
      </c>
      <c r="AJ10" s="210" t="s">
        <v>88</v>
      </c>
      <c r="AK10" s="183" t="s">
        <v>128</v>
      </c>
      <c r="AL10" s="207" t="s">
        <v>89</v>
      </c>
      <c r="AM10" s="208" t="s">
        <v>84</v>
      </c>
      <c r="AN10" s="208" t="s">
        <v>85</v>
      </c>
      <c r="AO10" s="209" t="s">
        <v>86</v>
      </c>
      <c r="AP10" s="210" t="s">
        <v>87</v>
      </c>
      <c r="AQ10" s="210" t="s">
        <v>88</v>
      </c>
      <c r="AR10" s="183" t="s">
        <v>128</v>
      </c>
      <c r="AS10" s="207" t="s">
        <v>89</v>
      </c>
      <c r="AT10" s="208" t="s">
        <v>84</v>
      </c>
      <c r="AU10" s="208" t="s">
        <v>85</v>
      </c>
      <c r="AV10" s="209" t="s">
        <v>86</v>
      </c>
      <c r="AW10" s="210" t="s">
        <v>87</v>
      </c>
      <c r="AX10" s="210" t="s">
        <v>88</v>
      </c>
      <c r="AY10" s="183" t="s">
        <v>128</v>
      </c>
      <c r="AZ10" s="207" t="s">
        <v>89</v>
      </c>
      <c r="BA10" s="208" t="s">
        <v>84</v>
      </c>
      <c r="BB10" s="208" t="s">
        <v>85</v>
      </c>
      <c r="BC10" s="209" t="s">
        <v>86</v>
      </c>
      <c r="BD10" s="210" t="s">
        <v>87</v>
      </c>
      <c r="BE10" s="210" t="s">
        <v>88</v>
      </c>
      <c r="BF10" s="183" t="s">
        <v>128</v>
      </c>
      <c r="BG10" s="207" t="s">
        <v>89</v>
      </c>
      <c r="BH10" s="208" t="s">
        <v>84</v>
      </c>
      <c r="BI10" s="208" t="s">
        <v>85</v>
      </c>
      <c r="BJ10" s="209" t="s">
        <v>86</v>
      </c>
      <c r="BK10" s="210" t="s">
        <v>87</v>
      </c>
      <c r="BL10" s="210" t="s">
        <v>88</v>
      </c>
      <c r="BM10" s="183" t="s">
        <v>128</v>
      </c>
      <c r="BO10" s="125" t="s">
        <v>130</v>
      </c>
    </row>
    <row r="11" spans="1:71" s="30" customFormat="1" ht="12.75">
      <c r="A11" s="399">
        <v>1</v>
      </c>
      <c r="B11" s="508" t="s">
        <v>65</v>
      </c>
      <c r="C11" s="536"/>
      <c r="D11" s="537"/>
      <c r="E11" s="538"/>
      <c r="F11" s="538"/>
      <c r="G11" s="463"/>
      <c r="H11" s="539"/>
      <c r="I11" s="464">
        <f>SUM(C11:H11)</f>
        <v>0</v>
      </c>
      <c r="J11" s="569"/>
      <c r="K11" s="570"/>
      <c r="L11" s="571"/>
      <c r="M11" s="571"/>
      <c r="N11" s="571"/>
      <c r="O11" s="572"/>
      <c r="P11" s="416">
        <f>SUM(J11:O11)</f>
        <v>0</v>
      </c>
      <c r="Q11" s="536"/>
      <c r="R11" s="537"/>
      <c r="S11" s="538"/>
      <c r="T11" s="538"/>
      <c r="U11" s="538"/>
      <c r="V11" s="543"/>
      <c r="W11" s="415">
        <f>SUM(Q11:V11)</f>
        <v>0</v>
      </c>
      <c r="X11" s="536"/>
      <c r="Y11" s="537"/>
      <c r="Z11" s="538"/>
      <c r="AA11" s="538"/>
      <c r="AB11" s="538"/>
      <c r="AC11" s="543"/>
      <c r="AD11" s="415">
        <f>SUM(X11:AC11)</f>
        <v>0</v>
      </c>
      <c r="AE11" s="536"/>
      <c r="AF11" s="537"/>
      <c r="AG11" s="538"/>
      <c r="AH11" s="538"/>
      <c r="AI11" s="538"/>
      <c r="AJ11" s="543"/>
      <c r="AK11" s="415">
        <f>SUM(AE11:AJ11)</f>
        <v>0</v>
      </c>
      <c r="AL11" s="536"/>
      <c r="AM11" s="537"/>
      <c r="AN11" s="538"/>
      <c r="AO11" s="538"/>
      <c r="AP11" s="538"/>
      <c r="AQ11" s="543"/>
      <c r="AR11" s="415">
        <f>SUM(AL11:AQ11)</f>
        <v>0</v>
      </c>
      <c r="AS11" s="536"/>
      <c r="AT11" s="537"/>
      <c r="AU11" s="538"/>
      <c r="AV11" s="538"/>
      <c r="AW11" s="538"/>
      <c r="AX11" s="543"/>
      <c r="AY11" s="415">
        <f>SUM(AS11:AX11)</f>
        <v>0</v>
      </c>
      <c r="AZ11" s="536"/>
      <c r="BA11" s="537"/>
      <c r="BB11" s="538"/>
      <c r="BC11" s="538"/>
      <c r="BD11" s="538"/>
      <c r="BE11" s="543"/>
      <c r="BF11" s="415">
        <f>SUM(AZ11:BE11)</f>
        <v>0</v>
      </c>
      <c r="BG11" s="536"/>
      <c r="BH11" s="537"/>
      <c r="BI11" s="538"/>
      <c r="BJ11" s="538"/>
      <c r="BK11" s="538"/>
      <c r="BL11" s="543"/>
      <c r="BM11" s="415">
        <f>SUM(BG11:BL11)</f>
        <v>0</v>
      </c>
      <c r="BN11" s="446"/>
      <c r="BO11" s="417">
        <f>I11+P11+W11+AD11+AR11+AY11+BF11+BM11+AK11</f>
        <v>0</v>
      </c>
    </row>
    <row r="12" spans="1:71" s="30" customFormat="1" ht="12.75">
      <c r="A12" s="399">
        <v>2</v>
      </c>
      <c r="B12" s="509" t="s">
        <v>32</v>
      </c>
      <c r="C12" s="540"/>
      <c r="D12" s="541"/>
      <c r="E12" s="542"/>
      <c r="F12" s="538"/>
      <c r="G12" s="543"/>
      <c r="H12" s="421"/>
      <c r="I12" s="464">
        <f>SUM(C12:H12)</f>
        <v>0</v>
      </c>
      <c r="J12" s="573"/>
      <c r="K12" s="574"/>
      <c r="L12" s="575"/>
      <c r="M12" s="571"/>
      <c r="N12" s="576"/>
      <c r="O12" s="576"/>
      <c r="P12" s="416">
        <f>SUM(J12:O12)</f>
        <v>0</v>
      </c>
      <c r="Q12" s="540"/>
      <c r="R12" s="541"/>
      <c r="S12" s="542"/>
      <c r="T12" s="538"/>
      <c r="U12" s="421"/>
      <c r="V12" s="421"/>
      <c r="W12" s="415">
        <f>SUM(Q12:V12)</f>
        <v>0</v>
      </c>
      <c r="X12" s="540"/>
      <c r="Y12" s="541"/>
      <c r="Z12" s="542"/>
      <c r="AA12" s="538"/>
      <c r="AB12" s="421"/>
      <c r="AC12" s="421"/>
      <c r="AD12" s="415">
        <f>SUM(X12:AC12)</f>
        <v>0</v>
      </c>
      <c r="AE12" s="540"/>
      <c r="AF12" s="541"/>
      <c r="AG12" s="542"/>
      <c r="AH12" s="538"/>
      <c r="AI12" s="421"/>
      <c r="AJ12" s="421"/>
      <c r="AK12" s="415">
        <f>SUM(AE12:AJ12)</f>
        <v>0</v>
      </c>
      <c r="AL12" s="540"/>
      <c r="AM12" s="541"/>
      <c r="AN12" s="542"/>
      <c r="AO12" s="538"/>
      <c r="AP12" s="421"/>
      <c r="AQ12" s="421"/>
      <c r="AR12" s="415">
        <f>SUM(AL12:AQ12)</f>
        <v>0</v>
      </c>
      <c r="AS12" s="540"/>
      <c r="AT12" s="541"/>
      <c r="AU12" s="542"/>
      <c r="AV12" s="538"/>
      <c r="AW12" s="421"/>
      <c r="AX12" s="421"/>
      <c r="AY12" s="415">
        <f>SUM(AS12:AX12)</f>
        <v>0</v>
      </c>
      <c r="AZ12" s="540"/>
      <c r="BA12" s="541"/>
      <c r="BB12" s="542"/>
      <c r="BC12" s="538"/>
      <c r="BD12" s="421"/>
      <c r="BE12" s="421"/>
      <c r="BF12" s="415">
        <f>SUM(AZ12:BE12)</f>
        <v>0</v>
      </c>
      <c r="BG12" s="540"/>
      <c r="BH12" s="541"/>
      <c r="BI12" s="542"/>
      <c r="BJ12" s="538"/>
      <c r="BK12" s="421"/>
      <c r="BL12" s="421"/>
      <c r="BM12" s="415">
        <f>SUM(BG12:BL12)</f>
        <v>0</v>
      </c>
      <c r="BN12" s="446"/>
      <c r="BO12" s="417">
        <f t="shared" ref="BO12:BO71" si="8">I12+P12+W12+AD12+AR12+AY12+BF12+BM12+AK12</f>
        <v>0</v>
      </c>
    </row>
    <row r="13" spans="1:71" s="30" customFormat="1" ht="12.75">
      <c r="A13" s="399">
        <v>3</v>
      </c>
      <c r="B13" s="509" t="s">
        <v>66</v>
      </c>
      <c r="C13" s="447">
        <f>C11+C12</f>
        <v>0</v>
      </c>
      <c r="D13" s="448">
        <f t="shared" ref="D13:I13" si="9">D11+D12</f>
        <v>0</v>
      </c>
      <c r="E13" s="448">
        <f t="shared" si="9"/>
        <v>0</v>
      </c>
      <c r="F13" s="448">
        <f t="shared" si="9"/>
        <v>0</v>
      </c>
      <c r="G13" s="448">
        <f t="shared" si="9"/>
        <v>0</v>
      </c>
      <c r="H13" s="448">
        <f t="shared" si="9"/>
        <v>0</v>
      </c>
      <c r="I13" s="449">
        <f t="shared" si="9"/>
        <v>0</v>
      </c>
      <c r="J13" s="450">
        <f>J11+J12</f>
        <v>0</v>
      </c>
      <c r="K13" s="451">
        <f t="shared" ref="K13:P13" si="10">K11+K12</f>
        <v>0</v>
      </c>
      <c r="L13" s="451">
        <f t="shared" si="10"/>
        <v>0</v>
      </c>
      <c r="M13" s="451">
        <f t="shared" si="10"/>
        <v>0</v>
      </c>
      <c r="N13" s="451">
        <f t="shared" si="10"/>
        <v>0</v>
      </c>
      <c r="O13" s="451">
        <f t="shared" si="10"/>
        <v>0</v>
      </c>
      <c r="P13" s="452">
        <f t="shared" si="10"/>
        <v>0</v>
      </c>
      <c r="Q13" s="447">
        <f>Q11+Q12</f>
        <v>0</v>
      </c>
      <c r="R13" s="448">
        <f t="shared" ref="R13:W13" si="11">R11+R12</f>
        <v>0</v>
      </c>
      <c r="S13" s="448">
        <f t="shared" si="11"/>
        <v>0</v>
      </c>
      <c r="T13" s="448">
        <f t="shared" si="11"/>
        <v>0</v>
      </c>
      <c r="U13" s="448">
        <f t="shared" si="11"/>
        <v>0</v>
      </c>
      <c r="V13" s="448">
        <f t="shared" si="11"/>
        <v>0</v>
      </c>
      <c r="W13" s="449">
        <f t="shared" si="11"/>
        <v>0</v>
      </c>
      <c r="X13" s="447">
        <f>X11+X12</f>
        <v>0</v>
      </c>
      <c r="Y13" s="448">
        <f t="shared" ref="Y13:AD13" si="12">Y11+Y12</f>
        <v>0</v>
      </c>
      <c r="Z13" s="448">
        <f t="shared" si="12"/>
        <v>0</v>
      </c>
      <c r="AA13" s="448">
        <f t="shared" si="12"/>
        <v>0</v>
      </c>
      <c r="AB13" s="448">
        <f t="shared" si="12"/>
        <v>0</v>
      </c>
      <c r="AC13" s="448">
        <f t="shared" si="12"/>
        <v>0</v>
      </c>
      <c r="AD13" s="449">
        <f t="shared" si="12"/>
        <v>0</v>
      </c>
      <c r="AE13" s="447">
        <f>AE11+AE12</f>
        <v>0</v>
      </c>
      <c r="AF13" s="448">
        <f t="shared" ref="AF13:AK13" si="13">AF11+AF12</f>
        <v>0</v>
      </c>
      <c r="AG13" s="448">
        <f t="shared" si="13"/>
        <v>0</v>
      </c>
      <c r="AH13" s="448">
        <f t="shared" si="13"/>
        <v>0</v>
      </c>
      <c r="AI13" s="448">
        <f t="shared" si="13"/>
        <v>0</v>
      </c>
      <c r="AJ13" s="448">
        <f t="shared" si="13"/>
        <v>0</v>
      </c>
      <c r="AK13" s="449">
        <f t="shared" si="13"/>
        <v>0</v>
      </c>
      <c r="AL13" s="447">
        <f>AL11+AL12</f>
        <v>0</v>
      </c>
      <c r="AM13" s="448">
        <f t="shared" ref="AM13:AR13" si="14">AM11+AM12</f>
        <v>0</v>
      </c>
      <c r="AN13" s="448">
        <f t="shared" si="14"/>
        <v>0</v>
      </c>
      <c r="AO13" s="448">
        <f t="shared" si="14"/>
        <v>0</v>
      </c>
      <c r="AP13" s="448">
        <f t="shared" si="14"/>
        <v>0</v>
      </c>
      <c r="AQ13" s="448">
        <f t="shared" si="14"/>
        <v>0</v>
      </c>
      <c r="AR13" s="449">
        <f t="shared" si="14"/>
        <v>0</v>
      </c>
      <c r="AS13" s="447">
        <f>AS11+AS12</f>
        <v>0</v>
      </c>
      <c r="AT13" s="448">
        <f t="shared" ref="AT13:AY13" si="15">AT11+AT12</f>
        <v>0</v>
      </c>
      <c r="AU13" s="448">
        <f t="shared" si="15"/>
        <v>0</v>
      </c>
      <c r="AV13" s="448">
        <f t="shared" si="15"/>
        <v>0</v>
      </c>
      <c r="AW13" s="448">
        <f t="shared" si="15"/>
        <v>0</v>
      </c>
      <c r="AX13" s="448">
        <f t="shared" si="15"/>
        <v>0</v>
      </c>
      <c r="AY13" s="449">
        <f t="shared" si="15"/>
        <v>0</v>
      </c>
      <c r="AZ13" s="447">
        <f>AZ11+AZ12</f>
        <v>0</v>
      </c>
      <c r="BA13" s="448">
        <f t="shared" ref="BA13:BF13" si="16">BA11+BA12</f>
        <v>0</v>
      </c>
      <c r="BB13" s="448">
        <f t="shared" si="16"/>
        <v>0</v>
      </c>
      <c r="BC13" s="448">
        <f t="shared" si="16"/>
        <v>0</v>
      </c>
      <c r="BD13" s="448">
        <f t="shared" si="16"/>
        <v>0</v>
      </c>
      <c r="BE13" s="448">
        <f t="shared" si="16"/>
        <v>0</v>
      </c>
      <c r="BF13" s="449">
        <f t="shared" si="16"/>
        <v>0</v>
      </c>
      <c r="BG13" s="447">
        <f>BG11+BG12</f>
        <v>0</v>
      </c>
      <c r="BH13" s="448">
        <f t="shared" ref="BH13:BM13" si="17">BH11+BH12</f>
        <v>0</v>
      </c>
      <c r="BI13" s="448">
        <f t="shared" si="17"/>
        <v>0</v>
      </c>
      <c r="BJ13" s="448">
        <f t="shared" si="17"/>
        <v>0</v>
      </c>
      <c r="BK13" s="448">
        <f t="shared" si="17"/>
        <v>0</v>
      </c>
      <c r="BL13" s="448">
        <f t="shared" si="17"/>
        <v>0</v>
      </c>
      <c r="BM13" s="449">
        <f t="shared" si="17"/>
        <v>0</v>
      </c>
      <c r="BN13" s="453"/>
      <c r="BO13" s="417">
        <f t="shared" si="8"/>
        <v>0</v>
      </c>
    </row>
    <row r="14" spans="1:71" s="5" customFormat="1" ht="12.75">
      <c r="A14" s="400">
        <v>4</v>
      </c>
      <c r="B14" s="510" t="s">
        <v>64</v>
      </c>
      <c r="C14" s="419"/>
      <c r="D14" s="420"/>
      <c r="E14" s="421"/>
      <c r="F14" s="538"/>
      <c r="G14" s="421"/>
      <c r="H14" s="421"/>
      <c r="I14" s="464">
        <f>SUM(C14:H14)</f>
        <v>0</v>
      </c>
      <c r="J14" s="422"/>
      <c r="K14" s="373"/>
      <c r="L14" s="423"/>
      <c r="M14" s="571"/>
      <c r="N14" s="576"/>
      <c r="O14" s="576"/>
      <c r="P14" s="416">
        <f>SUM(J14:O14)</f>
        <v>0</v>
      </c>
      <c r="Q14" s="419"/>
      <c r="R14" s="420"/>
      <c r="S14" s="421"/>
      <c r="T14" s="538"/>
      <c r="U14" s="421"/>
      <c r="V14" s="421"/>
      <c r="W14" s="415">
        <f>SUM(Q14:V14)</f>
        <v>0</v>
      </c>
      <c r="X14" s="419"/>
      <c r="Y14" s="420"/>
      <c r="Z14" s="421"/>
      <c r="AA14" s="538"/>
      <c r="AB14" s="421"/>
      <c r="AC14" s="421"/>
      <c r="AD14" s="415">
        <f>SUM(X14:AC14)</f>
        <v>0</v>
      </c>
      <c r="AE14" s="419"/>
      <c r="AF14" s="420"/>
      <c r="AG14" s="421"/>
      <c r="AH14" s="445"/>
      <c r="AI14" s="418"/>
      <c r="AJ14" s="418"/>
      <c r="AK14" s="415">
        <f>SUM(AE14:AJ14)</f>
        <v>0</v>
      </c>
      <c r="AL14" s="419"/>
      <c r="AM14" s="420"/>
      <c r="AN14" s="421"/>
      <c r="AO14" s="538"/>
      <c r="AP14" s="421"/>
      <c r="AQ14" s="421"/>
      <c r="AR14" s="415">
        <f>SUM(AL14:AQ14)</f>
        <v>0</v>
      </c>
      <c r="AS14" s="419"/>
      <c r="AT14" s="420"/>
      <c r="AU14" s="421"/>
      <c r="AV14" s="538"/>
      <c r="AW14" s="421"/>
      <c r="AX14" s="421"/>
      <c r="AY14" s="415">
        <f>SUM(AS14:AX14)</f>
        <v>0</v>
      </c>
      <c r="AZ14" s="419"/>
      <c r="BA14" s="420"/>
      <c r="BB14" s="421"/>
      <c r="BC14" s="445"/>
      <c r="BD14" s="418"/>
      <c r="BE14" s="418"/>
      <c r="BF14" s="415">
        <f>SUM(AZ14:BE14)</f>
        <v>0</v>
      </c>
      <c r="BG14" s="419"/>
      <c r="BH14" s="420"/>
      <c r="BI14" s="421"/>
      <c r="BJ14" s="445"/>
      <c r="BK14" s="418"/>
      <c r="BL14" s="418"/>
      <c r="BM14" s="415">
        <f>SUM(BG14:BL14)</f>
        <v>0</v>
      </c>
      <c r="BN14" s="424"/>
      <c r="BO14" s="417">
        <f t="shared" si="8"/>
        <v>0</v>
      </c>
      <c r="BP14" s="7"/>
      <c r="BQ14" s="7"/>
      <c r="BR14" s="7"/>
      <c r="BS14" s="7"/>
    </row>
    <row r="15" spans="1:71" s="5" customFormat="1" ht="12.75">
      <c r="A15" s="400">
        <v>5</v>
      </c>
      <c r="B15" s="511" t="s">
        <v>28</v>
      </c>
      <c r="C15" s="419"/>
      <c r="D15" s="420"/>
      <c r="E15" s="421"/>
      <c r="F15" s="538"/>
      <c r="G15" s="421"/>
      <c r="H15" s="421"/>
      <c r="I15" s="464">
        <f t="shared" ref="I15:I57" si="18">SUM(C15:H15)</f>
        <v>0</v>
      </c>
      <c r="J15" s="422"/>
      <c r="K15" s="373"/>
      <c r="L15" s="423"/>
      <c r="M15" s="571"/>
      <c r="N15" s="576"/>
      <c r="O15" s="576"/>
      <c r="P15" s="416">
        <f t="shared" ref="P15:P54" si="19">SUM(J15:O15)</f>
        <v>0</v>
      </c>
      <c r="Q15" s="419"/>
      <c r="R15" s="420"/>
      <c r="S15" s="421"/>
      <c r="T15" s="538"/>
      <c r="U15" s="421"/>
      <c r="V15" s="421"/>
      <c r="W15" s="415">
        <f t="shared" ref="W15:W54" si="20">SUM(Q15:V15)</f>
        <v>0</v>
      </c>
      <c r="X15" s="419"/>
      <c r="Y15" s="420"/>
      <c r="Z15" s="421"/>
      <c r="AA15" s="538"/>
      <c r="AB15" s="421"/>
      <c r="AC15" s="421"/>
      <c r="AD15" s="415">
        <f t="shared" ref="AD15:AD54" si="21">SUM(X15:AC15)</f>
        <v>0</v>
      </c>
      <c r="AE15" s="419"/>
      <c r="AF15" s="420"/>
      <c r="AG15" s="421"/>
      <c r="AH15" s="445"/>
      <c r="AI15" s="418"/>
      <c r="AJ15" s="418"/>
      <c r="AK15" s="415">
        <f t="shared" ref="AK15:AK54" si="22">SUM(AE15:AJ15)</f>
        <v>0</v>
      </c>
      <c r="AL15" s="419"/>
      <c r="AM15" s="420"/>
      <c r="AN15" s="421"/>
      <c r="AO15" s="538"/>
      <c r="AP15" s="421"/>
      <c r="AQ15" s="421"/>
      <c r="AR15" s="415">
        <f t="shared" ref="AR15:AR54" si="23">SUM(AL15:AQ15)</f>
        <v>0</v>
      </c>
      <c r="AS15" s="419"/>
      <c r="AT15" s="420"/>
      <c r="AU15" s="421"/>
      <c r="AV15" s="538"/>
      <c r="AW15" s="421"/>
      <c r="AX15" s="421"/>
      <c r="AY15" s="415">
        <f t="shared" ref="AY15:AY54" si="24">SUM(AS15:AX15)</f>
        <v>0</v>
      </c>
      <c r="AZ15" s="419"/>
      <c r="BA15" s="420"/>
      <c r="BB15" s="421"/>
      <c r="BC15" s="445"/>
      <c r="BD15" s="418"/>
      <c r="BE15" s="418"/>
      <c r="BF15" s="415">
        <f t="shared" ref="BF15:BF54" si="25">SUM(AZ15:BE15)</f>
        <v>0</v>
      </c>
      <c r="BG15" s="419"/>
      <c r="BH15" s="420"/>
      <c r="BI15" s="421"/>
      <c r="BJ15" s="445"/>
      <c r="BK15" s="418"/>
      <c r="BL15" s="418"/>
      <c r="BM15" s="415">
        <f t="shared" ref="BM15:BM54" si="26">SUM(BG15:BL15)</f>
        <v>0</v>
      </c>
      <c r="BN15" s="424"/>
      <c r="BO15" s="417">
        <f t="shared" si="8"/>
        <v>0</v>
      </c>
      <c r="BP15" s="7"/>
      <c r="BQ15" s="7"/>
      <c r="BR15" s="7"/>
      <c r="BS15" s="7"/>
    </row>
    <row r="16" spans="1:71" s="5" customFormat="1" ht="12.75">
      <c r="A16" s="400">
        <v>6</v>
      </c>
      <c r="B16" s="511" t="s">
        <v>42</v>
      </c>
      <c r="C16" s="419"/>
      <c r="D16" s="420"/>
      <c r="E16" s="421"/>
      <c r="F16" s="538"/>
      <c r="G16" s="421"/>
      <c r="H16" s="421"/>
      <c r="I16" s="464">
        <f t="shared" si="18"/>
        <v>0</v>
      </c>
      <c r="J16" s="422"/>
      <c r="K16" s="373"/>
      <c r="L16" s="423"/>
      <c r="M16" s="571"/>
      <c r="N16" s="576"/>
      <c r="O16" s="576"/>
      <c r="P16" s="416">
        <f t="shared" si="19"/>
        <v>0</v>
      </c>
      <c r="Q16" s="419"/>
      <c r="R16" s="420"/>
      <c r="S16" s="421"/>
      <c r="T16" s="538"/>
      <c r="U16" s="421"/>
      <c r="V16" s="421"/>
      <c r="W16" s="415">
        <f t="shared" si="20"/>
        <v>0</v>
      </c>
      <c r="X16" s="419"/>
      <c r="Y16" s="420"/>
      <c r="Z16" s="421"/>
      <c r="AA16" s="538"/>
      <c r="AB16" s="421"/>
      <c r="AC16" s="421"/>
      <c r="AD16" s="415">
        <f t="shared" si="21"/>
        <v>0</v>
      </c>
      <c r="AE16" s="419"/>
      <c r="AF16" s="420"/>
      <c r="AG16" s="421"/>
      <c r="AH16" s="445"/>
      <c r="AI16" s="418"/>
      <c r="AJ16" s="418"/>
      <c r="AK16" s="415">
        <f t="shared" si="22"/>
        <v>0</v>
      </c>
      <c r="AL16" s="419"/>
      <c r="AM16" s="420"/>
      <c r="AN16" s="421"/>
      <c r="AO16" s="538"/>
      <c r="AP16" s="421"/>
      <c r="AQ16" s="421"/>
      <c r="AR16" s="415">
        <f t="shared" si="23"/>
        <v>0</v>
      </c>
      <c r="AS16" s="419"/>
      <c r="AT16" s="420"/>
      <c r="AU16" s="421"/>
      <c r="AV16" s="538"/>
      <c r="AW16" s="421"/>
      <c r="AX16" s="421"/>
      <c r="AY16" s="415">
        <f t="shared" si="24"/>
        <v>0</v>
      </c>
      <c r="AZ16" s="419"/>
      <c r="BA16" s="420"/>
      <c r="BB16" s="421"/>
      <c r="BC16" s="445"/>
      <c r="BD16" s="418"/>
      <c r="BE16" s="418"/>
      <c r="BF16" s="415">
        <f t="shared" si="25"/>
        <v>0</v>
      </c>
      <c r="BG16" s="419"/>
      <c r="BH16" s="420"/>
      <c r="BI16" s="421"/>
      <c r="BJ16" s="445"/>
      <c r="BK16" s="418"/>
      <c r="BL16" s="418"/>
      <c r="BM16" s="415">
        <f t="shared" si="26"/>
        <v>0</v>
      </c>
      <c r="BN16" s="424"/>
      <c r="BO16" s="417">
        <f t="shared" si="8"/>
        <v>0</v>
      </c>
      <c r="BP16" s="7"/>
      <c r="BQ16" s="7"/>
      <c r="BR16" s="7"/>
      <c r="BS16" s="7"/>
    </row>
    <row r="17" spans="1:71" s="5" customFormat="1" ht="12.75">
      <c r="A17" s="400">
        <v>7</v>
      </c>
      <c r="B17" s="511" t="s">
        <v>17</v>
      </c>
      <c r="C17" s="419"/>
      <c r="D17" s="420"/>
      <c r="E17" s="421"/>
      <c r="F17" s="538"/>
      <c r="G17" s="421"/>
      <c r="H17" s="421"/>
      <c r="I17" s="464">
        <f t="shared" si="18"/>
        <v>0</v>
      </c>
      <c r="J17" s="422"/>
      <c r="K17" s="373"/>
      <c r="L17" s="423"/>
      <c r="M17" s="571"/>
      <c r="N17" s="576"/>
      <c r="O17" s="576"/>
      <c r="P17" s="416">
        <f t="shared" si="19"/>
        <v>0</v>
      </c>
      <c r="Q17" s="419"/>
      <c r="R17" s="420"/>
      <c r="S17" s="421"/>
      <c r="T17" s="538"/>
      <c r="U17" s="421"/>
      <c r="V17" s="421"/>
      <c r="W17" s="415">
        <f t="shared" si="20"/>
        <v>0</v>
      </c>
      <c r="X17" s="419"/>
      <c r="Y17" s="420"/>
      <c r="Z17" s="421"/>
      <c r="AA17" s="538"/>
      <c r="AB17" s="421"/>
      <c r="AC17" s="421"/>
      <c r="AD17" s="415">
        <f t="shared" si="21"/>
        <v>0</v>
      </c>
      <c r="AE17" s="419"/>
      <c r="AF17" s="420"/>
      <c r="AG17" s="421"/>
      <c r="AH17" s="445"/>
      <c r="AI17" s="418"/>
      <c r="AJ17" s="418"/>
      <c r="AK17" s="415">
        <f t="shared" si="22"/>
        <v>0</v>
      </c>
      <c r="AL17" s="419"/>
      <c r="AM17" s="420"/>
      <c r="AN17" s="421"/>
      <c r="AO17" s="538"/>
      <c r="AP17" s="421"/>
      <c r="AQ17" s="421"/>
      <c r="AR17" s="415">
        <f t="shared" si="23"/>
        <v>0</v>
      </c>
      <c r="AS17" s="419"/>
      <c r="AT17" s="420"/>
      <c r="AU17" s="421"/>
      <c r="AV17" s="538"/>
      <c r="AW17" s="421"/>
      <c r="AX17" s="421"/>
      <c r="AY17" s="415">
        <f t="shared" si="24"/>
        <v>0</v>
      </c>
      <c r="AZ17" s="419"/>
      <c r="BA17" s="420"/>
      <c r="BB17" s="421"/>
      <c r="BC17" s="445"/>
      <c r="BD17" s="418"/>
      <c r="BE17" s="418"/>
      <c r="BF17" s="415">
        <f t="shared" si="25"/>
        <v>0</v>
      </c>
      <c r="BG17" s="419"/>
      <c r="BH17" s="420"/>
      <c r="BI17" s="421"/>
      <c r="BJ17" s="445"/>
      <c r="BK17" s="418"/>
      <c r="BL17" s="418"/>
      <c r="BM17" s="415">
        <f t="shared" si="26"/>
        <v>0</v>
      </c>
      <c r="BN17" s="424"/>
      <c r="BO17" s="417">
        <f t="shared" si="8"/>
        <v>0</v>
      </c>
      <c r="BP17" s="7"/>
      <c r="BQ17" s="7"/>
      <c r="BR17" s="7"/>
      <c r="BS17" s="7"/>
    </row>
    <row r="18" spans="1:71" s="5" customFormat="1" ht="12.75">
      <c r="A18" s="400">
        <v>8</v>
      </c>
      <c r="B18" s="511" t="s">
        <v>234</v>
      </c>
      <c r="C18" s="419"/>
      <c r="D18" s="420"/>
      <c r="E18" s="421"/>
      <c r="F18" s="538"/>
      <c r="G18" s="421"/>
      <c r="H18" s="421"/>
      <c r="I18" s="464">
        <f t="shared" si="18"/>
        <v>0</v>
      </c>
      <c r="J18" s="422"/>
      <c r="K18" s="373"/>
      <c r="L18" s="423"/>
      <c r="M18" s="571"/>
      <c r="N18" s="576"/>
      <c r="O18" s="576"/>
      <c r="P18" s="416">
        <f t="shared" si="19"/>
        <v>0</v>
      </c>
      <c r="Q18" s="419"/>
      <c r="R18" s="420"/>
      <c r="S18" s="421"/>
      <c r="T18" s="538"/>
      <c r="U18" s="421"/>
      <c r="V18" s="421"/>
      <c r="W18" s="415">
        <f t="shared" si="20"/>
        <v>0</v>
      </c>
      <c r="X18" s="419"/>
      <c r="Y18" s="420"/>
      <c r="Z18" s="421"/>
      <c r="AA18" s="538"/>
      <c r="AB18" s="421"/>
      <c r="AC18" s="421"/>
      <c r="AD18" s="415">
        <f t="shared" si="21"/>
        <v>0</v>
      </c>
      <c r="AE18" s="419"/>
      <c r="AF18" s="420"/>
      <c r="AG18" s="421"/>
      <c r="AH18" s="445"/>
      <c r="AI18" s="418"/>
      <c r="AJ18" s="418"/>
      <c r="AK18" s="415">
        <f t="shared" si="22"/>
        <v>0</v>
      </c>
      <c r="AL18" s="419"/>
      <c r="AM18" s="420"/>
      <c r="AN18" s="421"/>
      <c r="AO18" s="538"/>
      <c r="AP18" s="421"/>
      <c r="AQ18" s="421"/>
      <c r="AR18" s="415">
        <f t="shared" si="23"/>
        <v>0</v>
      </c>
      <c r="AS18" s="419"/>
      <c r="AT18" s="420"/>
      <c r="AU18" s="421"/>
      <c r="AV18" s="538"/>
      <c r="AW18" s="421"/>
      <c r="AX18" s="421"/>
      <c r="AY18" s="415">
        <f t="shared" si="24"/>
        <v>0</v>
      </c>
      <c r="AZ18" s="419"/>
      <c r="BA18" s="420"/>
      <c r="BB18" s="421"/>
      <c r="BC18" s="445"/>
      <c r="BD18" s="418"/>
      <c r="BE18" s="418"/>
      <c r="BF18" s="415">
        <f t="shared" si="25"/>
        <v>0</v>
      </c>
      <c r="BG18" s="419"/>
      <c r="BH18" s="420"/>
      <c r="BI18" s="421"/>
      <c r="BJ18" s="445"/>
      <c r="BK18" s="418"/>
      <c r="BL18" s="418"/>
      <c r="BM18" s="415">
        <f t="shared" si="26"/>
        <v>0</v>
      </c>
      <c r="BN18" s="424"/>
      <c r="BO18" s="417">
        <f t="shared" si="8"/>
        <v>0</v>
      </c>
      <c r="BP18" s="7"/>
      <c r="BQ18" s="7"/>
      <c r="BR18" s="7"/>
      <c r="BS18" s="7"/>
    </row>
    <row r="19" spans="1:71" s="5" customFormat="1" ht="12.75">
      <c r="A19" s="400">
        <v>9</v>
      </c>
      <c r="B19" s="511" t="s">
        <v>4</v>
      </c>
      <c r="C19" s="419"/>
      <c r="D19" s="420"/>
      <c r="E19" s="421"/>
      <c r="F19" s="538"/>
      <c r="G19" s="421"/>
      <c r="H19" s="421"/>
      <c r="I19" s="464">
        <f t="shared" si="18"/>
        <v>0</v>
      </c>
      <c r="J19" s="422"/>
      <c r="K19" s="373"/>
      <c r="L19" s="423"/>
      <c r="M19" s="571"/>
      <c r="N19" s="576"/>
      <c r="O19" s="576"/>
      <c r="P19" s="416">
        <f t="shared" si="19"/>
        <v>0</v>
      </c>
      <c r="Q19" s="419"/>
      <c r="R19" s="420"/>
      <c r="S19" s="421"/>
      <c r="T19" s="538"/>
      <c r="U19" s="421"/>
      <c r="V19" s="421"/>
      <c r="W19" s="415">
        <f t="shared" si="20"/>
        <v>0</v>
      </c>
      <c r="X19" s="419"/>
      <c r="Y19" s="420"/>
      <c r="Z19" s="421"/>
      <c r="AA19" s="538"/>
      <c r="AB19" s="421"/>
      <c r="AC19" s="421"/>
      <c r="AD19" s="415">
        <f t="shared" si="21"/>
        <v>0</v>
      </c>
      <c r="AE19" s="419"/>
      <c r="AF19" s="420"/>
      <c r="AG19" s="421"/>
      <c r="AH19" s="445"/>
      <c r="AI19" s="418"/>
      <c r="AJ19" s="418"/>
      <c r="AK19" s="415">
        <f t="shared" si="22"/>
        <v>0</v>
      </c>
      <c r="AL19" s="419"/>
      <c r="AM19" s="420"/>
      <c r="AN19" s="421"/>
      <c r="AO19" s="538"/>
      <c r="AP19" s="421"/>
      <c r="AQ19" s="421"/>
      <c r="AR19" s="415">
        <f t="shared" si="23"/>
        <v>0</v>
      </c>
      <c r="AS19" s="419"/>
      <c r="AT19" s="420"/>
      <c r="AU19" s="421"/>
      <c r="AV19" s="538"/>
      <c r="AW19" s="421"/>
      <c r="AX19" s="421"/>
      <c r="AY19" s="415">
        <f t="shared" si="24"/>
        <v>0</v>
      </c>
      <c r="AZ19" s="419"/>
      <c r="BA19" s="420"/>
      <c r="BB19" s="421"/>
      <c r="BC19" s="445"/>
      <c r="BD19" s="418"/>
      <c r="BE19" s="418"/>
      <c r="BF19" s="415">
        <f t="shared" si="25"/>
        <v>0</v>
      </c>
      <c r="BG19" s="419"/>
      <c r="BH19" s="420"/>
      <c r="BI19" s="421"/>
      <c r="BJ19" s="445"/>
      <c r="BK19" s="418"/>
      <c r="BL19" s="418"/>
      <c r="BM19" s="415">
        <f t="shared" si="26"/>
        <v>0</v>
      </c>
      <c r="BN19" s="424"/>
      <c r="BO19" s="417">
        <f t="shared" si="8"/>
        <v>0</v>
      </c>
      <c r="BP19" s="7"/>
      <c r="BQ19" s="7"/>
      <c r="BR19" s="7"/>
      <c r="BS19" s="7"/>
    </row>
    <row r="20" spans="1:71" s="5" customFormat="1" ht="12.75">
      <c r="A20" s="400">
        <v>10</v>
      </c>
      <c r="B20" s="512" t="s">
        <v>63</v>
      </c>
      <c r="C20" s="419"/>
      <c r="D20" s="420"/>
      <c r="E20" s="421"/>
      <c r="F20" s="538"/>
      <c r="G20" s="421"/>
      <c r="H20" s="421"/>
      <c r="I20" s="464">
        <f t="shared" si="18"/>
        <v>0</v>
      </c>
      <c r="J20" s="422"/>
      <c r="K20" s="373"/>
      <c r="L20" s="423"/>
      <c r="M20" s="571"/>
      <c r="N20" s="576"/>
      <c r="O20" s="576"/>
      <c r="P20" s="416">
        <f t="shared" si="19"/>
        <v>0</v>
      </c>
      <c r="Q20" s="419"/>
      <c r="R20" s="420"/>
      <c r="S20" s="421"/>
      <c r="T20" s="538"/>
      <c r="U20" s="421"/>
      <c r="V20" s="421"/>
      <c r="W20" s="415">
        <f t="shared" si="20"/>
        <v>0</v>
      </c>
      <c r="X20" s="419"/>
      <c r="Y20" s="420"/>
      <c r="Z20" s="421"/>
      <c r="AA20" s="538"/>
      <c r="AB20" s="421"/>
      <c r="AC20" s="421"/>
      <c r="AD20" s="415">
        <f t="shared" si="21"/>
        <v>0</v>
      </c>
      <c r="AE20" s="419"/>
      <c r="AF20" s="420"/>
      <c r="AG20" s="421"/>
      <c r="AH20" s="445"/>
      <c r="AI20" s="418"/>
      <c r="AJ20" s="418"/>
      <c r="AK20" s="415">
        <f t="shared" si="22"/>
        <v>0</v>
      </c>
      <c r="AL20" s="419"/>
      <c r="AM20" s="420"/>
      <c r="AN20" s="421"/>
      <c r="AO20" s="538"/>
      <c r="AP20" s="421"/>
      <c r="AQ20" s="421"/>
      <c r="AR20" s="415">
        <f t="shared" si="23"/>
        <v>0</v>
      </c>
      <c r="AS20" s="419"/>
      <c r="AT20" s="420"/>
      <c r="AU20" s="421"/>
      <c r="AV20" s="538"/>
      <c r="AW20" s="421"/>
      <c r="AX20" s="421"/>
      <c r="AY20" s="415">
        <f t="shared" si="24"/>
        <v>0</v>
      </c>
      <c r="AZ20" s="419"/>
      <c r="BA20" s="420"/>
      <c r="BB20" s="421"/>
      <c r="BC20" s="445"/>
      <c r="BD20" s="418"/>
      <c r="BE20" s="418"/>
      <c r="BF20" s="415">
        <f t="shared" si="25"/>
        <v>0</v>
      </c>
      <c r="BG20" s="419"/>
      <c r="BH20" s="420"/>
      <c r="BI20" s="421"/>
      <c r="BJ20" s="445"/>
      <c r="BK20" s="418"/>
      <c r="BL20" s="418"/>
      <c r="BM20" s="415">
        <f t="shared" si="26"/>
        <v>0</v>
      </c>
      <c r="BN20" s="424"/>
      <c r="BO20" s="417">
        <f t="shared" si="8"/>
        <v>0</v>
      </c>
      <c r="BP20" s="7"/>
      <c r="BQ20" s="7"/>
      <c r="BR20" s="7"/>
      <c r="BS20" s="7"/>
    </row>
    <row r="21" spans="1:71" s="5" customFormat="1" ht="12.75">
      <c r="A21" s="400">
        <v>11</v>
      </c>
      <c r="B21" s="513" t="s">
        <v>0</v>
      </c>
      <c r="C21" s="419"/>
      <c r="D21" s="420"/>
      <c r="E21" s="421"/>
      <c r="F21" s="538"/>
      <c r="G21" s="421"/>
      <c r="H21" s="421"/>
      <c r="I21" s="464">
        <f t="shared" si="18"/>
        <v>0</v>
      </c>
      <c r="J21" s="422"/>
      <c r="K21" s="373"/>
      <c r="L21" s="423"/>
      <c r="M21" s="571"/>
      <c r="N21" s="576"/>
      <c r="O21" s="576"/>
      <c r="P21" s="416">
        <f t="shared" si="19"/>
        <v>0</v>
      </c>
      <c r="Q21" s="419"/>
      <c r="R21" s="420"/>
      <c r="S21" s="421"/>
      <c r="T21" s="538"/>
      <c r="U21" s="421"/>
      <c r="V21" s="421"/>
      <c r="W21" s="415">
        <f t="shared" si="20"/>
        <v>0</v>
      </c>
      <c r="X21" s="419"/>
      <c r="Y21" s="420"/>
      <c r="Z21" s="421"/>
      <c r="AA21" s="538"/>
      <c r="AB21" s="421"/>
      <c r="AC21" s="421"/>
      <c r="AD21" s="415">
        <f t="shared" si="21"/>
        <v>0</v>
      </c>
      <c r="AE21" s="419"/>
      <c r="AF21" s="420"/>
      <c r="AG21" s="421"/>
      <c r="AH21" s="445"/>
      <c r="AI21" s="418"/>
      <c r="AJ21" s="418"/>
      <c r="AK21" s="415">
        <f t="shared" si="22"/>
        <v>0</v>
      </c>
      <c r="AL21" s="419"/>
      <c r="AM21" s="420"/>
      <c r="AN21" s="421"/>
      <c r="AO21" s="538"/>
      <c r="AP21" s="421"/>
      <c r="AQ21" s="421"/>
      <c r="AR21" s="415">
        <f t="shared" si="23"/>
        <v>0</v>
      </c>
      <c r="AS21" s="419"/>
      <c r="AT21" s="420"/>
      <c r="AU21" s="421"/>
      <c r="AV21" s="538"/>
      <c r="AW21" s="421"/>
      <c r="AX21" s="421"/>
      <c r="AY21" s="415">
        <f t="shared" si="24"/>
        <v>0</v>
      </c>
      <c r="AZ21" s="419"/>
      <c r="BA21" s="420"/>
      <c r="BB21" s="421"/>
      <c r="BC21" s="445"/>
      <c r="BD21" s="418"/>
      <c r="BE21" s="418"/>
      <c r="BF21" s="415">
        <f t="shared" si="25"/>
        <v>0</v>
      </c>
      <c r="BG21" s="419"/>
      <c r="BH21" s="420"/>
      <c r="BI21" s="421"/>
      <c r="BJ21" s="445"/>
      <c r="BK21" s="418"/>
      <c r="BL21" s="418"/>
      <c r="BM21" s="415">
        <f t="shared" si="26"/>
        <v>0</v>
      </c>
      <c r="BN21" s="424"/>
      <c r="BO21" s="417">
        <f t="shared" si="8"/>
        <v>0</v>
      </c>
      <c r="BP21" s="7"/>
      <c r="BQ21" s="7"/>
      <c r="BR21" s="7"/>
      <c r="BS21" s="7"/>
    </row>
    <row r="22" spans="1:71" s="5" customFormat="1" ht="12.75">
      <c r="A22" s="400">
        <v>12</v>
      </c>
      <c r="B22" s="513" t="s">
        <v>2</v>
      </c>
      <c r="C22" s="419"/>
      <c r="D22" s="420"/>
      <c r="E22" s="421"/>
      <c r="F22" s="538"/>
      <c r="G22" s="421"/>
      <c r="H22" s="421"/>
      <c r="I22" s="464">
        <f t="shared" si="18"/>
        <v>0</v>
      </c>
      <c r="J22" s="422"/>
      <c r="K22" s="373"/>
      <c r="L22" s="423"/>
      <c r="M22" s="571"/>
      <c r="N22" s="576"/>
      <c r="O22" s="576"/>
      <c r="P22" s="416">
        <f t="shared" si="19"/>
        <v>0</v>
      </c>
      <c r="Q22" s="419"/>
      <c r="R22" s="420"/>
      <c r="S22" s="421"/>
      <c r="T22" s="538"/>
      <c r="U22" s="421"/>
      <c r="V22" s="421"/>
      <c r="W22" s="415">
        <f t="shared" si="20"/>
        <v>0</v>
      </c>
      <c r="X22" s="419"/>
      <c r="Y22" s="420"/>
      <c r="Z22" s="421"/>
      <c r="AA22" s="538"/>
      <c r="AB22" s="421"/>
      <c r="AC22" s="421"/>
      <c r="AD22" s="415">
        <f t="shared" si="21"/>
        <v>0</v>
      </c>
      <c r="AE22" s="419"/>
      <c r="AF22" s="420"/>
      <c r="AG22" s="421"/>
      <c r="AH22" s="445"/>
      <c r="AI22" s="418"/>
      <c r="AJ22" s="418"/>
      <c r="AK22" s="415">
        <f t="shared" si="22"/>
        <v>0</v>
      </c>
      <c r="AL22" s="419"/>
      <c r="AM22" s="420"/>
      <c r="AN22" s="421"/>
      <c r="AO22" s="538"/>
      <c r="AP22" s="421"/>
      <c r="AQ22" s="421"/>
      <c r="AR22" s="415">
        <f t="shared" si="23"/>
        <v>0</v>
      </c>
      <c r="AS22" s="419"/>
      <c r="AT22" s="420"/>
      <c r="AU22" s="421"/>
      <c r="AV22" s="538"/>
      <c r="AW22" s="421"/>
      <c r="AX22" s="421"/>
      <c r="AY22" s="415">
        <f t="shared" si="24"/>
        <v>0</v>
      </c>
      <c r="AZ22" s="419"/>
      <c r="BA22" s="420"/>
      <c r="BB22" s="421"/>
      <c r="BC22" s="445"/>
      <c r="BD22" s="418"/>
      <c r="BE22" s="418"/>
      <c r="BF22" s="415">
        <f t="shared" si="25"/>
        <v>0</v>
      </c>
      <c r="BG22" s="419"/>
      <c r="BH22" s="420"/>
      <c r="BI22" s="421"/>
      <c r="BJ22" s="445"/>
      <c r="BK22" s="418"/>
      <c r="BL22" s="418"/>
      <c r="BM22" s="415">
        <f t="shared" si="26"/>
        <v>0</v>
      </c>
      <c r="BN22" s="424"/>
      <c r="BO22" s="417">
        <f t="shared" si="8"/>
        <v>0</v>
      </c>
      <c r="BP22" s="7"/>
      <c r="BQ22" s="7"/>
      <c r="BR22" s="7"/>
      <c r="BS22" s="7"/>
    </row>
    <row r="23" spans="1:71" s="5" customFormat="1" ht="12.75">
      <c r="A23" s="400">
        <v>13</v>
      </c>
      <c r="B23" s="511" t="s">
        <v>236</v>
      </c>
      <c r="C23" s="419"/>
      <c r="D23" s="420"/>
      <c r="E23" s="421"/>
      <c r="F23" s="538"/>
      <c r="G23" s="421"/>
      <c r="H23" s="421"/>
      <c r="I23" s="464">
        <f t="shared" si="18"/>
        <v>0</v>
      </c>
      <c r="J23" s="422"/>
      <c r="K23" s="373"/>
      <c r="L23" s="423"/>
      <c r="M23" s="571"/>
      <c r="N23" s="576"/>
      <c r="O23" s="576"/>
      <c r="P23" s="416">
        <f t="shared" si="19"/>
        <v>0</v>
      </c>
      <c r="Q23" s="419"/>
      <c r="R23" s="420"/>
      <c r="S23" s="421"/>
      <c r="T23" s="538"/>
      <c r="U23" s="421"/>
      <c r="V23" s="421"/>
      <c r="W23" s="415">
        <f t="shared" si="20"/>
        <v>0</v>
      </c>
      <c r="X23" s="419"/>
      <c r="Y23" s="420"/>
      <c r="Z23" s="421"/>
      <c r="AA23" s="538"/>
      <c r="AB23" s="421"/>
      <c r="AC23" s="421"/>
      <c r="AD23" s="415">
        <f t="shared" si="21"/>
        <v>0</v>
      </c>
      <c r="AE23" s="419"/>
      <c r="AF23" s="420"/>
      <c r="AG23" s="421"/>
      <c r="AH23" s="445"/>
      <c r="AI23" s="418"/>
      <c r="AJ23" s="418"/>
      <c r="AK23" s="415">
        <f t="shared" si="22"/>
        <v>0</v>
      </c>
      <c r="AL23" s="419"/>
      <c r="AM23" s="420"/>
      <c r="AN23" s="421"/>
      <c r="AO23" s="538"/>
      <c r="AP23" s="421"/>
      <c r="AQ23" s="421"/>
      <c r="AR23" s="415">
        <f t="shared" si="23"/>
        <v>0</v>
      </c>
      <c r="AS23" s="419"/>
      <c r="AT23" s="420"/>
      <c r="AU23" s="421"/>
      <c r="AV23" s="538"/>
      <c r="AW23" s="421"/>
      <c r="AX23" s="421"/>
      <c r="AY23" s="415">
        <f t="shared" si="24"/>
        <v>0</v>
      </c>
      <c r="AZ23" s="419"/>
      <c r="BA23" s="420"/>
      <c r="BB23" s="421"/>
      <c r="BC23" s="445"/>
      <c r="BD23" s="418"/>
      <c r="BE23" s="418"/>
      <c r="BF23" s="415">
        <f t="shared" si="25"/>
        <v>0</v>
      </c>
      <c r="BG23" s="419"/>
      <c r="BH23" s="420"/>
      <c r="BI23" s="421"/>
      <c r="BJ23" s="445"/>
      <c r="BK23" s="418"/>
      <c r="BL23" s="418"/>
      <c r="BM23" s="415">
        <f t="shared" si="26"/>
        <v>0</v>
      </c>
      <c r="BN23" s="424"/>
      <c r="BO23" s="417">
        <f t="shared" si="8"/>
        <v>0</v>
      </c>
      <c r="BP23" s="7"/>
      <c r="BQ23" s="7"/>
      <c r="BR23" s="7"/>
      <c r="BS23" s="7"/>
    </row>
    <row r="24" spans="1:71" s="5" customFormat="1" ht="12.75">
      <c r="A24" s="400">
        <v>14</v>
      </c>
      <c r="B24" s="513" t="s">
        <v>1</v>
      </c>
      <c r="C24" s="419"/>
      <c r="D24" s="420"/>
      <c r="E24" s="421"/>
      <c r="F24" s="538"/>
      <c r="G24" s="421"/>
      <c r="H24" s="421"/>
      <c r="I24" s="464">
        <f t="shared" si="18"/>
        <v>0</v>
      </c>
      <c r="J24" s="422"/>
      <c r="K24" s="373"/>
      <c r="L24" s="423"/>
      <c r="M24" s="571"/>
      <c r="N24" s="576"/>
      <c r="O24" s="576"/>
      <c r="P24" s="416">
        <f t="shared" si="19"/>
        <v>0</v>
      </c>
      <c r="Q24" s="419"/>
      <c r="R24" s="420"/>
      <c r="S24" s="421"/>
      <c r="T24" s="538"/>
      <c r="U24" s="421"/>
      <c r="V24" s="421"/>
      <c r="W24" s="415">
        <f t="shared" si="20"/>
        <v>0</v>
      </c>
      <c r="X24" s="419"/>
      <c r="Y24" s="420"/>
      <c r="Z24" s="421"/>
      <c r="AA24" s="538"/>
      <c r="AB24" s="421"/>
      <c r="AC24" s="421"/>
      <c r="AD24" s="415">
        <f t="shared" si="21"/>
        <v>0</v>
      </c>
      <c r="AE24" s="419"/>
      <c r="AF24" s="420"/>
      <c r="AG24" s="421"/>
      <c r="AH24" s="445"/>
      <c r="AI24" s="418"/>
      <c r="AJ24" s="418"/>
      <c r="AK24" s="415">
        <f t="shared" si="22"/>
        <v>0</v>
      </c>
      <c r="AL24" s="419"/>
      <c r="AM24" s="420"/>
      <c r="AN24" s="421"/>
      <c r="AO24" s="538"/>
      <c r="AP24" s="421"/>
      <c r="AQ24" s="421"/>
      <c r="AR24" s="415">
        <f t="shared" si="23"/>
        <v>0</v>
      </c>
      <c r="AS24" s="419"/>
      <c r="AT24" s="420"/>
      <c r="AU24" s="421"/>
      <c r="AV24" s="538"/>
      <c r="AW24" s="421"/>
      <c r="AX24" s="421"/>
      <c r="AY24" s="415">
        <f t="shared" si="24"/>
        <v>0</v>
      </c>
      <c r="AZ24" s="419"/>
      <c r="BA24" s="420"/>
      <c r="BB24" s="421"/>
      <c r="BC24" s="445"/>
      <c r="BD24" s="418"/>
      <c r="BE24" s="418"/>
      <c r="BF24" s="415">
        <f t="shared" si="25"/>
        <v>0</v>
      </c>
      <c r="BG24" s="419"/>
      <c r="BH24" s="420"/>
      <c r="BI24" s="421"/>
      <c r="BJ24" s="445"/>
      <c r="BK24" s="418"/>
      <c r="BL24" s="418"/>
      <c r="BM24" s="415">
        <f t="shared" si="26"/>
        <v>0</v>
      </c>
      <c r="BN24" s="424"/>
      <c r="BO24" s="417">
        <f t="shared" si="8"/>
        <v>0</v>
      </c>
      <c r="BP24" s="7"/>
      <c r="BQ24" s="7"/>
      <c r="BR24" s="7"/>
      <c r="BS24" s="7"/>
    </row>
    <row r="25" spans="1:71" s="5" customFormat="1" ht="12.75">
      <c r="A25" s="400">
        <v>15</v>
      </c>
      <c r="B25" s="513" t="s">
        <v>3</v>
      </c>
      <c r="C25" s="419"/>
      <c r="D25" s="420"/>
      <c r="E25" s="421"/>
      <c r="F25" s="538"/>
      <c r="G25" s="421"/>
      <c r="H25" s="421"/>
      <c r="I25" s="464">
        <f t="shared" si="18"/>
        <v>0</v>
      </c>
      <c r="J25" s="422"/>
      <c r="K25" s="373"/>
      <c r="L25" s="423"/>
      <c r="M25" s="571"/>
      <c r="N25" s="576"/>
      <c r="O25" s="576"/>
      <c r="P25" s="416">
        <f t="shared" si="19"/>
        <v>0</v>
      </c>
      <c r="Q25" s="419"/>
      <c r="R25" s="420"/>
      <c r="S25" s="421"/>
      <c r="T25" s="538"/>
      <c r="U25" s="421"/>
      <c r="V25" s="421"/>
      <c r="W25" s="415">
        <f t="shared" si="20"/>
        <v>0</v>
      </c>
      <c r="X25" s="419"/>
      <c r="Y25" s="420"/>
      <c r="Z25" s="421"/>
      <c r="AA25" s="538"/>
      <c r="AB25" s="421"/>
      <c r="AC25" s="421"/>
      <c r="AD25" s="415">
        <f t="shared" si="21"/>
        <v>0</v>
      </c>
      <c r="AE25" s="419"/>
      <c r="AF25" s="420"/>
      <c r="AG25" s="421"/>
      <c r="AH25" s="445"/>
      <c r="AI25" s="418"/>
      <c r="AJ25" s="418"/>
      <c r="AK25" s="415">
        <f t="shared" si="22"/>
        <v>0</v>
      </c>
      <c r="AL25" s="419"/>
      <c r="AM25" s="420"/>
      <c r="AN25" s="421"/>
      <c r="AO25" s="538"/>
      <c r="AP25" s="421"/>
      <c r="AQ25" s="421"/>
      <c r="AR25" s="415">
        <f t="shared" si="23"/>
        <v>0</v>
      </c>
      <c r="AS25" s="419"/>
      <c r="AT25" s="420"/>
      <c r="AU25" s="421"/>
      <c r="AV25" s="538"/>
      <c r="AW25" s="421"/>
      <c r="AX25" s="421"/>
      <c r="AY25" s="415">
        <f t="shared" si="24"/>
        <v>0</v>
      </c>
      <c r="AZ25" s="419"/>
      <c r="BA25" s="420"/>
      <c r="BB25" s="421"/>
      <c r="BC25" s="445"/>
      <c r="BD25" s="418"/>
      <c r="BE25" s="418"/>
      <c r="BF25" s="415">
        <f t="shared" si="25"/>
        <v>0</v>
      </c>
      <c r="BG25" s="419"/>
      <c r="BH25" s="420"/>
      <c r="BI25" s="421"/>
      <c r="BJ25" s="445"/>
      <c r="BK25" s="418"/>
      <c r="BL25" s="418"/>
      <c r="BM25" s="415">
        <f t="shared" si="26"/>
        <v>0</v>
      </c>
      <c r="BN25" s="424"/>
      <c r="BO25" s="417">
        <f t="shared" si="8"/>
        <v>0</v>
      </c>
      <c r="BP25" s="7"/>
      <c r="BQ25" s="7"/>
      <c r="BR25" s="7"/>
      <c r="BS25" s="7"/>
    </row>
    <row r="26" spans="1:71" s="5" customFormat="1" ht="12.75">
      <c r="A26" s="400">
        <v>16</v>
      </c>
      <c r="B26" s="513" t="s">
        <v>39</v>
      </c>
      <c r="C26" s="419"/>
      <c r="D26" s="420"/>
      <c r="E26" s="421"/>
      <c r="F26" s="538"/>
      <c r="G26" s="421"/>
      <c r="H26" s="421"/>
      <c r="I26" s="464">
        <f t="shared" si="18"/>
        <v>0</v>
      </c>
      <c r="J26" s="422"/>
      <c r="K26" s="373"/>
      <c r="L26" s="423"/>
      <c r="M26" s="571"/>
      <c r="N26" s="576"/>
      <c r="O26" s="576"/>
      <c r="P26" s="416">
        <f t="shared" si="19"/>
        <v>0</v>
      </c>
      <c r="Q26" s="419"/>
      <c r="R26" s="420"/>
      <c r="S26" s="421"/>
      <c r="T26" s="538"/>
      <c r="U26" s="421"/>
      <c r="V26" s="421"/>
      <c r="W26" s="415">
        <f t="shared" si="20"/>
        <v>0</v>
      </c>
      <c r="X26" s="419"/>
      <c r="Y26" s="420"/>
      <c r="Z26" s="421"/>
      <c r="AA26" s="538"/>
      <c r="AB26" s="421"/>
      <c r="AC26" s="421"/>
      <c r="AD26" s="415">
        <f t="shared" si="21"/>
        <v>0</v>
      </c>
      <c r="AE26" s="419"/>
      <c r="AF26" s="420"/>
      <c r="AG26" s="421"/>
      <c r="AH26" s="445"/>
      <c r="AI26" s="418"/>
      <c r="AJ26" s="418"/>
      <c r="AK26" s="415">
        <f t="shared" si="22"/>
        <v>0</v>
      </c>
      <c r="AL26" s="419"/>
      <c r="AM26" s="420"/>
      <c r="AN26" s="421"/>
      <c r="AO26" s="538"/>
      <c r="AP26" s="421"/>
      <c r="AQ26" s="421"/>
      <c r="AR26" s="415">
        <f t="shared" si="23"/>
        <v>0</v>
      </c>
      <c r="AS26" s="419"/>
      <c r="AT26" s="420"/>
      <c r="AU26" s="421"/>
      <c r="AV26" s="538"/>
      <c r="AW26" s="421"/>
      <c r="AX26" s="421"/>
      <c r="AY26" s="415">
        <f t="shared" si="24"/>
        <v>0</v>
      </c>
      <c r="AZ26" s="419"/>
      <c r="BA26" s="420"/>
      <c r="BB26" s="421"/>
      <c r="BC26" s="445"/>
      <c r="BD26" s="418"/>
      <c r="BE26" s="418"/>
      <c r="BF26" s="415">
        <f t="shared" si="25"/>
        <v>0</v>
      </c>
      <c r="BG26" s="419"/>
      <c r="BH26" s="420"/>
      <c r="BI26" s="421"/>
      <c r="BJ26" s="445"/>
      <c r="BK26" s="418"/>
      <c r="BL26" s="418"/>
      <c r="BM26" s="415">
        <f t="shared" si="26"/>
        <v>0</v>
      </c>
      <c r="BN26" s="424"/>
      <c r="BO26" s="417">
        <f t="shared" si="8"/>
        <v>0</v>
      </c>
      <c r="BP26" s="7"/>
      <c r="BQ26" s="7"/>
      <c r="BR26" s="7"/>
      <c r="BS26" s="7"/>
    </row>
    <row r="27" spans="1:71" s="5" customFormat="1" ht="12.75">
      <c r="A27" s="400">
        <v>17</v>
      </c>
      <c r="B27" s="513" t="s">
        <v>5</v>
      </c>
      <c r="C27" s="419"/>
      <c r="D27" s="420"/>
      <c r="E27" s="421"/>
      <c r="F27" s="538"/>
      <c r="G27" s="421"/>
      <c r="H27" s="421"/>
      <c r="I27" s="464">
        <f t="shared" si="18"/>
        <v>0</v>
      </c>
      <c r="J27" s="422"/>
      <c r="K27" s="373"/>
      <c r="L27" s="423"/>
      <c r="M27" s="571"/>
      <c r="N27" s="576"/>
      <c r="O27" s="576"/>
      <c r="P27" s="416">
        <f t="shared" si="19"/>
        <v>0</v>
      </c>
      <c r="Q27" s="419"/>
      <c r="R27" s="420"/>
      <c r="S27" s="421"/>
      <c r="T27" s="538"/>
      <c r="U27" s="421"/>
      <c r="V27" s="421"/>
      <c r="W27" s="415">
        <f t="shared" si="20"/>
        <v>0</v>
      </c>
      <c r="X27" s="419"/>
      <c r="Y27" s="420"/>
      <c r="Z27" s="421"/>
      <c r="AA27" s="538"/>
      <c r="AB27" s="421"/>
      <c r="AC27" s="421"/>
      <c r="AD27" s="415">
        <f t="shared" si="21"/>
        <v>0</v>
      </c>
      <c r="AE27" s="419"/>
      <c r="AF27" s="420"/>
      <c r="AG27" s="421"/>
      <c r="AH27" s="445"/>
      <c r="AI27" s="418"/>
      <c r="AJ27" s="418"/>
      <c r="AK27" s="415">
        <f t="shared" si="22"/>
        <v>0</v>
      </c>
      <c r="AL27" s="419"/>
      <c r="AM27" s="420"/>
      <c r="AN27" s="421"/>
      <c r="AO27" s="538"/>
      <c r="AP27" s="421"/>
      <c r="AQ27" s="421"/>
      <c r="AR27" s="415">
        <f t="shared" si="23"/>
        <v>0</v>
      </c>
      <c r="AS27" s="419"/>
      <c r="AT27" s="420"/>
      <c r="AU27" s="421"/>
      <c r="AV27" s="538"/>
      <c r="AW27" s="421"/>
      <c r="AX27" s="421"/>
      <c r="AY27" s="415">
        <f t="shared" si="24"/>
        <v>0</v>
      </c>
      <c r="AZ27" s="419"/>
      <c r="BA27" s="420"/>
      <c r="BB27" s="421"/>
      <c r="BC27" s="445"/>
      <c r="BD27" s="418"/>
      <c r="BE27" s="418"/>
      <c r="BF27" s="415">
        <f t="shared" si="25"/>
        <v>0</v>
      </c>
      <c r="BG27" s="419"/>
      <c r="BH27" s="420"/>
      <c r="BI27" s="421"/>
      <c r="BJ27" s="445"/>
      <c r="BK27" s="418"/>
      <c r="BL27" s="418"/>
      <c r="BM27" s="415">
        <f t="shared" si="26"/>
        <v>0</v>
      </c>
      <c r="BN27" s="424"/>
      <c r="BO27" s="417">
        <f t="shared" si="8"/>
        <v>0</v>
      </c>
      <c r="BP27" s="7"/>
      <c r="BQ27" s="7"/>
      <c r="BR27" s="7"/>
      <c r="BS27" s="7"/>
    </row>
    <row r="28" spans="1:71" s="5" customFormat="1" ht="12.75">
      <c r="A28" s="400">
        <v>18</v>
      </c>
      <c r="B28" s="513" t="s">
        <v>8</v>
      </c>
      <c r="C28" s="419"/>
      <c r="D28" s="420"/>
      <c r="E28" s="421"/>
      <c r="F28" s="538"/>
      <c r="G28" s="421"/>
      <c r="H28" s="421"/>
      <c r="I28" s="464">
        <f t="shared" si="18"/>
        <v>0</v>
      </c>
      <c r="J28" s="422"/>
      <c r="K28" s="373"/>
      <c r="L28" s="423"/>
      <c r="M28" s="571"/>
      <c r="N28" s="576"/>
      <c r="O28" s="576"/>
      <c r="P28" s="416">
        <f t="shared" si="19"/>
        <v>0</v>
      </c>
      <c r="Q28" s="419"/>
      <c r="R28" s="420"/>
      <c r="S28" s="421"/>
      <c r="T28" s="538"/>
      <c r="U28" s="421"/>
      <c r="V28" s="421"/>
      <c r="W28" s="415">
        <f t="shared" si="20"/>
        <v>0</v>
      </c>
      <c r="X28" s="419"/>
      <c r="Y28" s="420"/>
      <c r="Z28" s="421"/>
      <c r="AA28" s="538"/>
      <c r="AB28" s="421"/>
      <c r="AC28" s="421"/>
      <c r="AD28" s="415">
        <f t="shared" si="21"/>
        <v>0</v>
      </c>
      <c r="AE28" s="419"/>
      <c r="AF28" s="420"/>
      <c r="AG28" s="421"/>
      <c r="AH28" s="445"/>
      <c r="AI28" s="418"/>
      <c r="AJ28" s="418"/>
      <c r="AK28" s="415">
        <f t="shared" si="22"/>
        <v>0</v>
      </c>
      <c r="AL28" s="419"/>
      <c r="AM28" s="420"/>
      <c r="AN28" s="421"/>
      <c r="AO28" s="538"/>
      <c r="AP28" s="421"/>
      <c r="AQ28" s="421"/>
      <c r="AR28" s="415">
        <f t="shared" si="23"/>
        <v>0</v>
      </c>
      <c r="AS28" s="419"/>
      <c r="AT28" s="420"/>
      <c r="AU28" s="421"/>
      <c r="AV28" s="538"/>
      <c r="AW28" s="421"/>
      <c r="AX28" s="421"/>
      <c r="AY28" s="415">
        <f t="shared" si="24"/>
        <v>0</v>
      </c>
      <c r="AZ28" s="419"/>
      <c r="BA28" s="420"/>
      <c r="BB28" s="421"/>
      <c r="BC28" s="445"/>
      <c r="BD28" s="418"/>
      <c r="BE28" s="418"/>
      <c r="BF28" s="415">
        <f t="shared" si="25"/>
        <v>0</v>
      </c>
      <c r="BG28" s="419"/>
      <c r="BH28" s="420"/>
      <c r="BI28" s="421"/>
      <c r="BJ28" s="445"/>
      <c r="BK28" s="418"/>
      <c r="BL28" s="418"/>
      <c r="BM28" s="415">
        <f t="shared" si="26"/>
        <v>0</v>
      </c>
      <c r="BN28" s="424"/>
      <c r="BO28" s="417">
        <f t="shared" si="8"/>
        <v>0</v>
      </c>
      <c r="BP28" s="7"/>
      <c r="BQ28" s="7"/>
      <c r="BR28" s="7"/>
      <c r="BS28" s="7"/>
    </row>
    <row r="29" spans="1:71" s="5" customFormat="1" ht="12.75">
      <c r="A29" s="400">
        <v>19</v>
      </c>
      <c r="B29" s="513" t="s">
        <v>241</v>
      </c>
      <c r="C29" s="419"/>
      <c r="D29" s="420"/>
      <c r="E29" s="421"/>
      <c r="F29" s="538"/>
      <c r="G29" s="421"/>
      <c r="H29" s="421"/>
      <c r="I29" s="464">
        <f t="shared" si="18"/>
        <v>0</v>
      </c>
      <c r="J29" s="422"/>
      <c r="K29" s="373"/>
      <c r="L29" s="423"/>
      <c r="M29" s="571"/>
      <c r="N29" s="576"/>
      <c r="O29" s="576"/>
      <c r="P29" s="416">
        <f t="shared" si="19"/>
        <v>0</v>
      </c>
      <c r="Q29" s="419"/>
      <c r="R29" s="420"/>
      <c r="S29" s="421"/>
      <c r="T29" s="538"/>
      <c r="U29" s="421"/>
      <c r="V29" s="421"/>
      <c r="W29" s="415">
        <f t="shared" si="20"/>
        <v>0</v>
      </c>
      <c r="X29" s="419"/>
      <c r="Y29" s="420"/>
      <c r="Z29" s="421"/>
      <c r="AA29" s="538"/>
      <c r="AB29" s="421"/>
      <c r="AC29" s="421"/>
      <c r="AD29" s="415">
        <f t="shared" si="21"/>
        <v>0</v>
      </c>
      <c r="AE29" s="419"/>
      <c r="AF29" s="420"/>
      <c r="AG29" s="421"/>
      <c r="AH29" s="445"/>
      <c r="AI29" s="418"/>
      <c r="AJ29" s="418"/>
      <c r="AK29" s="415">
        <f t="shared" si="22"/>
        <v>0</v>
      </c>
      <c r="AL29" s="419"/>
      <c r="AM29" s="420"/>
      <c r="AN29" s="421"/>
      <c r="AO29" s="538"/>
      <c r="AP29" s="421"/>
      <c r="AQ29" s="421"/>
      <c r="AR29" s="415">
        <f t="shared" si="23"/>
        <v>0</v>
      </c>
      <c r="AS29" s="419"/>
      <c r="AT29" s="420"/>
      <c r="AU29" s="421"/>
      <c r="AV29" s="538"/>
      <c r="AW29" s="421"/>
      <c r="AX29" s="421"/>
      <c r="AY29" s="415">
        <f t="shared" si="24"/>
        <v>0</v>
      </c>
      <c r="AZ29" s="419"/>
      <c r="BA29" s="420"/>
      <c r="BB29" s="421"/>
      <c r="BC29" s="445"/>
      <c r="BD29" s="418"/>
      <c r="BE29" s="418"/>
      <c r="BF29" s="415">
        <f t="shared" si="25"/>
        <v>0</v>
      </c>
      <c r="BG29" s="419"/>
      <c r="BH29" s="420"/>
      <c r="BI29" s="421"/>
      <c r="BJ29" s="445"/>
      <c r="BK29" s="418"/>
      <c r="BL29" s="418"/>
      <c r="BM29" s="415">
        <f t="shared" si="26"/>
        <v>0</v>
      </c>
      <c r="BN29" s="424"/>
      <c r="BO29" s="417">
        <f t="shared" si="8"/>
        <v>0</v>
      </c>
      <c r="BP29" s="7"/>
      <c r="BQ29" s="7"/>
      <c r="BR29" s="7"/>
      <c r="BS29" s="7"/>
    </row>
    <row r="30" spans="1:71" s="5" customFormat="1" ht="12.75">
      <c r="A30" s="400">
        <v>20</v>
      </c>
      <c r="B30" s="513" t="s">
        <v>6</v>
      </c>
      <c r="C30" s="419"/>
      <c r="D30" s="420"/>
      <c r="E30" s="421"/>
      <c r="F30" s="538"/>
      <c r="G30" s="421"/>
      <c r="H30" s="421"/>
      <c r="I30" s="464">
        <f t="shared" si="18"/>
        <v>0</v>
      </c>
      <c r="J30" s="425"/>
      <c r="K30" s="373"/>
      <c r="L30" s="423"/>
      <c r="M30" s="571"/>
      <c r="N30" s="576"/>
      <c r="O30" s="576"/>
      <c r="P30" s="416">
        <f t="shared" si="19"/>
        <v>0</v>
      </c>
      <c r="Q30" s="419"/>
      <c r="R30" s="420"/>
      <c r="S30" s="421"/>
      <c r="T30" s="538"/>
      <c r="U30" s="421"/>
      <c r="V30" s="421"/>
      <c r="W30" s="415">
        <f t="shared" si="20"/>
        <v>0</v>
      </c>
      <c r="X30" s="419"/>
      <c r="Y30" s="420"/>
      <c r="Z30" s="421"/>
      <c r="AA30" s="538"/>
      <c r="AB30" s="421"/>
      <c r="AC30" s="421"/>
      <c r="AD30" s="415">
        <f t="shared" si="21"/>
        <v>0</v>
      </c>
      <c r="AE30" s="419"/>
      <c r="AF30" s="420"/>
      <c r="AG30" s="421"/>
      <c r="AH30" s="445"/>
      <c r="AI30" s="418"/>
      <c r="AJ30" s="418"/>
      <c r="AK30" s="415">
        <f t="shared" si="22"/>
        <v>0</v>
      </c>
      <c r="AL30" s="419"/>
      <c r="AM30" s="420"/>
      <c r="AN30" s="421"/>
      <c r="AO30" s="538"/>
      <c r="AP30" s="421"/>
      <c r="AQ30" s="421"/>
      <c r="AR30" s="415">
        <f t="shared" si="23"/>
        <v>0</v>
      </c>
      <c r="AS30" s="419"/>
      <c r="AT30" s="420"/>
      <c r="AU30" s="421"/>
      <c r="AV30" s="538"/>
      <c r="AW30" s="421"/>
      <c r="AX30" s="421"/>
      <c r="AY30" s="415">
        <f t="shared" si="24"/>
        <v>0</v>
      </c>
      <c r="AZ30" s="419"/>
      <c r="BA30" s="420"/>
      <c r="BB30" s="421"/>
      <c r="BC30" s="445"/>
      <c r="BD30" s="418"/>
      <c r="BE30" s="418"/>
      <c r="BF30" s="415">
        <f t="shared" si="25"/>
        <v>0</v>
      </c>
      <c r="BG30" s="419"/>
      <c r="BH30" s="420"/>
      <c r="BI30" s="421"/>
      <c r="BJ30" s="445"/>
      <c r="BK30" s="418"/>
      <c r="BL30" s="418"/>
      <c r="BM30" s="415">
        <f t="shared" si="26"/>
        <v>0</v>
      </c>
      <c r="BN30" s="424"/>
      <c r="BO30" s="417">
        <f t="shared" si="8"/>
        <v>0</v>
      </c>
      <c r="BP30" s="7"/>
      <c r="BQ30" s="7"/>
      <c r="BR30" s="7"/>
      <c r="BS30" s="7"/>
    </row>
    <row r="31" spans="1:71" s="5" customFormat="1" ht="12.75">
      <c r="A31" s="400">
        <v>21</v>
      </c>
      <c r="B31" s="513" t="s">
        <v>9</v>
      </c>
      <c r="C31" s="419"/>
      <c r="D31" s="420"/>
      <c r="E31" s="421"/>
      <c r="F31" s="538"/>
      <c r="G31" s="421"/>
      <c r="H31" s="421"/>
      <c r="I31" s="464">
        <f t="shared" si="18"/>
        <v>0</v>
      </c>
      <c r="J31" s="425"/>
      <c r="K31" s="373"/>
      <c r="L31" s="423"/>
      <c r="M31" s="571"/>
      <c r="N31" s="576"/>
      <c r="O31" s="576"/>
      <c r="P31" s="416">
        <f t="shared" si="19"/>
        <v>0</v>
      </c>
      <c r="Q31" s="419"/>
      <c r="R31" s="420"/>
      <c r="S31" s="421"/>
      <c r="T31" s="538"/>
      <c r="U31" s="421"/>
      <c r="V31" s="421"/>
      <c r="W31" s="415">
        <f t="shared" si="20"/>
        <v>0</v>
      </c>
      <c r="X31" s="419"/>
      <c r="Y31" s="420"/>
      <c r="Z31" s="421"/>
      <c r="AA31" s="538"/>
      <c r="AB31" s="421"/>
      <c r="AC31" s="421"/>
      <c r="AD31" s="415">
        <f t="shared" si="21"/>
        <v>0</v>
      </c>
      <c r="AE31" s="419"/>
      <c r="AF31" s="420"/>
      <c r="AG31" s="421"/>
      <c r="AH31" s="445"/>
      <c r="AI31" s="418"/>
      <c r="AJ31" s="418"/>
      <c r="AK31" s="415">
        <f t="shared" si="22"/>
        <v>0</v>
      </c>
      <c r="AL31" s="419"/>
      <c r="AM31" s="420"/>
      <c r="AN31" s="421"/>
      <c r="AO31" s="538"/>
      <c r="AP31" s="421"/>
      <c r="AQ31" s="421"/>
      <c r="AR31" s="415">
        <f t="shared" si="23"/>
        <v>0</v>
      </c>
      <c r="AS31" s="419"/>
      <c r="AT31" s="420"/>
      <c r="AU31" s="421"/>
      <c r="AV31" s="538"/>
      <c r="AW31" s="421"/>
      <c r="AX31" s="421"/>
      <c r="AY31" s="415">
        <f t="shared" si="24"/>
        <v>0</v>
      </c>
      <c r="AZ31" s="419"/>
      <c r="BA31" s="420"/>
      <c r="BB31" s="421"/>
      <c r="BC31" s="445"/>
      <c r="BD31" s="418"/>
      <c r="BE31" s="418"/>
      <c r="BF31" s="415">
        <f t="shared" si="25"/>
        <v>0</v>
      </c>
      <c r="BG31" s="419"/>
      <c r="BH31" s="420"/>
      <c r="BI31" s="421"/>
      <c r="BJ31" s="445"/>
      <c r="BK31" s="418"/>
      <c r="BL31" s="418"/>
      <c r="BM31" s="415">
        <f t="shared" si="26"/>
        <v>0</v>
      </c>
      <c r="BN31" s="424"/>
      <c r="BO31" s="417">
        <f t="shared" si="8"/>
        <v>0</v>
      </c>
      <c r="BP31" s="7"/>
      <c r="BQ31" s="7"/>
      <c r="BR31" s="7"/>
      <c r="BS31" s="7"/>
    </row>
    <row r="32" spans="1:71" s="5" customFormat="1" ht="12.75">
      <c r="A32" s="400">
        <v>22</v>
      </c>
      <c r="B32" s="513" t="s">
        <v>10</v>
      </c>
      <c r="C32" s="419"/>
      <c r="D32" s="420"/>
      <c r="E32" s="421"/>
      <c r="F32" s="538"/>
      <c r="G32" s="421"/>
      <c r="H32" s="421"/>
      <c r="I32" s="464">
        <f t="shared" si="18"/>
        <v>0</v>
      </c>
      <c r="J32" s="422"/>
      <c r="K32" s="373"/>
      <c r="L32" s="423"/>
      <c r="M32" s="571"/>
      <c r="N32" s="576"/>
      <c r="O32" s="576"/>
      <c r="P32" s="416">
        <f t="shared" si="19"/>
        <v>0</v>
      </c>
      <c r="Q32" s="419"/>
      <c r="R32" s="420"/>
      <c r="S32" s="421"/>
      <c r="T32" s="538"/>
      <c r="U32" s="421"/>
      <c r="V32" s="421"/>
      <c r="W32" s="415">
        <f t="shared" si="20"/>
        <v>0</v>
      </c>
      <c r="X32" s="419"/>
      <c r="Y32" s="420"/>
      <c r="Z32" s="421"/>
      <c r="AA32" s="538"/>
      <c r="AB32" s="421"/>
      <c r="AC32" s="421"/>
      <c r="AD32" s="415">
        <f t="shared" si="21"/>
        <v>0</v>
      </c>
      <c r="AE32" s="419"/>
      <c r="AF32" s="420"/>
      <c r="AG32" s="421"/>
      <c r="AH32" s="445"/>
      <c r="AI32" s="418"/>
      <c r="AJ32" s="418"/>
      <c r="AK32" s="415">
        <f t="shared" si="22"/>
        <v>0</v>
      </c>
      <c r="AL32" s="419"/>
      <c r="AM32" s="420"/>
      <c r="AN32" s="421"/>
      <c r="AO32" s="538"/>
      <c r="AP32" s="421"/>
      <c r="AQ32" s="421"/>
      <c r="AR32" s="415">
        <f t="shared" si="23"/>
        <v>0</v>
      </c>
      <c r="AS32" s="419"/>
      <c r="AT32" s="420"/>
      <c r="AU32" s="421"/>
      <c r="AV32" s="538"/>
      <c r="AW32" s="421"/>
      <c r="AX32" s="421"/>
      <c r="AY32" s="415">
        <f t="shared" si="24"/>
        <v>0</v>
      </c>
      <c r="AZ32" s="419"/>
      <c r="BA32" s="420"/>
      <c r="BB32" s="421"/>
      <c r="BC32" s="445"/>
      <c r="BD32" s="418"/>
      <c r="BE32" s="418"/>
      <c r="BF32" s="415">
        <f t="shared" si="25"/>
        <v>0</v>
      </c>
      <c r="BG32" s="419"/>
      <c r="BH32" s="420"/>
      <c r="BI32" s="421"/>
      <c r="BJ32" s="445"/>
      <c r="BK32" s="418"/>
      <c r="BL32" s="418"/>
      <c r="BM32" s="415">
        <f t="shared" si="26"/>
        <v>0</v>
      </c>
      <c r="BN32" s="424"/>
      <c r="BO32" s="417">
        <f t="shared" si="8"/>
        <v>0</v>
      </c>
      <c r="BP32" s="7"/>
      <c r="BQ32" s="7"/>
      <c r="BR32" s="7"/>
      <c r="BS32" s="7"/>
    </row>
    <row r="33" spans="1:71" s="5" customFormat="1" ht="12.75">
      <c r="A33" s="400">
        <v>23</v>
      </c>
      <c r="B33" s="514" t="s">
        <v>24</v>
      </c>
      <c r="C33" s="419"/>
      <c r="D33" s="420"/>
      <c r="E33" s="421"/>
      <c r="F33" s="538"/>
      <c r="G33" s="421"/>
      <c r="H33" s="421"/>
      <c r="I33" s="464">
        <f t="shared" si="18"/>
        <v>0</v>
      </c>
      <c r="J33" s="422"/>
      <c r="K33" s="373"/>
      <c r="L33" s="423"/>
      <c r="M33" s="571"/>
      <c r="N33" s="576"/>
      <c r="O33" s="576"/>
      <c r="P33" s="416">
        <f t="shared" si="19"/>
        <v>0</v>
      </c>
      <c r="Q33" s="419"/>
      <c r="R33" s="420"/>
      <c r="S33" s="421"/>
      <c r="T33" s="538"/>
      <c r="U33" s="421"/>
      <c r="V33" s="421"/>
      <c r="W33" s="415">
        <f t="shared" si="20"/>
        <v>0</v>
      </c>
      <c r="X33" s="419"/>
      <c r="Y33" s="420"/>
      <c r="Z33" s="421"/>
      <c r="AA33" s="538"/>
      <c r="AB33" s="421"/>
      <c r="AC33" s="421"/>
      <c r="AD33" s="415">
        <f t="shared" si="21"/>
        <v>0</v>
      </c>
      <c r="AE33" s="419"/>
      <c r="AF33" s="420"/>
      <c r="AG33" s="421"/>
      <c r="AH33" s="445"/>
      <c r="AI33" s="418"/>
      <c r="AJ33" s="418"/>
      <c r="AK33" s="415">
        <f t="shared" si="22"/>
        <v>0</v>
      </c>
      <c r="AL33" s="419"/>
      <c r="AM33" s="420"/>
      <c r="AN33" s="421"/>
      <c r="AO33" s="538"/>
      <c r="AP33" s="421"/>
      <c r="AQ33" s="421"/>
      <c r="AR33" s="415">
        <f t="shared" si="23"/>
        <v>0</v>
      </c>
      <c r="AS33" s="419"/>
      <c r="AT33" s="420"/>
      <c r="AU33" s="421"/>
      <c r="AV33" s="538"/>
      <c r="AW33" s="421"/>
      <c r="AX33" s="421"/>
      <c r="AY33" s="415">
        <f t="shared" si="24"/>
        <v>0</v>
      </c>
      <c r="AZ33" s="419"/>
      <c r="BA33" s="420"/>
      <c r="BB33" s="421"/>
      <c r="BC33" s="445"/>
      <c r="BD33" s="418"/>
      <c r="BE33" s="418"/>
      <c r="BF33" s="415">
        <f t="shared" si="25"/>
        <v>0</v>
      </c>
      <c r="BG33" s="419"/>
      <c r="BH33" s="420"/>
      <c r="BI33" s="421"/>
      <c r="BJ33" s="445"/>
      <c r="BK33" s="418"/>
      <c r="BL33" s="418"/>
      <c r="BM33" s="415">
        <f t="shared" si="26"/>
        <v>0</v>
      </c>
      <c r="BN33" s="424"/>
      <c r="BO33" s="417">
        <f t="shared" si="8"/>
        <v>0</v>
      </c>
      <c r="BP33" s="7"/>
      <c r="BQ33" s="7"/>
      <c r="BR33" s="7"/>
      <c r="BS33" s="7"/>
    </row>
    <row r="34" spans="1:71" s="5" customFormat="1" ht="12.75">
      <c r="A34" s="400">
        <v>24</v>
      </c>
      <c r="B34" s="514" t="s">
        <v>25</v>
      </c>
      <c r="C34" s="419"/>
      <c r="D34" s="420"/>
      <c r="E34" s="421"/>
      <c r="F34" s="538"/>
      <c r="G34" s="421"/>
      <c r="H34" s="421"/>
      <c r="I34" s="464">
        <f t="shared" si="18"/>
        <v>0</v>
      </c>
      <c r="J34" s="425"/>
      <c r="K34" s="373"/>
      <c r="L34" s="423"/>
      <c r="M34" s="571"/>
      <c r="N34" s="576"/>
      <c r="O34" s="576"/>
      <c r="P34" s="416">
        <f t="shared" si="19"/>
        <v>0</v>
      </c>
      <c r="Q34" s="419"/>
      <c r="R34" s="420"/>
      <c r="S34" s="421"/>
      <c r="T34" s="538"/>
      <c r="U34" s="421"/>
      <c r="V34" s="421"/>
      <c r="W34" s="415">
        <f t="shared" si="20"/>
        <v>0</v>
      </c>
      <c r="X34" s="419"/>
      <c r="Y34" s="420"/>
      <c r="Z34" s="421"/>
      <c r="AA34" s="538"/>
      <c r="AB34" s="421"/>
      <c r="AC34" s="421"/>
      <c r="AD34" s="415">
        <f t="shared" si="21"/>
        <v>0</v>
      </c>
      <c r="AE34" s="419"/>
      <c r="AF34" s="420"/>
      <c r="AG34" s="421"/>
      <c r="AH34" s="445"/>
      <c r="AI34" s="418"/>
      <c r="AJ34" s="418"/>
      <c r="AK34" s="415">
        <f t="shared" si="22"/>
        <v>0</v>
      </c>
      <c r="AL34" s="419"/>
      <c r="AM34" s="420"/>
      <c r="AN34" s="421"/>
      <c r="AO34" s="538"/>
      <c r="AP34" s="421"/>
      <c r="AQ34" s="421"/>
      <c r="AR34" s="415">
        <f t="shared" si="23"/>
        <v>0</v>
      </c>
      <c r="AS34" s="419"/>
      <c r="AT34" s="420"/>
      <c r="AU34" s="421"/>
      <c r="AV34" s="538"/>
      <c r="AW34" s="421"/>
      <c r="AX34" s="421"/>
      <c r="AY34" s="415">
        <f t="shared" si="24"/>
        <v>0</v>
      </c>
      <c r="AZ34" s="419"/>
      <c r="BA34" s="420"/>
      <c r="BB34" s="421"/>
      <c r="BC34" s="445"/>
      <c r="BD34" s="418"/>
      <c r="BE34" s="418"/>
      <c r="BF34" s="415">
        <f t="shared" si="25"/>
        <v>0</v>
      </c>
      <c r="BG34" s="419"/>
      <c r="BH34" s="420"/>
      <c r="BI34" s="421"/>
      <c r="BJ34" s="445"/>
      <c r="BK34" s="418"/>
      <c r="BL34" s="418"/>
      <c r="BM34" s="415">
        <f t="shared" si="26"/>
        <v>0</v>
      </c>
      <c r="BN34" s="424"/>
      <c r="BO34" s="417">
        <f t="shared" si="8"/>
        <v>0</v>
      </c>
      <c r="BP34" s="7"/>
      <c r="BQ34" s="7"/>
      <c r="BR34" s="7"/>
      <c r="BS34" s="7"/>
    </row>
    <row r="35" spans="1:71" s="5" customFormat="1" ht="12.75">
      <c r="A35" s="400">
        <v>25</v>
      </c>
      <c r="B35" s="513" t="s">
        <v>7</v>
      </c>
      <c r="C35" s="419"/>
      <c r="D35" s="420"/>
      <c r="E35" s="421"/>
      <c r="F35" s="538"/>
      <c r="G35" s="421"/>
      <c r="H35" s="421"/>
      <c r="I35" s="464">
        <f t="shared" si="18"/>
        <v>0</v>
      </c>
      <c r="J35" s="422"/>
      <c r="K35" s="373"/>
      <c r="L35" s="423"/>
      <c r="M35" s="571"/>
      <c r="N35" s="576"/>
      <c r="O35" s="576"/>
      <c r="P35" s="416">
        <f t="shared" si="19"/>
        <v>0</v>
      </c>
      <c r="Q35" s="419"/>
      <c r="R35" s="420"/>
      <c r="S35" s="421"/>
      <c r="T35" s="538"/>
      <c r="U35" s="421"/>
      <c r="V35" s="421"/>
      <c r="W35" s="415">
        <f t="shared" si="20"/>
        <v>0</v>
      </c>
      <c r="X35" s="419"/>
      <c r="Y35" s="420"/>
      <c r="Z35" s="421"/>
      <c r="AA35" s="538"/>
      <c r="AB35" s="421"/>
      <c r="AC35" s="421"/>
      <c r="AD35" s="415">
        <f t="shared" si="21"/>
        <v>0</v>
      </c>
      <c r="AE35" s="419"/>
      <c r="AF35" s="420"/>
      <c r="AG35" s="421"/>
      <c r="AH35" s="445"/>
      <c r="AI35" s="418"/>
      <c r="AJ35" s="418"/>
      <c r="AK35" s="415">
        <f t="shared" si="22"/>
        <v>0</v>
      </c>
      <c r="AL35" s="419"/>
      <c r="AM35" s="420"/>
      <c r="AN35" s="421"/>
      <c r="AO35" s="538"/>
      <c r="AP35" s="421"/>
      <c r="AQ35" s="421"/>
      <c r="AR35" s="415">
        <f t="shared" si="23"/>
        <v>0</v>
      </c>
      <c r="AS35" s="419"/>
      <c r="AT35" s="420"/>
      <c r="AU35" s="421"/>
      <c r="AV35" s="538"/>
      <c r="AW35" s="421"/>
      <c r="AX35" s="421"/>
      <c r="AY35" s="415">
        <f t="shared" si="24"/>
        <v>0</v>
      </c>
      <c r="AZ35" s="419"/>
      <c r="BA35" s="420"/>
      <c r="BB35" s="421"/>
      <c r="BC35" s="445"/>
      <c r="BD35" s="418"/>
      <c r="BE35" s="418"/>
      <c r="BF35" s="415">
        <f t="shared" si="25"/>
        <v>0</v>
      </c>
      <c r="BG35" s="419"/>
      <c r="BH35" s="420"/>
      <c r="BI35" s="421"/>
      <c r="BJ35" s="445"/>
      <c r="BK35" s="418"/>
      <c r="BL35" s="418"/>
      <c r="BM35" s="415">
        <f t="shared" si="26"/>
        <v>0</v>
      </c>
      <c r="BN35" s="424"/>
      <c r="BO35" s="417">
        <f t="shared" si="8"/>
        <v>0</v>
      </c>
      <c r="BP35" s="7"/>
      <c r="BQ35" s="7"/>
      <c r="BR35" s="7"/>
      <c r="BS35" s="7"/>
    </row>
    <row r="36" spans="1:71" s="5" customFormat="1" ht="12.75">
      <c r="A36" s="400">
        <v>26</v>
      </c>
      <c r="B36" s="513" t="s">
        <v>13</v>
      </c>
      <c r="C36" s="419"/>
      <c r="D36" s="420"/>
      <c r="E36" s="421"/>
      <c r="F36" s="538"/>
      <c r="G36" s="421"/>
      <c r="H36" s="421"/>
      <c r="I36" s="464">
        <f t="shared" si="18"/>
        <v>0</v>
      </c>
      <c r="J36" s="422"/>
      <c r="K36" s="373"/>
      <c r="L36" s="423"/>
      <c r="M36" s="571"/>
      <c r="N36" s="576"/>
      <c r="O36" s="576"/>
      <c r="P36" s="416">
        <f t="shared" si="19"/>
        <v>0</v>
      </c>
      <c r="Q36" s="419"/>
      <c r="R36" s="420"/>
      <c r="S36" s="421"/>
      <c r="T36" s="538"/>
      <c r="U36" s="421"/>
      <c r="V36" s="421"/>
      <c r="W36" s="415">
        <f t="shared" si="20"/>
        <v>0</v>
      </c>
      <c r="X36" s="419"/>
      <c r="Y36" s="420"/>
      <c r="Z36" s="421"/>
      <c r="AA36" s="538"/>
      <c r="AB36" s="421"/>
      <c r="AC36" s="421"/>
      <c r="AD36" s="415">
        <f t="shared" si="21"/>
        <v>0</v>
      </c>
      <c r="AE36" s="419"/>
      <c r="AF36" s="420"/>
      <c r="AG36" s="421"/>
      <c r="AH36" s="445"/>
      <c r="AI36" s="418"/>
      <c r="AJ36" s="418"/>
      <c r="AK36" s="415">
        <f t="shared" si="22"/>
        <v>0</v>
      </c>
      <c r="AL36" s="419"/>
      <c r="AM36" s="420"/>
      <c r="AN36" s="421"/>
      <c r="AO36" s="538"/>
      <c r="AP36" s="421"/>
      <c r="AQ36" s="421"/>
      <c r="AR36" s="415">
        <f t="shared" si="23"/>
        <v>0</v>
      </c>
      <c r="AS36" s="419"/>
      <c r="AT36" s="420"/>
      <c r="AU36" s="421"/>
      <c r="AV36" s="538"/>
      <c r="AW36" s="421"/>
      <c r="AX36" s="421"/>
      <c r="AY36" s="415">
        <f t="shared" si="24"/>
        <v>0</v>
      </c>
      <c r="AZ36" s="419"/>
      <c r="BA36" s="420"/>
      <c r="BB36" s="421"/>
      <c r="BC36" s="445"/>
      <c r="BD36" s="418"/>
      <c r="BE36" s="418"/>
      <c r="BF36" s="415">
        <f t="shared" si="25"/>
        <v>0</v>
      </c>
      <c r="BG36" s="419"/>
      <c r="BH36" s="420"/>
      <c r="BI36" s="421"/>
      <c r="BJ36" s="445"/>
      <c r="BK36" s="418"/>
      <c r="BL36" s="418"/>
      <c r="BM36" s="415">
        <f t="shared" si="26"/>
        <v>0</v>
      </c>
      <c r="BN36" s="424"/>
      <c r="BO36" s="417">
        <f t="shared" si="8"/>
        <v>0</v>
      </c>
      <c r="BP36" s="7"/>
      <c r="BQ36" s="7"/>
      <c r="BR36" s="7"/>
      <c r="BS36" s="7"/>
    </row>
    <row r="37" spans="1:71" s="5" customFormat="1" ht="12.75">
      <c r="A37" s="400">
        <v>27</v>
      </c>
      <c r="B37" s="513" t="s">
        <v>14</v>
      </c>
      <c r="C37" s="419"/>
      <c r="D37" s="420"/>
      <c r="E37" s="421"/>
      <c r="F37" s="538"/>
      <c r="G37" s="421"/>
      <c r="H37" s="421"/>
      <c r="I37" s="464">
        <f t="shared" si="18"/>
        <v>0</v>
      </c>
      <c r="J37" s="422"/>
      <c r="K37" s="373"/>
      <c r="L37" s="423"/>
      <c r="M37" s="571"/>
      <c r="N37" s="576"/>
      <c r="O37" s="576"/>
      <c r="P37" s="416">
        <f t="shared" si="19"/>
        <v>0</v>
      </c>
      <c r="Q37" s="419"/>
      <c r="R37" s="420"/>
      <c r="S37" s="421"/>
      <c r="T37" s="538"/>
      <c r="U37" s="421"/>
      <c r="V37" s="421"/>
      <c r="W37" s="415">
        <f t="shared" si="20"/>
        <v>0</v>
      </c>
      <c r="X37" s="419"/>
      <c r="Y37" s="420"/>
      <c r="Z37" s="421"/>
      <c r="AA37" s="538"/>
      <c r="AB37" s="421"/>
      <c r="AC37" s="421"/>
      <c r="AD37" s="415">
        <f t="shared" si="21"/>
        <v>0</v>
      </c>
      <c r="AE37" s="419"/>
      <c r="AF37" s="420"/>
      <c r="AG37" s="421"/>
      <c r="AH37" s="445"/>
      <c r="AI37" s="418"/>
      <c r="AJ37" s="418"/>
      <c r="AK37" s="415">
        <f t="shared" si="22"/>
        <v>0</v>
      </c>
      <c r="AL37" s="419"/>
      <c r="AM37" s="420"/>
      <c r="AN37" s="421"/>
      <c r="AO37" s="538"/>
      <c r="AP37" s="421"/>
      <c r="AQ37" s="421"/>
      <c r="AR37" s="415">
        <f t="shared" si="23"/>
        <v>0</v>
      </c>
      <c r="AS37" s="419"/>
      <c r="AT37" s="420"/>
      <c r="AU37" s="421"/>
      <c r="AV37" s="538"/>
      <c r="AW37" s="421"/>
      <c r="AX37" s="421"/>
      <c r="AY37" s="415">
        <f t="shared" si="24"/>
        <v>0</v>
      </c>
      <c r="AZ37" s="419"/>
      <c r="BA37" s="420"/>
      <c r="BB37" s="421"/>
      <c r="BC37" s="445"/>
      <c r="BD37" s="418"/>
      <c r="BE37" s="418"/>
      <c r="BF37" s="415">
        <f t="shared" si="25"/>
        <v>0</v>
      </c>
      <c r="BG37" s="419"/>
      <c r="BH37" s="420"/>
      <c r="BI37" s="421"/>
      <c r="BJ37" s="445"/>
      <c r="BK37" s="418"/>
      <c r="BL37" s="418"/>
      <c r="BM37" s="415">
        <f t="shared" si="26"/>
        <v>0</v>
      </c>
      <c r="BN37" s="424"/>
      <c r="BO37" s="417">
        <f t="shared" si="8"/>
        <v>0</v>
      </c>
      <c r="BP37" s="7"/>
      <c r="BQ37" s="7"/>
      <c r="BR37" s="7"/>
      <c r="BS37" s="7"/>
    </row>
    <row r="38" spans="1:71" s="5" customFormat="1" ht="12.75">
      <c r="A38" s="400">
        <v>28</v>
      </c>
      <c r="B38" s="513" t="s">
        <v>15</v>
      </c>
      <c r="C38" s="419"/>
      <c r="D38" s="420"/>
      <c r="E38" s="421"/>
      <c r="F38" s="538"/>
      <c r="G38" s="421"/>
      <c r="H38" s="421"/>
      <c r="I38" s="464">
        <f t="shared" si="18"/>
        <v>0</v>
      </c>
      <c r="J38" s="422"/>
      <c r="K38" s="373"/>
      <c r="L38" s="423"/>
      <c r="M38" s="571"/>
      <c r="N38" s="576"/>
      <c r="O38" s="576"/>
      <c r="P38" s="416">
        <f t="shared" si="19"/>
        <v>0</v>
      </c>
      <c r="Q38" s="419"/>
      <c r="R38" s="420"/>
      <c r="S38" s="421"/>
      <c r="T38" s="538"/>
      <c r="U38" s="421"/>
      <c r="V38" s="421"/>
      <c r="W38" s="415">
        <f t="shared" si="20"/>
        <v>0</v>
      </c>
      <c r="X38" s="419"/>
      <c r="Y38" s="420"/>
      <c r="Z38" s="421"/>
      <c r="AA38" s="538"/>
      <c r="AB38" s="421"/>
      <c r="AC38" s="421"/>
      <c r="AD38" s="415">
        <f t="shared" si="21"/>
        <v>0</v>
      </c>
      <c r="AE38" s="419"/>
      <c r="AF38" s="420"/>
      <c r="AG38" s="421"/>
      <c r="AH38" s="445"/>
      <c r="AI38" s="418"/>
      <c r="AJ38" s="418"/>
      <c r="AK38" s="415">
        <f t="shared" si="22"/>
        <v>0</v>
      </c>
      <c r="AL38" s="419"/>
      <c r="AM38" s="420"/>
      <c r="AN38" s="421"/>
      <c r="AO38" s="538"/>
      <c r="AP38" s="421"/>
      <c r="AQ38" s="421"/>
      <c r="AR38" s="415">
        <f t="shared" si="23"/>
        <v>0</v>
      </c>
      <c r="AS38" s="419"/>
      <c r="AT38" s="420"/>
      <c r="AU38" s="421"/>
      <c r="AV38" s="538"/>
      <c r="AW38" s="421"/>
      <c r="AX38" s="421"/>
      <c r="AY38" s="415">
        <f t="shared" si="24"/>
        <v>0</v>
      </c>
      <c r="AZ38" s="419"/>
      <c r="BA38" s="420"/>
      <c r="BB38" s="421"/>
      <c r="BC38" s="445"/>
      <c r="BD38" s="418"/>
      <c r="BE38" s="418"/>
      <c r="BF38" s="415">
        <f t="shared" si="25"/>
        <v>0</v>
      </c>
      <c r="BG38" s="419"/>
      <c r="BH38" s="420"/>
      <c r="BI38" s="421"/>
      <c r="BJ38" s="445"/>
      <c r="BK38" s="418"/>
      <c r="BL38" s="418"/>
      <c r="BM38" s="415">
        <f t="shared" si="26"/>
        <v>0</v>
      </c>
      <c r="BN38" s="424"/>
      <c r="BO38" s="417">
        <f t="shared" si="8"/>
        <v>0</v>
      </c>
      <c r="BP38" s="7"/>
      <c r="BQ38" s="7"/>
      <c r="BR38" s="7"/>
      <c r="BS38" s="7"/>
    </row>
    <row r="39" spans="1:71" s="5" customFormat="1" ht="12.75">
      <c r="A39" s="400">
        <v>29</v>
      </c>
      <c r="B39" s="513" t="s">
        <v>41</v>
      </c>
      <c r="C39" s="419"/>
      <c r="D39" s="420"/>
      <c r="E39" s="421"/>
      <c r="F39" s="538"/>
      <c r="G39" s="421"/>
      <c r="H39" s="421"/>
      <c r="I39" s="464">
        <f t="shared" si="18"/>
        <v>0</v>
      </c>
      <c r="J39" s="422"/>
      <c r="K39" s="373"/>
      <c r="L39" s="423"/>
      <c r="M39" s="571"/>
      <c r="N39" s="576"/>
      <c r="O39" s="576"/>
      <c r="P39" s="416">
        <f t="shared" si="19"/>
        <v>0</v>
      </c>
      <c r="Q39" s="419"/>
      <c r="R39" s="420"/>
      <c r="S39" s="421"/>
      <c r="T39" s="538"/>
      <c r="U39" s="421"/>
      <c r="V39" s="421"/>
      <c r="W39" s="415">
        <f t="shared" si="20"/>
        <v>0</v>
      </c>
      <c r="X39" s="419"/>
      <c r="Y39" s="420"/>
      <c r="Z39" s="421"/>
      <c r="AA39" s="538"/>
      <c r="AB39" s="421"/>
      <c r="AC39" s="421"/>
      <c r="AD39" s="415">
        <f t="shared" si="21"/>
        <v>0</v>
      </c>
      <c r="AE39" s="419"/>
      <c r="AF39" s="420"/>
      <c r="AG39" s="421"/>
      <c r="AH39" s="445"/>
      <c r="AI39" s="418"/>
      <c r="AJ39" s="418"/>
      <c r="AK39" s="415">
        <f t="shared" si="22"/>
        <v>0</v>
      </c>
      <c r="AL39" s="419"/>
      <c r="AM39" s="420"/>
      <c r="AN39" s="421"/>
      <c r="AO39" s="538"/>
      <c r="AP39" s="421"/>
      <c r="AQ39" s="421"/>
      <c r="AR39" s="415">
        <f t="shared" si="23"/>
        <v>0</v>
      </c>
      <c r="AS39" s="419"/>
      <c r="AT39" s="420"/>
      <c r="AU39" s="421"/>
      <c r="AV39" s="538"/>
      <c r="AW39" s="421"/>
      <c r="AX39" s="421"/>
      <c r="AY39" s="415">
        <f t="shared" si="24"/>
        <v>0</v>
      </c>
      <c r="AZ39" s="419"/>
      <c r="BA39" s="420"/>
      <c r="BB39" s="421"/>
      <c r="BC39" s="445"/>
      <c r="BD39" s="418"/>
      <c r="BE39" s="418"/>
      <c r="BF39" s="415">
        <f t="shared" si="25"/>
        <v>0</v>
      </c>
      <c r="BG39" s="419"/>
      <c r="BH39" s="420"/>
      <c r="BI39" s="421"/>
      <c r="BJ39" s="445"/>
      <c r="BK39" s="418"/>
      <c r="BL39" s="418"/>
      <c r="BM39" s="415">
        <f t="shared" si="26"/>
        <v>0</v>
      </c>
      <c r="BN39" s="424"/>
      <c r="BO39" s="417">
        <f t="shared" si="8"/>
        <v>0</v>
      </c>
      <c r="BP39" s="7"/>
      <c r="BQ39" s="7"/>
      <c r="BR39" s="7"/>
      <c r="BS39" s="7"/>
    </row>
    <row r="40" spans="1:71" s="5" customFormat="1" ht="12.75">
      <c r="A40" s="400">
        <v>30</v>
      </c>
      <c r="B40" s="513" t="s">
        <v>11</v>
      </c>
      <c r="C40" s="419"/>
      <c r="D40" s="420"/>
      <c r="E40" s="421"/>
      <c r="F40" s="538"/>
      <c r="G40" s="421"/>
      <c r="H40" s="421"/>
      <c r="I40" s="464">
        <f t="shared" si="18"/>
        <v>0</v>
      </c>
      <c r="J40" s="422"/>
      <c r="K40" s="373"/>
      <c r="L40" s="423"/>
      <c r="M40" s="571"/>
      <c r="N40" s="576"/>
      <c r="O40" s="576"/>
      <c r="P40" s="416">
        <f t="shared" si="19"/>
        <v>0</v>
      </c>
      <c r="Q40" s="419"/>
      <c r="R40" s="420"/>
      <c r="S40" s="421"/>
      <c r="T40" s="538"/>
      <c r="U40" s="421"/>
      <c r="V40" s="421"/>
      <c r="W40" s="415">
        <f t="shared" si="20"/>
        <v>0</v>
      </c>
      <c r="X40" s="419"/>
      <c r="Y40" s="420"/>
      <c r="Z40" s="421"/>
      <c r="AA40" s="538"/>
      <c r="AB40" s="421"/>
      <c r="AC40" s="421"/>
      <c r="AD40" s="415">
        <f t="shared" si="21"/>
        <v>0</v>
      </c>
      <c r="AE40" s="419"/>
      <c r="AF40" s="420"/>
      <c r="AG40" s="421"/>
      <c r="AH40" s="445"/>
      <c r="AI40" s="418"/>
      <c r="AJ40" s="418"/>
      <c r="AK40" s="415">
        <f t="shared" si="22"/>
        <v>0</v>
      </c>
      <c r="AL40" s="419"/>
      <c r="AM40" s="420"/>
      <c r="AN40" s="421"/>
      <c r="AO40" s="538"/>
      <c r="AP40" s="421"/>
      <c r="AQ40" s="421"/>
      <c r="AR40" s="415">
        <f t="shared" si="23"/>
        <v>0</v>
      </c>
      <c r="AS40" s="419"/>
      <c r="AT40" s="420"/>
      <c r="AU40" s="421"/>
      <c r="AV40" s="538"/>
      <c r="AW40" s="421"/>
      <c r="AX40" s="421"/>
      <c r="AY40" s="415">
        <f t="shared" si="24"/>
        <v>0</v>
      </c>
      <c r="AZ40" s="419"/>
      <c r="BA40" s="420"/>
      <c r="BB40" s="421"/>
      <c r="BC40" s="445"/>
      <c r="BD40" s="418"/>
      <c r="BE40" s="418"/>
      <c r="BF40" s="415">
        <f t="shared" si="25"/>
        <v>0</v>
      </c>
      <c r="BG40" s="419"/>
      <c r="BH40" s="420"/>
      <c r="BI40" s="421"/>
      <c r="BJ40" s="445"/>
      <c r="BK40" s="418"/>
      <c r="BL40" s="418"/>
      <c r="BM40" s="415">
        <f t="shared" si="26"/>
        <v>0</v>
      </c>
      <c r="BN40" s="424"/>
      <c r="BO40" s="417">
        <f t="shared" si="8"/>
        <v>0</v>
      </c>
      <c r="BP40" s="7"/>
      <c r="BQ40" s="7"/>
      <c r="BR40" s="7"/>
      <c r="BS40" s="7"/>
    </row>
    <row r="41" spans="1:71" s="5" customFormat="1" ht="12.75">
      <c r="A41" s="400">
        <v>31</v>
      </c>
      <c r="B41" s="513" t="s">
        <v>16</v>
      </c>
      <c r="C41" s="419"/>
      <c r="D41" s="420"/>
      <c r="E41" s="421"/>
      <c r="F41" s="538"/>
      <c r="G41" s="421"/>
      <c r="H41" s="421"/>
      <c r="I41" s="464">
        <f t="shared" si="18"/>
        <v>0</v>
      </c>
      <c r="J41" s="422"/>
      <c r="K41" s="373"/>
      <c r="L41" s="423"/>
      <c r="M41" s="571"/>
      <c r="N41" s="576"/>
      <c r="O41" s="576"/>
      <c r="P41" s="416">
        <f t="shared" si="19"/>
        <v>0</v>
      </c>
      <c r="Q41" s="419"/>
      <c r="R41" s="420"/>
      <c r="S41" s="421"/>
      <c r="T41" s="538"/>
      <c r="U41" s="421"/>
      <c r="V41" s="421"/>
      <c r="W41" s="415">
        <f t="shared" si="20"/>
        <v>0</v>
      </c>
      <c r="X41" s="419"/>
      <c r="Y41" s="420"/>
      <c r="Z41" s="421"/>
      <c r="AA41" s="538"/>
      <c r="AB41" s="421"/>
      <c r="AC41" s="421"/>
      <c r="AD41" s="415">
        <f t="shared" si="21"/>
        <v>0</v>
      </c>
      <c r="AE41" s="419"/>
      <c r="AF41" s="420"/>
      <c r="AG41" s="421"/>
      <c r="AH41" s="445"/>
      <c r="AI41" s="418"/>
      <c r="AJ41" s="418"/>
      <c r="AK41" s="415">
        <f t="shared" si="22"/>
        <v>0</v>
      </c>
      <c r="AL41" s="419"/>
      <c r="AM41" s="420"/>
      <c r="AN41" s="421"/>
      <c r="AO41" s="538"/>
      <c r="AP41" s="421"/>
      <c r="AQ41" s="421"/>
      <c r="AR41" s="415">
        <f t="shared" si="23"/>
        <v>0</v>
      </c>
      <c r="AS41" s="419"/>
      <c r="AT41" s="420"/>
      <c r="AU41" s="421"/>
      <c r="AV41" s="538"/>
      <c r="AW41" s="421"/>
      <c r="AX41" s="421"/>
      <c r="AY41" s="415">
        <f t="shared" si="24"/>
        <v>0</v>
      </c>
      <c r="AZ41" s="419"/>
      <c r="BA41" s="420"/>
      <c r="BB41" s="421"/>
      <c r="BC41" s="445"/>
      <c r="BD41" s="418"/>
      <c r="BE41" s="418"/>
      <c r="BF41" s="415">
        <f t="shared" si="25"/>
        <v>0</v>
      </c>
      <c r="BG41" s="419"/>
      <c r="BH41" s="420"/>
      <c r="BI41" s="421"/>
      <c r="BJ41" s="445"/>
      <c r="BK41" s="418"/>
      <c r="BL41" s="418"/>
      <c r="BM41" s="415">
        <f t="shared" si="26"/>
        <v>0</v>
      </c>
      <c r="BN41" s="424"/>
      <c r="BO41" s="417">
        <f t="shared" si="8"/>
        <v>0</v>
      </c>
      <c r="BP41" s="7"/>
      <c r="BQ41" s="7"/>
      <c r="BR41" s="7"/>
      <c r="BS41" s="7"/>
    </row>
    <row r="42" spans="1:71" s="5" customFormat="1" ht="12.75">
      <c r="A42" s="400">
        <v>32</v>
      </c>
      <c r="B42" s="513" t="s">
        <v>40</v>
      </c>
      <c r="C42" s="419"/>
      <c r="D42" s="420"/>
      <c r="E42" s="421"/>
      <c r="F42" s="538"/>
      <c r="G42" s="421"/>
      <c r="H42" s="421"/>
      <c r="I42" s="464">
        <f t="shared" si="18"/>
        <v>0</v>
      </c>
      <c r="J42" s="422"/>
      <c r="K42" s="373"/>
      <c r="L42" s="423"/>
      <c r="M42" s="571"/>
      <c r="N42" s="576"/>
      <c r="O42" s="576"/>
      <c r="P42" s="416">
        <f t="shared" si="19"/>
        <v>0</v>
      </c>
      <c r="Q42" s="419"/>
      <c r="R42" s="420"/>
      <c r="S42" s="421"/>
      <c r="T42" s="538"/>
      <c r="U42" s="421"/>
      <c r="V42" s="421"/>
      <c r="W42" s="415">
        <f t="shared" si="20"/>
        <v>0</v>
      </c>
      <c r="X42" s="419"/>
      <c r="Y42" s="420"/>
      <c r="Z42" s="421"/>
      <c r="AA42" s="538"/>
      <c r="AB42" s="421"/>
      <c r="AC42" s="421"/>
      <c r="AD42" s="415">
        <f t="shared" si="21"/>
        <v>0</v>
      </c>
      <c r="AE42" s="419"/>
      <c r="AF42" s="420"/>
      <c r="AG42" s="421"/>
      <c r="AH42" s="445"/>
      <c r="AI42" s="418"/>
      <c r="AJ42" s="418"/>
      <c r="AK42" s="415">
        <f t="shared" si="22"/>
        <v>0</v>
      </c>
      <c r="AL42" s="419"/>
      <c r="AM42" s="420"/>
      <c r="AN42" s="421"/>
      <c r="AO42" s="538"/>
      <c r="AP42" s="421"/>
      <c r="AQ42" s="421"/>
      <c r="AR42" s="415">
        <f t="shared" si="23"/>
        <v>0</v>
      </c>
      <c r="AS42" s="419"/>
      <c r="AT42" s="420"/>
      <c r="AU42" s="421"/>
      <c r="AV42" s="538"/>
      <c r="AW42" s="421"/>
      <c r="AX42" s="421"/>
      <c r="AY42" s="415">
        <f t="shared" si="24"/>
        <v>0</v>
      </c>
      <c r="AZ42" s="419"/>
      <c r="BA42" s="420"/>
      <c r="BB42" s="421"/>
      <c r="BC42" s="445"/>
      <c r="BD42" s="418"/>
      <c r="BE42" s="418"/>
      <c r="BF42" s="415">
        <f t="shared" si="25"/>
        <v>0</v>
      </c>
      <c r="BG42" s="419"/>
      <c r="BH42" s="420"/>
      <c r="BI42" s="421"/>
      <c r="BJ42" s="445"/>
      <c r="BK42" s="418"/>
      <c r="BL42" s="418"/>
      <c r="BM42" s="415">
        <f t="shared" si="26"/>
        <v>0</v>
      </c>
      <c r="BN42" s="424"/>
      <c r="BO42" s="417">
        <f t="shared" si="8"/>
        <v>0</v>
      </c>
      <c r="BP42" s="7"/>
      <c r="BQ42" s="7"/>
      <c r="BR42" s="7"/>
      <c r="BS42" s="7"/>
    </row>
    <row r="43" spans="1:71" s="5" customFormat="1" ht="12.75">
      <c r="A43" s="400">
        <v>33</v>
      </c>
      <c r="B43" s="513" t="s">
        <v>23</v>
      </c>
      <c r="C43" s="419"/>
      <c r="D43" s="420"/>
      <c r="E43" s="421"/>
      <c r="F43" s="538"/>
      <c r="G43" s="421"/>
      <c r="H43" s="421"/>
      <c r="I43" s="464">
        <f t="shared" si="18"/>
        <v>0</v>
      </c>
      <c r="J43" s="422"/>
      <c r="K43" s="373"/>
      <c r="L43" s="423"/>
      <c r="M43" s="571"/>
      <c r="N43" s="576"/>
      <c r="O43" s="576"/>
      <c r="P43" s="416">
        <f t="shared" si="19"/>
        <v>0</v>
      </c>
      <c r="Q43" s="419"/>
      <c r="R43" s="420"/>
      <c r="S43" s="421"/>
      <c r="T43" s="538"/>
      <c r="U43" s="421"/>
      <c r="V43" s="421"/>
      <c r="W43" s="415">
        <f t="shared" si="20"/>
        <v>0</v>
      </c>
      <c r="X43" s="419"/>
      <c r="Y43" s="420"/>
      <c r="Z43" s="421"/>
      <c r="AA43" s="538"/>
      <c r="AB43" s="421"/>
      <c r="AC43" s="421"/>
      <c r="AD43" s="415">
        <f t="shared" si="21"/>
        <v>0</v>
      </c>
      <c r="AE43" s="419"/>
      <c r="AF43" s="420"/>
      <c r="AG43" s="421"/>
      <c r="AH43" s="445"/>
      <c r="AI43" s="418"/>
      <c r="AJ43" s="418"/>
      <c r="AK43" s="415">
        <f t="shared" si="22"/>
        <v>0</v>
      </c>
      <c r="AL43" s="419"/>
      <c r="AM43" s="420"/>
      <c r="AN43" s="421"/>
      <c r="AO43" s="538"/>
      <c r="AP43" s="421"/>
      <c r="AQ43" s="421"/>
      <c r="AR43" s="415">
        <f t="shared" si="23"/>
        <v>0</v>
      </c>
      <c r="AS43" s="419"/>
      <c r="AT43" s="420"/>
      <c r="AU43" s="421"/>
      <c r="AV43" s="538"/>
      <c r="AW43" s="421"/>
      <c r="AX43" s="421"/>
      <c r="AY43" s="415">
        <f t="shared" si="24"/>
        <v>0</v>
      </c>
      <c r="AZ43" s="419"/>
      <c r="BA43" s="420"/>
      <c r="BB43" s="421"/>
      <c r="BC43" s="445"/>
      <c r="BD43" s="418"/>
      <c r="BE43" s="418"/>
      <c r="BF43" s="415">
        <f t="shared" si="25"/>
        <v>0</v>
      </c>
      <c r="BG43" s="419"/>
      <c r="BH43" s="420"/>
      <c r="BI43" s="421"/>
      <c r="BJ43" s="445"/>
      <c r="BK43" s="418"/>
      <c r="BL43" s="418"/>
      <c r="BM43" s="415">
        <f t="shared" si="26"/>
        <v>0</v>
      </c>
      <c r="BN43" s="424"/>
      <c r="BO43" s="417">
        <f t="shared" si="8"/>
        <v>0</v>
      </c>
      <c r="BP43" s="7"/>
      <c r="BQ43" s="7"/>
      <c r="BR43" s="7"/>
      <c r="BS43" s="7"/>
    </row>
    <row r="44" spans="1:71" s="5" customFormat="1" ht="12.75">
      <c r="A44" s="400">
        <v>34</v>
      </c>
      <c r="B44" s="513" t="s">
        <v>26</v>
      </c>
      <c r="C44" s="419"/>
      <c r="D44" s="420"/>
      <c r="E44" s="421"/>
      <c r="F44" s="538"/>
      <c r="G44" s="421"/>
      <c r="H44" s="421"/>
      <c r="I44" s="464">
        <f t="shared" si="18"/>
        <v>0</v>
      </c>
      <c r="J44" s="422"/>
      <c r="K44" s="373"/>
      <c r="L44" s="423"/>
      <c r="M44" s="571"/>
      <c r="N44" s="576"/>
      <c r="O44" s="576"/>
      <c r="P44" s="416">
        <f t="shared" si="19"/>
        <v>0</v>
      </c>
      <c r="Q44" s="419"/>
      <c r="R44" s="420"/>
      <c r="S44" s="421"/>
      <c r="T44" s="538"/>
      <c r="U44" s="421"/>
      <c r="V44" s="421"/>
      <c r="W44" s="415">
        <f t="shared" si="20"/>
        <v>0</v>
      </c>
      <c r="X44" s="419"/>
      <c r="Y44" s="420"/>
      <c r="Z44" s="421"/>
      <c r="AA44" s="538"/>
      <c r="AB44" s="421"/>
      <c r="AC44" s="421"/>
      <c r="AD44" s="415">
        <f t="shared" si="21"/>
        <v>0</v>
      </c>
      <c r="AE44" s="419"/>
      <c r="AF44" s="420"/>
      <c r="AG44" s="421"/>
      <c r="AH44" s="445"/>
      <c r="AI44" s="418"/>
      <c r="AJ44" s="418"/>
      <c r="AK44" s="415">
        <f t="shared" si="22"/>
        <v>0</v>
      </c>
      <c r="AL44" s="419"/>
      <c r="AM44" s="420"/>
      <c r="AN44" s="421"/>
      <c r="AO44" s="538"/>
      <c r="AP44" s="421"/>
      <c r="AQ44" s="421"/>
      <c r="AR44" s="415">
        <f t="shared" si="23"/>
        <v>0</v>
      </c>
      <c r="AS44" s="419"/>
      <c r="AT44" s="420"/>
      <c r="AU44" s="421"/>
      <c r="AV44" s="538"/>
      <c r="AW44" s="421"/>
      <c r="AX44" s="421"/>
      <c r="AY44" s="415">
        <f t="shared" si="24"/>
        <v>0</v>
      </c>
      <c r="AZ44" s="419"/>
      <c r="BA44" s="420"/>
      <c r="BB44" s="421"/>
      <c r="BC44" s="445"/>
      <c r="BD44" s="418"/>
      <c r="BE44" s="418"/>
      <c r="BF44" s="415">
        <f t="shared" si="25"/>
        <v>0</v>
      </c>
      <c r="BG44" s="419"/>
      <c r="BH44" s="420"/>
      <c r="BI44" s="421"/>
      <c r="BJ44" s="445"/>
      <c r="BK44" s="418"/>
      <c r="BL44" s="418"/>
      <c r="BM44" s="415">
        <f t="shared" si="26"/>
        <v>0</v>
      </c>
      <c r="BN44" s="424"/>
      <c r="BO44" s="417">
        <f t="shared" si="8"/>
        <v>0</v>
      </c>
      <c r="BP44" s="7"/>
      <c r="BQ44" s="7"/>
      <c r="BR44" s="7"/>
      <c r="BS44" s="7"/>
    </row>
    <row r="45" spans="1:71" s="5" customFormat="1" ht="12.75">
      <c r="A45" s="400">
        <v>35</v>
      </c>
      <c r="B45" s="513" t="s">
        <v>12</v>
      </c>
      <c r="C45" s="419"/>
      <c r="D45" s="420"/>
      <c r="E45" s="421"/>
      <c r="F45" s="538"/>
      <c r="G45" s="421"/>
      <c r="H45" s="421"/>
      <c r="I45" s="464">
        <f t="shared" si="18"/>
        <v>0</v>
      </c>
      <c r="J45" s="422"/>
      <c r="K45" s="373"/>
      <c r="L45" s="423"/>
      <c r="M45" s="571"/>
      <c r="N45" s="576"/>
      <c r="O45" s="576"/>
      <c r="P45" s="416">
        <f t="shared" si="19"/>
        <v>0</v>
      </c>
      <c r="Q45" s="419"/>
      <c r="R45" s="420"/>
      <c r="S45" s="421"/>
      <c r="T45" s="538"/>
      <c r="U45" s="421"/>
      <c r="V45" s="421"/>
      <c r="W45" s="415">
        <f t="shared" si="20"/>
        <v>0</v>
      </c>
      <c r="X45" s="419"/>
      <c r="Y45" s="420"/>
      <c r="Z45" s="421"/>
      <c r="AA45" s="538"/>
      <c r="AB45" s="421"/>
      <c r="AC45" s="421"/>
      <c r="AD45" s="415">
        <f t="shared" si="21"/>
        <v>0</v>
      </c>
      <c r="AE45" s="419"/>
      <c r="AF45" s="420"/>
      <c r="AG45" s="421"/>
      <c r="AH45" s="445"/>
      <c r="AI45" s="418"/>
      <c r="AJ45" s="418"/>
      <c r="AK45" s="415">
        <f t="shared" si="22"/>
        <v>0</v>
      </c>
      <c r="AL45" s="419"/>
      <c r="AM45" s="420"/>
      <c r="AN45" s="421"/>
      <c r="AO45" s="538"/>
      <c r="AP45" s="421"/>
      <c r="AQ45" s="421"/>
      <c r="AR45" s="415">
        <f t="shared" si="23"/>
        <v>0</v>
      </c>
      <c r="AS45" s="419"/>
      <c r="AT45" s="420"/>
      <c r="AU45" s="421"/>
      <c r="AV45" s="538"/>
      <c r="AW45" s="421"/>
      <c r="AX45" s="421"/>
      <c r="AY45" s="415">
        <f t="shared" si="24"/>
        <v>0</v>
      </c>
      <c r="AZ45" s="419"/>
      <c r="BA45" s="420"/>
      <c r="BB45" s="421"/>
      <c r="BC45" s="445"/>
      <c r="BD45" s="418"/>
      <c r="BE45" s="418"/>
      <c r="BF45" s="415">
        <f t="shared" si="25"/>
        <v>0</v>
      </c>
      <c r="BG45" s="419"/>
      <c r="BH45" s="420"/>
      <c r="BI45" s="421"/>
      <c r="BJ45" s="445"/>
      <c r="BK45" s="418"/>
      <c r="BL45" s="418"/>
      <c r="BM45" s="415">
        <f t="shared" si="26"/>
        <v>0</v>
      </c>
      <c r="BN45" s="424"/>
      <c r="BO45" s="417">
        <f t="shared" si="8"/>
        <v>0</v>
      </c>
      <c r="BP45" s="7"/>
      <c r="BQ45" s="7"/>
      <c r="BR45" s="7"/>
      <c r="BS45" s="7"/>
    </row>
    <row r="46" spans="1:71" s="5" customFormat="1" ht="12.75">
      <c r="A46" s="400">
        <v>36</v>
      </c>
      <c r="B46" s="515" t="s">
        <v>18</v>
      </c>
      <c r="C46" s="419"/>
      <c r="D46" s="420"/>
      <c r="E46" s="421"/>
      <c r="F46" s="538"/>
      <c r="G46" s="421"/>
      <c r="H46" s="421"/>
      <c r="I46" s="464">
        <f t="shared" si="18"/>
        <v>0</v>
      </c>
      <c r="J46" s="422"/>
      <c r="K46" s="373"/>
      <c r="L46" s="423"/>
      <c r="M46" s="571"/>
      <c r="N46" s="576"/>
      <c r="O46" s="576"/>
      <c r="P46" s="416">
        <f t="shared" si="19"/>
        <v>0</v>
      </c>
      <c r="Q46" s="419"/>
      <c r="R46" s="420"/>
      <c r="S46" s="421"/>
      <c r="T46" s="538"/>
      <c r="U46" s="421"/>
      <c r="V46" s="421"/>
      <c r="W46" s="415">
        <f t="shared" si="20"/>
        <v>0</v>
      </c>
      <c r="X46" s="419"/>
      <c r="Y46" s="420"/>
      <c r="Z46" s="421"/>
      <c r="AA46" s="538"/>
      <c r="AB46" s="421"/>
      <c r="AC46" s="421"/>
      <c r="AD46" s="415">
        <f t="shared" si="21"/>
        <v>0</v>
      </c>
      <c r="AE46" s="419"/>
      <c r="AF46" s="420"/>
      <c r="AG46" s="421"/>
      <c r="AH46" s="445"/>
      <c r="AI46" s="418"/>
      <c r="AJ46" s="418"/>
      <c r="AK46" s="415">
        <f t="shared" si="22"/>
        <v>0</v>
      </c>
      <c r="AL46" s="419"/>
      <c r="AM46" s="420"/>
      <c r="AN46" s="421"/>
      <c r="AO46" s="538"/>
      <c r="AP46" s="421"/>
      <c r="AQ46" s="421"/>
      <c r="AR46" s="415">
        <f t="shared" si="23"/>
        <v>0</v>
      </c>
      <c r="AS46" s="419"/>
      <c r="AT46" s="420"/>
      <c r="AU46" s="421"/>
      <c r="AV46" s="538"/>
      <c r="AW46" s="421"/>
      <c r="AX46" s="421"/>
      <c r="AY46" s="415">
        <f t="shared" si="24"/>
        <v>0</v>
      </c>
      <c r="AZ46" s="419"/>
      <c r="BA46" s="420"/>
      <c r="BB46" s="421"/>
      <c r="BC46" s="445"/>
      <c r="BD46" s="418"/>
      <c r="BE46" s="418"/>
      <c r="BF46" s="415">
        <f t="shared" si="25"/>
        <v>0</v>
      </c>
      <c r="BG46" s="419"/>
      <c r="BH46" s="420"/>
      <c r="BI46" s="421"/>
      <c r="BJ46" s="445"/>
      <c r="BK46" s="418"/>
      <c r="BL46" s="418"/>
      <c r="BM46" s="415">
        <f t="shared" si="26"/>
        <v>0</v>
      </c>
      <c r="BN46" s="424"/>
      <c r="BO46" s="417">
        <f t="shared" si="8"/>
        <v>0</v>
      </c>
      <c r="BP46" s="7"/>
      <c r="BQ46" s="7"/>
      <c r="BR46" s="7"/>
      <c r="BS46" s="7"/>
    </row>
    <row r="47" spans="1:71" s="5" customFormat="1" ht="12.75">
      <c r="A47" s="400">
        <v>37</v>
      </c>
      <c r="B47" s="515" t="s">
        <v>18</v>
      </c>
      <c r="C47" s="419"/>
      <c r="D47" s="420"/>
      <c r="E47" s="421"/>
      <c r="F47" s="538"/>
      <c r="G47" s="421"/>
      <c r="H47" s="421"/>
      <c r="I47" s="464">
        <f t="shared" si="18"/>
        <v>0</v>
      </c>
      <c r="J47" s="422"/>
      <c r="K47" s="373"/>
      <c r="L47" s="423"/>
      <c r="M47" s="571"/>
      <c r="N47" s="576"/>
      <c r="O47" s="576"/>
      <c r="P47" s="416">
        <f t="shared" si="19"/>
        <v>0</v>
      </c>
      <c r="Q47" s="419"/>
      <c r="R47" s="420"/>
      <c r="S47" s="421"/>
      <c r="T47" s="538"/>
      <c r="U47" s="421"/>
      <c r="V47" s="421"/>
      <c r="W47" s="415">
        <f t="shared" si="20"/>
        <v>0</v>
      </c>
      <c r="X47" s="419"/>
      <c r="Y47" s="420"/>
      <c r="Z47" s="421"/>
      <c r="AA47" s="538"/>
      <c r="AB47" s="421"/>
      <c r="AC47" s="421"/>
      <c r="AD47" s="415">
        <f t="shared" si="21"/>
        <v>0</v>
      </c>
      <c r="AE47" s="419"/>
      <c r="AF47" s="420"/>
      <c r="AG47" s="421"/>
      <c r="AH47" s="445"/>
      <c r="AI47" s="418"/>
      <c r="AJ47" s="418"/>
      <c r="AK47" s="415">
        <f t="shared" si="22"/>
        <v>0</v>
      </c>
      <c r="AL47" s="419"/>
      <c r="AM47" s="420"/>
      <c r="AN47" s="421"/>
      <c r="AO47" s="538"/>
      <c r="AP47" s="421"/>
      <c r="AQ47" s="421"/>
      <c r="AR47" s="415">
        <f t="shared" si="23"/>
        <v>0</v>
      </c>
      <c r="AS47" s="419"/>
      <c r="AT47" s="420"/>
      <c r="AU47" s="421"/>
      <c r="AV47" s="538"/>
      <c r="AW47" s="421"/>
      <c r="AX47" s="421"/>
      <c r="AY47" s="415">
        <f t="shared" si="24"/>
        <v>0</v>
      </c>
      <c r="AZ47" s="419"/>
      <c r="BA47" s="420"/>
      <c r="BB47" s="421"/>
      <c r="BC47" s="445"/>
      <c r="BD47" s="418"/>
      <c r="BE47" s="418"/>
      <c r="BF47" s="415">
        <f t="shared" si="25"/>
        <v>0</v>
      </c>
      <c r="BG47" s="419"/>
      <c r="BH47" s="420"/>
      <c r="BI47" s="421"/>
      <c r="BJ47" s="445"/>
      <c r="BK47" s="418"/>
      <c r="BL47" s="418"/>
      <c r="BM47" s="415">
        <f t="shared" si="26"/>
        <v>0</v>
      </c>
      <c r="BN47" s="424"/>
      <c r="BO47" s="417">
        <f t="shared" si="8"/>
        <v>0</v>
      </c>
      <c r="BP47" s="7"/>
      <c r="BQ47" s="7"/>
      <c r="BR47" s="7"/>
      <c r="BS47" s="7"/>
    </row>
    <row r="48" spans="1:71" s="5" customFormat="1" ht="12.75">
      <c r="A48" s="400">
        <v>38</v>
      </c>
      <c r="B48" s="515" t="s">
        <v>18</v>
      </c>
      <c r="C48" s="419"/>
      <c r="D48" s="420"/>
      <c r="E48" s="421"/>
      <c r="F48" s="538"/>
      <c r="G48" s="421"/>
      <c r="H48" s="421"/>
      <c r="I48" s="464">
        <f t="shared" si="18"/>
        <v>0</v>
      </c>
      <c r="J48" s="422"/>
      <c r="K48" s="373"/>
      <c r="L48" s="423"/>
      <c r="M48" s="571"/>
      <c r="N48" s="576"/>
      <c r="O48" s="576"/>
      <c r="P48" s="416">
        <f t="shared" si="19"/>
        <v>0</v>
      </c>
      <c r="Q48" s="419"/>
      <c r="R48" s="420"/>
      <c r="S48" s="421"/>
      <c r="T48" s="538"/>
      <c r="U48" s="421"/>
      <c r="V48" s="421"/>
      <c r="W48" s="415">
        <f t="shared" si="20"/>
        <v>0</v>
      </c>
      <c r="X48" s="419"/>
      <c r="Y48" s="420"/>
      <c r="Z48" s="421"/>
      <c r="AA48" s="538"/>
      <c r="AB48" s="421"/>
      <c r="AC48" s="421"/>
      <c r="AD48" s="415">
        <f t="shared" si="21"/>
        <v>0</v>
      </c>
      <c r="AE48" s="419"/>
      <c r="AF48" s="420"/>
      <c r="AG48" s="421"/>
      <c r="AH48" s="445"/>
      <c r="AI48" s="418"/>
      <c r="AJ48" s="418"/>
      <c r="AK48" s="415">
        <f t="shared" si="22"/>
        <v>0</v>
      </c>
      <c r="AL48" s="419"/>
      <c r="AM48" s="420"/>
      <c r="AN48" s="421"/>
      <c r="AO48" s="538"/>
      <c r="AP48" s="421"/>
      <c r="AQ48" s="421"/>
      <c r="AR48" s="415">
        <f t="shared" si="23"/>
        <v>0</v>
      </c>
      <c r="AS48" s="419"/>
      <c r="AT48" s="420"/>
      <c r="AU48" s="421"/>
      <c r="AV48" s="538"/>
      <c r="AW48" s="421"/>
      <c r="AX48" s="421"/>
      <c r="AY48" s="415">
        <f t="shared" si="24"/>
        <v>0</v>
      </c>
      <c r="AZ48" s="419"/>
      <c r="BA48" s="420"/>
      <c r="BB48" s="421"/>
      <c r="BC48" s="445"/>
      <c r="BD48" s="418"/>
      <c r="BE48" s="418"/>
      <c r="BF48" s="415">
        <f t="shared" si="25"/>
        <v>0</v>
      </c>
      <c r="BG48" s="419"/>
      <c r="BH48" s="420"/>
      <c r="BI48" s="421"/>
      <c r="BJ48" s="445"/>
      <c r="BK48" s="418"/>
      <c r="BL48" s="418"/>
      <c r="BM48" s="415">
        <f t="shared" si="26"/>
        <v>0</v>
      </c>
      <c r="BN48" s="424"/>
      <c r="BO48" s="417">
        <f t="shared" si="8"/>
        <v>0</v>
      </c>
      <c r="BP48" s="7"/>
      <c r="BQ48" s="7"/>
      <c r="BR48" s="7"/>
      <c r="BS48" s="7"/>
    </row>
    <row r="49" spans="1:71" s="5" customFormat="1" ht="12.75">
      <c r="A49" s="400">
        <v>39</v>
      </c>
      <c r="B49" s="515" t="s">
        <v>18</v>
      </c>
      <c r="C49" s="419"/>
      <c r="D49" s="420"/>
      <c r="E49" s="421"/>
      <c r="F49" s="538"/>
      <c r="G49" s="421"/>
      <c r="H49" s="421"/>
      <c r="I49" s="464">
        <f t="shared" si="18"/>
        <v>0</v>
      </c>
      <c r="J49" s="422"/>
      <c r="K49" s="373"/>
      <c r="L49" s="423"/>
      <c r="M49" s="571"/>
      <c r="N49" s="576"/>
      <c r="O49" s="576"/>
      <c r="P49" s="416">
        <f t="shared" si="19"/>
        <v>0</v>
      </c>
      <c r="Q49" s="419"/>
      <c r="R49" s="420"/>
      <c r="S49" s="421"/>
      <c r="T49" s="538"/>
      <c r="U49" s="421"/>
      <c r="V49" s="421"/>
      <c r="W49" s="415">
        <f t="shared" si="20"/>
        <v>0</v>
      </c>
      <c r="X49" s="419"/>
      <c r="Y49" s="420"/>
      <c r="Z49" s="421"/>
      <c r="AA49" s="538"/>
      <c r="AB49" s="421"/>
      <c r="AC49" s="421"/>
      <c r="AD49" s="415">
        <f t="shared" si="21"/>
        <v>0</v>
      </c>
      <c r="AE49" s="419"/>
      <c r="AF49" s="420"/>
      <c r="AG49" s="421"/>
      <c r="AH49" s="445"/>
      <c r="AI49" s="418"/>
      <c r="AJ49" s="418"/>
      <c r="AK49" s="415">
        <f t="shared" si="22"/>
        <v>0</v>
      </c>
      <c r="AL49" s="419"/>
      <c r="AM49" s="420"/>
      <c r="AN49" s="421"/>
      <c r="AO49" s="538"/>
      <c r="AP49" s="421"/>
      <c r="AQ49" s="421"/>
      <c r="AR49" s="415">
        <f t="shared" si="23"/>
        <v>0</v>
      </c>
      <c r="AS49" s="419"/>
      <c r="AT49" s="420"/>
      <c r="AU49" s="421"/>
      <c r="AV49" s="538"/>
      <c r="AW49" s="421"/>
      <c r="AX49" s="421"/>
      <c r="AY49" s="415">
        <f t="shared" si="24"/>
        <v>0</v>
      </c>
      <c r="AZ49" s="419"/>
      <c r="BA49" s="420"/>
      <c r="BB49" s="421"/>
      <c r="BC49" s="445"/>
      <c r="BD49" s="418"/>
      <c r="BE49" s="418"/>
      <c r="BF49" s="415">
        <f t="shared" si="25"/>
        <v>0</v>
      </c>
      <c r="BG49" s="419"/>
      <c r="BH49" s="420"/>
      <c r="BI49" s="421"/>
      <c r="BJ49" s="445"/>
      <c r="BK49" s="418"/>
      <c r="BL49" s="418"/>
      <c r="BM49" s="415">
        <f t="shared" si="26"/>
        <v>0</v>
      </c>
      <c r="BN49" s="424"/>
      <c r="BO49" s="417">
        <f t="shared" si="8"/>
        <v>0</v>
      </c>
      <c r="BP49" s="7"/>
      <c r="BQ49" s="7"/>
      <c r="BR49" s="7"/>
      <c r="BS49" s="7"/>
    </row>
    <row r="50" spans="1:71" s="5" customFormat="1" ht="12.75">
      <c r="A50" s="400">
        <v>40</v>
      </c>
      <c r="B50" s="515" t="s">
        <v>18</v>
      </c>
      <c r="C50" s="419"/>
      <c r="D50" s="420"/>
      <c r="E50" s="421"/>
      <c r="F50" s="538"/>
      <c r="G50" s="421"/>
      <c r="H50" s="421"/>
      <c r="I50" s="464">
        <f t="shared" si="18"/>
        <v>0</v>
      </c>
      <c r="J50" s="422"/>
      <c r="K50" s="373"/>
      <c r="L50" s="423"/>
      <c r="M50" s="571"/>
      <c r="N50" s="576"/>
      <c r="O50" s="576"/>
      <c r="P50" s="416">
        <f t="shared" si="19"/>
        <v>0</v>
      </c>
      <c r="Q50" s="419"/>
      <c r="R50" s="420"/>
      <c r="S50" s="421"/>
      <c r="T50" s="538"/>
      <c r="U50" s="421"/>
      <c r="V50" s="421"/>
      <c r="W50" s="415">
        <f t="shared" si="20"/>
        <v>0</v>
      </c>
      <c r="X50" s="419"/>
      <c r="Y50" s="420"/>
      <c r="Z50" s="421"/>
      <c r="AA50" s="538"/>
      <c r="AB50" s="421"/>
      <c r="AC50" s="421"/>
      <c r="AD50" s="415">
        <f t="shared" si="21"/>
        <v>0</v>
      </c>
      <c r="AE50" s="419"/>
      <c r="AF50" s="420"/>
      <c r="AG50" s="421"/>
      <c r="AH50" s="445"/>
      <c r="AI50" s="418"/>
      <c r="AJ50" s="418"/>
      <c r="AK50" s="415">
        <f t="shared" si="22"/>
        <v>0</v>
      </c>
      <c r="AL50" s="419"/>
      <c r="AM50" s="420"/>
      <c r="AN50" s="421"/>
      <c r="AO50" s="538"/>
      <c r="AP50" s="421"/>
      <c r="AQ50" s="421"/>
      <c r="AR50" s="415">
        <f t="shared" si="23"/>
        <v>0</v>
      </c>
      <c r="AS50" s="419"/>
      <c r="AT50" s="420"/>
      <c r="AU50" s="421"/>
      <c r="AV50" s="538"/>
      <c r="AW50" s="421"/>
      <c r="AX50" s="421"/>
      <c r="AY50" s="415">
        <f t="shared" si="24"/>
        <v>0</v>
      </c>
      <c r="AZ50" s="419"/>
      <c r="BA50" s="420"/>
      <c r="BB50" s="421"/>
      <c r="BC50" s="445"/>
      <c r="BD50" s="418"/>
      <c r="BE50" s="418"/>
      <c r="BF50" s="415">
        <f t="shared" si="25"/>
        <v>0</v>
      </c>
      <c r="BG50" s="419"/>
      <c r="BH50" s="420"/>
      <c r="BI50" s="421"/>
      <c r="BJ50" s="445"/>
      <c r="BK50" s="418"/>
      <c r="BL50" s="418"/>
      <c r="BM50" s="415">
        <f t="shared" si="26"/>
        <v>0</v>
      </c>
      <c r="BN50" s="424"/>
      <c r="BO50" s="417">
        <f t="shared" si="8"/>
        <v>0</v>
      </c>
      <c r="BP50" s="7"/>
      <c r="BQ50" s="7"/>
      <c r="BR50" s="7"/>
      <c r="BS50" s="7"/>
    </row>
    <row r="51" spans="1:71" s="5" customFormat="1" ht="12.75" customHeight="1">
      <c r="A51" s="400">
        <v>41</v>
      </c>
      <c r="B51" s="515" t="s">
        <v>18</v>
      </c>
      <c r="C51" s="419"/>
      <c r="D51" s="420"/>
      <c r="E51" s="421"/>
      <c r="F51" s="538"/>
      <c r="G51" s="421"/>
      <c r="H51" s="421"/>
      <c r="I51" s="464">
        <f t="shared" si="18"/>
        <v>0</v>
      </c>
      <c r="J51" s="422"/>
      <c r="K51" s="373"/>
      <c r="L51" s="423"/>
      <c r="M51" s="571"/>
      <c r="N51" s="576"/>
      <c r="O51" s="576"/>
      <c r="P51" s="416">
        <f t="shared" si="19"/>
        <v>0</v>
      </c>
      <c r="Q51" s="419"/>
      <c r="R51" s="420"/>
      <c r="S51" s="421"/>
      <c r="T51" s="538"/>
      <c r="U51" s="421"/>
      <c r="V51" s="421"/>
      <c r="W51" s="415">
        <f t="shared" si="20"/>
        <v>0</v>
      </c>
      <c r="X51" s="419"/>
      <c r="Y51" s="420"/>
      <c r="Z51" s="421"/>
      <c r="AA51" s="538"/>
      <c r="AB51" s="421"/>
      <c r="AC51" s="421"/>
      <c r="AD51" s="415">
        <f t="shared" si="21"/>
        <v>0</v>
      </c>
      <c r="AE51" s="419"/>
      <c r="AF51" s="420"/>
      <c r="AG51" s="421"/>
      <c r="AH51" s="445"/>
      <c r="AI51" s="418"/>
      <c r="AJ51" s="418"/>
      <c r="AK51" s="415">
        <f t="shared" si="22"/>
        <v>0</v>
      </c>
      <c r="AL51" s="419"/>
      <c r="AM51" s="420"/>
      <c r="AN51" s="421"/>
      <c r="AO51" s="538"/>
      <c r="AP51" s="421"/>
      <c r="AQ51" s="421"/>
      <c r="AR51" s="415">
        <f t="shared" si="23"/>
        <v>0</v>
      </c>
      <c r="AS51" s="419"/>
      <c r="AT51" s="420"/>
      <c r="AU51" s="421"/>
      <c r="AV51" s="538"/>
      <c r="AW51" s="421"/>
      <c r="AX51" s="421"/>
      <c r="AY51" s="415">
        <f t="shared" si="24"/>
        <v>0</v>
      </c>
      <c r="AZ51" s="419"/>
      <c r="BA51" s="420"/>
      <c r="BB51" s="421"/>
      <c r="BC51" s="445"/>
      <c r="BD51" s="418"/>
      <c r="BE51" s="418"/>
      <c r="BF51" s="415">
        <f t="shared" si="25"/>
        <v>0</v>
      </c>
      <c r="BG51" s="419"/>
      <c r="BH51" s="420"/>
      <c r="BI51" s="421"/>
      <c r="BJ51" s="445"/>
      <c r="BK51" s="418"/>
      <c r="BL51" s="418"/>
      <c r="BM51" s="415">
        <f t="shared" si="26"/>
        <v>0</v>
      </c>
      <c r="BN51" s="424"/>
      <c r="BO51" s="417">
        <f t="shared" si="8"/>
        <v>0</v>
      </c>
      <c r="BP51" s="7"/>
      <c r="BQ51" s="7"/>
      <c r="BR51" s="7"/>
      <c r="BS51" s="7"/>
    </row>
    <row r="52" spans="1:71" s="5" customFormat="1" ht="12.75" customHeight="1">
      <c r="A52" s="400">
        <v>42</v>
      </c>
      <c r="B52" s="516" t="s">
        <v>18</v>
      </c>
      <c r="C52" s="419"/>
      <c r="D52" s="420"/>
      <c r="E52" s="421"/>
      <c r="F52" s="538"/>
      <c r="G52" s="421"/>
      <c r="H52" s="421"/>
      <c r="I52" s="464">
        <f t="shared" si="18"/>
        <v>0</v>
      </c>
      <c r="J52" s="422"/>
      <c r="K52" s="373"/>
      <c r="L52" s="423"/>
      <c r="M52" s="571"/>
      <c r="N52" s="576"/>
      <c r="O52" s="576"/>
      <c r="P52" s="416">
        <f t="shared" si="19"/>
        <v>0</v>
      </c>
      <c r="Q52" s="419"/>
      <c r="R52" s="420"/>
      <c r="S52" s="421"/>
      <c r="T52" s="538"/>
      <c r="U52" s="421"/>
      <c r="V52" s="421"/>
      <c r="W52" s="415">
        <f t="shared" si="20"/>
        <v>0</v>
      </c>
      <c r="X52" s="419"/>
      <c r="Y52" s="420"/>
      <c r="Z52" s="421"/>
      <c r="AA52" s="538"/>
      <c r="AB52" s="421"/>
      <c r="AC52" s="421"/>
      <c r="AD52" s="415">
        <f t="shared" si="21"/>
        <v>0</v>
      </c>
      <c r="AE52" s="419"/>
      <c r="AF52" s="420"/>
      <c r="AG52" s="421"/>
      <c r="AH52" s="445"/>
      <c r="AI52" s="418"/>
      <c r="AJ52" s="418"/>
      <c r="AK52" s="415">
        <f t="shared" si="22"/>
        <v>0</v>
      </c>
      <c r="AL52" s="419"/>
      <c r="AM52" s="420"/>
      <c r="AN52" s="421"/>
      <c r="AO52" s="538"/>
      <c r="AP52" s="421"/>
      <c r="AQ52" s="421"/>
      <c r="AR52" s="415">
        <f t="shared" si="23"/>
        <v>0</v>
      </c>
      <c r="AS52" s="419"/>
      <c r="AT52" s="420"/>
      <c r="AU52" s="421"/>
      <c r="AV52" s="538"/>
      <c r="AW52" s="421"/>
      <c r="AX52" s="421"/>
      <c r="AY52" s="415">
        <f t="shared" si="24"/>
        <v>0</v>
      </c>
      <c r="AZ52" s="419"/>
      <c r="BA52" s="420"/>
      <c r="BB52" s="421"/>
      <c r="BC52" s="445"/>
      <c r="BD52" s="418"/>
      <c r="BE52" s="418"/>
      <c r="BF52" s="415">
        <f t="shared" si="25"/>
        <v>0</v>
      </c>
      <c r="BG52" s="419"/>
      <c r="BH52" s="420"/>
      <c r="BI52" s="421"/>
      <c r="BJ52" s="445"/>
      <c r="BK52" s="418"/>
      <c r="BL52" s="418"/>
      <c r="BM52" s="415">
        <f t="shared" si="26"/>
        <v>0</v>
      </c>
      <c r="BN52" s="424"/>
      <c r="BO52" s="417">
        <f t="shared" si="8"/>
        <v>0</v>
      </c>
      <c r="BP52" s="7"/>
      <c r="BQ52" s="7"/>
      <c r="BR52" s="7"/>
      <c r="BS52" s="7"/>
    </row>
    <row r="53" spans="1:71" s="5" customFormat="1" ht="12.75" customHeight="1">
      <c r="A53" s="400">
        <v>43</v>
      </c>
      <c r="B53" s="516" t="s">
        <v>18</v>
      </c>
      <c r="C53" s="419"/>
      <c r="D53" s="420"/>
      <c r="E53" s="421"/>
      <c r="F53" s="538"/>
      <c r="G53" s="421"/>
      <c r="H53" s="421"/>
      <c r="I53" s="464">
        <f t="shared" si="18"/>
        <v>0</v>
      </c>
      <c r="J53" s="422"/>
      <c r="K53" s="373"/>
      <c r="L53" s="423"/>
      <c r="M53" s="571"/>
      <c r="N53" s="576"/>
      <c r="O53" s="576"/>
      <c r="P53" s="416">
        <f t="shared" si="19"/>
        <v>0</v>
      </c>
      <c r="Q53" s="419"/>
      <c r="R53" s="420"/>
      <c r="S53" s="421"/>
      <c r="T53" s="538"/>
      <c r="U53" s="421"/>
      <c r="V53" s="421"/>
      <c r="W53" s="415">
        <f t="shared" si="20"/>
        <v>0</v>
      </c>
      <c r="X53" s="419"/>
      <c r="Y53" s="420"/>
      <c r="Z53" s="421"/>
      <c r="AA53" s="538"/>
      <c r="AB53" s="421"/>
      <c r="AC53" s="421"/>
      <c r="AD53" s="415">
        <f t="shared" si="21"/>
        <v>0</v>
      </c>
      <c r="AE53" s="419"/>
      <c r="AF53" s="420"/>
      <c r="AG53" s="421"/>
      <c r="AH53" s="445"/>
      <c r="AI53" s="418"/>
      <c r="AJ53" s="418"/>
      <c r="AK53" s="415">
        <f t="shared" si="22"/>
        <v>0</v>
      </c>
      <c r="AL53" s="419"/>
      <c r="AM53" s="420"/>
      <c r="AN53" s="421"/>
      <c r="AO53" s="538"/>
      <c r="AP53" s="421"/>
      <c r="AQ53" s="421"/>
      <c r="AR53" s="415">
        <f t="shared" si="23"/>
        <v>0</v>
      </c>
      <c r="AS53" s="419"/>
      <c r="AT53" s="420"/>
      <c r="AU53" s="421"/>
      <c r="AV53" s="538"/>
      <c r="AW53" s="421"/>
      <c r="AX53" s="421"/>
      <c r="AY53" s="415">
        <f t="shared" si="24"/>
        <v>0</v>
      </c>
      <c r="AZ53" s="419"/>
      <c r="BA53" s="420"/>
      <c r="BB53" s="421"/>
      <c r="BC53" s="445"/>
      <c r="BD53" s="418"/>
      <c r="BE53" s="418"/>
      <c r="BF53" s="415">
        <f t="shared" si="25"/>
        <v>0</v>
      </c>
      <c r="BG53" s="419"/>
      <c r="BH53" s="420"/>
      <c r="BI53" s="421"/>
      <c r="BJ53" s="445"/>
      <c r="BK53" s="418"/>
      <c r="BL53" s="418"/>
      <c r="BM53" s="415">
        <f t="shared" si="26"/>
        <v>0</v>
      </c>
      <c r="BN53" s="424"/>
      <c r="BO53" s="417">
        <f t="shared" si="8"/>
        <v>0</v>
      </c>
      <c r="BP53" s="7"/>
      <c r="BQ53" s="7"/>
      <c r="BR53" s="7"/>
      <c r="BS53" s="7"/>
    </row>
    <row r="54" spans="1:71" s="5" customFormat="1" ht="12.75" customHeight="1">
      <c r="A54" s="402">
        <v>44</v>
      </c>
      <c r="B54" s="516" t="s">
        <v>18</v>
      </c>
      <c r="C54" s="419"/>
      <c r="D54" s="420"/>
      <c r="E54" s="421"/>
      <c r="F54" s="538"/>
      <c r="G54" s="421"/>
      <c r="H54" s="421"/>
      <c r="I54" s="464">
        <f t="shared" si="18"/>
        <v>0</v>
      </c>
      <c r="J54" s="422"/>
      <c r="K54" s="373"/>
      <c r="L54" s="423"/>
      <c r="M54" s="571"/>
      <c r="N54" s="576"/>
      <c r="O54" s="576"/>
      <c r="P54" s="416">
        <f t="shared" si="19"/>
        <v>0</v>
      </c>
      <c r="Q54" s="419"/>
      <c r="R54" s="420"/>
      <c r="S54" s="421"/>
      <c r="T54" s="538"/>
      <c r="U54" s="421"/>
      <c r="V54" s="421"/>
      <c r="W54" s="415">
        <f t="shared" si="20"/>
        <v>0</v>
      </c>
      <c r="X54" s="419"/>
      <c r="Y54" s="420"/>
      <c r="Z54" s="421"/>
      <c r="AA54" s="538"/>
      <c r="AB54" s="421"/>
      <c r="AC54" s="421"/>
      <c r="AD54" s="415">
        <f t="shared" si="21"/>
        <v>0</v>
      </c>
      <c r="AE54" s="419"/>
      <c r="AF54" s="420"/>
      <c r="AG54" s="421"/>
      <c r="AH54" s="445"/>
      <c r="AI54" s="418"/>
      <c r="AJ54" s="418"/>
      <c r="AK54" s="415">
        <f t="shared" si="22"/>
        <v>0</v>
      </c>
      <c r="AL54" s="419"/>
      <c r="AM54" s="420"/>
      <c r="AN54" s="421"/>
      <c r="AO54" s="538"/>
      <c r="AP54" s="421"/>
      <c r="AQ54" s="421"/>
      <c r="AR54" s="415">
        <f t="shared" si="23"/>
        <v>0</v>
      </c>
      <c r="AS54" s="419"/>
      <c r="AT54" s="420"/>
      <c r="AU54" s="421"/>
      <c r="AV54" s="538"/>
      <c r="AW54" s="421"/>
      <c r="AX54" s="421"/>
      <c r="AY54" s="415">
        <f t="shared" si="24"/>
        <v>0</v>
      </c>
      <c r="AZ54" s="419"/>
      <c r="BA54" s="420"/>
      <c r="BB54" s="421"/>
      <c r="BC54" s="445"/>
      <c r="BD54" s="418"/>
      <c r="BE54" s="418"/>
      <c r="BF54" s="415">
        <f t="shared" si="25"/>
        <v>0</v>
      </c>
      <c r="BG54" s="419"/>
      <c r="BH54" s="420"/>
      <c r="BI54" s="421"/>
      <c r="BJ54" s="445"/>
      <c r="BK54" s="418"/>
      <c r="BL54" s="418"/>
      <c r="BM54" s="415">
        <f t="shared" si="26"/>
        <v>0</v>
      </c>
      <c r="BN54" s="424"/>
      <c r="BO54" s="417">
        <f t="shared" si="8"/>
        <v>0</v>
      </c>
      <c r="BP54" s="7"/>
      <c r="BQ54" s="7"/>
      <c r="BR54" s="7"/>
      <c r="BS54" s="7"/>
    </row>
    <row r="55" spans="1:71" s="52" customFormat="1" ht="12.75">
      <c r="A55" s="403">
        <v>45</v>
      </c>
      <c r="B55" s="517" t="s">
        <v>75</v>
      </c>
      <c r="C55" s="549">
        <f t="shared" ref="C55:BM55" si="27">SUM(C14:C54)</f>
        <v>0</v>
      </c>
      <c r="D55" s="550">
        <f t="shared" si="27"/>
        <v>0</v>
      </c>
      <c r="E55" s="550">
        <f t="shared" si="27"/>
        <v>0</v>
      </c>
      <c r="F55" s="550">
        <f t="shared" si="27"/>
        <v>0</v>
      </c>
      <c r="G55" s="550">
        <f t="shared" si="27"/>
        <v>0</v>
      </c>
      <c r="H55" s="550">
        <f t="shared" si="27"/>
        <v>0</v>
      </c>
      <c r="I55" s="468">
        <f t="shared" si="27"/>
        <v>0</v>
      </c>
      <c r="J55" s="429">
        <f t="shared" si="27"/>
        <v>0</v>
      </c>
      <c r="K55" s="380">
        <f t="shared" si="27"/>
        <v>0</v>
      </c>
      <c r="L55" s="380">
        <f t="shared" si="27"/>
        <v>0</v>
      </c>
      <c r="M55" s="380">
        <f t="shared" si="27"/>
        <v>0</v>
      </c>
      <c r="N55" s="380">
        <f t="shared" si="27"/>
        <v>0</v>
      </c>
      <c r="O55" s="380">
        <f t="shared" si="27"/>
        <v>0</v>
      </c>
      <c r="P55" s="430">
        <f t="shared" si="27"/>
        <v>0</v>
      </c>
      <c r="Q55" s="549">
        <f t="shared" si="27"/>
        <v>0</v>
      </c>
      <c r="R55" s="550">
        <f t="shared" si="27"/>
        <v>0</v>
      </c>
      <c r="S55" s="550">
        <f t="shared" si="27"/>
        <v>0</v>
      </c>
      <c r="T55" s="550">
        <f t="shared" si="27"/>
        <v>0</v>
      </c>
      <c r="U55" s="550">
        <f t="shared" si="27"/>
        <v>0</v>
      </c>
      <c r="V55" s="550">
        <f t="shared" si="27"/>
        <v>0</v>
      </c>
      <c r="W55" s="428">
        <f t="shared" si="27"/>
        <v>0</v>
      </c>
      <c r="X55" s="549">
        <f t="shared" si="27"/>
        <v>0</v>
      </c>
      <c r="Y55" s="550">
        <f t="shared" si="27"/>
        <v>0</v>
      </c>
      <c r="Z55" s="550">
        <f t="shared" si="27"/>
        <v>0</v>
      </c>
      <c r="AA55" s="550">
        <f t="shared" si="27"/>
        <v>0</v>
      </c>
      <c r="AB55" s="550">
        <f t="shared" si="27"/>
        <v>0</v>
      </c>
      <c r="AC55" s="550">
        <f t="shared" si="27"/>
        <v>0</v>
      </c>
      <c r="AD55" s="428">
        <f t="shared" si="27"/>
        <v>0</v>
      </c>
      <c r="AE55" s="426">
        <f t="shared" si="27"/>
        <v>0</v>
      </c>
      <c r="AF55" s="427">
        <f t="shared" si="27"/>
        <v>0</v>
      </c>
      <c r="AG55" s="427">
        <f t="shared" si="27"/>
        <v>0</v>
      </c>
      <c r="AH55" s="427">
        <f t="shared" si="27"/>
        <v>0</v>
      </c>
      <c r="AI55" s="427">
        <f t="shared" si="27"/>
        <v>0</v>
      </c>
      <c r="AJ55" s="427">
        <f t="shared" si="27"/>
        <v>0</v>
      </c>
      <c r="AK55" s="428">
        <f t="shared" si="27"/>
        <v>0</v>
      </c>
      <c r="AL55" s="426">
        <f t="shared" si="27"/>
        <v>0</v>
      </c>
      <c r="AM55" s="427">
        <f t="shared" si="27"/>
        <v>0</v>
      </c>
      <c r="AN55" s="427">
        <f t="shared" si="27"/>
        <v>0</v>
      </c>
      <c r="AO55" s="427">
        <f t="shared" si="27"/>
        <v>0</v>
      </c>
      <c r="AP55" s="427">
        <f t="shared" si="27"/>
        <v>0</v>
      </c>
      <c r="AQ55" s="427">
        <f t="shared" si="27"/>
        <v>0</v>
      </c>
      <c r="AR55" s="428">
        <f t="shared" si="27"/>
        <v>0</v>
      </c>
      <c r="AS55" s="426">
        <f t="shared" si="27"/>
        <v>0</v>
      </c>
      <c r="AT55" s="427">
        <f t="shared" si="27"/>
        <v>0</v>
      </c>
      <c r="AU55" s="427">
        <f t="shared" si="27"/>
        <v>0</v>
      </c>
      <c r="AV55" s="427">
        <f t="shared" si="27"/>
        <v>0</v>
      </c>
      <c r="AW55" s="427">
        <f t="shared" si="27"/>
        <v>0</v>
      </c>
      <c r="AX55" s="427">
        <f t="shared" si="27"/>
        <v>0</v>
      </c>
      <c r="AY55" s="428">
        <f t="shared" si="27"/>
        <v>0</v>
      </c>
      <c r="AZ55" s="426">
        <f t="shared" si="27"/>
        <v>0</v>
      </c>
      <c r="BA55" s="427">
        <f t="shared" si="27"/>
        <v>0</v>
      </c>
      <c r="BB55" s="427">
        <f t="shared" si="27"/>
        <v>0</v>
      </c>
      <c r="BC55" s="427">
        <f t="shared" si="27"/>
        <v>0</v>
      </c>
      <c r="BD55" s="427">
        <f t="shared" si="27"/>
        <v>0</v>
      </c>
      <c r="BE55" s="427">
        <f t="shared" si="27"/>
        <v>0</v>
      </c>
      <c r="BF55" s="428">
        <f t="shared" si="27"/>
        <v>0</v>
      </c>
      <c r="BG55" s="426">
        <f t="shared" si="27"/>
        <v>0</v>
      </c>
      <c r="BH55" s="427">
        <f t="shared" si="27"/>
        <v>0</v>
      </c>
      <c r="BI55" s="427">
        <f t="shared" si="27"/>
        <v>0</v>
      </c>
      <c r="BJ55" s="427">
        <f t="shared" si="27"/>
        <v>0</v>
      </c>
      <c r="BK55" s="427">
        <f t="shared" si="27"/>
        <v>0</v>
      </c>
      <c r="BL55" s="427">
        <f t="shared" si="27"/>
        <v>0</v>
      </c>
      <c r="BM55" s="428">
        <f t="shared" si="27"/>
        <v>0</v>
      </c>
      <c r="BN55" s="431"/>
      <c r="BO55" s="417">
        <f t="shared" si="8"/>
        <v>0</v>
      </c>
      <c r="BP55" s="51"/>
      <c r="BQ55" s="51"/>
      <c r="BR55" s="51"/>
      <c r="BS55" s="51"/>
    </row>
    <row r="56" spans="1:71" s="5" customFormat="1" ht="12.75">
      <c r="A56" s="402">
        <v>46</v>
      </c>
      <c r="B56" s="517" t="s">
        <v>72</v>
      </c>
      <c r="C56" s="419"/>
      <c r="D56" s="420"/>
      <c r="E56" s="420"/>
      <c r="F56" s="538"/>
      <c r="G56" s="421"/>
      <c r="H56" s="421"/>
      <c r="I56" s="464">
        <f t="shared" si="18"/>
        <v>0</v>
      </c>
      <c r="J56" s="422"/>
      <c r="K56" s="373"/>
      <c r="L56" s="373"/>
      <c r="M56" s="571"/>
      <c r="N56" s="576"/>
      <c r="O56" s="576"/>
      <c r="P56" s="416">
        <f t="shared" ref="P56:P57" si="28">SUM(J56:O56)</f>
        <v>0</v>
      </c>
      <c r="Q56" s="419"/>
      <c r="R56" s="420"/>
      <c r="S56" s="420"/>
      <c r="T56" s="445"/>
      <c r="U56" s="418"/>
      <c r="V56" s="418"/>
      <c r="W56" s="415">
        <f t="shared" ref="W56:W57" si="29">SUM(Q56:V56)</f>
        <v>0</v>
      </c>
      <c r="X56" s="419"/>
      <c r="Y56" s="420"/>
      <c r="Z56" s="420"/>
      <c r="AA56" s="445"/>
      <c r="AB56" s="418"/>
      <c r="AC56" s="418"/>
      <c r="AD56" s="415">
        <f t="shared" ref="AD56:AD57" si="30">SUM(X56:AC56)</f>
        <v>0</v>
      </c>
      <c r="AE56" s="419"/>
      <c r="AF56" s="420"/>
      <c r="AG56" s="420"/>
      <c r="AH56" s="445"/>
      <c r="AI56" s="418"/>
      <c r="AJ56" s="418"/>
      <c r="AK56" s="415">
        <f t="shared" ref="AK56:AK57" si="31">SUM(AE56:AJ56)</f>
        <v>0</v>
      </c>
      <c r="AL56" s="419"/>
      <c r="AM56" s="420"/>
      <c r="AN56" s="420"/>
      <c r="AO56" s="445"/>
      <c r="AP56" s="418"/>
      <c r="AQ56" s="418"/>
      <c r="AR56" s="415">
        <f t="shared" ref="AR56:AR57" si="32">SUM(AL56:AQ56)</f>
        <v>0</v>
      </c>
      <c r="AS56" s="419"/>
      <c r="AT56" s="420"/>
      <c r="AU56" s="420"/>
      <c r="AV56" s="445"/>
      <c r="AW56" s="418"/>
      <c r="AX56" s="418"/>
      <c r="AY56" s="415">
        <f t="shared" ref="AY56:AY57" si="33">SUM(AS56:AX56)</f>
        <v>0</v>
      </c>
      <c r="AZ56" s="419"/>
      <c r="BA56" s="420"/>
      <c r="BB56" s="420"/>
      <c r="BC56" s="445"/>
      <c r="BD56" s="418"/>
      <c r="BE56" s="418"/>
      <c r="BF56" s="415">
        <f t="shared" ref="BF56:BF57" si="34">SUM(AZ56:BE56)</f>
        <v>0</v>
      </c>
      <c r="BG56" s="419"/>
      <c r="BH56" s="420"/>
      <c r="BI56" s="420"/>
      <c r="BJ56" s="445"/>
      <c r="BK56" s="418"/>
      <c r="BL56" s="418"/>
      <c r="BM56" s="415">
        <f t="shared" ref="BM56:BM57" si="35">SUM(BG56:BL56)</f>
        <v>0</v>
      </c>
      <c r="BN56" s="424"/>
      <c r="BO56" s="417">
        <f t="shared" si="8"/>
        <v>0</v>
      </c>
      <c r="BP56" s="7"/>
      <c r="BQ56" s="7"/>
      <c r="BR56" s="7"/>
      <c r="BS56" s="7"/>
    </row>
    <row r="57" spans="1:71" s="28" customFormat="1" ht="12.75" customHeight="1">
      <c r="A57" s="402">
        <v>47</v>
      </c>
      <c r="B57" s="517" t="s">
        <v>73</v>
      </c>
      <c r="C57" s="432"/>
      <c r="D57" s="433"/>
      <c r="E57" s="433"/>
      <c r="F57" s="538"/>
      <c r="G57" s="421"/>
      <c r="H57" s="421"/>
      <c r="I57" s="464">
        <f t="shared" si="18"/>
        <v>0</v>
      </c>
      <c r="J57" s="434"/>
      <c r="K57" s="381"/>
      <c r="L57" s="381"/>
      <c r="M57" s="571"/>
      <c r="N57" s="576"/>
      <c r="O57" s="576"/>
      <c r="P57" s="416">
        <f t="shared" si="28"/>
        <v>0</v>
      </c>
      <c r="Q57" s="432"/>
      <c r="R57" s="433"/>
      <c r="S57" s="433"/>
      <c r="T57" s="445"/>
      <c r="U57" s="418"/>
      <c r="V57" s="418"/>
      <c r="W57" s="415">
        <f t="shared" si="29"/>
        <v>0</v>
      </c>
      <c r="X57" s="432"/>
      <c r="Y57" s="433"/>
      <c r="Z57" s="433"/>
      <c r="AA57" s="445"/>
      <c r="AB57" s="418"/>
      <c r="AC57" s="418"/>
      <c r="AD57" s="415">
        <f t="shared" si="30"/>
        <v>0</v>
      </c>
      <c r="AE57" s="432"/>
      <c r="AF57" s="433"/>
      <c r="AG57" s="433"/>
      <c r="AH57" s="445"/>
      <c r="AI57" s="418"/>
      <c r="AJ57" s="418"/>
      <c r="AK57" s="415">
        <f t="shared" si="31"/>
        <v>0</v>
      </c>
      <c r="AL57" s="432"/>
      <c r="AM57" s="433"/>
      <c r="AN57" s="433"/>
      <c r="AO57" s="445"/>
      <c r="AP57" s="418"/>
      <c r="AQ57" s="418"/>
      <c r="AR57" s="415">
        <f t="shared" si="32"/>
        <v>0</v>
      </c>
      <c r="AS57" s="432"/>
      <c r="AT57" s="433"/>
      <c r="AU57" s="433"/>
      <c r="AV57" s="445"/>
      <c r="AW57" s="418"/>
      <c r="AX57" s="418"/>
      <c r="AY57" s="415">
        <f t="shared" si="33"/>
        <v>0</v>
      </c>
      <c r="AZ57" s="432"/>
      <c r="BA57" s="433"/>
      <c r="BB57" s="433"/>
      <c r="BC57" s="445"/>
      <c r="BD57" s="418"/>
      <c r="BE57" s="418"/>
      <c r="BF57" s="415">
        <f t="shared" si="34"/>
        <v>0</v>
      </c>
      <c r="BG57" s="432"/>
      <c r="BH57" s="433"/>
      <c r="BI57" s="433"/>
      <c r="BJ57" s="445"/>
      <c r="BK57" s="418"/>
      <c r="BL57" s="418"/>
      <c r="BM57" s="415">
        <f t="shared" si="35"/>
        <v>0</v>
      </c>
      <c r="BN57" s="424"/>
      <c r="BO57" s="417">
        <f t="shared" si="8"/>
        <v>0</v>
      </c>
      <c r="BP57" s="29"/>
      <c r="BQ57" s="29"/>
      <c r="BR57" s="29"/>
      <c r="BS57" s="29"/>
    </row>
    <row r="58" spans="1:71" s="55" customFormat="1" ht="13.9" customHeight="1">
      <c r="A58" s="403">
        <v>48</v>
      </c>
      <c r="B58" s="517" t="s">
        <v>76</v>
      </c>
      <c r="C58" s="447">
        <f t="shared" ref="C58:BM58" si="36">C55+C56+C57</f>
        <v>0</v>
      </c>
      <c r="D58" s="448">
        <f t="shared" si="36"/>
        <v>0</v>
      </c>
      <c r="E58" s="448">
        <f t="shared" si="36"/>
        <v>0</v>
      </c>
      <c r="F58" s="448">
        <f t="shared" si="36"/>
        <v>0</v>
      </c>
      <c r="G58" s="448">
        <f t="shared" si="36"/>
        <v>0</v>
      </c>
      <c r="H58" s="448">
        <f t="shared" si="36"/>
        <v>0</v>
      </c>
      <c r="I58" s="449">
        <f t="shared" si="36"/>
        <v>0</v>
      </c>
      <c r="J58" s="454">
        <f t="shared" si="36"/>
        <v>0</v>
      </c>
      <c r="K58" s="389">
        <f t="shared" si="36"/>
        <v>0</v>
      </c>
      <c r="L58" s="389">
        <f t="shared" si="36"/>
        <v>0</v>
      </c>
      <c r="M58" s="389">
        <f t="shared" si="36"/>
        <v>0</v>
      </c>
      <c r="N58" s="389">
        <f t="shared" si="36"/>
        <v>0</v>
      </c>
      <c r="O58" s="389">
        <f t="shared" si="36"/>
        <v>0</v>
      </c>
      <c r="P58" s="414">
        <f t="shared" si="36"/>
        <v>0</v>
      </c>
      <c r="Q58" s="447">
        <f t="shared" si="36"/>
        <v>0</v>
      </c>
      <c r="R58" s="448">
        <f t="shared" si="36"/>
        <v>0</v>
      </c>
      <c r="S58" s="448">
        <f t="shared" si="36"/>
        <v>0</v>
      </c>
      <c r="T58" s="448">
        <f t="shared" si="36"/>
        <v>0</v>
      </c>
      <c r="U58" s="448">
        <f t="shared" si="36"/>
        <v>0</v>
      </c>
      <c r="V58" s="448">
        <f t="shared" si="36"/>
        <v>0</v>
      </c>
      <c r="W58" s="449">
        <f t="shared" si="36"/>
        <v>0</v>
      </c>
      <c r="X58" s="447">
        <f t="shared" si="36"/>
        <v>0</v>
      </c>
      <c r="Y58" s="448">
        <f t="shared" si="36"/>
        <v>0</v>
      </c>
      <c r="Z58" s="448">
        <f t="shared" si="36"/>
        <v>0</v>
      </c>
      <c r="AA58" s="448">
        <f t="shared" si="36"/>
        <v>0</v>
      </c>
      <c r="AB58" s="448">
        <f t="shared" si="36"/>
        <v>0</v>
      </c>
      <c r="AC58" s="448">
        <f t="shared" si="36"/>
        <v>0</v>
      </c>
      <c r="AD58" s="449">
        <f t="shared" si="36"/>
        <v>0</v>
      </c>
      <c r="AE58" s="447">
        <f t="shared" si="36"/>
        <v>0</v>
      </c>
      <c r="AF58" s="448">
        <f t="shared" si="36"/>
        <v>0</v>
      </c>
      <c r="AG58" s="448">
        <f t="shared" si="36"/>
        <v>0</v>
      </c>
      <c r="AH58" s="448">
        <f t="shared" si="36"/>
        <v>0</v>
      </c>
      <c r="AI58" s="448">
        <f t="shared" si="36"/>
        <v>0</v>
      </c>
      <c r="AJ58" s="448">
        <f t="shared" si="36"/>
        <v>0</v>
      </c>
      <c r="AK58" s="449">
        <f t="shared" si="36"/>
        <v>0</v>
      </c>
      <c r="AL58" s="447">
        <f t="shared" si="36"/>
        <v>0</v>
      </c>
      <c r="AM58" s="448">
        <f t="shared" si="36"/>
        <v>0</v>
      </c>
      <c r="AN58" s="448">
        <f t="shared" si="36"/>
        <v>0</v>
      </c>
      <c r="AO58" s="448">
        <f t="shared" si="36"/>
        <v>0</v>
      </c>
      <c r="AP58" s="448">
        <f t="shared" si="36"/>
        <v>0</v>
      </c>
      <c r="AQ58" s="448">
        <f t="shared" si="36"/>
        <v>0</v>
      </c>
      <c r="AR58" s="449">
        <f t="shared" si="36"/>
        <v>0</v>
      </c>
      <c r="AS58" s="447">
        <f t="shared" si="36"/>
        <v>0</v>
      </c>
      <c r="AT58" s="448">
        <f t="shared" si="36"/>
        <v>0</v>
      </c>
      <c r="AU58" s="448">
        <f t="shared" si="36"/>
        <v>0</v>
      </c>
      <c r="AV58" s="448">
        <f t="shared" si="36"/>
        <v>0</v>
      </c>
      <c r="AW58" s="448">
        <f t="shared" si="36"/>
        <v>0</v>
      </c>
      <c r="AX58" s="448">
        <f t="shared" si="36"/>
        <v>0</v>
      </c>
      <c r="AY58" s="449">
        <f t="shared" si="36"/>
        <v>0</v>
      </c>
      <c r="AZ58" s="447">
        <f t="shared" si="36"/>
        <v>0</v>
      </c>
      <c r="BA58" s="448">
        <f t="shared" si="36"/>
        <v>0</v>
      </c>
      <c r="BB58" s="448">
        <f t="shared" si="36"/>
        <v>0</v>
      </c>
      <c r="BC58" s="448">
        <f t="shared" si="36"/>
        <v>0</v>
      </c>
      <c r="BD58" s="448">
        <f t="shared" si="36"/>
        <v>0</v>
      </c>
      <c r="BE58" s="448">
        <f t="shared" si="36"/>
        <v>0</v>
      </c>
      <c r="BF58" s="449">
        <f t="shared" si="36"/>
        <v>0</v>
      </c>
      <c r="BG58" s="447">
        <f t="shared" si="36"/>
        <v>0</v>
      </c>
      <c r="BH58" s="448">
        <f t="shared" si="36"/>
        <v>0</v>
      </c>
      <c r="BI58" s="448">
        <f t="shared" si="36"/>
        <v>0</v>
      </c>
      <c r="BJ58" s="448">
        <f t="shared" si="36"/>
        <v>0</v>
      </c>
      <c r="BK58" s="448">
        <f t="shared" si="36"/>
        <v>0</v>
      </c>
      <c r="BL58" s="448">
        <f t="shared" si="36"/>
        <v>0</v>
      </c>
      <c r="BM58" s="449">
        <f t="shared" si="36"/>
        <v>0</v>
      </c>
      <c r="BN58" s="455"/>
      <c r="BO58" s="417">
        <f t="shared" si="8"/>
        <v>0</v>
      </c>
    </row>
    <row r="59" spans="1:71" s="50" customFormat="1" ht="12.75" customHeight="1">
      <c r="A59" s="403">
        <v>49</v>
      </c>
      <c r="B59" s="517" t="s">
        <v>34</v>
      </c>
      <c r="C59" s="456">
        <f t="shared" ref="C59:BM59" si="37">C58+C13</f>
        <v>0</v>
      </c>
      <c r="D59" s="457">
        <f t="shared" si="37"/>
        <v>0</v>
      </c>
      <c r="E59" s="457">
        <f t="shared" si="37"/>
        <v>0</v>
      </c>
      <c r="F59" s="457">
        <f t="shared" si="37"/>
        <v>0</v>
      </c>
      <c r="G59" s="457">
        <f t="shared" si="37"/>
        <v>0</v>
      </c>
      <c r="H59" s="457">
        <f t="shared" si="37"/>
        <v>0</v>
      </c>
      <c r="I59" s="449">
        <f t="shared" si="37"/>
        <v>0</v>
      </c>
      <c r="J59" s="458">
        <f t="shared" si="37"/>
        <v>0</v>
      </c>
      <c r="K59" s="390">
        <f t="shared" si="37"/>
        <v>0</v>
      </c>
      <c r="L59" s="390">
        <f t="shared" si="37"/>
        <v>0</v>
      </c>
      <c r="M59" s="390">
        <f t="shared" si="37"/>
        <v>0</v>
      </c>
      <c r="N59" s="390">
        <f t="shared" si="37"/>
        <v>0</v>
      </c>
      <c r="O59" s="390">
        <f t="shared" si="37"/>
        <v>0</v>
      </c>
      <c r="P59" s="414">
        <f t="shared" si="37"/>
        <v>0</v>
      </c>
      <c r="Q59" s="456">
        <f t="shared" si="37"/>
        <v>0</v>
      </c>
      <c r="R59" s="457">
        <f t="shared" si="37"/>
        <v>0</v>
      </c>
      <c r="S59" s="457">
        <f t="shared" si="37"/>
        <v>0</v>
      </c>
      <c r="T59" s="457">
        <f t="shared" si="37"/>
        <v>0</v>
      </c>
      <c r="U59" s="457">
        <f t="shared" si="37"/>
        <v>0</v>
      </c>
      <c r="V59" s="457">
        <f t="shared" si="37"/>
        <v>0</v>
      </c>
      <c r="W59" s="449">
        <f t="shared" si="37"/>
        <v>0</v>
      </c>
      <c r="X59" s="456">
        <f t="shared" si="37"/>
        <v>0</v>
      </c>
      <c r="Y59" s="457">
        <f t="shared" si="37"/>
        <v>0</v>
      </c>
      <c r="Z59" s="457">
        <f t="shared" si="37"/>
        <v>0</v>
      </c>
      <c r="AA59" s="457">
        <f t="shared" si="37"/>
        <v>0</v>
      </c>
      <c r="AB59" s="457">
        <f t="shared" si="37"/>
        <v>0</v>
      </c>
      <c r="AC59" s="457">
        <f t="shared" si="37"/>
        <v>0</v>
      </c>
      <c r="AD59" s="449">
        <f t="shared" si="37"/>
        <v>0</v>
      </c>
      <c r="AE59" s="456">
        <f t="shared" si="37"/>
        <v>0</v>
      </c>
      <c r="AF59" s="457">
        <f t="shared" si="37"/>
        <v>0</v>
      </c>
      <c r="AG59" s="457">
        <f t="shared" si="37"/>
        <v>0</v>
      </c>
      <c r="AH59" s="457">
        <f t="shared" si="37"/>
        <v>0</v>
      </c>
      <c r="AI59" s="457">
        <f t="shared" si="37"/>
        <v>0</v>
      </c>
      <c r="AJ59" s="457">
        <f t="shared" si="37"/>
        <v>0</v>
      </c>
      <c r="AK59" s="449">
        <f t="shared" si="37"/>
        <v>0</v>
      </c>
      <c r="AL59" s="456">
        <f t="shared" si="37"/>
        <v>0</v>
      </c>
      <c r="AM59" s="457">
        <f t="shared" si="37"/>
        <v>0</v>
      </c>
      <c r="AN59" s="457">
        <f t="shared" si="37"/>
        <v>0</v>
      </c>
      <c r="AO59" s="457">
        <f t="shared" si="37"/>
        <v>0</v>
      </c>
      <c r="AP59" s="457">
        <f t="shared" si="37"/>
        <v>0</v>
      </c>
      <c r="AQ59" s="457">
        <f t="shared" si="37"/>
        <v>0</v>
      </c>
      <c r="AR59" s="449">
        <f t="shared" si="37"/>
        <v>0</v>
      </c>
      <c r="AS59" s="456">
        <f t="shared" si="37"/>
        <v>0</v>
      </c>
      <c r="AT59" s="457">
        <f t="shared" si="37"/>
        <v>0</v>
      </c>
      <c r="AU59" s="457">
        <f t="shared" si="37"/>
        <v>0</v>
      </c>
      <c r="AV59" s="457">
        <f t="shared" si="37"/>
        <v>0</v>
      </c>
      <c r="AW59" s="457">
        <f t="shared" si="37"/>
        <v>0</v>
      </c>
      <c r="AX59" s="457">
        <f t="shared" si="37"/>
        <v>0</v>
      </c>
      <c r="AY59" s="449">
        <f t="shared" si="37"/>
        <v>0</v>
      </c>
      <c r="AZ59" s="456">
        <f t="shared" si="37"/>
        <v>0</v>
      </c>
      <c r="BA59" s="457">
        <f t="shared" si="37"/>
        <v>0</v>
      </c>
      <c r="BB59" s="457">
        <f t="shared" si="37"/>
        <v>0</v>
      </c>
      <c r="BC59" s="457">
        <f t="shared" si="37"/>
        <v>0</v>
      </c>
      <c r="BD59" s="457">
        <f t="shared" si="37"/>
        <v>0</v>
      </c>
      <c r="BE59" s="457">
        <f t="shared" si="37"/>
        <v>0</v>
      </c>
      <c r="BF59" s="449">
        <f t="shared" si="37"/>
        <v>0</v>
      </c>
      <c r="BG59" s="456">
        <f t="shared" si="37"/>
        <v>0</v>
      </c>
      <c r="BH59" s="457">
        <f t="shared" si="37"/>
        <v>0</v>
      </c>
      <c r="BI59" s="457">
        <f t="shared" si="37"/>
        <v>0</v>
      </c>
      <c r="BJ59" s="457">
        <f t="shared" si="37"/>
        <v>0</v>
      </c>
      <c r="BK59" s="457">
        <f t="shared" si="37"/>
        <v>0</v>
      </c>
      <c r="BL59" s="457">
        <f t="shared" si="37"/>
        <v>0</v>
      </c>
      <c r="BM59" s="449">
        <f t="shared" si="37"/>
        <v>0</v>
      </c>
      <c r="BN59" s="459"/>
      <c r="BO59" s="417">
        <f t="shared" si="8"/>
        <v>0</v>
      </c>
    </row>
    <row r="60" spans="1:71" s="1" customFormat="1" ht="12.75">
      <c r="A60" s="402">
        <v>50</v>
      </c>
      <c r="B60" s="518" t="s">
        <v>238</v>
      </c>
      <c r="C60" s="432"/>
      <c r="D60" s="433"/>
      <c r="E60" s="433"/>
      <c r="F60" s="538"/>
      <c r="G60" s="421"/>
      <c r="H60" s="421"/>
      <c r="I60" s="464">
        <f t="shared" ref="I60:I63" si="38">SUM(C60:H60)</f>
        <v>0</v>
      </c>
      <c r="J60" s="434"/>
      <c r="K60" s="381"/>
      <c r="L60" s="381"/>
      <c r="M60" s="571"/>
      <c r="N60" s="576"/>
      <c r="O60" s="576"/>
      <c r="P60" s="416">
        <f t="shared" ref="P60:P62" si="39">SUM(J60:O60)</f>
        <v>0</v>
      </c>
      <c r="Q60" s="432"/>
      <c r="R60" s="433"/>
      <c r="S60" s="433"/>
      <c r="T60" s="445"/>
      <c r="U60" s="418"/>
      <c r="V60" s="418"/>
      <c r="W60" s="415">
        <f t="shared" ref="W60:W62" si="40">SUM(Q60:V60)</f>
        <v>0</v>
      </c>
      <c r="X60" s="432"/>
      <c r="Y60" s="433"/>
      <c r="Z60" s="433"/>
      <c r="AA60" s="445"/>
      <c r="AB60" s="418"/>
      <c r="AC60" s="418"/>
      <c r="AD60" s="415">
        <f t="shared" ref="AD60:AD62" si="41">SUM(X60:AC60)</f>
        <v>0</v>
      </c>
      <c r="AE60" s="432"/>
      <c r="AF60" s="433"/>
      <c r="AG60" s="433"/>
      <c r="AH60" s="445"/>
      <c r="AI60" s="418"/>
      <c r="AJ60" s="418"/>
      <c r="AK60" s="415">
        <f t="shared" ref="AK60:AK62" si="42">SUM(AE60:AJ60)</f>
        <v>0</v>
      </c>
      <c r="AL60" s="432"/>
      <c r="AM60" s="433"/>
      <c r="AN60" s="433"/>
      <c r="AO60" s="445"/>
      <c r="AP60" s="418"/>
      <c r="AQ60" s="418"/>
      <c r="AR60" s="415">
        <f t="shared" ref="AR60:AR62" si="43">SUM(AL60:AQ60)</f>
        <v>0</v>
      </c>
      <c r="AS60" s="432"/>
      <c r="AT60" s="433"/>
      <c r="AU60" s="433"/>
      <c r="AV60" s="445"/>
      <c r="AW60" s="418"/>
      <c r="AX60" s="418"/>
      <c r="AY60" s="415">
        <f t="shared" ref="AY60:AY62" si="44">SUM(AS60:AX60)</f>
        <v>0</v>
      </c>
      <c r="AZ60" s="432"/>
      <c r="BA60" s="433"/>
      <c r="BB60" s="433"/>
      <c r="BC60" s="445"/>
      <c r="BD60" s="418"/>
      <c r="BE60" s="418"/>
      <c r="BF60" s="415">
        <f t="shared" ref="BF60:BF62" si="45">SUM(AZ60:BE60)</f>
        <v>0</v>
      </c>
      <c r="BG60" s="432"/>
      <c r="BH60" s="433"/>
      <c r="BI60" s="433"/>
      <c r="BJ60" s="445"/>
      <c r="BK60" s="418"/>
      <c r="BL60" s="418"/>
      <c r="BM60" s="415">
        <f t="shared" ref="BM60:BM62" si="46">SUM(BG60:BL60)</f>
        <v>0</v>
      </c>
      <c r="BN60" s="460"/>
      <c r="BO60" s="417">
        <f t="shared" si="8"/>
        <v>0</v>
      </c>
    </row>
    <row r="61" spans="1:71" s="1" customFormat="1" ht="12.75">
      <c r="A61" s="402">
        <v>51</v>
      </c>
      <c r="B61" s="518" t="s">
        <v>35</v>
      </c>
      <c r="C61" s="432"/>
      <c r="D61" s="433"/>
      <c r="E61" s="433"/>
      <c r="F61" s="538"/>
      <c r="G61" s="421"/>
      <c r="H61" s="421"/>
      <c r="I61" s="464">
        <f t="shared" si="38"/>
        <v>0</v>
      </c>
      <c r="J61" s="434"/>
      <c r="K61" s="381"/>
      <c r="L61" s="381"/>
      <c r="M61" s="571"/>
      <c r="N61" s="576"/>
      <c r="O61" s="576"/>
      <c r="P61" s="416">
        <f t="shared" si="39"/>
        <v>0</v>
      </c>
      <c r="Q61" s="432"/>
      <c r="R61" s="433"/>
      <c r="S61" s="433"/>
      <c r="T61" s="445"/>
      <c r="U61" s="418"/>
      <c r="V61" s="418"/>
      <c r="W61" s="415">
        <f t="shared" si="40"/>
        <v>0</v>
      </c>
      <c r="X61" s="432"/>
      <c r="Y61" s="433"/>
      <c r="Z61" s="433"/>
      <c r="AA61" s="445"/>
      <c r="AB61" s="418"/>
      <c r="AC61" s="418"/>
      <c r="AD61" s="415">
        <f t="shared" si="41"/>
        <v>0</v>
      </c>
      <c r="AE61" s="432"/>
      <c r="AF61" s="433"/>
      <c r="AG61" s="433"/>
      <c r="AH61" s="445"/>
      <c r="AI61" s="418"/>
      <c r="AJ61" s="418"/>
      <c r="AK61" s="415">
        <f t="shared" si="42"/>
        <v>0</v>
      </c>
      <c r="AL61" s="432"/>
      <c r="AM61" s="433"/>
      <c r="AN61" s="433"/>
      <c r="AO61" s="445"/>
      <c r="AP61" s="418"/>
      <c r="AQ61" s="418"/>
      <c r="AR61" s="415">
        <f t="shared" si="43"/>
        <v>0</v>
      </c>
      <c r="AS61" s="432"/>
      <c r="AT61" s="433"/>
      <c r="AU61" s="433"/>
      <c r="AV61" s="445"/>
      <c r="AW61" s="418"/>
      <c r="AX61" s="418"/>
      <c r="AY61" s="415">
        <f t="shared" si="44"/>
        <v>0</v>
      </c>
      <c r="AZ61" s="432"/>
      <c r="BA61" s="433"/>
      <c r="BB61" s="433"/>
      <c r="BC61" s="445"/>
      <c r="BD61" s="418"/>
      <c r="BE61" s="418"/>
      <c r="BF61" s="415">
        <f t="shared" si="45"/>
        <v>0</v>
      </c>
      <c r="BG61" s="432"/>
      <c r="BH61" s="433"/>
      <c r="BI61" s="433"/>
      <c r="BJ61" s="445"/>
      <c r="BK61" s="418"/>
      <c r="BL61" s="418"/>
      <c r="BM61" s="415">
        <f t="shared" si="46"/>
        <v>0</v>
      </c>
      <c r="BN61" s="460"/>
      <c r="BO61" s="417">
        <f t="shared" si="8"/>
        <v>0</v>
      </c>
    </row>
    <row r="62" spans="1:71" s="1" customFormat="1" ht="12.75">
      <c r="A62" s="402">
        <v>52</v>
      </c>
      <c r="B62" s="518" t="s">
        <v>36</v>
      </c>
      <c r="C62" s="432"/>
      <c r="D62" s="433"/>
      <c r="E62" s="433"/>
      <c r="F62" s="538"/>
      <c r="G62" s="421"/>
      <c r="H62" s="421"/>
      <c r="I62" s="464">
        <f t="shared" si="38"/>
        <v>0</v>
      </c>
      <c r="J62" s="434"/>
      <c r="K62" s="381"/>
      <c r="L62" s="381"/>
      <c r="M62" s="571"/>
      <c r="N62" s="576"/>
      <c r="O62" s="576"/>
      <c r="P62" s="416">
        <f t="shared" si="39"/>
        <v>0</v>
      </c>
      <c r="Q62" s="432"/>
      <c r="R62" s="433"/>
      <c r="S62" s="433"/>
      <c r="T62" s="445"/>
      <c r="U62" s="418"/>
      <c r="V62" s="418"/>
      <c r="W62" s="415">
        <f t="shared" si="40"/>
        <v>0</v>
      </c>
      <c r="X62" s="432"/>
      <c r="Y62" s="433"/>
      <c r="Z62" s="433"/>
      <c r="AA62" s="445"/>
      <c r="AB62" s="418"/>
      <c r="AC62" s="418"/>
      <c r="AD62" s="415">
        <f t="shared" si="41"/>
        <v>0</v>
      </c>
      <c r="AE62" s="432"/>
      <c r="AF62" s="433"/>
      <c r="AG62" s="433"/>
      <c r="AH62" s="445"/>
      <c r="AI62" s="418"/>
      <c r="AJ62" s="418"/>
      <c r="AK62" s="415">
        <f t="shared" si="42"/>
        <v>0</v>
      </c>
      <c r="AL62" s="432"/>
      <c r="AM62" s="433"/>
      <c r="AN62" s="433"/>
      <c r="AO62" s="445"/>
      <c r="AP62" s="418"/>
      <c r="AQ62" s="418"/>
      <c r="AR62" s="415">
        <f t="shared" si="43"/>
        <v>0</v>
      </c>
      <c r="AS62" s="432"/>
      <c r="AT62" s="433"/>
      <c r="AU62" s="433"/>
      <c r="AV62" s="445"/>
      <c r="AW62" s="418"/>
      <c r="AX62" s="418"/>
      <c r="AY62" s="415">
        <f t="shared" si="44"/>
        <v>0</v>
      </c>
      <c r="AZ62" s="432"/>
      <c r="BA62" s="433"/>
      <c r="BB62" s="433"/>
      <c r="BC62" s="445"/>
      <c r="BD62" s="418"/>
      <c r="BE62" s="418"/>
      <c r="BF62" s="415">
        <f t="shared" si="45"/>
        <v>0</v>
      </c>
      <c r="BG62" s="432"/>
      <c r="BH62" s="433"/>
      <c r="BI62" s="433"/>
      <c r="BJ62" s="445"/>
      <c r="BK62" s="418"/>
      <c r="BL62" s="418"/>
      <c r="BM62" s="415">
        <f t="shared" si="46"/>
        <v>0</v>
      </c>
      <c r="BN62" s="460"/>
      <c r="BO62" s="417">
        <f t="shared" si="8"/>
        <v>0</v>
      </c>
    </row>
    <row r="63" spans="1:71" s="1" customFormat="1" ht="12.75">
      <c r="A63" s="402">
        <v>53</v>
      </c>
      <c r="B63" s="518" t="s">
        <v>37</v>
      </c>
      <c r="C63" s="435"/>
      <c r="D63" s="436"/>
      <c r="E63" s="436"/>
      <c r="F63" s="436"/>
      <c r="G63" s="436"/>
      <c r="H63" s="436"/>
      <c r="I63" s="464">
        <f t="shared" si="38"/>
        <v>0</v>
      </c>
      <c r="J63" s="435"/>
      <c r="K63" s="436"/>
      <c r="L63" s="436"/>
      <c r="M63" s="436"/>
      <c r="N63" s="436"/>
      <c r="O63" s="436"/>
      <c r="P63" s="437">
        <f>SUM(P60:P62)</f>
        <v>0</v>
      </c>
      <c r="Q63" s="435"/>
      <c r="R63" s="436"/>
      <c r="S63" s="436"/>
      <c r="T63" s="436"/>
      <c r="U63" s="436"/>
      <c r="V63" s="436"/>
      <c r="W63" s="437">
        <f>SUM(W60:W62)</f>
        <v>0</v>
      </c>
      <c r="X63" s="435"/>
      <c r="Y63" s="436"/>
      <c r="Z63" s="436"/>
      <c r="AA63" s="436"/>
      <c r="AB63" s="436"/>
      <c r="AC63" s="436"/>
      <c r="AD63" s="437">
        <f>SUM(AD60:AD62)</f>
        <v>0</v>
      </c>
      <c r="AE63" s="435"/>
      <c r="AF63" s="436"/>
      <c r="AG63" s="436"/>
      <c r="AH63" s="436"/>
      <c r="AI63" s="436"/>
      <c r="AJ63" s="436"/>
      <c r="AK63" s="437">
        <f>SUM(AK60:AK62)</f>
        <v>0</v>
      </c>
      <c r="AL63" s="435"/>
      <c r="AM63" s="436"/>
      <c r="AN63" s="436"/>
      <c r="AO63" s="436"/>
      <c r="AP63" s="436"/>
      <c r="AQ63" s="436"/>
      <c r="AR63" s="437">
        <f>SUM(AR60:AR62)</f>
        <v>0</v>
      </c>
      <c r="AS63" s="435"/>
      <c r="AT63" s="436"/>
      <c r="AU63" s="436"/>
      <c r="AV63" s="436"/>
      <c r="AW63" s="436"/>
      <c r="AX63" s="436"/>
      <c r="AY63" s="437">
        <f>SUM(AY60:AY62)</f>
        <v>0</v>
      </c>
      <c r="AZ63" s="435"/>
      <c r="BA63" s="436"/>
      <c r="BB63" s="436"/>
      <c r="BC63" s="436"/>
      <c r="BD63" s="436"/>
      <c r="BE63" s="436"/>
      <c r="BF63" s="437">
        <f>SUM(BF60:BF62)</f>
        <v>0</v>
      </c>
      <c r="BG63" s="435"/>
      <c r="BH63" s="436"/>
      <c r="BI63" s="436"/>
      <c r="BJ63" s="436"/>
      <c r="BK63" s="436"/>
      <c r="BL63" s="436"/>
      <c r="BM63" s="437">
        <f>SUM(BM60:BM62)</f>
        <v>0</v>
      </c>
      <c r="BN63" s="460"/>
      <c r="BO63" s="417">
        <f t="shared" si="8"/>
        <v>0</v>
      </c>
    </row>
    <row r="64" spans="1:71" s="31" customFormat="1" ht="12.75">
      <c r="A64" s="402">
        <v>54</v>
      </c>
      <c r="B64" s="519" t="s">
        <v>239</v>
      </c>
      <c r="C64" s="412">
        <f>SUM(C60:C63)</f>
        <v>0</v>
      </c>
      <c r="D64" s="383">
        <f t="shared" ref="D64:I64" si="47">SUM(D60:D63)</f>
        <v>0</v>
      </c>
      <c r="E64" s="383">
        <f t="shared" si="47"/>
        <v>0</v>
      </c>
      <c r="F64" s="383">
        <f t="shared" si="47"/>
        <v>0</v>
      </c>
      <c r="G64" s="383">
        <f t="shared" si="47"/>
        <v>0</v>
      </c>
      <c r="H64" s="383">
        <f t="shared" si="47"/>
        <v>0</v>
      </c>
      <c r="I64" s="413">
        <f t="shared" si="47"/>
        <v>0</v>
      </c>
      <c r="J64" s="412">
        <f>SUM(J60:J63)</f>
        <v>0</v>
      </c>
      <c r="K64" s="383">
        <f t="shared" ref="K64" si="48">SUM(K60:K63)</f>
        <v>0</v>
      </c>
      <c r="L64" s="383">
        <f t="shared" ref="L64" si="49">SUM(L60:L63)</f>
        <v>0</v>
      </c>
      <c r="M64" s="383">
        <f t="shared" ref="M64" si="50">SUM(M60:M63)</f>
        <v>0</v>
      </c>
      <c r="N64" s="383">
        <f t="shared" ref="N64" si="51">SUM(N60:N63)</f>
        <v>0</v>
      </c>
      <c r="O64" s="383">
        <f t="shared" ref="O64" si="52">SUM(O60:O63)</f>
        <v>0</v>
      </c>
      <c r="P64" s="413">
        <f t="shared" ref="P64" si="53">SUM(P60:P63)</f>
        <v>0</v>
      </c>
      <c r="Q64" s="412">
        <f>SUM(Q60:Q63)</f>
        <v>0</v>
      </c>
      <c r="R64" s="383">
        <f t="shared" ref="R64" si="54">SUM(R60:R63)</f>
        <v>0</v>
      </c>
      <c r="S64" s="383">
        <f t="shared" ref="S64" si="55">SUM(S60:S63)</f>
        <v>0</v>
      </c>
      <c r="T64" s="383">
        <f t="shared" ref="T64" si="56">SUM(T60:T63)</f>
        <v>0</v>
      </c>
      <c r="U64" s="383">
        <f t="shared" ref="U64" si="57">SUM(U60:U63)</f>
        <v>0</v>
      </c>
      <c r="V64" s="383">
        <f t="shared" ref="V64" si="58">SUM(V60:V63)</f>
        <v>0</v>
      </c>
      <c r="W64" s="413">
        <f t="shared" ref="W64" si="59">SUM(W60:W63)</f>
        <v>0</v>
      </c>
      <c r="X64" s="412">
        <f>SUM(X60:X63)</f>
        <v>0</v>
      </c>
      <c r="Y64" s="383">
        <f t="shared" ref="Y64" si="60">SUM(Y60:Y63)</f>
        <v>0</v>
      </c>
      <c r="Z64" s="383">
        <f t="shared" ref="Z64" si="61">SUM(Z60:Z63)</f>
        <v>0</v>
      </c>
      <c r="AA64" s="383">
        <f t="shared" ref="AA64" si="62">SUM(AA60:AA63)</f>
        <v>0</v>
      </c>
      <c r="AB64" s="383">
        <f t="shared" ref="AB64" si="63">SUM(AB60:AB63)</f>
        <v>0</v>
      </c>
      <c r="AC64" s="383">
        <f t="shared" ref="AC64" si="64">SUM(AC60:AC63)</f>
        <v>0</v>
      </c>
      <c r="AD64" s="413">
        <f t="shared" ref="AD64" si="65">SUM(AD60:AD63)</f>
        <v>0</v>
      </c>
      <c r="AE64" s="412">
        <f>SUM(AE60:AE63)</f>
        <v>0</v>
      </c>
      <c r="AF64" s="383">
        <f t="shared" ref="AF64" si="66">SUM(AF60:AF63)</f>
        <v>0</v>
      </c>
      <c r="AG64" s="383">
        <f t="shared" ref="AG64" si="67">SUM(AG60:AG63)</f>
        <v>0</v>
      </c>
      <c r="AH64" s="383">
        <f t="shared" ref="AH64" si="68">SUM(AH60:AH63)</f>
        <v>0</v>
      </c>
      <c r="AI64" s="383">
        <f t="shared" ref="AI64" si="69">SUM(AI60:AI63)</f>
        <v>0</v>
      </c>
      <c r="AJ64" s="383">
        <f t="shared" ref="AJ64" si="70">SUM(AJ60:AJ63)</f>
        <v>0</v>
      </c>
      <c r="AK64" s="413">
        <f t="shared" ref="AK64" si="71">SUM(AK60:AK63)</f>
        <v>0</v>
      </c>
      <c r="AL64" s="412">
        <f>SUM(AL60:AL63)</f>
        <v>0</v>
      </c>
      <c r="AM64" s="383">
        <f t="shared" ref="AM64" si="72">SUM(AM60:AM63)</f>
        <v>0</v>
      </c>
      <c r="AN64" s="383">
        <f t="shared" ref="AN64" si="73">SUM(AN60:AN63)</f>
        <v>0</v>
      </c>
      <c r="AO64" s="383">
        <f t="shared" ref="AO64" si="74">SUM(AO60:AO63)</f>
        <v>0</v>
      </c>
      <c r="AP64" s="383">
        <f t="shared" ref="AP64" si="75">SUM(AP60:AP63)</f>
        <v>0</v>
      </c>
      <c r="AQ64" s="383">
        <f t="shared" ref="AQ64" si="76">SUM(AQ60:AQ63)</f>
        <v>0</v>
      </c>
      <c r="AR64" s="413">
        <f t="shared" ref="AR64" si="77">SUM(AR60:AR63)</f>
        <v>0</v>
      </c>
      <c r="AS64" s="412">
        <f>SUM(AS60:AS63)</f>
        <v>0</v>
      </c>
      <c r="AT64" s="383">
        <f t="shared" ref="AT64" si="78">SUM(AT60:AT63)</f>
        <v>0</v>
      </c>
      <c r="AU64" s="383">
        <f t="shared" ref="AU64" si="79">SUM(AU60:AU63)</f>
        <v>0</v>
      </c>
      <c r="AV64" s="383">
        <f t="shared" ref="AV64" si="80">SUM(AV60:AV63)</f>
        <v>0</v>
      </c>
      <c r="AW64" s="383">
        <f t="shared" ref="AW64" si="81">SUM(AW60:AW63)</f>
        <v>0</v>
      </c>
      <c r="AX64" s="383">
        <f t="shared" ref="AX64" si="82">SUM(AX60:AX63)</f>
        <v>0</v>
      </c>
      <c r="AY64" s="413">
        <f t="shared" ref="AY64" si="83">SUM(AY60:AY63)</f>
        <v>0</v>
      </c>
      <c r="AZ64" s="412">
        <f>SUM(AZ60:AZ63)</f>
        <v>0</v>
      </c>
      <c r="BA64" s="383">
        <f t="shared" ref="BA64" si="84">SUM(BA60:BA63)</f>
        <v>0</v>
      </c>
      <c r="BB64" s="383">
        <f t="shared" ref="BB64" si="85">SUM(BB60:BB63)</f>
        <v>0</v>
      </c>
      <c r="BC64" s="383">
        <f t="shared" ref="BC64" si="86">SUM(BC60:BC63)</f>
        <v>0</v>
      </c>
      <c r="BD64" s="383">
        <f t="shared" ref="BD64" si="87">SUM(BD60:BD63)</f>
        <v>0</v>
      </c>
      <c r="BE64" s="383">
        <f t="shared" ref="BE64" si="88">SUM(BE60:BE63)</f>
        <v>0</v>
      </c>
      <c r="BF64" s="413">
        <f t="shared" ref="BF64" si="89">SUM(BF60:BF63)</f>
        <v>0</v>
      </c>
      <c r="BG64" s="412">
        <f>SUM(BG60:BG63)</f>
        <v>0</v>
      </c>
      <c r="BH64" s="383">
        <f t="shared" ref="BH64" si="90">SUM(BH60:BH63)</f>
        <v>0</v>
      </c>
      <c r="BI64" s="383">
        <f t="shared" ref="BI64" si="91">SUM(BI60:BI63)</f>
        <v>0</v>
      </c>
      <c r="BJ64" s="383">
        <f t="shared" ref="BJ64" si="92">SUM(BJ60:BJ63)</f>
        <v>0</v>
      </c>
      <c r="BK64" s="383">
        <f t="shared" ref="BK64" si="93">SUM(BK60:BK63)</f>
        <v>0</v>
      </c>
      <c r="BL64" s="383">
        <f t="shared" ref="BL64" si="94">SUM(BL60:BL63)</f>
        <v>0</v>
      </c>
      <c r="BM64" s="413">
        <f t="shared" ref="BM64" si="95">SUM(BM60:BM63)</f>
        <v>0</v>
      </c>
      <c r="BN64" s="461"/>
      <c r="BO64" s="417">
        <f t="shared" si="8"/>
        <v>0</v>
      </c>
    </row>
    <row r="65" spans="1:265" s="1" customFormat="1" ht="12.95" customHeight="1">
      <c r="A65" s="403">
        <v>55</v>
      </c>
      <c r="B65" s="519" t="s">
        <v>244</v>
      </c>
      <c r="C65" s="388">
        <f>C59-C64</f>
        <v>0</v>
      </c>
      <c r="D65" s="390">
        <f>D59-D64</f>
        <v>0</v>
      </c>
      <c r="E65" s="390">
        <f>E59-E64</f>
        <v>0</v>
      </c>
      <c r="F65" s="390">
        <f t="shared" ref="F65:H65" si="96">F59-F64</f>
        <v>0</v>
      </c>
      <c r="G65" s="390">
        <f t="shared" si="96"/>
        <v>0</v>
      </c>
      <c r="H65" s="390">
        <f t="shared" si="96"/>
        <v>0</v>
      </c>
      <c r="I65" s="414">
        <f t="shared" ref="I65:AM65" si="97">I59-I64</f>
        <v>0</v>
      </c>
      <c r="J65" s="388">
        <f t="shared" si="97"/>
        <v>0</v>
      </c>
      <c r="K65" s="390">
        <f t="shared" si="97"/>
        <v>0</v>
      </c>
      <c r="L65" s="390">
        <f t="shared" si="97"/>
        <v>0</v>
      </c>
      <c r="M65" s="390">
        <f t="shared" si="97"/>
        <v>0</v>
      </c>
      <c r="N65" s="390">
        <f t="shared" si="97"/>
        <v>0</v>
      </c>
      <c r="O65" s="390">
        <f t="shared" si="97"/>
        <v>0</v>
      </c>
      <c r="P65" s="414">
        <f t="shared" si="97"/>
        <v>0</v>
      </c>
      <c r="Q65" s="388">
        <f t="shared" si="97"/>
        <v>0</v>
      </c>
      <c r="R65" s="390">
        <f t="shared" si="97"/>
        <v>0</v>
      </c>
      <c r="S65" s="390">
        <f t="shared" si="97"/>
        <v>0</v>
      </c>
      <c r="T65" s="390">
        <f t="shared" si="97"/>
        <v>0</v>
      </c>
      <c r="U65" s="390">
        <f t="shared" si="97"/>
        <v>0</v>
      </c>
      <c r="V65" s="390">
        <f t="shared" si="97"/>
        <v>0</v>
      </c>
      <c r="W65" s="414">
        <f t="shared" si="97"/>
        <v>0</v>
      </c>
      <c r="X65" s="388">
        <f t="shared" si="97"/>
        <v>0</v>
      </c>
      <c r="Y65" s="390">
        <f t="shared" si="97"/>
        <v>0</v>
      </c>
      <c r="Z65" s="390">
        <f t="shared" si="97"/>
        <v>0</v>
      </c>
      <c r="AA65" s="390">
        <f t="shared" si="97"/>
        <v>0</v>
      </c>
      <c r="AB65" s="390">
        <f t="shared" si="97"/>
        <v>0</v>
      </c>
      <c r="AC65" s="390">
        <f t="shared" si="97"/>
        <v>0</v>
      </c>
      <c r="AD65" s="414">
        <f t="shared" si="97"/>
        <v>0</v>
      </c>
      <c r="AE65" s="388">
        <f t="shared" si="97"/>
        <v>0</v>
      </c>
      <c r="AF65" s="390">
        <f t="shared" si="97"/>
        <v>0</v>
      </c>
      <c r="AG65" s="390">
        <f t="shared" si="97"/>
        <v>0</v>
      </c>
      <c r="AH65" s="390">
        <f t="shared" si="97"/>
        <v>0</v>
      </c>
      <c r="AI65" s="390">
        <f t="shared" si="97"/>
        <v>0</v>
      </c>
      <c r="AJ65" s="390">
        <f t="shared" si="97"/>
        <v>0</v>
      </c>
      <c r="AK65" s="414">
        <f t="shared" si="97"/>
        <v>0</v>
      </c>
      <c r="AL65" s="388">
        <f t="shared" si="97"/>
        <v>0</v>
      </c>
      <c r="AM65" s="390">
        <f t="shared" si="97"/>
        <v>0</v>
      </c>
      <c r="AN65" s="390">
        <f t="shared" ref="AN65:BM65" si="98">AN59-AN64</f>
        <v>0</v>
      </c>
      <c r="AO65" s="390">
        <f t="shared" si="98"/>
        <v>0</v>
      </c>
      <c r="AP65" s="390">
        <f t="shared" si="98"/>
        <v>0</v>
      </c>
      <c r="AQ65" s="390">
        <f t="shared" si="98"/>
        <v>0</v>
      </c>
      <c r="AR65" s="414">
        <f t="shared" si="98"/>
        <v>0</v>
      </c>
      <c r="AS65" s="388">
        <f t="shared" si="98"/>
        <v>0</v>
      </c>
      <c r="AT65" s="390">
        <f t="shared" si="98"/>
        <v>0</v>
      </c>
      <c r="AU65" s="390">
        <f t="shared" si="98"/>
        <v>0</v>
      </c>
      <c r="AV65" s="390">
        <f t="shared" si="98"/>
        <v>0</v>
      </c>
      <c r="AW65" s="390">
        <f t="shared" si="98"/>
        <v>0</v>
      </c>
      <c r="AX65" s="390">
        <f t="shared" si="98"/>
        <v>0</v>
      </c>
      <c r="AY65" s="414">
        <f t="shared" si="98"/>
        <v>0</v>
      </c>
      <c r="AZ65" s="388">
        <f t="shared" si="98"/>
        <v>0</v>
      </c>
      <c r="BA65" s="390">
        <f t="shared" si="98"/>
        <v>0</v>
      </c>
      <c r="BB65" s="390">
        <f t="shared" si="98"/>
        <v>0</v>
      </c>
      <c r="BC65" s="390">
        <f t="shared" si="98"/>
        <v>0</v>
      </c>
      <c r="BD65" s="390">
        <f t="shared" si="98"/>
        <v>0</v>
      </c>
      <c r="BE65" s="390">
        <f t="shared" si="98"/>
        <v>0</v>
      </c>
      <c r="BF65" s="414">
        <f t="shared" si="98"/>
        <v>0</v>
      </c>
      <c r="BG65" s="388">
        <f t="shared" si="98"/>
        <v>0</v>
      </c>
      <c r="BH65" s="390">
        <f t="shared" si="98"/>
        <v>0</v>
      </c>
      <c r="BI65" s="390">
        <f t="shared" si="98"/>
        <v>0</v>
      </c>
      <c r="BJ65" s="390">
        <f t="shared" si="98"/>
        <v>0</v>
      </c>
      <c r="BK65" s="390">
        <f t="shared" si="98"/>
        <v>0</v>
      </c>
      <c r="BL65" s="390">
        <f t="shared" si="98"/>
        <v>0</v>
      </c>
      <c r="BM65" s="414">
        <f t="shared" si="98"/>
        <v>0</v>
      </c>
      <c r="BN65" s="460"/>
      <c r="BO65" s="417">
        <f t="shared" si="8"/>
        <v>0</v>
      </c>
    </row>
    <row r="66" spans="1:265" s="217" customFormat="1" ht="13.9" customHeight="1">
      <c r="A66" s="520">
        <v>56</v>
      </c>
      <c r="B66" s="521" t="s">
        <v>98</v>
      </c>
      <c r="C66" s="462"/>
      <c r="D66" s="463"/>
      <c r="E66" s="463"/>
      <c r="F66" s="463"/>
      <c r="G66" s="543"/>
      <c r="H66" s="420"/>
      <c r="I66" s="464"/>
      <c r="J66" s="465"/>
      <c r="K66" s="466"/>
      <c r="L66" s="466"/>
      <c r="M66" s="466"/>
      <c r="N66" s="466"/>
      <c r="O66" s="466"/>
      <c r="P66" s="467"/>
      <c r="Q66" s="419"/>
      <c r="R66" s="420"/>
      <c r="S66" s="420"/>
      <c r="T66" s="420"/>
      <c r="U66" s="420"/>
      <c r="V66" s="420"/>
      <c r="W66" s="468"/>
      <c r="X66" s="419"/>
      <c r="Y66" s="420"/>
      <c r="Z66" s="420"/>
      <c r="AA66" s="420"/>
      <c r="AB66" s="420"/>
      <c r="AC66" s="420"/>
      <c r="AD66" s="468"/>
      <c r="AE66" s="419"/>
      <c r="AF66" s="420"/>
      <c r="AG66" s="420"/>
      <c r="AH66" s="420"/>
      <c r="AI66" s="420"/>
      <c r="AJ66" s="420"/>
      <c r="AK66" s="468"/>
      <c r="AL66" s="419"/>
      <c r="AM66" s="420"/>
      <c r="AN66" s="420"/>
      <c r="AO66" s="420"/>
      <c r="AP66" s="420"/>
      <c r="AQ66" s="420"/>
      <c r="AR66" s="468"/>
      <c r="AS66" s="419"/>
      <c r="AT66" s="420"/>
      <c r="AU66" s="420"/>
      <c r="AV66" s="420"/>
      <c r="AW66" s="420"/>
      <c r="AX66" s="420"/>
      <c r="AY66" s="468"/>
      <c r="AZ66" s="419"/>
      <c r="BA66" s="420"/>
      <c r="BB66" s="420"/>
      <c r="BC66" s="420"/>
      <c r="BD66" s="420"/>
      <c r="BE66" s="420"/>
      <c r="BF66" s="468"/>
      <c r="BG66" s="419"/>
      <c r="BH66" s="420"/>
      <c r="BI66" s="420"/>
      <c r="BJ66" s="420"/>
      <c r="BK66" s="420"/>
      <c r="BL66" s="420"/>
      <c r="BM66" s="468"/>
      <c r="BN66" s="469"/>
      <c r="BO66" s="417">
        <f t="shared" si="8"/>
        <v>0</v>
      </c>
    </row>
    <row r="67" spans="1:265" s="217" customFormat="1" ht="12.75">
      <c r="A67" s="520">
        <v>57</v>
      </c>
      <c r="B67" s="521" t="s">
        <v>99</v>
      </c>
      <c r="C67" s="584"/>
      <c r="D67" s="420"/>
      <c r="E67" s="421"/>
      <c r="F67" s="421"/>
      <c r="G67" s="421"/>
      <c r="H67" s="420"/>
      <c r="I67" s="464">
        <f t="shared" ref="I67:I69" si="99">SUM(C67:H67)</f>
        <v>0</v>
      </c>
      <c r="J67" s="465"/>
      <c r="K67" s="466"/>
      <c r="L67" s="466"/>
      <c r="M67" s="466"/>
      <c r="N67" s="466"/>
      <c r="O67" s="466"/>
      <c r="P67" s="438">
        <f t="shared" ref="P67:P68" si="100">SUM(J67:O67)</f>
        <v>0</v>
      </c>
      <c r="Q67" s="419"/>
      <c r="R67" s="420"/>
      <c r="S67" s="420"/>
      <c r="T67" s="420"/>
      <c r="U67" s="420"/>
      <c r="V67" s="420"/>
      <c r="W67" s="415">
        <f t="shared" ref="W67:W68" si="101">SUM(Q67:V67)</f>
        <v>0</v>
      </c>
      <c r="X67" s="419"/>
      <c r="Y67" s="420"/>
      <c r="Z67" s="420"/>
      <c r="AA67" s="420"/>
      <c r="AB67" s="420"/>
      <c r="AC67" s="420"/>
      <c r="AD67" s="415">
        <f t="shared" ref="AD67:AD68" si="102">SUM(X67:AC67)</f>
        <v>0</v>
      </c>
      <c r="AE67" s="419"/>
      <c r="AF67" s="420"/>
      <c r="AG67" s="420"/>
      <c r="AH67" s="420"/>
      <c r="AI67" s="420"/>
      <c r="AJ67" s="420"/>
      <c r="AK67" s="415">
        <f t="shared" ref="AK67:AK68" si="103">SUM(AE67:AJ67)</f>
        <v>0</v>
      </c>
      <c r="AL67" s="419"/>
      <c r="AM67" s="420"/>
      <c r="AN67" s="420"/>
      <c r="AO67" s="420"/>
      <c r="AP67" s="420"/>
      <c r="AQ67" s="420"/>
      <c r="AR67" s="415">
        <f t="shared" ref="AR67:AR68" si="104">SUM(AL67:AQ67)</f>
        <v>0</v>
      </c>
      <c r="AS67" s="419"/>
      <c r="AT67" s="420"/>
      <c r="AU67" s="420"/>
      <c r="AV67" s="420"/>
      <c r="AW67" s="420"/>
      <c r="AX67" s="420"/>
      <c r="AY67" s="415">
        <f t="shared" ref="AY67:AY68" si="105">SUM(AS67:AX67)</f>
        <v>0</v>
      </c>
      <c r="AZ67" s="419"/>
      <c r="BA67" s="420"/>
      <c r="BB67" s="420"/>
      <c r="BC67" s="420"/>
      <c r="BD67" s="420"/>
      <c r="BE67" s="420"/>
      <c r="BF67" s="415">
        <f t="shared" ref="BF67:BF68" si="106">SUM(AZ67:BE67)</f>
        <v>0</v>
      </c>
      <c r="BG67" s="419"/>
      <c r="BH67" s="420"/>
      <c r="BI67" s="420"/>
      <c r="BJ67" s="420"/>
      <c r="BK67" s="420"/>
      <c r="BL67" s="420"/>
      <c r="BM67" s="415">
        <f t="shared" ref="BM67:BM68" si="107">SUM(BG67:BL67)</f>
        <v>0</v>
      </c>
      <c r="BN67" s="469"/>
      <c r="BO67" s="417">
        <f t="shared" si="8"/>
        <v>0</v>
      </c>
    </row>
    <row r="68" spans="1:265" s="217" customFormat="1" ht="12.75" customHeight="1">
      <c r="A68" s="522">
        <v>58</v>
      </c>
      <c r="B68" s="521" t="s">
        <v>100</v>
      </c>
      <c r="C68" s="585">
        <f>IF(C66&gt;C79,0,IFERROR(C74*(SUM(-C79,C66)),0))</f>
        <v>0</v>
      </c>
      <c r="D68" s="588">
        <f t="shared" ref="D68:H68" si="108">IF(D66&gt;D79,0,IFERROR(D74*(SUM(-D79,D66)),0))</f>
        <v>0</v>
      </c>
      <c r="E68" s="588">
        <f t="shared" si="108"/>
        <v>0</v>
      </c>
      <c r="F68" s="588">
        <f t="shared" si="108"/>
        <v>0</v>
      </c>
      <c r="G68" s="588">
        <f t="shared" si="108"/>
        <v>0</v>
      </c>
      <c r="H68" s="246">
        <f t="shared" si="108"/>
        <v>0</v>
      </c>
      <c r="I68" s="464">
        <f t="shared" si="99"/>
        <v>0</v>
      </c>
      <c r="J68" s="409" t="str">
        <f>IF(J66&gt;J79,0,IFERROR(J74*(SUM(-J79,J66))," "))</f>
        <v xml:space="preserve"> </v>
      </c>
      <c r="K68" s="580" t="str">
        <f>IF(K66&gt;K79," ",IFERROR(K74*(SUM(-K79,K66))," "))</f>
        <v xml:space="preserve"> </v>
      </c>
      <c r="L68" s="580" t="str">
        <f>IF(L66&gt;L79," ",IFERROR(L74*(SUM(-L79,L66))," "))</f>
        <v xml:space="preserve"> </v>
      </c>
      <c r="M68" s="580" t="str">
        <f>IF(M66&gt;M79," ",IFERROR(M74*(SUM(-M79,M66))," "))</f>
        <v xml:space="preserve"> </v>
      </c>
      <c r="N68" s="580" t="str">
        <f>IF(N66&gt;N79," ",IFERROR(N74*(SUM(-N79,N66))," "))</f>
        <v xml:space="preserve"> </v>
      </c>
      <c r="O68" s="580" t="str">
        <f>IF(O66&gt;O79," ",IFERROR(O74*(SUM(-O79,O66))," "))</f>
        <v xml:space="preserve"> </v>
      </c>
      <c r="P68" s="568">
        <f t="shared" si="100"/>
        <v>0</v>
      </c>
      <c r="Q68" s="245" t="str">
        <f>IF(Q66&gt;Q79,0,IFERROR(Q74*(SUM(-Q79,Q66))," "))</f>
        <v xml:space="preserve"> </v>
      </c>
      <c r="R68" s="550" t="str">
        <f>IF(R66&gt;R79," ",IFERROR(R74*(SUM(-R79,R66))," "))</f>
        <v xml:space="preserve"> </v>
      </c>
      <c r="S68" s="550" t="str">
        <f>IF(S66&gt;S79," ",IFERROR(S74*(SUM(-S79,S66))," "))</f>
        <v xml:space="preserve"> </v>
      </c>
      <c r="T68" s="550" t="str">
        <f>IF(T66&gt;T79," ",IFERROR(T74*(SUM(-T79,T66))," "))</f>
        <v xml:space="preserve"> </v>
      </c>
      <c r="U68" s="550" t="str">
        <f>IF(U66&gt;U79," ",IFERROR(U74*(SUM(-U79,U66))," "))</f>
        <v xml:space="preserve"> </v>
      </c>
      <c r="V68" s="550" t="str">
        <f>IF(V66&gt;V79," ",IFERROR(V74*(SUM(-V79,V66))," "))</f>
        <v xml:space="preserve"> </v>
      </c>
      <c r="W68" s="464">
        <f t="shared" si="101"/>
        <v>0</v>
      </c>
      <c r="X68" s="245" t="str">
        <f>IF(X66&gt;X79,0,IFERROR(X74*(SUM(-X79,X66))," "))</f>
        <v xml:space="preserve"> </v>
      </c>
      <c r="Y68" s="550" t="str">
        <f>IF(Y66&gt;Y79," ",IFERROR(Y74*(SUM(-Y79,Y66))," "))</f>
        <v xml:space="preserve"> </v>
      </c>
      <c r="Z68" s="550" t="str">
        <f>IF(Z66&gt;Z79," ",IFERROR(Z74*(SUM(-Z79,Z66))," "))</f>
        <v xml:space="preserve"> </v>
      </c>
      <c r="AA68" s="550" t="str">
        <f>IF(AA66&gt;AA79," ",IFERROR(AA74*(SUM(-AA79,AA66))," "))</f>
        <v xml:space="preserve"> </v>
      </c>
      <c r="AB68" s="550" t="str">
        <f>IF(AB66&gt;AB79," ",IFERROR(AB74*(SUM(-AB79,AB66))," "))</f>
        <v xml:space="preserve"> </v>
      </c>
      <c r="AC68" s="550" t="str">
        <f>IF(AC66&gt;AC79," ",IFERROR(AC74*(SUM(-AC79,AC66))," "))</f>
        <v xml:space="preserve"> </v>
      </c>
      <c r="AD68" s="464">
        <f t="shared" si="102"/>
        <v>0</v>
      </c>
      <c r="AE68" s="245" t="str">
        <f>IF(AE66&gt;AE79,0,IFERROR(AE74*(SUM(-AE79,AE66))," "))</f>
        <v xml:space="preserve"> </v>
      </c>
      <c r="AF68" s="550" t="str">
        <f>IF(AF66&gt;AF79," ",IFERROR(AF74*(SUM(-AF79,AF66))," "))</f>
        <v xml:space="preserve"> </v>
      </c>
      <c r="AG68" s="550" t="str">
        <f>IF(AG66&gt;AG79," ",IFERROR(AG74*(SUM(-AG79,AG66))," "))</f>
        <v xml:space="preserve"> </v>
      </c>
      <c r="AH68" s="550" t="str">
        <f>IF(AH66&gt;AH79," ",IFERROR(AH74*(SUM(-AH79,AH66))," "))</f>
        <v xml:space="preserve"> </v>
      </c>
      <c r="AI68" s="550" t="str">
        <f>IF(AI66&gt;AI79," ",IFERROR(AI74*(SUM(-AI79,AI66))," "))</f>
        <v xml:space="preserve"> </v>
      </c>
      <c r="AJ68" s="550" t="str">
        <f>IF(AJ66&gt;AJ79," ",IFERROR(AJ74*(SUM(-AJ79,AJ66))," "))</f>
        <v xml:space="preserve"> </v>
      </c>
      <c r="AK68" s="464">
        <f t="shared" si="103"/>
        <v>0</v>
      </c>
      <c r="AL68" s="245" t="str">
        <f>IF(AL66&gt;AL79,0,IFERROR(AL74*(SUM(-AL79,AL66))," "))</f>
        <v xml:space="preserve"> </v>
      </c>
      <c r="AM68" s="550" t="str">
        <f>IF(AM66&gt;AM79," ",IFERROR(AM74*(SUM(-AM79,AM66))," "))</f>
        <v xml:space="preserve"> </v>
      </c>
      <c r="AN68" s="550" t="str">
        <f>IF(AN66&gt;AN79," ",IFERROR(AN74*(SUM(-AN79,AN66))," "))</f>
        <v xml:space="preserve"> </v>
      </c>
      <c r="AO68" s="550" t="str">
        <f>IF(AO66&gt;AO79," ",IFERROR(AO74*(SUM(-AO79,AO66))," "))</f>
        <v xml:space="preserve"> </v>
      </c>
      <c r="AP68" s="550" t="str">
        <f>IF(AP66&gt;AP79," ",IFERROR(AP74*(SUM(-AP79,AP66))," "))</f>
        <v xml:space="preserve"> </v>
      </c>
      <c r="AQ68" s="550" t="str">
        <f>IF(AQ66&gt;AQ79," ",IFERROR(AQ74*(SUM(-AQ79,AQ66))," "))</f>
        <v xml:space="preserve"> </v>
      </c>
      <c r="AR68" s="464">
        <f t="shared" si="104"/>
        <v>0</v>
      </c>
      <c r="AS68" s="245" t="str">
        <f>IF(AS66&gt;AS79,0,IFERROR(AS74*(SUM(-AS79,AS66))," "))</f>
        <v xml:space="preserve"> </v>
      </c>
      <c r="AT68" s="550" t="str">
        <f>IF(AT66&gt;AT79," ",IFERROR(AT74*(SUM(-AT79,AT66))," "))</f>
        <v xml:space="preserve"> </v>
      </c>
      <c r="AU68" s="550" t="str">
        <f>IF(AU66&gt;AU79," ",IFERROR(AU74*(SUM(-AU79,AU66))," "))</f>
        <v xml:space="preserve"> </v>
      </c>
      <c r="AV68" s="550" t="str">
        <f>IF(AV66&gt;AV79," ",IFERROR(AV74*(SUM(-AV79,AV66))," "))</f>
        <v xml:space="preserve"> </v>
      </c>
      <c r="AW68" s="550" t="str">
        <f>IF(AW66&gt;AW79," ",IFERROR(AW74*(SUM(-AW79,AW66))," "))</f>
        <v xml:space="preserve"> </v>
      </c>
      <c r="AX68" s="550" t="str">
        <f>IF(AX66&gt;AX79," ",IFERROR(AX74*(SUM(-AX79,AX66))," "))</f>
        <v xml:space="preserve"> </v>
      </c>
      <c r="AY68" s="464">
        <f t="shared" si="105"/>
        <v>0</v>
      </c>
      <c r="AZ68" s="245" t="str">
        <f>IF(AZ66&gt;AZ79,0,IFERROR(AZ74*(SUM(-AZ79,AZ66))," "))</f>
        <v xml:space="preserve"> </v>
      </c>
      <c r="BA68" s="550" t="str">
        <f>IF(BA66&gt;BA79," ",IFERROR(BA74*(SUM(-BA79,BA66))," "))</f>
        <v xml:space="preserve"> </v>
      </c>
      <c r="BB68" s="550" t="str">
        <f>IF(BB66&gt;BB79," ",IFERROR(BB74*(SUM(-BB79,BB66))," "))</f>
        <v xml:space="preserve"> </v>
      </c>
      <c r="BC68" s="550" t="str">
        <f>IF(BC66&gt;BC79," ",IFERROR(BC74*(SUM(-BC79,BC66))," "))</f>
        <v xml:space="preserve"> </v>
      </c>
      <c r="BD68" s="550" t="str">
        <f>IF(BD66&gt;BD79," ",IFERROR(BD74*(SUM(-BD79,BD66))," "))</f>
        <v xml:space="preserve"> </v>
      </c>
      <c r="BE68" s="550" t="str">
        <f>IF(BE66&gt;BE79," ",IFERROR(BE74*(SUM(-BE79,BE66))," "))</f>
        <v xml:space="preserve"> </v>
      </c>
      <c r="BF68" s="464">
        <f t="shared" si="106"/>
        <v>0</v>
      </c>
      <c r="BG68" s="245" t="str">
        <f>IF(BG66&gt;BG79,0,IFERROR(BG74*(SUM(-BG79,BG66))," "))</f>
        <v xml:space="preserve"> </v>
      </c>
      <c r="BH68" s="550" t="str">
        <f>IF(BH66&gt;BH79," ",IFERROR(BH74*(SUM(-BH79,BH66))," "))</f>
        <v xml:space="preserve"> </v>
      </c>
      <c r="BI68" s="550" t="str">
        <f>IF(BI66&gt;BI79," ",IFERROR(BI74*(SUM(-BI79,BI66))," "))</f>
        <v xml:space="preserve"> </v>
      </c>
      <c r="BJ68" s="550" t="str">
        <f>IF(BJ66&gt;BJ79," ",IFERROR(BJ74*(SUM(-BJ79,BJ66))," "))</f>
        <v xml:space="preserve"> </v>
      </c>
      <c r="BK68" s="550" t="str">
        <f>IF(BK66&gt;BK79," ",IFERROR(BK74*(SUM(-BK79,BK66))," "))</f>
        <v xml:space="preserve"> </v>
      </c>
      <c r="BL68" s="550" t="str">
        <f>IF(BL66&gt;BL79," ",IFERROR(BL74*(SUM(-BL79,BL66))," "))</f>
        <v xml:space="preserve"> </v>
      </c>
      <c r="BM68" s="464">
        <f t="shared" si="107"/>
        <v>0</v>
      </c>
      <c r="BN68" s="469"/>
      <c r="BO68" s="417">
        <f t="shared" si="8"/>
        <v>0</v>
      </c>
    </row>
    <row r="69" spans="1:265" s="217" customFormat="1" ht="12.75">
      <c r="A69" s="522">
        <v>59</v>
      </c>
      <c r="B69" s="521" t="s">
        <v>245</v>
      </c>
      <c r="C69" s="585">
        <f>SUM(C65,C67,C68)</f>
        <v>0</v>
      </c>
      <c r="D69" s="588">
        <f>SUM(D65,D67,D68)</f>
        <v>0</v>
      </c>
      <c r="E69" s="588">
        <f>SUM(E65,E67,E68)</f>
        <v>0</v>
      </c>
      <c r="F69" s="588">
        <f t="shared" ref="F69:G69" si="109">SUM(F65,F67,F68)</f>
        <v>0</v>
      </c>
      <c r="G69" s="588">
        <f t="shared" si="109"/>
        <v>0</v>
      </c>
      <c r="H69" s="246"/>
      <c r="I69" s="415">
        <f t="shared" si="99"/>
        <v>0</v>
      </c>
      <c r="J69" s="409">
        <f>SUM(J65,J67,J68)</f>
        <v>0</v>
      </c>
      <c r="K69" s="248">
        <f>SUM(K65,K67,K68)</f>
        <v>0</v>
      </c>
      <c r="L69" s="248">
        <f>SUM(L65,L67,L68)</f>
        <v>0</v>
      </c>
      <c r="M69" s="248">
        <f t="shared" ref="M69" si="110">SUM(M65,M67,M68)</f>
        <v>0</v>
      </c>
      <c r="N69" s="248">
        <f t="shared" ref="N69:O69" si="111">SUM(N65,N67,N68)</f>
        <v>0</v>
      </c>
      <c r="O69" s="248">
        <f t="shared" si="111"/>
        <v>0</v>
      </c>
      <c r="P69" s="249">
        <f t="shared" ref="P69:AK69" si="112">P64+P67+P68</f>
        <v>0</v>
      </c>
      <c r="Q69" s="245">
        <f>SUM(Q65,Q67,Q68)</f>
        <v>0</v>
      </c>
      <c r="R69" s="246">
        <f>SUM(R65,R67,R68)</f>
        <v>0</v>
      </c>
      <c r="S69" s="246">
        <f>SUM(S65,S67,S68)</f>
        <v>0</v>
      </c>
      <c r="T69" s="246">
        <f t="shared" ref="T69" si="113">SUM(T65,T67,T68)</f>
        <v>0</v>
      </c>
      <c r="U69" s="246">
        <f t="shared" ref="U69" si="114">SUM(U65,U67,U68)</f>
        <v>0</v>
      </c>
      <c r="V69" s="246">
        <f t="shared" ref="V69" si="115">SUM(V65,V67,V68)</f>
        <v>0</v>
      </c>
      <c r="W69" s="247">
        <f t="shared" si="112"/>
        <v>0</v>
      </c>
      <c r="X69" s="245">
        <f>SUM(X65,X67,X68)</f>
        <v>0</v>
      </c>
      <c r="Y69" s="246">
        <f>SUM(Y65,Y67,Y68)</f>
        <v>0</v>
      </c>
      <c r="Z69" s="246">
        <f>SUM(Z65,Z67,Z68)</f>
        <v>0</v>
      </c>
      <c r="AA69" s="246">
        <f t="shared" ref="AA69" si="116">SUM(AA65,AA67,AA68)</f>
        <v>0</v>
      </c>
      <c r="AB69" s="246">
        <f t="shared" ref="AB69" si="117">SUM(AB65,AB67,AB68)</f>
        <v>0</v>
      </c>
      <c r="AC69" s="246">
        <f t="shared" ref="AC69" si="118">SUM(AC65,AC67,AC68)</f>
        <v>0</v>
      </c>
      <c r="AD69" s="247">
        <f t="shared" si="112"/>
        <v>0</v>
      </c>
      <c r="AE69" s="245">
        <f>SUM(AE65,AE67,AE68)</f>
        <v>0</v>
      </c>
      <c r="AF69" s="246">
        <f>SUM(AF65,AF67,AF68)</f>
        <v>0</v>
      </c>
      <c r="AG69" s="246">
        <f>SUM(AG65,AG67,AG68)</f>
        <v>0</v>
      </c>
      <c r="AH69" s="246">
        <f t="shared" ref="AH69" si="119">SUM(AH65,AH67,AH68)</f>
        <v>0</v>
      </c>
      <c r="AI69" s="246">
        <f t="shared" ref="AI69" si="120">SUM(AI65,AI67,AI68)</f>
        <v>0</v>
      </c>
      <c r="AJ69" s="246">
        <f t="shared" ref="AJ69" si="121">SUM(AJ65,AJ67,AJ68)</f>
        <v>0</v>
      </c>
      <c r="AK69" s="247">
        <f t="shared" si="112"/>
        <v>0</v>
      </c>
      <c r="AL69" s="245">
        <f>SUM(AL65,AL67,AL68)</f>
        <v>0</v>
      </c>
      <c r="AM69" s="246">
        <f>SUM(AM65,AM67,AM68)</f>
        <v>0</v>
      </c>
      <c r="AN69" s="246">
        <f>SUM(AN65,AN67,AN68)</f>
        <v>0</v>
      </c>
      <c r="AO69" s="246">
        <f t="shared" ref="AO69" si="122">SUM(AO65,AO67,AO68)</f>
        <v>0</v>
      </c>
      <c r="AP69" s="246">
        <f t="shared" ref="AP69" si="123">SUM(AP65,AP67,AP68)</f>
        <v>0</v>
      </c>
      <c r="AQ69" s="246">
        <f t="shared" ref="AQ69" si="124">SUM(AQ65,AQ67,AQ68)</f>
        <v>0</v>
      </c>
      <c r="AR69" s="247">
        <f t="shared" ref="AR69:BM69" si="125">AR64+AR67+AR68</f>
        <v>0</v>
      </c>
      <c r="AS69" s="245">
        <f>SUM(AS65,AS67,AS68)</f>
        <v>0</v>
      </c>
      <c r="AT69" s="246">
        <f>SUM(AT65,AT67,AT68)</f>
        <v>0</v>
      </c>
      <c r="AU69" s="246">
        <f>SUM(AU65,AU67,AU68)</f>
        <v>0</v>
      </c>
      <c r="AV69" s="246">
        <f t="shared" ref="AV69" si="126">SUM(AV65,AV67,AV68)</f>
        <v>0</v>
      </c>
      <c r="AW69" s="246">
        <f t="shared" ref="AW69" si="127">SUM(AW65,AW67,AW68)</f>
        <v>0</v>
      </c>
      <c r="AX69" s="246">
        <f t="shared" ref="AX69" si="128">SUM(AX65,AX67,AX68)</f>
        <v>0</v>
      </c>
      <c r="AY69" s="247">
        <f t="shared" si="125"/>
        <v>0</v>
      </c>
      <c r="AZ69" s="245">
        <f>SUM(AZ65,AZ67,AZ68)</f>
        <v>0</v>
      </c>
      <c r="BA69" s="246">
        <f>SUM(BA65,BA67,BA68)</f>
        <v>0</v>
      </c>
      <c r="BB69" s="246">
        <f>SUM(BB65,BB67,BB68)</f>
        <v>0</v>
      </c>
      <c r="BC69" s="246">
        <f t="shared" ref="BC69" si="129">SUM(BC65,BC67,BC68)</f>
        <v>0</v>
      </c>
      <c r="BD69" s="246">
        <f t="shared" ref="BD69" si="130">SUM(BD65,BD67,BD68)</f>
        <v>0</v>
      </c>
      <c r="BE69" s="246">
        <f t="shared" ref="BE69" si="131">SUM(BE65,BE67,BE68)</f>
        <v>0</v>
      </c>
      <c r="BF69" s="247">
        <f t="shared" si="125"/>
        <v>0</v>
      </c>
      <c r="BG69" s="245">
        <f>SUM(BG65,BG67,BG68)</f>
        <v>0</v>
      </c>
      <c r="BH69" s="246">
        <f>SUM(BH65,BH67,BH68)</f>
        <v>0</v>
      </c>
      <c r="BI69" s="246">
        <f>SUM(BI65,BI67,BI68)</f>
        <v>0</v>
      </c>
      <c r="BJ69" s="246">
        <f t="shared" ref="BJ69" si="132">SUM(BJ65,BJ67,BJ68)</f>
        <v>0</v>
      </c>
      <c r="BK69" s="246">
        <f t="shared" ref="BK69" si="133">SUM(BK65,BK67,BK68)</f>
        <v>0</v>
      </c>
      <c r="BL69" s="246">
        <f t="shared" ref="BL69" si="134">SUM(BL65,BL67,BL68)</f>
        <v>0</v>
      </c>
      <c r="BM69" s="247">
        <f t="shared" si="125"/>
        <v>0</v>
      </c>
      <c r="BN69" s="469"/>
      <c r="BO69" s="417">
        <f t="shared" si="8"/>
        <v>0</v>
      </c>
    </row>
    <row r="70" spans="1:265" s="70" customFormat="1" ht="12.75">
      <c r="A70" s="523">
        <v>60</v>
      </c>
      <c r="B70" s="524" t="s">
        <v>102</v>
      </c>
      <c r="C70" s="586"/>
      <c r="D70" s="421"/>
      <c r="E70" s="421"/>
      <c r="F70" s="421"/>
      <c r="G70" s="421"/>
      <c r="H70" s="420"/>
      <c r="I70" s="415">
        <f t="shared" ref="I70:I71" si="135">SUM(C70:H70)</f>
        <v>0</v>
      </c>
      <c r="J70" s="410"/>
      <c r="K70" s="373"/>
      <c r="L70" s="373"/>
      <c r="M70" s="373"/>
      <c r="N70" s="373"/>
      <c r="O70" s="373"/>
      <c r="P70" s="416">
        <f t="shared" ref="P70" si="136">SUM(J70:O70)</f>
        <v>0</v>
      </c>
      <c r="Q70" s="226"/>
      <c r="R70" s="420"/>
      <c r="S70" s="420"/>
      <c r="T70" s="420"/>
      <c r="U70" s="420"/>
      <c r="V70" s="420"/>
      <c r="W70" s="415">
        <f t="shared" ref="W70" si="137">SUM(Q70:V70)</f>
        <v>0</v>
      </c>
      <c r="X70" s="226"/>
      <c r="Y70" s="420"/>
      <c r="Z70" s="420"/>
      <c r="AA70" s="420"/>
      <c r="AB70" s="420"/>
      <c r="AC70" s="420"/>
      <c r="AD70" s="415">
        <f t="shared" ref="AD70" si="138">SUM(X70:AC70)</f>
        <v>0</v>
      </c>
      <c r="AE70" s="226"/>
      <c r="AF70" s="420"/>
      <c r="AG70" s="420"/>
      <c r="AH70" s="420"/>
      <c r="AI70" s="420"/>
      <c r="AJ70" s="420"/>
      <c r="AK70" s="415">
        <f t="shared" ref="AK70" si="139">SUM(AE70:AJ70)</f>
        <v>0</v>
      </c>
      <c r="AL70" s="226"/>
      <c r="AM70" s="420"/>
      <c r="AN70" s="420"/>
      <c r="AO70" s="420"/>
      <c r="AP70" s="420"/>
      <c r="AQ70" s="420"/>
      <c r="AR70" s="415">
        <f t="shared" ref="AR70" si="140">SUM(AL70:AQ70)</f>
        <v>0</v>
      </c>
      <c r="AS70" s="226"/>
      <c r="AT70" s="420"/>
      <c r="AU70" s="420"/>
      <c r="AV70" s="420"/>
      <c r="AW70" s="420"/>
      <c r="AX70" s="420"/>
      <c r="AY70" s="415">
        <f t="shared" ref="AY70" si="141">SUM(AS70:AX70)</f>
        <v>0</v>
      </c>
      <c r="AZ70" s="226"/>
      <c r="BA70" s="420"/>
      <c r="BB70" s="420"/>
      <c r="BC70" s="420"/>
      <c r="BD70" s="420"/>
      <c r="BE70" s="420"/>
      <c r="BF70" s="415">
        <f t="shared" ref="BF70" si="142">SUM(AZ70:BE70)</f>
        <v>0</v>
      </c>
      <c r="BG70" s="226"/>
      <c r="BH70" s="420"/>
      <c r="BI70" s="420"/>
      <c r="BJ70" s="420"/>
      <c r="BK70" s="420"/>
      <c r="BL70" s="420"/>
      <c r="BM70" s="415">
        <f t="shared" ref="BM70" si="143">SUM(BG70:BL70)</f>
        <v>0</v>
      </c>
      <c r="BN70" s="469"/>
      <c r="BO70" s="417">
        <f t="shared" si="8"/>
        <v>0</v>
      </c>
    </row>
    <row r="71" spans="1:265" s="217" customFormat="1" thickBot="1">
      <c r="A71" s="525">
        <v>61</v>
      </c>
      <c r="B71" s="526" t="s">
        <v>103</v>
      </c>
      <c r="C71" s="587">
        <f>C69-C70</f>
        <v>0</v>
      </c>
      <c r="D71" s="589">
        <f t="shared" ref="D71:H71" si="144">D69-D70</f>
        <v>0</v>
      </c>
      <c r="E71" s="589">
        <f t="shared" si="144"/>
        <v>0</v>
      </c>
      <c r="F71" s="589">
        <f t="shared" si="144"/>
        <v>0</v>
      </c>
      <c r="G71" s="563">
        <f t="shared" si="144"/>
        <v>0</v>
      </c>
      <c r="H71" s="563">
        <f t="shared" si="144"/>
        <v>0</v>
      </c>
      <c r="I71" s="544">
        <f t="shared" si="135"/>
        <v>0</v>
      </c>
      <c r="J71" s="564">
        <f>J69-J70</f>
        <v>0</v>
      </c>
      <c r="K71" s="565">
        <f t="shared" ref="K71:P71" si="145">K69-K70</f>
        <v>0</v>
      </c>
      <c r="L71" s="565">
        <f t="shared" si="145"/>
        <v>0</v>
      </c>
      <c r="M71" s="565">
        <f t="shared" si="145"/>
        <v>0</v>
      </c>
      <c r="N71" s="565">
        <f t="shared" si="145"/>
        <v>0</v>
      </c>
      <c r="O71" s="565">
        <f t="shared" si="145"/>
        <v>0</v>
      </c>
      <c r="P71" s="566">
        <f t="shared" si="145"/>
        <v>0</v>
      </c>
      <c r="Q71" s="562">
        <f>Q69-Q70</f>
        <v>0</v>
      </c>
      <c r="R71" s="563">
        <f t="shared" ref="R71:W71" si="146">R69-R70</f>
        <v>0</v>
      </c>
      <c r="S71" s="563">
        <f t="shared" si="146"/>
        <v>0</v>
      </c>
      <c r="T71" s="563">
        <f t="shared" si="146"/>
        <v>0</v>
      </c>
      <c r="U71" s="563">
        <f t="shared" si="146"/>
        <v>0</v>
      </c>
      <c r="V71" s="563">
        <f t="shared" si="146"/>
        <v>0</v>
      </c>
      <c r="W71" s="567">
        <f t="shared" si="146"/>
        <v>0</v>
      </c>
      <c r="X71" s="562">
        <f>X69-X70</f>
        <v>0</v>
      </c>
      <c r="Y71" s="563">
        <f t="shared" ref="Y71:AD71" si="147">Y69-Y70</f>
        <v>0</v>
      </c>
      <c r="Z71" s="563">
        <f t="shared" si="147"/>
        <v>0</v>
      </c>
      <c r="AA71" s="563">
        <f t="shared" si="147"/>
        <v>0</v>
      </c>
      <c r="AB71" s="563">
        <f t="shared" si="147"/>
        <v>0</v>
      </c>
      <c r="AC71" s="563">
        <f t="shared" si="147"/>
        <v>0</v>
      </c>
      <c r="AD71" s="567">
        <f t="shared" si="147"/>
        <v>0</v>
      </c>
      <c r="AE71" s="562">
        <f>AE69-AE70</f>
        <v>0</v>
      </c>
      <c r="AF71" s="563">
        <f t="shared" ref="AF71:AK71" si="148">AF69-AF70</f>
        <v>0</v>
      </c>
      <c r="AG71" s="563">
        <f t="shared" si="148"/>
        <v>0</v>
      </c>
      <c r="AH71" s="563">
        <f t="shared" si="148"/>
        <v>0</v>
      </c>
      <c r="AI71" s="563">
        <f t="shared" si="148"/>
        <v>0</v>
      </c>
      <c r="AJ71" s="563">
        <f t="shared" si="148"/>
        <v>0</v>
      </c>
      <c r="AK71" s="567">
        <f t="shared" si="148"/>
        <v>0</v>
      </c>
      <c r="AL71" s="562">
        <f>AL69-AL70</f>
        <v>0</v>
      </c>
      <c r="AM71" s="563">
        <f t="shared" ref="AM71:AR71" si="149">AM69-AM70</f>
        <v>0</v>
      </c>
      <c r="AN71" s="563">
        <f t="shared" si="149"/>
        <v>0</v>
      </c>
      <c r="AO71" s="563">
        <f t="shared" si="149"/>
        <v>0</v>
      </c>
      <c r="AP71" s="563">
        <f t="shared" si="149"/>
        <v>0</v>
      </c>
      <c r="AQ71" s="563">
        <f t="shared" si="149"/>
        <v>0</v>
      </c>
      <c r="AR71" s="567">
        <f t="shared" si="149"/>
        <v>0</v>
      </c>
      <c r="AS71" s="562">
        <f>AS69-AS70</f>
        <v>0</v>
      </c>
      <c r="AT71" s="563">
        <f t="shared" ref="AT71:AY71" si="150">AT69-AT70</f>
        <v>0</v>
      </c>
      <c r="AU71" s="563">
        <f t="shared" si="150"/>
        <v>0</v>
      </c>
      <c r="AV71" s="563">
        <f t="shared" si="150"/>
        <v>0</v>
      </c>
      <c r="AW71" s="563">
        <f t="shared" si="150"/>
        <v>0</v>
      </c>
      <c r="AX71" s="563">
        <f t="shared" si="150"/>
        <v>0</v>
      </c>
      <c r="AY71" s="567">
        <f t="shared" si="150"/>
        <v>0</v>
      </c>
      <c r="AZ71" s="562">
        <f>AZ69-AZ70</f>
        <v>0</v>
      </c>
      <c r="BA71" s="563">
        <f t="shared" ref="BA71:BF71" si="151">BA69-BA70</f>
        <v>0</v>
      </c>
      <c r="BB71" s="563">
        <f t="shared" si="151"/>
        <v>0</v>
      </c>
      <c r="BC71" s="563">
        <f t="shared" si="151"/>
        <v>0</v>
      </c>
      <c r="BD71" s="563">
        <f t="shared" si="151"/>
        <v>0</v>
      </c>
      <c r="BE71" s="563">
        <f t="shared" si="151"/>
        <v>0</v>
      </c>
      <c r="BF71" s="567">
        <f t="shared" si="151"/>
        <v>0</v>
      </c>
      <c r="BG71" s="562">
        <f>BG69-BG70</f>
        <v>0</v>
      </c>
      <c r="BH71" s="563">
        <f t="shared" ref="BH71:BM71" si="152">BH69-BH70</f>
        <v>0</v>
      </c>
      <c r="BI71" s="563">
        <f t="shared" si="152"/>
        <v>0</v>
      </c>
      <c r="BJ71" s="563">
        <f t="shared" si="152"/>
        <v>0</v>
      </c>
      <c r="BK71" s="563">
        <f t="shared" si="152"/>
        <v>0</v>
      </c>
      <c r="BL71" s="563">
        <f t="shared" si="152"/>
        <v>0</v>
      </c>
      <c r="BM71" s="567">
        <f t="shared" si="152"/>
        <v>0</v>
      </c>
      <c r="BN71" s="469"/>
      <c r="BO71" s="417">
        <f t="shared" si="8"/>
        <v>0</v>
      </c>
    </row>
    <row r="72" spans="1:265" s="70" customFormat="1" ht="13.15" customHeight="1">
      <c r="A72" s="527">
        <v>62</v>
      </c>
      <c r="B72" s="528" t="s">
        <v>192</v>
      </c>
      <c r="C72" s="470"/>
      <c r="D72" s="471"/>
      <c r="E72" s="590"/>
      <c r="F72" s="590"/>
      <c r="G72" s="471"/>
      <c r="H72" s="420"/>
      <c r="I72" s="415"/>
      <c r="J72" s="472"/>
      <c r="K72" s="473"/>
      <c r="L72" s="473"/>
      <c r="M72" s="473"/>
      <c r="N72" s="473"/>
      <c r="O72" s="473"/>
      <c r="P72" s="439"/>
      <c r="Q72" s="474"/>
      <c r="R72" s="475"/>
      <c r="S72" s="475"/>
      <c r="T72" s="475"/>
      <c r="U72" s="475"/>
      <c r="V72" s="475"/>
      <c r="W72" s="440"/>
      <c r="X72" s="474"/>
      <c r="Y72" s="475"/>
      <c r="Z72" s="475"/>
      <c r="AA72" s="475"/>
      <c r="AB72" s="475"/>
      <c r="AC72" s="475"/>
      <c r="AD72" s="440"/>
      <c r="AE72" s="474"/>
      <c r="AF72" s="475"/>
      <c r="AG72" s="475"/>
      <c r="AH72" s="475"/>
      <c r="AI72" s="475"/>
      <c r="AJ72" s="475"/>
      <c r="AK72" s="440"/>
      <c r="AL72" s="474"/>
      <c r="AM72" s="475"/>
      <c r="AN72" s="475"/>
      <c r="AO72" s="475"/>
      <c r="AP72" s="475"/>
      <c r="AQ72" s="475"/>
      <c r="AR72" s="440"/>
      <c r="AS72" s="474"/>
      <c r="AT72" s="475"/>
      <c r="AU72" s="475"/>
      <c r="AV72" s="475"/>
      <c r="AW72" s="475"/>
      <c r="AX72" s="475"/>
      <c r="AY72" s="440"/>
      <c r="AZ72" s="474"/>
      <c r="BA72" s="475"/>
      <c r="BB72" s="475"/>
      <c r="BC72" s="475"/>
      <c r="BD72" s="475"/>
      <c r="BE72" s="475"/>
      <c r="BF72" s="440"/>
      <c r="BG72" s="474"/>
      <c r="BH72" s="475"/>
      <c r="BI72" s="475"/>
      <c r="BJ72" s="475"/>
      <c r="BK72" s="475"/>
      <c r="BL72" s="475"/>
      <c r="BM72" s="440"/>
      <c r="BN72" s="476"/>
      <c r="BO72" s="383"/>
    </row>
    <row r="73" spans="1:265" s="606" customFormat="1" ht="12.75">
      <c r="A73" s="529">
        <v>63</v>
      </c>
      <c r="B73" s="601" t="s">
        <v>105</v>
      </c>
      <c r="C73" s="596"/>
      <c r="D73" s="597"/>
      <c r="E73" s="598"/>
      <c r="F73" s="598"/>
      <c r="G73" s="597"/>
      <c r="H73" s="597"/>
      <c r="I73" s="583">
        <f t="shared" ref="I73:I78" si="153">SUM(C73:H73)</f>
        <v>0</v>
      </c>
      <c r="J73" s="602"/>
      <c r="K73" s="597"/>
      <c r="L73" s="597"/>
      <c r="M73" s="597"/>
      <c r="N73" s="597"/>
      <c r="O73" s="597"/>
      <c r="P73" s="583">
        <f t="shared" ref="P73:P78" si="154">SUM(J73:O73)</f>
        <v>0</v>
      </c>
      <c r="Q73" s="596"/>
      <c r="R73" s="597"/>
      <c r="S73" s="597"/>
      <c r="T73" s="597"/>
      <c r="U73" s="597"/>
      <c r="V73" s="597"/>
      <c r="W73" s="583">
        <f t="shared" ref="W73:W78" si="155">SUM(Q73:V73)</f>
        <v>0</v>
      </c>
      <c r="X73" s="596"/>
      <c r="Y73" s="597"/>
      <c r="Z73" s="597"/>
      <c r="AA73" s="597"/>
      <c r="AB73" s="597"/>
      <c r="AC73" s="597"/>
      <c r="AD73" s="583">
        <f t="shared" ref="AD73:AD78" si="156">SUM(X73:AC73)</f>
        <v>0</v>
      </c>
      <c r="AE73" s="603"/>
      <c r="AF73" s="604"/>
      <c r="AG73" s="604"/>
      <c r="AH73" s="604"/>
      <c r="AI73" s="604"/>
      <c r="AJ73" s="604"/>
      <c r="AK73" s="592">
        <f t="shared" ref="AK73:AK78" si="157">SUM(AE73:AJ73)</f>
        <v>0</v>
      </c>
      <c r="AL73" s="603"/>
      <c r="AM73" s="604"/>
      <c r="AN73" s="604"/>
      <c r="AO73" s="604"/>
      <c r="AP73" s="604"/>
      <c r="AQ73" s="604"/>
      <c r="AR73" s="592">
        <f t="shared" ref="AR73:AR78" si="158">SUM(AL73:AQ73)</f>
        <v>0</v>
      </c>
      <c r="AS73" s="603"/>
      <c r="AT73" s="604"/>
      <c r="AU73" s="604"/>
      <c r="AV73" s="604"/>
      <c r="AW73" s="604"/>
      <c r="AX73" s="604"/>
      <c r="AY73" s="592">
        <f t="shared" ref="AY73:AY78" si="159">SUM(AS73:AX73)</f>
        <v>0</v>
      </c>
      <c r="AZ73" s="603"/>
      <c r="BA73" s="604"/>
      <c r="BB73" s="604"/>
      <c r="BC73" s="604"/>
      <c r="BD73" s="604"/>
      <c r="BE73" s="604"/>
      <c r="BF73" s="592">
        <f t="shared" ref="BF73:BF78" si="160">SUM(AZ73:BE73)</f>
        <v>0</v>
      </c>
      <c r="BG73" s="603"/>
      <c r="BH73" s="604"/>
      <c r="BI73" s="604"/>
      <c r="BJ73" s="604"/>
      <c r="BK73" s="604"/>
      <c r="BL73" s="604"/>
      <c r="BM73" s="592">
        <f t="shared" ref="BM73:BM78" si="161">SUM(BG73:BL73)</f>
        <v>0</v>
      </c>
      <c r="BN73" s="593"/>
      <c r="BO73" s="594">
        <f t="shared" ref="BO73:BO78" si="162">I73+P73+W73+AD73+AR73+AY73+BF73+BM73+AK73</f>
        <v>0</v>
      </c>
      <c r="BP73" s="605"/>
      <c r="BQ73" s="605"/>
      <c r="BR73" s="605"/>
      <c r="BS73" s="605"/>
      <c r="BT73" s="605"/>
      <c r="BU73" s="605"/>
      <c r="BV73" s="605"/>
      <c r="BW73" s="605"/>
      <c r="BX73" s="605"/>
      <c r="BY73" s="605"/>
      <c r="BZ73" s="605"/>
      <c r="CA73" s="605"/>
      <c r="CB73" s="605"/>
      <c r="CC73" s="605"/>
      <c r="CD73" s="605"/>
      <c r="CE73" s="605"/>
      <c r="CF73" s="605"/>
      <c r="CG73" s="605"/>
      <c r="CH73" s="605"/>
      <c r="CI73" s="605"/>
      <c r="CJ73" s="605"/>
      <c r="CK73" s="605"/>
      <c r="CL73" s="605"/>
      <c r="CM73" s="605"/>
      <c r="CN73" s="605"/>
      <c r="CO73" s="605"/>
      <c r="CP73" s="605"/>
      <c r="CQ73" s="605"/>
      <c r="CR73" s="605"/>
      <c r="CS73" s="605"/>
      <c r="CT73" s="605"/>
      <c r="CU73" s="605"/>
      <c r="CV73" s="605"/>
      <c r="CW73" s="605"/>
      <c r="CX73" s="605"/>
      <c r="CY73" s="605"/>
      <c r="CZ73" s="605"/>
      <c r="DA73" s="605"/>
      <c r="DB73" s="605"/>
      <c r="DC73" s="605"/>
      <c r="DD73" s="605"/>
      <c r="DE73" s="605"/>
      <c r="DF73" s="605"/>
      <c r="DG73" s="605"/>
      <c r="DH73" s="605"/>
      <c r="DI73" s="605"/>
      <c r="DJ73" s="605"/>
      <c r="DK73" s="605"/>
      <c r="DL73" s="605"/>
      <c r="DM73" s="605"/>
      <c r="DN73" s="605"/>
      <c r="DO73" s="605"/>
      <c r="DP73" s="605"/>
      <c r="DQ73" s="605"/>
      <c r="DR73" s="605"/>
      <c r="DS73" s="605"/>
      <c r="DT73" s="605"/>
      <c r="DU73" s="605"/>
      <c r="DV73" s="605"/>
      <c r="DW73" s="605"/>
      <c r="DX73" s="605"/>
      <c r="DY73" s="605"/>
      <c r="DZ73" s="605"/>
      <c r="EA73" s="605"/>
      <c r="EB73" s="605"/>
      <c r="EC73" s="605"/>
      <c r="ED73" s="605"/>
      <c r="EE73" s="605"/>
      <c r="EF73" s="605"/>
      <c r="EG73" s="605"/>
      <c r="EH73" s="605"/>
      <c r="EI73" s="605"/>
      <c r="EJ73" s="605"/>
      <c r="EK73" s="605"/>
      <c r="EL73" s="605"/>
      <c r="EM73" s="605"/>
      <c r="EN73" s="605"/>
      <c r="EO73" s="605"/>
      <c r="EP73" s="605"/>
      <c r="EQ73" s="605"/>
      <c r="ER73" s="605"/>
      <c r="ES73" s="605"/>
      <c r="ET73" s="605"/>
      <c r="EU73" s="605"/>
      <c r="EV73" s="605"/>
      <c r="EW73" s="605"/>
      <c r="EX73" s="605"/>
      <c r="EY73" s="605"/>
      <c r="EZ73" s="605"/>
      <c r="FA73" s="605"/>
      <c r="FB73" s="605"/>
      <c r="FC73" s="605"/>
      <c r="FD73" s="605"/>
      <c r="FE73" s="605"/>
      <c r="FF73" s="605"/>
      <c r="FG73" s="605"/>
      <c r="FH73" s="605"/>
      <c r="FI73" s="605"/>
      <c r="FJ73" s="605"/>
      <c r="FK73" s="605"/>
      <c r="FL73" s="605"/>
      <c r="FM73" s="605"/>
      <c r="FN73" s="605"/>
      <c r="FO73" s="605"/>
      <c r="FP73" s="605"/>
      <c r="FQ73" s="605"/>
      <c r="FR73" s="605"/>
      <c r="FS73" s="605"/>
      <c r="FT73" s="605"/>
      <c r="FU73" s="605"/>
      <c r="FV73" s="605"/>
      <c r="FW73" s="605"/>
      <c r="FX73" s="605"/>
      <c r="FY73" s="605"/>
      <c r="FZ73" s="605"/>
      <c r="GA73" s="605"/>
      <c r="GB73" s="605"/>
      <c r="GC73" s="605"/>
      <c r="GD73" s="605"/>
      <c r="GE73" s="605"/>
      <c r="GF73" s="605"/>
      <c r="GG73" s="605"/>
      <c r="GH73" s="605"/>
      <c r="GI73" s="605"/>
      <c r="GJ73" s="605"/>
      <c r="GK73" s="605"/>
      <c r="GL73" s="605"/>
      <c r="GM73" s="605"/>
      <c r="GN73" s="605"/>
      <c r="GO73" s="605"/>
      <c r="GP73" s="605"/>
      <c r="GQ73" s="605"/>
      <c r="GR73" s="605"/>
      <c r="GS73" s="605"/>
      <c r="GT73" s="605"/>
      <c r="GU73" s="605"/>
      <c r="GV73" s="605"/>
      <c r="GW73" s="605"/>
      <c r="GX73" s="605"/>
      <c r="GY73" s="605"/>
      <c r="GZ73" s="605"/>
      <c r="HA73" s="605"/>
      <c r="HB73" s="605"/>
      <c r="HC73" s="605"/>
      <c r="HD73" s="605"/>
      <c r="HE73" s="605"/>
      <c r="HF73" s="605"/>
      <c r="HG73" s="605"/>
      <c r="HH73" s="605"/>
      <c r="HI73" s="605"/>
      <c r="HJ73" s="605"/>
      <c r="HK73" s="605"/>
      <c r="HL73" s="605"/>
      <c r="HM73" s="605"/>
      <c r="HN73" s="605"/>
      <c r="HO73" s="605"/>
      <c r="HP73" s="605"/>
      <c r="HQ73" s="605"/>
      <c r="HR73" s="605"/>
      <c r="HS73" s="605"/>
      <c r="HT73" s="605"/>
      <c r="HU73" s="605"/>
      <c r="HV73" s="605"/>
      <c r="HW73" s="605"/>
      <c r="HX73" s="605"/>
      <c r="HY73" s="605"/>
      <c r="HZ73" s="605"/>
      <c r="IA73" s="605"/>
      <c r="IB73" s="605"/>
      <c r="IC73" s="605"/>
      <c r="ID73" s="605"/>
      <c r="IE73" s="605"/>
      <c r="IF73" s="605"/>
      <c r="IG73" s="605"/>
      <c r="IH73" s="605"/>
      <c r="II73" s="605"/>
      <c r="IJ73" s="605"/>
      <c r="IK73" s="605"/>
      <c r="IL73" s="605"/>
      <c r="IM73" s="605"/>
      <c r="IN73" s="605"/>
      <c r="IO73" s="605"/>
      <c r="IP73" s="605"/>
      <c r="IQ73" s="605"/>
      <c r="IR73" s="605"/>
      <c r="IS73" s="605"/>
      <c r="IT73" s="605"/>
      <c r="IU73" s="605"/>
      <c r="IV73" s="605"/>
      <c r="IW73" s="605"/>
      <c r="IX73" s="605"/>
      <c r="IY73" s="605"/>
      <c r="IZ73" s="605"/>
      <c r="JA73" s="605"/>
      <c r="JB73" s="605"/>
      <c r="JC73" s="605"/>
      <c r="JD73" s="605"/>
      <c r="JE73" s="605"/>
    </row>
    <row r="74" spans="1:265" s="605" customFormat="1" ht="12.75">
      <c r="A74" s="531">
        <v>64</v>
      </c>
      <c r="B74" s="607" t="s">
        <v>106</v>
      </c>
      <c r="C74" s="599"/>
      <c r="D74" s="600"/>
      <c r="E74" s="600"/>
      <c r="F74" s="597"/>
      <c r="G74" s="597"/>
      <c r="H74" s="597"/>
      <c r="I74" s="583">
        <f t="shared" si="153"/>
        <v>0</v>
      </c>
      <c r="J74" s="608"/>
      <c r="K74" s="600"/>
      <c r="L74" s="600"/>
      <c r="M74" s="597"/>
      <c r="N74" s="597"/>
      <c r="O74" s="597"/>
      <c r="P74" s="583">
        <f t="shared" si="154"/>
        <v>0</v>
      </c>
      <c r="Q74" s="599"/>
      <c r="R74" s="600"/>
      <c r="S74" s="600"/>
      <c r="T74" s="597"/>
      <c r="U74" s="597"/>
      <c r="V74" s="597"/>
      <c r="W74" s="583">
        <f t="shared" si="155"/>
        <v>0</v>
      </c>
      <c r="X74" s="599"/>
      <c r="Y74" s="600"/>
      <c r="Z74" s="600"/>
      <c r="AA74" s="597"/>
      <c r="AB74" s="597"/>
      <c r="AC74" s="597"/>
      <c r="AD74" s="583">
        <f t="shared" si="156"/>
        <v>0</v>
      </c>
      <c r="AE74" s="609"/>
      <c r="AF74" s="610"/>
      <c r="AG74" s="610"/>
      <c r="AH74" s="604"/>
      <c r="AI74" s="604"/>
      <c r="AJ74" s="604"/>
      <c r="AK74" s="592">
        <f t="shared" si="157"/>
        <v>0</v>
      </c>
      <c r="AL74" s="609"/>
      <c r="AM74" s="610"/>
      <c r="AN74" s="610"/>
      <c r="AO74" s="604"/>
      <c r="AP74" s="604"/>
      <c r="AQ74" s="604"/>
      <c r="AR74" s="592">
        <f t="shared" si="158"/>
        <v>0</v>
      </c>
      <c r="AS74" s="609"/>
      <c r="AT74" s="610"/>
      <c r="AU74" s="610"/>
      <c r="AV74" s="604"/>
      <c r="AW74" s="604"/>
      <c r="AX74" s="604"/>
      <c r="AY74" s="592">
        <f t="shared" si="159"/>
        <v>0</v>
      </c>
      <c r="AZ74" s="609"/>
      <c r="BA74" s="610"/>
      <c r="BB74" s="610"/>
      <c r="BC74" s="604"/>
      <c r="BD74" s="604"/>
      <c r="BE74" s="604"/>
      <c r="BF74" s="592">
        <f t="shared" si="160"/>
        <v>0</v>
      </c>
      <c r="BG74" s="609"/>
      <c r="BH74" s="610"/>
      <c r="BI74" s="610"/>
      <c r="BJ74" s="604"/>
      <c r="BK74" s="604"/>
      <c r="BL74" s="604"/>
      <c r="BM74" s="592">
        <f t="shared" si="161"/>
        <v>0</v>
      </c>
      <c r="BN74" s="595"/>
      <c r="BO74" s="594">
        <f t="shared" si="162"/>
        <v>0</v>
      </c>
    </row>
    <row r="75" spans="1:265" s="615" customFormat="1" ht="12.75">
      <c r="A75" s="532">
        <v>65</v>
      </c>
      <c r="B75" s="611" t="s">
        <v>107</v>
      </c>
      <c r="C75" s="419"/>
      <c r="D75" s="420"/>
      <c r="E75" s="420"/>
      <c r="F75" s="577"/>
      <c r="G75" s="577"/>
      <c r="H75" s="577"/>
      <c r="I75" s="582">
        <f t="shared" si="153"/>
        <v>0</v>
      </c>
      <c r="J75" s="612"/>
      <c r="K75" s="420"/>
      <c r="L75" s="420"/>
      <c r="M75" s="577"/>
      <c r="N75" s="577"/>
      <c r="O75" s="577"/>
      <c r="P75" s="582">
        <f t="shared" si="154"/>
        <v>0</v>
      </c>
      <c r="Q75" s="419"/>
      <c r="R75" s="420"/>
      <c r="S75" s="420"/>
      <c r="T75" s="577"/>
      <c r="U75" s="577"/>
      <c r="V75" s="577"/>
      <c r="W75" s="582">
        <f t="shared" si="155"/>
        <v>0</v>
      </c>
      <c r="X75" s="419"/>
      <c r="Y75" s="420"/>
      <c r="Z75" s="420"/>
      <c r="AA75" s="577"/>
      <c r="AB75" s="577"/>
      <c r="AC75" s="577"/>
      <c r="AD75" s="582">
        <f t="shared" si="156"/>
        <v>0</v>
      </c>
      <c r="AE75" s="372"/>
      <c r="AF75" s="373"/>
      <c r="AG75" s="373"/>
      <c r="AH75" s="613"/>
      <c r="AI75" s="613"/>
      <c r="AJ75" s="613"/>
      <c r="AK75" s="440">
        <f t="shared" si="157"/>
        <v>0</v>
      </c>
      <c r="AL75" s="372"/>
      <c r="AM75" s="373"/>
      <c r="AN75" s="373"/>
      <c r="AO75" s="613"/>
      <c r="AP75" s="613"/>
      <c r="AQ75" s="613"/>
      <c r="AR75" s="440">
        <f t="shared" si="158"/>
        <v>0</v>
      </c>
      <c r="AS75" s="372"/>
      <c r="AT75" s="373"/>
      <c r="AU75" s="373"/>
      <c r="AV75" s="613"/>
      <c r="AW75" s="613"/>
      <c r="AX75" s="613"/>
      <c r="AY75" s="440">
        <f t="shared" si="159"/>
        <v>0</v>
      </c>
      <c r="AZ75" s="372"/>
      <c r="BA75" s="373"/>
      <c r="BB75" s="373"/>
      <c r="BC75" s="613"/>
      <c r="BD75" s="613"/>
      <c r="BE75" s="613"/>
      <c r="BF75" s="440">
        <f t="shared" si="160"/>
        <v>0</v>
      </c>
      <c r="BG75" s="372"/>
      <c r="BH75" s="373"/>
      <c r="BI75" s="373"/>
      <c r="BJ75" s="613"/>
      <c r="BK75" s="613"/>
      <c r="BL75" s="613"/>
      <c r="BM75" s="440">
        <f t="shared" si="161"/>
        <v>0</v>
      </c>
      <c r="BN75" s="614"/>
      <c r="BO75" s="383">
        <f t="shared" si="162"/>
        <v>0</v>
      </c>
    </row>
    <row r="76" spans="1:265" s="615" customFormat="1" ht="12.75">
      <c r="A76" s="531">
        <v>66</v>
      </c>
      <c r="B76" s="616" t="s">
        <v>108</v>
      </c>
      <c r="C76" s="419"/>
      <c r="D76" s="420"/>
      <c r="E76" s="420"/>
      <c r="F76" s="577"/>
      <c r="G76" s="577"/>
      <c r="H76" s="577"/>
      <c r="I76" s="582">
        <f t="shared" si="153"/>
        <v>0</v>
      </c>
      <c r="J76" s="612"/>
      <c r="K76" s="420"/>
      <c r="L76" s="420"/>
      <c r="M76" s="577"/>
      <c r="N76" s="577"/>
      <c r="O76" s="577"/>
      <c r="P76" s="582">
        <f t="shared" si="154"/>
        <v>0</v>
      </c>
      <c r="Q76" s="419"/>
      <c r="R76" s="420"/>
      <c r="S76" s="420"/>
      <c r="T76" s="577"/>
      <c r="U76" s="577"/>
      <c r="V76" s="577"/>
      <c r="W76" s="582">
        <f t="shared" si="155"/>
        <v>0</v>
      </c>
      <c r="X76" s="419"/>
      <c r="Y76" s="420"/>
      <c r="Z76" s="420"/>
      <c r="AA76" s="577"/>
      <c r="AB76" s="577"/>
      <c r="AC76" s="577"/>
      <c r="AD76" s="582">
        <f t="shared" si="156"/>
        <v>0</v>
      </c>
      <c r="AE76" s="372"/>
      <c r="AF76" s="373"/>
      <c r="AG76" s="373"/>
      <c r="AH76" s="613"/>
      <c r="AI76" s="613"/>
      <c r="AJ76" s="613"/>
      <c r="AK76" s="440">
        <f t="shared" si="157"/>
        <v>0</v>
      </c>
      <c r="AL76" s="372"/>
      <c r="AM76" s="373"/>
      <c r="AN76" s="373"/>
      <c r="AO76" s="613"/>
      <c r="AP76" s="613"/>
      <c r="AQ76" s="613"/>
      <c r="AR76" s="440">
        <f t="shared" si="158"/>
        <v>0</v>
      </c>
      <c r="AS76" s="372"/>
      <c r="AT76" s="373"/>
      <c r="AU76" s="373"/>
      <c r="AV76" s="613"/>
      <c r="AW76" s="613"/>
      <c r="AX76" s="613"/>
      <c r="AY76" s="440">
        <f t="shared" si="159"/>
        <v>0</v>
      </c>
      <c r="AZ76" s="372"/>
      <c r="BA76" s="373"/>
      <c r="BB76" s="373"/>
      <c r="BC76" s="613"/>
      <c r="BD76" s="613"/>
      <c r="BE76" s="613"/>
      <c r="BF76" s="440">
        <f t="shared" si="160"/>
        <v>0</v>
      </c>
      <c r="BG76" s="372"/>
      <c r="BH76" s="373"/>
      <c r="BI76" s="373"/>
      <c r="BJ76" s="613"/>
      <c r="BK76" s="613"/>
      <c r="BL76" s="613"/>
      <c r="BM76" s="440">
        <f t="shared" si="161"/>
        <v>0</v>
      </c>
      <c r="BN76" s="614"/>
      <c r="BO76" s="383">
        <f t="shared" si="162"/>
        <v>0</v>
      </c>
    </row>
    <row r="77" spans="1:265" s="605" customFormat="1" ht="12.75">
      <c r="A77" s="532">
        <v>67</v>
      </c>
      <c r="B77" s="601" t="s">
        <v>109</v>
      </c>
      <c r="C77" s="599"/>
      <c r="D77" s="600"/>
      <c r="E77" s="600"/>
      <c r="F77" s="597"/>
      <c r="G77" s="597"/>
      <c r="H77" s="597"/>
      <c r="I77" s="583">
        <f t="shared" si="153"/>
        <v>0</v>
      </c>
      <c r="J77" s="608"/>
      <c r="K77" s="600"/>
      <c r="L77" s="600"/>
      <c r="M77" s="597"/>
      <c r="N77" s="597"/>
      <c r="O77" s="597"/>
      <c r="P77" s="583">
        <f t="shared" si="154"/>
        <v>0</v>
      </c>
      <c r="Q77" s="599"/>
      <c r="R77" s="600"/>
      <c r="S77" s="600"/>
      <c r="T77" s="597"/>
      <c r="U77" s="597"/>
      <c r="V77" s="597"/>
      <c r="W77" s="583">
        <f t="shared" si="155"/>
        <v>0</v>
      </c>
      <c r="X77" s="599"/>
      <c r="Y77" s="600"/>
      <c r="Z77" s="600"/>
      <c r="AA77" s="597"/>
      <c r="AB77" s="597"/>
      <c r="AC77" s="597"/>
      <c r="AD77" s="583">
        <f t="shared" si="156"/>
        <v>0</v>
      </c>
      <c r="AE77" s="609"/>
      <c r="AF77" s="610"/>
      <c r="AG77" s="610"/>
      <c r="AH77" s="604"/>
      <c r="AI77" s="604"/>
      <c r="AJ77" s="604"/>
      <c r="AK77" s="592">
        <f t="shared" si="157"/>
        <v>0</v>
      </c>
      <c r="AL77" s="609"/>
      <c r="AM77" s="610"/>
      <c r="AN77" s="610"/>
      <c r="AO77" s="604"/>
      <c r="AP77" s="604"/>
      <c r="AQ77" s="604"/>
      <c r="AR77" s="592">
        <f t="shared" si="158"/>
        <v>0</v>
      </c>
      <c r="AS77" s="609"/>
      <c r="AT77" s="610"/>
      <c r="AU77" s="610"/>
      <c r="AV77" s="604"/>
      <c r="AW77" s="604"/>
      <c r="AX77" s="604"/>
      <c r="AY77" s="592">
        <f t="shared" si="159"/>
        <v>0</v>
      </c>
      <c r="AZ77" s="609"/>
      <c r="BA77" s="610"/>
      <c r="BB77" s="610"/>
      <c r="BC77" s="604"/>
      <c r="BD77" s="604"/>
      <c r="BE77" s="604"/>
      <c r="BF77" s="592">
        <f t="shared" si="160"/>
        <v>0</v>
      </c>
      <c r="BG77" s="609"/>
      <c r="BH77" s="610"/>
      <c r="BI77" s="610"/>
      <c r="BJ77" s="604"/>
      <c r="BK77" s="604"/>
      <c r="BL77" s="604"/>
      <c r="BM77" s="592">
        <f t="shared" si="161"/>
        <v>0</v>
      </c>
      <c r="BN77" s="595"/>
      <c r="BO77" s="594">
        <f t="shared" si="162"/>
        <v>0</v>
      </c>
    </row>
    <row r="78" spans="1:265" s="605" customFormat="1" ht="12.75">
      <c r="A78" s="531">
        <v>68</v>
      </c>
      <c r="B78" s="607" t="s">
        <v>110</v>
      </c>
      <c r="C78" s="599"/>
      <c r="D78" s="600"/>
      <c r="E78" s="600"/>
      <c r="F78" s="597"/>
      <c r="G78" s="597"/>
      <c r="H78" s="597"/>
      <c r="I78" s="583">
        <f t="shared" si="153"/>
        <v>0</v>
      </c>
      <c r="J78" s="608"/>
      <c r="K78" s="600"/>
      <c r="L78" s="600"/>
      <c r="M78" s="597"/>
      <c r="N78" s="597"/>
      <c r="O78" s="597"/>
      <c r="P78" s="583">
        <f t="shared" si="154"/>
        <v>0</v>
      </c>
      <c r="Q78" s="599"/>
      <c r="R78" s="600"/>
      <c r="S78" s="600"/>
      <c r="T78" s="597"/>
      <c r="U78" s="597"/>
      <c r="V78" s="597"/>
      <c r="W78" s="583">
        <f t="shared" si="155"/>
        <v>0</v>
      </c>
      <c r="X78" s="599"/>
      <c r="Y78" s="600"/>
      <c r="Z78" s="600"/>
      <c r="AA78" s="597"/>
      <c r="AB78" s="597"/>
      <c r="AC78" s="597"/>
      <c r="AD78" s="583">
        <f t="shared" si="156"/>
        <v>0</v>
      </c>
      <c r="AE78" s="609"/>
      <c r="AF78" s="610"/>
      <c r="AG78" s="610"/>
      <c r="AH78" s="604"/>
      <c r="AI78" s="604"/>
      <c r="AJ78" s="604"/>
      <c r="AK78" s="592">
        <f t="shared" si="157"/>
        <v>0</v>
      </c>
      <c r="AL78" s="609"/>
      <c r="AM78" s="610"/>
      <c r="AN78" s="610"/>
      <c r="AO78" s="604"/>
      <c r="AP78" s="604"/>
      <c r="AQ78" s="604"/>
      <c r="AR78" s="592">
        <f t="shared" si="158"/>
        <v>0</v>
      </c>
      <c r="AS78" s="609"/>
      <c r="AT78" s="610"/>
      <c r="AU78" s="610"/>
      <c r="AV78" s="604"/>
      <c r="AW78" s="604"/>
      <c r="AX78" s="604"/>
      <c r="AY78" s="592">
        <f t="shared" si="159"/>
        <v>0</v>
      </c>
      <c r="AZ78" s="609"/>
      <c r="BA78" s="610"/>
      <c r="BB78" s="610"/>
      <c r="BC78" s="604"/>
      <c r="BD78" s="604"/>
      <c r="BE78" s="604"/>
      <c r="BF78" s="592">
        <f t="shared" si="160"/>
        <v>0</v>
      </c>
      <c r="BG78" s="609"/>
      <c r="BH78" s="610"/>
      <c r="BI78" s="610"/>
      <c r="BJ78" s="604"/>
      <c r="BK78" s="604"/>
      <c r="BL78" s="604"/>
      <c r="BM78" s="592">
        <f t="shared" si="161"/>
        <v>0</v>
      </c>
      <c r="BN78" s="595"/>
      <c r="BO78" s="594">
        <f t="shared" si="162"/>
        <v>0</v>
      </c>
    </row>
    <row r="79" spans="1:265" s="70" customFormat="1" ht="12.75">
      <c r="A79" s="532">
        <v>69</v>
      </c>
      <c r="B79" s="530" t="s">
        <v>111</v>
      </c>
      <c r="C79" s="617" t="str">
        <f>IF(ISERROR(+C65/C74),"",+C65/C74)</f>
        <v/>
      </c>
      <c r="D79" s="618" t="str">
        <f t="shared" ref="D79:E79" si="163">IF(ISERROR(+D65/D74),"",+D65/D74)</f>
        <v/>
      </c>
      <c r="E79" s="618" t="str">
        <f t="shared" si="163"/>
        <v/>
      </c>
      <c r="F79" s="618" t="str">
        <f t="shared" ref="F79:H79" si="164">IF(ISERROR(+F65/F74),"",+F65/F74)</f>
        <v/>
      </c>
      <c r="G79" s="618" t="str">
        <f t="shared" si="164"/>
        <v/>
      </c>
      <c r="H79" s="618" t="str">
        <f t="shared" si="164"/>
        <v/>
      </c>
      <c r="I79" s="468"/>
      <c r="J79" s="485" t="str">
        <f t="shared" ref="J79:AO79" si="165">IF(ISERROR(+J64/J74),"",+J64/J74)</f>
        <v/>
      </c>
      <c r="K79" s="486" t="str">
        <f t="shared" si="165"/>
        <v/>
      </c>
      <c r="L79" s="486" t="str">
        <f t="shared" si="165"/>
        <v/>
      </c>
      <c r="M79" s="486" t="str">
        <f t="shared" si="165"/>
        <v/>
      </c>
      <c r="N79" s="486" t="str">
        <f t="shared" si="165"/>
        <v/>
      </c>
      <c r="O79" s="486" t="str">
        <f t="shared" si="165"/>
        <v/>
      </c>
      <c r="P79" s="487"/>
      <c r="Q79" s="488" t="str">
        <f t="shared" si="165"/>
        <v/>
      </c>
      <c r="R79" s="486" t="str">
        <f t="shared" si="165"/>
        <v/>
      </c>
      <c r="S79" s="486" t="str">
        <f t="shared" si="165"/>
        <v/>
      </c>
      <c r="T79" s="486" t="str">
        <f t="shared" si="165"/>
        <v/>
      </c>
      <c r="U79" s="486" t="str">
        <f t="shared" si="165"/>
        <v/>
      </c>
      <c r="V79" s="486" t="str">
        <f t="shared" si="165"/>
        <v/>
      </c>
      <c r="W79" s="591"/>
      <c r="X79" s="488" t="str">
        <f t="shared" si="165"/>
        <v/>
      </c>
      <c r="Y79" s="486" t="str">
        <f t="shared" si="165"/>
        <v/>
      </c>
      <c r="Z79" s="486" t="str">
        <f t="shared" si="165"/>
        <v/>
      </c>
      <c r="AA79" s="486" t="str">
        <f t="shared" si="165"/>
        <v/>
      </c>
      <c r="AB79" s="486" t="str">
        <f t="shared" si="165"/>
        <v/>
      </c>
      <c r="AC79" s="486" t="str">
        <f t="shared" si="165"/>
        <v/>
      </c>
      <c r="AD79" s="487"/>
      <c r="AE79" s="488" t="str">
        <f t="shared" si="165"/>
        <v/>
      </c>
      <c r="AF79" s="486" t="str">
        <f t="shared" si="165"/>
        <v/>
      </c>
      <c r="AG79" s="486" t="str">
        <f t="shared" si="165"/>
        <v/>
      </c>
      <c r="AH79" s="486" t="str">
        <f t="shared" si="165"/>
        <v/>
      </c>
      <c r="AI79" s="486" t="str">
        <f t="shared" si="165"/>
        <v/>
      </c>
      <c r="AJ79" s="486" t="str">
        <f t="shared" si="165"/>
        <v/>
      </c>
      <c r="AK79" s="591"/>
      <c r="AL79" s="488" t="str">
        <f t="shared" si="165"/>
        <v/>
      </c>
      <c r="AM79" s="486" t="str">
        <f t="shared" si="165"/>
        <v/>
      </c>
      <c r="AN79" s="486" t="str">
        <f t="shared" si="165"/>
        <v/>
      </c>
      <c r="AO79" s="486" t="str">
        <f t="shared" si="165"/>
        <v/>
      </c>
      <c r="AP79" s="486" t="str">
        <f t="shared" ref="AP79:BL79" si="166">IF(ISERROR(+AP64/AP74),"",+AP64/AP74)</f>
        <v/>
      </c>
      <c r="AQ79" s="486" t="str">
        <f t="shared" si="166"/>
        <v/>
      </c>
      <c r="AR79" s="487"/>
      <c r="AS79" s="488" t="str">
        <f t="shared" si="166"/>
        <v/>
      </c>
      <c r="AT79" s="486" t="str">
        <f t="shared" si="166"/>
        <v/>
      </c>
      <c r="AU79" s="486" t="str">
        <f t="shared" si="166"/>
        <v/>
      </c>
      <c r="AV79" s="486" t="str">
        <f t="shared" si="166"/>
        <v/>
      </c>
      <c r="AW79" s="486" t="str">
        <f t="shared" si="166"/>
        <v/>
      </c>
      <c r="AX79" s="486" t="str">
        <f t="shared" si="166"/>
        <v/>
      </c>
      <c r="AY79" s="487"/>
      <c r="AZ79" s="488" t="str">
        <f t="shared" si="166"/>
        <v/>
      </c>
      <c r="BA79" s="486" t="str">
        <f t="shared" si="166"/>
        <v/>
      </c>
      <c r="BB79" s="486" t="str">
        <f t="shared" si="166"/>
        <v/>
      </c>
      <c r="BC79" s="486" t="str">
        <f t="shared" si="166"/>
        <v/>
      </c>
      <c r="BD79" s="486" t="str">
        <f t="shared" si="166"/>
        <v/>
      </c>
      <c r="BE79" s="486" t="str">
        <f t="shared" si="166"/>
        <v/>
      </c>
      <c r="BF79" s="487"/>
      <c r="BG79" s="488" t="str">
        <f t="shared" si="166"/>
        <v/>
      </c>
      <c r="BH79" s="486" t="str">
        <f t="shared" si="166"/>
        <v/>
      </c>
      <c r="BI79" s="486" t="str">
        <f t="shared" si="166"/>
        <v/>
      </c>
      <c r="BJ79" s="486" t="str">
        <f t="shared" si="166"/>
        <v/>
      </c>
      <c r="BK79" s="486" t="str">
        <f t="shared" si="166"/>
        <v/>
      </c>
      <c r="BL79" s="486" t="str">
        <f t="shared" si="166"/>
        <v/>
      </c>
      <c r="BM79" s="487"/>
      <c r="BN79" s="489"/>
      <c r="BO79" s="443"/>
    </row>
    <row r="80" spans="1:265" s="615" customFormat="1" ht="12.75">
      <c r="A80" s="531">
        <v>70</v>
      </c>
      <c r="B80" s="616" t="s">
        <v>112</v>
      </c>
      <c r="C80" s="617" t="str">
        <f>IF(ISERROR(+C65/C76),"",+C65/C76)</f>
        <v/>
      </c>
      <c r="D80" s="618" t="str">
        <f t="shared" ref="D80:E80" si="167">IF(ISERROR(+D65/D76),"",+D65/D76)</f>
        <v/>
      </c>
      <c r="E80" s="618" t="str">
        <f t="shared" si="167"/>
        <v/>
      </c>
      <c r="F80" s="618" t="str">
        <f t="shared" ref="F80:H80" si="168">IF(ISERROR(+F65/F76),"",+F65/F76)</f>
        <v/>
      </c>
      <c r="G80" s="618" t="str">
        <f t="shared" si="168"/>
        <v/>
      </c>
      <c r="H80" s="550" t="str">
        <f t="shared" si="168"/>
        <v/>
      </c>
      <c r="I80" s="468"/>
      <c r="J80" s="621" t="str">
        <f t="shared" ref="J80:AO80" si="169">IF(ISERROR(+J64/J76),"",+J64/J76)</f>
        <v/>
      </c>
      <c r="K80" s="622" t="str">
        <f t="shared" si="169"/>
        <v/>
      </c>
      <c r="L80" s="622" t="str">
        <f t="shared" si="169"/>
        <v/>
      </c>
      <c r="M80" s="622" t="str">
        <f t="shared" si="169"/>
        <v/>
      </c>
      <c r="N80" s="622" t="str">
        <f t="shared" si="169"/>
        <v/>
      </c>
      <c r="O80" s="622" t="str">
        <f t="shared" si="169"/>
        <v/>
      </c>
      <c r="P80" s="591"/>
      <c r="Q80" s="623" t="str">
        <f t="shared" si="169"/>
        <v/>
      </c>
      <c r="R80" s="622" t="str">
        <f t="shared" si="169"/>
        <v/>
      </c>
      <c r="S80" s="622" t="str">
        <f t="shared" si="169"/>
        <v/>
      </c>
      <c r="T80" s="622" t="str">
        <f t="shared" si="169"/>
        <v/>
      </c>
      <c r="U80" s="622" t="str">
        <f t="shared" si="169"/>
        <v/>
      </c>
      <c r="V80" s="622" t="str">
        <f t="shared" si="169"/>
        <v/>
      </c>
      <c r="W80" s="591"/>
      <c r="X80" s="623" t="str">
        <f t="shared" si="169"/>
        <v/>
      </c>
      <c r="Y80" s="622" t="str">
        <f t="shared" si="169"/>
        <v/>
      </c>
      <c r="Z80" s="622" t="str">
        <f t="shared" si="169"/>
        <v/>
      </c>
      <c r="AA80" s="622" t="str">
        <f t="shared" si="169"/>
        <v/>
      </c>
      <c r="AB80" s="622" t="str">
        <f t="shared" si="169"/>
        <v/>
      </c>
      <c r="AC80" s="622" t="str">
        <f t="shared" si="169"/>
        <v/>
      </c>
      <c r="AD80" s="591"/>
      <c r="AE80" s="623" t="str">
        <f t="shared" si="169"/>
        <v/>
      </c>
      <c r="AF80" s="622" t="str">
        <f t="shared" si="169"/>
        <v/>
      </c>
      <c r="AG80" s="622" t="str">
        <f t="shared" si="169"/>
        <v/>
      </c>
      <c r="AH80" s="622" t="str">
        <f t="shared" si="169"/>
        <v/>
      </c>
      <c r="AI80" s="622" t="str">
        <f t="shared" si="169"/>
        <v/>
      </c>
      <c r="AJ80" s="622" t="str">
        <f t="shared" si="169"/>
        <v/>
      </c>
      <c r="AK80" s="591"/>
      <c r="AL80" s="623" t="str">
        <f t="shared" si="169"/>
        <v/>
      </c>
      <c r="AM80" s="622" t="str">
        <f t="shared" si="169"/>
        <v/>
      </c>
      <c r="AN80" s="622" t="str">
        <f t="shared" si="169"/>
        <v/>
      </c>
      <c r="AO80" s="622" t="str">
        <f t="shared" si="169"/>
        <v/>
      </c>
      <c r="AP80" s="622" t="str">
        <f t="shared" ref="AP80:BL80" si="170">IF(ISERROR(+AP64/AP76),"",+AP64/AP76)</f>
        <v/>
      </c>
      <c r="AQ80" s="622" t="str">
        <f t="shared" si="170"/>
        <v/>
      </c>
      <c r="AR80" s="591"/>
      <c r="AS80" s="623" t="str">
        <f t="shared" si="170"/>
        <v/>
      </c>
      <c r="AT80" s="622" t="str">
        <f t="shared" si="170"/>
        <v/>
      </c>
      <c r="AU80" s="622" t="str">
        <f t="shared" si="170"/>
        <v/>
      </c>
      <c r="AV80" s="622" t="str">
        <f t="shared" si="170"/>
        <v/>
      </c>
      <c r="AW80" s="622" t="str">
        <f t="shared" si="170"/>
        <v/>
      </c>
      <c r="AX80" s="622" t="str">
        <f t="shared" si="170"/>
        <v/>
      </c>
      <c r="AY80" s="591"/>
      <c r="AZ80" s="623" t="str">
        <f t="shared" si="170"/>
        <v/>
      </c>
      <c r="BA80" s="622" t="str">
        <f t="shared" si="170"/>
        <v/>
      </c>
      <c r="BB80" s="622" t="str">
        <f t="shared" si="170"/>
        <v/>
      </c>
      <c r="BC80" s="622" t="str">
        <f t="shared" si="170"/>
        <v/>
      </c>
      <c r="BD80" s="622" t="str">
        <f t="shared" si="170"/>
        <v/>
      </c>
      <c r="BE80" s="622" t="str">
        <f t="shared" si="170"/>
        <v/>
      </c>
      <c r="BF80" s="591"/>
      <c r="BG80" s="623" t="str">
        <f t="shared" si="170"/>
        <v/>
      </c>
      <c r="BH80" s="622" t="str">
        <f t="shared" si="170"/>
        <v/>
      </c>
      <c r="BI80" s="622" t="str">
        <f t="shared" si="170"/>
        <v/>
      </c>
      <c r="BJ80" s="622" t="str">
        <f t="shared" si="170"/>
        <v/>
      </c>
      <c r="BK80" s="622" t="str">
        <f t="shared" si="170"/>
        <v/>
      </c>
      <c r="BL80" s="622" t="str">
        <f t="shared" si="170"/>
        <v/>
      </c>
      <c r="BM80" s="591"/>
      <c r="BN80" s="624"/>
      <c r="BO80" s="417"/>
    </row>
    <row r="81" spans="1:67" s="615" customFormat="1" ht="12.75">
      <c r="A81" s="532">
        <v>71</v>
      </c>
      <c r="B81" s="611" t="s">
        <v>113</v>
      </c>
      <c r="C81" s="619" t="str">
        <f>IF(ISERROR(+C59/C74),"",+C59/C74)</f>
        <v/>
      </c>
      <c r="D81" s="620" t="str">
        <f t="shared" ref="D81:E81" si="171">IF(ISERROR(+D59/D74),"",+D59/D74)</f>
        <v/>
      </c>
      <c r="E81" s="620" t="str">
        <f t="shared" si="171"/>
        <v/>
      </c>
      <c r="F81" s="620" t="str">
        <f t="shared" ref="F81:H81" si="172">IF(ISERROR(+F59/F74),"",+F59/F74)</f>
        <v/>
      </c>
      <c r="G81" s="620" t="str">
        <f t="shared" si="172"/>
        <v/>
      </c>
      <c r="H81" s="578" t="str">
        <f t="shared" si="172"/>
        <v/>
      </c>
      <c r="I81" s="581"/>
      <c r="J81" s="625" t="str">
        <f t="shared" ref="J81:AO81" si="173">IF(ISERROR(+J59/J74),"",+J59/J74)</f>
        <v/>
      </c>
      <c r="K81" s="626" t="str">
        <f t="shared" si="173"/>
        <v/>
      </c>
      <c r="L81" s="626" t="str">
        <f t="shared" si="173"/>
        <v/>
      </c>
      <c r="M81" s="626" t="str">
        <f t="shared" si="173"/>
        <v/>
      </c>
      <c r="N81" s="626" t="str">
        <f t="shared" si="173"/>
        <v/>
      </c>
      <c r="O81" s="626" t="str">
        <f t="shared" si="173"/>
        <v/>
      </c>
      <c r="P81" s="627"/>
      <c r="Q81" s="628" t="str">
        <f t="shared" si="173"/>
        <v/>
      </c>
      <c r="R81" s="626" t="str">
        <f t="shared" si="173"/>
        <v/>
      </c>
      <c r="S81" s="626" t="str">
        <f t="shared" si="173"/>
        <v/>
      </c>
      <c r="T81" s="626" t="str">
        <f t="shared" si="173"/>
        <v/>
      </c>
      <c r="U81" s="626" t="str">
        <f t="shared" si="173"/>
        <v/>
      </c>
      <c r="V81" s="626" t="str">
        <f t="shared" si="173"/>
        <v/>
      </c>
      <c r="W81" s="627"/>
      <c r="X81" s="628" t="str">
        <f t="shared" si="173"/>
        <v/>
      </c>
      <c r="Y81" s="626" t="str">
        <f t="shared" si="173"/>
        <v/>
      </c>
      <c r="Z81" s="626" t="str">
        <f t="shared" si="173"/>
        <v/>
      </c>
      <c r="AA81" s="626" t="str">
        <f t="shared" si="173"/>
        <v/>
      </c>
      <c r="AB81" s="626" t="str">
        <f t="shared" si="173"/>
        <v/>
      </c>
      <c r="AC81" s="626" t="str">
        <f t="shared" si="173"/>
        <v/>
      </c>
      <c r="AD81" s="627"/>
      <c r="AE81" s="628" t="str">
        <f t="shared" si="173"/>
        <v/>
      </c>
      <c r="AF81" s="626" t="str">
        <f t="shared" si="173"/>
        <v/>
      </c>
      <c r="AG81" s="626" t="str">
        <f t="shared" si="173"/>
        <v/>
      </c>
      <c r="AH81" s="626" t="str">
        <f t="shared" si="173"/>
        <v/>
      </c>
      <c r="AI81" s="626" t="str">
        <f t="shared" si="173"/>
        <v/>
      </c>
      <c r="AJ81" s="626" t="str">
        <f t="shared" si="173"/>
        <v/>
      </c>
      <c r="AK81" s="627"/>
      <c r="AL81" s="628" t="str">
        <f t="shared" si="173"/>
        <v/>
      </c>
      <c r="AM81" s="626" t="str">
        <f t="shared" si="173"/>
        <v/>
      </c>
      <c r="AN81" s="626" t="str">
        <f t="shared" si="173"/>
        <v/>
      </c>
      <c r="AO81" s="626" t="str">
        <f t="shared" si="173"/>
        <v/>
      </c>
      <c r="AP81" s="626" t="str">
        <f t="shared" ref="AP81:BL81" si="174">IF(ISERROR(+AP59/AP74),"",+AP59/AP74)</f>
        <v/>
      </c>
      <c r="AQ81" s="626" t="str">
        <f t="shared" si="174"/>
        <v/>
      </c>
      <c r="AR81" s="627"/>
      <c r="AS81" s="628" t="str">
        <f t="shared" si="174"/>
        <v/>
      </c>
      <c r="AT81" s="626" t="str">
        <f t="shared" si="174"/>
        <v/>
      </c>
      <c r="AU81" s="626" t="str">
        <f t="shared" si="174"/>
        <v/>
      </c>
      <c r="AV81" s="626" t="str">
        <f t="shared" si="174"/>
        <v/>
      </c>
      <c r="AW81" s="626" t="str">
        <f t="shared" si="174"/>
        <v/>
      </c>
      <c r="AX81" s="626" t="str">
        <f t="shared" si="174"/>
        <v/>
      </c>
      <c r="AY81" s="627"/>
      <c r="AZ81" s="628" t="str">
        <f t="shared" si="174"/>
        <v/>
      </c>
      <c r="BA81" s="626" t="str">
        <f t="shared" si="174"/>
        <v/>
      </c>
      <c r="BB81" s="626" t="str">
        <f t="shared" si="174"/>
        <v/>
      </c>
      <c r="BC81" s="626" t="str">
        <f t="shared" si="174"/>
        <v/>
      </c>
      <c r="BD81" s="626" t="str">
        <f t="shared" si="174"/>
        <v/>
      </c>
      <c r="BE81" s="626" t="str">
        <f t="shared" si="174"/>
        <v/>
      </c>
      <c r="BF81" s="627"/>
      <c r="BG81" s="628" t="str">
        <f t="shared" si="174"/>
        <v/>
      </c>
      <c r="BH81" s="626" t="str">
        <f t="shared" si="174"/>
        <v/>
      </c>
      <c r="BI81" s="626" t="str">
        <f t="shared" si="174"/>
        <v/>
      </c>
      <c r="BJ81" s="626" t="str">
        <f t="shared" si="174"/>
        <v/>
      </c>
      <c r="BK81" s="626" t="str">
        <f t="shared" si="174"/>
        <v/>
      </c>
      <c r="BL81" s="626" t="str">
        <f t="shared" si="174"/>
        <v/>
      </c>
      <c r="BM81" s="627"/>
      <c r="BN81" s="624"/>
      <c r="BO81" s="629"/>
    </row>
    <row r="82" spans="1:67" s="615" customFormat="1" ht="12.75">
      <c r="A82" s="532">
        <v>72</v>
      </c>
      <c r="B82" s="616" t="s">
        <v>114</v>
      </c>
      <c r="C82" s="617" t="str">
        <f>IF(ISERROR(+C59/C76),"",+C59/C76)</f>
        <v/>
      </c>
      <c r="D82" s="618" t="str">
        <f t="shared" ref="D82:E82" si="175">IF(ISERROR(+D59/D76),"",+D59/D76)</f>
        <v/>
      </c>
      <c r="E82" s="618" t="str">
        <f t="shared" si="175"/>
        <v/>
      </c>
      <c r="F82" s="618" t="str">
        <f t="shared" ref="F82:H82" si="176">IF(ISERROR(+F59/F76),"",+F59/F76)</f>
        <v/>
      </c>
      <c r="G82" s="618" t="str">
        <f t="shared" si="176"/>
        <v/>
      </c>
      <c r="H82" s="550" t="str">
        <f t="shared" si="176"/>
        <v/>
      </c>
      <c r="I82" s="468"/>
      <c r="J82" s="621" t="str">
        <f t="shared" ref="J82:AO82" si="177">IF(ISERROR(+J59/J76),"",+J59/J76)</f>
        <v/>
      </c>
      <c r="K82" s="622" t="str">
        <f t="shared" si="177"/>
        <v/>
      </c>
      <c r="L82" s="622" t="str">
        <f t="shared" si="177"/>
        <v/>
      </c>
      <c r="M82" s="622" t="str">
        <f t="shared" si="177"/>
        <v/>
      </c>
      <c r="N82" s="622" t="str">
        <f t="shared" si="177"/>
        <v/>
      </c>
      <c r="O82" s="622" t="str">
        <f t="shared" si="177"/>
        <v/>
      </c>
      <c r="P82" s="591"/>
      <c r="Q82" s="623" t="str">
        <f t="shared" si="177"/>
        <v/>
      </c>
      <c r="R82" s="622" t="str">
        <f t="shared" si="177"/>
        <v/>
      </c>
      <c r="S82" s="622" t="str">
        <f t="shared" si="177"/>
        <v/>
      </c>
      <c r="T82" s="622" t="str">
        <f t="shared" si="177"/>
        <v/>
      </c>
      <c r="U82" s="622" t="str">
        <f t="shared" si="177"/>
        <v/>
      </c>
      <c r="V82" s="622" t="str">
        <f t="shared" si="177"/>
        <v/>
      </c>
      <c r="W82" s="591"/>
      <c r="X82" s="623" t="str">
        <f t="shared" si="177"/>
        <v/>
      </c>
      <c r="Y82" s="622" t="str">
        <f t="shared" si="177"/>
        <v/>
      </c>
      <c r="Z82" s="622" t="str">
        <f t="shared" si="177"/>
        <v/>
      </c>
      <c r="AA82" s="622" t="str">
        <f t="shared" si="177"/>
        <v/>
      </c>
      <c r="AB82" s="622" t="str">
        <f t="shared" si="177"/>
        <v/>
      </c>
      <c r="AC82" s="622" t="str">
        <f t="shared" si="177"/>
        <v/>
      </c>
      <c r="AD82" s="591"/>
      <c r="AE82" s="623" t="str">
        <f t="shared" si="177"/>
        <v/>
      </c>
      <c r="AF82" s="622" t="str">
        <f t="shared" si="177"/>
        <v/>
      </c>
      <c r="AG82" s="622" t="str">
        <f t="shared" si="177"/>
        <v/>
      </c>
      <c r="AH82" s="622" t="str">
        <f t="shared" si="177"/>
        <v/>
      </c>
      <c r="AI82" s="622" t="str">
        <f t="shared" si="177"/>
        <v/>
      </c>
      <c r="AJ82" s="622" t="str">
        <f t="shared" si="177"/>
        <v/>
      </c>
      <c r="AK82" s="591"/>
      <c r="AL82" s="623" t="str">
        <f t="shared" si="177"/>
        <v/>
      </c>
      <c r="AM82" s="622" t="str">
        <f t="shared" si="177"/>
        <v/>
      </c>
      <c r="AN82" s="622" t="str">
        <f t="shared" si="177"/>
        <v/>
      </c>
      <c r="AO82" s="622" t="str">
        <f t="shared" si="177"/>
        <v/>
      </c>
      <c r="AP82" s="622" t="str">
        <f t="shared" ref="AP82:BL82" si="178">IF(ISERROR(+AP59/AP76),"",+AP59/AP76)</f>
        <v/>
      </c>
      <c r="AQ82" s="622" t="str">
        <f t="shared" si="178"/>
        <v/>
      </c>
      <c r="AR82" s="591"/>
      <c r="AS82" s="623" t="str">
        <f t="shared" si="178"/>
        <v/>
      </c>
      <c r="AT82" s="622" t="str">
        <f t="shared" si="178"/>
        <v/>
      </c>
      <c r="AU82" s="622" t="str">
        <f t="shared" si="178"/>
        <v/>
      </c>
      <c r="AV82" s="622" t="str">
        <f t="shared" si="178"/>
        <v/>
      </c>
      <c r="AW82" s="622" t="str">
        <f t="shared" si="178"/>
        <v/>
      </c>
      <c r="AX82" s="622" t="str">
        <f t="shared" si="178"/>
        <v/>
      </c>
      <c r="AY82" s="591"/>
      <c r="AZ82" s="623" t="str">
        <f t="shared" si="178"/>
        <v/>
      </c>
      <c r="BA82" s="622" t="str">
        <f t="shared" si="178"/>
        <v/>
      </c>
      <c r="BB82" s="622" t="str">
        <f t="shared" si="178"/>
        <v/>
      </c>
      <c r="BC82" s="622" t="str">
        <f t="shared" si="178"/>
        <v/>
      </c>
      <c r="BD82" s="622" t="str">
        <f t="shared" si="178"/>
        <v/>
      </c>
      <c r="BE82" s="622" t="str">
        <f t="shared" si="178"/>
        <v/>
      </c>
      <c r="BF82" s="591"/>
      <c r="BG82" s="623" t="str">
        <f t="shared" si="178"/>
        <v/>
      </c>
      <c r="BH82" s="622" t="str">
        <f t="shared" si="178"/>
        <v/>
      </c>
      <c r="BI82" s="622" t="str">
        <f t="shared" si="178"/>
        <v/>
      </c>
      <c r="BJ82" s="622" t="str">
        <f t="shared" si="178"/>
        <v/>
      </c>
      <c r="BK82" s="622" t="str">
        <f t="shared" si="178"/>
        <v/>
      </c>
      <c r="BL82" s="622" t="str">
        <f t="shared" si="178"/>
        <v/>
      </c>
      <c r="BM82" s="591"/>
      <c r="BN82" s="624"/>
      <c r="BO82" s="417"/>
    </row>
    <row r="83" spans="1:67" s="499" customFormat="1" ht="18.75" customHeight="1">
      <c r="A83" s="533">
        <v>73</v>
      </c>
      <c r="B83" s="534" t="s">
        <v>193</v>
      </c>
      <c r="C83" s="494"/>
      <c r="D83" s="495" t="s">
        <v>115</v>
      </c>
      <c r="E83" s="495" t="s">
        <v>116</v>
      </c>
      <c r="F83" s="501" t="s">
        <v>117</v>
      </c>
      <c r="G83" s="495" t="s">
        <v>118</v>
      </c>
      <c r="H83" s="496"/>
      <c r="I83" s="497"/>
      <c r="J83" s="498"/>
      <c r="K83" s="495" t="s">
        <v>115</v>
      </c>
      <c r="L83" s="495" t="s">
        <v>116</v>
      </c>
      <c r="M83" s="495" t="s">
        <v>117</v>
      </c>
      <c r="N83" s="495" t="s">
        <v>118</v>
      </c>
      <c r="O83" s="496"/>
      <c r="P83" s="497"/>
      <c r="Q83" s="494"/>
      <c r="R83" s="495" t="s">
        <v>115</v>
      </c>
      <c r="S83" s="495" t="s">
        <v>116</v>
      </c>
      <c r="T83" s="495" t="s">
        <v>117</v>
      </c>
      <c r="U83" s="495" t="s">
        <v>118</v>
      </c>
      <c r="V83" s="496"/>
      <c r="W83" s="497"/>
      <c r="X83" s="494"/>
      <c r="Y83" s="495" t="s">
        <v>115</v>
      </c>
      <c r="Z83" s="495" t="s">
        <v>116</v>
      </c>
      <c r="AA83" s="495" t="s">
        <v>117</v>
      </c>
      <c r="AB83" s="495" t="s">
        <v>118</v>
      </c>
      <c r="AC83" s="496"/>
      <c r="AD83" s="497"/>
      <c r="AE83" s="494"/>
      <c r="AF83" s="495" t="s">
        <v>115</v>
      </c>
      <c r="AG83" s="495" t="s">
        <v>116</v>
      </c>
      <c r="AH83" s="495" t="s">
        <v>117</v>
      </c>
      <c r="AI83" s="495" t="s">
        <v>118</v>
      </c>
      <c r="AJ83" s="496"/>
      <c r="AK83" s="497"/>
      <c r="AL83" s="494"/>
      <c r="AM83" s="495" t="s">
        <v>115</v>
      </c>
      <c r="AN83" s="495" t="s">
        <v>116</v>
      </c>
      <c r="AO83" s="495" t="s">
        <v>117</v>
      </c>
      <c r="AP83" s="495" t="s">
        <v>118</v>
      </c>
      <c r="AQ83" s="496"/>
      <c r="AR83" s="497"/>
      <c r="AS83" s="494"/>
      <c r="AT83" s="495" t="s">
        <v>115</v>
      </c>
      <c r="AU83" s="495" t="s">
        <v>116</v>
      </c>
      <c r="AV83" s="495" t="s">
        <v>117</v>
      </c>
      <c r="AW83" s="495" t="s">
        <v>118</v>
      </c>
      <c r="AX83" s="496"/>
      <c r="AY83" s="497"/>
      <c r="AZ83" s="494"/>
      <c r="BA83" s="495" t="s">
        <v>115</v>
      </c>
      <c r="BB83" s="495" t="s">
        <v>116</v>
      </c>
      <c r="BC83" s="495" t="s">
        <v>117</v>
      </c>
      <c r="BD83" s="495" t="s">
        <v>118</v>
      </c>
      <c r="BE83" s="496"/>
      <c r="BF83" s="497"/>
      <c r="BG83" s="494"/>
      <c r="BH83" s="495" t="s">
        <v>115</v>
      </c>
      <c r="BI83" s="495" t="s">
        <v>116</v>
      </c>
      <c r="BJ83" s="495" t="s">
        <v>117</v>
      </c>
      <c r="BK83" s="495" t="s">
        <v>118</v>
      </c>
      <c r="BL83" s="496"/>
      <c r="BM83" s="497"/>
      <c r="BO83" s="500">
        <f t="shared" ref="BO83" si="179">I83+P83+W83+AD83+AR83+AY83+BF83+BM83+AK83</f>
        <v>0</v>
      </c>
    </row>
    <row r="84" spans="1:67" s="70" customFormat="1" ht="17.25" customHeight="1" thickBot="1">
      <c r="A84" s="535">
        <v>74</v>
      </c>
      <c r="B84" s="199"/>
      <c r="C84" s="227"/>
      <c r="D84" s="228"/>
      <c r="E84" s="250" t="str">
        <f>IF(ISERROR(+I69/D84),"",+I69/D84)</f>
        <v/>
      </c>
      <c r="F84" s="229">
        <f>VLOOKUP(E6,C100:E111,3)</f>
        <v>0.16666666666666666</v>
      </c>
      <c r="G84" s="250" t="str">
        <f>IF(ISERROR(E84/F84),"",+E84/F84)</f>
        <v/>
      </c>
      <c r="H84" s="230"/>
      <c r="I84" s="231" t="str">
        <f>IF(ISERROR(+I79/I83),"",+I79/I83)</f>
        <v/>
      </c>
      <c r="J84" s="411"/>
      <c r="K84" s="228"/>
      <c r="L84" s="250" t="str">
        <f>IF(ISERROR(+P69/K84),"",+P69/K84)</f>
        <v/>
      </c>
      <c r="M84" s="229">
        <f>VLOOKUP(L6,C100:E111,3)</f>
        <v>0.16666666666666666</v>
      </c>
      <c r="N84" s="250" t="str">
        <f>IF(ISERROR(L84/M84),"",+L84/M84)</f>
        <v/>
      </c>
      <c r="O84" s="230"/>
      <c r="P84" s="231" t="str">
        <f>IF(ISERROR(+P79/P83),"",+P79/P83)</f>
        <v/>
      </c>
      <c r="Q84" s="227"/>
      <c r="R84" s="228"/>
      <c r="S84" s="250" t="str">
        <f>IF(ISERROR(+W69/R84),"",+W69/R84)</f>
        <v/>
      </c>
      <c r="T84" s="229">
        <f>VLOOKUP(S6,C100:E111,3)</f>
        <v>0.16666666666666666</v>
      </c>
      <c r="U84" s="250" t="str">
        <f>IF(ISERROR(S84/T84),"",+S84/T84)</f>
        <v/>
      </c>
      <c r="V84" s="230"/>
      <c r="W84" s="231" t="str">
        <f>IF(ISERROR(+W79/W83),"",+W79/W83)</f>
        <v/>
      </c>
      <c r="X84" s="227"/>
      <c r="Y84" s="228"/>
      <c r="Z84" s="250" t="str">
        <f>IF(ISERROR(+AD69/Y84),"",+AD69/Y84)</f>
        <v/>
      </c>
      <c r="AA84" s="229">
        <f>VLOOKUP(Z6,C100:E111,3)</f>
        <v>0.16666666666666666</v>
      </c>
      <c r="AB84" s="250" t="str">
        <f>IF(ISERROR(Z84/AA84),"",+Z84/AA84)</f>
        <v/>
      </c>
      <c r="AC84" s="230"/>
      <c r="AD84" s="231" t="str">
        <f>IF(ISERROR(+AD79/AD83),"",+AD79/AD83)</f>
        <v/>
      </c>
      <c r="AE84" s="227"/>
      <c r="AF84" s="228"/>
      <c r="AG84" s="250" t="str">
        <f>IF(ISERROR(+AK69/AF84),"",+AK69/AF84)</f>
        <v/>
      </c>
      <c r="AH84" s="229">
        <f>VLOOKUP(AG6,C100:E111,3)</f>
        <v>0.16666666666666666</v>
      </c>
      <c r="AI84" s="250" t="str">
        <f>IF(ISERROR(AG84/AH84),"",+AG84/AH84)</f>
        <v/>
      </c>
      <c r="AJ84" s="230"/>
      <c r="AK84" s="231" t="str">
        <f>IF(ISERROR(+AK79/AK83),"",+AK79/AK83)</f>
        <v/>
      </c>
      <c r="AL84" s="227"/>
      <c r="AM84" s="228"/>
      <c r="AN84" s="250" t="str">
        <f>IF(ISERROR(+AR69/AM84),"",+AR69/AM84)</f>
        <v/>
      </c>
      <c r="AO84" s="229">
        <f>VLOOKUP(AN6,C100:E111,3)</f>
        <v>0.16666666666666666</v>
      </c>
      <c r="AP84" s="250" t="str">
        <f>IF(ISERROR(AN84/AO84),"",+AN84/AO84)</f>
        <v/>
      </c>
      <c r="AQ84" s="230"/>
      <c r="AR84" s="231" t="str">
        <f>IF(ISERROR(+AR79/AR83),"",+AR79/AR83)</f>
        <v/>
      </c>
      <c r="AS84" s="227"/>
      <c r="AT84" s="228"/>
      <c r="AU84" s="250" t="str">
        <f>IF(ISERROR(+AY69/AT84),"",+AY69/AT84)</f>
        <v/>
      </c>
      <c r="AV84" s="229">
        <f>VLOOKUP(AU6,C100:E111,3)</f>
        <v>0.16666666666666666</v>
      </c>
      <c r="AW84" s="250" t="str">
        <f>IF(ISERROR(AU84/AV84),"",+AU84/AV84)</f>
        <v/>
      </c>
      <c r="AX84" s="230"/>
      <c r="AY84" s="231" t="str">
        <f>IF(ISERROR(+AY79/AY83),"",+AY79/AY83)</f>
        <v/>
      </c>
      <c r="AZ84" s="227"/>
      <c r="BA84" s="228"/>
      <c r="BB84" s="250" t="str">
        <f>IF(ISERROR(+BF69/BA84),"",+BF69/BA84)</f>
        <v/>
      </c>
      <c r="BC84" s="229">
        <f>VLOOKUP(BB6,C100:E111,3)</f>
        <v>0.16666666666666666</v>
      </c>
      <c r="BD84" s="250" t="str">
        <f>IF(ISERROR(BB84/BC84),"",+BB84/BC84)</f>
        <v/>
      </c>
      <c r="BE84" s="230"/>
      <c r="BF84" s="231" t="str">
        <f>IF(ISERROR(+BF79/BF83),"",+BF79/BF83)</f>
        <v/>
      </c>
      <c r="BG84" s="227"/>
      <c r="BH84" s="228"/>
      <c r="BI84" s="250" t="str">
        <f>IF(ISERROR(+BM69/BH84),"",+BM69/BH84)</f>
        <v/>
      </c>
      <c r="BJ84" s="229">
        <f>VLOOKUP(BI6,C100:E111,3)</f>
        <v>0.16666666666666666</v>
      </c>
      <c r="BK84" s="250" t="str">
        <f>IF(ISERROR(BI84/BJ84),"",+BI84/BJ84)</f>
        <v/>
      </c>
      <c r="BL84" s="230"/>
      <c r="BM84" s="231" t="str">
        <f>IF(ISERROR(+BM79/BM83),"",+BM79/BM83)</f>
        <v/>
      </c>
      <c r="BO84" s="251">
        <f>BH84+BA84+AT84+AM84+AF84+Y84+R84+K84+D84</f>
        <v>0</v>
      </c>
    </row>
    <row r="85" spans="1:67" s="70" customFormat="1" ht="15.6" customHeight="1" thickTop="1">
      <c r="A85" s="1209" t="s">
        <v>235</v>
      </c>
      <c r="B85" s="1210"/>
      <c r="C85" s="92" t="s">
        <v>119</v>
      </c>
      <c r="D85" s="75"/>
      <c r="E85" s="75"/>
      <c r="J85" s="92" t="s">
        <v>119</v>
      </c>
      <c r="K85" s="75"/>
      <c r="L85" s="75"/>
      <c r="M85" s="75"/>
      <c r="Q85" s="92" t="s">
        <v>119</v>
      </c>
      <c r="R85" s="75"/>
      <c r="S85" s="75"/>
      <c r="T85" s="75"/>
      <c r="X85" s="92" t="s">
        <v>119</v>
      </c>
      <c r="Y85" s="75"/>
      <c r="Z85" s="75"/>
      <c r="AA85" s="75"/>
      <c r="AE85" s="92" t="s">
        <v>119</v>
      </c>
      <c r="AF85" s="75"/>
      <c r="AG85" s="75"/>
      <c r="AH85" s="75"/>
      <c r="AL85" s="92" t="s">
        <v>119</v>
      </c>
      <c r="AM85" s="75"/>
      <c r="AN85" s="75"/>
      <c r="AO85" s="75"/>
      <c r="AS85" s="92" t="s">
        <v>119</v>
      </c>
      <c r="AT85" s="75"/>
      <c r="AU85" s="75"/>
      <c r="AV85" s="75"/>
      <c r="AZ85" s="92" t="s">
        <v>119</v>
      </c>
      <c r="BA85" s="75"/>
      <c r="BB85" s="75"/>
      <c r="BC85" s="75"/>
      <c r="BG85" s="92" t="s">
        <v>119</v>
      </c>
      <c r="BH85" s="75"/>
      <c r="BI85" s="75"/>
      <c r="BJ85" s="75"/>
      <c r="BN85" s="73"/>
    </row>
    <row r="86" spans="1:67" s="70" customFormat="1" ht="50.25" customHeight="1" thickBot="1">
      <c r="A86" s="1211"/>
      <c r="B86" s="1212"/>
      <c r="C86" s="1213" t="s">
        <v>123</v>
      </c>
      <c r="D86" s="1213"/>
      <c r="E86" s="1213"/>
      <c r="F86" s="1213"/>
      <c r="G86" s="1213"/>
      <c r="H86" s="1213"/>
      <c r="I86" s="1214"/>
      <c r="J86" s="1215" t="s">
        <v>123</v>
      </c>
      <c r="K86" s="1215"/>
      <c r="L86" s="1215"/>
      <c r="M86" s="1215"/>
      <c r="N86" s="1215"/>
      <c r="O86" s="1215"/>
      <c r="P86" s="1215"/>
      <c r="Q86" s="1215" t="s">
        <v>123</v>
      </c>
      <c r="R86" s="1215"/>
      <c r="S86" s="1215"/>
      <c r="T86" s="1215"/>
      <c r="U86" s="1215"/>
      <c r="V86" s="1215"/>
      <c r="W86" s="1215"/>
      <c r="X86" s="1215" t="s">
        <v>123</v>
      </c>
      <c r="Y86" s="1215"/>
      <c r="Z86" s="1215"/>
      <c r="AA86" s="1215"/>
      <c r="AB86" s="1215"/>
      <c r="AC86" s="1215"/>
      <c r="AD86" s="1215"/>
      <c r="AE86" s="1215" t="s">
        <v>123</v>
      </c>
      <c r="AF86" s="1215"/>
      <c r="AG86" s="1215"/>
      <c r="AH86" s="1215"/>
      <c r="AI86" s="1215"/>
      <c r="AJ86" s="1215"/>
      <c r="AK86" s="1215"/>
      <c r="AL86" s="1215" t="s">
        <v>123</v>
      </c>
      <c r="AM86" s="1215"/>
      <c r="AN86" s="1215"/>
      <c r="AO86" s="1215"/>
      <c r="AP86" s="1215"/>
      <c r="AQ86" s="1215"/>
      <c r="AR86" s="1215"/>
      <c r="AS86" s="1215" t="s">
        <v>123</v>
      </c>
      <c r="AT86" s="1215"/>
      <c r="AU86" s="1215"/>
      <c r="AV86" s="1215"/>
      <c r="AW86" s="1215"/>
      <c r="AX86" s="1215"/>
      <c r="AY86" s="1215"/>
      <c r="AZ86" s="1215" t="s">
        <v>123</v>
      </c>
      <c r="BA86" s="1215"/>
      <c r="BB86" s="1215"/>
      <c r="BC86" s="1215"/>
      <c r="BD86" s="1215"/>
      <c r="BE86" s="1215"/>
      <c r="BF86" s="1215"/>
      <c r="BG86" s="1215" t="s">
        <v>123</v>
      </c>
      <c r="BH86" s="1215"/>
      <c r="BI86" s="1215"/>
      <c r="BJ86" s="1215"/>
      <c r="BK86" s="1215"/>
      <c r="BL86" s="1215"/>
      <c r="BM86" s="1215"/>
      <c r="BN86" s="73"/>
    </row>
    <row r="87" spans="1:67" s="70" customFormat="1" ht="15" customHeight="1">
      <c r="A87" s="1203" t="s">
        <v>240</v>
      </c>
      <c r="B87" s="1204"/>
      <c r="C87" s="75"/>
      <c r="D87" s="75"/>
      <c r="E87" s="218"/>
      <c r="K87" s="75"/>
      <c r="L87" s="75"/>
      <c r="M87" s="218"/>
      <c r="R87" s="75"/>
      <c r="S87" s="75"/>
      <c r="T87" s="218"/>
      <c r="Y87" s="75"/>
      <c r="Z87" s="75"/>
      <c r="AA87" s="218"/>
      <c r="AF87" s="75"/>
      <c r="AG87" s="75"/>
      <c r="AH87" s="218"/>
      <c r="AM87" s="75"/>
      <c r="AN87" s="75"/>
      <c r="AO87" s="218"/>
      <c r="AT87" s="75"/>
      <c r="AU87" s="75"/>
      <c r="AV87" s="218"/>
      <c r="BA87" s="75"/>
      <c r="BB87" s="75"/>
      <c r="BC87" s="218"/>
      <c r="BH87" s="75"/>
      <c r="BI87" s="75"/>
      <c r="BJ87" s="218"/>
      <c r="BN87" s="73"/>
    </row>
    <row r="88" spans="1:67" s="70" customFormat="1" ht="15" customHeight="1">
      <c r="A88" s="1205"/>
      <c r="B88" s="1206"/>
      <c r="C88" s="238" t="s">
        <v>79</v>
      </c>
      <c r="D88" s="220"/>
      <c r="E88" s="219"/>
      <c r="F88" s="221" t="s">
        <v>125</v>
      </c>
      <c r="G88" s="222"/>
      <c r="J88" s="239" t="s">
        <v>79</v>
      </c>
      <c r="K88" s="220"/>
      <c r="L88" s="219"/>
      <c r="M88" s="221" t="s">
        <v>125</v>
      </c>
      <c r="N88" s="222"/>
      <c r="Q88" s="239" t="s">
        <v>79</v>
      </c>
      <c r="R88" s="220"/>
      <c r="S88" s="219"/>
      <c r="T88" s="221" t="s">
        <v>125</v>
      </c>
      <c r="U88" s="222"/>
      <c r="X88" s="239" t="s">
        <v>79</v>
      </c>
      <c r="Y88" s="220"/>
      <c r="Z88" s="219"/>
      <c r="AA88" s="221" t="s">
        <v>125</v>
      </c>
      <c r="AB88" s="222"/>
      <c r="AE88" s="239" t="s">
        <v>79</v>
      </c>
      <c r="AF88" s="220"/>
      <c r="AG88" s="219"/>
      <c r="AH88" s="221" t="s">
        <v>125</v>
      </c>
      <c r="AI88" s="222"/>
      <c r="AL88" s="239" t="s">
        <v>79</v>
      </c>
      <c r="AM88" s="220"/>
      <c r="AN88" s="219"/>
      <c r="AO88" s="221" t="s">
        <v>125</v>
      </c>
      <c r="AP88" s="222"/>
      <c r="AS88" s="239" t="s">
        <v>79</v>
      </c>
      <c r="AT88" s="220"/>
      <c r="AU88" s="219"/>
      <c r="AV88" s="221" t="s">
        <v>125</v>
      </c>
      <c r="AW88" s="222"/>
      <c r="AZ88" s="239" t="s">
        <v>79</v>
      </c>
      <c r="BA88" s="220"/>
      <c r="BB88" s="219"/>
      <c r="BC88" s="221" t="s">
        <v>125</v>
      </c>
      <c r="BD88" s="222"/>
      <c r="BG88" s="239" t="s">
        <v>79</v>
      </c>
      <c r="BH88" s="220"/>
      <c r="BI88" s="219"/>
      <c r="BJ88" s="221" t="s">
        <v>125</v>
      </c>
      <c r="BK88" s="222"/>
      <c r="BN88" s="73"/>
    </row>
    <row r="89" spans="1:67" s="70" customFormat="1" ht="15" customHeight="1">
      <c r="A89" s="1205"/>
      <c r="B89" s="1206"/>
      <c r="C89" s="223"/>
      <c r="D89" s="223"/>
      <c r="E89" s="223"/>
      <c r="F89" s="224"/>
      <c r="G89" s="224"/>
      <c r="J89" s="1201"/>
      <c r="K89" s="1201"/>
      <c r="L89" s="1202"/>
      <c r="M89" s="1200"/>
      <c r="N89" s="1200"/>
      <c r="Q89" s="1201"/>
      <c r="R89" s="1201"/>
      <c r="S89" s="1202"/>
      <c r="T89" s="1200"/>
      <c r="U89" s="1200"/>
      <c r="X89" s="1201"/>
      <c r="Y89" s="1201"/>
      <c r="Z89" s="1202"/>
      <c r="AA89" s="1200"/>
      <c r="AB89" s="1200"/>
      <c r="AE89" s="1201"/>
      <c r="AF89" s="1201"/>
      <c r="AG89" s="1202"/>
      <c r="AH89" s="1200"/>
      <c r="AI89" s="1200"/>
      <c r="AL89" s="1201"/>
      <c r="AM89" s="1201"/>
      <c r="AN89" s="1202"/>
      <c r="AO89" s="1200"/>
      <c r="AP89" s="1200"/>
      <c r="AS89" s="1201"/>
      <c r="AT89" s="1201"/>
      <c r="AU89" s="1202"/>
      <c r="AV89" s="1200"/>
      <c r="AW89" s="1200"/>
      <c r="AZ89" s="1201"/>
      <c r="BA89" s="1201"/>
      <c r="BB89" s="1202"/>
      <c r="BC89" s="1200"/>
      <c r="BD89" s="1200"/>
      <c r="BG89" s="1201"/>
      <c r="BH89" s="1201"/>
      <c r="BI89" s="1202"/>
      <c r="BJ89" s="1200"/>
      <c r="BK89" s="1200"/>
      <c r="BN89" s="73"/>
    </row>
    <row r="90" spans="1:67" s="70" customFormat="1" ht="16.5" thickBot="1">
      <c r="A90" s="1207"/>
      <c r="B90" s="1208"/>
      <c r="C90" s="225" t="s">
        <v>80</v>
      </c>
      <c r="D90" s="225"/>
      <c r="E90" s="94"/>
      <c r="F90" s="95" t="s">
        <v>81</v>
      </c>
      <c r="G90" s="87"/>
      <c r="J90" s="1144" t="s">
        <v>80</v>
      </c>
      <c r="K90" s="1144"/>
      <c r="L90" s="94"/>
      <c r="M90" s="95" t="s">
        <v>81</v>
      </c>
      <c r="N90" s="87"/>
      <c r="Q90" s="1144" t="s">
        <v>80</v>
      </c>
      <c r="R90" s="1144"/>
      <c r="S90" s="94"/>
      <c r="T90" s="95" t="s">
        <v>81</v>
      </c>
      <c r="U90" s="87"/>
      <c r="X90" s="1144" t="s">
        <v>80</v>
      </c>
      <c r="Y90" s="1144"/>
      <c r="Z90" s="94"/>
      <c r="AA90" s="95" t="s">
        <v>81</v>
      </c>
      <c r="AB90" s="87"/>
      <c r="AE90" s="1144" t="s">
        <v>80</v>
      </c>
      <c r="AF90" s="1144"/>
      <c r="AG90" s="94"/>
      <c r="AH90" s="95" t="s">
        <v>81</v>
      </c>
      <c r="AI90" s="87"/>
      <c r="AL90" s="1144" t="s">
        <v>80</v>
      </c>
      <c r="AM90" s="1144"/>
      <c r="AN90" s="94"/>
      <c r="AO90" s="95" t="s">
        <v>81</v>
      </c>
      <c r="AP90" s="87"/>
      <c r="AS90" s="1144" t="s">
        <v>80</v>
      </c>
      <c r="AT90" s="1144"/>
      <c r="AU90" s="94"/>
      <c r="AV90" s="95" t="s">
        <v>81</v>
      </c>
      <c r="AW90" s="87"/>
      <c r="AZ90" s="1144" t="s">
        <v>80</v>
      </c>
      <c r="BA90" s="1144"/>
      <c r="BB90" s="94"/>
      <c r="BC90" s="95" t="s">
        <v>81</v>
      </c>
      <c r="BD90" s="87"/>
      <c r="BG90" s="1144" t="s">
        <v>80</v>
      </c>
      <c r="BH90" s="1144"/>
      <c r="BI90" s="94"/>
      <c r="BJ90" s="95" t="s">
        <v>81</v>
      </c>
      <c r="BK90" s="87"/>
      <c r="BN90" s="73"/>
    </row>
    <row r="91" spans="1:67" s="70" customFormat="1">
      <c r="C91" s="75"/>
      <c r="D91" s="75"/>
      <c r="E91" s="75"/>
      <c r="J91" s="75"/>
      <c r="K91" s="75"/>
      <c r="L91" s="75"/>
      <c r="X91" s="76"/>
      <c r="Y91" s="76"/>
      <c r="Z91" s="76"/>
      <c r="AA91" s="76"/>
      <c r="AB91" s="76"/>
      <c r="AC91" s="76"/>
      <c r="AF91" s="73"/>
      <c r="AG91" s="73"/>
      <c r="AI91" s="73"/>
      <c r="AJ91" s="73"/>
      <c r="AK91" s="73"/>
      <c r="AL91" s="73"/>
      <c r="AM91" s="73"/>
      <c r="AN91" s="73"/>
      <c r="AO91" s="73"/>
      <c r="AP91" s="73"/>
      <c r="AQ91" s="73"/>
      <c r="AR91" s="73"/>
      <c r="AS91" s="73"/>
      <c r="AT91" s="73"/>
      <c r="AU91" s="73"/>
      <c r="AV91" s="73"/>
      <c r="AW91" s="73"/>
      <c r="AX91" s="73"/>
      <c r="AY91" s="73"/>
      <c r="AZ91" s="73"/>
      <c r="BA91" s="73"/>
      <c r="BB91" s="73"/>
      <c r="BC91" s="73"/>
      <c r="BD91" s="73"/>
      <c r="BE91" s="73"/>
      <c r="BF91" s="73"/>
      <c r="BG91" s="73"/>
      <c r="BH91" s="73"/>
      <c r="BI91" s="73"/>
      <c r="BJ91" s="73"/>
      <c r="BK91" s="73"/>
      <c r="BL91" s="73"/>
      <c r="BM91" s="73"/>
      <c r="BN91" s="73"/>
    </row>
    <row r="92" spans="1:67" s="70" customFormat="1">
      <c r="C92" s="75"/>
      <c r="D92" s="75"/>
      <c r="E92" s="75"/>
      <c r="J92" s="75"/>
      <c r="K92" s="75"/>
      <c r="L92" s="75"/>
      <c r="X92" s="76"/>
      <c r="Y92" s="76"/>
      <c r="Z92" s="76"/>
      <c r="AA92" s="76"/>
      <c r="AB92" s="76"/>
      <c r="AC92" s="76"/>
    </row>
    <row r="93" spans="1:67" s="70" customFormat="1">
      <c r="C93" s="75"/>
      <c r="D93" s="75"/>
      <c r="E93" s="75"/>
      <c r="J93" s="75"/>
      <c r="K93" s="75"/>
      <c r="L93" s="75"/>
      <c r="X93" s="76"/>
      <c r="Y93" s="76"/>
      <c r="Z93" s="76"/>
      <c r="AA93" s="76"/>
      <c r="AB93" s="76"/>
      <c r="AC93" s="76"/>
    </row>
    <row r="94" spans="1:67" s="1" customFormat="1">
      <c r="C94" s="16"/>
      <c r="D94" s="16"/>
      <c r="E94" s="16"/>
      <c r="J94" s="16"/>
      <c r="K94" s="16"/>
      <c r="L94" s="16"/>
      <c r="X94" s="20"/>
      <c r="Y94" s="20"/>
      <c r="Z94" s="20"/>
      <c r="AA94" s="20"/>
      <c r="AB94" s="20"/>
      <c r="AC94" s="20"/>
    </row>
    <row r="95" spans="1:67" s="1" customFormat="1">
      <c r="C95" s="16"/>
      <c r="D95" s="16"/>
      <c r="E95" s="16"/>
      <c r="J95" s="16"/>
      <c r="K95" s="16"/>
      <c r="L95" s="16"/>
      <c r="X95" s="20"/>
      <c r="Y95" s="20"/>
      <c r="Z95" s="20"/>
      <c r="AA95" s="20"/>
      <c r="AB95" s="20"/>
      <c r="AC95" s="20"/>
    </row>
    <row r="96" spans="1:67" s="1" customFormat="1">
      <c r="C96" s="16"/>
      <c r="D96" s="16"/>
      <c r="E96" s="16"/>
      <c r="J96" s="16"/>
      <c r="K96" s="16"/>
      <c r="L96" s="16"/>
      <c r="X96" s="20"/>
      <c r="Y96" s="20"/>
      <c r="Z96" s="20"/>
      <c r="AA96" s="20"/>
      <c r="AB96" s="20"/>
      <c r="AC96" s="20"/>
    </row>
    <row r="97" spans="3:30" s="1" customFormat="1">
      <c r="C97" s="16"/>
      <c r="D97" s="16"/>
      <c r="E97" s="32"/>
      <c r="F97" s="16"/>
      <c r="G97" s="16"/>
      <c r="H97" s="16"/>
      <c r="I97" s="16"/>
      <c r="J97" s="16"/>
      <c r="K97" s="16"/>
      <c r="L97" s="32"/>
      <c r="M97" s="16"/>
      <c r="N97" s="16"/>
      <c r="O97" s="16"/>
      <c r="P97" s="16"/>
      <c r="Y97" s="20"/>
      <c r="Z97" s="20"/>
      <c r="AA97" s="20"/>
      <c r="AB97" s="20"/>
      <c r="AC97" s="20"/>
      <c r="AD97" s="20"/>
    </row>
    <row r="98" spans="3:30" s="1" customFormat="1">
      <c r="C98" s="16"/>
      <c r="D98" s="16"/>
      <c r="E98" s="32"/>
      <c r="F98" s="16"/>
      <c r="G98" s="16"/>
      <c r="H98" s="16"/>
      <c r="I98" s="16"/>
      <c r="J98" s="16"/>
      <c r="K98" s="16"/>
      <c r="L98" s="32"/>
      <c r="M98" s="16"/>
      <c r="N98" s="16"/>
      <c r="O98" s="16"/>
      <c r="P98" s="16"/>
      <c r="Y98" s="20"/>
      <c r="Z98" s="20"/>
      <c r="AA98" s="20"/>
      <c r="AB98" s="20"/>
      <c r="AC98" s="20"/>
      <c r="AD98" s="20"/>
    </row>
    <row r="99" spans="3:30" s="1" customFormat="1" hidden="1">
      <c r="C99" s="16"/>
      <c r="D99" s="16"/>
      <c r="E99" s="32"/>
      <c r="F99" s="16"/>
      <c r="G99" s="16"/>
      <c r="H99" s="16"/>
      <c r="I99" s="16"/>
      <c r="J99" s="16"/>
      <c r="K99" s="16"/>
      <c r="L99" s="32"/>
      <c r="M99" s="16"/>
      <c r="N99" s="16"/>
      <c r="O99" s="16"/>
      <c r="P99" s="16"/>
      <c r="Y99" s="20"/>
      <c r="Z99" s="20"/>
      <c r="AA99" s="20"/>
      <c r="AB99" s="20"/>
      <c r="AC99" s="20"/>
      <c r="AD99" s="20"/>
    </row>
    <row r="100" spans="3:30" s="1" customFormat="1" hidden="1">
      <c r="C100" s="354">
        <v>42186</v>
      </c>
      <c r="D100" s="355">
        <v>42216</v>
      </c>
      <c r="E100" s="356">
        <v>8.3333333333333329E-2</v>
      </c>
      <c r="F100" s="16"/>
      <c r="G100" s="16"/>
      <c r="H100" s="16"/>
      <c r="I100" s="16"/>
      <c r="J100" s="16"/>
      <c r="K100" s="16"/>
      <c r="L100" s="32"/>
      <c r="M100" s="16"/>
      <c r="N100" s="16"/>
      <c r="O100" s="16"/>
      <c r="P100" s="16"/>
      <c r="Y100" s="20"/>
      <c r="Z100" s="20"/>
      <c r="AA100" s="20"/>
      <c r="AB100" s="20"/>
      <c r="AC100" s="20"/>
      <c r="AD100" s="20"/>
    </row>
    <row r="101" spans="3:30" s="1" customFormat="1" hidden="1">
      <c r="C101" s="354">
        <v>42217</v>
      </c>
      <c r="D101" s="355">
        <v>42247</v>
      </c>
      <c r="E101" s="356">
        <v>0.16666666666666666</v>
      </c>
      <c r="F101" s="16"/>
      <c r="G101" s="16"/>
      <c r="H101" s="16"/>
      <c r="I101" s="16"/>
      <c r="J101" s="16"/>
      <c r="K101" s="16"/>
      <c r="L101" s="32"/>
      <c r="M101" s="16"/>
      <c r="N101" s="16"/>
      <c r="O101" s="16"/>
      <c r="P101" s="16"/>
      <c r="Y101" s="20"/>
      <c r="Z101" s="20"/>
      <c r="AA101" s="20"/>
      <c r="AB101" s="20"/>
      <c r="AC101" s="20"/>
      <c r="AD101" s="20"/>
    </row>
    <row r="102" spans="3:30" s="1" customFormat="1" hidden="1">
      <c r="C102" s="354">
        <v>42248</v>
      </c>
      <c r="D102" s="355">
        <v>42277</v>
      </c>
      <c r="E102" s="356">
        <v>0.25</v>
      </c>
      <c r="F102" s="16"/>
      <c r="G102" s="16"/>
      <c r="H102" s="16"/>
      <c r="I102" s="16"/>
      <c r="J102" s="16"/>
      <c r="K102" s="16"/>
      <c r="L102" s="32"/>
      <c r="M102" s="16"/>
      <c r="N102" s="16"/>
      <c r="O102" s="16"/>
      <c r="P102" s="16"/>
      <c r="Y102" s="20"/>
      <c r="Z102" s="20"/>
      <c r="AA102" s="20"/>
      <c r="AB102" s="20"/>
      <c r="AC102" s="20"/>
      <c r="AD102" s="20"/>
    </row>
    <row r="103" spans="3:30" s="1" customFormat="1" hidden="1">
      <c r="C103" s="354">
        <v>42278</v>
      </c>
      <c r="D103" s="355">
        <v>42308</v>
      </c>
      <c r="E103" s="356">
        <v>0.33333333333333331</v>
      </c>
      <c r="F103" s="16"/>
      <c r="G103" s="16"/>
      <c r="H103" s="16"/>
      <c r="I103" s="16"/>
      <c r="J103" s="16"/>
      <c r="K103" s="16"/>
      <c r="L103" s="32"/>
      <c r="M103" s="16"/>
      <c r="N103" s="16"/>
      <c r="O103" s="16"/>
      <c r="P103" s="16"/>
      <c r="Y103" s="20"/>
      <c r="Z103" s="20"/>
      <c r="AA103" s="20"/>
      <c r="AB103" s="20"/>
      <c r="AC103" s="20"/>
      <c r="AD103" s="20"/>
    </row>
    <row r="104" spans="3:30" s="1" customFormat="1" hidden="1">
      <c r="C104" s="354">
        <v>42309</v>
      </c>
      <c r="D104" s="355" t="s">
        <v>230</v>
      </c>
      <c r="E104" s="356">
        <v>0.41666666666666663</v>
      </c>
      <c r="F104" s="16"/>
      <c r="G104" s="16"/>
      <c r="H104" s="16"/>
      <c r="I104" s="16"/>
      <c r="J104" s="16"/>
      <c r="K104" s="16"/>
      <c r="L104" s="32"/>
      <c r="M104" s="16"/>
      <c r="N104" s="16"/>
      <c r="O104" s="16"/>
      <c r="P104" s="16"/>
      <c r="Y104" s="20"/>
      <c r="Z104" s="20"/>
      <c r="AA104" s="20"/>
      <c r="AB104" s="20"/>
      <c r="AC104" s="20"/>
      <c r="AD104" s="20"/>
    </row>
    <row r="105" spans="3:30" s="1" customFormat="1" hidden="1">
      <c r="C105" s="354">
        <v>42339</v>
      </c>
      <c r="D105" s="355" t="s">
        <v>231</v>
      </c>
      <c r="E105" s="356">
        <v>0.49999999999999994</v>
      </c>
      <c r="F105" s="16"/>
      <c r="G105" s="16"/>
      <c r="H105" s="16"/>
      <c r="I105" s="16"/>
      <c r="J105" s="16"/>
      <c r="K105" s="16"/>
      <c r="L105" s="32"/>
      <c r="M105" s="16"/>
      <c r="N105" s="16"/>
      <c r="O105" s="16"/>
      <c r="P105" s="16"/>
      <c r="Y105" s="20"/>
      <c r="Z105" s="20"/>
      <c r="AA105" s="20"/>
      <c r="AB105" s="20"/>
      <c r="AC105" s="20"/>
      <c r="AD105" s="20"/>
    </row>
    <row r="106" spans="3:30" s="1" customFormat="1" hidden="1">
      <c r="C106" s="354">
        <v>42370</v>
      </c>
      <c r="D106" s="355">
        <v>42400</v>
      </c>
      <c r="E106" s="356">
        <v>0.58333333333333326</v>
      </c>
      <c r="F106" s="16"/>
      <c r="G106" s="16"/>
      <c r="H106" s="16"/>
      <c r="I106" s="16"/>
      <c r="J106" s="16"/>
      <c r="K106" s="16"/>
      <c r="L106" s="32"/>
      <c r="M106" s="16"/>
      <c r="N106" s="16"/>
      <c r="O106" s="16"/>
      <c r="P106" s="16"/>
      <c r="Y106" s="20"/>
      <c r="Z106" s="20"/>
      <c r="AA106" s="20"/>
      <c r="AB106" s="20"/>
      <c r="AC106" s="20"/>
      <c r="AD106" s="20"/>
    </row>
    <row r="107" spans="3:30" s="1" customFormat="1" hidden="1">
      <c r="C107" s="354">
        <v>42401</v>
      </c>
      <c r="D107" s="355">
        <v>42428</v>
      </c>
      <c r="E107" s="356">
        <v>0.66666666666666663</v>
      </c>
      <c r="F107" s="16"/>
      <c r="G107" s="16"/>
      <c r="H107" s="16"/>
      <c r="I107" s="16"/>
      <c r="J107" s="16"/>
      <c r="K107" s="16"/>
      <c r="L107" s="32"/>
      <c r="M107" s="16"/>
      <c r="N107" s="16"/>
      <c r="O107" s="16"/>
      <c r="P107" s="16"/>
      <c r="Y107" s="20"/>
      <c r="Z107" s="20"/>
      <c r="AA107" s="20"/>
      <c r="AB107" s="20"/>
      <c r="AC107" s="20"/>
      <c r="AD107" s="20"/>
    </row>
    <row r="108" spans="3:30" s="1" customFormat="1" hidden="1">
      <c r="C108" s="354">
        <v>42430</v>
      </c>
      <c r="D108" s="355">
        <v>42460</v>
      </c>
      <c r="E108" s="356">
        <v>0.75</v>
      </c>
      <c r="F108" s="16"/>
      <c r="G108" s="16"/>
      <c r="H108" s="16"/>
      <c r="I108" s="16"/>
      <c r="J108" s="16"/>
      <c r="K108" s="16"/>
      <c r="L108" s="32"/>
      <c r="M108" s="16"/>
      <c r="N108" s="16"/>
      <c r="O108" s="16"/>
      <c r="P108" s="16"/>
      <c r="Y108" s="20"/>
      <c r="Z108" s="20"/>
      <c r="AA108" s="20"/>
      <c r="AB108" s="20"/>
      <c r="AC108" s="20"/>
      <c r="AD108" s="20"/>
    </row>
    <row r="109" spans="3:30" s="1" customFormat="1" hidden="1">
      <c r="C109" s="354">
        <v>42461</v>
      </c>
      <c r="D109" s="355">
        <v>42490</v>
      </c>
      <c r="E109" s="356">
        <v>0.83333333333333337</v>
      </c>
      <c r="F109" s="16"/>
      <c r="G109" s="16"/>
      <c r="H109" s="16"/>
      <c r="I109" s="16"/>
      <c r="J109" s="16"/>
      <c r="K109" s="16"/>
      <c r="L109" s="32"/>
      <c r="M109" s="16"/>
      <c r="N109" s="16"/>
      <c r="O109" s="16"/>
      <c r="P109" s="16"/>
      <c r="Y109" s="20"/>
      <c r="Z109" s="20"/>
      <c r="AA109" s="20"/>
      <c r="AB109" s="20"/>
      <c r="AC109" s="20"/>
      <c r="AD109" s="20"/>
    </row>
    <row r="110" spans="3:30" s="1" customFormat="1" hidden="1">
      <c r="C110" s="354">
        <v>42491</v>
      </c>
      <c r="D110" s="355">
        <v>42521</v>
      </c>
      <c r="E110" s="356">
        <v>0.91666666666666674</v>
      </c>
      <c r="F110" s="16"/>
      <c r="G110" s="16"/>
      <c r="H110" s="16"/>
      <c r="I110" s="16"/>
      <c r="J110" s="16"/>
      <c r="K110" s="16"/>
      <c r="L110" s="32"/>
      <c r="M110" s="16"/>
      <c r="N110" s="16"/>
      <c r="O110" s="16"/>
      <c r="P110" s="16"/>
      <c r="Y110" s="20"/>
      <c r="Z110" s="20"/>
      <c r="AA110" s="20"/>
      <c r="AB110" s="20"/>
      <c r="AC110" s="20"/>
      <c r="AD110" s="20"/>
    </row>
    <row r="111" spans="3:30" s="1" customFormat="1" hidden="1">
      <c r="C111" s="354">
        <v>42522</v>
      </c>
      <c r="D111" s="355">
        <v>42551</v>
      </c>
      <c r="E111" s="356">
        <v>1</v>
      </c>
      <c r="F111" s="16"/>
      <c r="G111" s="16"/>
      <c r="H111" s="16"/>
      <c r="I111" s="16"/>
      <c r="J111" s="16"/>
      <c r="K111" s="16"/>
      <c r="L111" s="32"/>
      <c r="M111" s="16"/>
      <c r="N111" s="16"/>
      <c r="O111" s="16"/>
      <c r="P111" s="16"/>
      <c r="Y111" s="20"/>
      <c r="Z111" s="20"/>
      <c r="AA111" s="20"/>
      <c r="AB111" s="20"/>
      <c r="AC111" s="20"/>
      <c r="AD111" s="20"/>
    </row>
    <row r="112" spans="3:30" s="1" customFormat="1" hidden="1">
      <c r="C112" s="16"/>
      <c r="D112" s="16"/>
      <c r="E112" s="32"/>
      <c r="F112" s="16"/>
      <c r="G112" s="16"/>
      <c r="H112" s="16"/>
      <c r="I112" s="16"/>
      <c r="J112" s="16"/>
      <c r="K112" s="16"/>
      <c r="L112" s="32"/>
      <c r="M112" s="16"/>
      <c r="N112" s="16"/>
      <c r="O112" s="16"/>
      <c r="P112" s="16"/>
      <c r="Y112" s="20"/>
      <c r="Z112" s="20"/>
      <c r="AA112" s="20"/>
      <c r="AB112" s="20"/>
      <c r="AC112" s="20"/>
      <c r="AD112" s="20"/>
    </row>
    <row r="113" spans="3:30" s="1" customFormat="1" hidden="1">
      <c r="C113" s="16"/>
      <c r="D113" s="16"/>
      <c r="E113" s="32"/>
      <c r="F113" s="16"/>
      <c r="G113" s="16"/>
      <c r="H113" s="16"/>
      <c r="I113" s="16"/>
      <c r="J113" s="16"/>
      <c r="K113" s="16"/>
      <c r="L113" s="32"/>
      <c r="M113" s="16"/>
      <c r="N113" s="16"/>
      <c r="O113" s="16"/>
      <c r="P113" s="16"/>
      <c r="Y113" s="20"/>
      <c r="Z113" s="20"/>
      <c r="AA113" s="20"/>
      <c r="AB113" s="20"/>
      <c r="AC113" s="20"/>
      <c r="AD113" s="20"/>
    </row>
    <row r="114" spans="3:30" s="1" customFormat="1">
      <c r="C114" s="16"/>
      <c r="D114" s="16"/>
      <c r="E114" s="32"/>
      <c r="F114" s="16"/>
      <c r="G114" s="16"/>
      <c r="H114" s="16"/>
      <c r="I114" s="16"/>
      <c r="J114" s="16"/>
      <c r="K114" s="16"/>
      <c r="L114" s="32"/>
      <c r="M114" s="16"/>
      <c r="N114" s="16"/>
      <c r="O114" s="16"/>
      <c r="P114" s="16"/>
      <c r="Y114" s="20"/>
      <c r="Z114" s="20"/>
      <c r="AA114" s="20"/>
      <c r="AB114" s="20"/>
      <c r="AC114" s="20"/>
      <c r="AD114" s="20"/>
    </row>
    <row r="115" spans="3:30" s="1" customFormat="1">
      <c r="C115" s="16"/>
      <c r="D115" s="16"/>
      <c r="E115" s="32"/>
      <c r="F115" s="16"/>
      <c r="G115" s="16"/>
      <c r="H115" s="16"/>
      <c r="I115" s="16"/>
      <c r="J115" s="16"/>
      <c r="K115" s="16"/>
      <c r="L115" s="32"/>
      <c r="M115" s="16"/>
      <c r="N115" s="16"/>
      <c r="O115" s="16"/>
      <c r="P115" s="16"/>
      <c r="Y115" s="20"/>
      <c r="Z115" s="20"/>
      <c r="AA115" s="20"/>
      <c r="AB115" s="20"/>
      <c r="AC115" s="20"/>
      <c r="AD115" s="20"/>
    </row>
    <row r="116" spans="3:30" s="1" customFormat="1">
      <c r="C116" s="16"/>
      <c r="D116" s="16"/>
      <c r="E116" s="32"/>
      <c r="F116" s="16"/>
      <c r="G116" s="16"/>
      <c r="H116" s="16"/>
      <c r="I116" s="16"/>
      <c r="J116" s="16"/>
      <c r="K116" s="16"/>
      <c r="L116" s="32"/>
      <c r="M116" s="16"/>
      <c r="N116" s="16"/>
      <c r="O116" s="16"/>
      <c r="P116" s="16"/>
      <c r="Y116" s="20"/>
      <c r="Z116" s="20"/>
      <c r="AA116" s="20"/>
      <c r="AB116" s="20"/>
      <c r="AC116" s="20"/>
      <c r="AD116" s="20"/>
    </row>
    <row r="117" spans="3:30" s="1" customFormat="1">
      <c r="C117" s="16"/>
      <c r="D117" s="16"/>
      <c r="E117" s="32"/>
      <c r="F117" s="16"/>
      <c r="G117" s="16"/>
      <c r="H117" s="16"/>
      <c r="I117" s="16"/>
      <c r="J117" s="16"/>
      <c r="K117" s="16"/>
      <c r="L117" s="32"/>
      <c r="M117" s="16"/>
      <c r="N117" s="16"/>
      <c r="O117" s="16"/>
      <c r="P117" s="16"/>
      <c r="Y117" s="20"/>
      <c r="Z117" s="20"/>
      <c r="AA117" s="20"/>
      <c r="AB117" s="20"/>
      <c r="AC117" s="20"/>
      <c r="AD117" s="20"/>
    </row>
    <row r="118" spans="3:30" s="1" customFormat="1">
      <c r="C118" s="16"/>
      <c r="D118" s="16"/>
      <c r="E118" s="32"/>
      <c r="F118" s="16"/>
      <c r="G118" s="16"/>
      <c r="H118" s="16"/>
      <c r="I118" s="16"/>
      <c r="J118" s="16"/>
      <c r="K118" s="16"/>
      <c r="L118" s="32"/>
      <c r="M118" s="16"/>
      <c r="N118" s="16"/>
      <c r="O118" s="16"/>
      <c r="P118" s="16"/>
      <c r="Y118" s="20"/>
      <c r="Z118" s="20"/>
      <c r="AA118" s="20"/>
      <c r="AB118" s="20"/>
      <c r="AC118" s="20"/>
      <c r="AD118" s="20"/>
    </row>
    <row r="119" spans="3:30" s="1" customFormat="1">
      <c r="C119" s="16"/>
      <c r="D119" s="16"/>
      <c r="E119" s="32"/>
      <c r="F119" s="16"/>
      <c r="G119" s="16"/>
      <c r="H119" s="16"/>
      <c r="I119" s="16"/>
      <c r="J119" s="16"/>
      <c r="K119" s="16"/>
      <c r="L119" s="32"/>
      <c r="M119" s="16"/>
      <c r="N119" s="16"/>
      <c r="O119" s="16"/>
      <c r="P119" s="16"/>
      <c r="Y119" s="20"/>
      <c r="Z119" s="20"/>
      <c r="AA119" s="20"/>
      <c r="AB119" s="20"/>
      <c r="AC119" s="20"/>
      <c r="AD119" s="20"/>
    </row>
    <row r="120" spans="3:30" s="1" customFormat="1">
      <c r="C120" s="16"/>
      <c r="D120" s="16"/>
      <c r="E120" s="32"/>
      <c r="F120" s="16"/>
      <c r="G120" s="16"/>
      <c r="H120" s="16"/>
      <c r="I120" s="16"/>
      <c r="J120" s="16"/>
      <c r="K120" s="16"/>
      <c r="L120" s="32"/>
      <c r="M120" s="16"/>
      <c r="N120" s="16"/>
      <c r="O120" s="16"/>
      <c r="P120" s="16"/>
      <c r="Y120" s="20"/>
      <c r="Z120" s="20"/>
      <c r="AA120" s="20"/>
      <c r="AB120" s="20"/>
      <c r="AC120" s="20"/>
      <c r="AD120" s="20"/>
    </row>
    <row r="121" spans="3:30" s="1" customFormat="1">
      <c r="C121" s="16"/>
      <c r="D121" s="16"/>
      <c r="E121" s="32"/>
      <c r="F121" s="16"/>
      <c r="G121" s="16"/>
      <c r="H121" s="16"/>
      <c r="I121" s="16"/>
      <c r="J121" s="16"/>
      <c r="K121" s="16"/>
      <c r="L121" s="32"/>
      <c r="M121" s="16"/>
      <c r="N121" s="16"/>
      <c r="O121" s="16"/>
      <c r="P121" s="16"/>
      <c r="Y121" s="20"/>
      <c r="Z121" s="20"/>
      <c r="AA121" s="20"/>
      <c r="AB121" s="20"/>
      <c r="AC121" s="20"/>
      <c r="AD121" s="20"/>
    </row>
    <row r="122" spans="3:30" s="1" customFormat="1">
      <c r="C122" s="16"/>
      <c r="D122" s="16"/>
      <c r="E122" s="32"/>
      <c r="F122" s="16"/>
      <c r="G122" s="16"/>
      <c r="H122" s="16"/>
      <c r="I122" s="16"/>
      <c r="J122" s="16"/>
      <c r="K122" s="16"/>
      <c r="L122" s="32"/>
      <c r="M122" s="16"/>
      <c r="N122" s="16"/>
      <c r="O122" s="16"/>
      <c r="P122" s="16"/>
      <c r="Y122" s="20"/>
      <c r="Z122" s="20"/>
      <c r="AA122" s="20"/>
      <c r="AB122" s="20"/>
      <c r="AC122" s="20"/>
      <c r="AD122" s="20"/>
    </row>
    <row r="123" spans="3:30" s="1" customFormat="1">
      <c r="C123" s="16"/>
      <c r="D123" s="16"/>
      <c r="E123" s="32"/>
      <c r="F123" s="16"/>
      <c r="G123" s="16"/>
      <c r="H123" s="16"/>
      <c r="I123" s="16"/>
      <c r="J123" s="16"/>
      <c r="K123" s="16"/>
      <c r="L123" s="32"/>
      <c r="M123" s="16"/>
      <c r="N123" s="16"/>
      <c r="O123" s="16"/>
      <c r="P123" s="16"/>
      <c r="Y123" s="20"/>
      <c r="Z123" s="20"/>
      <c r="AA123" s="20"/>
      <c r="AB123" s="20"/>
      <c r="AC123" s="20"/>
      <c r="AD123" s="20"/>
    </row>
    <row r="124" spans="3:30" s="1" customFormat="1">
      <c r="C124" s="16"/>
      <c r="D124" s="16"/>
      <c r="E124" s="32"/>
      <c r="F124" s="16"/>
      <c r="G124" s="16"/>
      <c r="H124" s="16"/>
      <c r="I124" s="16"/>
      <c r="J124" s="16"/>
      <c r="K124" s="16"/>
      <c r="L124" s="32"/>
      <c r="M124" s="16"/>
      <c r="N124" s="16"/>
      <c r="O124" s="16"/>
      <c r="P124" s="16"/>
      <c r="Y124" s="20"/>
      <c r="Z124" s="20"/>
      <c r="AA124" s="20"/>
      <c r="AB124" s="20"/>
      <c r="AC124" s="20"/>
      <c r="AD124" s="20"/>
    </row>
    <row r="125" spans="3:30" s="1" customFormat="1">
      <c r="C125" s="16"/>
      <c r="D125" s="16"/>
      <c r="E125" s="32"/>
      <c r="F125" s="16"/>
      <c r="G125" s="16"/>
      <c r="H125" s="16"/>
      <c r="I125" s="16"/>
      <c r="J125" s="16"/>
      <c r="K125" s="16"/>
      <c r="L125" s="32"/>
      <c r="M125" s="16"/>
      <c r="N125" s="16"/>
      <c r="O125" s="16"/>
      <c r="P125" s="16"/>
      <c r="Y125" s="20"/>
      <c r="Z125" s="20"/>
      <c r="AA125" s="20"/>
      <c r="AB125" s="20"/>
      <c r="AC125" s="20"/>
      <c r="AD125" s="20"/>
    </row>
    <row r="126" spans="3:30" s="1" customFormat="1">
      <c r="C126" s="16"/>
      <c r="D126" s="16"/>
      <c r="E126" s="32"/>
      <c r="F126" s="16"/>
      <c r="G126" s="16"/>
      <c r="H126" s="16"/>
      <c r="I126" s="16"/>
      <c r="J126" s="16"/>
      <c r="K126" s="16"/>
      <c r="L126" s="32"/>
      <c r="M126" s="16"/>
      <c r="N126" s="16"/>
      <c r="O126" s="16"/>
      <c r="P126" s="16"/>
      <c r="Y126" s="20"/>
      <c r="Z126" s="20"/>
      <c r="AA126" s="20"/>
      <c r="AB126" s="20"/>
      <c r="AC126" s="20"/>
      <c r="AD126" s="20"/>
    </row>
    <row r="127" spans="3:30" s="1" customFormat="1">
      <c r="C127" s="16"/>
      <c r="D127" s="16"/>
      <c r="E127" s="32"/>
      <c r="F127" s="16"/>
      <c r="G127" s="16"/>
      <c r="H127" s="16"/>
      <c r="I127" s="16"/>
      <c r="J127" s="16"/>
      <c r="K127" s="16"/>
      <c r="L127" s="32"/>
      <c r="M127" s="16"/>
      <c r="N127" s="16"/>
      <c r="O127" s="16"/>
      <c r="P127" s="16"/>
      <c r="Y127" s="20"/>
      <c r="Z127" s="20"/>
      <c r="AA127" s="20"/>
      <c r="AB127" s="20"/>
      <c r="AC127" s="20"/>
      <c r="AD127" s="20"/>
    </row>
    <row r="128" spans="3:30" s="1" customFormat="1">
      <c r="C128" s="16"/>
      <c r="D128" s="16"/>
      <c r="E128" s="32"/>
      <c r="F128" s="16"/>
      <c r="G128" s="16"/>
      <c r="H128" s="16"/>
      <c r="I128" s="16"/>
      <c r="J128" s="16"/>
      <c r="K128" s="16"/>
      <c r="L128" s="32"/>
      <c r="M128" s="16"/>
      <c r="N128" s="16"/>
      <c r="O128" s="16"/>
      <c r="P128" s="16"/>
      <c r="Y128" s="20"/>
      <c r="Z128" s="20"/>
      <c r="AA128" s="20"/>
      <c r="AB128" s="20"/>
      <c r="AC128" s="20"/>
      <c r="AD128" s="20"/>
    </row>
    <row r="129" spans="3:30" s="1" customFormat="1">
      <c r="C129" s="16"/>
      <c r="D129" s="16"/>
      <c r="E129" s="32"/>
      <c r="F129" s="16"/>
      <c r="G129" s="16"/>
      <c r="H129" s="16"/>
      <c r="I129" s="16"/>
      <c r="J129" s="16"/>
      <c r="K129" s="16"/>
      <c r="L129" s="32"/>
      <c r="M129" s="16"/>
      <c r="N129" s="16"/>
      <c r="O129" s="16"/>
      <c r="P129" s="16"/>
      <c r="Y129" s="20"/>
      <c r="Z129" s="20"/>
      <c r="AA129" s="20"/>
      <c r="AB129" s="20"/>
      <c r="AC129" s="20"/>
      <c r="AD129" s="20"/>
    </row>
    <row r="130" spans="3:30" s="1" customFormat="1">
      <c r="C130" s="16"/>
      <c r="D130" s="16"/>
      <c r="E130" s="32"/>
      <c r="F130" s="16"/>
      <c r="G130" s="16"/>
      <c r="H130" s="16"/>
      <c r="I130" s="16"/>
      <c r="J130" s="16"/>
      <c r="K130" s="16"/>
      <c r="L130" s="32"/>
      <c r="M130" s="16"/>
      <c r="N130" s="16"/>
      <c r="O130" s="16"/>
      <c r="P130" s="16"/>
      <c r="Y130" s="20"/>
      <c r="Z130" s="20"/>
      <c r="AA130" s="20"/>
      <c r="AB130" s="20"/>
      <c r="AC130" s="20"/>
      <c r="AD130" s="20"/>
    </row>
    <row r="131" spans="3:30" s="1" customFormat="1">
      <c r="C131" s="16"/>
      <c r="D131" s="16"/>
      <c r="E131" s="32"/>
      <c r="F131" s="16"/>
      <c r="G131" s="16"/>
      <c r="H131" s="16"/>
      <c r="I131" s="16"/>
      <c r="J131" s="16"/>
      <c r="K131" s="16"/>
      <c r="L131" s="32"/>
      <c r="M131" s="16"/>
      <c r="N131" s="16"/>
      <c r="O131" s="16"/>
      <c r="P131" s="16"/>
      <c r="Y131" s="20"/>
      <c r="Z131" s="20"/>
      <c r="AA131" s="20"/>
      <c r="AB131" s="20"/>
      <c r="AC131" s="20"/>
      <c r="AD131" s="20"/>
    </row>
    <row r="132" spans="3:30" s="1" customFormat="1">
      <c r="C132" s="16"/>
      <c r="D132" s="16"/>
      <c r="E132" s="32"/>
      <c r="F132" s="16"/>
      <c r="G132" s="16"/>
      <c r="H132" s="16"/>
      <c r="I132" s="16"/>
      <c r="J132" s="16"/>
      <c r="K132" s="16"/>
      <c r="L132" s="32"/>
      <c r="M132" s="16"/>
      <c r="N132" s="16"/>
      <c r="O132" s="16"/>
      <c r="P132" s="16"/>
      <c r="Y132" s="20"/>
      <c r="Z132" s="20"/>
      <c r="AA132" s="20"/>
      <c r="AB132" s="20"/>
      <c r="AC132" s="20"/>
      <c r="AD132" s="20"/>
    </row>
    <row r="133" spans="3:30" s="1" customFormat="1">
      <c r="C133" s="16"/>
      <c r="D133" s="16"/>
      <c r="E133" s="32"/>
      <c r="F133" s="16"/>
      <c r="G133" s="16"/>
      <c r="H133" s="16"/>
      <c r="I133" s="16"/>
      <c r="J133" s="16"/>
      <c r="K133" s="16"/>
      <c r="L133" s="32"/>
      <c r="M133" s="16"/>
      <c r="N133" s="16"/>
      <c r="O133" s="16"/>
      <c r="P133" s="16"/>
      <c r="Y133" s="20"/>
      <c r="Z133" s="20"/>
      <c r="AA133" s="20"/>
      <c r="AB133" s="20"/>
      <c r="AC133" s="20"/>
      <c r="AD133" s="20"/>
    </row>
    <row r="134" spans="3:30" s="1" customFormat="1">
      <c r="C134" s="16"/>
      <c r="D134" s="16"/>
      <c r="E134" s="32"/>
      <c r="F134" s="16"/>
      <c r="G134" s="16"/>
      <c r="H134" s="16"/>
      <c r="I134" s="16"/>
      <c r="J134" s="16"/>
      <c r="K134" s="16"/>
      <c r="L134" s="32"/>
      <c r="M134" s="16"/>
      <c r="N134" s="16"/>
      <c r="O134" s="16"/>
      <c r="P134" s="16"/>
      <c r="Y134" s="20"/>
      <c r="Z134" s="20"/>
      <c r="AA134" s="20"/>
      <c r="AB134" s="20"/>
      <c r="AC134" s="20"/>
      <c r="AD134" s="20"/>
    </row>
    <row r="135" spans="3:30" s="1" customFormat="1">
      <c r="C135" s="16"/>
      <c r="D135" s="16"/>
      <c r="E135" s="32"/>
      <c r="F135" s="16"/>
      <c r="G135" s="16"/>
      <c r="H135" s="16"/>
      <c r="I135" s="16"/>
      <c r="J135" s="16"/>
      <c r="K135" s="16"/>
      <c r="L135" s="32"/>
      <c r="M135" s="16"/>
      <c r="N135" s="16"/>
      <c r="O135" s="16"/>
      <c r="P135" s="16"/>
      <c r="Y135" s="20"/>
      <c r="Z135" s="20"/>
      <c r="AA135" s="20"/>
      <c r="AB135" s="20"/>
      <c r="AC135" s="20"/>
      <c r="AD135" s="20"/>
    </row>
    <row r="136" spans="3:30" s="1" customFormat="1">
      <c r="C136" s="16"/>
      <c r="D136" s="16"/>
      <c r="E136" s="32"/>
      <c r="F136" s="16"/>
      <c r="G136" s="16"/>
      <c r="H136" s="16"/>
      <c r="I136" s="16"/>
      <c r="J136" s="16"/>
      <c r="K136" s="16"/>
      <c r="L136" s="32"/>
      <c r="M136" s="16"/>
      <c r="N136" s="16"/>
      <c r="O136" s="16"/>
      <c r="P136" s="16"/>
      <c r="Y136" s="20"/>
      <c r="Z136" s="20"/>
      <c r="AA136" s="20"/>
      <c r="AB136" s="20"/>
      <c r="AC136" s="20"/>
      <c r="AD136" s="20"/>
    </row>
    <row r="137" spans="3:30" s="1" customFormat="1">
      <c r="C137" s="16"/>
      <c r="D137" s="16"/>
      <c r="E137" s="32"/>
      <c r="F137" s="16"/>
      <c r="G137" s="16"/>
      <c r="H137" s="16"/>
      <c r="I137" s="16"/>
      <c r="J137" s="16"/>
      <c r="K137" s="16"/>
      <c r="L137" s="32"/>
      <c r="M137" s="16"/>
      <c r="N137" s="16"/>
      <c r="O137" s="16"/>
      <c r="P137" s="16"/>
      <c r="Y137" s="20"/>
      <c r="Z137" s="20"/>
      <c r="AA137" s="20"/>
      <c r="AB137" s="20"/>
      <c r="AC137" s="20"/>
      <c r="AD137" s="20"/>
    </row>
    <row r="138" spans="3:30" s="1" customFormat="1">
      <c r="C138" s="16"/>
      <c r="D138" s="16"/>
      <c r="E138" s="32"/>
      <c r="F138" s="16"/>
      <c r="G138" s="16"/>
      <c r="H138" s="16"/>
      <c r="I138" s="16"/>
      <c r="J138" s="16"/>
      <c r="K138" s="16"/>
      <c r="L138" s="32"/>
      <c r="M138" s="16"/>
      <c r="N138" s="16"/>
      <c r="O138" s="16"/>
      <c r="P138" s="16"/>
      <c r="Y138" s="20"/>
      <c r="Z138" s="20"/>
      <c r="AA138" s="20"/>
      <c r="AB138" s="20"/>
      <c r="AC138" s="20"/>
      <c r="AD138" s="20"/>
    </row>
    <row r="139" spans="3:30" s="1" customFormat="1">
      <c r="C139" s="16"/>
      <c r="D139" s="16"/>
      <c r="E139" s="32"/>
      <c r="F139" s="16"/>
      <c r="G139" s="16"/>
      <c r="H139" s="16"/>
      <c r="I139" s="16"/>
      <c r="J139" s="16"/>
      <c r="K139" s="16"/>
      <c r="L139" s="32"/>
      <c r="M139" s="16"/>
      <c r="N139" s="16"/>
      <c r="O139" s="16"/>
      <c r="P139" s="16"/>
      <c r="Y139" s="20"/>
      <c r="Z139" s="20"/>
      <c r="AA139" s="20"/>
      <c r="AB139" s="20"/>
      <c r="AC139" s="20"/>
      <c r="AD139" s="20"/>
    </row>
    <row r="140" spans="3:30" s="1" customFormat="1">
      <c r="C140" s="16"/>
      <c r="D140" s="16"/>
      <c r="E140" s="32"/>
      <c r="F140" s="16"/>
      <c r="G140" s="16"/>
      <c r="H140" s="16"/>
      <c r="I140" s="16"/>
      <c r="J140" s="16"/>
      <c r="K140" s="16"/>
      <c r="L140" s="32"/>
      <c r="M140" s="16"/>
      <c r="N140" s="16"/>
      <c r="O140" s="16"/>
      <c r="P140" s="16"/>
      <c r="Y140" s="20"/>
      <c r="Z140" s="20"/>
      <c r="AA140" s="20"/>
      <c r="AB140" s="20"/>
      <c r="AC140" s="20"/>
      <c r="AD140" s="20"/>
    </row>
    <row r="141" spans="3:30" s="1" customFormat="1">
      <c r="C141" s="16"/>
      <c r="D141" s="16"/>
      <c r="E141" s="32"/>
      <c r="F141" s="16"/>
      <c r="G141" s="16"/>
      <c r="H141" s="16"/>
      <c r="I141" s="16"/>
      <c r="J141" s="16"/>
      <c r="K141" s="16"/>
      <c r="L141" s="32"/>
      <c r="M141" s="16"/>
      <c r="N141" s="16"/>
      <c r="O141" s="16"/>
      <c r="P141" s="16"/>
      <c r="Y141" s="20"/>
      <c r="Z141" s="20"/>
      <c r="AA141" s="20"/>
      <c r="AB141" s="20"/>
      <c r="AC141" s="20"/>
      <c r="AD141" s="20"/>
    </row>
    <row r="142" spans="3:30" s="1" customFormat="1">
      <c r="C142" s="16"/>
      <c r="D142" s="16"/>
      <c r="E142" s="32"/>
      <c r="F142" s="16"/>
      <c r="G142" s="16"/>
      <c r="H142" s="16"/>
      <c r="I142" s="16"/>
      <c r="J142" s="16"/>
      <c r="K142" s="16"/>
      <c r="L142" s="32"/>
      <c r="M142" s="16"/>
      <c r="N142" s="16"/>
      <c r="O142" s="16"/>
      <c r="P142" s="16"/>
      <c r="Y142" s="20"/>
      <c r="Z142" s="20"/>
      <c r="AA142" s="20"/>
      <c r="AB142" s="20"/>
      <c r="AC142" s="20"/>
      <c r="AD142" s="20"/>
    </row>
    <row r="143" spans="3:30" s="1" customFormat="1">
      <c r="C143" s="16"/>
      <c r="D143" s="16"/>
      <c r="E143" s="32"/>
      <c r="F143" s="16"/>
      <c r="G143" s="16"/>
      <c r="H143" s="16"/>
      <c r="I143" s="16"/>
      <c r="J143" s="16"/>
      <c r="K143" s="16"/>
      <c r="L143" s="32"/>
      <c r="M143" s="16"/>
      <c r="N143" s="16"/>
      <c r="O143" s="16"/>
      <c r="P143" s="16"/>
      <c r="Y143" s="20"/>
      <c r="Z143" s="20"/>
      <c r="AA143" s="20"/>
      <c r="AB143" s="20"/>
      <c r="AC143" s="20"/>
      <c r="AD143" s="20"/>
    </row>
    <row r="144" spans="3:30" s="1" customFormat="1">
      <c r="C144" s="16"/>
      <c r="D144" s="16"/>
      <c r="E144" s="32"/>
      <c r="F144" s="16"/>
      <c r="G144" s="16"/>
      <c r="H144" s="16"/>
      <c r="I144" s="16"/>
      <c r="J144" s="16"/>
      <c r="K144" s="16"/>
      <c r="L144" s="32"/>
      <c r="M144" s="16"/>
      <c r="N144" s="16"/>
      <c r="O144" s="16"/>
      <c r="P144" s="16"/>
      <c r="Y144" s="20"/>
      <c r="Z144" s="20"/>
      <c r="AA144" s="20"/>
      <c r="AB144" s="20"/>
      <c r="AC144" s="20"/>
      <c r="AD144" s="20"/>
    </row>
    <row r="145" spans="3:30" s="1" customFormat="1">
      <c r="C145" s="16"/>
      <c r="D145" s="16"/>
      <c r="E145" s="32"/>
      <c r="F145" s="16"/>
      <c r="G145" s="16"/>
      <c r="H145" s="16"/>
      <c r="I145" s="16"/>
      <c r="J145" s="16"/>
      <c r="K145" s="16"/>
      <c r="L145" s="32"/>
      <c r="M145" s="16"/>
      <c r="N145" s="16"/>
      <c r="O145" s="16"/>
      <c r="P145" s="16"/>
      <c r="Y145" s="20"/>
      <c r="Z145" s="20"/>
      <c r="AA145" s="20"/>
      <c r="AB145" s="20"/>
      <c r="AC145" s="20"/>
      <c r="AD145" s="20"/>
    </row>
    <row r="146" spans="3:30" s="1" customFormat="1">
      <c r="C146" s="16"/>
      <c r="D146" s="16"/>
      <c r="E146" s="32"/>
      <c r="F146" s="16"/>
      <c r="G146" s="16"/>
      <c r="H146" s="16"/>
      <c r="I146" s="16"/>
      <c r="J146" s="16"/>
      <c r="K146" s="16"/>
      <c r="L146" s="32"/>
      <c r="M146" s="16"/>
      <c r="N146" s="16"/>
      <c r="O146" s="16"/>
      <c r="P146" s="16"/>
      <c r="Y146" s="20"/>
      <c r="Z146" s="20"/>
      <c r="AA146" s="20"/>
      <c r="AB146" s="20"/>
      <c r="AC146" s="20"/>
      <c r="AD146" s="20"/>
    </row>
    <row r="147" spans="3:30" s="1" customFormat="1">
      <c r="C147" s="16"/>
      <c r="D147" s="16"/>
      <c r="E147" s="32"/>
      <c r="F147" s="16"/>
      <c r="G147" s="16"/>
      <c r="H147" s="16"/>
      <c r="I147" s="16"/>
      <c r="J147" s="16"/>
      <c r="K147" s="16"/>
      <c r="L147" s="32"/>
      <c r="M147" s="16"/>
      <c r="N147" s="16"/>
      <c r="O147" s="16"/>
      <c r="P147" s="16"/>
      <c r="Y147" s="20"/>
      <c r="Z147" s="20"/>
      <c r="AA147" s="20"/>
      <c r="AB147" s="20"/>
      <c r="AC147" s="20"/>
      <c r="AD147" s="20"/>
    </row>
    <row r="148" spans="3:30" s="1" customFormat="1">
      <c r="C148" s="16"/>
      <c r="D148" s="16"/>
      <c r="E148" s="32"/>
      <c r="F148" s="16"/>
      <c r="G148" s="16"/>
      <c r="H148" s="16"/>
      <c r="I148" s="16"/>
      <c r="J148" s="16"/>
      <c r="K148" s="16"/>
      <c r="L148" s="32"/>
      <c r="M148" s="16"/>
      <c r="N148" s="16"/>
      <c r="O148" s="16"/>
      <c r="P148" s="16"/>
      <c r="Y148" s="20"/>
      <c r="Z148" s="20"/>
      <c r="AA148" s="20"/>
      <c r="AB148" s="20"/>
      <c r="AC148" s="20"/>
      <c r="AD148" s="20"/>
    </row>
    <row r="149" spans="3:30" s="1" customFormat="1">
      <c r="C149" s="16"/>
      <c r="D149" s="16"/>
      <c r="E149" s="32"/>
      <c r="F149" s="16"/>
      <c r="G149" s="16"/>
      <c r="H149" s="16"/>
      <c r="I149" s="16"/>
      <c r="J149" s="16"/>
      <c r="K149" s="16"/>
      <c r="L149" s="32"/>
      <c r="M149" s="16"/>
      <c r="N149" s="16"/>
      <c r="O149" s="16"/>
      <c r="P149" s="16"/>
      <c r="Y149" s="20"/>
      <c r="Z149" s="20"/>
      <c r="AA149" s="20"/>
      <c r="AB149" s="20"/>
      <c r="AC149" s="20"/>
      <c r="AD149" s="20"/>
    </row>
    <row r="150" spans="3:30" s="1" customFormat="1">
      <c r="C150" s="16"/>
      <c r="D150" s="16"/>
      <c r="E150" s="32"/>
      <c r="F150" s="16"/>
      <c r="G150" s="16"/>
      <c r="H150" s="16"/>
      <c r="I150" s="16"/>
      <c r="J150" s="16"/>
      <c r="K150" s="16"/>
      <c r="L150" s="32"/>
      <c r="M150" s="16"/>
      <c r="N150" s="16"/>
      <c r="O150" s="16"/>
      <c r="P150" s="16"/>
      <c r="Y150" s="20"/>
      <c r="Z150" s="20"/>
      <c r="AA150" s="20"/>
      <c r="AB150" s="20"/>
      <c r="AC150" s="20"/>
      <c r="AD150" s="20"/>
    </row>
    <row r="151" spans="3:30" s="1" customFormat="1">
      <c r="C151" s="16"/>
      <c r="D151" s="16"/>
      <c r="E151" s="32"/>
      <c r="F151" s="16"/>
      <c r="G151" s="16"/>
      <c r="H151" s="16"/>
      <c r="I151" s="16"/>
      <c r="J151" s="16"/>
      <c r="K151" s="16"/>
      <c r="L151" s="32"/>
      <c r="M151" s="16"/>
      <c r="N151" s="16"/>
      <c r="O151" s="16"/>
      <c r="P151" s="16"/>
      <c r="Y151" s="20"/>
      <c r="Z151" s="20"/>
      <c r="AA151" s="20"/>
      <c r="AB151" s="20"/>
      <c r="AC151" s="20"/>
      <c r="AD151" s="20"/>
    </row>
    <row r="152" spans="3:30" s="1" customFormat="1">
      <c r="C152" s="16"/>
      <c r="D152" s="16"/>
      <c r="E152" s="32"/>
      <c r="F152" s="16"/>
      <c r="G152" s="16"/>
      <c r="H152" s="16"/>
      <c r="I152" s="16"/>
      <c r="J152" s="16"/>
      <c r="K152" s="16"/>
      <c r="L152" s="32"/>
      <c r="M152" s="16"/>
      <c r="N152" s="16"/>
      <c r="O152" s="16"/>
      <c r="P152" s="16"/>
      <c r="Y152" s="20"/>
      <c r="Z152" s="20"/>
      <c r="AA152" s="20"/>
      <c r="AB152" s="20"/>
      <c r="AC152" s="20"/>
      <c r="AD152" s="20"/>
    </row>
    <row r="153" spans="3:30" s="1" customFormat="1">
      <c r="C153" s="16"/>
      <c r="D153" s="16"/>
      <c r="E153" s="32"/>
      <c r="F153" s="16"/>
      <c r="G153" s="16"/>
      <c r="H153" s="16"/>
      <c r="I153" s="16"/>
      <c r="J153" s="16"/>
      <c r="K153" s="16"/>
      <c r="L153" s="32"/>
      <c r="M153" s="16"/>
      <c r="N153" s="16"/>
      <c r="O153" s="16"/>
      <c r="P153" s="16"/>
      <c r="Y153" s="20"/>
      <c r="Z153" s="20"/>
      <c r="AA153" s="20"/>
      <c r="AB153" s="20"/>
      <c r="AC153" s="20"/>
      <c r="AD153" s="20"/>
    </row>
    <row r="154" spans="3:30" s="1" customFormat="1">
      <c r="C154" s="16"/>
      <c r="D154" s="16"/>
      <c r="E154" s="32"/>
      <c r="F154" s="16"/>
      <c r="G154" s="16"/>
      <c r="H154" s="16"/>
      <c r="I154" s="16"/>
      <c r="J154" s="16"/>
      <c r="K154" s="16"/>
      <c r="L154" s="32"/>
      <c r="M154" s="16"/>
      <c r="N154" s="16"/>
      <c r="O154" s="16"/>
      <c r="P154" s="16"/>
      <c r="Y154" s="20"/>
      <c r="Z154" s="20"/>
      <c r="AA154" s="20"/>
      <c r="AB154" s="20"/>
      <c r="AC154" s="20"/>
      <c r="AD154" s="20"/>
    </row>
    <row r="155" spans="3:30" s="1" customFormat="1">
      <c r="C155" s="16"/>
      <c r="D155" s="16"/>
      <c r="E155" s="32"/>
      <c r="F155" s="16"/>
      <c r="G155" s="16"/>
      <c r="H155" s="16"/>
      <c r="I155" s="16"/>
      <c r="J155" s="16"/>
      <c r="K155" s="16"/>
      <c r="L155" s="32"/>
      <c r="M155" s="16"/>
      <c r="N155" s="16"/>
      <c r="O155" s="16"/>
      <c r="P155" s="16"/>
      <c r="Y155" s="20"/>
      <c r="Z155" s="20"/>
      <c r="AA155" s="20"/>
      <c r="AB155" s="20"/>
      <c r="AC155" s="20"/>
      <c r="AD155" s="20"/>
    </row>
    <row r="156" spans="3:30" s="1" customFormat="1">
      <c r="C156" s="16"/>
      <c r="D156" s="16"/>
      <c r="E156" s="32"/>
      <c r="F156" s="16"/>
      <c r="G156" s="16"/>
      <c r="H156" s="16"/>
      <c r="I156" s="16"/>
      <c r="J156" s="16"/>
      <c r="K156" s="16"/>
      <c r="L156" s="32"/>
      <c r="M156" s="16"/>
      <c r="N156" s="16"/>
      <c r="O156" s="16"/>
      <c r="P156" s="16"/>
      <c r="Y156" s="20"/>
      <c r="Z156" s="20"/>
      <c r="AA156" s="20"/>
      <c r="AB156" s="20"/>
      <c r="AC156" s="20"/>
      <c r="AD156" s="20"/>
    </row>
    <row r="157" spans="3:30" s="1" customFormat="1">
      <c r="C157" s="16"/>
      <c r="D157" s="16"/>
      <c r="E157" s="32"/>
      <c r="F157" s="16"/>
      <c r="G157" s="16"/>
      <c r="H157" s="16"/>
      <c r="I157" s="16"/>
      <c r="J157" s="16"/>
      <c r="K157" s="16"/>
      <c r="L157" s="32"/>
      <c r="M157" s="16"/>
      <c r="N157" s="16"/>
      <c r="O157" s="16"/>
      <c r="P157" s="16"/>
      <c r="Y157" s="20"/>
      <c r="Z157" s="20"/>
      <c r="AA157" s="20"/>
      <c r="AB157" s="20"/>
      <c r="AC157" s="20"/>
      <c r="AD157" s="20"/>
    </row>
    <row r="158" spans="3:30" s="1" customFormat="1">
      <c r="C158" s="16"/>
      <c r="D158" s="16"/>
      <c r="E158" s="32"/>
      <c r="F158" s="16"/>
      <c r="G158" s="16"/>
      <c r="H158" s="16"/>
      <c r="I158" s="16"/>
      <c r="J158" s="16"/>
      <c r="K158" s="16"/>
      <c r="L158" s="32"/>
      <c r="M158" s="16"/>
      <c r="N158" s="16"/>
      <c r="O158" s="16"/>
      <c r="P158" s="16"/>
      <c r="Y158" s="20"/>
      <c r="Z158" s="20"/>
      <c r="AA158" s="20"/>
      <c r="AB158" s="20"/>
      <c r="AC158" s="20"/>
      <c r="AD158" s="20"/>
    </row>
    <row r="159" spans="3:30" s="1" customFormat="1">
      <c r="C159" s="16"/>
      <c r="D159" s="16"/>
      <c r="E159" s="32"/>
      <c r="F159" s="16"/>
      <c r="G159" s="16"/>
      <c r="H159" s="16"/>
      <c r="I159" s="16"/>
      <c r="J159" s="16"/>
      <c r="K159" s="16"/>
      <c r="L159" s="32"/>
      <c r="M159" s="16"/>
      <c r="N159" s="16"/>
      <c r="O159" s="16"/>
      <c r="P159" s="16"/>
      <c r="Y159" s="20"/>
      <c r="Z159" s="20"/>
      <c r="AA159" s="20"/>
      <c r="AB159" s="20"/>
      <c r="AC159" s="20"/>
      <c r="AD159" s="20"/>
    </row>
    <row r="160" spans="3:30" s="1" customFormat="1">
      <c r="C160" s="16"/>
      <c r="D160" s="16"/>
      <c r="E160" s="32"/>
      <c r="F160" s="16"/>
      <c r="G160" s="16"/>
      <c r="H160" s="16"/>
      <c r="I160" s="16"/>
      <c r="J160" s="16"/>
      <c r="K160" s="16"/>
      <c r="L160" s="32"/>
      <c r="M160" s="16"/>
      <c r="N160" s="16"/>
      <c r="O160" s="16"/>
      <c r="P160" s="16"/>
      <c r="Y160" s="20"/>
      <c r="Z160" s="20"/>
      <c r="AA160" s="20"/>
      <c r="AB160" s="20"/>
      <c r="AC160" s="20"/>
      <c r="AD160" s="20"/>
    </row>
    <row r="161" spans="3:30" s="1" customFormat="1">
      <c r="C161" s="16"/>
      <c r="D161" s="16"/>
      <c r="E161" s="32"/>
      <c r="F161" s="16"/>
      <c r="G161" s="16"/>
      <c r="H161" s="16"/>
      <c r="I161" s="16"/>
      <c r="J161" s="16"/>
      <c r="K161" s="16"/>
      <c r="L161" s="32"/>
      <c r="M161" s="16"/>
      <c r="N161" s="16"/>
      <c r="O161" s="16"/>
      <c r="P161" s="16"/>
      <c r="Y161" s="20"/>
      <c r="Z161" s="20"/>
      <c r="AA161" s="20"/>
      <c r="AB161" s="20"/>
      <c r="AC161" s="20"/>
      <c r="AD161" s="20"/>
    </row>
    <row r="162" spans="3:30" s="1" customFormat="1">
      <c r="C162" s="16"/>
      <c r="D162" s="16"/>
      <c r="E162" s="32"/>
      <c r="F162" s="16"/>
      <c r="G162" s="16"/>
      <c r="H162" s="16"/>
      <c r="I162" s="16"/>
      <c r="J162" s="16"/>
      <c r="K162" s="16"/>
      <c r="L162" s="32"/>
      <c r="M162" s="16"/>
      <c r="N162" s="16"/>
      <c r="O162" s="16"/>
      <c r="P162" s="16"/>
      <c r="Y162" s="20"/>
      <c r="Z162" s="20"/>
      <c r="AA162" s="20"/>
      <c r="AB162" s="20"/>
      <c r="AC162" s="20"/>
      <c r="AD162" s="20"/>
    </row>
    <row r="163" spans="3:30" s="1" customFormat="1">
      <c r="C163" s="16"/>
      <c r="D163" s="16"/>
      <c r="E163" s="32"/>
      <c r="F163" s="16"/>
      <c r="G163" s="16"/>
      <c r="H163" s="16"/>
      <c r="I163" s="16"/>
      <c r="J163" s="16"/>
      <c r="K163" s="16"/>
      <c r="L163" s="32"/>
      <c r="M163" s="16"/>
      <c r="N163" s="16"/>
      <c r="O163" s="16"/>
      <c r="P163" s="16"/>
      <c r="Y163" s="20"/>
      <c r="Z163" s="20"/>
      <c r="AA163" s="20"/>
      <c r="AB163" s="20"/>
      <c r="AC163" s="20"/>
      <c r="AD163" s="20"/>
    </row>
    <row r="164" spans="3:30" s="1" customFormat="1">
      <c r="C164" s="16"/>
      <c r="D164" s="16"/>
      <c r="E164" s="32"/>
      <c r="F164" s="16"/>
      <c r="G164" s="16"/>
      <c r="H164" s="16"/>
      <c r="I164" s="16"/>
      <c r="J164" s="16"/>
      <c r="K164" s="16"/>
      <c r="L164" s="32"/>
      <c r="M164" s="16"/>
      <c r="N164" s="16"/>
      <c r="O164" s="16"/>
      <c r="P164" s="16"/>
      <c r="Y164" s="20"/>
      <c r="Z164" s="20"/>
      <c r="AA164" s="20"/>
      <c r="AB164" s="20"/>
      <c r="AC164" s="20"/>
      <c r="AD164" s="20"/>
    </row>
    <row r="165" spans="3:30" s="1" customFormat="1">
      <c r="C165" s="16"/>
      <c r="D165" s="16"/>
      <c r="E165" s="32"/>
      <c r="F165" s="16"/>
      <c r="G165" s="16"/>
      <c r="H165" s="16"/>
      <c r="I165" s="16"/>
      <c r="J165" s="16"/>
      <c r="K165" s="16"/>
      <c r="L165" s="32"/>
      <c r="M165" s="16"/>
      <c r="N165" s="16"/>
      <c r="O165" s="16"/>
      <c r="P165" s="16"/>
      <c r="Y165" s="20"/>
      <c r="Z165" s="20"/>
      <c r="AA165" s="20"/>
      <c r="AB165" s="20"/>
      <c r="AC165" s="20"/>
      <c r="AD165" s="20"/>
    </row>
    <row r="166" spans="3:30" s="1" customFormat="1">
      <c r="C166" s="16"/>
      <c r="D166" s="16"/>
      <c r="E166" s="32"/>
      <c r="F166" s="16"/>
      <c r="G166" s="16"/>
      <c r="H166" s="16"/>
      <c r="I166" s="16"/>
      <c r="J166" s="16"/>
      <c r="K166" s="16"/>
      <c r="L166" s="32"/>
      <c r="M166" s="16"/>
      <c r="N166" s="16"/>
      <c r="O166" s="16"/>
      <c r="P166" s="16"/>
      <c r="Y166" s="20"/>
      <c r="Z166" s="20"/>
      <c r="AA166" s="20"/>
      <c r="AB166" s="20"/>
      <c r="AC166" s="20"/>
      <c r="AD166" s="20"/>
    </row>
    <row r="167" spans="3:30" s="1" customFormat="1">
      <c r="C167" s="16"/>
      <c r="D167" s="16"/>
      <c r="E167" s="32"/>
      <c r="F167" s="16"/>
      <c r="G167" s="16"/>
      <c r="H167" s="16"/>
      <c r="I167" s="16"/>
      <c r="J167" s="16"/>
      <c r="K167" s="16"/>
      <c r="L167" s="32"/>
      <c r="M167" s="16"/>
      <c r="N167" s="16"/>
      <c r="O167" s="16"/>
      <c r="P167" s="16"/>
      <c r="Y167" s="20"/>
      <c r="Z167" s="20"/>
      <c r="AA167" s="20"/>
      <c r="AB167" s="20"/>
      <c r="AC167" s="20"/>
      <c r="AD167" s="20"/>
    </row>
    <row r="168" spans="3:30" s="1" customFormat="1">
      <c r="C168" s="16"/>
      <c r="D168" s="16"/>
      <c r="E168" s="32"/>
      <c r="F168" s="16"/>
      <c r="G168" s="16"/>
      <c r="H168" s="16"/>
      <c r="I168" s="16"/>
      <c r="J168" s="16"/>
      <c r="K168" s="16"/>
      <c r="L168" s="32"/>
      <c r="M168" s="16"/>
      <c r="N168" s="16"/>
      <c r="O168" s="16"/>
      <c r="P168" s="16"/>
      <c r="Y168" s="20"/>
      <c r="Z168" s="20"/>
      <c r="AA168" s="20"/>
      <c r="AB168" s="20"/>
      <c r="AC168" s="20"/>
      <c r="AD168" s="20"/>
    </row>
    <row r="169" spans="3:30" s="1" customFormat="1">
      <c r="C169" s="16"/>
      <c r="D169" s="16"/>
      <c r="E169" s="32"/>
      <c r="F169" s="16"/>
      <c r="G169" s="16"/>
      <c r="H169" s="16"/>
      <c r="I169" s="16"/>
      <c r="J169" s="16"/>
      <c r="K169" s="16"/>
      <c r="L169" s="32"/>
      <c r="M169" s="16"/>
      <c r="N169" s="16"/>
      <c r="O169" s="16"/>
      <c r="P169" s="16"/>
      <c r="Y169" s="20"/>
      <c r="Z169" s="20"/>
      <c r="AA169" s="20"/>
      <c r="AB169" s="20"/>
      <c r="AC169" s="20"/>
      <c r="AD169" s="20"/>
    </row>
    <row r="170" spans="3:30" s="1" customFormat="1">
      <c r="C170" s="16"/>
      <c r="D170" s="16"/>
      <c r="E170" s="32"/>
      <c r="F170" s="16"/>
      <c r="G170" s="16"/>
      <c r="H170" s="16"/>
      <c r="I170" s="16"/>
      <c r="J170" s="16"/>
      <c r="K170" s="16"/>
      <c r="L170" s="32"/>
      <c r="M170" s="16"/>
      <c r="N170" s="16"/>
      <c r="O170" s="16"/>
      <c r="P170" s="16"/>
      <c r="Y170" s="20"/>
      <c r="Z170" s="20"/>
      <c r="AA170" s="20"/>
      <c r="AB170" s="20"/>
      <c r="AC170" s="20"/>
      <c r="AD170" s="20"/>
    </row>
    <row r="171" spans="3:30" s="1" customFormat="1">
      <c r="C171" s="16"/>
      <c r="D171" s="16"/>
      <c r="E171" s="32"/>
      <c r="F171" s="16"/>
      <c r="G171" s="16"/>
      <c r="H171" s="16"/>
      <c r="I171" s="16"/>
      <c r="J171" s="16"/>
      <c r="K171" s="16"/>
      <c r="L171" s="32"/>
      <c r="M171" s="16"/>
      <c r="N171" s="16"/>
      <c r="O171" s="16"/>
      <c r="P171" s="16"/>
      <c r="Y171" s="20"/>
      <c r="Z171" s="20"/>
      <c r="AA171" s="20"/>
      <c r="AB171" s="20"/>
      <c r="AC171" s="20"/>
      <c r="AD171" s="20"/>
    </row>
    <row r="172" spans="3:30" s="1" customFormat="1">
      <c r="C172" s="16"/>
      <c r="D172" s="16"/>
      <c r="E172" s="32"/>
      <c r="F172" s="16"/>
      <c r="G172" s="16"/>
      <c r="H172" s="16"/>
      <c r="I172" s="16"/>
      <c r="J172" s="16"/>
      <c r="K172" s="16"/>
      <c r="L172" s="32"/>
      <c r="M172" s="16"/>
      <c r="N172" s="16"/>
      <c r="O172" s="16"/>
      <c r="P172" s="16"/>
      <c r="Y172" s="20"/>
      <c r="Z172" s="20"/>
      <c r="AA172" s="20"/>
      <c r="AB172" s="20"/>
      <c r="AC172" s="20"/>
      <c r="AD172" s="20"/>
    </row>
    <row r="173" spans="3:30" s="1" customFormat="1">
      <c r="C173" s="16"/>
      <c r="D173" s="16"/>
      <c r="E173" s="32"/>
      <c r="F173" s="16"/>
      <c r="G173" s="16"/>
      <c r="H173" s="16"/>
      <c r="I173" s="16"/>
      <c r="J173" s="16"/>
      <c r="K173" s="16"/>
      <c r="L173" s="32"/>
      <c r="M173" s="16"/>
      <c r="N173" s="16"/>
      <c r="O173" s="16"/>
      <c r="P173" s="16"/>
      <c r="Y173" s="20"/>
      <c r="Z173" s="20"/>
      <c r="AA173" s="20"/>
      <c r="AB173" s="20"/>
      <c r="AC173" s="20"/>
      <c r="AD173" s="20"/>
    </row>
    <row r="174" spans="3:30" s="1" customFormat="1">
      <c r="C174" s="16"/>
      <c r="D174" s="16"/>
      <c r="E174" s="32"/>
      <c r="F174" s="16"/>
      <c r="G174" s="16"/>
      <c r="H174" s="16"/>
      <c r="I174" s="16"/>
      <c r="J174" s="16"/>
      <c r="K174" s="16"/>
      <c r="L174" s="32"/>
      <c r="M174" s="16"/>
      <c r="N174" s="16"/>
      <c r="O174" s="16"/>
      <c r="P174" s="16"/>
      <c r="Y174" s="20"/>
      <c r="Z174" s="20"/>
      <c r="AA174" s="20"/>
      <c r="AB174" s="20"/>
      <c r="AC174" s="20"/>
      <c r="AD174" s="20"/>
    </row>
    <row r="175" spans="3:30" s="1" customFormat="1">
      <c r="C175" s="16"/>
      <c r="D175" s="16"/>
      <c r="E175" s="32"/>
      <c r="F175" s="16"/>
      <c r="G175" s="16"/>
      <c r="H175" s="16"/>
      <c r="I175" s="16"/>
      <c r="J175" s="16"/>
      <c r="K175" s="16"/>
      <c r="L175" s="32"/>
      <c r="M175" s="16"/>
      <c r="N175" s="16"/>
      <c r="O175" s="16"/>
      <c r="P175" s="16"/>
      <c r="Y175" s="20"/>
      <c r="Z175" s="20"/>
      <c r="AA175" s="20"/>
      <c r="AB175" s="20"/>
      <c r="AC175" s="20"/>
      <c r="AD175" s="20"/>
    </row>
    <row r="176" spans="3:30" s="1" customFormat="1">
      <c r="C176" s="16"/>
      <c r="D176" s="16"/>
      <c r="E176" s="32"/>
      <c r="F176" s="16"/>
      <c r="G176" s="16"/>
      <c r="H176" s="16"/>
      <c r="I176" s="16"/>
      <c r="J176" s="16"/>
      <c r="K176" s="16"/>
      <c r="L176" s="32"/>
      <c r="M176" s="16"/>
      <c r="N176" s="16"/>
      <c r="O176" s="16"/>
      <c r="P176" s="16"/>
      <c r="Y176" s="20"/>
      <c r="Z176" s="20"/>
      <c r="AA176" s="20"/>
      <c r="AB176" s="20"/>
      <c r="AC176" s="20"/>
      <c r="AD176" s="20"/>
    </row>
    <row r="177" spans="3:30" s="1" customFormat="1">
      <c r="C177" s="16"/>
      <c r="D177" s="16"/>
      <c r="E177" s="32"/>
      <c r="F177" s="16"/>
      <c r="G177" s="16"/>
      <c r="H177" s="16"/>
      <c r="I177" s="16"/>
      <c r="J177" s="16"/>
      <c r="K177" s="16"/>
      <c r="L177" s="32"/>
      <c r="M177" s="16"/>
      <c r="N177" s="16"/>
      <c r="O177" s="16"/>
      <c r="P177" s="16"/>
      <c r="Y177" s="20"/>
      <c r="Z177" s="20"/>
      <c r="AA177" s="20"/>
      <c r="AB177" s="20"/>
      <c r="AC177" s="20"/>
      <c r="AD177" s="20"/>
    </row>
    <row r="178" spans="3:30" s="1" customFormat="1">
      <c r="C178" s="16"/>
      <c r="D178" s="16"/>
      <c r="E178" s="32"/>
      <c r="F178" s="16"/>
      <c r="G178" s="16"/>
      <c r="H178" s="16"/>
      <c r="I178" s="16"/>
      <c r="J178" s="16"/>
      <c r="K178" s="16"/>
      <c r="L178" s="32"/>
      <c r="M178" s="16"/>
      <c r="N178" s="16"/>
      <c r="O178" s="16"/>
      <c r="P178" s="16"/>
      <c r="Y178" s="20"/>
      <c r="Z178" s="20"/>
      <c r="AA178" s="20"/>
      <c r="AB178" s="20"/>
      <c r="AC178" s="20"/>
      <c r="AD178" s="20"/>
    </row>
    <row r="179" spans="3:30" s="1" customFormat="1">
      <c r="C179" s="16"/>
      <c r="D179" s="16"/>
      <c r="E179" s="32"/>
      <c r="F179" s="16"/>
      <c r="G179" s="16"/>
      <c r="H179" s="16"/>
      <c r="I179" s="16"/>
      <c r="J179" s="16"/>
      <c r="K179" s="16"/>
      <c r="L179" s="32"/>
      <c r="M179" s="16"/>
      <c r="N179" s="16"/>
      <c r="O179" s="16"/>
      <c r="P179" s="16"/>
      <c r="Y179" s="20"/>
      <c r="Z179" s="20"/>
      <c r="AA179" s="20"/>
      <c r="AB179" s="20"/>
      <c r="AC179" s="20"/>
      <c r="AD179" s="20"/>
    </row>
    <row r="180" spans="3:30" s="1" customFormat="1">
      <c r="C180" s="16"/>
      <c r="D180" s="16"/>
      <c r="E180" s="32"/>
      <c r="F180" s="16"/>
      <c r="G180" s="16"/>
      <c r="H180" s="16"/>
      <c r="I180" s="16"/>
      <c r="J180" s="16"/>
      <c r="K180" s="16"/>
      <c r="L180" s="32"/>
      <c r="M180" s="16"/>
      <c r="N180" s="16"/>
      <c r="O180" s="16"/>
      <c r="P180" s="16"/>
      <c r="Y180" s="20"/>
      <c r="Z180" s="20"/>
      <c r="AA180" s="20"/>
      <c r="AB180" s="20"/>
      <c r="AC180" s="20"/>
      <c r="AD180" s="20"/>
    </row>
    <row r="181" spans="3:30" s="1" customFormat="1">
      <c r="C181" s="16"/>
      <c r="D181" s="16"/>
      <c r="E181" s="32"/>
      <c r="F181" s="16"/>
      <c r="G181" s="16"/>
      <c r="H181" s="16"/>
      <c r="I181" s="16"/>
      <c r="J181" s="16"/>
      <c r="K181" s="16"/>
      <c r="L181" s="32"/>
      <c r="M181" s="16"/>
      <c r="N181" s="16"/>
      <c r="O181" s="16"/>
      <c r="P181" s="16"/>
      <c r="Y181" s="20"/>
      <c r="Z181" s="20"/>
      <c r="AA181" s="20"/>
      <c r="AB181" s="20"/>
      <c r="AC181" s="20"/>
      <c r="AD181" s="20"/>
    </row>
    <row r="182" spans="3:30" s="1" customFormat="1">
      <c r="C182" s="16"/>
      <c r="D182" s="16"/>
      <c r="E182" s="32"/>
      <c r="F182" s="16"/>
      <c r="G182" s="16"/>
      <c r="H182" s="16"/>
      <c r="I182" s="16"/>
      <c r="J182" s="16"/>
      <c r="K182" s="16"/>
      <c r="L182" s="32"/>
      <c r="M182" s="16"/>
      <c r="N182" s="16"/>
      <c r="O182" s="16"/>
      <c r="P182" s="16"/>
      <c r="Y182" s="20"/>
      <c r="Z182" s="20"/>
      <c r="AA182" s="20"/>
      <c r="AB182" s="20"/>
      <c r="AC182" s="20"/>
      <c r="AD182" s="20"/>
    </row>
    <row r="183" spans="3:30" s="1" customFormat="1">
      <c r="C183" s="16"/>
      <c r="D183" s="16"/>
      <c r="E183" s="32"/>
      <c r="F183" s="16"/>
      <c r="G183" s="16"/>
      <c r="H183" s="16"/>
      <c r="I183" s="16"/>
      <c r="J183" s="16"/>
      <c r="K183" s="16"/>
      <c r="L183" s="32"/>
      <c r="M183" s="16"/>
      <c r="N183" s="16"/>
      <c r="O183" s="16"/>
      <c r="P183" s="16"/>
      <c r="Y183" s="20"/>
      <c r="Z183" s="20"/>
      <c r="AA183" s="20"/>
      <c r="AB183" s="20"/>
      <c r="AC183" s="20"/>
      <c r="AD183" s="20"/>
    </row>
    <row r="184" spans="3:30" s="1" customFormat="1">
      <c r="C184" s="16"/>
      <c r="D184" s="16"/>
      <c r="E184" s="32"/>
      <c r="F184" s="16"/>
      <c r="G184" s="16"/>
      <c r="H184" s="16"/>
      <c r="I184" s="16"/>
      <c r="J184" s="16"/>
      <c r="K184" s="16"/>
      <c r="L184" s="32"/>
      <c r="M184" s="16"/>
      <c r="N184" s="16"/>
      <c r="O184" s="16"/>
      <c r="P184" s="16"/>
      <c r="Y184" s="20"/>
      <c r="Z184" s="20"/>
      <c r="AA184" s="20"/>
      <c r="AB184" s="20"/>
      <c r="AC184" s="20"/>
      <c r="AD184" s="20"/>
    </row>
    <row r="185" spans="3:30" s="1" customFormat="1">
      <c r="C185" s="16"/>
      <c r="D185" s="16"/>
      <c r="E185" s="32"/>
      <c r="F185" s="16"/>
      <c r="G185" s="16"/>
      <c r="H185" s="16"/>
      <c r="I185" s="16"/>
      <c r="J185" s="16"/>
      <c r="K185" s="16"/>
      <c r="L185" s="32"/>
      <c r="M185" s="16"/>
      <c r="N185" s="16"/>
      <c r="O185" s="16"/>
      <c r="P185" s="16"/>
      <c r="Y185" s="20"/>
      <c r="Z185" s="20"/>
      <c r="AA185" s="20"/>
      <c r="AB185" s="20"/>
      <c r="AC185" s="20"/>
      <c r="AD185" s="20"/>
    </row>
    <row r="186" spans="3:30" s="1" customFormat="1">
      <c r="C186" s="16"/>
      <c r="D186" s="16"/>
      <c r="E186" s="32"/>
      <c r="F186" s="16"/>
      <c r="G186" s="16"/>
      <c r="H186" s="16"/>
      <c r="I186" s="16"/>
      <c r="J186" s="16"/>
      <c r="K186" s="16"/>
      <c r="L186" s="32"/>
      <c r="M186" s="16"/>
      <c r="N186" s="16"/>
      <c r="O186" s="16"/>
      <c r="P186" s="16"/>
      <c r="Y186" s="20"/>
      <c r="Z186" s="20"/>
      <c r="AA186" s="20"/>
      <c r="AB186" s="20"/>
      <c r="AC186" s="20"/>
      <c r="AD186" s="20"/>
    </row>
    <row r="187" spans="3:30" s="1" customFormat="1">
      <c r="C187" s="16"/>
      <c r="D187" s="16"/>
      <c r="E187" s="32"/>
      <c r="F187" s="16"/>
      <c r="G187" s="16"/>
      <c r="H187" s="16"/>
      <c r="I187" s="16"/>
      <c r="J187" s="16"/>
      <c r="K187" s="16"/>
      <c r="L187" s="32"/>
      <c r="M187" s="16"/>
      <c r="N187" s="16"/>
      <c r="O187" s="16"/>
      <c r="P187" s="16"/>
      <c r="Y187" s="20"/>
      <c r="Z187" s="20"/>
      <c r="AA187" s="20"/>
      <c r="AB187" s="20"/>
      <c r="AC187" s="20"/>
      <c r="AD187" s="20"/>
    </row>
    <row r="188" spans="3:30" s="1" customFormat="1">
      <c r="C188" s="16"/>
      <c r="D188" s="16"/>
      <c r="E188" s="32"/>
      <c r="F188" s="16"/>
      <c r="G188" s="16"/>
      <c r="H188" s="16"/>
      <c r="I188" s="16"/>
      <c r="J188" s="16"/>
      <c r="K188" s="16"/>
      <c r="L188" s="32"/>
      <c r="M188" s="16"/>
      <c r="N188" s="16"/>
      <c r="O188" s="16"/>
      <c r="P188" s="16"/>
      <c r="Y188" s="20"/>
      <c r="Z188" s="20"/>
      <c r="AA188" s="20"/>
      <c r="AB188" s="20"/>
      <c r="AC188" s="20"/>
      <c r="AD188" s="20"/>
    </row>
    <row r="189" spans="3:30" s="1" customFormat="1">
      <c r="C189" s="16"/>
      <c r="D189" s="16"/>
      <c r="E189" s="32"/>
      <c r="F189" s="16"/>
      <c r="G189" s="16"/>
      <c r="H189" s="16"/>
      <c r="I189" s="16"/>
      <c r="J189" s="16"/>
      <c r="K189" s="16"/>
      <c r="L189" s="32"/>
      <c r="M189" s="16"/>
      <c r="N189" s="16"/>
      <c r="O189" s="16"/>
      <c r="P189" s="16"/>
      <c r="Y189" s="20"/>
      <c r="Z189" s="20"/>
      <c r="AA189" s="20"/>
      <c r="AB189" s="20"/>
      <c r="AC189" s="20"/>
      <c r="AD189" s="20"/>
    </row>
    <row r="190" spans="3:30" s="1" customFormat="1">
      <c r="C190" s="16"/>
      <c r="D190" s="16"/>
      <c r="E190" s="32"/>
      <c r="F190" s="16"/>
      <c r="G190" s="16"/>
      <c r="H190" s="16"/>
      <c r="I190" s="16"/>
      <c r="J190" s="16"/>
      <c r="K190" s="16"/>
      <c r="L190" s="32"/>
      <c r="M190" s="16"/>
      <c r="N190" s="16"/>
      <c r="O190" s="16"/>
      <c r="P190" s="16"/>
      <c r="Y190" s="20"/>
      <c r="Z190" s="20"/>
      <c r="AA190" s="20"/>
      <c r="AB190" s="20"/>
      <c r="AC190" s="20"/>
      <c r="AD190" s="20"/>
    </row>
    <row r="191" spans="3:30" s="1" customFormat="1">
      <c r="C191" s="16"/>
      <c r="D191" s="16"/>
      <c r="E191" s="32"/>
      <c r="F191" s="16"/>
      <c r="G191" s="16"/>
      <c r="H191" s="16"/>
      <c r="I191" s="16"/>
      <c r="J191" s="16"/>
      <c r="K191" s="16"/>
      <c r="L191" s="32"/>
      <c r="M191" s="16"/>
      <c r="N191" s="16"/>
      <c r="O191" s="16"/>
      <c r="P191" s="16"/>
      <c r="Y191" s="20"/>
      <c r="Z191" s="20"/>
      <c r="AA191" s="20"/>
      <c r="AB191" s="20"/>
      <c r="AC191" s="20"/>
      <c r="AD191" s="20"/>
    </row>
    <row r="192" spans="3:30" s="1" customFormat="1">
      <c r="C192" s="16"/>
      <c r="D192" s="16"/>
      <c r="E192" s="32"/>
      <c r="F192" s="16"/>
      <c r="G192" s="16"/>
      <c r="H192" s="16"/>
      <c r="I192" s="16"/>
      <c r="J192" s="16"/>
      <c r="K192" s="16"/>
      <c r="L192" s="32"/>
      <c r="M192" s="16"/>
      <c r="N192" s="16"/>
      <c r="O192" s="16"/>
      <c r="P192" s="16"/>
      <c r="Y192" s="20"/>
      <c r="Z192" s="20"/>
      <c r="AA192" s="20"/>
      <c r="AB192" s="20"/>
      <c r="AC192" s="20"/>
      <c r="AD192" s="20"/>
    </row>
    <row r="193" spans="3:30" s="1" customFormat="1">
      <c r="C193" s="16"/>
      <c r="D193" s="16"/>
      <c r="E193" s="32"/>
      <c r="F193" s="16"/>
      <c r="G193" s="16"/>
      <c r="H193" s="16"/>
      <c r="I193" s="16"/>
      <c r="J193" s="16"/>
      <c r="K193" s="16"/>
      <c r="L193" s="32"/>
      <c r="M193" s="16"/>
      <c r="N193" s="16"/>
      <c r="O193" s="16"/>
      <c r="P193" s="16"/>
      <c r="Y193" s="20"/>
      <c r="Z193" s="20"/>
      <c r="AA193" s="20"/>
      <c r="AB193" s="20"/>
      <c r="AC193" s="20"/>
      <c r="AD193" s="20"/>
    </row>
    <row r="194" spans="3:30" s="1" customFormat="1">
      <c r="C194" s="16"/>
      <c r="D194" s="16"/>
      <c r="E194" s="32"/>
      <c r="F194" s="16"/>
      <c r="G194" s="16"/>
      <c r="H194" s="16"/>
      <c r="I194" s="16"/>
      <c r="J194" s="16"/>
      <c r="K194" s="16"/>
      <c r="L194" s="32"/>
      <c r="M194" s="16"/>
      <c r="N194" s="16"/>
      <c r="O194" s="16"/>
      <c r="P194" s="16"/>
      <c r="Y194" s="20"/>
      <c r="Z194" s="20"/>
      <c r="AA194" s="20"/>
      <c r="AB194" s="20"/>
      <c r="AC194" s="20"/>
      <c r="AD194" s="20"/>
    </row>
    <row r="195" spans="3:30" s="1" customFormat="1">
      <c r="C195" s="16"/>
      <c r="D195" s="16"/>
      <c r="E195" s="32"/>
      <c r="F195" s="16"/>
      <c r="G195" s="16"/>
      <c r="H195" s="16"/>
      <c r="I195" s="16"/>
      <c r="J195" s="16"/>
      <c r="K195" s="16"/>
      <c r="L195" s="32"/>
      <c r="M195" s="16"/>
      <c r="N195" s="16"/>
      <c r="O195" s="16"/>
      <c r="P195" s="16"/>
      <c r="Y195" s="20"/>
      <c r="Z195" s="20"/>
      <c r="AA195" s="20"/>
      <c r="AB195" s="20"/>
      <c r="AC195" s="20"/>
      <c r="AD195" s="20"/>
    </row>
    <row r="196" spans="3:30" s="1" customFormat="1">
      <c r="C196" s="16"/>
      <c r="D196" s="16"/>
      <c r="E196" s="32"/>
      <c r="F196" s="16"/>
      <c r="G196" s="16"/>
      <c r="H196" s="16"/>
      <c r="I196" s="16"/>
      <c r="J196" s="16"/>
      <c r="K196" s="16"/>
      <c r="L196" s="32"/>
      <c r="M196" s="16"/>
      <c r="N196" s="16"/>
      <c r="O196" s="16"/>
      <c r="P196" s="16"/>
      <c r="Y196" s="20"/>
      <c r="Z196" s="20"/>
      <c r="AA196" s="20"/>
      <c r="AB196" s="20"/>
      <c r="AC196" s="20"/>
      <c r="AD196" s="20"/>
    </row>
    <row r="197" spans="3:30" s="1" customFormat="1">
      <c r="C197" s="16"/>
      <c r="D197" s="16"/>
      <c r="E197" s="32"/>
      <c r="F197" s="16"/>
      <c r="G197" s="16"/>
      <c r="H197" s="16"/>
      <c r="I197" s="16"/>
      <c r="J197" s="16"/>
      <c r="K197" s="16"/>
      <c r="L197" s="32"/>
      <c r="M197" s="16"/>
      <c r="N197" s="16"/>
      <c r="O197" s="16"/>
      <c r="P197" s="16"/>
      <c r="Y197" s="20"/>
      <c r="Z197" s="20"/>
      <c r="AA197" s="20"/>
      <c r="AB197" s="20"/>
      <c r="AC197" s="20"/>
      <c r="AD197" s="20"/>
    </row>
    <row r="198" spans="3:30" s="1" customFormat="1">
      <c r="C198" s="16"/>
      <c r="D198" s="16"/>
      <c r="E198" s="32"/>
      <c r="F198" s="16"/>
      <c r="G198" s="16"/>
      <c r="H198" s="16"/>
      <c r="I198" s="16"/>
      <c r="J198" s="16"/>
      <c r="K198" s="16"/>
      <c r="L198" s="32"/>
      <c r="M198" s="16"/>
      <c r="N198" s="16"/>
      <c r="O198" s="16"/>
      <c r="P198" s="16"/>
      <c r="Y198" s="20"/>
      <c r="Z198" s="20"/>
      <c r="AA198" s="20"/>
      <c r="AB198" s="20"/>
      <c r="AC198" s="20"/>
      <c r="AD198" s="20"/>
    </row>
    <row r="199" spans="3:30" s="1" customFormat="1">
      <c r="C199" s="16"/>
      <c r="D199" s="16"/>
      <c r="E199" s="32"/>
      <c r="F199" s="16"/>
      <c r="G199" s="16"/>
      <c r="H199" s="16"/>
      <c r="I199" s="16"/>
      <c r="J199" s="16"/>
      <c r="K199" s="16"/>
      <c r="L199" s="32"/>
      <c r="M199" s="16"/>
      <c r="N199" s="16"/>
      <c r="O199" s="16"/>
      <c r="P199" s="16"/>
      <c r="Y199" s="20"/>
      <c r="Z199" s="20"/>
      <c r="AA199" s="20"/>
      <c r="AB199" s="20"/>
      <c r="AC199" s="20"/>
      <c r="AD199" s="20"/>
    </row>
    <row r="200" spans="3:30" s="1" customFormat="1">
      <c r="C200" s="16"/>
      <c r="D200" s="16"/>
      <c r="E200" s="32"/>
      <c r="F200" s="16"/>
      <c r="G200" s="16"/>
      <c r="H200" s="16"/>
      <c r="I200" s="16"/>
      <c r="J200" s="16"/>
      <c r="K200" s="16"/>
      <c r="L200" s="32"/>
      <c r="M200" s="16"/>
      <c r="N200" s="16"/>
      <c r="O200" s="16"/>
      <c r="P200" s="16"/>
      <c r="Y200" s="20"/>
      <c r="Z200" s="20"/>
      <c r="AA200" s="20"/>
      <c r="AB200" s="20"/>
      <c r="AC200" s="20"/>
      <c r="AD200" s="20"/>
    </row>
    <row r="201" spans="3:30" s="1" customFormat="1">
      <c r="C201" s="16"/>
      <c r="D201" s="16"/>
      <c r="E201" s="32"/>
      <c r="F201" s="16"/>
      <c r="G201" s="16"/>
      <c r="H201" s="16"/>
      <c r="I201" s="16"/>
      <c r="J201" s="16"/>
      <c r="K201" s="16"/>
      <c r="L201" s="32"/>
      <c r="M201" s="16"/>
      <c r="N201" s="16"/>
      <c r="O201" s="16"/>
      <c r="P201" s="16"/>
      <c r="Y201" s="20"/>
      <c r="Z201" s="20"/>
      <c r="AA201" s="20"/>
      <c r="AB201" s="20"/>
      <c r="AC201" s="20"/>
      <c r="AD201" s="20"/>
    </row>
    <row r="202" spans="3:30" s="1" customFormat="1">
      <c r="C202" s="16"/>
      <c r="D202" s="16"/>
      <c r="E202" s="32"/>
      <c r="F202" s="16"/>
      <c r="G202" s="16"/>
      <c r="H202" s="16"/>
      <c r="I202" s="16"/>
      <c r="J202" s="16"/>
      <c r="K202" s="16"/>
      <c r="L202" s="32"/>
      <c r="M202" s="16"/>
      <c r="N202" s="16"/>
      <c r="O202" s="16"/>
      <c r="P202" s="16"/>
      <c r="Y202" s="20"/>
      <c r="Z202" s="20"/>
      <c r="AA202" s="20"/>
      <c r="AB202" s="20"/>
      <c r="AC202" s="20"/>
      <c r="AD202" s="20"/>
    </row>
    <row r="203" spans="3:30" s="1" customFormat="1">
      <c r="C203" s="16"/>
      <c r="D203" s="16"/>
      <c r="E203" s="32"/>
      <c r="F203" s="16"/>
      <c r="G203" s="16"/>
      <c r="H203" s="16"/>
      <c r="I203" s="16"/>
      <c r="J203" s="16"/>
      <c r="K203" s="16"/>
      <c r="L203" s="32"/>
      <c r="M203" s="16"/>
      <c r="N203" s="16"/>
      <c r="O203" s="16"/>
      <c r="P203" s="16"/>
      <c r="Y203" s="20"/>
      <c r="Z203" s="20"/>
      <c r="AA203" s="20"/>
      <c r="AB203" s="20"/>
      <c r="AC203" s="20"/>
      <c r="AD203" s="20"/>
    </row>
    <row r="204" spans="3:30" s="1" customFormat="1">
      <c r="C204" s="16"/>
      <c r="D204" s="16"/>
      <c r="E204" s="32"/>
      <c r="F204" s="16"/>
      <c r="G204" s="16"/>
      <c r="H204" s="16"/>
      <c r="I204" s="16"/>
      <c r="J204" s="16"/>
      <c r="K204" s="16"/>
      <c r="L204" s="32"/>
      <c r="M204" s="16"/>
      <c r="N204" s="16"/>
      <c r="O204" s="16"/>
      <c r="P204" s="16"/>
      <c r="Y204" s="20"/>
      <c r="Z204" s="20"/>
      <c r="AA204" s="20"/>
      <c r="AB204" s="20"/>
      <c r="AC204" s="20"/>
      <c r="AD204" s="20"/>
    </row>
    <row r="205" spans="3:30" s="1" customFormat="1">
      <c r="C205" s="16"/>
      <c r="D205" s="16"/>
      <c r="E205" s="32"/>
      <c r="F205" s="16"/>
      <c r="G205" s="16"/>
      <c r="H205" s="16"/>
      <c r="I205" s="16"/>
      <c r="J205" s="16"/>
      <c r="K205" s="16"/>
      <c r="L205" s="32"/>
      <c r="M205" s="16"/>
      <c r="N205" s="16"/>
      <c r="O205" s="16"/>
      <c r="P205" s="16"/>
      <c r="Y205" s="20"/>
      <c r="Z205" s="20"/>
      <c r="AA205" s="20"/>
      <c r="AB205" s="20"/>
      <c r="AC205" s="20"/>
      <c r="AD205" s="20"/>
    </row>
    <row r="206" spans="3:30" s="1" customFormat="1">
      <c r="C206" s="16"/>
      <c r="D206" s="16"/>
      <c r="E206" s="32"/>
      <c r="F206" s="16"/>
      <c r="G206" s="16"/>
      <c r="H206" s="16"/>
      <c r="I206" s="16"/>
      <c r="J206" s="16"/>
      <c r="K206" s="16"/>
      <c r="L206" s="32"/>
      <c r="M206" s="16"/>
      <c r="N206" s="16"/>
      <c r="O206" s="16"/>
      <c r="P206" s="16"/>
      <c r="Y206" s="20"/>
      <c r="Z206" s="20"/>
      <c r="AA206" s="20"/>
      <c r="AB206" s="20"/>
      <c r="AC206" s="20"/>
      <c r="AD206" s="20"/>
    </row>
    <row r="207" spans="3:30" s="1" customFormat="1">
      <c r="C207" s="16"/>
      <c r="D207" s="16"/>
      <c r="E207" s="32"/>
      <c r="F207" s="16"/>
      <c r="G207" s="16"/>
      <c r="H207" s="16"/>
      <c r="I207" s="16"/>
      <c r="J207" s="16"/>
      <c r="K207" s="16"/>
      <c r="L207" s="32"/>
      <c r="M207" s="16"/>
      <c r="N207" s="16"/>
      <c r="O207" s="16"/>
      <c r="P207" s="16"/>
      <c r="Y207" s="20"/>
      <c r="Z207" s="20"/>
      <c r="AA207" s="20"/>
      <c r="AB207" s="20"/>
      <c r="AC207" s="20"/>
      <c r="AD207" s="20"/>
    </row>
    <row r="208" spans="3:30" s="1" customFormat="1">
      <c r="C208" s="16"/>
      <c r="D208" s="16"/>
      <c r="E208" s="32"/>
      <c r="F208" s="16"/>
      <c r="G208" s="16"/>
      <c r="H208" s="16"/>
      <c r="I208" s="16"/>
      <c r="J208" s="16"/>
      <c r="K208" s="16"/>
      <c r="L208" s="32"/>
      <c r="M208" s="16"/>
      <c r="N208" s="16"/>
      <c r="O208" s="16"/>
      <c r="P208" s="16"/>
      <c r="Y208" s="20"/>
      <c r="Z208" s="20"/>
      <c r="AA208" s="20"/>
      <c r="AB208" s="20"/>
      <c r="AC208" s="20"/>
      <c r="AD208" s="20"/>
    </row>
    <row r="209" spans="3:30" s="1" customFormat="1">
      <c r="C209" s="16"/>
      <c r="D209" s="16"/>
      <c r="E209" s="32"/>
      <c r="F209" s="16"/>
      <c r="G209" s="16"/>
      <c r="H209" s="16"/>
      <c r="I209" s="16"/>
      <c r="J209" s="16"/>
      <c r="K209" s="16"/>
      <c r="L209" s="32"/>
      <c r="M209" s="16"/>
      <c r="N209" s="16"/>
      <c r="O209" s="16"/>
      <c r="P209" s="16"/>
      <c r="Y209" s="20"/>
      <c r="Z209" s="20"/>
      <c r="AA209" s="20"/>
      <c r="AB209" s="20"/>
      <c r="AC209" s="20"/>
      <c r="AD209" s="20"/>
    </row>
    <row r="210" spans="3:30" s="1" customFormat="1">
      <c r="C210" s="16"/>
      <c r="D210" s="16"/>
      <c r="E210" s="32"/>
      <c r="F210" s="16"/>
      <c r="G210" s="16"/>
      <c r="H210" s="16"/>
      <c r="I210" s="16"/>
      <c r="J210" s="16"/>
      <c r="K210" s="16"/>
      <c r="L210" s="32"/>
      <c r="M210" s="16"/>
      <c r="N210" s="16"/>
      <c r="O210" s="16"/>
      <c r="P210" s="16"/>
      <c r="Y210" s="20"/>
      <c r="Z210" s="20"/>
      <c r="AA210" s="20"/>
      <c r="AB210" s="20"/>
      <c r="AC210" s="20"/>
      <c r="AD210" s="20"/>
    </row>
    <row r="211" spans="3:30" s="1" customFormat="1">
      <c r="C211" s="16"/>
      <c r="D211" s="16"/>
      <c r="E211" s="32"/>
      <c r="F211" s="16"/>
      <c r="G211" s="16"/>
      <c r="H211" s="16"/>
      <c r="I211" s="16"/>
      <c r="J211" s="16"/>
      <c r="K211" s="16"/>
      <c r="L211" s="32"/>
      <c r="M211" s="16"/>
      <c r="N211" s="16"/>
      <c r="O211" s="16"/>
      <c r="P211" s="16"/>
      <c r="Y211" s="20"/>
      <c r="Z211" s="20"/>
      <c r="AA211" s="20"/>
      <c r="AB211" s="20"/>
      <c r="AC211" s="20"/>
      <c r="AD211" s="20"/>
    </row>
    <row r="212" spans="3:30" s="1" customFormat="1">
      <c r="C212" s="16"/>
      <c r="D212" s="16"/>
      <c r="E212" s="32"/>
      <c r="F212" s="16"/>
      <c r="G212" s="16"/>
      <c r="H212" s="16"/>
      <c r="I212" s="16"/>
      <c r="J212" s="16"/>
      <c r="K212" s="16"/>
      <c r="L212" s="32"/>
      <c r="M212" s="16"/>
      <c r="N212" s="16"/>
      <c r="O212" s="16"/>
      <c r="P212" s="16"/>
      <c r="Y212" s="20"/>
      <c r="Z212" s="20"/>
      <c r="AA212" s="20"/>
      <c r="AB212" s="20"/>
      <c r="AC212" s="20"/>
      <c r="AD212" s="20"/>
    </row>
    <row r="213" spans="3:30" s="1" customFormat="1">
      <c r="C213" s="16"/>
      <c r="D213" s="16"/>
      <c r="E213" s="32"/>
      <c r="F213" s="16"/>
      <c r="G213" s="16"/>
      <c r="H213" s="16"/>
      <c r="I213" s="16"/>
      <c r="J213" s="16"/>
      <c r="K213" s="16"/>
      <c r="L213" s="32"/>
      <c r="M213" s="16"/>
      <c r="N213" s="16"/>
      <c r="O213" s="16"/>
      <c r="P213" s="16"/>
      <c r="Y213" s="20"/>
      <c r="Z213" s="20"/>
      <c r="AA213" s="20"/>
      <c r="AB213" s="20"/>
      <c r="AC213" s="20"/>
      <c r="AD213" s="20"/>
    </row>
    <row r="214" spans="3:30" s="1" customFormat="1">
      <c r="C214" s="16"/>
      <c r="D214" s="16"/>
      <c r="E214" s="32"/>
      <c r="F214" s="16"/>
      <c r="G214" s="16"/>
      <c r="H214" s="16"/>
      <c r="I214" s="16"/>
      <c r="J214" s="16"/>
      <c r="K214" s="16"/>
      <c r="L214" s="32"/>
      <c r="M214" s="16"/>
      <c r="N214" s="16"/>
      <c r="O214" s="16"/>
      <c r="P214" s="16"/>
      <c r="Y214" s="20"/>
      <c r="Z214" s="20"/>
      <c r="AA214" s="20"/>
      <c r="AB214" s="20"/>
      <c r="AC214" s="20"/>
      <c r="AD214" s="20"/>
    </row>
    <row r="215" spans="3:30" s="1" customFormat="1">
      <c r="C215" s="16"/>
      <c r="D215" s="16"/>
      <c r="E215" s="32"/>
      <c r="F215" s="16"/>
      <c r="G215" s="16"/>
      <c r="H215" s="16"/>
      <c r="I215" s="16"/>
      <c r="J215" s="16"/>
      <c r="K215" s="16"/>
      <c r="L215" s="32"/>
      <c r="M215" s="16"/>
      <c r="N215" s="16"/>
      <c r="O215" s="16"/>
      <c r="P215" s="16"/>
      <c r="Y215" s="20"/>
      <c r="Z215" s="20"/>
      <c r="AA215" s="20"/>
      <c r="AB215" s="20"/>
      <c r="AC215" s="20"/>
      <c r="AD215" s="20"/>
    </row>
    <row r="216" spans="3:30" s="1" customFormat="1">
      <c r="C216" s="16"/>
      <c r="D216" s="16"/>
      <c r="E216" s="32"/>
      <c r="F216" s="16"/>
      <c r="G216" s="16"/>
      <c r="H216" s="16"/>
      <c r="I216" s="16"/>
      <c r="J216" s="16"/>
      <c r="K216" s="16"/>
      <c r="L216" s="32"/>
      <c r="M216" s="16"/>
      <c r="N216" s="16"/>
      <c r="O216" s="16"/>
      <c r="P216" s="16"/>
      <c r="Y216" s="20"/>
      <c r="Z216" s="20"/>
      <c r="AA216" s="20"/>
      <c r="AB216" s="20"/>
      <c r="AC216" s="20"/>
      <c r="AD216" s="20"/>
    </row>
    <row r="217" spans="3:30" s="1" customFormat="1">
      <c r="C217" s="16"/>
      <c r="D217" s="16"/>
      <c r="E217" s="32"/>
      <c r="F217" s="16"/>
      <c r="G217" s="16"/>
      <c r="H217" s="16"/>
      <c r="I217" s="16"/>
      <c r="J217" s="16"/>
      <c r="K217" s="16"/>
      <c r="L217" s="32"/>
      <c r="M217" s="16"/>
      <c r="N217" s="16"/>
      <c r="O217" s="16"/>
      <c r="P217" s="16"/>
      <c r="Y217" s="20"/>
      <c r="Z217" s="20"/>
      <c r="AA217" s="20"/>
      <c r="AB217" s="20"/>
      <c r="AC217" s="20"/>
      <c r="AD217" s="20"/>
    </row>
    <row r="218" spans="3:30" s="1" customFormat="1">
      <c r="C218" s="16"/>
      <c r="D218" s="16"/>
      <c r="E218" s="32"/>
      <c r="F218" s="16"/>
      <c r="G218" s="16"/>
      <c r="H218" s="16"/>
      <c r="I218" s="16"/>
      <c r="J218" s="16"/>
      <c r="K218" s="16"/>
      <c r="L218" s="32"/>
      <c r="M218" s="16"/>
      <c r="N218" s="16"/>
      <c r="O218" s="16"/>
      <c r="P218" s="16"/>
      <c r="Y218" s="20"/>
      <c r="Z218" s="20"/>
      <c r="AA218" s="20"/>
      <c r="AB218" s="20"/>
      <c r="AC218" s="20"/>
      <c r="AD218" s="20"/>
    </row>
    <row r="219" spans="3:30" s="1" customFormat="1">
      <c r="C219" s="16"/>
      <c r="D219" s="16"/>
      <c r="E219" s="32"/>
      <c r="F219" s="16"/>
      <c r="G219" s="16"/>
      <c r="H219" s="16"/>
      <c r="I219" s="16"/>
      <c r="J219" s="16"/>
      <c r="K219" s="16"/>
      <c r="L219" s="32"/>
      <c r="M219" s="16"/>
      <c r="N219" s="16"/>
      <c r="O219" s="16"/>
      <c r="P219" s="16"/>
      <c r="Y219" s="20"/>
      <c r="Z219" s="20"/>
      <c r="AA219" s="20"/>
      <c r="AB219" s="20"/>
      <c r="AC219" s="20"/>
      <c r="AD219" s="20"/>
    </row>
    <row r="220" spans="3:30" s="1" customFormat="1">
      <c r="C220" s="16"/>
      <c r="D220" s="16"/>
      <c r="E220" s="32"/>
      <c r="F220" s="16"/>
      <c r="G220" s="16"/>
      <c r="H220" s="16"/>
      <c r="I220" s="16"/>
      <c r="J220" s="16"/>
      <c r="K220" s="16"/>
      <c r="L220" s="32"/>
      <c r="M220" s="16"/>
      <c r="N220" s="16"/>
      <c r="O220" s="16"/>
      <c r="P220" s="16"/>
      <c r="Y220" s="20"/>
      <c r="Z220" s="20"/>
      <c r="AA220" s="20"/>
      <c r="AB220" s="20"/>
      <c r="AC220" s="20"/>
      <c r="AD220" s="20"/>
    </row>
    <row r="221" spans="3:30" s="1" customFormat="1">
      <c r="C221" s="16"/>
      <c r="D221" s="16"/>
      <c r="E221" s="32"/>
      <c r="F221" s="16"/>
      <c r="G221" s="16"/>
      <c r="H221" s="16"/>
      <c r="I221" s="16"/>
      <c r="J221" s="16"/>
      <c r="K221" s="16"/>
      <c r="L221" s="32"/>
      <c r="M221" s="16"/>
      <c r="N221" s="16"/>
      <c r="O221" s="16"/>
      <c r="P221" s="16"/>
      <c r="Y221" s="20"/>
      <c r="Z221" s="20"/>
      <c r="AA221" s="20"/>
      <c r="AB221" s="20"/>
      <c r="AC221" s="20"/>
      <c r="AD221" s="20"/>
    </row>
    <row r="222" spans="3:30" s="1" customFormat="1">
      <c r="C222" s="16"/>
      <c r="D222" s="16"/>
      <c r="E222" s="32"/>
      <c r="F222" s="16"/>
      <c r="G222" s="16"/>
      <c r="H222" s="16"/>
      <c r="I222" s="16"/>
      <c r="J222" s="16"/>
      <c r="K222" s="16"/>
      <c r="L222" s="32"/>
      <c r="M222" s="16"/>
      <c r="N222" s="16"/>
      <c r="O222" s="16"/>
      <c r="P222" s="16"/>
      <c r="Y222" s="20"/>
      <c r="Z222" s="20"/>
      <c r="AA222" s="20"/>
      <c r="AB222" s="20"/>
      <c r="AC222" s="20"/>
      <c r="AD222" s="20"/>
    </row>
    <row r="223" spans="3:30" s="1" customFormat="1">
      <c r="C223" s="16"/>
      <c r="D223" s="16"/>
      <c r="E223" s="32"/>
      <c r="F223" s="16"/>
      <c r="G223" s="16"/>
      <c r="H223" s="16"/>
      <c r="I223" s="16"/>
      <c r="J223" s="16"/>
      <c r="K223" s="16"/>
      <c r="L223" s="32"/>
      <c r="M223" s="16"/>
      <c r="N223" s="16"/>
      <c r="O223" s="16"/>
      <c r="P223" s="16"/>
      <c r="Y223" s="20"/>
      <c r="Z223" s="20"/>
      <c r="AA223" s="20"/>
      <c r="AB223" s="20"/>
      <c r="AC223" s="20"/>
      <c r="AD223" s="20"/>
    </row>
    <row r="224" spans="3:30" s="1" customFormat="1">
      <c r="C224" s="16"/>
      <c r="D224" s="16"/>
      <c r="E224" s="32"/>
      <c r="F224" s="16"/>
      <c r="G224" s="16"/>
      <c r="H224" s="16"/>
      <c r="I224" s="16"/>
      <c r="J224" s="16"/>
      <c r="K224" s="16"/>
      <c r="L224" s="32"/>
      <c r="M224" s="16"/>
      <c r="N224" s="16"/>
      <c r="O224" s="16"/>
      <c r="P224" s="16"/>
      <c r="Y224" s="20"/>
      <c r="Z224" s="20"/>
      <c r="AA224" s="20"/>
      <c r="AB224" s="20"/>
      <c r="AC224" s="20"/>
      <c r="AD224" s="20"/>
    </row>
    <row r="225" spans="3:30" s="1" customFormat="1">
      <c r="C225" s="16"/>
      <c r="D225" s="16"/>
      <c r="E225" s="32"/>
      <c r="F225" s="16"/>
      <c r="G225" s="16"/>
      <c r="H225" s="16"/>
      <c r="I225" s="16"/>
      <c r="J225" s="16"/>
      <c r="K225" s="16"/>
      <c r="L225" s="32"/>
      <c r="M225" s="16"/>
      <c r="N225" s="16"/>
      <c r="O225" s="16"/>
      <c r="P225" s="16"/>
      <c r="Y225" s="20"/>
      <c r="Z225" s="20"/>
      <c r="AA225" s="20"/>
      <c r="AB225" s="20"/>
      <c r="AC225" s="20"/>
      <c r="AD225" s="20"/>
    </row>
    <row r="226" spans="3:30" s="1" customFormat="1">
      <c r="C226" s="16"/>
      <c r="D226" s="16"/>
      <c r="E226" s="32"/>
      <c r="F226" s="16"/>
      <c r="G226" s="16"/>
      <c r="H226" s="16"/>
      <c r="I226" s="16"/>
      <c r="J226" s="16"/>
      <c r="K226" s="16"/>
      <c r="L226" s="32"/>
      <c r="M226" s="16"/>
      <c r="N226" s="16"/>
      <c r="O226" s="16"/>
      <c r="P226" s="16"/>
      <c r="Y226" s="20"/>
      <c r="Z226" s="20"/>
      <c r="AA226" s="20"/>
      <c r="AB226" s="20"/>
      <c r="AC226" s="20"/>
      <c r="AD226" s="20"/>
    </row>
    <row r="227" spans="3:30" s="1" customFormat="1">
      <c r="C227" s="16"/>
      <c r="D227" s="16"/>
      <c r="E227" s="32"/>
      <c r="F227" s="16"/>
      <c r="G227" s="16"/>
      <c r="H227" s="16"/>
      <c r="I227" s="16"/>
      <c r="J227" s="16"/>
      <c r="K227" s="16"/>
      <c r="L227" s="32"/>
      <c r="M227" s="16"/>
      <c r="N227" s="16"/>
      <c r="O227" s="16"/>
      <c r="P227" s="16"/>
      <c r="Y227" s="20"/>
      <c r="Z227" s="20"/>
      <c r="AA227" s="20"/>
      <c r="AB227" s="20"/>
      <c r="AC227" s="20"/>
      <c r="AD227" s="20"/>
    </row>
    <row r="228" spans="3:30" s="1" customFormat="1">
      <c r="C228" s="16"/>
      <c r="D228" s="16"/>
      <c r="E228" s="32"/>
      <c r="F228" s="16"/>
      <c r="G228" s="16"/>
      <c r="H228" s="16"/>
      <c r="I228" s="16"/>
      <c r="J228" s="16"/>
      <c r="K228" s="16"/>
      <c r="L228" s="32"/>
      <c r="M228" s="16"/>
      <c r="N228" s="16"/>
      <c r="O228" s="16"/>
      <c r="P228" s="16"/>
      <c r="Y228" s="20"/>
      <c r="Z228" s="20"/>
      <c r="AA228" s="20"/>
      <c r="AB228" s="20"/>
      <c r="AC228" s="20"/>
      <c r="AD228" s="20"/>
    </row>
    <row r="229" spans="3:30" s="1" customFormat="1">
      <c r="C229" s="16"/>
      <c r="D229" s="16"/>
      <c r="E229" s="32"/>
      <c r="F229" s="16"/>
      <c r="G229" s="16"/>
      <c r="H229" s="16"/>
      <c r="I229" s="16"/>
      <c r="J229" s="16"/>
      <c r="K229" s="16"/>
      <c r="L229" s="32"/>
      <c r="M229" s="16"/>
      <c r="N229" s="16"/>
      <c r="O229" s="16"/>
      <c r="P229" s="16"/>
      <c r="Y229" s="20"/>
      <c r="Z229" s="20"/>
      <c r="AA229" s="20"/>
      <c r="AB229" s="20"/>
      <c r="AC229" s="20"/>
      <c r="AD229" s="20"/>
    </row>
    <row r="230" spans="3:30" s="1" customFormat="1">
      <c r="C230" s="16"/>
      <c r="D230" s="16"/>
      <c r="E230" s="32"/>
      <c r="F230" s="16"/>
      <c r="G230" s="16"/>
      <c r="H230" s="16"/>
      <c r="I230" s="16"/>
      <c r="J230" s="16"/>
      <c r="K230" s="16"/>
      <c r="L230" s="32"/>
      <c r="M230" s="16"/>
      <c r="N230" s="16"/>
      <c r="O230" s="16"/>
      <c r="P230" s="16"/>
      <c r="Y230" s="20"/>
      <c r="Z230" s="20"/>
      <c r="AA230" s="20"/>
      <c r="AB230" s="20"/>
      <c r="AC230" s="20"/>
      <c r="AD230" s="20"/>
    </row>
    <row r="231" spans="3:30" s="1" customFormat="1">
      <c r="C231" s="16"/>
      <c r="D231" s="16"/>
      <c r="E231" s="32"/>
      <c r="F231" s="16"/>
      <c r="G231" s="16"/>
      <c r="H231" s="16"/>
      <c r="I231" s="16"/>
      <c r="J231" s="16"/>
      <c r="K231" s="16"/>
      <c r="L231" s="32"/>
      <c r="M231" s="16"/>
      <c r="N231" s="16"/>
      <c r="O231" s="16"/>
      <c r="P231" s="16"/>
      <c r="Y231" s="20"/>
      <c r="Z231" s="20"/>
      <c r="AA231" s="20"/>
      <c r="AB231" s="20"/>
      <c r="AC231" s="20"/>
      <c r="AD231" s="20"/>
    </row>
    <row r="232" spans="3:30" s="1" customFormat="1">
      <c r="C232" s="16"/>
      <c r="D232" s="16"/>
      <c r="E232" s="32"/>
      <c r="F232" s="16"/>
      <c r="G232" s="16"/>
      <c r="H232" s="16"/>
      <c r="I232" s="16"/>
      <c r="J232" s="16"/>
      <c r="K232" s="16"/>
      <c r="L232" s="32"/>
      <c r="M232" s="16"/>
      <c r="N232" s="16"/>
      <c r="O232" s="16"/>
      <c r="P232" s="16"/>
      <c r="Y232" s="20"/>
      <c r="Z232" s="20"/>
      <c r="AA232" s="20"/>
      <c r="AB232" s="20"/>
      <c r="AC232" s="20"/>
      <c r="AD232" s="20"/>
    </row>
    <row r="233" spans="3:30" s="1" customFormat="1">
      <c r="C233" s="16"/>
      <c r="D233" s="16"/>
      <c r="E233" s="32"/>
      <c r="F233" s="16"/>
      <c r="G233" s="16"/>
      <c r="H233" s="16"/>
      <c r="I233" s="16"/>
      <c r="J233" s="16"/>
      <c r="K233" s="16"/>
      <c r="L233" s="32"/>
      <c r="M233" s="16"/>
      <c r="N233" s="16"/>
      <c r="O233" s="16"/>
      <c r="P233" s="16"/>
      <c r="Y233" s="20"/>
      <c r="Z233" s="20"/>
      <c r="AA233" s="20"/>
      <c r="AB233" s="20"/>
      <c r="AC233" s="20"/>
      <c r="AD233" s="20"/>
    </row>
    <row r="234" spans="3:30" s="1" customFormat="1">
      <c r="C234" s="16"/>
      <c r="D234" s="16"/>
      <c r="E234" s="32"/>
      <c r="F234" s="16"/>
      <c r="G234" s="16"/>
      <c r="H234" s="16"/>
      <c r="I234" s="16"/>
      <c r="J234" s="16"/>
      <c r="K234" s="16"/>
      <c r="L234" s="32"/>
      <c r="M234" s="16"/>
      <c r="N234" s="16"/>
      <c r="O234" s="16"/>
      <c r="P234" s="16"/>
      <c r="Y234" s="20"/>
      <c r="Z234" s="20"/>
      <c r="AA234" s="20"/>
      <c r="AB234" s="20"/>
      <c r="AC234" s="20"/>
      <c r="AD234" s="20"/>
    </row>
    <row r="235" spans="3:30" s="1" customFormat="1">
      <c r="C235" s="16"/>
      <c r="D235" s="16"/>
      <c r="E235" s="32"/>
      <c r="F235" s="16"/>
      <c r="G235" s="16"/>
      <c r="H235" s="16"/>
      <c r="I235" s="16"/>
      <c r="J235" s="16"/>
      <c r="K235" s="16"/>
      <c r="L235" s="32"/>
      <c r="M235" s="16"/>
      <c r="N235" s="16"/>
      <c r="O235" s="16"/>
      <c r="P235" s="16"/>
      <c r="Y235" s="20"/>
      <c r="Z235" s="20"/>
      <c r="AA235" s="20"/>
      <c r="AB235" s="20"/>
      <c r="AC235" s="20"/>
      <c r="AD235" s="20"/>
    </row>
    <row r="236" spans="3:30" s="1" customFormat="1">
      <c r="C236" s="16"/>
      <c r="D236" s="16"/>
      <c r="E236" s="32"/>
      <c r="F236" s="16"/>
      <c r="G236" s="16"/>
      <c r="H236" s="16"/>
      <c r="I236" s="16"/>
      <c r="J236" s="16"/>
      <c r="K236" s="16"/>
      <c r="L236" s="32"/>
      <c r="M236" s="16"/>
      <c r="N236" s="16"/>
      <c r="O236" s="16"/>
      <c r="P236" s="16"/>
      <c r="Y236" s="20"/>
      <c r="Z236" s="20"/>
      <c r="AA236" s="20"/>
      <c r="AB236" s="20"/>
      <c r="AC236" s="20"/>
      <c r="AD236" s="20"/>
    </row>
    <row r="237" spans="3:30" s="1" customFormat="1">
      <c r="C237" s="16"/>
      <c r="D237" s="16"/>
      <c r="E237" s="32"/>
      <c r="F237" s="16"/>
      <c r="G237" s="16"/>
      <c r="H237" s="16"/>
      <c r="I237" s="16"/>
      <c r="J237" s="16"/>
      <c r="K237" s="16"/>
      <c r="L237" s="32"/>
      <c r="M237" s="16"/>
      <c r="N237" s="16"/>
      <c r="O237" s="16"/>
      <c r="P237" s="16"/>
      <c r="Y237" s="20"/>
      <c r="Z237" s="20"/>
      <c r="AA237" s="20"/>
      <c r="AB237" s="20"/>
      <c r="AC237" s="20"/>
      <c r="AD237" s="20"/>
    </row>
    <row r="238" spans="3:30" s="1" customFormat="1">
      <c r="C238" s="16"/>
      <c r="D238" s="16"/>
      <c r="E238" s="32"/>
      <c r="F238" s="16"/>
      <c r="G238" s="16"/>
      <c r="H238" s="16"/>
      <c r="I238" s="16"/>
      <c r="J238" s="16"/>
      <c r="K238" s="16"/>
      <c r="L238" s="32"/>
      <c r="M238" s="16"/>
      <c r="N238" s="16"/>
      <c r="O238" s="16"/>
      <c r="P238" s="16"/>
      <c r="Y238" s="20"/>
      <c r="Z238" s="20"/>
      <c r="AA238" s="20"/>
      <c r="AB238" s="20"/>
      <c r="AC238" s="20"/>
      <c r="AD238" s="20"/>
    </row>
    <row r="239" spans="3:30" s="1" customFormat="1">
      <c r="C239" s="16"/>
      <c r="D239" s="16"/>
      <c r="E239" s="32"/>
      <c r="F239" s="16"/>
      <c r="G239" s="16"/>
      <c r="H239" s="16"/>
      <c r="I239" s="16"/>
      <c r="J239" s="16"/>
      <c r="K239" s="16"/>
      <c r="L239" s="32"/>
      <c r="M239" s="16"/>
      <c r="N239" s="16"/>
      <c r="O239" s="16"/>
      <c r="P239" s="16"/>
      <c r="Y239" s="20"/>
      <c r="Z239" s="20"/>
      <c r="AA239" s="20"/>
      <c r="AB239" s="20"/>
      <c r="AC239" s="20"/>
      <c r="AD239" s="20"/>
    </row>
    <row r="240" spans="3:30" s="1" customFormat="1">
      <c r="C240" s="16"/>
      <c r="D240" s="16"/>
      <c r="E240" s="32"/>
      <c r="F240" s="16"/>
      <c r="G240" s="16"/>
      <c r="H240" s="16"/>
      <c r="I240" s="16"/>
      <c r="J240" s="16"/>
      <c r="K240" s="16"/>
      <c r="L240" s="32"/>
      <c r="M240" s="16"/>
      <c r="N240" s="16"/>
      <c r="O240" s="16"/>
      <c r="P240" s="16"/>
      <c r="Y240" s="20"/>
      <c r="Z240" s="20"/>
      <c r="AA240" s="20"/>
      <c r="AB240" s="20"/>
      <c r="AC240" s="20"/>
      <c r="AD240" s="20"/>
    </row>
    <row r="241" spans="3:30" s="1" customFormat="1">
      <c r="C241" s="16"/>
      <c r="D241" s="16"/>
      <c r="E241" s="32"/>
      <c r="F241" s="16"/>
      <c r="G241" s="16"/>
      <c r="H241" s="16"/>
      <c r="I241" s="16"/>
      <c r="J241" s="16"/>
      <c r="K241" s="16"/>
      <c r="L241" s="32"/>
      <c r="M241" s="16"/>
      <c r="N241" s="16"/>
      <c r="O241" s="16"/>
      <c r="P241" s="16"/>
      <c r="Y241" s="20"/>
      <c r="Z241" s="20"/>
      <c r="AA241" s="20"/>
      <c r="AB241" s="20"/>
      <c r="AC241" s="20"/>
      <c r="AD241" s="20"/>
    </row>
    <row r="242" spans="3:30" s="1" customFormat="1">
      <c r="C242" s="16"/>
      <c r="D242" s="16"/>
      <c r="E242" s="32"/>
      <c r="F242" s="16"/>
      <c r="G242" s="16"/>
      <c r="H242" s="16"/>
      <c r="I242" s="16"/>
      <c r="J242" s="16"/>
      <c r="K242" s="16"/>
      <c r="L242" s="32"/>
      <c r="M242" s="16"/>
      <c r="N242" s="16"/>
      <c r="O242" s="16"/>
      <c r="P242" s="16"/>
      <c r="Y242" s="20"/>
      <c r="Z242" s="20"/>
      <c r="AA242" s="20"/>
      <c r="AB242" s="20"/>
      <c r="AC242" s="20"/>
      <c r="AD242" s="20"/>
    </row>
    <row r="243" spans="3:30" s="1" customFormat="1">
      <c r="C243" s="16"/>
      <c r="D243" s="16"/>
      <c r="E243" s="32"/>
      <c r="F243" s="16"/>
      <c r="G243" s="16"/>
      <c r="H243" s="16"/>
      <c r="I243" s="16"/>
      <c r="J243" s="16"/>
      <c r="K243" s="16"/>
      <c r="L243" s="32"/>
      <c r="M243" s="16"/>
      <c r="N243" s="16"/>
      <c r="O243" s="16"/>
      <c r="P243" s="16"/>
      <c r="Y243" s="20"/>
      <c r="Z243" s="20"/>
      <c r="AA243" s="20"/>
      <c r="AB243" s="20"/>
      <c r="AC243" s="20"/>
      <c r="AD243" s="20"/>
    </row>
    <row r="244" spans="3:30" s="1" customFormat="1">
      <c r="C244" s="16"/>
      <c r="D244" s="16"/>
      <c r="E244" s="32"/>
      <c r="F244" s="16"/>
      <c r="G244" s="16"/>
      <c r="H244" s="16"/>
      <c r="I244" s="16"/>
      <c r="J244" s="16"/>
      <c r="K244" s="16"/>
      <c r="L244" s="32"/>
      <c r="M244" s="16"/>
      <c r="N244" s="16"/>
      <c r="O244" s="16"/>
      <c r="P244" s="16"/>
      <c r="Y244" s="20"/>
      <c r="Z244" s="20"/>
      <c r="AA244" s="20"/>
      <c r="AB244" s="20"/>
      <c r="AC244" s="20"/>
      <c r="AD244" s="20"/>
    </row>
    <row r="245" spans="3:30" s="1" customFormat="1">
      <c r="C245" s="16"/>
      <c r="D245" s="16"/>
      <c r="E245" s="32"/>
      <c r="F245" s="16"/>
      <c r="G245" s="16"/>
      <c r="H245" s="16"/>
      <c r="I245" s="16"/>
      <c r="J245" s="16"/>
      <c r="K245" s="16"/>
      <c r="L245" s="32"/>
      <c r="M245" s="16"/>
      <c r="N245" s="16"/>
      <c r="O245" s="16"/>
      <c r="P245" s="16"/>
      <c r="Y245" s="20"/>
      <c r="Z245" s="20"/>
      <c r="AA245" s="20"/>
      <c r="AB245" s="20"/>
      <c r="AC245" s="20"/>
      <c r="AD245" s="20"/>
    </row>
    <row r="246" spans="3:30" s="1" customFormat="1">
      <c r="C246" s="16"/>
      <c r="D246" s="16"/>
      <c r="E246" s="32"/>
      <c r="F246" s="16"/>
      <c r="G246" s="16"/>
      <c r="H246" s="16"/>
      <c r="I246" s="16"/>
      <c r="J246" s="16"/>
      <c r="K246" s="16"/>
      <c r="L246" s="32"/>
      <c r="M246" s="16"/>
      <c r="N246" s="16"/>
      <c r="O246" s="16"/>
      <c r="P246" s="16"/>
      <c r="Y246" s="20"/>
      <c r="Z246" s="20"/>
      <c r="AA246" s="20"/>
      <c r="AB246" s="20"/>
      <c r="AC246" s="20"/>
      <c r="AD246" s="20"/>
    </row>
    <row r="247" spans="3:30" s="1" customFormat="1">
      <c r="C247" s="16"/>
      <c r="D247" s="16"/>
      <c r="E247" s="32"/>
      <c r="F247" s="16"/>
      <c r="G247" s="16"/>
      <c r="H247" s="16"/>
      <c r="I247" s="16"/>
      <c r="J247" s="16"/>
      <c r="K247" s="16"/>
      <c r="L247" s="32"/>
      <c r="M247" s="16"/>
      <c r="N247" s="16"/>
      <c r="O247" s="16"/>
      <c r="P247" s="16"/>
      <c r="Y247" s="20"/>
      <c r="Z247" s="20"/>
      <c r="AA247" s="20"/>
      <c r="AB247" s="20"/>
      <c r="AC247" s="20"/>
      <c r="AD247" s="20"/>
    </row>
    <row r="248" spans="3:30" s="1" customFormat="1">
      <c r="C248" s="16"/>
      <c r="D248" s="16"/>
      <c r="E248" s="32"/>
      <c r="F248" s="16"/>
      <c r="G248" s="16"/>
      <c r="H248" s="16"/>
      <c r="I248" s="16"/>
      <c r="J248" s="16"/>
      <c r="K248" s="16"/>
      <c r="L248" s="32"/>
      <c r="M248" s="16"/>
      <c r="N248" s="16"/>
      <c r="O248" s="16"/>
      <c r="P248" s="16"/>
      <c r="Y248" s="20"/>
      <c r="Z248" s="20"/>
      <c r="AA248" s="20"/>
      <c r="AB248" s="20"/>
      <c r="AC248" s="20"/>
      <c r="AD248" s="20"/>
    </row>
    <row r="249" spans="3:30" s="1" customFormat="1">
      <c r="C249" s="16"/>
      <c r="D249" s="16"/>
      <c r="E249" s="32"/>
      <c r="F249" s="16"/>
      <c r="G249" s="16"/>
      <c r="H249" s="16"/>
      <c r="I249" s="16"/>
      <c r="J249" s="16"/>
      <c r="K249" s="16"/>
      <c r="L249" s="32"/>
      <c r="M249" s="16"/>
      <c r="N249" s="16"/>
      <c r="O249" s="16"/>
      <c r="P249" s="16"/>
      <c r="Y249" s="20"/>
      <c r="Z249" s="20"/>
      <c r="AA249" s="20"/>
      <c r="AB249" s="20"/>
      <c r="AC249" s="20"/>
      <c r="AD249" s="20"/>
    </row>
    <row r="250" spans="3:30" s="1" customFormat="1">
      <c r="C250" s="16"/>
      <c r="D250" s="16"/>
      <c r="E250" s="32"/>
      <c r="F250" s="16"/>
      <c r="G250" s="16"/>
      <c r="H250" s="16"/>
      <c r="I250" s="16"/>
      <c r="J250" s="16"/>
      <c r="K250" s="16"/>
      <c r="L250" s="32"/>
      <c r="M250" s="16"/>
      <c r="N250" s="16"/>
      <c r="O250" s="16"/>
      <c r="P250" s="16"/>
      <c r="Y250" s="20"/>
      <c r="Z250" s="20"/>
      <c r="AA250" s="20"/>
      <c r="AB250" s="20"/>
      <c r="AC250" s="20"/>
      <c r="AD250" s="20"/>
    </row>
    <row r="251" spans="3:30" s="1" customFormat="1">
      <c r="C251" s="16"/>
      <c r="D251" s="16"/>
      <c r="E251" s="32"/>
      <c r="F251" s="16"/>
      <c r="G251" s="16"/>
      <c r="H251" s="16"/>
      <c r="I251" s="16"/>
      <c r="J251" s="16"/>
      <c r="K251" s="16"/>
      <c r="L251" s="32"/>
      <c r="M251" s="16"/>
      <c r="N251" s="16"/>
      <c r="O251" s="16"/>
      <c r="P251" s="16"/>
      <c r="Y251" s="20"/>
      <c r="Z251" s="20"/>
      <c r="AA251" s="20"/>
      <c r="AB251" s="20"/>
      <c r="AC251" s="20"/>
      <c r="AD251" s="20"/>
    </row>
    <row r="252" spans="3:30" s="1" customFormat="1">
      <c r="C252" s="16"/>
      <c r="D252" s="16"/>
      <c r="E252" s="32"/>
      <c r="F252" s="16"/>
      <c r="G252" s="16"/>
      <c r="H252" s="16"/>
      <c r="I252" s="16"/>
      <c r="J252" s="16"/>
      <c r="K252" s="16"/>
      <c r="L252" s="32"/>
      <c r="M252" s="16"/>
      <c r="N252" s="16"/>
      <c r="O252" s="16"/>
      <c r="P252" s="16"/>
      <c r="Y252" s="20"/>
      <c r="Z252" s="20"/>
      <c r="AA252" s="20"/>
      <c r="AB252" s="20"/>
      <c r="AC252" s="20"/>
      <c r="AD252" s="20"/>
    </row>
    <row r="253" spans="3:30" s="1" customFormat="1">
      <c r="C253" s="16"/>
      <c r="D253" s="16"/>
      <c r="E253" s="32"/>
      <c r="F253" s="16"/>
      <c r="G253" s="16"/>
      <c r="H253" s="16"/>
      <c r="I253" s="16"/>
      <c r="J253" s="16"/>
      <c r="K253" s="16"/>
      <c r="L253" s="32"/>
      <c r="M253" s="16"/>
      <c r="N253" s="16"/>
      <c r="O253" s="16"/>
      <c r="P253" s="16"/>
      <c r="Y253" s="20"/>
      <c r="Z253" s="20"/>
      <c r="AA253" s="20"/>
      <c r="AB253" s="20"/>
      <c r="AC253" s="20"/>
      <c r="AD253" s="20"/>
    </row>
    <row r="254" spans="3:30" s="1" customFormat="1">
      <c r="C254" s="16"/>
      <c r="D254" s="16"/>
      <c r="E254" s="32"/>
      <c r="F254" s="16"/>
      <c r="G254" s="16"/>
      <c r="H254" s="16"/>
      <c r="I254" s="16"/>
      <c r="J254" s="16"/>
      <c r="K254" s="16"/>
      <c r="L254" s="32"/>
      <c r="M254" s="16"/>
      <c r="N254" s="16"/>
      <c r="O254" s="16"/>
      <c r="P254" s="16"/>
      <c r="Y254" s="20"/>
      <c r="Z254" s="20"/>
      <c r="AA254" s="20"/>
      <c r="AB254" s="20"/>
      <c r="AC254" s="20"/>
      <c r="AD254" s="20"/>
    </row>
    <row r="255" spans="3:30" s="1" customFormat="1">
      <c r="C255" s="16"/>
      <c r="D255" s="16"/>
      <c r="E255" s="32"/>
      <c r="F255" s="16"/>
      <c r="G255" s="16"/>
      <c r="H255" s="16"/>
      <c r="I255" s="16"/>
      <c r="J255" s="16"/>
      <c r="K255" s="16"/>
      <c r="L255" s="32"/>
      <c r="M255" s="16"/>
      <c r="N255" s="16"/>
      <c r="O255" s="16"/>
      <c r="P255" s="16"/>
      <c r="Y255" s="20"/>
      <c r="Z255" s="20"/>
      <c r="AA255" s="20"/>
      <c r="AB255" s="20"/>
      <c r="AC255" s="20"/>
      <c r="AD255" s="20"/>
    </row>
    <row r="256" spans="3:30" s="1" customFormat="1">
      <c r="C256" s="16"/>
      <c r="D256" s="16"/>
      <c r="E256" s="32"/>
      <c r="F256" s="16"/>
      <c r="G256" s="16"/>
      <c r="H256" s="16"/>
      <c r="I256" s="16"/>
      <c r="J256" s="16"/>
      <c r="K256" s="16"/>
      <c r="L256" s="32"/>
      <c r="M256" s="16"/>
      <c r="N256" s="16"/>
      <c r="O256" s="16"/>
      <c r="P256" s="16"/>
      <c r="Y256" s="20"/>
      <c r="Z256" s="20"/>
      <c r="AA256" s="20"/>
      <c r="AB256" s="20"/>
      <c r="AC256" s="20"/>
      <c r="AD256" s="20"/>
    </row>
    <row r="257" spans="3:30" s="1" customFormat="1">
      <c r="C257" s="16"/>
      <c r="D257" s="16"/>
      <c r="E257" s="32"/>
      <c r="F257" s="16"/>
      <c r="G257" s="16"/>
      <c r="H257" s="16"/>
      <c r="I257" s="16"/>
      <c r="J257" s="16"/>
      <c r="K257" s="16"/>
      <c r="L257" s="32"/>
      <c r="M257" s="16"/>
      <c r="N257" s="16"/>
      <c r="O257" s="16"/>
      <c r="P257" s="16"/>
      <c r="Y257" s="20"/>
      <c r="Z257" s="20"/>
      <c r="AA257" s="20"/>
      <c r="AB257" s="20"/>
      <c r="AC257" s="20"/>
      <c r="AD257" s="20"/>
    </row>
    <row r="258" spans="3:30" s="1" customFormat="1">
      <c r="C258" s="16"/>
      <c r="D258" s="16"/>
      <c r="E258" s="32"/>
      <c r="F258" s="16"/>
      <c r="G258" s="16"/>
      <c r="H258" s="16"/>
      <c r="I258" s="16"/>
      <c r="J258" s="16"/>
      <c r="K258" s="16"/>
      <c r="L258" s="32"/>
      <c r="M258" s="16"/>
      <c r="N258" s="16"/>
      <c r="O258" s="16"/>
      <c r="P258" s="16"/>
      <c r="Y258" s="20"/>
      <c r="Z258" s="20"/>
      <c r="AA258" s="20"/>
      <c r="AB258" s="20"/>
      <c r="AC258" s="20"/>
      <c r="AD258" s="20"/>
    </row>
    <row r="259" spans="3:30" s="1" customFormat="1">
      <c r="C259" s="16"/>
      <c r="D259" s="16"/>
      <c r="E259" s="32"/>
      <c r="F259" s="16"/>
      <c r="G259" s="16"/>
      <c r="H259" s="16"/>
      <c r="I259" s="16"/>
      <c r="J259" s="16"/>
      <c r="K259" s="16"/>
      <c r="L259" s="32"/>
      <c r="M259" s="16"/>
      <c r="N259" s="16"/>
      <c r="O259" s="16"/>
      <c r="P259" s="16"/>
      <c r="Y259" s="20"/>
      <c r="Z259" s="20"/>
      <c r="AA259" s="20"/>
      <c r="AB259" s="20"/>
      <c r="AC259" s="20"/>
      <c r="AD259" s="20"/>
    </row>
    <row r="260" spans="3:30" s="1" customFormat="1">
      <c r="C260" s="16"/>
      <c r="D260" s="16"/>
      <c r="E260" s="32"/>
      <c r="F260" s="16"/>
      <c r="G260" s="16"/>
      <c r="H260" s="16"/>
      <c r="I260" s="16"/>
      <c r="J260" s="16"/>
      <c r="K260" s="16"/>
      <c r="L260" s="32"/>
      <c r="M260" s="16"/>
      <c r="N260" s="16"/>
      <c r="O260" s="16"/>
      <c r="P260" s="16"/>
      <c r="Y260" s="20"/>
      <c r="Z260" s="20"/>
      <c r="AA260" s="20"/>
      <c r="AB260" s="20"/>
      <c r="AC260" s="20"/>
      <c r="AD260" s="20"/>
    </row>
    <row r="261" spans="3:30" s="1" customFormat="1">
      <c r="C261" s="16"/>
      <c r="D261" s="16"/>
      <c r="E261" s="32"/>
      <c r="F261" s="16"/>
      <c r="G261" s="16"/>
      <c r="H261" s="16"/>
      <c r="I261" s="16"/>
      <c r="J261" s="16"/>
      <c r="K261" s="16"/>
      <c r="L261" s="32"/>
      <c r="M261" s="16"/>
      <c r="N261" s="16"/>
      <c r="O261" s="16"/>
      <c r="P261" s="16"/>
      <c r="Y261" s="20"/>
      <c r="Z261" s="20"/>
      <c r="AA261" s="20"/>
      <c r="AB261" s="20"/>
      <c r="AC261" s="20"/>
      <c r="AD261" s="20"/>
    </row>
    <row r="262" spans="3:30" s="1" customFormat="1">
      <c r="C262" s="16"/>
      <c r="D262" s="16"/>
      <c r="E262" s="32"/>
      <c r="F262" s="16"/>
      <c r="G262" s="16"/>
      <c r="H262" s="16"/>
      <c r="I262" s="16"/>
      <c r="J262" s="16"/>
      <c r="K262" s="16"/>
      <c r="L262" s="32"/>
      <c r="M262" s="16"/>
      <c r="N262" s="16"/>
      <c r="O262" s="16"/>
      <c r="P262" s="16"/>
      <c r="Y262" s="20"/>
      <c r="Z262" s="20"/>
      <c r="AA262" s="20"/>
      <c r="AB262" s="20"/>
      <c r="AC262" s="20"/>
      <c r="AD262" s="20"/>
    </row>
    <row r="263" spans="3:30" s="1" customFormat="1">
      <c r="C263" s="16"/>
      <c r="D263" s="16"/>
      <c r="E263" s="32"/>
      <c r="F263" s="16"/>
      <c r="G263" s="16"/>
      <c r="H263" s="16"/>
      <c r="I263" s="16"/>
      <c r="J263" s="16"/>
      <c r="K263" s="16"/>
      <c r="L263" s="32"/>
      <c r="M263" s="16"/>
      <c r="N263" s="16"/>
      <c r="O263" s="16"/>
      <c r="P263" s="16"/>
      <c r="Y263" s="20"/>
      <c r="Z263" s="20"/>
      <c r="AA263" s="20"/>
      <c r="AB263" s="20"/>
      <c r="AC263" s="20"/>
      <c r="AD263" s="20"/>
    </row>
    <row r="264" spans="3:30" s="1" customFormat="1">
      <c r="C264" s="16"/>
      <c r="D264" s="16"/>
      <c r="E264" s="32"/>
      <c r="F264" s="16"/>
      <c r="G264" s="16"/>
      <c r="H264" s="16"/>
      <c r="I264" s="16"/>
      <c r="J264" s="16"/>
      <c r="K264" s="16"/>
      <c r="L264" s="32"/>
      <c r="M264" s="16"/>
      <c r="N264" s="16"/>
      <c r="O264" s="16"/>
      <c r="P264" s="16"/>
      <c r="Y264" s="20"/>
      <c r="Z264" s="20"/>
      <c r="AA264" s="20"/>
      <c r="AB264" s="20"/>
      <c r="AC264" s="20"/>
      <c r="AD264" s="20"/>
    </row>
    <row r="265" spans="3:30" s="1" customFormat="1">
      <c r="C265" s="16"/>
      <c r="D265" s="16"/>
      <c r="E265" s="32"/>
      <c r="F265" s="16"/>
      <c r="G265" s="16"/>
      <c r="H265" s="16"/>
      <c r="I265" s="16"/>
      <c r="J265" s="16"/>
      <c r="K265" s="16"/>
      <c r="L265" s="32"/>
      <c r="M265" s="16"/>
      <c r="N265" s="16"/>
      <c r="O265" s="16"/>
      <c r="P265" s="16"/>
      <c r="Y265" s="20"/>
      <c r="Z265" s="20"/>
      <c r="AA265" s="20"/>
      <c r="AB265" s="20"/>
      <c r="AC265" s="20"/>
      <c r="AD265" s="20"/>
    </row>
    <row r="266" spans="3:30" s="1" customFormat="1">
      <c r="C266" s="16"/>
      <c r="D266" s="16"/>
      <c r="E266" s="32"/>
      <c r="F266" s="16"/>
      <c r="G266" s="16"/>
      <c r="H266" s="16"/>
      <c r="I266" s="16"/>
      <c r="J266" s="16"/>
      <c r="K266" s="16"/>
      <c r="L266" s="32"/>
      <c r="M266" s="16"/>
      <c r="N266" s="16"/>
      <c r="O266" s="16"/>
      <c r="P266" s="16"/>
      <c r="Y266" s="20"/>
      <c r="Z266" s="20"/>
      <c r="AA266" s="20"/>
      <c r="AB266" s="20"/>
      <c r="AC266" s="20"/>
      <c r="AD266" s="20"/>
    </row>
    <row r="267" spans="3:30" s="1" customFormat="1">
      <c r="C267" s="16"/>
      <c r="D267" s="16"/>
      <c r="E267" s="32"/>
      <c r="F267" s="16"/>
      <c r="G267" s="16"/>
      <c r="H267" s="16"/>
      <c r="I267" s="16"/>
      <c r="J267" s="16"/>
      <c r="K267" s="16"/>
      <c r="L267" s="32"/>
      <c r="M267" s="16"/>
      <c r="N267" s="16"/>
      <c r="O267" s="16"/>
      <c r="P267" s="16"/>
      <c r="Y267" s="20"/>
      <c r="Z267" s="20"/>
      <c r="AA267" s="20"/>
      <c r="AB267" s="20"/>
      <c r="AC267" s="20"/>
      <c r="AD267" s="20"/>
    </row>
    <row r="268" spans="3:30" s="1" customFormat="1">
      <c r="C268" s="16"/>
      <c r="D268" s="16"/>
      <c r="E268" s="32"/>
      <c r="F268" s="16"/>
      <c r="G268" s="16"/>
      <c r="H268" s="16"/>
      <c r="I268" s="16"/>
      <c r="J268" s="16"/>
      <c r="K268" s="16"/>
      <c r="L268" s="32"/>
      <c r="M268" s="16"/>
      <c r="N268" s="16"/>
      <c r="O268" s="16"/>
      <c r="P268" s="16"/>
      <c r="Y268" s="20"/>
      <c r="Z268" s="20"/>
      <c r="AA268" s="20"/>
      <c r="AB268" s="20"/>
      <c r="AC268" s="20"/>
      <c r="AD268" s="20"/>
    </row>
    <row r="269" spans="3:30" s="1" customFormat="1">
      <c r="C269" s="16"/>
      <c r="D269" s="16"/>
      <c r="E269" s="32"/>
      <c r="F269" s="16"/>
      <c r="G269" s="16"/>
      <c r="H269" s="16"/>
      <c r="I269" s="16"/>
      <c r="J269" s="16"/>
      <c r="K269" s="16"/>
      <c r="L269" s="32"/>
      <c r="M269" s="16"/>
      <c r="N269" s="16"/>
      <c r="O269" s="16"/>
      <c r="P269" s="16"/>
      <c r="Y269" s="20"/>
      <c r="Z269" s="20"/>
      <c r="AA269" s="20"/>
      <c r="AB269" s="20"/>
      <c r="AC269" s="20"/>
      <c r="AD269" s="20"/>
    </row>
    <row r="270" spans="3:30" s="1" customFormat="1">
      <c r="C270" s="16"/>
      <c r="D270" s="16"/>
      <c r="E270" s="32"/>
      <c r="F270" s="16"/>
      <c r="G270" s="16"/>
      <c r="H270" s="16"/>
      <c r="I270" s="16"/>
      <c r="J270" s="16"/>
      <c r="K270" s="16"/>
      <c r="L270" s="32"/>
      <c r="M270" s="16"/>
      <c r="N270" s="16"/>
      <c r="O270" s="16"/>
      <c r="P270" s="16"/>
      <c r="Y270" s="20"/>
      <c r="Z270" s="20"/>
      <c r="AA270" s="20"/>
      <c r="AB270" s="20"/>
      <c r="AC270" s="20"/>
      <c r="AD270" s="20"/>
    </row>
    <row r="271" spans="3:30" s="1" customFormat="1">
      <c r="C271" s="16"/>
      <c r="D271" s="16"/>
      <c r="E271" s="32"/>
      <c r="F271" s="16"/>
      <c r="G271" s="16"/>
      <c r="H271" s="16"/>
      <c r="I271" s="16"/>
      <c r="J271" s="16"/>
      <c r="K271" s="16"/>
      <c r="L271" s="32"/>
      <c r="M271" s="16"/>
      <c r="N271" s="16"/>
      <c r="O271" s="16"/>
      <c r="P271" s="16"/>
      <c r="Y271" s="20"/>
      <c r="Z271" s="20"/>
      <c r="AA271" s="20"/>
      <c r="AB271" s="20"/>
      <c r="AC271" s="20"/>
      <c r="AD271" s="20"/>
    </row>
    <row r="272" spans="3:30" s="1" customFormat="1">
      <c r="C272" s="16"/>
      <c r="D272" s="16"/>
      <c r="E272" s="32"/>
      <c r="F272" s="16"/>
      <c r="G272" s="16"/>
      <c r="H272" s="16"/>
      <c r="I272" s="16"/>
      <c r="J272" s="16"/>
      <c r="K272" s="16"/>
      <c r="L272" s="32"/>
      <c r="M272" s="16"/>
      <c r="N272" s="16"/>
      <c r="O272" s="16"/>
      <c r="P272" s="16"/>
      <c r="Y272" s="20"/>
      <c r="Z272" s="20"/>
      <c r="AA272" s="20"/>
      <c r="AB272" s="20"/>
      <c r="AC272" s="20"/>
      <c r="AD272" s="20"/>
    </row>
    <row r="273" spans="3:30" s="1" customFormat="1">
      <c r="C273" s="16"/>
      <c r="D273" s="16"/>
      <c r="E273" s="32"/>
      <c r="F273" s="16"/>
      <c r="G273" s="16"/>
      <c r="H273" s="16"/>
      <c r="I273" s="16"/>
      <c r="J273" s="16"/>
      <c r="K273" s="16"/>
      <c r="L273" s="32"/>
      <c r="M273" s="16"/>
      <c r="N273" s="16"/>
      <c r="O273" s="16"/>
      <c r="P273" s="16"/>
      <c r="Y273" s="20"/>
      <c r="Z273" s="20"/>
      <c r="AA273" s="20"/>
      <c r="AB273" s="20"/>
      <c r="AC273" s="20"/>
      <c r="AD273" s="20"/>
    </row>
    <row r="274" spans="3:30" s="1" customFormat="1">
      <c r="C274" s="16"/>
      <c r="D274" s="16"/>
      <c r="E274" s="32"/>
      <c r="F274" s="16"/>
      <c r="G274" s="16"/>
      <c r="H274" s="16"/>
      <c r="I274" s="16"/>
      <c r="J274" s="16"/>
      <c r="K274" s="16"/>
      <c r="L274" s="32"/>
      <c r="M274" s="16"/>
      <c r="N274" s="16"/>
      <c r="O274" s="16"/>
      <c r="P274" s="16"/>
      <c r="Y274" s="20"/>
      <c r="Z274" s="20"/>
      <c r="AA274" s="20"/>
      <c r="AB274" s="20"/>
      <c r="AC274" s="20"/>
      <c r="AD274" s="20"/>
    </row>
    <row r="275" spans="3:30" s="1" customFormat="1">
      <c r="C275" s="16"/>
      <c r="D275" s="16"/>
      <c r="E275" s="32"/>
      <c r="F275" s="16"/>
      <c r="G275" s="16"/>
      <c r="H275" s="16"/>
      <c r="I275" s="16"/>
      <c r="J275" s="16"/>
      <c r="K275" s="16"/>
      <c r="L275" s="32"/>
      <c r="M275" s="16"/>
      <c r="N275" s="16"/>
      <c r="O275" s="16"/>
      <c r="P275" s="16"/>
      <c r="Y275" s="20"/>
      <c r="Z275" s="20"/>
      <c r="AA275" s="20"/>
      <c r="AB275" s="20"/>
      <c r="AC275" s="20"/>
      <c r="AD275" s="20"/>
    </row>
    <row r="276" spans="3:30" s="1" customFormat="1">
      <c r="C276" s="16"/>
      <c r="D276" s="16"/>
      <c r="E276" s="32"/>
      <c r="F276" s="16"/>
      <c r="G276" s="16"/>
      <c r="H276" s="16"/>
      <c r="I276" s="16"/>
      <c r="J276" s="16"/>
      <c r="K276" s="16"/>
      <c r="L276" s="32"/>
      <c r="M276" s="16"/>
      <c r="N276" s="16"/>
      <c r="O276" s="16"/>
      <c r="P276" s="16"/>
      <c r="Y276" s="20"/>
      <c r="Z276" s="20"/>
      <c r="AA276" s="20"/>
      <c r="AB276" s="20"/>
      <c r="AC276" s="20"/>
      <c r="AD276" s="20"/>
    </row>
    <row r="277" spans="3:30" s="1" customFormat="1">
      <c r="C277" s="16"/>
      <c r="D277" s="16"/>
      <c r="E277" s="32"/>
      <c r="F277" s="16"/>
      <c r="G277" s="16"/>
      <c r="H277" s="16"/>
      <c r="I277" s="16"/>
      <c r="J277" s="16"/>
      <c r="K277" s="16"/>
      <c r="L277" s="32"/>
      <c r="M277" s="16"/>
      <c r="N277" s="16"/>
      <c r="O277" s="16"/>
      <c r="P277" s="16"/>
      <c r="Y277" s="20"/>
      <c r="Z277" s="20"/>
      <c r="AA277" s="20"/>
      <c r="AB277" s="20"/>
      <c r="AC277" s="20"/>
      <c r="AD277" s="20"/>
    </row>
    <row r="278" spans="3:30" s="1" customFormat="1">
      <c r="C278" s="16"/>
      <c r="D278" s="16"/>
      <c r="E278" s="32"/>
      <c r="F278" s="16"/>
      <c r="G278" s="16"/>
      <c r="H278" s="16"/>
      <c r="I278" s="16"/>
      <c r="J278" s="16"/>
      <c r="K278" s="16"/>
      <c r="L278" s="32"/>
      <c r="M278" s="16"/>
      <c r="N278" s="16"/>
      <c r="O278" s="16"/>
      <c r="P278" s="16"/>
      <c r="Y278" s="20"/>
      <c r="Z278" s="20"/>
      <c r="AA278" s="20"/>
      <c r="AB278" s="20"/>
      <c r="AC278" s="20"/>
      <c r="AD278" s="20"/>
    </row>
    <row r="279" spans="3:30" s="1" customFormat="1">
      <c r="C279" s="16"/>
      <c r="D279" s="16"/>
      <c r="E279" s="32"/>
      <c r="F279" s="16"/>
      <c r="G279" s="16"/>
      <c r="H279" s="16"/>
      <c r="I279" s="16"/>
      <c r="J279" s="16"/>
      <c r="K279" s="16"/>
      <c r="L279" s="32"/>
      <c r="M279" s="16"/>
      <c r="N279" s="16"/>
      <c r="O279" s="16"/>
      <c r="P279" s="16"/>
      <c r="Y279" s="20"/>
      <c r="Z279" s="20"/>
      <c r="AA279" s="20"/>
      <c r="AB279" s="20"/>
      <c r="AC279" s="20"/>
      <c r="AD279" s="20"/>
    </row>
    <row r="280" spans="3:30" s="1" customFormat="1">
      <c r="C280" s="16"/>
      <c r="D280" s="16"/>
      <c r="E280" s="32"/>
      <c r="F280" s="16"/>
      <c r="G280" s="16"/>
      <c r="H280" s="16"/>
      <c r="I280" s="16"/>
      <c r="J280" s="16"/>
      <c r="K280" s="16"/>
      <c r="L280" s="32"/>
      <c r="M280" s="16"/>
      <c r="N280" s="16"/>
      <c r="O280" s="16"/>
      <c r="P280" s="16"/>
      <c r="Y280" s="20"/>
      <c r="Z280" s="20"/>
      <c r="AA280" s="20"/>
      <c r="AB280" s="20"/>
      <c r="AC280" s="20"/>
      <c r="AD280" s="20"/>
    </row>
    <row r="281" spans="3:30" s="1" customFormat="1">
      <c r="C281" s="16"/>
      <c r="D281" s="16"/>
      <c r="E281" s="32"/>
      <c r="F281" s="16"/>
      <c r="G281" s="16"/>
      <c r="H281" s="16"/>
      <c r="I281" s="16"/>
      <c r="J281" s="16"/>
      <c r="K281" s="16"/>
      <c r="L281" s="32"/>
      <c r="M281" s="16"/>
      <c r="N281" s="16"/>
      <c r="O281" s="16"/>
      <c r="P281" s="16"/>
      <c r="Y281" s="20"/>
      <c r="Z281" s="20"/>
      <c r="AA281" s="20"/>
      <c r="AB281" s="20"/>
      <c r="AC281" s="20"/>
      <c r="AD281" s="20"/>
    </row>
    <row r="282" spans="3:30" s="1" customFormat="1">
      <c r="C282" s="16"/>
      <c r="D282" s="16"/>
      <c r="E282" s="32"/>
      <c r="F282" s="16"/>
      <c r="G282" s="16"/>
      <c r="H282" s="16"/>
      <c r="I282" s="16"/>
      <c r="J282" s="16"/>
      <c r="K282" s="16"/>
      <c r="L282" s="32"/>
      <c r="M282" s="16"/>
      <c r="N282" s="16"/>
      <c r="O282" s="16"/>
      <c r="P282" s="16"/>
      <c r="Y282" s="20"/>
      <c r="Z282" s="20"/>
      <c r="AA282" s="20"/>
      <c r="AB282" s="20"/>
      <c r="AC282" s="20"/>
      <c r="AD282" s="20"/>
    </row>
    <row r="283" spans="3:30" s="1" customFormat="1">
      <c r="C283" s="16"/>
      <c r="D283" s="16"/>
      <c r="E283" s="32"/>
      <c r="F283" s="16"/>
      <c r="G283" s="16"/>
      <c r="H283" s="16"/>
      <c r="I283" s="16"/>
      <c r="J283" s="16"/>
      <c r="K283" s="16"/>
      <c r="L283" s="32"/>
      <c r="M283" s="16"/>
      <c r="N283" s="16"/>
      <c r="O283" s="16"/>
      <c r="P283" s="16"/>
      <c r="Y283" s="20"/>
      <c r="Z283" s="20"/>
      <c r="AA283" s="20"/>
      <c r="AB283" s="20"/>
      <c r="AC283" s="20"/>
      <c r="AD283" s="20"/>
    </row>
    <row r="284" spans="3:30" s="1" customFormat="1">
      <c r="C284" s="16"/>
      <c r="D284" s="16"/>
      <c r="E284" s="32"/>
      <c r="F284" s="16"/>
      <c r="G284" s="16"/>
      <c r="H284" s="16"/>
      <c r="I284" s="16"/>
      <c r="J284" s="16"/>
      <c r="K284" s="16"/>
      <c r="L284" s="32"/>
      <c r="M284" s="16"/>
      <c r="N284" s="16"/>
      <c r="O284" s="16"/>
      <c r="P284" s="16"/>
      <c r="Y284" s="20"/>
      <c r="Z284" s="20"/>
      <c r="AA284" s="20"/>
      <c r="AB284" s="20"/>
      <c r="AC284" s="20"/>
      <c r="AD284" s="20"/>
    </row>
    <row r="285" spans="3:30" s="1" customFormat="1">
      <c r="C285" s="16"/>
      <c r="D285" s="16"/>
      <c r="E285" s="32"/>
      <c r="F285" s="16"/>
      <c r="G285" s="16"/>
      <c r="H285" s="16"/>
      <c r="I285" s="16"/>
      <c r="J285" s="16"/>
      <c r="K285" s="16"/>
      <c r="L285" s="32"/>
      <c r="M285" s="16"/>
      <c r="N285" s="16"/>
      <c r="O285" s="16"/>
      <c r="P285" s="16"/>
      <c r="Y285" s="20"/>
      <c r="Z285" s="20"/>
      <c r="AA285" s="20"/>
      <c r="AB285" s="20"/>
      <c r="AC285" s="20"/>
      <c r="AD285" s="20"/>
    </row>
    <row r="286" spans="3:30" s="1" customFormat="1">
      <c r="C286" s="16"/>
      <c r="D286" s="16"/>
      <c r="E286" s="32"/>
      <c r="F286" s="16"/>
      <c r="G286" s="16"/>
      <c r="H286" s="16"/>
      <c r="I286" s="16"/>
      <c r="J286" s="16"/>
      <c r="K286" s="16"/>
      <c r="L286" s="32"/>
      <c r="M286" s="16"/>
      <c r="N286" s="16"/>
      <c r="O286" s="16"/>
      <c r="P286" s="16"/>
      <c r="Y286" s="20"/>
      <c r="Z286" s="20"/>
      <c r="AA286" s="20"/>
      <c r="AB286" s="20"/>
      <c r="AC286" s="20"/>
      <c r="AD286" s="20"/>
    </row>
    <row r="287" spans="3:30" s="1" customFormat="1">
      <c r="C287" s="16"/>
      <c r="D287" s="16"/>
      <c r="E287" s="32"/>
      <c r="F287" s="16"/>
      <c r="G287" s="16"/>
      <c r="H287" s="16"/>
      <c r="I287" s="16"/>
      <c r="J287" s="16"/>
      <c r="K287" s="16"/>
      <c r="L287" s="32"/>
      <c r="M287" s="16"/>
      <c r="N287" s="16"/>
      <c r="O287" s="16"/>
      <c r="P287" s="16"/>
      <c r="Y287" s="20"/>
      <c r="Z287" s="20"/>
      <c r="AA287" s="20"/>
      <c r="AB287" s="20"/>
      <c r="AC287" s="20"/>
      <c r="AD287" s="20"/>
    </row>
    <row r="288" spans="3:30" s="1" customFormat="1">
      <c r="C288" s="16"/>
      <c r="D288" s="16"/>
      <c r="E288" s="32"/>
      <c r="F288" s="16"/>
      <c r="G288" s="16"/>
      <c r="H288" s="16"/>
      <c r="I288" s="16"/>
      <c r="J288" s="16"/>
      <c r="K288" s="16"/>
      <c r="L288" s="32"/>
      <c r="M288" s="16"/>
      <c r="N288" s="16"/>
      <c r="O288" s="16"/>
      <c r="P288" s="16"/>
      <c r="Y288" s="20"/>
      <c r="Z288" s="20"/>
      <c r="AA288" s="20"/>
      <c r="AB288" s="20"/>
      <c r="AC288" s="20"/>
      <c r="AD288" s="20"/>
    </row>
    <row r="289" spans="3:30" s="1" customFormat="1">
      <c r="C289" s="16"/>
      <c r="D289" s="16"/>
      <c r="E289" s="32"/>
      <c r="F289" s="16"/>
      <c r="G289" s="16"/>
      <c r="H289" s="16"/>
      <c r="I289" s="16"/>
      <c r="J289" s="16"/>
      <c r="K289" s="16"/>
      <c r="L289" s="32"/>
      <c r="M289" s="16"/>
      <c r="N289" s="16"/>
      <c r="O289" s="16"/>
      <c r="P289" s="16"/>
      <c r="Y289" s="20"/>
      <c r="Z289" s="20"/>
      <c r="AA289" s="20"/>
      <c r="AB289" s="20"/>
      <c r="AC289" s="20"/>
      <c r="AD289" s="20"/>
    </row>
    <row r="290" spans="3:30" s="1" customFormat="1">
      <c r="C290" s="16"/>
      <c r="D290" s="16"/>
      <c r="E290" s="32"/>
      <c r="F290" s="16"/>
      <c r="G290" s="16"/>
      <c r="H290" s="16"/>
      <c r="I290" s="16"/>
      <c r="J290" s="16"/>
      <c r="K290" s="16"/>
      <c r="L290" s="32"/>
      <c r="M290" s="16"/>
      <c r="N290" s="16"/>
      <c r="O290" s="16"/>
      <c r="P290" s="16"/>
      <c r="Y290" s="20"/>
      <c r="Z290" s="20"/>
      <c r="AA290" s="20"/>
      <c r="AB290" s="20"/>
      <c r="AC290" s="20"/>
      <c r="AD290" s="20"/>
    </row>
    <row r="291" spans="3:30" s="1" customFormat="1">
      <c r="C291" s="16"/>
      <c r="D291" s="16"/>
      <c r="E291" s="32"/>
      <c r="F291" s="16"/>
      <c r="G291" s="16"/>
      <c r="H291" s="16"/>
      <c r="I291" s="16"/>
      <c r="J291" s="16"/>
      <c r="K291" s="16"/>
      <c r="L291" s="32"/>
      <c r="M291" s="16"/>
      <c r="N291" s="16"/>
      <c r="O291" s="16"/>
      <c r="P291" s="16"/>
      <c r="Y291" s="20"/>
      <c r="Z291" s="20"/>
      <c r="AA291" s="20"/>
      <c r="AB291" s="20"/>
      <c r="AC291" s="20"/>
      <c r="AD291" s="20"/>
    </row>
    <row r="292" spans="3:30" s="1" customFormat="1">
      <c r="C292" s="16"/>
      <c r="D292" s="16"/>
      <c r="E292" s="32"/>
      <c r="F292" s="16"/>
      <c r="G292" s="16"/>
      <c r="H292" s="16"/>
      <c r="I292" s="16"/>
      <c r="J292" s="16"/>
      <c r="K292" s="16"/>
      <c r="L292" s="32"/>
      <c r="M292" s="16"/>
      <c r="N292" s="16"/>
      <c r="O292" s="16"/>
      <c r="P292" s="16"/>
      <c r="Y292" s="20"/>
      <c r="Z292" s="20"/>
      <c r="AA292" s="20"/>
      <c r="AB292" s="20"/>
      <c r="AC292" s="20"/>
      <c r="AD292" s="20"/>
    </row>
    <row r="293" spans="3:30" s="1" customFormat="1">
      <c r="C293" s="16"/>
      <c r="D293" s="16"/>
      <c r="E293" s="32"/>
      <c r="F293" s="16"/>
      <c r="G293" s="16"/>
      <c r="H293" s="16"/>
      <c r="I293" s="16"/>
      <c r="J293" s="16"/>
      <c r="K293" s="16"/>
      <c r="L293" s="32"/>
      <c r="M293" s="16"/>
      <c r="N293" s="16"/>
      <c r="O293" s="16"/>
      <c r="P293" s="16"/>
      <c r="Y293" s="20"/>
      <c r="Z293" s="20"/>
      <c r="AA293" s="20"/>
      <c r="AB293" s="20"/>
      <c r="AC293" s="20"/>
      <c r="AD293" s="20"/>
    </row>
    <row r="294" spans="3:30" s="1" customFormat="1">
      <c r="C294" s="16"/>
      <c r="D294" s="16"/>
      <c r="E294" s="32"/>
      <c r="F294" s="16"/>
      <c r="G294" s="16"/>
      <c r="H294" s="16"/>
      <c r="I294" s="16"/>
      <c r="J294" s="16"/>
      <c r="K294" s="16"/>
      <c r="L294" s="32"/>
      <c r="M294" s="16"/>
      <c r="N294" s="16"/>
      <c r="O294" s="16"/>
      <c r="P294" s="16"/>
      <c r="Y294" s="20"/>
      <c r="Z294" s="20"/>
      <c r="AA294" s="20"/>
      <c r="AB294" s="20"/>
      <c r="AC294" s="20"/>
      <c r="AD294" s="20"/>
    </row>
    <row r="295" spans="3:30" s="1" customFormat="1">
      <c r="C295" s="16"/>
      <c r="D295" s="16"/>
      <c r="E295" s="32"/>
      <c r="F295" s="16"/>
      <c r="G295" s="16"/>
      <c r="H295" s="16"/>
      <c r="I295" s="16"/>
      <c r="J295" s="16"/>
      <c r="K295" s="16"/>
      <c r="L295" s="32"/>
      <c r="M295" s="16"/>
      <c r="N295" s="16"/>
      <c r="O295" s="16"/>
      <c r="P295" s="16"/>
      <c r="Y295" s="20"/>
      <c r="Z295" s="20"/>
      <c r="AA295" s="20"/>
      <c r="AB295" s="20"/>
      <c r="AC295" s="20"/>
      <c r="AD295" s="20"/>
    </row>
    <row r="296" spans="3:30" s="1" customFormat="1">
      <c r="C296" s="16"/>
      <c r="D296" s="16"/>
      <c r="E296" s="32"/>
      <c r="F296" s="16"/>
      <c r="G296" s="16"/>
      <c r="H296" s="16"/>
      <c r="I296" s="16"/>
      <c r="J296" s="16"/>
      <c r="K296" s="16"/>
      <c r="L296" s="32"/>
      <c r="M296" s="16"/>
      <c r="N296" s="16"/>
      <c r="O296" s="16"/>
      <c r="P296" s="16"/>
      <c r="Y296" s="20"/>
      <c r="Z296" s="20"/>
      <c r="AA296" s="20"/>
      <c r="AB296" s="20"/>
      <c r="AC296" s="20"/>
      <c r="AD296" s="20"/>
    </row>
    <row r="297" spans="3:30" s="1" customFormat="1">
      <c r="C297" s="16"/>
      <c r="D297" s="16"/>
      <c r="E297" s="32"/>
      <c r="F297" s="16"/>
      <c r="G297" s="16"/>
      <c r="H297" s="16"/>
      <c r="I297" s="16"/>
      <c r="J297" s="16"/>
      <c r="K297" s="16"/>
      <c r="L297" s="32"/>
      <c r="M297" s="16"/>
      <c r="N297" s="16"/>
      <c r="O297" s="16"/>
      <c r="P297" s="16"/>
      <c r="Y297" s="20"/>
      <c r="Z297" s="20"/>
      <c r="AA297" s="20"/>
      <c r="AB297" s="20"/>
      <c r="AC297" s="20"/>
      <c r="AD297" s="20"/>
    </row>
    <row r="298" spans="3:30" s="1" customFormat="1">
      <c r="C298" s="16"/>
      <c r="D298" s="16"/>
      <c r="E298" s="32"/>
      <c r="F298" s="16"/>
      <c r="G298" s="16"/>
      <c r="H298" s="16"/>
      <c r="I298" s="16"/>
      <c r="J298" s="16"/>
      <c r="K298" s="16"/>
      <c r="L298" s="32"/>
      <c r="M298" s="16"/>
      <c r="N298" s="16"/>
      <c r="O298" s="16"/>
      <c r="P298" s="16"/>
      <c r="Y298" s="20"/>
      <c r="Z298" s="20"/>
      <c r="AA298" s="20"/>
      <c r="AB298" s="20"/>
      <c r="AC298" s="20"/>
      <c r="AD298" s="20"/>
    </row>
    <row r="299" spans="3:30" s="1" customFormat="1">
      <c r="C299" s="16"/>
      <c r="D299" s="16"/>
      <c r="E299" s="32"/>
      <c r="F299" s="16"/>
      <c r="G299" s="16"/>
      <c r="H299" s="16"/>
      <c r="I299" s="16"/>
      <c r="J299" s="16"/>
      <c r="K299" s="16"/>
      <c r="L299" s="32"/>
      <c r="M299" s="16"/>
      <c r="N299" s="16"/>
      <c r="O299" s="16"/>
      <c r="P299" s="16"/>
      <c r="Y299" s="20"/>
      <c r="Z299" s="20"/>
      <c r="AA299" s="20"/>
      <c r="AB299" s="20"/>
      <c r="AC299" s="20"/>
      <c r="AD299" s="20"/>
    </row>
    <row r="300" spans="3:30" s="1" customFormat="1">
      <c r="C300" s="16"/>
      <c r="D300" s="16"/>
      <c r="E300" s="32"/>
      <c r="F300" s="16"/>
      <c r="G300" s="16"/>
      <c r="H300" s="16"/>
      <c r="I300" s="16"/>
      <c r="J300" s="16"/>
      <c r="K300" s="16"/>
      <c r="L300" s="32"/>
      <c r="M300" s="16"/>
      <c r="N300" s="16"/>
      <c r="O300" s="16"/>
      <c r="P300" s="16"/>
      <c r="Y300" s="20"/>
      <c r="Z300" s="20"/>
      <c r="AA300" s="20"/>
      <c r="AB300" s="20"/>
      <c r="AC300" s="20"/>
      <c r="AD300" s="20"/>
    </row>
    <row r="301" spans="3:30" s="1" customFormat="1">
      <c r="C301" s="16"/>
      <c r="D301" s="16"/>
      <c r="E301" s="32"/>
      <c r="F301" s="16"/>
      <c r="G301" s="16"/>
      <c r="H301" s="16"/>
      <c r="I301" s="16"/>
      <c r="J301" s="16"/>
      <c r="K301" s="16"/>
      <c r="L301" s="32"/>
      <c r="M301" s="16"/>
      <c r="N301" s="16"/>
      <c r="O301" s="16"/>
      <c r="P301" s="16"/>
      <c r="Y301" s="20"/>
      <c r="Z301" s="20"/>
      <c r="AA301" s="20"/>
      <c r="AB301" s="20"/>
      <c r="AC301" s="20"/>
      <c r="AD301" s="20"/>
    </row>
    <row r="302" spans="3:30" s="1" customFormat="1">
      <c r="C302" s="16"/>
      <c r="D302" s="16"/>
      <c r="E302" s="32"/>
      <c r="F302" s="16"/>
      <c r="G302" s="16"/>
      <c r="H302" s="16"/>
      <c r="I302" s="16"/>
      <c r="J302" s="16"/>
      <c r="K302" s="16"/>
      <c r="L302" s="32"/>
      <c r="M302" s="16"/>
      <c r="N302" s="16"/>
      <c r="O302" s="16"/>
      <c r="P302" s="16"/>
      <c r="Y302" s="20"/>
      <c r="Z302" s="20"/>
      <c r="AA302" s="20"/>
      <c r="AB302" s="20"/>
      <c r="AC302" s="20"/>
      <c r="AD302" s="20"/>
    </row>
    <row r="303" spans="3:30" s="1" customFormat="1">
      <c r="C303" s="16"/>
      <c r="D303" s="16"/>
      <c r="E303" s="32"/>
      <c r="F303" s="16"/>
      <c r="G303" s="16"/>
      <c r="H303" s="16"/>
      <c r="I303" s="16"/>
      <c r="J303" s="16"/>
      <c r="K303" s="16"/>
      <c r="L303" s="32"/>
      <c r="M303" s="16"/>
      <c r="N303" s="16"/>
      <c r="O303" s="16"/>
      <c r="P303" s="16"/>
      <c r="Y303" s="20"/>
      <c r="Z303" s="20"/>
      <c r="AA303" s="20"/>
      <c r="AB303" s="20"/>
      <c r="AC303" s="20"/>
      <c r="AD303" s="20"/>
    </row>
    <row r="304" spans="3:30" s="1" customFormat="1">
      <c r="C304" s="16"/>
      <c r="D304" s="16"/>
      <c r="E304" s="32"/>
      <c r="F304" s="16"/>
      <c r="G304" s="16"/>
      <c r="H304" s="16"/>
      <c r="I304" s="16"/>
      <c r="J304" s="16"/>
      <c r="K304" s="16"/>
      <c r="L304" s="32"/>
      <c r="M304" s="16"/>
      <c r="N304" s="16"/>
      <c r="O304" s="16"/>
      <c r="P304" s="16"/>
      <c r="Y304" s="20"/>
      <c r="Z304" s="20"/>
      <c r="AA304" s="20"/>
      <c r="AB304" s="20"/>
      <c r="AC304" s="20"/>
      <c r="AD304" s="20"/>
    </row>
    <row r="305" spans="3:30" s="1" customFormat="1">
      <c r="C305" s="16"/>
      <c r="D305" s="16"/>
      <c r="E305" s="32"/>
      <c r="F305" s="16"/>
      <c r="G305" s="16"/>
      <c r="H305" s="16"/>
      <c r="I305" s="16"/>
      <c r="J305" s="16"/>
      <c r="K305" s="16"/>
      <c r="L305" s="32"/>
      <c r="M305" s="16"/>
      <c r="N305" s="16"/>
      <c r="O305" s="16"/>
      <c r="P305" s="16"/>
      <c r="Y305" s="20"/>
      <c r="Z305" s="20"/>
      <c r="AA305" s="20"/>
      <c r="AB305" s="20"/>
      <c r="AC305" s="20"/>
      <c r="AD305" s="20"/>
    </row>
    <row r="306" spans="3:30" s="1" customFormat="1">
      <c r="C306" s="16"/>
      <c r="D306" s="16"/>
      <c r="E306" s="32"/>
      <c r="F306" s="16"/>
      <c r="G306" s="16"/>
      <c r="H306" s="16"/>
      <c r="I306" s="16"/>
      <c r="J306" s="16"/>
      <c r="K306" s="16"/>
      <c r="L306" s="32"/>
      <c r="M306" s="16"/>
      <c r="N306" s="16"/>
      <c r="O306" s="16"/>
      <c r="P306" s="16"/>
      <c r="Y306" s="20"/>
      <c r="Z306" s="20"/>
      <c r="AA306" s="20"/>
      <c r="AB306" s="20"/>
      <c r="AC306" s="20"/>
      <c r="AD306" s="20"/>
    </row>
    <row r="307" spans="3:30" s="1" customFormat="1">
      <c r="C307" s="16"/>
      <c r="D307" s="16"/>
      <c r="E307" s="32"/>
      <c r="F307" s="16"/>
      <c r="G307" s="16"/>
      <c r="H307" s="16"/>
      <c r="I307" s="16"/>
      <c r="J307" s="16"/>
      <c r="K307" s="16"/>
      <c r="L307" s="32"/>
      <c r="M307" s="16"/>
      <c r="N307" s="16"/>
      <c r="O307" s="16"/>
      <c r="P307" s="16"/>
      <c r="Y307" s="20"/>
      <c r="Z307" s="20"/>
      <c r="AA307" s="20"/>
      <c r="AB307" s="20"/>
      <c r="AC307" s="20"/>
      <c r="AD307" s="20"/>
    </row>
    <row r="308" spans="3:30" s="1" customFormat="1">
      <c r="C308" s="16"/>
      <c r="D308" s="16"/>
      <c r="E308" s="32"/>
      <c r="F308" s="16"/>
      <c r="G308" s="16"/>
      <c r="H308" s="16"/>
      <c r="I308" s="16"/>
      <c r="J308" s="16"/>
      <c r="K308" s="16"/>
      <c r="L308" s="32"/>
      <c r="M308" s="16"/>
      <c r="N308" s="16"/>
      <c r="O308" s="16"/>
      <c r="P308" s="16"/>
      <c r="Y308" s="20"/>
      <c r="Z308" s="20"/>
      <c r="AA308" s="20"/>
      <c r="AB308" s="20"/>
      <c r="AC308" s="20"/>
      <c r="AD308" s="20"/>
    </row>
    <row r="309" spans="3:30" s="1" customFormat="1">
      <c r="C309" s="16"/>
      <c r="D309" s="16"/>
      <c r="E309" s="32"/>
      <c r="F309" s="16"/>
      <c r="G309" s="16"/>
      <c r="H309" s="16"/>
      <c r="I309" s="16"/>
      <c r="J309" s="16"/>
      <c r="K309" s="16"/>
      <c r="L309" s="32"/>
      <c r="M309" s="16"/>
      <c r="N309" s="16"/>
      <c r="O309" s="16"/>
      <c r="P309" s="16"/>
      <c r="Y309" s="20"/>
      <c r="Z309" s="20"/>
      <c r="AA309" s="20"/>
      <c r="AB309" s="20"/>
      <c r="AC309" s="20"/>
      <c r="AD309" s="20"/>
    </row>
    <row r="310" spans="3:30" s="1" customFormat="1">
      <c r="C310" s="16"/>
      <c r="D310" s="16"/>
      <c r="E310" s="32"/>
      <c r="F310" s="16"/>
      <c r="G310" s="16"/>
      <c r="H310" s="16"/>
      <c r="I310" s="16"/>
      <c r="J310" s="16"/>
      <c r="K310" s="16"/>
      <c r="L310" s="32"/>
      <c r="M310" s="16"/>
      <c r="N310" s="16"/>
      <c r="O310" s="16"/>
      <c r="P310" s="16"/>
      <c r="Y310" s="20"/>
      <c r="Z310" s="20"/>
      <c r="AA310" s="20"/>
      <c r="AB310" s="20"/>
      <c r="AC310" s="20"/>
      <c r="AD310" s="20"/>
    </row>
    <row r="311" spans="3:30" s="1" customFormat="1">
      <c r="C311" s="16"/>
      <c r="D311" s="16"/>
      <c r="E311" s="32"/>
      <c r="F311" s="16"/>
      <c r="G311" s="16"/>
      <c r="H311" s="16"/>
      <c r="I311" s="16"/>
      <c r="J311" s="16"/>
      <c r="K311" s="16"/>
      <c r="L311" s="32"/>
      <c r="M311" s="16"/>
      <c r="N311" s="16"/>
      <c r="O311" s="16"/>
      <c r="P311" s="16"/>
      <c r="Y311" s="20"/>
      <c r="Z311" s="20"/>
      <c r="AA311" s="20"/>
      <c r="AB311" s="20"/>
      <c r="AC311" s="20"/>
      <c r="AD311" s="20"/>
    </row>
    <row r="312" spans="3:30" s="1" customFormat="1">
      <c r="C312" s="16"/>
      <c r="D312" s="16"/>
      <c r="E312" s="32"/>
      <c r="F312" s="16"/>
      <c r="G312" s="16"/>
      <c r="H312" s="16"/>
      <c r="I312" s="16"/>
      <c r="J312" s="16"/>
      <c r="K312" s="16"/>
      <c r="L312" s="32"/>
      <c r="M312" s="16"/>
      <c r="N312" s="16"/>
      <c r="O312" s="16"/>
      <c r="P312" s="16"/>
      <c r="Y312" s="20"/>
      <c r="Z312" s="20"/>
      <c r="AA312" s="20"/>
      <c r="AB312" s="20"/>
      <c r="AC312" s="20"/>
      <c r="AD312" s="20"/>
    </row>
    <row r="313" spans="3:30" s="1" customFormat="1">
      <c r="C313" s="16"/>
      <c r="D313" s="16"/>
      <c r="E313" s="32"/>
      <c r="F313" s="16"/>
      <c r="G313" s="16"/>
      <c r="H313" s="16"/>
      <c r="I313" s="16"/>
      <c r="J313" s="16"/>
      <c r="K313" s="16"/>
      <c r="L313" s="32"/>
      <c r="M313" s="16"/>
      <c r="N313" s="16"/>
      <c r="O313" s="16"/>
      <c r="P313" s="16"/>
      <c r="Y313" s="20"/>
      <c r="Z313" s="20"/>
      <c r="AA313" s="20"/>
      <c r="AB313" s="20"/>
      <c r="AC313" s="20"/>
      <c r="AD313" s="20"/>
    </row>
    <row r="314" spans="3:30" s="1" customFormat="1">
      <c r="C314" s="16"/>
      <c r="D314" s="16"/>
      <c r="E314" s="32"/>
      <c r="F314" s="16"/>
      <c r="G314" s="16"/>
      <c r="H314" s="16"/>
      <c r="I314" s="16"/>
      <c r="J314" s="16"/>
      <c r="K314" s="16"/>
      <c r="L314" s="32"/>
      <c r="M314" s="16"/>
      <c r="N314" s="16"/>
      <c r="O314" s="16"/>
      <c r="P314" s="16"/>
      <c r="Y314" s="20"/>
      <c r="Z314" s="20"/>
      <c r="AA314" s="20"/>
      <c r="AB314" s="20"/>
      <c r="AC314" s="20"/>
      <c r="AD314" s="20"/>
    </row>
    <row r="315" spans="3:30" s="1" customFormat="1">
      <c r="C315" s="16"/>
      <c r="D315" s="16"/>
      <c r="E315" s="32"/>
      <c r="F315" s="16"/>
      <c r="G315" s="16"/>
      <c r="H315" s="16"/>
      <c r="I315" s="16"/>
      <c r="J315" s="16"/>
      <c r="K315" s="16"/>
      <c r="L315" s="32"/>
      <c r="M315" s="16"/>
      <c r="N315" s="16"/>
      <c r="O315" s="16"/>
      <c r="P315" s="16"/>
      <c r="Y315" s="20"/>
      <c r="Z315" s="20"/>
      <c r="AA315" s="20"/>
      <c r="AB315" s="20"/>
      <c r="AC315" s="20"/>
      <c r="AD315" s="20"/>
    </row>
    <row r="316" spans="3:30" s="1" customFormat="1">
      <c r="C316" s="16"/>
      <c r="D316" s="16"/>
      <c r="E316" s="32"/>
      <c r="F316" s="16"/>
      <c r="G316" s="16"/>
      <c r="H316" s="16"/>
      <c r="I316" s="16"/>
      <c r="J316" s="16"/>
      <c r="K316" s="16"/>
      <c r="L316" s="32"/>
      <c r="M316" s="16"/>
      <c r="N316" s="16"/>
      <c r="O316" s="16"/>
      <c r="P316" s="16"/>
      <c r="Y316" s="20"/>
      <c r="Z316" s="20"/>
      <c r="AA316" s="20"/>
      <c r="AB316" s="20"/>
      <c r="AC316" s="20"/>
      <c r="AD316" s="20"/>
    </row>
    <row r="317" spans="3:30" s="1" customFormat="1">
      <c r="C317" s="16"/>
      <c r="D317" s="16"/>
      <c r="E317" s="32"/>
      <c r="F317" s="16"/>
      <c r="G317" s="16"/>
      <c r="H317" s="16"/>
      <c r="I317" s="16"/>
      <c r="J317" s="16"/>
      <c r="K317" s="16"/>
      <c r="L317" s="32"/>
      <c r="M317" s="16"/>
      <c r="N317" s="16"/>
      <c r="O317" s="16"/>
      <c r="P317" s="16"/>
      <c r="Y317" s="20"/>
      <c r="Z317" s="20"/>
      <c r="AA317" s="20"/>
      <c r="AB317" s="20"/>
      <c r="AC317" s="20"/>
      <c r="AD317" s="20"/>
    </row>
    <row r="318" spans="3:30" s="1" customFormat="1">
      <c r="C318" s="16"/>
      <c r="D318" s="16"/>
      <c r="E318" s="32"/>
      <c r="F318" s="16"/>
      <c r="G318" s="16"/>
      <c r="H318" s="16"/>
      <c r="I318" s="16"/>
      <c r="J318" s="16"/>
      <c r="K318" s="16"/>
      <c r="L318" s="32"/>
      <c r="M318" s="16"/>
      <c r="N318" s="16"/>
      <c r="O318" s="16"/>
      <c r="P318" s="16"/>
      <c r="Y318" s="20"/>
      <c r="Z318" s="20"/>
      <c r="AA318" s="20"/>
      <c r="AB318" s="20"/>
      <c r="AC318" s="20"/>
      <c r="AD318" s="20"/>
    </row>
    <row r="319" spans="3:30" s="1" customFormat="1">
      <c r="C319" s="16"/>
      <c r="D319" s="16"/>
      <c r="E319" s="32"/>
      <c r="F319" s="16"/>
      <c r="G319" s="16"/>
      <c r="H319" s="16"/>
      <c r="I319" s="16"/>
      <c r="J319" s="16"/>
      <c r="K319" s="16"/>
      <c r="L319" s="32"/>
      <c r="M319" s="16"/>
      <c r="N319" s="16"/>
      <c r="O319" s="16"/>
      <c r="P319" s="16"/>
      <c r="Y319" s="20"/>
      <c r="Z319" s="20"/>
      <c r="AA319" s="20"/>
      <c r="AB319" s="20"/>
      <c r="AC319" s="20"/>
      <c r="AD319" s="20"/>
    </row>
    <row r="320" spans="3:30" s="1" customFormat="1">
      <c r="C320" s="16"/>
      <c r="D320" s="16"/>
      <c r="E320" s="32"/>
      <c r="F320" s="16"/>
      <c r="G320" s="16"/>
      <c r="H320" s="16"/>
      <c r="I320" s="16"/>
      <c r="J320" s="16"/>
      <c r="K320" s="16"/>
      <c r="L320" s="32"/>
      <c r="M320" s="16"/>
      <c r="N320" s="16"/>
      <c r="O320" s="16"/>
      <c r="P320" s="16"/>
      <c r="Y320" s="20"/>
      <c r="Z320" s="20"/>
      <c r="AA320" s="20"/>
      <c r="AB320" s="20"/>
      <c r="AC320" s="20"/>
      <c r="AD320" s="20"/>
    </row>
    <row r="321" spans="3:30" s="1" customFormat="1">
      <c r="C321" s="16"/>
      <c r="D321" s="16"/>
      <c r="E321" s="32"/>
      <c r="F321" s="16"/>
      <c r="G321" s="16"/>
      <c r="H321" s="16"/>
      <c r="I321" s="16"/>
      <c r="J321" s="16"/>
      <c r="K321" s="16"/>
      <c r="L321" s="32"/>
      <c r="M321" s="16"/>
      <c r="N321" s="16"/>
      <c r="O321" s="16"/>
      <c r="P321" s="16"/>
      <c r="Y321" s="20"/>
      <c r="Z321" s="20"/>
      <c r="AA321" s="20"/>
      <c r="AB321" s="20"/>
      <c r="AC321" s="20"/>
      <c r="AD321" s="20"/>
    </row>
    <row r="322" spans="3:30" s="1" customFormat="1">
      <c r="C322" s="16"/>
      <c r="D322" s="16"/>
      <c r="E322" s="32"/>
      <c r="F322" s="16"/>
      <c r="G322" s="16"/>
      <c r="H322" s="16"/>
      <c r="I322" s="16"/>
      <c r="J322" s="16"/>
      <c r="K322" s="16"/>
      <c r="L322" s="32"/>
      <c r="M322" s="16"/>
      <c r="N322" s="16"/>
      <c r="O322" s="16"/>
      <c r="P322" s="16"/>
      <c r="Y322" s="20"/>
      <c r="Z322" s="20"/>
      <c r="AA322" s="20"/>
      <c r="AB322" s="20"/>
      <c r="AC322" s="20"/>
      <c r="AD322" s="20"/>
    </row>
    <row r="323" spans="3:30" s="1" customFormat="1">
      <c r="C323" s="16"/>
      <c r="D323" s="16"/>
      <c r="E323" s="32"/>
      <c r="F323" s="16"/>
      <c r="G323" s="16"/>
      <c r="H323" s="16"/>
      <c r="I323" s="16"/>
      <c r="J323" s="16"/>
      <c r="K323" s="16"/>
      <c r="L323" s="32"/>
      <c r="M323" s="16"/>
      <c r="N323" s="16"/>
      <c r="O323" s="16"/>
      <c r="P323" s="16"/>
      <c r="Y323" s="20"/>
      <c r="Z323" s="20"/>
      <c r="AA323" s="20"/>
      <c r="AB323" s="20"/>
      <c r="AC323" s="20"/>
      <c r="AD323" s="20"/>
    </row>
    <row r="324" spans="3:30" s="1" customFormat="1">
      <c r="C324" s="16"/>
      <c r="D324" s="16"/>
      <c r="E324" s="32"/>
      <c r="F324" s="16"/>
      <c r="G324" s="16"/>
      <c r="H324" s="16"/>
      <c r="I324" s="16"/>
      <c r="J324" s="16"/>
      <c r="K324" s="16"/>
      <c r="L324" s="32"/>
      <c r="M324" s="16"/>
      <c r="N324" s="16"/>
      <c r="O324" s="16"/>
      <c r="P324" s="16"/>
      <c r="Y324" s="20"/>
      <c r="Z324" s="20"/>
      <c r="AA324" s="20"/>
      <c r="AB324" s="20"/>
      <c r="AC324" s="20"/>
      <c r="AD324" s="20"/>
    </row>
    <row r="325" spans="3:30" s="1" customFormat="1">
      <c r="C325" s="16"/>
      <c r="D325" s="16"/>
      <c r="E325" s="32"/>
      <c r="F325" s="16"/>
      <c r="G325" s="16"/>
      <c r="H325" s="16"/>
      <c r="I325" s="16"/>
      <c r="J325" s="16"/>
      <c r="K325" s="16"/>
      <c r="L325" s="32"/>
      <c r="M325" s="16"/>
      <c r="N325" s="16"/>
      <c r="O325" s="16"/>
      <c r="P325" s="16"/>
      <c r="Y325" s="20"/>
      <c r="Z325" s="20"/>
      <c r="AA325" s="20"/>
      <c r="AB325" s="20"/>
      <c r="AC325" s="20"/>
      <c r="AD325" s="20"/>
    </row>
    <row r="326" spans="3:30" s="1" customFormat="1">
      <c r="C326" s="16"/>
      <c r="D326" s="16"/>
      <c r="E326" s="32"/>
      <c r="F326" s="16"/>
      <c r="G326" s="16"/>
      <c r="H326" s="16"/>
      <c r="I326" s="16"/>
      <c r="J326" s="16"/>
      <c r="K326" s="16"/>
      <c r="L326" s="32"/>
      <c r="M326" s="16"/>
      <c r="N326" s="16"/>
      <c r="O326" s="16"/>
      <c r="P326" s="16"/>
      <c r="Y326" s="20"/>
      <c r="Z326" s="20"/>
      <c r="AA326" s="20"/>
      <c r="AB326" s="20"/>
      <c r="AC326" s="20"/>
      <c r="AD326" s="20"/>
    </row>
    <row r="327" spans="3:30" s="1" customFormat="1">
      <c r="C327" s="16"/>
      <c r="D327" s="16"/>
      <c r="E327" s="32"/>
      <c r="F327" s="16"/>
      <c r="G327" s="16"/>
      <c r="H327" s="16"/>
      <c r="I327" s="16"/>
      <c r="J327" s="16"/>
      <c r="K327" s="16"/>
      <c r="L327" s="32"/>
      <c r="M327" s="16"/>
      <c r="N327" s="16"/>
      <c r="O327" s="16"/>
      <c r="P327" s="16"/>
      <c r="Y327" s="20"/>
      <c r="Z327" s="20"/>
      <c r="AA327" s="20"/>
      <c r="AB327" s="20"/>
      <c r="AC327" s="20"/>
      <c r="AD327" s="20"/>
    </row>
    <row r="328" spans="3:30" s="1" customFormat="1">
      <c r="C328" s="16"/>
      <c r="D328" s="16"/>
      <c r="E328" s="32"/>
      <c r="F328" s="16"/>
      <c r="G328" s="16"/>
      <c r="H328" s="16"/>
      <c r="I328" s="16"/>
      <c r="J328" s="16"/>
      <c r="K328" s="16"/>
      <c r="L328" s="32"/>
      <c r="M328" s="16"/>
      <c r="N328" s="16"/>
      <c r="O328" s="16"/>
      <c r="P328" s="16"/>
      <c r="Y328" s="20"/>
      <c r="Z328" s="20"/>
      <c r="AA328" s="20"/>
      <c r="AB328" s="20"/>
      <c r="AC328" s="20"/>
      <c r="AD328" s="20"/>
    </row>
    <row r="329" spans="3:30" s="1" customFormat="1">
      <c r="C329" s="16"/>
      <c r="D329" s="16"/>
      <c r="E329" s="32"/>
      <c r="F329" s="16"/>
      <c r="G329" s="16"/>
      <c r="H329" s="16"/>
      <c r="I329" s="16"/>
      <c r="J329" s="16"/>
      <c r="K329" s="16"/>
      <c r="L329" s="32"/>
      <c r="M329" s="16"/>
      <c r="N329" s="16"/>
      <c r="O329" s="16"/>
      <c r="P329" s="16"/>
      <c r="Y329" s="20"/>
      <c r="Z329" s="20"/>
      <c r="AA329" s="20"/>
      <c r="AB329" s="20"/>
      <c r="AC329" s="20"/>
      <c r="AD329" s="20"/>
    </row>
    <row r="330" spans="3:30" s="1" customFormat="1">
      <c r="C330" s="16"/>
      <c r="D330" s="16"/>
      <c r="E330" s="32"/>
      <c r="F330" s="16"/>
      <c r="G330" s="16"/>
      <c r="H330" s="16"/>
      <c r="I330" s="16"/>
      <c r="J330" s="16"/>
      <c r="K330" s="16"/>
      <c r="L330" s="32"/>
      <c r="M330" s="16"/>
      <c r="N330" s="16"/>
      <c r="O330" s="16"/>
      <c r="P330" s="16"/>
      <c r="Y330" s="20"/>
      <c r="Z330" s="20"/>
      <c r="AA330" s="20"/>
      <c r="AB330" s="20"/>
      <c r="AC330" s="20"/>
      <c r="AD330" s="20"/>
    </row>
    <row r="331" spans="3:30" s="1" customFormat="1">
      <c r="C331" s="16"/>
      <c r="D331" s="16"/>
      <c r="E331" s="32"/>
      <c r="F331" s="16"/>
      <c r="G331" s="16"/>
      <c r="H331" s="16"/>
      <c r="I331" s="16"/>
      <c r="J331" s="16"/>
      <c r="K331" s="16"/>
      <c r="L331" s="32"/>
      <c r="M331" s="16"/>
      <c r="N331" s="16"/>
      <c r="O331" s="16"/>
      <c r="P331" s="16"/>
      <c r="Y331" s="20"/>
      <c r="Z331" s="20"/>
      <c r="AA331" s="20"/>
      <c r="AB331" s="20"/>
      <c r="AC331" s="20"/>
      <c r="AD331" s="20"/>
    </row>
    <row r="332" spans="3:30" s="1" customFormat="1">
      <c r="C332" s="16"/>
      <c r="D332" s="16"/>
      <c r="E332" s="32"/>
      <c r="F332" s="16"/>
      <c r="G332" s="16"/>
      <c r="H332" s="16"/>
      <c r="I332" s="16"/>
      <c r="J332" s="16"/>
      <c r="K332" s="16"/>
      <c r="L332" s="32"/>
      <c r="M332" s="16"/>
      <c r="N332" s="16"/>
      <c r="O332" s="16"/>
      <c r="P332" s="16"/>
      <c r="Y332" s="20"/>
      <c r="Z332" s="20"/>
      <c r="AA332" s="20"/>
      <c r="AB332" s="20"/>
      <c r="AC332" s="20"/>
      <c r="AD332" s="20"/>
    </row>
    <row r="333" spans="3:30" s="1" customFormat="1">
      <c r="C333" s="16"/>
      <c r="D333" s="16"/>
      <c r="E333" s="32"/>
      <c r="F333" s="16"/>
      <c r="G333" s="16"/>
      <c r="H333" s="16"/>
      <c r="I333" s="16"/>
      <c r="J333" s="16"/>
      <c r="K333" s="16"/>
      <c r="L333" s="32"/>
      <c r="M333" s="16"/>
      <c r="N333" s="16"/>
      <c r="O333" s="16"/>
      <c r="P333" s="16"/>
      <c r="Y333" s="20"/>
      <c r="Z333" s="20"/>
      <c r="AA333" s="20"/>
      <c r="AB333" s="20"/>
      <c r="AC333" s="20"/>
      <c r="AD333" s="20"/>
    </row>
    <row r="334" spans="3:30" s="1" customFormat="1">
      <c r="C334" s="16"/>
      <c r="D334" s="16"/>
      <c r="E334" s="32"/>
      <c r="F334" s="16"/>
      <c r="G334" s="16"/>
      <c r="H334" s="16"/>
      <c r="I334" s="16"/>
      <c r="J334" s="16"/>
      <c r="K334" s="16"/>
      <c r="L334" s="32"/>
      <c r="M334" s="16"/>
      <c r="N334" s="16"/>
      <c r="O334" s="16"/>
      <c r="P334" s="16"/>
      <c r="Y334" s="20"/>
      <c r="Z334" s="20"/>
      <c r="AA334" s="20"/>
      <c r="AB334" s="20"/>
      <c r="AC334" s="20"/>
      <c r="AD334" s="20"/>
    </row>
    <row r="335" spans="3:30" s="1" customFormat="1">
      <c r="C335" s="16"/>
      <c r="D335" s="16"/>
      <c r="E335" s="32"/>
      <c r="F335" s="16"/>
      <c r="G335" s="16"/>
      <c r="H335" s="16"/>
      <c r="I335" s="16"/>
      <c r="J335" s="16"/>
      <c r="K335" s="16"/>
      <c r="L335" s="32"/>
      <c r="M335" s="16"/>
      <c r="N335" s="16"/>
      <c r="O335" s="16"/>
      <c r="P335" s="16"/>
      <c r="Y335" s="20"/>
      <c r="Z335" s="20"/>
      <c r="AA335" s="20"/>
      <c r="AB335" s="20"/>
      <c r="AC335" s="20"/>
      <c r="AD335" s="20"/>
    </row>
    <row r="336" spans="3:30" s="1" customFormat="1">
      <c r="C336" s="16"/>
      <c r="D336" s="16"/>
      <c r="E336" s="32"/>
      <c r="F336" s="16"/>
      <c r="G336" s="16"/>
      <c r="H336" s="16"/>
      <c r="I336" s="16"/>
      <c r="J336" s="16"/>
      <c r="K336" s="16"/>
      <c r="L336" s="32"/>
      <c r="M336" s="16"/>
      <c r="N336" s="16"/>
      <c r="O336" s="16"/>
      <c r="P336" s="16"/>
      <c r="Y336" s="20"/>
      <c r="Z336" s="20"/>
      <c r="AA336" s="20"/>
      <c r="AB336" s="20"/>
      <c r="AC336" s="20"/>
      <c r="AD336" s="20"/>
    </row>
    <row r="337" spans="3:30" s="1" customFormat="1">
      <c r="C337" s="16"/>
      <c r="D337" s="16"/>
      <c r="E337" s="32"/>
      <c r="F337" s="16"/>
      <c r="G337" s="16"/>
      <c r="H337" s="16"/>
      <c r="I337" s="16"/>
      <c r="J337" s="16"/>
      <c r="K337" s="16"/>
      <c r="L337" s="32"/>
      <c r="M337" s="16"/>
      <c r="N337" s="16"/>
      <c r="O337" s="16"/>
      <c r="P337" s="16"/>
      <c r="Y337" s="20"/>
      <c r="Z337" s="20"/>
      <c r="AA337" s="20"/>
      <c r="AB337" s="20"/>
      <c r="AC337" s="20"/>
      <c r="AD337" s="20"/>
    </row>
    <row r="338" spans="3:30" s="1" customFormat="1">
      <c r="C338" s="16"/>
      <c r="D338" s="16"/>
      <c r="E338" s="32"/>
      <c r="F338" s="16"/>
      <c r="G338" s="16"/>
      <c r="H338" s="16"/>
      <c r="I338" s="16"/>
      <c r="J338" s="16"/>
      <c r="K338" s="16"/>
      <c r="L338" s="32"/>
      <c r="M338" s="16"/>
      <c r="N338" s="16"/>
      <c r="O338" s="16"/>
      <c r="P338" s="16"/>
      <c r="Y338" s="20"/>
      <c r="Z338" s="20"/>
      <c r="AA338" s="20"/>
      <c r="AB338" s="20"/>
      <c r="AC338" s="20"/>
      <c r="AD338" s="20"/>
    </row>
    <row r="339" spans="3:30" s="1" customFormat="1">
      <c r="C339" s="16"/>
      <c r="D339" s="16"/>
      <c r="E339" s="32"/>
      <c r="F339" s="16"/>
      <c r="G339" s="16"/>
      <c r="H339" s="16"/>
      <c r="I339" s="16"/>
      <c r="J339" s="16"/>
      <c r="K339" s="16"/>
      <c r="L339" s="32"/>
      <c r="M339" s="16"/>
      <c r="N339" s="16"/>
      <c r="O339" s="16"/>
      <c r="P339" s="16"/>
      <c r="Y339" s="20"/>
      <c r="Z339" s="20"/>
      <c r="AA339" s="20"/>
      <c r="AB339" s="20"/>
      <c r="AC339" s="20"/>
      <c r="AD339" s="20"/>
    </row>
    <row r="340" spans="3:30" s="1" customFormat="1">
      <c r="C340" s="16"/>
      <c r="D340" s="16"/>
      <c r="E340" s="32"/>
      <c r="F340" s="16"/>
      <c r="G340" s="16"/>
      <c r="H340" s="16"/>
      <c r="I340" s="16"/>
      <c r="J340" s="16"/>
      <c r="K340" s="16"/>
      <c r="L340" s="32"/>
      <c r="M340" s="16"/>
      <c r="N340" s="16"/>
      <c r="O340" s="16"/>
      <c r="P340" s="16"/>
      <c r="Y340" s="20"/>
      <c r="Z340" s="20"/>
      <c r="AA340" s="20"/>
      <c r="AB340" s="20"/>
      <c r="AC340" s="20"/>
      <c r="AD340" s="20"/>
    </row>
    <row r="341" spans="3:30" s="1" customFormat="1">
      <c r="C341" s="16"/>
      <c r="D341" s="16"/>
      <c r="E341" s="32"/>
      <c r="F341" s="16"/>
      <c r="G341" s="16"/>
      <c r="H341" s="16"/>
      <c r="I341" s="16"/>
      <c r="J341" s="16"/>
      <c r="K341" s="16"/>
      <c r="L341" s="32"/>
      <c r="M341" s="16"/>
      <c r="N341" s="16"/>
      <c r="O341" s="16"/>
      <c r="P341" s="16"/>
      <c r="Y341" s="20"/>
      <c r="Z341" s="20"/>
      <c r="AA341" s="20"/>
      <c r="AB341" s="20"/>
      <c r="AC341" s="20"/>
      <c r="AD341" s="20"/>
    </row>
    <row r="342" spans="3:30" s="1" customFormat="1">
      <c r="C342" s="16"/>
      <c r="D342" s="16"/>
      <c r="E342" s="32"/>
      <c r="F342" s="16"/>
      <c r="G342" s="16"/>
      <c r="H342" s="16"/>
      <c r="I342" s="16"/>
      <c r="J342" s="16"/>
      <c r="K342" s="16"/>
      <c r="L342" s="32"/>
      <c r="M342" s="16"/>
      <c r="N342" s="16"/>
      <c r="O342" s="16"/>
      <c r="P342" s="16"/>
      <c r="Y342" s="20"/>
      <c r="Z342" s="20"/>
      <c r="AA342" s="20"/>
      <c r="AB342" s="20"/>
      <c r="AC342" s="20"/>
      <c r="AD342" s="20"/>
    </row>
    <row r="343" spans="3:30" s="1" customFormat="1">
      <c r="C343" s="16"/>
      <c r="D343" s="16"/>
      <c r="E343" s="32"/>
      <c r="F343" s="16"/>
      <c r="G343" s="16"/>
      <c r="H343" s="16"/>
      <c r="I343" s="16"/>
      <c r="J343" s="16"/>
      <c r="K343" s="16"/>
      <c r="L343" s="32"/>
      <c r="M343" s="16"/>
      <c r="N343" s="16"/>
      <c r="O343" s="16"/>
      <c r="P343" s="16"/>
      <c r="Y343" s="20"/>
      <c r="Z343" s="20"/>
      <c r="AA343" s="20"/>
      <c r="AB343" s="20"/>
      <c r="AC343" s="20"/>
      <c r="AD343" s="20"/>
    </row>
    <row r="344" spans="3:30" s="1" customFormat="1">
      <c r="C344" s="16"/>
      <c r="D344" s="16"/>
      <c r="E344" s="32"/>
      <c r="F344" s="16"/>
      <c r="G344" s="16"/>
      <c r="H344" s="16"/>
      <c r="I344" s="16"/>
      <c r="J344" s="16"/>
      <c r="K344" s="16"/>
      <c r="L344" s="32"/>
      <c r="M344" s="16"/>
      <c r="N344" s="16"/>
      <c r="O344" s="16"/>
      <c r="P344" s="16"/>
      <c r="Y344" s="20"/>
      <c r="Z344" s="20"/>
      <c r="AA344" s="20"/>
      <c r="AB344" s="20"/>
      <c r="AC344" s="20"/>
      <c r="AD344" s="20"/>
    </row>
    <row r="345" spans="3:30" s="1" customFormat="1">
      <c r="C345" s="16"/>
      <c r="D345" s="16"/>
      <c r="E345" s="32"/>
      <c r="F345" s="16"/>
      <c r="G345" s="16"/>
      <c r="H345" s="16"/>
      <c r="I345" s="16"/>
      <c r="J345" s="16"/>
      <c r="K345" s="16"/>
      <c r="L345" s="32"/>
      <c r="M345" s="16"/>
      <c r="N345" s="16"/>
      <c r="O345" s="16"/>
      <c r="P345" s="16"/>
      <c r="Y345" s="20"/>
      <c r="Z345" s="20"/>
      <c r="AA345" s="20"/>
      <c r="AB345" s="20"/>
      <c r="AC345" s="20"/>
      <c r="AD345" s="20"/>
    </row>
    <row r="346" spans="3:30" s="1" customFormat="1">
      <c r="C346" s="16"/>
      <c r="D346" s="16"/>
      <c r="E346" s="32"/>
      <c r="F346" s="16"/>
      <c r="G346" s="16"/>
      <c r="H346" s="16"/>
      <c r="I346" s="16"/>
      <c r="J346" s="16"/>
      <c r="K346" s="16"/>
      <c r="L346" s="32"/>
      <c r="M346" s="16"/>
      <c r="N346" s="16"/>
      <c r="O346" s="16"/>
      <c r="P346" s="16"/>
      <c r="Y346" s="20"/>
      <c r="Z346" s="20"/>
      <c r="AA346" s="20"/>
      <c r="AB346" s="20"/>
      <c r="AC346" s="20"/>
      <c r="AD346" s="20"/>
    </row>
    <row r="347" spans="3:30" s="1" customFormat="1">
      <c r="C347" s="16"/>
      <c r="D347" s="16"/>
      <c r="E347" s="32"/>
      <c r="F347" s="16"/>
      <c r="G347" s="16"/>
      <c r="H347" s="16"/>
      <c r="I347" s="16"/>
      <c r="J347" s="16"/>
      <c r="K347" s="16"/>
      <c r="L347" s="32"/>
      <c r="M347" s="16"/>
      <c r="N347" s="16"/>
      <c r="O347" s="16"/>
      <c r="P347" s="16"/>
      <c r="Y347" s="20"/>
      <c r="Z347" s="20"/>
      <c r="AA347" s="20"/>
      <c r="AB347" s="20"/>
      <c r="AC347" s="20"/>
      <c r="AD347" s="20"/>
    </row>
    <row r="348" spans="3:30" s="1" customFormat="1">
      <c r="C348" s="16"/>
      <c r="D348" s="16"/>
      <c r="E348" s="32"/>
      <c r="F348" s="16"/>
      <c r="G348" s="16"/>
      <c r="H348" s="16"/>
      <c r="I348" s="16"/>
      <c r="J348" s="16"/>
      <c r="K348" s="16"/>
      <c r="L348" s="32"/>
      <c r="M348" s="16"/>
      <c r="N348" s="16"/>
      <c r="O348" s="16"/>
      <c r="P348" s="16"/>
      <c r="Y348" s="20"/>
      <c r="Z348" s="20"/>
      <c r="AA348" s="20"/>
      <c r="AB348" s="20"/>
      <c r="AC348" s="20"/>
      <c r="AD348" s="20"/>
    </row>
    <row r="349" spans="3:30" s="1" customFormat="1">
      <c r="C349" s="16"/>
      <c r="D349" s="16"/>
      <c r="E349" s="32"/>
      <c r="F349" s="16"/>
      <c r="G349" s="16"/>
      <c r="H349" s="16"/>
      <c r="I349" s="16"/>
      <c r="J349" s="16"/>
      <c r="K349" s="16"/>
      <c r="L349" s="32"/>
      <c r="M349" s="16"/>
      <c r="N349" s="16"/>
      <c r="O349" s="16"/>
      <c r="P349" s="16"/>
      <c r="Y349" s="20"/>
      <c r="Z349" s="20"/>
      <c r="AA349" s="20"/>
      <c r="AB349" s="20"/>
      <c r="AC349" s="20"/>
      <c r="AD349" s="20"/>
    </row>
    <row r="350" spans="3:30" s="1" customFormat="1">
      <c r="C350" s="16"/>
      <c r="D350" s="16"/>
      <c r="E350" s="32"/>
      <c r="F350" s="16"/>
      <c r="G350" s="16"/>
      <c r="H350" s="16"/>
      <c r="I350" s="16"/>
      <c r="J350" s="16"/>
      <c r="K350" s="16"/>
      <c r="L350" s="32"/>
      <c r="M350" s="16"/>
      <c r="N350" s="16"/>
      <c r="O350" s="16"/>
      <c r="P350" s="16"/>
      <c r="Y350" s="20"/>
      <c r="Z350" s="20"/>
      <c r="AA350" s="20"/>
      <c r="AB350" s="20"/>
      <c r="AC350" s="20"/>
      <c r="AD350" s="20"/>
    </row>
    <row r="351" spans="3:30" s="1" customFormat="1">
      <c r="C351" s="16"/>
      <c r="D351" s="16"/>
      <c r="E351" s="32"/>
      <c r="F351" s="16"/>
      <c r="G351" s="16"/>
      <c r="H351" s="16"/>
      <c r="I351" s="16"/>
      <c r="J351" s="16"/>
      <c r="K351" s="16"/>
      <c r="L351" s="32"/>
      <c r="M351" s="16"/>
      <c r="N351" s="16"/>
      <c r="O351" s="16"/>
      <c r="P351" s="16"/>
      <c r="Y351" s="20"/>
      <c r="Z351" s="20"/>
      <c r="AA351" s="20"/>
      <c r="AB351" s="20"/>
      <c r="AC351" s="20"/>
      <c r="AD351" s="20"/>
    </row>
    <row r="352" spans="3:30" s="1" customFormat="1">
      <c r="C352" s="16"/>
      <c r="D352" s="16"/>
      <c r="E352" s="32"/>
      <c r="F352" s="16"/>
      <c r="G352" s="16"/>
      <c r="H352" s="16"/>
      <c r="I352" s="16"/>
      <c r="J352" s="16"/>
      <c r="K352" s="16"/>
      <c r="L352" s="32"/>
      <c r="M352" s="16"/>
      <c r="N352" s="16"/>
      <c r="O352" s="16"/>
      <c r="P352" s="16"/>
      <c r="Y352" s="20"/>
      <c r="Z352" s="20"/>
      <c r="AA352" s="20"/>
      <c r="AB352" s="20"/>
      <c r="AC352" s="20"/>
      <c r="AD352" s="20"/>
    </row>
    <row r="353" spans="3:30" s="1" customFormat="1">
      <c r="C353" s="16"/>
      <c r="D353" s="16"/>
      <c r="E353" s="32"/>
      <c r="F353" s="16"/>
      <c r="G353" s="16"/>
      <c r="H353" s="16"/>
      <c r="I353" s="16"/>
      <c r="J353" s="16"/>
      <c r="K353" s="16"/>
      <c r="L353" s="32"/>
      <c r="M353" s="16"/>
      <c r="N353" s="16"/>
      <c r="O353" s="16"/>
      <c r="P353" s="16"/>
      <c r="Y353" s="20"/>
      <c r="Z353" s="20"/>
      <c r="AA353" s="20"/>
      <c r="AB353" s="20"/>
      <c r="AC353" s="20"/>
      <c r="AD353" s="20"/>
    </row>
    <row r="354" spans="3:30" s="1" customFormat="1">
      <c r="C354" s="16"/>
      <c r="D354" s="16"/>
      <c r="E354" s="32"/>
      <c r="F354" s="16"/>
      <c r="G354" s="16"/>
      <c r="H354" s="16"/>
      <c r="I354" s="16"/>
      <c r="J354" s="16"/>
      <c r="K354" s="16"/>
      <c r="L354" s="32"/>
      <c r="M354" s="16"/>
      <c r="N354" s="16"/>
      <c r="O354" s="16"/>
      <c r="P354" s="16"/>
      <c r="Y354" s="20"/>
      <c r="Z354" s="20"/>
      <c r="AA354" s="20"/>
      <c r="AB354" s="20"/>
      <c r="AC354" s="20"/>
      <c r="AD354" s="20"/>
    </row>
    <row r="355" spans="3:30" s="1" customFormat="1">
      <c r="C355" s="16"/>
      <c r="D355" s="16"/>
      <c r="E355" s="32"/>
      <c r="F355" s="16"/>
      <c r="G355" s="16"/>
      <c r="H355" s="16"/>
      <c r="I355" s="16"/>
      <c r="J355" s="16"/>
      <c r="K355" s="16"/>
      <c r="L355" s="32"/>
      <c r="M355" s="16"/>
      <c r="N355" s="16"/>
      <c r="O355" s="16"/>
      <c r="P355" s="16"/>
      <c r="Y355" s="20"/>
      <c r="Z355" s="20"/>
      <c r="AA355" s="20"/>
      <c r="AB355" s="20"/>
      <c r="AC355" s="20"/>
      <c r="AD355" s="20"/>
    </row>
    <row r="356" spans="3:30" s="1" customFormat="1">
      <c r="C356" s="16"/>
      <c r="D356" s="16"/>
      <c r="E356" s="32"/>
      <c r="F356" s="16"/>
      <c r="G356" s="16"/>
      <c r="H356" s="16"/>
      <c r="I356" s="16"/>
      <c r="J356" s="16"/>
      <c r="K356" s="16"/>
      <c r="L356" s="32"/>
      <c r="M356" s="16"/>
      <c r="N356" s="16"/>
      <c r="O356" s="16"/>
      <c r="P356" s="16"/>
      <c r="Y356" s="20"/>
      <c r="Z356" s="20"/>
      <c r="AA356" s="20"/>
      <c r="AB356" s="20"/>
      <c r="AC356" s="20"/>
      <c r="AD356" s="20"/>
    </row>
    <row r="357" spans="3:30" s="1" customFormat="1">
      <c r="C357" s="16"/>
      <c r="D357" s="16"/>
      <c r="E357" s="32"/>
      <c r="F357" s="16"/>
      <c r="G357" s="16"/>
      <c r="H357" s="16"/>
      <c r="I357" s="16"/>
      <c r="J357" s="16"/>
      <c r="K357" s="16"/>
      <c r="L357" s="32"/>
      <c r="M357" s="16"/>
      <c r="N357" s="16"/>
      <c r="O357" s="16"/>
      <c r="P357" s="16"/>
      <c r="Y357" s="20"/>
      <c r="Z357" s="20"/>
      <c r="AA357" s="20"/>
      <c r="AB357" s="20"/>
      <c r="AC357" s="20"/>
      <c r="AD357" s="20"/>
    </row>
    <row r="358" spans="3:30" s="1" customFormat="1">
      <c r="C358" s="16"/>
      <c r="D358" s="16"/>
      <c r="E358" s="32"/>
      <c r="F358" s="16"/>
      <c r="G358" s="16"/>
      <c r="H358" s="16"/>
      <c r="I358" s="16"/>
      <c r="J358" s="16"/>
      <c r="K358" s="16"/>
      <c r="L358" s="32"/>
      <c r="M358" s="16"/>
      <c r="N358" s="16"/>
      <c r="O358" s="16"/>
      <c r="P358" s="16"/>
      <c r="Y358" s="20"/>
      <c r="Z358" s="20"/>
      <c r="AA358" s="20"/>
      <c r="AB358" s="20"/>
      <c r="AC358" s="20"/>
      <c r="AD358" s="20"/>
    </row>
    <row r="359" spans="3:30" s="1" customFormat="1">
      <c r="C359" s="16"/>
      <c r="D359" s="16"/>
      <c r="E359" s="32"/>
      <c r="F359" s="16"/>
      <c r="G359" s="16"/>
      <c r="H359" s="16"/>
      <c r="I359" s="16"/>
      <c r="J359" s="16"/>
      <c r="K359" s="16"/>
      <c r="L359" s="32"/>
      <c r="M359" s="16"/>
      <c r="N359" s="16"/>
      <c r="O359" s="16"/>
      <c r="P359" s="16"/>
      <c r="Y359" s="20"/>
      <c r="Z359" s="20"/>
      <c r="AA359" s="20"/>
      <c r="AB359" s="20"/>
      <c r="AC359" s="20"/>
      <c r="AD359" s="20"/>
    </row>
    <row r="360" spans="3:30" s="1" customFormat="1">
      <c r="C360" s="16"/>
      <c r="D360" s="16"/>
      <c r="E360" s="32"/>
      <c r="F360" s="16"/>
      <c r="G360" s="16"/>
      <c r="H360" s="16"/>
      <c r="I360" s="16"/>
      <c r="J360" s="16"/>
      <c r="K360" s="16"/>
      <c r="L360" s="32"/>
      <c r="M360" s="16"/>
      <c r="N360" s="16"/>
      <c r="O360" s="16"/>
      <c r="P360" s="16"/>
      <c r="Y360" s="20"/>
      <c r="Z360" s="20"/>
      <c r="AA360" s="20"/>
      <c r="AB360" s="20"/>
      <c r="AC360" s="20"/>
      <c r="AD360" s="20"/>
    </row>
    <row r="361" spans="3:30" s="1" customFormat="1">
      <c r="C361" s="16"/>
      <c r="D361" s="16"/>
      <c r="E361" s="32"/>
      <c r="F361" s="16"/>
      <c r="G361" s="16"/>
      <c r="H361" s="16"/>
      <c r="I361" s="16"/>
      <c r="J361" s="16"/>
      <c r="K361" s="16"/>
      <c r="L361" s="32"/>
      <c r="M361" s="16"/>
      <c r="N361" s="16"/>
      <c r="O361" s="16"/>
      <c r="P361" s="16"/>
      <c r="Y361" s="20"/>
      <c r="Z361" s="20"/>
      <c r="AA361" s="20"/>
      <c r="AB361" s="20"/>
      <c r="AC361" s="20"/>
      <c r="AD361" s="20"/>
    </row>
    <row r="362" spans="3:30" s="1" customFormat="1">
      <c r="C362" s="16"/>
      <c r="D362" s="16"/>
      <c r="E362" s="32"/>
      <c r="F362" s="16"/>
      <c r="G362" s="16"/>
      <c r="H362" s="16"/>
      <c r="I362" s="16"/>
      <c r="J362" s="16"/>
      <c r="K362" s="16"/>
      <c r="L362" s="32"/>
      <c r="M362" s="16"/>
      <c r="N362" s="16"/>
      <c r="O362" s="16"/>
      <c r="P362" s="16"/>
      <c r="Y362" s="20"/>
      <c r="Z362" s="20"/>
      <c r="AA362" s="20"/>
      <c r="AB362" s="20"/>
      <c r="AC362" s="20"/>
      <c r="AD362" s="20"/>
    </row>
    <row r="363" spans="3:30" s="1" customFormat="1">
      <c r="C363" s="16"/>
      <c r="D363" s="16"/>
      <c r="E363" s="32"/>
      <c r="F363" s="16"/>
      <c r="G363" s="16"/>
      <c r="H363" s="16"/>
      <c r="I363" s="16"/>
      <c r="J363" s="16"/>
      <c r="K363" s="16"/>
      <c r="L363" s="32"/>
      <c r="M363" s="16"/>
      <c r="N363" s="16"/>
      <c r="O363" s="16"/>
      <c r="P363" s="16"/>
      <c r="Y363" s="20"/>
      <c r="Z363" s="20"/>
      <c r="AA363" s="20"/>
      <c r="AB363" s="20"/>
      <c r="AC363" s="20"/>
      <c r="AD363" s="20"/>
    </row>
    <row r="364" spans="3:30" s="1" customFormat="1">
      <c r="C364" s="16"/>
      <c r="D364" s="16"/>
      <c r="E364" s="32"/>
      <c r="F364" s="16"/>
      <c r="G364" s="16"/>
      <c r="H364" s="16"/>
      <c r="I364" s="16"/>
      <c r="J364" s="16"/>
      <c r="K364" s="16"/>
      <c r="L364" s="32"/>
      <c r="M364" s="16"/>
      <c r="N364" s="16"/>
      <c r="O364" s="16"/>
      <c r="P364" s="16"/>
      <c r="Y364" s="20"/>
      <c r="Z364" s="20"/>
      <c r="AA364" s="20"/>
      <c r="AB364" s="20"/>
      <c r="AC364" s="20"/>
      <c r="AD364" s="20"/>
    </row>
    <row r="365" spans="3:30" s="1" customFormat="1">
      <c r="C365" s="16"/>
      <c r="D365" s="16"/>
      <c r="E365" s="32"/>
      <c r="F365" s="16"/>
      <c r="G365" s="16"/>
      <c r="H365" s="16"/>
      <c r="I365" s="16"/>
      <c r="J365" s="16"/>
      <c r="K365" s="16"/>
      <c r="L365" s="32"/>
      <c r="M365" s="16"/>
      <c r="N365" s="16"/>
      <c r="O365" s="16"/>
      <c r="P365" s="16"/>
      <c r="Y365" s="20"/>
      <c r="Z365" s="20"/>
      <c r="AA365" s="20"/>
      <c r="AB365" s="20"/>
      <c r="AC365" s="20"/>
      <c r="AD365" s="20"/>
    </row>
    <row r="366" spans="3:30" s="1" customFormat="1">
      <c r="C366" s="16"/>
      <c r="D366" s="16"/>
      <c r="E366" s="32"/>
      <c r="F366" s="16"/>
      <c r="G366" s="16"/>
      <c r="H366" s="16"/>
      <c r="I366" s="16"/>
      <c r="J366" s="16"/>
      <c r="K366" s="16"/>
      <c r="L366" s="32"/>
      <c r="M366" s="16"/>
      <c r="N366" s="16"/>
      <c r="O366" s="16"/>
      <c r="P366" s="16"/>
      <c r="Y366" s="20"/>
      <c r="Z366" s="20"/>
      <c r="AA366" s="20"/>
      <c r="AB366" s="20"/>
      <c r="AC366" s="20"/>
      <c r="AD366" s="20"/>
    </row>
    <row r="367" spans="3:30" s="1" customFormat="1">
      <c r="C367" s="16"/>
      <c r="D367" s="16"/>
      <c r="E367" s="32"/>
      <c r="F367" s="16"/>
      <c r="G367" s="16"/>
      <c r="H367" s="16"/>
      <c r="I367" s="16"/>
      <c r="J367" s="16"/>
      <c r="K367" s="16"/>
      <c r="L367" s="32"/>
      <c r="M367" s="16"/>
      <c r="N367" s="16"/>
      <c r="O367" s="16"/>
      <c r="P367" s="16"/>
      <c r="Y367" s="20"/>
      <c r="Z367" s="20"/>
      <c r="AA367" s="20"/>
      <c r="AB367" s="20"/>
      <c r="AC367" s="20"/>
      <c r="AD367" s="20"/>
    </row>
    <row r="368" spans="3:30" s="1" customFormat="1">
      <c r="C368" s="16"/>
      <c r="D368" s="16"/>
      <c r="E368" s="32"/>
      <c r="F368" s="16"/>
      <c r="G368" s="16"/>
      <c r="H368" s="16"/>
      <c r="I368" s="16"/>
      <c r="J368" s="16"/>
      <c r="K368" s="16"/>
      <c r="L368" s="32"/>
      <c r="M368" s="16"/>
      <c r="N368" s="16"/>
      <c r="O368" s="16"/>
      <c r="P368" s="16"/>
      <c r="Y368" s="20"/>
      <c r="Z368" s="20"/>
      <c r="AA368" s="20"/>
      <c r="AB368" s="20"/>
      <c r="AC368" s="20"/>
      <c r="AD368" s="20"/>
    </row>
    <row r="369" spans="3:30" s="1" customFormat="1">
      <c r="C369" s="16"/>
      <c r="D369" s="16"/>
      <c r="E369" s="32"/>
      <c r="F369" s="16"/>
      <c r="G369" s="16"/>
      <c r="H369" s="16"/>
      <c r="I369" s="16"/>
      <c r="J369" s="16"/>
      <c r="K369" s="16"/>
      <c r="L369" s="32"/>
      <c r="M369" s="16"/>
      <c r="N369" s="16"/>
      <c r="O369" s="16"/>
      <c r="P369" s="16"/>
      <c r="Y369" s="20"/>
      <c r="Z369" s="20"/>
      <c r="AA369" s="20"/>
      <c r="AB369" s="20"/>
      <c r="AC369" s="20"/>
      <c r="AD369" s="20"/>
    </row>
    <row r="370" spans="3:30" s="1" customFormat="1">
      <c r="C370" s="16"/>
      <c r="D370" s="16"/>
      <c r="E370" s="32"/>
      <c r="F370" s="16"/>
      <c r="G370" s="16"/>
      <c r="H370" s="16"/>
      <c r="I370" s="16"/>
      <c r="J370" s="16"/>
      <c r="K370" s="16"/>
      <c r="L370" s="32"/>
      <c r="M370" s="16"/>
      <c r="N370" s="16"/>
      <c r="O370" s="16"/>
      <c r="P370" s="16"/>
      <c r="Y370" s="20"/>
      <c r="Z370" s="20"/>
      <c r="AA370" s="20"/>
      <c r="AB370" s="20"/>
      <c r="AC370" s="20"/>
      <c r="AD370" s="20"/>
    </row>
    <row r="371" spans="3:30" s="1" customFormat="1">
      <c r="C371" s="16"/>
      <c r="D371" s="16"/>
      <c r="E371" s="32"/>
      <c r="F371" s="16"/>
      <c r="G371" s="16"/>
      <c r="H371" s="16"/>
      <c r="I371" s="16"/>
      <c r="J371" s="16"/>
      <c r="K371" s="16"/>
      <c r="L371" s="32"/>
      <c r="M371" s="16"/>
      <c r="N371" s="16"/>
      <c r="O371" s="16"/>
      <c r="P371" s="16"/>
      <c r="Y371" s="20"/>
      <c r="Z371" s="20"/>
      <c r="AA371" s="20"/>
      <c r="AB371" s="20"/>
      <c r="AC371" s="20"/>
      <c r="AD371" s="20"/>
    </row>
    <row r="372" spans="3:30" s="1" customFormat="1">
      <c r="C372" s="16"/>
      <c r="D372" s="16"/>
      <c r="E372" s="32"/>
      <c r="F372" s="16"/>
      <c r="G372" s="16"/>
      <c r="H372" s="16"/>
      <c r="I372" s="16"/>
      <c r="J372" s="16"/>
      <c r="K372" s="16"/>
      <c r="L372" s="32"/>
      <c r="M372" s="16"/>
      <c r="N372" s="16"/>
      <c r="O372" s="16"/>
      <c r="P372" s="16"/>
      <c r="Y372" s="20"/>
      <c r="Z372" s="20"/>
      <c r="AA372" s="20"/>
      <c r="AB372" s="20"/>
      <c r="AC372" s="20"/>
      <c r="AD372" s="20"/>
    </row>
    <row r="373" spans="3:30" s="1" customFormat="1">
      <c r="C373" s="16"/>
      <c r="D373" s="16"/>
      <c r="E373" s="32"/>
      <c r="F373" s="16"/>
      <c r="G373" s="16"/>
      <c r="H373" s="16"/>
      <c r="I373" s="16"/>
      <c r="J373" s="16"/>
      <c r="K373" s="16"/>
      <c r="L373" s="32"/>
      <c r="M373" s="16"/>
      <c r="N373" s="16"/>
      <c r="O373" s="16"/>
      <c r="P373" s="16"/>
      <c r="Y373" s="20"/>
      <c r="Z373" s="20"/>
      <c r="AA373" s="20"/>
      <c r="AB373" s="20"/>
      <c r="AC373" s="20"/>
      <c r="AD373" s="20"/>
    </row>
    <row r="374" spans="3:30" s="1" customFormat="1">
      <c r="C374" s="16"/>
      <c r="D374" s="16"/>
      <c r="E374" s="32"/>
      <c r="F374" s="16"/>
      <c r="G374" s="16"/>
      <c r="H374" s="16"/>
      <c r="I374" s="16"/>
      <c r="J374" s="16"/>
      <c r="K374" s="16"/>
      <c r="L374" s="32"/>
      <c r="M374" s="16"/>
      <c r="N374" s="16"/>
      <c r="O374" s="16"/>
      <c r="P374" s="16"/>
      <c r="Y374" s="20"/>
      <c r="Z374" s="20"/>
      <c r="AA374" s="20"/>
      <c r="AB374" s="20"/>
      <c r="AC374" s="20"/>
      <c r="AD374" s="20"/>
    </row>
    <row r="375" spans="3:30" s="1" customFormat="1">
      <c r="C375" s="16"/>
      <c r="D375" s="16"/>
      <c r="E375" s="32"/>
      <c r="F375" s="16"/>
      <c r="G375" s="16"/>
      <c r="H375" s="16"/>
      <c r="I375" s="16"/>
      <c r="J375" s="16"/>
      <c r="K375" s="16"/>
      <c r="L375" s="32"/>
      <c r="M375" s="16"/>
      <c r="N375" s="16"/>
      <c r="O375" s="16"/>
      <c r="P375" s="16"/>
      <c r="Y375" s="20"/>
      <c r="Z375" s="20"/>
      <c r="AA375" s="20"/>
      <c r="AB375" s="20"/>
      <c r="AC375" s="20"/>
      <c r="AD375" s="20"/>
    </row>
    <row r="376" spans="3:30" s="1" customFormat="1">
      <c r="C376" s="16"/>
      <c r="D376" s="16"/>
      <c r="E376" s="32"/>
      <c r="F376" s="16"/>
      <c r="G376" s="16"/>
      <c r="H376" s="16"/>
      <c r="I376" s="16"/>
      <c r="J376" s="16"/>
      <c r="K376" s="16"/>
      <c r="L376" s="32"/>
      <c r="M376" s="16"/>
      <c r="N376" s="16"/>
      <c r="O376" s="16"/>
      <c r="P376" s="16"/>
      <c r="Y376" s="20"/>
      <c r="Z376" s="20"/>
      <c r="AA376" s="20"/>
      <c r="AB376" s="20"/>
      <c r="AC376" s="20"/>
      <c r="AD376" s="20"/>
    </row>
    <row r="377" spans="3:30" s="1" customFormat="1">
      <c r="C377" s="16"/>
      <c r="D377" s="16"/>
      <c r="E377" s="32"/>
      <c r="F377" s="16"/>
      <c r="G377" s="16"/>
      <c r="H377" s="16"/>
      <c r="I377" s="16"/>
      <c r="J377" s="16"/>
      <c r="K377" s="16"/>
      <c r="L377" s="32"/>
      <c r="M377" s="16"/>
      <c r="N377" s="16"/>
      <c r="O377" s="16"/>
      <c r="P377" s="16"/>
      <c r="Y377" s="20"/>
      <c r="Z377" s="20"/>
      <c r="AA377" s="20"/>
      <c r="AB377" s="20"/>
      <c r="AC377" s="20"/>
      <c r="AD377" s="20"/>
    </row>
    <row r="378" spans="3:30" s="1" customFormat="1">
      <c r="C378" s="16"/>
      <c r="D378" s="16"/>
      <c r="E378" s="32"/>
      <c r="F378" s="16"/>
      <c r="G378" s="16"/>
      <c r="H378" s="16"/>
      <c r="I378" s="16"/>
      <c r="J378" s="16"/>
      <c r="K378" s="16"/>
      <c r="L378" s="32"/>
      <c r="M378" s="16"/>
      <c r="N378" s="16"/>
      <c r="O378" s="16"/>
      <c r="P378" s="16"/>
      <c r="Y378" s="20"/>
      <c r="Z378" s="20"/>
      <c r="AA378" s="20"/>
      <c r="AB378" s="20"/>
      <c r="AC378" s="20"/>
      <c r="AD378" s="20"/>
    </row>
    <row r="379" spans="3:30" s="1" customFormat="1">
      <c r="C379" s="16"/>
      <c r="D379" s="16"/>
      <c r="E379" s="32"/>
      <c r="F379" s="16"/>
      <c r="G379" s="16"/>
      <c r="H379" s="16"/>
      <c r="I379" s="16"/>
      <c r="J379" s="16"/>
      <c r="K379" s="16"/>
      <c r="L379" s="32"/>
      <c r="M379" s="16"/>
      <c r="N379" s="16"/>
      <c r="O379" s="16"/>
      <c r="P379" s="16"/>
      <c r="Y379" s="20"/>
      <c r="Z379" s="20"/>
      <c r="AA379" s="20"/>
      <c r="AB379" s="20"/>
      <c r="AC379" s="20"/>
      <c r="AD379" s="20"/>
    </row>
    <row r="380" spans="3:30" s="1" customFormat="1">
      <c r="C380" s="16"/>
      <c r="D380" s="16"/>
      <c r="E380" s="32"/>
      <c r="F380" s="16"/>
      <c r="G380" s="16"/>
      <c r="H380" s="16"/>
      <c r="I380" s="16"/>
      <c r="J380" s="16"/>
      <c r="K380" s="16"/>
      <c r="L380" s="32"/>
      <c r="M380" s="16"/>
      <c r="N380" s="16"/>
      <c r="O380" s="16"/>
      <c r="P380" s="16"/>
      <c r="Y380" s="20"/>
      <c r="Z380" s="20"/>
      <c r="AA380" s="20"/>
      <c r="AB380" s="20"/>
      <c r="AC380" s="20"/>
      <c r="AD380" s="20"/>
    </row>
    <row r="381" spans="3:30" s="1" customFormat="1">
      <c r="C381" s="16"/>
      <c r="D381" s="16"/>
      <c r="E381" s="32"/>
      <c r="F381" s="16"/>
      <c r="G381" s="16"/>
      <c r="H381" s="16"/>
      <c r="I381" s="16"/>
      <c r="J381" s="16"/>
      <c r="K381" s="16"/>
      <c r="L381" s="32"/>
      <c r="M381" s="16"/>
      <c r="N381" s="16"/>
      <c r="O381" s="16"/>
      <c r="P381" s="16"/>
      <c r="Y381" s="20"/>
      <c r="Z381" s="20"/>
      <c r="AA381" s="20"/>
      <c r="AB381" s="20"/>
      <c r="AC381" s="20"/>
      <c r="AD381" s="20"/>
    </row>
    <row r="382" spans="3:30" s="1" customFormat="1">
      <c r="C382" s="16"/>
      <c r="D382" s="16"/>
      <c r="E382" s="32"/>
      <c r="F382" s="16"/>
      <c r="G382" s="16"/>
      <c r="H382" s="16"/>
      <c r="I382" s="16"/>
      <c r="J382" s="16"/>
      <c r="K382" s="16"/>
      <c r="L382" s="32"/>
      <c r="M382" s="16"/>
      <c r="N382" s="16"/>
      <c r="O382" s="16"/>
      <c r="P382" s="16"/>
      <c r="Y382" s="20"/>
      <c r="Z382" s="20"/>
      <c r="AA382" s="20"/>
      <c r="AB382" s="20"/>
      <c r="AC382" s="20"/>
      <c r="AD382" s="20"/>
    </row>
    <row r="383" spans="3:30" s="1" customFormat="1">
      <c r="C383" s="16"/>
      <c r="D383" s="16"/>
      <c r="E383" s="32"/>
      <c r="F383" s="16"/>
      <c r="G383" s="16"/>
      <c r="H383" s="16"/>
      <c r="I383" s="16"/>
      <c r="J383" s="16"/>
      <c r="K383" s="16"/>
      <c r="L383" s="32"/>
      <c r="M383" s="16"/>
      <c r="N383" s="16"/>
      <c r="O383" s="16"/>
      <c r="P383" s="16"/>
      <c r="Y383" s="20"/>
      <c r="Z383" s="20"/>
      <c r="AA383" s="20"/>
      <c r="AB383" s="20"/>
      <c r="AC383" s="20"/>
      <c r="AD383" s="20"/>
    </row>
    <row r="384" spans="3:30" s="1" customFormat="1">
      <c r="C384" s="16"/>
      <c r="D384" s="16"/>
      <c r="E384" s="32"/>
      <c r="F384" s="16"/>
      <c r="G384" s="16"/>
      <c r="H384" s="16"/>
      <c r="I384" s="16"/>
      <c r="J384" s="16"/>
      <c r="K384" s="16"/>
      <c r="L384" s="32"/>
      <c r="M384" s="16"/>
      <c r="N384" s="16"/>
      <c r="O384" s="16"/>
      <c r="P384" s="16"/>
      <c r="Y384" s="20"/>
      <c r="Z384" s="20"/>
      <c r="AA384" s="20"/>
      <c r="AB384" s="20"/>
      <c r="AC384" s="20"/>
      <c r="AD384" s="20"/>
    </row>
    <row r="385" spans="3:30" s="1" customFormat="1">
      <c r="C385" s="16"/>
      <c r="D385" s="16"/>
      <c r="E385" s="32"/>
      <c r="F385" s="16"/>
      <c r="G385" s="16"/>
      <c r="H385" s="16"/>
      <c r="I385" s="16"/>
      <c r="J385" s="16"/>
      <c r="K385" s="16"/>
      <c r="L385" s="32"/>
      <c r="M385" s="16"/>
      <c r="N385" s="16"/>
      <c r="O385" s="16"/>
      <c r="P385" s="16"/>
      <c r="Y385" s="20"/>
      <c r="Z385" s="20"/>
      <c r="AA385" s="20"/>
      <c r="AB385" s="20"/>
      <c r="AC385" s="20"/>
      <c r="AD385" s="20"/>
    </row>
    <row r="386" spans="3:30" s="1" customFormat="1">
      <c r="C386" s="16"/>
      <c r="D386" s="16"/>
      <c r="E386" s="32"/>
      <c r="F386" s="16"/>
      <c r="G386" s="16"/>
      <c r="H386" s="16"/>
      <c r="I386" s="16"/>
      <c r="J386" s="16"/>
      <c r="K386" s="16"/>
      <c r="L386" s="32"/>
      <c r="M386" s="16"/>
      <c r="N386" s="16"/>
      <c r="O386" s="16"/>
      <c r="P386" s="16"/>
      <c r="Y386" s="20"/>
      <c r="Z386" s="20"/>
      <c r="AA386" s="20"/>
      <c r="AB386" s="20"/>
      <c r="AC386" s="20"/>
      <c r="AD386" s="20"/>
    </row>
    <row r="387" spans="3:30" s="1" customFormat="1">
      <c r="C387" s="16"/>
      <c r="D387" s="16"/>
      <c r="E387" s="32"/>
      <c r="F387" s="16"/>
      <c r="G387" s="16"/>
      <c r="H387" s="16"/>
      <c r="I387" s="16"/>
      <c r="J387" s="16"/>
      <c r="K387" s="16"/>
      <c r="L387" s="32"/>
      <c r="M387" s="16"/>
      <c r="N387" s="16"/>
      <c r="O387" s="16"/>
      <c r="P387" s="16"/>
      <c r="Y387" s="20"/>
      <c r="Z387" s="20"/>
      <c r="AA387" s="20"/>
      <c r="AB387" s="20"/>
      <c r="AC387" s="20"/>
      <c r="AD387" s="20"/>
    </row>
    <row r="388" spans="3:30" s="1" customFormat="1">
      <c r="C388" s="16"/>
      <c r="D388" s="16"/>
      <c r="E388" s="32"/>
      <c r="F388" s="16"/>
      <c r="G388" s="16"/>
      <c r="H388" s="16"/>
      <c r="I388" s="16"/>
      <c r="J388" s="16"/>
      <c r="K388" s="16"/>
      <c r="L388" s="32"/>
      <c r="M388" s="16"/>
      <c r="N388" s="16"/>
      <c r="O388" s="16"/>
      <c r="P388" s="16"/>
      <c r="Y388" s="20"/>
      <c r="Z388" s="20"/>
      <c r="AA388" s="20"/>
      <c r="AB388" s="20"/>
      <c r="AC388" s="20"/>
      <c r="AD388" s="20"/>
    </row>
    <row r="389" spans="3:30" s="1" customFormat="1">
      <c r="C389" s="16"/>
      <c r="D389" s="16"/>
      <c r="E389" s="32"/>
      <c r="F389" s="16"/>
      <c r="G389" s="16"/>
      <c r="H389" s="16"/>
      <c r="I389" s="16"/>
      <c r="J389" s="16"/>
      <c r="K389" s="16"/>
      <c r="L389" s="32"/>
      <c r="M389" s="16"/>
      <c r="N389" s="16"/>
      <c r="O389" s="16"/>
      <c r="P389" s="16"/>
      <c r="Y389" s="20"/>
      <c r="Z389" s="20"/>
      <c r="AA389" s="20"/>
      <c r="AB389" s="20"/>
      <c r="AC389" s="20"/>
      <c r="AD389" s="20"/>
    </row>
    <row r="390" spans="3:30" s="1" customFormat="1">
      <c r="C390" s="16"/>
      <c r="D390" s="16"/>
      <c r="E390" s="32"/>
      <c r="F390" s="16"/>
      <c r="G390" s="16"/>
      <c r="H390" s="16"/>
      <c r="I390" s="16"/>
      <c r="J390" s="16"/>
      <c r="K390" s="16"/>
      <c r="L390" s="32"/>
      <c r="M390" s="16"/>
      <c r="N390" s="16"/>
      <c r="O390" s="16"/>
      <c r="P390" s="16"/>
      <c r="Y390" s="20"/>
      <c r="Z390" s="20"/>
      <c r="AA390" s="20"/>
      <c r="AB390" s="20"/>
      <c r="AC390" s="20"/>
      <c r="AD390" s="20"/>
    </row>
    <row r="391" spans="3:30" s="1" customFormat="1">
      <c r="C391" s="16"/>
      <c r="D391" s="16"/>
      <c r="E391" s="32"/>
      <c r="F391" s="16"/>
      <c r="G391" s="16"/>
      <c r="H391" s="16"/>
      <c r="I391" s="16"/>
      <c r="J391" s="16"/>
      <c r="K391" s="16"/>
      <c r="L391" s="32"/>
      <c r="M391" s="16"/>
      <c r="N391" s="16"/>
      <c r="O391" s="16"/>
      <c r="P391" s="16"/>
      <c r="Y391" s="20"/>
      <c r="Z391" s="20"/>
      <c r="AA391" s="20"/>
      <c r="AB391" s="20"/>
      <c r="AC391" s="20"/>
      <c r="AD391" s="20"/>
    </row>
    <row r="392" spans="3:30" s="1" customFormat="1">
      <c r="C392" s="16"/>
      <c r="D392" s="16"/>
      <c r="E392" s="32"/>
      <c r="F392" s="16"/>
      <c r="G392" s="16"/>
      <c r="H392" s="16"/>
      <c r="I392" s="16"/>
      <c r="J392" s="16"/>
      <c r="K392" s="16"/>
      <c r="L392" s="32"/>
      <c r="M392" s="16"/>
      <c r="N392" s="16"/>
      <c r="O392" s="16"/>
      <c r="P392" s="16"/>
      <c r="Y392" s="20"/>
      <c r="Z392" s="20"/>
      <c r="AA392" s="20"/>
      <c r="AB392" s="20"/>
      <c r="AC392" s="20"/>
      <c r="AD392" s="20"/>
    </row>
    <row r="393" spans="3:30" s="1" customFormat="1">
      <c r="C393" s="16"/>
      <c r="D393" s="16"/>
      <c r="E393" s="32"/>
      <c r="F393" s="16"/>
      <c r="G393" s="16"/>
      <c r="H393" s="16"/>
      <c r="I393" s="16"/>
      <c r="J393" s="16"/>
      <c r="K393" s="16"/>
      <c r="L393" s="32"/>
      <c r="M393" s="16"/>
      <c r="N393" s="16"/>
      <c r="O393" s="16"/>
      <c r="P393" s="16"/>
      <c r="Y393" s="20"/>
      <c r="Z393" s="20"/>
      <c r="AA393" s="20"/>
      <c r="AB393" s="20"/>
      <c r="AC393" s="20"/>
      <c r="AD393" s="20"/>
    </row>
    <row r="394" spans="3:30" s="1" customFormat="1">
      <c r="C394" s="16"/>
      <c r="D394" s="16"/>
      <c r="E394" s="32"/>
      <c r="F394" s="16"/>
      <c r="G394" s="16"/>
      <c r="H394" s="16"/>
      <c r="I394" s="16"/>
      <c r="J394" s="16"/>
      <c r="K394" s="16"/>
      <c r="L394" s="32"/>
      <c r="M394" s="16"/>
      <c r="N394" s="16"/>
      <c r="O394" s="16"/>
      <c r="P394" s="16"/>
      <c r="Y394" s="20"/>
      <c r="Z394" s="20"/>
      <c r="AA394" s="20"/>
      <c r="AB394" s="20"/>
      <c r="AC394" s="20"/>
      <c r="AD394" s="20"/>
    </row>
    <row r="395" spans="3:30" s="1" customFormat="1">
      <c r="C395" s="16"/>
      <c r="D395" s="16"/>
      <c r="E395" s="32"/>
      <c r="F395" s="16"/>
      <c r="G395" s="16"/>
      <c r="H395" s="16"/>
      <c r="I395" s="16"/>
      <c r="J395" s="16"/>
      <c r="K395" s="16"/>
      <c r="L395" s="32"/>
      <c r="M395" s="16"/>
      <c r="N395" s="16"/>
      <c r="O395" s="16"/>
      <c r="P395" s="16"/>
      <c r="Y395" s="20"/>
      <c r="Z395" s="20"/>
      <c r="AA395" s="20"/>
      <c r="AB395" s="20"/>
      <c r="AC395" s="20"/>
      <c r="AD395" s="20"/>
    </row>
    <row r="396" spans="3:30" s="1" customFormat="1">
      <c r="C396" s="16"/>
      <c r="D396" s="16"/>
      <c r="E396" s="32"/>
      <c r="F396" s="16"/>
      <c r="G396" s="16"/>
      <c r="H396" s="16"/>
      <c r="I396" s="16"/>
      <c r="J396" s="16"/>
      <c r="K396" s="16"/>
      <c r="L396" s="32"/>
      <c r="M396" s="16"/>
      <c r="N396" s="16"/>
      <c r="O396" s="16"/>
      <c r="P396" s="16"/>
      <c r="Y396" s="20"/>
      <c r="Z396" s="20"/>
      <c r="AA396" s="20"/>
      <c r="AB396" s="20"/>
      <c r="AC396" s="20"/>
      <c r="AD396" s="20"/>
    </row>
    <row r="397" spans="3:30" s="1" customFormat="1">
      <c r="C397" s="16"/>
      <c r="D397" s="16"/>
      <c r="E397" s="32"/>
      <c r="F397" s="16"/>
      <c r="G397" s="16"/>
      <c r="H397" s="16"/>
      <c r="I397" s="16"/>
      <c r="J397" s="16"/>
      <c r="K397" s="16"/>
      <c r="L397" s="32"/>
      <c r="M397" s="16"/>
      <c r="N397" s="16"/>
      <c r="O397" s="16"/>
      <c r="P397" s="16"/>
      <c r="Y397" s="20"/>
      <c r="Z397" s="20"/>
      <c r="AA397" s="20"/>
      <c r="AB397" s="20"/>
      <c r="AC397" s="20"/>
      <c r="AD397" s="20"/>
    </row>
    <row r="398" spans="3:30" s="1" customFormat="1">
      <c r="C398" s="16"/>
      <c r="D398" s="16"/>
      <c r="E398" s="32"/>
      <c r="F398" s="16"/>
      <c r="G398" s="16"/>
      <c r="H398" s="16"/>
      <c r="I398" s="16"/>
      <c r="J398" s="16"/>
      <c r="K398" s="16"/>
      <c r="L398" s="32"/>
      <c r="M398" s="16"/>
      <c r="N398" s="16"/>
      <c r="O398" s="16"/>
      <c r="P398" s="16"/>
      <c r="Y398" s="20"/>
      <c r="Z398" s="20"/>
      <c r="AA398" s="20"/>
      <c r="AB398" s="20"/>
      <c r="AC398" s="20"/>
      <c r="AD398" s="20"/>
    </row>
    <row r="399" spans="3:30" s="1" customFormat="1">
      <c r="C399" s="16"/>
      <c r="D399" s="16"/>
      <c r="E399" s="32"/>
      <c r="F399" s="16"/>
      <c r="G399" s="16"/>
      <c r="H399" s="16"/>
      <c r="I399" s="16"/>
      <c r="J399" s="16"/>
      <c r="K399" s="16"/>
      <c r="L399" s="32"/>
      <c r="M399" s="16"/>
      <c r="N399" s="16"/>
      <c r="O399" s="16"/>
      <c r="P399" s="16"/>
      <c r="Y399" s="20"/>
      <c r="Z399" s="20"/>
      <c r="AA399" s="20"/>
      <c r="AB399" s="20"/>
      <c r="AC399" s="20"/>
      <c r="AD399" s="20"/>
    </row>
    <row r="400" spans="3:30" s="1" customFormat="1">
      <c r="C400" s="16"/>
      <c r="D400" s="16"/>
      <c r="E400" s="32"/>
      <c r="F400" s="16"/>
      <c r="G400" s="16"/>
      <c r="H400" s="16"/>
      <c r="I400" s="16"/>
      <c r="J400" s="16"/>
      <c r="K400" s="16"/>
      <c r="L400" s="32"/>
      <c r="M400" s="16"/>
      <c r="N400" s="16"/>
      <c r="O400" s="16"/>
      <c r="P400" s="16"/>
      <c r="Y400" s="20"/>
      <c r="Z400" s="20"/>
      <c r="AA400" s="20"/>
      <c r="AB400" s="20"/>
      <c r="AC400" s="20"/>
      <c r="AD400" s="20"/>
    </row>
    <row r="401" spans="3:30" s="1" customFormat="1">
      <c r="C401" s="16"/>
      <c r="D401" s="16"/>
      <c r="E401" s="32"/>
      <c r="F401" s="16"/>
      <c r="G401" s="16"/>
      <c r="H401" s="16"/>
      <c r="I401" s="16"/>
      <c r="J401" s="16"/>
      <c r="K401" s="16"/>
      <c r="L401" s="32"/>
      <c r="M401" s="16"/>
      <c r="N401" s="16"/>
      <c r="O401" s="16"/>
      <c r="P401" s="16"/>
      <c r="Y401" s="20"/>
      <c r="Z401" s="20"/>
      <c r="AA401" s="20"/>
      <c r="AB401" s="20"/>
      <c r="AC401" s="20"/>
      <c r="AD401" s="20"/>
    </row>
    <row r="402" spans="3:30" s="1" customFormat="1">
      <c r="C402" s="16"/>
      <c r="D402" s="16"/>
      <c r="E402" s="32"/>
      <c r="F402" s="16"/>
      <c r="G402" s="16"/>
      <c r="H402" s="16"/>
      <c r="I402" s="16"/>
      <c r="J402" s="16"/>
      <c r="K402" s="16"/>
      <c r="L402" s="32"/>
      <c r="M402" s="16"/>
      <c r="N402" s="16"/>
      <c r="O402" s="16"/>
      <c r="P402" s="16"/>
      <c r="Y402" s="20"/>
      <c r="Z402" s="20"/>
      <c r="AA402" s="20"/>
      <c r="AB402" s="20"/>
      <c r="AC402" s="20"/>
      <c r="AD402" s="20"/>
    </row>
    <row r="403" spans="3:30" s="1" customFormat="1">
      <c r="C403" s="16"/>
      <c r="D403" s="16"/>
      <c r="E403" s="32"/>
      <c r="F403" s="16"/>
      <c r="G403" s="16"/>
      <c r="H403" s="16"/>
      <c r="I403" s="16"/>
      <c r="J403" s="16"/>
      <c r="K403" s="16"/>
      <c r="L403" s="32"/>
      <c r="M403" s="16"/>
      <c r="N403" s="16"/>
      <c r="O403" s="16"/>
      <c r="P403" s="16"/>
      <c r="Y403" s="20"/>
      <c r="Z403" s="20"/>
      <c r="AA403" s="20"/>
      <c r="AB403" s="20"/>
      <c r="AC403" s="20"/>
      <c r="AD403" s="20"/>
    </row>
    <row r="404" spans="3:30" s="1" customFormat="1">
      <c r="C404" s="16"/>
      <c r="D404" s="16"/>
      <c r="E404" s="32"/>
      <c r="F404" s="16"/>
      <c r="G404" s="16"/>
      <c r="H404" s="16"/>
      <c r="I404" s="16"/>
      <c r="J404" s="16"/>
      <c r="K404" s="16"/>
      <c r="L404" s="32"/>
      <c r="M404" s="16"/>
      <c r="N404" s="16"/>
      <c r="O404" s="16"/>
      <c r="P404" s="16"/>
      <c r="Y404" s="20"/>
      <c r="Z404" s="20"/>
      <c r="AA404" s="20"/>
      <c r="AB404" s="20"/>
      <c r="AC404" s="20"/>
      <c r="AD404" s="20"/>
    </row>
    <row r="405" spans="3:30" s="1" customFormat="1">
      <c r="C405" s="16"/>
      <c r="D405" s="16"/>
      <c r="E405" s="32"/>
      <c r="F405" s="16"/>
      <c r="G405" s="16"/>
      <c r="H405" s="16"/>
      <c r="I405" s="16"/>
      <c r="J405" s="16"/>
      <c r="K405" s="16"/>
      <c r="L405" s="32"/>
      <c r="M405" s="16"/>
      <c r="N405" s="16"/>
      <c r="O405" s="16"/>
      <c r="P405" s="16"/>
      <c r="Y405" s="20"/>
      <c r="Z405" s="20"/>
      <c r="AA405" s="20"/>
      <c r="AB405" s="20"/>
      <c r="AC405" s="20"/>
      <c r="AD405" s="20"/>
    </row>
    <row r="406" spans="3:30" s="1" customFormat="1">
      <c r="C406" s="16"/>
      <c r="D406" s="16"/>
      <c r="E406" s="32"/>
      <c r="F406" s="16"/>
      <c r="G406" s="16"/>
      <c r="H406" s="16"/>
      <c r="I406" s="16"/>
      <c r="J406" s="16"/>
      <c r="K406" s="16"/>
      <c r="L406" s="32"/>
      <c r="M406" s="16"/>
      <c r="N406" s="16"/>
      <c r="O406" s="16"/>
      <c r="P406" s="16"/>
      <c r="Y406" s="20"/>
      <c r="Z406" s="20"/>
      <c r="AA406" s="20"/>
      <c r="AB406" s="20"/>
      <c r="AC406" s="20"/>
      <c r="AD406" s="20"/>
    </row>
    <row r="407" spans="3:30" s="1" customFormat="1">
      <c r="C407" s="16"/>
      <c r="D407" s="16"/>
      <c r="E407" s="32"/>
      <c r="F407" s="16"/>
      <c r="G407" s="16"/>
      <c r="H407" s="16"/>
      <c r="I407" s="16"/>
      <c r="J407" s="16"/>
      <c r="K407" s="16"/>
      <c r="L407" s="32"/>
      <c r="M407" s="16"/>
      <c r="N407" s="16"/>
      <c r="O407" s="16"/>
      <c r="P407" s="16"/>
      <c r="Y407" s="20"/>
      <c r="Z407" s="20"/>
      <c r="AA407" s="20"/>
      <c r="AB407" s="20"/>
      <c r="AC407" s="20"/>
      <c r="AD407" s="20"/>
    </row>
    <row r="408" spans="3:30" s="1" customFormat="1">
      <c r="C408" s="16"/>
      <c r="D408" s="16"/>
      <c r="E408" s="32"/>
      <c r="F408" s="16"/>
      <c r="G408" s="16"/>
      <c r="H408" s="16"/>
      <c r="I408" s="16"/>
      <c r="J408" s="16"/>
      <c r="K408" s="16"/>
      <c r="L408" s="32"/>
      <c r="M408" s="16"/>
      <c r="N408" s="16"/>
      <c r="O408" s="16"/>
      <c r="P408" s="16"/>
      <c r="Y408" s="20"/>
      <c r="Z408" s="20"/>
      <c r="AA408" s="20"/>
      <c r="AB408" s="20"/>
      <c r="AC408" s="20"/>
      <c r="AD408" s="20"/>
    </row>
    <row r="409" spans="3:30" s="1" customFormat="1">
      <c r="C409" s="16"/>
      <c r="D409" s="16"/>
      <c r="E409" s="32"/>
      <c r="F409" s="16"/>
      <c r="G409" s="16"/>
      <c r="H409" s="16"/>
      <c r="I409" s="16"/>
      <c r="J409" s="16"/>
      <c r="K409" s="16"/>
      <c r="L409" s="32"/>
      <c r="M409" s="16"/>
      <c r="N409" s="16"/>
      <c r="O409" s="16"/>
      <c r="P409" s="16"/>
      <c r="Y409" s="20"/>
      <c r="Z409" s="20"/>
      <c r="AA409" s="20"/>
      <c r="AB409" s="20"/>
      <c r="AC409" s="20"/>
      <c r="AD409" s="20"/>
    </row>
    <row r="410" spans="3:30" s="1" customFormat="1">
      <c r="C410" s="16"/>
      <c r="D410" s="16"/>
      <c r="E410" s="32"/>
      <c r="F410" s="16"/>
      <c r="G410" s="16"/>
      <c r="H410" s="16"/>
      <c r="I410" s="16"/>
      <c r="J410" s="16"/>
      <c r="K410" s="16"/>
      <c r="L410" s="32"/>
      <c r="M410" s="16"/>
      <c r="N410" s="16"/>
      <c r="O410" s="16"/>
      <c r="P410" s="16"/>
      <c r="Y410" s="20"/>
      <c r="Z410" s="20"/>
      <c r="AA410" s="20"/>
      <c r="AB410" s="20"/>
      <c r="AC410" s="20"/>
      <c r="AD410" s="20"/>
    </row>
    <row r="411" spans="3:30" s="1" customFormat="1">
      <c r="C411" s="16"/>
      <c r="D411" s="16"/>
      <c r="E411" s="32"/>
      <c r="F411" s="16"/>
      <c r="G411" s="16"/>
      <c r="H411" s="16"/>
      <c r="I411" s="16"/>
      <c r="J411" s="16"/>
      <c r="K411" s="16"/>
      <c r="L411" s="32"/>
      <c r="M411" s="16"/>
      <c r="N411" s="16"/>
      <c r="O411" s="16"/>
      <c r="P411" s="16"/>
      <c r="Y411" s="20"/>
      <c r="Z411" s="20"/>
      <c r="AA411" s="20"/>
      <c r="AB411" s="20"/>
      <c r="AC411" s="20"/>
      <c r="AD411" s="20"/>
    </row>
    <row r="412" spans="3:30" s="1" customFormat="1">
      <c r="C412" s="16"/>
      <c r="D412" s="16"/>
      <c r="E412" s="32"/>
      <c r="F412" s="16"/>
      <c r="G412" s="16"/>
      <c r="H412" s="16"/>
      <c r="I412" s="16"/>
      <c r="J412" s="16"/>
      <c r="K412" s="16"/>
      <c r="L412" s="32"/>
      <c r="M412" s="16"/>
      <c r="N412" s="16"/>
      <c r="O412" s="16"/>
      <c r="P412" s="16"/>
      <c r="Y412" s="20"/>
      <c r="Z412" s="20"/>
      <c r="AA412" s="20"/>
      <c r="AB412" s="20"/>
      <c r="AC412" s="20"/>
      <c r="AD412" s="20"/>
    </row>
    <row r="413" spans="3:30" s="1" customFormat="1">
      <c r="C413" s="16"/>
      <c r="D413" s="16"/>
      <c r="E413" s="32"/>
      <c r="F413" s="16"/>
      <c r="G413" s="16"/>
      <c r="H413" s="16"/>
      <c r="I413" s="16"/>
      <c r="J413" s="16"/>
      <c r="K413" s="16"/>
      <c r="L413" s="32"/>
      <c r="M413" s="16"/>
      <c r="N413" s="16"/>
      <c r="O413" s="16"/>
      <c r="P413" s="16"/>
      <c r="Y413" s="20"/>
      <c r="Z413" s="20"/>
      <c r="AA413" s="20"/>
      <c r="AB413" s="20"/>
      <c r="AC413" s="20"/>
      <c r="AD413" s="20"/>
    </row>
    <row r="414" spans="3:30" s="1" customFormat="1">
      <c r="C414" s="16"/>
      <c r="D414" s="16"/>
      <c r="E414" s="32"/>
      <c r="F414" s="16"/>
      <c r="G414" s="16"/>
      <c r="H414" s="16"/>
      <c r="I414" s="16"/>
      <c r="J414" s="16"/>
      <c r="K414" s="16"/>
      <c r="L414" s="32"/>
      <c r="M414" s="16"/>
      <c r="N414" s="16"/>
      <c r="O414" s="16"/>
      <c r="P414" s="16"/>
      <c r="Y414" s="20"/>
      <c r="Z414" s="20"/>
      <c r="AA414" s="20"/>
      <c r="AB414" s="20"/>
      <c r="AC414" s="20"/>
      <c r="AD414" s="20"/>
    </row>
    <row r="415" spans="3:30" s="1" customFormat="1">
      <c r="C415" s="16"/>
      <c r="D415" s="16"/>
      <c r="E415" s="32"/>
      <c r="F415" s="16"/>
      <c r="G415" s="16"/>
      <c r="H415" s="16"/>
      <c r="I415" s="16"/>
      <c r="J415" s="16"/>
      <c r="K415" s="16"/>
      <c r="L415" s="32"/>
      <c r="M415" s="16"/>
      <c r="N415" s="16"/>
      <c r="O415" s="16"/>
      <c r="P415" s="16"/>
      <c r="Y415" s="20"/>
      <c r="Z415" s="20"/>
      <c r="AA415" s="20"/>
      <c r="AB415" s="20"/>
      <c r="AC415" s="20"/>
      <c r="AD415" s="20"/>
    </row>
    <row r="416" spans="3:30" s="1" customFormat="1">
      <c r="C416" s="16"/>
      <c r="D416" s="16"/>
      <c r="E416" s="32"/>
      <c r="F416" s="16"/>
      <c r="G416" s="16"/>
      <c r="H416" s="16"/>
      <c r="I416" s="16"/>
      <c r="J416" s="16"/>
      <c r="K416" s="16"/>
      <c r="L416" s="32"/>
      <c r="M416" s="16"/>
      <c r="N416" s="16"/>
      <c r="O416" s="16"/>
      <c r="P416" s="16"/>
      <c r="Y416" s="20"/>
      <c r="Z416" s="20"/>
      <c r="AA416" s="20"/>
      <c r="AB416" s="20"/>
      <c r="AC416" s="20"/>
      <c r="AD416" s="20"/>
    </row>
    <row r="417" spans="3:30" s="1" customFormat="1">
      <c r="C417" s="16"/>
      <c r="D417" s="16"/>
      <c r="E417" s="32"/>
      <c r="F417" s="16"/>
      <c r="G417" s="16"/>
      <c r="H417" s="16"/>
      <c r="I417" s="16"/>
      <c r="J417" s="16"/>
      <c r="K417" s="16"/>
      <c r="L417" s="32"/>
      <c r="M417" s="16"/>
      <c r="N417" s="16"/>
      <c r="O417" s="16"/>
      <c r="P417" s="16"/>
      <c r="Y417" s="20"/>
      <c r="Z417" s="20"/>
      <c r="AA417" s="20"/>
      <c r="AB417" s="20"/>
      <c r="AC417" s="20"/>
      <c r="AD417" s="20"/>
    </row>
    <row r="418" spans="3:30" s="1" customFormat="1">
      <c r="C418" s="16"/>
      <c r="D418" s="16"/>
      <c r="E418" s="32"/>
      <c r="F418" s="16"/>
      <c r="G418" s="16"/>
      <c r="H418" s="16"/>
      <c r="I418" s="16"/>
      <c r="J418" s="16"/>
      <c r="K418" s="16"/>
      <c r="L418" s="32"/>
      <c r="M418" s="16"/>
      <c r="N418" s="16"/>
      <c r="O418" s="16"/>
      <c r="P418" s="16"/>
      <c r="Y418" s="20"/>
      <c r="Z418" s="20"/>
      <c r="AA418" s="20"/>
      <c r="AB418" s="20"/>
      <c r="AC418" s="20"/>
      <c r="AD418" s="20"/>
    </row>
    <row r="419" spans="3:30" s="1" customFormat="1">
      <c r="C419" s="16"/>
      <c r="D419" s="16"/>
      <c r="E419" s="32"/>
      <c r="F419" s="16"/>
      <c r="G419" s="16"/>
      <c r="H419" s="16"/>
      <c r="I419" s="16"/>
      <c r="J419" s="16"/>
      <c r="K419" s="16"/>
      <c r="L419" s="32"/>
      <c r="M419" s="16"/>
      <c r="N419" s="16"/>
      <c r="O419" s="16"/>
      <c r="P419" s="16"/>
      <c r="Y419" s="20"/>
      <c r="Z419" s="20"/>
      <c r="AA419" s="20"/>
      <c r="AB419" s="20"/>
      <c r="AC419" s="20"/>
      <c r="AD419" s="20"/>
    </row>
    <row r="420" spans="3:30" s="1" customFormat="1">
      <c r="C420" s="16"/>
      <c r="D420" s="16"/>
      <c r="E420" s="32"/>
      <c r="F420" s="16"/>
      <c r="G420" s="16"/>
      <c r="H420" s="16"/>
      <c r="I420" s="16"/>
      <c r="J420" s="16"/>
      <c r="K420" s="16"/>
      <c r="L420" s="32"/>
      <c r="M420" s="16"/>
      <c r="N420" s="16"/>
      <c r="O420" s="16"/>
      <c r="P420" s="16"/>
      <c r="Y420" s="20"/>
      <c r="Z420" s="20"/>
      <c r="AA420" s="20"/>
      <c r="AB420" s="20"/>
      <c r="AC420" s="20"/>
      <c r="AD420" s="20"/>
    </row>
    <row r="421" spans="3:30" s="1" customFormat="1">
      <c r="C421" s="16"/>
      <c r="D421" s="16"/>
      <c r="E421" s="32"/>
      <c r="F421" s="16"/>
      <c r="G421" s="16"/>
      <c r="H421" s="16"/>
      <c r="I421" s="16"/>
      <c r="J421" s="16"/>
      <c r="K421" s="16"/>
      <c r="L421" s="32"/>
      <c r="M421" s="16"/>
      <c r="N421" s="16"/>
      <c r="O421" s="16"/>
      <c r="P421" s="16"/>
      <c r="Y421" s="20"/>
      <c r="Z421" s="20"/>
      <c r="AA421" s="20"/>
      <c r="AB421" s="20"/>
      <c r="AC421" s="20"/>
      <c r="AD421" s="20"/>
    </row>
    <row r="422" spans="3:30" s="1" customFormat="1">
      <c r="C422" s="16"/>
      <c r="D422" s="16"/>
      <c r="E422" s="32"/>
      <c r="F422" s="16"/>
      <c r="G422" s="16"/>
      <c r="H422" s="16"/>
      <c r="I422" s="16"/>
      <c r="J422" s="16"/>
      <c r="K422" s="16"/>
      <c r="L422" s="32"/>
      <c r="M422" s="16"/>
      <c r="N422" s="16"/>
      <c r="O422" s="16"/>
      <c r="P422" s="16"/>
      <c r="Y422" s="20"/>
      <c r="Z422" s="20"/>
      <c r="AA422" s="20"/>
      <c r="AB422" s="20"/>
      <c r="AC422" s="20"/>
      <c r="AD422" s="20"/>
    </row>
    <row r="423" spans="3:30" s="1" customFormat="1">
      <c r="C423" s="16"/>
      <c r="D423" s="16"/>
      <c r="E423" s="32"/>
      <c r="F423" s="16"/>
      <c r="G423" s="16"/>
      <c r="H423" s="16"/>
      <c r="I423" s="16"/>
      <c r="J423" s="16"/>
      <c r="K423" s="16"/>
      <c r="L423" s="32"/>
      <c r="M423" s="16"/>
      <c r="N423" s="16"/>
      <c r="O423" s="16"/>
      <c r="P423" s="16"/>
      <c r="Y423" s="20"/>
      <c r="Z423" s="20"/>
      <c r="AA423" s="20"/>
      <c r="AB423" s="20"/>
      <c r="AC423" s="20"/>
      <c r="AD423" s="20"/>
    </row>
    <row r="424" spans="3:30" s="1" customFormat="1">
      <c r="C424" s="16"/>
      <c r="D424" s="16"/>
      <c r="E424" s="32"/>
      <c r="F424" s="16"/>
      <c r="G424" s="16"/>
      <c r="H424" s="16"/>
      <c r="I424" s="16"/>
      <c r="J424" s="16"/>
      <c r="K424" s="16"/>
      <c r="L424" s="32"/>
      <c r="M424" s="16"/>
      <c r="N424" s="16"/>
      <c r="O424" s="16"/>
      <c r="P424" s="16"/>
      <c r="Y424" s="20"/>
      <c r="Z424" s="20"/>
      <c r="AA424" s="20"/>
      <c r="AB424" s="20"/>
      <c r="AC424" s="20"/>
      <c r="AD424" s="20"/>
    </row>
    <row r="425" spans="3:30" s="1" customFormat="1">
      <c r="C425" s="16"/>
      <c r="D425" s="16"/>
      <c r="E425" s="32"/>
      <c r="F425" s="16"/>
      <c r="G425" s="16"/>
      <c r="H425" s="16"/>
      <c r="I425" s="16"/>
      <c r="J425" s="16"/>
      <c r="K425" s="16"/>
      <c r="L425" s="32"/>
      <c r="M425" s="16"/>
      <c r="N425" s="16"/>
      <c r="O425" s="16"/>
      <c r="P425" s="16"/>
      <c r="Y425" s="20"/>
      <c r="Z425" s="20"/>
      <c r="AA425" s="20"/>
      <c r="AB425" s="20"/>
      <c r="AC425" s="20"/>
      <c r="AD425" s="20"/>
    </row>
    <row r="426" spans="3:30" s="1" customFormat="1">
      <c r="C426" s="16"/>
      <c r="D426" s="16"/>
      <c r="E426" s="32"/>
      <c r="F426" s="16"/>
      <c r="G426" s="16"/>
      <c r="H426" s="16"/>
      <c r="I426" s="16"/>
      <c r="J426" s="16"/>
      <c r="K426" s="16"/>
      <c r="L426" s="32"/>
      <c r="M426" s="16"/>
      <c r="N426" s="16"/>
      <c r="O426" s="16"/>
      <c r="P426" s="16"/>
      <c r="Y426" s="20"/>
      <c r="Z426" s="20"/>
      <c r="AA426" s="20"/>
      <c r="AB426" s="20"/>
      <c r="AC426" s="20"/>
      <c r="AD426" s="20"/>
    </row>
    <row r="427" spans="3:30" s="1" customFormat="1">
      <c r="C427" s="16"/>
      <c r="D427" s="16"/>
      <c r="E427" s="32"/>
      <c r="F427" s="16"/>
      <c r="G427" s="16"/>
      <c r="H427" s="16"/>
      <c r="I427" s="16"/>
      <c r="J427" s="16"/>
      <c r="K427" s="16"/>
      <c r="L427" s="32"/>
      <c r="M427" s="16"/>
      <c r="N427" s="16"/>
      <c r="O427" s="16"/>
      <c r="P427" s="16"/>
      <c r="Y427" s="20"/>
      <c r="Z427" s="20"/>
      <c r="AA427" s="20"/>
      <c r="AB427" s="20"/>
      <c r="AC427" s="20"/>
      <c r="AD427" s="20"/>
    </row>
    <row r="428" spans="3:30" s="1" customFormat="1">
      <c r="C428" s="16"/>
      <c r="D428" s="16"/>
      <c r="E428" s="32"/>
      <c r="F428" s="16"/>
      <c r="G428" s="16"/>
      <c r="H428" s="16"/>
      <c r="I428" s="16"/>
      <c r="J428" s="16"/>
      <c r="K428" s="16"/>
      <c r="L428" s="32"/>
      <c r="M428" s="16"/>
      <c r="N428" s="16"/>
      <c r="O428" s="16"/>
      <c r="P428" s="16"/>
      <c r="Y428" s="20"/>
      <c r="Z428" s="20"/>
      <c r="AA428" s="20"/>
      <c r="AB428" s="20"/>
      <c r="AC428" s="20"/>
      <c r="AD428" s="20"/>
    </row>
    <row r="429" spans="3:30" s="1" customFormat="1">
      <c r="C429" s="16"/>
      <c r="D429" s="16"/>
      <c r="E429" s="32"/>
      <c r="F429" s="16"/>
      <c r="G429" s="16"/>
      <c r="H429" s="16"/>
      <c r="I429" s="16"/>
      <c r="J429" s="16"/>
      <c r="K429" s="16"/>
      <c r="L429" s="32"/>
      <c r="M429" s="16"/>
      <c r="N429" s="16"/>
      <c r="O429" s="16"/>
      <c r="P429" s="16"/>
      <c r="Y429" s="20"/>
      <c r="Z429" s="20"/>
      <c r="AA429" s="20"/>
      <c r="AB429" s="20"/>
      <c r="AC429" s="20"/>
      <c r="AD429" s="20"/>
    </row>
    <row r="430" spans="3:30" s="1" customFormat="1">
      <c r="C430" s="16"/>
      <c r="D430" s="16"/>
      <c r="E430" s="32"/>
      <c r="F430" s="16"/>
      <c r="G430" s="16"/>
      <c r="H430" s="16"/>
      <c r="I430" s="16"/>
      <c r="J430" s="16"/>
      <c r="K430" s="16"/>
      <c r="L430" s="32"/>
      <c r="M430" s="16"/>
      <c r="N430" s="16"/>
      <c r="O430" s="16"/>
      <c r="P430" s="16"/>
      <c r="Y430" s="20"/>
      <c r="Z430" s="20"/>
      <c r="AA430" s="20"/>
      <c r="AB430" s="20"/>
      <c r="AC430" s="20"/>
      <c r="AD430" s="20"/>
    </row>
    <row r="431" spans="3:30" s="1" customFormat="1">
      <c r="C431" s="16"/>
      <c r="D431" s="16"/>
      <c r="E431" s="32"/>
      <c r="F431" s="16"/>
      <c r="G431" s="16"/>
      <c r="H431" s="16"/>
      <c r="I431" s="16"/>
      <c r="J431" s="16"/>
      <c r="K431" s="16"/>
      <c r="L431" s="32"/>
      <c r="M431" s="16"/>
      <c r="N431" s="16"/>
      <c r="O431" s="16"/>
      <c r="P431" s="16"/>
      <c r="Y431" s="20"/>
      <c r="Z431" s="20"/>
      <c r="AA431" s="20"/>
      <c r="AB431" s="20"/>
      <c r="AC431" s="20"/>
      <c r="AD431" s="20"/>
    </row>
    <row r="432" spans="3:30" s="1" customFormat="1">
      <c r="C432" s="16"/>
      <c r="D432" s="16"/>
      <c r="E432" s="32"/>
      <c r="F432" s="16"/>
      <c r="G432" s="16"/>
      <c r="H432" s="16"/>
      <c r="I432" s="16"/>
      <c r="J432" s="16"/>
      <c r="K432" s="16"/>
      <c r="L432" s="32"/>
      <c r="M432" s="16"/>
      <c r="N432" s="16"/>
      <c r="O432" s="16"/>
      <c r="P432" s="16"/>
      <c r="Y432" s="20"/>
      <c r="Z432" s="20"/>
      <c r="AA432" s="20"/>
      <c r="AB432" s="20"/>
      <c r="AC432" s="20"/>
      <c r="AD432" s="20"/>
    </row>
    <row r="433" spans="3:30" s="1" customFormat="1">
      <c r="C433" s="16"/>
      <c r="D433" s="16"/>
      <c r="E433" s="32"/>
      <c r="F433" s="16"/>
      <c r="G433" s="16"/>
      <c r="H433" s="16"/>
      <c r="I433" s="16"/>
      <c r="J433" s="16"/>
      <c r="K433" s="16"/>
      <c r="L433" s="32"/>
      <c r="M433" s="16"/>
      <c r="N433" s="16"/>
      <c r="O433" s="16"/>
      <c r="P433" s="16"/>
      <c r="Y433" s="20"/>
      <c r="Z433" s="20"/>
      <c r="AA433" s="20"/>
      <c r="AB433" s="20"/>
      <c r="AC433" s="20"/>
      <c r="AD433" s="20"/>
    </row>
    <row r="434" spans="3:30" s="1" customFormat="1">
      <c r="C434" s="16"/>
      <c r="D434" s="16"/>
      <c r="E434" s="32"/>
      <c r="F434" s="16"/>
      <c r="G434" s="16"/>
      <c r="H434" s="16"/>
      <c r="I434" s="16"/>
      <c r="J434" s="16"/>
      <c r="K434" s="16"/>
      <c r="L434" s="32"/>
      <c r="M434" s="16"/>
      <c r="N434" s="16"/>
      <c r="O434" s="16"/>
      <c r="P434" s="16"/>
      <c r="Y434" s="20"/>
      <c r="Z434" s="20"/>
      <c r="AA434" s="20"/>
      <c r="AB434" s="20"/>
      <c r="AC434" s="20"/>
      <c r="AD434" s="20"/>
    </row>
    <row r="435" spans="3:30" s="1" customFormat="1">
      <c r="C435" s="16"/>
      <c r="D435" s="16"/>
      <c r="E435" s="32"/>
      <c r="F435" s="16"/>
      <c r="G435" s="16"/>
      <c r="H435" s="16"/>
      <c r="I435" s="16"/>
      <c r="J435" s="16"/>
      <c r="K435" s="16"/>
      <c r="L435" s="32"/>
      <c r="M435" s="16"/>
      <c r="N435" s="16"/>
      <c r="O435" s="16"/>
      <c r="P435" s="16"/>
      <c r="Y435" s="20"/>
      <c r="Z435" s="20"/>
      <c r="AA435" s="20"/>
      <c r="AB435" s="20"/>
      <c r="AC435" s="20"/>
      <c r="AD435" s="20"/>
    </row>
    <row r="436" spans="3:30" s="1" customFormat="1">
      <c r="C436" s="16"/>
      <c r="D436" s="16"/>
      <c r="E436" s="32"/>
      <c r="F436" s="16"/>
      <c r="G436" s="16"/>
      <c r="H436" s="16"/>
      <c r="I436" s="16"/>
      <c r="J436" s="16"/>
      <c r="K436" s="16"/>
      <c r="L436" s="32"/>
      <c r="M436" s="16"/>
      <c r="N436" s="16"/>
      <c r="O436" s="16"/>
      <c r="P436" s="16"/>
      <c r="Y436" s="20"/>
      <c r="Z436" s="20"/>
      <c r="AA436" s="20"/>
      <c r="AB436" s="20"/>
      <c r="AC436" s="20"/>
      <c r="AD436" s="20"/>
    </row>
    <row r="437" spans="3:30" s="1" customFormat="1">
      <c r="C437" s="16"/>
      <c r="D437" s="16"/>
      <c r="E437" s="32"/>
      <c r="F437" s="16"/>
      <c r="G437" s="16"/>
      <c r="H437" s="16"/>
      <c r="I437" s="16"/>
      <c r="J437" s="16"/>
      <c r="K437" s="16"/>
      <c r="L437" s="32"/>
      <c r="M437" s="16"/>
      <c r="N437" s="16"/>
      <c r="O437" s="16"/>
      <c r="P437" s="16"/>
      <c r="Y437" s="20"/>
      <c r="Z437" s="20"/>
      <c r="AA437" s="20"/>
      <c r="AB437" s="20"/>
      <c r="AC437" s="20"/>
      <c r="AD437" s="20"/>
    </row>
    <row r="438" spans="3:30" s="1" customFormat="1">
      <c r="C438" s="16"/>
      <c r="D438" s="16"/>
      <c r="E438" s="32"/>
      <c r="F438" s="16"/>
      <c r="G438" s="16"/>
      <c r="H438" s="16"/>
      <c r="I438" s="16"/>
      <c r="J438" s="16"/>
      <c r="K438" s="16"/>
      <c r="L438" s="32"/>
      <c r="M438" s="16"/>
      <c r="N438" s="16"/>
      <c r="O438" s="16"/>
      <c r="P438" s="16"/>
      <c r="Y438" s="20"/>
      <c r="Z438" s="20"/>
      <c r="AA438" s="20"/>
      <c r="AB438" s="20"/>
      <c r="AC438" s="20"/>
      <c r="AD438" s="20"/>
    </row>
    <row r="439" spans="3:30" s="1" customFormat="1">
      <c r="C439" s="16"/>
      <c r="D439" s="16"/>
      <c r="E439" s="32"/>
      <c r="F439" s="16"/>
      <c r="G439" s="16"/>
      <c r="H439" s="16"/>
      <c r="I439" s="16"/>
      <c r="J439" s="16"/>
      <c r="K439" s="16"/>
      <c r="L439" s="32"/>
      <c r="M439" s="16"/>
      <c r="N439" s="16"/>
      <c r="O439" s="16"/>
      <c r="P439" s="16"/>
      <c r="Y439" s="20"/>
      <c r="Z439" s="20"/>
      <c r="AA439" s="20"/>
      <c r="AB439" s="20"/>
      <c r="AC439" s="20"/>
      <c r="AD439" s="20"/>
    </row>
    <row r="440" spans="3:30" s="1" customFormat="1">
      <c r="C440" s="16"/>
      <c r="D440" s="16"/>
      <c r="E440" s="32"/>
      <c r="F440" s="16"/>
      <c r="G440" s="16"/>
      <c r="H440" s="16"/>
      <c r="I440" s="16"/>
      <c r="J440" s="16"/>
      <c r="K440" s="16"/>
      <c r="L440" s="32"/>
      <c r="M440" s="16"/>
      <c r="N440" s="16"/>
      <c r="O440" s="16"/>
      <c r="P440" s="16"/>
      <c r="Y440" s="20"/>
      <c r="Z440" s="20"/>
      <c r="AA440" s="20"/>
      <c r="AB440" s="20"/>
      <c r="AC440" s="20"/>
      <c r="AD440" s="20"/>
    </row>
    <row r="441" spans="3:30" s="1" customFormat="1">
      <c r="C441" s="16"/>
      <c r="D441" s="16"/>
      <c r="E441" s="32"/>
      <c r="F441" s="16"/>
      <c r="G441" s="16"/>
      <c r="H441" s="16"/>
      <c r="I441" s="16"/>
      <c r="J441" s="16"/>
      <c r="K441" s="16"/>
      <c r="L441" s="32"/>
      <c r="M441" s="16"/>
      <c r="N441" s="16"/>
      <c r="O441" s="16"/>
      <c r="P441" s="16"/>
      <c r="Y441" s="20"/>
      <c r="Z441" s="20"/>
      <c r="AA441" s="20"/>
      <c r="AB441" s="20"/>
      <c r="AC441" s="20"/>
      <c r="AD441" s="20"/>
    </row>
    <row r="442" spans="3:30" s="1" customFormat="1">
      <c r="C442" s="16"/>
      <c r="D442" s="16"/>
      <c r="E442" s="32"/>
      <c r="F442" s="16"/>
      <c r="G442" s="16"/>
      <c r="H442" s="16"/>
      <c r="I442" s="16"/>
      <c r="J442" s="16"/>
      <c r="K442" s="16"/>
      <c r="L442" s="32"/>
      <c r="M442" s="16"/>
      <c r="N442" s="16"/>
      <c r="O442" s="16"/>
      <c r="P442" s="16"/>
      <c r="Y442" s="20"/>
      <c r="Z442" s="20"/>
      <c r="AA442" s="20"/>
      <c r="AB442" s="20"/>
      <c r="AC442" s="20"/>
      <c r="AD442" s="20"/>
    </row>
    <row r="443" spans="3:30" s="1" customFormat="1">
      <c r="C443" s="16"/>
      <c r="D443" s="16"/>
      <c r="E443" s="32"/>
      <c r="F443" s="16"/>
      <c r="G443" s="16"/>
      <c r="H443" s="16"/>
      <c r="I443" s="16"/>
      <c r="J443" s="16"/>
      <c r="K443" s="16"/>
      <c r="L443" s="32"/>
      <c r="M443" s="16"/>
      <c r="N443" s="16"/>
      <c r="O443" s="16"/>
      <c r="P443" s="16"/>
      <c r="Y443" s="20"/>
      <c r="Z443" s="20"/>
      <c r="AA443" s="20"/>
      <c r="AB443" s="20"/>
      <c r="AC443" s="20"/>
      <c r="AD443" s="20"/>
    </row>
    <row r="444" spans="3:30" s="1" customFormat="1">
      <c r="C444" s="16"/>
      <c r="D444" s="16"/>
      <c r="E444" s="32"/>
      <c r="F444" s="16"/>
      <c r="G444" s="16"/>
      <c r="H444" s="16"/>
      <c r="I444" s="16"/>
      <c r="J444" s="16"/>
      <c r="K444" s="16"/>
      <c r="L444" s="32"/>
      <c r="M444" s="16"/>
      <c r="N444" s="16"/>
      <c r="O444" s="16"/>
      <c r="P444" s="16"/>
      <c r="Y444" s="20"/>
      <c r="Z444" s="20"/>
      <c r="AA444" s="20"/>
      <c r="AB444" s="20"/>
      <c r="AC444" s="20"/>
      <c r="AD444" s="20"/>
    </row>
    <row r="445" spans="3:30" s="1" customFormat="1">
      <c r="C445" s="16"/>
      <c r="D445" s="16"/>
      <c r="E445" s="32"/>
      <c r="F445" s="16"/>
      <c r="G445" s="16"/>
      <c r="H445" s="16"/>
      <c r="I445" s="16"/>
      <c r="J445" s="16"/>
      <c r="K445" s="16"/>
      <c r="L445" s="32"/>
      <c r="M445" s="16"/>
      <c r="N445" s="16"/>
      <c r="O445" s="16"/>
      <c r="P445" s="16"/>
      <c r="Y445" s="20"/>
      <c r="Z445" s="20"/>
      <c r="AA445" s="20"/>
      <c r="AB445" s="20"/>
      <c r="AC445" s="20"/>
      <c r="AD445" s="20"/>
    </row>
    <row r="446" spans="3:30" s="1" customFormat="1">
      <c r="C446" s="16"/>
      <c r="D446" s="16"/>
      <c r="E446" s="32"/>
      <c r="F446" s="16"/>
      <c r="G446" s="16"/>
      <c r="H446" s="16"/>
      <c r="I446" s="16"/>
      <c r="J446" s="16"/>
      <c r="K446" s="16"/>
      <c r="L446" s="32"/>
      <c r="M446" s="16"/>
      <c r="N446" s="16"/>
      <c r="O446" s="16"/>
      <c r="P446" s="16"/>
      <c r="Y446" s="20"/>
      <c r="Z446" s="20"/>
      <c r="AA446" s="20"/>
      <c r="AB446" s="20"/>
      <c r="AC446" s="20"/>
      <c r="AD446" s="20"/>
    </row>
    <row r="447" spans="3:30" s="1" customFormat="1">
      <c r="C447" s="16"/>
      <c r="D447" s="16"/>
      <c r="E447" s="32"/>
      <c r="F447" s="16"/>
      <c r="G447" s="16"/>
      <c r="H447" s="16"/>
      <c r="I447" s="16"/>
      <c r="J447" s="16"/>
      <c r="K447" s="16"/>
      <c r="L447" s="32"/>
      <c r="M447" s="16"/>
      <c r="N447" s="16"/>
      <c r="O447" s="16"/>
      <c r="P447" s="16"/>
      <c r="Y447" s="20"/>
      <c r="Z447" s="20"/>
      <c r="AA447" s="20"/>
      <c r="AB447" s="20"/>
      <c r="AC447" s="20"/>
      <c r="AD447" s="20"/>
    </row>
    <row r="448" spans="3:30" s="1" customFormat="1">
      <c r="C448" s="16"/>
      <c r="D448" s="16"/>
      <c r="E448" s="32"/>
      <c r="F448" s="16"/>
      <c r="G448" s="16"/>
      <c r="H448" s="16"/>
      <c r="I448" s="16"/>
      <c r="J448" s="16"/>
      <c r="K448" s="16"/>
      <c r="L448" s="32"/>
      <c r="M448" s="16"/>
      <c r="N448" s="16"/>
      <c r="O448" s="16"/>
      <c r="P448" s="16"/>
      <c r="Y448" s="20"/>
      <c r="Z448" s="20"/>
      <c r="AA448" s="20"/>
      <c r="AB448" s="20"/>
      <c r="AC448" s="20"/>
      <c r="AD448" s="20"/>
    </row>
    <row r="449" spans="3:30" s="1" customFormat="1">
      <c r="C449" s="16"/>
      <c r="D449" s="16"/>
      <c r="E449" s="32"/>
      <c r="F449" s="16"/>
      <c r="G449" s="16"/>
      <c r="H449" s="16"/>
      <c r="I449" s="16"/>
      <c r="J449" s="16"/>
      <c r="K449" s="16"/>
      <c r="L449" s="32"/>
      <c r="M449" s="16"/>
      <c r="N449" s="16"/>
      <c r="O449" s="16"/>
      <c r="P449" s="16"/>
      <c r="Y449" s="20"/>
      <c r="Z449" s="20"/>
      <c r="AA449" s="20"/>
      <c r="AB449" s="20"/>
      <c r="AC449" s="20"/>
      <c r="AD449" s="20"/>
    </row>
    <row r="450" spans="3:30" s="1" customFormat="1">
      <c r="C450" s="16"/>
      <c r="D450" s="16"/>
      <c r="E450" s="32"/>
      <c r="F450" s="16"/>
      <c r="G450" s="16"/>
      <c r="H450" s="16"/>
      <c r="I450" s="16"/>
      <c r="J450" s="16"/>
      <c r="K450" s="16"/>
      <c r="L450" s="32"/>
      <c r="M450" s="16"/>
      <c r="N450" s="16"/>
      <c r="O450" s="16"/>
      <c r="P450" s="16"/>
      <c r="Y450" s="20"/>
      <c r="Z450" s="20"/>
      <c r="AA450" s="20"/>
      <c r="AB450" s="20"/>
      <c r="AC450" s="20"/>
      <c r="AD450" s="20"/>
    </row>
    <row r="451" spans="3:30" s="1" customFormat="1">
      <c r="C451" s="16"/>
      <c r="D451" s="16"/>
      <c r="E451" s="32"/>
      <c r="F451" s="16"/>
      <c r="G451" s="16"/>
      <c r="H451" s="16"/>
      <c r="I451" s="16"/>
      <c r="J451" s="16"/>
      <c r="K451" s="16"/>
      <c r="L451" s="32"/>
      <c r="M451" s="16"/>
      <c r="N451" s="16"/>
      <c r="O451" s="16"/>
      <c r="P451" s="16"/>
      <c r="Y451" s="20"/>
      <c r="Z451" s="20"/>
      <c r="AA451" s="20"/>
      <c r="AB451" s="20"/>
      <c r="AC451" s="20"/>
      <c r="AD451" s="20"/>
    </row>
    <row r="452" spans="3:30" s="1" customFormat="1">
      <c r="C452" s="16"/>
      <c r="D452" s="16"/>
      <c r="E452" s="32"/>
      <c r="F452" s="16"/>
      <c r="G452" s="16"/>
      <c r="H452" s="16"/>
      <c r="I452" s="16"/>
      <c r="J452" s="16"/>
      <c r="K452" s="16"/>
      <c r="L452" s="32"/>
      <c r="M452" s="16"/>
      <c r="N452" s="16"/>
      <c r="O452" s="16"/>
      <c r="P452" s="16"/>
      <c r="Y452" s="20"/>
      <c r="Z452" s="20"/>
      <c r="AA452" s="20"/>
      <c r="AB452" s="20"/>
      <c r="AC452" s="20"/>
      <c r="AD452" s="20"/>
    </row>
    <row r="453" spans="3:30" s="1" customFormat="1">
      <c r="C453" s="16"/>
      <c r="D453" s="16"/>
      <c r="E453" s="32"/>
      <c r="F453" s="16"/>
      <c r="G453" s="16"/>
      <c r="H453" s="16"/>
      <c r="I453" s="16"/>
      <c r="J453" s="16"/>
      <c r="K453" s="16"/>
      <c r="L453" s="32"/>
      <c r="M453" s="16"/>
      <c r="N453" s="16"/>
      <c r="O453" s="16"/>
      <c r="P453" s="16"/>
      <c r="Y453" s="20"/>
      <c r="Z453" s="20"/>
      <c r="AA453" s="20"/>
      <c r="AB453" s="20"/>
      <c r="AC453" s="20"/>
      <c r="AD453" s="20"/>
    </row>
    <row r="454" spans="3:30" s="1" customFormat="1">
      <c r="C454" s="16"/>
      <c r="D454" s="16"/>
      <c r="E454" s="32"/>
      <c r="F454" s="16"/>
      <c r="G454" s="16"/>
      <c r="H454" s="16"/>
      <c r="I454" s="16"/>
      <c r="J454" s="16"/>
      <c r="K454" s="16"/>
      <c r="L454" s="32"/>
      <c r="M454" s="16"/>
      <c r="N454" s="16"/>
      <c r="O454" s="16"/>
      <c r="P454" s="16"/>
      <c r="Y454" s="20"/>
      <c r="Z454" s="20"/>
      <c r="AA454" s="20"/>
      <c r="AB454" s="20"/>
      <c r="AC454" s="20"/>
      <c r="AD454" s="20"/>
    </row>
    <row r="455" spans="3:30" s="1" customFormat="1">
      <c r="C455" s="16"/>
      <c r="D455" s="16"/>
      <c r="E455" s="32"/>
      <c r="F455" s="16"/>
      <c r="G455" s="16"/>
      <c r="H455" s="16"/>
      <c r="I455" s="16"/>
      <c r="J455" s="16"/>
      <c r="K455" s="16"/>
      <c r="L455" s="32"/>
      <c r="M455" s="16"/>
      <c r="N455" s="16"/>
      <c r="O455" s="16"/>
      <c r="P455" s="16"/>
      <c r="Y455" s="20"/>
      <c r="Z455" s="20"/>
      <c r="AA455" s="20"/>
      <c r="AB455" s="20"/>
      <c r="AC455" s="20"/>
      <c r="AD455" s="20"/>
    </row>
    <row r="456" spans="3:30" s="1" customFormat="1">
      <c r="C456" s="16"/>
      <c r="D456" s="16"/>
      <c r="E456" s="32"/>
      <c r="F456" s="16"/>
      <c r="G456" s="16"/>
      <c r="H456" s="16"/>
      <c r="I456" s="16"/>
      <c r="J456" s="16"/>
      <c r="K456" s="16"/>
      <c r="L456" s="32"/>
      <c r="M456" s="16"/>
      <c r="N456" s="16"/>
      <c r="O456" s="16"/>
      <c r="P456" s="16"/>
      <c r="Y456" s="20"/>
      <c r="Z456" s="20"/>
      <c r="AA456" s="20"/>
      <c r="AB456" s="20"/>
      <c r="AC456" s="20"/>
      <c r="AD456" s="20"/>
    </row>
    <row r="457" spans="3:30" s="1" customFormat="1">
      <c r="C457" s="16"/>
      <c r="D457" s="16"/>
      <c r="E457" s="32"/>
      <c r="F457" s="16"/>
      <c r="G457" s="16"/>
      <c r="H457" s="16"/>
      <c r="I457" s="16"/>
      <c r="J457" s="16"/>
      <c r="K457" s="16"/>
      <c r="L457" s="32"/>
      <c r="M457" s="16"/>
      <c r="N457" s="16"/>
      <c r="O457" s="16"/>
      <c r="P457" s="16"/>
      <c r="Y457" s="20"/>
      <c r="Z457" s="20"/>
      <c r="AA457" s="20"/>
      <c r="AB457" s="20"/>
      <c r="AC457" s="20"/>
      <c r="AD457" s="20"/>
    </row>
    <row r="458" spans="3:30" s="1" customFormat="1">
      <c r="C458" s="16"/>
      <c r="D458" s="16"/>
      <c r="E458" s="32"/>
      <c r="F458" s="16"/>
      <c r="G458" s="16"/>
      <c r="H458" s="16"/>
      <c r="I458" s="16"/>
      <c r="J458" s="16"/>
      <c r="K458" s="16"/>
      <c r="L458" s="32"/>
      <c r="M458" s="16"/>
      <c r="N458" s="16"/>
      <c r="O458" s="16"/>
      <c r="P458" s="16"/>
      <c r="Y458" s="20"/>
      <c r="Z458" s="20"/>
      <c r="AA458" s="20"/>
      <c r="AB458" s="20"/>
      <c r="AC458" s="20"/>
      <c r="AD458" s="20"/>
    </row>
    <row r="459" spans="3:30" s="1" customFormat="1">
      <c r="C459" s="16"/>
      <c r="D459" s="16"/>
      <c r="E459" s="32"/>
      <c r="F459" s="16"/>
      <c r="G459" s="16"/>
      <c r="H459" s="16"/>
      <c r="I459" s="16"/>
      <c r="J459" s="16"/>
      <c r="K459" s="16"/>
      <c r="L459" s="32"/>
      <c r="M459" s="16"/>
      <c r="N459" s="16"/>
      <c r="O459" s="16"/>
      <c r="P459" s="16"/>
      <c r="Y459" s="20"/>
      <c r="Z459" s="20"/>
      <c r="AA459" s="20"/>
      <c r="AB459" s="20"/>
      <c r="AC459" s="20"/>
      <c r="AD459" s="20"/>
    </row>
    <row r="460" spans="3:30" s="1" customFormat="1">
      <c r="C460" s="16"/>
      <c r="D460" s="16"/>
      <c r="E460" s="32"/>
      <c r="F460" s="16"/>
      <c r="G460" s="16"/>
      <c r="H460" s="16"/>
      <c r="I460" s="16"/>
      <c r="J460" s="16"/>
      <c r="K460" s="16"/>
      <c r="L460" s="32"/>
      <c r="M460" s="16"/>
      <c r="N460" s="16"/>
      <c r="O460" s="16"/>
      <c r="P460" s="16"/>
      <c r="Y460" s="20"/>
      <c r="Z460" s="20"/>
      <c r="AA460" s="20"/>
      <c r="AB460" s="20"/>
      <c r="AC460" s="20"/>
      <c r="AD460" s="20"/>
    </row>
    <row r="461" spans="3:30" s="1" customFormat="1">
      <c r="C461" s="16"/>
      <c r="D461" s="16"/>
      <c r="E461" s="32"/>
      <c r="F461" s="16"/>
      <c r="G461" s="16"/>
      <c r="H461" s="16"/>
      <c r="I461" s="16"/>
      <c r="J461" s="16"/>
      <c r="K461" s="16"/>
      <c r="L461" s="32"/>
      <c r="M461" s="16"/>
      <c r="N461" s="16"/>
      <c r="O461" s="16"/>
      <c r="P461" s="16"/>
      <c r="Y461" s="20"/>
      <c r="Z461" s="20"/>
      <c r="AA461" s="20"/>
      <c r="AB461" s="20"/>
      <c r="AC461" s="20"/>
      <c r="AD461" s="20"/>
    </row>
    <row r="462" spans="3:30" s="1" customFormat="1">
      <c r="C462" s="16"/>
      <c r="D462" s="16"/>
      <c r="E462" s="32"/>
      <c r="F462" s="16"/>
      <c r="G462" s="16"/>
      <c r="H462" s="16"/>
      <c r="I462" s="16"/>
      <c r="J462" s="16"/>
      <c r="K462" s="16"/>
      <c r="L462" s="32"/>
      <c r="M462" s="16"/>
      <c r="N462" s="16"/>
      <c r="O462" s="16"/>
      <c r="P462" s="16"/>
      <c r="Y462" s="20"/>
      <c r="Z462" s="20"/>
      <c r="AA462" s="20"/>
      <c r="AB462" s="20"/>
      <c r="AC462" s="20"/>
      <c r="AD462" s="20"/>
    </row>
    <row r="463" spans="3:30" s="1" customFormat="1">
      <c r="C463" s="16"/>
      <c r="D463" s="16"/>
      <c r="E463" s="32"/>
      <c r="F463" s="16"/>
      <c r="G463" s="16"/>
      <c r="H463" s="16"/>
      <c r="I463" s="16"/>
      <c r="J463" s="16"/>
      <c r="K463" s="16"/>
      <c r="L463" s="32"/>
      <c r="M463" s="16"/>
      <c r="N463" s="16"/>
      <c r="O463" s="16"/>
      <c r="P463" s="16"/>
      <c r="Y463" s="20"/>
      <c r="Z463" s="20"/>
      <c r="AA463" s="20"/>
      <c r="AB463" s="20"/>
      <c r="AC463" s="20"/>
      <c r="AD463" s="20"/>
    </row>
    <row r="464" spans="3:30" s="1" customFormat="1">
      <c r="C464" s="16"/>
      <c r="D464" s="16"/>
      <c r="E464" s="32"/>
      <c r="F464" s="16"/>
      <c r="G464" s="16"/>
      <c r="H464" s="16"/>
      <c r="I464" s="16"/>
      <c r="J464" s="16"/>
      <c r="K464" s="16"/>
      <c r="L464" s="32"/>
      <c r="M464" s="16"/>
      <c r="N464" s="16"/>
      <c r="O464" s="16"/>
      <c r="P464" s="16"/>
      <c r="Y464" s="20"/>
      <c r="Z464" s="20"/>
      <c r="AA464" s="20"/>
      <c r="AB464" s="20"/>
      <c r="AC464" s="20"/>
      <c r="AD464" s="20"/>
    </row>
    <row r="465" spans="3:30" s="1" customFormat="1">
      <c r="C465" s="16"/>
      <c r="D465" s="16"/>
      <c r="E465" s="32"/>
      <c r="F465" s="16"/>
      <c r="G465" s="16"/>
      <c r="H465" s="16"/>
      <c r="I465" s="16"/>
      <c r="J465" s="16"/>
      <c r="K465" s="16"/>
      <c r="L465" s="32"/>
      <c r="M465" s="16"/>
      <c r="N465" s="16"/>
      <c r="O465" s="16"/>
      <c r="P465" s="16"/>
      <c r="Y465" s="20"/>
      <c r="Z465" s="20"/>
      <c r="AA465" s="20"/>
      <c r="AB465" s="20"/>
      <c r="AC465" s="20"/>
      <c r="AD465" s="20"/>
    </row>
    <row r="466" spans="3:30" s="1" customFormat="1">
      <c r="C466" s="16"/>
      <c r="D466" s="16"/>
      <c r="E466" s="32"/>
      <c r="F466" s="16"/>
      <c r="G466" s="16"/>
      <c r="H466" s="16"/>
      <c r="I466" s="16"/>
      <c r="J466" s="16"/>
      <c r="K466" s="16"/>
      <c r="L466" s="32"/>
      <c r="M466" s="16"/>
      <c r="N466" s="16"/>
      <c r="O466" s="16"/>
      <c r="P466" s="16"/>
      <c r="Y466" s="20"/>
      <c r="Z466" s="20"/>
      <c r="AA466" s="20"/>
      <c r="AB466" s="20"/>
      <c r="AC466" s="20"/>
      <c r="AD466" s="20"/>
    </row>
    <row r="467" spans="3:30" s="1" customFormat="1">
      <c r="C467" s="16"/>
      <c r="D467" s="16"/>
      <c r="E467" s="32"/>
      <c r="F467" s="16"/>
      <c r="G467" s="16"/>
      <c r="H467" s="16"/>
      <c r="I467" s="16"/>
      <c r="J467" s="16"/>
      <c r="K467" s="16"/>
      <c r="L467" s="32"/>
      <c r="M467" s="16"/>
      <c r="N467" s="16"/>
      <c r="O467" s="16"/>
      <c r="P467" s="16"/>
      <c r="Y467" s="20"/>
      <c r="Z467" s="20"/>
      <c r="AA467" s="20"/>
      <c r="AB467" s="20"/>
      <c r="AC467" s="20"/>
      <c r="AD467" s="20"/>
    </row>
    <row r="468" spans="3:30" s="1" customFormat="1">
      <c r="C468" s="16"/>
      <c r="D468" s="16"/>
      <c r="E468" s="32"/>
      <c r="F468" s="16"/>
      <c r="G468" s="16"/>
      <c r="H468" s="16"/>
      <c r="I468" s="16"/>
      <c r="J468" s="16"/>
      <c r="K468" s="16"/>
      <c r="L468" s="32"/>
      <c r="M468" s="16"/>
      <c r="N468" s="16"/>
      <c r="O468" s="16"/>
      <c r="P468" s="16"/>
      <c r="Y468" s="20"/>
      <c r="Z468" s="20"/>
      <c r="AA468" s="20"/>
      <c r="AB468" s="20"/>
      <c r="AC468" s="20"/>
      <c r="AD468" s="20"/>
    </row>
    <row r="469" spans="3:30" s="1" customFormat="1">
      <c r="C469" s="16"/>
      <c r="D469" s="16"/>
      <c r="E469" s="32"/>
      <c r="F469" s="16"/>
      <c r="G469" s="16"/>
      <c r="H469" s="16"/>
      <c r="I469" s="16"/>
      <c r="J469" s="16"/>
      <c r="K469" s="16"/>
      <c r="L469" s="32"/>
      <c r="M469" s="16"/>
      <c r="N469" s="16"/>
      <c r="O469" s="16"/>
      <c r="P469" s="16"/>
      <c r="Y469" s="20"/>
      <c r="Z469" s="20"/>
      <c r="AA469" s="20"/>
      <c r="AB469" s="20"/>
      <c r="AC469" s="20"/>
      <c r="AD469" s="20"/>
    </row>
    <row r="470" spans="3:30" s="1" customFormat="1">
      <c r="C470" s="16"/>
      <c r="D470" s="16"/>
      <c r="E470" s="32"/>
      <c r="F470" s="16"/>
      <c r="G470" s="16"/>
      <c r="H470" s="16"/>
      <c r="I470" s="16"/>
      <c r="J470" s="16"/>
      <c r="K470" s="16"/>
      <c r="L470" s="32"/>
      <c r="M470" s="16"/>
      <c r="N470" s="16"/>
      <c r="O470" s="16"/>
      <c r="P470" s="16"/>
      <c r="Y470" s="20"/>
      <c r="Z470" s="20"/>
      <c r="AA470" s="20"/>
      <c r="AB470" s="20"/>
      <c r="AC470" s="20"/>
      <c r="AD470" s="20"/>
    </row>
    <row r="471" spans="3:30" s="1" customFormat="1">
      <c r="C471" s="16"/>
      <c r="D471" s="16"/>
      <c r="E471" s="32"/>
      <c r="F471" s="16"/>
      <c r="G471" s="16"/>
      <c r="H471" s="16"/>
      <c r="I471" s="16"/>
      <c r="J471" s="16"/>
      <c r="K471" s="16"/>
      <c r="L471" s="32"/>
      <c r="M471" s="16"/>
      <c r="N471" s="16"/>
      <c r="O471" s="16"/>
      <c r="P471" s="16"/>
      <c r="Y471" s="20"/>
      <c r="Z471" s="20"/>
      <c r="AA471" s="20"/>
      <c r="AB471" s="20"/>
      <c r="AC471" s="20"/>
      <c r="AD471" s="20"/>
    </row>
    <row r="472" spans="3:30" s="1" customFormat="1">
      <c r="C472" s="16"/>
      <c r="D472" s="16"/>
      <c r="E472" s="32"/>
      <c r="F472" s="16"/>
      <c r="G472" s="16"/>
      <c r="H472" s="16"/>
      <c r="I472" s="16"/>
      <c r="J472" s="16"/>
      <c r="K472" s="16"/>
      <c r="L472" s="32"/>
      <c r="M472" s="16"/>
      <c r="N472" s="16"/>
      <c r="O472" s="16"/>
      <c r="P472" s="16"/>
      <c r="Y472" s="20"/>
      <c r="Z472" s="20"/>
      <c r="AA472" s="20"/>
      <c r="AB472" s="20"/>
      <c r="AC472" s="20"/>
      <c r="AD472" s="20"/>
    </row>
    <row r="473" spans="3:30" s="1" customFormat="1">
      <c r="C473" s="16"/>
      <c r="D473" s="16"/>
      <c r="E473" s="32"/>
      <c r="F473" s="16"/>
      <c r="G473" s="16"/>
      <c r="H473" s="16"/>
      <c r="I473" s="16"/>
      <c r="J473" s="16"/>
      <c r="K473" s="16"/>
      <c r="L473" s="32"/>
      <c r="M473" s="16"/>
      <c r="N473" s="16"/>
      <c r="O473" s="16"/>
      <c r="P473" s="16"/>
      <c r="Y473" s="20"/>
      <c r="Z473" s="20"/>
      <c r="AA473" s="20"/>
      <c r="AB473" s="20"/>
      <c r="AC473" s="20"/>
      <c r="AD473" s="20"/>
    </row>
    <row r="474" spans="3:30" s="1" customFormat="1">
      <c r="C474" s="16"/>
      <c r="D474" s="16"/>
      <c r="E474" s="32"/>
      <c r="F474" s="16"/>
      <c r="G474" s="16"/>
      <c r="H474" s="16"/>
      <c r="I474" s="16"/>
      <c r="J474" s="16"/>
      <c r="K474" s="16"/>
      <c r="L474" s="32"/>
      <c r="M474" s="16"/>
      <c r="N474" s="16"/>
      <c r="O474" s="16"/>
      <c r="P474" s="16"/>
      <c r="Y474" s="20"/>
      <c r="Z474" s="20"/>
      <c r="AA474" s="20"/>
      <c r="AB474" s="20"/>
      <c r="AC474" s="20"/>
      <c r="AD474" s="20"/>
    </row>
    <row r="475" spans="3:30" s="1" customFormat="1">
      <c r="C475" s="16"/>
      <c r="D475" s="16"/>
      <c r="E475" s="32"/>
      <c r="F475" s="16"/>
      <c r="G475" s="16"/>
      <c r="H475" s="16"/>
      <c r="I475" s="16"/>
      <c r="J475" s="16"/>
      <c r="K475" s="16"/>
      <c r="L475" s="32"/>
      <c r="M475" s="16"/>
      <c r="N475" s="16"/>
      <c r="O475" s="16"/>
      <c r="P475" s="16"/>
      <c r="Y475" s="20"/>
      <c r="Z475" s="20"/>
      <c r="AA475" s="20"/>
      <c r="AB475" s="20"/>
      <c r="AC475" s="20"/>
      <c r="AD475" s="20"/>
    </row>
    <row r="476" spans="3:30" s="1" customFormat="1">
      <c r="C476" s="16"/>
      <c r="D476" s="16"/>
      <c r="E476" s="32"/>
      <c r="F476" s="16"/>
      <c r="G476" s="16"/>
      <c r="H476" s="16"/>
      <c r="I476" s="16"/>
      <c r="J476" s="16"/>
      <c r="K476" s="16"/>
      <c r="L476" s="32"/>
      <c r="M476" s="16"/>
      <c r="N476" s="16"/>
      <c r="O476" s="16"/>
      <c r="P476" s="16"/>
      <c r="Y476" s="20"/>
      <c r="Z476" s="20"/>
      <c r="AA476" s="20"/>
      <c r="AB476" s="20"/>
      <c r="AC476" s="20"/>
      <c r="AD476" s="20"/>
    </row>
    <row r="477" spans="3:30" s="1" customFormat="1">
      <c r="C477" s="16"/>
      <c r="D477" s="16"/>
      <c r="E477" s="32"/>
      <c r="F477" s="16"/>
      <c r="G477" s="16"/>
      <c r="H477" s="16"/>
      <c r="I477" s="16"/>
      <c r="J477" s="16"/>
      <c r="K477" s="16"/>
      <c r="L477" s="32"/>
      <c r="M477" s="16"/>
      <c r="N477" s="16"/>
      <c r="O477" s="16"/>
      <c r="P477" s="16"/>
      <c r="Y477" s="20"/>
      <c r="Z477" s="20"/>
      <c r="AA477" s="20"/>
      <c r="AB477" s="20"/>
      <c r="AC477" s="20"/>
      <c r="AD477" s="20"/>
    </row>
    <row r="478" spans="3:30" s="1" customFormat="1">
      <c r="C478" s="16"/>
      <c r="D478" s="16"/>
      <c r="E478" s="32"/>
      <c r="F478" s="16"/>
      <c r="G478" s="16"/>
      <c r="H478" s="16"/>
      <c r="I478" s="16"/>
      <c r="J478" s="16"/>
      <c r="K478" s="16"/>
      <c r="L478" s="32"/>
      <c r="M478" s="16"/>
      <c r="N478" s="16"/>
      <c r="O478" s="16"/>
      <c r="P478" s="16"/>
      <c r="Y478" s="20"/>
      <c r="Z478" s="20"/>
      <c r="AA478" s="20"/>
      <c r="AB478" s="20"/>
      <c r="AC478" s="20"/>
      <c r="AD478" s="20"/>
    </row>
    <row r="479" spans="3:30" s="1" customFormat="1">
      <c r="C479" s="16"/>
      <c r="D479" s="16"/>
      <c r="E479" s="32"/>
      <c r="F479" s="16"/>
      <c r="G479" s="16"/>
      <c r="H479" s="16"/>
      <c r="I479" s="16"/>
      <c r="J479" s="16"/>
      <c r="K479" s="16"/>
      <c r="L479" s="32"/>
      <c r="M479" s="16"/>
      <c r="N479" s="16"/>
      <c r="O479" s="16"/>
      <c r="P479" s="16"/>
      <c r="Y479" s="20"/>
      <c r="Z479" s="20"/>
      <c r="AA479" s="20"/>
      <c r="AB479" s="20"/>
      <c r="AC479" s="20"/>
      <c r="AD479" s="20"/>
    </row>
    <row r="480" spans="3:30" s="1" customFormat="1">
      <c r="C480" s="16"/>
      <c r="D480" s="16"/>
      <c r="E480" s="32"/>
      <c r="F480" s="16"/>
      <c r="G480" s="16"/>
      <c r="H480" s="16"/>
      <c r="I480" s="16"/>
      <c r="J480" s="16"/>
      <c r="K480" s="16"/>
      <c r="L480" s="32"/>
      <c r="M480" s="16"/>
      <c r="N480" s="16"/>
      <c r="O480" s="16"/>
      <c r="P480" s="16"/>
      <c r="Y480" s="20"/>
      <c r="Z480" s="20"/>
      <c r="AA480" s="20"/>
      <c r="AB480" s="20"/>
      <c r="AC480" s="20"/>
      <c r="AD480" s="20"/>
    </row>
    <row r="481" spans="3:30" s="1" customFormat="1">
      <c r="C481" s="16"/>
      <c r="D481" s="16"/>
      <c r="E481" s="32"/>
      <c r="F481" s="16"/>
      <c r="G481" s="16"/>
      <c r="H481" s="16"/>
      <c r="I481" s="16"/>
      <c r="J481" s="16"/>
      <c r="K481" s="16"/>
      <c r="L481" s="32"/>
      <c r="M481" s="16"/>
      <c r="N481" s="16"/>
      <c r="O481" s="16"/>
      <c r="P481" s="16"/>
      <c r="Y481" s="20"/>
      <c r="Z481" s="20"/>
      <c r="AA481" s="20"/>
      <c r="AB481" s="20"/>
      <c r="AC481" s="20"/>
      <c r="AD481" s="20"/>
    </row>
    <row r="482" spans="3:30" s="1" customFormat="1">
      <c r="C482" s="16"/>
      <c r="D482" s="16"/>
      <c r="E482" s="32"/>
      <c r="F482" s="16"/>
      <c r="G482" s="16"/>
      <c r="H482" s="16"/>
      <c r="I482" s="16"/>
      <c r="J482" s="16"/>
      <c r="K482" s="16"/>
      <c r="L482" s="32"/>
      <c r="M482" s="16"/>
      <c r="N482" s="16"/>
      <c r="O482" s="16"/>
      <c r="P482" s="16"/>
      <c r="Y482" s="20"/>
      <c r="Z482" s="20"/>
      <c r="AA482" s="20"/>
      <c r="AB482" s="20"/>
      <c r="AC482" s="20"/>
      <c r="AD482" s="20"/>
    </row>
    <row r="483" spans="3:30" s="1" customFormat="1">
      <c r="C483" s="16"/>
      <c r="D483" s="16"/>
      <c r="E483" s="32"/>
      <c r="F483" s="16"/>
      <c r="G483" s="16"/>
      <c r="H483" s="16"/>
      <c r="I483" s="16"/>
      <c r="J483" s="16"/>
      <c r="K483" s="16"/>
      <c r="L483" s="32"/>
      <c r="M483" s="16"/>
      <c r="N483" s="16"/>
      <c r="O483" s="16"/>
      <c r="P483" s="16"/>
      <c r="Y483" s="20"/>
      <c r="Z483" s="20"/>
      <c r="AA483" s="20"/>
      <c r="AB483" s="20"/>
      <c r="AC483" s="20"/>
      <c r="AD483" s="20"/>
    </row>
    <row r="484" spans="3:30" s="1" customFormat="1">
      <c r="C484" s="16"/>
      <c r="D484" s="16"/>
      <c r="E484" s="32"/>
      <c r="F484" s="16"/>
      <c r="G484" s="16"/>
      <c r="H484" s="16"/>
      <c r="I484" s="16"/>
      <c r="J484" s="16"/>
      <c r="K484" s="16"/>
      <c r="L484" s="32"/>
      <c r="M484" s="16"/>
      <c r="N484" s="16"/>
      <c r="O484" s="16"/>
      <c r="P484" s="16"/>
      <c r="Y484" s="20"/>
      <c r="Z484" s="20"/>
      <c r="AA484" s="20"/>
      <c r="AB484" s="20"/>
      <c r="AC484" s="20"/>
      <c r="AD484" s="20"/>
    </row>
    <row r="485" spans="3:30" s="1" customFormat="1">
      <c r="C485" s="16"/>
      <c r="D485" s="16"/>
      <c r="E485" s="32"/>
      <c r="F485" s="16"/>
      <c r="G485" s="16"/>
      <c r="H485" s="16"/>
      <c r="I485" s="16"/>
      <c r="J485" s="16"/>
      <c r="K485" s="16"/>
      <c r="L485" s="32"/>
      <c r="M485" s="16"/>
      <c r="N485" s="16"/>
      <c r="O485" s="16"/>
      <c r="P485" s="16"/>
      <c r="Y485" s="20"/>
      <c r="Z485" s="20"/>
      <c r="AA485" s="20"/>
      <c r="AB485" s="20"/>
      <c r="AC485" s="20"/>
      <c r="AD485" s="20"/>
    </row>
    <row r="486" spans="3:30" s="1" customFormat="1">
      <c r="C486" s="16"/>
      <c r="D486" s="16"/>
      <c r="E486" s="32"/>
      <c r="F486" s="16"/>
      <c r="G486" s="16"/>
      <c r="H486" s="16"/>
      <c r="I486" s="16"/>
      <c r="J486" s="16"/>
      <c r="K486" s="16"/>
      <c r="L486" s="32"/>
      <c r="M486" s="16"/>
      <c r="N486" s="16"/>
      <c r="O486" s="16"/>
      <c r="P486" s="16"/>
      <c r="Y486" s="20"/>
      <c r="Z486" s="20"/>
      <c r="AA486" s="20"/>
      <c r="AB486" s="20"/>
      <c r="AC486" s="20"/>
      <c r="AD486" s="20"/>
    </row>
    <row r="487" spans="3:30" s="1" customFormat="1">
      <c r="C487" s="16"/>
      <c r="D487" s="16"/>
      <c r="E487" s="32"/>
      <c r="F487" s="16"/>
      <c r="G487" s="16"/>
      <c r="H487" s="16"/>
      <c r="I487" s="16"/>
      <c r="J487" s="16"/>
      <c r="K487" s="16"/>
      <c r="L487" s="32"/>
      <c r="M487" s="16"/>
      <c r="N487" s="16"/>
      <c r="O487" s="16"/>
      <c r="P487" s="16"/>
      <c r="Y487" s="20"/>
      <c r="Z487" s="20"/>
      <c r="AA487" s="20"/>
      <c r="AB487" s="20"/>
      <c r="AC487" s="20"/>
      <c r="AD487" s="20"/>
    </row>
    <row r="488" spans="3:30" s="1" customFormat="1">
      <c r="C488" s="16"/>
      <c r="D488" s="16"/>
      <c r="E488" s="32"/>
      <c r="F488" s="16"/>
      <c r="G488" s="16"/>
      <c r="H488" s="16"/>
      <c r="I488" s="16"/>
      <c r="J488" s="16"/>
      <c r="K488" s="16"/>
      <c r="L488" s="32"/>
      <c r="M488" s="16"/>
      <c r="N488" s="16"/>
      <c r="O488" s="16"/>
      <c r="P488" s="16"/>
      <c r="Y488" s="20"/>
      <c r="Z488" s="20"/>
      <c r="AA488" s="20"/>
      <c r="AB488" s="20"/>
      <c r="AC488" s="20"/>
      <c r="AD488" s="20"/>
    </row>
    <row r="489" spans="3:30" s="1" customFormat="1">
      <c r="C489" s="16"/>
      <c r="D489" s="16"/>
      <c r="E489" s="32"/>
      <c r="F489" s="16"/>
      <c r="G489" s="16"/>
      <c r="H489" s="16"/>
      <c r="I489" s="16"/>
      <c r="J489" s="16"/>
      <c r="K489" s="16"/>
      <c r="L489" s="32"/>
      <c r="M489" s="16"/>
      <c r="N489" s="16"/>
      <c r="O489" s="16"/>
      <c r="P489" s="16"/>
      <c r="Y489" s="20"/>
      <c r="Z489" s="20"/>
      <c r="AA489" s="20"/>
      <c r="AB489" s="20"/>
      <c r="AC489" s="20"/>
      <c r="AD489" s="20"/>
    </row>
    <row r="490" spans="3:30" s="1" customFormat="1">
      <c r="C490" s="16"/>
      <c r="D490" s="16"/>
      <c r="E490" s="32"/>
      <c r="F490" s="16"/>
      <c r="G490" s="16"/>
      <c r="H490" s="16"/>
      <c r="I490" s="16"/>
      <c r="J490" s="16"/>
      <c r="K490" s="16"/>
      <c r="L490" s="32"/>
      <c r="M490" s="16"/>
      <c r="N490" s="16"/>
      <c r="O490" s="16"/>
      <c r="P490" s="16"/>
      <c r="Y490" s="20"/>
      <c r="Z490" s="20"/>
      <c r="AA490" s="20"/>
      <c r="AB490" s="20"/>
      <c r="AC490" s="20"/>
      <c r="AD490" s="20"/>
    </row>
    <row r="491" spans="3:30" s="1" customFormat="1">
      <c r="C491" s="16"/>
      <c r="D491" s="16"/>
      <c r="E491" s="32"/>
      <c r="F491" s="16"/>
      <c r="G491" s="16"/>
      <c r="H491" s="16"/>
      <c r="I491" s="16"/>
      <c r="J491" s="16"/>
      <c r="K491" s="16"/>
      <c r="L491" s="32"/>
      <c r="M491" s="16"/>
      <c r="N491" s="16"/>
      <c r="O491" s="16"/>
      <c r="P491" s="16"/>
      <c r="Y491" s="20"/>
      <c r="Z491" s="20"/>
      <c r="AA491" s="20"/>
      <c r="AB491" s="20"/>
      <c r="AC491" s="20"/>
      <c r="AD491" s="20"/>
    </row>
    <row r="492" spans="3:30" s="1" customFormat="1">
      <c r="C492" s="16"/>
      <c r="D492" s="16"/>
      <c r="E492" s="32"/>
      <c r="F492" s="16"/>
      <c r="G492" s="16"/>
      <c r="H492" s="16"/>
      <c r="I492" s="16"/>
      <c r="J492" s="16"/>
      <c r="K492" s="16"/>
      <c r="L492" s="32"/>
      <c r="M492" s="16"/>
      <c r="N492" s="16"/>
      <c r="O492" s="16"/>
      <c r="P492" s="16"/>
      <c r="Y492" s="20"/>
      <c r="Z492" s="20"/>
      <c r="AA492" s="20"/>
      <c r="AB492" s="20"/>
      <c r="AC492" s="20"/>
      <c r="AD492" s="20"/>
    </row>
    <row r="493" spans="3:30" s="1" customFormat="1">
      <c r="C493" s="16"/>
      <c r="D493" s="16"/>
      <c r="E493" s="32"/>
      <c r="F493" s="16"/>
      <c r="G493" s="16"/>
      <c r="H493" s="16"/>
      <c r="I493" s="16"/>
      <c r="J493" s="16"/>
      <c r="K493" s="16"/>
      <c r="L493" s="32"/>
      <c r="M493" s="16"/>
      <c r="N493" s="16"/>
      <c r="O493" s="16"/>
      <c r="P493" s="16"/>
      <c r="Y493" s="20"/>
      <c r="Z493" s="20"/>
      <c r="AA493" s="20"/>
      <c r="AB493" s="20"/>
      <c r="AC493" s="20"/>
      <c r="AD493" s="20"/>
    </row>
    <row r="494" spans="3:30" s="1" customFormat="1">
      <c r="C494" s="16"/>
      <c r="D494" s="16"/>
      <c r="E494" s="32"/>
      <c r="F494" s="16"/>
      <c r="G494" s="16"/>
      <c r="H494" s="16"/>
      <c r="I494" s="16"/>
      <c r="J494" s="16"/>
      <c r="K494" s="16"/>
      <c r="L494" s="32"/>
      <c r="M494" s="16"/>
      <c r="N494" s="16"/>
      <c r="O494" s="16"/>
      <c r="P494" s="16"/>
      <c r="Y494" s="20"/>
      <c r="Z494" s="20"/>
      <c r="AA494" s="20"/>
      <c r="AB494" s="20"/>
      <c r="AC494" s="20"/>
      <c r="AD494" s="20"/>
    </row>
    <row r="495" spans="3:30" s="1" customFormat="1">
      <c r="C495" s="16"/>
      <c r="D495" s="16"/>
      <c r="E495" s="32"/>
      <c r="F495" s="16"/>
      <c r="G495" s="16"/>
      <c r="H495" s="16"/>
      <c r="I495" s="16"/>
      <c r="J495" s="16"/>
      <c r="K495" s="16"/>
      <c r="L495" s="32"/>
      <c r="M495" s="16"/>
      <c r="N495" s="16"/>
      <c r="O495" s="16"/>
      <c r="P495" s="16"/>
      <c r="Y495" s="20"/>
      <c r="Z495" s="20"/>
      <c r="AA495" s="20"/>
      <c r="AB495" s="20"/>
      <c r="AC495" s="20"/>
      <c r="AD495" s="20"/>
    </row>
    <row r="496" spans="3:30" s="1" customFormat="1">
      <c r="C496" s="16"/>
      <c r="D496" s="16"/>
      <c r="E496" s="32"/>
      <c r="F496" s="16"/>
      <c r="G496" s="16"/>
      <c r="H496" s="16"/>
      <c r="I496" s="16"/>
      <c r="J496" s="16"/>
      <c r="K496" s="16"/>
      <c r="L496" s="32"/>
      <c r="M496" s="16"/>
      <c r="N496" s="16"/>
      <c r="O496" s="16"/>
      <c r="P496" s="16"/>
      <c r="Y496" s="20"/>
      <c r="Z496" s="20"/>
      <c r="AA496" s="20"/>
      <c r="AB496" s="20"/>
      <c r="AC496" s="20"/>
      <c r="AD496" s="20"/>
    </row>
    <row r="497" spans="3:30" s="1" customFormat="1">
      <c r="C497" s="16"/>
      <c r="D497" s="16"/>
      <c r="E497" s="32"/>
      <c r="F497" s="16"/>
      <c r="G497" s="16"/>
      <c r="H497" s="16"/>
      <c r="I497" s="16"/>
      <c r="J497" s="16"/>
      <c r="K497" s="16"/>
      <c r="L497" s="32"/>
      <c r="M497" s="16"/>
      <c r="N497" s="16"/>
      <c r="O497" s="16"/>
      <c r="P497" s="16"/>
      <c r="Y497" s="20"/>
      <c r="Z497" s="20"/>
      <c r="AA497" s="20"/>
      <c r="AB497" s="20"/>
      <c r="AC497" s="20"/>
      <c r="AD497" s="20"/>
    </row>
    <row r="498" spans="3:30" s="1" customFormat="1">
      <c r="C498" s="16"/>
      <c r="D498" s="16"/>
      <c r="E498" s="32"/>
      <c r="F498" s="16"/>
      <c r="G498" s="16"/>
      <c r="H498" s="16"/>
      <c r="I498" s="16"/>
      <c r="J498" s="16"/>
      <c r="K498" s="16"/>
      <c r="L498" s="32"/>
      <c r="M498" s="16"/>
      <c r="N498" s="16"/>
      <c r="O498" s="16"/>
      <c r="P498" s="16"/>
      <c r="Y498" s="20"/>
      <c r="Z498" s="20"/>
      <c r="AA498" s="20"/>
      <c r="AB498" s="20"/>
      <c r="AC498" s="20"/>
      <c r="AD498" s="20"/>
    </row>
    <row r="499" spans="3:30" s="1" customFormat="1">
      <c r="C499" s="16"/>
      <c r="D499" s="16"/>
      <c r="E499" s="32"/>
      <c r="F499" s="16"/>
      <c r="G499" s="16"/>
      <c r="H499" s="16"/>
      <c r="I499" s="16"/>
      <c r="J499" s="16"/>
      <c r="K499" s="16"/>
      <c r="L499" s="32"/>
      <c r="M499" s="16"/>
      <c r="N499" s="16"/>
      <c r="O499" s="16"/>
      <c r="P499" s="16"/>
      <c r="Y499" s="20"/>
      <c r="Z499" s="20"/>
      <c r="AA499" s="20"/>
      <c r="AB499" s="20"/>
      <c r="AC499" s="20"/>
      <c r="AD499" s="20"/>
    </row>
    <row r="500" spans="3:30" s="1" customFormat="1">
      <c r="C500" s="16"/>
      <c r="D500" s="16"/>
      <c r="E500" s="32"/>
      <c r="F500" s="16"/>
      <c r="G500" s="16"/>
      <c r="H500" s="16"/>
      <c r="I500" s="16"/>
      <c r="J500" s="16"/>
      <c r="K500" s="16"/>
      <c r="L500" s="32"/>
      <c r="M500" s="16"/>
      <c r="N500" s="16"/>
      <c r="O500" s="16"/>
      <c r="P500" s="16"/>
      <c r="Y500" s="20"/>
      <c r="Z500" s="20"/>
      <c r="AA500" s="20"/>
      <c r="AB500" s="20"/>
      <c r="AC500" s="20"/>
      <c r="AD500" s="20"/>
    </row>
    <row r="501" spans="3:30" s="1" customFormat="1">
      <c r="C501" s="16"/>
      <c r="D501" s="16"/>
      <c r="E501" s="32"/>
      <c r="F501" s="16"/>
      <c r="G501" s="16"/>
      <c r="H501" s="16"/>
      <c r="I501" s="16"/>
      <c r="J501" s="16"/>
      <c r="K501" s="16"/>
      <c r="L501" s="32"/>
      <c r="M501" s="16"/>
      <c r="N501" s="16"/>
      <c r="O501" s="16"/>
      <c r="P501" s="16"/>
      <c r="Y501" s="20"/>
      <c r="Z501" s="20"/>
      <c r="AA501" s="20"/>
      <c r="AB501" s="20"/>
      <c r="AC501" s="20"/>
      <c r="AD501" s="20"/>
    </row>
    <row r="502" spans="3:30" s="1" customFormat="1">
      <c r="C502" s="16"/>
      <c r="D502" s="16"/>
      <c r="E502" s="32"/>
      <c r="F502" s="16"/>
      <c r="G502" s="16"/>
      <c r="H502" s="16"/>
      <c r="I502" s="16"/>
      <c r="J502" s="16"/>
      <c r="K502" s="16"/>
      <c r="L502" s="32"/>
      <c r="M502" s="16"/>
      <c r="N502" s="16"/>
      <c r="O502" s="16"/>
      <c r="P502" s="16"/>
      <c r="Y502" s="20"/>
      <c r="Z502" s="20"/>
      <c r="AA502" s="20"/>
      <c r="AB502" s="20"/>
      <c r="AC502" s="20"/>
      <c r="AD502" s="20"/>
    </row>
    <row r="503" spans="3:30" s="1" customFormat="1">
      <c r="C503" s="16"/>
      <c r="D503" s="16"/>
      <c r="E503" s="32"/>
      <c r="F503" s="16"/>
      <c r="G503" s="16"/>
      <c r="H503" s="16"/>
      <c r="I503" s="16"/>
      <c r="J503" s="16"/>
      <c r="K503" s="16"/>
      <c r="L503" s="32"/>
      <c r="M503" s="16"/>
      <c r="N503" s="16"/>
      <c r="O503" s="16"/>
      <c r="P503" s="16"/>
      <c r="Y503" s="20"/>
      <c r="Z503" s="20"/>
      <c r="AA503" s="20"/>
      <c r="AB503" s="20"/>
      <c r="AC503" s="20"/>
      <c r="AD503" s="20"/>
    </row>
    <row r="504" spans="3:30" s="1" customFormat="1">
      <c r="C504" s="16"/>
      <c r="D504" s="16"/>
      <c r="E504" s="32"/>
      <c r="F504" s="16"/>
      <c r="G504" s="16"/>
      <c r="H504" s="16"/>
      <c r="I504" s="16"/>
      <c r="J504" s="16"/>
      <c r="K504" s="16"/>
      <c r="L504" s="32"/>
      <c r="M504" s="16"/>
      <c r="N504" s="16"/>
      <c r="O504" s="16"/>
      <c r="P504" s="16"/>
      <c r="Y504" s="20"/>
      <c r="Z504" s="20"/>
      <c r="AA504" s="20"/>
      <c r="AB504" s="20"/>
      <c r="AC504" s="20"/>
      <c r="AD504" s="20"/>
    </row>
    <row r="505" spans="3:30" s="1" customFormat="1">
      <c r="C505" s="16"/>
      <c r="D505" s="16"/>
      <c r="E505" s="32"/>
      <c r="F505" s="16"/>
      <c r="G505" s="16"/>
      <c r="H505" s="16"/>
      <c r="I505" s="16"/>
      <c r="J505" s="16"/>
      <c r="K505" s="16"/>
      <c r="L505" s="32"/>
      <c r="M505" s="16"/>
      <c r="N505" s="16"/>
      <c r="O505" s="16"/>
      <c r="P505" s="16"/>
      <c r="Y505" s="20"/>
      <c r="Z505" s="20"/>
      <c r="AA505" s="20"/>
      <c r="AB505" s="20"/>
      <c r="AC505" s="20"/>
      <c r="AD505" s="20"/>
    </row>
    <row r="506" spans="3:30" s="1" customFormat="1">
      <c r="C506" s="16"/>
      <c r="D506" s="16"/>
      <c r="E506" s="32"/>
      <c r="F506" s="16"/>
      <c r="G506" s="16"/>
      <c r="H506" s="16"/>
      <c r="I506" s="16"/>
      <c r="J506" s="16"/>
      <c r="K506" s="16"/>
      <c r="L506" s="32"/>
      <c r="M506" s="16"/>
      <c r="N506" s="16"/>
      <c r="O506" s="16"/>
      <c r="P506" s="16"/>
      <c r="Y506" s="20"/>
      <c r="Z506" s="20"/>
      <c r="AA506" s="20"/>
      <c r="AB506" s="20"/>
      <c r="AC506" s="20"/>
      <c r="AD506" s="20"/>
    </row>
    <row r="507" spans="3:30" s="1" customFormat="1">
      <c r="C507" s="16"/>
      <c r="D507" s="16"/>
      <c r="E507" s="32"/>
      <c r="F507" s="16"/>
      <c r="G507" s="16"/>
      <c r="H507" s="16"/>
      <c r="I507" s="16"/>
      <c r="J507" s="16"/>
      <c r="K507" s="16"/>
      <c r="L507" s="32"/>
      <c r="M507" s="16"/>
      <c r="N507" s="16"/>
      <c r="O507" s="16"/>
      <c r="P507" s="16"/>
      <c r="Y507" s="20"/>
      <c r="Z507" s="20"/>
      <c r="AA507" s="20"/>
      <c r="AB507" s="20"/>
      <c r="AC507" s="20"/>
      <c r="AD507" s="20"/>
    </row>
    <row r="508" spans="3:30" s="1" customFormat="1">
      <c r="C508" s="16"/>
      <c r="D508" s="16"/>
      <c r="E508" s="32"/>
      <c r="F508" s="16"/>
      <c r="G508" s="16"/>
      <c r="H508" s="16"/>
      <c r="I508" s="16"/>
      <c r="J508" s="16"/>
      <c r="K508" s="16"/>
      <c r="L508" s="32"/>
      <c r="M508" s="16"/>
      <c r="N508" s="16"/>
      <c r="O508" s="16"/>
      <c r="P508" s="16"/>
      <c r="Y508" s="20"/>
      <c r="Z508" s="20"/>
      <c r="AA508" s="20"/>
      <c r="AB508" s="20"/>
      <c r="AC508" s="20"/>
      <c r="AD508" s="20"/>
    </row>
    <row r="509" spans="3:30" s="1" customFormat="1">
      <c r="C509" s="16"/>
      <c r="D509" s="16"/>
      <c r="E509" s="32"/>
      <c r="F509" s="16"/>
      <c r="G509" s="16"/>
      <c r="H509" s="16"/>
      <c r="I509" s="16"/>
      <c r="J509" s="16"/>
      <c r="K509" s="16"/>
      <c r="L509" s="32"/>
      <c r="M509" s="16"/>
      <c r="N509" s="16"/>
      <c r="O509" s="16"/>
      <c r="P509" s="16"/>
      <c r="Y509" s="20"/>
      <c r="Z509" s="20"/>
      <c r="AA509" s="20"/>
      <c r="AB509" s="20"/>
      <c r="AC509" s="20"/>
      <c r="AD509" s="20"/>
    </row>
    <row r="510" spans="3:30" s="1" customFormat="1">
      <c r="C510" s="16"/>
      <c r="D510" s="16"/>
      <c r="E510" s="32"/>
      <c r="F510" s="16"/>
      <c r="G510" s="16"/>
      <c r="H510" s="16"/>
      <c r="I510" s="16"/>
      <c r="J510" s="16"/>
      <c r="K510" s="16"/>
      <c r="L510" s="32"/>
      <c r="M510" s="16"/>
      <c r="N510" s="16"/>
      <c r="O510" s="16"/>
      <c r="P510" s="16"/>
      <c r="Y510" s="20"/>
      <c r="Z510" s="20"/>
      <c r="AA510" s="20"/>
      <c r="AB510" s="20"/>
      <c r="AC510" s="20"/>
      <c r="AD510" s="20"/>
    </row>
    <row r="511" spans="3:30" s="1" customFormat="1">
      <c r="C511" s="16"/>
      <c r="D511" s="16"/>
      <c r="E511" s="32"/>
      <c r="F511" s="16"/>
      <c r="G511" s="16"/>
      <c r="H511" s="16"/>
      <c r="I511" s="16"/>
      <c r="J511" s="16"/>
      <c r="K511" s="16"/>
      <c r="L511" s="32"/>
      <c r="M511" s="16"/>
      <c r="N511" s="16"/>
      <c r="O511" s="16"/>
      <c r="P511" s="16"/>
      <c r="Y511" s="20"/>
      <c r="Z511" s="20"/>
      <c r="AA511" s="20"/>
      <c r="AB511" s="20"/>
      <c r="AC511" s="20"/>
      <c r="AD511" s="20"/>
    </row>
    <row r="512" spans="3:30" s="1" customFormat="1">
      <c r="C512" s="16"/>
      <c r="D512" s="16"/>
      <c r="E512" s="32"/>
      <c r="F512" s="16"/>
      <c r="G512" s="16"/>
      <c r="H512" s="16"/>
      <c r="I512" s="16"/>
      <c r="J512" s="16"/>
      <c r="K512" s="16"/>
      <c r="L512" s="32"/>
      <c r="M512" s="16"/>
      <c r="N512" s="16"/>
      <c r="O512" s="16"/>
      <c r="P512" s="16"/>
      <c r="Y512" s="20"/>
      <c r="Z512" s="20"/>
      <c r="AA512" s="20"/>
      <c r="AB512" s="20"/>
      <c r="AC512" s="20"/>
      <c r="AD512" s="20"/>
    </row>
    <row r="513" spans="3:30" s="1" customFormat="1">
      <c r="C513" s="16"/>
      <c r="D513" s="16"/>
      <c r="E513" s="32"/>
      <c r="F513" s="16"/>
      <c r="G513" s="16"/>
      <c r="H513" s="16"/>
      <c r="I513" s="16"/>
      <c r="J513" s="16"/>
      <c r="K513" s="16"/>
      <c r="L513" s="32"/>
      <c r="M513" s="16"/>
      <c r="N513" s="16"/>
      <c r="O513" s="16"/>
      <c r="P513" s="16"/>
      <c r="Y513" s="20"/>
      <c r="Z513" s="20"/>
      <c r="AA513" s="20"/>
      <c r="AB513" s="20"/>
      <c r="AC513" s="20"/>
      <c r="AD513" s="20"/>
    </row>
    <row r="514" spans="3:30" s="1" customFormat="1">
      <c r="C514" s="16"/>
      <c r="D514" s="16"/>
      <c r="E514" s="32"/>
      <c r="F514" s="16"/>
      <c r="G514" s="16"/>
      <c r="H514" s="16"/>
      <c r="I514" s="16"/>
      <c r="J514" s="16"/>
      <c r="K514" s="16"/>
      <c r="L514" s="32"/>
      <c r="M514" s="16"/>
      <c r="N514" s="16"/>
      <c r="O514" s="16"/>
      <c r="P514" s="16"/>
      <c r="Y514" s="20"/>
      <c r="Z514" s="20"/>
      <c r="AA514" s="20"/>
      <c r="AB514" s="20"/>
      <c r="AC514" s="20"/>
      <c r="AD514" s="20"/>
    </row>
    <row r="515" spans="3:30" s="1" customFormat="1">
      <c r="C515" s="16"/>
      <c r="D515" s="16"/>
      <c r="E515" s="32"/>
      <c r="F515" s="16"/>
      <c r="G515" s="16"/>
      <c r="H515" s="16"/>
      <c r="I515" s="16"/>
      <c r="J515" s="16"/>
      <c r="K515" s="16"/>
      <c r="L515" s="32"/>
      <c r="M515" s="16"/>
      <c r="N515" s="16"/>
      <c r="O515" s="16"/>
      <c r="P515" s="16"/>
      <c r="Y515" s="20"/>
      <c r="Z515" s="20"/>
      <c r="AA515" s="20"/>
      <c r="AB515" s="20"/>
      <c r="AC515" s="20"/>
      <c r="AD515" s="20"/>
    </row>
    <row r="516" spans="3:30" s="1" customFormat="1">
      <c r="C516" s="16"/>
      <c r="D516" s="16"/>
      <c r="E516" s="32"/>
      <c r="F516" s="16"/>
      <c r="G516" s="16"/>
      <c r="H516" s="16"/>
      <c r="I516" s="16"/>
      <c r="J516" s="16"/>
      <c r="K516" s="16"/>
      <c r="L516" s="32"/>
      <c r="M516" s="16"/>
      <c r="N516" s="16"/>
      <c r="O516" s="16"/>
      <c r="P516" s="16"/>
      <c r="Y516" s="20"/>
      <c r="Z516" s="20"/>
      <c r="AA516" s="20"/>
      <c r="AB516" s="20"/>
      <c r="AC516" s="20"/>
      <c r="AD516" s="20"/>
    </row>
    <row r="517" spans="3:30" s="1" customFormat="1">
      <c r="C517" s="16"/>
      <c r="D517" s="16"/>
      <c r="E517" s="32"/>
      <c r="F517" s="16"/>
      <c r="G517" s="16"/>
      <c r="H517" s="16"/>
      <c r="I517" s="16"/>
      <c r="J517" s="16"/>
      <c r="K517" s="16"/>
      <c r="L517" s="32"/>
      <c r="M517" s="16"/>
      <c r="N517" s="16"/>
      <c r="O517" s="16"/>
      <c r="P517" s="16"/>
      <c r="Y517" s="20"/>
      <c r="Z517" s="20"/>
      <c r="AA517" s="20"/>
      <c r="AB517" s="20"/>
      <c r="AC517" s="20"/>
      <c r="AD517" s="20"/>
    </row>
    <row r="518" spans="3:30" s="1" customFormat="1">
      <c r="C518" s="16"/>
      <c r="D518" s="16"/>
      <c r="E518" s="32"/>
      <c r="F518" s="16"/>
      <c r="G518" s="16"/>
      <c r="H518" s="16"/>
      <c r="I518" s="16"/>
      <c r="J518" s="16"/>
      <c r="K518" s="16"/>
      <c r="L518" s="32"/>
      <c r="M518" s="16"/>
      <c r="N518" s="16"/>
      <c r="O518" s="16"/>
      <c r="P518" s="16"/>
      <c r="Y518" s="20"/>
      <c r="Z518" s="20"/>
      <c r="AA518" s="20"/>
      <c r="AB518" s="20"/>
      <c r="AC518" s="20"/>
      <c r="AD518" s="20"/>
    </row>
    <row r="519" spans="3:30" s="1" customFormat="1">
      <c r="C519" s="16"/>
      <c r="D519" s="16"/>
      <c r="E519" s="32"/>
      <c r="F519" s="16"/>
      <c r="G519" s="16"/>
      <c r="H519" s="16"/>
      <c r="I519" s="16"/>
      <c r="J519" s="16"/>
      <c r="K519" s="16"/>
      <c r="L519" s="32"/>
      <c r="M519" s="16"/>
      <c r="N519" s="16"/>
      <c r="O519" s="16"/>
      <c r="P519" s="16"/>
      <c r="Y519" s="20"/>
      <c r="Z519" s="20"/>
      <c r="AA519" s="20"/>
      <c r="AB519" s="20"/>
      <c r="AC519" s="20"/>
      <c r="AD519" s="20"/>
    </row>
    <row r="520" spans="3:30" s="1" customFormat="1">
      <c r="C520" s="16"/>
      <c r="D520" s="16"/>
      <c r="E520" s="32"/>
      <c r="F520" s="16"/>
      <c r="G520" s="16"/>
      <c r="H520" s="16"/>
      <c r="I520" s="16"/>
      <c r="J520" s="16"/>
      <c r="K520" s="16"/>
      <c r="L520" s="32"/>
      <c r="M520" s="16"/>
      <c r="N520" s="16"/>
      <c r="O520" s="16"/>
      <c r="P520" s="16"/>
      <c r="Y520" s="20"/>
      <c r="Z520" s="20"/>
      <c r="AA520" s="20"/>
      <c r="AB520" s="20"/>
      <c r="AC520" s="20"/>
      <c r="AD520" s="20"/>
    </row>
    <row r="521" spans="3:30" s="1" customFormat="1">
      <c r="C521" s="16"/>
      <c r="D521" s="16"/>
      <c r="E521" s="32"/>
      <c r="F521" s="16"/>
      <c r="G521" s="16"/>
      <c r="H521" s="16"/>
      <c r="I521" s="16"/>
      <c r="J521" s="16"/>
      <c r="K521" s="16"/>
      <c r="L521" s="32"/>
      <c r="M521" s="16"/>
      <c r="N521" s="16"/>
      <c r="O521" s="16"/>
      <c r="P521" s="16"/>
      <c r="Y521" s="20"/>
      <c r="Z521" s="20"/>
      <c r="AA521" s="20"/>
      <c r="AB521" s="20"/>
      <c r="AC521" s="20"/>
      <c r="AD521" s="20"/>
    </row>
    <row r="522" spans="3:30" s="1" customFormat="1">
      <c r="C522" s="16"/>
      <c r="D522" s="16"/>
      <c r="E522" s="32"/>
      <c r="F522" s="16"/>
      <c r="G522" s="16"/>
      <c r="H522" s="16"/>
      <c r="I522" s="16"/>
      <c r="J522" s="16"/>
      <c r="K522" s="16"/>
      <c r="L522" s="32"/>
      <c r="M522" s="16"/>
      <c r="N522" s="16"/>
      <c r="O522" s="16"/>
      <c r="P522" s="16"/>
      <c r="Y522" s="20"/>
      <c r="Z522" s="20"/>
      <c r="AA522" s="20"/>
      <c r="AB522" s="20"/>
      <c r="AC522" s="20"/>
      <c r="AD522" s="20"/>
    </row>
    <row r="523" spans="3:30" s="1" customFormat="1">
      <c r="C523" s="16"/>
      <c r="D523" s="16"/>
      <c r="E523" s="32"/>
      <c r="F523" s="16"/>
      <c r="G523" s="16"/>
      <c r="H523" s="16"/>
      <c r="I523" s="16"/>
      <c r="J523" s="16"/>
      <c r="K523" s="16"/>
      <c r="L523" s="32"/>
      <c r="M523" s="16"/>
      <c r="N523" s="16"/>
      <c r="O523" s="16"/>
      <c r="P523" s="16"/>
      <c r="Y523" s="20"/>
      <c r="Z523" s="20"/>
      <c r="AA523" s="20"/>
      <c r="AB523" s="20"/>
      <c r="AC523" s="20"/>
      <c r="AD523" s="20"/>
    </row>
    <row r="524" spans="3:30" s="1" customFormat="1">
      <c r="C524" s="16"/>
      <c r="D524" s="16"/>
      <c r="E524" s="32"/>
      <c r="F524" s="16"/>
      <c r="G524" s="16"/>
      <c r="H524" s="16"/>
      <c r="I524" s="16"/>
      <c r="J524" s="16"/>
      <c r="K524" s="16"/>
      <c r="L524" s="32"/>
      <c r="M524" s="16"/>
      <c r="N524" s="16"/>
      <c r="O524" s="16"/>
      <c r="P524" s="16"/>
      <c r="Y524" s="20"/>
      <c r="Z524" s="20"/>
      <c r="AA524" s="20"/>
      <c r="AB524" s="20"/>
      <c r="AC524" s="20"/>
      <c r="AD524" s="20"/>
    </row>
    <row r="525" spans="3:30" s="1" customFormat="1">
      <c r="C525" s="16"/>
      <c r="D525" s="16"/>
      <c r="E525" s="32"/>
      <c r="F525" s="16"/>
      <c r="G525" s="16"/>
      <c r="H525" s="16"/>
      <c r="I525" s="16"/>
      <c r="J525" s="16"/>
      <c r="K525" s="16"/>
      <c r="L525" s="32"/>
      <c r="M525" s="16"/>
      <c r="N525" s="16"/>
      <c r="O525" s="16"/>
      <c r="P525" s="16"/>
      <c r="Y525" s="20"/>
      <c r="Z525" s="20"/>
      <c r="AA525" s="20"/>
      <c r="AB525" s="20"/>
      <c r="AC525" s="20"/>
      <c r="AD525" s="20"/>
    </row>
    <row r="526" spans="3:30" s="1" customFormat="1">
      <c r="C526" s="16"/>
      <c r="D526" s="16"/>
      <c r="E526" s="32"/>
      <c r="F526" s="16"/>
      <c r="G526" s="16"/>
      <c r="H526" s="16"/>
      <c r="I526" s="16"/>
      <c r="J526" s="16"/>
      <c r="K526" s="16"/>
      <c r="L526" s="32"/>
      <c r="M526" s="16"/>
      <c r="N526" s="16"/>
      <c r="O526" s="16"/>
      <c r="P526" s="16"/>
      <c r="Y526" s="20"/>
      <c r="Z526" s="20"/>
      <c r="AA526" s="20"/>
      <c r="AB526" s="20"/>
      <c r="AC526" s="20"/>
      <c r="AD526" s="20"/>
    </row>
    <row r="527" spans="3:30" s="1" customFormat="1">
      <c r="C527" s="16"/>
      <c r="D527" s="16"/>
      <c r="E527" s="32"/>
      <c r="F527" s="16"/>
      <c r="G527" s="16"/>
      <c r="H527" s="16"/>
      <c r="I527" s="16"/>
      <c r="J527" s="16"/>
      <c r="K527" s="16"/>
      <c r="L527" s="32"/>
      <c r="M527" s="16"/>
      <c r="N527" s="16"/>
      <c r="O527" s="16"/>
      <c r="P527" s="16"/>
      <c r="Y527" s="20"/>
      <c r="Z527" s="20"/>
      <c r="AA527" s="20"/>
      <c r="AB527" s="20"/>
      <c r="AC527" s="20"/>
      <c r="AD527" s="20"/>
    </row>
    <row r="528" spans="3:30" s="1" customFormat="1">
      <c r="C528" s="16"/>
      <c r="D528" s="16"/>
      <c r="E528" s="32"/>
      <c r="F528" s="16"/>
      <c r="G528" s="16"/>
      <c r="H528" s="16"/>
      <c r="I528" s="16"/>
      <c r="J528" s="16"/>
      <c r="K528" s="16"/>
      <c r="L528" s="32"/>
      <c r="M528" s="16"/>
      <c r="N528" s="16"/>
      <c r="O528" s="16"/>
      <c r="P528" s="16"/>
      <c r="Y528" s="20"/>
      <c r="Z528" s="20"/>
      <c r="AA528" s="20"/>
      <c r="AB528" s="20"/>
      <c r="AC528" s="20"/>
      <c r="AD528" s="20"/>
    </row>
    <row r="529" spans="3:30" s="1" customFormat="1">
      <c r="C529" s="16"/>
      <c r="D529" s="16"/>
      <c r="E529" s="32"/>
      <c r="F529" s="16"/>
      <c r="G529" s="16"/>
      <c r="H529" s="16"/>
      <c r="I529" s="16"/>
      <c r="J529" s="16"/>
      <c r="K529" s="16"/>
      <c r="L529" s="32"/>
      <c r="M529" s="16"/>
      <c r="N529" s="16"/>
      <c r="O529" s="16"/>
      <c r="P529" s="16"/>
      <c r="Y529" s="20"/>
      <c r="Z529" s="20"/>
      <c r="AA529" s="20"/>
      <c r="AB529" s="20"/>
      <c r="AC529" s="20"/>
      <c r="AD529" s="20"/>
    </row>
    <row r="530" spans="3:30" s="1" customFormat="1">
      <c r="C530" s="16"/>
      <c r="D530" s="16"/>
      <c r="E530" s="32"/>
      <c r="F530" s="16"/>
      <c r="G530" s="16"/>
      <c r="H530" s="16"/>
      <c r="I530" s="16"/>
      <c r="J530" s="16"/>
      <c r="K530" s="16"/>
      <c r="L530" s="32"/>
      <c r="M530" s="16"/>
      <c r="N530" s="16"/>
      <c r="O530" s="16"/>
      <c r="P530" s="16"/>
      <c r="Y530" s="20"/>
      <c r="Z530" s="20"/>
      <c r="AA530" s="20"/>
      <c r="AB530" s="20"/>
      <c r="AC530" s="20"/>
      <c r="AD530" s="20"/>
    </row>
    <row r="531" spans="3:30" s="1" customFormat="1">
      <c r="C531" s="16"/>
      <c r="D531" s="16"/>
      <c r="E531" s="32"/>
      <c r="F531" s="16"/>
      <c r="G531" s="16"/>
      <c r="H531" s="16"/>
      <c r="I531" s="16"/>
      <c r="J531" s="16"/>
      <c r="K531" s="16"/>
      <c r="L531" s="32"/>
      <c r="M531" s="16"/>
      <c r="N531" s="16"/>
      <c r="O531" s="16"/>
      <c r="P531" s="16"/>
      <c r="Y531" s="20"/>
      <c r="Z531" s="20"/>
      <c r="AA531" s="20"/>
      <c r="AB531" s="20"/>
      <c r="AC531" s="20"/>
      <c r="AD531" s="20"/>
    </row>
    <row r="532" spans="3:30" s="1" customFormat="1">
      <c r="C532" s="16"/>
      <c r="D532" s="16"/>
      <c r="E532" s="32"/>
      <c r="F532" s="16"/>
      <c r="G532" s="16"/>
      <c r="H532" s="16"/>
      <c r="I532" s="16"/>
      <c r="J532" s="16"/>
      <c r="K532" s="16"/>
      <c r="L532" s="32"/>
      <c r="M532" s="16"/>
      <c r="N532" s="16"/>
      <c r="O532" s="16"/>
      <c r="P532" s="16"/>
      <c r="Y532" s="20"/>
      <c r="Z532" s="20"/>
      <c r="AA532" s="20"/>
      <c r="AB532" s="20"/>
      <c r="AC532" s="20"/>
      <c r="AD532" s="20"/>
    </row>
    <row r="533" spans="3:30" s="1" customFormat="1">
      <c r="C533" s="16"/>
      <c r="D533" s="16"/>
      <c r="E533" s="32"/>
      <c r="F533" s="16"/>
      <c r="G533" s="16"/>
      <c r="H533" s="16"/>
      <c r="I533" s="16"/>
      <c r="J533" s="16"/>
      <c r="K533" s="16"/>
      <c r="L533" s="32"/>
      <c r="M533" s="16"/>
      <c r="N533" s="16"/>
      <c r="O533" s="16"/>
      <c r="P533" s="16"/>
      <c r="Y533" s="20"/>
      <c r="Z533" s="20"/>
      <c r="AA533" s="20"/>
      <c r="AB533" s="20"/>
      <c r="AC533" s="20"/>
      <c r="AD533" s="20"/>
    </row>
    <row r="534" spans="3:30" s="1" customFormat="1">
      <c r="C534" s="16"/>
      <c r="D534" s="16"/>
      <c r="E534" s="32"/>
      <c r="F534" s="16"/>
      <c r="G534" s="16"/>
      <c r="H534" s="16"/>
      <c r="I534" s="16"/>
      <c r="J534" s="16"/>
      <c r="K534" s="16"/>
      <c r="L534" s="32"/>
      <c r="M534" s="16"/>
      <c r="N534" s="16"/>
      <c r="O534" s="16"/>
      <c r="P534" s="16"/>
      <c r="Y534" s="20"/>
      <c r="Z534" s="20"/>
      <c r="AA534" s="20"/>
      <c r="AB534" s="20"/>
      <c r="AC534" s="20"/>
      <c r="AD534" s="20"/>
    </row>
    <row r="535" spans="3:30" s="1" customFormat="1">
      <c r="C535" s="16"/>
      <c r="D535" s="16"/>
      <c r="E535" s="32"/>
      <c r="F535" s="16"/>
      <c r="G535" s="16"/>
      <c r="H535" s="16"/>
      <c r="I535" s="16"/>
      <c r="J535" s="16"/>
      <c r="K535" s="16"/>
      <c r="L535" s="32"/>
      <c r="M535" s="16"/>
      <c r="N535" s="16"/>
      <c r="O535" s="16"/>
      <c r="P535" s="16"/>
      <c r="Y535" s="20"/>
      <c r="Z535" s="20"/>
      <c r="AA535" s="20"/>
      <c r="AB535" s="20"/>
      <c r="AC535" s="20"/>
      <c r="AD535" s="20"/>
    </row>
    <row r="536" spans="3:30" s="1" customFormat="1">
      <c r="C536" s="16"/>
      <c r="D536" s="16"/>
      <c r="E536" s="32"/>
      <c r="F536" s="16"/>
      <c r="G536" s="16"/>
      <c r="H536" s="16"/>
      <c r="I536" s="16"/>
      <c r="J536" s="16"/>
      <c r="K536" s="16"/>
      <c r="L536" s="32"/>
      <c r="M536" s="16"/>
      <c r="N536" s="16"/>
      <c r="O536" s="16"/>
      <c r="P536" s="16"/>
      <c r="Y536" s="20"/>
      <c r="Z536" s="20"/>
      <c r="AA536" s="20"/>
      <c r="AB536" s="20"/>
      <c r="AC536" s="20"/>
      <c r="AD536" s="20"/>
    </row>
    <row r="537" spans="3:30" s="1" customFormat="1">
      <c r="C537" s="16"/>
      <c r="D537" s="16"/>
      <c r="E537" s="32"/>
      <c r="F537" s="16"/>
      <c r="G537" s="16"/>
      <c r="H537" s="16"/>
      <c r="I537" s="16"/>
      <c r="J537" s="16"/>
      <c r="K537" s="16"/>
      <c r="L537" s="32"/>
      <c r="M537" s="16"/>
      <c r="N537" s="16"/>
      <c r="O537" s="16"/>
      <c r="P537" s="16"/>
      <c r="Y537" s="20"/>
      <c r="Z537" s="20"/>
      <c r="AA537" s="20"/>
      <c r="AB537" s="20"/>
      <c r="AC537" s="20"/>
      <c r="AD537" s="20"/>
    </row>
    <row r="538" spans="3:30" s="1" customFormat="1">
      <c r="C538" s="16"/>
      <c r="D538" s="16"/>
      <c r="E538" s="32"/>
      <c r="F538" s="16"/>
      <c r="G538" s="16"/>
      <c r="H538" s="16"/>
      <c r="I538" s="16"/>
      <c r="J538" s="16"/>
      <c r="K538" s="16"/>
      <c r="L538" s="32"/>
      <c r="M538" s="16"/>
      <c r="N538" s="16"/>
      <c r="O538" s="16"/>
      <c r="P538" s="16"/>
      <c r="Y538" s="20"/>
      <c r="Z538" s="20"/>
      <c r="AA538" s="20"/>
      <c r="AB538" s="20"/>
      <c r="AC538" s="20"/>
      <c r="AD538" s="20"/>
    </row>
    <row r="539" spans="3:30" s="1" customFormat="1">
      <c r="C539" s="16"/>
      <c r="D539" s="16"/>
      <c r="E539" s="32"/>
      <c r="F539" s="16"/>
      <c r="G539" s="16"/>
      <c r="H539" s="16"/>
      <c r="I539" s="16"/>
      <c r="J539" s="16"/>
      <c r="K539" s="16"/>
      <c r="L539" s="32"/>
      <c r="M539" s="16"/>
      <c r="N539" s="16"/>
      <c r="O539" s="16"/>
      <c r="P539" s="16"/>
      <c r="Y539" s="20"/>
      <c r="Z539" s="20"/>
      <c r="AA539" s="20"/>
      <c r="AB539" s="20"/>
      <c r="AC539" s="20"/>
      <c r="AD539" s="20"/>
    </row>
    <row r="540" spans="3:30" s="1" customFormat="1">
      <c r="C540" s="16"/>
      <c r="D540" s="16"/>
      <c r="E540" s="32"/>
      <c r="F540" s="16"/>
      <c r="G540" s="16"/>
      <c r="H540" s="16"/>
      <c r="I540" s="16"/>
      <c r="J540" s="16"/>
      <c r="K540" s="16"/>
      <c r="L540" s="32"/>
      <c r="M540" s="16"/>
      <c r="N540" s="16"/>
      <c r="O540" s="16"/>
      <c r="P540" s="16"/>
      <c r="Y540" s="20"/>
      <c r="Z540" s="20"/>
      <c r="AA540" s="20"/>
      <c r="AB540" s="20"/>
      <c r="AC540" s="20"/>
      <c r="AD540" s="20"/>
    </row>
    <row r="541" spans="3:30" s="1" customFormat="1">
      <c r="C541" s="16"/>
      <c r="D541" s="16"/>
      <c r="E541" s="32"/>
      <c r="F541" s="16"/>
      <c r="G541" s="16"/>
      <c r="H541" s="16"/>
      <c r="I541" s="16"/>
      <c r="J541" s="16"/>
      <c r="K541" s="16"/>
      <c r="L541" s="32"/>
      <c r="M541" s="16"/>
      <c r="N541" s="16"/>
      <c r="O541" s="16"/>
      <c r="P541" s="16"/>
      <c r="Y541" s="20"/>
      <c r="Z541" s="20"/>
      <c r="AA541" s="20"/>
      <c r="AB541" s="20"/>
      <c r="AC541" s="20"/>
      <c r="AD541" s="20"/>
    </row>
    <row r="542" spans="3:30" s="1" customFormat="1">
      <c r="C542" s="16"/>
      <c r="D542" s="16"/>
      <c r="E542" s="32"/>
      <c r="F542" s="16"/>
      <c r="G542" s="16"/>
      <c r="H542" s="16"/>
      <c r="I542" s="16"/>
      <c r="J542" s="16"/>
      <c r="K542" s="16"/>
      <c r="L542" s="32"/>
      <c r="M542" s="16"/>
      <c r="N542" s="16"/>
      <c r="O542" s="16"/>
      <c r="P542" s="16"/>
      <c r="Y542" s="20"/>
      <c r="Z542" s="20"/>
      <c r="AA542" s="20"/>
      <c r="AB542" s="20"/>
      <c r="AC542" s="20"/>
      <c r="AD542" s="20"/>
    </row>
    <row r="543" spans="3:30" s="1" customFormat="1">
      <c r="C543" s="16"/>
      <c r="D543" s="16"/>
      <c r="E543" s="32"/>
      <c r="F543" s="16"/>
      <c r="G543" s="16"/>
      <c r="H543" s="16"/>
      <c r="I543" s="16"/>
      <c r="J543" s="16"/>
      <c r="K543" s="16"/>
      <c r="L543" s="32"/>
      <c r="M543" s="16"/>
      <c r="N543" s="16"/>
      <c r="O543" s="16"/>
      <c r="P543" s="16"/>
      <c r="Y543" s="20"/>
      <c r="Z543" s="20"/>
      <c r="AA543" s="20"/>
      <c r="AB543" s="20"/>
      <c r="AC543" s="20"/>
      <c r="AD543" s="20"/>
    </row>
    <row r="544" spans="3:30" s="1" customFormat="1">
      <c r="C544" s="16"/>
      <c r="D544" s="16"/>
      <c r="E544" s="32"/>
      <c r="F544" s="16"/>
      <c r="G544" s="16"/>
      <c r="H544" s="16"/>
      <c r="I544" s="16"/>
      <c r="J544" s="16"/>
      <c r="K544" s="16"/>
      <c r="L544" s="32"/>
      <c r="M544" s="16"/>
      <c r="N544" s="16"/>
      <c r="O544" s="16"/>
      <c r="P544" s="16"/>
      <c r="Y544" s="20"/>
      <c r="Z544" s="20"/>
      <c r="AA544" s="20"/>
      <c r="AB544" s="20"/>
      <c r="AC544" s="20"/>
      <c r="AD544" s="20"/>
    </row>
    <row r="545" spans="3:30" s="1" customFormat="1">
      <c r="C545" s="16"/>
      <c r="D545" s="16"/>
      <c r="E545" s="32"/>
      <c r="F545" s="16"/>
      <c r="G545" s="16"/>
      <c r="H545" s="16"/>
      <c r="I545" s="16"/>
      <c r="J545" s="16"/>
      <c r="K545" s="16"/>
      <c r="L545" s="32"/>
      <c r="M545" s="16"/>
      <c r="N545" s="16"/>
      <c r="O545" s="16"/>
      <c r="P545" s="16"/>
      <c r="Y545" s="20"/>
      <c r="Z545" s="20"/>
      <c r="AA545" s="20"/>
      <c r="AB545" s="20"/>
      <c r="AC545" s="20"/>
      <c r="AD545" s="20"/>
    </row>
    <row r="546" spans="3:30" s="1" customFormat="1">
      <c r="C546" s="16"/>
      <c r="D546" s="16"/>
      <c r="E546" s="32"/>
      <c r="F546" s="16"/>
      <c r="G546" s="16"/>
      <c r="H546" s="16"/>
      <c r="I546" s="16"/>
      <c r="J546" s="16"/>
      <c r="K546" s="16"/>
      <c r="L546" s="32"/>
      <c r="M546" s="16"/>
      <c r="N546" s="16"/>
      <c r="O546" s="16"/>
      <c r="P546" s="16"/>
      <c r="Y546" s="20"/>
      <c r="Z546" s="20"/>
      <c r="AA546" s="20"/>
      <c r="AB546" s="20"/>
      <c r="AC546" s="20"/>
      <c r="AD546" s="20"/>
    </row>
    <row r="547" spans="3:30" s="1" customFormat="1">
      <c r="C547" s="16"/>
      <c r="D547" s="16"/>
      <c r="E547" s="32"/>
      <c r="F547" s="16"/>
      <c r="G547" s="16"/>
      <c r="H547" s="16"/>
      <c r="I547" s="16"/>
      <c r="J547" s="16"/>
      <c r="K547" s="16"/>
      <c r="L547" s="32"/>
      <c r="M547" s="16"/>
      <c r="N547" s="16"/>
      <c r="O547" s="16"/>
      <c r="P547" s="16"/>
      <c r="Y547" s="20"/>
      <c r="Z547" s="20"/>
      <c r="AA547" s="20"/>
      <c r="AB547" s="20"/>
      <c r="AC547" s="20"/>
      <c r="AD547" s="20"/>
    </row>
    <row r="548" spans="3:30" s="1" customFormat="1">
      <c r="C548" s="16"/>
      <c r="D548" s="16"/>
      <c r="E548" s="32"/>
      <c r="F548" s="16"/>
      <c r="G548" s="16"/>
      <c r="H548" s="16"/>
      <c r="I548" s="16"/>
      <c r="J548" s="16"/>
      <c r="K548" s="16"/>
      <c r="L548" s="32"/>
      <c r="M548" s="16"/>
      <c r="N548" s="16"/>
      <c r="O548" s="16"/>
      <c r="P548" s="16"/>
      <c r="Y548" s="20"/>
      <c r="Z548" s="20"/>
      <c r="AA548" s="20"/>
      <c r="AB548" s="20"/>
      <c r="AC548" s="20"/>
      <c r="AD548" s="20"/>
    </row>
    <row r="549" spans="3:30" s="1" customFormat="1">
      <c r="C549" s="16"/>
      <c r="D549" s="16"/>
      <c r="E549" s="32"/>
      <c r="F549" s="16"/>
      <c r="G549" s="16"/>
      <c r="H549" s="16"/>
      <c r="I549" s="16"/>
      <c r="J549" s="16"/>
      <c r="K549" s="16"/>
      <c r="L549" s="32"/>
      <c r="M549" s="16"/>
      <c r="N549" s="16"/>
      <c r="O549" s="16"/>
      <c r="P549" s="16"/>
      <c r="Y549" s="20"/>
      <c r="Z549" s="20"/>
      <c r="AA549" s="20"/>
      <c r="AB549" s="20"/>
      <c r="AC549" s="20"/>
      <c r="AD549" s="20"/>
    </row>
    <row r="550" spans="3:30" s="1" customFormat="1">
      <c r="C550" s="16"/>
      <c r="D550" s="16"/>
      <c r="E550" s="32"/>
      <c r="F550" s="16"/>
      <c r="G550" s="16"/>
      <c r="H550" s="16"/>
      <c r="I550" s="16"/>
      <c r="J550" s="16"/>
      <c r="K550" s="16"/>
      <c r="L550" s="32"/>
      <c r="M550" s="16"/>
      <c r="N550" s="16"/>
      <c r="O550" s="16"/>
      <c r="P550" s="16"/>
      <c r="Y550" s="20"/>
      <c r="Z550" s="20"/>
      <c r="AA550" s="20"/>
      <c r="AB550" s="20"/>
      <c r="AC550" s="20"/>
      <c r="AD550" s="20"/>
    </row>
    <row r="551" spans="3:30" s="1" customFormat="1">
      <c r="C551" s="16"/>
      <c r="D551" s="16"/>
      <c r="E551" s="32"/>
      <c r="F551" s="16"/>
      <c r="G551" s="16"/>
      <c r="H551" s="16"/>
      <c r="I551" s="16"/>
      <c r="J551" s="16"/>
      <c r="K551" s="16"/>
      <c r="L551" s="32"/>
      <c r="M551" s="16"/>
      <c r="N551" s="16"/>
      <c r="O551" s="16"/>
      <c r="P551" s="16"/>
      <c r="Y551" s="20"/>
      <c r="Z551" s="20"/>
      <c r="AA551" s="20"/>
      <c r="AB551" s="20"/>
      <c r="AC551" s="20"/>
      <c r="AD551" s="20"/>
    </row>
    <row r="552" spans="3:30" s="1" customFormat="1">
      <c r="C552" s="16"/>
      <c r="D552" s="16"/>
      <c r="E552" s="32"/>
      <c r="F552" s="16"/>
      <c r="G552" s="16"/>
      <c r="H552" s="16"/>
      <c r="I552" s="16"/>
      <c r="J552" s="16"/>
      <c r="K552" s="16"/>
      <c r="L552" s="32"/>
      <c r="M552" s="16"/>
      <c r="N552" s="16"/>
      <c r="O552" s="16"/>
      <c r="P552" s="16"/>
      <c r="Y552" s="20"/>
      <c r="Z552" s="20"/>
      <c r="AA552" s="20"/>
      <c r="AB552" s="20"/>
      <c r="AC552" s="20"/>
      <c r="AD552" s="20"/>
    </row>
    <row r="553" spans="3:30" s="1" customFormat="1">
      <c r="C553" s="16"/>
      <c r="D553" s="16"/>
      <c r="E553" s="32"/>
      <c r="F553" s="16"/>
      <c r="G553" s="16"/>
      <c r="H553" s="16"/>
      <c r="I553" s="16"/>
      <c r="J553" s="16"/>
      <c r="K553" s="16"/>
      <c r="L553" s="32"/>
      <c r="M553" s="16"/>
      <c r="N553" s="16"/>
      <c r="O553" s="16"/>
      <c r="P553" s="16"/>
      <c r="Y553" s="20"/>
      <c r="Z553" s="20"/>
      <c r="AA553" s="20"/>
      <c r="AB553" s="20"/>
      <c r="AC553" s="20"/>
      <c r="AD553" s="20"/>
    </row>
    <row r="554" spans="3:30" s="1" customFormat="1">
      <c r="C554" s="16"/>
      <c r="D554" s="16"/>
      <c r="E554" s="32"/>
      <c r="F554" s="16"/>
      <c r="G554" s="16"/>
      <c r="H554" s="16"/>
      <c r="I554" s="16"/>
      <c r="J554" s="16"/>
      <c r="K554" s="16"/>
      <c r="L554" s="32"/>
      <c r="M554" s="16"/>
      <c r="N554" s="16"/>
      <c r="O554" s="16"/>
      <c r="P554" s="16"/>
      <c r="Y554" s="20"/>
      <c r="Z554" s="20"/>
      <c r="AA554" s="20"/>
      <c r="AB554" s="20"/>
      <c r="AC554" s="20"/>
      <c r="AD554" s="20"/>
    </row>
    <row r="555" spans="3:30" s="1" customFormat="1">
      <c r="C555" s="16"/>
      <c r="D555" s="16"/>
      <c r="E555" s="32"/>
      <c r="F555" s="16"/>
      <c r="G555" s="16"/>
      <c r="H555" s="16"/>
      <c r="I555" s="16"/>
      <c r="J555" s="16"/>
      <c r="K555" s="16"/>
      <c r="L555" s="32"/>
      <c r="M555" s="16"/>
      <c r="N555" s="16"/>
      <c r="O555" s="16"/>
      <c r="P555" s="16"/>
      <c r="Y555" s="20"/>
      <c r="Z555" s="20"/>
      <c r="AA555" s="20"/>
      <c r="AB555" s="20"/>
      <c r="AC555" s="20"/>
      <c r="AD555" s="20"/>
    </row>
    <row r="556" spans="3:30" s="1" customFormat="1">
      <c r="C556" s="16"/>
      <c r="D556" s="16"/>
      <c r="E556" s="32"/>
      <c r="F556" s="16"/>
      <c r="G556" s="16"/>
      <c r="H556" s="16"/>
      <c r="I556" s="16"/>
      <c r="J556" s="16"/>
      <c r="K556" s="16"/>
      <c r="L556" s="32"/>
      <c r="M556" s="16"/>
      <c r="N556" s="16"/>
      <c r="O556" s="16"/>
      <c r="P556" s="16"/>
      <c r="Y556" s="20"/>
      <c r="Z556" s="20"/>
      <c r="AA556" s="20"/>
      <c r="AB556" s="20"/>
      <c r="AC556" s="20"/>
      <c r="AD556" s="20"/>
    </row>
    <row r="557" spans="3:30" s="1" customFormat="1">
      <c r="C557" s="16"/>
      <c r="D557" s="16"/>
      <c r="E557" s="32"/>
      <c r="F557" s="16"/>
      <c r="G557" s="16"/>
      <c r="H557" s="16"/>
      <c r="I557" s="16"/>
      <c r="J557" s="16"/>
      <c r="K557" s="16"/>
      <c r="L557" s="32"/>
      <c r="M557" s="16"/>
      <c r="N557" s="16"/>
      <c r="O557" s="16"/>
      <c r="P557" s="16"/>
      <c r="Y557" s="20"/>
      <c r="Z557" s="20"/>
      <c r="AA557" s="20"/>
      <c r="AB557" s="20"/>
      <c r="AC557" s="20"/>
      <c r="AD557" s="20"/>
    </row>
    <row r="558" spans="3:30" s="1" customFormat="1">
      <c r="C558" s="16"/>
      <c r="D558" s="16"/>
      <c r="E558" s="32"/>
      <c r="F558" s="16"/>
      <c r="G558" s="16"/>
      <c r="H558" s="16"/>
      <c r="I558" s="16"/>
      <c r="J558" s="16"/>
      <c r="K558" s="16"/>
      <c r="L558" s="32"/>
      <c r="M558" s="16"/>
      <c r="N558" s="16"/>
      <c r="O558" s="16"/>
      <c r="P558" s="16"/>
      <c r="Y558" s="20"/>
      <c r="Z558" s="20"/>
      <c r="AA558" s="20"/>
      <c r="AB558" s="20"/>
      <c r="AC558" s="20"/>
      <c r="AD558" s="20"/>
    </row>
    <row r="559" spans="3:30" s="1" customFormat="1">
      <c r="C559" s="16"/>
      <c r="D559" s="16"/>
      <c r="E559" s="32"/>
      <c r="F559" s="16"/>
      <c r="G559" s="16"/>
      <c r="H559" s="16"/>
      <c r="I559" s="16"/>
      <c r="J559" s="16"/>
      <c r="K559" s="16"/>
      <c r="L559" s="32"/>
      <c r="M559" s="16"/>
      <c r="N559" s="16"/>
      <c r="O559" s="16"/>
      <c r="P559" s="16"/>
      <c r="Y559" s="20"/>
      <c r="Z559" s="20"/>
      <c r="AA559" s="20"/>
      <c r="AB559" s="20"/>
      <c r="AC559" s="20"/>
      <c r="AD559" s="20"/>
    </row>
    <row r="560" spans="3:30" s="1" customFormat="1">
      <c r="C560" s="16"/>
      <c r="D560" s="16"/>
      <c r="E560" s="32"/>
      <c r="F560" s="16"/>
      <c r="G560" s="16"/>
      <c r="H560" s="16"/>
      <c r="I560" s="16"/>
      <c r="J560" s="16"/>
      <c r="K560" s="16"/>
      <c r="L560" s="32"/>
      <c r="M560" s="16"/>
      <c r="N560" s="16"/>
      <c r="O560" s="16"/>
      <c r="P560" s="16"/>
      <c r="Y560" s="20"/>
      <c r="Z560" s="20"/>
      <c r="AA560" s="20"/>
      <c r="AB560" s="20"/>
      <c r="AC560" s="20"/>
      <c r="AD560" s="20"/>
    </row>
    <row r="561" spans="3:30" s="1" customFormat="1">
      <c r="C561" s="16"/>
      <c r="D561" s="16"/>
      <c r="E561" s="32"/>
      <c r="F561" s="16"/>
      <c r="G561" s="16"/>
      <c r="H561" s="16"/>
      <c r="I561" s="16"/>
      <c r="J561" s="16"/>
      <c r="K561" s="16"/>
      <c r="L561" s="32"/>
      <c r="M561" s="16"/>
      <c r="N561" s="16"/>
      <c r="O561" s="16"/>
      <c r="P561" s="16"/>
      <c r="Y561" s="20"/>
      <c r="Z561" s="20"/>
      <c r="AA561" s="20"/>
      <c r="AB561" s="20"/>
      <c r="AC561" s="20"/>
      <c r="AD561" s="20"/>
    </row>
    <row r="562" spans="3:30" s="1" customFormat="1">
      <c r="C562" s="16"/>
      <c r="D562" s="16"/>
      <c r="E562" s="32"/>
      <c r="F562" s="16"/>
      <c r="G562" s="16"/>
      <c r="H562" s="16"/>
      <c r="I562" s="16"/>
      <c r="J562" s="16"/>
      <c r="K562" s="16"/>
      <c r="L562" s="32"/>
      <c r="M562" s="16"/>
      <c r="N562" s="16"/>
      <c r="O562" s="16"/>
      <c r="P562" s="16"/>
      <c r="Y562" s="20"/>
      <c r="Z562" s="20"/>
      <c r="AA562" s="20"/>
      <c r="AB562" s="20"/>
      <c r="AC562" s="20"/>
      <c r="AD562" s="20"/>
    </row>
    <row r="563" spans="3:30" s="1" customFormat="1">
      <c r="C563" s="16"/>
      <c r="D563" s="16"/>
      <c r="E563" s="32"/>
      <c r="F563" s="16"/>
      <c r="G563" s="16"/>
      <c r="H563" s="16"/>
      <c r="I563" s="16"/>
      <c r="J563" s="16"/>
      <c r="K563" s="16"/>
      <c r="L563" s="32"/>
      <c r="M563" s="16"/>
      <c r="N563" s="16"/>
      <c r="O563" s="16"/>
      <c r="P563" s="16"/>
      <c r="Y563" s="20"/>
      <c r="Z563" s="20"/>
      <c r="AA563" s="20"/>
      <c r="AB563" s="20"/>
      <c r="AC563" s="20"/>
      <c r="AD563" s="20"/>
    </row>
    <row r="564" spans="3:30" s="1" customFormat="1">
      <c r="C564" s="16"/>
      <c r="D564" s="16"/>
      <c r="E564" s="32"/>
      <c r="F564" s="16"/>
      <c r="G564" s="16"/>
      <c r="H564" s="16"/>
      <c r="I564" s="16"/>
      <c r="J564" s="16"/>
      <c r="K564" s="16"/>
      <c r="L564" s="32"/>
      <c r="M564" s="16"/>
      <c r="N564" s="16"/>
      <c r="O564" s="16"/>
      <c r="P564" s="16"/>
      <c r="Y564" s="20"/>
      <c r="Z564" s="20"/>
      <c r="AA564" s="20"/>
      <c r="AB564" s="20"/>
      <c r="AC564" s="20"/>
      <c r="AD564" s="20"/>
    </row>
    <row r="565" spans="3:30" s="1" customFormat="1">
      <c r="C565" s="16"/>
      <c r="D565" s="16"/>
      <c r="E565" s="32"/>
      <c r="F565" s="16"/>
      <c r="G565" s="16"/>
      <c r="H565" s="16"/>
      <c r="I565" s="16"/>
      <c r="J565" s="16"/>
      <c r="K565" s="16"/>
      <c r="L565" s="32"/>
      <c r="M565" s="16"/>
      <c r="N565" s="16"/>
      <c r="O565" s="16"/>
      <c r="P565" s="16"/>
      <c r="Y565" s="20"/>
      <c r="Z565" s="20"/>
      <c r="AA565" s="20"/>
      <c r="AB565" s="20"/>
      <c r="AC565" s="20"/>
      <c r="AD565" s="20"/>
    </row>
    <row r="566" spans="3:30" s="1" customFormat="1">
      <c r="C566" s="16"/>
      <c r="D566" s="16"/>
      <c r="E566" s="32"/>
      <c r="F566" s="16"/>
      <c r="G566" s="16"/>
      <c r="H566" s="16"/>
      <c r="I566" s="16"/>
      <c r="J566" s="16"/>
      <c r="K566" s="16"/>
      <c r="L566" s="32"/>
      <c r="M566" s="16"/>
      <c r="N566" s="16"/>
      <c r="O566" s="16"/>
      <c r="P566" s="16"/>
      <c r="Y566" s="20"/>
      <c r="Z566" s="20"/>
      <c r="AA566" s="20"/>
      <c r="AB566" s="20"/>
      <c r="AC566" s="20"/>
      <c r="AD566" s="20"/>
    </row>
    <row r="567" spans="3:30" s="1" customFormat="1">
      <c r="C567" s="16"/>
      <c r="D567" s="16"/>
      <c r="E567" s="32"/>
      <c r="F567" s="16"/>
      <c r="G567" s="16"/>
      <c r="H567" s="16"/>
      <c r="I567" s="16"/>
      <c r="J567" s="16"/>
      <c r="K567" s="16"/>
      <c r="L567" s="32"/>
      <c r="M567" s="16"/>
      <c r="N567" s="16"/>
      <c r="O567" s="16"/>
      <c r="P567" s="16"/>
      <c r="Y567" s="20"/>
      <c r="Z567" s="20"/>
      <c r="AA567" s="20"/>
      <c r="AB567" s="20"/>
      <c r="AC567" s="20"/>
      <c r="AD567" s="20"/>
    </row>
    <row r="568" spans="3:30" s="1" customFormat="1">
      <c r="C568" s="16"/>
      <c r="D568" s="16"/>
      <c r="E568" s="32"/>
      <c r="F568" s="16"/>
      <c r="G568" s="16"/>
      <c r="H568" s="16"/>
      <c r="I568" s="16"/>
      <c r="J568" s="16"/>
      <c r="K568" s="16"/>
      <c r="L568" s="32"/>
      <c r="M568" s="16"/>
      <c r="N568" s="16"/>
      <c r="O568" s="16"/>
      <c r="P568" s="16"/>
      <c r="Y568" s="20"/>
      <c r="Z568" s="20"/>
      <c r="AA568" s="20"/>
      <c r="AB568" s="20"/>
      <c r="AC568" s="20"/>
      <c r="AD568" s="20"/>
    </row>
    <row r="569" spans="3:30" s="1" customFormat="1">
      <c r="C569" s="16"/>
      <c r="D569" s="16"/>
      <c r="E569" s="32"/>
      <c r="F569" s="16"/>
      <c r="G569" s="16"/>
      <c r="H569" s="16"/>
      <c r="I569" s="16"/>
      <c r="J569" s="16"/>
      <c r="K569" s="16"/>
      <c r="L569" s="32"/>
      <c r="M569" s="16"/>
      <c r="N569" s="16"/>
      <c r="O569" s="16"/>
      <c r="P569" s="16"/>
      <c r="Y569" s="20"/>
      <c r="Z569" s="20"/>
      <c r="AA569" s="20"/>
      <c r="AB569" s="20"/>
      <c r="AC569" s="20"/>
      <c r="AD569" s="20"/>
    </row>
    <row r="570" spans="3:30" s="1" customFormat="1">
      <c r="C570" s="16"/>
      <c r="D570" s="16"/>
      <c r="E570" s="32"/>
      <c r="F570" s="16"/>
      <c r="G570" s="16"/>
      <c r="H570" s="16"/>
      <c r="I570" s="16"/>
      <c r="J570" s="16"/>
      <c r="K570" s="16"/>
      <c r="L570" s="32"/>
      <c r="M570" s="16"/>
      <c r="N570" s="16"/>
      <c r="O570" s="16"/>
      <c r="P570" s="16"/>
      <c r="Y570" s="20"/>
      <c r="Z570" s="20"/>
      <c r="AA570" s="20"/>
      <c r="AB570" s="20"/>
      <c r="AC570" s="20"/>
      <c r="AD570" s="20"/>
    </row>
    <row r="571" spans="3:30" s="1" customFormat="1">
      <c r="C571" s="16"/>
      <c r="D571" s="16"/>
      <c r="E571" s="32"/>
      <c r="F571" s="16"/>
      <c r="G571" s="16"/>
      <c r="H571" s="16"/>
      <c r="I571" s="16"/>
      <c r="J571" s="16"/>
      <c r="K571" s="16"/>
      <c r="L571" s="32"/>
      <c r="M571" s="16"/>
      <c r="N571" s="16"/>
      <c r="O571" s="16"/>
      <c r="P571" s="16"/>
      <c r="Y571" s="20"/>
      <c r="Z571" s="20"/>
      <c r="AA571" s="20"/>
      <c r="AB571" s="20"/>
      <c r="AC571" s="20"/>
      <c r="AD571" s="20"/>
    </row>
    <row r="572" spans="3:30" s="1" customFormat="1">
      <c r="C572" s="16"/>
      <c r="D572" s="16"/>
      <c r="E572" s="32"/>
      <c r="F572" s="16"/>
      <c r="G572" s="16"/>
      <c r="H572" s="16"/>
      <c r="I572" s="16"/>
      <c r="J572" s="16"/>
      <c r="K572" s="16"/>
      <c r="L572" s="32"/>
      <c r="M572" s="16"/>
      <c r="N572" s="16"/>
      <c r="O572" s="16"/>
      <c r="P572" s="16"/>
      <c r="Y572" s="20"/>
      <c r="Z572" s="20"/>
      <c r="AA572" s="20"/>
      <c r="AB572" s="20"/>
      <c r="AC572" s="20"/>
      <c r="AD572" s="20"/>
    </row>
    <row r="573" spans="3:30" s="1" customFormat="1">
      <c r="C573" s="16"/>
      <c r="D573" s="16"/>
      <c r="E573" s="32"/>
      <c r="F573" s="16"/>
      <c r="G573" s="16"/>
      <c r="H573" s="16"/>
      <c r="I573" s="16"/>
      <c r="J573" s="16"/>
      <c r="K573" s="16"/>
      <c r="L573" s="32"/>
      <c r="M573" s="16"/>
      <c r="N573" s="16"/>
      <c r="O573" s="16"/>
      <c r="P573" s="16"/>
      <c r="Y573" s="20"/>
      <c r="Z573" s="20"/>
      <c r="AA573" s="20"/>
      <c r="AB573" s="20"/>
      <c r="AC573" s="20"/>
      <c r="AD573" s="20"/>
    </row>
    <row r="574" spans="3:30" s="1" customFormat="1">
      <c r="C574" s="16"/>
      <c r="D574" s="16"/>
      <c r="E574" s="32"/>
      <c r="F574" s="16"/>
      <c r="G574" s="16"/>
      <c r="H574" s="16"/>
      <c r="I574" s="16"/>
      <c r="J574" s="16"/>
      <c r="K574" s="16"/>
      <c r="L574" s="32"/>
      <c r="M574" s="16"/>
      <c r="N574" s="16"/>
      <c r="O574" s="16"/>
      <c r="P574" s="16"/>
      <c r="Y574" s="20"/>
      <c r="Z574" s="20"/>
      <c r="AA574" s="20"/>
      <c r="AB574" s="20"/>
      <c r="AC574" s="20"/>
      <c r="AD574" s="20"/>
    </row>
    <row r="575" spans="3:30" s="1" customFormat="1">
      <c r="C575" s="16"/>
      <c r="D575" s="16"/>
      <c r="E575" s="32"/>
      <c r="F575" s="16"/>
      <c r="G575" s="16"/>
      <c r="H575" s="16"/>
      <c r="I575" s="16"/>
      <c r="J575" s="16"/>
      <c r="K575" s="16"/>
      <c r="L575" s="32"/>
      <c r="M575" s="16"/>
      <c r="N575" s="16"/>
      <c r="O575" s="16"/>
      <c r="P575" s="16"/>
      <c r="Y575" s="20"/>
      <c r="Z575" s="20"/>
      <c r="AA575" s="20"/>
      <c r="AB575" s="20"/>
      <c r="AC575" s="20"/>
      <c r="AD575" s="20"/>
    </row>
    <row r="576" spans="3:30" s="1" customFormat="1">
      <c r="C576" s="16"/>
      <c r="D576" s="16"/>
      <c r="E576" s="32"/>
      <c r="F576" s="16"/>
      <c r="G576" s="16"/>
      <c r="H576" s="16"/>
      <c r="I576" s="16"/>
      <c r="J576" s="16"/>
      <c r="K576" s="16"/>
      <c r="L576" s="32"/>
      <c r="M576" s="16"/>
      <c r="N576" s="16"/>
      <c r="O576" s="16"/>
      <c r="P576" s="16"/>
      <c r="Y576" s="20"/>
      <c r="Z576" s="20"/>
      <c r="AA576" s="20"/>
      <c r="AB576" s="20"/>
      <c r="AC576" s="20"/>
      <c r="AD576" s="20"/>
    </row>
    <row r="577" spans="3:30" s="1" customFormat="1">
      <c r="C577" s="16"/>
      <c r="D577" s="16"/>
      <c r="E577" s="32"/>
      <c r="F577" s="16"/>
      <c r="G577" s="16"/>
      <c r="H577" s="16"/>
      <c r="I577" s="16"/>
      <c r="J577" s="16"/>
      <c r="K577" s="16"/>
      <c r="L577" s="32"/>
      <c r="M577" s="16"/>
      <c r="N577" s="16"/>
      <c r="O577" s="16"/>
      <c r="P577" s="16"/>
      <c r="Y577" s="20"/>
      <c r="Z577" s="20"/>
      <c r="AA577" s="20"/>
      <c r="AB577" s="20"/>
      <c r="AC577" s="20"/>
      <c r="AD577" s="20"/>
    </row>
    <row r="578" spans="3:30" s="1" customFormat="1">
      <c r="C578" s="16"/>
      <c r="D578" s="16"/>
      <c r="E578" s="32"/>
      <c r="F578" s="16"/>
      <c r="G578" s="16"/>
      <c r="H578" s="16"/>
      <c r="I578" s="16"/>
      <c r="J578" s="16"/>
      <c r="K578" s="16"/>
      <c r="L578" s="32"/>
      <c r="M578" s="16"/>
      <c r="N578" s="16"/>
      <c r="O578" s="16"/>
      <c r="P578" s="16"/>
      <c r="Y578" s="20"/>
      <c r="Z578" s="20"/>
      <c r="AA578" s="20"/>
      <c r="AB578" s="20"/>
      <c r="AC578" s="20"/>
      <c r="AD578" s="20"/>
    </row>
    <row r="579" spans="3:30" s="1" customFormat="1">
      <c r="C579" s="16"/>
      <c r="D579" s="16"/>
      <c r="E579" s="32"/>
      <c r="F579" s="16"/>
      <c r="G579" s="16"/>
      <c r="H579" s="16"/>
      <c r="I579" s="16"/>
      <c r="J579" s="16"/>
      <c r="K579" s="16"/>
      <c r="L579" s="32"/>
      <c r="M579" s="16"/>
      <c r="N579" s="16"/>
      <c r="O579" s="16"/>
      <c r="P579" s="16"/>
      <c r="Y579" s="20"/>
      <c r="Z579" s="20"/>
      <c r="AA579" s="20"/>
      <c r="AB579" s="20"/>
      <c r="AC579" s="20"/>
      <c r="AD579" s="20"/>
    </row>
    <row r="580" spans="3:30" s="1" customFormat="1">
      <c r="C580" s="16"/>
      <c r="D580" s="16"/>
      <c r="E580" s="32"/>
      <c r="F580" s="16"/>
      <c r="G580" s="16"/>
      <c r="H580" s="16"/>
      <c r="I580" s="16"/>
      <c r="J580" s="16"/>
      <c r="K580" s="16"/>
      <c r="L580" s="32"/>
      <c r="M580" s="16"/>
      <c r="N580" s="16"/>
      <c r="O580" s="16"/>
      <c r="P580" s="16"/>
      <c r="Y580" s="20"/>
      <c r="Z580" s="20"/>
      <c r="AA580" s="20"/>
      <c r="AB580" s="20"/>
      <c r="AC580" s="20"/>
      <c r="AD580" s="20"/>
    </row>
    <row r="581" spans="3:30" s="1" customFormat="1">
      <c r="C581" s="16"/>
      <c r="D581" s="16"/>
      <c r="E581" s="32"/>
      <c r="F581" s="16"/>
      <c r="G581" s="16"/>
      <c r="H581" s="16"/>
      <c r="I581" s="16"/>
      <c r="J581" s="16"/>
      <c r="K581" s="16"/>
      <c r="L581" s="32"/>
      <c r="M581" s="16"/>
      <c r="N581" s="16"/>
      <c r="O581" s="16"/>
      <c r="P581" s="16"/>
      <c r="Y581" s="20"/>
      <c r="Z581" s="20"/>
      <c r="AA581" s="20"/>
      <c r="AB581" s="20"/>
      <c r="AC581" s="20"/>
      <c r="AD581" s="20"/>
    </row>
    <row r="582" spans="3:30" s="1" customFormat="1">
      <c r="C582" s="16"/>
      <c r="D582" s="16"/>
      <c r="E582" s="32"/>
      <c r="F582" s="16"/>
      <c r="G582" s="16"/>
      <c r="H582" s="16"/>
      <c r="I582" s="16"/>
      <c r="J582" s="16"/>
      <c r="K582" s="16"/>
      <c r="L582" s="32"/>
      <c r="M582" s="16"/>
      <c r="N582" s="16"/>
      <c r="O582" s="16"/>
      <c r="P582" s="16"/>
      <c r="Y582" s="20"/>
      <c r="Z582" s="20"/>
      <c r="AA582" s="20"/>
      <c r="AB582" s="20"/>
      <c r="AC582" s="20"/>
      <c r="AD582" s="20"/>
    </row>
    <row r="583" spans="3:30" s="1" customFormat="1">
      <c r="C583" s="16"/>
      <c r="D583" s="16"/>
      <c r="E583" s="32"/>
      <c r="F583" s="16"/>
      <c r="G583" s="16"/>
      <c r="H583" s="16"/>
      <c r="I583" s="16"/>
      <c r="J583" s="16"/>
      <c r="K583" s="16"/>
      <c r="L583" s="32"/>
      <c r="M583" s="16"/>
      <c r="N583" s="16"/>
      <c r="O583" s="16"/>
      <c r="P583" s="16"/>
      <c r="Y583" s="20"/>
      <c r="Z583" s="20"/>
      <c r="AA583" s="20"/>
      <c r="AB583" s="20"/>
      <c r="AC583" s="20"/>
      <c r="AD583" s="20"/>
    </row>
    <row r="584" spans="3:30" s="1" customFormat="1">
      <c r="C584" s="16"/>
      <c r="D584" s="16"/>
      <c r="E584" s="32"/>
      <c r="F584" s="16"/>
      <c r="G584" s="16"/>
      <c r="H584" s="16"/>
      <c r="I584" s="16"/>
      <c r="J584" s="16"/>
      <c r="K584" s="16"/>
      <c r="L584" s="32"/>
      <c r="M584" s="16"/>
      <c r="N584" s="16"/>
      <c r="O584" s="16"/>
      <c r="P584" s="16"/>
      <c r="Y584" s="20"/>
      <c r="Z584" s="20"/>
      <c r="AA584" s="20"/>
      <c r="AB584" s="20"/>
      <c r="AC584" s="20"/>
      <c r="AD584" s="20"/>
    </row>
    <row r="585" spans="3:30" s="1" customFormat="1">
      <c r="C585" s="16"/>
      <c r="D585" s="16"/>
      <c r="E585" s="32"/>
      <c r="F585" s="16"/>
      <c r="G585" s="16"/>
      <c r="H585" s="16"/>
      <c r="I585" s="16"/>
      <c r="J585" s="16"/>
      <c r="K585" s="16"/>
      <c r="L585" s="32"/>
      <c r="M585" s="16"/>
      <c r="N585" s="16"/>
      <c r="O585" s="16"/>
      <c r="P585" s="16"/>
      <c r="Y585" s="20"/>
      <c r="Z585" s="20"/>
      <c r="AA585" s="20"/>
      <c r="AB585" s="20"/>
      <c r="AC585" s="20"/>
      <c r="AD585" s="20"/>
    </row>
    <row r="586" spans="3:30" s="1" customFormat="1">
      <c r="C586" s="16"/>
      <c r="D586" s="16"/>
      <c r="E586" s="32"/>
      <c r="F586" s="16"/>
      <c r="G586" s="16"/>
      <c r="H586" s="16"/>
      <c r="I586" s="16"/>
      <c r="J586" s="16"/>
      <c r="K586" s="16"/>
      <c r="L586" s="32"/>
      <c r="M586" s="16"/>
      <c r="N586" s="16"/>
      <c r="O586" s="16"/>
      <c r="P586" s="16"/>
      <c r="Y586" s="20"/>
      <c r="Z586" s="20"/>
      <c r="AA586" s="20"/>
      <c r="AB586" s="20"/>
      <c r="AC586" s="20"/>
      <c r="AD586" s="20"/>
    </row>
    <row r="587" spans="3:30" s="1" customFormat="1">
      <c r="C587" s="16"/>
      <c r="D587" s="16"/>
      <c r="E587" s="32"/>
      <c r="F587" s="16"/>
      <c r="G587" s="16"/>
      <c r="H587" s="16"/>
      <c r="I587" s="16"/>
      <c r="J587" s="16"/>
      <c r="K587" s="16"/>
      <c r="L587" s="32"/>
      <c r="M587" s="16"/>
      <c r="N587" s="16"/>
      <c r="O587" s="16"/>
      <c r="P587" s="16"/>
      <c r="Y587" s="20"/>
      <c r="Z587" s="20"/>
      <c r="AA587" s="20"/>
      <c r="AB587" s="20"/>
      <c r="AC587" s="20"/>
      <c r="AD587" s="20"/>
    </row>
    <row r="588" spans="3:30" s="1" customFormat="1">
      <c r="C588" s="16"/>
      <c r="D588" s="16"/>
      <c r="E588" s="32"/>
      <c r="F588" s="16"/>
      <c r="G588" s="16"/>
      <c r="H588" s="16"/>
      <c r="I588" s="16"/>
      <c r="J588" s="16"/>
      <c r="K588" s="16"/>
      <c r="L588" s="32"/>
      <c r="M588" s="16"/>
      <c r="N588" s="16"/>
      <c r="O588" s="16"/>
      <c r="P588" s="16"/>
      <c r="Y588" s="20"/>
      <c r="Z588" s="20"/>
      <c r="AA588" s="20"/>
      <c r="AB588" s="20"/>
      <c r="AC588" s="20"/>
      <c r="AD588" s="20"/>
    </row>
    <row r="589" spans="3:30" s="1" customFormat="1">
      <c r="C589" s="16"/>
      <c r="D589" s="16"/>
      <c r="E589" s="32"/>
      <c r="F589" s="16"/>
      <c r="G589" s="16"/>
      <c r="H589" s="16"/>
      <c r="I589" s="16"/>
      <c r="J589" s="16"/>
      <c r="K589" s="16"/>
      <c r="L589" s="32"/>
      <c r="M589" s="16"/>
      <c r="N589" s="16"/>
      <c r="O589" s="16"/>
      <c r="P589" s="16"/>
      <c r="Y589" s="20"/>
      <c r="Z589" s="20"/>
      <c r="AA589" s="20"/>
      <c r="AB589" s="20"/>
      <c r="AC589" s="20"/>
      <c r="AD589" s="20"/>
    </row>
    <row r="590" spans="3:30" s="1" customFormat="1">
      <c r="C590" s="16"/>
      <c r="D590" s="16"/>
      <c r="E590" s="32"/>
      <c r="F590" s="16"/>
      <c r="G590" s="16"/>
      <c r="H590" s="16"/>
      <c r="I590" s="16"/>
      <c r="J590" s="16"/>
      <c r="K590" s="16"/>
      <c r="L590" s="32"/>
      <c r="M590" s="16"/>
      <c r="N590" s="16"/>
      <c r="O590" s="16"/>
      <c r="P590" s="16"/>
      <c r="Y590" s="20"/>
      <c r="Z590" s="20"/>
      <c r="AA590" s="20"/>
      <c r="AB590" s="20"/>
      <c r="AC590" s="20"/>
      <c r="AD590" s="20"/>
    </row>
    <row r="591" spans="3:30" s="1" customFormat="1">
      <c r="C591" s="16"/>
      <c r="D591" s="16"/>
      <c r="E591" s="32"/>
      <c r="F591" s="16"/>
      <c r="G591" s="16"/>
      <c r="H591" s="16"/>
      <c r="I591" s="16"/>
      <c r="J591" s="16"/>
      <c r="K591" s="16"/>
      <c r="L591" s="32"/>
      <c r="M591" s="16"/>
      <c r="N591" s="16"/>
      <c r="O591" s="16"/>
      <c r="P591" s="16"/>
      <c r="Y591" s="20"/>
      <c r="Z591" s="20"/>
      <c r="AA591" s="20"/>
      <c r="AB591" s="20"/>
      <c r="AC591" s="20"/>
      <c r="AD591" s="20"/>
    </row>
    <row r="592" spans="3:30" s="1" customFormat="1">
      <c r="C592" s="16"/>
      <c r="D592" s="16"/>
      <c r="E592" s="32"/>
      <c r="F592" s="16"/>
      <c r="G592" s="16"/>
      <c r="H592" s="16"/>
      <c r="I592" s="16"/>
      <c r="J592" s="16"/>
      <c r="K592" s="16"/>
      <c r="L592" s="32"/>
      <c r="M592" s="16"/>
      <c r="N592" s="16"/>
      <c r="O592" s="16"/>
      <c r="P592" s="16"/>
      <c r="Y592" s="20"/>
      <c r="Z592" s="20"/>
      <c r="AA592" s="20"/>
      <c r="AB592" s="20"/>
      <c r="AC592" s="20"/>
      <c r="AD592" s="20"/>
    </row>
    <row r="593" spans="3:30" s="1" customFormat="1">
      <c r="C593" s="16"/>
      <c r="D593" s="16"/>
      <c r="E593" s="32"/>
      <c r="F593" s="16"/>
      <c r="G593" s="16"/>
      <c r="H593" s="16"/>
      <c r="I593" s="16"/>
      <c r="J593" s="16"/>
      <c r="K593" s="16"/>
      <c r="L593" s="32"/>
      <c r="M593" s="16"/>
      <c r="N593" s="16"/>
      <c r="O593" s="16"/>
      <c r="P593" s="16"/>
      <c r="Y593" s="20"/>
      <c r="Z593" s="20"/>
      <c r="AA593" s="20"/>
      <c r="AB593" s="20"/>
      <c r="AC593" s="20"/>
      <c r="AD593" s="20"/>
    </row>
    <row r="594" spans="3:30" s="1" customFormat="1">
      <c r="C594" s="16"/>
      <c r="D594" s="16"/>
      <c r="E594" s="32"/>
      <c r="F594" s="16"/>
      <c r="G594" s="16"/>
      <c r="H594" s="16"/>
      <c r="I594" s="16"/>
      <c r="J594" s="16"/>
      <c r="K594" s="16"/>
      <c r="L594" s="32"/>
      <c r="M594" s="16"/>
      <c r="N594" s="16"/>
      <c r="O594" s="16"/>
      <c r="P594" s="16"/>
      <c r="Y594" s="20"/>
      <c r="Z594" s="20"/>
      <c r="AA594" s="20"/>
      <c r="AB594" s="20"/>
      <c r="AC594" s="20"/>
      <c r="AD594" s="20"/>
    </row>
    <row r="595" spans="3:30" s="1" customFormat="1">
      <c r="C595" s="16"/>
      <c r="D595" s="16"/>
      <c r="E595" s="32"/>
      <c r="F595" s="16"/>
      <c r="G595" s="16"/>
      <c r="H595" s="16"/>
      <c r="I595" s="16"/>
      <c r="J595" s="16"/>
      <c r="K595" s="16"/>
      <c r="L595" s="32"/>
      <c r="M595" s="16"/>
      <c r="N595" s="16"/>
      <c r="O595" s="16"/>
      <c r="P595" s="16"/>
      <c r="Y595" s="20"/>
      <c r="Z595" s="20"/>
      <c r="AA595" s="20"/>
      <c r="AB595" s="20"/>
      <c r="AC595" s="20"/>
      <c r="AD595" s="20"/>
    </row>
    <row r="596" spans="3:30" s="1" customFormat="1">
      <c r="C596" s="16"/>
      <c r="D596" s="16"/>
      <c r="E596" s="32"/>
      <c r="F596" s="16"/>
      <c r="G596" s="16"/>
      <c r="H596" s="16"/>
      <c r="I596" s="16"/>
      <c r="J596" s="16"/>
      <c r="K596" s="16"/>
      <c r="L596" s="32"/>
      <c r="M596" s="16"/>
      <c r="N596" s="16"/>
      <c r="O596" s="16"/>
      <c r="P596" s="16"/>
      <c r="Y596" s="20"/>
      <c r="Z596" s="20"/>
      <c r="AA596" s="20"/>
      <c r="AB596" s="20"/>
      <c r="AC596" s="20"/>
      <c r="AD596" s="20"/>
    </row>
    <row r="597" spans="3:30" s="1" customFormat="1">
      <c r="C597" s="16"/>
      <c r="D597" s="16"/>
      <c r="E597" s="32"/>
      <c r="F597" s="16"/>
      <c r="G597" s="16"/>
      <c r="H597" s="16"/>
      <c r="I597" s="16"/>
      <c r="J597" s="16"/>
      <c r="K597" s="16"/>
      <c r="L597" s="32"/>
      <c r="M597" s="16"/>
      <c r="N597" s="16"/>
      <c r="O597" s="16"/>
      <c r="P597" s="16"/>
      <c r="Y597" s="20"/>
      <c r="Z597" s="20"/>
      <c r="AA597" s="20"/>
      <c r="AB597" s="20"/>
      <c r="AC597" s="20"/>
      <c r="AD597" s="20"/>
    </row>
    <row r="598" spans="3:30" s="1" customFormat="1">
      <c r="C598" s="16"/>
      <c r="D598" s="16"/>
      <c r="E598" s="32"/>
      <c r="F598" s="16"/>
      <c r="G598" s="16"/>
      <c r="H598" s="16"/>
      <c r="I598" s="16"/>
      <c r="J598" s="16"/>
      <c r="K598" s="16"/>
      <c r="L598" s="32"/>
      <c r="M598" s="16"/>
      <c r="N598" s="16"/>
      <c r="O598" s="16"/>
      <c r="P598" s="16"/>
      <c r="Y598" s="20"/>
      <c r="Z598" s="20"/>
      <c r="AA598" s="20"/>
      <c r="AB598" s="20"/>
      <c r="AC598" s="20"/>
      <c r="AD598" s="20"/>
    </row>
    <row r="599" spans="3:30" s="1" customFormat="1">
      <c r="C599" s="16"/>
      <c r="D599" s="16"/>
      <c r="E599" s="32"/>
      <c r="F599" s="16"/>
      <c r="G599" s="16"/>
      <c r="H599" s="16"/>
      <c r="I599" s="16"/>
      <c r="J599" s="16"/>
      <c r="K599" s="16"/>
      <c r="L599" s="32"/>
      <c r="M599" s="16"/>
      <c r="N599" s="16"/>
      <c r="O599" s="16"/>
      <c r="P599" s="16"/>
      <c r="Y599" s="20"/>
      <c r="Z599" s="20"/>
      <c r="AA599" s="20"/>
      <c r="AB599" s="20"/>
      <c r="AC599" s="20"/>
      <c r="AD599" s="20"/>
    </row>
    <row r="600" spans="3:30" s="1" customFormat="1">
      <c r="C600" s="16"/>
      <c r="D600" s="16"/>
      <c r="E600" s="32"/>
      <c r="F600" s="16"/>
      <c r="G600" s="16"/>
      <c r="H600" s="16"/>
      <c r="I600" s="16"/>
      <c r="J600" s="16"/>
      <c r="K600" s="16"/>
      <c r="L600" s="32"/>
      <c r="M600" s="16"/>
      <c r="N600" s="16"/>
      <c r="O600" s="16"/>
      <c r="P600" s="16"/>
      <c r="Y600" s="20"/>
      <c r="Z600" s="20"/>
      <c r="AA600" s="20"/>
      <c r="AB600" s="20"/>
      <c r="AC600" s="20"/>
      <c r="AD600" s="20"/>
    </row>
    <row r="601" spans="3:30" s="1" customFormat="1">
      <c r="C601" s="16"/>
      <c r="D601" s="16"/>
      <c r="E601" s="32"/>
      <c r="F601" s="16"/>
      <c r="G601" s="16"/>
      <c r="H601" s="16"/>
      <c r="I601" s="16"/>
      <c r="J601" s="16"/>
      <c r="K601" s="16"/>
      <c r="L601" s="32"/>
      <c r="M601" s="16"/>
      <c r="N601" s="16"/>
      <c r="O601" s="16"/>
      <c r="P601" s="16"/>
      <c r="Y601" s="20"/>
      <c r="Z601" s="20"/>
      <c r="AA601" s="20"/>
      <c r="AB601" s="20"/>
      <c r="AC601" s="20"/>
      <c r="AD601" s="20"/>
    </row>
    <row r="602" spans="3:30" s="1" customFormat="1">
      <c r="C602" s="16"/>
      <c r="D602" s="16"/>
      <c r="E602" s="32"/>
      <c r="F602" s="16"/>
      <c r="G602" s="16"/>
      <c r="H602" s="16"/>
      <c r="I602" s="16"/>
      <c r="J602" s="16"/>
      <c r="K602" s="16"/>
      <c r="L602" s="32"/>
      <c r="M602" s="16"/>
      <c r="N602" s="16"/>
      <c r="O602" s="16"/>
      <c r="P602" s="16"/>
      <c r="Y602" s="20"/>
      <c r="Z602" s="20"/>
      <c r="AA602" s="20"/>
      <c r="AB602" s="20"/>
      <c r="AC602" s="20"/>
      <c r="AD602" s="20"/>
    </row>
    <row r="603" spans="3:30" s="1" customFormat="1">
      <c r="C603" s="16"/>
      <c r="D603" s="16"/>
      <c r="E603" s="32"/>
      <c r="F603" s="16"/>
      <c r="G603" s="16"/>
      <c r="H603" s="16"/>
      <c r="I603" s="16"/>
      <c r="J603" s="16"/>
      <c r="K603" s="16"/>
      <c r="L603" s="32"/>
      <c r="M603" s="16"/>
      <c r="N603" s="16"/>
      <c r="O603" s="16"/>
      <c r="P603" s="16"/>
      <c r="Y603" s="20"/>
      <c r="Z603" s="20"/>
      <c r="AA603" s="20"/>
      <c r="AB603" s="20"/>
      <c r="AC603" s="20"/>
      <c r="AD603" s="20"/>
    </row>
    <row r="604" spans="3:30" s="1" customFormat="1">
      <c r="C604" s="16"/>
      <c r="D604" s="16"/>
      <c r="E604" s="32"/>
      <c r="F604" s="16"/>
      <c r="G604" s="16"/>
      <c r="H604" s="16"/>
      <c r="I604" s="16"/>
      <c r="J604" s="16"/>
      <c r="K604" s="16"/>
      <c r="L604" s="32"/>
      <c r="M604" s="16"/>
      <c r="N604" s="16"/>
      <c r="O604" s="16"/>
      <c r="P604" s="16"/>
      <c r="Y604" s="20"/>
      <c r="Z604" s="20"/>
      <c r="AA604" s="20"/>
      <c r="AB604" s="20"/>
      <c r="AC604" s="20"/>
      <c r="AD604" s="20"/>
    </row>
    <row r="605" spans="3:30" s="1" customFormat="1">
      <c r="C605" s="16"/>
      <c r="D605" s="16"/>
      <c r="E605" s="32"/>
      <c r="F605" s="16"/>
      <c r="G605" s="16"/>
      <c r="H605" s="16"/>
      <c r="I605" s="16"/>
      <c r="J605" s="16"/>
      <c r="K605" s="16"/>
      <c r="L605" s="32"/>
      <c r="M605" s="16"/>
      <c r="N605" s="16"/>
      <c r="O605" s="16"/>
      <c r="P605" s="16"/>
      <c r="Y605" s="20"/>
      <c r="Z605" s="20"/>
      <c r="AA605" s="20"/>
      <c r="AB605" s="20"/>
      <c r="AC605" s="20"/>
      <c r="AD605" s="20"/>
    </row>
    <row r="606" spans="3:30" s="1" customFormat="1">
      <c r="C606" s="16"/>
      <c r="D606" s="16"/>
      <c r="E606" s="32"/>
      <c r="F606" s="16"/>
      <c r="G606" s="16"/>
      <c r="H606" s="16"/>
      <c r="I606" s="16"/>
      <c r="J606" s="16"/>
      <c r="K606" s="16"/>
      <c r="L606" s="32"/>
      <c r="M606" s="16"/>
      <c r="N606" s="16"/>
      <c r="O606" s="16"/>
      <c r="P606" s="16"/>
      <c r="Y606" s="20"/>
      <c r="Z606" s="20"/>
      <c r="AA606" s="20"/>
      <c r="AB606" s="20"/>
      <c r="AC606" s="20"/>
      <c r="AD606" s="20"/>
    </row>
    <row r="607" spans="3:30" s="1" customFormat="1">
      <c r="C607" s="16"/>
      <c r="D607" s="16"/>
      <c r="E607" s="32"/>
      <c r="F607" s="16"/>
      <c r="G607" s="16"/>
      <c r="H607" s="16"/>
      <c r="I607" s="16"/>
      <c r="J607" s="16"/>
      <c r="K607" s="16"/>
      <c r="L607" s="32"/>
      <c r="M607" s="16"/>
      <c r="N607" s="16"/>
      <c r="O607" s="16"/>
      <c r="P607" s="16"/>
      <c r="Y607" s="20"/>
      <c r="Z607" s="20"/>
      <c r="AA607" s="20"/>
      <c r="AB607" s="20"/>
      <c r="AC607" s="20"/>
      <c r="AD607" s="20"/>
    </row>
    <row r="608" spans="3:30" s="1" customFormat="1">
      <c r="C608" s="16"/>
      <c r="D608" s="16"/>
      <c r="E608" s="32"/>
      <c r="F608" s="16"/>
      <c r="G608" s="16"/>
      <c r="H608" s="16"/>
      <c r="I608" s="16"/>
      <c r="J608" s="16"/>
      <c r="K608" s="16"/>
      <c r="L608" s="32"/>
      <c r="M608" s="16"/>
      <c r="N608" s="16"/>
      <c r="O608" s="16"/>
      <c r="P608" s="16"/>
      <c r="Y608" s="20"/>
      <c r="Z608" s="20"/>
      <c r="AA608" s="20"/>
      <c r="AB608" s="20"/>
      <c r="AC608" s="20"/>
      <c r="AD608" s="20"/>
    </row>
    <row r="609" spans="3:30" s="1" customFormat="1">
      <c r="C609" s="16"/>
      <c r="D609" s="16"/>
      <c r="E609" s="32"/>
      <c r="F609" s="16"/>
      <c r="G609" s="16"/>
      <c r="H609" s="16"/>
      <c r="I609" s="16"/>
      <c r="J609" s="16"/>
      <c r="K609" s="16"/>
      <c r="L609" s="32"/>
      <c r="M609" s="16"/>
      <c r="N609" s="16"/>
      <c r="O609" s="16"/>
      <c r="P609" s="16"/>
      <c r="Y609" s="20"/>
      <c r="Z609" s="20"/>
      <c r="AA609" s="20"/>
      <c r="AB609" s="20"/>
      <c r="AC609" s="20"/>
      <c r="AD609" s="20"/>
    </row>
    <row r="610" spans="3:30" s="1" customFormat="1">
      <c r="C610" s="16"/>
      <c r="D610" s="16"/>
      <c r="E610" s="32"/>
      <c r="F610" s="16"/>
      <c r="G610" s="16"/>
      <c r="H610" s="16"/>
      <c r="I610" s="16"/>
      <c r="J610" s="16"/>
      <c r="K610" s="16"/>
      <c r="L610" s="32"/>
      <c r="M610" s="16"/>
      <c r="N610" s="16"/>
      <c r="O610" s="16"/>
      <c r="P610" s="16"/>
      <c r="Y610" s="20"/>
      <c r="Z610" s="20"/>
      <c r="AA610" s="20"/>
      <c r="AB610" s="20"/>
      <c r="AC610" s="20"/>
      <c r="AD610" s="20"/>
    </row>
    <row r="611" spans="3:30" s="1" customFormat="1">
      <c r="C611" s="16"/>
      <c r="D611" s="16"/>
      <c r="E611" s="32"/>
      <c r="F611" s="16"/>
      <c r="G611" s="16"/>
      <c r="H611" s="16"/>
      <c r="I611" s="16"/>
      <c r="J611" s="16"/>
      <c r="K611" s="16"/>
      <c r="L611" s="32"/>
      <c r="M611" s="16"/>
      <c r="N611" s="16"/>
      <c r="O611" s="16"/>
      <c r="P611" s="16"/>
      <c r="Y611" s="20"/>
      <c r="Z611" s="20"/>
      <c r="AA611" s="20"/>
      <c r="AB611" s="20"/>
      <c r="AC611" s="20"/>
      <c r="AD611" s="20"/>
    </row>
    <row r="612" spans="3:30" s="1" customFormat="1">
      <c r="C612" s="16"/>
      <c r="D612" s="16"/>
      <c r="E612" s="32"/>
      <c r="F612" s="16"/>
      <c r="G612" s="16"/>
      <c r="H612" s="16"/>
      <c r="I612" s="16"/>
      <c r="J612" s="16"/>
      <c r="K612" s="16"/>
      <c r="L612" s="32"/>
      <c r="M612" s="16"/>
      <c r="N612" s="16"/>
      <c r="O612" s="16"/>
      <c r="P612" s="16"/>
      <c r="Y612" s="20"/>
      <c r="Z612" s="20"/>
      <c r="AA612" s="20"/>
      <c r="AB612" s="20"/>
      <c r="AC612" s="20"/>
      <c r="AD612" s="20"/>
    </row>
    <row r="613" spans="3:30" s="1" customFormat="1">
      <c r="C613" s="16"/>
      <c r="D613" s="16"/>
      <c r="E613" s="32"/>
      <c r="F613" s="16"/>
      <c r="G613" s="16"/>
      <c r="H613" s="16"/>
      <c r="I613" s="16"/>
      <c r="J613" s="16"/>
      <c r="K613" s="16"/>
      <c r="L613" s="32"/>
      <c r="M613" s="16"/>
      <c r="N613" s="16"/>
      <c r="O613" s="16"/>
      <c r="P613" s="16"/>
      <c r="Y613" s="20"/>
      <c r="Z613" s="20"/>
      <c r="AA613" s="20"/>
      <c r="AB613" s="20"/>
      <c r="AC613" s="20"/>
      <c r="AD613" s="20"/>
    </row>
    <row r="614" spans="3:30" s="1" customFormat="1">
      <c r="C614" s="16"/>
      <c r="D614" s="16"/>
      <c r="E614" s="32"/>
      <c r="F614" s="16"/>
      <c r="G614" s="16"/>
      <c r="H614" s="16"/>
      <c r="I614" s="16"/>
      <c r="J614" s="16"/>
      <c r="K614" s="16"/>
      <c r="L614" s="32"/>
      <c r="M614" s="16"/>
      <c r="N614" s="16"/>
      <c r="O614" s="16"/>
      <c r="P614" s="16"/>
      <c r="Y614" s="20"/>
      <c r="Z614" s="20"/>
      <c r="AA614" s="20"/>
      <c r="AB614" s="20"/>
      <c r="AC614" s="20"/>
      <c r="AD614" s="20"/>
    </row>
    <row r="615" spans="3:30" s="1" customFormat="1">
      <c r="C615" s="16"/>
      <c r="D615" s="16"/>
      <c r="E615" s="32"/>
      <c r="F615" s="16"/>
      <c r="G615" s="16"/>
      <c r="H615" s="16"/>
      <c r="I615" s="16"/>
      <c r="J615" s="16"/>
      <c r="K615" s="16"/>
      <c r="L615" s="32"/>
      <c r="M615" s="16"/>
      <c r="N615" s="16"/>
      <c r="O615" s="16"/>
      <c r="P615" s="16"/>
      <c r="Y615" s="20"/>
      <c r="Z615" s="20"/>
      <c r="AA615" s="20"/>
      <c r="AB615" s="20"/>
      <c r="AC615" s="20"/>
      <c r="AD615" s="20"/>
    </row>
    <row r="616" spans="3:30" s="1" customFormat="1">
      <c r="C616" s="16"/>
      <c r="D616" s="16"/>
      <c r="E616" s="32"/>
      <c r="F616" s="16"/>
      <c r="G616" s="16"/>
      <c r="H616" s="16"/>
      <c r="I616" s="16"/>
      <c r="J616" s="16"/>
      <c r="K616" s="16"/>
      <c r="L616" s="32"/>
      <c r="M616" s="16"/>
      <c r="N616" s="16"/>
      <c r="O616" s="16"/>
      <c r="P616" s="16"/>
      <c r="Y616" s="20"/>
      <c r="Z616" s="20"/>
      <c r="AA616" s="20"/>
      <c r="AB616" s="20"/>
      <c r="AC616" s="20"/>
      <c r="AD616" s="20"/>
    </row>
    <row r="617" spans="3:30" s="1" customFormat="1">
      <c r="C617" s="16"/>
      <c r="D617" s="16"/>
      <c r="E617" s="32"/>
      <c r="F617" s="16"/>
      <c r="G617" s="16"/>
      <c r="H617" s="16"/>
      <c r="I617" s="16"/>
      <c r="J617" s="16"/>
      <c r="K617" s="16"/>
      <c r="L617" s="32"/>
      <c r="M617" s="16"/>
      <c r="N617" s="16"/>
      <c r="O617" s="16"/>
      <c r="P617" s="16"/>
      <c r="Y617" s="20"/>
      <c r="Z617" s="20"/>
      <c r="AA617" s="20"/>
      <c r="AB617" s="20"/>
      <c r="AC617" s="20"/>
      <c r="AD617" s="20"/>
    </row>
    <row r="618" spans="3:30" s="1" customFormat="1">
      <c r="C618" s="16"/>
      <c r="D618" s="16"/>
      <c r="E618" s="32"/>
      <c r="F618" s="16"/>
      <c r="G618" s="16"/>
      <c r="H618" s="16"/>
      <c r="I618" s="16"/>
      <c r="J618" s="16"/>
      <c r="K618" s="16"/>
      <c r="L618" s="32"/>
      <c r="M618" s="16"/>
      <c r="N618" s="16"/>
      <c r="O618" s="16"/>
      <c r="P618" s="16"/>
      <c r="Y618" s="20"/>
      <c r="Z618" s="20"/>
      <c r="AA618" s="20"/>
      <c r="AB618" s="20"/>
      <c r="AC618" s="20"/>
      <c r="AD618" s="20"/>
    </row>
    <row r="619" spans="3:30" s="1" customFormat="1">
      <c r="C619" s="16"/>
      <c r="D619" s="16"/>
      <c r="E619" s="32"/>
      <c r="F619" s="16"/>
      <c r="G619" s="16"/>
      <c r="H619" s="16"/>
      <c r="I619" s="16"/>
      <c r="J619" s="16"/>
      <c r="K619" s="16"/>
      <c r="L619" s="32"/>
      <c r="M619" s="16"/>
      <c r="N619" s="16"/>
      <c r="O619" s="16"/>
      <c r="P619" s="16"/>
      <c r="Y619" s="20"/>
      <c r="Z619" s="20"/>
      <c r="AA619" s="20"/>
      <c r="AB619" s="20"/>
      <c r="AC619" s="20"/>
      <c r="AD619" s="20"/>
    </row>
    <row r="620" spans="3:30" s="1" customFormat="1">
      <c r="C620" s="16"/>
      <c r="D620" s="16"/>
      <c r="E620" s="32"/>
      <c r="F620" s="16"/>
      <c r="G620" s="16"/>
      <c r="H620" s="16"/>
      <c r="I620" s="16"/>
      <c r="J620" s="16"/>
      <c r="K620" s="16"/>
      <c r="L620" s="32"/>
      <c r="M620" s="16"/>
      <c r="N620" s="16"/>
      <c r="O620" s="16"/>
      <c r="P620" s="16"/>
      <c r="Y620" s="20"/>
      <c r="Z620" s="20"/>
      <c r="AA620" s="20"/>
      <c r="AB620" s="20"/>
      <c r="AC620" s="20"/>
      <c r="AD620" s="20"/>
    </row>
    <row r="621" spans="3:30" s="1" customFormat="1">
      <c r="C621" s="16"/>
      <c r="D621" s="16"/>
      <c r="E621" s="32"/>
      <c r="F621" s="16"/>
      <c r="G621" s="16"/>
      <c r="H621" s="16"/>
      <c r="I621" s="16"/>
      <c r="J621" s="16"/>
      <c r="K621" s="16"/>
      <c r="L621" s="32"/>
      <c r="M621" s="16"/>
      <c r="N621" s="16"/>
      <c r="O621" s="16"/>
      <c r="P621" s="16"/>
      <c r="Y621" s="20"/>
      <c r="Z621" s="20"/>
      <c r="AA621" s="20"/>
      <c r="AB621" s="20"/>
      <c r="AC621" s="20"/>
      <c r="AD621" s="20"/>
    </row>
    <row r="622" spans="3:30" s="1" customFormat="1">
      <c r="C622" s="16"/>
      <c r="D622" s="16"/>
      <c r="E622" s="32"/>
      <c r="F622" s="16"/>
      <c r="G622" s="16"/>
      <c r="H622" s="16"/>
      <c r="I622" s="16"/>
      <c r="J622" s="16"/>
      <c r="K622" s="16"/>
      <c r="L622" s="32"/>
      <c r="M622" s="16"/>
      <c r="N622" s="16"/>
      <c r="O622" s="16"/>
      <c r="P622" s="16"/>
      <c r="Y622" s="20"/>
      <c r="Z622" s="20"/>
      <c r="AA622" s="20"/>
      <c r="AB622" s="20"/>
      <c r="AC622" s="20"/>
      <c r="AD622" s="20"/>
    </row>
    <row r="623" spans="3:30" s="1" customFormat="1">
      <c r="C623" s="16"/>
      <c r="D623" s="16"/>
      <c r="E623" s="32"/>
      <c r="F623" s="16"/>
      <c r="G623" s="16"/>
      <c r="H623" s="16"/>
      <c r="I623" s="16"/>
      <c r="J623" s="16"/>
      <c r="K623" s="16"/>
      <c r="L623" s="32"/>
      <c r="M623" s="16"/>
      <c r="N623" s="16"/>
      <c r="O623" s="16"/>
      <c r="P623" s="16"/>
      <c r="Y623" s="20"/>
      <c r="Z623" s="20"/>
      <c r="AA623" s="20"/>
      <c r="AB623" s="20"/>
      <c r="AC623" s="20"/>
      <c r="AD623" s="20"/>
    </row>
    <row r="624" spans="3:30" s="1" customFormat="1">
      <c r="C624" s="16"/>
      <c r="D624" s="16"/>
      <c r="E624" s="32"/>
      <c r="F624" s="16"/>
      <c r="G624" s="16"/>
      <c r="H624" s="16"/>
      <c r="I624" s="16"/>
      <c r="J624" s="16"/>
      <c r="K624" s="16"/>
      <c r="L624" s="32"/>
      <c r="M624" s="16"/>
      <c r="N624" s="16"/>
      <c r="O624" s="16"/>
      <c r="P624" s="16"/>
      <c r="Y624" s="20"/>
      <c r="Z624" s="20"/>
      <c r="AA624" s="20"/>
      <c r="AB624" s="20"/>
      <c r="AC624" s="20"/>
      <c r="AD624" s="20"/>
    </row>
    <row r="625" spans="3:30" s="1" customFormat="1">
      <c r="C625" s="16"/>
      <c r="D625" s="16"/>
      <c r="E625" s="32"/>
      <c r="F625" s="16"/>
      <c r="G625" s="16"/>
      <c r="H625" s="16"/>
      <c r="I625" s="16"/>
      <c r="J625" s="16"/>
      <c r="K625" s="16"/>
      <c r="L625" s="32"/>
      <c r="M625" s="16"/>
      <c r="N625" s="16"/>
      <c r="O625" s="16"/>
      <c r="P625" s="16"/>
      <c r="Y625" s="20"/>
      <c r="Z625" s="20"/>
      <c r="AA625" s="20"/>
      <c r="AB625" s="20"/>
      <c r="AC625" s="20"/>
      <c r="AD625" s="20"/>
    </row>
    <row r="626" spans="3:30" s="1" customFormat="1">
      <c r="C626" s="16"/>
      <c r="D626" s="16"/>
      <c r="E626" s="32"/>
      <c r="F626" s="16"/>
      <c r="G626" s="16"/>
      <c r="H626" s="16"/>
      <c r="I626" s="16"/>
      <c r="J626" s="16"/>
      <c r="K626" s="16"/>
      <c r="L626" s="32"/>
      <c r="M626" s="16"/>
      <c r="N626" s="16"/>
      <c r="O626" s="16"/>
      <c r="P626" s="16"/>
      <c r="Y626" s="20"/>
      <c r="Z626" s="20"/>
      <c r="AA626" s="20"/>
      <c r="AB626" s="20"/>
      <c r="AC626" s="20"/>
      <c r="AD626" s="20"/>
    </row>
    <row r="627" spans="3:30" s="1" customFormat="1">
      <c r="C627" s="16"/>
      <c r="D627" s="16"/>
      <c r="E627" s="32"/>
      <c r="F627" s="16"/>
      <c r="G627" s="16"/>
      <c r="H627" s="16"/>
      <c r="I627" s="16"/>
      <c r="J627" s="16"/>
      <c r="K627" s="16"/>
      <c r="L627" s="32"/>
      <c r="M627" s="16"/>
      <c r="N627" s="16"/>
      <c r="O627" s="16"/>
      <c r="P627" s="16"/>
      <c r="Y627" s="20"/>
      <c r="Z627" s="20"/>
      <c r="AA627" s="20"/>
      <c r="AB627" s="20"/>
      <c r="AC627" s="20"/>
      <c r="AD627" s="20"/>
    </row>
    <row r="628" spans="3:30" s="1" customFormat="1">
      <c r="C628" s="16"/>
      <c r="D628" s="16"/>
      <c r="E628" s="32"/>
      <c r="F628" s="16"/>
      <c r="G628" s="16"/>
      <c r="H628" s="16"/>
      <c r="I628" s="16"/>
      <c r="J628" s="16"/>
      <c r="K628" s="16"/>
      <c r="L628" s="32"/>
      <c r="M628" s="16"/>
      <c r="N628" s="16"/>
      <c r="O628" s="16"/>
      <c r="P628" s="16"/>
      <c r="Y628" s="20"/>
      <c r="Z628" s="20"/>
      <c r="AA628" s="20"/>
      <c r="AB628" s="20"/>
      <c r="AC628" s="20"/>
      <c r="AD628" s="20"/>
    </row>
    <row r="629" spans="3:30" s="1" customFormat="1">
      <c r="C629" s="16"/>
      <c r="D629" s="16"/>
      <c r="E629" s="32"/>
      <c r="F629" s="16"/>
      <c r="G629" s="16"/>
      <c r="H629" s="16"/>
      <c r="I629" s="16"/>
      <c r="J629" s="16"/>
      <c r="K629" s="16"/>
      <c r="L629" s="32"/>
      <c r="M629" s="16"/>
      <c r="N629" s="16"/>
      <c r="O629" s="16"/>
      <c r="P629" s="16"/>
      <c r="Y629" s="20"/>
      <c r="Z629" s="20"/>
      <c r="AA629" s="20"/>
      <c r="AB629" s="20"/>
      <c r="AC629" s="20"/>
      <c r="AD629" s="20"/>
    </row>
    <row r="630" spans="3:30" s="1" customFormat="1">
      <c r="C630" s="16"/>
      <c r="D630" s="16"/>
      <c r="E630" s="32"/>
      <c r="F630" s="16"/>
      <c r="G630" s="16"/>
      <c r="H630" s="16"/>
      <c r="I630" s="16"/>
      <c r="J630" s="16"/>
      <c r="K630" s="16"/>
      <c r="L630" s="32"/>
      <c r="M630" s="16"/>
      <c r="N630" s="16"/>
      <c r="O630" s="16"/>
      <c r="P630" s="16"/>
      <c r="Y630" s="20"/>
      <c r="Z630" s="20"/>
      <c r="AA630" s="20"/>
      <c r="AB630" s="20"/>
      <c r="AC630" s="20"/>
      <c r="AD630" s="20"/>
    </row>
    <row r="631" spans="3:30" s="1" customFormat="1">
      <c r="C631" s="16"/>
      <c r="D631" s="16"/>
      <c r="E631" s="32"/>
      <c r="F631" s="16"/>
      <c r="G631" s="16"/>
      <c r="H631" s="16"/>
      <c r="I631" s="16"/>
      <c r="J631" s="16"/>
      <c r="K631" s="16"/>
      <c r="L631" s="32"/>
      <c r="M631" s="16"/>
      <c r="N631" s="16"/>
      <c r="O631" s="16"/>
      <c r="P631" s="16"/>
      <c r="Y631" s="20"/>
      <c r="Z631" s="20"/>
      <c r="AA631" s="20"/>
      <c r="AB631" s="20"/>
      <c r="AC631" s="20"/>
      <c r="AD631" s="20"/>
    </row>
    <row r="632" spans="3:30" s="1" customFormat="1">
      <c r="C632" s="16"/>
      <c r="D632" s="16"/>
      <c r="E632" s="32"/>
      <c r="F632" s="16"/>
      <c r="G632" s="16"/>
      <c r="H632" s="16"/>
      <c r="I632" s="16"/>
      <c r="J632" s="16"/>
      <c r="K632" s="16"/>
      <c r="L632" s="32"/>
      <c r="M632" s="16"/>
      <c r="N632" s="16"/>
      <c r="O632" s="16"/>
      <c r="P632" s="16"/>
      <c r="Y632" s="20"/>
      <c r="Z632" s="20"/>
      <c r="AA632" s="20"/>
      <c r="AB632" s="20"/>
      <c r="AC632" s="20"/>
      <c r="AD632" s="20"/>
    </row>
    <row r="633" spans="3:30" s="1" customFormat="1">
      <c r="C633" s="16"/>
      <c r="D633" s="16"/>
      <c r="E633" s="32"/>
      <c r="F633" s="16"/>
      <c r="G633" s="16"/>
      <c r="H633" s="16"/>
      <c r="I633" s="16"/>
      <c r="J633" s="16"/>
      <c r="K633" s="16"/>
      <c r="L633" s="32"/>
      <c r="M633" s="16"/>
      <c r="N633" s="16"/>
      <c r="O633" s="16"/>
      <c r="P633" s="16"/>
      <c r="Y633" s="20"/>
      <c r="Z633" s="20"/>
      <c r="AA633" s="20"/>
      <c r="AB633" s="20"/>
      <c r="AC633" s="20"/>
      <c r="AD633" s="20"/>
    </row>
    <row r="634" spans="3:30" s="1" customFormat="1">
      <c r="C634" s="16"/>
      <c r="D634" s="16"/>
      <c r="E634" s="32"/>
      <c r="F634" s="16"/>
      <c r="G634" s="16"/>
      <c r="H634" s="16"/>
      <c r="I634" s="16"/>
      <c r="J634" s="16"/>
      <c r="K634" s="16"/>
      <c r="L634" s="32"/>
      <c r="M634" s="16"/>
      <c r="N634" s="16"/>
      <c r="O634" s="16"/>
      <c r="P634" s="16"/>
      <c r="Y634" s="20"/>
      <c r="Z634" s="20"/>
      <c r="AA634" s="20"/>
      <c r="AB634" s="20"/>
      <c r="AC634" s="20"/>
      <c r="AD634" s="20"/>
    </row>
    <row r="635" spans="3:30" s="1" customFormat="1">
      <c r="C635" s="16"/>
      <c r="D635" s="16"/>
      <c r="E635" s="32"/>
      <c r="F635" s="16"/>
      <c r="G635" s="16"/>
      <c r="H635" s="16"/>
      <c r="I635" s="16"/>
      <c r="J635" s="16"/>
      <c r="K635" s="16"/>
      <c r="L635" s="32"/>
      <c r="M635" s="16"/>
      <c r="N635" s="16"/>
      <c r="O635" s="16"/>
      <c r="P635" s="16"/>
      <c r="Y635" s="20"/>
      <c r="Z635" s="20"/>
      <c r="AA635" s="20"/>
      <c r="AB635" s="20"/>
      <c r="AC635" s="20"/>
      <c r="AD635" s="20"/>
    </row>
    <row r="636" spans="3:30" s="1" customFormat="1">
      <c r="C636" s="16"/>
      <c r="D636" s="16"/>
      <c r="E636" s="32"/>
      <c r="F636" s="16"/>
      <c r="G636" s="16"/>
      <c r="H636" s="16"/>
      <c r="I636" s="16"/>
      <c r="J636" s="16"/>
      <c r="K636" s="16"/>
      <c r="L636" s="32"/>
      <c r="M636" s="16"/>
      <c r="N636" s="16"/>
      <c r="O636" s="16"/>
      <c r="P636" s="16"/>
      <c r="Y636" s="20"/>
      <c r="Z636" s="20"/>
      <c r="AA636" s="20"/>
      <c r="AB636" s="20"/>
      <c r="AC636" s="20"/>
      <c r="AD636" s="20"/>
    </row>
    <row r="637" spans="3:30" s="1" customFormat="1">
      <c r="C637" s="16"/>
      <c r="D637" s="16"/>
      <c r="E637" s="32"/>
      <c r="F637" s="16"/>
      <c r="G637" s="16"/>
      <c r="H637" s="16"/>
      <c r="I637" s="16"/>
      <c r="J637" s="16"/>
      <c r="K637" s="16"/>
      <c r="L637" s="32"/>
      <c r="M637" s="16"/>
      <c r="N637" s="16"/>
      <c r="O637" s="16"/>
      <c r="P637" s="16"/>
      <c r="Y637" s="20"/>
      <c r="Z637" s="20"/>
      <c r="AA637" s="20"/>
      <c r="AB637" s="20"/>
      <c r="AC637" s="20"/>
      <c r="AD637" s="20"/>
    </row>
    <row r="638" spans="3:30" s="1" customFormat="1">
      <c r="C638" s="16"/>
      <c r="D638" s="16"/>
      <c r="E638" s="32"/>
      <c r="F638" s="16"/>
      <c r="G638" s="16"/>
      <c r="H638" s="16"/>
      <c r="I638" s="16"/>
      <c r="J638" s="16"/>
      <c r="K638" s="16"/>
      <c r="L638" s="32"/>
      <c r="M638" s="16"/>
      <c r="N638" s="16"/>
      <c r="O638" s="16"/>
      <c r="P638" s="16"/>
      <c r="Y638" s="20"/>
      <c r="Z638" s="20"/>
      <c r="AA638" s="20"/>
      <c r="AB638" s="20"/>
      <c r="AC638" s="20"/>
      <c r="AD638" s="20"/>
    </row>
    <row r="639" spans="3:30" s="1" customFormat="1">
      <c r="C639" s="16"/>
      <c r="D639" s="16"/>
      <c r="E639" s="32"/>
      <c r="F639" s="16"/>
      <c r="G639" s="16"/>
      <c r="H639" s="16"/>
      <c r="I639" s="16"/>
      <c r="J639" s="16"/>
      <c r="K639" s="16"/>
      <c r="L639" s="32"/>
      <c r="M639" s="16"/>
      <c r="N639" s="16"/>
      <c r="O639" s="16"/>
      <c r="P639" s="16"/>
      <c r="Y639" s="20"/>
      <c r="Z639" s="20"/>
      <c r="AA639" s="20"/>
      <c r="AB639" s="20"/>
      <c r="AC639" s="20"/>
      <c r="AD639" s="20"/>
    </row>
    <row r="640" spans="3:30" s="1" customFormat="1">
      <c r="C640" s="16"/>
      <c r="D640" s="16"/>
      <c r="E640" s="32"/>
      <c r="F640" s="16"/>
      <c r="G640" s="16"/>
      <c r="H640" s="16"/>
      <c r="I640" s="16"/>
      <c r="J640" s="16"/>
      <c r="K640" s="16"/>
      <c r="L640" s="32"/>
      <c r="M640" s="16"/>
      <c r="N640" s="16"/>
      <c r="O640" s="16"/>
      <c r="P640" s="16"/>
      <c r="Y640" s="20"/>
      <c r="Z640" s="20"/>
      <c r="AA640" s="20"/>
      <c r="AB640" s="20"/>
      <c r="AC640" s="20"/>
      <c r="AD640" s="20"/>
    </row>
    <row r="641" spans="3:30" s="1" customFormat="1">
      <c r="C641" s="16"/>
      <c r="D641" s="16"/>
      <c r="E641" s="32"/>
      <c r="F641" s="16"/>
      <c r="G641" s="16"/>
      <c r="H641" s="16"/>
      <c r="I641" s="16"/>
      <c r="J641" s="16"/>
      <c r="K641" s="16"/>
      <c r="L641" s="32"/>
      <c r="M641" s="16"/>
      <c r="N641" s="16"/>
      <c r="O641" s="16"/>
      <c r="P641" s="16"/>
      <c r="Y641" s="20"/>
      <c r="Z641" s="20"/>
      <c r="AA641" s="20"/>
      <c r="AB641" s="20"/>
      <c r="AC641" s="20"/>
      <c r="AD641" s="20"/>
    </row>
    <row r="642" spans="3:30" s="1" customFormat="1">
      <c r="C642" s="16"/>
      <c r="D642" s="16"/>
      <c r="E642" s="32"/>
      <c r="F642" s="16"/>
      <c r="G642" s="16"/>
      <c r="H642" s="16"/>
      <c r="I642" s="16"/>
      <c r="J642" s="16"/>
      <c r="K642" s="16"/>
      <c r="L642" s="32"/>
      <c r="M642" s="16"/>
      <c r="N642" s="16"/>
      <c r="O642" s="16"/>
      <c r="P642" s="16"/>
      <c r="Y642" s="20"/>
      <c r="Z642" s="20"/>
      <c r="AA642" s="20"/>
      <c r="AB642" s="20"/>
      <c r="AC642" s="20"/>
      <c r="AD642" s="20"/>
    </row>
    <row r="643" spans="3:30" s="1" customFormat="1">
      <c r="C643" s="16"/>
      <c r="D643" s="16"/>
      <c r="E643" s="32"/>
      <c r="F643" s="16"/>
      <c r="G643" s="16"/>
      <c r="H643" s="16"/>
      <c r="I643" s="16"/>
      <c r="J643" s="16"/>
      <c r="K643" s="16"/>
      <c r="L643" s="32"/>
      <c r="M643" s="16"/>
      <c r="N643" s="16"/>
      <c r="O643" s="16"/>
      <c r="P643" s="16"/>
      <c r="Y643" s="20"/>
      <c r="Z643" s="20"/>
      <c r="AA643" s="20"/>
      <c r="AB643" s="20"/>
      <c r="AC643" s="20"/>
      <c r="AD643" s="20"/>
    </row>
    <row r="644" spans="3:30" s="1" customFormat="1">
      <c r="C644" s="16"/>
      <c r="D644" s="16"/>
      <c r="E644" s="32"/>
      <c r="F644" s="16"/>
      <c r="G644" s="16"/>
      <c r="H644" s="16"/>
      <c r="I644" s="16"/>
      <c r="J644" s="16"/>
      <c r="K644" s="16"/>
      <c r="L644" s="32"/>
      <c r="M644" s="16"/>
      <c r="N644" s="16"/>
      <c r="O644" s="16"/>
      <c r="P644" s="16"/>
      <c r="Y644" s="20"/>
      <c r="Z644" s="20"/>
      <c r="AA644" s="20"/>
      <c r="AB644" s="20"/>
      <c r="AC644" s="20"/>
      <c r="AD644" s="20"/>
    </row>
    <row r="645" spans="3:30" s="1" customFormat="1">
      <c r="C645" s="16"/>
      <c r="D645" s="16"/>
      <c r="E645" s="32"/>
      <c r="F645" s="16"/>
      <c r="G645" s="16"/>
      <c r="H645" s="16"/>
      <c r="I645" s="16"/>
      <c r="J645" s="16"/>
      <c r="K645" s="16"/>
      <c r="L645" s="32"/>
      <c r="M645" s="16"/>
      <c r="N645" s="16"/>
      <c r="O645" s="16"/>
      <c r="P645" s="16"/>
      <c r="Y645" s="20"/>
      <c r="Z645" s="20"/>
      <c r="AA645" s="20"/>
      <c r="AB645" s="20"/>
      <c r="AC645" s="20"/>
      <c r="AD645" s="20"/>
    </row>
    <row r="646" spans="3:30" s="1" customFormat="1">
      <c r="C646" s="16"/>
      <c r="D646" s="16"/>
      <c r="E646" s="32"/>
      <c r="F646" s="16"/>
      <c r="G646" s="16"/>
      <c r="H646" s="16"/>
      <c r="I646" s="16"/>
      <c r="J646" s="16"/>
      <c r="K646" s="16"/>
      <c r="L646" s="32"/>
      <c r="M646" s="16"/>
      <c r="N646" s="16"/>
      <c r="O646" s="16"/>
      <c r="P646" s="16"/>
      <c r="Y646" s="20"/>
      <c r="Z646" s="20"/>
      <c r="AA646" s="20"/>
      <c r="AB646" s="20"/>
      <c r="AC646" s="20"/>
      <c r="AD646" s="20"/>
    </row>
    <row r="647" spans="3:30" s="1" customFormat="1">
      <c r="C647" s="16"/>
      <c r="D647" s="16"/>
      <c r="E647" s="32"/>
      <c r="F647" s="16"/>
      <c r="G647" s="16"/>
      <c r="H647" s="16"/>
      <c r="I647" s="16"/>
      <c r="J647" s="16"/>
      <c r="K647" s="16"/>
      <c r="L647" s="32"/>
      <c r="M647" s="16"/>
      <c r="N647" s="16"/>
      <c r="O647" s="16"/>
      <c r="P647" s="16"/>
      <c r="Y647" s="20"/>
      <c r="Z647" s="20"/>
      <c r="AA647" s="20"/>
      <c r="AB647" s="20"/>
      <c r="AC647" s="20"/>
      <c r="AD647" s="20"/>
    </row>
    <row r="648" spans="3:30" s="1" customFormat="1">
      <c r="C648" s="16"/>
      <c r="D648" s="16"/>
      <c r="E648" s="32"/>
      <c r="F648" s="16"/>
      <c r="G648" s="16"/>
      <c r="H648" s="16"/>
      <c r="I648" s="16"/>
      <c r="J648" s="16"/>
      <c r="K648" s="16"/>
      <c r="L648" s="32"/>
      <c r="M648" s="16"/>
      <c r="N648" s="16"/>
      <c r="O648" s="16"/>
      <c r="P648" s="16"/>
      <c r="Y648" s="20"/>
      <c r="Z648" s="20"/>
      <c r="AA648" s="20"/>
      <c r="AB648" s="20"/>
      <c r="AC648" s="20"/>
      <c r="AD648" s="20"/>
    </row>
    <row r="649" spans="3:30" s="1" customFormat="1">
      <c r="C649" s="16"/>
      <c r="D649" s="16"/>
      <c r="E649" s="32"/>
      <c r="F649" s="16"/>
      <c r="G649" s="16"/>
      <c r="H649" s="16"/>
      <c r="I649" s="16"/>
      <c r="J649" s="16"/>
      <c r="K649" s="16"/>
      <c r="L649" s="32"/>
      <c r="M649" s="16"/>
      <c r="N649" s="16"/>
      <c r="O649" s="16"/>
      <c r="P649" s="16"/>
      <c r="Y649" s="20"/>
      <c r="Z649" s="20"/>
      <c r="AA649" s="20"/>
      <c r="AB649" s="20"/>
      <c r="AC649" s="20"/>
      <c r="AD649" s="20"/>
    </row>
    <row r="650" spans="3:30" s="1" customFormat="1">
      <c r="C650" s="16"/>
      <c r="D650" s="16"/>
      <c r="E650" s="32"/>
      <c r="F650" s="16"/>
      <c r="G650" s="16"/>
      <c r="H650" s="16"/>
      <c r="I650" s="16"/>
      <c r="J650" s="16"/>
      <c r="K650" s="16"/>
      <c r="L650" s="32"/>
      <c r="M650" s="16"/>
      <c r="N650" s="16"/>
      <c r="O650" s="16"/>
      <c r="P650" s="16"/>
      <c r="Y650" s="20"/>
      <c r="Z650" s="20"/>
      <c r="AA650" s="20"/>
      <c r="AB650" s="20"/>
      <c r="AC650" s="20"/>
      <c r="AD650" s="20"/>
    </row>
    <row r="651" spans="3:30" s="1" customFormat="1">
      <c r="C651" s="16"/>
      <c r="D651" s="16"/>
      <c r="E651" s="32"/>
      <c r="F651" s="16"/>
      <c r="G651" s="16"/>
      <c r="H651" s="16"/>
      <c r="I651" s="16"/>
      <c r="J651" s="16"/>
      <c r="K651" s="16"/>
      <c r="L651" s="32"/>
      <c r="M651" s="16"/>
      <c r="N651" s="16"/>
      <c r="O651" s="16"/>
      <c r="P651" s="16"/>
      <c r="Y651" s="20"/>
      <c r="Z651" s="20"/>
      <c r="AA651" s="20"/>
      <c r="AB651" s="20"/>
      <c r="AC651" s="20"/>
      <c r="AD651" s="20"/>
    </row>
    <row r="652" spans="3:30" s="1" customFormat="1">
      <c r="C652" s="16"/>
      <c r="D652" s="16"/>
      <c r="E652" s="32"/>
      <c r="F652" s="16"/>
      <c r="G652" s="16"/>
      <c r="H652" s="16"/>
      <c r="I652" s="16"/>
      <c r="J652" s="16"/>
      <c r="K652" s="16"/>
      <c r="L652" s="32"/>
      <c r="M652" s="16"/>
      <c r="N652" s="16"/>
      <c r="O652" s="16"/>
      <c r="P652" s="16"/>
      <c r="Y652" s="20"/>
      <c r="Z652" s="20"/>
      <c r="AA652" s="20"/>
      <c r="AB652" s="20"/>
      <c r="AC652" s="20"/>
      <c r="AD652" s="20"/>
    </row>
    <row r="653" spans="3:30" s="1" customFormat="1">
      <c r="C653" s="16"/>
      <c r="D653" s="16"/>
      <c r="E653" s="32"/>
      <c r="F653" s="16"/>
      <c r="G653" s="16"/>
      <c r="H653" s="16"/>
      <c r="I653" s="16"/>
      <c r="J653" s="16"/>
      <c r="K653" s="16"/>
      <c r="L653" s="32"/>
      <c r="M653" s="16"/>
      <c r="N653" s="16"/>
      <c r="O653" s="16"/>
      <c r="P653" s="16"/>
      <c r="Y653" s="20"/>
      <c r="Z653" s="20"/>
      <c r="AA653" s="20"/>
      <c r="AB653" s="20"/>
      <c r="AC653" s="20"/>
      <c r="AD653" s="20"/>
    </row>
    <row r="654" spans="3:30" s="1" customFormat="1">
      <c r="C654" s="16"/>
      <c r="D654" s="16"/>
      <c r="E654" s="32"/>
      <c r="F654" s="16"/>
      <c r="G654" s="16"/>
      <c r="H654" s="16"/>
      <c r="I654" s="16"/>
      <c r="J654" s="16"/>
      <c r="K654" s="16"/>
      <c r="L654" s="32"/>
      <c r="M654" s="16"/>
      <c r="N654" s="16"/>
      <c r="O654" s="16"/>
      <c r="P654" s="16"/>
      <c r="Y654" s="20"/>
      <c r="Z654" s="20"/>
      <c r="AA654" s="20"/>
      <c r="AB654" s="20"/>
      <c r="AC654" s="20"/>
      <c r="AD654" s="20"/>
    </row>
    <row r="655" spans="3:30" s="1" customFormat="1">
      <c r="C655" s="16"/>
      <c r="D655" s="16"/>
      <c r="E655" s="32"/>
      <c r="F655" s="16"/>
      <c r="G655" s="16"/>
      <c r="H655" s="16"/>
      <c r="I655" s="16"/>
      <c r="J655" s="16"/>
      <c r="K655" s="16"/>
      <c r="L655" s="32"/>
      <c r="M655" s="16"/>
      <c r="N655" s="16"/>
      <c r="O655" s="16"/>
      <c r="P655" s="16"/>
      <c r="Y655" s="20"/>
      <c r="Z655" s="20"/>
      <c r="AA655" s="20"/>
      <c r="AB655" s="20"/>
      <c r="AC655" s="20"/>
      <c r="AD655" s="20"/>
    </row>
    <row r="656" spans="3:30" s="1" customFormat="1">
      <c r="C656" s="16"/>
      <c r="D656" s="16"/>
      <c r="E656" s="32"/>
      <c r="F656" s="16"/>
      <c r="G656" s="16"/>
      <c r="H656" s="16"/>
      <c r="I656" s="16"/>
      <c r="J656" s="16"/>
      <c r="K656" s="16"/>
      <c r="L656" s="32"/>
      <c r="M656" s="16"/>
      <c r="N656" s="16"/>
      <c r="O656" s="16"/>
      <c r="P656" s="16"/>
      <c r="Y656" s="20"/>
      <c r="Z656" s="20"/>
      <c r="AA656" s="20"/>
      <c r="AB656" s="20"/>
      <c r="AC656" s="20"/>
      <c r="AD656" s="20"/>
    </row>
    <row r="657" spans="3:30" s="1" customFormat="1">
      <c r="C657" s="16"/>
      <c r="D657" s="16"/>
      <c r="E657" s="32"/>
      <c r="F657" s="16"/>
      <c r="G657" s="16"/>
      <c r="H657" s="16"/>
      <c r="I657" s="16"/>
      <c r="J657" s="16"/>
      <c r="K657" s="16"/>
      <c r="L657" s="32"/>
      <c r="M657" s="16"/>
      <c r="N657" s="16"/>
      <c r="O657" s="16"/>
      <c r="P657" s="16"/>
      <c r="Y657" s="20"/>
      <c r="Z657" s="20"/>
      <c r="AA657" s="20"/>
      <c r="AB657" s="20"/>
      <c r="AC657" s="20"/>
      <c r="AD657" s="20"/>
    </row>
    <row r="658" spans="3:30" s="1" customFormat="1">
      <c r="C658" s="16"/>
      <c r="D658" s="16"/>
      <c r="E658" s="32"/>
      <c r="F658" s="16"/>
      <c r="G658" s="16"/>
      <c r="H658" s="16"/>
      <c r="I658" s="16"/>
      <c r="J658" s="16"/>
      <c r="K658" s="16"/>
      <c r="L658" s="32"/>
      <c r="M658" s="16"/>
      <c r="N658" s="16"/>
      <c r="O658" s="16"/>
      <c r="P658" s="16"/>
      <c r="Y658" s="20"/>
      <c r="Z658" s="20"/>
      <c r="AA658" s="20"/>
      <c r="AB658" s="20"/>
      <c r="AC658" s="20"/>
      <c r="AD658" s="20"/>
    </row>
    <row r="659" spans="3:30" s="1" customFormat="1">
      <c r="C659" s="16"/>
      <c r="D659" s="16"/>
      <c r="E659" s="32"/>
      <c r="F659" s="16"/>
      <c r="G659" s="16"/>
      <c r="H659" s="16"/>
      <c r="I659" s="16"/>
      <c r="J659" s="16"/>
      <c r="K659" s="16"/>
      <c r="L659" s="32"/>
      <c r="M659" s="16"/>
      <c r="N659" s="16"/>
      <c r="O659" s="16"/>
      <c r="P659" s="16"/>
      <c r="Y659" s="20"/>
      <c r="Z659" s="20"/>
      <c r="AA659" s="20"/>
      <c r="AB659" s="20"/>
      <c r="AC659" s="20"/>
      <c r="AD659" s="20"/>
    </row>
    <row r="660" spans="3:30" s="1" customFormat="1">
      <c r="C660" s="16"/>
      <c r="D660" s="16"/>
      <c r="E660" s="32"/>
      <c r="F660" s="16"/>
      <c r="G660" s="16"/>
      <c r="H660" s="16"/>
      <c r="I660" s="16"/>
      <c r="J660" s="16"/>
      <c r="K660" s="16"/>
      <c r="L660" s="32"/>
      <c r="M660" s="16"/>
      <c r="N660" s="16"/>
      <c r="O660" s="16"/>
      <c r="P660" s="16"/>
      <c r="Y660" s="20"/>
      <c r="Z660" s="20"/>
      <c r="AA660" s="20"/>
      <c r="AB660" s="20"/>
      <c r="AC660" s="20"/>
      <c r="AD660" s="20"/>
    </row>
    <row r="661" spans="3:30" s="1" customFormat="1">
      <c r="C661" s="16"/>
      <c r="D661" s="16"/>
      <c r="E661" s="32"/>
      <c r="F661" s="16"/>
      <c r="G661" s="16"/>
      <c r="H661" s="16"/>
      <c r="I661" s="16"/>
      <c r="J661" s="16"/>
      <c r="K661" s="16"/>
      <c r="L661" s="32"/>
      <c r="M661" s="16"/>
      <c r="N661" s="16"/>
      <c r="O661" s="16"/>
      <c r="P661" s="16"/>
      <c r="Y661" s="20"/>
      <c r="Z661" s="20"/>
      <c r="AA661" s="20"/>
      <c r="AB661" s="20"/>
      <c r="AC661" s="20"/>
      <c r="AD661" s="20"/>
    </row>
    <row r="662" spans="3:30" s="1" customFormat="1">
      <c r="C662" s="16"/>
      <c r="D662" s="16"/>
      <c r="E662" s="32"/>
      <c r="F662" s="16"/>
      <c r="G662" s="16"/>
      <c r="H662" s="16"/>
      <c r="I662" s="16"/>
      <c r="J662" s="16"/>
      <c r="K662" s="16"/>
      <c r="L662" s="32"/>
      <c r="M662" s="16"/>
      <c r="N662" s="16"/>
      <c r="O662" s="16"/>
      <c r="P662" s="16"/>
      <c r="Y662" s="20"/>
      <c r="Z662" s="20"/>
      <c r="AA662" s="20"/>
      <c r="AB662" s="20"/>
      <c r="AC662" s="20"/>
      <c r="AD662" s="20"/>
    </row>
    <row r="663" spans="3:30" s="1" customFormat="1">
      <c r="C663" s="16"/>
      <c r="D663" s="16"/>
      <c r="E663" s="32"/>
      <c r="F663" s="16"/>
      <c r="G663" s="16"/>
      <c r="H663" s="16"/>
      <c r="I663" s="16"/>
      <c r="J663" s="16"/>
      <c r="K663" s="16"/>
      <c r="L663" s="32"/>
      <c r="M663" s="16"/>
      <c r="N663" s="16"/>
      <c r="O663" s="16"/>
      <c r="P663" s="16"/>
      <c r="Y663" s="20"/>
      <c r="Z663" s="20"/>
      <c r="AA663" s="20"/>
      <c r="AB663" s="20"/>
      <c r="AC663" s="20"/>
      <c r="AD663" s="20"/>
    </row>
    <row r="664" spans="3:30" s="1" customFormat="1">
      <c r="C664" s="16"/>
      <c r="D664" s="16"/>
      <c r="E664" s="32"/>
      <c r="F664" s="16"/>
      <c r="G664" s="16"/>
      <c r="H664" s="16"/>
      <c r="I664" s="16"/>
      <c r="J664" s="16"/>
      <c r="K664" s="16"/>
      <c r="L664" s="32"/>
      <c r="M664" s="16"/>
      <c r="N664" s="16"/>
      <c r="O664" s="16"/>
      <c r="P664" s="16"/>
      <c r="Y664" s="20"/>
      <c r="Z664" s="20"/>
      <c r="AA664" s="20"/>
      <c r="AB664" s="20"/>
      <c r="AC664" s="20"/>
      <c r="AD664" s="20"/>
    </row>
    <row r="665" spans="3:30" s="1" customFormat="1">
      <c r="C665" s="16"/>
      <c r="D665" s="16"/>
      <c r="E665" s="32"/>
      <c r="F665" s="16"/>
      <c r="G665" s="16"/>
      <c r="H665" s="16"/>
      <c r="I665" s="16"/>
      <c r="J665" s="16"/>
      <c r="K665" s="16"/>
      <c r="L665" s="32"/>
      <c r="M665" s="16"/>
      <c r="N665" s="16"/>
      <c r="O665" s="16"/>
      <c r="P665" s="16"/>
      <c r="Y665" s="20"/>
      <c r="Z665" s="20"/>
      <c r="AA665" s="20"/>
      <c r="AB665" s="20"/>
      <c r="AC665" s="20"/>
      <c r="AD665" s="20"/>
    </row>
    <row r="666" spans="3:30" s="1" customFormat="1">
      <c r="C666" s="16"/>
      <c r="D666" s="16"/>
      <c r="E666" s="32"/>
      <c r="F666" s="16"/>
      <c r="G666" s="16"/>
      <c r="H666" s="16"/>
      <c r="I666" s="16"/>
      <c r="J666" s="16"/>
      <c r="K666" s="16"/>
      <c r="L666" s="32"/>
      <c r="M666" s="16"/>
      <c r="N666" s="16"/>
      <c r="O666" s="16"/>
      <c r="P666" s="16"/>
      <c r="Y666" s="20"/>
      <c r="Z666" s="20"/>
      <c r="AA666" s="20"/>
      <c r="AB666" s="20"/>
      <c r="AC666" s="20"/>
      <c r="AD666" s="20"/>
    </row>
    <row r="667" spans="3:30" s="1" customFormat="1">
      <c r="C667" s="16"/>
      <c r="D667" s="16"/>
      <c r="E667" s="32"/>
      <c r="F667" s="16"/>
      <c r="G667" s="16"/>
      <c r="H667" s="16"/>
      <c r="I667" s="16"/>
      <c r="J667" s="16"/>
      <c r="K667" s="16"/>
      <c r="L667" s="32"/>
      <c r="M667" s="16"/>
      <c r="N667" s="16"/>
      <c r="O667" s="16"/>
      <c r="P667" s="16"/>
      <c r="Y667" s="20"/>
      <c r="Z667" s="20"/>
      <c r="AA667" s="20"/>
      <c r="AB667" s="20"/>
      <c r="AC667" s="20"/>
      <c r="AD667" s="20"/>
    </row>
    <row r="668" spans="3:30" s="1" customFormat="1">
      <c r="C668" s="16"/>
      <c r="D668" s="16"/>
      <c r="E668" s="32"/>
      <c r="F668" s="16"/>
      <c r="G668" s="16"/>
      <c r="H668" s="16"/>
      <c r="I668" s="16"/>
      <c r="J668" s="16"/>
      <c r="K668" s="16"/>
      <c r="L668" s="32"/>
      <c r="M668" s="16"/>
      <c r="N668" s="16"/>
      <c r="O668" s="16"/>
      <c r="P668" s="16"/>
      <c r="Y668" s="20"/>
      <c r="Z668" s="20"/>
      <c r="AA668" s="20"/>
      <c r="AB668" s="20"/>
      <c r="AC668" s="20"/>
      <c r="AD668" s="20"/>
    </row>
    <row r="669" spans="3:30" s="1" customFormat="1">
      <c r="C669" s="16"/>
      <c r="D669" s="16"/>
      <c r="E669" s="32"/>
      <c r="F669" s="16"/>
      <c r="G669" s="16"/>
      <c r="H669" s="16"/>
      <c r="I669" s="16"/>
      <c r="J669" s="16"/>
      <c r="K669" s="16"/>
      <c r="L669" s="32"/>
      <c r="M669" s="16"/>
      <c r="N669" s="16"/>
      <c r="O669" s="16"/>
      <c r="P669" s="16"/>
      <c r="Y669" s="20"/>
      <c r="Z669" s="20"/>
      <c r="AA669" s="20"/>
      <c r="AB669" s="20"/>
      <c r="AC669" s="20"/>
      <c r="AD669" s="20"/>
    </row>
    <row r="670" spans="3:30" s="1" customFormat="1">
      <c r="C670" s="16"/>
      <c r="D670" s="16"/>
      <c r="E670" s="32"/>
      <c r="F670" s="16"/>
      <c r="G670" s="16"/>
      <c r="H670" s="16"/>
      <c r="I670" s="16"/>
      <c r="J670" s="16"/>
      <c r="K670" s="16"/>
      <c r="L670" s="32"/>
      <c r="M670" s="16"/>
      <c r="N670" s="16"/>
      <c r="O670" s="16"/>
      <c r="P670" s="16"/>
      <c r="Y670" s="20"/>
      <c r="Z670" s="20"/>
      <c r="AA670" s="20"/>
      <c r="AB670" s="20"/>
      <c r="AC670" s="20"/>
      <c r="AD670" s="20"/>
    </row>
    <row r="671" spans="3:30" s="1" customFormat="1">
      <c r="C671" s="16"/>
      <c r="D671" s="16"/>
      <c r="E671" s="32"/>
      <c r="F671" s="16"/>
      <c r="G671" s="16"/>
      <c r="H671" s="16"/>
      <c r="I671" s="16"/>
      <c r="J671" s="16"/>
      <c r="K671" s="16"/>
      <c r="L671" s="32"/>
      <c r="M671" s="16"/>
      <c r="N671" s="16"/>
      <c r="O671" s="16"/>
      <c r="P671" s="16"/>
      <c r="Y671" s="20"/>
      <c r="Z671" s="20"/>
      <c r="AA671" s="20"/>
      <c r="AB671" s="20"/>
      <c r="AC671" s="20"/>
      <c r="AD671" s="20"/>
    </row>
    <row r="672" spans="3:30" s="1" customFormat="1">
      <c r="C672" s="16"/>
      <c r="D672" s="16"/>
      <c r="E672" s="32"/>
      <c r="F672" s="16"/>
      <c r="G672" s="16"/>
      <c r="H672" s="16"/>
      <c r="I672" s="16"/>
      <c r="J672" s="16"/>
      <c r="K672" s="16"/>
      <c r="L672" s="32"/>
      <c r="M672" s="16"/>
      <c r="N672" s="16"/>
      <c r="O672" s="16"/>
      <c r="P672" s="16"/>
      <c r="Y672" s="20"/>
      <c r="Z672" s="20"/>
      <c r="AA672" s="20"/>
      <c r="AB672" s="20"/>
      <c r="AC672" s="20"/>
      <c r="AD672" s="20"/>
    </row>
    <row r="673" spans="3:30" s="1" customFormat="1">
      <c r="C673" s="16"/>
      <c r="D673" s="16"/>
      <c r="E673" s="32"/>
      <c r="F673" s="16"/>
      <c r="G673" s="16"/>
      <c r="H673" s="16"/>
      <c r="I673" s="16"/>
      <c r="J673" s="16"/>
      <c r="K673" s="16"/>
      <c r="L673" s="32"/>
      <c r="M673" s="16"/>
      <c r="N673" s="16"/>
      <c r="O673" s="16"/>
      <c r="P673" s="16"/>
      <c r="Y673" s="20"/>
      <c r="Z673" s="20"/>
      <c r="AA673" s="20"/>
      <c r="AB673" s="20"/>
      <c r="AC673" s="20"/>
      <c r="AD673" s="20"/>
    </row>
    <row r="674" spans="3:30" s="1" customFormat="1">
      <c r="C674" s="16"/>
      <c r="D674" s="16"/>
      <c r="E674" s="32"/>
      <c r="F674" s="16"/>
      <c r="G674" s="16"/>
      <c r="H674" s="16"/>
      <c r="I674" s="16"/>
      <c r="J674" s="16"/>
      <c r="K674" s="16"/>
      <c r="L674" s="32"/>
      <c r="M674" s="16"/>
      <c r="N674" s="16"/>
      <c r="O674" s="16"/>
      <c r="P674" s="16"/>
      <c r="Y674" s="20"/>
      <c r="Z674" s="20"/>
      <c r="AA674" s="20"/>
      <c r="AB674" s="20"/>
      <c r="AC674" s="20"/>
      <c r="AD674" s="20"/>
    </row>
    <row r="675" spans="3:30" s="1" customFormat="1">
      <c r="C675" s="16"/>
      <c r="D675" s="16"/>
      <c r="E675" s="32"/>
      <c r="F675" s="16"/>
      <c r="G675" s="16"/>
      <c r="H675" s="16"/>
      <c r="I675" s="16"/>
      <c r="J675" s="16"/>
      <c r="K675" s="16"/>
      <c r="L675" s="32"/>
      <c r="M675" s="16"/>
      <c r="N675" s="16"/>
      <c r="O675" s="16"/>
      <c r="P675" s="16"/>
      <c r="Y675" s="20"/>
      <c r="Z675" s="20"/>
      <c r="AA675" s="20"/>
      <c r="AB675" s="20"/>
      <c r="AC675" s="20"/>
      <c r="AD675" s="20"/>
    </row>
    <row r="676" spans="3:30" s="1" customFormat="1">
      <c r="C676" s="16"/>
      <c r="D676" s="16"/>
      <c r="E676" s="32"/>
      <c r="F676" s="16"/>
      <c r="G676" s="16"/>
      <c r="H676" s="16"/>
      <c r="I676" s="16"/>
      <c r="J676" s="16"/>
      <c r="K676" s="16"/>
      <c r="L676" s="32"/>
      <c r="M676" s="16"/>
      <c r="N676" s="16"/>
      <c r="O676" s="16"/>
      <c r="P676" s="16"/>
      <c r="Y676" s="20"/>
      <c r="Z676" s="20"/>
      <c r="AA676" s="20"/>
      <c r="AB676" s="20"/>
      <c r="AC676" s="20"/>
      <c r="AD676" s="20"/>
    </row>
    <row r="677" spans="3:30" s="1" customFormat="1">
      <c r="C677" s="16"/>
      <c r="D677" s="16"/>
      <c r="E677" s="32"/>
      <c r="F677" s="16"/>
      <c r="G677" s="16"/>
      <c r="H677" s="16"/>
      <c r="I677" s="16"/>
      <c r="J677" s="16"/>
      <c r="K677" s="16"/>
      <c r="L677" s="32"/>
      <c r="M677" s="16"/>
      <c r="N677" s="16"/>
      <c r="O677" s="16"/>
      <c r="P677" s="16"/>
      <c r="Y677" s="20"/>
      <c r="Z677" s="20"/>
      <c r="AA677" s="20"/>
      <c r="AB677" s="20"/>
      <c r="AC677" s="20"/>
      <c r="AD677" s="20"/>
    </row>
    <row r="678" spans="3:30" s="1" customFormat="1">
      <c r="C678" s="16"/>
      <c r="D678" s="16"/>
      <c r="E678" s="32"/>
      <c r="F678" s="16"/>
      <c r="G678" s="16"/>
      <c r="H678" s="16"/>
      <c r="I678" s="16"/>
      <c r="J678" s="16"/>
      <c r="K678" s="16"/>
      <c r="L678" s="32"/>
      <c r="M678" s="16"/>
      <c r="N678" s="16"/>
      <c r="O678" s="16"/>
      <c r="P678" s="16"/>
      <c r="Y678" s="20"/>
      <c r="Z678" s="20"/>
      <c r="AA678" s="20"/>
      <c r="AB678" s="20"/>
      <c r="AC678" s="20"/>
      <c r="AD678" s="20"/>
    </row>
    <row r="679" spans="3:30" s="1" customFormat="1">
      <c r="C679" s="16"/>
      <c r="D679" s="16"/>
      <c r="E679" s="32"/>
      <c r="F679" s="16"/>
      <c r="G679" s="16"/>
      <c r="H679" s="16"/>
      <c r="I679" s="16"/>
      <c r="J679" s="16"/>
      <c r="K679" s="16"/>
      <c r="L679" s="32"/>
      <c r="M679" s="16"/>
      <c r="N679" s="16"/>
      <c r="O679" s="16"/>
      <c r="P679" s="16"/>
      <c r="Y679" s="20"/>
      <c r="Z679" s="20"/>
      <c r="AA679" s="20"/>
      <c r="AB679" s="20"/>
      <c r="AC679" s="20"/>
      <c r="AD679" s="20"/>
    </row>
    <row r="680" spans="3:30" s="1" customFormat="1">
      <c r="C680" s="16"/>
      <c r="D680" s="16"/>
      <c r="E680" s="32"/>
      <c r="F680" s="16"/>
      <c r="G680" s="16"/>
      <c r="H680" s="16"/>
      <c r="I680" s="16"/>
      <c r="J680" s="16"/>
      <c r="K680" s="16"/>
      <c r="L680" s="32"/>
      <c r="M680" s="16"/>
      <c r="N680" s="16"/>
      <c r="O680" s="16"/>
      <c r="P680" s="16"/>
      <c r="Y680" s="20"/>
      <c r="Z680" s="20"/>
      <c r="AA680" s="20"/>
      <c r="AB680" s="20"/>
      <c r="AC680" s="20"/>
      <c r="AD680" s="20"/>
    </row>
    <row r="681" spans="3:30" s="1" customFormat="1">
      <c r="C681" s="16"/>
      <c r="D681" s="16"/>
      <c r="E681" s="32"/>
      <c r="F681" s="16"/>
      <c r="G681" s="16"/>
      <c r="H681" s="16"/>
      <c r="I681" s="16"/>
      <c r="J681" s="16"/>
      <c r="K681" s="16"/>
      <c r="L681" s="32"/>
      <c r="M681" s="16"/>
      <c r="N681" s="16"/>
      <c r="O681" s="16"/>
      <c r="P681" s="16"/>
      <c r="Y681" s="20"/>
      <c r="Z681" s="20"/>
      <c r="AA681" s="20"/>
      <c r="AB681" s="20"/>
      <c r="AC681" s="20"/>
      <c r="AD681" s="20"/>
    </row>
    <row r="682" spans="3:30" s="1" customFormat="1">
      <c r="C682" s="16"/>
      <c r="D682" s="16"/>
      <c r="E682" s="32"/>
      <c r="F682" s="16"/>
      <c r="G682" s="16"/>
      <c r="H682" s="16"/>
      <c r="I682" s="16"/>
      <c r="J682" s="16"/>
      <c r="K682" s="16"/>
      <c r="L682" s="32"/>
      <c r="M682" s="16"/>
      <c r="N682" s="16"/>
      <c r="O682" s="16"/>
      <c r="P682" s="16"/>
      <c r="Y682" s="20"/>
      <c r="Z682" s="20"/>
      <c r="AA682" s="20"/>
      <c r="AB682" s="20"/>
      <c r="AC682" s="20"/>
      <c r="AD682" s="20"/>
    </row>
    <row r="683" spans="3:30" s="1" customFormat="1">
      <c r="C683" s="16"/>
      <c r="D683" s="16"/>
      <c r="E683" s="32"/>
      <c r="F683" s="16"/>
      <c r="G683" s="16"/>
      <c r="H683" s="16"/>
      <c r="I683" s="16"/>
      <c r="J683" s="16"/>
      <c r="K683" s="16"/>
      <c r="L683" s="32"/>
      <c r="M683" s="16"/>
      <c r="N683" s="16"/>
      <c r="O683" s="16"/>
      <c r="P683" s="16"/>
      <c r="Y683" s="20"/>
      <c r="Z683" s="20"/>
      <c r="AA683" s="20"/>
      <c r="AB683" s="20"/>
      <c r="AC683" s="20"/>
      <c r="AD683" s="20"/>
    </row>
    <row r="684" spans="3:30" s="1" customFormat="1">
      <c r="C684" s="16"/>
      <c r="D684" s="16"/>
      <c r="E684" s="32"/>
      <c r="F684" s="16"/>
      <c r="G684" s="16"/>
      <c r="H684" s="16"/>
      <c r="I684" s="16"/>
      <c r="J684" s="16"/>
      <c r="K684" s="16"/>
      <c r="L684" s="32"/>
      <c r="M684" s="16"/>
      <c r="N684" s="16"/>
      <c r="O684" s="16"/>
      <c r="P684" s="16"/>
      <c r="Y684" s="20"/>
      <c r="Z684" s="20"/>
      <c r="AA684" s="20"/>
      <c r="AB684" s="20"/>
      <c r="AC684" s="20"/>
      <c r="AD684" s="20"/>
    </row>
    <row r="685" spans="3:30" s="1" customFormat="1">
      <c r="C685" s="16"/>
      <c r="D685" s="16"/>
      <c r="E685" s="32"/>
      <c r="F685" s="16"/>
      <c r="G685" s="16"/>
      <c r="H685" s="16"/>
      <c r="I685" s="16"/>
      <c r="J685" s="16"/>
      <c r="K685" s="16"/>
      <c r="L685" s="32"/>
      <c r="M685" s="16"/>
      <c r="N685" s="16"/>
      <c r="O685" s="16"/>
      <c r="P685" s="16"/>
      <c r="Y685" s="20"/>
      <c r="Z685" s="20"/>
      <c r="AA685" s="20"/>
      <c r="AB685" s="20"/>
      <c r="AC685" s="20"/>
      <c r="AD685" s="20"/>
    </row>
    <row r="686" spans="3:30" s="1" customFormat="1">
      <c r="C686" s="16"/>
      <c r="D686" s="16"/>
      <c r="E686" s="32"/>
      <c r="F686" s="16"/>
      <c r="G686" s="16"/>
      <c r="H686" s="16"/>
      <c r="I686" s="16"/>
      <c r="J686" s="16"/>
      <c r="K686" s="16"/>
      <c r="L686" s="32"/>
      <c r="M686" s="16"/>
      <c r="N686" s="16"/>
      <c r="O686" s="16"/>
      <c r="P686" s="16"/>
      <c r="Y686" s="20"/>
      <c r="Z686" s="20"/>
      <c r="AA686" s="20"/>
      <c r="AB686" s="20"/>
      <c r="AC686" s="20"/>
      <c r="AD686" s="20"/>
    </row>
    <row r="687" spans="3:30" s="1" customFormat="1">
      <c r="C687" s="16"/>
      <c r="D687" s="16"/>
      <c r="E687" s="32"/>
      <c r="F687" s="16"/>
      <c r="G687" s="16"/>
      <c r="H687" s="16"/>
      <c r="I687" s="16"/>
      <c r="J687" s="16"/>
      <c r="K687" s="16"/>
      <c r="L687" s="32"/>
      <c r="M687" s="16"/>
      <c r="N687" s="16"/>
      <c r="O687" s="16"/>
      <c r="P687" s="16"/>
      <c r="Y687" s="20"/>
      <c r="Z687" s="20"/>
      <c r="AA687" s="20"/>
      <c r="AB687" s="20"/>
      <c r="AC687" s="20"/>
      <c r="AD687" s="20"/>
    </row>
    <row r="688" spans="3:30" s="1" customFormat="1">
      <c r="C688" s="16"/>
      <c r="D688" s="16"/>
      <c r="E688" s="32"/>
      <c r="F688" s="16"/>
      <c r="G688" s="16"/>
      <c r="H688" s="16"/>
      <c r="I688" s="16"/>
      <c r="J688" s="16"/>
      <c r="K688" s="16"/>
      <c r="L688" s="32"/>
      <c r="M688" s="16"/>
      <c r="N688" s="16"/>
      <c r="O688" s="16"/>
      <c r="P688" s="16"/>
      <c r="Y688" s="20"/>
      <c r="Z688" s="20"/>
      <c r="AA688" s="20"/>
      <c r="AB688" s="20"/>
      <c r="AC688" s="20"/>
      <c r="AD688" s="20"/>
    </row>
    <row r="689" spans="3:30" s="1" customFormat="1">
      <c r="C689" s="16"/>
      <c r="D689" s="16"/>
      <c r="E689" s="32"/>
      <c r="F689" s="16"/>
      <c r="G689" s="16"/>
      <c r="H689" s="16"/>
      <c r="I689" s="16"/>
      <c r="J689" s="16"/>
      <c r="K689" s="16"/>
      <c r="L689" s="32"/>
      <c r="M689" s="16"/>
      <c r="N689" s="16"/>
      <c r="O689" s="16"/>
      <c r="P689" s="16"/>
      <c r="Y689" s="20"/>
      <c r="Z689" s="20"/>
      <c r="AA689" s="20"/>
      <c r="AB689" s="20"/>
      <c r="AC689" s="20"/>
      <c r="AD689" s="20"/>
    </row>
    <row r="690" spans="3:30" s="1" customFormat="1">
      <c r="C690" s="16"/>
      <c r="D690" s="16"/>
      <c r="E690" s="32"/>
      <c r="F690" s="16"/>
      <c r="G690" s="16"/>
      <c r="H690" s="16"/>
      <c r="I690" s="16"/>
      <c r="J690" s="16"/>
      <c r="K690" s="16"/>
      <c r="L690" s="32"/>
      <c r="M690" s="16"/>
      <c r="N690" s="16"/>
      <c r="O690" s="16"/>
      <c r="P690" s="16"/>
      <c r="Y690" s="20"/>
      <c r="Z690" s="20"/>
      <c r="AA690" s="20"/>
      <c r="AB690" s="20"/>
      <c r="AC690" s="20"/>
      <c r="AD690" s="20"/>
    </row>
    <row r="691" spans="3:30" s="1" customFormat="1">
      <c r="C691" s="16"/>
      <c r="D691" s="16"/>
      <c r="E691" s="32"/>
      <c r="F691" s="16"/>
      <c r="G691" s="16"/>
      <c r="H691" s="16"/>
      <c r="I691" s="16"/>
      <c r="J691" s="16"/>
      <c r="K691" s="16"/>
      <c r="L691" s="32"/>
      <c r="M691" s="16"/>
      <c r="N691" s="16"/>
      <c r="O691" s="16"/>
      <c r="P691" s="16"/>
      <c r="Y691" s="20"/>
      <c r="Z691" s="20"/>
      <c r="AA691" s="20"/>
      <c r="AB691" s="20"/>
      <c r="AC691" s="20"/>
      <c r="AD691" s="20"/>
    </row>
    <row r="692" spans="3:30" s="1" customFormat="1">
      <c r="C692" s="16"/>
      <c r="D692" s="16"/>
      <c r="E692" s="32"/>
      <c r="F692" s="16"/>
      <c r="G692" s="16"/>
      <c r="H692" s="16"/>
      <c r="I692" s="16"/>
      <c r="J692" s="16"/>
      <c r="K692" s="16"/>
      <c r="L692" s="32"/>
      <c r="M692" s="16"/>
      <c r="N692" s="16"/>
      <c r="O692" s="16"/>
      <c r="P692" s="16"/>
      <c r="Y692" s="20"/>
      <c r="Z692" s="20"/>
      <c r="AA692" s="20"/>
      <c r="AB692" s="20"/>
      <c r="AC692" s="20"/>
      <c r="AD692" s="20"/>
    </row>
    <row r="693" spans="3:30" s="1" customFormat="1">
      <c r="C693" s="16"/>
      <c r="D693" s="16"/>
      <c r="E693" s="32"/>
      <c r="F693" s="16"/>
      <c r="G693" s="16"/>
      <c r="H693" s="16"/>
      <c r="I693" s="16"/>
      <c r="J693" s="16"/>
      <c r="K693" s="16"/>
      <c r="L693" s="32"/>
      <c r="M693" s="16"/>
      <c r="N693" s="16"/>
      <c r="O693" s="16"/>
      <c r="P693" s="16"/>
      <c r="Y693" s="20"/>
      <c r="Z693" s="20"/>
      <c r="AA693" s="20"/>
      <c r="AB693" s="20"/>
      <c r="AC693" s="20"/>
      <c r="AD693" s="20"/>
    </row>
    <row r="694" spans="3:30" s="1" customFormat="1">
      <c r="C694" s="16"/>
      <c r="D694" s="16"/>
      <c r="E694" s="32"/>
      <c r="F694" s="16"/>
      <c r="G694" s="16"/>
      <c r="H694" s="16"/>
      <c r="I694" s="16"/>
      <c r="J694" s="16"/>
      <c r="K694" s="16"/>
      <c r="L694" s="32"/>
      <c r="M694" s="16"/>
      <c r="N694" s="16"/>
      <c r="O694" s="16"/>
      <c r="P694" s="16"/>
      <c r="Y694" s="20"/>
      <c r="Z694" s="20"/>
      <c r="AA694" s="20"/>
      <c r="AB694" s="20"/>
      <c r="AC694" s="20"/>
      <c r="AD694" s="20"/>
    </row>
    <row r="695" spans="3:30" s="1" customFormat="1">
      <c r="C695" s="16"/>
      <c r="D695" s="16"/>
      <c r="E695" s="32"/>
      <c r="F695" s="16"/>
      <c r="G695" s="16"/>
      <c r="H695" s="16"/>
      <c r="I695" s="16"/>
      <c r="J695" s="16"/>
      <c r="K695" s="16"/>
      <c r="L695" s="32"/>
      <c r="M695" s="16"/>
      <c r="N695" s="16"/>
      <c r="O695" s="16"/>
      <c r="P695" s="16"/>
      <c r="Y695" s="20"/>
      <c r="Z695" s="20"/>
      <c r="AA695" s="20"/>
      <c r="AB695" s="20"/>
      <c r="AC695" s="20"/>
      <c r="AD695" s="20"/>
    </row>
    <row r="696" spans="3:30" s="1" customFormat="1">
      <c r="C696" s="16"/>
      <c r="D696" s="16"/>
      <c r="E696" s="32"/>
      <c r="F696" s="16"/>
      <c r="G696" s="16"/>
      <c r="H696" s="16"/>
      <c r="I696" s="16"/>
      <c r="J696" s="16"/>
      <c r="K696" s="16"/>
      <c r="L696" s="32"/>
      <c r="M696" s="16"/>
      <c r="N696" s="16"/>
      <c r="O696" s="16"/>
      <c r="P696" s="16"/>
      <c r="Y696" s="20"/>
      <c r="Z696" s="20"/>
      <c r="AA696" s="20"/>
      <c r="AB696" s="20"/>
      <c r="AC696" s="20"/>
      <c r="AD696" s="20"/>
    </row>
    <row r="697" spans="3:30" s="1" customFormat="1">
      <c r="C697" s="16"/>
      <c r="D697" s="16"/>
      <c r="E697" s="32"/>
      <c r="F697" s="16"/>
      <c r="G697" s="16"/>
      <c r="H697" s="16"/>
      <c r="I697" s="16"/>
      <c r="J697" s="16"/>
      <c r="K697" s="16"/>
      <c r="L697" s="32"/>
      <c r="M697" s="16"/>
      <c r="N697" s="16"/>
      <c r="O697" s="16"/>
      <c r="P697" s="16"/>
      <c r="Y697" s="20"/>
      <c r="Z697" s="20"/>
      <c r="AA697" s="20"/>
      <c r="AB697" s="20"/>
      <c r="AC697" s="20"/>
      <c r="AD697" s="20"/>
    </row>
    <row r="698" spans="3:30" s="1" customFormat="1">
      <c r="C698" s="16"/>
      <c r="D698" s="16"/>
      <c r="E698" s="32"/>
      <c r="F698" s="16"/>
      <c r="G698" s="16"/>
      <c r="H698" s="16"/>
      <c r="I698" s="16"/>
      <c r="J698" s="16"/>
      <c r="K698" s="16"/>
      <c r="L698" s="32"/>
      <c r="M698" s="16"/>
      <c r="N698" s="16"/>
      <c r="O698" s="16"/>
      <c r="P698" s="16"/>
      <c r="Y698" s="20"/>
      <c r="Z698" s="20"/>
      <c r="AA698" s="20"/>
      <c r="AB698" s="20"/>
      <c r="AC698" s="20"/>
      <c r="AD698" s="20"/>
    </row>
    <row r="699" spans="3:30" s="1" customFormat="1">
      <c r="C699" s="16"/>
      <c r="D699" s="16"/>
      <c r="E699" s="32"/>
      <c r="F699" s="16"/>
      <c r="G699" s="16"/>
      <c r="H699" s="16"/>
      <c r="I699" s="16"/>
      <c r="J699" s="16"/>
      <c r="K699" s="16"/>
      <c r="L699" s="32"/>
      <c r="M699" s="16"/>
      <c r="N699" s="16"/>
      <c r="O699" s="16"/>
      <c r="P699" s="16"/>
      <c r="Y699" s="20"/>
      <c r="Z699" s="20"/>
      <c r="AA699" s="20"/>
      <c r="AB699" s="20"/>
      <c r="AC699" s="20"/>
      <c r="AD699" s="20"/>
    </row>
    <row r="700" spans="3:30" s="1" customFormat="1">
      <c r="C700" s="16"/>
      <c r="D700" s="16"/>
      <c r="E700" s="32"/>
      <c r="F700" s="16"/>
      <c r="G700" s="16"/>
      <c r="H700" s="16"/>
      <c r="I700" s="16"/>
      <c r="J700" s="16"/>
      <c r="K700" s="16"/>
      <c r="L700" s="32"/>
      <c r="M700" s="16"/>
      <c r="N700" s="16"/>
      <c r="O700" s="16"/>
      <c r="P700" s="16"/>
      <c r="Y700" s="20"/>
      <c r="Z700" s="20"/>
      <c r="AA700" s="20"/>
      <c r="AB700" s="20"/>
      <c r="AC700" s="20"/>
      <c r="AD700" s="20"/>
    </row>
    <row r="701" spans="3:30" s="1" customFormat="1">
      <c r="C701" s="16"/>
      <c r="D701" s="16"/>
      <c r="E701" s="32"/>
      <c r="F701" s="16"/>
      <c r="G701" s="16"/>
      <c r="H701" s="16"/>
      <c r="I701" s="16"/>
      <c r="J701" s="16"/>
      <c r="K701" s="16"/>
      <c r="L701" s="32"/>
      <c r="M701" s="16"/>
      <c r="N701" s="16"/>
      <c r="O701" s="16"/>
      <c r="P701" s="16"/>
      <c r="Y701" s="20"/>
      <c r="Z701" s="20"/>
      <c r="AA701" s="20"/>
      <c r="AB701" s="20"/>
      <c r="AC701" s="20"/>
      <c r="AD701" s="20"/>
    </row>
    <row r="702" spans="3:30" s="1" customFormat="1">
      <c r="C702" s="16"/>
      <c r="D702" s="16"/>
      <c r="E702" s="32"/>
      <c r="F702" s="16"/>
      <c r="G702" s="16"/>
      <c r="H702" s="16"/>
      <c r="I702" s="16"/>
      <c r="J702" s="16"/>
      <c r="K702" s="16"/>
      <c r="L702" s="32"/>
      <c r="M702" s="16"/>
      <c r="N702" s="16"/>
      <c r="O702" s="16"/>
      <c r="P702" s="16"/>
      <c r="Y702" s="20"/>
      <c r="Z702" s="20"/>
      <c r="AA702" s="20"/>
      <c r="AB702" s="20"/>
      <c r="AC702" s="20"/>
      <c r="AD702" s="20"/>
    </row>
    <row r="703" spans="3:30" s="1" customFormat="1">
      <c r="C703" s="16"/>
      <c r="D703" s="16"/>
      <c r="E703" s="32"/>
      <c r="F703" s="16"/>
      <c r="G703" s="16"/>
      <c r="H703" s="16"/>
      <c r="I703" s="16"/>
      <c r="J703" s="16"/>
      <c r="K703" s="16"/>
      <c r="L703" s="32"/>
      <c r="M703" s="16"/>
      <c r="N703" s="16"/>
      <c r="O703" s="16"/>
      <c r="P703" s="16"/>
      <c r="Y703" s="20"/>
      <c r="Z703" s="20"/>
      <c r="AA703" s="20"/>
      <c r="AB703" s="20"/>
      <c r="AC703" s="20"/>
      <c r="AD703" s="20"/>
    </row>
    <row r="704" spans="3:30" s="1" customFormat="1">
      <c r="C704" s="16"/>
      <c r="D704" s="16"/>
      <c r="E704" s="32"/>
      <c r="F704" s="16"/>
      <c r="G704" s="16"/>
      <c r="H704" s="16"/>
      <c r="I704" s="16"/>
      <c r="J704" s="16"/>
      <c r="K704" s="16"/>
      <c r="L704" s="32"/>
      <c r="M704" s="16"/>
      <c r="N704" s="16"/>
      <c r="O704" s="16"/>
      <c r="P704" s="16"/>
      <c r="Y704" s="20"/>
      <c r="Z704" s="20"/>
      <c r="AA704" s="20"/>
      <c r="AB704" s="20"/>
      <c r="AC704" s="20"/>
      <c r="AD704" s="20"/>
    </row>
    <row r="705" spans="3:30" s="1" customFormat="1">
      <c r="C705" s="16"/>
      <c r="D705" s="16"/>
      <c r="E705" s="32"/>
      <c r="F705" s="16"/>
      <c r="G705" s="16"/>
      <c r="H705" s="16"/>
      <c r="I705" s="16"/>
      <c r="J705" s="16"/>
      <c r="K705" s="16"/>
      <c r="L705" s="32"/>
      <c r="M705" s="16"/>
      <c r="N705" s="16"/>
      <c r="O705" s="16"/>
      <c r="P705" s="16"/>
      <c r="Y705" s="20"/>
      <c r="Z705" s="20"/>
      <c r="AA705" s="20"/>
      <c r="AB705" s="20"/>
      <c r="AC705" s="20"/>
      <c r="AD705" s="20"/>
    </row>
    <row r="706" spans="3:30" s="1" customFormat="1">
      <c r="C706" s="16"/>
      <c r="D706" s="16"/>
      <c r="E706" s="32"/>
      <c r="F706" s="16"/>
      <c r="G706" s="16"/>
      <c r="H706" s="16"/>
      <c r="I706" s="16"/>
      <c r="J706" s="16"/>
      <c r="K706" s="16"/>
      <c r="L706" s="32"/>
      <c r="M706" s="16"/>
      <c r="N706" s="16"/>
      <c r="O706" s="16"/>
      <c r="P706" s="16"/>
      <c r="Y706" s="20"/>
      <c r="Z706" s="20"/>
      <c r="AA706" s="20"/>
      <c r="AB706" s="20"/>
      <c r="AC706" s="20"/>
      <c r="AD706" s="20"/>
    </row>
    <row r="707" spans="3:30" s="1" customFormat="1">
      <c r="C707" s="16"/>
      <c r="D707" s="16"/>
      <c r="E707" s="32"/>
      <c r="F707" s="16"/>
      <c r="G707" s="16"/>
      <c r="H707" s="16"/>
      <c r="I707" s="16"/>
      <c r="J707" s="16"/>
      <c r="K707" s="16"/>
      <c r="L707" s="32"/>
      <c r="M707" s="16"/>
      <c r="N707" s="16"/>
      <c r="O707" s="16"/>
      <c r="P707" s="16"/>
      <c r="Y707" s="20"/>
      <c r="Z707" s="20"/>
      <c r="AA707" s="20"/>
      <c r="AB707" s="20"/>
      <c r="AC707" s="20"/>
      <c r="AD707" s="20"/>
    </row>
    <row r="708" spans="3:30" s="1" customFormat="1">
      <c r="C708" s="16"/>
      <c r="D708" s="16"/>
      <c r="E708" s="32"/>
      <c r="F708" s="16"/>
      <c r="G708" s="16"/>
      <c r="H708" s="16"/>
      <c r="I708" s="16"/>
      <c r="J708" s="16"/>
      <c r="K708" s="16"/>
      <c r="L708" s="32"/>
      <c r="M708" s="16"/>
      <c r="N708" s="16"/>
      <c r="O708" s="16"/>
      <c r="P708" s="16"/>
      <c r="Y708" s="20"/>
      <c r="Z708" s="20"/>
      <c r="AA708" s="20"/>
      <c r="AB708" s="20"/>
      <c r="AC708" s="20"/>
      <c r="AD708" s="20"/>
    </row>
    <row r="709" spans="3:30" s="1" customFormat="1">
      <c r="C709" s="16"/>
      <c r="D709" s="16"/>
      <c r="E709" s="32"/>
      <c r="F709" s="16"/>
      <c r="G709" s="16"/>
      <c r="H709" s="16"/>
      <c r="I709" s="16"/>
      <c r="J709" s="16"/>
      <c r="K709" s="16"/>
      <c r="L709" s="32"/>
      <c r="M709" s="16"/>
      <c r="N709" s="16"/>
      <c r="O709" s="16"/>
      <c r="P709" s="16"/>
      <c r="Y709" s="20"/>
      <c r="Z709" s="20"/>
      <c r="AA709" s="20"/>
      <c r="AB709" s="20"/>
      <c r="AC709" s="20"/>
      <c r="AD709" s="20"/>
    </row>
    <row r="710" spans="3:30" s="1" customFormat="1">
      <c r="C710" s="16"/>
      <c r="D710" s="16"/>
      <c r="E710" s="32"/>
      <c r="F710" s="16"/>
      <c r="G710" s="16"/>
      <c r="H710" s="16"/>
      <c r="I710" s="16"/>
      <c r="J710" s="16"/>
      <c r="K710" s="16"/>
      <c r="L710" s="32"/>
      <c r="M710" s="16"/>
      <c r="N710" s="16"/>
      <c r="O710" s="16"/>
      <c r="P710" s="16"/>
      <c r="Y710" s="20"/>
      <c r="Z710" s="20"/>
      <c r="AA710" s="20"/>
      <c r="AB710" s="20"/>
      <c r="AC710" s="20"/>
      <c r="AD710" s="20"/>
    </row>
    <row r="711" spans="3:30" s="1" customFormat="1">
      <c r="C711" s="16"/>
      <c r="D711" s="16"/>
      <c r="E711" s="32"/>
      <c r="F711" s="16"/>
      <c r="G711" s="16"/>
      <c r="H711" s="16"/>
      <c r="I711" s="16"/>
      <c r="J711" s="16"/>
      <c r="K711" s="16"/>
      <c r="L711" s="32"/>
      <c r="M711" s="16"/>
      <c r="N711" s="16"/>
      <c r="O711" s="16"/>
      <c r="P711" s="16"/>
      <c r="Y711" s="20"/>
      <c r="Z711" s="20"/>
      <c r="AA711" s="20"/>
      <c r="AB711" s="20"/>
      <c r="AC711" s="20"/>
      <c r="AD711" s="20"/>
    </row>
    <row r="712" spans="3:30" s="1" customFormat="1">
      <c r="C712" s="16"/>
      <c r="D712" s="16"/>
      <c r="E712" s="32"/>
      <c r="F712" s="16"/>
      <c r="G712" s="16"/>
      <c r="H712" s="16"/>
      <c r="I712" s="16"/>
      <c r="J712" s="16"/>
      <c r="K712" s="16"/>
      <c r="L712" s="32"/>
      <c r="M712" s="16"/>
      <c r="N712" s="16"/>
      <c r="O712" s="16"/>
      <c r="P712" s="16"/>
      <c r="Y712" s="20"/>
      <c r="Z712" s="20"/>
      <c r="AA712" s="20"/>
      <c r="AB712" s="20"/>
      <c r="AC712" s="20"/>
      <c r="AD712" s="20"/>
    </row>
    <row r="713" spans="3:30" s="1" customFormat="1">
      <c r="C713" s="16"/>
      <c r="D713" s="16"/>
      <c r="E713" s="32"/>
      <c r="F713" s="16"/>
      <c r="G713" s="16"/>
      <c r="H713" s="16"/>
      <c r="I713" s="16"/>
      <c r="J713" s="16"/>
      <c r="K713" s="16"/>
      <c r="L713" s="32"/>
      <c r="M713" s="16"/>
      <c r="N713" s="16"/>
      <c r="O713" s="16"/>
      <c r="P713" s="16"/>
      <c r="Y713" s="20"/>
      <c r="Z713" s="20"/>
      <c r="AA713" s="20"/>
      <c r="AB713" s="20"/>
      <c r="AC713" s="20"/>
      <c r="AD713" s="20"/>
    </row>
    <row r="714" spans="3:30" s="1" customFormat="1">
      <c r="C714" s="16"/>
      <c r="D714" s="16"/>
      <c r="E714" s="32"/>
      <c r="F714" s="16"/>
      <c r="G714" s="16"/>
      <c r="H714" s="16"/>
      <c r="I714" s="16"/>
      <c r="J714" s="16"/>
      <c r="K714" s="16"/>
      <c r="L714" s="32"/>
      <c r="M714" s="16"/>
      <c r="N714" s="16"/>
      <c r="O714" s="16"/>
      <c r="P714" s="16"/>
      <c r="Y714" s="20"/>
      <c r="Z714" s="20"/>
      <c r="AA714" s="20"/>
      <c r="AB714" s="20"/>
      <c r="AC714" s="20"/>
      <c r="AD714" s="20"/>
    </row>
    <row r="715" spans="3:30" s="1" customFormat="1">
      <c r="C715" s="16"/>
      <c r="D715" s="16"/>
      <c r="E715" s="32"/>
      <c r="F715" s="16"/>
      <c r="G715" s="16"/>
      <c r="H715" s="16"/>
      <c r="I715" s="16"/>
      <c r="J715" s="16"/>
      <c r="K715" s="16"/>
      <c r="L715" s="32"/>
      <c r="M715" s="16"/>
      <c r="N715" s="16"/>
      <c r="O715" s="16"/>
      <c r="P715" s="16"/>
      <c r="Y715" s="20"/>
      <c r="Z715" s="20"/>
      <c r="AA715" s="20"/>
      <c r="AB715" s="20"/>
      <c r="AC715" s="20"/>
      <c r="AD715" s="20"/>
    </row>
    <row r="716" spans="3:30" s="1" customFormat="1">
      <c r="C716" s="16"/>
      <c r="D716" s="16"/>
      <c r="E716" s="32"/>
      <c r="F716" s="16"/>
      <c r="G716" s="16"/>
      <c r="H716" s="16"/>
      <c r="I716" s="16"/>
      <c r="J716" s="16"/>
      <c r="K716" s="16"/>
      <c r="L716" s="32"/>
      <c r="M716" s="16"/>
      <c r="N716" s="16"/>
      <c r="O716" s="16"/>
      <c r="P716" s="16"/>
      <c r="Y716" s="20"/>
      <c r="Z716" s="20"/>
      <c r="AA716" s="20"/>
      <c r="AB716" s="20"/>
      <c r="AC716" s="20"/>
      <c r="AD716" s="20"/>
    </row>
    <row r="717" spans="3:30" s="1" customFormat="1">
      <c r="C717" s="16"/>
      <c r="D717" s="16"/>
      <c r="E717" s="32"/>
      <c r="F717" s="16"/>
      <c r="G717" s="16"/>
      <c r="H717" s="16"/>
      <c r="I717" s="16"/>
      <c r="J717" s="16"/>
      <c r="K717" s="16"/>
      <c r="L717" s="32"/>
      <c r="M717" s="16"/>
      <c r="N717" s="16"/>
      <c r="O717" s="16"/>
      <c r="P717" s="16"/>
      <c r="Y717" s="20"/>
      <c r="Z717" s="20"/>
      <c r="AA717" s="20"/>
      <c r="AB717" s="20"/>
      <c r="AC717" s="20"/>
      <c r="AD717" s="20"/>
    </row>
    <row r="718" spans="3:30" s="1" customFormat="1">
      <c r="C718" s="16"/>
      <c r="D718" s="16"/>
      <c r="E718" s="32"/>
      <c r="F718" s="16"/>
      <c r="G718" s="16"/>
      <c r="H718" s="16"/>
      <c r="I718" s="16"/>
      <c r="J718" s="16"/>
      <c r="K718" s="16"/>
      <c r="L718" s="32"/>
      <c r="M718" s="16"/>
      <c r="N718" s="16"/>
      <c r="O718" s="16"/>
      <c r="P718" s="16"/>
      <c r="Y718" s="20"/>
      <c r="Z718" s="20"/>
      <c r="AA718" s="20"/>
      <c r="AB718" s="20"/>
      <c r="AC718" s="20"/>
      <c r="AD718" s="20"/>
    </row>
    <row r="719" spans="3:30" s="1" customFormat="1">
      <c r="C719" s="16"/>
      <c r="D719" s="16"/>
      <c r="E719" s="32"/>
      <c r="F719" s="16"/>
      <c r="G719" s="16"/>
      <c r="H719" s="16"/>
      <c r="I719" s="16"/>
      <c r="J719" s="16"/>
      <c r="K719" s="16"/>
      <c r="L719" s="32"/>
      <c r="M719" s="16"/>
      <c r="N719" s="16"/>
      <c r="O719" s="16"/>
      <c r="P719" s="16"/>
      <c r="Y719" s="20"/>
      <c r="Z719" s="20"/>
      <c r="AA719" s="20"/>
      <c r="AB719" s="20"/>
      <c r="AC719" s="20"/>
      <c r="AD719" s="20"/>
    </row>
    <row r="720" spans="3:30" s="1" customFormat="1">
      <c r="C720" s="16"/>
      <c r="D720" s="16"/>
      <c r="E720" s="32"/>
      <c r="F720" s="16"/>
      <c r="G720" s="16"/>
      <c r="H720" s="16"/>
      <c r="I720" s="16"/>
      <c r="J720" s="16"/>
      <c r="K720" s="16"/>
      <c r="L720" s="32"/>
      <c r="M720" s="16"/>
      <c r="N720" s="16"/>
      <c r="O720" s="16"/>
      <c r="P720" s="16"/>
      <c r="Y720" s="20"/>
      <c r="Z720" s="20"/>
      <c r="AA720" s="20"/>
      <c r="AB720" s="20"/>
      <c r="AC720" s="20"/>
      <c r="AD720" s="20"/>
    </row>
    <row r="721" spans="3:30" s="1" customFormat="1">
      <c r="C721" s="16"/>
      <c r="D721" s="16"/>
      <c r="E721" s="32"/>
      <c r="F721" s="16"/>
      <c r="G721" s="16"/>
      <c r="H721" s="16"/>
      <c r="I721" s="16"/>
      <c r="J721" s="16"/>
      <c r="K721" s="16"/>
      <c r="L721" s="32"/>
      <c r="M721" s="16"/>
      <c r="N721" s="16"/>
      <c r="O721" s="16"/>
      <c r="P721" s="16"/>
      <c r="Y721" s="20"/>
      <c r="Z721" s="20"/>
      <c r="AA721" s="20"/>
      <c r="AB721" s="20"/>
      <c r="AC721" s="20"/>
      <c r="AD721" s="20"/>
    </row>
    <row r="722" spans="3:30" s="1" customFormat="1">
      <c r="C722" s="16"/>
      <c r="D722" s="16"/>
      <c r="E722" s="32"/>
      <c r="F722" s="16"/>
      <c r="G722" s="16"/>
      <c r="H722" s="16"/>
      <c r="I722" s="16"/>
      <c r="J722" s="16"/>
      <c r="K722" s="16"/>
      <c r="L722" s="32"/>
      <c r="M722" s="16"/>
      <c r="N722" s="16"/>
      <c r="O722" s="16"/>
      <c r="P722" s="16"/>
      <c r="Y722" s="20"/>
      <c r="Z722" s="20"/>
      <c r="AA722" s="20"/>
      <c r="AB722" s="20"/>
      <c r="AC722" s="20"/>
      <c r="AD722" s="20"/>
    </row>
    <row r="723" spans="3:30" s="1" customFormat="1">
      <c r="C723" s="16"/>
      <c r="D723" s="16"/>
      <c r="E723" s="32"/>
      <c r="F723" s="16"/>
      <c r="G723" s="16"/>
      <c r="H723" s="16"/>
      <c r="I723" s="16"/>
      <c r="J723" s="16"/>
      <c r="K723" s="16"/>
      <c r="L723" s="32"/>
      <c r="M723" s="16"/>
      <c r="N723" s="16"/>
      <c r="O723" s="16"/>
      <c r="P723" s="16"/>
      <c r="Y723" s="20"/>
      <c r="Z723" s="20"/>
      <c r="AA723" s="20"/>
      <c r="AB723" s="20"/>
      <c r="AC723" s="20"/>
      <c r="AD723" s="20"/>
    </row>
    <row r="724" spans="3:30" s="1" customFormat="1">
      <c r="C724" s="16"/>
      <c r="D724" s="16"/>
      <c r="E724" s="32"/>
      <c r="F724" s="16"/>
      <c r="G724" s="16"/>
      <c r="H724" s="16"/>
      <c r="I724" s="16"/>
      <c r="J724" s="16"/>
      <c r="K724" s="16"/>
      <c r="L724" s="32"/>
      <c r="M724" s="16"/>
      <c r="N724" s="16"/>
      <c r="O724" s="16"/>
      <c r="P724" s="16"/>
      <c r="Y724" s="20"/>
      <c r="Z724" s="20"/>
      <c r="AA724" s="20"/>
      <c r="AB724" s="20"/>
      <c r="AC724" s="20"/>
      <c r="AD724" s="20"/>
    </row>
    <row r="725" spans="3:30" s="1" customFormat="1">
      <c r="C725" s="16"/>
      <c r="D725" s="16"/>
      <c r="E725" s="32"/>
      <c r="F725" s="16"/>
      <c r="G725" s="16"/>
      <c r="H725" s="16"/>
      <c r="I725" s="16"/>
      <c r="J725" s="16"/>
      <c r="K725" s="16"/>
      <c r="L725" s="32"/>
      <c r="M725" s="16"/>
      <c r="N725" s="16"/>
      <c r="O725" s="16"/>
      <c r="P725" s="16"/>
      <c r="Y725" s="20"/>
      <c r="Z725" s="20"/>
      <c r="AA725" s="20"/>
      <c r="AB725" s="20"/>
      <c r="AC725" s="20"/>
      <c r="AD725" s="20"/>
    </row>
    <row r="726" spans="3:30" s="1" customFormat="1">
      <c r="C726" s="16"/>
      <c r="D726" s="16"/>
      <c r="E726" s="32"/>
      <c r="F726" s="16"/>
      <c r="G726" s="16"/>
      <c r="H726" s="16"/>
      <c r="I726" s="16"/>
      <c r="J726" s="16"/>
      <c r="K726" s="16"/>
      <c r="L726" s="32"/>
      <c r="M726" s="16"/>
      <c r="N726" s="16"/>
      <c r="O726" s="16"/>
      <c r="P726" s="16"/>
      <c r="Y726" s="20"/>
      <c r="Z726" s="20"/>
      <c r="AA726" s="20"/>
      <c r="AB726" s="20"/>
      <c r="AC726" s="20"/>
      <c r="AD726" s="20"/>
    </row>
    <row r="727" spans="3:30" s="1" customFormat="1">
      <c r="C727" s="16"/>
      <c r="D727" s="16"/>
      <c r="E727" s="32"/>
      <c r="F727" s="16"/>
      <c r="G727" s="16"/>
      <c r="H727" s="16"/>
      <c r="I727" s="16"/>
      <c r="J727" s="16"/>
      <c r="K727" s="16"/>
      <c r="L727" s="32"/>
      <c r="M727" s="16"/>
      <c r="N727" s="16"/>
      <c r="O727" s="16"/>
      <c r="P727" s="16"/>
      <c r="Y727" s="20"/>
      <c r="Z727" s="20"/>
      <c r="AA727" s="20"/>
      <c r="AB727" s="20"/>
      <c r="AC727" s="20"/>
      <c r="AD727" s="20"/>
    </row>
    <row r="728" spans="3:30" s="1" customFormat="1">
      <c r="C728" s="16"/>
      <c r="D728" s="16"/>
      <c r="E728" s="32"/>
      <c r="F728" s="16"/>
      <c r="G728" s="16"/>
      <c r="H728" s="16"/>
      <c r="I728" s="16"/>
      <c r="J728" s="16"/>
      <c r="K728" s="16"/>
      <c r="L728" s="32"/>
      <c r="M728" s="16"/>
      <c r="N728" s="16"/>
      <c r="O728" s="16"/>
      <c r="P728" s="16"/>
      <c r="Y728" s="20"/>
      <c r="Z728" s="20"/>
      <c r="AA728" s="20"/>
      <c r="AB728" s="20"/>
      <c r="AC728" s="20"/>
      <c r="AD728" s="20"/>
    </row>
    <row r="729" spans="3:30" s="1" customFormat="1">
      <c r="C729" s="16"/>
      <c r="D729" s="16"/>
      <c r="E729" s="32"/>
      <c r="F729" s="16"/>
      <c r="G729" s="16"/>
      <c r="H729" s="16"/>
      <c r="I729" s="16"/>
      <c r="J729" s="16"/>
      <c r="K729" s="16"/>
      <c r="L729" s="32"/>
      <c r="M729" s="16"/>
      <c r="N729" s="16"/>
      <c r="O729" s="16"/>
      <c r="P729" s="16"/>
      <c r="Y729" s="20"/>
      <c r="Z729" s="20"/>
      <c r="AA729" s="20"/>
      <c r="AB729" s="20"/>
      <c r="AC729" s="20"/>
      <c r="AD729" s="20"/>
    </row>
    <row r="730" spans="3:30" s="1" customFormat="1">
      <c r="C730" s="16"/>
      <c r="D730" s="16"/>
      <c r="E730" s="32"/>
      <c r="F730" s="16"/>
      <c r="G730" s="16"/>
      <c r="H730" s="16"/>
      <c r="I730" s="16"/>
      <c r="J730" s="16"/>
      <c r="K730" s="16"/>
      <c r="L730" s="32"/>
      <c r="M730" s="16"/>
      <c r="N730" s="16"/>
      <c r="O730" s="16"/>
      <c r="P730" s="16"/>
      <c r="Y730" s="20"/>
      <c r="Z730" s="20"/>
      <c r="AA730" s="20"/>
      <c r="AB730" s="20"/>
      <c r="AC730" s="20"/>
      <c r="AD730" s="20"/>
    </row>
    <row r="731" spans="3:30" s="1" customFormat="1">
      <c r="C731" s="16"/>
      <c r="D731" s="16"/>
      <c r="E731" s="32"/>
      <c r="F731" s="16"/>
      <c r="G731" s="16"/>
      <c r="H731" s="16"/>
      <c r="I731" s="16"/>
      <c r="J731" s="16"/>
      <c r="K731" s="16"/>
      <c r="L731" s="32"/>
      <c r="M731" s="16"/>
      <c r="N731" s="16"/>
      <c r="O731" s="16"/>
      <c r="P731" s="16"/>
      <c r="Y731" s="20"/>
      <c r="Z731" s="20"/>
      <c r="AA731" s="20"/>
      <c r="AB731" s="20"/>
      <c r="AC731" s="20"/>
      <c r="AD731" s="20"/>
    </row>
    <row r="732" spans="3:30" s="1" customFormat="1">
      <c r="C732" s="16"/>
      <c r="D732" s="16"/>
      <c r="E732" s="32"/>
      <c r="F732" s="16"/>
      <c r="G732" s="16"/>
      <c r="H732" s="16"/>
      <c r="I732" s="16"/>
      <c r="J732" s="16"/>
      <c r="K732" s="16"/>
      <c r="L732" s="32"/>
      <c r="M732" s="16"/>
      <c r="N732" s="16"/>
      <c r="O732" s="16"/>
      <c r="P732" s="16"/>
      <c r="Y732" s="20"/>
      <c r="Z732" s="20"/>
      <c r="AA732" s="20"/>
      <c r="AB732" s="20"/>
      <c r="AC732" s="20"/>
      <c r="AD732" s="20"/>
    </row>
    <row r="733" spans="3:30" s="1" customFormat="1">
      <c r="C733" s="16"/>
      <c r="D733" s="16"/>
      <c r="E733" s="32"/>
      <c r="F733" s="16"/>
      <c r="G733" s="16"/>
      <c r="H733" s="16"/>
      <c r="I733" s="16"/>
      <c r="J733" s="16"/>
      <c r="K733" s="16"/>
      <c r="L733" s="32"/>
      <c r="M733" s="16"/>
      <c r="N733" s="16"/>
      <c r="O733" s="16"/>
      <c r="P733" s="16"/>
      <c r="Y733" s="20"/>
      <c r="Z733" s="20"/>
      <c r="AA733" s="20"/>
      <c r="AB733" s="20"/>
      <c r="AC733" s="20"/>
      <c r="AD733" s="20"/>
    </row>
    <row r="734" spans="3:30" s="1" customFormat="1">
      <c r="C734" s="16"/>
      <c r="D734" s="16"/>
      <c r="E734" s="32"/>
      <c r="F734" s="16"/>
      <c r="G734" s="16"/>
      <c r="H734" s="16"/>
      <c r="I734" s="16"/>
      <c r="J734" s="16"/>
      <c r="K734" s="16"/>
      <c r="L734" s="32"/>
      <c r="M734" s="16"/>
      <c r="N734" s="16"/>
      <c r="O734" s="16"/>
      <c r="P734" s="16"/>
      <c r="Y734" s="20"/>
      <c r="Z734" s="20"/>
      <c r="AA734" s="20"/>
      <c r="AB734" s="20"/>
      <c r="AC734" s="20"/>
      <c r="AD734" s="20"/>
    </row>
    <row r="735" spans="3:30" s="1" customFormat="1">
      <c r="C735" s="16"/>
      <c r="D735" s="16"/>
      <c r="E735" s="32"/>
      <c r="F735" s="16"/>
      <c r="G735" s="16"/>
      <c r="H735" s="16"/>
      <c r="I735" s="16"/>
      <c r="J735" s="16"/>
      <c r="K735" s="16"/>
      <c r="L735" s="32"/>
      <c r="M735" s="16"/>
      <c r="N735" s="16"/>
      <c r="O735" s="16"/>
      <c r="P735" s="16"/>
      <c r="Y735" s="20"/>
      <c r="Z735" s="20"/>
      <c r="AA735" s="20"/>
      <c r="AB735" s="20"/>
      <c r="AC735" s="20"/>
      <c r="AD735" s="20"/>
    </row>
    <row r="736" spans="3:30" s="1" customFormat="1">
      <c r="C736" s="16"/>
      <c r="D736" s="16"/>
      <c r="E736" s="32"/>
      <c r="F736" s="16"/>
      <c r="G736" s="16"/>
      <c r="H736" s="16"/>
      <c r="I736" s="16"/>
      <c r="J736" s="16"/>
      <c r="K736" s="16"/>
      <c r="L736" s="32"/>
      <c r="M736" s="16"/>
      <c r="N736" s="16"/>
      <c r="O736" s="16"/>
      <c r="P736" s="16"/>
      <c r="Y736" s="20"/>
      <c r="Z736" s="20"/>
      <c r="AA736" s="20"/>
      <c r="AB736" s="20"/>
      <c r="AC736" s="20"/>
      <c r="AD736" s="20"/>
    </row>
    <row r="737" spans="3:30" s="1" customFormat="1">
      <c r="C737" s="16"/>
      <c r="D737" s="16"/>
      <c r="E737" s="32"/>
      <c r="F737" s="16"/>
      <c r="G737" s="16"/>
      <c r="H737" s="16"/>
      <c r="I737" s="16"/>
      <c r="J737" s="16"/>
      <c r="K737" s="16"/>
      <c r="L737" s="32"/>
      <c r="M737" s="16"/>
      <c r="N737" s="16"/>
      <c r="O737" s="16"/>
      <c r="P737" s="16"/>
      <c r="Y737" s="20"/>
      <c r="Z737" s="20"/>
      <c r="AA737" s="20"/>
      <c r="AB737" s="20"/>
      <c r="AC737" s="20"/>
      <c r="AD737" s="20"/>
    </row>
    <row r="738" spans="3:30" s="1" customFormat="1">
      <c r="C738" s="16"/>
      <c r="D738" s="16"/>
      <c r="E738" s="32"/>
      <c r="F738" s="16"/>
      <c r="G738" s="16"/>
      <c r="H738" s="16"/>
      <c r="I738" s="16"/>
      <c r="J738" s="16"/>
      <c r="K738" s="16"/>
      <c r="L738" s="32"/>
      <c r="M738" s="16"/>
      <c r="N738" s="16"/>
      <c r="O738" s="16"/>
      <c r="P738" s="16"/>
      <c r="Y738" s="20"/>
      <c r="Z738" s="20"/>
      <c r="AA738" s="20"/>
      <c r="AB738" s="20"/>
      <c r="AC738" s="20"/>
      <c r="AD738" s="20"/>
    </row>
    <row r="739" spans="3:30" s="1" customFormat="1">
      <c r="C739" s="16"/>
      <c r="D739" s="16"/>
      <c r="E739" s="32"/>
      <c r="F739" s="16"/>
      <c r="G739" s="16"/>
      <c r="H739" s="16"/>
      <c r="I739" s="16"/>
      <c r="J739" s="16"/>
      <c r="K739" s="16"/>
      <c r="L739" s="32"/>
      <c r="M739" s="16"/>
      <c r="N739" s="16"/>
      <c r="O739" s="16"/>
      <c r="P739" s="16"/>
      <c r="Y739" s="20"/>
      <c r="Z739" s="20"/>
      <c r="AA739" s="20"/>
      <c r="AB739" s="20"/>
      <c r="AC739" s="20"/>
      <c r="AD739" s="20"/>
    </row>
    <row r="740" spans="3:30" s="1" customFormat="1">
      <c r="C740" s="16"/>
      <c r="D740" s="16"/>
      <c r="E740" s="32"/>
      <c r="F740" s="16"/>
      <c r="G740" s="16"/>
      <c r="H740" s="16"/>
      <c r="I740" s="16"/>
      <c r="J740" s="16"/>
      <c r="K740" s="16"/>
      <c r="L740" s="32"/>
      <c r="M740" s="16"/>
      <c r="N740" s="16"/>
      <c r="O740" s="16"/>
      <c r="P740" s="16"/>
      <c r="Y740" s="20"/>
      <c r="Z740" s="20"/>
      <c r="AA740" s="20"/>
      <c r="AB740" s="20"/>
      <c r="AC740" s="20"/>
      <c r="AD740" s="20"/>
    </row>
    <row r="741" spans="3:30" s="1" customFormat="1">
      <c r="C741" s="16"/>
      <c r="D741" s="16"/>
      <c r="E741" s="32"/>
      <c r="F741" s="16"/>
      <c r="G741" s="16"/>
      <c r="H741" s="16"/>
      <c r="I741" s="16"/>
      <c r="J741" s="16"/>
      <c r="K741" s="16"/>
      <c r="L741" s="32"/>
      <c r="M741" s="16"/>
      <c r="N741" s="16"/>
      <c r="O741" s="16"/>
      <c r="P741" s="16"/>
      <c r="Y741" s="20"/>
      <c r="Z741" s="20"/>
      <c r="AA741" s="20"/>
      <c r="AB741" s="20"/>
      <c r="AC741" s="20"/>
      <c r="AD741" s="20"/>
    </row>
    <row r="742" spans="3:30" s="1" customFormat="1">
      <c r="C742" s="16"/>
      <c r="D742" s="16"/>
      <c r="E742" s="32"/>
      <c r="F742" s="16"/>
      <c r="G742" s="16"/>
      <c r="H742" s="16"/>
      <c r="I742" s="16"/>
      <c r="J742" s="16"/>
      <c r="K742" s="16"/>
      <c r="L742" s="32"/>
      <c r="M742" s="16"/>
      <c r="N742" s="16"/>
      <c r="O742" s="16"/>
      <c r="P742" s="16"/>
      <c r="Y742" s="20"/>
      <c r="Z742" s="20"/>
      <c r="AA742" s="20"/>
      <c r="AB742" s="20"/>
      <c r="AC742" s="20"/>
      <c r="AD742" s="20"/>
    </row>
    <row r="743" spans="3:30" s="1" customFormat="1">
      <c r="C743" s="16"/>
      <c r="D743" s="16"/>
      <c r="E743" s="32"/>
      <c r="F743" s="16"/>
      <c r="G743" s="16"/>
      <c r="H743" s="16"/>
      <c r="I743" s="16"/>
      <c r="J743" s="16"/>
      <c r="K743" s="16"/>
      <c r="L743" s="32"/>
      <c r="M743" s="16"/>
      <c r="N743" s="16"/>
      <c r="O743" s="16"/>
      <c r="P743" s="16"/>
      <c r="Y743" s="20"/>
      <c r="Z743" s="20"/>
      <c r="AA743" s="20"/>
      <c r="AB743" s="20"/>
      <c r="AC743" s="20"/>
      <c r="AD743" s="20"/>
    </row>
    <row r="744" spans="3:30" s="1" customFormat="1">
      <c r="C744" s="16"/>
      <c r="D744" s="16"/>
      <c r="E744" s="32"/>
      <c r="F744" s="16"/>
      <c r="G744" s="16"/>
      <c r="H744" s="16"/>
      <c r="I744" s="16"/>
      <c r="J744" s="16"/>
      <c r="K744" s="16"/>
      <c r="L744" s="32"/>
      <c r="M744" s="16"/>
      <c r="N744" s="16"/>
      <c r="O744" s="16"/>
      <c r="P744" s="16"/>
      <c r="Y744" s="20"/>
      <c r="Z744" s="20"/>
      <c r="AA744" s="20"/>
      <c r="AB744" s="20"/>
      <c r="AC744" s="20"/>
      <c r="AD744" s="20"/>
    </row>
    <row r="745" spans="3:30" s="1" customFormat="1">
      <c r="C745" s="16"/>
      <c r="D745" s="16"/>
      <c r="E745" s="32"/>
      <c r="F745" s="16"/>
      <c r="G745" s="16"/>
      <c r="H745" s="16"/>
      <c r="I745" s="16"/>
      <c r="J745" s="16"/>
      <c r="K745" s="16"/>
      <c r="L745" s="32"/>
      <c r="M745" s="16"/>
      <c r="N745" s="16"/>
      <c r="O745" s="16"/>
      <c r="P745" s="16"/>
      <c r="Y745" s="20"/>
      <c r="Z745" s="20"/>
      <c r="AA745" s="20"/>
      <c r="AB745" s="20"/>
      <c r="AC745" s="20"/>
      <c r="AD745" s="20"/>
    </row>
    <row r="746" spans="3:30" s="1" customFormat="1">
      <c r="C746" s="16"/>
      <c r="D746" s="16"/>
      <c r="E746" s="32"/>
      <c r="F746" s="16"/>
      <c r="G746" s="16"/>
      <c r="H746" s="16"/>
      <c r="I746" s="16"/>
      <c r="J746" s="16"/>
      <c r="K746" s="16"/>
      <c r="L746" s="32"/>
      <c r="M746" s="16"/>
      <c r="N746" s="16"/>
      <c r="O746" s="16"/>
      <c r="P746" s="16"/>
      <c r="Y746" s="20"/>
      <c r="Z746" s="20"/>
      <c r="AA746" s="20"/>
      <c r="AB746" s="20"/>
      <c r="AC746" s="20"/>
      <c r="AD746" s="20"/>
    </row>
    <row r="747" spans="3:30" s="1" customFormat="1">
      <c r="C747" s="16"/>
      <c r="D747" s="16"/>
      <c r="E747" s="32"/>
      <c r="F747" s="16"/>
      <c r="G747" s="16"/>
      <c r="H747" s="16"/>
      <c r="I747" s="16"/>
      <c r="J747" s="16"/>
      <c r="K747" s="16"/>
      <c r="L747" s="32"/>
      <c r="M747" s="16"/>
      <c r="N747" s="16"/>
      <c r="O747" s="16"/>
      <c r="P747" s="16"/>
      <c r="Y747" s="20"/>
      <c r="Z747" s="20"/>
      <c r="AA747" s="20"/>
      <c r="AB747" s="20"/>
      <c r="AC747" s="20"/>
      <c r="AD747" s="20"/>
    </row>
    <row r="748" spans="3:30" s="1" customFormat="1">
      <c r="C748" s="16"/>
      <c r="D748" s="16"/>
      <c r="E748" s="32"/>
      <c r="F748" s="16"/>
      <c r="G748" s="16"/>
      <c r="H748" s="16"/>
      <c r="I748" s="16"/>
      <c r="J748" s="16"/>
      <c r="K748" s="16"/>
      <c r="L748" s="32"/>
      <c r="M748" s="16"/>
      <c r="N748" s="16"/>
      <c r="O748" s="16"/>
      <c r="P748" s="16"/>
      <c r="Y748" s="20"/>
      <c r="Z748" s="20"/>
      <c r="AA748" s="20"/>
      <c r="AB748" s="20"/>
      <c r="AC748" s="20"/>
      <c r="AD748" s="20"/>
    </row>
    <row r="749" spans="3:30" s="1" customFormat="1">
      <c r="C749" s="16"/>
      <c r="D749" s="16"/>
      <c r="E749" s="32"/>
      <c r="F749" s="16"/>
      <c r="G749" s="16"/>
      <c r="H749" s="16"/>
      <c r="I749" s="16"/>
      <c r="J749" s="16"/>
      <c r="K749" s="16"/>
      <c r="L749" s="32"/>
      <c r="M749" s="16"/>
      <c r="N749" s="16"/>
      <c r="O749" s="16"/>
      <c r="P749" s="16"/>
      <c r="Y749" s="20"/>
      <c r="Z749" s="20"/>
      <c r="AA749" s="20"/>
      <c r="AB749" s="20"/>
      <c r="AC749" s="20"/>
      <c r="AD749" s="20"/>
    </row>
    <row r="750" spans="3:30" s="1" customFormat="1">
      <c r="C750" s="16"/>
      <c r="D750" s="16"/>
      <c r="E750" s="32"/>
      <c r="F750" s="16"/>
      <c r="G750" s="16"/>
      <c r="H750" s="16"/>
      <c r="I750" s="16"/>
      <c r="J750" s="16"/>
      <c r="K750" s="16"/>
      <c r="L750" s="32"/>
      <c r="M750" s="16"/>
      <c r="N750" s="16"/>
      <c r="O750" s="16"/>
      <c r="P750" s="16"/>
      <c r="Y750" s="20"/>
      <c r="Z750" s="20"/>
      <c r="AA750" s="20"/>
      <c r="AB750" s="20"/>
      <c r="AC750" s="20"/>
      <c r="AD750" s="20"/>
    </row>
    <row r="751" spans="3:30" s="1" customFormat="1">
      <c r="C751" s="16"/>
      <c r="D751" s="16"/>
      <c r="E751" s="32"/>
      <c r="F751" s="16"/>
      <c r="G751" s="16"/>
      <c r="H751" s="16"/>
      <c r="I751" s="16"/>
      <c r="J751" s="16"/>
      <c r="K751" s="16"/>
      <c r="L751" s="32"/>
      <c r="M751" s="16"/>
      <c r="N751" s="16"/>
      <c r="O751" s="16"/>
      <c r="P751" s="16"/>
      <c r="Y751" s="20"/>
      <c r="Z751" s="20"/>
      <c r="AA751" s="20"/>
      <c r="AB751" s="20"/>
      <c r="AC751" s="20"/>
      <c r="AD751" s="20"/>
    </row>
    <row r="752" spans="3:30" s="1" customFormat="1">
      <c r="C752" s="16"/>
      <c r="D752" s="16"/>
      <c r="E752" s="32"/>
      <c r="F752" s="16"/>
      <c r="G752" s="16"/>
      <c r="H752" s="16"/>
      <c r="I752" s="16"/>
      <c r="J752" s="16"/>
      <c r="K752" s="16"/>
      <c r="L752" s="32"/>
      <c r="M752" s="16"/>
      <c r="N752" s="16"/>
      <c r="O752" s="16"/>
      <c r="P752" s="16"/>
      <c r="Y752" s="20"/>
      <c r="Z752" s="20"/>
      <c r="AA752" s="20"/>
      <c r="AB752" s="20"/>
      <c r="AC752" s="20"/>
      <c r="AD752" s="20"/>
    </row>
    <row r="753" spans="3:30" s="1" customFormat="1">
      <c r="C753" s="16"/>
      <c r="D753" s="16"/>
      <c r="E753" s="32"/>
      <c r="F753" s="16"/>
      <c r="G753" s="16"/>
      <c r="H753" s="16"/>
      <c r="I753" s="16"/>
      <c r="J753" s="16"/>
      <c r="K753" s="16"/>
      <c r="L753" s="32"/>
      <c r="M753" s="16"/>
      <c r="N753" s="16"/>
      <c r="O753" s="16"/>
      <c r="P753" s="16"/>
      <c r="Y753" s="20"/>
      <c r="Z753" s="20"/>
      <c r="AA753" s="20"/>
      <c r="AB753" s="20"/>
      <c r="AC753" s="20"/>
      <c r="AD753" s="20"/>
    </row>
    <row r="754" spans="3:30" s="1" customFormat="1">
      <c r="C754" s="16"/>
      <c r="D754" s="16"/>
      <c r="E754" s="32"/>
      <c r="F754" s="16"/>
      <c r="G754" s="16"/>
      <c r="H754" s="16"/>
      <c r="I754" s="16"/>
      <c r="J754" s="16"/>
      <c r="K754" s="16"/>
      <c r="L754" s="32"/>
      <c r="M754" s="16"/>
      <c r="N754" s="16"/>
      <c r="O754" s="16"/>
      <c r="P754" s="16"/>
      <c r="Y754" s="20"/>
      <c r="Z754" s="20"/>
      <c r="AA754" s="20"/>
      <c r="AB754" s="20"/>
      <c r="AC754" s="20"/>
      <c r="AD754" s="20"/>
    </row>
    <row r="755" spans="3:30" s="1" customFormat="1">
      <c r="C755" s="16"/>
      <c r="D755" s="16"/>
      <c r="E755" s="32"/>
      <c r="F755" s="16"/>
      <c r="G755" s="16"/>
      <c r="H755" s="16"/>
      <c r="I755" s="16"/>
      <c r="J755" s="16"/>
      <c r="K755" s="16"/>
      <c r="L755" s="32"/>
      <c r="M755" s="16"/>
      <c r="N755" s="16"/>
      <c r="O755" s="16"/>
      <c r="P755" s="16"/>
      <c r="Y755" s="20"/>
      <c r="Z755" s="20"/>
      <c r="AA755" s="20"/>
      <c r="AB755" s="20"/>
      <c r="AC755" s="20"/>
      <c r="AD755" s="20"/>
    </row>
    <row r="756" spans="3:30" s="1" customFormat="1">
      <c r="C756" s="16"/>
      <c r="D756" s="16"/>
      <c r="E756" s="32"/>
      <c r="F756" s="16"/>
      <c r="G756" s="16"/>
      <c r="H756" s="16"/>
      <c r="I756" s="16"/>
      <c r="J756" s="16"/>
      <c r="K756" s="16"/>
      <c r="L756" s="32"/>
      <c r="M756" s="16"/>
      <c r="N756" s="16"/>
      <c r="O756" s="16"/>
      <c r="P756" s="16"/>
      <c r="Y756" s="20"/>
      <c r="Z756" s="20"/>
      <c r="AA756" s="20"/>
      <c r="AB756" s="20"/>
      <c r="AC756" s="20"/>
      <c r="AD756" s="20"/>
    </row>
    <row r="757" spans="3:30" s="1" customFormat="1">
      <c r="C757" s="16"/>
      <c r="D757" s="16"/>
      <c r="E757" s="32"/>
      <c r="F757" s="16"/>
      <c r="G757" s="16"/>
      <c r="H757" s="16"/>
      <c r="I757" s="16"/>
      <c r="J757" s="16"/>
      <c r="K757" s="16"/>
      <c r="L757" s="32"/>
      <c r="M757" s="16"/>
      <c r="N757" s="16"/>
      <c r="O757" s="16"/>
      <c r="P757" s="16"/>
      <c r="Y757" s="20"/>
      <c r="Z757" s="20"/>
      <c r="AA757" s="20"/>
      <c r="AB757" s="20"/>
      <c r="AC757" s="20"/>
      <c r="AD757" s="20"/>
    </row>
    <row r="758" spans="3:30" s="1" customFormat="1">
      <c r="C758" s="16"/>
      <c r="D758" s="16"/>
      <c r="E758" s="32"/>
      <c r="F758" s="16"/>
      <c r="G758" s="16"/>
      <c r="H758" s="16"/>
      <c r="I758" s="16"/>
      <c r="J758" s="16"/>
      <c r="K758" s="16"/>
      <c r="L758" s="32"/>
      <c r="M758" s="16"/>
      <c r="N758" s="16"/>
      <c r="O758" s="16"/>
      <c r="P758" s="16"/>
      <c r="Y758" s="20"/>
      <c r="Z758" s="20"/>
      <c r="AA758" s="20"/>
      <c r="AB758" s="20"/>
      <c r="AC758" s="20"/>
      <c r="AD758" s="20"/>
    </row>
    <row r="759" spans="3:30" s="1" customFormat="1">
      <c r="C759" s="16"/>
      <c r="D759" s="16"/>
      <c r="E759" s="32"/>
      <c r="F759" s="16"/>
      <c r="G759" s="16"/>
      <c r="H759" s="16"/>
      <c r="I759" s="16"/>
      <c r="J759" s="16"/>
      <c r="K759" s="16"/>
      <c r="L759" s="32"/>
      <c r="M759" s="16"/>
      <c r="N759" s="16"/>
      <c r="O759" s="16"/>
      <c r="P759" s="16"/>
      <c r="Y759" s="20"/>
      <c r="Z759" s="20"/>
      <c r="AA759" s="20"/>
      <c r="AB759" s="20"/>
      <c r="AC759" s="20"/>
      <c r="AD759" s="20"/>
    </row>
    <row r="760" spans="3:30" s="1" customFormat="1">
      <c r="C760" s="16"/>
      <c r="D760" s="16"/>
      <c r="E760" s="32"/>
      <c r="F760" s="16"/>
      <c r="G760" s="16"/>
      <c r="H760" s="16"/>
      <c r="I760" s="16"/>
      <c r="J760" s="16"/>
      <c r="K760" s="16"/>
      <c r="L760" s="32"/>
      <c r="M760" s="16"/>
      <c r="N760" s="16"/>
      <c r="O760" s="16"/>
      <c r="P760" s="16"/>
      <c r="Y760" s="20"/>
      <c r="Z760" s="20"/>
      <c r="AA760" s="20"/>
      <c r="AB760" s="20"/>
      <c r="AC760" s="20"/>
      <c r="AD760" s="20"/>
    </row>
    <row r="761" spans="3:30" s="1" customFormat="1">
      <c r="C761" s="16"/>
      <c r="D761" s="16"/>
      <c r="E761" s="32"/>
      <c r="F761" s="16"/>
      <c r="G761" s="16"/>
      <c r="H761" s="16"/>
      <c r="I761" s="16"/>
      <c r="J761" s="16"/>
      <c r="K761" s="16"/>
      <c r="L761" s="32"/>
      <c r="M761" s="16"/>
      <c r="N761" s="16"/>
      <c r="O761" s="16"/>
      <c r="P761" s="16"/>
      <c r="Y761" s="20"/>
      <c r="Z761" s="20"/>
      <c r="AA761" s="20"/>
      <c r="AB761" s="20"/>
      <c r="AC761" s="20"/>
      <c r="AD761" s="20"/>
    </row>
    <row r="762" spans="3:30" s="1" customFormat="1">
      <c r="C762" s="16"/>
      <c r="D762" s="16"/>
      <c r="E762" s="32"/>
      <c r="F762" s="16"/>
      <c r="G762" s="16"/>
      <c r="H762" s="16"/>
      <c r="I762" s="16"/>
      <c r="J762" s="16"/>
      <c r="K762" s="16"/>
      <c r="L762" s="32"/>
      <c r="M762" s="16"/>
      <c r="N762" s="16"/>
      <c r="O762" s="16"/>
      <c r="P762" s="16"/>
      <c r="Y762" s="20"/>
      <c r="Z762" s="20"/>
      <c r="AA762" s="20"/>
      <c r="AB762" s="20"/>
      <c r="AC762" s="20"/>
      <c r="AD762" s="20"/>
    </row>
    <row r="763" spans="3:30" s="1" customFormat="1">
      <c r="C763" s="16"/>
      <c r="D763" s="16"/>
      <c r="E763" s="32"/>
      <c r="F763" s="16"/>
      <c r="G763" s="16"/>
      <c r="H763" s="16"/>
      <c r="I763" s="16"/>
      <c r="J763" s="16"/>
      <c r="K763" s="16"/>
      <c r="L763" s="32"/>
      <c r="M763" s="16"/>
      <c r="N763" s="16"/>
      <c r="O763" s="16"/>
      <c r="P763" s="16"/>
      <c r="Y763" s="20"/>
      <c r="Z763" s="20"/>
      <c r="AA763" s="20"/>
      <c r="AB763" s="20"/>
      <c r="AC763" s="20"/>
      <c r="AD763" s="20"/>
    </row>
    <row r="764" spans="3:30" s="1" customFormat="1">
      <c r="C764" s="16"/>
      <c r="D764" s="16"/>
      <c r="E764" s="32"/>
      <c r="F764" s="16"/>
      <c r="G764" s="16"/>
      <c r="H764" s="16"/>
      <c r="I764" s="16"/>
      <c r="J764" s="16"/>
      <c r="K764" s="16"/>
      <c r="L764" s="32"/>
      <c r="M764" s="16"/>
      <c r="N764" s="16"/>
      <c r="O764" s="16"/>
      <c r="P764" s="16"/>
      <c r="Y764" s="20"/>
      <c r="Z764" s="20"/>
      <c r="AA764" s="20"/>
      <c r="AB764" s="20"/>
      <c r="AC764" s="20"/>
      <c r="AD764" s="20"/>
    </row>
    <row r="765" spans="3:30" s="1" customFormat="1">
      <c r="C765" s="16"/>
      <c r="D765" s="16"/>
      <c r="E765" s="32"/>
      <c r="F765" s="16"/>
      <c r="G765" s="16"/>
      <c r="H765" s="16"/>
      <c r="I765" s="16"/>
      <c r="J765" s="16"/>
      <c r="K765" s="16"/>
      <c r="L765" s="32"/>
      <c r="M765" s="16"/>
      <c r="N765" s="16"/>
      <c r="O765" s="16"/>
      <c r="P765" s="16"/>
      <c r="Y765" s="20"/>
      <c r="Z765" s="20"/>
      <c r="AA765" s="20"/>
      <c r="AB765" s="20"/>
      <c r="AC765" s="20"/>
      <c r="AD765" s="20"/>
    </row>
    <row r="766" spans="3:30" s="1" customFormat="1">
      <c r="C766" s="16"/>
      <c r="D766" s="16"/>
      <c r="E766" s="32"/>
      <c r="F766" s="16"/>
      <c r="G766" s="16"/>
      <c r="H766" s="16"/>
      <c r="I766" s="16"/>
      <c r="J766" s="16"/>
      <c r="K766" s="16"/>
      <c r="L766" s="32"/>
      <c r="M766" s="16"/>
      <c r="N766" s="16"/>
      <c r="O766" s="16"/>
      <c r="P766" s="16"/>
      <c r="Y766" s="20"/>
      <c r="Z766" s="20"/>
      <c r="AA766" s="20"/>
      <c r="AB766" s="20"/>
      <c r="AC766" s="20"/>
      <c r="AD766" s="20"/>
    </row>
    <row r="767" spans="3:30" s="1" customFormat="1">
      <c r="C767" s="16"/>
      <c r="D767" s="16"/>
      <c r="E767" s="32"/>
      <c r="F767" s="16"/>
      <c r="G767" s="16"/>
      <c r="H767" s="16"/>
      <c r="I767" s="16"/>
      <c r="J767" s="16"/>
      <c r="K767" s="16"/>
      <c r="L767" s="32"/>
      <c r="M767" s="16"/>
      <c r="N767" s="16"/>
      <c r="O767" s="16"/>
      <c r="P767" s="16"/>
      <c r="Y767" s="20"/>
      <c r="Z767" s="20"/>
      <c r="AA767" s="20"/>
      <c r="AB767" s="20"/>
      <c r="AC767" s="20"/>
      <c r="AD767" s="20"/>
    </row>
    <row r="768" spans="3:30" s="1" customFormat="1">
      <c r="C768" s="16"/>
      <c r="D768" s="16"/>
      <c r="E768" s="32"/>
      <c r="F768" s="16"/>
      <c r="G768" s="16"/>
      <c r="H768" s="16"/>
      <c r="I768" s="16"/>
      <c r="J768" s="16"/>
      <c r="K768" s="16"/>
      <c r="L768" s="32"/>
      <c r="M768" s="16"/>
      <c r="N768" s="16"/>
      <c r="O768" s="16"/>
      <c r="P768" s="16"/>
      <c r="Y768" s="20"/>
      <c r="Z768" s="20"/>
      <c r="AA768" s="20"/>
      <c r="AB768" s="20"/>
      <c r="AC768" s="20"/>
      <c r="AD768" s="20"/>
    </row>
    <row r="769" spans="3:30" s="1" customFormat="1">
      <c r="C769" s="16"/>
      <c r="D769" s="16"/>
      <c r="E769" s="32"/>
      <c r="F769" s="16"/>
      <c r="G769" s="16"/>
      <c r="H769" s="16"/>
      <c r="I769" s="16"/>
      <c r="J769" s="16"/>
      <c r="K769" s="16"/>
      <c r="L769" s="32"/>
      <c r="M769" s="16"/>
      <c r="N769" s="16"/>
      <c r="O769" s="16"/>
      <c r="P769" s="16"/>
      <c r="Y769" s="20"/>
      <c r="Z769" s="20"/>
      <c r="AA769" s="20"/>
      <c r="AB769" s="20"/>
      <c r="AC769" s="20"/>
      <c r="AD769" s="20"/>
    </row>
    <row r="770" spans="3:30" s="1" customFormat="1">
      <c r="C770" s="16"/>
      <c r="D770" s="16"/>
      <c r="E770" s="32"/>
      <c r="F770" s="16"/>
      <c r="G770" s="16"/>
      <c r="H770" s="16"/>
      <c r="I770" s="16"/>
      <c r="J770" s="16"/>
      <c r="K770" s="16"/>
      <c r="L770" s="32"/>
      <c r="M770" s="16"/>
      <c r="N770" s="16"/>
      <c r="O770" s="16"/>
      <c r="P770" s="16"/>
      <c r="Y770" s="20"/>
      <c r="Z770" s="20"/>
      <c r="AA770" s="20"/>
      <c r="AB770" s="20"/>
      <c r="AC770" s="20"/>
      <c r="AD770" s="20"/>
    </row>
    <row r="771" spans="3:30" s="1" customFormat="1">
      <c r="C771" s="16"/>
      <c r="D771" s="16"/>
      <c r="E771" s="32"/>
      <c r="F771" s="16"/>
      <c r="G771" s="16"/>
      <c r="H771" s="16"/>
      <c r="I771" s="16"/>
      <c r="J771" s="16"/>
      <c r="K771" s="16"/>
      <c r="L771" s="32"/>
      <c r="M771" s="16"/>
      <c r="N771" s="16"/>
      <c r="O771" s="16"/>
      <c r="P771" s="16"/>
      <c r="Y771" s="20"/>
      <c r="Z771" s="20"/>
      <c r="AA771" s="20"/>
      <c r="AB771" s="20"/>
      <c r="AC771" s="20"/>
      <c r="AD771" s="20"/>
    </row>
    <row r="772" spans="3:30" s="1" customFormat="1">
      <c r="C772" s="16"/>
      <c r="D772" s="16"/>
      <c r="E772" s="32"/>
      <c r="F772" s="16"/>
      <c r="G772" s="16"/>
      <c r="H772" s="16"/>
      <c r="I772" s="16"/>
      <c r="J772" s="16"/>
      <c r="K772" s="16"/>
      <c r="L772" s="32"/>
      <c r="M772" s="16"/>
      <c r="N772" s="16"/>
      <c r="O772" s="16"/>
      <c r="P772" s="16"/>
      <c r="Y772" s="20"/>
      <c r="Z772" s="20"/>
      <c r="AA772" s="20"/>
      <c r="AB772" s="20"/>
      <c r="AC772" s="20"/>
      <c r="AD772" s="20"/>
    </row>
    <row r="773" spans="3:30" s="1" customFormat="1">
      <c r="C773" s="16"/>
      <c r="D773" s="16"/>
      <c r="E773" s="32"/>
      <c r="F773" s="16"/>
      <c r="G773" s="16"/>
      <c r="H773" s="16"/>
      <c r="I773" s="16"/>
      <c r="J773" s="16"/>
      <c r="K773" s="16"/>
      <c r="L773" s="32"/>
      <c r="M773" s="16"/>
      <c r="N773" s="16"/>
      <c r="O773" s="16"/>
      <c r="P773" s="16"/>
      <c r="Y773" s="20"/>
      <c r="Z773" s="20"/>
      <c r="AA773" s="20"/>
      <c r="AB773" s="20"/>
      <c r="AC773" s="20"/>
      <c r="AD773" s="20"/>
    </row>
    <row r="774" spans="3:30" s="1" customFormat="1">
      <c r="C774" s="16"/>
      <c r="D774" s="16"/>
      <c r="E774" s="32"/>
      <c r="F774" s="16"/>
      <c r="G774" s="16"/>
      <c r="H774" s="16"/>
      <c r="I774" s="16"/>
      <c r="J774" s="16"/>
      <c r="K774" s="16"/>
      <c r="L774" s="32"/>
      <c r="M774" s="16"/>
      <c r="N774" s="16"/>
      <c r="O774" s="16"/>
      <c r="P774" s="16"/>
      <c r="Y774" s="20"/>
      <c r="Z774" s="20"/>
      <c r="AA774" s="20"/>
      <c r="AB774" s="20"/>
      <c r="AC774" s="20"/>
      <c r="AD774" s="20"/>
    </row>
    <row r="775" spans="3:30" s="1" customFormat="1">
      <c r="C775" s="16"/>
      <c r="D775" s="16"/>
      <c r="E775" s="32"/>
      <c r="F775" s="16"/>
      <c r="G775" s="16"/>
      <c r="H775" s="16"/>
      <c r="I775" s="16"/>
      <c r="J775" s="16"/>
      <c r="K775" s="16"/>
      <c r="L775" s="32"/>
      <c r="M775" s="16"/>
      <c r="N775" s="16"/>
      <c r="O775" s="16"/>
      <c r="P775" s="16"/>
      <c r="Y775" s="20"/>
      <c r="Z775" s="20"/>
      <c r="AA775" s="20"/>
      <c r="AB775" s="20"/>
      <c r="AC775" s="20"/>
      <c r="AD775" s="20"/>
    </row>
    <row r="776" spans="3:30" s="1" customFormat="1">
      <c r="C776" s="16"/>
      <c r="D776" s="16"/>
      <c r="E776" s="32"/>
      <c r="F776" s="16"/>
      <c r="G776" s="16"/>
      <c r="H776" s="16"/>
      <c r="I776" s="16"/>
      <c r="J776" s="16"/>
      <c r="K776" s="16"/>
      <c r="L776" s="32"/>
      <c r="M776" s="16"/>
      <c r="N776" s="16"/>
      <c r="O776" s="16"/>
      <c r="P776" s="16"/>
      <c r="Y776" s="20"/>
      <c r="Z776" s="20"/>
      <c r="AA776" s="20"/>
      <c r="AB776" s="20"/>
      <c r="AC776" s="20"/>
      <c r="AD776" s="20"/>
    </row>
    <row r="777" spans="3:30" s="1" customFormat="1">
      <c r="C777" s="16"/>
      <c r="D777" s="16"/>
      <c r="E777" s="32"/>
      <c r="F777" s="16"/>
      <c r="G777" s="16"/>
      <c r="H777" s="16"/>
      <c r="I777" s="16"/>
      <c r="J777" s="16"/>
      <c r="K777" s="16"/>
      <c r="L777" s="32"/>
      <c r="M777" s="16"/>
      <c r="N777" s="16"/>
      <c r="O777" s="16"/>
      <c r="P777" s="16"/>
      <c r="Y777" s="20"/>
      <c r="Z777" s="20"/>
      <c r="AA777" s="20"/>
      <c r="AB777" s="20"/>
      <c r="AC777" s="20"/>
      <c r="AD777" s="20"/>
    </row>
    <row r="778" spans="3:30" s="1" customFormat="1">
      <c r="C778" s="16"/>
      <c r="D778" s="16"/>
      <c r="E778" s="32"/>
      <c r="F778" s="16"/>
      <c r="G778" s="16"/>
      <c r="H778" s="16"/>
      <c r="I778" s="16"/>
      <c r="J778" s="16"/>
      <c r="K778" s="16"/>
      <c r="L778" s="32"/>
      <c r="M778" s="16"/>
      <c r="N778" s="16"/>
      <c r="O778" s="16"/>
      <c r="P778" s="16"/>
      <c r="Y778" s="20"/>
      <c r="Z778" s="20"/>
      <c r="AA778" s="20"/>
      <c r="AB778" s="20"/>
      <c r="AC778" s="20"/>
      <c r="AD778" s="20"/>
    </row>
    <row r="779" spans="3:30" s="1" customFormat="1">
      <c r="C779" s="16"/>
      <c r="D779" s="16"/>
      <c r="E779" s="32"/>
      <c r="F779" s="16"/>
      <c r="G779" s="16"/>
      <c r="H779" s="16"/>
      <c r="I779" s="16"/>
      <c r="J779" s="16"/>
      <c r="K779" s="16"/>
      <c r="L779" s="32"/>
      <c r="M779" s="16"/>
      <c r="N779" s="16"/>
      <c r="O779" s="16"/>
      <c r="P779" s="16"/>
      <c r="Y779" s="20"/>
      <c r="Z779" s="20"/>
      <c r="AA779" s="20"/>
      <c r="AB779" s="20"/>
      <c r="AC779" s="20"/>
      <c r="AD779" s="20"/>
    </row>
    <row r="780" spans="3:30" s="1" customFormat="1">
      <c r="C780" s="16"/>
      <c r="D780" s="16"/>
      <c r="E780" s="32"/>
      <c r="F780" s="16"/>
      <c r="G780" s="16"/>
      <c r="H780" s="16"/>
      <c r="I780" s="16"/>
      <c r="J780" s="16"/>
      <c r="K780" s="16"/>
      <c r="L780" s="32"/>
      <c r="M780" s="16"/>
      <c r="N780" s="16"/>
      <c r="O780" s="16"/>
      <c r="P780" s="16"/>
      <c r="Y780" s="20"/>
      <c r="Z780" s="20"/>
      <c r="AA780" s="20"/>
      <c r="AB780" s="20"/>
      <c r="AC780" s="20"/>
      <c r="AD780" s="20"/>
    </row>
    <row r="781" spans="3:30" s="1" customFormat="1">
      <c r="C781" s="16"/>
      <c r="D781" s="16"/>
      <c r="E781" s="32"/>
      <c r="F781" s="16"/>
      <c r="G781" s="16"/>
      <c r="H781" s="16"/>
      <c r="I781" s="16"/>
      <c r="J781" s="16"/>
      <c r="K781" s="16"/>
      <c r="L781" s="32"/>
      <c r="M781" s="16"/>
      <c r="N781" s="16"/>
      <c r="O781" s="16"/>
      <c r="P781" s="16"/>
      <c r="Y781" s="20"/>
      <c r="Z781" s="20"/>
      <c r="AA781" s="20"/>
      <c r="AB781" s="20"/>
      <c r="AC781" s="20"/>
      <c r="AD781" s="20"/>
    </row>
    <row r="782" spans="3:30" s="1" customFormat="1">
      <c r="C782" s="16"/>
      <c r="D782" s="16"/>
      <c r="E782" s="32"/>
      <c r="F782" s="16"/>
      <c r="G782" s="16"/>
      <c r="H782" s="16"/>
      <c r="I782" s="16"/>
      <c r="J782" s="16"/>
      <c r="K782" s="16"/>
      <c r="L782" s="32"/>
      <c r="M782" s="16"/>
      <c r="N782" s="16"/>
      <c r="O782" s="16"/>
      <c r="P782" s="16"/>
      <c r="Y782" s="20"/>
      <c r="Z782" s="20"/>
      <c r="AA782" s="20"/>
      <c r="AB782" s="20"/>
      <c r="AC782" s="20"/>
      <c r="AD782" s="20"/>
    </row>
    <row r="783" spans="3:30" s="1" customFormat="1">
      <c r="C783" s="16"/>
      <c r="D783" s="16"/>
      <c r="E783" s="32"/>
      <c r="F783" s="16"/>
      <c r="G783" s="16"/>
      <c r="H783" s="16"/>
      <c r="I783" s="16"/>
      <c r="J783" s="16"/>
      <c r="K783" s="16"/>
      <c r="L783" s="32"/>
      <c r="M783" s="16"/>
      <c r="N783" s="16"/>
      <c r="O783" s="16"/>
      <c r="P783" s="16"/>
      <c r="Y783" s="20"/>
      <c r="Z783" s="20"/>
      <c r="AA783" s="20"/>
      <c r="AB783" s="20"/>
      <c r="AC783" s="20"/>
      <c r="AD783" s="20"/>
    </row>
    <row r="784" spans="3:30" s="1" customFormat="1">
      <c r="C784" s="16"/>
      <c r="D784" s="16"/>
      <c r="E784" s="32"/>
      <c r="F784" s="16"/>
      <c r="G784" s="16"/>
      <c r="H784" s="16"/>
      <c r="I784" s="16"/>
      <c r="J784" s="16"/>
      <c r="K784" s="16"/>
      <c r="L784" s="32"/>
      <c r="M784" s="16"/>
      <c r="N784" s="16"/>
      <c r="O784" s="16"/>
      <c r="P784" s="16"/>
      <c r="Y784" s="20"/>
      <c r="Z784" s="20"/>
      <c r="AA784" s="20"/>
      <c r="AB784" s="20"/>
      <c r="AC784" s="20"/>
      <c r="AD784" s="20"/>
    </row>
    <row r="785" spans="3:30" s="1" customFormat="1">
      <c r="C785" s="16"/>
      <c r="D785" s="16"/>
      <c r="E785" s="32"/>
      <c r="F785" s="16"/>
      <c r="G785" s="16"/>
      <c r="H785" s="16"/>
      <c r="I785" s="16"/>
      <c r="J785" s="16"/>
      <c r="K785" s="16"/>
      <c r="L785" s="32"/>
      <c r="M785" s="16"/>
      <c r="N785" s="16"/>
      <c r="O785" s="16"/>
      <c r="P785" s="16"/>
      <c r="Y785" s="20"/>
      <c r="Z785" s="20"/>
      <c r="AA785" s="20"/>
      <c r="AB785" s="20"/>
      <c r="AC785" s="20"/>
      <c r="AD785" s="20"/>
    </row>
    <row r="786" spans="3:30" s="1" customFormat="1">
      <c r="C786" s="16"/>
      <c r="D786" s="16"/>
      <c r="E786" s="32"/>
      <c r="F786" s="16"/>
      <c r="G786" s="16"/>
      <c r="H786" s="16"/>
      <c r="I786" s="16"/>
      <c r="J786" s="16"/>
      <c r="K786" s="16"/>
      <c r="L786" s="32"/>
      <c r="M786" s="16"/>
      <c r="N786" s="16"/>
      <c r="O786" s="16"/>
      <c r="P786" s="16"/>
      <c r="Y786" s="20"/>
      <c r="Z786" s="20"/>
      <c r="AA786" s="20"/>
      <c r="AB786" s="20"/>
      <c r="AC786" s="20"/>
      <c r="AD786" s="20"/>
    </row>
    <row r="787" spans="3:30" s="1" customFormat="1">
      <c r="C787" s="16"/>
      <c r="D787" s="16"/>
      <c r="E787" s="32"/>
      <c r="F787" s="16"/>
      <c r="G787" s="16"/>
      <c r="H787" s="16"/>
      <c r="I787" s="16"/>
      <c r="J787" s="16"/>
      <c r="K787" s="16"/>
      <c r="L787" s="32"/>
      <c r="M787" s="16"/>
      <c r="N787" s="16"/>
      <c r="O787" s="16"/>
      <c r="P787" s="16"/>
      <c r="Y787" s="20"/>
      <c r="Z787" s="20"/>
      <c r="AA787" s="20"/>
      <c r="AB787" s="20"/>
      <c r="AC787" s="20"/>
      <c r="AD787" s="20"/>
    </row>
    <row r="788" spans="3:30" s="1" customFormat="1">
      <c r="C788" s="16"/>
      <c r="D788" s="16"/>
      <c r="E788" s="32"/>
      <c r="F788" s="16"/>
      <c r="G788" s="16"/>
      <c r="H788" s="16"/>
      <c r="I788" s="16"/>
      <c r="J788" s="16"/>
      <c r="K788" s="16"/>
      <c r="L788" s="32"/>
      <c r="M788" s="16"/>
      <c r="N788" s="16"/>
      <c r="O788" s="16"/>
      <c r="P788" s="16"/>
      <c r="Y788" s="20"/>
      <c r="Z788" s="20"/>
      <c r="AA788" s="20"/>
      <c r="AB788" s="20"/>
      <c r="AC788" s="20"/>
      <c r="AD788" s="20"/>
    </row>
    <row r="789" spans="3:30" s="1" customFormat="1">
      <c r="C789" s="16"/>
      <c r="D789" s="16"/>
      <c r="E789" s="32"/>
      <c r="F789" s="16"/>
      <c r="G789" s="16"/>
      <c r="H789" s="16"/>
      <c r="I789" s="16"/>
      <c r="J789" s="16"/>
      <c r="K789" s="16"/>
      <c r="L789" s="32"/>
      <c r="M789" s="16"/>
      <c r="N789" s="16"/>
      <c r="O789" s="16"/>
      <c r="P789" s="16"/>
      <c r="Y789" s="20"/>
      <c r="Z789" s="20"/>
      <c r="AA789" s="20"/>
      <c r="AB789" s="20"/>
      <c r="AC789" s="20"/>
      <c r="AD789" s="20"/>
    </row>
    <row r="790" spans="3:30" s="1" customFormat="1">
      <c r="C790" s="16"/>
      <c r="D790" s="16"/>
      <c r="E790" s="32"/>
      <c r="F790" s="16"/>
      <c r="G790" s="16"/>
      <c r="H790" s="16"/>
      <c r="I790" s="16"/>
      <c r="J790" s="16"/>
      <c r="K790" s="16"/>
      <c r="L790" s="32"/>
      <c r="M790" s="16"/>
      <c r="N790" s="16"/>
      <c r="O790" s="16"/>
      <c r="P790" s="16"/>
      <c r="Y790" s="20"/>
      <c r="Z790" s="20"/>
      <c r="AA790" s="20"/>
      <c r="AB790" s="20"/>
      <c r="AC790" s="20"/>
      <c r="AD790" s="20"/>
    </row>
    <row r="791" spans="3:30" s="1" customFormat="1">
      <c r="C791" s="16"/>
      <c r="D791" s="16"/>
      <c r="E791" s="32"/>
      <c r="F791" s="16"/>
      <c r="G791" s="16"/>
      <c r="H791" s="16"/>
      <c r="I791" s="16"/>
      <c r="J791" s="16"/>
      <c r="K791" s="16"/>
      <c r="L791" s="32"/>
      <c r="M791" s="16"/>
      <c r="N791" s="16"/>
      <c r="O791" s="16"/>
      <c r="P791" s="16"/>
      <c r="Y791" s="20"/>
      <c r="Z791" s="20"/>
      <c r="AA791" s="20"/>
      <c r="AB791" s="20"/>
      <c r="AC791" s="20"/>
      <c r="AD791" s="20"/>
    </row>
    <row r="792" spans="3:30" s="1" customFormat="1">
      <c r="C792" s="16"/>
      <c r="D792" s="16"/>
      <c r="E792" s="32"/>
      <c r="F792" s="16"/>
      <c r="G792" s="16"/>
      <c r="H792" s="16"/>
      <c r="I792" s="16"/>
      <c r="J792" s="16"/>
      <c r="K792" s="16"/>
      <c r="L792" s="32"/>
      <c r="M792" s="16"/>
      <c r="N792" s="16"/>
      <c r="O792" s="16"/>
      <c r="P792" s="16"/>
      <c r="Y792" s="20"/>
      <c r="Z792" s="20"/>
      <c r="AA792" s="20"/>
      <c r="AB792" s="20"/>
      <c r="AC792" s="20"/>
      <c r="AD792" s="20"/>
    </row>
    <row r="793" spans="3:30" s="1" customFormat="1">
      <c r="C793" s="16"/>
      <c r="D793" s="16"/>
      <c r="E793" s="32"/>
      <c r="F793" s="16"/>
      <c r="G793" s="16"/>
      <c r="H793" s="16"/>
      <c r="I793" s="16"/>
      <c r="J793" s="16"/>
      <c r="K793" s="16"/>
      <c r="L793" s="32"/>
      <c r="M793" s="16"/>
      <c r="N793" s="16"/>
      <c r="O793" s="16"/>
      <c r="P793" s="16"/>
      <c r="Y793" s="20"/>
      <c r="Z793" s="20"/>
      <c r="AA793" s="20"/>
      <c r="AB793" s="20"/>
      <c r="AC793" s="20"/>
      <c r="AD793" s="20"/>
    </row>
    <row r="794" spans="3:30" s="1" customFormat="1">
      <c r="C794" s="16"/>
      <c r="D794" s="16"/>
      <c r="E794" s="32"/>
      <c r="F794" s="16"/>
      <c r="G794" s="16"/>
      <c r="H794" s="16"/>
      <c r="I794" s="16"/>
      <c r="J794" s="16"/>
      <c r="K794" s="16"/>
      <c r="L794" s="32"/>
      <c r="M794" s="16"/>
      <c r="N794" s="16"/>
      <c r="O794" s="16"/>
      <c r="P794" s="16"/>
      <c r="Y794" s="20"/>
      <c r="Z794" s="20"/>
      <c r="AA794" s="20"/>
      <c r="AB794" s="20"/>
      <c r="AC794" s="20"/>
      <c r="AD794" s="20"/>
    </row>
    <row r="795" spans="3:30" s="1" customFormat="1">
      <c r="C795" s="16"/>
      <c r="D795" s="16"/>
      <c r="E795" s="32"/>
      <c r="F795" s="16"/>
      <c r="G795" s="16"/>
      <c r="H795" s="16"/>
      <c r="I795" s="16"/>
      <c r="J795" s="16"/>
      <c r="K795" s="16"/>
      <c r="L795" s="32"/>
      <c r="M795" s="16"/>
      <c r="N795" s="16"/>
      <c r="O795" s="16"/>
      <c r="P795" s="16"/>
      <c r="Y795" s="20"/>
      <c r="Z795" s="20"/>
      <c r="AA795" s="20"/>
      <c r="AB795" s="20"/>
      <c r="AC795" s="20"/>
      <c r="AD795" s="20"/>
    </row>
    <row r="796" spans="3:30" s="1" customFormat="1">
      <c r="C796" s="16"/>
      <c r="D796" s="16"/>
      <c r="E796" s="32"/>
      <c r="F796" s="16"/>
      <c r="G796" s="16"/>
      <c r="H796" s="16"/>
      <c r="I796" s="16"/>
      <c r="J796" s="16"/>
      <c r="K796" s="16"/>
      <c r="L796" s="32"/>
      <c r="M796" s="16"/>
      <c r="N796" s="16"/>
      <c r="O796" s="16"/>
      <c r="P796" s="16"/>
      <c r="Y796" s="20"/>
      <c r="Z796" s="20"/>
      <c r="AA796" s="20"/>
      <c r="AB796" s="20"/>
      <c r="AC796" s="20"/>
      <c r="AD796" s="20"/>
    </row>
    <row r="797" spans="3:30" s="1" customFormat="1">
      <c r="C797" s="16"/>
      <c r="D797" s="16"/>
      <c r="E797" s="32"/>
      <c r="F797" s="16"/>
      <c r="G797" s="16"/>
      <c r="H797" s="16"/>
      <c r="I797" s="16"/>
      <c r="J797" s="16"/>
      <c r="K797" s="16"/>
      <c r="L797" s="32"/>
      <c r="M797" s="16"/>
      <c r="N797" s="16"/>
      <c r="O797" s="16"/>
      <c r="P797" s="16"/>
      <c r="Y797" s="20"/>
      <c r="Z797" s="20"/>
      <c r="AA797" s="20"/>
      <c r="AB797" s="20"/>
      <c r="AC797" s="20"/>
      <c r="AD797" s="20"/>
    </row>
    <row r="798" spans="3:30" s="1" customFormat="1">
      <c r="C798" s="16"/>
      <c r="D798" s="16"/>
      <c r="E798" s="32"/>
      <c r="F798" s="16"/>
      <c r="G798" s="16"/>
      <c r="H798" s="16"/>
      <c r="I798" s="16"/>
      <c r="J798" s="16"/>
      <c r="K798" s="16"/>
      <c r="L798" s="32"/>
      <c r="M798" s="16"/>
      <c r="N798" s="16"/>
      <c r="O798" s="16"/>
      <c r="P798" s="16"/>
      <c r="Y798" s="20"/>
      <c r="Z798" s="20"/>
      <c r="AA798" s="20"/>
      <c r="AB798" s="20"/>
      <c r="AC798" s="20"/>
      <c r="AD798" s="20"/>
    </row>
    <row r="799" spans="3:30" s="1" customFormat="1">
      <c r="C799" s="16"/>
      <c r="D799" s="16"/>
      <c r="E799" s="32"/>
      <c r="F799" s="16"/>
      <c r="G799" s="16"/>
      <c r="H799" s="16"/>
      <c r="I799" s="16"/>
      <c r="J799" s="16"/>
      <c r="K799" s="16"/>
      <c r="L799" s="32"/>
      <c r="M799" s="16"/>
      <c r="N799" s="16"/>
      <c r="O799" s="16"/>
      <c r="P799" s="16"/>
      <c r="Y799" s="20"/>
      <c r="Z799" s="20"/>
      <c r="AA799" s="20"/>
      <c r="AB799" s="20"/>
      <c r="AC799" s="20"/>
      <c r="AD799" s="20"/>
    </row>
    <row r="800" spans="3:30" s="1" customFormat="1">
      <c r="C800" s="16"/>
      <c r="D800" s="16"/>
      <c r="E800" s="32"/>
      <c r="F800" s="16"/>
      <c r="G800" s="16"/>
      <c r="H800" s="16"/>
      <c r="I800" s="16"/>
      <c r="J800" s="16"/>
      <c r="K800" s="16"/>
      <c r="L800" s="32"/>
      <c r="M800" s="16"/>
      <c r="N800" s="16"/>
      <c r="O800" s="16"/>
      <c r="P800" s="16"/>
      <c r="Y800" s="20"/>
      <c r="Z800" s="20"/>
      <c r="AA800" s="20"/>
      <c r="AB800" s="20"/>
      <c r="AC800" s="20"/>
      <c r="AD800" s="20"/>
    </row>
    <row r="801" spans="3:30" s="1" customFormat="1">
      <c r="C801" s="16"/>
      <c r="D801" s="16"/>
      <c r="E801" s="32"/>
      <c r="F801" s="16"/>
      <c r="G801" s="16"/>
      <c r="H801" s="16"/>
      <c r="I801" s="16"/>
      <c r="J801" s="16"/>
      <c r="K801" s="16"/>
      <c r="L801" s="32"/>
      <c r="M801" s="16"/>
      <c r="N801" s="16"/>
      <c r="O801" s="16"/>
      <c r="P801" s="16"/>
      <c r="Y801" s="20"/>
      <c r="Z801" s="20"/>
      <c r="AA801" s="20"/>
      <c r="AB801" s="20"/>
      <c r="AC801" s="20"/>
      <c r="AD801" s="20"/>
    </row>
    <row r="802" spans="3:30" s="1" customFormat="1">
      <c r="C802" s="16"/>
      <c r="D802" s="16"/>
      <c r="E802" s="32"/>
      <c r="F802" s="16"/>
      <c r="G802" s="16"/>
      <c r="H802" s="16"/>
      <c r="I802" s="16"/>
      <c r="J802" s="16"/>
      <c r="K802" s="16"/>
      <c r="L802" s="32"/>
      <c r="M802" s="16"/>
      <c r="N802" s="16"/>
      <c r="O802" s="16"/>
      <c r="P802" s="16"/>
      <c r="Y802" s="20"/>
      <c r="Z802" s="20"/>
      <c r="AA802" s="20"/>
      <c r="AB802" s="20"/>
      <c r="AC802" s="20"/>
      <c r="AD802" s="20"/>
    </row>
    <row r="803" spans="3:30" s="1" customFormat="1">
      <c r="C803" s="16"/>
      <c r="D803" s="16"/>
      <c r="E803" s="32"/>
      <c r="F803" s="16"/>
      <c r="G803" s="16"/>
      <c r="H803" s="16"/>
      <c r="I803" s="16"/>
      <c r="J803" s="16"/>
      <c r="K803" s="16"/>
      <c r="L803" s="32"/>
      <c r="M803" s="16"/>
      <c r="N803" s="16"/>
      <c r="O803" s="16"/>
      <c r="P803" s="16"/>
      <c r="Y803" s="20"/>
      <c r="Z803" s="20"/>
      <c r="AA803" s="20"/>
      <c r="AB803" s="20"/>
      <c r="AC803" s="20"/>
      <c r="AD803" s="20"/>
    </row>
    <row r="804" spans="3:30" s="1" customFormat="1">
      <c r="C804" s="16"/>
      <c r="D804" s="16"/>
      <c r="E804" s="32"/>
      <c r="F804" s="16"/>
      <c r="G804" s="16"/>
      <c r="H804" s="16"/>
      <c r="I804" s="16"/>
      <c r="J804" s="16"/>
      <c r="K804" s="16"/>
      <c r="L804" s="32"/>
      <c r="M804" s="16"/>
      <c r="N804" s="16"/>
      <c r="O804" s="16"/>
      <c r="P804" s="16"/>
      <c r="Y804" s="20"/>
      <c r="Z804" s="20"/>
      <c r="AA804" s="20"/>
      <c r="AB804" s="20"/>
      <c r="AC804" s="20"/>
      <c r="AD804" s="20"/>
    </row>
    <row r="805" spans="3:30" s="1" customFormat="1">
      <c r="C805" s="16"/>
      <c r="D805" s="16"/>
      <c r="E805" s="32"/>
      <c r="F805" s="16"/>
      <c r="G805" s="16"/>
      <c r="H805" s="16"/>
      <c r="I805" s="16"/>
      <c r="J805" s="16"/>
      <c r="K805" s="16"/>
      <c r="L805" s="32"/>
      <c r="M805" s="16"/>
      <c r="N805" s="16"/>
      <c r="O805" s="16"/>
      <c r="P805" s="16"/>
      <c r="Y805" s="20"/>
      <c r="Z805" s="20"/>
      <c r="AA805" s="20"/>
      <c r="AB805" s="20"/>
      <c r="AC805" s="20"/>
      <c r="AD805" s="20"/>
    </row>
    <row r="806" spans="3:30" s="1" customFormat="1">
      <c r="C806" s="16"/>
      <c r="D806" s="16"/>
      <c r="E806" s="32"/>
      <c r="F806" s="16"/>
      <c r="G806" s="16"/>
      <c r="H806" s="16"/>
      <c r="I806" s="16"/>
      <c r="J806" s="16"/>
      <c r="K806" s="16"/>
      <c r="L806" s="32"/>
      <c r="M806" s="16"/>
      <c r="N806" s="16"/>
      <c r="O806" s="16"/>
      <c r="P806" s="16"/>
      <c r="Y806" s="20"/>
      <c r="Z806" s="20"/>
      <c r="AA806" s="20"/>
      <c r="AB806" s="20"/>
      <c r="AC806" s="20"/>
      <c r="AD806" s="20"/>
    </row>
    <row r="807" spans="3:30" s="1" customFormat="1">
      <c r="C807" s="16"/>
      <c r="D807" s="16"/>
      <c r="E807" s="32"/>
      <c r="F807" s="16"/>
      <c r="G807" s="16"/>
      <c r="H807" s="16"/>
      <c r="I807" s="16"/>
      <c r="J807" s="16"/>
      <c r="K807" s="16"/>
      <c r="L807" s="32"/>
      <c r="M807" s="16"/>
      <c r="N807" s="16"/>
      <c r="O807" s="16"/>
      <c r="P807" s="16"/>
      <c r="Y807" s="20"/>
      <c r="Z807" s="20"/>
      <c r="AA807" s="20"/>
      <c r="AB807" s="20"/>
      <c r="AC807" s="20"/>
      <c r="AD807" s="20"/>
    </row>
    <row r="808" spans="3:30" s="1" customFormat="1">
      <c r="C808" s="16"/>
      <c r="D808" s="16"/>
      <c r="E808" s="32"/>
      <c r="F808" s="16"/>
      <c r="G808" s="16"/>
      <c r="H808" s="16"/>
      <c r="I808" s="16"/>
      <c r="J808" s="16"/>
      <c r="K808" s="16"/>
      <c r="L808" s="32"/>
      <c r="M808" s="16"/>
      <c r="N808" s="16"/>
      <c r="O808" s="16"/>
      <c r="P808" s="16"/>
      <c r="Y808" s="20"/>
      <c r="Z808" s="20"/>
      <c r="AA808" s="20"/>
      <c r="AB808" s="20"/>
      <c r="AC808" s="20"/>
      <c r="AD808" s="20"/>
    </row>
    <row r="809" spans="3:30" s="1" customFormat="1">
      <c r="C809" s="16"/>
      <c r="D809" s="16"/>
      <c r="E809" s="32"/>
      <c r="F809" s="16"/>
      <c r="G809" s="16"/>
      <c r="H809" s="16"/>
      <c r="I809" s="16"/>
      <c r="J809" s="16"/>
      <c r="K809" s="16"/>
      <c r="L809" s="32"/>
      <c r="M809" s="16"/>
      <c r="N809" s="16"/>
      <c r="O809" s="16"/>
      <c r="P809" s="16"/>
      <c r="Y809" s="20"/>
      <c r="Z809" s="20"/>
      <c r="AA809" s="20"/>
      <c r="AB809" s="20"/>
      <c r="AC809" s="20"/>
      <c r="AD809" s="20"/>
    </row>
    <row r="810" spans="3:30" s="1" customFormat="1">
      <c r="C810" s="16"/>
      <c r="D810" s="16"/>
      <c r="E810" s="32"/>
      <c r="F810" s="16"/>
      <c r="G810" s="16"/>
      <c r="H810" s="16"/>
      <c r="I810" s="16"/>
      <c r="J810" s="16"/>
      <c r="K810" s="16"/>
      <c r="L810" s="32"/>
      <c r="M810" s="16"/>
      <c r="N810" s="16"/>
      <c r="O810" s="16"/>
      <c r="P810" s="16"/>
      <c r="Y810" s="20"/>
      <c r="Z810" s="20"/>
      <c r="AA810" s="20"/>
      <c r="AB810" s="20"/>
      <c r="AC810" s="20"/>
      <c r="AD810" s="20"/>
    </row>
    <row r="811" spans="3:30" s="1" customFormat="1">
      <c r="C811" s="16"/>
      <c r="D811" s="16"/>
      <c r="E811" s="32"/>
      <c r="F811" s="16"/>
      <c r="G811" s="16"/>
      <c r="H811" s="16"/>
      <c r="I811" s="16"/>
      <c r="J811" s="16"/>
      <c r="K811" s="16"/>
      <c r="L811" s="32"/>
      <c r="M811" s="16"/>
      <c r="N811" s="16"/>
      <c r="O811" s="16"/>
      <c r="P811" s="16"/>
      <c r="Y811" s="20"/>
      <c r="Z811" s="20"/>
      <c r="AA811" s="20"/>
      <c r="AB811" s="20"/>
      <c r="AC811" s="20"/>
      <c r="AD811" s="20"/>
    </row>
    <row r="812" spans="3:30" s="1" customFormat="1">
      <c r="C812" s="16"/>
      <c r="D812" s="16"/>
      <c r="E812" s="32"/>
      <c r="F812" s="16"/>
      <c r="G812" s="16"/>
      <c r="H812" s="16"/>
      <c r="I812" s="16"/>
      <c r="J812" s="16"/>
      <c r="K812" s="16"/>
      <c r="L812" s="32"/>
      <c r="M812" s="16"/>
      <c r="N812" s="16"/>
      <c r="O812" s="16"/>
      <c r="P812" s="16"/>
      <c r="Y812" s="20"/>
      <c r="Z812" s="20"/>
      <c r="AA812" s="20"/>
      <c r="AB812" s="20"/>
      <c r="AC812" s="20"/>
      <c r="AD812" s="20"/>
    </row>
    <row r="813" spans="3:30" s="1" customFormat="1">
      <c r="C813" s="16"/>
      <c r="D813" s="16"/>
      <c r="E813" s="32"/>
      <c r="F813" s="16"/>
      <c r="G813" s="16"/>
      <c r="H813" s="16"/>
      <c r="I813" s="16"/>
      <c r="J813" s="16"/>
      <c r="K813" s="16"/>
      <c r="L813" s="32"/>
      <c r="M813" s="16"/>
      <c r="N813" s="16"/>
      <c r="O813" s="16"/>
      <c r="P813" s="16"/>
      <c r="Y813" s="20"/>
      <c r="Z813" s="20"/>
      <c r="AA813" s="20"/>
      <c r="AB813" s="20"/>
      <c r="AC813" s="20"/>
      <c r="AD813" s="20"/>
    </row>
    <row r="814" spans="3:30" s="1" customFormat="1">
      <c r="C814" s="16"/>
      <c r="D814" s="16"/>
      <c r="E814" s="32"/>
      <c r="F814" s="16"/>
      <c r="G814" s="16"/>
      <c r="H814" s="16"/>
      <c r="I814" s="16"/>
      <c r="J814" s="16"/>
      <c r="K814" s="16"/>
      <c r="L814" s="32"/>
      <c r="M814" s="16"/>
      <c r="N814" s="16"/>
      <c r="O814" s="16"/>
      <c r="P814" s="16"/>
      <c r="Y814" s="20"/>
      <c r="Z814" s="20"/>
      <c r="AA814" s="20"/>
      <c r="AB814" s="20"/>
      <c r="AC814" s="20"/>
      <c r="AD814" s="20"/>
    </row>
    <row r="815" spans="3:30" s="1" customFormat="1">
      <c r="C815" s="16"/>
      <c r="D815" s="16"/>
      <c r="E815" s="32"/>
      <c r="F815" s="16"/>
      <c r="G815" s="16"/>
      <c r="H815" s="16"/>
      <c r="I815" s="16"/>
      <c r="J815" s="16"/>
      <c r="K815" s="16"/>
      <c r="L815" s="32"/>
      <c r="M815" s="16"/>
      <c r="N815" s="16"/>
      <c r="O815" s="16"/>
      <c r="P815" s="16"/>
      <c r="Y815" s="20"/>
      <c r="Z815" s="20"/>
      <c r="AA815" s="20"/>
      <c r="AB815" s="20"/>
      <c r="AC815" s="20"/>
      <c r="AD815" s="20"/>
    </row>
    <row r="816" spans="3:30" s="1" customFormat="1">
      <c r="C816" s="16"/>
      <c r="D816" s="16"/>
      <c r="E816" s="32"/>
      <c r="F816" s="16"/>
      <c r="G816" s="16"/>
      <c r="H816" s="16"/>
      <c r="I816" s="16"/>
      <c r="J816" s="16"/>
      <c r="K816" s="16"/>
      <c r="L816" s="32"/>
      <c r="M816" s="16"/>
      <c r="N816" s="16"/>
      <c r="O816" s="16"/>
      <c r="P816" s="16"/>
      <c r="Y816" s="20"/>
      <c r="Z816" s="20"/>
      <c r="AA816" s="20"/>
      <c r="AB816" s="20"/>
      <c r="AC816" s="20"/>
      <c r="AD816" s="20"/>
    </row>
    <row r="817" spans="3:30" s="1" customFormat="1">
      <c r="C817" s="16"/>
      <c r="D817" s="16"/>
      <c r="E817" s="32"/>
      <c r="F817" s="16"/>
      <c r="G817" s="16"/>
      <c r="H817" s="16"/>
      <c r="I817" s="16"/>
      <c r="J817" s="16"/>
      <c r="K817" s="16"/>
      <c r="L817" s="32"/>
      <c r="M817" s="16"/>
      <c r="N817" s="16"/>
      <c r="O817" s="16"/>
      <c r="P817" s="16"/>
      <c r="Y817" s="20"/>
      <c r="Z817" s="20"/>
      <c r="AA817" s="20"/>
      <c r="AB817" s="20"/>
      <c r="AC817" s="20"/>
      <c r="AD817" s="20"/>
    </row>
    <row r="818" spans="3:30" s="1" customFormat="1">
      <c r="C818" s="16"/>
      <c r="D818" s="16"/>
      <c r="E818" s="32"/>
      <c r="F818" s="16"/>
      <c r="G818" s="16"/>
      <c r="H818" s="16"/>
      <c r="I818" s="16"/>
      <c r="J818" s="16"/>
      <c r="K818" s="16"/>
      <c r="L818" s="32"/>
      <c r="M818" s="16"/>
      <c r="N818" s="16"/>
      <c r="O818" s="16"/>
      <c r="P818" s="16"/>
      <c r="Y818" s="20"/>
      <c r="Z818" s="20"/>
      <c r="AA818" s="20"/>
      <c r="AB818" s="20"/>
      <c r="AC818" s="20"/>
      <c r="AD818" s="20"/>
    </row>
    <row r="819" spans="3:30" s="1" customFormat="1">
      <c r="C819" s="16"/>
      <c r="D819" s="16"/>
      <c r="E819" s="32"/>
      <c r="F819" s="16"/>
      <c r="G819" s="16"/>
      <c r="H819" s="16"/>
      <c r="I819" s="16"/>
      <c r="J819" s="16"/>
      <c r="K819" s="16"/>
      <c r="L819" s="32"/>
      <c r="M819" s="16"/>
      <c r="N819" s="16"/>
      <c r="O819" s="16"/>
      <c r="P819" s="16"/>
      <c r="Y819" s="20"/>
      <c r="Z819" s="20"/>
      <c r="AA819" s="20"/>
      <c r="AB819" s="20"/>
      <c r="AC819" s="20"/>
      <c r="AD819" s="20"/>
    </row>
    <row r="820" spans="3:30" s="1" customFormat="1">
      <c r="C820" s="16"/>
      <c r="D820" s="16"/>
      <c r="E820" s="32"/>
      <c r="F820" s="16"/>
      <c r="G820" s="16"/>
      <c r="H820" s="16"/>
      <c r="I820" s="16"/>
      <c r="J820" s="16"/>
      <c r="K820" s="16"/>
      <c r="L820" s="32"/>
      <c r="M820" s="16"/>
      <c r="N820" s="16"/>
      <c r="O820" s="16"/>
      <c r="P820" s="16"/>
      <c r="Y820" s="20"/>
      <c r="Z820" s="20"/>
      <c r="AA820" s="20"/>
      <c r="AB820" s="20"/>
      <c r="AC820" s="20"/>
      <c r="AD820" s="20"/>
    </row>
    <row r="821" spans="3:30" s="1" customFormat="1">
      <c r="C821" s="16"/>
      <c r="D821" s="16"/>
      <c r="E821" s="32"/>
      <c r="F821" s="16"/>
      <c r="G821" s="16"/>
      <c r="H821" s="16"/>
      <c r="I821" s="16"/>
      <c r="J821" s="16"/>
      <c r="K821" s="16"/>
      <c r="L821" s="32"/>
      <c r="M821" s="16"/>
      <c r="N821" s="16"/>
      <c r="O821" s="16"/>
      <c r="P821" s="16"/>
      <c r="Y821" s="20"/>
      <c r="Z821" s="20"/>
      <c r="AA821" s="20"/>
      <c r="AB821" s="20"/>
      <c r="AC821" s="20"/>
      <c r="AD821" s="20"/>
    </row>
    <row r="822" spans="3:30" s="1" customFormat="1">
      <c r="C822" s="16"/>
      <c r="D822" s="16"/>
      <c r="E822" s="32"/>
      <c r="F822" s="16"/>
      <c r="G822" s="16"/>
      <c r="H822" s="16"/>
      <c r="I822" s="16"/>
      <c r="J822" s="16"/>
      <c r="K822" s="16"/>
      <c r="L822" s="32"/>
      <c r="M822" s="16"/>
      <c r="N822" s="16"/>
      <c r="O822" s="16"/>
      <c r="P822" s="16"/>
      <c r="Y822" s="20"/>
      <c r="Z822" s="20"/>
      <c r="AA822" s="20"/>
      <c r="AB822" s="20"/>
      <c r="AC822" s="20"/>
      <c r="AD822" s="20"/>
    </row>
    <row r="823" spans="3:30" s="1" customFormat="1">
      <c r="C823" s="16"/>
      <c r="D823" s="16"/>
      <c r="E823" s="32"/>
      <c r="F823" s="16"/>
      <c r="G823" s="16"/>
      <c r="H823" s="16"/>
      <c r="I823" s="16"/>
      <c r="J823" s="16"/>
      <c r="K823" s="16"/>
      <c r="L823" s="32"/>
      <c r="M823" s="16"/>
      <c r="N823" s="16"/>
      <c r="O823" s="16"/>
      <c r="P823" s="16"/>
      <c r="Y823" s="20"/>
      <c r="Z823" s="20"/>
      <c r="AA823" s="20"/>
      <c r="AB823" s="20"/>
      <c r="AC823" s="20"/>
      <c r="AD823" s="20"/>
    </row>
    <row r="824" spans="3:30" s="1" customFormat="1">
      <c r="C824" s="16"/>
      <c r="D824" s="16"/>
      <c r="E824" s="32"/>
      <c r="F824" s="16"/>
      <c r="G824" s="16"/>
      <c r="H824" s="16"/>
      <c r="I824" s="16"/>
      <c r="J824" s="16"/>
      <c r="K824" s="16"/>
      <c r="L824" s="32"/>
      <c r="M824" s="16"/>
      <c r="N824" s="16"/>
      <c r="O824" s="16"/>
      <c r="P824" s="16"/>
      <c r="Y824" s="20"/>
      <c r="Z824" s="20"/>
      <c r="AA824" s="20"/>
      <c r="AB824" s="20"/>
      <c r="AC824" s="20"/>
      <c r="AD824" s="20"/>
    </row>
    <row r="825" spans="3:30" s="1" customFormat="1">
      <c r="C825" s="16"/>
      <c r="D825" s="16"/>
      <c r="E825" s="32"/>
      <c r="F825" s="16"/>
      <c r="G825" s="16"/>
      <c r="H825" s="16"/>
      <c r="I825" s="16"/>
      <c r="J825" s="16"/>
      <c r="K825" s="16"/>
      <c r="L825" s="32"/>
      <c r="M825" s="16"/>
      <c r="N825" s="16"/>
      <c r="O825" s="16"/>
      <c r="P825" s="16"/>
      <c r="Y825" s="20"/>
      <c r="Z825" s="20"/>
      <c r="AA825" s="20"/>
      <c r="AB825" s="20"/>
      <c r="AC825" s="20"/>
      <c r="AD825" s="20"/>
    </row>
    <row r="826" spans="3:30" s="1" customFormat="1">
      <c r="C826" s="16"/>
      <c r="D826" s="16"/>
      <c r="E826" s="32"/>
      <c r="F826" s="16"/>
      <c r="G826" s="16"/>
      <c r="H826" s="16"/>
      <c r="I826" s="16"/>
      <c r="J826" s="16"/>
      <c r="K826" s="16"/>
      <c r="L826" s="32"/>
      <c r="M826" s="16"/>
      <c r="N826" s="16"/>
      <c r="O826" s="16"/>
      <c r="P826" s="16"/>
      <c r="Y826" s="20"/>
      <c r="Z826" s="20"/>
      <c r="AA826" s="20"/>
      <c r="AB826" s="20"/>
      <c r="AC826" s="20"/>
      <c r="AD826" s="20"/>
    </row>
    <row r="827" spans="3:30" s="1" customFormat="1">
      <c r="C827" s="16"/>
      <c r="D827" s="16"/>
      <c r="E827" s="32"/>
      <c r="F827" s="16"/>
      <c r="G827" s="16"/>
      <c r="H827" s="16"/>
      <c r="I827" s="16"/>
      <c r="J827" s="16"/>
      <c r="K827" s="16"/>
      <c r="L827" s="32"/>
      <c r="M827" s="16"/>
      <c r="N827" s="16"/>
      <c r="O827" s="16"/>
      <c r="P827" s="16"/>
      <c r="Y827" s="20"/>
      <c r="Z827" s="20"/>
      <c r="AA827" s="20"/>
      <c r="AB827" s="20"/>
      <c r="AC827" s="20"/>
      <c r="AD827" s="20"/>
    </row>
    <row r="828" spans="3:30" s="1" customFormat="1">
      <c r="C828" s="16"/>
      <c r="D828" s="16"/>
      <c r="E828" s="32"/>
      <c r="F828" s="16"/>
      <c r="G828" s="16"/>
      <c r="H828" s="16"/>
      <c r="I828" s="16"/>
      <c r="J828" s="16"/>
      <c r="K828" s="16"/>
      <c r="L828" s="32"/>
      <c r="M828" s="16"/>
      <c r="N828" s="16"/>
      <c r="O828" s="16"/>
      <c r="P828" s="16"/>
      <c r="Y828" s="20"/>
      <c r="Z828" s="20"/>
      <c r="AA828" s="20"/>
      <c r="AB828" s="20"/>
      <c r="AC828" s="20"/>
      <c r="AD828" s="20"/>
    </row>
    <row r="829" spans="3:30" s="1" customFormat="1">
      <c r="C829" s="16"/>
      <c r="D829" s="16"/>
      <c r="E829" s="32"/>
      <c r="F829" s="16"/>
      <c r="G829" s="16"/>
      <c r="H829" s="16"/>
      <c r="I829" s="16"/>
      <c r="J829" s="16"/>
      <c r="K829" s="16"/>
      <c r="L829" s="32"/>
      <c r="M829" s="16"/>
      <c r="N829" s="16"/>
      <c r="O829" s="16"/>
      <c r="P829" s="16"/>
      <c r="Y829" s="20"/>
      <c r="Z829" s="20"/>
      <c r="AA829" s="20"/>
      <c r="AB829" s="20"/>
      <c r="AC829" s="20"/>
      <c r="AD829" s="20"/>
    </row>
    <row r="830" spans="3:30" s="1" customFormat="1">
      <c r="C830" s="16"/>
      <c r="D830" s="16"/>
      <c r="E830" s="32"/>
      <c r="F830" s="16"/>
      <c r="G830" s="16"/>
      <c r="H830" s="16"/>
      <c r="I830" s="16"/>
      <c r="J830" s="16"/>
      <c r="K830" s="16"/>
      <c r="L830" s="32"/>
      <c r="M830" s="16"/>
      <c r="N830" s="16"/>
      <c r="O830" s="16"/>
      <c r="P830" s="16"/>
      <c r="Y830" s="20"/>
      <c r="Z830" s="20"/>
      <c r="AA830" s="20"/>
      <c r="AB830" s="20"/>
      <c r="AC830" s="20"/>
      <c r="AD830" s="20"/>
    </row>
    <row r="831" spans="3:30" s="1" customFormat="1">
      <c r="C831" s="16"/>
      <c r="D831" s="16"/>
      <c r="E831" s="32"/>
      <c r="F831" s="16"/>
      <c r="G831" s="16"/>
      <c r="H831" s="16"/>
      <c r="I831" s="16"/>
      <c r="J831" s="16"/>
      <c r="K831" s="16"/>
      <c r="L831" s="32"/>
      <c r="M831" s="16"/>
      <c r="N831" s="16"/>
      <c r="O831" s="16"/>
      <c r="P831" s="16"/>
      <c r="Y831" s="20"/>
      <c r="Z831" s="20"/>
      <c r="AA831" s="20"/>
      <c r="AB831" s="20"/>
      <c r="AC831" s="20"/>
      <c r="AD831" s="20"/>
    </row>
    <row r="832" spans="3:30" s="1" customFormat="1">
      <c r="C832" s="16"/>
      <c r="D832" s="16"/>
      <c r="E832" s="32"/>
      <c r="F832" s="16"/>
      <c r="G832" s="16"/>
      <c r="H832" s="16"/>
      <c r="I832" s="16"/>
      <c r="J832" s="16"/>
      <c r="K832" s="16"/>
      <c r="L832" s="32"/>
      <c r="M832" s="16"/>
      <c r="N832" s="16"/>
      <c r="O832" s="16"/>
      <c r="P832" s="16"/>
      <c r="Y832" s="20"/>
      <c r="Z832" s="20"/>
      <c r="AA832" s="20"/>
      <c r="AB832" s="20"/>
      <c r="AC832" s="20"/>
      <c r="AD832" s="20"/>
    </row>
    <row r="833" spans="3:30" s="1" customFormat="1">
      <c r="C833" s="16"/>
      <c r="D833" s="16"/>
      <c r="E833" s="32"/>
      <c r="F833" s="16"/>
      <c r="G833" s="16"/>
      <c r="H833" s="16"/>
      <c r="I833" s="16"/>
      <c r="J833" s="16"/>
      <c r="K833" s="16"/>
      <c r="L833" s="32"/>
      <c r="M833" s="16"/>
      <c r="N833" s="16"/>
      <c r="O833" s="16"/>
      <c r="P833" s="16"/>
      <c r="Y833" s="20"/>
      <c r="Z833" s="20"/>
      <c r="AA833" s="20"/>
      <c r="AB833" s="20"/>
      <c r="AC833" s="20"/>
      <c r="AD833" s="20"/>
    </row>
    <row r="834" spans="3:30" s="1" customFormat="1">
      <c r="C834" s="16"/>
      <c r="D834" s="16"/>
      <c r="E834" s="32"/>
      <c r="F834" s="16"/>
      <c r="G834" s="16"/>
      <c r="H834" s="16"/>
      <c r="I834" s="16"/>
      <c r="J834" s="16"/>
      <c r="K834" s="16"/>
      <c r="L834" s="32"/>
      <c r="M834" s="16"/>
      <c r="N834" s="16"/>
      <c r="O834" s="16"/>
      <c r="P834" s="16"/>
      <c r="Y834" s="20"/>
      <c r="Z834" s="20"/>
      <c r="AA834" s="20"/>
      <c r="AB834" s="20"/>
      <c r="AC834" s="20"/>
      <c r="AD834" s="20"/>
    </row>
    <row r="835" spans="3:30" s="1" customFormat="1">
      <c r="C835" s="16"/>
      <c r="D835" s="16"/>
      <c r="E835" s="32"/>
      <c r="F835" s="16"/>
      <c r="G835" s="16"/>
      <c r="H835" s="16"/>
      <c r="I835" s="16"/>
      <c r="J835" s="16"/>
      <c r="K835" s="16"/>
      <c r="L835" s="32"/>
      <c r="M835" s="16"/>
      <c r="N835" s="16"/>
      <c r="O835" s="16"/>
      <c r="P835" s="16"/>
      <c r="Y835" s="20"/>
      <c r="Z835" s="20"/>
      <c r="AA835" s="20"/>
      <c r="AB835" s="20"/>
      <c r="AC835" s="20"/>
      <c r="AD835" s="20"/>
    </row>
    <row r="836" spans="3:30" s="1" customFormat="1">
      <c r="C836" s="16"/>
      <c r="D836" s="16"/>
      <c r="E836" s="32"/>
      <c r="F836" s="16"/>
      <c r="G836" s="16"/>
      <c r="H836" s="16"/>
      <c r="I836" s="16"/>
      <c r="J836" s="16"/>
      <c r="K836" s="16"/>
      <c r="L836" s="32"/>
      <c r="M836" s="16"/>
      <c r="N836" s="16"/>
      <c r="O836" s="16"/>
      <c r="P836" s="16"/>
      <c r="Y836" s="20"/>
      <c r="Z836" s="20"/>
      <c r="AA836" s="20"/>
      <c r="AB836" s="20"/>
      <c r="AC836" s="20"/>
      <c r="AD836" s="20"/>
    </row>
    <row r="837" spans="3:30" s="1" customFormat="1">
      <c r="C837" s="16"/>
      <c r="D837" s="16"/>
      <c r="E837" s="32"/>
      <c r="F837" s="16"/>
      <c r="G837" s="16"/>
      <c r="H837" s="16"/>
      <c r="I837" s="16"/>
      <c r="J837" s="16"/>
      <c r="K837" s="16"/>
      <c r="L837" s="32"/>
      <c r="M837" s="16"/>
      <c r="N837" s="16"/>
      <c r="O837" s="16"/>
      <c r="P837" s="16"/>
      <c r="Y837" s="20"/>
      <c r="Z837" s="20"/>
      <c r="AA837" s="20"/>
      <c r="AB837" s="20"/>
      <c r="AC837" s="20"/>
      <c r="AD837" s="20"/>
    </row>
    <row r="838" spans="3:30" s="1" customFormat="1">
      <c r="C838" s="16"/>
      <c r="D838" s="16"/>
      <c r="E838" s="32"/>
      <c r="F838" s="16"/>
      <c r="G838" s="16"/>
      <c r="H838" s="16"/>
      <c r="I838" s="16"/>
      <c r="J838" s="16"/>
      <c r="K838" s="16"/>
      <c r="L838" s="32"/>
      <c r="M838" s="16"/>
      <c r="N838" s="16"/>
      <c r="O838" s="16"/>
      <c r="P838" s="16"/>
      <c r="Y838" s="20"/>
      <c r="Z838" s="20"/>
      <c r="AA838" s="20"/>
      <c r="AB838" s="20"/>
      <c r="AC838" s="20"/>
      <c r="AD838" s="20"/>
    </row>
    <row r="839" spans="3:30" s="1" customFormat="1">
      <c r="C839" s="16"/>
      <c r="D839" s="16"/>
      <c r="E839" s="32"/>
      <c r="F839" s="16"/>
      <c r="G839" s="16"/>
      <c r="H839" s="16"/>
      <c r="I839" s="16"/>
      <c r="J839" s="16"/>
      <c r="K839" s="16"/>
      <c r="L839" s="32"/>
      <c r="M839" s="16"/>
      <c r="N839" s="16"/>
      <c r="O839" s="16"/>
      <c r="P839" s="16"/>
      <c r="Y839" s="20"/>
      <c r="Z839" s="20"/>
      <c r="AA839" s="20"/>
      <c r="AB839" s="20"/>
      <c r="AC839" s="20"/>
      <c r="AD839" s="20"/>
    </row>
    <row r="840" spans="3:30" s="1" customFormat="1">
      <c r="C840" s="16"/>
      <c r="D840" s="16"/>
      <c r="E840" s="32"/>
      <c r="F840" s="16"/>
      <c r="G840" s="16"/>
      <c r="H840" s="16"/>
      <c r="I840" s="16"/>
      <c r="J840" s="16"/>
      <c r="K840" s="16"/>
      <c r="L840" s="32"/>
      <c r="M840" s="16"/>
      <c r="N840" s="16"/>
      <c r="O840" s="16"/>
      <c r="P840" s="16"/>
      <c r="Y840" s="20"/>
      <c r="Z840" s="20"/>
      <c r="AA840" s="20"/>
      <c r="AB840" s="20"/>
      <c r="AC840" s="20"/>
      <c r="AD840" s="20"/>
    </row>
    <row r="841" spans="3:30" s="1" customFormat="1">
      <c r="C841" s="16"/>
      <c r="D841" s="16"/>
      <c r="E841" s="32"/>
      <c r="F841" s="16"/>
      <c r="G841" s="16"/>
      <c r="H841" s="16"/>
      <c r="I841" s="16"/>
      <c r="J841" s="16"/>
      <c r="K841" s="16"/>
      <c r="L841" s="32"/>
      <c r="M841" s="16"/>
      <c r="N841" s="16"/>
      <c r="O841" s="16"/>
      <c r="P841" s="16"/>
      <c r="Y841" s="20"/>
      <c r="Z841" s="20"/>
      <c r="AA841" s="20"/>
      <c r="AB841" s="20"/>
      <c r="AC841" s="20"/>
      <c r="AD841" s="20"/>
    </row>
    <row r="842" spans="3:30" s="1" customFormat="1">
      <c r="C842" s="16"/>
      <c r="D842" s="16"/>
      <c r="E842" s="32"/>
      <c r="F842" s="16"/>
      <c r="G842" s="16"/>
      <c r="H842" s="16"/>
      <c r="I842" s="16"/>
      <c r="J842" s="16"/>
      <c r="K842" s="16"/>
      <c r="L842" s="32"/>
      <c r="M842" s="16"/>
      <c r="N842" s="16"/>
      <c r="O842" s="16"/>
      <c r="P842" s="16"/>
      <c r="Y842" s="20"/>
      <c r="Z842" s="20"/>
      <c r="AA842" s="20"/>
      <c r="AB842" s="20"/>
      <c r="AC842" s="20"/>
      <c r="AD842" s="20"/>
    </row>
    <row r="843" spans="3:30" s="1" customFormat="1">
      <c r="C843" s="16"/>
      <c r="D843" s="16"/>
      <c r="E843" s="32"/>
      <c r="F843" s="16"/>
      <c r="G843" s="16"/>
      <c r="H843" s="16"/>
      <c r="I843" s="16"/>
      <c r="J843" s="16"/>
      <c r="K843" s="16"/>
      <c r="L843" s="32"/>
      <c r="M843" s="16"/>
      <c r="N843" s="16"/>
      <c r="O843" s="16"/>
      <c r="P843" s="16"/>
      <c r="Y843" s="20"/>
      <c r="Z843" s="20"/>
      <c r="AA843" s="20"/>
      <c r="AB843" s="20"/>
      <c r="AC843" s="20"/>
      <c r="AD843" s="20"/>
    </row>
    <row r="844" spans="3:30" s="1" customFormat="1">
      <c r="C844" s="16"/>
      <c r="D844" s="16"/>
      <c r="E844" s="32"/>
      <c r="F844" s="16"/>
      <c r="G844" s="16"/>
      <c r="H844" s="16"/>
      <c r="I844" s="16"/>
      <c r="J844" s="16"/>
      <c r="K844" s="16"/>
      <c r="L844" s="32"/>
      <c r="M844" s="16"/>
      <c r="N844" s="16"/>
      <c r="O844" s="16"/>
      <c r="P844" s="16"/>
      <c r="Y844" s="20"/>
      <c r="Z844" s="20"/>
      <c r="AA844" s="20"/>
      <c r="AB844" s="20"/>
      <c r="AC844" s="20"/>
      <c r="AD844" s="20"/>
    </row>
    <row r="845" spans="3:30" s="1" customFormat="1">
      <c r="C845" s="16"/>
      <c r="D845" s="16"/>
      <c r="E845" s="32"/>
      <c r="F845" s="16"/>
      <c r="G845" s="16"/>
      <c r="H845" s="16"/>
      <c r="I845" s="16"/>
      <c r="J845" s="16"/>
      <c r="K845" s="16"/>
      <c r="L845" s="32"/>
      <c r="M845" s="16"/>
      <c r="N845" s="16"/>
      <c r="O845" s="16"/>
      <c r="P845" s="16"/>
      <c r="Y845" s="20"/>
      <c r="Z845" s="20"/>
      <c r="AA845" s="20"/>
      <c r="AB845" s="20"/>
      <c r="AC845" s="20"/>
      <c r="AD845" s="20"/>
    </row>
    <row r="846" spans="3:30" s="1" customFormat="1">
      <c r="C846" s="16"/>
      <c r="D846" s="16"/>
      <c r="E846" s="32"/>
      <c r="F846" s="16"/>
      <c r="G846" s="16"/>
      <c r="H846" s="16"/>
      <c r="I846" s="16"/>
      <c r="J846" s="16"/>
      <c r="K846" s="16"/>
      <c r="L846" s="32"/>
      <c r="M846" s="16"/>
      <c r="N846" s="16"/>
      <c r="O846" s="16"/>
      <c r="P846" s="16"/>
      <c r="Y846" s="20"/>
      <c r="Z846" s="20"/>
      <c r="AA846" s="20"/>
      <c r="AB846" s="20"/>
      <c r="AC846" s="20"/>
      <c r="AD846" s="20"/>
    </row>
    <row r="847" spans="3:30" s="1" customFormat="1">
      <c r="C847" s="16"/>
      <c r="D847" s="16"/>
      <c r="E847" s="32"/>
      <c r="F847" s="16"/>
      <c r="G847" s="16"/>
      <c r="H847" s="16"/>
      <c r="I847" s="16"/>
      <c r="J847" s="16"/>
      <c r="K847" s="16"/>
      <c r="L847" s="32"/>
      <c r="M847" s="16"/>
      <c r="N847" s="16"/>
      <c r="O847" s="16"/>
      <c r="P847" s="16"/>
      <c r="Y847" s="20"/>
      <c r="Z847" s="20"/>
      <c r="AA847" s="20"/>
      <c r="AB847" s="20"/>
      <c r="AC847" s="20"/>
      <c r="AD847" s="20"/>
    </row>
    <row r="848" spans="3:30" s="1" customFormat="1">
      <c r="C848" s="16"/>
      <c r="D848" s="16"/>
      <c r="E848" s="32"/>
      <c r="F848" s="16"/>
      <c r="G848" s="16"/>
      <c r="H848" s="16"/>
      <c r="I848" s="16"/>
      <c r="J848" s="16"/>
      <c r="K848" s="16"/>
      <c r="L848" s="32"/>
      <c r="M848" s="16"/>
      <c r="N848" s="16"/>
      <c r="O848" s="16"/>
      <c r="P848" s="16"/>
      <c r="Y848" s="20"/>
      <c r="Z848" s="20"/>
      <c r="AA848" s="20"/>
      <c r="AB848" s="20"/>
      <c r="AC848" s="20"/>
      <c r="AD848" s="20"/>
    </row>
    <row r="849" spans="3:30" s="1" customFormat="1">
      <c r="C849" s="16"/>
      <c r="D849" s="16"/>
      <c r="E849" s="32"/>
      <c r="F849" s="16"/>
      <c r="G849" s="16"/>
      <c r="H849" s="16"/>
      <c r="I849" s="16"/>
      <c r="J849" s="16"/>
      <c r="K849" s="16"/>
      <c r="L849" s="32"/>
      <c r="M849" s="16"/>
      <c r="N849" s="16"/>
      <c r="O849" s="16"/>
      <c r="P849" s="16"/>
      <c r="Y849" s="20"/>
      <c r="Z849" s="20"/>
      <c r="AA849" s="20"/>
      <c r="AB849" s="20"/>
      <c r="AC849" s="20"/>
      <c r="AD849" s="20"/>
    </row>
    <row r="850" spans="3:30" s="1" customFormat="1">
      <c r="C850" s="16"/>
      <c r="D850" s="16"/>
      <c r="E850" s="32"/>
      <c r="F850" s="16"/>
      <c r="G850" s="16"/>
      <c r="H850" s="16"/>
      <c r="I850" s="16"/>
      <c r="J850" s="16"/>
      <c r="K850" s="16"/>
      <c r="L850" s="32"/>
      <c r="M850" s="16"/>
      <c r="N850" s="16"/>
      <c r="O850" s="16"/>
      <c r="P850" s="16"/>
      <c r="Y850" s="20"/>
      <c r="Z850" s="20"/>
      <c r="AA850" s="20"/>
      <c r="AB850" s="20"/>
      <c r="AC850" s="20"/>
      <c r="AD850" s="20"/>
    </row>
    <row r="851" spans="3:30" s="1" customFormat="1">
      <c r="C851" s="16"/>
      <c r="D851" s="16"/>
      <c r="E851" s="32"/>
      <c r="F851" s="16"/>
      <c r="G851" s="16"/>
      <c r="H851" s="16"/>
      <c r="I851" s="16"/>
      <c r="J851" s="16"/>
      <c r="K851" s="16"/>
      <c r="L851" s="32"/>
      <c r="M851" s="16"/>
      <c r="N851" s="16"/>
      <c r="O851" s="16"/>
      <c r="P851" s="16"/>
      <c r="Y851" s="20"/>
      <c r="Z851" s="20"/>
      <c r="AA851" s="20"/>
      <c r="AB851" s="20"/>
      <c r="AC851" s="20"/>
      <c r="AD851" s="20"/>
    </row>
    <row r="852" spans="3:30" s="1" customFormat="1">
      <c r="C852" s="16"/>
      <c r="D852" s="16"/>
      <c r="E852" s="32"/>
      <c r="F852" s="16"/>
      <c r="G852" s="16"/>
      <c r="H852" s="16"/>
      <c r="I852" s="16"/>
      <c r="J852" s="16"/>
      <c r="K852" s="16"/>
      <c r="L852" s="32"/>
      <c r="M852" s="16"/>
      <c r="N852" s="16"/>
      <c r="O852" s="16"/>
      <c r="P852" s="16"/>
      <c r="Y852" s="20"/>
      <c r="Z852" s="20"/>
      <c r="AA852" s="20"/>
      <c r="AB852" s="20"/>
      <c r="AC852" s="20"/>
      <c r="AD852" s="20"/>
    </row>
    <row r="853" spans="3:30" s="1" customFormat="1">
      <c r="C853" s="16"/>
      <c r="D853" s="16"/>
      <c r="E853" s="32"/>
      <c r="F853" s="16"/>
      <c r="G853" s="16"/>
      <c r="H853" s="16"/>
      <c r="I853" s="16"/>
      <c r="J853" s="16"/>
      <c r="K853" s="16"/>
      <c r="L853" s="32"/>
      <c r="M853" s="16"/>
      <c r="N853" s="16"/>
      <c r="O853" s="16"/>
      <c r="P853" s="16"/>
      <c r="Y853" s="20"/>
      <c r="Z853" s="20"/>
      <c r="AA853" s="20"/>
      <c r="AB853" s="20"/>
      <c r="AC853" s="20"/>
      <c r="AD853" s="20"/>
    </row>
    <row r="854" spans="3:30" s="1" customFormat="1">
      <c r="C854" s="16"/>
      <c r="D854" s="16"/>
      <c r="E854" s="32"/>
      <c r="F854" s="16"/>
      <c r="G854" s="16"/>
      <c r="H854" s="16"/>
      <c r="I854" s="16"/>
      <c r="J854" s="16"/>
      <c r="K854" s="16"/>
      <c r="L854" s="32"/>
      <c r="M854" s="16"/>
      <c r="N854" s="16"/>
      <c r="O854" s="16"/>
      <c r="P854" s="16"/>
      <c r="Y854" s="20"/>
      <c r="Z854" s="20"/>
      <c r="AA854" s="20"/>
      <c r="AB854" s="20"/>
      <c r="AC854" s="20"/>
      <c r="AD854" s="20"/>
    </row>
    <row r="855" spans="3:30" s="1" customFormat="1">
      <c r="C855" s="16"/>
      <c r="D855" s="16"/>
      <c r="E855" s="32"/>
      <c r="F855" s="16"/>
      <c r="G855" s="16"/>
      <c r="H855" s="16"/>
      <c r="I855" s="16"/>
      <c r="J855" s="16"/>
      <c r="K855" s="16"/>
      <c r="L855" s="32"/>
      <c r="M855" s="16"/>
      <c r="N855" s="16"/>
      <c r="O855" s="16"/>
      <c r="P855" s="16"/>
      <c r="Y855" s="20"/>
      <c r="Z855" s="20"/>
      <c r="AA855" s="20"/>
      <c r="AB855" s="20"/>
      <c r="AC855" s="20"/>
      <c r="AD855" s="20"/>
    </row>
    <row r="856" spans="3:30" s="1" customFormat="1">
      <c r="C856" s="16"/>
      <c r="D856" s="16"/>
      <c r="E856" s="32"/>
      <c r="F856" s="16"/>
      <c r="G856" s="16"/>
      <c r="H856" s="16"/>
      <c r="I856" s="16"/>
      <c r="J856" s="16"/>
      <c r="K856" s="16"/>
      <c r="L856" s="32"/>
      <c r="M856" s="16"/>
      <c r="N856" s="16"/>
      <c r="O856" s="16"/>
      <c r="P856" s="16"/>
      <c r="Y856" s="20"/>
      <c r="Z856" s="20"/>
      <c r="AA856" s="20"/>
      <c r="AB856" s="20"/>
      <c r="AC856" s="20"/>
      <c r="AD856" s="20"/>
    </row>
    <row r="857" spans="3:30" s="1" customFormat="1">
      <c r="C857" s="16"/>
      <c r="D857" s="16"/>
      <c r="E857" s="32"/>
      <c r="F857" s="16"/>
      <c r="G857" s="16"/>
      <c r="H857" s="16"/>
      <c r="I857" s="16"/>
      <c r="J857" s="16"/>
      <c r="K857" s="16"/>
      <c r="L857" s="32"/>
      <c r="M857" s="16"/>
      <c r="N857" s="16"/>
      <c r="O857" s="16"/>
      <c r="P857" s="16"/>
      <c r="Y857" s="20"/>
      <c r="Z857" s="20"/>
      <c r="AA857" s="20"/>
      <c r="AB857" s="20"/>
      <c r="AC857" s="20"/>
      <c r="AD857" s="20"/>
    </row>
    <row r="858" spans="3:30" s="1" customFormat="1">
      <c r="C858" s="16"/>
      <c r="D858" s="16"/>
      <c r="E858" s="32"/>
      <c r="F858" s="16"/>
      <c r="G858" s="16"/>
      <c r="H858" s="16"/>
      <c r="I858" s="16"/>
      <c r="J858" s="16"/>
      <c r="K858" s="16"/>
      <c r="L858" s="32"/>
      <c r="M858" s="16"/>
      <c r="N858" s="16"/>
      <c r="O858" s="16"/>
      <c r="P858" s="16"/>
      <c r="Y858" s="20"/>
      <c r="Z858" s="20"/>
      <c r="AA858" s="20"/>
      <c r="AB858" s="20"/>
      <c r="AC858" s="20"/>
      <c r="AD858" s="20"/>
    </row>
    <row r="859" spans="3:30" s="1" customFormat="1">
      <c r="C859" s="16"/>
      <c r="D859" s="16"/>
      <c r="E859" s="32"/>
      <c r="F859" s="16"/>
      <c r="G859" s="16"/>
      <c r="H859" s="16"/>
      <c r="I859" s="16"/>
      <c r="J859" s="16"/>
      <c r="K859" s="16"/>
      <c r="L859" s="32"/>
      <c r="M859" s="16"/>
      <c r="N859" s="16"/>
      <c r="O859" s="16"/>
      <c r="P859" s="16"/>
      <c r="Y859" s="20"/>
      <c r="Z859" s="20"/>
      <c r="AA859" s="20"/>
      <c r="AB859" s="20"/>
      <c r="AC859" s="20"/>
      <c r="AD859" s="20"/>
    </row>
    <row r="860" spans="3:30" s="1" customFormat="1">
      <c r="C860" s="16"/>
      <c r="D860" s="16"/>
      <c r="E860" s="32"/>
      <c r="F860" s="16"/>
      <c r="G860" s="16"/>
      <c r="H860" s="16"/>
      <c r="I860" s="16"/>
      <c r="J860" s="16"/>
      <c r="K860" s="16"/>
      <c r="L860" s="32"/>
      <c r="M860" s="16"/>
      <c r="N860" s="16"/>
      <c r="O860" s="16"/>
      <c r="P860" s="16"/>
      <c r="Y860" s="20"/>
      <c r="Z860" s="20"/>
      <c r="AA860" s="20"/>
      <c r="AB860" s="20"/>
      <c r="AC860" s="20"/>
      <c r="AD860" s="20"/>
    </row>
    <row r="861" spans="3:30" s="1" customFormat="1">
      <c r="C861" s="16"/>
      <c r="D861" s="16"/>
      <c r="E861" s="32"/>
      <c r="F861" s="16"/>
      <c r="G861" s="16"/>
      <c r="H861" s="16"/>
      <c r="I861" s="16"/>
      <c r="J861" s="16"/>
      <c r="K861" s="16"/>
      <c r="L861" s="32"/>
      <c r="M861" s="16"/>
      <c r="N861" s="16"/>
      <c r="O861" s="16"/>
      <c r="P861" s="16"/>
      <c r="Y861" s="20"/>
      <c r="Z861" s="20"/>
      <c r="AA861" s="20"/>
      <c r="AB861" s="20"/>
      <c r="AC861" s="20"/>
      <c r="AD861" s="20"/>
    </row>
    <row r="862" spans="3:30" s="1" customFormat="1">
      <c r="C862" s="16"/>
      <c r="D862" s="16"/>
      <c r="E862" s="32"/>
      <c r="F862" s="16"/>
      <c r="G862" s="16"/>
      <c r="H862" s="16"/>
      <c r="I862" s="16"/>
      <c r="J862" s="16"/>
      <c r="K862" s="16"/>
      <c r="L862" s="32"/>
      <c r="M862" s="16"/>
      <c r="N862" s="16"/>
      <c r="O862" s="16"/>
      <c r="P862" s="16"/>
      <c r="Y862" s="20"/>
      <c r="Z862" s="20"/>
      <c r="AA862" s="20"/>
      <c r="AB862" s="20"/>
      <c r="AC862" s="20"/>
      <c r="AD862" s="20"/>
    </row>
    <row r="863" spans="3:30" s="1" customFormat="1">
      <c r="C863" s="16"/>
      <c r="D863" s="16"/>
      <c r="E863" s="32"/>
      <c r="F863" s="16"/>
      <c r="G863" s="16"/>
      <c r="H863" s="16"/>
      <c r="I863" s="16"/>
      <c r="J863" s="16"/>
      <c r="K863" s="16"/>
      <c r="L863" s="32"/>
      <c r="M863" s="16"/>
      <c r="N863" s="16"/>
      <c r="O863" s="16"/>
      <c r="P863" s="16"/>
      <c r="Y863" s="20"/>
      <c r="Z863" s="20"/>
      <c r="AA863" s="20"/>
      <c r="AB863" s="20"/>
      <c r="AC863" s="20"/>
      <c r="AD863" s="20"/>
    </row>
    <row r="864" spans="3:30" s="1" customFormat="1">
      <c r="C864" s="16"/>
      <c r="D864" s="16"/>
      <c r="E864" s="32"/>
      <c r="F864" s="16"/>
      <c r="G864" s="16"/>
      <c r="H864" s="16"/>
      <c r="I864" s="16"/>
      <c r="J864" s="16"/>
      <c r="K864" s="16"/>
      <c r="L864" s="32"/>
      <c r="M864" s="16"/>
      <c r="N864" s="16"/>
      <c r="O864" s="16"/>
      <c r="P864" s="16"/>
      <c r="Y864" s="20"/>
      <c r="Z864" s="20"/>
      <c r="AA864" s="20"/>
      <c r="AB864" s="20"/>
      <c r="AC864" s="20"/>
      <c r="AD864" s="20"/>
    </row>
    <row r="865" spans="3:30" s="1" customFormat="1">
      <c r="C865" s="16"/>
      <c r="D865" s="16"/>
      <c r="E865" s="32"/>
      <c r="F865" s="16"/>
      <c r="G865" s="16"/>
      <c r="H865" s="16"/>
      <c r="I865" s="16"/>
      <c r="J865" s="16"/>
      <c r="K865" s="16"/>
      <c r="L865" s="32"/>
      <c r="M865" s="16"/>
      <c r="N865" s="16"/>
      <c r="O865" s="16"/>
      <c r="P865" s="16"/>
      <c r="Y865" s="20"/>
      <c r="Z865" s="20"/>
      <c r="AA865" s="20"/>
      <c r="AB865" s="20"/>
      <c r="AC865" s="20"/>
      <c r="AD865" s="20"/>
    </row>
    <row r="866" spans="3:30" s="1" customFormat="1">
      <c r="C866" s="16"/>
      <c r="D866" s="16"/>
      <c r="E866" s="32"/>
      <c r="F866" s="16"/>
      <c r="G866" s="16"/>
      <c r="H866" s="16"/>
      <c r="I866" s="16"/>
      <c r="J866" s="16"/>
      <c r="K866" s="16"/>
      <c r="L866" s="32"/>
      <c r="M866" s="16"/>
      <c r="N866" s="16"/>
      <c r="O866" s="16"/>
      <c r="P866" s="16"/>
      <c r="Y866" s="20"/>
      <c r="Z866" s="20"/>
      <c r="AA866" s="20"/>
      <c r="AB866" s="20"/>
      <c r="AC866" s="20"/>
      <c r="AD866" s="20"/>
    </row>
    <row r="867" spans="3:30" s="1" customFormat="1">
      <c r="C867" s="16"/>
      <c r="D867" s="16"/>
      <c r="E867" s="32"/>
      <c r="F867" s="16"/>
      <c r="G867" s="16"/>
      <c r="H867" s="16"/>
      <c r="I867" s="16"/>
      <c r="J867" s="16"/>
      <c r="K867" s="16"/>
      <c r="L867" s="32"/>
      <c r="M867" s="16"/>
      <c r="N867" s="16"/>
      <c r="O867" s="16"/>
      <c r="P867" s="16"/>
      <c r="Y867" s="20"/>
      <c r="Z867" s="20"/>
      <c r="AA867" s="20"/>
      <c r="AB867" s="20"/>
      <c r="AC867" s="20"/>
      <c r="AD867" s="20"/>
    </row>
    <row r="868" spans="3:30" s="1" customFormat="1">
      <c r="C868" s="16"/>
      <c r="D868" s="16"/>
      <c r="E868" s="32"/>
      <c r="F868" s="16"/>
      <c r="G868" s="16"/>
      <c r="H868" s="16"/>
      <c r="I868" s="16"/>
      <c r="J868" s="16"/>
      <c r="K868" s="16"/>
      <c r="L868" s="32"/>
      <c r="M868" s="16"/>
      <c r="N868" s="16"/>
      <c r="O868" s="16"/>
      <c r="P868" s="16"/>
      <c r="Y868" s="20"/>
      <c r="Z868" s="20"/>
      <c r="AA868" s="20"/>
      <c r="AB868" s="20"/>
      <c r="AC868" s="20"/>
      <c r="AD868" s="20"/>
    </row>
    <row r="869" spans="3:30" s="1" customFormat="1">
      <c r="C869" s="16"/>
      <c r="D869" s="16"/>
      <c r="E869" s="32"/>
      <c r="F869" s="16"/>
      <c r="G869" s="16"/>
      <c r="H869" s="16"/>
      <c r="I869" s="16"/>
      <c r="J869" s="16"/>
      <c r="K869" s="16"/>
      <c r="L869" s="32"/>
      <c r="M869" s="16"/>
      <c r="N869" s="16"/>
      <c r="O869" s="16"/>
      <c r="P869" s="16"/>
      <c r="Y869" s="20"/>
      <c r="Z869" s="20"/>
      <c r="AA869" s="20"/>
      <c r="AB869" s="20"/>
      <c r="AC869" s="20"/>
      <c r="AD869" s="20"/>
    </row>
    <row r="870" spans="3:30" s="1" customFormat="1">
      <c r="C870" s="16"/>
      <c r="D870" s="16"/>
      <c r="E870" s="32"/>
      <c r="F870" s="16"/>
      <c r="G870" s="16"/>
      <c r="H870" s="16"/>
      <c r="I870" s="16"/>
      <c r="J870" s="16"/>
      <c r="K870" s="16"/>
      <c r="L870" s="32"/>
      <c r="M870" s="16"/>
      <c r="N870" s="16"/>
      <c r="O870" s="16"/>
      <c r="P870" s="16"/>
      <c r="Y870" s="20"/>
      <c r="Z870" s="20"/>
      <c r="AA870" s="20"/>
      <c r="AB870" s="20"/>
      <c r="AC870" s="20"/>
      <c r="AD870" s="20"/>
    </row>
    <row r="871" spans="3:30" s="1" customFormat="1">
      <c r="C871" s="16"/>
      <c r="D871" s="16"/>
      <c r="E871" s="32"/>
      <c r="F871" s="16"/>
      <c r="G871" s="16"/>
      <c r="H871" s="16"/>
      <c r="I871" s="16"/>
      <c r="J871" s="16"/>
      <c r="K871" s="16"/>
      <c r="L871" s="32"/>
      <c r="M871" s="16"/>
      <c r="N871" s="16"/>
      <c r="O871" s="16"/>
      <c r="P871" s="16"/>
      <c r="Y871" s="20"/>
      <c r="Z871" s="20"/>
      <c r="AA871" s="20"/>
      <c r="AB871" s="20"/>
      <c r="AC871" s="20"/>
      <c r="AD871" s="20"/>
    </row>
    <row r="872" spans="3:30" s="1" customFormat="1">
      <c r="C872" s="16"/>
      <c r="D872" s="16"/>
      <c r="E872" s="32"/>
      <c r="F872" s="16"/>
      <c r="G872" s="16"/>
      <c r="H872" s="16"/>
      <c r="I872" s="16"/>
      <c r="J872" s="16"/>
      <c r="K872" s="16"/>
      <c r="L872" s="32"/>
      <c r="M872" s="16"/>
      <c r="N872" s="16"/>
      <c r="O872" s="16"/>
      <c r="P872" s="16"/>
      <c r="Y872" s="20"/>
      <c r="Z872" s="20"/>
      <c r="AA872" s="20"/>
      <c r="AB872" s="20"/>
      <c r="AC872" s="20"/>
      <c r="AD872" s="20"/>
    </row>
    <row r="873" spans="3:30" s="1" customFormat="1">
      <c r="C873" s="16"/>
      <c r="D873" s="16"/>
      <c r="E873" s="32"/>
      <c r="F873" s="16"/>
      <c r="G873" s="16"/>
      <c r="H873" s="16"/>
      <c r="I873" s="16"/>
      <c r="J873" s="16"/>
      <c r="K873" s="16"/>
      <c r="L873" s="32"/>
      <c r="M873" s="16"/>
      <c r="N873" s="16"/>
      <c r="O873" s="16"/>
      <c r="P873" s="16"/>
      <c r="Y873" s="20"/>
      <c r="Z873" s="20"/>
      <c r="AA873" s="20"/>
      <c r="AB873" s="20"/>
      <c r="AC873" s="20"/>
      <c r="AD873" s="20"/>
    </row>
    <row r="874" spans="3:30" s="1" customFormat="1">
      <c r="C874" s="16"/>
      <c r="D874" s="16"/>
      <c r="E874" s="32"/>
      <c r="F874" s="16"/>
      <c r="G874" s="16"/>
      <c r="H874" s="16"/>
      <c r="I874" s="16"/>
      <c r="J874" s="16"/>
      <c r="K874" s="16"/>
      <c r="L874" s="32"/>
      <c r="M874" s="16"/>
      <c r="N874" s="16"/>
      <c r="O874" s="16"/>
      <c r="P874" s="16"/>
      <c r="Y874" s="20"/>
      <c r="Z874" s="20"/>
      <c r="AA874" s="20"/>
      <c r="AB874" s="20"/>
      <c r="AC874" s="20"/>
      <c r="AD874" s="20"/>
    </row>
    <row r="875" spans="3:30" s="1" customFormat="1">
      <c r="C875" s="16"/>
      <c r="D875" s="16"/>
      <c r="E875" s="32"/>
      <c r="F875" s="16"/>
      <c r="G875" s="16"/>
      <c r="H875" s="16"/>
      <c r="I875" s="16"/>
      <c r="J875" s="16"/>
      <c r="K875" s="16"/>
      <c r="L875" s="32"/>
      <c r="M875" s="16"/>
      <c r="N875" s="16"/>
      <c r="O875" s="16"/>
      <c r="P875" s="16"/>
      <c r="Y875" s="20"/>
      <c r="Z875" s="20"/>
      <c r="AA875" s="20"/>
      <c r="AB875" s="20"/>
      <c r="AC875" s="20"/>
      <c r="AD875" s="20"/>
    </row>
    <row r="876" spans="3:30" s="1" customFormat="1">
      <c r="C876" s="16"/>
      <c r="D876" s="16"/>
      <c r="E876" s="32"/>
      <c r="F876" s="16"/>
      <c r="G876" s="16"/>
      <c r="H876" s="16"/>
      <c r="I876" s="16"/>
      <c r="J876" s="16"/>
      <c r="K876" s="16"/>
      <c r="L876" s="32"/>
      <c r="M876" s="16"/>
      <c r="N876" s="16"/>
      <c r="O876" s="16"/>
      <c r="P876" s="16"/>
      <c r="Y876" s="20"/>
      <c r="Z876" s="20"/>
      <c r="AA876" s="20"/>
      <c r="AB876" s="20"/>
      <c r="AC876" s="20"/>
      <c r="AD876" s="20"/>
    </row>
    <row r="877" spans="3:30" s="1" customFormat="1">
      <c r="C877" s="16"/>
      <c r="D877" s="16"/>
      <c r="E877" s="32"/>
      <c r="F877" s="16"/>
      <c r="G877" s="16"/>
      <c r="H877" s="16"/>
      <c r="I877" s="16"/>
      <c r="J877" s="16"/>
      <c r="K877" s="16"/>
      <c r="L877" s="32"/>
      <c r="M877" s="16"/>
      <c r="N877" s="16"/>
      <c r="O877" s="16"/>
      <c r="P877" s="16"/>
      <c r="Y877" s="20"/>
      <c r="Z877" s="20"/>
      <c r="AA877" s="20"/>
      <c r="AB877" s="20"/>
      <c r="AC877" s="20"/>
      <c r="AD877" s="20"/>
    </row>
    <row r="878" spans="3:30" s="1" customFormat="1">
      <c r="C878" s="16"/>
      <c r="D878" s="16"/>
      <c r="E878" s="32"/>
      <c r="F878" s="16"/>
      <c r="G878" s="16"/>
      <c r="H878" s="16"/>
      <c r="I878" s="16"/>
      <c r="J878" s="16"/>
      <c r="K878" s="16"/>
      <c r="L878" s="32"/>
      <c r="M878" s="16"/>
      <c r="N878" s="16"/>
      <c r="O878" s="16"/>
      <c r="P878" s="16"/>
      <c r="Y878" s="20"/>
      <c r="Z878" s="20"/>
      <c r="AA878" s="20"/>
      <c r="AB878" s="20"/>
      <c r="AC878" s="20"/>
      <c r="AD878" s="20"/>
    </row>
    <row r="879" spans="3:30" s="1" customFormat="1">
      <c r="C879" s="16"/>
      <c r="D879" s="16"/>
      <c r="E879" s="32"/>
      <c r="F879" s="16"/>
      <c r="G879" s="16"/>
      <c r="H879" s="16"/>
      <c r="I879" s="16"/>
      <c r="J879" s="16"/>
      <c r="K879" s="16"/>
      <c r="L879" s="32"/>
      <c r="M879" s="16"/>
      <c r="N879" s="16"/>
      <c r="O879" s="16"/>
      <c r="P879" s="16"/>
      <c r="Y879" s="20"/>
      <c r="Z879" s="20"/>
      <c r="AA879" s="20"/>
      <c r="AB879" s="20"/>
      <c r="AC879" s="20"/>
      <c r="AD879" s="20"/>
    </row>
    <row r="880" spans="3:30" s="1" customFormat="1">
      <c r="C880" s="16"/>
      <c r="D880" s="16"/>
      <c r="E880" s="32"/>
      <c r="F880" s="16"/>
      <c r="G880" s="16"/>
      <c r="H880" s="16"/>
      <c r="I880" s="16"/>
      <c r="J880" s="16"/>
      <c r="K880" s="16"/>
      <c r="L880" s="32"/>
      <c r="M880" s="16"/>
      <c r="N880" s="16"/>
      <c r="O880" s="16"/>
      <c r="P880" s="16"/>
      <c r="Y880" s="20"/>
      <c r="Z880" s="20"/>
      <c r="AA880" s="20"/>
      <c r="AB880" s="20"/>
      <c r="AC880" s="20"/>
      <c r="AD880" s="20"/>
    </row>
    <row r="881" spans="3:30" s="1" customFormat="1">
      <c r="C881" s="16"/>
      <c r="D881" s="16"/>
      <c r="E881" s="32"/>
      <c r="F881" s="16"/>
      <c r="G881" s="16"/>
      <c r="H881" s="16"/>
      <c r="I881" s="16"/>
      <c r="J881" s="16"/>
      <c r="K881" s="16"/>
      <c r="L881" s="32"/>
      <c r="M881" s="16"/>
      <c r="N881" s="16"/>
      <c r="O881" s="16"/>
      <c r="P881" s="16"/>
      <c r="Y881" s="20"/>
      <c r="Z881" s="20"/>
      <c r="AA881" s="20"/>
      <c r="AB881" s="20"/>
      <c r="AC881" s="20"/>
      <c r="AD881" s="20"/>
    </row>
    <row r="882" spans="3:30" s="1" customFormat="1">
      <c r="C882" s="16"/>
      <c r="D882" s="16"/>
      <c r="E882" s="32"/>
      <c r="F882" s="16"/>
      <c r="G882" s="16"/>
      <c r="H882" s="16"/>
      <c r="I882" s="16"/>
      <c r="J882" s="16"/>
      <c r="K882" s="16"/>
      <c r="L882" s="32"/>
      <c r="M882" s="16"/>
      <c r="N882" s="16"/>
      <c r="O882" s="16"/>
      <c r="P882" s="16"/>
      <c r="Y882" s="20"/>
      <c r="Z882" s="20"/>
      <c r="AA882" s="20"/>
      <c r="AB882" s="20"/>
      <c r="AC882" s="20"/>
      <c r="AD882" s="20"/>
    </row>
    <row r="883" spans="3:30" s="1" customFormat="1">
      <c r="C883" s="16"/>
      <c r="D883" s="16"/>
      <c r="E883" s="32"/>
      <c r="F883" s="16"/>
      <c r="G883" s="16"/>
      <c r="H883" s="16"/>
      <c r="I883" s="16"/>
      <c r="J883" s="16"/>
      <c r="K883" s="16"/>
      <c r="L883" s="32"/>
      <c r="M883" s="16"/>
      <c r="N883" s="16"/>
      <c r="O883" s="16"/>
      <c r="P883" s="16"/>
      <c r="Y883" s="20"/>
      <c r="Z883" s="20"/>
      <c r="AA883" s="20"/>
      <c r="AB883" s="20"/>
      <c r="AC883" s="20"/>
      <c r="AD883" s="20"/>
    </row>
    <row r="884" spans="3:30" s="1" customFormat="1">
      <c r="C884" s="16"/>
      <c r="D884" s="16"/>
      <c r="E884" s="32"/>
      <c r="F884" s="16"/>
      <c r="G884" s="16"/>
      <c r="H884" s="16"/>
      <c r="I884" s="16"/>
      <c r="J884" s="16"/>
      <c r="K884" s="16"/>
      <c r="L884" s="32"/>
      <c r="M884" s="16"/>
      <c r="N884" s="16"/>
      <c r="O884" s="16"/>
      <c r="P884" s="16"/>
      <c r="Y884" s="20"/>
      <c r="Z884" s="20"/>
      <c r="AA884" s="20"/>
      <c r="AB884" s="20"/>
      <c r="AC884" s="20"/>
      <c r="AD884" s="20"/>
    </row>
    <row r="885" spans="3:30" s="1" customFormat="1">
      <c r="C885" s="16"/>
      <c r="D885" s="16"/>
      <c r="E885" s="32"/>
      <c r="F885" s="16"/>
      <c r="G885" s="16"/>
      <c r="H885" s="16"/>
      <c r="I885" s="16"/>
      <c r="J885" s="16"/>
      <c r="K885" s="16"/>
      <c r="L885" s="32"/>
      <c r="M885" s="16"/>
      <c r="N885" s="16"/>
      <c r="O885" s="16"/>
      <c r="P885" s="16"/>
      <c r="Y885" s="20"/>
      <c r="Z885" s="20"/>
      <c r="AA885" s="20"/>
      <c r="AB885" s="20"/>
      <c r="AC885" s="20"/>
      <c r="AD885" s="20"/>
    </row>
    <row r="886" spans="3:30" s="1" customFormat="1">
      <c r="C886" s="16"/>
      <c r="D886" s="16"/>
      <c r="E886" s="32"/>
      <c r="F886" s="16"/>
      <c r="G886" s="16"/>
      <c r="H886" s="16"/>
      <c r="I886" s="16"/>
      <c r="J886" s="16"/>
      <c r="K886" s="16"/>
      <c r="L886" s="32"/>
      <c r="M886" s="16"/>
      <c r="N886" s="16"/>
      <c r="O886" s="16"/>
      <c r="P886" s="16"/>
      <c r="Y886" s="20"/>
      <c r="Z886" s="20"/>
      <c r="AA886" s="20"/>
      <c r="AB886" s="20"/>
      <c r="AC886" s="20"/>
      <c r="AD886" s="20"/>
    </row>
    <row r="887" spans="3:30" s="1" customFormat="1">
      <c r="C887" s="16"/>
      <c r="D887" s="16"/>
      <c r="E887" s="32"/>
      <c r="F887" s="16"/>
      <c r="G887" s="16"/>
      <c r="H887" s="16"/>
      <c r="I887" s="16"/>
      <c r="J887" s="16"/>
      <c r="K887" s="16"/>
      <c r="L887" s="32"/>
      <c r="M887" s="16"/>
      <c r="N887" s="16"/>
      <c r="O887" s="16"/>
      <c r="P887" s="16"/>
      <c r="Y887" s="20"/>
      <c r="Z887" s="20"/>
      <c r="AA887" s="20"/>
      <c r="AB887" s="20"/>
      <c r="AC887" s="20"/>
      <c r="AD887" s="20"/>
    </row>
    <row r="888" spans="3:30" s="1" customFormat="1">
      <c r="C888" s="16"/>
      <c r="D888" s="16"/>
      <c r="E888" s="32"/>
      <c r="F888" s="16"/>
      <c r="G888" s="16"/>
      <c r="H888" s="16"/>
      <c r="I888" s="16"/>
      <c r="J888" s="16"/>
      <c r="K888" s="16"/>
      <c r="L888" s="32"/>
      <c r="M888" s="16"/>
      <c r="N888" s="16"/>
      <c r="O888" s="16"/>
      <c r="P888" s="16"/>
      <c r="Y888" s="20"/>
      <c r="Z888" s="20"/>
      <c r="AA888" s="20"/>
      <c r="AB888" s="20"/>
      <c r="AC888" s="20"/>
      <c r="AD888" s="20"/>
    </row>
    <row r="889" spans="3:30" s="1" customFormat="1">
      <c r="C889" s="16"/>
      <c r="D889" s="16"/>
      <c r="E889" s="32"/>
      <c r="F889" s="16"/>
      <c r="G889" s="16"/>
      <c r="H889" s="16"/>
      <c r="I889" s="16"/>
      <c r="J889" s="16"/>
      <c r="K889" s="16"/>
      <c r="L889" s="32"/>
      <c r="M889" s="16"/>
      <c r="N889" s="16"/>
      <c r="O889" s="16"/>
      <c r="P889" s="16"/>
      <c r="Y889" s="20"/>
      <c r="Z889" s="20"/>
      <c r="AA889" s="20"/>
      <c r="AB889" s="20"/>
      <c r="AC889" s="20"/>
      <c r="AD889" s="20"/>
    </row>
    <row r="890" spans="3:30" s="1" customFormat="1">
      <c r="C890" s="16"/>
      <c r="D890" s="16"/>
      <c r="E890" s="32"/>
      <c r="F890" s="16"/>
      <c r="G890" s="16"/>
      <c r="H890" s="16"/>
      <c r="I890" s="16"/>
      <c r="J890" s="16"/>
      <c r="K890" s="16"/>
      <c r="L890" s="32"/>
      <c r="M890" s="16"/>
      <c r="N890" s="16"/>
      <c r="O890" s="16"/>
      <c r="P890" s="16"/>
      <c r="Y890" s="20"/>
      <c r="Z890" s="20"/>
      <c r="AA890" s="20"/>
      <c r="AB890" s="20"/>
      <c r="AC890" s="20"/>
      <c r="AD890" s="20"/>
    </row>
    <row r="891" spans="3:30" s="1" customFormat="1">
      <c r="C891" s="16"/>
      <c r="D891" s="16"/>
      <c r="E891" s="32"/>
      <c r="F891" s="16"/>
      <c r="G891" s="16"/>
      <c r="H891" s="16"/>
      <c r="I891" s="16"/>
      <c r="J891" s="16"/>
      <c r="K891" s="16"/>
      <c r="L891" s="32"/>
      <c r="M891" s="16"/>
      <c r="N891" s="16"/>
      <c r="O891" s="16"/>
      <c r="P891" s="16"/>
      <c r="Y891" s="20"/>
      <c r="Z891" s="20"/>
      <c r="AA891" s="20"/>
      <c r="AB891" s="20"/>
      <c r="AC891" s="20"/>
      <c r="AD891" s="20"/>
    </row>
    <row r="892" spans="3:30" s="1" customFormat="1">
      <c r="C892" s="16"/>
      <c r="D892" s="16"/>
      <c r="E892" s="32"/>
      <c r="F892" s="16"/>
      <c r="G892" s="16"/>
      <c r="H892" s="16"/>
      <c r="I892" s="16"/>
      <c r="J892" s="16"/>
      <c r="K892" s="16"/>
      <c r="L892" s="32"/>
      <c r="M892" s="16"/>
      <c r="N892" s="16"/>
      <c r="O892" s="16"/>
      <c r="P892" s="16"/>
      <c r="Y892" s="20"/>
      <c r="Z892" s="20"/>
      <c r="AA892" s="20"/>
      <c r="AB892" s="20"/>
      <c r="AC892" s="20"/>
      <c r="AD892" s="20"/>
    </row>
    <row r="893" spans="3:30" s="1" customFormat="1">
      <c r="C893" s="16"/>
      <c r="D893" s="16"/>
      <c r="E893" s="32"/>
      <c r="F893" s="16"/>
      <c r="G893" s="16"/>
      <c r="H893" s="16"/>
      <c r="I893" s="16"/>
      <c r="J893" s="16"/>
      <c r="K893" s="16"/>
      <c r="L893" s="32"/>
      <c r="M893" s="16"/>
      <c r="N893" s="16"/>
      <c r="O893" s="16"/>
      <c r="P893" s="16"/>
      <c r="Y893" s="20"/>
      <c r="Z893" s="20"/>
      <c r="AA893" s="20"/>
      <c r="AB893" s="20"/>
      <c r="AC893" s="20"/>
      <c r="AD893" s="20"/>
    </row>
    <row r="894" spans="3:30" s="1" customFormat="1">
      <c r="C894" s="16"/>
      <c r="D894" s="16"/>
      <c r="E894" s="32"/>
      <c r="F894" s="16"/>
      <c r="G894" s="16"/>
      <c r="H894" s="16"/>
      <c r="I894" s="16"/>
      <c r="J894" s="16"/>
      <c r="K894" s="16"/>
      <c r="L894" s="32"/>
      <c r="M894" s="16"/>
      <c r="N894" s="16"/>
      <c r="O894" s="16"/>
      <c r="P894" s="16"/>
      <c r="Y894" s="20"/>
      <c r="Z894" s="20"/>
      <c r="AA894" s="20"/>
      <c r="AB894" s="20"/>
      <c r="AC894" s="20"/>
      <c r="AD894" s="20"/>
    </row>
    <row r="895" spans="3:30" s="1" customFormat="1">
      <c r="C895" s="16"/>
      <c r="D895" s="16"/>
      <c r="E895" s="32"/>
      <c r="F895" s="16"/>
      <c r="G895" s="16"/>
      <c r="H895" s="16"/>
      <c r="I895" s="16"/>
      <c r="J895" s="16"/>
      <c r="K895" s="16"/>
      <c r="L895" s="32"/>
      <c r="M895" s="16"/>
      <c r="N895" s="16"/>
      <c r="O895" s="16"/>
      <c r="P895" s="16"/>
      <c r="Y895" s="20"/>
      <c r="Z895" s="20"/>
      <c r="AA895" s="20"/>
      <c r="AB895" s="20"/>
      <c r="AC895" s="20"/>
      <c r="AD895" s="20"/>
    </row>
    <row r="896" spans="3:30" s="1" customFormat="1">
      <c r="C896" s="16"/>
      <c r="D896" s="16"/>
      <c r="E896" s="32"/>
      <c r="F896" s="16"/>
      <c r="G896" s="16"/>
      <c r="H896" s="16"/>
      <c r="I896" s="16"/>
      <c r="J896" s="16"/>
      <c r="K896" s="16"/>
      <c r="L896" s="32"/>
      <c r="M896" s="16"/>
      <c r="N896" s="16"/>
      <c r="O896" s="16"/>
      <c r="P896" s="16"/>
      <c r="Y896" s="20"/>
      <c r="Z896" s="20"/>
      <c r="AA896" s="20"/>
      <c r="AB896" s="20"/>
      <c r="AC896" s="20"/>
      <c r="AD896" s="20"/>
    </row>
    <row r="897" spans="3:30" s="1" customFormat="1">
      <c r="C897" s="16"/>
      <c r="D897" s="16"/>
      <c r="E897" s="32"/>
      <c r="F897" s="16"/>
      <c r="G897" s="16"/>
      <c r="H897" s="16"/>
      <c r="I897" s="16"/>
      <c r="J897" s="16"/>
      <c r="K897" s="16"/>
      <c r="L897" s="32"/>
      <c r="M897" s="16"/>
      <c r="N897" s="16"/>
      <c r="O897" s="16"/>
      <c r="P897" s="16"/>
      <c r="Y897" s="20"/>
      <c r="Z897" s="20"/>
      <c r="AA897" s="20"/>
      <c r="AB897" s="20"/>
      <c r="AC897" s="20"/>
      <c r="AD897" s="20"/>
    </row>
    <row r="898" spans="3:30" s="1" customFormat="1">
      <c r="C898" s="16"/>
      <c r="D898" s="16"/>
      <c r="E898" s="32"/>
      <c r="F898" s="16"/>
      <c r="G898" s="16"/>
      <c r="H898" s="16"/>
      <c r="I898" s="16"/>
      <c r="J898" s="16"/>
      <c r="K898" s="16"/>
      <c r="L898" s="32"/>
      <c r="M898" s="16"/>
      <c r="N898" s="16"/>
      <c r="O898" s="16"/>
      <c r="P898" s="16"/>
      <c r="Y898" s="20"/>
      <c r="Z898" s="20"/>
      <c r="AA898" s="20"/>
      <c r="AB898" s="20"/>
      <c r="AC898" s="20"/>
      <c r="AD898" s="20"/>
    </row>
    <row r="899" spans="3:30" s="1" customFormat="1">
      <c r="C899" s="16"/>
      <c r="D899" s="16"/>
      <c r="E899" s="32"/>
      <c r="F899" s="16"/>
      <c r="G899" s="16"/>
      <c r="H899" s="16"/>
      <c r="I899" s="16"/>
      <c r="J899" s="16"/>
      <c r="K899" s="16"/>
      <c r="L899" s="32"/>
      <c r="M899" s="16"/>
      <c r="N899" s="16"/>
      <c r="O899" s="16"/>
      <c r="P899" s="16"/>
      <c r="Y899" s="20"/>
      <c r="Z899" s="20"/>
      <c r="AA899" s="20"/>
      <c r="AB899" s="20"/>
      <c r="AC899" s="20"/>
      <c r="AD899" s="20"/>
    </row>
    <row r="900" spans="3:30" s="1" customFormat="1">
      <c r="C900" s="16"/>
      <c r="D900" s="16"/>
      <c r="E900" s="32"/>
      <c r="F900" s="16"/>
      <c r="G900" s="16"/>
      <c r="H900" s="16"/>
      <c r="I900" s="16"/>
      <c r="J900" s="16"/>
      <c r="K900" s="16"/>
      <c r="L900" s="32"/>
      <c r="M900" s="16"/>
      <c r="N900" s="16"/>
      <c r="O900" s="16"/>
      <c r="P900" s="16"/>
      <c r="Y900" s="20"/>
      <c r="Z900" s="20"/>
      <c r="AA900" s="20"/>
      <c r="AB900" s="20"/>
      <c r="AC900" s="20"/>
      <c r="AD900" s="20"/>
    </row>
    <row r="901" spans="3:30" s="1" customFormat="1">
      <c r="C901" s="16"/>
      <c r="D901" s="16"/>
      <c r="E901" s="32"/>
      <c r="F901" s="16"/>
      <c r="G901" s="16"/>
      <c r="H901" s="16"/>
      <c r="I901" s="16"/>
      <c r="J901" s="16"/>
      <c r="K901" s="16"/>
      <c r="L901" s="32"/>
      <c r="M901" s="16"/>
      <c r="N901" s="16"/>
      <c r="O901" s="16"/>
      <c r="P901" s="16"/>
      <c r="Y901" s="20"/>
      <c r="Z901" s="20"/>
      <c r="AA901" s="20"/>
      <c r="AB901" s="20"/>
      <c r="AC901" s="20"/>
      <c r="AD901" s="20"/>
    </row>
    <row r="902" spans="3:30" s="1" customFormat="1">
      <c r="C902" s="16"/>
      <c r="D902" s="16"/>
      <c r="E902" s="32"/>
      <c r="F902" s="16"/>
      <c r="G902" s="16"/>
      <c r="H902" s="16"/>
      <c r="I902" s="16"/>
      <c r="J902" s="16"/>
      <c r="K902" s="16"/>
      <c r="L902" s="32"/>
      <c r="M902" s="16"/>
      <c r="N902" s="16"/>
      <c r="O902" s="16"/>
      <c r="P902" s="16"/>
      <c r="Y902" s="20"/>
      <c r="Z902" s="20"/>
      <c r="AA902" s="20"/>
      <c r="AB902" s="20"/>
      <c r="AC902" s="20"/>
      <c r="AD902" s="20"/>
    </row>
    <row r="903" spans="3:30" s="1" customFormat="1">
      <c r="C903" s="16"/>
      <c r="D903" s="16"/>
      <c r="E903" s="32"/>
      <c r="F903" s="16"/>
      <c r="G903" s="16"/>
      <c r="H903" s="16"/>
      <c r="I903" s="16"/>
      <c r="J903" s="16"/>
      <c r="K903" s="16"/>
      <c r="L903" s="32"/>
      <c r="M903" s="16"/>
      <c r="N903" s="16"/>
      <c r="O903" s="16"/>
      <c r="P903" s="16"/>
      <c r="Y903" s="20"/>
      <c r="Z903" s="20"/>
      <c r="AA903" s="20"/>
      <c r="AB903" s="20"/>
      <c r="AC903" s="20"/>
      <c r="AD903" s="20"/>
    </row>
    <row r="904" spans="3:30" s="1" customFormat="1">
      <c r="C904" s="16"/>
      <c r="D904" s="16"/>
      <c r="E904" s="32"/>
      <c r="F904" s="16"/>
      <c r="G904" s="16"/>
      <c r="H904" s="16"/>
      <c r="I904" s="16"/>
      <c r="J904" s="16"/>
      <c r="K904" s="16"/>
      <c r="L904" s="32"/>
      <c r="M904" s="16"/>
      <c r="N904" s="16"/>
      <c r="O904" s="16"/>
      <c r="P904" s="16"/>
      <c r="Y904" s="20"/>
      <c r="Z904" s="20"/>
      <c r="AA904" s="20"/>
      <c r="AB904" s="20"/>
      <c r="AC904" s="20"/>
      <c r="AD904" s="20"/>
    </row>
    <row r="905" spans="3:30" s="1" customFormat="1">
      <c r="C905" s="16"/>
      <c r="D905" s="16"/>
      <c r="E905" s="32"/>
      <c r="F905" s="16"/>
      <c r="G905" s="16"/>
      <c r="H905" s="16"/>
      <c r="I905" s="16"/>
      <c r="J905" s="16"/>
      <c r="K905" s="16"/>
      <c r="L905" s="32"/>
      <c r="M905" s="16"/>
      <c r="N905" s="16"/>
      <c r="O905" s="16"/>
      <c r="P905" s="16"/>
      <c r="Y905" s="20"/>
      <c r="Z905" s="20"/>
      <c r="AA905" s="20"/>
      <c r="AB905" s="20"/>
      <c r="AC905" s="20"/>
      <c r="AD905" s="20"/>
    </row>
    <row r="906" spans="3:30" s="1" customFormat="1">
      <c r="C906" s="16"/>
      <c r="D906" s="16"/>
      <c r="E906" s="32"/>
      <c r="F906" s="16"/>
      <c r="G906" s="16"/>
      <c r="H906" s="16"/>
      <c r="I906" s="16"/>
      <c r="J906" s="16"/>
      <c r="K906" s="16"/>
      <c r="L906" s="32"/>
      <c r="M906" s="16"/>
      <c r="N906" s="16"/>
      <c r="O906" s="16"/>
      <c r="P906" s="16"/>
      <c r="Y906" s="20"/>
      <c r="Z906" s="20"/>
      <c r="AA906" s="20"/>
      <c r="AB906" s="20"/>
      <c r="AC906" s="20"/>
      <c r="AD906" s="20"/>
    </row>
    <row r="907" spans="3:30" s="1" customFormat="1">
      <c r="C907" s="16"/>
      <c r="D907" s="16"/>
      <c r="E907" s="32"/>
      <c r="F907" s="16"/>
      <c r="G907" s="16"/>
      <c r="H907" s="16"/>
      <c r="I907" s="16"/>
      <c r="J907" s="16"/>
      <c r="K907" s="16"/>
      <c r="L907" s="32"/>
      <c r="M907" s="16"/>
      <c r="N907" s="16"/>
      <c r="O907" s="16"/>
      <c r="P907" s="16"/>
      <c r="Y907" s="20"/>
      <c r="Z907" s="20"/>
      <c r="AA907" s="20"/>
      <c r="AB907" s="20"/>
      <c r="AC907" s="20"/>
      <c r="AD907" s="20"/>
    </row>
    <row r="908" spans="3:30" s="1" customFormat="1">
      <c r="C908" s="16"/>
      <c r="D908" s="16"/>
      <c r="E908" s="32"/>
      <c r="F908" s="16"/>
      <c r="G908" s="16"/>
      <c r="H908" s="16"/>
      <c r="I908" s="16"/>
      <c r="J908" s="16"/>
      <c r="K908" s="16"/>
      <c r="L908" s="32"/>
      <c r="M908" s="16"/>
      <c r="N908" s="16"/>
      <c r="O908" s="16"/>
      <c r="P908" s="16"/>
      <c r="Y908" s="20"/>
      <c r="Z908" s="20"/>
      <c r="AA908" s="20"/>
      <c r="AB908" s="20"/>
      <c r="AC908" s="20"/>
      <c r="AD908" s="20"/>
    </row>
    <row r="909" spans="3:30" s="1" customFormat="1">
      <c r="C909" s="16"/>
      <c r="D909" s="16"/>
      <c r="E909" s="32"/>
      <c r="F909" s="16"/>
      <c r="G909" s="16"/>
      <c r="H909" s="16"/>
      <c r="I909" s="16"/>
      <c r="J909" s="16"/>
      <c r="K909" s="16"/>
      <c r="L909" s="32"/>
      <c r="M909" s="16"/>
      <c r="N909" s="16"/>
      <c r="O909" s="16"/>
      <c r="P909" s="16"/>
      <c r="Y909" s="20"/>
      <c r="Z909" s="20"/>
      <c r="AA909" s="20"/>
      <c r="AB909" s="20"/>
      <c r="AC909" s="20"/>
      <c r="AD909" s="20"/>
    </row>
    <row r="910" spans="3:30" s="1" customFormat="1">
      <c r="C910" s="16"/>
      <c r="D910" s="16"/>
      <c r="E910" s="32"/>
      <c r="F910" s="16"/>
      <c r="G910" s="16"/>
      <c r="H910" s="16"/>
      <c r="I910" s="16"/>
      <c r="J910" s="16"/>
      <c r="K910" s="16"/>
      <c r="L910" s="32"/>
      <c r="M910" s="16"/>
      <c r="N910" s="16"/>
      <c r="O910" s="16"/>
      <c r="P910" s="16"/>
      <c r="Y910" s="20"/>
      <c r="Z910" s="20"/>
      <c r="AA910" s="20"/>
      <c r="AB910" s="20"/>
      <c r="AC910" s="20"/>
      <c r="AD910" s="20"/>
    </row>
    <row r="911" spans="3:30" s="1" customFormat="1">
      <c r="C911" s="16"/>
      <c r="D911" s="16"/>
      <c r="E911" s="32"/>
      <c r="F911" s="16"/>
      <c r="G911" s="16"/>
      <c r="H911" s="16"/>
      <c r="I911" s="16"/>
      <c r="J911" s="16"/>
      <c r="K911" s="16"/>
      <c r="L911" s="32"/>
      <c r="M911" s="16"/>
      <c r="N911" s="16"/>
      <c r="O911" s="16"/>
      <c r="P911" s="16"/>
      <c r="Y911" s="20"/>
      <c r="Z911" s="20"/>
      <c r="AA911" s="20"/>
      <c r="AB911" s="20"/>
      <c r="AC911" s="20"/>
      <c r="AD911" s="20"/>
    </row>
    <row r="912" spans="3:30" s="1" customFormat="1">
      <c r="C912" s="16"/>
      <c r="D912" s="16"/>
      <c r="E912" s="32"/>
      <c r="F912" s="16"/>
      <c r="G912" s="16"/>
      <c r="H912" s="16"/>
      <c r="I912" s="16"/>
      <c r="J912" s="16"/>
      <c r="K912" s="16"/>
      <c r="L912" s="32"/>
      <c r="M912" s="16"/>
      <c r="N912" s="16"/>
      <c r="O912" s="16"/>
      <c r="P912" s="16"/>
      <c r="Y912" s="20"/>
      <c r="Z912" s="20"/>
      <c r="AA912" s="20"/>
      <c r="AB912" s="20"/>
      <c r="AC912" s="20"/>
      <c r="AD912" s="20"/>
    </row>
    <row r="913" spans="3:30" s="1" customFormat="1">
      <c r="C913" s="16"/>
      <c r="D913" s="16"/>
      <c r="E913" s="32"/>
      <c r="F913" s="16"/>
      <c r="G913" s="16"/>
      <c r="H913" s="16"/>
      <c r="I913" s="16"/>
      <c r="J913" s="16"/>
      <c r="K913" s="16"/>
      <c r="L913" s="32"/>
      <c r="M913" s="16"/>
      <c r="N913" s="16"/>
      <c r="O913" s="16"/>
      <c r="P913" s="16"/>
      <c r="Y913" s="20"/>
      <c r="Z913" s="20"/>
      <c r="AA913" s="20"/>
      <c r="AB913" s="20"/>
      <c r="AC913" s="20"/>
      <c r="AD913" s="20"/>
    </row>
    <row r="914" spans="3:30" s="1" customFormat="1">
      <c r="C914" s="16"/>
      <c r="D914" s="16"/>
      <c r="E914" s="32"/>
      <c r="F914" s="16"/>
      <c r="G914" s="16"/>
      <c r="H914" s="16"/>
      <c r="I914" s="16"/>
      <c r="J914" s="16"/>
      <c r="K914" s="16"/>
      <c r="L914" s="32"/>
      <c r="M914" s="16"/>
      <c r="N914" s="16"/>
      <c r="O914" s="16"/>
      <c r="P914" s="16"/>
      <c r="Y914" s="20"/>
      <c r="Z914" s="20"/>
      <c r="AA914" s="20"/>
      <c r="AB914" s="20"/>
      <c r="AC914" s="20"/>
      <c r="AD914" s="20"/>
    </row>
    <row r="915" spans="3:30" s="1" customFormat="1">
      <c r="C915" s="16"/>
      <c r="D915" s="16"/>
      <c r="E915" s="32"/>
      <c r="F915" s="16"/>
      <c r="G915" s="16"/>
      <c r="H915" s="16"/>
      <c r="I915" s="16"/>
      <c r="J915" s="16"/>
      <c r="K915" s="16"/>
      <c r="L915" s="32"/>
      <c r="M915" s="16"/>
      <c r="N915" s="16"/>
      <c r="O915" s="16"/>
      <c r="P915" s="16"/>
      <c r="Y915" s="20"/>
      <c r="Z915" s="20"/>
      <c r="AA915" s="20"/>
      <c r="AB915" s="20"/>
      <c r="AC915" s="20"/>
      <c r="AD915" s="20"/>
    </row>
    <row r="916" spans="3:30" s="1" customFormat="1">
      <c r="C916" s="16"/>
      <c r="D916" s="16"/>
      <c r="E916" s="32"/>
      <c r="F916" s="16"/>
      <c r="G916" s="16"/>
      <c r="H916" s="16"/>
      <c r="I916" s="16"/>
      <c r="J916" s="16"/>
      <c r="K916" s="16"/>
      <c r="L916" s="32"/>
      <c r="M916" s="16"/>
      <c r="N916" s="16"/>
      <c r="O916" s="16"/>
      <c r="P916" s="16"/>
      <c r="Y916" s="20"/>
      <c r="Z916" s="20"/>
      <c r="AA916" s="20"/>
      <c r="AB916" s="20"/>
      <c r="AC916" s="20"/>
      <c r="AD916" s="20"/>
    </row>
    <row r="917" spans="3:30" s="1" customFormat="1">
      <c r="C917" s="16"/>
      <c r="D917" s="16"/>
      <c r="E917" s="32"/>
      <c r="F917" s="16"/>
      <c r="G917" s="16"/>
      <c r="H917" s="16"/>
      <c r="I917" s="16"/>
      <c r="J917" s="16"/>
      <c r="K917" s="16"/>
      <c r="L917" s="32"/>
      <c r="M917" s="16"/>
      <c r="N917" s="16"/>
      <c r="O917" s="16"/>
      <c r="P917" s="16"/>
      <c r="Y917" s="20"/>
      <c r="Z917" s="20"/>
      <c r="AA917" s="20"/>
      <c r="AB917" s="20"/>
      <c r="AC917" s="20"/>
      <c r="AD917" s="20"/>
    </row>
    <row r="918" spans="3:30" s="1" customFormat="1">
      <c r="C918" s="16"/>
      <c r="D918" s="16"/>
      <c r="E918" s="32"/>
      <c r="F918" s="16"/>
      <c r="G918" s="16"/>
      <c r="H918" s="16"/>
      <c r="I918" s="16"/>
      <c r="J918" s="16"/>
      <c r="K918" s="16"/>
      <c r="L918" s="32"/>
      <c r="M918" s="16"/>
      <c r="N918" s="16"/>
      <c r="O918" s="16"/>
      <c r="P918" s="16"/>
      <c r="Y918" s="20"/>
      <c r="Z918" s="20"/>
      <c r="AA918" s="20"/>
      <c r="AB918" s="20"/>
      <c r="AC918" s="20"/>
      <c r="AD918" s="20"/>
    </row>
    <row r="919" spans="3:30" s="1" customFormat="1">
      <c r="C919" s="16"/>
      <c r="D919" s="16"/>
      <c r="E919" s="32"/>
      <c r="F919" s="16"/>
      <c r="G919" s="16"/>
      <c r="H919" s="16"/>
      <c r="I919" s="16"/>
      <c r="J919" s="16"/>
      <c r="K919" s="16"/>
      <c r="L919" s="32"/>
      <c r="M919" s="16"/>
      <c r="N919" s="16"/>
      <c r="O919" s="16"/>
      <c r="P919" s="16"/>
      <c r="Y919" s="20"/>
      <c r="Z919" s="20"/>
      <c r="AA919" s="20"/>
      <c r="AB919" s="20"/>
      <c r="AC919" s="20"/>
      <c r="AD919" s="20"/>
    </row>
    <row r="920" spans="3:30" s="1" customFormat="1">
      <c r="C920" s="16"/>
      <c r="D920" s="16"/>
      <c r="E920" s="32"/>
      <c r="F920" s="16"/>
      <c r="G920" s="16"/>
      <c r="H920" s="16"/>
      <c r="I920" s="16"/>
      <c r="J920" s="16"/>
      <c r="K920" s="16"/>
      <c r="L920" s="32"/>
      <c r="M920" s="16"/>
      <c r="N920" s="16"/>
      <c r="O920" s="16"/>
      <c r="P920" s="16"/>
      <c r="Y920" s="20"/>
      <c r="Z920" s="20"/>
      <c r="AA920" s="20"/>
      <c r="AB920" s="20"/>
      <c r="AC920" s="20"/>
      <c r="AD920" s="20"/>
    </row>
    <row r="921" spans="3:30" s="1" customFormat="1">
      <c r="C921" s="16"/>
      <c r="D921" s="16"/>
      <c r="E921" s="32"/>
      <c r="F921" s="16"/>
      <c r="G921" s="16"/>
      <c r="H921" s="16"/>
      <c r="I921" s="16"/>
      <c r="J921" s="16"/>
      <c r="K921" s="16"/>
      <c r="L921" s="32"/>
      <c r="M921" s="16"/>
      <c r="N921" s="16"/>
      <c r="O921" s="16"/>
      <c r="P921" s="16"/>
      <c r="Y921" s="20"/>
      <c r="Z921" s="20"/>
      <c r="AA921" s="20"/>
      <c r="AB921" s="20"/>
      <c r="AC921" s="20"/>
      <c r="AD921" s="20"/>
    </row>
    <row r="922" spans="3:30" s="1" customFormat="1">
      <c r="C922" s="16"/>
      <c r="D922" s="16"/>
      <c r="E922" s="32"/>
      <c r="F922" s="16"/>
      <c r="G922" s="16"/>
      <c r="H922" s="16"/>
      <c r="I922" s="16"/>
      <c r="J922" s="16"/>
      <c r="K922" s="16"/>
      <c r="L922" s="32"/>
      <c r="M922" s="16"/>
      <c r="N922" s="16"/>
      <c r="O922" s="16"/>
      <c r="P922" s="16"/>
      <c r="Y922" s="20"/>
      <c r="Z922" s="20"/>
      <c r="AA922" s="20"/>
      <c r="AB922" s="20"/>
      <c r="AC922" s="20"/>
      <c r="AD922" s="20"/>
    </row>
    <row r="923" spans="3:30" s="1" customFormat="1">
      <c r="C923" s="16"/>
      <c r="D923" s="16"/>
      <c r="E923" s="32"/>
      <c r="F923" s="16"/>
      <c r="G923" s="16"/>
      <c r="H923" s="16"/>
      <c r="I923" s="16"/>
      <c r="J923" s="16"/>
      <c r="K923" s="16"/>
      <c r="L923" s="32"/>
      <c r="M923" s="16"/>
      <c r="N923" s="16"/>
      <c r="O923" s="16"/>
      <c r="P923" s="16"/>
      <c r="Y923" s="20"/>
      <c r="Z923" s="20"/>
      <c r="AA923" s="20"/>
      <c r="AB923" s="20"/>
      <c r="AC923" s="20"/>
      <c r="AD923" s="20"/>
    </row>
    <row r="924" spans="3:30" s="1" customFormat="1">
      <c r="C924" s="16"/>
      <c r="D924" s="16"/>
      <c r="E924" s="32"/>
      <c r="F924" s="16"/>
      <c r="G924" s="16"/>
      <c r="H924" s="16"/>
      <c r="I924" s="16"/>
      <c r="J924" s="16"/>
      <c r="K924" s="16"/>
      <c r="L924" s="32"/>
      <c r="M924" s="16"/>
      <c r="N924" s="16"/>
      <c r="O924" s="16"/>
      <c r="P924" s="16"/>
      <c r="Y924" s="20"/>
      <c r="Z924" s="20"/>
      <c r="AA924" s="20"/>
      <c r="AB924" s="20"/>
      <c r="AC924" s="20"/>
      <c r="AD924" s="20"/>
    </row>
    <row r="925" spans="3:30" s="1" customFormat="1">
      <c r="C925" s="16"/>
      <c r="D925" s="16"/>
      <c r="E925" s="32"/>
      <c r="F925" s="16"/>
      <c r="G925" s="16"/>
      <c r="H925" s="16"/>
      <c r="I925" s="16"/>
      <c r="J925" s="16"/>
      <c r="K925" s="16"/>
      <c r="L925" s="32"/>
      <c r="M925" s="16"/>
      <c r="N925" s="16"/>
      <c r="O925" s="16"/>
      <c r="P925" s="16"/>
      <c r="Y925" s="20"/>
      <c r="Z925" s="20"/>
      <c r="AA925" s="20"/>
      <c r="AB925" s="20"/>
      <c r="AC925" s="20"/>
      <c r="AD925" s="20"/>
    </row>
    <row r="926" spans="3:30" s="1" customFormat="1">
      <c r="C926" s="16"/>
      <c r="D926" s="16"/>
      <c r="E926" s="32"/>
      <c r="F926" s="16"/>
      <c r="G926" s="16"/>
      <c r="H926" s="16"/>
      <c r="I926" s="16"/>
      <c r="J926" s="16"/>
      <c r="K926" s="16"/>
      <c r="L926" s="32"/>
      <c r="M926" s="16"/>
      <c r="N926" s="16"/>
      <c r="O926" s="16"/>
      <c r="P926" s="16"/>
      <c r="Y926" s="20"/>
      <c r="Z926" s="20"/>
      <c r="AA926" s="20"/>
      <c r="AB926" s="20"/>
      <c r="AC926" s="20"/>
      <c r="AD926" s="20"/>
    </row>
    <row r="927" spans="3:30" s="1" customFormat="1">
      <c r="C927" s="16"/>
      <c r="D927" s="16"/>
      <c r="E927" s="32"/>
      <c r="F927" s="16"/>
      <c r="G927" s="16"/>
      <c r="H927" s="16"/>
      <c r="I927" s="16"/>
      <c r="J927" s="16"/>
      <c r="K927" s="16"/>
      <c r="L927" s="32"/>
      <c r="M927" s="16"/>
      <c r="N927" s="16"/>
      <c r="O927" s="16"/>
      <c r="P927" s="16"/>
      <c r="Y927" s="20"/>
      <c r="Z927" s="20"/>
      <c r="AA927" s="20"/>
      <c r="AB927" s="20"/>
      <c r="AC927" s="20"/>
      <c r="AD927" s="20"/>
    </row>
    <row r="928" spans="3:30" s="1" customFormat="1">
      <c r="C928" s="16"/>
      <c r="D928" s="16"/>
      <c r="E928" s="32"/>
      <c r="F928" s="16"/>
      <c r="G928" s="16"/>
      <c r="H928" s="16"/>
      <c r="I928" s="16"/>
      <c r="J928" s="16"/>
      <c r="K928" s="16"/>
      <c r="L928" s="32"/>
      <c r="M928" s="16"/>
      <c r="N928" s="16"/>
      <c r="O928" s="16"/>
      <c r="P928" s="16"/>
      <c r="Y928" s="20"/>
      <c r="Z928" s="20"/>
      <c r="AA928" s="20"/>
      <c r="AB928" s="20"/>
      <c r="AC928" s="20"/>
      <c r="AD928" s="20"/>
    </row>
    <row r="929" spans="3:30" s="1" customFormat="1">
      <c r="C929" s="16"/>
      <c r="D929" s="16"/>
      <c r="E929" s="32"/>
      <c r="F929" s="16"/>
      <c r="G929" s="16"/>
      <c r="H929" s="16"/>
      <c r="I929" s="16"/>
      <c r="J929" s="16"/>
      <c r="K929" s="16"/>
      <c r="L929" s="32"/>
      <c r="M929" s="16"/>
      <c r="N929" s="16"/>
      <c r="O929" s="16"/>
      <c r="P929" s="16"/>
      <c r="Y929" s="20"/>
      <c r="Z929" s="20"/>
      <c r="AA929" s="20"/>
      <c r="AB929" s="20"/>
      <c r="AC929" s="20"/>
      <c r="AD929" s="20"/>
    </row>
    <row r="930" spans="3:30" s="1" customFormat="1">
      <c r="C930" s="16"/>
      <c r="D930" s="16"/>
      <c r="E930" s="32"/>
      <c r="F930" s="16"/>
      <c r="G930" s="16"/>
      <c r="H930" s="16"/>
      <c r="I930" s="16"/>
      <c r="J930" s="16"/>
      <c r="K930" s="16"/>
      <c r="L930" s="32"/>
      <c r="M930" s="16"/>
      <c r="N930" s="16"/>
      <c r="O930" s="16"/>
      <c r="P930" s="16"/>
      <c r="Y930" s="20"/>
      <c r="Z930" s="20"/>
      <c r="AA930" s="20"/>
      <c r="AB930" s="20"/>
      <c r="AC930" s="20"/>
      <c r="AD930" s="20"/>
    </row>
    <row r="931" spans="3:30" s="1" customFormat="1">
      <c r="C931" s="16"/>
      <c r="D931" s="16"/>
      <c r="E931" s="32"/>
      <c r="F931" s="16"/>
      <c r="G931" s="16"/>
      <c r="H931" s="16"/>
      <c r="I931" s="16"/>
      <c r="J931" s="16"/>
      <c r="K931" s="16"/>
      <c r="L931" s="32"/>
      <c r="M931" s="16"/>
      <c r="N931" s="16"/>
      <c r="O931" s="16"/>
      <c r="P931" s="16"/>
      <c r="Y931" s="20"/>
      <c r="Z931" s="20"/>
      <c r="AA931" s="20"/>
      <c r="AB931" s="20"/>
      <c r="AC931" s="20"/>
      <c r="AD931" s="20"/>
    </row>
    <row r="932" spans="3:30" s="1" customFormat="1">
      <c r="C932" s="16"/>
      <c r="D932" s="16"/>
      <c r="E932" s="32"/>
      <c r="F932" s="16"/>
      <c r="G932" s="16"/>
      <c r="H932" s="16"/>
      <c r="I932" s="16"/>
      <c r="J932" s="16"/>
      <c r="K932" s="16"/>
      <c r="L932" s="32"/>
      <c r="M932" s="16"/>
      <c r="N932" s="16"/>
      <c r="O932" s="16"/>
      <c r="P932" s="16"/>
      <c r="Y932" s="20"/>
      <c r="Z932" s="20"/>
      <c r="AA932" s="20"/>
      <c r="AB932" s="20"/>
      <c r="AC932" s="20"/>
      <c r="AD932" s="20"/>
    </row>
    <row r="933" spans="3:30" s="1" customFormat="1">
      <c r="C933" s="16"/>
      <c r="D933" s="16"/>
      <c r="E933" s="32"/>
      <c r="F933" s="16"/>
      <c r="G933" s="16"/>
      <c r="H933" s="16"/>
      <c r="I933" s="16"/>
      <c r="J933" s="16"/>
      <c r="K933" s="16"/>
      <c r="L933" s="32"/>
      <c r="M933" s="16"/>
      <c r="N933" s="16"/>
      <c r="O933" s="16"/>
      <c r="P933" s="16"/>
      <c r="Y933" s="20"/>
      <c r="Z933" s="20"/>
      <c r="AA933" s="20"/>
      <c r="AB933" s="20"/>
      <c r="AC933" s="20"/>
      <c r="AD933" s="20"/>
    </row>
    <row r="934" spans="3:30" s="1" customFormat="1">
      <c r="C934" s="16"/>
      <c r="D934" s="16"/>
      <c r="E934" s="32"/>
      <c r="F934" s="16"/>
      <c r="G934" s="16"/>
      <c r="H934" s="16"/>
      <c r="I934" s="16"/>
      <c r="J934" s="16"/>
      <c r="K934" s="16"/>
      <c r="L934" s="32"/>
      <c r="M934" s="16"/>
      <c r="N934" s="16"/>
      <c r="O934" s="16"/>
      <c r="P934" s="16"/>
      <c r="Y934" s="20"/>
      <c r="Z934" s="20"/>
      <c r="AA934" s="20"/>
      <c r="AB934" s="20"/>
      <c r="AC934" s="20"/>
      <c r="AD934" s="20"/>
    </row>
    <row r="935" spans="3:30" s="1" customFormat="1">
      <c r="C935" s="16"/>
      <c r="D935" s="16"/>
      <c r="E935" s="32"/>
      <c r="F935" s="16"/>
      <c r="G935" s="16"/>
      <c r="H935" s="16"/>
      <c r="I935" s="16"/>
      <c r="J935" s="16"/>
      <c r="K935" s="16"/>
      <c r="L935" s="32"/>
      <c r="M935" s="16"/>
      <c r="N935" s="16"/>
      <c r="O935" s="16"/>
      <c r="P935" s="16"/>
      <c r="Y935" s="20"/>
      <c r="Z935" s="20"/>
      <c r="AA935" s="20"/>
      <c r="AB935" s="20"/>
      <c r="AC935" s="20"/>
      <c r="AD935" s="20"/>
    </row>
    <row r="936" spans="3:30" s="1" customFormat="1">
      <c r="C936" s="16"/>
      <c r="D936" s="16"/>
      <c r="E936" s="32"/>
      <c r="F936" s="16"/>
      <c r="G936" s="16"/>
      <c r="H936" s="16"/>
      <c r="I936" s="16"/>
      <c r="J936" s="16"/>
      <c r="K936" s="16"/>
      <c r="L936" s="32"/>
      <c r="M936" s="16"/>
      <c r="N936" s="16"/>
      <c r="O936" s="16"/>
      <c r="P936" s="16"/>
      <c r="Y936" s="20"/>
      <c r="Z936" s="20"/>
      <c r="AA936" s="20"/>
      <c r="AB936" s="20"/>
      <c r="AC936" s="20"/>
      <c r="AD936" s="20"/>
    </row>
    <row r="937" spans="3:30" s="1" customFormat="1">
      <c r="C937" s="16"/>
      <c r="D937" s="16"/>
      <c r="E937" s="32"/>
      <c r="F937" s="16"/>
      <c r="G937" s="16"/>
      <c r="H937" s="16"/>
      <c r="I937" s="16"/>
      <c r="J937" s="16"/>
      <c r="K937" s="16"/>
      <c r="L937" s="32"/>
      <c r="M937" s="16"/>
      <c r="N937" s="16"/>
      <c r="O937" s="16"/>
      <c r="P937" s="16"/>
      <c r="Y937" s="20"/>
      <c r="Z937" s="20"/>
      <c r="AA937" s="20"/>
      <c r="AB937" s="20"/>
      <c r="AC937" s="20"/>
      <c r="AD937" s="20"/>
    </row>
    <row r="938" spans="3:30" s="1" customFormat="1">
      <c r="C938" s="16"/>
      <c r="D938" s="16"/>
      <c r="E938" s="32"/>
      <c r="F938" s="16"/>
      <c r="G938" s="16"/>
      <c r="H938" s="16"/>
      <c r="I938" s="16"/>
      <c r="J938" s="16"/>
      <c r="K938" s="16"/>
      <c r="L938" s="32"/>
      <c r="M938" s="16"/>
      <c r="N938" s="16"/>
      <c r="O938" s="16"/>
      <c r="P938" s="16"/>
      <c r="Y938" s="20"/>
      <c r="Z938" s="20"/>
      <c r="AA938" s="20"/>
      <c r="AB938" s="20"/>
      <c r="AC938" s="20"/>
      <c r="AD938" s="20"/>
    </row>
    <row r="939" spans="3:30" s="1" customFormat="1">
      <c r="C939" s="16"/>
      <c r="D939" s="16"/>
      <c r="E939" s="32"/>
      <c r="F939" s="16"/>
      <c r="G939" s="16"/>
      <c r="H939" s="16"/>
      <c r="I939" s="16"/>
      <c r="J939" s="16"/>
      <c r="K939" s="16"/>
      <c r="L939" s="32"/>
      <c r="M939" s="16"/>
      <c r="N939" s="16"/>
      <c r="O939" s="16"/>
      <c r="P939" s="16"/>
      <c r="Y939" s="20"/>
      <c r="Z939" s="20"/>
      <c r="AA939" s="20"/>
      <c r="AB939" s="20"/>
      <c r="AC939" s="20"/>
      <c r="AD939" s="20"/>
    </row>
    <row r="940" spans="3:30" s="1" customFormat="1">
      <c r="C940" s="16"/>
      <c r="D940" s="16"/>
      <c r="E940" s="32"/>
      <c r="F940" s="16"/>
      <c r="G940" s="16"/>
      <c r="H940" s="16"/>
      <c r="I940" s="16"/>
      <c r="J940" s="16"/>
      <c r="K940" s="16"/>
      <c r="L940" s="32"/>
      <c r="M940" s="16"/>
      <c r="N940" s="16"/>
      <c r="O940" s="16"/>
      <c r="P940" s="16"/>
      <c r="Y940" s="20"/>
      <c r="Z940" s="20"/>
      <c r="AA940" s="20"/>
      <c r="AB940" s="20"/>
      <c r="AC940" s="20"/>
      <c r="AD940" s="20"/>
    </row>
    <row r="941" spans="3:30" s="1" customFormat="1">
      <c r="C941" s="16"/>
      <c r="D941" s="16"/>
      <c r="E941" s="32"/>
      <c r="F941" s="16"/>
      <c r="G941" s="16"/>
      <c r="H941" s="16"/>
      <c r="I941" s="16"/>
      <c r="J941" s="16"/>
      <c r="K941" s="16"/>
      <c r="L941" s="32"/>
      <c r="M941" s="16"/>
      <c r="N941" s="16"/>
      <c r="O941" s="16"/>
      <c r="P941" s="16"/>
      <c r="Y941" s="20"/>
      <c r="Z941" s="20"/>
      <c r="AA941" s="20"/>
      <c r="AB941" s="20"/>
      <c r="AC941" s="20"/>
      <c r="AD941" s="20"/>
    </row>
    <row r="942" spans="3:30" s="1" customFormat="1">
      <c r="C942" s="16"/>
      <c r="D942" s="16"/>
      <c r="E942" s="32"/>
      <c r="F942" s="16"/>
      <c r="G942" s="16"/>
      <c r="H942" s="16"/>
      <c r="I942" s="16"/>
      <c r="J942" s="16"/>
      <c r="K942" s="16"/>
      <c r="L942" s="32"/>
      <c r="M942" s="16"/>
      <c r="N942" s="16"/>
      <c r="O942" s="16"/>
      <c r="P942" s="16"/>
      <c r="Y942" s="20"/>
      <c r="Z942" s="20"/>
      <c r="AA942" s="20"/>
      <c r="AB942" s="20"/>
      <c r="AC942" s="20"/>
      <c r="AD942" s="20"/>
    </row>
    <row r="943" spans="3:30" s="1" customFormat="1">
      <c r="C943" s="16"/>
      <c r="D943" s="16"/>
      <c r="E943" s="32"/>
      <c r="F943" s="16"/>
      <c r="G943" s="16"/>
      <c r="H943" s="16"/>
      <c r="I943" s="16"/>
      <c r="J943" s="16"/>
      <c r="K943" s="16"/>
      <c r="L943" s="32"/>
      <c r="M943" s="16"/>
      <c r="N943" s="16"/>
      <c r="O943" s="16"/>
      <c r="P943" s="16"/>
      <c r="Y943" s="20"/>
      <c r="Z943" s="20"/>
      <c r="AA943" s="20"/>
      <c r="AB943" s="20"/>
      <c r="AC943" s="20"/>
      <c r="AD943" s="20"/>
    </row>
    <row r="944" spans="3:30" s="1" customFormat="1">
      <c r="C944" s="16"/>
      <c r="D944" s="16"/>
      <c r="E944" s="32"/>
      <c r="F944" s="16"/>
      <c r="G944" s="16"/>
      <c r="H944" s="16"/>
      <c r="I944" s="16"/>
      <c r="J944" s="16"/>
      <c r="K944" s="16"/>
      <c r="L944" s="32"/>
      <c r="M944" s="16"/>
      <c r="N944" s="16"/>
      <c r="O944" s="16"/>
      <c r="P944" s="16"/>
      <c r="Y944" s="20"/>
      <c r="Z944" s="20"/>
      <c r="AA944" s="20"/>
      <c r="AB944" s="20"/>
      <c r="AC944" s="20"/>
      <c r="AD944" s="20"/>
    </row>
    <row r="945" spans="3:30" s="1" customFormat="1">
      <c r="C945" s="16"/>
      <c r="D945" s="16"/>
      <c r="E945" s="32"/>
      <c r="F945" s="16"/>
      <c r="G945" s="16"/>
      <c r="H945" s="16"/>
      <c r="I945" s="16"/>
      <c r="J945" s="16"/>
      <c r="K945" s="16"/>
      <c r="L945" s="32"/>
      <c r="M945" s="16"/>
      <c r="N945" s="16"/>
      <c r="O945" s="16"/>
      <c r="P945" s="16"/>
      <c r="Y945" s="20"/>
      <c r="Z945" s="20"/>
      <c r="AA945" s="20"/>
      <c r="AB945" s="20"/>
      <c r="AC945" s="20"/>
      <c r="AD945" s="20"/>
    </row>
    <row r="946" spans="3:30" s="1" customFormat="1">
      <c r="C946" s="16"/>
      <c r="D946" s="16"/>
      <c r="E946" s="32"/>
      <c r="F946" s="16"/>
      <c r="G946" s="16"/>
      <c r="H946" s="16"/>
      <c r="I946" s="16"/>
      <c r="J946" s="16"/>
      <c r="K946" s="16"/>
      <c r="L946" s="32"/>
      <c r="M946" s="16"/>
      <c r="N946" s="16"/>
      <c r="O946" s="16"/>
      <c r="P946" s="16"/>
      <c r="Y946" s="20"/>
      <c r="Z946" s="20"/>
      <c r="AA946" s="20"/>
      <c r="AB946" s="20"/>
      <c r="AC946" s="20"/>
      <c r="AD946" s="20"/>
    </row>
    <row r="947" spans="3:30" s="1" customFormat="1">
      <c r="C947" s="16"/>
      <c r="D947" s="16"/>
      <c r="E947" s="32"/>
      <c r="F947" s="16"/>
      <c r="G947" s="16"/>
      <c r="H947" s="16"/>
      <c r="I947" s="16"/>
      <c r="J947" s="16"/>
      <c r="K947" s="16"/>
      <c r="L947" s="32"/>
      <c r="M947" s="16"/>
      <c r="N947" s="16"/>
      <c r="O947" s="16"/>
      <c r="P947" s="16"/>
      <c r="Y947" s="20"/>
      <c r="Z947" s="20"/>
      <c r="AA947" s="20"/>
      <c r="AB947" s="20"/>
      <c r="AC947" s="20"/>
      <c r="AD947" s="20"/>
    </row>
    <row r="948" spans="3:30" s="1" customFormat="1">
      <c r="C948" s="16"/>
      <c r="D948" s="16"/>
      <c r="E948" s="32"/>
      <c r="F948" s="16"/>
      <c r="G948" s="16"/>
      <c r="H948" s="16"/>
      <c r="I948" s="16"/>
      <c r="J948" s="16"/>
      <c r="K948" s="16"/>
      <c r="L948" s="32"/>
      <c r="M948" s="16"/>
      <c r="N948" s="16"/>
      <c r="O948" s="16"/>
      <c r="P948" s="16"/>
      <c r="Y948" s="20"/>
      <c r="Z948" s="20"/>
      <c r="AA948" s="20"/>
      <c r="AB948" s="20"/>
      <c r="AC948" s="20"/>
      <c r="AD948" s="20"/>
    </row>
    <row r="949" spans="3:30" s="1" customFormat="1">
      <c r="C949" s="16"/>
      <c r="D949" s="16"/>
      <c r="E949" s="32"/>
      <c r="F949" s="16"/>
      <c r="G949" s="16"/>
      <c r="H949" s="16"/>
      <c r="I949" s="16"/>
      <c r="J949" s="16"/>
      <c r="K949" s="16"/>
      <c r="L949" s="32"/>
      <c r="M949" s="16"/>
      <c r="N949" s="16"/>
      <c r="O949" s="16"/>
      <c r="P949" s="16"/>
      <c r="Y949" s="20"/>
      <c r="Z949" s="20"/>
      <c r="AA949" s="20"/>
      <c r="AB949" s="20"/>
      <c r="AC949" s="20"/>
      <c r="AD949" s="20"/>
    </row>
    <row r="950" spans="3:30" s="1" customFormat="1">
      <c r="C950" s="16"/>
      <c r="D950" s="16"/>
      <c r="E950" s="32"/>
      <c r="F950" s="16"/>
      <c r="G950" s="16"/>
      <c r="H950" s="16"/>
      <c r="I950" s="16"/>
      <c r="J950" s="16"/>
      <c r="K950" s="16"/>
      <c r="L950" s="32"/>
      <c r="M950" s="16"/>
      <c r="N950" s="16"/>
      <c r="O950" s="16"/>
      <c r="P950" s="16"/>
      <c r="Y950" s="20"/>
      <c r="Z950" s="20"/>
      <c r="AA950" s="20"/>
      <c r="AB950" s="20"/>
      <c r="AC950" s="20"/>
      <c r="AD950" s="20"/>
    </row>
    <row r="951" spans="3:30" s="1" customFormat="1">
      <c r="C951" s="16"/>
      <c r="D951" s="16"/>
      <c r="E951" s="32"/>
      <c r="F951" s="16"/>
      <c r="G951" s="16"/>
      <c r="H951" s="16"/>
      <c r="I951" s="16"/>
      <c r="J951" s="16"/>
      <c r="K951" s="16"/>
      <c r="L951" s="32"/>
      <c r="M951" s="16"/>
      <c r="N951" s="16"/>
      <c r="O951" s="16"/>
      <c r="P951" s="16"/>
      <c r="Y951" s="20"/>
      <c r="Z951" s="20"/>
      <c r="AA951" s="20"/>
      <c r="AB951" s="20"/>
      <c r="AC951" s="20"/>
      <c r="AD951" s="20"/>
    </row>
    <row r="952" spans="3:30" s="1" customFormat="1">
      <c r="C952" s="16"/>
      <c r="D952" s="16"/>
      <c r="E952" s="32"/>
      <c r="F952" s="16"/>
      <c r="G952" s="16"/>
      <c r="H952" s="16"/>
      <c r="I952" s="16"/>
      <c r="J952" s="16"/>
      <c r="K952" s="16"/>
      <c r="L952" s="32"/>
      <c r="M952" s="16"/>
      <c r="N952" s="16"/>
      <c r="O952" s="16"/>
      <c r="P952" s="16"/>
      <c r="Y952" s="20"/>
      <c r="Z952" s="20"/>
      <c r="AA952" s="20"/>
      <c r="AB952" s="20"/>
      <c r="AC952" s="20"/>
      <c r="AD952" s="20"/>
    </row>
    <row r="953" spans="3:30" s="1" customFormat="1">
      <c r="C953" s="16"/>
      <c r="D953" s="16"/>
      <c r="E953" s="32"/>
      <c r="F953" s="16"/>
      <c r="G953" s="16"/>
      <c r="H953" s="16"/>
      <c r="I953" s="16"/>
      <c r="J953" s="16"/>
      <c r="K953" s="16"/>
      <c r="L953" s="32"/>
      <c r="M953" s="16"/>
      <c r="N953" s="16"/>
      <c r="O953" s="16"/>
      <c r="P953" s="16"/>
      <c r="Y953" s="20"/>
      <c r="Z953" s="20"/>
      <c r="AA953" s="20"/>
      <c r="AB953" s="20"/>
      <c r="AC953" s="20"/>
      <c r="AD953" s="20"/>
    </row>
    <row r="954" spans="3:30" s="1" customFormat="1">
      <c r="C954" s="16"/>
      <c r="D954" s="16"/>
      <c r="E954" s="32"/>
      <c r="F954" s="16"/>
      <c r="G954" s="16"/>
      <c r="H954" s="16"/>
      <c r="I954" s="16"/>
      <c r="J954" s="16"/>
      <c r="K954" s="16"/>
      <c r="L954" s="32"/>
      <c r="M954" s="16"/>
      <c r="N954" s="16"/>
      <c r="O954" s="16"/>
      <c r="P954" s="16"/>
      <c r="Y954" s="20"/>
      <c r="Z954" s="20"/>
      <c r="AA954" s="20"/>
      <c r="AB954" s="20"/>
      <c r="AC954" s="20"/>
      <c r="AD954" s="20"/>
    </row>
    <row r="955" spans="3:30" s="1" customFormat="1">
      <c r="C955" s="16"/>
      <c r="D955" s="16"/>
      <c r="E955" s="32"/>
      <c r="F955" s="16"/>
      <c r="G955" s="16"/>
      <c r="H955" s="16"/>
      <c r="I955" s="16"/>
      <c r="J955" s="16"/>
      <c r="K955" s="16"/>
      <c r="L955" s="32"/>
      <c r="M955" s="16"/>
      <c r="N955" s="16"/>
      <c r="O955" s="16"/>
      <c r="P955" s="16"/>
      <c r="Y955" s="20"/>
      <c r="Z955" s="20"/>
      <c r="AA955" s="20"/>
      <c r="AB955" s="20"/>
      <c r="AC955" s="20"/>
      <c r="AD955" s="20"/>
    </row>
    <row r="956" spans="3:30" s="1" customFormat="1">
      <c r="C956" s="16"/>
      <c r="D956" s="16"/>
      <c r="E956" s="32"/>
      <c r="F956" s="16"/>
      <c r="G956" s="16"/>
      <c r="H956" s="16"/>
      <c r="I956" s="16"/>
      <c r="J956" s="16"/>
      <c r="K956" s="16"/>
      <c r="L956" s="32"/>
      <c r="M956" s="16"/>
      <c r="N956" s="16"/>
      <c r="O956" s="16"/>
      <c r="P956" s="16"/>
      <c r="Y956" s="20"/>
      <c r="Z956" s="20"/>
      <c r="AA956" s="20"/>
      <c r="AB956" s="20"/>
      <c r="AC956" s="20"/>
      <c r="AD956" s="20"/>
    </row>
    <row r="957" spans="3:30" s="1" customFormat="1">
      <c r="C957" s="16"/>
      <c r="D957" s="16"/>
      <c r="E957" s="32"/>
      <c r="F957" s="16"/>
      <c r="G957" s="16"/>
      <c r="H957" s="16"/>
      <c r="I957" s="16"/>
      <c r="J957" s="16"/>
      <c r="K957" s="16"/>
      <c r="L957" s="32"/>
      <c r="M957" s="16"/>
      <c r="N957" s="16"/>
      <c r="O957" s="16"/>
      <c r="P957" s="16"/>
      <c r="Y957" s="20"/>
      <c r="Z957" s="20"/>
      <c r="AA957" s="20"/>
      <c r="AB957" s="20"/>
      <c r="AC957" s="20"/>
      <c r="AD957" s="20"/>
    </row>
    <row r="958" spans="3:30" s="1" customFormat="1">
      <c r="C958" s="16"/>
      <c r="D958" s="16"/>
      <c r="E958" s="32"/>
      <c r="F958" s="16"/>
      <c r="G958" s="16"/>
      <c r="H958" s="16"/>
      <c r="I958" s="16"/>
      <c r="J958" s="16"/>
      <c r="K958" s="16"/>
      <c r="L958" s="32"/>
      <c r="M958" s="16"/>
      <c r="N958" s="16"/>
      <c r="O958" s="16"/>
      <c r="P958" s="16"/>
      <c r="Y958" s="20"/>
      <c r="Z958" s="20"/>
      <c r="AA958" s="20"/>
      <c r="AB958" s="20"/>
      <c r="AC958" s="20"/>
      <c r="AD958" s="20"/>
    </row>
    <row r="959" spans="3:30" s="1" customFormat="1">
      <c r="C959" s="16"/>
      <c r="D959" s="16"/>
      <c r="E959" s="32"/>
      <c r="F959" s="16"/>
      <c r="G959" s="16"/>
      <c r="H959" s="16"/>
      <c r="I959" s="16"/>
      <c r="J959" s="16"/>
      <c r="K959" s="16"/>
      <c r="L959" s="32"/>
      <c r="M959" s="16"/>
      <c r="N959" s="16"/>
      <c r="O959" s="16"/>
      <c r="P959" s="16"/>
      <c r="Y959" s="20"/>
      <c r="Z959" s="20"/>
      <c r="AA959" s="20"/>
      <c r="AB959" s="20"/>
      <c r="AC959" s="20"/>
      <c r="AD959" s="20"/>
    </row>
    <row r="960" spans="3:30" s="1" customFormat="1">
      <c r="C960" s="16"/>
      <c r="D960" s="16"/>
      <c r="E960" s="32"/>
      <c r="F960" s="16"/>
      <c r="G960" s="16"/>
      <c r="H960" s="16"/>
      <c r="I960" s="16"/>
      <c r="J960" s="16"/>
      <c r="K960" s="16"/>
      <c r="L960" s="32"/>
      <c r="M960" s="16"/>
      <c r="N960" s="16"/>
      <c r="O960" s="16"/>
      <c r="P960" s="16"/>
      <c r="Y960" s="20"/>
      <c r="Z960" s="20"/>
      <c r="AA960" s="20"/>
      <c r="AB960" s="20"/>
      <c r="AC960" s="20"/>
      <c r="AD960" s="20"/>
    </row>
    <row r="961" spans="3:30" s="1" customFormat="1">
      <c r="C961" s="16"/>
      <c r="D961" s="16"/>
      <c r="E961" s="32"/>
      <c r="F961" s="16"/>
      <c r="G961" s="16"/>
      <c r="H961" s="16"/>
      <c r="I961" s="16"/>
      <c r="J961" s="16"/>
      <c r="K961" s="16"/>
      <c r="L961" s="32"/>
      <c r="M961" s="16"/>
      <c r="N961" s="16"/>
      <c r="O961" s="16"/>
      <c r="P961" s="16"/>
      <c r="Y961" s="20"/>
      <c r="Z961" s="20"/>
      <c r="AA961" s="20"/>
      <c r="AB961" s="20"/>
      <c r="AC961" s="20"/>
      <c r="AD961" s="20"/>
    </row>
    <row r="962" spans="3:30" s="1" customFormat="1">
      <c r="C962" s="16"/>
      <c r="D962" s="16"/>
      <c r="E962" s="32"/>
      <c r="F962" s="16"/>
      <c r="G962" s="16"/>
      <c r="H962" s="16"/>
      <c r="I962" s="16"/>
      <c r="J962" s="16"/>
      <c r="K962" s="16"/>
      <c r="L962" s="32"/>
      <c r="M962" s="16"/>
      <c r="N962" s="16"/>
      <c r="O962" s="16"/>
      <c r="P962" s="16"/>
      <c r="Y962" s="20"/>
      <c r="Z962" s="20"/>
      <c r="AA962" s="20"/>
      <c r="AB962" s="20"/>
      <c r="AC962" s="20"/>
      <c r="AD962" s="20"/>
    </row>
    <row r="963" spans="3:30" s="1" customFormat="1">
      <c r="C963" s="16"/>
      <c r="D963" s="16"/>
      <c r="E963" s="32"/>
      <c r="F963" s="16"/>
      <c r="G963" s="16"/>
      <c r="H963" s="16"/>
      <c r="I963" s="16"/>
      <c r="J963" s="16"/>
      <c r="K963" s="16"/>
      <c r="L963" s="32"/>
      <c r="M963" s="16"/>
      <c r="N963" s="16"/>
      <c r="O963" s="16"/>
      <c r="P963" s="16"/>
      <c r="Y963" s="20"/>
      <c r="Z963" s="20"/>
      <c r="AA963" s="20"/>
      <c r="AB963" s="20"/>
      <c r="AC963" s="20"/>
      <c r="AD963" s="20"/>
    </row>
    <row r="964" spans="3:30" s="1" customFormat="1">
      <c r="C964" s="16"/>
      <c r="D964" s="16"/>
      <c r="E964" s="32"/>
      <c r="F964" s="16"/>
      <c r="G964" s="16"/>
      <c r="H964" s="16"/>
      <c r="I964" s="16"/>
      <c r="J964" s="16"/>
      <c r="K964" s="16"/>
      <c r="L964" s="32"/>
      <c r="M964" s="16"/>
      <c r="N964" s="16"/>
      <c r="O964" s="16"/>
      <c r="P964" s="16"/>
      <c r="Y964" s="20"/>
      <c r="Z964" s="20"/>
      <c r="AA964" s="20"/>
      <c r="AB964" s="20"/>
      <c r="AC964" s="20"/>
      <c r="AD964" s="20"/>
    </row>
    <row r="965" spans="3:30" s="1" customFormat="1">
      <c r="C965" s="16"/>
      <c r="D965" s="16"/>
      <c r="E965" s="32"/>
      <c r="F965" s="16"/>
      <c r="G965" s="16"/>
      <c r="H965" s="16"/>
      <c r="I965" s="16"/>
      <c r="J965" s="16"/>
      <c r="K965" s="16"/>
      <c r="L965" s="32"/>
      <c r="M965" s="16"/>
      <c r="N965" s="16"/>
      <c r="O965" s="16"/>
      <c r="P965" s="16"/>
      <c r="Y965" s="20"/>
      <c r="Z965" s="20"/>
      <c r="AA965" s="20"/>
      <c r="AB965" s="20"/>
      <c r="AC965" s="20"/>
      <c r="AD965" s="20"/>
    </row>
    <row r="966" spans="3:30" s="1" customFormat="1">
      <c r="C966" s="16"/>
      <c r="D966" s="16"/>
      <c r="E966" s="32"/>
      <c r="F966" s="16"/>
      <c r="G966" s="16"/>
      <c r="H966" s="16"/>
      <c r="I966" s="16"/>
      <c r="J966" s="16"/>
      <c r="K966" s="16"/>
      <c r="L966" s="32"/>
      <c r="M966" s="16"/>
      <c r="N966" s="16"/>
      <c r="O966" s="16"/>
      <c r="P966" s="16"/>
      <c r="Y966" s="20"/>
      <c r="Z966" s="20"/>
      <c r="AA966" s="20"/>
      <c r="AB966" s="20"/>
      <c r="AC966" s="20"/>
      <c r="AD966" s="20"/>
    </row>
    <row r="967" spans="3:30" s="1" customFormat="1">
      <c r="C967" s="16"/>
      <c r="D967" s="16"/>
      <c r="E967" s="32"/>
      <c r="F967" s="16"/>
      <c r="G967" s="16"/>
      <c r="H967" s="16"/>
      <c r="I967" s="16"/>
      <c r="J967" s="16"/>
      <c r="K967" s="16"/>
      <c r="L967" s="32"/>
      <c r="M967" s="16"/>
      <c r="N967" s="16"/>
      <c r="O967" s="16"/>
      <c r="P967" s="16"/>
      <c r="Y967" s="20"/>
      <c r="Z967" s="20"/>
      <c r="AA967" s="20"/>
      <c r="AB967" s="20"/>
      <c r="AC967" s="20"/>
      <c r="AD967" s="20"/>
    </row>
    <row r="968" spans="3:30" s="1" customFormat="1">
      <c r="C968" s="16"/>
      <c r="D968" s="16"/>
      <c r="E968" s="32"/>
      <c r="F968" s="16"/>
      <c r="G968" s="16"/>
      <c r="H968" s="16"/>
      <c r="I968" s="16"/>
      <c r="J968" s="16"/>
      <c r="K968" s="16"/>
      <c r="L968" s="32"/>
      <c r="M968" s="16"/>
      <c r="N968" s="16"/>
      <c r="O968" s="16"/>
      <c r="P968" s="16"/>
      <c r="Y968" s="20"/>
      <c r="Z968" s="20"/>
      <c r="AA968" s="20"/>
      <c r="AB968" s="20"/>
      <c r="AC968" s="20"/>
      <c r="AD968" s="20"/>
    </row>
    <row r="969" spans="3:30" s="1" customFormat="1">
      <c r="C969" s="16"/>
      <c r="D969" s="16"/>
      <c r="E969" s="32"/>
      <c r="F969" s="16"/>
      <c r="G969" s="16"/>
      <c r="H969" s="16"/>
      <c r="I969" s="16"/>
      <c r="J969" s="16"/>
      <c r="K969" s="16"/>
      <c r="L969" s="32"/>
      <c r="M969" s="16"/>
      <c r="N969" s="16"/>
      <c r="O969" s="16"/>
      <c r="P969" s="16"/>
      <c r="Y969" s="20"/>
      <c r="Z969" s="20"/>
      <c r="AA969" s="20"/>
      <c r="AB969" s="20"/>
      <c r="AC969" s="20"/>
      <c r="AD969" s="20"/>
    </row>
    <row r="970" spans="3:30" s="1" customFormat="1">
      <c r="C970" s="16"/>
      <c r="D970" s="16"/>
      <c r="E970" s="32"/>
      <c r="F970" s="16"/>
      <c r="G970" s="16"/>
      <c r="H970" s="16"/>
      <c r="I970" s="16"/>
      <c r="J970" s="16"/>
      <c r="K970" s="16"/>
      <c r="L970" s="32"/>
      <c r="M970" s="16"/>
      <c r="N970" s="16"/>
      <c r="O970" s="16"/>
      <c r="P970" s="16"/>
      <c r="Y970" s="20"/>
      <c r="Z970" s="20"/>
      <c r="AA970" s="20"/>
      <c r="AB970" s="20"/>
      <c r="AC970" s="20"/>
      <c r="AD970" s="20"/>
    </row>
    <row r="971" spans="3:30" s="1" customFormat="1">
      <c r="C971" s="16"/>
      <c r="D971" s="16"/>
      <c r="E971" s="32"/>
      <c r="F971" s="16"/>
      <c r="G971" s="16"/>
      <c r="H971" s="16"/>
      <c r="I971" s="16"/>
      <c r="J971" s="16"/>
      <c r="K971" s="16"/>
      <c r="L971" s="32"/>
      <c r="M971" s="16"/>
      <c r="N971" s="16"/>
      <c r="O971" s="16"/>
      <c r="P971" s="16"/>
      <c r="Y971" s="20"/>
      <c r="Z971" s="20"/>
      <c r="AA971" s="20"/>
      <c r="AB971" s="20"/>
      <c r="AC971" s="20"/>
      <c r="AD971" s="20"/>
    </row>
    <row r="972" spans="3:30" s="1" customFormat="1">
      <c r="C972" s="16"/>
      <c r="D972" s="16"/>
      <c r="E972" s="32"/>
      <c r="F972" s="16"/>
      <c r="G972" s="16"/>
      <c r="H972" s="16"/>
      <c r="I972" s="16"/>
      <c r="J972" s="16"/>
      <c r="K972" s="16"/>
      <c r="L972" s="32"/>
      <c r="M972" s="16"/>
      <c r="N972" s="16"/>
      <c r="O972" s="16"/>
      <c r="P972" s="16"/>
      <c r="Y972" s="20"/>
      <c r="Z972" s="20"/>
      <c r="AA972" s="20"/>
      <c r="AB972" s="20"/>
      <c r="AC972" s="20"/>
      <c r="AD972" s="20"/>
    </row>
    <row r="973" spans="3:30" s="1" customFormat="1">
      <c r="C973" s="16"/>
      <c r="D973" s="16"/>
      <c r="E973" s="32"/>
      <c r="F973" s="16"/>
      <c r="G973" s="16"/>
      <c r="H973" s="16"/>
      <c r="I973" s="16"/>
      <c r="J973" s="16"/>
      <c r="K973" s="16"/>
      <c r="L973" s="32"/>
      <c r="M973" s="16"/>
      <c r="N973" s="16"/>
      <c r="O973" s="16"/>
      <c r="P973" s="16"/>
      <c r="Y973" s="20"/>
      <c r="Z973" s="20"/>
      <c r="AA973" s="20"/>
      <c r="AB973" s="20"/>
      <c r="AC973" s="20"/>
      <c r="AD973" s="20"/>
    </row>
    <row r="974" spans="3:30" s="1" customFormat="1">
      <c r="C974" s="16"/>
      <c r="D974" s="16"/>
      <c r="E974" s="32"/>
      <c r="F974" s="16"/>
      <c r="G974" s="16"/>
      <c r="H974" s="16"/>
      <c r="I974" s="16"/>
      <c r="J974" s="16"/>
      <c r="K974" s="16"/>
      <c r="L974" s="32"/>
      <c r="M974" s="16"/>
      <c r="N974" s="16"/>
      <c r="O974" s="16"/>
      <c r="P974" s="16"/>
      <c r="Y974" s="20"/>
      <c r="Z974" s="20"/>
      <c r="AA974" s="20"/>
      <c r="AB974" s="20"/>
      <c r="AC974" s="20"/>
      <c r="AD974" s="20"/>
    </row>
    <row r="975" spans="3:30" s="1" customFormat="1">
      <c r="C975" s="16"/>
      <c r="D975" s="16"/>
      <c r="E975" s="32"/>
      <c r="F975" s="16"/>
      <c r="G975" s="16"/>
      <c r="H975" s="16"/>
      <c r="I975" s="16"/>
      <c r="J975" s="16"/>
      <c r="K975" s="16"/>
      <c r="L975" s="32"/>
      <c r="M975" s="16"/>
      <c r="N975" s="16"/>
      <c r="O975" s="16"/>
      <c r="P975" s="16"/>
      <c r="Y975" s="20"/>
      <c r="Z975" s="20"/>
      <c r="AA975" s="20"/>
      <c r="AB975" s="20"/>
      <c r="AC975" s="20"/>
      <c r="AD975" s="20"/>
    </row>
    <row r="976" spans="3:30" s="1" customFormat="1">
      <c r="C976" s="16"/>
      <c r="D976" s="16"/>
      <c r="E976" s="32"/>
      <c r="F976" s="16"/>
      <c r="G976" s="16"/>
      <c r="H976" s="16"/>
      <c r="I976" s="16"/>
      <c r="J976" s="16"/>
      <c r="K976" s="16"/>
      <c r="L976" s="32"/>
      <c r="M976" s="16"/>
      <c r="N976" s="16"/>
      <c r="O976" s="16"/>
      <c r="P976" s="16"/>
      <c r="Y976" s="20"/>
      <c r="Z976" s="20"/>
      <c r="AA976" s="20"/>
      <c r="AB976" s="20"/>
      <c r="AC976" s="20"/>
      <c r="AD976" s="20"/>
    </row>
    <row r="977" spans="3:30" s="1" customFormat="1">
      <c r="C977" s="16"/>
      <c r="D977" s="16"/>
      <c r="E977" s="32"/>
      <c r="F977" s="16"/>
      <c r="G977" s="16"/>
      <c r="H977" s="16"/>
      <c r="I977" s="16"/>
      <c r="J977" s="16"/>
      <c r="K977" s="16"/>
      <c r="L977" s="32"/>
      <c r="M977" s="16"/>
      <c r="N977" s="16"/>
      <c r="O977" s="16"/>
      <c r="P977" s="16"/>
      <c r="Y977" s="20"/>
      <c r="Z977" s="20"/>
      <c r="AA977" s="20"/>
      <c r="AB977" s="20"/>
      <c r="AC977" s="20"/>
      <c r="AD977" s="20"/>
    </row>
    <row r="978" spans="3:30" s="1" customFormat="1">
      <c r="C978" s="16"/>
      <c r="D978" s="16"/>
      <c r="E978" s="32"/>
      <c r="F978" s="16"/>
      <c r="G978" s="16"/>
      <c r="H978" s="16"/>
      <c r="I978" s="16"/>
      <c r="J978" s="16"/>
      <c r="K978" s="16"/>
      <c r="L978" s="32"/>
      <c r="M978" s="16"/>
      <c r="N978" s="16"/>
      <c r="O978" s="16"/>
      <c r="P978" s="16"/>
      <c r="Y978" s="20"/>
      <c r="Z978" s="20"/>
      <c r="AA978" s="20"/>
      <c r="AB978" s="20"/>
      <c r="AC978" s="20"/>
      <c r="AD978" s="20"/>
    </row>
    <row r="979" spans="3:30" s="1" customFormat="1">
      <c r="C979" s="16"/>
      <c r="D979" s="16"/>
      <c r="E979" s="32"/>
      <c r="F979" s="16"/>
      <c r="G979" s="16"/>
      <c r="H979" s="16"/>
      <c r="I979" s="16"/>
      <c r="J979" s="16"/>
      <c r="K979" s="16"/>
      <c r="L979" s="32"/>
      <c r="M979" s="16"/>
      <c r="N979" s="16"/>
      <c r="O979" s="16"/>
      <c r="P979" s="16"/>
      <c r="Y979" s="20"/>
      <c r="Z979" s="20"/>
      <c r="AA979" s="20"/>
      <c r="AB979" s="20"/>
      <c r="AC979" s="20"/>
      <c r="AD979" s="20"/>
    </row>
    <row r="980" spans="3:30" s="1" customFormat="1">
      <c r="C980" s="16"/>
      <c r="D980" s="16"/>
      <c r="E980" s="32"/>
      <c r="F980" s="16"/>
      <c r="G980" s="16"/>
      <c r="H980" s="16"/>
      <c r="I980" s="16"/>
      <c r="J980" s="16"/>
      <c r="K980" s="16"/>
      <c r="L980" s="32"/>
      <c r="M980" s="16"/>
      <c r="N980" s="16"/>
      <c r="O980" s="16"/>
      <c r="P980" s="16"/>
      <c r="Y980" s="20"/>
      <c r="Z980" s="20"/>
      <c r="AA980" s="20"/>
      <c r="AB980" s="20"/>
      <c r="AC980" s="20"/>
      <c r="AD980" s="20"/>
    </row>
    <row r="981" spans="3:30" s="1" customFormat="1">
      <c r="C981" s="16"/>
      <c r="D981" s="16"/>
      <c r="E981" s="32"/>
      <c r="F981" s="16"/>
      <c r="G981" s="16"/>
      <c r="H981" s="16"/>
      <c r="I981" s="16"/>
      <c r="J981" s="16"/>
      <c r="K981" s="16"/>
      <c r="L981" s="32"/>
      <c r="M981" s="16"/>
      <c r="N981" s="16"/>
      <c r="O981" s="16"/>
      <c r="P981" s="16"/>
      <c r="Y981" s="20"/>
      <c r="Z981" s="20"/>
      <c r="AA981" s="20"/>
      <c r="AB981" s="20"/>
      <c r="AC981" s="20"/>
      <c r="AD981" s="20"/>
    </row>
    <row r="982" spans="3:30" s="1" customFormat="1">
      <c r="C982" s="16"/>
      <c r="D982" s="16"/>
      <c r="E982" s="32"/>
      <c r="F982" s="16"/>
      <c r="G982" s="16"/>
      <c r="H982" s="16"/>
      <c r="I982" s="16"/>
      <c r="J982" s="16"/>
      <c r="K982" s="16"/>
      <c r="L982" s="32"/>
      <c r="M982" s="16"/>
      <c r="N982" s="16"/>
      <c r="O982" s="16"/>
      <c r="P982" s="16"/>
      <c r="Y982" s="20"/>
      <c r="Z982" s="20"/>
      <c r="AA982" s="20"/>
      <c r="AB982" s="20"/>
      <c r="AC982" s="20"/>
      <c r="AD982" s="20"/>
    </row>
    <row r="983" spans="3:30" s="1" customFormat="1">
      <c r="C983" s="16"/>
      <c r="D983" s="16"/>
      <c r="E983" s="32"/>
      <c r="F983" s="16"/>
      <c r="G983" s="16"/>
      <c r="H983" s="16"/>
      <c r="I983" s="16"/>
      <c r="J983" s="16"/>
      <c r="K983" s="16"/>
      <c r="L983" s="32"/>
      <c r="M983" s="16"/>
      <c r="N983" s="16"/>
      <c r="O983" s="16"/>
      <c r="P983" s="16"/>
      <c r="Y983" s="20"/>
      <c r="Z983" s="20"/>
      <c r="AA983" s="20"/>
      <c r="AB983" s="20"/>
      <c r="AC983" s="20"/>
      <c r="AD983" s="20"/>
    </row>
    <row r="984" spans="3:30" s="1" customFormat="1">
      <c r="C984" s="16"/>
      <c r="D984" s="16"/>
      <c r="E984" s="32"/>
      <c r="F984" s="16"/>
      <c r="G984" s="16"/>
      <c r="H984" s="16"/>
      <c r="I984" s="16"/>
      <c r="J984" s="16"/>
      <c r="K984" s="16"/>
      <c r="L984" s="32"/>
      <c r="M984" s="16"/>
      <c r="N984" s="16"/>
      <c r="O984" s="16"/>
      <c r="P984" s="16"/>
      <c r="Y984" s="20"/>
      <c r="Z984" s="20"/>
      <c r="AA984" s="20"/>
      <c r="AB984" s="20"/>
      <c r="AC984" s="20"/>
      <c r="AD984" s="20"/>
    </row>
    <row r="985" spans="3:30" s="1" customFormat="1">
      <c r="C985" s="16"/>
      <c r="D985" s="16"/>
      <c r="E985" s="32"/>
      <c r="F985" s="16"/>
      <c r="G985" s="16"/>
      <c r="H985" s="16"/>
      <c r="I985" s="16"/>
      <c r="J985" s="16"/>
      <c r="K985" s="16"/>
      <c r="L985" s="32"/>
      <c r="M985" s="16"/>
      <c r="N985" s="16"/>
      <c r="O985" s="16"/>
      <c r="P985" s="16"/>
      <c r="Y985" s="20"/>
      <c r="Z985" s="20"/>
      <c r="AA985" s="20"/>
      <c r="AB985" s="20"/>
      <c r="AC985" s="20"/>
      <c r="AD985" s="20"/>
    </row>
    <row r="986" spans="3:30" s="1" customFormat="1">
      <c r="C986" s="16"/>
      <c r="D986" s="16"/>
      <c r="E986" s="32"/>
      <c r="F986" s="16"/>
      <c r="G986" s="16"/>
      <c r="H986" s="16"/>
      <c r="I986" s="16"/>
      <c r="J986" s="16"/>
      <c r="K986" s="16"/>
      <c r="L986" s="32"/>
      <c r="M986" s="16"/>
      <c r="N986" s="16"/>
      <c r="O986" s="16"/>
      <c r="P986" s="16"/>
      <c r="Y986" s="20"/>
      <c r="Z986" s="20"/>
      <c r="AA986" s="20"/>
      <c r="AB986" s="20"/>
      <c r="AC986" s="20"/>
      <c r="AD986" s="20"/>
    </row>
    <row r="987" spans="3:30" s="1" customFormat="1">
      <c r="C987" s="16"/>
      <c r="D987" s="16"/>
      <c r="E987" s="32"/>
      <c r="F987" s="16"/>
      <c r="G987" s="16"/>
      <c r="H987" s="16"/>
      <c r="I987" s="16"/>
      <c r="J987" s="16"/>
      <c r="K987" s="16"/>
      <c r="L987" s="32"/>
      <c r="M987" s="16"/>
      <c r="N987" s="16"/>
      <c r="O987" s="16"/>
      <c r="P987" s="16"/>
      <c r="Y987" s="20"/>
      <c r="Z987" s="20"/>
      <c r="AA987" s="20"/>
      <c r="AB987" s="20"/>
      <c r="AC987" s="20"/>
      <c r="AD987" s="20"/>
    </row>
    <row r="988" spans="3:30" s="1" customFormat="1">
      <c r="C988" s="16"/>
      <c r="D988" s="16"/>
      <c r="E988" s="32"/>
      <c r="F988" s="16"/>
      <c r="G988" s="16"/>
      <c r="H988" s="16"/>
      <c r="I988" s="16"/>
      <c r="J988" s="16"/>
      <c r="K988" s="16"/>
      <c r="L988" s="32"/>
      <c r="M988" s="16"/>
      <c r="N988" s="16"/>
      <c r="O988" s="16"/>
      <c r="P988" s="16"/>
      <c r="Y988" s="20"/>
      <c r="Z988" s="20"/>
      <c r="AA988" s="20"/>
      <c r="AB988" s="20"/>
      <c r="AC988" s="20"/>
      <c r="AD988" s="20"/>
    </row>
    <row r="989" spans="3:30" s="1" customFormat="1">
      <c r="C989" s="16"/>
      <c r="D989" s="16"/>
      <c r="E989" s="32"/>
      <c r="F989" s="16"/>
      <c r="G989" s="16"/>
      <c r="H989" s="16"/>
      <c r="I989" s="16"/>
      <c r="J989" s="16"/>
      <c r="K989" s="16"/>
      <c r="L989" s="32"/>
      <c r="M989" s="16"/>
      <c r="N989" s="16"/>
      <c r="O989" s="16"/>
      <c r="P989" s="16"/>
      <c r="Y989" s="20"/>
      <c r="Z989" s="20"/>
      <c r="AA989" s="20"/>
      <c r="AB989" s="20"/>
      <c r="AC989" s="20"/>
      <c r="AD989" s="20"/>
    </row>
    <row r="990" spans="3:30" s="1" customFormat="1">
      <c r="C990" s="16"/>
      <c r="D990" s="16"/>
      <c r="E990" s="32"/>
      <c r="F990" s="16"/>
      <c r="G990" s="16"/>
      <c r="H990" s="16"/>
      <c r="I990" s="16"/>
      <c r="J990" s="16"/>
      <c r="K990" s="16"/>
      <c r="L990" s="32"/>
      <c r="M990" s="16"/>
      <c r="N990" s="16"/>
      <c r="O990" s="16"/>
      <c r="P990" s="16"/>
      <c r="Y990" s="20"/>
      <c r="Z990" s="20"/>
      <c r="AA990" s="20"/>
      <c r="AB990" s="20"/>
      <c r="AC990" s="20"/>
      <c r="AD990" s="20"/>
    </row>
    <row r="991" spans="3:30" s="1" customFormat="1">
      <c r="C991" s="16"/>
      <c r="D991" s="16"/>
      <c r="E991" s="32"/>
      <c r="F991" s="16"/>
      <c r="G991" s="16"/>
      <c r="H991" s="16"/>
      <c r="I991" s="16"/>
      <c r="J991" s="16"/>
      <c r="K991" s="16"/>
      <c r="L991" s="32"/>
      <c r="M991" s="16"/>
      <c r="N991" s="16"/>
      <c r="O991" s="16"/>
      <c r="P991" s="16"/>
      <c r="Y991" s="20"/>
      <c r="Z991" s="20"/>
      <c r="AA991" s="20"/>
      <c r="AB991" s="20"/>
      <c r="AC991" s="20"/>
      <c r="AD991" s="20"/>
    </row>
    <row r="992" spans="3:30" s="1" customFormat="1">
      <c r="C992" s="16"/>
      <c r="D992" s="16"/>
      <c r="E992" s="32"/>
      <c r="F992" s="16"/>
      <c r="G992" s="16"/>
      <c r="H992" s="16"/>
      <c r="I992" s="16"/>
      <c r="J992" s="16"/>
      <c r="K992" s="16"/>
      <c r="L992" s="32"/>
      <c r="M992" s="16"/>
      <c r="N992" s="16"/>
      <c r="O992" s="16"/>
      <c r="P992" s="16"/>
      <c r="Y992" s="20"/>
      <c r="Z992" s="20"/>
      <c r="AA992" s="20"/>
      <c r="AB992" s="20"/>
      <c r="AC992" s="20"/>
      <c r="AD992" s="20"/>
    </row>
    <row r="993" spans="3:30" s="1" customFormat="1">
      <c r="C993" s="16"/>
      <c r="D993" s="16"/>
      <c r="E993" s="32"/>
      <c r="F993" s="16"/>
      <c r="G993" s="16"/>
      <c r="H993" s="16"/>
      <c r="I993" s="16"/>
      <c r="J993" s="16"/>
      <c r="K993" s="16"/>
      <c r="L993" s="32"/>
      <c r="M993" s="16"/>
      <c r="N993" s="16"/>
      <c r="O993" s="16"/>
      <c r="P993" s="16"/>
      <c r="Y993" s="20"/>
      <c r="Z993" s="20"/>
      <c r="AA993" s="20"/>
      <c r="AB993" s="20"/>
      <c r="AC993" s="20"/>
      <c r="AD993" s="20"/>
    </row>
    <row r="994" spans="3:30" s="1" customFormat="1">
      <c r="C994" s="16"/>
      <c r="D994" s="16"/>
      <c r="E994" s="32"/>
      <c r="F994" s="16"/>
      <c r="G994" s="16"/>
      <c r="H994" s="16"/>
      <c r="I994" s="16"/>
      <c r="J994" s="16"/>
      <c r="K994" s="16"/>
      <c r="L994" s="32"/>
      <c r="M994" s="16"/>
      <c r="N994" s="16"/>
      <c r="O994" s="16"/>
      <c r="P994" s="16"/>
      <c r="Y994" s="20"/>
      <c r="Z994" s="20"/>
      <c r="AA994" s="20"/>
      <c r="AB994" s="20"/>
      <c r="AC994" s="20"/>
      <c r="AD994" s="20"/>
    </row>
    <row r="995" spans="3:30" s="1" customFormat="1">
      <c r="C995" s="16"/>
      <c r="D995" s="16"/>
      <c r="E995" s="32"/>
      <c r="F995" s="16"/>
      <c r="G995" s="16"/>
      <c r="H995" s="16"/>
      <c r="I995" s="16"/>
      <c r="J995" s="16"/>
      <c r="K995" s="16"/>
      <c r="L995" s="32"/>
      <c r="M995" s="16"/>
      <c r="N995" s="16"/>
      <c r="O995" s="16"/>
      <c r="P995" s="16"/>
      <c r="Y995" s="20"/>
      <c r="Z995" s="20"/>
      <c r="AA995" s="20"/>
      <c r="AB995" s="20"/>
      <c r="AC995" s="20"/>
      <c r="AD995" s="20"/>
    </row>
    <row r="996" spans="3:30" s="1" customFormat="1">
      <c r="C996" s="16"/>
      <c r="D996" s="16"/>
      <c r="E996" s="32"/>
      <c r="F996" s="16"/>
      <c r="G996" s="16"/>
      <c r="H996" s="16"/>
      <c r="I996" s="16"/>
      <c r="J996" s="16"/>
      <c r="K996" s="16"/>
      <c r="L996" s="32"/>
      <c r="M996" s="16"/>
      <c r="N996" s="16"/>
      <c r="O996" s="16"/>
      <c r="P996" s="16"/>
      <c r="Y996" s="20"/>
      <c r="Z996" s="20"/>
      <c r="AA996" s="20"/>
      <c r="AB996" s="20"/>
      <c r="AC996" s="20"/>
      <c r="AD996" s="20"/>
    </row>
    <row r="997" spans="3:30" s="1" customFormat="1">
      <c r="C997" s="16"/>
      <c r="D997" s="16"/>
      <c r="E997" s="32"/>
      <c r="F997" s="16"/>
      <c r="G997" s="16"/>
      <c r="H997" s="16"/>
      <c r="I997" s="16"/>
      <c r="J997" s="16"/>
      <c r="K997" s="16"/>
      <c r="L997" s="32"/>
      <c r="M997" s="16"/>
      <c r="N997" s="16"/>
      <c r="O997" s="16"/>
      <c r="P997" s="16"/>
      <c r="Y997" s="20"/>
      <c r="Z997" s="20"/>
      <c r="AA997" s="20"/>
      <c r="AB997" s="20"/>
      <c r="AC997" s="20"/>
      <c r="AD997" s="20"/>
    </row>
    <row r="998" spans="3:30" s="1" customFormat="1">
      <c r="C998" s="16"/>
      <c r="D998" s="16"/>
      <c r="E998" s="32"/>
      <c r="F998" s="16"/>
      <c r="G998" s="16"/>
      <c r="H998" s="16"/>
      <c r="I998" s="16"/>
      <c r="J998" s="16"/>
      <c r="K998" s="16"/>
      <c r="L998" s="32"/>
      <c r="M998" s="16"/>
      <c r="N998" s="16"/>
      <c r="O998" s="16"/>
      <c r="P998" s="16"/>
      <c r="Y998" s="20"/>
      <c r="Z998" s="20"/>
      <c r="AA998" s="20"/>
      <c r="AB998" s="20"/>
      <c r="AC998" s="20"/>
      <c r="AD998" s="20"/>
    </row>
    <row r="999" spans="3:30" s="1" customFormat="1">
      <c r="C999" s="16"/>
      <c r="D999" s="16"/>
      <c r="E999" s="32"/>
      <c r="F999" s="16"/>
      <c r="G999" s="16"/>
      <c r="H999" s="16"/>
      <c r="I999" s="16"/>
      <c r="J999" s="16"/>
      <c r="K999" s="16"/>
      <c r="L999" s="32"/>
      <c r="M999" s="16"/>
      <c r="N999" s="16"/>
      <c r="O999" s="16"/>
      <c r="P999" s="16"/>
      <c r="Y999" s="20"/>
      <c r="Z999" s="20"/>
      <c r="AA999" s="20"/>
      <c r="AB999" s="20"/>
      <c r="AC999" s="20"/>
      <c r="AD999" s="20"/>
    </row>
    <row r="1000" spans="3:30" s="1" customFormat="1">
      <c r="C1000" s="16"/>
      <c r="D1000" s="16"/>
      <c r="E1000" s="32"/>
      <c r="F1000" s="16"/>
      <c r="G1000" s="16"/>
      <c r="H1000" s="16"/>
      <c r="I1000" s="16"/>
      <c r="J1000" s="16"/>
      <c r="K1000" s="16"/>
      <c r="L1000" s="32"/>
      <c r="M1000" s="16"/>
      <c r="N1000" s="16"/>
      <c r="O1000" s="16"/>
      <c r="P1000" s="16"/>
      <c r="Y1000" s="20"/>
      <c r="Z1000" s="20"/>
      <c r="AA1000" s="20"/>
      <c r="AB1000" s="20"/>
      <c r="AC1000" s="20"/>
      <c r="AD1000" s="20"/>
    </row>
    <row r="1001" spans="3:30" s="1" customFormat="1">
      <c r="C1001" s="16"/>
      <c r="D1001" s="16"/>
      <c r="E1001" s="32"/>
      <c r="F1001" s="16"/>
      <c r="G1001" s="16"/>
      <c r="H1001" s="16"/>
      <c r="I1001" s="16"/>
      <c r="J1001" s="16"/>
      <c r="K1001" s="16"/>
      <c r="L1001" s="32"/>
      <c r="M1001" s="16"/>
      <c r="N1001" s="16"/>
      <c r="O1001" s="16"/>
      <c r="P1001" s="16"/>
      <c r="Y1001" s="20"/>
      <c r="Z1001" s="20"/>
      <c r="AA1001" s="20"/>
      <c r="AB1001" s="20"/>
      <c r="AC1001" s="20"/>
      <c r="AD1001" s="20"/>
    </row>
    <row r="1002" spans="3:30" s="1" customFormat="1">
      <c r="C1002" s="16"/>
      <c r="D1002" s="16"/>
      <c r="E1002" s="32"/>
      <c r="F1002" s="16"/>
      <c r="G1002" s="16"/>
      <c r="H1002" s="16"/>
      <c r="I1002" s="16"/>
      <c r="J1002" s="16"/>
      <c r="K1002" s="16"/>
      <c r="L1002" s="32"/>
      <c r="M1002" s="16"/>
      <c r="N1002" s="16"/>
      <c r="O1002" s="16"/>
      <c r="P1002" s="16"/>
      <c r="Y1002" s="20"/>
      <c r="Z1002" s="20"/>
      <c r="AA1002" s="20"/>
      <c r="AB1002" s="20"/>
      <c r="AC1002" s="20"/>
      <c r="AD1002" s="20"/>
    </row>
    <row r="1003" spans="3:30" s="1" customFormat="1">
      <c r="C1003" s="16"/>
      <c r="D1003" s="16"/>
      <c r="E1003" s="32"/>
      <c r="F1003" s="16"/>
      <c r="G1003" s="16"/>
      <c r="H1003" s="16"/>
      <c r="I1003" s="16"/>
      <c r="J1003" s="16"/>
      <c r="K1003" s="16"/>
      <c r="L1003" s="32"/>
      <c r="M1003" s="16"/>
      <c r="N1003" s="16"/>
      <c r="O1003" s="16"/>
      <c r="P1003" s="16"/>
      <c r="Y1003" s="20"/>
      <c r="Z1003" s="20"/>
      <c r="AA1003" s="20"/>
      <c r="AB1003" s="20"/>
      <c r="AC1003" s="20"/>
      <c r="AD1003" s="20"/>
    </row>
    <row r="1004" spans="3:30" s="1" customFormat="1">
      <c r="C1004" s="16"/>
      <c r="D1004" s="16"/>
      <c r="E1004" s="32"/>
      <c r="F1004" s="16"/>
      <c r="G1004" s="16"/>
      <c r="H1004" s="16"/>
      <c r="I1004" s="16"/>
      <c r="J1004" s="16"/>
      <c r="K1004" s="16"/>
      <c r="L1004" s="32"/>
      <c r="M1004" s="16"/>
      <c r="N1004" s="16"/>
      <c r="O1004" s="16"/>
      <c r="P1004" s="16"/>
      <c r="Y1004" s="20"/>
      <c r="Z1004" s="20"/>
      <c r="AA1004" s="20"/>
      <c r="AB1004" s="20"/>
      <c r="AC1004" s="20"/>
      <c r="AD1004" s="20"/>
    </row>
    <row r="1005" spans="3:30" s="1" customFormat="1">
      <c r="C1005" s="16"/>
      <c r="D1005" s="16"/>
      <c r="E1005" s="32"/>
      <c r="F1005" s="16"/>
      <c r="G1005" s="16"/>
      <c r="H1005" s="16"/>
      <c r="I1005" s="16"/>
      <c r="J1005" s="16"/>
      <c r="K1005" s="16"/>
      <c r="L1005" s="32"/>
      <c r="M1005" s="16"/>
      <c r="N1005" s="16"/>
      <c r="O1005" s="16"/>
      <c r="P1005" s="16"/>
      <c r="Y1005" s="20"/>
      <c r="Z1005" s="20"/>
      <c r="AA1005" s="20"/>
      <c r="AB1005" s="20"/>
      <c r="AC1005" s="20"/>
      <c r="AD1005" s="20"/>
    </row>
    <row r="1006" spans="3:30" s="1" customFormat="1">
      <c r="C1006" s="16"/>
      <c r="D1006" s="16"/>
      <c r="E1006" s="32"/>
      <c r="F1006" s="16"/>
      <c r="G1006" s="16"/>
      <c r="H1006" s="16"/>
      <c r="I1006" s="16"/>
      <c r="J1006" s="16"/>
      <c r="K1006" s="16"/>
      <c r="L1006" s="32"/>
      <c r="M1006" s="16"/>
      <c r="N1006" s="16"/>
      <c r="O1006" s="16"/>
      <c r="P1006" s="16"/>
      <c r="Y1006" s="20"/>
      <c r="Z1006" s="20"/>
      <c r="AA1006" s="20"/>
      <c r="AB1006" s="20"/>
      <c r="AC1006" s="20"/>
      <c r="AD1006" s="20"/>
    </row>
    <row r="1007" spans="3:30" s="1" customFormat="1">
      <c r="C1007" s="16"/>
      <c r="D1007" s="16"/>
      <c r="E1007" s="32"/>
      <c r="F1007" s="16"/>
      <c r="G1007" s="16"/>
      <c r="H1007" s="16"/>
      <c r="I1007" s="16"/>
      <c r="J1007" s="16"/>
      <c r="K1007" s="16"/>
      <c r="L1007" s="32"/>
      <c r="M1007" s="16"/>
      <c r="N1007" s="16"/>
      <c r="O1007" s="16"/>
      <c r="P1007" s="16"/>
      <c r="Y1007" s="20"/>
      <c r="Z1007" s="20"/>
      <c r="AA1007" s="20"/>
      <c r="AB1007" s="20"/>
      <c r="AC1007" s="20"/>
      <c r="AD1007" s="20"/>
    </row>
    <row r="1008" spans="3:30" s="1" customFormat="1">
      <c r="C1008" s="16"/>
      <c r="D1008" s="16"/>
      <c r="E1008" s="32"/>
      <c r="F1008" s="16"/>
      <c r="G1008" s="16"/>
      <c r="H1008" s="16"/>
      <c r="I1008" s="16"/>
      <c r="J1008" s="16"/>
      <c r="K1008" s="16"/>
      <c r="L1008" s="32"/>
      <c r="M1008" s="16"/>
      <c r="N1008" s="16"/>
      <c r="O1008" s="16"/>
      <c r="P1008" s="16"/>
      <c r="Y1008" s="20"/>
      <c r="Z1008" s="20"/>
      <c r="AA1008" s="20"/>
      <c r="AB1008" s="20"/>
      <c r="AC1008" s="20"/>
      <c r="AD1008" s="20"/>
    </row>
    <row r="1009" spans="3:30" s="1" customFormat="1">
      <c r="C1009" s="16"/>
      <c r="D1009" s="16"/>
      <c r="E1009" s="32"/>
      <c r="F1009" s="16"/>
      <c r="G1009" s="16"/>
      <c r="H1009" s="16"/>
      <c r="I1009" s="16"/>
      <c r="J1009" s="16"/>
      <c r="K1009" s="16"/>
      <c r="L1009" s="32"/>
      <c r="M1009" s="16"/>
      <c r="N1009" s="16"/>
      <c r="O1009" s="16"/>
      <c r="P1009" s="16"/>
      <c r="Y1009" s="20"/>
      <c r="Z1009" s="20"/>
      <c r="AA1009" s="20"/>
      <c r="AB1009" s="20"/>
      <c r="AC1009" s="20"/>
      <c r="AD1009" s="20"/>
    </row>
    <row r="1010" spans="3:30" s="1" customFormat="1">
      <c r="C1010" s="16"/>
      <c r="D1010" s="16"/>
      <c r="E1010" s="32"/>
      <c r="F1010" s="16"/>
      <c r="G1010" s="16"/>
      <c r="H1010" s="16"/>
      <c r="I1010" s="16"/>
      <c r="J1010" s="16"/>
      <c r="K1010" s="16"/>
      <c r="L1010" s="32"/>
      <c r="M1010" s="16"/>
      <c r="N1010" s="16"/>
      <c r="O1010" s="16"/>
      <c r="P1010" s="16"/>
      <c r="Y1010" s="20"/>
      <c r="Z1010" s="20"/>
      <c r="AA1010" s="20"/>
      <c r="AB1010" s="20"/>
      <c r="AC1010" s="20"/>
      <c r="AD1010" s="20"/>
    </row>
    <row r="1011" spans="3:30" s="1" customFormat="1">
      <c r="C1011" s="16"/>
      <c r="D1011" s="16"/>
      <c r="E1011" s="32"/>
      <c r="F1011" s="16"/>
      <c r="G1011" s="16"/>
      <c r="H1011" s="16"/>
      <c r="I1011" s="16"/>
      <c r="J1011" s="16"/>
      <c r="K1011" s="16"/>
      <c r="L1011" s="32"/>
      <c r="M1011" s="16"/>
      <c r="N1011" s="16"/>
      <c r="O1011" s="16"/>
      <c r="P1011" s="16"/>
      <c r="Y1011" s="20"/>
      <c r="Z1011" s="20"/>
      <c r="AA1011" s="20"/>
      <c r="AB1011" s="20"/>
      <c r="AC1011" s="20"/>
      <c r="AD1011" s="20"/>
    </row>
    <row r="1012" spans="3:30" s="1" customFormat="1">
      <c r="C1012" s="16"/>
      <c r="D1012" s="16"/>
      <c r="E1012" s="32"/>
      <c r="F1012" s="16"/>
      <c r="G1012" s="16"/>
      <c r="H1012" s="16"/>
      <c r="I1012" s="16"/>
      <c r="J1012" s="16"/>
      <c r="K1012" s="16"/>
      <c r="L1012" s="32"/>
      <c r="M1012" s="16"/>
      <c r="N1012" s="16"/>
      <c r="O1012" s="16"/>
      <c r="P1012" s="16"/>
      <c r="Y1012" s="20"/>
      <c r="Z1012" s="20"/>
      <c r="AA1012" s="20"/>
      <c r="AB1012" s="20"/>
      <c r="AC1012" s="20"/>
      <c r="AD1012" s="20"/>
    </row>
    <row r="1013" spans="3:30" s="1" customFormat="1">
      <c r="C1013" s="16"/>
      <c r="D1013" s="16"/>
      <c r="E1013" s="32"/>
      <c r="F1013" s="16"/>
      <c r="G1013" s="16"/>
      <c r="H1013" s="16"/>
      <c r="I1013" s="16"/>
      <c r="J1013" s="16"/>
      <c r="K1013" s="16"/>
      <c r="L1013" s="32"/>
      <c r="M1013" s="16"/>
      <c r="N1013" s="16"/>
      <c r="O1013" s="16"/>
      <c r="P1013" s="16"/>
      <c r="Y1013" s="20"/>
      <c r="Z1013" s="20"/>
      <c r="AA1013" s="20"/>
      <c r="AB1013" s="20"/>
      <c r="AC1013" s="20"/>
      <c r="AD1013" s="20"/>
    </row>
    <row r="1014" spans="3:30" s="1" customFormat="1">
      <c r="C1014" s="16"/>
      <c r="D1014" s="16"/>
      <c r="E1014" s="32"/>
      <c r="F1014" s="16"/>
      <c r="G1014" s="16"/>
      <c r="H1014" s="16"/>
      <c r="I1014" s="16"/>
      <c r="J1014" s="16"/>
      <c r="K1014" s="16"/>
      <c r="L1014" s="32"/>
      <c r="M1014" s="16"/>
      <c r="N1014" s="16"/>
      <c r="O1014" s="16"/>
      <c r="P1014" s="16"/>
      <c r="Y1014" s="20"/>
      <c r="Z1014" s="20"/>
      <c r="AA1014" s="20"/>
      <c r="AB1014" s="20"/>
      <c r="AC1014" s="20"/>
      <c r="AD1014" s="20"/>
    </row>
    <row r="1015" spans="3:30" s="1" customFormat="1">
      <c r="C1015" s="16"/>
      <c r="D1015" s="16"/>
      <c r="E1015" s="32"/>
      <c r="F1015" s="16"/>
      <c r="G1015" s="16"/>
      <c r="H1015" s="16"/>
      <c r="I1015" s="16"/>
      <c r="J1015" s="16"/>
      <c r="K1015" s="16"/>
      <c r="L1015" s="32"/>
      <c r="M1015" s="16"/>
      <c r="N1015" s="16"/>
      <c r="O1015" s="16"/>
      <c r="P1015" s="16"/>
      <c r="Y1015" s="20"/>
      <c r="Z1015" s="20"/>
      <c r="AA1015" s="20"/>
      <c r="AB1015" s="20"/>
      <c r="AC1015" s="20"/>
      <c r="AD1015" s="20"/>
    </row>
    <row r="1016" spans="3:30" s="1" customFormat="1">
      <c r="C1016" s="16"/>
      <c r="D1016" s="16"/>
      <c r="E1016" s="32"/>
      <c r="F1016" s="16"/>
      <c r="G1016" s="16"/>
      <c r="H1016" s="16"/>
      <c r="I1016" s="16"/>
      <c r="J1016" s="16"/>
      <c r="K1016" s="16"/>
      <c r="L1016" s="32"/>
      <c r="M1016" s="16"/>
      <c r="N1016" s="16"/>
      <c r="O1016" s="16"/>
      <c r="P1016" s="16"/>
      <c r="Y1016" s="20"/>
      <c r="Z1016" s="20"/>
      <c r="AA1016" s="20"/>
      <c r="AB1016" s="20"/>
      <c r="AC1016" s="20"/>
      <c r="AD1016" s="20"/>
    </row>
    <row r="1017" spans="3:30" s="1" customFormat="1">
      <c r="C1017" s="16"/>
      <c r="D1017" s="16"/>
      <c r="E1017" s="32"/>
      <c r="F1017" s="16"/>
      <c r="G1017" s="16"/>
      <c r="H1017" s="16"/>
      <c r="I1017" s="16"/>
      <c r="J1017" s="16"/>
      <c r="K1017" s="16"/>
      <c r="L1017" s="32"/>
      <c r="M1017" s="16"/>
      <c r="N1017" s="16"/>
      <c r="O1017" s="16"/>
      <c r="P1017" s="16"/>
      <c r="Y1017" s="20"/>
      <c r="Z1017" s="20"/>
      <c r="AA1017" s="20"/>
      <c r="AB1017" s="20"/>
      <c r="AC1017" s="20"/>
      <c r="AD1017" s="20"/>
    </row>
    <row r="1018" spans="3:30" s="1" customFormat="1">
      <c r="C1018" s="16"/>
      <c r="D1018" s="16"/>
      <c r="E1018" s="32"/>
      <c r="F1018" s="16"/>
      <c r="G1018" s="16"/>
      <c r="H1018" s="16"/>
      <c r="I1018" s="16"/>
      <c r="J1018" s="16"/>
      <c r="K1018" s="16"/>
      <c r="L1018" s="32"/>
      <c r="M1018" s="16"/>
      <c r="N1018" s="16"/>
      <c r="O1018" s="16"/>
      <c r="P1018" s="16"/>
      <c r="Y1018" s="20"/>
      <c r="Z1018" s="20"/>
      <c r="AA1018" s="20"/>
      <c r="AB1018" s="20"/>
      <c r="AC1018" s="20"/>
      <c r="AD1018" s="20"/>
    </row>
    <row r="1019" spans="3:30" s="1" customFormat="1">
      <c r="C1019" s="16"/>
      <c r="D1019" s="16"/>
      <c r="E1019" s="32"/>
      <c r="F1019" s="16"/>
      <c r="G1019" s="16"/>
      <c r="H1019" s="16"/>
      <c r="I1019" s="16"/>
      <c r="J1019" s="16"/>
      <c r="K1019" s="16"/>
      <c r="L1019" s="32"/>
      <c r="M1019" s="16"/>
      <c r="N1019" s="16"/>
      <c r="O1019" s="16"/>
      <c r="P1019" s="16"/>
      <c r="Y1019" s="20"/>
      <c r="Z1019" s="20"/>
      <c r="AA1019" s="20"/>
      <c r="AB1019" s="20"/>
      <c r="AC1019" s="20"/>
      <c r="AD1019" s="20"/>
    </row>
    <row r="1020" spans="3:30" s="1" customFormat="1">
      <c r="C1020" s="16"/>
      <c r="D1020" s="16"/>
      <c r="E1020" s="32"/>
      <c r="F1020" s="16"/>
      <c r="G1020" s="16"/>
      <c r="H1020" s="16"/>
      <c r="I1020" s="16"/>
      <c r="J1020" s="16"/>
      <c r="K1020" s="16"/>
      <c r="L1020" s="32"/>
      <c r="M1020" s="16"/>
      <c r="N1020" s="16"/>
      <c r="O1020" s="16"/>
      <c r="P1020" s="16"/>
      <c r="Y1020" s="20"/>
      <c r="Z1020" s="20"/>
      <c r="AA1020" s="20"/>
      <c r="AB1020" s="20"/>
      <c r="AC1020" s="20"/>
      <c r="AD1020" s="20"/>
    </row>
    <row r="1021" spans="3:30" s="1" customFormat="1">
      <c r="C1021" s="16"/>
      <c r="D1021" s="16"/>
      <c r="E1021" s="32"/>
      <c r="F1021" s="16"/>
      <c r="G1021" s="16"/>
      <c r="H1021" s="16"/>
      <c r="I1021" s="16"/>
      <c r="J1021" s="16"/>
      <c r="K1021" s="16"/>
      <c r="L1021" s="32"/>
      <c r="M1021" s="16"/>
      <c r="N1021" s="16"/>
      <c r="O1021" s="16"/>
      <c r="P1021" s="16"/>
      <c r="Y1021" s="20"/>
      <c r="Z1021" s="20"/>
      <c r="AA1021" s="20"/>
      <c r="AB1021" s="20"/>
      <c r="AC1021" s="20"/>
      <c r="AD1021" s="20"/>
    </row>
    <row r="1022" spans="3:30" s="1" customFormat="1">
      <c r="C1022" s="16"/>
      <c r="D1022" s="16"/>
      <c r="E1022" s="32"/>
      <c r="F1022" s="16"/>
      <c r="G1022" s="16"/>
      <c r="H1022" s="16"/>
      <c r="I1022" s="16"/>
      <c r="J1022" s="16"/>
      <c r="K1022" s="16"/>
      <c r="L1022" s="32"/>
      <c r="M1022" s="16"/>
      <c r="N1022" s="16"/>
      <c r="O1022" s="16"/>
      <c r="P1022" s="16"/>
      <c r="Y1022" s="20"/>
      <c r="Z1022" s="20"/>
      <c r="AA1022" s="20"/>
      <c r="AB1022" s="20"/>
      <c r="AC1022" s="20"/>
      <c r="AD1022" s="20"/>
    </row>
    <row r="1023" spans="3:30" s="1" customFormat="1">
      <c r="C1023" s="16"/>
      <c r="D1023" s="16"/>
      <c r="E1023" s="32"/>
      <c r="F1023" s="16"/>
      <c r="G1023" s="16"/>
      <c r="H1023" s="16"/>
      <c r="I1023" s="16"/>
      <c r="J1023" s="16"/>
      <c r="K1023" s="16"/>
      <c r="L1023" s="32"/>
      <c r="M1023" s="16"/>
      <c r="N1023" s="16"/>
      <c r="O1023" s="16"/>
      <c r="P1023" s="16"/>
      <c r="Y1023" s="20"/>
      <c r="Z1023" s="20"/>
      <c r="AA1023" s="20"/>
      <c r="AB1023" s="20"/>
      <c r="AC1023" s="20"/>
      <c r="AD1023" s="20"/>
    </row>
    <row r="1024" spans="3:30" s="1" customFormat="1">
      <c r="C1024" s="16"/>
      <c r="D1024" s="16"/>
      <c r="E1024" s="32"/>
      <c r="F1024" s="16"/>
      <c r="G1024" s="16"/>
      <c r="H1024" s="16"/>
      <c r="I1024" s="16"/>
      <c r="J1024" s="16"/>
      <c r="K1024" s="16"/>
      <c r="L1024" s="32"/>
      <c r="M1024" s="16"/>
      <c r="N1024" s="16"/>
      <c r="O1024" s="16"/>
      <c r="P1024" s="16"/>
      <c r="Y1024" s="20"/>
      <c r="Z1024" s="20"/>
      <c r="AA1024" s="20"/>
      <c r="AB1024" s="20"/>
      <c r="AC1024" s="20"/>
      <c r="AD1024" s="20"/>
    </row>
    <row r="1025" spans="3:30" s="1" customFormat="1">
      <c r="C1025" s="16"/>
      <c r="D1025" s="16"/>
      <c r="E1025" s="32"/>
      <c r="F1025" s="16"/>
      <c r="G1025" s="16"/>
      <c r="H1025" s="16"/>
      <c r="I1025" s="16"/>
      <c r="J1025" s="16"/>
      <c r="K1025" s="16"/>
      <c r="L1025" s="32"/>
      <c r="M1025" s="16"/>
      <c r="N1025" s="16"/>
      <c r="O1025" s="16"/>
      <c r="P1025" s="16"/>
      <c r="Y1025" s="20"/>
      <c r="Z1025" s="20"/>
      <c r="AA1025" s="20"/>
      <c r="AB1025" s="20"/>
      <c r="AC1025" s="20"/>
      <c r="AD1025" s="20"/>
    </row>
    <row r="1026" spans="3:30" s="1" customFormat="1">
      <c r="C1026" s="16"/>
      <c r="D1026" s="16"/>
      <c r="E1026" s="32"/>
      <c r="F1026" s="16"/>
      <c r="G1026" s="16"/>
      <c r="H1026" s="16"/>
      <c r="I1026" s="16"/>
      <c r="J1026" s="16"/>
      <c r="K1026" s="16"/>
      <c r="L1026" s="32"/>
      <c r="M1026" s="16"/>
      <c r="N1026" s="16"/>
      <c r="O1026" s="16"/>
      <c r="P1026" s="16"/>
      <c r="Y1026" s="20"/>
      <c r="Z1026" s="20"/>
      <c r="AA1026" s="20"/>
      <c r="AB1026" s="20"/>
      <c r="AC1026" s="20"/>
      <c r="AD1026" s="20"/>
    </row>
    <row r="1027" spans="3:30" s="1" customFormat="1">
      <c r="C1027" s="16"/>
      <c r="D1027" s="16"/>
      <c r="E1027" s="32"/>
      <c r="F1027" s="16"/>
      <c r="G1027" s="16"/>
      <c r="H1027" s="16"/>
      <c r="I1027" s="16"/>
      <c r="J1027" s="16"/>
      <c r="K1027" s="16"/>
      <c r="L1027" s="32"/>
      <c r="M1027" s="16"/>
      <c r="N1027" s="16"/>
      <c r="O1027" s="16"/>
      <c r="P1027" s="16"/>
      <c r="Y1027" s="20"/>
      <c r="Z1027" s="20"/>
      <c r="AA1027" s="20"/>
      <c r="AB1027" s="20"/>
      <c r="AC1027" s="20"/>
      <c r="AD1027" s="20"/>
    </row>
    <row r="1028" spans="3:30" s="1" customFormat="1">
      <c r="C1028" s="16"/>
      <c r="D1028" s="16"/>
      <c r="E1028" s="32"/>
      <c r="F1028" s="16"/>
      <c r="G1028" s="16"/>
      <c r="H1028" s="16"/>
      <c r="I1028" s="16"/>
      <c r="J1028" s="16"/>
      <c r="K1028" s="16"/>
      <c r="L1028" s="32"/>
      <c r="M1028" s="16"/>
      <c r="N1028" s="16"/>
      <c r="O1028" s="16"/>
      <c r="P1028" s="16"/>
      <c r="Y1028" s="20"/>
      <c r="Z1028" s="20"/>
      <c r="AA1028" s="20"/>
      <c r="AB1028" s="20"/>
      <c r="AC1028" s="20"/>
      <c r="AD1028" s="20"/>
    </row>
    <row r="1029" spans="3:30" s="1" customFormat="1">
      <c r="C1029" s="16"/>
      <c r="D1029" s="16"/>
      <c r="E1029" s="32"/>
      <c r="F1029" s="16"/>
      <c r="G1029" s="16"/>
      <c r="H1029" s="16"/>
      <c r="I1029" s="16"/>
      <c r="J1029" s="16"/>
      <c r="K1029" s="16"/>
      <c r="L1029" s="32"/>
      <c r="M1029" s="16"/>
      <c r="N1029" s="16"/>
      <c r="O1029" s="16"/>
      <c r="P1029" s="16"/>
      <c r="Y1029" s="20"/>
      <c r="Z1029" s="20"/>
      <c r="AA1029" s="20"/>
      <c r="AB1029" s="20"/>
      <c r="AC1029" s="20"/>
      <c r="AD1029" s="20"/>
    </row>
    <row r="1030" spans="3:30" s="1" customFormat="1">
      <c r="C1030" s="16"/>
      <c r="D1030" s="16"/>
      <c r="E1030" s="32"/>
      <c r="F1030" s="16"/>
      <c r="G1030" s="16"/>
      <c r="H1030" s="16"/>
      <c r="I1030" s="16"/>
      <c r="J1030" s="16"/>
      <c r="K1030" s="16"/>
      <c r="L1030" s="32"/>
      <c r="M1030" s="16"/>
      <c r="N1030" s="16"/>
      <c r="O1030" s="16"/>
      <c r="P1030" s="16"/>
      <c r="Y1030" s="20"/>
      <c r="Z1030" s="20"/>
      <c r="AA1030" s="20"/>
      <c r="AB1030" s="20"/>
      <c r="AC1030" s="20"/>
      <c r="AD1030" s="20"/>
    </row>
    <row r="1031" spans="3:30" s="1" customFormat="1">
      <c r="C1031" s="16"/>
      <c r="D1031" s="16"/>
      <c r="E1031" s="32"/>
      <c r="F1031" s="16"/>
      <c r="G1031" s="16"/>
      <c r="H1031" s="16"/>
      <c r="I1031" s="16"/>
      <c r="J1031" s="16"/>
      <c r="K1031" s="16"/>
      <c r="L1031" s="32"/>
      <c r="M1031" s="16"/>
      <c r="N1031" s="16"/>
      <c r="O1031" s="16"/>
      <c r="P1031" s="16"/>
      <c r="Y1031" s="20"/>
      <c r="Z1031" s="20"/>
      <c r="AA1031" s="20"/>
      <c r="AB1031" s="20"/>
      <c r="AC1031" s="20"/>
      <c r="AD1031" s="20"/>
    </row>
    <row r="1032" spans="3:30" s="1" customFormat="1">
      <c r="C1032" s="16"/>
      <c r="D1032" s="16"/>
      <c r="E1032" s="32"/>
      <c r="F1032" s="16"/>
      <c r="G1032" s="16"/>
      <c r="H1032" s="16"/>
      <c r="I1032" s="16"/>
      <c r="J1032" s="16"/>
      <c r="K1032" s="16"/>
      <c r="L1032" s="32"/>
      <c r="M1032" s="16"/>
      <c r="N1032" s="16"/>
      <c r="O1032" s="16"/>
      <c r="P1032" s="16"/>
      <c r="Y1032" s="20"/>
      <c r="Z1032" s="20"/>
      <c r="AA1032" s="20"/>
      <c r="AB1032" s="20"/>
      <c r="AC1032" s="20"/>
      <c r="AD1032" s="20"/>
    </row>
    <row r="1033" spans="3:30" s="1" customFormat="1">
      <c r="C1033" s="16"/>
      <c r="D1033" s="16"/>
      <c r="E1033" s="32"/>
      <c r="F1033" s="16"/>
      <c r="G1033" s="16"/>
      <c r="H1033" s="16"/>
      <c r="I1033" s="16"/>
      <c r="J1033" s="16"/>
      <c r="K1033" s="16"/>
      <c r="L1033" s="32"/>
      <c r="M1033" s="16"/>
      <c r="N1033" s="16"/>
      <c r="O1033" s="16"/>
      <c r="P1033" s="16"/>
      <c r="Y1033" s="20"/>
      <c r="Z1033" s="20"/>
      <c r="AA1033" s="20"/>
      <c r="AB1033" s="20"/>
      <c r="AC1033" s="20"/>
      <c r="AD1033" s="20"/>
    </row>
    <row r="1034" spans="3:30" s="1" customFormat="1">
      <c r="C1034" s="16"/>
      <c r="D1034" s="16"/>
      <c r="E1034" s="32"/>
      <c r="F1034" s="16"/>
      <c r="G1034" s="16"/>
      <c r="H1034" s="16"/>
      <c r="I1034" s="16"/>
      <c r="J1034" s="16"/>
      <c r="K1034" s="16"/>
      <c r="L1034" s="32"/>
      <c r="M1034" s="16"/>
      <c r="N1034" s="16"/>
      <c r="O1034" s="16"/>
      <c r="P1034" s="16"/>
      <c r="Y1034" s="20"/>
      <c r="Z1034" s="20"/>
      <c r="AA1034" s="20"/>
      <c r="AB1034" s="20"/>
      <c r="AC1034" s="20"/>
      <c r="AD1034" s="20"/>
    </row>
    <row r="1035" spans="3:30" s="1" customFormat="1">
      <c r="C1035" s="16"/>
      <c r="D1035" s="16"/>
      <c r="E1035" s="32"/>
      <c r="F1035" s="16"/>
      <c r="G1035" s="16"/>
      <c r="H1035" s="16"/>
      <c r="I1035" s="16"/>
      <c r="J1035" s="16"/>
      <c r="K1035" s="16"/>
      <c r="L1035" s="32"/>
      <c r="M1035" s="16"/>
      <c r="N1035" s="16"/>
      <c r="O1035" s="16"/>
      <c r="P1035" s="16"/>
      <c r="Y1035" s="20"/>
      <c r="Z1035" s="20"/>
      <c r="AA1035" s="20"/>
      <c r="AB1035" s="20"/>
      <c r="AC1035" s="20"/>
      <c r="AD1035" s="20"/>
    </row>
    <row r="1036" spans="3:30" s="1" customFormat="1">
      <c r="C1036" s="16"/>
      <c r="D1036" s="16"/>
      <c r="E1036" s="32"/>
      <c r="F1036" s="16"/>
      <c r="G1036" s="16"/>
      <c r="H1036" s="16"/>
      <c r="I1036" s="16"/>
      <c r="J1036" s="16"/>
      <c r="K1036" s="16"/>
      <c r="L1036" s="32"/>
      <c r="M1036" s="16"/>
      <c r="N1036" s="16"/>
      <c r="O1036" s="16"/>
      <c r="P1036" s="16"/>
      <c r="Y1036" s="20"/>
      <c r="Z1036" s="20"/>
      <c r="AA1036" s="20"/>
      <c r="AB1036" s="20"/>
      <c r="AC1036" s="20"/>
      <c r="AD1036" s="20"/>
    </row>
    <row r="1037" spans="3:30" s="1" customFormat="1">
      <c r="C1037" s="16"/>
      <c r="D1037" s="16"/>
      <c r="E1037" s="32"/>
      <c r="F1037" s="16"/>
      <c r="G1037" s="16"/>
      <c r="H1037" s="16"/>
      <c r="I1037" s="16"/>
      <c r="J1037" s="16"/>
      <c r="K1037" s="16"/>
      <c r="L1037" s="32"/>
      <c r="M1037" s="16"/>
      <c r="N1037" s="16"/>
      <c r="O1037" s="16"/>
      <c r="P1037" s="16"/>
      <c r="Y1037" s="20"/>
      <c r="Z1037" s="20"/>
      <c r="AA1037" s="20"/>
      <c r="AB1037" s="20"/>
      <c r="AC1037" s="20"/>
      <c r="AD1037" s="20"/>
    </row>
    <row r="1038" spans="3:30" s="1" customFormat="1">
      <c r="C1038" s="16"/>
      <c r="D1038" s="16"/>
      <c r="E1038" s="32"/>
      <c r="F1038" s="16"/>
      <c r="G1038" s="16"/>
      <c r="H1038" s="16"/>
      <c r="I1038" s="16"/>
      <c r="J1038" s="16"/>
      <c r="K1038" s="16"/>
      <c r="L1038" s="32"/>
      <c r="M1038" s="16"/>
      <c r="N1038" s="16"/>
      <c r="O1038" s="16"/>
      <c r="P1038" s="16"/>
      <c r="Y1038" s="20"/>
      <c r="Z1038" s="20"/>
      <c r="AA1038" s="20"/>
      <c r="AB1038" s="20"/>
      <c r="AC1038" s="20"/>
      <c r="AD1038" s="20"/>
    </row>
    <row r="1039" spans="3:30" s="1" customFormat="1">
      <c r="C1039" s="16"/>
      <c r="D1039" s="16"/>
      <c r="E1039" s="32"/>
      <c r="F1039" s="16"/>
      <c r="G1039" s="16"/>
      <c r="H1039" s="16"/>
      <c r="I1039" s="16"/>
      <c r="J1039" s="16"/>
      <c r="K1039" s="16"/>
      <c r="L1039" s="32"/>
      <c r="M1039" s="16"/>
      <c r="N1039" s="16"/>
      <c r="O1039" s="16"/>
      <c r="P1039" s="16"/>
      <c r="Y1039" s="20"/>
      <c r="Z1039" s="20"/>
      <c r="AA1039" s="20"/>
      <c r="AB1039" s="20"/>
      <c r="AC1039" s="20"/>
      <c r="AD1039" s="20"/>
    </row>
    <row r="1040" spans="3:30" s="1" customFormat="1">
      <c r="C1040" s="16"/>
      <c r="D1040" s="16"/>
      <c r="E1040" s="32"/>
      <c r="F1040" s="16"/>
      <c r="G1040" s="16"/>
      <c r="H1040" s="16"/>
      <c r="I1040" s="16"/>
      <c r="J1040" s="16"/>
      <c r="K1040" s="16"/>
      <c r="L1040" s="32"/>
      <c r="M1040" s="16"/>
      <c r="N1040" s="16"/>
      <c r="O1040" s="16"/>
      <c r="P1040" s="16"/>
      <c r="Y1040" s="20"/>
      <c r="Z1040" s="20"/>
      <c r="AA1040" s="20"/>
      <c r="AB1040" s="20"/>
      <c r="AC1040" s="20"/>
      <c r="AD1040" s="20"/>
    </row>
    <row r="1041" spans="3:30" s="1" customFormat="1">
      <c r="C1041" s="16"/>
      <c r="D1041" s="16"/>
      <c r="E1041" s="32"/>
      <c r="F1041" s="16"/>
      <c r="G1041" s="16"/>
      <c r="H1041" s="16"/>
      <c r="I1041" s="16"/>
      <c r="J1041" s="16"/>
      <c r="K1041" s="16"/>
      <c r="L1041" s="32"/>
      <c r="M1041" s="16"/>
      <c r="N1041" s="16"/>
      <c r="O1041" s="16"/>
      <c r="P1041" s="16"/>
      <c r="Y1041" s="20"/>
      <c r="Z1041" s="20"/>
      <c r="AA1041" s="20"/>
      <c r="AB1041" s="20"/>
      <c r="AC1041" s="20"/>
      <c r="AD1041" s="20"/>
    </row>
    <row r="1042" spans="3:30" s="1" customFormat="1">
      <c r="C1042" s="16"/>
      <c r="D1042" s="16"/>
      <c r="E1042" s="32"/>
      <c r="F1042" s="16"/>
      <c r="G1042" s="16"/>
      <c r="H1042" s="16"/>
      <c r="I1042" s="16"/>
      <c r="J1042" s="16"/>
      <c r="K1042" s="16"/>
      <c r="L1042" s="32"/>
      <c r="M1042" s="16"/>
      <c r="N1042" s="16"/>
      <c r="O1042" s="16"/>
      <c r="P1042" s="16"/>
      <c r="Y1042" s="20"/>
      <c r="Z1042" s="20"/>
      <c r="AA1042" s="20"/>
      <c r="AB1042" s="20"/>
      <c r="AC1042" s="20"/>
      <c r="AD1042" s="20"/>
    </row>
    <row r="1043" spans="3:30" s="1" customFormat="1">
      <c r="C1043" s="16"/>
      <c r="D1043" s="16"/>
      <c r="E1043" s="32"/>
      <c r="F1043" s="16"/>
      <c r="G1043" s="16"/>
      <c r="H1043" s="16"/>
      <c r="I1043" s="16"/>
      <c r="J1043" s="16"/>
      <c r="K1043" s="16"/>
      <c r="L1043" s="32"/>
      <c r="M1043" s="16"/>
      <c r="N1043" s="16"/>
      <c r="O1043" s="16"/>
      <c r="P1043" s="16"/>
      <c r="Y1043" s="20"/>
      <c r="Z1043" s="20"/>
      <c r="AA1043" s="20"/>
      <c r="AB1043" s="20"/>
      <c r="AC1043" s="20"/>
      <c r="AD1043" s="20"/>
    </row>
    <row r="1044" spans="3:30" s="1" customFormat="1">
      <c r="C1044" s="16"/>
      <c r="D1044" s="16"/>
      <c r="E1044" s="32"/>
      <c r="F1044" s="16"/>
      <c r="G1044" s="16"/>
      <c r="H1044" s="16"/>
      <c r="I1044" s="16"/>
      <c r="J1044" s="16"/>
      <c r="K1044" s="16"/>
      <c r="L1044" s="32"/>
      <c r="M1044" s="16"/>
      <c r="N1044" s="16"/>
      <c r="O1044" s="16"/>
      <c r="P1044" s="16"/>
      <c r="Y1044" s="20"/>
      <c r="Z1044" s="20"/>
      <c r="AA1044" s="20"/>
      <c r="AB1044" s="20"/>
      <c r="AC1044" s="20"/>
      <c r="AD1044" s="20"/>
    </row>
    <row r="1045" spans="3:30" s="1" customFormat="1">
      <c r="C1045" s="16"/>
      <c r="D1045" s="16"/>
      <c r="E1045" s="32"/>
      <c r="F1045" s="16"/>
      <c r="G1045" s="16"/>
      <c r="H1045" s="16"/>
      <c r="I1045" s="16"/>
      <c r="J1045" s="16"/>
      <c r="K1045" s="16"/>
      <c r="L1045" s="32"/>
      <c r="M1045" s="16"/>
      <c r="N1045" s="16"/>
      <c r="O1045" s="16"/>
      <c r="P1045" s="16"/>
      <c r="Y1045" s="20"/>
      <c r="Z1045" s="20"/>
      <c r="AA1045" s="20"/>
      <c r="AB1045" s="20"/>
      <c r="AC1045" s="20"/>
      <c r="AD1045" s="20"/>
    </row>
    <row r="1046" spans="3:30" s="1" customFormat="1">
      <c r="C1046" s="16"/>
      <c r="D1046" s="16"/>
      <c r="E1046" s="32"/>
      <c r="F1046" s="16"/>
      <c r="G1046" s="16"/>
      <c r="H1046" s="16"/>
      <c r="I1046" s="16"/>
      <c r="J1046" s="16"/>
      <c r="K1046" s="16"/>
      <c r="L1046" s="32"/>
      <c r="M1046" s="16"/>
      <c r="N1046" s="16"/>
      <c r="O1046" s="16"/>
      <c r="P1046" s="16"/>
      <c r="Y1046" s="20"/>
      <c r="Z1046" s="20"/>
      <c r="AA1046" s="20"/>
      <c r="AB1046" s="20"/>
      <c r="AC1046" s="20"/>
      <c r="AD1046" s="20"/>
    </row>
    <row r="1047" spans="3:30" s="1" customFormat="1">
      <c r="C1047" s="16"/>
      <c r="D1047" s="16"/>
      <c r="E1047" s="32"/>
      <c r="F1047" s="16"/>
      <c r="G1047" s="16"/>
      <c r="H1047" s="16"/>
      <c r="I1047" s="16"/>
      <c r="J1047" s="16"/>
      <c r="K1047" s="16"/>
      <c r="L1047" s="32"/>
      <c r="M1047" s="16"/>
      <c r="N1047" s="16"/>
      <c r="O1047" s="16"/>
      <c r="P1047" s="16"/>
      <c r="Y1047" s="20"/>
      <c r="Z1047" s="20"/>
      <c r="AA1047" s="20"/>
      <c r="AB1047" s="20"/>
      <c r="AC1047" s="20"/>
      <c r="AD1047" s="20"/>
    </row>
    <row r="1048" spans="3:30" s="1" customFormat="1">
      <c r="C1048" s="16"/>
      <c r="D1048" s="16"/>
      <c r="E1048" s="32"/>
      <c r="F1048" s="16"/>
      <c r="G1048" s="16"/>
      <c r="H1048" s="16"/>
      <c r="I1048" s="16"/>
      <c r="J1048" s="16"/>
      <c r="K1048" s="16"/>
      <c r="L1048" s="32"/>
      <c r="M1048" s="16"/>
      <c r="N1048" s="16"/>
      <c r="O1048" s="16"/>
      <c r="P1048" s="16"/>
      <c r="Y1048" s="20"/>
      <c r="Z1048" s="20"/>
      <c r="AA1048" s="20"/>
      <c r="AB1048" s="20"/>
      <c r="AC1048" s="20"/>
      <c r="AD1048" s="20"/>
    </row>
    <row r="1049" spans="3:30" s="1" customFormat="1">
      <c r="C1049" s="16"/>
      <c r="D1049" s="16"/>
      <c r="E1049" s="32"/>
      <c r="F1049" s="16"/>
      <c r="G1049" s="16"/>
      <c r="H1049" s="16"/>
      <c r="I1049" s="16"/>
      <c r="J1049" s="16"/>
      <c r="K1049" s="16"/>
      <c r="L1049" s="32"/>
      <c r="M1049" s="16"/>
      <c r="N1049" s="16"/>
      <c r="O1049" s="16"/>
      <c r="P1049" s="16"/>
      <c r="Y1049" s="20"/>
      <c r="Z1049" s="20"/>
      <c r="AA1049" s="20"/>
      <c r="AB1049" s="20"/>
      <c r="AC1049" s="20"/>
      <c r="AD1049" s="20"/>
    </row>
    <row r="1050" spans="3:30" s="1" customFormat="1">
      <c r="C1050" s="16"/>
      <c r="D1050" s="16"/>
      <c r="E1050" s="32"/>
      <c r="F1050" s="16"/>
      <c r="G1050" s="16"/>
      <c r="H1050" s="16"/>
      <c r="I1050" s="16"/>
      <c r="J1050" s="16"/>
      <c r="K1050" s="16"/>
      <c r="L1050" s="32"/>
      <c r="M1050" s="16"/>
      <c r="N1050" s="16"/>
      <c r="O1050" s="16"/>
      <c r="P1050" s="16"/>
      <c r="Y1050" s="20"/>
      <c r="Z1050" s="20"/>
      <c r="AA1050" s="20"/>
      <c r="AB1050" s="20"/>
      <c r="AC1050" s="20"/>
      <c r="AD1050" s="20"/>
    </row>
    <row r="1051" spans="3:30" s="1" customFormat="1">
      <c r="C1051" s="16"/>
      <c r="D1051" s="16"/>
      <c r="E1051" s="32"/>
      <c r="F1051" s="16"/>
      <c r="G1051" s="16"/>
      <c r="H1051" s="16"/>
      <c r="I1051" s="16"/>
      <c r="J1051" s="16"/>
      <c r="K1051" s="16"/>
      <c r="L1051" s="32"/>
      <c r="M1051" s="16"/>
      <c r="N1051" s="16"/>
      <c r="O1051" s="16"/>
      <c r="P1051" s="16"/>
      <c r="Y1051" s="20"/>
      <c r="Z1051" s="20"/>
      <c r="AA1051" s="20"/>
      <c r="AB1051" s="20"/>
      <c r="AC1051" s="20"/>
      <c r="AD1051" s="20"/>
    </row>
    <row r="1052" spans="3:30" s="1" customFormat="1">
      <c r="C1052" s="16"/>
      <c r="D1052" s="16"/>
      <c r="E1052" s="32"/>
      <c r="F1052" s="16"/>
      <c r="G1052" s="16"/>
      <c r="H1052" s="16"/>
      <c r="I1052" s="16"/>
      <c r="J1052" s="16"/>
      <c r="K1052" s="16"/>
      <c r="L1052" s="32"/>
      <c r="M1052" s="16"/>
      <c r="N1052" s="16"/>
      <c r="O1052" s="16"/>
      <c r="P1052" s="16"/>
      <c r="Y1052" s="20"/>
      <c r="Z1052" s="20"/>
      <c r="AA1052" s="20"/>
      <c r="AB1052" s="20"/>
      <c r="AC1052" s="20"/>
      <c r="AD1052" s="20"/>
    </row>
    <row r="1053" spans="3:30" s="1" customFormat="1">
      <c r="C1053" s="16"/>
      <c r="D1053" s="16"/>
      <c r="E1053" s="32"/>
      <c r="F1053" s="16"/>
      <c r="G1053" s="16"/>
      <c r="H1053" s="16"/>
      <c r="I1053" s="16"/>
      <c r="J1053" s="16"/>
      <c r="K1053" s="16"/>
      <c r="L1053" s="32"/>
      <c r="M1053" s="16"/>
      <c r="N1053" s="16"/>
      <c r="O1053" s="16"/>
      <c r="P1053" s="16"/>
      <c r="Y1053" s="20"/>
      <c r="Z1053" s="20"/>
      <c r="AA1053" s="20"/>
      <c r="AB1053" s="20"/>
      <c r="AC1053" s="20"/>
      <c r="AD1053" s="20"/>
    </row>
    <row r="1054" spans="3:30" s="1" customFormat="1">
      <c r="C1054" s="16"/>
      <c r="D1054" s="16"/>
      <c r="E1054" s="32"/>
      <c r="F1054" s="16"/>
      <c r="G1054" s="16"/>
      <c r="H1054" s="16"/>
      <c r="I1054" s="16"/>
      <c r="J1054" s="16"/>
      <c r="K1054" s="16"/>
      <c r="L1054" s="32"/>
      <c r="M1054" s="16"/>
      <c r="N1054" s="16"/>
      <c r="O1054" s="16"/>
      <c r="P1054" s="16"/>
      <c r="Y1054" s="20"/>
      <c r="Z1054" s="20"/>
      <c r="AA1054" s="20"/>
      <c r="AB1054" s="20"/>
      <c r="AC1054" s="20"/>
      <c r="AD1054" s="20"/>
    </row>
    <row r="1055" spans="3:30" s="1" customFormat="1">
      <c r="C1055" s="16"/>
      <c r="D1055" s="16"/>
      <c r="E1055" s="32"/>
      <c r="F1055" s="16"/>
      <c r="G1055" s="16"/>
      <c r="H1055" s="16"/>
      <c r="I1055" s="16"/>
      <c r="J1055" s="16"/>
      <c r="K1055" s="16"/>
      <c r="L1055" s="32"/>
      <c r="M1055" s="16"/>
      <c r="N1055" s="16"/>
      <c r="O1055" s="16"/>
      <c r="P1055" s="16"/>
      <c r="Y1055" s="20"/>
      <c r="Z1055" s="20"/>
      <c r="AA1055" s="20"/>
      <c r="AB1055" s="20"/>
      <c r="AC1055" s="20"/>
      <c r="AD1055" s="20"/>
    </row>
    <row r="1056" spans="3:30" s="1" customFormat="1">
      <c r="C1056" s="16"/>
      <c r="D1056" s="16"/>
      <c r="E1056" s="32"/>
      <c r="F1056" s="16"/>
      <c r="G1056" s="16"/>
      <c r="H1056" s="16"/>
      <c r="I1056" s="16"/>
      <c r="J1056" s="16"/>
      <c r="K1056" s="16"/>
      <c r="L1056" s="32"/>
      <c r="M1056" s="16"/>
      <c r="N1056" s="16"/>
      <c r="O1056" s="16"/>
      <c r="P1056" s="16"/>
      <c r="Y1056" s="20"/>
      <c r="Z1056" s="20"/>
      <c r="AA1056" s="20"/>
      <c r="AB1056" s="20"/>
      <c r="AC1056" s="20"/>
      <c r="AD1056" s="20"/>
    </row>
    <row r="1057" spans="3:30" s="1" customFormat="1">
      <c r="C1057" s="16"/>
      <c r="D1057" s="16"/>
      <c r="E1057" s="32"/>
      <c r="F1057" s="16"/>
      <c r="G1057" s="16"/>
      <c r="H1057" s="16"/>
      <c r="I1057" s="16"/>
      <c r="J1057" s="16"/>
      <c r="K1057" s="16"/>
      <c r="L1057" s="32"/>
      <c r="M1057" s="16"/>
      <c r="N1057" s="16"/>
      <c r="O1057" s="16"/>
      <c r="P1057" s="16"/>
      <c r="Y1057" s="20"/>
      <c r="Z1057" s="20"/>
      <c r="AA1057" s="20"/>
      <c r="AB1057" s="20"/>
      <c r="AC1057" s="20"/>
      <c r="AD1057" s="20"/>
    </row>
    <row r="1058" spans="3:30" s="1" customFormat="1">
      <c r="C1058" s="16"/>
      <c r="D1058" s="16"/>
      <c r="E1058" s="32"/>
      <c r="F1058" s="16"/>
      <c r="G1058" s="16"/>
      <c r="H1058" s="16"/>
      <c r="I1058" s="16"/>
      <c r="J1058" s="16"/>
      <c r="K1058" s="16"/>
      <c r="L1058" s="32"/>
      <c r="M1058" s="16"/>
      <c r="N1058" s="16"/>
      <c r="O1058" s="16"/>
      <c r="P1058" s="16"/>
      <c r="Y1058" s="20"/>
      <c r="Z1058" s="20"/>
      <c r="AA1058" s="20"/>
      <c r="AB1058" s="20"/>
      <c r="AC1058" s="20"/>
      <c r="AD1058" s="20"/>
    </row>
    <row r="1059" spans="3:30" s="1" customFormat="1">
      <c r="C1059" s="16"/>
      <c r="D1059" s="16"/>
      <c r="E1059" s="32"/>
      <c r="F1059" s="16"/>
      <c r="G1059" s="16"/>
      <c r="H1059" s="16"/>
      <c r="I1059" s="16"/>
      <c r="J1059" s="16"/>
      <c r="K1059" s="16"/>
      <c r="L1059" s="32"/>
      <c r="M1059" s="16"/>
      <c r="N1059" s="16"/>
      <c r="O1059" s="16"/>
      <c r="P1059" s="16"/>
      <c r="Y1059" s="20"/>
      <c r="Z1059" s="20"/>
      <c r="AA1059" s="20"/>
      <c r="AB1059" s="20"/>
      <c r="AC1059" s="20"/>
      <c r="AD1059" s="20"/>
    </row>
    <row r="1060" spans="3:30" s="1" customFormat="1">
      <c r="C1060" s="16"/>
      <c r="D1060" s="16"/>
      <c r="E1060" s="32"/>
      <c r="F1060" s="16"/>
      <c r="G1060" s="16"/>
      <c r="H1060" s="16"/>
      <c r="I1060" s="16"/>
      <c r="J1060" s="16"/>
      <c r="K1060" s="16"/>
      <c r="L1060" s="32"/>
      <c r="M1060" s="16"/>
      <c r="N1060" s="16"/>
      <c r="O1060" s="16"/>
      <c r="P1060" s="16"/>
      <c r="Y1060" s="20"/>
      <c r="Z1060" s="20"/>
      <c r="AA1060" s="20"/>
      <c r="AB1060" s="20"/>
      <c r="AC1060" s="20"/>
      <c r="AD1060" s="20"/>
    </row>
    <row r="1061" spans="3:30" s="1" customFormat="1">
      <c r="C1061" s="16"/>
      <c r="D1061" s="16"/>
      <c r="E1061" s="32"/>
      <c r="F1061" s="16"/>
      <c r="G1061" s="16"/>
      <c r="H1061" s="16"/>
      <c r="I1061" s="16"/>
      <c r="J1061" s="16"/>
      <c r="K1061" s="16"/>
      <c r="L1061" s="32"/>
      <c r="M1061" s="16"/>
      <c r="N1061" s="16"/>
      <c r="O1061" s="16"/>
      <c r="P1061" s="16"/>
      <c r="Y1061" s="20"/>
      <c r="Z1061" s="20"/>
      <c r="AA1061" s="20"/>
      <c r="AB1061" s="20"/>
      <c r="AC1061" s="20"/>
      <c r="AD1061" s="20"/>
    </row>
    <row r="1062" spans="3:30" s="1" customFormat="1">
      <c r="C1062" s="16"/>
      <c r="D1062" s="16"/>
      <c r="E1062" s="32"/>
      <c r="F1062" s="16"/>
      <c r="G1062" s="16"/>
      <c r="H1062" s="16"/>
      <c r="I1062" s="16"/>
      <c r="J1062" s="16"/>
      <c r="K1062" s="16"/>
      <c r="L1062" s="32"/>
      <c r="M1062" s="16"/>
      <c r="N1062" s="16"/>
      <c r="O1062" s="16"/>
      <c r="P1062" s="16"/>
      <c r="Y1062" s="20"/>
      <c r="Z1062" s="20"/>
      <c r="AA1062" s="20"/>
      <c r="AB1062" s="20"/>
      <c r="AC1062" s="20"/>
      <c r="AD1062" s="20"/>
    </row>
    <row r="1063" spans="3:30" s="1" customFormat="1">
      <c r="C1063" s="16"/>
      <c r="D1063" s="16"/>
      <c r="E1063" s="32"/>
      <c r="F1063" s="16"/>
      <c r="G1063" s="16"/>
      <c r="H1063" s="16"/>
      <c r="I1063" s="16"/>
      <c r="J1063" s="16"/>
      <c r="K1063" s="16"/>
      <c r="L1063" s="32"/>
      <c r="M1063" s="16"/>
      <c r="N1063" s="16"/>
      <c r="O1063" s="16"/>
      <c r="P1063" s="16"/>
      <c r="Y1063" s="20"/>
      <c r="Z1063" s="20"/>
      <c r="AA1063" s="20"/>
      <c r="AB1063" s="20"/>
      <c r="AC1063" s="20"/>
      <c r="AD1063" s="20"/>
    </row>
    <row r="1064" spans="3:30" s="1" customFormat="1">
      <c r="C1064" s="16"/>
      <c r="D1064" s="16"/>
      <c r="E1064" s="32"/>
      <c r="F1064" s="16"/>
      <c r="G1064" s="16"/>
      <c r="H1064" s="16"/>
      <c r="I1064" s="16"/>
      <c r="J1064" s="16"/>
      <c r="K1064" s="16"/>
      <c r="L1064" s="32"/>
      <c r="M1064" s="16"/>
      <c r="N1064" s="16"/>
      <c r="O1064" s="16"/>
      <c r="P1064" s="16"/>
      <c r="Y1064" s="20"/>
      <c r="Z1064" s="20"/>
      <c r="AA1064" s="20"/>
      <c r="AB1064" s="20"/>
      <c r="AC1064" s="20"/>
      <c r="AD1064" s="20"/>
    </row>
    <row r="1065" spans="3:30" s="1" customFormat="1">
      <c r="C1065" s="16"/>
      <c r="D1065" s="16"/>
      <c r="E1065" s="32"/>
      <c r="F1065" s="16"/>
      <c r="G1065" s="16"/>
      <c r="H1065" s="16"/>
      <c r="I1065" s="16"/>
      <c r="J1065" s="16"/>
      <c r="K1065" s="16"/>
      <c r="L1065" s="32"/>
      <c r="M1065" s="16"/>
      <c r="N1065" s="16"/>
      <c r="O1065" s="16"/>
      <c r="P1065" s="16"/>
      <c r="Y1065" s="20"/>
      <c r="Z1065" s="20"/>
      <c r="AA1065" s="20"/>
      <c r="AB1065" s="20"/>
      <c r="AC1065" s="20"/>
      <c r="AD1065" s="20"/>
    </row>
    <row r="1066" spans="3:30" s="1" customFormat="1">
      <c r="C1066" s="16"/>
      <c r="D1066" s="16"/>
      <c r="E1066" s="32"/>
      <c r="F1066" s="16"/>
      <c r="G1066" s="16"/>
      <c r="H1066" s="16"/>
      <c r="I1066" s="16"/>
      <c r="J1066" s="16"/>
      <c r="K1066" s="16"/>
      <c r="L1066" s="32"/>
      <c r="M1066" s="16"/>
      <c r="N1066" s="16"/>
      <c r="O1066" s="16"/>
      <c r="P1066" s="16"/>
      <c r="Y1066" s="20"/>
      <c r="Z1066" s="20"/>
      <c r="AA1066" s="20"/>
      <c r="AB1066" s="20"/>
      <c r="AC1066" s="20"/>
      <c r="AD1066" s="20"/>
    </row>
    <row r="1067" spans="3:30" s="1" customFormat="1">
      <c r="C1067" s="16"/>
      <c r="D1067" s="16"/>
      <c r="E1067" s="32"/>
      <c r="F1067" s="16"/>
      <c r="G1067" s="16"/>
      <c r="H1067" s="16"/>
      <c r="I1067" s="16"/>
      <c r="J1067" s="16"/>
      <c r="K1067" s="16"/>
      <c r="L1067" s="32"/>
      <c r="M1067" s="16"/>
      <c r="N1067" s="16"/>
      <c r="O1067" s="16"/>
      <c r="P1067" s="16"/>
      <c r="Y1067" s="20"/>
      <c r="Z1067" s="20"/>
      <c r="AA1067" s="20"/>
      <c r="AB1067" s="20"/>
      <c r="AC1067" s="20"/>
      <c r="AD1067" s="20"/>
    </row>
    <row r="1068" spans="3:30" s="1" customFormat="1">
      <c r="C1068" s="16"/>
      <c r="D1068" s="16"/>
      <c r="E1068" s="32"/>
      <c r="F1068" s="16"/>
      <c r="G1068" s="16"/>
      <c r="H1068" s="16"/>
      <c r="I1068" s="16"/>
      <c r="J1068" s="16"/>
      <c r="K1068" s="16"/>
      <c r="L1068" s="32"/>
      <c r="M1068" s="16"/>
      <c r="N1068" s="16"/>
      <c r="O1068" s="16"/>
      <c r="P1068" s="16"/>
      <c r="Y1068" s="20"/>
      <c r="Z1068" s="20"/>
      <c r="AA1068" s="20"/>
      <c r="AB1068" s="20"/>
      <c r="AC1068" s="20"/>
      <c r="AD1068" s="20"/>
    </row>
    <row r="1069" spans="3:30" s="1" customFormat="1">
      <c r="C1069" s="16"/>
      <c r="D1069" s="16"/>
      <c r="E1069" s="32"/>
      <c r="F1069" s="16"/>
      <c r="G1069" s="16"/>
      <c r="H1069" s="16"/>
      <c r="I1069" s="16"/>
      <c r="J1069" s="16"/>
      <c r="K1069" s="16"/>
      <c r="L1069" s="32"/>
      <c r="M1069" s="16"/>
      <c r="N1069" s="16"/>
      <c r="O1069" s="16"/>
      <c r="P1069" s="16"/>
      <c r="Y1069" s="20"/>
      <c r="Z1069" s="20"/>
      <c r="AA1069" s="20"/>
      <c r="AB1069" s="20"/>
      <c r="AC1069" s="20"/>
      <c r="AD1069" s="20"/>
    </row>
    <row r="1070" spans="3:30" s="1" customFormat="1">
      <c r="C1070" s="16"/>
      <c r="D1070" s="16"/>
      <c r="E1070" s="32"/>
      <c r="F1070" s="16"/>
      <c r="G1070" s="16"/>
      <c r="H1070" s="16"/>
      <c r="I1070" s="16"/>
      <c r="J1070" s="16"/>
      <c r="K1070" s="16"/>
      <c r="L1070" s="32"/>
      <c r="M1070" s="16"/>
      <c r="N1070" s="16"/>
      <c r="O1070" s="16"/>
      <c r="P1070" s="16"/>
      <c r="Y1070" s="20"/>
      <c r="Z1070" s="20"/>
      <c r="AA1070" s="20"/>
      <c r="AB1070" s="20"/>
      <c r="AC1070" s="20"/>
      <c r="AD1070" s="20"/>
    </row>
    <row r="1071" spans="3:30" s="1" customFormat="1">
      <c r="C1071" s="16"/>
      <c r="D1071" s="16"/>
      <c r="E1071" s="32"/>
      <c r="F1071" s="16"/>
      <c r="G1071" s="16"/>
      <c r="H1071" s="16"/>
      <c r="I1071" s="16"/>
      <c r="J1071" s="16"/>
      <c r="K1071" s="16"/>
      <c r="L1071" s="32"/>
      <c r="M1071" s="16"/>
      <c r="N1071" s="16"/>
      <c r="O1071" s="16"/>
      <c r="P1071" s="16"/>
      <c r="Y1071" s="20"/>
      <c r="Z1071" s="20"/>
      <c r="AA1071" s="20"/>
      <c r="AB1071" s="20"/>
      <c r="AC1071" s="20"/>
      <c r="AD1071" s="20"/>
    </row>
    <row r="1072" spans="3:30" s="1" customFormat="1">
      <c r="C1072" s="16"/>
      <c r="D1072" s="16"/>
      <c r="E1072" s="32"/>
      <c r="F1072" s="16"/>
      <c r="G1072" s="16"/>
      <c r="H1072" s="16"/>
      <c r="I1072" s="16"/>
      <c r="J1072" s="16"/>
      <c r="K1072" s="16"/>
      <c r="L1072" s="32"/>
      <c r="M1072" s="16"/>
      <c r="N1072" s="16"/>
      <c r="O1072" s="16"/>
      <c r="P1072" s="16"/>
      <c r="Y1072" s="20"/>
      <c r="Z1072" s="20"/>
      <c r="AA1072" s="20"/>
      <c r="AB1072" s="20"/>
      <c r="AC1072" s="20"/>
      <c r="AD1072" s="20"/>
    </row>
    <row r="1073" spans="3:30" s="1" customFormat="1">
      <c r="C1073" s="16"/>
      <c r="D1073" s="16"/>
      <c r="E1073" s="32"/>
      <c r="F1073" s="16"/>
      <c r="G1073" s="16"/>
      <c r="H1073" s="16"/>
      <c r="I1073" s="16"/>
      <c r="J1073" s="16"/>
      <c r="K1073" s="16"/>
      <c r="L1073" s="32"/>
      <c r="M1073" s="16"/>
      <c r="N1073" s="16"/>
      <c r="O1073" s="16"/>
      <c r="P1073" s="16"/>
      <c r="Y1073" s="20"/>
      <c r="Z1073" s="20"/>
      <c r="AA1073" s="20"/>
      <c r="AB1073" s="20"/>
      <c r="AC1073" s="20"/>
      <c r="AD1073" s="20"/>
    </row>
    <row r="1074" spans="3:30" s="1" customFormat="1">
      <c r="C1074" s="16"/>
      <c r="D1074" s="16"/>
      <c r="E1074" s="32"/>
      <c r="F1074" s="16"/>
      <c r="G1074" s="16"/>
      <c r="H1074" s="16"/>
      <c r="I1074" s="16"/>
      <c r="J1074" s="16"/>
      <c r="K1074" s="16"/>
      <c r="L1074" s="32"/>
      <c r="M1074" s="16"/>
      <c r="N1074" s="16"/>
      <c r="O1074" s="16"/>
      <c r="P1074" s="16"/>
      <c r="Y1074" s="20"/>
      <c r="Z1074" s="20"/>
      <c r="AA1074" s="20"/>
      <c r="AB1074" s="20"/>
      <c r="AC1074" s="20"/>
      <c r="AD1074" s="20"/>
    </row>
    <row r="1075" spans="3:30" s="1" customFormat="1">
      <c r="C1075" s="16"/>
      <c r="D1075" s="16"/>
      <c r="E1075" s="32"/>
      <c r="F1075" s="16"/>
      <c r="G1075" s="16"/>
      <c r="H1075" s="16"/>
      <c r="I1075" s="16"/>
      <c r="J1075" s="16"/>
      <c r="K1075" s="16"/>
      <c r="L1075" s="32"/>
      <c r="M1075" s="16"/>
      <c r="N1075" s="16"/>
      <c r="O1075" s="16"/>
      <c r="P1075" s="16"/>
      <c r="Y1075" s="20"/>
      <c r="Z1075" s="20"/>
      <c r="AA1075" s="20"/>
      <c r="AB1075" s="20"/>
      <c r="AC1075" s="20"/>
      <c r="AD1075" s="20"/>
    </row>
    <row r="1076" spans="3:30" s="1" customFormat="1">
      <c r="C1076" s="16"/>
      <c r="D1076" s="16"/>
      <c r="E1076" s="32"/>
      <c r="F1076" s="16"/>
      <c r="G1076" s="16"/>
      <c r="H1076" s="16"/>
      <c r="I1076" s="16"/>
      <c r="J1076" s="16"/>
      <c r="K1076" s="16"/>
      <c r="L1076" s="32"/>
      <c r="M1076" s="16"/>
      <c r="N1076" s="16"/>
      <c r="O1076" s="16"/>
      <c r="P1076" s="16"/>
      <c r="Y1076" s="20"/>
      <c r="Z1076" s="20"/>
      <c r="AA1076" s="20"/>
      <c r="AB1076" s="20"/>
      <c r="AC1076" s="20"/>
      <c r="AD1076" s="20"/>
    </row>
    <row r="1077" spans="3:30" s="1" customFormat="1">
      <c r="C1077" s="16"/>
      <c r="D1077" s="16"/>
      <c r="E1077" s="32"/>
      <c r="F1077" s="16"/>
      <c r="G1077" s="16"/>
      <c r="H1077" s="16"/>
      <c r="I1077" s="16"/>
      <c r="J1077" s="16"/>
      <c r="K1077" s="16"/>
      <c r="L1077" s="32"/>
      <c r="M1077" s="16"/>
      <c r="N1077" s="16"/>
      <c r="O1077" s="16"/>
      <c r="P1077" s="16"/>
      <c r="Y1077" s="20"/>
      <c r="Z1077" s="20"/>
      <c r="AA1077" s="20"/>
      <c r="AB1077" s="20"/>
      <c r="AC1077" s="20"/>
      <c r="AD1077" s="20"/>
    </row>
    <row r="1078" spans="3:30" s="1" customFormat="1">
      <c r="C1078" s="16"/>
      <c r="D1078" s="16"/>
      <c r="E1078" s="32"/>
      <c r="F1078" s="16"/>
      <c r="G1078" s="16"/>
      <c r="H1078" s="16"/>
      <c r="I1078" s="16"/>
      <c r="J1078" s="16"/>
      <c r="K1078" s="16"/>
      <c r="L1078" s="32"/>
      <c r="M1078" s="16"/>
      <c r="N1078" s="16"/>
      <c r="O1078" s="16"/>
      <c r="P1078" s="16"/>
      <c r="Y1078" s="20"/>
      <c r="Z1078" s="20"/>
      <c r="AA1078" s="20"/>
      <c r="AB1078" s="20"/>
      <c r="AC1078" s="20"/>
      <c r="AD1078" s="20"/>
    </row>
    <row r="1079" spans="3:30" s="1" customFormat="1">
      <c r="C1079" s="16"/>
      <c r="D1079" s="16"/>
      <c r="E1079" s="32"/>
      <c r="F1079" s="16"/>
      <c r="G1079" s="16"/>
      <c r="H1079" s="16"/>
      <c r="I1079" s="16"/>
      <c r="J1079" s="16"/>
      <c r="K1079" s="16"/>
      <c r="L1079" s="32"/>
      <c r="M1079" s="16"/>
      <c r="N1079" s="16"/>
      <c r="O1079" s="16"/>
      <c r="P1079" s="16"/>
      <c r="Y1079" s="20"/>
      <c r="Z1079" s="20"/>
      <c r="AA1079" s="20"/>
      <c r="AB1079" s="20"/>
      <c r="AC1079" s="20"/>
      <c r="AD1079" s="20"/>
    </row>
    <row r="1080" spans="3:30" s="1" customFormat="1">
      <c r="C1080" s="16"/>
      <c r="D1080" s="16"/>
      <c r="E1080" s="32"/>
      <c r="F1080" s="16"/>
      <c r="G1080" s="16"/>
      <c r="H1080" s="16"/>
      <c r="I1080" s="16"/>
      <c r="J1080" s="16"/>
      <c r="K1080" s="16"/>
      <c r="L1080" s="32"/>
      <c r="M1080" s="16"/>
      <c r="N1080" s="16"/>
      <c r="O1080" s="16"/>
      <c r="P1080" s="16"/>
      <c r="Y1080" s="20"/>
      <c r="Z1080" s="20"/>
      <c r="AA1080" s="20"/>
      <c r="AB1080" s="20"/>
      <c r="AC1080" s="20"/>
      <c r="AD1080" s="20"/>
    </row>
    <row r="1081" spans="3:30" s="1" customFormat="1">
      <c r="C1081" s="16"/>
      <c r="D1081" s="16"/>
      <c r="E1081" s="32"/>
      <c r="F1081" s="16"/>
      <c r="G1081" s="16"/>
      <c r="H1081" s="16"/>
      <c r="I1081" s="16"/>
      <c r="J1081" s="16"/>
      <c r="K1081" s="16"/>
      <c r="L1081" s="32"/>
      <c r="M1081" s="16"/>
      <c r="N1081" s="16"/>
      <c r="O1081" s="16"/>
      <c r="P1081" s="16"/>
      <c r="Y1081" s="20"/>
      <c r="Z1081" s="20"/>
      <c r="AA1081" s="20"/>
      <c r="AB1081" s="20"/>
      <c r="AC1081" s="20"/>
      <c r="AD1081" s="20"/>
    </row>
    <row r="1082" spans="3:30" s="1" customFormat="1">
      <c r="C1082" s="16"/>
      <c r="D1082" s="16"/>
      <c r="E1082" s="32"/>
      <c r="F1082" s="16"/>
      <c r="G1082" s="16"/>
      <c r="H1082" s="16"/>
      <c r="I1082" s="16"/>
      <c r="J1082" s="16"/>
      <c r="K1082" s="16"/>
      <c r="L1082" s="32"/>
      <c r="M1082" s="16"/>
      <c r="N1082" s="16"/>
      <c r="O1082" s="16"/>
      <c r="P1082" s="16"/>
      <c r="Y1082" s="20"/>
      <c r="Z1082" s="20"/>
      <c r="AA1082" s="20"/>
      <c r="AB1082" s="20"/>
      <c r="AC1082" s="20"/>
      <c r="AD1082" s="20"/>
    </row>
    <row r="1083" spans="3:30" s="1" customFormat="1">
      <c r="C1083" s="16"/>
      <c r="D1083" s="16"/>
      <c r="E1083" s="32"/>
      <c r="F1083" s="16"/>
      <c r="G1083" s="16"/>
      <c r="H1083" s="16"/>
      <c r="I1083" s="16"/>
      <c r="J1083" s="16"/>
      <c r="K1083" s="16"/>
      <c r="L1083" s="32"/>
      <c r="M1083" s="16"/>
      <c r="N1083" s="16"/>
      <c r="O1083" s="16"/>
      <c r="P1083" s="16"/>
      <c r="Y1083" s="20"/>
      <c r="Z1083" s="20"/>
      <c r="AA1083" s="20"/>
      <c r="AB1083" s="20"/>
      <c r="AC1083" s="20"/>
      <c r="AD1083" s="20"/>
    </row>
    <row r="1084" spans="3:30" s="1" customFormat="1">
      <c r="C1084" s="16"/>
      <c r="D1084" s="16"/>
      <c r="E1084" s="32"/>
      <c r="F1084" s="16"/>
      <c r="G1084" s="16"/>
      <c r="H1084" s="16"/>
      <c r="I1084" s="16"/>
      <c r="J1084" s="16"/>
      <c r="K1084" s="16"/>
      <c r="L1084" s="32"/>
      <c r="M1084" s="16"/>
      <c r="N1084" s="16"/>
      <c r="O1084" s="16"/>
      <c r="P1084" s="16"/>
      <c r="Y1084" s="20"/>
      <c r="Z1084" s="20"/>
      <c r="AA1084" s="20"/>
      <c r="AB1084" s="20"/>
      <c r="AC1084" s="20"/>
      <c r="AD1084" s="20"/>
    </row>
    <row r="1085" spans="3:30" s="1" customFormat="1">
      <c r="C1085" s="16"/>
      <c r="D1085" s="16"/>
      <c r="E1085" s="32"/>
      <c r="F1085" s="16"/>
      <c r="G1085" s="16"/>
      <c r="H1085" s="16"/>
      <c r="I1085" s="16"/>
      <c r="J1085" s="16"/>
      <c r="K1085" s="16"/>
      <c r="L1085" s="32"/>
      <c r="M1085" s="16"/>
      <c r="N1085" s="16"/>
      <c r="O1085" s="16"/>
      <c r="P1085" s="16"/>
      <c r="Y1085" s="20"/>
      <c r="Z1085" s="20"/>
      <c r="AA1085" s="20"/>
      <c r="AB1085" s="20"/>
      <c r="AC1085" s="20"/>
      <c r="AD1085" s="20"/>
    </row>
    <row r="1086" spans="3:30" s="1" customFormat="1">
      <c r="C1086" s="16"/>
      <c r="D1086" s="16"/>
      <c r="E1086" s="32"/>
      <c r="F1086" s="16"/>
      <c r="G1086" s="16"/>
      <c r="H1086" s="16"/>
      <c r="I1086" s="16"/>
      <c r="J1086" s="16"/>
      <c r="K1086" s="16"/>
      <c r="L1086" s="32"/>
      <c r="M1086" s="16"/>
      <c r="N1086" s="16"/>
      <c r="O1086" s="16"/>
      <c r="P1086" s="16"/>
      <c r="Y1086" s="20"/>
      <c r="Z1086" s="20"/>
      <c r="AA1086" s="20"/>
      <c r="AB1086" s="20"/>
      <c r="AC1086" s="20"/>
      <c r="AD1086" s="20"/>
    </row>
    <row r="1087" spans="3:30" s="1" customFormat="1">
      <c r="C1087" s="16"/>
      <c r="D1087" s="16"/>
      <c r="E1087" s="32"/>
      <c r="F1087" s="16"/>
      <c r="G1087" s="16"/>
      <c r="H1087" s="16"/>
      <c r="I1087" s="16"/>
      <c r="J1087" s="16"/>
      <c r="K1087" s="16"/>
      <c r="L1087" s="32"/>
      <c r="M1087" s="16"/>
      <c r="N1087" s="16"/>
      <c r="O1087" s="16"/>
      <c r="P1087" s="16"/>
      <c r="Y1087" s="20"/>
      <c r="Z1087" s="20"/>
      <c r="AA1087" s="20"/>
      <c r="AB1087" s="20"/>
      <c r="AC1087" s="20"/>
      <c r="AD1087" s="20"/>
    </row>
    <row r="1088" spans="3:30" s="1" customFormat="1">
      <c r="C1088" s="16"/>
      <c r="D1088" s="16"/>
      <c r="E1088" s="32"/>
      <c r="F1088" s="16"/>
      <c r="G1088" s="16"/>
      <c r="H1088" s="16"/>
      <c r="I1088" s="16"/>
      <c r="J1088" s="16"/>
      <c r="K1088" s="16"/>
      <c r="L1088" s="32"/>
      <c r="M1088" s="16"/>
      <c r="N1088" s="16"/>
      <c r="O1088" s="16"/>
      <c r="P1088" s="16"/>
      <c r="Y1088" s="20"/>
      <c r="Z1088" s="20"/>
      <c r="AA1088" s="20"/>
      <c r="AB1088" s="20"/>
      <c r="AC1088" s="20"/>
      <c r="AD1088" s="20"/>
    </row>
    <row r="1089" spans="3:30" s="1" customFormat="1">
      <c r="C1089" s="16"/>
      <c r="D1089" s="16"/>
      <c r="E1089" s="32"/>
      <c r="F1089" s="16"/>
      <c r="G1089" s="16"/>
      <c r="H1089" s="16"/>
      <c r="I1089" s="16"/>
      <c r="J1089" s="16"/>
      <c r="K1089" s="16"/>
      <c r="L1089" s="32"/>
      <c r="M1089" s="16"/>
      <c r="N1089" s="16"/>
      <c r="O1089" s="16"/>
      <c r="P1089" s="16"/>
      <c r="Y1089" s="20"/>
      <c r="Z1089" s="20"/>
      <c r="AA1089" s="20"/>
      <c r="AB1089" s="20"/>
      <c r="AC1089" s="20"/>
      <c r="AD1089" s="20"/>
    </row>
    <row r="1090" spans="3:30" s="1" customFormat="1">
      <c r="C1090" s="16"/>
      <c r="D1090" s="16"/>
      <c r="E1090" s="32"/>
      <c r="F1090" s="16"/>
      <c r="G1090" s="16"/>
      <c r="H1090" s="16"/>
      <c r="I1090" s="16"/>
      <c r="J1090" s="16"/>
      <c r="K1090" s="16"/>
      <c r="L1090" s="32"/>
      <c r="M1090" s="16"/>
      <c r="N1090" s="16"/>
      <c r="O1090" s="16"/>
      <c r="P1090" s="16"/>
      <c r="Y1090" s="20"/>
      <c r="Z1090" s="20"/>
      <c r="AA1090" s="20"/>
      <c r="AB1090" s="20"/>
      <c r="AC1090" s="20"/>
      <c r="AD1090" s="20"/>
    </row>
    <row r="1091" spans="3:30" s="1" customFormat="1">
      <c r="C1091" s="16"/>
      <c r="D1091" s="16"/>
      <c r="E1091" s="32"/>
      <c r="F1091" s="16"/>
      <c r="G1091" s="16"/>
      <c r="H1091" s="16"/>
      <c r="I1091" s="16"/>
      <c r="J1091" s="16"/>
      <c r="K1091" s="16"/>
      <c r="L1091" s="32"/>
      <c r="M1091" s="16"/>
      <c r="N1091" s="16"/>
      <c r="O1091" s="16"/>
      <c r="P1091" s="16"/>
      <c r="Y1091" s="20"/>
      <c r="Z1091" s="20"/>
      <c r="AA1091" s="20"/>
      <c r="AB1091" s="20"/>
      <c r="AC1091" s="20"/>
      <c r="AD1091" s="20"/>
    </row>
    <row r="1092" spans="3:30" s="1" customFormat="1">
      <c r="C1092" s="16"/>
      <c r="D1092" s="16"/>
      <c r="E1092" s="32"/>
      <c r="F1092" s="16"/>
      <c r="G1092" s="16"/>
      <c r="H1092" s="16"/>
      <c r="I1092" s="16"/>
      <c r="J1092" s="16"/>
      <c r="K1092" s="16"/>
      <c r="L1092" s="32"/>
      <c r="M1092" s="16"/>
      <c r="N1092" s="16"/>
      <c r="O1092" s="16"/>
      <c r="P1092" s="16"/>
      <c r="Y1092" s="20"/>
      <c r="Z1092" s="20"/>
      <c r="AA1092" s="20"/>
      <c r="AB1092" s="20"/>
      <c r="AC1092" s="20"/>
      <c r="AD1092" s="20"/>
    </row>
    <row r="1093" spans="3:30" s="1" customFormat="1">
      <c r="C1093" s="16"/>
      <c r="D1093" s="16"/>
      <c r="E1093" s="32"/>
      <c r="F1093" s="16"/>
      <c r="G1093" s="16"/>
      <c r="H1093" s="16"/>
      <c r="I1093" s="16"/>
      <c r="J1093" s="16"/>
      <c r="K1093" s="16"/>
      <c r="L1093" s="32"/>
      <c r="M1093" s="16"/>
      <c r="N1093" s="16"/>
      <c r="O1093" s="16"/>
      <c r="P1093" s="16"/>
      <c r="Y1093" s="20"/>
      <c r="Z1093" s="20"/>
      <c r="AA1093" s="20"/>
      <c r="AB1093" s="20"/>
      <c r="AC1093" s="20"/>
      <c r="AD1093" s="20"/>
    </row>
    <row r="1094" spans="3:30" s="1" customFormat="1">
      <c r="C1094" s="16"/>
      <c r="D1094" s="16"/>
      <c r="E1094" s="32"/>
      <c r="F1094" s="16"/>
      <c r="G1094" s="16"/>
      <c r="H1094" s="16"/>
      <c r="I1094" s="16"/>
      <c r="J1094" s="16"/>
      <c r="K1094" s="16"/>
      <c r="L1094" s="32"/>
      <c r="M1094" s="16"/>
      <c r="N1094" s="16"/>
      <c r="O1094" s="16"/>
      <c r="P1094" s="16"/>
      <c r="Y1094" s="20"/>
      <c r="Z1094" s="20"/>
      <c r="AA1094" s="20"/>
      <c r="AB1094" s="20"/>
      <c r="AC1094" s="20"/>
      <c r="AD1094" s="20"/>
    </row>
    <row r="1095" spans="3:30" s="1" customFormat="1">
      <c r="C1095" s="16"/>
      <c r="D1095" s="16"/>
      <c r="E1095" s="32"/>
      <c r="F1095" s="16"/>
      <c r="G1095" s="16"/>
      <c r="H1095" s="16"/>
      <c r="I1095" s="16"/>
      <c r="J1095" s="16"/>
      <c r="K1095" s="16"/>
      <c r="L1095" s="32"/>
      <c r="M1095" s="16"/>
      <c r="N1095" s="16"/>
      <c r="O1095" s="16"/>
      <c r="P1095" s="16"/>
      <c r="Y1095" s="20"/>
      <c r="Z1095" s="20"/>
      <c r="AA1095" s="20"/>
      <c r="AB1095" s="20"/>
      <c r="AC1095" s="20"/>
      <c r="AD1095" s="20"/>
    </row>
    <row r="1096" spans="3:30" s="1" customFormat="1">
      <c r="C1096" s="16"/>
      <c r="D1096" s="16"/>
      <c r="E1096" s="32"/>
      <c r="F1096" s="16"/>
      <c r="G1096" s="16"/>
      <c r="H1096" s="16"/>
      <c r="I1096" s="16"/>
      <c r="J1096" s="16"/>
      <c r="K1096" s="16"/>
      <c r="L1096" s="32"/>
      <c r="M1096" s="16"/>
      <c r="N1096" s="16"/>
      <c r="O1096" s="16"/>
      <c r="P1096" s="16"/>
      <c r="Y1096" s="20"/>
      <c r="Z1096" s="20"/>
      <c r="AA1096" s="20"/>
      <c r="AB1096" s="20"/>
      <c r="AC1096" s="20"/>
      <c r="AD1096" s="20"/>
    </row>
    <row r="1097" spans="3:30" s="1" customFormat="1">
      <c r="C1097" s="16"/>
      <c r="D1097" s="16"/>
      <c r="E1097" s="32"/>
      <c r="F1097" s="16"/>
      <c r="G1097" s="16"/>
      <c r="H1097" s="16"/>
      <c r="I1097" s="16"/>
      <c r="J1097" s="16"/>
      <c r="K1097" s="16"/>
      <c r="L1097" s="32"/>
      <c r="M1097" s="16"/>
      <c r="N1097" s="16"/>
      <c r="O1097" s="16"/>
      <c r="P1097" s="16"/>
      <c r="Y1097" s="20"/>
      <c r="Z1097" s="20"/>
      <c r="AA1097" s="20"/>
      <c r="AB1097" s="20"/>
      <c r="AC1097" s="20"/>
      <c r="AD1097" s="20"/>
    </row>
    <row r="1098" spans="3:30" s="1" customFormat="1">
      <c r="C1098" s="16"/>
      <c r="D1098" s="16"/>
      <c r="E1098" s="32"/>
      <c r="F1098" s="16"/>
      <c r="G1098" s="16"/>
      <c r="H1098" s="16"/>
      <c r="I1098" s="16"/>
      <c r="J1098" s="16"/>
      <c r="K1098" s="16"/>
      <c r="L1098" s="32"/>
      <c r="M1098" s="16"/>
      <c r="N1098" s="16"/>
      <c r="O1098" s="16"/>
      <c r="P1098" s="16"/>
      <c r="Y1098" s="20"/>
      <c r="Z1098" s="20"/>
      <c r="AA1098" s="20"/>
      <c r="AB1098" s="20"/>
      <c r="AC1098" s="20"/>
      <c r="AD1098" s="20"/>
    </row>
    <row r="1099" spans="3:30" s="1" customFormat="1">
      <c r="C1099" s="16"/>
      <c r="D1099" s="16"/>
      <c r="E1099" s="32"/>
      <c r="F1099" s="16"/>
      <c r="G1099" s="16"/>
      <c r="H1099" s="16"/>
      <c r="I1099" s="16"/>
      <c r="J1099" s="16"/>
      <c r="K1099" s="16"/>
      <c r="L1099" s="32"/>
      <c r="M1099" s="16"/>
      <c r="N1099" s="16"/>
      <c r="O1099" s="16"/>
      <c r="P1099" s="16"/>
      <c r="Y1099" s="20"/>
      <c r="Z1099" s="20"/>
      <c r="AA1099" s="20"/>
      <c r="AB1099" s="20"/>
      <c r="AC1099" s="20"/>
      <c r="AD1099" s="20"/>
    </row>
    <row r="1100" spans="3:30" s="1" customFormat="1">
      <c r="C1100" s="16"/>
      <c r="D1100" s="16"/>
      <c r="E1100" s="32"/>
      <c r="F1100" s="16"/>
      <c r="G1100" s="16"/>
      <c r="H1100" s="16"/>
      <c r="I1100" s="16"/>
      <c r="J1100" s="16"/>
      <c r="K1100" s="16"/>
      <c r="L1100" s="32"/>
      <c r="M1100" s="16"/>
      <c r="N1100" s="16"/>
      <c r="O1100" s="16"/>
      <c r="P1100" s="16"/>
      <c r="Y1100" s="20"/>
      <c r="Z1100" s="20"/>
      <c r="AA1100" s="20"/>
      <c r="AB1100" s="20"/>
      <c r="AC1100" s="20"/>
      <c r="AD1100" s="20"/>
    </row>
    <row r="1101" spans="3:30" s="1" customFormat="1">
      <c r="C1101" s="16"/>
      <c r="D1101" s="16"/>
      <c r="E1101" s="32"/>
      <c r="F1101" s="16"/>
      <c r="G1101" s="16"/>
      <c r="H1101" s="16"/>
      <c r="I1101" s="16"/>
      <c r="J1101" s="16"/>
      <c r="K1101" s="16"/>
      <c r="L1101" s="32"/>
      <c r="M1101" s="16"/>
      <c r="N1101" s="16"/>
      <c r="O1101" s="16"/>
      <c r="P1101" s="16"/>
      <c r="Y1101" s="20"/>
      <c r="Z1101" s="20"/>
      <c r="AA1101" s="20"/>
      <c r="AB1101" s="20"/>
      <c r="AC1101" s="20"/>
      <c r="AD1101" s="20"/>
    </row>
    <row r="1102" spans="3:30" s="1" customFormat="1">
      <c r="C1102" s="16"/>
      <c r="D1102" s="16"/>
      <c r="E1102" s="32"/>
      <c r="F1102" s="16"/>
      <c r="G1102" s="16"/>
      <c r="H1102" s="16"/>
      <c r="I1102" s="16"/>
      <c r="J1102" s="16"/>
      <c r="K1102" s="16"/>
      <c r="L1102" s="32"/>
      <c r="M1102" s="16"/>
      <c r="N1102" s="16"/>
      <c r="O1102" s="16"/>
      <c r="P1102" s="16"/>
      <c r="Y1102" s="20"/>
      <c r="Z1102" s="20"/>
      <c r="AA1102" s="20"/>
      <c r="AB1102" s="20"/>
      <c r="AC1102" s="20"/>
      <c r="AD1102" s="20"/>
    </row>
    <row r="1103" spans="3:30" s="1" customFormat="1">
      <c r="C1103" s="16"/>
      <c r="D1103" s="16"/>
      <c r="E1103" s="32"/>
      <c r="F1103" s="16"/>
      <c r="G1103" s="16"/>
      <c r="H1103" s="16"/>
      <c r="I1103" s="16"/>
      <c r="J1103" s="16"/>
      <c r="K1103" s="16"/>
      <c r="L1103" s="32"/>
      <c r="M1103" s="16"/>
      <c r="N1103" s="16"/>
      <c r="O1103" s="16"/>
      <c r="P1103" s="16"/>
      <c r="Y1103" s="20"/>
      <c r="Z1103" s="20"/>
      <c r="AA1103" s="20"/>
      <c r="AB1103" s="20"/>
      <c r="AC1103" s="20"/>
      <c r="AD1103" s="20"/>
    </row>
    <row r="1104" spans="3:30" s="1" customFormat="1">
      <c r="C1104" s="16"/>
      <c r="D1104" s="16"/>
      <c r="E1104" s="32"/>
      <c r="F1104" s="16"/>
      <c r="G1104" s="16"/>
      <c r="H1104" s="16"/>
      <c r="I1104" s="16"/>
      <c r="J1104" s="16"/>
      <c r="K1104" s="16"/>
      <c r="L1104" s="32"/>
      <c r="M1104" s="16"/>
      <c r="N1104" s="16"/>
      <c r="O1104" s="16"/>
      <c r="P1104" s="16"/>
      <c r="Y1104" s="20"/>
      <c r="Z1104" s="20"/>
      <c r="AA1104" s="20"/>
      <c r="AB1104" s="20"/>
      <c r="AC1104" s="20"/>
      <c r="AD1104" s="20"/>
    </row>
    <row r="1105" spans="3:30" s="1" customFormat="1">
      <c r="C1105" s="16"/>
      <c r="D1105" s="16"/>
      <c r="E1105" s="32"/>
      <c r="F1105" s="16"/>
      <c r="G1105" s="16"/>
      <c r="H1105" s="16"/>
      <c r="I1105" s="16"/>
      <c r="J1105" s="16"/>
      <c r="K1105" s="16"/>
      <c r="L1105" s="32"/>
      <c r="M1105" s="16"/>
      <c r="N1105" s="16"/>
      <c r="O1105" s="16"/>
      <c r="P1105" s="16"/>
      <c r="Y1105" s="20"/>
      <c r="Z1105" s="20"/>
      <c r="AA1105" s="20"/>
      <c r="AB1105" s="20"/>
      <c r="AC1105" s="20"/>
      <c r="AD1105" s="20"/>
    </row>
    <row r="1106" spans="3:30" s="1" customFormat="1">
      <c r="C1106" s="16"/>
      <c r="D1106" s="16"/>
      <c r="E1106" s="32"/>
      <c r="F1106" s="16"/>
      <c r="G1106" s="16"/>
      <c r="H1106" s="16"/>
      <c r="I1106" s="16"/>
      <c r="J1106" s="16"/>
      <c r="K1106" s="16"/>
      <c r="L1106" s="32"/>
      <c r="M1106" s="16"/>
      <c r="N1106" s="16"/>
      <c r="O1106" s="16"/>
      <c r="P1106" s="16"/>
      <c r="Y1106" s="20"/>
      <c r="Z1106" s="20"/>
      <c r="AA1106" s="20"/>
      <c r="AB1106" s="20"/>
      <c r="AC1106" s="20"/>
      <c r="AD1106" s="20"/>
    </row>
    <row r="1107" spans="3:30" s="1" customFormat="1">
      <c r="C1107" s="16"/>
      <c r="D1107" s="16"/>
      <c r="E1107" s="32"/>
      <c r="F1107" s="16"/>
      <c r="G1107" s="16"/>
      <c r="H1107" s="16"/>
      <c r="I1107" s="16"/>
      <c r="J1107" s="16"/>
      <c r="K1107" s="16"/>
      <c r="L1107" s="32"/>
      <c r="M1107" s="16"/>
      <c r="N1107" s="16"/>
      <c r="O1107" s="16"/>
      <c r="P1107" s="16"/>
      <c r="Y1107" s="20"/>
      <c r="Z1107" s="20"/>
      <c r="AA1107" s="20"/>
      <c r="AB1107" s="20"/>
      <c r="AC1107" s="20"/>
      <c r="AD1107" s="20"/>
    </row>
    <row r="1108" spans="3:30" s="1" customFormat="1">
      <c r="C1108" s="16"/>
      <c r="D1108" s="16"/>
      <c r="E1108" s="32"/>
      <c r="F1108" s="16"/>
      <c r="G1108" s="16"/>
      <c r="H1108" s="16"/>
      <c r="I1108" s="16"/>
      <c r="J1108" s="16"/>
      <c r="K1108" s="16"/>
      <c r="L1108" s="32"/>
      <c r="M1108" s="16"/>
      <c r="N1108" s="16"/>
      <c r="O1108" s="16"/>
      <c r="P1108" s="16"/>
      <c r="Y1108" s="20"/>
      <c r="Z1108" s="20"/>
      <c r="AA1108" s="20"/>
      <c r="AB1108" s="20"/>
      <c r="AC1108" s="20"/>
      <c r="AD1108" s="20"/>
    </row>
    <row r="1109" spans="3:30" s="1" customFormat="1">
      <c r="C1109" s="16"/>
      <c r="D1109" s="16"/>
      <c r="E1109" s="32"/>
      <c r="F1109" s="16"/>
      <c r="G1109" s="16"/>
      <c r="H1109" s="16"/>
      <c r="I1109" s="16"/>
      <c r="J1109" s="16"/>
      <c r="K1109" s="16"/>
      <c r="L1109" s="32"/>
      <c r="M1109" s="16"/>
      <c r="N1109" s="16"/>
      <c r="O1109" s="16"/>
      <c r="P1109" s="16"/>
      <c r="Y1109" s="20"/>
      <c r="Z1109" s="20"/>
      <c r="AA1109" s="20"/>
      <c r="AB1109" s="20"/>
      <c r="AC1109" s="20"/>
      <c r="AD1109" s="20"/>
    </row>
    <row r="1110" spans="3:30" s="1" customFormat="1">
      <c r="C1110" s="16"/>
      <c r="D1110" s="16"/>
      <c r="E1110" s="32"/>
      <c r="F1110" s="16"/>
      <c r="G1110" s="16"/>
      <c r="H1110" s="16"/>
      <c r="I1110" s="16"/>
      <c r="J1110" s="16"/>
      <c r="K1110" s="16"/>
      <c r="L1110" s="32"/>
      <c r="M1110" s="16"/>
      <c r="N1110" s="16"/>
      <c r="O1110" s="16"/>
      <c r="P1110" s="16"/>
      <c r="Y1110" s="20"/>
      <c r="Z1110" s="20"/>
      <c r="AA1110" s="20"/>
      <c r="AB1110" s="20"/>
      <c r="AC1110" s="20"/>
      <c r="AD1110" s="20"/>
    </row>
    <row r="1111" spans="3:30" s="1" customFormat="1">
      <c r="C1111" s="16"/>
      <c r="D1111" s="16"/>
      <c r="E1111" s="32"/>
      <c r="F1111" s="16"/>
      <c r="G1111" s="16"/>
      <c r="H1111" s="16"/>
      <c r="I1111" s="16"/>
      <c r="J1111" s="16"/>
      <c r="K1111" s="16"/>
      <c r="L1111" s="32"/>
      <c r="M1111" s="16"/>
      <c r="N1111" s="16"/>
      <c r="O1111" s="16"/>
      <c r="P1111" s="16"/>
      <c r="Y1111" s="20"/>
      <c r="Z1111" s="20"/>
      <c r="AA1111" s="20"/>
      <c r="AB1111" s="20"/>
      <c r="AC1111" s="20"/>
      <c r="AD1111" s="20"/>
    </row>
    <row r="1112" spans="3:30" s="1" customFormat="1">
      <c r="C1112" s="16"/>
      <c r="D1112" s="16"/>
      <c r="E1112" s="32"/>
      <c r="F1112" s="16"/>
      <c r="G1112" s="16"/>
      <c r="H1112" s="16"/>
      <c r="I1112" s="16"/>
      <c r="J1112" s="16"/>
      <c r="K1112" s="16"/>
      <c r="L1112" s="32"/>
      <c r="M1112" s="16"/>
      <c r="N1112" s="16"/>
      <c r="O1112" s="16"/>
      <c r="P1112" s="16"/>
      <c r="Y1112" s="20"/>
      <c r="Z1112" s="20"/>
      <c r="AA1112" s="20"/>
      <c r="AB1112" s="20"/>
      <c r="AC1112" s="20"/>
      <c r="AD1112" s="20"/>
    </row>
    <row r="1113" spans="3:30" s="1" customFormat="1">
      <c r="C1113" s="16"/>
      <c r="D1113" s="16"/>
      <c r="E1113" s="32"/>
      <c r="F1113" s="16"/>
      <c r="G1113" s="16"/>
      <c r="H1113" s="16"/>
      <c r="I1113" s="16"/>
      <c r="J1113" s="16"/>
      <c r="K1113" s="16"/>
      <c r="L1113" s="32"/>
      <c r="M1113" s="16"/>
      <c r="N1113" s="16"/>
      <c r="O1113" s="16"/>
      <c r="P1113" s="16"/>
      <c r="Y1113" s="20"/>
      <c r="Z1113" s="20"/>
      <c r="AA1113" s="20"/>
      <c r="AB1113" s="20"/>
      <c r="AC1113" s="20"/>
      <c r="AD1113" s="20"/>
    </row>
    <row r="1114" spans="3:30" s="1" customFormat="1">
      <c r="C1114" s="16"/>
      <c r="D1114" s="16"/>
      <c r="E1114" s="32"/>
      <c r="F1114" s="16"/>
      <c r="G1114" s="16"/>
      <c r="H1114" s="16"/>
      <c r="I1114" s="16"/>
      <c r="J1114" s="16"/>
      <c r="K1114" s="16"/>
      <c r="L1114" s="32"/>
      <c r="M1114" s="16"/>
      <c r="N1114" s="16"/>
      <c r="O1114" s="16"/>
      <c r="P1114" s="16"/>
      <c r="Y1114" s="20"/>
      <c r="Z1114" s="20"/>
      <c r="AA1114" s="20"/>
      <c r="AB1114" s="20"/>
      <c r="AC1114" s="20"/>
      <c r="AD1114" s="20"/>
    </row>
    <row r="1115" spans="3:30" s="1" customFormat="1">
      <c r="C1115" s="16"/>
      <c r="D1115" s="16"/>
      <c r="E1115" s="32"/>
      <c r="F1115" s="16"/>
      <c r="G1115" s="16"/>
      <c r="H1115" s="16"/>
      <c r="I1115" s="16"/>
      <c r="J1115" s="16"/>
      <c r="K1115" s="16"/>
      <c r="L1115" s="32"/>
      <c r="M1115" s="16"/>
      <c r="N1115" s="16"/>
      <c r="O1115" s="16"/>
      <c r="P1115" s="16"/>
      <c r="Y1115" s="20"/>
      <c r="Z1115" s="20"/>
      <c r="AA1115" s="20"/>
      <c r="AB1115" s="20"/>
      <c r="AC1115" s="20"/>
      <c r="AD1115" s="20"/>
    </row>
    <row r="1116" spans="3:30" s="1" customFormat="1">
      <c r="C1116" s="16"/>
      <c r="D1116" s="16"/>
      <c r="E1116" s="32"/>
      <c r="F1116" s="16"/>
      <c r="G1116" s="16"/>
      <c r="H1116" s="16"/>
      <c r="I1116" s="16"/>
      <c r="J1116" s="16"/>
      <c r="K1116" s="16"/>
      <c r="L1116" s="32"/>
      <c r="M1116" s="16"/>
      <c r="N1116" s="16"/>
      <c r="O1116" s="16"/>
      <c r="P1116" s="16"/>
      <c r="Y1116" s="20"/>
      <c r="Z1116" s="20"/>
      <c r="AA1116" s="20"/>
      <c r="AB1116" s="20"/>
      <c r="AC1116" s="20"/>
      <c r="AD1116" s="20"/>
    </row>
    <row r="1117" spans="3:30" s="1" customFormat="1">
      <c r="C1117" s="16"/>
      <c r="D1117" s="16"/>
      <c r="E1117" s="32"/>
      <c r="F1117" s="16"/>
      <c r="G1117" s="16"/>
      <c r="H1117" s="16"/>
      <c r="I1117" s="16"/>
      <c r="J1117" s="16"/>
      <c r="K1117" s="16"/>
      <c r="L1117" s="32"/>
      <c r="M1117" s="16"/>
      <c r="N1117" s="16"/>
      <c r="O1117" s="16"/>
      <c r="P1117" s="16"/>
      <c r="Y1117" s="20"/>
      <c r="Z1117" s="20"/>
      <c r="AA1117" s="20"/>
      <c r="AB1117" s="20"/>
      <c r="AC1117" s="20"/>
      <c r="AD1117" s="20"/>
    </row>
    <row r="1118" spans="3:30" s="1" customFormat="1">
      <c r="C1118" s="16"/>
      <c r="D1118" s="16"/>
      <c r="E1118" s="32"/>
      <c r="F1118" s="16"/>
      <c r="G1118" s="16"/>
      <c r="H1118" s="16"/>
      <c r="I1118" s="16"/>
      <c r="J1118" s="16"/>
      <c r="K1118" s="16"/>
      <c r="L1118" s="32"/>
      <c r="M1118" s="16"/>
      <c r="N1118" s="16"/>
      <c r="O1118" s="16"/>
      <c r="P1118" s="16"/>
      <c r="Y1118" s="20"/>
      <c r="Z1118" s="20"/>
      <c r="AA1118" s="20"/>
      <c r="AB1118" s="20"/>
      <c r="AC1118" s="20"/>
      <c r="AD1118" s="20"/>
    </row>
    <row r="1119" spans="3:30" s="1" customFormat="1">
      <c r="C1119" s="16"/>
      <c r="D1119" s="16"/>
      <c r="E1119" s="32"/>
      <c r="F1119" s="16"/>
      <c r="G1119" s="16"/>
      <c r="H1119" s="16"/>
      <c r="I1119" s="16"/>
      <c r="J1119" s="16"/>
      <c r="K1119" s="16"/>
      <c r="L1119" s="32"/>
      <c r="M1119" s="16"/>
      <c r="N1119" s="16"/>
      <c r="O1119" s="16"/>
      <c r="P1119" s="16"/>
      <c r="Y1119" s="20"/>
      <c r="Z1119" s="20"/>
      <c r="AA1119" s="20"/>
      <c r="AB1119" s="20"/>
      <c r="AC1119" s="20"/>
      <c r="AD1119" s="20"/>
    </row>
    <row r="1120" spans="3:30" s="1" customFormat="1">
      <c r="C1120" s="16"/>
      <c r="D1120" s="16"/>
      <c r="E1120" s="32"/>
      <c r="F1120" s="16"/>
      <c r="G1120" s="16"/>
      <c r="H1120" s="16"/>
      <c r="I1120" s="16"/>
      <c r="J1120" s="16"/>
      <c r="K1120" s="16"/>
      <c r="L1120" s="32"/>
      <c r="M1120" s="16"/>
      <c r="N1120" s="16"/>
      <c r="O1120" s="16"/>
      <c r="P1120" s="16"/>
      <c r="Y1120" s="20"/>
      <c r="Z1120" s="20"/>
      <c r="AA1120" s="20"/>
      <c r="AB1120" s="20"/>
      <c r="AC1120" s="20"/>
      <c r="AD1120" s="20"/>
    </row>
    <row r="1121" spans="3:30" s="1" customFormat="1">
      <c r="C1121" s="16"/>
      <c r="D1121" s="16"/>
      <c r="E1121" s="32"/>
      <c r="F1121" s="16"/>
      <c r="G1121" s="16"/>
      <c r="H1121" s="16"/>
      <c r="I1121" s="16"/>
      <c r="J1121" s="16"/>
      <c r="K1121" s="16"/>
      <c r="L1121" s="32"/>
      <c r="M1121" s="16"/>
      <c r="N1121" s="16"/>
      <c r="O1121" s="16"/>
      <c r="P1121" s="16"/>
      <c r="Y1121" s="20"/>
      <c r="Z1121" s="20"/>
      <c r="AA1121" s="20"/>
      <c r="AB1121" s="20"/>
      <c r="AC1121" s="20"/>
      <c r="AD1121" s="20"/>
    </row>
    <row r="1122" spans="3:30" s="1" customFormat="1">
      <c r="C1122" s="16"/>
      <c r="D1122" s="16"/>
      <c r="E1122" s="32"/>
      <c r="F1122" s="16"/>
      <c r="G1122" s="16"/>
      <c r="H1122" s="16"/>
      <c r="I1122" s="16"/>
      <c r="J1122" s="16"/>
      <c r="K1122" s="16"/>
      <c r="L1122" s="32"/>
      <c r="M1122" s="16"/>
      <c r="N1122" s="16"/>
      <c r="O1122" s="16"/>
      <c r="P1122" s="16"/>
      <c r="Y1122" s="20"/>
      <c r="Z1122" s="20"/>
      <c r="AA1122" s="20"/>
      <c r="AB1122" s="20"/>
      <c r="AC1122" s="20"/>
      <c r="AD1122" s="20"/>
    </row>
    <row r="1123" spans="3:30" s="1" customFormat="1">
      <c r="C1123" s="16"/>
      <c r="D1123" s="16"/>
      <c r="E1123" s="32"/>
      <c r="F1123" s="16"/>
      <c r="G1123" s="16"/>
      <c r="H1123" s="16"/>
      <c r="I1123" s="16"/>
      <c r="J1123" s="16"/>
      <c r="K1123" s="16"/>
      <c r="L1123" s="32"/>
      <c r="M1123" s="16"/>
      <c r="N1123" s="16"/>
      <c r="O1123" s="16"/>
      <c r="P1123" s="16"/>
      <c r="Y1123" s="20"/>
      <c r="Z1123" s="20"/>
      <c r="AA1123" s="20"/>
      <c r="AB1123" s="20"/>
      <c r="AC1123" s="20"/>
      <c r="AD1123" s="20"/>
    </row>
    <row r="1124" spans="3:30" s="1" customFormat="1">
      <c r="C1124" s="16"/>
      <c r="D1124" s="16"/>
      <c r="E1124" s="32"/>
      <c r="F1124" s="16"/>
      <c r="G1124" s="16"/>
      <c r="H1124" s="16"/>
      <c r="I1124" s="16"/>
      <c r="J1124" s="16"/>
      <c r="K1124" s="16"/>
      <c r="L1124" s="32"/>
      <c r="M1124" s="16"/>
      <c r="N1124" s="16"/>
      <c r="O1124" s="16"/>
      <c r="P1124" s="16"/>
      <c r="Y1124" s="20"/>
      <c r="Z1124" s="20"/>
      <c r="AA1124" s="20"/>
      <c r="AB1124" s="20"/>
      <c r="AC1124" s="20"/>
      <c r="AD1124" s="20"/>
    </row>
    <row r="1125" spans="3:30" s="1" customFormat="1">
      <c r="C1125" s="16"/>
      <c r="D1125" s="16"/>
      <c r="E1125" s="32"/>
      <c r="F1125" s="16"/>
      <c r="G1125" s="16"/>
      <c r="H1125" s="16"/>
      <c r="I1125" s="16"/>
      <c r="J1125" s="16"/>
      <c r="K1125" s="16"/>
      <c r="L1125" s="32"/>
      <c r="M1125" s="16"/>
      <c r="N1125" s="16"/>
      <c r="O1125" s="16"/>
      <c r="P1125" s="16"/>
      <c r="Y1125" s="20"/>
      <c r="Z1125" s="20"/>
      <c r="AA1125" s="20"/>
      <c r="AB1125" s="20"/>
      <c r="AC1125" s="20"/>
      <c r="AD1125" s="20"/>
    </row>
    <row r="1126" spans="3:30" s="1" customFormat="1">
      <c r="C1126" s="16"/>
      <c r="D1126" s="16"/>
      <c r="E1126" s="32"/>
      <c r="F1126" s="16"/>
      <c r="G1126" s="16"/>
      <c r="H1126" s="16"/>
      <c r="I1126" s="16"/>
      <c r="J1126" s="16"/>
      <c r="K1126" s="16"/>
      <c r="L1126" s="32"/>
      <c r="M1126" s="16"/>
      <c r="N1126" s="16"/>
      <c r="O1126" s="16"/>
      <c r="P1126" s="16"/>
      <c r="Y1126" s="20"/>
      <c r="Z1126" s="20"/>
      <c r="AA1126" s="20"/>
      <c r="AB1126" s="20"/>
      <c r="AC1126" s="20"/>
      <c r="AD1126" s="20"/>
    </row>
    <row r="1127" spans="3:30" s="1" customFormat="1">
      <c r="C1127" s="16"/>
      <c r="D1127" s="16"/>
      <c r="E1127" s="32"/>
      <c r="F1127" s="16"/>
      <c r="G1127" s="16"/>
      <c r="H1127" s="16"/>
      <c r="I1127" s="16"/>
      <c r="J1127" s="16"/>
      <c r="K1127" s="16"/>
      <c r="L1127" s="32"/>
      <c r="M1127" s="16"/>
      <c r="N1127" s="16"/>
      <c r="O1127" s="16"/>
      <c r="P1127" s="16"/>
      <c r="Y1127" s="20"/>
      <c r="Z1127" s="20"/>
      <c r="AA1127" s="20"/>
      <c r="AB1127" s="20"/>
      <c r="AC1127" s="20"/>
      <c r="AD1127" s="20"/>
    </row>
    <row r="1128" spans="3:30" s="1" customFormat="1">
      <c r="C1128" s="16"/>
      <c r="D1128" s="16"/>
      <c r="E1128" s="32"/>
      <c r="F1128" s="16"/>
      <c r="G1128" s="16"/>
      <c r="H1128" s="16"/>
      <c r="I1128" s="16"/>
      <c r="J1128" s="16"/>
      <c r="K1128" s="16"/>
      <c r="L1128" s="32"/>
      <c r="M1128" s="16"/>
      <c r="N1128" s="16"/>
      <c r="O1128" s="16"/>
      <c r="P1128" s="16"/>
      <c r="Y1128" s="20"/>
      <c r="Z1128" s="20"/>
      <c r="AA1128" s="20"/>
      <c r="AB1128" s="20"/>
      <c r="AC1128" s="20"/>
      <c r="AD1128" s="20"/>
    </row>
    <row r="1129" spans="3:30" s="1" customFormat="1">
      <c r="C1129" s="16"/>
      <c r="D1129" s="16"/>
      <c r="E1129" s="32"/>
      <c r="F1129" s="16"/>
      <c r="G1129" s="16"/>
      <c r="H1129" s="16"/>
      <c r="I1129" s="16"/>
      <c r="J1129" s="16"/>
      <c r="K1129" s="16"/>
      <c r="L1129" s="32"/>
      <c r="M1129" s="16"/>
      <c r="N1129" s="16"/>
      <c r="O1129" s="16"/>
      <c r="P1129" s="16"/>
      <c r="Y1129" s="20"/>
      <c r="Z1129" s="20"/>
      <c r="AA1129" s="20"/>
      <c r="AB1129" s="20"/>
      <c r="AC1129" s="20"/>
      <c r="AD1129" s="20"/>
    </row>
    <row r="1130" spans="3:30" s="1" customFormat="1">
      <c r="C1130" s="16"/>
      <c r="D1130" s="16"/>
      <c r="E1130" s="32"/>
      <c r="F1130" s="16"/>
      <c r="G1130" s="16"/>
      <c r="H1130" s="16"/>
      <c r="I1130" s="16"/>
      <c r="J1130" s="16"/>
      <c r="K1130" s="16"/>
      <c r="L1130" s="32"/>
      <c r="M1130" s="16"/>
      <c r="N1130" s="16"/>
      <c r="O1130" s="16"/>
      <c r="P1130" s="16"/>
      <c r="Y1130" s="20"/>
      <c r="Z1130" s="20"/>
      <c r="AA1130" s="20"/>
      <c r="AB1130" s="20"/>
      <c r="AC1130" s="20"/>
      <c r="AD1130" s="20"/>
    </row>
    <row r="1131" spans="3:30" s="1" customFormat="1">
      <c r="C1131" s="16"/>
      <c r="D1131" s="16"/>
      <c r="E1131" s="32"/>
      <c r="F1131" s="16"/>
      <c r="G1131" s="16"/>
      <c r="H1131" s="16"/>
      <c r="I1131" s="16"/>
      <c r="J1131" s="16"/>
      <c r="K1131" s="16"/>
      <c r="L1131" s="32"/>
      <c r="M1131" s="16"/>
      <c r="N1131" s="16"/>
      <c r="O1131" s="16"/>
      <c r="P1131" s="16"/>
      <c r="Y1131" s="20"/>
      <c r="Z1131" s="20"/>
      <c r="AA1131" s="20"/>
      <c r="AB1131" s="20"/>
      <c r="AC1131" s="20"/>
      <c r="AD1131" s="20"/>
    </row>
    <row r="1132" spans="3:30" s="1" customFormat="1">
      <c r="C1132" s="16"/>
      <c r="D1132" s="16"/>
      <c r="E1132" s="32"/>
      <c r="F1132" s="16"/>
      <c r="G1132" s="16"/>
      <c r="H1132" s="16"/>
      <c r="I1132" s="16"/>
      <c r="J1132" s="16"/>
      <c r="K1132" s="16"/>
      <c r="L1132" s="32"/>
      <c r="M1132" s="16"/>
      <c r="N1132" s="16"/>
      <c r="O1132" s="16"/>
      <c r="P1132" s="16"/>
      <c r="Y1132" s="20"/>
      <c r="Z1132" s="20"/>
      <c r="AA1132" s="20"/>
      <c r="AB1132" s="20"/>
      <c r="AC1132" s="20"/>
      <c r="AD1132" s="20"/>
    </row>
    <row r="1133" spans="3:30" s="1" customFormat="1">
      <c r="C1133" s="16"/>
      <c r="D1133" s="16"/>
      <c r="E1133" s="32"/>
      <c r="F1133" s="16"/>
      <c r="G1133" s="16"/>
      <c r="H1133" s="16"/>
      <c r="I1133" s="16"/>
      <c r="J1133" s="16"/>
      <c r="K1133" s="16"/>
      <c r="L1133" s="32"/>
      <c r="M1133" s="16"/>
      <c r="N1133" s="16"/>
      <c r="O1133" s="16"/>
      <c r="P1133" s="16"/>
      <c r="Y1133" s="20"/>
      <c r="Z1133" s="20"/>
      <c r="AA1133" s="20"/>
      <c r="AB1133" s="20"/>
      <c r="AC1133" s="20"/>
      <c r="AD1133" s="20"/>
    </row>
    <row r="1134" spans="3:30" s="1" customFormat="1">
      <c r="C1134" s="16"/>
      <c r="D1134" s="16"/>
      <c r="E1134" s="32"/>
      <c r="F1134" s="16"/>
      <c r="G1134" s="16"/>
      <c r="H1134" s="16"/>
      <c r="I1134" s="16"/>
      <c r="J1134" s="16"/>
      <c r="K1134" s="16"/>
      <c r="L1134" s="32"/>
      <c r="M1134" s="16"/>
      <c r="N1134" s="16"/>
      <c r="O1134" s="16"/>
      <c r="P1134" s="16"/>
      <c r="Y1134" s="20"/>
      <c r="Z1134" s="20"/>
      <c r="AA1134" s="20"/>
      <c r="AB1134" s="20"/>
      <c r="AC1134" s="20"/>
      <c r="AD1134" s="20"/>
    </row>
    <row r="1135" spans="3:30" s="1" customFormat="1">
      <c r="C1135" s="16"/>
      <c r="D1135" s="16"/>
      <c r="E1135" s="32"/>
      <c r="F1135" s="16"/>
      <c r="G1135" s="16"/>
      <c r="H1135" s="16"/>
      <c r="I1135" s="16"/>
      <c r="J1135" s="16"/>
      <c r="K1135" s="16"/>
      <c r="L1135" s="32"/>
      <c r="M1135" s="16"/>
      <c r="N1135" s="16"/>
      <c r="O1135" s="16"/>
      <c r="P1135" s="16"/>
      <c r="Y1135" s="20"/>
      <c r="Z1135" s="20"/>
      <c r="AA1135" s="20"/>
      <c r="AB1135" s="20"/>
      <c r="AC1135" s="20"/>
      <c r="AD1135" s="20"/>
    </row>
    <row r="1136" spans="3:30" s="1" customFormat="1">
      <c r="C1136" s="16"/>
      <c r="D1136" s="16"/>
      <c r="E1136" s="32"/>
      <c r="F1136" s="16"/>
      <c r="G1136" s="16"/>
      <c r="H1136" s="16"/>
      <c r="I1136" s="16"/>
      <c r="J1136" s="16"/>
      <c r="K1136" s="16"/>
      <c r="L1136" s="32"/>
      <c r="M1136" s="16"/>
      <c r="N1136" s="16"/>
      <c r="O1136" s="16"/>
      <c r="P1136" s="16"/>
      <c r="Y1136" s="20"/>
      <c r="Z1136" s="20"/>
      <c r="AA1136" s="20"/>
      <c r="AB1136" s="20"/>
      <c r="AC1136" s="20"/>
      <c r="AD1136" s="20"/>
    </row>
    <row r="1137" spans="3:30" s="1" customFormat="1">
      <c r="C1137" s="16"/>
      <c r="D1137" s="16"/>
      <c r="E1137" s="32"/>
      <c r="F1137" s="16"/>
      <c r="G1137" s="16"/>
      <c r="H1137" s="16"/>
      <c r="I1137" s="16"/>
      <c r="J1137" s="16"/>
      <c r="K1137" s="16"/>
      <c r="L1137" s="32"/>
      <c r="M1137" s="16"/>
      <c r="N1137" s="16"/>
      <c r="O1137" s="16"/>
      <c r="P1137" s="16"/>
      <c r="Y1137" s="20"/>
      <c r="Z1137" s="20"/>
      <c r="AA1137" s="20"/>
      <c r="AB1137" s="20"/>
      <c r="AC1137" s="20"/>
      <c r="AD1137" s="20"/>
    </row>
    <row r="1138" spans="3:30" s="1" customFormat="1">
      <c r="C1138" s="16"/>
      <c r="D1138" s="16"/>
      <c r="E1138" s="32"/>
      <c r="F1138" s="16"/>
      <c r="G1138" s="16"/>
      <c r="H1138" s="16"/>
      <c r="I1138" s="16"/>
      <c r="J1138" s="16"/>
      <c r="K1138" s="16"/>
      <c r="L1138" s="32"/>
      <c r="M1138" s="16"/>
      <c r="N1138" s="16"/>
      <c r="O1138" s="16"/>
      <c r="P1138" s="16"/>
      <c r="Y1138" s="20"/>
      <c r="Z1138" s="20"/>
      <c r="AA1138" s="20"/>
      <c r="AB1138" s="20"/>
      <c r="AC1138" s="20"/>
      <c r="AD1138" s="20"/>
    </row>
    <row r="1139" spans="3:30" s="1" customFormat="1">
      <c r="C1139" s="16"/>
      <c r="D1139" s="16"/>
      <c r="E1139" s="32"/>
      <c r="F1139" s="16"/>
      <c r="G1139" s="16"/>
      <c r="H1139" s="16"/>
      <c r="I1139" s="16"/>
      <c r="J1139" s="16"/>
      <c r="K1139" s="16"/>
      <c r="L1139" s="32"/>
      <c r="M1139" s="16"/>
      <c r="N1139" s="16"/>
      <c r="O1139" s="16"/>
      <c r="P1139" s="16"/>
      <c r="Y1139" s="20"/>
      <c r="Z1139" s="20"/>
      <c r="AA1139" s="20"/>
      <c r="AB1139" s="20"/>
      <c r="AC1139" s="20"/>
      <c r="AD1139" s="20"/>
    </row>
    <row r="1140" spans="3:30" s="1" customFormat="1">
      <c r="C1140" s="16"/>
      <c r="D1140" s="16"/>
      <c r="E1140" s="32"/>
      <c r="F1140" s="16"/>
      <c r="G1140" s="16"/>
      <c r="H1140" s="16"/>
      <c r="I1140" s="16"/>
      <c r="J1140" s="16"/>
      <c r="K1140" s="16"/>
      <c r="L1140" s="32"/>
      <c r="M1140" s="16"/>
      <c r="N1140" s="16"/>
      <c r="O1140" s="16"/>
      <c r="P1140" s="16"/>
      <c r="Y1140" s="20"/>
      <c r="Z1140" s="20"/>
      <c r="AA1140" s="20"/>
      <c r="AB1140" s="20"/>
      <c r="AC1140" s="20"/>
      <c r="AD1140" s="20"/>
    </row>
    <row r="1141" spans="3:30" s="1" customFormat="1">
      <c r="C1141" s="16"/>
      <c r="D1141" s="16"/>
      <c r="E1141" s="32"/>
      <c r="F1141" s="16"/>
      <c r="G1141" s="16"/>
      <c r="H1141" s="16"/>
      <c r="I1141" s="16"/>
      <c r="J1141" s="16"/>
      <c r="K1141" s="16"/>
      <c r="L1141" s="32"/>
      <c r="M1141" s="16"/>
      <c r="N1141" s="16"/>
      <c r="O1141" s="16"/>
      <c r="P1141" s="16"/>
      <c r="Y1141" s="20"/>
      <c r="Z1141" s="20"/>
      <c r="AA1141" s="20"/>
      <c r="AB1141" s="20"/>
      <c r="AC1141" s="20"/>
      <c r="AD1141" s="20"/>
    </row>
    <row r="1142" spans="3:30" s="1" customFormat="1">
      <c r="C1142" s="16"/>
      <c r="D1142" s="16"/>
      <c r="E1142" s="32"/>
      <c r="F1142" s="16"/>
      <c r="G1142" s="16"/>
      <c r="H1142" s="16"/>
      <c r="I1142" s="16"/>
      <c r="J1142" s="16"/>
      <c r="K1142" s="16"/>
      <c r="L1142" s="32"/>
      <c r="M1142" s="16"/>
      <c r="N1142" s="16"/>
      <c r="O1142" s="16"/>
      <c r="P1142" s="16"/>
      <c r="Y1142" s="20"/>
      <c r="Z1142" s="20"/>
      <c r="AA1142" s="20"/>
      <c r="AB1142" s="20"/>
      <c r="AC1142" s="20"/>
      <c r="AD1142" s="20"/>
    </row>
    <row r="1143" spans="3:30" s="1" customFormat="1">
      <c r="C1143" s="16"/>
      <c r="D1143" s="16"/>
      <c r="E1143" s="32"/>
      <c r="F1143" s="16"/>
      <c r="G1143" s="16"/>
      <c r="H1143" s="16"/>
      <c r="I1143" s="16"/>
      <c r="J1143" s="16"/>
      <c r="K1143" s="16"/>
      <c r="L1143" s="32"/>
      <c r="M1143" s="16"/>
      <c r="N1143" s="16"/>
      <c r="O1143" s="16"/>
      <c r="P1143" s="16"/>
      <c r="Y1143" s="20"/>
      <c r="Z1143" s="20"/>
      <c r="AA1143" s="20"/>
      <c r="AB1143" s="20"/>
      <c r="AC1143" s="20"/>
      <c r="AD1143" s="20"/>
    </row>
    <row r="1144" spans="3:30" s="1" customFormat="1">
      <c r="C1144" s="16"/>
      <c r="D1144" s="16"/>
      <c r="E1144" s="32"/>
      <c r="F1144" s="16"/>
      <c r="G1144" s="16"/>
      <c r="H1144" s="16"/>
      <c r="I1144" s="16"/>
      <c r="J1144" s="16"/>
      <c r="K1144" s="16"/>
      <c r="L1144" s="32"/>
      <c r="M1144" s="16"/>
      <c r="N1144" s="16"/>
      <c r="O1144" s="16"/>
      <c r="P1144" s="16"/>
      <c r="Y1144" s="20"/>
      <c r="Z1144" s="20"/>
      <c r="AA1144" s="20"/>
      <c r="AB1144" s="20"/>
      <c r="AC1144" s="20"/>
      <c r="AD1144" s="20"/>
    </row>
    <row r="1145" spans="3:30" s="1" customFormat="1">
      <c r="C1145" s="16"/>
      <c r="D1145" s="16"/>
      <c r="E1145" s="32"/>
      <c r="F1145" s="16"/>
      <c r="G1145" s="16"/>
      <c r="H1145" s="16"/>
      <c r="I1145" s="16"/>
      <c r="J1145" s="16"/>
      <c r="K1145" s="16"/>
      <c r="L1145" s="32"/>
      <c r="M1145" s="16"/>
      <c r="N1145" s="16"/>
      <c r="O1145" s="16"/>
      <c r="P1145" s="16"/>
      <c r="Y1145" s="20"/>
      <c r="Z1145" s="20"/>
      <c r="AA1145" s="20"/>
      <c r="AB1145" s="20"/>
      <c r="AC1145" s="20"/>
      <c r="AD1145" s="20"/>
    </row>
    <row r="1146" spans="3:30" s="1" customFormat="1">
      <c r="C1146" s="16"/>
      <c r="D1146" s="16"/>
      <c r="E1146" s="32"/>
      <c r="F1146" s="16"/>
      <c r="G1146" s="16"/>
      <c r="H1146" s="16"/>
      <c r="I1146" s="16"/>
      <c r="J1146" s="16"/>
      <c r="K1146" s="16"/>
      <c r="L1146" s="32"/>
      <c r="M1146" s="16"/>
      <c r="N1146" s="16"/>
      <c r="O1146" s="16"/>
      <c r="P1146" s="16"/>
      <c r="Y1146" s="20"/>
      <c r="Z1146" s="20"/>
      <c r="AA1146" s="20"/>
      <c r="AB1146" s="20"/>
      <c r="AC1146" s="20"/>
      <c r="AD1146" s="20"/>
    </row>
    <row r="1147" spans="3:30" s="1" customFormat="1">
      <c r="C1147" s="16"/>
      <c r="D1147" s="16"/>
      <c r="E1147" s="32"/>
      <c r="F1147" s="16"/>
      <c r="G1147" s="16"/>
      <c r="H1147" s="16"/>
      <c r="I1147" s="16"/>
      <c r="J1147" s="16"/>
      <c r="K1147" s="16"/>
      <c r="L1147" s="32"/>
      <c r="M1147" s="16"/>
      <c r="N1147" s="16"/>
      <c r="O1147" s="16"/>
      <c r="P1147" s="16"/>
      <c r="Y1147" s="20"/>
      <c r="Z1147" s="20"/>
      <c r="AA1147" s="20"/>
      <c r="AB1147" s="20"/>
      <c r="AC1147" s="20"/>
      <c r="AD1147" s="20"/>
    </row>
    <row r="1148" spans="3:30" s="1" customFormat="1">
      <c r="C1148" s="16"/>
      <c r="D1148" s="16"/>
      <c r="E1148" s="32"/>
      <c r="F1148" s="16"/>
      <c r="G1148" s="16"/>
      <c r="H1148" s="16"/>
      <c r="I1148" s="16"/>
      <c r="J1148" s="16"/>
      <c r="K1148" s="16"/>
      <c r="L1148" s="32"/>
      <c r="M1148" s="16"/>
      <c r="N1148" s="16"/>
      <c r="O1148" s="16"/>
      <c r="P1148" s="16"/>
      <c r="Y1148" s="20"/>
      <c r="Z1148" s="20"/>
      <c r="AA1148" s="20"/>
      <c r="AB1148" s="20"/>
      <c r="AC1148" s="20"/>
      <c r="AD1148" s="20"/>
    </row>
    <row r="1149" spans="3:30" s="1" customFormat="1">
      <c r="C1149" s="16"/>
      <c r="D1149" s="16"/>
      <c r="E1149" s="32"/>
      <c r="F1149" s="16"/>
      <c r="G1149" s="16"/>
      <c r="H1149" s="16"/>
      <c r="I1149" s="16"/>
      <c r="J1149" s="16"/>
      <c r="K1149" s="16"/>
      <c r="L1149" s="32"/>
      <c r="M1149" s="16"/>
      <c r="N1149" s="16"/>
      <c r="O1149" s="16"/>
      <c r="P1149" s="16"/>
      <c r="Y1149" s="20"/>
      <c r="Z1149" s="20"/>
      <c r="AA1149" s="20"/>
      <c r="AB1149" s="20"/>
      <c r="AC1149" s="20"/>
      <c r="AD1149" s="20"/>
    </row>
    <row r="1150" spans="3:30" s="1" customFormat="1">
      <c r="C1150" s="16"/>
      <c r="D1150" s="16"/>
      <c r="E1150" s="32"/>
      <c r="F1150" s="16"/>
      <c r="G1150" s="16"/>
      <c r="H1150" s="16"/>
      <c r="I1150" s="16"/>
      <c r="J1150" s="16"/>
      <c r="K1150" s="16"/>
      <c r="L1150" s="32"/>
      <c r="M1150" s="16"/>
      <c r="N1150" s="16"/>
      <c r="O1150" s="16"/>
      <c r="P1150" s="16"/>
      <c r="Y1150" s="20"/>
      <c r="Z1150" s="20"/>
      <c r="AA1150" s="20"/>
      <c r="AB1150" s="20"/>
      <c r="AC1150" s="20"/>
      <c r="AD1150" s="20"/>
    </row>
    <row r="1151" spans="3:30" s="1" customFormat="1">
      <c r="C1151" s="16"/>
      <c r="D1151" s="16"/>
      <c r="E1151" s="32"/>
      <c r="F1151" s="16"/>
      <c r="G1151" s="16"/>
      <c r="H1151" s="16"/>
      <c r="I1151" s="16"/>
      <c r="J1151" s="16"/>
      <c r="K1151" s="16"/>
      <c r="L1151" s="32"/>
      <c r="M1151" s="16"/>
      <c r="N1151" s="16"/>
      <c r="O1151" s="16"/>
      <c r="P1151" s="16"/>
      <c r="Y1151" s="20"/>
      <c r="Z1151" s="20"/>
      <c r="AA1151" s="20"/>
      <c r="AB1151" s="20"/>
      <c r="AC1151" s="20"/>
      <c r="AD1151" s="20"/>
    </row>
    <row r="1152" spans="3:30" s="1" customFormat="1">
      <c r="C1152" s="16"/>
      <c r="D1152" s="16"/>
      <c r="E1152" s="32"/>
      <c r="F1152" s="16"/>
      <c r="G1152" s="16"/>
      <c r="H1152" s="16"/>
      <c r="I1152" s="16"/>
      <c r="J1152" s="16"/>
      <c r="K1152" s="16"/>
      <c r="L1152" s="32"/>
      <c r="M1152" s="16"/>
      <c r="N1152" s="16"/>
      <c r="O1152" s="16"/>
      <c r="P1152" s="16"/>
      <c r="Y1152" s="20"/>
      <c r="Z1152" s="20"/>
      <c r="AA1152" s="20"/>
      <c r="AB1152" s="20"/>
      <c r="AC1152" s="20"/>
      <c r="AD1152" s="20"/>
    </row>
    <row r="1153" spans="3:30" s="1" customFormat="1">
      <c r="C1153" s="16"/>
      <c r="D1153" s="16"/>
      <c r="E1153" s="32"/>
      <c r="F1153" s="16"/>
      <c r="G1153" s="16"/>
      <c r="H1153" s="16"/>
      <c r="I1153" s="16"/>
      <c r="J1153" s="16"/>
      <c r="K1153" s="16"/>
      <c r="L1153" s="32"/>
      <c r="M1153" s="16"/>
      <c r="N1153" s="16"/>
      <c r="O1153" s="16"/>
      <c r="P1153" s="16"/>
      <c r="Y1153" s="20"/>
      <c r="Z1153" s="20"/>
      <c r="AA1153" s="20"/>
      <c r="AB1153" s="20"/>
      <c r="AC1153" s="20"/>
      <c r="AD1153" s="20"/>
    </row>
    <row r="1154" spans="3:30" s="1" customFormat="1">
      <c r="C1154" s="16"/>
      <c r="D1154" s="16"/>
      <c r="E1154" s="32"/>
      <c r="F1154" s="16"/>
      <c r="G1154" s="16"/>
      <c r="H1154" s="16"/>
      <c r="I1154" s="16"/>
      <c r="J1154" s="16"/>
      <c r="K1154" s="16"/>
      <c r="L1154" s="32"/>
      <c r="M1154" s="16"/>
      <c r="N1154" s="16"/>
      <c r="O1154" s="16"/>
      <c r="P1154" s="16"/>
      <c r="Y1154" s="20"/>
      <c r="Z1154" s="20"/>
      <c r="AA1154" s="20"/>
      <c r="AB1154" s="20"/>
      <c r="AC1154" s="20"/>
      <c r="AD1154" s="20"/>
    </row>
    <row r="1155" spans="3:30" s="1" customFormat="1">
      <c r="C1155" s="16"/>
      <c r="D1155" s="16"/>
      <c r="E1155" s="32"/>
      <c r="F1155" s="16"/>
      <c r="G1155" s="16"/>
      <c r="H1155" s="16"/>
      <c r="I1155" s="16"/>
      <c r="J1155" s="16"/>
      <c r="K1155" s="16"/>
      <c r="L1155" s="32"/>
      <c r="M1155" s="16"/>
      <c r="N1155" s="16"/>
      <c r="O1155" s="16"/>
      <c r="P1155" s="16"/>
      <c r="Y1155" s="20"/>
      <c r="Z1155" s="20"/>
      <c r="AA1155" s="20"/>
      <c r="AB1155" s="20"/>
      <c r="AC1155" s="20"/>
      <c r="AD1155" s="20"/>
    </row>
    <row r="1156" spans="3:30" s="1" customFormat="1">
      <c r="C1156" s="16"/>
      <c r="D1156" s="16"/>
      <c r="E1156" s="32"/>
      <c r="F1156" s="16"/>
      <c r="G1156" s="16"/>
      <c r="H1156" s="16"/>
      <c r="I1156" s="16"/>
      <c r="J1156" s="16"/>
      <c r="K1156" s="16"/>
      <c r="L1156" s="32"/>
      <c r="M1156" s="16"/>
      <c r="N1156" s="16"/>
      <c r="O1156" s="16"/>
      <c r="P1156" s="16"/>
      <c r="Y1156" s="20"/>
      <c r="Z1156" s="20"/>
      <c r="AA1156" s="20"/>
      <c r="AB1156" s="20"/>
      <c r="AC1156" s="20"/>
      <c r="AD1156" s="20"/>
    </row>
    <row r="1157" spans="3:30" s="1" customFormat="1">
      <c r="C1157" s="16"/>
      <c r="D1157" s="16"/>
      <c r="E1157" s="32"/>
      <c r="F1157" s="16"/>
      <c r="G1157" s="16"/>
      <c r="H1157" s="16"/>
      <c r="I1157" s="16"/>
      <c r="J1157" s="16"/>
      <c r="K1157" s="16"/>
      <c r="L1157" s="32"/>
      <c r="M1157" s="16"/>
      <c r="N1157" s="16"/>
      <c r="O1157" s="16"/>
      <c r="P1157" s="16"/>
      <c r="Y1157" s="20"/>
      <c r="Z1157" s="20"/>
      <c r="AA1157" s="20"/>
      <c r="AB1157" s="20"/>
      <c r="AC1157" s="20"/>
      <c r="AD1157" s="20"/>
    </row>
    <row r="1158" spans="3:30" s="1" customFormat="1">
      <c r="C1158" s="16"/>
      <c r="D1158" s="16"/>
      <c r="E1158" s="32"/>
      <c r="F1158" s="16"/>
      <c r="G1158" s="16"/>
      <c r="H1158" s="16"/>
      <c r="I1158" s="16"/>
      <c r="J1158" s="16"/>
      <c r="K1158" s="16"/>
      <c r="L1158" s="32"/>
      <c r="M1158" s="16"/>
      <c r="N1158" s="16"/>
      <c r="O1158" s="16"/>
      <c r="P1158" s="16"/>
      <c r="Y1158" s="20"/>
      <c r="Z1158" s="20"/>
      <c r="AA1158" s="20"/>
      <c r="AB1158" s="20"/>
      <c r="AC1158" s="20"/>
      <c r="AD1158" s="20"/>
    </row>
    <row r="1159" spans="3:30" s="1" customFormat="1">
      <c r="C1159" s="16"/>
      <c r="D1159" s="16"/>
      <c r="E1159" s="32"/>
      <c r="F1159" s="16"/>
      <c r="G1159" s="16"/>
      <c r="H1159" s="16"/>
      <c r="I1159" s="16"/>
      <c r="J1159" s="16"/>
      <c r="K1159" s="16"/>
      <c r="L1159" s="32"/>
      <c r="M1159" s="16"/>
      <c r="N1159" s="16"/>
      <c r="O1159" s="16"/>
      <c r="P1159" s="16"/>
      <c r="Y1159" s="20"/>
      <c r="Z1159" s="20"/>
      <c r="AA1159" s="20"/>
      <c r="AB1159" s="20"/>
      <c r="AC1159" s="20"/>
      <c r="AD1159" s="20"/>
    </row>
    <row r="1160" spans="3:30" s="1" customFormat="1">
      <c r="C1160" s="16"/>
      <c r="D1160" s="16"/>
      <c r="E1160" s="32"/>
      <c r="F1160" s="16"/>
      <c r="G1160" s="16"/>
      <c r="H1160" s="16"/>
      <c r="I1160" s="16"/>
      <c r="J1160" s="16"/>
      <c r="K1160" s="16"/>
      <c r="L1160" s="32"/>
      <c r="M1160" s="16"/>
      <c r="N1160" s="16"/>
      <c r="O1160" s="16"/>
      <c r="P1160" s="16"/>
      <c r="Y1160" s="20"/>
      <c r="Z1160" s="20"/>
      <c r="AA1160" s="20"/>
      <c r="AB1160" s="20"/>
      <c r="AC1160" s="20"/>
      <c r="AD1160" s="20"/>
    </row>
    <row r="1161" spans="3:30" s="1" customFormat="1">
      <c r="C1161" s="16"/>
      <c r="D1161" s="16"/>
      <c r="E1161" s="32"/>
      <c r="F1161" s="16"/>
      <c r="G1161" s="16"/>
      <c r="H1161" s="16"/>
      <c r="I1161" s="16"/>
      <c r="J1161" s="16"/>
      <c r="K1161" s="16"/>
      <c r="L1161" s="32"/>
      <c r="M1161" s="16"/>
      <c r="N1161" s="16"/>
      <c r="O1161" s="16"/>
      <c r="P1161" s="16"/>
      <c r="Y1161" s="20"/>
      <c r="Z1161" s="20"/>
      <c r="AA1161" s="20"/>
      <c r="AB1161" s="20"/>
      <c r="AC1161" s="20"/>
      <c r="AD1161" s="20"/>
    </row>
    <row r="1162" spans="3:30" s="1" customFormat="1">
      <c r="C1162" s="16"/>
      <c r="D1162" s="16"/>
      <c r="E1162" s="32"/>
      <c r="F1162" s="16"/>
      <c r="G1162" s="16"/>
      <c r="H1162" s="16"/>
      <c r="I1162" s="16"/>
      <c r="J1162" s="16"/>
      <c r="K1162" s="16"/>
      <c r="L1162" s="32"/>
      <c r="M1162" s="16"/>
      <c r="N1162" s="16"/>
      <c r="O1162" s="16"/>
      <c r="P1162" s="16"/>
      <c r="Y1162" s="20"/>
      <c r="Z1162" s="20"/>
      <c r="AA1162" s="20"/>
      <c r="AB1162" s="20"/>
      <c r="AC1162" s="20"/>
      <c r="AD1162" s="20"/>
    </row>
    <row r="1163" spans="3:30" s="1" customFormat="1">
      <c r="C1163" s="16"/>
      <c r="D1163" s="16"/>
      <c r="E1163" s="32"/>
      <c r="F1163" s="16"/>
      <c r="G1163" s="16"/>
      <c r="H1163" s="16"/>
      <c r="I1163" s="16"/>
      <c r="J1163" s="16"/>
      <c r="K1163" s="16"/>
      <c r="L1163" s="32"/>
      <c r="M1163" s="16"/>
      <c r="N1163" s="16"/>
      <c r="O1163" s="16"/>
      <c r="P1163" s="16"/>
      <c r="Y1163" s="20"/>
      <c r="Z1163" s="20"/>
      <c r="AA1163" s="20"/>
      <c r="AB1163" s="20"/>
      <c r="AC1163" s="20"/>
      <c r="AD1163" s="20"/>
    </row>
    <row r="1164" spans="3:30" s="1" customFormat="1">
      <c r="C1164" s="16"/>
      <c r="D1164" s="16"/>
      <c r="E1164" s="32"/>
      <c r="F1164" s="16"/>
      <c r="G1164" s="16"/>
      <c r="H1164" s="16"/>
      <c r="I1164" s="16"/>
      <c r="J1164" s="16"/>
      <c r="K1164" s="16"/>
      <c r="L1164" s="32"/>
      <c r="M1164" s="16"/>
      <c r="N1164" s="16"/>
      <c r="O1164" s="16"/>
      <c r="P1164" s="16"/>
      <c r="Y1164" s="20"/>
      <c r="Z1164" s="20"/>
      <c r="AA1164" s="20"/>
      <c r="AB1164" s="20"/>
      <c r="AC1164" s="20"/>
      <c r="AD1164" s="20"/>
    </row>
    <row r="1165" spans="3:30" s="1" customFormat="1">
      <c r="C1165" s="16"/>
      <c r="D1165" s="16"/>
      <c r="E1165" s="32"/>
      <c r="F1165" s="16"/>
      <c r="G1165" s="16"/>
      <c r="H1165" s="16"/>
      <c r="I1165" s="16"/>
      <c r="J1165" s="16"/>
      <c r="K1165" s="16"/>
      <c r="L1165" s="32"/>
      <c r="M1165" s="16"/>
      <c r="N1165" s="16"/>
      <c r="O1165" s="16"/>
      <c r="P1165" s="16"/>
      <c r="Y1165" s="20"/>
      <c r="Z1165" s="20"/>
      <c r="AA1165" s="20"/>
      <c r="AB1165" s="20"/>
      <c r="AC1165" s="20"/>
      <c r="AD1165" s="20"/>
    </row>
    <row r="1166" spans="3:30" s="1" customFormat="1">
      <c r="C1166" s="16"/>
      <c r="D1166" s="16"/>
      <c r="E1166" s="32"/>
      <c r="F1166" s="16"/>
      <c r="G1166" s="16"/>
      <c r="H1166" s="16"/>
      <c r="I1166" s="16"/>
      <c r="J1166" s="16"/>
      <c r="K1166" s="16"/>
      <c r="L1166" s="32"/>
      <c r="M1166" s="16"/>
      <c r="N1166" s="16"/>
      <c r="O1166" s="16"/>
      <c r="P1166" s="16"/>
      <c r="Y1166" s="20"/>
      <c r="Z1166" s="20"/>
      <c r="AA1166" s="20"/>
      <c r="AB1166" s="20"/>
      <c r="AC1166" s="20"/>
      <c r="AD1166" s="20"/>
    </row>
    <row r="1167" spans="3:30" s="1" customFormat="1">
      <c r="C1167" s="16"/>
      <c r="D1167" s="16"/>
      <c r="E1167" s="32"/>
      <c r="F1167" s="16"/>
      <c r="G1167" s="16"/>
      <c r="H1167" s="16"/>
      <c r="I1167" s="16"/>
      <c r="J1167" s="16"/>
      <c r="K1167" s="16"/>
      <c r="L1167" s="32"/>
      <c r="M1167" s="16"/>
      <c r="N1167" s="16"/>
      <c r="O1167" s="16"/>
      <c r="P1167" s="16"/>
      <c r="Y1167" s="20"/>
      <c r="Z1167" s="20"/>
      <c r="AA1167" s="20"/>
      <c r="AB1167" s="20"/>
      <c r="AC1167" s="20"/>
      <c r="AD1167" s="20"/>
    </row>
    <row r="1168" spans="3:30" s="1" customFormat="1">
      <c r="C1168" s="16"/>
      <c r="D1168" s="16"/>
      <c r="E1168" s="32"/>
      <c r="F1168" s="16"/>
      <c r="G1168" s="16"/>
      <c r="H1168" s="16"/>
      <c r="I1168" s="16"/>
      <c r="J1168" s="16"/>
      <c r="K1168" s="16"/>
      <c r="L1168" s="32"/>
      <c r="M1168" s="16"/>
      <c r="N1168" s="16"/>
      <c r="O1168" s="16"/>
      <c r="P1168" s="16"/>
      <c r="Y1168" s="20"/>
      <c r="Z1168" s="20"/>
      <c r="AA1168" s="20"/>
      <c r="AB1168" s="20"/>
      <c r="AC1168" s="20"/>
      <c r="AD1168" s="20"/>
    </row>
    <row r="1169" spans="3:30" s="1" customFormat="1">
      <c r="C1169" s="16"/>
      <c r="D1169" s="16"/>
      <c r="E1169" s="32"/>
      <c r="F1169" s="16"/>
      <c r="G1169" s="16"/>
      <c r="H1169" s="16"/>
      <c r="I1169" s="16"/>
      <c r="J1169" s="16"/>
      <c r="K1169" s="16"/>
      <c r="L1169" s="32"/>
      <c r="M1169" s="16"/>
      <c r="N1169" s="16"/>
      <c r="O1169" s="16"/>
      <c r="P1169" s="16"/>
      <c r="Y1169" s="20"/>
      <c r="Z1169" s="20"/>
      <c r="AA1169" s="20"/>
      <c r="AB1169" s="20"/>
      <c r="AC1169" s="20"/>
      <c r="AD1169" s="20"/>
    </row>
    <row r="1170" spans="3:30" s="1" customFormat="1">
      <c r="C1170" s="16"/>
      <c r="D1170" s="16"/>
      <c r="E1170" s="32"/>
      <c r="F1170" s="16"/>
      <c r="G1170" s="16"/>
      <c r="H1170" s="16"/>
      <c r="I1170" s="16"/>
      <c r="J1170" s="16"/>
      <c r="K1170" s="16"/>
      <c r="L1170" s="32"/>
      <c r="M1170" s="16"/>
      <c r="N1170" s="16"/>
      <c r="O1170" s="16"/>
      <c r="P1170" s="16"/>
      <c r="Y1170" s="20"/>
      <c r="Z1170" s="20"/>
      <c r="AA1170" s="20"/>
      <c r="AB1170" s="20"/>
      <c r="AC1170" s="20"/>
      <c r="AD1170" s="20"/>
    </row>
    <row r="1171" spans="3:30" s="1" customFormat="1">
      <c r="C1171" s="16"/>
      <c r="D1171" s="16"/>
      <c r="E1171" s="32"/>
      <c r="F1171" s="16"/>
      <c r="G1171" s="16"/>
      <c r="H1171" s="16"/>
      <c r="I1171" s="16"/>
      <c r="J1171" s="16"/>
      <c r="K1171" s="16"/>
      <c r="L1171" s="32"/>
      <c r="M1171" s="16"/>
      <c r="N1171" s="16"/>
      <c r="O1171" s="16"/>
      <c r="P1171" s="16"/>
      <c r="Y1171" s="20"/>
      <c r="Z1171" s="20"/>
      <c r="AA1171" s="20"/>
      <c r="AB1171" s="20"/>
      <c r="AC1171" s="20"/>
      <c r="AD1171" s="20"/>
    </row>
    <row r="1172" spans="3:30" s="1" customFormat="1">
      <c r="C1172" s="16"/>
      <c r="D1172" s="16"/>
      <c r="E1172" s="32"/>
      <c r="F1172" s="16"/>
      <c r="G1172" s="16"/>
      <c r="H1172" s="16"/>
      <c r="I1172" s="16"/>
      <c r="J1172" s="16"/>
      <c r="K1172" s="16"/>
      <c r="L1172" s="32"/>
      <c r="M1172" s="16"/>
      <c r="N1172" s="16"/>
      <c r="O1172" s="16"/>
      <c r="P1172" s="16"/>
      <c r="Y1172" s="20"/>
      <c r="Z1172" s="20"/>
      <c r="AA1172" s="20"/>
      <c r="AB1172" s="20"/>
      <c r="AC1172" s="20"/>
      <c r="AD1172" s="20"/>
    </row>
    <row r="1173" spans="3:30" s="1" customFormat="1">
      <c r="C1173" s="16"/>
      <c r="D1173" s="16"/>
      <c r="E1173" s="32"/>
      <c r="F1173" s="16"/>
      <c r="G1173" s="16"/>
      <c r="H1173" s="16"/>
      <c r="I1173" s="16"/>
      <c r="J1173" s="16"/>
      <c r="K1173" s="16"/>
      <c r="L1173" s="32"/>
      <c r="M1173" s="16"/>
      <c r="N1173" s="16"/>
      <c r="O1173" s="16"/>
      <c r="P1173" s="16"/>
      <c r="Y1173" s="20"/>
      <c r="Z1173" s="20"/>
      <c r="AA1173" s="20"/>
      <c r="AB1173" s="20"/>
      <c r="AC1173" s="20"/>
      <c r="AD1173" s="20"/>
    </row>
    <row r="1174" spans="3:30" s="1" customFormat="1">
      <c r="C1174" s="16"/>
      <c r="D1174" s="16"/>
      <c r="E1174" s="32"/>
      <c r="F1174" s="16"/>
      <c r="G1174" s="16"/>
      <c r="H1174" s="16"/>
      <c r="I1174" s="16"/>
      <c r="J1174" s="16"/>
      <c r="K1174" s="16"/>
      <c r="L1174" s="32"/>
      <c r="M1174" s="16"/>
      <c r="N1174" s="16"/>
      <c r="O1174" s="16"/>
      <c r="P1174" s="16"/>
      <c r="Y1174" s="20"/>
      <c r="Z1174" s="20"/>
      <c r="AA1174" s="20"/>
      <c r="AB1174" s="20"/>
      <c r="AC1174" s="20"/>
      <c r="AD1174" s="20"/>
    </row>
    <row r="1175" spans="3:30" s="1" customFormat="1">
      <c r="C1175" s="16"/>
      <c r="D1175" s="16"/>
      <c r="E1175" s="32"/>
      <c r="F1175" s="16"/>
      <c r="G1175" s="16"/>
      <c r="H1175" s="16"/>
      <c r="I1175" s="16"/>
      <c r="J1175" s="16"/>
      <c r="K1175" s="16"/>
      <c r="L1175" s="32"/>
      <c r="M1175" s="16"/>
      <c r="N1175" s="16"/>
      <c r="O1175" s="16"/>
      <c r="P1175" s="16"/>
      <c r="Y1175" s="20"/>
      <c r="Z1175" s="20"/>
      <c r="AA1175" s="20"/>
      <c r="AB1175" s="20"/>
      <c r="AC1175" s="20"/>
      <c r="AD1175" s="20"/>
    </row>
    <row r="1176" spans="3:30" s="1" customFormat="1">
      <c r="C1176" s="16"/>
      <c r="D1176" s="16"/>
      <c r="E1176" s="32"/>
      <c r="F1176" s="16"/>
      <c r="G1176" s="16"/>
      <c r="H1176" s="16"/>
      <c r="I1176" s="16"/>
      <c r="J1176" s="16"/>
      <c r="K1176" s="16"/>
      <c r="L1176" s="32"/>
      <c r="M1176" s="16"/>
      <c r="N1176" s="16"/>
      <c r="O1176" s="16"/>
      <c r="P1176" s="16"/>
      <c r="Y1176" s="20"/>
      <c r="Z1176" s="20"/>
      <c r="AA1176" s="20"/>
      <c r="AB1176" s="20"/>
      <c r="AC1176" s="20"/>
      <c r="AD1176" s="20"/>
    </row>
    <row r="1177" spans="3:30" s="1" customFormat="1">
      <c r="C1177" s="16"/>
      <c r="D1177" s="16"/>
      <c r="E1177" s="32"/>
      <c r="F1177" s="16"/>
      <c r="G1177" s="16"/>
      <c r="H1177" s="16"/>
      <c r="I1177" s="16"/>
      <c r="J1177" s="16"/>
      <c r="K1177" s="16"/>
      <c r="L1177" s="32"/>
      <c r="M1177" s="16"/>
      <c r="N1177" s="16"/>
      <c r="O1177" s="16"/>
      <c r="P1177" s="16"/>
      <c r="Y1177" s="20"/>
      <c r="Z1177" s="20"/>
      <c r="AA1177" s="20"/>
      <c r="AB1177" s="20"/>
      <c r="AC1177" s="20"/>
      <c r="AD1177" s="20"/>
    </row>
    <row r="1178" spans="3:30" s="1" customFormat="1">
      <c r="C1178" s="16"/>
      <c r="D1178" s="16"/>
      <c r="E1178" s="32"/>
      <c r="F1178" s="16"/>
      <c r="G1178" s="16"/>
      <c r="H1178" s="16"/>
      <c r="I1178" s="16"/>
      <c r="J1178" s="16"/>
      <c r="K1178" s="16"/>
      <c r="L1178" s="32"/>
      <c r="M1178" s="16"/>
      <c r="N1178" s="16"/>
      <c r="O1178" s="16"/>
      <c r="P1178" s="16"/>
      <c r="Y1178" s="20"/>
      <c r="Z1178" s="20"/>
      <c r="AA1178" s="20"/>
      <c r="AB1178" s="20"/>
      <c r="AC1178" s="20"/>
      <c r="AD1178" s="20"/>
    </row>
    <row r="1179" spans="3:30" s="1" customFormat="1">
      <c r="C1179" s="16"/>
      <c r="D1179" s="16"/>
      <c r="E1179" s="32"/>
      <c r="F1179" s="16"/>
      <c r="G1179" s="16"/>
      <c r="H1179" s="16"/>
      <c r="I1179" s="16"/>
      <c r="J1179" s="16"/>
      <c r="K1179" s="16"/>
      <c r="L1179" s="32"/>
      <c r="M1179" s="16"/>
      <c r="N1179" s="16"/>
      <c r="O1179" s="16"/>
      <c r="P1179" s="16"/>
      <c r="Y1179" s="20"/>
      <c r="Z1179" s="20"/>
      <c r="AA1179" s="20"/>
      <c r="AB1179" s="20"/>
      <c r="AC1179" s="20"/>
      <c r="AD1179" s="20"/>
    </row>
    <row r="1180" spans="3:30" s="1" customFormat="1">
      <c r="C1180" s="16"/>
      <c r="D1180" s="16"/>
      <c r="E1180" s="32"/>
      <c r="F1180" s="16"/>
      <c r="G1180" s="16"/>
      <c r="H1180" s="16"/>
      <c r="I1180" s="16"/>
      <c r="J1180" s="16"/>
      <c r="K1180" s="16"/>
      <c r="L1180" s="32"/>
      <c r="M1180" s="16"/>
      <c r="N1180" s="16"/>
      <c r="O1180" s="16"/>
      <c r="P1180" s="16"/>
      <c r="Y1180" s="20"/>
      <c r="Z1180" s="20"/>
      <c r="AA1180" s="20"/>
      <c r="AB1180" s="20"/>
      <c r="AC1180" s="20"/>
      <c r="AD1180" s="20"/>
    </row>
    <row r="1181" spans="3:30" s="1" customFormat="1">
      <c r="C1181" s="16"/>
      <c r="D1181" s="16"/>
      <c r="E1181" s="32"/>
      <c r="F1181" s="16"/>
      <c r="G1181" s="16"/>
      <c r="H1181" s="16"/>
      <c r="I1181" s="16"/>
      <c r="J1181" s="16"/>
      <c r="K1181" s="16"/>
      <c r="L1181" s="32"/>
      <c r="M1181" s="16"/>
      <c r="N1181" s="16"/>
      <c r="O1181" s="16"/>
      <c r="P1181" s="16"/>
      <c r="Y1181" s="20"/>
      <c r="Z1181" s="20"/>
      <c r="AA1181" s="20"/>
      <c r="AB1181" s="20"/>
      <c r="AC1181" s="20"/>
      <c r="AD1181" s="20"/>
    </row>
    <row r="1182" spans="3:30" s="1" customFormat="1">
      <c r="C1182" s="16"/>
      <c r="D1182" s="16"/>
      <c r="E1182" s="32"/>
      <c r="F1182" s="16"/>
      <c r="G1182" s="16"/>
      <c r="H1182" s="16"/>
      <c r="I1182" s="16"/>
      <c r="J1182" s="16"/>
      <c r="K1182" s="16"/>
      <c r="L1182" s="32"/>
      <c r="M1182" s="16"/>
      <c r="N1182" s="16"/>
      <c r="O1182" s="16"/>
      <c r="P1182" s="16"/>
      <c r="Y1182" s="20"/>
      <c r="Z1182" s="20"/>
      <c r="AA1182" s="20"/>
      <c r="AB1182" s="20"/>
      <c r="AC1182" s="20"/>
      <c r="AD1182" s="20"/>
    </row>
    <row r="1183" spans="3:30" s="1" customFormat="1">
      <c r="C1183" s="16"/>
      <c r="D1183" s="16"/>
      <c r="E1183" s="32"/>
      <c r="F1183" s="16"/>
      <c r="G1183" s="16"/>
      <c r="H1183" s="16"/>
      <c r="I1183" s="16"/>
      <c r="J1183" s="16"/>
      <c r="K1183" s="16"/>
      <c r="L1183" s="32"/>
      <c r="M1183" s="16"/>
      <c r="N1183" s="16"/>
      <c r="O1183" s="16"/>
      <c r="P1183" s="16"/>
      <c r="Y1183" s="20"/>
      <c r="Z1183" s="20"/>
      <c r="AA1183" s="20"/>
      <c r="AB1183" s="20"/>
      <c r="AC1183" s="20"/>
      <c r="AD1183" s="20"/>
    </row>
    <row r="1184" spans="3:30" s="1" customFormat="1">
      <c r="C1184" s="16"/>
      <c r="D1184" s="16"/>
      <c r="E1184" s="32"/>
      <c r="F1184" s="16"/>
      <c r="G1184" s="16"/>
      <c r="H1184" s="16"/>
      <c r="I1184" s="16"/>
      <c r="J1184" s="16"/>
      <c r="K1184" s="16"/>
      <c r="L1184" s="32"/>
      <c r="M1184" s="16"/>
      <c r="N1184" s="16"/>
      <c r="O1184" s="16"/>
      <c r="P1184" s="16"/>
      <c r="Y1184" s="20"/>
      <c r="Z1184" s="20"/>
      <c r="AA1184" s="20"/>
      <c r="AB1184" s="20"/>
      <c r="AC1184" s="20"/>
      <c r="AD1184" s="20"/>
    </row>
    <row r="1185" spans="3:30" s="1" customFormat="1">
      <c r="C1185" s="16"/>
      <c r="D1185" s="16"/>
      <c r="E1185" s="32"/>
      <c r="F1185" s="16"/>
      <c r="G1185" s="16"/>
      <c r="H1185" s="16"/>
      <c r="I1185" s="16"/>
      <c r="J1185" s="16"/>
      <c r="K1185" s="16"/>
      <c r="L1185" s="32"/>
      <c r="M1185" s="16"/>
      <c r="N1185" s="16"/>
      <c r="O1185" s="16"/>
      <c r="P1185" s="16"/>
      <c r="Y1185" s="20"/>
      <c r="Z1185" s="20"/>
      <c r="AA1185" s="20"/>
      <c r="AB1185" s="20"/>
      <c r="AC1185" s="20"/>
      <c r="AD1185" s="20"/>
    </row>
    <row r="1186" spans="3:30" s="1" customFormat="1">
      <c r="C1186" s="16"/>
      <c r="D1186" s="16"/>
      <c r="E1186" s="32"/>
      <c r="F1186" s="16"/>
      <c r="G1186" s="16"/>
      <c r="H1186" s="16"/>
      <c r="I1186" s="16"/>
      <c r="J1186" s="16"/>
      <c r="K1186" s="16"/>
      <c r="L1186" s="32"/>
      <c r="M1186" s="16"/>
      <c r="N1186" s="16"/>
      <c r="O1186" s="16"/>
      <c r="P1186" s="16"/>
      <c r="Y1186" s="20"/>
      <c r="Z1186" s="20"/>
      <c r="AA1186" s="20"/>
      <c r="AB1186" s="20"/>
      <c r="AC1186" s="20"/>
      <c r="AD1186" s="20"/>
    </row>
    <row r="1187" spans="3:30" s="1" customFormat="1">
      <c r="C1187" s="16"/>
      <c r="D1187" s="16"/>
      <c r="E1187" s="32"/>
      <c r="F1187" s="16"/>
      <c r="G1187" s="16"/>
      <c r="H1187" s="16"/>
      <c r="I1187" s="16"/>
      <c r="J1187" s="16"/>
      <c r="K1187" s="16"/>
      <c r="L1187" s="32"/>
      <c r="M1187" s="16"/>
      <c r="N1187" s="16"/>
      <c r="O1187" s="16"/>
      <c r="P1187" s="16"/>
      <c r="Y1187" s="20"/>
      <c r="Z1187" s="20"/>
      <c r="AA1187" s="20"/>
      <c r="AB1187" s="20"/>
      <c r="AC1187" s="20"/>
      <c r="AD1187" s="20"/>
    </row>
    <row r="1188" spans="3:30" s="1" customFormat="1">
      <c r="C1188" s="16"/>
      <c r="D1188" s="16"/>
      <c r="E1188" s="32"/>
      <c r="F1188" s="16"/>
      <c r="G1188" s="16"/>
      <c r="H1188" s="16"/>
      <c r="I1188" s="16"/>
      <c r="J1188" s="16"/>
      <c r="K1188" s="16"/>
      <c r="L1188" s="32"/>
      <c r="M1188" s="16"/>
      <c r="N1188" s="16"/>
      <c r="O1188" s="16"/>
      <c r="P1188" s="16"/>
      <c r="Y1188" s="20"/>
      <c r="Z1188" s="20"/>
      <c r="AA1188" s="20"/>
      <c r="AB1188" s="20"/>
      <c r="AC1188" s="20"/>
      <c r="AD1188" s="20"/>
    </row>
    <row r="1189" spans="3:30" s="1" customFormat="1">
      <c r="C1189" s="16"/>
      <c r="D1189" s="16"/>
      <c r="E1189" s="32"/>
      <c r="F1189" s="16"/>
      <c r="G1189" s="16"/>
      <c r="H1189" s="16"/>
      <c r="I1189" s="16"/>
      <c r="J1189" s="16"/>
      <c r="K1189" s="16"/>
      <c r="L1189" s="32"/>
      <c r="M1189" s="16"/>
      <c r="N1189" s="16"/>
      <c r="O1189" s="16"/>
      <c r="P1189" s="16"/>
      <c r="Y1189" s="20"/>
      <c r="Z1189" s="20"/>
      <c r="AA1189" s="20"/>
      <c r="AB1189" s="20"/>
      <c r="AC1189" s="20"/>
      <c r="AD1189" s="20"/>
    </row>
    <row r="1190" spans="3:30" s="1" customFormat="1">
      <c r="C1190" s="16"/>
      <c r="D1190" s="16"/>
      <c r="E1190" s="32"/>
      <c r="F1190" s="16"/>
      <c r="G1190" s="16"/>
      <c r="H1190" s="16"/>
      <c r="I1190" s="16"/>
      <c r="J1190" s="16"/>
      <c r="K1190" s="16"/>
      <c r="L1190" s="32"/>
      <c r="M1190" s="16"/>
      <c r="N1190" s="16"/>
      <c r="O1190" s="16"/>
      <c r="P1190" s="16"/>
      <c r="Y1190" s="20"/>
      <c r="Z1190" s="20"/>
      <c r="AA1190" s="20"/>
      <c r="AB1190" s="20"/>
      <c r="AC1190" s="20"/>
      <c r="AD1190" s="20"/>
    </row>
    <row r="1191" spans="3:30" s="1" customFormat="1">
      <c r="C1191" s="16"/>
      <c r="D1191" s="16"/>
      <c r="E1191" s="32"/>
      <c r="F1191" s="16"/>
      <c r="G1191" s="16"/>
      <c r="H1191" s="16"/>
      <c r="I1191" s="16"/>
      <c r="J1191" s="16"/>
      <c r="K1191" s="16"/>
      <c r="L1191" s="32"/>
      <c r="M1191" s="16"/>
      <c r="N1191" s="16"/>
      <c r="O1191" s="16"/>
      <c r="P1191" s="16"/>
      <c r="Y1191" s="20"/>
      <c r="Z1191" s="20"/>
      <c r="AA1191" s="20"/>
      <c r="AB1191" s="20"/>
      <c r="AC1191" s="20"/>
      <c r="AD1191" s="20"/>
    </row>
    <row r="1192" spans="3:30" s="1" customFormat="1">
      <c r="C1192" s="16"/>
      <c r="D1192" s="16"/>
      <c r="E1192" s="32"/>
      <c r="F1192" s="16"/>
      <c r="G1192" s="16"/>
      <c r="H1192" s="16"/>
      <c r="I1192" s="16"/>
      <c r="J1192" s="16"/>
      <c r="K1192" s="16"/>
      <c r="L1192" s="32"/>
      <c r="M1192" s="16"/>
      <c r="N1192" s="16"/>
      <c r="O1192" s="16"/>
      <c r="P1192" s="16"/>
      <c r="Y1192" s="20"/>
      <c r="Z1192" s="20"/>
      <c r="AA1192" s="20"/>
      <c r="AB1192" s="20"/>
      <c r="AC1192" s="20"/>
      <c r="AD1192" s="20"/>
    </row>
    <row r="1193" spans="3:30" s="1" customFormat="1">
      <c r="C1193" s="16"/>
      <c r="D1193" s="16"/>
      <c r="E1193" s="32"/>
      <c r="F1193" s="16"/>
      <c r="G1193" s="16"/>
      <c r="H1193" s="16"/>
      <c r="I1193" s="16"/>
      <c r="J1193" s="16"/>
      <c r="K1193" s="16"/>
      <c r="L1193" s="32"/>
      <c r="M1193" s="16"/>
      <c r="N1193" s="16"/>
      <c r="O1193" s="16"/>
      <c r="P1193" s="16"/>
      <c r="Y1193" s="20"/>
      <c r="Z1193" s="20"/>
      <c r="AA1193" s="20"/>
      <c r="AB1193" s="20"/>
      <c r="AC1193" s="20"/>
      <c r="AD1193" s="20"/>
    </row>
    <row r="1194" spans="3:30" s="1" customFormat="1">
      <c r="C1194" s="16"/>
      <c r="D1194" s="16"/>
      <c r="E1194" s="32"/>
      <c r="F1194" s="16"/>
      <c r="G1194" s="16"/>
      <c r="H1194" s="16"/>
      <c r="I1194" s="16"/>
      <c r="J1194" s="16"/>
      <c r="K1194" s="16"/>
      <c r="L1194" s="32"/>
      <c r="M1194" s="16"/>
      <c r="N1194" s="16"/>
      <c r="O1194" s="16"/>
      <c r="P1194" s="16"/>
      <c r="Y1194" s="20"/>
      <c r="Z1194" s="20"/>
      <c r="AA1194" s="20"/>
      <c r="AB1194" s="20"/>
      <c r="AC1194" s="20"/>
      <c r="AD1194" s="20"/>
    </row>
    <row r="1195" spans="3:30" s="1" customFormat="1">
      <c r="C1195" s="16"/>
      <c r="D1195" s="16"/>
      <c r="E1195" s="32"/>
      <c r="F1195" s="16"/>
      <c r="G1195" s="16"/>
      <c r="H1195" s="16"/>
      <c r="I1195" s="16"/>
      <c r="J1195" s="16"/>
      <c r="K1195" s="16"/>
      <c r="L1195" s="32"/>
      <c r="M1195" s="16"/>
      <c r="N1195" s="16"/>
      <c r="O1195" s="16"/>
      <c r="P1195" s="16"/>
      <c r="Y1195" s="20"/>
      <c r="Z1195" s="20"/>
      <c r="AA1195" s="20"/>
      <c r="AB1195" s="20"/>
      <c r="AC1195" s="20"/>
      <c r="AD1195" s="20"/>
    </row>
    <row r="1196" spans="3:30" s="1" customFormat="1">
      <c r="C1196" s="16"/>
      <c r="D1196" s="16"/>
      <c r="E1196" s="32"/>
      <c r="F1196" s="16"/>
      <c r="G1196" s="16"/>
      <c r="H1196" s="16"/>
      <c r="I1196" s="16"/>
      <c r="J1196" s="16"/>
      <c r="K1196" s="16"/>
      <c r="L1196" s="32"/>
      <c r="M1196" s="16"/>
      <c r="N1196" s="16"/>
      <c r="O1196" s="16"/>
      <c r="P1196" s="16"/>
      <c r="Y1196" s="20"/>
      <c r="Z1196" s="20"/>
      <c r="AA1196" s="20"/>
      <c r="AB1196" s="20"/>
      <c r="AC1196" s="20"/>
      <c r="AD1196" s="20"/>
    </row>
    <row r="1197" spans="3:30" s="1" customFormat="1">
      <c r="C1197" s="16"/>
      <c r="D1197" s="16"/>
      <c r="E1197" s="32"/>
      <c r="F1197" s="16"/>
      <c r="G1197" s="16"/>
      <c r="H1197" s="16"/>
      <c r="I1197" s="16"/>
      <c r="J1197" s="16"/>
      <c r="K1197" s="16"/>
      <c r="L1197" s="32"/>
      <c r="M1197" s="16"/>
      <c r="N1197" s="16"/>
      <c r="O1197" s="16"/>
      <c r="P1197" s="16"/>
      <c r="Y1197" s="20"/>
      <c r="Z1197" s="20"/>
      <c r="AA1197" s="20"/>
      <c r="AB1197" s="20"/>
      <c r="AC1197" s="20"/>
      <c r="AD1197" s="20"/>
    </row>
    <row r="1198" spans="3:30" s="1" customFormat="1">
      <c r="C1198" s="16"/>
      <c r="D1198" s="16"/>
      <c r="E1198" s="32"/>
      <c r="F1198" s="16"/>
      <c r="G1198" s="16"/>
      <c r="H1198" s="16"/>
      <c r="I1198" s="16"/>
      <c r="J1198" s="16"/>
      <c r="K1198" s="16"/>
      <c r="L1198" s="32"/>
      <c r="M1198" s="16"/>
      <c r="N1198" s="16"/>
      <c r="O1198" s="16"/>
      <c r="P1198" s="16"/>
      <c r="Y1198" s="20"/>
      <c r="Z1198" s="20"/>
      <c r="AA1198" s="20"/>
      <c r="AB1198" s="20"/>
      <c r="AC1198" s="20"/>
      <c r="AD1198" s="20"/>
    </row>
    <row r="1199" spans="3:30" s="1" customFormat="1">
      <c r="C1199" s="16"/>
      <c r="D1199" s="16"/>
      <c r="E1199" s="32"/>
      <c r="F1199" s="16"/>
      <c r="G1199" s="16"/>
      <c r="H1199" s="16"/>
      <c r="I1199" s="16"/>
      <c r="J1199" s="16"/>
      <c r="K1199" s="16"/>
      <c r="L1199" s="32"/>
      <c r="M1199" s="16"/>
      <c r="N1199" s="16"/>
      <c r="O1199" s="16"/>
      <c r="P1199" s="16"/>
      <c r="Y1199" s="20"/>
      <c r="Z1199" s="20"/>
      <c r="AA1199" s="20"/>
      <c r="AB1199" s="20"/>
      <c r="AC1199" s="20"/>
      <c r="AD1199" s="20"/>
    </row>
    <row r="1200" spans="3:30" s="1" customFormat="1">
      <c r="C1200" s="16"/>
      <c r="D1200" s="16"/>
      <c r="E1200" s="32"/>
      <c r="F1200" s="16"/>
      <c r="G1200" s="16"/>
      <c r="H1200" s="16"/>
      <c r="I1200" s="16"/>
      <c r="J1200" s="16"/>
      <c r="K1200" s="16"/>
      <c r="L1200" s="32"/>
      <c r="M1200" s="16"/>
      <c r="N1200" s="16"/>
      <c r="O1200" s="16"/>
      <c r="P1200" s="16"/>
      <c r="Y1200" s="20"/>
      <c r="Z1200" s="20"/>
      <c r="AA1200" s="20"/>
      <c r="AB1200" s="20"/>
      <c r="AC1200" s="20"/>
      <c r="AD1200" s="20"/>
    </row>
    <row r="1201" spans="3:30" s="1" customFormat="1">
      <c r="C1201" s="16"/>
      <c r="D1201" s="16"/>
      <c r="E1201" s="32"/>
      <c r="F1201" s="16"/>
      <c r="G1201" s="16"/>
      <c r="H1201" s="16"/>
      <c r="I1201" s="16"/>
      <c r="J1201" s="16"/>
      <c r="K1201" s="16"/>
      <c r="L1201" s="32"/>
      <c r="M1201" s="16"/>
      <c r="N1201" s="16"/>
      <c r="O1201" s="16"/>
      <c r="P1201" s="16"/>
      <c r="Y1201" s="20"/>
      <c r="Z1201" s="20"/>
      <c r="AA1201" s="20"/>
      <c r="AB1201" s="20"/>
      <c r="AC1201" s="20"/>
      <c r="AD1201" s="20"/>
    </row>
    <row r="1202" spans="3:30" s="1" customFormat="1">
      <c r="C1202" s="16"/>
      <c r="D1202" s="16"/>
      <c r="E1202" s="32"/>
      <c r="F1202" s="16"/>
      <c r="G1202" s="16"/>
      <c r="H1202" s="16"/>
      <c r="I1202" s="16"/>
      <c r="J1202" s="16"/>
      <c r="K1202" s="16"/>
      <c r="L1202" s="32"/>
      <c r="M1202" s="16"/>
      <c r="N1202" s="16"/>
      <c r="O1202" s="16"/>
      <c r="P1202" s="16"/>
      <c r="Y1202" s="20"/>
      <c r="Z1202" s="20"/>
      <c r="AA1202" s="20"/>
      <c r="AB1202" s="20"/>
      <c r="AC1202" s="20"/>
      <c r="AD1202" s="20"/>
    </row>
    <row r="1203" spans="3:30" s="1" customFormat="1">
      <c r="C1203" s="16"/>
      <c r="D1203" s="16"/>
      <c r="E1203" s="32"/>
      <c r="F1203" s="16"/>
      <c r="G1203" s="16"/>
      <c r="H1203" s="16"/>
      <c r="I1203" s="16"/>
      <c r="J1203" s="16"/>
      <c r="K1203" s="16"/>
      <c r="L1203" s="32"/>
      <c r="M1203" s="16"/>
      <c r="N1203" s="16"/>
      <c r="O1203" s="16"/>
      <c r="P1203" s="16"/>
      <c r="Y1203" s="20"/>
      <c r="Z1203" s="20"/>
      <c r="AA1203" s="20"/>
      <c r="AB1203" s="20"/>
      <c r="AC1203" s="20"/>
      <c r="AD1203" s="20"/>
    </row>
    <row r="1204" spans="3:30" s="1" customFormat="1">
      <c r="C1204" s="16"/>
      <c r="D1204" s="16"/>
      <c r="E1204" s="32"/>
      <c r="F1204" s="16"/>
      <c r="G1204" s="16"/>
      <c r="H1204" s="16"/>
      <c r="I1204" s="16"/>
      <c r="J1204" s="16"/>
      <c r="K1204" s="16"/>
      <c r="L1204" s="32"/>
      <c r="M1204" s="16"/>
      <c r="N1204" s="16"/>
      <c r="O1204" s="16"/>
      <c r="P1204" s="16"/>
      <c r="Y1204" s="20"/>
      <c r="Z1204" s="20"/>
      <c r="AA1204" s="20"/>
      <c r="AB1204" s="20"/>
      <c r="AC1204" s="20"/>
      <c r="AD1204" s="20"/>
    </row>
    <row r="1205" spans="3:30" s="1" customFormat="1">
      <c r="C1205" s="16"/>
      <c r="D1205" s="16"/>
      <c r="E1205" s="32"/>
      <c r="F1205" s="16"/>
      <c r="G1205" s="16"/>
      <c r="H1205" s="16"/>
      <c r="I1205" s="16"/>
      <c r="J1205" s="16"/>
      <c r="K1205" s="16"/>
      <c r="L1205" s="32"/>
      <c r="M1205" s="16"/>
      <c r="N1205" s="16"/>
      <c r="O1205" s="16"/>
      <c r="P1205" s="16"/>
      <c r="Y1205" s="20"/>
      <c r="Z1205" s="20"/>
      <c r="AA1205" s="20"/>
      <c r="AB1205" s="20"/>
      <c r="AC1205" s="20"/>
      <c r="AD1205" s="20"/>
    </row>
    <row r="1206" spans="3:30" s="1" customFormat="1">
      <c r="C1206" s="16"/>
      <c r="D1206" s="16"/>
      <c r="E1206" s="32"/>
      <c r="F1206" s="16"/>
      <c r="G1206" s="16"/>
      <c r="H1206" s="16"/>
      <c r="I1206" s="16"/>
      <c r="J1206" s="16"/>
      <c r="K1206" s="16"/>
      <c r="L1206" s="32"/>
      <c r="M1206" s="16"/>
      <c r="N1206" s="16"/>
      <c r="O1206" s="16"/>
      <c r="P1206" s="16"/>
      <c r="Y1206" s="20"/>
      <c r="Z1206" s="20"/>
      <c r="AA1206" s="20"/>
      <c r="AB1206" s="20"/>
      <c r="AC1206" s="20"/>
      <c r="AD1206" s="20"/>
    </row>
    <row r="1207" spans="3:30" s="1" customFormat="1">
      <c r="C1207" s="16"/>
      <c r="D1207" s="16"/>
      <c r="E1207" s="32"/>
      <c r="F1207" s="16"/>
      <c r="G1207" s="16"/>
      <c r="H1207" s="16"/>
      <c r="I1207" s="16"/>
      <c r="J1207" s="16"/>
      <c r="K1207" s="16"/>
      <c r="L1207" s="32"/>
      <c r="M1207" s="16"/>
      <c r="N1207" s="16"/>
      <c r="O1207" s="16"/>
      <c r="P1207" s="16"/>
      <c r="Y1207" s="20"/>
      <c r="Z1207" s="20"/>
      <c r="AA1207" s="20"/>
      <c r="AB1207" s="20"/>
      <c r="AC1207" s="20"/>
      <c r="AD1207" s="20"/>
    </row>
    <row r="1208" spans="3:30" s="1" customFormat="1">
      <c r="C1208" s="16"/>
      <c r="D1208" s="16"/>
      <c r="E1208" s="32"/>
      <c r="F1208" s="16"/>
      <c r="G1208" s="16"/>
      <c r="H1208" s="16"/>
      <c r="I1208" s="16"/>
      <c r="J1208" s="16"/>
      <c r="K1208" s="16"/>
      <c r="L1208" s="32"/>
      <c r="M1208" s="16"/>
      <c r="N1208" s="16"/>
      <c r="O1208" s="16"/>
      <c r="P1208" s="16"/>
      <c r="Y1208" s="20"/>
      <c r="Z1208" s="20"/>
      <c r="AA1208" s="20"/>
      <c r="AB1208" s="20"/>
      <c r="AC1208" s="20"/>
      <c r="AD1208" s="20"/>
    </row>
    <row r="1209" spans="3:30" s="1" customFormat="1">
      <c r="C1209" s="16"/>
      <c r="D1209" s="16"/>
      <c r="E1209" s="32"/>
      <c r="F1209" s="16"/>
      <c r="G1209" s="16"/>
      <c r="H1209" s="16"/>
      <c r="I1209" s="16"/>
      <c r="J1209" s="16"/>
      <c r="K1209" s="16"/>
      <c r="L1209" s="32"/>
      <c r="M1209" s="16"/>
      <c r="N1209" s="16"/>
      <c r="O1209" s="16"/>
      <c r="P1209" s="16"/>
      <c r="Y1209" s="20"/>
      <c r="Z1209" s="20"/>
      <c r="AA1209" s="20"/>
      <c r="AB1209" s="20"/>
      <c r="AC1209" s="20"/>
      <c r="AD1209" s="20"/>
    </row>
    <row r="1210" spans="3:30" s="1" customFormat="1">
      <c r="C1210" s="16"/>
      <c r="D1210" s="16"/>
      <c r="E1210" s="32"/>
      <c r="F1210" s="16"/>
      <c r="G1210" s="16"/>
      <c r="H1210" s="16"/>
      <c r="I1210" s="16"/>
      <c r="J1210" s="16"/>
      <c r="K1210" s="16"/>
      <c r="L1210" s="32"/>
      <c r="M1210" s="16"/>
      <c r="N1210" s="16"/>
      <c r="O1210" s="16"/>
      <c r="P1210" s="16"/>
      <c r="Y1210" s="20"/>
      <c r="Z1210" s="20"/>
      <c r="AA1210" s="20"/>
      <c r="AB1210" s="20"/>
      <c r="AC1210" s="20"/>
      <c r="AD1210" s="20"/>
    </row>
    <row r="1211" spans="3:30" s="1" customFormat="1">
      <c r="C1211" s="16"/>
      <c r="D1211" s="16"/>
      <c r="E1211" s="32"/>
      <c r="F1211" s="16"/>
      <c r="G1211" s="16"/>
      <c r="H1211" s="16"/>
      <c r="I1211" s="16"/>
      <c r="J1211" s="16"/>
      <c r="K1211" s="16"/>
      <c r="L1211" s="32"/>
      <c r="M1211" s="16"/>
      <c r="N1211" s="16"/>
      <c r="O1211" s="16"/>
      <c r="P1211" s="16"/>
      <c r="Y1211" s="20"/>
      <c r="Z1211" s="20"/>
      <c r="AA1211" s="20"/>
      <c r="AB1211" s="20"/>
      <c r="AC1211" s="20"/>
      <c r="AD1211" s="20"/>
    </row>
    <row r="1212" spans="3:30" s="1" customFormat="1">
      <c r="C1212" s="16"/>
      <c r="D1212" s="16"/>
      <c r="E1212" s="32"/>
      <c r="F1212" s="16"/>
      <c r="G1212" s="16"/>
      <c r="H1212" s="16"/>
      <c r="I1212" s="16"/>
      <c r="J1212" s="16"/>
      <c r="K1212" s="16"/>
      <c r="L1212" s="32"/>
      <c r="M1212" s="16"/>
      <c r="N1212" s="16"/>
      <c r="O1212" s="16"/>
      <c r="P1212" s="16"/>
      <c r="Y1212" s="20"/>
      <c r="Z1212" s="20"/>
      <c r="AA1212" s="20"/>
      <c r="AB1212" s="20"/>
      <c r="AC1212" s="20"/>
      <c r="AD1212" s="20"/>
    </row>
    <row r="1213" spans="3:30" s="1" customFormat="1">
      <c r="C1213" s="16"/>
      <c r="D1213" s="16"/>
      <c r="E1213" s="32"/>
      <c r="F1213" s="16"/>
      <c r="G1213" s="16"/>
      <c r="H1213" s="16"/>
      <c r="I1213" s="16"/>
      <c r="J1213" s="16"/>
      <c r="K1213" s="16"/>
      <c r="L1213" s="32"/>
      <c r="M1213" s="16"/>
      <c r="N1213" s="16"/>
      <c r="O1213" s="16"/>
      <c r="P1213" s="16"/>
      <c r="Y1213" s="20"/>
      <c r="Z1213" s="20"/>
      <c r="AA1213" s="20"/>
      <c r="AB1213" s="20"/>
      <c r="AC1213" s="20"/>
      <c r="AD1213" s="20"/>
    </row>
    <row r="1214" spans="3:30" s="1" customFormat="1">
      <c r="C1214" s="16"/>
      <c r="D1214" s="16"/>
      <c r="E1214" s="32"/>
      <c r="F1214" s="16"/>
      <c r="G1214" s="16"/>
      <c r="H1214" s="16"/>
      <c r="I1214" s="16"/>
      <c r="J1214" s="16"/>
      <c r="K1214" s="16"/>
      <c r="L1214" s="32"/>
      <c r="M1214" s="16"/>
      <c r="N1214" s="16"/>
      <c r="O1214" s="16"/>
      <c r="P1214" s="16"/>
      <c r="Y1214" s="20"/>
      <c r="Z1214" s="20"/>
      <c r="AA1214" s="20"/>
      <c r="AB1214" s="20"/>
      <c r="AC1214" s="20"/>
      <c r="AD1214" s="20"/>
    </row>
    <row r="1215" spans="3:30" s="1" customFormat="1">
      <c r="C1215" s="16"/>
      <c r="D1215" s="16"/>
      <c r="E1215" s="32"/>
      <c r="F1215" s="16"/>
      <c r="G1215" s="16"/>
      <c r="H1215" s="16"/>
      <c r="I1215" s="16"/>
      <c r="J1215" s="16"/>
      <c r="K1215" s="16"/>
      <c r="L1215" s="32"/>
      <c r="M1215" s="16"/>
      <c r="N1215" s="16"/>
      <c r="O1215" s="16"/>
      <c r="P1215" s="16"/>
      <c r="Y1215" s="20"/>
      <c r="Z1215" s="20"/>
      <c r="AA1215" s="20"/>
      <c r="AB1215" s="20"/>
      <c r="AC1215" s="20"/>
      <c r="AD1215" s="20"/>
    </row>
    <row r="1216" spans="3:30" s="1" customFormat="1">
      <c r="C1216" s="16"/>
      <c r="D1216" s="16"/>
      <c r="E1216" s="32"/>
      <c r="F1216" s="16"/>
      <c r="G1216" s="16"/>
      <c r="H1216" s="16"/>
      <c r="I1216" s="16"/>
      <c r="J1216" s="16"/>
      <c r="K1216" s="16"/>
      <c r="L1216" s="32"/>
      <c r="M1216" s="16"/>
      <c r="N1216" s="16"/>
      <c r="O1216" s="16"/>
      <c r="P1216" s="16"/>
      <c r="Y1216" s="20"/>
      <c r="Z1216" s="20"/>
      <c r="AA1216" s="20"/>
      <c r="AB1216" s="20"/>
      <c r="AC1216" s="20"/>
      <c r="AD1216" s="20"/>
    </row>
    <row r="1217" spans="3:30" s="1" customFormat="1">
      <c r="C1217" s="16"/>
      <c r="D1217" s="16"/>
      <c r="E1217" s="32"/>
      <c r="F1217" s="16"/>
      <c r="G1217" s="16"/>
      <c r="H1217" s="16"/>
      <c r="I1217" s="16"/>
      <c r="J1217" s="16"/>
      <c r="K1217" s="16"/>
      <c r="L1217" s="32"/>
      <c r="M1217" s="16"/>
      <c r="N1217" s="16"/>
      <c r="O1217" s="16"/>
      <c r="P1217" s="16"/>
      <c r="Y1217" s="20"/>
      <c r="Z1217" s="20"/>
      <c r="AA1217" s="20"/>
      <c r="AB1217" s="20"/>
      <c r="AC1217" s="20"/>
      <c r="AD1217" s="20"/>
    </row>
    <row r="1218" spans="3:30" s="1" customFormat="1">
      <c r="C1218" s="16"/>
      <c r="D1218" s="16"/>
      <c r="E1218" s="32"/>
      <c r="F1218" s="16"/>
      <c r="G1218" s="16"/>
      <c r="H1218" s="16"/>
      <c r="I1218" s="16"/>
      <c r="J1218" s="16"/>
      <c r="K1218" s="16"/>
      <c r="L1218" s="32"/>
      <c r="M1218" s="16"/>
      <c r="N1218" s="16"/>
      <c r="O1218" s="16"/>
      <c r="P1218" s="16"/>
      <c r="Y1218" s="20"/>
      <c r="Z1218" s="20"/>
      <c r="AA1218" s="20"/>
      <c r="AB1218" s="20"/>
      <c r="AC1218" s="20"/>
      <c r="AD1218" s="20"/>
    </row>
    <row r="1219" spans="3:30" s="1" customFormat="1">
      <c r="C1219" s="16"/>
      <c r="D1219" s="16"/>
      <c r="E1219" s="32"/>
      <c r="F1219" s="16"/>
      <c r="G1219" s="16"/>
      <c r="H1219" s="16"/>
      <c r="I1219" s="16"/>
      <c r="J1219" s="16"/>
      <c r="K1219" s="16"/>
      <c r="L1219" s="32"/>
      <c r="M1219" s="16"/>
      <c r="N1219" s="16"/>
      <c r="O1219" s="16"/>
      <c r="P1219" s="16"/>
      <c r="Y1219" s="20"/>
      <c r="Z1219" s="20"/>
      <c r="AA1219" s="20"/>
      <c r="AB1219" s="20"/>
      <c r="AC1219" s="20"/>
      <c r="AD1219" s="20"/>
    </row>
    <row r="1220" spans="3:30" s="1" customFormat="1">
      <c r="C1220" s="16"/>
      <c r="D1220" s="16"/>
      <c r="E1220" s="32"/>
      <c r="F1220" s="16"/>
      <c r="G1220" s="16"/>
      <c r="H1220" s="16"/>
      <c r="I1220" s="16"/>
      <c r="J1220" s="16"/>
      <c r="K1220" s="16"/>
      <c r="L1220" s="32"/>
      <c r="M1220" s="16"/>
      <c r="N1220" s="16"/>
      <c r="O1220" s="16"/>
      <c r="P1220" s="16"/>
      <c r="Y1220" s="20"/>
      <c r="Z1220" s="20"/>
      <c r="AA1220" s="20"/>
      <c r="AB1220" s="20"/>
      <c r="AC1220" s="20"/>
      <c r="AD1220" s="20"/>
    </row>
    <row r="1221" spans="3:30" s="1" customFormat="1">
      <c r="C1221" s="16"/>
      <c r="D1221" s="16"/>
      <c r="E1221" s="32"/>
      <c r="F1221" s="16"/>
      <c r="G1221" s="16"/>
      <c r="H1221" s="16"/>
      <c r="I1221" s="16"/>
      <c r="J1221" s="16"/>
      <c r="K1221" s="16"/>
      <c r="L1221" s="32"/>
      <c r="M1221" s="16"/>
      <c r="N1221" s="16"/>
      <c r="O1221" s="16"/>
      <c r="P1221" s="16"/>
      <c r="Y1221" s="20"/>
      <c r="Z1221" s="20"/>
      <c r="AA1221" s="20"/>
      <c r="AB1221" s="20"/>
      <c r="AC1221" s="20"/>
      <c r="AD1221" s="20"/>
    </row>
    <row r="1222" spans="3:30" s="1" customFormat="1">
      <c r="C1222" s="16"/>
      <c r="D1222" s="16"/>
      <c r="E1222" s="32"/>
      <c r="F1222" s="16"/>
      <c r="G1222" s="16"/>
      <c r="H1222" s="16"/>
      <c r="I1222" s="16"/>
      <c r="J1222" s="16"/>
      <c r="K1222" s="16"/>
      <c r="L1222" s="32"/>
      <c r="M1222" s="16"/>
      <c r="N1222" s="16"/>
      <c r="O1222" s="16"/>
      <c r="P1222" s="16"/>
      <c r="Y1222" s="20"/>
      <c r="Z1222" s="20"/>
      <c r="AA1222" s="20"/>
      <c r="AB1222" s="20"/>
      <c r="AC1222" s="20"/>
      <c r="AD1222" s="20"/>
    </row>
    <row r="1223" spans="3:30" s="1" customFormat="1">
      <c r="C1223" s="16"/>
      <c r="D1223" s="16"/>
      <c r="E1223" s="32"/>
      <c r="F1223" s="16"/>
      <c r="G1223" s="16"/>
      <c r="H1223" s="16"/>
      <c r="I1223" s="16"/>
      <c r="J1223" s="16"/>
      <c r="K1223" s="16"/>
      <c r="L1223" s="32"/>
      <c r="M1223" s="16"/>
      <c r="N1223" s="16"/>
      <c r="O1223" s="16"/>
      <c r="P1223" s="16"/>
      <c r="Y1223" s="20"/>
      <c r="Z1223" s="20"/>
      <c r="AA1223" s="20"/>
      <c r="AB1223" s="20"/>
      <c r="AC1223" s="20"/>
      <c r="AD1223" s="20"/>
    </row>
    <row r="1224" spans="3:30" s="1" customFormat="1">
      <c r="C1224" s="16"/>
      <c r="D1224" s="16"/>
      <c r="E1224" s="32"/>
      <c r="F1224" s="16"/>
      <c r="G1224" s="16"/>
      <c r="H1224" s="16"/>
      <c r="I1224" s="16"/>
      <c r="J1224" s="16"/>
      <c r="K1224" s="16"/>
      <c r="L1224" s="32"/>
      <c r="M1224" s="16"/>
      <c r="N1224" s="16"/>
      <c r="O1224" s="16"/>
      <c r="P1224" s="16"/>
      <c r="Y1224" s="20"/>
      <c r="Z1224" s="20"/>
      <c r="AA1224" s="20"/>
      <c r="AB1224" s="20"/>
      <c r="AC1224" s="20"/>
      <c r="AD1224" s="20"/>
    </row>
    <row r="1225" spans="3:30" s="1" customFormat="1">
      <c r="C1225" s="16"/>
      <c r="D1225" s="16"/>
      <c r="E1225" s="32"/>
      <c r="F1225" s="16"/>
      <c r="G1225" s="16"/>
      <c r="H1225" s="16"/>
      <c r="I1225" s="16"/>
      <c r="J1225" s="16"/>
      <c r="K1225" s="16"/>
      <c r="L1225" s="32"/>
      <c r="M1225" s="16"/>
      <c r="N1225" s="16"/>
      <c r="O1225" s="16"/>
      <c r="P1225" s="16"/>
      <c r="Y1225" s="20"/>
      <c r="Z1225" s="20"/>
      <c r="AA1225" s="20"/>
      <c r="AB1225" s="20"/>
      <c r="AC1225" s="20"/>
      <c r="AD1225" s="20"/>
    </row>
    <row r="1226" spans="3:30" s="1" customFormat="1">
      <c r="C1226" s="16"/>
      <c r="D1226" s="16"/>
      <c r="E1226" s="32"/>
      <c r="F1226" s="16"/>
      <c r="G1226" s="16"/>
      <c r="H1226" s="16"/>
      <c r="I1226" s="16"/>
      <c r="J1226" s="16"/>
      <c r="K1226" s="16"/>
      <c r="L1226" s="32"/>
      <c r="M1226" s="16"/>
      <c r="N1226" s="16"/>
      <c r="O1226" s="16"/>
      <c r="P1226" s="16"/>
      <c r="Y1226" s="20"/>
      <c r="Z1226" s="20"/>
      <c r="AA1226" s="20"/>
      <c r="AB1226" s="20"/>
      <c r="AC1226" s="20"/>
      <c r="AD1226" s="20"/>
    </row>
    <row r="1227" spans="3:30" s="1" customFormat="1">
      <c r="C1227" s="16"/>
      <c r="D1227" s="16"/>
      <c r="E1227" s="32"/>
      <c r="F1227" s="16"/>
      <c r="G1227" s="16"/>
      <c r="H1227" s="16"/>
      <c r="I1227" s="16"/>
      <c r="J1227" s="16"/>
      <c r="K1227" s="16"/>
      <c r="L1227" s="32"/>
      <c r="M1227" s="16"/>
      <c r="N1227" s="16"/>
      <c r="O1227" s="16"/>
      <c r="P1227" s="16"/>
      <c r="Y1227" s="20"/>
      <c r="Z1227" s="20"/>
      <c r="AA1227" s="20"/>
      <c r="AB1227" s="20"/>
      <c r="AC1227" s="20"/>
      <c r="AD1227" s="20"/>
    </row>
    <row r="1228" spans="3:30" s="1" customFormat="1">
      <c r="C1228" s="16"/>
      <c r="D1228" s="16"/>
      <c r="E1228" s="32"/>
      <c r="F1228" s="16"/>
      <c r="G1228" s="16"/>
      <c r="H1228" s="16"/>
      <c r="I1228" s="16"/>
      <c r="J1228" s="16"/>
      <c r="K1228" s="16"/>
      <c r="L1228" s="32"/>
      <c r="M1228" s="16"/>
      <c r="N1228" s="16"/>
      <c r="O1228" s="16"/>
      <c r="P1228" s="16"/>
      <c r="Y1228" s="20"/>
      <c r="Z1228" s="20"/>
      <c r="AA1228" s="20"/>
      <c r="AB1228" s="20"/>
      <c r="AC1228" s="20"/>
      <c r="AD1228" s="20"/>
    </row>
    <row r="1229" spans="3:30" s="1" customFormat="1">
      <c r="C1229" s="16"/>
      <c r="D1229" s="16"/>
      <c r="E1229" s="32"/>
      <c r="F1229" s="16"/>
      <c r="G1229" s="16"/>
      <c r="H1229" s="16"/>
      <c r="I1229" s="16"/>
      <c r="J1229" s="16"/>
      <c r="K1229" s="16"/>
      <c r="L1229" s="32"/>
      <c r="M1229" s="16"/>
      <c r="N1229" s="16"/>
      <c r="O1229" s="16"/>
      <c r="P1229" s="16"/>
      <c r="Y1229" s="20"/>
      <c r="Z1229" s="20"/>
      <c r="AA1229" s="20"/>
      <c r="AB1229" s="20"/>
      <c r="AC1229" s="20"/>
      <c r="AD1229" s="20"/>
    </row>
    <row r="1230" spans="3:30" s="1" customFormat="1">
      <c r="C1230" s="16"/>
      <c r="D1230" s="16"/>
      <c r="E1230" s="32"/>
      <c r="F1230" s="16"/>
      <c r="G1230" s="16"/>
      <c r="H1230" s="16"/>
      <c r="I1230" s="16"/>
      <c r="J1230" s="16"/>
      <c r="K1230" s="16"/>
      <c r="L1230" s="32"/>
      <c r="M1230" s="16"/>
      <c r="N1230" s="16"/>
      <c r="O1230" s="16"/>
      <c r="P1230" s="16"/>
      <c r="Y1230" s="20"/>
      <c r="Z1230" s="20"/>
      <c r="AA1230" s="20"/>
      <c r="AB1230" s="20"/>
      <c r="AC1230" s="20"/>
      <c r="AD1230" s="20"/>
    </row>
    <row r="1231" spans="3:30" s="1" customFormat="1">
      <c r="C1231" s="16"/>
      <c r="D1231" s="16"/>
      <c r="E1231" s="32"/>
      <c r="F1231" s="16"/>
      <c r="G1231" s="16"/>
      <c r="H1231" s="16"/>
      <c r="I1231" s="16"/>
      <c r="J1231" s="16"/>
      <c r="K1231" s="16"/>
      <c r="L1231" s="32"/>
      <c r="M1231" s="16"/>
      <c r="N1231" s="16"/>
      <c r="O1231" s="16"/>
      <c r="P1231" s="16"/>
      <c r="Y1231" s="20"/>
      <c r="Z1231" s="20"/>
      <c r="AA1231" s="20"/>
      <c r="AB1231" s="20"/>
      <c r="AC1231" s="20"/>
      <c r="AD1231" s="20"/>
    </row>
    <row r="1232" spans="3:30" s="1" customFormat="1">
      <c r="C1232" s="16"/>
      <c r="D1232" s="16"/>
      <c r="E1232" s="32"/>
      <c r="F1232" s="16"/>
      <c r="G1232" s="16"/>
      <c r="H1232" s="16"/>
      <c r="I1232" s="16"/>
      <c r="J1232" s="16"/>
      <c r="K1232" s="16"/>
      <c r="L1232" s="32"/>
      <c r="M1232" s="16"/>
      <c r="N1232" s="16"/>
      <c r="O1232" s="16"/>
      <c r="P1232" s="16"/>
      <c r="Y1232" s="20"/>
      <c r="Z1232" s="20"/>
      <c r="AA1232" s="20"/>
      <c r="AB1232" s="20"/>
      <c r="AC1232" s="20"/>
      <c r="AD1232" s="20"/>
    </row>
    <row r="1233" spans="3:30" s="1" customFormat="1">
      <c r="C1233" s="16"/>
      <c r="D1233" s="16"/>
      <c r="E1233" s="32"/>
      <c r="F1233" s="16"/>
      <c r="G1233" s="16"/>
      <c r="H1233" s="16"/>
      <c r="I1233" s="16"/>
      <c r="J1233" s="16"/>
      <c r="K1233" s="16"/>
      <c r="L1233" s="32"/>
      <c r="M1233" s="16"/>
      <c r="N1233" s="16"/>
      <c r="O1233" s="16"/>
      <c r="P1233" s="16"/>
      <c r="Y1233" s="20"/>
      <c r="Z1233" s="20"/>
      <c r="AA1233" s="20"/>
      <c r="AB1233" s="20"/>
      <c r="AC1233" s="20"/>
      <c r="AD1233" s="20"/>
    </row>
    <row r="1234" spans="3:30" s="1" customFormat="1">
      <c r="C1234" s="16"/>
      <c r="D1234" s="16"/>
      <c r="E1234" s="32"/>
      <c r="F1234" s="16"/>
      <c r="G1234" s="16"/>
      <c r="H1234" s="16"/>
      <c r="I1234" s="16"/>
      <c r="J1234" s="16"/>
      <c r="K1234" s="16"/>
      <c r="L1234" s="32"/>
      <c r="M1234" s="16"/>
      <c r="N1234" s="16"/>
      <c r="O1234" s="16"/>
      <c r="P1234" s="16"/>
      <c r="Y1234" s="20"/>
      <c r="Z1234" s="20"/>
      <c r="AA1234" s="20"/>
      <c r="AB1234" s="20"/>
      <c r="AC1234" s="20"/>
      <c r="AD1234" s="20"/>
    </row>
    <row r="1235" spans="3:30" s="1" customFormat="1">
      <c r="C1235" s="16"/>
      <c r="D1235" s="16"/>
      <c r="E1235" s="32"/>
      <c r="F1235" s="16"/>
      <c r="G1235" s="16"/>
      <c r="H1235" s="16"/>
      <c r="I1235" s="16"/>
      <c r="J1235" s="16"/>
      <c r="K1235" s="16"/>
      <c r="L1235" s="32"/>
      <c r="M1235" s="16"/>
      <c r="N1235" s="16"/>
      <c r="O1235" s="16"/>
      <c r="P1235" s="16"/>
      <c r="Y1235" s="20"/>
      <c r="Z1235" s="20"/>
      <c r="AA1235" s="20"/>
      <c r="AB1235" s="20"/>
      <c r="AC1235" s="20"/>
      <c r="AD1235" s="20"/>
    </row>
    <row r="1236" spans="3:30" s="1" customFormat="1">
      <c r="C1236" s="16"/>
      <c r="D1236" s="16"/>
      <c r="E1236" s="32"/>
      <c r="F1236" s="16"/>
      <c r="G1236" s="16"/>
      <c r="H1236" s="16"/>
      <c r="I1236" s="16"/>
      <c r="J1236" s="16"/>
      <c r="K1236" s="16"/>
      <c r="L1236" s="32"/>
      <c r="M1236" s="16"/>
      <c r="N1236" s="16"/>
      <c r="O1236" s="16"/>
      <c r="P1236" s="16"/>
      <c r="Y1236" s="20"/>
      <c r="Z1236" s="20"/>
      <c r="AA1236" s="20"/>
      <c r="AB1236" s="20"/>
      <c r="AC1236" s="20"/>
      <c r="AD1236" s="20"/>
    </row>
    <row r="1237" spans="3:30" s="1" customFormat="1">
      <c r="C1237" s="16"/>
      <c r="D1237" s="16"/>
      <c r="E1237" s="32"/>
      <c r="F1237" s="16"/>
      <c r="G1237" s="16"/>
      <c r="H1237" s="16"/>
      <c r="I1237" s="16"/>
      <c r="J1237" s="16"/>
      <c r="K1237" s="16"/>
      <c r="L1237" s="32"/>
      <c r="M1237" s="16"/>
      <c r="N1237" s="16"/>
      <c r="O1237" s="16"/>
      <c r="P1237" s="16"/>
      <c r="Y1237" s="20"/>
      <c r="Z1237" s="20"/>
      <c r="AA1237" s="20"/>
      <c r="AB1237" s="20"/>
      <c r="AC1237" s="20"/>
      <c r="AD1237" s="20"/>
    </row>
    <row r="1238" spans="3:30" s="1" customFormat="1">
      <c r="C1238" s="16"/>
      <c r="D1238" s="16"/>
      <c r="E1238" s="32"/>
      <c r="F1238" s="16"/>
      <c r="G1238" s="16"/>
      <c r="H1238" s="16"/>
      <c r="I1238" s="16"/>
      <c r="J1238" s="16"/>
      <c r="K1238" s="16"/>
      <c r="L1238" s="32"/>
      <c r="M1238" s="16"/>
      <c r="N1238" s="16"/>
      <c r="O1238" s="16"/>
      <c r="P1238" s="16"/>
      <c r="Y1238" s="20"/>
      <c r="Z1238" s="20"/>
      <c r="AA1238" s="20"/>
      <c r="AB1238" s="20"/>
      <c r="AC1238" s="20"/>
      <c r="AD1238" s="20"/>
    </row>
    <row r="1239" spans="3:30" s="1" customFormat="1">
      <c r="C1239" s="16"/>
      <c r="D1239" s="16"/>
      <c r="E1239" s="32"/>
      <c r="F1239" s="16"/>
      <c r="G1239" s="16"/>
      <c r="H1239" s="16"/>
      <c r="I1239" s="16"/>
      <c r="J1239" s="16"/>
      <c r="K1239" s="16"/>
      <c r="L1239" s="32"/>
      <c r="M1239" s="16"/>
      <c r="N1239" s="16"/>
      <c r="O1239" s="16"/>
      <c r="P1239" s="16"/>
      <c r="Y1239" s="20"/>
      <c r="Z1239" s="20"/>
      <c r="AA1239" s="20"/>
      <c r="AB1239" s="20"/>
      <c r="AC1239" s="20"/>
      <c r="AD1239" s="20"/>
    </row>
    <row r="1240" spans="3:30" s="1" customFormat="1">
      <c r="C1240" s="16"/>
      <c r="D1240" s="16"/>
      <c r="E1240" s="32"/>
      <c r="F1240" s="16"/>
      <c r="G1240" s="16"/>
      <c r="H1240" s="16"/>
      <c r="I1240" s="16"/>
      <c r="J1240" s="16"/>
      <c r="K1240" s="16"/>
      <c r="L1240" s="32"/>
      <c r="M1240" s="16"/>
      <c r="N1240" s="16"/>
      <c r="O1240" s="16"/>
      <c r="P1240" s="16"/>
      <c r="Y1240" s="20"/>
      <c r="Z1240" s="20"/>
      <c r="AA1240" s="20"/>
      <c r="AB1240" s="20"/>
      <c r="AC1240" s="20"/>
      <c r="AD1240" s="20"/>
    </row>
    <row r="1241" spans="3:30" s="1" customFormat="1">
      <c r="C1241" s="16"/>
      <c r="D1241" s="16"/>
      <c r="E1241" s="32"/>
      <c r="F1241" s="16"/>
      <c r="G1241" s="16"/>
      <c r="H1241" s="16"/>
      <c r="I1241" s="16"/>
      <c r="J1241" s="16"/>
      <c r="K1241" s="16"/>
      <c r="L1241" s="32"/>
      <c r="M1241" s="16"/>
      <c r="N1241" s="16"/>
      <c r="O1241" s="16"/>
      <c r="P1241" s="16"/>
      <c r="Y1241" s="20"/>
      <c r="Z1241" s="20"/>
      <c r="AA1241" s="20"/>
      <c r="AB1241" s="20"/>
      <c r="AC1241" s="20"/>
      <c r="AD1241" s="20"/>
    </row>
    <row r="1242" spans="3:30" s="1" customFormat="1">
      <c r="C1242" s="16"/>
      <c r="D1242" s="16"/>
      <c r="E1242" s="32"/>
      <c r="F1242" s="16"/>
      <c r="G1242" s="16"/>
      <c r="H1242" s="16"/>
      <c r="I1242" s="16"/>
      <c r="J1242" s="16"/>
      <c r="K1242" s="16"/>
      <c r="L1242" s="32"/>
      <c r="M1242" s="16"/>
      <c r="N1242" s="16"/>
      <c r="O1242" s="16"/>
      <c r="P1242" s="16"/>
      <c r="Y1242" s="20"/>
      <c r="Z1242" s="20"/>
      <c r="AA1242" s="20"/>
      <c r="AB1242" s="20"/>
      <c r="AC1242" s="20"/>
      <c r="AD1242" s="20"/>
    </row>
    <row r="1243" spans="3:30" s="1" customFormat="1">
      <c r="C1243" s="16"/>
      <c r="D1243" s="16"/>
      <c r="E1243" s="32"/>
      <c r="F1243" s="16"/>
      <c r="G1243" s="16"/>
      <c r="H1243" s="16"/>
      <c r="I1243" s="16"/>
      <c r="J1243" s="16"/>
      <c r="K1243" s="16"/>
      <c r="L1243" s="32"/>
      <c r="M1243" s="16"/>
      <c r="N1243" s="16"/>
      <c r="O1243" s="16"/>
      <c r="P1243" s="16"/>
      <c r="Y1243" s="20"/>
      <c r="Z1243" s="20"/>
      <c r="AA1243" s="20"/>
      <c r="AB1243" s="20"/>
      <c r="AC1243" s="20"/>
      <c r="AD1243" s="20"/>
    </row>
    <row r="1244" spans="3:30" s="1" customFormat="1">
      <c r="C1244" s="16"/>
      <c r="D1244" s="16"/>
      <c r="E1244" s="32"/>
      <c r="F1244" s="16"/>
      <c r="G1244" s="16"/>
      <c r="H1244" s="16"/>
      <c r="I1244" s="16"/>
      <c r="J1244" s="16"/>
      <c r="K1244" s="16"/>
      <c r="L1244" s="32"/>
      <c r="M1244" s="16"/>
      <c r="N1244" s="16"/>
      <c r="O1244" s="16"/>
      <c r="P1244" s="16"/>
      <c r="Y1244" s="20"/>
      <c r="Z1244" s="20"/>
      <c r="AA1244" s="20"/>
      <c r="AB1244" s="20"/>
      <c r="AC1244" s="20"/>
      <c r="AD1244" s="20"/>
    </row>
    <row r="1245" spans="3:30" s="1" customFormat="1">
      <c r="C1245" s="16"/>
      <c r="D1245" s="16"/>
      <c r="E1245" s="32"/>
      <c r="F1245" s="16"/>
      <c r="G1245" s="16"/>
      <c r="H1245" s="16"/>
      <c r="I1245" s="16"/>
      <c r="J1245" s="16"/>
      <c r="K1245" s="16"/>
      <c r="L1245" s="32"/>
      <c r="M1245" s="16"/>
      <c r="N1245" s="16"/>
      <c r="O1245" s="16"/>
      <c r="P1245" s="16"/>
      <c r="Y1245" s="20"/>
      <c r="Z1245" s="20"/>
      <c r="AA1245" s="20"/>
      <c r="AB1245" s="20"/>
      <c r="AC1245" s="20"/>
      <c r="AD1245" s="20"/>
    </row>
    <row r="1246" spans="3:30" s="1" customFormat="1">
      <c r="C1246" s="16"/>
      <c r="D1246" s="16"/>
      <c r="E1246" s="32"/>
      <c r="F1246" s="16"/>
      <c r="G1246" s="16"/>
      <c r="H1246" s="16"/>
      <c r="I1246" s="16"/>
      <c r="J1246" s="16"/>
      <c r="K1246" s="16"/>
      <c r="L1246" s="32"/>
      <c r="M1246" s="16"/>
      <c r="N1246" s="16"/>
      <c r="O1246" s="16"/>
      <c r="P1246" s="16"/>
      <c r="Y1246" s="20"/>
      <c r="Z1246" s="20"/>
      <c r="AA1246" s="20"/>
      <c r="AB1246" s="20"/>
      <c r="AC1246" s="20"/>
      <c r="AD1246" s="20"/>
    </row>
    <row r="1247" spans="3:30" s="1" customFormat="1">
      <c r="C1247" s="16"/>
      <c r="D1247" s="16"/>
      <c r="E1247" s="32"/>
      <c r="F1247" s="16"/>
      <c r="G1247" s="16"/>
      <c r="H1247" s="16"/>
      <c r="I1247" s="16"/>
      <c r="J1247" s="16"/>
      <c r="K1247" s="16"/>
      <c r="L1247" s="32"/>
      <c r="M1247" s="16"/>
      <c r="N1247" s="16"/>
      <c r="O1247" s="16"/>
      <c r="P1247" s="16"/>
      <c r="Y1247" s="20"/>
      <c r="Z1247" s="20"/>
      <c r="AA1247" s="20"/>
      <c r="AB1247" s="20"/>
      <c r="AC1247" s="20"/>
      <c r="AD1247" s="20"/>
    </row>
    <row r="1248" spans="3:30" s="1" customFormat="1">
      <c r="C1248" s="16"/>
      <c r="D1248" s="16"/>
      <c r="E1248" s="32"/>
      <c r="F1248" s="16"/>
      <c r="G1248" s="16"/>
      <c r="H1248" s="16"/>
      <c r="I1248" s="16"/>
      <c r="J1248" s="16"/>
      <c r="K1248" s="16"/>
      <c r="L1248" s="32"/>
      <c r="M1248" s="16"/>
      <c r="N1248" s="16"/>
      <c r="O1248" s="16"/>
      <c r="P1248" s="16"/>
      <c r="Y1248" s="20"/>
      <c r="Z1248" s="20"/>
      <c r="AA1248" s="20"/>
      <c r="AB1248" s="20"/>
      <c r="AC1248" s="20"/>
      <c r="AD1248" s="20"/>
    </row>
    <row r="1249" spans="3:30" s="1" customFormat="1">
      <c r="C1249" s="16"/>
      <c r="D1249" s="16"/>
      <c r="E1249" s="32"/>
      <c r="F1249" s="16"/>
      <c r="G1249" s="16"/>
      <c r="H1249" s="16"/>
      <c r="I1249" s="16"/>
      <c r="J1249" s="16"/>
      <c r="K1249" s="16"/>
      <c r="L1249" s="32"/>
      <c r="M1249" s="16"/>
      <c r="N1249" s="16"/>
      <c r="O1249" s="16"/>
      <c r="P1249" s="16"/>
      <c r="Y1249" s="20"/>
      <c r="Z1249" s="20"/>
      <c r="AA1249" s="20"/>
      <c r="AB1249" s="20"/>
      <c r="AC1249" s="20"/>
      <c r="AD1249" s="20"/>
    </row>
    <row r="1250" spans="3:30" s="1" customFormat="1">
      <c r="C1250" s="16"/>
      <c r="D1250" s="16"/>
      <c r="E1250" s="32"/>
      <c r="F1250" s="16"/>
      <c r="G1250" s="16"/>
      <c r="H1250" s="16"/>
      <c r="I1250" s="16"/>
      <c r="J1250" s="16"/>
      <c r="K1250" s="16"/>
      <c r="L1250" s="32"/>
      <c r="M1250" s="16"/>
      <c r="N1250" s="16"/>
      <c r="O1250" s="16"/>
      <c r="P1250" s="16"/>
      <c r="Y1250" s="20"/>
      <c r="Z1250" s="20"/>
      <c r="AA1250" s="20"/>
      <c r="AB1250" s="20"/>
      <c r="AC1250" s="20"/>
      <c r="AD1250" s="20"/>
    </row>
    <row r="1251" spans="3:30" s="1" customFormat="1">
      <c r="C1251" s="16"/>
      <c r="D1251" s="16"/>
      <c r="E1251" s="32"/>
      <c r="F1251" s="16"/>
      <c r="G1251" s="16"/>
      <c r="H1251" s="16"/>
      <c r="I1251" s="16"/>
      <c r="J1251" s="16"/>
      <c r="K1251" s="16"/>
      <c r="L1251" s="32"/>
      <c r="M1251" s="16"/>
      <c r="N1251" s="16"/>
      <c r="O1251" s="16"/>
      <c r="P1251" s="16"/>
      <c r="Y1251" s="20"/>
      <c r="Z1251" s="20"/>
      <c r="AA1251" s="20"/>
      <c r="AB1251" s="20"/>
      <c r="AC1251" s="20"/>
      <c r="AD1251" s="20"/>
    </row>
    <row r="1252" spans="3:30" s="1" customFormat="1">
      <c r="C1252" s="16"/>
      <c r="D1252" s="16"/>
      <c r="E1252" s="32"/>
      <c r="F1252" s="16"/>
      <c r="G1252" s="16"/>
      <c r="H1252" s="16"/>
      <c r="I1252" s="16"/>
      <c r="J1252" s="16"/>
      <c r="K1252" s="16"/>
      <c r="L1252" s="32"/>
      <c r="M1252" s="16"/>
      <c r="N1252" s="16"/>
      <c r="O1252" s="16"/>
      <c r="P1252" s="16"/>
      <c r="Y1252" s="20"/>
      <c r="Z1252" s="20"/>
      <c r="AA1252" s="20"/>
      <c r="AB1252" s="20"/>
      <c r="AC1252" s="20"/>
      <c r="AD1252" s="20"/>
    </row>
    <row r="1253" spans="3:30" s="1" customFormat="1">
      <c r="C1253" s="16"/>
      <c r="D1253" s="16"/>
      <c r="E1253" s="32"/>
      <c r="F1253" s="16"/>
      <c r="G1253" s="16"/>
      <c r="H1253" s="16"/>
      <c r="I1253" s="16"/>
      <c r="J1253" s="16"/>
      <c r="K1253" s="16"/>
      <c r="L1253" s="32"/>
      <c r="M1253" s="16"/>
      <c r="N1253" s="16"/>
      <c r="O1253" s="16"/>
      <c r="P1253" s="16"/>
      <c r="Y1253" s="20"/>
      <c r="Z1253" s="20"/>
      <c r="AA1253" s="20"/>
      <c r="AB1253" s="20"/>
      <c r="AC1253" s="20"/>
      <c r="AD1253" s="20"/>
    </row>
    <row r="1254" spans="3:30" s="1" customFormat="1">
      <c r="C1254" s="16"/>
      <c r="D1254" s="16"/>
      <c r="E1254" s="32"/>
      <c r="F1254" s="16"/>
      <c r="G1254" s="16"/>
      <c r="H1254" s="16"/>
      <c r="I1254" s="16"/>
      <c r="J1254" s="16"/>
      <c r="K1254" s="16"/>
      <c r="L1254" s="32"/>
      <c r="M1254" s="16"/>
      <c r="N1254" s="16"/>
      <c r="O1254" s="16"/>
      <c r="P1254" s="16"/>
      <c r="Y1254" s="20"/>
      <c r="Z1254" s="20"/>
      <c r="AA1254" s="20"/>
      <c r="AB1254" s="20"/>
      <c r="AC1254" s="20"/>
      <c r="AD1254" s="20"/>
    </row>
    <row r="1255" spans="3:30" s="1" customFormat="1">
      <c r="C1255" s="16"/>
      <c r="D1255" s="16"/>
      <c r="E1255" s="32"/>
      <c r="F1255" s="16"/>
      <c r="G1255" s="16"/>
      <c r="H1255" s="16"/>
      <c r="I1255" s="16"/>
      <c r="J1255" s="16"/>
      <c r="K1255" s="16"/>
      <c r="L1255" s="32"/>
      <c r="M1255" s="16"/>
      <c r="N1255" s="16"/>
      <c r="O1255" s="16"/>
      <c r="P1255" s="16"/>
      <c r="Y1255" s="20"/>
      <c r="Z1255" s="20"/>
      <c r="AA1255" s="20"/>
      <c r="AB1255" s="20"/>
      <c r="AC1255" s="20"/>
      <c r="AD1255" s="20"/>
    </row>
    <row r="1256" spans="3:30" s="1" customFormat="1">
      <c r="C1256" s="16"/>
      <c r="D1256" s="16"/>
      <c r="E1256" s="32"/>
      <c r="F1256" s="16"/>
      <c r="G1256" s="16"/>
      <c r="H1256" s="16"/>
      <c r="I1256" s="16"/>
      <c r="J1256" s="16"/>
      <c r="K1256" s="16"/>
      <c r="L1256" s="32"/>
      <c r="M1256" s="16"/>
      <c r="N1256" s="16"/>
      <c r="O1256" s="16"/>
      <c r="P1256" s="16"/>
      <c r="Y1256" s="20"/>
      <c r="Z1256" s="20"/>
      <c r="AA1256" s="20"/>
      <c r="AB1256" s="20"/>
      <c r="AC1256" s="20"/>
      <c r="AD1256" s="20"/>
    </row>
    <row r="1257" spans="3:30" s="1" customFormat="1">
      <c r="C1257" s="16"/>
      <c r="D1257" s="16"/>
      <c r="E1257" s="32"/>
      <c r="F1257" s="16"/>
      <c r="G1257" s="16"/>
      <c r="H1257" s="16"/>
      <c r="I1257" s="16"/>
      <c r="J1257" s="16"/>
      <c r="K1257" s="16"/>
      <c r="L1257" s="32"/>
      <c r="M1257" s="16"/>
      <c r="N1257" s="16"/>
      <c r="O1257" s="16"/>
      <c r="P1257" s="16"/>
      <c r="Y1257" s="20"/>
      <c r="Z1257" s="20"/>
      <c r="AA1257" s="20"/>
      <c r="AB1257" s="20"/>
      <c r="AC1257" s="20"/>
      <c r="AD1257" s="20"/>
    </row>
    <row r="1258" spans="3:30" s="1" customFormat="1">
      <c r="C1258" s="16"/>
      <c r="D1258" s="16"/>
      <c r="E1258" s="32"/>
      <c r="F1258" s="16"/>
      <c r="G1258" s="16"/>
      <c r="H1258" s="16"/>
      <c r="I1258" s="16"/>
      <c r="J1258" s="16"/>
      <c r="K1258" s="16"/>
      <c r="L1258" s="32"/>
      <c r="M1258" s="16"/>
      <c r="N1258" s="16"/>
      <c r="O1258" s="16"/>
      <c r="P1258" s="16"/>
      <c r="Y1258" s="20"/>
      <c r="Z1258" s="20"/>
      <c r="AA1258" s="20"/>
      <c r="AB1258" s="20"/>
      <c r="AC1258" s="20"/>
      <c r="AD1258" s="20"/>
    </row>
    <row r="1259" spans="3:30" s="1" customFormat="1">
      <c r="C1259" s="16"/>
      <c r="D1259" s="16"/>
      <c r="E1259" s="32"/>
      <c r="F1259" s="16"/>
      <c r="G1259" s="16"/>
      <c r="H1259" s="16"/>
      <c r="I1259" s="16"/>
      <c r="J1259" s="16"/>
      <c r="K1259" s="16"/>
      <c r="L1259" s="32"/>
      <c r="M1259" s="16"/>
      <c r="N1259" s="16"/>
      <c r="O1259" s="16"/>
      <c r="P1259" s="16"/>
      <c r="Y1259" s="20"/>
      <c r="Z1259" s="20"/>
      <c r="AA1259" s="20"/>
      <c r="AB1259" s="20"/>
      <c r="AC1259" s="20"/>
      <c r="AD1259" s="20"/>
    </row>
    <row r="1260" spans="3:30" s="1" customFormat="1">
      <c r="C1260" s="16"/>
      <c r="D1260" s="16"/>
      <c r="E1260" s="32"/>
      <c r="F1260" s="16"/>
      <c r="G1260" s="16"/>
      <c r="H1260" s="16"/>
      <c r="I1260" s="16"/>
      <c r="J1260" s="16"/>
      <c r="K1260" s="16"/>
      <c r="L1260" s="32"/>
      <c r="M1260" s="16"/>
      <c r="N1260" s="16"/>
      <c r="O1260" s="16"/>
      <c r="P1260" s="16"/>
      <c r="Y1260" s="20"/>
      <c r="Z1260" s="20"/>
      <c r="AA1260" s="20"/>
      <c r="AB1260" s="20"/>
      <c r="AC1260" s="20"/>
      <c r="AD1260" s="20"/>
    </row>
    <row r="1261" spans="3:30" s="1" customFormat="1">
      <c r="C1261" s="16"/>
      <c r="D1261" s="16"/>
      <c r="E1261" s="32"/>
      <c r="F1261" s="16"/>
      <c r="G1261" s="16"/>
      <c r="H1261" s="16"/>
      <c r="I1261" s="16"/>
      <c r="J1261" s="16"/>
      <c r="K1261" s="16"/>
      <c r="L1261" s="32"/>
      <c r="M1261" s="16"/>
      <c r="N1261" s="16"/>
      <c r="O1261" s="16"/>
      <c r="P1261" s="16"/>
      <c r="Y1261" s="20"/>
      <c r="Z1261" s="20"/>
      <c r="AA1261" s="20"/>
      <c r="AB1261" s="20"/>
      <c r="AC1261" s="20"/>
      <c r="AD1261" s="20"/>
    </row>
    <row r="1262" spans="3:30" s="1" customFormat="1">
      <c r="C1262" s="16"/>
      <c r="D1262" s="16"/>
      <c r="E1262" s="32"/>
      <c r="F1262" s="16"/>
      <c r="G1262" s="16"/>
      <c r="H1262" s="16"/>
      <c r="I1262" s="16"/>
      <c r="J1262" s="16"/>
      <c r="K1262" s="16"/>
      <c r="L1262" s="32"/>
      <c r="M1262" s="16"/>
      <c r="N1262" s="16"/>
      <c r="O1262" s="16"/>
      <c r="P1262" s="16"/>
      <c r="Y1262" s="20"/>
      <c r="Z1262" s="20"/>
      <c r="AA1262" s="20"/>
      <c r="AB1262" s="20"/>
      <c r="AC1262" s="20"/>
      <c r="AD1262" s="20"/>
    </row>
    <row r="1263" spans="3:30" s="1" customFormat="1">
      <c r="C1263" s="16"/>
      <c r="D1263" s="16"/>
      <c r="E1263" s="32"/>
      <c r="F1263" s="16"/>
      <c r="G1263" s="16"/>
      <c r="H1263" s="16"/>
      <c r="I1263" s="16"/>
      <c r="J1263" s="16"/>
      <c r="K1263" s="16"/>
      <c r="L1263" s="32"/>
      <c r="M1263" s="16"/>
      <c r="N1263" s="16"/>
      <c r="O1263" s="16"/>
      <c r="P1263" s="16"/>
      <c r="Y1263" s="20"/>
      <c r="Z1263" s="20"/>
      <c r="AA1263" s="20"/>
      <c r="AB1263" s="20"/>
      <c r="AC1263" s="20"/>
      <c r="AD1263" s="20"/>
    </row>
    <row r="1264" spans="3:30" s="1" customFormat="1">
      <c r="C1264" s="16"/>
      <c r="D1264" s="16"/>
      <c r="E1264" s="32"/>
      <c r="F1264" s="16"/>
      <c r="G1264" s="16"/>
      <c r="H1264" s="16"/>
      <c r="I1264" s="16"/>
      <c r="J1264" s="16"/>
      <c r="K1264" s="16"/>
      <c r="L1264" s="32"/>
      <c r="M1264" s="16"/>
      <c r="N1264" s="16"/>
      <c r="O1264" s="16"/>
      <c r="P1264" s="16"/>
      <c r="Y1264" s="20"/>
      <c r="Z1264" s="20"/>
      <c r="AA1264" s="20"/>
      <c r="AB1264" s="20"/>
      <c r="AC1264" s="20"/>
      <c r="AD1264" s="20"/>
    </row>
    <row r="1265" spans="3:30" s="1" customFormat="1">
      <c r="C1265" s="16"/>
      <c r="D1265" s="16"/>
      <c r="E1265" s="32"/>
      <c r="F1265" s="16"/>
      <c r="G1265" s="16"/>
      <c r="H1265" s="16"/>
      <c r="I1265" s="16"/>
      <c r="J1265" s="16"/>
      <c r="K1265" s="16"/>
      <c r="L1265" s="32"/>
      <c r="M1265" s="16"/>
      <c r="N1265" s="16"/>
      <c r="O1265" s="16"/>
      <c r="P1265" s="16"/>
      <c r="Y1265" s="20"/>
      <c r="Z1265" s="20"/>
      <c r="AA1265" s="20"/>
      <c r="AB1265" s="20"/>
      <c r="AC1265" s="20"/>
      <c r="AD1265" s="20"/>
    </row>
    <row r="1266" spans="3:30" s="1" customFormat="1">
      <c r="C1266" s="16"/>
      <c r="D1266" s="16"/>
      <c r="E1266" s="32"/>
      <c r="F1266" s="16"/>
      <c r="G1266" s="16"/>
      <c r="H1266" s="16"/>
      <c r="I1266" s="16"/>
      <c r="J1266" s="16"/>
      <c r="K1266" s="16"/>
      <c r="L1266" s="32"/>
      <c r="M1266" s="16"/>
      <c r="N1266" s="16"/>
      <c r="O1266" s="16"/>
      <c r="P1266" s="16"/>
      <c r="Y1266" s="20"/>
      <c r="Z1266" s="20"/>
      <c r="AA1266" s="20"/>
      <c r="AB1266" s="20"/>
      <c r="AC1266" s="20"/>
      <c r="AD1266" s="20"/>
    </row>
    <row r="1267" spans="3:30" s="1" customFormat="1">
      <c r="C1267" s="16"/>
      <c r="D1267" s="16"/>
      <c r="E1267" s="32"/>
      <c r="F1267" s="16"/>
      <c r="G1267" s="16"/>
      <c r="H1267" s="16"/>
      <c r="I1267" s="16"/>
      <c r="J1267" s="16"/>
      <c r="K1267" s="16"/>
      <c r="L1267" s="32"/>
      <c r="M1267" s="16"/>
      <c r="N1267" s="16"/>
      <c r="O1267" s="16"/>
      <c r="P1267" s="16"/>
      <c r="Y1267" s="20"/>
      <c r="Z1267" s="20"/>
      <c r="AA1267" s="20"/>
      <c r="AB1267" s="20"/>
      <c r="AC1267" s="20"/>
      <c r="AD1267" s="20"/>
    </row>
    <row r="1268" spans="3:30" s="1" customFormat="1">
      <c r="C1268" s="16"/>
      <c r="D1268" s="16"/>
      <c r="E1268" s="32"/>
      <c r="F1268" s="16"/>
      <c r="G1268" s="16"/>
      <c r="H1268" s="16"/>
      <c r="I1268" s="16"/>
      <c r="J1268" s="16"/>
      <c r="K1268" s="16"/>
      <c r="L1268" s="32"/>
      <c r="M1268" s="16"/>
      <c r="N1268" s="16"/>
      <c r="O1268" s="16"/>
      <c r="P1268" s="16"/>
      <c r="Y1268" s="20"/>
      <c r="Z1268" s="20"/>
      <c r="AA1268" s="20"/>
      <c r="AB1268" s="20"/>
      <c r="AC1268" s="20"/>
      <c r="AD1268" s="20"/>
    </row>
    <row r="1269" spans="3:30" s="1" customFormat="1">
      <c r="C1269" s="16"/>
      <c r="D1269" s="16"/>
      <c r="E1269" s="32"/>
      <c r="F1269" s="16"/>
      <c r="G1269" s="16"/>
      <c r="H1269" s="16"/>
      <c r="I1269" s="16"/>
      <c r="J1269" s="16"/>
      <c r="K1269" s="16"/>
      <c r="L1269" s="32"/>
      <c r="M1269" s="16"/>
      <c r="N1269" s="16"/>
      <c r="O1269" s="16"/>
      <c r="P1269" s="16"/>
      <c r="Y1269" s="20"/>
      <c r="Z1269" s="20"/>
      <c r="AA1269" s="20"/>
      <c r="AB1269" s="20"/>
      <c r="AC1269" s="20"/>
      <c r="AD1269" s="20"/>
    </row>
    <row r="1270" spans="3:30" s="1" customFormat="1">
      <c r="C1270" s="16"/>
      <c r="D1270" s="16"/>
      <c r="E1270" s="32"/>
      <c r="F1270" s="16"/>
      <c r="G1270" s="16"/>
      <c r="H1270" s="16"/>
      <c r="I1270" s="16"/>
      <c r="J1270" s="16"/>
      <c r="K1270" s="16"/>
      <c r="L1270" s="32"/>
      <c r="M1270" s="16"/>
      <c r="N1270" s="16"/>
      <c r="O1270" s="16"/>
      <c r="P1270" s="16"/>
      <c r="Y1270" s="20"/>
      <c r="Z1270" s="20"/>
      <c r="AA1270" s="20"/>
      <c r="AB1270" s="20"/>
      <c r="AC1270" s="20"/>
      <c r="AD1270" s="20"/>
    </row>
    <row r="1271" spans="3:30" s="1" customFormat="1">
      <c r="C1271" s="16"/>
      <c r="D1271" s="16"/>
      <c r="E1271" s="32"/>
      <c r="F1271" s="16"/>
      <c r="G1271" s="16"/>
      <c r="H1271" s="16"/>
      <c r="I1271" s="16"/>
      <c r="J1271" s="16"/>
      <c r="K1271" s="16"/>
      <c r="L1271" s="32"/>
      <c r="M1271" s="16"/>
      <c r="N1271" s="16"/>
      <c r="O1271" s="16"/>
      <c r="P1271" s="16"/>
      <c r="Y1271" s="20"/>
      <c r="Z1271" s="20"/>
      <c r="AA1271" s="20"/>
      <c r="AB1271" s="20"/>
      <c r="AC1271" s="20"/>
      <c r="AD1271" s="20"/>
    </row>
    <row r="1272" spans="3:30" s="1" customFormat="1">
      <c r="C1272" s="16"/>
      <c r="D1272" s="16"/>
      <c r="E1272" s="32"/>
      <c r="F1272" s="16"/>
      <c r="G1272" s="16"/>
      <c r="H1272" s="16"/>
      <c r="I1272" s="16"/>
      <c r="J1272" s="16"/>
      <c r="K1272" s="16"/>
      <c r="L1272" s="32"/>
      <c r="M1272" s="16"/>
      <c r="N1272" s="16"/>
      <c r="O1272" s="16"/>
      <c r="P1272" s="16"/>
      <c r="Y1272" s="20"/>
      <c r="Z1272" s="20"/>
      <c r="AA1272" s="20"/>
      <c r="AB1272" s="20"/>
      <c r="AC1272" s="20"/>
      <c r="AD1272" s="20"/>
    </row>
    <row r="1273" spans="3:30" s="1" customFormat="1">
      <c r="C1273" s="16"/>
      <c r="D1273" s="16"/>
      <c r="E1273" s="32"/>
      <c r="F1273" s="16"/>
      <c r="G1273" s="16"/>
      <c r="H1273" s="16"/>
      <c r="I1273" s="16"/>
      <c r="J1273" s="16"/>
      <c r="K1273" s="16"/>
      <c r="L1273" s="32"/>
      <c r="M1273" s="16"/>
      <c r="N1273" s="16"/>
      <c r="O1273" s="16"/>
      <c r="P1273" s="16"/>
      <c r="Y1273" s="20"/>
      <c r="Z1273" s="20"/>
      <c r="AA1273" s="20"/>
      <c r="AB1273" s="20"/>
      <c r="AC1273" s="20"/>
      <c r="AD1273" s="20"/>
    </row>
    <row r="1274" spans="3:30" s="1" customFormat="1">
      <c r="C1274" s="16"/>
      <c r="D1274" s="16"/>
      <c r="E1274" s="32"/>
      <c r="F1274" s="16"/>
      <c r="G1274" s="16"/>
      <c r="H1274" s="16"/>
      <c r="I1274" s="16"/>
      <c r="J1274" s="16"/>
      <c r="K1274" s="16"/>
      <c r="L1274" s="32"/>
      <c r="M1274" s="16"/>
      <c r="N1274" s="16"/>
      <c r="O1274" s="16"/>
      <c r="P1274" s="16"/>
      <c r="Y1274" s="20"/>
      <c r="Z1274" s="20"/>
      <c r="AA1274" s="20"/>
      <c r="AB1274" s="20"/>
      <c r="AC1274" s="20"/>
      <c r="AD1274" s="20"/>
    </row>
    <row r="1275" spans="3:30" s="1" customFormat="1">
      <c r="C1275" s="16"/>
      <c r="D1275" s="16"/>
      <c r="E1275" s="32"/>
      <c r="F1275" s="16"/>
      <c r="G1275" s="16"/>
      <c r="H1275" s="16"/>
      <c r="I1275" s="16"/>
      <c r="J1275" s="16"/>
      <c r="K1275" s="16"/>
      <c r="L1275" s="32"/>
      <c r="M1275" s="16"/>
      <c r="N1275" s="16"/>
      <c r="O1275" s="16"/>
      <c r="P1275" s="16"/>
      <c r="Y1275" s="20"/>
      <c r="Z1275" s="20"/>
      <c r="AA1275" s="20"/>
      <c r="AB1275" s="20"/>
      <c r="AC1275" s="20"/>
      <c r="AD1275" s="20"/>
    </row>
    <row r="1276" spans="3:30" s="1" customFormat="1">
      <c r="C1276" s="16"/>
      <c r="D1276" s="16"/>
      <c r="E1276" s="32"/>
      <c r="F1276" s="16"/>
      <c r="G1276" s="16"/>
      <c r="H1276" s="16"/>
      <c r="I1276" s="16"/>
      <c r="J1276" s="16"/>
      <c r="K1276" s="16"/>
      <c r="L1276" s="32"/>
      <c r="M1276" s="16"/>
      <c r="N1276" s="16"/>
      <c r="O1276" s="16"/>
      <c r="P1276" s="16"/>
      <c r="Y1276" s="20"/>
      <c r="Z1276" s="20"/>
      <c r="AA1276" s="20"/>
      <c r="AB1276" s="20"/>
      <c r="AC1276" s="20"/>
      <c r="AD1276" s="20"/>
    </row>
    <row r="1277" spans="3:30" s="1" customFormat="1">
      <c r="C1277" s="16"/>
      <c r="D1277" s="16"/>
      <c r="E1277" s="32"/>
      <c r="F1277" s="16"/>
      <c r="G1277" s="16"/>
      <c r="H1277" s="16"/>
      <c r="I1277" s="16"/>
      <c r="J1277" s="16"/>
      <c r="K1277" s="16"/>
      <c r="L1277" s="32"/>
      <c r="M1277" s="16"/>
      <c r="N1277" s="16"/>
      <c r="O1277" s="16"/>
      <c r="P1277" s="16"/>
      <c r="Y1277" s="20"/>
      <c r="Z1277" s="20"/>
      <c r="AA1277" s="20"/>
      <c r="AB1277" s="20"/>
      <c r="AC1277" s="20"/>
      <c r="AD1277" s="20"/>
    </row>
    <row r="1278" spans="3:30" s="1" customFormat="1">
      <c r="C1278" s="16"/>
      <c r="D1278" s="16"/>
      <c r="E1278" s="32"/>
      <c r="F1278" s="16"/>
      <c r="G1278" s="16"/>
      <c r="H1278" s="16"/>
      <c r="I1278" s="16"/>
      <c r="J1278" s="16"/>
      <c r="K1278" s="16"/>
      <c r="L1278" s="32"/>
      <c r="M1278" s="16"/>
      <c r="N1278" s="16"/>
      <c r="O1278" s="16"/>
      <c r="P1278" s="16"/>
      <c r="Y1278" s="20"/>
      <c r="Z1278" s="20"/>
      <c r="AA1278" s="20"/>
      <c r="AB1278" s="20"/>
      <c r="AC1278" s="20"/>
      <c r="AD1278" s="20"/>
    </row>
    <row r="1279" spans="3:30" s="1" customFormat="1">
      <c r="C1279" s="16"/>
      <c r="D1279" s="16"/>
      <c r="E1279" s="32"/>
      <c r="F1279" s="16"/>
      <c r="G1279" s="16"/>
      <c r="H1279" s="16"/>
      <c r="I1279" s="16"/>
      <c r="J1279" s="16"/>
      <c r="K1279" s="16"/>
      <c r="L1279" s="32"/>
      <c r="M1279" s="16"/>
      <c r="N1279" s="16"/>
      <c r="O1279" s="16"/>
      <c r="P1279" s="16"/>
      <c r="Y1279" s="20"/>
      <c r="Z1279" s="20"/>
      <c r="AA1279" s="20"/>
      <c r="AB1279" s="20"/>
      <c r="AC1279" s="20"/>
      <c r="AD1279" s="20"/>
    </row>
    <row r="1280" spans="3:30" s="1" customFormat="1">
      <c r="C1280" s="16"/>
      <c r="D1280" s="16"/>
      <c r="E1280" s="32"/>
      <c r="F1280" s="16"/>
      <c r="G1280" s="16"/>
      <c r="H1280" s="16"/>
      <c r="I1280" s="16"/>
      <c r="J1280" s="16"/>
      <c r="K1280" s="16"/>
      <c r="L1280" s="32"/>
      <c r="M1280" s="16"/>
      <c r="N1280" s="16"/>
      <c r="O1280" s="16"/>
      <c r="P1280" s="16"/>
      <c r="Y1280" s="20"/>
      <c r="Z1280" s="20"/>
      <c r="AA1280" s="20"/>
      <c r="AB1280" s="20"/>
      <c r="AC1280" s="20"/>
      <c r="AD1280" s="20"/>
    </row>
    <row r="1281" spans="3:30" s="1" customFormat="1">
      <c r="C1281" s="16"/>
      <c r="D1281" s="16"/>
      <c r="E1281" s="32"/>
      <c r="F1281" s="16"/>
      <c r="G1281" s="16"/>
      <c r="H1281" s="16"/>
      <c r="I1281" s="16"/>
      <c r="J1281" s="16"/>
      <c r="K1281" s="16"/>
      <c r="L1281" s="32"/>
      <c r="M1281" s="16"/>
      <c r="N1281" s="16"/>
      <c r="O1281" s="16"/>
      <c r="P1281" s="16"/>
      <c r="Y1281" s="20"/>
      <c r="Z1281" s="20"/>
      <c r="AA1281" s="20"/>
      <c r="AB1281" s="20"/>
      <c r="AC1281" s="20"/>
      <c r="AD1281" s="20"/>
    </row>
    <row r="1282" spans="3:30" s="1" customFormat="1">
      <c r="C1282" s="16"/>
      <c r="D1282" s="16"/>
      <c r="E1282" s="32"/>
      <c r="F1282" s="16"/>
      <c r="G1282" s="16"/>
      <c r="H1282" s="16"/>
      <c r="I1282" s="16"/>
      <c r="J1282" s="16"/>
      <c r="K1282" s="16"/>
      <c r="L1282" s="32"/>
      <c r="M1282" s="16"/>
      <c r="N1282" s="16"/>
      <c r="O1282" s="16"/>
      <c r="P1282" s="16"/>
      <c r="Y1282" s="20"/>
      <c r="Z1282" s="20"/>
      <c r="AA1282" s="20"/>
      <c r="AB1282" s="20"/>
      <c r="AC1282" s="20"/>
      <c r="AD1282" s="20"/>
    </row>
    <row r="1283" spans="3:30" s="1" customFormat="1">
      <c r="C1283" s="16"/>
      <c r="D1283" s="16"/>
      <c r="E1283" s="32"/>
      <c r="F1283" s="16"/>
      <c r="G1283" s="16"/>
      <c r="H1283" s="16"/>
      <c r="I1283" s="16"/>
      <c r="J1283" s="16"/>
      <c r="K1283" s="16"/>
      <c r="L1283" s="32"/>
      <c r="M1283" s="16"/>
      <c r="N1283" s="16"/>
      <c r="O1283" s="16"/>
      <c r="P1283" s="16"/>
      <c r="Y1283" s="20"/>
      <c r="Z1283" s="20"/>
      <c r="AA1283" s="20"/>
      <c r="AB1283" s="20"/>
      <c r="AC1283" s="20"/>
      <c r="AD1283" s="20"/>
    </row>
    <row r="1284" spans="3:30" s="1" customFormat="1">
      <c r="C1284" s="16"/>
      <c r="D1284" s="16"/>
      <c r="E1284" s="32"/>
      <c r="F1284" s="16"/>
      <c r="G1284" s="16"/>
      <c r="H1284" s="16"/>
      <c r="I1284" s="16"/>
      <c r="J1284" s="16"/>
      <c r="K1284" s="16"/>
      <c r="L1284" s="32"/>
      <c r="M1284" s="16"/>
      <c r="N1284" s="16"/>
      <c r="O1284" s="16"/>
      <c r="P1284" s="16"/>
      <c r="Y1284" s="20"/>
      <c r="Z1284" s="20"/>
      <c r="AA1284" s="20"/>
      <c r="AB1284" s="20"/>
      <c r="AC1284" s="20"/>
      <c r="AD1284" s="20"/>
    </row>
    <row r="1285" spans="3:30" s="1" customFormat="1">
      <c r="C1285" s="16"/>
      <c r="D1285" s="16"/>
      <c r="E1285" s="32"/>
      <c r="F1285" s="16"/>
      <c r="G1285" s="16"/>
      <c r="H1285" s="16"/>
      <c r="I1285" s="16"/>
      <c r="J1285" s="16"/>
      <c r="K1285" s="16"/>
      <c r="L1285" s="32"/>
      <c r="M1285" s="16"/>
      <c r="N1285" s="16"/>
      <c r="O1285" s="16"/>
      <c r="P1285" s="16"/>
      <c r="Y1285" s="20"/>
      <c r="Z1285" s="20"/>
      <c r="AA1285" s="20"/>
      <c r="AB1285" s="20"/>
      <c r="AC1285" s="20"/>
      <c r="AD1285" s="20"/>
    </row>
    <row r="1286" spans="3:30" s="1" customFormat="1">
      <c r="C1286" s="16"/>
      <c r="D1286" s="16"/>
      <c r="E1286" s="32"/>
      <c r="F1286" s="16"/>
      <c r="G1286" s="16"/>
      <c r="H1286" s="16"/>
      <c r="I1286" s="16"/>
      <c r="J1286" s="16"/>
      <c r="K1286" s="16"/>
      <c r="L1286" s="32"/>
      <c r="M1286" s="16"/>
      <c r="N1286" s="16"/>
      <c r="O1286" s="16"/>
      <c r="P1286" s="16"/>
      <c r="Y1286" s="20"/>
      <c r="Z1286" s="20"/>
      <c r="AA1286" s="20"/>
      <c r="AB1286" s="20"/>
      <c r="AC1286" s="20"/>
      <c r="AD1286" s="20"/>
    </row>
    <row r="1287" spans="3:30" s="1" customFormat="1">
      <c r="C1287" s="16"/>
      <c r="D1287" s="16"/>
      <c r="E1287" s="32"/>
      <c r="F1287" s="16"/>
      <c r="G1287" s="16"/>
      <c r="H1287" s="16"/>
      <c r="I1287" s="16"/>
      <c r="J1287" s="16"/>
      <c r="K1287" s="16"/>
      <c r="L1287" s="32"/>
      <c r="M1287" s="16"/>
      <c r="N1287" s="16"/>
      <c r="O1287" s="16"/>
      <c r="P1287" s="16"/>
      <c r="Y1287" s="20"/>
      <c r="Z1287" s="20"/>
      <c r="AA1287" s="20"/>
      <c r="AB1287" s="20"/>
      <c r="AC1287" s="20"/>
      <c r="AD1287" s="20"/>
    </row>
    <row r="1288" spans="3:30" s="1" customFormat="1">
      <c r="C1288" s="16"/>
      <c r="D1288" s="16"/>
      <c r="E1288" s="32"/>
      <c r="F1288" s="16"/>
      <c r="G1288" s="16"/>
      <c r="H1288" s="16"/>
      <c r="I1288" s="16"/>
      <c r="J1288" s="16"/>
      <c r="K1288" s="16"/>
      <c r="L1288" s="32"/>
      <c r="M1288" s="16"/>
      <c r="N1288" s="16"/>
      <c r="O1288" s="16"/>
      <c r="P1288" s="16"/>
      <c r="Y1288" s="20"/>
      <c r="Z1288" s="20"/>
      <c r="AA1288" s="20"/>
      <c r="AB1288" s="20"/>
      <c r="AC1288" s="20"/>
      <c r="AD1288" s="20"/>
    </row>
    <row r="1289" spans="3:30" s="1" customFormat="1">
      <c r="C1289" s="16"/>
      <c r="D1289" s="16"/>
      <c r="E1289" s="32"/>
      <c r="F1289" s="16"/>
      <c r="G1289" s="16"/>
      <c r="H1289" s="16"/>
      <c r="I1289" s="16"/>
      <c r="J1289" s="16"/>
      <c r="K1289" s="16"/>
      <c r="L1289" s="32"/>
      <c r="M1289" s="16"/>
      <c r="N1289" s="16"/>
      <c r="O1289" s="16"/>
      <c r="P1289" s="16"/>
      <c r="Y1289" s="20"/>
      <c r="Z1289" s="20"/>
      <c r="AA1289" s="20"/>
      <c r="AB1289" s="20"/>
      <c r="AC1289" s="20"/>
      <c r="AD1289" s="20"/>
    </row>
    <row r="1290" spans="3:30" s="1" customFormat="1">
      <c r="C1290" s="16"/>
      <c r="D1290" s="16"/>
      <c r="E1290" s="32"/>
      <c r="F1290" s="16"/>
      <c r="G1290" s="16"/>
      <c r="H1290" s="16"/>
      <c r="I1290" s="16"/>
      <c r="J1290" s="16"/>
      <c r="K1290" s="16"/>
      <c r="L1290" s="32"/>
      <c r="M1290" s="16"/>
      <c r="N1290" s="16"/>
      <c r="O1290" s="16"/>
      <c r="P1290" s="16"/>
      <c r="Y1290" s="20"/>
      <c r="Z1290" s="20"/>
      <c r="AA1290" s="20"/>
      <c r="AB1290" s="20"/>
      <c r="AC1290" s="20"/>
      <c r="AD1290" s="20"/>
    </row>
    <row r="1291" spans="3:30" s="1" customFormat="1">
      <c r="C1291" s="16"/>
      <c r="D1291" s="16"/>
      <c r="E1291" s="32"/>
      <c r="F1291" s="16"/>
      <c r="G1291" s="16"/>
      <c r="H1291" s="16"/>
      <c r="I1291" s="16"/>
      <c r="J1291" s="16"/>
      <c r="K1291" s="16"/>
      <c r="L1291" s="32"/>
      <c r="M1291" s="16"/>
      <c r="N1291" s="16"/>
      <c r="O1291" s="16"/>
      <c r="P1291" s="16"/>
      <c r="Y1291" s="20"/>
      <c r="Z1291" s="20"/>
      <c r="AA1291" s="20"/>
      <c r="AB1291" s="20"/>
      <c r="AC1291" s="20"/>
      <c r="AD1291" s="20"/>
    </row>
    <row r="1292" spans="3:30" s="1" customFormat="1">
      <c r="C1292" s="16"/>
      <c r="D1292" s="16"/>
      <c r="E1292" s="32"/>
      <c r="F1292" s="16"/>
      <c r="G1292" s="16"/>
      <c r="H1292" s="16"/>
      <c r="I1292" s="16"/>
      <c r="J1292" s="16"/>
      <c r="K1292" s="16"/>
      <c r="L1292" s="32"/>
      <c r="M1292" s="16"/>
      <c r="N1292" s="16"/>
      <c r="O1292" s="16"/>
      <c r="P1292" s="16"/>
      <c r="Y1292" s="20"/>
      <c r="Z1292" s="20"/>
      <c r="AA1292" s="20"/>
      <c r="AB1292" s="20"/>
      <c r="AC1292" s="20"/>
      <c r="AD1292" s="20"/>
    </row>
    <row r="1293" spans="3:30" s="1" customFormat="1">
      <c r="C1293" s="16"/>
      <c r="D1293" s="16"/>
      <c r="E1293" s="32"/>
      <c r="F1293" s="16"/>
      <c r="G1293" s="16"/>
      <c r="H1293" s="16"/>
      <c r="I1293" s="16"/>
      <c r="J1293" s="16"/>
      <c r="K1293" s="16"/>
      <c r="L1293" s="32"/>
      <c r="M1293" s="16"/>
      <c r="N1293" s="16"/>
      <c r="O1293" s="16"/>
      <c r="P1293" s="16"/>
      <c r="Y1293" s="20"/>
      <c r="Z1293" s="20"/>
      <c r="AA1293" s="20"/>
      <c r="AB1293" s="20"/>
      <c r="AC1293" s="20"/>
      <c r="AD1293" s="20"/>
    </row>
    <row r="1294" spans="3:30" s="1" customFormat="1">
      <c r="C1294" s="16"/>
      <c r="D1294" s="16"/>
      <c r="E1294" s="32"/>
      <c r="F1294" s="16"/>
      <c r="G1294" s="16"/>
      <c r="H1294" s="16"/>
      <c r="I1294" s="16"/>
      <c r="J1294" s="16"/>
      <c r="K1294" s="16"/>
      <c r="L1294" s="32"/>
      <c r="M1294" s="16"/>
      <c r="N1294" s="16"/>
      <c r="O1294" s="16"/>
      <c r="P1294" s="16"/>
      <c r="Y1294" s="20"/>
      <c r="Z1294" s="20"/>
      <c r="AA1294" s="20"/>
      <c r="AB1294" s="20"/>
      <c r="AC1294" s="20"/>
      <c r="AD1294" s="20"/>
    </row>
    <row r="1295" spans="3:30" s="1" customFormat="1">
      <c r="C1295" s="16"/>
      <c r="D1295" s="16"/>
      <c r="E1295" s="32"/>
      <c r="F1295" s="16"/>
      <c r="G1295" s="16"/>
      <c r="H1295" s="16"/>
      <c r="I1295" s="16"/>
      <c r="J1295" s="16"/>
      <c r="K1295" s="16"/>
      <c r="L1295" s="32"/>
      <c r="M1295" s="16"/>
      <c r="N1295" s="16"/>
      <c r="O1295" s="16"/>
      <c r="P1295" s="16"/>
      <c r="Y1295" s="20"/>
      <c r="Z1295" s="20"/>
      <c r="AA1295" s="20"/>
      <c r="AB1295" s="20"/>
      <c r="AC1295" s="20"/>
      <c r="AD1295" s="20"/>
    </row>
    <row r="1296" spans="3:30" s="1" customFormat="1">
      <c r="C1296" s="16"/>
      <c r="D1296" s="16"/>
      <c r="E1296" s="32"/>
      <c r="F1296" s="16"/>
      <c r="G1296" s="16"/>
      <c r="H1296" s="16"/>
      <c r="I1296" s="16"/>
      <c r="J1296" s="16"/>
      <c r="K1296" s="16"/>
      <c r="L1296" s="32"/>
      <c r="M1296" s="16"/>
      <c r="N1296" s="16"/>
      <c r="O1296" s="16"/>
      <c r="P1296" s="16"/>
      <c r="Y1296" s="20"/>
      <c r="Z1296" s="20"/>
      <c r="AA1296" s="20"/>
      <c r="AB1296" s="20"/>
      <c r="AC1296" s="20"/>
      <c r="AD1296" s="20"/>
    </row>
    <row r="1297" spans="3:30" s="1" customFormat="1">
      <c r="C1297" s="16"/>
      <c r="D1297" s="16"/>
      <c r="E1297" s="32"/>
      <c r="F1297" s="16"/>
      <c r="G1297" s="16"/>
      <c r="H1297" s="16"/>
      <c r="I1297" s="16"/>
      <c r="J1297" s="16"/>
      <c r="K1297" s="16"/>
      <c r="L1297" s="32"/>
      <c r="M1297" s="16"/>
      <c r="N1297" s="16"/>
      <c r="O1297" s="16"/>
      <c r="P1297" s="16"/>
      <c r="Y1297" s="20"/>
      <c r="Z1297" s="20"/>
      <c r="AA1297" s="20"/>
      <c r="AB1297" s="20"/>
      <c r="AC1297" s="20"/>
      <c r="AD1297" s="20"/>
    </row>
    <row r="1298" spans="3:30" s="1" customFormat="1">
      <c r="C1298" s="16"/>
      <c r="D1298" s="16"/>
      <c r="E1298" s="32"/>
      <c r="F1298" s="16"/>
      <c r="G1298" s="16"/>
      <c r="H1298" s="16"/>
      <c r="I1298" s="16"/>
      <c r="J1298" s="16"/>
      <c r="K1298" s="16"/>
      <c r="L1298" s="32"/>
      <c r="M1298" s="16"/>
      <c r="N1298" s="16"/>
      <c r="O1298" s="16"/>
      <c r="P1298" s="16"/>
      <c r="Y1298" s="20"/>
      <c r="Z1298" s="20"/>
      <c r="AA1298" s="20"/>
      <c r="AB1298" s="20"/>
      <c r="AC1298" s="20"/>
      <c r="AD1298" s="20"/>
    </row>
    <row r="1299" spans="3:30" s="1" customFormat="1">
      <c r="C1299" s="16"/>
      <c r="D1299" s="16"/>
      <c r="E1299" s="32"/>
      <c r="F1299" s="16"/>
      <c r="G1299" s="16"/>
      <c r="H1299" s="16"/>
      <c r="I1299" s="16"/>
      <c r="J1299" s="16"/>
      <c r="K1299" s="16"/>
      <c r="L1299" s="32"/>
      <c r="M1299" s="16"/>
      <c r="N1299" s="16"/>
      <c r="O1299" s="16"/>
      <c r="P1299" s="16"/>
      <c r="Y1299" s="20"/>
      <c r="Z1299" s="20"/>
      <c r="AA1299" s="20"/>
      <c r="AB1299" s="20"/>
      <c r="AC1299" s="20"/>
      <c r="AD1299" s="20"/>
    </row>
    <row r="1300" spans="3:30" s="1" customFormat="1">
      <c r="C1300" s="16"/>
      <c r="D1300" s="16"/>
      <c r="E1300" s="32"/>
      <c r="F1300" s="16"/>
      <c r="G1300" s="16"/>
      <c r="H1300" s="16"/>
      <c r="I1300" s="16"/>
      <c r="J1300" s="16"/>
      <c r="K1300" s="16"/>
      <c r="L1300" s="32"/>
      <c r="M1300" s="16"/>
      <c r="N1300" s="16"/>
      <c r="O1300" s="16"/>
      <c r="P1300" s="16"/>
      <c r="Y1300" s="20"/>
      <c r="Z1300" s="20"/>
      <c r="AA1300" s="20"/>
      <c r="AB1300" s="20"/>
      <c r="AC1300" s="20"/>
      <c r="AD1300" s="20"/>
    </row>
    <row r="1301" spans="3:30" s="1" customFormat="1">
      <c r="C1301" s="16"/>
      <c r="D1301" s="16"/>
      <c r="E1301" s="32"/>
      <c r="F1301" s="16"/>
      <c r="G1301" s="16"/>
      <c r="H1301" s="16"/>
      <c r="I1301" s="16"/>
      <c r="J1301" s="16"/>
      <c r="K1301" s="16"/>
      <c r="L1301" s="32"/>
      <c r="M1301" s="16"/>
      <c r="N1301" s="16"/>
      <c r="O1301" s="16"/>
      <c r="P1301" s="16"/>
      <c r="Y1301" s="20"/>
      <c r="Z1301" s="20"/>
      <c r="AA1301" s="20"/>
      <c r="AB1301" s="20"/>
      <c r="AC1301" s="20"/>
      <c r="AD1301" s="20"/>
    </row>
    <row r="1302" spans="3:30" s="1" customFormat="1">
      <c r="C1302" s="16"/>
      <c r="D1302" s="16"/>
      <c r="E1302" s="32"/>
      <c r="F1302" s="16"/>
      <c r="G1302" s="16"/>
      <c r="H1302" s="16"/>
      <c r="I1302" s="16"/>
      <c r="J1302" s="16"/>
      <c r="K1302" s="16"/>
      <c r="L1302" s="32"/>
      <c r="M1302" s="16"/>
      <c r="N1302" s="16"/>
      <c r="O1302" s="16"/>
      <c r="P1302" s="16"/>
      <c r="Y1302" s="20"/>
      <c r="Z1302" s="20"/>
      <c r="AA1302" s="20"/>
      <c r="AB1302" s="20"/>
      <c r="AC1302" s="20"/>
      <c r="AD1302" s="20"/>
    </row>
    <row r="1303" spans="3:30" s="1" customFormat="1">
      <c r="C1303" s="16"/>
      <c r="D1303" s="16"/>
      <c r="E1303" s="32"/>
      <c r="F1303" s="16"/>
      <c r="G1303" s="16"/>
      <c r="H1303" s="16"/>
      <c r="I1303" s="16"/>
      <c r="J1303" s="16"/>
      <c r="K1303" s="16"/>
      <c r="L1303" s="32"/>
      <c r="M1303" s="16"/>
      <c r="N1303" s="16"/>
      <c r="O1303" s="16"/>
      <c r="P1303" s="16"/>
      <c r="Y1303" s="20"/>
      <c r="Z1303" s="20"/>
      <c r="AA1303" s="20"/>
      <c r="AB1303" s="20"/>
      <c r="AC1303" s="20"/>
      <c r="AD1303" s="20"/>
    </row>
    <row r="1304" spans="3:30" s="1" customFormat="1">
      <c r="C1304" s="16"/>
      <c r="D1304" s="16"/>
      <c r="E1304" s="32"/>
      <c r="F1304" s="16"/>
      <c r="G1304" s="16"/>
      <c r="H1304" s="16"/>
      <c r="I1304" s="16"/>
      <c r="J1304" s="16"/>
      <c r="K1304" s="16"/>
      <c r="L1304" s="32"/>
      <c r="M1304" s="16"/>
      <c r="N1304" s="16"/>
      <c r="O1304" s="16"/>
      <c r="P1304" s="16"/>
      <c r="Y1304" s="20"/>
      <c r="Z1304" s="20"/>
      <c r="AA1304" s="20"/>
      <c r="AB1304" s="20"/>
      <c r="AC1304" s="20"/>
      <c r="AD1304" s="20"/>
    </row>
    <row r="1305" spans="3:30" s="1" customFormat="1">
      <c r="C1305" s="16"/>
      <c r="D1305" s="16"/>
      <c r="E1305" s="32"/>
      <c r="F1305" s="16"/>
      <c r="G1305" s="16"/>
      <c r="H1305" s="16"/>
      <c r="I1305" s="16"/>
      <c r="J1305" s="16"/>
      <c r="K1305" s="16"/>
      <c r="L1305" s="32"/>
      <c r="M1305" s="16"/>
      <c r="N1305" s="16"/>
      <c r="O1305" s="16"/>
      <c r="P1305" s="16"/>
      <c r="Y1305" s="20"/>
      <c r="Z1305" s="20"/>
      <c r="AA1305" s="20"/>
      <c r="AB1305" s="20"/>
      <c r="AC1305" s="20"/>
      <c r="AD1305" s="20"/>
    </row>
    <row r="1306" spans="3:30" s="1" customFormat="1">
      <c r="C1306" s="16"/>
      <c r="D1306" s="16"/>
      <c r="E1306" s="32"/>
      <c r="F1306" s="16"/>
      <c r="G1306" s="16"/>
      <c r="H1306" s="16"/>
      <c r="I1306" s="16"/>
      <c r="J1306" s="16"/>
      <c r="K1306" s="16"/>
      <c r="L1306" s="32"/>
      <c r="M1306" s="16"/>
      <c r="N1306" s="16"/>
      <c r="O1306" s="16"/>
      <c r="P1306" s="16"/>
      <c r="Y1306" s="20"/>
      <c r="Z1306" s="20"/>
      <c r="AA1306" s="20"/>
      <c r="AB1306" s="20"/>
      <c r="AC1306" s="20"/>
      <c r="AD1306" s="20"/>
    </row>
    <row r="1307" spans="3:30" s="1" customFormat="1">
      <c r="C1307" s="16"/>
      <c r="D1307" s="16"/>
      <c r="E1307" s="32"/>
      <c r="F1307" s="16"/>
      <c r="G1307" s="16"/>
      <c r="H1307" s="16"/>
      <c r="I1307" s="16"/>
      <c r="J1307" s="16"/>
      <c r="K1307" s="16"/>
      <c r="L1307" s="32"/>
      <c r="M1307" s="16"/>
      <c r="N1307" s="16"/>
      <c r="O1307" s="16"/>
      <c r="P1307" s="16"/>
      <c r="Y1307" s="20"/>
      <c r="Z1307" s="20"/>
      <c r="AA1307" s="20"/>
      <c r="AB1307" s="20"/>
      <c r="AC1307" s="20"/>
      <c r="AD1307" s="20"/>
    </row>
    <row r="1308" spans="3:30" s="1" customFormat="1">
      <c r="C1308" s="16"/>
      <c r="D1308" s="16"/>
      <c r="E1308" s="32"/>
      <c r="F1308" s="16"/>
      <c r="G1308" s="16"/>
      <c r="H1308" s="16"/>
      <c r="I1308" s="16"/>
      <c r="J1308" s="16"/>
      <c r="K1308" s="16"/>
      <c r="L1308" s="32"/>
      <c r="M1308" s="16"/>
      <c r="N1308" s="16"/>
      <c r="O1308" s="16"/>
      <c r="P1308" s="16"/>
      <c r="Y1308" s="20"/>
      <c r="Z1308" s="20"/>
      <c r="AA1308" s="20"/>
      <c r="AB1308" s="20"/>
      <c r="AC1308" s="20"/>
      <c r="AD1308" s="20"/>
    </row>
    <row r="1309" spans="3:30" s="1" customFormat="1">
      <c r="C1309" s="16"/>
      <c r="D1309" s="16"/>
      <c r="E1309" s="32"/>
      <c r="F1309" s="16"/>
      <c r="G1309" s="16"/>
      <c r="H1309" s="16"/>
      <c r="I1309" s="16"/>
      <c r="J1309" s="16"/>
      <c r="K1309" s="16"/>
      <c r="L1309" s="32"/>
      <c r="M1309" s="16"/>
      <c r="N1309" s="16"/>
      <c r="O1309" s="16"/>
      <c r="P1309" s="16"/>
      <c r="Y1309" s="20"/>
      <c r="Z1309" s="20"/>
      <c r="AA1309" s="20"/>
      <c r="AB1309" s="20"/>
      <c r="AC1309" s="20"/>
      <c r="AD1309" s="20"/>
    </row>
    <row r="1310" spans="3:30" s="1" customFormat="1">
      <c r="C1310" s="16"/>
      <c r="D1310" s="16"/>
      <c r="E1310" s="32"/>
      <c r="F1310" s="16"/>
      <c r="G1310" s="16"/>
      <c r="H1310" s="16"/>
      <c r="I1310" s="16"/>
      <c r="J1310" s="16"/>
      <c r="K1310" s="16"/>
      <c r="L1310" s="32"/>
      <c r="M1310" s="16"/>
      <c r="N1310" s="16"/>
      <c r="O1310" s="16"/>
      <c r="P1310" s="16"/>
      <c r="Y1310" s="20"/>
      <c r="Z1310" s="20"/>
      <c r="AA1310" s="20"/>
      <c r="AB1310" s="20"/>
      <c r="AC1310" s="20"/>
      <c r="AD1310" s="20"/>
    </row>
    <row r="1311" spans="3:30" s="1" customFormat="1">
      <c r="C1311" s="16"/>
      <c r="D1311" s="16"/>
      <c r="E1311" s="32"/>
      <c r="F1311" s="16"/>
      <c r="G1311" s="16"/>
      <c r="H1311" s="16"/>
      <c r="I1311" s="16"/>
      <c r="J1311" s="16"/>
      <c r="K1311" s="16"/>
      <c r="L1311" s="32"/>
      <c r="M1311" s="16"/>
      <c r="N1311" s="16"/>
      <c r="O1311" s="16"/>
      <c r="P1311" s="16"/>
      <c r="Y1311" s="20"/>
      <c r="Z1311" s="20"/>
      <c r="AA1311" s="20"/>
      <c r="AB1311" s="20"/>
      <c r="AC1311" s="20"/>
      <c r="AD1311" s="20"/>
    </row>
    <row r="1312" spans="3:30" s="1" customFormat="1">
      <c r="C1312" s="16"/>
      <c r="D1312" s="16"/>
      <c r="E1312" s="32"/>
      <c r="F1312" s="16"/>
      <c r="G1312" s="16"/>
      <c r="H1312" s="16"/>
      <c r="I1312" s="16"/>
      <c r="J1312" s="16"/>
      <c r="K1312" s="16"/>
      <c r="L1312" s="32"/>
      <c r="M1312" s="16"/>
      <c r="N1312" s="16"/>
      <c r="O1312" s="16"/>
      <c r="P1312" s="16"/>
      <c r="Y1312" s="20"/>
      <c r="Z1312" s="20"/>
      <c r="AA1312" s="20"/>
      <c r="AB1312" s="20"/>
      <c r="AC1312" s="20"/>
      <c r="AD1312" s="20"/>
    </row>
    <row r="1313" spans="3:30" s="1" customFormat="1">
      <c r="C1313" s="16"/>
      <c r="D1313" s="16"/>
      <c r="E1313" s="32"/>
      <c r="F1313" s="16"/>
      <c r="G1313" s="16"/>
      <c r="H1313" s="16"/>
      <c r="I1313" s="16"/>
      <c r="J1313" s="16"/>
      <c r="K1313" s="16"/>
      <c r="L1313" s="32"/>
      <c r="M1313" s="16"/>
      <c r="N1313" s="16"/>
      <c r="O1313" s="16"/>
      <c r="P1313" s="16"/>
      <c r="Y1313" s="20"/>
      <c r="Z1313" s="20"/>
      <c r="AA1313" s="20"/>
      <c r="AB1313" s="20"/>
      <c r="AC1313" s="20"/>
      <c r="AD1313" s="20"/>
    </row>
    <row r="1314" spans="3:30" s="1" customFormat="1">
      <c r="C1314" s="16"/>
      <c r="D1314" s="16"/>
      <c r="E1314" s="32"/>
      <c r="F1314" s="16"/>
      <c r="G1314" s="16"/>
      <c r="H1314" s="16"/>
      <c r="I1314" s="16"/>
      <c r="J1314" s="16"/>
      <c r="K1314" s="16"/>
      <c r="L1314" s="32"/>
      <c r="M1314" s="16"/>
      <c r="N1314" s="16"/>
      <c r="O1314" s="16"/>
      <c r="P1314" s="16"/>
      <c r="Y1314" s="20"/>
      <c r="Z1314" s="20"/>
      <c r="AA1314" s="20"/>
      <c r="AB1314" s="20"/>
      <c r="AC1314" s="20"/>
      <c r="AD1314" s="20"/>
    </row>
    <row r="1315" spans="3:30" s="1" customFormat="1">
      <c r="C1315" s="16"/>
      <c r="D1315" s="16"/>
      <c r="E1315" s="32"/>
      <c r="F1315" s="16"/>
      <c r="G1315" s="16"/>
      <c r="H1315" s="16"/>
      <c r="I1315" s="16"/>
      <c r="J1315" s="16"/>
      <c r="K1315" s="16"/>
      <c r="L1315" s="32"/>
      <c r="M1315" s="16"/>
      <c r="N1315" s="16"/>
      <c r="O1315" s="16"/>
      <c r="P1315" s="16"/>
      <c r="Y1315" s="20"/>
      <c r="Z1315" s="20"/>
      <c r="AA1315" s="20"/>
      <c r="AB1315" s="20"/>
      <c r="AC1315" s="20"/>
      <c r="AD1315" s="20"/>
    </row>
    <row r="1316" spans="3:30" s="1" customFormat="1">
      <c r="C1316" s="16"/>
      <c r="D1316" s="16"/>
      <c r="E1316" s="32"/>
      <c r="F1316" s="16"/>
      <c r="G1316" s="16"/>
      <c r="H1316" s="16"/>
      <c r="I1316" s="16"/>
      <c r="J1316" s="16"/>
      <c r="K1316" s="16"/>
      <c r="L1316" s="32"/>
      <c r="M1316" s="16"/>
      <c r="N1316" s="16"/>
      <c r="O1316" s="16"/>
      <c r="P1316" s="16"/>
      <c r="Y1316" s="20"/>
      <c r="Z1316" s="20"/>
      <c r="AA1316" s="20"/>
      <c r="AB1316" s="20"/>
      <c r="AC1316" s="20"/>
      <c r="AD1316" s="20"/>
    </row>
    <row r="1317" spans="3:30" s="1" customFormat="1">
      <c r="C1317" s="16"/>
      <c r="D1317" s="16"/>
      <c r="E1317" s="32"/>
      <c r="F1317" s="16"/>
      <c r="G1317" s="16"/>
      <c r="H1317" s="16"/>
      <c r="I1317" s="16"/>
      <c r="J1317" s="16"/>
      <c r="K1317" s="16"/>
      <c r="L1317" s="32"/>
      <c r="M1317" s="16"/>
      <c r="N1317" s="16"/>
      <c r="O1317" s="16"/>
      <c r="P1317" s="16"/>
      <c r="Y1317" s="20"/>
      <c r="Z1317" s="20"/>
      <c r="AA1317" s="20"/>
      <c r="AB1317" s="20"/>
      <c r="AC1317" s="20"/>
      <c r="AD1317" s="20"/>
    </row>
    <row r="1318" spans="3:30" s="1" customFormat="1">
      <c r="C1318" s="16"/>
      <c r="D1318" s="16"/>
      <c r="E1318" s="32"/>
      <c r="F1318" s="16"/>
      <c r="G1318" s="16"/>
      <c r="H1318" s="16"/>
      <c r="I1318" s="16"/>
      <c r="J1318" s="16"/>
      <c r="K1318" s="16"/>
      <c r="L1318" s="32"/>
      <c r="M1318" s="16"/>
      <c r="N1318" s="16"/>
      <c r="O1318" s="16"/>
      <c r="P1318" s="16"/>
      <c r="Y1318" s="20"/>
      <c r="Z1318" s="20"/>
      <c r="AA1318" s="20"/>
      <c r="AB1318" s="20"/>
      <c r="AC1318" s="20"/>
      <c r="AD1318" s="20"/>
    </row>
    <row r="1319" spans="3:30" s="1" customFormat="1">
      <c r="C1319" s="16"/>
      <c r="D1319" s="16"/>
      <c r="E1319" s="32"/>
      <c r="F1319" s="16"/>
      <c r="G1319" s="16"/>
      <c r="H1319" s="16"/>
      <c r="I1319" s="16"/>
      <c r="J1319" s="16"/>
      <c r="K1319" s="16"/>
      <c r="L1319" s="32"/>
      <c r="M1319" s="16"/>
      <c r="N1319" s="16"/>
      <c r="O1319" s="16"/>
      <c r="P1319" s="16"/>
      <c r="Y1319" s="20"/>
      <c r="Z1319" s="20"/>
      <c r="AA1319" s="20"/>
      <c r="AB1319" s="20"/>
      <c r="AC1319" s="20"/>
      <c r="AD1319" s="20"/>
    </row>
    <row r="1320" spans="3:30" s="1" customFormat="1">
      <c r="C1320" s="16"/>
      <c r="D1320" s="16"/>
      <c r="E1320" s="32"/>
      <c r="F1320" s="16"/>
      <c r="G1320" s="16"/>
      <c r="H1320" s="16"/>
      <c r="I1320" s="16"/>
      <c r="J1320" s="16"/>
      <c r="K1320" s="16"/>
      <c r="L1320" s="32"/>
      <c r="M1320" s="16"/>
      <c r="N1320" s="16"/>
      <c r="O1320" s="16"/>
      <c r="P1320" s="16"/>
      <c r="Y1320" s="20"/>
      <c r="Z1320" s="20"/>
      <c r="AA1320" s="20"/>
      <c r="AB1320" s="20"/>
      <c r="AC1320" s="20"/>
      <c r="AD1320" s="20"/>
    </row>
    <row r="1321" spans="3:30" s="1" customFormat="1">
      <c r="C1321" s="16"/>
      <c r="D1321" s="16"/>
      <c r="E1321" s="32"/>
      <c r="F1321" s="16"/>
      <c r="G1321" s="16"/>
      <c r="H1321" s="16"/>
      <c r="I1321" s="16"/>
      <c r="J1321" s="16"/>
      <c r="K1321" s="16"/>
      <c r="L1321" s="32"/>
      <c r="M1321" s="16"/>
      <c r="N1321" s="16"/>
      <c r="O1321" s="16"/>
      <c r="P1321" s="16"/>
      <c r="Y1321" s="20"/>
      <c r="Z1321" s="20"/>
      <c r="AA1321" s="20"/>
      <c r="AB1321" s="20"/>
      <c r="AC1321" s="20"/>
      <c r="AD1321" s="20"/>
    </row>
    <row r="1322" spans="3:30" s="1" customFormat="1">
      <c r="C1322" s="16"/>
      <c r="D1322" s="16"/>
      <c r="E1322" s="32"/>
      <c r="F1322" s="16"/>
      <c r="G1322" s="16"/>
      <c r="H1322" s="16"/>
      <c r="I1322" s="16"/>
      <c r="J1322" s="16"/>
      <c r="K1322" s="16"/>
      <c r="L1322" s="32"/>
      <c r="M1322" s="16"/>
      <c r="N1322" s="16"/>
      <c r="O1322" s="16"/>
      <c r="P1322" s="16"/>
      <c r="Y1322" s="20"/>
      <c r="Z1322" s="20"/>
      <c r="AA1322" s="20"/>
      <c r="AB1322" s="20"/>
      <c r="AC1322" s="20"/>
      <c r="AD1322" s="20"/>
    </row>
    <row r="1323" spans="3:30" s="1" customFormat="1">
      <c r="C1323" s="16"/>
      <c r="D1323" s="16"/>
      <c r="E1323" s="32"/>
      <c r="F1323" s="16"/>
      <c r="G1323" s="16"/>
      <c r="H1323" s="16"/>
      <c r="I1323" s="16"/>
      <c r="J1323" s="16"/>
      <c r="K1323" s="16"/>
      <c r="L1323" s="32"/>
      <c r="M1323" s="16"/>
      <c r="N1323" s="16"/>
      <c r="O1323" s="16"/>
      <c r="P1323" s="16"/>
      <c r="Y1323" s="20"/>
      <c r="Z1323" s="20"/>
      <c r="AA1323" s="20"/>
      <c r="AB1323" s="20"/>
      <c r="AC1323" s="20"/>
      <c r="AD1323" s="20"/>
    </row>
    <row r="1324" spans="3:30" s="1" customFormat="1">
      <c r="C1324" s="16"/>
      <c r="D1324" s="16"/>
      <c r="E1324" s="32"/>
      <c r="F1324" s="16"/>
      <c r="G1324" s="16"/>
      <c r="H1324" s="16"/>
      <c r="I1324" s="16"/>
      <c r="J1324" s="16"/>
      <c r="K1324" s="16"/>
      <c r="L1324" s="32"/>
      <c r="M1324" s="16"/>
      <c r="N1324" s="16"/>
      <c r="O1324" s="16"/>
      <c r="P1324" s="16"/>
      <c r="Y1324" s="20"/>
      <c r="Z1324" s="20"/>
      <c r="AA1324" s="20"/>
      <c r="AB1324" s="20"/>
      <c r="AC1324" s="20"/>
      <c r="AD1324" s="20"/>
    </row>
    <row r="1325" spans="3:30" s="1" customFormat="1">
      <c r="C1325" s="16"/>
      <c r="D1325" s="16"/>
      <c r="E1325" s="32"/>
      <c r="F1325" s="16"/>
      <c r="G1325" s="16"/>
      <c r="H1325" s="16"/>
      <c r="I1325" s="16"/>
      <c r="J1325" s="16"/>
      <c r="K1325" s="16"/>
      <c r="L1325" s="32"/>
      <c r="M1325" s="16"/>
      <c r="N1325" s="16"/>
      <c r="O1325" s="16"/>
      <c r="P1325" s="16"/>
      <c r="Y1325" s="20"/>
      <c r="Z1325" s="20"/>
      <c r="AA1325" s="20"/>
      <c r="AB1325" s="20"/>
      <c r="AC1325" s="20"/>
      <c r="AD1325" s="20"/>
    </row>
    <row r="1326" spans="3:30" s="1" customFormat="1">
      <c r="C1326" s="16"/>
      <c r="D1326" s="16"/>
      <c r="E1326" s="32"/>
      <c r="F1326" s="16"/>
      <c r="G1326" s="16"/>
      <c r="H1326" s="16"/>
      <c r="I1326" s="16"/>
      <c r="J1326" s="16"/>
      <c r="K1326" s="16"/>
      <c r="L1326" s="32"/>
      <c r="M1326" s="16"/>
      <c r="N1326" s="16"/>
      <c r="O1326" s="16"/>
      <c r="P1326" s="16"/>
      <c r="Y1326" s="20"/>
      <c r="Z1326" s="20"/>
      <c r="AA1326" s="20"/>
      <c r="AB1326" s="20"/>
      <c r="AC1326" s="20"/>
      <c r="AD1326" s="20"/>
    </row>
    <row r="1327" spans="3:30" s="1" customFormat="1">
      <c r="C1327" s="16"/>
      <c r="D1327" s="16"/>
      <c r="E1327" s="32"/>
      <c r="F1327" s="16"/>
      <c r="G1327" s="16"/>
      <c r="H1327" s="16"/>
      <c r="I1327" s="16"/>
      <c r="J1327" s="16"/>
      <c r="K1327" s="16"/>
      <c r="L1327" s="32"/>
      <c r="M1327" s="16"/>
      <c r="N1327" s="16"/>
      <c r="O1327" s="16"/>
      <c r="P1327" s="16"/>
      <c r="Y1327" s="20"/>
      <c r="Z1327" s="20"/>
      <c r="AA1327" s="20"/>
      <c r="AB1327" s="20"/>
      <c r="AC1327" s="20"/>
      <c r="AD1327" s="20"/>
    </row>
    <row r="1328" spans="3:30" s="1" customFormat="1">
      <c r="C1328" s="16"/>
      <c r="D1328" s="16"/>
      <c r="E1328" s="32"/>
      <c r="F1328" s="16"/>
      <c r="G1328" s="16"/>
      <c r="H1328" s="16"/>
      <c r="I1328" s="16"/>
      <c r="J1328" s="16"/>
      <c r="K1328" s="16"/>
      <c r="L1328" s="32"/>
      <c r="M1328" s="16"/>
      <c r="N1328" s="16"/>
      <c r="O1328" s="16"/>
      <c r="P1328" s="16"/>
      <c r="Y1328" s="20"/>
      <c r="Z1328" s="20"/>
      <c r="AA1328" s="20"/>
      <c r="AB1328" s="20"/>
      <c r="AC1328" s="20"/>
      <c r="AD1328" s="20"/>
    </row>
    <row r="1329" spans="3:30" s="1" customFormat="1">
      <c r="C1329" s="16"/>
      <c r="D1329" s="16"/>
      <c r="E1329" s="32"/>
      <c r="F1329" s="16"/>
      <c r="G1329" s="16"/>
      <c r="H1329" s="16"/>
      <c r="I1329" s="16"/>
      <c r="J1329" s="16"/>
      <c r="K1329" s="16"/>
      <c r="L1329" s="32"/>
      <c r="M1329" s="16"/>
      <c r="N1329" s="16"/>
      <c r="O1329" s="16"/>
      <c r="P1329" s="16"/>
      <c r="Y1329" s="20"/>
      <c r="Z1329" s="20"/>
      <c r="AA1329" s="20"/>
      <c r="AB1329" s="20"/>
      <c r="AC1329" s="20"/>
      <c r="AD1329" s="20"/>
    </row>
    <row r="1330" spans="3:30" s="1" customFormat="1">
      <c r="C1330" s="16"/>
      <c r="D1330" s="16"/>
      <c r="E1330" s="32"/>
      <c r="F1330" s="16"/>
      <c r="G1330" s="16"/>
      <c r="H1330" s="16"/>
      <c r="I1330" s="16"/>
      <c r="J1330" s="16"/>
      <c r="K1330" s="16"/>
      <c r="L1330" s="32"/>
      <c r="M1330" s="16"/>
      <c r="N1330" s="16"/>
      <c r="O1330" s="16"/>
      <c r="P1330" s="16"/>
      <c r="Y1330" s="20"/>
      <c r="Z1330" s="20"/>
      <c r="AA1330" s="20"/>
      <c r="AB1330" s="20"/>
      <c r="AC1330" s="20"/>
      <c r="AD1330" s="20"/>
    </row>
    <row r="1331" spans="3:30" s="1" customFormat="1">
      <c r="C1331" s="16"/>
      <c r="D1331" s="16"/>
      <c r="E1331" s="32"/>
      <c r="F1331" s="16"/>
      <c r="G1331" s="16"/>
      <c r="H1331" s="16"/>
      <c r="I1331" s="16"/>
      <c r="J1331" s="16"/>
      <c r="K1331" s="16"/>
      <c r="L1331" s="32"/>
      <c r="M1331" s="16"/>
      <c r="N1331" s="16"/>
      <c r="O1331" s="16"/>
      <c r="P1331" s="16"/>
      <c r="Y1331" s="20"/>
      <c r="Z1331" s="20"/>
      <c r="AA1331" s="20"/>
      <c r="AB1331" s="20"/>
      <c r="AC1331" s="20"/>
      <c r="AD1331" s="20"/>
    </row>
    <row r="1332" spans="3:30" s="1" customFormat="1">
      <c r="C1332" s="16"/>
      <c r="D1332" s="16"/>
      <c r="E1332" s="32"/>
      <c r="F1332" s="16"/>
      <c r="G1332" s="16"/>
      <c r="H1332" s="16"/>
      <c r="I1332" s="16"/>
      <c r="J1332" s="16"/>
      <c r="K1332" s="16"/>
      <c r="L1332" s="32"/>
      <c r="M1332" s="16"/>
      <c r="N1332" s="16"/>
      <c r="O1332" s="16"/>
      <c r="P1332" s="16"/>
      <c r="Y1332" s="20"/>
      <c r="Z1332" s="20"/>
      <c r="AA1332" s="20"/>
      <c r="AB1332" s="20"/>
      <c r="AC1332" s="20"/>
      <c r="AD1332" s="20"/>
    </row>
    <row r="1333" spans="3:30" s="1" customFormat="1">
      <c r="C1333" s="16"/>
      <c r="D1333" s="16"/>
      <c r="E1333" s="32"/>
      <c r="F1333" s="16"/>
      <c r="G1333" s="16"/>
      <c r="H1333" s="16"/>
      <c r="I1333" s="16"/>
      <c r="J1333" s="16"/>
      <c r="K1333" s="16"/>
      <c r="L1333" s="32"/>
      <c r="M1333" s="16"/>
      <c r="N1333" s="16"/>
      <c r="O1333" s="16"/>
      <c r="P1333" s="16"/>
      <c r="Y1333" s="20"/>
      <c r="Z1333" s="20"/>
      <c r="AA1333" s="20"/>
      <c r="AB1333" s="20"/>
      <c r="AC1333" s="20"/>
      <c r="AD1333" s="20"/>
    </row>
    <row r="1334" spans="3:30" s="1" customFormat="1">
      <c r="C1334" s="16"/>
      <c r="D1334" s="16"/>
      <c r="E1334" s="32"/>
      <c r="F1334" s="16"/>
      <c r="G1334" s="16"/>
      <c r="H1334" s="16"/>
      <c r="I1334" s="16"/>
      <c r="J1334" s="16"/>
      <c r="K1334" s="16"/>
      <c r="L1334" s="32"/>
      <c r="M1334" s="16"/>
      <c r="N1334" s="16"/>
      <c r="O1334" s="16"/>
      <c r="P1334" s="16"/>
      <c r="Y1334" s="20"/>
      <c r="Z1334" s="20"/>
      <c r="AA1334" s="20"/>
      <c r="AB1334" s="20"/>
      <c r="AC1334" s="20"/>
      <c r="AD1334" s="20"/>
    </row>
    <row r="1335" spans="3:30" s="1" customFormat="1">
      <c r="C1335" s="16"/>
      <c r="D1335" s="16"/>
      <c r="E1335" s="32"/>
      <c r="F1335" s="16"/>
      <c r="G1335" s="16"/>
      <c r="H1335" s="16"/>
      <c r="I1335" s="16"/>
      <c r="J1335" s="16"/>
      <c r="K1335" s="16"/>
      <c r="L1335" s="32"/>
      <c r="M1335" s="16"/>
      <c r="N1335" s="16"/>
      <c r="O1335" s="16"/>
      <c r="P1335" s="16"/>
      <c r="Y1335" s="20"/>
      <c r="Z1335" s="20"/>
      <c r="AA1335" s="20"/>
      <c r="AB1335" s="20"/>
      <c r="AC1335" s="20"/>
      <c r="AD1335" s="20"/>
    </row>
    <row r="1336" spans="3:30" s="1" customFormat="1">
      <c r="C1336" s="16"/>
      <c r="D1336" s="16"/>
      <c r="E1336" s="32"/>
      <c r="F1336" s="16"/>
      <c r="G1336" s="16"/>
      <c r="H1336" s="16"/>
      <c r="I1336" s="16"/>
      <c r="J1336" s="16"/>
      <c r="K1336" s="16"/>
      <c r="L1336" s="32"/>
      <c r="M1336" s="16"/>
      <c r="N1336" s="16"/>
      <c r="O1336" s="16"/>
      <c r="P1336" s="16"/>
      <c r="Y1336" s="20"/>
      <c r="Z1336" s="20"/>
      <c r="AA1336" s="20"/>
      <c r="AB1336" s="20"/>
      <c r="AC1336" s="20"/>
      <c r="AD1336" s="20"/>
    </row>
    <row r="1337" spans="3:30" s="1" customFormat="1">
      <c r="C1337" s="16"/>
      <c r="D1337" s="16"/>
      <c r="E1337" s="32"/>
      <c r="F1337" s="16"/>
      <c r="G1337" s="16"/>
      <c r="H1337" s="16"/>
      <c r="I1337" s="16"/>
      <c r="J1337" s="16"/>
      <c r="K1337" s="16"/>
      <c r="L1337" s="32"/>
      <c r="M1337" s="16"/>
      <c r="N1337" s="16"/>
      <c r="O1337" s="16"/>
      <c r="P1337" s="16"/>
      <c r="Y1337" s="20"/>
      <c r="Z1337" s="20"/>
      <c r="AA1337" s="20"/>
      <c r="AB1337" s="20"/>
      <c r="AC1337" s="20"/>
      <c r="AD1337" s="20"/>
    </row>
    <row r="1338" spans="3:30" s="1" customFormat="1">
      <c r="C1338" s="16"/>
      <c r="D1338" s="16"/>
      <c r="E1338" s="32"/>
      <c r="F1338" s="16"/>
      <c r="G1338" s="16"/>
      <c r="H1338" s="16"/>
      <c r="I1338" s="16"/>
      <c r="J1338" s="16"/>
      <c r="K1338" s="16"/>
      <c r="L1338" s="32"/>
      <c r="M1338" s="16"/>
      <c r="N1338" s="16"/>
      <c r="O1338" s="16"/>
      <c r="P1338" s="16"/>
      <c r="Y1338" s="20"/>
      <c r="Z1338" s="20"/>
      <c r="AA1338" s="20"/>
      <c r="AB1338" s="20"/>
      <c r="AC1338" s="20"/>
      <c r="AD1338" s="20"/>
    </row>
    <row r="1339" spans="3:30" s="1" customFormat="1">
      <c r="C1339" s="16"/>
      <c r="D1339" s="16"/>
      <c r="E1339" s="32"/>
      <c r="F1339" s="16"/>
      <c r="G1339" s="16"/>
      <c r="H1339" s="16"/>
      <c r="I1339" s="16"/>
      <c r="J1339" s="16"/>
      <c r="K1339" s="16"/>
      <c r="L1339" s="32"/>
      <c r="M1339" s="16"/>
      <c r="N1339" s="16"/>
      <c r="O1339" s="16"/>
      <c r="P1339" s="16"/>
      <c r="Y1339" s="20"/>
      <c r="Z1339" s="20"/>
      <c r="AA1339" s="20"/>
      <c r="AB1339" s="20"/>
      <c r="AC1339" s="20"/>
      <c r="AD1339" s="20"/>
    </row>
    <row r="1340" spans="3:30" s="1" customFormat="1">
      <c r="C1340" s="16"/>
      <c r="D1340" s="16"/>
      <c r="E1340" s="32"/>
      <c r="F1340" s="16"/>
      <c r="G1340" s="16"/>
      <c r="H1340" s="16"/>
      <c r="I1340" s="16"/>
      <c r="J1340" s="16"/>
      <c r="K1340" s="16"/>
      <c r="L1340" s="32"/>
      <c r="M1340" s="16"/>
      <c r="N1340" s="16"/>
      <c r="O1340" s="16"/>
      <c r="P1340" s="16"/>
      <c r="Y1340" s="20"/>
      <c r="Z1340" s="20"/>
      <c r="AA1340" s="20"/>
      <c r="AB1340" s="20"/>
      <c r="AC1340" s="20"/>
      <c r="AD1340" s="20"/>
    </row>
    <row r="1341" spans="3:30" s="1" customFormat="1">
      <c r="C1341" s="16"/>
      <c r="D1341" s="16"/>
      <c r="E1341" s="32"/>
      <c r="F1341" s="16"/>
      <c r="G1341" s="16"/>
      <c r="H1341" s="16"/>
      <c r="I1341" s="16"/>
      <c r="J1341" s="16"/>
      <c r="K1341" s="16"/>
      <c r="L1341" s="32"/>
      <c r="M1341" s="16"/>
      <c r="N1341" s="16"/>
      <c r="O1341" s="16"/>
      <c r="P1341" s="16"/>
      <c r="Y1341" s="20"/>
      <c r="Z1341" s="20"/>
      <c r="AA1341" s="20"/>
      <c r="AB1341" s="20"/>
      <c r="AC1341" s="20"/>
      <c r="AD1341" s="20"/>
    </row>
    <row r="1342" spans="3:30" s="1" customFormat="1">
      <c r="C1342" s="16"/>
      <c r="D1342" s="16"/>
      <c r="E1342" s="32"/>
      <c r="F1342" s="16"/>
      <c r="G1342" s="16"/>
      <c r="H1342" s="16"/>
      <c r="I1342" s="16"/>
      <c r="J1342" s="16"/>
      <c r="K1342" s="16"/>
      <c r="L1342" s="32"/>
      <c r="M1342" s="16"/>
      <c r="N1342" s="16"/>
      <c r="O1342" s="16"/>
      <c r="P1342" s="16"/>
      <c r="Y1342" s="20"/>
      <c r="Z1342" s="20"/>
      <c r="AA1342" s="20"/>
      <c r="AB1342" s="20"/>
      <c r="AC1342" s="20"/>
      <c r="AD1342" s="20"/>
    </row>
    <row r="1343" spans="3:30" s="1" customFormat="1">
      <c r="C1343" s="16"/>
      <c r="D1343" s="16"/>
      <c r="E1343" s="32"/>
      <c r="F1343" s="16"/>
      <c r="G1343" s="16"/>
      <c r="H1343" s="16"/>
      <c r="I1343" s="16"/>
      <c r="J1343" s="16"/>
      <c r="K1343" s="16"/>
      <c r="L1343" s="32"/>
      <c r="M1343" s="16"/>
      <c r="N1343" s="16"/>
      <c r="O1343" s="16"/>
      <c r="P1343" s="16"/>
      <c r="Y1343" s="20"/>
      <c r="Z1343" s="20"/>
      <c r="AA1343" s="20"/>
      <c r="AB1343" s="20"/>
      <c r="AC1343" s="20"/>
      <c r="AD1343" s="20"/>
    </row>
    <row r="1344" spans="3:30" s="1" customFormat="1">
      <c r="C1344" s="16"/>
      <c r="D1344" s="16"/>
      <c r="E1344" s="32"/>
      <c r="F1344" s="16"/>
      <c r="G1344" s="16"/>
      <c r="H1344" s="16"/>
      <c r="I1344" s="16"/>
      <c r="J1344" s="16"/>
      <c r="K1344" s="16"/>
      <c r="L1344" s="32"/>
      <c r="M1344" s="16"/>
      <c r="N1344" s="16"/>
      <c r="O1344" s="16"/>
      <c r="P1344" s="16"/>
      <c r="Y1344" s="20"/>
      <c r="Z1344" s="20"/>
      <c r="AA1344" s="20"/>
      <c r="AB1344" s="20"/>
      <c r="AC1344" s="20"/>
      <c r="AD1344" s="20"/>
    </row>
    <row r="1345" spans="3:30" s="1" customFormat="1">
      <c r="C1345" s="16"/>
      <c r="D1345" s="16"/>
      <c r="E1345" s="32"/>
      <c r="F1345" s="16"/>
      <c r="G1345" s="16"/>
      <c r="H1345" s="16"/>
      <c r="I1345" s="16"/>
      <c r="J1345" s="16"/>
      <c r="K1345" s="16"/>
      <c r="L1345" s="32"/>
      <c r="M1345" s="16"/>
      <c r="N1345" s="16"/>
      <c r="O1345" s="16"/>
      <c r="P1345" s="16"/>
      <c r="Y1345" s="20"/>
      <c r="Z1345" s="20"/>
      <c r="AA1345" s="20"/>
      <c r="AB1345" s="20"/>
      <c r="AC1345" s="20"/>
      <c r="AD1345" s="20"/>
    </row>
    <row r="1346" spans="3:30" s="1" customFormat="1">
      <c r="C1346" s="16"/>
      <c r="D1346" s="16"/>
      <c r="E1346" s="32"/>
      <c r="F1346" s="16"/>
      <c r="G1346" s="16"/>
      <c r="H1346" s="16"/>
      <c r="I1346" s="16"/>
      <c r="J1346" s="16"/>
      <c r="K1346" s="16"/>
      <c r="L1346" s="32"/>
      <c r="M1346" s="16"/>
      <c r="N1346" s="16"/>
      <c r="O1346" s="16"/>
      <c r="P1346" s="16"/>
      <c r="Y1346" s="20"/>
      <c r="Z1346" s="20"/>
      <c r="AA1346" s="20"/>
      <c r="AB1346" s="20"/>
      <c r="AC1346" s="20"/>
      <c r="AD1346" s="20"/>
    </row>
    <row r="1347" spans="3:30" s="1" customFormat="1">
      <c r="C1347" s="16"/>
      <c r="D1347" s="16"/>
      <c r="E1347" s="32"/>
      <c r="F1347" s="16"/>
      <c r="G1347" s="16"/>
      <c r="H1347" s="16"/>
      <c r="I1347" s="16"/>
      <c r="J1347" s="16"/>
      <c r="K1347" s="16"/>
      <c r="L1347" s="32"/>
      <c r="M1347" s="16"/>
      <c r="N1347" s="16"/>
      <c r="O1347" s="16"/>
      <c r="P1347" s="16"/>
      <c r="Y1347" s="20"/>
      <c r="Z1347" s="20"/>
      <c r="AA1347" s="20"/>
      <c r="AB1347" s="20"/>
      <c r="AC1347" s="20"/>
      <c r="AD1347" s="20"/>
    </row>
    <row r="1348" spans="3:30" s="1" customFormat="1">
      <c r="C1348" s="16"/>
      <c r="D1348" s="16"/>
      <c r="E1348" s="32"/>
      <c r="F1348" s="16"/>
      <c r="G1348" s="16"/>
      <c r="H1348" s="16"/>
      <c r="I1348" s="16"/>
      <c r="J1348" s="16"/>
      <c r="K1348" s="16"/>
      <c r="L1348" s="32"/>
      <c r="M1348" s="16"/>
      <c r="N1348" s="16"/>
      <c r="O1348" s="16"/>
      <c r="P1348" s="16"/>
      <c r="Y1348" s="20"/>
      <c r="Z1348" s="20"/>
      <c r="AA1348" s="20"/>
      <c r="AB1348" s="20"/>
      <c r="AC1348" s="20"/>
      <c r="AD1348" s="20"/>
    </row>
    <row r="1349" spans="3:30" s="1" customFormat="1">
      <c r="C1349" s="16"/>
      <c r="D1349" s="16"/>
      <c r="E1349" s="32"/>
      <c r="F1349" s="16"/>
      <c r="G1349" s="16"/>
      <c r="H1349" s="16"/>
      <c r="I1349" s="16"/>
      <c r="J1349" s="16"/>
      <c r="K1349" s="16"/>
      <c r="L1349" s="32"/>
      <c r="M1349" s="16"/>
      <c r="N1349" s="16"/>
      <c r="O1349" s="16"/>
      <c r="P1349" s="16"/>
      <c r="Y1349" s="20"/>
      <c r="Z1349" s="20"/>
      <c r="AA1349" s="20"/>
      <c r="AB1349" s="20"/>
      <c r="AC1349" s="20"/>
      <c r="AD1349" s="20"/>
    </row>
    <row r="1350" spans="3:30" s="1" customFormat="1">
      <c r="C1350" s="16"/>
      <c r="D1350" s="16"/>
      <c r="E1350" s="32"/>
      <c r="F1350" s="16"/>
      <c r="G1350" s="16"/>
      <c r="H1350" s="16"/>
      <c r="I1350" s="16"/>
      <c r="J1350" s="16"/>
      <c r="K1350" s="16"/>
      <c r="L1350" s="32"/>
      <c r="M1350" s="16"/>
      <c r="N1350" s="16"/>
      <c r="O1350" s="16"/>
      <c r="P1350" s="16"/>
      <c r="Y1350" s="20"/>
      <c r="Z1350" s="20"/>
      <c r="AA1350" s="20"/>
      <c r="AB1350" s="20"/>
      <c r="AC1350" s="20"/>
      <c r="AD1350" s="20"/>
    </row>
    <row r="1351" spans="3:30" s="1" customFormat="1">
      <c r="C1351" s="16"/>
      <c r="D1351" s="16"/>
      <c r="E1351" s="32"/>
      <c r="F1351" s="16"/>
      <c r="G1351" s="16"/>
      <c r="H1351" s="16"/>
      <c r="I1351" s="16"/>
      <c r="J1351" s="16"/>
      <c r="K1351" s="16"/>
      <c r="L1351" s="32"/>
      <c r="M1351" s="16"/>
      <c r="N1351" s="16"/>
      <c r="O1351" s="16"/>
      <c r="P1351" s="16"/>
      <c r="Y1351" s="20"/>
      <c r="Z1351" s="20"/>
      <c r="AA1351" s="20"/>
      <c r="AB1351" s="20"/>
      <c r="AC1351" s="20"/>
      <c r="AD1351" s="20"/>
    </row>
    <row r="1352" spans="3:30" s="1" customFormat="1">
      <c r="C1352" s="16"/>
      <c r="D1352" s="16"/>
      <c r="E1352" s="32"/>
      <c r="F1352" s="16"/>
      <c r="G1352" s="16"/>
      <c r="H1352" s="16"/>
      <c r="I1352" s="16"/>
      <c r="J1352" s="16"/>
      <c r="K1352" s="16"/>
      <c r="L1352" s="32"/>
      <c r="M1352" s="16"/>
      <c r="N1352" s="16"/>
      <c r="O1352" s="16"/>
      <c r="P1352" s="16"/>
      <c r="Y1352" s="20"/>
      <c r="Z1352" s="20"/>
      <c r="AA1352" s="20"/>
      <c r="AB1352" s="20"/>
      <c r="AC1352" s="20"/>
      <c r="AD1352" s="20"/>
    </row>
    <row r="1353" spans="3:30" s="1" customFormat="1">
      <c r="C1353" s="16"/>
      <c r="D1353" s="16"/>
      <c r="E1353" s="32"/>
      <c r="F1353" s="16"/>
      <c r="G1353" s="16"/>
      <c r="H1353" s="16"/>
      <c r="I1353" s="16"/>
      <c r="J1353" s="16"/>
      <c r="K1353" s="16"/>
      <c r="L1353" s="32"/>
      <c r="M1353" s="16"/>
      <c r="N1353" s="16"/>
      <c r="O1353" s="16"/>
      <c r="P1353" s="16"/>
      <c r="Y1353" s="20"/>
      <c r="Z1353" s="20"/>
      <c r="AA1353" s="20"/>
      <c r="AB1353" s="20"/>
      <c r="AC1353" s="20"/>
      <c r="AD1353" s="20"/>
    </row>
    <row r="1354" spans="3:30" s="1" customFormat="1">
      <c r="C1354" s="16"/>
      <c r="D1354" s="16"/>
      <c r="E1354" s="32"/>
      <c r="F1354" s="16"/>
      <c r="G1354" s="16"/>
      <c r="H1354" s="16"/>
      <c r="I1354" s="16"/>
      <c r="J1354" s="16"/>
      <c r="K1354" s="16"/>
      <c r="L1354" s="32"/>
      <c r="M1354" s="16"/>
      <c r="N1354" s="16"/>
      <c r="O1354" s="16"/>
      <c r="P1354" s="16"/>
      <c r="Y1354" s="20"/>
      <c r="Z1354" s="20"/>
      <c r="AA1354" s="20"/>
      <c r="AB1354" s="20"/>
      <c r="AC1354" s="20"/>
      <c r="AD1354" s="20"/>
    </row>
    <row r="1355" spans="3:30" s="1" customFormat="1">
      <c r="C1355" s="16"/>
      <c r="D1355" s="16"/>
      <c r="E1355" s="32"/>
      <c r="F1355" s="16"/>
      <c r="G1355" s="16"/>
      <c r="H1355" s="16"/>
      <c r="I1355" s="16"/>
      <c r="J1355" s="16"/>
      <c r="K1355" s="16"/>
      <c r="L1355" s="32"/>
      <c r="M1355" s="16"/>
      <c r="N1355" s="16"/>
      <c r="O1355" s="16"/>
      <c r="P1355" s="16"/>
      <c r="Y1355" s="20"/>
      <c r="Z1355" s="20"/>
      <c r="AA1355" s="20"/>
      <c r="AB1355" s="20"/>
      <c r="AC1355" s="20"/>
      <c r="AD1355" s="20"/>
    </row>
    <row r="1356" spans="3:30" s="1" customFormat="1">
      <c r="C1356" s="16"/>
      <c r="D1356" s="16"/>
      <c r="E1356" s="32"/>
      <c r="F1356" s="16"/>
      <c r="G1356" s="16"/>
      <c r="H1356" s="16"/>
      <c r="I1356" s="16"/>
      <c r="J1356" s="16"/>
      <c r="K1356" s="16"/>
      <c r="L1356" s="32"/>
      <c r="M1356" s="16"/>
      <c r="N1356" s="16"/>
      <c r="O1356" s="16"/>
      <c r="P1356" s="16"/>
      <c r="Y1356" s="20"/>
      <c r="Z1356" s="20"/>
      <c r="AA1356" s="20"/>
      <c r="AB1356" s="20"/>
      <c r="AC1356" s="20"/>
      <c r="AD1356" s="20"/>
    </row>
    <row r="1357" spans="3:30" s="1" customFormat="1">
      <c r="C1357" s="16"/>
      <c r="D1357" s="16"/>
      <c r="E1357" s="32"/>
      <c r="F1357" s="16"/>
      <c r="G1357" s="16"/>
      <c r="H1357" s="16"/>
      <c r="I1357" s="16"/>
      <c r="J1357" s="16"/>
      <c r="K1357" s="16"/>
      <c r="L1357" s="32"/>
      <c r="M1357" s="16"/>
      <c r="N1357" s="16"/>
      <c r="O1357" s="16"/>
      <c r="P1357" s="16"/>
      <c r="Y1357" s="20"/>
      <c r="Z1357" s="20"/>
      <c r="AA1357" s="20"/>
      <c r="AB1357" s="20"/>
      <c r="AC1357" s="20"/>
      <c r="AD1357" s="20"/>
    </row>
    <row r="1358" spans="3:30" s="1" customFormat="1">
      <c r="C1358" s="16"/>
      <c r="D1358" s="16"/>
      <c r="E1358" s="32"/>
      <c r="F1358" s="16"/>
      <c r="G1358" s="16"/>
      <c r="H1358" s="16"/>
      <c r="I1358" s="16"/>
      <c r="J1358" s="16"/>
      <c r="K1358" s="16"/>
      <c r="L1358" s="32"/>
      <c r="M1358" s="16"/>
      <c r="N1358" s="16"/>
      <c r="O1358" s="16"/>
      <c r="P1358" s="16"/>
      <c r="Y1358" s="20"/>
      <c r="Z1358" s="20"/>
      <c r="AA1358" s="20"/>
      <c r="AB1358" s="20"/>
      <c r="AC1358" s="20"/>
      <c r="AD1358" s="20"/>
    </row>
    <row r="1359" spans="3:30" s="1" customFormat="1">
      <c r="C1359" s="16"/>
      <c r="D1359" s="16"/>
      <c r="E1359" s="32"/>
      <c r="F1359" s="16"/>
      <c r="G1359" s="16"/>
      <c r="H1359" s="16"/>
      <c r="I1359" s="16"/>
      <c r="J1359" s="16"/>
      <c r="K1359" s="16"/>
      <c r="L1359" s="32"/>
      <c r="M1359" s="16"/>
      <c r="N1359" s="16"/>
      <c r="O1359" s="16"/>
      <c r="P1359" s="16"/>
      <c r="Y1359" s="20"/>
      <c r="Z1359" s="20"/>
      <c r="AA1359" s="20"/>
      <c r="AB1359" s="20"/>
      <c r="AC1359" s="20"/>
      <c r="AD1359" s="20"/>
    </row>
    <row r="1360" spans="3:30" s="1" customFormat="1">
      <c r="C1360" s="16"/>
      <c r="D1360" s="16"/>
      <c r="E1360" s="32"/>
      <c r="F1360" s="16"/>
      <c r="G1360" s="16"/>
      <c r="H1360" s="16"/>
      <c r="I1360" s="16"/>
      <c r="J1360" s="16"/>
      <c r="K1360" s="16"/>
      <c r="L1360" s="32"/>
      <c r="M1360" s="16"/>
      <c r="N1360" s="16"/>
      <c r="O1360" s="16"/>
      <c r="P1360" s="16"/>
      <c r="Y1360" s="20"/>
      <c r="Z1360" s="20"/>
      <c r="AA1360" s="20"/>
      <c r="AB1360" s="20"/>
      <c r="AC1360" s="20"/>
      <c r="AD1360" s="20"/>
    </row>
    <row r="1361" spans="3:30" s="1" customFormat="1">
      <c r="C1361" s="16"/>
      <c r="D1361" s="16"/>
      <c r="E1361" s="32"/>
      <c r="F1361" s="16"/>
      <c r="G1361" s="16"/>
      <c r="H1361" s="16"/>
      <c r="I1361" s="16"/>
      <c r="J1361" s="16"/>
      <c r="K1361" s="16"/>
      <c r="L1361" s="32"/>
      <c r="M1361" s="16"/>
      <c r="N1361" s="16"/>
      <c r="O1361" s="16"/>
      <c r="P1361" s="16"/>
      <c r="Y1361" s="20"/>
      <c r="Z1361" s="20"/>
      <c r="AA1361" s="20"/>
      <c r="AB1361" s="20"/>
      <c r="AC1361" s="20"/>
      <c r="AD1361" s="20"/>
    </row>
    <row r="1362" spans="3:30" s="1" customFormat="1">
      <c r="C1362" s="16"/>
      <c r="D1362" s="16"/>
      <c r="E1362" s="32"/>
      <c r="F1362" s="16"/>
      <c r="G1362" s="16"/>
      <c r="H1362" s="16"/>
      <c r="I1362" s="16"/>
      <c r="J1362" s="16"/>
      <c r="K1362" s="16"/>
      <c r="L1362" s="32"/>
      <c r="M1362" s="16"/>
      <c r="N1362" s="16"/>
      <c r="O1362" s="16"/>
      <c r="P1362" s="16"/>
      <c r="Y1362" s="20"/>
      <c r="Z1362" s="20"/>
      <c r="AA1362" s="20"/>
      <c r="AB1362" s="20"/>
      <c r="AC1362" s="20"/>
      <c r="AD1362" s="20"/>
    </row>
    <row r="1363" spans="3:30" s="1" customFormat="1">
      <c r="C1363" s="16"/>
      <c r="D1363" s="16"/>
      <c r="E1363" s="32"/>
      <c r="F1363" s="16"/>
      <c r="G1363" s="16"/>
      <c r="H1363" s="16"/>
      <c r="I1363" s="16"/>
      <c r="J1363" s="16"/>
      <c r="K1363" s="16"/>
      <c r="L1363" s="32"/>
      <c r="M1363" s="16"/>
      <c r="N1363" s="16"/>
      <c r="O1363" s="16"/>
      <c r="P1363" s="16"/>
      <c r="Y1363" s="20"/>
      <c r="Z1363" s="20"/>
      <c r="AA1363" s="20"/>
      <c r="AB1363" s="20"/>
      <c r="AC1363" s="20"/>
      <c r="AD1363" s="20"/>
    </row>
    <row r="1364" spans="3:30" s="1" customFormat="1">
      <c r="C1364" s="16"/>
      <c r="D1364" s="16"/>
      <c r="E1364" s="32"/>
      <c r="F1364" s="16"/>
      <c r="G1364" s="16"/>
      <c r="H1364" s="16"/>
      <c r="I1364" s="16"/>
      <c r="J1364" s="16"/>
      <c r="K1364" s="16"/>
      <c r="L1364" s="32"/>
      <c r="M1364" s="16"/>
      <c r="N1364" s="16"/>
      <c r="O1364" s="16"/>
      <c r="P1364" s="16"/>
      <c r="Y1364" s="20"/>
      <c r="Z1364" s="20"/>
      <c r="AA1364" s="20"/>
      <c r="AB1364" s="20"/>
      <c r="AC1364" s="20"/>
      <c r="AD1364" s="20"/>
    </row>
    <row r="1365" spans="3:30" s="1" customFormat="1">
      <c r="C1365" s="16"/>
      <c r="D1365" s="16"/>
      <c r="E1365" s="32"/>
      <c r="F1365" s="16"/>
      <c r="G1365" s="16"/>
      <c r="H1365" s="16"/>
      <c r="I1365" s="16"/>
      <c r="J1365" s="16"/>
      <c r="K1365" s="16"/>
      <c r="L1365" s="32"/>
      <c r="M1365" s="16"/>
      <c r="N1365" s="16"/>
      <c r="O1365" s="16"/>
      <c r="P1365" s="16"/>
      <c r="Y1365" s="20"/>
      <c r="Z1365" s="20"/>
      <c r="AA1365" s="20"/>
      <c r="AB1365" s="20"/>
      <c r="AC1365" s="20"/>
      <c r="AD1365" s="20"/>
    </row>
    <row r="1366" spans="3:30" s="1" customFormat="1">
      <c r="C1366" s="16"/>
      <c r="D1366" s="16"/>
      <c r="E1366" s="32"/>
      <c r="F1366" s="16"/>
      <c r="G1366" s="16"/>
      <c r="H1366" s="16"/>
      <c r="I1366" s="16"/>
      <c r="J1366" s="16"/>
      <c r="K1366" s="16"/>
      <c r="L1366" s="32"/>
      <c r="M1366" s="16"/>
      <c r="N1366" s="16"/>
      <c r="O1366" s="16"/>
      <c r="P1366" s="16"/>
      <c r="Y1366" s="20"/>
      <c r="Z1366" s="20"/>
      <c r="AA1366" s="20"/>
      <c r="AB1366" s="20"/>
      <c r="AC1366" s="20"/>
      <c r="AD1366" s="20"/>
    </row>
    <row r="1367" spans="3:30" s="1" customFormat="1">
      <c r="C1367" s="16"/>
      <c r="D1367" s="16"/>
      <c r="E1367" s="32"/>
      <c r="F1367" s="16"/>
      <c r="G1367" s="16"/>
      <c r="H1367" s="16"/>
      <c r="I1367" s="16"/>
      <c r="J1367" s="16"/>
      <c r="K1367" s="16"/>
      <c r="L1367" s="32"/>
      <c r="M1367" s="16"/>
      <c r="N1367" s="16"/>
      <c r="O1367" s="16"/>
      <c r="P1367" s="16"/>
      <c r="Y1367" s="20"/>
      <c r="Z1367" s="20"/>
      <c r="AA1367" s="20"/>
      <c r="AB1367" s="20"/>
      <c r="AC1367" s="20"/>
      <c r="AD1367" s="20"/>
    </row>
    <row r="1368" spans="3:30" s="1" customFormat="1">
      <c r="C1368" s="16"/>
      <c r="D1368" s="16"/>
      <c r="E1368" s="32"/>
      <c r="F1368" s="16"/>
      <c r="G1368" s="16"/>
      <c r="H1368" s="16"/>
      <c r="I1368" s="16"/>
      <c r="J1368" s="16"/>
      <c r="K1368" s="16"/>
      <c r="L1368" s="32"/>
      <c r="M1368" s="16"/>
      <c r="N1368" s="16"/>
      <c r="O1368" s="16"/>
      <c r="P1368" s="16"/>
      <c r="Y1368" s="20"/>
      <c r="Z1368" s="20"/>
      <c r="AA1368" s="20"/>
      <c r="AB1368" s="20"/>
      <c r="AC1368" s="20"/>
      <c r="AD1368" s="20"/>
    </row>
    <row r="1369" spans="3:30" s="1" customFormat="1">
      <c r="C1369" s="16"/>
      <c r="D1369" s="16"/>
      <c r="E1369" s="32"/>
      <c r="F1369" s="16"/>
      <c r="G1369" s="16"/>
      <c r="H1369" s="16"/>
      <c r="I1369" s="16"/>
      <c r="J1369" s="16"/>
      <c r="K1369" s="16"/>
      <c r="L1369" s="32"/>
      <c r="M1369" s="16"/>
      <c r="N1369" s="16"/>
      <c r="O1369" s="16"/>
      <c r="P1369" s="16"/>
      <c r="Y1369" s="20"/>
      <c r="Z1369" s="20"/>
      <c r="AA1369" s="20"/>
      <c r="AB1369" s="20"/>
      <c r="AC1369" s="20"/>
      <c r="AD1369" s="20"/>
    </row>
    <row r="1370" spans="3:30" s="1" customFormat="1">
      <c r="C1370" s="16"/>
      <c r="D1370" s="16"/>
      <c r="E1370" s="32"/>
      <c r="F1370" s="16"/>
      <c r="G1370" s="16"/>
      <c r="H1370" s="16"/>
      <c r="I1370" s="16"/>
      <c r="J1370" s="16"/>
      <c r="K1370" s="16"/>
      <c r="L1370" s="32"/>
      <c r="M1370" s="16"/>
      <c r="N1370" s="16"/>
      <c r="O1370" s="16"/>
      <c r="P1370" s="16"/>
      <c r="Y1370" s="20"/>
      <c r="Z1370" s="20"/>
      <c r="AA1370" s="20"/>
      <c r="AB1370" s="20"/>
      <c r="AC1370" s="20"/>
      <c r="AD1370" s="20"/>
    </row>
    <row r="1371" spans="3:30" s="1" customFormat="1">
      <c r="C1371" s="16"/>
      <c r="D1371" s="16"/>
      <c r="E1371" s="32"/>
      <c r="F1371" s="16"/>
      <c r="G1371" s="16"/>
      <c r="H1371" s="16"/>
      <c r="I1371" s="16"/>
      <c r="J1371" s="16"/>
      <c r="K1371" s="16"/>
      <c r="L1371" s="32"/>
      <c r="M1371" s="16"/>
      <c r="N1371" s="16"/>
      <c r="O1371" s="16"/>
      <c r="P1371" s="16"/>
      <c r="Y1371" s="20"/>
      <c r="Z1371" s="20"/>
      <c r="AA1371" s="20"/>
      <c r="AB1371" s="20"/>
      <c r="AC1371" s="20"/>
      <c r="AD1371" s="20"/>
    </row>
    <row r="1372" spans="3:30" s="1" customFormat="1">
      <c r="C1372" s="16"/>
      <c r="D1372" s="16"/>
      <c r="E1372" s="32"/>
      <c r="F1372" s="16"/>
      <c r="G1372" s="16"/>
      <c r="H1372" s="16"/>
      <c r="I1372" s="16"/>
      <c r="J1372" s="16"/>
      <c r="K1372" s="16"/>
      <c r="L1372" s="32"/>
      <c r="M1372" s="16"/>
      <c r="N1372" s="16"/>
      <c r="O1372" s="16"/>
      <c r="P1372" s="16"/>
      <c r="Y1372" s="20"/>
      <c r="Z1372" s="20"/>
      <c r="AA1372" s="20"/>
      <c r="AB1372" s="20"/>
      <c r="AC1372" s="20"/>
      <c r="AD1372" s="20"/>
    </row>
    <row r="1373" spans="3:30" s="1" customFormat="1">
      <c r="C1373" s="16"/>
      <c r="D1373" s="16"/>
      <c r="E1373" s="32"/>
      <c r="F1373" s="16"/>
      <c r="G1373" s="16"/>
      <c r="H1373" s="16"/>
      <c r="I1373" s="16"/>
      <c r="J1373" s="16"/>
      <c r="K1373" s="16"/>
      <c r="L1373" s="32"/>
      <c r="M1373" s="16"/>
      <c r="N1373" s="16"/>
      <c r="O1373" s="16"/>
      <c r="P1373" s="16"/>
      <c r="Y1373" s="20"/>
      <c r="Z1373" s="20"/>
      <c r="AA1373" s="20"/>
      <c r="AB1373" s="20"/>
      <c r="AC1373" s="20"/>
      <c r="AD1373" s="20"/>
    </row>
    <row r="1374" spans="3:30" s="1" customFormat="1">
      <c r="C1374" s="16"/>
      <c r="D1374" s="16"/>
      <c r="E1374" s="32"/>
      <c r="F1374" s="16"/>
      <c r="G1374" s="16"/>
      <c r="H1374" s="16"/>
      <c r="I1374" s="16"/>
      <c r="J1374" s="16"/>
      <c r="K1374" s="16"/>
      <c r="L1374" s="32"/>
      <c r="M1374" s="16"/>
      <c r="N1374" s="16"/>
      <c r="O1374" s="16"/>
      <c r="P1374" s="16"/>
      <c r="Y1374" s="20"/>
      <c r="Z1374" s="20"/>
      <c r="AA1374" s="20"/>
      <c r="AB1374" s="20"/>
      <c r="AC1374" s="20"/>
      <c r="AD1374" s="20"/>
    </row>
    <row r="1375" spans="3:30" s="1" customFormat="1">
      <c r="C1375" s="16"/>
      <c r="D1375" s="16"/>
      <c r="E1375" s="32"/>
      <c r="F1375" s="16"/>
      <c r="G1375" s="16"/>
      <c r="H1375" s="16"/>
      <c r="I1375" s="16"/>
      <c r="J1375" s="16"/>
      <c r="K1375" s="16"/>
      <c r="L1375" s="32"/>
      <c r="M1375" s="16"/>
      <c r="N1375" s="16"/>
      <c r="O1375" s="16"/>
      <c r="P1375" s="16"/>
      <c r="Y1375" s="20"/>
      <c r="Z1375" s="20"/>
      <c r="AA1375" s="20"/>
      <c r="AB1375" s="20"/>
      <c r="AC1375" s="20"/>
      <c r="AD1375" s="20"/>
    </row>
    <row r="1376" spans="3:30" s="1" customFormat="1">
      <c r="C1376" s="16"/>
      <c r="D1376" s="16"/>
      <c r="E1376" s="32"/>
      <c r="F1376" s="16"/>
      <c r="G1376" s="16"/>
      <c r="H1376" s="16"/>
      <c r="I1376" s="16"/>
      <c r="J1376" s="16"/>
      <c r="K1376" s="16"/>
      <c r="L1376" s="32"/>
      <c r="M1376" s="16"/>
      <c r="N1376" s="16"/>
      <c r="O1376" s="16"/>
      <c r="P1376" s="16"/>
      <c r="Y1376" s="20"/>
      <c r="Z1376" s="20"/>
      <c r="AA1376" s="20"/>
      <c r="AB1376" s="20"/>
      <c r="AC1376" s="20"/>
      <c r="AD1376" s="20"/>
    </row>
    <row r="1377" spans="3:30" s="1" customFormat="1">
      <c r="C1377" s="16"/>
      <c r="D1377" s="16"/>
      <c r="E1377" s="32"/>
      <c r="F1377" s="16"/>
      <c r="G1377" s="16"/>
      <c r="H1377" s="16"/>
      <c r="I1377" s="16"/>
      <c r="J1377" s="16"/>
      <c r="K1377" s="16"/>
      <c r="L1377" s="32"/>
      <c r="M1377" s="16"/>
      <c r="N1377" s="16"/>
      <c r="O1377" s="16"/>
      <c r="P1377" s="16"/>
      <c r="Y1377" s="20"/>
      <c r="Z1377" s="20"/>
      <c r="AA1377" s="20"/>
      <c r="AB1377" s="20"/>
      <c r="AC1377" s="20"/>
      <c r="AD1377" s="20"/>
    </row>
    <row r="1378" spans="3:30" s="1" customFormat="1">
      <c r="C1378" s="16"/>
      <c r="D1378" s="16"/>
      <c r="E1378" s="32"/>
      <c r="F1378" s="16"/>
      <c r="G1378" s="16"/>
      <c r="H1378" s="16"/>
      <c r="I1378" s="16"/>
      <c r="J1378" s="16"/>
      <c r="K1378" s="16"/>
      <c r="L1378" s="32"/>
      <c r="M1378" s="16"/>
      <c r="N1378" s="16"/>
      <c r="O1378" s="16"/>
      <c r="P1378" s="16"/>
      <c r="Y1378" s="20"/>
      <c r="Z1378" s="20"/>
      <c r="AA1378" s="20"/>
      <c r="AB1378" s="20"/>
      <c r="AC1378" s="20"/>
      <c r="AD1378" s="20"/>
    </row>
    <row r="1379" spans="3:30" s="1" customFormat="1">
      <c r="C1379" s="16"/>
      <c r="D1379" s="16"/>
      <c r="E1379" s="32"/>
      <c r="F1379" s="16"/>
      <c r="G1379" s="16"/>
      <c r="H1379" s="16"/>
      <c r="I1379" s="16"/>
      <c r="J1379" s="16"/>
      <c r="K1379" s="16"/>
      <c r="L1379" s="32"/>
      <c r="M1379" s="16"/>
      <c r="N1379" s="16"/>
      <c r="O1379" s="16"/>
      <c r="P1379" s="16"/>
      <c r="Y1379" s="20"/>
      <c r="Z1379" s="20"/>
      <c r="AA1379" s="20"/>
      <c r="AB1379" s="20"/>
      <c r="AC1379" s="20"/>
      <c r="AD1379" s="20"/>
    </row>
    <row r="1380" spans="3:30" s="1" customFormat="1">
      <c r="C1380" s="16"/>
      <c r="D1380" s="16"/>
      <c r="E1380" s="32"/>
      <c r="F1380" s="16"/>
      <c r="G1380" s="16"/>
      <c r="H1380" s="16"/>
      <c r="I1380" s="16"/>
      <c r="J1380" s="16"/>
      <c r="K1380" s="16"/>
      <c r="L1380" s="32"/>
      <c r="M1380" s="16"/>
      <c r="N1380" s="16"/>
      <c r="O1380" s="16"/>
      <c r="P1380" s="16"/>
      <c r="Y1380" s="20"/>
      <c r="Z1380" s="20"/>
      <c r="AA1380" s="20"/>
      <c r="AB1380" s="20"/>
      <c r="AC1380" s="20"/>
      <c r="AD1380" s="20"/>
    </row>
    <row r="1381" spans="3:30" s="1" customFormat="1">
      <c r="C1381" s="16"/>
      <c r="D1381" s="16"/>
      <c r="E1381" s="32"/>
      <c r="F1381" s="16"/>
      <c r="G1381" s="16"/>
      <c r="H1381" s="16"/>
      <c r="I1381" s="16"/>
      <c r="J1381" s="16"/>
      <c r="K1381" s="16"/>
      <c r="L1381" s="32"/>
      <c r="M1381" s="16"/>
      <c r="N1381" s="16"/>
      <c r="O1381" s="16"/>
      <c r="P1381" s="16"/>
      <c r="Y1381" s="20"/>
      <c r="Z1381" s="20"/>
      <c r="AA1381" s="20"/>
      <c r="AB1381" s="20"/>
      <c r="AC1381" s="20"/>
      <c r="AD1381" s="20"/>
    </row>
    <row r="1382" spans="3:30" s="1" customFormat="1">
      <c r="C1382" s="16"/>
      <c r="D1382" s="16"/>
      <c r="E1382" s="32"/>
      <c r="F1382" s="16"/>
      <c r="G1382" s="16"/>
      <c r="H1382" s="16"/>
      <c r="I1382" s="16"/>
      <c r="J1382" s="16"/>
      <c r="K1382" s="16"/>
      <c r="L1382" s="32"/>
      <c r="M1382" s="16"/>
      <c r="N1382" s="16"/>
      <c r="O1382" s="16"/>
      <c r="P1382" s="16"/>
      <c r="Y1382" s="20"/>
      <c r="Z1382" s="20"/>
      <c r="AA1382" s="20"/>
      <c r="AB1382" s="20"/>
      <c r="AC1382" s="20"/>
      <c r="AD1382" s="20"/>
    </row>
    <row r="1383" spans="3:30" s="1" customFormat="1">
      <c r="C1383" s="16"/>
      <c r="D1383" s="16"/>
      <c r="E1383" s="32"/>
      <c r="F1383" s="16"/>
      <c r="G1383" s="16"/>
      <c r="H1383" s="16"/>
      <c r="I1383" s="16"/>
      <c r="J1383" s="16"/>
      <c r="K1383" s="16"/>
      <c r="L1383" s="32"/>
      <c r="M1383" s="16"/>
      <c r="N1383" s="16"/>
      <c r="O1383" s="16"/>
      <c r="P1383" s="16"/>
      <c r="Y1383" s="20"/>
      <c r="Z1383" s="20"/>
      <c r="AA1383" s="20"/>
      <c r="AB1383" s="20"/>
      <c r="AC1383" s="20"/>
      <c r="AD1383" s="20"/>
    </row>
    <row r="1384" spans="3:30" s="1" customFormat="1">
      <c r="C1384" s="16"/>
      <c r="D1384" s="16"/>
      <c r="E1384" s="32"/>
      <c r="F1384" s="16"/>
      <c r="G1384" s="16"/>
      <c r="H1384" s="16"/>
      <c r="I1384" s="16"/>
      <c r="J1384" s="16"/>
      <c r="K1384" s="16"/>
      <c r="L1384" s="32"/>
      <c r="M1384" s="16"/>
      <c r="N1384" s="16"/>
      <c r="O1384" s="16"/>
      <c r="P1384" s="16"/>
      <c r="Y1384" s="20"/>
      <c r="Z1384" s="20"/>
      <c r="AA1384" s="20"/>
      <c r="AB1384" s="20"/>
      <c r="AC1384" s="20"/>
      <c r="AD1384" s="20"/>
    </row>
    <row r="1385" spans="3:30" s="1" customFormat="1">
      <c r="C1385" s="16"/>
      <c r="D1385" s="16"/>
      <c r="E1385" s="32"/>
      <c r="F1385" s="16"/>
      <c r="G1385" s="16"/>
      <c r="H1385" s="16"/>
      <c r="I1385" s="16"/>
      <c r="J1385" s="16"/>
      <c r="K1385" s="16"/>
      <c r="L1385" s="32"/>
      <c r="M1385" s="16"/>
      <c r="N1385" s="16"/>
      <c r="O1385" s="16"/>
      <c r="P1385" s="16"/>
      <c r="Y1385" s="20"/>
      <c r="Z1385" s="20"/>
      <c r="AA1385" s="20"/>
      <c r="AB1385" s="20"/>
      <c r="AC1385" s="20"/>
      <c r="AD1385" s="20"/>
    </row>
    <row r="1386" spans="3:30" s="1" customFormat="1">
      <c r="C1386" s="16"/>
      <c r="D1386" s="16"/>
      <c r="E1386" s="32"/>
      <c r="F1386" s="16"/>
      <c r="G1386" s="16"/>
      <c r="H1386" s="16"/>
      <c r="I1386" s="16"/>
      <c r="J1386" s="16"/>
      <c r="K1386" s="16"/>
      <c r="L1386" s="32"/>
      <c r="M1386" s="16"/>
      <c r="N1386" s="16"/>
      <c r="O1386" s="16"/>
      <c r="P1386" s="16"/>
      <c r="Y1386" s="20"/>
      <c r="Z1386" s="20"/>
      <c r="AA1386" s="20"/>
      <c r="AB1386" s="20"/>
      <c r="AC1386" s="20"/>
      <c r="AD1386" s="20"/>
    </row>
    <row r="1387" spans="3:30" s="1" customFormat="1">
      <c r="C1387" s="16"/>
      <c r="D1387" s="16"/>
      <c r="E1387" s="32"/>
      <c r="F1387" s="16"/>
      <c r="G1387" s="16"/>
      <c r="H1387" s="16"/>
      <c r="I1387" s="16"/>
      <c r="J1387" s="16"/>
      <c r="K1387" s="16"/>
      <c r="L1387" s="32"/>
      <c r="M1387" s="16"/>
      <c r="N1387" s="16"/>
      <c r="O1387" s="16"/>
      <c r="P1387" s="16"/>
      <c r="Y1387" s="20"/>
      <c r="Z1387" s="20"/>
      <c r="AA1387" s="20"/>
      <c r="AB1387" s="20"/>
      <c r="AC1387" s="20"/>
      <c r="AD1387" s="20"/>
    </row>
    <row r="1388" spans="3:30" s="1" customFormat="1">
      <c r="C1388" s="16"/>
      <c r="D1388" s="16"/>
      <c r="E1388" s="32"/>
      <c r="F1388" s="16"/>
      <c r="G1388" s="16"/>
      <c r="H1388" s="16"/>
      <c r="I1388" s="16"/>
      <c r="J1388" s="16"/>
      <c r="K1388" s="16"/>
      <c r="L1388" s="32"/>
      <c r="M1388" s="16"/>
      <c r="N1388" s="16"/>
      <c r="O1388" s="16"/>
      <c r="P1388" s="16"/>
      <c r="Y1388" s="20"/>
      <c r="Z1388" s="20"/>
      <c r="AA1388" s="20"/>
      <c r="AB1388" s="20"/>
      <c r="AC1388" s="20"/>
      <c r="AD1388" s="20"/>
    </row>
    <row r="1389" spans="3:30" s="1" customFormat="1">
      <c r="C1389" s="16"/>
      <c r="D1389" s="16"/>
      <c r="E1389" s="32"/>
      <c r="F1389" s="16"/>
      <c r="G1389" s="16"/>
      <c r="H1389" s="16"/>
      <c r="I1389" s="16"/>
      <c r="J1389" s="16"/>
      <c r="K1389" s="16"/>
      <c r="L1389" s="32"/>
      <c r="M1389" s="16"/>
      <c r="N1389" s="16"/>
      <c r="O1389" s="16"/>
      <c r="P1389" s="16"/>
      <c r="Y1389" s="20"/>
      <c r="Z1389" s="20"/>
      <c r="AA1389" s="20"/>
      <c r="AB1389" s="20"/>
      <c r="AC1389" s="20"/>
      <c r="AD1389" s="20"/>
    </row>
    <row r="1390" spans="3:30" s="1" customFormat="1">
      <c r="C1390" s="16"/>
      <c r="D1390" s="16"/>
      <c r="E1390" s="32"/>
      <c r="F1390" s="16"/>
      <c r="G1390" s="16"/>
      <c r="H1390" s="16"/>
      <c r="I1390" s="16"/>
      <c r="J1390" s="16"/>
      <c r="K1390" s="16"/>
      <c r="L1390" s="32"/>
      <c r="M1390" s="16"/>
      <c r="N1390" s="16"/>
      <c r="O1390" s="16"/>
      <c r="P1390" s="16"/>
      <c r="Y1390" s="20"/>
      <c r="Z1390" s="20"/>
      <c r="AA1390" s="20"/>
      <c r="AB1390" s="20"/>
      <c r="AC1390" s="20"/>
      <c r="AD1390" s="20"/>
    </row>
    <row r="1391" spans="3:30" s="1" customFormat="1">
      <c r="C1391" s="16"/>
      <c r="D1391" s="16"/>
      <c r="E1391" s="32"/>
      <c r="F1391" s="16"/>
      <c r="G1391" s="16"/>
      <c r="H1391" s="16"/>
      <c r="I1391" s="16"/>
      <c r="J1391" s="16"/>
      <c r="K1391" s="16"/>
      <c r="L1391" s="32"/>
      <c r="M1391" s="16"/>
      <c r="N1391" s="16"/>
      <c r="O1391" s="16"/>
      <c r="P1391" s="16"/>
      <c r="Y1391" s="20"/>
      <c r="Z1391" s="20"/>
      <c r="AA1391" s="20"/>
      <c r="AB1391" s="20"/>
      <c r="AC1391" s="20"/>
      <c r="AD1391" s="20"/>
    </row>
    <row r="1392" spans="3:30" s="1" customFormat="1">
      <c r="C1392" s="16"/>
      <c r="D1392" s="16"/>
      <c r="E1392" s="32"/>
      <c r="F1392" s="16"/>
      <c r="G1392" s="16"/>
      <c r="H1392" s="16"/>
      <c r="I1392" s="16"/>
      <c r="J1392" s="16"/>
      <c r="K1392" s="16"/>
      <c r="L1392" s="32"/>
      <c r="M1392" s="16"/>
      <c r="N1392" s="16"/>
      <c r="O1392" s="16"/>
      <c r="P1392" s="16"/>
      <c r="Y1392" s="20"/>
      <c r="Z1392" s="20"/>
      <c r="AA1392" s="20"/>
      <c r="AB1392" s="20"/>
      <c r="AC1392" s="20"/>
      <c r="AD1392" s="20"/>
    </row>
    <row r="1393" spans="3:30" s="1" customFormat="1">
      <c r="C1393" s="16"/>
      <c r="D1393" s="16"/>
      <c r="E1393" s="32"/>
      <c r="F1393" s="16"/>
      <c r="G1393" s="16"/>
      <c r="H1393" s="16"/>
      <c r="I1393" s="16"/>
      <c r="J1393" s="16"/>
      <c r="K1393" s="16"/>
      <c r="L1393" s="32"/>
      <c r="M1393" s="16"/>
      <c r="N1393" s="16"/>
      <c r="O1393" s="16"/>
      <c r="P1393" s="16"/>
      <c r="Y1393" s="20"/>
      <c r="Z1393" s="20"/>
      <c r="AA1393" s="20"/>
      <c r="AB1393" s="20"/>
      <c r="AC1393" s="20"/>
      <c r="AD1393" s="20"/>
    </row>
    <row r="1394" spans="3:30" s="1" customFormat="1">
      <c r="C1394" s="16"/>
      <c r="D1394" s="16"/>
      <c r="E1394" s="32"/>
      <c r="F1394" s="16"/>
      <c r="G1394" s="16"/>
      <c r="H1394" s="16"/>
      <c r="I1394" s="16"/>
      <c r="J1394" s="16"/>
      <c r="K1394" s="16"/>
      <c r="L1394" s="32"/>
      <c r="M1394" s="16"/>
      <c r="N1394" s="16"/>
      <c r="O1394" s="16"/>
      <c r="P1394" s="16"/>
      <c r="Y1394" s="20"/>
      <c r="Z1394" s="20"/>
      <c r="AA1394" s="20"/>
      <c r="AB1394" s="20"/>
      <c r="AC1394" s="20"/>
      <c r="AD1394" s="20"/>
    </row>
    <row r="1395" spans="3:30" s="1" customFormat="1">
      <c r="C1395" s="16"/>
      <c r="D1395" s="16"/>
      <c r="E1395" s="32"/>
      <c r="F1395" s="16"/>
      <c r="G1395" s="16"/>
      <c r="H1395" s="16"/>
      <c r="I1395" s="16"/>
      <c r="J1395" s="16"/>
      <c r="K1395" s="16"/>
      <c r="L1395" s="32"/>
      <c r="M1395" s="16"/>
      <c r="N1395" s="16"/>
      <c r="O1395" s="16"/>
      <c r="P1395" s="16"/>
      <c r="Y1395" s="20"/>
      <c r="Z1395" s="20"/>
      <c r="AA1395" s="20"/>
      <c r="AB1395" s="20"/>
      <c r="AC1395" s="20"/>
      <c r="AD1395" s="20"/>
    </row>
    <row r="1396" spans="3:30" s="1" customFormat="1">
      <c r="C1396" s="16"/>
      <c r="D1396" s="16"/>
      <c r="E1396" s="32"/>
      <c r="F1396" s="16"/>
      <c r="G1396" s="16"/>
      <c r="H1396" s="16"/>
      <c r="I1396" s="16"/>
      <c r="J1396" s="16"/>
      <c r="K1396" s="16"/>
      <c r="L1396" s="32"/>
      <c r="M1396" s="16"/>
      <c r="N1396" s="16"/>
      <c r="O1396" s="16"/>
      <c r="P1396" s="16"/>
      <c r="Y1396" s="20"/>
      <c r="Z1396" s="20"/>
      <c r="AA1396" s="20"/>
      <c r="AB1396" s="20"/>
      <c r="AC1396" s="20"/>
      <c r="AD1396" s="20"/>
    </row>
    <row r="1397" spans="3:30" s="1" customFormat="1">
      <c r="C1397" s="16"/>
      <c r="D1397" s="16"/>
      <c r="E1397" s="32"/>
      <c r="F1397" s="16"/>
      <c r="G1397" s="16"/>
      <c r="H1397" s="16"/>
      <c r="I1397" s="16"/>
      <c r="J1397" s="16"/>
      <c r="K1397" s="16"/>
      <c r="L1397" s="32"/>
      <c r="M1397" s="16"/>
      <c r="N1397" s="16"/>
      <c r="O1397" s="16"/>
      <c r="P1397" s="16"/>
      <c r="Y1397" s="20"/>
      <c r="Z1397" s="20"/>
      <c r="AA1397" s="20"/>
      <c r="AB1397" s="20"/>
      <c r="AC1397" s="20"/>
      <c r="AD1397" s="20"/>
    </row>
    <row r="1398" spans="3:30" s="1" customFormat="1">
      <c r="C1398" s="16"/>
      <c r="D1398" s="16"/>
      <c r="E1398" s="32"/>
      <c r="F1398" s="16"/>
      <c r="G1398" s="16"/>
      <c r="H1398" s="16"/>
      <c r="I1398" s="16"/>
      <c r="J1398" s="16"/>
      <c r="K1398" s="16"/>
      <c r="L1398" s="32"/>
      <c r="M1398" s="16"/>
      <c r="N1398" s="16"/>
      <c r="O1398" s="16"/>
      <c r="P1398" s="16"/>
      <c r="Y1398" s="20"/>
      <c r="Z1398" s="20"/>
      <c r="AA1398" s="20"/>
      <c r="AB1398" s="20"/>
      <c r="AC1398" s="20"/>
      <c r="AD1398" s="20"/>
    </row>
    <row r="1399" spans="3:30" s="1" customFormat="1">
      <c r="C1399" s="16"/>
      <c r="D1399" s="16"/>
      <c r="E1399" s="32"/>
      <c r="F1399" s="16"/>
      <c r="G1399" s="16"/>
      <c r="H1399" s="16"/>
      <c r="I1399" s="16"/>
      <c r="J1399" s="16"/>
      <c r="K1399" s="16"/>
      <c r="L1399" s="32"/>
      <c r="M1399" s="16"/>
      <c r="N1399" s="16"/>
      <c r="O1399" s="16"/>
      <c r="P1399" s="16"/>
      <c r="Y1399" s="20"/>
      <c r="Z1399" s="20"/>
      <c r="AA1399" s="20"/>
      <c r="AB1399" s="20"/>
      <c r="AC1399" s="20"/>
      <c r="AD1399" s="20"/>
    </row>
    <row r="1400" spans="3:30" s="1" customFormat="1">
      <c r="C1400" s="16"/>
      <c r="D1400" s="16"/>
      <c r="E1400" s="32"/>
      <c r="F1400" s="16"/>
      <c r="G1400" s="16"/>
      <c r="H1400" s="16"/>
      <c r="I1400" s="16"/>
      <c r="J1400" s="16"/>
      <c r="K1400" s="16"/>
      <c r="L1400" s="32"/>
      <c r="M1400" s="16"/>
      <c r="N1400" s="16"/>
      <c r="O1400" s="16"/>
      <c r="P1400" s="16"/>
      <c r="Y1400" s="20"/>
      <c r="Z1400" s="20"/>
      <c r="AA1400" s="20"/>
      <c r="AB1400" s="20"/>
      <c r="AC1400" s="20"/>
      <c r="AD1400" s="20"/>
    </row>
    <row r="1401" spans="3:30" s="1" customFormat="1">
      <c r="C1401" s="16"/>
      <c r="D1401" s="16"/>
      <c r="E1401" s="32"/>
      <c r="F1401" s="16"/>
      <c r="G1401" s="16"/>
      <c r="H1401" s="16"/>
      <c r="I1401" s="16"/>
      <c r="J1401" s="16"/>
      <c r="K1401" s="16"/>
      <c r="L1401" s="32"/>
      <c r="M1401" s="16"/>
      <c r="N1401" s="16"/>
      <c r="O1401" s="16"/>
      <c r="P1401" s="16"/>
      <c r="Y1401" s="20"/>
      <c r="Z1401" s="20"/>
      <c r="AA1401" s="20"/>
      <c r="AB1401" s="20"/>
      <c r="AC1401" s="20"/>
      <c r="AD1401" s="20"/>
    </row>
    <row r="1402" spans="3:30" s="1" customFormat="1">
      <c r="C1402" s="16"/>
      <c r="D1402" s="16"/>
      <c r="E1402" s="32"/>
      <c r="F1402" s="16"/>
      <c r="G1402" s="16"/>
      <c r="H1402" s="16"/>
      <c r="I1402" s="16"/>
      <c r="J1402" s="16"/>
      <c r="K1402" s="16"/>
      <c r="L1402" s="32"/>
      <c r="M1402" s="16"/>
      <c r="N1402" s="16"/>
      <c r="O1402" s="16"/>
      <c r="P1402" s="16"/>
      <c r="Y1402" s="20"/>
      <c r="Z1402" s="20"/>
      <c r="AA1402" s="20"/>
      <c r="AB1402" s="20"/>
      <c r="AC1402" s="20"/>
      <c r="AD1402" s="20"/>
    </row>
    <row r="1403" spans="3:30" s="1" customFormat="1">
      <c r="C1403" s="16"/>
      <c r="D1403" s="16"/>
      <c r="E1403" s="32"/>
      <c r="F1403" s="16"/>
      <c r="G1403" s="16"/>
      <c r="H1403" s="16"/>
      <c r="I1403" s="16"/>
      <c r="J1403" s="16"/>
      <c r="K1403" s="16"/>
      <c r="L1403" s="32"/>
      <c r="M1403" s="16"/>
      <c r="N1403" s="16"/>
      <c r="O1403" s="16"/>
      <c r="P1403" s="16"/>
      <c r="Y1403" s="20"/>
      <c r="Z1403" s="20"/>
      <c r="AA1403" s="20"/>
      <c r="AB1403" s="20"/>
      <c r="AC1403" s="20"/>
      <c r="AD1403" s="20"/>
    </row>
    <row r="1404" spans="3:30" s="1" customFormat="1">
      <c r="C1404" s="16"/>
      <c r="D1404" s="16"/>
      <c r="E1404" s="32"/>
      <c r="F1404" s="16"/>
      <c r="G1404" s="16"/>
      <c r="H1404" s="16"/>
      <c r="I1404" s="16"/>
      <c r="J1404" s="16"/>
      <c r="K1404" s="16"/>
      <c r="L1404" s="32"/>
      <c r="M1404" s="16"/>
      <c r="N1404" s="16"/>
      <c r="O1404" s="16"/>
      <c r="P1404" s="16"/>
      <c r="Y1404" s="20"/>
      <c r="Z1404" s="20"/>
      <c r="AA1404" s="20"/>
      <c r="AB1404" s="20"/>
      <c r="AC1404" s="20"/>
      <c r="AD1404" s="20"/>
    </row>
    <row r="1405" spans="3:30" s="1" customFormat="1">
      <c r="C1405" s="16"/>
      <c r="D1405" s="16"/>
      <c r="E1405" s="32"/>
      <c r="F1405" s="16"/>
      <c r="G1405" s="16"/>
      <c r="H1405" s="16"/>
      <c r="I1405" s="16"/>
      <c r="J1405" s="16"/>
      <c r="K1405" s="16"/>
      <c r="L1405" s="32"/>
      <c r="M1405" s="16"/>
      <c r="N1405" s="16"/>
      <c r="O1405" s="16"/>
      <c r="P1405" s="16"/>
      <c r="Y1405" s="20"/>
      <c r="Z1405" s="20"/>
      <c r="AA1405" s="20"/>
      <c r="AB1405" s="20"/>
      <c r="AC1405" s="20"/>
      <c r="AD1405" s="20"/>
    </row>
    <row r="1406" spans="3:30" s="1" customFormat="1">
      <c r="C1406" s="16"/>
      <c r="D1406" s="16"/>
      <c r="E1406" s="32"/>
      <c r="F1406" s="16"/>
      <c r="G1406" s="16"/>
      <c r="H1406" s="16"/>
      <c r="I1406" s="16"/>
      <c r="J1406" s="16"/>
      <c r="K1406" s="16"/>
      <c r="L1406" s="32"/>
      <c r="M1406" s="16"/>
      <c r="N1406" s="16"/>
      <c r="O1406" s="16"/>
      <c r="P1406" s="16"/>
      <c r="Y1406" s="20"/>
      <c r="Z1406" s="20"/>
      <c r="AA1406" s="20"/>
      <c r="AB1406" s="20"/>
      <c r="AC1406" s="20"/>
      <c r="AD1406" s="20"/>
    </row>
    <row r="1407" spans="3:30" s="1" customFormat="1">
      <c r="C1407" s="16"/>
      <c r="D1407" s="16"/>
      <c r="E1407" s="32"/>
      <c r="F1407" s="16"/>
      <c r="G1407" s="16"/>
      <c r="H1407" s="16"/>
      <c r="I1407" s="16"/>
      <c r="J1407" s="16"/>
      <c r="K1407" s="16"/>
      <c r="L1407" s="32"/>
      <c r="M1407" s="16"/>
      <c r="N1407" s="16"/>
      <c r="O1407" s="16"/>
      <c r="P1407" s="16"/>
      <c r="Y1407" s="20"/>
      <c r="Z1407" s="20"/>
      <c r="AA1407" s="20"/>
      <c r="AB1407" s="20"/>
      <c r="AC1407" s="20"/>
      <c r="AD1407" s="20"/>
    </row>
    <row r="1408" spans="3:30" s="1" customFormat="1">
      <c r="C1408" s="16"/>
      <c r="D1408" s="16"/>
      <c r="E1408" s="32"/>
      <c r="F1408" s="16"/>
      <c r="G1408" s="16"/>
      <c r="H1408" s="16"/>
      <c r="I1408" s="16"/>
      <c r="J1408" s="16"/>
      <c r="K1408" s="16"/>
      <c r="L1408" s="32"/>
      <c r="M1408" s="16"/>
      <c r="N1408" s="16"/>
      <c r="O1408" s="16"/>
      <c r="P1408" s="16"/>
      <c r="Y1408" s="20"/>
      <c r="Z1408" s="20"/>
      <c r="AA1408" s="20"/>
      <c r="AB1408" s="20"/>
      <c r="AC1408" s="20"/>
      <c r="AD1408" s="20"/>
    </row>
    <row r="1409" spans="3:30" s="1" customFormat="1">
      <c r="C1409" s="16"/>
      <c r="D1409" s="16"/>
      <c r="E1409" s="32"/>
      <c r="F1409" s="16"/>
      <c r="G1409" s="16"/>
      <c r="H1409" s="16"/>
      <c r="I1409" s="16"/>
      <c r="J1409" s="16"/>
      <c r="K1409" s="16"/>
      <c r="L1409" s="32"/>
      <c r="M1409" s="16"/>
      <c r="N1409" s="16"/>
      <c r="O1409" s="16"/>
      <c r="P1409" s="16"/>
      <c r="Y1409" s="20"/>
      <c r="Z1409" s="20"/>
      <c r="AA1409" s="20"/>
      <c r="AB1409" s="20"/>
      <c r="AC1409" s="20"/>
      <c r="AD1409" s="20"/>
    </row>
    <row r="1410" spans="3:30" s="1" customFormat="1">
      <c r="C1410" s="16"/>
      <c r="D1410" s="16"/>
      <c r="E1410" s="32"/>
      <c r="F1410" s="16"/>
      <c r="G1410" s="16"/>
      <c r="H1410" s="16"/>
      <c r="I1410" s="16"/>
      <c r="J1410" s="16"/>
      <c r="K1410" s="16"/>
      <c r="L1410" s="32"/>
      <c r="M1410" s="16"/>
      <c r="N1410" s="16"/>
      <c r="O1410" s="16"/>
      <c r="P1410" s="16"/>
      <c r="Y1410" s="20"/>
      <c r="Z1410" s="20"/>
      <c r="AA1410" s="20"/>
      <c r="AB1410" s="20"/>
      <c r="AC1410" s="20"/>
      <c r="AD1410" s="20"/>
    </row>
    <row r="1411" spans="3:30" s="1" customFormat="1">
      <c r="C1411" s="16"/>
      <c r="D1411" s="16"/>
      <c r="E1411" s="32"/>
      <c r="F1411" s="16"/>
      <c r="G1411" s="16"/>
      <c r="H1411" s="16"/>
      <c r="I1411" s="16"/>
      <c r="J1411" s="16"/>
      <c r="K1411" s="16"/>
      <c r="L1411" s="32"/>
      <c r="M1411" s="16"/>
      <c r="N1411" s="16"/>
      <c r="O1411" s="16"/>
      <c r="P1411" s="16"/>
      <c r="Y1411" s="20"/>
      <c r="Z1411" s="20"/>
      <c r="AA1411" s="20"/>
      <c r="AB1411" s="20"/>
      <c r="AC1411" s="20"/>
      <c r="AD1411" s="20"/>
    </row>
    <row r="1412" spans="3:30" s="1" customFormat="1">
      <c r="C1412" s="16"/>
      <c r="D1412" s="16"/>
      <c r="E1412" s="32"/>
      <c r="F1412" s="16"/>
      <c r="G1412" s="16"/>
      <c r="H1412" s="16"/>
      <c r="I1412" s="16"/>
      <c r="J1412" s="16"/>
      <c r="K1412" s="16"/>
      <c r="L1412" s="32"/>
      <c r="M1412" s="16"/>
      <c r="N1412" s="16"/>
      <c r="O1412" s="16"/>
      <c r="P1412" s="16"/>
      <c r="Y1412" s="20"/>
      <c r="Z1412" s="20"/>
      <c r="AA1412" s="20"/>
      <c r="AB1412" s="20"/>
      <c r="AC1412" s="20"/>
      <c r="AD1412" s="20"/>
    </row>
    <row r="1413" spans="3:30" s="1" customFormat="1">
      <c r="C1413" s="16"/>
      <c r="D1413" s="16"/>
      <c r="E1413" s="32"/>
      <c r="F1413" s="16"/>
      <c r="G1413" s="16"/>
      <c r="H1413" s="16"/>
      <c r="I1413" s="16"/>
      <c r="J1413" s="16"/>
      <c r="K1413" s="16"/>
      <c r="L1413" s="32"/>
      <c r="M1413" s="16"/>
      <c r="N1413" s="16"/>
      <c r="O1413" s="16"/>
      <c r="P1413" s="16"/>
      <c r="Y1413" s="20"/>
      <c r="Z1413" s="20"/>
      <c r="AA1413" s="20"/>
      <c r="AB1413" s="20"/>
      <c r="AC1413" s="20"/>
      <c r="AD1413" s="20"/>
    </row>
    <row r="1414" spans="3:30" s="1" customFormat="1">
      <c r="C1414" s="16"/>
      <c r="D1414" s="16"/>
      <c r="E1414" s="32"/>
      <c r="F1414" s="16"/>
      <c r="G1414" s="16"/>
      <c r="H1414" s="16"/>
      <c r="I1414" s="16"/>
      <c r="J1414" s="16"/>
      <c r="K1414" s="16"/>
      <c r="L1414" s="32"/>
      <c r="M1414" s="16"/>
      <c r="N1414" s="16"/>
      <c r="O1414" s="16"/>
      <c r="P1414" s="16"/>
      <c r="Y1414" s="20"/>
      <c r="Z1414" s="20"/>
      <c r="AA1414" s="20"/>
      <c r="AB1414" s="20"/>
      <c r="AC1414" s="20"/>
      <c r="AD1414" s="20"/>
    </row>
    <row r="1415" spans="3:30" s="1" customFormat="1">
      <c r="C1415" s="16"/>
      <c r="D1415" s="16"/>
      <c r="E1415" s="32"/>
      <c r="F1415" s="16"/>
      <c r="G1415" s="16"/>
      <c r="H1415" s="16"/>
      <c r="I1415" s="16"/>
      <c r="J1415" s="16"/>
      <c r="K1415" s="16"/>
      <c r="L1415" s="32"/>
      <c r="M1415" s="16"/>
      <c r="N1415" s="16"/>
      <c r="O1415" s="16"/>
      <c r="P1415" s="16"/>
      <c r="Y1415" s="20"/>
      <c r="Z1415" s="20"/>
      <c r="AA1415" s="20"/>
      <c r="AB1415" s="20"/>
      <c r="AC1415" s="20"/>
      <c r="AD1415" s="20"/>
    </row>
    <row r="1416" spans="3:30" s="1" customFormat="1">
      <c r="C1416" s="16"/>
      <c r="D1416" s="16"/>
      <c r="E1416" s="32"/>
      <c r="F1416" s="16"/>
      <c r="G1416" s="16"/>
      <c r="H1416" s="16"/>
      <c r="I1416" s="16"/>
      <c r="J1416" s="16"/>
      <c r="K1416" s="16"/>
      <c r="L1416" s="32"/>
      <c r="M1416" s="16"/>
      <c r="N1416" s="16"/>
      <c r="O1416" s="16"/>
      <c r="P1416" s="16"/>
      <c r="Y1416" s="20"/>
      <c r="Z1416" s="20"/>
      <c r="AA1416" s="20"/>
      <c r="AB1416" s="20"/>
      <c r="AC1416" s="20"/>
      <c r="AD1416" s="20"/>
    </row>
    <row r="1417" spans="3:30" s="1" customFormat="1">
      <c r="C1417" s="16"/>
      <c r="D1417" s="16"/>
      <c r="E1417" s="32"/>
      <c r="F1417" s="16"/>
      <c r="G1417" s="16"/>
      <c r="H1417" s="16"/>
      <c r="I1417" s="16"/>
      <c r="J1417" s="16"/>
      <c r="K1417" s="16"/>
      <c r="L1417" s="32"/>
      <c r="M1417" s="16"/>
      <c r="N1417" s="16"/>
      <c r="O1417" s="16"/>
      <c r="P1417" s="16"/>
      <c r="Y1417" s="20"/>
      <c r="Z1417" s="20"/>
      <c r="AA1417" s="20"/>
      <c r="AB1417" s="20"/>
      <c r="AC1417" s="20"/>
      <c r="AD1417" s="20"/>
    </row>
    <row r="1418" spans="3:30" s="1" customFormat="1">
      <c r="C1418" s="16"/>
      <c r="D1418" s="16"/>
      <c r="E1418" s="32"/>
      <c r="F1418" s="16"/>
      <c r="G1418" s="16"/>
      <c r="H1418" s="16"/>
      <c r="I1418" s="16"/>
      <c r="J1418" s="16"/>
      <c r="K1418" s="16"/>
      <c r="L1418" s="32"/>
      <c r="M1418" s="16"/>
      <c r="N1418" s="16"/>
      <c r="O1418" s="16"/>
      <c r="P1418" s="16"/>
      <c r="Y1418" s="20"/>
      <c r="Z1418" s="20"/>
      <c r="AA1418" s="20"/>
      <c r="AB1418" s="20"/>
      <c r="AC1418" s="20"/>
      <c r="AD1418" s="20"/>
    </row>
    <row r="1419" spans="3:30" s="1" customFormat="1">
      <c r="C1419" s="16"/>
      <c r="D1419" s="16"/>
      <c r="E1419" s="32"/>
      <c r="F1419" s="16"/>
      <c r="G1419" s="16"/>
      <c r="H1419" s="16"/>
      <c r="I1419" s="16"/>
      <c r="J1419" s="16"/>
      <c r="K1419" s="16"/>
      <c r="L1419" s="32"/>
      <c r="M1419" s="16"/>
      <c r="N1419" s="16"/>
      <c r="O1419" s="16"/>
      <c r="P1419" s="16"/>
      <c r="Y1419" s="20"/>
      <c r="Z1419" s="20"/>
      <c r="AA1419" s="20"/>
      <c r="AB1419" s="20"/>
      <c r="AC1419" s="20"/>
      <c r="AD1419" s="20"/>
    </row>
    <row r="1420" spans="3:30" s="1" customFormat="1">
      <c r="C1420" s="16"/>
      <c r="D1420" s="16"/>
      <c r="E1420" s="32"/>
      <c r="F1420" s="16"/>
      <c r="G1420" s="16"/>
      <c r="H1420" s="16"/>
      <c r="I1420" s="16"/>
      <c r="J1420" s="16"/>
      <c r="K1420" s="16"/>
      <c r="L1420" s="32"/>
      <c r="M1420" s="16"/>
      <c r="N1420" s="16"/>
      <c r="O1420" s="16"/>
      <c r="P1420" s="16"/>
      <c r="Y1420" s="20"/>
      <c r="Z1420" s="20"/>
      <c r="AA1420" s="20"/>
      <c r="AB1420" s="20"/>
      <c r="AC1420" s="20"/>
      <c r="AD1420" s="20"/>
    </row>
    <row r="1421" spans="3:30" s="1" customFormat="1">
      <c r="C1421" s="16"/>
      <c r="D1421" s="16"/>
      <c r="E1421" s="32"/>
      <c r="F1421" s="16"/>
      <c r="G1421" s="16"/>
      <c r="H1421" s="16"/>
      <c r="I1421" s="16"/>
      <c r="J1421" s="16"/>
      <c r="K1421" s="16"/>
      <c r="L1421" s="32"/>
      <c r="M1421" s="16"/>
      <c r="N1421" s="16"/>
      <c r="O1421" s="16"/>
      <c r="P1421" s="16"/>
      <c r="Y1421" s="20"/>
      <c r="Z1421" s="20"/>
      <c r="AA1421" s="20"/>
      <c r="AB1421" s="20"/>
      <c r="AC1421" s="20"/>
      <c r="AD1421" s="20"/>
    </row>
    <row r="1422" spans="3:30" s="1" customFormat="1">
      <c r="C1422" s="16"/>
      <c r="D1422" s="16"/>
      <c r="E1422" s="32"/>
      <c r="F1422" s="16"/>
      <c r="G1422" s="16"/>
      <c r="H1422" s="16"/>
      <c r="I1422" s="16"/>
      <c r="J1422" s="16"/>
      <c r="K1422" s="16"/>
      <c r="L1422" s="32"/>
      <c r="M1422" s="16"/>
      <c r="N1422" s="16"/>
      <c r="O1422" s="16"/>
      <c r="P1422" s="16"/>
      <c r="Y1422" s="20"/>
      <c r="Z1422" s="20"/>
      <c r="AA1422" s="20"/>
      <c r="AB1422" s="20"/>
      <c r="AC1422" s="20"/>
      <c r="AD1422" s="20"/>
    </row>
    <row r="1423" spans="3:30" s="1" customFormat="1">
      <c r="C1423" s="16"/>
      <c r="D1423" s="16"/>
      <c r="E1423" s="32"/>
      <c r="F1423" s="16"/>
      <c r="G1423" s="16"/>
      <c r="H1423" s="16"/>
      <c r="I1423" s="16"/>
      <c r="J1423" s="16"/>
      <c r="K1423" s="16"/>
      <c r="L1423" s="32"/>
      <c r="M1423" s="16"/>
      <c r="N1423" s="16"/>
      <c r="O1423" s="16"/>
      <c r="P1423" s="16"/>
      <c r="Y1423" s="20"/>
      <c r="Z1423" s="20"/>
      <c r="AA1423" s="20"/>
      <c r="AB1423" s="20"/>
      <c r="AC1423" s="20"/>
      <c r="AD1423" s="20"/>
    </row>
    <row r="1424" spans="3:30" s="1" customFormat="1">
      <c r="C1424" s="16"/>
      <c r="D1424" s="16"/>
      <c r="E1424" s="32"/>
      <c r="F1424" s="16"/>
      <c r="G1424" s="16"/>
      <c r="H1424" s="16"/>
      <c r="I1424" s="16"/>
      <c r="J1424" s="16"/>
      <c r="K1424" s="16"/>
      <c r="L1424" s="32"/>
      <c r="M1424" s="16"/>
      <c r="N1424" s="16"/>
      <c r="O1424" s="16"/>
      <c r="P1424" s="16"/>
      <c r="Y1424" s="20"/>
      <c r="Z1424" s="20"/>
      <c r="AA1424" s="20"/>
      <c r="AB1424" s="20"/>
      <c r="AC1424" s="20"/>
      <c r="AD1424" s="20"/>
    </row>
    <row r="1425" spans="3:30" s="1" customFormat="1">
      <c r="C1425" s="16"/>
      <c r="D1425" s="16"/>
      <c r="E1425" s="32"/>
      <c r="F1425" s="16"/>
      <c r="G1425" s="16"/>
      <c r="H1425" s="16"/>
      <c r="I1425" s="16"/>
      <c r="J1425" s="16"/>
      <c r="K1425" s="16"/>
      <c r="L1425" s="32"/>
      <c r="M1425" s="16"/>
      <c r="N1425" s="16"/>
      <c r="O1425" s="16"/>
      <c r="P1425" s="16"/>
      <c r="Y1425" s="20"/>
      <c r="Z1425" s="20"/>
      <c r="AA1425" s="20"/>
      <c r="AB1425" s="20"/>
      <c r="AC1425" s="20"/>
      <c r="AD1425" s="20"/>
    </row>
    <row r="1426" spans="3:30" s="1" customFormat="1">
      <c r="C1426" s="16"/>
      <c r="D1426" s="16"/>
      <c r="E1426" s="32"/>
      <c r="F1426" s="16"/>
      <c r="G1426" s="16"/>
      <c r="H1426" s="16"/>
      <c r="I1426" s="16"/>
      <c r="J1426" s="16"/>
      <c r="K1426" s="16"/>
      <c r="L1426" s="32"/>
      <c r="M1426" s="16"/>
      <c r="N1426" s="16"/>
      <c r="O1426" s="16"/>
      <c r="P1426" s="16"/>
      <c r="Y1426" s="20"/>
      <c r="Z1426" s="20"/>
      <c r="AA1426" s="20"/>
      <c r="AB1426" s="20"/>
      <c r="AC1426" s="20"/>
      <c r="AD1426" s="20"/>
    </row>
    <row r="1427" spans="3:30" s="1" customFormat="1">
      <c r="C1427" s="16"/>
      <c r="D1427" s="16"/>
      <c r="E1427" s="32"/>
      <c r="F1427" s="16"/>
      <c r="G1427" s="16"/>
      <c r="H1427" s="16"/>
      <c r="I1427" s="16"/>
      <c r="J1427" s="16"/>
      <c r="K1427" s="16"/>
      <c r="L1427" s="32"/>
      <c r="M1427" s="16"/>
      <c r="N1427" s="16"/>
      <c r="O1427" s="16"/>
      <c r="P1427" s="16"/>
      <c r="Y1427" s="20"/>
      <c r="Z1427" s="20"/>
      <c r="AA1427" s="20"/>
      <c r="AB1427" s="20"/>
      <c r="AC1427" s="20"/>
      <c r="AD1427" s="20"/>
    </row>
    <row r="1428" spans="3:30" s="1" customFormat="1">
      <c r="C1428" s="16"/>
      <c r="D1428" s="16"/>
      <c r="E1428" s="32"/>
      <c r="F1428" s="16"/>
      <c r="G1428" s="16"/>
      <c r="H1428" s="16"/>
      <c r="I1428" s="16"/>
      <c r="J1428" s="16"/>
      <c r="K1428" s="16"/>
      <c r="L1428" s="32"/>
      <c r="M1428" s="16"/>
      <c r="N1428" s="16"/>
      <c r="O1428" s="16"/>
      <c r="P1428" s="16"/>
      <c r="Y1428" s="20"/>
      <c r="Z1428" s="20"/>
      <c r="AA1428" s="20"/>
      <c r="AB1428" s="20"/>
      <c r="AC1428" s="20"/>
      <c r="AD1428" s="20"/>
    </row>
    <row r="1429" spans="3:30" s="1" customFormat="1">
      <c r="C1429" s="16"/>
      <c r="D1429" s="16"/>
      <c r="E1429" s="32"/>
      <c r="F1429" s="16"/>
      <c r="G1429" s="16"/>
      <c r="H1429" s="16"/>
      <c r="I1429" s="16"/>
      <c r="J1429" s="16"/>
      <c r="K1429" s="16"/>
      <c r="L1429" s="32"/>
      <c r="M1429" s="16"/>
      <c r="N1429" s="16"/>
      <c r="O1429" s="16"/>
      <c r="P1429" s="16"/>
      <c r="Y1429" s="20"/>
      <c r="Z1429" s="20"/>
      <c r="AA1429" s="20"/>
      <c r="AB1429" s="20"/>
      <c r="AC1429" s="20"/>
      <c r="AD1429" s="20"/>
    </row>
    <row r="1430" spans="3:30" s="1" customFormat="1">
      <c r="C1430" s="16"/>
      <c r="D1430" s="16"/>
      <c r="E1430" s="32"/>
      <c r="F1430" s="16"/>
      <c r="G1430" s="16"/>
      <c r="H1430" s="16"/>
      <c r="I1430" s="16"/>
      <c r="J1430" s="16"/>
      <c r="K1430" s="16"/>
      <c r="L1430" s="32"/>
      <c r="M1430" s="16"/>
      <c r="N1430" s="16"/>
      <c r="O1430" s="16"/>
      <c r="P1430" s="16"/>
      <c r="Y1430" s="20"/>
      <c r="Z1430" s="20"/>
      <c r="AA1430" s="20"/>
      <c r="AB1430" s="20"/>
      <c r="AC1430" s="20"/>
      <c r="AD1430" s="20"/>
    </row>
    <row r="1431" spans="3:30" s="1" customFormat="1">
      <c r="C1431" s="16"/>
      <c r="D1431" s="16"/>
      <c r="E1431" s="32"/>
      <c r="F1431" s="16"/>
      <c r="G1431" s="16"/>
      <c r="H1431" s="16"/>
      <c r="I1431" s="16"/>
      <c r="J1431" s="16"/>
      <c r="K1431" s="16"/>
      <c r="L1431" s="32"/>
      <c r="M1431" s="16"/>
      <c r="N1431" s="16"/>
      <c r="O1431" s="16"/>
      <c r="P1431" s="16"/>
      <c r="Y1431" s="20"/>
      <c r="Z1431" s="20"/>
      <c r="AA1431" s="20"/>
      <c r="AB1431" s="20"/>
      <c r="AC1431" s="20"/>
      <c r="AD1431" s="20"/>
    </row>
    <row r="1432" spans="3:30" s="1" customFormat="1">
      <c r="C1432" s="16"/>
      <c r="D1432" s="16"/>
      <c r="E1432" s="32"/>
      <c r="F1432" s="16"/>
      <c r="G1432" s="16"/>
      <c r="H1432" s="16"/>
      <c r="I1432" s="16"/>
      <c r="J1432" s="16"/>
      <c r="K1432" s="16"/>
      <c r="L1432" s="32"/>
      <c r="M1432" s="16"/>
      <c r="N1432" s="16"/>
      <c r="O1432" s="16"/>
      <c r="P1432" s="16"/>
      <c r="Y1432" s="20"/>
      <c r="Z1432" s="20"/>
      <c r="AA1432" s="20"/>
      <c r="AB1432" s="20"/>
      <c r="AC1432" s="20"/>
      <c r="AD1432" s="20"/>
    </row>
    <row r="1433" spans="3:30" s="1" customFormat="1">
      <c r="C1433" s="16"/>
      <c r="D1433" s="16"/>
      <c r="E1433" s="32"/>
      <c r="F1433" s="16"/>
      <c r="G1433" s="16"/>
      <c r="H1433" s="16"/>
      <c r="I1433" s="16"/>
      <c r="J1433" s="16"/>
      <c r="K1433" s="16"/>
      <c r="L1433" s="32"/>
      <c r="M1433" s="16"/>
      <c r="N1433" s="16"/>
      <c r="O1433" s="16"/>
      <c r="P1433" s="16"/>
      <c r="Y1433" s="20"/>
      <c r="Z1433" s="20"/>
      <c r="AA1433" s="20"/>
      <c r="AB1433" s="20"/>
      <c r="AC1433" s="20"/>
      <c r="AD1433" s="20"/>
    </row>
    <row r="1434" spans="3:30" s="1" customFormat="1">
      <c r="C1434" s="16"/>
      <c r="D1434" s="16"/>
      <c r="E1434" s="32"/>
      <c r="F1434" s="16"/>
      <c r="G1434" s="16"/>
      <c r="H1434" s="16"/>
      <c r="I1434" s="16"/>
      <c r="J1434" s="16"/>
      <c r="K1434" s="16"/>
      <c r="L1434" s="32"/>
      <c r="M1434" s="16"/>
      <c r="N1434" s="16"/>
      <c r="O1434" s="16"/>
      <c r="P1434" s="16"/>
      <c r="Y1434" s="20"/>
      <c r="Z1434" s="20"/>
      <c r="AA1434" s="20"/>
      <c r="AB1434" s="20"/>
      <c r="AC1434" s="20"/>
      <c r="AD1434" s="20"/>
    </row>
    <row r="1435" spans="3:30" s="1" customFormat="1">
      <c r="C1435" s="16"/>
      <c r="D1435" s="16"/>
      <c r="E1435" s="32"/>
      <c r="F1435" s="16"/>
      <c r="G1435" s="16"/>
      <c r="H1435" s="16"/>
      <c r="I1435" s="16"/>
      <c r="J1435" s="16"/>
      <c r="K1435" s="16"/>
      <c r="L1435" s="32"/>
      <c r="M1435" s="16"/>
      <c r="N1435" s="16"/>
      <c r="O1435" s="16"/>
      <c r="P1435" s="16"/>
      <c r="Y1435" s="20"/>
      <c r="Z1435" s="20"/>
      <c r="AA1435" s="20"/>
      <c r="AB1435" s="20"/>
      <c r="AC1435" s="20"/>
      <c r="AD1435" s="20"/>
    </row>
    <row r="1436" spans="3:30" s="1" customFormat="1">
      <c r="C1436" s="16"/>
      <c r="D1436" s="16"/>
      <c r="E1436" s="32"/>
      <c r="F1436" s="16"/>
      <c r="G1436" s="16"/>
      <c r="H1436" s="16"/>
      <c r="I1436" s="16"/>
      <c r="J1436" s="16"/>
      <c r="K1436" s="16"/>
      <c r="L1436" s="32"/>
      <c r="M1436" s="16"/>
      <c r="N1436" s="16"/>
      <c r="O1436" s="16"/>
      <c r="P1436" s="16"/>
      <c r="Y1436" s="20"/>
      <c r="Z1436" s="20"/>
      <c r="AA1436" s="20"/>
      <c r="AB1436" s="20"/>
      <c r="AC1436" s="20"/>
      <c r="AD1436" s="20"/>
    </row>
    <row r="1437" spans="3:30" s="1" customFormat="1">
      <c r="C1437" s="16"/>
      <c r="D1437" s="16"/>
      <c r="E1437" s="32"/>
      <c r="F1437" s="16"/>
      <c r="G1437" s="16"/>
      <c r="H1437" s="16"/>
      <c r="I1437" s="16"/>
      <c r="J1437" s="16"/>
      <c r="K1437" s="16"/>
      <c r="L1437" s="32"/>
      <c r="M1437" s="16"/>
      <c r="N1437" s="16"/>
      <c r="O1437" s="16"/>
      <c r="P1437" s="16"/>
      <c r="Y1437" s="20"/>
      <c r="Z1437" s="20"/>
      <c r="AA1437" s="20"/>
      <c r="AB1437" s="20"/>
      <c r="AC1437" s="20"/>
      <c r="AD1437" s="20"/>
    </row>
    <row r="1438" spans="3:30" s="1" customFormat="1">
      <c r="C1438" s="16"/>
      <c r="D1438" s="16"/>
      <c r="E1438" s="32"/>
      <c r="F1438" s="16"/>
      <c r="G1438" s="16"/>
      <c r="H1438" s="16"/>
      <c r="I1438" s="16"/>
      <c r="J1438" s="16"/>
      <c r="K1438" s="16"/>
      <c r="L1438" s="32"/>
      <c r="M1438" s="16"/>
      <c r="N1438" s="16"/>
      <c r="O1438" s="16"/>
      <c r="P1438" s="16"/>
      <c r="Y1438" s="20"/>
      <c r="Z1438" s="20"/>
      <c r="AA1438" s="20"/>
      <c r="AB1438" s="20"/>
      <c r="AC1438" s="20"/>
      <c r="AD1438" s="20"/>
    </row>
    <row r="1439" spans="3:30" s="1" customFormat="1">
      <c r="C1439" s="16"/>
      <c r="D1439" s="16"/>
      <c r="E1439" s="32"/>
      <c r="F1439" s="16"/>
      <c r="G1439" s="16"/>
      <c r="H1439" s="16"/>
      <c r="I1439" s="16"/>
      <c r="J1439" s="16"/>
      <c r="K1439" s="16"/>
      <c r="L1439" s="32"/>
      <c r="M1439" s="16"/>
      <c r="N1439" s="16"/>
      <c r="O1439" s="16"/>
      <c r="P1439" s="16"/>
      <c r="Y1439" s="20"/>
      <c r="Z1439" s="20"/>
      <c r="AA1439" s="20"/>
      <c r="AB1439" s="20"/>
      <c r="AC1439" s="20"/>
      <c r="AD1439" s="20"/>
    </row>
    <row r="1440" spans="3:30" s="1" customFormat="1">
      <c r="C1440" s="16"/>
      <c r="D1440" s="16"/>
      <c r="E1440" s="32"/>
      <c r="F1440" s="16"/>
      <c r="G1440" s="16"/>
      <c r="H1440" s="16"/>
      <c r="I1440" s="16"/>
      <c r="J1440" s="16"/>
      <c r="K1440" s="16"/>
      <c r="L1440" s="32"/>
      <c r="M1440" s="16"/>
      <c r="N1440" s="16"/>
      <c r="O1440" s="16"/>
      <c r="P1440" s="16"/>
      <c r="Y1440" s="20"/>
      <c r="Z1440" s="20"/>
      <c r="AA1440" s="20"/>
      <c r="AB1440" s="20"/>
      <c r="AC1440" s="20"/>
      <c r="AD1440" s="20"/>
    </row>
    <row r="1441" spans="3:30" s="1" customFormat="1">
      <c r="C1441" s="16"/>
      <c r="D1441" s="16"/>
      <c r="E1441" s="32"/>
      <c r="F1441" s="16"/>
      <c r="G1441" s="16"/>
      <c r="H1441" s="16"/>
      <c r="I1441" s="16"/>
      <c r="J1441" s="16"/>
      <c r="K1441" s="16"/>
      <c r="L1441" s="32"/>
      <c r="M1441" s="16"/>
      <c r="N1441" s="16"/>
      <c r="O1441" s="16"/>
      <c r="P1441" s="16"/>
      <c r="Y1441" s="20"/>
      <c r="Z1441" s="20"/>
      <c r="AA1441" s="20"/>
      <c r="AB1441" s="20"/>
      <c r="AC1441" s="20"/>
      <c r="AD1441" s="20"/>
    </row>
    <row r="1442" spans="3:30" s="1" customFormat="1">
      <c r="C1442" s="16"/>
      <c r="D1442" s="16"/>
      <c r="E1442" s="32"/>
      <c r="F1442" s="16"/>
      <c r="G1442" s="16"/>
      <c r="H1442" s="16"/>
      <c r="I1442" s="16"/>
      <c r="J1442" s="16"/>
      <c r="K1442" s="16"/>
      <c r="L1442" s="32"/>
      <c r="M1442" s="16"/>
      <c r="N1442" s="16"/>
      <c r="O1442" s="16"/>
      <c r="P1442" s="16"/>
      <c r="Y1442" s="20"/>
      <c r="Z1442" s="20"/>
      <c r="AA1442" s="20"/>
      <c r="AB1442" s="20"/>
      <c r="AC1442" s="20"/>
      <c r="AD1442" s="20"/>
    </row>
    <row r="1443" spans="3:30" s="1" customFormat="1">
      <c r="C1443" s="16"/>
      <c r="D1443" s="16"/>
      <c r="E1443" s="32"/>
      <c r="F1443" s="16"/>
      <c r="G1443" s="16"/>
      <c r="H1443" s="16"/>
      <c r="I1443" s="16"/>
      <c r="J1443" s="16"/>
      <c r="K1443" s="16"/>
      <c r="L1443" s="32"/>
      <c r="M1443" s="16"/>
      <c r="N1443" s="16"/>
      <c r="O1443" s="16"/>
      <c r="P1443" s="16"/>
      <c r="Y1443" s="20"/>
      <c r="Z1443" s="20"/>
      <c r="AA1443" s="20"/>
      <c r="AB1443" s="20"/>
      <c r="AC1443" s="20"/>
      <c r="AD1443" s="20"/>
    </row>
    <row r="1444" spans="3:30" s="1" customFormat="1">
      <c r="C1444" s="16"/>
      <c r="D1444" s="16"/>
      <c r="E1444" s="32"/>
      <c r="F1444" s="16"/>
      <c r="G1444" s="16"/>
      <c r="H1444" s="16"/>
      <c r="I1444" s="16"/>
      <c r="J1444" s="16"/>
      <c r="K1444" s="16"/>
      <c r="L1444" s="32"/>
      <c r="M1444" s="16"/>
      <c r="N1444" s="16"/>
      <c r="O1444" s="16"/>
      <c r="P1444" s="16"/>
      <c r="Y1444" s="20"/>
      <c r="Z1444" s="20"/>
      <c r="AA1444" s="20"/>
      <c r="AB1444" s="20"/>
      <c r="AC1444" s="20"/>
      <c r="AD1444" s="20"/>
    </row>
    <row r="1445" spans="3:30" s="1" customFormat="1">
      <c r="C1445" s="16"/>
      <c r="D1445" s="16"/>
      <c r="E1445" s="32"/>
      <c r="F1445" s="16"/>
      <c r="G1445" s="16"/>
      <c r="H1445" s="16"/>
      <c r="I1445" s="16"/>
      <c r="J1445" s="16"/>
      <c r="K1445" s="16"/>
      <c r="L1445" s="32"/>
      <c r="M1445" s="16"/>
      <c r="N1445" s="16"/>
      <c r="O1445" s="16"/>
      <c r="P1445" s="16"/>
      <c r="Y1445" s="20"/>
      <c r="Z1445" s="20"/>
      <c r="AA1445" s="20"/>
      <c r="AB1445" s="20"/>
      <c r="AC1445" s="20"/>
      <c r="AD1445" s="20"/>
    </row>
    <row r="1446" spans="3:30" s="1" customFormat="1">
      <c r="C1446" s="16"/>
      <c r="D1446" s="16"/>
      <c r="E1446" s="32"/>
      <c r="F1446" s="16"/>
      <c r="G1446" s="16"/>
      <c r="H1446" s="16"/>
      <c r="I1446" s="16"/>
      <c r="J1446" s="16"/>
      <c r="K1446" s="16"/>
      <c r="L1446" s="32"/>
      <c r="M1446" s="16"/>
      <c r="N1446" s="16"/>
      <c r="O1446" s="16"/>
      <c r="P1446" s="16"/>
      <c r="Y1446" s="20"/>
      <c r="Z1446" s="20"/>
      <c r="AA1446" s="20"/>
      <c r="AB1446" s="20"/>
      <c r="AC1446" s="20"/>
      <c r="AD1446" s="20"/>
    </row>
    <row r="1447" spans="3:30" s="1" customFormat="1">
      <c r="C1447" s="16"/>
      <c r="D1447" s="16"/>
      <c r="E1447" s="32"/>
      <c r="F1447" s="16"/>
      <c r="G1447" s="16"/>
      <c r="H1447" s="16"/>
      <c r="I1447" s="16"/>
      <c r="J1447" s="16"/>
      <c r="K1447" s="16"/>
      <c r="L1447" s="32"/>
      <c r="M1447" s="16"/>
      <c r="N1447" s="16"/>
      <c r="O1447" s="16"/>
      <c r="P1447" s="16"/>
      <c r="Y1447" s="20"/>
      <c r="Z1447" s="20"/>
      <c r="AA1447" s="20"/>
      <c r="AB1447" s="20"/>
      <c r="AC1447" s="20"/>
      <c r="AD1447" s="20"/>
    </row>
    <row r="1448" spans="3:30" s="1" customFormat="1">
      <c r="C1448" s="16"/>
      <c r="D1448" s="16"/>
      <c r="E1448" s="32"/>
      <c r="F1448" s="16"/>
      <c r="G1448" s="16"/>
      <c r="H1448" s="16"/>
      <c r="I1448" s="16"/>
      <c r="J1448" s="16"/>
      <c r="K1448" s="16"/>
      <c r="L1448" s="32"/>
      <c r="M1448" s="16"/>
      <c r="N1448" s="16"/>
      <c r="O1448" s="16"/>
      <c r="P1448" s="16"/>
      <c r="Y1448" s="20"/>
      <c r="Z1448" s="20"/>
      <c r="AA1448" s="20"/>
      <c r="AB1448" s="20"/>
      <c r="AC1448" s="20"/>
      <c r="AD1448" s="20"/>
    </row>
    <row r="1449" spans="3:30" s="1" customFormat="1">
      <c r="C1449" s="16"/>
      <c r="D1449" s="16"/>
      <c r="E1449" s="32"/>
      <c r="F1449" s="16"/>
      <c r="G1449" s="16"/>
      <c r="H1449" s="16"/>
      <c r="I1449" s="16"/>
      <c r="J1449" s="16"/>
      <c r="K1449" s="16"/>
      <c r="L1449" s="32"/>
      <c r="M1449" s="16"/>
      <c r="N1449" s="16"/>
      <c r="O1449" s="16"/>
      <c r="P1449" s="16"/>
      <c r="Y1449" s="20"/>
      <c r="Z1449" s="20"/>
      <c r="AA1449" s="20"/>
      <c r="AB1449" s="20"/>
      <c r="AC1449" s="20"/>
      <c r="AD1449" s="20"/>
    </row>
    <row r="1450" spans="3:30" s="1" customFormat="1">
      <c r="C1450" s="16"/>
      <c r="D1450" s="16"/>
      <c r="E1450" s="32"/>
      <c r="F1450" s="16"/>
      <c r="G1450" s="16"/>
      <c r="H1450" s="16"/>
      <c r="I1450" s="16"/>
      <c r="J1450" s="16"/>
      <c r="K1450" s="16"/>
      <c r="L1450" s="32"/>
      <c r="M1450" s="16"/>
      <c r="N1450" s="16"/>
      <c r="O1450" s="16"/>
      <c r="P1450" s="16"/>
      <c r="Y1450" s="20"/>
      <c r="Z1450" s="20"/>
      <c r="AA1450" s="20"/>
      <c r="AB1450" s="20"/>
      <c r="AC1450" s="20"/>
      <c r="AD1450" s="20"/>
    </row>
    <row r="1451" spans="3:30" s="1" customFormat="1">
      <c r="C1451" s="16"/>
      <c r="D1451" s="16"/>
      <c r="E1451" s="32"/>
      <c r="F1451" s="16"/>
      <c r="G1451" s="16"/>
      <c r="H1451" s="16"/>
      <c r="I1451" s="16"/>
      <c r="J1451" s="16"/>
      <c r="K1451" s="16"/>
      <c r="L1451" s="32"/>
      <c r="M1451" s="16"/>
      <c r="N1451" s="16"/>
      <c r="O1451" s="16"/>
      <c r="P1451" s="16"/>
      <c r="Y1451" s="20"/>
      <c r="Z1451" s="20"/>
      <c r="AA1451" s="20"/>
      <c r="AB1451" s="20"/>
      <c r="AC1451" s="20"/>
      <c r="AD1451" s="20"/>
    </row>
    <row r="1452" spans="3:30" s="1" customFormat="1">
      <c r="C1452" s="16"/>
      <c r="D1452" s="16"/>
      <c r="E1452" s="32"/>
      <c r="F1452" s="16"/>
      <c r="G1452" s="16"/>
      <c r="H1452" s="16"/>
      <c r="I1452" s="16"/>
      <c r="J1452" s="16"/>
      <c r="K1452" s="16"/>
      <c r="L1452" s="32"/>
      <c r="M1452" s="16"/>
      <c r="N1452" s="16"/>
      <c r="O1452" s="16"/>
      <c r="P1452" s="16"/>
      <c r="Y1452" s="20"/>
      <c r="Z1452" s="20"/>
      <c r="AA1452" s="20"/>
      <c r="AB1452" s="20"/>
      <c r="AC1452" s="20"/>
      <c r="AD1452" s="20"/>
    </row>
    <row r="1453" spans="3:30" s="1" customFormat="1">
      <c r="C1453" s="16"/>
      <c r="D1453" s="16"/>
      <c r="E1453" s="32"/>
      <c r="F1453" s="16"/>
      <c r="G1453" s="16"/>
      <c r="H1453" s="16"/>
      <c r="I1453" s="16"/>
      <c r="J1453" s="16"/>
      <c r="K1453" s="16"/>
      <c r="L1453" s="32"/>
      <c r="M1453" s="16"/>
      <c r="N1453" s="16"/>
      <c r="O1453" s="16"/>
      <c r="P1453" s="16"/>
      <c r="Y1453" s="20"/>
      <c r="Z1453" s="20"/>
      <c r="AA1453" s="20"/>
      <c r="AB1453" s="20"/>
      <c r="AC1453" s="20"/>
      <c r="AD1453" s="20"/>
    </row>
    <row r="1454" spans="3:30" s="1" customFormat="1">
      <c r="C1454" s="16"/>
      <c r="D1454" s="16"/>
      <c r="E1454" s="32"/>
      <c r="F1454" s="16"/>
      <c r="G1454" s="16"/>
      <c r="H1454" s="16"/>
      <c r="I1454" s="16"/>
      <c r="J1454" s="16"/>
      <c r="K1454" s="16"/>
      <c r="L1454" s="32"/>
      <c r="M1454" s="16"/>
      <c r="N1454" s="16"/>
      <c r="O1454" s="16"/>
      <c r="P1454" s="16"/>
      <c r="Y1454" s="20"/>
      <c r="Z1454" s="20"/>
      <c r="AA1454" s="20"/>
      <c r="AB1454" s="20"/>
      <c r="AC1454" s="20"/>
      <c r="AD1454" s="20"/>
    </row>
    <row r="1455" spans="3:30" s="1" customFormat="1">
      <c r="C1455" s="16"/>
      <c r="D1455" s="16"/>
      <c r="E1455" s="32"/>
      <c r="F1455" s="16"/>
      <c r="G1455" s="16"/>
      <c r="H1455" s="16"/>
      <c r="I1455" s="16"/>
      <c r="J1455" s="16"/>
      <c r="K1455" s="16"/>
      <c r="L1455" s="32"/>
      <c r="M1455" s="16"/>
      <c r="N1455" s="16"/>
      <c r="O1455" s="16"/>
      <c r="P1455" s="16"/>
      <c r="Y1455" s="20"/>
      <c r="Z1455" s="20"/>
      <c r="AA1455" s="20"/>
      <c r="AB1455" s="20"/>
      <c r="AC1455" s="20"/>
      <c r="AD1455" s="20"/>
    </row>
    <row r="1456" spans="3:30" s="1" customFormat="1">
      <c r="C1456" s="16"/>
      <c r="D1456" s="16"/>
      <c r="E1456" s="32"/>
      <c r="F1456" s="16"/>
      <c r="G1456" s="16"/>
      <c r="H1456" s="16"/>
      <c r="I1456" s="16"/>
      <c r="J1456" s="16"/>
      <c r="K1456" s="16"/>
      <c r="L1456" s="32"/>
      <c r="M1456" s="16"/>
      <c r="N1456" s="16"/>
      <c r="O1456" s="16"/>
      <c r="P1456" s="16"/>
      <c r="Y1456" s="20"/>
      <c r="Z1456" s="20"/>
      <c r="AA1456" s="20"/>
      <c r="AB1456" s="20"/>
      <c r="AC1456" s="20"/>
      <c r="AD1456" s="20"/>
    </row>
    <row r="1457" spans="3:30" s="1" customFormat="1">
      <c r="C1457" s="16"/>
      <c r="D1457" s="16"/>
      <c r="E1457" s="32"/>
      <c r="F1457" s="16"/>
      <c r="G1457" s="16"/>
      <c r="H1457" s="16"/>
      <c r="I1457" s="16"/>
      <c r="J1457" s="16"/>
      <c r="K1457" s="16"/>
      <c r="L1457" s="32"/>
      <c r="M1457" s="16"/>
      <c r="N1457" s="16"/>
      <c r="O1457" s="16"/>
      <c r="P1457" s="16"/>
      <c r="Y1457" s="20"/>
      <c r="Z1457" s="20"/>
      <c r="AA1457" s="20"/>
      <c r="AB1457" s="20"/>
      <c r="AC1457" s="20"/>
      <c r="AD1457" s="20"/>
    </row>
    <row r="1458" spans="3:30" s="1" customFormat="1">
      <c r="C1458" s="16"/>
      <c r="D1458" s="16"/>
      <c r="E1458" s="32"/>
      <c r="F1458" s="16"/>
      <c r="G1458" s="16"/>
      <c r="H1458" s="16"/>
      <c r="I1458" s="16"/>
      <c r="J1458" s="16"/>
      <c r="K1458" s="16"/>
      <c r="L1458" s="32"/>
      <c r="M1458" s="16"/>
      <c r="N1458" s="16"/>
      <c r="O1458" s="16"/>
      <c r="P1458" s="16"/>
      <c r="Y1458" s="20"/>
      <c r="Z1458" s="20"/>
      <c r="AA1458" s="20"/>
      <c r="AB1458" s="20"/>
      <c r="AC1458" s="20"/>
      <c r="AD1458" s="20"/>
    </row>
    <row r="1459" spans="3:30" s="1" customFormat="1">
      <c r="C1459" s="16"/>
      <c r="D1459" s="16"/>
      <c r="E1459" s="32"/>
      <c r="F1459" s="16"/>
      <c r="G1459" s="16"/>
      <c r="H1459" s="16"/>
      <c r="I1459" s="16"/>
      <c r="J1459" s="16"/>
      <c r="K1459" s="16"/>
      <c r="L1459" s="32"/>
      <c r="M1459" s="16"/>
      <c r="N1459" s="16"/>
      <c r="O1459" s="16"/>
      <c r="P1459" s="16"/>
      <c r="Y1459" s="20"/>
      <c r="Z1459" s="20"/>
      <c r="AA1459" s="20"/>
      <c r="AB1459" s="20"/>
      <c r="AC1459" s="20"/>
      <c r="AD1459" s="20"/>
    </row>
    <row r="1460" spans="3:30" s="1" customFormat="1">
      <c r="C1460" s="16"/>
      <c r="D1460" s="16"/>
      <c r="E1460" s="32"/>
      <c r="F1460" s="16"/>
      <c r="G1460" s="16"/>
      <c r="H1460" s="16"/>
      <c r="I1460" s="16"/>
      <c r="J1460" s="16"/>
      <c r="K1460" s="16"/>
      <c r="L1460" s="32"/>
      <c r="M1460" s="16"/>
      <c r="N1460" s="16"/>
      <c r="O1460" s="16"/>
      <c r="P1460" s="16"/>
      <c r="Y1460" s="20"/>
      <c r="Z1460" s="20"/>
      <c r="AA1460" s="20"/>
      <c r="AB1460" s="20"/>
      <c r="AC1460" s="20"/>
      <c r="AD1460" s="20"/>
    </row>
    <row r="1461" spans="3:30" s="1" customFormat="1">
      <c r="C1461" s="16"/>
      <c r="D1461" s="16"/>
      <c r="E1461" s="32"/>
      <c r="F1461" s="16"/>
      <c r="G1461" s="16"/>
      <c r="H1461" s="16"/>
      <c r="I1461" s="16"/>
      <c r="J1461" s="16"/>
      <c r="K1461" s="16"/>
      <c r="L1461" s="32"/>
      <c r="M1461" s="16"/>
      <c r="N1461" s="16"/>
      <c r="O1461" s="16"/>
      <c r="P1461" s="16"/>
      <c r="Y1461" s="20"/>
      <c r="Z1461" s="20"/>
      <c r="AA1461" s="20"/>
      <c r="AB1461" s="20"/>
      <c r="AC1461" s="20"/>
      <c r="AD1461" s="20"/>
    </row>
    <row r="1462" spans="3:30" s="1" customFormat="1">
      <c r="C1462" s="16"/>
      <c r="D1462" s="16"/>
      <c r="E1462" s="32"/>
      <c r="F1462" s="16"/>
      <c r="G1462" s="16"/>
      <c r="H1462" s="16"/>
      <c r="I1462" s="16"/>
      <c r="J1462" s="16"/>
      <c r="K1462" s="16"/>
      <c r="L1462" s="32"/>
      <c r="M1462" s="16"/>
      <c r="N1462" s="16"/>
      <c r="O1462" s="16"/>
      <c r="P1462" s="16"/>
      <c r="Y1462" s="20"/>
      <c r="Z1462" s="20"/>
      <c r="AA1462" s="20"/>
      <c r="AB1462" s="20"/>
      <c r="AC1462" s="20"/>
      <c r="AD1462" s="20"/>
    </row>
    <row r="1463" spans="3:30" s="1" customFormat="1">
      <c r="C1463" s="16"/>
      <c r="D1463" s="16"/>
      <c r="E1463" s="32"/>
      <c r="F1463" s="16"/>
      <c r="G1463" s="16"/>
      <c r="H1463" s="16"/>
      <c r="I1463" s="16"/>
      <c r="J1463" s="16"/>
      <c r="K1463" s="16"/>
      <c r="L1463" s="32"/>
      <c r="M1463" s="16"/>
      <c r="N1463" s="16"/>
      <c r="O1463" s="16"/>
      <c r="P1463" s="16"/>
      <c r="Y1463" s="20"/>
      <c r="Z1463" s="20"/>
      <c r="AA1463" s="20"/>
      <c r="AB1463" s="20"/>
      <c r="AC1463" s="20"/>
      <c r="AD1463" s="20"/>
    </row>
    <row r="1464" spans="3:30" s="1" customFormat="1">
      <c r="C1464" s="16"/>
      <c r="D1464" s="16"/>
      <c r="E1464" s="32"/>
      <c r="F1464" s="16"/>
      <c r="G1464" s="16"/>
      <c r="H1464" s="16"/>
      <c r="I1464" s="16"/>
      <c r="J1464" s="16"/>
      <c r="K1464" s="16"/>
      <c r="L1464" s="32"/>
      <c r="M1464" s="16"/>
      <c r="N1464" s="16"/>
      <c r="O1464" s="16"/>
      <c r="P1464" s="16"/>
      <c r="Y1464" s="20"/>
      <c r="Z1464" s="20"/>
      <c r="AA1464" s="20"/>
      <c r="AB1464" s="20"/>
      <c r="AC1464" s="20"/>
      <c r="AD1464" s="20"/>
    </row>
    <row r="1465" spans="3:30" s="1" customFormat="1">
      <c r="C1465" s="16"/>
      <c r="D1465" s="16"/>
      <c r="E1465" s="32"/>
      <c r="F1465" s="16"/>
      <c r="G1465" s="16"/>
      <c r="H1465" s="16"/>
      <c r="I1465" s="16"/>
      <c r="J1465" s="16"/>
      <c r="K1465" s="16"/>
      <c r="L1465" s="32"/>
      <c r="M1465" s="16"/>
      <c r="N1465" s="16"/>
      <c r="O1465" s="16"/>
      <c r="P1465" s="16"/>
      <c r="Y1465" s="20"/>
      <c r="Z1465" s="20"/>
      <c r="AA1465" s="20"/>
      <c r="AB1465" s="20"/>
      <c r="AC1465" s="20"/>
      <c r="AD1465" s="20"/>
    </row>
    <row r="1466" spans="3:30" s="1" customFormat="1">
      <c r="C1466" s="16"/>
      <c r="D1466" s="16"/>
      <c r="E1466" s="32"/>
      <c r="F1466" s="16"/>
      <c r="G1466" s="16"/>
      <c r="H1466" s="16"/>
      <c r="I1466" s="16"/>
      <c r="J1466" s="16"/>
      <c r="K1466" s="16"/>
      <c r="L1466" s="32"/>
      <c r="M1466" s="16"/>
      <c r="N1466" s="16"/>
      <c r="O1466" s="16"/>
      <c r="P1466" s="16"/>
      <c r="Y1466" s="20"/>
      <c r="Z1466" s="20"/>
      <c r="AA1466" s="20"/>
      <c r="AB1466" s="20"/>
      <c r="AC1466" s="20"/>
      <c r="AD1466" s="20"/>
    </row>
    <row r="1467" spans="3:30" s="1" customFormat="1">
      <c r="C1467" s="16"/>
      <c r="D1467" s="16"/>
      <c r="E1467" s="32"/>
      <c r="F1467" s="16"/>
      <c r="G1467" s="16"/>
      <c r="H1467" s="16"/>
      <c r="I1467" s="16"/>
      <c r="J1467" s="16"/>
      <c r="K1467" s="16"/>
      <c r="L1467" s="32"/>
      <c r="M1467" s="16"/>
      <c r="N1467" s="16"/>
      <c r="O1467" s="16"/>
      <c r="P1467" s="16"/>
      <c r="Y1467" s="20"/>
      <c r="Z1467" s="20"/>
      <c r="AA1467" s="20"/>
      <c r="AB1467" s="20"/>
      <c r="AC1467" s="20"/>
      <c r="AD1467" s="20"/>
    </row>
    <row r="1468" spans="3:30" s="1" customFormat="1">
      <c r="C1468" s="16"/>
      <c r="D1468" s="16"/>
      <c r="E1468" s="32"/>
      <c r="F1468" s="16"/>
      <c r="G1468" s="16"/>
      <c r="H1468" s="16"/>
      <c r="I1468" s="16"/>
      <c r="J1468" s="16"/>
      <c r="K1468" s="16"/>
      <c r="L1468" s="32"/>
      <c r="M1468" s="16"/>
      <c r="N1468" s="16"/>
      <c r="O1468" s="16"/>
      <c r="P1468" s="16"/>
      <c r="Y1468" s="20"/>
      <c r="Z1468" s="20"/>
      <c r="AA1468" s="20"/>
      <c r="AB1468" s="20"/>
      <c r="AC1468" s="20"/>
      <c r="AD1468" s="20"/>
    </row>
    <row r="1469" spans="3:30" s="1" customFormat="1">
      <c r="C1469" s="16"/>
      <c r="D1469" s="16"/>
      <c r="E1469" s="32"/>
      <c r="F1469" s="16"/>
      <c r="G1469" s="16"/>
      <c r="H1469" s="16"/>
      <c r="I1469" s="16"/>
      <c r="J1469" s="16"/>
      <c r="K1469" s="16"/>
      <c r="L1469" s="32"/>
      <c r="M1469" s="16"/>
      <c r="N1469" s="16"/>
      <c r="O1469" s="16"/>
      <c r="P1469" s="16"/>
      <c r="Y1469" s="20"/>
      <c r="Z1469" s="20"/>
      <c r="AA1469" s="20"/>
      <c r="AB1469" s="20"/>
      <c r="AC1469" s="20"/>
      <c r="AD1469" s="20"/>
    </row>
    <row r="1470" spans="3:30" s="1" customFormat="1">
      <c r="C1470" s="16"/>
      <c r="D1470" s="16"/>
      <c r="E1470" s="32"/>
      <c r="F1470" s="16"/>
      <c r="G1470" s="16"/>
      <c r="H1470" s="16"/>
      <c r="I1470" s="16"/>
      <c r="J1470" s="16"/>
      <c r="K1470" s="16"/>
      <c r="L1470" s="32"/>
      <c r="M1470" s="16"/>
      <c r="N1470" s="16"/>
      <c r="O1470" s="16"/>
      <c r="P1470" s="16"/>
      <c r="Y1470" s="20"/>
      <c r="Z1470" s="20"/>
      <c r="AA1470" s="20"/>
      <c r="AB1470" s="20"/>
      <c r="AC1470" s="20"/>
      <c r="AD1470" s="20"/>
    </row>
    <row r="1471" spans="3:30" s="1" customFormat="1">
      <c r="C1471" s="16"/>
      <c r="D1471" s="16"/>
      <c r="E1471" s="32"/>
      <c r="F1471" s="16"/>
      <c r="G1471" s="16"/>
      <c r="H1471" s="16"/>
      <c r="I1471" s="16"/>
      <c r="J1471" s="16"/>
      <c r="K1471" s="16"/>
      <c r="L1471" s="32"/>
      <c r="M1471" s="16"/>
      <c r="N1471" s="16"/>
      <c r="O1471" s="16"/>
      <c r="P1471" s="16"/>
      <c r="Y1471" s="20"/>
      <c r="Z1471" s="20"/>
      <c r="AA1471" s="20"/>
      <c r="AB1471" s="20"/>
      <c r="AC1471" s="20"/>
      <c r="AD1471" s="20"/>
    </row>
    <row r="1472" spans="3:30" s="1" customFormat="1">
      <c r="C1472" s="16"/>
      <c r="D1472" s="16"/>
      <c r="E1472" s="32"/>
      <c r="F1472" s="16"/>
      <c r="G1472" s="16"/>
      <c r="H1472" s="16"/>
      <c r="I1472" s="16"/>
      <c r="J1472" s="16"/>
      <c r="K1472" s="16"/>
      <c r="L1472" s="32"/>
      <c r="M1472" s="16"/>
      <c r="N1472" s="16"/>
      <c r="O1472" s="16"/>
      <c r="P1472" s="16"/>
      <c r="Y1472" s="20"/>
      <c r="Z1472" s="20"/>
      <c r="AA1472" s="20"/>
      <c r="AB1472" s="20"/>
      <c r="AC1472" s="20"/>
      <c r="AD1472" s="20"/>
    </row>
    <row r="1473" spans="3:30" s="1" customFormat="1">
      <c r="C1473" s="16"/>
      <c r="D1473" s="16"/>
      <c r="E1473" s="32"/>
      <c r="F1473" s="16"/>
      <c r="G1473" s="16"/>
      <c r="H1473" s="16"/>
      <c r="I1473" s="16"/>
      <c r="J1473" s="16"/>
      <c r="K1473" s="16"/>
      <c r="L1473" s="32"/>
      <c r="M1473" s="16"/>
      <c r="N1473" s="16"/>
      <c r="O1473" s="16"/>
      <c r="P1473" s="16"/>
      <c r="Y1473" s="20"/>
      <c r="Z1473" s="20"/>
      <c r="AA1473" s="20"/>
      <c r="AB1473" s="20"/>
      <c r="AC1473" s="20"/>
      <c r="AD1473" s="20"/>
    </row>
    <row r="1474" spans="3:30" s="1" customFormat="1">
      <c r="C1474" s="16"/>
      <c r="D1474" s="16"/>
      <c r="E1474" s="32"/>
      <c r="F1474" s="16"/>
      <c r="G1474" s="16"/>
      <c r="H1474" s="16"/>
      <c r="I1474" s="16"/>
      <c r="J1474" s="16"/>
      <c r="K1474" s="16"/>
      <c r="L1474" s="32"/>
      <c r="M1474" s="16"/>
      <c r="N1474" s="16"/>
      <c r="O1474" s="16"/>
      <c r="P1474" s="16"/>
      <c r="Y1474" s="20"/>
      <c r="Z1474" s="20"/>
      <c r="AA1474" s="20"/>
      <c r="AB1474" s="20"/>
      <c r="AC1474" s="20"/>
      <c r="AD1474" s="20"/>
    </row>
    <row r="1475" spans="3:30" s="1" customFormat="1">
      <c r="C1475" s="16"/>
      <c r="D1475" s="16"/>
      <c r="E1475" s="32"/>
      <c r="F1475" s="16"/>
      <c r="G1475" s="16"/>
      <c r="H1475" s="16"/>
      <c r="I1475" s="16"/>
      <c r="J1475" s="16"/>
      <c r="K1475" s="16"/>
      <c r="L1475" s="32"/>
      <c r="M1475" s="16"/>
      <c r="N1475" s="16"/>
      <c r="O1475" s="16"/>
      <c r="P1475" s="16"/>
      <c r="Y1475" s="20"/>
      <c r="Z1475" s="20"/>
      <c r="AA1475" s="20"/>
      <c r="AB1475" s="20"/>
      <c r="AC1475" s="20"/>
      <c r="AD1475" s="20"/>
    </row>
    <row r="1476" spans="3:30" s="1" customFormat="1">
      <c r="C1476" s="16"/>
      <c r="D1476" s="16"/>
      <c r="E1476" s="32"/>
      <c r="F1476" s="16"/>
      <c r="G1476" s="16"/>
      <c r="H1476" s="16"/>
      <c r="I1476" s="16"/>
      <c r="J1476" s="16"/>
      <c r="K1476" s="16"/>
      <c r="L1476" s="32"/>
      <c r="M1476" s="16"/>
      <c r="N1476" s="16"/>
      <c r="O1476" s="16"/>
      <c r="P1476" s="16"/>
      <c r="Y1476" s="20"/>
      <c r="Z1476" s="20"/>
      <c r="AA1476" s="20"/>
      <c r="AB1476" s="20"/>
      <c r="AC1476" s="20"/>
      <c r="AD1476" s="20"/>
    </row>
    <row r="1477" spans="3:30" s="1" customFormat="1">
      <c r="C1477" s="16"/>
      <c r="D1477" s="16"/>
      <c r="E1477" s="32"/>
      <c r="F1477" s="16"/>
      <c r="G1477" s="16"/>
      <c r="H1477" s="16"/>
      <c r="I1477" s="16"/>
      <c r="J1477" s="16"/>
      <c r="K1477" s="16"/>
      <c r="L1477" s="32"/>
      <c r="M1477" s="16"/>
      <c r="N1477" s="16"/>
      <c r="O1477" s="16"/>
      <c r="P1477" s="16"/>
      <c r="Y1477" s="20"/>
      <c r="Z1477" s="20"/>
      <c r="AA1477" s="20"/>
      <c r="AB1477" s="20"/>
      <c r="AC1477" s="20"/>
      <c r="AD1477" s="20"/>
    </row>
    <row r="1478" spans="3:30" s="1" customFormat="1">
      <c r="C1478" s="16"/>
      <c r="D1478" s="16"/>
      <c r="E1478" s="32"/>
      <c r="F1478" s="16"/>
      <c r="G1478" s="16"/>
      <c r="H1478" s="16"/>
      <c r="I1478" s="16"/>
      <c r="J1478" s="16"/>
      <c r="K1478" s="16"/>
      <c r="L1478" s="32"/>
      <c r="M1478" s="16"/>
      <c r="N1478" s="16"/>
      <c r="O1478" s="16"/>
      <c r="P1478" s="16"/>
      <c r="Y1478" s="20"/>
      <c r="Z1478" s="20"/>
      <c r="AA1478" s="20"/>
      <c r="AB1478" s="20"/>
      <c r="AC1478" s="20"/>
      <c r="AD1478" s="20"/>
    </row>
    <row r="1479" spans="3:30" s="1" customFormat="1">
      <c r="C1479" s="16"/>
      <c r="D1479" s="16"/>
      <c r="E1479" s="32"/>
      <c r="F1479" s="16"/>
      <c r="G1479" s="16"/>
      <c r="H1479" s="16"/>
      <c r="I1479" s="16"/>
      <c r="J1479" s="16"/>
      <c r="K1479" s="16"/>
      <c r="L1479" s="32"/>
      <c r="M1479" s="16"/>
      <c r="N1479" s="16"/>
      <c r="O1479" s="16"/>
      <c r="P1479" s="16"/>
      <c r="Y1479" s="20"/>
      <c r="Z1479" s="20"/>
      <c r="AA1479" s="20"/>
      <c r="AB1479" s="20"/>
      <c r="AC1479" s="20"/>
      <c r="AD1479" s="20"/>
    </row>
    <row r="1480" spans="3:30" s="1" customFormat="1">
      <c r="C1480" s="16"/>
      <c r="D1480" s="16"/>
      <c r="E1480" s="32"/>
      <c r="F1480" s="16"/>
      <c r="G1480" s="16"/>
      <c r="H1480" s="16"/>
      <c r="I1480" s="16"/>
      <c r="J1480" s="16"/>
      <c r="K1480" s="16"/>
      <c r="L1480" s="32"/>
      <c r="M1480" s="16"/>
      <c r="N1480" s="16"/>
      <c r="O1480" s="16"/>
      <c r="P1480" s="16"/>
      <c r="Y1480" s="20"/>
      <c r="Z1480" s="20"/>
      <c r="AA1480" s="20"/>
      <c r="AB1480" s="20"/>
      <c r="AC1480" s="20"/>
      <c r="AD1480" s="20"/>
    </row>
    <row r="1481" spans="3:30" s="1" customFormat="1">
      <c r="C1481" s="16"/>
      <c r="D1481" s="16"/>
      <c r="E1481" s="32"/>
      <c r="F1481" s="16"/>
      <c r="G1481" s="16"/>
      <c r="H1481" s="16"/>
      <c r="I1481" s="16"/>
      <c r="J1481" s="16"/>
      <c r="K1481" s="16"/>
      <c r="L1481" s="32"/>
      <c r="M1481" s="16"/>
      <c r="N1481" s="16"/>
      <c r="O1481" s="16"/>
      <c r="P1481" s="16"/>
      <c r="Y1481" s="20"/>
      <c r="Z1481" s="20"/>
      <c r="AA1481" s="20"/>
      <c r="AB1481" s="20"/>
      <c r="AC1481" s="20"/>
      <c r="AD1481" s="20"/>
    </row>
    <row r="1482" spans="3:30" s="1" customFormat="1">
      <c r="C1482" s="16"/>
      <c r="D1482" s="16"/>
      <c r="E1482" s="32"/>
      <c r="F1482" s="16"/>
      <c r="G1482" s="16"/>
      <c r="H1482" s="16"/>
      <c r="I1482" s="16"/>
      <c r="J1482" s="16"/>
      <c r="K1482" s="16"/>
      <c r="L1482" s="32"/>
      <c r="M1482" s="16"/>
      <c r="N1482" s="16"/>
      <c r="O1482" s="16"/>
      <c r="P1482" s="16"/>
      <c r="Y1482" s="20"/>
      <c r="Z1482" s="20"/>
      <c r="AA1482" s="20"/>
      <c r="AB1482" s="20"/>
      <c r="AC1482" s="20"/>
      <c r="AD1482" s="20"/>
    </row>
    <row r="1483" spans="3:30" s="1" customFormat="1">
      <c r="C1483" s="16"/>
      <c r="D1483" s="16"/>
      <c r="E1483" s="32"/>
      <c r="F1483" s="16"/>
      <c r="G1483" s="16"/>
      <c r="H1483" s="16"/>
      <c r="I1483" s="16"/>
      <c r="J1483" s="16"/>
      <c r="K1483" s="16"/>
      <c r="L1483" s="32"/>
      <c r="M1483" s="16"/>
      <c r="N1483" s="16"/>
      <c r="O1483" s="16"/>
      <c r="P1483" s="16"/>
      <c r="Y1483" s="20"/>
      <c r="Z1483" s="20"/>
      <c r="AA1483" s="20"/>
      <c r="AB1483" s="20"/>
      <c r="AC1483" s="20"/>
      <c r="AD1483" s="20"/>
    </row>
    <row r="1484" spans="3:30" s="1" customFormat="1">
      <c r="C1484" s="16"/>
      <c r="D1484" s="16"/>
      <c r="E1484" s="32"/>
      <c r="F1484" s="16"/>
      <c r="G1484" s="16"/>
      <c r="H1484" s="16"/>
      <c r="I1484" s="16"/>
      <c r="J1484" s="16"/>
      <c r="K1484" s="16"/>
      <c r="L1484" s="32"/>
      <c r="M1484" s="16"/>
      <c r="N1484" s="16"/>
      <c r="O1484" s="16"/>
      <c r="P1484" s="16"/>
      <c r="Y1484" s="20"/>
      <c r="Z1484" s="20"/>
      <c r="AA1484" s="20"/>
      <c r="AB1484" s="20"/>
      <c r="AC1484" s="20"/>
      <c r="AD1484" s="20"/>
    </row>
    <row r="1485" spans="3:30" s="1" customFormat="1">
      <c r="C1485" s="16"/>
      <c r="D1485" s="16"/>
      <c r="E1485" s="32"/>
      <c r="F1485" s="16"/>
      <c r="G1485" s="16"/>
      <c r="H1485" s="16"/>
      <c r="I1485" s="16"/>
      <c r="J1485" s="16"/>
      <c r="K1485" s="16"/>
      <c r="L1485" s="32"/>
      <c r="M1485" s="16"/>
      <c r="N1485" s="16"/>
      <c r="O1485" s="16"/>
      <c r="P1485" s="16"/>
      <c r="Y1485" s="20"/>
      <c r="Z1485" s="20"/>
      <c r="AA1485" s="20"/>
      <c r="AB1485" s="20"/>
      <c r="AC1485" s="20"/>
      <c r="AD1485" s="20"/>
    </row>
    <row r="1486" spans="3:30" s="1" customFormat="1">
      <c r="C1486" s="16"/>
      <c r="D1486" s="16"/>
      <c r="E1486" s="32"/>
      <c r="F1486" s="16"/>
      <c r="G1486" s="16"/>
      <c r="H1486" s="16"/>
      <c r="I1486" s="16"/>
      <c r="J1486" s="16"/>
      <c r="K1486" s="16"/>
      <c r="L1486" s="32"/>
      <c r="M1486" s="16"/>
      <c r="N1486" s="16"/>
      <c r="O1486" s="16"/>
      <c r="P1486" s="16"/>
      <c r="Y1486" s="20"/>
      <c r="Z1486" s="20"/>
      <c r="AA1486" s="20"/>
      <c r="AB1486" s="20"/>
      <c r="AC1486" s="20"/>
      <c r="AD1486" s="20"/>
    </row>
    <row r="1487" spans="3:30" s="1" customFormat="1">
      <c r="C1487" s="16"/>
      <c r="D1487" s="16"/>
      <c r="E1487" s="32"/>
      <c r="F1487" s="16"/>
      <c r="G1487" s="16"/>
      <c r="H1487" s="16"/>
      <c r="I1487" s="16"/>
      <c r="J1487" s="16"/>
      <c r="K1487" s="16"/>
      <c r="L1487" s="32"/>
      <c r="M1487" s="16"/>
      <c r="N1487" s="16"/>
      <c r="O1487" s="16"/>
      <c r="P1487" s="16"/>
      <c r="Y1487" s="20"/>
      <c r="Z1487" s="20"/>
      <c r="AA1487" s="20"/>
      <c r="AB1487" s="20"/>
      <c r="AC1487" s="20"/>
      <c r="AD1487" s="20"/>
    </row>
    <row r="1488" spans="3:30" s="1" customFormat="1">
      <c r="C1488" s="16"/>
      <c r="D1488" s="16"/>
      <c r="E1488" s="32"/>
      <c r="F1488" s="16"/>
      <c r="G1488" s="16"/>
      <c r="H1488" s="16"/>
      <c r="I1488" s="16"/>
      <c r="J1488" s="16"/>
      <c r="K1488" s="16"/>
      <c r="L1488" s="32"/>
      <c r="M1488" s="16"/>
      <c r="N1488" s="16"/>
      <c r="O1488" s="16"/>
      <c r="P1488" s="16"/>
      <c r="Y1488" s="20"/>
      <c r="Z1488" s="20"/>
      <c r="AA1488" s="20"/>
      <c r="AB1488" s="20"/>
      <c r="AC1488" s="20"/>
      <c r="AD1488" s="20"/>
    </row>
    <row r="1489" spans="3:30" s="1" customFormat="1">
      <c r="C1489" s="16"/>
      <c r="D1489" s="16"/>
      <c r="E1489" s="32"/>
      <c r="F1489" s="16"/>
      <c r="G1489" s="16"/>
      <c r="H1489" s="16"/>
      <c r="I1489" s="16"/>
      <c r="J1489" s="16"/>
      <c r="K1489" s="16"/>
      <c r="L1489" s="32"/>
      <c r="M1489" s="16"/>
      <c r="N1489" s="16"/>
      <c r="O1489" s="16"/>
      <c r="P1489" s="16"/>
      <c r="Y1489" s="20"/>
      <c r="Z1489" s="20"/>
      <c r="AA1489" s="20"/>
      <c r="AB1489" s="20"/>
      <c r="AC1489" s="20"/>
      <c r="AD1489" s="20"/>
    </row>
    <row r="1490" spans="3:30" s="1" customFormat="1">
      <c r="C1490" s="16"/>
      <c r="D1490" s="16"/>
      <c r="E1490" s="32"/>
      <c r="F1490" s="16"/>
      <c r="G1490" s="16"/>
      <c r="H1490" s="16"/>
      <c r="I1490" s="16"/>
      <c r="J1490" s="16"/>
      <c r="K1490" s="16"/>
      <c r="L1490" s="32"/>
      <c r="M1490" s="16"/>
      <c r="N1490" s="16"/>
      <c r="O1490" s="16"/>
      <c r="P1490" s="16"/>
      <c r="Y1490" s="20"/>
      <c r="Z1490" s="20"/>
      <c r="AA1490" s="20"/>
      <c r="AB1490" s="20"/>
      <c r="AC1490" s="20"/>
      <c r="AD1490" s="20"/>
    </row>
    <row r="1491" spans="3:30" s="1" customFormat="1">
      <c r="C1491" s="16"/>
      <c r="D1491" s="16"/>
      <c r="E1491" s="32"/>
      <c r="F1491" s="16"/>
      <c r="G1491" s="16"/>
      <c r="H1491" s="16"/>
      <c r="I1491" s="16"/>
      <c r="J1491" s="16"/>
      <c r="K1491" s="16"/>
      <c r="L1491" s="32"/>
      <c r="M1491" s="16"/>
      <c r="N1491" s="16"/>
      <c r="O1491" s="16"/>
      <c r="P1491" s="16"/>
      <c r="Y1491" s="20"/>
      <c r="Z1491" s="20"/>
      <c r="AA1491" s="20"/>
      <c r="AB1491" s="20"/>
      <c r="AC1491" s="20"/>
      <c r="AD1491" s="20"/>
    </row>
    <row r="1492" spans="3:30" s="1" customFormat="1">
      <c r="C1492" s="16"/>
      <c r="D1492" s="16"/>
      <c r="E1492" s="32"/>
      <c r="F1492" s="16"/>
      <c r="G1492" s="16"/>
      <c r="H1492" s="16"/>
      <c r="I1492" s="16"/>
      <c r="J1492" s="16"/>
      <c r="K1492" s="16"/>
      <c r="L1492" s="32"/>
      <c r="M1492" s="16"/>
      <c r="N1492" s="16"/>
      <c r="O1492" s="16"/>
      <c r="P1492" s="16"/>
      <c r="Y1492" s="20"/>
      <c r="Z1492" s="20"/>
      <c r="AA1492" s="20"/>
      <c r="AB1492" s="20"/>
      <c r="AC1492" s="20"/>
      <c r="AD1492" s="20"/>
    </row>
    <row r="1493" spans="3:30" s="1" customFormat="1">
      <c r="C1493" s="16"/>
      <c r="D1493" s="16"/>
      <c r="E1493" s="32"/>
      <c r="F1493" s="16"/>
      <c r="G1493" s="16"/>
      <c r="H1493" s="16"/>
      <c r="I1493" s="16"/>
      <c r="J1493" s="16"/>
      <c r="K1493" s="16"/>
      <c r="L1493" s="32"/>
      <c r="M1493" s="16"/>
      <c r="N1493" s="16"/>
      <c r="O1493" s="16"/>
      <c r="P1493" s="16"/>
      <c r="Y1493" s="20"/>
      <c r="Z1493" s="20"/>
      <c r="AA1493" s="20"/>
      <c r="AB1493" s="20"/>
      <c r="AC1493" s="20"/>
      <c r="AD1493" s="20"/>
    </row>
    <row r="1494" spans="3:30" s="1" customFormat="1">
      <c r="C1494" s="16"/>
      <c r="D1494" s="16"/>
      <c r="E1494" s="32"/>
      <c r="F1494" s="16"/>
      <c r="G1494" s="16"/>
      <c r="H1494" s="16"/>
      <c r="I1494" s="16"/>
      <c r="J1494" s="16"/>
      <c r="K1494" s="16"/>
      <c r="L1494" s="32"/>
      <c r="M1494" s="16"/>
      <c r="N1494" s="16"/>
      <c r="O1494" s="16"/>
      <c r="P1494" s="16"/>
      <c r="Y1494" s="20"/>
      <c r="Z1494" s="20"/>
      <c r="AA1494" s="20"/>
      <c r="AB1494" s="20"/>
      <c r="AC1494" s="20"/>
      <c r="AD1494" s="20"/>
    </row>
    <row r="1495" spans="3:30" s="1" customFormat="1">
      <c r="C1495" s="16"/>
      <c r="D1495" s="16"/>
      <c r="E1495" s="32"/>
      <c r="F1495" s="16"/>
      <c r="G1495" s="16"/>
      <c r="H1495" s="16"/>
      <c r="I1495" s="16"/>
      <c r="J1495" s="16"/>
      <c r="K1495" s="16"/>
      <c r="L1495" s="32"/>
      <c r="M1495" s="16"/>
      <c r="N1495" s="16"/>
      <c r="O1495" s="16"/>
      <c r="P1495" s="16"/>
      <c r="Y1495" s="20"/>
      <c r="Z1495" s="20"/>
      <c r="AA1495" s="20"/>
      <c r="AB1495" s="20"/>
      <c r="AC1495" s="20"/>
      <c r="AD1495" s="20"/>
    </row>
    <row r="1496" spans="3:30" s="1" customFormat="1">
      <c r="C1496" s="16"/>
      <c r="D1496" s="16"/>
      <c r="E1496" s="32"/>
      <c r="F1496" s="16"/>
      <c r="G1496" s="16"/>
      <c r="H1496" s="16"/>
      <c r="I1496" s="16"/>
      <c r="J1496" s="16"/>
      <c r="K1496" s="16"/>
      <c r="L1496" s="32"/>
      <c r="M1496" s="16"/>
      <c r="N1496" s="16"/>
      <c r="O1496" s="16"/>
      <c r="P1496" s="16"/>
      <c r="Y1496" s="20"/>
      <c r="Z1496" s="20"/>
      <c r="AA1496" s="20"/>
      <c r="AB1496" s="20"/>
      <c r="AC1496" s="20"/>
      <c r="AD1496" s="20"/>
    </row>
    <row r="1497" spans="3:30" s="1" customFormat="1">
      <c r="C1497" s="16"/>
      <c r="D1497" s="16"/>
      <c r="E1497" s="32"/>
      <c r="F1497" s="16"/>
      <c r="G1497" s="16"/>
      <c r="H1497" s="16"/>
      <c r="I1497" s="16"/>
      <c r="J1497" s="16"/>
      <c r="K1497" s="16"/>
      <c r="L1497" s="32"/>
      <c r="M1497" s="16"/>
      <c r="N1497" s="16"/>
      <c r="O1497" s="16"/>
      <c r="P1497" s="16"/>
      <c r="Y1497" s="20"/>
      <c r="Z1497" s="20"/>
      <c r="AA1497" s="20"/>
      <c r="AB1497" s="20"/>
      <c r="AC1497" s="20"/>
      <c r="AD1497" s="20"/>
    </row>
    <row r="1498" spans="3:30" s="1" customFormat="1">
      <c r="C1498" s="16"/>
      <c r="D1498" s="16"/>
      <c r="E1498" s="32"/>
      <c r="F1498" s="16"/>
      <c r="G1498" s="16"/>
      <c r="H1498" s="16"/>
      <c r="I1498" s="16"/>
      <c r="J1498" s="16"/>
      <c r="K1498" s="16"/>
      <c r="L1498" s="32"/>
      <c r="M1498" s="16"/>
      <c r="N1498" s="16"/>
      <c r="O1498" s="16"/>
      <c r="P1498" s="16"/>
      <c r="Y1498" s="20"/>
      <c r="Z1498" s="20"/>
      <c r="AA1498" s="20"/>
      <c r="AB1498" s="20"/>
      <c r="AC1498" s="20"/>
      <c r="AD1498" s="20"/>
    </row>
    <row r="1499" spans="3:30" s="1" customFormat="1">
      <c r="C1499" s="16"/>
      <c r="D1499" s="16"/>
      <c r="E1499" s="32"/>
      <c r="F1499" s="16"/>
      <c r="G1499" s="16"/>
      <c r="H1499" s="16"/>
      <c r="I1499" s="16"/>
      <c r="J1499" s="16"/>
      <c r="K1499" s="16"/>
      <c r="L1499" s="32"/>
      <c r="M1499" s="16"/>
      <c r="N1499" s="16"/>
      <c r="O1499" s="16"/>
      <c r="P1499" s="16"/>
      <c r="Y1499" s="20"/>
      <c r="Z1499" s="20"/>
      <c r="AA1499" s="20"/>
      <c r="AB1499" s="20"/>
      <c r="AC1499" s="20"/>
      <c r="AD1499" s="20"/>
    </row>
    <row r="1500" spans="3:30" s="1" customFormat="1">
      <c r="C1500" s="16"/>
      <c r="D1500" s="16"/>
      <c r="E1500" s="32"/>
      <c r="F1500" s="16"/>
      <c r="G1500" s="16"/>
      <c r="H1500" s="16"/>
      <c r="I1500" s="16"/>
      <c r="J1500" s="16"/>
      <c r="K1500" s="16"/>
      <c r="L1500" s="32"/>
      <c r="M1500" s="16"/>
      <c r="N1500" s="16"/>
      <c r="O1500" s="16"/>
      <c r="P1500" s="16"/>
      <c r="Y1500" s="20"/>
      <c r="Z1500" s="20"/>
      <c r="AA1500" s="20"/>
      <c r="AB1500" s="20"/>
      <c r="AC1500" s="20"/>
      <c r="AD1500" s="20"/>
    </row>
    <row r="1501" spans="3:30" s="1" customFormat="1">
      <c r="C1501" s="16"/>
      <c r="D1501" s="16"/>
      <c r="E1501" s="32"/>
      <c r="F1501" s="16"/>
      <c r="G1501" s="16"/>
      <c r="H1501" s="16"/>
      <c r="I1501" s="16"/>
      <c r="J1501" s="16"/>
      <c r="K1501" s="16"/>
      <c r="L1501" s="32"/>
      <c r="M1501" s="16"/>
      <c r="N1501" s="16"/>
      <c r="O1501" s="16"/>
      <c r="P1501" s="16"/>
      <c r="Y1501" s="20"/>
      <c r="Z1501" s="20"/>
      <c r="AA1501" s="20"/>
      <c r="AB1501" s="20"/>
      <c r="AC1501" s="20"/>
      <c r="AD1501" s="20"/>
    </row>
    <row r="1502" spans="3:30" s="1" customFormat="1">
      <c r="C1502" s="16"/>
      <c r="D1502" s="16"/>
      <c r="E1502" s="32"/>
      <c r="F1502" s="16"/>
      <c r="G1502" s="16"/>
      <c r="H1502" s="16"/>
      <c r="I1502" s="16"/>
      <c r="J1502" s="16"/>
      <c r="K1502" s="16"/>
      <c r="L1502" s="32"/>
      <c r="M1502" s="16"/>
      <c r="N1502" s="16"/>
      <c r="O1502" s="16"/>
      <c r="P1502" s="16"/>
      <c r="Y1502" s="20"/>
      <c r="Z1502" s="20"/>
      <c r="AA1502" s="20"/>
      <c r="AB1502" s="20"/>
      <c r="AC1502" s="20"/>
      <c r="AD1502" s="20"/>
    </row>
    <row r="1503" spans="3:30" s="1" customFormat="1">
      <c r="C1503" s="16"/>
      <c r="D1503" s="16"/>
      <c r="E1503" s="32"/>
      <c r="F1503" s="16"/>
      <c r="G1503" s="16"/>
      <c r="H1503" s="16"/>
      <c r="I1503" s="16"/>
      <c r="J1503" s="16"/>
      <c r="K1503" s="16"/>
      <c r="L1503" s="32"/>
      <c r="M1503" s="16"/>
      <c r="N1503" s="16"/>
      <c r="O1503" s="16"/>
      <c r="P1503" s="16"/>
      <c r="Y1503" s="20"/>
      <c r="Z1503" s="20"/>
      <c r="AA1503" s="20"/>
      <c r="AB1503" s="20"/>
      <c r="AC1503" s="20"/>
      <c r="AD1503" s="20"/>
    </row>
    <row r="1504" spans="3:30" s="1" customFormat="1">
      <c r="C1504" s="16"/>
      <c r="D1504" s="16"/>
      <c r="E1504" s="32"/>
      <c r="F1504" s="16"/>
      <c r="G1504" s="16"/>
      <c r="H1504" s="16"/>
      <c r="I1504" s="16"/>
      <c r="J1504" s="16"/>
      <c r="K1504" s="16"/>
      <c r="L1504" s="32"/>
      <c r="M1504" s="16"/>
      <c r="N1504" s="16"/>
      <c r="O1504" s="16"/>
      <c r="P1504" s="16"/>
      <c r="Y1504" s="20"/>
      <c r="Z1504" s="20"/>
      <c r="AA1504" s="20"/>
      <c r="AB1504" s="20"/>
      <c r="AC1504" s="20"/>
      <c r="AD1504" s="20"/>
    </row>
    <row r="1505" spans="3:30" s="1" customFormat="1">
      <c r="C1505" s="16"/>
      <c r="D1505" s="16"/>
      <c r="E1505" s="32"/>
      <c r="F1505" s="16"/>
      <c r="G1505" s="16"/>
      <c r="H1505" s="16"/>
      <c r="I1505" s="16"/>
      <c r="J1505" s="16"/>
      <c r="K1505" s="16"/>
      <c r="L1505" s="32"/>
      <c r="M1505" s="16"/>
      <c r="N1505" s="16"/>
      <c r="O1505" s="16"/>
      <c r="P1505" s="16"/>
      <c r="Y1505" s="20"/>
      <c r="Z1505" s="20"/>
      <c r="AA1505" s="20"/>
      <c r="AB1505" s="20"/>
      <c r="AC1505" s="20"/>
      <c r="AD1505" s="20"/>
    </row>
    <row r="1506" spans="3:30" s="1" customFormat="1">
      <c r="C1506" s="16"/>
      <c r="D1506" s="16"/>
      <c r="E1506" s="32"/>
      <c r="F1506" s="16"/>
      <c r="G1506" s="16"/>
      <c r="H1506" s="16"/>
      <c r="I1506" s="16"/>
      <c r="J1506" s="16"/>
      <c r="K1506" s="16"/>
      <c r="L1506" s="32"/>
      <c r="M1506" s="16"/>
      <c r="N1506" s="16"/>
      <c r="O1506" s="16"/>
      <c r="P1506" s="16"/>
      <c r="Y1506" s="20"/>
      <c r="Z1506" s="20"/>
      <c r="AA1506" s="20"/>
      <c r="AB1506" s="20"/>
      <c r="AC1506" s="20"/>
      <c r="AD1506" s="20"/>
    </row>
    <row r="1507" spans="3:30" s="1" customFormat="1">
      <c r="C1507" s="16"/>
      <c r="D1507" s="16"/>
      <c r="E1507" s="32"/>
      <c r="F1507" s="16"/>
      <c r="G1507" s="16"/>
      <c r="H1507" s="16"/>
      <c r="I1507" s="16"/>
      <c r="J1507" s="16"/>
      <c r="K1507" s="16"/>
      <c r="L1507" s="32"/>
      <c r="M1507" s="16"/>
      <c r="N1507" s="16"/>
      <c r="O1507" s="16"/>
      <c r="P1507" s="16"/>
      <c r="Y1507" s="20"/>
      <c r="Z1507" s="20"/>
      <c r="AA1507" s="20"/>
      <c r="AB1507" s="20"/>
      <c r="AC1507" s="20"/>
      <c r="AD1507" s="20"/>
    </row>
    <row r="1508" spans="3:30" s="1" customFormat="1">
      <c r="C1508" s="16"/>
      <c r="D1508" s="16"/>
      <c r="E1508" s="32"/>
      <c r="F1508" s="16"/>
      <c r="G1508" s="16"/>
      <c r="H1508" s="16"/>
      <c r="I1508" s="16"/>
      <c r="J1508" s="16"/>
      <c r="K1508" s="16"/>
      <c r="L1508" s="32"/>
      <c r="M1508" s="16"/>
      <c r="N1508" s="16"/>
      <c r="O1508" s="16"/>
      <c r="P1508" s="16"/>
      <c r="Y1508" s="20"/>
      <c r="Z1508" s="20"/>
      <c r="AA1508" s="20"/>
      <c r="AB1508" s="20"/>
      <c r="AC1508" s="20"/>
      <c r="AD1508" s="20"/>
    </row>
    <row r="1509" spans="3:30" s="1" customFormat="1">
      <c r="C1509" s="16"/>
      <c r="D1509" s="16"/>
      <c r="E1509" s="32"/>
      <c r="F1509" s="16"/>
      <c r="G1509" s="16"/>
      <c r="H1509" s="16"/>
      <c r="I1509" s="16"/>
      <c r="J1509" s="16"/>
      <c r="K1509" s="16"/>
      <c r="L1509" s="32"/>
      <c r="M1509" s="16"/>
      <c r="N1509" s="16"/>
      <c r="O1509" s="16"/>
      <c r="P1509" s="16"/>
      <c r="Y1509" s="20"/>
      <c r="Z1509" s="20"/>
      <c r="AA1509" s="20"/>
      <c r="AB1509" s="20"/>
      <c r="AC1509" s="20"/>
      <c r="AD1509" s="20"/>
    </row>
    <row r="1510" spans="3:30" s="1" customFormat="1">
      <c r="C1510" s="16"/>
      <c r="D1510" s="16"/>
      <c r="E1510" s="32"/>
      <c r="F1510" s="16"/>
      <c r="G1510" s="16"/>
      <c r="H1510" s="16"/>
      <c r="I1510" s="16"/>
      <c r="J1510" s="16"/>
      <c r="K1510" s="16"/>
      <c r="L1510" s="32"/>
      <c r="M1510" s="16"/>
      <c r="N1510" s="16"/>
      <c r="O1510" s="16"/>
      <c r="P1510" s="16"/>
      <c r="Y1510" s="20"/>
      <c r="Z1510" s="20"/>
      <c r="AA1510" s="20"/>
      <c r="AB1510" s="20"/>
      <c r="AC1510" s="20"/>
      <c r="AD1510" s="20"/>
    </row>
    <row r="1511" spans="3:30" s="1" customFormat="1">
      <c r="C1511" s="16"/>
      <c r="D1511" s="16"/>
      <c r="E1511" s="32"/>
      <c r="F1511" s="16"/>
      <c r="G1511" s="16"/>
      <c r="H1511" s="16"/>
      <c r="I1511" s="16"/>
      <c r="J1511" s="16"/>
      <c r="K1511" s="16"/>
      <c r="L1511" s="32"/>
      <c r="M1511" s="16"/>
      <c r="N1511" s="16"/>
      <c r="O1511" s="16"/>
      <c r="P1511" s="16"/>
      <c r="Y1511" s="20"/>
      <c r="Z1511" s="20"/>
      <c r="AA1511" s="20"/>
      <c r="AB1511" s="20"/>
      <c r="AC1511" s="20"/>
      <c r="AD1511" s="20"/>
    </row>
    <row r="1512" spans="3:30" s="1" customFormat="1">
      <c r="C1512" s="16"/>
      <c r="D1512" s="16"/>
      <c r="E1512" s="32"/>
      <c r="F1512" s="16"/>
      <c r="G1512" s="16"/>
      <c r="H1512" s="16"/>
      <c r="I1512" s="16"/>
      <c r="J1512" s="16"/>
      <c r="K1512" s="16"/>
      <c r="L1512" s="32"/>
      <c r="M1512" s="16"/>
      <c r="N1512" s="16"/>
      <c r="O1512" s="16"/>
      <c r="P1512" s="16"/>
      <c r="Y1512" s="20"/>
      <c r="Z1512" s="20"/>
      <c r="AA1512" s="20"/>
      <c r="AB1512" s="20"/>
      <c r="AC1512" s="20"/>
      <c r="AD1512" s="20"/>
    </row>
    <row r="1513" spans="3:30" s="1" customFormat="1">
      <c r="C1513" s="16"/>
      <c r="D1513" s="16"/>
      <c r="E1513" s="32"/>
      <c r="F1513" s="16"/>
      <c r="G1513" s="16"/>
      <c r="H1513" s="16"/>
      <c r="I1513" s="16"/>
      <c r="J1513" s="16"/>
      <c r="K1513" s="16"/>
      <c r="L1513" s="32"/>
      <c r="M1513" s="16"/>
      <c r="N1513" s="16"/>
      <c r="O1513" s="16"/>
      <c r="P1513" s="16"/>
      <c r="Y1513" s="20"/>
      <c r="Z1513" s="20"/>
      <c r="AA1513" s="20"/>
      <c r="AB1513" s="20"/>
      <c r="AC1513" s="20"/>
      <c r="AD1513" s="20"/>
    </row>
    <row r="1514" spans="3:30" s="1" customFormat="1">
      <c r="C1514" s="16"/>
      <c r="D1514" s="16"/>
      <c r="E1514" s="32"/>
      <c r="F1514" s="16"/>
      <c r="G1514" s="16"/>
      <c r="H1514" s="16"/>
      <c r="I1514" s="16"/>
      <c r="J1514" s="16"/>
      <c r="K1514" s="16"/>
      <c r="L1514" s="32"/>
      <c r="M1514" s="16"/>
      <c r="N1514" s="16"/>
      <c r="O1514" s="16"/>
      <c r="P1514" s="16"/>
      <c r="Y1514" s="20"/>
      <c r="Z1514" s="20"/>
      <c r="AA1514" s="20"/>
      <c r="AB1514" s="20"/>
      <c r="AC1514" s="20"/>
      <c r="AD1514" s="20"/>
    </row>
    <row r="1515" spans="3:30" s="1" customFormat="1">
      <c r="C1515" s="16"/>
      <c r="D1515" s="16"/>
      <c r="E1515" s="32"/>
      <c r="F1515" s="16"/>
      <c r="G1515" s="16"/>
      <c r="H1515" s="16"/>
      <c r="I1515" s="16"/>
      <c r="J1515" s="16"/>
      <c r="K1515" s="16"/>
      <c r="L1515" s="32"/>
      <c r="M1515" s="16"/>
      <c r="N1515" s="16"/>
      <c r="O1515" s="16"/>
      <c r="P1515" s="16"/>
      <c r="Y1515" s="20"/>
      <c r="Z1515" s="20"/>
      <c r="AA1515" s="20"/>
      <c r="AB1515" s="20"/>
      <c r="AC1515" s="20"/>
      <c r="AD1515" s="20"/>
    </row>
    <row r="1516" spans="3:30" s="1" customFormat="1">
      <c r="C1516" s="16"/>
      <c r="D1516" s="16"/>
      <c r="E1516" s="32"/>
      <c r="F1516" s="16"/>
      <c r="G1516" s="16"/>
      <c r="H1516" s="16"/>
      <c r="I1516" s="16"/>
      <c r="J1516" s="16"/>
      <c r="K1516" s="16"/>
      <c r="L1516" s="32"/>
      <c r="M1516" s="16"/>
      <c r="N1516" s="16"/>
      <c r="O1516" s="16"/>
      <c r="P1516" s="16"/>
      <c r="Y1516" s="20"/>
      <c r="Z1516" s="20"/>
      <c r="AA1516" s="20"/>
      <c r="AB1516" s="20"/>
      <c r="AC1516" s="20"/>
      <c r="AD1516" s="20"/>
    </row>
    <row r="1517" spans="3:30" s="1" customFormat="1">
      <c r="C1517" s="16"/>
      <c r="D1517" s="16"/>
      <c r="E1517" s="32"/>
      <c r="F1517" s="16"/>
      <c r="G1517" s="16"/>
      <c r="H1517" s="16"/>
      <c r="I1517" s="16"/>
      <c r="J1517" s="16"/>
      <c r="K1517" s="16"/>
      <c r="L1517" s="32"/>
      <c r="M1517" s="16"/>
      <c r="N1517" s="16"/>
      <c r="O1517" s="16"/>
      <c r="P1517" s="16"/>
      <c r="Y1517" s="20"/>
      <c r="Z1517" s="20"/>
      <c r="AA1517" s="20"/>
      <c r="AB1517" s="20"/>
      <c r="AC1517" s="20"/>
      <c r="AD1517" s="20"/>
    </row>
    <row r="1518" spans="3:30" s="1" customFormat="1">
      <c r="C1518" s="16"/>
      <c r="D1518" s="16"/>
      <c r="E1518" s="32"/>
      <c r="F1518" s="16"/>
      <c r="G1518" s="16"/>
      <c r="H1518" s="16"/>
      <c r="I1518" s="16"/>
      <c r="J1518" s="16"/>
      <c r="K1518" s="16"/>
      <c r="L1518" s="32"/>
      <c r="M1518" s="16"/>
      <c r="N1518" s="16"/>
      <c r="O1518" s="16"/>
      <c r="P1518" s="16"/>
      <c r="Y1518" s="20"/>
      <c r="Z1518" s="20"/>
      <c r="AA1518" s="20"/>
      <c r="AB1518" s="20"/>
      <c r="AC1518" s="20"/>
      <c r="AD1518" s="20"/>
    </row>
    <row r="1519" spans="3:30" s="1" customFormat="1">
      <c r="C1519" s="16"/>
      <c r="D1519" s="16"/>
      <c r="E1519" s="32"/>
      <c r="F1519" s="16"/>
      <c r="G1519" s="16"/>
      <c r="H1519" s="16"/>
      <c r="I1519" s="16"/>
      <c r="J1519" s="16"/>
      <c r="K1519" s="16"/>
      <c r="L1519" s="32"/>
      <c r="M1519" s="16"/>
      <c r="N1519" s="16"/>
      <c r="O1519" s="16"/>
      <c r="P1519" s="16"/>
      <c r="Y1519" s="20"/>
      <c r="Z1519" s="20"/>
      <c r="AA1519" s="20"/>
      <c r="AB1519" s="20"/>
      <c r="AC1519" s="20"/>
      <c r="AD1519" s="20"/>
    </row>
    <row r="1520" spans="3:30" s="1" customFormat="1">
      <c r="C1520" s="16"/>
      <c r="D1520" s="16"/>
      <c r="E1520" s="32"/>
      <c r="F1520" s="16"/>
      <c r="G1520" s="16"/>
      <c r="H1520" s="16"/>
      <c r="I1520" s="16"/>
      <c r="J1520" s="16"/>
      <c r="K1520" s="16"/>
      <c r="L1520" s="32"/>
      <c r="M1520" s="16"/>
      <c r="N1520" s="16"/>
      <c r="O1520" s="16"/>
      <c r="P1520" s="16"/>
      <c r="Y1520" s="20"/>
      <c r="Z1520" s="20"/>
      <c r="AA1520" s="20"/>
      <c r="AB1520" s="20"/>
      <c r="AC1520" s="20"/>
      <c r="AD1520" s="20"/>
    </row>
    <row r="1521" spans="3:30" s="1" customFormat="1">
      <c r="C1521" s="16"/>
      <c r="D1521" s="16"/>
      <c r="E1521" s="32"/>
      <c r="F1521" s="16"/>
      <c r="G1521" s="16"/>
      <c r="H1521" s="16"/>
      <c r="I1521" s="16"/>
      <c r="J1521" s="16"/>
      <c r="K1521" s="16"/>
      <c r="L1521" s="32"/>
      <c r="M1521" s="16"/>
      <c r="N1521" s="16"/>
      <c r="O1521" s="16"/>
      <c r="P1521" s="16"/>
      <c r="Y1521" s="20"/>
      <c r="Z1521" s="20"/>
      <c r="AA1521" s="20"/>
      <c r="AB1521" s="20"/>
      <c r="AC1521" s="20"/>
      <c r="AD1521" s="20"/>
    </row>
    <row r="1522" spans="3:30" s="1" customFormat="1">
      <c r="C1522" s="16"/>
      <c r="D1522" s="16"/>
      <c r="E1522" s="32"/>
      <c r="F1522" s="16"/>
      <c r="G1522" s="16"/>
      <c r="H1522" s="16"/>
      <c r="I1522" s="16"/>
      <c r="J1522" s="16"/>
      <c r="K1522" s="16"/>
      <c r="L1522" s="32"/>
      <c r="M1522" s="16"/>
      <c r="N1522" s="16"/>
      <c r="O1522" s="16"/>
      <c r="P1522" s="16"/>
      <c r="Y1522" s="20"/>
      <c r="Z1522" s="20"/>
      <c r="AA1522" s="20"/>
      <c r="AB1522" s="20"/>
      <c r="AC1522" s="20"/>
      <c r="AD1522" s="20"/>
    </row>
    <row r="1523" spans="3:30" s="1" customFormat="1">
      <c r="C1523" s="16"/>
      <c r="D1523" s="16"/>
      <c r="E1523" s="32"/>
      <c r="F1523" s="16"/>
      <c r="G1523" s="16"/>
      <c r="H1523" s="16"/>
      <c r="I1523" s="16"/>
      <c r="J1523" s="16"/>
      <c r="K1523" s="16"/>
      <c r="L1523" s="32"/>
      <c r="M1523" s="16"/>
      <c r="N1523" s="16"/>
      <c r="O1523" s="16"/>
      <c r="P1523" s="16"/>
      <c r="Y1523" s="20"/>
      <c r="Z1523" s="20"/>
      <c r="AA1523" s="20"/>
      <c r="AB1523" s="20"/>
      <c r="AC1523" s="20"/>
      <c r="AD1523" s="20"/>
    </row>
    <row r="1524" spans="3:30" s="1" customFormat="1">
      <c r="C1524" s="16"/>
      <c r="D1524" s="16"/>
      <c r="E1524" s="32"/>
      <c r="F1524" s="16"/>
      <c r="G1524" s="16"/>
      <c r="H1524" s="16"/>
      <c r="I1524" s="16"/>
      <c r="J1524" s="16"/>
      <c r="K1524" s="16"/>
      <c r="L1524" s="32"/>
      <c r="M1524" s="16"/>
      <c r="N1524" s="16"/>
      <c r="O1524" s="16"/>
      <c r="P1524" s="16"/>
      <c r="Y1524" s="20"/>
      <c r="Z1524" s="20"/>
      <c r="AA1524" s="20"/>
      <c r="AB1524" s="20"/>
      <c r="AC1524" s="20"/>
      <c r="AD1524" s="20"/>
    </row>
    <row r="1525" spans="3:30" s="1" customFormat="1">
      <c r="C1525" s="16"/>
      <c r="D1525" s="16"/>
      <c r="E1525" s="32"/>
      <c r="F1525" s="16"/>
      <c r="G1525" s="16"/>
      <c r="H1525" s="16"/>
      <c r="I1525" s="16"/>
      <c r="J1525" s="16"/>
      <c r="K1525" s="16"/>
      <c r="L1525" s="32"/>
      <c r="M1525" s="16"/>
      <c r="N1525" s="16"/>
      <c r="O1525" s="16"/>
      <c r="P1525" s="16"/>
      <c r="Y1525" s="20"/>
      <c r="Z1525" s="20"/>
      <c r="AA1525" s="20"/>
      <c r="AB1525" s="20"/>
      <c r="AC1525" s="20"/>
      <c r="AD1525" s="20"/>
    </row>
    <row r="1526" spans="3:30" s="1" customFormat="1">
      <c r="C1526" s="16"/>
      <c r="D1526" s="16"/>
      <c r="E1526" s="32"/>
      <c r="F1526" s="16"/>
      <c r="G1526" s="16"/>
      <c r="H1526" s="16"/>
      <c r="I1526" s="16"/>
      <c r="J1526" s="16"/>
      <c r="K1526" s="16"/>
      <c r="L1526" s="32"/>
      <c r="M1526" s="16"/>
      <c r="N1526" s="16"/>
      <c r="O1526" s="16"/>
      <c r="P1526" s="16"/>
      <c r="Y1526" s="20"/>
      <c r="Z1526" s="20"/>
      <c r="AA1526" s="20"/>
      <c r="AB1526" s="20"/>
      <c r="AC1526" s="20"/>
      <c r="AD1526" s="20"/>
    </row>
    <row r="1527" spans="3:30" s="1" customFormat="1">
      <c r="C1527" s="16"/>
      <c r="D1527" s="16"/>
      <c r="E1527" s="32"/>
      <c r="F1527" s="16"/>
      <c r="G1527" s="16"/>
      <c r="H1527" s="16"/>
      <c r="I1527" s="16"/>
      <c r="J1527" s="16"/>
      <c r="K1527" s="16"/>
      <c r="L1527" s="32"/>
      <c r="M1527" s="16"/>
      <c r="N1527" s="16"/>
      <c r="O1527" s="16"/>
      <c r="P1527" s="16"/>
      <c r="Y1527" s="20"/>
      <c r="Z1527" s="20"/>
      <c r="AA1527" s="20"/>
      <c r="AB1527" s="20"/>
      <c r="AC1527" s="20"/>
      <c r="AD1527" s="20"/>
    </row>
    <row r="1528" spans="3:30" s="1" customFormat="1">
      <c r="C1528" s="16"/>
      <c r="D1528" s="16"/>
      <c r="E1528" s="32"/>
      <c r="F1528" s="16"/>
      <c r="G1528" s="16"/>
      <c r="H1528" s="16"/>
      <c r="I1528" s="16"/>
      <c r="J1528" s="16"/>
      <c r="K1528" s="16"/>
      <c r="L1528" s="32"/>
      <c r="M1528" s="16"/>
      <c r="N1528" s="16"/>
      <c r="O1528" s="16"/>
      <c r="P1528" s="16"/>
      <c r="Y1528" s="20"/>
      <c r="Z1528" s="20"/>
      <c r="AA1528" s="20"/>
      <c r="AB1528" s="20"/>
      <c r="AC1528" s="20"/>
      <c r="AD1528" s="20"/>
    </row>
    <row r="1529" spans="3:30" s="1" customFormat="1">
      <c r="C1529" s="16"/>
      <c r="D1529" s="16"/>
      <c r="E1529" s="32"/>
      <c r="F1529" s="16"/>
      <c r="G1529" s="16"/>
      <c r="H1529" s="16"/>
      <c r="I1529" s="16"/>
      <c r="J1529" s="16"/>
      <c r="K1529" s="16"/>
      <c r="L1529" s="32"/>
      <c r="M1529" s="16"/>
      <c r="N1529" s="16"/>
      <c r="O1529" s="16"/>
      <c r="P1529" s="16"/>
      <c r="Y1529" s="20"/>
      <c r="Z1529" s="20"/>
      <c r="AA1529" s="20"/>
      <c r="AB1529" s="20"/>
      <c r="AC1529" s="20"/>
      <c r="AD1529" s="20"/>
    </row>
    <row r="1530" spans="3:30" s="1" customFormat="1">
      <c r="C1530" s="16"/>
      <c r="D1530" s="16"/>
      <c r="E1530" s="32"/>
      <c r="F1530" s="16"/>
      <c r="G1530" s="16"/>
      <c r="H1530" s="16"/>
      <c r="I1530" s="16"/>
      <c r="J1530" s="16"/>
      <c r="K1530" s="16"/>
      <c r="L1530" s="32"/>
      <c r="M1530" s="16"/>
      <c r="N1530" s="16"/>
      <c r="O1530" s="16"/>
      <c r="P1530" s="16"/>
      <c r="Y1530" s="20"/>
      <c r="Z1530" s="20"/>
      <c r="AA1530" s="20"/>
      <c r="AB1530" s="20"/>
      <c r="AC1530" s="20"/>
      <c r="AD1530" s="20"/>
    </row>
    <row r="1531" spans="3:30" s="1" customFormat="1">
      <c r="C1531" s="16"/>
      <c r="D1531" s="16"/>
      <c r="E1531" s="32"/>
      <c r="F1531" s="16"/>
      <c r="G1531" s="16"/>
      <c r="H1531" s="16"/>
      <c r="I1531" s="16"/>
      <c r="J1531" s="16"/>
      <c r="K1531" s="16"/>
      <c r="L1531" s="32"/>
      <c r="M1531" s="16"/>
      <c r="N1531" s="16"/>
      <c r="O1531" s="16"/>
      <c r="P1531" s="16"/>
      <c r="Y1531" s="20"/>
      <c r="Z1531" s="20"/>
      <c r="AA1531" s="20"/>
      <c r="AB1531" s="20"/>
      <c r="AC1531" s="20"/>
      <c r="AD1531" s="20"/>
    </row>
    <row r="1532" spans="3:30" s="1" customFormat="1">
      <c r="C1532" s="16"/>
      <c r="D1532" s="16"/>
      <c r="E1532" s="32"/>
      <c r="F1532" s="16"/>
      <c r="G1532" s="16"/>
      <c r="H1532" s="16"/>
      <c r="I1532" s="16"/>
      <c r="J1532" s="16"/>
      <c r="K1532" s="16"/>
      <c r="L1532" s="32"/>
      <c r="M1532" s="16"/>
      <c r="N1532" s="16"/>
      <c r="O1532" s="16"/>
      <c r="P1532" s="16"/>
      <c r="Y1532" s="20"/>
      <c r="Z1532" s="20"/>
      <c r="AA1532" s="20"/>
      <c r="AB1532" s="20"/>
      <c r="AC1532" s="20"/>
      <c r="AD1532" s="20"/>
    </row>
    <row r="1533" spans="3:30" s="1" customFormat="1">
      <c r="C1533" s="16"/>
      <c r="D1533" s="16"/>
      <c r="E1533" s="32"/>
      <c r="F1533" s="16"/>
      <c r="G1533" s="16"/>
      <c r="H1533" s="16"/>
      <c r="I1533" s="16"/>
      <c r="J1533" s="16"/>
      <c r="K1533" s="16"/>
      <c r="L1533" s="32"/>
      <c r="M1533" s="16"/>
      <c r="N1533" s="16"/>
      <c r="O1533" s="16"/>
      <c r="P1533" s="16"/>
      <c r="Y1533" s="20"/>
      <c r="Z1533" s="20"/>
      <c r="AA1533" s="20"/>
      <c r="AB1533" s="20"/>
      <c r="AC1533" s="20"/>
      <c r="AD1533" s="20"/>
    </row>
    <row r="1534" spans="3:30" s="1" customFormat="1">
      <c r="C1534" s="16"/>
      <c r="D1534" s="16"/>
      <c r="E1534" s="32"/>
      <c r="F1534" s="16"/>
      <c r="G1534" s="16"/>
      <c r="H1534" s="16"/>
      <c r="I1534" s="16"/>
      <c r="J1534" s="16"/>
      <c r="K1534" s="16"/>
      <c r="L1534" s="32"/>
      <c r="M1534" s="16"/>
      <c r="N1534" s="16"/>
      <c r="O1534" s="16"/>
      <c r="P1534" s="16"/>
      <c r="Y1534" s="20"/>
      <c r="Z1534" s="20"/>
      <c r="AA1534" s="20"/>
      <c r="AB1534" s="20"/>
      <c r="AC1534" s="20"/>
      <c r="AD1534" s="20"/>
    </row>
    <row r="1535" spans="3:30" s="1" customFormat="1">
      <c r="C1535" s="16"/>
      <c r="D1535" s="16"/>
      <c r="E1535" s="32"/>
      <c r="F1535" s="16"/>
      <c r="G1535" s="16"/>
      <c r="H1535" s="16"/>
      <c r="I1535" s="16"/>
      <c r="J1535" s="16"/>
      <c r="K1535" s="16"/>
      <c r="L1535" s="32"/>
      <c r="M1535" s="16"/>
      <c r="N1535" s="16"/>
      <c r="O1535" s="16"/>
      <c r="P1535" s="16"/>
      <c r="Y1535" s="20"/>
      <c r="Z1535" s="20"/>
      <c r="AA1535" s="20"/>
      <c r="AB1535" s="20"/>
      <c r="AC1535" s="20"/>
      <c r="AD1535" s="20"/>
    </row>
    <row r="1536" spans="3:30" s="1" customFormat="1">
      <c r="C1536" s="16"/>
      <c r="D1536" s="16"/>
      <c r="E1536" s="32"/>
      <c r="F1536" s="16"/>
      <c r="G1536" s="16"/>
      <c r="H1536" s="16"/>
      <c r="I1536" s="16"/>
      <c r="J1536" s="16"/>
      <c r="K1536" s="16"/>
      <c r="L1536" s="32"/>
      <c r="M1536" s="16"/>
      <c r="N1536" s="16"/>
      <c r="O1536" s="16"/>
      <c r="P1536" s="16"/>
      <c r="Y1536" s="20"/>
      <c r="Z1536" s="20"/>
      <c r="AA1536" s="20"/>
      <c r="AB1536" s="20"/>
      <c r="AC1536" s="20"/>
      <c r="AD1536" s="20"/>
    </row>
    <row r="1537" spans="3:30" s="1" customFormat="1">
      <c r="C1537" s="16"/>
      <c r="D1537" s="16"/>
      <c r="E1537" s="32"/>
      <c r="F1537" s="16"/>
      <c r="G1537" s="16"/>
      <c r="H1537" s="16"/>
      <c r="I1537" s="16"/>
      <c r="J1537" s="16"/>
      <c r="K1537" s="16"/>
      <c r="L1537" s="32"/>
      <c r="M1537" s="16"/>
      <c r="N1537" s="16"/>
      <c r="O1537" s="16"/>
      <c r="P1537" s="16"/>
      <c r="Y1537" s="20"/>
      <c r="Z1537" s="20"/>
      <c r="AA1537" s="20"/>
      <c r="AB1537" s="20"/>
      <c r="AC1537" s="20"/>
      <c r="AD1537" s="20"/>
    </row>
    <row r="1538" spans="3:30" s="1" customFormat="1">
      <c r="C1538" s="16"/>
      <c r="D1538" s="16"/>
      <c r="E1538" s="32"/>
      <c r="F1538" s="16"/>
      <c r="G1538" s="16"/>
      <c r="H1538" s="16"/>
      <c r="I1538" s="16"/>
      <c r="J1538" s="16"/>
      <c r="K1538" s="16"/>
      <c r="L1538" s="32"/>
      <c r="M1538" s="16"/>
      <c r="N1538" s="16"/>
      <c r="O1538" s="16"/>
      <c r="P1538" s="16"/>
      <c r="Y1538" s="20"/>
      <c r="Z1538" s="20"/>
      <c r="AA1538" s="20"/>
      <c r="AB1538" s="20"/>
      <c r="AC1538" s="20"/>
      <c r="AD1538" s="20"/>
    </row>
    <row r="1539" spans="3:30" s="1" customFormat="1">
      <c r="C1539" s="16"/>
      <c r="D1539" s="16"/>
      <c r="E1539" s="32"/>
      <c r="F1539" s="16"/>
      <c r="G1539" s="16"/>
      <c r="H1539" s="16"/>
      <c r="I1539" s="16"/>
      <c r="J1539" s="16"/>
      <c r="K1539" s="16"/>
      <c r="L1539" s="32"/>
      <c r="M1539" s="16"/>
      <c r="N1539" s="16"/>
      <c r="O1539" s="16"/>
      <c r="P1539" s="16"/>
      <c r="Y1539" s="20"/>
      <c r="Z1539" s="20"/>
      <c r="AA1539" s="20"/>
      <c r="AB1539" s="20"/>
      <c r="AC1539" s="20"/>
      <c r="AD1539" s="20"/>
    </row>
    <row r="1540" spans="3:30" s="1" customFormat="1">
      <c r="C1540" s="16"/>
      <c r="D1540" s="16"/>
      <c r="E1540" s="32"/>
      <c r="F1540" s="16"/>
      <c r="G1540" s="16"/>
      <c r="H1540" s="16"/>
      <c r="I1540" s="16"/>
      <c r="J1540" s="16"/>
      <c r="K1540" s="16"/>
      <c r="L1540" s="32"/>
      <c r="M1540" s="16"/>
      <c r="N1540" s="16"/>
      <c r="O1540" s="16"/>
      <c r="P1540" s="16"/>
      <c r="Y1540" s="20"/>
      <c r="Z1540" s="20"/>
      <c r="AA1540" s="20"/>
      <c r="AB1540" s="20"/>
      <c r="AC1540" s="20"/>
      <c r="AD1540" s="20"/>
    </row>
    <row r="1541" spans="3:30" s="1" customFormat="1">
      <c r="C1541" s="16"/>
      <c r="D1541" s="16"/>
      <c r="E1541" s="32"/>
      <c r="F1541" s="16"/>
      <c r="G1541" s="16"/>
      <c r="H1541" s="16"/>
      <c r="I1541" s="16"/>
      <c r="J1541" s="16"/>
      <c r="K1541" s="16"/>
      <c r="L1541" s="32"/>
      <c r="M1541" s="16"/>
      <c r="N1541" s="16"/>
      <c r="O1541" s="16"/>
      <c r="P1541" s="16"/>
      <c r="Y1541" s="20"/>
      <c r="Z1541" s="20"/>
      <c r="AA1541" s="20"/>
      <c r="AB1541" s="20"/>
      <c r="AC1541" s="20"/>
      <c r="AD1541" s="20"/>
    </row>
    <row r="1542" spans="3:30" s="1" customFormat="1">
      <c r="C1542" s="16"/>
      <c r="D1542" s="16"/>
      <c r="E1542" s="32"/>
      <c r="F1542" s="16"/>
      <c r="G1542" s="16"/>
      <c r="H1542" s="16"/>
      <c r="I1542" s="16"/>
      <c r="J1542" s="16"/>
      <c r="K1542" s="16"/>
      <c r="L1542" s="32"/>
      <c r="M1542" s="16"/>
      <c r="N1542" s="16"/>
      <c r="O1542" s="16"/>
      <c r="P1542" s="16"/>
      <c r="Y1542" s="20"/>
      <c r="Z1542" s="20"/>
      <c r="AA1542" s="20"/>
      <c r="AB1542" s="20"/>
      <c r="AC1542" s="20"/>
      <c r="AD1542" s="20"/>
    </row>
    <row r="1543" spans="3:30" s="1" customFormat="1">
      <c r="C1543" s="16"/>
      <c r="D1543" s="16"/>
      <c r="E1543" s="32"/>
      <c r="F1543" s="16"/>
      <c r="G1543" s="16"/>
      <c r="H1543" s="16"/>
      <c r="I1543" s="16"/>
      <c r="J1543" s="16"/>
      <c r="K1543" s="16"/>
      <c r="L1543" s="32"/>
      <c r="M1543" s="16"/>
      <c r="N1543" s="16"/>
      <c r="O1543" s="16"/>
      <c r="P1543" s="16"/>
      <c r="Y1543" s="20"/>
      <c r="Z1543" s="20"/>
      <c r="AA1543" s="20"/>
      <c r="AB1543" s="20"/>
      <c r="AC1543" s="20"/>
      <c r="AD1543" s="20"/>
    </row>
    <row r="1544" spans="3:30" s="1" customFormat="1">
      <c r="C1544" s="16"/>
      <c r="D1544" s="16"/>
      <c r="E1544" s="32"/>
      <c r="F1544" s="16"/>
      <c r="G1544" s="16"/>
      <c r="H1544" s="16"/>
      <c r="I1544" s="16"/>
      <c r="J1544" s="16"/>
      <c r="K1544" s="16"/>
      <c r="L1544" s="32"/>
      <c r="M1544" s="16"/>
      <c r="N1544" s="16"/>
      <c r="O1544" s="16"/>
      <c r="P1544" s="16"/>
      <c r="Y1544" s="20"/>
      <c r="Z1544" s="20"/>
      <c r="AA1544" s="20"/>
      <c r="AB1544" s="20"/>
      <c r="AC1544" s="20"/>
      <c r="AD1544" s="20"/>
    </row>
    <row r="1545" spans="3:30" s="1" customFormat="1">
      <c r="C1545" s="16"/>
      <c r="D1545" s="16"/>
      <c r="E1545" s="32"/>
      <c r="F1545" s="16"/>
      <c r="G1545" s="16"/>
      <c r="H1545" s="16"/>
      <c r="I1545" s="16"/>
      <c r="J1545" s="16"/>
      <c r="K1545" s="16"/>
      <c r="L1545" s="32"/>
      <c r="M1545" s="16"/>
      <c r="N1545" s="16"/>
      <c r="O1545" s="16"/>
      <c r="P1545" s="16"/>
      <c r="Y1545" s="20"/>
      <c r="Z1545" s="20"/>
      <c r="AA1545" s="20"/>
      <c r="AB1545" s="20"/>
      <c r="AC1545" s="20"/>
      <c r="AD1545" s="20"/>
    </row>
    <row r="1546" spans="3:30" s="1" customFormat="1">
      <c r="C1546" s="16"/>
      <c r="D1546" s="16"/>
      <c r="E1546" s="32"/>
      <c r="F1546" s="16"/>
      <c r="G1546" s="16"/>
      <c r="H1546" s="16"/>
      <c r="I1546" s="16"/>
      <c r="J1546" s="16"/>
      <c r="K1546" s="16"/>
      <c r="L1546" s="32"/>
      <c r="M1546" s="16"/>
      <c r="N1546" s="16"/>
      <c r="O1546" s="16"/>
      <c r="P1546" s="16"/>
      <c r="Y1546" s="20"/>
      <c r="Z1546" s="20"/>
      <c r="AA1546" s="20"/>
      <c r="AB1546" s="20"/>
      <c r="AC1546" s="20"/>
      <c r="AD1546" s="20"/>
    </row>
    <row r="1547" spans="3:30" s="1" customFormat="1">
      <c r="C1547" s="16"/>
      <c r="D1547" s="16"/>
      <c r="E1547" s="32"/>
      <c r="F1547" s="16"/>
      <c r="G1547" s="16"/>
      <c r="H1547" s="16"/>
      <c r="I1547" s="16"/>
      <c r="J1547" s="16"/>
      <c r="K1547" s="16"/>
      <c r="L1547" s="32"/>
      <c r="M1547" s="16"/>
      <c r="N1547" s="16"/>
      <c r="O1547" s="16"/>
      <c r="P1547" s="16"/>
      <c r="Y1547" s="20"/>
      <c r="Z1547" s="20"/>
      <c r="AA1547" s="20"/>
      <c r="AB1547" s="20"/>
      <c r="AC1547" s="20"/>
      <c r="AD1547" s="20"/>
    </row>
    <row r="1548" spans="3:30" s="1" customFormat="1">
      <c r="C1548" s="16"/>
      <c r="D1548" s="16"/>
      <c r="E1548" s="32"/>
      <c r="F1548" s="16"/>
      <c r="G1548" s="16"/>
      <c r="H1548" s="16"/>
      <c r="I1548" s="16"/>
      <c r="J1548" s="16"/>
      <c r="K1548" s="16"/>
      <c r="L1548" s="32"/>
      <c r="M1548" s="16"/>
      <c r="N1548" s="16"/>
      <c r="O1548" s="16"/>
      <c r="P1548" s="16"/>
      <c r="Y1548" s="20"/>
      <c r="Z1548" s="20"/>
      <c r="AA1548" s="20"/>
      <c r="AB1548" s="20"/>
      <c r="AC1548" s="20"/>
      <c r="AD1548" s="20"/>
    </row>
    <row r="1549" spans="3:30" s="1" customFormat="1">
      <c r="C1549" s="16"/>
      <c r="D1549" s="16"/>
      <c r="E1549" s="32"/>
      <c r="F1549" s="16"/>
      <c r="G1549" s="16"/>
      <c r="H1549" s="16"/>
      <c r="I1549" s="16"/>
      <c r="J1549" s="16"/>
      <c r="K1549" s="16"/>
      <c r="L1549" s="32"/>
      <c r="M1549" s="16"/>
      <c r="N1549" s="16"/>
      <c r="O1549" s="16"/>
      <c r="P1549" s="16"/>
      <c r="Y1549" s="20"/>
      <c r="Z1549" s="20"/>
      <c r="AA1549" s="20"/>
      <c r="AB1549" s="20"/>
      <c r="AC1549" s="20"/>
      <c r="AD1549" s="20"/>
    </row>
    <row r="1550" spans="3:30" s="1" customFormat="1">
      <c r="C1550" s="16"/>
      <c r="D1550" s="16"/>
      <c r="E1550" s="32"/>
      <c r="F1550" s="16"/>
      <c r="G1550" s="16"/>
      <c r="H1550" s="16"/>
      <c r="I1550" s="16"/>
      <c r="J1550" s="16"/>
      <c r="K1550" s="16"/>
      <c r="L1550" s="32"/>
      <c r="M1550" s="16"/>
      <c r="N1550" s="16"/>
      <c r="O1550" s="16"/>
      <c r="P1550" s="16"/>
      <c r="Y1550" s="20"/>
      <c r="Z1550" s="20"/>
      <c r="AA1550" s="20"/>
      <c r="AB1550" s="20"/>
      <c r="AC1550" s="20"/>
      <c r="AD1550" s="20"/>
    </row>
    <row r="1551" spans="3:30" s="1" customFormat="1">
      <c r="C1551" s="16"/>
      <c r="D1551" s="16"/>
      <c r="E1551" s="32"/>
      <c r="F1551" s="16"/>
      <c r="G1551" s="16"/>
      <c r="H1551" s="16"/>
      <c r="I1551" s="16"/>
      <c r="J1551" s="16"/>
      <c r="K1551" s="16"/>
      <c r="L1551" s="32"/>
      <c r="M1551" s="16"/>
      <c r="N1551" s="16"/>
      <c r="O1551" s="16"/>
      <c r="P1551" s="16"/>
      <c r="Y1551" s="20"/>
      <c r="Z1551" s="20"/>
      <c r="AA1551" s="20"/>
      <c r="AB1551" s="20"/>
      <c r="AC1551" s="20"/>
      <c r="AD1551" s="20"/>
    </row>
    <row r="1552" spans="3:30" s="1" customFormat="1">
      <c r="C1552" s="16"/>
      <c r="D1552" s="16"/>
      <c r="E1552" s="32"/>
      <c r="F1552" s="16"/>
      <c r="G1552" s="16"/>
      <c r="H1552" s="16"/>
      <c r="I1552" s="16"/>
      <c r="J1552" s="16"/>
      <c r="K1552" s="16"/>
      <c r="L1552" s="32"/>
      <c r="M1552" s="16"/>
      <c r="N1552" s="16"/>
      <c r="O1552" s="16"/>
      <c r="P1552" s="16"/>
      <c r="Y1552" s="20"/>
      <c r="Z1552" s="20"/>
      <c r="AA1552" s="20"/>
      <c r="AB1552" s="20"/>
      <c r="AC1552" s="20"/>
      <c r="AD1552" s="20"/>
    </row>
    <row r="1553" spans="3:30" s="1" customFormat="1">
      <c r="C1553" s="16"/>
      <c r="D1553" s="16"/>
      <c r="E1553" s="32"/>
      <c r="F1553" s="16"/>
      <c r="G1553" s="16"/>
      <c r="H1553" s="16"/>
      <c r="I1553" s="16"/>
      <c r="J1553" s="16"/>
      <c r="K1553" s="16"/>
      <c r="L1553" s="32"/>
      <c r="M1553" s="16"/>
      <c r="N1553" s="16"/>
      <c r="O1553" s="16"/>
      <c r="P1553" s="16"/>
      <c r="Y1553" s="20"/>
      <c r="Z1553" s="20"/>
      <c r="AA1553" s="20"/>
      <c r="AB1553" s="20"/>
      <c r="AC1553" s="20"/>
      <c r="AD1553" s="20"/>
    </row>
    <row r="1554" spans="3:30" s="1" customFormat="1">
      <c r="C1554" s="16"/>
      <c r="D1554" s="16"/>
      <c r="E1554" s="32"/>
      <c r="F1554" s="16"/>
      <c r="G1554" s="16"/>
      <c r="H1554" s="16"/>
      <c r="I1554" s="16"/>
      <c r="J1554" s="16"/>
      <c r="K1554" s="16"/>
      <c r="L1554" s="32"/>
      <c r="M1554" s="16"/>
      <c r="N1554" s="16"/>
      <c r="O1554" s="16"/>
      <c r="P1554" s="16"/>
      <c r="Y1554" s="20"/>
      <c r="Z1554" s="20"/>
      <c r="AA1554" s="20"/>
      <c r="AB1554" s="20"/>
      <c r="AC1554" s="20"/>
      <c r="AD1554" s="20"/>
    </row>
    <row r="1555" spans="3:30" s="1" customFormat="1">
      <c r="C1555" s="16"/>
      <c r="D1555" s="16"/>
      <c r="E1555" s="32"/>
      <c r="F1555" s="16"/>
      <c r="G1555" s="16"/>
      <c r="H1555" s="16"/>
      <c r="I1555" s="16"/>
      <c r="J1555" s="16"/>
      <c r="K1555" s="16"/>
      <c r="L1555" s="32"/>
      <c r="M1555" s="16"/>
      <c r="N1555" s="16"/>
      <c r="O1555" s="16"/>
      <c r="P1555" s="16"/>
      <c r="Y1555" s="20"/>
      <c r="Z1555" s="20"/>
      <c r="AA1555" s="20"/>
      <c r="AB1555" s="20"/>
      <c r="AC1555" s="20"/>
      <c r="AD1555" s="20"/>
    </row>
    <row r="1556" spans="3:30" s="1" customFormat="1">
      <c r="C1556" s="16"/>
      <c r="D1556" s="16"/>
      <c r="E1556" s="32"/>
      <c r="F1556" s="16"/>
      <c r="G1556" s="16"/>
      <c r="H1556" s="16"/>
      <c r="I1556" s="16"/>
      <c r="J1556" s="16"/>
      <c r="K1556" s="16"/>
      <c r="L1556" s="32"/>
      <c r="M1556" s="16"/>
      <c r="N1556" s="16"/>
      <c r="O1556" s="16"/>
      <c r="P1556" s="16"/>
      <c r="Y1556" s="20"/>
      <c r="Z1556" s="20"/>
      <c r="AA1556" s="20"/>
      <c r="AB1556" s="20"/>
      <c r="AC1556" s="20"/>
      <c r="AD1556" s="20"/>
    </row>
    <row r="1557" spans="3:30" s="1" customFormat="1">
      <c r="C1557" s="16"/>
      <c r="D1557" s="16"/>
      <c r="E1557" s="32"/>
      <c r="F1557" s="16"/>
      <c r="G1557" s="16"/>
      <c r="H1557" s="16"/>
      <c r="I1557" s="16"/>
      <c r="J1557" s="16"/>
      <c r="K1557" s="16"/>
      <c r="L1557" s="32"/>
      <c r="M1557" s="16"/>
      <c r="N1557" s="16"/>
      <c r="O1557" s="16"/>
      <c r="P1557" s="16"/>
      <c r="Y1557" s="20"/>
      <c r="Z1557" s="20"/>
      <c r="AA1557" s="20"/>
      <c r="AB1557" s="20"/>
      <c r="AC1557" s="20"/>
      <c r="AD1557" s="20"/>
    </row>
    <row r="1558" spans="3:30" s="1" customFormat="1">
      <c r="C1558" s="16"/>
      <c r="D1558" s="16"/>
      <c r="E1558" s="32"/>
      <c r="F1558" s="16"/>
      <c r="G1558" s="16"/>
      <c r="H1558" s="16"/>
      <c r="I1558" s="16"/>
      <c r="J1558" s="16"/>
      <c r="K1558" s="16"/>
      <c r="L1558" s="32"/>
      <c r="M1558" s="16"/>
      <c r="N1558" s="16"/>
      <c r="O1558" s="16"/>
      <c r="P1558" s="16"/>
      <c r="Y1558" s="20"/>
      <c r="Z1558" s="20"/>
      <c r="AA1558" s="20"/>
      <c r="AB1558" s="20"/>
      <c r="AC1558" s="20"/>
      <c r="AD1558" s="20"/>
    </row>
    <row r="1559" spans="3:30" s="1" customFormat="1">
      <c r="C1559" s="16"/>
      <c r="D1559" s="16"/>
      <c r="E1559" s="32"/>
      <c r="F1559" s="16"/>
      <c r="G1559" s="16"/>
      <c r="H1559" s="16"/>
      <c r="I1559" s="16"/>
      <c r="J1559" s="16"/>
      <c r="K1559" s="16"/>
      <c r="L1559" s="32"/>
      <c r="M1559" s="16"/>
      <c r="N1559" s="16"/>
      <c r="O1559" s="16"/>
      <c r="P1559" s="16"/>
      <c r="Y1559" s="20"/>
      <c r="Z1559" s="20"/>
      <c r="AA1559" s="20"/>
      <c r="AB1559" s="20"/>
      <c r="AC1559" s="20"/>
      <c r="AD1559" s="20"/>
    </row>
    <row r="1560" spans="3:30" s="1" customFormat="1">
      <c r="C1560" s="16"/>
      <c r="D1560" s="16"/>
      <c r="E1560" s="32"/>
      <c r="F1560" s="16"/>
      <c r="G1560" s="16"/>
      <c r="H1560" s="16"/>
      <c r="I1560" s="16"/>
      <c r="J1560" s="16"/>
      <c r="K1560" s="16"/>
      <c r="L1560" s="32"/>
      <c r="M1560" s="16"/>
      <c r="N1560" s="16"/>
      <c r="O1560" s="16"/>
      <c r="P1560" s="16"/>
      <c r="Y1560" s="20"/>
      <c r="Z1560" s="20"/>
      <c r="AA1560" s="20"/>
      <c r="AB1560" s="20"/>
      <c r="AC1560" s="20"/>
      <c r="AD1560" s="20"/>
    </row>
    <row r="1561" spans="3:30" s="1" customFormat="1">
      <c r="C1561" s="16"/>
      <c r="D1561" s="16"/>
      <c r="E1561" s="32"/>
      <c r="F1561" s="16"/>
      <c r="G1561" s="16"/>
      <c r="H1561" s="16"/>
      <c r="I1561" s="16"/>
      <c r="J1561" s="16"/>
      <c r="K1561" s="16"/>
      <c r="L1561" s="32"/>
      <c r="M1561" s="16"/>
      <c r="N1561" s="16"/>
      <c r="O1561" s="16"/>
      <c r="P1561" s="16"/>
      <c r="Y1561" s="20"/>
      <c r="Z1561" s="20"/>
      <c r="AA1561" s="20"/>
      <c r="AB1561" s="20"/>
      <c r="AC1561" s="20"/>
      <c r="AD1561" s="20"/>
    </row>
    <row r="1562" spans="3:30" s="1" customFormat="1">
      <c r="C1562" s="16"/>
      <c r="D1562" s="16"/>
      <c r="E1562" s="32"/>
      <c r="F1562" s="16"/>
      <c r="G1562" s="16"/>
      <c r="H1562" s="16"/>
      <c r="I1562" s="16"/>
      <c r="J1562" s="16"/>
      <c r="K1562" s="16"/>
      <c r="L1562" s="32"/>
      <c r="M1562" s="16"/>
      <c r="N1562" s="16"/>
      <c r="O1562" s="16"/>
      <c r="P1562" s="16"/>
      <c r="Y1562" s="20"/>
      <c r="Z1562" s="20"/>
      <c r="AA1562" s="20"/>
      <c r="AB1562" s="20"/>
      <c r="AC1562" s="20"/>
      <c r="AD1562" s="20"/>
    </row>
    <row r="1563" spans="3:30" s="1" customFormat="1">
      <c r="C1563" s="16"/>
      <c r="D1563" s="16"/>
      <c r="E1563" s="32"/>
      <c r="F1563" s="16"/>
      <c r="G1563" s="16"/>
      <c r="H1563" s="16"/>
      <c r="I1563" s="16"/>
      <c r="J1563" s="16"/>
      <c r="K1563" s="16"/>
      <c r="L1563" s="32"/>
      <c r="M1563" s="16"/>
      <c r="N1563" s="16"/>
      <c r="O1563" s="16"/>
      <c r="P1563" s="16"/>
      <c r="Y1563" s="20"/>
      <c r="Z1563" s="20"/>
      <c r="AA1563" s="20"/>
      <c r="AB1563" s="20"/>
      <c r="AC1563" s="20"/>
      <c r="AD1563" s="20"/>
    </row>
    <row r="1564" spans="3:30" s="1" customFormat="1">
      <c r="C1564" s="16"/>
      <c r="D1564" s="16"/>
      <c r="E1564" s="32"/>
      <c r="F1564" s="16"/>
      <c r="G1564" s="16"/>
      <c r="H1564" s="16"/>
      <c r="I1564" s="16"/>
      <c r="J1564" s="16"/>
      <c r="K1564" s="16"/>
      <c r="L1564" s="32"/>
      <c r="M1564" s="16"/>
      <c r="N1564" s="16"/>
      <c r="O1564" s="16"/>
      <c r="P1564" s="16"/>
      <c r="Y1564" s="20"/>
      <c r="Z1564" s="20"/>
      <c r="AA1564" s="20"/>
      <c r="AB1564" s="20"/>
      <c r="AC1564" s="20"/>
      <c r="AD1564" s="20"/>
    </row>
    <row r="1565" spans="3:30" s="1" customFormat="1">
      <c r="C1565" s="16"/>
      <c r="D1565" s="16"/>
      <c r="E1565" s="32"/>
      <c r="F1565" s="16"/>
      <c r="G1565" s="16"/>
      <c r="H1565" s="16"/>
      <c r="I1565" s="16"/>
      <c r="J1565" s="16"/>
      <c r="K1565" s="16"/>
      <c r="L1565" s="32"/>
      <c r="M1565" s="16"/>
      <c r="N1565" s="16"/>
      <c r="O1565" s="16"/>
      <c r="P1565" s="16"/>
      <c r="Y1565" s="20"/>
      <c r="Z1565" s="20"/>
      <c r="AA1565" s="20"/>
      <c r="AB1565" s="20"/>
      <c r="AC1565" s="20"/>
      <c r="AD1565" s="20"/>
    </row>
    <row r="1566" spans="3:30" s="1" customFormat="1">
      <c r="C1566" s="16"/>
      <c r="D1566" s="16"/>
      <c r="E1566" s="32"/>
      <c r="F1566" s="16"/>
      <c r="G1566" s="16"/>
      <c r="H1566" s="16"/>
      <c r="I1566" s="16"/>
      <c r="J1566" s="16"/>
      <c r="K1566" s="16"/>
      <c r="L1566" s="32"/>
      <c r="M1566" s="16"/>
      <c r="N1566" s="16"/>
      <c r="O1566" s="16"/>
      <c r="P1566" s="16"/>
      <c r="Y1566" s="20"/>
      <c r="Z1566" s="20"/>
      <c r="AA1566" s="20"/>
      <c r="AB1566" s="20"/>
      <c r="AC1566" s="20"/>
      <c r="AD1566" s="20"/>
    </row>
    <row r="1567" spans="3:30" s="1" customFormat="1">
      <c r="C1567" s="16"/>
      <c r="D1567" s="16"/>
      <c r="E1567" s="32"/>
      <c r="F1567" s="16"/>
      <c r="G1567" s="16"/>
      <c r="H1567" s="16"/>
      <c r="I1567" s="16"/>
      <c r="J1567" s="16"/>
      <c r="K1567" s="16"/>
      <c r="L1567" s="32"/>
      <c r="M1567" s="16"/>
      <c r="N1567" s="16"/>
      <c r="O1567" s="16"/>
      <c r="P1567" s="16"/>
      <c r="Y1567" s="20"/>
      <c r="Z1567" s="20"/>
      <c r="AA1567" s="20"/>
      <c r="AB1567" s="20"/>
      <c r="AC1567" s="20"/>
      <c r="AD1567" s="20"/>
    </row>
    <row r="1568" spans="3:30" s="1" customFormat="1">
      <c r="C1568" s="16"/>
      <c r="D1568" s="16"/>
      <c r="E1568" s="32"/>
      <c r="F1568" s="16"/>
      <c r="G1568" s="16"/>
      <c r="H1568" s="16"/>
      <c r="I1568" s="16"/>
      <c r="J1568" s="16"/>
      <c r="K1568" s="16"/>
      <c r="L1568" s="32"/>
      <c r="M1568" s="16"/>
      <c r="N1568" s="16"/>
      <c r="O1568" s="16"/>
      <c r="P1568" s="16"/>
      <c r="Y1568" s="20"/>
      <c r="Z1568" s="20"/>
      <c r="AA1568" s="20"/>
      <c r="AB1568" s="20"/>
      <c r="AC1568" s="20"/>
      <c r="AD1568" s="20"/>
    </row>
    <row r="1569" spans="3:30" s="1" customFormat="1">
      <c r="C1569" s="16"/>
      <c r="D1569" s="16"/>
      <c r="E1569" s="32"/>
      <c r="F1569" s="16"/>
      <c r="G1569" s="16"/>
      <c r="H1569" s="16"/>
      <c r="I1569" s="16"/>
      <c r="J1569" s="16"/>
      <c r="K1569" s="16"/>
      <c r="L1569" s="32"/>
      <c r="M1569" s="16"/>
      <c r="N1569" s="16"/>
      <c r="O1569" s="16"/>
      <c r="P1569" s="16"/>
      <c r="Y1569" s="20"/>
      <c r="Z1569" s="20"/>
      <c r="AA1569" s="20"/>
      <c r="AB1569" s="20"/>
      <c r="AC1569" s="20"/>
      <c r="AD1569" s="20"/>
    </row>
    <row r="1570" spans="3:30" s="1" customFormat="1">
      <c r="C1570" s="16"/>
      <c r="D1570" s="16"/>
      <c r="E1570" s="32"/>
      <c r="F1570" s="16"/>
      <c r="G1570" s="16"/>
      <c r="H1570" s="16"/>
      <c r="I1570" s="16"/>
      <c r="J1570" s="16"/>
      <c r="K1570" s="16"/>
      <c r="L1570" s="32"/>
      <c r="M1570" s="16"/>
      <c r="N1570" s="16"/>
      <c r="O1570" s="16"/>
      <c r="P1570" s="16"/>
      <c r="Y1570" s="20"/>
      <c r="Z1570" s="20"/>
      <c r="AA1570" s="20"/>
      <c r="AB1570" s="20"/>
      <c r="AC1570" s="20"/>
      <c r="AD1570" s="20"/>
    </row>
    <row r="1571" spans="3:30" s="1" customFormat="1">
      <c r="C1571" s="16"/>
      <c r="D1571" s="16"/>
      <c r="E1571" s="32"/>
      <c r="F1571" s="16"/>
      <c r="G1571" s="16"/>
      <c r="H1571" s="16"/>
      <c r="I1571" s="16"/>
      <c r="J1571" s="16"/>
      <c r="K1571" s="16"/>
      <c r="L1571" s="32"/>
      <c r="M1571" s="16"/>
      <c r="N1571" s="16"/>
      <c r="O1571" s="16"/>
      <c r="P1571" s="16"/>
      <c r="Y1571" s="20"/>
      <c r="Z1571" s="20"/>
      <c r="AA1571" s="20"/>
      <c r="AB1571" s="20"/>
      <c r="AC1571" s="20"/>
      <c r="AD1571" s="20"/>
    </row>
    <row r="1572" spans="3:30" s="1" customFormat="1">
      <c r="C1572" s="16"/>
      <c r="D1572" s="16"/>
      <c r="E1572" s="32"/>
      <c r="F1572" s="16"/>
      <c r="G1572" s="16"/>
      <c r="H1572" s="16"/>
      <c r="I1572" s="16"/>
      <c r="J1572" s="16"/>
      <c r="K1572" s="16"/>
      <c r="L1572" s="32"/>
      <c r="M1572" s="16"/>
      <c r="N1572" s="16"/>
      <c r="O1572" s="16"/>
      <c r="P1572" s="16"/>
      <c r="Y1572" s="20"/>
      <c r="Z1572" s="20"/>
      <c r="AA1572" s="20"/>
      <c r="AB1572" s="20"/>
      <c r="AC1572" s="20"/>
      <c r="AD1572" s="20"/>
    </row>
    <row r="1573" spans="3:30" s="1" customFormat="1">
      <c r="C1573" s="16"/>
      <c r="D1573" s="16"/>
      <c r="E1573" s="32"/>
      <c r="F1573" s="16"/>
      <c r="G1573" s="16"/>
      <c r="H1573" s="16"/>
      <c r="I1573" s="16"/>
      <c r="J1573" s="16"/>
      <c r="K1573" s="16"/>
      <c r="L1573" s="32"/>
      <c r="M1573" s="16"/>
      <c r="N1573" s="16"/>
      <c r="O1573" s="16"/>
      <c r="P1573" s="16"/>
      <c r="Y1573" s="20"/>
      <c r="Z1573" s="20"/>
      <c r="AA1573" s="20"/>
      <c r="AB1573" s="20"/>
      <c r="AC1573" s="20"/>
      <c r="AD1573" s="20"/>
    </row>
    <row r="1574" spans="3:30" s="1" customFormat="1">
      <c r="C1574" s="16"/>
      <c r="D1574" s="16"/>
      <c r="E1574" s="32"/>
      <c r="F1574" s="16"/>
      <c r="G1574" s="16"/>
      <c r="H1574" s="16"/>
      <c r="I1574" s="16"/>
      <c r="J1574" s="16"/>
      <c r="K1574" s="16"/>
      <c r="L1574" s="32"/>
      <c r="M1574" s="16"/>
      <c r="N1574" s="16"/>
      <c r="O1574" s="16"/>
      <c r="P1574" s="16"/>
      <c r="Y1574" s="20"/>
      <c r="Z1574" s="20"/>
      <c r="AA1574" s="20"/>
      <c r="AB1574" s="20"/>
      <c r="AC1574" s="20"/>
      <c r="AD1574" s="20"/>
    </row>
    <row r="1575" spans="3:30" s="1" customFormat="1">
      <c r="C1575" s="16"/>
      <c r="D1575" s="16"/>
      <c r="E1575" s="32"/>
      <c r="F1575" s="16"/>
      <c r="G1575" s="16"/>
      <c r="H1575" s="16"/>
      <c r="I1575" s="16"/>
      <c r="J1575" s="16"/>
      <c r="K1575" s="16"/>
      <c r="L1575" s="32"/>
      <c r="M1575" s="16"/>
      <c r="N1575" s="16"/>
      <c r="O1575" s="16"/>
      <c r="P1575" s="16"/>
      <c r="Y1575" s="20"/>
      <c r="Z1575" s="20"/>
      <c r="AA1575" s="20"/>
      <c r="AB1575" s="20"/>
      <c r="AC1575" s="20"/>
      <c r="AD1575" s="20"/>
    </row>
    <row r="1576" spans="3:30" s="1" customFormat="1">
      <c r="C1576" s="16"/>
      <c r="D1576" s="16"/>
      <c r="E1576" s="32"/>
      <c r="F1576" s="16"/>
      <c r="G1576" s="16"/>
      <c r="H1576" s="16"/>
      <c r="I1576" s="16"/>
      <c r="J1576" s="16"/>
      <c r="K1576" s="16"/>
      <c r="L1576" s="32"/>
      <c r="M1576" s="16"/>
      <c r="N1576" s="16"/>
      <c r="O1576" s="16"/>
      <c r="P1576" s="16"/>
      <c r="Y1576" s="20"/>
      <c r="Z1576" s="20"/>
      <c r="AA1576" s="20"/>
      <c r="AB1576" s="20"/>
      <c r="AC1576" s="20"/>
      <c r="AD1576" s="20"/>
    </row>
    <row r="1577" spans="3:30" s="1" customFormat="1">
      <c r="C1577" s="16"/>
      <c r="D1577" s="16"/>
      <c r="E1577" s="32"/>
      <c r="F1577" s="16"/>
      <c r="G1577" s="16"/>
      <c r="H1577" s="16"/>
      <c r="I1577" s="16"/>
      <c r="J1577" s="16"/>
      <c r="K1577" s="16"/>
      <c r="L1577" s="32"/>
      <c r="M1577" s="16"/>
      <c r="N1577" s="16"/>
      <c r="O1577" s="16"/>
      <c r="P1577" s="16"/>
      <c r="Y1577" s="20"/>
      <c r="Z1577" s="20"/>
      <c r="AA1577" s="20"/>
      <c r="AB1577" s="20"/>
      <c r="AC1577" s="20"/>
      <c r="AD1577" s="20"/>
    </row>
    <row r="1578" spans="3:30" s="1" customFormat="1">
      <c r="C1578" s="16"/>
      <c r="D1578" s="16"/>
      <c r="E1578" s="32"/>
      <c r="F1578" s="16"/>
      <c r="G1578" s="16"/>
      <c r="H1578" s="16"/>
      <c r="I1578" s="16"/>
      <c r="J1578" s="16"/>
      <c r="K1578" s="16"/>
      <c r="L1578" s="32"/>
      <c r="M1578" s="16"/>
      <c r="N1578" s="16"/>
      <c r="O1578" s="16"/>
      <c r="P1578" s="16"/>
      <c r="Y1578" s="20"/>
      <c r="Z1578" s="20"/>
      <c r="AA1578" s="20"/>
      <c r="AB1578" s="20"/>
      <c r="AC1578" s="20"/>
      <c r="AD1578" s="20"/>
    </row>
    <row r="1579" spans="3:30" s="1" customFormat="1">
      <c r="C1579" s="16"/>
      <c r="D1579" s="16"/>
      <c r="E1579" s="32"/>
      <c r="F1579" s="16"/>
      <c r="G1579" s="16"/>
      <c r="H1579" s="16"/>
      <c r="I1579" s="16"/>
      <c r="J1579" s="16"/>
      <c r="K1579" s="16"/>
      <c r="L1579" s="32"/>
      <c r="M1579" s="16"/>
      <c r="N1579" s="16"/>
      <c r="O1579" s="16"/>
      <c r="P1579" s="16"/>
      <c r="Y1579" s="20"/>
      <c r="Z1579" s="20"/>
      <c r="AA1579" s="20"/>
      <c r="AB1579" s="20"/>
      <c r="AC1579" s="20"/>
      <c r="AD1579" s="20"/>
    </row>
    <row r="1580" spans="3:30" s="1" customFormat="1">
      <c r="C1580" s="16"/>
      <c r="D1580" s="16"/>
      <c r="E1580" s="32"/>
      <c r="F1580" s="16"/>
      <c r="G1580" s="16"/>
      <c r="H1580" s="16"/>
      <c r="I1580" s="16"/>
      <c r="J1580" s="16"/>
      <c r="K1580" s="16"/>
      <c r="L1580" s="32"/>
      <c r="M1580" s="16"/>
      <c r="N1580" s="16"/>
      <c r="O1580" s="16"/>
      <c r="P1580" s="16"/>
      <c r="Y1580" s="20"/>
      <c r="Z1580" s="20"/>
      <c r="AA1580" s="20"/>
      <c r="AB1580" s="20"/>
      <c r="AC1580" s="20"/>
      <c r="AD1580" s="20"/>
    </row>
    <row r="1581" spans="3:30" s="1" customFormat="1">
      <c r="C1581" s="16"/>
      <c r="D1581" s="16"/>
      <c r="E1581" s="32"/>
      <c r="F1581" s="16"/>
      <c r="G1581" s="16"/>
      <c r="H1581" s="16"/>
      <c r="I1581" s="16"/>
      <c r="J1581" s="16"/>
      <c r="K1581" s="16"/>
      <c r="L1581" s="32"/>
      <c r="M1581" s="16"/>
      <c r="N1581" s="16"/>
      <c r="O1581" s="16"/>
      <c r="P1581" s="16"/>
      <c r="Y1581" s="20"/>
      <c r="Z1581" s="20"/>
      <c r="AA1581" s="20"/>
      <c r="AB1581" s="20"/>
      <c r="AC1581" s="20"/>
      <c r="AD1581" s="20"/>
    </row>
    <row r="1582" spans="3:30" s="1" customFormat="1">
      <c r="C1582" s="16"/>
      <c r="D1582" s="16"/>
      <c r="E1582" s="32"/>
      <c r="F1582" s="16"/>
      <c r="G1582" s="16"/>
      <c r="H1582" s="16"/>
      <c r="I1582" s="16"/>
      <c r="J1582" s="16"/>
      <c r="K1582" s="16"/>
      <c r="L1582" s="32"/>
      <c r="M1582" s="16"/>
      <c r="N1582" s="16"/>
      <c r="O1582" s="16"/>
      <c r="P1582" s="16"/>
      <c r="Y1582" s="20"/>
      <c r="Z1582" s="20"/>
      <c r="AA1582" s="20"/>
      <c r="AB1582" s="20"/>
      <c r="AC1582" s="20"/>
      <c r="AD1582" s="20"/>
    </row>
    <row r="1583" spans="3:30" s="1" customFormat="1">
      <c r="C1583" s="16"/>
      <c r="D1583" s="16"/>
      <c r="E1583" s="32"/>
      <c r="F1583" s="16"/>
      <c r="G1583" s="16"/>
      <c r="H1583" s="16"/>
      <c r="I1583" s="16"/>
      <c r="J1583" s="16"/>
      <c r="K1583" s="16"/>
      <c r="L1583" s="32"/>
      <c r="M1583" s="16"/>
      <c r="N1583" s="16"/>
      <c r="O1583" s="16"/>
      <c r="P1583" s="16"/>
      <c r="Y1583" s="20"/>
      <c r="Z1583" s="20"/>
      <c r="AA1583" s="20"/>
      <c r="AB1583" s="20"/>
      <c r="AC1583" s="20"/>
      <c r="AD1583" s="20"/>
    </row>
    <row r="1584" spans="3:30" s="1" customFormat="1">
      <c r="C1584" s="16"/>
      <c r="D1584" s="16"/>
      <c r="E1584" s="32"/>
      <c r="F1584" s="16"/>
      <c r="G1584" s="16"/>
      <c r="H1584" s="16"/>
      <c r="I1584" s="16"/>
      <c r="J1584" s="16"/>
      <c r="K1584" s="16"/>
      <c r="L1584" s="32"/>
      <c r="M1584" s="16"/>
      <c r="N1584" s="16"/>
      <c r="O1584" s="16"/>
      <c r="P1584" s="16"/>
      <c r="Y1584" s="20"/>
      <c r="Z1584" s="20"/>
      <c r="AA1584" s="20"/>
      <c r="AB1584" s="20"/>
      <c r="AC1584" s="20"/>
      <c r="AD1584" s="20"/>
    </row>
    <row r="1585" spans="3:30" s="1" customFormat="1">
      <c r="C1585" s="16"/>
      <c r="D1585" s="16"/>
      <c r="E1585" s="32"/>
      <c r="F1585" s="16"/>
      <c r="G1585" s="16"/>
      <c r="H1585" s="16"/>
      <c r="I1585" s="16"/>
      <c r="J1585" s="16"/>
      <c r="K1585" s="16"/>
      <c r="L1585" s="32"/>
      <c r="M1585" s="16"/>
      <c r="N1585" s="16"/>
      <c r="O1585" s="16"/>
      <c r="P1585" s="16"/>
      <c r="Y1585" s="20"/>
      <c r="Z1585" s="20"/>
      <c r="AA1585" s="20"/>
      <c r="AB1585" s="20"/>
      <c r="AC1585" s="20"/>
      <c r="AD1585" s="20"/>
    </row>
    <row r="1586" spans="3:30" s="1" customFormat="1">
      <c r="C1586" s="16"/>
      <c r="D1586" s="16"/>
      <c r="E1586" s="32"/>
      <c r="F1586" s="16"/>
      <c r="G1586" s="16"/>
      <c r="H1586" s="16"/>
      <c r="I1586" s="16"/>
      <c r="J1586" s="16"/>
      <c r="K1586" s="16"/>
      <c r="L1586" s="32"/>
      <c r="M1586" s="16"/>
      <c r="N1586" s="16"/>
      <c r="O1586" s="16"/>
      <c r="P1586" s="16"/>
      <c r="Y1586" s="20"/>
      <c r="Z1586" s="20"/>
      <c r="AA1586" s="20"/>
      <c r="AB1586" s="20"/>
      <c r="AC1586" s="20"/>
      <c r="AD1586" s="20"/>
    </row>
    <row r="1587" spans="3:30" s="1" customFormat="1">
      <c r="C1587" s="16"/>
      <c r="D1587" s="16"/>
      <c r="E1587" s="32"/>
      <c r="F1587" s="16"/>
      <c r="G1587" s="16"/>
      <c r="H1587" s="16"/>
      <c r="I1587" s="16"/>
      <c r="J1587" s="16"/>
      <c r="K1587" s="16"/>
      <c r="L1587" s="32"/>
      <c r="M1587" s="16"/>
      <c r="N1587" s="16"/>
      <c r="O1587" s="16"/>
      <c r="P1587" s="16"/>
      <c r="Y1587" s="20"/>
      <c r="Z1587" s="20"/>
      <c r="AA1587" s="20"/>
      <c r="AB1587" s="20"/>
      <c r="AC1587" s="20"/>
      <c r="AD1587" s="20"/>
    </row>
    <row r="1588" spans="3:30" s="1" customFormat="1">
      <c r="C1588" s="16"/>
      <c r="D1588" s="16"/>
      <c r="E1588" s="32"/>
      <c r="F1588" s="16"/>
      <c r="G1588" s="16"/>
      <c r="H1588" s="16"/>
      <c r="I1588" s="16"/>
      <c r="J1588" s="16"/>
      <c r="K1588" s="16"/>
      <c r="L1588" s="32"/>
      <c r="M1588" s="16"/>
      <c r="N1588" s="16"/>
      <c r="O1588" s="16"/>
      <c r="P1588" s="16"/>
      <c r="Y1588" s="20"/>
      <c r="Z1588" s="20"/>
      <c r="AA1588" s="20"/>
      <c r="AB1588" s="20"/>
      <c r="AC1588" s="20"/>
      <c r="AD1588" s="20"/>
    </row>
    <row r="1589" spans="3:30" s="1" customFormat="1">
      <c r="C1589" s="16"/>
      <c r="D1589" s="16"/>
      <c r="E1589" s="32"/>
      <c r="F1589" s="16"/>
      <c r="G1589" s="16"/>
      <c r="H1589" s="16"/>
      <c r="I1589" s="16"/>
      <c r="J1589" s="16"/>
      <c r="K1589" s="16"/>
      <c r="L1589" s="32"/>
      <c r="M1589" s="16"/>
      <c r="N1589" s="16"/>
      <c r="O1589" s="16"/>
      <c r="P1589" s="16"/>
      <c r="Y1589" s="20"/>
      <c r="Z1589" s="20"/>
      <c r="AA1589" s="20"/>
      <c r="AB1589" s="20"/>
      <c r="AC1589" s="20"/>
      <c r="AD1589" s="20"/>
    </row>
    <row r="1590" spans="3:30" s="1" customFormat="1">
      <c r="C1590" s="16"/>
      <c r="D1590" s="16"/>
      <c r="E1590" s="32"/>
      <c r="F1590" s="16"/>
      <c r="G1590" s="16"/>
      <c r="H1590" s="16"/>
      <c r="I1590" s="16"/>
      <c r="J1590" s="16"/>
      <c r="K1590" s="16"/>
      <c r="L1590" s="32"/>
      <c r="M1590" s="16"/>
      <c r="N1590" s="16"/>
      <c r="O1590" s="16"/>
      <c r="P1590" s="16"/>
      <c r="Y1590" s="20"/>
      <c r="Z1590" s="20"/>
      <c r="AA1590" s="20"/>
      <c r="AB1590" s="20"/>
      <c r="AC1590" s="20"/>
      <c r="AD1590" s="20"/>
    </row>
    <row r="1591" spans="3:30" s="1" customFormat="1">
      <c r="C1591" s="16"/>
      <c r="D1591" s="16"/>
      <c r="E1591" s="32"/>
      <c r="F1591" s="16"/>
      <c r="G1591" s="16"/>
      <c r="H1591" s="16"/>
      <c r="I1591" s="16"/>
      <c r="J1591" s="16"/>
      <c r="K1591" s="16"/>
      <c r="L1591" s="32"/>
      <c r="M1591" s="16"/>
      <c r="N1591" s="16"/>
      <c r="O1591" s="16"/>
      <c r="P1591" s="16"/>
      <c r="Y1591" s="20"/>
      <c r="Z1591" s="20"/>
      <c r="AA1591" s="20"/>
      <c r="AB1591" s="20"/>
      <c r="AC1591" s="20"/>
      <c r="AD1591" s="20"/>
    </row>
    <row r="1592" spans="3:30" s="1" customFormat="1">
      <c r="C1592" s="16"/>
      <c r="D1592" s="16"/>
      <c r="E1592" s="32"/>
      <c r="F1592" s="16"/>
      <c r="G1592" s="16"/>
      <c r="H1592" s="16"/>
      <c r="I1592" s="16"/>
      <c r="J1592" s="16"/>
      <c r="K1592" s="16"/>
      <c r="L1592" s="32"/>
      <c r="M1592" s="16"/>
      <c r="N1592" s="16"/>
      <c r="O1592" s="16"/>
      <c r="P1592" s="16"/>
      <c r="Y1592" s="20"/>
      <c r="Z1592" s="20"/>
      <c r="AA1592" s="20"/>
      <c r="AB1592" s="20"/>
      <c r="AC1592" s="20"/>
      <c r="AD1592" s="20"/>
    </row>
    <row r="1593" spans="3:30" s="1" customFormat="1">
      <c r="C1593" s="16"/>
      <c r="D1593" s="16"/>
      <c r="E1593" s="32"/>
      <c r="F1593" s="16"/>
      <c r="G1593" s="16"/>
      <c r="H1593" s="16"/>
      <c r="I1593" s="16"/>
      <c r="J1593" s="16"/>
      <c r="K1593" s="16"/>
      <c r="L1593" s="32"/>
      <c r="M1593" s="16"/>
      <c r="N1593" s="16"/>
      <c r="O1593" s="16"/>
      <c r="P1593" s="16"/>
      <c r="Y1593" s="20"/>
      <c r="Z1593" s="20"/>
      <c r="AA1593" s="20"/>
      <c r="AB1593" s="20"/>
      <c r="AC1593" s="20"/>
      <c r="AD1593" s="20"/>
    </row>
    <row r="1594" spans="3:30" s="1" customFormat="1">
      <c r="C1594" s="16"/>
      <c r="D1594" s="16"/>
      <c r="E1594" s="32"/>
      <c r="F1594" s="16"/>
      <c r="G1594" s="16"/>
      <c r="H1594" s="16"/>
      <c r="I1594" s="16"/>
      <c r="J1594" s="16"/>
      <c r="K1594" s="16"/>
      <c r="L1594" s="32"/>
      <c r="M1594" s="16"/>
      <c r="N1594" s="16"/>
      <c r="O1594" s="16"/>
      <c r="P1594" s="16"/>
      <c r="Y1594" s="20"/>
      <c r="Z1594" s="20"/>
      <c r="AA1594" s="20"/>
      <c r="AB1594" s="20"/>
      <c r="AC1594" s="20"/>
      <c r="AD1594" s="20"/>
    </row>
    <row r="1595" spans="3:30" s="1" customFormat="1">
      <c r="C1595" s="16"/>
      <c r="D1595" s="16"/>
      <c r="E1595" s="32"/>
      <c r="F1595" s="16"/>
      <c r="G1595" s="16"/>
      <c r="H1595" s="16"/>
      <c r="I1595" s="16"/>
      <c r="J1595" s="16"/>
      <c r="K1595" s="16"/>
      <c r="L1595" s="32"/>
      <c r="M1595" s="16"/>
      <c r="N1595" s="16"/>
      <c r="O1595" s="16"/>
      <c r="P1595" s="16"/>
      <c r="Y1595" s="20"/>
      <c r="Z1595" s="20"/>
      <c r="AA1595" s="20"/>
      <c r="AB1595" s="20"/>
      <c r="AC1595" s="20"/>
      <c r="AD1595" s="20"/>
    </row>
    <row r="1596" spans="3:30" s="1" customFormat="1">
      <c r="C1596" s="16"/>
      <c r="D1596" s="16"/>
      <c r="E1596" s="32"/>
      <c r="F1596" s="16"/>
      <c r="G1596" s="16"/>
      <c r="H1596" s="16"/>
      <c r="I1596" s="16"/>
      <c r="J1596" s="16"/>
      <c r="K1596" s="16"/>
      <c r="L1596" s="32"/>
      <c r="M1596" s="16"/>
      <c r="N1596" s="16"/>
      <c r="O1596" s="16"/>
      <c r="P1596" s="16"/>
      <c r="Y1596" s="20"/>
      <c r="Z1596" s="20"/>
      <c r="AA1596" s="20"/>
      <c r="AB1596" s="20"/>
      <c r="AC1596" s="20"/>
      <c r="AD1596" s="20"/>
    </row>
    <row r="1597" spans="3:30" s="1" customFormat="1">
      <c r="C1597" s="16"/>
      <c r="D1597" s="16"/>
      <c r="E1597" s="32"/>
      <c r="F1597" s="16"/>
      <c r="G1597" s="16"/>
      <c r="H1597" s="16"/>
      <c r="I1597" s="16"/>
      <c r="J1597" s="16"/>
      <c r="K1597" s="16"/>
      <c r="L1597" s="32"/>
      <c r="M1597" s="16"/>
      <c r="N1597" s="16"/>
      <c r="O1597" s="16"/>
      <c r="P1597" s="16"/>
      <c r="Y1597" s="20"/>
      <c r="Z1597" s="20"/>
      <c r="AA1597" s="20"/>
      <c r="AB1597" s="20"/>
      <c r="AC1597" s="20"/>
      <c r="AD1597" s="20"/>
    </row>
    <row r="1598" spans="3:30" s="1" customFormat="1">
      <c r="C1598" s="16"/>
      <c r="D1598" s="16"/>
      <c r="E1598" s="32"/>
      <c r="F1598" s="16"/>
      <c r="G1598" s="16"/>
      <c r="H1598" s="16"/>
      <c r="I1598" s="16"/>
      <c r="J1598" s="16"/>
      <c r="K1598" s="16"/>
      <c r="L1598" s="32"/>
      <c r="M1598" s="16"/>
      <c r="N1598" s="16"/>
      <c r="O1598" s="16"/>
      <c r="P1598" s="16"/>
      <c r="Y1598" s="20"/>
      <c r="Z1598" s="20"/>
      <c r="AA1598" s="20"/>
      <c r="AB1598" s="20"/>
      <c r="AC1598" s="20"/>
      <c r="AD1598" s="20"/>
    </row>
    <row r="1599" spans="3:30" s="1" customFormat="1">
      <c r="C1599" s="16"/>
      <c r="D1599" s="16"/>
      <c r="E1599" s="32"/>
      <c r="F1599" s="16"/>
      <c r="G1599" s="16"/>
      <c r="H1599" s="16"/>
      <c r="I1599" s="16"/>
      <c r="J1599" s="16"/>
      <c r="K1599" s="16"/>
      <c r="L1599" s="32"/>
      <c r="M1599" s="16"/>
      <c r="N1599" s="16"/>
      <c r="O1599" s="16"/>
      <c r="P1599" s="16"/>
      <c r="Y1599" s="20"/>
      <c r="Z1599" s="20"/>
      <c r="AA1599" s="20"/>
      <c r="AB1599" s="20"/>
      <c r="AC1599" s="20"/>
      <c r="AD1599" s="20"/>
    </row>
    <row r="1600" spans="3:30" s="1" customFormat="1">
      <c r="C1600" s="16"/>
      <c r="D1600" s="16"/>
      <c r="E1600" s="32"/>
      <c r="F1600" s="16"/>
      <c r="G1600" s="16"/>
      <c r="H1600" s="16"/>
      <c r="I1600" s="16"/>
      <c r="J1600" s="16"/>
      <c r="K1600" s="16"/>
      <c r="L1600" s="32"/>
      <c r="M1600" s="16"/>
      <c r="N1600" s="16"/>
      <c r="O1600" s="16"/>
      <c r="P1600" s="16"/>
      <c r="Y1600" s="20"/>
      <c r="Z1600" s="20"/>
      <c r="AA1600" s="20"/>
      <c r="AB1600" s="20"/>
      <c r="AC1600" s="20"/>
      <c r="AD1600" s="20"/>
    </row>
    <row r="1601" spans="3:30" s="1" customFormat="1">
      <c r="C1601" s="16"/>
      <c r="D1601" s="16"/>
      <c r="E1601" s="32"/>
      <c r="F1601" s="16"/>
      <c r="G1601" s="16"/>
      <c r="H1601" s="16"/>
      <c r="I1601" s="16"/>
      <c r="J1601" s="16"/>
      <c r="K1601" s="16"/>
      <c r="L1601" s="32"/>
      <c r="M1601" s="16"/>
      <c r="N1601" s="16"/>
      <c r="O1601" s="16"/>
      <c r="P1601" s="16"/>
      <c r="Y1601" s="20"/>
      <c r="Z1601" s="20"/>
      <c r="AA1601" s="20"/>
      <c r="AB1601" s="20"/>
      <c r="AC1601" s="20"/>
      <c r="AD1601" s="20"/>
    </row>
    <row r="1602" spans="3:30" s="1" customFormat="1">
      <c r="C1602" s="16"/>
      <c r="D1602" s="16"/>
      <c r="E1602" s="32"/>
      <c r="F1602" s="16"/>
      <c r="G1602" s="16"/>
      <c r="H1602" s="16"/>
      <c r="I1602" s="16"/>
      <c r="J1602" s="16"/>
      <c r="K1602" s="16"/>
      <c r="L1602" s="32"/>
      <c r="M1602" s="16"/>
      <c r="N1602" s="16"/>
      <c r="O1602" s="16"/>
      <c r="P1602" s="16"/>
      <c r="Y1602" s="20"/>
      <c r="Z1602" s="20"/>
      <c r="AA1602" s="20"/>
      <c r="AB1602" s="20"/>
      <c r="AC1602" s="20"/>
      <c r="AD1602" s="20"/>
    </row>
    <row r="1603" spans="3:30" s="1" customFormat="1">
      <c r="C1603" s="16"/>
      <c r="D1603" s="16"/>
      <c r="E1603" s="32"/>
      <c r="F1603" s="16"/>
      <c r="G1603" s="16"/>
      <c r="H1603" s="16"/>
      <c r="I1603" s="16"/>
      <c r="J1603" s="16"/>
      <c r="K1603" s="16"/>
      <c r="L1603" s="32"/>
      <c r="M1603" s="16"/>
      <c r="N1603" s="16"/>
      <c r="O1603" s="16"/>
      <c r="P1603" s="16"/>
      <c r="Y1603" s="20"/>
      <c r="Z1603" s="20"/>
      <c r="AA1603" s="20"/>
      <c r="AB1603" s="20"/>
      <c r="AC1603" s="20"/>
      <c r="AD1603" s="20"/>
    </row>
    <row r="1604" spans="3:30" s="1" customFormat="1">
      <c r="C1604" s="16"/>
      <c r="D1604" s="16"/>
      <c r="E1604" s="32"/>
      <c r="F1604" s="16"/>
      <c r="G1604" s="16"/>
      <c r="H1604" s="16"/>
      <c r="I1604" s="16"/>
      <c r="J1604" s="16"/>
      <c r="K1604" s="16"/>
      <c r="L1604" s="32"/>
      <c r="M1604" s="16"/>
      <c r="N1604" s="16"/>
      <c r="O1604" s="16"/>
      <c r="P1604" s="16"/>
      <c r="Y1604" s="20"/>
      <c r="Z1604" s="20"/>
      <c r="AA1604" s="20"/>
      <c r="AB1604" s="20"/>
      <c r="AC1604" s="20"/>
      <c r="AD1604" s="20"/>
    </row>
    <row r="1605" spans="3:30" s="1" customFormat="1">
      <c r="C1605" s="16"/>
      <c r="D1605" s="16"/>
      <c r="E1605" s="32"/>
      <c r="F1605" s="16"/>
      <c r="G1605" s="16"/>
      <c r="H1605" s="16"/>
      <c r="I1605" s="16"/>
      <c r="J1605" s="16"/>
      <c r="K1605" s="16"/>
      <c r="L1605" s="32"/>
      <c r="M1605" s="16"/>
      <c r="N1605" s="16"/>
      <c r="O1605" s="16"/>
      <c r="P1605" s="16"/>
      <c r="Y1605" s="20"/>
      <c r="Z1605" s="20"/>
      <c r="AA1605" s="20"/>
      <c r="AB1605" s="20"/>
      <c r="AC1605" s="20"/>
      <c r="AD1605" s="20"/>
    </row>
    <row r="1606" spans="3:30" s="1" customFormat="1">
      <c r="C1606" s="16"/>
      <c r="D1606" s="16"/>
      <c r="E1606" s="32"/>
      <c r="F1606" s="16"/>
      <c r="G1606" s="16"/>
      <c r="H1606" s="16"/>
      <c r="I1606" s="16"/>
      <c r="J1606" s="16"/>
      <c r="K1606" s="16"/>
      <c r="L1606" s="32"/>
      <c r="M1606" s="16"/>
      <c r="N1606" s="16"/>
      <c r="O1606" s="16"/>
      <c r="P1606" s="16"/>
      <c r="Y1606" s="20"/>
      <c r="Z1606" s="20"/>
      <c r="AA1606" s="20"/>
      <c r="AB1606" s="20"/>
      <c r="AC1606" s="20"/>
      <c r="AD1606" s="20"/>
    </row>
    <row r="1607" spans="3:30" s="1" customFormat="1">
      <c r="C1607" s="16"/>
      <c r="D1607" s="16"/>
      <c r="E1607" s="32"/>
      <c r="F1607" s="16"/>
      <c r="G1607" s="16"/>
      <c r="H1607" s="16"/>
      <c r="I1607" s="16"/>
      <c r="J1607" s="16"/>
      <c r="K1607" s="16"/>
      <c r="L1607" s="32"/>
      <c r="M1607" s="16"/>
      <c r="N1607" s="16"/>
      <c r="O1607" s="16"/>
      <c r="P1607" s="16"/>
      <c r="Y1607" s="20"/>
      <c r="Z1607" s="20"/>
      <c r="AA1607" s="20"/>
      <c r="AB1607" s="20"/>
      <c r="AC1607" s="20"/>
      <c r="AD1607" s="20"/>
    </row>
    <row r="1608" spans="3:30" s="1" customFormat="1">
      <c r="C1608" s="16"/>
      <c r="D1608" s="16"/>
      <c r="E1608" s="32"/>
      <c r="F1608" s="16"/>
      <c r="G1608" s="16"/>
      <c r="H1608" s="16"/>
      <c r="I1608" s="16"/>
      <c r="J1608" s="16"/>
      <c r="K1608" s="16"/>
      <c r="L1608" s="32"/>
      <c r="M1608" s="16"/>
      <c r="N1608" s="16"/>
      <c r="O1608" s="16"/>
      <c r="P1608" s="16"/>
      <c r="Y1608" s="20"/>
      <c r="Z1608" s="20"/>
      <c r="AA1608" s="20"/>
      <c r="AB1608" s="20"/>
      <c r="AC1608" s="20"/>
      <c r="AD1608" s="20"/>
    </row>
    <row r="1609" spans="3:30" s="1" customFormat="1">
      <c r="C1609" s="16"/>
      <c r="D1609" s="16"/>
      <c r="E1609" s="32"/>
      <c r="F1609" s="16"/>
      <c r="G1609" s="16"/>
      <c r="H1609" s="16"/>
      <c r="I1609" s="16"/>
      <c r="J1609" s="16"/>
      <c r="K1609" s="16"/>
      <c r="L1609" s="32"/>
      <c r="M1609" s="16"/>
      <c r="N1609" s="16"/>
      <c r="O1609" s="16"/>
      <c r="P1609" s="16"/>
      <c r="Y1609" s="20"/>
      <c r="Z1609" s="20"/>
      <c r="AA1609" s="20"/>
      <c r="AB1609" s="20"/>
      <c r="AC1609" s="20"/>
      <c r="AD1609" s="20"/>
    </row>
    <row r="1610" spans="3:30" s="1" customFormat="1">
      <c r="C1610" s="16"/>
      <c r="D1610" s="16"/>
      <c r="E1610" s="32"/>
      <c r="F1610" s="16"/>
      <c r="G1610" s="16"/>
      <c r="H1610" s="16"/>
      <c r="I1610" s="16"/>
      <c r="J1610" s="16"/>
      <c r="K1610" s="16"/>
      <c r="L1610" s="32"/>
      <c r="M1610" s="16"/>
      <c r="N1610" s="16"/>
      <c r="O1610" s="16"/>
      <c r="P1610" s="16"/>
      <c r="Y1610" s="20"/>
      <c r="Z1610" s="20"/>
      <c r="AA1610" s="20"/>
      <c r="AB1610" s="20"/>
      <c r="AC1610" s="20"/>
      <c r="AD1610" s="20"/>
    </row>
    <row r="1611" spans="3:30" s="1" customFormat="1">
      <c r="C1611" s="16"/>
      <c r="D1611" s="16"/>
      <c r="E1611" s="32"/>
      <c r="F1611" s="16"/>
      <c r="G1611" s="16"/>
      <c r="H1611" s="16"/>
      <c r="I1611" s="16"/>
      <c r="J1611" s="16"/>
      <c r="K1611" s="16"/>
      <c r="L1611" s="32"/>
      <c r="M1611" s="16"/>
      <c r="N1611" s="16"/>
      <c r="O1611" s="16"/>
      <c r="P1611" s="16"/>
      <c r="Y1611" s="20"/>
      <c r="Z1611" s="20"/>
      <c r="AA1611" s="20"/>
      <c r="AB1611" s="20"/>
      <c r="AC1611" s="20"/>
      <c r="AD1611" s="20"/>
    </row>
    <row r="1612" spans="3:30" s="1" customFormat="1">
      <c r="C1612" s="16"/>
      <c r="D1612" s="16"/>
      <c r="E1612" s="32"/>
      <c r="F1612" s="16"/>
      <c r="G1612" s="16"/>
      <c r="H1612" s="16"/>
      <c r="I1612" s="16"/>
      <c r="J1612" s="16"/>
      <c r="K1612" s="16"/>
      <c r="L1612" s="32"/>
      <c r="M1612" s="16"/>
      <c r="N1612" s="16"/>
      <c r="O1612" s="16"/>
      <c r="P1612" s="16"/>
      <c r="Y1612" s="20"/>
      <c r="Z1612" s="20"/>
      <c r="AA1612" s="20"/>
      <c r="AB1612" s="20"/>
      <c r="AC1612" s="20"/>
      <c r="AD1612" s="20"/>
    </row>
    <row r="1613" spans="3:30" s="1" customFormat="1">
      <c r="C1613" s="16"/>
      <c r="D1613" s="16"/>
      <c r="E1613" s="32"/>
      <c r="F1613" s="16"/>
      <c r="G1613" s="16"/>
      <c r="H1613" s="16"/>
      <c r="I1613" s="16"/>
      <c r="J1613" s="16"/>
      <c r="K1613" s="16"/>
      <c r="L1613" s="32"/>
      <c r="M1613" s="16"/>
      <c r="N1613" s="16"/>
      <c r="O1613" s="16"/>
      <c r="P1613" s="16"/>
      <c r="Y1613" s="20"/>
      <c r="Z1613" s="20"/>
      <c r="AA1613" s="20"/>
      <c r="AB1613" s="20"/>
      <c r="AC1613" s="20"/>
      <c r="AD1613" s="20"/>
    </row>
    <row r="1614" spans="3:30" s="1" customFormat="1">
      <c r="C1614" s="16"/>
      <c r="D1614" s="16"/>
      <c r="E1614" s="32"/>
      <c r="F1614" s="16"/>
      <c r="G1614" s="16"/>
      <c r="H1614" s="16"/>
      <c r="I1614" s="16"/>
      <c r="J1614" s="16"/>
      <c r="K1614" s="16"/>
      <c r="L1614" s="32"/>
      <c r="M1614" s="16"/>
      <c r="N1614" s="16"/>
      <c r="O1614" s="16"/>
      <c r="P1614" s="16"/>
      <c r="Y1614" s="20"/>
      <c r="Z1614" s="20"/>
      <c r="AA1614" s="20"/>
      <c r="AB1614" s="20"/>
      <c r="AC1614" s="20"/>
      <c r="AD1614" s="20"/>
    </row>
    <row r="1615" spans="3:30" s="1" customFormat="1">
      <c r="C1615" s="16"/>
      <c r="D1615" s="16"/>
      <c r="E1615" s="32"/>
      <c r="F1615" s="16"/>
      <c r="G1615" s="16"/>
      <c r="H1615" s="16"/>
      <c r="I1615" s="16"/>
      <c r="J1615" s="16"/>
      <c r="K1615" s="16"/>
      <c r="L1615" s="32"/>
      <c r="M1615" s="16"/>
      <c r="N1615" s="16"/>
      <c r="O1615" s="16"/>
      <c r="P1615" s="16"/>
      <c r="Y1615" s="20"/>
      <c r="Z1615" s="20"/>
      <c r="AA1615" s="20"/>
      <c r="AB1615" s="20"/>
      <c r="AC1615" s="20"/>
      <c r="AD1615" s="20"/>
    </row>
    <row r="1616" spans="3:30" s="1" customFormat="1">
      <c r="C1616" s="16"/>
      <c r="D1616" s="16"/>
      <c r="E1616" s="32"/>
      <c r="F1616" s="16"/>
      <c r="G1616" s="16"/>
      <c r="H1616" s="16"/>
      <c r="I1616" s="16"/>
      <c r="J1616" s="16"/>
      <c r="K1616" s="16"/>
      <c r="L1616" s="32"/>
      <c r="M1616" s="16"/>
      <c r="N1616" s="16"/>
      <c r="O1616" s="16"/>
      <c r="P1616" s="16"/>
      <c r="Y1616" s="20"/>
      <c r="Z1616" s="20"/>
      <c r="AA1616" s="20"/>
      <c r="AB1616" s="20"/>
      <c r="AC1616" s="20"/>
      <c r="AD1616" s="20"/>
    </row>
    <row r="1617" spans="3:30" s="1" customFormat="1">
      <c r="C1617" s="16"/>
      <c r="D1617" s="16"/>
      <c r="E1617" s="32"/>
      <c r="F1617" s="16"/>
      <c r="G1617" s="16"/>
      <c r="H1617" s="16"/>
      <c r="I1617" s="16"/>
      <c r="J1617" s="16"/>
      <c r="K1617" s="16"/>
      <c r="L1617" s="32"/>
      <c r="M1617" s="16"/>
      <c r="N1617" s="16"/>
      <c r="O1617" s="16"/>
      <c r="P1617" s="16"/>
      <c r="Y1617" s="20"/>
      <c r="Z1617" s="20"/>
      <c r="AA1617" s="20"/>
      <c r="AB1617" s="20"/>
      <c r="AC1617" s="20"/>
      <c r="AD1617" s="20"/>
    </row>
    <row r="1618" spans="3:30" s="1" customFormat="1">
      <c r="C1618" s="16"/>
      <c r="D1618" s="16"/>
      <c r="E1618" s="32"/>
      <c r="F1618" s="16"/>
      <c r="G1618" s="16"/>
      <c r="H1618" s="16"/>
      <c r="I1618" s="16"/>
      <c r="J1618" s="16"/>
      <c r="K1618" s="16"/>
      <c r="L1618" s="32"/>
      <c r="M1618" s="16"/>
      <c r="N1618" s="16"/>
      <c r="O1618" s="16"/>
      <c r="P1618" s="16"/>
      <c r="Y1618" s="20"/>
      <c r="Z1618" s="20"/>
      <c r="AA1618" s="20"/>
      <c r="AB1618" s="20"/>
      <c r="AC1618" s="20"/>
      <c r="AD1618" s="20"/>
    </row>
    <row r="1619" spans="3:30" s="1" customFormat="1">
      <c r="C1619" s="16"/>
      <c r="D1619" s="16"/>
      <c r="E1619" s="32"/>
      <c r="F1619" s="16"/>
      <c r="G1619" s="16"/>
      <c r="H1619" s="16"/>
      <c r="I1619" s="16"/>
      <c r="J1619" s="16"/>
      <c r="K1619" s="16"/>
      <c r="L1619" s="32"/>
      <c r="M1619" s="16"/>
      <c r="N1619" s="16"/>
      <c r="O1619" s="16"/>
      <c r="P1619" s="16"/>
      <c r="Y1619" s="20"/>
      <c r="Z1619" s="20"/>
      <c r="AA1619" s="20"/>
      <c r="AB1619" s="20"/>
      <c r="AC1619" s="20"/>
      <c r="AD1619" s="20"/>
    </row>
    <row r="1620" spans="3:30" s="1" customFormat="1">
      <c r="C1620" s="16"/>
      <c r="D1620" s="16"/>
      <c r="E1620" s="32"/>
      <c r="F1620" s="16"/>
      <c r="G1620" s="16"/>
      <c r="H1620" s="16"/>
      <c r="I1620" s="16"/>
      <c r="J1620" s="16"/>
      <c r="K1620" s="16"/>
      <c r="L1620" s="32"/>
      <c r="M1620" s="16"/>
      <c r="N1620" s="16"/>
      <c r="O1620" s="16"/>
      <c r="P1620" s="16"/>
      <c r="Y1620" s="20"/>
      <c r="Z1620" s="20"/>
      <c r="AA1620" s="20"/>
      <c r="AB1620" s="20"/>
      <c r="AC1620" s="20"/>
      <c r="AD1620" s="20"/>
    </row>
    <row r="1621" spans="3:30" s="1" customFormat="1">
      <c r="C1621" s="16"/>
      <c r="D1621" s="16"/>
      <c r="E1621" s="32"/>
      <c r="F1621" s="16"/>
      <c r="G1621" s="16"/>
      <c r="H1621" s="16"/>
      <c r="I1621" s="16"/>
      <c r="J1621" s="16"/>
      <c r="K1621" s="16"/>
      <c r="L1621" s="32"/>
      <c r="M1621" s="16"/>
      <c r="N1621" s="16"/>
      <c r="O1621" s="16"/>
      <c r="P1621" s="16"/>
      <c r="Y1621" s="20"/>
      <c r="Z1621" s="20"/>
      <c r="AA1621" s="20"/>
      <c r="AB1621" s="20"/>
      <c r="AC1621" s="20"/>
      <c r="AD1621" s="20"/>
    </row>
    <row r="1622" spans="3:30" s="1" customFormat="1">
      <c r="C1622" s="16"/>
      <c r="D1622" s="16"/>
      <c r="E1622" s="32"/>
      <c r="F1622" s="16"/>
      <c r="G1622" s="16"/>
      <c r="H1622" s="16"/>
      <c r="I1622" s="16"/>
      <c r="J1622" s="16"/>
      <c r="K1622" s="16"/>
      <c r="L1622" s="32"/>
      <c r="M1622" s="16"/>
      <c r="N1622" s="16"/>
      <c r="O1622" s="16"/>
      <c r="P1622" s="16"/>
      <c r="Y1622" s="20"/>
      <c r="Z1622" s="20"/>
      <c r="AA1622" s="20"/>
      <c r="AB1622" s="20"/>
      <c r="AC1622" s="20"/>
      <c r="AD1622" s="20"/>
    </row>
    <row r="1623" spans="3:30" s="1" customFormat="1">
      <c r="C1623" s="16"/>
      <c r="D1623" s="16"/>
      <c r="E1623" s="32"/>
      <c r="F1623" s="16"/>
      <c r="G1623" s="16"/>
      <c r="H1623" s="16"/>
      <c r="I1623" s="16"/>
      <c r="J1623" s="16"/>
      <c r="K1623" s="16"/>
      <c r="L1623" s="32"/>
      <c r="M1623" s="16"/>
      <c r="N1623" s="16"/>
      <c r="O1623" s="16"/>
      <c r="P1623" s="16"/>
      <c r="Y1623" s="20"/>
      <c r="Z1623" s="20"/>
      <c r="AA1623" s="20"/>
      <c r="AB1623" s="20"/>
      <c r="AC1623" s="20"/>
      <c r="AD1623" s="20"/>
    </row>
    <row r="1624" spans="3:30" s="1" customFormat="1">
      <c r="C1624" s="16"/>
      <c r="D1624" s="16"/>
      <c r="E1624" s="32"/>
      <c r="F1624" s="16"/>
      <c r="G1624" s="16"/>
      <c r="H1624" s="16"/>
      <c r="I1624" s="16"/>
      <c r="J1624" s="16"/>
      <c r="K1624" s="16"/>
      <c r="L1624" s="32"/>
      <c r="M1624" s="16"/>
      <c r="N1624" s="16"/>
      <c r="O1624" s="16"/>
      <c r="P1624" s="16"/>
      <c r="Y1624" s="20"/>
      <c r="Z1624" s="20"/>
      <c r="AA1624" s="20"/>
      <c r="AB1624" s="20"/>
      <c r="AC1624" s="20"/>
      <c r="AD1624" s="20"/>
    </row>
    <row r="1625" spans="3:30" s="1" customFormat="1">
      <c r="C1625" s="16"/>
      <c r="D1625" s="16"/>
      <c r="E1625" s="32"/>
      <c r="F1625" s="16"/>
      <c r="G1625" s="16"/>
      <c r="H1625" s="16"/>
      <c r="I1625" s="16"/>
      <c r="J1625" s="16"/>
      <c r="K1625" s="16"/>
      <c r="L1625" s="32"/>
      <c r="M1625" s="16"/>
      <c r="N1625" s="16"/>
      <c r="O1625" s="16"/>
      <c r="P1625" s="16"/>
      <c r="Y1625" s="20"/>
      <c r="Z1625" s="20"/>
      <c r="AA1625" s="20"/>
      <c r="AB1625" s="20"/>
      <c r="AC1625" s="20"/>
      <c r="AD1625" s="20"/>
    </row>
    <row r="1626" spans="3:30" s="1" customFormat="1">
      <c r="C1626" s="16"/>
      <c r="D1626" s="16"/>
      <c r="E1626" s="32"/>
      <c r="F1626" s="16"/>
      <c r="G1626" s="16"/>
      <c r="H1626" s="16"/>
      <c r="I1626" s="16"/>
      <c r="J1626" s="16"/>
      <c r="K1626" s="16"/>
      <c r="L1626" s="32"/>
      <c r="M1626" s="16"/>
      <c r="N1626" s="16"/>
      <c r="O1626" s="16"/>
      <c r="P1626" s="16"/>
      <c r="Y1626" s="20"/>
      <c r="Z1626" s="20"/>
      <c r="AA1626" s="20"/>
      <c r="AB1626" s="20"/>
      <c r="AC1626" s="20"/>
      <c r="AD1626" s="20"/>
    </row>
    <row r="1627" spans="3:30" s="1" customFormat="1">
      <c r="C1627" s="16"/>
      <c r="D1627" s="16"/>
      <c r="E1627" s="32"/>
      <c r="F1627" s="16"/>
      <c r="G1627" s="16"/>
      <c r="H1627" s="16"/>
      <c r="I1627" s="16"/>
      <c r="J1627" s="16"/>
      <c r="K1627" s="16"/>
      <c r="L1627" s="32"/>
      <c r="M1627" s="16"/>
      <c r="N1627" s="16"/>
      <c r="O1627" s="16"/>
      <c r="P1627" s="16"/>
      <c r="Y1627" s="20"/>
      <c r="Z1627" s="20"/>
      <c r="AA1627" s="20"/>
      <c r="AB1627" s="20"/>
      <c r="AC1627" s="20"/>
      <c r="AD1627" s="20"/>
    </row>
    <row r="1628" spans="3:30" s="1" customFormat="1">
      <c r="C1628" s="16"/>
      <c r="D1628" s="16"/>
      <c r="E1628" s="32"/>
      <c r="F1628" s="16"/>
      <c r="G1628" s="16"/>
      <c r="H1628" s="16"/>
      <c r="I1628" s="16"/>
      <c r="J1628" s="16"/>
      <c r="K1628" s="16"/>
      <c r="L1628" s="32"/>
      <c r="M1628" s="16"/>
      <c r="N1628" s="16"/>
      <c r="O1628" s="16"/>
      <c r="P1628" s="16"/>
      <c r="Y1628" s="20"/>
      <c r="Z1628" s="20"/>
      <c r="AA1628" s="20"/>
      <c r="AB1628" s="20"/>
      <c r="AC1628" s="20"/>
      <c r="AD1628" s="20"/>
    </row>
    <row r="1629" spans="3:30" s="1" customFormat="1">
      <c r="C1629" s="16"/>
      <c r="D1629" s="16"/>
      <c r="E1629" s="32"/>
      <c r="F1629" s="16"/>
      <c r="G1629" s="16"/>
      <c r="H1629" s="16"/>
      <c r="I1629" s="16"/>
      <c r="J1629" s="16"/>
      <c r="K1629" s="16"/>
      <c r="L1629" s="32"/>
      <c r="M1629" s="16"/>
      <c r="N1629" s="16"/>
      <c r="O1629" s="16"/>
      <c r="P1629" s="16"/>
      <c r="Y1629" s="20"/>
      <c r="Z1629" s="20"/>
      <c r="AA1629" s="20"/>
      <c r="AB1629" s="20"/>
      <c r="AC1629" s="20"/>
      <c r="AD1629" s="20"/>
    </row>
    <row r="1630" spans="3:30" s="1" customFormat="1">
      <c r="C1630" s="16"/>
      <c r="D1630" s="16"/>
      <c r="E1630" s="32"/>
      <c r="F1630" s="16"/>
      <c r="G1630" s="16"/>
      <c r="H1630" s="16"/>
      <c r="I1630" s="16"/>
      <c r="J1630" s="16"/>
      <c r="K1630" s="16"/>
      <c r="L1630" s="32"/>
      <c r="M1630" s="16"/>
      <c r="N1630" s="16"/>
      <c r="O1630" s="16"/>
      <c r="P1630" s="16"/>
      <c r="Y1630" s="20"/>
      <c r="Z1630" s="20"/>
      <c r="AA1630" s="20"/>
      <c r="AB1630" s="20"/>
      <c r="AC1630" s="20"/>
      <c r="AD1630" s="20"/>
    </row>
    <row r="1631" spans="3:30" s="1" customFormat="1">
      <c r="C1631" s="16"/>
      <c r="D1631" s="16"/>
      <c r="E1631" s="32"/>
      <c r="F1631" s="16"/>
      <c r="G1631" s="16"/>
      <c r="H1631" s="16"/>
      <c r="I1631" s="16"/>
      <c r="J1631" s="16"/>
      <c r="K1631" s="16"/>
      <c r="L1631" s="32"/>
      <c r="M1631" s="16"/>
      <c r="N1631" s="16"/>
      <c r="O1631" s="16"/>
      <c r="P1631" s="16"/>
      <c r="Y1631" s="20"/>
      <c r="Z1631" s="20"/>
      <c r="AA1631" s="20"/>
      <c r="AB1631" s="20"/>
      <c r="AC1631" s="20"/>
      <c r="AD1631" s="20"/>
    </row>
    <row r="1632" spans="3:30" s="1" customFormat="1">
      <c r="C1632" s="16"/>
      <c r="D1632" s="16"/>
      <c r="E1632" s="32"/>
      <c r="F1632" s="16"/>
      <c r="G1632" s="16"/>
      <c r="H1632" s="16"/>
      <c r="I1632" s="16"/>
      <c r="J1632" s="16"/>
      <c r="K1632" s="16"/>
      <c r="L1632" s="32"/>
      <c r="M1632" s="16"/>
      <c r="N1632" s="16"/>
      <c r="O1632" s="16"/>
      <c r="P1632" s="16"/>
      <c r="Y1632" s="20"/>
      <c r="Z1632" s="20"/>
      <c r="AA1632" s="20"/>
      <c r="AB1632" s="20"/>
      <c r="AC1632" s="20"/>
      <c r="AD1632" s="20"/>
    </row>
    <row r="1633" spans="3:30" s="1" customFormat="1">
      <c r="C1633" s="16"/>
      <c r="D1633" s="16"/>
      <c r="E1633" s="32"/>
      <c r="F1633" s="16"/>
      <c r="G1633" s="16"/>
      <c r="H1633" s="16"/>
      <c r="I1633" s="16"/>
      <c r="J1633" s="16"/>
      <c r="K1633" s="16"/>
      <c r="L1633" s="32"/>
      <c r="M1633" s="16"/>
      <c r="N1633" s="16"/>
      <c r="O1633" s="16"/>
      <c r="P1633" s="16"/>
      <c r="Y1633" s="20"/>
      <c r="Z1633" s="20"/>
      <c r="AA1633" s="20"/>
      <c r="AB1633" s="20"/>
      <c r="AC1633" s="20"/>
      <c r="AD1633" s="20"/>
    </row>
    <row r="1634" spans="3:30" s="1" customFormat="1">
      <c r="C1634" s="16"/>
      <c r="D1634" s="16"/>
      <c r="E1634" s="32"/>
      <c r="F1634" s="16"/>
      <c r="G1634" s="16"/>
      <c r="H1634" s="16"/>
      <c r="I1634" s="16"/>
      <c r="J1634" s="16"/>
      <c r="K1634" s="16"/>
      <c r="L1634" s="32"/>
      <c r="M1634" s="16"/>
      <c r="N1634" s="16"/>
      <c r="O1634" s="16"/>
      <c r="P1634" s="16"/>
      <c r="Y1634" s="20"/>
      <c r="Z1634" s="20"/>
      <c r="AA1634" s="20"/>
      <c r="AB1634" s="20"/>
      <c r="AC1634" s="20"/>
      <c r="AD1634" s="20"/>
    </row>
    <row r="1635" spans="3:30" s="1" customFormat="1">
      <c r="C1635" s="16"/>
      <c r="D1635" s="16"/>
      <c r="E1635" s="32"/>
      <c r="F1635" s="16"/>
      <c r="G1635" s="16"/>
      <c r="H1635" s="16"/>
      <c r="I1635" s="16"/>
      <c r="J1635" s="16"/>
      <c r="K1635" s="16"/>
      <c r="L1635" s="32"/>
      <c r="M1635" s="16"/>
      <c r="N1635" s="16"/>
      <c r="O1635" s="16"/>
      <c r="P1635" s="16"/>
      <c r="Y1635" s="20"/>
      <c r="Z1635" s="20"/>
      <c r="AA1635" s="20"/>
      <c r="AB1635" s="20"/>
      <c r="AC1635" s="20"/>
      <c r="AD1635" s="20"/>
    </row>
    <row r="1636" spans="3:30" s="1" customFormat="1">
      <c r="C1636" s="16"/>
      <c r="D1636" s="16"/>
      <c r="E1636" s="32"/>
      <c r="F1636" s="16"/>
      <c r="G1636" s="16"/>
      <c r="H1636" s="16"/>
      <c r="I1636" s="16"/>
      <c r="J1636" s="16"/>
      <c r="K1636" s="16"/>
      <c r="L1636" s="32"/>
      <c r="M1636" s="16"/>
      <c r="N1636" s="16"/>
      <c r="O1636" s="16"/>
      <c r="P1636" s="16"/>
      <c r="Y1636" s="20"/>
      <c r="Z1636" s="20"/>
      <c r="AA1636" s="20"/>
      <c r="AB1636" s="20"/>
      <c r="AC1636" s="20"/>
      <c r="AD1636" s="20"/>
    </row>
    <row r="1637" spans="3:30" s="1" customFormat="1">
      <c r="C1637" s="16"/>
      <c r="D1637" s="16"/>
      <c r="E1637" s="32"/>
      <c r="F1637" s="16"/>
      <c r="G1637" s="16"/>
      <c r="H1637" s="16"/>
      <c r="I1637" s="16"/>
      <c r="J1637" s="16"/>
      <c r="K1637" s="16"/>
      <c r="L1637" s="32"/>
      <c r="M1637" s="16"/>
      <c r="N1637" s="16"/>
      <c r="O1637" s="16"/>
      <c r="P1637" s="16"/>
      <c r="Y1637" s="20"/>
      <c r="Z1637" s="20"/>
      <c r="AA1637" s="20"/>
      <c r="AB1637" s="20"/>
      <c r="AC1637" s="20"/>
      <c r="AD1637" s="20"/>
    </row>
    <row r="1638" spans="3:30" s="1" customFormat="1">
      <c r="C1638" s="16"/>
      <c r="D1638" s="16"/>
      <c r="E1638" s="32"/>
      <c r="F1638" s="16"/>
      <c r="G1638" s="16"/>
      <c r="H1638" s="16"/>
      <c r="I1638" s="16"/>
      <c r="J1638" s="16"/>
      <c r="K1638" s="16"/>
      <c r="L1638" s="32"/>
      <c r="M1638" s="16"/>
      <c r="N1638" s="16"/>
      <c r="O1638" s="16"/>
      <c r="P1638" s="16"/>
      <c r="Y1638" s="20"/>
      <c r="Z1638" s="20"/>
      <c r="AA1638" s="20"/>
      <c r="AB1638" s="20"/>
      <c r="AC1638" s="20"/>
      <c r="AD1638" s="20"/>
    </row>
    <row r="1639" spans="3:30" s="1" customFormat="1">
      <c r="C1639" s="16"/>
      <c r="D1639" s="16"/>
      <c r="E1639" s="32"/>
      <c r="F1639" s="16"/>
      <c r="G1639" s="16"/>
      <c r="H1639" s="16"/>
      <c r="I1639" s="16"/>
      <c r="J1639" s="16"/>
      <c r="K1639" s="16"/>
      <c r="L1639" s="32"/>
      <c r="M1639" s="16"/>
      <c r="N1639" s="16"/>
      <c r="O1639" s="16"/>
      <c r="P1639" s="16"/>
      <c r="Y1639" s="20"/>
      <c r="Z1639" s="20"/>
      <c r="AA1639" s="20"/>
      <c r="AB1639" s="20"/>
      <c r="AC1639" s="20"/>
      <c r="AD1639" s="20"/>
    </row>
    <row r="1640" spans="3:30" s="1" customFormat="1">
      <c r="C1640" s="16"/>
      <c r="D1640" s="16"/>
      <c r="E1640" s="32"/>
      <c r="F1640" s="16"/>
      <c r="G1640" s="16"/>
      <c r="H1640" s="16"/>
      <c r="I1640" s="16"/>
      <c r="J1640" s="16"/>
      <c r="K1640" s="16"/>
      <c r="L1640" s="32"/>
      <c r="M1640" s="16"/>
      <c r="N1640" s="16"/>
      <c r="O1640" s="16"/>
      <c r="P1640" s="16"/>
      <c r="Y1640" s="20"/>
      <c r="Z1640" s="20"/>
      <c r="AA1640" s="20"/>
      <c r="AB1640" s="20"/>
      <c r="AC1640" s="20"/>
      <c r="AD1640" s="20"/>
    </row>
    <row r="1641" spans="3:30" s="1" customFormat="1">
      <c r="C1641" s="16"/>
      <c r="D1641" s="16"/>
      <c r="E1641" s="32"/>
      <c r="F1641" s="16"/>
      <c r="G1641" s="16"/>
      <c r="H1641" s="16"/>
      <c r="I1641" s="16"/>
      <c r="J1641" s="16"/>
      <c r="K1641" s="16"/>
      <c r="L1641" s="32"/>
      <c r="M1641" s="16"/>
      <c r="N1641" s="16"/>
      <c r="O1641" s="16"/>
      <c r="P1641" s="16"/>
      <c r="Y1641" s="20"/>
      <c r="Z1641" s="20"/>
      <c r="AA1641" s="20"/>
      <c r="AB1641" s="20"/>
      <c r="AC1641" s="20"/>
      <c r="AD1641" s="20"/>
    </row>
    <row r="1642" spans="3:30" s="1" customFormat="1">
      <c r="C1642" s="16"/>
      <c r="D1642" s="16"/>
      <c r="E1642" s="32"/>
      <c r="F1642" s="16"/>
      <c r="G1642" s="16"/>
      <c r="H1642" s="16"/>
      <c r="I1642" s="16"/>
      <c r="J1642" s="16"/>
      <c r="K1642" s="16"/>
      <c r="L1642" s="32"/>
      <c r="M1642" s="16"/>
      <c r="N1642" s="16"/>
      <c r="O1642" s="16"/>
      <c r="P1642" s="16"/>
      <c r="Y1642" s="20"/>
      <c r="Z1642" s="20"/>
      <c r="AA1642" s="20"/>
      <c r="AB1642" s="20"/>
      <c r="AC1642" s="20"/>
      <c r="AD1642" s="20"/>
    </row>
    <row r="1643" spans="3:30" s="1" customFormat="1">
      <c r="C1643" s="16"/>
      <c r="D1643" s="16"/>
      <c r="E1643" s="32"/>
      <c r="F1643" s="16"/>
      <c r="G1643" s="16"/>
      <c r="H1643" s="16"/>
      <c r="I1643" s="16"/>
      <c r="J1643" s="16"/>
      <c r="K1643" s="16"/>
      <c r="L1643" s="32"/>
      <c r="M1643" s="16"/>
      <c r="N1643" s="16"/>
      <c r="O1643" s="16"/>
      <c r="P1643" s="16"/>
      <c r="Y1643" s="20"/>
      <c r="Z1643" s="20"/>
      <c r="AA1643" s="20"/>
      <c r="AB1643" s="20"/>
      <c r="AC1643" s="20"/>
      <c r="AD1643" s="20"/>
    </row>
    <row r="1644" spans="3:30" s="1" customFormat="1">
      <c r="C1644" s="16"/>
      <c r="D1644" s="16"/>
      <c r="E1644" s="32"/>
      <c r="F1644" s="16"/>
      <c r="G1644" s="16"/>
      <c r="H1644" s="16"/>
      <c r="I1644" s="16"/>
      <c r="J1644" s="16"/>
      <c r="K1644" s="16"/>
      <c r="L1644" s="32"/>
      <c r="M1644" s="16"/>
      <c r="N1644" s="16"/>
      <c r="O1644" s="16"/>
      <c r="P1644" s="16"/>
      <c r="Y1644" s="20"/>
      <c r="Z1644" s="20"/>
      <c r="AA1644" s="20"/>
      <c r="AB1644" s="20"/>
      <c r="AC1644" s="20"/>
      <c r="AD1644" s="20"/>
    </row>
    <row r="1645" spans="3:30" s="1" customFormat="1">
      <c r="C1645" s="16"/>
      <c r="D1645" s="16"/>
      <c r="E1645" s="32"/>
      <c r="F1645" s="16"/>
      <c r="G1645" s="16"/>
      <c r="H1645" s="16"/>
      <c r="I1645" s="16"/>
      <c r="J1645" s="16"/>
      <c r="K1645" s="16"/>
      <c r="L1645" s="32"/>
      <c r="M1645" s="16"/>
      <c r="N1645" s="16"/>
      <c r="O1645" s="16"/>
      <c r="P1645" s="16"/>
      <c r="Y1645" s="20"/>
      <c r="Z1645" s="20"/>
      <c r="AA1645" s="20"/>
      <c r="AB1645" s="20"/>
      <c r="AC1645" s="20"/>
      <c r="AD1645" s="20"/>
    </row>
    <row r="1646" spans="3:30" s="1" customFormat="1">
      <c r="C1646" s="16"/>
      <c r="D1646" s="16"/>
      <c r="E1646" s="32"/>
      <c r="F1646" s="16"/>
      <c r="G1646" s="16"/>
      <c r="H1646" s="16"/>
      <c r="I1646" s="16"/>
      <c r="J1646" s="16"/>
      <c r="K1646" s="16"/>
      <c r="L1646" s="32"/>
      <c r="M1646" s="16"/>
      <c r="N1646" s="16"/>
      <c r="O1646" s="16"/>
      <c r="P1646" s="16"/>
      <c r="Y1646" s="20"/>
      <c r="Z1646" s="20"/>
      <c r="AA1646" s="20"/>
      <c r="AB1646" s="20"/>
      <c r="AC1646" s="20"/>
      <c r="AD1646" s="20"/>
    </row>
    <row r="1647" spans="3:30" s="1" customFormat="1">
      <c r="C1647" s="16"/>
      <c r="D1647" s="16"/>
      <c r="E1647" s="32"/>
      <c r="F1647" s="16"/>
      <c r="G1647" s="16"/>
      <c r="H1647" s="16"/>
      <c r="I1647" s="16"/>
      <c r="J1647" s="16"/>
      <c r="K1647" s="16"/>
      <c r="L1647" s="32"/>
      <c r="M1647" s="16"/>
      <c r="N1647" s="16"/>
      <c r="O1647" s="16"/>
      <c r="P1647" s="16"/>
      <c r="Y1647" s="20"/>
      <c r="Z1647" s="20"/>
      <c r="AA1647" s="20"/>
      <c r="AB1647" s="20"/>
      <c r="AC1647" s="20"/>
      <c r="AD1647" s="20"/>
    </row>
    <row r="1648" spans="3:30" s="1" customFormat="1">
      <c r="C1648" s="16"/>
      <c r="D1648" s="16"/>
      <c r="E1648" s="32"/>
      <c r="F1648" s="16"/>
      <c r="G1648" s="16"/>
      <c r="H1648" s="16"/>
      <c r="I1648" s="16"/>
      <c r="J1648" s="16"/>
      <c r="K1648" s="16"/>
      <c r="L1648" s="32"/>
      <c r="M1648" s="16"/>
      <c r="N1648" s="16"/>
      <c r="O1648" s="16"/>
      <c r="P1648" s="16"/>
      <c r="Y1648" s="20"/>
      <c r="Z1648" s="20"/>
      <c r="AA1648" s="20"/>
      <c r="AB1648" s="20"/>
      <c r="AC1648" s="20"/>
      <c r="AD1648" s="20"/>
    </row>
    <row r="1649" spans="3:30" s="1" customFormat="1">
      <c r="C1649" s="16"/>
      <c r="D1649" s="16"/>
      <c r="E1649" s="32"/>
      <c r="F1649" s="16"/>
      <c r="G1649" s="16"/>
      <c r="H1649" s="16"/>
      <c r="I1649" s="16"/>
      <c r="J1649" s="16"/>
      <c r="K1649" s="16"/>
      <c r="L1649" s="32"/>
      <c r="M1649" s="16"/>
      <c r="N1649" s="16"/>
      <c r="O1649" s="16"/>
      <c r="P1649" s="16"/>
      <c r="Y1649" s="20"/>
      <c r="Z1649" s="20"/>
      <c r="AA1649" s="20"/>
      <c r="AB1649" s="20"/>
      <c r="AC1649" s="20"/>
      <c r="AD1649" s="20"/>
    </row>
    <row r="1650" spans="3:30" s="1" customFormat="1">
      <c r="C1650" s="16"/>
      <c r="D1650" s="16"/>
      <c r="E1650" s="32"/>
      <c r="F1650" s="16"/>
      <c r="G1650" s="16"/>
      <c r="H1650" s="16"/>
      <c r="I1650" s="16"/>
      <c r="J1650" s="16"/>
      <c r="K1650" s="16"/>
      <c r="L1650" s="32"/>
      <c r="M1650" s="16"/>
      <c r="N1650" s="16"/>
      <c r="O1650" s="16"/>
      <c r="P1650" s="16"/>
      <c r="Y1650" s="20"/>
      <c r="Z1650" s="20"/>
      <c r="AA1650" s="20"/>
      <c r="AB1650" s="20"/>
      <c r="AC1650" s="20"/>
      <c r="AD1650" s="20"/>
    </row>
    <row r="1651" spans="3:30" s="1" customFormat="1">
      <c r="C1651" s="16"/>
      <c r="D1651" s="16"/>
      <c r="E1651" s="32"/>
      <c r="F1651" s="16"/>
      <c r="G1651" s="16"/>
      <c r="H1651" s="16"/>
      <c r="I1651" s="16"/>
      <c r="J1651" s="16"/>
      <c r="K1651" s="16"/>
      <c r="L1651" s="32"/>
      <c r="M1651" s="16"/>
      <c r="N1651" s="16"/>
      <c r="O1651" s="16"/>
      <c r="P1651" s="16"/>
      <c r="Y1651" s="20"/>
      <c r="Z1651" s="20"/>
      <c r="AA1651" s="20"/>
      <c r="AB1651" s="20"/>
      <c r="AC1651" s="20"/>
      <c r="AD1651" s="20"/>
    </row>
    <row r="1652" spans="3:30" s="1" customFormat="1">
      <c r="C1652" s="16"/>
      <c r="D1652" s="16"/>
      <c r="E1652" s="32"/>
      <c r="F1652" s="16"/>
      <c r="G1652" s="16"/>
      <c r="H1652" s="16"/>
      <c r="I1652" s="16"/>
      <c r="J1652" s="16"/>
      <c r="K1652" s="16"/>
      <c r="L1652" s="32"/>
      <c r="M1652" s="16"/>
      <c r="N1652" s="16"/>
      <c r="O1652" s="16"/>
      <c r="P1652" s="16"/>
      <c r="Y1652" s="20"/>
      <c r="Z1652" s="20"/>
      <c r="AA1652" s="20"/>
      <c r="AB1652" s="20"/>
      <c r="AC1652" s="20"/>
      <c r="AD1652" s="20"/>
    </row>
    <row r="1653" spans="3:30" s="1" customFormat="1">
      <c r="C1653" s="16"/>
      <c r="D1653" s="16"/>
      <c r="E1653" s="32"/>
      <c r="F1653" s="16"/>
      <c r="G1653" s="16"/>
      <c r="H1653" s="16"/>
      <c r="I1653" s="16"/>
      <c r="J1653" s="16"/>
      <c r="K1653" s="16"/>
      <c r="L1653" s="32"/>
      <c r="M1653" s="16"/>
      <c r="N1653" s="16"/>
      <c r="O1653" s="16"/>
      <c r="P1653" s="16"/>
      <c r="Y1653" s="20"/>
      <c r="Z1653" s="20"/>
      <c r="AA1653" s="20"/>
      <c r="AB1653" s="20"/>
      <c r="AC1653" s="20"/>
      <c r="AD1653" s="20"/>
    </row>
    <row r="1654" spans="3:30" s="1" customFormat="1">
      <c r="C1654" s="16"/>
      <c r="D1654" s="16"/>
      <c r="E1654" s="32"/>
      <c r="F1654" s="16"/>
      <c r="G1654" s="16"/>
      <c r="H1654" s="16"/>
      <c r="I1654" s="16"/>
      <c r="J1654" s="16"/>
      <c r="K1654" s="16"/>
      <c r="L1654" s="32"/>
      <c r="M1654" s="16"/>
      <c r="N1654" s="16"/>
      <c r="O1654" s="16"/>
      <c r="P1654" s="16"/>
      <c r="Y1654" s="20"/>
      <c r="Z1654" s="20"/>
      <c r="AA1654" s="20"/>
      <c r="AB1654" s="20"/>
      <c r="AC1654" s="20"/>
      <c r="AD1654" s="20"/>
    </row>
    <row r="1655" spans="3:30" s="1" customFormat="1">
      <c r="C1655" s="16"/>
      <c r="D1655" s="16"/>
      <c r="E1655" s="32"/>
      <c r="F1655" s="16"/>
      <c r="G1655" s="16"/>
      <c r="H1655" s="16"/>
      <c r="I1655" s="16"/>
      <c r="J1655" s="16"/>
      <c r="K1655" s="16"/>
      <c r="L1655" s="32"/>
      <c r="M1655" s="16"/>
      <c r="N1655" s="16"/>
      <c r="O1655" s="16"/>
      <c r="P1655" s="16"/>
      <c r="Y1655" s="20"/>
      <c r="Z1655" s="20"/>
      <c r="AA1655" s="20"/>
      <c r="AB1655" s="20"/>
      <c r="AC1655" s="20"/>
      <c r="AD1655" s="20"/>
    </row>
    <row r="1656" spans="3:30" s="1" customFormat="1">
      <c r="C1656" s="16"/>
      <c r="D1656" s="16"/>
      <c r="E1656" s="32"/>
      <c r="F1656" s="16"/>
      <c r="G1656" s="16"/>
      <c r="H1656" s="16"/>
      <c r="I1656" s="16"/>
      <c r="J1656" s="16"/>
      <c r="K1656" s="16"/>
      <c r="L1656" s="32"/>
      <c r="M1656" s="16"/>
      <c r="N1656" s="16"/>
      <c r="O1656" s="16"/>
      <c r="P1656" s="16"/>
      <c r="Y1656" s="20"/>
      <c r="Z1656" s="20"/>
      <c r="AA1656" s="20"/>
      <c r="AB1656" s="20"/>
      <c r="AC1656" s="20"/>
      <c r="AD1656" s="20"/>
    </row>
    <row r="1657" spans="3:30" s="1" customFormat="1">
      <c r="C1657" s="16"/>
      <c r="D1657" s="16"/>
      <c r="E1657" s="32"/>
      <c r="F1657" s="16"/>
      <c r="G1657" s="16"/>
      <c r="H1657" s="16"/>
      <c r="I1657" s="16"/>
      <c r="J1657" s="16"/>
      <c r="K1657" s="16"/>
      <c r="L1657" s="32"/>
      <c r="M1657" s="16"/>
      <c r="N1657" s="16"/>
      <c r="O1657" s="16"/>
      <c r="P1657" s="16"/>
      <c r="Y1657" s="20"/>
      <c r="Z1657" s="20"/>
      <c r="AA1657" s="20"/>
      <c r="AB1657" s="20"/>
      <c r="AC1657" s="20"/>
      <c r="AD1657" s="20"/>
    </row>
    <row r="1658" spans="3:30" s="1" customFormat="1">
      <c r="C1658" s="16"/>
      <c r="D1658" s="16"/>
      <c r="E1658" s="32"/>
      <c r="F1658" s="16"/>
      <c r="G1658" s="16"/>
      <c r="H1658" s="16"/>
      <c r="I1658" s="16"/>
      <c r="J1658" s="16"/>
      <c r="K1658" s="16"/>
      <c r="L1658" s="32"/>
      <c r="M1658" s="16"/>
      <c r="N1658" s="16"/>
      <c r="O1658" s="16"/>
      <c r="P1658" s="16"/>
      <c r="Y1658" s="20"/>
      <c r="Z1658" s="20"/>
      <c r="AA1658" s="20"/>
      <c r="AB1658" s="20"/>
      <c r="AC1658" s="20"/>
      <c r="AD1658" s="20"/>
    </row>
    <row r="1659" spans="3:30" s="1" customFormat="1">
      <c r="C1659" s="16"/>
      <c r="D1659" s="16"/>
      <c r="E1659" s="32"/>
      <c r="F1659" s="16"/>
      <c r="G1659" s="16"/>
      <c r="H1659" s="16"/>
      <c r="I1659" s="16"/>
      <c r="J1659" s="16"/>
      <c r="K1659" s="16"/>
      <c r="L1659" s="32"/>
      <c r="M1659" s="16"/>
      <c r="N1659" s="16"/>
      <c r="O1659" s="16"/>
      <c r="P1659" s="16"/>
      <c r="Y1659" s="20"/>
      <c r="Z1659" s="20"/>
      <c r="AA1659" s="20"/>
      <c r="AB1659" s="20"/>
      <c r="AC1659" s="20"/>
      <c r="AD1659" s="20"/>
    </row>
    <row r="1660" spans="3:30" s="1" customFormat="1">
      <c r="C1660" s="16"/>
      <c r="D1660" s="16"/>
      <c r="E1660" s="32"/>
      <c r="F1660" s="16"/>
      <c r="G1660" s="16"/>
      <c r="H1660" s="16"/>
      <c r="I1660" s="16"/>
      <c r="J1660" s="16"/>
      <c r="K1660" s="16"/>
      <c r="L1660" s="32"/>
      <c r="M1660" s="16"/>
      <c r="N1660" s="16"/>
      <c r="O1660" s="16"/>
      <c r="P1660" s="16"/>
      <c r="Y1660" s="20"/>
      <c r="Z1660" s="20"/>
      <c r="AA1660" s="20"/>
      <c r="AB1660" s="20"/>
      <c r="AC1660" s="20"/>
      <c r="AD1660" s="20"/>
    </row>
    <row r="1661" spans="3:30" s="1" customFormat="1">
      <c r="C1661" s="16"/>
      <c r="D1661" s="16"/>
      <c r="E1661" s="32"/>
      <c r="F1661" s="16"/>
      <c r="G1661" s="16"/>
      <c r="H1661" s="16"/>
      <c r="I1661" s="16"/>
      <c r="J1661" s="16"/>
      <c r="K1661" s="16"/>
      <c r="L1661" s="32"/>
      <c r="M1661" s="16"/>
      <c r="N1661" s="16"/>
      <c r="O1661" s="16"/>
      <c r="P1661" s="16"/>
      <c r="Y1661" s="20"/>
      <c r="Z1661" s="20"/>
      <c r="AA1661" s="20"/>
      <c r="AB1661" s="20"/>
      <c r="AC1661" s="20"/>
      <c r="AD1661" s="20"/>
    </row>
    <row r="1662" spans="3:30" s="1" customFormat="1">
      <c r="C1662" s="16"/>
      <c r="D1662" s="16"/>
      <c r="E1662" s="32"/>
      <c r="F1662" s="16"/>
      <c r="G1662" s="16"/>
      <c r="H1662" s="16"/>
      <c r="I1662" s="16"/>
      <c r="J1662" s="16"/>
      <c r="K1662" s="16"/>
      <c r="L1662" s="32"/>
      <c r="M1662" s="16"/>
      <c r="N1662" s="16"/>
      <c r="O1662" s="16"/>
      <c r="P1662" s="16"/>
      <c r="Y1662" s="20"/>
      <c r="Z1662" s="20"/>
      <c r="AA1662" s="20"/>
      <c r="AB1662" s="20"/>
      <c r="AC1662" s="20"/>
      <c r="AD1662" s="20"/>
    </row>
    <row r="1663" spans="3:30" s="1" customFormat="1">
      <c r="C1663" s="16"/>
      <c r="D1663" s="16"/>
      <c r="E1663" s="32"/>
      <c r="F1663" s="16"/>
      <c r="G1663" s="16"/>
      <c r="H1663" s="16"/>
      <c r="I1663" s="16"/>
      <c r="J1663" s="16"/>
      <c r="K1663" s="16"/>
      <c r="L1663" s="32"/>
      <c r="M1663" s="16"/>
      <c r="N1663" s="16"/>
      <c r="O1663" s="16"/>
      <c r="P1663" s="16"/>
      <c r="Y1663" s="20"/>
      <c r="Z1663" s="20"/>
      <c r="AA1663" s="20"/>
      <c r="AB1663" s="20"/>
      <c r="AC1663" s="20"/>
      <c r="AD1663" s="20"/>
    </row>
    <row r="1664" spans="3:30" s="1" customFormat="1">
      <c r="C1664" s="16"/>
      <c r="D1664" s="16"/>
      <c r="E1664" s="32"/>
      <c r="F1664" s="16"/>
      <c r="G1664" s="16"/>
      <c r="H1664" s="16"/>
      <c r="I1664" s="16"/>
      <c r="J1664" s="16"/>
      <c r="K1664" s="16"/>
      <c r="L1664" s="32"/>
      <c r="M1664" s="16"/>
      <c r="N1664" s="16"/>
      <c r="O1664" s="16"/>
      <c r="P1664" s="16"/>
      <c r="Y1664" s="20"/>
      <c r="Z1664" s="20"/>
      <c r="AA1664" s="20"/>
      <c r="AB1664" s="20"/>
      <c r="AC1664" s="20"/>
      <c r="AD1664" s="20"/>
    </row>
    <row r="1665" spans="3:30" s="1" customFormat="1">
      <c r="C1665" s="16"/>
      <c r="D1665" s="16"/>
      <c r="E1665" s="32"/>
      <c r="F1665" s="16"/>
      <c r="G1665" s="16"/>
      <c r="H1665" s="16"/>
      <c r="I1665" s="16"/>
      <c r="J1665" s="16"/>
      <c r="K1665" s="16"/>
      <c r="L1665" s="32"/>
      <c r="M1665" s="16"/>
      <c r="N1665" s="16"/>
      <c r="O1665" s="16"/>
      <c r="P1665" s="16"/>
      <c r="Y1665" s="20"/>
      <c r="Z1665" s="20"/>
      <c r="AA1665" s="20"/>
      <c r="AB1665" s="20"/>
      <c r="AC1665" s="20"/>
      <c r="AD1665" s="20"/>
    </row>
    <row r="1666" spans="3:30" s="1" customFormat="1">
      <c r="C1666" s="16"/>
      <c r="D1666" s="16"/>
      <c r="E1666" s="32"/>
      <c r="F1666" s="16"/>
      <c r="G1666" s="16"/>
      <c r="H1666" s="16"/>
      <c r="I1666" s="16"/>
      <c r="J1666" s="16"/>
      <c r="K1666" s="16"/>
      <c r="L1666" s="32"/>
      <c r="M1666" s="16"/>
      <c r="N1666" s="16"/>
      <c r="O1666" s="16"/>
      <c r="P1666" s="16"/>
      <c r="Y1666" s="20"/>
      <c r="Z1666" s="20"/>
      <c r="AA1666" s="20"/>
      <c r="AB1666" s="20"/>
      <c r="AC1666" s="20"/>
      <c r="AD1666" s="20"/>
    </row>
    <row r="1667" spans="3:30" s="1" customFormat="1">
      <c r="C1667" s="16"/>
      <c r="D1667" s="16"/>
      <c r="E1667" s="32"/>
      <c r="F1667" s="16"/>
      <c r="G1667" s="16"/>
      <c r="H1667" s="16"/>
      <c r="I1667" s="16"/>
      <c r="J1667" s="16"/>
      <c r="K1667" s="16"/>
      <c r="L1667" s="32"/>
      <c r="M1667" s="16"/>
      <c r="N1667" s="16"/>
      <c r="O1667" s="16"/>
      <c r="P1667" s="16"/>
      <c r="Y1667" s="20"/>
      <c r="Z1667" s="20"/>
      <c r="AA1667" s="20"/>
      <c r="AB1667" s="20"/>
      <c r="AC1667" s="20"/>
      <c r="AD1667" s="20"/>
    </row>
    <row r="1668" spans="3:30" s="1" customFormat="1">
      <c r="C1668" s="16"/>
      <c r="D1668" s="16"/>
      <c r="E1668" s="32"/>
      <c r="F1668" s="16"/>
      <c r="G1668" s="16"/>
      <c r="H1668" s="16"/>
      <c r="I1668" s="16"/>
      <c r="J1668" s="16"/>
      <c r="K1668" s="16"/>
      <c r="L1668" s="32"/>
      <c r="M1668" s="16"/>
      <c r="N1668" s="16"/>
      <c r="O1668" s="16"/>
      <c r="P1668" s="16"/>
      <c r="Y1668" s="20"/>
      <c r="Z1668" s="20"/>
      <c r="AA1668" s="20"/>
      <c r="AB1668" s="20"/>
      <c r="AC1668" s="20"/>
      <c r="AD1668" s="20"/>
    </row>
    <row r="1669" spans="3:30" s="1" customFormat="1">
      <c r="C1669" s="16"/>
      <c r="D1669" s="16"/>
      <c r="E1669" s="32"/>
      <c r="F1669" s="16"/>
      <c r="G1669" s="16"/>
      <c r="H1669" s="16"/>
      <c r="I1669" s="16"/>
      <c r="J1669" s="16"/>
      <c r="K1669" s="16"/>
      <c r="L1669" s="32"/>
      <c r="M1669" s="16"/>
      <c r="N1669" s="16"/>
      <c r="O1669" s="16"/>
      <c r="P1669" s="16"/>
      <c r="Y1669" s="20"/>
      <c r="Z1669" s="20"/>
      <c r="AA1669" s="20"/>
      <c r="AB1669" s="20"/>
      <c r="AC1669" s="20"/>
      <c r="AD1669" s="20"/>
    </row>
    <row r="1670" spans="3:30" s="1" customFormat="1">
      <c r="C1670" s="16"/>
      <c r="D1670" s="16"/>
      <c r="E1670" s="32"/>
      <c r="F1670" s="16"/>
      <c r="G1670" s="16"/>
      <c r="H1670" s="16"/>
      <c r="I1670" s="16"/>
      <c r="J1670" s="16"/>
      <c r="K1670" s="16"/>
      <c r="L1670" s="32"/>
      <c r="M1670" s="16"/>
      <c r="N1670" s="16"/>
      <c r="O1670" s="16"/>
      <c r="P1670" s="16"/>
      <c r="Y1670" s="20"/>
      <c r="Z1670" s="20"/>
      <c r="AA1670" s="20"/>
      <c r="AB1670" s="20"/>
      <c r="AC1670" s="20"/>
      <c r="AD1670" s="20"/>
    </row>
    <row r="1671" spans="3:30" s="1" customFormat="1">
      <c r="C1671" s="16"/>
      <c r="D1671" s="16"/>
      <c r="E1671" s="32"/>
      <c r="F1671" s="16"/>
      <c r="G1671" s="16"/>
      <c r="H1671" s="16"/>
      <c r="I1671" s="16"/>
      <c r="J1671" s="16"/>
      <c r="K1671" s="16"/>
      <c r="L1671" s="32"/>
      <c r="M1671" s="16"/>
      <c r="N1671" s="16"/>
      <c r="O1671" s="16"/>
      <c r="P1671" s="16"/>
      <c r="Y1671" s="20"/>
      <c r="Z1671" s="20"/>
      <c r="AA1671" s="20"/>
      <c r="AB1671" s="20"/>
      <c r="AC1671" s="20"/>
      <c r="AD1671" s="20"/>
    </row>
    <row r="1672" spans="3:30" s="1" customFormat="1">
      <c r="C1672" s="16"/>
      <c r="D1672" s="16"/>
      <c r="E1672" s="32"/>
      <c r="F1672" s="16"/>
      <c r="G1672" s="16"/>
      <c r="H1672" s="16"/>
      <c r="I1672" s="16"/>
      <c r="J1672" s="16"/>
      <c r="K1672" s="16"/>
      <c r="L1672" s="32"/>
      <c r="M1672" s="16"/>
      <c r="N1672" s="16"/>
      <c r="O1672" s="16"/>
      <c r="P1672" s="16"/>
      <c r="Y1672" s="20"/>
      <c r="Z1672" s="20"/>
      <c r="AA1672" s="20"/>
      <c r="AB1672" s="20"/>
      <c r="AC1672" s="20"/>
      <c r="AD1672" s="20"/>
    </row>
    <row r="1673" spans="3:30" s="1" customFormat="1">
      <c r="C1673" s="16"/>
      <c r="D1673" s="16"/>
      <c r="E1673" s="32"/>
      <c r="F1673" s="16"/>
      <c r="G1673" s="16"/>
      <c r="H1673" s="16"/>
      <c r="I1673" s="16"/>
      <c r="J1673" s="16"/>
      <c r="K1673" s="16"/>
      <c r="L1673" s="32"/>
      <c r="M1673" s="16"/>
      <c r="N1673" s="16"/>
      <c r="O1673" s="16"/>
      <c r="P1673" s="16"/>
      <c r="Y1673" s="20"/>
      <c r="Z1673" s="20"/>
      <c r="AA1673" s="20"/>
      <c r="AB1673" s="20"/>
      <c r="AC1673" s="20"/>
      <c r="AD1673" s="20"/>
    </row>
    <row r="1674" spans="3:30" s="1" customFormat="1">
      <c r="C1674" s="16"/>
      <c r="D1674" s="16"/>
      <c r="E1674" s="32"/>
      <c r="F1674" s="16"/>
      <c r="G1674" s="16"/>
      <c r="H1674" s="16"/>
      <c r="I1674" s="16"/>
      <c r="J1674" s="16"/>
      <c r="K1674" s="16"/>
      <c r="L1674" s="32"/>
      <c r="M1674" s="16"/>
      <c r="N1674" s="16"/>
      <c r="O1674" s="16"/>
      <c r="P1674" s="16"/>
      <c r="Y1674" s="20"/>
      <c r="Z1674" s="20"/>
      <c r="AA1674" s="20"/>
      <c r="AB1674" s="20"/>
      <c r="AC1674" s="20"/>
      <c r="AD1674" s="20"/>
    </row>
    <row r="1675" spans="3:30" s="1" customFormat="1">
      <c r="C1675" s="16"/>
      <c r="D1675" s="16"/>
      <c r="E1675" s="32"/>
      <c r="F1675" s="16"/>
      <c r="G1675" s="16"/>
      <c r="H1675" s="16"/>
      <c r="I1675" s="16"/>
      <c r="J1675" s="16"/>
      <c r="K1675" s="16"/>
      <c r="L1675" s="32"/>
      <c r="M1675" s="16"/>
      <c r="N1675" s="16"/>
      <c r="O1675" s="16"/>
      <c r="P1675" s="16"/>
      <c r="Y1675" s="20"/>
      <c r="Z1675" s="20"/>
      <c r="AA1675" s="20"/>
      <c r="AB1675" s="20"/>
      <c r="AC1675" s="20"/>
      <c r="AD1675" s="20"/>
    </row>
    <row r="1676" spans="3:30" s="1" customFormat="1">
      <c r="C1676" s="16"/>
      <c r="D1676" s="16"/>
      <c r="E1676" s="32"/>
      <c r="F1676" s="16"/>
      <c r="G1676" s="16"/>
      <c r="H1676" s="16"/>
      <c r="I1676" s="16"/>
      <c r="J1676" s="16"/>
      <c r="K1676" s="16"/>
      <c r="L1676" s="32"/>
      <c r="M1676" s="16"/>
      <c r="N1676" s="16"/>
      <c r="O1676" s="16"/>
      <c r="P1676" s="16"/>
      <c r="Y1676" s="20"/>
      <c r="Z1676" s="20"/>
      <c r="AA1676" s="20"/>
      <c r="AB1676" s="20"/>
      <c r="AC1676" s="20"/>
      <c r="AD1676" s="20"/>
    </row>
    <row r="1677" spans="3:30" s="1" customFormat="1">
      <c r="C1677" s="16"/>
      <c r="D1677" s="16"/>
      <c r="E1677" s="32"/>
      <c r="F1677" s="16"/>
      <c r="G1677" s="16"/>
      <c r="H1677" s="16"/>
      <c r="I1677" s="16"/>
      <c r="J1677" s="16"/>
      <c r="K1677" s="16"/>
      <c r="L1677" s="32"/>
      <c r="M1677" s="16"/>
      <c r="N1677" s="16"/>
      <c r="O1677" s="16"/>
      <c r="P1677" s="16"/>
      <c r="Y1677" s="20"/>
      <c r="Z1677" s="20"/>
      <c r="AA1677" s="20"/>
      <c r="AB1677" s="20"/>
      <c r="AC1677" s="20"/>
      <c r="AD1677" s="20"/>
    </row>
    <row r="1678" spans="3:30" s="1" customFormat="1">
      <c r="C1678" s="16"/>
      <c r="D1678" s="16"/>
      <c r="E1678" s="32"/>
      <c r="F1678" s="16"/>
      <c r="G1678" s="16"/>
      <c r="H1678" s="16"/>
      <c r="I1678" s="16"/>
      <c r="J1678" s="16"/>
      <c r="K1678" s="16"/>
      <c r="L1678" s="32"/>
      <c r="M1678" s="16"/>
      <c r="N1678" s="16"/>
      <c r="O1678" s="16"/>
      <c r="P1678" s="16"/>
      <c r="Y1678" s="20"/>
      <c r="Z1678" s="20"/>
      <c r="AA1678" s="20"/>
      <c r="AB1678" s="20"/>
      <c r="AC1678" s="20"/>
      <c r="AD1678" s="20"/>
    </row>
    <row r="1679" spans="3:30" s="1" customFormat="1">
      <c r="C1679" s="16"/>
      <c r="D1679" s="16"/>
      <c r="E1679" s="32"/>
      <c r="F1679" s="16"/>
      <c r="G1679" s="16"/>
      <c r="H1679" s="16"/>
      <c r="I1679" s="16"/>
      <c r="J1679" s="16"/>
      <c r="K1679" s="16"/>
      <c r="L1679" s="32"/>
      <c r="M1679" s="16"/>
      <c r="N1679" s="16"/>
      <c r="O1679" s="16"/>
      <c r="P1679" s="16"/>
      <c r="Y1679" s="20"/>
      <c r="Z1679" s="20"/>
      <c r="AA1679" s="20"/>
      <c r="AB1679" s="20"/>
      <c r="AC1679" s="20"/>
      <c r="AD1679" s="20"/>
    </row>
    <row r="1680" spans="3:30" s="1" customFormat="1">
      <c r="C1680" s="16"/>
      <c r="D1680" s="16"/>
      <c r="E1680" s="32"/>
      <c r="F1680" s="16"/>
      <c r="G1680" s="16"/>
      <c r="H1680" s="16"/>
      <c r="I1680" s="16"/>
      <c r="J1680" s="16"/>
      <c r="K1680" s="16"/>
      <c r="L1680" s="32"/>
      <c r="M1680" s="16"/>
      <c r="N1680" s="16"/>
      <c r="O1680" s="16"/>
      <c r="P1680" s="16"/>
      <c r="Y1680" s="20"/>
      <c r="Z1680" s="20"/>
      <c r="AA1680" s="20"/>
      <c r="AB1680" s="20"/>
      <c r="AC1680" s="20"/>
      <c r="AD1680" s="20"/>
    </row>
    <row r="1681" spans="3:30" s="1" customFormat="1">
      <c r="C1681" s="16"/>
      <c r="D1681" s="16"/>
      <c r="E1681" s="32"/>
      <c r="F1681" s="16"/>
      <c r="G1681" s="16"/>
      <c r="H1681" s="16"/>
      <c r="I1681" s="16"/>
      <c r="J1681" s="16"/>
      <c r="K1681" s="16"/>
      <c r="L1681" s="32"/>
      <c r="M1681" s="16"/>
      <c r="N1681" s="16"/>
      <c r="O1681" s="16"/>
      <c r="P1681" s="16"/>
      <c r="Y1681" s="20"/>
      <c r="Z1681" s="20"/>
      <c r="AA1681" s="20"/>
      <c r="AB1681" s="20"/>
      <c r="AC1681" s="20"/>
      <c r="AD1681" s="20"/>
    </row>
    <row r="1682" spans="3:30" s="1" customFormat="1">
      <c r="C1682" s="16"/>
      <c r="D1682" s="16"/>
      <c r="E1682" s="32"/>
      <c r="F1682" s="16"/>
      <c r="G1682" s="16"/>
      <c r="H1682" s="16"/>
      <c r="I1682" s="16"/>
      <c r="J1682" s="16"/>
      <c r="K1682" s="16"/>
      <c r="L1682" s="32"/>
      <c r="M1682" s="16"/>
      <c r="N1682" s="16"/>
      <c r="O1682" s="16"/>
      <c r="P1682" s="16"/>
      <c r="Y1682" s="20"/>
      <c r="Z1682" s="20"/>
      <c r="AA1682" s="20"/>
      <c r="AB1682" s="20"/>
      <c r="AC1682" s="20"/>
      <c r="AD1682" s="20"/>
    </row>
    <row r="1683" spans="3:30" s="1" customFormat="1">
      <c r="C1683" s="16"/>
      <c r="D1683" s="16"/>
      <c r="E1683" s="32"/>
      <c r="F1683" s="16"/>
      <c r="G1683" s="16"/>
      <c r="H1683" s="16"/>
      <c r="I1683" s="16"/>
      <c r="J1683" s="16"/>
      <c r="K1683" s="16"/>
      <c r="L1683" s="32"/>
      <c r="M1683" s="16"/>
      <c r="N1683" s="16"/>
      <c r="O1683" s="16"/>
      <c r="P1683" s="16"/>
      <c r="Y1683" s="20"/>
      <c r="Z1683" s="20"/>
      <c r="AA1683" s="20"/>
      <c r="AB1683" s="20"/>
      <c r="AC1683" s="20"/>
      <c r="AD1683" s="20"/>
    </row>
    <row r="1684" spans="3:30" s="1" customFormat="1">
      <c r="C1684" s="16"/>
      <c r="D1684" s="16"/>
      <c r="E1684" s="32"/>
      <c r="F1684" s="16"/>
      <c r="G1684" s="16"/>
      <c r="H1684" s="16"/>
      <c r="I1684" s="16"/>
      <c r="J1684" s="16"/>
      <c r="K1684" s="16"/>
      <c r="L1684" s="32"/>
      <c r="M1684" s="16"/>
      <c r="N1684" s="16"/>
      <c r="O1684" s="16"/>
      <c r="P1684" s="16"/>
      <c r="Y1684" s="20"/>
      <c r="Z1684" s="20"/>
      <c r="AA1684" s="20"/>
      <c r="AB1684" s="20"/>
      <c r="AC1684" s="20"/>
      <c r="AD1684" s="20"/>
    </row>
    <row r="1685" spans="3:30" s="1" customFormat="1">
      <c r="C1685" s="16"/>
      <c r="D1685" s="16"/>
      <c r="E1685" s="32"/>
      <c r="F1685" s="16"/>
      <c r="G1685" s="16"/>
      <c r="H1685" s="16"/>
      <c r="I1685" s="16"/>
      <c r="J1685" s="16"/>
      <c r="K1685" s="16"/>
      <c r="L1685" s="32"/>
      <c r="M1685" s="16"/>
      <c r="N1685" s="16"/>
      <c r="O1685" s="16"/>
      <c r="P1685" s="16"/>
      <c r="Y1685" s="20"/>
      <c r="Z1685" s="20"/>
      <c r="AA1685" s="20"/>
      <c r="AB1685" s="20"/>
      <c r="AC1685" s="20"/>
      <c r="AD1685" s="20"/>
    </row>
    <row r="1686" spans="3:30" s="1" customFormat="1">
      <c r="C1686" s="16"/>
      <c r="D1686" s="16"/>
      <c r="E1686" s="32"/>
      <c r="F1686" s="16"/>
      <c r="G1686" s="16"/>
      <c r="H1686" s="16"/>
      <c r="I1686" s="16"/>
      <c r="J1686" s="16"/>
      <c r="K1686" s="16"/>
      <c r="L1686" s="32"/>
      <c r="M1686" s="16"/>
      <c r="N1686" s="16"/>
      <c r="O1686" s="16"/>
      <c r="P1686" s="16"/>
      <c r="Y1686" s="20"/>
      <c r="Z1686" s="20"/>
      <c r="AA1686" s="20"/>
      <c r="AB1686" s="20"/>
      <c r="AC1686" s="20"/>
      <c r="AD1686" s="20"/>
    </row>
    <row r="1687" spans="3:30" s="1" customFormat="1">
      <c r="C1687" s="16"/>
      <c r="D1687" s="16"/>
      <c r="E1687" s="32"/>
      <c r="F1687" s="16"/>
      <c r="G1687" s="16"/>
      <c r="H1687" s="16"/>
      <c r="I1687" s="16"/>
      <c r="J1687" s="16"/>
      <c r="K1687" s="16"/>
      <c r="L1687" s="32"/>
      <c r="M1687" s="16"/>
      <c r="N1687" s="16"/>
      <c r="O1687" s="16"/>
      <c r="P1687" s="16"/>
      <c r="Y1687" s="20"/>
      <c r="Z1687" s="20"/>
      <c r="AA1687" s="20"/>
      <c r="AB1687" s="20"/>
      <c r="AC1687" s="20"/>
      <c r="AD1687" s="20"/>
    </row>
    <row r="1688" spans="3:30" s="1" customFormat="1">
      <c r="C1688" s="16"/>
      <c r="D1688" s="16"/>
      <c r="E1688" s="32"/>
      <c r="F1688" s="16"/>
      <c r="G1688" s="16"/>
      <c r="H1688" s="16"/>
      <c r="I1688" s="16"/>
      <c r="J1688" s="16"/>
      <c r="K1688" s="16"/>
      <c r="L1688" s="32"/>
      <c r="M1688" s="16"/>
      <c r="N1688" s="16"/>
      <c r="O1688" s="16"/>
      <c r="P1688" s="16"/>
      <c r="Y1688" s="20"/>
      <c r="Z1688" s="20"/>
      <c r="AA1688" s="20"/>
      <c r="AB1688" s="20"/>
      <c r="AC1688" s="20"/>
      <c r="AD1688" s="20"/>
    </row>
    <row r="1689" spans="3:30" s="1" customFormat="1">
      <c r="C1689" s="16"/>
      <c r="D1689" s="16"/>
      <c r="E1689" s="32"/>
      <c r="F1689" s="16"/>
      <c r="G1689" s="16"/>
      <c r="H1689" s="16"/>
      <c r="I1689" s="16"/>
      <c r="J1689" s="16"/>
      <c r="K1689" s="16"/>
      <c r="L1689" s="32"/>
      <c r="M1689" s="16"/>
      <c r="N1689" s="16"/>
      <c r="O1689" s="16"/>
      <c r="P1689" s="16"/>
      <c r="Y1689" s="20"/>
      <c r="Z1689" s="20"/>
      <c r="AA1689" s="20"/>
      <c r="AB1689" s="20"/>
      <c r="AC1689" s="20"/>
      <c r="AD1689" s="20"/>
    </row>
    <row r="1690" spans="3:30" s="1" customFormat="1">
      <c r="C1690" s="16"/>
      <c r="D1690" s="16"/>
      <c r="E1690" s="32"/>
      <c r="F1690" s="16"/>
      <c r="G1690" s="16"/>
      <c r="H1690" s="16"/>
      <c r="I1690" s="16"/>
      <c r="J1690" s="16"/>
      <c r="K1690" s="16"/>
      <c r="L1690" s="32"/>
      <c r="M1690" s="16"/>
      <c r="N1690" s="16"/>
      <c r="O1690" s="16"/>
      <c r="P1690" s="16"/>
      <c r="Y1690" s="20"/>
      <c r="Z1690" s="20"/>
      <c r="AA1690" s="20"/>
      <c r="AB1690" s="20"/>
      <c r="AC1690" s="20"/>
      <c r="AD1690" s="20"/>
    </row>
    <row r="1691" spans="3:30" s="1" customFormat="1">
      <c r="C1691" s="16"/>
      <c r="D1691" s="16"/>
      <c r="E1691" s="32"/>
      <c r="F1691" s="16"/>
      <c r="G1691" s="16"/>
      <c r="H1691" s="16"/>
      <c r="I1691" s="16"/>
      <c r="J1691" s="16"/>
      <c r="K1691" s="16"/>
      <c r="L1691" s="32"/>
      <c r="M1691" s="16"/>
      <c r="N1691" s="16"/>
      <c r="O1691" s="16"/>
      <c r="P1691" s="16"/>
      <c r="Y1691" s="20"/>
      <c r="Z1691" s="20"/>
      <c r="AA1691" s="20"/>
      <c r="AB1691" s="20"/>
      <c r="AC1691" s="20"/>
      <c r="AD1691" s="20"/>
    </row>
    <row r="1692" spans="3:30" s="1" customFormat="1">
      <c r="C1692" s="16"/>
      <c r="D1692" s="16"/>
      <c r="E1692" s="32"/>
      <c r="F1692" s="16"/>
      <c r="G1692" s="16"/>
      <c r="H1692" s="16"/>
      <c r="I1692" s="16"/>
      <c r="J1692" s="16"/>
      <c r="K1692" s="16"/>
      <c r="L1692" s="32"/>
      <c r="M1692" s="16"/>
      <c r="N1692" s="16"/>
      <c r="O1692" s="16"/>
      <c r="P1692" s="16"/>
      <c r="Y1692" s="20"/>
      <c r="Z1692" s="20"/>
      <c r="AA1692" s="20"/>
      <c r="AB1692" s="20"/>
      <c r="AC1692" s="20"/>
      <c r="AD1692" s="20"/>
    </row>
    <row r="1693" spans="3:30" s="1" customFormat="1">
      <c r="C1693" s="16"/>
      <c r="D1693" s="16"/>
      <c r="E1693" s="32"/>
      <c r="F1693" s="16"/>
      <c r="G1693" s="16"/>
      <c r="H1693" s="16"/>
      <c r="I1693" s="16"/>
      <c r="J1693" s="16"/>
      <c r="K1693" s="16"/>
      <c r="L1693" s="32"/>
      <c r="M1693" s="16"/>
      <c r="N1693" s="16"/>
      <c r="O1693" s="16"/>
      <c r="P1693" s="16"/>
      <c r="Y1693" s="20"/>
      <c r="Z1693" s="20"/>
      <c r="AA1693" s="20"/>
      <c r="AB1693" s="20"/>
      <c r="AC1693" s="20"/>
      <c r="AD1693" s="20"/>
    </row>
    <row r="1694" spans="3:30" s="1" customFormat="1">
      <c r="C1694" s="16"/>
      <c r="D1694" s="16"/>
      <c r="E1694" s="32"/>
      <c r="F1694" s="16"/>
      <c r="G1694" s="16"/>
      <c r="H1694" s="16"/>
      <c r="I1694" s="16"/>
      <c r="J1694" s="16"/>
      <c r="K1694" s="16"/>
      <c r="L1694" s="32"/>
      <c r="M1694" s="16"/>
      <c r="N1694" s="16"/>
      <c r="O1694" s="16"/>
      <c r="P1694" s="16"/>
      <c r="Y1694" s="20"/>
      <c r="Z1694" s="20"/>
      <c r="AA1694" s="20"/>
      <c r="AB1694" s="20"/>
      <c r="AC1694" s="20"/>
      <c r="AD1694" s="20"/>
    </row>
    <row r="1695" spans="3:30" s="1" customFormat="1">
      <c r="C1695" s="16"/>
      <c r="D1695" s="16"/>
      <c r="E1695" s="32"/>
      <c r="F1695" s="16"/>
      <c r="G1695" s="16"/>
      <c r="H1695" s="16"/>
      <c r="I1695" s="16"/>
      <c r="J1695" s="16"/>
      <c r="K1695" s="16"/>
      <c r="L1695" s="32"/>
      <c r="M1695" s="16"/>
      <c r="N1695" s="16"/>
      <c r="O1695" s="16"/>
      <c r="P1695" s="16"/>
      <c r="Y1695" s="20"/>
      <c r="Z1695" s="20"/>
      <c r="AA1695" s="20"/>
      <c r="AB1695" s="20"/>
      <c r="AC1695" s="20"/>
      <c r="AD1695" s="20"/>
    </row>
    <row r="1696" spans="3:30" s="1" customFormat="1">
      <c r="C1696" s="16"/>
      <c r="D1696" s="16"/>
      <c r="E1696" s="32"/>
      <c r="F1696" s="16"/>
      <c r="G1696" s="16"/>
      <c r="H1696" s="16"/>
      <c r="I1696" s="16"/>
      <c r="J1696" s="16"/>
      <c r="K1696" s="16"/>
      <c r="L1696" s="32"/>
      <c r="M1696" s="16"/>
      <c r="N1696" s="16"/>
      <c r="O1696" s="16"/>
      <c r="P1696" s="16"/>
      <c r="Y1696" s="20"/>
      <c r="Z1696" s="20"/>
      <c r="AA1696" s="20"/>
      <c r="AB1696" s="20"/>
      <c r="AC1696" s="20"/>
      <c r="AD1696" s="20"/>
    </row>
    <row r="1697" spans="3:30" s="1" customFormat="1">
      <c r="C1697" s="16"/>
      <c r="D1697" s="16"/>
      <c r="E1697" s="32"/>
      <c r="F1697" s="16"/>
      <c r="G1697" s="16"/>
      <c r="H1697" s="16"/>
      <c r="I1697" s="16"/>
      <c r="J1697" s="16"/>
      <c r="K1697" s="16"/>
      <c r="L1697" s="32"/>
      <c r="M1697" s="16"/>
      <c r="N1697" s="16"/>
      <c r="O1697" s="16"/>
      <c r="P1697" s="16"/>
      <c r="Y1697" s="20"/>
      <c r="Z1697" s="20"/>
      <c r="AA1697" s="20"/>
      <c r="AB1697" s="20"/>
      <c r="AC1697" s="20"/>
      <c r="AD1697" s="20"/>
    </row>
    <row r="1698" spans="3:30" s="1" customFormat="1">
      <c r="C1698" s="16"/>
      <c r="D1698" s="16"/>
      <c r="E1698" s="32"/>
      <c r="F1698" s="16"/>
      <c r="G1698" s="16"/>
      <c r="H1698" s="16"/>
      <c r="I1698" s="16"/>
      <c r="J1698" s="16"/>
      <c r="K1698" s="16"/>
      <c r="L1698" s="32"/>
      <c r="M1698" s="16"/>
      <c r="N1698" s="16"/>
      <c r="O1698" s="16"/>
      <c r="P1698" s="16"/>
      <c r="Y1698" s="20"/>
      <c r="Z1698" s="20"/>
      <c r="AA1698" s="20"/>
      <c r="AB1698" s="20"/>
      <c r="AC1698" s="20"/>
      <c r="AD1698" s="20"/>
    </row>
    <row r="1699" spans="3:30" s="1" customFormat="1">
      <c r="C1699" s="16"/>
      <c r="D1699" s="16"/>
      <c r="E1699" s="32"/>
      <c r="F1699" s="16"/>
      <c r="G1699" s="16"/>
      <c r="H1699" s="16"/>
      <c r="I1699" s="16"/>
      <c r="J1699" s="16"/>
      <c r="K1699" s="16"/>
      <c r="L1699" s="32"/>
      <c r="M1699" s="16"/>
      <c r="N1699" s="16"/>
      <c r="O1699" s="16"/>
      <c r="P1699" s="16"/>
      <c r="Y1699" s="20"/>
      <c r="Z1699" s="20"/>
      <c r="AA1699" s="20"/>
      <c r="AB1699" s="20"/>
      <c r="AC1699" s="20"/>
      <c r="AD1699" s="20"/>
    </row>
    <row r="1700" spans="3:30" s="1" customFormat="1">
      <c r="C1700" s="16"/>
      <c r="D1700" s="16"/>
      <c r="E1700" s="32"/>
      <c r="F1700" s="16"/>
      <c r="G1700" s="16"/>
      <c r="H1700" s="16"/>
      <c r="I1700" s="16"/>
      <c r="J1700" s="16"/>
      <c r="K1700" s="16"/>
      <c r="L1700" s="32"/>
      <c r="M1700" s="16"/>
      <c r="N1700" s="16"/>
      <c r="O1700" s="16"/>
      <c r="P1700" s="16"/>
      <c r="Y1700" s="20"/>
      <c r="Z1700" s="20"/>
      <c r="AA1700" s="20"/>
      <c r="AB1700" s="20"/>
      <c r="AC1700" s="20"/>
      <c r="AD1700" s="20"/>
    </row>
    <row r="1701" spans="3:30" s="1" customFormat="1">
      <c r="C1701" s="16"/>
      <c r="D1701" s="16"/>
      <c r="E1701" s="32"/>
      <c r="F1701" s="16"/>
      <c r="G1701" s="16"/>
      <c r="H1701" s="16"/>
      <c r="I1701" s="16"/>
      <c r="J1701" s="16"/>
      <c r="K1701" s="16"/>
      <c r="L1701" s="32"/>
      <c r="M1701" s="16"/>
      <c r="N1701" s="16"/>
      <c r="O1701" s="16"/>
      <c r="P1701" s="16"/>
      <c r="Y1701" s="20"/>
      <c r="Z1701" s="20"/>
      <c r="AA1701" s="20"/>
      <c r="AB1701" s="20"/>
      <c r="AC1701" s="20"/>
      <c r="AD1701" s="20"/>
    </row>
    <row r="1702" spans="3:30" s="1" customFormat="1">
      <c r="C1702" s="16"/>
      <c r="D1702" s="16"/>
      <c r="E1702" s="32"/>
      <c r="F1702" s="16"/>
      <c r="G1702" s="16"/>
      <c r="H1702" s="16"/>
      <c r="I1702" s="16"/>
      <c r="J1702" s="16"/>
      <c r="K1702" s="16"/>
      <c r="L1702" s="32"/>
      <c r="M1702" s="16"/>
      <c r="N1702" s="16"/>
      <c r="O1702" s="16"/>
      <c r="P1702" s="16"/>
      <c r="Y1702" s="20"/>
      <c r="Z1702" s="20"/>
      <c r="AA1702" s="20"/>
      <c r="AB1702" s="20"/>
      <c r="AC1702" s="20"/>
      <c r="AD1702" s="20"/>
    </row>
    <row r="1703" spans="3:30" s="1" customFormat="1">
      <c r="C1703" s="16"/>
      <c r="D1703" s="16"/>
      <c r="E1703" s="32"/>
      <c r="F1703" s="16"/>
      <c r="G1703" s="16"/>
      <c r="H1703" s="16"/>
      <c r="I1703" s="16"/>
      <c r="J1703" s="16"/>
      <c r="K1703" s="16"/>
      <c r="L1703" s="32"/>
      <c r="M1703" s="16"/>
      <c r="N1703" s="16"/>
      <c r="O1703" s="16"/>
      <c r="P1703" s="16"/>
      <c r="Y1703" s="20"/>
      <c r="Z1703" s="20"/>
      <c r="AA1703" s="20"/>
      <c r="AB1703" s="20"/>
      <c r="AC1703" s="20"/>
      <c r="AD1703" s="20"/>
    </row>
    <row r="1704" spans="3:30" s="1" customFormat="1">
      <c r="C1704" s="16"/>
      <c r="D1704" s="16"/>
      <c r="E1704" s="32"/>
      <c r="F1704" s="16"/>
      <c r="G1704" s="16"/>
      <c r="H1704" s="16"/>
      <c r="I1704" s="16"/>
      <c r="J1704" s="16"/>
      <c r="K1704" s="16"/>
      <c r="L1704" s="32"/>
      <c r="M1704" s="16"/>
      <c r="N1704" s="16"/>
      <c r="O1704" s="16"/>
      <c r="P1704" s="16"/>
      <c r="Y1704" s="20"/>
      <c r="Z1704" s="20"/>
      <c r="AA1704" s="20"/>
      <c r="AB1704" s="20"/>
      <c r="AC1704" s="20"/>
      <c r="AD1704" s="20"/>
    </row>
    <row r="1705" spans="3:30" s="1" customFormat="1">
      <c r="C1705" s="16"/>
      <c r="D1705" s="16"/>
      <c r="E1705" s="32"/>
      <c r="F1705" s="16"/>
      <c r="G1705" s="16"/>
      <c r="H1705" s="16"/>
      <c r="I1705" s="16"/>
      <c r="J1705" s="16"/>
      <c r="K1705" s="16"/>
      <c r="L1705" s="32"/>
      <c r="M1705" s="16"/>
      <c r="N1705" s="16"/>
      <c r="O1705" s="16"/>
      <c r="P1705" s="16"/>
      <c r="Y1705" s="20"/>
      <c r="Z1705" s="20"/>
      <c r="AA1705" s="20"/>
      <c r="AB1705" s="20"/>
      <c r="AC1705" s="20"/>
      <c r="AD1705" s="20"/>
    </row>
    <row r="1706" spans="3:30" s="1" customFormat="1">
      <c r="C1706" s="16"/>
      <c r="D1706" s="16"/>
      <c r="E1706" s="32"/>
      <c r="F1706" s="16"/>
      <c r="G1706" s="16"/>
      <c r="H1706" s="16"/>
      <c r="I1706" s="16"/>
      <c r="J1706" s="16"/>
      <c r="K1706" s="16"/>
      <c r="L1706" s="32"/>
      <c r="M1706" s="16"/>
      <c r="N1706" s="16"/>
      <c r="O1706" s="16"/>
      <c r="P1706" s="16"/>
      <c r="Y1706" s="20"/>
      <c r="Z1706" s="20"/>
      <c r="AA1706" s="20"/>
      <c r="AB1706" s="20"/>
      <c r="AC1706" s="20"/>
      <c r="AD1706" s="20"/>
    </row>
    <row r="1707" spans="3:30" s="1" customFormat="1">
      <c r="C1707" s="16"/>
      <c r="D1707" s="16"/>
      <c r="E1707" s="32"/>
      <c r="F1707" s="16"/>
      <c r="G1707" s="16"/>
      <c r="H1707" s="16"/>
      <c r="I1707" s="16"/>
      <c r="J1707" s="16"/>
      <c r="K1707" s="16"/>
      <c r="L1707" s="32"/>
      <c r="M1707" s="16"/>
      <c r="N1707" s="16"/>
      <c r="O1707" s="16"/>
      <c r="P1707" s="16"/>
      <c r="Y1707" s="20"/>
      <c r="Z1707" s="20"/>
      <c r="AA1707" s="20"/>
      <c r="AB1707" s="20"/>
      <c r="AC1707" s="20"/>
      <c r="AD1707" s="20"/>
    </row>
    <row r="1708" spans="3:30" s="1" customFormat="1">
      <c r="C1708" s="16"/>
      <c r="D1708" s="16"/>
      <c r="E1708" s="32"/>
      <c r="F1708" s="16"/>
      <c r="G1708" s="16"/>
      <c r="H1708" s="16"/>
      <c r="I1708" s="16"/>
      <c r="J1708" s="16"/>
      <c r="K1708" s="16"/>
      <c r="L1708" s="32"/>
      <c r="M1708" s="16"/>
      <c r="N1708" s="16"/>
      <c r="O1708" s="16"/>
      <c r="P1708" s="16"/>
      <c r="Y1708" s="20"/>
      <c r="Z1708" s="20"/>
      <c r="AA1708" s="20"/>
      <c r="AB1708" s="20"/>
      <c r="AC1708" s="20"/>
      <c r="AD1708" s="20"/>
    </row>
    <row r="1709" spans="3:30" s="1" customFormat="1">
      <c r="C1709" s="16"/>
      <c r="D1709" s="16"/>
      <c r="E1709" s="32"/>
      <c r="F1709" s="16"/>
      <c r="G1709" s="16"/>
      <c r="H1709" s="16"/>
      <c r="I1709" s="16"/>
      <c r="J1709" s="16"/>
      <c r="K1709" s="16"/>
      <c r="L1709" s="32"/>
      <c r="M1709" s="16"/>
      <c r="N1709" s="16"/>
      <c r="O1709" s="16"/>
      <c r="P1709" s="16"/>
      <c r="Y1709" s="20"/>
      <c r="Z1709" s="20"/>
      <c r="AA1709" s="20"/>
      <c r="AB1709" s="20"/>
      <c r="AC1709" s="20"/>
      <c r="AD1709" s="20"/>
    </row>
    <row r="1710" spans="3:30" s="1" customFormat="1">
      <c r="C1710" s="16"/>
      <c r="D1710" s="16"/>
      <c r="E1710" s="32"/>
      <c r="F1710" s="16"/>
      <c r="G1710" s="16"/>
      <c r="H1710" s="16"/>
      <c r="I1710" s="16"/>
      <c r="J1710" s="16"/>
      <c r="K1710" s="16"/>
      <c r="L1710" s="32"/>
      <c r="M1710" s="16"/>
      <c r="N1710" s="16"/>
      <c r="O1710" s="16"/>
      <c r="P1710" s="16"/>
      <c r="Y1710" s="20"/>
      <c r="Z1710" s="20"/>
      <c r="AA1710" s="20"/>
      <c r="AB1710" s="20"/>
      <c r="AC1710" s="20"/>
      <c r="AD1710" s="20"/>
    </row>
    <row r="1711" spans="3:30" s="1" customFormat="1">
      <c r="C1711" s="16"/>
      <c r="D1711" s="16"/>
      <c r="E1711" s="32"/>
      <c r="F1711" s="16"/>
      <c r="G1711" s="16"/>
      <c r="H1711" s="16"/>
      <c r="I1711" s="16"/>
      <c r="J1711" s="16"/>
      <c r="K1711" s="16"/>
      <c r="L1711" s="32"/>
      <c r="M1711" s="16"/>
      <c r="N1711" s="16"/>
      <c r="O1711" s="16"/>
      <c r="P1711" s="16"/>
      <c r="Y1711" s="20"/>
      <c r="Z1711" s="20"/>
      <c r="AA1711" s="20"/>
      <c r="AB1711" s="20"/>
      <c r="AC1711" s="20"/>
      <c r="AD1711" s="20"/>
    </row>
    <row r="1712" spans="3:30" s="1" customFormat="1">
      <c r="C1712" s="16"/>
      <c r="D1712" s="16"/>
      <c r="E1712" s="32"/>
      <c r="F1712" s="16"/>
      <c r="G1712" s="16"/>
      <c r="H1712" s="16"/>
      <c r="I1712" s="16"/>
      <c r="J1712" s="16"/>
      <c r="K1712" s="16"/>
      <c r="L1712" s="32"/>
      <c r="M1712" s="16"/>
      <c r="N1712" s="16"/>
      <c r="O1712" s="16"/>
      <c r="P1712" s="16"/>
      <c r="Y1712" s="20"/>
      <c r="Z1712" s="20"/>
      <c r="AA1712" s="20"/>
      <c r="AB1712" s="20"/>
      <c r="AC1712" s="20"/>
      <c r="AD1712" s="20"/>
    </row>
    <row r="1713" spans="3:30" s="1" customFormat="1">
      <c r="C1713" s="16"/>
      <c r="D1713" s="16"/>
      <c r="E1713" s="32"/>
      <c r="F1713" s="16"/>
      <c r="G1713" s="16"/>
      <c r="H1713" s="16"/>
      <c r="I1713" s="16"/>
      <c r="J1713" s="16"/>
      <c r="K1713" s="16"/>
      <c r="L1713" s="32"/>
      <c r="M1713" s="16"/>
      <c r="N1713" s="16"/>
      <c r="O1713" s="16"/>
      <c r="P1713" s="16"/>
      <c r="Y1713" s="20"/>
      <c r="Z1713" s="20"/>
      <c r="AA1713" s="20"/>
      <c r="AB1713" s="20"/>
      <c r="AC1713" s="20"/>
      <c r="AD1713" s="20"/>
    </row>
    <row r="1714" spans="3:30" s="1" customFormat="1">
      <c r="C1714" s="16"/>
      <c r="D1714" s="16"/>
      <c r="E1714" s="32"/>
      <c r="F1714" s="16"/>
      <c r="G1714" s="16"/>
      <c r="H1714" s="16"/>
      <c r="I1714" s="16"/>
      <c r="J1714" s="16"/>
      <c r="K1714" s="16"/>
      <c r="L1714" s="32"/>
      <c r="M1714" s="16"/>
      <c r="N1714" s="16"/>
      <c r="O1714" s="16"/>
      <c r="P1714" s="16"/>
      <c r="Y1714" s="20"/>
      <c r="Z1714" s="20"/>
      <c r="AA1714" s="20"/>
      <c r="AB1714" s="20"/>
      <c r="AC1714" s="20"/>
      <c r="AD1714" s="20"/>
    </row>
    <row r="1715" spans="3:30" s="1" customFormat="1">
      <c r="C1715" s="16"/>
      <c r="D1715" s="16"/>
      <c r="E1715" s="32"/>
      <c r="F1715" s="16"/>
      <c r="G1715" s="16"/>
      <c r="H1715" s="16"/>
      <c r="I1715" s="16"/>
      <c r="J1715" s="16"/>
      <c r="K1715" s="16"/>
      <c r="L1715" s="32"/>
      <c r="M1715" s="16"/>
      <c r="N1715" s="16"/>
      <c r="O1715" s="16"/>
      <c r="P1715" s="16"/>
      <c r="Y1715" s="20"/>
      <c r="Z1715" s="20"/>
      <c r="AA1715" s="20"/>
      <c r="AB1715" s="20"/>
      <c r="AC1715" s="20"/>
      <c r="AD1715" s="20"/>
    </row>
    <row r="1716" spans="3:30" s="1" customFormat="1">
      <c r="C1716" s="16"/>
      <c r="D1716" s="16"/>
      <c r="E1716" s="32"/>
      <c r="F1716" s="16"/>
      <c r="G1716" s="16"/>
      <c r="H1716" s="16"/>
      <c r="I1716" s="16"/>
      <c r="J1716" s="16"/>
      <c r="K1716" s="16"/>
      <c r="L1716" s="32"/>
      <c r="M1716" s="16"/>
      <c r="N1716" s="16"/>
      <c r="O1716" s="16"/>
      <c r="P1716" s="16"/>
      <c r="Y1716" s="20"/>
      <c r="Z1716" s="20"/>
      <c r="AA1716" s="20"/>
      <c r="AB1716" s="20"/>
      <c r="AC1716" s="20"/>
      <c r="AD1716" s="20"/>
    </row>
    <row r="1717" spans="3:30" s="1" customFormat="1">
      <c r="C1717" s="16"/>
      <c r="D1717" s="16"/>
      <c r="E1717" s="32"/>
      <c r="F1717" s="16"/>
      <c r="G1717" s="16"/>
      <c r="H1717" s="16"/>
      <c r="I1717" s="16"/>
      <c r="J1717" s="16"/>
      <c r="K1717" s="16"/>
      <c r="L1717" s="32"/>
      <c r="M1717" s="16"/>
      <c r="N1717" s="16"/>
      <c r="O1717" s="16"/>
      <c r="P1717" s="16"/>
      <c r="Y1717" s="20"/>
      <c r="Z1717" s="20"/>
      <c r="AA1717" s="20"/>
      <c r="AB1717" s="20"/>
      <c r="AC1717" s="20"/>
      <c r="AD1717" s="20"/>
    </row>
    <row r="1718" spans="3:30" s="1" customFormat="1">
      <c r="C1718" s="16"/>
      <c r="D1718" s="16"/>
      <c r="E1718" s="32"/>
      <c r="F1718" s="16"/>
      <c r="G1718" s="16"/>
      <c r="H1718" s="16"/>
      <c r="I1718" s="16"/>
      <c r="J1718" s="16"/>
      <c r="K1718" s="16"/>
      <c r="L1718" s="32"/>
      <c r="M1718" s="16"/>
      <c r="N1718" s="16"/>
      <c r="O1718" s="16"/>
      <c r="P1718" s="16"/>
      <c r="Y1718" s="20"/>
      <c r="Z1718" s="20"/>
      <c r="AA1718" s="20"/>
      <c r="AB1718" s="20"/>
      <c r="AC1718" s="20"/>
      <c r="AD1718" s="20"/>
    </row>
    <row r="1719" spans="3:30" s="1" customFormat="1">
      <c r="C1719" s="16"/>
      <c r="D1719" s="16"/>
      <c r="E1719" s="32"/>
      <c r="F1719" s="16"/>
      <c r="G1719" s="16"/>
      <c r="H1719" s="16"/>
      <c r="I1719" s="16"/>
      <c r="J1719" s="16"/>
      <c r="K1719" s="16"/>
      <c r="L1719" s="32"/>
      <c r="M1719" s="16"/>
      <c r="N1719" s="16"/>
      <c r="O1719" s="16"/>
      <c r="P1719" s="16"/>
      <c r="Y1719" s="20"/>
      <c r="Z1719" s="20"/>
      <c r="AA1719" s="20"/>
      <c r="AB1719" s="20"/>
      <c r="AC1719" s="20"/>
      <c r="AD1719" s="20"/>
    </row>
    <row r="1720" spans="3:30" s="1" customFormat="1">
      <c r="C1720" s="16"/>
      <c r="D1720" s="16"/>
      <c r="E1720" s="32"/>
      <c r="F1720" s="16"/>
      <c r="G1720" s="16"/>
      <c r="H1720" s="16"/>
      <c r="I1720" s="16"/>
      <c r="J1720" s="16"/>
      <c r="K1720" s="16"/>
      <c r="L1720" s="32"/>
      <c r="M1720" s="16"/>
      <c r="N1720" s="16"/>
      <c r="O1720" s="16"/>
      <c r="P1720" s="16"/>
      <c r="Y1720" s="20"/>
      <c r="Z1720" s="20"/>
      <c r="AA1720" s="20"/>
      <c r="AB1720" s="20"/>
      <c r="AC1720" s="20"/>
      <c r="AD1720" s="20"/>
    </row>
    <row r="1721" spans="3:30" s="1" customFormat="1">
      <c r="C1721" s="16"/>
      <c r="D1721" s="16"/>
      <c r="E1721" s="32"/>
      <c r="F1721" s="16"/>
      <c r="G1721" s="16"/>
      <c r="H1721" s="16"/>
      <c r="I1721" s="16"/>
      <c r="J1721" s="16"/>
      <c r="K1721" s="16"/>
      <c r="L1721" s="32"/>
      <c r="M1721" s="16"/>
      <c r="N1721" s="16"/>
      <c r="O1721" s="16"/>
      <c r="P1721" s="16"/>
      <c r="Y1721" s="20"/>
      <c r="Z1721" s="20"/>
      <c r="AA1721" s="20"/>
      <c r="AB1721" s="20"/>
      <c r="AC1721" s="20"/>
      <c r="AD1721" s="20"/>
    </row>
    <row r="1722" spans="3:30" s="1" customFormat="1">
      <c r="C1722" s="16"/>
      <c r="D1722" s="16"/>
      <c r="E1722" s="32"/>
      <c r="F1722" s="16"/>
      <c r="G1722" s="16"/>
      <c r="H1722" s="16"/>
      <c r="I1722" s="16"/>
      <c r="J1722" s="16"/>
      <c r="K1722" s="16"/>
      <c r="L1722" s="32"/>
      <c r="M1722" s="16"/>
      <c r="N1722" s="16"/>
      <c r="O1722" s="16"/>
      <c r="P1722" s="16"/>
      <c r="Y1722" s="20"/>
      <c r="Z1722" s="20"/>
      <c r="AA1722" s="20"/>
      <c r="AB1722" s="20"/>
      <c r="AC1722" s="20"/>
      <c r="AD1722" s="20"/>
    </row>
    <row r="1723" spans="3:30" s="1" customFormat="1">
      <c r="C1723" s="16"/>
      <c r="D1723" s="16"/>
      <c r="E1723" s="32"/>
      <c r="F1723" s="16"/>
      <c r="G1723" s="16"/>
      <c r="H1723" s="16"/>
      <c r="I1723" s="16"/>
      <c r="J1723" s="16"/>
      <c r="K1723" s="16"/>
      <c r="L1723" s="32"/>
      <c r="M1723" s="16"/>
      <c r="N1723" s="16"/>
      <c r="O1723" s="16"/>
      <c r="P1723" s="16"/>
      <c r="Y1723" s="20"/>
      <c r="Z1723" s="20"/>
      <c r="AA1723" s="20"/>
      <c r="AB1723" s="20"/>
      <c r="AC1723" s="20"/>
      <c r="AD1723" s="20"/>
    </row>
    <row r="1724" spans="3:30" s="1" customFormat="1">
      <c r="C1724" s="16"/>
      <c r="D1724" s="16"/>
      <c r="E1724" s="32"/>
      <c r="F1724" s="16"/>
      <c r="G1724" s="16"/>
      <c r="H1724" s="16"/>
      <c r="I1724" s="16"/>
      <c r="J1724" s="16"/>
      <c r="K1724" s="16"/>
      <c r="L1724" s="32"/>
      <c r="M1724" s="16"/>
      <c r="N1724" s="16"/>
      <c r="O1724" s="16"/>
      <c r="P1724" s="16"/>
      <c r="Y1724" s="20"/>
      <c r="Z1724" s="20"/>
      <c r="AA1724" s="20"/>
      <c r="AB1724" s="20"/>
      <c r="AC1724" s="20"/>
      <c r="AD1724" s="20"/>
    </row>
    <row r="1725" spans="3:30" s="1" customFormat="1">
      <c r="C1725" s="16"/>
      <c r="D1725" s="16"/>
      <c r="E1725" s="32"/>
      <c r="F1725" s="16"/>
      <c r="G1725" s="16"/>
      <c r="H1725" s="16"/>
      <c r="I1725" s="16"/>
      <c r="J1725" s="16"/>
      <c r="K1725" s="16"/>
      <c r="L1725" s="32"/>
      <c r="M1725" s="16"/>
      <c r="N1725" s="16"/>
      <c r="O1725" s="16"/>
      <c r="P1725" s="16"/>
      <c r="Y1725" s="20"/>
      <c r="Z1725" s="20"/>
      <c r="AA1725" s="20"/>
      <c r="AB1725" s="20"/>
      <c r="AC1725" s="20"/>
      <c r="AD1725" s="20"/>
    </row>
    <row r="1726" spans="3:30" s="1" customFormat="1">
      <c r="C1726" s="16"/>
      <c r="D1726" s="16"/>
      <c r="E1726" s="32"/>
      <c r="F1726" s="16"/>
      <c r="G1726" s="16"/>
      <c r="H1726" s="16"/>
      <c r="I1726" s="16"/>
      <c r="J1726" s="16"/>
      <c r="K1726" s="16"/>
      <c r="L1726" s="32"/>
      <c r="M1726" s="16"/>
      <c r="N1726" s="16"/>
      <c r="O1726" s="16"/>
      <c r="P1726" s="16"/>
      <c r="Y1726" s="20"/>
      <c r="Z1726" s="20"/>
      <c r="AA1726" s="20"/>
      <c r="AB1726" s="20"/>
      <c r="AC1726" s="20"/>
      <c r="AD1726" s="20"/>
    </row>
    <row r="1727" spans="3:30" s="1" customFormat="1">
      <c r="C1727" s="16"/>
      <c r="D1727" s="16"/>
      <c r="E1727" s="32"/>
      <c r="F1727" s="16"/>
      <c r="G1727" s="16"/>
      <c r="H1727" s="16"/>
      <c r="I1727" s="16"/>
      <c r="J1727" s="16"/>
      <c r="K1727" s="16"/>
      <c r="L1727" s="32"/>
      <c r="M1727" s="16"/>
      <c r="N1727" s="16"/>
      <c r="O1727" s="16"/>
      <c r="P1727" s="16"/>
      <c r="Y1727" s="20"/>
      <c r="Z1727" s="20"/>
      <c r="AA1727" s="20"/>
      <c r="AB1727" s="20"/>
      <c r="AC1727" s="20"/>
      <c r="AD1727" s="20"/>
    </row>
    <row r="1728" spans="3:30" s="1" customFormat="1">
      <c r="C1728" s="16"/>
      <c r="D1728" s="16"/>
      <c r="E1728" s="32"/>
      <c r="F1728" s="16"/>
      <c r="G1728" s="16"/>
      <c r="H1728" s="16"/>
      <c r="I1728" s="16"/>
      <c r="J1728" s="16"/>
      <c r="K1728" s="16"/>
      <c r="L1728" s="32"/>
      <c r="M1728" s="16"/>
      <c r="N1728" s="16"/>
      <c r="O1728" s="16"/>
      <c r="P1728" s="16"/>
      <c r="Y1728" s="20"/>
      <c r="Z1728" s="20"/>
      <c r="AA1728" s="20"/>
      <c r="AB1728" s="20"/>
      <c r="AC1728" s="20"/>
      <c r="AD1728" s="20"/>
    </row>
    <row r="1729" spans="3:30" s="1" customFormat="1">
      <c r="C1729" s="16"/>
      <c r="D1729" s="16"/>
      <c r="E1729" s="32"/>
      <c r="F1729" s="16"/>
      <c r="G1729" s="16"/>
      <c r="H1729" s="16"/>
      <c r="I1729" s="16"/>
      <c r="J1729" s="16"/>
      <c r="K1729" s="16"/>
      <c r="L1729" s="32"/>
      <c r="M1729" s="16"/>
      <c r="N1729" s="16"/>
      <c r="O1729" s="16"/>
      <c r="P1729" s="16"/>
      <c r="Y1729" s="20"/>
      <c r="Z1729" s="20"/>
      <c r="AA1729" s="20"/>
      <c r="AB1729" s="20"/>
      <c r="AC1729" s="20"/>
      <c r="AD1729" s="20"/>
    </row>
    <row r="1730" spans="3:30" s="1" customFormat="1">
      <c r="C1730" s="16"/>
      <c r="D1730" s="16"/>
      <c r="E1730" s="32"/>
      <c r="F1730" s="16"/>
      <c r="G1730" s="16"/>
      <c r="H1730" s="16"/>
      <c r="I1730" s="16"/>
      <c r="J1730" s="16"/>
      <c r="K1730" s="16"/>
      <c r="L1730" s="32"/>
      <c r="M1730" s="16"/>
      <c r="N1730" s="16"/>
      <c r="O1730" s="16"/>
      <c r="P1730" s="16"/>
      <c r="Y1730" s="20"/>
      <c r="Z1730" s="20"/>
      <c r="AA1730" s="20"/>
      <c r="AB1730" s="20"/>
      <c r="AC1730" s="20"/>
      <c r="AD1730" s="20"/>
    </row>
    <row r="1731" spans="3:30" s="1" customFormat="1">
      <c r="C1731" s="16"/>
      <c r="D1731" s="16"/>
      <c r="E1731" s="32"/>
      <c r="F1731" s="16"/>
      <c r="G1731" s="16"/>
      <c r="H1731" s="16"/>
      <c r="I1731" s="16"/>
      <c r="J1731" s="16"/>
      <c r="K1731" s="16"/>
      <c r="L1731" s="32"/>
      <c r="M1731" s="16"/>
      <c r="N1731" s="16"/>
      <c r="O1731" s="16"/>
      <c r="P1731" s="16"/>
      <c r="Y1731" s="20"/>
      <c r="Z1731" s="20"/>
      <c r="AA1731" s="20"/>
      <c r="AB1731" s="20"/>
      <c r="AC1731" s="20"/>
      <c r="AD1731" s="20"/>
    </row>
    <row r="1732" spans="3:30" s="1" customFormat="1">
      <c r="C1732" s="16"/>
      <c r="D1732" s="16"/>
      <c r="E1732" s="32"/>
      <c r="F1732" s="16"/>
      <c r="G1732" s="16"/>
      <c r="H1732" s="16"/>
      <c r="I1732" s="16"/>
      <c r="J1732" s="16"/>
      <c r="K1732" s="16"/>
      <c r="L1732" s="32"/>
      <c r="M1732" s="16"/>
      <c r="N1732" s="16"/>
      <c r="O1732" s="16"/>
      <c r="P1732" s="16"/>
      <c r="Y1732" s="20"/>
      <c r="Z1732" s="20"/>
      <c r="AA1732" s="20"/>
      <c r="AB1732" s="20"/>
      <c r="AC1732" s="20"/>
      <c r="AD1732" s="20"/>
    </row>
    <row r="1733" spans="3:30" s="1" customFormat="1">
      <c r="C1733" s="16"/>
      <c r="D1733" s="16"/>
      <c r="E1733" s="32"/>
      <c r="F1733" s="16"/>
      <c r="G1733" s="16"/>
      <c r="H1733" s="16"/>
      <c r="I1733" s="16"/>
      <c r="J1733" s="16"/>
      <c r="K1733" s="16"/>
      <c r="L1733" s="32"/>
      <c r="M1733" s="16"/>
      <c r="N1733" s="16"/>
      <c r="O1733" s="16"/>
      <c r="P1733" s="16"/>
      <c r="Y1733" s="20"/>
      <c r="Z1733" s="20"/>
      <c r="AA1733" s="20"/>
      <c r="AB1733" s="20"/>
      <c r="AC1733" s="20"/>
      <c r="AD1733" s="20"/>
    </row>
    <row r="1734" spans="3:30" s="1" customFormat="1">
      <c r="C1734" s="16"/>
      <c r="D1734" s="16"/>
      <c r="E1734" s="32"/>
      <c r="F1734" s="16"/>
      <c r="G1734" s="16"/>
      <c r="H1734" s="16"/>
      <c r="I1734" s="16"/>
      <c r="J1734" s="16"/>
      <c r="K1734" s="16"/>
      <c r="L1734" s="32"/>
      <c r="M1734" s="16"/>
      <c r="N1734" s="16"/>
      <c r="O1734" s="16"/>
      <c r="P1734" s="16"/>
      <c r="Y1734" s="20"/>
      <c r="Z1734" s="20"/>
      <c r="AA1734" s="20"/>
      <c r="AB1734" s="20"/>
      <c r="AC1734" s="20"/>
      <c r="AD1734" s="20"/>
    </row>
    <row r="1735" spans="3:30" s="1" customFormat="1">
      <c r="C1735" s="16"/>
      <c r="D1735" s="16"/>
      <c r="E1735" s="32"/>
      <c r="F1735" s="16"/>
      <c r="G1735" s="16"/>
      <c r="H1735" s="16"/>
      <c r="I1735" s="16"/>
      <c r="J1735" s="16"/>
      <c r="K1735" s="16"/>
      <c r="L1735" s="32"/>
      <c r="M1735" s="16"/>
      <c r="N1735" s="16"/>
      <c r="O1735" s="16"/>
      <c r="P1735" s="16"/>
      <c r="Y1735" s="20"/>
      <c r="Z1735" s="20"/>
      <c r="AA1735" s="20"/>
      <c r="AB1735" s="20"/>
      <c r="AC1735" s="20"/>
      <c r="AD1735" s="20"/>
    </row>
    <row r="1736" spans="3:30" s="1" customFormat="1">
      <c r="C1736" s="16"/>
      <c r="D1736" s="16"/>
      <c r="E1736" s="32"/>
      <c r="F1736" s="16"/>
      <c r="G1736" s="16"/>
      <c r="H1736" s="16"/>
      <c r="I1736" s="16"/>
      <c r="J1736" s="16"/>
      <c r="K1736" s="16"/>
      <c r="L1736" s="32"/>
      <c r="M1736" s="16"/>
      <c r="N1736" s="16"/>
      <c r="O1736" s="16"/>
      <c r="P1736" s="16"/>
      <c r="Y1736" s="20"/>
      <c r="Z1736" s="20"/>
      <c r="AA1736" s="20"/>
      <c r="AB1736" s="20"/>
      <c r="AC1736" s="20"/>
      <c r="AD1736" s="20"/>
    </row>
    <row r="1737" spans="3:30" s="1" customFormat="1">
      <c r="C1737" s="16"/>
      <c r="D1737" s="16"/>
      <c r="E1737" s="32"/>
      <c r="F1737" s="16"/>
      <c r="G1737" s="16"/>
      <c r="H1737" s="16"/>
      <c r="I1737" s="16"/>
      <c r="J1737" s="16"/>
      <c r="K1737" s="16"/>
      <c r="L1737" s="32"/>
      <c r="M1737" s="16"/>
      <c r="N1737" s="16"/>
      <c r="O1737" s="16"/>
      <c r="P1737" s="16"/>
      <c r="Y1737" s="20"/>
      <c r="Z1737" s="20"/>
      <c r="AA1737" s="20"/>
      <c r="AB1737" s="20"/>
      <c r="AC1737" s="20"/>
      <c r="AD1737" s="20"/>
    </row>
    <row r="1738" spans="3:30" s="1" customFormat="1">
      <c r="C1738" s="16"/>
      <c r="D1738" s="16"/>
      <c r="E1738" s="32"/>
      <c r="F1738" s="16"/>
      <c r="G1738" s="16"/>
      <c r="H1738" s="16"/>
      <c r="I1738" s="16"/>
      <c r="J1738" s="16"/>
      <c r="K1738" s="16"/>
      <c r="L1738" s="32"/>
      <c r="M1738" s="16"/>
      <c r="N1738" s="16"/>
      <c r="O1738" s="16"/>
      <c r="P1738" s="16"/>
      <c r="Y1738" s="20"/>
      <c r="Z1738" s="20"/>
      <c r="AA1738" s="20"/>
      <c r="AB1738" s="20"/>
      <c r="AC1738" s="20"/>
      <c r="AD1738" s="20"/>
    </row>
    <row r="1739" spans="3:30" s="1" customFormat="1">
      <c r="C1739" s="16"/>
      <c r="D1739" s="16"/>
      <c r="E1739" s="32"/>
      <c r="F1739" s="16"/>
      <c r="G1739" s="16"/>
      <c r="H1739" s="16"/>
      <c r="I1739" s="16"/>
      <c r="J1739" s="16"/>
      <c r="K1739" s="16"/>
      <c r="L1739" s="32"/>
      <c r="M1739" s="16"/>
      <c r="N1739" s="16"/>
      <c r="O1739" s="16"/>
      <c r="P1739" s="16"/>
      <c r="Y1739" s="20"/>
      <c r="Z1739" s="20"/>
      <c r="AA1739" s="20"/>
      <c r="AB1739" s="20"/>
      <c r="AC1739" s="20"/>
      <c r="AD1739" s="20"/>
    </row>
    <row r="1740" spans="3:30" s="1" customFormat="1">
      <c r="C1740" s="16"/>
      <c r="D1740" s="16"/>
      <c r="E1740" s="32"/>
      <c r="F1740" s="16"/>
      <c r="G1740" s="16"/>
      <c r="H1740" s="16"/>
      <c r="I1740" s="16"/>
      <c r="J1740" s="16"/>
      <c r="K1740" s="16"/>
      <c r="L1740" s="32"/>
      <c r="M1740" s="16"/>
      <c r="N1740" s="16"/>
      <c r="O1740" s="16"/>
      <c r="P1740" s="16"/>
      <c r="Y1740" s="20"/>
      <c r="Z1740" s="20"/>
      <c r="AA1740" s="20"/>
      <c r="AB1740" s="20"/>
      <c r="AC1740" s="20"/>
      <c r="AD1740" s="20"/>
    </row>
    <row r="1741" spans="3:30" s="1" customFormat="1">
      <c r="C1741" s="16"/>
      <c r="D1741" s="16"/>
      <c r="E1741" s="32"/>
      <c r="F1741" s="16"/>
      <c r="G1741" s="16"/>
      <c r="H1741" s="16"/>
      <c r="I1741" s="16"/>
      <c r="J1741" s="16"/>
      <c r="K1741" s="16"/>
      <c r="L1741" s="32"/>
      <c r="M1741" s="16"/>
      <c r="N1741" s="16"/>
      <c r="O1741" s="16"/>
      <c r="P1741" s="16"/>
      <c r="Y1741" s="20"/>
      <c r="Z1741" s="20"/>
      <c r="AA1741" s="20"/>
      <c r="AB1741" s="20"/>
      <c r="AC1741" s="20"/>
      <c r="AD1741" s="20"/>
    </row>
    <row r="1742" spans="3:30" s="1" customFormat="1">
      <c r="C1742" s="16"/>
      <c r="D1742" s="16"/>
      <c r="E1742" s="32"/>
      <c r="F1742" s="16"/>
      <c r="G1742" s="16"/>
      <c r="H1742" s="16"/>
      <c r="I1742" s="16"/>
      <c r="J1742" s="16"/>
      <c r="K1742" s="16"/>
      <c r="L1742" s="32"/>
      <c r="M1742" s="16"/>
      <c r="N1742" s="16"/>
      <c r="O1742" s="16"/>
      <c r="P1742" s="16"/>
      <c r="Y1742" s="20"/>
      <c r="Z1742" s="20"/>
      <c r="AA1742" s="20"/>
      <c r="AB1742" s="20"/>
      <c r="AC1742" s="20"/>
      <c r="AD1742" s="20"/>
    </row>
    <row r="1743" spans="3:30" s="1" customFormat="1">
      <c r="C1743" s="16"/>
      <c r="D1743" s="16"/>
      <c r="E1743" s="32"/>
      <c r="F1743" s="16"/>
      <c r="G1743" s="16"/>
      <c r="H1743" s="16"/>
      <c r="I1743" s="16"/>
      <c r="J1743" s="16"/>
      <c r="K1743" s="16"/>
      <c r="L1743" s="32"/>
      <c r="M1743" s="16"/>
      <c r="N1743" s="16"/>
      <c r="O1743" s="16"/>
      <c r="P1743" s="16"/>
      <c r="Y1743" s="20"/>
      <c r="Z1743" s="20"/>
      <c r="AA1743" s="20"/>
      <c r="AB1743" s="20"/>
      <c r="AC1743" s="20"/>
      <c r="AD1743" s="20"/>
    </row>
    <row r="1744" spans="3:30" s="1" customFormat="1">
      <c r="C1744" s="16"/>
      <c r="D1744" s="16"/>
      <c r="E1744" s="32"/>
      <c r="F1744" s="16"/>
      <c r="G1744" s="16"/>
      <c r="H1744" s="16"/>
      <c r="I1744" s="16"/>
      <c r="J1744" s="16"/>
      <c r="K1744" s="16"/>
      <c r="L1744" s="32"/>
      <c r="M1744" s="16"/>
      <c r="N1744" s="16"/>
      <c r="O1744" s="16"/>
      <c r="P1744" s="16"/>
      <c r="Y1744" s="20"/>
      <c r="Z1744" s="20"/>
      <c r="AA1744" s="20"/>
      <c r="AB1744" s="20"/>
      <c r="AC1744" s="20"/>
      <c r="AD1744" s="20"/>
    </row>
    <row r="1745" spans="3:30" s="1" customFormat="1">
      <c r="C1745" s="16"/>
      <c r="D1745" s="16"/>
      <c r="E1745" s="32"/>
      <c r="F1745" s="16"/>
      <c r="G1745" s="16"/>
      <c r="H1745" s="16"/>
      <c r="I1745" s="16"/>
      <c r="J1745" s="16"/>
      <c r="K1745" s="16"/>
      <c r="L1745" s="32"/>
      <c r="M1745" s="16"/>
      <c r="N1745" s="16"/>
      <c r="O1745" s="16"/>
      <c r="P1745" s="16"/>
      <c r="Y1745" s="20"/>
      <c r="Z1745" s="20"/>
      <c r="AA1745" s="20"/>
      <c r="AB1745" s="20"/>
      <c r="AC1745" s="20"/>
      <c r="AD1745" s="20"/>
    </row>
    <row r="1746" spans="3:30" s="1" customFormat="1">
      <c r="C1746" s="16"/>
      <c r="D1746" s="16"/>
      <c r="E1746" s="32"/>
      <c r="F1746" s="16"/>
      <c r="G1746" s="16"/>
      <c r="H1746" s="16"/>
      <c r="I1746" s="16"/>
      <c r="J1746" s="16"/>
      <c r="K1746" s="16"/>
      <c r="L1746" s="32"/>
      <c r="M1746" s="16"/>
      <c r="N1746" s="16"/>
      <c r="O1746" s="16"/>
      <c r="P1746" s="16"/>
      <c r="Y1746" s="20"/>
      <c r="Z1746" s="20"/>
      <c r="AA1746" s="20"/>
      <c r="AB1746" s="20"/>
      <c r="AC1746" s="20"/>
      <c r="AD1746" s="20"/>
    </row>
    <row r="1747" spans="3:30" s="1" customFormat="1">
      <c r="C1747" s="16"/>
      <c r="D1747" s="16"/>
      <c r="E1747" s="32"/>
      <c r="F1747" s="16"/>
      <c r="G1747" s="16"/>
      <c r="H1747" s="16"/>
      <c r="I1747" s="16"/>
      <c r="J1747" s="16"/>
      <c r="K1747" s="16"/>
      <c r="L1747" s="32"/>
      <c r="M1747" s="16"/>
      <c r="N1747" s="16"/>
      <c r="O1747" s="16"/>
      <c r="P1747" s="16"/>
      <c r="Y1747" s="20"/>
      <c r="Z1747" s="20"/>
      <c r="AA1747" s="20"/>
      <c r="AB1747" s="20"/>
      <c r="AC1747" s="20"/>
      <c r="AD1747" s="20"/>
    </row>
    <row r="1748" spans="3:30" s="1" customFormat="1">
      <c r="C1748" s="16"/>
      <c r="D1748" s="16"/>
      <c r="E1748" s="32"/>
      <c r="F1748" s="16"/>
      <c r="G1748" s="16"/>
      <c r="H1748" s="16"/>
      <c r="I1748" s="16"/>
      <c r="J1748" s="16"/>
      <c r="K1748" s="16"/>
      <c r="L1748" s="32"/>
      <c r="M1748" s="16"/>
      <c r="N1748" s="16"/>
      <c r="O1748" s="16"/>
      <c r="P1748" s="16"/>
      <c r="Y1748" s="20"/>
      <c r="Z1748" s="20"/>
      <c r="AA1748" s="20"/>
      <c r="AB1748" s="20"/>
      <c r="AC1748" s="20"/>
      <c r="AD1748" s="20"/>
    </row>
    <row r="1749" spans="3:30" s="1" customFormat="1">
      <c r="C1749" s="16"/>
      <c r="D1749" s="16"/>
      <c r="E1749" s="32"/>
      <c r="F1749" s="16"/>
      <c r="G1749" s="16"/>
      <c r="H1749" s="16"/>
      <c r="I1749" s="16"/>
      <c r="J1749" s="16"/>
      <c r="K1749" s="16"/>
      <c r="L1749" s="32"/>
      <c r="M1749" s="16"/>
      <c r="N1749" s="16"/>
      <c r="O1749" s="16"/>
      <c r="P1749" s="16"/>
      <c r="Y1749" s="20"/>
      <c r="Z1749" s="20"/>
      <c r="AA1749" s="20"/>
      <c r="AB1749" s="20"/>
      <c r="AC1749" s="20"/>
      <c r="AD1749" s="20"/>
    </row>
    <row r="1750" spans="3:30" s="1" customFormat="1">
      <c r="C1750" s="16"/>
      <c r="D1750" s="16"/>
      <c r="E1750" s="32"/>
      <c r="F1750" s="16"/>
      <c r="G1750" s="16"/>
      <c r="H1750" s="16"/>
      <c r="I1750" s="16"/>
      <c r="J1750" s="16"/>
      <c r="K1750" s="16"/>
      <c r="L1750" s="32"/>
      <c r="M1750" s="16"/>
      <c r="N1750" s="16"/>
      <c r="O1750" s="16"/>
      <c r="P1750" s="16"/>
      <c r="Y1750" s="20"/>
      <c r="Z1750" s="20"/>
      <c r="AA1750" s="20"/>
      <c r="AB1750" s="20"/>
      <c r="AC1750" s="20"/>
      <c r="AD1750" s="20"/>
    </row>
    <row r="1751" spans="3:30" s="1" customFormat="1">
      <c r="C1751" s="16"/>
      <c r="D1751" s="16"/>
      <c r="E1751" s="32"/>
      <c r="F1751" s="16"/>
      <c r="G1751" s="16"/>
      <c r="H1751" s="16"/>
      <c r="I1751" s="16"/>
      <c r="J1751" s="16"/>
      <c r="K1751" s="16"/>
      <c r="L1751" s="32"/>
      <c r="M1751" s="16"/>
      <c r="N1751" s="16"/>
      <c r="O1751" s="16"/>
      <c r="P1751" s="16"/>
      <c r="Y1751" s="20"/>
      <c r="Z1751" s="20"/>
      <c r="AA1751" s="20"/>
      <c r="AB1751" s="20"/>
      <c r="AC1751" s="20"/>
      <c r="AD1751" s="20"/>
    </row>
    <row r="1752" spans="3:30" s="1" customFormat="1">
      <c r="C1752" s="16"/>
      <c r="D1752" s="16"/>
      <c r="E1752" s="32"/>
      <c r="F1752" s="16"/>
      <c r="G1752" s="16"/>
      <c r="H1752" s="16"/>
      <c r="I1752" s="16"/>
      <c r="J1752" s="16"/>
      <c r="K1752" s="16"/>
      <c r="L1752" s="32"/>
      <c r="M1752" s="16"/>
      <c r="N1752" s="16"/>
      <c r="O1752" s="16"/>
      <c r="P1752" s="16"/>
      <c r="Y1752" s="20"/>
      <c r="Z1752" s="20"/>
      <c r="AA1752" s="20"/>
      <c r="AB1752" s="20"/>
      <c r="AC1752" s="20"/>
      <c r="AD1752" s="20"/>
    </row>
    <row r="1753" spans="3:30" s="1" customFormat="1">
      <c r="C1753" s="16"/>
      <c r="D1753" s="16"/>
      <c r="E1753" s="32"/>
      <c r="F1753" s="16"/>
      <c r="G1753" s="16"/>
      <c r="H1753" s="16"/>
      <c r="I1753" s="16"/>
      <c r="J1753" s="16"/>
      <c r="K1753" s="16"/>
      <c r="L1753" s="32"/>
      <c r="M1753" s="16"/>
      <c r="N1753" s="16"/>
      <c r="O1753" s="16"/>
      <c r="P1753" s="16"/>
      <c r="Y1753" s="20"/>
      <c r="Z1753" s="20"/>
      <c r="AA1753" s="20"/>
      <c r="AB1753" s="20"/>
      <c r="AC1753" s="20"/>
      <c r="AD1753" s="20"/>
    </row>
    <row r="1754" spans="3:30" s="1" customFormat="1">
      <c r="C1754" s="16"/>
      <c r="D1754" s="16"/>
      <c r="E1754" s="32"/>
      <c r="F1754" s="16"/>
      <c r="G1754" s="16"/>
      <c r="H1754" s="16"/>
      <c r="I1754" s="16"/>
      <c r="J1754" s="16"/>
      <c r="K1754" s="16"/>
      <c r="L1754" s="32"/>
      <c r="M1754" s="16"/>
      <c r="N1754" s="16"/>
      <c r="O1754" s="16"/>
      <c r="P1754" s="16"/>
      <c r="Y1754" s="20"/>
      <c r="Z1754" s="20"/>
      <c r="AA1754" s="20"/>
      <c r="AB1754" s="20"/>
      <c r="AC1754" s="20"/>
      <c r="AD1754" s="20"/>
    </row>
    <row r="1755" spans="3:30" s="1" customFormat="1">
      <c r="C1755" s="16"/>
      <c r="D1755" s="16"/>
      <c r="E1755" s="32"/>
      <c r="F1755" s="16"/>
      <c r="G1755" s="16"/>
      <c r="H1755" s="16"/>
      <c r="I1755" s="16"/>
      <c r="J1755" s="16"/>
      <c r="K1755" s="16"/>
      <c r="L1755" s="32"/>
      <c r="M1755" s="16"/>
      <c r="N1755" s="16"/>
      <c r="O1755" s="16"/>
      <c r="P1755" s="16"/>
      <c r="Y1755" s="20"/>
      <c r="Z1755" s="20"/>
      <c r="AA1755" s="20"/>
      <c r="AB1755" s="20"/>
      <c r="AC1755" s="20"/>
      <c r="AD1755" s="20"/>
    </row>
    <row r="1756" spans="3:30" s="1" customFormat="1">
      <c r="C1756" s="16"/>
      <c r="D1756" s="16"/>
      <c r="E1756" s="32"/>
      <c r="F1756" s="16"/>
      <c r="G1756" s="16"/>
      <c r="H1756" s="16"/>
      <c r="I1756" s="16"/>
      <c r="J1756" s="16"/>
      <c r="K1756" s="16"/>
      <c r="L1756" s="32"/>
      <c r="M1756" s="16"/>
      <c r="N1756" s="16"/>
      <c r="O1756" s="16"/>
      <c r="P1756" s="16"/>
      <c r="Y1756" s="20"/>
      <c r="Z1756" s="20"/>
      <c r="AA1756" s="20"/>
      <c r="AB1756" s="20"/>
      <c r="AC1756" s="20"/>
      <c r="AD1756" s="20"/>
    </row>
    <row r="1757" spans="3:30" s="1" customFormat="1">
      <c r="C1757" s="16"/>
      <c r="D1757" s="16"/>
      <c r="E1757" s="32"/>
      <c r="F1757" s="16"/>
      <c r="G1757" s="16"/>
      <c r="H1757" s="16"/>
      <c r="I1757" s="16"/>
      <c r="J1757" s="16"/>
      <c r="K1757" s="16"/>
      <c r="L1757" s="32"/>
      <c r="M1757" s="16"/>
      <c r="N1757" s="16"/>
      <c r="O1757" s="16"/>
      <c r="P1757" s="16"/>
      <c r="Y1757" s="20"/>
      <c r="Z1757" s="20"/>
      <c r="AA1757" s="20"/>
      <c r="AB1757" s="20"/>
      <c r="AC1757" s="20"/>
      <c r="AD1757" s="20"/>
    </row>
    <row r="1758" spans="3:30" s="1" customFormat="1">
      <c r="C1758" s="16"/>
      <c r="D1758" s="16"/>
      <c r="E1758" s="32"/>
      <c r="F1758" s="16"/>
      <c r="G1758" s="16"/>
      <c r="H1758" s="16"/>
      <c r="I1758" s="16"/>
      <c r="J1758" s="16"/>
      <c r="K1758" s="16"/>
      <c r="L1758" s="32"/>
      <c r="M1758" s="16"/>
      <c r="N1758" s="16"/>
      <c r="O1758" s="16"/>
      <c r="P1758" s="16"/>
      <c r="Y1758" s="20"/>
      <c r="Z1758" s="20"/>
      <c r="AA1758" s="20"/>
      <c r="AB1758" s="20"/>
      <c r="AC1758" s="20"/>
      <c r="AD1758" s="20"/>
    </row>
    <row r="1759" spans="3:30" s="1" customFormat="1">
      <c r="C1759" s="16"/>
      <c r="D1759" s="16"/>
      <c r="E1759" s="32"/>
      <c r="F1759" s="16"/>
      <c r="G1759" s="16"/>
      <c r="H1759" s="16"/>
      <c r="I1759" s="16"/>
      <c r="J1759" s="16"/>
      <c r="K1759" s="16"/>
      <c r="L1759" s="32"/>
      <c r="M1759" s="16"/>
      <c r="N1759" s="16"/>
      <c r="O1759" s="16"/>
      <c r="P1759" s="16"/>
      <c r="Y1759" s="20"/>
      <c r="Z1759" s="20"/>
      <c r="AA1759" s="20"/>
      <c r="AB1759" s="20"/>
      <c r="AC1759" s="20"/>
      <c r="AD1759" s="20"/>
    </row>
    <row r="1760" spans="3:30" s="1" customFormat="1">
      <c r="C1760" s="16"/>
      <c r="D1760" s="16"/>
      <c r="E1760" s="32"/>
      <c r="F1760" s="16"/>
      <c r="G1760" s="16"/>
      <c r="H1760" s="16"/>
      <c r="I1760" s="16"/>
      <c r="J1760" s="16"/>
      <c r="K1760" s="16"/>
      <c r="L1760" s="32"/>
      <c r="M1760" s="16"/>
      <c r="N1760" s="16"/>
      <c r="O1760" s="16"/>
      <c r="P1760" s="16"/>
      <c r="Y1760" s="20"/>
      <c r="Z1760" s="20"/>
      <c r="AA1760" s="20"/>
      <c r="AB1760" s="20"/>
      <c r="AC1760" s="20"/>
      <c r="AD1760" s="20"/>
    </row>
    <row r="1761" spans="3:30" s="1" customFormat="1">
      <c r="C1761" s="16"/>
      <c r="D1761" s="16"/>
      <c r="E1761" s="32"/>
      <c r="F1761" s="16"/>
      <c r="G1761" s="16"/>
      <c r="H1761" s="16"/>
      <c r="I1761" s="16"/>
      <c r="J1761" s="16"/>
      <c r="K1761" s="16"/>
      <c r="L1761" s="32"/>
      <c r="M1761" s="16"/>
      <c r="N1761" s="16"/>
      <c r="O1761" s="16"/>
      <c r="P1761" s="16"/>
      <c r="Y1761" s="20"/>
      <c r="Z1761" s="20"/>
      <c r="AA1761" s="20"/>
      <c r="AB1761" s="20"/>
      <c r="AC1761" s="20"/>
      <c r="AD1761" s="20"/>
    </row>
    <row r="1762" spans="3:30" s="1" customFormat="1">
      <c r="C1762" s="16"/>
      <c r="D1762" s="16"/>
      <c r="E1762" s="32"/>
      <c r="F1762" s="16"/>
      <c r="G1762" s="16"/>
      <c r="H1762" s="16"/>
      <c r="I1762" s="16"/>
      <c r="J1762" s="16"/>
      <c r="K1762" s="16"/>
      <c r="L1762" s="32"/>
      <c r="M1762" s="16"/>
      <c r="N1762" s="16"/>
      <c r="O1762" s="16"/>
      <c r="P1762" s="16"/>
      <c r="Y1762" s="20"/>
      <c r="Z1762" s="20"/>
      <c r="AA1762" s="20"/>
      <c r="AB1762" s="20"/>
      <c r="AC1762" s="20"/>
      <c r="AD1762" s="20"/>
    </row>
    <row r="1763" spans="3:30" s="1" customFormat="1">
      <c r="C1763" s="16"/>
      <c r="D1763" s="16"/>
      <c r="E1763" s="32"/>
      <c r="F1763" s="16"/>
      <c r="G1763" s="16"/>
      <c r="H1763" s="16"/>
      <c r="I1763" s="16"/>
      <c r="J1763" s="16"/>
      <c r="K1763" s="16"/>
      <c r="L1763" s="32"/>
      <c r="M1763" s="16"/>
      <c r="N1763" s="16"/>
      <c r="O1763" s="16"/>
      <c r="P1763" s="16"/>
      <c r="Y1763" s="20"/>
      <c r="Z1763" s="20"/>
      <c r="AA1763" s="20"/>
      <c r="AB1763" s="20"/>
      <c r="AC1763" s="20"/>
      <c r="AD1763" s="20"/>
    </row>
    <row r="1764" spans="3:30" s="1" customFormat="1">
      <c r="C1764" s="16"/>
      <c r="D1764" s="16"/>
      <c r="E1764" s="32"/>
      <c r="F1764" s="16"/>
      <c r="G1764" s="16"/>
      <c r="H1764" s="16"/>
      <c r="I1764" s="16"/>
      <c r="J1764" s="16"/>
      <c r="K1764" s="16"/>
      <c r="L1764" s="32"/>
      <c r="M1764" s="16"/>
      <c r="N1764" s="16"/>
      <c r="O1764" s="16"/>
      <c r="P1764" s="16"/>
      <c r="Y1764" s="20"/>
      <c r="Z1764" s="20"/>
      <c r="AA1764" s="20"/>
      <c r="AB1764" s="20"/>
      <c r="AC1764" s="20"/>
      <c r="AD1764" s="20"/>
    </row>
    <row r="1765" spans="3:30" s="1" customFormat="1">
      <c r="C1765" s="16"/>
      <c r="D1765" s="16"/>
      <c r="E1765" s="32"/>
      <c r="F1765" s="16"/>
      <c r="G1765" s="16"/>
      <c r="H1765" s="16"/>
      <c r="I1765" s="16"/>
      <c r="J1765" s="16"/>
      <c r="K1765" s="16"/>
      <c r="L1765" s="32"/>
      <c r="M1765" s="16"/>
      <c r="N1765" s="16"/>
      <c r="O1765" s="16"/>
      <c r="P1765" s="16"/>
      <c r="Y1765" s="20"/>
      <c r="Z1765" s="20"/>
      <c r="AA1765" s="20"/>
      <c r="AB1765" s="20"/>
      <c r="AC1765" s="20"/>
      <c r="AD1765" s="20"/>
    </row>
    <row r="1766" spans="3:30" s="1" customFormat="1">
      <c r="C1766" s="16"/>
      <c r="D1766" s="16"/>
      <c r="E1766" s="32"/>
      <c r="F1766" s="16"/>
      <c r="G1766" s="16"/>
      <c r="H1766" s="16"/>
      <c r="I1766" s="16"/>
      <c r="J1766" s="16"/>
      <c r="K1766" s="16"/>
      <c r="L1766" s="32"/>
      <c r="M1766" s="16"/>
      <c r="N1766" s="16"/>
      <c r="O1766" s="16"/>
      <c r="P1766" s="16"/>
      <c r="Y1766" s="20"/>
      <c r="Z1766" s="20"/>
      <c r="AA1766" s="20"/>
      <c r="AB1766" s="20"/>
      <c r="AC1766" s="20"/>
      <c r="AD1766" s="20"/>
    </row>
    <row r="1767" spans="3:30" s="1" customFormat="1">
      <c r="C1767" s="16"/>
      <c r="D1767" s="16"/>
      <c r="E1767" s="32"/>
      <c r="F1767" s="16"/>
      <c r="G1767" s="16"/>
      <c r="H1767" s="16"/>
      <c r="I1767" s="16"/>
      <c r="J1767" s="16"/>
      <c r="K1767" s="16"/>
      <c r="L1767" s="32"/>
      <c r="M1767" s="16"/>
      <c r="N1767" s="16"/>
      <c r="O1767" s="16"/>
      <c r="P1767" s="16"/>
      <c r="Y1767" s="20"/>
      <c r="Z1767" s="20"/>
      <c r="AA1767" s="20"/>
      <c r="AB1767" s="20"/>
      <c r="AC1767" s="20"/>
      <c r="AD1767" s="20"/>
    </row>
    <row r="1768" spans="3:30" s="1" customFormat="1">
      <c r="C1768" s="16"/>
      <c r="D1768" s="16"/>
      <c r="E1768" s="32"/>
      <c r="F1768" s="16"/>
      <c r="G1768" s="16"/>
      <c r="H1768" s="16"/>
      <c r="I1768" s="16"/>
      <c r="J1768" s="16"/>
      <c r="K1768" s="16"/>
      <c r="L1768" s="32"/>
      <c r="M1768" s="16"/>
      <c r="N1768" s="16"/>
      <c r="O1768" s="16"/>
      <c r="P1768" s="16"/>
      <c r="Y1768" s="20"/>
      <c r="Z1768" s="20"/>
      <c r="AA1768" s="20"/>
      <c r="AB1768" s="20"/>
      <c r="AC1768" s="20"/>
      <c r="AD1768" s="20"/>
    </row>
    <row r="1769" spans="3:30" s="1" customFormat="1">
      <c r="C1769" s="16"/>
      <c r="D1769" s="16"/>
      <c r="E1769" s="32"/>
      <c r="F1769" s="16"/>
      <c r="G1769" s="16"/>
      <c r="H1769" s="16"/>
      <c r="I1769" s="16"/>
      <c r="J1769" s="16"/>
      <c r="K1769" s="16"/>
      <c r="L1769" s="32"/>
      <c r="M1769" s="16"/>
      <c r="N1769" s="16"/>
      <c r="O1769" s="16"/>
      <c r="P1769" s="16"/>
      <c r="Y1769" s="20"/>
      <c r="Z1769" s="20"/>
      <c r="AA1769" s="20"/>
      <c r="AB1769" s="20"/>
      <c r="AC1769" s="20"/>
      <c r="AD1769" s="20"/>
    </row>
    <row r="1770" spans="3:30" s="1" customFormat="1">
      <c r="C1770" s="16"/>
      <c r="D1770" s="16"/>
      <c r="E1770" s="32"/>
      <c r="F1770" s="16"/>
      <c r="G1770" s="16"/>
      <c r="H1770" s="16"/>
      <c r="I1770" s="16"/>
      <c r="J1770" s="16"/>
      <c r="K1770" s="16"/>
      <c r="L1770" s="32"/>
      <c r="M1770" s="16"/>
      <c r="N1770" s="16"/>
      <c r="O1770" s="16"/>
      <c r="P1770" s="16"/>
      <c r="Y1770" s="20"/>
      <c r="Z1770" s="20"/>
      <c r="AA1770" s="20"/>
      <c r="AB1770" s="20"/>
      <c r="AC1770" s="20"/>
      <c r="AD1770" s="20"/>
    </row>
    <row r="1771" spans="3:30" s="1" customFormat="1">
      <c r="C1771" s="16"/>
      <c r="D1771" s="16"/>
      <c r="E1771" s="32"/>
      <c r="F1771" s="16"/>
      <c r="G1771" s="16"/>
      <c r="H1771" s="16"/>
      <c r="I1771" s="16"/>
      <c r="J1771" s="16"/>
      <c r="K1771" s="16"/>
      <c r="L1771" s="32"/>
      <c r="M1771" s="16"/>
      <c r="N1771" s="16"/>
      <c r="O1771" s="16"/>
      <c r="P1771" s="16"/>
      <c r="Y1771" s="20"/>
      <c r="Z1771" s="20"/>
      <c r="AA1771" s="20"/>
      <c r="AB1771" s="20"/>
      <c r="AC1771" s="20"/>
      <c r="AD1771" s="20"/>
    </row>
    <row r="1772" spans="3:30" s="1" customFormat="1">
      <c r="C1772" s="16"/>
      <c r="D1772" s="16"/>
      <c r="E1772" s="32"/>
      <c r="F1772" s="16"/>
      <c r="G1772" s="16"/>
      <c r="H1772" s="16"/>
      <c r="I1772" s="16"/>
      <c r="J1772" s="16"/>
      <c r="K1772" s="16"/>
      <c r="L1772" s="32"/>
      <c r="M1772" s="16"/>
      <c r="N1772" s="16"/>
      <c r="O1772" s="16"/>
      <c r="P1772" s="16"/>
      <c r="Y1772" s="20"/>
      <c r="Z1772" s="20"/>
      <c r="AA1772" s="20"/>
      <c r="AB1772" s="20"/>
      <c r="AC1772" s="20"/>
      <c r="AD1772" s="20"/>
    </row>
    <row r="1773" spans="3:30" s="1" customFormat="1">
      <c r="C1773" s="16"/>
      <c r="D1773" s="16"/>
      <c r="E1773" s="32"/>
      <c r="F1773" s="16"/>
      <c r="G1773" s="16"/>
      <c r="H1773" s="16"/>
      <c r="I1773" s="16"/>
      <c r="J1773" s="16"/>
      <c r="K1773" s="16"/>
      <c r="L1773" s="32"/>
      <c r="M1773" s="16"/>
      <c r="N1773" s="16"/>
      <c r="O1773" s="16"/>
      <c r="P1773" s="16"/>
      <c r="Y1773" s="20"/>
      <c r="Z1773" s="20"/>
      <c r="AA1773" s="20"/>
      <c r="AB1773" s="20"/>
      <c r="AC1773" s="20"/>
      <c r="AD1773" s="20"/>
    </row>
    <row r="1774" spans="3:30" s="1" customFormat="1">
      <c r="C1774" s="16"/>
      <c r="D1774" s="16"/>
      <c r="E1774" s="32"/>
      <c r="F1774" s="16"/>
      <c r="G1774" s="16"/>
      <c r="H1774" s="16"/>
      <c r="I1774" s="16"/>
      <c r="J1774" s="16"/>
      <c r="K1774" s="16"/>
      <c r="L1774" s="32"/>
      <c r="M1774" s="16"/>
      <c r="N1774" s="16"/>
      <c r="O1774" s="16"/>
      <c r="P1774" s="16"/>
      <c r="Y1774" s="20"/>
      <c r="Z1774" s="20"/>
      <c r="AA1774" s="20"/>
      <c r="AB1774" s="20"/>
      <c r="AC1774" s="20"/>
      <c r="AD1774" s="20"/>
    </row>
    <row r="1775" spans="3:30" s="1" customFormat="1">
      <c r="C1775" s="16"/>
      <c r="D1775" s="16"/>
      <c r="E1775" s="32"/>
      <c r="F1775" s="16"/>
      <c r="G1775" s="16"/>
      <c r="H1775" s="16"/>
      <c r="I1775" s="16"/>
      <c r="J1775" s="16"/>
      <c r="K1775" s="16"/>
      <c r="L1775" s="32"/>
      <c r="M1775" s="16"/>
      <c r="N1775" s="16"/>
      <c r="O1775" s="16"/>
      <c r="P1775" s="16"/>
      <c r="Y1775" s="20"/>
      <c r="Z1775" s="20"/>
      <c r="AA1775" s="20"/>
      <c r="AB1775" s="20"/>
      <c r="AC1775" s="20"/>
      <c r="AD1775" s="20"/>
    </row>
    <row r="1776" spans="3:30" s="1" customFormat="1">
      <c r="C1776" s="16"/>
      <c r="D1776" s="16"/>
      <c r="E1776" s="32"/>
      <c r="F1776" s="16"/>
      <c r="G1776" s="16"/>
      <c r="H1776" s="16"/>
      <c r="I1776" s="16"/>
      <c r="J1776" s="16"/>
      <c r="K1776" s="16"/>
      <c r="L1776" s="32"/>
      <c r="M1776" s="16"/>
      <c r="N1776" s="16"/>
      <c r="O1776" s="16"/>
      <c r="P1776" s="16"/>
      <c r="Y1776" s="20"/>
      <c r="Z1776" s="20"/>
      <c r="AA1776" s="20"/>
      <c r="AB1776" s="20"/>
      <c r="AC1776" s="20"/>
      <c r="AD1776" s="20"/>
    </row>
    <row r="1777" spans="3:30" s="1" customFormat="1">
      <c r="C1777" s="16"/>
      <c r="D1777" s="16"/>
      <c r="E1777" s="32"/>
      <c r="F1777" s="16"/>
      <c r="G1777" s="16"/>
      <c r="H1777" s="16"/>
      <c r="I1777" s="16"/>
      <c r="J1777" s="16"/>
      <c r="K1777" s="16"/>
      <c r="L1777" s="32"/>
      <c r="M1777" s="16"/>
      <c r="N1777" s="16"/>
      <c r="O1777" s="16"/>
      <c r="P1777" s="16"/>
      <c r="Y1777" s="20"/>
      <c r="Z1777" s="20"/>
      <c r="AA1777" s="20"/>
      <c r="AB1777" s="20"/>
      <c r="AC1777" s="20"/>
      <c r="AD1777" s="20"/>
    </row>
    <row r="1778" spans="3:30" s="1" customFormat="1">
      <c r="C1778" s="16"/>
      <c r="D1778" s="16"/>
      <c r="E1778" s="32"/>
      <c r="F1778" s="16"/>
      <c r="G1778" s="16"/>
      <c r="H1778" s="16"/>
      <c r="I1778" s="16"/>
      <c r="J1778" s="16"/>
      <c r="K1778" s="16"/>
      <c r="L1778" s="32"/>
      <c r="M1778" s="16"/>
      <c r="N1778" s="16"/>
      <c r="O1778" s="16"/>
      <c r="P1778" s="16"/>
      <c r="Y1778" s="20"/>
      <c r="Z1778" s="20"/>
      <c r="AA1778" s="20"/>
      <c r="AB1778" s="20"/>
      <c r="AC1778" s="20"/>
      <c r="AD1778" s="20"/>
    </row>
    <row r="1779" spans="3:30" s="1" customFormat="1">
      <c r="C1779" s="16"/>
      <c r="D1779" s="16"/>
      <c r="E1779" s="32"/>
      <c r="F1779" s="16"/>
      <c r="G1779" s="16"/>
      <c r="H1779" s="16"/>
      <c r="I1779" s="16"/>
      <c r="J1779" s="16"/>
      <c r="K1779" s="16"/>
      <c r="L1779" s="32"/>
      <c r="M1779" s="16"/>
      <c r="N1779" s="16"/>
      <c r="O1779" s="16"/>
      <c r="P1779" s="16"/>
      <c r="Y1779" s="20"/>
      <c r="Z1779" s="20"/>
      <c r="AA1779" s="20"/>
      <c r="AB1779" s="20"/>
      <c r="AC1779" s="20"/>
      <c r="AD1779" s="20"/>
    </row>
    <row r="1780" spans="3:30" s="1" customFormat="1">
      <c r="C1780" s="16"/>
      <c r="D1780" s="16"/>
      <c r="E1780" s="32"/>
      <c r="F1780" s="16"/>
      <c r="G1780" s="16"/>
      <c r="H1780" s="16"/>
      <c r="I1780" s="16"/>
      <c r="J1780" s="16"/>
      <c r="K1780" s="16"/>
      <c r="L1780" s="32"/>
      <c r="M1780" s="16"/>
      <c r="N1780" s="16"/>
      <c r="O1780" s="16"/>
      <c r="P1780" s="16"/>
      <c r="Y1780" s="20"/>
      <c r="Z1780" s="20"/>
      <c r="AA1780" s="20"/>
      <c r="AB1780" s="20"/>
      <c r="AC1780" s="20"/>
      <c r="AD1780" s="20"/>
    </row>
    <row r="1781" spans="3:30" s="1" customFormat="1">
      <c r="C1781" s="16"/>
      <c r="D1781" s="16"/>
      <c r="E1781" s="32"/>
      <c r="F1781" s="16"/>
      <c r="G1781" s="16"/>
      <c r="H1781" s="16"/>
      <c r="I1781" s="16"/>
      <c r="J1781" s="16"/>
      <c r="K1781" s="16"/>
      <c r="L1781" s="32"/>
      <c r="M1781" s="16"/>
      <c r="N1781" s="16"/>
      <c r="O1781" s="16"/>
      <c r="P1781" s="16"/>
      <c r="Y1781" s="20"/>
      <c r="Z1781" s="20"/>
      <c r="AA1781" s="20"/>
      <c r="AB1781" s="20"/>
      <c r="AC1781" s="20"/>
      <c r="AD1781" s="20"/>
    </row>
    <row r="1782" spans="3:30" s="1" customFormat="1">
      <c r="C1782" s="16"/>
      <c r="D1782" s="16"/>
      <c r="E1782" s="32"/>
      <c r="F1782" s="16"/>
      <c r="G1782" s="16"/>
      <c r="H1782" s="16"/>
      <c r="I1782" s="16"/>
      <c r="J1782" s="16"/>
      <c r="K1782" s="16"/>
      <c r="L1782" s="32"/>
      <c r="M1782" s="16"/>
      <c r="N1782" s="16"/>
      <c r="O1782" s="16"/>
      <c r="P1782" s="16"/>
      <c r="Y1782" s="20"/>
      <c r="Z1782" s="20"/>
      <c r="AA1782" s="20"/>
      <c r="AB1782" s="20"/>
      <c r="AC1782" s="20"/>
      <c r="AD1782" s="20"/>
    </row>
    <row r="1783" spans="3:30" s="1" customFormat="1">
      <c r="C1783" s="16"/>
      <c r="D1783" s="16"/>
      <c r="E1783" s="32"/>
      <c r="F1783" s="16"/>
      <c r="G1783" s="16"/>
      <c r="H1783" s="16"/>
      <c r="I1783" s="16"/>
      <c r="J1783" s="16"/>
      <c r="K1783" s="16"/>
      <c r="L1783" s="32"/>
      <c r="M1783" s="16"/>
      <c r="N1783" s="16"/>
      <c r="O1783" s="16"/>
      <c r="P1783" s="16"/>
      <c r="Y1783" s="20"/>
      <c r="Z1783" s="20"/>
      <c r="AA1783" s="20"/>
      <c r="AB1783" s="20"/>
      <c r="AC1783" s="20"/>
      <c r="AD1783" s="20"/>
    </row>
    <row r="1784" spans="3:30" s="1" customFormat="1">
      <c r="C1784" s="16"/>
      <c r="D1784" s="16"/>
      <c r="E1784" s="32"/>
      <c r="F1784" s="16"/>
      <c r="G1784" s="16"/>
      <c r="H1784" s="16"/>
      <c r="I1784" s="16"/>
      <c r="J1784" s="16"/>
      <c r="K1784" s="16"/>
      <c r="L1784" s="32"/>
      <c r="M1784" s="16"/>
      <c r="N1784" s="16"/>
      <c r="O1784" s="16"/>
      <c r="P1784" s="16"/>
      <c r="Y1784" s="20"/>
      <c r="Z1784" s="20"/>
      <c r="AA1784" s="20"/>
      <c r="AB1784" s="20"/>
      <c r="AC1784" s="20"/>
      <c r="AD1784" s="20"/>
    </row>
    <row r="1785" spans="3:30" s="1" customFormat="1">
      <c r="C1785" s="16"/>
      <c r="D1785" s="16"/>
      <c r="E1785" s="32"/>
      <c r="F1785" s="16"/>
      <c r="G1785" s="16"/>
      <c r="H1785" s="16"/>
      <c r="I1785" s="16"/>
      <c r="J1785" s="16"/>
      <c r="K1785" s="16"/>
      <c r="L1785" s="32"/>
      <c r="M1785" s="16"/>
      <c r="N1785" s="16"/>
      <c r="O1785" s="16"/>
      <c r="P1785" s="16"/>
      <c r="Y1785" s="20"/>
      <c r="Z1785" s="20"/>
      <c r="AA1785" s="20"/>
      <c r="AB1785" s="20"/>
      <c r="AC1785" s="20"/>
      <c r="AD1785" s="20"/>
    </row>
    <row r="1786" spans="3:30" s="1" customFormat="1">
      <c r="C1786" s="16"/>
      <c r="D1786" s="16"/>
      <c r="E1786" s="32"/>
      <c r="F1786" s="16"/>
      <c r="G1786" s="16"/>
      <c r="H1786" s="16"/>
      <c r="I1786" s="16"/>
      <c r="J1786" s="16"/>
      <c r="K1786" s="16"/>
      <c r="L1786" s="32"/>
      <c r="M1786" s="16"/>
      <c r="N1786" s="16"/>
      <c r="O1786" s="16"/>
      <c r="P1786" s="16"/>
      <c r="Y1786" s="20"/>
      <c r="Z1786" s="20"/>
      <c r="AA1786" s="20"/>
      <c r="AB1786" s="20"/>
      <c r="AC1786" s="20"/>
      <c r="AD1786" s="20"/>
    </row>
    <row r="1787" spans="3:30" s="1" customFormat="1">
      <c r="C1787" s="16"/>
      <c r="D1787" s="16"/>
      <c r="E1787" s="32"/>
      <c r="F1787" s="16"/>
      <c r="G1787" s="16"/>
      <c r="H1787" s="16"/>
      <c r="I1787" s="16"/>
      <c r="J1787" s="16"/>
      <c r="K1787" s="16"/>
      <c r="L1787" s="32"/>
      <c r="M1787" s="16"/>
      <c r="N1787" s="16"/>
      <c r="O1787" s="16"/>
      <c r="P1787" s="16"/>
      <c r="Y1787" s="20"/>
      <c r="Z1787" s="20"/>
      <c r="AA1787" s="20"/>
      <c r="AB1787" s="20"/>
      <c r="AC1787" s="20"/>
      <c r="AD1787" s="20"/>
    </row>
    <row r="1788" spans="3:30" s="1" customFormat="1">
      <c r="C1788" s="16"/>
      <c r="D1788" s="16"/>
      <c r="E1788" s="32"/>
      <c r="F1788" s="16"/>
      <c r="G1788" s="16"/>
      <c r="H1788" s="16"/>
      <c r="I1788" s="16"/>
      <c r="J1788" s="16"/>
      <c r="K1788" s="16"/>
      <c r="L1788" s="32"/>
      <c r="M1788" s="16"/>
      <c r="N1788" s="16"/>
      <c r="O1788" s="16"/>
      <c r="P1788" s="16"/>
      <c r="Y1788" s="20"/>
      <c r="Z1788" s="20"/>
      <c r="AA1788" s="20"/>
      <c r="AB1788" s="20"/>
      <c r="AC1788" s="20"/>
      <c r="AD1788" s="20"/>
    </row>
    <row r="1789" spans="3:30" s="1" customFormat="1">
      <c r="C1789" s="16"/>
      <c r="D1789" s="16"/>
      <c r="E1789" s="32"/>
      <c r="F1789" s="16"/>
      <c r="G1789" s="16"/>
      <c r="H1789" s="16"/>
      <c r="I1789" s="16"/>
      <c r="J1789" s="16"/>
      <c r="K1789" s="16"/>
      <c r="L1789" s="32"/>
      <c r="M1789" s="16"/>
      <c r="N1789" s="16"/>
      <c r="O1789" s="16"/>
      <c r="P1789" s="16"/>
      <c r="Y1789" s="20"/>
      <c r="Z1789" s="20"/>
      <c r="AA1789" s="20"/>
      <c r="AB1789" s="20"/>
      <c r="AC1789" s="20"/>
      <c r="AD1789" s="20"/>
    </row>
    <row r="1790" spans="3:30" s="1" customFormat="1">
      <c r="C1790" s="16"/>
      <c r="D1790" s="16"/>
      <c r="E1790" s="32"/>
      <c r="F1790" s="16"/>
      <c r="G1790" s="16"/>
      <c r="H1790" s="16"/>
      <c r="I1790" s="16"/>
      <c r="J1790" s="16"/>
      <c r="K1790" s="16"/>
      <c r="L1790" s="32"/>
      <c r="M1790" s="16"/>
      <c r="N1790" s="16"/>
      <c r="O1790" s="16"/>
      <c r="P1790" s="16"/>
      <c r="Y1790" s="20"/>
      <c r="Z1790" s="20"/>
      <c r="AA1790" s="20"/>
      <c r="AB1790" s="20"/>
      <c r="AC1790" s="20"/>
      <c r="AD1790" s="20"/>
    </row>
    <row r="1791" spans="3:30" s="1" customFormat="1">
      <c r="C1791" s="16"/>
      <c r="D1791" s="16"/>
      <c r="E1791" s="32"/>
      <c r="F1791" s="16"/>
      <c r="G1791" s="16"/>
      <c r="H1791" s="16"/>
      <c r="I1791" s="16"/>
      <c r="J1791" s="16"/>
      <c r="K1791" s="16"/>
      <c r="L1791" s="32"/>
      <c r="M1791" s="16"/>
      <c r="N1791" s="16"/>
      <c r="O1791" s="16"/>
      <c r="P1791" s="16"/>
      <c r="Y1791" s="20"/>
      <c r="Z1791" s="20"/>
      <c r="AA1791" s="20"/>
      <c r="AB1791" s="20"/>
      <c r="AC1791" s="20"/>
      <c r="AD1791" s="20"/>
    </row>
    <row r="1792" spans="3:30" s="1" customFormat="1">
      <c r="C1792" s="16"/>
      <c r="D1792" s="16"/>
      <c r="E1792" s="32"/>
      <c r="F1792" s="16"/>
      <c r="G1792" s="16"/>
      <c r="H1792" s="16"/>
      <c r="I1792" s="16"/>
      <c r="J1792" s="16"/>
      <c r="K1792" s="16"/>
      <c r="L1792" s="32"/>
      <c r="M1792" s="16"/>
      <c r="N1792" s="16"/>
      <c r="O1792" s="16"/>
      <c r="P1792" s="16"/>
      <c r="Y1792" s="20"/>
      <c r="Z1792" s="20"/>
      <c r="AA1792" s="20"/>
      <c r="AB1792" s="20"/>
      <c r="AC1792" s="20"/>
      <c r="AD1792" s="20"/>
    </row>
    <row r="1793" spans="3:30" s="1" customFormat="1">
      <c r="C1793" s="16"/>
      <c r="D1793" s="16"/>
      <c r="E1793" s="32"/>
      <c r="F1793" s="16"/>
      <c r="G1793" s="16"/>
      <c r="H1793" s="16"/>
      <c r="I1793" s="16"/>
      <c r="J1793" s="16"/>
      <c r="K1793" s="16"/>
      <c r="L1793" s="32"/>
      <c r="M1793" s="16"/>
      <c r="N1793" s="16"/>
      <c r="O1793" s="16"/>
      <c r="P1793" s="16"/>
      <c r="Y1793" s="20"/>
      <c r="Z1793" s="20"/>
      <c r="AA1793" s="20"/>
      <c r="AB1793" s="20"/>
      <c r="AC1793" s="20"/>
      <c r="AD1793" s="20"/>
    </row>
    <row r="1794" spans="3:30" s="1" customFormat="1">
      <c r="C1794" s="16"/>
      <c r="D1794" s="16"/>
      <c r="E1794" s="32"/>
      <c r="F1794" s="16"/>
      <c r="G1794" s="16"/>
      <c r="H1794" s="16"/>
      <c r="I1794" s="16"/>
      <c r="J1794" s="16"/>
      <c r="K1794" s="16"/>
      <c r="L1794" s="32"/>
      <c r="M1794" s="16"/>
      <c r="N1794" s="16"/>
      <c r="O1794" s="16"/>
      <c r="P1794" s="16"/>
      <c r="Y1794" s="20"/>
      <c r="Z1794" s="20"/>
      <c r="AA1794" s="20"/>
      <c r="AB1794" s="20"/>
      <c r="AC1794" s="20"/>
      <c r="AD1794" s="20"/>
    </row>
    <row r="1795" spans="3:30" s="1" customFormat="1">
      <c r="C1795" s="16"/>
      <c r="D1795" s="16"/>
      <c r="E1795" s="32"/>
      <c r="F1795" s="16"/>
      <c r="G1795" s="16"/>
      <c r="H1795" s="16"/>
      <c r="I1795" s="16"/>
      <c r="J1795" s="16"/>
      <c r="K1795" s="16"/>
      <c r="L1795" s="32"/>
      <c r="M1795" s="16"/>
      <c r="N1795" s="16"/>
      <c r="O1795" s="16"/>
      <c r="P1795" s="16"/>
      <c r="Y1795" s="20"/>
      <c r="Z1795" s="20"/>
      <c r="AA1795" s="20"/>
      <c r="AB1795" s="20"/>
      <c r="AC1795" s="20"/>
      <c r="AD1795" s="20"/>
    </row>
    <row r="1796" spans="3:30" s="1" customFormat="1">
      <c r="C1796" s="16"/>
      <c r="D1796" s="16"/>
      <c r="E1796" s="32"/>
      <c r="F1796" s="16"/>
      <c r="G1796" s="16"/>
      <c r="H1796" s="16"/>
      <c r="I1796" s="16"/>
      <c r="J1796" s="16"/>
      <c r="K1796" s="16"/>
      <c r="L1796" s="32"/>
      <c r="M1796" s="16"/>
      <c r="N1796" s="16"/>
      <c r="O1796" s="16"/>
      <c r="P1796" s="16"/>
      <c r="Y1796" s="20"/>
      <c r="Z1796" s="20"/>
      <c r="AA1796" s="20"/>
      <c r="AB1796" s="20"/>
      <c r="AC1796" s="20"/>
      <c r="AD1796" s="20"/>
    </row>
    <row r="1797" spans="3:30" s="1" customFormat="1">
      <c r="C1797" s="16"/>
      <c r="D1797" s="16"/>
      <c r="E1797" s="32"/>
      <c r="F1797" s="16"/>
      <c r="G1797" s="16"/>
      <c r="H1797" s="16"/>
      <c r="I1797" s="16"/>
      <c r="J1797" s="16"/>
      <c r="K1797" s="16"/>
      <c r="L1797" s="32"/>
      <c r="M1797" s="16"/>
      <c r="N1797" s="16"/>
      <c r="O1797" s="16"/>
      <c r="P1797" s="16"/>
      <c r="Y1797" s="20"/>
      <c r="Z1797" s="20"/>
      <c r="AA1797" s="20"/>
      <c r="AB1797" s="20"/>
      <c r="AC1797" s="20"/>
      <c r="AD1797" s="20"/>
    </row>
    <row r="1798" spans="3:30" s="1" customFormat="1">
      <c r="C1798" s="16"/>
      <c r="D1798" s="16"/>
      <c r="E1798" s="32"/>
      <c r="F1798" s="16"/>
      <c r="G1798" s="16"/>
      <c r="H1798" s="16"/>
      <c r="I1798" s="16"/>
      <c r="J1798" s="16"/>
      <c r="K1798" s="16"/>
      <c r="L1798" s="32"/>
      <c r="M1798" s="16"/>
      <c r="N1798" s="16"/>
      <c r="O1798" s="16"/>
      <c r="P1798" s="16"/>
      <c r="Y1798" s="20"/>
      <c r="Z1798" s="20"/>
      <c r="AA1798" s="20"/>
      <c r="AB1798" s="20"/>
      <c r="AC1798" s="20"/>
      <c r="AD1798" s="20"/>
    </row>
    <row r="1799" spans="3:30" s="1" customFormat="1">
      <c r="C1799" s="16"/>
      <c r="D1799" s="16"/>
      <c r="E1799" s="32"/>
      <c r="F1799" s="16"/>
      <c r="G1799" s="16"/>
      <c r="H1799" s="16"/>
      <c r="I1799" s="16"/>
      <c r="J1799" s="16"/>
      <c r="K1799" s="16"/>
      <c r="L1799" s="32"/>
      <c r="M1799" s="16"/>
      <c r="N1799" s="16"/>
      <c r="O1799" s="16"/>
      <c r="P1799" s="16"/>
      <c r="Y1799" s="20"/>
      <c r="Z1799" s="20"/>
      <c r="AA1799" s="20"/>
      <c r="AB1799" s="20"/>
      <c r="AC1799" s="20"/>
      <c r="AD1799" s="20"/>
    </row>
    <row r="1800" spans="3:30" s="1" customFormat="1">
      <c r="C1800" s="16"/>
      <c r="D1800" s="16"/>
      <c r="E1800" s="32"/>
      <c r="F1800" s="16"/>
      <c r="G1800" s="16"/>
      <c r="H1800" s="16"/>
      <c r="I1800" s="16"/>
      <c r="J1800" s="16"/>
      <c r="K1800" s="16"/>
      <c r="L1800" s="32"/>
      <c r="M1800" s="16"/>
      <c r="N1800" s="16"/>
      <c r="O1800" s="16"/>
      <c r="P1800" s="16"/>
      <c r="Y1800" s="20"/>
      <c r="Z1800" s="20"/>
      <c r="AA1800" s="20"/>
      <c r="AB1800" s="20"/>
      <c r="AC1800" s="20"/>
      <c r="AD1800" s="20"/>
    </row>
    <row r="1801" spans="3:30" s="1" customFormat="1">
      <c r="C1801" s="16"/>
      <c r="D1801" s="16"/>
      <c r="E1801" s="32"/>
      <c r="F1801" s="16"/>
      <c r="G1801" s="16"/>
      <c r="H1801" s="16"/>
      <c r="I1801" s="16"/>
      <c r="J1801" s="16"/>
      <c r="K1801" s="16"/>
      <c r="L1801" s="32"/>
      <c r="M1801" s="16"/>
      <c r="N1801" s="16"/>
      <c r="O1801" s="16"/>
      <c r="P1801" s="16"/>
      <c r="Y1801" s="20"/>
      <c r="Z1801" s="20"/>
      <c r="AA1801" s="20"/>
      <c r="AB1801" s="20"/>
      <c r="AC1801" s="20"/>
      <c r="AD1801" s="20"/>
    </row>
    <row r="1802" spans="3:30" s="1" customFormat="1">
      <c r="C1802" s="16"/>
      <c r="D1802" s="16"/>
      <c r="E1802" s="32"/>
      <c r="F1802" s="16"/>
      <c r="G1802" s="16"/>
      <c r="H1802" s="16"/>
      <c r="I1802" s="16"/>
      <c r="J1802" s="16"/>
      <c r="K1802" s="16"/>
      <c r="L1802" s="32"/>
      <c r="M1802" s="16"/>
      <c r="N1802" s="16"/>
      <c r="O1802" s="16"/>
      <c r="P1802" s="16"/>
      <c r="Y1802" s="20"/>
      <c r="Z1802" s="20"/>
      <c r="AA1802" s="20"/>
      <c r="AB1802" s="20"/>
      <c r="AC1802" s="20"/>
      <c r="AD1802" s="20"/>
    </row>
    <row r="1803" spans="3:30" s="1" customFormat="1">
      <c r="C1803" s="16"/>
      <c r="D1803" s="16"/>
      <c r="E1803" s="32"/>
      <c r="F1803" s="16"/>
      <c r="G1803" s="16"/>
      <c r="H1803" s="16"/>
      <c r="I1803" s="16"/>
      <c r="J1803" s="16"/>
      <c r="K1803" s="16"/>
      <c r="L1803" s="32"/>
      <c r="M1803" s="16"/>
      <c r="N1803" s="16"/>
      <c r="O1803" s="16"/>
      <c r="P1803" s="16"/>
      <c r="Y1803" s="20"/>
      <c r="Z1803" s="20"/>
      <c r="AA1803" s="20"/>
      <c r="AB1803" s="20"/>
      <c r="AC1803" s="20"/>
      <c r="AD1803" s="20"/>
    </row>
    <row r="1804" spans="3:30" s="1" customFormat="1">
      <c r="C1804" s="16"/>
      <c r="D1804" s="16"/>
      <c r="E1804" s="32"/>
      <c r="F1804" s="16"/>
      <c r="G1804" s="16"/>
      <c r="H1804" s="16"/>
      <c r="I1804" s="16"/>
      <c r="J1804" s="16"/>
      <c r="K1804" s="16"/>
      <c r="L1804" s="32"/>
      <c r="M1804" s="16"/>
      <c r="N1804" s="16"/>
      <c r="O1804" s="16"/>
      <c r="P1804" s="16"/>
      <c r="Y1804" s="20"/>
      <c r="Z1804" s="20"/>
      <c r="AA1804" s="20"/>
      <c r="AB1804" s="20"/>
      <c r="AC1804" s="20"/>
      <c r="AD1804" s="20"/>
    </row>
    <row r="1805" spans="3:30" s="1" customFormat="1">
      <c r="C1805" s="16"/>
      <c r="D1805" s="16"/>
      <c r="E1805" s="32"/>
      <c r="F1805" s="16"/>
      <c r="G1805" s="16"/>
      <c r="H1805" s="16"/>
      <c r="I1805" s="16"/>
      <c r="J1805" s="16"/>
      <c r="K1805" s="16"/>
      <c r="L1805" s="32"/>
      <c r="M1805" s="16"/>
      <c r="N1805" s="16"/>
      <c r="O1805" s="16"/>
      <c r="P1805" s="16"/>
      <c r="Y1805" s="20"/>
      <c r="Z1805" s="20"/>
      <c r="AA1805" s="20"/>
      <c r="AB1805" s="20"/>
      <c r="AC1805" s="20"/>
      <c r="AD1805" s="20"/>
    </row>
    <row r="1806" spans="3:30" s="1" customFormat="1">
      <c r="C1806" s="16"/>
      <c r="D1806" s="16"/>
      <c r="E1806" s="32"/>
      <c r="F1806" s="16"/>
      <c r="G1806" s="16"/>
      <c r="H1806" s="16"/>
      <c r="I1806" s="16"/>
      <c r="J1806" s="16"/>
      <c r="K1806" s="16"/>
      <c r="L1806" s="32"/>
      <c r="M1806" s="16"/>
      <c r="N1806" s="16"/>
      <c r="O1806" s="16"/>
      <c r="P1806" s="16"/>
      <c r="Y1806" s="20"/>
      <c r="Z1806" s="20"/>
      <c r="AA1806" s="20"/>
      <c r="AB1806" s="20"/>
      <c r="AC1806" s="20"/>
      <c r="AD1806" s="20"/>
    </row>
    <row r="1807" spans="3:30" s="1" customFormat="1">
      <c r="C1807" s="16"/>
      <c r="D1807" s="16"/>
      <c r="E1807" s="32"/>
      <c r="F1807" s="16"/>
      <c r="G1807" s="16"/>
      <c r="H1807" s="16"/>
      <c r="I1807" s="16"/>
      <c r="J1807" s="16"/>
      <c r="K1807" s="16"/>
      <c r="L1807" s="32"/>
      <c r="M1807" s="16"/>
      <c r="N1807" s="16"/>
      <c r="O1807" s="16"/>
      <c r="P1807" s="16"/>
      <c r="Y1807" s="20"/>
      <c r="Z1807" s="20"/>
      <c r="AA1807" s="20"/>
      <c r="AB1807" s="20"/>
      <c r="AC1807" s="20"/>
      <c r="AD1807" s="20"/>
    </row>
    <row r="1808" spans="3:30" s="1" customFormat="1">
      <c r="C1808" s="16"/>
      <c r="D1808" s="16"/>
      <c r="E1808" s="32"/>
      <c r="F1808" s="16"/>
      <c r="G1808" s="16"/>
      <c r="H1808" s="16"/>
      <c r="I1808" s="16"/>
      <c r="J1808" s="16"/>
      <c r="K1808" s="16"/>
      <c r="L1808" s="32"/>
      <c r="M1808" s="16"/>
      <c r="N1808" s="16"/>
      <c r="O1808" s="16"/>
      <c r="P1808" s="16"/>
      <c r="Y1808" s="20"/>
      <c r="Z1808" s="20"/>
      <c r="AA1808" s="20"/>
      <c r="AB1808" s="20"/>
      <c r="AC1808" s="20"/>
      <c r="AD1808" s="20"/>
    </row>
    <row r="1809" spans="3:30" s="1" customFormat="1">
      <c r="C1809" s="16"/>
      <c r="D1809" s="16"/>
      <c r="E1809" s="32"/>
      <c r="F1809" s="16"/>
      <c r="G1809" s="16"/>
      <c r="H1809" s="16"/>
      <c r="I1809" s="16"/>
      <c r="J1809" s="16"/>
      <c r="K1809" s="16"/>
      <c r="L1809" s="32"/>
      <c r="M1809" s="16"/>
      <c r="N1809" s="16"/>
      <c r="O1809" s="16"/>
      <c r="P1809" s="16"/>
      <c r="Y1809" s="20"/>
      <c r="Z1809" s="20"/>
      <c r="AA1809" s="20"/>
      <c r="AB1809" s="20"/>
      <c r="AC1809" s="20"/>
      <c r="AD1809" s="20"/>
    </row>
    <row r="1810" spans="3:30" s="1" customFormat="1">
      <c r="C1810" s="16"/>
      <c r="D1810" s="16"/>
      <c r="E1810" s="32"/>
      <c r="F1810" s="16"/>
      <c r="G1810" s="16"/>
      <c r="H1810" s="16"/>
      <c r="I1810" s="16"/>
      <c r="J1810" s="16"/>
      <c r="K1810" s="16"/>
      <c r="L1810" s="32"/>
      <c r="M1810" s="16"/>
      <c r="N1810" s="16"/>
      <c r="O1810" s="16"/>
      <c r="P1810" s="16"/>
      <c r="Y1810" s="20"/>
      <c r="Z1810" s="20"/>
      <c r="AA1810" s="20"/>
      <c r="AB1810" s="20"/>
      <c r="AC1810" s="20"/>
      <c r="AD1810" s="20"/>
    </row>
    <row r="1811" spans="3:30" s="1" customFormat="1">
      <c r="C1811" s="16"/>
      <c r="D1811" s="16"/>
      <c r="E1811" s="32"/>
      <c r="F1811" s="16"/>
      <c r="G1811" s="16"/>
      <c r="H1811" s="16"/>
      <c r="I1811" s="16"/>
      <c r="J1811" s="16"/>
      <c r="K1811" s="16"/>
      <c r="L1811" s="32"/>
      <c r="M1811" s="16"/>
      <c r="N1811" s="16"/>
      <c r="O1811" s="16"/>
      <c r="P1811" s="16"/>
      <c r="Y1811" s="20"/>
      <c r="Z1811" s="20"/>
      <c r="AA1811" s="20"/>
      <c r="AB1811" s="20"/>
      <c r="AC1811" s="20"/>
      <c r="AD1811" s="20"/>
    </row>
    <row r="1812" spans="3:30" s="1" customFormat="1">
      <c r="C1812" s="16"/>
      <c r="D1812" s="16"/>
      <c r="E1812" s="32"/>
      <c r="F1812" s="16"/>
      <c r="G1812" s="16"/>
      <c r="H1812" s="16"/>
      <c r="I1812" s="16"/>
      <c r="J1812" s="16"/>
      <c r="K1812" s="16"/>
      <c r="L1812" s="32"/>
      <c r="M1812" s="16"/>
      <c r="N1812" s="16"/>
      <c r="O1812" s="16"/>
      <c r="P1812" s="16"/>
      <c r="Y1812" s="20"/>
      <c r="Z1812" s="20"/>
      <c r="AA1812" s="20"/>
      <c r="AB1812" s="20"/>
      <c r="AC1812" s="20"/>
      <c r="AD1812" s="20"/>
    </row>
    <row r="1813" spans="3:30" s="1" customFormat="1">
      <c r="C1813" s="16"/>
      <c r="D1813" s="16"/>
      <c r="E1813" s="32"/>
      <c r="F1813" s="16"/>
      <c r="G1813" s="16"/>
      <c r="H1813" s="16"/>
      <c r="I1813" s="16"/>
      <c r="J1813" s="16"/>
      <c r="K1813" s="16"/>
      <c r="L1813" s="32"/>
      <c r="M1813" s="16"/>
      <c r="N1813" s="16"/>
      <c r="O1813" s="16"/>
      <c r="P1813" s="16"/>
      <c r="Y1813" s="20"/>
      <c r="Z1813" s="20"/>
      <c r="AA1813" s="20"/>
      <c r="AB1813" s="20"/>
      <c r="AC1813" s="20"/>
      <c r="AD1813" s="20"/>
    </row>
    <row r="1814" spans="3:30" s="1" customFormat="1">
      <c r="C1814" s="16"/>
      <c r="D1814" s="16"/>
      <c r="E1814" s="32"/>
      <c r="F1814" s="16"/>
      <c r="G1814" s="16"/>
      <c r="H1814" s="16"/>
      <c r="I1814" s="16"/>
      <c r="J1814" s="16"/>
      <c r="K1814" s="16"/>
      <c r="L1814" s="32"/>
      <c r="M1814" s="16"/>
      <c r="N1814" s="16"/>
      <c r="O1814" s="16"/>
      <c r="P1814" s="16"/>
      <c r="Y1814" s="20"/>
      <c r="Z1814" s="20"/>
      <c r="AA1814" s="20"/>
      <c r="AB1814" s="20"/>
      <c r="AC1814" s="20"/>
      <c r="AD1814" s="20"/>
    </row>
    <row r="1815" spans="3:30" s="1" customFormat="1">
      <c r="C1815" s="16"/>
      <c r="D1815" s="16"/>
      <c r="E1815" s="32"/>
      <c r="F1815" s="16"/>
      <c r="G1815" s="16"/>
      <c r="H1815" s="16"/>
      <c r="I1815" s="16"/>
      <c r="J1815" s="16"/>
      <c r="K1815" s="16"/>
      <c r="L1815" s="32"/>
      <c r="M1815" s="16"/>
      <c r="N1815" s="16"/>
      <c r="O1815" s="16"/>
      <c r="P1815" s="16"/>
      <c r="Y1815" s="20"/>
      <c r="Z1815" s="20"/>
      <c r="AA1815" s="20"/>
      <c r="AB1815" s="20"/>
      <c r="AC1815" s="20"/>
      <c r="AD1815" s="20"/>
    </row>
    <row r="1816" spans="3:30" s="1" customFormat="1">
      <c r="C1816" s="16"/>
      <c r="D1816" s="16"/>
      <c r="E1816" s="32"/>
      <c r="F1816" s="16"/>
      <c r="G1816" s="16"/>
      <c r="H1816" s="16"/>
      <c r="I1816" s="16"/>
      <c r="J1816" s="16"/>
      <c r="K1816" s="16"/>
      <c r="L1816" s="32"/>
      <c r="M1816" s="16"/>
      <c r="N1816" s="16"/>
      <c r="O1816" s="16"/>
      <c r="P1816" s="16"/>
      <c r="Y1816" s="20"/>
      <c r="Z1816" s="20"/>
      <c r="AA1816" s="20"/>
      <c r="AB1816" s="20"/>
      <c r="AC1816" s="20"/>
      <c r="AD1816" s="20"/>
    </row>
    <row r="1817" spans="3:30" s="1" customFormat="1">
      <c r="C1817" s="16"/>
      <c r="D1817" s="16"/>
      <c r="E1817" s="32"/>
      <c r="F1817" s="16"/>
      <c r="G1817" s="16"/>
      <c r="H1817" s="16"/>
      <c r="I1817" s="16"/>
      <c r="J1817" s="16"/>
      <c r="K1817" s="16"/>
      <c r="L1817" s="32"/>
      <c r="M1817" s="16"/>
      <c r="N1817" s="16"/>
      <c r="O1817" s="16"/>
      <c r="P1817" s="16"/>
      <c r="Y1817" s="20"/>
      <c r="Z1817" s="20"/>
      <c r="AA1817" s="20"/>
      <c r="AB1817" s="20"/>
      <c r="AC1817" s="20"/>
      <c r="AD1817" s="20"/>
    </row>
    <row r="1818" spans="3:30" s="1" customFormat="1">
      <c r="C1818" s="16"/>
      <c r="D1818" s="16"/>
      <c r="E1818" s="32"/>
      <c r="F1818" s="16"/>
      <c r="G1818" s="16"/>
      <c r="H1818" s="16"/>
      <c r="I1818" s="16"/>
      <c r="J1818" s="16"/>
      <c r="K1818" s="16"/>
      <c r="L1818" s="32"/>
      <c r="M1818" s="16"/>
      <c r="N1818" s="16"/>
      <c r="O1818" s="16"/>
      <c r="P1818" s="16"/>
      <c r="Y1818" s="20"/>
      <c r="Z1818" s="20"/>
      <c r="AA1818" s="20"/>
      <c r="AB1818" s="20"/>
      <c r="AC1818" s="20"/>
      <c r="AD1818" s="20"/>
    </row>
    <row r="1819" spans="3:30" s="1" customFormat="1">
      <c r="C1819" s="16"/>
      <c r="D1819" s="16"/>
      <c r="E1819" s="32"/>
      <c r="F1819" s="16"/>
      <c r="G1819" s="16"/>
      <c r="H1819" s="16"/>
      <c r="I1819" s="16"/>
      <c r="J1819" s="16"/>
      <c r="K1819" s="16"/>
      <c r="L1819" s="32"/>
      <c r="M1819" s="16"/>
      <c r="N1819" s="16"/>
      <c r="O1819" s="16"/>
      <c r="P1819" s="16"/>
      <c r="Y1819" s="20"/>
      <c r="Z1819" s="20"/>
      <c r="AA1819" s="20"/>
      <c r="AB1819" s="20"/>
      <c r="AC1819" s="20"/>
      <c r="AD1819" s="20"/>
    </row>
    <row r="1820" spans="3:30" s="1" customFormat="1">
      <c r="C1820" s="16"/>
      <c r="D1820" s="16"/>
      <c r="E1820" s="32"/>
      <c r="F1820" s="16"/>
      <c r="G1820" s="16"/>
      <c r="H1820" s="16"/>
      <c r="I1820" s="16"/>
      <c r="J1820" s="16"/>
      <c r="K1820" s="16"/>
      <c r="L1820" s="32"/>
      <c r="M1820" s="16"/>
      <c r="N1820" s="16"/>
      <c r="O1820" s="16"/>
      <c r="P1820" s="16"/>
      <c r="Y1820" s="20"/>
      <c r="Z1820" s="20"/>
      <c r="AA1820" s="20"/>
      <c r="AB1820" s="20"/>
      <c r="AC1820" s="20"/>
      <c r="AD1820" s="20"/>
    </row>
    <row r="1821" spans="3:30" s="1" customFormat="1">
      <c r="C1821" s="16"/>
      <c r="D1821" s="16"/>
      <c r="E1821" s="32"/>
      <c r="F1821" s="16"/>
      <c r="G1821" s="16"/>
      <c r="H1821" s="16"/>
      <c r="I1821" s="16"/>
      <c r="J1821" s="16"/>
      <c r="K1821" s="16"/>
      <c r="L1821" s="32"/>
      <c r="M1821" s="16"/>
      <c r="N1821" s="16"/>
      <c r="O1821" s="16"/>
      <c r="P1821" s="16"/>
      <c r="Y1821" s="20"/>
      <c r="Z1821" s="20"/>
      <c r="AA1821" s="20"/>
      <c r="AB1821" s="20"/>
      <c r="AC1821" s="20"/>
      <c r="AD1821" s="20"/>
    </row>
    <row r="1822" spans="3:30" s="1" customFormat="1">
      <c r="C1822" s="16"/>
      <c r="D1822" s="16"/>
      <c r="E1822" s="32"/>
      <c r="F1822" s="16"/>
      <c r="G1822" s="16"/>
      <c r="H1822" s="16"/>
      <c r="I1822" s="16"/>
      <c r="J1822" s="16"/>
      <c r="K1822" s="16"/>
      <c r="L1822" s="32"/>
      <c r="M1822" s="16"/>
      <c r="N1822" s="16"/>
      <c r="O1822" s="16"/>
      <c r="P1822" s="16"/>
      <c r="Y1822" s="20"/>
      <c r="Z1822" s="20"/>
      <c r="AA1822" s="20"/>
      <c r="AB1822" s="20"/>
      <c r="AC1822" s="20"/>
      <c r="AD1822" s="20"/>
    </row>
    <row r="1823" spans="3:30" s="1" customFormat="1">
      <c r="C1823" s="16"/>
      <c r="D1823" s="16"/>
      <c r="E1823" s="32"/>
      <c r="F1823" s="16"/>
      <c r="G1823" s="16"/>
      <c r="H1823" s="16"/>
      <c r="I1823" s="16"/>
      <c r="J1823" s="16"/>
      <c r="K1823" s="16"/>
      <c r="L1823" s="32"/>
      <c r="M1823" s="16"/>
      <c r="N1823" s="16"/>
      <c r="O1823" s="16"/>
      <c r="P1823" s="16"/>
      <c r="Y1823" s="20"/>
      <c r="Z1823" s="20"/>
      <c r="AA1823" s="20"/>
      <c r="AB1823" s="20"/>
      <c r="AC1823" s="20"/>
      <c r="AD1823" s="20"/>
    </row>
    <row r="1824" spans="3:30" s="1" customFormat="1">
      <c r="C1824" s="16"/>
      <c r="D1824" s="16"/>
      <c r="E1824" s="32"/>
      <c r="F1824" s="16"/>
      <c r="G1824" s="16"/>
      <c r="H1824" s="16"/>
      <c r="I1824" s="16"/>
      <c r="J1824" s="16"/>
      <c r="K1824" s="16"/>
      <c r="L1824" s="32"/>
      <c r="M1824" s="16"/>
      <c r="N1824" s="16"/>
      <c r="O1824" s="16"/>
      <c r="P1824" s="16"/>
      <c r="Y1824" s="20"/>
      <c r="Z1824" s="20"/>
      <c r="AA1824" s="20"/>
      <c r="AB1824" s="20"/>
      <c r="AC1824" s="20"/>
      <c r="AD1824" s="20"/>
    </row>
    <row r="1825" spans="3:30" s="1" customFormat="1">
      <c r="C1825" s="16"/>
      <c r="D1825" s="16"/>
      <c r="E1825" s="32"/>
      <c r="F1825" s="16"/>
      <c r="G1825" s="16"/>
      <c r="H1825" s="16"/>
      <c r="I1825" s="16"/>
      <c r="J1825" s="16"/>
      <c r="K1825" s="16"/>
      <c r="L1825" s="32"/>
      <c r="M1825" s="16"/>
      <c r="N1825" s="16"/>
      <c r="O1825" s="16"/>
      <c r="P1825" s="16"/>
      <c r="Y1825" s="20"/>
      <c r="Z1825" s="20"/>
      <c r="AA1825" s="20"/>
      <c r="AB1825" s="20"/>
      <c r="AC1825" s="20"/>
      <c r="AD1825" s="20"/>
    </row>
    <row r="1826" spans="3:30" s="1" customFormat="1">
      <c r="C1826" s="16"/>
      <c r="D1826" s="16"/>
      <c r="E1826" s="32"/>
      <c r="F1826" s="16"/>
      <c r="G1826" s="16"/>
      <c r="H1826" s="16"/>
      <c r="I1826" s="16"/>
      <c r="J1826" s="16"/>
      <c r="K1826" s="16"/>
      <c r="L1826" s="32"/>
      <c r="M1826" s="16"/>
      <c r="N1826" s="16"/>
      <c r="O1826" s="16"/>
      <c r="P1826" s="16"/>
      <c r="Y1826" s="20"/>
      <c r="Z1826" s="20"/>
      <c r="AA1826" s="20"/>
      <c r="AB1826" s="20"/>
      <c r="AC1826" s="20"/>
      <c r="AD1826" s="20"/>
    </row>
    <row r="1827" spans="3:30" s="1" customFormat="1">
      <c r="C1827" s="16"/>
      <c r="D1827" s="16"/>
      <c r="E1827" s="32"/>
      <c r="F1827" s="16"/>
      <c r="G1827" s="16"/>
      <c r="H1827" s="16"/>
      <c r="I1827" s="16"/>
      <c r="J1827" s="16"/>
      <c r="K1827" s="16"/>
      <c r="L1827" s="32"/>
      <c r="M1827" s="16"/>
      <c r="N1827" s="16"/>
      <c r="O1827" s="16"/>
      <c r="P1827" s="16"/>
      <c r="Y1827" s="20"/>
      <c r="Z1827" s="20"/>
      <c r="AA1827" s="20"/>
      <c r="AB1827" s="20"/>
      <c r="AC1827" s="20"/>
      <c r="AD1827" s="20"/>
    </row>
    <row r="1828" spans="3:30" s="1" customFormat="1">
      <c r="C1828" s="16"/>
      <c r="D1828" s="16"/>
      <c r="E1828" s="32"/>
      <c r="F1828" s="16"/>
      <c r="G1828" s="16"/>
      <c r="H1828" s="16"/>
      <c r="I1828" s="16"/>
      <c r="J1828" s="16"/>
      <c r="K1828" s="16"/>
      <c r="L1828" s="32"/>
      <c r="M1828" s="16"/>
      <c r="N1828" s="16"/>
      <c r="O1828" s="16"/>
      <c r="P1828" s="16"/>
      <c r="Y1828" s="20"/>
      <c r="Z1828" s="20"/>
      <c r="AA1828" s="20"/>
      <c r="AB1828" s="20"/>
      <c r="AC1828" s="20"/>
      <c r="AD1828" s="20"/>
    </row>
    <row r="1829" spans="3:30" s="1" customFormat="1">
      <c r="C1829" s="16"/>
      <c r="D1829" s="16"/>
      <c r="E1829" s="32"/>
      <c r="F1829" s="16"/>
      <c r="G1829" s="16"/>
      <c r="H1829" s="16"/>
      <c r="I1829" s="16"/>
      <c r="J1829" s="16"/>
      <c r="K1829" s="16"/>
      <c r="L1829" s="32"/>
      <c r="M1829" s="16"/>
      <c r="N1829" s="16"/>
      <c r="O1829" s="16"/>
      <c r="P1829" s="16"/>
      <c r="Y1829" s="20"/>
      <c r="Z1829" s="20"/>
      <c r="AA1829" s="20"/>
      <c r="AB1829" s="20"/>
      <c r="AC1829" s="20"/>
      <c r="AD1829" s="20"/>
    </row>
    <row r="1830" spans="3:30" s="1" customFormat="1">
      <c r="C1830" s="16"/>
      <c r="D1830" s="16"/>
      <c r="E1830" s="32"/>
      <c r="F1830" s="16"/>
      <c r="G1830" s="16"/>
      <c r="H1830" s="16"/>
      <c r="I1830" s="16"/>
      <c r="J1830" s="16"/>
      <c r="K1830" s="16"/>
      <c r="L1830" s="32"/>
      <c r="M1830" s="16"/>
      <c r="N1830" s="16"/>
      <c r="O1830" s="16"/>
      <c r="P1830" s="16"/>
      <c r="Y1830" s="20"/>
      <c r="Z1830" s="20"/>
      <c r="AA1830" s="20"/>
      <c r="AB1830" s="20"/>
      <c r="AC1830" s="20"/>
      <c r="AD1830" s="20"/>
    </row>
    <row r="1831" spans="3:30" s="1" customFormat="1">
      <c r="C1831" s="16"/>
      <c r="D1831" s="16"/>
      <c r="E1831" s="32"/>
      <c r="F1831" s="16"/>
      <c r="G1831" s="16"/>
      <c r="H1831" s="16"/>
      <c r="I1831" s="16"/>
      <c r="J1831" s="16"/>
      <c r="K1831" s="16"/>
      <c r="L1831" s="32"/>
      <c r="M1831" s="16"/>
      <c r="N1831" s="16"/>
      <c r="O1831" s="16"/>
      <c r="P1831" s="16"/>
      <c r="Y1831" s="20"/>
      <c r="Z1831" s="20"/>
      <c r="AA1831" s="20"/>
      <c r="AB1831" s="20"/>
      <c r="AC1831" s="20"/>
      <c r="AD1831" s="20"/>
    </row>
    <row r="1832" spans="3:30" s="1" customFormat="1">
      <c r="C1832" s="16"/>
      <c r="D1832" s="16"/>
      <c r="E1832" s="32"/>
      <c r="F1832" s="16"/>
      <c r="G1832" s="16"/>
      <c r="H1832" s="16"/>
      <c r="I1832" s="16"/>
      <c r="J1832" s="16"/>
      <c r="K1832" s="16"/>
      <c r="L1832" s="32"/>
      <c r="M1832" s="16"/>
      <c r="N1832" s="16"/>
      <c r="O1832" s="16"/>
      <c r="P1832" s="16"/>
      <c r="Y1832" s="20"/>
      <c r="Z1832" s="20"/>
      <c r="AA1832" s="20"/>
      <c r="AB1832" s="20"/>
      <c r="AC1832" s="20"/>
      <c r="AD1832" s="20"/>
    </row>
    <row r="1833" spans="3:30" s="1" customFormat="1">
      <c r="C1833" s="16"/>
      <c r="D1833" s="16"/>
      <c r="E1833" s="32"/>
      <c r="F1833" s="16"/>
      <c r="G1833" s="16"/>
      <c r="H1833" s="16"/>
      <c r="I1833" s="16"/>
      <c r="J1833" s="16"/>
      <c r="K1833" s="16"/>
      <c r="L1833" s="32"/>
      <c r="M1833" s="16"/>
      <c r="N1833" s="16"/>
      <c r="O1833" s="16"/>
      <c r="P1833" s="16"/>
      <c r="Y1833" s="20"/>
      <c r="Z1833" s="20"/>
      <c r="AA1833" s="20"/>
      <c r="AB1833" s="20"/>
      <c r="AC1833" s="20"/>
      <c r="AD1833" s="20"/>
    </row>
    <row r="1834" spans="3:30" s="1" customFormat="1">
      <c r="C1834" s="16"/>
      <c r="D1834" s="16"/>
      <c r="E1834" s="32"/>
      <c r="F1834" s="16"/>
      <c r="G1834" s="16"/>
      <c r="H1834" s="16"/>
      <c r="I1834" s="16"/>
      <c r="J1834" s="16"/>
      <c r="K1834" s="16"/>
      <c r="L1834" s="32"/>
      <c r="M1834" s="16"/>
      <c r="N1834" s="16"/>
      <c r="O1834" s="16"/>
      <c r="P1834" s="16"/>
      <c r="Y1834" s="20"/>
      <c r="Z1834" s="20"/>
      <c r="AA1834" s="20"/>
      <c r="AB1834" s="20"/>
      <c r="AC1834" s="20"/>
      <c r="AD1834" s="20"/>
    </row>
    <row r="1835" spans="3:30" s="1" customFormat="1">
      <c r="C1835" s="16"/>
      <c r="D1835" s="16"/>
      <c r="E1835" s="32"/>
      <c r="F1835" s="16"/>
      <c r="G1835" s="16"/>
      <c r="H1835" s="16"/>
      <c r="I1835" s="16"/>
      <c r="J1835" s="16"/>
      <c r="K1835" s="16"/>
      <c r="L1835" s="32"/>
      <c r="M1835" s="16"/>
      <c r="N1835" s="16"/>
      <c r="O1835" s="16"/>
      <c r="P1835" s="16"/>
      <c r="Y1835" s="20"/>
      <c r="Z1835" s="20"/>
      <c r="AA1835" s="20"/>
      <c r="AB1835" s="20"/>
      <c r="AC1835" s="20"/>
      <c r="AD1835" s="20"/>
    </row>
    <row r="1836" spans="3:30" s="1" customFormat="1">
      <c r="C1836" s="16"/>
      <c r="D1836" s="16"/>
      <c r="E1836" s="32"/>
      <c r="F1836" s="16"/>
      <c r="G1836" s="16"/>
      <c r="H1836" s="16"/>
      <c r="I1836" s="16"/>
      <c r="J1836" s="16"/>
      <c r="K1836" s="16"/>
      <c r="L1836" s="32"/>
      <c r="M1836" s="16"/>
      <c r="N1836" s="16"/>
      <c r="O1836" s="16"/>
      <c r="P1836" s="16"/>
      <c r="Y1836" s="20"/>
      <c r="Z1836" s="20"/>
      <c r="AA1836" s="20"/>
      <c r="AB1836" s="20"/>
      <c r="AC1836" s="20"/>
      <c r="AD1836" s="20"/>
    </row>
    <row r="1837" spans="3:30" s="1" customFormat="1">
      <c r="C1837" s="16"/>
      <c r="D1837" s="16"/>
      <c r="E1837" s="32"/>
      <c r="F1837" s="16"/>
      <c r="G1837" s="16"/>
      <c r="H1837" s="16"/>
      <c r="I1837" s="16"/>
      <c r="J1837" s="16"/>
      <c r="K1837" s="16"/>
      <c r="L1837" s="32"/>
      <c r="M1837" s="16"/>
      <c r="N1837" s="16"/>
      <c r="O1837" s="16"/>
      <c r="P1837" s="16"/>
      <c r="Y1837" s="20"/>
      <c r="Z1837" s="20"/>
      <c r="AA1837" s="20"/>
      <c r="AB1837" s="20"/>
      <c r="AC1837" s="20"/>
      <c r="AD1837" s="20"/>
    </row>
    <row r="1838" spans="3:30" s="1" customFormat="1">
      <c r="C1838" s="16"/>
      <c r="D1838" s="16"/>
      <c r="E1838" s="32"/>
      <c r="F1838" s="16"/>
      <c r="G1838" s="16"/>
      <c r="H1838" s="16"/>
      <c r="I1838" s="16"/>
      <c r="J1838" s="16"/>
      <c r="K1838" s="16"/>
      <c r="L1838" s="32"/>
      <c r="M1838" s="16"/>
      <c r="N1838" s="16"/>
      <c r="O1838" s="16"/>
      <c r="P1838" s="16"/>
      <c r="Y1838" s="20"/>
      <c r="Z1838" s="20"/>
      <c r="AA1838" s="20"/>
      <c r="AB1838" s="20"/>
      <c r="AC1838" s="20"/>
      <c r="AD1838" s="20"/>
    </row>
    <row r="1839" spans="3:30" s="1" customFormat="1">
      <c r="C1839" s="16"/>
      <c r="D1839" s="16"/>
      <c r="E1839" s="32"/>
      <c r="F1839" s="16"/>
      <c r="G1839" s="16"/>
      <c r="H1839" s="16"/>
      <c r="I1839" s="16"/>
      <c r="J1839" s="16"/>
      <c r="K1839" s="16"/>
      <c r="L1839" s="32"/>
      <c r="M1839" s="16"/>
      <c r="N1839" s="16"/>
      <c r="O1839" s="16"/>
      <c r="P1839" s="16"/>
      <c r="Y1839" s="20"/>
      <c r="Z1839" s="20"/>
      <c r="AA1839" s="20"/>
      <c r="AB1839" s="20"/>
      <c r="AC1839" s="20"/>
      <c r="AD1839" s="20"/>
    </row>
    <row r="1840" spans="3:30" s="1" customFormat="1">
      <c r="C1840" s="16"/>
      <c r="D1840" s="16"/>
      <c r="E1840" s="32"/>
      <c r="F1840" s="16"/>
      <c r="G1840" s="16"/>
      <c r="H1840" s="16"/>
      <c r="I1840" s="16"/>
      <c r="J1840" s="16"/>
      <c r="K1840" s="16"/>
      <c r="L1840" s="32"/>
      <c r="M1840" s="16"/>
      <c r="N1840" s="16"/>
      <c r="O1840" s="16"/>
      <c r="P1840" s="16"/>
      <c r="Y1840" s="20"/>
      <c r="Z1840" s="20"/>
      <c r="AA1840" s="20"/>
      <c r="AB1840" s="20"/>
      <c r="AC1840" s="20"/>
      <c r="AD1840" s="20"/>
    </row>
    <row r="1841" spans="3:30" s="1" customFormat="1">
      <c r="C1841" s="16"/>
      <c r="D1841" s="16"/>
      <c r="E1841" s="32"/>
      <c r="F1841" s="16"/>
      <c r="G1841" s="16"/>
      <c r="H1841" s="16"/>
      <c r="I1841" s="16"/>
      <c r="J1841" s="16"/>
      <c r="K1841" s="16"/>
      <c r="L1841" s="32"/>
      <c r="M1841" s="16"/>
      <c r="N1841" s="16"/>
      <c r="O1841" s="16"/>
      <c r="P1841" s="16"/>
      <c r="Y1841" s="20"/>
      <c r="Z1841" s="20"/>
      <c r="AA1841" s="20"/>
      <c r="AB1841" s="20"/>
      <c r="AC1841" s="20"/>
      <c r="AD1841" s="20"/>
    </row>
    <row r="1842" spans="3:30" s="1" customFormat="1">
      <c r="C1842" s="16"/>
      <c r="D1842" s="16"/>
      <c r="E1842" s="32"/>
      <c r="F1842" s="16"/>
      <c r="G1842" s="16"/>
      <c r="H1842" s="16"/>
      <c r="I1842" s="16"/>
      <c r="J1842" s="16"/>
      <c r="K1842" s="16"/>
      <c r="L1842" s="32"/>
      <c r="M1842" s="16"/>
      <c r="N1842" s="16"/>
      <c r="O1842" s="16"/>
      <c r="P1842" s="16"/>
      <c r="Y1842" s="20"/>
      <c r="Z1842" s="20"/>
      <c r="AA1842" s="20"/>
      <c r="AB1842" s="20"/>
      <c r="AC1842" s="20"/>
      <c r="AD1842" s="20"/>
    </row>
    <row r="1843" spans="3:30" s="1" customFormat="1">
      <c r="C1843" s="16"/>
      <c r="D1843" s="16"/>
      <c r="E1843" s="32"/>
      <c r="F1843" s="16"/>
      <c r="G1843" s="16"/>
      <c r="H1843" s="16"/>
      <c r="I1843" s="16"/>
      <c r="J1843" s="16"/>
      <c r="K1843" s="16"/>
      <c r="L1843" s="32"/>
      <c r="M1843" s="16"/>
      <c r="N1843" s="16"/>
      <c r="O1843" s="16"/>
      <c r="P1843" s="16"/>
      <c r="Y1843" s="20"/>
      <c r="Z1843" s="20"/>
      <c r="AA1843" s="20"/>
      <c r="AB1843" s="20"/>
      <c r="AC1843" s="20"/>
      <c r="AD1843" s="20"/>
    </row>
    <row r="1844" spans="3:30" s="1" customFormat="1">
      <c r="C1844" s="16"/>
      <c r="D1844" s="16"/>
      <c r="E1844" s="32"/>
      <c r="F1844" s="16"/>
      <c r="G1844" s="16"/>
      <c r="H1844" s="16"/>
      <c r="I1844" s="16"/>
      <c r="J1844" s="16"/>
      <c r="K1844" s="16"/>
      <c r="L1844" s="32"/>
      <c r="M1844" s="16"/>
      <c r="N1844" s="16"/>
      <c r="O1844" s="16"/>
      <c r="P1844" s="16"/>
      <c r="Y1844" s="20"/>
      <c r="Z1844" s="20"/>
      <c r="AA1844" s="20"/>
      <c r="AB1844" s="20"/>
      <c r="AC1844" s="20"/>
      <c r="AD1844" s="20"/>
    </row>
    <row r="1845" spans="3:30" s="1" customFormat="1">
      <c r="C1845" s="16"/>
      <c r="D1845" s="16"/>
      <c r="E1845" s="32"/>
      <c r="F1845" s="16"/>
      <c r="G1845" s="16"/>
      <c r="H1845" s="16"/>
      <c r="I1845" s="16"/>
      <c r="J1845" s="16"/>
      <c r="K1845" s="16"/>
      <c r="L1845" s="32"/>
      <c r="M1845" s="16"/>
      <c r="N1845" s="16"/>
      <c r="O1845" s="16"/>
      <c r="P1845" s="16"/>
      <c r="Y1845" s="20"/>
      <c r="Z1845" s="20"/>
      <c r="AA1845" s="20"/>
      <c r="AB1845" s="20"/>
      <c r="AC1845" s="20"/>
      <c r="AD1845" s="20"/>
    </row>
    <row r="1846" spans="3:30" s="1" customFormat="1">
      <c r="C1846" s="16"/>
      <c r="D1846" s="16"/>
      <c r="E1846" s="32"/>
      <c r="F1846" s="16"/>
      <c r="G1846" s="16"/>
      <c r="H1846" s="16"/>
      <c r="I1846" s="16"/>
      <c r="J1846" s="16"/>
      <c r="K1846" s="16"/>
      <c r="L1846" s="32"/>
      <c r="M1846" s="16"/>
      <c r="N1846" s="16"/>
      <c r="O1846" s="16"/>
      <c r="P1846" s="16"/>
      <c r="Y1846" s="20"/>
      <c r="Z1846" s="20"/>
      <c r="AA1846" s="20"/>
      <c r="AB1846" s="20"/>
      <c r="AC1846" s="20"/>
      <c r="AD1846" s="20"/>
    </row>
    <row r="1847" spans="3:30" s="1" customFormat="1">
      <c r="C1847" s="16"/>
      <c r="D1847" s="16"/>
      <c r="E1847" s="32"/>
      <c r="F1847" s="16"/>
      <c r="G1847" s="16"/>
      <c r="H1847" s="16"/>
      <c r="I1847" s="16"/>
      <c r="J1847" s="16"/>
      <c r="K1847" s="16"/>
      <c r="L1847" s="32"/>
      <c r="M1847" s="16"/>
      <c r="N1847" s="16"/>
      <c r="O1847" s="16"/>
      <c r="P1847" s="16"/>
      <c r="Y1847" s="20"/>
      <c r="Z1847" s="20"/>
      <c r="AA1847" s="20"/>
      <c r="AB1847" s="20"/>
      <c r="AC1847" s="20"/>
      <c r="AD1847" s="20"/>
    </row>
    <row r="1848" spans="3:30" s="1" customFormat="1">
      <c r="C1848" s="16"/>
      <c r="D1848" s="16"/>
      <c r="E1848" s="32"/>
      <c r="F1848" s="16"/>
      <c r="G1848" s="16"/>
      <c r="H1848" s="16"/>
      <c r="I1848" s="16"/>
      <c r="J1848" s="16"/>
      <c r="K1848" s="16"/>
      <c r="L1848" s="32"/>
      <c r="M1848" s="16"/>
      <c r="N1848" s="16"/>
      <c r="O1848" s="16"/>
      <c r="P1848" s="16"/>
      <c r="Y1848" s="20"/>
      <c r="Z1848" s="20"/>
      <c r="AA1848" s="20"/>
      <c r="AB1848" s="20"/>
      <c r="AC1848" s="20"/>
      <c r="AD1848" s="20"/>
    </row>
    <row r="1849" spans="3:30" s="1" customFormat="1">
      <c r="C1849" s="16"/>
      <c r="D1849" s="16"/>
      <c r="E1849" s="32"/>
      <c r="F1849" s="16"/>
      <c r="G1849" s="16"/>
      <c r="H1849" s="16"/>
      <c r="I1849" s="16"/>
      <c r="J1849" s="16"/>
      <c r="K1849" s="16"/>
      <c r="L1849" s="32"/>
      <c r="M1849" s="16"/>
      <c r="N1849" s="16"/>
      <c r="O1849" s="16"/>
      <c r="P1849" s="16"/>
      <c r="Y1849" s="20"/>
      <c r="Z1849" s="20"/>
      <c r="AA1849" s="20"/>
      <c r="AB1849" s="20"/>
      <c r="AC1849" s="20"/>
      <c r="AD1849" s="20"/>
    </row>
    <row r="1850" spans="3:30" s="1" customFormat="1">
      <c r="C1850" s="16"/>
      <c r="D1850" s="16"/>
      <c r="E1850" s="32"/>
      <c r="F1850" s="16"/>
      <c r="G1850" s="16"/>
      <c r="H1850" s="16"/>
      <c r="I1850" s="16"/>
      <c r="J1850" s="16"/>
      <c r="K1850" s="16"/>
      <c r="L1850" s="32"/>
      <c r="M1850" s="16"/>
      <c r="N1850" s="16"/>
      <c r="O1850" s="16"/>
      <c r="P1850" s="16"/>
      <c r="Y1850" s="20"/>
      <c r="Z1850" s="20"/>
      <c r="AA1850" s="20"/>
      <c r="AB1850" s="20"/>
      <c r="AC1850" s="20"/>
      <c r="AD1850" s="20"/>
    </row>
    <row r="1851" spans="3:30" s="1" customFormat="1">
      <c r="C1851" s="16"/>
      <c r="D1851" s="16"/>
      <c r="E1851" s="32"/>
      <c r="F1851" s="16"/>
      <c r="G1851" s="16"/>
      <c r="H1851" s="16"/>
      <c r="I1851" s="16"/>
      <c r="J1851" s="16"/>
      <c r="K1851" s="16"/>
      <c r="L1851" s="32"/>
      <c r="M1851" s="16"/>
      <c r="N1851" s="16"/>
      <c r="O1851" s="16"/>
      <c r="P1851" s="16"/>
      <c r="Y1851" s="20"/>
      <c r="Z1851" s="20"/>
      <c r="AA1851" s="20"/>
      <c r="AB1851" s="20"/>
      <c r="AC1851" s="20"/>
      <c r="AD1851" s="20"/>
    </row>
    <row r="1852" spans="3:30" s="1" customFormat="1">
      <c r="C1852" s="16"/>
      <c r="D1852" s="16"/>
      <c r="E1852" s="32"/>
      <c r="F1852" s="16"/>
      <c r="G1852" s="16"/>
      <c r="H1852" s="16"/>
      <c r="I1852" s="16"/>
      <c r="J1852" s="16"/>
      <c r="K1852" s="16"/>
      <c r="L1852" s="32"/>
      <c r="M1852" s="16"/>
      <c r="N1852" s="16"/>
      <c r="O1852" s="16"/>
      <c r="P1852" s="16"/>
      <c r="Y1852" s="20"/>
      <c r="Z1852" s="20"/>
      <c r="AA1852" s="20"/>
      <c r="AB1852" s="20"/>
      <c r="AC1852" s="20"/>
      <c r="AD1852" s="20"/>
    </row>
    <row r="1853" spans="3:30" s="1" customFormat="1">
      <c r="C1853" s="16"/>
      <c r="D1853" s="16"/>
      <c r="E1853" s="32"/>
      <c r="F1853" s="16"/>
      <c r="G1853" s="16"/>
      <c r="H1853" s="16"/>
      <c r="I1853" s="16"/>
      <c r="J1853" s="16"/>
      <c r="K1853" s="16"/>
      <c r="L1853" s="32"/>
      <c r="M1853" s="16"/>
      <c r="N1853" s="16"/>
      <c r="O1853" s="16"/>
      <c r="P1853" s="16"/>
      <c r="Y1853" s="20"/>
      <c r="Z1853" s="20"/>
      <c r="AA1853" s="20"/>
      <c r="AB1853" s="20"/>
      <c r="AC1853" s="20"/>
      <c r="AD1853" s="20"/>
    </row>
    <row r="1854" spans="3:30" s="1" customFormat="1">
      <c r="C1854" s="16"/>
      <c r="D1854" s="16"/>
      <c r="E1854" s="32"/>
      <c r="F1854" s="16"/>
      <c r="G1854" s="16"/>
      <c r="H1854" s="16"/>
      <c r="I1854" s="16"/>
      <c r="J1854" s="16"/>
      <c r="K1854" s="16"/>
      <c r="L1854" s="32"/>
      <c r="M1854" s="16"/>
      <c r="N1854" s="16"/>
      <c r="O1854" s="16"/>
      <c r="P1854" s="16"/>
      <c r="Y1854" s="20"/>
      <c r="Z1854" s="20"/>
      <c r="AA1854" s="20"/>
      <c r="AB1854" s="20"/>
      <c r="AC1854" s="20"/>
      <c r="AD1854" s="20"/>
    </row>
    <row r="1855" spans="3:30" s="1" customFormat="1">
      <c r="C1855" s="16"/>
      <c r="D1855" s="16"/>
      <c r="E1855" s="32"/>
      <c r="F1855" s="16"/>
      <c r="G1855" s="16"/>
      <c r="H1855" s="16"/>
      <c r="I1855" s="16"/>
      <c r="J1855" s="16"/>
      <c r="K1855" s="16"/>
      <c r="L1855" s="32"/>
      <c r="M1855" s="16"/>
      <c r="N1855" s="16"/>
      <c r="O1855" s="16"/>
      <c r="P1855" s="16"/>
      <c r="Y1855" s="20"/>
      <c r="Z1855" s="20"/>
      <c r="AA1855" s="20"/>
      <c r="AB1855" s="20"/>
      <c r="AC1855" s="20"/>
      <c r="AD1855" s="20"/>
    </row>
    <row r="1856" spans="3:30" s="1" customFormat="1">
      <c r="C1856" s="16"/>
      <c r="D1856" s="16"/>
      <c r="E1856" s="32"/>
      <c r="F1856" s="16"/>
      <c r="G1856" s="16"/>
      <c r="H1856" s="16"/>
      <c r="I1856" s="16"/>
      <c r="J1856" s="16"/>
      <c r="K1856" s="16"/>
      <c r="L1856" s="32"/>
      <c r="M1856" s="16"/>
      <c r="N1856" s="16"/>
      <c r="O1856" s="16"/>
      <c r="P1856" s="16"/>
      <c r="Y1856" s="20"/>
      <c r="Z1856" s="20"/>
      <c r="AA1856" s="20"/>
      <c r="AB1856" s="20"/>
      <c r="AC1856" s="20"/>
      <c r="AD1856" s="20"/>
    </row>
    <row r="1857" spans="3:30" s="1" customFormat="1">
      <c r="C1857" s="16"/>
      <c r="D1857" s="16"/>
      <c r="E1857" s="32"/>
      <c r="F1857" s="16"/>
      <c r="G1857" s="16"/>
      <c r="H1857" s="16"/>
      <c r="I1857" s="16"/>
      <c r="J1857" s="16"/>
      <c r="K1857" s="16"/>
      <c r="L1857" s="32"/>
      <c r="M1857" s="16"/>
      <c r="N1857" s="16"/>
      <c r="O1857" s="16"/>
      <c r="P1857" s="16"/>
      <c r="Y1857" s="20"/>
      <c r="Z1857" s="20"/>
      <c r="AA1857" s="20"/>
      <c r="AB1857" s="20"/>
      <c r="AC1857" s="20"/>
      <c r="AD1857" s="20"/>
    </row>
    <row r="1858" spans="3:30" s="1" customFormat="1">
      <c r="C1858" s="16"/>
      <c r="D1858" s="16"/>
      <c r="E1858" s="32"/>
      <c r="F1858" s="16"/>
      <c r="G1858" s="16"/>
      <c r="H1858" s="16"/>
      <c r="I1858" s="16"/>
      <c r="J1858" s="16"/>
      <c r="K1858" s="16"/>
      <c r="L1858" s="32"/>
      <c r="M1858" s="16"/>
      <c r="N1858" s="16"/>
      <c r="O1858" s="16"/>
      <c r="P1858" s="16"/>
      <c r="Y1858" s="20"/>
      <c r="Z1858" s="20"/>
      <c r="AA1858" s="20"/>
      <c r="AB1858" s="20"/>
      <c r="AC1858" s="20"/>
      <c r="AD1858" s="20"/>
    </row>
    <row r="1859" spans="3:30" s="1" customFormat="1">
      <c r="C1859" s="16"/>
      <c r="D1859" s="16"/>
      <c r="E1859" s="32"/>
      <c r="F1859" s="16"/>
      <c r="G1859" s="16"/>
      <c r="H1859" s="16"/>
      <c r="I1859" s="16"/>
      <c r="J1859" s="16"/>
      <c r="K1859" s="16"/>
      <c r="L1859" s="32"/>
      <c r="M1859" s="16"/>
      <c r="N1859" s="16"/>
      <c r="O1859" s="16"/>
      <c r="P1859" s="16"/>
      <c r="Y1859" s="20"/>
      <c r="Z1859" s="20"/>
      <c r="AA1859" s="20"/>
      <c r="AB1859" s="20"/>
      <c r="AC1859" s="20"/>
      <c r="AD1859" s="20"/>
    </row>
    <row r="1860" spans="3:30" s="1" customFormat="1">
      <c r="C1860" s="16"/>
      <c r="D1860" s="16"/>
      <c r="E1860" s="32"/>
      <c r="F1860" s="16"/>
      <c r="G1860" s="16"/>
      <c r="H1860" s="16"/>
      <c r="I1860" s="16"/>
      <c r="J1860" s="16"/>
      <c r="K1860" s="16"/>
      <c r="L1860" s="32"/>
      <c r="M1860" s="16"/>
      <c r="N1860" s="16"/>
      <c r="O1860" s="16"/>
      <c r="P1860" s="16"/>
      <c r="Y1860" s="20"/>
      <c r="Z1860" s="20"/>
      <c r="AA1860" s="20"/>
      <c r="AB1860" s="20"/>
      <c r="AC1860" s="20"/>
      <c r="AD1860" s="20"/>
    </row>
    <row r="1861" spans="3:30" s="1" customFormat="1">
      <c r="C1861" s="16"/>
      <c r="D1861" s="16"/>
      <c r="E1861" s="32"/>
      <c r="F1861" s="16"/>
      <c r="G1861" s="16"/>
      <c r="H1861" s="16"/>
      <c r="I1861" s="16"/>
      <c r="J1861" s="16"/>
      <c r="K1861" s="16"/>
      <c r="L1861" s="32"/>
      <c r="M1861" s="16"/>
      <c r="N1861" s="16"/>
      <c r="O1861" s="16"/>
      <c r="P1861" s="16"/>
      <c r="Y1861" s="20"/>
      <c r="Z1861" s="20"/>
      <c r="AA1861" s="20"/>
      <c r="AB1861" s="20"/>
      <c r="AC1861" s="20"/>
      <c r="AD1861" s="20"/>
    </row>
    <row r="1862" spans="3:30" s="1" customFormat="1">
      <c r="C1862" s="16"/>
      <c r="D1862" s="16"/>
      <c r="E1862" s="32"/>
      <c r="F1862" s="16"/>
      <c r="G1862" s="16"/>
      <c r="H1862" s="16"/>
      <c r="I1862" s="16"/>
      <c r="J1862" s="16"/>
      <c r="K1862" s="16"/>
      <c r="L1862" s="32"/>
      <c r="M1862" s="16"/>
      <c r="N1862" s="16"/>
      <c r="O1862" s="16"/>
      <c r="P1862" s="16"/>
      <c r="Y1862" s="20"/>
      <c r="Z1862" s="20"/>
      <c r="AA1862" s="20"/>
      <c r="AB1862" s="20"/>
      <c r="AC1862" s="20"/>
      <c r="AD1862" s="20"/>
    </row>
    <row r="1863" spans="3:30" s="1" customFormat="1">
      <c r="C1863" s="16"/>
      <c r="D1863" s="16"/>
      <c r="E1863" s="32"/>
      <c r="F1863" s="16"/>
      <c r="G1863" s="16"/>
      <c r="H1863" s="16"/>
      <c r="I1863" s="16"/>
      <c r="J1863" s="16"/>
      <c r="K1863" s="16"/>
      <c r="L1863" s="32"/>
      <c r="M1863" s="16"/>
      <c r="N1863" s="16"/>
      <c r="O1863" s="16"/>
      <c r="P1863" s="16"/>
      <c r="Y1863" s="20"/>
      <c r="Z1863" s="20"/>
      <c r="AA1863" s="20"/>
      <c r="AB1863" s="20"/>
      <c r="AC1863" s="20"/>
      <c r="AD1863" s="20"/>
    </row>
    <row r="1864" spans="3:30" s="1" customFormat="1">
      <c r="C1864" s="16"/>
      <c r="D1864" s="16"/>
      <c r="E1864" s="32"/>
      <c r="F1864" s="16"/>
      <c r="G1864" s="16"/>
      <c r="H1864" s="16"/>
      <c r="I1864" s="16"/>
      <c r="J1864" s="16"/>
      <c r="K1864" s="16"/>
      <c r="L1864" s="32"/>
      <c r="M1864" s="16"/>
      <c r="N1864" s="16"/>
      <c r="O1864" s="16"/>
      <c r="P1864" s="16"/>
      <c r="Y1864" s="20"/>
      <c r="Z1864" s="20"/>
      <c r="AA1864" s="20"/>
      <c r="AB1864" s="20"/>
      <c r="AC1864" s="20"/>
      <c r="AD1864" s="20"/>
    </row>
    <row r="1865" spans="3:30" s="1" customFormat="1">
      <c r="C1865" s="16"/>
      <c r="D1865" s="16"/>
      <c r="E1865" s="32"/>
      <c r="F1865" s="16"/>
      <c r="G1865" s="16"/>
      <c r="H1865" s="16"/>
      <c r="I1865" s="16"/>
      <c r="J1865" s="16"/>
      <c r="K1865" s="16"/>
      <c r="L1865" s="32"/>
      <c r="M1865" s="16"/>
      <c r="N1865" s="16"/>
      <c r="O1865" s="16"/>
      <c r="P1865" s="16"/>
      <c r="Y1865" s="20"/>
      <c r="Z1865" s="20"/>
      <c r="AA1865" s="20"/>
      <c r="AB1865" s="20"/>
      <c r="AC1865" s="20"/>
      <c r="AD1865" s="20"/>
    </row>
    <row r="1866" spans="3:30" s="1" customFormat="1">
      <c r="C1866" s="16"/>
      <c r="D1866" s="16"/>
      <c r="E1866" s="32"/>
      <c r="F1866" s="16"/>
      <c r="G1866" s="16"/>
      <c r="H1866" s="16"/>
      <c r="I1866" s="16"/>
      <c r="J1866" s="16"/>
      <c r="K1866" s="16"/>
      <c r="L1866" s="32"/>
      <c r="M1866" s="16"/>
      <c r="N1866" s="16"/>
      <c r="O1866" s="16"/>
      <c r="P1866" s="16"/>
      <c r="Y1866" s="20"/>
      <c r="Z1866" s="20"/>
      <c r="AA1866" s="20"/>
      <c r="AB1866" s="20"/>
      <c r="AC1866" s="20"/>
      <c r="AD1866" s="20"/>
    </row>
    <row r="1867" spans="3:30" s="1" customFormat="1">
      <c r="C1867" s="16"/>
      <c r="D1867" s="16"/>
      <c r="E1867" s="32"/>
      <c r="F1867" s="16"/>
      <c r="G1867" s="16"/>
      <c r="H1867" s="16"/>
      <c r="I1867" s="16"/>
      <c r="J1867" s="16"/>
      <c r="K1867" s="16"/>
      <c r="L1867" s="32"/>
      <c r="M1867" s="16"/>
      <c r="N1867" s="16"/>
      <c r="O1867" s="16"/>
      <c r="P1867" s="16"/>
      <c r="Y1867" s="20"/>
      <c r="Z1867" s="20"/>
      <c r="AA1867" s="20"/>
      <c r="AB1867" s="20"/>
      <c r="AC1867" s="20"/>
      <c r="AD1867" s="20"/>
    </row>
    <row r="1868" spans="3:30" s="1" customFormat="1">
      <c r="C1868" s="16"/>
      <c r="D1868" s="16"/>
      <c r="E1868" s="32"/>
      <c r="F1868" s="16"/>
      <c r="G1868" s="16"/>
      <c r="H1868" s="16"/>
      <c r="I1868" s="16"/>
      <c r="J1868" s="16"/>
      <c r="K1868" s="16"/>
      <c r="L1868" s="32"/>
      <c r="M1868" s="16"/>
      <c r="N1868" s="16"/>
      <c r="O1868" s="16"/>
      <c r="P1868" s="16"/>
      <c r="Y1868" s="20"/>
      <c r="Z1868" s="20"/>
      <c r="AA1868" s="20"/>
      <c r="AB1868" s="20"/>
      <c r="AC1868" s="20"/>
      <c r="AD1868" s="20"/>
    </row>
    <row r="1869" spans="3:30" s="1" customFormat="1">
      <c r="C1869" s="16"/>
      <c r="D1869" s="16"/>
      <c r="E1869" s="32"/>
      <c r="F1869" s="16"/>
      <c r="G1869" s="16"/>
      <c r="H1869" s="16"/>
      <c r="I1869" s="16"/>
      <c r="J1869" s="16"/>
      <c r="K1869" s="16"/>
      <c r="L1869" s="32"/>
      <c r="M1869" s="16"/>
      <c r="N1869" s="16"/>
      <c r="O1869" s="16"/>
      <c r="P1869" s="16"/>
      <c r="Y1869" s="20"/>
      <c r="Z1869" s="20"/>
      <c r="AA1869" s="20"/>
      <c r="AB1869" s="20"/>
      <c r="AC1869" s="20"/>
      <c r="AD1869" s="20"/>
    </row>
    <row r="1870" spans="3:30" s="1" customFormat="1">
      <c r="C1870" s="16"/>
      <c r="D1870" s="16"/>
      <c r="E1870" s="32"/>
      <c r="F1870" s="16"/>
      <c r="G1870" s="16"/>
      <c r="H1870" s="16"/>
      <c r="I1870" s="16"/>
      <c r="J1870" s="16"/>
      <c r="K1870" s="16"/>
      <c r="L1870" s="32"/>
      <c r="M1870" s="16"/>
      <c r="N1870" s="16"/>
      <c r="O1870" s="16"/>
      <c r="P1870" s="16"/>
      <c r="Y1870" s="20"/>
      <c r="Z1870" s="20"/>
      <c r="AA1870" s="20"/>
      <c r="AB1870" s="20"/>
      <c r="AC1870" s="20"/>
      <c r="AD1870" s="20"/>
    </row>
    <row r="1871" spans="3:30" s="1" customFormat="1">
      <c r="C1871" s="16"/>
      <c r="D1871" s="16"/>
      <c r="E1871" s="32"/>
      <c r="F1871" s="16"/>
      <c r="G1871" s="16"/>
      <c r="H1871" s="16"/>
      <c r="I1871" s="16"/>
      <c r="J1871" s="16"/>
      <c r="K1871" s="16"/>
      <c r="L1871" s="32"/>
      <c r="M1871" s="16"/>
      <c r="N1871" s="16"/>
      <c r="O1871" s="16"/>
      <c r="P1871" s="16"/>
      <c r="Y1871" s="20"/>
      <c r="Z1871" s="20"/>
      <c r="AA1871" s="20"/>
      <c r="AB1871" s="20"/>
      <c r="AC1871" s="20"/>
      <c r="AD1871" s="20"/>
    </row>
    <row r="1872" spans="3:30" s="1" customFormat="1">
      <c r="C1872" s="16"/>
      <c r="D1872" s="16"/>
      <c r="E1872" s="32"/>
      <c r="F1872" s="16"/>
      <c r="G1872" s="16"/>
      <c r="H1872" s="16"/>
      <c r="I1872" s="16"/>
      <c r="J1872" s="16"/>
      <c r="K1872" s="16"/>
      <c r="L1872" s="32"/>
      <c r="M1872" s="16"/>
      <c r="N1872" s="16"/>
      <c r="O1872" s="16"/>
      <c r="P1872" s="16"/>
      <c r="Y1872" s="20"/>
      <c r="Z1872" s="20"/>
      <c r="AA1872" s="20"/>
      <c r="AB1872" s="20"/>
      <c r="AC1872" s="20"/>
      <c r="AD1872" s="20"/>
    </row>
    <row r="1873" spans="3:30" s="1" customFormat="1">
      <c r="C1873" s="16"/>
      <c r="D1873" s="16"/>
      <c r="E1873" s="32"/>
      <c r="F1873" s="16"/>
      <c r="G1873" s="16"/>
      <c r="H1873" s="16"/>
      <c r="I1873" s="16"/>
      <c r="J1873" s="16"/>
      <c r="K1873" s="16"/>
      <c r="L1873" s="32"/>
      <c r="M1873" s="16"/>
      <c r="N1873" s="16"/>
      <c r="O1873" s="16"/>
      <c r="P1873" s="16"/>
      <c r="Y1873" s="20"/>
      <c r="Z1873" s="20"/>
      <c r="AA1873" s="20"/>
      <c r="AB1873" s="20"/>
      <c r="AC1873" s="20"/>
      <c r="AD1873" s="20"/>
    </row>
    <row r="1874" spans="3:30" s="1" customFormat="1">
      <c r="C1874" s="16"/>
      <c r="D1874" s="16"/>
      <c r="E1874" s="32"/>
      <c r="F1874" s="16"/>
      <c r="G1874" s="16"/>
      <c r="H1874" s="16"/>
      <c r="I1874" s="16"/>
      <c r="J1874" s="16"/>
      <c r="K1874" s="16"/>
      <c r="L1874" s="32"/>
      <c r="M1874" s="16"/>
      <c r="N1874" s="16"/>
      <c r="O1874" s="16"/>
      <c r="P1874" s="16"/>
      <c r="Y1874" s="20"/>
      <c r="Z1874" s="20"/>
      <c r="AA1874" s="20"/>
      <c r="AB1874" s="20"/>
      <c r="AC1874" s="20"/>
      <c r="AD1874" s="20"/>
    </row>
    <row r="1875" spans="3:30" s="1" customFormat="1">
      <c r="C1875" s="16"/>
      <c r="D1875" s="16"/>
      <c r="E1875" s="32"/>
      <c r="F1875" s="16"/>
      <c r="G1875" s="16"/>
      <c r="H1875" s="16"/>
      <c r="I1875" s="16"/>
      <c r="J1875" s="16"/>
      <c r="K1875" s="16"/>
      <c r="L1875" s="32"/>
      <c r="M1875" s="16"/>
      <c r="N1875" s="16"/>
      <c r="O1875" s="16"/>
      <c r="P1875" s="16"/>
      <c r="Y1875" s="20"/>
      <c r="Z1875" s="20"/>
      <c r="AA1875" s="20"/>
      <c r="AB1875" s="20"/>
      <c r="AC1875" s="20"/>
      <c r="AD1875" s="20"/>
    </row>
    <row r="1876" spans="3:30" s="1" customFormat="1">
      <c r="C1876" s="16"/>
      <c r="D1876" s="16"/>
      <c r="E1876" s="32"/>
      <c r="F1876" s="16"/>
      <c r="G1876" s="16"/>
      <c r="H1876" s="16"/>
      <c r="I1876" s="16"/>
      <c r="J1876" s="16"/>
      <c r="K1876" s="16"/>
      <c r="L1876" s="32"/>
      <c r="M1876" s="16"/>
      <c r="N1876" s="16"/>
      <c r="O1876" s="16"/>
      <c r="P1876" s="16"/>
      <c r="Y1876" s="20"/>
      <c r="Z1876" s="20"/>
      <c r="AA1876" s="20"/>
      <c r="AB1876" s="20"/>
      <c r="AC1876" s="20"/>
      <c r="AD1876" s="20"/>
    </row>
    <row r="1877" spans="3:30" s="1" customFormat="1">
      <c r="C1877" s="16"/>
      <c r="D1877" s="16"/>
      <c r="E1877" s="32"/>
      <c r="F1877" s="16"/>
      <c r="G1877" s="16"/>
      <c r="H1877" s="16"/>
      <c r="I1877" s="16"/>
      <c r="J1877" s="16"/>
      <c r="K1877" s="16"/>
      <c r="L1877" s="32"/>
      <c r="M1877" s="16"/>
      <c r="N1877" s="16"/>
      <c r="O1877" s="16"/>
      <c r="P1877" s="16"/>
      <c r="Y1877" s="20"/>
      <c r="Z1877" s="20"/>
      <c r="AA1877" s="20"/>
      <c r="AB1877" s="20"/>
      <c r="AC1877" s="20"/>
      <c r="AD1877" s="20"/>
    </row>
    <row r="1878" spans="3:30" s="1" customFormat="1">
      <c r="C1878" s="16"/>
      <c r="D1878" s="16"/>
      <c r="E1878" s="32"/>
      <c r="F1878" s="16"/>
      <c r="G1878" s="16"/>
      <c r="H1878" s="16"/>
      <c r="I1878" s="16"/>
      <c r="J1878" s="16"/>
      <c r="K1878" s="16"/>
      <c r="L1878" s="32"/>
      <c r="M1878" s="16"/>
      <c r="N1878" s="16"/>
      <c r="O1878" s="16"/>
      <c r="P1878" s="16"/>
      <c r="Y1878" s="20"/>
      <c r="Z1878" s="20"/>
      <c r="AA1878" s="20"/>
      <c r="AB1878" s="20"/>
      <c r="AC1878" s="20"/>
      <c r="AD1878" s="20"/>
    </row>
    <row r="1879" spans="3:30" s="1" customFormat="1">
      <c r="C1879" s="16"/>
      <c r="D1879" s="16"/>
      <c r="E1879" s="32"/>
      <c r="F1879" s="16"/>
      <c r="G1879" s="16"/>
      <c r="H1879" s="16"/>
      <c r="I1879" s="16"/>
      <c r="J1879" s="16"/>
      <c r="K1879" s="16"/>
      <c r="L1879" s="32"/>
      <c r="M1879" s="16"/>
      <c r="N1879" s="16"/>
      <c r="O1879" s="16"/>
      <c r="P1879" s="16"/>
      <c r="Y1879" s="20"/>
      <c r="Z1879" s="20"/>
      <c r="AA1879" s="20"/>
      <c r="AB1879" s="20"/>
      <c r="AC1879" s="20"/>
      <c r="AD1879" s="20"/>
    </row>
    <row r="1880" spans="3:30" s="1" customFormat="1">
      <c r="C1880" s="16"/>
      <c r="D1880" s="16"/>
      <c r="E1880" s="32"/>
      <c r="F1880" s="16"/>
      <c r="G1880" s="16"/>
      <c r="H1880" s="16"/>
      <c r="I1880" s="16"/>
      <c r="J1880" s="16"/>
      <c r="K1880" s="16"/>
      <c r="L1880" s="32"/>
      <c r="M1880" s="16"/>
      <c r="N1880" s="16"/>
      <c r="O1880" s="16"/>
      <c r="P1880" s="16"/>
      <c r="Y1880" s="20"/>
      <c r="Z1880" s="20"/>
      <c r="AA1880" s="20"/>
      <c r="AB1880" s="20"/>
      <c r="AC1880" s="20"/>
      <c r="AD1880" s="20"/>
    </row>
    <row r="1881" spans="3:30" s="1" customFormat="1">
      <c r="C1881" s="16"/>
      <c r="D1881" s="16"/>
      <c r="E1881" s="32"/>
      <c r="F1881" s="16"/>
      <c r="G1881" s="16"/>
      <c r="H1881" s="16"/>
      <c r="I1881" s="16"/>
      <c r="J1881" s="16"/>
      <c r="K1881" s="16"/>
      <c r="L1881" s="32"/>
      <c r="M1881" s="16"/>
      <c r="N1881" s="16"/>
      <c r="O1881" s="16"/>
      <c r="P1881" s="16"/>
      <c r="Y1881" s="20"/>
      <c r="Z1881" s="20"/>
      <c r="AA1881" s="20"/>
      <c r="AB1881" s="20"/>
      <c r="AC1881" s="20"/>
      <c r="AD1881" s="20"/>
    </row>
    <row r="1882" spans="3:30" s="1" customFormat="1">
      <c r="C1882" s="16"/>
      <c r="D1882" s="16"/>
      <c r="E1882" s="32"/>
      <c r="F1882" s="16"/>
      <c r="G1882" s="16"/>
      <c r="H1882" s="16"/>
      <c r="I1882" s="16"/>
      <c r="J1882" s="16"/>
      <c r="K1882" s="16"/>
      <c r="L1882" s="32"/>
      <c r="M1882" s="16"/>
      <c r="N1882" s="16"/>
      <c r="O1882" s="16"/>
      <c r="P1882" s="16"/>
      <c r="Y1882" s="20"/>
      <c r="Z1882" s="20"/>
      <c r="AA1882" s="20"/>
      <c r="AB1882" s="20"/>
      <c r="AC1882" s="20"/>
      <c r="AD1882" s="20"/>
    </row>
    <row r="1883" spans="3:30" s="1" customFormat="1">
      <c r="C1883" s="16"/>
      <c r="D1883" s="16"/>
      <c r="E1883" s="32"/>
      <c r="F1883" s="16"/>
      <c r="G1883" s="16"/>
      <c r="H1883" s="16"/>
      <c r="I1883" s="16"/>
      <c r="J1883" s="16"/>
      <c r="K1883" s="16"/>
      <c r="L1883" s="32"/>
      <c r="M1883" s="16"/>
      <c r="N1883" s="16"/>
      <c r="O1883" s="16"/>
      <c r="P1883" s="16"/>
      <c r="Y1883" s="20"/>
      <c r="Z1883" s="20"/>
      <c r="AA1883" s="20"/>
      <c r="AB1883" s="20"/>
      <c r="AC1883" s="20"/>
      <c r="AD1883" s="20"/>
    </row>
    <row r="1884" spans="3:30" s="1" customFormat="1">
      <c r="C1884" s="16"/>
      <c r="D1884" s="16"/>
      <c r="E1884" s="32"/>
      <c r="F1884" s="16"/>
      <c r="G1884" s="16"/>
      <c r="H1884" s="16"/>
      <c r="I1884" s="16"/>
      <c r="J1884" s="16"/>
      <c r="K1884" s="16"/>
      <c r="L1884" s="32"/>
      <c r="M1884" s="16"/>
      <c r="N1884" s="16"/>
      <c r="O1884" s="16"/>
      <c r="P1884" s="16"/>
      <c r="Y1884" s="20"/>
      <c r="Z1884" s="20"/>
      <c r="AA1884" s="20"/>
      <c r="AB1884" s="20"/>
      <c r="AC1884" s="20"/>
      <c r="AD1884" s="20"/>
    </row>
    <row r="1885" spans="3:30" s="1" customFormat="1">
      <c r="C1885" s="16"/>
      <c r="D1885" s="16"/>
      <c r="E1885" s="32"/>
      <c r="F1885" s="16"/>
      <c r="G1885" s="16"/>
      <c r="H1885" s="16"/>
      <c r="I1885" s="16"/>
      <c r="J1885" s="16"/>
      <c r="K1885" s="16"/>
      <c r="L1885" s="32"/>
      <c r="M1885" s="16"/>
      <c r="N1885" s="16"/>
      <c r="O1885" s="16"/>
      <c r="P1885" s="16"/>
      <c r="Y1885" s="20"/>
      <c r="Z1885" s="20"/>
      <c r="AA1885" s="20"/>
      <c r="AB1885" s="20"/>
      <c r="AC1885" s="20"/>
      <c r="AD1885" s="20"/>
    </row>
    <row r="1886" spans="3:30" s="1" customFormat="1">
      <c r="C1886" s="16"/>
      <c r="D1886" s="16"/>
      <c r="E1886" s="32"/>
      <c r="F1886" s="16"/>
      <c r="G1886" s="16"/>
      <c r="H1886" s="16"/>
      <c r="I1886" s="16"/>
      <c r="J1886" s="16"/>
      <c r="K1886" s="16"/>
      <c r="L1886" s="32"/>
      <c r="M1886" s="16"/>
      <c r="N1886" s="16"/>
      <c r="O1886" s="16"/>
      <c r="P1886" s="16"/>
      <c r="Y1886" s="20"/>
      <c r="Z1886" s="20"/>
      <c r="AA1886" s="20"/>
      <c r="AB1886" s="20"/>
      <c r="AC1886" s="20"/>
      <c r="AD1886" s="20"/>
    </row>
    <row r="1887" spans="3:30" s="1" customFormat="1">
      <c r="C1887" s="16"/>
      <c r="D1887" s="16"/>
      <c r="E1887" s="32"/>
      <c r="F1887" s="16"/>
      <c r="G1887" s="16"/>
      <c r="H1887" s="16"/>
      <c r="I1887" s="16"/>
      <c r="J1887" s="16"/>
      <c r="K1887" s="16"/>
      <c r="L1887" s="32"/>
      <c r="M1887" s="16"/>
      <c r="N1887" s="16"/>
      <c r="O1887" s="16"/>
      <c r="P1887" s="16"/>
      <c r="Y1887" s="20"/>
      <c r="Z1887" s="20"/>
      <c r="AA1887" s="20"/>
      <c r="AB1887" s="20"/>
      <c r="AC1887" s="20"/>
      <c r="AD1887" s="20"/>
    </row>
    <row r="1888" spans="3:30" s="1" customFormat="1">
      <c r="C1888" s="16"/>
      <c r="D1888" s="16"/>
      <c r="E1888" s="32"/>
      <c r="F1888" s="16"/>
      <c r="G1888" s="16"/>
      <c r="H1888" s="16"/>
      <c r="I1888" s="16"/>
      <c r="J1888" s="16"/>
      <c r="K1888" s="16"/>
      <c r="L1888" s="32"/>
      <c r="M1888" s="16"/>
      <c r="N1888" s="16"/>
      <c r="O1888" s="16"/>
      <c r="P1888" s="16"/>
      <c r="Y1888" s="20"/>
      <c r="Z1888" s="20"/>
      <c r="AA1888" s="20"/>
      <c r="AB1888" s="20"/>
      <c r="AC1888" s="20"/>
      <c r="AD1888" s="20"/>
    </row>
    <row r="1889" spans="3:30" s="1" customFormat="1">
      <c r="C1889" s="16"/>
      <c r="D1889" s="16"/>
      <c r="E1889" s="32"/>
      <c r="F1889" s="16"/>
      <c r="G1889" s="16"/>
      <c r="H1889" s="16"/>
      <c r="I1889" s="16"/>
      <c r="J1889" s="16"/>
      <c r="K1889" s="16"/>
      <c r="L1889" s="32"/>
      <c r="M1889" s="16"/>
      <c r="N1889" s="16"/>
      <c r="O1889" s="16"/>
      <c r="P1889" s="16"/>
      <c r="Y1889" s="20"/>
      <c r="Z1889" s="20"/>
      <c r="AA1889" s="20"/>
      <c r="AB1889" s="20"/>
      <c r="AC1889" s="20"/>
      <c r="AD1889" s="20"/>
    </row>
    <row r="1890" spans="3:30" s="1" customFormat="1">
      <c r="C1890" s="16"/>
      <c r="D1890" s="16"/>
      <c r="E1890" s="32"/>
      <c r="F1890" s="16"/>
      <c r="G1890" s="16"/>
      <c r="H1890" s="16"/>
      <c r="I1890" s="16"/>
      <c r="J1890" s="16"/>
      <c r="K1890" s="16"/>
      <c r="L1890" s="32"/>
      <c r="M1890" s="16"/>
      <c r="N1890" s="16"/>
      <c r="O1890" s="16"/>
      <c r="P1890" s="16"/>
      <c r="Y1890" s="20"/>
      <c r="Z1890" s="20"/>
      <c r="AA1890" s="20"/>
      <c r="AB1890" s="20"/>
      <c r="AC1890" s="20"/>
      <c r="AD1890" s="20"/>
    </row>
    <row r="1891" spans="3:30" s="1" customFormat="1">
      <c r="C1891" s="16"/>
      <c r="D1891" s="16"/>
      <c r="E1891" s="32"/>
      <c r="F1891" s="16"/>
      <c r="G1891" s="16"/>
      <c r="H1891" s="16"/>
      <c r="I1891" s="16"/>
      <c r="J1891" s="16"/>
      <c r="K1891" s="16"/>
      <c r="L1891" s="32"/>
      <c r="M1891" s="16"/>
      <c r="N1891" s="16"/>
      <c r="O1891" s="16"/>
      <c r="P1891" s="16"/>
      <c r="Y1891" s="20"/>
      <c r="Z1891" s="20"/>
      <c r="AA1891" s="20"/>
      <c r="AB1891" s="20"/>
      <c r="AC1891" s="20"/>
      <c r="AD1891" s="20"/>
    </row>
    <row r="1892" spans="3:30" s="1" customFormat="1">
      <c r="C1892" s="16"/>
      <c r="D1892" s="16"/>
      <c r="E1892" s="32"/>
      <c r="F1892" s="16"/>
      <c r="G1892" s="16"/>
      <c r="H1892" s="16"/>
      <c r="I1892" s="16"/>
      <c r="J1892" s="16"/>
      <c r="K1892" s="16"/>
      <c r="L1892" s="32"/>
      <c r="M1892" s="16"/>
      <c r="N1892" s="16"/>
      <c r="O1892" s="16"/>
      <c r="P1892" s="16"/>
      <c r="Y1892" s="20"/>
      <c r="Z1892" s="20"/>
      <c r="AA1892" s="20"/>
      <c r="AB1892" s="20"/>
      <c r="AC1892" s="20"/>
      <c r="AD1892" s="20"/>
    </row>
    <row r="1893" spans="3:30" s="1" customFormat="1">
      <c r="C1893" s="16"/>
      <c r="D1893" s="16"/>
      <c r="E1893" s="32"/>
      <c r="F1893" s="16"/>
      <c r="G1893" s="16"/>
      <c r="H1893" s="16"/>
      <c r="I1893" s="16"/>
      <c r="J1893" s="16"/>
      <c r="K1893" s="16"/>
      <c r="L1893" s="32"/>
      <c r="M1893" s="16"/>
      <c r="N1893" s="16"/>
      <c r="O1893" s="16"/>
      <c r="P1893" s="16"/>
      <c r="Y1893" s="20"/>
      <c r="Z1893" s="20"/>
      <c r="AA1893" s="20"/>
      <c r="AB1893" s="20"/>
      <c r="AC1893" s="20"/>
      <c r="AD1893" s="20"/>
    </row>
    <row r="1894" spans="3:30" s="1" customFormat="1">
      <c r="C1894" s="16"/>
      <c r="D1894" s="16"/>
      <c r="E1894" s="32"/>
      <c r="F1894" s="16"/>
      <c r="G1894" s="16"/>
      <c r="H1894" s="16"/>
      <c r="I1894" s="16"/>
      <c r="J1894" s="16"/>
      <c r="K1894" s="16"/>
      <c r="L1894" s="32"/>
      <c r="M1894" s="16"/>
      <c r="N1894" s="16"/>
      <c r="O1894" s="16"/>
      <c r="P1894" s="16"/>
      <c r="Y1894" s="20"/>
      <c r="Z1894" s="20"/>
      <c r="AA1894" s="20"/>
      <c r="AB1894" s="20"/>
      <c r="AC1894" s="20"/>
      <c r="AD1894" s="20"/>
    </row>
    <row r="1895" spans="3:30" s="1" customFormat="1">
      <c r="C1895" s="16"/>
      <c r="D1895" s="16"/>
      <c r="E1895" s="32"/>
      <c r="F1895" s="16"/>
      <c r="G1895" s="16"/>
      <c r="H1895" s="16"/>
      <c r="I1895" s="16"/>
      <c r="J1895" s="16"/>
      <c r="K1895" s="16"/>
      <c r="L1895" s="32"/>
      <c r="M1895" s="16"/>
      <c r="N1895" s="16"/>
      <c r="O1895" s="16"/>
      <c r="P1895" s="16"/>
      <c r="Y1895" s="20"/>
      <c r="Z1895" s="20"/>
      <c r="AA1895" s="20"/>
      <c r="AB1895" s="20"/>
      <c r="AC1895" s="20"/>
      <c r="AD1895" s="20"/>
    </row>
    <row r="1896" spans="3:30" s="1" customFormat="1">
      <c r="C1896" s="16"/>
      <c r="D1896" s="16"/>
      <c r="E1896" s="32"/>
      <c r="F1896" s="16"/>
      <c r="G1896" s="16"/>
      <c r="H1896" s="16"/>
      <c r="I1896" s="16"/>
      <c r="J1896" s="16"/>
      <c r="K1896" s="16"/>
      <c r="L1896" s="32"/>
      <c r="M1896" s="16"/>
      <c r="N1896" s="16"/>
      <c r="O1896" s="16"/>
      <c r="P1896" s="16"/>
      <c r="Y1896" s="20"/>
      <c r="Z1896" s="20"/>
      <c r="AA1896" s="20"/>
      <c r="AB1896" s="20"/>
      <c r="AC1896" s="20"/>
      <c r="AD1896" s="20"/>
    </row>
    <row r="1897" spans="3:30" s="1" customFormat="1">
      <c r="C1897" s="16"/>
      <c r="D1897" s="16"/>
      <c r="E1897" s="32"/>
      <c r="F1897" s="16"/>
      <c r="G1897" s="16"/>
      <c r="H1897" s="16"/>
      <c r="I1897" s="16"/>
      <c r="J1897" s="16"/>
      <c r="K1897" s="16"/>
      <c r="L1897" s="32"/>
      <c r="M1897" s="16"/>
      <c r="N1897" s="16"/>
      <c r="O1897" s="16"/>
      <c r="P1897" s="16"/>
      <c r="Y1897" s="20"/>
      <c r="Z1897" s="20"/>
      <c r="AA1897" s="20"/>
      <c r="AB1897" s="20"/>
      <c r="AC1897" s="20"/>
      <c r="AD1897" s="20"/>
    </row>
    <row r="1898" spans="3:30" s="1" customFormat="1">
      <c r="C1898" s="16"/>
      <c r="D1898" s="16"/>
      <c r="E1898" s="32"/>
      <c r="F1898" s="16"/>
      <c r="G1898" s="16"/>
      <c r="H1898" s="16"/>
      <c r="I1898" s="16"/>
      <c r="J1898" s="16"/>
      <c r="K1898" s="16"/>
      <c r="L1898" s="32"/>
      <c r="M1898" s="16"/>
      <c r="N1898" s="16"/>
      <c r="O1898" s="16"/>
      <c r="P1898" s="16"/>
      <c r="Y1898" s="20"/>
      <c r="Z1898" s="20"/>
      <c r="AA1898" s="20"/>
      <c r="AB1898" s="20"/>
      <c r="AC1898" s="20"/>
      <c r="AD1898" s="20"/>
    </row>
    <row r="1899" spans="3:30" s="1" customFormat="1">
      <c r="C1899" s="16"/>
      <c r="D1899" s="16"/>
      <c r="E1899" s="32"/>
      <c r="F1899" s="16"/>
      <c r="G1899" s="16"/>
      <c r="H1899" s="16"/>
      <c r="I1899" s="16"/>
      <c r="J1899" s="16"/>
      <c r="K1899" s="16"/>
      <c r="L1899" s="32"/>
      <c r="M1899" s="16"/>
      <c r="N1899" s="16"/>
      <c r="O1899" s="16"/>
      <c r="P1899" s="16"/>
      <c r="Y1899" s="20"/>
      <c r="Z1899" s="20"/>
      <c r="AA1899" s="20"/>
      <c r="AB1899" s="20"/>
      <c r="AC1899" s="20"/>
      <c r="AD1899" s="20"/>
    </row>
    <row r="1900" spans="3:30" s="1" customFormat="1">
      <c r="C1900" s="16"/>
      <c r="D1900" s="16"/>
      <c r="E1900" s="32"/>
      <c r="F1900" s="16"/>
      <c r="G1900" s="16"/>
      <c r="H1900" s="16"/>
      <c r="I1900" s="16"/>
      <c r="J1900" s="16"/>
      <c r="K1900" s="16"/>
      <c r="L1900" s="32"/>
      <c r="M1900" s="16"/>
      <c r="N1900" s="16"/>
      <c r="O1900" s="16"/>
      <c r="P1900" s="16"/>
      <c r="Y1900" s="20"/>
      <c r="Z1900" s="20"/>
      <c r="AA1900" s="20"/>
      <c r="AB1900" s="20"/>
      <c r="AC1900" s="20"/>
      <c r="AD1900" s="20"/>
    </row>
    <row r="1901" spans="3:30" s="1" customFormat="1">
      <c r="C1901" s="16"/>
      <c r="D1901" s="16"/>
      <c r="E1901" s="32"/>
      <c r="F1901" s="16"/>
      <c r="G1901" s="16"/>
      <c r="H1901" s="16"/>
      <c r="I1901" s="16"/>
      <c r="J1901" s="16"/>
      <c r="K1901" s="16"/>
      <c r="L1901" s="32"/>
      <c r="M1901" s="16"/>
      <c r="N1901" s="16"/>
      <c r="O1901" s="16"/>
      <c r="P1901" s="16"/>
      <c r="Y1901" s="20"/>
      <c r="Z1901" s="20"/>
      <c r="AA1901" s="20"/>
      <c r="AB1901" s="20"/>
      <c r="AC1901" s="20"/>
      <c r="AD1901" s="20"/>
    </row>
    <row r="1902" spans="3:30" s="1" customFormat="1">
      <c r="C1902" s="16"/>
      <c r="D1902" s="16"/>
      <c r="E1902" s="32"/>
      <c r="F1902" s="16"/>
      <c r="G1902" s="16"/>
      <c r="H1902" s="16"/>
      <c r="I1902" s="16"/>
      <c r="J1902" s="16"/>
      <c r="K1902" s="16"/>
      <c r="L1902" s="32"/>
      <c r="M1902" s="16"/>
      <c r="N1902" s="16"/>
      <c r="O1902" s="16"/>
      <c r="P1902" s="16"/>
      <c r="Y1902" s="20"/>
      <c r="Z1902" s="20"/>
      <c r="AA1902" s="20"/>
      <c r="AB1902" s="20"/>
      <c r="AC1902" s="20"/>
      <c r="AD1902" s="20"/>
    </row>
    <row r="1903" spans="3:30" s="1" customFormat="1">
      <c r="C1903" s="16"/>
      <c r="D1903" s="16"/>
      <c r="E1903" s="32"/>
      <c r="F1903" s="16"/>
      <c r="G1903" s="16"/>
      <c r="H1903" s="16"/>
      <c r="I1903" s="16"/>
      <c r="J1903" s="16"/>
      <c r="K1903" s="16"/>
      <c r="L1903" s="32"/>
      <c r="M1903" s="16"/>
      <c r="N1903" s="16"/>
      <c r="O1903" s="16"/>
      <c r="P1903" s="16"/>
      <c r="Y1903" s="20"/>
      <c r="Z1903" s="20"/>
      <c r="AA1903" s="20"/>
      <c r="AB1903" s="20"/>
      <c r="AC1903" s="20"/>
      <c r="AD1903" s="20"/>
    </row>
    <row r="1904" spans="3:30" s="1" customFormat="1">
      <c r="C1904" s="16"/>
      <c r="D1904" s="16"/>
      <c r="E1904" s="32"/>
      <c r="F1904" s="16"/>
      <c r="G1904" s="16"/>
      <c r="H1904" s="16"/>
      <c r="I1904" s="16"/>
      <c r="J1904" s="16"/>
      <c r="K1904" s="16"/>
      <c r="L1904" s="32"/>
      <c r="M1904" s="16"/>
      <c r="N1904" s="16"/>
      <c r="O1904" s="16"/>
      <c r="P1904" s="16"/>
      <c r="Y1904" s="20"/>
      <c r="Z1904" s="20"/>
      <c r="AA1904" s="20"/>
      <c r="AB1904" s="20"/>
      <c r="AC1904" s="20"/>
      <c r="AD1904" s="20"/>
    </row>
    <row r="1905" spans="3:30" s="1" customFormat="1">
      <c r="C1905" s="16"/>
      <c r="D1905" s="16"/>
      <c r="E1905" s="32"/>
      <c r="F1905" s="16"/>
      <c r="G1905" s="16"/>
      <c r="H1905" s="16"/>
      <c r="I1905" s="16"/>
      <c r="J1905" s="16"/>
      <c r="K1905" s="16"/>
      <c r="L1905" s="32"/>
      <c r="M1905" s="16"/>
      <c r="N1905" s="16"/>
      <c r="O1905" s="16"/>
      <c r="P1905" s="16"/>
      <c r="Y1905" s="20"/>
      <c r="Z1905" s="20"/>
      <c r="AA1905" s="20"/>
      <c r="AB1905" s="20"/>
      <c r="AC1905" s="20"/>
      <c r="AD1905" s="20"/>
    </row>
    <row r="1906" spans="3:30" s="1" customFormat="1">
      <c r="C1906" s="16"/>
      <c r="D1906" s="16"/>
      <c r="E1906" s="32"/>
      <c r="F1906" s="16"/>
      <c r="G1906" s="16"/>
      <c r="H1906" s="16"/>
      <c r="I1906" s="16"/>
      <c r="J1906" s="16"/>
      <c r="K1906" s="16"/>
      <c r="L1906" s="32"/>
      <c r="M1906" s="16"/>
      <c r="N1906" s="16"/>
      <c r="O1906" s="16"/>
      <c r="P1906" s="16"/>
      <c r="Y1906" s="20"/>
      <c r="Z1906" s="20"/>
      <c r="AA1906" s="20"/>
      <c r="AB1906" s="20"/>
      <c r="AC1906" s="20"/>
      <c r="AD1906" s="20"/>
    </row>
    <row r="1907" spans="3:30" s="1" customFormat="1">
      <c r="C1907" s="16"/>
      <c r="D1907" s="16"/>
      <c r="E1907" s="32"/>
      <c r="F1907" s="16"/>
      <c r="G1907" s="16"/>
      <c r="H1907" s="16"/>
      <c r="I1907" s="16"/>
      <c r="J1907" s="16"/>
      <c r="K1907" s="16"/>
      <c r="L1907" s="32"/>
      <c r="M1907" s="16"/>
      <c r="N1907" s="16"/>
      <c r="O1907" s="16"/>
      <c r="P1907" s="16"/>
      <c r="Y1907" s="20"/>
      <c r="Z1907" s="20"/>
      <c r="AA1907" s="20"/>
      <c r="AB1907" s="20"/>
      <c r="AC1907" s="20"/>
      <c r="AD1907" s="20"/>
    </row>
    <row r="1908" spans="3:30" s="1" customFormat="1">
      <c r="C1908" s="16"/>
      <c r="D1908" s="16"/>
      <c r="E1908" s="32"/>
      <c r="F1908" s="16"/>
      <c r="G1908" s="16"/>
      <c r="H1908" s="16"/>
      <c r="I1908" s="16"/>
      <c r="J1908" s="16"/>
      <c r="K1908" s="16"/>
      <c r="L1908" s="32"/>
      <c r="M1908" s="16"/>
      <c r="N1908" s="16"/>
      <c r="O1908" s="16"/>
      <c r="P1908" s="16"/>
      <c r="Y1908" s="20"/>
      <c r="Z1908" s="20"/>
      <c r="AA1908" s="20"/>
      <c r="AB1908" s="20"/>
      <c r="AC1908" s="20"/>
      <c r="AD1908" s="20"/>
    </row>
    <row r="1909" spans="3:30" s="1" customFormat="1">
      <c r="C1909" s="16"/>
      <c r="D1909" s="16"/>
      <c r="E1909" s="32"/>
      <c r="F1909" s="16"/>
      <c r="G1909" s="16"/>
      <c r="H1909" s="16"/>
      <c r="I1909" s="16"/>
      <c r="J1909" s="16"/>
      <c r="K1909" s="16"/>
      <c r="L1909" s="32"/>
      <c r="M1909" s="16"/>
      <c r="N1909" s="16"/>
      <c r="O1909" s="16"/>
      <c r="P1909" s="16"/>
      <c r="Y1909" s="20"/>
      <c r="Z1909" s="20"/>
      <c r="AA1909" s="20"/>
      <c r="AB1909" s="20"/>
      <c r="AC1909" s="20"/>
      <c r="AD1909" s="20"/>
    </row>
    <row r="1910" spans="3:30" s="1" customFormat="1">
      <c r="C1910" s="16"/>
      <c r="D1910" s="16"/>
      <c r="E1910" s="32"/>
      <c r="F1910" s="16"/>
      <c r="G1910" s="16"/>
      <c r="H1910" s="16"/>
      <c r="I1910" s="16"/>
      <c r="J1910" s="16"/>
      <c r="K1910" s="16"/>
      <c r="L1910" s="32"/>
      <c r="M1910" s="16"/>
      <c r="N1910" s="16"/>
      <c r="O1910" s="16"/>
      <c r="P1910" s="16"/>
      <c r="Y1910" s="20"/>
      <c r="Z1910" s="20"/>
      <c r="AA1910" s="20"/>
      <c r="AB1910" s="20"/>
      <c r="AC1910" s="20"/>
      <c r="AD1910" s="20"/>
    </row>
    <row r="1911" spans="3:30" s="1" customFormat="1">
      <c r="C1911" s="16"/>
      <c r="D1911" s="16"/>
      <c r="E1911" s="32"/>
      <c r="F1911" s="16"/>
      <c r="G1911" s="16"/>
      <c r="H1911" s="16"/>
      <c r="I1911" s="16"/>
      <c r="J1911" s="16"/>
      <c r="K1911" s="16"/>
      <c r="L1911" s="32"/>
      <c r="M1911" s="16"/>
      <c r="N1911" s="16"/>
      <c r="O1911" s="16"/>
      <c r="P1911" s="16"/>
      <c r="Y1911" s="20"/>
      <c r="Z1911" s="20"/>
      <c r="AA1911" s="20"/>
      <c r="AB1911" s="20"/>
      <c r="AC1911" s="20"/>
      <c r="AD1911" s="20"/>
    </row>
    <row r="1912" spans="3:30" s="1" customFormat="1">
      <c r="C1912" s="16"/>
      <c r="D1912" s="16"/>
      <c r="E1912" s="32"/>
      <c r="F1912" s="16"/>
      <c r="G1912" s="16"/>
      <c r="H1912" s="16"/>
      <c r="I1912" s="16"/>
      <c r="J1912" s="16"/>
      <c r="K1912" s="16"/>
      <c r="L1912" s="32"/>
      <c r="M1912" s="16"/>
      <c r="N1912" s="16"/>
      <c r="O1912" s="16"/>
      <c r="P1912" s="16"/>
      <c r="Y1912" s="20"/>
      <c r="Z1912" s="20"/>
      <c r="AA1912" s="20"/>
      <c r="AB1912" s="20"/>
      <c r="AC1912" s="20"/>
      <c r="AD1912" s="20"/>
    </row>
    <row r="1913" spans="3:30" s="1" customFormat="1">
      <c r="C1913" s="16"/>
      <c r="D1913" s="16"/>
      <c r="E1913" s="32"/>
      <c r="F1913" s="16"/>
      <c r="G1913" s="16"/>
      <c r="H1913" s="16"/>
      <c r="I1913" s="16"/>
      <c r="J1913" s="16"/>
      <c r="K1913" s="16"/>
      <c r="L1913" s="32"/>
      <c r="M1913" s="16"/>
      <c r="N1913" s="16"/>
      <c r="O1913" s="16"/>
      <c r="P1913" s="16"/>
      <c r="Y1913" s="20"/>
      <c r="Z1913" s="20"/>
      <c r="AA1913" s="20"/>
      <c r="AB1913" s="20"/>
      <c r="AC1913" s="20"/>
      <c r="AD1913" s="20"/>
    </row>
    <row r="1914" spans="3:30" s="1" customFormat="1">
      <c r="C1914" s="16"/>
      <c r="D1914" s="16"/>
      <c r="E1914" s="32"/>
      <c r="F1914" s="16"/>
      <c r="G1914" s="16"/>
      <c r="H1914" s="16"/>
      <c r="I1914" s="16"/>
      <c r="J1914" s="16"/>
      <c r="K1914" s="16"/>
      <c r="L1914" s="32"/>
      <c r="M1914" s="16"/>
      <c r="N1914" s="16"/>
      <c r="O1914" s="16"/>
      <c r="P1914" s="16"/>
      <c r="Y1914" s="20"/>
      <c r="Z1914" s="20"/>
      <c r="AA1914" s="20"/>
      <c r="AB1914" s="20"/>
      <c r="AC1914" s="20"/>
      <c r="AD1914" s="20"/>
    </row>
    <row r="1915" spans="3:30" s="1" customFormat="1">
      <c r="C1915" s="16"/>
      <c r="D1915" s="16"/>
      <c r="E1915" s="32"/>
      <c r="F1915" s="16"/>
      <c r="G1915" s="16"/>
      <c r="H1915" s="16"/>
      <c r="I1915" s="16"/>
      <c r="J1915" s="16"/>
      <c r="K1915" s="16"/>
      <c r="L1915" s="32"/>
      <c r="M1915" s="16"/>
      <c r="N1915" s="16"/>
      <c r="O1915" s="16"/>
      <c r="P1915" s="16"/>
      <c r="Y1915" s="20"/>
      <c r="Z1915" s="20"/>
      <c r="AA1915" s="20"/>
      <c r="AB1915" s="20"/>
      <c r="AC1915" s="20"/>
      <c r="AD1915" s="20"/>
    </row>
    <row r="1916" spans="3:30" s="1" customFormat="1">
      <c r="C1916" s="16"/>
      <c r="D1916" s="16"/>
      <c r="E1916" s="32"/>
      <c r="F1916" s="16"/>
      <c r="G1916" s="16"/>
      <c r="H1916" s="16"/>
      <c r="I1916" s="16"/>
      <c r="J1916" s="16"/>
      <c r="K1916" s="16"/>
      <c r="L1916" s="32"/>
      <c r="M1916" s="16"/>
      <c r="N1916" s="16"/>
      <c r="O1916" s="16"/>
      <c r="P1916" s="16"/>
      <c r="Y1916" s="20"/>
      <c r="Z1916" s="20"/>
      <c r="AA1916" s="20"/>
      <c r="AB1916" s="20"/>
      <c r="AC1916" s="20"/>
      <c r="AD1916" s="20"/>
    </row>
    <row r="1917" spans="3:30" s="1" customFormat="1">
      <c r="C1917" s="16"/>
      <c r="D1917" s="16"/>
      <c r="E1917" s="32"/>
      <c r="F1917" s="16"/>
      <c r="G1917" s="16"/>
      <c r="H1917" s="16"/>
      <c r="I1917" s="16"/>
      <c r="J1917" s="16"/>
      <c r="K1917" s="16"/>
      <c r="L1917" s="32"/>
      <c r="M1917" s="16"/>
      <c r="N1917" s="16"/>
      <c r="O1917" s="16"/>
      <c r="P1917" s="16"/>
      <c r="Y1917" s="20"/>
      <c r="Z1917" s="20"/>
      <c r="AA1917" s="20"/>
      <c r="AB1917" s="20"/>
      <c r="AC1917" s="20"/>
      <c r="AD1917" s="20"/>
    </row>
    <row r="1918" spans="3:30" s="1" customFormat="1">
      <c r="C1918" s="16"/>
      <c r="D1918" s="16"/>
      <c r="E1918" s="32"/>
      <c r="F1918" s="16"/>
      <c r="G1918" s="16"/>
      <c r="H1918" s="16"/>
      <c r="I1918" s="16"/>
      <c r="J1918" s="16"/>
      <c r="K1918" s="16"/>
      <c r="L1918" s="32"/>
      <c r="M1918" s="16"/>
      <c r="N1918" s="16"/>
      <c r="O1918" s="16"/>
      <c r="P1918" s="16"/>
      <c r="Y1918" s="20"/>
      <c r="Z1918" s="20"/>
      <c r="AA1918" s="20"/>
      <c r="AB1918" s="20"/>
      <c r="AC1918" s="20"/>
      <c r="AD1918" s="20"/>
    </row>
    <row r="1919" spans="3:30" s="1" customFormat="1">
      <c r="C1919" s="16"/>
      <c r="D1919" s="16"/>
      <c r="E1919" s="32"/>
      <c r="F1919" s="16"/>
      <c r="G1919" s="16"/>
      <c r="H1919" s="16"/>
      <c r="I1919" s="16"/>
      <c r="J1919" s="16"/>
      <c r="K1919" s="16"/>
      <c r="L1919" s="32"/>
      <c r="M1919" s="16"/>
      <c r="N1919" s="16"/>
      <c r="O1919" s="16"/>
      <c r="P1919" s="16"/>
      <c r="Y1919" s="20"/>
      <c r="Z1919" s="20"/>
      <c r="AA1919" s="20"/>
      <c r="AB1919" s="20"/>
      <c r="AC1919" s="20"/>
      <c r="AD1919" s="20"/>
    </row>
    <row r="1920" spans="3:30" s="1" customFormat="1">
      <c r="C1920" s="16"/>
      <c r="D1920" s="16"/>
      <c r="E1920" s="32"/>
      <c r="F1920" s="16"/>
      <c r="G1920" s="16"/>
      <c r="H1920" s="16"/>
      <c r="I1920" s="16"/>
      <c r="J1920" s="16"/>
      <c r="K1920" s="16"/>
      <c r="L1920" s="32"/>
      <c r="M1920" s="16"/>
      <c r="N1920" s="16"/>
      <c r="O1920" s="16"/>
      <c r="P1920" s="16"/>
      <c r="Y1920" s="20"/>
      <c r="Z1920" s="20"/>
      <c r="AA1920" s="20"/>
      <c r="AB1920" s="20"/>
      <c r="AC1920" s="20"/>
      <c r="AD1920" s="20"/>
    </row>
    <row r="1921" spans="3:30" s="1" customFormat="1">
      <c r="C1921" s="16"/>
      <c r="D1921" s="16"/>
      <c r="E1921" s="32"/>
      <c r="F1921" s="16"/>
      <c r="G1921" s="16"/>
      <c r="H1921" s="16"/>
      <c r="I1921" s="16"/>
      <c r="J1921" s="16"/>
      <c r="K1921" s="16"/>
      <c r="L1921" s="32"/>
      <c r="M1921" s="16"/>
      <c r="N1921" s="16"/>
      <c r="O1921" s="16"/>
      <c r="P1921" s="16"/>
      <c r="Y1921" s="20"/>
      <c r="Z1921" s="20"/>
      <c r="AA1921" s="20"/>
      <c r="AB1921" s="20"/>
      <c r="AC1921" s="20"/>
      <c r="AD1921" s="20"/>
    </row>
    <row r="1922" spans="3:30" s="1" customFormat="1">
      <c r="C1922" s="16"/>
      <c r="D1922" s="16"/>
      <c r="E1922" s="32"/>
      <c r="F1922" s="16"/>
      <c r="G1922" s="16"/>
      <c r="H1922" s="16"/>
      <c r="I1922" s="16"/>
      <c r="J1922" s="16"/>
      <c r="K1922" s="16"/>
      <c r="L1922" s="32"/>
      <c r="M1922" s="16"/>
      <c r="N1922" s="16"/>
      <c r="O1922" s="16"/>
      <c r="P1922" s="16"/>
      <c r="Y1922" s="20"/>
      <c r="Z1922" s="20"/>
      <c r="AA1922" s="20"/>
      <c r="AB1922" s="20"/>
      <c r="AC1922" s="20"/>
      <c r="AD1922" s="20"/>
    </row>
    <row r="1923" spans="3:30" s="1" customFormat="1">
      <c r="C1923" s="16"/>
      <c r="D1923" s="16"/>
      <c r="E1923" s="32"/>
      <c r="F1923" s="16"/>
      <c r="G1923" s="16"/>
      <c r="H1923" s="16"/>
      <c r="I1923" s="16"/>
      <c r="J1923" s="16"/>
      <c r="K1923" s="16"/>
      <c r="L1923" s="32"/>
      <c r="M1923" s="16"/>
      <c r="N1923" s="16"/>
      <c r="O1923" s="16"/>
      <c r="P1923" s="16"/>
      <c r="Y1923" s="20"/>
      <c r="Z1923" s="20"/>
      <c r="AA1923" s="20"/>
      <c r="AB1923" s="20"/>
      <c r="AC1923" s="20"/>
      <c r="AD1923" s="20"/>
    </row>
    <row r="1924" spans="3:30" s="1" customFormat="1">
      <c r="C1924" s="16"/>
      <c r="D1924" s="16"/>
      <c r="E1924" s="32"/>
      <c r="F1924" s="16"/>
      <c r="G1924" s="16"/>
      <c r="H1924" s="16"/>
      <c r="I1924" s="16"/>
      <c r="J1924" s="16"/>
      <c r="K1924" s="16"/>
      <c r="L1924" s="32"/>
      <c r="M1924" s="16"/>
      <c r="N1924" s="16"/>
      <c r="O1924" s="16"/>
      <c r="P1924" s="16"/>
      <c r="Y1924" s="20"/>
      <c r="Z1924" s="20"/>
      <c r="AA1924" s="20"/>
      <c r="AB1924" s="20"/>
      <c r="AC1924" s="20"/>
      <c r="AD1924" s="20"/>
    </row>
    <row r="1925" spans="3:30" s="1" customFormat="1">
      <c r="C1925" s="16"/>
      <c r="D1925" s="16"/>
      <c r="E1925" s="32"/>
      <c r="F1925" s="16"/>
      <c r="G1925" s="16"/>
      <c r="H1925" s="16"/>
      <c r="I1925" s="16"/>
      <c r="J1925" s="16"/>
      <c r="K1925" s="16"/>
      <c r="L1925" s="32"/>
      <c r="M1925" s="16"/>
      <c r="N1925" s="16"/>
      <c r="O1925" s="16"/>
      <c r="P1925" s="16"/>
      <c r="Y1925" s="20"/>
      <c r="Z1925" s="20"/>
      <c r="AA1925" s="20"/>
      <c r="AB1925" s="20"/>
      <c r="AC1925" s="20"/>
      <c r="AD1925" s="20"/>
    </row>
    <row r="1926" spans="3:30" s="1" customFormat="1">
      <c r="C1926" s="16"/>
      <c r="D1926" s="16"/>
      <c r="E1926" s="32"/>
      <c r="F1926" s="16"/>
      <c r="G1926" s="16"/>
      <c r="H1926" s="16"/>
      <c r="I1926" s="16"/>
      <c r="J1926" s="16"/>
      <c r="K1926" s="16"/>
      <c r="L1926" s="32"/>
      <c r="M1926" s="16"/>
      <c r="N1926" s="16"/>
      <c r="O1926" s="16"/>
      <c r="P1926" s="16"/>
      <c r="Y1926" s="20"/>
      <c r="Z1926" s="20"/>
      <c r="AA1926" s="20"/>
      <c r="AB1926" s="20"/>
      <c r="AC1926" s="20"/>
      <c r="AD1926" s="20"/>
    </row>
    <row r="1927" spans="3:30" s="1" customFormat="1">
      <c r="C1927" s="16"/>
      <c r="D1927" s="16"/>
      <c r="E1927" s="32"/>
      <c r="F1927" s="16"/>
      <c r="G1927" s="16"/>
      <c r="H1927" s="16"/>
      <c r="I1927" s="16"/>
      <c r="J1927" s="16"/>
      <c r="K1927" s="16"/>
      <c r="L1927" s="32"/>
      <c r="M1927" s="16"/>
      <c r="N1927" s="16"/>
      <c r="O1927" s="16"/>
      <c r="P1927" s="16"/>
      <c r="Y1927" s="20"/>
      <c r="Z1927" s="20"/>
      <c r="AA1927" s="20"/>
      <c r="AB1927" s="20"/>
      <c r="AC1927" s="20"/>
      <c r="AD1927" s="20"/>
    </row>
    <row r="1928" spans="3:30" s="1" customFormat="1">
      <c r="C1928" s="16"/>
      <c r="D1928" s="16"/>
      <c r="E1928" s="32"/>
      <c r="F1928" s="16"/>
      <c r="G1928" s="16"/>
      <c r="H1928" s="16"/>
      <c r="I1928" s="16"/>
      <c r="J1928" s="16"/>
      <c r="K1928" s="16"/>
      <c r="L1928" s="32"/>
      <c r="M1928" s="16"/>
      <c r="N1928" s="16"/>
      <c r="O1928" s="16"/>
      <c r="P1928" s="16"/>
      <c r="Y1928" s="20"/>
      <c r="Z1928" s="20"/>
      <c r="AA1928" s="20"/>
      <c r="AB1928" s="20"/>
      <c r="AC1928" s="20"/>
      <c r="AD1928" s="20"/>
    </row>
    <row r="1929" spans="3:30" s="1" customFormat="1">
      <c r="C1929" s="16"/>
      <c r="D1929" s="16"/>
      <c r="E1929" s="32"/>
      <c r="F1929" s="16"/>
      <c r="G1929" s="16"/>
      <c r="H1929" s="16"/>
      <c r="I1929" s="16"/>
      <c r="J1929" s="16"/>
      <c r="K1929" s="16"/>
      <c r="L1929" s="32"/>
      <c r="M1929" s="16"/>
      <c r="N1929" s="16"/>
      <c r="O1929" s="16"/>
      <c r="P1929" s="16"/>
      <c r="Y1929" s="20"/>
      <c r="Z1929" s="20"/>
      <c r="AA1929" s="20"/>
      <c r="AB1929" s="20"/>
      <c r="AC1929" s="20"/>
      <c r="AD1929" s="20"/>
    </row>
    <row r="1930" spans="3:30" s="1" customFormat="1">
      <c r="C1930" s="16"/>
      <c r="D1930" s="16"/>
      <c r="E1930" s="32"/>
      <c r="F1930" s="16"/>
      <c r="G1930" s="16"/>
      <c r="H1930" s="16"/>
      <c r="I1930" s="16"/>
      <c r="J1930" s="16"/>
      <c r="K1930" s="16"/>
      <c r="L1930" s="32"/>
      <c r="M1930" s="16"/>
      <c r="N1930" s="16"/>
      <c r="O1930" s="16"/>
      <c r="P1930" s="16"/>
      <c r="Y1930" s="20"/>
      <c r="Z1930" s="20"/>
      <c r="AA1930" s="20"/>
      <c r="AB1930" s="20"/>
      <c r="AC1930" s="20"/>
      <c r="AD1930" s="20"/>
    </row>
    <row r="1931" spans="3:30" s="1" customFormat="1">
      <c r="C1931" s="16"/>
      <c r="D1931" s="16"/>
      <c r="E1931" s="32"/>
      <c r="F1931" s="16"/>
      <c r="G1931" s="16"/>
      <c r="H1931" s="16"/>
      <c r="I1931" s="16"/>
      <c r="J1931" s="16"/>
      <c r="K1931" s="16"/>
      <c r="L1931" s="32"/>
      <c r="M1931" s="16"/>
      <c r="N1931" s="16"/>
      <c r="O1931" s="16"/>
      <c r="P1931" s="16"/>
      <c r="Y1931" s="20"/>
      <c r="Z1931" s="20"/>
      <c r="AA1931" s="20"/>
      <c r="AB1931" s="20"/>
      <c r="AC1931" s="20"/>
      <c r="AD1931" s="20"/>
    </row>
    <row r="1932" spans="3:30" s="1" customFormat="1">
      <c r="C1932" s="16"/>
      <c r="D1932" s="16"/>
      <c r="E1932" s="32"/>
      <c r="F1932" s="16"/>
      <c r="G1932" s="16"/>
      <c r="H1932" s="16"/>
      <c r="I1932" s="16"/>
      <c r="J1932" s="16"/>
      <c r="K1932" s="16"/>
      <c r="L1932" s="32"/>
      <c r="M1932" s="16"/>
      <c r="N1932" s="16"/>
      <c r="O1932" s="16"/>
      <c r="P1932" s="16"/>
      <c r="Y1932" s="20"/>
      <c r="Z1932" s="20"/>
      <c r="AA1932" s="20"/>
      <c r="AB1932" s="20"/>
      <c r="AC1932" s="20"/>
      <c r="AD1932" s="20"/>
    </row>
    <row r="1933" spans="3:30" s="1" customFormat="1">
      <c r="C1933" s="16"/>
      <c r="D1933" s="16"/>
      <c r="E1933" s="32"/>
      <c r="F1933" s="16"/>
      <c r="G1933" s="16"/>
      <c r="H1933" s="16"/>
      <c r="I1933" s="16"/>
      <c r="J1933" s="16"/>
      <c r="K1933" s="16"/>
      <c r="L1933" s="32"/>
      <c r="M1933" s="16"/>
      <c r="N1933" s="16"/>
      <c r="O1933" s="16"/>
      <c r="P1933" s="16"/>
      <c r="Y1933" s="20"/>
      <c r="Z1933" s="20"/>
      <c r="AA1933" s="20"/>
      <c r="AB1933" s="20"/>
      <c r="AC1933" s="20"/>
      <c r="AD1933" s="20"/>
    </row>
    <row r="1934" spans="3:30" s="1" customFormat="1">
      <c r="C1934" s="16"/>
      <c r="D1934" s="16"/>
      <c r="E1934" s="32"/>
      <c r="F1934" s="16"/>
      <c r="G1934" s="16"/>
      <c r="H1934" s="16"/>
      <c r="I1934" s="16"/>
      <c r="J1934" s="16"/>
      <c r="K1934" s="16"/>
      <c r="L1934" s="32"/>
      <c r="M1934" s="16"/>
      <c r="N1934" s="16"/>
      <c r="O1934" s="16"/>
      <c r="P1934" s="16"/>
      <c r="Y1934" s="20"/>
      <c r="Z1934" s="20"/>
      <c r="AA1934" s="20"/>
      <c r="AB1934" s="20"/>
      <c r="AC1934" s="20"/>
      <c r="AD1934" s="20"/>
    </row>
    <row r="1935" spans="3:30" s="1" customFormat="1">
      <c r="C1935" s="16"/>
      <c r="D1935" s="16"/>
      <c r="E1935" s="32"/>
      <c r="F1935" s="16"/>
      <c r="G1935" s="16"/>
      <c r="H1935" s="16"/>
      <c r="I1935" s="16"/>
      <c r="J1935" s="16"/>
      <c r="K1935" s="16"/>
      <c r="L1935" s="32"/>
      <c r="M1935" s="16"/>
      <c r="N1935" s="16"/>
      <c r="O1935" s="16"/>
      <c r="P1935" s="16"/>
      <c r="Y1935" s="20"/>
      <c r="Z1935" s="20"/>
      <c r="AA1935" s="20"/>
      <c r="AB1935" s="20"/>
      <c r="AC1935" s="20"/>
      <c r="AD1935" s="20"/>
    </row>
    <row r="1936" spans="3:30" s="1" customFormat="1">
      <c r="C1936" s="16"/>
      <c r="D1936" s="16"/>
      <c r="E1936" s="32"/>
      <c r="F1936" s="16"/>
      <c r="G1936" s="16"/>
      <c r="H1936" s="16"/>
      <c r="I1936" s="16"/>
      <c r="J1936" s="16"/>
      <c r="K1936" s="16"/>
      <c r="L1936" s="32"/>
      <c r="M1936" s="16"/>
      <c r="N1936" s="16"/>
      <c r="O1936" s="16"/>
      <c r="P1936" s="16"/>
      <c r="Y1936" s="20"/>
      <c r="Z1936" s="20"/>
      <c r="AA1936" s="20"/>
      <c r="AB1936" s="20"/>
      <c r="AC1936" s="20"/>
      <c r="AD1936" s="20"/>
    </row>
    <row r="1937" spans="3:30" s="1" customFormat="1">
      <c r="C1937" s="16"/>
      <c r="D1937" s="16"/>
      <c r="E1937" s="32"/>
      <c r="F1937" s="16"/>
      <c r="G1937" s="16"/>
      <c r="H1937" s="16"/>
      <c r="I1937" s="16"/>
      <c r="J1937" s="16"/>
      <c r="K1937" s="16"/>
      <c r="L1937" s="32"/>
      <c r="M1937" s="16"/>
      <c r="N1937" s="16"/>
      <c r="O1937" s="16"/>
      <c r="P1937" s="16"/>
      <c r="Y1937" s="20"/>
      <c r="Z1937" s="20"/>
      <c r="AA1937" s="20"/>
      <c r="AB1937" s="20"/>
      <c r="AC1937" s="20"/>
      <c r="AD1937" s="20"/>
    </row>
    <row r="1938" spans="3:30" s="1" customFormat="1">
      <c r="C1938" s="16"/>
      <c r="D1938" s="16"/>
      <c r="E1938" s="32"/>
      <c r="F1938" s="16"/>
      <c r="G1938" s="16"/>
      <c r="H1938" s="16"/>
      <c r="I1938" s="16"/>
      <c r="J1938" s="16"/>
      <c r="K1938" s="16"/>
      <c r="L1938" s="32"/>
      <c r="M1938" s="16"/>
      <c r="N1938" s="16"/>
      <c r="O1938" s="16"/>
      <c r="P1938" s="16"/>
      <c r="Y1938" s="20"/>
      <c r="Z1938" s="20"/>
      <c r="AA1938" s="20"/>
      <c r="AB1938" s="20"/>
      <c r="AC1938" s="20"/>
      <c r="AD1938" s="20"/>
    </row>
    <row r="1939" spans="3:30" s="1" customFormat="1">
      <c r="C1939" s="16"/>
      <c r="D1939" s="16"/>
      <c r="E1939" s="32"/>
      <c r="F1939" s="16"/>
      <c r="G1939" s="16"/>
      <c r="H1939" s="16"/>
      <c r="I1939" s="16"/>
      <c r="J1939" s="16"/>
      <c r="K1939" s="16"/>
      <c r="L1939" s="32"/>
      <c r="M1939" s="16"/>
      <c r="N1939" s="16"/>
      <c r="O1939" s="16"/>
      <c r="P1939" s="16"/>
      <c r="Y1939" s="20"/>
      <c r="Z1939" s="20"/>
      <c r="AA1939" s="20"/>
      <c r="AB1939" s="20"/>
      <c r="AC1939" s="20"/>
      <c r="AD1939" s="20"/>
    </row>
    <row r="1940" spans="3:30" s="1" customFormat="1">
      <c r="C1940" s="16"/>
      <c r="D1940" s="16"/>
      <c r="E1940" s="32"/>
      <c r="F1940" s="16"/>
      <c r="G1940" s="16"/>
      <c r="H1940" s="16"/>
      <c r="I1940" s="16"/>
      <c r="J1940" s="16"/>
      <c r="K1940" s="16"/>
      <c r="L1940" s="32"/>
      <c r="M1940" s="16"/>
      <c r="N1940" s="16"/>
      <c r="O1940" s="16"/>
      <c r="P1940" s="16"/>
      <c r="Y1940" s="20"/>
      <c r="Z1940" s="20"/>
      <c r="AA1940" s="20"/>
      <c r="AB1940" s="20"/>
      <c r="AC1940" s="20"/>
      <c r="AD1940" s="20"/>
    </row>
    <row r="1941" spans="3:30" s="1" customFormat="1">
      <c r="C1941" s="16"/>
      <c r="D1941" s="16"/>
      <c r="E1941" s="32"/>
      <c r="F1941" s="16"/>
      <c r="G1941" s="16"/>
      <c r="H1941" s="16"/>
      <c r="I1941" s="16"/>
      <c r="J1941" s="16"/>
      <c r="K1941" s="16"/>
      <c r="L1941" s="32"/>
      <c r="M1941" s="16"/>
      <c r="N1941" s="16"/>
      <c r="O1941" s="16"/>
      <c r="P1941" s="16"/>
      <c r="Y1941" s="20"/>
      <c r="Z1941" s="20"/>
      <c r="AA1941" s="20"/>
      <c r="AB1941" s="20"/>
      <c r="AC1941" s="20"/>
      <c r="AD1941" s="20"/>
    </row>
    <row r="1942" spans="3:30" s="1" customFormat="1">
      <c r="C1942" s="16"/>
      <c r="D1942" s="16"/>
      <c r="E1942" s="32"/>
      <c r="F1942" s="16"/>
      <c r="G1942" s="16"/>
      <c r="H1942" s="16"/>
      <c r="I1942" s="16"/>
      <c r="J1942" s="16"/>
      <c r="K1942" s="16"/>
      <c r="L1942" s="32"/>
      <c r="M1942" s="16"/>
      <c r="N1942" s="16"/>
      <c r="O1942" s="16"/>
      <c r="P1942" s="16"/>
      <c r="Y1942" s="20"/>
      <c r="Z1942" s="20"/>
      <c r="AA1942" s="20"/>
      <c r="AB1942" s="20"/>
      <c r="AC1942" s="20"/>
      <c r="AD1942" s="20"/>
    </row>
    <row r="1943" spans="3:30" s="1" customFormat="1">
      <c r="C1943" s="16"/>
      <c r="D1943" s="16"/>
      <c r="E1943" s="32"/>
      <c r="F1943" s="16"/>
      <c r="G1943" s="16"/>
      <c r="H1943" s="16"/>
      <c r="I1943" s="16"/>
      <c r="J1943" s="16"/>
      <c r="K1943" s="16"/>
      <c r="L1943" s="32"/>
      <c r="M1943" s="16"/>
      <c r="N1943" s="16"/>
      <c r="O1943" s="16"/>
      <c r="P1943" s="16"/>
      <c r="Y1943" s="20"/>
      <c r="Z1943" s="20"/>
      <c r="AA1943" s="20"/>
      <c r="AB1943" s="20"/>
      <c r="AC1943" s="20"/>
      <c r="AD1943" s="20"/>
    </row>
    <row r="1944" spans="3:30" s="1" customFormat="1">
      <c r="C1944" s="16"/>
      <c r="D1944" s="16"/>
      <c r="E1944" s="32"/>
      <c r="F1944" s="16"/>
      <c r="G1944" s="16"/>
      <c r="H1944" s="16"/>
      <c r="I1944" s="16"/>
      <c r="J1944" s="16"/>
      <c r="K1944" s="16"/>
      <c r="L1944" s="32"/>
      <c r="M1944" s="16"/>
      <c r="N1944" s="16"/>
      <c r="O1944" s="16"/>
      <c r="P1944" s="16"/>
      <c r="Y1944" s="20"/>
      <c r="Z1944" s="20"/>
      <c r="AA1944" s="20"/>
      <c r="AB1944" s="20"/>
      <c r="AC1944" s="20"/>
      <c r="AD1944" s="20"/>
    </row>
    <row r="1945" spans="3:30" s="1" customFormat="1">
      <c r="C1945" s="16"/>
      <c r="D1945" s="16"/>
      <c r="E1945" s="32"/>
      <c r="F1945" s="16"/>
      <c r="G1945" s="16"/>
      <c r="H1945" s="16"/>
      <c r="I1945" s="16"/>
      <c r="J1945" s="16"/>
      <c r="K1945" s="16"/>
      <c r="L1945" s="32"/>
      <c r="M1945" s="16"/>
      <c r="N1945" s="16"/>
      <c r="O1945" s="16"/>
      <c r="P1945" s="16"/>
      <c r="Y1945" s="20"/>
      <c r="Z1945" s="20"/>
      <c r="AA1945" s="20"/>
      <c r="AB1945" s="20"/>
      <c r="AC1945" s="20"/>
      <c r="AD1945" s="20"/>
    </row>
    <row r="1946" spans="3:30" s="1" customFormat="1">
      <c r="C1946" s="16"/>
      <c r="D1946" s="16"/>
      <c r="E1946" s="32"/>
      <c r="F1946" s="16"/>
      <c r="G1946" s="16"/>
      <c r="H1946" s="16"/>
      <c r="I1946" s="16"/>
      <c r="J1946" s="16"/>
      <c r="K1946" s="16"/>
      <c r="L1946" s="32"/>
      <c r="M1946" s="16"/>
      <c r="N1946" s="16"/>
      <c r="O1946" s="16"/>
      <c r="P1946" s="16"/>
      <c r="Y1946" s="20"/>
      <c r="Z1946" s="20"/>
      <c r="AA1946" s="20"/>
      <c r="AB1946" s="20"/>
      <c r="AC1946" s="20"/>
      <c r="AD1946" s="20"/>
    </row>
    <row r="1947" spans="3:30" s="1" customFormat="1">
      <c r="C1947" s="16"/>
      <c r="D1947" s="16"/>
      <c r="E1947" s="32"/>
      <c r="F1947" s="16"/>
      <c r="G1947" s="16"/>
      <c r="H1947" s="16"/>
      <c r="I1947" s="16"/>
      <c r="J1947" s="16"/>
      <c r="K1947" s="16"/>
      <c r="L1947" s="32"/>
      <c r="M1947" s="16"/>
      <c r="N1947" s="16"/>
      <c r="O1947" s="16"/>
      <c r="P1947" s="16"/>
      <c r="Y1947" s="20"/>
      <c r="Z1947" s="20"/>
      <c r="AA1947" s="20"/>
      <c r="AB1947" s="20"/>
      <c r="AC1947" s="20"/>
      <c r="AD1947" s="20"/>
    </row>
    <row r="1948" spans="3:30" s="1" customFormat="1">
      <c r="C1948" s="16"/>
      <c r="D1948" s="16"/>
      <c r="E1948" s="32"/>
      <c r="F1948" s="16"/>
      <c r="G1948" s="16"/>
      <c r="H1948" s="16"/>
      <c r="I1948" s="16"/>
      <c r="J1948" s="16"/>
      <c r="K1948" s="16"/>
      <c r="L1948" s="32"/>
      <c r="M1948" s="16"/>
      <c r="N1948" s="16"/>
      <c r="O1948" s="16"/>
      <c r="P1948" s="16"/>
      <c r="Y1948" s="20"/>
      <c r="Z1948" s="20"/>
      <c r="AA1948" s="20"/>
      <c r="AB1948" s="20"/>
      <c r="AC1948" s="20"/>
      <c r="AD1948" s="20"/>
    </row>
    <row r="1949" spans="3:30" s="1" customFormat="1">
      <c r="C1949" s="16"/>
      <c r="D1949" s="16"/>
      <c r="E1949" s="32"/>
      <c r="F1949" s="16"/>
      <c r="G1949" s="16"/>
      <c r="H1949" s="16"/>
      <c r="I1949" s="16"/>
      <c r="J1949" s="16"/>
      <c r="K1949" s="16"/>
      <c r="L1949" s="32"/>
      <c r="M1949" s="16"/>
      <c r="N1949" s="16"/>
      <c r="O1949" s="16"/>
      <c r="P1949" s="16"/>
      <c r="Y1949" s="20"/>
      <c r="Z1949" s="20"/>
      <c r="AA1949" s="20"/>
      <c r="AB1949" s="20"/>
      <c r="AC1949" s="20"/>
      <c r="AD1949" s="20"/>
    </row>
    <row r="1950" spans="3:30" s="1" customFormat="1">
      <c r="C1950" s="16"/>
      <c r="D1950" s="16"/>
      <c r="E1950" s="32"/>
      <c r="F1950" s="16"/>
      <c r="G1950" s="16"/>
      <c r="H1950" s="16"/>
      <c r="I1950" s="16"/>
      <c r="J1950" s="16"/>
      <c r="K1950" s="16"/>
      <c r="L1950" s="32"/>
      <c r="M1950" s="16"/>
      <c r="N1950" s="16"/>
      <c r="O1950" s="16"/>
      <c r="P1950" s="16"/>
      <c r="Y1950" s="20"/>
      <c r="Z1950" s="20"/>
      <c r="AA1950" s="20"/>
      <c r="AB1950" s="20"/>
      <c r="AC1950" s="20"/>
      <c r="AD1950" s="20"/>
    </row>
    <row r="1951" spans="3:30" s="1" customFormat="1">
      <c r="C1951" s="16"/>
      <c r="D1951" s="16"/>
      <c r="E1951" s="32"/>
      <c r="F1951" s="16"/>
      <c r="G1951" s="16"/>
      <c r="H1951" s="16"/>
      <c r="I1951" s="16"/>
      <c r="J1951" s="16"/>
      <c r="K1951" s="16"/>
      <c r="L1951" s="32"/>
      <c r="M1951" s="16"/>
      <c r="N1951" s="16"/>
      <c r="O1951" s="16"/>
      <c r="P1951" s="16"/>
      <c r="Y1951" s="20"/>
      <c r="Z1951" s="20"/>
      <c r="AA1951" s="20"/>
      <c r="AB1951" s="20"/>
      <c r="AC1951" s="20"/>
      <c r="AD1951" s="20"/>
    </row>
    <row r="1952" spans="3:30" s="1" customFormat="1">
      <c r="C1952" s="16"/>
      <c r="D1952" s="16"/>
      <c r="E1952" s="32"/>
      <c r="F1952" s="16"/>
      <c r="G1952" s="16"/>
      <c r="H1952" s="16"/>
      <c r="I1952" s="16"/>
      <c r="J1952" s="16"/>
      <c r="K1952" s="16"/>
      <c r="L1952" s="32"/>
      <c r="M1952" s="16"/>
      <c r="N1952" s="16"/>
      <c r="O1952" s="16"/>
      <c r="P1952" s="16"/>
      <c r="Y1952" s="20"/>
      <c r="Z1952" s="20"/>
      <c r="AA1952" s="20"/>
      <c r="AB1952" s="20"/>
      <c r="AC1952" s="20"/>
      <c r="AD1952" s="20"/>
    </row>
    <row r="1953" spans="3:30" s="1" customFormat="1">
      <c r="C1953" s="16"/>
      <c r="D1953" s="16"/>
      <c r="E1953" s="32"/>
      <c r="F1953" s="16"/>
      <c r="G1953" s="16"/>
      <c r="H1953" s="16"/>
      <c r="I1953" s="16"/>
      <c r="J1953" s="16"/>
      <c r="K1953" s="16"/>
      <c r="L1953" s="32"/>
      <c r="M1953" s="16"/>
      <c r="N1953" s="16"/>
      <c r="O1953" s="16"/>
      <c r="P1953" s="16"/>
      <c r="Y1953" s="20"/>
      <c r="Z1953" s="20"/>
      <c r="AA1953" s="20"/>
      <c r="AB1953" s="20"/>
      <c r="AC1953" s="20"/>
      <c r="AD1953" s="20"/>
    </row>
    <row r="1954" spans="3:30" s="1" customFormat="1">
      <c r="C1954" s="16"/>
      <c r="D1954" s="16"/>
      <c r="E1954" s="32"/>
      <c r="F1954" s="16"/>
      <c r="G1954" s="16"/>
      <c r="H1954" s="16"/>
      <c r="I1954" s="16"/>
      <c r="J1954" s="16"/>
      <c r="K1954" s="16"/>
      <c r="L1954" s="32"/>
      <c r="M1954" s="16"/>
      <c r="N1954" s="16"/>
      <c r="O1954" s="16"/>
      <c r="P1954" s="16"/>
      <c r="Y1954" s="20"/>
      <c r="Z1954" s="20"/>
      <c r="AA1954" s="20"/>
      <c r="AB1954" s="20"/>
      <c r="AC1954" s="20"/>
      <c r="AD1954" s="20"/>
    </row>
    <row r="1955" spans="3:30" s="1" customFormat="1">
      <c r="C1955" s="16"/>
      <c r="D1955" s="16"/>
      <c r="E1955" s="32"/>
      <c r="F1955" s="16"/>
      <c r="G1955" s="16"/>
      <c r="H1955" s="16"/>
      <c r="I1955" s="16"/>
      <c r="J1955" s="16"/>
      <c r="K1955" s="16"/>
      <c r="L1955" s="32"/>
      <c r="M1955" s="16"/>
      <c r="N1955" s="16"/>
      <c r="O1955" s="16"/>
      <c r="P1955" s="16"/>
      <c r="Y1955" s="20"/>
      <c r="Z1955" s="20"/>
      <c r="AA1955" s="20"/>
      <c r="AB1955" s="20"/>
      <c r="AC1955" s="20"/>
      <c r="AD1955" s="20"/>
    </row>
    <row r="1956" spans="3:30" s="1" customFormat="1">
      <c r="C1956" s="16"/>
      <c r="D1956" s="16"/>
      <c r="E1956" s="32"/>
      <c r="F1956" s="16"/>
      <c r="G1956" s="16"/>
      <c r="H1956" s="16"/>
      <c r="I1956" s="16"/>
      <c r="J1956" s="16"/>
      <c r="K1956" s="16"/>
      <c r="L1956" s="32"/>
      <c r="M1956" s="16"/>
      <c r="N1956" s="16"/>
      <c r="O1956" s="16"/>
      <c r="P1956" s="16"/>
      <c r="Y1956" s="20"/>
      <c r="Z1956" s="20"/>
      <c r="AA1956" s="20"/>
      <c r="AB1956" s="20"/>
      <c r="AC1956" s="20"/>
      <c r="AD1956" s="20"/>
    </row>
    <row r="1957" spans="3:30" s="1" customFormat="1">
      <c r="C1957" s="16"/>
      <c r="D1957" s="16"/>
      <c r="E1957" s="32"/>
      <c r="F1957" s="16"/>
      <c r="G1957" s="16"/>
      <c r="H1957" s="16"/>
      <c r="I1957" s="16"/>
      <c r="J1957" s="16"/>
      <c r="K1957" s="16"/>
      <c r="L1957" s="32"/>
      <c r="M1957" s="16"/>
      <c r="N1957" s="16"/>
      <c r="O1957" s="16"/>
      <c r="P1957" s="16"/>
      <c r="Y1957" s="20"/>
      <c r="Z1957" s="20"/>
      <c r="AA1957" s="20"/>
      <c r="AB1957" s="20"/>
      <c r="AC1957" s="20"/>
      <c r="AD1957" s="20"/>
    </row>
    <row r="1958" spans="3:30" s="1" customFormat="1">
      <c r="C1958" s="16"/>
      <c r="D1958" s="16"/>
      <c r="E1958" s="32"/>
      <c r="F1958" s="16"/>
      <c r="G1958" s="16"/>
      <c r="H1958" s="16"/>
      <c r="I1958" s="16"/>
      <c r="J1958" s="16"/>
      <c r="K1958" s="16"/>
      <c r="L1958" s="32"/>
      <c r="M1958" s="16"/>
      <c r="N1958" s="16"/>
      <c r="O1958" s="16"/>
      <c r="P1958" s="16"/>
      <c r="Y1958" s="20"/>
      <c r="Z1958" s="20"/>
      <c r="AA1958" s="20"/>
      <c r="AB1958" s="20"/>
      <c r="AC1958" s="20"/>
      <c r="AD1958" s="20"/>
    </row>
    <row r="1959" spans="3:30" s="1" customFormat="1">
      <c r="C1959" s="16"/>
      <c r="D1959" s="16"/>
      <c r="E1959" s="32"/>
      <c r="F1959" s="16"/>
      <c r="G1959" s="16"/>
      <c r="H1959" s="16"/>
      <c r="I1959" s="16"/>
      <c r="J1959" s="16"/>
      <c r="K1959" s="16"/>
      <c r="L1959" s="32"/>
      <c r="M1959" s="16"/>
      <c r="N1959" s="16"/>
      <c r="O1959" s="16"/>
      <c r="P1959" s="16"/>
      <c r="Y1959" s="20"/>
      <c r="Z1959" s="20"/>
      <c r="AA1959" s="20"/>
      <c r="AB1959" s="20"/>
      <c r="AC1959" s="20"/>
      <c r="AD1959" s="20"/>
    </row>
    <row r="1960" spans="3:30" s="1" customFormat="1">
      <c r="C1960" s="16"/>
      <c r="D1960" s="16"/>
      <c r="E1960" s="32"/>
      <c r="F1960" s="16"/>
      <c r="G1960" s="16"/>
      <c r="H1960" s="16"/>
      <c r="I1960" s="16"/>
      <c r="J1960" s="16"/>
      <c r="K1960" s="16"/>
      <c r="L1960" s="32"/>
      <c r="M1960" s="16"/>
      <c r="N1960" s="16"/>
      <c r="O1960" s="16"/>
      <c r="P1960" s="16"/>
      <c r="Y1960" s="20"/>
      <c r="Z1960" s="20"/>
      <c r="AA1960" s="20"/>
      <c r="AB1960" s="20"/>
      <c r="AC1960" s="20"/>
      <c r="AD1960" s="20"/>
    </row>
    <row r="1961" spans="3:30" s="1" customFormat="1">
      <c r="C1961" s="16"/>
      <c r="D1961" s="16"/>
      <c r="E1961" s="32"/>
      <c r="F1961" s="16"/>
      <c r="G1961" s="16"/>
      <c r="H1961" s="16"/>
      <c r="I1961" s="16"/>
      <c r="J1961" s="16"/>
      <c r="K1961" s="16"/>
      <c r="L1961" s="32"/>
      <c r="M1961" s="16"/>
      <c r="N1961" s="16"/>
      <c r="O1961" s="16"/>
      <c r="P1961" s="16"/>
      <c r="Y1961" s="20"/>
      <c r="Z1961" s="20"/>
      <c r="AA1961" s="20"/>
      <c r="AB1961" s="20"/>
      <c r="AC1961" s="20"/>
      <c r="AD1961" s="20"/>
    </row>
    <row r="1962" spans="3:30" s="1" customFormat="1">
      <c r="C1962" s="16"/>
      <c r="D1962" s="16"/>
      <c r="E1962" s="32"/>
      <c r="F1962" s="16"/>
      <c r="G1962" s="16"/>
      <c r="H1962" s="16"/>
      <c r="I1962" s="16"/>
      <c r="J1962" s="16"/>
      <c r="K1962" s="16"/>
      <c r="L1962" s="32"/>
      <c r="M1962" s="16"/>
      <c r="N1962" s="16"/>
      <c r="O1962" s="16"/>
      <c r="P1962" s="16"/>
      <c r="Y1962" s="20"/>
      <c r="Z1962" s="20"/>
      <c r="AA1962" s="20"/>
      <c r="AB1962" s="20"/>
      <c r="AC1962" s="20"/>
      <c r="AD1962" s="20"/>
    </row>
    <row r="1963" spans="3:30" s="1" customFormat="1">
      <c r="C1963" s="16"/>
      <c r="D1963" s="16"/>
      <c r="E1963" s="32"/>
      <c r="F1963" s="16"/>
      <c r="G1963" s="16"/>
      <c r="H1963" s="16"/>
      <c r="I1963" s="16"/>
      <c r="J1963" s="16"/>
      <c r="K1963" s="16"/>
      <c r="L1963" s="32"/>
      <c r="M1963" s="16"/>
      <c r="N1963" s="16"/>
      <c r="O1963" s="16"/>
      <c r="P1963" s="16"/>
      <c r="Y1963" s="20"/>
      <c r="Z1963" s="20"/>
      <c r="AA1963" s="20"/>
      <c r="AB1963" s="20"/>
      <c r="AC1963" s="20"/>
      <c r="AD1963" s="20"/>
    </row>
    <row r="1964" spans="3:30" s="1" customFormat="1">
      <c r="C1964" s="16"/>
      <c r="D1964" s="16"/>
      <c r="E1964" s="32"/>
      <c r="F1964" s="16"/>
      <c r="G1964" s="16"/>
      <c r="H1964" s="16"/>
      <c r="I1964" s="16"/>
      <c r="J1964" s="16"/>
      <c r="K1964" s="16"/>
      <c r="L1964" s="32"/>
      <c r="M1964" s="16"/>
      <c r="N1964" s="16"/>
      <c r="O1964" s="16"/>
      <c r="P1964" s="16"/>
      <c r="Y1964" s="20"/>
      <c r="Z1964" s="20"/>
      <c r="AA1964" s="20"/>
      <c r="AB1964" s="20"/>
      <c r="AC1964" s="20"/>
      <c r="AD1964" s="20"/>
    </row>
    <row r="1965" spans="3:30" s="1" customFormat="1">
      <c r="C1965" s="16"/>
      <c r="D1965" s="16"/>
      <c r="E1965" s="32"/>
      <c r="F1965" s="16"/>
      <c r="G1965" s="16"/>
      <c r="H1965" s="16"/>
      <c r="I1965" s="16"/>
      <c r="J1965" s="16"/>
      <c r="K1965" s="16"/>
      <c r="L1965" s="32"/>
      <c r="M1965" s="16"/>
      <c r="N1965" s="16"/>
      <c r="O1965" s="16"/>
      <c r="P1965" s="16"/>
      <c r="Y1965" s="20"/>
      <c r="Z1965" s="20"/>
      <c r="AA1965" s="20"/>
      <c r="AB1965" s="20"/>
      <c r="AC1965" s="20"/>
      <c r="AD1965" s="20"/>
    </row>
    <row r="1966" spans="3:30" s="1" customFormat="1">
      <c r="C1966" s="16"/>
      <c r="D1966" s="16"/>
      <c r="E1966" s="32"/>
      <c r="F1966" s="16"/>
      <c r="G1966" s="16"/>
      <c r="H1966" s="16"/>
      <c r="I1966" s="16"/>
      <c r="J1966" s="16"/>
      <c r="K1966" s="16"/>
      <c r="L1966" s="32"/>
      <c r="M1966" s="16"/>
      <c r="N1966" s="16"/>
      <c r="O1966" s="16"/>
      <c r="P1966" s="16"/>
      <c r="Y1966" s="20"/>
      <c r="Z1966" s="20"/>
      <c r="AA1966" s="20"/>
      <c r="AB1966" s="20"/>
      <c r="AC1966" s="20"/>
      <c r="AD1966" s="20"/>
    </row>
    <row r="1967" spans="3:30" s="1" customFormat="1">
      <c r="C1967" s="16"/>
      <c r="D1967" s="16"/>
      <c r="E1967" s="32"/>
      <c r="F1967" s="16"/>
      <c r="G1967" s="16"/>
      <c r="H1967" s="16"/>
      <c r="I1967" s="16"/>
      <c r="J1967" s="16"/>
      <c r="K1967" s="16"/>
      <c r="L1967" s="32"/>
      <c r="M1967" s="16"/>
      <c r="N1967" s="16"/>
      <c r="O1967" s="16"/>
      <c r="P1967" s="16"/>
      <c r="Y1967" s="20"/>
      <c r="Z1967" s="20"/>
      <c r="AA1967" s="20"/>
      <c r="AB1967" s="20"/>
      <c r="AC1967" s="20"/>
      <c r="AD1967" s="20"/>
    </row>
    <row r="1968" spans="3:30" s="1" customFormat="1">
      <c r="C1968" s="16"/>
      <c r="D1968" s="16"/>
      <c r="E1968" s="32"/>
      <c r="F1968" s="16"/>
      <c r="G1968" s="16"/>
      <c r="H1968" s="16"/>
      <c r="I1968" s="16"/>
      <c r="J1968" s="16"/>
      <c r="K1968" s="16"/>
      <c r="L1968" s="32"/>
      <c r="M1968" s="16"/>
      <c r="N1968" s="16"/>
      <c r="O1968" s="16"/>
      <c r="P1968" s="16"/>
      <c r="Y1968" s="20"/>
      <c r="Z1968" s="20"/>
      <c r="AA1968" s="20"/>
      <c r="AB1968" s="20"/>
      <c r="AC1968" s="20"/>
      <c r="AD1968" s="20"/>
    </row>
    <row r="1969" spans="3:30" s="1" customFormat="1">
      <c r="C1969" s="16"/>
      <c r="D1969" s="16"/>
      <c r="E1969" s="32"/>
      <c r="F1969" s="16"/>
      <c r="G1969" s="16"/>
      <c r="H1969" s="16"/>
      <c r="I1969" s="16"/>
      <c r="J1969" s="16"/>
      <c r="K1969" s="16"/>
      <c r="L1969" s="32"/>
      <c r="M1969" s="16"/>
      <c r="N1969" s="16"/>
      <c r="O1969" s="16"/>
      <c r="P1969" s="16"/>
      <c r="Y1969" s="20"/>
      <c r="Z1969" s="20"/>
      <c r="AA1969" s="20"/>
      <c r="AB1969" s="20"/>
      <c r="AC1969" s="20"/>
      <c r="AD1969" s="20"/>
    </row>
    <row r="1970" spans="3:30" s="1" customFormat="1">
      <c r="C1970" s="16"/>
      <c r="D1970" s="16"/>
      <c r="E1970" s="32"/>
      <c r="F1970" s="16"/>
      <c r="G1970" s="16"/>
      <c r="H1970" s="16"/>
      <c r="I1970" s="16"/>
      <c r="J1970" s="16"/>
      <c r="K1970" s="16"/>
      <c r="L1970" s="32"/>
      <c r="M1970" s="16"/>
      <c r="N1970" s="16"/>
      <c r="O1970" s="16"/>
      <c r="P1970" s="16"/>
      <c r="Y1970" s="20"/>
      <c r="Z1970" s="20"/>
      <c r="AA1970" s="20"/>
      <c r="AB1970" s="20"/>
      <c r="AC1970" s="20"/>
      <c r="AD1970" s="20"/>
    </row>
    <row r="1971" spans="3:30" s="1" customFormat="1">
      <c r="C1971" s="16"/>
      <c r="D1971" s="16"/>
      <c r="E1971" s="32"/>
      <c r="F1971" s="16"/>
      <c r="G1971" s="16"/>
      <c r="H1971" s="16"/>
      <c r="I1971" s="16"/>
      <c r="J1971" s="16"/>
      <c r="K1971" s="16"/>
      <c r="L1971" s="32"/>
      <c r="M1971" s="16"/>
      <c r="N1971" s="16"/>
      <c r="O1971" s="16"/>
      <c r="P1971" s="16"/>
      <c r="Y1971" s="20"/>
      <c r="Z1971" s="20"/>
      <c r="AA1971" s="20"/>
      <c r="AB1971" s="20"/>
      <c r="AC1971" s="20"/>
      <c r="AD1971" s="20"/>
    </row>
    <row r="1972" spans="3:30" s="1" customFormat="1">
      <c r="C1972" s="16"/>
      <c r="D1972" s="16"/>
      <c r="E1972" s="32"/>
      <c r="F1972" s="16"/>
      <c r="G1972" s="16"/>
      <c r="H1972" s="16"/>
      <c r="I1972" s="16"/>
      <c r="J1972" s="16"/>
      <c r="K1972" s="16"/>
      <c r="L1972" s="32"/>
      <c r="M1972" s="16"/>
      <c r="N1972" s="16"/>
      <c r="O1972" s="16"/>
      <c r="P1972" s="16"/>
      <c r="Y1972" s="20"/>
      <c r="Z1972" s="20"/>
      <c r="AA1972" s="20"/>
      <c r="AB1972" s="20"/>
      <c r="AC1972" s="20"/>
      <c r="AD1972" s="20"/>
    </row>
    <row r="1973" spans="3:30" s="1" customFormat="1">
      <c r="C1973" s="16"/>
      <c r="D1973" s="16"/>
      <c r="E1973" s="32"/>
      <c r="F1973" s="16"/>
      <c r="G1973" s="16"/>
      <c r="H1973" s="16"/>
      <c r="I1973" s="16"/>
      <c r="J1973" s="16"/>
      <c r="K1973" s="16"/>
      <c r="L1973" s="32"/>
      <c r="M1973" s="16"/>
      <c r="N1973" s="16"/>
      <c r="O1973" s="16"/>
      <c r="P1973" s="16"/>
      <c r="Y1973" s="20"/>
      <c r="Z1973" s="20"/>
      <c r="AA1973" s="20"/>
      <c r="AB1973" s="20"/>
      <c r="AC1973" s="20"/>
      <c r="AD1973" s="20"/>
    </row>
    <row r="1974" spans="3:30" s="1" customFormat="1">
      <c r="C1974" s="16"/>
      <c r="D1974" s="16"/>
      <c r="E1974" s="32"/>
      <c r="F1974" s="16"/>
      <c r="G1974" s="16"/>
      <c r="H1974" s="16"/>
      <c r="I1974" s="16"/>
      <c r="J1974" s="16"/>
      <c r="K1974" s="16"/>
      <c r="L1974" s="32"/>
      <c r="M1974" s="16"/>
      <c r="N1974" s="16"/>
      <c r="O1974" s="16"/>
      <c r="P1974" s="16"/>
      <c r="Y1974" s="20"/>
      <c r="Z1974" s="20"/>
      <c r="AA1974" s="20"/>
      <c r="AB1974" s="20"/>
      <c r="AC1974" s="20"/>
      <c r="AD1974" s="20"/>
    </row>
    <row r="1975" spans="3:30" s="1" customFormat="1">
      <c r="C1975" s="16"/>
      <c r="D1975" s="16"/>
      <c r="E1975" s="32"/>
      <c r="F1975" s="16"/>
      <c r="G1975" s="16"/>
      <c r="H1975" s="16"/>
      <c r="I1975" s="16"/>
      <c r="J1975" s="16"/>
      <c r="K1975" s="16"/>
      <c r="L1975" s="32"/>
      <c r="M1975" s="16"/>
      <c r="N1975" s="16"/>
      <c r="O1975" s="16"/>
      <c r="P1975" s="16"/>
      <c r="Y1975" s="20"/>
      <c r="Z1975" s="20"/>
      <c r="AA1975" s="20"/>
      <c r="AB1975" s="20"/>
      <c r="AC1975" s="20"/>
      <c r="AD1975" s="20"/>
    </row>
    <row r="1976" spans="3:30" s="1" customFormat="1">
      <c r="C1976" s="16"/>
      <c r="D1976" s="16"/>
      <c r="E1976" s="32"/>
      <c r="F1976" s="16"/>
      <c r="G1976" s="16"/>
      <c r="H1976" s="16"/>
      <c r="I1976" s="16"/>
      <c r="J1976" s="16"/>
      <c r="K1976" s="16"/>
      <c r="L1976" s="32"/>
      <c r="M1976" s="16"/>
      <c r="N1976" s="16"/>
      <c r="O1976" s="16"/>
      <c r="P1976" s="16"/>
      <c r="Y1976" s="20"/>
      <c r="Z1976" s="20"/>
      <c r="AA1976" s="20"/>
      <c r="AB1976" s="20"/>
      <c r="AC1976" s="20"/>
      <c r="AD1976" s="20"/>
    </row>
    <row r="1977" spans="3:30" s="1" customFormat="1">
      <c r="C1977" s="16"/>
      <c r="D1977" s="16"/>
      <c r="E1977" s="32"/>
      <c r="F1977" s="16"/>
      <c r="G1977" s="16"/>
      <c r="H1977" s="16"/>
      <c r="I1977" s="16"/>
      <c r="J1977" s="16"/>
      <c r="K1977" s="16"/>
      <c r="L1977" s="32"/>
      <c r="M1977" s="16"/>
      <c r="N1977" s="16"/>
      <c r="O1977" s="16"/>
      <c r="P1977" s="16"/>
      <c r="Y1977" s="20"/>
      <c r="Z1977" s="20"/>
      <c r="AA1977" s="20"/>
      <c r="AB1977" s="20"/>
      <c r="AC1977" s="20"/>
      <c r="AD1977" s="20"/>
    </row>
    <row r="1978" spans="3:30" s="1" customFormat="1">
      <c r="C1978" s="16"/>
      <c r="D1978" s="16"/>
      <c r="E1978" s="32"/>
      <c r="F1978" s="16"/>
      <c r="G1978" s="16"/>
      <c r="H1978" s="16"/>
      <c r="I1978" s="16"/>
      <c r="J1978" s="16"/>
      <c r="K1978" s="16"/>
      <c r="L1978" s="32"/>
      <c r="M1978" s="16"/>
      <c r="N1978" s="16"/>
      <c r="O1978" s="16"/>
      <c r="P1978" s="16"/>
      <c r="Y1978" s="20"/>
      <c r="Z1978" s="20"/>
      <c r="AA1978" s="20"/>
      <c r="AB1978" s="20"/>
      <c r="AC1978" s="20"/>
      <c r="AD1978" s="20"/>
    </row>
    <row r="1979" spans="3:30" s="1" customFormat="1">
      <c r="C1979" s="16"/>
      <c r="D1979" s="16"/>
      <c r="E1979" s="32"/>
      <c r="F1979" s="16"/>
      <c r="G1979" s="16"/>
      <c r="H1979" s="16"/>
      <c r="I1979" s="16"/>
      <c r="J1979" s="16"/>
      <c r="K1979" s="16"/>
      <c r="L1979" s="32"/>
      <c r="M1979" s="16"/>
      <c r="N1979" s="16"/>
      <c r="O1979" s="16"/>
      <c r="P1979" s="16"/>
      <c r="Y1979" s="20"/>
      <c r="Z1979" s="20"/>
      <c r="AA1979" s="20"/>
      <c r="AB1979" s="20"/>
      <c r="AC1979" s="20"/>
      <c r="AD1979" s="20"/>
    </row>
    <row r="1980" spans="3:30" s="1" customFormat="1">
      <c r="C1980" s="16"/>
      <c r="D1980" s="16"/>
      <c r="E1980" s="32"/>
      <c r="F1980" s="16"/>
      <c r="G1980" s="16"/>
      <c r="H1980" s="16"/>
      <c r="I1980" s="16"/>
      <c r="J1980" s="16"/>
      <c r="K1980" s="16"/>
      <c r="L1980" s="32"/>
      <c r="M1980" s="16"/>
      <c r="N1980" s="16"/>
      <c r="O1980" s="16"/>
      <c r="P1980" s="16"/>
      <c r="Y1980" s="20"/>
      <c r="Z1980" s="20"/>
      <c r="AA1980" s="20"/>
      <c r="AB1980" s="20"/>
      <c r="AC1980" s="20"/>
      <c r="AD1980" s="20"/>
    </row>
    <row r="1981" spans="3:30" s="1" customFormat="1">
      <c r="C1981" s="16"/>
      <c r="D1981" s="16"/>
      <c r="E1981" s="32"/>
      <c r="F1981" s="16"/>
      <c r="G1981" s="16"/>
      <c r="H1981" s="16"/>
      <c r="I1981" s="16"/>
      <c r="J1981" s="16"/>
      <c r="K1981" s="16"/>
      <c r="L1981" s="32"/>
      <c r="M1981" s="16"/>
      <c r="N1981" s="16"/>
      <c r="O1981" s="16"/>
      <c r="P1981" s="16"/>
      <c r="Y1981" s="20"/>
      <c r="Z1981" s="20"/>
      <c r="AA1981" s="20"/>
      <c r="AB1981" s="20"/>
      <c r="AC1981" s="20"/>
      <c r="AD1981" s="20"/>
    </row>
    <row r="1982" spans="3:30" s="1" customFormat="1">
      <c r="C1982" s="16"/>
      <c r="D1982" s="16"/>
      <c r="E1982" s="32"/>
      <c r="F1982" s="16"/>
      <c r="G1982" s="16"/>
      <c r="H1982" s="16"/>
      <c r="I1982" s="16"/>
      <c r="J1982" s="16"/>
      <c r="K1982" s="16"/>
      <c r="L1982" s="32"/>
      <c r="M1982" s="16"/>
      <c r="N1982" s="16"/>
      <c r="O1982" s="16"/>
      <c r="P1982" s="16"/>
      <c r="Y1982" s="20"/>
      <c r="Z1982" s="20"/>
      <c r="AA1982" s="20"/>
      <c r="AB1982" s="20"/>
      <c r="AC1982" s="20"/>
      <c r="AD1982" s="20"/>
    </row>
    <row r="1983" spans="3:30" s="1" customFormat="1">
      <c r="C1983" s="16"/>
      <c r="D1983" s="16"/>
      <c r="E1983" s="32"/>
      <c r="F1983" s="16"/>
      <c r="G1983" s="16"/>
      <c r="H1983" s="16"/>
      <c r="I1983" s="16"/>
      <c r="J1983" s="16"/>
      <c r="K1983" s="16"/>
      <c r="L1983" s="32"/>
      <c r="M1983" s="16"/>
      <c r="N1983" s="16"/>
      <c r="O1983" s="16"/>
      <c r="P1983" s="16"/>
      <c r="Y1983" s="20"/>
      <c r="Z1983" s="20"/>
      <c r="AA1983" s="20"/>
      <c r="AB1983" s="20"/>
      <c r="AC1983" s="20"/>
      <c r="AD1983" s="20"/>
    </row>
    <row r="1984" spans="3:30" s="1" customFormat="1">
      <c r="C1984" s="16"/>
      <c r="D1984" s="16"/>
      <c r="E1984" s="32"/>
      <c r="F1984" s="16"/>
      <c r="G1984" s="16"/>
      <c r="H1984" s="16"/>
      <c r="I1984" s="16"/>
      <c r="J1984" s="16"/>
      <c r="K1984" s="16"/>
      <c r="L1984" s="32"/>
      <c r="M1984" s="16"/>
      <c r="N1984" s="16"/>
      <c r="O1984" s="16"/>
      <c r="P1984" s="16"/>
      <c r="Y1984" s="20"/>
      <c r="Z1984" s="20"/>
      <c r="AA1984" s="20"/>
      <c r="AB1984" s="20"/>
      <c r="AC1984" s="20"/>
      <c r="AD1984" s="20"/>
    </row>
    <row r="1985" spans="3:30" s="1" customFormat="1">
      <c r="C1985" s="16"/>
      <c r="D1985" s="16"/>
      <c r="E1985" s="32"/>
      <c r="F1985" s="16"/>
      <c r="G1985" s="16"/>
      <c r="H1985" s="16"/>
      <c r="I1985" s="16"/>
      <c r="J1985" s="16"/>
      <c r="K1985" s="16"/>
      <c r="L1985" s="32"/>
      <c r="M1985" s="16"/>
      <c r="N1985" s="16"/>
      <c r="O1985" s="16"/>
      <c r="P1985" s="16"/>
      <c r="Y1985" s="20"/>
      <c r="Z1985" s="20"/>
      <c r="AA1985" s="20"/>
      <c r="AB1985" s="20"/>
      <c r="AC1985" s="20"/>
      <c r="AD1985" s="20"/>
    </row>
    <row r="1986" spans="3:30" s="1" customFormat="1">
      <c r="C1986" s="16"/>
      <c r="D1986" s="16"/>
      <c r="E1986" s="32"/>
      <c r="F1986" s="16"/>
      <c r="G1986" s="16"/>
      <c r="H1986" s="16"/>
      <c r="I1986" s="16"/>
      <c r="J1986" s="16"/>
      <c r="K1986" s="16"/>
      <c r="L1986" s="32"/>
      <c r="M1986" s="16"/>
      <c r="N1986" s="16"/>
      <c r="O1986" s="16"/>
      <c r="P1986" s="16"/>
      <c r="Y1986" s="20"/>
      <c r="Z1986" s="20"/>
      <c r="AA1986" s="20"/>
      <c r="AB1986" s="20"/>
      <c r="AC1986" s="20"/>
      <c r="AD1986" s="20"/>
    </row>
    <row r="1987" spans="3:30" s="1" customFormat="1">
      <c r="C1987" s="16"/>
      <c r="D1987" s="16"/>
      <c r="E1987" s="32"/>
      <c r="F1987" s="16"/>
      <c r="G1987" s="16"/>
      <c r="H1987" s="16"/>
      <c r="I1987" s="16"/>
      <c r="J1987" s="16"/>
      <c r="K1987" s="16"/>
      <c r="L1987" s="32"/>
      <c r="M1987" s="16"/>
      <c r="N1987" s="16"/>
      <c r="O1987" s="16"/>
      <c r="P1987" s="16"/>
      <c r="Y1987" s="20"/>
      <c r="Z1987" s="20"/>
      <c r="AA1987" s="20"/>
      <c r="AB1987" s="20"/>
      <c r="AC1987" s="20"/>
      <c r="AD1987" s="20"/>
    </row>
    <row r="1988" spans="3:30" s="1" customFormat="1">
      <c r="C1988" s="16"/>
      <c r="D1988" s="16"/>
      <c r="E1988" s="32"/>
      <c r="F1988" s="16"/>
      <c r="G1988" s="16"/>
      <c r="H1988" s="16"/>
      <c r="I1988" s="16"/>
      <c r="J1988" s="16"/>
      <c r="K1988" s="16"/>
      <c r="L1988" s="32"/>
      <c r="M1988" s="16"/>
      <c r="N1988" s="16"/>
      <c r="O1988" s="16"/>
      <c r="P1988" s="16"/>
      <c r="Y1988" s="20"/>
      <c r="Z1988" s="20"/>
      <c r="AA1988" s="20"/>
      <c r="AB1988" s="20"/>
      <c r="AC1988" s="20"/>
      <c r="AD1988" s="20"/>
    </row>
    <row r="1989" spans="3:30" s="1" customFormat="1">
      <c r="C1989" s="16"/>
      <c r="D1989" s="16"/>
      <c r="E1989" s="32"/>
      <c r="F1989" s="16"/>
      <c r="G1989" s="16"/>
      <c r="H1989" s="16"/>
      <c r="I1989" s="16"/>
      <c r="J1989" s="16"/>
      <c r="K1989" s="16"/>
      <c r="L1989" s="32"/>
      <c r="M1989" s="16"/>
      <c r="N1989" s="16"/>
      <c r="O1989" s="16"/>
      <c r="P1989" s="16"/>
      <c r="Y1989" s="20"/>
      <c r="Z1989" s="20"/>
      <c r="AA1989" s="20"/>
      <c r="AB1989" s="20"/>
      <c r="AC1989" s="20"/>
      <c r="AD1989" s="20"/>
    </row>
    <row r="1990" spans="3:30" s="1" customFormat="1">
      <c r="C1990" s="16"/>
      <c r="D1990" s="16"/>
      <c r="E1990" s="32"/>
      <c r="F1990" s="16"/>
      <c r="G1990" s="16"/>
      <c r="H1990" s="16"/>
      <c r="I1990" s="16"/>
      <c r="J1990" s="16"/>
      <c r="K1990" s="16"/>
      <c r="L1990" s="32"/>
      <c r="M1990" s="16"/>
      <c r="N1990" s="16"/>
      <c r="O1990" s="16"/>
      <c r="P1990" s="16"/>
      <c r="Y1990" s="20"/>
      <c r="Z1990" s="20"/>
      <c r="AA1990" s="20"/>
      <c r="AB1990" s="20"/>
      <c r="AC1990" s="20"/>
      <c r="AD1990" s="20"/>
    </row>
    <row r="1991" spans="3:30" s="1" customFormat="1">
      <c r="C1991" s="16"/>
      <c r="D1991" s="16"/>
      <c r="E1991" s="32"/>
      <c r="F1991" s="16"/>
      <c r="G1991" s="16"/>
      <c r="H1991" s="16"/>
      <c r="I1991" s="16"/>
      <c r="J1991" s="16"/>
      <c r="K1991" s="16"/>
      <c r="L1991" s="32"/>
      <c r="M1991" s="16"/>
      <c r="N1991" s="16"/>
      <c r="O1991" s="16"/>
      <c r="P1991" s="16"/>
      <c r="Y1991" s="20"/>
      <c r="Z1991" s="20"/>
      <c r="AA1991" s="20"/>
      <c r="AB1991" s="20"/>
      <c r="AC1991" s="20"/>
      <c r="AD1991" s="20"/>
    </row>
    <row r="1992" spans="3:30" s="1" customFormat="1">
      <c r="C1992" s="16"/>
      <c r="D1992" s="16"/>
      <c r="E1992" s="32"/>
      <c r="F1992" s="16"/>
      <c r="G1992" s="16"/>
      <c r="H1992" s="16"/>
      <c r="I1992" s="16"/>
      <c r="J1992" s="16"/>
      <c r="K1992" s="16"/>
      <c r="L1992" s="32"/>
      <c r="M1992" s="16"/>
      <c r="N1992" s="16"/>
      <c r="O1992" s="16"/>
      <c r="P1992" s="16"/>
      <c r="Y1992" s="20"/>
      <c r="Z1992" s="20"/>
      <c r="AA1992" s="20"/>
      <c r="AB1992" s="20"/>
      <c r="AC1992" s="20"/>
      <c r="AD1992" s="20"/>
    </row>
    <row r="1993" spans="3:30" s="1" customFormat="1">
      <c r="C1993" s="16"/>
      <c r="D1993" s="16"/>
      <c r="E1993" s="32"/>
      <c r="F1993" s="16"/>
      <c r="G1993" s="16"/>
      <c r="H1993" s="16"/>
      <c r="I1993" s="16"/>
      <c r="J1993" s="16"/>
      <c r="K1993" s="16"/>
      <c r="L1993" s="32"/>
      <c r="M1993" s="16"/>
      <c r="N1993" s="16"/>
      <c r="O1993" s="16"/>
      <c r="P1993" s="16"/>
      <c r="Y1993" s="20"/>
      <c r="Z1993" s="20"/>
      <c r="AA1993" s="20"/>
      <c r="AB1993" s="20"/>
      <c r="AC1993" s="20"/>
      <c r="AD1993" s="20"/>
    </row>
    <row r="1994" spans="3:30" s="1" customFormat="1">
      <c r="C1994" s="16"/>
      <c r="D1994" s="16"/>
      <c r="E1994" s="32"/>
      <c r="F1994" s="16"/>
      <c r="G1994" s="16"/>
      <c r="H1994" s="16"/>
      <c r="I1994" s="16"/>
      <c r="J1994" s="16"/>
      <c r="K1994" s="16"/>
      <c r="L1994" s="32"/>
      <c r="M1994" s="16"/>
      <c r="N1994" s="16"/>
      <c r="O1994" s="16"/>
      <c r="P1994" s="16"/>
      <c r="Y1994" s="20"/>
      <c r="Z1994" s="20"/>
      <c r="AA1994" s="20"/>
      <c r="AB1994" s="20"/>
      <c r="AC1994" s="20"/>
      <c r="AD1994" s="20"/>
    </row>
    <row r="1995" spans="3:30" s="1" customFormat="1">
      <c r="C1995" s="16"/>
      <c r="D1995" s="16"/>
      <c r="E1995" s="32"/>
      <c r="F1995" s="16"/>
      <c r="G1995" s="16"/>
      <c r="H1995" s="16"/>
      <c r="I1995" s="16"/>
      <c r="J1995" s="16"/>
      <c r="K1995" s="16"/>
      <c r="L1995" s="32"/>
      <c r="M1995" s="16"/>
      <c r="N1995" s="16"/>
      <c r="O1995" s="16"/>
      <c r="P1995" s="16"/>
      <c r="Y1995" s="20"/>
      <c r="Z1995" s="20"/>
      <c r="AA1995" s="20"/>
      <c r="AB1995" s="20"/>
      <c r="AC1995" s="20"/>
      <c r="AD1995" s="20"/>
    </row>
    <row r="1996" spans="3:30" s="1" customFormat="1">
      <c r="C1996" s="16"/>
      <c r="D1996" s="16"/>
      <c r="E1996" s="32"/>
      <c r="F1996" s="16"/>
      <c r="G1996" s="16"/>
      <c r="H1996" s="16"/>
      <c r="I1996" s="16"/>
      <c r="J1996" s="16"/>
      <c r="K1996" s="16"/>
      <c r="L1996" s="32"/>
      <c r="M1996" s="16"/>
      <c r="N1996" s="16"/>
      <c r="O1996" s="16"/>
      <c r="P1996" s="16"/>
      <c r="Y1996" s="20"/>
      <c r="Z1996" s="20"/>
      <c r="AA1996" s="20"/>
      <c r="AB1996" s="20"/>
      <c r="AC1996" s="20"/>
      <c r="AD1996" s="20"/>
    </row>
    <row r="1997" spans="3:30" s="1" customFormat="1">
      <c r="C1997" s="16"/>
      <c r="D1997" s="16"/>
      <c r="E1997" s="32"/>
      <c r="F1997" s="16"/>
      <c r="G1997" s="16"/>
      <c r="H1997" s="16"/>
      <c r="I1997" s="16"/>
      <c r="J1997" s="16"/>
      <c r="K1997" s="16"/>
      <c r="L1997" s="32"/>
      <c r="M1997" s="16"/>
      <c r="N1997" s="16"/>
      <c r="O1997" s="16"/>
      <c r="P1997" s="16"/>
      <c r="Y1997" s="20"/>
      <c r="Z1997" s="20"/>
      <c r="AA1997" s="20"/>
      <c r="AB1997" s="20"/>
      <c r="AC1997" s="20"/>
      <c r="AD1997" s="20"/>
    </row>
    <row r="1998" spans="3:30" s="1" customFormat="1">
      <c r="C1998" s="16"/>
      <c r="D1998" s="16"/>
      <c r="E1998" s="32"/>
      <c r="F1998" s="16"/>
      <c r="G1998" s="16"/>
      <c r="H1998" s="16"/>
      <c r="I1998" s="16"/>
      <c r="J1998" s="16"/>
      <c r="K1998" s="16"/>
      <c r="L1998" s="32"/>
      <c r="M1998" s="16"/>
      <c r="N1998" s="16"/>
      <c r="O1998" s="16"/>
      <c r="P1998" s="16"/>
      <c r="Y1998" s="20"/>
      <c r="Z1998" s="20"/>
      <c r="AA1998" s="20"/>
      <c r="AB1998" s="20"/>
      <c r="AC1998" s="20"/>
      <c r="AD1998" s="20"/>
    </row>
    <row r="1999" spans="3:30" s="1" customFormat="1">
      <c r="C1999" s="16"/>
      <c r="D1999" s="16"/>
      <c r="E1999" s="32"/>
      <c r="F1999" s="16"/>
      <c r="G1999" s="16"/>
      <c r="H1999" s="16"/>
      <c r="I1999" s="16"/>
      <c r="J1999" s="16"/>
      <c r="K1999" s="16"/>
      <c r="L1999" s="32"/>
      <c r="M1999" s="16"/>
      <c r="N1999" s="16"/>
      <c r="O1999" s="16"/>
      <c r="P1999" s="16"/>
      <c r="Y1999" s="20"/>
      <c r="Z1999" s="20"/>
      <c r="AA1999" s="20"/>
      <c r="AB1999" s="20"/>
      <c r="AC1999" s="20"/>
      <c r="AD1999" s="20"/>
    </row>
    <row r="2000" spans="3:30" s="1" customFormat="1">
      <c r="C2000" s="16"/>
      <c r="D2000" s="16"/>
      <c r="E2000" s="32"/>
      <c r="F2000" s="16"/>
      <c r="G2000" s="16"/>
      <c r="H2000" s="16"/>
      <c r="I2000" s="16"/>
      <c r="J2000" s="16"/>
      <c r="K2000" s="16"/>
      <c r="L2000" s="32"/>
      <c r="M2000" s="16"/>
      <c r="N2000" s="16"/>
      <c r="O2000" s="16"/>
      <c r="P2000" s="16"/>
      <c r="Y2000" s="20"/>
      <c r="Z2000" s="20"/>
      <c r="AA2000" s="20"/>
      <c r="AB2000" s="20"/>
      <c r="AC2000" s="20"/>
      <c r="AD2000" s="20"/>
    </row>
    <row r="2001" spans="3:30" s="1" customFormat="1">
      <c r="C2001" s="16"/>
      <c r="D2001" s="16"/>
      <c r="E2001" s="32"/>
      <c r="F2001" s="16"/>
      <c r="G2001" s="16"/>
      <c r="H2001" s="16"/>
      <c r="I2001" s="16"/>
      <c r="J2001" s="16"/>
      <c r="K2001" s="16"/>
      <c r="L2001" s="32"/>
      <c r="M2001" s="16"/>
      <c r="N2001" s="16"/>
      <c r="O2001" s="16"/>
      <c r="P2001" s="16"/>
      <c r="Y2001" s="20"/>
      <c r="Z2001" s="20"/>
      <c r="AA2001" s="20"/>
      <c r="AB2001" s="20"/>
      <c r="AC2001" s="20"/>
      <c r="AD2001" s="20"/>
    </row>
    <row r="2002" spans="3:30" s="1" customFormat="1">
      <c r="C2002" s="16"/>
      <c r="D2002" s="16"/>
      <c r="E2002" s="32"/>
      <c r="F2002" s="16"/>
      <c r="G2002" s="16"/>
      <c r="H2002" s="16"/>
      <c r="I2002" s="16"/>
      <c r="J2002" s="16"/>
      <c r="K2002" s="16"/>
      <c r="L2002" s="32"/>
      <c r="M2002" s="16"/>
      <c r="N2002" s="16"/>
      <c r="O2002" s="16"/>
      <c r="P2002" s="16"/>
      <c r="Y2002" s="20"/>
      <c r="Z2002" s="20"/>
      <c r="AA2002" s="20"/>
      <c r="AB2002" s="20"/>
      <c r="AC2002" s="20"/>
      <c r="AD2002" s="20"/>
    </row>
    <row r="2003" spans="3:30" s="1" customFormat="1">
      <c r="C2003" s="16"/>
      <c r="D2003" s="16"/>
      <c r="E2003" s="32"/>
      <c r="F2003" s="16"/>
      <c r="G2003" s="16"/>
      <c r="H2003" s="16"/>
      <c r="I2003" s="16"/>
      <c r="J2003" s="16"/>
      <c r="K2003" s="16"/>
      <c r="L2003" s="32"/>
      <c r="M2003" s="16"/>
      <c r="N2003" s="16"/>
      <c r="O2003" s="16"/>
      <c r="P2003" s="16"/>
      <c r="Y2003" s="20"/>
      <c r="Z2003" s="20"/>
      <c r="AA2003" s="20"/>
      <c r="AB2003" s="20"/>
      <c r="AC2003" s="20"/>
      <c r="AD2003" s="20"/>
    </row>
    <row r="2004" spans="3:30" s="1" customFormat="1">
      <c r="C2004" s="16"/>
      <c r="D2004" s="16"/>
      <c r="E2004" s="32"/>
      <c r="F2004" s="16"/>
      <c r="G2004" s="16"/>
      <c r="H2004" s="16"/>
      <c r="I2004" s="16"/>
      <c r="J2004" s="16"/>
      <c r="K2004" s="16"/>
      <c r="L2004" s="32"/>
      <c r="M2004" s="16"/>
      <c r="N2004" s="16"/>
      <c r="O2004" s="16"/>
      <c r="P2004" s="16"/>
      <c r="Y2004" s="20"/>
      <c r="Z2004" s="20"/>
      <c r="AA2004" s="20"/>
      <c r="AB2004" s="20"/>
      <c r="AC2004" s="20"/>
      <c r="AD2004" s="20"/>
    </row>
    <row r="2005" spans="3:30" s="1" customFormat="1">
      <c r="C2005" s="16"/>
      <c r="D2005" s="16"/>
      <c r="E2005" s="32"/>
      <c r="F2005" s="16"/>
      <c r="G2005" s="16"/>
      <c r="H2005" s="16"/>
      <c r="I2005" s="16"/>
      <c r="J2005" s="16"/>
      <c r="K2005" s="16"/>
      <c r="L2005" s="32"/>
      <c r="M2005" s="16"/>
      <c r="N2005" s="16"/>
      <c r="O2005" s="16"/>
      <c r="P2005" s="16"/>
      <c r="Y2005" s="20"/>
      <c r="Z2005" s="20"/>
      <c r="AA2005" s="20"/>
      <c r="AB2005" s="20"/>
      <c r="AC2005" s="20"/>
      <c r="AD2005" s="20"/>
    </row>
    <row r="2006" spans="3:30" s="1" customFormat="1">
      <c r="C2006" s="16"/>
      <c r="D2006" s="16"/>
      <c r="E2006" s="32"/>
      <c r="F2006" s="16"/>
      <c r="G2006" s="16"/>
      <c r="H2006" s="16"/>
      <c r="I2006" s="16"/>
      <c r="J2006" s="16"/>
      <c r="K2006" s="16"/>
      <c r="L2006" s="32"/>
      <c r="M2006" s="16"/>
      <c r="N2006" s="16"/>
      <c r="O2006" s="16"/>
      <c r="P2006" s="16"/>
      <c r="Y2006" s="20"/>
      <c r="Z2006" s="20"/>
      <c r="AA2006" s="20"/>
      <c r="AB2006" s="20"/>
      <c r="AC2006" s="20"/>
      <c r="AD2006" s="20"/>
    </row>
    <row r="2007" spans="3:30" s="1" customFormat="1">
      <c r="C2007" s="16"/>
      <c r="D2007" s="16"/>
      <c r="E2007" s="32"/>
      <c r="F2007" s="16"/>
      <c r="G2007" s="16"/>
      <c r="H2007" s="16"/>
      <c r="I2007" s="16"/>
      <c r="J2007" s="16"/>
      <c r="K2007" s="16"/>
      <c r="L2007" s="32"/>
      <c r="M2007" s="16"/>
      <c r="N2007" s="16"/>
      <c r="O2007" s="16"/>
      <c r="P2007" s="16"/>
      <c r="Y2007" s="20"/>
      <c r="Z2007" s="20"/>
      <c r="AA2007" s="20"/>
      <c r="AB2007" s="20"/>
      <c r="AC2007" s="20"/>
      <c r="AD2007" s="20"/>
    </row>
    <row r="2008" spans="3:30" s="1" customFormat="1">
      <c r="C2008" s="16"/>
      <c r="D2008" s="16"/>
      <c r="E2008" s="32"/>
      <c r="F2008" s="16"/>
      <c r="G2008" s="16"/>
      <c r="H2008" s="16"/>
      <c r="I2008" s="16"/>
      <c r="J2008" s="16"/>
      <c r="K2008" s="16"/>
      <c r="L2008" s="32"/>
      <c r="M2008" s="16"/>
      <c r="N2008" s="16"/>
      <c r="O2008" s="16"/>
      <c r="P2008" s="16"/>
      <c r="Y2008" s="20"/>
      <c r="Z2008" s="20"/>
      <c r="AA2008" s="20"/>
      <c r="AB2008" s="20"/>
      <c r="AC2008" s="20"/>
      <c r="AD2008" s="20"/>
    </row>
    <row r="2009" spans="3:30" s="1" customFormat="1">
      <c r="C2009" s="16"/>
      <c r="D2009" s="16"/>
      <c r="E2009" s="32"/>
      <c r="F2009" s="16"/>
      <c r="G2009" s="16"/>
      <c r="H2009" s="16"/>
      <c r="I2009" s="16"/>
      <c r="J2009" s="16"/>
      <c r="K2009" s="16"/>
      <c r="L2009" s="32"/>
      <c r="M2009" s="16"/>
      <c r="N2009" s="16"/>
      <c r="O2009" s="16"/>
      <c r="P2009" s="16"/>
      <c r="Y2009" s="20"/>
      <c r="Z2009" s="20"/>
      <c r="AA2009" s="20"/>
      <c r="AB2009" s="20"/>
      <c r="AC2009" s="20"/>
      <c r="AD2009" s="20"/>
    </row>
    <row r="2010" spans="3:30" s="1" customFormat="1">
      <c r="C2010" s="16"/>
      <c r="D2010" s="16"/>
      <c r="E2010" s="32"/>
      <c r="F2010" s="16"/>
      <c r="G2010" s="16"/>
      <c r="H2010" s="16"/>
      <c r="I2010" s="16"/>
      <c r="J2010" s="16"/>
      <c r="K2010" s="16"/>
      <c r="L2010" s="32"/>
      <c r="M2010" s="16"/>
      <c r="N2010" s="16"/>
      <c r="O2010" s="16"/>
      <c r="P2010" s="16"/>
      <c r="Y2010" s="20"/>
      <c r="Z2010" s="20"/>
      <c r="AA2010" s="20"/>
      <c r="AB2010" s="20"/>
      <c r="AC2010" s="20"/>
      <c r="AD2010" s="20"/>
    </row>
    <row r="2011" spans="3:30" s="1" customFormat="1">
      <c r="C2011" s="16"/>
      <c r="D2011" s="16"/>
      <c r="E2011" s="32"/>
      <c r="F2011" s="16"/>
      <c r="G2011" s="16"/>
      <c r="H2011" s="16"/>
      <c r="I2011" s="16"/>
      <c r="J2011" s="16"/>
      <c r="K2011" s="16"/>
      <c r="L2011" s="32"/>
      <c r="M2011" s="16"/>
      <c r="N2011" s="16"/>
      <c r="O2011" s="16"/>
      <c r="P2011" s="16"/>
      <c r="Y2011" s="20"/>
      <c r="Z2011" s="20"/>
      <c r="AA2011" s="20"/>
      <c r="AB2011" s="20"/>
      <c r="AC2011" s="20"/>
      <c r="AD2011" s="20"/>
    </row>
    <row r="2012" spans="3:30" s="1" customFormat="1">
      <c r="C2012" s="16"/>
      <c r="D2012" s="16"/>
      <c r="E2012" s="32"/>
      <c r="F2012" s="16"/>
      <c r="G2012" s="16"/>
      <c r="H2012" s="16"/>
      <c r="I2012" s="16"/>
      <c r="J2012" s="16"/>
      <c r="K2012" s="16"/>
      <c r="L2012" s="32"/>
      <c r="M2012" s="16"/>
      <c r="N2012" s="16"/>
      <c r="O2012" s="16"/>
      <c r="P2012" s="16"/>
      <c r="Y2012" s="20"/>
      <c r="Z2012" s="20"/>
      <c r="AA2012" s="20"/>
      <c r="AB2012" s="20"/>
      <c r="AC2012" s="20"/>
      <c r="AD2012" s="20"/>
    </row>
    <row r="2013" spans="3:30" s="1" customFormat="1">
      <c r="C2013" s="16"/>
      <c r="D2013" s="16"/>
      <c r="E2013" s="32"/>
      <c r="F2013" s="16"/>
      <c r="G2013" s="16"/>
      <c r="H2013" s="16"/>
      <c r="I2013" s="16"/>
      <c r="J2013" s="16"/>
      <c r="K2013" s="16"/>
      <c r="L2013" s="32"/>
      <c r="M2013" s="16"/>
      <c r="N2013" s="16"/>
      <c r="O2013" s="16"/>
      <c r="P2013" s="16"/>
      <c r="Y2013" s="20"/>
      <c r="Z2013" s="20"/>
      <c r="AA2013" s="20"/>
      <c r="AB2013" s="20"/>
      <c r="AC2013" s="20"/>
      <c r="AD2013" s="20"/>
    </row>
    <row r="2014" spans="3:30" s="1" customFormat="1">
      <c r="C2014" s="16"/>
      <c r="D2014" s="16"/>
      <c r="E2014" s="32"/>
      <c r="F2014" s="16"/>
      <c r="G2014" s="16"/>
      <c r="H2014" s="16"/>
      <c r="I2014" s="16"/>
      <c r="J2014" s="16"/>
      <c r="K2014" s="16"/>
      <c r="L2014" s="32"/>
      <c r="M2014" s="16"/>
      <c r="N2014" s="16"/>
      <c r="O2014" s="16"/>
      <c r="P2014" s="16"/>
      <c r="Y2014" s="20"/>
      <c r="Z2014" s="20"/>
      <c r="AA2014" s="20"/>
      <c r="AB2014" s="20"/>
      <c r="AC2014" s="20"/>
      <c r="AD2014" s="20"/>
    </row>
    <row r="2015" spans="3:30" s="1" customFormat="1">
      <c r="C2015" s="16"/>
      <c r="D2015" s="16"/>
      <c r="E2015" s="32"/>
      <c r="F2015" s="16"/>
      <c r="G2015" s="16"/>
      <c r="H2015" s="16"/>
      <c r="I2015" s="16"/>
      <c r="J2015" s="16"/>
      <c r="K2015" s="16"/>
      <c r="L2015" s="32"/>
      <c r="M2015" s="16"/>
      <c r="N2015" s="16"/>
      <c r="O2015" s="16"/>
      <c r="P2015" s="16"/>
      <c r="Y2015" s="20"/>
      <c r="Z2015" s="20"/>
      <c r="AA2015" s="20"/>
      <c r="AB2015" s="20"/>
      <c r="AC2015" s="20"/>
      <c r="AD2015" s="20"/>
    </row>
    <row r="2016" spans="3:30" s="1" customFormat="1">
      <c r="C2016" s="16"/>
      <c r="D2016" s="16"/>
      <c r="E2016" s="32"/>
      <c r="F2016" s="16"/>
      <c r="G2016" s="16"/>
      <c r="H2016" s="16"/>
      <c r="I2016" s="16"/>
      <c r="J2016" s="16"/>
      <c r="K2016" s="16"/>
      <c r="L2016" s="32"/>
      <c r="M2016" s="16"/>
      <c r="N2016" s="16"/>
      <c r="O2016" s="16"/>
      <c r="P2016" s="16"/>
      <c r="Y2016" s="20"/>
      <c r="Z2016" s="20"/>
      <c r="AA2016" s="20"/>
      <c r="AB2016" s="20"/>
      <c r="AC2016" s="20"/>
      <c r="AD2016" s="20"/>
    </row>
    <row r="2017" spans="3:30" s="1" customFormat="1">
      <c r="C2017" s="16"/>
      <c r="D2017" s="16"/>
      <c r="E2017" s="32"/>
      <c r="F2017" s="16"/>
      <c r="G2017" s="16"/>
      <c r="H2017" s="16"/>
      <c r="I2017" s="16"/>
      <c r="J2017" s="16"/>
      <c r="K2017" s="16"/>
      <c r="L2017" s="32"/>
      <c r="M2017" s="16"/>
      <c r="N2017" s="16"/>
      <c r="O2017" s="16"/>
      <c r="P2017" s="16"/>
      <c r="Y2017" s="20"/>
      <c r="Z2017" s="20"/>
      <c r="AA2017" s="20"/>
      <c r="AB2017" s="20"/>
      <c r="AC2017" s="20"/>
      <c r="AD2017" s="20"/>
    </row>
    <row r="2018" spans="3:30" s="1" customFormat="1">
      <c r="C2018" s="16"/>
      <c r="D2018" s="16"/>
      <c r="E2018" s="32"/>
      <c r="F2018" s="16"/>
      <c r="G2018" s="16"/>
      <c r="H2018" s="16"/>
      <c r="I2018" s="16"/>
      <c r="J2018" s="16"/>
      <c r="K2018" s="16"/>
      <c r="L2018" s="32"/>
      <c r="M2018" s="16"/>
      <c r="N2018" s="16"/>
      <c r="O2018" s="16"/>
      <c r="P2018" s="16"/>
      <c r="Y2018" s="20"/>
      <c r="Z2018" s="20"/>
      <c r="AA2018" s="20"/>
      <c r="AB2018" s="20"/>
      <c r="AC2018" s="20"/>
      <c r="AD2018" s="20"/>
    </row>
    <row r="2019" spans="3:30" s="1" customFormat="1">
      <c r="C2019" s="16"/>
      <c r="D2019" s="16"/>
      <c r="E2019" s="32"/>
      <c r="F2019" s="16"/>
      <c r="G2019" s="16"/>
      <c r="H2019" s="16"/>
      <c r="I2019" s="16"/>
      <c r="J2019" s="16"/>
      <c r="K2019" s="16"/>
      <c r="L2019" s="32"/>
      <c r="M2019" s="16"/>
      <c r="N2019" s="16"/>
      <c r="O2019" s="16"/>
      <c r="P2019" s="16"/>
      <c r="Y2019" s="20"/>
      <c r="Z2019" s="20"/>
      <c r="AA2019" s="20"/>
      <c r="AB2019" s="20"/>
      <c r="AC2019" s="20"/>
      <c r="AD2019" s="20"/>
    </row>
    <row r="2020" spans="3:30" s="1" customFormat="1">
      <c r="C2020" s="16"/>
      <c r="D2020" s="16"/>
      <c r="E2020" s="32"/>
      <c r="F2020" s="16"/>
      <c r="G2020" s="16"/>
      <c r="H2020" s="16"/>
      <c r="I2020" s="16"/>
      <c r="J2020" s="16"/>
      <c r="K2020" s="16"/>
      <c r="L2020" s="32"/>
      <c r="M2020" s="16"/>
      <c r="N2020" s="16"/>
      <c r="O2020" s="16"/>
      <c r="P2020" s="16"/>
      <c r="Y2020" s="20"/>
      <c r="Z2020" s="20"/>
      <c r="AA2020" s="20"/>
      <c r="AB2020" s="20"/>
      <c r="AC2020" s="20"/>
      <c r="AD2020" s="20"/>
    </row>
    <row r="2021" spans="3:30" s="1" customFormat="1">
      <c r="C2021" s="16"/>
      <c r="D2021" s="16"/>
      <c r="E2021" s="32"/>
      <c r="F2021" s="16"/>
      <c r="G2021" s="16"/>
      <c r="H2021" s="16"/>
      <c r="I2021" s="16"/>
      <c r="J2021" s="16"/>
      <c r="K2021" s="16"/>
      <c r="L2021" s="32"/>
      <c r="M2021" s="16"/>
      <c r="N2021" s="16"/>
      <c r="O2021" s="16"/>
      <c r="P2021" s="16"/>
      <c r="Y2021" s="20"/>
      <c r="Z2021" s="20"/>
      <c r="AA2021" s="20"/>
      <c r="AB2021" s="20"/>
      <c r="AC2021" s="20"/>
      <c r="AD2021" s="20"/>
    </row>
    <row r="2022" spans="3:30" s="1" customFormat="1">
      <c r="C2022" s="16"/>
      <c r="D2022" s="16"/>
      <c r="E2022" s="32"/>
      <c r="F2022" s="16"/>
      <c r="G2022" s="16"/>
      <c r="H2022" s="16"/>
      <c r="I2022" s="16"/>
      <c r="J2022" s="16"/>
      <c r="K2022" s="16"/>
      <c r="L2022" s="32"/>
      <c r="M2022" s="16"/>
      <c r="N2022" s="16"/>
      <c r="O2022" s="16"/>
      <c r="P2022" s="16"/>
      <c r="Y2022" s="20"/>
      <c r="Z2022" s="20"/>
      <c r="AA2022" s="20"/>
      <c r="AB2022" s="20"/>
      <c r="AC2022" s="20"/>
      <c r="AD2022" s="20"/>
    </row>
    <row r="2023" spans="3:30" s="1" customFormat="1">
      <c r="C2023" s="16"/>
      <c r="D2023" s="16"/>
      <c r="E2023" s="32"/>
      <c r="F2023" s="16"/>
      <c r="G2023" s="16"/>
      <c r="H2023" s="16"/>
      <c r="I2023" s="16"/>
      <c r="J2023" s="16"/>
      <c r="K2023" s="16"/>
      <c r="L2023" s="32"/>
      <c r="M2023" s="16"/>
      <c r="N2023" s="16"/>
      <c r="O2023" s="16"/>
      <c r="P2023" s="16"/>
      <c r="Y2023" s="20"/>
      <c r="Z2023" s="20"/>
      <c r="AA2023" s="20"/>
      <c r="AB2023" s="20"/>
      <c r="AC2023" s="20"/>
      <c r="AD2023" s="20"/>
    </row>
    <row r="2024" spans="3:30" s="1" customFormat="1">
      <c r="C2024" s="16"/>
      <c r="D2024" s="16"/>
      <c r="E2024" s="32"/>
      <c r="F2024" s="16"/>
      <c r="G2024" s="16"/>
      <c r="H2024" s="16"/>
      <c r="I2024" s="16"/>
      <c r="J2024" s="16"/>
      <c r="K2024" s="16"/>
      <c r="L2024" s="32"/>
      <c r="M2024" s="16"/>
      <c r="N2024" s="16"/>
      <c r="O2024" s="16"/>
      <c r="P2024" s="16"/>
      <c r="Y2024" s="20"/>
      <c r="Z2024" s="20"/>
      <c r="AA2024" s="20"/>
      <c r="AB2024" s="20"/>
      <c r="AC2024" s="20"/>
      <c r="AD2024" s="20"/>
    </row>
    <row r="2025" spans="3:30" s="1" customFormat="1">
      <c r="C2025" s="16"/>
      <c r="D2025" s="16"/>
      <c r="E2025" s="32"/>
      <c r="F2025" s="16"/>
      <c r="G2025" s="16"/>
      <c r="H2025" s="16"/>
      <c r="I2025" s="16"/>
      <c r="J2025" s="16"/>
      <c r="K2025" s="16"/>
      <c r="L2025" s="32"/>
      <c r="M2025" s="16"/>
      <c r="N2025" s="16"/>
      <c r="O2025" s="16"/>
      <c r="P2025" s="16"/>
      <c r="Y2025" s="20"/>
      <c r="Z2025" s="20"/>
      <c r="AA2025" s="20"/>
      <c r="AB2025" s="20"/>
      <c r="AC2025" s="20"/>
      <c r="AD2025" s="20"/>
    </row>
    <row r="2026" spans="3:30" s="1" customFormat="1">
      <c r="C2026" s="16"/>
      <c r="D2026" s="16"/>
      <c r="E2026" s="32"/>
      <c r="F2026" s="16"/>
      <c r="G2026" s="16"/>
      <c r="H2026" s="16"/>
      <c r="I2026" s="16"/>
      <c r="J2026" s="16"/>
      <c r="K2026" s="16"/>
      <c r="L2026" s="32"/>
      <c r="M2026" s="16"/>
      <c r="N2026" s="16"/>
      <c r="O2026" s="16"/>
      <c r="P2026" s="16"/>
      <c r="Y2026" s="20"/>
      <c r="Z2026" s="20"/>
      <c r="AA2026" s="20"/>
      <c r="AB2026" s="20"/>
      <c r="AC2026" s="20"/>
      <c r="AD2026" s="20"/>
    </row>
    <row r="2027" spans="3:30" s="1" customFormat="1">
      <c r="C2027" s="16"/>
      <c r="D2027" s="16"/>
      <c r="E2027" s="32"/>
      <c r="F2027" s="16"/>
      <c r="G2027" s="16"/>
      <c r="H2027" s="16"/>
      <c r="I2027" s="16"/>
      <c r="J2027" s="16"/>
      <c r="K2027" s="16"/>
      <c r="L2027" s="32"/>
      <c r="M2027" s="16"/>
      <c r="N2027" s="16"/>
      <c r="O2027" s="16"/>
      <c r="P2027" s="16"/>
      <c r="Y2027" s="20"/>
      <c r="Z2027" s="20"/>
      <c r="AA2027" s="20"/>
      <c r="AB2027" s="20"/>
      <c r="AC2027" s="20"/>
      <c r="AD2027" s="20"/>
    </row>
    <row r="2028" spans="3:30" s="1" customFormat="1">
      <c r="C2028" s="16"/>
      <c r="D2028" s="16"/>
      <c r="E2028" s="32"/>
      <c r="F2028" s="16"/>
      <c r="G2028" s="16"/>
      <c r="H2028" s="16"/>
      <c r="I2028" s="16"/>
      <c r="J2028" s="16"/>
      <c r="K2028" s="16"/>
      <c r="L2028" s="32"/>
      <c r="M2028" s="16"/>
      <c r="N2028" s="16"/>
      <c r="O2028" s="16"/>
      <c r="P2028" s="16"/>
      <c r="Y2028" s="20"/>
      <c r="Z2028" s="20"/>
      <c r="AA2028" s="20"/>
      <c r="AB2028" s="20"/>
      <c r="AC2028" s="20"/>
      <c r="AD2028" s="20"/>
    </row>
    <row r="2029" spans="3:30" s="1" customFormat="1">
      <c r="C2029" s="16"/>
      <c r="D2029" s="16"/>
      <c r="E2029" s="32"/>
      <c r="F2029" s="16"/>
      <c r="G2029" s="16"/>
      <c r="H2029" s="16"/>
      <c r="I2029" s="16"/>
      <c r="J2029" s="16"/>
      <c r="K2029" s="16"/>
      <c r="L2029" s="32"/>
      <c r="M2029" s="16"/>
      <c r="N2029" s="16"/>
      <c r="O2029" s="16"/>
      <c r="P2029" s="16"/>
      <c r="Y2029" s="20"/>
      <c r="Z2029" s="20"/>
      <c r="AA2029" s="20"/>
      <c r="AB2029" s="20"/>
      <c r="AC2029" s="20"/>
      <c r="AD2029" s="20"/>
    </row>
    <row r="2030" spans="3:30" s="1" customFormat="1">
      <c r="C2030" s="16"/>
      <c r="D2030" s="16"/>
      <c r="E2030" s="32"/>
      <c r="F2030" s="16"/>
      <c r="G2030" s="16"/>
      <c r="H2030" s="16"/>
      <c r="I2030" s="16"/>
      <c r="J2030" s="16"/>
      <c r="K2030" s="16"/>
      <c r="L2030" s="32"/>
      <c r="M2030" s="16"/>
      <c r="N2030" s="16"/>
      <c r="O2030" s="16"/>
      <c r="P2030" s="16"/>
      <c r="Y2030" s="20"/>
      <c r="Z2030" s="20"/>
      <c r="AA2030" s="20"/>
      <c r="AB2030" s="20"/>
      <c r="AC2030" s="20"/>
      <c r="AD2030" s="20"/>
    </row>
    <row r="2031" spans="3:30" s="1" customFormat="1">
      <c r="C2031" s="16"/>
      <c r="D2031" s="16"/>
      <c r="E2031" s="32"/>
      <c r="F2031" s="16"/>
      <c r="G2031" s="16"/>
      <c r="H2031" s="16"/>
      <c r="I2031" s="16"/>
      <c r="J2031" s="16"/>
      <c r="K2031" s="16"/>
      <c r="L2031" s="32"/>
      <c r="M2031" s="16"/>
      <c r="N2031" s="16"/>
      <c r="O2031" s="16"/>
      <c r="P2031" s="16"/>
      <c r="Y2031" s="20"/>
      <c r="Z2031" s="20"/>
      <c r="AA2031" s="20"/>
      <c r="AB2031" s="20"/>
      <c r="AC2031" s="20"/>
      <c r="AD2031" s="20"/>
    </row>
    <row r="2032" spans="3:30" s="1" customFormat="1">
      <c r="C2032" s="16"/>
      <c r="D2032" s="16"/>
      <c r="E2032" s="32"/>
      <c r="F2032" s="16"/>
      <c r="G2032" s="16"/>
      <c r="H2032" s="16"/>
      <c r="I2032" s="16"/>
      <c r="J2032" s="16"/>
      <c r="K2032" s="16"/>
      <c r="L2032" s="32"/>
      <c r="M2032" s="16"/>
      <c r="N2032" s="16"/>
      <c r="O2032" s="16"/>
      <c r="P2032" s="16"/>
      <c r="Y2032" s="20"/>
      <c r="Z2032" s="20"/>
      <c r="AA2032" s="20"/>
      <c r="AB2032" s="20"/>
      <c r="AC2032" s="20"/>
      <c r="AD2032" s="20"/>
    </row>
    <row r="2033" spans="3:30" s="1" customFormat="1">
      <c r="C2033" s="16"/>
      <c r="D2033" s="16"/>
      <c r="E2033" s="32"/>
      <c r="F2033" s="16"/>
      <c r="G2033" s="16"/>
      <c r="H2033" s="16"/>
      <c r="I2033" s="16"/>
      <c r="J2033" s="16"/>
      <c r="K2033" s="16"/>
      <c r="L2033" s="32"/>
      <c r="M2033" s="16"/>
      <c r="N2033" s="16"/>
      <c r="O2033" s="16"/>
      <c r="P2033" s="16"/>
      <c r="Y2033" s="20"/>
      <c r="Z2033" s="20"/>
      <c r="AA2033" s="20"/>
      <c r="AB2033" s="20"/>
      <c r="AC2033" s="20"/>
      <c r="AD2033" s="20"/>
    </row>
    <row r="2034" spans="3:30" s="1" customFormat="1">
      <c r="C2034" s="16"/>
      <c r="D2034" s="16"/>
      <c r="E2034" s="32"/>
      <c r="F2034" s="16"/>
      <c r="G2034" s="16"/>
      <c r="H2034" s="16"/>
      <c r="I2034" s="16"/>
      <c r="J2034" s="16"/>
      <c r="K2034" s="16"/>
      <c r="L2034" s="32"/>
      <c r="M2034" s="16"/>
      <c r="N2034" s="16"/>
      <c r="O2034" s="16"/>
      <c r="P2034" s="16"/>
      <c r="Y2034" s="20"/>
      <c r="Z2034" s="20"/>
      <c r="AA2034" s="20"/>
      <c r="AB2034" s="20"/>
      <c r="AC2034" s="20"/>
      <c r="AD2034" s="20"/>
    </row>
    <row r="2035" spans="3:30" s="1" customFormat="1">
      <c r="C2035" s="16"/>
      <c r="D2035" s="16"/>
      <c r="E2035" s="32"/>
      <c r="F2035" s="16"/>
      <c r="G2035" s="16"/>
      <c r="H2035" s="16"/>
      <c r="I2035" s="16"/>
      <c r="J2035" s="16"/>
      <c r="K2035" s="16"/>
      <c r="L2035" s="32"/>
      <c r="M2035" s="16"/>
      <c r="N2035" s="16"/>
      <c r="O2035" s="16"/>
      <c r="P2035" s="16"/>
      <c r="Y2035" s="20"/>
      <c r="Z2035" s="20"/>
      <c r="AA2035" s="20"/>
      <c r="AB2035" s="20"/>
      <c r="AC2035" s="20"/>
      <c r="AD2035" s="20"/>
    </row>
    <row r="2036" spans="3:30" s="1" customFormat="1">
      <c r="C2036" s="16"/>
      <c r="D2036" s="16"/>
      <c r="E2036" s="32"/>
      <c r="F2036" s="16"/>
      <c r="G2036" s="16"/>
      <c r="H2036" s="16"/>
      <c r="I2036" s="16"/>
      <c r="J2036" s="16"/>
      <c r="K2036" s="16"/>
      <c r="L2036" s="32"/>
      <c r="M2036" s="16"/>
      <c r="N2036" s="16"/>
      <c r="O2036" s="16"/>
      <c r="P2036" s="16"/>
      <c r="Y2036" s="20"/>
      <c r="Z2036" s="20"/>
      <c r="AA2036" s="20"/>
      <c r="AB2036" s="20"/>
      <c r="AC2036" s="20"/>
      <c r="AD2036" s="20"/>
    </row>
    <row r="2037" spans="3:30" s="1" customFormat="1">
      <c r="C2037" s="16"/>
      <c r="D2037" s="16"/>
      <c r="E2037" s="32"/>
      <c r="F2037" s="16"/>
      <c r="G2037" s="16"/>
      <c r="H2037" s="16"/>
      <c r="I2037" s="16"/>
      <c r="J2037" s="16"/>
      <c r="K2037" s="16"/>
      <c r="L2037" s="32"/>
      <c r="M2037" s="16"/>
      <c r="N2037" s="16"/>
      <c r="O2037" s="16"/>
      <c r="P2037" s="16"/>
      <c r="Y2037" s="20"/>
      <c r="Z2037" s="20"/>
      <c r="AA2037" s="20"/>
      <c r="AB2037" s="20"/>
      <c r="AC2037" s="20"/>
      <c r="AD2037" s="20"/>
    </row>
    <row r="2038" spans="3:30" s="1" customFormat="1">
      <c r="C2038" s="16"/>
      <c r="D2038" s="16"/>
      <c r="E2038" s="32"/>
      <c r="F2038" s="16"/>
      <c r="G2038" s="16"/>
      <c r="H2038" s="16"/>
      <c r="I2038" s="16"/>
      <c r="J2038" s="16"/>
      <c r="K2038" s="16"/>
      <c r="L2038" s="32"/>
      <c r="M2038" s="16"/>
      <c r="N2038" s="16"/>
      <c r="O2038" s="16"/>
      <c r="P2038" s="16"/>
      <c r="Y2038" s="20"/>
      <c r="Z2038" s="20"/>
      <c r="AA2038" s="20"/>
      <c r="AB2038" s="20"/>
      <c r="AC2038" s="20"/>
      <c r="AD2038" s="20"/>
    </row>
    <row r="2039" spans="3:30" s="1" customFormat="1">
      <c r="C2039" s="16"/>
      <c r="D2039" s="16"/>
      <c r="E2039" s="32"/>
      <c r="F2039" s="16"/>
      <c r="G2039" s="16"/>
      <c r="H2039" s="16"/>
      <c r="I2039" s="16"/>
      <c r="J2039" s="16"/>
      <c r="K2039" s="16"/>
      <c r="L2039" s="32"/>
      <c r="M2039" s="16"/>
      <c r="N2039" s="16"/>
      <c r="O2039" s="16"/>
      <c r="P2039" s="16"/>
      <c r="Y2039" s="20"/>
      <c r="Z2039" s="20"/>
      <c r="AA2039" s="20"/>
      <c r="AB2039" s="20"/>
      <c r="AC2039" s="20"/>
      <c r="AD2039" s="20"/>
    </row>
    <row r="2040" spans="3:30" s="1" customFormat="1">
      <c r="C2040" s="16"/>
      <c r="D2040" s="16"/>
      <c r="E2040" s="32"/>
      <c r="F2040" s="16"/>
      <c r="G2040" s="16"/>
      <c r="H2040" s="16"/>
      <c r="I2040" s="16"/>
      <c r="J2040" s="16"/>
      <c r="K2040" s="16"/>
      <c r="L2040" s="32"/>
      <c r="M2040" s="16"/>
      <c r="N2040" s="16"/>
      <c r="O2040" s="16"/>
      <c r="P2040" s="16"/>
      <c r="Y2040" s="20"/>
      <c r="Z2040" s="20"/>
      <c r="AA2040" s="20"/>
      <c r="AB2040" s="20"/>
      <c r="AC2040" s="20"/>
      <c r="AD2040" s="20"/>
    </row>
    <row r="2041" spans="3:30" s="1" customFormat="1">
      <c r="C2041" s="16"/>
      <c r="D2041" s="16"/>
      <c r="E2041" s="32"/>
      <c r="F2041" s="16"/>
      <c r="G2041" s="16"/>
      <c r="H2041" s="16"/>
      <c r="I2041" s="16"/>
      <c r="J2041" s="16"/>
      <c r="K2041" s="16"/>
      <c r="L2041" s="32"/>
      <c r="M2041" s="16"/>
      <c r="N2041" s="16"/>
      <c r="O2041" s="16"/>
      <c r="P2041" s="16"/>
      <c r="Y2041" s="20"/>
      <c r="Z2041" s="20"/>
      <c r="AA2041" s="20"/>
      <c r="AB2041" s="20"/>
      <c r="AC2041" s="20"/>
      <c r="AD2041" s="20"/>
    </row>
    <row r="2042" spans="3:30" s="1" customFormat="1">
      <c r="C2042" s="16"/>
      <c r="D2042" s="16"/>
      <c r="E2042" s="32"/>
      <c r="F2042" s="16"/>
      <c r="G2042" s="16"/>
      <c r="H2042" s="16"/>
      <c r="I2042" s="16"/>
      <c r="J2042" s="16"/>
      <c r="K2042" s="16"/>
      <c r="L2042" s="32"/>
      <c r="M2042" s="16"/>
      <c r="N2042" s="16"/>
      <c r="O2042" s="16"/>
      <c r="P2042" s="16"/>
      <c r="Y2042" s="20"/>
      <c r="Z2042" s="20"/>
      <c r="AA2042" s="20"/>
      <c r="AB2042" s="20"/>
      <c r="AC2042" s="20"/>
      <c r="AD2042" s="20"/>
    </row>
    <row r="2043" spans="3:30" s="1" customFormat="1">
      <c r="C2043" s="16"/>
      <c r="D2043" s="16"/>
      <c r="E2043" s="32"/>
      <c r="F2043" s="16"/>
      <c r="G2043" s="16"/>
      <c r="H2043" s="16"/>
      <c r="I2043" s="16"/>
      <c r="J2043" s="16"/>
      <c r="K2043" s="16"/>
      <c r="L2043" s="32"/>
      <c r="M2043" s="16"/>
      <c r="N2043" s="16"/>
      <c r="O2043" s="16"/>
      <c r="P2043" s="16"/>
      <c r="Y2043" s="20"/>
      <c r="Z2043" s="20"/>
      <c r="AA2043" s="20"/>
      <c r="AB2043" s="20"/>
      <c r="AC2043" s="20"/>
      <c r="AD2043" s="20"/>
    </row>
    <row r="2044" spans="3:30" s="1" customFormat="1">
      <c r="C2044" s="16"/>
      <c r="D2044" s="16"/>
      <c r="E2044" s="32"/>
      <c r="F2044" s="16"/>
      <c r="G2044" s="16"/>
      <c r="H2044" s="16"/>
      <c r="I2044" s="16"/>
      <c r="J2044" s="16"/>
      <c r="K2044" s="16"/>
      <c r="L2044" s="32"/>
      <c r="M2044" s="16"/>
      <c r="N2044" s="16"/>
      <c r="O2044" s="16"/>
      <c r="P2044" s="16"/>
      <c r="Y2044" s="20"/>
      <c r="Z2044" s="20"/>
      <c r="AA2044" s="20"/>
      <c r="AB2044" s="20"/>
      <c r="AC2044" s="20"/>
      <c r="AD2044" s="20"/>
    </row>
    <row r="2045" spans="3:30" s="1" customFormat="1">
      <c r="C2045" s="16"/>
      <c r="D2045" s="16"/>
      <c r="E2045" s="32"/>
      <c r="F2045" s="16"/>
      <c r="G2045" s="16"/>
      <c r="H2045" s="16"/>
      <c r="I2045" s="16"/>
      <c r="J2045" s="16"/>
      <c r="K2045" s="16"/>
      <c r="L2045" s="32"/>
      <c r="M2045" s="16"/>
      <c r="N2045" s="16"/>
      <c r="O2045" s="16"/>
      <c r="P2045" s="16"/>
      <c r="Y2045" s="20"/>
      <c r="Z2045" s="20"/>
      <c r="AA2045" s="20"/>
      <c r="AB2045" s="20"/>
      <c r="AC2045" s="20"/>
      <c r="AD2045" s="20"/>
    </row>
    <row r="2046" spans="3:30" s="1" customFormat="1">
      <c r="C2046" s="16"/>
      <c r="D2046" s="16"/>
      <c r="E2046" s="32"/>
      <c r="F2046" s="16"/>
      <c r="G2046" s="16"/>
      <c r="H2046" s="16"/>
      <c r="I2046" s="16"/>
      <c r="J2046" s="16"/>
      <c r="K2046" s="16"/>
      <c r="L2046" s="32"/>
      <c r="M2046" s="16"/>
      <c r="N2046" s="16"/>
      <c r="O2046" s="16"/>
      <c r="P2046" s="16"/>
      <c r="Y2046" s="20"/>
      <c r="Z2046" s="20"/>
      <c r="AA2046" s="20"/>
      <c r="AB2046" s="20"/>
      <c r="AC2046" s="20"/>
      <c r="AD2046" s="20"/>
    </row>
    <row r="2047" spans="3:30" s="1" customFormat="1">
      <c r="C2047" s="16"/>
      <c r="D2047" s="16"/>
      <c r="E2047" s="32"/>
      <c r="F2047" s="16"/>
      <c r="G2047" s="16"/>
      <c r="H2047" s="16"/>
      <c r="I2047" s="16"/>
      <c r="J2047" s="16"/>
      <c r="K2047" s="16"/>
      <c r="L2047" s="32"/>
      <c r="M2047" s="16"/>
      <c r="N2047" s="16"/>
      <c r="O2047" s="16"/>
      <c r="P2047" s="16"/>
      <c r="Y2047" s="20"/>
      <c r="Z2047" s="20"/>
      <c r="AA2047" s="20"/>
      <c r="AB2047" s="20"/>
      <c r="AC2047" s="20"/>
      <c r="AD2047" s="20"/>
    </row>
    <row r="2048" spans="3:30" s="1" customFormat="1">
      <c r="C2048" s="16"/>
      <c r="D2048" s="16"/>
      <c r="E2048" s="32"/>
      <c r="F2048" s="16"/>
      <c r="G2048" s="16"/>
      <c r="H2048" s="16"/>
      <c r="I2048" s="16"/>
      <c r="J2048" s="16"/>
      <c r="K2048" s="16"/>
      <c r="L2048" s="32"/>
      <c r="M2048" s="16"/>
      <c r="N2048" s="16"/>
      <c r="O2048" s="16"/>
      <c r="P2048" s="16"/>
      <c r="Y2048" s="20"/>
      <c r="Z2048" s="20"/>
      <c r="AA2048" s="20"/>
      <c r="AB2048" s="20"/>
      <c r="AC2048" s="20"/>
      <c r="AD2048" s="20"/>
    </row>
    <row r="2049" spans="3:30" s="1" customFormat="1">
      <c r="C2049" s="16"/>
      <c r="D2049" s="16"/>
      <c r="E2049" s="32"/>
      <c r="F2049" s="16"/>
      <c r="G2049" s="16"/>
      <c r="H2049" s="16"/>
      <c r="I2049" s="16"/>
      <c r="J2049" s="16"/>
      <c r="K2049" s="16"/>
      <c r="L2049" s="32"/>
      <c r="M2049" s="16"/>
      <c r="N2049" s="16"/>
      <c r="O2049" s="16"/>
      <c r="P2049" s="16"/>
      <c r="Y2049" s="20"/>
      <c r="Z2049" s="20"/>
      <c r="AA2049" s="20"/>
      <c r="AB2049" s="20"/>
      <c r="AC2049" s="20"/>
      <c r="AD2049" s="20"/>
    </row>
    <row r="2050" spans="3:30" s="1" customFormat="1">
      <c r="C2050" s="16"/>
      <c r="D2050" s="16"/>
      <c r="E2050" s="32"/>
      <c r="F2050" s="16"/>
      <c r="G2050" s="16"/>
      <c r="H2050" s="16"/>
      <c r="I2050" s="16"/>
      <c r="J2050" s="16"/>
      <c r="K2050" s="16"/>
      <c r="L2050" s="32"/>
      <c r="M2050" s="16"/>
      <c r="N2050" s="16"/>
      <c r="O2050" s="16"/>
      <c r="P2050" s="16"/>
      <c r="Y2050" s="20"/>
      <c r="Z2050" s="20"/>
      <c r="AA2050" s="20"/>
      <c r="AB2050" s="20"/>
      <c r="AC2050" s="20"/>
      <c r="AD2050" s="20"/>
    </row>
    <row r="2051" spans="3:30" s="1" customFormat="1">
      <c r="C2051" s="16"/>
      <c r="D2051" s="16"/>
      <c r="E2051" s="32"/>
      <c r="F2051" s="16"/>
      <c r="G2051" s="16"/>
      <c r="H2051" s="16"/>
      <c r="I2051" s="16"/>
      <c r="J2051" s="16"/>
      <c r="K2051" s="16"/>
      <c r="L2051" s="32"/>
      <c r="M2051" s="16"/>
      <c r="N2051" s="16"/>
      <c r="O2051" s="16"/>
      <c r="P2051" s="16"/>
      <c r="Y2051" s="20"/>
      <c r="Z2051" s="20"/>
      <c r="AA2051" s="20"/>
      <c r="AB2051" s="20"/>
      <c r="AC2051" s="20"/>
      <c r="AD2051" s="20"/>
    </row>
    <row r="2052" spans="3:30" s="1" customFormat="1">
      <c r="C2052" s="16"/>
      <c r="D2052" s="16"/>
      <c r="E2052" s="32"/>
      <c r="F2052" s="16"/>
      <c r="G2052" s="16"/>
      <c r="H2052" s="16"/>
      <c r="I2052" s="16"/>
      <c r="J2052" s="16"/>
      <c r="K2052" s="16"/>
      <c r="L2052" s="32"/>
      <c r="M2052" s="16"/>
      <c r="N2052" s="16"/>
      <c r="O2052" s="16"/>
      <c r="P2052" s="16"/>
      <c r="Y2052" s="20"/>
      <c r="Z2052" s="20"/>
      <c r="AA2052" s="20"/>
      <c r="AB2052" s="20"/>
      <c r="AC2052" s="20"/>
      <c r="AD2052" s="20"/>
    </row>
    <row r="2053" spans="3:30" s="1" customFormat="1">
      <c r="C2053" s="16"/>
      <c r="D2053" s="16"/>
      <c r="E2053" s="32"/>
      <c r="F2053" s="16"/>
      <c r="G2053" s="16"/>
      <c r="H2053" s="16"/>
      <c r="I2053" s="16"/>
      <c r="J2053" s="16"/>
      <c r="K2053" s="16"/>
      <c r="L2053" s="32"/>
      <c r="M2053" s="16"/>
      <c r="N2053" s="16"/>
      <c r="O2053" s="16"/>
      <c r="P2053" s="16"/>
      <c r="Y2053" s="20"/>
      <c r="Z2053" s="20"/>
      <c r="AA2053" s="20"/>
      <c r="AB2053" s="20"/>
      <c r="AC2053" s="20"/>
      <c r="AD2053" s="20"/>
    </row>
    <row r="2054" spans="3:30" s="1" customFormat="1">
      <c r="C2054" s="16"/>
      <c r="D2054" s="16"/>
      <c r="E2054" s="32"/>
      <c r="F2054" s="16"/>
      <c r="G2054" s="16"/>
      <c r="H2054" s="16"/>
      <c r="I2054" s="16"/>
      <c r="J2054" s="16"/>
      <c r="K2054" s="16"/>
      <c r="L2054" s="32"/>
      <c r="M2054" s="16"/>
      <c r="N2054" s="16"/>
      <c r="O2054" s="16"/>
      <c r="P2054" s="16"/>
      <c r="Y2054" s="20"/>
      <c r="Z2054" s="20"/>
      <c r="AA2054" s="20"/>
      <c r="AB2054" s="20"/>
      <c r="AC2054" s="20"/>
      <c r="AD2054" s="20"/>
    </row>
    <row r="2055" spans="3:30" s="1" customFormat="1">
      <c r="C2055" s="16"/>
      <c r="D2055" s="16"/>
      <c r="E2055" s="32"/>
      <c r="F2055" s="16"/>
      <c r="G2055" s="16"/>
      <c r="H2055" s="16"/>
      <c r="I2055" s="16"/>
      <c r="J2055" s="16"/>
      <c r="K2055" s="16"/>
      <c r="L2055" s="32"/>
      <c r="M2055" s="16"/>
      <c r="N2055" s="16"/>
      <c r="O2055" s="16"/>
      <c r="P2055" s="16"/>
      <c r="Y2055" s="20"/>
      <c r="Z2055" s="20"/>
      <c r="AA2055" s="20"/>
      <c r="AB2055" s="20"/>
      <c r="AC2055" s="20"/>
      <c r="AD2055" s="20"/>
    </row>
    <row r="2056" spans="3:30" s="1" customFormat="1">
      <c r="C2056" s="16"/>
      <c r="D2056" s="16"/>
      <c r="E2056" s="32"/>
      <c r="F2056" s="16"/>
      <c r="G2056" s="16"/>
      <c r="H2056" s="16"/>
      <c r="I2056" s="16"/>
      <c r="J2056" s="16"/>
      <c r="K2056" s="16"/>
      <c r="L2056" s="32"/>
      <c r="M2056" s="16"/>
      <c r="N2056" s="16"/>
      <c r="O2056" s="16"/>
      <c r="P2056" s="16"/>
      <c r="Y2056" s="20"/>
      <c r="Z2056" s="20"/>
      <c r="AA2056" s="20"/>
      <c r="AB2056" s="20"/>
      <c r="AC2056" s="20"/>
      <c r="AD2056" s="20"/>
    </row>
    <row r="2057" spans="3:30" s="1" customFormat="1">
      <c r="C2057" s="16"/>
      <c r="D2057" s="16"/>
      <c r="E2057" s="32"/>
      <c r="F2057" s="16"/>
      <c r="G2057" s="16"/>
      <c r="H2057" s="16"/>
      <c r="I2057" s="16"/>
      <c r="J2057" s="16"/>
      <c r="K2057" s="16"/>
      <c r="L2057" s="32"/>
      <c r="M2057" s="16"/>
      <c r="N2057" s="16"/>
      <c r="O2057" s="16"/>
      <c r="P2057" s="16"/>
      <c r="Y2057" s="20"/>
      <c r="Z2057" s="20"/>
      <c r="AA2057" s="20"/>
      <c r="AB2057" s="20"/>
      <c r="AC2057" s="20"/>
      <c r="AD2057" s="20"/>
    </row>
    <row r="2058" spans="3:30" s="1" customFormat="1">
      <c r="C2058" s="16"/>
      <c r="D2058" s="16"/>
      <c r="E2058" s="32"/>
      <c r="F2058" s="16"/>
      <c r="G2058" s="16"/>
      <c r="H2058" s="16"/>
      <c r="I2058" s="16"/>
      <c r="J2058" s="16"/>
      <c r="K2058" s="16"/>
      <c r="L2058" s="32"/>
      <c r="M2058" s="16"/>
      <c r="N2058" s="16"/>
      <c r="O2058" s="16"/>
      <c r="P2058" s="16"/>
      <c r="Y2058" s="20"/>
      <c r="Z2058" s="20"/>
      <c r="AA2058" s="20"/>
      <c r="AB2058" s="20"/>
      <c r="AC2058" s="20"/>
      <c r="AD2058" s="20"/>
    </row>
    <row r="2059" spans="3:30" s="1" customFormat="1">
      <c r="C2059" s="16"/>
      <c r="D2059" s="16"/>
      <c r="E2059" s="32"/>
      <c r="F2059" s="16"/>
      <c r="G2059" s="16"/>
      <c r="H2059" s="16"/>
      <c r="I2059" s="16"/>
      <c r="J2059" s="16"/>
      <c r="K2059" s="16"/>
      <c r="L2059" s="32"/>
      <c r="M2059" s="16"/>
      <c r="N2059" s="16"/>
      <c r="O2059" s="16"/>
      <c r="P2059" s="16"/>
      <c r="Y2059" s="20"/>
      <c r="Z2059" s="20"/>
      <c r="AA2059" s="20"/>
      <c r="AB2059" s="20"/>
      <c r="AC2059" s="20"/>
      <c r="AD2059" s="20"/>
    </row>
    <row r="2060" spans="3:30" s="1" customFormat="1">
      <c r="C2060" s="16"/>
      <c r="D2060" s="16"/>
      <c r="E2060" s="32"/>
      <c r="F2060" s="16"/>
      <c r="G2060" s="16"/>
      <c r="H2060" s="16"/>
      <c r="I2060" s="16"/>
      <c r="J2060" s="16"/>
      <c r="K2060" s="16"/>
      <c r="L2060" s="32"/>
      <c r="M2060" s="16"/>
      <c r="N2060" s="16"/>
      <c r="O2060" s="16"/>
      <c r="P2060" s="16"/>
      <c r="Y2060" s="20"/>
      <c r="Z2060" s="20"/>
      <c r="AA2060" s="20"/>
      <c r="AB2060" s="20"/>
      <c r="AC2060" s="20"/>
      <c r="AD2060" s="20"/>
    </row>
    <row r="2061" spans="3:30" s="1" customFormat="1">
      <c r="C2061" s="16"/>
      <c r="D2061" s="16"/>
      <c r="E2061" s="32"/>
      <c r="F2061" s="16"/>
      <c r="G2061" s="16"/>
      <c r="H2061" s="16"/>
      <c r="I2061" s="16"/>
      <c r="J2061" s="16"/>
      <c r="K2061" s="16"/>
      <c r="L2061" s="32"/>
      <c r="M2061" s="16"/>
      <c r="N2061" s="16"/>
      <c r="O2061" s="16"/>
      <c r="P2061" s="16"/>
      <c r="Y2061" s="20"/>
      <c r="Z2061" s="20"/>
      <c r="AA2061" s="20"/>
      <c r="AB2061" s="20"/>
      <c r="AC2061" s="20"/>
      <c r="AD2061" s="20"/>
    </row>
    <row r="2062" spans="3:30" s="1" customFormat="1">
      <c r="C2062" s="16"/>
      <c r="D2062" s="16"/>
      <c r="E2062" s="32"/>
      <c r="F2062" s="16"/>
      <c r="G2062" s="16"/>
      <c r="H2062" s="16"/>
      <c r="I2062" s="16"/>
      <c r="J2062" s="16"/>
      <c r="K2062" s="16"/>
      <c r="L2062" s="32"/>
      <c r="M2062" s="16"/>
      <c r="N2062" s="16"/>
      <c r="O2062" s="16"/>
      <c r="P2062" s="16"/>
      <c r="Y2062" s="20"/>
      <c r="Z2062" s="20"/>
      <c r="AA2062" s="20"/>
      <c r="AB2062" s="20"/>
      <c r="AC2062" s="20"/>
      <c r="AD2062" s="20"/>
    </row>
    <row r="2063" spans="3:30" s="1" customFormat="1">
      <c r="C2063" s="16"/>
      <c r="D2063" s="16"/>
      <c r="E2063" s="32"/>
      <c r="F2063" s="16"/>
      <c r="G2063" s="16"/>
      <c r="H2063" s="16"/>
      <c r="I2063" s="16"/>
      <c r="J2063" s="16"/>
      <c r="K2063" s="16"/>
      <c r="L2063" s="32"/>
      <c r="M2063" s="16"/>
      <c r="N2063" s="16"/>
      <c r="O2063" s="16"/>
      <c r="P2063" s="16"/>
      <c r="Y2063" s="20"/>
      <c r="Z2063" s="20"/>
      <c r="AA2063" s="20"/>
      <c r="AB2063" s="20"/>
      <c r="AC2063" s="20"/>
      <c r="AD2063" s="20"/>
    </row>
    <row r="2064" spans="3:30" s="1" customFormat="1">
      <c r="C2064" s="16"/>
      <c r="D2064" s="16"/>
      <c r="E2064" s="32"/>
      <c r="F2064" s="16"/>
      <c r="G2064" s="16"/>
      <c r="H2064" s="16"/>
      <c r="I2064" s="16"/>
      <c r="J2064" s="16"/>
      <c r="K2064" s="16"/>
      <c r="L2064" s="32"/>
      <c r="M2064" s="16"/>
      <c r="N2064" s="16"/>
      <c r="O2064" s="16"/>
      <c r="P2064" s="16"/>
      <c r="Y2064" s="20"/>
      <c r="Z2064" s="20"/>
      <c r="AA2064" s="20"/>
      <c r="AB2064" s="20"/>
      <c r="AC2064" s="20"/>
      <c r="AD2064" s="20"/>
    </row>
    <row r="2065" spans="3:30" s="1" customFormat="1">
      <c r="C2065" s="16"/>
      <c r="D2065" s="16"/>
      <c r="E2065" s="32"/>
      <c r="F2065" s="16"/>
      <c r="G2065" s="16"/>
      <c r="H2065" s="16"/>
      <c r="I2065" s="16"/>
      <c r="J2065" s="16"/>
      <c r="K2065" s="16"/>
      <c r="L2065" s="32"/>
      <c r="M2065" s="16"/>
      <c r="N2065" s="16"/>
      <c r="O2065" s="16"/>
      <c r="P2065" s="16"/>
      <c r="Y2065" s="20"/>
      <c r="Z2065" s="20"/>
      <c r="AA2065" s="20"/>
      <c r="AB2065" s="20"/>
      <c r="AC2065" s="20"/>
      <c r="AD2065" s="20"/>
    </row>
    <row r="2066" spans="3:30" s="1" customFormat="1">
      <c r="C2066" s="16"/>
      <c r="D2066" s="16"/>
      <c r="E2066" s="32"/>
      <c r="F2066" s="16"/>
      <c r="G2066" s="16"/>
      <c r="H2066" s="16"/>
      <c r="I2066" s="16"/>
      <c r="J2066" s="16"/>
      <c r="K2066" s="16"/>
      <c r="L2066" s="32"/>
      <c r="M2066" s="16"/>
      <c r="N2066" s="16"/>
      <c r="O2066" s="16"/>
      <c r="P2066" s="16"/>
      <c r="Y2066" s="20"/>
      <c r="Z2066" s="20"/>
      <c r="AA2066" s="20"/>
      <c r="AB2066" s="20"/>
      <c r="AC2066" s="20"/>
      <c r="AD2066" s="20"/>
    </row>
    <row r="2067" spans="3:30" s="1" customFormat="1">
      <c r="C2067" s="16"/>
      <c r="D2067" s="16"/>
      <c r="E2067" s="32"/>
      <c r="F2067" s="16"/>
      <c r="G2067" s="16"/>
      <c r="H2067" s="16"/>
      <c r="I2067" s="16"/>
      <c r="J2067" s="16"/>
      <c r="K2067" s="16"/>
      <c r="L2067" s="32"/>
      <c r="M2067" s="16"/>
      <c r="N2067" s="16"/>
      <c r="O2067" s="16"/>
      <c r="P2067" s="16"/>
      <c r="Y2067" s="20"/>
      <c r="Z2067" s="20"/>
      <c r="AA2067" s="20"/>
      <c r="AB2067" s="20"/>
      <c r="AC2067" s="20"/>
      <c r="AD2067" s="20"/>
    </row>
    <row r="2068" spans="3:30" s="1" customFormat="1">
      <c r="C2068" s="16"/>
      <c r="D2068" s="16"/>
      <c r="E2068" s="32"/>
      <c r="F2068" s="16"/>
      <c r="G2068" s="16"/>
      <c r="H2068" s="16"/>
      <c r="I2068" s="16"/>
      <c r="J2068" s="16"/>
      <c r="K2068" s="16"/>
      <c r="L2068" s="32"/>
      <c r="M2068" s="16"/>
      <c r="N2068" s="16"/>
      <c r="O2068" s="16"/>
      <c r="P2068" s="16"/>
      <c r="Y2068" s="20"/>
      <c r="Z2068" s="20"/>
      <c r="AA2068" s="20"/>
      <c r="AB2068" s="20"/>
      <c r="AC2068" s="20"/>
      <c r="AD2068" s="20"/>
    </row>
    <row r="2069" spans="3:30" s="1" customFormat="1">
      <c r="C2069" s="16"/>
      <c r="D2069" s="16"/>
      <c r="E2069" s="32"/>
      <c r="F2069" s="16"/>
      <c r="G2069" s="16"/>
      <c r="H2069" s="16"/>
      <c r="I2069" s="16"/>
      <c r="J2069" s="16"/>
      <c r="K2069" s="16"/>
      <c r="L2069" s="32"/>
      <c r="M2069" s="16"/>
      <c r="N2069" s="16"/>
      <c r="O2069" s="16"/>
      <c r="P2069" s="16"/>
      <c r="Y2069" s="20"/>
      <c r="Z2069" s="20"/>
      <c r="AA2069" s="20"/>
      <c r="AB2069" s="20"/>
      <c r="AC2069" s="20"/>
      <c r="AD2069" s="20"/>
    </row>
    <row r="2070" spans="3:30" s="1" customFormat="1">
      <c r="C2070" s="16"/>
      <c r="D2070" s="16"/>
      <c r="E2070" s="32"/>
      <c r="F2070" s="16"/>
      <c r="G2070" s="16"/>
      <c r="H2070" s="16"/>
      <c r="I2070" s="16"/>
      <c r="J2070" s="16"/>
      <c r="K2070" s="16"/>
      <c r="L2070" s="32"/>
      <c r="M2070" s="16"/>
      <c r="N2070" s="16"/>
      <c r="O2070" s="16"/>
      <c r="P2070" s="16"/>
      <c r="Y2070" s="20"/>
      <c r="Z2070" s="20"/>
      <c r="AA2070" s="20"/>
      <c r="AB2070" s="20"/>
      <c r="AC2070" s="20"/>
      <c r="AD2070" s="20"/>
    </row>
    <row r="2071" spans="3:30" s="1" customFormat="1">
      <c r="C2071" s="16"/>
      <c r="D2071" s="16"/>
      <c r="E2071" s="32"/>
      <c r="F2071" s="16"/>
      <c r="G2071" s="16"/>
      <c r="H2071" s="16"/>
      <c r="I2071" s="16"/>
      <c r="J2071" s="16"/>
      <c r="K2071" s="16"/>
      <c r="L2071" s="32"/>
      <c r="M2071" s="16"/>
      <c r="N2071" s="16"/>
      <c r="O2071" s="16"/>
      <c r="P2071" s="16"/>
      <c r="Y2071" s="20"/>
      <c r="Z2071" s="20"/>
      <c r="AA2071" s="20"/>
      <c r="AB2071" s="20"/>
      <c r="AC2071" s="20"/>
      <c r="AD2071" s="20"/>
    </row>
    <row r="2072" spans="3:30" s="1" customFormat="1">
      <c r="C2072" s="16"/>
      <c r="D2072" s="16"/>
      <c r="E2072" s="32"/>
      <c r="F2072" s="16"/>
      <c r="G2072" s="16"/>
      <c r="H2072" s="16"/>
      <c r="I2072" s="16"/>
      <c r="J2072" s="16"/>
      <c r="K2072" s="16"/>
      <c r="L2072" s="32"/>
      <c r="M2072" s="16"/>
      <c r="N2072" s="16"/>
      <c r="O2072" s="16"/>
      <c r="P2072" s="16"/>
      <c r="Y2072" s="20"/>
      <c r="Z2072" s="20"/>
      <c r="AA2072" s="20"/>
      <c r="AB2072" s="20"/>
      <c r="AC2072" s="20"/>
      <c r="AD2072" s="20"/>
    </row>
    <row r="2073" spans="3:30" s="1" customFormat="1">
      <c r="C2073" s="16"/>
      <c r="D2073" s="16"/>
      <c r="E2073" s="32"/>
      <c r="F2073" s="16"/>
      <c r="G2073" s="16"/>
      <c r="H2073" s="16"/>
      <c r="I2073" s="16"/>
      <c r="J2073" s="16"/>
      <c r="K2073" s="16"/>
      <c r="L2073" s="32"/>
      <c r="M2073" s="16"/>
      <c r="N2073" s="16"/>
      <c r="O2073" s="16"/>
      <c r="P2073" s="16"/>
      <c r="Y2073" s="20"/>
      <c r="Z2073" s="20"/>
      <c r="AA2073" s="20"/>
      <c r="AB2073" s="20"/>
      <c r="AC2073" s="20"/>
      <c r="AD2073" s="20"/>
    </row>
    <row r="2074" spans="3:30" s="1" customFormat="1">
      <c r="C2074" s="16"/>
      <c r="D2074" s="16"/>
      <c r="E2074" s="32"/>
      <c r="F2074" s="16"/>
      <c r="G2074" s="16"/>
      <c r="H2074" s="16"/>
      <c r="I2074" s="16"/>
      <c r="J2074" s="16"/>
      <c r="K2074" s="16"/>
      <c r="L2074" s="32"/>
      <c r="M2074" s="16"/>
      <c r="N2074" s="16"/>
      <c r="O2074" s="16"/>
      <c r="P2074" s="16"/>
      <c r="Y2074" s="20"/>
      <c r="Z2074" s="20"/>
      <c r="AA2074" s="20"/>
      <c r="AB2074" s="20"/>
      <c r="AC2074" s="20"/>
      <c r="AD2074" s="20"/>
    </row>
    <row r="2075" spans="3:30" s="1" customFormat="1">
      <c r="C2075" s="16"/>
      <c r="D2075" s="16"/>
      <c r="E2075" s="32"/>
      <c r="F2075" s="16"/>
      <c r="G2075" s="16"/>
      <c r="H2075" s="16"/>
      <c r="I2075" s="16"/>
      <c r="J2075" s="16"/>
      <c r="K2075" s="16"/>
      <c r="L2075" s="32"/>
      <c r="M2075" s="16"/>
      <c r="N2075" s="16"/>
      <c r="O2075" s="16"/>
      <c r="P2075" s="16"/>
      <c r="Y2075" s="20"/>
      <c r="Z2075" s="20"/>
      <c r="AA2075" s="20"/>
      <c r="AB2075" s="20"/>
      <c r="AC2075" s="20"/>
      <c r="AD2075" s="20"/>
    </row>
    <row r="2076" spans="3:30" s="1" customFormat="1">
      <c r="C2076" s="16"/>
      <c r="D2076" s="16"/>
      <c r="E2076" s="32"/>
      <c r="F2076" s="16"/>
      <c r="G2076" s="16"/>
      <c r="H2076" s="16"/>
      <c r="I2076" s="16"/>
      <c r="J2076" s="16"/>
      <c r="K2076" s="16"/>
      <c r="L2076" s="32"/>
      <c r="M2076" s="16"/>
      <c r="N2076" s="16"/>
      <c r="O2076" s="16"/>
      <c r="P2076" s="16"/>
      <c r="Y2076" s="20"/>
      <c r="Z2076" s="20"/>
      <c r="AA2076" s="20"/>
      <c r="AB2076" s="20"/>
      <c r="AC2076" s="20"/>
      <c r="AD2076" s="20"/>
    </row>
    <row r="2077" spans="3:30" s="1" customFormat="1">
      <c r="C2077" s="16"/>
      <c r="D2077" s="16"/>
      <c r="E2077" s="32"/>
      <c r="F2077" s="16"/>
      <c r="G2077" s="16"/>
      <c r="H2077" s="16"/>
      <c r="I2077" s="16"/>
      <c r="J2077" s="16"/>
      <c r="K2077" s="16"/>
      <c r="L2077" s="32"/>
      <c r="M2077" s="16"/>
      <c r="N2077" s="16"/>
      <c r="O2077" s="16"/>
      <c r="P2077" s="16"/>
      <c r="Y2077" s="20"/>
      <c r="Z2077" s="20"/>
      <c r="AA2077" s="20"/>
      <c r="AB2077" s="20"/>
      <c r="AC2077" s="20"/>
      <c r="AD2077" s="20"/>
    </row>
    <row r="2078" spans="3:30" s="1" customFormat="1">
      <c r="C2078" s="16"/>
      <c r="D2078" s="16"/>
      <c r="E2078" s="32"/>
      <c r="F2078" s="16"/>
      <c r="G2078" s="16"/>
      <c r="H2078" s="16"/>
      <c r="I2078" s="16"/>
      <c r="J2078" s="16"/>
      <c r="K2078" s="16"/>
      <c r="L2078" s="32"/>
      <c r="M2078" s="16"/>
      <c r="N2078" s="16"/>
      <c r="O2078" s="16"/>
      <c r="P2078" s="16"/>
      <c r="Y2078" s="20"/>
      <c r="Z2078" s="20"/>
      <c r="AA2078" s="20"/>
      <c r="AB2078" s="20"/>
      <c r="AC2078" s="20"/>
      <c r="AD2078" s="20"/>
    </row>
    <row r="2079" spans="3:30" s="1" customFormat="1">
      <c r="C2079" s="16"/>
      <c r="D2079" s="16"/>
      <c r="E2079" s="32"/>
      <c r="F2079" s="16"/>
      <c r="G2079" s="16"/>
      <c r="H2079" s="16"/>
      <c r="I2079" s="16"/>
      <c r="J2079" s="16"/>
      <c r="K2079" s="16"/>
      <c r="L2079" s="32"/>
      <c r="M2079" s="16"/>
      <c r="N2079" s="16"/>
      <c r="O2079" s="16"/>
      <c r="P2079" s="16"/>
      <c r="Y2079" s="20"/>
      <c r="Z2079" s="20"/>
      <c r="AA2079" s="20"/>
      <c r="AB2079" s="20"/>
      <c r="AC2079" s="20"/>
      <c r="AD2079" s="20"/>
    </row>
    <row r="2080" spans="3:30" s="1" customFormat="1">
      <c r="C2080" s="16"/>
      <c r="D2080" s="16"/>
      <c r="E2080" s="32"/>
      <c r="F2080" s="16"/>
      <c r="G2080" s="16"/>
      <c r="H2080" s="16"/>
      <c r="I2080" s="16"/>
      <c r="J2080" s="16"/>
      <c r="K2080" s="16"/>
      <c r="L2080" s="32"/>
      <c r="M2080" s="16"/>
      <c r="N2080" s="16"/>
      <c r="O2080" s="16"/>
      <c r="P2080" s="16"/>
      <c r="Y2080" s="20"/>
      <c r="Z2080" s="20"/>
      <c r="AA2080" s="20"/>
      <c r="AB2080" s="20"/>
      <c r="AC2080" s="20"/>
      <c r="AD2080" s="20"/>
    </row>
    <row r="2081" spans="3:30" s="1" customFormat="1">
      <c r="C2081" s="16"/>
      <c r="D2081" s="16"/>
      <c r="E2081" s="32"/>
      <c r="F2081" s="16"/>
      <c r="G2081" s="16"/>
      <c r="H2081" s="16"/>
      <c r="I2081" s="16"/>
      <c r="J2081" s="16"/>
      <c r="K2081" s="16"/>
      <c r="L2081" s="32"/>
      <c r="M2081" s="16"/>
      <c r="N2081" s="16"/>
      <c r="O2081" s="16"/>
      <c r="P2081" s="16"/>
      <c r="Y2081" s="20"/>
      <c r="Z2081" s="20"/>
      <c r="AA2081" s="20"/>
      <c r="AB2081" s="20"/>
      <c r="AC2081" s="20"/>
      <c r="AD2081" s="20"/>
    </row>
    <row r="2082" spans="3:30" s="1" customFormat="1">
      <c r="C2082" s="16"/>
      <c r="D2082" s="16"/>
      <c r="E2082" s="32"/>
      <c r="F2082" s="16"/>
      <c r="G2082" s="16"/>
      <c r="H2082" s="16"/>
      <c r="I2082" s="16"/>
      <c r="J2082" s="16"/>
      <c r="K2082" s="16"/>
      <c r="L2082" s="32"/>
      <c r="M2082" s="16"/>
      <c r="N2082" s="16"/>
      <c r="O2082" s="16"/>
      <c r="P2082" s="16"/>
      <c r="Y2082" s="20"/>
      <c r="Z2082" s="20"/>
      <c r="AA2082" s="20"/>
      <c r="AB2082" s="20"/>
      <c r="AC2082" s="20"/>
      <c r="AD2082" s="20"/>
    </row>
    <row r="2083" spans="3:30" s="1" customFormat="1">
      <c r="C2083" s="16"/>
      <c r="D2083" s="16"/>
      <c r="E2083" s="32"/>
      <c r="F2083" s="16"/>
      <c r="G2083" s="16"/>
      <c r="H2083" s="16"/>
      <c r="I2083" s="16"/>
      <c r="J2083" s="16"/>
      <c r="K2083" s="16"/>
      <c r="L2083" s="32"/>
      <c r="M2083" s="16"/>
      <c r="N2083" s="16"/>
      <c r="O2083" s="16"/>
      <c r="P2083" s="16"/>
      <c r="Y2083" s="20"/>
      <c r="Z2083" s="20"/>
      <c r="AA2083" s="20"/>
      <c r="AB2083" s="20"/>
      <c r="AC2083" s="20"/>
      <c r="AD2083" s="20"/>
    </row>
    <row r="2084" spans="3:30" s="1" customFormat="1">
      <c r="C2084" s="16"/>
      <c r="D2084" s="16"/>
      <c r="E2084" s="32"/>
      <c r="F2084" s="16"/>
      <c r="G2084" s="16"/>
      <c r="H2084" s="16"/>
      <c r="I2084" s="16"/>
      <c r="J2084" s="16"/>
      <c r="K2084" s="16"/>
      <c r="L2084" s="32"/>
      <c r="M2084" s="16"/>
      <c r="N2084" s="16"/>
      <c r="O2084" s="16"/>
      <c r="P2084" s="16"/>
      <c r="Y2084" s="20"/>
      <c r="Z2084" s="20"/>
      <c r="AA2084" s="20"/>
      <c r="AB2084" s="20"/>
      <c r="AC2084" s="20"/>
      <c r="AD2084" s="20"/>
    </row>
    <row r="2085" spans="3:30" s="1" customFormat="1">
      <c r="C2085" s="16"/>
      <c r="D2085" s="16"/>
      <c r="E2085" s="32"/>
      <c r="F2085" s="16"/>
      <c r="G2085" s="16"/>
      <c r="H2085" s="16"/>
      <c r="I2085" s="16"/>
      <c r="J2085" s="16"/>
      <c r="K2085" s="16"/>
      <c r="L2085" s="32"/>
      <c r="M2085" s="16"/>
      <c r="N2085" s="16"/>
      <c r="O2085" s="16"/>
      <c r="P2085" s="16"/>
      <c r="Y2085" s="20"/>
      <c r="Z2085" s="20"/>
      <c r="AA2085" s="20"/>
      <c r="AB2085" s="20"/>
      <c r="AC2085" s="20"/>
      <c r="AD2085" s="20"/>
    </row>
    <row r="2086" spans="3:30" s="1" customFormat="1">
      <c r="C2086" s="16"/>
      <c r="D2086" s="16"/>
      <c r="E2086" s="32"/>
      <c r="F2086" s="16"/>
      <c r="G2086" s="16"/>
      <c r="H2086" s="16"/>
      <c r="I2086" s="16"/>
      <c r="J2086" s="16"/>
      <c r="K2086" s="16"/>
      <c r="L2086" s="32"/>
      <c r="M2086" s="16"/>
      <c r="N2086" s="16"/>
      <c r="O2086" s="16"/>
      <c r="P2086" s="16"/>
      <c r="Y2086" s="20"/>
      <c r="Z2086" s="20"/>
      <c r="AA2086" s="20"/>
      <c r="AB2086" s="20"/>
      <c r="AC2086" s="20"/>
      <c r="AD2086" s="20"/>
    </row>
    <row r="2087" spans="3:30" s="1" customFormat="1">
      <c r="C2087" s="16"/>
      <c r="D2087" s="16"/>
      <c r="E2087" s="32"/>
      <c r="F2087" s="16"/>
      <c r="G2087" s="16"/>
      <c r="H2087" s="16"/>
      <c r="I2087" s="16"/>
      <c r="J2087" s="16"/>
      <c r="K2087" s="16"/>
      <c r="L2087" s="32"/>
      <c r="M2087" s="16"/>
      <c r="N2087" s="16"/>
      <c r="O2087" s="16"/>
      <c r="P2087" s="16"/>
      <c r="Y2087" s="20"/>
      <c r="Z2087" s="20"/>
      <c r="AA2087" s="20"/>
      <c r="AB2087" s="20"/>
      <c r="AC2087" s="20"/>
      <c r="AD2087" s="20"/>
    </row>
    <row r="2088" spans="3:30" s="1" customFormat="1">
      <c r="C2088" s="16"/>
      <c r="D2088" s="16"/>
      <c r="E2088" s="32"/>
      <c r="F2088" s="16"/>
      <c r="G2088" s="16"/>
      <c r="H2088" s="16"/>
      <c r="I2088" s="16"/>
      <c r="J2088" s="16"/>
      <c r="K2088" s="16"/>
      <c r="L2088" s="32"/>
      <c r="M2088" s="16"/>
      <c r="N2088" s="16"/>
      <c r="O2088" s="16"/>
      <c r="P2088" s="16"/>
      <c r="Y2088" s="20"/>
      <c r="Z2088" s="20"/>
      <c r="AA2088" s="20"/>
      <c r="AB2088" s="20"/>
      <c r="AC2088" s="20"/>
      <c r="AD2088" s="20"/>
    </row>
    <row r="2089" spans="3:30" s="1" customFormat="1">
      <c r="C2089" s="16"/>
      <c r="D2089" s="16"/>
      <c r="E2089" s="32"/>
      <c r="F2089" s="16"/>
      <c r="G2089" s="16"/>
      <c r="H2089" s="16"/>
      <c r="I2089" s="16"/>
      <c r="J2089" s="16"/>
      <c r="K2089" s="16"/>
      <c r="L2089" s="32"/>
      <c r="M2089" s="16"/>
      <c r="N2089" s="16"/>
      <c r="O2089" s="16"/>
      <c r="P2089" s="16"/>
      <c r="Y2089" s="20"/>
      <c r="Z2089" s="20"/>
      <c r="AA2089" s="20"/>
      <c r="AB2089" s="20"/>
      <c r="AC2089" s="20"/>
      <c r="AD2089" s="20"/>
    </row>
    <row r="2090" spans="3:30" s="1" customFormat="1">
      <c r="C2090" s="16"/>
      <c r="D2090" s="16"/>
      <c r="E2090" s="32"/>
      <c r="F2090" s="16"/>
      <c r="G2090" s="16"/>
      <c r="H2090" s="16"/>
      <c r="I2090" s="16"/>
      <c r="J2090" s="16"/>
      <c r="K2090" s="16"/>
      <c r="L2090" s="32"/>
      <c r="M2090" s="16"/>
      <c r="N2090" s="16"/>
      <c r="O2090" s="16"/>
      <c r="P2090" s="16"/>
      <c r="Y2090" s="20"/>
      <c r="Z2090" s="20"/>
      <c r="AA2090" s="20"/>
      <c r="AB2090" s="20"/>
      <c r="AC2090" s="20"/>
      <c r="AD2090" s="20"/>
    </row>
    <row r="2091" spans="3:30" s="1" customFormat="1">
      <c r="C2091" s="16"/>
      <c r="D2091" s="16"/>
      <c r="E2091" s="32"/>
      <c r="F2091" s="16"/>
      <c r="G2091" s="16"/>
      <c r="H2091" s="16"/>
      <c r="I2091" s="16"/>
      <c r="J2091" s="16"/>
      <c r="K2091" s="16"/>
      <c r="L2091" s="32"/>
      <c r="M2091" s="16"/>
      <c r="N2091" s="16"/>
      <c r="O2091" s="16"/>
      <c r="P2091" s="16"/>
      <c r="Y2091" s="20"/>
      <c r="Z2091" s="20"/>
      <c r="AA2091" s="20"/>
      <c r="AB2091" s="20"/>
      <c r="AC2091" s="20"/>
      <c r="AD2091" s="20"/>
    </row>
    <row r="2092" spans="3:30" s="1" customFormat="1">
      <c r="C2092" s="16"/>
      <c r="D2092" s="16"/>
      <c r="E2092" s="32"/>
      <c r="F2092" s="16"/>
      <c r="G2092" s="16"/>
      <c r="H2092" s="16"/>
      <c r="I2092" s="16"/>
      <c r="J2092" s="16"/>
      <c r="K2092" s="16"/>
      <c r="L2092" s="32"/>
      <c r="M2092" s="16"/>
      <c r="N2092" s="16"/>
      <c r="O2092" s="16"/>
      <c r="P2092" s="16"/>
      <c r="Y2092" s="20"/>
      <c r="Z2092" s="20"/>
      <c r="AA2092" s="20"/>
      <c r="AB2092" s="20"/>
      <c r="AC2092" s="20"/>
      <c r="AD2092" s="20"/>
    </row>
    <row r="2093" spans="3:30" s="1" customFormat="1">
      <c r="C2093" s="16"/>
      <c r="D2093" s="16"/>
      <c r="E2093" s="32"/>
      <c r="F2093" s="16"/>
      <c r="G2093" s="16"/>
      <c r="H2093" s="16"/>
      <c r="I2093" s="16"/>
      <c r="J2093" s="16"/>
      <c r="K2093" s="16"/>
      <c r="L2093" s="32"/>
      <c r="M2093" s="16"/>
      <c r="N2093" s="16"/>
      <c r="O2093" s="16"/>
      <c r="P2093" s="16"/>
      <c r="Y2093" s="20"/>
      <c r="Z2093" s="20"/>
      <c r="AA2093" s="20"/>
      <c r="AB2093" s="20"/>
      <c r="AC2093" s="20"/>
      <c r="AD2093" s="20"/>
    </row>
    <row r="2094" spans="3:30" s="1" customFormat="1">
      <c r="C2094" s="16"/>
      <c r="D2094" s="16"/>
      <c r="E2094" s="32"/>
      <c r="F2094" s="16"/>
      <c r="G2094" s="16"/>
      <c r="H2094" s="16"/>
      <c r="I2094" s="16"/>
      <c r="J2094" s="16"/>
      <c r="K2094" s="16"/>
      <c r="L2094" s="32"/>
      <c r="M2094" s="16"/>
      <c r="N2094" s="16"/>
      <c r="O2094" s="16"/>
      <c r="P2094" s="16"/>
      <c r="Y2094" s="20"/>
      <c r="Z2094" s="20"/>
      <c r="AA2094" s="20"/>
      <c r="AB2094" s="20"/>
      <c r="AC2094" s="20"/>
      <c r="AD2094" s="20"/>
    </row>
    <row r="2095" spans="3:30" s="1" customFormat="1">
      <c r="C2095" s="16"/>
      <c r="D2095" s="16"/>
      <c r="E2095" s="32"/>
      <c r="F2095" s="16"/>
      <c r="G2095" s="16"/>
      <c r="H2095" s="16"/>
      <c r="I2095" s="16"/>
      <c r="J2095" s="16"/>
      <c r="K2095" s="16"/>
      <c r="L2095" s="32"/>
      <c r="M2095" s="16"/>
      <c r="N2095" s="16"/>
      <c r="O2095" s="16"/>
      <c r="P2095" s="16"/>
      <c r="Y2095" s="20"/>
      <c r="Z2095" s="20"/>
      <c r="AA2095" s="20"/>
      <c r="AB2095" s="20"/>
      <c r="AC2095" s="20"/>
      <c r="AD2095" s="20"/>
    </row>
    <row r="2096" spans="3:30" s="1" customFormat="1">
      <c r="C2096" s="16"/>
      <c r="D2096" s="16"/>
      <c r="E2096" s="32"/>
      <c r="F2096" s="16"/>
      <c r="G2096" s="16"/>
      <c r="H2096" s="16"/>
      <c r="I2096" s="16"/>
      <c r="J2096" s="16"/>
      <c r="K2096" s="16"/>
      <c r="L2096" s="32"/>
      <c r="M2096" s="16"/>
      <c r="N2096" s="16"/>
      <c r="O2096" s="16"/>
      <c r="P2096" s="16"/>
      <c r="Y2096" s="20"/>
      <c r="Z2096" s="20"/>
      <c r="AA2096" s="20"/>
      <c r="AB2096" s="20"/>
      <c r="AC2096" s="20"/>
      <c r="AD2096" s="20"/>
    </row>
    <row r="2097" spans="3:30" s="1" customFormat="1">
      <c r="C2097" s="16"/>
      <c r="D2097" s="16"/>
      <c r="E2097" s="32"/>
      <c r="F2097" s="16"/>
      <c r="G2097" s="16"/>
      <c r="H2097" s="16"/>
      <c r="I2097" s="16"/>
      <c r="J2097" s="16"/>
      <c r="K2097" s="16"/>
      <c r="L2097" s="32"/>
      <c r="M2097" s="16"/>
      <c r="N2097" s="16"/>
      <c r="O2097" s="16"/>
      <c r="P2097" s="16"/>
      <c r="Y2097" s="20"/>
      <c r="Z2097" s="20"/>
      <c r="AA2097" s="20"/>
      <c r="AB2097" s="20"/>
      <c r="AC2097" s="20"/>
      <c r="AD2097" s="20"/>
    </row>
    <row r="2098" spans="3:30" s="1" customFormat="1">
      <c r="C2098" s="16"/>
      <c r="D2098" s="16"/>
      <c r="E2098" s="32"/>
      <c r="F2098" s="16"/>
      <c r="G2098" s="16"/>
      <c r="H2098" s="16"/>
      <c r="I2098" s="16"/>
      <c r="J2098" s="16"/>
      <c r="K2098" s="16"/>
      <c r="L2098" s="32"/>
      <c r="M2098" s="16"/>
      <c r="N2098" s="16"/>
      <c r="O2098" s="16"/>
      <c r="P2098" s="16"/>
      <c r="Y2098" s="20"/>
      <c r="Z2098" s="20"/>
      <c r="AA2098" s="20"/>
      <c r="AB2098" s="20"/>
      <c r="AC2098" s="20"/>
      <c r="AD2098" s="20"/>
    </row>
    <row r="2099" spans="3:30" s="1" customFormat="1">
      <c r="C2099" s="16"/>
      <c r="D2099" s="16"/>
      <c r="E2099" s="32"/>
      <c r="F2099" s="16"/>
      <c r="G2099" s="16"/>
      <c r="H2099" s="16"/>
      <c r="I2099" s="16"/>
      <c r="J2099" s="16"/>
      <c r="K2099" s="16"/>
      <c r="L2099" s="32"/>
      <c r="M2099" s="16"/>
      <c r="N2099" s="16"/>
      <c r="O2099" s="16"/>
      <c r="P2099" s="16"/>
      <c r="Y2099" s="20"/>
      <c r="Z2099" s="20"/>
      <c r="AA2099" s="20"/>
      <c r="AB2099" s="20"/>
      <c r="AC2099" s="20"/>
      <c r="AD2099" s="20"/>
    </row>
    <row r="2100" spans="3:30" s="1" customFormat="1">
      <c r="C2100" s="16"/>
      <c r="D2100" s="16"/>
      <c r="E2100" s="32"/>
      <c r="F2100" s="16"/>
      <c r="G2100" s="16"/>
      <c r="H2100" s="16"/>
      <c r="I2100" s="16"/>
      <c r="J2100" s="16"/>
      <c r="K2100" s="16"/>
      <c r="L2100" s="32"/>
      <c r="M2100" s="16"/>
      <c r="N2100" s="16"/>
      <c r="O2100" s="16"/>
      <c r="P2100" s="16"/>
      <c r="Y2100" s="20"/>
      <c r="Z2100" s="20"/>
      <c r="AA2100" s="20"/>
      <c r="AB2100" s="20"/>
      <c r="AC2100" s="20"/>
      <c r="AD2100" s="20"/>
    </row>
    <row r="2101" spans="3:30" s="1" customFormat="1">
      <c r="C2101" s="16"/>
      <c r="D2101" s="16"/>
      <c r="E2101" s="32"/>
      <c r="F2101" s="16"/>
      <c r="G2101" s="16"/>
      <c r="H2101" s="16"/>
      <c r="I2101" s="16"/>
      <c r="J2101" s="16"/>
      <c r="K2101" s="16"/>
      <c r="L2101" s="32"/>
      <c r="M2101" s="16"/>
      <c r="N2101" s="16"/>
      <c r="O2101" s="16"/>
      <c r="P2101" s="16"/>
      <c r="Y2101" s="20"/>
      <c r="Z2101" s="20"/>
      <c r="AA2101" s="20"/>
      <c r="AB2101" s="20"/>
      <c r="AC2101" s="20"/>
      <c r="AD2101" s="20"/>
    </row>
    <row r="2102" spans="3:30" s="1" customFormat="1">
      <c r="C2102" s="16"/>
      <c r="D2102" s="16"/>
      <c r="E2102" s="32"/>
      <c r="F2102" s="16"/>
      <c r="G2102" s="16"/>
      <c r="H2102" s="16"/>
      <c r="I2102" s="16"/>
      <c r="J2102" s="16"/>
      <c r="K2102" s="16"/>
      <c r="L2102" s="32"/>
      <c r="M2102" s="16"/>
      <c r="N2102" s="16"/>
      <c r="O2102" s="16"/>
      <c r="P2102" s="16"/>
      <c r="Y2102" s="20"/>
      <c r="Z2102" s="20"/>
      <c r="AA2102" s="20"/>
      <c r="AB2102" s="20"/>
      <c r="AC2102" s="20"/>
      <c r="AD2102" s="20"/>
    </row>
    <row r="2103" spans="3:30" s="1" customFormat="1">
      <c r="C2103" s="16"/>
      <c r="D2103" s="16"/>
      <c r="E2103" s="32"/>
      <c r="F2103" s="16"/>
      <c r="G2103" s="16"/>
      <c r="H2103" s="16"/>
      <c r="I2103" s="16"/>
      <c r="J2103" s="16"/>
      <c r="K2103" s="16"/>
      <c r="L2103" s="32"/>
      <c r="M2103" s="16"/>
      <c r="N2103" s="16"/>
      <c r="O2103" s="16"/>
      <c r="P2103" s="16"/>
      <c r="Y2103" s="20"/>
      <c r="Z2103" s="20"/>
      <c r="AA2103" s="20"/>
      <c r="AB2103" s="20"/>
      <c r="AC2103" s="20"/>
      <c r="AD2103" s="20"/>
    </row>
    <row r="2104" spans="3:30" s="1" customFormat="1">
      <c r="C2104" s="16"/>
      <c r="D2104" s="16"/>
      <c r="E2104" s="32"/>
      <c r="F2104" s="16"/>
      <c r="G2104" s="16"/>
      <c r="H2104" s="16"/>
      <c r="I2104" s="16"/>
      <c r="J2104" s="16"/>
      <c r="K2104" s="16"/>
      <c r="L2104" s="32"/>
      <c r="M2104" s="16"/>
      <c r="N2104" s="16"/>
      <c r="O2104" s="16"/>
      <c r="P2104" s="16"/>
      <c r="Y2104" s="20"/>
      <c r="Z2104" s="20"/>
      <c r="AA2104" s="20"/>
      <c r="AB2104" s="20"/>
      <c r="AC2104" s="20"/>
      <c r="AD2104" s="20"/>
    </row>
    <row r="2105" spans="3:30" s="1" customFormat="1">
      <c r="C2105" s="16"/>
      <c r="D2105" s="16"/>
      <c r="E2105" s="32"/>
      <c r="F2105" s="16"/>
      <c r="G2105" s="16"/>
      <c r="H2105" s="16"/>
      <c r="I2105" s="16"/>
      <c r="J2105" s="16"/>
      <c r="K2105" s="16"/>
      <c r="L2105" s="32"/>
      <c r="M2105" s="16"/>
      <c r="N2105" s="16"/>
      <c r="O2105" s="16"/>
      <c r="P2105" s="16"/>
      <c r="Y2105" s="20"/>
      <c r="Z2105" s="20"/>
      <c r="AA2105" s="20"/>
      <c r="AB2105" s="20"/>
      <c r="AC2105" s="20"/>
      <c r="AD2105" s="20"/>
    </row>
    <row r="2106" spans="3:30" s="1" customFormat="1">
      <c r="C2106" s="16"/>
      <c r="D2106" s="16"/>
      <c r="E2106" s="32"/>
      <c r="F2106" s="16"/>
      <c r="G2106" s="16"/>
      <c r="H2106" s="16"/>
      <c r="I2106" s="16"/>
      <c r="J2106" s="16"/>
      <c r="K2106" s="16"/>
      <c r="L2106" s="32"/>
      <c r="M2106" s="16"/>
      <c r="N2106" s="16"/>
      <c r="O2106" s="16"/>
      <c r="P2106" s="16"/>
      <c r="Y2106" s="20"/>
      <c r="Z2106" s="20"/>
      <c r="AA2106" s="20"/>
      <c r="AB2106" s="20"/>
      <c r="AC2106" s="20"/>
      <c r="AD2106" s="20"/>
    </row>
    <row r="2107" spans="3:30" s="1" customFormat="1">
      <c r="C2107" s="16"/>
      <c r="D2107" s="16"/>
      <c r="E2107" s="32"/>
      <c r="F2107" s="16"/>
      <c r="G2107" s="16"/>
      <c r="H2107" s="16"/>
      <c r="I2107" s="16"/>
      <c r="J2107" s="16"/>
      <c r="K2107" s="16"/>
      <c r="L2107" s="32"/>
      <c r="M2107" s="16"/>
      <c r="N2107" s="16"/>
      <c r="O2107" s="16"/>
      <c r="P2107" s="16"/>
      <c r="Y2107" s="20"/>
      <c r="Z2107" s="20"/>
      <c r="AA2107" s="20"/>
      <c r="AB2107" s="20"/>
      <c r="AC2107" s="20"/>
      <c r="AD2107" s="20"/>
    </row>
    <row r="2108" spans="3:30" s="1" customFormat="1">
      <c r="C2108" s="16"/>
      <c r="D2108" s="16"/>
      <c r="E2108" s="32"/>
      <c r="F2108" s="16"/>
      <c r="G2108" s="16"/>
      <c r="H2108" s="16"/>
      <c r="I2108" s="16"/>
      <c r="J2108" s="16"/>
      <c r="K2108" s="16"/>
      <c r="L2108" s="32"/>
      <c r="M2108" s="16"/>
      <c r="N2108" s="16"/>
      <c r="O2108" s="16"/>
      <c r="P2108" s="16"/>
      <c r="Y2108" s="20"/>
      <c r="Z2108" s="20"/>
      <c r="AA2108" s="20"/>
      <c r="AB2108" s="20"/>
      <c r="AC2108" s="20"/>
      <c r="AD2108" s="20"/>
    </row>
    <row r="2109" spans="3:30" s="1" customFormat="1">
      <c r="C2109" s="16"/>
      <c r="D2109" s="16"/>
      <c r="E2109" s="32"/>
      <c r="F2109" s="16"/>
      <c r="G2109" s="16"/>
      <c r="H2109" s="16"/>
      <c r="I2109" s="16"/>
      <c r="J2109" s="16"/>
      <c r="K2109" s="16"/>
      <c r="L2109" s="32"/>
      <c r="M2109" s="16"/>
      <c r="N2109" s="16"/>
      <c r="O2109" s="16"/>
      <c r="P2109" s="16"/>
      <c r="Y2109" s="20"/>
      <c r="Z2109" s="20"/>
      <c r="AA2109" s="20"/>
      <c r="AB2109" s="20"/>
      <c r="AC2109" s="20"/>
      <c r="AD2109" s="20"/>
    </row>
    <row r="2110" spans="3:30" s="1" customFormat="1">
      <c r="C2110" s="16"/>
      <c r="D2110" s="16"/>
      <c r="E2110" s="32"/>
      <c r="F2110" s="16"/>
      <c r="G2110" s="16"/>
      <c r="H2110" s="16"/>
      <c r="I2110" s="16"/>
      <c r="J2110" s="16"/>
      <c r="K2110" s="16"/>
      <c r="L2110" s="32"/>
      <c r="M2110" s="16"/>
      <c r="N2110" s="16"/>
      <c r="O2110" s="16"/>
      <c r="P2110" s="16"/>
      <c r="Y2110" s="20"/>
      <c r="Z2110" s="20"/>
      <c r="AA2110" s="20"/>
      <c r="AB2110" s="20"/>
      <c r="AC2110" s="20"/>
      <c r="AD2110" s="20"/>
    </row>
    <row r="2111" spans="3:30" s="1" customFormat="1">
      <c r="C2111" s="16"/>
      <c r="D2111" s="16"/>
      <c r="E2111" s="32"/>
      <c r="F2111" s="16"/>
      <c r="G2111" s="16"/>
      <c r="H2111" s="16"/>
      <c r="I2111" s="16"/>
      <c r="J2111" s="16"/>
      <c r="K2111" s="16"/>
      <c r="L2111" s="32"/>
      <c r="M2111" s="16"/>
      <c r="N2111" s="16"/>
      <c r="O2111" s="16"/>
      <c r="P2111" s="16"/>
      <c r="Y2111" s="20"/>
      <c r="Z2111" s="20"/>
      <c r="AA2111" s="20"/>
      <c r="AB2111" s="20"/>
      <c r="AC2111" s="20"/>
      <c r="AD2111" s="20"/>
    </row>
    <row r="2112" spans="3:30" s="1" customFormat="1">
      <c r="C2112" s="16"/>
      <c r="D2112" s="16"/>
      <c r="E2112" s="32"/>
      <c r="F2112" s="16"/>
      <c r="G2112" s="16"/>
      <c r="H2112" s="16"/>
      <c r="I2112" s="16"/>
      <c r="J2112" s="16"/>
      <c r="K2112" s="16"/>
      <c r="L2112" s="32"/>
      <c r="M2112" s="16"/>
      <c r="N2112" s="16"/>
      <c r="O2112" s="16"/>
      <c r="P2112" s="16"/>
      <c r="Y2112" s="20"/>
      <c r="Z2112" s="20"/>
      <c r="AA2112" s="20"/>
      <c r="AB2112" s="20"/>
      <c r="AC2112" s="20"/>
      <c r="AD2112" s="20"/>
    </row>
    <row r="2113" spans="3:30" s="1" customFormat="1">
      <c r="C2113" s="16"/>
      <c r="D2113" s="16"/>
      <c r="E2113" s="32"/>
      <c r="F2113" s="16"/>
      <c r="G2113" s="16"/>
      <c r="H2113" s="16"/>
      <c r="I2113" s="16"/>
      <c r="J2113" s="16"/>
      <c r="K2113" s="16"/>
      <c r="L2113" s="32"/>
      <c r="M2113" s="16"/>
      <c r="N2113" s="16"/>
      <c r="O2113" s="16"/>
      <c r="P2113" s="16"/>
      <c r="Y2113" s="20"/>
      <c r="Z2113" s="20"/>
      <c r="AA2113" s="20"/>
      <c r="AB2113" s="20"/>
      <c r="AC2113" s="20"/>
      <c r="AD2113" s="20"/>
    </row>
    <row r="2114" spans="3:30" s="1" customFormat="1">
      <c r="C2114" s="16"/>
      <c r="D2114" s="16"/>
      <c r="E2114" s="32"/>
      <c r="F2114" s="16"/>
      <c r="G2114" s="16"/>
      <c r="H2114" s="16"/>
      <c r="I2114" s="16"/>
      <c r="J2114" s="16"/>
      <c r="K2114" s="16"/>
      <c r="L2114" s="32"/>
      <c r="M2114" s="16"/>
      <c r="N2114" s="16"/>
      <c r="O2114" s="16"/>
      <c r="P2114" s="16"/>
      <c r="Y2114" s="20"/>
      <c r="Z2114" s="20"/>
      <c r="AA2114" s="20"/>
      <c r="AB2114" s="20"/>
      <c r="AC2114" s="20"/>
      <c r="AD2114" s="20"/>
    </row>
    <row r="2115" spans="3:30" s="1" customFormat="1">
      <c r="C2115" s="16"/>
      <c r="D2115" s="16"/>
      <c r="E2115" s="32"/>
      <c r="F2115" s="16"/>
      <c r="G2115" s="16"/>
      <c r="H2115" s="16"/>
      <c r="I2115" s="16"/>
      <c r="J2115" s="16"/>
      <c r="K2115" s="16"/>
      <c r="L2115" s="32"/>
      <c r="M2115" s="16"/>
      <c r="N2115" s="16"/>
      <c r="O2115" s="16"/>
      <c r="P2115" s="16"/>
      <c r="Y2115" s="20"/>
      <c r="Z2115" s="20"/>
      <c r="AA2115" s="20"/>
      <c r="AB2115" s="20"/>
      <c r="AC2115" s="20"/>
      <c r="AD2115" s="20"/>
    </row>
    <row r="2116" spans="3:30" s="1" customFormat="1">
      <c r="C2116" s="16"/>
      <c r="D2116" s="16"/>
      <c r="E2116" s="32"/>
      <c r="F2116" s="16"/>
      <c r="G2116" s="16"/>
      <c r="H2116" s="16"/>
      <c r="I2116" s="16"/>
      <c r="J2116" s="16"/>
      <c r="K2116" s="16"/>
      <c r="L2116" s="32"/>
      <c r="M2116" s="16"/>
      <c r="N2116" s="16"/>
      <c r="O2116" s="16"/>
      <c r="P2116" s="16"/>
      <c r="Y2116" s="20"/>
      <c r="Z2116" s="20"/>
      <c r="AA2116" s="20"/>
      <c r="AB2116" s="20"/>
      <c r="AC2116" s="20"/>
      <c r="AD2116" s="20"/>
    </row>
    <row r="2117" spans="3:30" s="1" customFormat="1">
      <c r="C2117" s="16"/>
      <c r="D2117" s="16"/>
      <c r="E2117" s="32"/>
      <c r="F2117" s="16"/>
      <c r="G2117" s="16"/>
      <c r="H2117" s="16"/>
      <c r="I2117" s="16"/>
      <c r="J2117" s="16"/>
      <c r="K2117" s="16"/>
      <c r="L2117" s="32"/>
      <c r="M2117" s="16"/>
      <c r="N2117" s="16"/>
      <c r="O2117" s="16"/>
      <c r="P2117" s="16"/>
      <c r="Y2117" s="20"/>
      <c r="Z2117" s="20"/>
      <c r="AA2117" s="20"/>
      <c r="AB2117" s="20"/>
      <c r="AC2117" s="20"/>
      <c r="AD2117" s="20"/>
    </row>
    <row r="2118" spans="3:30" s="1" customFormat="1">
      <c r="C2118" s="16"/>
      <c r="D2118" s="16"/>
      <c r="E2118" s="32"/>
      <c r="F2118" s="16"/>
      <c r="G2118" s="16"/>
      <c r="H2118" s="16"/>
      <c r="I2118" s="16"/>
      <c r="J2118" s="16"/>
      <c r="K2118" s="16"/>
      <c r="L2118" s="32"/>
      <c r="M2118" s="16"/>
      <c r="N2118" s="16"/>
      <c r="O2118" s="16"/>
      <c r="P2118" s="16"/>
      <c r="Y2118" s="20"/>
      <c r="Z2118" s="20"/>
      <c r="AA2118" s="20"/>
      <c r="AB2118" s="20"/>
      <c r="AC2118" s="20"/>
      <c r="AD2118" s="20"/>
    </row>
    <row r="2119" spans="3:30" s="1" customFormat="1">
      <c r="C2119" s="16"/>
      <c r="D2119" s="16"/>
      <c r="E2119" s="32"/>
      <c r="F2119" s="16"/>
      <c r="G2119" s="16"/>
      <c r="H2119" s="16"/>
      <c r="I2119" s="16"/>
      <c r="J2119" s="16"/>
      <c r="K2119" s="16"/>
      <c r="L2119" s="32"/>
      <c r="M2119" s="16"/>
      <c r="N2119" s="16"/>
      <c r="O2119" s="16"/>
      <c r="P2119" s="16"/>
      <c r="Y2119" s="20"/>
      <c r="Z2119" s="20"/>
      <c r="AA2119" s="20"/>
      <c r="AB2119" s="20"/>
      <c r="AC2119" s="20"/>
      <c r="AD2119" s="20"/>
    </row>
    <row r="2120" spans="3:30" s="1" customFormat="1">
      <c r="C2120" s="16"/>
      <c r="D2120" s="16"/>
      <c r="E2120" s="32"/>
      <c r="F2120" s="16"/>
      <c r="G2120" s="16"/>
      <c r="H2120" s="16"/>
      <c r="I2120" s="16"/>
      <c r="J2120" s="16"/>
      <c r="K2120" s="16"/>
      <c r="L2120" s="32"/>
      <c r="M2120" s="16"/>
      <c r="N2120" s="16"/>
      <c r="O2120" s="16"/>
      <c r="P2120" s="16"/>
      <c r="Y2120" s="20"/>
      <c r="Z2120" s="20"/>
      <c r="AA2120" s="20"/>
      <c r="AB2120" s="20"/>
      <c r="AC2120" s="20"/>
      <c r="AD2120" s="20"/>
    </row>
    <row r="2121" spans="3:30" s="1" customFormat="1">
      <c r="C2121" s="16"/>
      <c r="D2121" s="16"/>
      <c r="E2121" s="32"/>
      <c r="F2121" s="16"/>
      <c r="G2121" s="16"/>
      <c r="H2121" s="16"/>
      <c r="I2121" s="16"/>
      <c r="J2121" s="16"/>
      <c r="K2121" s="16"/>
      <c r="L2121" s="32"/>
      <c r="M2121" s="16"/>
      <c r="N2121" s="16"/>
      <c r="O2121" s="16"/>
      <c r="P2121" s="16"/>
      <c r="Y2121" s="20"/>
      <c r="Z2121" s="20"/>
      <c r="AA2121" s="20"/>
      <c r="AB2121" s="20"/>
      <c r="AC2121" s="20"/>
      <c r="AD2121" s="20"/>
    </row>
    <row r="2122" spans="3:30" s="1" customFormat="1">
      <c r="C2122" s="16"/>
      <c r="D2122" s="16"/>
      <c r="E2122" s="32"/>
      <c r="F2122" s="16"/>
      <c r="G2122" s="16"/>
      <c r="H2122" s="16"/>
      <c r="I2122" s="16"/>
      <c r="J2122" s="16"/>
      <c r="K2122" s="16"/>
      <c r="L2122" s="32"/>
      <c r="M2122" s="16"/>
      <c r="N2122" s="16"/>
      <c r="O2122" s="16"/>
      <c r="P2122" s="16"/>
      <c r="Y2122" s="20"/>
      <c r="Z2122" s="20"/>
      <c r="AA2122" s="20"/>
      <c r="AB2122" s="20"/>
      <c r="AC2122" s="20"/>
      <c r="AD2122" s="20"/>
    </row>
    <row r="2123" spans="3:30" s="1" customFormat="1">
      <c r="C2123" s="16"/>
      <c r="D2123" s="16"/>
      <c r="E2123" s="32"/>
      <c r="F2123" s="16"/>
      <c r="G2123" s="16"/>
      <c r="H2123" s="16"/>
      <c r="I2123" s="16"/>
      <c r="J2123" s="16"/>
      <c r="K2123" s="16"/>
      <c r="L2123" s="32"/>
      <c r="M2123" s="16"/>
      <c r="N2123" s="16"/>
      <c r="O2123" s="16"/>
      <c r="P2123" s="16"/>
      <c r="Y2123" s="20"/>
      <c r="Z2123" s="20"/>
      <c r="AA2123" s="20"/>
      <c r="AB2123" s="20"/>
      <c r="AC2123" s="20"/>
      <c r="AD2123" s="20"/>
    </row>
    <row r="2124" spans="3:30" s="1" customFormat="1">
      <c r="C2124" s="16"/>
      <c r="D2124" s="16"/>
      <c r="E2124" s="32"/>
      <c r="F2124" s="16"/>
      <c r="G2124" s="16"/>
      <c r="H2124" s="16"/>
      <c r="I2124" s="16"/>
      <c r="J2124" s="16"/>
      <c r="K2124" s="16"/>
      <c r="L2124" s="32"/>
      <c r="M2124" s="16"/>
      <c r="N2124" s="16"/>
      <c r="O2124" s="16"/>
      <c r="P2124" s="16"/>
      <c r="Y2124" s="20"/>
      <c r="Z2124" s="20"/>
      <c r="AA2124" s="20"/>
      <c r="AB2124" s="20"/>
      <c r="AC2124" s="20"/>
      <c r="AD2124" s="20"/>
    </row>
    <row r="2125" spans="3:30" s="1" customFormat="1">
      <c r="C2125" s="16"/>
      <c r="D2125" s="16"/>
      <c r="E2125" s="32"/>
      <c r="F2125" s="16"/>
      <c r="G2125" s="16"/>
      <c r="H2125" s="16"/>
      <c r="I2125" s="16"/>
      <c r="J2125" s="16"/>
      <c r="K2125" s="16"/>
      <c r="L2125" s="32"/>
      <c r="M2125" s="16"/>
      <c r="N2125" s="16"/>
      <c r="O2125" s="16"/>
      <c r="P2125" s="16"/>
      <c r="Y2125" s="20"/>
      <c r="Z2125" s="20"/>
      <c r="AA2125" s="20"/>
      <c r="AB2125" s="20"/>
      <c r="AC2125" s="20"/>
      <c r="AD2125" s="20"/>
    </row>
    <row r="2126" spans="3:30" s="1" customFormat="1">
      <c r="C2126" s="16"/>
      <c r="D2126" s="16"/>
      <c r="E2126" s="32"/>
      <c r="F2126" s="16"/>
      <c r="G2126" s="16"/>
      <c r="H2126" s="16"/>
      <c r="I2126" s="16"/>
      <c r="J2126" s="16"/>
      <c r="K2126" s="16"/>
      <c r="L2126" s="32"/>
      <c r="M2126" s="16"/>
      <c r="N2126" s="16"/>
      <c r="O2126" s="16"/>
      <c r="P2126" s="16"/>
      <c r="Y2126" s="20"/>
      <c r="Z2126" s="20"/>
      <c r="AA2126" s="20"/>
      <c r="AB2126" s="20"/>
      <c r="AC2126" s="20"/>
      <c r="AD2126" s="20"/>
    </row>
    <row r="2127" spans="3:30" s="1" customFormat="1">
      <c r="C2127" s="16"/>
      <c r="D2127" s="16"/>
      <c r="E2127" s="32"/>
      <c r="F2127" s="16"/>
      <c r="G2127" s="16"/>
      <c r="H2127" s="16"/>
      <c r="I2127" s="16"/>
      <c r="J2127" s="16"/>
      <c r="K2127" s="16"/>
      <c r="L2127" s="32"/>
      <c r="M2127" s="16"/>
      <c r="N2127" s="16"/>
      <c r="O2127" s="16"/>
      <c r="P2127" s="16"/>
      <c r="Y2127" s="20"/>
      <c r="Z2127" s="20"/>
      <c r="AA2127" s="20"/>
      <c r="AB2127" s="20"/>
      <c r="AC2127" s="20"/>
      <c r="AD2127" s="20"/>
    </row>
    <row r="2128" spans="3:30" s="1" customFormat="1">
      <c r="C2128" s="16"/>
      <c r="D2128" s="16"/>
      <c r="E2128" s="32"/>
      <c r="F2128" s="16"/>
      <c r="G2128" s="16"/>
      <c r="H2128" s="16"/>
      <c r="I2128" s="16"/>
      <c r="J2128" s="16"/>
      <c r="K2128" s="16"/>
      <c r="L2128" s="32"/>
      <c r="M2128" s="16"/>
      <c r="N2128" s="16"/>
      <c r="O2128" s="16"/>
      <c r="P2128" s="16"/>
      <c r="Y2128" s="20"/>
      <c r="Z2128" s="20"/>
      <c r="AA2128" s="20"/>
      <c r="AB2128" s="20"/>
      <c r="AC2128" s="20"/>
      <c r="AD2128" s="20"/>
    </row>
    <row r="2129" spans="3:30" s="1" customFormat="1">
      <c r="C2129" s="16"/>
      <c r="D2129" s="16"/>
      <c r="E2129" s="32"/>
      <c r="F2129" s="16"/>
      <c r="G2129" s="16"/>
      <c r="H2129" s="16"/>
      <c r="I2129" s="16"/>
      <c r="J2129" s="16"/>
      <c r="K2129" s="16"/>
      <c r="L2129" s="32"/>
      <c r="M2129" s="16"/>
      <c r="N2129" s="16"/>
      <c r="O2129" s="16"/>
      <c r="P2129" s="16"/>
      <c r="Y2129" s="20"/>
      <c r="Z2129" s="20"/>
      <c r="AA2129" s="20"/>
      <c r="AB2129" s="20"/>
      <c r="AC2129" s="20"/>
      <c r="AD2129" s="20"/>
    </row>
    <row r="2130" spans="3:30" s="1" customFormat="1">
      <c r="C2130" s="16"/>
      <c r="D2130" s="16"/>
      <c r="E2130" s="32"/>
      <c r="F2130" s="16"/>
      <c r="G2130" s="16"/>
      <c r="H2130" s="16"/>
      <c r="I2130" s="16"/>
      <c r="J2130" s="16"/>
      <c r="K2130" s="16"/>
      <c r="L2130" s="32"/>
      <c r="M2130" s="16"/>
      <c r="N2130" s="16"/>
      <c r="O2130" s="16"/>
      <c r="P2130" s="16"/>
      <c r="Y2130" s="20"/>
      <c r="Z2130" s="20"/>
      <c r="AA2130" s="20"/>
      <c r="AB2130" s="20"/>
      <c r="AC2130" s="20"/>
      <c r="AD2130" s="20"/>
    </row>
    <row r="2131" spans="3:30" s="1" customFormat="1">
      <c r="C2131" s="16"/>
      <c r="D2131" s="16"/>
      <c r="E2131" s="32"/>
      <c r="F2131" s="16"/>
      <c r="G2131" s="16"/>
      <c r="H2131" s="16"/>
      <c r="I2131" s="16"/>
      <c r="J2131" s="16"/>
      <c r="K2131" s="16"/>
      <c r="L2131" s="32"/>
      <c r="M2131" s="16"/>
      <c r="N2131" s="16"/>
      <c r="O2131" s="16"/>
      <c r="P2131" s="16"/>
      <c r="Y2131" s="20"/>
      <c r="Z2131" s="20"/>
      <c r="AA2131" s="20"/>
      <c r="AB2131" s="20"/>
      <c r="AC2131" s="20"/>
      <c r="AD2131" s="20"/>
    </row>
    <row r="2132" spans="3:30" s="1" customFormat="1">
      <c r="C2132" s="16"/>
      <c r="D2132" s="16"/>
      <c r="E2132" s="32"/>
      <c r="F2132" s="16"/>
      <c r="G2132" s="16"/>
      <c r="H2132" s="16"/>
      <c r="I2132" s="16"/>
      <c r="J2132" s="16"/>
      <c r="K2132" s="16"/>
      <c r="L2132" s="32"/>
      <c r="M2132" s="16"/>
      <c r="N2132" s="16"/>
      <c r="O2132" s="16"/>
      <c r="P2132" s="16"/>
      <c r="Y2132" s="20"/>
      <c r="Z2132" s="20"/>
      <c r="AA2132" s="20"/>
      <c r="AB2132" s="20"/>
      <c r="AC2132" s="20"/>
      <c r="AD2132" s="20"/>
    </row>
    <row r="2133" spans="3:30" s="1" customFormat="1">
      <c r="C2133" s="16"/>
      <c r="D2133" s="16"/>
      <c r="E2133" s="32"/>
      <c r="F2133" s="16"/>
      <c r="G2133" s="16"/>
      <c r="H2133" s="16"/>
      <c r="I2133" s="16"/>
      <c r="J2133" s="16"/>
      <c r="K2133" s="16"/>
      <c r="L2133" s="32"/>
      <c r="M2133" s="16"/>
      <c r="N2133" s="16"/>
      <c r="O2133" s="16"/>
      <c r="P2133" s="16"/>
      <c r="Y2133" s="20"/>
      <c r="Z2133" s="20"/>
      <c r="AA2133" s="20"/>
      <c r="AB2133" s="20"/>
      <c r="AC2133" s="20"/>
      <c r="AD2133" s="20"/>
    </row>
    <row r="2134" spans="3:30" s="1" customFormat="1">
      <c r="C2134" s="16"/>
      <c r="D2134" s="16"/>
      <c r="E2134" s="32"/>
      <c r="F2134" s="16"/>
      <c r="G2134" s="16"/>
      <c r="H2134" s="16"/>
      <c r="I2134" s="16"/>
      <c r="J2134" s="16"/>
      <c r="K2134" s="16"/>
      <c r="L2134" s="32"/>
      <c r="M2134" s="16"/>
      <c r="N2134" s="16"/>
      <c r="O2134" s="16"/>
      <c r="P2134" s="16"/>
      <c r="Y2134" s="20"/>
      <c r="Z2134" s="20"/>
      <c r="AA2134" s="20"/>
      <c r="AB2134" s="20"/>
      <c r="AC2134" s="20"/>
      <c r="AD2134" s="20"/>
    </row>
    <row r="2135" spans="3:30" s="1" customFormat="1">
      <c r="C2135" s="16"/>
      <c r="D2135" s="16"/>
      <c r="E2135" s="32"/>
      <c r="F2135" s="16"/>
      <c r="G2135" s="16"/>
      <c r="H2135" s="16"/>
      <c r="I2135" s="16"/>
      <c r="J2135" s="16"/>
      <c r="K2135" s="16"/>
      <c r="L2135" s="32"/>
      <c r="M2135" s="16"/>
      <c r="N2135" s="16"/>
      <c r="O2135" s="16"/>
      <c r="P2135" s="16"/>
      <c r="Y2135" s="20"/>
      <c r="Z2135" s="20"/>
      <c r="AA2135" s="20"/>
      <c r="AB2135" s="20"/>
      <c r="AC2135" s="20"/>
      <c r="AD2135" s="20"/>
    </row>
    <row r="2136" spans="3:30" s="1" customFormat="1">
      <c r="C2136" s="16"/>
      <c r="D2136" s="16"/>
      <c r="E2136" s="32"/>
      <c r="F2136" s="16"/>
      <c r="G2136" s="16"/>
      <c r="H2136" s="16"/>
      <c r="I2136" s="16"/>
      <c r="J2136" s="16"/>
      <c r="K2136" s="16"/>
      <c r="L2136" s="32"/>
      <c r="M2136" s="16"/>
      <c r="N2136" s="16"/>
      <c r="O2136" s="16"/>
      <c r="P2136" s="16"/>
      <c r="Y2136" s="20"/>
      <c r="Z2136" s="20"/>
      <c r="AA2136" s="20"/>
      <c r="AB2136" s="20"/>
      <c r="AC2136" s="20"/>
      <c r="AD2136" s="20"/>
    </row>
    <row r="2137" spans="3:30" s="1" customFormat="1">
      <c r="C2137" s="16"/>
      <c r="D2137" s="16"/>
      <c r="E2137" s="32"/>
      <c r="F2137" s="16"/>
      <c r="G2137" s="16"/>
      <c r="H2137" s="16"/>
      <c r="I2137" s="16"/>
      <c r="J2137" s="16"/>
      <c r="K2137" s="16"/>
      <c r="L2137" s="32"/>
      <c r="M2137" s="16"/>
      <c r="N2137" s="16"/>
      <c r="O2137" s="16"/>
      <c r="P2137" s="16"/>
      <c r="Y2137" s="20"/>
      <c r="Z2137" s="20"/>
      <c r="AA2137" s="20"/>
      <c r="AB2137" s="20"/>
      <c r="AC2137" s="20"/>
      <c r="AD2137" s="20"/>
    </row>
    <row r="2138" spans="3:30" s="1" customFormat="1">
      <c r="C2138" s="16"/>
      <c r="D2138" s="16"/>
      <c r="E2138" s="32"/>
      <c r="F2138" s="16"/>
      <c r="G2138" s="16"/>
      <c r="H2138" s="16"/>
      <c r="I2138" s="16"/>
      <c r="J2138" s="16"/>
      <c r="K2138" s="16"/>
      <c r="L2138" s="32"/>
      <c r="M2138" s="16"/>
      <c r="N2138" s="16"/>
      <c r="O2138" s="16"/>
      <c r="P2138" s="16"/>
      <c r="Y2138" s="20"/>
      <c r="Z2138" s="20"/>
      <c r="AA2138" s="20"/>
      <c r="AB2138" s="20"/>
      <c r="AC2138" s="20"/>
      <c r="AD2138" s="20"/>
    </row>
    <row r="2139" spans="3:30" s="1" customFormat="1">
      <c r="C2139" s="16"/>
      <c r="D2139" s="16"/>
      <c r="E2139" s="32"/>
      <c r="F2139" s="16"/>
      <c r="G2139" s="16"/>
      <c r="H2139" s="16"/>
      <c r="I2139" s="16"/>
      <c r="J2139" s="16"/>
      <c r="K2139" s="16"/>
      <c r="L2139" s="32"/>
      <c r="M2139" s="16"/>
      <c r="N2139" s="16"/>
      <c r="O2139" s="16"/>
      <c r="P2139" s="16"/>
      <c r="Y2139" s="20"/>
      <c r="Z2139" s="20"/>
      <c r="AA2139" s="20"/>
      <c r="AB2139" s="20"/>
      <c r="AC2139" s="20"/>
      <c r="AD2139" s="20"/>
    </row>
    <row r="2140" spans="3:30" s="1" customFormat="1">
      <c r="C2140" s="16"/>
      <c r="D2140" s="16"/>
      <c r="E2140" s="32"/>
      <c r="F2140" s="16"/>
      <c r="G2140" s="16"/>
      <c r="H2140" s="16"/>
      <c r="I2140" s="16"/>
      <c r="J2140" s="16"/>
      <c r="K2140" s="16"/>
      <c r="L2140" s="32"/>
      <c r="M2140" s="16"/>
      <c r="N2140" s="16"/>
      <c r="O2140" s="16"/>
      <c r="P2140" s="16"/>
      <c r="Y2140" s="20"/>
      <c r="Z2140" s="20"/>
      <c r="AA2140" s="20"/>
      <c r="AB2140" s="20"/>
      <c r="AC2140" s="20"/>
      <c r="AD2140" s="20"/>
    </row>
    <row r="2141" spans="3:30" s="1" customFormat="1">
      <c r="C2141" s="16"/>
      <c r="D2141" s="16"/>
      <c r="E2141" s="32"/>
      <c r="F2141" s="16"/>
      <c r="G2141" s="16"/>
      <c r="H2141" s="16"/>
      <c r="I2141" s="16"/>
      <c r="J2141" s="16"/>
      <c r="K2141" s="16"/>
      <c r="L2141" s="32"/>
      <c r="M2141" s="16"/>
      <c r="N2141" s="16"/>
      <c r="O2141" s="16"/>
      <c r="P2141" s="16"/>
      <c r="Y2141" s="20"/>
      <c r="Z2141" s="20"/>
      <c r="AA2141" s="20"/>
      <c r="AB2141" s="20"/>
      <c r="AC2141" s="20"/>
      <c r="AD2141" s="20"/>
    </row>
    <row r="2142" spans="3:30" s="1" customFormat="1">
      <c r="C2142" s="16"/>
      <c r="D2142" s="16"/>
      <c r="E2142" s="32"/>
      <c r="F2142" s="16"/>
      <c r="G2142" s="16"/>
      <c r="H2142" s="16"/>
      <c r="I2142" s="16"/>
      <c r="J2142" s="16"/>
      <c r="K2142" s="16"/>
      <c r="L2142" s="32"/>
      <c r="M2142" s="16"/>
      <c r="N2142" s="16"/>
      <c r="O2142" s="16"/>
      <c r="P2142" s="16"/>
      <c r="Y2142" s="20"/>
      <c r="Z2142" s="20"/>
      <c r="AA2142" s="20"/>
      <c r="AB2142" s="20"/>
      <c r="AC2142" s="20"/>
      <c r="AD2142" s="20"/>
    </row>
    <row r="2143" spans="3:30" s="1" customFormat="1">
      <c r="C2143" s="16"/>
      <c r="D2143" s="16"/>
      <c r="E2143" s="32"/>
      <c r="F2143" s="16"/>
      <c r="G2143" s="16"/>
      <c r="H2143" s="16"/>
      <c r="I2143" s="16"/>
      <c r="J2143" s="16"/>
      <c r="K2143" s="16"/>
      <c r="L2143" s="32"/>
      <c r="M2143" s="16"/>
      <c r="N2143" s="16"/>
      <c r="O2143" s="16"/>
      <c r="P2143" s="16"/>
      <c r="Y2143" s="20"/>
      <c r="Z2143" s="20"/>
      <c r="AA2143" s="20"/>
      <c r="AB2143" s="20"/>
      <c r="AC2143" s="20"/>
      <c r="AD2143" s="20"/>
    </row>
    <row r="2144" spans="3:30" s="1" customFormat="1">
      <c r="C2144" s="16"/>
      <c r="D2144" s="16"/>
      <c r="E2144" s="32"/>
      <c r="F2144" s="16"/>
      <c r="G2144" s="16"/>
      <c r="H2144" s="16"/>
      <c r="I2144" s="16"/>
      <c r="J2144" s="16"/>
      <c r="K2144" s="16"/>
      <c r="L2144" s="32"/>
      <c r="M2144" s="16"/>
      <c r="N2144" s="16"/>
      <c r="O2144" s="16"/>
      <c r="P2144" s="16"/>
      <c r="Y2144" s="20"/>
      <c r="Z2144" s="20"/>
      <c r="AA2144" s="20"/>
      <c r="AB2144" s="20"/>
      <c r="AC2144" s="20"/>
      <c r="AD2144" s="20"/>
    </row>
    <row r="2145" spans="3:30" s="1" customFormat="1">
      <c r="C2145" s="16"/>
      <c r="D2145" s="16"/>
      <c r="E2145" s="32"/>
      <c r="F2145" s="16"/>
      <c r="G2145" s="16"/>
      <c r="H2145" s="16"/>
      <c r="I2145" s="16"/>
      <c r="J2145" s="16"/>
      <c r="K2145" s="16"/>
      <c r="L2145" s="32"/>
      <c r="M2145" s="16"/>
      <c r="N2145" s="16"/>
      <c r="O2145" s="16"/>
      <c r="P2145" s="16"/>
      <c r="Y2145" s="20"/>
      <c r="Z2145" s="20"/>
      <c r="AA2145" s="20"/>
      <c r="AB2145" s="20"/>
      <c r="AC2145" s="20"/>
      <c r="AD2145" s="20"/>
    </row>
    <row r="2146" spans="3:30" s="1" customFormat="1">
      <c r="C2146" s="16"/>
      <c r="D2146" s="16"/>
      <c r="E2146" s="32"/>
      <c r="F2146" s="16"/>
      <c r="G2146" s="16"/>
      <c r="H2146" s="16"/>
      <c r="I2146" s="16"/>
      <c r="J2146" s="16"/>
      <c r="K2146" s="16"/>
      <c r="L2146" s="32"/>
      <c r="M2146" s="16"/>
      <c r="N2146" s="16"/>
      <c r="O2146" s="16"/>
      <c r="P2146" s="16"/>
      <c r="Y2146" s="20"/>
      <c r="Z2146" s="20"/>
      <c r="AA2146" s="20"/>
      <c r="AB2146" s="20"/>
      <c r="AC2146" s="20"/>
      <c r="AD2146" s="20"/>
    </row>
    <row r="2147" spans="3:30" s="1" customFormat="1">
      <c r="C2147" s="16"/>
      <c r="D2147" s="16"/>
      <c r="E2147" s="32"/>
      <c r="F2147" s="16"/>
      <c r="G2147" s="16"/>
      <c r="H2147" s="16"/>
      <c r="I2147" s="16"/>
      <c r="J2147" s="16"/>
      <c r="K2147" s="16"/>
      <c r="L2147" s="32"/>
      <c r="M2147" s="16"/>
      <c r="N2147" s="16"/>
      <c r="O2147" s="16"/>
      <c r="P2147" s="16"/>
      <c r="Y2147" s="20"/>
      <c r="Z2147" s="20"/>
      <c r="AA2147" s="20"/>
      <c r="AB2147" s="20"/>
      <c r="AC2147" s="20"/>
      <c r="AD2147" s="20"/>
    </row>
    <row r="2148" spans="3:30" s="1" customFormat="1">
      <c r="C2148" s="16"/>
      <c r="D2148" s="16"/>
      <c r="E2148" s="32"/>
      <c r="F2148" s="16"/>
      <c r="G2148" s="16"/>
      <c r="H2148" s="16"/>
      <c r="I2148" s="16"/>
      <c r="J2148" s="16"/>
      <c r="K2148" s="16"/>
      <c r="L2148" s="32"/>
      <c r="M2148" s="16"/>
      <c r="N2148" s="16"/>
      <c r="O2148" s="16"/>
      <c r="P2148" s="16"/>
      <c r="Y2148" s="20"/>
      <c r="Z2148" s="20"/>
      <c r="AA2148" s="20"/>
      <c r="AB2148" s="20"/>
      <c r="AC2148" s="20"/>
      <c r="AD2148" s="20"/>
    </row>
    <row r="2149" spans="3:30" s="1" customFormat="1">
      <c r="C2149" s="16"/>
      <c r="D2149" s="16"/>
      <c r="E2149" s="32"/>
      <c r="F2149" s="16"/>
      <c r="G2149" s="16"/>
      <c r="H2149" s="16"/>
      <c r="I2149" s="16"/>
      <c r="J2149" s="16"/>
      <c r="K2149" s="16"/>
      <c r="L2149" s="32"/>
      <c r="M2149" s="16"/>
      <c r="N2149" s="16"/>
      <c r="O2149" s="16"/>
      <c r="P2149" s="16"/>
      <c r="Y2149" s="20"/>
      <c r="Z2149" s="20"/>
      <c r="AA2149" s="20"/>
      <c r="AB2149" s="20"/>
      <c r="AC2149" s="20"/>
      <c r="AD2149" s="20"/>
    </row>
    <row r="2150" spans="3:30" s="1" customFormat="1">
      <c r="C2150" s="16"/>
      <c r="D2150" s="16"/>
      <c r="E2150" s="32"/>
      <c r="F2150" s="16"/>
      <c r="G2150" s="16"/>
      <c r="H2150" s="16"/>
      <c r="I2150" s="16"/>
      <c r="J2150" s="16"/>
      <c r="K2150" s="16"/>
      <c r="L2150" s="32"/>
      <c r="M2150" s="16"/>
      <c r="N2150" s="16"/>
      <c r="O2150" s="16"/>
      <c r="P2150" s="16"/>
      <c r="Y2150" s="20"/>
      <c r="Z2150" s="20"/>
      <c r="AA2150" s="20"/>
      <c r="AB2150" s="20"/>
      <c r="AC2150" s="20"/>
      <c r="AD2150" s="20"/>
    </row>
    <row r="2151" spans="3:30" s="1" customFormat="1">
      <c r="C2151" s="16"/>
      <c r="D2151" s="16"/>
      <c r="E2151" s="32"/>
      <c r="F2151" s="16"/>
      <c r="G2151" s="16"/>
      <c r="H2151" s="16"/>
      <c r="I2151" s="16"/>
      <c r="J2151" s="16"/>
      <c r="K2151" s="16"/>
      <c r="L2151" s="32"/>
      <c r="M2151" s="16"/>
      <c r="N2151" s="16"/>
      <c r="O2151" s="16"/>
      <c r="P2151" s="16"/>
      <c r="Y2151" s="20"/>
      <c r="Z2151" s="20"/>
      <c r="AA2151" s="20"/>
      <c r="AB2151" s="20"/>
      <c r="AC2151" s="20"/>
      <c r="AD2151" s="20"/>
    </row>
    <row r="2152" spans="3:30" s="1" customFormat="1">
      <c r="C2152" s="16"/>
      <c r="D2152" s="16"/>
      <c r="E2152" s="32"/>
      <c r="F2152" s="16"/>
      <c r="G2152" s="16"/>
      <c r="H2152" s="16"/>
      <c r="I2152" s="16"/>
      <c r="J2152" s="16"/>
      <c r="K2152" s="16"/>
      <c r="L2152" s="32"/>
      <c r="M2152" s="16"/>
      <c r="N2152" s="16"/>
      <c r="O2152" s="16"/>
      <c r="P2152" s="16"/>
      <c r="Y2152" s="20"/>
      <c r="Z2152" s="20"/>
      <c r="AA2152" s="20"/>
      <c r="AB2152" s="20"/>
      <c r="AC2152" s="20"/>
      <c r="AD2152" s="20"/>
    </row>
    <row r="2153" spans="3:30" s="1" customFormat="1">
      <c r="C2153" s="16"/>
      <c r="D2153" s="16"/>
      <c r="E2153" s="32"/>
      <c r="F2153" s="16"/>
      <c r="G2153" s="16"/>
      <c r="H2153" s="16"/>
      <c r="I2153" s="16"/>
      <c r="J2153" s="16"/>
      <c r="K2153" s="16"/>
      <c r="L2153" s="32"/>
      <c r="M2153" s="16"/>
      <c r="N2153" s="16"/>
      <c r="O2153" s="16"/>
      <c r="P2153" s="16"/>
      <c r="Y2153" s="20"/>
      <c r="Z2153" s="20"/>
      <c r="AA2153" s="20"/>
      <c r="AB2153" s="20"/>
      <c r="AC2153" s="20"/>
      <c r="AD2153" s="20"/>
    </row>
    <row r="2154" spans="3:30" s="1" customFormat="1">
      <c r="C2154" s="16"/>
      <c r="D2154" s="16"/>
      <c r="E2154" s="32"/>
      <c r="F2154" s="16"/>
      <c r="G2154" s="16"/>
      <c r="H2154" s="16"/>
      <c r="I2154" s="16"/>
      <c r="J2154" s="16"/>
      <c r="K2154" s="16"/>
      <c r="L2154" s="32"/>
      <c r="M2154" s="16"/>
      <c r="N2154" s="16"/>
      <c r="O2154" s="16"/>
      <c r="P2154" s="16"/>
      <c r="Y2154" s="20"/>
      <c r="Z2154" s="20"/>
      <c r="AA2154" s="20"/>
      <c r="AB2154" s="20"/>
      <c r="AC2154" s="20"/>
      <c r="AD2154" s="20"/>
    </row>
    <row r="2155" spans="3:30" s="1" customFormat="1">
      <c r="C2155" s="16"/>
      <c r="D2155" s="16"/>
      <c r="E2155" s="32"/>
      <c r="F2155" s="16"/>
      <c r="G2155" s="16"/>
      <c r="H2155" s="16"/>
      <c r="I2155" s="16"/>
      <c r="J2155" s="16"/>
      <c r="K2155" s="16"/>
      <c r="L2155" s="32"/>
      <c r="M2155" s="16"/>
      <c r="N2155" s="16"/>
      <c r="O2155" s="16"/>
      <c r="P2155" s="16"/>
      <c r="Y2155" s="20"/>
      <c r="Z2155" s="20"/>
      <c r="AA2155" s="20"/>
      <c r="AB2155" s="20"/>
      <c r="AC2155" s="20"/>
      <c r="AD2155" s="20"/>
    </row>
    <row r="2156" spans="3:30" s="1" customFormat="1">
      <c r="C2156" s="16"/>
      <c r="D2156" s="16"/>
      <c r="E2156" s="32"/>
      <c r="F2156" s="16"/>
      <c r="G2156" s="16"/>
      <c r="H2156" s="16"/>
      <c r="I2156" s="16"/>
      <c r="J2156" s="16"/>
      <c r="K2156" s="16"/>
      <c r="L2156" s="32"/>
      <c r="M2156" s="16"/>
      <c r="N2156" s="16"/>
      <c r="O2156" s="16"/>
      <c r="P2156" s="16"/>
      <c r="Y2156" s="20"/>
      <c r="Z2156" s="20"/>
      <c r="AA2156" s="20"/>
      <c r="AB2156" s="20"/>
      <c r="AC2156" s="20"/>
      <c r="AD2156" s="20"/>
    </row>
    <row r="2157" spans="3:30" s="1" customFormat="1">
      <c r="C2157" s="16"/>
      <c r="D2157" s="16"/>
      <c r="E2157" s="32"/>
      <c r="F2157" s="16"/>
      <c r="G2157" s="16"/>
      <c r="H2157" s="16"/>
      <c r="I2157" s="16"/>
      <c r="J2157" s="16"/>
      <c r="K2157" s="16"/>
      <c r="L2157" s="32"/>
      <c r="M2157" s="16"/>
      <c r="N2157" s="16"/>
      <c r="O2157" s="16"/>
      <c r="P2157" s="16"/>
      <c r="Y2157" s="20"/>
      <c r="Z2157" s="20"/>
      <c r="AA2157" s="20"/>
      <c r="AB2157" s="20"/>
      <c r="AC2157" s="20"/>
      <c r="AD2157" s="20"/>
    </row>
    <row r="2158" spans="3:30" s="1" customFormat="1">
      <c r="C2158" s="16"/>
      <c r="D2158" s="16"/>
      <c r="E2158" s="32"/>
      <c r="F2158" s="16"/>
      <c r="G2158" s="16"/>
      <c r="H2158" s="16"/>
      <c r="I2158" s="16"/>
      <c r="J2158" s="16"/>
      <c r="K2158" s="16"/>
      <c r="L2158" s="32"/>
      <c r="M2158" s="16"/>
      <c r="N2158" s="16"/>
      <c r="O2158" s="16"/>
      <c r="P2158" s="16"/>
      <c r="Y2158" s="20"/>
      <c r="Z2158" s="20"/>
      <c r="AA2158" s="20"/>
      <c r="AB2158" s="20"/>
      <c r="AC2158" s="20"/>
      <c r="AD2158" s="20"/>
    </row>
    <row r="2159" spans="3:30" s="1" customFormat="1">
      <c r="C2159" s="16"/>
      <c r="D2159" s="16"/>
      <c r="E2159" s="32"/>
      <c r="F2159" s="16"/>
      <c r="G2159" s="16"/>
      <c r="H2159" s="16"/>
      <c r="I2159" s="16"/>
      <c r="J2159" s="16"/>
      <c r="K2159" s="16"/>
      <c r="L2159" s="32"/>
      <c r="M2159" s="16"/>
      <c r="N2159" s="16"/>
      <c r="O2159" s="16"/>
      <c r="P2159" s="16"/>
      <c r="Y2159" s="20"/>
      <c r="Z2159" s="20"/>
      <c r="AA2159" s="20"/>
      <c r="AB2159" s="20"/>
      <c r="AC2159" s="20"/>
      <c r="AD2159" s="20"/>
    </row>
    <row r="2160" spans="3:30" s="1" customFormat="1">
      <c r="C2160" s="16"/>
      <c r="D2160" s="16"/>
      <c r="E2160" s="32"/>
      <c r="F2160" s="16"/>
      <c r="G2160" s="16"/>
      <c r="H2160" s="16"/>
      <c r="I2160" s="16"/>
      <c r="J2160" s="16"/>
      <c r="K2160" s="16"/>
      <c r="L2160" s="32"/>
      <c r="M2160" s="16"/>
      <c r="N2160" s="16"/>
      <c r="O2160" s="16"/>
      <c r="P2160" s="16"/>
      <c r="Y2160" s="20"/>
      <c r="Z2160" s="20"/>
      <c r="AA2160" s="20"/>
      <c r="AB2160" s="20"/>
      <c r="AC2160" s="20"/>
      <c r="AD2160" s="20"/>
    </row>
    <row r="2161" spans="3:30" s="1" customFormat="1">
      <c r="C2161" s="16"/>
      <c r="D2161" s="16"/>
      <c r="E2161" s="32"/>
      <c r="F2161" s="16"/>
      <c r="G2161" s="16"/>
      <c r="H2161" s="16"/>
      <c r="I2161" s="16"/>
      <c r="J2161" s="16"/>
      <c r="K2161" s="16"/>
      <c r="L2161" s="32"/>
      <c r="M2161" s="16"/>
      <c r="N2161" s="16"/>
      <c r="O2161" s="16"/>
      <c r="P2161" s="16"/>
      <c r="Y2161" s="20"/>
      <c r="Z2161" s="20"/>
      <c r="AA2161" s="20"/>
      <c r="AB2161" s="20"/>
      <c r="AC2161" s="20"/>
      <c r="AD2161" s="20"/>
    </row>
    <row r="2162" spans="3:30" s="1" customFormat="1">
      <c r="C2162" s="16"/>
      <c r="D2162" s="16"/>
      <c r="E2162" s="32"/>
      <c r="F2162" s="16"/>
      <c r="G2162" s="16"/>
      <c r="H2162" s="16"/>
      <c r="I2162" s="16"/>
      <c r="J2162" s="16"/>
      <c r="K2162" s="16"/>
      <c r="L2162" s="32"/>
      <c r="M2162" s="16"/>
      <c r="N2162" s="16"/>
      <c r="O2162" s="16"/>
      <c r="P2162" s="16"/>
      <c r="Y2162" s="20"/>
      <c r="Z2162" s="20"/>
      <c r="AA2162" s="20"/>
      <c r="AB2162" s="20"/>
      <c r="AC2162" s="20"/>
      <c r="AD2162" s="20"/>
    </row>
    <row r="2163" spans="3:30" s="1" customFormat="1">
      <c r="C2163" s="16"/>
      <c r="D2163" s="16"/>
      <c r="E2163" s="32"/>
      <c r="F2163" s="16"/>
      <c r="G2163" s="16"/>
      <c r="H2163" s="16"/>
      <c r="I2163" s="16"/>
      <c r="J2163" s="16"/>
      <c r="K2163" s="16"/>
      <c r="L2163" s="32"/>
      <c r="M2163" s="16"/>
      <c r="N2163" s="16"/>
      <c r="O2163" s="16"/>
      <c r="P2163" s="16"/>
      <c r="Y2163" s="20"/>
      <c r="Z2163" s="20"/>
      <c r="AA2163" s="20"/>
      <c r="AB2163" s="20"/>
      <c r="AC2163" s="20"/>
      <c r="AD2163" s="20"/>
    </row>
    <row r="2164" spans="3:30" s="1" customFormat="1">
      <c r="C2164" s="16"/>
      <c r="D2164" s="16"/>
      <c r="E2164" s="32"/>
      <c r="F2164" s="16"/>
      <c r="G2164" s="16"/>
      <c r="H2164" s="16"/>
      <c r="I2164" s="16"/>
      <c r="J2164" s="16"/>
      <c r="K2164" s="16"/>
      <c r="L2164" s="32"/>
      <c r="M2164" s="16"/>
      <c r="N2164" s="16"/>
      <c r="O2164" s="16"/>
      <c r="P2164" s="16"/>
      <c r="Y2164" s="20"/>
      <c r="Z2164" s="20"/>
      <c r="AA2164" s="20"/>
      <c r="AB2164" s="20"/>
      <c r="AC2164" s="20"/>
      <c r="AD2164" s="20"/>
    </row>
    <row r="2165" spans="3:30" s="1" customFormat="1">
      <c r="C2165" s="16"/>
      <c r="D2165" s="16"/>
      <c r="E2165" s="32"/>
      <c r="F2165" s="16"/>
      <c r="G2165" s="16"/>
      <c r="H2165" s="16"/>
      <c r="I2165" s="16"/>
      <c r="J2165" s="16"/>
      <c r="K2165" s="16"/>
      <c r="L2165" s="32"/>
      <c r="M2165" s="16"/>
      <c r="N2165" s="16"/>
      <c r="O2165" s="16"/>
      <c r="P2165" s="16"/>
      <c r="Y2165" s="20"/>
      <c r="Z2165" s="20"/>
      <c r="AA2165" s="20"/>
      <c r="AB2165" s="20"/>
      <c r="AC2165" s="20"/>
      <c r="AD2165" s="20"/>
    </row>
    <row r="2166" spans="3:30" s="1" customFormat="1">
      <c r="C2166" s="16"/>
      <c r="D2166" s="16"/>
      <c r="E2166" s="32"/>
      <c r="F2166" s="16"/>
      <c r="G2166" s="16"/>
      <c r="H2166" s="16"/>
      <c r="I2166" s="16"/>
      <c r="J2166" s="16"/>
      <c r="K2166" s="16"/>
      <c r="L2166" s="32"/>
      <c r="M2166" s="16"/>
      <c r="N2166" s="16"/>
      <c r="O2166" s="16"/>
      <c r="P2166" s="16"/>
      <c r="Y2166" s="20"/>
      <c r="Z2166" s="20"/>
      <c r="AA2166" s="20"/>
      <c r="AB2166" s="20"/>
      <c r="AC2166" s="20"/>
      <c r="AD2166" s="20"/>
    </row>
    <row r="2167" spans="3:30" s="1" customFormat="1">
      <c r="C2167" s="16"/>
      <c r="D2167" s="16"/>
      <c r="E2167" s="32"/>
      <c r="F2167" s="16"/>
      <c r="G2167" s="16"/>
      <c r="H2167" s="16"/>
      <c r="I2167" s="16"/>
      <c r="J2167" s="16"/>
      <c r="K2167" s="16"/>
      <c r="L2167" s="32"/>
      <c r="M2167" s="16"/>
      <c r="N2167" s="16"/>
      <c r="O2167" s="16"/>
      <c r="P2167" s="16"/>
      <c r="Y2167" s="20"/>
      <c r="Z2167" s="20"/>
      <c r="AA2167" s="20"/>
      <c r="AB2167" s="20"/>
      <c r="AC2167" s="20"/>
      <c r="AD2167" s="20"/>
    </row>
    <row r="2168" spans="3:30" s="1" customFormat="1">
      <c r="C2168" s="16"/>
      <c r="D2168" s="16"/>
      <c r="E2168" s="32"/>
      <c r="F2168" s="16"/>
      <c r="G2168" s="16"/>
      <c r="H2168" s="16"/>
      <c r="I2168" s="16"/>
      <c r="J2168" s="16"/>
      <c r="K2168" s="16"/>
      <c r="L2168" s="32"/>
      <c r="M2168" s="16"/>
      <c r="N2168" s="16"/>
      <c r="O2168" s="16"/>
      <c r="P2168" s="16"/>
      <c r="Y2168" s="20"/>
      <c r="Z2168" s="20"/>
      <c r="AA2168" s="20"/>
      <c r="AB2168" s="20"/>
      <c r="AC2168" s="20"/>
      <c r="AD2168" s="20"/>
    </row>
    <row r="2169" spans="3:30" s="1" customFormat="1">
      <c r="C2169" s="16"/>
      <c r="D2169" s="16"/>
      <c r="E2169" s="32"/>
      <c r="F2169" s="16"/>
      <c r="G2169" s="16"/>
      <c r="H2169" s="16"/>
      <c r="I2169" s="16"/>
      <c r="J2169" s="16"/>
      <c r="K2169" s="16"/>
      <c r="L2169" s="32"/>
      <c r="M2169" s="16"/>
      <c r="N2169" s="16"/>
      <c r="O2169" s="16"/>
      <c r="P2169" s="16"/>
      <c r="Y2169" s="20"/>
      <c r="Z2169" s="20"/>
      <c r="AA2169" s="20"/>
      <c r="AB2169" s="20"/>
      <c r="AC2169" s="20"/>
      <c r="AD2169" s="20"/>
    </row>
    <row r="2170" spans="3:30" s="1" customFormat="1">
      <c r="C2170" s="16"/>
      <c r="D2170" s="16"/>
      <c r="E2170" s="32"/>
      <c r="F2170" s="16"/>
      <c r="G2170" s="16"/>
      <c r="H2170" s="16"/>
      <c r="I2170" s="16"/>
      <c r="J2170" s="16"/>
      <c r="K2170" s="16"/>
      <c r="L2170" s="32"/>
      <c r="M2170" s="16"/>
      <c r="N2170" s="16"/>
      <c r="O2170" s="16"/>
      <c r="P2170" s="16"/>
      <c r="Y2170" s="20"/>
      <c r="Z2170" s="20"/>
      <c r="AA2170" s="20"/>
      <c r="AB2170" s="20"/>
      <c r="AC2170" s="20"/>
      <c r="AD2170" s="20"/>
    </row>
    <row r="2171" spans="3:30" s="1" customFormat="1">
      <c r="C2171" s="16"/>
      <c r="D2171" s="16"/>
      <c r="E2171" s="32"/>
      <c r="F2171" s="16"/>
      <c r="G2171" s="16"/>
      <c r="H2171" s="16"/>
      <c r="I2171" s="16"/>
      <c r="J2171" s="16"/>
      <c r="K2171" s="16"/>
      <c r="L2171" s="32"/>
      <c r="M2171" s="16"/>
      <c r="N2171" s="16"/>
      <c r="O2171" s="16"/>
      <c r="P2171" s="16"/>
      <c r="Y2171" s="20"/>
      <c r="Z2171" s="20"/>
      <c r="AA2171" s="20"/>
      <c r="AB2171" s="20"/>
      <c r="AC2171" s="20"/>
      <c r="AD2171" s="20"/>
    </row>
    <row r="2172" spans="3:30" s="1" customFormat="1">
      <c r="C2172" s="16"/>
      <c r="D2172" s="16"/>
      <c r="E2172" s="32"/>
      <c r="F2172" s="16"/>
      <c r="G2172" s="16"/>
      <c r="H2172" s="16"/>
      <c r="I2172" s="16"/>
      <c r="J2172" s="16"/>
      <c r="K2172" s="16"/>
      <c r="L2172" s="32"/>
      <c r="M2172" s="16"/>
      <c r="N2172" s="16"/>
      <c r="O2172" s="16"/>
      <c r="P2172" s="16"/>
      <c r="Y2172" s="20"/>
      <c r="Z2172" s="20"/>
      <c r="AA2172" s="20"/>
      <c r="AB2172" s="20"/>
      <c r="AC2172" s="20"/>
      <c r="AD2172" s="20"/>
    </row>
    <row r="2173" spans="3:30" s="1" customFormat="1">
      <c r="C2173" s="16"/>
      <c r="D2173" s="16"/>
      <c r="E2173" s="32"/>
      <c r="F2173" s="16"/>
      <c r="G2173" s="16"/>
      <c r="H2173" s="16"/>
      <c r="I2173" s="16"/>
      <c r="J2173" s="16"/>
      <c r="K2173" s="16"/>
      <c r="L2173" s="32"/>
      <c r="M2173" s="16"/>
      <c r="N2173" s="16"/>
      <c r="O2173" s="16"/>
      <c r="P2173" s="16"/>
      <c r="Y2173" s="20"/>
      <c r="Z2173" s="20"/>
      <c r="AA2173" s="20"/>
      <c r="AB2173" s="20"/>
      <c r="AC2173" s="20"/>
      <c r="AD2173" s="20"/>
    </row>
    <row r="2174" spans="3:30" s="1" customFormat="1">
      <c r="C2174" s="16"/>
      <c r="D2174" s="16"/>
      <c r="E2174" s="32"/>
      <c r="F2174" s="16"/>
      <c r="G2174" s="16"/>
      <c r="H2174" s="16"/>
      <c r="I2174" s="16"/>
      <c r="J2174" s="16"/>
      <c r="K2174" s="16"/>
      <c r="L2174" s="32"/>
      <c r="M2174" s="16"/>
      <c r="N2174" s="16"/>
      <c r="O2174" s="16"/>
      <c r="P2174" s="16"/>
      <c r="Y2174" s="20"/>
      <c r="Z2174" s="20"/>
      <c r="AA2174" s="20"/>
      <c r="AB2174" s="20"/>
      <c r="AC2174" s="20"/>
      <c r="AD2174" s="20"/>
    </row>
    <row r="2175" spans="3:30" s="1" customFormat="1">
      <c r="C2175" s="16"/>
      <c r="D2175" s="16"/>
      <c r="E2175" s="32"/>
      <c r="F2175" s="16"/>
      <c r="G2175" s="16"/>
      <c r="H2175" s="16"/>
      <c r="I2175" s="16"/>
      <c r="J2175" s="16"/>
      <c r="K2175" s="16"/>
      <c r="L2175" s="32"/>
      <c r="M2175" s="16"/>
      <c r="N2175" s="16"/>
      <c r="O2175" s="16"/>
      <c r="P2175" s="16"/>
      <c r="Y2175" s="20"/>
      <c r="Z2175" s="20"/>
      <c r="AA2175" s="20"/>
      <c r="AB2175" s="20"/>
      <c r="AC2175" s="20"/>
      <c r="AD2175" s="20"/>
    </row>
    <row r="2176" spans="3:30" s="1" customFormat="1">
      <c r="C2176" s="16"/>
      <c r="D2176" s="16"/>
      <c r="E2176" s="32"/>
      <c r="F2176" s="16"/>
      <c r="G2176" s="16"/>
      <c r="H2176" s="16"/>
      <c r="I2176" s="16"/>
      <c r="J2176" s="16"/>
      <c r="K2176" s="16"/>
      <c r="L2176" s="32"/>
      <c r="M2176" s="16"/>
      <c r="N2176" s="16"/>
      <c r="O2176" s="16"/>
      <c r="P2176" s="16"/>
      <c r="Y2176" s="20"/>
      <c r="Z2176" s="20"/>
      <c r="AA2176" s="20"/>
      <c r="AB2176" s="20"/>
      <c r="AC2176" s="20"/>
      <c r="AD2176" s="20"/>
    </row>
    <row r="2177" spans="3:30" s="1" customFormat="1">
      <c r="C2177" s="16"/>
      <c r="D2177" s="16"/>
      <c r="E2177" s="32"/>
      <c r="F2177" s="16"/>
      <c r="G2177" s="16"/>
      <c r="H2177" s="16"/>
      <c r="I2177" s="16"/>
      <c r="J2177" s="16"/>
      <c r="K2177" s="16"/>
      <c r="L2177" s="32"/>
      <c r="M2177" s="16"/>
      <c r="N2177" s="16"/>
      <c r="O2177" s="16"/>
      <c r="P2177" s="16"/>
      <c r="Y2177" s="20"/>
      <c r="Z2177" s="20"/>
      <c r="AA2177" s="20"/>
      <c r="AB2177" s="20"/>
      <c r="AC2177" s="20"/>
      <c r="AD2177" s="20"/>
    </row>
    <row r="2178" spans="3:30" s="1" customFormat="1">
      <c r="C2178" s="16"/>
      <c r="D2178" s="16"/>
      <c r="E2178" s="32"/>
      <c r="F2178" s="16"/>
      <c r="G2178" s="16"/>
      <c r="H2178" s="16"/>
      <c r="I2178" s="16"/>
      <c r="J2178" s="16"/>
      <c r="K2178" s="16"/>
      <c r="L2178" s="32"/>
      <c r="M2178" s="16"/>
      <c r="N2178" s="16"/>
      <c r="O2178" s="16"/>
      <c r="P2178" s="16"/>
      <c r="Y2178" s="20"/>
      <c r="Z2178" s="20"/>
      <c r="AA2178" s="20"/>
      <c r="AB2178" s="20"/>
      <c r="AC2178" s="20"/>
      <c r="AD2178" s="20"/>
    </row>
    <row r="2179" spans="3:30" s="1" customFormat="1">
      <c r="C2179" s="16"/>
      <c r="D2179" s="16"/>
      <c r="E2179" s="32"/>
      <c r="F2179" s="16"/>
      <c r="G2179" s="16"/>
      <c r="H2179" s="16"/>
      <c r="I2179" s="16"/>
      <c r="J2179" s="16"/>
      <c r="K2179" s="16"/>
      <c r="L2179" s="32"/>
      <c r="M2179" s="16"/>
      <c r="N2179" s="16"/>
      <c r="O2179" s="16"/>
      <c r="P2179" s="16"/>
      <c r="Y2179" s="20"/>
      <c r="Z2179" s="20"/>
      <c r="AA2179" s="20"/>
      <c r="AB2179" s="20"/>
      <c r="AC2179" s="20"/>
      <c r="AD2179" s="20"/>
    </row>
    <row r="2180" spans="3:30" s="1" customFormat="1">
      <c r="C2180" s="16"/>
      <c r="D2180" s="16"/>
      <c r="E2180" s="32"/>
      <c r="F2180" s="16"/>
      <c r="G2180" s="16"/>
      <c r="H2180" s="16"/>
      <c r="I2180" s="16"/>
      <c r="J2180" s="16"/>
      <c r="K2180" s="16"/>
      <c r="L2180" s="32"/>
      <c r="M2180" s="16"/>
      <c r="N2180" s="16"/>
      <c r="O2180" s="16"/>
      <c r="P2180" s="16"/>
      <c r="Y2180" s="20"/>
      <c r="Z2180" s="20"/>
      <c r="AA2180" s="20"/>
      <c r="AB2180" s="20"/>
      <c r="AC2180" s="20"/>
      <c r="AD2180" s="20"/>
    </row>
    <row r="2181" spans="3:30" s="1" customFormat="1">
      <c r="C2181" s="16"/>
      <c r="D2181" s="16"/>
      <c r="E2181" s="32"/>
      <c r="F2181" s="16"/>
      <c r="G2181" s="16"/>
      <c r="H2181" s="16"/>
      <c r="I2181" s="16"/>
      <c r="J2181" s="16"/>
      <c r="K2181" s="16"/>
      <c r="L2181" s="32"/>
      <c r="M2181" s="16"/>
      <c r="N2181" s="16"/>
      <c r="O2181" s="16"/>
      <c r="P2181" s="16"/>
      <c r="Y2181" s="20"/>
      <c r="Z2181" s="20"/>
      <c r="AA2181" s="20"/>
      <c r="AB2181" s="20"/>
      <c r="AC2181" s="20"/>
      <c r="AD2181" s="20"/>
    </row>
    <row r="2182" spans="3:30" s="1" customFormat="1">
      <c r="C2182" s="16"/>
      <c r="D2182" s="16"/>
      <c r="E2182" s="32"/>
      <c r="F2182" s="16"/>
      <c r="G2182" s="16"/>
      <c r="H2182" s="16"/>
      <c r="I2182" s="16"/>
      <c r="J2182" s="16"/>
      <c r="K2182" s="16"/>
      <c r="L2182" s="32"/>
      <c r="M2182" s="16"/>
      <c r="N2182" s="16"/>
      <c r="O2182" s="16"/>
      <c r="P2182" s="16"/>
      <c r="Y2182" s="20"/>
      <c r="Z2182" s="20"/>
      <c r="AA2182" s="20"/>
      <c r="AB2182" s="20"/>
      <c r="AC2182" s="20"/>
      <c r="AD2182" s="20"/>
    </row>
    <row r="2183" spans="3:30" s="1" customFormat="1">
      <c r="C2183" s="16"/>
      <c r="D2183" s="16"/>
      <c r="E2183" s="32"/>
      <c r="F2183" s="16"/>
      <c r="G2183" s="16"/>
      <c r="H2183" s="16"/>
      <c r="I2183" s="16"/>
      <c r="J2183" s="16"/>
      <c r="K2183" s="16"/>
      <c r="L2183" s="32"/>
      <c r="M2183" s="16"/>
      <c r="N2183" s="16"/>
      <c r="O2183" s="16"/>
      <c r="P2183" s="16"/>
      <c r="Y2183" s="20"/>
      <c r="Z2183" s="20"/>
      <c r="AA2183" s="20"/>
      <c r="AB2183" s="20"/>
      <c r="AC2183" s="20"/>
      <c r="AD2183" s="20"/>
    </row>
    <row r="2184" spans="3:30" s="1" customFormat="1">
      <c r="C2184" s="16"/>
      <c r="D2184" s="16"/>
      <c r="E2184" s="32"/>
      <c r="F2184" s="16"/>
      <c r="G2184" s="16"/>
      <c r="H2184" s="16"/>
      <c r="I2184" s="16"/>
      <c r="J2184" s="16"/>
      <c r="K2184" s="16"/>
      <c r="L2184" s="32"/>
      <c r="M2184" s="16"/>
      <c r="N2184" s="16"/>
      <c r="O2184" s="16"/>
      <c r="P2184" s="16"/>
      <c r="Y2184" s="20"/>
      <c r="Z2184" s="20"/>
      <c r="AA2184" s="20"/>
      <c r="AB2184" s="20"/>
      <c r="AC2184" s="20"/>
      <c r="AD2184" s="20"/>
    </row>
    <row r="2185" spans="3:30" s="1" customFormat="1">
      <c r="C2185" s="16"/>
      <c r="D2185" s="16"/>
      <c r="E2185" s="32"/>
      <c r="F2185" s="16"/>
      <c r="G2185" s="16"/>
      <c r="H2185" s="16"/>
      <c r="I2185" s="16"/>
      <c r="J2185" s="16"/>
      <c r="K2185" s="16"/>
      <c r="L2185" s="32"/>
      <c r="M2185" s="16"/>
      <c r="N2185" s="16"/>
      <c r="O2185" s="16"/>
      <c r="P2185" s="16"/>
      <c r="Y2185" s="20"/>
      <c r="Z2185" s="20"/>
      <c r="AA2185" s="20"/>
      <c r="AB2185" s="20"/>
      <c r="AC2185" s="20"/>
      <c r="AD2185" s="20"/>
    </row>
    <row r="2186" spans="3:30" s="1" customFormat="1">
      <c r="C2186" s="16"/>
      <c r="D2186" s="16"/>
      <c r="E2186" s="32"/>
      <c r="F2186" s="16"/>
      <c r="G2186" s="16"/>
      <c r="H2186" s="16"/>
      <c r="I2186" s="16"/>
      <c r="J2186" s="16"/>
      <c r="K2186" s="16"/>
      <c r="L2186" s="32"/>
      <c r="M2186" s="16"/>
      <c r="N2186" s="16"/>
      <c r="O2186" s="16"/>
      <c r="P2186" s="16"/>
      <c r="Y2186" s="20"/>
      <c r="Z2186" s="20"/>
      <c r="AA2186" s="20"/>
      <c r="AB2186" s="20"/>
      <c r="AC2186" s="20"/>
      <c r="AD2186" s="20"/>
    </row>
    <row r="2187" spans="3:30" s="1" customFormat="1">
      <c r="C2187" s="16"/>
      <c r="D2187" s="16"/>
      <c r="E2187" s="32"/>
      <c r="F2187" s="16"/>
      <c r="G2187" s="16"/>
      <c r="H2187" s="16"/>
      <c r="I2187" s="16"/>
      <c r="J2187" s="16"/>
      <c r="K2187" s="16"/>
      <c r="L2187" s="32"/>
      <c r="M2187" s="16"/>
      <c r="N2187" s="16"/>
      <c r="O2187" s="16"/>
      <c r="P2187" s="16"/>
      <c r="Y2187" s="20"/>
      <c r="Z2187" s="20"/>
      <c r="AA2187" s="20"/>
      <c r="AB2187" s="20"/>
      <c r="AC2187" s="20"/>
      <c r="AD2187" s="20"/>
    </row>
    <row r="2188" spans="3:30" s="1" customFormat="1">
      <c r="C2188" s="16"/>
      <c r="D2188" s="16"/>
      <c r="E2188" s="32"/>
      <c r="F2188" s="16"/>
      <c r="G2188" s="16"/>
      <c r="H2188" s="16"/>
      <c r="I2188" s="16"/>
      <c r="J2188" s="16"/>
      <c r="K2188" s="16"/>
      <c r="L2188" s="32"/>
      <c r="M2188" s="16"/>
      <c r="N2188" s="16"/>
      <c r="O2188" s="16"/>
      <c r="P2188" s="16"/>
      <c r="Y2188" s="20"/>
      <c r="Z2188" s="20"/>
      <c r="AA2188" s="20"/>
      <c r="AB2188" s="20"/>
      <c r="AC2188" s="20"/>
      <c r="AD2188" s="20"/>
    </row>
    <row r="2189" spans="3:30" s="1" customFormat="1">
      <c r="C2189" s="16"/>
      <c r="D2189" s="16"/>
      <c r="E2189" s="32"/>
      <c r="F2189" s="16"/>
      <c r="G2189" s="16"/>
      <c r="H2189" s="16"/>
      <c r="I2189" s="16"/>
      <c r="J2189" s="16"/>
      <c r="K2189" s="16"/>
      <c r="L2189" s="32"/>
      <c r="M2189" s="16"/>
      <c r="N2189" s="16"/>
      <c r="O2189" s="16"/>
      <c r="P2189" s="16"/>
      <c r="Y2189" s="20"/>
      <c r="Z2189" s="20"/>
      <c r="AA2189" s="20"/>
      <c r="AB2189" s="20"/>
      <c r="AC2189" s="20"/>
      <c r="AD2189" s="20"/>
    </row>
    <row r="2190" spans="3:30" s="1" customFormat="1">
      <c r="C2190" s="16"/>
      <c r="D2190" s="16"/>
      <c r="E2190" s="32"/>
      <c r="F2190" s="16"/>
      <c r="G2190" s="16"/>
      <c r="H2190" s="16"/>
      <c r="I2190" s="16"/>
      <c r="J2190" s="16"/>
      <c r="K2190" s="16"/>
      <c r="L2190" s="32"/>
      <c r="M2190" s="16"/>
      <c r="N2190" s="16"/>
      <c r="O2190" s="16"/>
      <c r="P2190" s="16"/>
      <c r="Y2190" s="20"/>
      <c r="Z2190" s="20"/>
      <c r="AA2190" s="20"/>
      <c r="AB2190" s="20"/>
      <c r="AC2190" s="20"/>
      <c r="AD2190" s="20"/>
    </row>
    <row r="2191" spans="3:30" s="1" customFormat="1">
      <c r="C2191" s="16"/>
      <c r="D2191" s="16"/>
      <c r="E2191" s="32"/>
      <c r="F2191" s="16"/>
      <c r="G2191" s="16"/>
      <c r="H2191" s="16"/>
      <c r="I2191" s="16"/>
      <c r="J2191" s="16"/>
      <c r="K2191" s="16"/>
      <c r="L2191" s="32"/>
      <c r="M2191" s="16"/>
      <c r="N2191" s="16"/>
      <c r="O2191" s="16"/>
      <c r="P2191" s="16"/>
      <c r="Y2191" s="20"/>
      <c r="Z2191" s="20"/>
      <c r="AA2191" s="20"/>
      <c r="AB2191" s="20"/>
      <c r="AC2191" s="20"/>
      <c r="AD2191" s="20"/>
    </row>
    <row r="2192" spans="3:30" s="1" customFormat="1">
      <c r="C2192" s="16"/>
      <c r="D2192" s="16"/>
      <c r="E2192" s="32"/>
      <c r="F2192" s="16"/>
      <c r="G2192" s="16"/>
      <c r="H2192" s="16"/>
      <c r="I2192" s="16"/>
      <c r="J2192" s="16"/>
      <c r="K2192" s="16"/>
      <c r="L2192" s="32"/>
      <c r="M2192" s="16"/>
      <c r="N2192" s="16"/>
      <c r="O2192" s="16"/>
      <c r="P2192" s="16"/>
      <c r="Y2192" s="20"/>
      <c r="Z2192" s="20"/>
      <c r="AA2192" s="20"/>
      <c r="AB2192" s="20"/>
      <c r="AC2192" s="20"/>
      <c r="AD2192" s="20"/>
    </row>
    <row r="2193" spans="3:30" s="1" customFormat="1">
      <c r="C2193" s="16"/>
      <c r="D2193" s="16"/>
      <c r="E2193" s="32"/>
      <c r="F2193" s="16"/>
      <c r="G2193" s="16"/>
      <c r="H2193" s="16"/>
      <c r="I2193" s="16"/>
      <c r="J2193" s="16"/>
      <c r="K2193" s="16"/>
      <c r="L2193" s="32"/>
      <c r="M2193" s="16"/>
      <c r="N2193" s="16"/>
      <c r="O2193" s="16"/>
      <c r="P2193" s="16"/>
      <c r="Y2193" s="20"/>
      <c r="Z2193" s="20"/>
      <c r="AA2193" s="20"/>
      <c r="AB2193" s="20"/>
      <c r="AC2193" s="20"/>
      <c r="AD2193" s="20"/>
    </row>
    <row r="2194" spans="3:30" s="1" customFormat="1">
      <c r="C2194" s="16"/>
      <c r="D2194" s="16"/>
      <c r="E2194" s="32"/>
      <c r="F2194" s="16"/>
      <c r="G2194" s="16"/>
      <c r="H2194" s="16"/>
      <c r="I2194" s="16"/>
      <c r="J2194" s="16"/>
      <c r="K2194" s="16"/>
      <c r="L2194" s="32"/>
      <c r="M2194" s="16"/>
      <c r="N2194" s="16"/>
      <c r="O2194" s="16"/>
      <c r="P2194" s="16"/>
      <c r="Y2194" s="20"/>
      <c r="Z2194" s="20"/>
      <c r="AA2194" s="20"/>
      <c r="AB2194" s="20"/>
      <c r="AC2194" s="20"/>
      <c r="AD2194" s="20"/>
    </row>
    <row r="2195" spans="3:30" s="1" customFormat="1">
      <c r="C2195" s="16"/>
      <c r="D2195" s="16"/>
      <c r="E2195" s="32"/>
      <c r="F2195" s="16"/>
      <c r="G2195" s="16"/>
      <c r="H2195" s="16"/>
      <c r="I2195" s="16"/>
      <c r="J2195" s="16"/>
      <c r="K2195" s="16"/>
      <c r="L2195" s="32"/>
      <c r="M2195" s="16"/>
      <c r="N2195" s="16"/>
      <c r="O2195" s="16"/>
      <c r="P2195" s="16"/>
      <c r="Y2195" s="20"/>
      <c r="Z2195" s="20"/>
      <c r="AA2195" s="20"/>
      <c r="AB2195" s="20"/>
      <c r="AC2195" s="20"/>
      <c r="AD2195" s="20"/>
    </row>
    <row r="2196" spans="3:30" s="1" customFormat="1">
      <c r="C2196" s="16"/>
      <c r="D2196" s="16"/>
      <c r="E2196" s="32"/>
      <c r="F2196" s="16"/>
      <c r="G2196" s="16"/>
      <c r="H2196" s="16"/>
      <c r="I2196" s="16"/>
      <c r="J2196" s="16"/>
      <c r="K2196" s="16"/>
      <c r="L2196" s="32"/>
      <c r="M2196" s="16"/>
      <c r="N2196" s="16"/>
      <c r="O2196" s="16"/>
      <c r="P2196" s="16"/>
      <c r="Y2196" s="20"/>
      <c r="Z2196" s="20"/>
      <c r="AA2196" s="20"/>
      <c r="AB2196" s="20"/>
      <c r="AC2196" s="20"/>
      <c r="AD2196" s="20"/>
    </row>
    <row r="2197" spans="3:30" s="1" customFormat="1">
      <c r="C2197" s="16"/>
      <c r="D2197" s="16"/>
      <c r="E2197" s="32"/>
      <c r="F2197" s="16"/>
      <c r="G2197" s="16"/>
      <c r="H2197" s="16"/>
      <c r="I2197" s="16"/>
      <c r="J2197" s="16"/>
      <c r="K2197" s="16"/>
      <c r="L2197" s="32"/>
      <c r="M2197" s="16"/>
      <c r="N2197" s="16"/>
      <c r="O2197" s="16"/>
      <c r="P2197" s="16"/>
      <c r="Y2197" s="20"/>
      <c r="Z2197" s="20"/>
      <c r="AA2197" s="20"/>
      <c r="AB2197" s="20"/>
      <c r="AC2197" s="20"/>
      <c r="AD2197" s="20"/>
    </row>
    <row r="2198" spans="3:30" s="1" customFormat="1">
      <c r="C2198" s="16"/>
      <c r="D2198" s="16"/>
      <c r="E2198" s="32"/>
      <c r="F2198" s="16"/>
      <c r="G2198" s="16"/>
      <c r="H2198" s="16"/>
      <c r="I2198" s="16"/>
      <c r="J2198" s="16"/>
      <c r="K2198" s="16"/>
      <c r="L2198" s="32"/>
      <c r="M2198" s="16"/>
      <c r="N2198" s="16"/>
      <c r="O2198" s="16"/>
      <c r="P2198" s="16"/>
      <c r="Y2198" s="20"/>
      <c r="Z2198" s="20"/>
      <c r="AA2198" s="20"/>
      <c r="AB2198" s="20"/>
      <c r="AC2198" s="20"/>
      <c r="AD2198" s="20"/>
    </row>
    <row r="2199" spans="3:30" s="1" customFormat="1">
      <c r="C2199" s="16"/>
      <c r="D2199" s="16"/>
      <c r="E2199" s="32"/>
      <c r="F2199" s="16"/>
      <c r="G2199" s="16"/>
      <c r="H2199" s="16"/>
      <c r="I2199" s="16"/>
      <c r="J2199" s="16"/>
      <c r="K2199" s="16"/>
      <c r="L2199" s="32"/>
      <c r="M2199" s="16"/>
      <c r="N2199" s="16"/>
      <c r="O2199" s="16"/>
      <c r="P2199" s="16"/>
      <c r="Y2199" s="20"/>
      <c r="Z2199" s="20"/>
      <c r="AA2199" s="20"/>
      <c r="AB2199" s="20"/>
      <c r="AC2199" s="20"/>
      <c r="AD2199" s="20"/>
    </row>
    <row r="2200" spans="3:30" s="1" customFormat="1">
      <c r="C2200" s="16"/>
      <c r="D2200" s="16"/>
      <c r="E2200" s="32"/>
      <c r="F2200" s="16"/>
      <c r="G2200" s="16"/>
      <c r="H2200" s="16"/>
      <c r="I2200" s="16"/>
      <c r="J2200" s="16"/>
      <c r="K2200" s="16"/>
      <c r="L2200" s="32"/>
      <c r="M2200" s="16"/>
      <c r="N2200" s="16"/>
      <c r="O2200" s="16"/>
      <c r="P2200" s="16"/>
      <c r="Y2200" s="20"/>
      <c r="Z2200" s="20"/>
      <c r="AA2200" s="20"/>
      <c r="AB2200" s="20"/>
      <c r="AC2200" s="20"/>
      <c r="AD2200" s="20"/>
    </row>
    <row r="2201" spans="3:30" s="1" customFormat="1">
      <c r="C2201" s="16"/>
      <c r="D2201" s="16"/>
      <c r="E2201" s="32"/>
      <c r="F2201" s="16"/>
      <c r="G2201" s="16"/>
      <c r="H2201" s="16"/>
      <c r="I2201" s="16"/>
      <c r="J2201" s="16"/>
      <c r="K2201" s="16"/>
      <c r="L2201" s="32"/>
      <c r="M2201" s="16"/>
      <c r="N2201" s="16"/>
      <c r="O2201" s="16"/>
      <c r="P2201" s="16"/>
      <c r="Y2201" s="20"/>
      <c r="Z2201" s="20"/>
      <c r="AA2201" s="20"/>
      <c r="AB2201" s="20"/>
      <c r="AC2201" s="20"/>
      <c r="AD2201" s="20"/>
    </row>
    <row r="2202" spans="3:30" s="1" customFormat="1">
      <c r="C2202" s="16"/>
      <c r="D2202" s="16"/>
      <c r="E2202" s="32"/>
      <c r="F2202" s="16"/>
      <c r="G2202" s="16"/>
      <c r="H2202" s="16"/>
      <c r="I2202" s="16"/>
      <c r="J2202" s="16"/>
      <c r="K2202" s="16"/>
      <c r="L2202" s="32"/>
      <c r="M2202" s="16"/>
      <c r="N2202" s="16"/>
      <c r="O2202" s="16"/>
      <c r="P2202" s="16"/>
      <c r="Y2202" s="20"/>
      <c r="Z2202" s="20"/>
      <c r="AA2202" s="20"/>
      <c r="AB2202" s="20"/>
      <c r="AC2202" s="20"/>
      <c r="AD2202" s="20"/>
    </row>
    <row r="2203" spans="3:30" s="1" customFormat="1">
      <c r="C2203" s="16"/>
      <c r="D2203" s="16"/>
      <c r="E2203" s="32"/>
      <c r="F2203" s="16"/>
      <c r="G2203" s="16"/>
      <c r="H2203" s="16"/>
      <c r="I2203" s="16"/>
      <c r="J2203" s="16"/>
      <c r="K2203" s="16"/>
      <c r="L2203" s="32"/>
      <c r="M2203" s="16"/>
      <c r="N2203" s="16"/>
      <c r="O2203" s="16"/>
      <c r="P2203" s="16"/>
      <c r="Y2203" s="20"/>
      <c r="Z2203" s="20"/>
      <c r="AA2203" s="20"/>
      <c r="AB2203" s="20"/>
      <c r="AC2203" s="20"/>
      <c r="AD2203" s="20"/>
    </row>
    <row r="2204" spans="3:30" s="1" customFormat="1">
      <c r="C2204" s="16"/>
      <c r="D2204" s="16"/>
      <c r="E2204" s="32"/>
      <c r="F2204" s="16"/>
      <c r="G2204" s="16"/>
      <c r="H2204" s="16"/>
      <c r="I2204" s="16"/>
      <c r="J2204" s="16"/>
      <c r="K2204" s="16"/>
      <c r="L2204" s="32"/>
      <c r="M2204" s="16"/>
      <c r="N2204" s="16"/>
      <c r="O2204" s="16"/>
      <c r="P2204" s="16"/>
      <c r="Y2204" s="20"/>
      <c r="Z2204" s="20"/>
      <c r="AA2204" s="20"/>
      <c r="AB2204" s="20"/>
      <c r="AC2204" s="20"/>
      <c r="AD2204" s="20"/>
    </row>
    <row r="2205" spans="3:30" s="1" customFormat="1">
      <c r="C2205" s="16"/>
      <c r="D2205" s="16"/>
      <c r="E2205" s="32"/>
      <c r="F2205" s="16"/>
      <c r="G2205" s="16"/>
      <c r="H2205" s="16"/>
      <c r="I2205" s="16"/>
      <c r="J2205" s="16"/>
      <c r="K2205" s="16"/>
      <c r="L2205" s="32"/>
      <c r="M2205" s="16"/>
      <c r="N2205" s="16"/>
      <c r="O2205" s="16"/>
      <c r="P2205" s="16"/>
      <c r="Y2205" s="20"/>
      <c r="Z2205" s="20"/>
      <c r="AA2205" s="20"/>
      <c r="AB2205" s="20"/>
      <c r="AC2205" s="20"/>
      <c r="AD2205" s="20"/>
    </row>
    <row r="2206" spans="3:30" s="1" customFormat="1">
      <c r="C2206" s="16"/>
      <c r="D2206" s="16"/>
      <c r="E2206" s="32"/>
      <c r="F2206" s="16"/>
      <c r="G2206" s="16"/>
      <c r="H2206" s="16"/>
      <c r="I2206" s="16"/>
      <c r="J2206" s="16"/>
      <c r="K2206" s="16"/>
      <c r="L2206" s="32"/>
      <c r="M2206" s="16"/>
      <c r="N2206" s="16"/>
      <c r="O2206" s="16"/>
      <c r="P2206" s="16"/>
      <c r="Y2206" s="20"/>
      <c r="Z2206" s="20"/>
      <c r="AA2206" s="20"/>
      <c r="AB2206" s="20"/>
      <c r="AC2206" s="20"/>
      <c r="AD2206" s="20"/>
    </row>
    <row r="2207" spans="3:30" s="1" customFormat="1">
      <c r="C2207" s="16"/>
      <c r="D2207" s="16"/>
      <c r="E2207" s="32"/>
      <c r="F2207" s="16"/>
      <c r="G2207" s="16"/>
      <c r="H2207" s="16"/>
      <c r="I2207" s="16"/>
      <c r="J2207" s="16"/>
      <c r="K2207" s="16"/>
      <c r="L2207" s="32"/>
      <c r="M2207" s="16"/>
      <c r="N2207" s="16"/>
      <c r="O2207" s="16"/>
      <c r="P2207" s="16"/>
      <c r="Y2207" s="20"/>
      <c r="Z2207" s="20"/>
      <c r="AA2207" s="20"/>
      <c r="AB2207" s="20"/>
      <c r="AC2207" s="20"/>
      <c r="AD2207" s="20"/>
    </row>
    <row r="2208" spans="3:30" s="1" customFormat="1">
      <c r="C2208" s="16"/>
      <c r="D2208" s="16"/>
      <c r="E2208" s="32"/>
      <c r="F2208" s="16"/>
      <c r="G2208" s="16"/>
      <c r="H2208" s="16"/>
      <c r="I2208" s="16"/>
      <c r="J2208" s="16"/>
      <c r="K2208" s="16"/>
      <c r="L2208" s="32"/>
      <c r="M2208" s="16"/>
      <c r="N2208" s="16"/>
      <c r="O2208" s="16"/>
      <c r="P2208" s="16"/>
      <c r="Y2208" s="20"/>
      <c r="Z2208" s="20"/>
      <c r="AA2208" s="20"/>
      <c r="AB2208" s="20"/>
      <c r="AC2208" s="20"/>
      <c r="AD2208" s="20"/>
    </row>
    <row r="2209" spans="3:30" s="1" customFormat="1">
      <c r="C2209" s="16"/>
      <c r="D2209" s="16"/>
      <c r="E2209" s="32"/>
      <c r="F2209" s="16"/>
      <c r="G2209" s="16"/>
      <c r="H2209" s="16"/>
      <c r="I2209" s="16"/>
      <c r="J2209" s="16"/>
      <c r="K2209" s="16"/>
      <c r="L2209" s="32"/>
      <c r="M2209" s="16"/>
      <c r="N2209" s="16"/>
      <c r="O2209" s="16"/>
      <c r="P2209" s="16"/>
      <c r="Y2209" s="20"/>
      <c r="Z2209" s="20"/>
      <c r="AA2209" s="20"/>
      <c r="AB2209" s="20"/>
      <c r="AC2209" s="20"/>
      <c r="AD2209" s="20"/>
    </row>
    <row r="2210" spans="3:30" s="1" customFormat="1">
      <c r="C2210" s="16"/>
      <c r="D2210" s="16"/>
      <c r="E2210" s="32"/>
      <c r="F2210" s="16"/>
      <c r="G2210" s="16"/>
      <c r="H2210" s="16"/>
      <c r="I2210" s="16"/>
      <c r="J2210" s="16"/>
      <c r="K2210" s="16"/>
      <c r="L2210" s="32"/>
      <c r="M2210" s="16"/>
      <c r="N2210" s="16"/>
      <c r="O2210" s="16"/>
      <c r="P2210" s="16"/>
      <c r="Y2210" s="20"/>
      <c r="Z2210" s="20"/>
      <c r="AA2210" s="20"/>
      <c r="AB2210" s="20"/>
      <c r="AC2210" s="20"/>
      <c r="AD2210" s="20"/>
    </row>
    <row r="2211" spans="3:30" s="1" customFormat="1">
      <c r="C2211" s="16"/>
      <c r="D2211" s="16"/>
      <c r="E2211" s="32"/>
      <c r="F2211" s="16"/>
      <c r="G2211" s="16"/>
      <c r="H2211" s="16"/>
      <c r="I2211" s="16"/>
      <c r="J2211" s="16"/>
      <c r="K2211" s="16"/>
      <c r="L2211" s="32"/>
      <c r="M2211" s="16"/>
      <c r="N2211" s="16"/>
      <c r="O2211" s="16"/>
      <c r="P2211" s="16"/>
      <c r="Y2211" s="20"/>
      <c r="Z2211" s="20"/>
      <c r="AA2211" s="20"/>
      <c r="AB2211" s="20"/>
      <c r="AC2211" s="20"/>
      <c r="AD2211" s="20"/>
    </row>
    <row r="2212" spans="3:30" s="1" customFormat="1">
      <c r="C2212" s="16"/>
      <c r="D2212" s="16"/>
      <c r="E2212" s="32"/>
      <c r="F2212" s="16"/>
      <c r="G2212" s="16"/>
      <c r="H2212" s="16"/>
      <c r="I2212" s="16"/>
      <c r="J2212" s="16"/>
      <c r="K2212" s="16"/>
      <c r="L2212" s="32"/>
      <c r="M2212" s="16"/>
      <c r="N2212" s="16"/>
      <c r="O2212" s="16"/>
      <c r="P2212" s="16"/>
      <c r="Y2212" s="20"/>
      <c r="Z2212" s="20"/>
      <c r="AA2212" s="20"/>
      <c r="AB2212" s="20"/>
      <c r="AC2212" s="20"/>
      <c r="AD2212" s="20"/>
    </row>
    <row r="2213" spans="3:30" s="1" customFormat="1">
      <c r="C2213" s="16"/>
      <c r="D2213" s="16"/>
      <c r="E2213" s="32"/>
      <c r="F2213" s="16"/>
      <c r="G2213" s="16"/>
      <c r="H2213" s="16"/>
      <c r="I2213" s="16"/>
      <c r="J2213" s="16"/>
      <c r="K2213" s="16"/>
      <c r="L2213" s="32"/>
      <c r="M2213" s="16"/>
      <c r="N2213" s="16"/>
      <c r="O2213" s="16"/>
      <c r="P2213" s="16"/>
      <c r="Y2213" s="20"/>
      <c r="Z2213" s="20"/>
      <c r="AA2213" s="20"/>
      <c r="AB2213" s="20"/>
      <c r="AC2213" s="20"/>
      <c r="AD2213" s="20"/>
    </row>
    <row r="2214" spans="3:30" s="1" customFormat="1">
      <c r="C2214" s="16"/>
      <c r="D2214" s="16"/>
      <c r="E2214" s="32"/>
      <c r="F2214" s="16"/>
      <c r="G2214" s="16"/>
      <c r="H2214" s="16"/>
      <c r="I2214" s="16"/>
      <c r="J2214" s="16"/>
      <c r="K2214" s="16"/>
      <c r="L2214" s="32"/>
      <c r="M2214" s="16"/>
      <c r="N2214" s="16"/>
      <c r="O2214" s="16"/>
      <c r="P2214" s="16"/>
      <c r="Y2214" s="20"/>
      <c r="Z2214" s="20"/>
      <c r="AA2214" s="20"/>
      <c r="AB2214" s="20"/>
      <c r="AC2214" s="20"/>
      <c r="AD2214" s="20"/>
    </row>
    <row r="2215" spans="3:30" s="1" customFormat="1">
      <c r="C2215" s="16"/>
      <c r="D2215" s="16"/>
      <c r="E2215" s="32"/>
      <c r="F2215" s="16"/>
      <c r="G2215" s="16"/>
      <c r="H2215" s="16"/>
      <c r="I2215" s="16"/>
      <c r="J2215" s="16"/>
      <c r="K2215" s="16"/>
      <c r="L2215" s="32"/>
      <c r="M2215" s="16"/>
      <c r="N2215" s="16"/>
      <c r="O2215" s="16"/>
      <c r="P2215" s="16"/>
      <c r="Y2215" s="20"/>
      <c r="Z2215" s="20"/>
      <c r="AA2215" s="20"/>
      <c r="AB2215" s="20"/>
      <c r="AC2215" s="20"/>
      <c r="AD2215" s="20"/>
    </row>
    <row r="2216" spans="3:30" s="1" customFormat="1">
      <c r="C2216" s="16"/>
      <c r="D2216" s="16"/>
      <c r="E2216" s="32"/>
      <c r="F2216" s="16"/>
      <c r="G2216" s="16"/>
      <c r="H2216" s="16"/>
      <c r="I2216" s="16"/>
      <c r="J2216" s="16"/>
      <c r="K2216" s="16"/>
      <c r="L2216" s="32"/>
      <c r="M2216" s="16"/>
      <c r="N2216" s="16"/>
      <c r="O2216" s="16"/>
      <c r="P2216" s="16"/>
      <c r="Y2216" s="20"/>
      <c r="Z2216" s="20"/>
      <c r="AA2216" s="20"/>
      <c r="AB2216" s="20"/>
      <c r="AC2216" s="20"/>
      <c r="AD2216" s="20"/>
    </row>
    <row r="2217" spans="3:30" s="1" customFormat="1">
      <c r="C2217" s="16"/>
      <c r="D2217" s="16"/>
      <c r="E2217" s="32"/>
      <c r="F2217" s="16"/>
      <c r="G2217" s="16"/>
      <c r="H2217" s="16"/>
      <c r="I2217" s="16"/>
      <c r="J2217" s="16"/>
      <c r="K2217" s="16"/>
      <c r="L2217" s="32"/>
      <c r="M2217" s="16"/>
      <c r="N2217" s="16"/>
      <c r="O2217" s="16"/>
      <c r="P2217" s="16"/>
      <c r="Y2217" s="20"/>
      <c r="Z2217" s="20"/>
      <c r="AA2217" s="20"/>
      <c r="AB2217" s="20"/>
      <c r="AC2217" s="20"/>
      <c r="AD2217" s="20"/>
    </row>
    <row r="2218" spans="3:30" s="1" customFormat="1">
      <c r="C2218" s="16"/>
      <c r="D2218" s="16"/>
      <c r="E2218" s="32"/>
      <c r="F2218" s="16"/>
      <c r="G2218" s="16"/>
      <c r="H2218" s="16"/>
      <c r="I2218" s="16"/>
      <c r="J2218" s="16"/>
      <c r="K2218" s="16"/>
      <c r="L2218" s="32"/>
      <c r="M2218" s="16"/>
      <c r="N2218" s="16"/>
      <c r="O2218" s="16"/>
      <c r="P2218" s="16"/>
      <c r="Y2218" s="20"/>
      <c r="Z2218" s="20"/>
      <c r="AA2218" s="20"/>
      <c r="AB2218" s="20"/>
      <c r="AC2218" s="20"/>
      <c r="AD2218" s="20"/>
    </row>
    <row r="2219" spans="3:30" s="1" customFormat="1">
      <c r="C2219" s="16"/>
      <c r="D2219" s="16"/>
      <c r="E2219" s="32"/>
      <c r="F2219" s="16"/>
      <c r="G2219" s="16"/>
      <c r="H2219" s="16"/>
      <c r="I2219" s="16"/>
      <c r="J2219" s="16"/>
      <c r="K2219" s="16"/>
      <c r="L2219" s="32"/>
      <c r="M2219" s="16"/>
      <c r="N2219" s="16"/>
      <c r="O2219" s="16"/>
      <c r="P2219" s="16"/>
      <c r="Y2219" s="20"/>
      <c r="Z2219" s="20"/>
      <c r="AA2219" s="20"/>
      <c r="AB2219" s="20"/>
      <c r="AC2219" s="20"/>
      <c r="AD2219" s="20"/>
    </row>
    <row r="2220" spans="3:30" s="1" customFormat="1">
      <c r="C2220" s="16"/>
      <c r="D2220" s="16"/>
      <c r="E2220" s="32"/>
      <c r="F2220" s="16"/>
      <c r="G2220" s="16"/>
      <c r="H2220" s="16"/>
      <c r="I2220" s="16"/>
      <c r="J2220" s="16"/>
      <c r="K2220" s="16"/>
      <c r="L2220" s="32"/>
      <c r="M2220" s="16"/>
      <c r="N2220" s="16"/>
      <c r="O2220" s="16"/>
      <c r="P2220" s="16"/>
      <c r="Y2220" s="20"/>
      <c r="Z2220" s="20"/>
      <c r="AA2220" s="20"/>
      <c r="AB2220" s="20"/>
      <c r="AC2220" s="20"/>
      <c r="AD2220" s="20"/>
    </row>
    <row r="2221" spans="3:30" s="1" customFormat="1">
      <c r="C2221" s="16"/>
      <c r="D2221" s="16"/>
      <c r="E2221" s="32"/>
      <c r="F2221" s="16"/>
      <c r="G2221" s="16"/>
      <c r="H2221" s="16"/>
      <c r="I2221" s="16"/>
      <c r="J2221" s="16"/>
      <c r="K2221" s="16"/>
      <c r="L2221" s="32"/>
      <c r="M2221" s="16"/>
      <c r="N2221" s="16"/>
      <c r="O2221" s="16"/>
      <c r="P2221" s="16"/>
      <c r="Y2221" s="20"/>
      <c r="Z2221" s="20"/>
      <c r="AA2221" s="20"/>
      <c r="AB2221" s="20"/>
      <c r="AC2221" s="20"/>
      <c r="AD2221" s="20"/>
    </row>
    <row r="2222" spans="3:30" s="1" customFormat="1">
      <c r="C2222" s="16"/>
      <c r="D2222" s="16"/>
      <c r="E2222" s="32"/>
      <c r="F2222" s="16"/>
      <c r="G2222" s="16"/>
      <c r="H2222" s="16"/>
      <c r="I2222" s="16"/>
      <c r="J2222" s="16"/>
      <c r="K2222" s="16"/>
      <c r="L2222" s="32"/>
      <c r="M2222" s="16"/>
      <c r="N2222" s="16"/>
      <c r="O2222" s="16"/>
      <c r="P2222" s="16"/>
      <c r="Y2222" s="20"/>
      <c r="Z2222" s="20"/>
      <c r="AA2222" s="20"/>
      <c r="AB2222" s="20"/>
      <c r="AC2222" s="20"/>
      <c r="AD2222" s="20"/>
    </row>
    <row r="2223" spans="3:30" s="1" customFormat="1">
      <c r="C2223" s="16"/>
      <c r="D2223" s="16"/>
      <c r="E2223" s="32"/>
      <c r="F2223" s="16"/>
      <c r="G2223" s="16"/>
      <c r="H2223" s="16"/>
      <c r="I2223" s="16"/>
      <c r="J2223" s="16"/>
      <c r="K2223" s="16"/>
      <c r="L2223" s="32"/>
      <c r="M2223" s="16"/>
      <c r="N2223" s="16"/>
      <c r="O2223" s="16"/>
      <c r="P2223" s="16"/>
      <c r="Y2223" s="20"/>
      <c r="Z2223" s="20"/>
      <c r="AA2223" s="20"/>
      <c r="AB2223" s="20"/>
      <c r="AC2223" s="20"/>
      <c r="AD2223" s="20"/>
    </row>
    <row r="2224" spans="3:30" s="1" customFormat="1">
      <c r="C2224" s="16"/>
      <c r="D2224" s="16"/>
      <c r="E2224" s="32"/>
      <c r="F2224" s="16"/>
      <c r="G2224" s="16"/>
      <c r="H2224" s="16"/>
      <c r="I2224" s="16"/>
      <c r="J2224" s="16"/>
      <c r="K2224" s="16"/>
      <c r="L2224" s="32"/>
      <c r="M2224" s="16"/>
      <c r="N2224" s="16"/>
      <c r="O2224" s="16"/>
      <c r="P2224" s="16"/>
      <c r="Y2224" s="20"/>
      <c r="Z2224" s="20"/>
      <c r="AA2224" s="20"/>
      <c r="AB2224" s="20"/>
      <c r="AC2224" s="20"/>
      <c r="AD2224" s="20"/>
    </row>
    <row r="2225" spans="3:30" s="1" customFormat="1">
      <c r="C2225" s="16"/>
      <c r="D2225" s="16"/>
      <c r="E2225" s="32"/>
      <c r="F2225" s="16"/>
      <c r="G2225" s="16"/>
      <c r="H2225" s="16"/>
      <c r="I2225" s="16"/>
      <c r="J2225" s="16"/>
      <c r="K2225" s="16"/>
      <c r="L2225" s="32"/>
      <c r="M2225" s="16"/>
      <c r="N2225" s="16"/>
      <c r="O2225" s="16"/>
      <c r="P2225" s="16"/>
      <c r="Y2225" s="20"/>
      <c r="Z2225" s="20"/>
      <c r="AA2225" s="20"/>
      <c r="AB2225" s="20"/>
      <c r="AC2225" s="20"/>
      <c r="AD2225" s="20"/>
    </row>
    <row r="2226" spans="3:30" s="1" customFormat="1">
      <c r="C2226" s="16"/>
      <c r="D2226" s="16"/>
      <c r="E2226" s="32"/>
      <c r="F2226" s="16"/>
      <c r="G2226" s="16"/>
      <c r="H2226" s="16"/>
      <c r="I2226" s="16"/>
      <c r="J2226" s="16"/>
      <c r="K2226" s="16"/>
      <c r="L2226" s="32"/>
      <c r="M2226" s="16"/>
      <c r="N2226" s="16"/>
      <c r="O2226" s="16"/>
      <c r="P2226" s="16"/>
      <c r="Y2226" s="20"/>
      <c r="Z2226" s="20"/>
      <c r="AA2226" s="20"/>
      <c r="AB2226" s="20"/>
      <c r="AC2226" s="20"/>
      <c r="AD2226" s="20"/>
    </row>
    <row r="2227" spans="3:30" s="1" customFormat="1">
      <c r="C2227" s="16"/>
      <c r="D2227" s="16"/>
      <c r="E2227" s="32"/>
      <c r="F2227" s="16"/>
      <c r="G2227" s="16"/>
      <c r="H2227" s="16"/>
      <c r="I2227" s="16"/>
      <c r="J2227" s="16"/>
      <c r="K2227" s="16"/>
      <c r="L2227" s="32"/>
      <c r="M2227" s="16"/>
      <c r="N2227" s="16"/>
      <c r="O2227" s="16"/>
      <c r="P2227" s="16"/>
      <c r="Y2227" s="20"/>
      <c r="Z2227" s="20"/>
      <c r="AA2227" s="20"/>
      <c r="AB2227" s="20"/>
      <c r="AC2227" s="20"/>
      <c r="AD2227" s="20"/>
    </row>
    <row r="2228" spans="3:30" s="1" customFormat="1">
      <c r="C2228" s="16"/>
      <c r="D2228" s="16"/>
      <c r="E2228" s="32"/>
      <c r="F2228" s="16"/>
      <c r="G2228" s="16"/>
      <c r="H2228" s="16"/>
      <c r="I2228" s="16"/>
      <c r="J2228" s="16"/>
      <c r="K2228" s="16"/>
      <c r="L2228" s="32"/>
      <c r="M2228" s="16"/>
      <c r="N2228" s="16"/>
      <c r="O2228" s="16"/>
      <c r="P2228" s="16"/>
      <c r="Y2228" s="20"/>
      <c r="Z2228" s="20"/>
      <c r="AA2228" s="20"/>
      <c r="AB2228" s="20"/>
      <c r="AC2228" s="20"/>
      <c r="AD2228" s="20"/>
    </row>
    <row r="2229" spans="3:30" s="1" customFormat="1">
      <c r="C2229" s="16"/>
      <c r="D2229" s="16"/>
      <c r="E2229" s="32"/>
      <c r="F2229" s="16"/>
      <c r="G2229" s="16"/>
      <c r="H2229" s="16"/>
      <c r="I2229" s="16"/>
      <c r="J2229" s="16"/>
      <c r="K2229" s="16"/>
      <c r="L2229" s="32"/>
      <c r="M2229" s="16"/>
      <c r="N2229" s="16"/>
      <c r="O2229" s="16"/>
      <c r="P2229" s="16"/>
      <c r="Y2229" s="20"/>
      <c r="Z2229" s="20"/>
      <c r="AA2229" s="20"/>
      <c r="AB2229" s="20"/>
      <c r="AC2229" s="20"/>
      <c r="AD2229" s="20"/>
    </row>
    <row r="2230" spans="3:30" s="1" customFormat="1">
      <c r="C2230" s="16"/>
      <c r="D2230" s="16"/>
      <c r="E2230" s="32"/>
      <c r="F2230" s="16"/>
      <c r="G2230" s="16"/>
      <c r="H2230" s="16"/>
      <c r="I2230" s="16"/>
      <c r="J2230" s="16"/>
      <c r="K2230" s="16"/>
      <c r="L2230" s="32"/>
      <c r="M2230" s="16"/>
      <c r="N2230" s="16"/>
      <c r="O2230" s="16"/>
      <c r="P2230" s="16"/>
      <c r="Y2230" s="20"/>
      <c r="Z2230" s="20"/>
      <c r="AA2230" s="20"/>
      <c r="AB2230" s="20"/>
      <c r="AC2230" s="20"/>
      <c r="AD2230" s="20"/>
    </row>
    <row r="2231" spans="3:30" s="1" customFormat="1">
      <c r="C2231" s="16"/>
      <c r="D2231" s="16"/>
      <c r="E2231" s="32"/>
      <c r="F2231" s="16"/>
      <c r="G2231" s="16"/>
      <c r="H2231" s="16"/>
      <c r="I2231" s="16"/>
      <c r="J2231" s="16"/>
      <c r="K2231" s="16"/>
      <c r="L2231" s="32"/>
      <c r="M2231" s="16"/>
      <c r="N2231" s="16"/>
      <c r="O2231" s="16"/>
      <c r="P2231" s="16"/>
      <c r="Y2231" s="20"/>
      <c r="Z2231" s="20"/>
      <c r="AA2231" s="20"/>
      <c r="AB2231" s="20"/>
      <c r="AC2231" s="20"/>
      <c r="AD2231" s="20"/>
    </row>
    <row r="2232" spans="3:30" s="1" customFormat="1">
      <c r="C2232" s="16"/>
      <c r="D2232" s="16"/>
      <c r="E2232" s="32"/>
      <c r="F2232" s="16"/>
      <c r="G2232" s="16"/>
      <c r="H2232" s="16"/>
      <c r="I2232" s="16"/>
      <c r="J2232" s="16"/>
      <c r="K2232" s="16"/>
      <c r="L2232" s="32"/>
      <c r="M2232" s="16"/>
      <c r="N2232" s="16"/>
      <c r="O2232" s="16"/>
      <c r="P2232" s="16"/>
      <c r="Y2232" s="20"/>
      <c r="Z2232" s="20"/>
      <c r="AA2232" s="20"/>
      <c r="AB2232" s="20"/>
      <c r="AC2232" s="20"/>
      <c r="AD2232" s="20"/>
    </row>
    <row r="2233" spans="3:30" s="1" customFormat="1">
      <c r="C2233" s="16"/>
      <c r="D2233" s="16"/>
      <c r="E2233" s="32"/>
      <c r="F2233" s="16"/>
      <c r="G2233" s="16"/>
      <c r="H2233" s="16"/>
      <c r="I2233" s="16"/>
      <c r="J2233" s="16"/>
      <c r="K2233" s="16"/>
      <c r="L2233" s="32"/>
      <c r="M2233" s="16"/>
      <c r="N2233" s="16"/>
      <c r="O2233" s="16"/>
      <c r="P2233" s="16"/>
      <c r="Y2233" s="20"/>
      <c r="Z2233" s="20"/>
      <c r="AA2233" s="20"/>
      <c r="AB2233" s="20"/>
      <c r="AC2233" s="20"/>
      <c r="AD2233" s="20"/>
    </row>
    <row r="2234" spans="3:30" s="1" customFormat="1">
      <c r="C2234" s="16"/>
      <c r="D2234" s="16"/>
      <c r="E2234" s="32"/>
      <c r="F2234" s="16"/>
      <c r="G2234" s="16"/>
      <c r="H2234" s="16"/>
      <c r="I2234" s="16"/>
      <c r="J2234" s="16"/>
      <c r="K2234" s="16"/>
      <c r="L2234" s="32"/>
      <c r="M2234" s="16"/>
      <c r="N2234" s="16"/>
      <c r="O2234" s="16"/>
      <c r="P2234" s="16"/>
      <c r="Y2234" s="20"/>
      <c r="Z2234" s="20"/>
      <c r="AA2234" s="20"/>
      <c r="AB2234" s="20"/>
      <c r="AC2234" s="20"/>
      <c r="AD2234" s="20"/>
    </row>
    <row r="2235" spans="3:30" s="1" customFormat="1">
      <c r="C2235" s="16"/>
      <c r="D2235" s="16"/>
      <c r="E2235" s="32"/>
      <c r="F2235" s="16"/>
      <c r="G2235" s="16"/>
      <c r="H2235" s="16"/>
      <c r="I2235" s="16"/>
      <c r="J2235" s="16"/>
      <c r="K2235" s="16"/>
      <c r="L2235" s="32"/>
      <c r="M2235" s="16"/>
      <c r="N2235" s="16"/>
      <c r="O2235" s="16"/>
      <c r="P2235" s="16"/>
      <c r="Y2235" s="20"/>
      <c r="Z2235" s="20"/>
      <c r="AA2235" s="20"/>
      <c r="AB2235" s="20"/>
      <c r="AC2235" s="20"/>
      <c r="AD2235" s="20"/>
    </row>
    <row r="2236" spans="3:30" s="1" customFormat="1">
      <c r="C2236" s="16"/>
      <c r="D2236" s="16"/>
      <c r="E2236" s="32"/>
      <c r="F2236" s="16"/>
      <c r="G2236" s="16"/>
      <c r="H2236" s="16"/>
      <c r="I2236" s="16"/>
      <c r="J2236" s="16"/>
      <c r="K2236" s="16"/>
      <c r="L2236" s="32"/>
      <c r="M2236" s="16"/>
      <c r="N2236" s="16"/>
      <c r="O2236" s="16"/>
      <c r="P2236" s="16"/>
      <c r="Y2236" s="20"/>
      <c r="Z2236" s="20"/>
      <c r="AA2236" s="20"/>
      <c r="AB2236" s="20"/>
      <c r="AC2236" s="20"/>
      <c r="AD2236" s="20"/>
    </row>
    <row r="2237" spans="3:30" s="1" customFormat="1">
      <c r="C2237" s="16"/>
      <c r="D2237" s="16"/>
      <c r="E2237" s="32"/>
      <c r="F2237" s="16"/>
      <c r="G2237" s="16"/>
      <c r="H2237" s="16"/>
      <c r="I2237" s="16"/>
      <c r="J2237" s="16"/>
      <c r="K2237" s="16"/>
      <c r="L2237" s="32"/>
      <c r="M2237" s="16"/>
      <c r="N2237" s="16"/>
      <c r="O2237" s="16"/>
      <c r="P2237" s="16"/>
      <c r="Y2237" s="20"/>
      <c r="Z2237" s="20"/>
      <c r="AA2237" s="20"/>
      <c r="AB2237" s="20"/>
      <c r="AC2237" s="20"/>
      <c r="AD2237" s="20"/>
    </row>
    <row r="2238" spans="3:30" s="1" customFormat="1">
      <c r="C2238" s="16"/>
      <c r="D2238" s="16"/>
      <c r="E2238" s="32"/>
      <c r="F2238" s="16"/>
      <c r="G2238" s="16"/>
      <c r="H2238" s="16"/>
      <c r="I2238" s="16"/>
      <c r="J2238" s="16"/>
      <c r="K2238" s="16"/>
      <c r="L2238" s="32"/>
      <c r="M2238" s="16"/>
      <c r="N2238" s="16"/>
      <c r="O2238" s="16"/>
      <c r="P2238" s="16"/>
      <c r="Y2238" s="20"/>
      <c r="Z2238" s="20"/>
      <c r="AA2238" s="20"/>
      <c r="AB2238" s="20"/>
      <c r="AC2238" s="20"/>
      <c r="AD2238" s="20"/>
    </row>
    <row r="2239" spans="3:30" s="1" customFormat="1">
      <c r="C2239" s="16"/>
      <c r="D2239" s="16"/>
      <c r="E2239" s="32"/>
      <c r="F2239" s="16"/>
      <c r="G2239" s="16"/>
      <c r="H2239" s="16"/>
      <c r="I2239" s="16"/>
      <c r="J2239" s="16"/>
      <c r="K2239" s="16"/>
      <c r="L2239" s="32"/>
      <c r="M2239" s="16"/>
      <c r="N2239" s="16"/>
      <c r="O2239" s="16"/>
      <c r="P2239" s="16"/>
      <c r="Y2239" s="20"/>
      <c r="Z2239" s="20"/>
      <c r="AA2239" s="20"/>
      <c r="AB2239" s="20"/>
      <c r="AC2239" s="20"/>
      <c r="AD2239" s="20"/>
    </row>
    <row r="2240" spans="3:30" s="1" customFormat="1">
      <c r="C2240" s="16"/>
      <c r="D2240" s="16"/>
      <c r="E2240" s="32"/>
      <c r="F2240" s="16"/>
      <c r="G2240" s="16"/>
      <c r="H2240" s="16"/>
      <c r="I2240" s="16"/>
      <c r="J2240" s="16"/>
      <c r="K2240" s="16"/>
      <c r="L2240" s="32"/>
      <c r="M2240" s="16"/>
      <c r="N2240" s="16"/>
      <c r="O2240" s="16"/>
      <c r="P2240" s="16"/>
      <c r="Y2240" s="20"/>
      <c r="Z2240" s="20"/>
      <c r="AA2240" s="20"/>
      <c r="AB2240" s="20"/>
      <c r="AC2240" s="20"/>
      <c r="AD2240" s="20"/>
    </row>
    <row r="2241" spans="3:30" s="1" customFormat="1">
      <c r="C2241" s="16"/>
      <c r="D2241" s="16"/>
      <c r="E2241" s="32"/>
      <c r="F2241" s="16"/>
      <c r="G2241" s="16"/>
      <c r="H2241" s="16"/>
      <c r="I2241" s="16"/>
      <c r="J2241" s="16"/>
      <c r="K2241" s="16"/>
      <c r="L2241" s="32"/>
      <c r="M2241" s="16"/>
      <c r="N2241" s="16"/>
      <c r="O2241" s="16"/>
      <c r="P2241" s="16"/>
      <c r="Y2241" s="20"/>
      <c r="Z2241" s="20"/>
      <c r="AA2241" s="20"/>
      <c r="AB2241" s="20"/>
      <c r="AC2241" s="20"/>
      <c r="AD2241" s="20"/>
    </row>
    <row r="2242" spans="3:30" s="1" customFormat="1">
      <c r="C2242" s="16"/>
      <c r="D2242" s="16"/>
      <c r="E2242" s="32"/>
      <c r="F2242" s="16"/>
      <c r="G2242" s="16"/>
      <c r="H2242" s="16"/>
      <c r="I2242" s="16"/>
      <c r="J2242" s="16"/>
      <c r="K2242" s="16"/>
      <c r="L2242" s="32"/>
      <c r="M2242" s="16"/>
      <c r="N2242" s="16"/>
      <c r="O2242" s="16"/>
      <c r="P2242" s="16"/>
      <c r="Y2242" s="20"/>
      <c r="Z2242" s="20"/>
      <c r="AA2242" s="20"/>
      <c r="AB2242" s="20"/>
      <c r="AC2242" s="20"/>
      <c r="AD2242" s="20"/>
    </row>
    <row r="2243" spans="3:30" s="1" customFormat="1">
      <c r="C2243" s="16"/>
      <c r="D2243" s="16"/>
      <c r="E2243" s="32"/>
      <c r="F2243" s="16"/>
      <c r="G2243" s="16"/>
      <c r="H2243" s="16"/>
      <c r="I2243" s="16"/>
      <c r="J2243" s="16"/>
      <c r="K2243" s="16"/>
      <c r="L2243" s="32"/>
      <c r="M2243" s="16"/>
      <c r="N2243" s="16"/>
      <c r="O2243" s="16"/>
      <c r="P2243" s="16"/>
      <c r="Y2243" s="20"/>
      <c r="Z2243" s="20"/>
      <c r="AA2243" s="20"/>
      <c r="AB2243" s="20"/>
      <c r="AC2243" s="20"/>
      <c r="AD2243" s="20"/>
    </row>
    <row r="2244" spans="3:30" s="1" customFormat="1">
      <c r="C2244" s="16"/>
      <c r="D2244" s="16"/>
      <c r="E2244" s="32"/>
      <c r="F2244" s="16"/>
      <c r="G2244" s="16"/>
      <c r="H2244" s="16"/>
      <c r="I2244" s="16"/>
      <c r="J2244" s="16"/>
      <c r="K2244" s="16"/>
      <c r="L2244" s="32"/>
      <c r="M2244" s="16"/>
      <c r="N2244" s="16"/>
      <c r="O2244" s="16"/>
      <c r="P2244" s="16"/>
      <c r="Y2244" s="20"/>
      <c r="Z2244" s="20"/>
      <c r="AA2244" s="20"/>
      <c r="AB2244" s="20"/>
      <c r="AC2244" s="20"/>
      <c r="AD2244" s="20"/>
    </row>
    <row r="2245" spans="3:30" s="1" customFormat="1">
      <c r="C2245" s="16"/>
      <c r="D2245" s="16"/>
      <c r="E2245" s="32"/>
      <c r="F2245" s="16"/>
      <c r="G2245" s="16"/>
      <c r="H2245" s="16"/>
      <c r="I2245" s="16"/>
      <c r="J2245" s="16"/>
      <c r="K2245" s="16"/>
      <c r="L2245" s="32"/>
      <c r="M2245" s="16"/>
      <c r="N2245" s="16"/>
      <c r="O2245" s="16"/>
      <c r="P2245" s="16"/>
      <c r="Y2245" s="20"/>
      <c r="Z2245" s="20"/>
      <c r="AA2245" s="20"/>
      <c r="AB2245" s="20"/>
      <c r="AC2245" s="20"/>
      <c r="AD2245" s="20"/>
    </row>
    <row r="2246" spans="3:30" s="1" customFormat="1">
      <c r="C2246" s="16"/>
      <c r="D2246" s="16"/>
      <c r="E2246" s="32"/>
      <c r="F2246" s="16"/>
      <c r="G2246" s="16"/>
      <c r="H2246" s="16"/>
      <c r="I2246" s="16"/>
      <c r="J2246" s="16"/>
      <c r="K2246" s="16"/>
      <c r="L2246" s="32"/>
      <c r="M2246" s="16"/>
      <c r="N2246" s="16"/>
      <c r="O2246" s="16"/>
      <c r="P2246" s="16"/>
      <c r="Y2246" s="20"/>
      <c r="Z2246" s="20"/>
      <c r="AA2246" s="20"/>
      <c r="AB2246" s="20"/>
      <c r="AC2246" s="20"/>
      <c r="AD2246" s="20"/>
    </row>
    <row r="2247" spans="3:30" s="1" customFormat="1">
      <c r="C2247" s="16"/>
      <c r="D2247" s="16"/>
      <c r="E2247" s="32"/>
      <c r="F2247" s="16"/>
      <c r="G2247" s="16"/>
      <c r="H2247" s="16"/>
      <c r="I2247" s="16"/>
      <c r="J2247" s="16"/>
      <c r="K2247" s="16"/>
      <c r="L2247" s="32"/>
      <c r="M2247" s="16"/>
      <c r="N2247" s="16"/>
      <c r="O2247" s="16"/>
      <c r="P2247" s="16"/>
      <c r="Y2247" s="20"/>
      <c r="Z2247" s="20"/>
      <c r="AA2247" s="20"/>
      <c r="AB2247" s="20"/>
      <c r="AC2247" s="20"/>
      <c r="AD2247" s="20"/>
    </row>
    <row r="2248" spans="3:30" s="1" customFormat="1">
      <c r="C2248" s="16"/>
      <c r="D2248" s="16"/>
      <c r="E2248" s="32"/>
      <c r="F2248" s="16"/>
      <c r="G2248" s="16"/>
      <c r="H2248" s="16"/>
      <c r="I2248" s="16"/>
      <c r="J2248" s="16"/>
      <c r="K2248" s="16"/>
      <c r="L2248" s="32"/>
      <c r="M2248" s="16"/>
      <c r="N2248" s="16"/>
      <c r="O2248" s="16"/>
      <c r="P2248" s="16"/>
      <c r="Y2248" s="20"/>
      <c r="Z2248" s="20"/>
      <c r="AA2248" s="20"/>
      <c r="AB2248" s="20"/>
      <c r="AC2248" s="20"/>
      <c r="AD2248" s="20"/>
    </row>
    <row r="2249" spans="3:30" s="1" customFormat="1">
      <c r="C2249" s="16"/>
      <c r="D2249" s="16"/>
      <c r="E2249" s="32"/>
      <c r="F2249" s="16"/>
      <c r="G2249" s="16"/>
      <c r="H2249" s="16"/>
      <c r="I2249" s="16"/>
      <c r="J2249" s="16"/>
      <c r="K2249" s="16"/>
      <c r="L2249" s="32"/>
      <c r="M2249" s="16"/>
      <c r="N2249" s="16"/>
      <c r="O2249" s="16"/>
      <c r="P2249" s="16"/>
      <c r="Y2249" s="20"/>
      <c r="Z2249" s="20"/>
      <c r="AA2249" s="20"/>
      <c r="AB2249" s="20"/>
      <c r="AC2249" s="20"/>
      <c r="AD2249" s="20"/>
    </row>
    <row r="2250" spans="3:30" s="1" customFormat="1">
      <c r="C2250" s="16"/>
      <c r="D2250" s="16"/>
      <c r="E2250" s="32"/>
      <c r="F2250" s="16"/>
      <c r="G2250" s="16"/>
      <c r="H2250" s="16"/>
      <c r="I2250" s="16"/>
      <c r="J2250" s="16"/>
      <c r="K2250" s="16"/>
      <c r="L2250" s="32"/>
      <c r="M2250" s="16"/>
      <c r="N2250" s="16"/>
      <c r="O2250" s="16"/>
      <c r="P2250" s="16"/>
      <c r="Y2250" s="20"/>
      <c r="Z2250" s="20"/>
      <c r="AA2250" s="20"/>
      <c r="AB2250" s="20"/>
      <c r="AC2250" s="20"/>
      <c r="AD2250" s="20"/>
    </row>
    <row r="2251" spans="3:30" s="1" customFormat="1">
      <c r="C2251" s="16"/>
      <c r="D2251" s="16"/>
      <c r="E2251" s="32"/>
      <c r="F2251" s="16"/>
      <c r="G2251" s="16"/>
      <c r="H2251" s="16"/>
      <c r="I2251" s="16"/>
      <c r="J2251" s="16"/>
      <c r="K2251" s="16"/>
      <c r="L2251" s="32"/>
      <c r="M2251" s="16"/>
      <c r="N2251" s="16"/>
      <c r="O2251" s="16"/>
      <c r="P2251" s="16"/>
      <c r="Y2251" s="20"/>
      <c r="Z2251" s="20"/>
      <c r="AA2251" s="20"/>
      <c r="AB2251" s="20"/>
      <c r="AC2251" s="20"/>
      <c r="AD2251" s="20"/>
    </row>
    <row r="2252" spans="3:30" s="1" customFormat="1">
      <c r="C2252" s="16"/>
      <c r="D2252" s="16"/>
      <c r="E2252" s="32"/>
      <c r="F2252" s="16"/>
      <c r="G2252" s="16"/>
      <c r="H2252" s="16"/>
      <c r="I2252" s="16"/>
      <c r="J2252" s="16"/>
      <c r="K2252" s="16"/>
      <c r="L2252" s="32"/>
      <c r="M2252" s="16"/>
      <c r="N2252" s="16"/>
      <c r="O2252" s="16"/>
      <c r="P2252" s="16"/>
      <c r="Y2252" s="20"/>
      <c r="Z2252" s="20"/>
      <c r="AA2252" s="20"/>
      <c r="AB2252" s="20"/>
      <c r="AC2252" s="20"/>
      <c r="AD2252" s="20"/>
    </row>
    <row r="2253" spans="3:30" s="1" customFormat="1">
      <c r="C2253" s="16"/>
      <c r="D2253" s="16"/>
      <c r="E2253" s="32"/>
      <c r="F2253" s="16"/>
      <c r="G2253" s="16"/>
      <c r="H2253" s="16"/>
      <c r="I2253" s="16"/>
      <c r="J2253" s="16"/>
      <c r="K2253" s="16"/>
      <c r="L2253" s="32"/>
      <c r="M2253" s="16"/>
      <c r="N2253" s="16"/>
      <c r="O2253" s="16"/>
      <c r="P2253" s="16"/>
      <c r="Y2253" s="20"/>
      <c r="Z2253" s="20"/>
      <c r="AA2253" s="20"/>
      <c r="AB2253" s="20"/>
      <c r="AC2253" s="20"/>
      <c r="AD2253" s="20"/>
    </row>
    <row r="2254" spans="3:30" s="1" customFormat="1">
      <c r="C2254" s="16"/>
      <c r="D2254" s="16"/>
      <c r="E2254" s="32"/>
      <c r="F2254" s="16"/>
      <c r="G2254" s="16"/>
      <c r="H2254" s="16"/>
      <c r="I2254" s="16"/>
      <c r="J2254" s="16"/>
      <c r="K2254" s="16"/>
      <c r="L2254" s="32"/>
      <c r="M2254" s="16"/>
      <c r="N2254" s="16"/>
      <c r="O2254" s="16"/>
      <c r="P2254" s="16"/>
      <c r="Y2254" s="20"/>
      <c r="Z2254" s="20"/>
      <c r="AA2254" s="20"/>
      <c r="AB2254" s="20"/>
      <c r="AC2254" s="20"/>
      <c r="AD2254" s="20"/>
    </row>
    <row r="2255" spans="3:30" s="1" customFormat="1">
      <c r="C2255" s="16"/>
      <c r="D2255" s="16"/>
      <c r="E2255" s="32"/>
      <c r="F2255" s="16"/>
      <c r="G2255" s="16"/>
      <c r="H2255" s="16"/>
      <c r="I2255" s="16"/>
      <c r="J2255" s="16"/>
      <c r="K2255" s="16"/>
      <c r="L2255" s="32"/>
      <c r="M2255" s="16"/>
      <c r="N2255" s="16"/>
      <c r="O2255" s="16"/>
      <c r="P2255" s="16"/>
      <c r="Y2255" s="20"/>
      <c r="Z2255" s="20"/>
      <c r="AA2255" s="20"/>
      <c r="AB2255" s="20"/>
      <c r="AC2255" s="20"/>
      <c r="AD2255" s="20"/>
    </row>
    <row r="2256" spans="3:30" s="1" customFormat="1">
      <c r="C2256" s="16"/>
      <c r="D2256" s="16"/>
      <c r="E2256" s="32"/>
      <c r="F2256" s="16"/>
      <c r="G2256" s="16"/>
      <c r="H2256" s="16"/>
      <c r="I2256" s="16"/>
      <c r="J2256" s="16"/>
      <c r="K2256" s="16"/>
      <c r="L2256" s="32"/>
      <c r="M2256" s="16"/>
      <c r="N2256" s="16"/>
      <c r="O2256" s="16"/>
      <c r="P2256" s="16"/>
      <c r="Y2256" s="20"/>
      <c r="Z2256" s="20"/>
      <c r="AA2256" s="20"/>
      <c r="AB2256" s="20"/>
      <c r="AC2256" s="20"/>
      <c r="AD2256" s="20"/>
    </row>
    <row r="2257" spans="3:30" s="1" customFormat="1">
      <c r="C2257" s="16"/>
      <c r="D2257" s="16"/>
      <c r="E2257" s="32"/>
      <c r="F2257" s="16"/>
      <c r="G2257" s="16"/>
      <c r="H2257" s="16"/>
      <c r="I2257" s="16"/>
      <c r="J2257" s="16"/>
      <c r="K2257" s="16"/>
      <c r="L2257" s="32"/>
      <c r="M2257" s="16"/>
      <c r="N2257" s="16"/>
      <c r="O2257" s="16"/>
      <c r="P2257" s="16"/>
      <c r="Y2257" s="20"/>
      <c r="Z2257" s="20"/>
      <c r="AA2257" s="20"/>
      <c r="AB2257" s="20"/>
      <c r="AC2257" s="20"/>
      <c r="AD2257" s="20"/>
    </row>
    <row r="2258" spans="3:30" s="1" customFormat="1">
      <c r="C2258" s="16"/>
      <c r="D2258" s="16"/>
      <c r="E2258" s="32"/>
      <c r="F2258" s="16"/>
      <c r="G2258" s="16"/>
      <c r="H2258" s="16"/>
      <c r="I2258" s="16"/>
      <c r="J2258" s="16"/>
      <c r="K2258" s="16"/>
      <c r="L2258" s="32"/>
      <c r="M2258" s="16"/>
      <c r="N2258" s="16"/>
      <c r="O2258" s="16"/>
      <c r="P2258" s="16"/>
      <c r="Y2258" s="20"/>
      <c r="Z2258" s="20"/>
      <c r="AA2258" s="20"/>
      <c r="AB2258" s="20"/>
      <c r="AC2258" s="20"/>
      <c r="AD2258" s="20"/>
    </row>
    <row r="2259" spans="3:30" s="1" customFormat="1">
      <c r="C2259" s="16"/>
      <c r="D2259" s="16"/>
      <c r="E2259" s="32"/>
      <c r="F2259" s="16"/>
      <c r="G2259" s="16"/>
      <c r="H2259" s="16"/>
      <c r="I2259" s="16"/>
      <c r="J2259" s="16"/>
      <c r="K2259" s="16"/>
      <c r="L2259" s="32"/>
      <c r="M2259" s="16"/>
      <c r="N2259" s="16"/>
      <c r="O2259" s="16"/>
      <c r="P2259" s="16"/>
      <c r="Y2259" s="20"/>
      <c r="Z2259" s="20"/>
      <c r="AA2259" s="20"/>
      <c r="AB2259" s="20"/>
      <c r="AC2259" s="20"/>
      <c r="AD2259" s="20"/>
    </row>
    <row r="2260" spans="3:30" s="1" customFormat="1">
      <c r="C2260" s="16"/>
      <c r="D2260" s="16"/>
      <c r="E2260" s="32"/>
      <c r="F2260" s="16"/>
      <c r="G2260" s="16"/>
      <c r="H2260" s="16"/>
      <c r="I2260" s="16"/>
      <c r="J2260" s="16"/>
      <c r="K2260" s="16"/>
      <c r="L2260" s="32"/>
      <c r="M2260" s="16"/>
      <c r="N2260" s="16"/>
      <c r="O2260" s="16"/>
      <c r="P2260" s="16"/>
      <c r="Y2260" s="20"/>
      <c r="Z2260" s="20"/>
      <c r="AA2260" s="20"/>
      <c r="AB2260" s="20"/>
      <c r="AC2260" s="20"/>
      <c r="AD2260" s="20"/>
    </row>
    <row r="2261" spans="3:30" s="1" customFormat="1">
      <c r="C2261" s="16"/>
      <c r="D2261" s="16"/>
      <c r="E2261" s="32"/>
      <c r="F2261" s="16"/>
      <c r="G2261" s="16"/>
      <c r="H2261" s="16"/>
      <c r="I2261" s="16"/>
      <c r="J2261" s="16"/>
      <c r="K2261" s="16"/>
      <c r="L2261" s="32"/>
      <c r="M2261" s="16"/>
      <c r="N2261" s="16"/>
      <c r="O2261" s="16"/>
      <c r="P2261" s="16"/>
      <c r="Y2261" s="20"/>
      <c r="Z2261" s="20"/>
      <c r="AA2261" s="20"/>
      <c r="AB2261" s="20"/>
      <c r="AC2261" s="20"/>
      <c r="AD2261" s="20"/>
    </row>
    <row r="2262" spans="3:30" s="1" customFormat="1">
      <c r="C2262" s="16"/>
      <c r="D2262" s="16"/>
      <c r="E2262" s="32"/>
      <c r="F2262" s="16"/>
      <c r="G2262" s="16"/>
      <c r="H2262" s="16"/>
      <c r="I2262" s="16"/>
      <c r="J2262" s="16"/>
      <c r="K2262" s="16"/>
      <c r="L2262" s="32"/>
      <c r="M2262" s="16"/>
      <c r="N2262" s="16"/>
      <c r="O2262" s="16"/>
      <c r="P2262" s="16"/>
      <c r="Y2262" s="20"/>
      <c r="Z2262" s="20"/>
      <c r="AA2262" s="20"/>
      <c r="AB2262" s="20"/>
      <c r="AC2262" s="20"/>
      <c r="AD2262" s="20"/>
    </row>
    <row r="2263" spans="3:30" s="1" customFormat="1">
      <c r="C2263" s="16"/>
      <c r="D2263" s="16"/>
      <c r="E2263" s="32"/>
      <c r="F2263" s="16"/>
      <c r="G2263" s="16"/>
      <c r="H2263" s="16"/>
      <c r="I2263" s="16"/>
      <c r="J2263" s="16"/>
      <c r="K2263" s="16"/>
      <c r="L2263" s="32"/>
      <c r="M2263" s="16"/>
      <c r="N2263" s="16"/>
      <c r="O2263" s="16"/>
      <c r="P2263" s="16"/>
      <c r="Y2263" s="20"/>
      <c r="Z2263" s="20"/>
      <c r="AA2263" s="20"/>
      <c r="AB2263" s="20"/>
      <c r="AC2263" s="20"/>
      <c r="AD2263" s="20"/>
    </row>
    <row r="2264" spans="3:30" s="1" customFormat="1">
      <c r="C2264" s="16"/>
      <c r="D2264" s="16"/>
      <c r="E2264" s="32"/>
      <c r="F2264" s="16"/>
      <c r="G2264" s="16"/>
      <c r="H2264" s="16"/>
      <c r="I2264" s="16"/>
      <c r="J2264" s="16"/>
      <c r="K2264" s="16"/>
      <c r="L2264" s="32"/>
      <c r="M2264" s="16"/>
      <c r="N2264" s="16"/>
      <c r="O2264" s="16"/>
      <c r="P2264" s="16"/>
      <c r="Y2264" s="20"/>
      <c r="Z2264" s="20"/>
      <c r="AA2264" s="20"/>
      <c r="AB2264" s="20"/>
      <c r="AC2264" s="20"/>
      <c r="AD2264" s="20"/>
    </row>
    <row r="2265" spans="3:30" s="1" customFormat="1">
      <c r="C2265" s="16"/>
      <c r="D2265" s="16"/>
      <c r="E2265" s="32"/>
      <c r="F2265" s="16"/>
      <c r="G2265" s="16"/>
      <c r="H2265" s="16"/>
      <c r="I2265" s="16"/>
      <c r="J2265" s="16"/>
      <c r="K2265" s="16"/>
      <c r="L2265" s="32"/>
      <c r="M2265" s="16"/>
      <c r="N2265" s="16"/>
      <c r="O2265" s="16"/>
      <c r="P2265" s="16"/>
      <c r="Y2265" s="20"/>
      <c r="Z2265" s="20"/>
      <c r="AA2265" s="20"/>
      <c r="AB2265" s="20"/>
      <c r="AC2265" s="20"/>
      <c r="AD2265" s="20"/>
    </row>
    <row r="2266" spans="3:30" s="1" customFormat="1">
      <c r="C2266" s="16"/>
      <c r="D2266" s="16"/>
      <c r="E2266" s="32"/>
      <c r="F2266" s="16"/>
      <c r="G2266" s="16"/>
      <c r="H2266" s="16"/>
      <c r="I2266" s="16"/>
      <c r="J2266" s="16"/>
      <c r="K2266" s="16"/>
      <c r="L2266" s="32"/>
      <c r="M2266" s="16"/>
      <c r="N2266" s="16"/>
      <c r="O2266" s="16"/>
      <c r="P2266" s="16"/>
      <c r="Y2266" s="20"/>
      <c r="Z2266" s="20"/>
      <c r="AA2266" s="20"/>
      <c r="AB2266" s="20"/>
      <c r="AC2266" s="20"/>
      <c r="AD2266" s="20"/>
    </row>
    <row r="2267" spans="3:30" s="1" customFormat="1">
      <c r="C2267" s="16"/>
      <c r="D2267" s="16"/>
      <c r="E2267" s="32"/>
      <c r="F2267" s="16"/>
      <c r="G2267" s="16"/>
      <c r="H2267" s="16"/>
      <c r="I2267" s="16"/>
      <c r="J2267" s="16"/>
      <c r="K2267" s="16"/>
      <c r="L2267" s="32"/>
      <c r="M2267" s="16"/>
      <c r="N2267" s="16"/>
      <c r="O2267" s="16"/>
      <c r="P2267" s="16"/>
      <c r="Y2267" s="20"/>
      <c r="Z2267" s="20"/>
      <c r="AA2267" s="20"/>
      <c r="AB2267" s="20"/>
      <c r="AC2267" s="20"/>
      <c r="AD2267" s="20"/>
    </row>
    <row r="2268" spans="3:30" s="1" customFormat="1">
      <c r="C2268" s="16"/>
      <c r="D2268" s="16"/>
      <c r="E2268" s="32"/>
      <c r="F2268" s="16"/>
      <c r="G2268" s="16"/>
      <c r="H2268" s="16"/>
      <c r="I2268" s="16"/>
      <c r="J2268" s="16"/>
      <c r="K2268" s="16"/>
      <c r="L2268" s="32"/>
      <c r="M2268" s="16"/>
      <c r="N2268" s="16"/>
      <c r="O2268" s="16"/>
      <c r="P2268" s="16"/>
      <c r="Y2268" s="20"/>
      <c r="Z2268" s="20"/>
      <c r="AA2268" s="20"/>
      <c r="AB2268" s="20"/>
      <c r="AC2268" s="20"/>
      <c r="AD2268" s="20"/>
    </row>
    <row r="2269" spans="3:30" s="1" customFormat="1">
      <c r="C2269" s="16"/>
      <c r="D2269" s="16"/>
      <c r="E2269" s="32"/>
      <c r="F2269" s="16"/>
      <c r="G2269" s="16"/>
      <c r="H2269" s="16"/>
      <c r="I2269" s="16"/>
      <c r="J2269" s="16"/>
      <c r="K2269" s="16"/>
      <c r="L2269" s="32"/>
      <c r="M2269" s="16"/>
      <c r="N2269" s="16"/>
      <c r="O2269" s="16"/>
      <c r="P2269" s="16"/>
      <c r="Y2269" s="20"/>
      <c r="Z2269" s="20"/>
      <c r="AA2269" s="20"/>
      <c r="AB2269" s="20"/>
      <c r="AC2269" s="20"/>
      <c r="AD2269" s="20"/>
    </row>
    <row r="2270" spans="3:30" s="1" customFormat="1">
      <c r="C2270" s="16"/>
      <c r="D2270" s="16"/>
      <c r="E2270" s="32"/>
      <c r="F2270" s="16"/>
      <c r="G2270" s="16"/>
      <c r="H2270" s="16"/>
      <c r="I2270" s="16"/>
      <c r="J2270" s="16"/>
      <c r="K2270" s="16"/>
      <c r="L2270" s="32"/>
      <c r="M2270" s="16"/>
      <c r="N2270" s="16"/>
      <c r="O2270" s="16"/>
      <c r="P2270" s="16"/>
      <c r="Y2270" s="20"/>
      <c r="Z2270" s="20"/>
      <c r="AA2270" s="20"/>
      <c r="AB2270" s="20"/>
      <c r="AC2270" s="20"/>
      <c r="AD2270" s="20"/>
    </row>
    <row r="2271" spans="3:30" s="1" customFormat="1">
      <c r="C2271" s="16"/>
      <c r="D2271" s="16"/>
      <c r="E2271" s="32"/>
      <c r="F2271" s="16"/>
      <c r="G2271" s="16"/>
      <c r="H2271" s="16"/>
      <c r="I2271" s="16"/>
      <c r="J2271" s="16"/>
      <c r="K2271" s="16"/>
      <c r="L2271" s="32"/>
      <c r="M2271" s="16"/>
      <c r="N2271" s="16"/>
      <c r="O2271" s="16"/>
      <c r="P2271" s="16"/>
      <c r="Y2271" s="20"/>
      <c r="Z2271" s="20"/>
      <c r="AA2271" s="20"/>
      <c r="AB2271" s="20"/>
      <c r="AC2271" s="20"/>
      <c r="AD2271" s="20"/>
    </row>
    <row r="2272" spans="3:30" s="1" customFormat="1">
      <c r="C2272" s="16"/>
      <c r="D2272" s="16"/>
      <c r="E2272" s="32"/>
      <c r="F2272" s="16"/>
      <c r="G2272" s="16"/>
      <c r="H2272" s="16"/>
      <c r="I2272" s="16"/>
      <c r="J2272" s="16"/>
      <c r="K2272" s="16"/>
      <c r="L2272" s="32"/>
      <c r="M2272" s="16"/>
      <c r="N2272" s="16"/>
      <c r="O2272" s="16"/>
      <c r="P2272" s="16"/>
      <c r="Y2272" s="20"/>
      <c r="Z2272" s="20"/>
      <c r="AA2272" s="20"/>
      <c r="AB2272" s="20"/>
      <c r="AC2272" s="20"/>
      <c r="AD2272" s="20"/>
    </row>
    <row r="2273" spans="3:30" s="1" customFormat="1">
      <c r="C2273" s="16"/>
      <c r="D2273" s="16"/>
      <c r="E2273" s="32"/>
      <c r="F2273" s="16"/>
      <c r="G2273" s="16"/>
      <c r="H2273" s="16"/>
      <c r="I2273" s="16"/>
      <c r="J2273" s="16"/>
      <c r="K2273" s="16"/>
      <c r="L2273" s="32"/>
      <c r="M2273" s="16"/>
      <c r="N2273" s="16"/>
      <c r="O2273" s="16"/>
      <c r="P2273" s="16"/>
      <c r="Y2273" s="20"/>
      <c r="Z2273" s="20"/>
      <c r="AA2273" s="20"/>
      <c r="AB2273" s="20"/>
      <c r="AC2273" s="20"/>
      <c r="AD2273" s="20"/>
    </row>
    <row r="2274" spans="3:30" s="1" customFormat="1">
      <c r="C2274" s="16"/>
      <c r="D2274" s="16"/>
      <c r="E2274" s="32"/>
      <c r="F2274" s="16"/>
      <c r="G2274" s="16"/>
      <c r="H2274" s="16"/>
      <c r="I2274" s="16"/>
      <c r="J2274" s="16"/>
      <c r="K2274" s="16"/>
      <c r="L2274" s="32"/>
      <c r="M2274" s="16"/>
      <c r="N2274" s="16"/>
      <c r="O2274" s="16"/>
      <c r="P2274" s="16"/>
      <c r="Y2274" s="20"/>
      <c r="Z2274" s="20"/>
      <c r="AA2274" s="20"/>
      <c r="AB2274" s="20"/>
      <c r="AC2274" s="20"/>
      <c r="AD2274" s="20"/>
    </row>
    <row r="2275" spans="3:30" s="1" customFormat="1">
      <c r="C2275" s="16"/>
      <c r="D2275" s="16"/>
      <c r="E2275" s="32"/>
      <c r="F2275" s="16"/>
      <c r="G2275" s="16"/>
      <c r="H2275" s="16"/>
      <c r="I2275" s="16"/>
      <c r="J2275" s="16"/>
      <c r="K2275" s="16"/>
      <c r="L2275" s="32"/>
      <c r="M2275" s="16"/>
      <c r="N2275" s="16"/>
      <c r="O2275" s="16"/>
      <c r="P2275" s="16"/>
      <c r="Y2275" s="20"/>
      <c r="Z2275" s="20"/>
      <c r="AA2275" s="20"/>
      <c r="AB2275" s="20"/>
      <c r="AC2275" s="20"/>
      <c r="AD2275" s="20"/>
    </row>
    <row r="2276" spans="3:30" s="1" customFormat="1">
      <c r="C2276" s="16"/>
      <c r="D2276" s="16"/>
      <c r="E2276" s="32"/>
      <c r="F2276" s="16"/>
      <c r="G2276" s="16"/>
      <c r="H2276" s="16"/>
      <c r="I2276" s="16"/>
      <c r="J2276" s="16"/>
      <c r="K2276" s="16"/>
      <c r="L2276" s="32"/>
      <c r="M2276" s="16"/>
      <c r="N2276" s="16"/>
      <c r="O2276" s="16"/>
      <c r="P2276" s="16"/>
      <c r="Y2276" s="20"/>
      <c r="Z2276" s="20"/>
      <c r="AA2276" s="20"/>
      <c r="AB2276" s="20"/>
      <c r="AC2276" s="20"/>
      <c r="AD2276" s="20"/>
    </row>
    <row r="2277" spans="3:30" s="1" customFormat="1">
      <c r="C2277" s="16"/>
      <c r="D2277" s="16"/>
      <c r="E2277" s="32"/>
      <c r="F2277" s="16"/>
      <c r="G2277" s="16"/>
      <c r="H2277" s="16"/>
      <c r="I2277" s="16"/>
      <c r="J2277" s="16"/>
      <c r="K2277" s="16"/>
      <c r="L2277" s="32"/>
      <c r="M2277" s="16"/>
      <c r="N2277" s="16"/>
      <c r="O2277" s="16"/>
      <c r="P2277" s="16"/>
      <c r="Y2277" s="20"/>
      <c r="Z2277" s="20"/>
      <c r="AA2277" s="20"/>
      <c r="AB2277" s="20"/>
      <c r="AC2277" s="20"/>
      <c r="AD2277" s="20"/>
    </row>
    <row r="2278" spans="3:30" s="1" customFormat="1">
      <c r="C2278" s="16"/>
      <c r="D2278" s="16"/>
      <c r="E2278" s="32"/>
      <c r="F2278" s="16"/>
      <c r="G2278" s="16"/>
      <c r="H2278" s="16"/>
      <c r="I2278" s="16"/>
      <c r="J2278" s="16"/>
      <c r="K2278" s="16"/>
      <c r="L2278" s="32"/>
      <c r="M2278" s="16"/>
      <c r="N2278" s="16"/>
      <c r="O2278" s="16"/>
      <c r="P2278" s="16"/>
      <c r="Y2278" s="20"/>
      <c r="Z2278" s="20"/>
      <c r="AA2278" s="20"/>
      <c r="AB2278" s="20"/>
      <c r="AC2278" s="20"/>
      <c r="AD2278" s="20"/>
    </row>
    <row r="2279" spans="3:30" s="1" customFormat="1">
      <c r="C2279" s="16"/>
      <c r="D2279" s="16"/>
      <c r="E2279" s="32"/>
      <c r="F2279" s="16"/>
      <c r="G2279" s="16"/>
      <c r="H2279" s="16"/>
      <c r="I2279" s="16"/>
      <c r="J2279" s="16"/>
      <c r="K2279" s="16"/>
      <c r="L2279" s="32"/>
      <c r="M2279" s="16"/>
      <c r="N2279" s="16"/>
      <c r="O2279" s="16"/>
      <c r="P2279" s="16"/>
      <c r="Y2279" s="20"/>
      <c r="Z2279" s="20"/>
      <c r="AA2279" s="20"/>
      <c r="AB2279" s="20"/>
      <c r="AC2279" s="20"/>
      <c r="AD2279" s="20"/>
    </row>
    <row r="2280" spans="3:30" s="1" customFormat="1">
      <c r="C2280" s="16"/>
      <c r="D2280" s="16"/>
      <c r="E2280" s="32"/>
      <c r="F2280" s="16"/>
      <c r="G2280" s="16"/>
      <c r="H2280" s="16"/>
      <c r="I2280" s="16"/>
      <c r="J2280" s="16"/>
      <c r="K2280" s="16"/>
      <c r="L2280" s="32"/>
      <c r="M2280" s="16"/>
      <c r="N2280" s="16"/>
      <c r="O2280" s="16"/>
      <c r="P2280" s="16"/>
      <c r="Y2280" s="20"/>
      <c r="Z2280" s="20"/>
      <c r="AA2280" s="20"/>
      <c r="AB2280" s="20"/>
      <c r="AC2280" s="20"/>
      <c r="AD2280" s="20"/>
    </row>
    <row r="2281" spans="3:30" s="1" customFormat="1">
      <c r="C2281" s="16"/>
      <c r="D2281" s="16"/>
      <c r="E2281" s="32"/>
      <c r="F2281" s="16"/>
      <c r="G2281" s="16"/>
      <c r="H2281" s="16"/>
      <c r="I2281" s="16"/>
      <c r="J2281" s="16"/>
      <c r="K2281" s="16"/>
      <c r="L2281" s="32"/>
      <c r="M2281" s="16"/>
      <c r="N2281" s="16"/>
      <c r="O2281" s="16"/>
      <c r="P2281" s="16"/>
      <c r="Y2281" s="20"/>
      <c r="Z2281" s="20"/>
      <c r="AA2281" s="20"/>
      <c r="AB2281" s="20"/>
      <c r="AC2281" s="20"/>
      <c r="AD2281" s="20"/>
    </row>
    <row r="2282" spans="3:30" s="1" customFormat="1">
      <c r="C2282" s="16"/>
      <c r="D2282" s="16"/>
      <c r="E2282" s="32"/>
      <c r="F2282" s="16"/>
      <c r="G2282" s="16"/>
      <c r="H2282" s="16"/>
      <c r="I2282" s="16"/>
      <c r="J2282" s="16"/>
      <c r="K2282" s="16"/>
      <c r="L2282" s="32"/>
      <c r="M2282" s="16"/>
      <c r="N2282" s="16"/>
      <c r="O2282" s="16"/>
      <c r="P2282" s="16"/>
      <c r="Y2282" s="20"/>
      <c r="Z2282" s="20"/>
      <c r="AA2282" s="20"/>
      <c r="AB2282" s="20"/>
      <c r="AC2282" s="20"/>
      <c r="AD2282" s="20"/>
    </row>
    <row r="2283" spans="3:30" s="1" customFormat="1">
      <c r="C2283" s="16"/>
      <c r="D2283" s="16"/>
      <c r="E2283" s="32"/>
      <c r="F2283" s="16"/>
      <c r="G2283" s="16"/>
      <c r="H2283" s="16"/>
      <c r="I2283" s="16"/>
      <c r="J2283" s="16"/>
      <c r="K2283" s="16"/>
      <c r="L2283" s="32"/>
      <c r="M2283" s="16"/>
      <c r="N2283" s="16"/>
      <c r="O2283" s="16"/>
      <c r="P2283" s="16"/>
      <c r="Y2283" s="20"/>
      <c r="Z2283" s="20"/>
      <c r="AA2283" s="20"/>
      <c r="AB2283" s="20"/>
      <c r="AC2283" s="20"/>
      <c r="AD2283" s="20"/>
    </row>
    <row r="2284" spans="3:30" s="1" customFormat="1">
      <c r="C2284" s="16"/>
      <c r="D2284" s="16"/>
      <c r="E2284" s="32"/>
      <c r="F2284" s="16"/>
      <c r="G2284" s="16"/>
      <c r="H2284" s="16"/>
      <c r="I2284" s="16"/>
      <c r="J2284" s="16"/>
      <c r="K2284" s="16"/>
      <c r="L2284" s="32"/>
      <c r="M2284" s="16"/>
      <c r="N2284" s="16"/>
      <c r="O2284" s="16"/>
      <c r="P2284" s="16"/>
      <c r="Y2284" s="20"/>
      <c r="Z2284" s="20"/>
      <c r="AA2284" s="20"/>
      <c r="AB2284" s="20"/>
      <c r="AC2284" s="20"/>
      <c r="AD2284" s="20"/>
    </row>
    <row r="2285" spans="3:30" s="1" customFormat="1">
      <c r="C2285" s="16"/>
      <c r="D2285" s="16"/>
      <c r="E2285" s="32"/>
      <c r="F2285" s="16"/>
      <c r="G2285" s="16"/>
      <c r="H2285" s="16"/>
      <c r="I2285" s="16"/>
      <c r="J2285" s="16"/>
      <c r="K2285" s="16"/>
      <c r="L2285" s="32"/>
      <c r="M2285" s="16"/>
      <c r="N2285" s="16"/>
      <c r="O2285" s="16"/>
      <c r="P2285" s="16"/>
      <c r="Y2285" s="20"/>
      <c r="Z2285" s="20"/>
      <c r="AA2285" s="20"/>
      <c r="AB2285" s="20"/>
      <c r="AC2285" s="20"/>
      <c r="AD2285" s="20"/>
    </row>
    <row r="2286" spans="3:30" s="1" customFormat="1">
      <c r="C2286" s="16"/>
      <c r="D2286" s="16"/>
      <c r="E2286" s="32"/>
      <c r="F2286" s="16"/>
      <c r="G2286" s="16"/>
      <c r="H2286" s="16"/>
      <c r="I2286" s="16"/>
      <c r="J2286" s="16"/>
      <c r="K2286" s="16"/>
      <c r="L2286" s="32"/>
      <c r="M2286" s="16"/>
      <c r="N2286" s="16"/>
      <c r="O2286" s="16"/>
      <c r="P2286" s="16"/>
      <c r="Y2286" s="20"/>
      <c r="Z2286" s="20"/>
      <c r="AA2286" s="20"/>
      <c r="AB2286" s="20"/>
      <c r="AC2286" s="20"/>
      <c r="AD2286" s="20"/>
    </row>
    <row r="2287" spans="3:30" s="1" customFormat="1">
      <c r="C2287" s="16"/>
      <c r="D2287" s="16"/>
      <c r="E2287" s="32"/>
      <c r="F2287" s="16"/>
      <c r="G2287" s="16"/>
      <c r="H2287" s="16"/>
      <c r="I2287" s="16"/>
      <c r="J2287" s="16"/>
      <c r="K2287" s="16"/>
      <c r="L2287" s="32"/>
      <c r="M2287" s="16"/>
      <c r="N2287" s="16"/>
      <c r="O2287" s="16"/>
      <c r="P2287" s="16"/>
      <c r="Y2287" s="20"/>
      <c r="Z2287" s="20"/>
      <c r="AA2287" s="20"/>
      <c r="AB2287" s="20"/>
      <c r="AC2287" s="20"/>
      <c r="AD2287" s="20"/>
    </row>
    <row r="2288" spans="3:30" s="1" customFormat="1">
      <c r="C2288" s="16"/>
      <c r="D2288" s="16"/>
      <c r="E2288" s="32"/>
      <c r="F2288" s="16"/>
      <c r="G2288" s="16"/>
      <c r="H2288" s="16"/>
      <c r="I2288" s="16"/>
      <c r="J2288" s="16"/>
      <c r="K2288" s="16"/>
      <c r="L2288" s="32"/>
      <c r="M2288" s="16"/>
      <c r="N2288" s="16"/>
      <c r="O2288" s="16"/>
      <c r="P2288" s="16"/>
      <c r="Y2288" s="20"/>
      <c r="Z2288" s="20"/>
      <c r="AA2288" s="20"/>
      <c r="AB2288" s="20"/>
      <c r="AC2288" s="20"/>
      <c r="AD2288" s="20"/>
    </row>
    <row r="2289" spans="3:30" s="1" customFormat="1">
      <c r="C2289" s="16"/>
      <c r="D2289" s="16"/>
      <c r="E2289" s="32"/>
      <c r="F2289" s="16"/>
      <c r="G2289" s="16"/>
      <c r="H2289" s="16"/>
      <c r="I2289" s="16"/>
      <c r="J2289" s="16"/>
      <c r="K2289" s="16"/>
      <c r="L2289" s="32"/>
      <c r="M2289" s="16"/>
      <c r="N2289" s="16"/>
      <c r="O2289" s="16"/>
      <c r="P2289" s="16"/>
      <c r="Y2289" s="20"/>
      <c r="Z2289" s="20"/>
      <c r="AA2289" s="20"/>
      <c r="AB2289" s="20"/>
      <c r="AC2289" s="20"/>
      <c r="AD2289" s="20"/>
    </row>
    <row r="2290" spans="3:30" s="1" customFormat="1">
      <c r="C2290" s="16"/>
      <c r="D2290" s="16"/>
      <c r="E2290" s="32"/>
      <c r="F2290" s="16"/>
      <c r="G2290" s="16"/>
      <c r="H2290" s="16"/>
      <c r="I2290" s="16"/>
      <c r="J2290" s="16"/>
      <c r="K2290" s="16"/>
      <c r="L2290" s="32"/>
      <c r="M2290" s="16"/>
      <c r="N2290" s="16"/>
      <c r="O2290" s="16"/>
      <c r="P2290" s="16"/>
      <c r="Y2290" s="20"/>
      <c r="Z2290" s="20"/>
      <c r="AA2290" s="20"/>
      <c r="AB2290" s="20"/>
      <c r="AC2290" s="20"/>
      <c r="AD2290" s="20"/>
    </row>
    <row r="2291" spans="3:30" s="1" customFormat="1">
      <c r="C2291" s="16"/>
      <c r="D2291" s="16"/>
      <c r="E2291" s="32"/>
      <c r="F2291" s="16"/>
      <c r="G2291" s="16"/>
      <c r="H2291" s="16"/>
      <c r="I2291" s="16"/>
      <c r="J2291" s="16"/>
      <c r="K2291" s="16"/>
      <c r="L2291" s="32"/>
      <c r="M2291" s="16"/>
      <c r="N2291" s="16"/>
      <c r="O2291" s="16"/>
      <c r="P2291" s="16"/>
      <c r="Y2291" s="20"/>
      <c r="Z2291" s="20"/>
      <c r="AA2291" s="20"/>
      <c r="AB2291" s="20"/>
      <c r="AC2291" s="20"/>
      <c r="AD2291" s="20"/>
    </row>
    <row r="2292" spans="3:30" s="1" customFormat="1">
      <c r="C2292" s="16"/>
      <c r="D2292" s="16"/>
      <c r="E2292" s="32"/>
      <c r="F2292" s="16"/>
      <c r="G2292" s="16"/>
      <c r="H2292" s="16"/>
      <c r="I2292" s="16"/>
      <c r="J2292" s="16"/>
      <c r="K2292" s="16"/>
      <c r="L2292" s="32"/>
      <c r="M2292" s="16"/>
      <c r="N2292" s="16"/>
      <c r="O2292" s="16"/>
      <c r="P2292" s="16"/>
      <c r="Y2292" s="20"/>
      <c r="Z2292" s="20"/>
      <c r="AA2292" s="20"/>
      <c r="AB2292" s="20"/>
      <c r="AC2292" s="20"/>
      <c r="AD2292" s="20"/>
    </row>
    <row r="2293" spans="3:30" s="1" customFormat="1">
      <c r="C2293" s="16"/>
      <c r="D2293" s="16"/>
      <c r="E2293" s="32"/>
      <c r="F2293" s="16"/>
      <c r="G2293" s="16"/>
      <c r="H2293" s="16"/>
      <c r="I2293" s="16"/>
      <c r="J2293" s="16"/>
      <c r="K2293" s="16"/>
      <c r="L2293" s="32"/>
      <c r="M2293" s="16"/>
      <c r="N2293" s="16"/>
      <c r="O2293" s="16"/>
      <c r="P2293" s="16"/>
      <c r="Y2293" s="20"/>
      <c r="Z2293" s="20"/>
      <c r="AA2293" s="20"/>
      <c r="AB2293" s="20"/>
      <c r="AC2293" s="20"/>
      <c r="AD2293" s="20"/>
    </row>
    <row r="2294" spans="3:30" s="1" customFormat="1">
      <c r="C2294" s="16"/>
      <c r="D2294" s="16"/>
      <c r="E2294" s="32"/>
      <c r="F2294" s="16"/>
      <c r="G2294" s="16"/>
      <c r="H2294" s="16"/>
      <c r="I2294" s="16"/>
      <c r="J2294" s="16"/>
      <c r="K2294" s="16"/>
      <c r="L2294" s="32"/>
      <c r="M2294" s="16"/>
      <c r="N2294" s="16"/>
      <c r="O2294" s="16"/>
      <c r="P2294" s="16"/>
      <c r="Y2294" s="20"/>
      <c r="Z2294" s="20"/>
      <c r="AA2294" s="20"/>
      <c r="AB2294" s="20"/>
      <c r="AC2294" s="20"/>
      <c r="AD2294" s="20"/>
    </row>
    <row r="2295" spans="3:30" s="1" customFormat="1">
      <c r="C2295" s="16"/>
      <c r="D2295" s="16"/>
      <c r="E2295" s="32"/>
      <c r="F2295" s="16"/>
      <c r="G2295" s="16"/>
      <c r="H2295" s="16"/>
      <c r="I2295" s="16"/>
      <c r="J2295" s="16"/>
      <c r="K2295" s="16"/>
      <c r="L2295" s="32"/>
      <c r="M2295" s="16"/>
      <c r="N2295" s="16"/>
      <c r="O2295" s="16"/>
      <c r="P2295" s="16"/>
      <c r="Y2295" s="20"/>
      <c r="Z2295" s="20"/>
      <c r="AA2295" s="20"/>
      <c r="AB2295" s="20"/>
      <c r="AC2295" s="20"/>
      <c r="AD2295" s="20"/>
    </row>
    <row r="2296" spans="3:30" s="1" customFormat="1">
      <c r="C2296" s="16"/>
      <c r="D2296" s="16"/>
      <c r="E2296" s="32"/>
      <c r="F2296" s="16"/>
      <c r="G2296" s="16"/>
      <c r="H2296" s="16"/>
      <c r="I2296" s="16"/>
      <c r="J2296" s="16"/>
      <c r="K2296" s="16"/>
      <c r="L2296" s="32"/>
      <c r="M2296" s="16"/>
      <c r="N2296" s="16"/>
      <c r="O2296" s="16"/>
      <c r="P2296" s="16"/>
      <c r="Y2296" s="20"/>
      <c r="Z2296" s="20"/>
      <c r="AA2296" s="20"/>
      <c r="AB2296" s="20"/>
      <c r="AC2296" s="20"/>
      <c r="AD2296" s="20"/>
    </row>
    <row r="2297" spans="3:30" s="1" customFormat="1">
      <c r="C2297" s="16"/>
      <c r="D2297" s="16"/>
      <c r="E2297" s="32"/>
      <c r="F2297" s="16"/>
      <c r="G2297" s="16"/>
      <c r="H2297" s="16"/>
      <c r="I2297" s="16"/>
      <c r="J2297" s="16"/>
      <c r="K2297" s="16"/>
      <c r="L2297" s="32"/>
      <c r="M2297" s="16"/>
      <c r="N2297" s="16"/>
      <c r="O2297" s="16"/>
      <c r="P2297" s="16"/>
      <c r="Y2297" s="20"/>
      <c r="Z2297" s="20"/>
      <c r="AA2297" s="20"/>
      <c r="AB2297" s="20"/>
      <c r="AC2297" s="20"/>
      <c r="AD2297" s="20"/>
    </row>
    <row r="2298" spans="3:30" s="1" customFormat="1">
      <c r="C2298" s="16"/>
      <c r="D2298" s="16"/>
      <c r="E2298" s="32"/>
      <c r="F2298" s="16"/>
      <c r="G2298" s="16"/>
      <c r="H2298" s="16"/>
      <c r="I2298" s="16"/>
      <c r="J2298" s="16"/>
      <c r="K2298" s="16"/>
      <c r="L2298" s="32"/>
      <c r="M2298" s="16"/>
      <c r="N2298" s="16"/>
      <c r="O2298" s="16"/>
      <c r="P2298" s="16"/>
      <c r="Y2298" s="20"/>
      <c r="Z2298" s="20"/>
      <c r="AA2298" s="20"/>
      <c r="AB2298" s="20"/>
      <c r="AC2298" s="20"/>
      <c r="AD2298" s="20"/>
    </row>
    <row r="2299" spans="3:30" s="1" customFormat="1">
      <c r="C2299" s="16"/>
      <c r="D2299" s="16"/>
      <c r="E2299" s="32"/>
      <c r="F2299" s="16"/>
      <c r="G2299" s="16"/>
      <c r="H2299" s="16"/>
      <c r="I2299" s="16"/>
      <c r="J2299" s="16"/>
      <c r="K2299" s="16"/>
      <c r="L2299" s="32"/>
      <c r="M2299" s="16"/>
      <c r="N2299" s="16"/>
      <c r="O2299" s="16"/>
      <c r="P2299" s="16"/>
      <c r="Y2299" s="20"/>
      <c r="Z2299" s="20"/>
      <c r="AA2299" s="20"/>
      <c r="AB2299" s="20"/>
      <c r="AC2299" s="20"/>
      <c r="AD2299" s="20"/>
    </row>
    <row r="2300" spans="3:30" s="1" customFormat="1">
      <c r="C2300" s="16"/>
      <c r="D2300" s="16"/>
      <c r="E2300" s="32"/>
      <c r="F2300" s="16"/>
      <c r="G2300" s="16"/>
      <c r="H2300" s="16"/>
      <c r="I2300" s="16"/>
      <c r="J2300" s="16"/>
      <c r="K2300" s="16"/>
      <c r="L2300" s="32"/>
      <c r="M2300" s="16"/>
      <c r="N2300" s="16"/>
      <c r="O2300" s="16"/>
      <c r="P2300" s="16"/>
      <c r="Y2300" s="20"/>
      <c r="Z2300" s="20"/>
      <c r="AA2300" s="20"/>
      <c r="AB2300" s="20"/>
      <c r="AC2300" s="20"/>
      <c r="AD2300" s="20"/>
    </row>
    <row r="2301" spans="3:30" s="1" customFormat="1">
      <c r="C2301" s="16"/>
      <c r="D2301" s="16"/>
      <c r="E2301" s="32"/>
      <c r="F2301" s="16"/>
      <c r="G2301" s="16"/>
      <c r="H2301" s="16"/>
      <c r="I2301" s="16"/>
      <c r="J2301" s="16"/>
      <c r="K2301" s="16"/>
      <c r="L2301" s="32"/>
      <c r="M2301" s="16"/>
      <c r="N2301" s="16"/>
      <c r="O2301" s="16"/>
      <c r="P2301" s="16"/>
      <c r="Y2301" s="20"/>
      <c r="Z2301" s="20"/>
      <c r="AA2301" s="20"/>
      <c r="AB2301" s="20"/>
      <c r="AC2301" s="20"/>
      <c r="AD2301" s="20"/>
    </row>
    <row r="2302" spans="3:30" s="1" customFormat="1">
      <c r="C2302" s="16"/>
      <c r="D2302" s="16"/>
      <c r="E2302" s="32"/>
      <c r="F2302" s="16"/>
      <c r="G2302" s="16"/>
      <c r="H2302" s="16"/>
      <c r="I2302" s="16"/>
      <c r="J2302" s="16"/>
      <c r="K2302" s="16"/>
      <c r="L2302" s="32"/>
      <c r="M2302" s="16"/>
      <c r="N2302" s="16"/>
      <c r="O2302" s="16"/>
      <c r="P2302" s="16"/>
      <c r="Y2302" s="20"/>
      <c r="Z2302" s="20"/>
      <c r="AA2302" s="20"/>
      <c r="AB2302" s="20"/>
      <c r="AC2302" s="20"/>
      <c r="AD2302" s="20"/>
    </row>
    <row r="2303" spans="3:30" s="1" customFormat="1">
      <c r="C2303" s="16"/>
      <c r="D2303" s="16"/>
      <c r="E2303" s="32"/>
      <c r="F2303" s="16"/>
      <c r="G2303" s="16"/>
      <c r="H2303" s="16"/>
      <c r="I2303" s="16"/>
      <c r="J2303" s="16"/>
      <c r="K2303" s="16"/>
      <c r="L2303" s="32"/>
      <c r="M2303" s="16"/>
      <c r="N2303" s="16"/>
      <c r="O2303" s="16"/>
      <c r="P2303" s="16"/>
      <c r="Y2303" s="20"/>
      <c r="Z2303" s="20"/>
      <c r="AA2303" s="20"/>
      <c r="AB2303" s="20"/>
      <c r="AC2303" s="20"/>
      <c r="AD2303" s="20"/>
    </row>
    <row r="2304" spans="3:30" s="1" customFormat="1">
      <c r="C2304" s="16"/>
      <c r="D2304" s="16"/>
      <c r="E2304" s="32"/>
      <c r="F2304" s="16"/>
      <c r="G2304" s="16"/>
      <c r="H2304" s="16"/>
      <c r="I2304" s="16"/>
      <c r="J2304" s="16"/>
      <c r="K2304" s="16"/>
      <c r="L2304" s="32"/>
      <c r="M2304" s="16"/>
      <c r="N2304" s="16"/>
      <c r="O2304" s="16"/>
      <c r="P2304" s="16"/>
      <c r="Y2304" s="20"/>
      <c r="Z2304" s="20"/>
      <c r="AA2304" s="20"/>
      <c r="AB2304" s="20"/>
      <c r="AC2304" s="20"/>
      <c r="AD2304" s="20"/>
    </row>
    <row r="2305" spans="3:30" s="1" customFormat="1">
      <c r="C2305" s="16"/>
      <c r="D2305" s="16"/>
      <c r="E2305" s="32"/>
      <c r="F2305" s="16"/>
      <c r="G2305" s="16"/>
      <c r="H2305" s="16"/>
      <c r="I2305" s="16"/>
      <c r="J2305" s="16"/>
      <c r="K2305" s="16"/>
      <c r="L2305" s="32"/>
      <c r="M2305" s="16"/>
      <c r="N2305" s="16"/>
      <c r="O2305" s="16"/>
      <c r="P2305" s="16"/>
      <c r="Y2305" s="20"/>
      <c r="Z2305" s="20"/>
      <c r="AA2305" s="20"/>
      <c r="AB2305" s="20"/>
      <c r="AC2305" s="20"/>
      <c r="AD2305" s="20"/>
    </row>
    <row r="2306" spans="3:30" s="1" customFormat="1">
      <c r="C2306" s="16"/>
      <c r="D2306" s="16"/>
      <c r="E2306" s="32"/>
      <c r="F2306" s="16"/>
      <c r="G2306" s="16"/>
      <c r="H2306" s="16"/>
      <c r="I2306" s="16"/>
      <c r="J2306" s="16"/>
      <c r="K2306" s="16"/>
      <c r="L2306" s="32"/>
      <c r="M2306" s="16"/>
      <c r="N2306" s="16"/>
      <c r="O2306" s="16"/>
      <c r="P2306" s="16"/>
      <c r="Y2306" s="20"/>
      <c r="Z2306" s="20"/>
      <c r="AA2306" s="20"/>
      <c r="AB2306" s="20"/>
      <c r="AC2306" s="20"/>
      <c r="AD2306" s="20"/>
    </row>
    <row r="2307" spans="3:30" s="1" customFormat="1">
      <c r="C2307" s="16"/>
      <c r="D2307" s="16"/>
      <c r="E2307" s="32"/>
      <c r="F2307" s="16"/>
      <c r="G2307" s="16"/>
      <c r="H2307" s="16"/>
      <c r="I2307" s="16"/>
      <c r="J2307" s="16"/>
      <c r="K2307" s="16"/>
      <c r="L2307" s="32"/>
      <c r="M2307" s="16"/>
      <c r="N2307" s="16"/>
      <c r="O2307" s="16"/>
      <c r="P2307" s="16"/>
      <c r="Y2307" s="20"/>
      <c r="Z2307" s="20"/>
      <c r="AA2307" s="20"/>
      <c r="AB2307" s="20"/>
      <c r="AC2307" s="20"/>
      <c r="AD2307" s="20"/>
    </row>
    <row r="2308" spans="3:30" s="1" customFormat="1">
      <c r="C2308" s="16"/>
      <c r="D2308" s="16"/>
      <c r="E2308" s="32"/>
      <c r="F2308" s="16"/>
      <c r="G2308" s="16"/>
      <c r="H2308" s="16"/>
      <c r="I2308" s="16"/>
      <c r="J2308" s="16"/>
      <c r="K2308" s="16"/>
      <c r="L2308" s="32"/>
      <c r="M2308" s="16"/>
      <c r="N2308" s="16"/>
      <c r="O2308" s="16"/>
      <c r="P2308" s="16"/>
      <c r="Y2308" s="20"/>
      <c r="Z2308" s="20"/>
      <c r="AA2308" s="20"/>
      <c r="AB2308" s="20"/>
      <c r="AC2308" s="20"/>
      <c r="AD2308" s="20"/>
    </row>
    <row r="2309" spans="3:30" s="1" customFormat="1">
      <c r="C2309" s="16"/>
      <c r="D2309" s="16"/>
      <c r="E2309" s="32"/>
      <c r="F2309" s="16"/>
      <c r="G2309" s="16"/>
      <c r="H2309" s="16"/>
      <c r="I2309" s="16"/>
      <c r="J2309" s="16"/>
      <c r="K2309" s="16"/>
      <c r="L2309" s="32"/>
      <c r="M2309" s="16"/>
      <c r="N2309" s="16"/>
      <c r="O2309" s="16"/>
      <c r="P2309" s="16"/>
      <c r="Y2309" s="20"/>
      <c r="Z2309" s="20"/>
      <c r="AA2309" s="20"/>
      <c r="AB2309" s="20"/>
      <c r="AC2309" s="20"/>
      <c r="AD2309" s="20"/>
    </row>
    <row r="2310" spans="3:30" s="1" customFormat="1">
      <c r="C2310" s="16"/>
      <c r="D2310" s="16"/>
      <c r="E2310" s="32"/>
      <c r="F2310" s="16"/>
      <c r="G2310" s="16"/>
      <c r="H2310" s="16"/>
      <c r="I2310" s="16"/>
      <c r="J2310" s="16"/>
      <c r="K2310" s="16"/>
      <c r="L2310" s="32"/>
      <c r="M2310" s="16"/>
      <c r="N2310" s="16"/>
      <c r="O2310" s="16"/>
      <c r="P2310" s="16"/>
      <c r="Y2310" s="20"/>
      <c r="Z2310" s="20"/>
      <c r="AA2310" s="20"/>
      <c r="AB2310" s="20"/>
      <c r="AC2310" s="20"/>
      <c r="AD2310" s="20"/>
    </row>
    <row r="2311" spans="3:30" s="1" customFormat="1">
      <c r="C2311" s="16"/>
      <c r="D2311" s="16"/>
      <c r="E2311" s="32"/>
      <c r="F2311" s="16"/>
      <c r="G2311" s="16"/>
      <c r="H2311" s="16"/>
      <c r="I2311" s="16"/>
      <c r="J2311" s="16"/>
      <c r="K2311" s="16"/>
      <c r="L2311" s="32"/>
      <c r="M2311" s="16"/>
      <c r="N2311" s="16"/>
      <c r="O2311" s="16"/>
      <c r="P2311" s="16"/>
      <c r="Y2311" s="20"/>
      <c r="Z2311" s="20"/>
      <c r="AA2311" s="20"/>
      <c r="AB2311" s="20"/>
      <c r="AC2311" s="20"/>
      <c r="AD2311" s="20"/>
    </row>
    <row r="2312" spans="3:30" s="1" customFormat="1">
      <c r="C2312" s="16"/>
      <c r="D2312" s="16"/>
      <c r="E2312" s="32"/>
      <c r="F2312" s="16"/>
      <c r="G2312" s="16"/>
      <c r="H2312" s="16"/>
      <c r="I2312" s="16"/>
      <c r="J2312" s="16"/>
      <c r="K2312" s="16"/>
      <c r="L2312" s="32"/>
      <c r="M2312" s="16"/>
      <c r="N2312" s="16"/>
      <c r="O2312" s="16"/>
      <c r="P2312" s="16"/>
      <c r="Y2312" s="20"/>
      <c r="Z2312" s="20"/>
      <c r="AA2312" s="20"/>
      <c r="AB2312" s="20"/>
      <c r="AC2312" s="20"/>
      <c r="AD2312" s="20"/>
    </row>
    <row r="2313" spans="3:30" s="1" customFormat="1">
      <c r="C2313" s="16"/>
      <c r="D2313" s="16"/>
      <c r="E2313" s="32"/>
      <c r="F2313" s="16"/>
      <c r="G2313" s="16"/>
      <c r="H2313" s="16"/>
      <c r="I2313" s="16"/>
      <c r="J2313" s="16"/>
      <c r="K2313" s="16"/>
      <c r="L2313" s="32"/>
      <c r="M2313" s="16"/>
      <c r="N2313" s="16"/>
      <c r="O2313" s="16"/>
      <c r="P2313" s="16"/>
      <c r="Y2313" s="20"/>
      <c r="Z2313" s="20"/>
      <c r="AA2313" s="20"/>
      <c r="AB2313" s="20"/>
      <c r="AC2313" s="20"/>
      <c r="AD2313" s="20"/>
    </row>
    <row r="2314" spans="3:30" s="1" customFormat="1">
      <c r="C2314" s="16"/>
      <c r="D2314" s="16"/>
      <c r="E2314" s="32"/>
      <c r="F2314" s="16"/>
      <c r="G2314" s="16"/>
      <c r="H2314" s="16"/>
      <c r="I2314" s="16"/>
      <c r="J2314" s="16"/>
      <c r="K2314" s="16"/>
      <c r="L2314" s="32"/>
      <c r="M2314" s="16"/>
      <c r="N2314" s="16"/>
      <c r="O2314" s="16"/>
      <c r="P2314" s="16"/>
      <c r="Y2314" s="20"/>
      <c r="Z2314" s="20"/>
      <c r="AA2314" s="20"/>
      <c r="AB2314" s="20"/>
      <c r="AC2314" s="20"/>
      <c r="AD2314" s="20"/>
    </row>
    <row r="2315" spans="3:30" s="1" customFormat="1">
      <c r="C2315" s="16"/>
      <c r="D2315" s="16"/>
      <c r="E2315" s="32"/>
      <c r="F2315" s="16"/>
      <c r="G2315" s="16"/>
      <c r="H2315" s="16"/>
      <c r="I2315" s="16"/>
      <c r="J2315" s="16"/>
      <c r="K2315" s="16"/>
      <c r="L2315" s="32"/>
      <c r="M2315" s="16"/>
      <c r="N2315" s="16"/>
      <c r="O2315" s="16"/>
      <c r="P2315" s="16"/>
      <c r="Y2315" s="20"/>
      <c r="Z2315" s="20"/>
      <c r="AA2315" s="20"/>
      <c r="AB2315" s="20"/>
      <c r="AC2315" s="20"/>
      <c r="AD2315" s="20"/>
    </row>
    <row r="2316" spans="3:30" s="1" customFormat="1">
      <c r="C2316" s="16"/>
      <c r="D2316" s="16"/>
      <c r="E2316" s="32"/>
      <c r="F2316" s="16"/>
      <c r="G2316" s="16"/>
      <c r="H2316" s="16"/>
      <c r="I2316" s="16"/>
      <c r="J2316" s="16"/>
      <c r="K2316" s="16"/>
      <c r="L2316" s="32"/>
      <c r="M2316" s="16"/>
      <c r="N2316" s="16"/>
      <c r="O2316" s="16"/>
      <c r="P2316" s="16"/>
      <c r="Y2316" s="20"/>
      <c r="Z2316" s="20"/>
      <c r="AA2316" s="20"/>
      <c r="AB2316" s="20"/>
      <c r="AC2316" s="20"/>
      <c r="AD2316" s="20"/>
    </row>
    <row r="2317" spans="3:30" s="1" customFormat="1">
      <c r="C2317" s="16"/>
      <c r="D2317" s="16"/>
      <c r="E2317" s="32"/>
      <c r="F2317" s="16"/>
      <c r="G2317" s="16"/>
      <c r="H2317" s="16"/>
      <c r="I2317" s="16"/>
      <c r="J2317" s="16"/>
      <c r="K2317" s="16"/>
      <c r="L2317" s="32"/>
      <c r="M2317" s="16"/>
      <c r="N2317" s="16"/>
      <c r="O2317" s="16"/>
      <c r="P2317" s="16"/>
      <c r="Y2317" s="20"/>
      <c r="Z2317" s="20"/>
      <c r="AA2317" s="20"/>
      <c r="AB2317" s="20"/>
      <c r="AC2317" s="20"/>
      <c r="AD2317" s="20"/>
    </row>
    <row r="2318" spans="3:30" s="1" customFormat="1">
      <c r="C2318" s="16"/>
      <c r="D2318" s="16"/>
      <c r="E2318" s="32"/>
      <c r="F2318" s="16"/>
      <c r="G2318" s="16"/>
      <c r="H2318" s="16"/>
      <c r="I2318" s="16"/>
      <c r="J2318" s="16"/>
      <c r="K2318" s="16"/>
      <c r="L2318" s="32"/>
      <c r="M2318" s="16"/>
      <c r="N2318" s="16"/>
      <c r="O2318" s="16"/>
      <c r="P2318" s="16"/>
      <c r="Y2318" s="20"/>
      <c r="Z2318" s="20"/>
      <c r="AA2318" s="20"/>
      <c r="AB2318" s="20"/>
      <c r="AC2318" s="20"/>
      <c r="AD2318" s="20"/>
    </row>
    <row r="2319" spans="3:30" s="1" customFormat="1">
      <c r="C2319" s="16"/>
      <c r="D2319" s="16"/>
      <c r="E2319" s="32"/>
      <c r="F2319" s="16"/>
      <c r="G2319" s="16"/>
      <c r="H2319" s="16"/>
      <c r="I2319" s="16"/>
      <c r="J2319" s="16"/>
      <c r="K2319" s="16"/>
      <c r="L2319" s="32"/>
      <c r="M2319" s="16"/>
      <c r="N2319" s="16"/>
      <c r="O2319" s="16"/>
      <c r="P2319" s="16"/>
      <c r="Y2319" s="20"/>
      <c r="Z2319" s="20"/>
      <c r="AA2319" s="20"/>
      <c r="AB2319" s="20"/>
      <c r="AC2319" s="20"/>
      <c r="AD2319" s="20"/>
    </row>
    <row r="2320" spans="3:30" s="1" customFormat="1">
      <c r="C2320" s="16"/>
      <c r="D2320" s="16"/>
      <c r="E2320" s="32"/>
      <c r="F2320" s="16"/>
      <c r="G2320" s="16"/>
      <c r="H2320" s="16"/>
      <c r="I2320" s="16"/>
      <c r="J2320" s="16"/>
      <c r="K2320" s="16"/>
      <c r="L2320" s="32"/>
      <c r="M2320" s="16"/>
      <c r="N2320" s="16"/>
      <c r="O2320" s="16"/>
      <c r="P2320" s="16"/>
      <c r="Y2320" s="20"/>
      <c r="Z2320" s="20"/>
      <c r="AA2320" s="20"/>
      <c r="AB2320" s="20"/>
      <c r="AC2320" s="20"/>
      <c r="AD2320" s="20"/>
    </row>
    <row r="2321" spans="3:30" s="1" customFormat="1">
      <c r="C2321" s="16"/>
      <c r="D2321" s="16"/>
      <c r="E2321" s="32"/>
      <c r="F2321" s="16"/>
      <c r="G2321" s="16"/>
      <c r="H2321" s="16"/>
      <c r="I2321" s="16"/>
      <c r="J2321" s="16"/>
      <c r="K2321" s="16"/>
      <c r="L2321" s="32"/>
      <c r="M2321" s="16"/>
      <c r="N2321" s="16"/>
      <c r="O2321" s="16"/>
      <c r="P2321" s="16"/>
      <c r="Y2321" s="20"/>
      <c r="Z2321" s="20"/>
      <c r="AA2321" s="20"/>
      <c r="AB2321" s="20"/>
      <c r="AC2321" s="20"/>
      <c r="AD2321" s="20"/>
    </row>
    <row r="2322" spans="3:30" s="1" customFormat="1">
      <c r="C2322" s="16"/>
      <c r="D2322" s="16"/>
      <c r="E2322" s="32"/>
      <c r="F2322" s="16"/>
      <c r="G2322" s="16"/>
      <c r="H2322" s="16"/>
      <c r="I2322" s="16"/>
      <c r="J2322" s="16"/>
      <c r="K2322" s="16"/>
      <c r="L2322" s="32"/>
      <c r="M2322" s="16"/>
      <c r="N2322" s="16"/>
      <c r="O2322" s="16"/>
      <c r="P2322" s="16"/>
      <c r="Y2322" s="20"/>
      <c r="Z2322" s="20"/>
      <c r="AA2322" s="20"/>
      <c r="AB2322" s="20"/>
      <c r="AC2322" s="20"/>
      <c r="AD2322" s="20"/>
    </row>
    <row r="2323" spans="3:30" s="1" customFormat="1">
      <c r="C2323" s="16"/>
      <c r="D2323" s="16"/>
      <c r="E2323" s="32"/>
      <c r="F2323" s="16"/>
      <c r="G2323" s="16"/>
      <c r="H2323" s="16"/>
      <c r="I2323" s="16"/>
      <c r="J2323" s="16"/>
      <c r="K2323" s="16"/>
      <c r="L2323" s="32"/>
      <c r="M2323" s="16"/>
      <c r="N2323" s="16"/>
      <c r="O2323" s="16"/>
      <c r="P2323" s="16"/>
      <c r="Y2323" s="20"/>
      <c r="Z2323" s="20"/>
      <c r="AA2323" s="20"/>
      <c r="AB2323" s="20"/>
      <c r="AC2323" s="20"/>
      <c r="AD2323" s="20"/>
    </row>
    <row r="2324" spans="3:30" s="1" customFormat="1">
      <c r="C2324" s="16"/>
      <c r="D2324" s="16"/>
      <c r="E2324" s="32"/>
      <c r="F2324" s="16"/>
      <c r="G2324" s="16"/>
      <c r="H2324" s="16"/>
      <c r="I2324" s="16"/>
      <c r="J2324" s="16"/>
      <c r="K2324" s="16"/>
      <c r="L2324" s="32"/>
      <c r="M2324" s="16"/>
      <c r="N2324" s="16"/>
      <c r="O2324" s="16"/>
      <c r="P2324" s="16"/>
      <c r="Y2324" s="20"/>
      <c r="Z2324" s="20"/>
      <c r="AA2324" s="20"/>
      <c r="AB2324" s="20"/>
      <c r="AC2324" s="20"/>
      <c r="AD2324" s="20"/>
    </row>
    <row r="2325" spans="3:30" s="1" customFormat="1">
      <c r="C2325" s="16"/>
      <c r="D2325" s="16"/>
      <c r="E2325" s="32"/>
      <c r="F2325" s="16"/>
      <c r="G2325" s="16"/>
      <c r="H2325" s="16"/>
      <c r="I2325" s="16"/>
      <c r="J2325" s="16"/>
      <c r="K2325" s="16"/>
      <c r="L2325" s="32"/>
      <c r="M2325" s="16"/>
      <c r="N2325" s="16"/>
      <c r="O2325" s="16"/>
      <c r="P2325" s="16"/>
      <c r="Y2325" s="20"/>
      <c r="Z2325" s="20"/>
      <c r="AA2325" s="20"/>
      <c r="AB2325" s="20"/>
      <c r="AC2325" s="20"/>
      <c r="AD2325" s="20"/>
    </row>
    <row r="2326" spans="3:30" s="1" customFormat="1">
      <c r="C2326" s="16"/>
      <c r="D2326" s="16"/>
      <c r="E2326" s="32"/>
      <c r="F2326" s="16"/>
      <c r="G2326" s="16"/>
      <c r="H2326" s="16"/>
      <c r="I2326" s="16"/>
      <c r="J2326" s="16"/>
      <c r="K2326" s="16"/>
      <c r="L2326" s="32"/>
      <c r="M2326" s="16"/>
      <c r="N2326" s="16"/>
      <c r="O2326" s="16"/>
      <c r="P2326" s="16"/>
      <c r="Y2326" s="20"/>
      <c r="Z2326" s="20"/>
      <c r="AA2326" s="20"/>
      <c r="AB2326" s="20"/>
      <c r="AC2326" s="20"/>
      <c r="AD2326" s="20"/>
    </row>
    <row r="2327" spans="3:30" s="1" customFormat="1">
      <c r="C2327" s="16"/>
      <c r="D2327" s="16"/>
      <c r="E2327" s="32"/>
      <c r="F2327" s="16"/>
      <c r="G2327" s="16"/>
      <c r="H2327" s="16"/>
      <c r="I2327" s="16"/>
      <c r="J2327" s="16"/>
      <c r="K2327" s="16"/>
      <c r="L2327" s="32"/>
      <c r="M2327" s="16"/>
      <c r="N2327" s="16"/>
      <c r="O2327" s="16"/>
      <c r="P2327" s="16"/>
      <c r="Y2327" s="20"/>
      <c r="Z2327" s="20"/>
      <c r="AA2327" s="20"/>
      <c r="AB2327" s="20"/>
      <c r="AC2327" s="20"/>
      <c r="AD2327" s="20"/>
    </row>
    <row r="2328" spans="3:30" s="1" customFormat="1">
      <c r="C2328" s="16"/>
      <c r="D2328" s="16"/>
      <c r="E2328" s="32"/>
      <c r="F2328" s="16"/>
      <c r="G2328" s="16"/>
      <c r="H2328" s="16"/>
      <c r="I2328" s="16"/>
      <c r="J2328" s="16"/>
      <c r="K2328" s="16"/>
      <c r="L2328" s="32"/>
      <c r="M2328" s="16"/>
      <c r="N2328" s="16"/>
      <c r="O2328" s="16"/>
      <c r="P2328" s="16"/>
      <c r="Y2328" s="20"/>
      <c r="Z2328" s="20"/>
      <c r="AA2328" s="20"/>
      <c r="AB2328" s="20"/>
      <c r="AC2328" s="20"/>
      <c r="AD2328" s="20"/>
    </row>
    <row r="2329" spans="3:30" s="1" customFormat="1">
      <c r="C2329" s="16"/>
      <c r="D2329" s="16"/>
      <c r="E2329" s="32"/>
      <c r="F2329" s="16"/>
      <c r="G2329" s="16"/>
      <c r="H2329" s="16"/>
      <c r="I2329" s="16"/>
      <c r="J2329" s="16"/>
      <c r="K2329" s="16"/>
      <c r="L2329" s="32"/>
      <c r="M2329" s="16"/>
      <c r="N2329" s="16"/>
      <c r="O2329" s="16"/>
      <c r="P2329" s="16"/>
      <c r="Y2329" s="20"/>
      <c r="Z2329" s="20"/>
      <c r="AA2329" s="20"/>
      <c r="AB2329" s="20"/>
      <c r="AC2329" s="20"/>
      <c r="AD2329" s="20"/>
    </row>
    <row r="2330" spans="3:30" s="1" customFormat="1">
      <c r="C2330" s="16"/>
      <c r="D2330" s="16"/>
      <c r="E2330" s="32"/>
      <c r="F2330" s="16"/>
      <c r="G2330" s="16"/>
      <c r="H2330" s="16"/>
      <c r="I2330" s="16"/>
      <c r="J2330" s="16"/>
      <c r="K2330" s="16"/>
      <c r="L2330" s="32"/>
      <c r="M2330" s="16"/>
      <c r="N2330" s="16"/>
      <c r="O2330" s="16"/>
      <c r="P2330" s="16"/>
      <c r="Y2330" s="20"/>
      <c r="Z2330" s="20"/>
      <c r="AA2330" s="20"/>
      <c r="AB2330" s="20"/>
      <c r="AC2330" s="20"/>
      <c r="AD2330" s="20"/>
    </row>
    <row r="2331" spans="3:30" s="1" customFormat="1">
      <c r="C2331" s="16"/>
      <c r="D2331" s="16"/>
      <c r="E2331" s="32"/>
      <c r="F2331" s="16"/>
      <c r="G2331" s="16"/>
      <c r="H2331" s="16"/>
      <c r="I2331" s="16"/>
      <c r="J2331" s="16"/>
      <c r="K2331" s="16"/>
      <c r="L2331" s="32"/>
      <c r="M2331" s="16"/>
      <c r="N2331" s="16"/>
      <c r="O2331" s="16"/>
      <c r="P2331" s="16"/>
      <c r="Y2331" s="20"/>
      <c r="Z2331" s="20"/>
      <c r="AA2331" s="20"/>
      <c r="AB2331" s="20"/>
      <c r="AC2331" s="20"/>
      <c r="AD2331" s="20"/>
    </row>
    <row r="2332" spans="3:30" s="1" customFormat="1">
      <c r="C2332" s="16"/>
      <c r="D2332" s="16"/>
      <c r="E2332" s="32"/>
      <c r="F2332" s="16"/>
      <c r="G2332" s="16"/>
      <c r="H2332" s="16"/>
      <c r="I2332" s="16"/>
      <c r="J2332" s="16"/>
      <c r="K2332" s="16"/>
      <c r="L2332" s="32"/>
      <c r="M2332" s="16"/>
      <c r="N2332" s="16"/>
      <c r="O2332" s="16"/>
      <c r="P2332" s="16"/>
      <c r="Y2332" s="20"/>
      <c r="Z2332" s="20"/>
      <c r="AA2332" s="20"/>
      <c r="AB2332" s="20"/>
      <c r="AC2332" s="20"/>
      <c r="AD2332" s="20"/>
    </row>
    <row r="2333" spans="3:30" s="1" customFormat="1">
      <c r="C2333" s="16"/>
      <c r="D2333" s="16"/>
      <c r="E2333" s="32"/>
      <c r="F2333" s="16"/>
      <c r="G2333" s="16"/>
      <c r="H2333" s="16"/>
      <c r="I2333" s="16"/>
      <c r="J2333" s="16"/>
      <c r="K2333" s="16"/>
      <c r="L2333" s="32"/>
      <c r="M2333" s="16"/>
      <c r="N2333" s="16"/>
      <c r="O2333" s="16"/>
      <c r="P2333" s="16"/>
      <c r="Y2333" s="20"/>
      <c r="Z2333" s="20"/>
      <c r="AA2333" s="20"/>
      <c r="AB2333" s="20"/>
      <c r="AC2333" s="20"/>
      <c r="AD2333" s="20"/>
    </row>
    <row r="2334" spans="3:30" s="1" customFormat="1">
      <c r="C2334" s="16"/>
      <c r="D2334" s="16"/>
      <c r="E2334" s="32"/>
      <c r="F2334" s="16"/>
      <c r="G2334" s="16"/>
      <c r="H2334" s="16"/>
      <c r="I2334" s="16"/>
      <c r="J2334" s="16"/>
      <c r="K2334" s="16"/>
      <c r="L2334" s="32"/>
      <c r="M2334" s="16"/>
      <c r="N2334" s="16"/>
      <c r="O2334" s="16"/>
      <c r="P2334" s="16"/>
      <c r="Y2334" s="20"/>
      <c r="Z2334" s="20"/>
      <c r="AA2334" s="20"/>
      <c r="AB2334" s="20"/>
      <c r="AC2334" s="20"/>
      <c r="AD2334" s="20"/>
    </row>
    <row r="2335" spans="3:30" s="1" customFormat="1">
      <c r="C2335" s="16"/>
      <c r="D2335" s="16"/>
      <c r="E2335" s="32"/>
      <c r="F2335" s="16"/>
      <c r="G2335" s="16"/>
      <c r="H2335" s="16"/>
      <c r="I2335" s="16"/>
      <c r="J2335" s="16"/>
      <c r="K2335" s="16"/>
      <c r="L2335" s="32"/>
      <c r="M2335" s="16"/>
      <c r="N2335" s="16"/>
      <c r="O2335" s="16"/>
      <c r="P2335" s="16"/>
      <c r="Y2335" s="20"/>
      <c r="Z2335" s="20"/>
      <c r="AA2335" s="20"/>
      <c r="AB2335" s="20"/>
      <c r="AC2335" s="20"/>
      <c r="AD2335" s="20"/>
    </row>
    <row r="2336" spans="3:30" s="1" customFormat="1">
      <c r="C2336" s="16"/>
      <c r="D2336" s="16"/>
      <c r="E2336" s="32"/>
      <c r="F2336" s="16"/>
      <c r="G2336" s="16"/>
      <c r="H2336" s="16"/>
      <c r="I2336" s="16"/>
      <c r="J2336" s="16"/>
      <c r="K2336" s="16"/>
      <c r="L2336" s="32"/>
      <c r="M2336" s="16"/>
      <c r="N2336" s="16"/>
      <c r="O2336" s="16"/>
      <c r="P2336" s="16"/>
      <c r="Y2336" s="20"/>
      <c r="Z2336" s="20"/>
      <c r="AA2336" s="20"/>
      <c r="AB2336" s="20"/>
      <c r="AC2336" s="20"/>
      <c r="AD2336" s="20"/>
    </row>
    <row r="2337" spans="3:30" s="1" customFormat="1">
      <c r="C2337" s="16"/>
      <c r="D2337" s="16"/>
      <c r="E2337" s="32"/>
      <c r="F2337" s="16"/>
      <c r="G2337" s="16"/>
      <c r="H2337" s="16"/>
      <c r="I2337" s="16"/>
      <c r="J2337" s="16"/>
      <c r="K2337" s="16"/>
      <c r="L2337" s="32"/>
      <c r="M2337" s="16"/>
      <c r="N2337" s="16"/>
      <c r="O2337" s="16"/>
      <c r="P2337" s="16"/>
      <c r="Y2337" s="20"/>
      <c r="Z2337" s="20"/>
      <c r="AA2337" s="20"/>
      <c r="AB2337" s="20"/>
      <c r="AC2337" s="20"/>
      <c r="AD2337" s="20"/>
    </row>
    <row r="2338" spans="3:30" s="1" customFormat="1">
      <c r="C2338" s="16"/>
      <c r="D2338" s="16"/>
      <c r="E2338" s="32"/>
      <c r="F2338" s="16"/>
      <c r="G2338" s="16"/>
      <c r="H2338" s="16"/>
      <c r="I2338" s="16"/>
      <c r="J2338" s="16"/>
      <c r="K2338" s="16"/>
      <c r="L2338" s="32"/>
      <c r="M2338" s="16"/>
      <c r="N2338" s="16"/>
      <c r="O2338" s="16"/>
      <c r="P2338" s="16"/>
      <c r="Y2338" s="20"/>
      <c r="Z2338" s="20"/>
      <c r="AA2338" s="20"/>
      <c r="AB2338" s="20"/>
      <c r="AC2338" s="20"/>
      <c r="AD2338" s="20"/>
    </row>
    <row r="2339" spans="3:30" s="1" customFormat="1">
      <c r="C2339" s="16"/>
      <c r="D2339" s="16"/>
      <c r="E2339" s="32"/>
      <c r="F2339" s="16"/>
      <c r="G2339" s="16"/>
      <c r="H2339" s="16"/>
      <c r="I2339" s="16"/>
      <c r="J2339" s="16"/>
      <c r="K2339" s="16"/>
      <c r="L2339" s="32"/>
      <c r="M2339" s="16"/>
      <c r="N2339" s="16"/>
      <c r="O2339" s="16"/>
      <c r="P2339" s="16"/>
      <c r="Y2339" s="20"/>
      <c r="Z2339" s="20"/>
      <c r="AA2339" s="20"/>
      <c r="AB2339" s="20"/>
      <c r="AC2339" s="20"/>
      <c r="AD2339" s="20"/>
    </row>
    <row r="2340" spans="3:30" s="1" customFormat="1">
      <c r="C2340" s="16"/>
      <c r="D2340" s="16"/>
      <c r="E2340" s="32"/>
      <c r="F2340" s="16"/>
      <c r="G2340" s="16"/>
      <c r="H2340" s="16"/>
      <c r="I2340" s="16"/>
      <c r="J2340" s="16"/>
      <c r="K2340" s="16"/>
      <c r="L2340" s="32"/>
      <c r="M2340" s="16"/>
      <c r="N2340" s="16"/>
      <c r="O2340" s="16"/>
      <c r="P2340" s="16"/>
      <c r="Y2340" s="20"/>
      <c r="Z2340" s="20"/>
      <c r="AA2340" s="20"/>
      <c r="AB2340" s="20"/>
      <c r="AC2340" s="20"/>
      <c r="AD2340" s="20"/>
    </row>
    <row r="2341" spans="3:30" s="1" customFormat="1">
      <c r="C2341" s="16"/>
      <c r="D2341" s="16"/>
      <c r="E2341" s="32"/>
      <c r="F2341" s="16"/>
      <c r="G2341" s="16"/>
      <c r="H2341" s="16"/>
      <c r="I2341" s="16"/>
      <c r="J2341" s="16"/>
      <c r="K2341" s="16"/>
      <c r="L2341" s="32"/>
      <c r="M2341" s="16"/>
      <c r="N2341" s="16"/>
      <c r="O2341" s="16"/>
      <c r="P2341" s="16"/>
      <c r="Y2341" s="20"/>
      <c r="Z2341" s="20"/>
      <c r="AA2341" s="20"/>
      <c r="AB2341" s="20"/>
      <c r="AC2341" s="20"/>
      <c r="AD2341" s="20"/>
    </row>
    <row r="2342" spans="3:30" s="1" customFormat="1">
      <c r="C2342" s="16"/>
      <c r="D2342" s="16"/>
      <c r="E2342" s="32"/>
      <c r="F2342" s="16"/>
      <c r="G2342" s="16"/>
      <c r="H2342" s="16"/>
      <c r="I2342" s="16"/>
      <c r="J2342" s="16"/>
      <c r="K2342" s="16"/>
      <c r="L2342" s="32"/>
      <c r="M2342" s="16"/>
      <c r="N2342" s="16"/>
      <c r="O2342" s="16"/>
      <c r="P2342" s="16"/>
      <c r="Y2342" s="20"/>
      <c r="Z2342" s="20"/>
      <c r="AA2342" s="20"/>
      <c r="AB2342" s="20"/>
      <c r="AC2342" s="20"/>
      <c r="AD2342" s="20"/>
    </row>
    <row r="2343" spans="3:30" s="1" customFormat="1">
      <c r="C2343" s="16"/>
      <c r="D2343" s="16"/>
      <c r="E2343" s="32"/>
      <c r="F2343" s="16"/>
      <c r="G2343" s="16"/>
      <c r="H2343" s="16"/>
      <c r="I2343" s="16"/>
      <c r="J2343" s="16"/>
      <c r="K2343" s="16"/>
      <c r="L2343" s="32"/>
      <c r="M2343" s="16"/>
      <c r="N2343" s="16"/>
      <c r="O2343" s="16"/>
      <c r="P2343" s="16"/>
      <c r="Y2343" s="20"/>
      <c r="Z2343" s="20"/>
      <c r="AA2343" s="20"/>
      <c r="AB2343" s="20"/>
      <c r="AC2343" s="20"/>
      <c r="AD2343" s="20"/>
    </row>
    <row r="2344" spans="3:30" s="1" customFormat="1">
      <c r="C2344" s="16"/>
      <c r="D2344" s="16"/>
      <c r="E2344" s="32"/>
      <c r="F2344" s="16"/>
      <c r="G2344" s="16"/>
      <c r="H2344" s="16"/>
      <c r="I2344" s="16"/>
      <c r="J2344" s="16"/>
      <c r="K2344" s="16"/>
      <c r="L2344" s="32"/>
      <c r="M2344" s="16"/>
      <c r="N2344" s="16"/>
      <c r="O2344" s="16"/>
      <c r="P2344" s="16"/>
      <c r="Y2344" s="20"/>
      <c r="Z2344" s="20"/>
      <c r="AA2344" s="20"/>
      <c r="AB2344" s="20"/>
      <c r="AC2344" s="20"/>
      <c r="AD2344" s="20"/>
    </row>
    <row r="2345" spans="3:30" s="1" customFormat="1">
      <c r="C2345" s="16"/>
      <c r="D2345" s="16"/>
      <c r="E2345" s="32"/>
      <c r="F2345" s="16"/>
      <c r="G2345" s="16"/>
      <c r="H2345" s="16"/>
      <c r="I2345" s="16"/>
      <c r="J2345" s="16"/>
      <c r="K2345" s="16"/>
      <c r="L2345" s="32"/>
      <c r="M2345" s="16"/>
      <c r="N2345" s="16"/>
      <c r="O2345" s="16"/>
      <c r="P2345" s="16"/>
      <c r="Y2345" s="20"/>
      <c r="Z2345" s="20"/>
      <c r="AA2345" s="20"/>
      <c r="AB2345" s="20"/>
      <c r="AC2345" s="20"/>
      <c r="AD2345" s="20"/>
    </row>
    <row r="2346" spans="3:30" s="1" customFormat="1">
      <c r="C2346" s="16"/>
      <c r="D2346" s="16"/>
      <c r="E2346" s="32"/>
      <c r="F2346" s="16"/>
      <c r="G2346" s="16"/>
      <c r="H2346" s="16"/>
      <c r="I2346" s="16"/>
      <c r="J2346" s="16"/>
      <c r="K2346" s="16"/>
      <c r="L2346" s="32"/>
      <c r="M2346" s="16"/>
      <c r="N2346" s="16"/>
      <c r="O2346" s="16"/>
      <c r="P2346" s="16"/>
      <c r="Y2346" s="20"/>
      <c r="Z2346" s="20"/>
      <c r="AA2346" s="20"/>
      <c r="AB2346" s="20"/>
      <c r="AC2346" s="20"/>
      <c r="AD2346" s="20"/>
    </row>
    <row r="2347" spans="3:30" s="1" customFormat="1">
      <c r="C2347" s="16"/>
      <c r="D2347" s="16"/>
      <c r="E2347" s="32"/>
      <c r="F2347" s="16"/>
      <c r="G2347" s="16"/>
      <c r="H2347" s="16"/>
      <c r="I2347" s="16"/>
      <c r="J2347" s="16"/>
      <c r="K2347" s="16"/>
      <c r="L2347" s="32"/>
      <c r="M2347" s="16"/>
      <c r="N2347" s="16"/>
      <c r="O2347" s="16"/>
      <c r="P2347" s="16"/>
      <c r="Y2347" s="20"/>
      <c r="Z2347" s="20"/>
      <c r="AA2347" s="20"/>
      <c r="AB2347" s="20"/>
      <c r="AC2347" s="20"/>
      <c r="AD2347" s="20"/>
    </row>
    <row r="2348" spans="3:30" s="1" customFormat="1">
      <c r="C2348" s="16"/>
      <c r="D2348" s="16"/>
      <c r="E2348" s="32"/>
      <c r="F2348" s="16"/>
      <c r="G2348" s="16"/>
      <c r="H2348" s="16"/>
      <c r="I2348" s="16"/>
      <c r="J2348" s="16"/>
      <c r="K2348" s="16"/>
      <c r="L2348" s="32"/>
      <c r="M2348" s="16"/>
      <c r="N2348" s="16"/>
      <c r="O2348" s="16"/>
      <c r="P2348" s="16"/>
      <c r="Y2348" s="20"/>
      <c r="Z2348" s="20"/>
      <c r="AA2348" s="20"/>
      <c r="AB2348" s="20"/>
      <c r="AC2348" s="20"/>
      <c r="AD2348" s="20"/>
    </row>
    <row r="2349" spans="3:30" s="1" customFormat="1">
      <c r="C2349" s="16"/>
      <c r="D2349" s="16"/>
      <c r="E2349" s="32"/>
      <c r="F2349" s="16"/>
      <c r="G2349" s="16"/>
      <c r="H2349" s="16"/>
      <c r="I2349" s="16"/>
      <c r="J2349" s="16"/>
      <c r="K2349" s="16"/>
      <c r="L2349" s="32"/>
      <c r="M2349" s="16"/>
      <c r="N2349" s="16"/>
      <c r="O2349" s="16"/>
      <c r="P2349" s="16"/>
      <c r="Y2349" s="20"/>
      <c r="Z2349" s="20"/>
      <c r="AA2349" s="20"/>
      <c r="AB2349" s="20"/>
      <c r="AC2349" s="20"/>
      <c r="AD2349" s="20"/>
    </row>
    <row r="2350" spans="3:30" s="1" customFormat="1">
      <c r="C2350" s="16"/>
      <c r="D2350" s="16"/>
      <c r="E2350" s="32"/>
      <c r="F2350" s="16"/>
      <c r="G2350" s="16"/>
      <c r="H2350" s="16"/>
      <c r="I2350" s="16"/>
      <c r="J2350" s="16"/>
      <c r="K2350" s="16"/>
      <c r="L2350" s="32"/>
      <c r="M2350" s="16"/>
      <c r="N2350" s="16"/>
      <c r="O2350" s="16"/>
      <c r="P2350" s="16"/>
      <c r="Y2350" s="20"/>
      <c r="Z2350" s="20"/>
      <c r="AA2350" s="20"/>
      <c r="AB2350" s="20"/>
      <c r="AC2350" s="20"/>
      <c r="AD2350" s="20"/>
    </row>
    <row r="2351" spans="3:30" s="1" customFormat="1">
      <c r="C2351" s="16"/>
      <c r="D2351" s="16"/>
      <c r="E2351" s="32"/>
      <c r="F2351" s="16"/>
      <c r="G2351" s="16"/>
      <c r="H2351" s="16"/>
      <c r="I2351" s="16"/>
      <c r="J2351" s="16"/>
      <c r="K2351" s="16"/>
      <c r="L2351" s="32"/>
      <c r="M2351" s="16"/>
      <c r="N2351" s="16"/>
      <c r="O2351" s="16"/>
      <c r="P2351" s="16"/>
      <c r="Y2351" s="20"/>
      <c r="Z2351" s="20"/>
      <c r="AA2351" s="20"/>
      <c r="AB2351" s="20"/>
      <c r="AC2351" s="20"/>
      <c r="AD2351" s="20"/>
    </row>
    <row r="2352" spans="3:30" s="1" customFormat="1">
      <c r="C2352" s="16"/>
      <c r="D2352" s="16"/>
      <c r="E2352" s="32"/>
      <c r="F2352" s="16"/>
      <c r="G2352" s="16"/>
      <c r="H2352" s="16"/>
      <c r="I2352" s="16"/>
      <c r="J2352" s="16"/>
      <c r="K2352" s="16"/>
      <c r="L2352" s="32"/>
      <c r="M2352" s="16"/>
      <c r="N2352" s="16"/>
      <c r="O2352" s="16"/>
      <c r="P2352" s="16"/>
      <c r="Y2352" s="20"/>
      <c r="Z2352" s="20"/>
      <c r="AA2352" s="20"/>
      <c r="AB2352" s="20"/>
      <c r="AC2352" s="20"/>
      <c r="AD2352" s="20"/>
    </row>
    <row r="2353" spans="3:30" s="1" customFormat="1">
      <c r="C2353" s="16"/>
      <c r="D2353" s="16"/>
      <c r="E2353" s="32"/>
      <c r="F2353" s="16"/>
      <c r="G2353" s="16"/>
      <c r="H2353" s="16"/>
      <c r="I2353" s="16"/>
      <c r="J2353" s="16"/>
      <c r="K2353" s="16"/>
      <c r="L2353" s="32"/>
      <c r="M2353" s="16"/>
      <c r="N2353" s="16"/>
      <c r="O2353" s="16"/>
      <c r="P2353" s="16"/>
      <c r="Y2353" s="20"/>
      <c r="Z2353" s="20"/>
      <c r="AA2353" s="20"/>
      <c r="AB2353" s="20"/>
      <c r="AC2353" s="20"/>
      <c r="AD2353" s="20"/>
    </row>
    <row r="2354" spans="3:30" s="1" customFormat="1">
      <c r="C2354" s="16"/>
      <c r="D2354" s="16"/>
      <c r="E2354" s="32"/>
      <c r="F2354" s="16"/>
      <c r="G2354" s="16"/>
      <c r="H2354" s="16"/>
      <c r="I2354" s="16"/>
      <c r="J2354" s="16"/>
      <c r="K2354" s="16"/>
      <c r="L2354" s="32"/>
      <c r="M2354" s="16"/>
      <c r="N2354" s="16"/>
      <c r="O2354" s="16"/>
      <c r="P2354" s="16"/>
      <c r="Y2354" s="20"/>
      <c r="Z2354" s="20"/>
      <c r="AA2354" s="20"/>
      <c r="AB2354" s="20"/>
      <c r="AC2354" s="20"/>
      <c r="AD2354" s="20"/>
    </row>
    <row r="2355" spans="3:30" s="1" customFormat="1">
      <c r="C2355" s="16"/>
      <c r="D2355" s="16"/>
      <c r="E2355" s="32"/>
      <c r="F2355" s="16"/>
      <c r="G2355" s="16"/>
      <c r="H2355" s="16"/>
      <c r="I2355" s="16"/>
      <c r="J2355" s="16"/>
      <c r="K2355" s="16"/>
      <c r="L2355" s="32"/>
      <c r="M2355" s="16"/>
      <c r="N2355" s="16"/>
      <c r="O2355" s="16"/>
      <c r="P2355" s="16"/>
      <c r="Y2355" s="20"/>
      <c r="Z2355" s="20"/>
      <c r="AA2355" s="20"/>
      <c r="AB2355" s="20"/>
      <c r="AC2355" s="20"/>
      <c r="AD2355" s="20"/>
    </row>
    <row r="2356" spans="3:30" s="1" customFormat="1">
      <c r="C2356" s="16"/>
      <c r="D2356" s="16"/>
      <c r="E2356" s="32"/>
      <c r="F2356" s="16"/>
      <c r="G2356" s="16"/>
      <c r="H2356" s="16"/>
      <c r="I2356" s="16"/>
      <c r="J2356" s="16"/>
      <c r="K2356" s="16"/>
      <c r="L2356" s="32"/>
      <c r="M2356" s="16"/>
      <c r="N2356" s="16"/>
      <c r="O2356" s="16"/>
      <c r="P2356" s="16"/>
      <c r="Y2356" s="20"/>
      <c r="Z2356" s="20"/>
      <c r="AA2356" s="20"/>
      <c r="AB2356" s="20"/>
      <c r="AC2356" s="20"/>
      <c r="AD2356" s="20"/>
    </row>
    <row r="2357" spans="3:30" s="1" customFormat="1">
      <c r="C2357" s="16"/>
      <c r="D2357" s="16"/>
      <c r="E2357" s="32"/>
      <c r="F2357" s="16"/>
      <c r="G2357" s="16"/>
      <c r="H2357" s="16"/>
      <c r="I2357" s="16"/>
      <c r="J2357" s="16"/>
      <c r="K2357" s="16"/>
      <c r="L2357" s="32"/>
      <c r="M2357" s="16"/>
      <c r="N2357" s="16"/>
      <c r="O2357" s="16"/>
      <c r="P2357" s="16"/>
      <c r="Y2357" s="20"/>
      <c r="Z2357" s="20"/>
      <c r="AA2357" s="20"/>
      <c r="AB2357" s="20"/>
      <c r="AC2357" s="20"/>
      <c r="AD2357" s="20"/>
    </row>
    <row r="2358" spans="3:30" s="1" customFormat="1">
      <c r="C2358" s="16"/>
      <c r="D2358" s="16"/>
      <c r="E2358" s="32"/>
      <c r="F2358" s="16"/>
      <c r="G2358" s="16"/>
      <c r="H2358" s="16"/>
      <c r="I2358" s="16"/>
      <c r="J2358" s="16"/>
      <c r="K2358" s="16"/>
      <c r="L2358" s="32"/>
      <c r="M2358" s="16"/>
      <c r="N2358" s="16"/>
      <c r="O2358" s="16"/>
      <c r="P2358" s="16"/>
      <c r="Y2358" s="20"/>
      <c r="Z2358" s="20"/>
      <c r="AA2358" s="20"/>
      <c r="AB2358" s="20"/>
      <c r="AC2358" s="20"/>
      <c r="AD2358" s="20"/>
    </row>
    <row r="2359" spans="3:30" s="1" customFormat="1">
      <c r="C2359" s="16"/>
      <c r="D2359" s="16"/>
      <c r="E2359" s="32"/>
      <c r="F2359" s="16"/>
      <c r="G2359" s="16"/>
      <c r="H2359" s="16"/>
      <c r="I2359" s="16"/>
      <c r="J2359" s="16"/>
      <c r="K2359" s="16"/>
      <c r="L2359" s="32"/>
      <c r="M2359" s="16"/>
      <c r="N2359" s="16"/>
      <c r="O2359" s="16"/>
      <c r="P2359" s="16"/>
      <c r="Y2359" s="20"/>
      <c r="Z2359" s="20"/>
      <c r="AA2359" s="20"/>
      <c r="AB2359" s="20"/>
      <c r="AC2359" s="20"/>
      <c r="AD2359" s="20"/>
    </row>
    <row r="2360" spans="3:30" s="1" customFormat="1">
      <c r="C2360" s="16"/>
      <c r="D2360" s="16"/>
      <c r="E2360" s="32"/>
      <c r="F2360" s="16"/>
      <c r="G2360" s="16"/>
      <c r="H2360" s="16"/>
      <c r="I2360" s="16"/>
      <c r="J2360" s="16"/>
      <c r="K2360" s="16"/>
      <c r="L2360" s="32"/>
      <c r="M2360" s="16"/>
      <c r="N2360" s="16"/>
      <c r="O2360" s="16"/>
      <c r="P2360" s="16"/>
      <c r="Y2360" s="20"/>
      <c r="Z2360" s="20"/>
      <c r="AA2360" s="20"/>
      <c r="AB2360" s="20"/>
      <c r="AC2360" s="20"/>
      <c r="AD2360" s="20"/>
    </row>
    <row r="2361" spans="3:30" s="1" customFormat="1">
      <c r="C2361" s="16"/>
      <c r="D2361" s="16"/>
      <c r="E2361" s="32"/>
      <c r="F2361" s="16"/>
      <c r="G2361" s="16"/>
      <c r="H2361" s="16"/>
      <c r="I2361" s="16"/>
      <c r="J2361" s="16"/>
      <c r="K2361" s="16"/>
      <c r="L2361" s="32"/>
      <c r="M2361" s="16"/>
      <c r="N2361" s="16"/>
      <c r="O2361" s="16"/>
      <c r="P2361" s="16"/>
      <c r="Y2361" s="20"/>
      <c r="Z2361" s="20"/>
      <c r="AA2361" s="20"/>
      <c r="AB2361" s="20"/>
      <c r="AC2361" s="20"/>
      <c r="AD2361" s="20"/>
    </row>
    <row r="2362" spans="3:30" s="1" customFormat="1">
      <c r="C2362" s="16"/>
      <c r="D2362" s="16"/>
      <c r="E2362" s="32"/>
      <c r="F2362" s="16"/>
      <c r="G2362" s="16"/>
      <c r="H2362" s="16"/>
      <c r="I2362" s="16"/>
      <c r="J2362" s="16"/>
      <c r="K2362" s="16"/>
      <c r="L2362" s="32"/>
      <c r="M2362" s="16"/>
      <c r="N2362" s="16"/>
      <c r="O2362" s="16"/>
      <c r="P2362" s="16"/>
      <c r="Y2362" s="20"/>
      <c r="Z2362" s="20"/>
      <c r="AA2362" s="20"/>
      <c r="AB2362" s="20"/>
      <c r="AC2362" s="20"/>
      <c r="AD2362" s="20"/>
    </row>
    <row r="2363" spans="3:30" s="1" customFormat="1">
      <c r="C2363" s="16"/>
      <c r="D2363" s="16"/>
      <c r="E2363" s="32"/>
      <c r="F2363" s="16"/>
      <c r="G2363" s="16"/>
      <c r="H2363" s="16"/>
      <c r="I2363" s="16"/>
      <c r="J2363" s="16"/>
      <c r="K2363" s="16"/>
      <c r="L2363" s="32"/>
      <c r="M2363" s="16"/>
      <c r="N2363" s="16"/>
      <c r="O2363" s="16"/>
      <c r="P2363" s="16"/>
      <c r="Y2363" s="20"/>
      <c r="Z2363" s="20"/>
      <c r="AA2363" s="20"/>
      <c r="AB2363" s="20"/>
      <c r="AC2363" s="20"/>
      <c r="AD2363" s="20"/>
    </row>
    <row r="2364" spans="3:30" s="1" customFormat="1">
      <c r="C2364" s="16"/>
      <c r="D2364" s="16"/>
      <c r="E2364" s="32"/>
      <c r="F2364" s="16"/>
      <c r="G2364" s="16"/>
      <c r="H2364" s="16"/>
      <c r="I2364" s="16"/>
      <c r="J2364" s="16"/>
      <c r="K2364" s="16"/>
      <c r="L2364" s="32"/>
      <c r="M2364" s="16"/>
      <c r="N2364" s="16"/>
      <c r="O2364" s="16"/>
      <c r="P2364" s="16"/>
      <c r="Y2364" s="20"/>
      <c r="Z2364" s="20"/>
      <c r="AA2364" s="20"/>
      <c r="AB2364" s="20"/>
      <c r="AC2364" s="20"/>
      <c r="AD2364" s="20"/>
    </row>
    <row r="2365" spans="3:30" s="1" customFormat="1">
      <c r="C2365" s="16"/>
      <c r="D2365" s="16"/>
      <c r="E2365" s="32"/>
      <c r="F2365" s="16"/>
      <c r="G2365" s="16"/>
      <c r="H2365" s="16"/>
      <c r="I2365" s="16"/>
      <c r="J2365" s="16"/>
      <c r="K2365" s="16"/>
      <c r="L2365" s="32"/>
      <c r="M2365" s="16"/>
      <c r="N2365" s="16"/>
      <c r="O2365" s="16"/>
      <c r="P2365" s="16"/>
      <c r="Y2365" s="20"/>
      <c r="Z2365" s="20"/>
      <c r="AA2365" s="20"/>
      <c r="AB2365" s="20"/>
      <c r="AC2365" s="20"/>
      <c r="AD2365" s="20"/>
    </row>
    <row r="2366" spans="3:30" s="1" customFormat="1">
      <c r="C2366" s="16"/>
      <c r="D2366" s="16"/>
      <c r="E2366" s="32"/>
      <c r="F2366" s="16"/>
      <c r="G2366" s="16"/>
      <c r="H2366" s="16"/>
      <c r="I2366" s="16"/>
      <c r="J2366" s="16"/>
      <c r="K2366" s="16"/>
      <c r="L2366" s="32"/>
      <c r="M2366" s="16"/>
      <c r="N2366" s="16"/>
      <c r="O2366" s="16"/>
      <c r="P2366" s="16"/>
      <c r="Y2366" s="20"/>
      <c r="Z2366" s="20"/>
      <c r="AA2366" s="20"/>
      <c r="AB2366" s="20"/>
      <c r="AC2366" s="20"/>
      <c r="AD2366" s="20"/>
    </row>
    <row r="2367" spans="3:30" s="1" customFormat="1">
      <c r="C2367" s="16"/>
      <c r="D2367" s="16"/>
      <c r="E2367" s="32"/>
      <c r="F2367" s="16"/>
      <c r="G2367" s="16"/>
      <c r="H2367" s="16"/>
      <c r="I2367" s="16"/>
      <c r="J2367" s="16"/>
      <c r="K2367" s="16"/>
      <c r="L2367" s="32"/>
      <c r="M2367" s="16"/>
      <c r="N2367" s="16"/>
      <c r="O2367" s="16"/>
      <c r="P2367" s="16"/>
      <c r="Y2367" s="20"/>
      <c r="Z2367" s="20"/>
      <c r="AA2367" s="20"/>
      <c r="AB2367" s="20"/>
      <c r="AC2367" s="20"/>
      <c r="AD2367" s="20"/>
    </row>
    <row r="2368" spans="3:30" s="1" customFormat="1">
      <c r="C2368" s="16"/>
      <c r="D2368" s="16"/>
      <c r="E2368" s="32"/>
      <c r="F2368" s="16"/>
      <c r="G2368" s="16"/>
      <c r="H2368" s="16"/>
      <c r="I2368" s="16"/>
      <c r="J2368" s="16"/>
      <c r="K2368" s="16"/>
      <c r="L2368" s="32"/>
      <c r="M2368" s="16"/>
      <c r="N2368" s="16"/>
      <c r="O2368" s="16"/>
      <c r="P2368" s="16"/>
      <c r="Y2368" s="20"/>
      <c r="Z2368" s="20"/>
      <c r="AA2368" s="20"/>
      <c r="AB2368" s="20"/>
      <c r="AC2368" s="20"/>
      <c r="AD2368" s="20"/>
    </row>
    <row r="2369" spans="3:30" s="1" customFormat="1">
      <c r="C2369" s="16"/>
      <c r="D2369" s="16"/>
      <c r="E2369" s="32"/>
      <c r="F2369" s="16"/>
      <c r="G2369" s="16"/>
      <c r="H2369" s="16"/>
      <c r="I2369" s="16"/>
      <c r="J2369" s="16"/>
      <c r="K2369" s="16"/>
      <c r="L2369" s="32"/>
      <c r="M2369" s="16"/>
      <c r="N2369" s="16"/>
      <c r="O2369" s="16"/>
      <c r="P2369" s="16"/>
      <c r="Y2369" s="20"/>
      <c r="Z2369" s="20"/>
      <c r="AA2369" s="20"/>
      <c r="AB2369" s="20"/>
      <c r="AC2369" s="20"/>
      <c r="AD2369" s="20"/>
    </row>
    <row r="2370" spans="3:30" s="1" customFormat="1">
      <c r="C2370" s="16"/>
      <c r="D2370" s="16"/>
      <c r="E2370" s="32"/>
      <c r="F2370" s="16"/>
      <c r="G2370" s="16"/>
      <c r="H2370" s="16"/>
      <c r="I2370" s="16"/>
      <c r="J2370" s="16"/>
      <c r="K2370" s="16"/>
      <c r="L2370" s="32"/>
      <c r="M2370" s="16"/>
      <c r="N2370" s="16"/>
      <c r="O2370" s="16"/>
      <c r="P2370" s="16"/>
      <c r="Y2370" s="20"/>
      <c r="Z2370" s="20"/>
      <c r="AA2370" s="20"/>
      <c r="AB2370" s="20"/>
      <c r="AC2370" s="20"/>
      <c r="AD2370" s="20"/>
    </row>
    <row r="2371" spans="3:30" s="1" customFormat="1">
      <c r="C2371" s="16"/>
      <c r="D2371" s="16"/>
      <c r="E2371" s="32"/>
      <c r="F2371" s="16"/>
      <c r="G2371" s="16"/>
      <c r="H2371" s="16"/>
      <c r="I2371" s="16"/>
      <c r="J2371" s="16"/>
      <c r="K2371" s="16"/>
      <c r="L2371" s="32"/>
      <c r="M2371" s="16"/>
      <c r="N2371" s="16"/>
      <c r="O2371" s="16"/>
      <c r="P2371" s="16"/>
      <c r="Y2371" s="20"/>
      <c r="Z2371" s="20"/>
      <c r="AA2371" s="20"/>
      <c r="AB2371" s="20"/>
      <c r="AC2371" s="20"/>
      <c r="AD2371" s="20"/>
    </row>
    <row r="2372" spans="3:30" s="1" customFormat="1">
      <c r="C2372" s="16"/>
      <c r="D2372" s="16"/>
      <c r="E2372" s="32"/>
      <c r="F2372" s="16"/>
      <c r="G2372" s="16"/>
      <c r="H2372" s="16"/>
      <c r="I2372" s="16"/>
      <c r="J2372" s="16"/>
      <c r="K2372" s="16"/>
      <c r="L2372" s="32"/>
      <c r="M2372" s="16"/>
      <c r="N2372" s="16"/>
      <c r="O2372" s="16"/>
      <c r="P2372" s="16"/>
      <c r="Y2372" s="20"/>
      <c r="Z2372" s="20"/>
      <c r="AA2372" s="20"/>
      <c r="AB2372" s="20"/>
      <c r="AC2372" s="20"/>
      <c r="AD2372" s="20"/>
    </row>
    <row r="2373" spans="3:30" s="1" customFormat="1">
      <c r="C2373" s="16"/>
      <c r="D2373" s="16"/>
      <c r="E2373" s="32"/>
      <c r="F2373" s="16"/>
      <c r="G2373" s="16"/>
      <c r="H2373" s="16"/>
      <c r="I2373" s="16"/>
      <c r="J2373" s="16"/>
      <c r="K2373" s="16"/>
      <c r="L2373" s="32"/>
      <c r="M2373" s="16"/>
      <c r="N2373" s="16"/>
      <c r="O2373" s="16"/>
      <c r="P2373" s="16"/>
      <c r="Y2373" s="20"/>
      <c r="Z2373" s="20"/>
      <c r="AA2373" s="20"/>
      <c r="AB2373" s="20"/>
      <c r="AC2373" s="20"/>
      <c r="AD2373" s="20"/>
    </row>
    <row r="2374" spans="3:30" s="1" customFormat="1">
      <c r="C2374" s="16"/>
      <c r="D2374" s="16"/>
      <c r="E2374" s="32"/>
      <c r="F2374" s="16"/>
      <c r="G2374" s="16"/>
      <c r="H2374" s="16"/>
      <c r="I2374" s="16"/>
      <c r="J2374" s="16"/>
      <c r="K2374" s="16"/>
      <c r="L2374" s="32"/>
      <c r="M2374" s="16"/>
      <c r="N2374" s="16"/>
      <c r="O2374" s="16"/>
      <c r="P2374" s="16"/>
      <c r="Y2374" s="20"/>
      <c r="Z2374" s="20"/>
      <c r="AA2374" s="20"/>
      <c r="AB2374" s="20"/>
      <c r="AC2374" s="20"/>
      <c r="AD2374" s="20"/>
    </row>
    <row r="2375" spans="3:30" s="1" customFormat="1">
      <c r="C2375" s="16"/>
      <c r="D2375" s="16"/>
      <c r="E2375" s="32"/>
      <c r="F2375" s="16"/>
      <c r="G2375" s="16"/>
      <c r="H2375" s="16"/>
      <c r="I2375" s="16"/>
      <c r="J2375" s="16"/>
      <c r="K2375" s="16"/>
      <c r="L2375" s="32"/>
      <c r="M2375" s="16"/>
      <c r="N2375" s="16"/>
      <c r="O2375" s="16"/>
      <c r="P2375" s="16"/>
      <c r="Y2375" s="20"/>
      <c r="Z2375" s="20"/>
      <c r="AA2375" s="20"/>
      <c r="AB2375" s="20"/>
      <c r="AC2375" s="20"/>
      <c r="AD2375" s="20"/>
    </row>
    <row r="2376" spans="3:30" s="1" customFormat="1">
      <c r="C2376" s="16"/>
      <c r="D2376" s="16"/>
      <c r="E2376" s="32"/>
      <c r="F2376" s="16"/>
      <c r="G2376" s="16"/>
      <c r="H2376" s="16"/>
      <c r="I2376" s="16"/>
      <c r="J2376" s="16"/>
      <c r="K2376" s="16"/>
      <c r="L2376" s="32"/>
      <c r="M2376" s="16"/>
      <c r="N2376" s="16"/>
      <c r="O2376" s="16"/>
      <c r="P2376" s="16"/>
      <c r="Y2376" s="20"/>
      <c r="Z2376" s="20"/>
      <c r="AA2376" s="20"/>
      <c r="AB2376" s="20"/>
      <c r="AC2376" s="20"/>
      <c r="AD2376" s="20"/>
    </row>
    <row r="2377" spans="3:30" s="1" customFormat="1">
      <c r="C2377" s="16"/>
      <c r="D2377" s="16"/>
      <c r="E2377" s="32"/>
      <c r="F2377" s="16"/>
      <c r="G2377" s="16"/>
      <c r="H2377" s="16"/>
      <c r="I2377" s="16"/>
      <c r="J2377" s="16"/>
      <c r="K2377" s="16"/>
      <c r="L2377" s="32"/>
      <c r="M2377" s="16"/>
      <c r="N2377" s="16"/>
      <c r="O2377" s="16"/>
      <c r="P2377" s="16"/>
      <c r="Y2377" s="20"/>
      <c r="Z2377" s="20"/>
      <c r="AA2377" s="20"/>
      <c r="AB2377" s="20"/>
      <c r="AC2377" s="20"/>
      <c r="AD2377" s="20"/>
    </row>
    <row r="2378" spans="3:30" s="1" customFormat="1">
      <c r="C2378" s="16"/>
      <c r="D2378" s="16"/>
      <c r="E2378" s="32"/>
      <c r="F2378" s="16"/>
      <c r="G2378" s="16"/>
      <c r="H2378" s="16"/>
      <c r="I2378" s="16"/>
      <c r="J2378" s="16"/>
      <c r="K2378" s="16"/>
      <c r="L2378" s="32"/>
      <c r="M2378" s="16"/>
      <c r="N2378" s="16"/>
      <c r="O2378" s="16"/>
      <c r="P2378" s="16"/>
      <c r="Y2378" s="20"/>
      <c r="Z2378" s="20"/>
      <c r="AA2378" s="20"/>
      <c r="AB2378" s="20"/>
      <c r="AC2378" s="20"/>
      <c r="AD2378" s="20"/>
    </row>
    <row r="2379" spans="3:30" s="1" customFormat="1">
      <c r="C2379" s="16"/>
      <c r="D2379" s="16"/>
      <c r="E2379" s="32"/>
      <c r="F2379" s="16"/>
      <c r="G2379" s="16"/>
      <c r="H2379" s="16"/>
      <c r="I2379" s="16"/>
      <c r="J2379" s="16"/>
      <c r="K2379" s="16"/>
      <c r="L2379" s="32"/>
      <c r="M2379" s="16"/>
      <c r="N2379" s="16"/>
      <c r="O2379" s="16"/>
      <c r="P2379" s="16"/>
      <c r="Y2379" s="20"/>
      <c r="Z2379" s="20"/>
      <c r="AA2379" s="20"/>
      <c r="AB2379" s="20"/>
      <c r="AC2379" s="20"/>
      <c r="AD2379" s="20"/>
    </row>
    <row r="2380" spans="3:30" s="1" customFormat="1">
      <c r="C2380" s="16"/>
      <c r="D2380" s="16"/>
      <c r="E2380" s="32"/>
      <c r="F2380" s="16"/>
      <c r="G2380" s="16"/>
      <c r="H2380" s="16"/>
      <c r="I2380" s="16"/>
      <c r="J2380" s="16"/>
      <c r="K2380" s="16"/>
      <c r="L2380" s="32"/>
      <c r="M2380" s="16"/>
      <c r="N2380" s="16"/>
      <c r="O2380" s="16"/>
      <c r="P2380" s="16"/>
      <c r="Y2380" s="20"/>
      <c r="Z2380" s="20"/>
      <c r="AA2380" s="20"/>
      <c r="AB2380" s="20"/>
      <c r="AC2380" s="20"/>
      <c r="AD2380" s="20"/>
    </row>
    <row r="2381" spans="3:30" s="1" customFormat="1">
      <c r="C2381" s="16"/>
      <c r="D2381" s="16"/>
      <c r="E2381" s="32"/>
      <c r="F2381" s="16"/>
      <c r="G2381" s="16"/>
      <c r="H2381" s="16"/>
      <c r="I2381" s="16"/>
      <c r="J2381" s="16"/>
      <c r="K2381" s="16"/>
      <c r="L2381" s="32"/>
      <c r="M2381" s="16"/>
      <c r="N2381" s="16"/>
      <c r="O2381" s="16"/>
      <c r="P2381" s="16"/>
      <c r="Y2381" s="20"/>
      <c r="Z2381" s="20"/>
      <c r="AA2381" s="20"/>
      <c r="AB2381" s="20"/>
      <c r="AC2381" s="20"/>
      <c r="AD2381" s="20"/>
    </row>
    <row r="2382" spans="3:30" s="1" customFormat="1">
      <c r="C2382" s="16"/>
      <c r="D2382" s="16"/>
      <c r="E2382" s="32"/>
      <c r="F2382" s="16"/>
      <c r="G2382" s="16"/>
      <c r="H2382" s="16"/>
      <c r="I2382" s="16"/>
      <c r="J2382" s="16"/>
      <c r="K2382" s="16"/>
      <c r="L2382" s="32"/>
      <c r="M2382" s="16"/>
      <c r="N2382" s="16"/>
      <c r="O2382" s="16"/>
      <c r="P2382" s="16"/>
      <c r="Y2382" s="20"/>
      <c r="Z2382" s="20"/>
      <c r="AA2382" s="20"/>
      <c r="AB2382" s="20"/>
      <c r="AC2382" s="20"/>
      <c r="AD2382" s="20"/>
    </row>
    <row r="2383" spans="3:30" s="1" customFormat="1">
      <c r="C2383" s="16"/>
      <c r="D2383" s="16"/>
      <c r="E2383" s="32"/>
      <c r="F2383" s="16"/>
      <c r="G2383" s="16"/>
      <c r="H2383" s="16"/>
      <c r="I2383" s="16"/>
      <c r="J2383" s="16"/>
      <c r="K2383" s="16"/>
      <c r="L2383" s="32"/>
      <c r="M2383" s="16"/>
      <c r="N2383" s="16"/>
      <c r="O2383" s="16"/>
      <c r="P2383" s="16"/>
      <c r="Y2383" s="20"/>
      <c r="Z2383" s="20"/>
      <c r="AA2383" s="20"/>
      <c r="AB2383" s="20"/>
      <c r="AC2383" s="20"/>
      <c r="AD2383" s="20"/>
    </row>
    <row r="2384" spans="3:30" s="1" customFormat="1">
      <c r="C2384" s="16"/>
      <c r="D2384" s="16"/>
      <c r="E2384" s="32"/>
      <c r="F2384" s="16"/>
      <c r="G2384" s="16"/>
      <c r="H2384" s="16"/>
      <c r="I2384" s="16"/>
      <c r="J2384" s="16"/>
      <c r="K2384" s="16"/>
      <c r="L2384" s="32"/>
      <c r="M2384" s="16"/>
      <c r="N2384" s="16"/>
      <c r="O2384" s="16"/>
      <c r="P2384" s="16"/>
      <c r="Y2384" s="20"/>
      <c r="Z2384" s="20"/>
      <c r="AA2384" s="20"/>
      <c r="AB2384" s="20"/>
      <c r="AC2384" s="20"/>
      <c r="AD2384" s="20"/>
    </row>
    <row r="2385" spans="3:30" s="1" customFormat="1">
      <c r="C2385" s="16"/>
      <c r="D2385" s="16"/>
      <c r="E2385" s="32"/>
      <c r="F2385" s="16"/>
      <c r="G2385" s="16"/>
      <c r="H2385" s="16"/>
      <c r="I2385" s="16"/>
      <c r="J2385" s="16"/>
      <c r="K2385" s="16"/>
      <c r="L2385" s="32"/>
      <c r="M2385" s="16"/>
      <c r="N2385" s="16"/>
      <c r="O2385" s="16"/>
      <c r="P2385" s="16"/>
      <c r="Y2385" s="20"/>
      <c r="Z2385" s="20"/>
      <c r="AA2385" s="20"/>
      <c r="AB2385" s="20"/>
      <c r="AC2385" s="20"/>
      <c r="AD2385" s="20"/>
    </row>
    <row r="2386" spans="3:30" s="1" customFormat="1">
      <c r="C2386" s="16"/>
      <c r="D2386" s="16"/>
      <c r="E2386" s="32"/>
      <c r="F2386" s="16"/>
      <c r="G2386" s="16"/>
      <c r="H2386" s="16"/>
      <c r="I2386" s="16"/>
      <c r="J2386" s="16"/>
      <c r="K2386" s="16"/>
      <c r="L2386" s="32"/>
      <c r="M2386" s="16"/>
      <c r="N2386" s="16"/>
      <c r="O2386" s="16"/>
      <c r="P2386" s="16"/>
      <c r="Y2386" s="20"/>
      <c r="Z2386" s="20"/>
      <c r="AA2386" s="20"/>
      <c r="AB2386" s="20"/>
      <c r="AC2386" s="20"/>
      <c r="AD2386" s="20"/>
    </row>
    <row r="2387" spans="3:30" s="1" customFormat="1">
      <c r="C2387" s="16"/>
      <c r="D2387" s="16"/>
      <c r="E2387" s="32"/>
      <c r="F2387" s="16"/>
      <c r="G2387" s="16"/>
      <c r="H2387" s="16"/>
      <c r="I2387" s="16"/>
      <c r="J2387" s="16"/>
      <c r="K2387" s="16"/>
      <c r="L2387" s="32"/>
      <c r="M2387" s="16"/>
      <c r="N2387" s="16"/>
      <c r="O2387" s="16"/>
      <c r="P2387" s="16"/>
      <c r="Y2387" s="20"/>
      <c r="Z2387" s="20"/>
      <c r="AA2387" s="20"/>
      <c r="AB2387" s="20"/>
      <c r="AC2387" s="20"/>
      <c r="AD2387" s="20"/>
    </row>
    <row r="2388" spans="3:30" s="1" customFormat="1">
      <c r="C2388" s="16"/>
      <c r="D2388" s="16"/>
      <c r="E2388" s="32"/>
      <c r="F2388" s="16"/>
      <c r="G2388" s="16"/>
      <c r="H2388" s="16"/>
      <c r="I2388" s="16"/>
      <c r="J2388" s="16"/>
      <c r="K2388" s="16"/>
      <c r="L2388" s="32"/>
      <c r="M2388" s="16"/>
      <c r="N2388" s="16"/>
      <c r="O2388" s="16"/>
      <c r="P2388" s="16"/>
      <c r="Y2388" s="20"/>
      <c r="Z2388" s="20"/>
      <c r="AA2388" s="20"/>
      <c r="AB2388" s="20"/>
      <c r="AC2388" s="20"/>
      <c r="AD2388" s="20"/>
    </row>
    <row r="2389" spans="3:30" s="1" customFormat="1">
      <c r="C2389" s="16"/>
      <c r="D2389" s="16"/>
      <c r="E2389" s="32"/>
      <c r="F2389" s="16"/>
      <c r="G2389" s="16"/>
      <c r="H2389" s="16"/>
      <c r="I2389" s="16"/>
      <c r="J2389" s="16"/>
      <c r="K2389" s="16"/>
      <c r="L2389" s="32"/>
      <c r="M2389" s="16"/>
      <c r="N2389" s="16"/>
      <c r="O2389" s="16"/>
      <c r="P2389" s="16"/>
      <c r="Y2389" s="20"/>
      <c r="Z2389" s="20"/>
      <c r="AA2389" s="20"/>
      <c r="AB2389" s="20"/>
      <c r="AC2389" s="20"/>
      <c r="AD2389" s="20"/>
    </row>
    <row r="2390" spans="3:30" s="1" customFormat="1">
      <c r="C2390" s="16"/>
      <c r="D2390" s="16"/>
      <c r="E2390" s="32"/>
      <c r="F2390" s="16"/>
      <c r="G2390" s="16"/>
      <c r="H2390" s="16"/>
      <c r="I2390" s="16"/>
      <c r="J2390" s="16"/>
      <c r="K2390" s="16"/>
      <c r="L2390" s="32"/>
      <c r="M2390" s="16"/>
      <c r="N2390" s="16"/>
      <c r="O2390" s="16"/>
      <c r="P2390" s="16"/>
      <c r="Y2390" s="20"/>
      <c r="Z2390" s="20"/>
      <c r="AA2390" s="20"/>
      <c r="AB2390" s="20"/>
      <c r="AC2390" s="20"/>
      <c r="AD2390" s="20"/>
    </row>
    <row r="2391" spans="3:30" s="1" customFormat="1">
      <c r="C2391" s="16"/>
      <c r="D2391" s="16"/>
      <c r="E2391" s="32"/>
      <c r="F2391" s="16"/>
      <c r="G2391" s="16"/>
      <c r="H2391" s="16"/>
      <c r="I2391" s="16"/>
      <c r="J2391" s="16"/>
      <c r="K2391" s="16"/>
      <c r="L2391" s="32"/>
      <c r="M2391" s="16"/>
      <c r="N2391" s="16"/>
      <c r="O2391" s="16"/>
      <c r="P2391" s="16"/>
      <c r="Y2391" s="20"/>
      <c r="Z2391" s="20"/>
      <c r="AA2391" s="20"/>
      <c r="AB2391" s="20"/>
      <c r="AC2391" s="20"/>
      <c r="AD2391" s="20"/>
    </row>
    <row r="2392" spans="3:30" s="1" customFormat="1">
      <c r="C2392" s="16"/>
      <c r="D2392" s="16"/>
      <c r="E2392" s="32"/>
      <c r="F2392" s="16"/>
      <c r="G2392" s="16"/>
      <c r="H2392" s="16"/>
      <c r="I2392" s="16"/>
      <c r="J2392" s="16"/>
      <c r="K2392" s="16"/>
      <c r="L2392" s="32"/>
      <c r="M2392" s="16"/>
      <c r="N2392" s="16"/>
      <c r="O2392" s="16"/>
      <c r="P2392" s="16"/>
      <c r="Y2392" s="20"/>
      <c r="Z2392" s="20"/>
      <c r="AA2392" s="20"/>
      <c r="AB2392" s="20"/>
      <c r="AC2392" s="20"/>
      <c r="AD2392" s="20"/>
    </row>
    <row r="2393" spans="3:30" s="1" customFormat="1">
      <c r="C2393" s="16"/>
      <c r="D2393" s="16"/>
      <c r="E2393" s="32"/>
      <c r="F2393" s="16"/>
      <c r="G2393" s="16"/>
      <c r="H2393" s="16"/>
      <c r="I2393" s="16"/>
      <c r="J2393" s="16"/>
      <c r="K2393" s="16"/>
      <c r="L2393" s="32"/>
      <c r="M2393" s="16"/>
      <c r="N2393" s="16"/>
      <c r="O2393" s="16"/>
      <c r="P2393" s="16"/>
      <c r="Y2393" s="20"/>
      <c r="Z2393" s="20"/>
      <c r="AA2393" s="20"/>
      <c r="AB2393" s="20"/>
      <c r="AC2393" s="20"/>
      <c r="AD2393" s="20"/>
    </row>
    <row r="2394" spans="3:30" s="1" customFormat="1">
      <c r="C2394" s="16"/>
      <c r="D2394" s="16"/>
      <c r="E2394" s="32"/>
      <c r="F2394" s="16"/>
      <c r="G2394" s="16"/>
      <c r="H2394" s="16"/>
      <c r="I2394" s="16"/>
      <c r="J2394" s="16"/>
      <c r="K2394" s="16"/>
      <c r="L2394" s="32"/>
      <c r="M2394" s="16"/>
      <c r="N2394" s="16"/>
      <c r="O2394" s="16"/>
      <c r="P2394" s="16"/>
      <c r="Y2394" s="20"/>
      <c r="Z2394" s="20"/>
      <c r="AA2394" s="20"/>
      <c r="AB2394" s="20"/>
      <c r="AC2394" s="20"/>
      <c r="AD2394" s="20"/>
    </row>
    <row r="2395" spans="3:30" s="1" customFormat="1">
      <c r="C2395" s="16"/>
      <c r="D2395" s="16"/>
      <c r="E2395" s="32"/>
      <c r="F2395" s="16"/>
      <c r="G2395" s="16"/>
      <c r="H2395" s="16"/>
      <c r="I2395" s="16"/>
      <c r="J2395" s="16"/>
      <c r="K2395" s="16"/>
      <c r="L2395" s="32"/>
      <c r="M2395" s="16"/>
      <c r="N2395" s="16"/>
      <c r="O2395" s="16"/>
      <c r="P2395" s="16"/>
      <c r="Y2395" s="20"/>
      <c r="Z2395" s="20"/>
      <c r="AA2395" s="20"/>
      <c r="AB2395" s="20"/>
      <c r="AC2395" s="20"/>
      <c r="AD2395" s="20"/>
    </row>
    <row r="2396" spans="3:30" s="1" customFormat="1">
      <c r="C2396" s="16"/>
      <c r="D2396" s="16"/>
      <c r="E2396" s="32"/>
      <c r="F2396" s="16"/>
      <c r="G2396" s="16"/>
      <c r="H2396" s="16"/>
      <c r="I2396" s="16"/>
      <c r="J2396" s="16"/>
      <c r="K2396" s="16"/>
      <c r="L2396" s="32"/>
      <c r="M2396" s="16"/>
      <c r="N2396" s="16"/>
      <c r="O2396" s="16"/>
      <c r="P2396" s="16"/>
      <c r="Y2396" s="20"/>
      <c r="Z2396" s="20"/>
      <c r="AA2396" s="20"/>
      <c r="AB2396" s="20"/>
      <c r="AC2396" s="20"/>
      <c r="AD2396" s="20"/>
    </row>
    <row r="2397" spans="3:30" s="1" customFormat="1">
      <c r="C2397" s="16"/>
      <c r="D2397" s="16"/>
      <c r="E2397" s="32"/>
      <c r="F2397" s="16"/>
      <c r="G2397" s="16"/>
      <c r="H2397" s="16"/>
      <c r="I2397" s="16"/>
      <c r="J2397" s="16"/>
      <c r="K2397" s="16"/>
      <c r="L2397" s="32"/>
      <c r="M2397" s="16"/>
      <c r="N2397" s="16"/>
      <c r="O2397" s="16"/>
      <c r="P2397" s="16"/>
      <c r="Y2397" s="20"/>
      <c r="Z2397" s="20"/>
      <c r="AA2397" s="20"/>
      <c r="AB2397" s="20"/>
      <c r="AC2397" s="20"/>
      <c r="AD2397" s="20"/>
    </row>
    <row r="2398" spans="3:30" s="1" customFormat="1">
      <c r="C2398" s="16"/>
      <c r="D2398" s="16"/>
      <c r="E2398" s="32"/>
      <c r="F2398" s="16"/>
      <c r="G2398" s="16"/>
      <c r="H2398" s="16"/>
      <c r="I2398" s="16"/>
      <c r="J2398" s="16"/>
      <c r="K2398" s="16"/>
      <c r="L2398" s="32"/>
      <c r="M2398" s="16"/>
      <c r="N2398" s="16"/>
      <c r="O2398" s="16"/>
      <c r="P2398" s="16"/>
      <c r="Y2398" s="20"/>
      <c r="Z2398" s="20"/>
      <c r="AA2398" s="20"/>
      <c r="AB2398" s="20"/>
      <c r="AC2398" s="20"/>
      <c r="AD2398" s="20"/>
    </row>
    <row r="2399" spans="3:30" s="1" customFormat="1">
      <c r="C2399" s="16"/>
      <c r="D2399" s="16"/>
      <c r="E2399" s="32"/>
      <c r="F2399" s="16"/>
      <c r="G2399" s="16"/>
      <c r="H2399" s="16"/>
      <c r="I2399" s="16"/>
      <c r="J2399" s="16"/>
      <c r="K2399" s="16"/>
      <c r="L2399" s="32"/>
      <c r="M2399" s="16"/>
      <c r="N2399" s="16"/>
      <c r="O2399" s="16"/>
      <c r="P2399" s="16"/>
      <c r="Y2399" s="20"/>
      <c r="Z2399" s="20"/>
      <c r="AA2399" s="20"/>
      <c r="AB2399" s="20"/>
      <c r="AC2399" s="20"/>
      <c r="AD2399" s="20"/>
    </row>
    <row r="2400" spans="3:30" s="1" customFormat="1">
      <c r="C2400" s="16"/>
      <c r="D2400" s="16"/>
      <c r="E2400" s="32"/>
      <c r="F2400" s="16"/>
      <c r="G2400" s="16"/>
      <c r="H2400" s="16"/>
      <c r="I2400" s="16"/>
      <c r="J2400" s="16"/>
      <c r="K2400" s="16"/>
      <c r="L2400" s="32"/>
      <c r="M2400" s="16"/>
      <c r="N2400" s="16"/>
      <c r="O2400" s="16"/>
      <c r="P2400" s="16"/>
      <c r="Y2400" s="20"/>
      <c r="Z2400" s="20"/>
      <c r="AA2400" s="20"/>
      <c r="AB2400" s="20"/>
      <c r="AC2400" s="20"/>
      <c r="AD2400" s="20"/>
    </row>
    <row r="2401" spans="3:30" s="1" customFormat="1">
      <c r="C2401" s="16"/>
      <c r="D2401" s="16"/>
      <c r="E2401" s="32"/>
      <c r="F2401" s="16"/>
      <c r="G2401" s="16"/>
      <c r="H2401" s="16"/>
      <c r="I2401" s="16"/>
      <c r="J2401" s="16"/>
      <c r="K2401" s="16"/>
      <c r="L2401" s="32"/>
      <c r="M2401" s="16"/>
      <c r="N2401" s="16"/>
      <c r="O2401" s="16"/>
      <c r="P2401" s="16"/>
      <c r="Y2401" s="20"/>
      <c r="Z2401" s="20"/>
      <c r="AA2401" s="20"/>
      <c r="AB2401" s="20"/>
      <c r="AC2401" s="20"/>
      <c r="AD2401" s="20"/>
    </row>
    <row r="2402" spans="3:30" s="1" customFormat="1">
      <c r="C2402" s="16"/>
      <c r="D2402" s="16"/>
      <c r="E2402" s="32"/>
      <c r="F2402" s="16"/>
      <c r="G2402" s="16"/>
      <c r="H2402" s="16"/>
      <c r="I2402" s="16"/>
      <c r="J2402" s="16"/>
      <c r="K2402" s="16"/>
      <c r="L2402" s="32"/>
      <c r="M2402" s="16"/>
      <c r="N2402" s="16"/>
      <c r="O2402" s="16"/>
      <c r="P2402" s="16"/>
      <c r="Y2402" s="20"/>
      <c r="Z2402" s="20"/>
      <c r="AA2402" s="20"/>
      <c r="AB2402" s="20"/>
      <c r="AC2402" s="20"/>
      <c r="AD2402" s="20"/>
    </row>
    <row r="2403" spans="3:30" s="1" customFormat="1">
      <c r="C2403" s="16"/>
      <c r="D2403" s="16"/>
      <c r="E2403" s="32"/>
      <c r="F2403" s="16"/>
      <c r="G2403" s="16"/>
      <c r="H2403" s="16"/>
      <c r="I2403" s="16"/>
      <c r="J2403" s="16"/>
      <c r="K2403" s="16"/>
      <c r="L2403" s="32"/>
      <c r="M2403" s="16"/>
      <c r="N2403" s="16"/>
      <c r="O2403" s="16"/>
      <c r="P2403" s="16"/>
      <c r="Y2403" s="20"/>
      <c r="Z2403" s="20"/>
      <c r="AA2403" s="20"/>
      <c r="AB2403" s="20"/>
      <c r="AC2403" s="20"/>
      <c r="AD2403" s="20"/>
    </row>
    <row r="2404" spans="3:30" s="1" customFormat="1">
      <c r="C2404" s="16"/>
      <c r="D2404" s="16"/>
      <c r="E2404" s="32"/>
      <c r="F2404" s="16"/>
      <c r="G2404" s="16"/>
      <c r="H2404" s="16"/>
      <c r="I2404" s="16"/>
      <c r="J2404" s="16"/>
      <c r="K2404" s="16"/>
      <c r="L2404" s="32"/>
      <c r="M2404" s="16"/>
      <c r="N2404" s="16"/>
      <c r="O2404" s="16"/>
      <c r="P2404" s="16"/>
      <c r="Y2404" s="20"/>
      <c r="Z2404" s="20"/>
      <c r="AA2404" s="20"/>
      <c r="AB2404" s="20"/>
      <c r="AC2404" s="20"/>
      <c r="AD2404" s="20"/>
    </row>
    <row r="2405" spans="3:30" s="1" customFormat="1">
      <c r="C2405" s="16"/>
      <c r="D2405" s="16"/>
      <c r="E2405" s="32"/>
      <c r="F2405" s="16"/>
      <c r="G2405" s="16"/>
      <c r="H2405" s="16"/>
      <c r="I2405" s="16"/>
      <c r="J2405" s="16"/>
      <c r="K2405" s="16"/>
      <c r="L2405" s="32"/>
      <c r="M2405" s="16"/>
      <c r="N2405" s="16"/>
      <c r="O2405" s="16"/>
      <c r="P2405" s="16"/>
      <c r="Y2405" s="20"/>
      <c r="Z2405" s="20"/>
      <c r="AA2405" s="20"/>
      <c r="AB2405" s="20"/>
      <c r="AC2405" s="20"/>
      <c r="AD2405" s="20"/>
    </row>
    <row r="2406" spans="3:30" s="1" customFormat="1">
      <c r="C2406" s="16"/>
      <c r="D2406" s="16"/>
      <c r="E2406" s="32"/>
      <c r="F2406" s="16"/>
      <c r="G2406" s="16"/>
      <c r="H2406" s="16"/>
      <c r="I2406" s="16"/>
      <c r="J2406" s="16"/>
      <c r="K2406" s="16"/>
      <c r="L2406" s="32"/>
      <c r="M2406" s="16"/>
      <c r="N2406" s="16"/>
      <c r="O2406" s="16"/>
      <c r="P2406" s="16"/>
      <c r="Y2406" s="20"/>
      <c r="Z2406" s="20"/>
      <c r="AA2406" s="20"/>
      <c r="AB2406" s="20"/>
      <c r="AC2406" s="20"/>
      <c r="AD2406" s="20"/>
    </row>
    <row r="2407" spans="3:30" s="1" customFormat="1">
      <c r="C2407" s="16"/>
      <c r="D2407" s="16"/>
      <c r="E2407" s="32"/>
      <c r="F2407" s="16"/>
      <c r="G2407" s="16"/>
      <c r="H2407" s="16"/>
      <c r="I2407" s="16"/>
      <c r="J2407" s="16"/>
      <c r="K2407" s="16"/>
      <c r="L2407" s="32"/>
      <c r="M2407" s="16"/>
      <c r="N2407" s="16"/>
      <c r="O2407" s="16"/>
      <c r="P2407" s="16"/>
      <c r="Y2407" s="20"/>
      <c r="Z2407" s="20"/>
      <c r="AA2407" s="20"/>
      <c r="AB2407" s="20"/>
      <c r="AC2407" s="20"/>
      <c r="AD2407" s="20"/>
    </row>
    <row r="2408" spans="3:30" s="1" customFormat="1">
      <c r="C2408" s="16"/>
      <c r="D2408" s="16"/>
      <c r="E2408" s="32"/>
      <c r="F2408" s="16"/>
      <c r="G2408" s="16"/>
      <c r="H2408" s="16"/>
      <c r="I2408" s="16"/>
      <c r="J2408" s="16"/>
      <c r="K2408" s="16"/>
      <c r="L2408" s="32"/>
      <c r="M2408" s="16"/>
      <c r="N2408" s="16"/>
      <c r="O2408" s="16"/>
      <c r="P2408" s="16"/>
      <c r="Y2408" s="20"/>
      <c r="Z2408" s="20"/>
      <c r="AA2408" s="20"/>
      <c r="AB2408" s="20"/>
      <c r="AC2408" s="20"/>
      <c r="AD2408" s="20"/>
    </row>
    <row r="2409" spans="3:30" s="1" customFormat="1">
      <c r="C2409" s="16"/>
      <c r="D2409" s="16"/>
      <c r="E2409" s="32"/>
      <c r="F2409" s="16"/>
      <c r="G2409" s="16"/>
      <c r="H2409" s="16"/>
      <c r="I2409" s="16"/>
      <c r="J2409" s="16"/>
      <c r="K2409" s="16"/>
      <c r="L2409" s="32"/>
      <c r="M2409" s="16"/>
      <c r="N2409" s="16"/>
      <c r="O2409" s="16"/>
      <c r="P2409" s="16"/>
      <c r="Y2409" s="20"/>
      <c r="Z2409" s="20"/>
      <c r="AA2409" s="20"/>
      <c r="AB2409" s="20"/>
      <c r="AC2409" s="20"/>
      <c r="AD2409" s="20"/>
    </row>
    <row r="2410" spans="3:30" s="1" customFormat="1">
      <c r="C2410" s="16"/>
      <c r="D2410" s="16"/>
      <c r="E2410" s="32"/>
      <c r="F2410" s="16"/>
      <c r="G2410" s="16"/>
      <c r="H2410" s="16"/>
      <c r="I2410" s="16"/>
      <c r="J2410" s="16"/>
      <c r="K2410" s="16"/>
      <c r="L2410" s="32"/>
      <c r="M2410" s="16"/>
      <c r="N2410" s="16"/>
      <c r="O2410" s="16"/>
      <c r="P2410" s="16"/>
      <c r="Y2410" s="20"/>
      <c r="Z2410" s="20"/>
      <c r="AA2410" s="20"/>
      <c r="AB2410" s="20"/>
      <c r="AC2410" s="20"/>
      <c r="AD2410" s="20"/>
    </row>
    <row r="2411" spans="3:30" s="1" customFormat="1">
      <c r="C2411" s="16"/>
      <c r="D2411" s="16"/>
      <c r="E2411" s="32"/>
      <c r="F2411" s="16"/>
      <c r="G2411" s="16"/>
      <c r="H2411" s="16"/>
      <c r="I2411" s="16"/>
      <c r="J2411" s="16"/>
      <c r="K2411" s="16"/>
      <c r="L2411" s="32"/>
      <c r="M2411" s="16"/>
      <c r="N2411" s="16"/>
      <c r="O2411" s="16"/>
      <c r="P2411" s="16"/>
      <c r="Y2411" s="20"/>
      <c r="Z2411" s="20"/>
      <c r="AA2411" s="20"/>
      <c r="AB2411" s="20"/>
      <c r="AC2411" s="20"/>
      <c r="AD2411" s="20"/>
    </row>
    <row r="2412" spans="3:30" s="1" customFormat="1">
      <c r="C2412" s="16"/>
      <c r="D2412" s="16"/>
      <c r="E2412" s="32"/>
      <c r="F2412" s="16"/>
      <c r="G2412" s="16"/>
      <c r="H2412" s="16"/>
      <c r="I2412" s="16"/>
      <c r="J2412" s="16"/>
      <c r="K2412" s="16"/>
      <c r="L2412" s="32"/>
      <c r="M2412" s="16"/>
      <c r="N2412" s="16"/>
      <c r="O2412" s="16"/>
      <c r="P2412" s="16"/>
      <c r="Y2412" s="20"/>
      <c r="Z2412" s="20"/>
      <c r="AA2412" s="20"/>
      <c r="AB2412" s="20"/>
      <c r="AC2412" s="20"/>
      <c r="AD2412" s="20"/>
    </row>
    <row r="2413" spans="3:30" s="1" customFormat="1">
      <c r="C2413" s="16"/>
      <c r="D2413" s="16"/>
      <c r="E2413" s="32"/>
      <c r="F2413" s="16"/>
      <c r="G2413" s="16"/>
      <c r="H2413" s="16"/>
      <c r="I2413" s="16"/>
      <c r="J2413" s="16"/>
      <c r="K2413" s="16"/>
      <c r="L2413" s="32"/>
      <c r="M2413" s="16"/>
      <c r="N2413" s="16"/>
      <c r="O2413" s="16"/>
      <c r="P2413" s="16"/>
      <c r="Y2413" s="20"/>
      <c r="Z2413" s="20"/>
      <c r="AA2413" s="20"/>
      <c r="AB2413" s="20"/>
      <c r="AC2413" s="20"/>
      <c r="AD2413" s="20"/>
    </row>
    <row r="2414" spans="3:30" s="1" customFormat="1">
      <c r="C2414" s="16"/>
      <c r="D2414" s="16"/>
      <c r="E2414" s="32"/>
      <c r="F2414" s="16"/>
      <c r="G2414" s="16"/>
      <c r="H2414" s="16"/>
      <c r="I2414" s="16"/>
      <c r="J2414" s="16"/>
      <c r="K2414" s="16"/>
      <c r="L2414" s="32"/>
      <c r="M2414" s="16"/>
      <c r="N2414" s="16"/>
      <c r="O2414" s="16"/>
      <c r="P2414" s="16"/>
      <c r="Y2414" s="20"/>
      <c r="Z2414" s="20"/>
      <c r="AA2414" s="20"/>
      <c r="AB2414" s="20"/>
      <c r="AC2414" s="20"/>
      <c r="AD2414" s="20"/>
    </row>
    <row r="2415" spans="3:30" s="1" customFormat="1">
      <c r="C2415" s="16"/>
      <c r="D2415" s="16"/>
      <c r="E2415" s="32"/>
      <c r="F2415" s="16"/>
      <c r="G2415" s="16"/>
      <c r="H2415" s="16"/>
      <c r="I2415" s="16"/>
      <c r="J2415" s="16"/>
      <c r="K2415" s="16"/>
      <c r="L2415" s="32"/>
      <c r="M2415" s="16"/>
      <c r="N2415" s="16"/>
      <c r="O2415" s="16"/>
      <c r="P2415" s="16"/>
      <c r="Y2415" s="20"/>
      <c r="Z2415" s="20"/>
      <c r="AA2415" s="20"/>
      <c r="AB2415" s="20"/>
      <c r="AC2415" s="20"/>
      <c r="AD2415" s="20"/>
    </row>
    <row r="2416" spans="3:30" s="1" customFormat="1">
      <c r="C2416" s="16"/>
      <c r="D2416" s="16"/>
      <c r="E2416" s="32"/>
      <c r="F2416" s="16"/>
      <c r="G2416" s="16"/>
      <c r="H2416" s="16"/>
      <c r="I2416" s="16"/>
      <c r="J2416" s="16"/>
      <c r="K2416" s="16"/>
      <c r="L2416" s="32"/>
      <c r="M2416" s="16"/>
      <c r="N2416" s="16"/>
      <c r="O2416" s="16"/>
      <c r="P2416" s="16"/>
      <c r="Y2416" s="20"/>
      <c r="Z2416" s="20"/>
      <c r="AA2416" s="20"/>
      <c r="AB2416" s="20"/>
      <c r="AC2416" s="20"/>
      <c r="AD2416" s="20"/>
    </row>
    <row r="2417" spans="3:30" s="1" customFormat="1">
      <c r="C2417" s="16"/>
      <c r="D2417" s="16"/>
      <c r="E2417" s="32"/>
      <c r="F2417" s="16"/>
      <c r="G2417" s="16"/>
      <c r="H2417" s="16"/>
      <c r="I2417" s="16"/>
      <c r="J2417" s="16"/>
      <c r="K2417" s="16"/>
      <c r="L2417" s="32"/>
      <c r="M2417" s="16"/>
      <c r="N2417" s="16"/>
      <c r="O2417" s="16"/>
      <c r="P2417" s="16"/>
      <c r="Y2417" s="20"/>
      <c r="Z2417" s="20"/>
      <c r="AA2417" s="20"/>
      <c r="AB2417" s="20"/>
      <c r="AC2417" s="20"/>
      <c r="AD2417" s="20"/>
    </row>
    <row r="2418" spans="3:30" s="1" customFormat="1">
      <c r="C2418" s="16"/>
      <c r="D2418" s="16"/>
      <c r="E2418" s="32"/>
      <c r="F2418" s="16"/>
      <c r="G2418" s="16"/>
      <c r="H2418" s="16"/>
      <c r="I2418" s="16"/>
      <c r="J2418" s="16"/>
      <c r="K2418" s="16"/>
      <c r="L2418" s="32"/>
      <c r="M2418" s="16"/>
      <c r="N2418" s="16"/>
      <c r="O2418" s="16"/>
      <c r="P2418" s="16"/>
      <c r="Y2418" s="20"/>
      <c r="Z2418" s="20"/>
      <c r="AA2418" s="20"/>
      <c r="AB2418" s="20"/>
      <c r="AC2418" s="20"/>
      <c r="AD2418" s="20"/>
    </row>
    <row r="2419" spans="3:30" s="1" customFormat="1">
      <c r="C2419" s="16"/>
      <c r="D2419" s="16"/>
      <c r="E2419" s="32"/>
      <c r="F2419" s="16"/>
      <c r="G2419" s="16"/>
      <c r="H2419" s="16"/>
      <c r="I2419" s="16"/>
      <c r="J2419" s="16"/>
      <c r="K2419" s="16"/>
      <c r="L2419" s="32"/>
      <c r="M2419" s="16"/>
      <c r="N2419" s="16"/>
      <c r="O2419" s="16"/>
      <c r="P2419" s="16"/>
      <c r="Y2419" s="20"/>
      <c r="Z2419" s="20"/>
      <c r="AA2419" s="20"/>
      <c r="AB2419" s="20"/>
      <c r="AC2419" s="20"/>
      <c r="AD2419" s="20"/>
    </row>
    <row r="2420" spans="3:30" s="1" customFormat="1">
      <c r="C2420" s="16"/>
      <c r="D2420" s="16"/>
      <c r="E2420" s="32"/>
      <c r="F2420" s="16"/>
      <c r="G2420" s="16"/>
      <c r="H2420" s="16"/>
      <c r="I2420" s="16"/>
      <c r="J2420" s="16"/>
      <c r="K2420" s="16"/>
      <c r="L2420" s="32"/>
      <c r="M2420" s="16"/>
      <c r="N2420" s="16"/>
      <c r="O2420" s="16"/>
      <c r="P2420" s="16"/>
      <c r="Y2420" s="20"/>
      <c r="Z2420" s="20"/>
      <c r="AA2420" s="20"/>
      <c r="AB2420" s="20"/>
      <c r="AC2420" s="20"/>
      <c r="AD2420" s="20"/>
    </row>
    <row r="2421" spans="3:30" s="1" customFormat="1">
      <c r="C2421" s="16"/>
      <c r="D2421" s="16"/>
      <c r="E2421" s="32"/>
      <c r="F2421" s="16"/>
      <c r="G2421" s="16"/>
      <c r="H2421" s="16"/>
      <c r="I2421" s="16"/>
      <c r="J2421" s="16"/>
      <c r="K2421" s="16"/>
      <c r="L2421" s="32"/>
      <c r="M2421" s="16"/>
      <c r="N2421" s="16"/>
      <c r="O2421" s="16"/>
      <c r="P2421" s="16"/>
      <c r="Y2421" s="20"/>
      <c r="Z2421" s="20"/>
      <c r="AA2421" s="20"/>
      <c r="AB2421" s="20"/>
      <c r="AC2421" s="20"/>
      <c r="AD2421" s="20"/>
    </row>
    <row r="2422" spans="3:30" s="1" customFormat="1">
      <c r="C2422" s="16"/>
      <c r="D2422" s="16"/>
      <c r="E2422" s="32"/>
      <c r="F2422" s="16"/>
      <c r="G2422" s="16"/>
      <c r="H2422" s="16"/>
      <c r="I2422" s="16"/>
      <c r="J2422" s="16"/>
      <c r="K2422" s="16"/>
      <c r="L2422" s="32"/>
      <c r="M2422" s="16"/>
      <c r="N2422" s="16"/>
      <c r="O2422" s="16"/>
      <c r="P2422" s="16"/>
      <c r="Y2422" s="20"/>
      <c r="Z2422" s="20"/>
      <c r="AA2422" s="20"/>
      <c r="AB2422" s="20"/>
      <c r="AC2422" s="20"/>
      <c r="AD2422" s="20"/>
    </row>
    <row r="2423" spans="3:30" s="1" customFormat="1">
      <c r="C2423" s="16"/>
      <c r="D2423" s="16"/>
      <c r="E2423" s="32"/>
      <c r="F2423" s="16"/>
      <c r="G2423" s="16"/>
      <c r="H2423" s="16"/>
      <c r="I2423" s="16"/>
      <c r="J2423" s="16"/>
      <c r="K2423" s="16"/>
      <c r="L2423" s="32"/>
      <c r="M2423" s="16"/>
      <c r="N2423" s="16"/>
      <c r="O2423" s="16"/>
      <c r="P2423" s="16"/>
      <c r="Y2423" s="20"/>
      <c r="Z2423" s="20"/>
      <c r="AA2423" s="20"/>
      <c r="AB2423" s="20"/>
      <c r="AC2423" s="20"/>
      <c r="AD2423" s="20"/>
    </row>
    <row r="2424" spans="3:30" s="1" customFormat="1">
      <c r="C2424" s="16"/>
      <c r="D2424" s="16"/>
      <c r="E2424" s="32"/>
      <c r="F2424" s="16"/>
      <c r="G2424" s="16"/>
      <c r="H2424" s="16"/>
      <c r="I2424" s="16"/>
      <c r="J2424" s="16"/>
      <c r="K2424" s="16"/>
      <c r="L2424" s="32"/>
      <c r="M2424" s="16"/>
      <c r="N2424" s="16"/>
      <c r="O2424" s="16"/>
      <c r="P2424" s="16"/>
      <c r="Y2424" s="20"/>
      <c r="Z2424" s="20"/>
      <c r="AA2424" s="20"/>
      <c r="AB2424" s="20"/>
      <c r="AC2424" s="20"/>
      <c r="AD2424" s="20"/>
    </row>
    <row r="2425" spans="3:30" s="1" customFormat="1">
      <c r="C2425" s="16"/>
      <c r="D2425" s="16"/>
      <c r="E2425" s="32"/>
      <c r="F2425" s="16"/>
      <c r="G2425" s="16"/>
      <c r="H2425" s="16"/>
      <c r="I2425" s="16"/>
      <c r="J2425" s="16"/>
      <c r="K2425" s="16"/>
      <c r="L2425" s="32"/>
      <c r="M2425" s="16"/>
      <c r="N2425" s="16"/>
      <c r="O2425" s="16"/>
      <c r="P2425" s="16"/>
      <c r="Y2425" s="20"/>
      <c r="Z2425" s="20"/>
      <c r="AA2425" s="20"/>
      <c r="AB2425" s="20"/>
      <c r="AC2425" s="20"/>
      <c r="AD2425" s="20"/>
    </row>
    <row r="2426" spans="3:30" s="1" customFormat="1">
      <c r="C2426" s="16"/>
      <c r="D2426" s="16"/>
      <c r="E2426" s="32"/>
      <c r="F2426" s="16"/>
      <c r="G2426" s="16"/>
      <c r="H2426" s="16"/>
      <c r="I2426" s="16"/>
      <c r="J2426" s="16"/>
      <c r="K2426" s="16"/>
      <c r="L2426" s="32"/>
      <c r="M2426" s="16"/>
      <c r="N2426" s="16"/>
      <c r="O2426" s="16"/>
      <c r="P2426" s="16"/>
      <c r="Y2426" s="20"/>
      <c r="Z2426" s="20"/>
      <c r="AA2426" s="20"/>
      <c r="AB2426" s="20"/>
      <c r="AC2426" s="20"/>
      <c r="AD2426" s="20"/>
    </row>
    <row r="2427" spans="3:30" s="1" customFormat="1">
      <c r="C2427" s="16"/>
      <c r="D2427" s="16"/>
      <c r="E2427" s="32"/>
      <c r="F2427" s="16"/>
      <c r="G2427" s="16"/>
      <c r="H2427" s="16"/>
      <c r="I2427" s="16"/>
      <c r="J2427" s="16"/>
      <c r="K2427" s="16"/>
      <c r="L2427" s="32"/>
      <c r="M2427" s="16"/>
      <c r="N2427" s="16"/>
      <c r="O2427" s="16"/>
      <c r="P2427" s="16"/>
      <c r="Y2427" s="20"/>
      <c r="Z2427" s="20"/>
      <c r="AA2427" s="20"/>
      <c r="AB2427" s="20"/>
      <c r="AC2427" s="20"/>
      <c r="AD2427" s="20"/>
    </row>
    <row r="2428" spans="3:30" s="1" customFormat="1">
      <c r="C2428" s="16"/>
      <c r="D2428" s="16"/>
      <c r="E2428" s="32"/>
      <c r="F2428" s="16"/>
      <c r="G2428" s="16"/>
      <c r="H2428" s="16"/>
      <c r="I2428" s="16"/>
      <c r="J2428" s="16"/>
      <c r="K2428" s="16"/>
      <c r="L2428" s="32"/>
      <c r="M2428" s="16"/>
      <c r="N2428" s="16"/>
      <c r="O2428" s="16"/>
      <c r="P2428" s="16"/>
      <c r="Y2428" s="20"/>
      <c r="Z2428" s="20"/>
      <c r="AA2428" s="20"/>
      <c r="AB2428" s="20"/>
      <c r="AC2428" s="20"/>
      <c r="AD2428" s="20"/>
    </row>
    <row r="2429" spans="3:30" s="1" customFormat="1">
      <c r="C2429" s="16"/>
      <c r="D2429" s="16"/>
      <c r="E2429" s="32"/>
      <c r="F2429" s="16"/>
      <c r="G2429" s="16"/>
      <c r="H2429" s="16"/>
      <c r="I2429" s="16"/>
      <c r="J2429" s="16"/>
      <c r="K2429" s="16"/>
      <c r="L2429" s="32"/>
      <c r="M2429" s="16"/>
      <c r="N2429" s="16"/>
      <c r="O2429" s="16"/>
      <c r="P2429" s="16"/>
      <c r="Y2429" s="20"/>
      <c r="Z2429" s="20"/>
      <c r="AA2429" s="20"/>
      <c r="AB2429" s="20"/>
      <c r="AC2429" s="20"/>
      <c r="AD2429" s="20"/>
    </row>
    <row r="2430" spans="3:30" s="1" customFormat="1">
      <c r="C2430" s="16"/>
      <c r="D2430" s="16"/>
      <c r="E2430" s="32"/>
      <c r="F2430" s="16"/>
      <c r="G2430" s="16"/>
      <c r="H2430" s="16"/>
      <c r="I2430" s="16"/>
      <c r="J2430" s="16"/>
      <c r="K2430" s="16"/>
      <c r="L2430" s="32"/>
      <c r="M2430" s="16"/>
      <c r="N2430" s="16"/>
      <c r="O2430" s="16"/>
      <c r="P2430" s="16"/>
      <c r="Y2430" s="20"/>
      <c r="Z2430" s="20"/>
      <c r="AA2430" s="20"/>
      <c r="AB2430" s="20"/>
      <c r="AC2430" s="20"/>
      <c r="AD2430" s="20"/>
    </row>
    <row r="2431" spans="3:30" s="1" customFormat="1">
      <c r="C2431" s="16"/>
      <c r="D2431" s="16"/>
      <c r="E2431" s="32"/>
      <c r="F2431" s="16"/>
      <c r="G2431" s="16"/>
      <c r="H2431" s="16"/>
      <c r="I2431" s="16"/>
      <c r="J2431" s="16"/>
      <c r="K2431" s="16"/>
      <c r="L2431" s="32"/>
      <c r="M2431" s="16"/>
      <c r="N2431" s="16"/>
      <c r="O2431" s="16"/>
      <c r="P2431" s="16"/>
      <c r="Y2431" s="20"/>
      <c r="Z2431" s="20"/>
      <c r="AA2431" s="20"/>
      <c r="AB2431" s="20"/>
      <c r="AC2431" s="20"/>
      <c r="AD2431" s="20"/>
    </row>
    <row r="2432" spans="3:30" s="1" customFormat="1">
      <c r="C2432" s="16"/>
      <c r="D2432" s="16"/>
      <c r="E2432" s="32"/>
      <c r="F2432" s="16"/>
      <c r="G2432" s="16"/>
      <c r="H2432" s="16"/>
      <c r="I2432" s="16"/>
      <c r="J2432" s="16"/>
      <c r="K2432" s="16"/>
      <c r="L2432" s="32"/>
      <c r="M2432" s="16"/>
      <c r="N2432" s="16"/>
      <c r="O2432" s="16"/>
      <c r="P2432" s="16"/>
      <c r="Y2432" s="20"/>
      <c r="Z2432" s="20"/>
      <c r="AA2432" s="20"/>
      <c r="AB2432" s="20"/>
      <c r="AC2432" s="20"/>
      <c r="AD2432" s="20"/>
    </row>
    <row r="2433" spans="3:30" s="1" customFormat="1">
      <c r="C2433" s="16"/>
      <c r="D2433" s="16"/>
      <c r="E2433" s="32"/>
      <c r="F2433" s="16"/>
      <c r="G2433" s="16"/>
      <c r="H2433" s="16"/>
      <c r="I2433" s="16"/>
      <c r="J2433" s="16"/>
      <c r="K2433" s="16"/>
      <c r="L2433" s="32"/>
      <c r="M2433" s="16"/>
      <c r="N2433" s="16"/>
      <c r="O2433" s="16"/>
      <c r="P2433" s="16"/>
      <c r="Y2433" s="20"/>
      <c r="Z2433" s="20"/>
      <c r="AA2433" s="20"/>
      <c r="AB2433" s="20"/>
      <c r="AC2433" s="20"/>
      <c r="AD2433" s="20"/>
    </row>
    <row r="2434" spans="3:30" s="1" customFormat="1">
      <c r="C2434" s="16"/>
      <c r="D2434" s="16"/>
      <c r="E2434" s="32"/>
      <c r="F2434" s="16"/>
      <c r="G2434" s="16"/>
      <c r="H2434" s="16"/>
      <c r="I2434" s="16"/>
      <c r="J2434" s="16"/>
      <c r="K2434" s="16"/>
      <c r="L2434" s="32"/>
      <c r="M2434" s="16"/>
      <c r="N2434" s="16"/>
      <c r="O2434" s="16"/>
      <c r="P2434" s="16"/>
      <c r="Y2434" s="20"/>
      <c r="Z2434" s="20"/>
      <c r="AA2434" s="20"/>
      <c r="AB2434" s="20"/>
      <c r="AC2434" s="20"/>
      <c r="AD2434" s="20"/>
    </row>
    <row r="2435" spans="3:30" s="1" customFormat="1">
      <c r="C2435" s="16"/>
      <c r="D2435" s="16"/>
      <c r="E2435" s="32"/>
      <c r="F2435" s="16"/>
      <c r="G2435" s="16"/>
      <c r="H2435" s="16"/>
      <c r="I2435" s="16"/>
      <c r="J2435" s="16"/>
      <c r="K2435" s="16"/>
      <c r="L2435" s="32"/>
      <c r="M2435" s="16"/>
      <c r="N2435" s="16"/>
      <c r="O2435" s="16"/>
      <c r="P2435" s="16"/>
      <c r="Y2435" s="20"/>
      <c r="Z2435" s="20"/>
      <c r="AA2435" s="20"/>
      <c r="AB2435" s="20"/>
      <c r="AC2435" s="20"/>
      <c r="AD2435" s="20"/>
    </row>
    <row r="2436" spans="3:30" s="1" customFormat="1">
      <c r="C2436" s="16"/>
      <c r="D2436" s="16"/>
      <c r="E2436" s="32"/>
      <c r="F2436" s="16"/>
      <c r="G2436" s="16"/>
      <c r="H2436" s="16"/>
      <c r="I2436" s="16"/>
      <c r="J2436" s="16"/>
      <c r="K2436" s="16"/>
      <c r="L2436" s="32"/>
      <c r="M2436" s="16"/>
      <c r="N2436" s="16"/>
      <c r="O2436" s="16"/>
      <c r="P2436" s="16"/>
      <c r="Y2436" s="20"/>
      <c r="Z2436" s="20"/>
      <c r="AA2436" s="20"/>
      <c r="AB2436" s="20"/>
      <c r="AC2436" s="20"/>
      <c r="AD2436" s="20"/>
    </row>
    <row r="2437" spans="3:30" s="1" customFormat="1">
      <c r="C2437" s="16"/>
      <c r="D2437" s="16"/>
      <c r="E2437" s="32"/>
      <c r="F2437" s="16"/>
      <c r="G2437" s="16"/>
      <c r="H2437" s="16"/>
      <c r="I2437" s="16"/>
      <c r="J2437" s="16"/>
      <c r="K2437" s="16"/>
      <c r="L2437" s="32"/>
      <c r="M2437" s="16"/>
      <c r="N2437" s="16"/>
      <c r="O2437" s="16"/>
      <c r="P2437" s="16"/>
      <c r="Y2437" s="20"/>
      <c r="Z2437" s="20"/>
      <c r="AA2437" s="20"/>
      <c r="AB2437" s="20"/>
      <c r="AC2437" s="20"/>
      <c r="AD2437" s="20"/>
    </row>
    <row r="2438" spans="3:30" s="1" customFormat="1">
      <c r="C2438" s="16"/>
      <c r="D2438" s="16"/>
      <c r="E2438" s="32"/>
      <c r="F2438" s="16"/>
      <c r="G2438" s="16"/>
      <c r="H2438" s="16"/>
      <c r="I2438" s="16"/>
      <c r="J2438" s="16"/>
      <c r="K2438" s="16"/>
      <c r="L2438" s="32"/>
      <c r="M2438" s="16"/>
      <c r="N2438" s="16"/>
      <c r="O2438" s="16"/>
      <c r="P2438" s="16"/>
      <c r="Y2438" s="20"/>
      <c r="Z2438" s="20"/>
      <c r="AA2438" s="20"/>
      <c r="AB2438" s="20"/>
      <c r="AC2438" s="20"/>
      <c r="AD2438" s="20"/>
    </row>
    <row r="2439" spans="3:30" s="1" customFormat="1">
      <c r="C2439" s="16"/>
      <c r="D2439" s="16"/>
      <c r="E2439" s="32"/>
      <c r="F2439" s="16"/>
      <c r="G2439" s="16"/>
      <c r="H2439" s="16"/>
      <c r="I2439" s="16"/>
      <c r="J2439" s="16"/>
      <c r="K2439" s="16"/>
      <c r="L2439" s="32"/>
      <c r="M2439" s="16"/>
      <c r="N2439" s="16"/>
      <c r="O2439" s="16"/>
      <c r="P2439" s="16"/>
      <c r="Y2439" s="20"/>
      <c r="Z2439" s="20"/>
      <c r="AA2439" s="20"/>
      <c r="AB2439" s="20"/>
      <c r="AC2439" s="20"/>
      <c r="AD2439" s="20"/>
    </row>
    <row r="2440" spans="3:30" s="1" customFormat="1">
      <c r="C2440" s="16"/>
      <c r="D2440" s="16"/>
      <c r="E2440" s="32"/>
      <c r="F2440" s="16"/>
      <c r="G2440" s="16"/>
      <c r="H2440" s="16"/>
      <c r="I2440" s="16"/>
      <c r="J2440" s="16"/>
      <c r="K2440" s="16"/>
      <c r="L2440" s="32"/>
      <c r="M2440" s="16"/>
      <c r="N2440" s="16"/>
      <c r="O2440" s="16"/>
      <c r="P2440" s="16"/>
      <c r="Y2440" s="20"/>
      <c r="Z2440" s="20"/>
      <c r="AA2440" s="20"/>
      <c r="AB2440" s="20"/>
      <c r="AC2440" s="20"/>
      <c r="AD2440" s="20"/>
    </row>
    <row r="2441" spans="3:30" s="1" customFormat="1">
      <c r="C2441" s="16"/>
      <c r="D2441" s="16"/>
      <c r="E2441" s="32"/>
      <c r="F2441" s="16"/>
      <c r="G2441" s="16"/>
      <c r="H2441" s="16"/>
      <c r="I2441" s="16"/>
      <c r="J2441" s="16"/>
      <c r="K2441" s="16"/>
      <c r="L2441" s="32"/>
      <c r="M2441" s="16"/>
      <c r="N2441" s="16"/>
      <c r="O2441" s="16"/>
      <c r="P2441" s="16"/>
      <c r="Y2441" s="20"/>
      <c r="Z2441" s="20"/>
      <c r="AA2441" s="20"/>
      <c r="AB2441" s="20"/>
      <c r="AC2441" s="20"/>
      <c r="AD2441" s="20"/>
    </row>
    <row r="2442" spans="3:30" s="1" customFormat="1">
      <c r="C2442" s="16"/>
      <c r="D2442" s="16"/>
      <c r="E2442" s="32"/>
      <c r="F2442" s="16"/>
      <c r="G2442" s="16"/>
      <c r="H2442" s="16"/>
      <c r="I2442" s="16"/>
      <c r="J2442" s="16"/>
      <c r="K2442" s="16"/>
      <c r="L2442" s="32"/>
      <c r="M2442" s="16"/>
      <c r="N2442" s="16"/>
      <c r="O2442" s="16"/>
      <c r="P2442" s="16"/>
      <c r="Y2442" s="20"/>
      <c r="Z2442" s="20"/>
      <c r="AA2442" s="20"/>
      <c r="AB2442" s="20"/>
      <c r="AC2442" s="20"/>
      <c r="AD2442" s="20"/>
    </row>
    <row r="2443" spans="3:30" s="1" customFormat="1">
      <c r="C2443" s="16"/>
      <c r="D2443" s="16"/>
      <c r="E2443" s="32"/>
      <c r="F2443" s="16"/>
      <c r="G2443" s="16"/>
      <c r="H2443" s="16"/>
      <c r="I2443" s="16"/>
      <c r="J2443" s="16"/>
      <c r="K2443" s="16"/>
      <c r="L2443" s="32"/>
      <c r="M2443" s="16"/>
      <c r="N2443" s="16"/>
      <c r="O2443" s="16"/>
      <c r="P2443" s="16"/>
      <c r="Y2443" s="20"/>
      <c r="Z2443" s="20"/>
      <c r="AA2443" s="20"/>
      <c r="AB2443" s="20"/>
      <c r="AC2443" s="20"/>
      <c r="AD2443" s="20"/>
    </row>
    <row r="2444" spans="3:30" s="1" customFormat="1">
      <c r="C2444" s="16"/>
      <c r="D2444" s="16"/>
      <c r="E2444" s="32"/>
      <c r="F2444" s="16"/>
      <c r="G2444" s="16"/>
      <c r="H2444" s="16"/>
      <c r="I2444" s="16"/>
      <c r="J2444" s="16"/>
      <c r="K2444" s="16"/>
      <c r="L2444" s="32"/>
      <c r="M2444" s="16"/>
      <c r="N2444" s="16"/>
      <c r="O2444" s="16"/>
      <c r="P2444" s="16"/>
      <c r="Y2444" s="20"/>
      <c r="Z2444" s="20"/>
      <c r="AA2444" s="20"/>
      <c r="AB2444" s="20"/>
      <c r="AC2444" s="20"/>
      <c r="AD2444" s="20"/>
    </row>
    <row r="2445" spans="3:30" s="1" customFormat="1">
      <c r="C2445" s="16"/>
      <c r="D2445" s="16"/>
      <c r="E2445" s="32"/>
      <c r="F2445" s="16"/>
      <c r="G2445" s="16"/>
      <c r="H2445" s="16"/>
      <c r="I2445" s="16"/>
      <c r="J2445" s="16"/>
      <c r="K2445" s="16"/>
      <c r="L2445" s="32"/>
      <c r="M2445" s="16"/>
      <c r="N2445" s="16"/>
      <c r="O2445" s="16"/>
      <c r="P2445" s="16"/>
      <c r="Y2445" s="20"/>
      <c r="Z2445" s="20"/>
      <c r="AA2445" s="20"/>
      <c r="AB2445" s="20"/>
      <c r="AC2445" s="20"/>
      <c r="AD2445" s="20"/>
    </row>
    <row r="2446" spans="3:30" s="1" customFormat="1">
      <c r="C2446" s="16"/>
      <c r="D2446" s="16"/>
      <c r="E2446" s="32"/>
      <c r="F2446" s="16"/>
      <c r="G2446" s="16"/>
      <c r="H2446" s="16"/>
      <c r="I2446" s="16"/>
      <c r="J2446" s="16"/>
      <c r="K2446" s="16"/>
      <c r="L2446" s="32"/>
      <c r="M2446" s="16"/>
      <c r="N2446" s="16"/>
      <c r="O2446" s="16"/>
      <c r="P2446" s="16"/>
      <c r="Y2446" s="20"/>
      <c r="Z2446" s="20"/>
      <c r="AA2446" s="20"/>
      <c r="AB2446" s="20"/>
      <c r="AC2446" s="20"/>
      <c r="AD2446" s="20"/>
    </row>
    <row r="2447" spans="3:30" s="1" customFormat="1">
      <c r="C2447" s="16"/>
      <c r="D2447" s="16"/>
      <c r="E2447" s="32"/>
      <c r="F2447" s="16"/>
      <c r="G2447" s="16"/>
      <c r="H2447" s="16"/>
      <c r="I2447" s="16"/>
      <c r="J2447" s="16"/>
      <c r="K2447" s="16"/>
      <c r="L2447" s="32"/>
      <c r="M2447" s="16"/>
      <c r="N2447" s="16"/>
      <c r="O2447" s="16"/>
      <c r="P2447" s="16"/>
      <c r="Y2447" s="20"/>
      <c r="Z2447" s="20"/>
      <c r="AA2447" s="20"/>
      <c r="AB2447" s="20"/>
      <c r="AC2447" s="20"/>
      <c r="AD2447" s="20"/>
    </row>
    <row r="2448" spans="3:30" s="1" customFormat="1">
      <c r="C2448" s="16"/>
      <c r="D2448" s="16"/>
      <c r="E2448" s="32"/>
      <c r="F2448" s="16"/>
      <c r="G2448" s="16"/>
      <c r="H2448" s="16"/>
      <c r="I2448" s="16"/>
      <c r="J2448" s="16"/>
      <c r="K2448" s="16"/>
      <c r="L2448" s="32"/>
      <c r="M2448" s="16"/>
      <c r="N2448" s="16"/>
      <c r="O2448" s="16"/>
      <c r="P2448" s="16"/>
      <c r="Y2448" s="20"/>
      <c r="Z2448" s="20"/>
      <c r="AA2448" s="20"/>
      <c r="AB2448" s="20"/>
      <c r="AC2448" s="20"/>
      <c r="AD2448" s="20"/>
    </row>
    <row r="2449" spans="3:30" s="1" customFormat="1">
      <c r="C2449" s="16"/>
      <c r="D2449" s="16"/>
      <c r="E2449" s="32"/>
      <c r="F2449" s="16"/>
      <c r="G2449" s="16"/>
      <c r="H2449" s="16"/>
      <c r="I2449" s="16"/>
      <c r="J2449" s="16"/>
      <c r="K2449" s="16"/>
      <c r="L2449" s="32"/>
      <c r="M2449" s="16"/>
      <c r="N2449" s="16"/>
      <c r="O2449" s="16"/>
      <c r="P2449" s="16"/>
      <c r="Y2449" s="20"/>
      <c r="Z2449" s="20"/>
      <c r="AA2449" s="20"/>
      <c r="AB2449" s="20"/>
      <c r="AC2449" s="20"/>
      <c r="AD2449" s="20"/>
    </row>
    <row r="2450" spans="3:30" s="1" customFormat="1">
      <c r="C2450" s="16"/>
      <c r="D2450" s="16"/>
      <c r="E2450" s="32"/>
      <c r="F2450" s="16"/>
      <c r="G2450" s="16"/>
      <c r="H2450" s="16"/>
      <c r="I2450" s="16"/>
      <c r="J2450" s="16"/>
      <c r="K2450" s="16"/>
      <c r="L2450" s="32"/>
      <c r="M2450" s="16"/>
      <c r="N2450" s="16"/>
      <c r="O2450" s="16"/>
      <c r="P2450" s="16"/>
      <c r="Y2450" s="20"/>
      <c r="Z2450" s="20"/>
      <c r="AA2450" s="20"/>
      <c r="AB2450" s="20"/>
      <c r="AC2450" s="20"/>
      <c r="AD2450" s="20"/>
    </row>
    <row r="2451" spans="3:30" s="1" customFormat="1">
      <c r="C2451" s="16"/>
      <c r="D2451" s="16"/>
      <c r="E2451" s="32"/>
      <c r="F2451" s="16"/>
      <c r="G2451" s="16"/>
      <c r="H2451" s="16"/>
      <c r="I2451" s="16"/>
      <c r="J2451" s="16"/>
      <c r="K2451" s="16"/>
      <c r="L2451" s="32"/>
      <c r="M2451" s="16"/>
      <c r="N2451" s="16"/>
      <c r="O2451" s="16"/>
      <c r="P2451" s="16"/>
      <c r="Y2451" s="20"/>
      <c r="Z2451" s="20"/>
      <c r="AA2451" s="20"/>
      <c r="AB2451" s="20"/>
      <c r="AC2451" s="20"/>
      <c r="AD2451" s="20"/>
    </row>
    <row r="2452" spans="3:30" s="1" customFormat="1">
      <c r="C2452" s="16"/>
      <c r="D2452" s="16"/>
      <c r="E2452" s="32"/>
      <c r="F2452" s="16"/>
      <c r="G2452" s="16"/>
      <c r="H2452" s="16"/>
      <c r="I2452" s="16"/>
      <c r="J2452" s="16"/>
      <c r="K2452" s="16"/>
      <c r="L2452" s="32"/>
      <c r="M2452" s="16"/>
      <c r="N2452" s="16"/>
      <c r="O2452" s="16"/>
      <c r="P2452" s="16"/>
      <c r="Y2452" s="20"/>
      <c r="Z2452" s="20"/>
      <c r="AA2452" s="20"/>
      <c r="AB2452" s="20"/>
      <c r="AC2452" s="20"/>
      <c r="AD2452" s="20"/>
    </row>
    <row r="2453" spans="3:30" s="1" customFormat="1">
      <c r="C2453" s="16"/>
      <c r="D2453" s="16"/>
      <c r="E2453" s="32"/>
      <c r="F2453" s="16"/>
      <c r="G2453" s="16"/>
      <c r="H2453" s="16"/>
      <c r="I2453" s="16"/>
      <c r="J2453" s="16"/>
      <c r="K2453" s="16"/>
      <c r="L2453" s="32"/>
      <c r="M2453" s="16"/>
      <c r="N2453" s="16"/>
      <c r="O2453" s="16"/>
      <c r="P2453" s="16"/>
      <c r="Y2453" s="20"/>
      <c r="Z2453" s="20"/>
      <c r="AA2453" s="20"/>
      <c r="AB2453" s="20"/>
      <c r="AC2453" s="20"/>
      <c r="AD2453" s="20"/>
    </row>
    <row r="2454" spans="3:30" s="1" customFormat="1">
      <c r="C2454" s="16"/>
      <c r="D2454" s="16"/>
      <c r="E2454" s="32"/>
      <c r="F2454" s="16"/>
      <c r="G2454" s="16"/>
      <c r="H2454" s="16"/>
      <c r="I2454" s="16"/>
      <c r="J2454" s="16"/>
      <c r="K2454" s="16"/>
      <c r="L2454" s="32"/>
      <c r="M2454" s="16"/>
      <c r="N2454" s="16"/>
      <c r="O2454" s="16"/>
      <c r="P2454" s="16"/>
      <c r="Y2454" s="20"/>
      <c r="Z2454" s="20"/>
      <c r="AA2454" s="20"/>
      <c r="AB2454" s="20"/>
      <c r="AC2454" s="20"/>
      <c r="AD2454" s="20"/>
    </row>
    <row r="2455" spans="3:30" s="1" customFormat="1">
      <c r="C2455" s="16"/>
      <c r="D2455" s="16"/>
      <c r="E2455" s="32"/>
      <c r="F2455" s="16"/>
      <c r="G2455" s="16"/>
      <c r="H2455" s="16"/>
      <c r="I2455" s="16"/>
      <c r="J2455" s="16"/>
      <c r="K2455" s="16"/>
      <c r="L2455" s="32"/>
      <c r="M2455" s="16"/>
      <c r="N2455" s="16"/>
      <c r="O2455" s="16"/>
      <c r="P2455" s="16"/>
      <c r="Y2455" s="20"/>
      <c r="Z2455" s="20"/>
      <c r="AA2455" s="20"/>
      <c r="AB2455" s="20"/>
      <c r="AC2455" s="20"/>
      <c r="AD2455" s="20"/>
    </row>
    <row r="2456" spans="3:30" s="1" customFormat="1">
      <c r="C2456" s="16"/>
      <c r="D2456" s="16"/>
      <c r="E2456" s="32"/>
      <c r="F2456" s="16"/>
      <c r="G2456" s="16"/>
      <c r="H2456" s="16"/>
      <c r="I2456" s="16"/>
      <c r="J2456" s="16"/>
      <c r="K2456" s="16"/>
      <c r="L2456" s="32"/>
      <c r="M2456" s="16"/>
      <c r="N2456" s="16"/>
      <c r="O2456" s="16"/>
      <c r="P2456" s="16"/>
      <c r="Y2456" s="20"/>
      <c r="Z2456" s="20"/>
      <c r="AA2456" s="20"/>
      <c r="AB2456" s="20"/>
      <c r="AC2456" s="20"/>
      <c r="AD2456" s="20"/>
    </row>
    <row r="2457" spans="3:30" s="1" customFormat="1">
      <c r="C2457" s="16"/>
      <c r="D2457" s="16"/>
      <c r="E2457" s="32"/>
      <c r="F2457" s="16"/>
      <c r="G2457" s="16"/>
      <c r="H2457" s="16"/>
      <c r="I2457" s="16"/>
      <c r="J2457" s="16"/>
      <c r="K2457" s="16"/>
      <c r="L2457" s="32"/>
      <c r="M2457" s="16"/>
      <c r="N2457" s="16"/>
      <c r="O2457" s="16"/>
      <c r="P2457" s="16"/>
      <c r="Y2457" s="20"/>
      <c r="Z2457" s="20"/>
      <c r="AA2457" s="20"/>
      <c r="AB2457" s="20"/>
      <c r="AC2457" s="20"/>
      <c r="AD2457" s="20"/>
    </row>
    <row r="2458" spans="3:30" s="1" customFormat="1">
      <c r="C2458" s="16"/>
      <c r="D2458" s="16"/>
      <c r="E2458" s="32"/>
      <c r="F2458" s="16"/>
      <c r="G2458" s="16"/>
      <c r="H2458" s="16"/>
      <c r="I2458" s="16"/>
      <c r="J2458" s="16"/>
      <c r="K2458" s="16"/>
      <c r="L2458" s="32"/>
      <c r="M2458" s="16"/>
      <c r="N2458" s="16"/>
      <c r="O2458" s="16"/>
      <c r="P2458" s="16"/>
      <c r="Y2458" s="20"/>
      <c r="Z2458" s="20"/>
      <c r="AA2458" s="20"/>
      <c r="AB2458" s="20"/>
      <c r="AC2458" s="20"/>
      <c r="AD2458" s="20"/>
    </row>
    <row r="2459" spans="3:30" s="1" customFormat="1">
      <c r="C2459" s="16"/>
      <c r="D2459" s="16"/>
      <c r="E2459" s="32"/>
      <c r="F2459" s="16"/>
      <c r="G2459" s="16"/>
      <c r="H2459" s="16"/>
      <c r="I2459" s="16"/>
      <c r="J2459" s="16"/>
      <c r="K2459" s="16"/>
      <c r="L2459" s="32"/>
      <c r="M2459" s="16"/>
      <c r="N2459" s="16"/>
      <c r="O2459" s="16"/>
      <c r="P2459" s="16"/>
      <c r="Y2459" s="20"/>
      <c r="Z2459" s="20"/>
      <c r="AA2459" s="20"/>
      <c r="AB2459" s="20"/>
      <c r="AC2459" s="20"/>
      <c r="AD2459" s="20"/>
    </row>
    <row r="2460" spans="3:30" s="1" customFormat="1">
      <c r="C2460" s="16"/>
      <c r="D2460" s="16"/>
      <c r="E2460" s="32"/>
      <c r="F2460" s="16"/>
      <c r="G2460" s="16"/>
      <c r="H2460" s="16"/>
      <c r="I2460" s="16"/>
      <c r="J2460" s="16"/>
      <c r="K2460" s="16"/>
      <c r="L2460" s="32"/>
      <c r="M2460" s="16"/>
      <c r="N2460" s="16"/>
      <c r="O2460" s="16"/>
      <c r="P2460" s="16"/>
      <c r="Y2460" s="20"/>
      <c r="Z2460" s="20"/>
      <c r="AA2460" s="20"/>
      <c r="AB2460" s="20"/>
      <c r="AC2460" s="20"/>
      <c r="AD2460" s="20"/>
    </row>
    <row r="2461" spans="3:30" s="1" customFormat="1">
      <c r="C2461" s="16"/>
      <c r="D2461" s="16"/>
      <c r="E2461" s="32"/>
      <c r="F2461" s="16"/>
      <c r="G2461" s="16"/>
      <c r="H2461" s="16"/>
      <c r="I2461" s="16"/>
      <c r="J2461" s="16"/>
      <c r="K2461" s="16"/>
      <c r="L2461" s="32"/>
      <c r="M2461" s="16"/>
      <c r="N2461" s="16"/>
      <c r="O2461" s="16"/>
      <c r="P2461" s="16"/>
      <c r="Y2461" s="20"/>
      <c r="Z2461" s="20"/>
      <c r="AA2461" s="20"/>
      <c r="AB2461" s="20"/>
      <c r="AC2461" s="20"/>
      <c r="AD2461" s="20"/>
    </row>
    <row r="2462" spans="3:30" s="1" customFormat="1">
      <c r="C2462" s="16"/>
      <c r="D2462" s="16"/>
      <c r="E2462" s="32"/>
      <c r="F2462" s="16"/>
      <c r="G2462" s="16"/>
      <c r="H2462" s="16"/>
      <c r="I2462" s="16"/>
      <c r="J2462" s="16"/>
      <c r="K2462" s="16"/>
      <c r="L2462" s="32"/>
      <c r="M2462" s="16"/>
      <c r="N2462" s="16"/>
      <c r="O2462" s="16"/>
      <c r="P2462" s="16"/>
      <c r="Y2462" s="20"/>
      <c r="Z2462" s="20"/>
      <c r="AA2462" s="20"/>
      <c r="AB2462" s="20"/>
      <c r="AC2462" s="20"/>
      <c r="AD2462" s="20"/>
    </row>
    <row r="2463" spans="3:30" s="1" customFormat="1">
      <c r="C2463" s="16"/>
      <c r="D2463" s="16"/>
      <c r="E2463" s="32"/>
      <c r="F2463" s="16"/>
      <c r="G2463" s="16"/>
      <c r="H2463" s="16"/>
      <c r="I2463" s="16"/>
      <c r="J2463" s="16"/>
      <c r="K2463" s="16"/>
      <c r="L2463" s="32"/>
      <c r="M2463" s="16"/>
      <c r="N2463" s="16"/>
      <c r="O2463" s="16"/>
      <c r="P2463" s="16"/>
      <c r="Y2463" s="20"/>
      <c r="Z2463" s="20"/>
      <c r="AA2463" s="20"/>
      <c r="AB2463" s="20"/>
      <c r="AC2463" s="20"/>
      <c r="AD2463" s="20"/>
    </row>
    <row r="2464" spans="3:30" s="1" customFormat="1">
      <c r="C2464" s="16"/>
      <c r="D2464" s="16"/>
      <c r="E2464" s="32"/>
      <c r="F2464" s="16"/>
      <c r="G2464" s="16"/>
      <c r="H2464" s="16"/>
      <c r="I2464" s="16"/>
      <c r="J2464" s="16"/>
      <c r="K2464" s="16"/>
      <c r="L2464" s="32"/>
      <c r="M2464" s="16"/>
      <c r="N2464" s="16"/>
      <c r="O2464" s="16"/>
      <c r="P2464" s="16"/>
      <c r="Y2464" s="20"/>
      <c r="Z2464" s="20"/>
      <c r="AA2464" s="20"/>
      <c r="AB2464" s="20"/>
      <c r="AC2464" s="20"/>
      <c r="AD2464" s="20"/>
    </row>
    <row r="2465" spans="3:30" s="1" customFormat="1">
      <c r="C2465" s="16"/>
      <c r="D2465" s="16"/>
      <c r="E2465" s="32"/>
      <c r="F2465" s="16"/>
      <c r="G2465" s="16"/>
      <c r="H2465" s="16"/>
      <c r="I2465" s="16"/>
      <c r="J2465" s="16"/>
      <c r="K2465" s="16"/>
      <c r="L2465" s="32"/>
      <c r="M2465" s="16"/>
      <c r="N2465" s="16"/>
      <c r="O2465" s="16"/>
      <c r="P2465" s="16"/>
      <c r="Y2465" s="20"/>
      <c r="Z2465" s="20"/>
      <c r="AA2465" s="20"/>
      <c r="AB2465" s="20"/>
      <c r="AC2465" s="20"/>
      <c r="AD2465" s="20"/>
    </row>
    <row r="2466" spans="3:30" s="1" customFormat="1">
      <c r="C2466" s="16"/>
      <c r="D2466" s="16"/>
      <c r="E2466" s="32"/>
      <c r="F2466" s="16"/>
      <c r="G2466" s="16"/>
      <c r="H2466" s="16"/>
      <c r="I2466" s="16"/>
      <c r="J2466" s="16"/>
      <c r="K2466" s="16"/>
      <c r="L2466" s="32"/>
      <c r="M2466" s="16"/>
      <c r="N2466" s="16"/>
      <c r="O2466" s="16"/>
      <c r="P2466" s="16"/>
      <c r="Y2466" s="20"/>
      <c r="Z2466" s="20"/>
      <c r="AA2466" s="20"/>
      <c r="AB2466" s="20"/>
      <c r="AC2466" s="20"/>
      <c r="AD2466" s="20"/>
    </row>
    <row r="2467" spans="3:30" s="1" customFormat="1">
      <c r="C2467" s="16"/>
      <c r="D2467" s="16"/>
      <c r="E2467" s="32"/>
      <c r="F2467" s="16"/>
      <c r="G2467" s="16"/>
      <c r="H2467" s="16"/>
      <c r="I2467" s="16"/>
      <c r="J2467" s="16"/>
      <c r="K2467" s="16"/>
      <c r="L2467" s="32"/>
      <c r="M2467" s="16"/>
      <c r="N2467" s="16"/>
      <c r="O2467" s="16"/>
      <c r="P2467" s="16"/>
      <c r="Y2467" s="20"/>
      <c r="Z2467" s="20"/>
      <c r="AA2467" s="20"/>
      <c r="AB2467" s="20"/>
      <c r="AC2467" s="20"/>
      <c r="AD2467" s="20"/>
    </row>
    <row r="2468" spans="3:30" s="1" customFormat="1">
      <c r="C2468" s="16"/>
      <c r="D2468" s="16"/>
      <c r="E2468" s="32"/>
      <c r="F2468" s="16"/>
      <c r="G2468" s="16"/>
      <c r="H2468" s="16"/>
      <c r="I2468" s="16"/>
      <c r="J2468" s="16"/>
      <c r="K2468" s="16"/>
      <c r="L2468" s="32"/>
      <c r="M2468" s="16"/>
      <c r="N2468" s="16"/>
      <c r="O2468" s="16"/>
      <c r="P2468" s="16"/>
      <c r="Y2468" s="20"/>
      <c r="Z2468" s="20"/>
      <c r="AA2468" s="20"/>
      <c r="AB2468" s="20"/>
      <c r="AC2468" s="20"/>
      <c r="AD2468" s="20"/>
    </row>
    <row r="2469" spans="3:30" s="1" customFormat="1">
      <c r="C2469" s="16"/>
      <c r="D2469" s="16"/>
      <c r="E2469" s="32"/>
      <c r="F2469" s="16"/>
      <c r="G2469" s="16"/>
      <c r="H2469" s="16"/>
      <c r="I2469" s="16"/>
      <c r="J2469" s="16"/>
      <c r="K2469" s="16"/>
      <c r="L2469" s="32"/>
      <c r="M2469" s="16"/>
      <c r="N2469" s="16"/>
      <c r="O2469" s="16"/>
      <c r="P2469" s="16"/>
      <c r="Y2469" s="20"/>
      <c r="Z2469" s="20"/>
      <c r="AA2469" s="20"/>
      <c r="AB2469" s="20"/>
      <c r="AC2469" s="20"/>
      <c r="AD2469" s="20"/>
    </row>
    <row r="2470" spans="3:30" s="1" customFormat="1">
      <c r="C2470" s="16"/>
      <c r="D2470" s="16"/>
      <c r="E2470" s="32"/>
      <c r="F2470" s="16"/>
      <c r="G2470" s="16"/>
      <c r="H2470" s="16"/>
      <c r="I2470" s="16"/>
      <c r="J2470" s="16"/>
      <c r="K2470" s="16"/>
      <c r="L2470" s="32"/>
      <c r="M2470" s="16"/>
      <c r="N2470" s="16"/>
      <c r="O2470" s="16"/>
      <c r="P2470" s="16"/>
      <c r="Y2470" s="20"/>
      <c r="Z2470" s="20"/>
      <c r="AA2470" s="20"/>
      <c r="AB2470" s="20"/>
      <c r="AC2470" s="20"/>
      <c r="AD2470" s="20"/>
    </row>
    <row r="2471" spans="3:30" s="1" customFormat="1">
      <c r="C2471" s="16"/>
      <c r="D2471" s="16"/>
      <c r="E2471" s="32"/>
      <c r="F2471" s="16"/>
      <c r="G2471" s="16"/>
      <c r="H2471" s="16"/>
      <c r="I2471" s="16"/>
      <c r="J2471" s="16"/>
      <c r="K2471" s="16"/>
      <c r="L2471" s="32"/>
      <c r="M2471" s="16"/>
      <c r="N2471" s="16"/>
      <c r="O2471" s="16"/>
      <c r="P2471" s="16"/>
      <c r="Y2471" s="20"/>
      <c r="Z2471" s="20"/>
      <c r="AA2471" s="20"/>
      <c r="AB2471" s="20"/>
      <c r="AC2471" s="20"/>
      <c r="AD2471" s="20"/>
    </row>
    <row r="2472" spans="3:30" s="1" customFormat="1">
      <c r="C2472" s="16"/>
      <c r="D2472" s="16"/>
      <c r="E2472" s="32"/>
      <c r="F2472" s="16"/>
      <c r="G2472" s="16"/>
      <c r="H2472" s="16"/>
      <c r="I2472" s="16"/>
      <c r="J2472" s="16"/>
      <c r="K2472" s="16"/>
      <c r="L2472" s="32"/>
      <c r="M2472" s="16"/>
      <c r="N2472" s="16"/>
      <c r="O2472" s="16"/>
      <c r="P2472" s="16"/>
      <c r="Y2472" s="20"/>
      <c r="Z2472" s="20"/>
      <c r="AA2472" s="20"/>
      <c r="AB2472" s="20"/>
      <c r="AC2472" s="20"/>
      <c r="AD2472" s="20"/>
    </row>
    <row r="2473" spans="3:30" s="1" customFormat="1">
      <c r="C2473" s="16"/>
      <c r="D2473" s="16"/>
      <c r="E2473" s="32"/>
      <c r="F2473" s="16"/>
      <c r="G2473" s="16"/>
      <c r="H2473" s="16"/>
      <c r="I2473" s="16"/>
      <c r="J2473" s="16"/>
      <c r="K2473" s="16"/>
      <c r="L2473" s="32"/>
      <c r="M2473" s="16"/>
      <c r="N2473" s="16"/>
      <c r="O2473" s="16"/>
      <c r="P2473" s="16"/>
      <c r="Y2473" s="20"/>
      <c r="Z2473" s="20"/>
      <c r="AA2473" s="20"/>
      <c r="AB2473" s="20"/>
      <c r="AC2473" s="20"/>
      <c r="AD2473" s="20"/>
    </row>
    <row r="2474" spans="3:30" s="1" customFormat="1">
      <c r="C2474" s="16"/>
      <c r="D2474" s="16"/>
      <c r="E2474" s="32"/>
      <c r="F2474" s="16"/>
      <c r="G2474" s="16"/>
      <c r="H2474" s="16"/>
      <c r="I2474" s="16"/>
      <c r="J2474" s="16"/>
      <c r="K2474" s="16"/>
      <c r="L2474" s="32"/>
      <c r="M2474" s="16"/>
      <c r="N2474" s="16"/>
      <c r="O2474" s="16"/>
      <c r="P2474" s="16"/>
      <c r="Y2474" s="20"/>
      <c r="Z2474" s="20"/>
      <c r="AA2474" s="20"/>
      <c r="AB2474" s="20"/>
      <c r="AC2474" s="20"/>
      <c r="AD2474" s="20"/>
    </row>
    <row r="2475" spans="3:30" s="1" customFormat="1">
      <c r="C2475" s="16"/>
      <c r="D2475" s="16"/>
      <c r="E2475" s="32"/>
      <c r="F2475" s="16"/>
      <c r="G2475" s="16"/>
      <c r="H2475" s="16"/>
      <c r="I2475" s="16"/>
      <c r="J2475" s="16"/>
      <c r="K2475" s="16"/>
      <c r="L2475" s="32"/>
      <c r="M2475" s="16"/>
      <c r="N2475" s="16"/>
      <c r="O2475" s="16"/>
      <c r="P2475" s="16"/>
      <c r="Y2475" s="20"/>
      <c r="Z2475" s="20"/>
      <c r="AA2475" s="20"/>
      <c r="AB2475" s="20"/>
      <c r="AC2475" s="20"/>
      <c r="AD2475" s="20"/>
    </row>
    <row r="2476" spans="3:30" s="1" customFormat="1">
      <c r="C2476" s="16"/>
      <c r="D2476" s="16"/>
      <c r="E2476" s="32"/>
      <c r="F2476" s="16"/>
      <c r="G2476" s="16"/>
      <c r="H2476" s="16"/>
      <c r="I2476" s="16"/>
      <c r="J2476" s="16"/>
      <c r="K2476" s="16"/>
      <c r="L2476" s="32"/>
      <c r="M2476" s="16"/>
      <c r="N2476" s="16"/>
      <c r="O2476" s="16"/>
      <c r="P2476" s="16"/>
      <c r="Y2476" s="20"/>
      <c r="Z2476" s="20"/>
      <c r="AA2476" s="20"/>
      <c r="AB2476" s="20"/>
      <c r="AC2476" s="20"/>
      <c r="AD2476" s="20"/>
    </row>
    <row r="2477" spans="3:30" s="1" customFormat="1">
      <c r="C2477" s="16"/>
      <c r="D2477" s="16"/>
      <c r="E2477" s="32"/>
      <c r="F2477" s="16"/>
      <c r="G2477" s="16"/>
      <c r="H2477" s="16"/>
      <c r="I2477" s="16"/>
      <c r="J2477" s="16"/>
      <c r="K2477" s="16"/>
      <c r="L2477" s="32"/>
      <c r="M2477" s="16"/>
      <c r="N2477" s="16"/>
      <c r="O2477" s="16"/>
      <c r="P2477" s="16"/>
      <c r="Y2477" s="20"/>
      <c r="Z2477" s="20"/>
      <c r="AA2477" s="20"/>
      <c r="AB2477" s="20"/>
      <c r="AC2477" s="20"/>
      <c r="AD2477" s="20"/>
    </row>
    <row r="2478" spans="3:30" s="1" customFormat="1">
      <c r="C2478" s="16"/>
      <c r="D2478" s="16"/>
      <c r="E2478" s="32"/>
      <c r="F2478" s="16"/>
      <c r="G2478" s="16"/>
      <c r="H2478" s="16"/>
      <c r="I2478" s="16"/>
      <c r="J2478" s="16"/>
      <c r="K2478" s="16"/>
      <c r="L2478" s="32"/>
      <c r="M2478" s="16"/>
      <c r="N2478" s="16"/>
      <c r="O2478" s="16"/>
      <c r="P2478" s="16"/>
      <c r="Y2478" s="20"/>
      <c r="Z2478" s="20"/>
      <c r="AA2478" s="20"/>
      <c r="AB2478" s="20"/>
      <c r="AC2478" s="20"/>
      <c r="AD2478" s="20"/>
    </row>
    <row r="2479" spans="3:30" s="1" customFormat="1">
      <c r="C2479" s="16"/>
      <c r="D2479" s="16"/>
      <c r="E2479" s="32"/>
      <c r="F2479" s="16"/>
      <c r="G2479" s="16"/>
      <c r="H2479" s="16"/>
      <c r="I2479" s="16"/>
      <c r="J2479" s="16"/>
      <c r="K2479" s="16"/>
      <c r="L2479" s="32"/>
      <c r="M2479" s="16"/>
      <c r="N2479" s="16"/>
      <c r="O2479" s="16"/>
      <c r="P2479" s="16"/>
      <c r="Y2479" s="20"/>
      <c r="Z2479" s="20"/>
      <c r="AA2479" s="20"/>
      <c r="AB2479" s="20"/>
      <c r="AC2479" s="20"/>
      <c r="AD2479" s="20"/>
    </row>
    <row r="2480" spans="3:30" s="1" customFormat="1">
      <c r="C2480" s="16"/>
      <c r="D2480" s="16"/>
      <c r="E2480" s="32"/>
      <c r="F2480" s="16"/>
      <c r="G2480" s="16"/>
      <c r="H2480" s="16"/>
      <c r="I2480" s="16"/>
      <c r="J2480" s="16"/>
      <c r="K2480" s="16"/>
      <c r="L2480" s="32"/>
      <c r="M2480" s="16"/>
      <c r="N2480" s="16"/>
      <c r="O2480" s="16"/>
      <c r="P2480" s="16"/>
      <c r="Y2480" s="20"/>
      <c r="Z2480" s="20"/>
      <c r="AA2480" s="20"/>
      <c r="AB2480" s="20"/>
      <c r="AC2480" s="20"/>
      <c r="AD2480" s="20"/>
    </row>
    <row r="2481" spans="3:30" s="1" customFormat="1">
      <c r="C2481" s="16"/>
      <c r="D2481" s="16"/>
      <c r="E2481" s="32"/>
      <c r="F2481" s="16"/>
      <c r="G2481" s="16"/>
      <c r="H2481" s="16"/>
      <c r="I2481" s="16"/>
      <c r="J2481" s="16"/>
      <c r="K2481" s="16"/>
      <c r="L2481" s="32"/>
      <c r="M2481" s="16"/>
      <c r="N2481" s="16"/>
      <c r="O2481" s="16"/>
      <c r="P2481" s="16"/>
      <c r="Y2481" s="20"/>
      <c r="Z2481" s="20"/>
      <c r="AA2481" s="20"/>
      <c r="AB2481" s="20"/>
      <c r="AC2481" s="20"/>
      <c r="AD2481" s="20"/>
    </row>
    <row r="2482" spans="3:30" s="1" customFormat="1">
      <c r="C2482" s="16"/>
      <c r="D2482" s="16"/>
      <c r="E2482" s="32"/>
      <c r="F2482" s="16"/>
      <c r="G2482" s="16"/>
      <c r="H2482" s="16"/>
      <c r="I2482" s="16"/>
      <c r="J2482" s="16"/>
      <c r="K2482" s="16"/>
      <c r="L2482" s="32"/>
      <c r="M2482" s="16"/>
      <c r="N2482" s="16"/>
      <c r="O2482" s="16"/>
      <c r="P2482" s="16"/>
      <c r="Y2482" s="20"/>
      <c r="Z2482" s="20"/>
      <c r="AA2482" s="20"/>
      <c r="AB2482" s="20"/>
      <c r="AC2482" s="20"/>
      <c r="AD2482" s="20"/>
    </row>
    <row r="2483" spans="3:30" s="1" customFormat="1">
      <c r="C2483" s="16"/>
      <c r="D2483" s="16"/>
      <c r="E2483" s="32"/>
      <c r="F2483" s="16"/>
      <c r="G2483" s="16"/>
      <c r="H2483" s="16"/>
      <c r="I2483" s="16"/>
      <c r="J2483" s="16"/>
      <c r="K2483" s="16"/>
      <c r="L2483" s="32"/>
      <c r="M2483" s="16"/>
      <c r="N2483" s="16"/>
      <c r="O2483" s="16"/>
      <c r="P2483" s="16"/>
      <c r="Y2483" s="20"/>
      <c r="Z2483" s="20"/>
      <c r="AA2483" s="20"/>
      <c r="AB2483" s="20"/>
      <c r="AC2483" s="20"/>
      <c r="AD2483" s="20"/>
    </row>
    <row r="2484" spans="3:30" s="1" customFormat="1">
      <c r="C2484" s="16"/>
      <c r="D2484" s="16"/>
      <c r="E2484" s="32"/>
      <c r="F2484" s="16"/>
      <c r="G2484" s="16"/>
      <c r="H2484" s="16"/>
      <c r="I2484" s="16"/>
      <c r="J2484" s="16"/>
      <c r="K2484" s="16"/>
      <c r="L2484" s="32"/>
      <c r="M2484" s="16"/>
      <c r="N2484" s="16"/>
      <c r="O2484" s="16"/>
      <c r="P2484" s="16"/>
      <c r="Y2484" s="20"/>
      <c r="Z2484" s="20"/>
      <c r="AA2484" s="20"/>
      <c r="AB2484" s="20"/>
      <c r="AC2484" s="20"/>
      <c r="AD2484" s="20"/>
    </row>
    <row r="2485" spans="3:30" s="1" customFormat="1">
      <c r="C2485" s="16"/>
      <c r="D2485" s="16"/>
      <c r="E2485" s="32"/>
      <c r="F2485" s="16"/>
      <c r="G2485" s="16"/>
      <c r="H2485" s="16"/>
      <c r="I2485" s="16"/>
      <c r="J2485" s="16"/>
      <c r="K2485" s="16"/>
      <c r="L2485" s="32"/>
      <c r="M2485" s="16"/>
      <c r="N2485" s="16"/>
      <c r="O2485" s="16"/>
      <c r="P2485" s="16"/>
      <c r="Y2485" s="20"/>
      <c r="Z2485" s="20"/>
      <c r="AA2485" s="20"/>
      <c r="AB2485" s="20"/>
      <c r="AC2485" s="20"/>
      <c r="AD2485" s="20"/>
    </row>
    <row r="2486" spans="3:30" s="1" customFormat="1">
      <c r="C2486" s="16"/>
      <c r="D2486" s="16"/>
      <c r="E2486" s="32"/>
      <c r="F2486" s="16"/>
      <c r="G2486" s="16"/>
      <c r="H2486" s="16"/>
      <c r="I2486" s="16"/>
      <c r="J2486" s="16"/>
      <c r="K2486" s="16"/>
      <c r="L2486" s="32"/>
      <c r="M2486" s="16"/>
      <c r="N2486" s="16"/>
      <c r="O2486" s="16"/>
      <c r="P2486" s="16"/>
      <c r="Y2486" s="20"/>
      <c r="Z2486" s="20"/>
      <c r="AA2486" s="20"/>
      <c r="AB2486" s="20"/>
      <c r="AC2486" s="20"/>
      <c r="AD2486" s="20"/>
    </row>
    <row r="2487" spans="3:30" s="1" customFormat="1">
      <c r="C2487" s="16"/>
      <c r="D2487" s="16"/>
      <c r="E2487" s="32"/>
      <c r="F2487" s="16"/>
      <c r="G2487" s="16"/>
      <c r="H2487" s="16"/>
      <c r="I2487" s="16"/>
      <c r="J2487" s="16"/>
      <c r="K2487" s="16"/>
      <c r="L2487" s="32"/>
      <c r="M2487" s="16"/>
      <c r="N2487" s="16"/>
      <c r="O2487" s="16"/>
      <c r="P2487" s="16"/>
      <c r="Y2487" s="20"/>
      <c r="Z2487" s="20"/>
      <c r="AA2487" s="20"/>
      <c r="AB2487" s="20"/>
      <c r="AC2487" s="20"/>
      <c r="AD2487" s="20"/>
    </row>
    <row r="2488" spans="3:30" s="1" customFormat="1">
      <c r="C2488" s="16"/>
      <c r="D2488" s="16"/>
      <c r="E2488" s="32"/>
      <c r="F2488" s="16"/>
      <c r="G2488" s="16"/>
      <c r="H2488" s="16"/>
      <c r="I2488" s="16"/>
      <c r="J2488" s="16"/>
      <c r="K2488" s="16"/>
      <c r="L2488" s="32"/>
      <c r="M2488" s="16"/>
      <c r="N2488" s="16"/>
      <c r="O2488" s="16"/>
      <c r="P2488" s="16"/>
      <c r="Y2488" s="20"/>
      <c r="Z2488" s="20"/>
      <c r="AA2488" s="20"/>
      <c r="AB2488" s="20"/>
      <c r="AC2488" s="20"/>
      <c r="AD2488" s="20"/>
    </row>
    <row r="2489" spans="3:30" s="1" customFormat="1">
      <c r="C2489" s="16"/>
      <c r="D2489" s="16"/>
      <c r="E2489" s="32"/>
      <c r="F2489" s="16"/>
      <c r="G2489" s="16"/>
      <c r="H2489" s="16"/>
      <c r="I2489" s="16"/>
      <c r="J2489" s="16"/>
      <c r="K2489" s="16"/>
      <c r="L2489" s="32"/>
      <c r="M2489" s="16"/>
      <c r="N2489" s="16"/>
      <c r="O2489" s="16"/>
      <c r="P2489" s="16"/>
      <c r="Y2489" s="20"/>
      <c r="Z2489" s="20"/>
      <c r="AA2489" s="20"/>
      <c r="AB2489" s="20"/>
      <c r="AC2489" s="20"/>
      <c r="AD2489" s="20"/>
    </row>
    <row r="2490" spans="3:30" s="1" customFormat="1">
      <c r="C2490" s="16"/>
      <c r="D2490" s="16"/>
      <c r="E2490" s="32"/>
      <c r="F2490" s="16"/>
      <c r="G2490" s="16"/>
      <c r="H2490" s="16"/>
      <c r="I2490" s="16"/>
      <c r="J2490" s="16"/>
      <c r="K2490" s="16"/>
      <c r="L2490" s="32"/>
      <c r="M2490" s="16"/>
      <c r="N2490" s="16"/>
      <c r="O2490" s="16"/>
      <c r="P2490" s="16"/>
      <c r="Y2490" s="20"/>
      <c r="Z2490" s="20"/>
      <c r="AA2490" s="20"/>
      <c r="AB2490" s="20"/>
      <c r="AC2490" s="20"/>
      <c r="AD2490" s="20"/>
    </row>
    <row r="2491" spans="3:30" s="1" customFormat="1">
      <c r="C2491" s="16"/>
      <c r="D2491" s="16"/>
      <c r="E2491" s="32"/>
      <c r="F2491" s="16"/>
      <c r="G2491" s="16"/>
      <c r="H2491" s="16"/>
      <c r="I2491" s="16"/>
      <c r="J2491" s="16"/>
      <c r="K2491" s="16"/>
      <c r="L2491" s="32"/>
      <c r="M2491" s="16"/>
      <c r="N2491" s="16"/>
      <c r="O2491" s="16"/>
      <c r="P2491" s="16"/>
      <c r="Y2491" s="20"/>
      <c r="Z2491" s="20"/>
      <c r="AA2491" s="20"/>
      <c r="AB2491" s="20"/>
      <c r="AC2491" s="20"/>
      <c r="AD2491" s="20"/>
    </row>
    <row r="2492" spans="3:30" s="1" customFormat="1">
      <c r="C2492" s="16"/>
      <c r="D2492" s="16"/>
      <c r="E2492" s="32"/>
      <c r="F2492" s="16"/>
      <c r="G2492" s="16"/>
      <c r="H2492" s="16"/>
      <c r="I2492" s="16"/>
      <c r="J2492" s="16"/>
      <c r="K2492" s="16"/>
      <c r="L2492" s="32"/>
      <c r="M2492" s="16"/>
      <c r="N2492" s="16"/>
      <c r="O2492" s="16"/>
      <c r="P2492" s="16"/>
      <c r="Y2492" s="20"/>
      <c r="Z2492" s="20"/>
      <c r="AA2492" s="20"/>
      <c r="AB2492" s="20"/>
      <c r="AC2492" s="20"/>
      <c r="AD2492" s="20"/>
    </row>
    <row r="2493" spans="3:30" s="1" customFormat="1">
      <c r="C2493" s="16"/>
      <c r="D2493" s="16"/>
      <c r="E2493" s="32"/>
      <c r="F2493" s="16"/>
      <c r="G2493" s="16"/>
      <c r="H2493" s="16"/>
      <c r="I2493" s="16"/>
      <c r="J2493" s="16"/>
      <c r="K2493" s="16"/>
      <c r="L2493" s="32"/>
      <c r="M2493" s="16"/>
      <c r="N2493" s="16"/>
      <c r="O2493" s="16"/>
      <c r="P2493" s="16"/>
      <c r="Y2493" s="20"/>
      <c r="Z2493" s="20"/>
      <c r="AA2493" s="20"/>
      <c r="AB2493" s="20"/>
      <c r="AC2493" s="20"/>
      <c r="AD2493" s="20"/>
    </row>
    <row r="2494" spans="3:30" s="1" customFormat="1">
      <c r="C2494" s="16"/>
      <c r="D2494" s="16"/>
      <c r="E2494" s="32"/>
      <c r="F2494" s="16"/>
      <c r="G2494" s="16"/>
      <c r="H2494" s="16"/>
      <c r="I2494" s="16"/>
      <c r="J2494" s="16"/>
      <c r="K2494" s="16"/>
      <c r="L2494" s="32"/>
      <c r="M2494" s="16"/>
      <c r="N2494" s="16"/>
      <c r="O2494" s="16"/>
      <c r="P2494" s="16"/>
      <c r="Y2494" s="20"/>
      <c r="Z2494" s="20"/>
      <c r="AA2494" s="20"/>
      <c r="AB2494" s="20"/>
      <c r="AC2494" s="20"/>
      <c r="AD2494" s="20"/>
    </row>
    <row r="2495" spans="3:30" s="1" customFormat="1">
      <c r="C2495" s="16"/>
      <c r="D2495" s="16"/>
      <c r="E2495" s="32"/>
      <c r="F2495" s="16"/>
      <c r="G2495" s="16"/>
      <c r="H2495" s="16"/>
      <c r="I2495" s="16"/>
      <c r="J2495" s="16"/>
      <c r="K2495" s="16"/>
      <c r="L2495" s="32"/>
      <c r="M2495" s="16"/>
      <c r="N2495" s="16"/>
      <c r="O2495" s="16"/>
      <c r="P2495" s="16"/>
      <c r="Y2495" s="20"/>
      <c r="Z2495" s="20"/>
      <c r="AA2495" s="20"/>
      <c r="AB2495" s="20"/>
      <c r="AC2495" s="20"/>
      <c r="AD2495" s="20"/>
    </row>
    <row r="2496" spans="3:30" s="1" customFormat="1">
      <c r="C2496" s="16"/>
      <c r="D2496" s="16"/>
      <c r="E2496" s="32"/>
      <c r="F2496" s="16"/>
      <c r="G2496" s="16"/>
      <c r="H2496" s="16"/>
      <c r="I2496" s="16"/>
      <c r="J2496" s="16"/>
      <c r="K2496" s="16"/>
      <c r="L2496" s="32"/>
      <c r="M2496" s="16"/>
      <c r="N2496" s="16"/>
      <c r="O2496" s="16"/>
      <c r="P2496" s="16"/>
      <c r="Y2496" s="20"/>
      <c r="Z2496" s="20"/>
      <c r="AA2496" s="20"/>
      <c r="AB2496" s="20"/>
      <c r="AC2496" s="20"/>
      <c r="AD2496" s="20"/>
    </row>
    <row r="2497" spans="3:30" s="1" customFormat="1">
      <c r="C2497" s="16"/>
      <c r="D2497" s="16"/>
      <c r="E2497" s="32"/>
      <c r="F2497" s="16"/>
      <c r="G2497" s="16"/>
      <c r="H2497" s="16"/>
      <c r="I2497" s="16"/>
      <c r="J2497" s="16"/>
      <c r="K2497" s="16"/>
      <c r="L2497" s="32"/>
      <c r="M2497" s="16"/>
      <c r="N2497" s="16"/>
      <c r="O2497" s="16"/>
      <c r="P2497" s="16"/>
      <c r="Y2497" s="20"/>
      <c r="Z2497" s="20"/>
      <c r="AA2497" s="20"/>
      <c r="AB2497" s="20"/>
      <c r="AC2497" s="20"/>
      <c r="AD2497" s="20"/>
    </row>
    <row r="2498" spans="3:30" s="1" customFormat="1">
      <c r="C2498" s="16"/>
      <c r="D2498" s="16"/>
      <c r="E2498" s="32"/>
      <c r="F2498" s="16"/>
      <c r="G2498" s="16"/>
      <c r="H2498" s="16"/>
      <c r="I2498" s="16"/>
      <c r="J2498" s="16"/>
      <c r="K2498" s="16"/>
      <c r="L2498" s="32"/>
      <c r="M2498" s="16"/>
      <c r="N2498" s="16"/>
      <c r="O2498" s="16"/>
      <c r="P2498" s="16"/>
      <c r="Y2498" s="20"/>
      <c r="Z2498" s="20"/>
      <c r="AA2498" s="20"/>
      <c r="AB2498" s="20"/>
      <c r="AC2498" s="20"/>
      <c r="AD2498" s="20"/>
    </row>
    <row r="2499" spans="3:30" s="1" customFormat="1">
      <c r="C2499" s="16"/>
      <c r="D2499" s="16"/>
      <c r="E2499" s="32"/>
      <c r="F2499" s="16"/>
      <c r="G2499" s="16"/>
      <c r="H2499" s="16"/>
      <c r="I2499" s="16"/>
      <c r="J2499" s="16"/>
      <c r="K2499" s="16"/>
      <c r="L2499" s="32"/>
      <c r="M2499" s="16"/>
      <c r="N2499" s="16"/>
      <c r="O2499" s="16"/>
      <c r="P2499" s="16"/>
      <c r="Y2499" s="20"/>
      <c r="Z2499" s="20"/>
      <c r="AA2499" s="20"/>
      <c r="AB2499" s="20"/>
      <c r="AC2499" s="20"/>
      <c r="AD2499" s="20"/>
    </row>
    <row r="2500" spans="3:30" s="1" customFormat="1">
      <c r="C2500" s="16"/>
      <c r="D2500" s="16"/>
      <c r="E2500" s="32"/>
      <c r="F2500" s="16"/>
      <c r="G2500" s="16"/>
      <c r="H2500" s="16"/>
      <c r="I2500" s="16"/>
      <c r="J2500" s="16"/>
      <c r="K2500" s="16"/>
      <c r="L2500" s="32"/>
      <c r="M2500" s="16"/>
      <c r="N2500" s="16"/>
      <c r="O2500" s="16"/>
      <c r="P2500" s="16"/>
      <c r="Y2500" s="20"/>
      <c r="Z2500" s="20"/>
      <c r="AA2500" s="20"/>
      <c r="AB2500" s="20"/>
      <c r="AC2500" s="20"/>
      <c r="AD2500" s="20"/>
    </row>
    <row r="2501" spans="3:30" s="1" customFormat="1">
      <c r="C2501" s="16"/>
      <c r="D2501" s="16"/>
      <c r="E2501" s="32"/>
      <c r="F2501" s="16"/>
      <c r="G2501" s="16"/>
      <c r="H2501" s="16"/>
      <c r="I2501" s="16"/>
      <c r="J2501" s="16"/>
      <c r="K2501" s="16"/>
      <c r="L2501" s="32"/>
      <c r="M2501" s="16"/>
      <c r="N2501" s="16"/>
      <c r="O2501" s="16"/>
      <c r="P2501" s="16"/>
      <c r="Y2501" s="20"/>
      <c r="Z2501" s="20"/>
      <c r="AA2501" s="20"/>
      <c r="AB2501" s="20"/>
      <c r="AC2501" s="20"/>
      <c r="AD2501" s="20"/>
    </row>
    <row r="2502" spans="3:30" s="1" customFormat="1">
      <c r="C2502" s="16"/>
      <c r="D2502" s="16"/>
      <c r="E2502" s="32"/>
      <c r="F2502" s="16"/>
      <c r="G2502" s="16"/>
      <c r="H2502" s="16"/>
      <c r="I2502" s="16"/>
      <c r="J2502" s="16"/>
      <c r="K2502" s="16"/>
      <c r="L2502" s="32"/>
      <c r="M2502" s="16"/>
      <c r="N2502" s="16"/>
      <c r="O2502" s="16"/>
      <c r="P2502" s="16"/>
      <c r="Y2502" s="20"/>
      <c r="Z2502" s="20"/>
      <c r="AA2502" s="20"/>
      <c r="AB2502" s="20"/>
      <c r="AC2502" s="20"/>
      <c r="AD2502" s="20"/>
    </row>
    <row r="2503" spans="3:30" s="1" customFormat="1">
      <c r="C2503" s="16"/>
      <c r="D2503" s="16"/>
      <c r="E2503" s="32"/>
      <c r="F2503" s="16"/>
      <c r="G2503" s="16"/>
      <c r="H2503" s="16"/>
      <c r="I2503" s="16"/>
      <c r="J2503" s="16"/>
      <c r="K2503" s="16"/>
      <c r="L2503" s="32"/>
      <c r="M2503" s="16"/>
      <c r="N2503" s="16"/>
      <c r="O2503" s="16"/>
      <c r="P2503" s="16"/>
      <c r="Y2503" s="20"/>
      <c r="Z2503" s="20"/>
      <c r="AA2503" s="20"/>
      <c r="AB2503" s="20"/>
      <c r="AC2503" s="20"/>
      <c r="AD2503" s="20"/>
    </row>
    <row r="2504" spans="3:30" s="1" customFormat="1">
      <c r="C2504" s="16"/>
      <c r="D2504" s="16"/>
      <c r="E2504" s="32"/>
      <c r="F2504" s="16"/>
      <c r="G2504" s="16"/>
      <c r="H2504" s="16"/>
      <c r="I2504" s="16"/>
      <c r="J2504" s="16"/>
      <c r="K2504" s="16"/>
      <c r="L2504" s="32"/>
      <c r="M2504" s="16"/>
      <c r="N2504" s="16"/>
      <c r="O2504" s="16"/>
      <c r="P2504" s="16"/>
      <c r="Y2504" s="20"/>
      <c r="Z2504" s="20"/>
      <c r="AA2504" s="20"/>
      <c r="AB2504" s="20"/>
      <c r="AC2504" s="20"/>
      <c r="AD2504" s="20"/>
    </row>
    <row r="2505" spans="3:30" s="1" customFormat="1">
      <c r="C2505" s="16"/>
      <c r="D2505" s="16"/>
      <c r="E2505" s="32"/>
      <c r="F2505" s="16"/>
      <c r="G2505" s="16"/>
      <c r="H2505" s="16"/>
      <c r="I2505" s="16"/>
      <c r="J2505" s="16"/>
      <c r="K2505" s="16"/>
      <c r="L2505" s="32"/>
      <c r="M2505" s="16"/>
      <c r="N2505" s="16"/>
      <c r="O2505" s="16"/>
      <c r="P2505" s="16"/>
      <c r="Y2505" s="20"/>
      <c r="Z2505" s="20"/>
      <c r="AA2505" s="20"/>
      <c r="AB2505" s="20"/>
      <c r="AC2505" s="20"/>
      <c r="AD2505" s="20"/>
    </row>
    <row r="2506" spans="3:30" s="1" customFormat="1">
      <c r="C2506" s="16"/>
      <c r="D2506" s="16"/>
      <c r="E2506" s="32"/>
      <c r="F2506" s="16"/>
      <c r="G2506" s="16"/>
      <c r="H2506" s="16"/>
      <c r="I2506" s="16"/>
      <c r="J2506" s="16"/>
      <c r="K2506" s="16"/>
      <c r="L2506" s="32"/>
      <c r="M2506" s="16"/>
      <c r="N2506" s="16"/>
      <c r="O2506" s="16"/>
      <c r="P2506" s="16"/>
      <c r="Y2506" s="20"/>
      <c r="Z2506" s="20"/>
      <c r="AA2506" s="20"/>
      <c r="AB2506" s="20"/>
      <c r="AC2506" s="20"/>
      <c r="AD2506" s="20"/>
    </row>
    <row r="2507" spans="3:30" s="1" customFormat="1">
      <c r="C2507" s="16"/>
      <c r="D2507" s="16"/>
      <c r="E2507" s="32"/>
      <c r="F2507" s="16"/>
      <c r="G2507" s="16"/>
      <c r="H2507" s="16"/>
      <c r="I2507" s="16"/>
      <c r="J2507" s="16"/>
      <c r="K2507" s="16"/>
      <c r="L2507" s="32"/>
      <c r="M2507" s="16"/>
      <c r="N2507" s="16"/>
      <c r="O2507" s="16"/>
      <c r="P2507" s="16"/>
      <c r="Y2507" s="20"/>
      <c r="Z2507" s="20"/>
      <c r="AA2507" s="20"/>
      <c r="AB2507" s="20"/>
      <c r="AC2507" s="20"/>
      <c r="AD2507" s="20"/>
    </row>
    <row r="2508" spans="3:30" s="1" customFormat="1">
      <c r="C2508" s="16"/>
      <c r="D2508" s="16"/>
      <c r="E2508" s="32"/>
      <c r="F2508" s="16"/>
      <c r="G2508" s="16"/>
      <c r="H2508" s="16"/>
      <c r="I2508" s="16"/>
      <c r="J2508" s="16"/>
      <c r="K2508" s="16"/>
      <c r="L2508" s="32"/>
      <c r="M2508" s="16"/>
      <c r="N2508" s="16"/>
      <c r="O2508" s="16"/>
      <c r="P2508" s="16"/>
      <c r="Y2508" s="20"/>
      <c r="Z2508" s="20"/>
      <c r="AA2508" s="20"/>
      <c r="AB2508" s="20"/>
      <c r="AC2508" s="20"/>
      <c r="AD2508" s="20"/>
    </row>
    <row r="2509" spans="3:30" s="1" customFormat="1">
      <c r="C2509" s="16"/>
      <c r="D2509" s="16"/>
      <c r="E2509" s="32"/>
      <c r="F2509" s="16"/>
      <c r="G2509" s="16"/>
      <c r="H2509" s="16"/>
      <c r="I2509" s="16"/>
      <c r="J2509" s="16"/>
      <c r="K2509" s="16"/>
      <c r="L2509" s="32"/>
      <c r="M2509" s="16"/>
      <c r="N2509" s="16"/>
      <c r="O2509" s="16"/>
      <c r="P2509" s="16"/>
      <c r="Y2509" s="20"/>
      <c r="Z2509" s="20"/>
      <c r="AA2509" s="20"/>
      <c r="AB2509" s="20"/>
      <c r="AC2509" s="20"/>
      <c r="AD2509" s="20"/>
    </row>
    <row r="2510" spans="3:30" s="1" customFormat="1">
      <c r="C2510" s="16"/>
      <c r="D2510" s="16"/>
      <c r="E2510" s="32"/>
      <c r="F2510" s="16"/>
      <c r="G2510" s="16"/>
      <c r="H2510" s="16"/>
      <c r="I2510" s="16"/>
      <c r="J2510" s="16"/>
      <c r="K2510" s="16"/>
      <c r="L2510" s="32"/>
      <c r="M2510" s="16"/>
      <c r="N2510" s="16"/>
      <c r="O2510" s="16"/>
      <c r="P2510" s="16"/>
      <c r="Y2510" s="20"/>
      <c r="Z2510" s="20"/>
      <c r="AA2510" s="20"/>
      <c r="AB2510" s="20"/>
      <c r="AC2510" s="20"/>
      <c r="AD2510" s="20"/>
    </row>
    <row r="2511" spans="3:30" s="1" customFormat="1">
      <c r="C2511" s="16"/>
      <c r="D2511" s="16"/>
      <c r="E2511" s="32"/>
      <c r="F2511" s="16"/>
      <c r="G2511" s="16"/>
      <c r="H2511" s="16"/>
      <c r="I2511" s="16"/>
      <c r="J2511" s="16"/>
      <c r="K2511" s="16"/>
      <c r="L2511" s="32"/>
      <c r="M2511" s="16"/>
      <c r="N2511" s="16"/>
      <c r="O2511" s="16"/>
      <c r="P2511" s="16"/>
      <c r="Y2511" s="20"/>
      <c r="Z2511" s="20"/>
      <c r="AA2511" s="20"/>
      <c r="AB2511" s="20"/>
      <c r="AC2511" s="20"/>
      <c r="AD2511" s="20"/>
    </row>
    <row r="2512" spans="3:30" s="1" customFormat="1">
      <c r="C2512" s="16"/>
      <c r="D2512" s="16"/>
      <c r="E2512" s="32"/>
      <c r="F2512" s="16"/>
      <c r="G2512" s="16"/>
      <c r="H2512" s="16"/>
      <c r="I2512" s="16"/>
      <c r="J2512" s="16"/>
      <c r="K2512" s="16"/>
      <c r="L2512" s="32"/>
      <c r="M2512" s="16"/>
      <c r="N2512" s="16"/>
      <c r="O2512" s="16"/>
      <c r="P2512" s="16"/>
      <c r="Y2512" s="20"/>
      <c r="Z2512" s="20"/>
      <c r="AA2512" s="20"/>
      <c r="AB2512" s="20"/>
      <c r="AC2512" s="20"/>
      <c r="AD2512" s="20"/>
    </row>
    <row r="2513" spans="3:30" s="1" customFormat="1">
      <c r="C2513" s="16"/>
      <c r="D2513" s="16"/>
      <c r="E2513" s="32"/>
      <c r="F2513" s="16"/>
      <c r="G2513" s="16"/>
      <c r="H2513" s="16"/>
      <c r="I2513" s="16"/>
      <c r="J2513" s="16"/>
      <c r="K2513" s="16"/>
      <c r="L2513" s="32"/>
      <c r="M2513" s="16"/>
      <c r="N2513" s="16"/>
      <c r="O2513" s="16"/>
      <c r="P2513" s="16"/>
      <c r="Y2513" s="20"/>
      <c r="Z2513" s="20"/>
      <c r="AA2513" s="20"/>
      <c r="AB2513" s="20"/>
      <c r="AC2513" s="20"/>
      <c r="AD2513" s="20"/>
    </row>
    <row r="2514" spans="3:30" s="1" customFormat="1">
      <c r="C2514" s="16"/>
      <c r="D2514" s="16"/>
      <c r="E2514" s="32"/>
      <c r="F2514" s="16"/>
      <c r="G2514" s="16"/>
      <c r="H2514" s="16"/>
      <c r="I2514" s="16"/>
      <c r="J2514" s="16"/>
      <c r="K2514" s="16"/>
      <c r="L2514" s="32"/>
      <c r="M2514" s="16"/>
      <c r="N2514" s="16"/>
      <c r="O2514" s="16"/>
      <c r="P2514" s="16"/>
      <c r="Y2514" s="20"/>
      <c r="Z2514" s="20"/>
      <c r="AA2514" s="20"/>
      <c r="AB2514" s="20"/>
      <c r="AC2514" s="20"/>
      <c r="AD2514" s="20"/>
    </row>
    <row r="2515" spans="3:30" s="1" customFormat="1">
      <c r="C2515" s="16"/>
      <c r="D2515" s="16"/>
      <c r="E2515" s="32"/>
      <c r="F2515" s="16"/>
      <c r="G2515" s="16"/>
      <c r="H2515" s="16"/>
      <c r="I2515" s="16"/>
      <c r="J2515" s="16"/>
      <c r="K2515" s="16"/>
      <c r="L2515" s="32"/>
      <c r="M2515" s="16"/>
      <c r="N2515" s="16"/>
      <c r="O2515" s="16"/>
      <c r="P2515" s="16"/>
      <c r="Y2515" s="20"/>
      <c r="Z2515" s="20"/>
      <c r="AA2515" s="20"/>
      <c r="AB2515" s="20"/>
      <c r="AC2515" s="20"/>
      <c r="AD2515" s="20"/>
    </row>
    <row r="2516" spans="3:30" s="1" customFormat="1">
      <c r="C2516" s="16"/>
      <c r="D2516" s="16"/>
      <c r="E2516" s="32"/>
      <c r="F2516" s="16"/>
      <c r="G2516" s="16"/>
      <c r="H2516" s="16"/>
      <c r="I2516" s="16"/>
      <c r="J2516" s="16"/>
      <c r="K2516" s="16"/>
      <c r="L2516" s="32"/>
      <c r="M2516" s="16"/>
      <c r="N2516" s="16"/>
      <c r="O2516" s="16"/>
      <c r="P2516" s="16"/>
      <c r="Y2516" s="20"/>
      <c r="Z2516" s="20"/>
      <c r="AA2516" s="20"/>
      <c r="AB2516" s="20"/>
      <c r="AC2516" s="20"/>
      <c r="AD2516" s="20"/>
    </row>
    <row r="2517" spans="3:30" s="1" customFormat="1">
      <c r="C2517" s="16"/>
      <c r="D2517" s="16"/>
      <c r="E2517" s="32"/>
      <c r="F2517" s="16"/>
      <c r="G2517" s="16"/>
      <c r="H2517" s="16"/>
      <c r="I2517" s="16"/>
      <c r="J2517" s="16"/>
      <c r="K2517" s="16"/>
      <c r="L2517" s="32"/>
      <c r="M2517" s="16"/>
      <c r="N2517" s="16"/>
      <c r="O2517" s="16"/>
      <c r="P2517" s="16"/>
      <c r="Y2517" s="20"/>
      <c r="Z2517" s="20"/>
      <c r="AA2517" s="20"/>
      <c r="AB2517" s="20"/>
      <c r="AC2517" s="20"/>
      <c r="AD2517" s="20"/>
    </row>
    <row r="2518" spans="3:30" s="1" customFormat="1">
      <c r="C2518" s="16"/>
      <c r="D2518" s="16"/>
      <c r="E2518" s="32"/>
      <c r="F2518" s="16"/>
      <c r="G2518" s="16"/>
      <c r="H2518" s="16"/>
      <c r="I2518" s="16"/>
      <c r="J2518" s="16"/>
      <c r="K2518" s="16"/>
      <c r="L2518" s="32"/>
      <c r="M2518" s="16"/>
      <c r="N2518" s="16"/>
      <c r="O2518" s="16"/>
      <c r="P2518" s="16"/>
      <c r="Y2518" s="20"/>
      <c r="Z2518" s="20"/>
      <c r="AA2518" s="20"/>
      <c r="AB2518" s="20"/>
      <c r="AC2518" s="20"/>
      <c r="AD2518" s="20"/>
    </row>
    <row r="2519" spans="3:30" s="1" customFormat="1">
      <c r="C2519" s="16"/>
      <c r="D2519" s="16"/>
      <c r="E2519" s="32"/>
      <c r="F2519" s="16"/>
      <c r="G2519" s="16"/>
      <c r="H2519" s="16"/>
      <c r="I2519" s="16"/>
      <c r="J2519" s="16"/>
      <c r="K2519" s="16"/>
      <c r="L2519" s="32"/>
      <c r="M2519" s="16"/>
      <c r="N2519" s="16"/>
      <c r="O2519" s="16"/>
      <c r="P2519" s="16"/>
      <c r="Y2519" s="20"/>
      <c r="Z2519" s="20"/>
      <c r="AA2519" s="20"/>
      <c r="AB2519" s="20"/>
      <c r="AC2519" s="20"/>
      <c r="AD2519" s="20"/>
    </row>
    <row r="2520" spans="3:30" s="1" customFormat="1">
      <c r="C2520" s="16"/>
      <c r="D2520" s="16"/>
      <c r="E2520" s="32"/>
      <c r="F2520" s="16"/>
      <c r="G2520" s="16"/>
      <c r="H2520" s="16"/>
      <c r="I2520" s="16"/>
      <c r="J2520" s="16"/>
      <c r="K2520" s="16"/>
      <c r="L2520" s="32"/>
      <c r="M2520" s="16"/>
      <c r="N2520" s="16"/>
      <c r="O2520" s="16"/>
      <c r="P2520" s="16"/>
      <c r="Y2520" s="20"/>
      <c r="Z2520" s="20"/>
      <c r="AA2520" s="20"/>
      <c r="AB2520" s="20"/>
      <c r="AC2520" s="20"/>
      <c r="AD2520" s="20"/>
    </row>
    <row r="2521" spans="3:30" s="1" customFormat="1">
      <c r="C2521" s="16"/>
      <c r="D2521" s="16"/>
      <c r="E2521" s="32"/>
      <c r="F2521" s="16"/>
      <c r="G2521" s="16"/>
      <c r="H2521" s="16"/>
      <c r="I2521" s="16"/>
      <c r="J2521" s="16"/>
      <c r="K2521" s="16"/>
      <c r="L2521" s="32"/>
      <c r="M2521" s="16"/>
      <c r="N2521" s="16"/>
      <c r="O2521" s="16"/>
      <c r="P2521" s="16"/>
      <c r="Y2521" s="20"/>
      <c r="Z2521" s="20"/>
      <c r="AA2521" s="20"/>
      <c r="AB2521" s="20"/>
      <c r="AC2521" s="20"/>
      <c r="AD2521" s="20"/>
    </row>
    <row r="2522" spans="3:30" s="1" customFormat="1">
      <c r="C2522" s="16"/>
      <c r="D2522" s="16"/>
      <c r="E2522" s="32"/>
      <c r="F2522" s="16"/>
      <c r="G2522" s="16"/>
      <c r="H2522" s="16"/>
      <c r="I2522" s="16"/>
      <c r="J2522" s="16"/>
      <c r="K2522" s="16"/>
      <c r="L2522" s="32"/>
      <c r="M2522" s="16"/>
      <c r="N2522" s="16"/>
      <c r="O2522" s="16"/>
      <c r="P2522" s="16"/>
      <c r="Y2522" s="20"/>
      <c r="Z2522" s="20"/>
      <c r="AA2522" s="20"/>
      <c r="AB2522" s="20"/>
      <c r="AC2522" s="20"/>
      <c r="AD2522" s="20"/>
    </row>
    <row r="2523" spans="3:30" s="1" customFormat="1">
      <c r="C2523" s="16"/>
      <c r="D2523" s="16"/>
      <c r="E2523" s="32"/>
      <c r="F2523" s="16"/>
      <c r="G2523" s="16"/>
      <c r="H2523" s="16"/>
      <c r="I2523" s="16"/>
      <c r="J2523" s="16"/>
      <c r="K2523" s="16"/>
      <c r="L2523" s="32"/>
      <c r="M2523" s="16"/>
      <c r="N2523" s="16"/>
      <c r="O2523" s="16"/>
      <c r="P2523" s="16"/>
      <c r="Y2523" s="20"/>
      <c r="Z2523" s="20"/>
      <c r="AA2523" s="20"/>
      <c r="AB2523" s="20"/>
      <c r="AC2523" s="20"/>
      <c r="AD2523" s="20"/>
    </row>
    <row r="2524" spans="3:30" s="1" customFormat="1">
      <c r="C2524" s="16"/>
      <c r="D2524" s="16"/>
      <c r="E2524" s="32"/>
      <c r="F2524" s="16"/>
      <c r="G2524" s="16"/>
      <c r="H2524" s="16"/>
      <c r="I2524" s="16"/>
      <c r="J2524" s="16"/>
      <c r="K2524" s="16"/>
      <c r="L2524" s="32"/>
      <c r="M2524" s="16"/>
      <c r="N2524" s="16"/>
      <c r="O2524" s="16"/>
      <c r="P2524" s="16"/>
      <c r="Y2524" s="20"/>
      <c r="Z2524" s="20"/>
      <c r="AA2524" s="20"/>
      <c r="AB2524" s="20"/>
      <c r="AC2524" s="20"/>
      <c r="AD2524" s="20"/>
    </row>
    <row r="2525" spans="3:30" s="1" customFormat="1">
      <c r="C2525" s="16"/>
      <c r="D2525" s="16"/>
      <c r="E2525" s="32"/>
      <c r="F2525" s="16"/>
      <c r="G2525" s="16"/>
      <c r="H2525" s="16"/>
      <c r="I2525" s="16"/>
      <c r="J2525" s="16"/>
      <c r="K2525" s="16"/>
      <c r="L2525" s="32"/>
      <c r="M2525" s="16"/>
      <c r="N2525" s="16"/>
      <c r="O2525" s="16"/>
      <c r="P2525" s="16"/>
      <c r="Y2525" s="20"/>
      <c r="Z2525" s="20"/>
      <c r="AA2525" s="20"/>
      <c r="AB2525" s="20"/>
      <c r="AC2525" s="20"/>
      <c r="AD2525" s="20"/>
    </row>
    <row r="2526" spans="3:30" s="1" customFormat="1">
      <c r="C2526" s="16"/>
      <c r="D2526" s="16"/>
      <c r="E2526" s="32"/>
      <c r="F2526" s="16"/>
      <c r="G2526" s="16"/>
      <c r="H2526" s="16"/>
      <c r="I2526" s="16"/>
      <c r="J2526" s="16"/>
      <c r="K2526" s="16"/>
      <c r="L2526" s="32"/>
      <c r="M2526" s="16"/>
      <c r="N2526" s="16"/>
      <c r="O2526" s="16"/>
      <c r="P2526" s="16"/>
      <c r="Y2526" s="20"/>
      <c r="Z2526" s="20"/>
      <c r="AA2526" s="20"/>
      <c r="AB2526" s="20"/>
      <c r="AC2526" s="20"/>
      <c r="AD2526" s="20"/>
    </row>
    <row r="2527" spans="3:30" s="1" customFormat="1">
      <c r="C2527" s="16"/>
      <c r="D2527" s="16"/>
      <c r="E2527" s="32"/>
      <c r="F2527" s="16"/>
      <c r="G2527" s="16"/>
      <c r="H2527" s="16"/>
      <c r="I2527" s="16"/>
      <c r="J2527" s="16"/>
      <c r="K2527" s="16"/>
      <c r="L2527" s="32"/>
      <c r="M2527" s="16"/>
      <c r="N2527" s="16"/>
      <c r="O2527" s="16"/>
      <c r="P2527" s="16"/>
      <c r="Y2527" s="20"/>
      <c r="Z2527" s="20"/>
      <c r="AA2527" s="20"/>
      <c r="AB2527" s="20"/>
      <c r="AC2527" s="20"/>
      <c r="AD2527" s="20"/>
    </row>
    <row r="2528" spans="3:30" s="1" customFormat="1">
      <c r="C2528" s="16"/>
      <c r="D2528" s="16"/>
      <c r="E2528" s="32"/>
      <c r="F2528" s="16"/>
      <c r="G2528" s="16"/>
      <c r="H2528" s="16"/>
      <c r="I2528" s="16"/>
      <c r="J2528" s="16"/>
      <c r="K2528" s="16"/>
      <c r="L2528" s="32"/>
      <c r="M2528" s="16"/>
      <c r="N2528" s="16"/>
      <c r="O2528" s="16"/>
      <c r="P2528" s="16"/>
      <c r="Y2528" s="20"/>
      <c r="Z2528" s="20"/>
      <c r="AA2528" s="20"/>
      <c r="AB2528" s="20"/>
      <c r="AC2528" s="20"/>
      <c r="AD2528" s="20"/>
    </row>
    <row r="2529" spans="3:30" s="1" customFormat="1">
      <c r="C2529" s="16"/>
      <c r="D2529" s="16"/>
      <c r="E2529" s="32"/>
      <c r="F2529" s="16"/>
      <c r="G2529" s="16"/>
      <c r="H2529" s="16"/>
      <c r="I2529" s="16"/>
      <c r="J2529" s="16"/>
      <c r="K2529" s="16"/>
      <c r="L2529" s="32"/>
      <c r="M2529" s="16"/>
      <c r="N2529" s="16"/>
      <c r="O2529" s="16"/>
      <c r="P2529" s="16"/>
      <c r="Y2529" s="20"/>
      <c r="Z2529" s="20"/>
      <c r="AA2529" s="20"/>
      <c r="AB2529" s="20"/>
      <c r="AC2529" s="20"/>
      <c r="AD2529" s="20"/>
    </row>
    <row r="2530" spans="3:30" s="1" customFormat="1">
      <c r="C2530" s="16"/>
      <c r="D2530" s="16"/>
      <c r="E2530" s="32"/>
      <c r="F2530" s="16"/>
      <c r="G2530" s="16"/>
      <c r="H2530" s="16"/>
      <c r="I2530" s="16"/>
      <c r="J2530" s="16"/>
      <c r="K2530" s="16"/>
      <c r="L2530" s="32"/>
      <c r="M2530" s="16"/>
      <c r="N2530" s="16"/>
      <c r="O2530" s="16"/>
      <c r="P2530" s="16"/>
      <c r="Y2530" s="20"/>
      <c r="Z2530" s="20"/>
      <c r="AA2530" s="20"/>
      <c r="AB2530" s="20"/>
      <c r="AC2530" s="20"/>
      <c r="AD2530" s="20"/>
    </row>
    <row r="2531" spans="3:30" s="1" customFormat="1">
      <c r="C2531" s="16"/>
      <c r="D2531" s="16"/>
      <c r="E2531" s="32"/>
      <c r="F2531" s="16"/>
      <c r="G2531" s="16"/>
      <c r="H2531" s="16"/>
      <c r="I2531" s="16"/>
      <c r="J2531" s="16"/>
      <c r="K2531" s="16"/>
      <c r="L2531" s="32"/>
      <c r="M2531" s="16"/>
      <c r="N2531" s="16"/>
      <c r="O2531" s="16"/>
      <c r="P2531" s="16"/>
      <c r="Y2531" s="20"/>
      <c r="Z2531" s="20"/>
      <c r="AA2531" s="20"/>
      <c r="AB2531" s="20"/>
      <c r="AC2531" s="20"/>
      <c r="AD2531" s="20"/>
    </row>
    <row r="2532" spans="3:30" s="1" customFormat="1">
      <c r="C2532" s="16"/>
      <c r="D2532" s="16"/>
      <c r="E2532" s="32"/>
      <c r="F2532" s="16"/>
      <c r="G2532" s="16"/>
      <c r="H2532" s="16"/>
      <c r="I2532" s="16"/>
      <c r="J2532" s="16"/>
      <c r="K2532" s="16"/>
      <c r="L2532" s="32"/>
      <c r="M2532" s="16"/>
      <c r="N2532" s="16"/>
      <c r="O2532" s="16"/>
      <c r="P2532" s="16"/>
      <c r="Y2532" s="20"/>
      <c r="Z2532" s="20"/>
      <c r="AA2532" s="20"/>
      <c r="AB2532" s="20"/>
      <c r="AC2532" s="20"/>
      <c r="AD2532" s="20"/>
    </row>
    <row r="2533" spans="3:30" s="1" customFormat="1">
      <c r="C2533" s="16"/>
      <c r="D2533" s="16"/>
      <c r="E2533" s="32"/>
      <c r="F2533" s="16"/>
      <c r="G2533" s="16"/>
      <c r="H2533" s="16"/>
      <c r="I2533" s="16"/>
      <c r="J2533" s="16"/>
      <c r="K2533" s="16"/>
      <c r="L2533" s="32"/>
      <c r="M2533" s="16"/>
      <c r="N2533" s="16"/>
      <c r="O2533" s="16"/>
      <c r="P2533" s="16"/>
      <c r="Y2533" s="20"/>
      <c r="Z2533" s="20"/>
      <c r="AA2533" s="20"/>
      <c r="AB2533" s="20"/>
      <c r="AC2533" s="20"/>
      <c r="AD2533" s="20"/>
    </row>
    <row r="2534" spans="3:30" s="1" customFormat="1">
      <c r="C2534" s="16"/>
      <c r="D2534" s="16"/>
      <c r="E2534" s="32"/>
      <c r="F2534" s="16"/>
      <c r="G2534" s="16"/>
      <c r="H2534" s="16"/>
      <c r="I2534" s="16"/>
      <c r="J2534" s="16"/>
      <c r="K2534" s="16"/>
      <c r="L2534" s="32"/>
      <c r="M2534" s="16"/>
      <c r="N2534" s="16"/>
      <c r="O2534" s="16"/>
      <c r="P2534" s="16"/>
      <c r="Y2534" s="20"/>
      <c r="Z2534" s="20"/>
      <c r="AA2534" s="20"/>
      <c r="AB2534" s="20"/>
      <c r="AC2534" s="20"/>
      <c r="AD2534" s="20"/>
    </row>
    <row r="2535" spans="3:30" s="1" customFormat="1">
      <c r="C2535" s="16"/>
      <c r="D2535" s="16"/>
      <c r="E2535" s="32"/>
      <c r="F2535" s="16"/>
      <c r="G2535" s="16"/>
      <c r="H2535" s="16"/>
      <c r="I2535" s="16"/>
      <c r="J2535" s="16"/>
      <c r="K2535" s="16"/>
      <c r="L2535" s="32"/>
      <c r="M2535" s="16"/>
      <c r="N2535" s="16"/>
      <c r="O2535" s="16"/>
      <c r="P2535" s="16"/>
      <c r="Y2535" s="20"/>
      <c r="Z2535" s="20"/>
      <c r="AA2535" s="20"/>
      <c r="AB2535" s="20"/>
      <c r="AC2535" s="20"/>
      <c r="AD2535" s="20"/>
    </row>
    <row r="2536" spans="3:30" s="1" customFormat="1">
      <c r="C2536" s="16"/>
      <c r="D2536" s="16"/>
      <c r="E2536" s="32"/>
      <c r="F2536" s="16"/>
      <c r="G2536" s="16"/>
      <c r="H2536" s="16"/>
      <c r="I2536" s="16"/>
      <c r="J2536" s="16"/>
      <c r="K2536" s="16"/>
      <c r="L2536" s="32"/>
      <c r="M2536" s="16"/>
      <c r="N2536" s="16"/>
      <c r="O2536" s="16"/>
      <c r="P2536" s="16"/>
      <c r="Y2536" s="20"/>
      <c r="Z2536" s="20"/>
      <c r="AA2536" s="20"/>
      <c r="AB2536" s="20"/>
      <c r="AC2536" s="20"/>
      <c r="AD2536" s="20"/>
    </row>
    <row r="2537" spans="3:30" s="1" customFormat="1">
      <c r="C2537" s="16"/>
      <c r="D2537" s="16"/>
      <c r="E2537" s="32"/>
      <c r="F2537" s="16"/>
      <c r="G2537" s="16"/>
      <c r="H2537" s="16"/>
      <c r="I2537" s="16"/>
      <c r="J2537" s="16"/>
      <c r="K2537" s="16"/>
      <c r="L2537" s="32"/>
      <c r="M2537" s="16"/>
      <c r="N2537" s="16"/>
      <c r="O2537" s="16"/>
      <c r="P2537" s="16"/>
      <c r="Y2537" s="20"/>
      <c r="Z2537" s="20"/>
      <c r="AA2537" s="20"/>
      <c r="AB2537" s="20"/>
      <c r="AC2537" s="20"/>
      <c r="AD2537" s="20"/>
    </row>
    <row r="2538" spans="3:30" s="1" customFormat="1">
      <c r="C2538" s="16"/>
      <c r="D2538" s="16"/>
      <c r="E2538" s="32"/>
      <c r="F2538" s="16"/>
      <c r="G2538" s="16"/>
      <c r="H2538" s="16"/>
      <c r="I2538" s="16"/>
      <c r="J2538" s="16"/>
      <c r="K2538" s="16"/>
      <c r="L2538" s="32"/>
      <c r="M2538" s="16"/>
      <c r="N2538" s="16"/>
      <c r="O2538" s="16"/>
      <c r="P2538" s="16"/>
      <c r="Y2538" s="20"/>
      <c r="Z2538" s="20"/>
      <c r="AA2538" s="20"/>
      <c r="AB2538" s="20"/>
      <c r="AC2538" s="20"/>
      <c r="AD2538" s="20"/>
    </row>
    <row r="2539" spans="3:30" s="1" customFormat="1">
      <c r="C2539" s="16"/>
      <c r="D2539" s="16"/>
      <c r="E2539" s="32"/>
      <c r="F2539" s="16"/>
      <c r="G2539" s="16"/>
      <c r="H2539" s="16"/>
      <c r="I2539" s="16"/>
      <c r="J2539" s="16"/>
      <c r="K2539" s="16"/>
      <c r="L2539" s="32"/>
      <c r="M2539" s="16"/>
      <c r="N2539" s="16"/>
      <c r="O2539" s="16"/>
      <c r="P2539" s="16"/>
      <c r="Y2539" s="20"/>
      <c r="Z2539" s="20"/>
      <c r="AA2539" s="20"/>
      <c r="AB2539" s="20"/>
      <c r="AC2539" s="20"/>
      <c r="AD2539" s="20"/>
    </row>
    <row r="2540" spans="3:30" s="1" customFormat="1">
      <c r="C2540" s="16"/>
      <c r="D2540" s="16"/>
      <c r="E2540" s="32"/>
      <c r="F2540" s="16"/>
      <c r="G2540" s="16"/>
      <c r="H2540" s="16"/>
      <c r="I2540" s="16"/>
      <c r="J2540" s="16"/>
      <c r="K2540" s="16"/>
      <c r="L2540" s="32"/>
      <c r="M2540" s="16"/>
      <c r="N2540" s="16"/>
      <c r="O2540" s="16"/>
      <c r="P2540" s="16"/>
      <c r="Y2540" s="20"/>
      <c r="Z2540" s="20"/>
      <c r="AA2540" s="20"/>
      <c r="AB2540" s="20"/>
      <c r="AC2540" s="20"/>
      <c r="AD2540" s="20"/>
    </row>
    <row r="2541" spans="3:30" s="1" customFormat="1">
      <c r="C2541" s="16"/>
      <c r="D2541" s="16"/>
      <c r="E2541" s="32"/>
      <c r="F2541" s="16"/>
      <c r="G2541" s="16"/>
      <c r="H2541" s="16"/>
      <c r="I2541" s="16"/>
      <c r="J2541" s="16"/>
      <c r="K2541" s="16"/>
      <c r="L2541" s="32"/>
      <c r="M2541" s="16"/>
      <c r="N2541" s="16"/>
      <c r="O2541" s="16"/>
      <c r="P2541" s="16"/>
      <c r="Y2541" s="20"/>
      <c r="Z2541" s="20"/>
      <c r="AA2541" s="20"/>
      <c r="AB2541" s="20"/>
      <c r="AC2541" s="20"/>
      <c r="AD2541" s="20"/>
    </row>
    <row r="2542" spans="3:30" s="1" customFormat="1">
      <c r="C2542" s="16"/>
      <c r="D2542" s="16"/>
      <c r="E2542" s="32"/>
      <c r="F2542" s="16"/>
      <c r="G2542" s="16"/>
      <c r="H2542" s="16"/>
      <c r="I2542" s="16"/>
      <c r="J2542" s="16"/>
      <c r="K2542" s="16"/>
      <c r="L2542" s="32"/>
      <c r="M2542" s="16"/>
      <c r="N2542" s="16"/>
      <c r="O2542" s="16"/>
      <c r="P2542" s="16"/>
      <c r="Y2542" s="20"/>
      <c r="Z2542" s="20"/>
      <c r="AA2542" s="20"/>
      <c r="AB2542" s="20"/>
      <c r="AC2542" s="20"/>
      <c r="AD2542" s="20"/>
    </row>
    <row r="2543" spans="3:30" s="1" customFormat="1">
      <c r="C2543" s="16"/>
      <c r="D2543" s="16"/>
      <c r="E2543" s="32"/>
      <c r="F2543" s="16"/>
      <c r="G2543" s="16"/>
      <c r="H2543" s="16"/>
      <c r="I2543" s="16"/>
      <c r="J2543" s="16"/>
      <c r="K2543" s="16"/>
      <c r="L2543" s="32"/>
      <c r="M2543" s="16"/>
      <c r="N2543" s="16"/>
      <c r="O2543" s="16"/>
      <c r="P2543" s="16"/>
      <c r="Y2543" s="20"/>
      <c r="Z2543" s="20"/>
      <c r="AA2543" s="20"/>
      <c r="AB2543" s="20"/>
      <c r="AC2543" s="20"/>
      <c r="AD2543" s="20"/>
    </row>
    <row r="2544" spans="3:30" s="1" customFormat="1">
      <c r="C2544" s="16"/>
      <c r="D2544" s="16"/>
      <c r="E2544" s="32"/>
      <c r="F2544" s="16"/>
      <c r="G2544" s="16"/>
      <c r="H2544" s="16"/>
      <c r="I2544" s="16"/>
      <c r="J2544" s="16"/>
      <c r="K2544" s="16"/>
      <c r="L2544" s="32"/>
      <c r="M2544" s="16"/>
      <c r="N2544" s="16"/>
      <c r="O2544" s="16"/>
      <c r="P2544" s="16"/>
      <c r="Y2544" s="20"/>
      <c r="Z2544" s="20"/>
      <c r="AA2544" s="20"/>
      <c r="AB2544" s="20"/>
      <c r="AC2544" s="20"/>
      <c r="AD2544" s="20"/>
    </row>
    <row r="2545" spans="3:30" s="1" customFormat="1">
      <c r="C2545" s="16"/>
      <c r="D2545" s="16"/>
      <c r="E2545" s="32"/>
      <c r="F2545" s="16"/>
      <c r="G2545" s="16"/>
      <c r="H2545" s="16"/>
      <c r="I2545" s="16"/>
      <c r="J2545" s="16"/>
      <c r="K2545" s="16"/>
      <c r="L2545" s="32"/>
      <c r="M2545" s="16"/>
      <c r="N2545" s="16"/>
      <c r="O2545" s="16"/>
      <c r="P2545" s="16"/>
      <c r="Y2545" s="20"/>
      <c r="Z2545" s="20"/>
      <c r="AA2545" s="20"/>
      <c r="AB2545" s="20"/>
      <c r="AC2545" s="20"/>
      <c r="AD2545" s="20"/>
    </row>
    <row r="2546" spans="3:30" s="1" customFormat="1">
      <c r="C2546" s="16"/>
      <c r="D2546" s="16"/>
      <c r="E2546" s="32"/>
      <c r="F2546" s="16"/>
      <c r="G2546" s="16"/>
      <c r="H2546" s="16"/>
      <c r="I2546" s="16"/>
      <c r="J2546" s="16"/>
      <c r="K2546" s="16"/>
      <c r="L2546" s="32"/>
      <c r="M2546" s="16"/>
      <c r="N2546" s="16"/>
      <c r="O2546" s="16"/>
      <c r="P2546" s="16"/>
      <c r="Y2546" s="20"/>
      <c r="Z2546" s="20"/>
      <c r="AA2546" s="20"/>
      <c r="AB2546" s="20"/>
      <c r="AC2546" s="20"/>
      <c r="AD2546" s="20"/>
    </row>
    <row r="2547" spans="3:30" s="1" customFormat="1">
      <c r="C2547" s="16"/>
      <c r="D2547" s="16"/>
      <c r="E2547" s="32"/>
      <c r="F2547" s="16"/>
      <c r="G2547" s="16"/>
      <c r="H2547" s="16"/>
      <c r="I2547" s="16"/>
      <c r="J2547" s="16"/>
      <c r="K2547" s="16"/>
      <c r="L2547" s="32"/>
      <c r="M2547" s="16"/>
      <c r="N2547" s="16"/>
      <c r="O2547" s="16"/>
      <c r="P2547" s="16"/>
      <c r="Y2547" s="20"/>
      <c r="Z2547" s="20"/>
      <c r="AA2547" s="20"/>
      <c r="AB2547" s="20"/>
      <c r="AC2547" s="20"/>
      <c r="AD2547" s="20"/>
    </row>
    <row r="2548" spans="3:30" s="1" customFormat="1">
      <c r="C2548" s="16"/>
      <c r="D2548" s="16"/>
      <c r="E2548" s="32"/>
      <c r="F2548" s="16"/>
      <c r="G2548" s="16"/>
      <c r="H2548" s="16"/>
      <c r="I2548" s="16"/>
      <c r="J2548" s="16"/>
      <c r="K2548" s="16"/>
      <c r="L2548" s="32"/>
      <c r="M2548" s="16"/>
      <c r="N2548" s="16"/>
      <c r="O2548" s="16"/>
      <c r="P2548" s="16"/>
      <c r="Y2548" s="20"/>
      <c r="Z2548" s="20"/>
      <c r="AA2548" s="20"/>
      <c r="AB2548" s="20"/>
      <c r="AC2548" s="20"/>
      <c r="AD2548" s="20"/>
    </row>
    <row r="2549" spans="3:30" s="1" customFormat="1">
      <c r="C2549" s="16"/>
      <c r="D2549" s="16"/>
      <c r="E2549" s="32"/>
      <c r="F2549" s="16"/>
      <c r="G2549" s="16"/>
      <c r="H2549" s="16"/>
      <c r="I2549" s="16"/>
      <c r="J2549" s="16"/>
      <c r="K2549" s="16"/>
      <c r="L2549" s="32"/>
      <c r="M2549" s="16"/>
      <c r="N2549" s="16"/>
      <c r="O2549" s="16"/>
      <c r="P2549" s="16"/>
      <c r="Y2549" s="20"/>
      <c r="Z2549" s="20"/>
      <c r="AA2549" s="20"/>
      <c r="AB2549" s="20"/>
      <c r="AC2549" s="20"/>
      <c r="AD2549" s="20"/>
    </row>
    <row r="2550" spans="3:30" s="1" customFormat="1">
      <c r="C2550" s="16"/>
      <c r="D2550" s="16"/>
      <c r="E2550" s="32"/>
      <c r="F2550" s="16"/>
      <c r="G2550" s="16"/>
      <c r="H2550" s="16"/>
      <c r="I2550" s="16"/>
      <c r="J2550" s="16"/>
      <c r="K2550" s="16"/>
      <c r="L2550" s="32"/>
      <c r="M2550" s="16"/>
      <c r="N2550" s="16"/>
      <c r="O2550" s="16"/>
      <c r="P2550" s="16"/>
      <c r="Y2550" s="20"/>
      <c r="Z2550" s="20"/>
      <c r="AA2550" s="20"/>
      <c r="AB2550" s="20"/>
      <c r="AC2550" s="20"/>
      <c r="AD2550" s="20"/>
    </row>
    <row r="2551" spans="3:30" s="1" customFormat="1">
      <c r="C2551" s="16"/>
      <c r="D2551" s="16"/>
      <c r="E2551" s="32"/>
      <c r="F2551" s="16"/>
      <c r="G2551" s="16"/>
      <c r="H2551" s="16"/>
      <c r="I2551" s="16"/>
      <c r="J2551" s="16"/>
      <c r="K2551" s="16"/>
      <c r="L2551" s="32"/>
      <c r="M2551" s="16"/>
      <c r="N2551" s="16"/>
      <c r="O2551" s="16"/>
      <c r="P2551" s="16"/>
      <c r="Y2551" s="20"/>
      <c r="Z2551" s="20"/>
      <c r="AA2551" s="20"/>
      <c r="AB2551" s="20"/>
      <c r="AC2551" s="20"/>
      <c r="AD2551" s="20"/>
    </row>
    <row r="2552" spans="3:30" s="1" customFormat="1">
      <c r="C2552" s="16"/>
      <c r="D2552" s="16"/>
      <c r="E2552" s="32"/>
      <c r="F2552" s="16"/>
      <c r="G2552" s="16"/>
      <c r="H2552" s="16"/>
      <c r="I2552" s="16"/>
      <c r="J2552" s="16"/>
      <c r="K2552" s="16"/>
      <c r="L2552" s="32"/>
      <c r="M2552" s="16"/>
      <c r="N2552" s="16"/>
      <c r="O2552" s="16"/>
      <c r="P2552" s="16"/>
      <c r="Y2552" s="20"/>
      <c r="Z2552" s="20"/>
      <c r="AA2552" s="20"/>
      <c r="AB2552" s="20"/>
      <c r="AC2552" s="20"/>
      <c r="AD2552" s="20"/>
    </row>
    <row r="2553" spans="3:30" s="1" customFormat="1">
      <c r="C2553" s="16"/>
      <c r="D2553" s="16"/>
      <c r="E2553" s="32"/>
      <c r="F2553" s="16"/>
      <c r="G2553" s="16"/>
      <c r="H2553" s="16"/>
      <c r="I2553" s="16"/>
      <c r="J2553" s="16"/>
      <c r="K2553" s="16"/>
      <c r="L2553" s="32"/>
      <c r="M2553" s="16"/>
      <c r="N2553" s="16"/>
      <c r="O2553" s="16"/>
      <c r="P2553" s="16"/>
      <c r="Y2553" s="20"/>
      <c r="Z2553" s="20"/>
      <c r="AA2553" s="20"/>
      <c r="AB2553" s="20"/>
      <c r="AC2553" s="20"/>
      <c r="AD2553" s="20"/>
    </row>
    <row r="2554" spans="3:30" s="1" customFormat="1">
      <c r="C2554" s="16"/>
      <c r="D2554" s="16"/>
      <c r="E2554" s="32"/>
      <c r="F2554" s="16"/>
      <c r="G2554" s="16"/>
      <c r="H2554" s="16"/>
      <c r="I2554" s="16"/>
      <c r="J2554" s="16"/>
      <c r="K2554" s="16"/>
      <c r="L2554" s="32"/>
      <c r="M2554" s="16"/>
      <c r="N2554" s="16"/>
      <c r="O2554" s="16"/>
      <c r="P2554" s="16"/>
      <c r="Y2554" s="20"/>
      <c r="Z2554" s="20"/>
      <c r="AA2554" s="20"/>
      <c r="AB2554" s="20"/>
      <c r="AC2554" s="20"/>
      <c r="AD2554" s="20"/>
    </row>
    <row r="2555" spans="3:30" s="1" customFormat="1">
      <c r="C2555" s="16"/>
      <c r="D2555" s="16"/>
      <c r="E2555" s="32"/>
      <c r="F2555" s="16"/>
      <c r="G2555" s="16"/>
      <c r="H2555" s="16"/>
      <c r="I2555" s="16"/>
      <c r="J2555" s="16"/>
      <c r="K2555" s="16"/>
      <c r="L2555" s="32"/>
      <c r="M2555" s="16"/>
      <c r="N2555" s="16"/>
      <c r="O2555" s="16"/>
      <c r="P2555" s="16"/>
      <c r="Y2555" s="20"/>
      <c r="Z2555" s="20"/>
      <c r="AA2555" s="20"/>
      <c r="AB2555" s="20"/>
      <c r="AC2555" s="20"/>
      <c r="AD2555" s="20"/>
    </row>
    <row r="2556" spans="3:30" s="1" customFormat="1">
      <c r="C2556" s="16"/>
      <c r="D2556" s="16"/>
      <c r="E2556" s="32"/>
      <c r="F2556" s="16"/>
      <c r="G2556" s="16"/>
      <c r="H2556" s="16"/>
      <c r="I2556" s="16"/>
      <c r="J2556" s="16"/>
      <c r="K2556" s="16"/>
      <c r="L2556" s="32"/>
      <c r="M2556" s="16"/>
      <c r="N2556" s="16"/>
      <c r="O2556" s="16"/>
      <c r="P2556" s="16"/>
      <c r="Y2556" s="20"/>
      <c r="Z2556" s="20"/>
      <c r="AA2556" s="20"/>
      <c r="AB2556" s="20"/>
      <c r="AC2556" s="20"/>
      <c r="AD2556" s="20"/>
    </row>
    <row r="2557" spans="3:30" s="1" customFormat="1">
      <c r="C2557" s="16"/>
      <c r="D2557" s="16"/>
      <c r="E2557" s="32"/>
      <c r="F2557" s="16"/>
      <c r="G2557" s="16"/>
      <c r="H2557" s="16"/>
      <c r="I2557" s="16"/>
      <c r="J2557" s="16"/>
      <c r="K2557" s="16"/>
      <c r="L2557" s="32"/>
      <c r="M2557" s="16"/>
      <c r="N2557" s="16"/>
      <c r="O2557" s="16"/>
      <c r="P2557" s="16"/>
      <c r="Y2557" s="20"/>
      <c r="Z2557" s="20"/>
      <c r="AA2557" s="20"/>
      <c r="AB2557" s="20"/>
      <c r="AC2557" s="20"/>
      <c r="AD2557" s="20"/>
    </row>
    <row r="2558" spans="3:30" s="1" customFormat="1">
      <c r="C2558" s="16"/>
      <c r="D2558" s="16"/>
      <c r="E2558" s="32"/>
      <c r="F2558" s="16"/>
      <c r="G2558" s="16"/>
      <c r="H2558" s="16"/>
      <c r="I2558" s="16"/>
      <c r="J2558" s="16"/>
      <c r="K2558" s="16"/>
      <c r="L2558" s="32"/>
      <c r="M2558" s="16"/>
      <c r="N2558" s="16"/>
      <c r="O2558" s="16"/>
      <c r="P2558" s="16"/>
      <c r="Y2558" s="20"/>
      <c r="Z2558" s="20"/>
      <c r="AA2558" s="20"/>
      <c r="AB2558" s="20"/>
      <c r="AC2558" s="20"/>
      <c r="AD2558" s="20"/>
    </row>
    <row r="2559" spans="3:30" s="1" customFormat="1">
      <c r="C2559" s="16"/>
      <c r="D2559" s="16"/>
      <c r="E2559" s="32"/>
      <c r="F2559" s="16"/>
      <c r="G2559" s="16"/>
      <c r="H2559" s="16"/>
      <c r="I2559" s="16"/>
      <c r="J2559" s="16"/>
      <c r="K2559" s="16"/>
      <c r="L2559" s="32"/>
      <c r="M2559" s="16"/>
      <c r="N2559" s="16"/>
      <c r="O2559" s="16"/>
      <c r="P2559" s="16"/>
      <c r="Y2559" s="20"/>
      <c r="Z2559" s="20"/>
      <c r="AA2559" s="20"/>
      <c r="AB2559" s="20"/>
      <c r="AC2559" s="20"/>
      <c r="AD2559" s="20"/>
    </row>
    <row r="2560" spans="3:30" s="1" customFormat="1">
      <c r="C2560" s="16"/>
      <c r="D2560" s="16"/>
      <c r="E2560" s="32"/>
      <c r="F2560" s="16"/>
      <c r="G2560" s="16"/>
      <c r="H2560" s="16"/>
      <c r="I2560" s="16"/>
      <c r="J2560" s="16"/>
      <c r="K2560" s="16"/>
      <c r="L2560" s="32"/>
      <c r="M2560" s="16"/>
      <c r="N2560" s="16"/>
      <c r="O2560" s="16"/>
      <c r="P2560" s="16"/>
      <c r="Y2560" s="20"/>
      <c r="Z2560" s="20"/>
      <c r="AA2560" s="20"/>
      <c r="AB2560" s="20"/>
      <c r="AC2560" s="20"/>
      <c r="AD2560" s="20"/>
    </row>
    <row r="2561" spans="3:30" s="1" customFormat="1">
      <c r="C2561" s="16"/>
      <c r="D2561" s="16"/>
      <c r="E2561" s="32"/>
      <c r="F2561" s="16"/>
      <c r="G2561" s="16"/>
      <c r="H2561" s="16"/>
      <c r="I2561" s="16"/>
      <c r="J2561" s="16"/>
      <c r="K2561" s="16"/>
      <c r="L2561" s="32"/>
      <c r="M2561" s="16"/>
      <c r="N2561" s="16"/>
      <c r="O2561" s="16"/>
      <c r="P2561" s="16"/>
      <c r="Y2561" s="20"/>
      <c r="Z2561" s="20"/>
      <c r="AA2561" s="20"/>
      <c r="AB2561" s="20"/>
      <c r="AC2561" s="20"/>
      <c r="AD2561" s="20"/>
    </row>
    <row r="2562" spans="3:30" s="1" customFormat="1">
      <c r="C2562" s="16"/>
      <c r="D2562" s="16"/>
      <c r="E2562" s="32"/>
      <c r="F2562" s="16"/>
      <c r="G2562" s="16"/>
      <c r="H2562" s="16"/>
      <c r="I2562" s="16"/>
      <c r="J2562" s="16"/>
      <c r="K2562" s="16"/>
      <c r="L2562" s="32"/>
      <c r="M2562" s="16"/>
      <c r="N2562" s="16"/>
      <c r="O2562" s="16"/>
      <c r="P2562" s="16"/>
      <c r="Y2562" s="20"/>
      <c r="Z2562" s="20"/>
      <c r="AA2562" s="20"/>
      <c r="AB2562" s="20"/>
      <c r="AC2562" s="20"/>
      <c r="AD2562" s="20"/>
    </row>
    <row r="2563" spans="3:30" s="1" customFormat="1">
      <c r="C2563" s="16"/>
      <c r="D2563" s="16"/>
      <c r="E2563" s="32"/>
      <c r="F2563" s="16"/>
      <c r="G2563" s="16"/>
      <c r="H2563" s="16"/>
      <c r="I2563" s="16"/>
      <c r="J2563" s="16"/>
      <c r="K2563" s="16"/>
      <c r="L2563" s="32"/>
      <c r="M2563" s="16"/>
      <c r="N2563" s="16"/>
      <c r="O2563" s="16"/>
      <c r="P2563" s="16"/>
      <c r="Y2563" s="20"/>
      <c r="Z2563" s="20"/>
      <c r="AA2563" s="20"/>
      <c r="AB2563" s="20"/>
      <c r="AC2563" s="20"/>
      <c r="AD2563" s="20"/>
    </row>
    <row r="2564" spans="3:30" s="1" customFormat="1">
      <c r="C2564" s="16"/>
      <c r="D2564" s="16"/>
      <c r="E2564" s="32"/>
      <c r="F2564" s="16"/>
      <c r="G2564" s="16"/>
      <c r="H2564" s="16"/>
      <c r="I2564" s="16"/>
      <c r="J2564" s="16"/>
      <c r="K2564" s="16"/>
      <c r="L2564" s="32"/>
      <c r="M2564" s="16"/>
      <c r="N2564" s="16"/>
      <c r="O2564" s="16"/>
      <c r="P2564" s="16"/>
      <c r="Y2564" s="20"/>
      <c r="Z2564" s="20"/>
      <c r="AA2564" s="20"/>
      <c r="AB2564" s="20"/>
      <c r="AC2564" s="20"/>
      <c r="AD2564" s="20"/>
    </row>
    <row r="2565" spans="3:30" s="1" customFormat="1">
      <c r="C2565" s="16"/>
      <c r="D2565" s="16"/>
      <c r="E2565" s="32"/>
      <c r="F2565" s="16"/>
      <c r="G2565" s="16"/>
      <c r="H2565" s="16"/>
      <c r="I2565" s="16"/>
      <c r="J2565" s="16"/>
      <c r="K2565" s="16"/>
      <c r="L2565" s="32"/>
      <c r="M2565" s="16"/>
      <c r="N2565" s="16"/>
      <c r="O2565" s="16"/>
      <c r="P2565" s="16"/>
      <c r="Y2565" s="20"/>
      <c r="Z2565" s="20"/>
      <c r="AA2565" s="20"/>
      <c r="AB2565" s="20"/>
      <c r="AC2565" s="20"/>
      <c r="AD2565" s="20"/>
    </row>
    <row r="2566" spans="3:30" s="1" customFormat="1">
      <c r="C2566" s="16"/>
      <c r="D2566" s="16"/>
      <c r="E2566" s="32"/>
      <c r="F2566" s="16"/>
      <c r="G2566" s="16"/>
      <c r="H2566" s="16"/>
      <c r="I2566" s="16"/>
      <c r="J2566" s="16"/>
      <c r="K2566" s="16"/>
      <c r="L2566" s="32"/>
      <c r="M2566" s="16"/>
      <c r="N2566" s="16"/>
      <c r="O2566" s="16"/>
      <c r="P2566" s="16"/>
      <c r="Y2566" s="20"/>
      <c r="Z2566" s="20"/>
      <c r="AA2566" s="20"/>
      <c r="AB2566" s="20"/>
      <c r="AC2566" s="20"/>
      <c r="AD2566" s="20"/>
    </row>
    <row r="2567" spans="3:30" s="1" customFormat="1">
      <c r="C2567" s="16"/>
      <c r="D2567" s="16"/>
      <c r="E2567" s="32"/>
      <c r="F2567" s="16"/>
      <c r="G2567" s="16"/>
      <c r="H2567" s="16"/>
      <c r="I2567" s="16"/>
      <c r="J2567" s="16"/>
      <c r="K2567" s="16"/>
      <c r="L2567" s="32"/>
      <c r="M2567" s="16"/>
      <c r="N2567" s="16"/>
      <c r="O2567" s="16"/>
      <c r="P2567" s="16"/>
      <c r="Y2567" s="20"/>
      <c r="Z2567" s="20"/>
      <c r="AA2567" s="20"/>
      <c r="AB2567" s="20"/>
      <c r="AC2567" s="20"/>
      <c r="AD2567" s="20"/>
    </row>
    <row r="2568" spans="3:30" s="1" customFormat="1">
      <c r="C2568" s="16"/>
      <c r="D2568" s="16"/>
      <c r="E2568" s="32"/>
      <c r="F2568" s="16"/>
      <c r="G2568" s="16"/>
      <c r="H2568" s="16"/>
      <c r="I2568" s="16"/>
      <c r="J2568" s="16"/>
      <c r="K2568" s="16"/>
      <c r="L2568" s="32"/>
      <c r="M2568" s="16"/>
      <c r="N2568" s="16"/>
      <c r="O2568" s="16"/>
      <c r="P2568" s="16"/>
      <c r="Y2568" s="20"/>
      <c r="Z2568" s="20"/>
      <c r="AA2568" s="20"/>
      <c r="AB2568" s="20"/>
      <c r="AC2568" s="20"/>
      <c r="AD2568" s="20"/>
    </row>
    <row r="2569" spans="3:30" s="1" customFormat="1">
      <c r="C2569" s="16"/>
      <c r="D2569" s="16"/>
      <c r="E2569" s="32"/>
      <c r="F2569" s="16"/>
      <c r="G2569" s="16"/>
      <c r="H2569" s="16"/>
      <c r="I2569" s="16"/>
      <c r="J2569" s="16"/>
      <c r="K2569" s="16"/>
      <c r="L2569" s="32"/>
      <c r="M2569" s="16"/>
      <c r="N2569" s="16"/>
      <c r="O2569" s="16"/>
      <c r="P2569" s="16"/>
      <c r="Y2569" s="20"/>
      <c r="Z2569" s="20"/>
      <c r="AA2569" s="20"/>
      <c r="AB2569" s="20"/>
      <c r="AC2569" s="20"/>
      <c r="AD2569" s="20"/>
    </row>
    <row r="2570" spans="3:30" s="1" customFormat="1">
      <c r="C2570" s="16"/>
      <c r="D2570" s="16"/>
      <c r="E2570" s="32"/>
      <c r="F2570" s="16"/>
      <c r="G2570" s="16"/>
      <c r="H2570" s="16"/>
      <c r="I2570" s="16"/>
      <c r="J2570" s="16"/>
      <c r="K2570" s="16"/>
      <c r="L2570" s="32"/>
      <c r="M2570" s="16"/>
      <c r="N2570" s="16"/>
      <c r="O2570" s="16"/>
      <c r="P2570" s="16"/>
      <c r="Y2570" s="20"/>
      <c r="Z2570" s="20"/>
      <c r="AA2570" s="20"/>
      <c r="AB2570" s="20"/>
      <c r="AC2570" s="20"/>
      <c r="AD2570" s="20"/>
    </row>
    <row r="2571" spans="3:30" s="1" customFormat="1">
      <c r="C2571" s="16"/>
      <c r="D2571" s="16"/>
      <c r="E2571" s="32"/>
      <c r="F2571" s="16"/>
      <c r="G2571" s="16"/>
      <c r="H2571" s="16"/>
      <c r="I2571" s="16"/>
      <c r="J2571" s="16"/>
      <c r="K2571" s="16"/>
      <c r="L2571" s="32"/>
      <c r="M2571" s="16"/>
      <c r="N2571" s="16"/>
      <c r="O2571" s="16"/>
      <c r="P2571" s="16"/>
      <c r="Y2571" s="20"/>
      <c r="Z2571" s="20"/>
      <c r="AA2571" s="20"/>
      <c r="AB2571" s="20"/>
      <c r="AC2571" s="20"/>
      <c r="AD2571" s="20"/>
    </row>
    <row r="2572" spans="3:30" s="1" customFormat="1">
      <c r="C2572" s="16"/>
      <c r="D2572" s="16"/>
      <c r="E2572" s="32"/>
      <c r="F2572" s="16"/>
      <c r="G2572" s="16"/>
      <c r="H2572" s="16"/>
      <c r="I2572" s="16"/>
      <c r="J2572" s="16"/>
      <c r="K2572" s="16"/>
      <c r="L2572" s="32"/>
      <c r="M2572" s="16"/>
      <c r="N2572" s="16"/>
      <c r="O2572" s="16"/>
      <c r="P2572" s="16"/>
      <c r="Y2572" s="20"/>
      <c r="Z2572" s="20"/>
      <c r="AA2572" s="20"/>
      <c r="AB2572" s="20"/>
      <c r="AC2572" s="20"/>
      <c r="AD2572" s="20"/>
    </row>
    <row r="2573" spans="3:30" s="1" customFormat="1">
      <c r="C2573" s="16"/>
      <c r="D2573" s="16"/>
      <c r="E2573" s="32"/>
      <c r="F2573" s="16"/>
      <c r="G2573" s="16"/>
      <c r="H2573" s="16"/>
      <c r="I2573" s="16"/>
      <c r="J2573" s="16"/>
      <c r="K2573" s="16"/>
      <c r="L2573" s="32"/>
      <c r="M2573" s="16"/>
      <c r="N2573" s="16"/>
      <c r="O2573" s="16"/>
      <c r="P2573" s="16"/>
      <c r="Y2573" s="20"/>
      <c r="Z2573" s="20"/>
      <c r="AA2573" s="20"/>
      <c r="AB2573" s="20"/>
      <c r="AC2573" s="20"/>
      <c r="AD2573" s="20"/>
    </row>
    <row r="2574" spans="3:30" s="1" customFormat="1">
      <c r="C2574" s="16"/>
      <c r="D2574" s="16"/>
      <c r="E2574" s="32"/>
      <c r="F2574" s="16"/>
      <c r="G2574" s="16"/>
      <c r="H2574" s="16"/>
      <c r="I2574" s="16"/>
      <c r="J2574" s="16"/>
      <c r="K2574" s="16"/>
      <c r="L2574" s="32"/>
      <c r="M2574" s="16"/>
      <c r="N2574" s="16"/>
      <c r="O2574" s="16"/>
      <c r="P2574" s="16"/>
      <c r="Y2574" s="20"/>
      <c r="Z2574" s="20"/>
      <c r="AA2574" s="20"/>
      <c r="AB2574" s="20"/>
      <c r="AC2574" s="20"/>
      <c r="AD2574" s="20"/>
    </row>
    <row r="2575" spans="3:30" s="1" customFormat="1">
      <c r="C2575" s="16"/>
      <c r="D2575" s="16"/>
      <c r="E2575" s="32"/>
      <c r="F2575" s="16"/>
      <c r="G2575" s="16"/>
      <c r="H2575" s="16"/>
      <c r="I2575" s="16"/>
      <c r="J2575" s="16"/>
      <c r="K2575" s="16"/>
      <c r="L2575" s="32"/>
      <c r="M2575" s="16"/>
      <c r="N2575" s="16"/>
      <c r="O2575" s="16"/>
      <c r="P2575" s="16"/>
      <c r="Y2575" s="20"/>
      <c r="Z2575" s="20"/>
      <c r="AA2575" s="20"/>
      <c r="AB2575" s="20"/>
      <c r="AC2575" s="20"/>
      <c r="AD2575" s="20"/>
    </row>
    <row r="2576" spans="3:30" s="1" customFormat="1">
      <c r="C2576" s="16"/>
      <c r="D2576" s="16"/>
      <c r="E2576" s="32"/>
      <c r="F2576" s="16"/>
      <c r="G2576" s="16"/>
      <c r="H2576" s="16"/>
      <c r="I2576" s="16"/>
      <c r="J2576" s="16"/>
      <c r="K2576" s="16"/>
      <c r="L2576" s="32"/>
      <c r="M2576" s="16"/>
      <c r="N2576" s="16"/>
      <c r="O2576" s="16"/>
      <c r="P2576" s="16"/>
      <c r="Y2576" s="20"/>
      <c r="Z2576" s="20"/>
      <c r="AA2576" s="20"/>
      <c r="AB2576" s="20"/>
      <c r="AC2576" s="20"/>
      <c r="AD2576" s="20"/>
    </row>
    <row r="2577" spans="3:30" s="1" customFormat="1">
      <c r="C2577" s="16"/>
      <c r="D2577" s="16"/>
      <c r="E2577" s="32"/>
      <c r="F2577" s="16"/>
      <c r="G2577" s="16"/>
      <c r="H2577" s="16"/>
      <c r="I2577" s="16"/>
      <c r="J2577" s="16"/>
      <c r="K2577" s="16"/>
      <c r="L2577" s="32"/>
      <c r="M2577" s="16"/>
      <c r="N2577" s="16"/>
      <c r="O2577" s="16"/>
      <c r="P2577" s="16"/>
      <c r="Y2577" s="20"/>
      <c r="Z2577" s="20"/>
      <c r="AA2577" s="20"/>
      <c r="AB2577" s="20"/>
      <c r="AC2577" s="20"/>
      <c r="AD2577" s="20"/>
    </row>
    <row r="2578" spans="3:30" s="1" customFormat="1">
      <c r="C2578" s="16"/>
      <c r="D2578" s="16"/>
      <c r="E2578" s="32"/>
      <c r="F2578" s="16"/>
      <c r="G2578" s="16"/>
      <c r="H2578" s="16"/>
      <c r="I2578" s="16"/>
      <c r="J2578" s="16"/>
      <c r="K2578" s="16"/>
      <c r="L2578" s="32"/>
      <c r="M2578" s="16"/>
      <c r="N2578" s="16"/>
      <c r="O2578" s="16"/>
      <c r="P2578" s="16"/>
      <c r="Y2578" s="20"/>
      <c r="Z2578" s="20"/>
      <c r="AA2578" s="20"/>
      <c r="AB2578" s="20"/>
      <c r="AC2578" s="20"/>
      <c r="AD2578" s="20"/>
    </row>
    <row r="2579" spans="3:30" s="1" customFormat="1">
      <c r="C2579" s="16"/>
      <c r="D2579" s="16"/>
      <c r="E2579" s="32"/>
      <c r="F2579" s="16"/>
      <c r="G2579" s="16"/>
      <c r="H2579" s="16"/>
      <c r="I2579" s="16"/>
      <c r="J2579" s="16"/>
      <c r="K2579" s="16"/>
      <c r="L2579" s="32"/>
      <c r="M2579" s="16"/>
      <c r="N2579" s="16"/>
      <c r="O2579" s="16"/>
      <c r="P2579" s="16"/>
      <c r="Y2579" s="20"/>
      <c r="Z2579" s="20"/>
      <c r="AA2579" s="20"/>
      <c r="AB2579" s="20"/>
      <c r="AC2579" s="20"/>
      <c r="AD2579" s="20"/>
    </row>
    <row r="2580" spans="3:30" s="1" customFormat="1">
      <c r="C2580" s="16"/>
      <c r="D2580" s="16"/>
      <c r="E2580" s="32"/>
      <c r="F2580" s="16"/>
      <c r="G2580" s="16"/>
      <c r="H2580" s="16"/>
      <c r="I2580" s="16"/>
      <c r="J2580" s="16"/>
      <c r="K2580" s="16"/>
      <c r="L2580" s="32"/>
      <c r="M2580" s="16"/>
      <c r="N2580" s="16"/>
      <c r="O2580" s="16"/>
      <c r="P2580" s="16"/>
      <c r="Y2580" s="20"/>
      <c r="Z2580" s="20"/>
      <c r="AA2580" s="20"/>
      <c r="AB2580" s="20"/>
      <c r="AC2580" s="20"/>
      <c r="AD2580" s="20"/>
    </row>
    <row r="2581" spans="3:30" s="1" customFormat="1">
      <c r="C2581" s="16"/>
      <c r="D2581" s="16"/>
      <c r="E2581" s="32"/>
      <c r="F2581" s="16"/>
      <c r="G2581" s="16"/>
      <c r="H2581" s="16"/>
      <c r="I2581" s="16"/>
      <c r="J2581" s="16"/>
      <c r="K2581" s="16"/>
      <c r="L2581" s="32"/>
      <c r="M2581" s="16"/>
      <c r="N2581" s="16"/>
      <c r="O2581" s="16"/>
      <c r="P2581" s="16"/>
      <c r="Y2581" s="20"/>
      <c r="Z2581" s="20"/>
      <c r="AA2581" s="20"/>
      <c r="AB2581" s="20"/>
      <c r="AC2581" s="20"/>
      <c r="AD2581" s="20"/>
    </row>
    <row r="2582" spans="3:30" s="1" customFormat="1">
      <c r="C2582" s="16"/>
      <c r="D2582" s="16"/>
      <c r="E2582" s="32"/>
      <c r="F2582" s="16"/>
      <c r="G2582" s="16"/>
      <c r="H2582" s="16"/>
      <c r="I2582" s="16"/>
      <c r="J2582" s="16"/>
      <c r="K2582" s="16"/>
      <c r="L2582" s="32"/>
      <c r="M2582" s="16"/>
      <c r="N2582" s="16"/>
      <c r="O2582" s="16"/>
      <c r="P2582" s="16"/>
      <c r="Y2582" s="20"/>
      <c r="Z2582" s="20"/>
      <c r="AA2582" s="20"/>
      <c r="AB2582" s="20"/>
      <c r="AC2582" s="20"/>
      <c r="AD2582" s="20"/>
    </row>
    <row r="2583" spans="3:30" s="1" customFormat="1">
      <c r="C2583" s="16"/>
      <c r="D2583" s="16"/>
      <c r="E2583" s="32"/>
      <c r="F2583" s="16"/>
      <c r="G2583" s="16"/>
      <c r="H2583" s="16"/>
      <c r="I2583" s="16"/>
      <c r="J2583" s="16"/>
      <c r="K2583" s="16"/>
      <c r="L2583" s="32"/>
      <c r="M2583" s="16"/>
      <c r="N2583" s="16"/>
      <c r="O2583" s="16"/>
      <c r="P2583" s="16"/>
      <c r="Y2583" s="20"/>
      <c r="Z2583" s="20"/>
      <c r="AA2583" s="20"/>
      <c r="AB2583" s="20"/>
      <c r="AC2583" s="20"/>
      <c r="AD2583" s="20"/>
    </row>
    <row r="2584" spans="3:30" s="1" customFormat="1">
      <c r="C2584" s="16"/>
      <c r="D2584" s="16"/>
      <c r="E2584" s="32"/>
      <c r="F2584" s="16"/>
      <c r="G2584" s="16"/>
      <c r="H2584" s="16"/>
      <c r="I2584" s="16"/>
      <c r="J2584" s="16"/>
      <c r="K2584" s="16"/>
      <c r="L2584" s="32"/>
      <c r="M2584" s="16"/>
      <c r="N2584" s="16"/>
      <c r="O2584" s="16"/>
      <c r="P2584" s="16"/>
      <c r="Y2584" s="20"/>
      <c r="Z2584" s="20"/>
      <c r="AA2584" s="20"/>
      <c r="AB2584" s="20"/>
      <c r="AC2584" s="20"/>
      <c r="AD2584" s="20"/>
    </row>
    <row r="2585" spans="3:30" s="1" customFormat="1">
      <c r="C2585" s="16"/>
      <c r="D2585" s="16"/>
      <c r="E2585" s="32"/>
      <c r="F2585" s="16"/>
      <c r="G2585" s="16"/>
      <c r="H2585" s="16"/>
      <c r="I2585" s="16"/>
      <c r="J2585" s="16"/>
      <c r="K2585" s="16"/>
      <c r="L2585" s="32"/>
      <c r="M2585" s="16"/>
      <c r="N2585" s="16"/>
      <c r="O2585" s="16"/>
      <c r="P2585" s="16"/>
      <c r="Y2585" s="20"/>
      <c r="Z2585" s="20"/>
      <c r="AA2585" s="20"/>
      <c r="AB2585" s="20"/>
      <c r="AC2585" s="20"/>
      <c r="AD2585" s="20"/>
    </row>
    <row r="2586" spans="3:30" s="1" customFormat="1">
      <c r="C2586" s="16"/>
      <c r="D2586" s="16"/>
      <c r="E2586" s="32"/>
      <c r="F2586" s="16"/>
      <c r="G2586" s="16"/>
      <c r="H2586" s="16"/>
      <c r="I2586" s="16"/>
      <c r="J2586" s="16"/>
      <c r="K2586" s="16"/>
      <c r="L2586" s="32"/>
      <c r="M2586" s="16"/>
      <c r="N2586" s="16"/>
      <c r="O2586" s="16"/>
      <c r="P2586" s="16"/>
      <c r="Y2586" s="20"/>
      <c r="Z2586" s="20"/>
      <c r="AA2586" s="20"/>
      <c r="AB2586" s="20"/>
      <c r="AC2586" s="20"/>
      <c r="AD2586" s="20"/>
    </row>
    <row r="2587" spans="3:30" s="1" customFormat="1">
      <c r="C2587" s="16"/>
      <c r="D2587" s="16"/>
      <c r="E2587" s="32"/>
      <c r="F2587" s="16"/>
      <c r="G2587" s="16"/>
      <c r="H2587" s="16"/>
      <c r="I2587" s="16"/>
      <c r="J2587" s="16"/>
      <c r="K2587" s="16"/>
      <c r="L2587" s="32"/>
      <c r="M2587" s="16"/>
      <c r="N2587" s="16"/>
      <c r="O2587" s="16"/>
      <c r="P2587" s="16"/>
      <c r="Y2587" s="20"/>
      <c r="Z2587" s="20"/>
      <c r="AA2587" s="20"/>
      <c r="AB2587" s="20"/>
      <c r="AC2587" s="20"/>
      <c r="AD2587" s="20"/>
    </row>
    <row r="2588" spans="3:30" s="1" customFormat="1">
      <c r="C2588" s="16"/>
      <c r="D2588" s="16"/>
      <c r="E2588" s="32"/>
      <c r="F2588" s="16"/>
      <c r="G2588" s="16"/>
      <c r="H2588" s="16"/>
      <c r="I2588" s="16"/>
      <c r="J2588" s="16"/>
      <c r="K2588" s="16"/>
      <c r="L2588" s="32"/>
      <c r="M2588" s="16"/>
      <c r="N2588" s="16"/>
      <c r="O2588" s="16"/>
      <c r="P2588" s="16"/>
      <c r="Y2588" s="20"/>
      <c r="Z2588" s="20"/>
      <c r="AA2588" s="20"/>
      <c r="AB2588" s="20"/>
      <c r="AC2588" s="20"/>
      <c r="AD2588" s="20"/>
    </row>
    <row r="2589" spans="3:30" s="1" customFormat="1">
      <c r="C2589" s="16"/>
      <c r="D2589" s="16"/>
      <c r="E2589" s="32"/>
      <c r="F2589" s="16"/>
      <c r="G2589" s="16"/>
      <c r="H2589" s="16"/>
      <c r="I2589" s="16"/>
      <c r="J2589" s="16"/>
      <c r="K2589" s="16"/>
      <c r="L2589" s="32"/>
      <c r="M2589" s="16"/>
      <c r="N2589" s="16"/>
      <c r="O2589" s="16"/>
      <c r="P2589" s="16"/>
      <c r="Y2589" s="20"/>
      <c r="Z2589" s="20"/>
      <c r="AA2589" s="20"/>
      <c r="AB2589" s="20"/>
      <c r="AC2589" s="20"/>
      <c r="AD2589" s="20"/>
    </row>
    <row r="2590" spans="3:30" s="1" customFormat="1">
      <c r="C2590" s="16"/>
      <c r="D2590" s="16"/>
      <c r="E2590" s="32"/>
      <c r="F2590" s="16"/>
      <c r="G2590" s="16"/>
      <c r="H2590" s="16"/>
      <c r="I2590" s="16"/>
      <c r="J2590" s="16"/>
      <c r="K2590" s="16"/>
      <c r="L2590" s="32"/>
      <c r="M2590" s="16"/>
      <c r="N2590" s="16"/>
      <c r="O2590" s="16"/>
      <c r="P2590" s="16"/>
      <c r="Y2590" s="20"/>
      <c r="Z2590" s="20"/>
      <c r="AA2590" s="20"/>
      <c r="AB2590" s="20"/>
      <c r="AC2590" s="20"/>
      <c r="AD2590" s="20"/>
    </row>
    <row r="2591" spans="3:30" s="1" customFormat="1">
      <c r="C2591" s="16"/>
      <c r="D2591" s="16"/>
      <c r="E2591" s="32"/>
      <c r="F2591" s="16"/>
      <c r="G2591" s="16"/>
      <c r="H2591" s="16"/>
      <c r="I2591" s="16"/>
      <c r="J2591" s="16"/>
      <c r="K2591" s="16"/>
      <c r="L2591" s="32"/>
      <c r="M2591" s="16"/>
      <c r="N2591" s="16"/>
      <c r="O2591" s="16"/>
      <c r="P2591" s="16"/>
      <c r="Y2591" s="20"/>
      <c r="Z2591" s="20"/>
      <c r="AA2591" s="20"/>
      <c r="AB2591" s="20"/>
      <c r="AC2591" s="20"/>
      <c r="AD2591" s="20"/>
    </row>
    <row r="2592" spans="3:30" s="1" customFormat="1">
      <c r="C2592" s="16"/>
      <c r="D2592" s="16"/>
      <c r="E2592" s="32"/>
      <c r="F2592" s="16"/>
      <c r="G2592" s="16"/>
      <c r="H2592" s="16"/>
      <c r="I2592" s="16"/>
      <c r="J2592" s="16"/>
      <c r="K2592" s="16"/>
      <c r="L2592" s="32"/>
      <c r="M2592" s="16"/>
      <c r="N2592" s="16"/>
      <c r="O2592" s="16"/>
      <c r="P2592" s="16"/>
      <c r="Y2592" s="20"/>
      <c r="Z2592" s="20"/>
      <c r="AA2592" s="20"/>
      <c r="AB2592" s="20"/>
      <c r="AC2592" s="20"/>
      <c r="AD2592" s="20"/>
    </row>
    <row r="2593" spans="3:30" s="1" customFormat="1">
      <c r="C2593" s="16"/>
      <c r="D2593" s="16"/>
      <c r="E2593" s="32"/>
      <c r="F2593" s="16"/>
      <c r="G2593" s="16"/>
      <c r="H2593" s="16"/>
      <c r="I2593" s="16"/>
      <c r="J2593" s="16"/>
      <c r="K2593" s="16"/>
      <c r="L2593" s="32"/>
      <c r="M2593" s="16"/>
      <c r="N2593" s="16"/>
      <c r="O2593" s="16"/>
      <c r="P2593" s="16"/>
      <c r="Y2593" s="20"/>
      <c r="Z2593" s="20"/>
      <c r="AA2593" s="20"/>
      <c r="AB2593" s="20"/>
      <c r="AC2593" s="20"/>
      <c r="AD2593" s="20"/>
    </row>
    <row r="2594" spans="3:30" s="1" customFormat="1">
      <c r="C2594" s="16"/>
      <c r="D2594" s="16"/>
      <c r="E2594" s="32"/>
      <c r="F2594" s="16"/>
      <c r="G2594" s="16"/>
      <c r="H2594" s="16"/>
      <c r="I2594" s="16"/>
      <c r="J2594" s="16"/>
      <c r="K2594" s="16"/>
      <c r="L2594" s="32"/>
      <c r="M2594" s="16"/>
      <c r="N2594" s="16"/>
      <c r="O2594" s="16"/>
      <c r="P2594" s="16"/>
      <c r="Y2594" s="20"/>
      <c r="Z2594" s="20"/>
      <c r="AA2594" s="20"/>
      <c r="AB2594" s="20"/>
      <c r="AC2594" s="20"/>
      <c r="AD2594" s="20"/>
    </row>
    <row r="2595" spans="3:30" s="1" customFormat="1">
      <c r="C2595" s="16"/>
      <c r="D2595" s="16"/>
      <c r="E2595" s="32"/>
      <c r="F2595" s="16"/>
      <c r="G2595" s="16"/>
      <c r="H2595" s="16"/>
      <c r="I2595" s="16"/>
      <c r="J2595" s="16"/>
      <c r="K2595" s="16"/>
      <c r="L2595" s="32"/>
      <c r="M2595" s="16"/>
      <c r="N2595" s="16"/>
      <c r="O2595" s="16"/>
      <c r="P2595" s="16"/>
      <c r="Y2595" s="20"/>
      <c r="Z2595" s="20"/>
      <c r="AA2595" s="20"/>
      <c r="AB2595" s="20"/>
      <c r="AC2595" s="20"/>
      <c r="AD2595" s="20"/>
    </row>
    <row r="2596" spans="3:30" s="1" customFormat="1">
      <c r="C2596" s="16"/>
      <c r="D2596" s="16"/>
      <c r="E2596" s="32"/>
      <c r="F2596" s="16"/>
      <c r="G2596" s="16"/>
      <c r="H2596" s="16"/>
      <c r="I2596" s="16"/>
      <c r="J2596" s="16"/>
      <c r="K2596" s="16"/>
      <c r="L2596" s="32"/>
      <c r="M2596" s="16"/>
      <c r="N2596" s="16"/>
      <c r="O2596" s="16"/>
      <c r="P2596" s="16"/>
      <c r="Y2596" s="20"/>
      <c r="Z2596" s="20"/>
      <c r="AA2596" s="20"/>
      <c r="AB2596" s="20"/>
      <c r="AC2596" s="20"/>
      <c r="AD2596" s="20"/>
    </row>
    <row r="2597" spans="3:30" s="1" customFormat="1">
      <c r="C2597" s="16"/>
      <c r="D2597" s="16"/>
      <c r="E2597" s="32"/>
      <c r="F2597" s="16"/>
      <c r="G2597" s="16"/>
      <c r="H2597" s="16"/>
      <c r="I2597" s="16"/>
      <c r="J2597" s="16"/>
      <c r="K2597" s="16"/>
      <c r="L2597" s="32"/>
      <c r="M2597" s="16"/>
      <c r="N2597" s="16"/>
      <c r="O2597" s="16"/>
      <c r="P2597" s="16"/>
      <c r="Y2597" s="20"/>
      <c r="Z2597" s="20"/>
      <c r="AA2597" s="20"/>
      <c r="AB2597" s="20"/>
      <c r="AC2597" s="20"/>
      <c r="AD2597" s="20"/>
    </row>
    <row r="2598" spans="3:30" s="1" customFormat="1">
      <c r="C2598" s="16"/>
      <c r="D2598" s="16"/>
      <c r="E2598" s="32"/>
      <c r="F2598" s="16"/>
      <c r="G2598" s="16"/>
      <c r="H2598" s="16"/>
      <c r="I2598" s="16"/>
      <c r="J2598" s="16"/>
      <c r="K2598" s="16"/>
      <c r="L2598" s="32"/>
      <c r="M2598" s="16"/>
      <c r="N2598" s="16"/>
      <c r="O2598" s="16"/>
      <c r="P2598" s="16"/>
      <c r="Y2598" s="20"/>
      <c r="Z2598" s="20"/>
      <c r="AA2598" s="20"/>
      <c r="AB2598" s="20"/>
      <c r="AC2598" s="20"/>
      <c r="AD2598" s="20"/>
    </row>
    <row r="2599" spans="3:30" s="1" customFormat="1">
      <c r="C2599" s="16"/>
      <c r="D2599" s="16"/>
      <c r="E2599" s="32"/>
      <c r="F2599" s="16"/>
      <c r="G2599" s="16"/>
      <c r="H2599" s="16"/>
      <c r="I2599" s="16"/>
      <c r="J2599" s="16"/>
      <c r="K2599" s="16"/>
      <c r="L2599" s="32"/>
      <c r="M2599" s="16"/>
      <c r="N2599" s="16"/>
      <c r="O2599" s="16"/>
      <c r="P2599" s="16"/>
      <c r="Y2599" s="20"/>
      <c r="Z2599" s="20"/>
      <c r="AA2599" s="20"/>
      <c r="AB2599" s="20"/>
      <c r="AC2599" s="20"/>
      <c r="AD2599" s="20"/>
    </row>
    <row r="2600" spans="3:30" s="1" customFormat="1">
      <c r="C2600" s="16"/>
      <c r="D2600" s="16"/>
      <c r="E2600" s="32"/>
      <c r="F2600" s="16"/>
      <c r="G2600" s="16"/>
      <c r="H2600" s="16"/>
      <c r="I2600" s="16"/>
      <c r="J2600" s="16"/>
      <c r="K2600" s="16"/>
      <c r="L2600" s="32"/>
      <c r="M2600" s="16"/>
      <c r="N2600" s="16"/>
      <c r="O2600" s="16"/>
      <c r="P2600" s="16"/>
      <c r="Y2600" s="20"/>
      <c r="Z2600" s="20"/>
      <c r="AA2600" s="20"/>
      <c r="AB2600" s="20"/>
      <c r="AC2600" s="20"/>
      <c r="AD2600" s="20"/>
    </row>
    <row r="2601" spans="3:30" s="1" customFormat="1">
      <c r="C2601" s="16"/>
      <c r="D2601" s="16"/>
      <c r="E2601" s="32"/>
      <c r="F2601" s="16"/>
      <c r="G2601" s="16"/>
      <c r="H2601" s="16"/>
      <c r="I2601" s="16"/>
      <c r="J2601" s="16"/>
      <c r="K2601" s="16"/>
      <c r="L2601" s="32"/>
      <c r="M2601" s="16"/>
      <c r="N2601" s="16"/>
      <c r="O2601" s="16"/>
      <c r="P2601" s="16"/>
      <c r="Y2601" s="20"/>
      <c r="Z2601" s="20"/>
      <c r="AA2601" s="20"/>
      <c r="AB2601" s="20"/>
      <c r="AC2601" s="20"/>
      <c r="AD2601" s="20"/>
    </row>
    <row r="2602" spans="3:30" s="1" customFormat="1">
      <c r="C2602" s="16"/>
      <c r="D2602" s="16"/>
      <c r="E2602" s="32"/>
      <c r="F2602" s="16"/>
      <c r="G2602" s="16"/>
      <c r="H2602" s="16"/>
      <c r="I2602" s="16"/>
      <c r="J2602" s="16"/>
      <c r="K2602" s="16"/>
      <c r="L2602" s="32"/>
      <c r="M2602" s="16"/>
      <c r="N2602" s="16"/>
      <c r="O2602" s="16"/>
      <c r="P2602" s="16"/>
      <c r="Y2602" s="20"/>
      <c r="Z2602" s="20"/>
      <c r="AA2602" s="20"/>
      <c r="AB2602" s="20"/>
      <c r="AC2602" s="20"/>
      <c r="AD2602" s="20"/>
    </row>
    <row r="2603" spans="3:30" s="1" customFormat="1">
      <c r="C2603" s="16"/>
      <c r="D2603" s="16"/>
      <c r="E2603" s="32"/>
      <c r="F2603" s="16"/>
      <c r="G2603" s="16"/>
      <c r="H2603" s="16"/>
      <c r="I2603" s="16"/>
      <c r="J2603" s="16"/>
      <c r="K2603" s="16"/>
      <c r="L2603" s="32"/>
      <c r="M2603" s="16"/>
      <c r="N2603" s="16"/>
      <c r="O2603" s="16"/>
      <c r="P2603" s="16"/>
      <c r="Y2603" s="20"/>
      <c r="Z2603" s="20"/>
      <c r="AA2603" s="20"/>
      <c r="AB2603" s="20"/>
      <c r="AC2603" s="20"/>
      <c r="AD2603" s="20"/>
    </row>
    <row r="2604" spans="3:30" s="1" customFormat="1">
      <c r="C2604" s="16"/>
      <c r="D2604" s="16"/>
      <c r="E2604" s="32"/>
      <c r="F2604" s="16"/>
      <c r="G2604" s="16"/>
      <c r="H2604" s="16"/>
      <c r="I2604" s="16"/>
      <c r="J2604" s="16"/>
      <c r="K2604" s="16"/>
      <c r="L2604" s="32"/>
      <c r="M2604" s="16"/>
      <c r="N2604" s="16"/>
      <c r="O2604" s="16"/>
      <c r="P2604" s="16"/>
      <c r="Y2604" s="20"/>
      <c r="Z2604" s="20"/>
      <c r="AA2604" s="20"/>
      <c r="AB2604" s="20"/>
      <c r="AC2604" s="20"/>
      <c r="AD2604" s="20"/>
    </row>
    <row r="2605" spans="3:30" s="1" customFormat="1">
      <c r="C2605" s="16"/>
      <c r="D2605" s="16"/>
      <c r="E2605" s="32"/>
      <c r="F2605" s="16"/>
      <c r="G2605" s="16"/>
      <c r="H2605" s="16"/>
      <c r="I2605" s="16"/>
      <c r="J2605" s="16"/>
      <c r="K2605" s="16"/>
      <c r="L2605" s="32"/>
      <c r="M2605" s="16"/>
      <c r="N2605" s="16"/>
      <c r="O2605" s="16"/>
      <c r="P2605" s="16"/>
      <c r="Y2605" s="20"/>
      <c r="Z2605" s="20"/>
      <c r="AA2605" s="20"/>
      <c r="AB2605" s="20"/>
      <c r="AC2605" s="20"/>
      <c r="AD2605" s="20"/>
    </row>
    <row r="2606" spans="3:30" s="1" customFormat="1">
      <c r="C2606" s="16"/>
      <c r="D2606" s="16"/>
      <c r="E2606" s="32"/>
      <c r="F2606" s="16"/>
      <c r="G2606" s="16"/>
      <c r="H2606" s="16"/>
      <c r="I2606" s="16"/>
      <c r="J2606" s="16"/>
      <c r="K2606" s="16"/>
      <c r="L2606" s="32"/>
      <c r="M2606" s="16"/>
      <c r="N2606" s="16"/>
      <c r="O2606" s="16"/>
      <c r="P2606" s="16"/>
      <c r="Y2606" s="20"/>
      <c r="Z2606" s="20"/>
      <c r="AA2606" s="20"/>
      <c r="AB2606" s="20"/>
      <c r="AC2606" s="20"/>
      <c r="AD2606" s="20"/>
    </row>
    <row r="2607" spans="3:30" s="1" customFormat="1">
      <c r="C2607" s="16"/>
      <c r="D2607" s="16"/>
      <c r="E2607" s="32"/>
      <c r="F2607" s="16"/>
      <c r="G2607" s="16"/>
      <c r="H2607" s="16"/>
      <c r="I2607" s="16"/>
      <c r="J2607" s="16"/>
      <c r="K2607" s="16"/>
      <c r="L2607" s="32"/>
      <c r="M2607" s="16"/>
      <c r="N2607" s="16"/>
      <c r="O2607" s="16"/>
      <c r="P2607" s="16"/>
      <c r="Y2607" s="20"/>
      <c r="Z2607" s="20"/>
      <c r="AA2607" s="20"/>
      <c r="AB2607" s="20"/>
      <c r="AC2607" s="20"/>
      <c r="AD2607" s="20"/>
    </row>
    <row r="2608" spans="3:30" s="1" customFormat="1">
      <c r="C2608" s="16"/>
      <c r="D2608" s="16"/>
      <c r="E2608" s="32"/>
      <c r="F2608" s="16"/>
      <c r="G2608" s="16"/>
      <c r="H2608" s="16"/>
      <c r="I2608" s="16"/>
      <c r="J2608" s="16"/>
      <c r="K2608" s="16"/>
      <c r="L2608" s="32"/>
      <c r="M2608" s="16"/>
      <c r="N2608" s="16"/>
      <c r="O2608" s="16"/>
      <c r="P2608" s="16"/>
      <c r="Y2608" s="20"/>
      <c r="Z2608" s="20"/>
      <c r="AA2608" s="20"/>
      <c r="AB2608" s="20"/>
      <c r="AC2608" s="20"/>
      <c r="AD2608" s="20"/>
    </row>
    <row r="2609" spans="3:30" s="1" customFormat="1">
      <c r="C2609" s="16"/>
      <c r="D2609" s="16"/>
      <c r="E2609" s="32"/>
      <c r="F2609" s="16"/>
      <c r="G2609" s="16"/>
      <c r="H2609" s="16"/>
      <c r="I2609" s="16"/>
      <c r="J2609" s="16"/>
      <c r="K2609" s="16"/>
      <c r="L2609" s="32"/>
      <c r="M2609" s="16"/>
      <c r="N2609" s="16"/>
      <c r="O2609" s="16"/>
      <c r="P2609" s="16"/>
      <c r="Y2609" s="20"/>
      <c r="Z2609" s="20"/>
      <c r="AA2609" s="20"/>
      <c r="AB2609" s="20"/>
      <c r="AC2609" s="20"/>
      <c r="AD2609" s="20"/>
    </row>
    <row r="2610" spans="3:30" s="1" customFormat="1">
      <c r="C2610" s="16"/>
      <c r="D2610" s="16"/>
      <c r="E2610" s="32"/>
      <c r="F2610" s="16"/>
      <c r="G2610" s="16"/>
      <c r="H2610" s="16"/>
      <c r="I2610" s="16"/>
      <c r="J2610" s="16"/>
      <c r="K2610" s="16"/>
      <c r="L2610" s="32"/>
      <c r="M2610" s="16"/>
      <c r="N2610" s="16"/>
      <c r="O2610" s="16"/>
      <c r="P2610" s="16"/>
      <c r="Y2610" s="20"/>
      <c r="Z2610" s="20"/>
      <c r="AA2610" s="20"/>
      <c r="AB2610" s="20"/>
      <c r="AC2610" s="20"/>
      <c r="AD2610" s="20"/>
    </row>
    <row r="2611" spans="3:30" s="1" customFormat="1">
      <c r="C2611" s="16"/>
      <c r="D2611" s="16"/>
      <c r="E2611" s="32"/>
      <c r="F2611" s="16"/>
      <c r="G2611" s="16"/>
      <c r="H2611" s="16"/>
      <c r="I2611" s="16"/>
      <c r="J2611" s="16"/>
      <c r="K2611" s="16"/>
      <c r="L2611" s="32"/>
      <c r="M2611" s="16"/>
      <c r="N2611" s="16"/>
      <c r="O2611" s="16"/>
      <c r="P2611" s="16"/>
      <c r="Y2611" s="20"/>
      <c r="Z2611" s="20"/>
      <c r="AA2611" s="20"/>
      <c r="AB2611" s="20"/>
      <c r="AC2611" s="20"/>
      <c r="AD2611" s="20"/>
    </row>
    <row r="2612" spans="3:30" s="1" customFormat="1">
      <c r="C2612" s="16"/>
      <c r="D2612" s="16"/>
      <c r="E2612" s="32"/>
      <c r="F2612" s="16"/>
      <c r="G2612" s="16"/>
      <c r="H2612" s="16"/>
      <c r="I2612" s="16"/>
      <c r="J2612" s="16"/>
      <c r="K2612" s="16"/>
      <c r="L2612" s="32"/>
      <c r="M2612" s="16"/>
      <c r="N2612" s="16"/>
      <c r="O2612" s="16"/>
      <c r="P2612" s="16"/>
      <c r="Y2612" s="20"/>
      <c r="Z2612" s="20"/>
      <c r="AA2612" s="20"/>
      <c r="AB2612" s="20"/>
      <c r="AC2612" s="20"/>
      <c r="AD2612" s="20"/>
    </row>
    <row r="2613" spans="3:30" s="1" customFormat="1">
      <c r="C2613" s="16"/>
      <c r="D2613" s="16"/>
      <c r="E2613" s="32"/>
      <c r="F2613" s="16"/>
      <c r="G2613" s="16"/>
      <c r="H2613" s="16"/>
      <c r="I2613" s="16"/>
      <c r="J2613" s="16"/>
      <c r="K2613" s="16"/>
      <c r="L2613" s="32"/>
      <c r="M2613" s="16"/>
      <c r="N2613" s="16"/>
      <c r="O2613" s="16"/>
      <c r="P2613" s="16"/>
      <c r="Y2613" s="20"/>
      <c r="Z2613" s="20"/>
      <c r="AA2613" s="20"/>
      <c r="AB2613" s="20"/>
      <c r="AC2613" s="20"/>
      <c r="AD2613" s="20"/>
    </row>
    <row r="2614" spans="3:30" s="1" customFormat="1">
      <c r="C2614" s="16"/>
      <c r="D2614" s="16"/>
      <c r="E2614" s="32"/>
      <c r="F2614" s="16"/>
      <c r="G2614" s="16"/>
      <c r="H2614" s="16"/>
      <c r="I2614" s="16"/>
      <c r="J2614" s="16"/>
      <c r="K2614" s="16"/>
      <c r="L2614" s="32"/>
      <c r="M2614" s="16"/>
      <c r="N2614" s="16"/>
      <c r="O2614" s="16"/>
      <c r="P2614" s="16"/>
      <c r="Y2614" s="20"/>
      <c r="Z2614" s="20"/>
      <c r="AA2614" s="20"/>
      <c r="AB2614" s="20"/>
      <c r="AC2614" s="20"/>
      <c r="AD2614" s="20"/>
    </row>
    <row r="2615" spans="3:30" s="1" customFormat="1">
      <c r="C2615" s="16"/>
      <c r="D2615" s="16"/>
      <c r="E2615" s="32"/>
      <c r="F2615" s="16"/>
      <c r="G2615" s="16"/>
      <c r="H2615" s="16"/>
      <c r="I2615" s="16"/>
      <c r="J2615" s="16"/>
      <c r="K2615" s="16"/>
      <c r="L2615" s="32"/>
      <c r="M2615" s="16"/>
      <c r="N2615" s="16"/>
      <c r="O2615" s="16"/>
      <c r="P2615" s="16"/>
      <c r="Y2615" s="20"/>
      <c r="Z2615" s="20"/>
      <c r="AA2615" s="20"/>
      <c r="AB2615" s="20"/>
      <c r="AC2615" s="20"/>
      <c r="AD2615" s="20"/>
    </row>
    <row r="2616" spans="3:30" s="1" customFormat="1">
      <c r="C2616" s="16"/>
      <c r="D2616" s="16"/>
      <c r="E2616" s="32"/>
      <c r="F2616" s="16"/>
      <c r="G2616" s="16"/>
      <c r="H2616" s="16"/>
      <c r="I2616" s="16"/>
      <c r="J2616" s="16"/>
      <c r="K2616" s="16"/>
      <c r="L2616" s="32"/>
      <c r="M2616" s="16"/>
      <c r="N2616" s="16"/>
      <c r="O2616" s="16"/>
      <c r="P2616" s="16"/>
      <c r="Y2616" s="20"/>
      <c r="Z2616" s="20"/>
      <c r="AA2616" s="20"/>
      <c r="AB2616" s="20"/>
      <c r="AC2616" s="20"/>
      <c r="AD2616" s="20"/>
    </row>
    <row r="2617" spans="3:30" s="1" customFormat="1">
      <c r="C2617" s="16"/>
      <c r="D2617" s="16"/>
      <c r="E2617" s="32"/>
      <c r="F2617" s="16"/>
      <c r="G2617" s="16"/>
      <c r="H2617" s="16"/>
      <c r="I2617" s="16"/>
      <c r="J2617" s="16"/>
      <c r="K2617" s="16"/>
      <c r="L2617" s="32"/>
      <c r="M2617" s="16"/>
      <c r="N2617" s="16"/>
      <c r="O2617" s="16"/>
      <c r="P2617" s="16"/>
      <c r="Y2617" s="20"/>
      <c r="Z2617" s="20"/>
      <c r="AA2617" s="20"/>
      <c r="AB2617" s="20"/>
      <c r="AC2617" s="20"/>
      <c r="AD2617" s="20"/>
    </row>
    <row r="2618" spans="3:30" s="1" customFormat="1">
      <c r="C2618" s="16"/>
      <c r="D2618" s="16"/>
      <c r="E2618" s="32"/>
      <c r="F2618" s="16"/>
      <c r="G2618" s="16"/>
      <c r="H2618" s="16"/>
      <c r="I2618" s="16"/>
      <c r="J2618" s="16"/>
      <c r="K2618" s="16"/>
      <c r="L2618" s="32"/>
      <c r="M2618" s="16"/>
      <c r="N2618" s="16"/>
      <c r="O2618" s="16"/>
      <c r="P2618" s="16"/>
      <c r="Y2618" s="20"/>
      <c r="Z2618" s="20"/>
      <c r="AA2618" s="20"/>
      <c r="AB2618" s="20"/>
      <c r="AC2618" s="20"/>
      <c r="AD2618" s="20"/>
    </row>
    <row r="2619" spans="3:30" s="1" customFormat="1">
      <c r="C2619" s="16"/>
      <c r="D2619" s="16"/>
      <c r="E2619" s="32"/>
      <c r="F2619" s="16"/>
      <c r="G2619" s="16"/>
      <c r="H2619" s="16"/>
      <c r="I2619" s="16"/>
      <c r="J2619" s="16"/>
      <c r="K2619" s="16"/>
      <c r="L2619" s="32"/>
      <c r="M2619" s="16"/>
      <c r="N2619" s="16"/>
      <c r="O2619" s="16"/>
      <c r="P2619" s="16"/>
      <c r="Y2619" s="20"/>
      <c r="Z2619" s="20"/>
      <c r="AA2619" s="20"/>
      <c r="AB2619" s="20"/>
      <c r="AC2619" s="20"/>
      <c r="AD2619" s="20"/>
    </row>
    <row r="2620" spans="3:30" s="1" customFormat="1">
      <c r="C2620" s="16"/>
      <c r="D2620" s="16"/>
      <c r="E2620" s="32"/>
      <c r="F2620" s="16"/>
      <c r="G2620" s="16"/>
      <c r="H2620" s="16"/>
      <c r="I2620" s="16"/>
      <c r="J2620" s="16"/>
      <c r="K2620" s="16"/>
      <c r="L2620" s="32"/>
      <c r="M2620" s="16"/>
      <c r="N2620" s="16"/>
      <c r="O2620" s="16"/>
      <c r="P2620" s="16"/>
      <c r="Y2620" s="20"/>
      <c r="Z2620" s="20"/>
      <c r="AA2620" s="20"/>
      <c r="AB2620" s="20"/>
      <c r="AC2620" s="20"/>
      <c r="AD2620" s="20"/>
    </row>
    <row r="2621" spans="3:30" s="1" customFormat="1">
      <c r="C2621" s="16"/>
      <c r="D2621" s="16"/>
      <c r="E2621" s="32"/>
      <c r="F2621" s="16"/>
      <c r="G2621" s="16"/>
      <c r="H2621" s="16"/>
      <c r="I2621" s="16"/>
      <c r="J2621" s="16"/>
      <c r="K2621" s="16"/>
      <c r="L2621" s="32"/>
      <c r="M2621" s="16"/>
      <c r="N2621" s="16"/>
      <c r="O2621" s="16"/>
      <c r="P2621" s="16"/>
      <c r="Y2621" s="20"/>
      <c r="Z2621" s="20"/>
      <c r="AA2621" s="20"/>
      <c r="AB2621" s="20"/>
      <c r="AC2621" s="20"/>
      <c r="AD2621" s="20"/>
    </row>
    <row r="2622" spans="3:30" s="1" customFormat="1">
      <c r="C2622" s="16"/>
      <c r="D2622" s="16"/>
      <c r="E2622" s="32"/>
      <c r="F2622" s="16"/>
      <c r="G2622" s="16"/>
      <c r="H2622" s="16"/>
      <c r="I2622" s="16"/>
      <c r="J2622" s="16"/>
      <c r="K2622" s="16"/>
      <c r="L2622" s="32"/>
      <c r="M2622" s="16"/>
      <c r="N2622" s="16"/>
      <c r="O2622" s="16"/>
      <c r="P2622" s="16"/>
      <c r="Y2622" s="20"/>
      <c r="Z2622" s="20"/>
      <c r="AA2622" s="20"/>
      <c r="AB2622" s="20"/>
      <c r="AC2622" s="20"/>
      <c r="AD2622" s="20"/>
    </row>
    <row r="2623" spans="3:30" s="1" customFormat="1">
      <c r="C2623" s="16"/>
      <c r="D2623" s="16"/>
      <c r="E2623" s="32"/>
      <c r="F2623" s="16"/>
      <c r="G2623" s="16"/>
      <c r="H2623" s="16"/>
      <c r="I2623" s="16"/>
      <c r="J2623" s="16"/>
      <c r="K2623" s="16"/>
      <c r="L2623" s="32"/>
      <c r="M2623" s="16"/>
      <c r="N2623" s="16"/>
      <c r="O2623" s="16"/>
      <c r="P2623" s="16"/>
      <c r="Y2623" s="20"/>
      <c r="Z2623" s="20"/>
      <c r="AA2623" s="20"/>
      <c r="AB2623" s="20"/>
      <c r="AC2623" s="20"/>
      <c r="AD2623" s="20"/>
    </row>
    <row r="2624" spans="3:30" s="1" customFormat="1">
      <c r="C2624" s="16"/>
      <c r="D2624" s="16"/>
      <c r="E2624" s="32"/>
      <c r="F2624" s="16"/>
      <c r="G2624" s="16"/>
      <c r="H2624" s="16"/>
      <c r="I2624" s="16"/>
      <c r="J2624" s="16"/>
      <c r="K2624" s="16"/>
      <c r="L2624" s="32"/>
      <c r="M2624" s="16"/>
      <c r="N2624" s="16"/>
      <c r="O2624" s="16"/>
      <c r="P2624" s="16"/>
      <c r="Y2624" s="20"/>
      <c r="Z2624" s="20"/>
      <c r="AA2624" s="20"/>
      <c r="AB2624" s="20"/>
      <c r="AC2624" s="20"/>
      <c r="AD2624" s="20"/>
    </row>
    <row r="2625" spans="3:30" s="1" customFormat="1">
      <c r="C2625" s="16"/>
      <c r="D2625" s="16"/>
      <c r="E2625" s="32"/>
      <c r="F2625" s="16"/>
      <c r="G2625" s="16"/>
      <c r="H2625" s="16"/>
      <c r="I2625" s="16"/>
      <c r="J2625" s="16"/>
      <c r="K2625" s="16"/>
      <c r="L2625" s="32"/>
      <c r="M2625" s="16"/>
      <c r="N2625" s="16"/>
      <c r="O2625" s="16"/>
      <c r="P2625" s="16"/>
      <c r="Y2625" s="20"/>
      <c r="Z2625" s="20"/>
      <c r="AA2625" s="20"/>
      <c r="AB2625" s="20"/>
      <c r="AC2625" s="20"/>
      <c r="AD2625" s="20"/>
    </row>
    <row r="2626" spans="3:30" s="1" customFormat="1">
      <c r="C2626" s="16"/>
      <c r="D2626" s="16"/>
      <c r="E2626" s="32"/>
      <c r="F2626" s="16"/>
      <c r="G2626" s="16"/>
      <c r="H2626" s="16"/>
      <c r="I2626" s="16"/>
      <c r="J2626" s="16"/>
      <c r="K2626" s="16"/>
      <c r="L2626" s="32"/>
      <c r="M2626" s="16"/>
      <c r="N2626" s="16"/>
      <c r="O2626" s="16"/>
      <c r="P2626" s="16"/>
      <c r="Y2626" s="20"/>
      <c r="Z2626" s="20"/>
      <c r="AA2626" s="20"/>
      <c r="AB2626" s="20"/>
      <c r="AC2626" s="20"/>
      <c r="AD2626" s="20"/>
    </row>
    <row r="2627" spans="3:30" s="1" customFormat="1">
      <c r="C2627" s="16"/>
      <c r="D2627" s="16"/>
      <c r="E2627" s="32"/>
      <c r="F2627" s="16"/>
      <c r="G2627" s="16"/>
      <c r="H2627" s="16"/>
      <c r="I2627" s="16"/>
      <c r="J2627" s="16"/>
      <c r="K2627" s="16"/>
      <c r="L2627" s="32"/>
      <c r="M2627" s="16"/>
      <c r="N2627" s="16"/>
      <c r="O2627" s="16"/>
      <c r="P2627" s="16"/>
      <c r="Y2627" s="20"/>
      <c r="Z2627" s="20"/>
      <c r="AA2627" s="20"/>
      <c r="AB2627" s="20"/>
      <c r="AC2627" s="20"/>
      <c r="AD2627" s="20"/>
    </row>
    <row r="2628" spans="3:30" s="1" customFormat="1">
      <c r="C2628" s="16"/>
      <c r="D2628" s="16"/>
      <c r="E2628" s="32"/>
      <c r="F2628" s="16"/>
      <c r="G2628" s="16"/>
      <c r="H2628" s="16"/>
      <c r="I2628" s="16"/>
      <c r="J2628" s="16"/>
      <c r="K2628" s="16"/>
      <c r="L2628" s="32"/>
      <c r="M2628" s="16"/>
      <c r="N2628" s="16"/>
      <c r="O2628" s="16"/>
      <c r="P2628" s="16"/>
      <c r="Y2628" s="20"/>
      <c r="Z2628" s="20"/>
      <c r="AA2628" s="20"/>
      <c r="AB2628" s="20"/>
      <c r="AC2628" s="20"/>
      <c r="AD2628" s="20"/>
    </row>
    <row r="2629" spans="3:30" s="1" customFormat="1">
      <c r="C2629" s="16"/>
      <c r="D2629" s="16"/>
      <c r="E2629" s="32"/>
      <c r="F2629" s="16"/>
      <c r="G2629" s="16"/>
      <c r="H2629" s="16"/>
      <c r="I2629" s="16"/>
      <c r="J2629" s="16"/>
      <c r="K2629" s="16"/>
      <c r="L2629" s="32"/>
      <c r="M2629" s="16"/>
      <c r="N2629" s="16"/>
      <c r="O2629" s="16"/>
      <c r="P2629" s="16"/>
      <c r="Y2629" s="20"/>
      <c r="Z2629" s="20"/>
      <c r="AA2629" s="20"/>
      <c r="AB2629" s="20"/>
      <c r="AC2629" s="20"/>
      <c r="AD2629" s="20"/>
    </row>
    <row r="2630" spans="3:30" s="1" customFormat="1">
      <c r="C2630" s="16"/>
      <c r="D2630" s="16"/>
      <c r="E2630" s="32"/>
      <c r="F2630" s="16"/>
      <c r="G2630" s="16"/>
      <c r="H2630" s="16"/>
      <c r="I2630" s="16"/>
      <c r="J2630" s="16"/>
      <c r="K2630" s="16"/>
      <c r="L2630" s="32"/>
      <c r="M2630" s="16"/>
      <c r="N2630" s="16"/>
      <c r="O2630" s="16"/>
      <c r="P2630" s="16"/>
      <c r="Y2630" s="20"/>
      <c r="Z2630" s="20"/>
      <c r="AA2630" s="20"/>
      <c r="AB2630" s="20"/>
      <c r="AC2630" s="20"/>
      <c r="AD2630" s="20"/>
    </row>
    <row r="2631" spans="3:30" s="1" customFormat="1">
      <c r="C2631" s="16"/>
      <c r="D2631" s="16"/>
      <c r="E2631" s="32"/>
      <c r="F2631" s="16"/>
      <c r="G2631" s="16"/>
      <c r="H2631" s="16"/>
      <c r="I2631" s="16"/>
      <c r="J2631" s="16"/>
      <c r="K2631" s="16"/>
      <c r="L2631" s="32"/>
      <c r="M2631" s="16"/>
      <c r="N2631" s="16"/>
      <c r="O2631" s="16"/>
      <c r="P2631" s="16"/>
      <c r="Y2631" s="20"/>
      <c r="Z2631" s="20"/>
      <c r="AA2631" s="20"/>
      <c r="AB2631" s="20"/>
      <c r="AC2631" s="20"/>
      <c r="AD2631" s="20"/>
    </row>
    <row r="2632" spans="3:30" s="1" customFormat="1">
      <c r="C2632" s="16"/>
      <c r="D2632" s="16"/>
      <c r="E2632" s="32"/>
      <c r="F2632" s="16"/>
      <c r="G2632" s="16"/>
      <c r="H2632" s="16"/>
      <c r="I2632" s="16"/>
      <c r="J2632" s="16"/>
      <c r="K2632" s="16"/>
      <c r="L2632" s="32"/>
      <c r="M2632" s="16"/>
      <c r="N2632" s="16"/>
      <c r="O2632" s="16"/>
      <c r="P2632" s="16"/>
      <c r="Y2632" s="20"/>
      <c r="Z2632" s="20"/>
      <c r="AA2632" s="20"/>
      <c r="AB2632" s="20"/>
      <c r="AC2632" s="20"/>
      <c r="AD2632" s="20"/>
    </row>
    <row r="2633" spans="3:30" s="1" customFormat="1">
      <c r="C2633" s="16"/>
      <c r="D2633" s="16"/>
      <c r="E2633" s="32"/>
      <c r="F2633" s="16"/>
      <c r="G2633" s="16"/>
      <c r="H2633" s="16"/>
      <c r="I2633" s="16"/>
      <c r="J2633" s="16"/>
      <c r="K2633" s="16"/>
      <c r="L2633" s="32"/>
      <c r="M2633" s="16"/>
      <c r="N2633" s="16"/>
      <c r="O2633" s="16"/>
      <c r="P2633" s="16"/>
      <c r="Y2633" s="20"/>
      <c r="Z2633" s="20"/>
      <c r="AA2633" s="20"/>
      <c r="AB2633" s="20"/>
      <c r="AC2633" s="20"/>
      <c r="AD2633" s="20"/>
    </row>
    <row r="2634" spans="3:30" s="1" customFormat="1">
      <c r="C2634" s="16"/>
      <c r="D2634" s="16"/>
      <c r="E2634" s="32"/>
      <c r="F2634" s="16"/>
      <c r="G2634" s="16"/>
      <c r="H2634" s="16"/>
      <c r="I2634" s="16"/>
      <c r="J2634" s="16"/>
      <c r="K2634" s="16"/>
      <c r="L2634" s="32"/>
      <c r="M2634" s="16"/>
      <c r="N2634" s="16"/>
      <c r="O2634" s="16"/>
      <c r="P2634" s="16"/>
      <c r="Y2634" s="20"/>
      <c r="Z2634" s="20"/>
      <c r="AA2634" s="20"/>
      <c r="AB2634" s="20"/>
      <c r="AC2634" s="20"/>
      <c r="AD2634" s="20"/>
    </row>
    <row r="2635" spans="3:30" s="1" customFormat="1">
      <c r="C2635" s="16"/>
      <c r="D2635" s="16"/>
      <c r="E2635" s="32"/>
      <c r="F2635" s="16"/>
      <c r="G2635" s="16"/>
      <c r="H2635" s="16"/>
      <c r="I2635" s="16"/>
      <c r="J2635" s="16"/>
      <c r="K2635" s="16"/>
      <c r="L2635" s="32"/>
      <c r="M2635" s="16"/>
      <c r="N2635" s="16"/>
      <c r="O2635" s="16"/>
      <c r="P2635" s="16"/>
      <c r="Y2635" s="20"/>
      <c r="Z2635" s="20"/>
      <c r="AA2635" s="20"/>
      <c r="AB2635" s="20"/>
      <c r="AC2635" s="20"/>
      <c r="AD2635" s="20"/>
    </row>
    <row r="2636" spans="3:30" s="1" customFormat="1">
      <c r="C2636" s="16"/>
      <c r="D2636" s="16"/>
      <c r="E2636" s="32"/>
      <c r="F2636" s="16"/>
      <c r="G2636" s="16"/>
      <c r="H2636" s="16"/>
      <c r="I2636" s="16"/>
      <c r="J2636" s="16"/>
      <c r="K2636" s="16"/>
      <c r="L2636" s="32"/>
      <c r="M2636" s="16"/>
      <c r="N2636" s="16"/>
      <c r="O2636" s="16"/>
      <c r="P2636" s="16"/>
      <c r="Y2636" s="20"/>
      <c r="Z2636" s="20"/>
      <c r="AA2636" s="20"/>
      <c r="AB2636" s="20"/>
      <c r="AC2636" s="20"/>
      <c r="AD2636" s="20"/>
    </row>
    <row r="2637" spans="3:30" s="1" customFormat="1">
      <c r="C2637" s="16"/>
      <c r="D2637" s="16"/>
      <c r="E2637" s="32"/>
      <c r="F2637" s="16"/>
      <c r="G2637" s="16"/>
      <c r="H2637" s="16"/>
      <c r="I2637" s="16"/>
      <c r="J2637" s="16"/>
      <c r="K2637" s="16"/>
      <c r="L2637" s="32"/>
      <c r="M2637" s="16"/>
      <c r="N2637" s="16"/>
      <c r="O2637" s="16"/>
      <c r="P2637" s="16"/>
      <c r="Y2637" s="20"/>
      <c r="Z2637" s="20"/>
      <c r="AA2637" s="20"/>
      <c r="AB2637" s="20"/>
      <c r="AC2637" s="20"/>
      <c r="AD2637" s="20"/>
    </row>
    <row r="2638" spans="3:30" s="1" customFormat="1">
      <c r="C2638" s="16"/>
      <c r="D2638" s="16"/>
      <c r="E2638" s="32"/>
      <c r="F2638" s="16"/>
      <c r="G2638" s="16"/>
      <c r="H2638" s="16"/>
      <c r="I2638" s="16"/>
      <c r="J2638" s="16"/>
      <c r="K2638" s="16"/>
      <c r="L2638" s="32"/>
      <c r="M2638" s="16"/>
      <c r="N2638" s="16"/>
      <c r="O2638" s="16"/>
      <c r="P2638" s="16"/>
      <c r="Y2638" s="20"/>
      <c r="Z2638" s="20"/>
      <c r="AA2638" s="20"/>
      <c r="AB2638" s="20"/>
      <c r="AC2638" s="20"/>
      <c r="AD2638" s="20"/>
    </row>
    <row r="2639" spans="3:30" s="1" customFormat="1">
      <c r="C2639" s="16"/>
      <c r="D2639" s="16"/>
      <c r="E2639" s="32"/>
      <c r="F2639" s="16"/>
      <c r="G2639" s="16"/>
      <c r="H2639" s="16"/>
      <c r="I2639" s="16"/>
      <c r="J2639" s="16"/>
      <c r="K2639" s="16"/>
      <c r="L2639" s="32"/>
      <c r="M2639" s="16"/>
      <c r="N2639" s="16"/>
      <c r="O2639" s="16"/>
      <c r="P2639" s="16"/>
      <c r="Y2639" s="20"/>
      <c r="Z2639" s="20"/>
      <c r="AA2639" s="20"/>
      <c r="AB2639" s="20"/>
      <c r="AC2639" s="20"/>
      <c r="AD2639" s="20"/>
    </row>
    <row r="2640" spans="3:30" s="1" customFormat="1">
      <c r="C2640" s="16"/>
      <c r="D2640" s="16"/>
      <c r="E2640" s="32"/>
      <c r="F2640" s="16"/>
      <c r="G2640" s="16"/>
      <c r="H2640" s="16"/>
      <c r="I2640" s="16"/>
      <c r="J2640" s="16"/>
      <c r="K2640" s="16"/>
      <c r="L2640" s="32"/>
      <c r="M2640" s="16"/>
      <c r="N2640" s="16"/>
      <c r="O2640" s="16"/>
      <c r="P2640" s="16"/>
      <c r="Y2640" s="20"/>
      <c r="Z2640" s="20"/>
      <c r="AA2640" s="20"/>
      <c r="AB2640" s="20"/>
      <c r="AC2640" s="20"/>
      <c r="AD2640" s="20"/>
    </row>
    <row r="2641" spans="3:30" s="1" customFormat="1">
      <c r="C2641" s="16"/>
      <c r="D2641" s="16"/>
      <c r="E2641" s="32"/>
      <c r="F2641" s="16"/>
      <c r="G2641" s="16"/>
      <c r="H2641" s="16"/>
      <c r="I2641" s="16"/>
      <c r="J2641" s="16"/>
      <c r="K2641" s="16"/>
      <c r="L2641" s="32"/>
      <c r="M2641" s="16"/>
      <c r="N2641" s="16"/>
      <c r="O2641" s="16"/>
      <c r="P2641" s="16"/>
      <c r="Y2641" s="20"/>
      <c r="Z2641" s="20"/>
      <c r="AA2641" s="20"/>
      <c r="AB2641" s="20"/>
      <c r="AC2641" s="20"/>
      <c r="AD2641" s="20"/>
    </row>
    <row r="2642" spans="3:30" s="1" customFormat="1">
      <c r="C2642" s="16"/>
      <c r="D2642" s="16"/>
      <c r="E2642" s="32"/>
      <c r="F2642" s="16"/>
      <c r="G2642" s="16"/>
      <c r="H2642" s="16"/>
      <c r="I2642" s="16"/>
      <c r="J2642" s="16"/>
      <c r="K2642" s="16"/>
      <c r="L2642" s="32"/>
      <c r="M2642" s="16"/>
      <c r="N2642" s="16"/>
      <c r="O2642" s="16"/>
      <c r="P2642" s="16"/>
      <c r="Y2642" s="20"/>
      <c r="Z2642" s="20"/>
      <c r="AA2642" s="20"/>
      <c r="AB2642" s="20"/>
      <c r="AC2642" s="20"/>
      <c r="AD2642" s="20"/>
    </row>
    <row r="2643" spans="3:30" s="1" customFormat="1">
      <c r="C2643" s="16"/>
      <c r="D2643" s="16"/>
      <c r="E2643" s="32"/>
      <c r="F2643" s="16"/>
      <c r="G2643" s="16"/>
      <c r="H2643" s="16"/>
      <c r="I2643" s="16"/>
      <c r="J2643" s="16"/>
      <c r="K2643" s="16"/>
      <c r="L2643" s="32"/>
      <c r="M2643" s="16"/>
      <c r="N2643" s="16"/>
      <c r="O2643" s="16"/>
      <c r="P2643" s="16"/>
      <c r="Y2643" s="20"/>
      <c r="Z2643" s="20"/>
      <c r="AA2643" s="20"/>
      <c r="AB2643" s="20"/>
      <c r="AC2643" s="20"/>
      <c r="AD2643" s="20"/>
    </row>
    <row r="2644" spans="3:30" s="1" customFormat="1">
      <c r="C2644" s="16"/>
      <c r="D2644" s="16"/>
      <c r="E2644" s="32"/>
      <c r="F2644" s="16"/>
      <c r="G2644" s="16"/>
      <c r="H2644" s="16"/>
      <c r="I2644" s="16"/>
      <c r="J2644" s="16"/>
      <c r="K2644" s="16"/>
      <c r="L2644" s="32"/>
      <c r="M2644" s="16"/>
      <c r="N2644" s="16"/>
      <c r="O2644" s="16"/>
      <c r="P2644" s="16"/>
      <c r="Y2644" s="20"/>
      <c r="Z2644" s="20"/>
      <c r="AA2644" s="20"/>
      <c r="AB2644" s="20"/>
      <c r="AC2644" s="20"/>
      <c r="AD2644" s="20"/>
    </row>
    <row r="2645" spans="3:30" s="1" customFormat="1">
      <c r="C2645" s="16"/>
      <c r="D2645" s="16"/>
      <c r="E2645" s="32"/>
      <c r="F2645" s="16"/>
      <c r="G2645" s="16"/>
      <c r="H2645" s="16"/>
      <c r="I2645" s="16"/>
      <c r="J2645" s="16"/>
      <c r="K2645" s="16"/>
      <c r="L2645" s="32"/>
      <c r="M2645" s="16"/>
      <c r="N2645" s="16"/>
      <c r="O2645" s="16"/>
      <c r="P2645" s="16"/>
      <c r="Y2645" s="20"/>
      <c r="Z2645" s="20"/>
      <c r="AA2645" s="20"/>
      <c r="AB2645" s="20"/>
      <c r="AC2645" s="20"/>
      <c r="AD2645" s="20"/>
    </row>
    <row r="2646" spans="3:30" s="1" customFormat="1">
      <c r="C2646" s="16"/>
      <c r="D2646" s="16"/>
      <c r="E2646" s="32"/>
      <c r="F2646" s="16"/>
      <c r="G2646" s="16"/>
      <c r="H2646" s="16"/>
      <c r="I2646" s="16"/>
      <c r="J2646" s="16"/>
      <c r="K2646" s="16"/>
      <c r="L2646" s="32"/>
      <c r="M2646" s="16"/>
      <c r="N2646" s="16"/>
      <c r="O2646" s="16"/>
      <c r="P2646" s="16"/>
      <c r="Y2646" s="20"/>
      <c r="Z2646" s="20"/>
      <c r="AA2646" s="20"/>
      <c r="AB2646" s="20"/>
      <c r="AC2646" s="20"/>
      <c r="AD2646" s="20"/>
    </row>
    <row r="2647" spans="3:30" s="1" customFormat="1">
      <c r="C2647" s="16"/>
      <c r="D2647" s="16"/>
      <c r="E2647" s="32"/>
      <c r="F2647" s="16"/>
      <c r="G2647" s="16"/>
      <c r="H2647" s="16"/>
      <c r="I2647" s="16"/>
      <c r="J2647" s="16"/>
      <c r="K2647" s="16"/>
      <c r="L2647" s="32"/>
      <c r="M2647" s="16"/>
      <c r="N2647" s="16"/>
      <c r="O2647" s="16"/>
      <c r="P2647" s="16"/>
      <c r="Y2647" s="20"/>
      <c r="Z2647" s="20"/>
      <c r="AA2647" s="20"/>
      <c r="AB2647" s="20"/>
      <c r="AC2647" s="20"/>
      <c r="AD2647" s="20"/>
    </row>
    <row r="2648" spans="3:30" s="1" customFormat="1">
      <c r="C2648" s="16"/>
      <c r="D2648" s="16"/>
      <c r="E2648" s="32"/>
      <c r="F2648" s="16"/>
      <c r="G2648" s="16"/>
      <c r="H2648" s="16"/>
      <c r="I2648" s="16"/>
      <c r="J2648" s="16"/>
      <c r="K2648" s="16"/>
      <c r="L2648" s="32"/>
      <c r="M2648" s="16"/>
      <c r="N2648" s="16"/>
      <c r="O2648" s="16"/>
      <c r="P2648" s="16"/>
      <c r="Y2648" s="20"/>
      <c r="Z2648" s="20"/>
      <c r="AA2648" s="20"/>
      <c r="AB2648" s="20"/>
      <c r="AC2648" s="20"/>
      <c r="AD2648" s="20"/>
    </row>
    <row r="2649" spans="3:30" s="1" customFormat="1">
      <c r="C2649" s="16"/>
      <c r="D2649" s="16"/>
      <c r="E2649" s="32"/>
      <c r="F2649" s="16"/>
      <c r="G2649" s="16"/>
      <c r="H2649" s="16"/>
      <c r="I2649" s="16"/>
      <c r="J2649" s="16"/>
      <c r="K2649" s="16"/>
      <c r="L2649" s="32"/>
      <c r="M2649" s="16"/>
      <c r="N2649" s="16"/>
      <c r="O2649" s="16"/>
      <c r="P2649" s="16"/>
      <c r="Y2649" s="20"/>
      <c r="Z2649" s="20"/>
      <c r="AA2649" s="20"/>
      <c r="AB2649" s="20"/>
      <c r="AC2649" s="20"/>
      <c r="AD2649" s="20"/>
    </row>
    <row r="2650" spans="3:30" s="1" customFormat="1">
      <c r="C2650" s="16"/>
      <c r="D2650" s="16"/>
      <c r="E2650" s="32"/>
      <c r="F2650" s="16"/>
      <c r="G2650" s="16"/>
      <c r="H2650" s="16"/>
      <c r="I2650" s="16"/>
      <c r="J2650" s="16"/>
      <c r="K2650" s="16"/>
      <c r="L2650" s="32"/>
      <c r="M2650" s="16"/>
      <c r="N2650" s="16"/>
      <c r="O2650" s="16"/>
      <c r="P2650" s="16"/>
      <c r="Y2650" s="20"/>
      <c r="Z2650" s="20"/>
      <c r="AA2650" s="20"/>
      <c r="AB2650" s="20"/>
      <c r="AC2650" s="20"/>
      <c r="AD2650" s="20"/>
    </row>
    <row r="2651" spans="3:30" s="1" customFormat="1">
      <c r="C2651" s="16"/>
      <c r="D2651" s="16"/>
      <c r="E2651" s="32"/>
      <c r="F2651" s="16"/>
      <c r="G2651" s="16"/>
      <c r="H2651" s="16"/>
      <c r="I2651" s="16"/>
      <c r="J2651" s="16"/>
      <c r="K2651" s="16"/>
      <c r="L2651" s="32"/>
      <c r="M2651" s="16"/>
      <c r="N2651" s="16"/>
      <c r="O2651" s="16"/>
      <c r="P2651" s="16"/>
      <c r="Y2651" s="20"/>
      <c r="Z2651" s="20"/>
      <c r="AA2651" s="20"/>
      <c r="AB2651" s="20"/>
      <c r="AC2651" s="20"/>
      <c r="AD2651" s="20"/>
    </row>
    <row r="2652" spans="3:30" s="1" customFormat="1">
      <c r="C2652" s="16"/>
      <c r="D2652" s="16"/>
      <c r="E2652" s="32"/>
      <c r="F2652" s="16"/>
      <c r="G2652" s="16"/>
      <c r="H2652" s="16"/>
      <c r="I2652" s="16"/>
      <c r="J2652" s="16"/>
      <c r="K2652" s="16"/>
      <c r="L2652" s="32"/>
      <c r="M2652" s="16"/>
      <c r="N2652" s="16"/>
      <c r="O2652" s="16"/>
      <c r="P2652" s="16"/>
      <c r="Y2652" s="20"/>
      <c r="Z2652" s="20"/>
      <c r="AA2652" s="20"/>
      <c r="AB2652" s="20"/>
      <c r="AC2652" s="20"/>
      <c r="AD2652" s="20"/>
    </row>
    <row r="2653" spans="3:30" s="1" customFormat="1">
      <c r="C2653" s="16"/>
      <c r="D2653" s="16"/>
      <c r="E2653" s="32"/>
      <c r="F2653" s="16"/>
      <c r="G2653" s="16"/>
      <c r="H2653" s="16"/>
      <c r="I2653" s="16"/>
      <c r="J2653" s="16"/>
      <c r="K2653" s="16"/>
      <c r="L2653" s="32"/>
      <c r="M2653" s="16"/>
      <c r="N2653" s="16"/>
      <c r="O2653" s="16"/>
      <c r="P2653" s="16"/>
      <c r="Y2653" s="20"/>
      <c r="Z2653" s="20"/>
      <c r="AA2653" s="20"/>
      <c r="AB2653" s="20"/>
      <c r="AC2653" s="20"/>
      <c r="AD2653" s="20"/>
    </row>
    <row r="2654" spans="3:30" s="1" customFormat="1">
      <c r="C2654" s="16"/>
      <c r="D2654" s="16"/>
      <c r="E2654" s="32"/>
      <c r="F2654" s="16"/>
      <c r="G2654" s="16"/>
      <c r="H2654" s="16"/>
      <c r="I2654" s="16"/>
      <c r="J2654" s="16"/>
      <c r="K2654" s="16"/>
      <c r="L2654" s="32"/>
      <c r="M2654" s="16"/>
      <c r="N2654" s="16"/>
      <c r="O2654" s="16"/>
      <c r="P2654" s="16"/>
      <c r="Y2654" s="20"/>
      <c r="Z2654" s="20"/>
      <c r="AA2654" s="20"/>
      <c r="AB2654" s="20"/>
      <c r="AC2654" s="20"/>
      <c r="AD2654" s="20"/>
    </row>
    <row r="2655" spans="3:30" s="1" customFormat="1">
      <c r="C2655" s="16"/>
      <c r="D2655" s="16"/>
      <c r="E2655" s="32"/>
      <c r="F2655" s="16"/>
      <c r="G2655" s="16"/>
      <c r="H2655" s="16"/>
      <c r="I2655" s="16"/>
      <c r="J2655" s="16"/>
      <c r="K2655" s="16"/>
      <c r="L2655" s="32"/>
      <c r="M2655" s="16"/>
      <c r="N2655" s="16"/>
      <c r="O2655" s="16"/>
      <c r="P2655" s="16"/>
      <c r="Y2655" s="20"/>
      <c r="Z2655" s="20"/>
      <c r="AA2655" s="20"/>
      <c r="AB2655" s="20"/>
      <c r="AC2655" s="20"/>
      <c r="AD2655" s="20"/>
    </row>
    <row r="2656" spans="3:30" s="1" customFormat="1">
      <c r="C2656" s="16"/>
      <c r="D2656" s="16"/>
      <c r="E2656" s="32"/>
      <c r="F2656" s="16"/>
      <c r="G2656" s="16"/>
      <c r="H2656" s="16"/>
      <c r="I2656" s="16"/>
      <c r="J2656" s="16"/>
      <c r="K2656" s="16"/>
      <c r="L2656" s="32"/>
      <c r="M2656" s="16"/>
      <c r="N2656" s="16"/>
      <c r="O2656" s="16"/>
      <c r="P2656" s="16"/>
      <c r="Y2656" s="20"/>
      <c r="Z2656" s="20"/>
      <c r="AA2656" s="20"/>
      <c r="AB2656" s="20"/>
      <c r="AC2656" s="20"/>
      <c r="AD2656" s="20"/>
    </row>
    <row r="2657" spans="3:30" s="1" customFormat="1">
      <c r="C2657" s="16"/>
      <c r="D2657" s="16"/>
      <c r="E2657" s="32"/>
      <c r="F2657" s="16"/>
      <c r="G2657" s="16"/>
      <c r="H2657" s="16"/>
      <c r="I2657" s="16"/>
      <c r="J2657" s="16"/>
      <c r="K2657" s="16"/>
      <c r="L2657" s="32"/>
      <c r="M2657" s="16"/>
      <c r="N2657" s="16"/>
      <c r="O2657" s="16"/>
      <c r="P2657" s="16"/>
      <c r="Y2657" s="20"/>
      <c r="Z2657" s="20"/>
      <c r="AA2657" s="20"/>
      <c r="AB2657" s="20"/>
      <c r="AC2657" s="20"/>
      <c r="AD2657" s="20"/>
    </row>
    <row r="2658" spans="3:30" s="1" customFormat="1">
      <c r="C2658" s="16"/>
      <c r="D2658" s="16"/>
      <c r="E2658" s="32"/>
      <c r="F2658" s="16"/>
      <c r="G2658" s="16"/>
      <c r="H2658" s="16"/>
      <c r="I2658" s="16"/>
      <c r="J2658" s="16"/>
      <c r="K2658" s="16"/>
      <c r="L2658" s="32"/>
      <c r="M2658" s="16"/>
      <c r="N2658" s="16"/>
      <c r="O2658" s="16"/>
      <c r="P2658" s="16"/>
      <c r="Y2658" s="20"/>
      <c r="Z2658" s="20"/>
      <c r="AA2658" s="20"/>
      <c r="AB2658" s="20"/>
      <c r="AC2658" s="20"/>
      <c r="AD2658" s="20"/>
    </row>
    <row r="2659" spans="3:30" s="1" customFormat="1">
      <c r="C2659" s="16"/>
      <c r="D2659" s="16"/>
      <c r="E2659" s="32"/>
      <c r="F2659" s="16"/>
      <c r="G2659" s="16"/>
      <c r="H2659" s="16"/>
      <c r="I2659" s="16"/>
      <c r="J2659" s="16"/>
      <c r="K2659" s="16"/>
      <c r="L2659" s="32"/>
      <c r="M2659" s="16"/>
      <c r="N2659" s="16"/>
      <c r="O2659" s="16"/>
      <c r="P2659" s="16"/>
      <c r="Y2659" s="20"/>
      <c r="Z2659" s="20"/>
      <c r="AA2659" s="20"/>
      <c r="AB2659" s="20"/>
      <c r="AC2659" s="20"/>
      <c r="AD2659" s="20"/>
    </row>
    <row r="2660" spans="3:30" s="1" customFormat="1">
      <c r="C2660" s="16"/>
      <c r="D2660" s="16"/>
      <c r="E2660" s="32"/>
      <c r="F2660" s="16"/>
      <c r="G2660" s="16"/>
      <c r="H2660" s="16"/>
      <c r="I2660" s="16"/>
      <c r="J2660" s="16"/>
      <c r="K2660" s="16"/>
      <c r="L2660" s="32"/>
      <c r="M2660" s="16"/>
      <c r="N2660" s="16"/>
      <c r="O2660" s="16"/>
      <c r="P2660" s="16"/>
      <c r="Y2660" s="20"/>
      <c r="Z2660" s="20"/>
      <c r="AA2660" s="20"/>
      <c r="AB2660" s="20"/>
      <c r="AC2660" s="20"/>
      <c r="AD2660" s="20"/>
    </row>
    <row r="2661" spans="3:30" s="1" customFormat="1">
      <c r="C2661" s="16"/>
      <c r="D2661" s="16"/>
      <c r="E2661" s="32"/>
      <c r="F2661" s="16"/>
      <c r="G2661" s="16"/>
      <c r="H2661" s="16"/>
      <c r="I2661" s="16"/>
      <c r="J2661" s="16"/>
      <c r="K2661" s="16"/>
      <c r="L2661" s="32"/>
      <c r="M2661" s="16"/>
      <c r="N2661" s="16"/>
      <c r="O2661" s="16"/>
      <c r="P2661" s="16"/>
      <c r="Y2661" s="20"/>
      <c r="Z2661" s="20"/>
      <c r="AA2661" s="20"/>
      <c r="AB2661" s="20"/>
      <c r="AC2661" s="20"/>
      <c r="AD2661" s="20"/>
    </row>
    <row r="2662" spans="3:30" s="1" customFormat="1">
      <c r="C2662" s="16"/>
      <c r="D2662" s="16"/>
      <c r="E2662" s="32"/>
      <c r="F2662" s="16"/>
      <c r="G2662" s="16"/>
      <c r="H2662" s="16"/>
      <c r="I2662" s="16"/>
      <c r="J2662" s="16"/>
      <c r="K2662" s="16"/>
      <c r="L2662" s="32"/>
      <c r="M2662" s="16"/>
      <c r="N2662" s="16"/>
      <c r="O2662" s="16"/>
      <c r="P2662" s="16"/>
      <c r="Y2662" s="20"/>
      <c r="Z2662" s="20"/>
      <c r="AA2662" s="20"/>
      <c r="AB2662" s="20"/>
      <c r="AC2662" s="20"/>
      <c r="AD2662" s="20"/>
    </row>
    <row r="2663" spans="3:30" s="1" customFormat="1">
      <c r="C2663" s="16"/>
      <c r="D2663" s="16"/>
      <c r="E2663" s="32"/>
      <c r="F2663" s="16"/>
      <c r="G2663" s="16"/>
      <c r="H2663" s="16"/>
      <c r="I2663" s="16"/>
      <c r="J2663" s="16"/>
      <c r="K2663" s="16"/>
      <c r="L2663" s="32"/>
      <c r="M2663" s="16"/>
      <c r="N2663" s="16"/>
      <c r="O2663" s="16"/>
      <c r="P2663" s="16"/>
      <c r="Y2663" s="20"/>
      <c r="Z2663" s="20"/>
      <c r="AA2663" s="20"/>
      <c r="AB2663" s="20"/>
      <c r="AC2663" s="20"/>
      <c r="AD2663" s="20"/>
    </row>
    <row r="2664" spans="3:30" s="1" customFormat="1">
      <c r="C2664" s="16"/>
      <c r="D2664" s="16"/>
      <c r="E2664" s="32"/>
      <c r="F2664" s="16"/>
      <c r="G2664" s="16"/>
      <c r="H2664" s="16"/>
      <c r="I2664" s="16"/>
      <c r="J2664" s="16"/>
      <c r="K2664" s="16"/>
      <c r="L2664" s="32"/>
      <c r="M2664" s="16"/>
      <c r="N2664" s="16"/>
      <c r="O2664" s="16"/>
      <c r="P2664" s="16"/>
      <c r="Y2664" s="20"/>
      <c r="Z2664" s="20"/>
      <c r="AA2664" s="20"/>
      <c r="AB2664" s="20"/>
      <c r="AC2664" s="20"/>
      <c r="AD2664" s="20"/>
    </row>
    <row r="2665" spans="3:30" s="1" customFormat="1">
      <c r="C2665" s="16"/>
      <c r="D2665" s="16"/>
      <c r="E2665" s="32"/>
      <c r="F2665" s="16"/>
      <c r="G2665" s="16"/>
      <c r="H2665" s="16"/>
      <c r="I2665" s="16"/>
      <c r="J2665" s="16"/>
      <c r="K2665" s="16"/>
      <c r="L2665" s="32"/>
      <c r="M2665" s="16"/>
      <c r="N2665" s="16"/>
      <c r="O2665" s="16"/>
      <c r="P2665" s="16"/>
      <c r="Y2665" s="20"/>
      <c r="Z2665" s="20"/>
      <c r="AA2665" s="20"/>
      <c r="AB2665" s="20"/>
      <c r="AC2665" s="20"/>
      <c r="AD2665" s="20"/>
    </row>
    <row r="2666" spans="3:30" s="1" customFormat="1">
      <c r="C2666" s="16"/>
      <c r="D2666" s="16"/>
      <c r="E2666" s="32"/>
      <c r="F2666" s="16"/>
      <c r="G2666" s="16"/>
      <c r="H2666" s="16"/>
      <c r="I2666" s="16"/>
      <c r="J2666" s="16"/>
      <c r="K2666" s="16"/>
      <c r="L2666" s="32"/>
      <c r="M2666" s="16"/>
      <c r="N2666" s="16"/>
      <c r="O2666" s="16"/>
      <c r="P2666" s="16"/>
      <c r="Y2666" s="20"/>
      <c r="Z2666" s="20"/>
      <c r="AA2666" s="20"/>
      <c r="AB2666" s="20"/>
      <c r="AC2666" s="20"/>
      <c r="AD2666" s="20"/>
    </row>
    <row r="2667" spans="3:30" s="1" customFormat="1">
      <c r="C2667" s="16"/>
      <c r="D2667" s="16"/>
      <c r="E2667" s="32"/>
      <c r="F2667" s="16"/>
      <c r="G2667" s="16"/>
      <c r="H2667" s="16"/>
      <c r="I2667" s="16"/>
      <c r="J2667" s="16"/>
      <c r="K2667" s="16"/>
      <c r="L2667" s="32"/>
      <c r="M2667" s="16"/>
      <c r="N2667" s="16"/>
      <c r="O2667" s="16"/>
      <c r="P2667" s="16"/>
      <c r="Y2667" s="20"/>
      <c r="Z2667" s="20"/>
      <c r="AA2667" s="20"/>
      <c r="AB2667" s="20"/>
      <c r="AC2667" s="20"/>
      <c r="AD2667" s="20"/>
    </row>
    <row r="2668" spans="3:30" s="1" customFormat="1">
      <c r="C2668" s="16"/>
      <c r="D2668" s="16"/>
      <c r="E2668" s="32"/>
      <c r="F2668" s="16"/>
      <c r="G2668" s="16"/>
      <c r="H2668" s="16"/>
      <c r="I2668" s="16"/>
      <c r="J2668" s="16"/>
      <c r="K2668" s="16"/>
      <c r="L2668" s="32"/>
      <c r="M2668" s="16"/>
      <c r="N2668" s="16"/>
      <c r="O2668" s="16"/>
      <c r="P2668" s="16"/>
      <c r="Y2668" s="20"/>
      <c r="Z2668" s="20"/>
      <c r="AA2668" s="20"/>
      <c r="AB2668" s="20"/>
      <c r="AC2668" s="20"/>
      <c r="AD2668" s="20"/>
    </row>
    <row r="2669" spans="3:30" s="1" customFormat="1">
      <c r="C2669" s="16"/>
      <c r="D2669" s="16"/>
      <c r="E2669" s="32"/>
      <c r="F2669" s="16"/>
      <c r="G2669" s="16"/>
      <c r="H2669" s="16"/>
      <c r="I2669" s="16"/>
      <c r="J2669" s="16"/>
      <c r="K2669" s="16"/>
      <c r="L2669" s="32"/>
      <c r="M2669" s="16"/>
      <c r="N2669" s="16"/>
      <c r="O2669" s="16"/>
      <c r="P2669" s="16"/>
      <c r="Y2669" s="20"/>
      <c r="Z2669" s="20"/>
      <c r="AA2669" s="20"/>
      <c r="AB2669" s="20"/>
      <c r="AC2669" s="20"/>
      <c r="AD2669" s="20"/>
    </row>
    <row r="2670" spans="3:30" s="1" customFormat="1">
      <c r="C2670" s="16"/>
      <c r="D2670" s="16"/>
      <c r="E2670" s="32"/>
      <c r="F2670" s="16"/>
      <c r="G2670" s="16"/>
      <c r="H2670" s="16"/>
      <c r="I2670" s="16"/>
      <c r="J2670" s="16"/>
      <c r="K2670" s="16"/>
      <c r="L2670" s="32"/>
      <c r="M2670" s="16"/>
      <c r="N2670" s="16"/>
      <c r="O2670" s="16"/>
      <c r="P2670" s="16"/>
      <c r="Y2670" s="20"/>
      <c r="Z2670" s="20"/>
      <c r="AA2670" s="20"/>
      <c r="AB2670" s="20"/>
      <c r="AC2670" s="20"/>
      <c r="AD2670" s="20"/>
    </row>
    <row r="2671" spans="3:30" s="1" customFormat="1">
      <c r="C2671" s="16"/>
      <c r="D2671" s="16"/>
      <c r="E2671" s="32"/>
      <c r="F2671" s="16"/>
      <c r="G2671" s="16"/>
      <c r="H2671" s="16"/>
      <c r="I2671" s="16"/>
      <c r="J2671" s="16"/>
      <c r="K2671" s="16"/>
      <c r="L2671" s="32"/>
      <c r="M2671" s="16"/>
      <c r="N2671" s="16"/>
      <c r="O2671" s="16"/>
      <c r="P2671" s="16"/>
      <c r="Y2671" s="20"/>
      <c r="Z2671" s="20"/>
      <c r="AA2671" s="20"/>
      <c r="AB2671" s="20"/>
      <c r="AC2671" s="20"/>
      <c r="AD2671" s="20"/>
    </row>
    <row r="2672" spans="3:30" s="1" customFormat="1">
      <c r="C2672" s="16"/>
      <c r="D2672" s="16"/>
      <c r="E2672" s="32"/>
      <c r="F2672" s="16"/>
      <c r="G2672" s="16"/>
      <c r="H2672" s="16"/>
      <c r="I2672" s="16"/>
      <c r="J2672" s="16"/>
      <c r="K2672" s="16"/>
      <c r="L2672" s="32"/>
      <c r="M2672" s="16"/>
      <c r="N2672" s="16"/>
      <c r="O2672" s="16"/>
      <c r="P2672" s="16"/>
      <c r="Y2672" s="20"/>
      <c r="Z2672" s="20"/>
      <c r="AA2672" s="20"/>
      <c r="AB2672" s="20"/>
      <c r="AC2672" s="20"/>
      <c r="AD2672" s="20"/>
    </row>
    <row r="2673" spans="3:30" s="1" customFormat="1">
      <c r="C2673" s="16"/>
      <c r="D2673" s="16"/>
      <c r="E2673" s="32"/>
      <c r="F2673" s="16"/>
      <c r="G2673" s="16"/>
      <c r="H2673" s="16"/>
      <c r="I2673" s="16"/>
      <c r="J2673" s="16"/>
      <c r="K2673" s="16"/>
      <c r="L2673" s="32"/>
      <c r="M2673" s="16"/>
      <c r="N2673" s="16"/>
      <c r="O2673" s="16"/>
      <c r="P2673" s="16"/>
      <c r="Y2673" s="20"/>
      <c r="Z2673" s="20"/>
      <c r="AA2673" s="20"/>
      <c r="AB2673" s="20"/>
      <c r="AC2673" s="20"/>
      <c r="AD2673" s="20"/>
    </row>
    <row r="2674" spans="3:30" s="1" customFormat="1">
      <c r="C2674" s="16"/>
      <c r="D2674" s="16"/>
      <c r="E2674" s="32"/>
      <c r="F2674" s="16"/>
      <c r="G2674" s="16"/>
      <c r="H2674" s="16"/>
      <c r="I2674" s="16"/>
      <c r="J2674" s="16"/>
      <c r="K2674" s="16"/>
      <c r="L2674" s="32"/>
      <c r="M2674" s="16"/>
      <c r="N2674" s="16"/>
      <c r="O2674" s="16"/>
      <c r="P2674" s="16"/>
      <c r="Y2674" s="20"/>
      <c r="Z2674" s="20"/>
      <c r="AA2674" s="20"/>
      <c r="AB2674" s="20"/>
      <c r="AC2674" s="20"/>
      <c r="AD2674" s="20"/>
    </row>
    <row r="2675" spans="3:30" s="1" customFormat="1">
      <c r="C2675" s="16"/>
      <c r="D2675" s="16"/>
      <c r="E2675" s="32"/>
      <c r="F2675" s="16"/>
      <c r="G2675" s="16"/>
      <c r="H2675" s="16"/>
      <c r="I2675" s="16"/>
      <c r="J2675" s="16"/>
      <c r="K2675" s="16"/>
      <c r="L2675" s="32"/>
      <c r="M2675" s="16"/>
      <c r="N2675" s="16"/>
      <c r="O2675" s="16"/>
      <c r="P2675" s="16"/>
      <c r="Y2675" s="20"/>
      <c r="Z2675" s="20"/>
      <c r="AA2675" s="20"/>
      <c r="AB2675" s="20"/>
      <c r="AC2675" s="20"/>
      <c r="AD2675" s="20"/>
    </row>
    <row r="2676" spans="3:30" s="1" customFormat="1">
      <c r="C2676" s="16"/>
      <c r="D2676" s="16"/>
      <c r="E2676" s="32"/>
      <c r="F2676" s="16"/>
      <c r="G2676" s="16"/>
      <c r="H2676" s="16"/>
      <c r="I2676" s="16"/>
      <c r="J2676" s="16"/>
      <c r="K2676" s="16"/>
      <c r="L2676" s="32"/>
      <c r="M2676" s="16"/>
      <c r="N2676" s="16"/>
      <c r="O2676" s="16"/>
      <c r="P2676" s="16"/>
      <c r="Y2676" s="20"/>
      <c r="Z2676" s="20"/>
      <c r="AA2676" s="20"/>
      <c r="AB2676" s="20"/>
      <c r="AC2676" s="20"/>
      <c r="AD2676" s="20"/>
    </row>
    <row r="2677" spans="3:30" s="1" customFormat="1">
      <c r="C2677" s="16"/>
      <c r="D2677" s="16"/>
      <c r="E2677" s="32"/>
      <c r="F2677" s="16"/>
      <c r="G2677" s="16"/>
      <c r="H2677" s="16"/>
      <c r="I2677" s="16"/>
      <c r="J2677" s="16"/>
      <c r="K2677" s="16"/>
      <c r="L2677" s="32"/>
      <c r="M2677" s="16"/>
      <c r="N2677" s="16"/>
      <c r="O2677" s="16"/>
      <c r="P2677" s="16"/>
      <c r="Y2677" s="20"/>
      <c r="Z2677" s="20"/>
      <c r="AA2677" s="20"/>
      <c r="AB2677" s="20"/>
      <c r="AC2677" s="20"/>
      <c r="AD2677" s="20"/>
    </row>
    <row r="2678" spans="3:30" s="1" customFormat="1">
      <c r="C2678" s="16"/>
      <c r="D2678" s="16"/>
      <c r="E2678" s="32"/>
      <c r="F2678" s="16"/>
      <c r="G2678" s="16"/>
      <c r="H2678" s="16"/>
      <c r="I2678" s="16"/>
      <c r="J2678" s="16"/>
      <c r="K2678" s="16"/>
      <c r="L2678" s="32"/>
      <c r="M2678" s="16"/>
      <c r="N2678" s="16"/>
      <c r="O2678" s="16"/>
      <c r="P2678" s="16"/>
      <c r="Y2678" s="20"/>
      <c r="Z2678" s="20"/>
      <c r="AA2678" s="20"/>
      <c r="AB2678" s="20"/>
      <c r="AC2678" s="20"/>
      <c r="AD2678" s="20"/>
    </row>
    <row r="2679" spans="3:30" s="1" customFormat="1">
      <c r="C2679" s="16"/>
      <c r="D2679" s="16"/>
      <c r="E2679" s="32"/>
      <c r="F2679" s="16"/>
      <c r="G2679" s="16"/>
      <c r="H2679" s="16"/>
      <c r="I2679" s="16"/>
      <c r="J2679" s="16"/>
      <c r="K2679" s="16"/>
      <c r="L2679" s="32"/>
      <c r="M2679" s="16"/>
      <c r="N2679" s="16"/>
      <c r="O2679" s="16"/>
      <c r="P2679" s="16"/>
      <c r="Y2679" s="20"/>
      <c r="Z2679" s="20"/>
      <c r="AA2679" s="20"/>
      <c r="AB2679" s="20"/>
      <c r="AC2679" s="20"/>
      <c r="AD2679" s="20"/>
    </row>
    <row r="2680" spans="3:30" s="1" customFormat="1">
      <c r="C2680" s="16"/>
      <c r="D2680" s="16"/>
      <c r="E2680" s="32"/>
      <c r="F2680" s="16"/>
      <c r="G2680" s="16"/>
      <c r="H2680" s="16"/>
      <c r="I2680" s="16"/>
      <c r="J2680" s="16"/>
      <c r="K2680" s="16"/>
      <c r="L2680" s="32"/>
      <c r="M2680" s="16"/>
      <c r="N2680" s="16"/>
      <c r="O2680" s="16"/>
      <c r="P2680" s="16"/>
      <c r="Y2680" s="20"/>
      <c r="Z2680" s="20"/>
      <c r="AA2680" s="20"/>
      <c r="AB2680" s="20"/>
      <c r="AC2680" s="20"/>
      <c r="AD2680" s="20"/>
    </row>
    <row r="2681" spans="3:30" s="1" customFormat="1">
      <c r="C2681" s="16"/>
      <c r="D2681" s="16"/>
      <c r="E2681" s="32"/>
      <c r="F2681" s="16"/>
      <c r="G2681" s="16"/>
      <c r="H2681" s="16"/>
      <c r="I2681" s="16"/>
      <c r="J2681" s="16"/>
      <c r="K2681" s="16"/>
      <c r="L2681" s="32"/>
      <c r="M2681" s="16"/>
      <c r="N2681" s="16"/>
      <c r="O2681" s="16"/>
      <c r="P2681" s="16"/>
      <c r="Y2681" s="20"/>
      <c r="Z2681" s="20"/>
      <c r="AA2681" s="20"/>
      <c r="AB2681" s="20"/>
      <c r="AC2681" s="20"/>
      <c r="AD2681" s="20"/>
    </row>
    <row r="2682" spans="3:30" s="1" customFormat="1">
      <c r="C2682" s="16"/>
      <c r="D2682" s="16"/>
      <c r="E2682" s="32"/>
      <c r="F2682" s="16"/>
      <c r="G2682" s="16"/>
      <c r="H2682" s="16"/>
      <c r="I2682" s="16"/>
      <c r="J2682" s="16"/>
      <c r="K2682" s="16"/>
      <c r="L2682" s="32"/>
      <c r="M2682" s="16"/>
      <c r="N2682" s="16"/>
      <c r="O2682" s="16"/>
      <c r="P2682" s="16"/>
      <c r="Y2682" s="20"/>
      <c r="Z2682" s="20"/>
      <c r="AA2682" s="20"/>
      <c r="AB2682" s="20"/>
      <c r="AC2682" s="20"/>
      <c r="AD2682" s="20"/>
    </row>
    <row r="2683" spans="3:30" s="1" customFormat="1">
      <c r="C2683" s="16"/>
      <c r="D2683" s="16"/>
      <c r="E2683" s="32"/>
      <c r="F2683" s="16"/>
      <c r="G2683" s="16"/>
      <c r="H2683" s="16"/>
      <c r="I2683" s="16"/>
      <c r="J2683" s="16"/>
      <c r="K2683" s="16"/>
      <c r="L2683" s="32"/>
      <c r="M2683" s="16"/>
      <c r="N2683" s="16"/>
      <c r="O2683" s="16"/>
      <c r="P2683" s="16"/>
      <c r="Y2683" s="20"/>
      <c r="Z2683" s="20"/>
      <c r="AA2683" s="20"/>
      <c r="AB2683" s="20"/>
      <c r="AC2683" s="20"/>
      <c r="AD2683" s="20"/>
    </row>
    <row r="2684" spans="3:30" s="1" customFormat="1">
      <c r="C2684" s="16"/>
      <c r="D2684" s="16"/>
      <c r="E2684" s="32"/>
      <c r="F2684" s="16"/>
      <c r="G2684" s="16"/>
      <c r="H2684" s="16"/>
      <c r="I2684" s="16"/>
      <c r="J2684" s="16"/>
      <c r="K2684" s="16"/>
      <c r="L2684" s="32"/>
      <c r="M2684" s="16"/>
      <c r="N2684" s="16"/>
      <c r="O2684" s="16"/>
      <c r="P2684" s="16"/>
      <c r="Y2684" s="20"/>
      <c r="Z2684" s="20"/>
      <c r="AA2684" s="20"/>
      <c r="AB2684" s="20"/>
      <c r="AC2684" s="20"/>
      <c r="AD2684" s="20"/>
    </row>
    <row r="2685" spans="3:30" s="1" customFormat="1">
      <c r="C2685" s="16"/>
      <c r="D2685" s="16"/>
      <c r="E2685" s="32"/>
      <c r="F2685" s="16"/>
      <c r="G2685" s="16"/>
      <c r="H2685" s="16"/>
      <c r="I2685" s="16"/>
      <c r="J2685" s="16"/>
      <c r="K2685" s="16"/>
      <c r="L2685" s="32"/>
      <c r="M2685" s="16"/>
      <c r="N2685" s="16"/>
      <c r="O2685" s="16"/>
      <c r="P2685" s="16"/>
      <c r="Y2685" s="20"/>
      <c r="Z2685" s="20"/>
      <c r="AA2685" s="20"/>
      <c r="AB2685" s="20"/>
      <c r="AC2685" s="20"/>
      <c r="AD2685" s="20"/>
    </row>
    <row r="2686" spans="3:30" s="1" customFormat="1">
      <c r="C2686" s="16"/>
      <c r="D2686" s="16"/>
      <c r="E2686" s="32"/>
      <c r="F2686" s="16"/>
      <c r="G2686" s="16"/>
      <c r="H2686" s="16"/>
      <c r="I2686" s="16"/>
      <c r="J2686" s="16"/>
      <c r="K2686" s="16"/>
      <c r="L2686" s="32"/>
      <c r="M2686" s="16"/>
      <c r="N2686" s="16"/>
      <c r="O2686" s="16"/>
      <c r="P2686" s="16"/>
      <c r="Y2686" s="20"/>
      <c r="Z2686" s="20"/>
      <c r="AA2686" s="20"/>
      <c r="AB2686" s="20"/>
      <c r="AC2686" s="20"/>
      <c r="AD2686" s="20"/>
    </row>
    <row r="2687" spans="3:30" s="1" customFormat="1">
      <c r="C2687" s="16"/>
      <c r="D2687" s="16"/>
      <c r="E2687" s="32"/>
      <c r="F2687" s="16"/>
      <c r="G2687" s="16"/>
      <c r="H2687" s="16"/>
      <c r="I2687" s="16"/>
      <c r="J2687" s="16"/>
      <c r="K2687" s="16"/>
      <c r="L2687" s="32"/>
      <c r="M2687" s="16"/>
      <c r="N2687" s="16"/>
      <c r="O2687" s="16"/>
      <c r="P2687" s="16"/>
      <c r="Y2687" s="20"/>
      <c r="Z2687" s="20"/>
      <c r="AA2687" s="20"/>
      <c r="AB2687" s="20"/>
      <c r="AC2687" s="20"/>
      <c r="AD2687" s="20"/>
    </row>
    <row r="2688" spans="3:30" s="1" customFormat="1">
      <c r="C2688" s="16"/>
      <c r="D2688" s="16"/>
      <c r="E2688" s="32"/>
      <c r="F2688" s="16"/>
      <c r="G2688" s="16"/>
      <c r="H2688" s="16"/>
      <c r="I2688" s="16"/>
      <c r="J2688" s="16"/>
      <c r="K2688" s="16"/>
      <c r="L2688" s="32"/>
      <c r="M2688" s="16"/>
      <c r="N2688" s="16"/>
      <c r="O2688" s="16"/>
      <c r="P2688" s="16"/>
      <c r="Y2688" s="20"/>
      <c r="Z2688" s="20"/>
      <c r="AA2688" s="20"/>
      <c r="AB2688" s="20"/>
      <c r="AC2688" s="20"/>
      <c r="AD2688" s="20"/>
    </row>
    <row r="2689" spans="3:30" s="1" customFormat="1">
      <c r="C2689" s="16"/>
      <c r="D2689" s="16"/>
      <c r="E2689" s="32"/>
      <c r="F2689" s="16"/>
      <c r="G2689" s="16"/>
      <c r="H2689" s="16"/>
      <c r="I2689" s="16"/>
      <c r="J2689" s="16"/>
      <c r="K2689" s="16"/>
      <c r="L2689" s="32"/>
      <c r="M2689" s="16"/>
      <c r="N2689" s="16"/>
      <c r="O2689" s="16"/>
      <c r="P2689" s="16"/>
      <c r="Y2689" s="20"/>
      <c r="Z2689" s="20"/>
      <c r="AA2689" s="20"/>
      <c r="AB2689" s="20"/>
      <c r="AC2689" s="20"/>
      <c r="AD2689" s="20"/>
    </row>
    <row r="2690" spans="3:30" s="1" customFormat="1">
      <c r="C2690" s="16"/>
      <c r="D2690" s="16"/>
      <c r="E2690" s="32"/>
      <c r="F2690" s="16"/>
      <c r="G2690" s="16"/>
      <c r="H2690" s="16"/>
      <c r="I2690" s="16"/>
      <c r="J2690" s="16"/>
      <c r="K2690" s="16"/>
      <c r="L2690" s="32"/>
      <c r="M2690" s="16"/>
      <c r="N2690" s="16"/>
      <c r="O2690" s="16"/>
      <c r="P2690" s="16"/>
      <c r="Y2690" s="20"/>
      <c r="Z2690" s="20"/>
      <c r="AA2690" s="20"/>
      <c r="AB2690" s="20"/>
      <c r="AC2690" s="20"/>
      <c r="AD2690" s="20"/>
    </row>
    <row r="2691" spans="3:30" s="1" customFormat="1">
      <c r="C2691" s="16"/>
      <c r="D2691" s="16"/>
      <c r="E2691" s="32"/>
      <c r="F2691" s="16"/>
      <c r="G2691" s="16"/>
      <c r="H2691" s="16"/>
      <c r="I2691" s="16"/>
      <c r="J2691" s="16"/>
      <c r="K2691" s="16"/>
      <c r="L2691" s="32"/>
      <c r="M2691" s="16"/>
      <c r="N2691" s="16"/>
      <c r="O2691" s="16"/>
      <c r="P2691" s="16"/>
      <c r="Y2691" s="20"/>
      <c r="Z2691" s="20"/>
      <c r="AA2691" s="20"/>
      <c r="AB2691" s="20"/>
      <c r="AC2691" s="20"/>
      <c r="AD2691" s="20"/>
    </row>
    <row r="2692" spans="3:30" s="1" customFormat="1">
      <c r="C2692" s="16"/>
      <c r="D2692" s="16"/>
      <c r="E2692" s="32"/>
      <c r="F2692" s="16"/>
      <c r="G2692" s="16"/>
      <c r="H2692" s="16"/>
      <c r="I2692" s="16"/>
      <c r="J2692" s="16"/>
      <c r="K2692" s="16"/>
      <c r="L2692" s="32"/>
      <c r="M2692" s="16"/>
      <c r="N2692" s="16"/>
      <c r="O2692" s="16"/>
      <c r="P2692" s="16"/>
      <c r="Y2692" s="20"/>
      <c r="Z2692" s="20"/>
      <c r="AA2692" s="20"/>
      <c r="AB2692" s="20"/>
      <c r="AC2692" s="20"/>
      <c r="AD2692" s="20"/>
    </row>
    <row r="2693" spans="3:30" s="1" customFormat="1">
      <c r="C2693" s="16"/>
      <c r="D2693" s="16"/>
      <c r="E2693" s="32"/>
      <c r="F2693" s="16"/>
      <c r="G2693" s="16"/>
      <c r="H2693" s="16"/>
      <c r="I2693" s="16"/>
      <c r="J2693" s="16"/>
      <c r="K2693" s="16"/>
      <c r="L2693" s="32"/>
      <c r="M2693" s="16"/>
      <c r="N2693" s="16"/>
      <c r="O2693" s="16"/>
      <c r="P2693" s="16"/>
      <c r="Y2693" s="20"/>
      <c r="Z2693" s="20"/>
      <c r="AA2693" s="20"/>
      <c r="AB2693" s="20"/>
      <c r="AC2693" s="20"/>
      <c r="AD2693" s="20"/>
    </row>
    <row r="2694" spans="3:30" s="1" customFormat="1">
      <c r="C2694" s="16"/>
      <c r="D2694" s="16"/>
      <c r="E2694" s="32"/>
      <c r="F2694" s="16"/>
      <c r="G2694" s="16"/>
      <c r="H2694" s="16"/>
      <c r="I2694" s="16"/>
      <c r="J2694" s="16"/>
      <c r="K2694" s="16"/>
      <c r="L2694" s="32"/>
      <c r="M2694" s="16"/>
      <c r="N2694" s="16"/>
      <c r="O2694" s="16"/>
      <c r="P2694" s="16"/>
      <c r="Y2694" s="20"/>
      <c r="Z2694" s="20"/>
      <c r="AA2694" s="20"/>
      <c r="AB2694" s="20"/>
      <c r="AC2694" s="20"/>
      <c r="AD2694" s="20"/>
    </row>
    <row r="2695" spans="3:30" s="1" customFormat="1">
      <c r="C2695" s="16"/>
      <c r="D2695" s="16"/>
      <c r="E2695" s="32"/>
      <c r="F2695" s="16"/>
      <c r="G2695" s="16"/>
      <c r="H2695" s="16"/>
      <c r="I2695" s="16"/>
      <c r="J2695" s="16"/>
      <c r="K2695" s="16"/>
      <c r="L2695" s="32"/>
      <c r="M2695" s="16"/>
      <c r="N2695" s="16"/>
      <c r="O2695" s="16"/>
      <c r="P2695" s="16"/>
      <c r="Y2695" s="20"/>
      <c r="Z2695" s="20"/>
      <c r="AA2695" s="20"/>
      <c r="AB2695" s="20"/>
      <c r="AC2695" s="20"/>
      <c r="AD2695" s="20"/>
    </row>
    <row r="2696" spans="3:30" s="1" customFormat="1">
      <c r="C2696" s="16"/>
      <c r="D2696" s="16"/>
      <c r="E2696" s="32"/>
      <c r="F2696" s="16"/>
      <c r="G2696" s="16"/>
      <c r="H2696" s="16"/>
      <c r="I2696" s="16"/>
      <c r="J2696" s="16"/>
      <c r="K2696" s="16"/>
      <c r="L2696" s="32"/>
      <c r="M2696" s="16"/>
      <c r="N2696" s="16"/>
      <c r="O2696" s="16"/>
      <c r="P2696" s="16"/>
      <c r="Y2696" s="20"/>
      <c r="Z2696" s="20"/>
      <c r="AA2696" s="20"/>
      <c r="AB2696" s="20"/>
      <c r="AC2696" s="20"/>
      <c r="AD2696" s="20"/>
    </row>
    <row r="2697" spans="3:30" s="1" customFormat="1">
      <c r="C2697" s="16"/>
      <c r="D2697" s="16"/>
      <c r="E2697" s="32"/>
      <c r="F2697" s="16"/>
      <c r="G2697" s="16"/>
      <c r="H2697" s="16"/>
      <c r="I2697" s="16"/>
      <c r="J2697" s="16"/>
      <c r="K2697" s="16"/>
      <c r="L2697" s="32"/>
      <c r="M2697" s="16"/>
      <c r="N2697" s="16"/>
      <c r="O2697" s="16"/>
      <c r="P2697" s="16"/>
      <c r="Y2697" s="20"/>
      <c r="Z2697" s="20"/>
      <c r="AA2697" s="20"/>
      <c r="AB2697" s="20"/>
      <c r="AC2697" s="20"/>
      <c r="AD2697" s="20"/>
    </row>
    <row r="2698" spans="3:30" s="1" customFormat="1">
      <c r="C2698" s="16"/>
      <c r="D2698" s="16"/>
      <c r="E2698" s="32"/>
      <c r="F2698" s="16"/>
      <c r="G2698" s="16"/>
      <c r="H2698" s="16"/>
      <c r="I2698" s="16"/>
      <c r="J2698" s="16"/>
      <c r="K2698" s="16"/>
      <c r="L2698" s="32"/>
      <c r="M2698" s="16"/>
      <c r="N2698" s="16"/>
      <c r="O2698" s="16"/>
      <c r="P2698" s="16"/>
      <c r="Y2698" s="20"/>
      <c r="Z2698" s="20"/>
      <c r="AA2698" s="20"/>
      <c r="AB2698" s="20"/>
      <c r="AC2698" s="20"/>
      <c r="AD2698" s="20"/>
    </row>
    <row r="2699" spans="3:30" s="1" customFormat="1">
      <c r="C2699" s="16"/>
      <c r="D2699" s="16"/>
      <c r="E2699" s="32"/>
      <c r="F2699" s="16"/>
      <c r="G2699" s="16"/>
      <c r="H2699" s="16"/>
      <c r="I2699" s="16"/>
      <c r="J2699" s="16"/>
      <c r="K2699" s="16"/>
      <c r="L2699" s="32"/>
      <c r="M2699" s="16"/>
      <c r="N2699" s="16"/>
      <c r="O2699" s="16"/>
      <c r="P2699" s="16"/>
      <c r="Y2699" s="20"/>
      <c r="Z2699" s="20"/>
      <c r="AA2699" s="20"/>
      <c r="AB2699" s="20"/>
      <c r="AC2699" s="20"/>
      <c r="AD2699" s="20"/>
    </row>
    <row r="2700" spans="3:30" s="1" customFormat="1">
      <c r="C2700" s="16"/>
      <c r="D2700" s="16"/>
      <c r="E2700" s="32"/>
      <c r="F2700" s="16"/>
      <c r="G2700" s="16"/>
      <c r="H2700" s="16"/>
      <c r="I2700" s="16"/>
      <c r="J2700" s="16"/>
      <c r="K2700" s="16"/>
      <c r="L2700" s="32"/>
      <c r="M2700" s="16"/>
      <c r="N2700" s="16"/>
      <c r="O2700" s="16"/>
      <c r="P2700" s="16"/>
      <c r="Y2700" s="20"/>
      <c r="Z2700" s="20"/>
      <c r="AA2700" s="20"/>
      <c r="AB2700" s="20"/>
      <c r="AC2700" s="20"/>
      <c r="AD2700" s="20"/>
    </row>
    <row r="2701" spans="3:30" s="1" customFormat="1">
      <c r="C2701" s="16"/>
      <c r="D2701" s="16"/>
      <c r="E2701" s="32"/>
      <c r="F2701" s="16"/>
      <c r="G2701" s="16"/>
      <c r="H2701" s="16"/>
      <c r="I2701" s="16"/>
      <c r="J2701" s="16"/>
      <c r="K2701" s="16"/>
      <c r="L2701" s="32"/>
      <c r="M2701" s="16"/>
      <c r="N2701" s="16"/>
      <c r="O2701" s="16"/>
      <c r="P2701" s="16"/>
      <c r="Y2701" s="20"/>
      <c r="Z2701" s="20"/>
      <c r="AA2701" s="20"/>
      <c r="AB2701" s="20"/>
      <c r="AC2701" s="20"/>
      <c r="AD2701" s="20"/>
    </row>
    <row r="2702" spans="3:30" s="1" customFormat="1">
      <c r="C2702" s="16"/>
      <c r="D2702" s="16"/>
      <c r="E2702" s="32"/>
      <c r="F2702" s="16"/>
      <c r="G2702" s="16"/>
      <c r="H2702" s="16"/>
      <c r="I2702" s="16"/>
      <c r="J2702" s="16"/>
      <c r="K2702" s="16"/>
      <c r="L2702" s="32"/>
      <c r="M2702" s="16"/>
      <c r="N2702" s="16"/>
      <c r="O2702" s="16"/>
      <c r="P2702" s="16"/>
      <c r="Y2702" s="20"/>
      <c r="Z2702" s="20"/>
      <c r="AA2702" s="20"/>
      <c r="AB2702" s="20"/>
      <c r="AC2702" s="20"/>
      <c r="AD2702" s="20"/>
    </row>
    <row r="2703" spans="3:30" s="1" customFormat="1">
      <c r="C2703" s="16"/>
      <c r="D2703" s="16"/>
      <c r="E2703" s="32"/>
      <c r="F2703" s="16"/>
      <c r="G2703" s="16"/>
      <c r="H2703" s="16"/>
      <c r="I2703" s="16"/>
      <c r="J2703" s="16"/>
      <c r="K2703" s="16"/>
      <c r="L2703" s="32"/>
      <c r="M2703" s="16"/>
      <c r="N2703" s="16"/>
      <c r="O2703" s="16"/>
      <c r="P2703" s="16"/>
      <c r="Y2703" s="20"/>
      <c r="Z2703" s="20"/>
      <c r="AA2703" s="20"/>
      <c r="AB2703" s="20"/>
      <c r="AC2703" s="20"/>
      <c r="AD2703" s="20"/>
    </row>
    <row r="2704" spans="3:30" s="1" customFormat="1">
      <c r="C2704" s="16"/>
      <c r="D2704" s="16"/>
      <c r="E2704" s="32"/>
      <c r="F2704" s="16"/>
      <c r="G2704" s="16"/>
      <c r="H2704" s="16"/>
      <c r="I2704" s="16"/>
      <c r="J2704" s="16"/>
      <c r="K2704" s="16"/>
      <c r="L2704" s="32"/>
      <c r="M2704" s="16"/>
      <c r="N2704" s="16"/>
      <c r="O2704" s="16"/>
      <c r="P2704" s="16"/>
      <c r="Y2704" s="20"/>
      <c r="Z2704" s="20"/>
      <c r="AA2704" s="20"/>
      <c r="AB2704" s="20"/>
      <c r="AC2704" s="20"/>
      <c r="AD2704" s="20"/>
    </row>
    <row r="2705" spans="3:30" s="1" customFormat="1">
      <c r="C2705" s="16"/>
      <c r="D2705" s="16"/>
      <c r="E2705" s="32"/>
      <c r="F2705" s="16"/>
      <c r="G2705" s="16"/>
      <c r="H2705" s="16"/>
      <c r="I2705" s="16"/>
      <c r="J2705" s="16"/>
      <c r="K2705" s="16"/>
      <c r="L2705" s="32"/>
      <c r="M2705" s="16"/>
      <c r="N2705" s="16"/>
      <c r="O2705" s="16"/>
      <c r="P2705" s="16"/>
      <c r="Y2705" s="20"/>
      <c r="Z2705" s="20"/>
      <c r="AA2705" s="20"/>
      <c r="AB2705" s="20"/>
      <c r="AC2705" s="20"/>
      <c r="AD2705" s="20"/>
    </row>
    <row r="2706" spans="3:30" s="1" customFormat="1">
      <c r="C2706" s="16"/>
      <c r="D2706" s="16"/>
      <c r="E2706" s="32"/>
      <c r="F2706" s="16"/>
      <c r="G2706" s="16"/>
      <c r="H2706" s="16"/>
      <c r="I2706" s="16"/>
      <c r="J2706" s="16"/>
      <c r="K2706" s="16"/>
      <c r="L2706" s="32"/>
      <c r="M2706" s="16"/>
      <c r="N2706" s="16"/>
      <c r="O2706" s="16"/>
      <c r="P2706" s="16"/>
      <c r="Y2706" s="20"/>
      <c r="Z2706" s="20"/>
      <c r="AA2706" s="20"/>
      <c r="AB2706" s="20"/>
      <c r="AC2706" s="20"/>
      <c r="AD2706" s="20"/>
    </row>
    <row r="2707" spans="3:30" s="1" customFormat="1">
      <c r="C2707" s="16"/>
      <c r="D2707" s="16"/>
      <c r="E2707" s="32"/>
      <c r="F2707" s="16"/>
      <c r="G2707" s="16"/>
      <c r="H2707" s="16"/>
      <c r="I2707" s="16"/>
      <c r="J2707" s="16"/>
      <c r="K2707" s="16"/>
      <c r="L2707" s="32"/>
      <c r="M2707" s="16"/>
      <c r="N2707" s="16"/>
      <c r="O2707" s="16"/>
      <c r="P2707" s="16"/>
      <c r="Y2707" s="20"/>
      <c r="Z2707" s="20"/>
      <c r="AA2707" s="20"/>
      <c r="AB2707" s="20"/>
      <c r="AC2707" s="20"/>
      <c r="AD2707" s="20"/>
    </row>
    <row r="2708" spans="3:30" s="1" customFormat="1">
      <c r="C2708" s="16"/>
      <c r="D2708" s="16"/>
      <c r="E2708" s="32"/>
      <c r="F2708" s="16"/>
      <c r="G2708" s="16"/>
      <c r="H2708" s="16"/>
      <c r="I2708" s="16"/>
      <c r="J2708" s="16"/>
      <c r="K2708" s="16"/>
      <c r="L2708" s="32"/>
      <c r="M2708" s="16"/>
      <c r="N2708" s="16"/>
      <c r="O2708" s="16"/>
      <c r="P2708" s="16"/>
      <c r="Y2708" s="20"/>
      <c r="Z2708" s="20"/>
      <c r="AA2708" s="20"/>
      <c r="AB2708" s="20"/>
      <c r="AC2708" s="20"/>
      <c r="AD2708" s="20"/>
    </row>
    <row r="2709" spans="3:30" s="1" customFormat="1">
      <c r="C2709" s="16"/>
      <c r="D2709" s="16"/>
      <c r="E2709" s="32"/>
      <c r="F2709" s="16"/>
      <c r="G2709" s="16"/>
      <c r="H2709" s="16"/>
      <c r="I2709" s="16"/>
      <c r="J2709" s="16"/>
      <c r="K2709" s="16"/>
      <c r="L2709" s="32"/>
      <c r="M2709" s="16"/>
      <c r="N2709" s="16"/>
      <c r="O2709" s="16"/>
      <c r="P2709" s="16"/>
      <c r="Y2709" s="20"/>
      <c r="Z2709" s="20"/>
      <c r="AA2709" s="20"/>
      <c r="AB2709" s="20"/>
      <c r="AC2709" s="20"/>
      <c r="AD2709" s="20"/>
    </row>
    <row r="2710" spans="3:30" s="1" customFormat="1">
      <c r="C2710" s="16"/>
      <c r="D2710" s="16"/>
      <c r="E2710" s="32"/>
      <c r="F2710" s="16"/>
      <c r="G2710" s="16"/>
      <c r="H2710" s="16"/>
      <c r="I2710" s="16"/>
      <c r="J2710" s="16"/>
      <c r="K2710" s="16"/>
      <c r="L2710" s="32"/>
      <c r="M2710" s="16"/>
      <c r="N2710" s="16"/>
      <c r="O2710" s="16"/>
      <c r="P2710" s="16"/>
      <c r="Y2710" s="20"/>
      <c r="Z2710" s="20"/>
      <c r="AA2710" s="20"/>
      <c r="AB2710" s="20"/>
      <c r="AC2710" s="20"/>
      <c r="AD2710" s="20"/>
    </row>
    <row r="2711" spans="3:30" s="1" customFormat="1">
      <c r="C2711" s="16"/>
      <c r="D2711" s="16"/>
      <c r="E2711" s="32"/>
      <c r="F2711" s="16"/>
      <c r="G2711" s="16"/>
      <c r="H2711" s="16"/>
      <c r="I2711" s="16"/>
      <c r="J2711" s="16"/>
      <c r="K2711" s="16"/>
      <c r="L2711" s="32"/>
      <c r="M2711" s="16"/>
      <c r="N2711" s="16"/>
      <c r="O2711" s="16"/>
      <c r="P2711" s="16"/>
      <c r="Y2711" s="20"/>
      <c r="Z2711" s="20"/>
      <c r="AA2711" s="20"/>
      <c r="AB2711" s="20"/>
      <c r="AC2711" s="20"/>
      <c r="AD2711" s="20"/>
    </row>
    <row r="2712" spans="3:30" s="1" customFormat="1">
      <c r="C2712" s="16"/>
      <c r="D2712" s="16"/>
      <c r="E2712" s="32"/>
      <c r="F2712" s="16"/>
      <c r="G2712" s="16"/>
      <c r="H2712" s="16"/>
      <c r="I2712" s="16"/>
      <c r="J2712" s="16"/>
      <c r="K2712" s="16"/>
      <c r="L2712" s="32"/>
      <c r="M2712" s="16"/>
      <c r="N2712" s="16"/>
      <c r="O2712" s="16"/>
      <c r="P2712" s="16"/>
      <c r="Y2712" s="20"/>
      <c r="Z2712" s="20"/>
      <c r="AA2712" s="20"/>
      <c r="AB2712" s="20"/>
      <c r="AC2712" s="20"/>
      <c r="AD2712" s="20"/>
    </row>
    <row r="2713" spans="3:30" s="1" customFormat="1">
      <c r="C2713" s="16"/>
      <c r="D2713" s="16"/>
      <c r="E2713" s="32"/>
      <c r="F2713" s="16"/>
      <c r="G2713" s="16"/>
      <c r="H2713" s="16"/>
      <c r="I2713" s="16"/>
      <c r="J2713" s="16"/>
      <c r="K2713" s="16"/>
      <c r="L2713" s="32"/>
      <c r="M2713" s="16"/>
      <c r="N2713" s="16"/>
      <c r="O2713" s="16"/>
      <c r="P2713" s="16"/>
      <c r="Y2713" s="20"/>
      <c r="Z2713" s="20"/>
      <c r="AA2713" s="20"/>
      <c r="AB2713" s="20"/>
      <c r="AC2713" s="20"/>
      <c r="AD2713" s="20"/>
    </row>
    <row r="2714" spans="3:30" s="1" customFormat="1">
      <c r="C2714" s="16"/>
      <c r="D2714" s="16"/>
      <c r="E2714" s="32"/>
      <c r="F2714" s="16"/>
      <c r="G2714" s="16"/>
      <c r="H2714" s="16"/>
      <c r="I2714" s="16"/>
      <c r="J2714" s="16"/>
      <c r="K2714" s="16"/>
      <c r="L2714" s="32"/>
      <c r="M2714" s="16"/>
      <c r="N2714" s="16"/>
      <c r="O2714" s="16"/>
      <c r="P2714" s="16"/>
      <c r="Y2714" s="20"/>
      <c r="Z2714" s="20"/>
      <c r="AA2714" s="20"/>
      <c r="AB2714" s="20"/>
      <c r="AC2714" s="20"/>
      <c r="AD2714" s="20"/>
    </row>
    <row r="2715" spans="3:30" s="1" customFormat="1">
      <c r="C2715" s="16"/>
      <c r="D2715" s="16"/>
      <c r="E2715" s="32"/>
      <c r="F2715" s="16"/>
      <c r="G2715" s="16"/>
      <c r="H2715" s="16"/>
      <c r="I2715" s="16"/>
      <c r="J2715" s="16"/>
      <c r="K2715" s="16"/>
      <c r="L2715" s="32"/>
      <c r="M2715" s="16"/>
      <c r="N2715" s="16"/>
      <c r="O2715" s="16"/>
      <c r="P2715" s="16"/>
      <c r="Y2715" s="20"/>
      <c r="Z2715" s="20"/>
      <c r="AA2715" s="20"/>
      <c r="AB2715" s="20"/>
      <c r="AC2715" s="20"/>
      <c r="AD2715" s="20"/>
    </row>
    <row r="2716" spans="3:30" s="1" customFormat="1">
      <c r="C2716" s="16"/>
      <c r="D2716" s="16"/>
      <c r="E2716" s="32"/>
      <c r="F2716" s="16"/>
      <c r="G2716" s="16"/>
      <c r="H2716" s="16"/>
      <c r="I2716" s="16"/>
      <c r="J2716" s="16"/>
      <c r="K2716" s="16"/>
      <c r="L2716" s="32"/>
      <c r="M2716" s="16"/>
      <c r="N2716" s="16"/>
      <c r="O2716" s="16"/>
      <c r="P2716" s="16"/>
      <c r="Y2716" s="20"/>
      <c r="Z2716" s="20"/>
      <c r="AA2716" s="20"/>
      <c r="AB2716" s="20"/>
      <c r="AC2716" s="20"/>
      <c r="AD2716" s="20"/>
    </row>
    <row r="2717" spans="3:30" s="1" customFormat="1">
      <c r="C2717" s="16"/>
      <c r="D2717" s="16"/>
      <c r="E2717" s="32"/>
      <c r="F2717" s="16"/>
      <c r="G2717" s="16"/>
      <c r="H2717" s="16"/>
      <c r="I2717" s="16"/>
      <c r="J2717" s="16"/>
      <c r="K2717" s="16"/>
      <c r="L2717" s="32"/>
      <c r="M2717" s="16"/>
      <c r="N2717" s="16"/>
      <c r="O2717" s="16"/>
      <c r="P2717" s="16"/>
      <c r="Y2717" s="20"/>
      <c r="Z2717" s="20"/>
      <c r="AA2717" s="20"/>
      <c r="AB2717" s="20"/>
      <c r="AC2717" s="20"/>
      <c r="AD2717" s="20"/>
    </row>
    <row r="2718" spans="3:30" s="1" customFormat="1">
      <c r="C2718" s="16"/>
      <c r="D2718" s="16"/>
      <c r="E2718" s="32"/>
      <c r="F2718" s="16"/>
      <c r="G2718" s="16"/>
      <c r="H2718" s="16"/>
      <c r="I2718" s="16"/>
      <c r="J2718" s="16"/>
      <c r="K2718" s="16"/>
      <c r="L2718" s="32"/>
      <c r="M2718" s="16"/>
      <c r="N2718" s="16"/>
      <c r="O2718" s="16"/>
      <c r="P2718" s="16"/>
      <c r="Y2718" s="20"/>
      <c r="Z2718" s="20"/>
      <c r="AA2718" s="20"/>
      <c r="AB2718" s="20"/>
      <c r="AC2718" s="20"/>
      <c r="AD2718" s="20"/>
    </row>
    <row r="2719" spans="3:30" s="1" customFormat="1">
      <c r="C2719" s="16"/>
      <c r="D2719" s="16"/>
      <c r="E2719" s="32"/>
      <c r="F2719" s="16"/>
      <c r="G2719" s="16"/>
      <c r="H2719" s="16"/>
      <c r="I2719" s="16"/>
      <c r="J2719" s="16"/>
      <c r="K2719" s="16"/>
      <c r="L2719" s="32"/>
      <c r="M2719" s="16"/>
      <c r="N2719" s="16"/>
      <c r="O2719" s="16"/>
      <c r="P2719" s="16"/>
      <c r="Y2719" s="20"/>
      <c r="Z2719" s="20"/>
      <c r="AA2719" s="20"/>
      <c r="AB2719" s="20"/>
      <c r="AC2719" s="20"/>
      <c r="AD2719" s="20"/>
    </row>
    <row r="2720" spans="3:30" s="1" customFormat="1">
      <c r="C2720" s="16"/>
      <c r="D2720" s="16"/>
      <c r="E2720" s="32"/>
      <c r="F2720" s="16"/>
      <c r="G2720" s="16"/>
      <c r="H2720" s="16"/>
      <c r="I2720" s="16"/>
      <c r="J2720" s="16"/>
      <c r="K2720" s="16"/>
      <c r="L2720" s="32"/>
      <c r="M2720" s="16"/>
      <c r="N2720" s="16"/>
      <c r="O2720" s="16"/>
      <c r="P2720" s="16"/>
      <c r="Y2720" s="20"/>
      <c r="Z2720" s="20"/>
      <c r="AA2720" s="20"/>
      <c r="AB2720" s="20"/>
      <c r="AC2720" s="20"/>
      <c r="AD2720" s="20"/>
    </row>
    <row r="2721" spans="3:30" s="1" customFormat="1">
      <c r="C2721" s="16"/>
      <c r="D2721" s="16"/>
      <c r="E2721" s="32"/>
      <c r="F2721" s="16"/>
      <c r="G2721" s="16"/>
      <c r="H2721" s="16"/>
      <c r="I2721" s="16"/>
      <c r="J2721" s="16"/>
      <c r="K2721" s="16"/>
      <c r="L2721" s="32"/>
      <c r="M2721" s="16"/>
      <c r="N2721" s="16"/>
      <c r="O2721" s="16"/>
      <c r="P2721" s="16"/>
      <c r="Y2721" s="20"/>
      <c r="Z2721" s="20"/>
      <c r="AA2721" s="20"/>
      <c r="AB2721" s="20"/>
      <c r="AC2721" s="20"/>
      <c r="AD2721" s="20"/>
    </row>
    <row r="2722" spans="3:30" s="1" customFormat="1">
      <c r="C2722" s="16"/>
      <c r="D2722" s="16"/>
      <c r="E2722" s="32"/>
      <c r="F2722" s="16"/>
      <c r="G2722" s="16"/>
      <c r="H2722" s="16"/>
      <c r="I2722" s="16"/>
      <c r="J2722" s="16"/>
      <c r="K2722" s="16"/>
      <c r="L2722" s="32"/>
      <c r="M2722" s="16"/>
      <c r="N2722" s="16"/>
      <c r="O2722" s="16"/>
      <c r="P2722" s="16"/>
      <c r="Y2722" s="20"/>
      <c r="Z2722" s="20"/>
      <c r="AA2722" s="20"/>
      <c r="AB2722" s="20"/>
      <c r="AC2722" s="20"/>
      <c r="AD2722" s="20"/>
    </row>
    <row r="2723" spans="3:30" s="1" customFormat="1">
      <c r="C2723" s="16"/>
      <c r="D2723" s="16"/>
      <c r="E2723" s="32"/>
      <c r="F2723" s="16"/>
      <c r="G2723" s="16"/>
      <c r="H2723" s="16"/>
      <c r="I2723" s="16"/>
      <c r="J2723" s="16"/>
      <c r="K2723" s="16"/>
      <c r="L2723" s="32"/>
      <c r="M2723" s="16"/>
      <c r="N2723" s="16"/>
      <c r="O2723" s="16"/>
      <c r="P2723" s="16"/>
      <c r="Y2723" s="20"/>
      <c r="Z2723" s="20"/>
      <c r="AA2723" s="20"/>
      <c r="AB2723" s="20"/>
      <c r="AC2723" s="20"/>
      <c r="AD2723" s="20"/>
    </row>
    <row r="2724" spans="3:30" s="1" customFormat="1">
      <c r="C2724" s="16"/>
      <c r="D2724" s="16"/>
      <c r="E2724" s="32"/>
      <c r="F2724" s="16"/>
      <c r="G2724" s="16"/>
      <c r="H2724" s="16"/>
      <c r="I2724" s="16"/>
      <c r="J2724" s="16"/>
      <c r="K2724" s="16"/>
      <c r="L2724" s="32"/>
      <c r="M2724" s="16"/>
      <c r="N2724" s="16"/>
      <c r="O2724" s="16"/>
      <c r="P2724" s="16"/>
      <c r="Y2724" s="20"/>
      <c r="Z2724" s="20"/>
      <c r="AA2724" s="20"/>
      <c r="AB2724" s="20"/>
      <c r="AC2724" s="20"/>
      <c r="AD2724" s="20"/>
    </row>
    <row r="2725" spans="3:30" s="1" customFormat="1">
      <c r="C2725" s="16"/>
      <c r="D2725" s="16"/>
      <c r="E2725" s="32"/>
      <c r="F2725" s="16"/>
      <c r="G2725" s="16"/>
      <c r="H2725" s="16"/>
      <c r="I2725" s="16"/>
      <c r="J2725" s="16"/>
      <c r="K2725" s="16"/>
      <c r="L2725" s="32"/>
      <c r="M2725" s="16"/>
      <c r="N2725" s="16"/>
      <c r="O2725" s="16"/>
      <c r="P2725" s="16"/>
      <c r="Y2725" s="20"/>
      <c r="Z2725" s="20"/>
      <c r="AA2725" s="20"/>
      <c r="AB2725" s="20"/>
      <c r="AC2725" s="20"/>
      <c r="AD2725" s="20"/>
    </row>
    <row r="2726" spans="3:30" s="1" customFormat="1">
      <c r="C2726" s="16"/>
      <c r="D2726" s="16"/>
      <c r="E2726" s="32"/>
      <c r="F2726" s="16"/>
      <c r="G2726" s="16"/>
      <c r="H2726" s="16"/>
      <c r="I2726" s="16"/>
      <c r="J2726" s="16"/>
      <c r="K2726" s="16"/>
      <c r="L2726" s="32"/>
      <c r="M2726" s="16"/>
      <c r="N2726" s="16"/>
      <c r="O2726" s="16"/>
      <c r="P2726" s="16"/>
      <c r="Y2726" s="20"/>
      <c r="Z2726" s="20"/>
      <c r="AA2726" s="20"/>
      <c r="AB2726" s="20"/>
      <c r="AC2726" s="20"/>
      <c r="AD2726" s="20"/>
    </row>
    <row r="2727" spans="3:30" s="1" customFormat="1">
      <c r="C2727" s="16"/>
      <c r="D2727" s="16"/>
      <c r="E2727" s="32"/>
      <c r="F2727" s="16"/>
      <c r="G2727" s="16"/>
      <c r="H2727" s="16"/>
      <c r="I2727" s="16"/>
      <c r="J2727" s="16"/>
      <c r="K2727" s="16"/>
      <c r="L2727" s="32"/>
      <c r="M2727" s="16"/>
      <c r="N2727" s="16"/>
      <c r="O2727" s="16"/>
      <c r="P2727" s="16"/>
      <c r="Y2727" s="20"/>
      <c r="Z2727" s="20"/>
      <c r="AA2727" s="20"/>
      <c r="AB2727" s="20"/>
      <c r="AC2727" s="20"/>
      <c r="AD2727" s="20"/>
    </row>
    <row r="2728" spans="3:30" s="1" customFormat="1">
      <c r="C2728" s="16"/>
      <c r="D2728" s="16"/>
      <c r="E2728" s="32"/>
      <c r="F2728" s="16"/>
      <c r="G2728" s="16"/>
      <c r="H2728" s="16"/>
      <c r="I2728" s="16"/>
      <c r="J2728" s="16"/>
      <c r="K2728" s="16"/>
      <c r="L2728" s="32"/>
      <c r="M2728" s="16"/>
      <c r="N2728" s="16"/>
      <c r="O2728" s="16"/>
      <c r="P2728" s="16"/>
      <c r="Y2728" s="20"/>
      <c r="Z2728" s="20"/>
      <c r="AA2728" s="20"/>
      <c r="AB2728" s="20"/>
      <c r="AC2728" s="20"/>
      <c r="AD2728" s="20"/>
    </row>
    <row r="2729" spans="3:30" s="1" customFormat="1">
      <c r="C2729" s="16"/>
      <c r="D2729" s="16"/>
      <c r="E2729" s="32"/>
      <c r="F2729" s="16"/>
      <c r="G2729" s="16"/>
      <c r="H2729" s="16"/>
      <c r="I2729" s="16"/>
      <c r="J2729" s="16"/>
      <c r="K2729" s="16"/>
      <c r="L2729" s="32"/>
      <c r="M2729" s="16"/>
      <c r="N2729" s="16"/>
      <c r="O2729" s="16"/>
      <c r="P2729" s="16"/>
      <c r="Y2729" s="20"/>
      <c r="Z2729" s="20"/>
      <c r="AA2729" s="20"/>
      <c r="AB2729" s="20"/>
      <c r="AC2729" s="20"/>
      <c r="AD2729" s="20"/>
    </row>
    <row r="2730" spans="3:30" s="1" customFormat="1">
      <c r="C2730" s="16"/>
      <c r="D2730" s="16"/>
      <c r="E2730" s="32"/>
      <c r="F2730" s="16"/>
      <c r="G2730" s="16"/>
      <c r="H2730" s="16"/>
      <c r="I2730" s="16"/>
      <c r="J2730" s="16"/>
      <c r="K2730" s="16"/>
      <c r="L2730" s="32"/>
      <c r="M2730" s="16"/>
      <c r="N2730" s="16"/>
      <c r="O2730" s="16"/>
      <c r="P2730" s="16"/>
      <c r="Y2730" s="20"/>
      <c r="Z2730" s="20"/>
      <c r="AA2730" s="20"/>
      <c r="AB2730" s="20"/>
      <c r="AC2730" s="20"/>
      <c r="AD2730" s="20"/>
    </row>
    <row r="2731" spans="3:30" s="1" customFormat="1">
      <c r="C2731" s="16"/>
      <c r="D2731" s="16"/>
      <c r="E2731" s="32"/>
      <c r="F2731" s="16"/>
      <c r="G2731" s="16"/>
      <c r="H2731" s="16"/>
      <c r="I2731" s="16"/>
      <c r="J2731" s="16"/>
      <c r="K2731" s="16"/>
      <c r="L2731" s="32"/>
      <c r="M2731" s="16"/>
      <c r="N2731" s="16"/>
      <c r="O2731" s="16"/>
      <c r="P2731" s="16"/>
      <c r="Y2731" s="20"/>
      <c r="Z2731" s="20"/>
      <c r="AA2731" s="20"/>
      <c r="AB2731" s="20"/>
      <c r="AC2731" s="20"/>
      <c r="AD2731" s="20"/>
    </row>
    <row r="2732" spans="3:30" s="1" customFormat="1">
      <c r="C2732" s="16"/>
      <c r="D2732" s="16"/>
      <c r="E2732" s="32"/>
      <c r="F2732" s="16"/>
      <c r="G2732" s="16"/>
      <c r="H2732" s="16"/>
      <c r="I2732" s="16"/>
      <c r="J2732" s="16"/>
      <c r="K2732" s="16"/>
      <c r="L2732" s="32"/>
      <c r="M2732" s="16"/>
      <c r="N2732" s="16"/>
      <c r="O2732" s="16"/>
      <c r="P2732" s="16"/>
      <c r="Y2732" s="20"/>
      <c r="Z2732" s="20"/>
      <c r="AA2732" s="20"/>
      <c r="AB2732" s="20"/>
      <c r="AC2732" s="20"/>
      <c r="AD2732" s="20"/>
    </row>
    <row r="2733" spans="3:30" s="1" customFormat="1">
      <c r="C2733" s="16"/>
      <c r="D2733" s="16"/>
      <c r="E2733" s="32"/>
      <c r="F2733" s="16"/>
      <c r="G2733" s="16"/>
      <c r="H2733" s="16"/>
      <c r="I2733" s="16"/>
      <c r="J2733" s="16"/>
      <c r="K2733" s="16"/>
      <c r="L2733" s="32"/>
      <c r="M2733" s="16"/>
      <c r="N2733" s="16"/>
      <c r="O2733" s="16"/>
      <c r="P2733" s="16"/>
      <c r="Y2733" s="20"/>
      <c r="Z2733" s="20"/>
      <c r="AA2733" s="20"/>
      <c r="AB2733" s="20"/>
      <c r="AC2733" s="20"/>
      <c r="AD2733" s="20"/>
    </row>
    <row r="2734" spans="3:30" s="1" customFormat="1">
      <c r="C2734" s="16"/>
      <c r="D2734" s="16"/>
      <c r="E2734" s="32"/>
      <c r="F2734" s="16"/>
      <c r="G2734" s="16"/>
      <c r="H2734" s="16"/>
      <c r="I2734" s="16"/>
      <c r="J2734" s="16"/>
      <c r="K2734" s="16"/>
      <c r="L2734" s="32"/>
      <c r="M2734" s="16"/>
      <c r="N2734" s="16"/>
      <c r="O2734" s="16"/>
      <c r="P2734" s="16"/>
      <c r="Y2734" s="20"/>
      <c r="Z2734" s="20"/>
      <c r="AA2734" s="20"/>
      <c r="AB2734" s="20"/>
      <c r="AC2734" s="20"/>
      <c r="AD2734" s="20"/>
    </row>
    <row r="2735" spans="3:30" s="1" customFormat="1">
      <c r="C2735" s="16"/>
      <c r="D2735" s="16"/>
      <c r="E2735" s="32"/>
      <c r="F2735" s="16"/>
      <c r="G2735" s="16"/>
      <c r="H2735" s="16"/>
      <c r="I2735" s="16"/>
      <c r="J2735" s="16"/>
      <c r="K2735" s="16"/>
      <c r="L2735" s="32"/>
      <c r="M2735" s="16"/>
      <c r="N2735" s="16"/>
      <c r="O2735" s="16"/>
      <c r="P2735" s="16"/>
      <c r="Y2735" s="20"/>
      <c r="Z2735" s="20"/>
      <c r="AA2735" s="20"/>
      <c r="AB2735" s="20"/>
      <c r="AC2735" s="20"/>
      <c r="AD2735" s="20"/>
    </row>
    <row r="2736" spans="3:30" s="1" customFormat="1">
      <c r="C2736" s="16"/>
      <c r="D2736" s="16"/>
      <c r="E2736" s="32"/>
      <c r="F2736" s="16"/>
      <c r="G2736" s="16"/>
      <c r="H2736" s="16"/>
      <c r="I2736" s="16"/>
      <c r="J2736" s="16"/>
      <c r="K2736" s="16"/>
      <c r="L2736" s="32"/>
      <c r="M2736" s="16"/>
      <c r="N2736" s="16"/>
      <c r="O2736" s="16"/>
      <c r="P2736" s="16"/>
      <c r="Y2736" s="20"/>
      <c r="Z2736" s="20"/>
      <c r="AA2736" s="20"/>
      <c r="AB2736" s="20"/>
      <c r="AC2736" s="20"/>
      <c r="AD2736" s="20"/>
    </row>
    <row r="2737" spans="3:30" s="1" customFormat="1">
      <c r="C2737" s="16"/>
      <c r="D2737" s="16"/>
      <c r="E2737" s="32"/>
      <c r="F2737" s="16"/>
      <c r="G2737" s="16"/>
      <c r="H2737" s="16"/>
      <c r="I2737" s="16"/>
      <c r="J2737" s="16"/>
      <c r="K2737" s="16"/>
      <c r="L2737" s="32"/>
      <c r="M2737" s="16"/>
      <c r="N2737" s="16"/>
      <c r="O2737" s="16"/>
      <c r="P2737" s="16"/>
      <c r="Y2737" s="20"/>
      <c r="Z2737" s="20"/>
      <c r="AA2737" s="20"/>
      <c r="AB2737" s="20"/>
      <c r="AC2737" s="20"/>
      <c r="AD2737" s="20"/>
    </row>
    <row r="2738" spans="3:30" s="1" customFormat="1">
      <c r="C2738" s="16"/>
      <c r="D2738" s="16"/>
      <c r="E2738" s="32"/>
      <c r="F2738" s="16"/>
      <c r="G2738" s="16"/>
      <c r="H2738" s="16"/>
      <c r="I2738" s="16"/>
      <c r="J2738" s="16"/>
      <c r="K2738" s="16"/>
      <c r="L2738" s="32"/>
      <c r="M2738" s="16"/>
      <c r="N2738" s="16"/>
      <c r="O2738" s="16"/>
      <c r="P2738" s="16"/>
      <c r="Y2738" s="20"/>
      <c r="Z2738" s="20"/>
      <c r="AA2738" s="20"/>
      <c r="AB2738" s="20"/>
      <c r="AC2738" s="20"/>
      <c r="AD2738" s="20"/>
    </row>
    <row r="2739" spans="3:30" s="1" customFormat="1">
      <c r="C2739" s="16"/>
      <c r="D2739" s="16"/>
      <c r="E2739" s="32"/>
      <c r="F2739" s="16"/>
      <c r="G2739" s="16"/>
      <c r="H2739" s="16"/>
      <c r="I2739" s="16"/>
      <c r="J2739" s="16"/>
      <c r="K2739" s="16"/>
      <c r="L2739" s="32"/>
      <c r="M2739" s="16"/>
      <c r="N2739" s="16"/>
      <c r="O2739" s="16"/>
      <c r="P2739" s="16"/>
      <c r="Y2739" s="20"/>
      <c r="Z2739" s="20"/>
      <c r="AA2739" s="20"/>
      <c r="AB2739" s="20"/>
      <c r="AC2739" s="20"/>
      <c r="AD2739" s="20"/>
    </row>
    <row r="2740" spans="3:30" s="1" customFormat="1">
      <c r="C2740" s="16"/>
      <c r="D2740" s="16"/>
      <c r="E2740" s="32"/>
      <c r="F2740" s="16"/>
      <c r="G2740" s="16"/>
      <c r="H2740" s="16"/>
      <c r="I2740" s="16"/>
      <c r="J2740" s="16"/>
      <c r="K2740" s="16"/>
      <c r="L2740" s="32"/>
      <c r="M2740" s="16"/>
      <c r="N2740" s="16"/>
      <c r="O2740" s="16"/>
      <c r="P2740" s="16"/>
      <c r="Y2740" s="20"/>
      <c r="Z2740" s="20"/>
      <c r="AA2740" s="20"/>
      <c r="AB2740" s="20"/>
      <c r="AC2740" s="20"/>
      <c r="AD2740" s="20"/>
    </row>
    <row r="2741" spans="3:30" s="1" customFormat="1">
      <c r="C2741" s="16"/>
      <c r="D2741" s="16"/>
      <c r="E2741" s="32"/>
      <c r="F2741" s="16"/>
      <c r="G2741" s="16"/>
      <c r="H2741" s="16"/>
      <c r="I2741" s="16"/>
      <c r="J2741" s="16"/>
      <c r="K2741" s="16"/>
      <c r="L2741" s="32"/>
      <c r="M2741" s="16"/>
      <c r="N2741" s="16"/>
      <c r="O2741" s="16"/>
      <c r="P2741" s="16"/>
      <c r="Y2741" s="20"/>
      <c r="Z2741" s="20"/>
      <c r="AA2741" s="20"/>
      <c r="AB2741" s="20"/>
      <c r="AC2741" s="20"/>
      <c r="AD2741" s="20"/>
    </row>
    <row r="2742" spans="3:30" s="1" customFormat="1">
      <c r="C2742" s="16"/>
      <c r="D2742" s="16"/>
      <c r="E2742" s="32"/>
      <c r="F2742" s="16"/>
      <c r="G2742" s="16"/>
      <c r="H2742" s="16"/>
      <c r="I2742" s="16"/>
      <c r="J2742" s="16"/>
      <c r="K2742" s="16"/>
      <c r="L2742" s="32"/>
      <c r="M2742" s="16"/>
      <c r="N2742" s="16"/>
      <c r="O2742" s="16"/>
      <c r="P2742" s="16"/>
      <c r="Y2742" s="20"/>
      <c r="Z2742" s="20"/>
      <c r="AA2742" s="20"/>
      <c r="AB2742" s="20"/>
      <c r="AC2742" s="20"/>
      <c r="AD2742" s="20"/>
    </row>
    <row r="2743" spans="3:30" s="1" customFormat="1">
      <c r="C2743" s="16"/>
      <c r="D2743" s="16"/>
      <c r="E2743" s="32"/>
      <c r="F2743" s="16"/>
      <c r="G2743" s="16"/>
      <c r="H2743" s="16"/>
      <c r="I2743" s="16"/>
      <c r="J2743" s="16"/>
      <c r="K2743" s="16"/>
      <c r="L2743" s="32"/>
      <c r="M2743" s="16"/>
      <c r="N2743" s="16"/>
      <c r="O2743" s="16"/>
      <c r="P2743" s="16"/>
      <c r="Y2743" s="20"/>
      <c r="Z2743" s="20"/>
      <c r="AA2743" s="20"/>
      <c r="AB2743" s="20"/>
      <c r="AC2743" s="20"/>
      <c r="AD2743" s="20"/>
    </row>
    <row r="2744" spans="3:30" s="1" customFormat="1">
      <c r="C2744" s="16"/>
      <c r="D2744" s="16"/>
      <c r="E2744" s="32"/>
      <c r="F2744" s="16"/>
      <c r="G2744" s="16"/>
      <c r="H2744" s="16"/>
      <c r="I2744" s="16"/>
      <c r="J2744" s="16"/>
      <c r="K2744" s="16"/>
      <c r="L2744" s="32"/>
      <c r="M2744" s="16"/>
      <c r="N2744" s="16"/>
      <c r="O2744" s="16"/>
      <c r="P2744" s="16"/>
      <c r="Y2744" s="20"/>
      <c r="Z2744" s="20"/>
      <c r="AA2744" s="20"/>
      <c r="AB2744" s="20"/>
      <c r="AC2744" s="20"/>
      <c r="AD2744" s="20"/>
    </row>
    <row r="2745" spans="3:30" s="1" customFormat="1">
      <c r="C2745" s="16"/>
      <c r="D2745" s="16"/>
      <c r="E2745" s="32"/>
      <c r="F2745" s="16"/>
      <c r="G2745" s="16"/>
      <c r="H2745" s="16"/>
      <c r="I2745" s="16"/>
      <c r="J2745" s="16"/>
      <c r="K2745" s="16"/>
      <c r="L2745" s="32"/>
      <c r="M2745" s="16"/>
      <c r="N2745" s="16"/>
      <c r="O2745" s="16"/>
      <c r="P2745" s="16"/>
      <c r="Y2745" s="20"/>
      <c r="Z2745" s="20"/>
      <c r="AA2745" s="20"/>
      <c r="AB2745" s="20"/>
      <c r="AC2745" s="20"/>
      <c r="AD2745" s="20"/>
    </row>
    <row r="2746" spans="3:30" s="1" customFormat="1">
      <c r="C2746" s="16"/>
      <c r="D2746" s="16"/>
      <c r="E2746" s="32"/>
      <c r="F2746" s="16"/>
      <c r="G2746" s="16"/>
      <c r="H2746" s="16"/>
      <c r="I2746" s="16"/>
      <c r="J2746" s="16"/>
      <c r="K2746" s="16"/>
      <c r="L2746" s="32"/>
      <c r="M2746" s="16"/>
      <c r="N2746" s="16"/>
      <c r="O2746" s="16"/>
      <c r="P2746" s="16"/>
      <c r="Y2746" s="20"/>
      <c r="Z2746" s="20"/>
      <c r="AA2746" s="20"/>
      <c r="AB2746" s="20"/>
      <c r="AC2746" s="20"/>
      <c r="AD2746" s="20"/>
    </row>
    <row r="2747" spans="3:30" s="1" customFormat="1">
      <c r="C2747" s="16"/>
      <c r="D2747" s="16"/>
      <c r="E2747" s="32"/>
      <c r="F2747" s="16"/>
      <c r="G2747" s="16"/>
      <c r="H2747" s="16"/>
      <c r="I2747" s="16"/>
      <c r="J2747" s="16"/>
      <c r="K2747" s="16"/>
      <c r="L2747" s="32"/>
      <c r="M2747" s="16"/>
      <c r="N2747" s="16"/>
      <c r="O2747" s="16"/>
      <c r="P2747" s="16"/>
      <c r="Y2747" s="20"/>
      <c r="Z2747" s="20"/>
      <c r="AA2747" s="20"/>
      <c r="AB2747" s="20"/>
      <c r="AC2747" s="20"/>
      <c r="AD2747" s="20"/>
    </row>
    <row r="2748" spans="3:30" s="1" customFormat="1">
      <c r="C2748" s="16"/>
      <c r="D2748" s="16"/>
      <c r="E2748" s="32"/>
      <c r="F2748" s="16"/>
      <c r="G2748" s="16"/>
      <c r="H2748" s="16"/>
      <c r="I2748" s="16"/>
      <c r="J2748" s="16"/>
      <c r="K2748" s="16"/>
      <c r="L2748" s="32"/>
      <c r="M2748" s="16"/>
      <c r="N2748" s="16"/>
      <c r="O2748" s="16"/>
      <c r="P2748" s="16"/>
      <c r="Y2748" s="20"/>
      <c r="Z2748" s="20"/>
      <c r="AA2748" s="20"/>
      <c r="AB2748" s="20"/>
      <c r="AC2748" s="20"/>
      <c r="AD2748" s="20"/>
    </row>
    <row r="2749" spans="3:30" s="1" customFormat="1">
      <c r="C2749" s="16"/>
      <c r="D2749" s="16"/>
      <c r="E2749" s="32"/>
      <c r="F2749" s="16"/>
      <c r="G2749" s="16"/>
      <c r="H2749" s="16"/>
      <c r="I2749" s="16"/>
      <c r="J2749" s="16"/>
      <c r="K2749" s="16"/>
      <c r="L2749" s="32"/>
      <c r="M2749" s="16"/>
      <c r="N2749" s="16"/>
      <c r="O2749" s="16"/>
      <c r="P2749" s="16"/>
      <c r="Y2749" s="20"/>
      <c r="Z2749" s="20"/>
      <c r="AA2749" s="20"/>
      <c r="AB2749" s="20"/>
      <c r="AC2749" s="20"/>
      <c r="AD2749" s="20"/>
    </row>
    <row r="2750" spans="3:30" s="1" customFormat="1">
      <c r="C2750" s="16"/>
      <c r="D2750" s="16"/>
      <c r="E2750" s="32"/>
      <c r="F2750" s="16"/>
      <c r="G2750" s="16"/>
      <c r="H2750" s="16"/>
      <c r="I2750" s="16"/>
      <c r="J2750" s="16"/>
      <c r="K2750" s="16"/>
      <c r="L2750" s="32"/>
      <c r="M2750" s="16"/>
      <c r="N2750" s="16"/>
      <c r="O2750" s="16"/>
      <c r="P2750" s="16"/>
      <c r="Y2750" s="20"/>
      <c r="Z2750" s="20"/>
      <c r="AA2750" s="20"/>
      <c r="AB2750" s="20"/>
      <c r="AC2750" s="20"/>
      <c r="AD2750" s="20"/>
    </row>
    <row r="2751" spans="3:30" s="1" customFormat="1">
      <c r="C2751" s="16"/>
      <c r="D2751" s="16"/>
      <c r="E2751" s="32"/>
      <c r="F2751" s="16"/>
      <c r="G2751" s="16"/>
      <c r="H2751" s="16"/>
      <c r="I2751" s="16"/>
      <c r="J2751" s="16"/>
      <c r="K2751" s="16"/>
      <c r="L2751" s="32"/>
      <c r="M2751" s="16"/>
      <c r="N2751" s="16"/>
      <c r="O2751" s="16"/>
      <c r="P2751" s="16"/>
      <c r="Y2751" s="20"/>
      <c r="Z2751" s="20"/>
      <c r="AA2751" s="20"/>
      <c r="AB2751" s="20"/>
      <c r="AC2751" s="20"/>
      <c r="AD2751" s="20"/>
    </row>
    <row r="2752" spans="3:30" s="1" customFormat="1">
      <c r="C2752" s="16"/>
      <c r="D2752" s="16"/>
      <c r="E2752" s="32"/>
      <c r="F2752" s="16"/>
      <c r="G2752" s="16"/>
      <c r="H2752" s="16"/>
      <c r="I2752" s="16"/>
      <c r="J2752" s="16"/>
      <c r="K2752" s="16"/>
      <c r="L2752" s="32"/>
      <c r="M2752" s="16"/>
      <c r="N2752" s="16"/>
      <c r="O2752" s="16"/>
      <c r="P2752" s="16"/>
      <c r="Y2752" s="20"/>
      <c r="Z2752" s="20"/>
      <c r="AA2752" s="20"/>
      <c r="AB2752" s="20"/>
      <c r="AC2752" s="20"/>
      <c r="AD2752" s="20"/>
    </row>
    <row r="2753" spans="3:30" s="1" customFormat="1">
      <c r="C2753" s="16"/>
      <c r="D2753" s="16"/>
      <c r="E2753" s="32"/>
      <c r="F2753" s="16"/>
      <c r="G2753" s="16"/>
      <c r="H2753" s="16"/>
      <c r="I2753" s="16"/>
      <c r="J2753" s="16"/>
      <c r="K2753" s="16"/>
      <c r="L2753" s="32"/>
      <c r="M2753" s="16"/>
      <c r="N2753" s="16"/>
      <c r="O2753" s="16"/>
      <c r="P2753" s="16"/>
      <c r="Y2753" s="20"/>
      <c r="Z2753" s="20"/>
      <c r="AA2753" s="20"/>
      <c r="AB2753" s="20"/>
      <c r="AC2753" s="20"/>
      <c r="AD2753" s="20"/>
    </row>
    <row r="2754" spans="3:30" s="1" customFormat="1">
      <c r="C2754" s="16"/>
      <c r="D2754" s="16"/>
      <c r="E2754" s="32"/>
      <c r="F2754" s="16"/>
      <c r="G2754" s="16"/>
      <c r="H2754" s="16"/>
      <c r="I2754" s="16"/>
      <c r="J2754" s="16"/>
      <c r="K2754" s="16"/>
      <c r="L2754" s="32"/>
      <c r="M2754" s="16"/>
      <c r="N2754" s="16"/>
      <c r="O2754" s="16"/>
      <c r="P2754" s="16"/>
      <c r="Y2754" s="20"/>
      <c r="Z2754" s="20"/>
      <c r="AA2754" s="20"/>
      <c r="AB2754" s="20"/>
      <c r="AC2754" s="20"/>
      <c r="AD2754" s="20"/>
    </row>
    <row r="2755" spans="3:30" s="1" customFormat="1">
      <c r="C2755" s="16"/>
      <c r="D2755" s="16"/>
      <c r="E2755" s="32"/>
      <c r="F2755" s="16"/>
      <c r="G2755" s="16"/>
      <c r="H2755" s="16"/>
      <c r="I2755" s="16"/>
      <c r="J2755" s="16"/>
      <c r="K2755" s="16"/>
      <c r="L2755" s="32"/>
      <c r="M2755" s="16"/>
      <c r="N2755" s="16"/>
      <c r="O2755" s="16"/>
      <c r="P2755" s="16"/>
      <c r="Y2755" s="20"/>
      <c r="Z2755" s="20"/>
      <c r="AA2755" s="20"/>
      <c r="AB2755" s="20"/>
      <c r="AC2755" s="20"/>
      <c r="AD2755" s="20"/>
    </row>
    <row r="2756" spans="3:30" s="1" customFormat="1">
      <c r="C2756" s="16"/>
      <c r="D2756" s="16"/>
      <c r="E2756" s="32"/>
      <c r="F2756" s="16"/>
      <c r="G2756" s="16"/>
      <c r="H2756" s="16"/>
      <c r="I2756" s="16"/>
      <c r="J2756" s="16"/>
      <c r="K2756" s="16"/>
      <c r="L2756" s="32"/>
      <c r="M2756" s="16"/>
      <c r="N2756" s="16"/>
      <c r="O2756" s="16"/>
      <c r="P2756" s="16"/>
      <c r="Y2756" s="20"/>
      <c r="Z2756" s="20"/>
      <c r="AA2756" s="20"/>
      <c r="AB2756" s="20"/>
      <c r="AC2756" s="20"/>
      <c r="AD2756" s="20"/>
    </row>
    <row r="2757" spans="3:30" s="1" customFormat="1">
      <c r="C2757" s="16"/>
      <c r="D2757" s="16"/>
      <c r="E2757" s="32"/>
      <c r="F2757" s="16"/>
      <c r="G2757" s="16"/>
      <c r="H2757" s="16"/>
      <c r="I2757" s="16"/>
      <c r="J2757" s="16"/>
      <c r="K2757" s="16"/>
      <c r="L2757" s="32"/>
      <c r="M2757" s="16"/>
      <c r="N2757" s="16"/>
      <c r="O2757" s="16"/>
      <c r="P2757" s="16"/>
      <c r="Y2757" s="20"/>
      <c r="Z2757" s="20"/>
      <c r="AA2757" s="20"/>
      <c r="AB2757" s="20"/>
      <c r="AC2757" s="20"/>
      <c r="AD2757" s="20"/>
    </row>
    <row r="2758" spans="3:30" s="1" customFormat="1">
      <c r="C2758" s="16"/>
      <c r="D2758" s="16"/>
      <c r="E2758" s="32"/>
      <c r="F2758" s="16"/>
      <c r="G2758" s="16"/>
      <c r="H2758" s="16"/>
      <c r="I2758" s="16"/>
      <c r="J2758" s="16"/>
      <c r="K2758" s="16"/>
      <c r="L2758" s="32"/>
      <c r="M2758" s="16"/>
      <c r="N2758" s="16"/>
      <c r="O2758" s="16"/>
      <c r="P2758" s="16"/>
      <c r="Y2758" s="20"/>
      <c r="Z2758" s="20"/>
      <c r="AA2758" s="20"/>
      <c r="AB2758" s="20"/>
      <c r="AC2758" s="20"/>
      <c r="AD2758" s="20"/>
    </row>
    <row r="2759" spans="3:30" s="1" customFormat="1">
      <c r="C2759" s="16"/>
      <c r="D2759" s="16"/>
      <c r="E2759" s="32"/>
      <c r="F2759" s="16"/>
      <c r="G2759" s="16"/>
      <c r="H2759" s="16"/>
      <c r="I2759" s="16"/>
      <c r="J2759" s="16"/>
      <c r="K2759" s="16"/>
      <c r="L2759" s="32"/>
      <c r="M2759" s="16"/>
      <c r="N2759" s="16"/>
      <c r="O2759" s="16"/>
      <c r="P2759" s="16"/>
      <c r="Y2759" s="20"/>
      <c r="Z2759" s="20"/>
      <c r="AA2759" s="20"/>
      <c r="AB2759" s="20"/>
      <c r="AC2759" s="20"/>
      <c r="AD2759" s="20"/>
    </row>
    <row r="2760" spans="3:30" s="1" customFormat="1">
      <c r="C2760" s="16"/>
      <c r="D2760" s="16"/>
      <c r="E2760" s="32"/>
      <c r="F2760" s="16"/>
      <c r="G2760" s="16"/>
      <c r="H2760" s="16"/>
      <c r="I2760" s="16"/>
      <c r="J2760" s="16"/>
      <c r="K2760" s="16"/>
      <c r="L2760" s="32"/>
      <c r="M2760" s="16"/>
      <c r="N2760" s="16"/>
      <c r="O2760" s="16"/>
      <c r="P2760" s="16"/>
      <c r="Y2760" s="20"/>
      <c r="Z2760" s="20"/>
      <c r="AA2760" s="20"/>
      <c r="AB2760" s="20"/>
      <c r="AC2760" s="20"/>
      <c r="AD2760" s="20"/>
    </row>
    <row r="2761" spans="3:30" s="1" customFormat="1">
      <c r="C2761" s="16"/>
      <c r="D2761" s="16"/>
      <c r="E2761" s="32"/>
      <c r="F2761" s="16"/>
      <c r="G2761" s="16"/>
      <c r="H2761" s="16"/>
      <c r="I2761" s="16"/>
      <c r="J2761" s="16"/>
      <c r="K2761" s="16"/>
      <c r="L2761" s="32"/>
      <c r="M2761" s="16"/>
      <c r="N2761" s="16"/>
      <c r="O2761" s="16"/>
      <c r="P2761" s="16"/>
      <c r="Y2761" s="20"/>
      <c r="Z2761" s="20"/>
      <c r="AA2761" s="20"/>
      <c r="AB2761" s="20"/>
      <c r="AC2761" s="20"/>
      <c r="AD2761" s="20"/>
    </row>
    <row r="2762" spans="3:30" s="1" customFormat="1">
      <c r="C2762" s="16"/>
      <c r="D2762" s="16"/>
      <c r="E2762" s="32"/>
      <c r="F2762" s="16"/>
      <c r="G2762" s="16"/>
      <c r="H2762" s="16"/>
      <c r="I2762" s="16"/>
      <c r="J2762" s="16"/>
      <c r="K2762" s="16"/>
      <c r="L2762" s="32"/>
      <c r="M2762" s="16"/>
      <c r="N2762" s="16"/>
      <c r="O2762" s="16"/>
      <c r="P2762" s="16"/>
      <c r="Y2762" s="20"/>
      <c r="Z2762" s="20"/>
      <c r="AA2762" s="20"/>
      <c r="AB2762" s="20"/>
      <c r="AC2762" s="20"/>
      <c r="AD2762" s="20"/>
    </row>
    <row r="2763" spans="3:30" s="1" customFormat="1">
      <c r="C2763" s="16"/>
      <c r="D2763" s="16"/>
      <c r="E2763" s="32"/>
      <c r="F2763" s="16"/>
      <c r="G2763" s="16"/>
      <c r="H2763" s="16"/>
      <c r="I2763" s="16"/>
      <c r="J2763" s="16"/>
      <c r="K2763" s="16"/>
      <c r="L2763" s="32"/>
      <c r="M2763" s="16"/>
      <c r="N2763" s="16"/>
      <c r="O2763" s="16"/>
      <c r="P2763" s="16"/>
      <c r="Y2763" s="20"/>
      <c r="Z2763" s="20"/>
      <c r="AA2763" s="20"/>
      <c r="AB2763" s="20"/>
      <c r="AC2763" s="20"/>
      <c r="AD2763" s="20"/>
    </row>
    <row r="2764" spans="3:30" s="1" customFormat="1">
      <c r="C2764" s="16"/>
      <c r="D2764" s="16"/>
      <c r="E2764" s="32"/>
      <c r="F2764" s="16"/>
      <c r="G2764" s="16"/>
      <c r="H2764" s="16"/>
      <c r="I2764" s="16"/>
      <c r="J2764" s="16"/>
      <c r="K2764" s="16"/>
      <c r="L2764" s="32"/>
      <c r="M2764" s="16"/>
      <c r="N2764" s="16"/>
      <c r="O2764" s="16"/>
      <c r="P2764" s="16"/>
      <c r="Y2764" s="20"/>
      <c r="Z2764" s="20"/>
      <c r="AA2764" s="20"/>
      <c r="AB2764" s="20"/>
      <c r="AC2764" s="20"/>
      <c r="AD2764" s="20"/>
    </row>
    <row r="2765" spans="3:30" s="1" customFormat="1">
      <c r="C2765" s="16"/>
      <c r="D2765" s="16"/>
      <c r="E2765" s="32"/>
      <c r="F2765" s="16"/>
      <c r="G2765" s="16"/>
      <c r="H2765" s="16"/>
      <c r="I2765" s="16"/>
      <c r="J2765" s="16"/>
      <c r="K2765" s="16"/>
      <c r="L2765" s="32"/>
      <c r="M2765" s="16"/>
      <c r="N2765" s="16"/>
      <c r="O2765" s="16"/>
      <c r="P2765" s="16"/>
      <c r="Y2765" s="20"/>
      <c r="Z2765" s="20"/>
      <c r="AA2765" s="20"/>
      <c r="AB2765" s="20"/>
      <c r="AC2765" s="20"/>
      <c r="AD2765" s="20"/>
    </row>
    <row r="2766" spans="3:30" s="1" customFormat="1">
      <c r="C2766" s="16"/>
      <c r="D2766" s="16"/>
      <c r="E2766" s="32"/>
      <c r="F2766" s="16"/>
      <c r="G2766" s="16"/>
      <c r="H2766" s="16"/>
      <c r="I2766" s="16"/>
      <c r="J2766" s="16"/>
      <c r="K2766" s="16"/>
      <c r="L2766" s="32"/>
      <c r="M2766" s="16"/>
      <c r="N2766" s="16"/>
      <c r="O2766" s="16"/>
      <c r="P2766" s="16"/>
      <c r="Y2766" s="20"/>
      <c r="Z2766" s="20"/>
      <c r="AA2766" s="20"/>
      <c r="AB2766" s="20"/>
      <c r="AC2766" s="20"/>
      <c r="AD2766" s="20"/>
    </row>
    <row r="2767" spans="3:30" s="1" customFormat="1">
      <c r="C2767" s="16"/>
      <c r="D2767" s="16"/>
      <c r="E2767" s="32"/>
      <c r="F2767" s="16"/>
      <c r="G2767" s="16"/>
      <c r="H2767" s="16"/>
      <c r="I2767" s="16"/>
      <c r="J2767" s="16"/>
      <c r="K2767" s="16"/>
      <c r="L2767" s="32"/>
      <c r="M2767" s="16"/>
      <c r="N2767" s="16"/>
      <c r="O2767" s="16"/>
      <c r="P2767" s="16"/>
      <c r="Y2767" s="20"/>
      <c r="Z2767" s="20"/>
      <c r="AA2767" s="20"/>
      <c r="AB2767" s="20"/>
      <c r="AC2767" s="20"/>
      <c r="AD2767" s="20"/>
    </row>
    <row r="2768" spans="3:30" s="1" customFormat="1">
      <c r="C2768" s="16"/>
      <c r="D2768" s="16"/>
      <c r="E2768" s="32"/>
      <c r="F2768" s="16"/>
      <c r="G2768" s="16"/>
      <c r="H2768" s="16"/>
      <c r="I2768" s="16"/>
      <c r="J2768" s="16"/>
      <c r="K2768" s="16"/>
      <c r="L2768" s="32"/>
      <c r="M2768" s="16"/>
      <c r="N2768" s="16"/>
      <c r="O2768" s="16"/>
      <c r="P2768" s="16"/>
      <c r="Y2768" s="20"/>
      <c r="Z2768" s="20"/>
      <c r="AA2768" s="20"/>
      <c r="AB2768" s="20"/>
      <c r="AC2768" s="20"/>
      <c r="AD2768" s="20"/>
    </row>
    <row r="2769" spans="3:30" s="1" customFormat="1">
      <c r="C2769" s="16"/>
      <c r="D2769" s="16"/>
      <c r="E2769" s="32"/>
      <c r="F2769" s="16"/>
      <c r="G2769" s="16"/>
      <c r="H2769" s="16"/>
      <c r="I2769" s="16"/>
      <c r="J2769" s="16"/>
      <c r="K2769" s="16"/>
      <c r="L2769" s="32"/>
      <c r="M2769" s="16"/>
      <c r="N2769" s="16"/>
      <c r="O2769" s="16"/>
      <c r="P2769" s="16"/>
      <c r="Y2769" s="20"/>
      <c r="Z2769" s="20"/>
      <c r="AA2769" s="20"/>
      <c r="AB2769" s="20"/>
      <c r="AC2769" s="20"/>
      <c r="AD2769" s="20"/>
    </row>
    <row r="2770" spans="3:30" s="1" customFormat="1">
      <c r="C2770" s="16"/>
      <c r="D2770" s="16"/>
      <c r="E2770" s="32"/>
      <c r="F2770" s="16"/>
      <c r="G2770" s="16"/>
      <c r="H2770" s="16"/>
      <c r="I2770" s="16"/>
      <c r="J2770" s="16"/>
      <c r="K2770" s="16"/>
      <c r="L2770" s="32"/>
      <c r="M2770" s="16"/>
      <c r="N2770" s="16"/>
      <c r="O2770" s="16"/>
      <c r="P2770" s="16"/>
      <c r="Y2770" s="20"/>
      <c r="Z2770" s="20"/>
      <c r="AA2770" s="20"/>
      <c r="AB2770" s="20"/>
      <c r="AC2770" s="20"/>
      <c r="AD2770" s="20"/>
    </row>
    <row r="2771" spans="3:30" s="1" customFormat="1">
      <c r="C2771" s="16"/>
      <c r="D2771" s="16"/>
      <c r="E2771" s="32"/>
      <c r="F2771" s="16"/>
      <c r="G2771" s="16"/>
      <c r="H2771" s="16"/>
      <c r="I2771" s="16"/>
      <c r="J2771" s="16"/>
      <c r="K2771" s="16"/>
      <c r="L2771" s="32"/>
      <c r="M2771" s="16"/>
      <c r="N2771" s="16"/>
      <c r="O2771" s="16"/>
      <c r="P2771" s="16"/>
      <c r="Y2771" s="20"/>
      <c r="Z2771" s="20"/>
      <c r="AA2771" s="20"/>
      <c r="AB2771" s="20"/>
      <c r="AC2771" s="20"/>
      <c r="AD2771" s="20"/>
    </row>
    <row r="2772" spans="3:30" s="1" customFormat="1">
      <c r="C2772" s="16"/>
      <c r="D2772" s="16"/>
      <c r="E2772" s="32"/>
      <c r="F2772" s="16"/>
      <c r="G2772" s="16"/>
      <c r="H2772" s="16"/>
      <c r="I2772" s="16"/>
      <c r="J2772" s="16"/>
      <c r="K2772" s="16"/>
      <c r="L2772" s="32"/>
      <c r="M2772" s="16"/>
      <c r="N2772" s="16"/>
      <c r="O2772" s="16"/>
      <c r="P2772" s="16"/>
      <c r="Y2772" s="20"/>
      <c r="Z2772" s="20"/>
      <c r="AA2772" s="20"/>
      <c r="AB2772" s="20"/>
      <c r="AC2772" s="20"/>
      <c r="AD2772" s="20"/>
    </row>
    <row r="2773" spans="3:30" s="1" customFormat="1">
      <c r="C2773" s="16"/>
      <c r="D2773" s="16"/>
      <c r="E2773" s="32"/>
      <c r="F2773" s="16"/>
      <c r="G2773" s="16"/>
      <c r="H2773" s="16"/>
      <c r="I2773" s="16"/>
      <c r="J2773" s="16"/>
      <c r="K2773" s="16"/>
      <c r="L2773" s="32"/>
      <c r="M2773" s="16"/>
      <c r="N2773" s="16"/>
      <c r="O2773" s="16"/>
      <c r="P2773" s="16"/>
      <c r="Y2773" s="20"/>
      <c r="Z2773" s="20"/>
      <c r="AA2773" s="20"/>
      <c r="AB2773" s="20"/>
      <c r="AC2773" s="20"/>
      <c r="AD2773" s="20"/>
    </row>
    <row r="2774" spans="3:30" s="1" customFormat="1">
      <c r="C2774" s="16"/>
      <c r="D2774" s="16"/>
      <c r="E2774" s="32"/>
      <c r="F2774" s="16"/>
      <c r="G2774" s="16"/>
      <c r="H2774" s="16"/>
      <c r="I2774" s="16"/>
      <c r="J2774" s="16"/>
      <c r="K2774" s="16"/>
      <c r="L2774" s="32"/>
      <c r="M2774" s="16"/>
      <c r="N2774" s="16"/>
      <c r="O2774" s="16"/>
      <c r="P2774" s="16"/>
      <c r="Y2774" s="20"/>
      <c r="Z2774" s="20"/>
      <c r="AA2774" s="20"/>
      <c r="AB2774" s="20"/>
      <c r="AC2774" s="20"/>
      <c r="AD2774" s="20"/>
    </row>
    <row r="2775" spans="3:30" s="1" customFormat="1">
      <c r="C2775" s="16"/>
      <c r="D2775" s="16"/>
      <c r="E2775" s="32"/>
      <c r="F2775" s="16"/>
      <c r="G2775" s="16"/>
      <c r="H2775" s="16"/>
      <c r="I2775" s="16"/>
      <c r="J2775" s="16"/>
      <c r="K2775" s="16"/>
      <c r="L2775" s="32"/>
      <c r="M2775" s="16"/>
      <c r="N2775" s="16"/>
      <c r="O2775" s="16"/>
      <c r="P2775" s="16"/>
      <c r="Y2775" s="20"/>
      <c r="Z2775" s="20"/>
      <c r="AA2775" s="20"/>
      <c r="AB2775" s="20"/>
      <c r="AC2775" s="20"/>
      <c r="AD2775" s="20"/>
    </row>
    <row r="2776" spans="3:30" s="1" customFormat="1">
      <c r="C2776" s="16"/>
      <c r="D2776" s="16"/>
      <c r="E2776" s="32"/>
      <c r="F2776" s="16"/>
      <c r="G2776" s="16"/>
      <c r="H2776" s="16"/>
      <c r="I2776" s="16"/>
      <c r="J2776" s="16"/>
      <c r="K2776" s="16"/>
      <c r="L2776" s="32"/>
      <c r="M2776" s="16"/>
      <c r="N2776" s="16"/>
      <c r="O2776" s="16"/>
      <c r="P2776" s="16"/>
      <c r="Y2776" s="20"/>
      <c r="Z2776" s="20"/>
      <c r="AA2776" s="20"/>
      <c r="AB2776" s="20"/>
      <c r="AC2776" s="20"/>
      <c r="AD2776" s="20"/>
    </row>
    <row r="2777" spans="3:30" s="1" customFormat="1">
      <c r="C2777" s="16"/>
      <c r="D2777" s="16"/>
      <c r="E2777" s="32"/>
      <c r="F2777" s="16"/>
      <c r="G2777" s="16"/>
      <c r="H2777" s="16"/>
      <c r="I2777" s="16"/>
      <c r="J2777" s="16"/>
      <c r="K2777" s="16"/>
      <c r="L2777" s="32"/>
      <c r="M2777" s="16"/>
      <c r="N2777" s="16"/>
      <c r="O2777" s="16"/>
      <c r="P2777" s="16"/>
      <c r="Y2777" s="20"/>
      <c r="Z2777" s="20"/>
      <c r="AA2777" s="20"/>
      <c r="AB2777" s="20"/>
      <c r="AC2777" s="20"/>
      <c r="AD2777" s="20"/>
    </row>
    <row r="2778" spans="3:30" s="1" customFormat="1">
      <c r="C2778" s="16"/>
      <c r="D2778" s="16"/>
      <c r="E2778" s="32"/>
      <c r="F2778" s="16"/>
      <c r="G2778" s="16"/>
      <c r="H2778" s="16"/>
      <c r="I2778" s="16"/>
      <c r="J2778" s="16"/>
      <c r="K2778" s="16"/>
      <c r="L2778" s="32"/>
      <c r="M2778" s="16"/>
      <c r="N2778" s="16"/>
      <c r="O2778" s="16"/>
      <c r="P2778" s="16"/>
      <c r="Y2778" s="20"/>
      <c r="Z2778" s="20"/>
      <c r="AA2778" s="20"/>
      <c r="AB2778" s="20"/>
      <c r="AC2778" s="20"/>
      <c r="AD2778" s="20"/>
    </row>
    <row r="2779" spans="3:30" s="1" customFormat="1">
      <c r="C2779" s="16"/>
      <c r="D2779" s="16"/>
      <c r="E2779" s="32"/>
      <c r="F2779" s="16"/>
      <c r="G2779" s="16"/>
      <c r="H2779" s="16"/>
      <c r="I2779" s="16"/>
      <c r="J2779" s="16"/>
      <c r="K2779" s="16"/>
      <c r="L2779" s="32"/>
      <c r="M2779" s="16"/>
      <c r="N2779" s="16"/>
      <c r="O2779" s="16"/>
      <c r="P2779" s="16"/>
      <c r="Y2779" s="20"/>
      <c r="Z2779" s="20"/>
      <c r="AA2779" s="20"/>
      <c r="AB2779" s="20"/>
      <c r="AC2779" s="20"/>
      <c r="AD2779" s="20"/>
    </row>
    <row r="2780" spans="3:30" s="1" customFormat="1">
      <c r="C2780" s="16"/>
      <c r="D2780" s="16"/>
      <c r="E2780" s="32"/>
      <c r="F2780" s="16"/>
      <c r="G2780" s="16"/>
      <c r="H2780" s="16"/>
      <c r="I2780" s="16"/>
      <c r="J2780" s="16"/>
      <c r="K2780" s="16"/>
      <c r="L2780" s="32"/>
      <c r="M2780" s="16"/>
      <c r="N2780" s="16"/>
      <c r="O2780" s="16"/>
      <c r="P2780" s="16"/>
      <c r="Y2780" s="20"/>
      <c r="Z2780" s="20"/>
      <c r="AA2780" s="20"/>
      <c r="AB2780" s="20"/>
      <c r="AC2780" s="20"/>
      <c r="AD2780" s="20"/>
    </row>
    <row r="2781" spans="3:30" s="1" customFormat="1">
      <c r="C2781" s="16"/>
      <c r="D2781" s="16"/>
      <c r="E2781" s="32"/>
      <c r="F2781" s="16"/>
      <c r="G2781" s="16"/>
      <c r="H2781" s="16"/>
      <c r="I2781" s="16"/>
      <c r="J2781" s="16"/>
      <c r="K2781" s="16"/>
      <c r="L2781" s="32"/>
      <c r="M2781" s="16"/>
      <c r="N2781" s="16"/>
      <c r="O2781" s="16"/>
      <c r="P2781" s="16"/>
      <c r="Y2781" s="20"/>
      <c r="Z2781" s="20"/>
      <c r="AA2781" s="20"/>
      <c r="AB2781" s="20"/>
      <c r="AC2781" s="20"/>
      <c r="AD2781" s="20"/>
    </row>
    <row r="2782" spans="3:30" s="1" customFormat="1">
      <c r="C2782" s="16"/>
      <c r="D2782" s="16"/>
      <c r="E2782" s="32"/>
      <c r="F2782" s="16"/>
      <c r="G2782" s="16"/>
      <c r="H2782" s="16"/>
      <c r="I2782" s="16"/>
      <c r="J2782" s="16"/>
      <c r="K2782" s="16"/>
      <c r="L2782" s="32"/>
      <c r="M2782" s="16"/>
      <c r="N2782" s="16"/>
      <c r="O2782" s="16"/>
      <c r="P2782" s="16"/>
      <c r="Y2782" s="20"/>
      <c r="Z2782" s="20"/>
      <c r="AA2782" s="20"/>
      <c r="AB2782" s="20"/>
      <c r="AC2782" s="20"/>
      <c r="AD2782" s="20"/>
    </row>
    <row r="2783" spans="3:30" s="1" customFormat="1">
      <c r="C2783" s="16"/>
      <c r="D2783" s="16"/>
      <c r="E2783" s="32"/>
      <c r="F2783" s="16"/>
      <c r="G2783" s="16"/>
      <c r="H2783" s="16"/>
      <c r="I2783" s="16"/>
      <c r="J2783" s="16"/>
      <c r="K2783" s="16"/>
      <c r="L2783" s="32"/>
      <c r="M2783" s="16"/>
      <c r="N2783" s="16"/>
      <c r="O2783" s="16"/>
      <c r="P2783" s="16"/>
      <c r="Y2783" s="20"/>
      <c r="Z2783" s="20"/>
      <c r="AA2783" s="20"/>
      <c r="AB2783" s="20"/>
      <c r="AC2783" s="20"/>
      <c r="AD2783" s="20"/>
    </row>
    <row r="2784" spans="3:30" s="1" customFormat="1">
      <c r="C2784" s="16"/>
      <c r="D2784" s="16"/>
      <c r="E2784" s="32"/>
      <c r="F2784" s="16"/>
      <c r="G2784" s="16"/>
      <c r="H2784" s="16"/>
      <c r="I2784" s="16"/>
      <c r="J2784" s="16"/>
      <c r="K2784" s="16"/>
      <c r="L2784" s="32"/>
      <c r="M2784" s="16"/>
      <c r="N2784" s="16"/>
      <c r="O2784" s="16"/>
      <c r="P2784" s="16"/>
      <c r="Y2784" s="20"/>
      <c r="Z2784" s="20"/>
      <c r="AA2784" s="20"/>
      <c r="AB2784" s="20"/>
      <c r="AC2784" s="20"/>
      <c r="AD2784" s="20"/>
    </row>
    <row r="2785" spans="3:30" s="1" customFormat="1">
      <c r="C2785" s="16"/>
      <c r="D2785" s="16"/>
      <c r="E2785" s="32"/>
      <c r="F2785" s="16"/>
      <c r="G2785" s="16"/>
      <c r="H2785" s="16"/>
      <c r="I2785" s="16"/>
      <c r="J2785" s="16"/>
      <c r="K2785" s="16"/>
      <c r="L2785" s="32"/>
      <c r="M2785" s="16"/>
      <c r="N2785" s="16"/>
      <c r="O2785" s="16"/>
      <c r="P2785" s="16"/>
      <c r="Y2785" s="20"/>
      <c r="Z2785" s="20"/>
      <c r="AA2785" s="20"/>
      <c r="AB2785" s="20"/>
      <c r="AC2785" s="20"/>
      <c r="AD2785" s="20"/>
    </row>
    <row r="2786" spans="3:30" s="1" customFormat="1">
      <c r="C2786" s="16"/>
      <c r="D2786" s="16"/>
      <c r="E2786" s="32"/>
      <c r="F2786" s="16"/>
      <c r="G2786" s="16"/>
      <c r="H2786" s="16"/>
      <c r="I2786" s="16"/>
      <c r="J2786" s="16"/>
      <c r="K2786" s="16"/>
      <c r="L2786" s="32"/>
      <c r="M2786" s="16"/>
      <c r="N2786" s="16"/>
      <c r="O2786" s="16"/>
      <c r="P2786" s="16"/>
      <c r="Y2786" s="20"/>
      <c r="Z2786" s="20"/>
      <c r="AA2786" s="20"/>
      <c r="AB2786" s="20"/>
      <c r="AC2786" s="20"/>
      <c r="AD2786" s="20"/>
    </row>
    <row r="2787" spans="3:30" s="1" customFormat="1">
      <c r="C2787" s="16"/>
      <c r="D2787" s="16"/>
      <c r="E2787" s="32"/>
      <c r="F2787" s="16"/>
      <c r="G2787" s="16"/>
      <c r="H2787" s="16"/>
      <c r="I2787" s="16"/>
      <c r="J2787" s="16"/>
      <c r="K2787" s="16"/>
      <c r="L2787" s="32"/>
      <c r="M2787" s="16"/>
      <c r="N2787" s="16"/>
      <c r="O2787" s="16"/>
      <c r="P2787" s="16"/>
      <c r="Y2787" s="20"/>
      <c r="Z2787" s="20"/>
      <c r="AA2787" s="20"/>
      <c r="AB2787" s="20"/>
      <c r="AC2787" s="20"/>
      <c r="AD2787" s="20"/>
    </row>
    <row r="2788" spans="3:30" s="1" customFormat="1">
      <c r="C2788" s="16"/>
      <c r="D2788" s="16"/>
      <c r="E2788" s="32"/>
      <c r="F2788" s="16"/>
      <c r="G2788" s="16"/>
      <c r="H2788" s="16"/>
      <c r="I2788" s="16"/>
      <c r="J2788" s="16"/>
      <c r="K2788" s="16"/>
      <c r="L2788" s="32"/>
      <c r="M2788" s="16"/>
      <c r="N2788" s="16"/>
      <c r="O2788" s="16"/>
      <c r="P2788" s="16"/>
      <c r="Y2788" s="20"/>
      <c r="Z2788" s="20"/>
      <c r="AA2788" s="20"/>
      <c r="AB2788" s="20"/>
      <c r="AC2788" s="20"/>
      <c r="AD2788" s="20"/>
    </row>
    <row r="2789" spans="3:30" s="1" customFormat="1">
      <c r="C2789" s="16"/>
      <c r="D2789" s="16"/>
      <c r="E2789" s="32"/>
      <c r="F2789" s="16"/>
      <c r="G2789" s="16"/>
      <c r="H2789" s="16"/>
      <c r="I2789" s="16"/>
      <c r="J2789" s="16"/>
      <c r="K2789" s="16"/>
      <c r="L2789" s="32"/>
      <c r="M2789" s="16"/>
      <c r="N2789" s="16"/>
      <c r="O2789" s="16"/>
      <c r="P2789" s="16"/>
      <c r="Y2789" s="20"/>
      <c r="Z2789" s="20"/>
      <c r="AA2789" s="20"/>
      <c r="AB2789" s="20"/>
      <c r="AC2789" s="20"/>
      <c r="AD2789" s="20"/>
    </row>
    <row r="2790" spans="3:30" s="1" customFormat="1">
      <c r="C2790" s="16"/>
      <c r="D2790" s="16"/>
      <c r="E2790" s="32"/>
      <c r="F2790" s="16"/>
      <c r="G2790" s="16"/>
      <c r="H2790" s="16"/>
      <c r="I2790" s="16"/>
      <c r="J2790" s="16"/>
      <c r="K2790" s="16"/>
      <c r="L2790" s="32"/>
      <c r="M2790" s="16"/>
      <c r="N2790" s="16"/>
      <c r="O2790" s="16"/>
      <c r="P2790" s="16"/>
      <c r="Y2790" s="20"/>
      <c r="Z2790" s="20"/>
      <c r="AA2790" s="20"/>
      <c r="AB2790" s="20"/>
      <c r="AC2790" s="20"/>
      <c r="AD2790" s="20"/>
    </row>
    <row r="2791" spans="3:30" s="1" customFormat="1">
      <c r="C2791" s="16"/>
      <c r="D2791" s="16"/>
      <c r="E2791" s="32"/>
      <c r="F2791" s="16"/>
      <c r="G2791" s="16"/>
      <c r="H2791" s="16"/>
      <c r="I2791" s="16"/>
      <c r="J2791" s="16"/>
      <c r="K2791" s="16"/>
      <c r="L2791" s="32"/>
      <c r="M2791" s="16"/>
      <c r="N2791" s="16"/>
      <c r="O2791" s="16"/>
      <c r="P2791" s="16"/>
      <c r="Y2791" s="20"/>
      <c r="Z2791" s="20"/>
      <c r="AA2791" s="20"/>
      <c r="AB2791" s="20"/>
      <c r="AC2791" s="20"/>
      <c r="AD2791" s="20"/>
    </row>
    <row r="2792" spans="3:30" s="1" customFormat="1">
      <c r="C2792" s="16"/>
      <c r="D2792" s="16"/>
      <c r="E2792" s="32"/>
      <c r="F2792" s="16"/>
      <c r="G2792" s="16"/>
      <c r="H2792" s="16"/>
      <c r="I2792" s="16"/>
      <c r="J2792" s="16"/>
      <c r="K2792" s="16"/>
      <c r="L2792" s="32"/>
      <c r="M2792" s="16"/>
      <c r="N2792" s="16"/>
      <c r="O2792" s="16"/>
      <c r="P2792" s="16"/>
      <c r="Y2792" s="20"/>
      <c r="Z2792" s="20"/>
      <c r="AA2792" s="20"/>
      <c r="AB2792" s="20"/>
      <c r="AC2792" s="20"/>
      <c r="AD2792" s="20"/>
    </row>
    <row r="2793" spans="3:30" s="1" customFormat="1">
      <c r="C2793" s="16"/>
      <c r="D2793" s="16"/>
      <c r="E2793" s="32"/>
      <c r="F2793" s="16"/>
      <c r="G2793" s="16"/>
      <c r="H2793" s="16"/>
      <c r="I2793" s="16"/>
      <c r="J2793" s="16"/>
      <c r="K2793" s="16"/>
      <c r="L2793" s="32"/>
      <c r="M2793" s="16"/>
      <c r="N2793" s="16"/>
      <c r="O2793" s="16"/>
      <c r="P2793" s="16"/>
      <c r="Y2793" s="20"/>
      <c r="Z2793" s="20"/>
      <c r="AA2793" s="20"/>
      <c r="AB2793" s="20"/>
      <c r="AC2793" s="20"/>
      <c r="AD2793" s="20"/>
    </row>
    <row r="2794" spans="3:30" s="1" customFormat="1">
      <c r="C2794" s="16"/>
      <c r="D2794" s="16"/>
      <c r="E2794" s="32"/>
      <c r="F2794" s="16"/>
      <c r="G2794" s="16"/>
      <c r="H2794" s="16"/>
      <c r="I2794" s="16"/>
      <c r="J2794" s="16"/>
      <c r="K2794" s="16"/>
      <c r="L2794" s="32"/>
      <c r="M2794" s="16"/>
      <c r="N2794" s="16"/>
      <c r="O2794" s="16"/>
      <c r="P2794" s="16"/>
      <c r="Y2794" s="20"/>
      <c r="Z2794" s="20"/>
      <c r="AA2794" s="20"/>
      <c r="AB2794" s="20"/>
      <c r="AC2794" s="20"/>
      <c r="AD2794" s="20"/>
    </row>
    <row r="2795" spans="3:30" s="1" customFormat="1">
      <c r="C2795" s="16"/>
      <c r="D2795" s="16"/>
      <c r="E2795" s="32"/>
      <c r="F2795" s="16"/>
      <c r="G2795" s="16"/>
      <c r="H2795" s="16"/>
      <c r="I2795" s="16"/>
      <c r="J2795" s="16"/>
      <c r="K2795" s="16"/>
      <c r="L2795" s="32"/>
      <c r="M2795" s="16"/>
      <c r="N2795" s="16"/>
      <c r="O2795" s="16"/>
      <c r="P2795" s="16"/>
      <c r="Y2795" s="20"/>
      <c r="Z2795" s="20"/>
      <c r="AA2795" s="20"/>
      <c r="AB2795" s="20"/>
      <c r="AC2795" s="20"/>
      <c r="AD2795" s="20"/>
    </row>
    <row r="2796" spans="3:30" s="1" customFormat="1">
      <c r="C2796" s="16"/>
      <c r="D2796" s="16"/>
      <c r="E2796" s="32"/>
      <c r="F2796" s="16"/>
      <c r="G2796" s="16"/>
      <c r="H2796" s="16"/>
      <c r="I2796" s="16"/>
      <c r="J2796" s="16"/>
      <c r="K2796" s="16"/>
      <c r="L2796" s="32"/>
      <c r="M2796" s="16"/>
      <c r="N2796" s="16"/>
      <c r="O2796" s="16"/>
      <c r="P2796" s="16"/>
      <c r="Y2796" s="20"/>
      <c r="Z2796" s="20"/>
      <c r="AA2796" s="20"/>
      <c r="AB2796" s="20"/>
      <c r="AC2796" s="20"/>
      <c r="AD2796" s="20"/>
    </row>
    <row r="2797" spans="3:30" s="1" customFormat="1">
      <c r="C2797" s="16"/>
      <c r="D2797" s="16"/>
      <c r="E2797" s="32"/>
      <c r="F2797" s="16"/>
      <c r="G2797" s="16"/>
      <c r="H2797" s="16"/>
      <c r="I2797" s="16"/>
      <c r="J2797" s="16"/>
      <c r="K2797" s="16"/>
      <c r="L2797" s="32"/>
      <c r="M2797" s="16"/>
      <c r="N2797" s="16"/>
      <c r="O2797" s="16"/>
      <c r="P2797" s="16"/>
      <c r="Y2797" s="20"/>
      <c r="Z2797" s="20"/>
      <c r="AA2797" s="20"/>
      <c r="AB2797" s="20"/>
      <c r="AC2797" s="20"/>
      <c r="AD2797" s="20"/>
    </row>
    <row r="2798" spans="3:30" s="1" customFormat="1">
      <c r="C2798" s="16"/>
      <c r="D2798" s="16"/>
      <c r="E2798" s="32"/>
      <c r="F2798" s="16"/>
      <c r="G2798" s="16"/>
      <c r="H2798" s="16"/>
      <c r="I2798" s="16"/>
      <c r="J2798" s="16"/>
      <c r="K2798" s="16"/>
      <c r="L2798" s="32"/>
      <c r="M2798" s="16"/>
      <c r="N2798" s="16"/>
      <c r="O2798" s="16"/>
      <c r="P2798" s="16"/>
      <c r="Y2798" s="20"/>
      <c r="Z2798" s="20"/>
      <c r="AA2798" s="20"/>
      <c r="AB2798" s="20"/>
      <c r="AC2798" s="20"/>
      <c r="AD2798" s="20"/>
    </row>
    <row r="2799" spans="3:30" s="1" customFormat="1">
      <c r="C2799" s="16"/>
      <c r="D2799" s="16"/>
      <c r="E2799" s="32"/>
      <c r="F2799" s="16"/>
      <c r="G2799" s="16"/>
      <c r="H2799" s="16"/>
      <c r="I2799" s="16"/>
      <c r="J2799" s="16"/>
      <c r="K2799" s="16"/>
      <c r="L2799" s="32"/>
      <c r="M2799" s="16"/>
      <c r="N2799" s="16"/>
      <c r="O2799" s="16"/>
      <c r="P2799" s="16"/>
      <c r="Y2799" s="20"/>
      <c r="Z2799" s="20"/>
      <c r="AA2799" s="20"/>
      <c r="AB2799" s="20"/>
      <c r="AC2799" s="20"/>
      <c r="AD2799" s="20"/>
    </row>
    <row r="2800" spans="3:30" s="1" customFormat="1">
      <c r="C2800" s="16"/>
      <c r="D2800" s="16"/>
      <c r="E2800" s="32"/>
      <c r="F2800" s="16"/>
      <c r="G2800" s="16"/>
      <c r="H2800" s="16"/>
      <c r="I2800" s="16"/>
      <c r="J2800" s="16"/>
      <c r="K2800" s="16"/>
      <c r="L2800" s="32"/>
      <c r="M2800" s="16"/>
      <c r="N2800" s="16"/>
      <c r="O2800" s="16"/>
      <c r="P2800" s="16"/>
      <c r="Y2800" s="20"/>
      <c r="Z2800" s="20"/>
      <c r="AA2800" s="20"/>
      <c r="AB2800" s="20"/>
      <c r="AC2800" s="20"/>
      <c r="AD2800" s="20"/>
    </row>
    <row r="2801" spans="3:30" s="1" customFormat="1">
      <c r="C2801" s="16"/>
      <c r="D2801" s="16"/>
      <c r="E2801" s="32"/>
      <c r="F2801" s="16"/>
      <c r="G2801" s="16"/>
      <c r="H2801" s="16"/>
      <c r="I2801" s="16"/>
      <c r="J2801" s="16"/>
      <c r="K2801" s="16"/>
      <c r="L2801" s="32"/>
      <c r="M2801" s="16"/>
      <c r="N2801" s="16"/>
      <c r="O2801" s="16"/>
      <c r="P2801" s="16"/>
      <c r="Y2801" s="20"/>
      <c r="Z2801" s="20"/>
      <c r="AA2801" s="20"/>
      <c r="AB2801" s="20"/>
      <c r="AC2801" s="20"/>
      <c r="AD2801" s="20"/>
    </row>
    <row r="2802" spans="3:30" s="1" customFormat="1">
      <c r="C2802" s="16"/>
      <c r="D2802" s="16"/>
      <c r="E2802" s="32"/>
      <c r="F2802" s="16"/>
      <c r="G2802" s="16"/>
      <c r="H2802" s="16"/>
      <c r="I2802" s="16"/>
      <c r="J2802" s="16"/>
      <c r="K2802" s="16"/>
      <c r="L2802" s="32"/>
      <c r="M2802" s="16"/>
      <c r="N2802" s="16"/>
      <c r="O2802" s="16"/>
      <c r="P2802" s="16"/>
      <c r="Y2802" s="20"/>
      <c r="Z2802" s="20"/>
      <c r="AA2802" s="20"/>
      <c r="AB2802" s="20"/>
      <c r="AC2802" s="20"/>
      <c r="AD2802" s="20"/>
    </row>
    <row r="2803" spans="3:30" s="1" customFormat="1">
      <c r="C2803" s="16"/>
      <c r="D2803" s="16"/>
      <c r="E2803" s="32"/>
      <c r="F2803" s="16"/>
      <c r="G2803" s="16"/>
      <c r="H2803" s="16"/>
      <c r="I2803" s="16"/>
      <c r="J2803" s="16"/>
      <c r="K2803" s="16"/>
      <c r="L2803" s="32"/>
      <c r="M2803" s="16"/>
      <c r="N2803" s="16"/>
      <c r="O2803" s="16"/>
      <c r="P2803" s="16"/>
      <c r="Y2803" s="20"/>
      <c r="Z2803" s="20"/>
      <c r="AA2803" s="20"/>
      <c r="AB2803" s="20"/>
      <c r="AC2803" s="20"/>
      <c r="AD2803" s="20"/>
    </row>
    <row r="2804" spans="3:30" s="1" customFormat="1">
      <c r="C2804" s="16"/>
      <c r="D2804" s="16"/>
      <c r="E2804" s="32"/>
      <c r="F2804" s="16"/>
      <c r="G2804" s="16"/>
      <c r="H2804" s="16"/>
      <c r="I2804" s="16"/>
      <c r="J2804" s="16"/>
      <c r="K2804" s="16"/>
      <c r="L2804" s="32"/>
      <c r="M2804" s="16"/>
      <c r="N2804" s="16"/>
      <c r="O2804" s="16"/>
      <c r="P2804" s="16"/>
      <c r="Y2804" s="20"/>
      <c r="Z2804" s="20"/>
      <c r="AA2804" s="20"/>
      <c r="AB2804" s="20"/>
      <c r="AC2804" s="20"/>
      <c r="AD2804" s="20"/>
    </row>
    <row r="2805" spans="3:30" s="1" customFormat="1">
      <c r="C2805" s="16"/>
      <c r="D2805" s="16"/>
      <c r="E2805" s="32"/>
      <c r="F2805" s="16"/>
      <c r="G2805" s="16"/>
      <c r="H2805" s="16"/>
      <c r="I2805" s="16"/>
      <c r="J2805" s="16"/>
      <c r="K2805" s="16"/>
      <c r="L2805" s="32"/>
      <c r="M2805" s="16"/>
      <c r="N2805" s="16"/>
      <c r="O2805" s="16"/>
      <c r="P2805" s="16"/>
      <c r="Y2805" s="20"/>
      <c r="Z2805" s="20"/>
      <c r="AA2805" s="20"/>
      <c r="AB2805" s="20"/>
      <c r="AC2805" s="20"/>
      <c r="AD2805" s="20"/>
    </row>
    <row r="2806" spans="3:30" s="1" customFormat="1">
      <c r="C2806" s="16"/>
      <c r="D2806" s="16"/>
      <c r="E2806" s="32"/>
      <c r="F2806" s="16"/>
      <c r="G2806" s="16"/>
      <c r="H2806" s="16"/>
      <c r="I2806" s="16"/>
      <c r="J2806" s="16"/>
      <c r="K2806" s="16"/>
      <c r="L2806" s="32"/>
      <c r="M2806" s="16"/>
      <c r="N2806" s="16"/>
      <c r="O2806" s="16"/>
      <c r="P2806" s="16"/>
      <c r="Y2806" s="20"/>
      <c r="Z2806" s="20"/>
      <c r="AA2806" s="20"/>
      <c r="AB2806" s="20"/>
      <c r="AC2806" s="20"/>
      <c r="AD2806" s="20"/>
    </row>
    <row r="2807" spans="3:30" s="1" customFormat="1">
      <c r="C2807" s="16"/>
      <c r="D2807" s="16"/>
      <c r="E2807" s="32"/>
      <c r="F2807" s="16"/>
      <c r="G2807" s="16"/>
      <c r="H2807" s="16"/>
      <c r="I2807" s="16"/>
      <c r="J2807" s="16"/>
      <c r="K2807" s="16"/>
      <c r="L2807" s="32"/>
      <c r="M2807" s="16"/>
      <c r="N2807" s="16"/>
      <c r="O2807" s="16"/>
      <c r="P2807" s="16"/>
      <c r="Y2807" s="20"/>
      <c r="Z2807" s="20"/>
      <c r="AA2807" s="20"/>
      <c r="AB2807" s="20"/>
      <c r="AC2807" s="20"/>
      <c r="AD2807" s="20"/>
    </row>
    <row r="2808" spans="3:30" s="1" customFormat="1">
      <c r="C2808" s="16"/>
      <c r="D2808" s="16"/>
      <c r="E2808" s="32"/>
      <c r="F2808" s="16"/>
      <c r="G2808" s="16"/>
      <c r="H2808" s="16"/>
      <c r="I2808" s="16"/>
      <c r="J2808" s="16"/>
      <c r="K2808" s="16"/>
      <c r="L2808" s="32"/>
      <c r="M2808" s="16"/>
      <c r="N2808" s="16"/>
      <c r="O2808" s="16"/>
      <c r="P2808" s="16"/>
      <c r="Y2808" s="20"/>
      <c r="Z2808" s="20"/>
      <c r="AA2808" s="20"/>
      <c r="AB2808" s="20"/>
      <c r="AC2808" s="20"/>
      <c r="AD2808" s="20"/>
    </row>
    <row r="2809" spans="3:30" s="1" customFormat="1">
      <c r="C2809" s="16"/>
      <c r="D2809" s="16"/>
      <c r="E2809" s="32"/>
      <c r="F2809" s="16"/>
      <c r="G2809" s="16"/>
      <c r="H2809" s="16"/>
      <c r="I2809" s="16"/>
      <c r="J2809" s="16"/>
      <c r="K2809" s="16"/>
      <c r="L2809" s="32"/>
      <c r="M2809" s="16"/>
      <c r="N2809" s="16"/>
      <c r="O2809" s="16"/>
      <c r="P2809" s="16"/>
      <c r="Y2809" s="20"/>
      <c r="Z2809" s="20"/>
      <c r="AA2809" s="20"/>
      <c r="AB2809" s="20"/>
      <c r="AC2809" s="20"/>
      <c r="AD2809" s="20"/>
    </row>
    <row r="2810" spans="3:30" s="1" customFormat="1">
      <c r="C2810" s="16"/>
      <c r="D2810" s="16"/>
      <c r="E2810" s="32"/>
      <c r="F2810" s="16"/>
      <c r="G2810" s="16"/>
      <c r="H2810" s="16"/>
      <c r="I2810" s="16"/>
      <c r="J2810" s="16"/>
      <c r="K2810" s="16"/>
      <c r="L2810" s="32"/>
      <c r="M2810" s="16"/>
      <c r="N2810" s="16"/>
      <c r="O2810" s="16"/>
      <c r="P2810" s="16"/>
      <c r="Y2810" s="20"/>
      <c r="Z2810" s="20"/>
      <c r="AA2810" s="20"/>
      <c r="AB2810" s="20"/>
      <c r="AC2810" s="20"/>
      <c r="AD2810" s="20"/>
    </row>
    <row r="2811" spans="3:30" s="1" customFormat="1">
      <c r="C2811" s="16"/>
      <c r="D2811" s="16"/>
      <c r="E2811" s="32"/>
      <c r="F2811" s="16"/>
      <c r="G2811" s="16"/>
      <c r="H2811" s="16"/>
      <c r="I2811" s="16"/>
      <c r="J2811" s="16"/>
      <c r="K2811" s="16"/>
      <c r="L2811" s="32"/>
      <c r="M2811" s="16"/>
      <c r="N2811" s="16"/>
      <c r="O2811" s="16"/>
      <c r="P2811" s="16"/>
      <c r="Y2811" s="20"/>
      <c r="Z2811" s="20"/>
      <c r="AA2811" s="20"/>
      <c r="AB2811" s="20"/>
      <c r="AC2811" s="20"/>
      <c r="AD2811" s="20"/>
    </row>
    <row r="2812" spans="3:30" s="1" customFormat="1">
      <c r="C2812" s="16"/>
      <c r="D2812" s="16"/>
      <c r="E2812" s="32"/>
      <c r="F2812" s="16"/>
      <c r="G2812" s="16"/>
      <c r="H2812" s="16"/>
      <c r="I2812" s="16"/>
      <c r="J2812" s="16"/>
      <c r="K2812" s="16"/>
      <c r="L2812" s="32"/>
      <c r="M2812" s="16"/>
      <c r="N2812" s="16"/>
      <c r="O2812" s="16"/>
      <c r="P2812" s="16"/>
      <c r="Y2812" s="20"/>
      <c r="Z2812" s="20"/>
      <c r="AA2812" s="20"/>
      <c r="AB2812" s="20"/>
      <c r="AC2812" s="20"/>
      <c r="AD2812" s="20"/>
    </row>
    <row r="2813" spans="3:30" s="1" customFormat="1">
      <c r="C2813" s="16"/>
      <c r="D2813" s="16"/>
      <c r="E2813" s="32"/>
      <c r="F2813" s="16"/>
      <c r="G2813" s="16"/>
      <c r="H2813" s="16"/>
      <c r="I2813" s="16"/>
      <c r="J2813" s="16"/>
      <c r="K2813" s="16"/>
      <c r="L2813" s="32"/>
      <c r="M2813" s="16"/>
      <c r="N2813" s="16"/>
      <c r="O2813" s="16"/>
      <c r="P2813" s="16"/>
      <c r="Y2813" s="20"/>
      <c r="Z2813" s="20"/>
      <c r="AA2813" s="20"/>
      <c r="AB2813" s="20"/>
      <c r="AC2813" s="20"/>
      <c r="AD2813" s="20"/>
    </row>
    <row r="2814" spans="3:30" s="1" customFormat="1">
      <c r="C2814" s="16"/>
      <c r="D2814" s="16"/>
      <c r="E2814" s="32"/>
      <c r="F2814" s="16"/>
      <c r="G2814" s="16"/>
      <c r="H2814" s="16"/>
      <c r="I2814" s="16"/>
      <c r="J2814" s="16"/>
      <c r="K2814" s="16"/>
      <c r="L2814" s="32"/>
      <c r="M2814" s="16"/>
      <c r="N2814" s="16"/>
      <c r="O2814" s="16"/>
      <c r="P2814" s="16"/>
      <c r="Y2814" s="20"/>
      <c r="Z2814" s="20"/>
      <c r="AA2814" s="20"/>
      <c r="AB2814" s="20"/>
      <c r="AC2814" s="20"/>
      <c r="AD2814" s="20"/>
    </row>
    <row r="2815" spans="3:30" s="1" customFormat="1">
      <c r="C2815" s="16"/>
      <c r="D2815" s="16"/>
      <c r="E2815" s="32"/>
      <c r="F2815" s="16"/>
      <c r="G2815" s="16"/>
      <c r="H2815" s="16"/>
      <c r="I2815" s="16"/>
      <c r="J2815" s="16"/>
      <c r="K2815" s="16"/>
      <c r="L2815" s="32"/>
      <c r="M2815" s="16"/>
      <c r="N2815" s="16"/>
      <c r="O2815" s="16"/>
      <c r="P2815" s="16"/>
      <c r="Y2815" s="20"/>
      <c r="Z2815" s="20"/>
      <c r="AA2815" s="20"/>
      <c r="AB2815" s="20"/>
      <c r="AC2815" s="20"/>
      <c r="AD2815" s="20"/>
    </row>
    <row r="2816" spans="3:30" s="1" customFormat="1">
      <c r="C2816" s="16"/>
      <c r="D2816" s="16"/>
      <c r="E2816" s="32"/>
      <c r="F2816" s="16"/>
      <c r="G2816" s="16"/>
      <c r="H2816" s="16"/>
      <c r="I2816" s="16"/>
      <c r="J2816" s="16"/>
      <c r="K2816" s="16"/>
      <c r="L2816" s="32"/>
      <c r="M2816" s="16"/>
      <c r="N2816" s="16"/>
      <c r="O2816" s="16"/>
      <c r="P2816" s="16"/>
      <c r="Y2816" s="20"/>
      <c r="Z2816" s="20"/>
      <c r="AA2816" s="20"/>
      <c r="AB2816" s="20"/>
      <c r="AC2816" s="20"/>
      <c r="AD2816" s="20"/>
    </row>
    <row r="2817" spans="3:30" s="1" customFormat="1">
      <c r="C2817" s="16"/>
      <c r="D2817" s="16"/>
      <c r="E2817" s="32"/>
      <c r="F2817" s="16"/>
      <c r="G2817" s="16"/>
      <c r="H2817" s="16"/>
      <c r="I2817" s="16"/>
      <c r="J2817" s="16"/>
      <c r="K2817" s="16"/>
      <c r="L2817" s="32"/>
      <c r="M2817" s="16"/>
      <c r="N2817" s="16"/>
      <c r="O2817" s="16"/>
      <c r="P2817" s="16"/>
      <c r="Y2817" s="20"/>
      <c r="Z2817" s="20"/>
      <c r="AA2817" s="20"/>
      <c r="AB2817" s="20"/>
      <c r="AC2817" s="20"/>
      <c r="AD2817" s="20"/>
    </row>
    <row r="2818" spans="3:30" s="1" customFormat="1">
      <c r="C2818" s="16"/>
      <c r="D2818" s="16"/>
      <c r="E2818" s="32"/>
      <c r="F2818" s="16"/>
      <c r="G2818" s="16"/>
      <c r="H2818" s="16"/>
      <c r="I2818" s="16"/>
      <c r="J2818" s="16"/>
      <c r="K2818" s="16"/>
      <c r="L2818" s="32"/>
      <c r="M2818" s="16"/>
      <c r="N2818" s="16"/>
      <c r="O2818" s="16"/>
      <c r="P2818" s="16"/>
      <c r="Y2818" s="20"/>
      <c r="Z2818" s="20"/>
      <c r="AA2818" s="20"/>
      <c r="AB2818" s="20"/>
      <c r="AC2818" s="20"/>
      <c r="AD2818" s="20"/>
    </row>
    <row r="2819" spans="3:30" s="1" customFormat="1">
      <c r="C2819" s="16"/>
      <c r="D2819" s="16"/>
      <c r="E2819" s="32"/>
      <c r="F2819" s="16"/>
      <c r="G2819" s="16"/>
      <c r="H2819" s="16"/>
      <c r="I2819" s="16"/>
      <c r="J2819" s="16"/>
      <c r="K2819" s="16"/>
      <c r="L2819" s="32"/>
      <c r="M2819" s="16"/>
      <c r="N2819" s="16"/>
      <c r="O2819" s="16"/>
      <c r="P2819" s="16"/>
      <c r="Y2819" s="20"/>
      <c r="Z2819" s="20"/>
      <c r="AA2819" s="20"/>
      <c r="AB2819" s="20"/>
      <c r="AC2819" s="20"/>
      <c r="AD2819" s="20"/>
    </row>
    <row r="2820" spans="3:30" s="1" customFormat="1">
      <c r="C2820" s="16"/>
      <c r="D2820" s="16"/>
      <c r="E2820" s="32"/>
      <c r="F2820" s="16"/>
      <c r="G2820" s="16"/>
      <c r="H2820" s="16"/>
      <c r="I2820" s="16"/>
      <c r="J2820" s="16"/>
      <c r="K2820" s="16"/>
      <c r="L2820" s="32"/>
      <c r="M2820" s="16"/>
      <c r="N2820" s="16"/>
      <c r="O2820" s="16"/>
      <c r="P2820" s="16"/>
      <c r="Y2820" s="20"/>
      <c r="Z2820" s="20"/>
      <c r="AA2820" s="20"/>
      <c r="AB2820" s="20"/>
      <c r="AC2820" s="20"/>
      <c r="AD2820" s="20"/>
    </row>
    <row r="2821" spans="3:30" s="1" customFormat="1">
      <c r="C2821" s="16"/>
      <c r="D2821" s="16"/>
      <c r="E2821" s="32"/>
      <c r="F2821" s="16"/>
      <c r="G2821" s="16"/>
      <c r="H2821" s="16"/>
      <c r="I2821" s="16"/>
      <c r="J2821" s="16"/>
      <c r="K2821" s="16"/>
      <c r="L2821" s="32"/>
      <c r="M2821" s="16"/>
      <c r="N2821" s="16"/>
      <c r="O2821" s="16"/>
      <c r="P2821" s="16"/>
      <c r="Y2821" s="20"/>
      <c r="Z2821" s="20"/>
      <c r="AA2821" s="20"/>
      <c r="AB2821" s="20"/>
      <c r="AC2821" s="20"/>
      <c r="AD2821" s="20"/>
    </row>
    <row r="2822" spans="3:30" s="1" customFormat="1">
      <c r="C2822" s="16"/>
      <c r="D2822" s="16"/>
      <c r="E2822" s="32"/>
      <c r="F2822" s="16"/>
      <c r="G2822" s="16"/>
      <c r="H2822" s="16"/>
      <c r="I2822" s="16"/>
      <c r="J2822" s="16"/>
      <c r="K2822" s="16"/>
      <c r="L2822" s="32"/>
      <c r="M2822" s="16"/>
      <c r="N2822" s="16"/>
      <c r="O2822" s="16"/>
      <c r="P2822" s="16"/>
      <c r="Y2822" s="20"/>
      <c r="Z2822" s="20"/>
      <c r="AA2822" s="20"/>
      <c r="AB2822" s="20"/>
      <c r="AC2822" s="20"/>
      <c r="AD2822" s="20"/>
    </row>
    <row r="2823" spans="3:30" s="1" customFormat="1">
      <c r="C2823" s="16"/>
      <c r="D2823" s="16"/>
      <c r="E2823" s="32"/>
      <c r="F2823" s="16"/>
      <c r="G2823" s="16"/>
      <c r="H2823" s="16"/>
      <c r="I2823" s="16"/>
      <c r="J2823" s="16"/>
      <c r="K2823" s="16"/>
      <c r="L2823" s="32"/>
      <c r="M2823" s="16"/>
      <c r="N2823" s="16"/>
      <c r="O2823" s="16"/>
      <c r="P2823" s="16"/>
      <c r="Y2823" s="20"/>
      <c r="Z2823" s="20"/>
      <c r="AA2823" s="20"/>
      <c r="AB2823" s="20"/>
      <c r="AC2823" s="20"/>
      <c r="AD2823" s="20"/>
    </row>
    <row r="2824" spans="3:30" s="1" customFormat="1">
      <c r="C2824" s="16"/>
      <c r="D2824" s="16"/>
      <c r="E2824" s="32"/>
      <c r="F2824" s="16"/>
      <c r="G2824" s="16"/>
      <c r="H2824" s="16"/>
      <c r="I2824" s="16"/>
      <c r="J2824" s="16"/>
      <c r="K2824" s="16"/>
      <c r="L2824" s="32"/>
      <c r="M2824" s="16"/>
      <c r="N2824" s="16"/>
      <c r="O2824" s="16"/>
      <c r="P2824" s="16"/>
      <c r="Y2824" s="20"/>
      <c r="Z2824" s="20"/>
      <c r="AA2824" s="20"/>
      <c r="AB2824" s="20"/>
      <c r="AC2824" s="20"/>
      <c r="AD2824" s="20"/>
    </row>
    <row r="2825" spans="3:30" s="1" customFormat="1">
      <c r="C2825" s="16"/>
      <c r="D2825" s="16"/>
      <c r="E2825" s="32"/>
      <c r="F2825" s="16"/>
      <c r="G2825" s="16"/>
      <c r="H2825" s="16"/>
      <c r="I2825" s="16"/>
      <c r="J2825" s="16"/>
      <c r="K2825" s="16"/>
      <c r="L2825" s="32"/>
      <c r="M2825" s="16"/>
      <c r="N2825" s="16"/>
      <c r="O2825" s="16"/>
      <c r="P2825" s="16"/>
      <c r="Y2825" s="20"/>
      <c r="Z2825" s="20"/>
      <c r="AA2825" s="20"/>
      <c r="AB2825" s="20"/>
      <c r="AC2825" s="20"/>
      <c r="AD2825" s="20"/>
    </row>
    <row r="2826" spans="3:30" s="1" customFormat="1">
      <c r="C2826" s="16"/>
      <c r="D2826" s="16"/>
      <c r="E2826" s="32"/>
      <c r="F2826" s="16"/>
      <c r="G2826" s="16"/>
      <c r="H2826" s="16"/>
      <c r="I2826" s="16"/>
      <c r="J2826" s="16"/>
      <c r="K2826" s="16"/>
      <c r="L2826" s="32"/>
      <c r="M2826" s="16"/>
      <c r="N2826" s="16"/>
      <c r="O2826" s="16"/>
      <c r="P2826" s="16"/>
      <c r="Y2826" s="20"/>
      <c r="Z2826" s="20"/>
      <c r="AA2826" s="20"/>
      <c r="AB2826" s="20"/>
      <c r="AC2826" s="20"/>
      <c r="AD2826" s="20"/>
    </row>
    <row r="2827" spans="3:30" s="1" customFormat="1">
      <c r="C2827" s="16"/>
      <c r="D2827" s="16"/>
      <c r="E2827" s="32"/>
      <c r="F2827" s="16"/>
      <c r="G2827" s="16"/>
      <c r="H2827" s="16"/>
      <c r="I2827" s="16"/>
      <c r="J2827" s="16"/>
      <c r="K2827" s="16"/>
      <c r="L2827" s="32"/>
      <c r="M2827" s="16"/>
      <c r="N2827" s="16"/>
      <c r="O2827" s="16"/>
      <c r="P2827" s="16"/>
      <c r="Y2827" s="20"/>
      <c r="Z2827" s="20"/>
      <c r="AA2827" s="20"/>
      <c r="AB2827" s="20"/>
      <c r="AC2827" s="20"/>
      <c r="AD2827" s="20"/>
    </row>
    <row r="2828" spans="3:30" s="1" customFormat="1">
      <c r="C2828" s="16"/>
      <c r="D2828" s="16"/>
      <c r="E2828" s="32"/>
      <c r="F2828" s="16"/>
      <c r="G2828" s="16"/>
      <c r="H2828" s="16"/>
      <c r="I2828" s="16"/>
      <c r="J2828" s="16"/>
      <c r="K2828" s="16"/>
      <c r="L2828" s="32"/>
      <c r="M2828" s="16"/>
      <c r="N2828" s="16"/>
      <c r="O2828" s="16"/>
      <c r="P2828" s="16"/>
      <c r="Y2828" s="20"/>
      <c r="Z2828" s="20"/>
      <c r="AA2828" s="20"/>
      <c r="AB2828" s="20"/>
      <c r="AC2828" s="20"/>
      <c r="AD2828" s="20"/>
    </row>
    <row r="2829" spans="3:30" s="1" customFormat="1">
      <c r="C2829" s="16"/>
      <c r="D2829" s="16"/>
      <c r="E2829" s="32"/>
      <c r="F2829" s="16"/>
      <c r="G2829" s="16"/>
      <c r="H2829" s="16"/>
      <c r="I2829" s="16"/>
      <c r="J2829" s="16"/>
      <c r="K2829" s="16"/>
      <c r="L2829" s="32"/>
      <c r="M2829" s="16"/>
      <c r="N2829" s="16"/>
      <c r="O2829" s="16"/>
      <c r="P2829" s="16"/>
      <c r="Y2829" s="20"/>
      <c r="Z2829" s="20"/>
      <c r="AA2829" s="20"/>
      <c r="AB2829" s="20"/>
      <c r="AC2829" s="20"/>
      <c r="AD2829" s="20"/>
    </row>
    <row r="2830" spans="3:30" s="1" customFormat="1">
      <c r="C2830" s="16"/>
      <c r="D2830" s="16"/>
      <c r="E2830" s="32"/>
      <c r="F2830" s="16"/>
      <c r="G2830" s="16"/>
      <c r="H2830" s="16"/>
      <c r="I2830" s="16"/>
      <c r="J2830" s="16"/>
      <c r="K2830" s="16"/>
      <c r="L2830" s="32"/>
      <c r="M2830" s="16"/>
      <c r="N2830" s="16"/>
      <c r="O2830" s="16"/>
      <c r="P2830" s="16"/>
      <c r="Y2830" s="20"/>
      <c r="Z2830" s="20"/>
      <c r="AA2830" s="20"/>
      <c r="AB2830" s="20"/>
      <c r="AC2830" s="20"/>
      <c r="AD2830" s="20"/>
    </row>
    <row r="2831" spans="3:30" s="1" customFormat="1">
      <c r="C2831" s="16"/>
      <c r="D2831" s="16"/>
      <c r="E2831" s="32"/>
      <c r="F2831" s="16"/>
      <c r="G2831" s="16"/>
      <c r="H2831" s="16"/>
      <c r="I2831" s="16"/>
      <c r="J2831" s="16"/>
      <c r="K2831" s="16"/>
      <c r="L2831" s="32"/>
      <c r="M2831" s="16"/>
      <c r="N2831" s="16"/>
      <c r="O2831" s="16"/>
      <c r="P2831" s="16"/>
      <c r="Y2831" s="20"/>
      <c r="Z2831" s="20"/>
      <c r="AA2831" s="20"/>
      <c r="AB2831" s="20"/>
      <c r="AC2831" s="20"/>
      <c r="AD2831" s="20"/>
    </row>
    <row r="2832" spans="3:30" s="1" customFormat="1">
      <c r="C2832" s="16"/>
      <c r="D2832" s="16"/>
      <c r="E2832" s="32"/>
      <c r="F2832" s="16"/>
      <c r="G2832" s="16"/>
      <c r="H2832" s="16"/>
      <c r="I2832" s="16"/>
      <c r="J2832" s="16"/>
      <c r="K2832" s="16"/>
      <c r="L2832" s="32"/>
      <c r="M2832" s="16"/>
      <c r="N2832" s="16"/>
      <c r="O2832" s="16"/>
      <c r="P2832" s="16"/>
      <c r="Y2832" s="20"/>
      <c r="Z2832" s="20"/>
      <c r="AA2832" s="20"/>
      <c r="AB2832" s="20"/>
      <c r="AC2832" s="20"/>
      <c r="AD2832" s="20"/>
    </row>
    <row r="2833" spans="3:30" s="1" customFormat="1">
      <c r="C2833" s="16"/>
      <c r="D2833" s="16"/>
      <c r="E2833" s="32"/>
      <c r="F2833" s="16"/>
      <c r="G2833" s="16"/>
      <c r="H2833" s="16"/>
      <c r="I2833" s="16"/>
      <c r="J2833" s="16"/>
      <c r="K2833" s="16"/>
      <c r="L2833" s="32"/>
      <c r="M2833" s="16"/>
      <c r="N2833" s="16"/>
      <c r="O2833" s="16"/>
      <c r="P2833" s="16"/>
      <c r="Y2833" s="20"/>
      <c r="Z2833" s="20"/>
      <c r="AA2833" s="20"/>
      <c r="AB2833" s="20"/>
      <c r="AC2833" s="20"/>
      <c r="AD2833" s="20"/>
    </row>
    <row r="2834" spans="3:30" s="1" customFormat="1">
      <c r="C2834" s="16"/>
      <c r="D2834" s="16"/>
      <c r="E2834" s="32"/>
      <c r="F2834" s="16"/>
      <c r="G2834" s="16"/>
      <c r="H2834" s="16"/>
      <c r="I2834" s="16"/>
      <c r="J2834" s="16"/>
      <c r="K2834" s="16"/>
      <c r="L2834" s="32"/>
      <c r="M2834" s="16"/>
      <c r="N2834" s="16"/>
      <c r="O2834" s="16"/>
      <c r="P2834" s="16"/>
      <c r="Y2834" s="20"/>
      <c r="Z2834" s="20"/>
      <c r="AA2834" s="20"/>
      <c r="AB2834" s="20"/>
      <c r="AC2834" s="20"/>
      <c r="AD2834" s="20"/>
    </row>
    <row r="2835" spans="3:30" s="1" customFormat="1">
      <c r="C2835" s="16"/>
      <c r="D2835" s="16"/>
      <c r="E2835" s="32"/>
      <c r="F2835" s="16"/>
      <c r="G2835" s="16"/>
      <c r="H2835" s="16"/>
      <c r="I2835" s="16"/>
      <c r="J2835" s="16"/>
      <c r="K2835" s="16"/>
      <c r="L2835" s="32"/>
      <c r="M2835" s="16"/>
      <c r="N2835" s="16"/>
      <c r="O2835" s="16"/>
      <c r="P2835" s="16"/>
      <c r="Y2835" s="20"/>
      <c r="Z2835" s="20"/>
      <c r="AA2835" s="20"/>
      <c r="AB2835" s="20"/>
      <c r="AC2835" s="20"/>
      <c r="AD2835" s="20"/>
    </row>
    <row r="2836" spans="3:30" s="1" customFormat="1">
      <c r="C2836" s="16"/>
      <c r="D2836" s="16"/>
      <c r="E2836" s="32"/>
      <c r="F2836" s="16"/>
      <c r="G2836" s="16"/>
      <c r="H2836" s="16"/>
      <c r="I2836" s="16"/>
      <c r="J2836" s="16"/>
      <c r="K2836" s="16"/>
      <c r="L2836" s="32"/>
      <c r="M2836" s="16"/>
      <c r="N2836" s="16"/>
      <c r="O2836" s="16"/>
      <c r="P2836" s="16"/>
      <c r="Y2836" s="20"/>
      <c r="Z2836" s="20"/>
      <c r="AA2836" s="20"/>
      <c r="AB2836" s="20"/>
      <c r="AC2836" s="20"/>
      <c r="AD2836" s="20"/>
    </row>
    <row r="2837" spans="3:30" s="1" customFormat="1">
      <c r="C2837" s="16"/>
      <c r="D2837" s="16"/>
      <c r="E2837" s="32"/>
      <c r="F2837" s="16"/>
      <c r="G2837" s="16"/>
      <c r="H2837" s="16"/>
      <c r="I2837" s="16"/>
      <c r="J2837" s="16"/>
      <c r="K2837" s="16"/>
      <c r="L2837" s="32"/>
      <c r="M2837" s="16"/>
      <c r="N2837" s="16"/>
      <c r="O2837" s="16"/>
      <c r="P2837" s="16"/>
      <c r="Y2837" s="20"/>
      <c r="Z2837" s="20"/>
      <c r="AA2837" s="20"/>
      <c r="AB2837" s="20"/>
      <c r="AC2837" s="20"/>
      <c r="AD2837" s="20"/>
    </row>
    <row r="2838" spans="3:30" s="1" customFormat="1">
      <c r="C2838" s="16"/>
      <c r="D2838" s="16"/>
      <c r="E2838" s="32"/>
      <c r="F2838" s="16"/>
      <c r="G2838" s="16"/>
      <c r="H2838" s="16"/>
      <c r="I2838" s="16"/>
      <c r="J2838" s="16"/>
      <c r="K2838" s="16"/>
      <c r="L2838" s="32"/>
      <c r="M2838" s="16"/>
      <c r="N2838" s="16"/>
      <c r="O2838" s="16"/>
      <c r="P2838" s="16"/>
      <c r="Y2838" s="20"/>
      <c r="Z2838" s="20"/>
      <c r="AA2838" s="20"/>
      <c r="AB2838" s="20"/>
      <c r="AC2838" s="20"/>
      <c r="AD2838" s="20"/>
    </row>
    <row r="2839" spans="3:30" s="1" customFormat="1">
      <c r="C2839" s="16"/>
      <c r="D2839" s="16"/>
      <c r="E2839" s="32"/>
      <c r="F2839" s="16"/>
      <c r="G2839" s="16"/>
      <c r="H2839" s="16"/>
      <c r="I2839" s="16"/>
      <c r="J2839" s="16"/>
      <c r="K2839" s="16"/>
      <c r="L2839" s="32"/>
      <c r="M2839" s="16"/>
      <c r="N2839" s="16"/>
      <c r="O2839" s="16"/>
      <c r="P2839" s="16"/>
      <c r="Y2839" s="20"/>
      <c r="Z2839" s="20"/>
      <c r="AA2839" s="20"/>
      <c r="AB2839" s="20"/>
      <c r="AC2839" s="20"/>
      <c r="AD2839" s="20"/>
    </row>
    <row r="2840" spans="3:30" s="1" customFormat="1">
      <c r="C2840" s="16"/>
      <c r="D2840" s="16"/>
      <c r="E2840" s="32"/>
      <c r="F2840" s="16"/>
      <c r="G2840" s="16"/>
      <c r="H2840" s="16"/>
      <c r="I2840" s="16"/>
      <c r="J2840" s="16"/>
      <c r="K2840" s="16"/>
      <c r="L2840" s="32"/>
      <c r="M2840" s="16"/>
      <c r="N2840" s="16"/>
      <c r="O2840" s="16"/>
      <c r="P2840" s="16"/>
      <c r="Y2840" s="20"/>
      <c r="Z2840" s="20"/>
      <c r="AA2840" s="20"/>
      <c r="AB2840" s="20"/>
      <c r="AC2840" s="20"/>
      <c r="AD2840" s="20"/>
    </row>
    <row r="2841" spans="3:30" s="1" customFormat="1">
      <c r="C2841" s="16"/>
      <c r="D2841" s="16"/>
      <c r="E2841" s="32"/>
      <c r="F2841" s="16"/>
      <c r="G2841" s="16"/>
      <c r="H2841" s="16"/>
      <c r="I2841" s="16"/>
      <c r="J2841" s="16"/>
      <c r="K2841" s="16"/>
      <c r="L2841" s="32"/>
      <c r="M2841" s="16"/>
      <c r="N2841" s="16"/>
      <c r="O2841" s="16"/>
      <c r="P2841" s="16"/>
      <c r="Y2841" s="20"/>
      <c r="Z2841" s="20"/>
      <c r="AA2841" s="20"/>
      <c r="AB2841" s="20"/>
      <c r="AC2841" s="20"/>
      <c r="AD2841" s="20"/>
    </row>
    <row r="2842" spans="3:30" s="1" customFormat="1">
      <c r="C2842" s="16"/>
      <c r="D2842" s="16"/>
      <c r="E2842" s="32"/>
      <c r="F2842" s="16"/>
      <c r="G2842" s="16"/>
      <c r="H2842" s="16"/>
      <c r="I2842" s="16"/>
      <c r="J2842" s="16"/>
      <c r="K2842" s="16"/>
      <c r="L2842" s="32"/>
      <c r="M2842" s="16"/>
      <c r="N2842" s="16"/>
      <c r="O2842" s="16"/>
      <c r="P2842" s="16"/>
      <c r="Y2842" s="20"/>
      <c r="Z2842" s="20"/>
      <c r="AA2842" s="20"/>
      <c r="AB2842" s="20"/>
      <c r="AC2842" s="20"/>
      <c r="AD2842" s="20"/>
    </row>
    <row r="2843" spans="3:30" s="1" customFormat="1">
      <c r="C2843" s="16"/>
      <c r="D2843" s="16"/>
      <c r="E2843" s="32"/>
      <c r="F2843" s="16"/>
      <c r="G2843" s="16"/>
      <c r="H2843" s="16"/>
      <c r="I2843" s="16"/>
      <c r="J2843" s="16"/>
      <c r="K2843" s="16"/>
      <c r="L2843" s="32"/>
      <c r="M2843" s="16"/>
      <c r="N2843" s="16"/>
      <c r="O2843" s="16"/>
      <c r="P2843" s="16"/>
      <c r="Y2843" s="20"/>
      <c r="Z2843" s="20"/>
      <c r="AA2843" s="20"/>
      <c r="AB2843" s="20"/>
      <c r="AC2843" s="20"/>
      <c r="AD2843" s="20"/>
    </row>
    <row r="2844" spans="3:30" s="1" customFormat="1">
      <c r="C2844" s="16"/>
      <c r="D2844" s="16"/>
      <c r="E2844" s="32"/>
      <c r="F2844" s="16"/>
      <c r="G2844" s="16"/>
      <c r="H2844" s="16"/>
      <c r="I2844" s="16"/>
      <c r="J2844" s="16"/>
      <c r="K2844" s="16"/>
      <c r="L2844" s="32"/>
      <c r="M2844" s="16"/>
      <c r="N2844" s="16"/>
      <c r="O2844" s="16"/>
      <c r="P2844" s="16"/>
      <c r="Y2844" s="20"/>
      <c r="Z2844" s="20"/>
      <c r="AA2844" s="20"/>
      <c r="AB2844" s="20"/>
      <c r="AC2844" s="20"/>
      <c r="AD2844" s="20"/>
    </row>
    <row r="2845" spans="3:30" s="1" customFormat="1">
      <c r="C2845" s="16"/>
      <c r="D2845" s="16"/>
      <c r="E2845" s="32"/>
      <c r="F2845" s="16"/>
      <c r="G2845" s="16"/>
      <c r="H2845" s="16"/>
      <c r="I2845" s="16"/>
      <c r="J2845" s="16"/>
      <c r="K2845" s="16"/>
      <c r="L2845" s="32"/>
      <c r="M2845" s="16"/>
      <c r="N2845" s="16"/>
      <c r="O2845" s="16"/>
      <c r="P2845" s="16"/>
      <c r="Y2845" s="20"/>
      <c r="Z2845" s="20"/>
      <c r="AA2845" s="20"/>
      <c r="AB2845" s="20"/>
      <c r="AC2845" s="20"/>
      <c r="AD2845" s="20"/>
    </row>
    <row r="2846" spans="3:30" s="1" customFormat="1">
      <c r="C2846" s="16"/>
      <c r="D2846" s="16"/>
      <c r="E2846" s="32"/>
      <c r="F2846" s="16"/>
      <c r="G2846" s="16"/>
      <c r="H2846" s="16"/>
      <c r="I2846" s="16"/>
      <c r="J2846" s="16"/>
      <c r="K2846" s="16"/>
      <c r="L2846" s="32"/>
      <c r="M2846" s="16"/>
      <c r="N2846" s="16"/>
      <c r="O2846" s="16"/>
      <c r="P2846" s="16"/>
      <c r="Y2846" s="20"/>
      <c r="Z2846" s="20"/>
      <c r="AA2846" s="20"/>
      <c r="AB2846" s="20"/>
      <c r="AC2846" s="20"/>
      <c r="AD2846" s="20"/>
    </row>
    <row r="2847" spans="3:30" s="1" customFormat="1">
      <c r="C2847" s="16"/>
      <c r="D2847" s="16"/>
      <c r="E2847" s="32"/>
      <c r="F2847" s="16"/>
      <c r="G2847" s="16"/>
      <c r="H2847" s="16"/>
      <c r="I2847" s="16"/>
      <c r="J2847" s="16"/>
      <c r="K2847" s="16"/>
      <c r="L2847" s="32"/>
      <c r="M2847" s="16"/>
      <c r="N2847" s="16"/>
      <c r="O2847" s="16"/>
      <c r="P2847" s="16"/>
      <c r="Y2847" s="20"/>
      <c r="Z2847" s="20"/>
      <c r="AA2847" s="20"/>
      <c r="AB2847" s="20"/>
      <c r="AC2847" s="20"/>
      <c r="AD2847" s="20"/>
    </row>
    <row r="2848" spans="3:30" s="1" customFormat="1">
      <c r="C2848" s="16"/>
      <c r="D2848" s="16"/>
      <c r="E2848" s="32"/>
      <c r="F2848" s="16"/>
      <c r="G2848" s="16"/>
      <c r="H2848" s="16"/>
      <c r="I2848" s="16"/>
      <c r="J2848" s="16"/>
      <c r="K2848" s="16"/>
      <c r="L2848" s="32"/>
      <c r="M2848" s="16"/>
      <c r="N2848" s="16"/>
      <c r="O2848" s="16"/>
      <c r="P2848" s="16"/>
      <c r="Y2848" s="20"/>
      <c r="Z2848" s="20"/>
      <c r="AA2848" s="20"/>
      <c r="AB2848" s="20"/>
      <c r="AC2848" s="20"/>
      <c r="AD2848" s="20"/>
    </row>
    <row r="2849" spans="3:30" s="1" customFormat="1">
      <c r="C2849" s="16"/>
      <c r="D2849" s="16"/>
      <c r="E2849" s="32"/>
      <c r="F2849" s="16"/>
      <c r="G2849" s="16"/>
      <c r="H2849" s="16"/>
      <c r="I2849" s="16"/>
      <c r="J2849" s="16"/>
      <c r="K2849" s="16"/>
      <c r="L2849" s="32"/>
      <c r="M2849" s="16"/>
      <c r="N2849" s="16"/>
      <c r="O2849" s="16"/>
      <c r="P2849" s="16"/>
      <c r="Y2849" s="20"/>
      <c r="Z2849" s="20"/>
      <c r="AA2849" s="20"/>
      <c r="AB2849" s="20"/>
      <c r="AC2849" s="20"/>
      <c r="AD2849" s="20"/>
    </row>
    <row r="2850" spans="3:30" s="1" customFormat="1">
      <c r="C2850" s="16"/>
      <c r="D2850" s="16"/>
      <c r="E2850" s="32"/>
      <c r="F2850" s="16"/>
      <c r="G2850" s="16"/>
      <c r="H2850" s="16"/>
      <c r="I2850" s="16"/>
      <c r="J2850" s="16"/>
      <c r="K2850" s="16"/>
      <c r="L2850" s="32"/>
      <c r="M2850" s="16"/>
      <c r="N2850" s="16"/>
      <c r="O2850" s="16"/>
      <c r="P2850" s="16"/>
      <c r="Y2850" s="20"/>
      <c r="Z2850" s="20"/>
      <c r="AA2850" s="20"/>
      <c r="AB2850" s="20"/>
      <c r="AC2850" s="20"/>
      <c r="AD2850" s="20"/>
    </row>
    <row r="2851" spans="3:30" s="1" customFormat="1">
      <c r="C2851" s="16"/>
      <c r="D2851" s="16"/>
      <c r="E2851" s="32"/>
      <c r="F2851" s="16"/>
      <c r="G2851" s="16"/>
      <c r="H2851" s="16"/>
      <c r="I2851" s="16"/>
      <c r="J2851" s="16"/>
      <c r="K2851" s="16"/>
      <c r="L2851" s="32"/>
      <c r="M2851" s="16"/>
      <c r="N2851" s="16"/>
      <c r="O2851" s="16"/>
      <c r="P2851" s="16"/>
      <c r="Y2851" s="20"/>
      <c r="Z2851" s="20"/>
      <c r="AA2851" s="20"/>
      <c r="AB2851" s="20"/>
      <c r="AC2851" s="20"/>
      <c r="AD2851" s="20"/>
    </row>
    <row r="2852" spans="3:30" s="1" customFormat="1">
      <c r="C2852" s="16"/>
      <c r="D2852" s="16"/>
      <c r="E2852" s="32"/>
      <c r="F2852" s="16"/>
      <c r="G2852" s="16"/>
      <c r="H2852" s="16"/>
      <c r="I2852" s="16"/>
      <c r="J2852" s="16"/>
      <c r="K2852" s="16"/>
      <c r="L2852" s="32"/>
      <c r="M2852" s="16"/>
      <c r="N2852" s="16"/>
      <c r="O2852" s="16"/>
      <c r="P2852" s="16"/>
      <c r="Y2852" s="20"/>
      <c r="Z2852" s="20"/>
      <c r="AA2852" s="20"/>
      <c r="AB2852" s="20"/>
      <c r="AC2852" s="20"/>
      <c r="AD2852" s="20"/>
    </row>
    <row r="2853" spans="3:30" s="1" customFormat="1">
      <c r="C2853" s="16"/>
      <c r="D2853" s="16"/>
      <c r="E2853" s="32"/>
      <c r="F2853" s="16"/>
      <c r="G2853" s="16"/>
      <c r="H2853" s="16"/>
      <c r="I2853" s="16"/>
      <c r="J2853" s="16"/>
      <c r="K2853" s="16"/>
      <c r="L2853" s="32"/>
      <c r="M2853" s="16"/>
      <c r="N2853" s="16"/>
      <c r="O2853" s="16"/>
      <c r="P2853" s="16"/>
      <c r="Y2853" s="20"/>
      <c r="Z2853" s="20"/>
      <c r="AA2853" s="20"/>
      <c r="AB2853" s="20"/>
      <c r="AC2853" s="20"/>
      <c r="AD2853" s="20"/>
    </row>
    <row r="2854" spans="3:30" s="1" customFormat="1">
      <c r="C2854" s="16"/>
      <c r="D2854" s="16"/>
      <c r="E2854" s="32"/>
      <c r="F2854" s="16"/>
      <c r="G2854" s="16"/>
      <c r="H2854" s="16"/>
      <c r="I2854" s="16"/>
      <c r="J2854" s="16"/>
      <c r="K2854" s="16"/>
      <c r="L2854" s="32"/>
      <c r="M2854" s="16"/>
      <c r="N2854" s="16"/>
      <c r="O2854" s="16"/>
      <c r="P2854" s="16"/>
      <c r="Y2854" s="20"/>
      <c r="Z2854" s="20"/>
      <c r="AA2854" s="20"/>
      <c r="AB2854" s="20"/>
      <c r="AC2854" s="20"/>
      <c r="AD2854" s="20"/>
    </row>
    <row r="2855" spans="3:30" s="1" customFormat="1">
      <c r="C2855" s="16"/>
      <c r="D2855" s="16"/>
      <c r="E2855" s="32"/>
      <c r="F2855" s="16"/>
      <c r="G2855" s="16"/>
      <c r="H2855" s="16"/>
      <c r="I2855" s="16"/>
      <c r="J2855" s="16"/>
      <c r="K2855" s="16"/>
      <c r="L2855" s="32"/>
      <c r="M2855" s="16"/>
      <c r="N2855" s="16"/>
      <c r="O2855" s="16"/>
      <c r="P2855" s="16"/>
      <c r="Y2855" s="20"/>
      <c r="Z2855" s="20"/>
      <c r="AA2855" s="20"/>
      <c r="AB2855" s="20"/>
      <c r="AC2855" s="20"/>
      <c r="AD2855" s="20"/>
    </row>
    <row r="2856" spans="3:30" s="1" customFormat="1">
      <c r="C2856" s="16"/>
      <c r="D2856" s="16"/>
      <c r="E2856" s="32"/>
      <c r="F2856" s="16"/>
      <c r="G2856" s="16"/>
      <c r="H2856" s="16"/>
      <c r="I2856" s="16"/>
      <c r="J2856" s="16"/>
      <c r="K2856" s="16"/>
      <c r="L2856" s="32"/>
      <c r="M2856" s="16"/>
      <c r="N2856" s="16"/>
      <c r="O2856" s="16"/>
      <c r="P2856" s="16"/>
      <c r="Y2856" s="20"/>
      <c r="Z2856" s="20"/>
      <c r="AA2856" s="20"/>
      <c r="AB2856" s="20"/>
      <c r="AC2856" s="20"/>
      <c r="AD2856" s="20"/>
    </row>
    <row r="2857" spans="3:30" s="1" customFormat="1">
      <c r="C2857" s="16"/>
      <c r="D2857" s="16"/>
      <c r="E2857" s="32"/>
      <c r="F2857" s="16"/>
      <c r="G2857" s="16"/>
      <c r="H2857" s="16"/>
      <c r="I2857" s="16"/>
      <c r="J2857" s="16"/>
      <c r="K2857" s="16"/>
      <c r="L2857" s="32"/>
      <c r="M2857" s="16"/>
      <c r="N2857" s="16"/>
      <c r="O2857" s="16"/>
      <c r="P2857" s="16"/>
      <c r="Y2857" s="20"/>
      <c r="Z2857" s="20"/>
      <c r="AA2857" s="20"/>
      <c r="AB2857" s="20"/>
      <c r="AC2857" s="20"/>
      <c r="AD2857" s="20"/>
    </row>
    <row r="2858" spans="3:30" s="1" customFormat="1">
      <c r="C2858" s="16"/>
      <c r="D2858" s="16"/>
      <c r="E2858" s="32"/>
      <c r="F2858" s="16"/>
      <c r="G2858" s="16"/>
      <c r="H2858" s="16"/>
      <c r="I2858" s="16"/>
      <c r="J2858" s="16"/>
      <c r="K2858" s="16"/>
      <c r="L2858" s="32"/>
      <c r="M2858" s="16"/>
      <c r="N2858" s="16"/>
      <c r="O2858" s="16"/>
      <c r="P2858" s="16"/>
      <c r="Y2858" s="20"/>
      <c r="Z2858" s="20"/>
      <c r="AA2858" s="20"/>
      <c r="AB2858" s="20"/>
      <c r="AC2858" s="20"/>
      <c r="AD2858" s="20"/>
    </row>
    <row r="2859" spans="3:30" s="1" customFormat="1">
      <c r="C2859" s="16"/>
      <c r="D2859" s="16"/>
      <c r="E2859" s="32"/>
      <c r="F2859" s="16"/>
      <c r="G2859" s="16"/>
      <c r="H2859" s="16"/>
      <c r="I2859" s="16"/>
      <c r="J2859" s="16"/>
      <c r="K2859" s="16"/>
      <c r="L2859" s="32"/>
      <c r="M2859" s="16"/>
      <c r="N2859" s="16"/>
      <c r="O2859" s="16"/>
      <c r="P2859" s="16"/>
      <c r="Y2859" s="20"/>
      <c r="Z2859" s="20"/>
      <c r="AA2859" s="20"/>
      <c r="AB2859" s="20"/>
      <c r="AC2859" s="20"/>
      <c r="AD2859" s="20"/>
    </row>
    <row r="2860" spans="3:30" s="1" customFormat="1">
      <c r="C2860" s="16"/>
      <c r="D2860" s="16"/>
      <c r="E2860" s="32"/>
      <c r="F2860" s="16"/>
      <c r="G2860" s="16"/>
      <c r="H2860" s="16"/>
      <c r="I2860" s="16"/>
      <c r="J2860" s="16"/>
      <c r="K2860" s="16"/>
      <c r="L2860" s="32"/>
      <c r="M2860" s="16"/>
      <c r="N2860" s="16"/>
      <c r="O2860" s="16"/>
      <c r="P2860" s="16"/>
      <c r="Y2860" s="20"/>
      <c r="Z2860" s="20"/>
      <c r="AA2860" s="20"/>
      <c r="AB2860" s="20"/>
      <c r="AC2860" s="20"/>
      <c r="AD2860" s="20"/>
    </row>
    <row r="2861" spans="3:30" s="1" customFormat="1">
      <c r="C2861" s="16"/>
      <c r="D2861" s="16"/>
      <c r="E2861" s="32"/>
      <c r="F2861" s="16"/>
      <c r="G2861" s="16"/>
      <c r="H2861" s="16"/>
      <c r="I2861" s="16"/>
      <c r="J2861" s="16"/>
      <c r="K2861" s="16"/>
      <c r="L2861" s="32"/>
      <c r="M2861" s="16"/>
      <c r="N2861" s="16"/>
      <c r="O2861" s="16"/>
      <c r="P2861" s="16"/>
      <c r="Y2861" s="20"/>
      <c r="Z2861" s="20"/>
      <c r="AA2861" s="20"/>
      <c r="AB2861" s="20"/>
      <c r="AC2861" s="20"/>
      <c r="AD2861" s="20"/>
    </row>
    <row r="2862" spans="3:30" s="1" customFormat="1">
      <c r="C2862" s="16"/>
      <c r="D2862" s="16"/>
      <c r="E2862" s="32"/>
      <c r="F2862" s="16"/>
      <c r="G2862" s="16"/>
      <c r="H2862" s="16"/>
      <c r="I2862" s="16"/>
      <c r="J2862" s="16"/>
      <c r="K2862" s="16"/>
      <c r="L2862" s="32"/>
      <c r="M2862" s="16"/>
      <c r="N2862" s="16"/>
      <c r="O2862" s="16"/>
      <c r="P2862" s="16"/>
      <c r="Y2862" s="20"/>
      <c r="Z2862" s="20"/>
      <c r="AA2862" s="20"/>
      <c r="AB2862" s="20"/>
      <c r="AC2862" s="20"/>
      <c r="AD2862" s="20"/>
    </row>
    <row r="2863" spans="3:30" s="1" customFormat="1">
      <c r="C2863" s="16"/>
      <c r="D2863" s="16"/>
      <c r="E2863" s="32"/>
      <c r="F2863" s="16"/>
      <c r="G2863" s="16"/>
      <c r="H2863" s="16"/>
      <c r="I2863" s="16"/>
      <c r="J2863" s="16"/>
      <c r="K2863" s="16"/>
      <c r="L2863" s="32"/>
      <c r="M2863" s="16"/>
      <c r="N2863" s="16"/>
      <c r="O2863" s="16"/>
      <c r="P2863" s="16"/>
      <c r="Y2863" s="20"/>
      <c r="Z2863" s="20"/>
      <c r="AA2863" s="20"/>
      <c r="AB2863" s="20"/>
      <c r="AC2863" s="20"/>
      <c r="AD2863" s="20"/>
    </row>
    <row r="2864" spans="3:30" s="1" customFormat="1">
      <c r="C2864" s="16"/>
      <c r="D2864" s="16"/>
      <c r="E2864" s="32"/>
      <c r="F2864" s="16"/>
      <c r="G2864" s="16"/>
      <c r="H2864" s="16"/>
      <c r="I2864" s="16"/>
      <c r="J2864" s="16"/>
      <c r="K2864" s="16"/>
      <c r="L2864" s="32"/>
      <c r="M2864" s="16"/>
      <c r="N2864" s="16"/>
      <c r="O2864" s="16"/>
      <c r="P2864" s="16"/>
      <c r="Y2864" s="20"/>
      <c r="Z2864" s="20"/>
      <c r="AA2864" s="20"/>
      <c r="AB2864" s="20"/>
      <c r="AC2864" s="20"/>
      <c r="AD2864" s="20"/>
    </row>
    <row r="2865" spans="3:30" s="1" customFormat="1">
      <c r="C2865" s="16"/>
      <c r="D2865" s="16"/>
      <c r="E2865" s="32"/>
      <c r="F2865" s="16"/>
      <c r="G2865" s="16"/>
      <c r="H2865" s="16"/>
      <c r="I2865" s="16"/>
      <c r="J2865" s="16"/>
      <c r="K2865" s="16"/>
      <c r="L2865" s="32"/>
      <c r="M2865" s="16"/>
      <c r="N2865" s="16"/>
      <c r="O2865" s="16"/>
      <c r="P2865" s="16"/>
      <c r="Y2865" s="20"/>
      <c r="Z2865" s="20"/>
      <c r="AA2865" s="20"/>
      <c r="AB2865" s="20"/>
      <c r="AC2865" s="20"/>
      <c r="AD2865" s="20"/>
    </row>
    <row r="2866" spans="3:30" s="1" customFormat="1">
      <c r="C2866" s="16"/>
      <c r="D2866" s="16"/>
      <c r="E2866" s="32"/>
      <c r="F2866" s="16"/>
      <c r="G2866" s="16"/>
      <c r="H2866" s="16"/>
      <c r="I2866" s="16"/>
      <c r="J2866" s="16"/>
      <c r="K2866" s="16"/>
      <c r="L2866" s="32"/>
      <c r="M2866" s="16"/>
      <c r="N2866" s="16"/>
      <c r="O2866" s="16"/>
      <c r="P2866" s="16"/>
      <c r="Y2866" s="20"/>
      <c r="Z2866" s="20"/>
      <c r="AA2866" s="20"/>
      <c r="AB2866" s="20"/>
      <c r="AC2866" s="20"/>
      <c r="AD2866" s="20"/>
    </row>
    <row r="2867" spans="3:30" s="1" customFormat="1">
      <c r="C2867" s="16"/>
      <c r="D2867" s="16"/>
      <c r="E2867" s="32"/>
      <c r="F2867" s="16"/>
      <c r="G2867" s="16"/>
      <c r="H2867" s="16"/>
      <c r="I2867" s="16"/>
      <c r="J2867" s="16"/>
      <c r="K2867" s="16"/>
      <c r="L2867" s="32"/>
      <c r="M2867" s="16"/>
      <c r="N2867" s="16"/>
      <c r="O2867" s="16"/>
      <c r="P2867" s="16"/>
      <c r="Y2867" s="20"/>
      <c r="Z2867" s="20"/>
      <c r="AA2867" s="20"/>
      <c r="AB2867" s="20"/>
      <c r="AC2867" s="20"/>
      <c r="AD2867" s="20"/>
    </row>
    <row r="2868" spans="3:30" s="1" customFormat="1">
      <c r="C2868" s="16"/>
      <c r="D2868" s="16"/>
      <c r="E2868" s="32"/>
      <c r="F2868" s="16"/>
      <c r="G2868" s="16"/>
      <c r="H2868" s="16"/>
      <c r="I2868" s="16"/>
      <c r="J2868" s="16"/>
      <c r="K2868" s="16"/>
      <c r="L2868" s="32"/>
      <c r="M2868" s="16"/>
      <c r="N2868" s="16"/>
      <c r="O2868" s="16"/>
      <c r="P2868" s="16"/>
      <c r="Y2868" s="20"/>
      <c r="Z2868" s="20"/>
      <c r="AA2868" s="20"/>
      <c r="AB2868" s="20"/>
      <c r="AC2868" s="20"/>
      <c r="AD2868" s="20"/>
    </row>
    <row r="2869" spans="3:30" s="1" customFormat="1">
      <c r="C2869" s="16"/>
      <c r="D2869" s="16"/>
      <c r="E2869" s="32"/>
      <c r="F2869" s="16"/>
      <c r="G2869" s="16"/>
      <c r="H2869" s="16"/>
      <c r="I2869" s="16"/>
      <c r="J2869" s="16"/>
      <c r="K2869" s="16"/>
      <c r="L2869" s="32"/>
      <c r="M2869" s="16"/>
      <c r="N2869" s="16"/>
      <c r="O2869" s="16"/>
      <c r="P2869" s="16"/>
      <c r="Y2869" s="20"/>
      <c r="Z2869" s="20"/>
      <c r="AA2869" s="20"/>
      <c r="AB2869" s="20"/>
      <c r="AC2869" s="20"/>
      <c r="AD2869" s="20"/>
    </row>
    <row r="2870" spans="3:30" s="1" customFormat="1">
      <c r="C2870" s="16"/>
      <c r="D2870" s="16"/>
      <c r="E2870" s="32"/>
      <c r="F2870" s="16"/>
      <c r="G2870" s="16"/>
      <c r="H2870" s="16"/>
      <c r="I2870" s="16"/>
      <c r="J2870" s="16"/>
      <c r="K2870" s="16"/>
      <c r="L2870" s="32"/>
      <c r="M2870" s="16"/>
      <c r="N2870" s="16"/>
      <c r="O2870" s="16"/>
      <c r="P2870" s="16"/>
      <c r="Y2870" s="20"/>
      <c r="Z2870" s="20"/>
      <c r="AA2870" s="20"/>
      <c r="AB2870" s="20"/>
      <c r="AC2870" s="20"/>
      <c r="AD2870" s="20"/>
    </row>
    <row r="2871" spans="3:30" s="1" customFormat="1">
      <c r="C2871" s="16"/>
      <c r="D2871" s="16"/>
      <c r="E2871" s="32"/>
      <c r="F2871" s="16"/>
      <c r="G2871" s="16"/>
      <c r="H2871" s="16"/>
      <c r="I2871" s="16"/>
      <c r="J2871" s="16"/>
      <c r="K2871" s="16"/>
      <c r="L2871" s="32"/>
      <c r="M2871" s="16"/>
      <c r="N2871" s="16"/>
      <c r="O2871" s="16"/>
      <c r="P2871" s="16"/>
      <c r="Y2871" s="20"/>
      <c r="Z2871" s="20"/>
      <c r="AA2871" s="20"/>
      <c r="AB2871" s="20"/>
      <c r="AC2871" s="20"/>
      <c r="AD2871" s="20"/>
    </row>
    <row r="2872" spans="3:30" s="1" customFormat="1">
      <c r="C2872" s="16"/>
      <c r="D2872" s="16"/>
      <c r="E2872" s="32"/>
      <c r="F2872" s="16"/>
      <c r="G2872" s="16"/>
      <c r="H2872" s="16"/>
      <c r="I2872" s="16"/>
      <c r="J2872" s="16"/>
      <c r="K2872" s="16"/>
      <c r="L2872" s="32"/>
      <c r="M2872" s="16"/>
      <c r="N2872" s="16"/>
      <c r="O2872" s="16"/>
      <c r="P2872" s="16"/>
      <c r="Y2872" s="20"/>
      <c r="Z2872" s="20"/>
      <c r="AA2872" s="20"/>
      <c r="AB2872" s="20"/>
      <c r="AC2872" s="20"/>
      <c r="AD2872" s="20"/>
    </row>
    <row r="2873" spans="3:30" s="1" customFormat="1">
      <c r="C2873" s="16"/>
      <c r="D2873" s="16"/>
      <c r="E2873" s="32"/>
      <c r="F2873" s="16"/>
      <c r="G2873" s="16"/>
      <c r="H2873" s="16"/>
      <c r="I2873" s="16"/>
      <c r="J2873" s="16"/>
      <c r="K2873" s="16"/>
      <c r="L2873" s="32"/>
      <c r="M2873" s="16"/>
      <c r="N2873" s="16"/>
      <c r="O2873" s="16"/>
      <c r="P2873" s="16"/>
      <c r="Y2873" s="20"/>
      <c r="Z2873" s="20"/>
      <c r="AA2873" s="20"/>
      <c r="AB2873" s="20"/>
      <c r="AC2873" s="20"/>
      <c r="AD2873" s="20"/>
    </row>
    <row r="2874" spans="3:30" s="1" customFormat="1">
      <c r="C2874" s="16"/>
      <c r="D2874" s="16"/>
      <c r="E2874" s="32"/>
      <c r="F2874" s="16"/>
      <c r="G2874" s="16"/>
      <c r="H2874" s="16"/>
      <c r="I2874" s="16"/>
      <c r="J2874" s="16"/>
      <c r="K2874" s="16"/>
      <c r="L2874" s="32"/>
      <c r="M2874" s="16"/>
      <c r="N2874" s="16"/>
      <c r="O2874" s="16"/>
      <c r="P2874" s="16"/>
      <c r="Y2874" s="20"/>
      <c r="Z2874" s="20"/>
      <c r="AA2874" s="20"/>
      <c r="AB2874" s="20"/>
      <c r="AC2874" s="20"/>
      <c r="AD2874" s="20"/>
    </row>
    <row r="2875" spans="3:30" s="1" customFormat="1">
      <c r="C2875" s="16"/>
      <c r="D2875" s="16"/>
      <c r="E2875" s="32"/>
      <c r="F2875" s="16"/>
      <c r="G2875" s="16"/>
      <c r="H2875" s="16"/>
      <c r="I2875" s="16"/>
      <c r="J2875" s="16"/>
      <c r="K2875" s="16"/>
      <c r="L2875" s="32"/>
      <c r="M2875" s="16"/>
      <c r="N2875" s="16"/>
      <c r="O2875" s="16"/>
      <c r="P2875" s="16"/>
      <c r="Y2875" s="20"/>
      <c r="Z2875" s="20"/>
      <c r="AA2875" s="20"/>
      <c r="AB2875" s="20"/>
      <c r="AC2875" s="20"/>
      <c r="AD2875" s="20"/>
    </row>
    <row r="2876" spans="3:30" s="1" customFormat="1">
      <c r="C2876" s="16"/>
      <c r="D2876" s="16"/>
      <c r="E2876" s="32"/>
      <c r="F2876" s="16"/>
      <c r="G2876" s="16"/>
      <c r="H2876" s="16"/>
      <c r="I2876" s="16"/>
      <c r="J2876" s="16"/>
      <c r="K2876" s="16"/>
      <c r="L2876" s="32"/>
      <c r="M2876" s="16"/>
      <c r="N2876" s="16"/>
      <c r="O2876" s="16"/>
      <c r="P2876" s="16"/>
      <c r="Y2876" s="20"/>
      <c r="Z2876" s="20"/>
      <c r="AA2876" s="20"/>
      <c r="AB2876" s="20"/>
      <c r="AC2876" s="20"/>
      <c r="AD2876" s="20"/>
    </row>
    <row r="2877" spans="3:30" s="1" customFormat="1">
      <c r="C2877" s="16"/>
      <c r="D2877" s="16"/>
      <c r="E2877" s="32"/>
      <c r="F2877" s="16"/>
      <c r="G2877" s="16"/>
      <c r="H2877" s="16"/>
      <c r="I2877" s="16"/>
      <c r="J2877" s="16"/>
      <c r="K2877" s="16"/>
      <c r="L2877" s="32"/>
      <c r="M2877" s="16"/>
      <c r="N2877" s="16"/>
      <c r="O2877" s="16"/>
      <c r="P2877" s="16"/>
      <c r="Y2877" s="20"/>
      <c r="Z2877" s="20"/>
      <c r="AA2877" s="20"/>
      <c r="AB2877" s="20"/>
      <c r="AC2877" s="20"/>
      <c r="AD2877" s="20"/>
    </row>
    <row r="2878" spans="3:30" s="1" customFormat="1">
      <c r="C2878" s="16"/>
      <c r="D2878" s="16"/>
      <c r="E2878" s="32"/>
      <c r="F2878" s="16"/>
      <c r="G2878" s="16"/>
      <c r="H2878" s="16"/>
      <c r="I2878" s="16"/>
      <c r="J2878" s="16"/>
      <c r="K2878" s="16"/>
      <c r="L2878" s="32"/>
      <c r="M2878" s="16"/>
      <c r="N2878" s="16"/>
      <c r="O2878" s="16"/>
      <c r="P2878" s="16"/>
      <c r="Y2878" s="20"/>
      <c r="Z2878" s="20"/>
      <c r="AA2878" s="20"/>
      <c r="AB2878" s="20"/>
      <c r="AC2878" s="20"/>
      <c r="AD2878" s="20"/>
    </row>
    <row r="2879" spans="3:30" s="1" customFormat="1">
      <c r="C2879" s="16"/>
      <c r="D2879" s="16"/>
      <c r="E2879" s="32"/>
      <c r="F2879" s="16"/>
      <c r="G2879" s="16"/>
      <c r="H2879" s="16"/>
      <c r="I2879" s="16"/>
      <c r="J2879" s="16"/>
      <c r="K2879" s="16"/>
      <c r="L2879" s="32"/>
      <c r="M2879" s="16"/>
      <c r="N2879" s="16"/>
      <c r="O2879" s="16"/>
      <c r="P2879" s="16"/>
      <c r="Y2879" s="20"/>
      <c r="Z2879" s="20"/>
      <c r="AA2879" s="20"/>
      <c r="AB2879" s="20"/>
      <c r="AC2879" s="20"/>
      <c r="AD2879" s="20"/>
    </row>
    <row r="2880" spans="3:30" s="1" customFormat="1">
      <c r="C2880" s="16"/>
      <c r="D2880" s="16"/>
      <c r="E2880" s="32"/>
      <c r="F2880" s="16"/>
      <c r="G2880" s="16"/>
      <c r="H2880" s="16"/>
      <c r="I2880" s="16"/>
      <c r="J2880" s="16"/>
      <c r="K2880" s="16"/>
      <c r="L2880" s="32"/>
      <c r="M2880" s="16"/>
      <c r="N2880" s="16"/>
      <c r="O2880" s="16"/>
      <c r="P2880" s="16"/>
      <c r="Y2880" s="20"/>
      <c r="Z2880" s="20"/>
      <c r="AA2880" s="20"/>
      <c r="AB2880" s="20"/>
      <c r="AC2880" s="20"/>
      <c r="AD2880" s="20"/>
    </row>
    <row r="2881" spans="3:30" s="1" customFormat="1">
      <c r="C2881" s="16"/>
      <c r="D2881" s="16"/>
      <c r="E2881" s="32"/>
      <c r="F2881" s="16"/>
      <c r="G2881" s="16"/>
      <c r="H2881" s="16"/>
      <c r="I2881" s="16"/>
      <c r="J2881" s="16"/>
      <c r="K2881" s="16"/>
      <c r="L2881" s="32"/>
      <c r="M2881" s="16"/>
      <c r="N2881" s="16"/>
      <c r="O2881" s="16"/>
      <c r="P2881" s="16"/>
      <c r="Y2881" s="20"/>
      <c r="Z2881" s="20"/>
      <c r="AA2881" s="20"/>
      <c r="AB2881" s="20"/>
      <c r="AC2881" s="20"/>
      <c r="AD2881" s="20"/>
    </row>
    <row r="2882" spans="3:30" s="1" customFormat="1">
      <c r="C2882" s="16"/>
      <c r="D2882" s="16"/>
      <c r="E2882" s="32"/>
      <c r="F2882" s="16"/>
      <c r="G2882" s="16"/>
      <c r="H2882" s="16"/>
      <c r="I2882" s="16"/>
      <c r="J2882" s="16"/>
      <c r="K2882" s="16"/>
      <c r="L2882" s="32"/>
      <c r="M2882" s="16"/>
      <c r="N2882" s="16"/>
      <c r="O2882" s="16"/>
      <c r="P2882" s="16"/>
      <c r="Y2882" s="20"/>
      <c r="Z2882" s="20"/>
      <c r="AA2882" s="20"/>
      <c r="AB2882" s="20"/>
      <c r="AC2882" s="20"/>
      <c r="AD2882" s="20"/>
    </row>
    <row r="2883" spans="3:30" s="1" customFormat="1">
      <c r="C2883" s="16"/>
      <c r="D2883" s="16"/>
      <c r="E2883" s="32"/>
      <c r="F2883" s="16"/>
      <c r="G2883" s="16"/>
      <c r="H2883" s="16"/>
      <c r="I2883" s="16"/>
      <c r="J2883" s="16"/>
      <c r="K2883" s="16"/>
      <c r="L2883" s="32"/>
      <c r="M2883" s="16"/>
      <c r="N2883" s="16"/>
      <c r="O2883" s="16"/>
      <c r="P2883" s="16"/>
      <c r="Y2883" s="20"/>
      <c r="Z2883" s="20"/>
      <c r="AA2883" s="20"/>
      <c r="AB2883" s="20"/>
      <c r="AC2883" s="20"/>
      <c r="AD2883" s="20"/>
    </row>
    <row r="2884" spans="3:30" s="1" customFormat="1">
      <c r="C2884" s="16"/>
      <c r="D2884" s="16"/>
      <c r="E2884" s="32"/>
      <c r="F2884" s="16"/>
      <c r="G2884" s="16"/>
      <c r="H2884" s="16"/>
      <c r="I2884" s="16"/>
      <c r="J2884" s="16"/>
      <c r="K2884" s="16"/>
      <c r="L2884" s="32"/>
      <c r="M2884" s="16"/>
      <c r="N2884" s="16"/>
      <c r="O2884" s="16"/>
      <c r="P2884" s="16"/>
      <c r="Y2884" s="20"/>
      <c r="Z2884" s="20"/>
      <c r="AA2884" s="20"/>
      <c r="AB2884" s="20"/>
      <c r="AC2884" s="20"/>
      <c r="AD2884" s="20"/>
    </row>
    <row r="2885" spans="3:30" s="1" customFormat="1">
      <c r="C2885" s="16"/>
      <c r="D2885" s="16"/>
      <c r="E2885" s="32"/>
      <c r="F2885" s="16"/>
      <c r="G2885" s="16"/>
      <c r="H2885" s="16"/>
      <c r="I2885" s="16"/>
      <c r="J2885" s="16"/>
      <c r="K2885" s="16"/>
      <c r="L2885" s="32"/>
      <c r="M2885" s="16"/>
      <c r="N2885" s="16"/>
      <c r="O2885" s="16"/>
      <c r="P2885" s="16"/>
      <c r="Y2885" s="20"/>
      <c r="Z2885" s="20"/>
      <c r="AA2885" s="20"/>
      <c r="AB2885" s="20"/>
      <c r="AC2885" s="20"/>
      <c r="AD2885" s="20"/>
    </row>
    <row r="2886" spans="3:30" s="1" customFormat="1">
      <c r="C2886" s="16"/>
      <c r="D2886" s="16"/>
      <c r="E2886" s="32"/>
      <c r="F2886" s="16"/>
      <c r="G2886" s="16"/>
      <c r="H2886" s="16"/>
      <c r="I2886" s="16"/>
      <c r="J2886" s="16"/>
      <c r="K2886" s="16"/>
      <c r="L2886" s="32"/>
      <c r="M2886" s="16"/>
      <c r="N2886" s="16"/>
      <c r="O2886" s="16"/>
      <c r="P2886" s="16"/>
      <c r="Y2886" s="20"/>
      <c r="Z2886" s="20"/>
      <c r="AA2886" s="20"/>
      <c r="AB2886" s="20"/>
      <c r="AC2886" s="20"/>
      <c r="AD2886" s="20"/>
    </row>
    <row r="2887" spans="3:30" s="1" customFormat="1">
      <c r="C2887" s="16"/>
      <c r="D2887" s="16"/>
      <c r="E2887" s="32"/>
      <c r="F2887" s="16"/>
      <c r="G2887" s="16"/>
      <c r="H2887" s="16"/>
      <c r="I2887" s="16"/>
      <c r="J2887" s="16"/>
      <c r="K2887" s="16"/>
      <c r="L2887" s="32"/>
      <c r="M2887" s="16"/>
      <c r="N2887" s="16"/>
      <c r="O2887" s="16"/>
      <c r="P2887" s="16"/>
      <c r="Y2887" s="20"/>
      <c r="Z2887" s="20"/>
      <c r="AA2887" s="20"/>
      <c r="AB2887" s="20"/>
      <c r="AC2887" s="20"/>
      <c r="AD2887" s="20"/>
    </row>
    <row r="2888" spans="3:30" s="1" customFormat="1">
      <c r="C2888" s="16"/>
      <c r="D2888" s="16"/>
      <c r="E2888" s="32"/>
      <c r="F2888" s="16"/>
      <c r="G2888" s="16"/>
      <c r="H2888" s="16"/>
      <c r="I2888" s="16"/>
      <c r="J2888" s="16"/>
      <c r="K2888" s="16"/>
      <c r="L2888" s="32"/>
      <c r="M2888" s="16"/>
      <c r="N2888" s="16"/>
      <c r="O2888" s="16"/>
      <c r="P2888" s="16"/>
      <c r="Y2888" s="20"/>
      <c r="Z2888" s="20"/>
      <c r="AA2888" s="20"/>
      <c r="AB2888" s="20"/>
      <c r="AC2888" s="20"/>
      <c r="AD2888" s="20"/>
    </row>
    <row r="2889" spans="3:30" s="1" customFormat="1">
      <c r="C2889" s="16"/>
      <c r="D2889" s="16"/>
      <c r="E2889" s="32"/>
      <c r="F2889" s="16"/>
      <c r="G2889" s="16"/>
      <c r="H2889" s="16"/>
      <c r="I2889" s="16"/>
      <c r="J2889" s="16"/>
      <c r="K2889" s="16"/>
      <c r="L2889" s="32"/>
      <c r="M2889" s="16"/>
      <c r="N2889" s="16"/>
      <c r="O2889" s="16"/>
      <c r="P2889" s="16"/>
      <c r="Y2889" s="20"/>
      <c r="Z2889" s="20"/>
      <c r="AA2889" s="20"/>
      <c r="AB2889" s="20"/>
      <c r="AC2889" s="20"/>
      <c r="AD2889" s="20"/>
    </row>
    <row r="2890" spans="3:30" s="1" customFormat="1">
      <c r="C2890" s="16"/>
      <c r="D2890" s="16"/>
      <c r="E2890" s="32"/>
      <c r="F2890" s="16"/>
      <c r="G2890" s="16"/>
      <c r="H2890" s="16"/>
      <c r="I2890" s="16"/>
      <c r="J2890" s="16"/>
      <c r="K2890" s="16"/>
      <c r="L2890" s="32"/>
      <c r="M2890" s="16"/>
      <c r="N2890" s="16"/>
      <c r="O2890" s="16"/>
      <c r="P2890" s="16"/>
      <c r="Y2890" s="20"/>
      <c r="Z2890" s="20"/>
      <c r="AA2890" s="20"/>
      <c r="AB2890" s="20"/>
      <c r="AC2890" s="20"/>
      <c r="AD2890" s="20"/>
    </row>
    <row r="2891" spans="3:30" s="1" customFormat="1">
      <c r="C2891" s="16"/>
      <c r="D2891" s="16"/>
      <c r="E2891" s="32"/>
      <c r="F2891" s="16"/>
      <c r="G2891" s="16"/>
      <c r="H2891" s="16"/>
      <c r="I2891" s="16"/>
      <c r="J2891" s="16"/>
      <c r="K2891" s="16"/>
      <c r="L2891" s="32"/>
      <c r="M2891" s="16"/>
      <c r="N2891" s="16"/>
      <c r="O2891" s="16"/>
      <c r="P2891" s="16"/>
      <c r="Y2891" s="20"/>
      <c r="Z2891" s="20"/>
      <c r="AA2891" s="20"/>
      <c r="AB2891" s="20"/>
      <c r="AC2891" s="20"/>
      <c r="AD2891" s="20"/>
    </row>
    <row r="2892" spans="3:30" s="1" customFormat="1">
      <c r="C2892" s="16"/>
      <c r="D2892" s="16"/>
      <c r="E2892" s="32"/>
      <c r="F2892" s="16"/>
      <c r="G2892" s="16"/>
      <c r="H2892" s="16"/>
      <c r="I2892" s="16"/>
      <c r="J2892" s="16"/>
      <c r="K2892" s="16"/>
      <c r="L2892" s="32"/>
      <c r="M2892" s="16"/>
      <c r="N2892" s="16"/>
      <c r="O2892" s="16"/>
      <c r="P2892" s="16"/>
      <c r="Y2892" s="20"/>
      <c r="Z2892" s="20"/>
      <c r="AA2892" s="20"/>
      <c r="AB2892" s="20"/>
      <c r="AC2892" s="20"/>
      <c r="AD2892" s="20"/>
    </row>
    <row r="2893" spans="3:30" s="1" customFormat="1">
      <c r="C2893" s="16"/>
      <c r="D2893" s="16"/>
      <c r="E2893" s="32"/>
      <c r="F2893" s="16"/>
      <c r="G2893" s="16"/>
      <c r="H2893" s="16"/>
      <c r="I2893" s="16"/>
      <c r="J2893" s="16"/>
      <c r="K2893" s="16"/>
      <c r="L2893" s="32"/>
      <c r="M2893" s="16"/>
      <c r="N2893" s="16"/>
      <c r="O2893" s="16"/>
      <c r="P2893" s="16"/>
      <c r="Y2893" s="20"/>
      <c r="Z2893" s="20"/>
      <c r="AA2893" s="20"/>
      <c r="AB2893" s="20"/>
      <c r="AC2893" s="20"/>
      <c r="AD2893" s="20"/>
    </row>
    <row r="2894" spans="3:30" s="1" customFormat="1">
      <c r="C2894" s="16"/>
      <c r="D2894" s="16"/>
      <c r="E2894" s="32"/>
      <c r="F2894" s="16"/>
      <c r="G2894" s="16"/>
      <c r="H2894" s="16"/>
      <c r="I2894" s="16"/>
      <c r="J2894" s="16"/>
      <c r="K2894" s="16"/>
      <c r="L2894" s="32"/>
      <c r="M2894" s="16"/>
      <c r="N2894" s="16"/>
      <c r="O2894" s="16"/>
      <c r="P2894" s="16"/>
      <c r="Y2894" s="20"/>
      <c r="Z2894" s="20"/>
      <c r="AA2894" s="20"/>
      <c r="AB2894" s="20"/>
      <c r="AC2894" s="20"/>
      <c r="AD2894" s="20"/>
    </row>
    <row r="2895" spans="3:30" s="1" customFormat="1">
      <c r="C2895" s="16"/>
      <c r="D2895" s="16"/>
      <c r="E2895" s="32"/>
      <c r="F2895" s="16"/>
      <c r="G2895" s="16"/>
      <c r="H2895" s="16"/>
      <c r="I2895" s="16"/>
      <c r="J2895" s="16"/>
      <c r="K2895" s="16"/>
      <c r="L2895" s="32"/>
      <c r="M2895" s="16"/>
      <c r="N2895" s="16"/>
      <c r="O2895" s="16"/>
      <c r="P2895" s="16"/>
      <c r="Y2895" s="20"/>
      <c r="Z2895" s="20"/>
      <c r="AA2895" s="20"/>
      <c r="AB2895" s="20"/>
      <c r="AC2895" s="20"/>
      <c r="AD2895" s="20"/>
    </row>
    <row r="2896" spans="3:30" s="1" customFormat="1">
      <c r="C2896" s="16"/>
      <c r="D2896" s="16"/>
      <c r="E2896" s="32"/>
      <c r="F2896" s="16"/>
      <c r="G2896" s="16"/>
      <c r="H2896" s="16"/>
      <c r="I2896" s="16"/>
      <c r="J2896" s="16"/>
      <c r="K2896" s="16"/>
      <c r="L2896" s="32"/>
      <c r="M2896" s="16"/>
      <c r="N2896" s="16"/>
      <c r="O2896" s="16"/>
      <c r="P2896" s="16"/>
      <c r="Y2896" s="20"/>
      <c r="Z2896" s="20"/>
      <c r="AA2896" s="20"/>
      <c r="AB2896" s="20"/>
      <c r="AC2896" s="20"/>
      <c r="AD2896" s="20"/>
    </row>
    <row r="2897" spans="3:30" s="1" customFormat="1">
      <c r="C2897" s="16"/>
      <c r="D2897" s="16"/>
      <c r="E2897" s="32"/>
      <c r="F2897" s="16"/>
      <c r="G2897" s="16"/>
      <c r="H2897" s="16"/>
      <c r="I2897" s="16"/>
      <c r="J2897" s="16"/>
      <c r="K2897" s="16"/>
      <c r="L2897" s="32"/>
      <c r="M2897" s="16"/>
      <c r="N2897" s="16"/>
      <c r="O2897" s="16"/>
      <c r="P2897" s="16"/>
      <c r="Y2897" s="20"/>
      <c r="Z2897" s="20"/>
      <c r="AA2897" s="20"/>
      <c r="AB2897" s="20"/>
      <c r="AC2897" s="20"/>
      <c r="AD2897" s="20"/>
    </row>
    <row r="2898" spans="3:30" s="1" customFormat="1">
      <c r="C2898" s="16"/>
      <c r="D2898" s="16"/>
      <c r="E2898" s="32"/>
      <c r="F2898" s="16"/>
      <c r="G2898" s="16"/>
      <c r="H2898" s="16"/>
      <c r="I2898" s="16"/>
      <c r="J2898" s="16"/>
      <c r="K2898" s="16"/>
      <c r="L2898" s="32"/>
      <c r="M2898" s="16"/>
      <c r="N2898" s="16"/>
      <c r="O2898" s="16"/>
      <c r="P2898" s="16"/>
      <c r="Y2898" s="20"/>
      <c r="Z2898" s="20"/>
      <c r="AA2898" s="20"/>
      <c r="AB2898" s="20"/>
      <c r="AC2898" s="20"/>
      <c r="AD2898" s="20"/>
    </row>
    <row r="2899" spans="3:30" s="1" customFormat="1">
      <c r="C2899" s="16"/>
      <c r="D2899" s="16"/>
      <c r="E2899" s="32"/>
      <c r="F2899" s="16"/>
      <c r="G2899" s="16"/>
      <c r="H2899" s="16"/>
      <c r="I2899" s="16"/>
      <c r="J2899" s="16"/>
      <c r="K2899" s="16"/>
      <c r="L2899" s="32"/>
      <c r="M2899" s="16"/>
      <c r="N2899" s="16"/>
      <c r="O2899" s="16"/>
      <c r="P2899" s="16"/>
      <c r="Y2899" s="20"/>
      <c r="Z2899" s="20"/>
      <c r="AA2899" s="20"/>
      <c r="AB2899" s="20"/>
      <c r="AC2899" s="20"/>
      <c r="AD2899" s="20"/>
    </row>
    <row r="2900" spans="3:30" s="1" customFormat="1">
      <c r="C2900" s="16"/>
      <c r="D2900" s="16"/>
      <c r="E2900" s="32"/>
      <c r="F2900" s="16"/>
      <c r="G2900" s="16"/>
      <c r="H2900" s="16"/>
      <c r="I2900" s="16"/>
      <c r="J2900" s="16"/>
      <c r="K2900" s="16"/>
      <c r="L2900" s="32"/>
      <c r="M2900" s="16"/>
      <c r="N2900" s="16"/>
      <c r="O2900" s="16"/>
      <c r="P2900" s="16"/>
      <c r="Y2900" s="20"/>
      <c r="Z2900" s="20"/>
      <c r="AA2900" s="20"/>
      <c r="AB2900" s="20"/>
      <c r="AC2900" s="20"/>
      <c r="AD2900" s="20"/>
    </row>
    <row r="2901" spans="3:30" s="1" customFormat="1">
      <c r="C2901" s="16"/>
      <c r="D2901" s="16"/>
      <c r="E2901" s="32"/>
      <c r="F2901" s="16"/>
      <c r="G2901" s="16"/>
      <c r="H2901" s="16"/>
      <c r="I2901" s="16"/>
      <c r="J2901" s="16"/>
      <c r="K2901" s="16"/>
      <c r="L2901" s="32"/>
      <c r="M2901" s="16"/>
      <c r="N2901" s="16"/>
      <c r="O2901" s="16"/>
      <c r="P2901" s="16"/>
      <c r="Y2901" s="20"/>
      <c r="Z2901" s="20"/>
      <c r="AA2901" s="20"/>
      <c r="AB2901" s="20"/>
      <c r="AC2901" s="20"/>
      <c r="AD2901" s="20"/>
    </row>
    <row r="2902" spans="3:30" s="1" customFormat="1">
      <c r="C2902" s="16"/>
      <c r="D2902" s="16"/>
      <c r="E2902" s="32"/>
      <c r="F2902" s="16"/>
      <c r="G2902" s="16"/>
      <c r="H2902" s="16"/>
      <c r="I2902" s="16"/>
      <c r="J2902" s="16"/>
      <c r="K2902" s="16"/>
      <c r="L2902" s="32"/>
      <c r="M2902" s="16"/>
      <c r="N2902" s="16"/>
      <c r="O2902" s="16"/>
      <c r="P2902" s="16"/>
      <c r="Y2902" s="20"/>
      <c r="Z2902" s="20"/>
      <c r="AA2902" s="20"/>
      <c r="AB2902" s="20"/>
      <c r="AC2902" s="20"/>
      <c r="AD2902" s="20"/>
    </row>
    <row r="2903" spans="3:30" s="1" customFormat="1">
      <c r="C2903" s="16"/>
      <c r="D2903" s="16"/>
      <c r="E2903" s="32"/>
      <c r="F2903" s="16"/>
      <c r="G2903" s="16"/>
      <c r="H2903" s="16"/>
      <c r="I2903" s="16"/>
      <c r="J2903" s="16"/>
      <c r="K2903" s="16"/>
      <c r="L2903" s="32"/>
      <c r="M2903" s="16"/>
      <c r="N2903" s="16"/>
      <c r="O2903" s="16"/>
      <c r="P2903" s="16"/>
      <c r="Y2903" s="20"/>
      <c r="Z2903" s="20"/>
      <c r="AA2903" s="20"/>
      <c r="AB2903" s="20"/>
      <c r="AC2903" s="20"/>
      <c r="AD2903" s="20"/>
    </row>
    <row r="2904" spans="3:30" s="1" customFormat="1">
      <c r="C2904" s="16"/>
      <c r="D2904" s="16"/>
      <c r="E2904" s="32"/>
      <c r="F2904" s="16"/>
      <c r="G2904" s="16"/>
      <c r="H2904" s="16"/>
      <c r="I2904" s="16"/>
      <c r="J2904" s="16"/>
      <c r="K2904" s="16"/>
      <c r="L2904" s="32"/>
      <c r="M2904" s="16"/>
      <c r="N2904" s="16"/>
      <c r="O2904" s="16"/>
      <c r="P2904" s="16"/>
      <c r="Y2904" s="20"/>
      <c r="Z2904" s="20"/>
      <c r="AA2904" s="20"/>
      <c r="AB2904" s="20"/>
      <c r="AC2904" s="20"/>
      <c r="AD2904" s="20"/>
    </row>
    <row r="2905" spans="3:30" s="1" customFormat="1">
      <c r="C2905" s="16"/>
      <c r="D2905" s="16"/>
      <c r="E2905" s="32"/>
      <c r="F2905" s="16"/>
      <c r="G2905" s="16"/>
      <c r="H2905" s="16"/>
      <c r="I2905" s="16"/>
      <c r="J2905" s="16"/>
      <c r="K2905" s="16"/>
      <c r="L2905" s="32"/>
      <c r="M2905" s="16"/>
      <c r="N2905" s="16"/>
      <c r="O2905" s="16"/>
      <c r="P2905" s="16"/>
      <c r="Y2905" s="20"/>
      <c r="Z2905" s="20"/>
      <c r="AA2905" s="20"/>
      <c r="AB2905" s="20"/>
      <c r="AC2905" s="20"/>
      <c r="AD2905" s="20"/>
    </row>
    <row r="2906" spans="3:30" s="1" customFormat="1">
      <c r="C2906" s="16"/>
      <c r="D2906" s="16"/>
      <c r="E2906" s="32"/>
      <c r="F2906" s="16"/>
      <c r="G2906" s="16"/>
      <c r="H2906" s="16"/>
      <c r="I2906" s="16"/>
      <c r="J2906" s="16"/>
      <c r="K2906" s="16"/>
      <c r="L2906" s="32"/>
      <c r="M2906" s="16"/>
      <c r="N2906" s="16"/>
      <c r="O2906" s="16"/>
      <c r="P2906" s="16"/>
      <c r="Y2906" s="20"/>
      <c r="Z2906" s="20"/>
      <c r="AA2906" s="20"/>
      <c r="AB2906" s="20"/>
      <c r="AC2906" s="20"/>
      <c r="AD2906" s="20"/>
    </row>
    <row r="2907" spans="3:30" s="1" customFormat="1">
      <c r="C2907" s="16"/>
      <c r="D2907" s="16"/>
      <c r="E2907" s="32"/>
      <c r="F2907" s="16"/>
      <c r="G2907" s="16"/>
      <c r="H2907" s="16"/>
      <c r="I2907" s="16"/>
      <c r="J2907" s="16"/>
      <c r="K2907" s="16"/>
      <c r="L2907" s="32"/>
      <c r="M2907" s="16"/>
      <c r="N2907" s="16"/>
      <c r="O2907" s="16"/>
      <c r="P2907" s="16"/>
      <c r="Y2907" s="20"/>
      <c r="Z2907" s="20"/>
      <c r="AA2907" s="20"/>
      <c r="AB2907" s="20"/>
      <c r="AC2907" s="20"/>
      <c r="AD2907" s="20"/>
    </row>
    <row r="2908" spans="3:30" s="1" customFormat="1">
      <c r="C2908" s="16"/>
      <c r="D2908" s="16"/>
      <c r="E2908" s="32"/>
      <c r="F2908" s="16"/>
      <c r="G2908" s="16"/>
      <c r="H2908" s="16"/>
      <c r="I2908" s="16"/>
      <c r="J2908" s="16"/>
      <c r="K2908" s="16"/>
      <c r="L2908" s="32"/>
      <c r="M2908" s="16"/>
      <c r="N2908" s="16"/>
      <c r="O2908" s="16"/>
      <c r="P2908" s="16"/>
      <c r="Y2908" s="20"/>
      <c r="Z2908" s="20"/>
      <c r="AA2908" s="20"/>
      <c r="AB2908" s="20"/>
      <c r="AC2908" s="20"/>
      <c r="AD2908" s="20"/>
    </row>
    <row r="2909" spans="3:30" s="1" customFormat="1">
      <c r="C2909" s="16"/>
      <c r="D2909" s="16"/>
      <c r="E2909" s="32"/>
      <c r="F2909" s="16"/>
      <c r="G2909" s="16"/>
      <c r="H2909" s="16"/>
      <c r="I2909" s="16"/>
      <c r="J2909" s="16"/>
      <c r="K2909" s="16"/>
      <c r="L2909" s="32"/>
      <c r="M2909" s="16"/>
      <c r="N2909" s="16"/>
      <c r="O2909" s="16"/>
      <c r="P2909" s="16"/>
      <c r="Y2909" s="20"/>
      <c r="Z2909" s="20"/>
      <c r="AA2909" s="20"/>
      <c r="AB2909" s="20"/>
      <c r="AC2909" s="20"/>
      <c r="AD2909" s="20"/>
    </row>
    <row r="2910" spans="3:30" s="1" customFormat="1">
      <c r="C2910" s="16"/>
      <c r="D2910" s="16"/>
      <c r="E2910" s="32"/>
      <c r="F2910" s="16"/>
      <c r="G2910" s="16"/>
      <c r="H2910" s="16"/>
      <c r="I2910" s="16"/>
      <c r="J2910" s="16"/>
      <c r="K2910" s="16"/>
      <c r="L2910" s="32"/>
      <c r="M2910" s="16"/>
      <c r="N2910" s="16"/>
      <c r="O2910" s="16"/>
      <c r="P2910" s="16"/>
      <c r="Y2910" s="20"/>
      <c r="Z2910" s="20"/>
      <c r="AA2910" s="20"/>
      <c r="AB2910" s="20"/>
      <c r="AC2910" s="20"/>
      <c r="AD2910" s="20"/>
    </row>
    <row r="2911" spans="3:30" s="1" customFormat="1">
      <c r="C2911" s="16"/>
      <c r="D2911" s="16"/>
      <c r="E2911" s="32"/>
      <c r="F2911" s="16"/>
      <c r="G2911" s="16"/>
      <c r="H2911" s="16"/>
      <c r="I2911" s="16"/>
      <c r="J2911" s="16"/>
      <c r="K2911" s="16"/>
      <c r="L2911" s="32"/>
      <c r="M2911" s="16"/>
      <c r="N2911" s="16"/>
      <c r="O2911" s="16"/>
      <c r="P2911" s="16"/>
      <c r="Y2911" s="20"/>
      <c r="Z2911" s="20"/>
      <c r="AA2911" s="20"/>
      <c r="AB2911" s="20"/>
      <c r="AC2911" s="20"/>
      <c r="AD2911" s="20"/>
    </row>
    <row r="2912" spans="3:30" s="1" customFormat="1">
      <c r="C2912" s="16"/>
      <c r="D2912" s="16"/>
      <c r="E2912" s="32"/>
      <c r="F2912" s="16"/>
      <c r="G2912" s="16"/>
      <c r="H2912" s="16"/>
      <c r="I2912" s="16"/>
      <c r="J2912" s="16"/>
      <c r="K2912" s="16"/>
      <c r="L2912" s="32"/>
      <c r="M2912" s="16"/>
      <c r="N2912" s="16"/>
      <c r="O2912" s="16"/>
      <c r="P2912" s="16"/>
      <c r="Y2912" s="20"/>
      <c r="Z2912" s="20"/>
      <c r="AA2912" s="20"/>
      <c r="AB2912" s="20"/>
      <c r="AC2912" s="20"/>
      <c r="AD2912" s="20"/>
    </row>
    <row r="2913" spans="3:30" s="1" customFormat="1">
      <c r="C2913" s="16"/>
      <c r="D2913" s="16"/>
      <c r="E2913" s="32"/>
      <c r="F2913" s="16"/>
      <c r="G2913" s="16"/>
      <c r="H2913" s="16"/>
      <c r="I2913" s="16"/>
      <c r="J2913" s="16"/>
      <c r="K2913" s="16"/>
      <c r="L2913" s="32"/>
      <c r="M2913" s="16"/>
      <c r="N2913" s="16"/>
      <c r="O2913" s="16"/>
      <c r="P2913" s="16"/>
      <c r="Y2913" s="20"/>
      <c r="Z2913" s="20"/>
      <c r="AA2913" s="20"/>
      <c r="AB2913" s="20"/>
      <c r="AC2913" s="20"/>
      <c r="AD2913" s="20"/>
    </row>
    <row r="2914" spans="3:30" s="1" customFormat="1">
      <c r="C2914" s="16"/>
      <c r="D2914" s="16"/>
      <c r="E2914" s="32"/>
      <c r="F2914" s="16"/>
      <c r="G2914" s="16"/>
      <c r="H2914" s="16"/>
      <c r="I2914" s="16"/>
      <c r="J2914" s="16"/>
      <c r="K2914" s="16"/>
      <c r="L2914" s="32"/>
      <c r="M2914" s="16"/>
      <c r="N2914" s="16"/>
      <c r="O2914" s="16"/>
      <c r="P2914" s="16"/>
      <c r="Y2914" s="20"/>
      <c r="Z2914" s="20"/>
      <c r="AA2914" s="20"/>
      <c r="AB2914" s="20"/>
      <c r="AC2914" s="20"/>
      <c r="AD2914" s="20"/>
    </row>
    <row r="2915" spans="3:30" s="1" customFormat="1">
      <c r="C2915" s="16"/>
      <c r="D2915" s="16"/>
      <c r="E2915" s="32"/>
      <c r="F2915" s="16"/>
      <c r="G2915" s="16"/>
      <c r="H2915" s="16"/>
      <c r="I2915" s="16"/>
      <c r="J2915" s="16"/>
      <c r="K2915" s="16"/>
      <c r="L2915" s="32"/>
      <c r="M2915" s="16"/>
      <c r="N2915" s="16"/>
      <c r="O2915" s="16"/>
      <c r="P2915" s="16"/>
      <c r="Y2915" s="20"/>
      <c r="Z2915" s="20"/>
      <c r="AA2915" s="20"/>
      <c r="AB2915" s="20"/>
      <c r="AC2915" s="20"/>
      <c r="AD2915" s="20"/>
    </row>
    <row r="2916" spans="3:30" s="1" customFormat="1">
      <c r="C2916" s="16"/>
      <c r="D2916" s="16"/>
      <c r="E2916" s="32"/>
      <c r="F2916" s="16"/>
      <c r="G2916" s="16"/>
      <c r="H2916" s="16"/>
      <c r="I2916" s="16"/>
      <c r="J2916" s="16"/>
      <c r="K2916" s="16"/>
      <c r="L2916" s="32"/>
      <c r="M2916" s="16"/>
      <c r="N2916" s="16"/>
      <c r="O2916" s="16"/>
      <c r="P2916" s="16"/>
      <c r="Y2916" s="20"/>
      <c r="Z2916" s="20"/>
      <c r="AA2916" s="20"/>
      <c r="AB2916" s="20"/>
      <c r="AC2916" s="20"/>
      <c r="AD2916" s="20"/>
    </row>
    <row r="2917" spans="3:30" s="1" customFormat="1">
      <c r="C2917" s="16"/>
      <c r="D2917" s="16"/>
      <c r="E2917" s="32"/>
      <c r="F2917" s="16"/>
      <c r="G2917" s="16"/>
      <c r="H2917" s="16"/>
      <c r="I2917" s="16"/>
      <c r="J2917" s="16"/>
      <c r="K2917" s="16"/>
      <c r="L2917" s="32"/>
      <c r="M2917" s="16"/>
      <c r="N2917" s="16"/>
      <c r="O2917" s="16"/>
      <c r="P2917" s="16"/>
      <c r="Y2917" s="20"/>
      <c r="Z2917" s="20"/>
      <c r="AA2917" s="20"/>
      <c r="AB2917" s="20"/>
      <c r="AC2917" s="20"/>
      <c r="AD2917" s="20"/>
    </row>
    <row r="2918" spans="3:30" s="1" customFormat="1">
      <c r="C2918" s="16"/>
      <c r="D2918" s="16"/>
      <c r="E2918" s="32"/>
      <c r="F2918" s="16"/>
      <c r="G2918" s="16"/>
      <c r="H2918" s="16"/>
      <c r="I2918" s="16"/>
      <c r="J2918" s="16"/>
      <c r="K2918" s="16"/>
      <c r="L2918" s="32"/>
      <c r="M2918" s="16"/>
      <c r="N2918" s="16"/>
      <c r="O2918" s="16"/>
      <c r="P2918" s="16"/>
      <c r="Y2918" s="20"/>
      <c r="Z2918" s="20"/>
      <c r="AA2918" s="20"/>
      <c r="AB2918" s="20"/>
      <c r="AC2918" s="20"/>
      <c r="AD2918" s="20"/>
    </row>
    <row r="2919" spans="3:30" s="1" customFormat="1">
      <c r="C2919" s="16"/>
      <c r="D2919" s="16"/>
      <c r="E2919" s="32"/>
      <c r="F2919" s="16"/>
      <c r="G2919" s="16"/>
      <c r="H2919" s="16"/>
      <c r="I2919" s="16"/>
      <c r="J2919" s="16"/>
      <c r="K2919" s="16"/>
      <c r="L2919" s="32"/>
      <c r="M2919" s="16"/>
      <c r="N2919" s="16"/>
      <c r="O2919" s="16"/>
      <c r="P2919" s="16"/>
      <c r="Y2919" s="20"/>
      <c r="Z2919" s="20"/>
      <c r="AA2919" s="20"/>
      <c r="AB2919" s="20"/>
      <c r="AC2919" s="20"/>
      <c r="AD2919" s="20"/>
    </row>
    <row r="2920" spans="3:30" s="1" customFormat="1">
      <c r="C2920" s="16"/>
      <c r="D2920" s="16"/>
      <c r="E2920" s="32"/>
      <c r="F2920" s="16"/>
      <c r="G2920" s="16"/>
      <c r="H2920" s="16"/>
      <c r="I2920" s="16"/>
      <c r="J2920" s="16"/>
      <c r="K2920" s="16"/>
      <c r="L2920" s="32"/>
      <c r="M2920" s="16"/>
      <c r="N2920" s="16"/>
      <c r="O2920" s="16"/>
      <c r="P2920" s="16"/>
      <c r="Y2920" s="20"/>
      <c r="Z2920" s="20"/>
      <c r="AA2920" s="20"/>
      <c r="AB2920" s="20"/>
      <c r="AC2920" s="20"/>
      <c r="AD2920" s="20"/>
    </row>
    <row r="2921" spans="3:30" s="1" customFormat="1">
      <c r="C2921" s="16"/>
      <c r="D2921" s="16"/>
      <c r="E2921" s="32"/>
      <c r="F2921" s="16"/>
      <c r="G2921" s="16"/>
      <c r="H2921" s="16"/>
      <c r="I2921" s="16"/>
      <c r="J2921" s="16"/>
      <c r="K2921" s="16"/>
      <c r="L2921" s="32"/>
      <c r="M2921" s="16"/>
      <c r="N2921" s="16"/>
      <c r="O2921" s="16"/>
      <c r="P2921" s="16"/>
      <c r="Y2921" s="20"/>
      <c r="Z2921" s="20"/>
      <c r="AA2921" s="20"/>
      <c r="AB2921" s="20"/>
      <c r="AC2921" s="20"/>
      <c r="AD2921" s="20"/>
    </row>
    <row r="2922" spans="3:30" s="1" customFormat="1">
      <c r="C2922" s="16"/>
      <c r="D2922" s="16"/>
      <c r="E2922" s="32"/>
      <c r="F2922" s="16"/>
      <c r="G2922" s="16"/>
      <c r="H2922" s="16"/>
      <c r="I2922" s="16"/>
      <c r="J2922" s="16"/>
      <c r="K2922" s="16"/>
      <c r="L2922" s="32"/>
      <c r="M2922" s="16"/>
      <c r="N2922" s="16"/>
      <c r="O2922" s="16"/>
      <c r="P2922" s="16"/>
      <c r="Y2922" s="20"/>
      <c r="Z2922" s="20"/>
      <c r="AA2922" s="20"/>
      <c r="AB2922" s="20"/>
      <c r="AC2922" s="20"/>
      <c r="AD2922" s="20"/>
    </row>
    <row r="2923" spans="3:30" s="1" customFormat="1">
      <c r="C2923" s="16"/>
      <c r="D2923" s="16"/>
      <c r="E2923" s="32"/>
      <c r="F2923" s="16"/>
      <c r="G2923" s="16"/>
      <c r="H2923" s="16"/>
      <c r="I2923" s="16"/>
      <c r="J2923" s="16"/>
      <c r="K2923" s="16"/>
      <c r="L2923" s="32"/>
      <c r="M2923" s="16"/>
      <c r="N2923" s="16"/>
      <c r="O2923" s="16"/>
      <c r="P2923" s="16"/>
      <c r="Y2923" s="20"/>
      <c r="Z2923" s="20"/>
      <c r="AA2923" s="20"/>
      <c r="AB2923" s="20"/>
      <c r="AC2923" s="20"/>
      <c r="AD2923" s="20"/>
    </row>
    <row r="2924" spans="3:30" s="1" customFormat="1">
      <c r="C2924" s="16"/>
      <c r="D2924" s="16"/>
      <c r="E2924" s="32"/>
      <c r="F2924" s="16"/>
      <c r="G2924" s="16"/>
      <c r="H2924" s="16"/>
      <c r="I2924" s="16"/>
      <c r="J2924" s="16"/>
      <c r="K2924" s="16"/>
      <c r="L2924" s="32"/>
      <c r="M2924" s="16"/>
      <c r="N2924" s="16"/>
      <c r="O2924" s="16"/>
      <c r="P2924" s="16"/>
      <c r="Y2924" s="20"/>
      <c r="Z2924" s="20"/>
      <c r="AA2924" s="20"/>
      <c r="AB2924" s="20"/>
      <c r="AC2924" s="20"/>
      <c r="AD2924" s="20"/>
    </row>
    <row r="2925" spans="3:30" s="1" customFormat="1">
      <c r="C2925" s="16"/>
      <c r="D2925" s="16"/>
      <c r="E2925" s="32"/>
      <c r="F2925" s="16"/>
      <c r="G2925" s="16"/>
      <c r="H2925" s="16"/>
      <c r="I2925" s="16"/>
      <c r="J2925" s="16"/>
      <c r="K2925" s="16"/>
      <c r="L2925" s="32"/>
      <c r="M2925" s="16"/>
      <c r="N2925" s="16"/>
      <c r="O2925" s="16"/>
      <c r="P2925" s="16"/>
      <c r="Y2925" s="20"/>
      <c r="Z2925" s="20"/>
      <c r="AA2925" s="20"/>
      <c r="AB2925" s="20"/>
      <c r="AC2925" s="20"/>
      <c r="AD2925" s="20"/>
    </row>
    <row r="2926" spans="3:30" s="1" customFormat="1">
      <c r="C2926" s="16"/>
      <c r="D2926" s="16"/>
      <c r="E2926" s="32"/>
      <c r="F2926" s="16"/>
      <c r="G2926" s="16"/>
      <c r="H2926" s="16"/>
      <c r="I2926" s="16"/>
      <c r="J2926" s="16"/>
      <c r="K2926" s="16"/>
      <c r="L2926" s="32"/>
      <c r="M2926" s="16"/>
      <c r="N2926" s="16"/>
      <c r="O2926" s="16"/>
      <c r="P2926" s="16"/>
      <c r="Y2926" s="20"/>
      <c r="Z2926" s="20"/>
      <c r="AA2926" s="20"/>
      <c r="AB2926" s="20"/>
      <c r="AC2926" s="20"/>
      <c r="AD2926" s="20"/>
    </row>
    <row r="2927" spans="3:30" s="1" customFormat="1">
      <c r="C2927" s="16"/>
      <c r="D2927" s="16"/>
      <c r="E2927" s="32"/>
      <c r="F2927" s="16"/>
      <c r="G2927" s="16"/>
      <c r="H2927" s="16"/>
      <c r="I2927" s="16"/>
      <c r="J2927" s="16"/>
      <c r="K2927" s="16"/>
      <c r="L2927" s="32"/>
      <c r="M2927" s="16"/>
      <c r="N2927" s="16"/>
      <c r="O2927" s="16"/>
      <c r="P2927" s="16"/>
      <c r="Y2927" s="20"/>
      <c r="Z2927" s="20"/>
      <c r="AA2927" s="20"/>
      <c r="AB2927" s="20"/>
      <c r="AC2927" s="20"/>
      <c r="AD2927" s="20"/>
    </row>
    <row r="2928" spans="3:30" s="1" customFormat="1">
      <c r="C2928" s="16"/>
      <c r="D2928" s="16"/>
      <c r="E2928" s="32"/>
      <c r="F2928" s="16"/>
      <c r="G2928" s="16"/>
      <c r="H2928" s="16"/>
      <c r="I2928" s="16"/>
      <c r="J2928" s="16"/>
      <c r="K2928" s="16"/>
      <c r="L2928" s="32"/>
      <c r="M2928" s="16"/>
      <c r="N2928" s="16"/>
      <c r="O2928" s="16"/>
      <c r="P2928" s="16"/>
      <c r="Y2928" s="20"/>
      <c r="Z2928" s="20"/>
      <c r="AA2928" s="20"/>
      <c r="AB2928" s="20"/>
      <c r="AC2928" s="20"/>
      <c r="AD2928" s="20"/>
    </row>
    <row r="2929" spans="3:30" s="1" customFormat="1">
      <c r="C2929" s="16"/>
      <c r="D2929" s="16"/>
      <c r="E2929" s="32"/>
      <c r="F2929" s="16"/>
      <c r="G2929" s="16"/>
      <c r="H2929" s="16"/>
      <c r="I2929" s="16"/>
      <c r="J2929" s="16"/>
      <c r="K2929" s="16"/>
      <c r="L2929" s="32"/>
      <c r="M2929" s="16"/>
      <c r="N2929" s="16"/>
      <c r="O2929" s="16"/>
      <c r="P2929" s="16"/>
      <c r="Y2929" s="20"/>
      <c r="Z2929" s="20"/>
      <c r="AA2929" s="20"/>
      <c r="AB2929" s="20"/>
      <c r="AC2929" s="20"/>
      <c r="AD2929" s="20"/>
    </row>
    <row r="2930" spans="3:30" s="1" customFormat="1">
      <c r="C2930" s="16"/>
      <c r="D2930" s="16"/>
      <c r="E2930" s="32"/>
      <c r="F2930" s="16"/>
      <c r="G2930" s="16"/>
      <c r="H2930" s="16"/>
      <c r="I2930" s="16"/>
      <c r="J2930" s="16"/>
      <c r="K2930" s="16"/>
      <c r="L2930" s="32"/>
      <c r="M2930" s="16"/>
      <c r="N2930" s="16"/>
      <c r="O2930" s="16"/>
      <c r="P2930" s="16"/>
      <c r="Y2930" s="20"/>
      <c r="Z2930" s="20"/>
      <c r="AA2930" s="20"/>
      <c r="AB2930" s="20"/>
      <c r="AC2930" s="20"/>
      <c r="AD2930" s="20"/>
    </row>
    <row r="2931" spans="3:30" s="1" customFormat="1">
      <c r="C2931" s="16"/>
      <c r="D2931" s="16"/>
      <c r="E2931" s="32"/>
      <c r="F2931" s="16"/>
      <c r="G2931" s="16"/>
      <c r="H2931" s="16"/>
      <c r="I2931" s="16"/>
      <c r="J2931" s="16"/>
      <c r="K2931" s="16"/>
      <c r="L2931" s="32"/>
      <c r="M2931" s="16"/>
      <c r="N2931" s="16"/>
      <c r="O2931" s="16"/>
      <c r="P2931" s="16"/>
      <c r="Y2931" s="20"/>
      <c r="Z2931" s="20"/>
      <c r="AA2931" s="20"/>
      <c r="AB2931" s="20"/>
      <c r="AC2931" s="20"/>
      <c r="AD2931" s="20"/>
    </row>
    <row r="2932" spans="3:30" s="1" customFormat="1">
      <c r="C2932" s="16"/>
      <c r="D2932" s="16"/>
      <c r="E2932" s="32"/>
      <c r="F2932" s="16"/>
      <c r="G2932" s="16"/>
      <c r="H2932" s="16"/>
      <c r="I2932" s="16"/>
      <c r="J2932" s="16"/>
      <c r="K2932" s="16"/>
      <c r="L2932" s="32"/>
      <c r="M2932" s="16"/>
      <c r="N2932" s="16"/>
      <c r="O2932" s="16"/>
      <c r="P2932" s="16"/>
      <c r="Y2932" s="20"/>
      <c r="Z2932" s="20"/>
      <c r="AA2932" s="20"/>
      <c r="AB2932" s="20"/>
      <c r="AC2932" s="20"/>
      <c r="AD2932" s="20"/>
    </row>
    <row r="2933" spans="3:30" s="1" customFormat="1">
      <c r="C2933" s="16"/>
      <c r="D2933" s="16"/>
      <c r="E2933" s="32"/>
      <c r="F2933" s="16"/>
      <c r="G2933" s="16"/>
      <c r="H2933" s="16"/>
      <c r="I2933" s="16"/>
      <c r="J2933" s="16"/>
      <c r="K2933" s="16"/>
      <c r="L2933" s="32"/>
      <c r="M2933" s="16"/>
      <c r="N2933" s="16"/>
      <c r="O2933" s="16"/>
      <c r="P2933" s="16"/>
      <c r="Y2933" s="20"/>
      <c r="Z2933" s="20"/>
      <c r="AA2933" s="20"/>
      <c r="AB2933" s="20"/>
      <c r="AC2933" s="20"/>
      <c r="AD2933" s="20"/>
    </row>
    <row r="2934" spans="3:30" s="1" customFormat="1">
      <c r="C2934" s="16"/>
      <c r="D2934" s="16"/>
      <c r="E2934" s="32"/>
      <c r="F2934" s="16"/>
      <c r="G2934" s="16"/>
      <c r="H2934" s="16"/>
      <c r="I2934" s="16"/>
      <c r="J2934" s="16"/>
      <c r="K2934" s="16"/>
      <c r="L2934" s="32"/>
      <c r="M2934" s="16"/>
      <c r="N2934" s="16"/>
      <c r="O2934" s="16"/>
      <c r="P2934" s="16"/>
      <c r="Y2934" s="20"/>
      <c r="Z2934" s="20"/>
      <c r="AA2934" s="20"/>
      <c r="AB2934" s="20"/>
      <c r="AC2934" s="20"/>
      <c r="AD2934" s="20"/>
    </row>
    <row r="2935" spans="3:30" s="1" customFormat="1">
      <c r="C2935" s="16"/>
      <c r="D2935" s="16"/>
      <c r="E2935" s="32"/>
      <c r="F2935" s="16"/>
      <c r="G2935" s="16"/>
      <c r="H2935" s="16"/>
      <c r="I2935" s="16"/>
      <c r="J2935" s="16"/>
      <c r="K2935" s="16"/>
      <c r="L2935" s="32"/>
      <c r="M2935" s="16"/>
      <c r="N2935" s="16"/>
      <c r="O2935" s="16"/>
      <c r="P2935" s="16"/>
      <c r="Y2935" s="20"/>
      <c r="Z2935" s="20"/>
      <c r="AA2935" s="20"/>
      <c r="AB2935" s="20"/>
      <c r="AC2935" s="20"/>
      <c r="AD2935" s="20"/>
    </row>
    <row r="2936" spans="3:30" s="1" customFormat="1">
      <c r="C2936" s="16"/>
      <c r="D2936" s="16"/>
      <c r="E2936" s="32"/>
      <c r="F2936" s="16"/>
      <c r="G2936" s="16"/>
      <c r="H2936" s="16"/>
      <c r="I2936" s="16"/>
      <c r="J2936" s="16"/>
      <c r="K2936" s="16"/>
      <c r="L2936" s="32"/>
      <c r="M2936" s="16"/>
      <c r="N2936" s="16"/>
      <c r="O2936" s="16"/>
      <c r="P2936" s="16"/>
      <c r="Y2936" s="20"/>
      <c r="Z2936" s="20"/>
      <c r="AA2936" s="20"/>
      <c r="AB2936" s="20"/>
      <c r="AC2936" s="20"/>
      <c r="AD2936" s="20"/>
    </row>
    <row r="2937" spans="3:30" s="1" customFormat="1">
      <c r="C2937" s="16"/>
      <c r="D2937" s="16"/>
      <c r="E2937" s="32"/>
      <c r="F2937" s="16"/>
      <c r="G2937" s="16"/>
      <c r="H2937" s="16"/>
      <c r="I2937" s="16"/>
      <c r="J2937" s="16"/>
      <c r="K2937" s="16"/>
      <c r="L2937" s="32"/>
      <c r="M2937" s="16"/>
      <c r="N2937" s="16"/>
      <c r="O2937" s="16"/>
      <c r="P2937" s="16"/>
      <c r="Y2937" s="20"/>
      <c r="Z2937" s="20"/>
      <c r="AA2937" s="20"/>
      <c r="AB2937" s="20"/>
      <c r="AC2937" s="20"/>
      <c r="AD2937" s="20"/>
    </row>
    <row r="2938" spans="3:30" s="1" customFormat="1">
      <c r="C2938" s="16"/>
      <c r="D2938" s="16"/>
      <c r="E2938" s="32"/>
      <c r="F2938" s="16"/>
      <c r="G2938" s="16"/>
      <c r="H2938" s="16"/>
      <c r="I2938" s="16"/>
      <c r="J2938" s="16"/>
      <c r="K2938" s="16"/>
      <c r="L2938" s="32"/>
      <c r="M2938" s="16"/>
      <c r="N2938" s="16"/>
      <c r="O2938" s="16"/>
      <c r="P2938" s="16"/>
      <c r="Y2938" s="20"/>
      <c r="Z2938" s="20"/>
      <c r="AA2938" s="20"/>
      <c r="AB2938" s="20"/>
      <c r="AC2938" s="20"/>
      <c r="AD2938" s="20"/>
    </row>
    <row r="2939" spans="3:30" s="1" customFormat="1">
      <c r="C2939" s="16"/>
      <c r="D2939" s="16"/>
      <c r="E2939" s="32"/>
      <c r="F2939" s="16"/>
      <c r="G2939" s="16"/>
      <c r="H2939" s="16"/>
      <c r="I2939" s="16"/>
      <c r="J2939" s="16"/>
      <c r="K2939" s="16"/>
      <c r="L2939" s="32"/>
      <c r="M2939" s="16"/>
      <c r="N2939" s="16"/>
      <c r="O2939" s="16"/>
      <c r="P2939" s="16"/>
      <c r="Y2939" s="20"/>
      <c r="Z2939" s="20"/>
      <c r="AA2939" s="20"/>
      <c r="AB2939" s="20"/>
      <c r="AC2939" s="20"/>
      <c r="AD2939" s="20"/>
    </row>
    <row r="2940" spans="3:30" s="1" customFormat="1">
      <c r="C2940" s="16"/>
      <c r="D2940" s="16"/>
      <c r="E2940" s="32"/>
      <c r="F2940" s="16"/>
      <c r="G2940" s="16"/>
      <c r="H2940" s="16"/>
      <c r="I2940" s="16"/>
      <c r="J2940" s="16"/>
      <c r="K2940" s="16"/>
      <c r="L2940" s="32"/>
      <c r="M2940" s="16"/>
      <c r="N2940" s="16"/>
      <c r="O2940" s="16"/>
      <c r="P2940" s="16"/>
      <c r="Y2940" s="20"/>
      <c r="Z2940" s="20"/>
      <c r="AA2940" s="20"/>
      <c r="AB2940" s="20"/>
      <c r="AC2940" s="20"/>
      <c r="AD2940" s="20"/>
    </row>
    <row r="2941" spans="3:30" s="1" customFormat="1">
      <c r="C2941" s="16"/>
      <c r="D2941" s="16"/>
      <c r="E2941" s="32"/>
      <c r="F2941" s="16"/>
      <c r="G2941" s="16"/>
      <c r="H2941" s="16"/>
      <c r="I2941" s="16"/>
      <c r="J2941" s="16"/>
      <c r="K2941" s="16"/>
      <c r="L2941" s="32"/>
      <c r="M2941" s="16"/>
      <c r="N2941" s="16"/>
      <c r="O2941" s="16"/>
      <c r="P2941" s="16"/>
      <c r="Y2941" s="20"/>
      <c r="Z2941" s="20"/>
      <c r="AA2941" s="20"/>
      <c r="AB2941" s="20"/>
      <c r="AC2941" s="20"/>
      <c r="AD2941" s="20"/>
    </row>
    <row r="2942" spans="3:30" s="1" customFormat="1">
      <c r="C2942" s="16"/>
      <c r="D2942" s="16"/>
      <c r="E2942" s="32"/>
      <c r="F2942" s="16"/>
      <c r="G2942" s="16"/>
      <c r="H2942" s="16"/>
      <c r="I2942" s="16"/>
      <c r="J2942" s="16"/>
      <c r="K2942" s="16"/>
      <c r="L2942" s="32"/>
      <c r="M2942" s="16"/>
      <c r="N2942" s="16"/>
      <c r="O2942" s="16"/>
      <c r="P2942" s="16"/>
      <c r="Y2942" s="20"/>
      <c r="Z2942" s="20"/>
      <c r="AA2942" s="20"/>
      <c r="AB2942" s="20"/>
      <c r="AC2942" s="20"/>
      <c r="AD2942" s="20"/>
    </row>
    <row r="2943" spans="3:30" s="1" customFormat="1">
      <c r="C2943" s="16"/>
      <c r="D2943" s="16"/>
      <c r="E2943" s="32"/>
      <c r="F2943" s="16"/>
      <c r="G2943" s="16"/>
      <c r="H2943" s="16"/>
      <c r="I2943" s="16"/>
      <c r="J2943" s="16"/>
      <c r="K2943" s="16"/>
      <c r="L2943" s="32"/>
      <c r="M2943" s="16"/>
      <c r="N2943" s="16"/>
      <c r="O2943" s="16"/>
      <c r="P2943" s="16"/>
      <c r="Y2943" s="20"/>
      <c r="Z2943" s="20"/>
      <c r="AA2943" s="20"/>
      <c r="AB2943" s="20"/>
      <c r="AC2943" s="20"/>
      <c r="AD2943" s="20"/>
    </row>
    <row r="2944" spans="3:30" s="1" customFormat="1">
      <c r="C2944" s="16"/>
      <c r="D2944" s="16"/>
      <c r="E2944" s="32"/>
      <c r="F2944" s="16"/>
      <c r="G2944" s="16"/>
      <c r="H2944" s="16"/>
      <c r="I2944" s="16"/>
      <c r="J2944" s="16"/>
      <c r="K2944" s="16"/>
      <c r="L2944" s="32"/>
      <c r="M2944" s="16"/>
      <c r="N2944" s="16"/>
      <c r="O2944" s="16"/>
      <c r="P2944" s="16"/>
      <c r="Y2944" s="20"/>
      <c r="Z2944" s="20"/>
      <c r="AA2944" s="20"/>
      <c r="AB2944" s="20"/>
      <c r="AC2944" s="20"/>
      <c r="AD2944" s="20"/>
    </row>
    <row r="2945" spans="3:30" s="1" customFormat="1">
      <c r="C2945" s="16"/>
      <c r="D2945" s="16"/>
      <c r="E2945" s="32"/>
      <c r="F2945" s="16"/>
      <c r="G2945" s="16"/>
      <c r="H2945" s="16"/>
      <c r="I2945" s="16"/>
      <c r="J2945" s="16"/>
      <c r="K2945" s="16"/>
      <c r="L2945" s="32"/>
      <c r="M2945" s="16"/>
      <c r="N2945" s="16"/>
      <c r="O2945" s="16"/>
      <c r="P2945" s="16"/>
      <c r="Y2945" s="20"/>
      <c r="Z2945" s="20"/>
      <c r="AA2945" s="20"/>
      <c r="AB2945" s="20"/>
      <c r="AC2945" s="20"/>
      <c r="AD2945" s="20"/>
    </row>
    <row r="2946" spans="3:30" s="1" customFormat="1">
      <c r="C2946" s="16"/>
      <c r="D2946" s="16"/>
      <c r="E2946" s="32"/>
      <c r="F2946" s="16"/>
      <c r="G2946" s="16"/>
      <c r="H2946" s="16"/>
      <c r="I2946" s="16"/>
      <c r="J2946" s="16"/>
      <c r="K2946" s="16"/>
      <c r="L2946" s="32"/>
      <c r="M2946" s="16"/>
      <c r="N2946" s="16"/>
      <c r="O2946" s="16"/>
      <c r="P2946" s="16"/>
      <c r="Y2946" s="20"/>
      <c r="Z2946" s="20"/>
      <c r="AA2946" s="20"/>
      <c r="AB2946" s="20"/>
      <c r="AC2946" s="20"/>
      <c r="AD2946" s="20"/>
    </row>
    <row r="2947" spans="3:30" s="1" customFormat="1">
      <c r="C2947" s="16"/>
      <c r="D2947" s="16"/>
      <c r="E2947" s="32"/>
      <c r="F2947" s="16"/>
      <c r="G2947" s="16"/>
      <c r="H2947" s="16"/>
      <c r="I2947" s="16"/>
      <c r="J2947" s="16"/>
      <c r="K2947" s="16"/>
      <c r="L2947" s="32"/>
      <c r="M2947" s="16"/>
      <c r="N2947" s="16"/>
      <c r="O2947" s="16"/>
      <c r="P2947" s="16"/>
      <c r="Y2947" s="20"/>
      <c r="Z2947" s="20"/>
      <c r="AA2947" s="20"/>
      <c r="AB2947" s="20"/>
      <c r="AC2947" s="20"/>
      <c r="AD2947" s="20"/>
    </row>
    <row r="2948" spans="3:30" s="1" customFormat="1">
      <c r="C2948" s="16"/>
      <c r="D2948" s="16"/>
      <c r="E2948" s="32"/>
      <c r="F2948" s="16"/>
      <c r="G2948" s="16"/>
      <c r="H2948" s="16"/>
      <c r="I2948" s="16"/>
      <c r="J2948" s="16"/>
      <c r="K2948" s="16"/>
      <c r="L2948" s="32"/>
      <c r="M2948" s="16"/>
      <c r="N2948" s="16"/>
      <c r="O2948" s="16"/>
      <c r="P2948" s="16"/>
      <c r="Y2948" s="20"/>
      <c r="Z2948" s="20"/>
      <c r="AA2948" s="20"/>
      <c r="AB2948" s="20"/>
      <c r="AC2948" s="20"/>
      <c r="AD2948" s="20"/>
    </row>
    <row r="2949" spans="3:30" s="1" customFormat="1">
      <c r="C2949" s="16"/>
      <c r="D2949" s="16"/>
      <c r="E2949" s="32"/>
      <c r="F2949" s="16"/>
      <c r="G2949" s="16"/>
      <c r="H2949" s="16"/>
      <c r="I2949" s="16"/>
      <c r="J2949" s="16"/>
      <c r="K2949" s="16"/>
      <c r="L2949" s="32"/>
      <c r="M2949" s="16"/>
      <c r="N2949" s="16"/>
      <c r="O2949" s="16"/>
      <c r="P2949" s="16"/>
      <c r="Y2949" s="20"/>
      <c r="Z2949" s="20"/>
      <c r="AA2949" s="20"/>
      <c r="AB2949" s="20"/>
      <c r="AC2949" s="20"/>
      <c r="AD2949" s="20"/>
    </row>
    <row r="2950" spans="3:30" s="1" customFormat="1">
      <c r="C2950" s="16"/>
      <c r="D2950" s="16"/>
      <c r="E2950" s="32"/>
      <c r="F2950" s="16"/>
      <c r="G2950" s="16"/>
      <c r="H2950" s="16"/>
      <c r="I2950" s="16"/>
      <c r="J2950" s="16"/>
      <c r="K2950" s="16"/>
      <c r="L2950" s="32"/>
      <c r="M2950" s="16"/>
      <c r="N2950" s="16"/>
      <c r="O2950" s="16"/>
      <c r="P2950" s="16"/>
      <c r="Y2950" s="20"/>
      <c r="Z2950" s="20"/>
      <c r="AA2950" s="20"/>
      <c r="AB2950" s="20"/>
      <c r="AC2950" s="20"/>
      <c r="AD2950" s="20"/>
    </row>
    <row r="2951" spans="3:30" s="1" customFormat="1">
      <c r="C2951" s="16"/>
      <c r="D2951" s="16"/>
      <c r="E2951" s="32"/>
      <c r="F2951" s="16"/>
      <c r="G2951" s="16"/>
      <c r="H2951" s="16"/>
      <c r="I2951" s="16"/>
      <c r="J2951" s="16"/>
      <c r="K2951" s="16"/>
      <c r="L2951" s="32"/>
      <c r="M2951" s="16"/>
      <c r="N2951" s="16"/>
      <c r="O2951" s="16"/>
      <c r="P2951" s="16"/>
      <c r="Y2951" s="20"/>
      <c r="Z2951" s="20"/>
      <c r="AA2951" s="20"/>
      <c r="AB2951" s="20"/>
      <c r="AC2951" s="20"/>
      <c r="AD2951" s="20"/>
    </row>
    <row r="2952" spans="3:30" s="1" customFormat="1">
      <c r="C2952" s="16"/>
      <c r="D2952" s="16"/>
      <c r="E2952" s="32"/>
      <c r="F2952" s="16"/>
      <c r="G2952" s="16"/>
      <c r="H2952" s="16"/>
      <c r="I2952" s="16"/>
      <c r="J2952" s="16"/>
      <c r="K2952" s="16"/>
      <c r="L2952" s="32"/>
      <c r="M2952" s="16"/>
      <c r="N2952" s="16"/>
      <c r="O2952" s="16"/>
      <c r="P2952" s="16"/>
      <c r="Y2952" s="20"/>
      <c r="Z2952" s="20"/>
      <c r="AA2952" s="20"/>
      <c r="AB2952" s="20"/>
      <c r="AC2952" s="20"/>
      <c r="AD2952" s="20"/>
    </row>
    <row r="2953" spans="3:30" s="1" customFormat="1">
      <c r="C2953" s="16"/>
      <c r="D2953" s="16"/>
      <c r="E2953" s="32"/>
      <c r="F2953" s="16"/>
      <c r="G2953" s="16"/>
      <c r="H2953" s="16"/>
      <c r="I2953" s="16"/>
      <c r="J2953" s="16"/>
      <c r="K2953" s="16"/>
      <c r="L2953" s="32"/>
      <c r="M2953" s="16"/>
      <c r="N2953" s="16"/>
      <c r="O2953" s="16"/>
      <c r="P2953" s="16"/>
      <c r="Y2953" s="20"/>
      <c r="Z2953" s="20"/>
      <c r="AA2953" s="20"/>
      <c r="AB2953" s="20"/>
      <c r="AC2953" s="20"/>
      <c r="AD2953" s="20"/>
    </row>
    <row r="2954" spans="3:30" s="1" customFormat="1">
      <c r="C2954" s="16"/>
      <c r="D2954" s="16"/>
      <c r="E2954" s="32"/>
      <c r="F2954" s="16"/>
      <c r="G2954" s="16"/>
      <c r="H2954" s="16"/>
      <c r="I2954" s="16"/>
      <c r="J2954" s="16"/>
      <c r="K2954" s="16"/>
      <c r="L2954" s="32"/>
      <c r="M2954" s="16"/>
      <c r="N2954" s="16"/>
      <c r="O2954" s="16"/>
      <c r="P2954" s="16"/>
      <c r="Y2954" s="20"/>
      <c r="Z2954" s="20"/>
      <c r="AA2954" s="20"/>
      <c r="AB2954" s="20"/>
      <c r="AC2954" s="20"/>
      <c r="AD2954" s="20"/>
    </row>
    <row r="2955" spans="3:30" s="1" customFormat="1">
      <c r="C2955" s="16"/>
      <c r="D2955" s="16"/>
      <c r="E2955" s="32"/>
      <c r="F2955" s="16"/>
      <c r="G2955" s="16"/>
      <c r="H2955" s="16"/>
      <c r="I2955" s="16"/>
      <c r="J2955" s="16"/>
      <c r="K2955" s="16"/>
      <c r="L2955" s="32"/>
      <c r="M2955" s="16"/>
      <c r="N2955" s="16"/>
      <c r="O2955" s="16"/>
      <c r="P2955" s="16"/>
      <c r="Y2955" s="20"/>
      <c r="Z2955" s="20"/>
      <c r="AA2955" s="20"/>
      <c r="AB2955" s="20"/>
      <c r="AC2955" s="20"/>
      <c r="AD2955" s="20"/>
    </row>
    <row r="2956" spans="3:30" s="1" customFormat="1">
      <c r="C2956" s="16"/>
      <c r="D2956" s="16"/>
      <c r="E2956" s="32"/>
      <c r="F2956" s="16"/>
      <c r="G2956" s="16"/>
      <c r="H2956" s="16"/>
      <c r="I2956" s="16"/>
      <c r="J2956" s="16"/>
      <c r="K2956" s="16"/>
      <c r="L2956" s="32"/>
      <c r="M2956" s="16"/>
      <c r="N2956" s="16"/>
      <c r="O2956" s="16"/>
      <c r="P2956" s="16"/>
      <c r="Y2956" s="20"/>
      <c r="Z2956" s="20"/>
      <c r="AA2956" s="20"/>
      <c r="AB2956" s="20"/>
      <c r="AC2956" s="20"/>
      <c r="AD2956" s="20"/>
    </row>
    <row r="2957" spans="3:30" s="1" customFormat="1">
      <c r="C2957" s="16"/>
      <c r="D2957" s="16"/>
      <c r="E2957" s="32"/>
      <c r="F2957" s="16"/>
      <c r="G2957" s="16"/>
      <c r="H2957" s="16"/>
      <c r="I2957" s="16"/>
      <c r="J2957" s="16"/>
      <c r="K2957" s="16"/>
      <c r="L2957" s="32"/>
      <c r="M2957" s="16"/>
      <c r="N2957" s="16"/>
      <c r="O2957" s="16"/>
      <c r="P2957" s="16"/>
      <c r="Y2957" s="20"/>
      <c r="Z2957" s="20"/>
      <c r="AA2957" s="20"/>
      <c r="AB2957" s="20"/>
      <c r="AC2957" s="20"/>
      <c r="AD2957" s="20"/>
    </row>
    <row r="2958" spans="3:30" s="1" customFormat="1">
      <c r="C2958" s="16"/>
      <c r="D2958" s="16"/>
      <c r="E2958" s="32"/>
      <c r="F2958" s="16"/>
      <c r="G2958" s="16"/>
      <c r="H2958" s="16"/>
      <c r="I2958" s="16"/>
      <c r="J2958" s="16"/>
      <c r="K2958" s="16"/>
      <c r="L2958" s="32"/>
      <c r="M2958" s="16"/>
      <c r="N2958" s="16"/>
      <c r="O2958" s="16"/>
      <c r="P2958" s="16"/>
      <c r="Y2958" s="20"/>
      <c r="Z2958" s="20"/>
      <c r="AA2958" s="20"/>
      <c r="AB2958" s="20"/>
      <c r="AC2958" s="20"/>
      <c r="AD2958" s="20"/>
    </row>
    <row r="2959" spans="3:30" s="1" customFormat="1">
      <c r="C2959" s="16"/>
      <c r="D2959" s="16"/>
      <c r="E2959" s="32"/>
      <c r="F2959" s="16"/>
      <c r="G2959" s="16"/>
      <c r="H2959" s="16"/>
      <c r="I2959" s="16"/>
      <c r="J2959" s="16"/>
      <c r="K2959" s="16"/>
      <c r="L2959" s="32"/>
      <c r="M2959" s="16"/>
      <c r="N2959" s="16"/>
      <c r="O2959" s="16"/>
      <c r="P2959" s="16"/>
      <c r="Y2959" s="20"/>
      <c r="Z2959" s="20"/>
      <c r="AA2959" s="20"/>
      <c r="AB2959" s="20"/>
      <c r="AC2959" s="20"/>
      <c r="AD2959" s="20"/>
    </row>
    <row r="2960" spans="3:30" s="1" customFormat="1">
      <c r="C2960" s="16"/>
      <c r="D2960" s="16"/>
      <c r="E2960" s="32"/>
      <c r="F2960" s="16"/>
      <c r="G2960" s="16"/>
      <c r="H2960" s="16"/>
      <c r="I2960" s="16"/>
      <c r="J2960" s="16"/>
      <c r="K2960" s="16"/>
      <c r="L2960" s="32"/>
      <c r="M2960" s="16"/>
      <c r="N2960" s="16"/>
      <c r="O2960" s="16"/>
      <c r="P2960" s="16"/>
      <c r="Y2960" s="20"/>
      <c r="Z2960" s="20"/>
      <c r="AA2960" s="20"/>
      <c r="AB2960" s="20"/>
      <c r="AC2960" s="20"/>
      <c r="AD2960" s="20"/>
    </row>
    <row r="2961" spans="3:30" s="1" customFormat="1">
      <c r="C2961" s="16"/>
      <c r="D2961" s="16"/>
      <c r="E2961" s="32"/>
      <c r="F2961" s="16"/>
      <c r="G2961" s="16"/>
      <c r="H2961" s="16"/>
      <c r="I2961" s="16"/>
      <c r="J2961" s="16"/>
      <c r="K2961" s="16"/>
      <c r="L2961" s="32"/>
      <c r="M2961" s="16"/>
      <c r="N2961" s="16"/>
      <c r="O2961" s="16"/>
      <c r="P2961" s="16"/>
      <c r="Y2961" s="20"/>
      <c r="Z2961" s="20"/>
      <c r="AA2961" s="20"/>
      <c r="AB2961" s="20"/>
      <c r="AC2961" s="20"/>
      <c r="AD2961" s="20"/>
    </row>
    <row r="2962" spans="3:30" s="1" customFormat="1">
      <c r="C2962" s="16"/>
      <c r="D2962" s="16"/>
      <c r="E2962" s="32"/>
      <c r="F2962" s="16"/>
      <c r="G2962" s="16"/>
      <c r="H2962" s="16"/>
      <c r="I2962" s="16"/>
      <c r="J2962" s="16"/>
      <c r="K2962" s="16"/>
      <c r="L2962" s="32"/>
      <c r="M2962" s="16"/>
      <c r="N2962" s="16"/>
      <c r="O2962" s="16"/>
      <c r="P2962" s="16"/>
      <c r="Y2962" s="20"/>
      <c r="Z2962" s="20"/>
      <c r="AA2962" s="20"/>
      <c r="AB2962" s="20"/>
      <c r="AC2962" s="20"/>
      <c r="AD2962" s="20"/>
    </row>
    <row r="2963" spans="3:30" s="1" customFormat="1">
      <c r="C2963" s="16"/>
      <c r="D2963" s="16"/>
      <c r="E2963" s="32"/>
      <c r="F2963" s="16"/>
      <c r="G2963" s="16"/>
      <c r="H2963" s="16"/>
      <c r="I2963" s="16"/>
      <c r="J2963" s="16"/>
      <c r="K2963" s="16"/>
      <c r="L2963" s="32"/>
      <c r="M2963" s="16"/>
      <c r="N2963" s="16"/>
      <c r="O2963" s="16"/>
      <c r="P2963" s="16"/>
      <c r="Y2963" s="20"/>
      <c r="Z2963" s="20"/>
      <c r="AA2963" s="20"/>
      <c r="AB2963" s="20"/>
      <c r="AC2963" s="20"/>
      <c r="AD2963" s="20"/>
    </row>
    <row r="2964" spans="3:30" s="1" customFormat="1">
      <c r="C2964" s="16"/>
      <c r="D2964" s="16"/>
      <c r="E2964" s="32"/>
      <c r="F2964" s="16"/>
      <c r="G2964" s="16"/>
      <c r="H2964" s="16"/>
      <c r="I2964" s="16"/>
      <c r="J2964" s="16"/>
      <c r="K2964" s="16"/>
      <c r="L2964" s="32"/>
      <c r="M2964" s="16"/>
      <c r="N2964" s="16"/>
      <c r="O2964" s="16"/>
      <c r="P2964" s="16"/>
      <c r="Y2964" s="20"/>
      <c r="Z2964" s="20"/>
      <c r="AA2964" s="20"/>
      <c r="AB2964" s="20"/>
      <c r="AC2964" s="20"/>
      <c r="AD2964" s="20"/>
    </row>
    <row r="2965" spans="3:30" s="1" customFormat="1">
      <c r="C2965" s="16"/>
      <c r="D2965" s="16"/>
      <c r="E2965" s="32"/>
      <c r="F2965" s="16"/>
      <c r="G2965" s="16"/>
      <c r="H2965" s="16"/>
      <c r="I2965" s="16"/>
      <c r="J2965" s="16"/>
      <c r="K2965" s="16"/>
      <c r="L2965" s="32"/>
      <c r="M2965" s="16"/>
      <c r="N2965" s="16"/>
      <c r="O2965" s="16"/>
      <c r="P2965" s="16"/>
      <c r="Y2965" s="20"/>
      <c r="Z2965" s="20"/>
      <c r="AA2965" s="20"/>
      <c r="AB2965" s="20"/>
      <c r="AC2965" s="20"/>
      <c r="AD2965" s="20"/>
    </row>
    <row r="2966" spans="3:30" s="1" customFormat="1">
      <c r="C2966" s="16"/>
      <c r="D2966" s="16"/>
      <c r="E2966" s="32"/>
      <c r="F2966" s="16"/>
      <c r="G2966" s="16"/>
      <c r="H2966" s="16"/>
      <c r="I2966" s="16"/>
      <c r="J2966" s="16"/>
      <c r="K2966" s="16"/>
      <c r="L2966" s="32"/>
      <c r="M2966" s="16"/>
      <c r="N2966" s="16"/>
      <c r="O2966" s="16"/>
      <c r="P2966" s="16"/>
      <c r="Y2966" s="20"/>
      <c r="Z2966" s="20"/>
      <c r="AA2966" s="20"/>
      <c r="AB2966" s="20"/>
      <c r="AC2966" s="20"/>
      <c r="AD2966" s="20"/>
    </row>
    <row r="2967" spans="3:30" s="1" customFormat="1">
      <c r="C2967" s="16"/>
      <c r="D2967" s="16"/>
      <c r="E2967" s="32"/>
      <c r="F2967" s="16"/>
      <c r="G2967" s="16"/>
      <c r="H2967" s="16"/>
      <c r="I2967" s="16"/>
      <c r="J2967" s="16"/>
      <c r="K2967" s="16"/>
      <c r="L2967" s="32"/>
      <c r="M2967" s="16"/>
      <c r="N2967" s="16"/>
      <c r="O2967" s="16"/>
      <c r="P2967" s="16"/>
      <c r="Y2967" s="20"/>
      <c r="Z2967" s="20"/>
      <c r="AA2967" s="20"/>
      <c r="AB2967" s="20"/>
      <c r="AC2967" s="20"/>
      <c r="AD2967" s="20"/>
    </row>
    <row r="2968" spans="3:30" s="1" customFormat="1">
      <c r="C2968" s="16"/>
      <c r="D2968" s="16"/>
      <c r="E2968" s="32"/>
      <c r="F2968" s="16"/>
      <c r="G2968" s="16"/>
      <c r="H2968" s="16"/>
      <c r="I2968" s="16"/>
      <c r="J2968" s="16"/>
      <c r="K2968" s="16"/>
      <c r="L2968" s="32"/>
      <c r="M2968" s="16"/>
      <c r="N2968" s="16"/>
      <c r="O2968" s="16"/>
      <c r="P2968" s="16"/>
      <c r="Y2968" s="20"/>
      <c r="Z2968" s="20"/>
      <c r="AA2968" s="20"/>
      <c r="AB2968" s="20"/>
      <c r="AC2968" s="20"/>
      <c r="AD2968" s="20"/>
    </row>
    <row r="2969" spans="3:30" s="1" customFormat="1">
      <c r="C2969" s="16"/>
      <c r="D2969" s="16"/>
      <c r="E2969" s="32"/>
      <c r="F2969" s="16"/>
      <c r="G2969" s="16"/>
      <c r="H2969" s="16"/>
      <c r="I2969" s="16"/>
      <c r="J2969" s="16"/>
      <c r="K2969" s="16"/>
      <c r="L2969" s="32"/>
      <c r="M2969" s="16"/>
      <c r="N2969" s="16"/>
      <c r="O2969" s="16"/>
      <c r="P2969" s="16"/>
      <c r="Y2969" s="20"/>
      <c r="Z2969" s="20"/>
      <c r="AA2969" s="20"/>
      <c r="AB2969" s="20"/>
      <c r="AC2969" s="20"/>
      <c r="AD2969" s="20"/>
    </row>
    <row r="2970" spans="3:30" s="1" customFormat="1">
      <c r="C2970" s="16"/>
      <c r="D2970" s="16"/>
      <c r="E2970" s="32"/>
      <c r="F2970" s="16"/>
      <c r="G2970" s="16"/>
      <c r="H2970" s="16"/>
      <c r="I2970" s="16"/>
      <c r="J2970" s="16"/>
      <c r="K2970" s="16"/>
      <c r="L2970" s="32"/>
      <c r="M2970" s="16"/>
      <c r="N2970" s="16"/>
      <c r="O2970" s="16"/>
      <c r="P2970" s="16"/>
      <c r="Y2970" s="20"/>
      <c r="Z2970" s="20"/>
      <c r="AA2970" s="20"/>
      <c r="AB2970" s="20"/>
      <c r="AC2970" s="20"/>
      <c r="AD2970" s="20"/>
    </row>
    <row r="2971" spans="3:30" s="1" customFormat="1">
      <c r="C2971" s="16"/>
      <c r="D2971" s="16"/>
      <c r="E2971" s="32"/>
      <c r="F2971" s="16"/>
      <c r="G2971" s="16"/>
      <c r="H2971" s="16"/>
      <c r="I2971" s="16"/>
      <c r="J2971" s="16"/>
      <c r="K2971" s="16"/>
      <c r="L2971" s="32"/>
      <c r="M2971" s="16"/>
      <c r="N2971" s="16"/>
      <c r="O2971" s="16"/>
      <c r="P2971" s="16"/>
      <c r="Y2971" s="20"/>
      <c r="Z2971" s="20"/>
      <c r="AA2971" s="20"/>
      <c r="AB2971" s="20"/>
      <c r="AC2971" s="20"/>
      <c r="AD2971" s="20"/>
    </row>
    <row r="2972" spans="3:30" s="1" customFormat="1">
      <c r="C2972" s="16"/>
      <c r="D2972" s="16"/>
      <c r="E2972" s="32"/>
      <c r="F2972" s="16"/>
      <c r="G2972" s="16"/>
      <c r="H2972" s="16"/>
      <c r="I2972" s="16"/>
      <c r="J2972" s="16"/>
      <c r="K2972" s="16"/>
      <c r="L2972" s="32"/>
      <c r="M2972" s="16"/>
      <c r="N2972" s="16"/>
      <c r="O2972" s="16"/>
      <c r="P2972" s="16"/>
      <c r="Y2972" s="20"/>
      <c r="Z2972" s="20"/>
      <c r="AA2972" s="20"/>
      <c r="AB2972" s="20"/>
      <c r="AC2972" s="20"/>
      <c r="AD2972" s="20"/>
    </row>
    <row r="2973" spans="3:30" s="1" customFormat="1">
      <c r="C2973" s="16"/>
      <c r="D2973" s="16"/>
      <c r="E2973" s="32"/>
      <c r="F2973" s="16"/>
      <c r="G2973" s="16"/>
      <c r="H2973" s="16"/>
      <c r="I2973" s="16"/>
      <c r="J2973" s="16"/>
      <c r="K2973" s="16"/>
      <c r="L2973" s="32"/>
      <c r="M2973" s="16"/>
      <c r="N2973" s="16"/>
      <c r="O2973" s="16"/>
      <c r="P2973" s="16"/>
      <c r="Y2973" s="20"/>
      <c r="Z2973" s="20"/>
      <c r="AA2973" s="20"/>
      <c r="AB2973" s="20"/>
      <c r="AC2973" s="20"/>
      <c r="AD2973" s="20"/>
    </row>
    <row r="2974" spans="3:30" s="1" customFormat="1">
      <c r="C2974" s="16"/>
      <c r="D2974" s="16"/>
      <c r="E2974" s="32"/>
      <c r="F2974" s="16"/>
      <c r="G2974" s="16"/>
      <c r="H2974" s="16"/>
      <c r="I2974" s="16"/>
      <c r="J2974" s="16"/>
      <c r="K2974" s="16"/>
      <c r="L2974" s="32"/>
      <c r="M2974" s="16"/>
      <c r="N2974" s="16"/>
      <c r="O2974" s="16"/>
      <c r="P2974" s="16"/>
      <c r="Y2974" s="20"/>
      <c r="Z2974" s="20"/>
      <c r="AA2974" s="20"/>
      <c r="AB2974" s="20"/>
      <c r="AC2974" s="20"/>
      <c r="AD2974" s="20"/>
    </row>
    <row r="2975" spans="3:30" s="1" customFormat="1">
      <c r="C2975" s="16"/>
      <c r="D2975" s="16"/>
      <c r="E2975" s="32"/>
      <c r="F2975" s="16"/>
      <c r="G2975" s="16"/>
      <c r="H2975" s="16"/>
      <c r="I2975" s="16"/>
      <c r="J2975" s="16"/>
      <c r="K2975" s="16"/>
      <c r="L2975" s="32"/>
      <c r="M2975" s="16"/>
      <c r="N2975" s="16"/>
      <c r="O2975" s="16"/>
      <c r="P2975" s="16"/>
      <c r="Y2975" s="20"/>
      <c r="Z2975" s="20"/>
      <c r="AA2975" s="20"/>
      <c r="AB2975" s="20"/>
      <c r="AC2975" s="20"/>
      <c r="AD2975" s="20"/>
    </row>
    <row r="2976" spans="3:30" s="1" customFormat="1">
      <c r="C2976" s="16"/>
      <c r="D2976" s="16"/>
      <c r="E2976" s="32"/>
      <c r="F2976" s="16"/>
      <c r="G2976" s="16"/>
      <c r="H2976" s="16"/>
      <c r="I2976" s="16"/>
      <c r="J2976" s="16"/>
      <c r="K2976" s="16"/>
      <c r="L2976" s="32"/>
      <c r="M2976" s="16"/>
      <c r="N2976" s="16"/>
      <c r="O2976" s="16"/>
      <c r="P2976" s="16"/>
      <c r="Y2976" s="20"/>
      <c r="Z2976" s="20"/>
      <c r="AA2976" s="20"/>
      <c r="AB2976" s="20"/>
      <c r="AC2976" s="20"/>
      <c r="AD2976" s="20"/>
    </row>
    <row r="2977" spans="3:30" s="1" customFormat="1">
      <c r="C2977" s="16"/>
      <c r="D2977" s="16"/>
      <c r="E2977" s="32"/>
      <c r="F2977" s="16"/>
      <c r="G2977" s="16"/>
      <c r="H2977" s="16"/>
      <c r="I2977" s="16"/>
      <c r="J2977" s="16"/>
      <c r="K2977" s="16"/>
      <c r="L2977" s="32"/>
      <c r="M2977" s="16"/>
      <c r="N2977" s="16"/>
      <c r="O2977" s="16"/>
      <c r="P2977" s="16"/>
      <c r="Y2977" s="20"/>
      <c r="Z2977" s="20"/>
      <c r="AA2977" s="20"/>
      <c r="AB2977" s="20"/>
      <c r="AC2977" s="20"/>
      <c r="AD2977" s="20"/>
    </row>
    <row r="2978" spans="3:30" s="1" customFormat="1">
      <c r="C2978" s="16"/>
      <c r="D2978" s="16"/>
      <c r="E2978" s="32"/>
      <c r="F2978" s="16"/>
      <c r="G2978" s="16"/>
      <c r="H2978" s="16"/>
      <c r="I2978" s="16"/>
      <c r="J2978" s="16"/>
      <c r="K2978" s="16"/>
      <c r="L2978" s="32"/>
      <c r="M2978" s="16"/>
      <c r="N2978" s="16"/>
      <c r="O2978" s="16"/>
      <c r="P2978" s="16"/>
      <c r="Y2978" s="20"/>
      <c r="Z2978" s="20"/>
      <c r="AA2978" s="20"/>
      <c r="AB2978" s="20"/>
      <c r="AC2978" s="20"/>
      <c r="AD2978" s="20"/>
    </row>
    <row r="2979" spans="3:30" s="1" customFormat="1">
      <c r="C2979" s="16"/>
      <c r="D2979" s="16"/>
      <c r="E2979" s="32"/>
      <c r="F2979" s="16"/>
      <c r="G2979" s="16"/>
      <c r="H2979" s="16"/>
      <c r="I2979" s="16"/>
      <c r="J2979" s="16"/>
      <c r="K2979" s="16"/>
      <c r="L2979" s="32"/>
      <c r="M2979" s="16"/>
      <c r="N2979" s="16"/>
      <c r="O2979" s="16"/>
      <c r="P2979" s="16"/>
      <c r="Y2979" s="20"/>
      <c r="Z2979" s="20"/>
      <c r="AA2979" s="20"/>
      <c r="AB2979" s="20"/>
      <c r="AC2979" s="20"/>
      <c r="AD2979" s="20"/>
    </row>
    <row r="2980" spans="3:30" s="1" customFormat="1">
      <c r="C2980" s="16"/>
      <c r="D2980" s="16"/>
      <c r="E2980" s="32"/>
      <c r="F2980" s="16"/>
      <c r="G2980" s="16"/>
      <c r="H2980" s="16"/>
      <c r="I2980" s="16"/>
      <c r="J2980" s="16"/>
      <c r="K2980" s="16"/>
      <c r="L2980" s="32"/>
      <c r="M2980" s="16"/>
      <c r="N2980" s="16"/>
      <c r="O2980" s="16"/>
      <c r="P2980" s="16"/>
      <c r="Y2980" s="20"/>
      <c r="Z2980" s="20"/>
      <c r="AA2980" s="20"/>
      <c r="AB2980" s="20"/>
      <c r="AC2980" s="20"/>
      <c r="AD2980" s="20"/>
    </row>
    <row r="2981" spans="3:30" s="1" customFormat="1">
      <c r="C2981" s="16"/>
      <c r="D2981" s="16"/>
      <c r="E2981" s="32"/>
      <c r="F2981" s="16"/>
      <c r="G2981" s="16"/>
      <c r="H2981" s="16"/>
      <c r="I2981" s="16"/>
      <c r="J2981" s="16"/>
      <c r="K2981" s="16"/>
      <c r="L2981" s="32"/>
      <c r="M2981" s="16"/>
      <c r="N2981" s="16"/>
      <c r="O2981" s="16"/>
      <c r="P2981" s="16"/>
      <c r="Y2981" s="20"/>
      <c r="Z2981" s="20"/>
      <c r="AA2981" s="20"/>
      <c r="AB2981" s="20"/>
      <c r="AC2981" s="20"/>
      <c r="AD2981" s="20"/>
    </row>
    <row r="2982" spans="3:30" s="1" customFormat="1">
      <c r="C2982" s="16"/>
      <c r="D2982" s="16"/>
      <c r="E2982" s="32"/>
      <c r="F2982" s="16"/>
      <c r="G2982" s="16"/>
      <c r="H2982" s="16"/>
      <c r="I2982" s="16"/>
      <c r="J2982" s="16"/>
      <c r="K2982" s="16"/>
      <c r="L2982" s="32"/>
      <c r="M2982" s="16"/>
      <c r="N2982" s="16"/>
      <c r="O2982" s="16"/>
      <c r="P2982" s="16"/>
      <c r="Y2982" s="20"/>
      <c r="Z2982" s="20"/>
      <c r="AA2982" s="20"/>
      <c r="AB2982" s="20"/>
      <c r="AC2982" s="20"/>
      <c r="AD2982" s="20"/>
    </row>
    <row r="2983" spans="3:30" s="1" customFormat="1">
      <c r="C2983" s="16"/>
      <c r="D2983" s="16"/>
      <c r="E2983" s="32"/>
      <c r="F2983" s="16"/>
      <c r="G2983" s="16"/>
      <c r="H2983" s="16"/>
      <c r="I2983" s="16"/>
      <c r="J2983" s="16"/>
      <c r="K2983" s="16"/>
      <c r="L2983" s="32"/>
      <c r="M2983" s="16"/>
      <c r="N2983" s="16"/>
      <c r="O2983" s="16"/>
      <c r="P2983" s="16"/>
      <c r="Y2983" s="20"/>
      <c r="Z2983" s="20"/>
      <c r="AA2983" s="20"/>
      <c r="AB2983" s="20"/>
      <c r="AC2983" s="20"/>
      <c r="AD2983" s="20"/>
    </row>
    <row r="2984" spans="3:30" s="1" customFormat="1">
      <c r="C2984" s="16"/>
      <c r="D2984" s="16"/>
      <c r="E2984" s="32"/>
      <c r="F2984" s="16"/>
      <c r="G2984" s="16"/>
      <c r="H2984" s="16"/>
      <c r="I2984" s="16"/>
      <c r="J2984" s="16"/>
      <c r="K2984" s="16"/>
      <c r="L2984" s="32"/>
      <c r="M2984" s="16"/>
      <c r="N2984" s="16"/>
      <c r="O2984" s="16"/>
      <c r="P2984" s="16"/>
      <c r="Y2984" s="20"/>
      <c r="Z2984" s="20"/>
      <c r="AA2984" s="20"/>
      <c r="AB2984" s="20"/>
      <c r="AC2984" s="20"/>
      <c r="AD2984" s="20"/>
    </row>
    <row r="2985" spans="3:30" s="1" customFormat="1">
      <c r="C2985" s="16"/>
      <c r="D2985" s="16"/>
      <c r="E2985" s="32"/>
      <c r="F2985" s="16"/>
      <c r="G2985" s="16"/>
      <c r="H2985" s="16"/>
      <c r="I2985" s="16"/>
      <c r="J2985" s="16"/>
      <c r="K2985" s="16"/>
      <c r="L2985" s="32"/>
      <c r="M2985" s="16"/>
      <c r="N2985" s="16"/>
      <c r="O2985" s="16"/>
      <c r="P2985" s="16"/>
      <c r="Y2985" s="20"/>
      <c r="Z2985" s="20"/>
      <c r="AA2985" s="20"/>
      <c r="AB2985" s="20"/>
      <c r="AC2985" s="20"/>
      <c r="AD2985" s="20"/>
    </row>
    <row r="2986" spans="3:30" s="1" customFormat="1">
      <c r="C2986" s="16"/>
      <c r="D2986" s="16"/>
      <c r="E2986" s="32"/>
      <c r="F2986" s="16"/>
      <c r="G2986" s="16"/>
      <c r="H2986" s="16"/>
      <c r="I2986" s="16"/>
      <c r="J2986" s="16"/>
      <c r="K2986" s="16"/>
      <c r="L2986" s="32"/>
      <c r="M2986" s="16"/>
      <c r="N2986" s="16"/>
      <c r="O2986" s="16"/>
      <c r="P2986" s="16"/>
      <c r="Y2986" s="20"/>
      <c r="Z2986" s="20"/>
      <c r="AA2986" s="20"/>
      <c r="AB2986" s="20"/>
      <c r="AC2986" s="20"/>
      <c r="AD2986" s="20"/>
    </row>
    <row r="2987" spans="3:30" s="1" customFormat="1">
      <c r="C2987" s="16"/>
      <c r="D2987" s="16"/>
      <c r="E2987" s="32"/>
      <c r="F2987" s="16"/>
      <c r="G2987" s="16"/>
      <c r="H2987" s="16"/>
      <c r="I2987" s="16"/>
      <c r="J2987" s="16"/>
      <c r="K2987" s="16"/>
      <c r="L2987" s="32"/>
      <c r="M2987" s="16"/>
      <c r="N2987" s="16"/>
      <c r="O2987" s="16"/>
      <c r="P2987" s="16"/>
      <c r="Y2987" s="20"/>
      <c r="Z2987" s="20"/>
      <c r="AA2987" s="20"/>
      <c r="AB2987" s="20"/>
      <c r="AC2987" s="20"/>
      <c r="AD2987" s="20"/>
    </row>
    <row r="2988" spans="3:30" s="1" customFormat="1">
      <c r="C2988" s="16"/>
      <c r="D2988" s="16"/>
      <c r="E2988" s="32"/>
      <c r="F2988" s="16"/>
      <c r="G2988" s="16"/>
      <c r="H2988" s="16"/>
      <c r="I2988" s="16"/>
      <c r="J2988" s="16"/>
      <c r="K2988" s="16"/>
      <c r="L2988" s="32"/>
      <c r="M2988" s="16"/>
      <c r="N2988" s="16"/>
      <c r="O2988" s="16"/>
      <c r="P2988" s="16"/>
      <c r="Y2988" s="20"/>
      <c r="Z2988" s="20"/>
      <c r="AA2988" s="20"/>
      <c r="AB2988" s="20"/>
      <c r="AC2988" s="20"/>
      <c r="AD2988" s="20"/>
    </row>
    <row r="2989" spans="3:30" s="1" customFormat="1">
      <c r="C2989" s="16"/>
      <c r="D2989" s="16"/>
      <c r="E2989" s="32"/>
      <c r="F2989" s="16"/>
      <c r="G2989" s="16"/>
      <c r="H2989" s="16"/>
      <c r="I2989" s="16"/>
      <c r="J2989" s="16"/>
      <c r="K2989" s="16"/>
      <c r="L2989" s="32"/>
      <c r="M2989" s="16"/>
      <c r="N2989" s="16"/>
      <c r="O2989" s="16"/>
      <c r="P2989" s="16"/>
      <c r="Y2989" s="20"/>
      <c r="Z2989" s="20"/>
      <c r="AA2989" s="20"/>
      <c r="AB2989" s="20"/>
      <c r="AC2989" s="20"/>
      <c r="AD2989" s="20"/>
    </row>
    <row r="2990" spans="3:30" s="1" customFormat="1">
      <c r="C2990" s="16"/>
      <c r="D2990" s="16"/>
      <c r="E2990" s="32"/>
      <c r="F2990" s="16"/>
      <c r="G2990" s="16"/>
      <c r="H2990" s="16"/>
      <c r="I2990" s="16"/>
      <c r="J2990" s="16"/>
      <c r="K2990" s="16"/>
      <c r="L2990" s="32"/>
      <c r="M2990" s="16"/>
      <c r="N2990" s="16"/>
      <c r="O2990" s="16"/>
      <c r="P2990" s="16"/>
      <c r="Y2990" s="20"/>
      <c r="Z2990" s="20"/>
      <c r="AA2990" s="20"/>
      <c r="AB2990" s="20"/>
      <c r="AC2990" s="20"/>
      <c r="AD2990" s="20"/>
    </row>
    <row r="2991" spans="3:30" s="1" customFormat="1">
      <c r="C2991" s="16"/>
      <c r="D2991" s="16"/>
      <c r="E2991" s="32"/>
      <c r="F2991" s="16"/>
      <c r="G2991" s="16"/>
      <c r="H2991" s="16"/>
      <c r="I2991" s="16"/>
      <c r="J2991" s="16"/>
      <c r="K2991" s="16"/>
      <c r="L2991" s="32"/>
      <c r="M2991" s="16"/>
      <c r="N2991" s="16"/>
      <c r="O2991" s="16"/>
      <c r="P2991" s="16"/>
      <c r="Y2991" s="20"/>
      <c r="Z2991" s="20"/>
      <c r="AA2991" s="20"/>
      <c r="AB2991" s="20"/>
      <c r="AC2991" s="20"/>
      <c r="AD2991" s="20"/>
    </row>
    <row r="2992" spans="3:30" s="1" customFormat="1">
      <c r="C2992" s="16"/>
      <c r="D2992" s="16"/>
      <c r="E2992" s="32"/>
      <c r="F2992" s="16"/>
      <c r="G2992" s="16"/>
      <c r="H2992" s="16"/>
      <c r="I2992" s="16"/>
      <c r="J2992" s="16"/>
      <c r="K2992" s="16"/>
      <c r="L2992" s="32"/>
      <c r="M2992" s="16"/>
      <c r="N2992" s="16"/>
      <c r="O2992" s="16"/>
      <c r="P2992" s="16"/>
      <c r="Y2992" s="20"/>
      <c r="Z2992" s="20"/>
      <c r="AA2992" s="20"/>
      <c r="AB2992" s="20"/>
      <c r="AC2992" s="20"/>
      <c r="AD2992" s="20"/>
    </row>
    <row r="2993" spans="3:30" s="1" customFormat="1">
      <c r="C2993" s="16"/>
      <c r="D2993" s="16"/>
      <c r="E2993" s="32"/>
      <c r="F2993" s="16"/>
      <c r="G2993" s="16"/>
      <c r="H2993" s="16"/>
      <c r="I2993" s="16"/>
      <c r="J2993" s="16"/>
      <c r="K2993" s="16"/>
      <c r="L2993" s="32"/>
      <c r="M2993" s="16"/>
      <c r="N2993" s="16"/>
      <c r="O2993" s="16"/>
      <c r="P2993" s="16"/>
      <c r="Y2993" s="20"/>
      <c r="Z2993" s="20"/>
      <c r="AA2993" s="20"/>
      <c r="AB2993" s="20"/>
      <c r="AC2993" s="20"/>
      <c r="AD2993" s="20"/>
    </row>
    <row r="2994" spans="3:30" s="1" customFormat="1">
      <c r="C2994" s="16"/>
      <c r="D2994" s="16"/>
      <c r="E2994" s="32"/>
      <c r="F2994" s="16"/>
      <c r="G2994" s="16"/>
      <c r="H2994" s="16"/>
      <c r="I2994" s="16"/>
      <c r="J2994" s="16"/>
      <c r="K2994" s="16"/>
      <c r="L2994" s="32"/>
      <c r="M2994" s="16"/>
      <c r="N2994" s="16"/>
      <c r="O2994" s="16"/>
      <c r="P2994" s="16"/>
      <c r="Y2994" s="20"/>
      <c r="Z2994" s="20"/>
      <c r="AA2994" s="20"/>
      <c r="AB2994" s="20"/>
      <c r="AC2994" s="20"/>
      <c r="AD2994" s="20"/>
    </row>
    <row r="2995" spans="3:30" s="1" customFormat="1">
      <c r="C2995" s="16"/>
      <c r="D2995" s="16"/>
      <c r="E2995" s="32"/>
      <c r="F2995" s="16"/>
      <c r="G2995" s="16"/>
      <c r="H2995" s="16"/>
      <c r="I2995" s="16"/>
      <c r="J2995" s="16"/>
      <c r="K2995" s="16"/>
      <c r="L2995" s="32"/>
      <c r="M2995" s="16"/>
      <c r="N2995" s="16"/>
      <c r="O2995" s="16"/>
      <c r="P2995" s="16"/>
      <c r="Y2995" s="20"/>
      <c r="Z2995" s="20"/>
      <c r="AA2995" s="20"/>
      <c r="AB2995" s="20"/>
      <c r="AC2995" s="20"/>
      <c r="AD2995" s="20"/>
    </row>
    <row r="2996" spans="3:30" s="1" customFormat="1">
      <c r="C2996" s="16"/>
      <c r="D2996" s="16"/>
      <c r="E2996" s="32"/>
      <c r="F2996" s="16"/>
      <c r="G2996" s="16"/>
      <c r="H2996" s="16"/>
      <c r="I2996" s="16"/>
      <c r="J2996" s="16"/>
      <c r="K2996" s="16"/>
      <c r="L2996" s="32"/>
      <c r="M2996" s="16"/>
      <c r="N2996" s="16"/>
      <c r="O2996" s="16"/>
      <c r="P2996" s="16"/>
      <c r="Y2996" s="20"/>
      <c r="Z2996" s="20"/>
      <c r="AA2996" s="20"/>
      <c r="AB2996" s="20"/>
      <c r="AC2996" s="20"/>
      <c r="AD2996" s="20"/>
    </row>
    <row r="2997" spans="3:30" s="1" customFormat="1">
      <c r="C2997" s="16"/>
      <c r="D2997" s="16"/>
      <c r="E2997" s="32"/>
      <c r="F2997" s="16"/>
      <c r="G2997" s="16"/>
      <c r="H2997" s="16"/>
      <c r="I2997" s="16"/>
      <c r="J2997" s="16"/>
      <c r="K2997" s="16"/>
      <c r="L2997" s="32"/>
      <c r="M2997" s="16"/>
      <c r="N2997" s="16"/>
      <c r="O2997" s="16"/>
      <c r="P2997" s="16"/>
      <c r="Y2997" s="20"/>
      <c r="Z2997" s="20"/>
      <c r="AA2997" s="20"/>
      <c r="AB2997" s="20"/>
      <c r="AC2997" s="20"/>
      <c r="AD2997" s="20"/>
    </row>
    <row r="2998" spans="3:30" s="1" customFormat="1">
      <c r="C2998" s="16"/>
      <c r="D2998" s="16"/>
      <c r="E2998" s="32"/>
      <c r="F2998" s="16"/>
      <c r="G2998" s="16"/>
      <c r="H2998" s="16"/>
      <c r="I2998" s="16"/>
      <c r="J2998" s="16"/>
      <c r="K2998" s="16"/>
      <c r="L2998" s="32"/>
      <c r="M2998" s="16"/>
      <c r="N2998" s="16"/>
      <c r="O2998" s="16"/>
      <c r="P2998" s="16"/>
      <c r="Y2998" s="20"/>
      <c r="Z2998" s="20"/>
      <c r="AA2998" s="20"/>
      <c r="AB2998" s="20"/>
      <c r="AC2998" s="20"/>
      <c r="AD2998" s="20"/>
    </row>
    <row r="2999" spans="3:30" s="1" customFormat="1">
      <c r="C2999" s="16"/>
      <c r="D2999" s="16"/>
      <c r="E2999" s="32"/>
      <c r="F2999" s="16"/>
      <c r="G2999" s="16"/>
      <c r="H2999" s="16"/>
      <c r="I2999" s="16"/>
      <c r="J2999" s="16"/>
      <c r="K2999" s="16"/>
      <c r="L2999" s="32"/>
      <c r="M2999" s="16"/>
      <c r="N2999" s="16"/>
      <c r="O2999" s="16"/>
      <c r="P2999" s="16"/>
      <c r="Y2999" s="20"/>
      <c r="Z2999" s="20"/>
      <c r="AA2999" s="20"/>
      <c r="AB2999" s="20"/>
      <c r="AC2999" s="20"/>
      <c r="AD2999" s="20"/>
    </row>
    <row r="3000" spans="3:30" s="1" customFormat="1">
      <c r="C3000" s="16"/>
      <c r="D3000" s="16"/>
      <c r="E3000" s="32"/>
      <c r="F3000" s="16"/>
      <c r="G3000" s="16"/>
      <c r="H3000" s="16"/>
      <c r="I3000" s="16"/>
      <c r="J3000" s="16"/>
      <c r="K3000" s="16"/>
      <c r="L3000" s="32"/>
      <c r="M3000" s="16"/>
      <c r="N3000" s="16"/>
      <c r="O3000" s="16"/>
      <c r="P3000" s="16"/>
      <c r="Y3000" s="20"/>
      <c r="Z3000" s="20"/>
      <c r="AA3000" s="20"/>
      <c r="AB3000" s="20"/>
      <c r="AC3000" s="20"/>
      <c r="AD3000" s="20"/>
    </row>
    <row r="3001" spans="3:30" s="1" customFormat="1">
      <c r="C3001" s="16"/>
      <c r="D3001" s="16"/>
      <c r="E3001" s="32"/>
      <c r="F3001" s="16"/>
      <c r="G3001" s="16"/>
      <c r="H3001" s="16"/>
      <c r="I3001" s="16"/>
      <c r="J3001" s="16"/>
      <c r="K3001" s="16"/>
      <c r="L3001" s="32"/>
      <c r="M3001" s="16"/>
      <c r="N3001" s="16"/>
      <c r="O3001" s="16"/>
      <c r="P3001" s="16"/>
      <c r="Y3001" s="20"/>
      <c r="Z3001" s="20"/>
      <c r="AA3001" s="20"/>
      <c r="AB3001" s="20"/>
      <c r="AC3001" s="20"/>
      <c r="AD3001" s="20"/>
    </row>
    <row r="3002" spans="3:30" s="1" customFormat="1">
      <c r="C3002" s="16"/>
      <c r="D3002" s="16"/>
      <c r="E3002" s="32"/>
      <c r="F3002" s="16"/>
      <c r="G3002" s="16"/>
      <c r="H3002" s="16"/>
      <c r="I3002" s="16"/>
      <c r="J3002" s="16"/>
      <c r="K3002" s="16"/>
      <c r="L3002" s="32"/>
      <c r="M3002" s="16"/>
      <c r="N3002" s="16"/>
      <c r="O3002" s="16"/>
      <c r="P3002" s="16"/>
      <c r="Y3002" s="20"/>
      <c r="Z3002" s="20"/>
      <c r="AA3002" s="20"/>
      <c r="AB3002" s="20"/>
      <c r="AC3002" s="20"/>
      <c r="AD3002" s="20"/>
    </row>
    <row r="3003" spans="3:30" s="1" customFormat="1">
      <c r="C3003" s="16"/>
      <c r="D3003" s="16"/>
      <c r="E3003" s="32"/>
      <c r="F3003" s="16"/>
      <c r="G3003" s="16"/>
      <c r="H3003" s="16"/>
      <c r="I3003" s="16"/>
      <c r="J3003" s="16"/>
      <c r="K3003" s="16"/>
      <c r="L3003" s="32"/>
      <c r="M3003" s="16"/>
      <c r="N3003" s="16"/>
      <c r="O3003" s="16"/>
      <c r="P3003" s="16"/>
      <c r="Y3003" s="20"/>
      <c r="Z3003" s="20"/>
      <c r="AA3003" s="20"/>
      <c r="AB3003" s="20"/>
      <c r="AC3003" s="20"/>
      <c r="AD3003" s="20"/>
    </row>
    <row r="3004" spans="3:30" s="1" customFormat="1">
      <c r="C3004" s="16"/>
      <c r="D3004" s="16"/>
      <c r="E3004" s="32"/>
      <c r="F3004" s="16"/>
      <c r="G3004" s="16"/>
      <c r="H3004" s="16"/>
      <c r="I3004" s="16"/>
      <c r="J3004" s="16"/>
      <c r="K3004" s="16"/>
      <c r="L3004" s="32"/>
      <c r="M3004" s="16"/>
      <c r="N3004" s="16"/>
      <c r="O3004" s="16"/>
      <c r="P3004" s="16"/>
      <c r="Y3004" s="20"/>
      <c r="Z3004" s="20"/>
      <c r="AA3004" s="20"/>
      <c r="AB3004" s="20"/>
      <c r="AC3004" s="20"/>
      <c r="AD3004" s="20"/>
    </row>
    <row r="3005" spans="3:30" s="1" customFormat="1">
      <c r="C3005" s="16"/>
      <c r="D3005" s="16"/>
      <c r="E3005" s="32"/>
      <c r="F3005" s="16"/>
      <c r="G3005" s="16"/>
      <c r="H3005" s="16"/>
      <c r="I3005" s="16"/>
      <c r="J3005" s="16"/>
      <c r="K3005" s="16"/>
      <c r="L3005" s="32"/>
      <c r="M3005" s="16"/>
      <c r="N3005" s="16"/>
      <c r="O3005" s="16"/>
      <c r="P3005" s="16"/>
      <c r="Y3005" s="20"/>
      <c r="Z3005" s="20"/>
      <c r="AA3005" s="20"/>
      <c r="AB3005" s="20"/>
      <c r="AC3005" s="20"/>
      <c r="AD3005" s="20"/>
    </row>
    <row r="3006" spans="3:30" s="1" customFormat="1">
      <c r="C3006" s="16"/>
      <c r="D3006" s="16"/>
      <c r="E3006" s="32"/>
      <c r="F3006" s="16"/>
      <c r="G3006" s="16"/>
      <c r="H3006" s="16"/>
      <c r="I3006" s="16"/>
      <c r="J3006" s="16"/>
      <c r="K3006" s="16"/>
      <c r="L3006" s="32"/>
      <c r="M3006" s="16"/>
      <c r="N3006" s="16"/>
      <c r="O3006" s="16"/>
      <c r="P3006" s="16"/>
      <c r="Y3006" s="20"/>
      <c r="Z3006" s="20"/>
      <c r="AA3006" s="20"/>
      <c r="AB3006" s="20"/>
      <c r="AC3006" s="20"/>
      <c r="AD3006" s="20"/>
    </row>
    <row r="3007" spans="3:30" s="1" customFormat="1">
      <c r="C3007" s="16"/>
      <c r="D3007" s="16"/>
      <c r="E3007" s="32"/>
      <c r="F3007" s="16"/>
      <c r="G3007" s="16"/>
      <c r="H3007" s="16"/>
      <c r="I3007" s="16"/>
      <c r="J3007" s="16"/>
      <c r="K3007" s="16"/>
      <c r="L3007" s="32"/>
      <c r="M3007" s="16"/>
      <c r="N3007" s="16"/>
      <c r="O3007" s="16"/>
      <c r="P3007" s="16"/>
      <c r="Y3007" s="20"/>
      <c r="Z3007" s="20"/>
      <c r="AA3007" s="20"/>
      <c r="AB3007" s="20"/>
      <c r="AC3007" s="20"/>
      <c r="AD3007" s="20"/>
    </row>
    <row r="3008" spans="3:30" s="1" customFormat="1">
      <c r="C3008" s="16"/>
      <c r="D3008" s="16"/>
      <c r="E3008" s="32"/>
      <c r="F3008" s="16"/>
      <c r="G3008" s="16"/>
      <c r="H3008" s="16"/>
      <c r="I3008" s="16"/>
      <c r="J3008" s="16"/>
      <c r="K3008" s="16"/>
      <c r="L3008" s="32"/>
      <c r="M3008" s="16"/>
      <c r="N3008" s="16"/>
      <c r="O3008" s="16"/>
      <c r="P3008" s="16"/>
      <c r="Y3008" s="20"/>
      <c r="Z3008" s="20"/>
      <c r="AA3008" s="20"/>
      <c r="AB3008" s="20"/>
      <c r="AC3008" s="20"/>
      <c r="AD3008" s="20"/>
    </row>
    <row r="3009" spans="3:30" s="1" customFormat="1">
      <c r="C3009" s="16"/>
      <c r="D3009" s="16"/>
      <c r="E3009" s="32"/>
      <c r="F3009" s="16"/>
      <c r="G3009" s="16"/>
      <c r="H3009" s="16"/>
      <c r="I3009" s="16"/>
      <c r="J3009" s="16"/>
      <c r="K3009" s="16"/>
      <c r="L3009" s="32"/>
      <c r="M3009" s="16"/>
      <c r="N3009" s="16"/>
      <c r="O3009" s="16"/>
      <c r="P3009" s="16"/>
      <c r="Y3009" s="20"/>
      <c r="Z3009" s="20"/>
      <c r="AA3009" s="20"/>
      <c r="AB3009" s="20"/>
      <c r="AC3009" s="20"/>
      <c r="AD3009" s="20"/>
    </row>
    <row r="3010" spans="3:30" s="1" customFormat="1">
      <c r="C3010" s="16"/>
      <c r="D3010" s="16"/>
      <c r="E3010" s="32"/>
      <c r="F3010" s="16"/>
      <c r="G3010" s="16"/>
      <c r="H3010" s="16"/>
      <c r="I3010" s="16"/>
      <c r="J3010" s="16"/>
      <c r="K3010" s="16"/>
      <c r="L3010" s="32"/>
      <c r="M3010" s="16"/>
      <c r="N3010" s="16"/>
      <c r="O3010" s="16"/>
      <c r="P3010" s="16"/>
      <c r="Y3010" s="20"/>
      <c r="Z3010" s="20"/>
      <c r="AA3010" s="20"/>
      <c r="AB3010" s="20"/>
      <c r="AC3010" s="20"/>
      <c r="AD3010" s="20"/>
    </row>
    <row r="3011" spans="3:30" s="1" customFormat="1">
      <c r="C3011" s="16"/>
      <c r="D3011" s="16"/>
      <c r="E3011" s="32"/>
      <c r="F3011" s="16"/>
      <c r="G3011" s="16"/>
      <c r="H3011" s="16"/>
      <c r="I3011" s="16"/>
      <c r="J3011" s="16"/>
      <c r="K3011" s="16"/>
      <c r="L3011" s="32"/>
      <c r="M3011" s="16"/>
      <c r="N3011" s="16"/>
      <c r="O3011" s="16"/>
      <c r="P3011" s="16"/>
      <c r="Y3011" s="20"/>
      <c r="Z3011" s="20"/>
      <c r="AA3011" s="20"/>
      <c r="AB3011" s="20"/>
      <c r="AC3011" s="20"/>
      <c r="AD3011" s="20"/>
    </row>
    <row r="3012" spans="3:30" s="1" customFormat="1">
      <c r="C3012" s="16"/>
      <c r="D3012" s="16"/>
      <c r="E3012" s="32"/>
      <c r="F3012" s="16"/>
      <c r="G3012" s="16"/>
      <c r="H3012" s="16"/>
      <c r="I3012" s="16"/>
      <c r="J3012" s="16"/>
      <c r="K3012" s="16"/>
      <c r="L3012" s="32"/>
      <c r="M3012" s="16"/>
      <c r="N3012" s="16"/>
      <c r="O3012" s="16"/>
      <c r="P3012" s="16"/>
      <c r="Y3012" s="20"/>
      <c r="Z3012" s="20"/>
      <c r="AA3012" s="20"/>
      <c r="AB3012" s="20"/>
      <c r="AC3012" s="20"/>
      <c r="AD3012" s="20"/>
    </row>
    <row r="3013" spans="3:30" s="1" customFormat="1">
      <c r="C3013" s="16"/>
      <c r="D3013" s="16"/>
      <c r="E3013" s="32"/>
      <c r="F3013" s="16"/>
      <c r="G3013" s="16"/>
      <c r="H3013" s="16"/>
      <c r="I3013" s="16"/>
      <c r="J3013" s="16"/>
      <c r="K3013" s="16"/>
      <c r="L3013" s="32"/>
      <c r="M3013" s="16"/>
      <c r="N3013" s="16"/>
      <c r="O3013" s="16"/>
      <c r="P3013" s="16"/>
      <c r="Y3013" s="20"/>
      <c r="Z3013" s="20"/>
      <c r="AA3013" s="20"/>
      <c r="AB3013" s="20"/>
      <c r="AC3013" s="20"/>
      <c r="AD3013" s="20"/>
    </row>
    <row r="3014" spans="3:30" s="1" customFormat="1">
      <c r="C3014" s="16"/>
      <c r="D3014" s="16"/>
      <c r="E3014" s="32"/>
      <c r="F3014" s="16"/>
      <c r="G3014" s="16"/>
      <c r="H3014" s="16"/>
      <c r="I3014" s="16"/>
      <c r="J3014" s="16"/>
      <c r="K3014" s="16"/>
      <c r="L3014" s="32"/>
      <c r="M3014" s="16"/>
      <c r="N3014" s="16"/>
      <c r="O3014" s="16"/>
      <c r="P3014" s="16"/>
      <c r="Y3014" s="20"/>
      <c r="Z3014" s="20"/>
      <c r="AA3014" s="20"/>
      <c r="AB3014" s="20"/>
      <c r="AC3014" s="20"/>
      <c r="AD3014" s="20"/>
    </row>
    <row r="3015" spans="3:30" s="1" customFormat="1">
      <c r="C3015" s="16"/>
      <c r="D3015" s="16"/>
      <c r="E3015" s="32"/>
      <c r="F3015" s="16"/>
      <c r="G3015" s="16"/>
      <c r="H3015" s="16"/>
      <c r="I3015" s="16"/>
      <c r="J3015" s="16"/>
      <c r="K3015" s="16"/>
      <c r="L3015" s="32"/>
      <c r="M3015" s="16"/>
      <c r="N3015" s="16"/>
      <c r="O3015" s="16"/>
      <c r="P3015" s="16"/>
      <c r="Y3015" s="20"/>
      <c r="Z3015" s="20"/>
      <c r="AA3015" s="20"/>
      <c r="AB3015" s="20"/>
      <c r="AC3015" s="20"/>
      <c r="AD3015" s="20"/>
    </row>
    <row r="3016" spans="3:30" s="1" customFormat="1">
      <c r="C3016" s="16"/>
      <c r="D3016" s="16"/>
      <c r="E3016" s="32"/>
      <c r="F3016" s="16"/>
      <c r="G3016" s="16"/>
      <c r="H3016" s="16"/>
      <c r="I3016" s="16"/>
      <c r="J3016" s="16"/>
      <c r="K3016" s="16"/>
      <c r="L3016" s="32"/>
      <c r="M3016" s="16"/>
      <c r="N3016" s="16"/>
      <c r="O3016" s="16"/>
      <c r="P3016" s="16"/>
      <c r="Y3016" s="20"/>
      <c r="Z3016" s="20"/>
      <c r="AA3016" s="20"/>
      <c r="AB3016" s="20"/>
      <c r="AC3016" s="20"/>
      <c r="AD3016" s="20"/>
    </row>
    <row r="3017" spans="3:30" s="1" customFormat="1">
      <c r="C3017" s="16"/>
      <c r="D3017" s="16"/>
      <c r="E3017" s="32"/>
      <c r="F3017" s="16"/>
      <c r="G3017" s="16"/>
      <c r="H3017" s="16"/>
      <c r="I3017" s="16"/>
      <c r="J3017" s="16"/>
      <c r="K3017" s="16"/>
      <c r="L3017" s="32"/>
      <c r="M3017" s="16"/>
      <c r="N3017" s="16"/>
      <c r="O3017" s="16"/>
      <c r="P3017" s="16"/>
      <c r="Y3017" s="20"/>
      <c r="Z3017" s="20"/>
      <c r="AA3017" s="20"/>
      <c r="AB3017" s="20"/>
      <c r="AC3017" s="20"/>
      <c r="AD3017" s="20"/>
    </row>
    <row r="3018" spans="3:30" s="1" customFormat="1">
      <c r="C3018" s="16"/>
      <c r="D3018" s="16"/>
      <c r="E3018" s="32"/>
      <c r="F3018" s="16"/>
      <c r="G3018" s="16"/>
      <c r="H3018" s="16"/>
      <c r="I3018" s="16"/>
      <c r="J3018" s="16"/>
      <c r="K3018" s="16"/>
      <c r="L3018" s="32"/>
      <c r="M3018" s="16"/>
      <c r="N3018" s="16"/>
      <c r="O3018" s="16"/>
      <c r="P3018" s="16"/>
      <c r="Y3018" s="20"/>
      <c r="Z3018" s="20"/>
      <c r="AA3018" s="20"/>
      <c r="AB3018" s="20"/>
      <c r="AC3018" s="20"/>
      <c r="AD3018" s="20"/>
    </row>
    <row r="3019" spans="3:30" s="1" customFormat="1">
      <c r="C3019" s="16"/>
      <c r="D3019" s="16"/>
      <c r="E3019" s="32"/>
      <c r="F3019" s="16"/>
      <c r="G3019" s="16"/>
      <c r="H3019" s="16"/>
      <c r="I3019" s="16"/>
      <c r="J3019" s="16"/>
      <c r="K3019" s="16"/>
      <c r="L3019" s="32"/>
      <c r="M3019" s="16"/>
      <c r="N3019" s="16"/>
      <c r="O3019" s="16"/>
      <c r="P3019" s="16"/>
      <c r="Y3019" s="20"/>
      <c r="Z3019" s="20"/>
      <c r="AA3019" s="20"/>
      <c r="AB3019" s="20"/>
      <c r="AC3019" s="20"/>
      <c r="AD3019" s="20"/>
    </row>
    <row r="3020" spans="3:30" s="1" customFormat="1">
      <c r="C3020" s="16"/>
      <c r="D3020" s="16"/>
      <c r="E3020" s="32"/>
      <c r="F3020" s="16"/>
      <c r="G3020" s="16"/>
      <c r="H3020" s="16"/>
      <c r="I3020" s="16"/>
      <c r="J3020" s="16"/>
      <c r="K3020" s="16"/>
      <c r="L3020" s="32"/>
      <c r="M3020" s="16"/>
      <c r="N3020" s="16"/>
      <c r="O3020" s="16"/>
      <c r="P3020" s="16"/>
      <c r="Y3020" s="20"/>
      <c r="Z3020" s="20"/>
      <c r="AA3020" s="20"/>
      <c r="AB3020" s="20"/>
      <c r="AC3020" s="20"/>
      <c r="AD3020" s="20"/>
    </row>
    <row r="3021" spans="3:30" s="1" customFormat="1">
      <c r="C3021" s="16"/>
      <c r="D3021" s="16"/>
      <c r="E3021" s="32"/>
      <c r="F3021" s="16"/>
      <c r="G3021" s="16"/>
      <c r="H3021" s="16"/>
      <c r="I3021" s="16"/>
      <c r="J3021" s="16"/>
      <c r="K3021" s="16"/>
      <c r="L3021" s="32"/>
      <c r="M3021" s="16"/>
      <c r="N3021" s="16"/>
      <c r="O3021" s="16"/>
      <c r="P3021" s="16"/>
      <c r="Y3021" s="20"/>
      <c r="Z3021" s="20"/>
      <c r="AA3021" s="20"/>
      <c r="AB3021" s="20"/>
      <c r="AC3021" s="20"/>
      <c r="AD3021" s="20"/>
    </row>
    <row r="3022" spans="3:30" s="1" customFormat="1">
      <c r="C3022" s="16"/>
      <c r="D3022" s="16"/>
      <c r="E3022" s="32"/>
      <c r="F3022" s="16"/>
      <c r="G3022" s="16"/>
      <c r="H3022" s="16"/>
      <c r="I3022" s="16"/>
      <c r="J3022" s="16"/>
      <c r="K3022" s="16"/>
      <c r="L3022" s="32"/>
      <c r="M3022" s="16"/>
      <c r="N3022" s="16"/>
      <c r="O3022" s="16"/>
      <c r="P3022" s="16"/>
      <c r="Y3022" s="20"/>
      <c r="Z3022" s="20"/>
      <c r="AA3022" s="20"/>
      <c r="AB3022" s="20"/>
      <c r="AC3022" s="20"/>
      <c r="AD3022" s="20"/>
    </row>
    <row r="3023" spans="3:30" s="1" customFormat="1">
      <c r="C3023" s="16"/>
      <c r="D3023" s="16"/>
      <c r="E3023" s="32"/>
      <c r="F3023" s="16"/>
      <c r="G3023" s="16"/>
      <c r="H3023" s="16"/>
      <c r="I3023" s="16"/>
      <c r="J3023" s="16"/>
      <c r="K3023" s="16"/>
      <c r="L3023" s="32"/>
      <c r="M3023" s="16"/>
      <c r="N3023" s="16"/>
      <c r="O3023" s="16"/>
      <c r="P3023" s="16"/>
      <c r="Y3023" s="20"/>
      <c r="Z3023" s="20"/>
      <c r="AA3023" s="20"/>
      <c r="AB3023" s="20"/>
      <c r="AC3023" s="20"/>
      <c r="AD3023" s="20"/>
    </row>
    <row r="3024" spans="3:30" s="1" customFormat="1">
      <c r="C3024" s="16"/>
      <c r="D3024" s="16"/>
      <c r="E3024" s="32"/>
      <c r="F3024" s="16"/>
      <c r="G3024" s="16"/>
      <c r="H3024" s="16"/>
      <c r="I3024" s="16"/>
      <c r="J3024" s="16"/>
      <c r="K3024" s="16"/>
      <c r="L3024" s="32"/>
      <c r="M3024" s="16"/>
      <c r="N3024" s="16"/>
      <c r="O3024" s="16"/>
      <c r="P3024" s="16"/>
      <c r="Y3024" s="20"/>
      <c r="Z3024" s="20"/>
      <c r="AA3024" s="20"/>
      <c r="AB3024" s="20"/>
      <c r="AC3024" s="20"/>
      <c r="AD3024" s="20"/>
    </row>
    <row r="3025" spans="3:30" s="1" customFormat="1">
      <c r="C3025" s="16"/>
      <c r="D3025" s="16"/>
      <c r="E3025" s="32"/>
      <c r="F3025" s="16"/>
      <c r="G3025" s="16"/>
      <c r="H3025" s="16"/>
      <c r="I3025" s="16"/>
      <c r="J3025" s="16"/>
      <c r="K3025" s="16"/>
      <c r="L3025" s="32"/>
      <c r="M3025" s="16"/>
      <c r="N3025" s="16"/>
      <c r="O3025" s="16"/>
      <c r="P3025" s="16"/>
      <c r="Y3025" s="20"/>
      <c r="Z3025" s="20"/>
      <c r="AA3025" s="20"/>
      <c r="AB3025" s="20"/>
      <c r="AC3025" s="20"/>
      <c r="AD3025" s="20"/>
    </row>
    <row r="3026" spans="3:30" s="1" customFormat="1">
      <c r="C3026" s="16"/>
      <c r="D3026" s="16"/>
      <c r="E3026" s="32"/>
      <c r="F3026" s="16"/>
      <c r="G3026" s="16"/>
      <c r="H3026" s="16"/>
      <c r="I3026" s="16"/>
      <c r="J3026" s="16"/>
      <c r="K3026" s="16"/>
      <c r="L3026" s="32"/>
      <c r="M3026" s="16"/>
      <c r="N3026" s="16"/>
      <c r="O3026" s="16"/>
      <c r="P3026" s="16"/>
      <c r="Y3026" s="20"/>
      <c r="Z3026" s="20"/>
      <c r="AA3026" s="20"/>
      <c r="AB3026" s="20"/>
      <c r="AC3026" s="20"/>
      <c r="AD3026" s="20"/>
    </row>
    <row r="3027" spans="3:30" s="1" customFormat="1">
      <c r="C3027" s="16"/>
      <c r="D3027" s="16"/>
      <c r="E3027" s="32"/>
      <c r="F3027" s="16"/>
      <c r="G3027" s="16"/>
      <c r="H3027" s="16"/>
      <c r="I3027" s="16"/>
      <c r="J3027" s="16"/>
      <c r="K3027" s="16"/>
      <c r="L3027" s="32"/>
      <c r="M3027" s="16"/>
      <c r="N3027" s="16"/>
      <c r="O3027" s="16"/>
      <c r="P3027" s="16"/>
      <c r="Y3027" s="20"/>
      <c r="Z3027" s="20"/>
      <c r="AA3027" s="20"/>
      <c r="AB3027" s="20"/>
      <c r="AC3027" s="20"/>
      <c r="AD3027" s="20"/>
    </row>
    <row r="3028" spans="3:30" s="1" customFormat="1">
      <c r="C3028" s="16"/>
      <c r="D3028" s="16"/>
      <c r="E3028" s="32"/>
      <c r="F3028" s="16"/>
      <c r="G3028" s="16"/>
      <c r="H3028" s="16"/>
      <c r="I3028" s="16"/>
      <c r="J3028" s="16"/>
      <c r="K3028" s="16"/>
      <c r="L3028" s="32"/>
      <c r="M3028" s="16"/>
      <c r="N3028" s="16"/>
      <c r="O3028" s="16"/>
      <c r="P3028" s="16"/>
      <c r="Y3028" s="20"/>
      <c r="Z3028" s="20"/>
      <c r="AA3028" s="20"/>
      <c r="AB3028" s="20"/>
      <c r="AC3028" s="20"/>
      <c r="AD3028" s="20"/>
    </row>
    <row r="3029" spans="3:30" s="1" customFormat="1">
      <c r="C3029" s="16"/>
      <c r="D3029" s="16"/>
      <c r="E3029" s="32"/>
      <c r="F3029" s="16"/>
      <c r="G3029" s="16"/>
      <c r="H3029" s="16"/>
      <c r="I3029" s="16"/>
      <c r="J3029" s="16"/>
      <c r="K3029" s="16"/>
      <c r="L3029" s="32"/>
      <c r="M3029" s="16"/>
      <c r="N3029" s="16"/>
      <c r="O3029" s="16"/>
      <c r="P3029" s="16"/>
      <c r="Y3029" s="20"/>
      <c r="Z3029" s="20"/>
      <c r="AA3029" s="20"/>
      <c r="AB3029" s="20"/>
      <c r="AC3029" s="20"/>
      <c r="AD3029" s="20"/>
    </row>
    <row r="3030" spans="3:30" s="1" customFormat="1">
      <c r="C3030" s="16"/>
      <c r="D3030" s="16"/>
      <c r="E3030" s="32"/>
      <c r="F3030" s="16"/>
      <c r="G3030" s="16"/>
      <c r="H3030" s="16"/>
      <c r="I3030" s="16"/>
      <c r="J3030" s="16"/>
      <c r="K3030" s="16"/>
      <c r="L3030" s="32"/>
      <c r="M3030" s="16"/>
      <c r="N3030" s="16"/>
      <c r="O3030" s="16"/>
      <c r="P3030" s="16"/>
      <c r="Y3030" s="20"/>
      <c r="Z3030" s="20"/>
      <c r="AA3030" s="20"/>
      <c r="AB3030" s="20"/>
      <c r="AC3030" s="20"/>
      <c r="AD3030" s="20"/>
    </row>
    <row r="3031" spans="3:30" s="1" customFormat="1">
      <c r="C3031" s="16"/>
      <c r="D3031" s="16"/>
      <c r="E3031" s="32"/>
      <c r="F3031" s="16"/>
      <c r="G3031" s="16"/>
      <c r="H3031" s="16"/>
      <c r="I3031" s="16"/>
      <c r="J3031" s="16"/>
      <c r="K3031" s="16"/>
      <c r="L3031" s="32"/>
      <c r="M3031" s="16"/>
      <c r="N3031" s="16"/>
      <c r="O3031" s="16"/>
      <c r="P3031" s="16"/>
      <c r="Y3031" s="20"/>
      <c r="Z3031" s="20"/>
      <c r="AA3031" s="20"/>
      <c r="AB3031" s="20"/>
      <c r="AC3031" s="20"/>
      <c r="AD3031" s="20"/>
    </row>
    <row r="3032" spans="3:30" s="1" customFormat="1">
      <c r="C3032" s="16"/>
      <c r="D3032" s="16"/>
      <c r="E3032" s="32"/>
      <c r="F3032" s="16"/>
      <c r="G3032" s="16"/>
      <c r="H3032" s="16"/>
      <c r="I3032" s="16"/>
      <c r="J3032" s="16"/>
      <c r="K3032" s="16"/>
      <c r="L3032" s="32"/>
      <c r="M3032" s="16"/>
      <c r="N3032" s="16"/>
      <c r="O3032" s="16"/>
      <c r="P3032" s="16"/>
      <c r="Y3032" s="20"/>
      <c r="Z3032" s="20"/>
      <c r="AA3032" s="20"/>
      <c r="AB3032" s="20"/>
      <c r="AC3032" s="20"/>
      <c r="AD3032" s="20"/>
    </row>
    <row r="3033" spans="3:30" s="1" customFormat="1">
      <c r="C3033" s="16"/>
      <c r="D3033" s="16"/>
      <c r="E3033" s="32"/>
      <c r="F3033" s="16"/>
      <c r="G3033" s="16"/>
      <c r="H3033" s="16"/>
      <c r="I3033" s="16"/>
      <c r="J3033" s="16"/>
      <c r="K3033" s="16"/>
      <c r="L3033" s="32"/>
      <c r="M3033" s="16"/>
      <c r="N3033" s="16"/>
      <c r="O3033" s="16"/>
      <c r="P3033" s="16"/>
      <c r="Y3033" s="20"/>
      <c r="Z3033" s="20"/>
      <c r="AA3033" s="20"/>
      <c r="AB3033" s="20"/>
      <c r="AC3033" s="20"/>
      <c r="AD3033" s="20"/>
    </row>
    <row r="3034" spans="3:30" s="1" customFormat="1">
      <c r="C3034" s="16"/>
      <c r="D3034" s="16"/>
      <c r="E3034" s="32"/>
      <c r="F3034" s="16"/>
      <c r="G3034" s="16"/>
      <c r="H3034" s="16"/>
      <c r="I3034" s="16"/>
      <c r="J3034" s="16"/>
      <c r="K3034" s="16"/>
      <c r="L3034" s="32"/>
      <c r="M3034" s="16"/>
      <c r="N3034" s="16"/>
      <c r="O3034" s="16"/>
      <c r="P3034" s="16"/>
      <c r="Y3034" s="20"/>
      <c r="Z3034" s="20"/>
      <c r="AA3034" s="20"/>
      <c r="AB3034" s="20"/>
      <c r="AC3034" s="20"/>
      <c r="AD3034" s="20"/>
    </row>
    <row r="3035" spans="3:30" s="1" customFormat="1">
      <c r="C3035" s="16"/>
      <c r="D3035" s="16"/>
      <c r="E3035" s="32"/>
      <c r="F3035" s="16"/>
      <c r="G3035" s="16"/>
      <c r="H3035" s="16"/>
      <c r="I3035" s="16"/>
      <c r="J3035" s="16"/>
      <c r="K3035" s="16"/>
      <c r="L3035" s="32"/>
      <c r="M3035" s="16"/>
      <c r="N3035" s="16"/>
      <c r="O3035" s="16"/>
      <c r="P3035" s="16"/>
      <c r="Y3035" s="20"/>
      <c r="Z3035" s="20"/>
      <c r="AA3035" s="20"/>
      <c r="AB3035" s="20"/>
      <c r="AC3035" s="20"/>
      <c r="AD3035" s="20"/>
    </row>
    <row r="3036" spans="3:30" s="1" customFormat="1">
      <c r="C3036" s="16"/>
      <c r="D3036" s="16"/>
      <c r="E3036" s="32"/>
      <c r="F3036" s="16"/>
      <c r="G3036" s="16"/>
      <c r="H3036" s="16"/>
      <c r="I3036" s="16"/>
      <c r="J3036" s="16"/>
      <c r="K3036" s="16"/>
      <c r="L3036" s="32"/>
      <c r="M3036" s="16"/>
      <c r="N3036" s="16"/>
      <c r="O3036" s="16"/>
      <c r="P3036" s="16"/>
      <c r="Y3036" s="20"/>
      <c r="Z3036" s="20"/>
      <c r="AA3036" s="20"/>
      <c r="AB3036" s="20"/>
      <c r="AC3036" s="20"/>
      <c r="AD3036" s="20"/>
    </row>
    <row r="3037" spans="3:30" s="1" customFormat="1">
      <c r="C3037" s="16"/>
      <c r="D3037" s="16"/>
      <c r="E3037" s="32"/>
      <c r="F3037" s="16"/>
      <c r="G3037" s="16"/>
      <c r="H3037" s="16"/>
      <c r="I3037" s="16"/>
      <c r="J3037" s="16"/>
      <c r="K3037" s="16"/>
      <c r="L3037" s="32"/>
      <c r="M3037" s="16"/>
      <c r="N3037" s="16"/>
      <c r="O3037" s="16"/>
      <c r="P3037" s="16"/>
      <c r="Y3037" s="20"/>
      <c r="Z3037" s="20"/>
      <c r="AA3037" s="20"/>
      <c r="AB3037" s="20"/>
      <c r="AC3037" s="20"/>
      <c r="AD3037" s="20"/>
    </row>
    <row r="3038" spans="3:30" s="1" customFormat="1">
      <c r="C3038" s="16"/>
      <c r="D3038" s="16"/>
      <c r="E3038" s="32"/>
      <c r="F3038" s="16"/>
      <c r="G3038" s="16"/>
      <c r="H3038" s="16"/>
      <c r="I3038" s="16"/>
      <c r="J3038" s="16"/>
      <c r="K3038" s="16"/>
      <c r="L3038" s="32"/>
      <c r="M3038" s="16"/>
      <c r="N3038" s="16"/>
      <c r="O3038" s="16"/>
      <c r="P3038" s="16"/>
      <c r="Y3038" s="20"/>
      <c r="Z3038" s="20"/>
      <c r="AA3038" s="20"/>
      <c r="AB3038" s="20"/>
      <c r="AC3038" s="20"/>
      <c r="AD3038" s="20"/>
    </row>
    <row r="3039" spans="3:30" s="1" customFormat="1">
      <c r="C3039" s="16"/>
      <c r="D3039" s="16"/>
      <c r="E3039" s="32"/>
      <c r="F3039" s="16"/>
      <c r="G3039" s="16"/>
      <c r="H3039" s="16"/>
      <c r="I3039" s="16"/>
      <c r="J3039" s="16"/>
      <c r="K3039" s="16"/>
      <c r="L3039" s="32"/>
      <c r="M3039" s="16"/>
      <c r="N3039" s="16"/>
      <c r="O3039" s="16"/>
      <c r="P3039" s="16"/>
      <c r="Y3039" s="20"/>
      <c r="Z3039" s="20"/>
      <c r="AA3039" s="20"/>
      <c r="AB3039" s="20"/>
      <c r="AC3039" s="20"/>
      <c r="AD3039" s="20"/>
    </row>
    <row r="3040" spans="3:30" s="1" customFormat="1">
      <c r="C3040" s="16"/>
      <c r="D3040" s="16"/>
      <c r="E3040" s="32"/>
      <c r="F3040" s="16"/>
      <c r="G3040" s="16"/>
      <c r="H3040" s="16"/>
      <c r="I3040" s="16"/>
      <c r="J3040" s="16"/>
      <c r="K3040" s="16"/>
      <c r="L3040" s="32"/>
      <c r="M3040" s="16"/>
      <c r="N3040" s="16"/>
      <c r="O3040" s="16"/>
      <c r="P3040" s="16"/>
      <c r="Y3040" s="20"/>
      <c r="Z3040" s="20"/>
      <c r="AA3040" s="20"/>
      <c r="AB3040" s="20"/>
      <c r="AC3040" s="20"/>
      <c r="AD3040" s="20"/>
    </row>
    <row r="3041" spans="3:30" s="1" customFormat="1">
      <c r="C3041" s="16"/>
      <c r="D3041" s="16"/>
      <c r="E3041" s="32"/>
      <c r="F3041" s="16"/>
      <c r="G3041" s="16"/>
      <c r="H3041" s="16"/>
      <c r="I3041" s="16"/>
      <c r="J3041" s="16"/>
      <c r="K3041" s="16"/>
      <c r="L3041" s="32"/>
      <c r="M3041" s="16"/>
      <c r="N3041" s="16"/>
      <c r="O3041" s="16"/>
      <c r="P3041" s="16"/>
      <c r="Y3041" s="20"/>
      <c r="Z3041" s="20"/>
      <c r="AA3041" s="20"/>
      <c r="AB3041" s="20"/>
      <c r="AC3041" s="20"/>
      <c r="AD3041" s="20"/>
    </row>
    <row r="3042" spans="3:30" s="1" customFormat="1">
      <c r="C3042" s="16"/>
      <c r="D3042" s="16"/>
      <c r="E3042" s="32"/>
      <c r="F3042" s="16"/>
      <c r="G3042" s="16"/>
      <c r="H3042" s="16"/>
      <c r="I3042" s="16"/>
      <c r="J3042" s="16"/>
      <c r="K3042" s="16"/>
      <c r="L3042" s="32"/>
      <c r="M3042" s="16"/>
      <c r="N3042" s="16"/>
      <c r="O3042" s="16"/>
      <c r="P3042" s="16"/>
      <c r="Y3042" s="20"/>
      <c r="Z3042" s="20"/>
      <c r="AA3042" s="20"/>
      <c r="AB3042" s="20"/>
      <c r="AC3042" s="20"/>
      <c r="AD3042" s="20"/>
    </row>
    <row r="3043" spans="3:30" s="1" customFormat="1">
      <c r="C3043" s="16"/>
      <c r="D3043" s="16"/>
      <c r="E3043" s="32"/>
      <c r="F3043" s="16"/>
      <c r="G3043" s="16"/>
      <c r="H3043" s="16"/>
      <c r="I3043" s="16"/>
      <c r="J3043" s="16"/>
      <c r="K3043" s="16"/>
      <c r="L3043" s="32"/>
      <c r="M3043" s="16"/>
      <c r="N3043" s="16"/>
      <c r="O3043" s="16"/>
      <c r="P3043" s="16"/>
      <c r="Y3043" s="20"/>
      <c r="Z3043" s="20"/>
      <c r="AA3043" s="20"/>
      <c r="AB3043" s="20"/>
      <c r="AC3043" s="20"/>
      <c r="AD3043" s="20"/>
    </row>
    <row r="3044" spans="3:30" s="1" customFormat="1">
      <c r="C3044" s="16"/>
      <c r="D3044" s="16"/>
      <c r="E3044" s="32"/>
      <c r="F3044" s="16"/>
      <c r="G3044" s="16"/>
      <c r="H3044" s="16"/>
      <c r="I3044" s="16"/>
      <c r="J3044" s="16"/>
      <c r="K3044" s="16"/>
      <c r="L3044" s="32"/>
      <c r="M3044" s="16"/>
      <c r="N3044" s="16"/>
      <c r="O3044" s="16"/>
      <c r="P3044" s="16"/>
      <c r="Y3044" s="20"/>
      <c r="Z3044" s="20"/>
      <c r="AA3044" s="20"/>
      <c r="AB3044" s="20"/>
      <c r="AC3044" s="20"/>
      <c r="AD3044" s="20"/>
    </row>
    <row r="3045" spans="3:30" s="1" customFormat="1">
      <c r="C3045" s="16"/>
      <c r="D3045" s="16"/>
      <c r="E3045" s="32"/>
      <c r="F3045" s="16"/>
      <c r="G3045" s="16"/>
      <c r="H3045" s="16"/>
      <c r="I3045" s="16"/>
      <c r="J3045" s="16"/>
      <c r="K3045" s="16"/>
      <c r="L3045" s="32"/>
      <c r="M3045" s="16"/>
      <c r="N3045" s="16"/>
      <c r="O3045" s="16"/>
      <c r="P3045" s="16"/>
      <c r="Y3045" s="20"/>
      <c r="Z3045" s="20"/>
      <c r="AA3045" s="20"/>
      <c r="AB3045" s="20"/>
      <c r="AC3045" s="20"/>
      <c r="AD3045" s="20"/>
    </row>
    <row r="3046" spans="3:30" s="1" customFormat="1">
      <c r="C3046" s="16"/>
      <c r="D3046" s="16"/>
      <c r="E3046" s="32"/>
      <c r="F3046" s="16"/>
      <c r="G3046" s="16"/>
      <c r="H3046" s="16"/>
      <c r="I3046" s="16"/>
      <c r="J3046" s="16"/>
      <c r="K3046" s="16"/>
      <c r="L3046" s="32"/>
      <c r="M3046" s="16"/>
      <c r="N3046" s="16"/>
      <c r="O3046" s="16"/>
      <c r="P3046" s="16"/>
      <c r="Y3046" s="20"/>
      <c r="Z3046" s="20"/>
      <c r="AA3046" s="20"/>
      <c r="AB3046" s="20"/>
      <c r="AC3046" s="20"/>
      <c r="AD3046" s="20"/>
    </row>
    <row r="3047" spans="3:30" s="1" customFormat="1">
      <c r="C3047" s="16"/>
      <c r="D3047" s="16"/>
      <c r="E3047" s="32"/>
      <c r="F3047" s="16"/>
      <c r="G3047" s="16"/>
      <c r="H3047" s="16"/>
      <c r="I3047" s="16"/>
      <c r="J3047" s="16"/>
      <c r="K3047" s="16"/>
      <c r="L3047" s="32"/>
      <c r="M3047" s="16"/>
      <c r="N3047" s="16"/>
      <c r="O3047" s="16"/>
      <c r="P3047" s="16"/>
      <c r="Y3047" s="20"/>
      <c r="Z3047" s="20"/>
      <c r="AA3047" s="20"/>
      <c r="AB3047" s="20"/>
      <c r="AC3047" s="20"/>
      <c r="AD3047" s="20"/>
    </row>
    <row r="3048" spans="3:30" s="1" customFormat="1">
      <c r="C3048" s="16"/>
      <c r="D3048" s="16"/>
      <c r="E3048" s="32"/>
      <c r="F3048" s="16"/>
      <c r="G3048" s="16"/>
      <c r="H3048" s="16"/>
      <c r="I3048" s="16"/>
      <c r="J3048" s="16"/>
      <c r="K3048" s="16"/>
      <c r="L3048" s="32"/>
      <c r="M3048" s="16"/>
      <c r="N3048" s="16"/>
      <c r="O3048" s="16"/>
      <c r="P3048" s="16"/>
      <c r="Y3048" s="20"/>
      <c r="Z3048" s="20"/>
      <c r="AA3048" s="20"/>
      <c r="AB3048" s="20"/>
      <c r="AC3048" s="20"/>
      <c r="AD3048" s="20"/>
    </row>
    <row r="3049" spans="3:30" s="1" customFormat="1">
      <c r="C3049" s="16"/>
      <c r="D3049" s="16"/>
      <c r="E3049" s="32"/>
      <c r="F3049" s="16"/>
      <c r="G3049" s="16"/>
      <c r="H3049" s="16"/>
      <c r="I3049" s="16"/>
      <c r="J3049" s="16"/>
      <c r="K3049" s="16"/>
      <c r="L3049" s="32"/>
      <c r="M3049" s="16"/>
      <c r="N3049" s="16"/>
      <c r="O3049" s="16"/>
      <c r="P3049" s="16"/>
      <c r="Y3049" s="20"/>
      <c r="Z3049" s="20"/>
      <c r="AA3049" s="20"/>
      <c r="AB3049" s="20"/>
      <c r="AC3049" s="20"/>
      <c r="AD3049" s="20"/>
    </row>
    <row r="3050" spans="3:30" s="1" customFormat="1">
      <c r="C3050" s="16"/>
      <c r="D3050" s="16"/>
      <c r="E3050" s="32"/>
      <c r="F3050" s="16"/>
      <c r="G3050" s="16"/>
      <c r="H3050" s="16"/>
      <c r="I3050" s="16"/>
      <c r="J3050" s="16"/>
      <c r="K3050" s="16"/>
      <c r="L3050" s="32"/>
      <c r="M3050" s="16"/>
      <c r="N3050" s="16"/>
      <c r="O3050" s="16"/>
      <c r="P3050" s="16"/>
      <c r="Y3050" s="20"/>
      <c r="Z3050" s="20"/>
      <c r="AA3050" s="20"/>
      <c r="AB3050" s="20"/>
      <c r="AC3050" s="20"/>
      <c r="AD3050" s="20"/>
    </row>
    <row r="3051" spans="3:30" s="1" customFormat="1">
      <c r="C3051" s="16"/>
      <c r="D3051" s="16"/>
      <c r="E3051" s="32"/>
      <c r="F3051" s="16"/>
      <c r="G3051" s="16"/>
      <c r="H3051" s="16"/>
      <c r="I3051" s="16"/>
      <c r="J3051" s="16"/>
      <c r="K3051" s="16"/>
      <c r="L3051" s="32"/>
      <c r="M3051" s="16"/>
      <c r="N3051" s="16"/>
      <c r="O3051" s="16"/>
      <c r="P3051" s="16"/>
      <c r="Y3051" s="20"/>
      <c r="Z3051" s="20"/>
      <c r="AA3051" s="20"/>
      <c r="AB3051" s="20"/>
      <c r="AC3051" s="20"/>
      <c r="AD3051" s="20"/>
    </row>
    <row r="3052" spans="3:30" s="1" customFormat="1">
      <c r="C3052" s="16"/>
      <c r="D3052" s="16"/>
      <c r="E3052" s="32"/>
      <c r="F3052" s="16"/>
      <c r="G3052" s="16"/>
      <c r="H3052" s="16"/>
      <c r="I3052" s="16"/>
      <c r="J3052" s="16"/>
      <c r="K3052" s="16"/>
      <c r="L3052" s="32"/>
      <c r="M3052" s="16"/>
      <c r="N3052" s="16"/>
      <c r="O3052" s="16"/>
      <c r="P3052" s="16"/>
      <c r="Y3052" s="20"/>
      <c r="Z3052" s="20"/>
      <c r="AA3052" s="20"/>
      <c r="AB3052" s="20"/>
      <c r="AC3052" s="20"/>
      <c r="AD3052" s="20"/>
    </row>
    <row r="3053" spans="3:30" s="1" customFormat="1">
      <c r="C3053" s="16"/>
      <c r="D3053" s="16"/>
      <c r="E3053" s="32"/>
      <c r="F3053" s="16"/>
      <c r="G3053" s="16"/>
      <c r="H3053" s="16"/>
      <c r="I3053" s="16"/>
      <c r="J3053" s="16"/>
      <c r="K3053" s="16"/>
      <c r="L3053" s="32"/>
      <c r="M3053" s="16"/>
      <c r="N3053" s="16"/>
      <c r="O3053" s="16"/>
      <c r="P3053" s="16"/>
      <c r="Y3053" s="20"/>
      <c r="Z3053" s="20"/>
      <c r="AA3053" s="20"/>
      <c r="AB3053" s="20"/>
      <c r="AC3053" s="20"/>
      <c r="AD3053" s="20"/>
    </row>
    <row r="3054" spans="3:30" s="1" customFormat="1">
      <c r="C3054" s="16"/>
      <c r="D3054" s="16"/>
      <c r="E3054" s="32"/>
      <c r="F3054" s="16"/>
      <c r="G3054" s="16"/>
      <c r="H3054" s="16"/>
      <c r="I3054" s="16"/>
      <c r="J3054" s="16"/>
      <c r="K3054" s="16"/>
      <c r="L3054" s="32"/>
      <c r="M3054" s="16"/>
      <c r="N3054" s="16"/>
      <c r="O3054" s="16"/>
      <c r="P3054" s="16"/>
      <c r="Y3054" s="20"/>
      <c r="Z3054" s="20"/>
      <c r="AA3054" s="20"/>
      <c r="AB3054" s="20"/>
      <c r="AC3054" s="20"/>
      <c r="AD3054" s="20"/>
    </row>
    <row r="3055" spans="3:30" s="1" customFormat="1">
      <c r="C3055" s="16"/>
      <c r="D3055" s="16"/>
      <c r="E3055" s="32"/>
      <c r="F3055" s="16"/>
      <c r="G3055" s="16"/>
      <c r="H3055" s="16"/>
      <c r="I3055" s="16"/>
      <c r="J3055" s="16"/>
      <c r="K3055" s="16"/>
      <c r="L3055" s="32"/>
      <c r="M3055" s="16"/>
      <c r="N3055" s="16"/>
      <c r="O3055" s="16"/>
      <c r="P3055" s="16"/>
      <c r="Y3055" s="20"/>
      <c r="Z3055" s="20"/>
      <c r="AA3055" s="20"/>
      <c r="AB3055" s="20"/>
      <c r="AC3055" s="20"/>
      <c r="AD3055" s="20"/>
    </row>
    <row r="3056" spans="3:30" s="1" customFormat="1">
      <c r="C3056" s="16"/>
      <c r="D3056" s="16"/>
      <c r="E3056" s="32"/>
      <c r="F3056" s="16"/>
      <c r="G3056" s="16"/>
      <c r="H3056" s="16"/>
      <c r="I3056" s="16"/>
      <c r="J3056" s="16"/>
      <c r="K3056" s="16"/>
      <c r="L3056" s="32"/>
      <c r="M3056" s="16"/>
      <c r="N3056" s="16"/>
      <c r="O3056" s="16"/>
      <c r="P3056" s="16"/>
      <c r="Y3056" s="20"/>
      <c r="Z3056" s="20"/>
      <c r="AA3056" s="20"/>
      <c r="AB3056" s="20"/>
      <c r="AC3056" s="20"/>
      <c r="AD3056" s="20"/>
    </row>
    <row r="3057" spans="3:30" s="1" customFormat="1">
      <c r="C3057" s="16"/>
      <c r="D3057" s="16"/>
      <c r="E3057" s="32"/>
      <c r="F3057" s="16"/>
      <c r="G3057" s="16"/>
      <c r="H3057" s="16"/>
      <c r="I3057" s="16"/>
      <c r="J3057" s="16"/>
      <c r="K3057" s="16"/>
      <c r="L3057" s="32"/>
      <c r="M3057" s="16"/>
      <c r="N3057" s="16"/>
      <c r="O3057" s="16"/>
      <c r="P3057" s="16"/>
      <c r="Y3057" s="20"/>
      <c r="Z3057" s="20"/>
      <c r="AA3057" s="20"/>
      <c r="AB3057" s="20"/>
      <c r="AC3057" s="20"/>
      <c r="AD3057" s="20"/>
    </row>
    <row r="3058" spans="3:30" s="1" customFormat="1">
      <c r="C3058" s="16"/>
      <c r="D3058" s="16"/>
      <c r="E3058" s="32"/>
      <c r="F3058" s="16"/>
      <c r="G3058" s="16"/>
      <c r="H3058" s="16"/>
      <c r="I3058" s="16"/>
      <c r="J3058" s="16"/>
      <c r="K3058" s="16"/>
      <c r="L3058" s="32"/>
      <c r="M3058" s="16"/>
      <c r="N3058" s="16"/>
      <c r="O3058" s="16"/>
      <c r="P3058" s="16"/>
      <c r="Y3058" s="20"/>
      <c r="Z3058" s="20"/>
      <c r="AA3058" s="20"/>
      <c r="AB3058" s="20"/>
      <c r="AC3058" s="20"/>
      <c r="AD3058" s="20"/>
    </row>
    <row r="3059" spans="3:30" s="1" customFormat="1">
      <c r="C3059" s="16"/>
      <c r="D3059" s="16"/>
      <c r="E3059" s="32"/>
      <c r="F3059" s="16"/>
      <c r="G3059" s="16"/>
      <c r="H3059" s="16"/>
      <c r="I3059" s="16"/>
      <c r="J3059" s="16"/>
      <c r="K3059" s="16"/>
      <c r="L3059" s="32"/>
      <c r="M3059" s="16"/>
      <c r="N3059" s="16"/>
      <c r="O3059" s="16"/>
      <c r="P3059" s="16"/>
      <c r="Y3059" s="20"/>
      <c r="Z3059" s="20"/>
      <c r="AA3059" s="20"/>
      <c r="AB3059" s="20"/>
      <c r="AC3059" s="20"/>
      <c r="AD3059" s="20"/>
    </row>
    <row r="3060" spans="3:30" s="1" customFormat="1">
      <c r="C3060" s="16"/>
      <c r="D3060" s="16"/>
      <c r="E3060" s="32"/>
      <c r="F3060" s="16"/>
      <c r="G3060" s="16"/>
      <c r="H3060" s="16"/>
      <c r="I3060" s="16"/>
      <c r="J3060" s="16"/>
      <c r="K3060" s="16"/>
      <c r="L3060" s="32"/>
      <c r="M3060" s="16"/>
      <c r="N3060" s="16"/>
      <c r="O3060" s="16"/>
      <c r="P3060" s="16"/>
      <c r="Y3060" s="20"/>
      <c r="Z3060" s="20"/>
      <c r="AA3060" s="20"/>
      <c r="AB3060" s="20"/>
      <c r="AC3060" s="20"/>
      <c r="AD3060" s="20"/>
    </row>
    <row r="3061" spans="3:30" s="1" customFormat="1">
      <c r="C3061" s="16"/>
      <c r="D3061" s="16"/>
      <c r="E3061" s="32"/>
      <c r="F3061" s="16"/>
      <c r="G3061" s="16"/>
      <c r="H3061" s="16"/>
      <c r="I3061" s="16"/>
      <c r="J3061" s="16"/>
      <c r="K3061" s="16"/>
      <c r="L3061" s="32"/>
      <c r="M3061" s="16"/>
      <c r="N3061" s="16"/>
      <c r="O3061" s="16"/>
      <c r="P3061" s="16"/>
      <c r="Y3061" s="20"/>
      <c r="Z3061" s="20"/>
      <c r="AA3061" s="20"/>
      <c r="AB3061" s="20"/>
      <c r="AC3061" s="20"/>
      <c r="AD3061" s="20"/>
    </row>
    <row r="3062" spans="3:30" s="1" customFormat="1">
      <c r="C3062" s="16"/>
      <c r="D3062" s="16"/>
      <c r="E3062" s="32"/>
      <c r="F3062" s="16"/>
      <c r="G3062" s="16"/>
      <c r="H3062" s="16"/>
      <c r="I3062" s="16"/>
      <c r="J3062" s="16"/>
      <c r="K3062" s="16"/>
      <c r="L3062" s="32"/>
      <c r="M3062" s="16"/>
      <c r="N3062" s="16"/>
      <c r="O3062" s="16"/>
      <c r="P3062" s="16"/>
      <c r="Y3062" s="20"/>
      <c r="Z3062" s="20"/>
      <c r="AA3062" s="20"/>
      <c r="AB3062" s="20"/>
      <c r="AC3062" s="20"/>
      <c r="AD3062" s="20"/>
    </row>
    <row r="3063" spans="3:30" s="1" customFormat="1">
      <c r="C3063" s="16"/>
      <c r="D3063" s="16"/>
      <c r="E3063" s="32"/>
      <c r="F3063" s="16"/>
      <c r="G3063" s="16"/>
      <c r="H3063" s="16"/>
      <c r="I3063" s="16"/>
      <c r="J3063" s="16"/>
      <c r="K3063" s="16"/>
      <c r="L3063" s="32"/>
      <c r="M3063" s="16"/>
      <c r="N3063" s="16"/>
      <c r="O3063" s="16"/>
      <c r="P3063" s="16"/>
      <c r="Y3063" s="20"/>
      <c r="Z3063" s="20"/>
      <c r="AA3063" s="20"/>
      <c r="AB3063" s="20"/>
      <c r="AC3063" s="20"/>
      <c r="AD3063" s="20"/>
    </row>
    <row r="3064" spans="3:30" s="1" customFormat="1">
      <c r="C3064" s="16"/>
      <c r="D3064" s="16"/>
      <c r="E3064" s="32"/>
      <c r="F3064" s="16"/>
      <c r="G3064" s="16"/>
      <c r="H3064" s="16"/>
      <c r="I3064" s="16"/>
      <c r="J3064" s="16"/>
      <c r="K3064" s="16"/>
      <c r="L3064" s="32"/>
      <c r="M3064" s="16"/>
      <c r="N3064" s="16"/>
      <c r="O3064" s="16"/>
      <c r="P3064" s="16"/>
      <c r="Y3064" s="20"/>
      <c r="Z3064" s="20"/>
      <c r="AA3064" s="20"/>
      <c r="AB3064" s="20"/>
      <c r="AC3064" s="20"/>
      <c r="AD3064" s="20"/>
    </row>
    <row r="3065" spans="3:30" s="1" customFormat="1">
      <c r="C3065" s="16"/>
      <c r="D3065" s="16"/>
      <c r="E3065" s="32"/>
      <c r="F3065" s="16"/>
      <c r="G3065" s="16"/>
      <c r="H3065" s="16"/>
      <c r="I3065" s="16"/>
      <c r="J3065" s="16"/>
      <c r="K3065" s="16"/>
      <c r="L3065" s="32"/>
      <c r="M3065" s="16"/>
      <c r="N3065" s="16"/>
      <c r="O3065" s="16"/>
      <c r="P3065" s="16"/>
      <c r="Y3065" s="20"/>
      <c r="Z3065" s="20"/>
      <c r="AA3065" s="20"/>
      <c r="AB3065" s="20"/>
      <c r="AC3065" s="20"/>
      <c r="AD3065" s="20"/>
    </row>
    <row r="3066" spans="3:30" s="1" customFormat="1">
      <c r="C3066" s="16"/>
      <c r="D3066" s="16"/>
      <c r="E3066" s="32"/>
      <c r="F3066" s="16"/>
      <c r="G3066" s="16"/>
      <c r="H3066" s="16"/>
      <c r="I3066" s="16"/>
      <c r="J3066" s="16"/>
      <c r="K3066" s="16"/>
      <c r="L3066" s="32"/>
      <c r="M3066" s="16"/>
      <c r="N3066" s="16"/>
      <c r="O3066" s="16"/>
      <c r="P3066" s="16"/>
      <c r="Y3066" s="20"/>
      <c r="Z3066" s="20"/>
      <c r="AA3066" s="20"/>
      <c r="AB3066" s="20"/>
      <c r="AC3066" s="20"/>
      <c r="AD3066" s="20"/>
    </row>
    <row r="3067" spans="3:30" s="1" customFormat="1">
      <c r="C3067" s="16"/>
      <c r="D3067" s="16"/>
      <c r="E3067" s="32"/>
      <c r="F3067" s="16"/>
      <c r="G3067" s="16"/>
      <c r="H3067" s="16"/>
      <c r="I3067" s="16"/>
      <c r="J3067" s="16"/>
      <c r="K3067" s="16"/>
      <c r="L3067" s="32"/>
      <c r="M3067" s="16"/>
      <c r="N3067" s="16"/>
      <c r="O3067" s="16"/>
      <c r="P3067" s="16"/>
      <c r="Y3067" s="20"/>
      <c r="Z3067" s="20"/>
      <c r="AA3067" s="20"/>
      <c r="AB3067" s="20"/>
      <c r="AC3067" s="20"/>
      <c r="AD3067" s="20"/>
    </row>
    <row r="3068" spans="3:30" s="1" customFormat="1">
      <c r="C3068" s="16"/>
      <c r="D3068" s="16"/>
      <c r="E3068" s="32"/>
      <c r="F3068" s="16"/>
      <c r="G3068" s="16"/>
      <c r="H3068" s="16"/>
      <c r="I3068" s="16"/>
      <c r="J3068" s="16"/>
      <c r="K3068" s="16"/>
      <c r="L3068" s="32"/>
      <c r="M3068" s="16"/>
      <c r="N3068" s="16"/>
      <c r="O3068" s="16"/>
      <c r="P3068" s="16"/>
      <c r="Y3068" s="20"/>
      <c r="Z3068" s="20"/>
      <c r="AA3068" s="20"/>
      <c r="AB3068" s="20"/>
      <c r="AC3068" s="20"/>
      <c r="AD3068" s="20"/>
    </row>
    <row r="3069" spans="3:30" s="1" customFormat="1">
      <c r="C3069" s="16"/>
      <c r="D3069" s="16"/>
      <c r="E3069" s="32"/>
      <c r="F3069" s="16"/>
      <c r="G3069" s="16"/>
      <c r="H3069" s="16"/>
      <c r="I3069" s="16"/>
      <c r="J3069" s="16"/>
      <c r="K3069" s="16"/>
      <c r="L3069" s="32"/>
      <c r="M3069" s="16"/>
      <c r="N3069" s="16"/>
      <c r="O3069" s="16"/>
      <c r="P3069" s="16"/>
      <c r="Y3069" s="20"/>
      <c r="Z3069" s="20"/>
      <c r="AA3069" s="20"/>
      <c r="AB3069" s="20"/>
      <c r="AC3069" s="20"/>
      <c r="AD3069" s="20"/>
    </row>
    <row r="3070" spans="3:30" s="1" customFormat="1">
      <c r="C3070" s="16"/>
      <c r="D3070" s="16"/>
      <c r="E3070" s="32"/>
      <c r="F3070" s="16"/>
      <c r="G3070" s="16"/>
      <c r="H3070" s="16"/>
      <c r="I3070" s="16"/>
      <c r="J3070" s="16"/>
      <c r="K3070" s="16"/>
      <c r="L3070" s="32"/>
      <c r="M3070" s="16"/>
      <c r="N3070" s="16"/>
      <c r="O3070" s="16"/>
      <c r="P3070" s="16"/>
      <c r="Y3070" s="20"/>
      <c r="Z3070" s="20"/>
      <c r="AA3070" s="20"/>
      <c r="AB3070" s="20"/>
      <c r="AC3070" s="20"/>
      <c r="AD3070" s="20"/>
    </row>
    <row r="3071" spans="3:30" s="1" customFormat="1">
      <c r="C3071" s="16"/>
      <c r="D3071" s="16"/>
      <c r="E3071" s="32"/>
      <c r="F3071" s="16"/>
      <c r="G3071" s="16"/>
      <c r="H3071" s="16"/>
      <c r="I3071" s="16"/>
      <c r="J3071" s="16"/>
      <c r="K3071" s="16"/>
      <c r="L3071" s="32"/>
      <c r="M3071" s="16"/>
      <c r="N3071" s="16"/>
      <c r="O3071" s="16"/>
      <c r="P3071" s="16"/>
      <c r="Y3071" s="20"/>
      <c r="Z3071" s="20"/>
      <c r="AA3071" s="20"/>
      <c r="AB3071" s="20"/>
      <c r="AC3071" s="20"/>
      <c r="AD3071" s="20"/>
    </row>
    <row r="3072" spans="3:30" s="1" customFormat="1">
      <c r="C3072" s="16"/>
      <c r="D3072" s="16"/>
      <c r="E3072" s="32"/>
      <c r="F3072" s="16"/>
      <c r="G3072" s="16"/>
      <c r="H3072" s="16"/>
      <c r="I3072" s="16"/>
      <c r="J3072" s="16"/>
      <c r="K3072" s="16"/>
      <c r="L3072" s="32"/>
      <c r="M3072" s="16"/>
      <c r="N3072" s="16"/>
      <c r="O3072" s="16"/>
      <c r="P3072" s="16"/>
      <c r="Y3072" s="20"/>
      <c r="Z3072" s="20"/>
      <c r="AA3072" s="20"/>
      <c r="AB3072" s="20"/>
      <c r="AC3072" s="20"/>
      <c r="AD3072" s="20"/>
    </row>
    <row r="3073" spans="3:30" s="1" customFormat="1">
      <c r="C3073" s="16"/>
      <c r="D3073" s="16"/>
      <c r="E3073" s="32"/>
      <c r="F3073" s="16"/>
      <c r="G3073" s="16"/>
      <c r="H3073" s="16"/>
      <c r="I3073" s="16"/>
      <c r="J3073" s="16"/>
      <c r="K3073" s="16"/>
      <c r="L3073" s="32"/>
      <c r="M3073" s="16"/>
      <c r="N3073" s="16"/>
      <c r="O3073" s="16"/>
      <c r="P3073" s="16"/>
      <c r="Y3073" s="20"/>
      <c r="Z3073" s="20"/>
      <c r="AA3073" s="20"/>
      <c r="AB3073" s="20"/>
      <c r="AC3073" s="20"/>
      <c r="AD3073" s="20"/>
    </row>
    <row r="3074" spans="3:30" s="1" customFormat="1">
      <c r="C3074" s="16"/>
      <c r="D3074" s="16"/>
      <c r="E3074" s="32"/>
      <c r="F3074" s="16"/>
      <c r="G3074" s="16"/>
      <c r="H3074" s="16"/>
      <c r="I3074" s="16"/>
      <c r="J3074" s="16"/>
      <c r="K3074" s="16"/>
      <c r="L3074" s="32"/>
      <c r="M3074" s="16"/>
      <c r="N3074" s="16"/>
      <c r="O3074" s="16"/>
      <c r="P3074" s="16"/>
      <c r="Y3074" s="20"/>
      <c r="Z3074" s="20"/>
      <c r="AA3074" s="20"/>
      <c r="AB3074" s="20"/>
      <c r="AC3074" s="20"/>
      <c r="AD3074" s="20"/>
    </row>
    <row r="3075" spans="3:30" s="1" customFormat="1">
      <c r="C3075" s="16"/>
      <c r="D3075" s="16"/>
      <c r="E3075" s="32"/>
      <c r="F3075" s="16"/>
      <c r="G3075" s="16"/>
      <c r="H3075" s="16"/>
      <c r="I3075" s="16"/>
      <c r="J3075" s="16"/>
      <c r="K3075" s="16"/>
      <c r="L3075" s="32"/>
      <c r="M3075" s="16"/>
      <c r="N3075" s="16"/>
      <c r="O3075" s="16"/>
      <c r="P3075" s="16"/>
      <c r="Y3075" s="20"/>
      <c r="Z3075" s="20"/>
      <c r="AA3075" s="20"/>
      <c r="AB3075" s="20"/>
      <c r="AC3075" s="20"/>
      <c r="AD3075" s="20"/>
    </row>
    <row r="3076" spans="3:30" s="1" customFormat="1">
      <c r="C3076" s="16"/>
      <c r="D3076" s="16"/>
      <c r="E3076" s="32"/>
      <c r="F3076" s="16"/>
      <c r="G3076" s="16"/>
      <c r="H3076" s="16"/>
      <c r="I3076" s="16"/>
      <c r="J3076" s="16"/>
      <c r="K3076" s="16"/>
      <c r="L3076" s="32"/>
      <c r="M3076" s="16"/>
      <c r="N3076" s="16"/>
      <c r="O3076" s="16"/>
      <c r="P3076" s="16"/>
      <c r="Y3076" s="20"/>
      <c r="Z3076" s="20"/>
      <c r="AA3076" s="20"/>
      <c r="AB3076" s="20"/>
      <c r="AC3076" s="20"/>
      <c r="AD3076" s="20"/>
    </row>
    <row r="3077" spans="3:30" s="1" customFormat="1">
      <c r="C3077" s="16"/>
      <c r="D3077" s="16"/>
      <c r="E3077" s="32"/>
      <c r="F3077" s="16"/>
      <c r="G3077" s="16"/>
      <c r="H3077" s="16"/>
      <c r="I3077" s="16"/>
      <c r="J3077" s="16"/>
      <c r="K3077" s="16"/>
      <c r="L3077" s="32"/>
      <c r="M3077" s="16"/>
      <c r="N3077" s="16"/>
      <c r="O3077" s="16"/>
      <c r="P3077" s="16"/>
      <c r="Y3077" s="20"/>
      <c r="Z3077" s="20"/>
      <c r="AA3077" s="20"/>
      <c r="AB3077" s="20"/>
      <c r="AC3077" s="20"/>
      <c r="AD3077" s="20"/>
    </row>
    <row r="3078" spans="3:30" s="1" customFormat="1">
      <c r="C3078" s="16"/>
      <c r="D3078" s="16"/>
      <c r="E3078" s="32"/>
      <c r="F3078" s="16"/>
      <c r="G3078" s="16"/>
      <c r="H3078" s="16"/>
      <c r="I3078" s="16"/>
      <c r="J3078" s="16"/>
      <c r="K3078" s="16"/>
      <c r="L3078" s="32"/>
      <c r="M3078" s="16"/>
      <c r="N3078" s="16"/>
      <c r="O3078" s="16"/>
      <c r="P3078" s="16"/>
      <c r="Y3078" s="20"/>
      <c r="Z3078" s="20"/>
      <c r="AA3078" s="20"/>
      <c r="AB3078" s="20"/>
      <c r="AC3078" s="20"/>
      <c r="AD3078" s="20"/>
    </row>
    <row r="3079" spans="3:30" s="1" customFormat="1">
      <c r="C3079" s="16"/>
      <c r="D3079" s="16"/>
      <c r="E3079" s="32"/>
      <c r="F3079" s="16"/>
      <c r="G3079" s="16"/>
      <c r="H3079" s="16"/>
      <c r="I3079" s="16"/>
      <c r="J3079" s="16"/>
      <c r="K3079" s="16"/>
      <c r="L3079" s="32"/>
      <c r="M3079" s="16"/>
      <c r="N3079" s="16"/>
      <c r="O3079" s="16"/>
      <c r="P3079" s="16"/>
      <c r="Y3079" s="20"/>
      <c r="Z3079" s="20"/>
      <c r="AA3079" s="20"/>
      <c r="AB3079" s="20"/>
      <c r="AC3079" s="20"/>
      <c r="AD3079" s="20"/>
    </row>
    <row r="3080" spans="3:30" s="1" customFormat="1">
      <c r="C3080" s="16"/>
      <c r="D3080" s="16"/>
      <c r="E3080" s="32"/>
      <c r="F3080" s="16"/>
      <c r="G3080" s="16"/>
      <c r="H3080" s="16"/>
      <c r="I3080" s="16"/>
      <c r="J3080" s="16"/>
      <c r="K3080" s="16"/>
      <c r="L3080" s="32"/>
      <c r="M3080" s="16"/>
      <c r="N3080" s="16"/>
      <c r="O3080" s="16"/>
      <c r="P3080" s="16"/>
      <c r="Y3080" s="20"/>
      <c r="Z3080" s="20"/>
      <c r="AA3080" s="20"/>
      <c r="AB3080" s="20"/>
      <c r="AC3080" s="20"/>
      <c r="AD3080" s="20"/>
    </row>
    <row r="3081" spans="3:30" s="1" customFormat="1">
      <c r="C3081" s="16"/>
      <c r="D3081" s="16"/>
      <c r="E3081" s="32"/>
      <c r="F3081" s="16"/>
      <c r="G3081" s="16"/>
      <c r="H3081" s="16"/>
      <c r="I3081" s="16"/>
      <c r="J3081" s="16"/>
      <c r="K3081" s="16"/>
      <c r="L3081" s="32"/>
      <c r="M3081" s="16"/>
      <c r="N3081" s="16"/>
      <c r="O3081" s="16"/>
      <c r="P3081" s="16"/>
      <c r="Y3081" s="20"/>
      <c r="Z3081" s="20"/>
      <c r="AA3081" s="20"/>
      <c r="AB3081" s="20"/>
      <c r="AC3081" s="20"/>
      <c r="AD3081" s="20"/>
    </row>
    <row r="3082" spans="3:30" s="1" customFormat="1">
      <c r="C3082" s="16"/>
      <c r="D3082" s="16"/>
      <c r="E3082" s="32"/>
      <c r="F3082" s="16"/>
      <c r="G3082" s="16"/>
      <c r="H3082" s="16"/>
      <c r="I3082" s="16"/>
      <c r="J3082" s="16"/>
      <c r="K3082" s="16"/>
      <c r="L3082" s="32"/>
      <c r="M3082" s="16"/>
      <c r="N3082" s="16"/>
      <c r="O3082" s="16"/>
      <c r="P3082" s="16"/>
      <c r="Y3082" s="20"/>
      <c r="Z3082" s="20"/>
      <c r="AA3082" s="20"/>
      <c r="AB3082" s="20"/>
      <c r="AC3082" s="20"/>
      <c r="AD3082" s="20"/>
    </row>
    <row r="3083" spans="3:30" s="1" customFormat="1">
      <c r="C3083" s="16"/>
      <c r="D3083" s="16"/>
      <c r="E3083" s="32"/>
      <c r="F3083" s="16"/>
      <c r="G3083" s="16"/>
      <c r="H3083" s="16"/>
      <c r="I3083" s="16"/>
      <c r="J3083" s="16"/>
      <c r="K3083" s="16"/>
      <c r="L3083" s="32"/>
      <c r="M3083" s="16"/>
      <c r="N3083" s="16"/>
      <c r="O3083" s="16"/>
      <c r="P3083" s="16"/>
      <c r="Y3083" s="20"/>
      <c r="Z3083" s="20"/>
      <c r="AA3083" s="20"/>
      <c r="AB3083" s="20"/>
      <c r="AC3083" s="20"/>
      <c r="AD3083" s="20"/>
    </row>
    <row r="3084" spans="3:30" s="1" customFormat="1">
      <c r="C3084" s="16"/>
      <c r="D3084" s="16"/>
      <c r="E3084" s="32"/>
      <c r="F3084" s="16"/>
      <c r="G3084" s="16"/>
      <c r="H3084" s="16"/>
      <c r="I3084" s="16"/>
      <c r="J3084" s="16"/>
      <c r="K3084" s="16"/>
      <c r="L3084" s="32"/>
      <c r="M3084" s="16"/>
      <c r="N3084" s="16"/>
      <c r="O3084" s="16"/>
      <c r="P3084" s="16"/>
      <c r="Y3084" s="20"/>
      <c r="Z3084" s="20"/>
      <c r="AA3084" s="20"/>
      <c r="AB3084" s="20"/>
      <c r="AC3084" s="20"/>
      <c r="AD3084" s="20"/>
    </row>
    <row r="3085" spans="3:30" s="1" customFormat="1">
      <c r="C3085" s="16"/>
      <c r="D3085" s="16"/>
      <c r="E3085" s="32"/>
      <c r="F3085" s="16"/>
      <c r="G3085" s="16"/>
      <c r="H3085" s="16"/>
      <c r="I3085" s="16"/>
      <c r="J3085" s="16"/>
      <c r="K3085" s="16"/>
      <c r="L3085" s="32"/>
      <c r="M3085" s="16"/>
      <c r="N3085" s="16"/>
      <c r="O3085" s="16"/>
      <c r="P3085" s="16"/>
      <c r="Y3085" s="20"/>
      <c r="Z3085" s="20"/>
      <c r="AA3085" s="20"/>
      <c r="AB3085" s="20"/>
      <c r="AC3085" s="20"/>
      <c r="AD3085" s="20"/>
    </row>
    <row r="3086" spans="3:30" s="1" customFormat="1">
      <c r="C3086" s="16"/>
      <c r="D3086" s="16"/>
      <c r="E3086" s="32"/>
      <c r="F3086" s="16"/>
      <c r="G3086" s="16"/>
      <c r="H3086" s="16"/>
      <c r="I3086" s="16"/>
      <c r="J3086" s="16"/>
      <c r="K3086" s="16"/>
      <c r="L3086" s="32"/>
      <c r="M3086" s="16"/>
      <c r="N3086" s="16"/>
      <c r="O3086" s="16"/>
      <c r="P3086" s="16"/>
      <c r="Y3086" s="20"/>
      <c r="Z3086" s="20"/>
      <c r="AA3086" s="20"/>
      <c r="AB3086" s="20"/>
      <c r="AC3086" s="20"/>
      <c r="AD3086" s="20"/>
    </row>
    <row r="3087" spans="3:30" s="1" customFormat="1">
      <c r="C3087" s="16"/>
      <c r="D3087" s="16"/>
      <c r="E3087" s="32"/>
      <c r="F3087" s="16"/>
      <c r="G3087" s="16"/>
      <c r="H3087" s="16"/>
      <c r="I3087" s="16"/>
      <c r="J3087" s="16"/>
      <c r="K3087" s="16"/>
      <c r="L3087" s="32"/>
      <c r="M3087" s="16"/>
      <c r="N3087" s="16"/>
      <c r="O3087" s="16"/>
      <c r="P3087" s="16"/>
      <c r="Y3087" s="20"/>
      <c r="Z3087" s="20"/>
      <c r="AA3087" s="20"/>
      <c r="AB3087" s="20"/>
      <c r="AC3087" s="20"/>
      <c r="AD3087" s="20"/>
    </row>
    <row r="3088" spans="3:30" s="1" customFormat="1">
      <c r="C3088" s="16"/>
      <c r="D3088" s="16"/>
      <c r="E3088" s="32"/>
      <c r="F3088" s="16"/>
      <c r="G3088" s="16"/>
      <c r="H3088" s="16"/>
      <c r="I3088" s="16"/>
      <c r="J3088" s="16"/>
      <c r="K3088" s="16"/>
      <c r="L3088" s="32"/>
      <c r="M3088" s="16"/>
      <c r="N3088" s="16"/>
      <c r="O3088" s="16"/>
      <c r="P3088" s="16"/>
      <c r="Y3088" s="20"/>
      <c r="Z3088" s="20"/>
      <c r="AA3088" s="20"/>
      <c r="AB3088" s="20"/>
      <c r="AC3088" s="20"/>
      <c r="AD3088" s="20"/>
    </row>
    <row r="3089" spans="3:30" s="1" customFormat="1">
      <c r="C3089" s="16"/>
      <c r="D3089" s="16"/>
      <c r="E3089" s="32"/>
      <c r="F3089" s="16"/>
      <c r="G3089" s="16"/>
      <c r="H3089" s="16"/>
      <c r="I3089" s="16"/>
      <c r="J3089" s="16"/>
      <c r="K3089" s="16"/>
      <c r="L3089" s="32"/>
      <c r="M3089" s="16"/>
      <c r="N3089" s="16"/>
      <c r="O3089" s="16"/>
      <c r="P3089" s="16"/>
      <c r="Y3089" s="20"/>
      <c r="Z3089" s="20"/>
      <c r="AA3089" s="20"/>
      <c r="AB3089" s="20"/>
      <c r="AC3089" s="20"/>
      <c r="AD3089" s="20"/>
    </row>
    <row r="3090" spans="3:30" s="1" customFormat="1">
      <c r="C3090" s="16"/>
      <c r="D3090" s="16"/>
      <c r="E3090" s="32"/>
      <c r="F3090" s="16"/>
      <c r="G3090" s="16"/>
      <c r="H3090" s="16"/>
      <c r="I3090" s="16"/>
      <c r="J3090" s="16"/>
      <c r="K3090" s="16"/>
      <c r="L3090" s="32"/>
      <c r="M3090" s="16"/>
      <c r="N3090" s="16"/>
      <c r="O3090" s="16"/>
      <c r="P3090" s="16"/>
      <c r="Y3090" s="20"/>
      <c r="Z3090" s="20"/>
      <c r="AA3090" s="20"/>
      <c r="AB3090" s="20"/>
      <c r="AC3090" s="20"/>
      <c r="AD3090" s="20"/>
    </row>
    <row r="3091" spans="3:30" s="1" customFormat="1">
      <c r="C3091" s="16"/>
      <c r="D3091" s="16"/>
      <c r="E3091" s="32"/>
      <c r="F3091" s="16"/>
      <c r="G3091" s="16"/>
      <c r="H3091" s="16"/>
      <c r="I3091" s="16"/>
      <c r="J3091" s="16"/>
      <c r="K3091" s="16"/>
      <c r="L3091" s="32"/>
      <c r="M3091" s="16"/>
      <c r="N3091" s="16"/>
      <c r="O3091" s="16"/>
      <c r="P3091" s="16"/>
      <c r="Y3091" s="20"/>
      <c r="Z3091" s="20"/>
      <c r="AA3091" s="20"/>
      <c r="AB3091" s="20"/>
      <c r="AC3091" s="20"/>
      <c r="AD3091" s="20"/>
    </row>
    <row r="3092" spans="3:30" s="1" customFormat="1">
      <c r="C3092" s="16"/>
      <c r="D3092" s="16"/>
      <c r="E3092" s="32"/>
      <c r="F3092" s="16"/>
      <c r="G3092" s="16"/>
      <c r="H3092" s="16"/>
      <c r="I3092" s="16"/>
      <c r="J3092" s="16"/>
      <c r="K3092" s="16"/>
      <c r="L3092" s="32"/>
      <c r="M3092" s="16"/>
      <c r="N3092" s="16"/>
      <c r="O3092" s="16"/>
      <c r="P3092" s="16"/>
      <c r="Y3092" s="20"/>
      <c r="Z3092" s="20"/>
      <c r="AA3092" s="20"/>
      <c r="AB3092" s="20"/>
      <c r="AC3092" s="20"/>
      <c r="AD3092" s="20"/>
    </row>
    <row r="3093" spans="3:30" s="1" customFormat="1">
      <c r="C3093" s="16"/>
      <c r="D3093" s="16"/>
      <c r="E3093" s="32"/>
      <c r="F3093" s="16"/>
      <c r="G3093" s="16"/>
      <c r="H3093" s="16"/>
      <c r="I3093" s="16"/>
      <c r="J3093" s="16"/>
      <c r="K3093" s="16"/>
      <c r="L3093" s="32"/>
      <c r="M3093" s="16"/>
      <c r="N3093" s="16"/>
      <c r="O3093" s="16"/>
      <c r="P3093" s="16"/>
      <c r="Y3093" s="20"/>
      <c r="Z3093" s="20"/>
      <c r="AA3093" s="20"/>
      <c r="AB3093" s="20"/>
      <c r="AC3093" s="20"/>
      <c r="AD3093" s="20"/>
    </row>
    <row r="3094" spans="3:30" s="1" customFormat="1">
      <c r="C3094" s="16"/>
      <c r="D3094" s="16"/>
      <c r="E3094" s="32"/>
      <c r="F3094" s="16"/>
      <c r="G3094" s="16"/>
      <c r="H3094" s="16"/>
      <c r="I3094" s="16"/>
      <c r="J3094" s="16"/>
      <c r="K3094" s="16"/>
      <c r="L3094" s="32"/>
      <c r="M3094" s="16"/>
      <c r="N3094" s="16"/>
      <c r="O3094" s="16"/>
      <c r="P3094" s="16"/>
      <c r="Y3094" s="20"/>
      <c r="Z3094" s="20"/>
      <c r="AA3094" s="20"/>
      <c r="AB3094" s="20"/>
      <c r="AC3094" s="20"/>
      <c r="AD3094" s="20"/>
    </row>
    <row r="3095" spans="3:30" s="1" customFormat="1">
      <c r="C3095" s="16"/>
      <c r="D3095" s="16"/>
      <c r="E3095" s="32"/>
      <c r="F3095" s="16"/>
      <c r="G3095" s="16"/>
      <c r="H3095" s="16"/>
      <c r="I3095" s="16"/>
      <c r="J3095" s="16"/>
      <c r="K3095" s="16"/>
      <c r="L3095" s="32"/>
      <c r="M3095" s="16"/>
      <c r="N3095" s="16"/>
      <c r="O3095" s="16"/>
      <c r="P3095" s="16"/>
      <c r="Y3095" s="20"/>
      <c r="Z3095" s="20"/>
      <c r="AA3095" s="20"/>
      <c r="AB3095" s="20"/>
      <c r="AC3095" s="20"/>
      <c r="AD3095" s="20"/>
    </row>
    <row r="3096" spans="3:30" s="1" customFormat="1">
      <c r="C3096" s="16"/>
      <c r="D3096" s="16"/>
      <c r="E3096" s="32"/>
      <c r="F3096" s="16"/>
      <c r="G3096" s="16"/>
      <c r="H3096" s="16"/>
      <c r="I3096" s="16"/>
      <c r="J3096" s="16"/>
      <c r="K3096" s="16"/>
      <c r="L3096" s="32"/>
      <c r="M3096" s="16"/>
      <c r="N3096" s="16"/>
      <c r="O3096" s="16"/>
      <c r="P3096" s="16"/>
      <c r="Y3096" s="20"/>
      <c r="Z3096" s="20"/>
      <c r="AA3096" s="20"/>
      <c r="AB3096" s="20"/>
      <c r="AC3096" s="20"/>
      <c r="AD3096" s="20"/>
    </row>
    <row r="3097" spans="3:30" s="1" customFormat="1">
      <c r="C3097" s="16"/>
      <c r="D3097" s="16"/>
      <c r="E3097" s="32"/>
      <c r="F3097" s="16"/>
      <c r="G3097" s="16"/>
      <c r="H3097" s="16"/>
      <c r="I3097" s="16"/>
      <c r="J3097" s="16"/>
      <c r="K3097" s="16"/>
      <c r="L3097" s="32"/>
      <c r="M3097" s="16"/>
      <c r="N3097" s="16"/>
      <c r="O3097" s="16"/>
      <c r="P3097" s="16"/>
      <c r="Y3097" s="20"/>
      <c r="Z3097" s="20"/>
      <c r="AA3097" s="20"/>
      <c r="AB3097" s="20"/>
      <c r="AC3097" s="20"/>
      <c r="AD3097" s="20"/>
    </row>
    <row r="3098" spans="3:30" s="1" customFormat="1">
      <c r="C3098" s="16"/>
      <c r="D3098" s="16"/>
      <c r="E3098" s="32"/>
      <c r="F3098" s="16"/>
      <c r="G3098" s="16"/>
      <c r="H3098" s="16"/>
      <c r="I3098" s="16"/>
      <c r="J3098" s="16"/>
      <c r="K3098" s="16"/>
      <c r="L3098" s="32"/>
      <c r="M3098" s="16"/>
      <c r="N3098" s="16"/>
      <c r="O3098" s="16"/>
      <c r="P3098" s="16"/>
      <c r="Y3098" s="20"/>
      <c r="Z3098" s="20"/>
      <c r="AA3098" s="20"/>
      <c r="AB3098" s="20"/>
      <c r="AC3098" s="20"/>
      <c r="AD3098" s="20"/>
    </row>
    <row r="3099" spans="3:30" s="1" customFormat="1">
      <c r="C3099" s="16"/>
      <c r="D3099" s="16"/>
      <c r="E3099" s="32"/>
      <c r="F3099" s="16"/>
      <c r="G3099" s="16"/>
      <c r="H3099" s="16"/>
      <c r="I3099" s="16"/>
      <c r="J3099" s="16"/>
      <c r="K3099" s="16"/>
      <c r="L3099" s="32"/>
      <c r="M3099" s="16"/>
      <c r="N3099" s="16"/>
      <c r="O3099" s="16"/>
      <c r="P3099" s="16"/>
      <c r="Y3099" s="20"/>
      <c r="Z3099" s="20"/>
      <c r="AA3099" s="20"/>
      <c r="AB3099" s="20"/>
      <c r="AC3099" s="20"/>
      <c r="AD3099" s="20"/>
    </row>
    <row r="3100" spans="3:30" s="1" customFormat="1">
      <c r="C3100" s="16"/>
      <c r="D3100" s="16"/>
      <c r="E3100" s="32"/>
      <c r="F3100" s="16"/>
      <c r="G3100" s="16"/>
      <c r="H3100" s="16"/>
      <c r="I3100" s="16"/>
      <c r="J3100" s="16"/>
      <c r="K3100" s="16"/>
      <c r="L3100" s="32"/>
      <c r="M3100" s="16"/>
      <c r="N3100" s="16"/>
      <c r="O3100" s="16"/>
      <c r="P3100" s="16"/>
      <c r="Y3100" s="20"/>
      <c r="Z3100" s="20"/>
      <c r="AA3100" s="20"/>
      <c r="AB3100" s="20"/>
      <c r="AC3100" s="20"/>
      <c r="AD3100" s="20"/>
    </row>
    <row r="3101" spans="3:30" s="1" customFormat="1">
      <c r="C3101" s="16"/>
      <c r="D3101" s="16"/>
      <c r="E3101" s="32"/>
      <c r="F3101" s="16"/>
      <c r="G3101" s="16"/>
      <c r="H3101" s="16"/>
      <c r="I3101" s="16"/>
      <c r="J3101" s="16"/>
      <c r="K3101" s="16"/>
      <c r="L3101" s="32"/>
      <c r="M3101" s="16"/>
      <c r="N3101" s="16"/>
      <c r="O3101" s="16"/>
      <c r="P3101" s="16"/>
      <c r="Y3101" s="20"/>
      <c r="Z3101" s="20"/>
      <c r="AA3101" s="20"/>
      <c r="AB3101" s="20"/>
      <c r="AC3101" s="20"/>
      <c r="AD3101" s="20"/>
    </row>
    <row r="3102" spans="3:30" s="1" customFormat="1">
      <c r="C3102" s="16"/>
      <c r="D3102" s="16"/>
      <c r="E3102" s="32"/>
      <c r="F3102" s="16"/>
      <c r="G3102" s="16"/>
      <c r="H3102" s="16"/>
      <c r="I3102" s="16"/>
      <c r="J3102" s="16"/>
      <c r="K3102" s="16"/>
      <c r="L3102" s="32"/>
      <c r="M3102" s="16"/>
      <c r="N3102" s="16"/>
      <c r="O3102" s="16"/>
      <c r="P3102" s="16"/>
      <c r="Y3102" s="20"/>
      <c r="Z3102" s="20"/>
      <c r="AA3102" s="20"/>
      <c r="AB3102" s="20"/>
      <c r="AC3102" s="20"/>
      <c r="AD3102" s="20"/>
    </row>
    <row r="3103" spans="3:30" s="1" customFormat="1">
      <c r="C3103" s="16"/>
      <c r="D3103" s="16"/>
      <c r="E3103" s="32"/>
      <c r="F3103" s="16"/>
      <c r="G3103" s="16"/>
      <c r="H3103" s="16"/>
      <c r="I3103" s="16"/>
      <c r="J3103" s="16"/>
      <c r="K3103" s="16"/>
      <c r="L3103" s="32"/>
      <c r="M3103" s="16"/>
      <c r="N3103" s="16"/>
      <c r="O3103" s="16"/>
      <c r="P3103" s="16"/>
      <c r="Y3103" s="20"/>
      <c r="Z3103" s="20"/>
      <c r="AA3103" s="20"/>
      <c r="AB3103" s="20"/>
      <c r="AC3103" s="20"/>
      <c r="AD3103" s="20"/>
    </row>
    <row r="3104" spans="3:30" s="1" customFormat="1">
      <c r="C3104" s="16"/>
      <c r="D3104" s="16"/>
      <c r="E3104" s="32"/>
      <c r="F3104" s="16"/>
      <c r="G3104" s="16"/>
      <c r="H3104" s="16"/>
      <c r="I3104" s="16"/>
      <c r="J3104" s="16"/>
      <c r="K3104" s="16"/>
      <c r="L3104" s="32"/>
      <c r="M3104" s="16"/>
      <c r="N3104" s="16"/>
      <c r="O3104" s="16"/>
      <c r="P3104" s="16"/>
      <c r="Y3104" s="20"/>
      <c r="Z3104" s="20"/>
      <c r="AA3104" s="20"/>
      <c r="AB3104" s="20"/>
      <c r="AC3104" s="20"/>
      <c r="AD3104" s="20"/>
    </row>
    <row r="3105" spans="3:30" s="1" customFormat="1">
      <c r="C3105" s="16"/>
      <c r="D3105" s="16"/>
      <c r="E3105" s="32"/>
      <c r="F3105" s="16"/>
      <c r="G3105" s="16"/>
      <c r="H3105" s="16"/>
      <c r="I3105" s="16"/>
      <c r="J3105" s="16"/>
      <c r="K3105" s="16"/>
      <c r="L3105" s="32"/>
      <c r="M3105" s="16"/>
      <c r="N3105" s="16"/>
      <c r="O3105" s="16"/>
      <c r="P3105" s="16"/>
      <c r="Y3105" s="20"/>
      <c r="Z3105" s="20"/>
      <c r="AA3105" s="20"/>
      <c r="AB3105" s="20"/>
      <c r="AC3105" s="20"/>
      <c r="AD3105" s="20"/>
    </row>
    <row r="3106" spans="3:30" s="1" customFormat="1">
      <c r="C3106" s="16"/>
      <c r="D3106" s="16"/>
      <c r="E3106" s="32"/>
      <c r="F3106" s="16"/>
      <c r="G3106" s="16"/>
      <c r="H3106" s="16"/>
      <c r="I3106" s="16"/>
      <c r="J3106" s="16"/>
      <c r="K3106" s="16"/>
      <c r="L3106" s="32"/>
      <c r="M3106" s="16"/>
      <c r="N3106" s="16"/>
      <c r="O3106" s="16"/>
      <c r="P3106" s="16"/>
      <c r="Y3106" s="20"/>
      <c r="Z3106" s="20"/>
      <c r="AA3106" s="20"/>
      <c r="AB3106" s="20"/>
      <c r="AC3106" s="20"/>
      <c r="AD3106" s="20"/>
    </row>
    <row r="3107" spans="3:30" s="1" customFormat="1">
      <c r="C3107" s="16"/>
      <c r="D3107" s="16"/>
      <c r="E3107" s="32"/>
      <c r="F3107" s="16"/>
      <c r="G3107" s="16"/>
      <c r="H3107" s="16"/>
      <c r="I3107" s="16"/>
      <c r="J3107" s="16"/>
      <c r="K3107" s="16"/>
      <c r="L3107" s="32"/>
      <c r="M3107" s="16"/>
      <c r="N3107" s="16"/>
      <c r="O3107" s="16"/>
      <c r="P3107" s="16"/>
      <c r="Y3107" s="20"/>
      <c r="Z3107" s="20"/>
      <c r="AA3107" s="20"/>
      <c r="AB3107" s="20"/>
      <c r="AC3107" s="20"/>
      <c r="AD3107" s="20"/>
    </row>
    <row r="3108" spans="3:30" s="1" customFormat="1">
      <c r="C3108" s="16"/>
      <c r="D3108" s="16"/>
      <c r="E3108" s="32"/>
      <c r="F3108" s="16"/>
      <c r="G3108" s="16"/>
      <c r="H3108" s="16"/>
      <c r="I3108" s="16"/>
      <c r="J3108" s="16"/>
      <c r="K3108" s="16"/>
      <c r="L3108" s="32"/>
      <c r="M3108" s="16"/>
      <c r="N3108" s="16"/>
      <c r="O3108" s="16"/>
      <c r="P3108" s="16"/>
      <c r="Y3108" s="20"/>
      <c r="Z3108" s="20"/>
      <c r="AA3108" s="20"/>
      <c r="AB3108" s="20"/>
      <c r="AC3108" s="20"/>
      <c r="AD3108" s="20"/>
    </row>
    <row r="3109" spans="3:30" s="1" customFormat="1">
      <c r="C3109" s="16"/>
      <c r="D3109" s="16"/>
      <c r="E3109" s="32"/>
      <c r="F3109" s="16"/>
      <c r="G3109" s="16"/>
      <c r="H3109" s="16"/>
      <c r="I3109" s="16"/>
      <c r="J3109" s="16"/>
      <c r="K3109" s="16"/>
      <c r="L3109" s="32"/>
      <c r="M3109" s="16"/>
      <c r="N3109" s="16"/>
      <c r="O3109" s="16"/>
      <c r="P3109" s="16"/>
      <c r="Y3109" s="20"/>
      <c r="Z3109" s="20"/>
      <c r="AA3109" s="20"/>
      <c r="AB3109" s="20"/>
      <c r="AC3109" s="20"/>
      <c r="AD3109" s="20"/>
    </row>
    <row r="3110" spans="3:30" s="1" customFormat="1">
      <c r="C3110" s="16"/>
      <c r="D3110" s="16"/>
      <c r="E3110" s="32"/>
      <c r="F3110" s="16"/>
      <c r="G3110" s="16"/>
      <c r="H3110" s="16"/>
      <c r="I3110" s="16"/>
      <c r="J3110" s="16"/>
      <c r="K3110" s="16"/>
      <c r="L3110" s="32"/>
      <c r="M3110" s="16"/>
      <c r="N3110" s="16"/>
      <c r="O3110" s="16"/>
      <c r="P3110" s="16"/>
      <c r="Y3110" s="20"/>
      <c r="Z3110" s="20"/>
      <c r="AA3110" s="20"/>
      <c r="AB3110" s="20"/>
      <c r="AC3110" s="20"/>
      <c r="AD3110" s="20"/>
    </row>
    <row r="3111" spans="3:30" s="1" customFormat="1">
      <c r="C3111" s="16"/>
      <c r="D3111" s="16"/>
      <c r="E3111" s="32"/>
      <c r="F3111" s="16"/>
      <c r="G3111" s="16"/>
      <c r="H3111" s="16"/>
      <c r="I3111" s="16"/>
      <c r="J3111" s="16"/>
      <c r="K3111" s="16"/>
      <c r="L3111" s="32"/>
      <c r="M3111" s="16"/>
      <c r="N3111" s="16"/>
      <c r="O3111" s="16"/>
      <c r="P3111" s="16"/>
      <c r="Y3111" s="20"/>
      <c r="Z3111" s="20"/>
      <c r="AA3111" s="20"/>
      <c r="AB3111" s="20"/>
      <c r="AC3111" s="20"/>
      <c r="AD3111" s="20"/>
    </row>
    <row r="3112" spans="3:30" s="1" customFormat="1">
      <c r="C3112" s="16"/>
      <c r="D3112" s="16"/>
      <c r="E3112" s="32"/>
      <c r="F3112" s="16"/>
      <c r="G3112" s="16"/>
      <c r="H3112" s="16"/>
      <c r="I3112" s="16"/>
      <c r="J3112" s="16"/>
      <c r="K3112" s="16"/>
      <c r="L3112" s="32"/>
      <c r="M3112" s="16"/>
      <c r="N3112" s="16"/>
      <c r="O3112" s="16"/>
      <c r="P3112" s="16"/>
      <c r="Y3112" s="20"/>
      <c r="Z3112" s="20"/>
      <c r="AA3112" s="20"/>
      <c r="AB3112" s="20"/>
      <c r="AC3112" s="20"/>
      <c r="AD3112" s="20"/>
    </row>
    <row r="3113" spans="3:30" s="1" customFormat="1">
      <c r="C3113" s="16"/>
      <c r="D3113" s="16"/>
      <c r="E3113" s="32"/>
      <c r="F3113" s="16"/>
      <c r="G3113" s="16"/>
      <c r="H3113" s="16"/>
      <c r="I3113" s="16"/>
      <c r="J3113" s="16"/>
      <c r="K3113" s="16"/>
      <c r="L3113" s="32"/>
      <c r="M3113" s="16"/>
      <c r="N3113" s="16"/>
      <c r="O3113" s="16"/>
      <c r="P3113" s="16"/>
      <c r="Y3113" s="20"/>
      <c r="Z3113" s="20"/>
      <c r="AA3113" s="20"/>
      <c r="AB3113" s="20"/>
      <c r="AC3113" s="20"/>
      <c r="AD3113" s="20"/>
    </row>
    <row r="3114" spans="3:30" s="1" customFormat="1">
      <c r="C3114" s="16"/>
      <c r="D3114" s="16"/>
      <c r="E3114" s="32"/>
      <c r="F3114" s="16"/>
      <c r="G3114" s="16"/>
      <c r="H3114" s="16"/>
      <c r="I3114" s="16"/>
      <c r="J3114" s="16"/>
      <c r="K3114" s="16"/>
      <c r="L3114" s="32"/>
      <c r="M3114" s="16"/>
      <c r="N3114" s="16"/>
      <c r="O3114" s="16"/>
      <c r="P3114" s="16"/>
      <c r="Y3114" s="20"/>
      <c r="Z3114" s="20"/>
      <c r="AA3114" s="20"/>
      <c r="AB3114" s="20"/>
      <c r="AC3114" s="20"/>
      <c r="AD3114" s="20"/>
    </row>
    <row r="3115" spans="3:30" s="1" customFormat="1">
      <c r="C3115" s="16"/>
      <c r="D3115" s="16"/>
      <c r="E3115" s="32"/>
      <c r="F3115" s="16"/>
      <c r="G3115" s="16"/>
      <c r="H3115" s="16"/>
      <c r="I3115" s="16"/>
      <c r="J3115" s="16"/>
      <c r="K3115" s="16"/>
      <c r="L3115" s="32"/>
      <c r="M3115" s="16"/>
      <c r="N3115" s="16"/>
      <c r="O3115" s="16"/>
      <c r="P3115" s="16"/>
      <c r="Y3115" s="20"/>
      <c r="Z3115" s="20"/>
      <c r="AA3115" s="20"/>
      <c r="AB3115" s="20"/>
      <c r="AC3115" s="20"/>
      <c r="AD3115" s="20"/>
    </row>
    <row r="3116" spans="3:30" s="1" customFormat="1">
      <c r="C3116" s="16"/>
      <c r="D3116" s="16"/>
      <c r="E3116" s="32"/>
      <c r="F3116" s="16"/>
      <c r="G3116" s="16"/>
      <c r="H3116" s="16"/>
      <c r="I3116" s="16"/>
      <c r="J3116" s="16"/>
      <c r="K3116" s="16"/>
      <c r="L3116" s="32"/>
      <c r="M3116" s="16"/>
      <c r="N3116" s="16"/>
      <c r="O3116" s="16"/>
      <c r="P3116" s="16"/>
      <c r="Y3116" s="20"/>
      <c r="Z3116" s="20"/>
      <c r="AA3116" s="20"/>
      <c r="AB3116" s="20"/>
      <c r="AC3116" s="20"/>
      <c r="AD3116" s="20"/>
    </row>
    <row r="3117" spans="3:30" s="1" customFormat="1">
      <c r="C3117" s="16"/>
      <c r="D3117" s="16"/>
      <c r="E3117" s="32"/>
      <c r="F3117" s="16"/>
      <c r="G3117" s="16"/>
      <c r="H3117" s="16"/>
      <c r="I3117" s="16"/>
      <c r="J3117" s="16"/>
      <c r="K3117" s="16"/>
      <c r="L3117" s="32"/>
      <c r="M3117" s="16"/>
      <c r="N3117" s="16"/>
      <c r="O3117" s="16"/>
      <c r="P3117" s="16"/>
      <c r="Y3117" s="20"/>
      <c r="Z3117" s="20"/>
      <c r="AA3117" s="20"/>
      <c r="AB3117" s="20"/>
      <c r="AC3117" s="20"/>
      <c r="AD3117" s="20"/>
    </row>
    <row r="3118" spans="3:30" s="1" customFormat="1">
      <c r="C3118" s="16"/>
      <c r="D3118" s="16"/>
      <c r="E3118" s="32"/>
      <c r="F3118" s="16"/>
      <c r="G3118" s="16"/>
      <c r="H3118" s="16"/>
      <c r="I3118" s="16"/>
      <c r="J3118" s="16"/>
      <c r="K3118" s="16"/>
      <c r="L3118" s="32"/>
      <c r="M3118" s="16"/>
      <c r="N3118" s="16"/>
      <c r="O3118" s="16"/>
      <c r="P3118" s="16"/>
      <c r="Y3118" s="20"/>
      <c r="Z3118" s="20"/>
      <c r="AA3118" s="20"/>
      <c r="AB3118" s="20"/>
      <c r="AC3118" s="20"/>
      <c r="AD3118" s="20"/>
    </row>
    <row r="3119" spans="3:30" s="1" customFormat="1">
      <c r="C3119" s="16"/>
      <c r="D3119" s="16"/>
      <c r="E3119" s="32"/>
      <c r="F3119" s="16"/>
      <c r="G3119" s="16"/>
      <c r="H3119" s="16"/>
      <c r="I3119" s="16"/>
      <c r="J3119" s="16"/>
      <c r="K3119" s="16"/>
      <c r="L3119" s="32"/>
      <c r="M3119" s="16"/>
      <c r="N3119" s="16"/>
      <c r="O3119" s="16"/>
      <c r="P3119" s="16"/>
      <c r="Y3119" s="20"/>
      <c r="Z3119" s="20"/>
      <c r="AA3119" s="20"/>
      <c r="AB3119" s="20"/>
      <c r="AC3119" s="20"/>
      <c r="AD3119" s="20"/>
    </row>
    <row r="3120" spans="3:30" s="1" customFormat="1">
      <c r="C3120" s="16"/>
      <c r="D3120" s="16"/>
      <c r="E3120" s="32"/>
      <c r="F3120" s="16"/>
      <c r="G3120" s="16"/>
      <c r="H3120" s="16"/>
      <c r="I3120" s="16"/>
      <c r="J3120" s="16"/>
      <c r="K3120" s="16"/>
      <c r="L3120" s="32"/>
      <c r="M3120" s="16"/>
      <c r="N3120" s="16"/>
      <c r="O3120" s="16"/>
      <c r="P3120" s="16"/>
      <c r="Y3120" s="20"/>
      <c r="Z3120" s="20"/>
      <c r="AA3120" s="20"/>
      <c r="AB3120" s="20"/>
      <c r="AC3120" s="20"/>
      <c r="AD3120" s="20"/>
    </row>
    <row r="3121" spans="3:30" s="1" customFormat="1">
      <c r="C3121" s="16"/>
      <c r="D3121" s="16"/>
      <c r="E3121" s="32"/>
      <c r="F3121" s="16"/>
      <c r="G3121" s="16"/>
      <c r="H3121" s="16"/>
      <c r="I3121" s="16"/>
      <c r="J3121" s="16"/>
      <c r="K3121" s="16"/>
      <c r="L3121" s="32"/>
      <c r="M3121" s="16"/>
      <c r="N3121" s="16"/>
      <c r="O3121" s="16"/>
      <c r="P3121" s="16"/>
      <c r="Y3121" s="20"/>
      <c r="Z3121" s="20"/>
      <c r="AA3121" s="20"/>
      <c r="AB3121" s="20"/>
      <c r="AC3121" s="20"/>
      <c r="AD3121" s="20"/>
    </row>
    <row r="3122" spans="3:30" s="1" customFormat="1">
      <c r="C3122" s="16"/>
      <c r="D3122" s="16"/>
      <c r="E3122" s="32"/>
      <c r="F3122" s="16"/>
      <c r="G3122" s="16"/>
      <c r="H3122" s="16"/>
      <c r="I3122" s="16"/>
      <c r="J3122" s="16"/>
      <c r="K3122" s="16"/>
      <c r="L3122" s="32"/>
      <c r="M3122" s="16"/>
      <c r="N3122" s="16"/>
      <c r="O3122" s="16"/>
      <c r="P3122" s="16"/>
      <c r="Y3122" s="20"/>
      <c r="Z3122" s="20"/>
      <c r="AA3122" s="20"/>
      <c r="AB3122" s="20"/>
      <c r="AC3122" s="20"/>
      <c r="AD3122" s="20"/>
    </row>
    <row r="3123" spans="3:30" s="1" customFormat="1">
      <c r="C3123" s="16"/>
      <c r="D3123" s="16"/>
      <c r="E3123" s="32"/>
      <c r="F3123" s="16"/>
      <c r="G3123" s="16"/>
      <c r="H3123" s="16"/>
      <c r="I3123" s="16"/>
      <c r="J3123" s="16"/>
      <c r="K3123" s="16"/>
      <c r="L3123" s="32"/>
      <c r="M3123" s="16"/>
      <c r="N3123" s="16"/>
      <c r="O3123" s="16"/>
      <c r="P3123" s="16"/>
      <c r="Y3123" s="20"/>
      <c r="Z3123" s="20"/>
      <c r="AA3123" s="20"/>
      <c r="AB3123" s="20"/>
      <c r="AC3123" s="20"/>
      <c r="AD3123" s="20"/>
    </row>
    <row r="3124" spans="3:30" s="1" customFormat="1">
      <c r="C3124" s="16"/>
      <c r="D3124" s="16"/>
      <c r="E3124" s="32"/>
      <c r="F3124" s="16"/>
      <c r="G3124" s="16"/>
      <c r="H3124" s="16"/>
      <c r="I3124" s="16"/>
      <c r="J3124" s="16"/>
      <c r="K3124" s="16"/>
      <c r="L3124" s="32"/>
      <c r="M3124" s="16"/>
      <c r="N3124" s="16"/>
      <c r="O3124" s="16"/>
      <c r="P3124" s="16"/>
      <c r="Y3124" s="20"/>
      <c r="Z3124" s="20"/>
      <c r="AA3124" s="20"/>
      <c r="AB3124" s="20"/>
      <c r="AC3124" s="20"/>
      <c r="AD3124" s="20"/>
    </row>
    <row r="3125" spans="3:30" s="1" customFormat="1">
      <c r="C3125" s="16"/>
      <c r="D3125" s="16"/>
      <c r="E3125" s="32"/>
      <c r="F3125" s="16"/>
      <c r="G3125" s="16"/>
      <c r="H3125" s="16"/>
      <c r="I3125" s="16"/>
      <c r="J3125" s="16"/>
      <c r="K3125" s="16"/>
      <c r="L3125" s="32"/>
      <c r="M3125" s="16"/>
      <c r="N3125" s="16"/>
      <c r="O3125" s="16"/>
      <c r="P3125" s="16"/>
      <c r="Y3125" s="20"/>
      <c r="Z3125" s="20"/>
      <c r="AA3125" s="20"/>
      <c r="AB3125" s="20"/>
      <c r="AC3125" s="20"/>
      <c r="AD3125" s="20"/>
    </row>
    <row r="3126" spans="3:30" s="1" customFormat="1">
      <c r="C3126" s="16"/>
      <c r="D3126" s="16"/>
      <c r="E3126" s="32"/>
      <c r="F3126" s="16"/>
      <c r="G3126" s="16"/>
      <c r="H3126" s="16"/>
      <c r="I3126" s="16"/>
      <c r="J3126" s="16"/>
      <c r="K3126" s="16"/>
      <c r="L3126" s="32"/>
      <c r="M3126" s="16"/>
      <c r="N3126" s="16"/>
      <c r="O3126" s="16"/>
      <c r="P3126" s="16"/>
      <c r="Y3126" s="20"/>
      <c r="Z3126" s="20"/>
      <c r="AA3126" s="20"/>
      <c r="AB3126" s="20"/>
      <c r="AC3126" s="20"/>
      <c r="AD3126" s="20"/>
    </row>
    <row r="3127" spans="3:30" s="1" customFormat="1">
      <c r="C3127" s="16"/>
      <c r="D3127" s="16"/>
      <c r="E3127" s="32"/>
      <c r="F3127" s="16"/>
      <c r="G3127" s="16"/>
      <c r="H3127" s="16"/>
      <c r="I3127" s="16"/>
      <c r="J3127" s="16"/>
      <c r="K3127" s="16"/>
      <c r="L3127" s="32"/>
      <c r="M3127" s="16"/>
      <c r="N3127" s="16"/>
      <c r="O3127" s="16"/>
      <c r="P3127" s="16"/>
      <c r="Y3127" s="20"/>
      <c r="Z3127" s="20"/>
      <c r="AA3127" s="20"/>
      <c r="AB3127" s="20"/>
      <c r="AC3127" s="20"/>
      <c r="AD3127" s="20"/>
    </row>
    <row r="3128" spans="3:30" s="1" customFormat="1">
      <c r="C3128" s="16"/>
      <c r="D3128" s="16"/>
      <c r="E3128" s="32"/>
      <c r="F3128" s="16"/>
      <c r="G3128" s="16"/>
      <c r="H3128" s="16"/>
      <c r="I3128" s="16"/>
      <c r="J3128" s="16"/>
      <c r="K3128" s="16"/>
      <c r="L3128" s="32"/>
      <c r="M3128" s="16"/>
      <c r="N3128" s="16"/>
      <c r="O3128" s="16"/>
      <c r="P3128" s="16"/>
      <c r="Y3128" s="20"/>
      <c r="Z3128" s="20"/>
      <c r="AA3128" s="20"/>
      <c r="AB3128" s="20"/>
      <c r="AC3128" s="20"/>
      <c r="AD3128" s="20"/>
    </row>
    <row r="3129" spans="3:30" s="1" customFormat="1">
      <c r="C3129" s="16"/>
      <c r="D3129" s="16"/>
      <c r="E3129" s="32"/>
      <c r="F3129" s="16"/>
      <c r="G3129" s="16"/>
      <c r="H3129" s="16"/>
      <c r="I3129" s="16"/>
      <c r="J3129" s="16"/>
      <c r="K3129" s="16"/>
      <c r="L3129" s="32"/>
      <c r="M3129" s="16"/>
      <c r="N3129" s="16"/>
      <c r="O3129" s="16"/>
      <c r="P3129" s="16"/>
      <c r="Y3129" s="20"/>
      <c r="Z3129" s="20"/>
      <c r="AA3129" s="20"/>
      <c r="AB3129" s="20"/>
      <c r="AC3129" s="20"/>
      <c r="AD3129" s="20"/>
    </row>
    <row r="3130" spans="3:30" s="1" customFormat="1">
      <c r="C3130" s="16"/>
      <c r="D3130" s="16"/>
      <c r="E3130" s="32"/>
      <c r="F3130" s="16"/>
      <c r="G3130" s="16"/>
      <c r="H3130" s="16"/>
      <c r="I3130" s="16"/>
      <c r="J3130" s="16"/>
      <c r="K3130" s="16"/>
      <c r="L3130" s="32"/>
      <c r="M3130" s="16"/>
      <c r="N3130" s="16"/>
      <c r="O3130" s="16"/>
      <c r="P3130" s="16"/>
      <c r="Y3130" s="20"/>
      <c r="Z3130" s="20"/>
      <c r="AA3130" s="20"/>
      <c r="AB3130" s="20"/>
      <c r="AC3130" s="20"/>
      <c r="AD3130" s="20"/>
    </row>
    <row r="3131" spans="3:30" s="1" customFormat="1">
      <c r="C3131" s="16"/>
      <c r="D3131" s="16"/>
      <c r="E3131" s="32"/>
      <c r="F3131" s="16"/>
      <c r="G3131" s="16"/>
      <c r="H3131" s="16"/>
      <c r="I3131" s="16"/>
      <c r="J3131" s="16"/>
      <c r="K3131" s="16"/>
      <c r="L3131" s="32"/>
      <c r="M3131" s="16"/>
      <c r="N3131" s="16"/>
      <c r="O3131" s="16"/>
      <c r="P3131" s="16"/>
      <c r="Y3131" s="20"/>
      <c r="Z3131" s="20"/>
      <c r="AA3131" s="20"/>
      <c r="AB3131" s="20"/>
      <c r="AC3131" s="20"/>
      <c r="AD3131" s="20"/>
    </row>
    <row r="3132" spans="3:30" s="1" customFormat="1">
      <c r="C3132" s="16"/>
      <c r="D3132" s="16"/>
      <c r="E3132" s="32"/>
      <c r="F3132" s="16"/>
      <c r="G3132" s="16"/>
      <c r="H3132" s="16"/>
      <c r="I3132" s="16"/>
      <c r="J3132" s="16"/>
      <c r="K3132" s="16"/>
      <c r="L3132" s="32"/>
      <c r="M3132" s="16"/>
      <c r="N3132" s="16"/>
      <c r="O3132" s="16"/>
      <c r="P3132" s="16"/>
      <c r="Y3132" s="20"/>
      <c r="Z3132" s="20"/>
      <c r="AA3132" s="20"/>
      <c r="AB3132" s="20"/>
      <c r="AC3132" s="20"/>
      <c r="AD3132" s="20"/>
    </row>
    <row r="3133" spans="3:30" s="1" customFormat="1">
      <c r="C3133" s="16"/>
      <c r="D3133" s="16"/>
      <c r="E3133" s="32"/>
      <c r="F3133" s="16"/>
      <c r="G3133" s="16"/>
      <c r="H3133" s="16"/>
      <c r="I3133" s="16"/>
      <c r="J3133" s="16"/>
      <c r="K3133" s="16"/>
      <c r="L3133" s="32"/>
      <c r="M3133" s="16"/>
      <c r="N3133" s="16"/>
      <c r="O3133" s="16"/>
      <c r="P3133" s="16"/>
      <c r="Y3133" s="20"/>
      <c r="Z3133" s="20"/>
      <c r="AA3133" s="20"/>
      <c r="AB3133" s="20"/>
      <c r="AC3133" s="20"/>
      <c r="AD3133" s="20"/>
    </row>
    <row r="3134" spans="3:30" s="1" customFormat="1">
      <c r="C3134" s="16"/>
      <c r="D3134" s="16"/>
      <c r="E3134" s="32"/>
      <c r="F3134" s="16"/>
      <c r="G3134" s="16"/>
      <c r="H3134" s="16"/>
      <c r="I3134" s="16"/>
      <c r="J3134" s="16"/>
      <c r="K3134" s="16"/>
      <c r="L3134" s="32"/>
      <c r="M3134" s="16"/>
      <c r="N3134" s="16"/>
      <c r="O3134" s="16"/>
      <c r="P3134" s="16"/>
      <c r="Y3134" s="20"/>
      <c r="Z3134" s="20"/>
      <c r="AA3134" s="20"/>
      <c r="AB3134" s="20"/>
      <c r="AC3134" s="20"/>
      <c r="AD3134" s="20"/>
    </row>
    <row r="3135" spans="3:30" s="1" customFormat="1">
      <c r="C3135" s="16"/>
      <c r="D3135" s="16"/>
      <c r="E3135" s="32"/>
      <c r="F3135" s="16"/>
      <c r="G3135" s="16"/>
      <c r="H3135" s="16"/>
      <c r="I3135" s="16"/>
      <c r="J3135" s="16"/>
      <c r="K3135" s="16"/>
      <c r="L3135" s="32"/>
      <c r="M3135" s="16"/>
      <c r="N3135" s="16"/>
      <c r="O3135" s="16"/>
      <c r="P3135" s="16"/>
      <c r="Y3135" s="20"/>
      <c r="Z3135" s="20"/>
      <c r="AA3135" s="20"/>
      <c r="AB3135" s="20"/>
      <c r="AC3135" s="20"/>
      <c r="AD3135" s="20"/>
    </row>
    <row r="3136" spans="3:30" s="1" customFormat="1">
      <c r="C3136" s="16"/>
      <c r="D3136" s="16"/>
      <c r="E3136" s="32"/>
      <c r="F3136" s="16"/>
      <c r="G3136" s="16"/>
      <c r="H3136" s="16"/>
      <c r="I3136" s="16"/>
      <c r="J3136" s="16"/>
      <c r="K3136" s="16"/>
      <c r="L3136" s="32"/>
      <c r="M3136" s="16"/>
      <c r="N3136" s="16"/>
      <c r="O3136" s="16"/>
      <c r="P3136" s="16"/>
      <c r="Y3136" s="20"/>
      <c r="Z3136" s="20"/>
      <c r="AA3136" s="20"/>
      <c r="AB3136" s="20"/>
      <c r="AC3136" s="20"/>
      <c r="AD3136" s="20"/>
    </row>
    <row r="3137" spans="3:30" s="1" customFormat="1">
      <c r="C3137" s="16"/>
      <c r="D3137" s="16"/>
      <c r="E3137" s="32"/>
      <c r="F3137" s="16"/>
      <c r="G3137" s="16"/>
      <c r="H3137" s="16"/>
      <c r="I3137" s="16"/>
      <c r="J3137" s="16"/>
      <c r="K3137" s="16"/>
      <c r="L3137" s="32"/>
      <c r="M3137" s="16"/>
      <c r="N3137" s="16"/>
      <c r="O3137" s="16"/>
      <c r="P3137" s="16"/>
      <c r="Y3137" s="20"/>
      <c r="Z3137" s="20"/>
      <c r="AA3137" s="20"/>
      <c r="AB3137" s="20"/>
      <c r="AC3137" s="20"/>
      <c r="AD3137" s="20"/>
    </row>
    <row r="3138" spans="3:30" s="1" customFormat="1">
      <c r="C3138" s="16"/>
      <c r="D3138" s="16"/>
      <c r="E3138" s="32"/>
      <c r="F3138" s="16"/>
      <c r="G3138" s="16"/>
      <c r="H3138" s="16"/>
      <c r="I3138" s="16"/>
      <c r="J3138" s="16"/>
      <c r="K3138" s="16"/>
      <c r="L3138" s="32"/>
      <c r="M3138" s="16"/>
      <c r="N3138" s="16"/>
      <c r="O3138" s="16"/>
      <c r="P3138" s="16"/>
      <c r="Y3138" s="20"/>
      <c r="Z3138" s="20"/>
      <c r="AA3138" s="20"/>
      <c r="AB3138" s="20"/>
      <c r="AC3138" s="20"/>
      <c r="AD3138" s="20"/>
    </row>
    <row r="3139" spans="3:30" s="1" customFormat="1">
      <c r="C3139" s="16"/>
      <c r="D3139" s="16"/>
      <c r="E3139" s="32"/>
      <c r="F3139" s="16"/>
      <c r="G3139" s="16"/>
      <c r="H3139" s="16"/>
      <c r="I3139" s="16"/>
      <c r="J3139" s="16"/>
      <c r="K3139" s="16"/>
      <c r="L3139" s="32"/>
      <c r="M3139" s="16"/>
      <c r="N3139" s="16"/>
      <c r="O3139" s="16"/>
      <c r="P3139" s="16"/>
      <c r="Y3139" s="20"/>
      <c r="Z3139" s="20"/>
      <c r="AA3139" s="20"/>
      <c r="AB3139" s="20"/>
      <c r="AC3139" s="20"/>
      <c r="AD3139" s="20"/>
    </row>
    <row r="3140" spans="3:30" s="1" customFormat="1">
      <c r="C3140" s="16"/>
      <c r="D3140" s="16"/>
      <c r="E3140" s="32"/>
      <c r="F3140" s="16"/>
      <c r="G3140" s="16"/>
      <c r="H3140" s="16"/>
      <c r="I3140" s="16"/>
      <c r="J3140" s="16"/>
      <c r="K3140" s="16"/>
      <c r="L3140" s="32"/>
      <c r="M3140" s="16"/>
      <c r="N3140" s="16"/>
      <c r="O3140" s="16"/>
      <c r="P3140" s="16"/>
      <c r="Y3140" s="20"/>
      <c r="Z3140" s="20"/>
      <c r="AA3140" s="20"/>
      <c r="AB3140" s="20"/>
      <c r="AC3140" s="20"/>
      <c r="AD3140" s="20"/>
    </row>
    <row r="3141" spans="3:30" s="1" customFormat="1">
      <c r="C3141" s="16"/>
      <c r="D3141" s="16"/>
      <c r="E3141" s="32"/>
      <c r="F3141" s="16"/>
      <c r="G3141" s="16"/>
      <c r="H3141" s="16"/>
      <c r="I3141" s="16"/>
      <c r="J3141" s="16"/>
      <c r="K3141" s="16"/>
      <c r="L3141" s="32"/>
      <c r="M3141" s="16"/>
      <c r="N3141" s="16"/>
      <c r="O3141" s="16"/>
      <c r="P3141" s="16"/>
      <c r="Y3141" s="20"/>
      <c r="Z3141" s="20"/>
      <c r="AA3141" s="20"/>
      <c r="AB3141" s="20"/>
      <c r="AC3141" s="20"/>
      <c r="AD3141" s="20"/>
    </row>
    <row r="3142" spans="3:30" s="1" customFormat="1">
      <c r="C3142" s="16"/>
      <c r="D3142" s="16"/>
      <c r="E3142" s="32"/>
      <c r="F3142" s="16"/>
      <c r="G3142" s="16"/>
      <c r="H3142" s="16"/>
      <c r="I3142" s="16"/>
      <c r="J3142" s="16"/>
      <c r="K3142" s="16"/>
      <c r="L3142" s="32"/>
      <c r="M3142" s="16"/>
      <c r="N3142" s="16"/>
      <c r="O3142" s="16"/>
      <c r="P3142" s="16"/>
      <c r="Y3142" s="20"/>
      <c r="Z3142" s="20"/>
      <c r="AA3142" s="20"/>
      <c r="AB3142" s="20"/>
      <c r="AC3142" s="20"/>
      <c r="AD3142" s="20"/>
    </row>
    <row r="3143" spans="3:30" s="1" customFormat="1">
      <c r="C3143" s="16"/>
      <c r="D3143" s="16"/>
      <c r="E3143" s="32"/>
      <c r="F3143" s="16"/>
      <c r="G3143" s="16"/>
      <c r="H3143" s="16"/>
      <c r="I3143" s="16"/>
      <c r="J3143" s="16"/>
      <c r="K3143" s="16"/>
      <c r="L3143" s="32"/>
      <c r="M3143" s="16"/>
      <c r="N3143" s="16"/>
      <c r="O3143" s="16"/>
      <c r="P3143" s="16"/>
      <c r="Y3143" s="20"/>
      <c r="Z3143" s="20"/>
      <c r="AA3143" s="20"/>
      <c r="AB3143" s="20"/>
      <c r="AC3143" s="20"/>
      <c r="AD3143" s="20"/>
    </row>
    <row r="3144" spans="3:30" s="1" customFormat="1">
      <c r="C3144" s="16"/>
      <c r="D3144" s="16"/>
      <c r="E3144" s="32"/>
      <c r="F3144" s="16"/>
      <c r="G3144" s="16"/>
      <c r="H3144" s="16"/>
      <c r="I3144" s="16"/>
      <c r="J3144" s="16"/>
      <c r="K3144" s="16"/>
      <c r="L3144" s="32"/>
      <c r="M3144" s="16"/>
      <c r="N3144" s="16"/>
      <c r="O3144" s="16"/>
      <c r="P3144" s="16"/>
      <c r="Y3144" s="20"/>
      <c r="Z3144" s="20"/>
      <c r="AA3144" s="20"/>
      <c r="AB3144" s="20"/>
      <c r="AC3144" s="20"/>
      <c r="AD3144" s="20"/>
    </row>
    <row r="3145" spans="3:30" s="1" customFormat="1">
      <c r="C3145" s="16"/>
      <c r="D3145" s="16"/>
      <c r="E3145" s="32"/>
      <c r="F3145" s="16"/>
      <c r="G3145" s="16"/>
      <c r="H3145" s="16"/>
      <c r="I3145" s="16"/>
      <c r="J3145" s="16"/>
      <c r="K3145" s="16"/>
      <c r="L3145" s="32"/>
      <c r="M3145" s="16"/>
      <c r="N3145" s="16"/>
      <c r="O3145" s="16"/>
      <c r="P3145" s="16"/>
      <c r="Y3145" s="20"/>
      <c r="Z3145" s="20"/>
      <c r="AA3145" s="20"/>
      <c r="AB3145" s="20"/>
      <c r="AC3145" s="20"/>
      <c r="AD3145" s="20"/>
    </row>
    <row r="3146" spans="3:30" s="1" customFormat="1">
      <c r="C3146" s="16"/>
      <c r="D3146" s="16"/>
      <c r="E3146" s="32"/>
      <c r="F3146" s="16"/>
      <c r="G3146" s="16"/>
      <c r="H3146" s="16"/>
      <c r="I3146" s="16"/>
      <c r="J3146" s="16"/>
      <c r="K3146" s="16"/>
      <c r="L3146" s="32"/>
      <c r="M3146" s="16"/>
      <c r="N3146" s="16"/>
      <c r="O3146" s="16"/>
      <c r="P3146" s="16"/>
      <c r="Y3146" s="20"/>
      <c r="Z3146" s="20"/>
      <c r="AA3146" s="20"/>
      <c r="AB3146" s="20"/>
      <c r="AC3146" s="20"/>
      <c r="AD3146" s="20"/>
    </row>
    <row r="3147" spans="3:30" s="1" customFormat="1">
      <c r="C3147" s="16"/>
      <c r="D3147" s="16"/>
      <c r="E3147" s="32"/>
      <c r="F3147" s="16"/>
      <c r="G3147" s="16"/>
      <c r="H3147" s="16"/>
      <c r="I3147" s="16"/>
      <c r="J3147" s="16"/>
      <c r="K3147" s="16"/>
      <c r="L3147" s="32"/>
      <c r="M3147" s="16"/>
      <c r="N3147" s="16"/>
      <c r="O3147" s="16"/>
      <c r="P3147" s="16"/>
      <c r="Y3147" s="20"/>
      <c r="Z3147" s="20"/>
      <c r="AA3147" s="20"/>
      <c r="AB3147" s="20"/>
      <c r="AC3147" s="20"/>
      <c r="AD3147" s="20"/>
    </row>
    <row r="3148" spans="3:30" s="1" customFormat="1">
      <c r="C3148" s="16"/>
      <c r="D3148" s="16"/>
      <c r="E3148" s="32"/>
      <c r="F3148" s="16"/>
      <c r="G3148" s="16"/>
      <c r="H3148" s="16"/>
      <c r="I3148" s="16"/>
      <c r="J3148" s="16"/>
      <c r="K3148" s="16"/>
      <c r="L3148" s="32"/>
      <c r="M3148" s="16"/>
      <c r="N3148" s="16"/>
      <c r="O3148" s="16"/>
      <c r="P3148" s="16"/>
      <c r="Y3148" s="20"/>
      <c r="Z3148" s="20"/>
      <c r="AA3148" s="20"/>
      <c r="AB3148" s="20"/>
      <c r="AC3148" s="20"/>
      <c r="AD3148" s="20"/>
    </row>
    <row r="3149" spans="3:30" s="1" customFormat="1">
      <c r="C3149" s="16"/>
      <c r="D3149" s="16"/>
      <c r="E3149" s="32"/>
      <c r="F3149" s="16"/>
      <c r="G3149" s="16"/>
      <c r="H3149" s="16"/>
      <c r="I3149" s="16"/>
      <c r="J3149" s="16"/>
      <c r="K3149" s="16"/>
      <c r="L3149" s="32"/>
      <c r="M3149" s="16"/>
      <c r="N3149" s="16"/>
      <c r="O3149" s="16"/>
      <c r="P3149" s="16"/>
      <c r="Y3149" s="20"/>
      <c r="Z3149" s="20"/>
      <c r="AA3149" s="20"/>
      <c r="AB3149" s="20"/>
      <c r="AC3149" s="20"/>
      <c r="AD3149" s="20"/>
    </row>
    <row r="3150" spans="3:30" s="1" customFormat="1">
      <c r="C3150" s="16"/>
      <c r="D3150" s="16"/>
      <c r="E3150" s="32"/>
      <c r="F3150" s="16"/>
      <c r="G3150" s="16"/>
      <c r="H3150" s="16"/>
      <c r="I3150" s="16"/>
      <c r="J3150" s="16"/>
      <c r="K3150" s="16"/>
      <c r="L3150" s="32"/>
      <c r="M3150" s="16"/>
      <c r="N3150" s="16"/>
      <c r="O3150" s="16"/>
      <c r="P3150" s="16"/>
      <c r="Y3150" s="20"/>
      <c r="Z3150" s="20"/>
      <c r="AA3150" s="20"/>
      <c r="AB3150" s="20"/>
      <c r="AC3150" s="20"/>
      <c r="AD3150" s="20"/>
    </row>
    <row r="3151" spans="3:30" s="1" customFormat="1">
      <c r="C3151" s="16"/>
      <c r="D3151" s="16"/>
      <c r="E3151" s="32"/>
      <c r="F3151" s="16"/>
      <c r="G3151" s="16"/>
      <c r="H3151" s="16"/>
      <c r="I3151" s="16"/>
      <c r="J3151" s="16"/>
      <c r="K3151" s="16"/>
      <c r="L3151" s="32"/>
      <c r="M3151" s="16"/>
      <c r="N3151" s="16"/>
      <c r="O3151" s="16"/>
      <c r="P3151" s="16"/>
      <c r="Y3151" s="20"/>
      <c r="Z3151" s="20"/>
      <c r="AA3151" s="20"/>
      <c r="AB3151" s="20"/>
      <c r="AC3151" s="20"/>
      <c r="AD3151" s="20"/>
    </row>
    <row r="3152" spans="3:30" s="1" customFormat="1">
      <c r="C3152" s="16"/>
      <c r="D3152" s="16"/>
      <c r="E3152" s="32"/>
      <c r="F3152" s="16"/>
      <c r="G3152" s="16"/>
      <c r="H3152" s="16"/>
      <c r="I3152" s="16"/>
      <c r="J3152" s="16"/>
      <c r="K3152" s="16"/>
      <c r="L3152" s="32"/>
      <c r="M3152" s="16"/>
      <c r="N3152" s="16"/>
      <c r="O3152" s="16"/>
      <c r="P3152" s="16"/>
      <c r="Y3152" s="20"/>
      <c r="Z3152" s="20"/>
      <c r="AA3152" s="20"/>
      <c r="AB3152" s="20"/>
      <c r="AC3152" s="20"/>
      <c r="AD3152" s="20"/>
    </row>
    <row r="3153" spans="3:30" s="1" customFormat="1">
      <c r="C3153" s="16"/>
      <c r="D3153" s="16"/>
      <c r="E3153" s="32"/>
      <c r="F3153" s="16"/>
      <c r="G3153" s="16"/>
      <c r="H3153" s="16"/>
      <c r="I3153" s="16"/>
      <c r="J3153" s="16"/>
      <c r="K3153" s="16"/>
      <c r="L3153" s="32"/>
      <c r="M3153" s="16"/>
      <c r="N3153" s="16"/>
      <c r="O3153" s="16"/>
      <c r="P3153" s="16"/>
      <c r="Y3153" s="20"/>
      <c r="Z3153" s="20"/>
      <c r="AA3153" s="20"/>
      <c r="AB3153" s="20"/>
      <c r="AC3153" s="20"/>
      <c r="AD3153" s="20"/>
    </row>
    <row r="3154" spans="3:30" s="1" customFormat="1">
      <c r="C3154" s="16"/>
      <c r="D3154" s="16"/>
      <c r="E3154" s="32"/>
      <c r="F3154" s="16"/>
      <c r="G3154" s="16"/>
      <c r="H3154" s="16"/>
      <c r="I3154" s="16"/>
      <c r="J3154" s="16"/>
      <c r="K3154" s="16"/>
      <c r="L3154" s="32"/>
      <c r="M3154" s="16"/>
      <c r="N3154" s="16"/>
      <c r="O3154" s="16"/>
      <c r="P3154" s="16"/>
      <c r="Y3154" s="20"/>
      <c r="Z3154" s="20"/>
      <c r="AA3154" s="20"/>
      <c r="AB3154" s="20"/>
      <c r="AC3154" s="20"/>
      <c r="AD3154" s="20"/>
    </row>
    <row r="3155" spans="3:30" s="1" customFormat="1">
      <c r="C3155" s="16"/>
      <c r="D3155" s="16"/>
      <c r="E3155" s="32"/>
      <c r="F3155" s="16"/>
      <c r="G3155" s="16"/>
      <c r="H3155" s="16"/>
      <c r="I3155" s="16"/>
      <c r="J3155" s="16"/>
      <c r="K3155" s="16"/>
      <c r="L3155" s="32"/>
      <c r="M3155" s="16"/>
      <c r="N3155" s="16"/>
      <c r="O3155" s="16"/>
      <c r="P3155" s="16"/>
      <c r="Y3155" s="20"/>
      <c r="Z3155" s="20"/>
      <c r="AA3155" s="20"/>
      <c r="AB3155" s="20"/>
      <c r="AC3155" s="20"/>
      <c r="AD3155" s="20"/>
    </row>
    <row r="3156" spans="3:30" s="1" customFormat="1">
      <c r="C3156" s="16"/>
      <c r="D3156" s="16"/>
      <c r="E3156" s="32"/>
      <c r="F3156" s="16"/>
      <c r="G3156" s="16"/>
      <c r="H3156" s="16"/>
      <c r="I3156" s="16"/>
      <c r="J3156" s="16"/>
      <c r="K3156" s="16"/>
      <c r="L3156" s="32"/>
      <c r="M3156" s="16"/>
      <c r="N3156" s="16"/>
      <c r="O3156" s="16"/>
      <c r="P3156" s="16"/>
      <c r="Y3156" s="20"/>
      <c r="Z3156" s="20"/>
      <c r="AA3156" s="20"/>
      <c r="AB3156" s="20"/>
      <c r="AC3156" s="20"/>
      <c r="AD3156" s="20"/>
    </row>
    <row r="3157" spans="3:30" s="1" customFormat="1">
      <c r="C3157" s="16"/>
      <c r="D3157" s="16"/>
      <c r="E3157" s="32"/>
      <c r="F3157" s="16"/>
      <c r="G3157" s="16"/>
      <c r="H3157" s="16"/>
      <c r="I3157" s="16"/>
      <c r="J3157" s="16"/>
      <c r="K3157" s="16"/>
      <c r="L3157" s="32"/>
      <c r="M3157" s="16"/>
      <c r="N3157" s="16"/>
      <c r="O3157" s="16"/>
      <c r="P3157" s="16"/>
      <c r="Y3157" s="20"/>
      <c r="Z3157" s="20"/>
      <c r="AA3157" s="20"/>
      <c r="AB3157" s="20"/>
      <c r="AC3157" s="20"/>
      <c r="AD3157" s="20"/>
    </row>
    <row r="3158" spans="3:30" s="1" customFormat="1">
      <c r="C3158" s="16"/>
      <c r="D3158" s="16"/>
      <c r="E3158" s="32"/>
      <c r="F3158" s="16"/>
      <c r="G3158" s="16"/>
      <c r="H3158" s="16"/>
      <c r="I3158" s="16"/>
      <c r="J3158" s="16"/>
      <c r="K3158" s="16"/>
      <c r="L3158" s="32"/>
      <c r="M3158" s="16"/>
      <c r="N3158" s="16"/>
      <c r="O3158" s="16"/>
      <c r="P3158" s="16"/>
      <c r="Y3158" s="20"/>
      <c r="Z3158" s="20"/>
      <c r="AA3158" s="20"/>
      <c r="AB3158" s="20"/>
      <c r="AC3158" s="20"/>
      <c r="AD3158" s="20"/>
    </row>
    <row r="3159" spans="3:30" s="1" customFormat="1">
      <c r="C3159" s="16"/>
      <c r="D3159" s="16"/>
      <c r="E3159" s="32"/>
      <c r="F3159" s="16"/>
      <c r="G3159" s="16"/>
      <c r="H3159" s="16"/>
      <c r="I3159" s="16"/>
      <c r="J3159" s="16"/>
      <c r="K3159" s="16"/>
      <c r="L3159" s="32"/>
      <c r="M3159" s="16"/>
      <c r="N3159" s="16"/>
      <c r="O3159" s="16"/>
      <c r="P3159" s="16"/>
      <c r="Y3159" s="20"/>
      <c r="Z3159" s="20"/>
      <c r="AA3159" s="20"/>
      <c r="AB3159" s="20"/>
      <c r="AC3159" s="20"/>
      <c r="AD3159" s="20"/>
    </row>
    <row r="3160" spans="3:30" s="1" customFormat="1">
      <c r="C3160" s="16"/>
      <c r="D3160" s="16"/>
      <c r="E3160" s="32"/>
      <c r="F3160" s="16"/>
      <c r="G3160" s="16"/>
      <c r="H3160" s="16"/>
      <c r="I3160" s="16"/>
      <c r="J3160" s="16"/>
      <c r="K3160" s="16"/>
      <c r="L3160" s="32"/>
      <c r="M3160" s="16"/>
      <c r="N3160" s="16"/>
      <c r="O3160" s="16"/>
      <c r="P3160" s="16"/>
      <c r="Y3160" s="20"/>
      <c r="Z3160" s="20"/>
      <c r="AA3160" s="20"/>
      <c r="AB3160" s="20"/>
      <c r="AC3160" s="20"/>
      <c r="AD3160" s="20"/>
    </row>
    <row r="3161" spans="3:30" s="1" customFormat="1">
      <c r="C3161" s="16"/>
      <c r="D3161" s="16"/>
      <c r="E3161" s="32"/>
      <c r="F3161" s="16"/>
      <c r="G3161" s="16"/>
      <c r="H3161" s="16"/>
      <c r="I3161" s="16"/>
      <c r="J3161" s="16"/>
      <c r="K3161" s="16"/>
      <c r="L3161" s="32"/>
      <c r="M3161" s="16"/>
      <c r="N3161" s="16"/>
      <c r="O3161" s="16"/>
      <c r="P3161" s="16"/>
      <c r="Y3161" s="20"/>
      <c r="Z3161" s="20"/>
      <c r="AA3161" s="20"/>
      <c r="AB3161" s="20"/>
      <c r="AC3161" s="20"/>
      <c r="AD3161" s="20"/>
    </row>
    <row r="3162" spans="3:30" s="1" customFormat="1">
      <c r="C3162" s="16"/>
      <c r="D3162" s="16"/>
      <c r="E3162" s="32"/>
      <c r="F3162" s="16"/>
      <c r="G3162" s="16"/>
      <c r="H3162" s="16"/>
      <c r="I3162" s="16"/>
      <c r="J3162" s="16"/>
      <c r="K3162" s="16"/>
      <c r="L3162" s="32"/>
      <c r="M3162" s="16"/>
      <c r="N3162" s="16"/>
      <c r="O3162" s="16"/>
      <c r="P3162" s="16"/>
      <c r="Y3162" s="20"/>
      <c r="Z3162" s="20"/>
      <c r="AA3162" s="20"/>
      <c r="AB3162" s="20"/>
      <c r="AC3162" s="20"/>
      <c r="AD3162" s="20"/>
    </row>
    <row r="3163" spans="3:30" s="1" customFormat="1">
      <c r="C3163" s="16"/>
      <c r="D3163" s="16"/>
      <c r="E3163" s="32"/>
      <c r="F3163" s="16"/>
      <c r="G3163" s="16"/>
      <c r="H3163" s="16"/>
      <c r="I3163" s="16"/>
      <c r="J3163" s="16"/>
      <c r="K3163" s="16"/>
      <c r="L3163" s="32"/>
      <c r="M3163" s="16"/>
      <c r="N3163" s="16"/>
      <c r="O3163" s="16"/>
      <c r="P3163" s="16"/>
      <c r="Y3163" s="20"/>
      <c r="Z3163" s="20"/>
      <c r="AA3163" s="20"/>
      <c r="AB3163" s="20"/>
      <c r="AC3163" s="20"/>
      <c r="AD3163" s="20"/>
    </row>
    <row r="3164" spans="3:30" s="1" customFormat="1">
      <c r="C3164" s="16"/>
      <c r="D3164" s="16"/>
      <c r="E3164" s="32"/>
      <c r="F3164" s="16"/>
      <c r="G3164" s="16"/>
      <c r="H3164" s="16"/>
      <c r="I3164" s="16"/>
      <c r="J3164" s="16"/>
      <c r="K3164" s="16"/>
      <c r="L3164" s="32"/>
      <c r="M3164" s="16"/>
      <c r="N3164" s="16"/>
      <c r="O3164" s="16"/>
      <c r="P3164" s="16"/>
      <c r="Y3164" s="20"/>
      <c r="Z3164" s="20"/>
      <c r="AA3164" s="20"/>
      <c r="AB3164" s="20"/>
      <c r="AC3164" s="20"/>
      <c r="AD3164" s="20"/>
    </row>
    <row r="3165" spans="3:30" s="1" customFormat="1">
      <c r="C3165" s="16"/>
      <c r="D3165" s="16"/>
      <c r="E3165" s="32"/>
      <c r="F3165" s="16"/>
      <c r="G3165" s="16"/>
      <c r="H3165" s="16"/>
      <c r="I3165" s="16"/>
      <c r="J3165" s="16"/>
      <c r="K3165" s="16"/>
      <c r="L3165" s="32"/>
      <c r="M3165" s="16"/>
      <c r="N3165" s="16"/>
      <c r="O3165" s="16"/>
      <c r="P3165" s="16"/>
      <c r="Y3165" s="20"/>
      <c r="Z3165" s="20"/>
      <c r="AA3165" s="20"/>
      <c r="AB3165" s="20"/>
      <c r="AC3165" s="20"/>
      <c r="AD3165" s="20"/>
    </row>
    <row r="3166" spans="3:30" s="1" customFormat="1">
      <c r="C3166" s="16"/>
      <c r="D3166" s="16"/>
      <c r="E3166" s="32"/>
      <c r="F3166" s="16"/>
      <c r="G3166" s="16"/>
      <c r="H3166" s="16"/>
      <c r="I3166" s="16"/>
      <c r="J3166" s="16"/>
      <c r="K3166" s="16"/>
      <c r="L3166" s="32"/>
      <c r="M3166" s="16"/>
      <c r="N3166" s="16"/>
      <c r="O3166" s="16"/>
      <c r="P3166" s="16"/>
      <c r="Y3166" s="20"/>
      <c r="Z3166" s="20"/>
      <c r="AA3166" s="20"/>
      <c r="AB3166" s="20"/>
      <c r="AC3166" s="20"/>
      <c r="AD3166" s="20"/>
    </row>
    <row r="3167" spans="3:30" s="1" customFormat="1">
      <c r="C3167" s="16"/>
      <c r="D3167" s="16"/>
      <c r="E3167" s="32"/>
      <c r="F3167" s="16"/>
      <c r="G3167" s="16"/>
      <c r="H3167" s="16"/>
      <c r="I3167" s="16"/>
      <c r="J3167" s="16"/>
      <c r="K3167" s="16"/>
      <c r="L3167" s="32"/>
      <c r="M3167" s="16"/>
      <c r="N3167" s="16"/>
      <c r="O3167" s="16"/>
      <c r="P3167" s="16"/>
      <c r="Y3167" s="20"/>
      <c r="Z3167" s="20"/>
      <c r="AA3167" s="20"/>
      <c r="AB3167" s="20"/>
      <c r="AC3167" s="20"/>
      <c r="AD3167" s="20"/>
    </row>
    <row r="3168" spans="3:30" s="1" customFormat="1">
      <c r="C3168" s="16"/>
      <c r="D3168" s="16"/>
      <c r="E3168" s="32"/>
      <c r="F3168" s="16"/>
      <c r="G3168" s="16"/>
      <c r="H3168" s="16"/>
      <c r="I3168" s="16"/>
      <c r="J3168" s="16"/>
      <c r="K3168" s="16"/>
      <c r="L3168" s="32"/>
      <c r="M3168" s="16"/>
      <c r="N3168" s="16"/>
      <c r="O3168" s="16"/>
      <c r="P3168" s="16"/>
      <c r="Y3168" s="20"/>
      <c r="Z3168" s="20"/>
      <c r="AA3168" s="20"/>
      <c r="AB3168" s="20"/>
      <c r="AC3168" s="20"/>
      <c r="AD3168" s="20"/>
    </row>
    <row r="3169" spans="3:30" s="1" customFormat="1">
      <c r="C3169" s="16"/>
      <c r="D3169" s="16"/>
      <c r="E3169" s="32"/>
      <c r="F3169" s="16"/>
      <c r="G3169" s="16"/>
      <c r="H3169" s="16"/>
      <c r="I3169" s="16"/>
      <c r="J3169" s="16"/>
      <c r="K3169" s="16"/>
      <c r="L3169" s="32"/>
      <c r="M3169" s="16"/>
      <c r="N3169" s="16"/>
      <c r="O3169" s="16"/>
      <c r="P3169" s="16"/>
      <c r="Y3169" s="20"/>
      <c r="Z3169" s="20"/>
      <c r="AA3169" s="20"/>
      <c r="AB3169" s="20"/>
      <c r="AC3169" s="20"/>
      <c r="AD3169" s="20"/>
    </row>
    <row r="3170" spans="3:30" s="1" customFormat="1">
      <c r="C3170" s="16"/>
      <c r="D3170" s="16"/>
      <c r="E3170" s="32"/>
      <c r="F3170" s="16"/>
      <c r="G3170" s="16"/>
      <c r="H3170" s="16"/>
      <c r="I3170" s="16"/>
      <c r="J3170" s="16"/>
      <c r="K3170" s="16"/>
      <c r="L3170" s="32"/>
      <c r="M3170" s="16"/>
      <c r="N3170" s="16"/>
      <c r="O3170" s="16"/>
      <c r="P3170" s="16"/>
      <c r="Y3170" s="20"/>
      <c r="Z3170" s="20"/>
      <c r="AA3170" s="20"/>
      <c r="AB3170" s="20"/>
      <c r="AC3170" s="20"/>
      <c r="AD3170" s="20"/>
    </row>
    <row r="3171" spans="3:30" s="1" customFormat="1">
      <c r="C3171" s="16"/>
      <c r="D3171" s="16"/>
      <c r="E3171" s="32"/>
      <c r="F3171" s="16"/>
      <c r="G3171" s="16"/>
      <c r="H3171" s="16"/>
      <c r="I3171" s="16"/>
      <c r="J3171" s="16"/>
      <c r="K3171" s="16"/>
      <c r="L3171" s="32"/>
      <c r="M3171" s="16"/>
      <c r="N3171" s="16"/>
      <c r="O3171" s="16"/>
      <c r="P3171" s="16"/>
      <c r="Y3171" s="20"/>
      <c r="Z3171" s="20"/>
      <c r="AA3171" s="20"/>
      <c r="AB3171" s="20"/>
      <c r="AC3171" s="20"/>
      <c r="AD3171" s="20"/>
    </row>
    <row r="3172" spans="3:30" s="1" customFormat="1">
      <c r="C3172" s="16"/>
      <c r="D3172" s="16"/>
      <c r="E3172" s="32"/>
      <c r="F3172" s="16"/>
      <c r="G3172" s="16"/>
      <c r="H3172" s="16"/>
      <c r="I3172" s="16"/>
      <c r="J3172" s="16"/>
      <c r="K3172" s="16"/>
      <c r="L3172" s="32"/>
      <c r="M3172" s="16"/>
      <c r="N3172" s="16"/>
      <c r="O3172" s="16"/>
      <c r="P3172" s="16"/>
      <c r="Y3172" s="20"/>
      <c r="Z3172" s="20"/>
      <c r="AA3172" s="20"/>
      <c r="AB3172" s="20"/>
      <c r="AC3172" s="20"/>
      <c r="AD3172" s="20"/>
    </row>
    <row r="3173" spans="3:30" s="1" customFormat="1">
      <c r="C3173" s="16"/>
      <c r="D3173" s="16"/>
      <c r="E3173" s="32"/>
      <c r="F3173" s="16"/>
      <c r="G3173" s="16"/>
      <c r="H3173" s="16"/>
      <c r="I3173" s="16"/>
      <c r="J3173" s="16"/>
      <c r="K3173" s="16"/>
      <c r="L3173" s="32"/>
      <c r="M3173" s="16"/>
      <c r="N3173" s="16"/>
      <c r="O3173" s="16"/>
      <c r="P3173" s="16"/>
      <c r="Y3173" s="20"/>
      <c r="Z3173" s="20"/>
      <c r="AA3173" s="20"/>
      <c r="AB3173" s="20"/>
      <c r="AC3173" s="20"/>
      <c r="AD3173" s="20"/>
    </row>
    <row r="3174" spans="3:30" s="1" customFormat="1">
      <c r="C3174" s="16"/>
      <c r="D3174" s="16"/>
      <c r="E3174" s="32"/>
      <c r="F3174" s="16"/>
      <c r="G3174" s="16"/>
      <c r="H3174" s="16"/>
      <c r="I3174" s="16"/>
      <c r="J3174" s="16"/>
      <c r="K3174" s="16"/>
      <c r="L3174" s="32"/>
      <c r="M3174" s="16"/>
      <c r="N3174" s="16"/>
      <c r="O3174" s="16"/>
      <c r="P3174" s="16"/>
      <c r="Y3174" s="20"/>
      <c r="Z3174" s="20"/>
      <c r="AA3174" s="20"/>
      <c r="AB3174" s="20"/>
      <c r="AC3174" s="20"/>
      <c r="AD3174" s="20"/>
    </row>
    <row r="3175" spans="3:30" s="1" customFormat="1">
      <c r="C3175" s="16"/>
      <c r="D3175" s="16"/>
      <c r="E3175" s="32"/>
      <c r="F3175" s="16"/>
      <c r="G3175" s="16"/>
      <c r="H3175" s="16"/>
      <c r="I3175" s="16"/>
      <c r="J3175" s="16"/>
      <c r="K3175" s="16"/>
      <c r="L3175" s="32"/>
      <c r="M3175" s="16"/>
      <c r="N3175" s="16"/>
      <c r="O3175" s="16"/>
      <c r="P3175" s="16"/>
      <c r="Y3175" s="20"/>
      <c r="Z3175" s="20"/>
      <c r="AA3175" s="20"/>
      <c r="AB3175" s="20"/>
      <c r="AC3175" s="20"/>
      <c r="AD3175" s="20"/>
    </row>
    <row r="3176" spans="3:30" s="1" customFormat="1">
      <c r="C3176" s="16"/>
      <c r="D3176" s="16"/>
      <c r="E3176" s="32"/>
      <c r="F3176" s="16"/>
      <c r="G3176" s="16"/>
      <c r="H3176" s="16"/>
      <c r="I3176" s="16"/>
      <c r="J3176" s="16"/>
      <c r="K3176" s="16"/>
      <c r="L3176" s="32"/>
      <c r="M3176" s="16"/>
      <c r="N3176" s="16"/>
      <c r="O3176" s="16"/>
      <c r="P3176" s="16"/>
      <c r="Y3176" s="20"/>
      <c r="Z3176" s="20"/>
      <c r="AA3176" s="20"/>
      <c r="AB3176" s="20"/>
      <c r="AC3176" s="20"/>
      <c r="AD3176" s="20"/>
    </row>
    <row r="3177" spans="3:30" s="1" customFormat="1">
      <c r="C3177" s="16"/>
      <c r="D3177" s="16"/>
      <c r="E3177" s="32"/>
      <c r="F3177" s="16"/>
      <c r="G3177" s="16"/>
      <c r="H3177" s="16"/>
      <c r="I3177" s="16"/>
      <c r="J3177" s="16"/>
      <c r="K3177" s="16"/>
      <c r="L3177" s="32"/>
      <c r="M3177" s="16"/>
      <c r="N3177" s="16"/>
      <c r="O3177" s="16"/>
      <c r="P3177" s="16"/>
      <c r="Y3177" s="20"/>
      <c r="Z3177" s="20"/>
      <c r="AA3177" s="20"/>
      <c r="AB3177" s="20"/>
      <c r="AC3177" s="20"/>
      <c r="AD3177" s="20"/>
    </row>
    <row r="3178" spans="3:30" s="1" customFormat="1">
      <c r="C3178" s="16"/>
      <c r="D3178" s="16"/>
      <c r="E3178" s="32"/>
      <c r="F3178" s="16"/>
      <c r="G3178" s="16"/>
      <c r="H3178" s="16"/>
      <c r="I3178" s="16"/>
      <c r="J3178" s="16"/>
      <c r="K3178" s="16"/>
      <c r="L3178" s="32"/>
      <c r="M3178" s="16"/>
      <c r="N3178" s="16"/>
      <c r="O3178" s="16"/>
      <c r="P3178" s="16"/>
      <c r="Y3178" s="20"/>
      <c r="Z3178" s="20"/>
      <c r="AA3178" s="20"/>
      <c r="AB3178" s="20"/>
      <c r="AC3178" s="20"/>
      <c r="AD3178" s="20"/>
    </row>
    <row r="3179" spans="3:30" s="1" customFormat="1">
      <c r="C3179" s="16"/>
      <c r="D3179" s="16"/>
      <c r="E3179" s="32"/>
      <c r="F3179" s="16"/>
      <c r="G3179" s="16"/>
      <c r="H3179" s="16"/>
      <c r="I3179" s="16"/>
      <c r="J3179" s="16"/>
      <c r="K3179" s="16"/>
      <c r="L3179" s="32"/>
      <c r="M3179" s="16"/>
      <c r="N3179" s="16"/>
      <c r="O3179" s="16"/>
      <c r="P3179" s="16"/>
      <c r="Y3179" s="20"/>
      <c r="Z3179" s="20"/>
      <c r="AA3179" s="20"/>
      <c r="AB3179" s="20"/>
      <c r="AC3179" s="20"/>
      <c r="AD3179" s="20"/>
    </row>
    <row r="3180" spans="3:30" s="1" customFormat="1">
      <c r="C3180" s="16"/>
      <c r="D3180" s="16"/>
      <c r="E3180" s="32"/>
      <c r="F3180" s="16"/>
      <c r="G3180" s="16"/>
      <c r="H3180" s="16"/>
      <c r="I3180" s="16"/>
      <c r="J3180" s="16"/>
      <c r="K3180" s="16"/>
      <c r="L3180" s="32"/>
      <c r="M3180" s="16"/>
      <c r="N3180" s="16"/>
      <c r="O3180" s="16"/>
      <c r="P3180" s="16"/>
      <c r="Y3180" s="20"/>
      <c r="Z3180" s="20"/>
      <c r="AA3180" s="20"/>
      <c r="AB3180" s="20"/>
      <c r="AC3180" s="20"/>
      <c r="AD3180" s="20"/>
    </row>
    <row r="3181" spans="3:30" s="1" customFormat="1">
      <c r="C3181" s="16"/>
      <c r="D3181" s="16"/>
      <c r="E3181" s="32"/>
      <c r="F3181" s="16"/>
      <c r="G3181" s="16"/>
      <c r="H3181" s="16"/>
      <c r="I3181" s="16"/>
      <c r="J3181" s="16"/>
      <c r="K3181" s="16"/>
      <c r="L3181" s="32"/>
      <c r="M3181" s="16"/>
      <c r="N3181" s="16"/>
      <c r="O3181" s="16"/>
      <c r="P3181" s="16"/>
      <c r="Y3181" s="20"/>
      <c r="Z3181" s="20"/>
      <c r="AA3181" s="20"/>
      <c r="AB3181" s="20"/>
      <c r="AC3181" s="20"/>
      <c r="AD3181" s="20"/>
    </row>
    <row r="3182" spans="3:30" s="1" customFormat="1">
      <c r="C3182" s="16"/>
      <c r="D3182" s="16"/>
      <c r="E3182" s="32"/>
      <c r="F3182" s="16"/>
      <c r="G3182" s="16"/>
      <c r="H3182" s="16"/>
      <c r="I3182" s="16"/>
      <c r="J3182" s="16"/>
      <c r="K3182" s="16"/>
      <c r="L3182" s="32"/>
      <c r="M3182" s="16"/>
      <c r="N3182" s="16"/>
      <c r="O3182" s="16"/>
      <c r="P3182" s="16"/>
      <c r="Y3182" s="20"/>
      <c r="Z3182" s="20"/>
      <c r="AA3182" s="20"/>
      <c r="AB3182" s="20"/>
      <c r="AC3182" s="20"/>
      <c r="AD3182" s="20"/>
    </row>
    <row r="3183" spans="3:30" s="1" customFormat="1">
      <c r="C3183" s="16"/>
      <c r="D3183" s="16"/>
      <c r="E3183" s="32"/>
      <c r="F3183" s="16"/>
      <c r="G3183" s="16"/>
      <c r="H3183" s="16"/>
      <c r="I3183" s="16"/>
      <c r="J3183" s="16"/>
      <c r="K3183" s="16"/>
      <c r="L3183" s="32"/>
      <c r="M3183" s="16"/>
      <c r="N3183" s="16"/>
      <c r="O3183" s="16"/>
      <c r="P3183" s="16"/>
      <c r="Y3183" s="20"/>
      <c r="Z3183" s="20"/>
      <c r="AA3183" s="20"/>
      <c r="AB3183" s="20"/>
      <c r="AC3183" s="20"/>
      <c r="AD3183" s="20"/>
    </row>
    <row r="3184" spans="3:30" s="1" customFormat="1">
      <c r="C3184" s="16"/>
      <c r="D3184" s="16"/>
      <c r="E3184" s="32"/>
      <c r="F3184" s="16"/>
      <c r="G3184" s="16"/>
      <c r="H3184" s="16"/>
      <c r="I3184" s="16"/>
      <c r="J3184" s="16"/>
      <c r="K3184" s="16"/>
      <c r="L3184" s="32"/>
      <c r="M3184" s="16"/>
      <c r="N3184" s="16"/>
      <c r="O3184" s="16"/>
      <c r="P3184" s="16"/>
      <c r="Y3184" s="20"/>
      <c r="Z3184" s="20"/>
      <c r="AA3184" s="20"/>
      <c r="AB3184" s="20"/>
      <c r="AC3184" s="20"/>
      <c r="AD3184" s="20"/>
    </row>
    <row r="3185" spans="3:30" s="1" customFormat="1">
      <c r="C3185" s="16"/>
      <c r="D3185" s="16"/>
      <c r="E3185" s="32"/>
      <c r="F3185" s="16"/>
      <c r="G3185" s="16"/>
      <c r="H3185" s="16"/>
      <c r="I3185" s="16"/>
      <c r="J3185" s="16"/>
      <c r="K3185" s="16"/>
      <c r="L3185" s="32"/>
      <c r="M3185" s="16"/>
      <c r="N3185" s="16"/>
      <c r="O3185" s="16"/>
      <c r="P3185" s="16"/>
      <c r="Y3185" s="20"/>
      <c r="Z3185" s="20"/>
      <c r="AA3185" s="20"/>
      <c r="AB3185" s="20"/>
      <c r="AC3185" s="20"/>
      <c r="AD3185" s="20"/>
    </row>
    <row r="3186" spans="3:30" s="1" customFormat="1">
      <c r="C3186" s="16"/>
      <c r="D3186" s="16"/>
      <c r="E3186" s="32"/>
      <c r="F3186" s="16"/>
      <c r="G3186" s="16"/>
      <c r="H3186" s="16"/>
      <c r="I3186" s="16"/>
      <c r="J3186" s="16"/>
      <c r="K3186" s="16"/>
      <c r="L3186" s="32"/>
      <c r="M3186" s="16"/>
      <c r="N3186" s="16"/>
      <c r="O3186" s="16"/>
      <c r="P3186" s="16"/>
      <c r="Y3186" s="20"/>
      <c r="Z3186" s="20"/>
      <c r="AA3186" s="20"/>
      <c r="AB3186" s="20"/>
      <c r="AC3186" s="20"/>
      <c r="AD3186" s="20"/>
    </row>
    <row r="3187" spans="3:30" s="1" customFormat="1">
      <c r="C3187" s="16"/>
      <c r="D3187" s="16"/>
      <c r="E3187" s="32"/>
      <c r="F3187" s="16"/>
      <c r="G3187" s="16"/>
      <c r="H3187" s="16"/>
      <c r="I3187" s="16"/>
      <c r="J3187" s="16"/>
      <c r="K3187" s="16"/>
      <c r="L3187" s="32"/>
      <c r="M3187" s="16"/>
      <c r="N3187" s="16"/>
      <c r="O3187" s="16"/>
      <c r="P3187" s="16"/>
      <c r="Y3187" s="20"/>
      <c r="Z3187" s="20"/>
      <c r="AA3187" s="20"/>
      <c r="AB3187" s="20"/>
      <c r="AC3187" s="20"/>
      <c r="AD3187" s="20"/>
    </row>
    <row r="3188" spans="3:30" s="1" customFormat="1">
      <c r="C3188" s="16"/>
      <c r="D3188" s="16"/>
      <c r="E3188" s="32"/>
      <c r="F3188" s="16"/>
      <c r="G3188" s="16"/>
      <c r="H3188" s="16"/>
      <c r="I3188" s="16"/>
      <c r="J3188" s="16"/>
      <c r="K3188" s="16"/>
      <c r="L3188" s="32"/>
      <c r="M3188" s="16"/>
      <c r="N3188" s="16"/>
      <c r="O3188" s="16"/>
      <c r="P3188" s="16"/>
      <c r="Y3188" s="20"/>
      <c r="Z3188" s="20"/>
      <c r="AA3188" s="20"/>
      <c r="AB3188" s="20"/>
      <c r="AC3188" s="20"/>
      <c r="AD3188" s="20"/>
    </row>
    <row r="3189" spans="3:30" s="1" customFormat="1">
      <c r="C3189" s="16"/>
      <c r="D3189" s="16"/>
      <c r="E3189" s="32"/>
      <c r="F3189" s="16"/>
      <c r="G3189" s="16"/>
      <c r="H3189" s="16"/>
      <c r="I3189" s="16"/>
      <c r="J3189" s="16"/>
      <c r="K3189" s="16"/>
      <c r="L3189" s="32"/>
      <c r="M3189" s="16"/>
      <c r="N3189" s="16"/>
      <c r="O3189" s="16"/>
      <c r="P3189" s="16"/>
      <c r="Y3189" s="20"/>
      <c r="Z3189" s="20"/>
      <c r="AA3189" s="20"/>
      <c r="AB3189" s="20"/>
      <c r="AC3189" s="20"/>
      <c r="AD3189" s="20"/>
    </row>
    <row r="3190" spans="3:30" s="1" customFormat="1">
      <c r="C3190" s="16"/>
      <c r="D3190" s="16"/>
      <c r="E3190" s="32"/>
      <c r="F3190" s="16"/>
      <c r="G3190" s="16"/>
      <c r="H3190" s="16"/>
      <c r="I3190" s="16"/>
      <c r="J3190" s="16"/>
      <c r="K3190" s="16"/>
      <c r="L3190" s="32"/>
      <c r="M3190" s="16"/>
      <c r="N3190" s="16"/>
      <c r="O3190" s="16"/>
      <c r="P3190" s="16"/>
      <c r="Y3190" s="20"/>
      <c r="Z3190" s="20"/>
      <c r="AA3190" s="20"/>
      <c r="AB3190" s="20"/>
      <c r="AC3190" s="20"/>
      <c r="AD3190" s="20"/>
    </row>
    <row r="3191" spans="3:30" s="1" customFormat="1">
      <c r="C3191" s="16"/>
      <c r="D3191" s="16"/>
      <c r="E3191" s="32"/>
      <c r="F3191" s="16"/>
      <c r="G3191" s="16"/>
      <c r="H3191" s="16"/>
      <c r="I3191" s="16"/>
      <c r="J3191" s="16"/>
      <c r="K3191" s="16"/>
      <c r="L3191" s="32"/>
      <c r="M3191" s="16"/>
      <c r="N3191" s="16"/>
      <c r="O3191" s="16"/>
      <c r="P3191" s="16"/>
      <c r="Y3191" s="20"/>
      <c r="Z3191" s="20"/>
      <c r="AA3191" s="20"/>
      <c r="AB3191" s="20"/>
      <c r="AC3191" s="20"/>
      <c r="AD3191" s="20"/>
    </row>
    <row r="3192" spans="3:30" s="1" customFormat="1">
      <c r="C3192" s="16"/>
      <c r="D3192" s="16"/>
      <c r="E3192" s="32"/>
      <c r="F3192" s="16"/>
      <c r="G3192" s="16"/>
      <c r="H3192" s="16"/>
      <c r="I3192" s="16"/>
      <c r="J3192" s="16"/>
      <c r="K3192" s="16"/>
      <c r="L3192" s="32"/>
      <c r="M3192" s="16"/>
      <c r="N3192" s="16"/>
      <c r="O3192" s="16"/>
      <c r="P3192" s="16"/>
      <c r="Y3192" s="20"/>
      <c r="Z3192" s="20"/>
      <c r="AA3192" s="20"/>
      <c r="AB3192" s="20"/>
      <c r="AC3192" s="20"/>
      <c r="AD3192" s="20"/>
    </row>
    <row r="3193" spans="3:30" s="1" customFormat="1">
      <c r="C3193" s="16"/>
      <c r="D3193" s="16"/>
      <c r="E3193" s="32"/>
      <c r="F3193" s="16"/>
      <c r="G3193" s="16"/>
      <c r="H3193" s="16"/>
      <c r="I3193" s="16"/>
      <c r="J3193" s="16"/>
      <c r="K3193" s="16"/>
      <c r="L3193" s="32"/>
      <c r="M3193" s="16"/>
      <c r="N3193" s="16"/>
      <c r="O3193" s="16"/>
      <c r="P3193" s="16"/>
      <c r="Y3193" s="20"/>
      <c r="Z3193" s="20"/>
      <c r="AA3193" s="20"/>
      <c r="AB3193" s="20"/>
      <c r="AC3193" s="20"/>
      <c r="AD3193" s="20"/>
    </row>
    <row r="3194" spans="3:30" s="1" customFormat="1">
      <c r="C3194" s="16"/>
      <c r="D3194" s="16"/>
      <c r="E3194" s="32"/>
      <c r="F3194" s="16"/>
      <c r="G3194" s="16"/>
      <c r="H3194" s="16"/>
      <c r="I3194" s="16"/>
      <c r="J3194" s="16"/>
      <c r="K3194" s="16"/>
      <c r="L3194" s="32"/>
      <c r="M3194" s="16"/>
      <c r="N3194" s="16"/>
      <c r="O3194" s="16"/>
      <c r="P3194" s="16"/>
      <c r="Y3194" s="20"/>
      <c r="Z3194" s="20"/>
      <c r="AA3194" s="20"/>
      <c r="AB3194" s="20"/>
      <c r="AC3194" s="20"/>
      <c r="AD3194" s="20"/>
    </row>
    <row r="3195" spans="3:30" s="1" customFormat="1">
      <c r="C3195" s="16"/>
      <c r="D3195" s="16"/>
      <c r="E3195" s="32"/>
      <c r="F3195" s="16"/>
      <c r="G3195" s="16"/>
      <c r="H3195" s="16"/>
      <c r="I3195" s="16"/>
      <c r="J3195" s="16"/>
      <c r="K3195" s="16"/>
      <c r="L3195" s="32"/>
      <c r="M3195" s="16"/>
      <c r="N3195" s="16"/>
      <c r="O3195" s="16"/>
      <c r="P3195" s="16"/>
      <c r="Y3195" s="20"/>
      <c r="Z3195" s="20"/>
      <c r="AA3195" s="20"/>
      <c r="AB3195" s="20"/>
      <c r="AC3195" s="20"/>
      <c r="AD3195" s="20"/>
    </row>
    <row r="3196" spans="3:30" s="1" customFormat="1">
      <c r="C3196" s="16"/>
      <c r="D3196" s="16"/>
      <c r="E3196" s="32"/>
      <c r="F3196" s="16"/>
      <c r="G3196" s="16"/>
      <c r="H3196" s="16"/>
      <c r="I3196" s="16"/>
      <c r="J3196" s="16"/>
      <c r="K3196" s="16"/>
      <c r="L3196" s="32"/>
      <c r="M3196" s="16"/>
      <c r="N3196" s="16"/>
      <c r="O3196" s="16"/>
      <c r="P3196" s="16"/>
      <c r="Y3196" s="20"/>
      <c r="Z3196" s="20"/>
      <c r="AA3196" s="20"/>
      <c r="AB3196" s="20"/>
      <c r="AC3196" s="20"/>
      <c r="AD3196" s="20"/>
    </row>
    <row r="3197" spans="3:30" s="1" customFormat="1">
      <c r="C3197" s="16"/>
      <c r="D3197" s="16"/>
      <c r="E3197" s="32"/>
      <c r="F3197" s="16"/>
      <c r="G3197" s="16"/>
      <c r="H3197" s="16"/>
      <c r="I3197" s="16"/>
      <c r="J3197" s="16"/>
      <c r="K3197" s="16"/>
      <c r="L3197" s="32"/>
      <c r="M3197" s="16"/>
      <c r="N3197" s="16"/>
      <c r="O3197" s="16"/>
      <c r="P3197" s="16"/>
      <c r="Y3197" s="20"/>
      <c r="Z3197" s="20"/>
      <c r="AA3197" s="20"/>
      <c r="AB3197" s="20"/>
      <c r="AC3197" s="20"/>
      <c r="AD3197" s="20"/>
    </row>
    <row r="3198" spans="3:30" s="1" customFormat="1">
      <c r="C3198" s="16"/>
      <c r="D3198" s="16"/>
      <c r="E3198" s="32"/>
      <c r="F3198" s="16"/>
      <c r="G3198" s="16"/>
      <c r="H3198" s="16"/>
      <c r="I3198" s="16"/>
      <c r="J3198" s="16"/>
      <c r="K3198" s="16"/>
      <c r="L3198" s="32"/>
      <c r="M3198" s="16"/>
      <c r="N3198" s="16"/>
      <c r="O3198" s="16"/>
      <c r="P3198" s="16"/>
      <c r="Y3198" s="20"/>
      <c r="Z3198" s="20"/>
      <c r="AA3198" s="20"/>
      <c r="AB3198" s="20"/>
      <c r="AC3198" s="20"/>
      <c r="AD3198" s="20"/>
    </row>
    <row r="3199" spans="3:30" s="1" customFormat="1">
      <c r="C3199" s="16"/>
      <c r="D3199" s="16"/>
      <c r="E3199" s="32"/>
      <c r="F3199" s="16"/>
      <c r="G3199" s="16"/>
      <c r="H3199" s="16"/>
      <c r="I3199" s="16"/>
      <c r="J3199" s="16"/>
      <c r="K3199" s="16"/>
      <c r="L3199" s="32"/>
      <c r="M3199" s="16"/>
      <c r="N3199" s="16"/>
      <c r="O3199" s="16"/>
      <c r="P3199" s="16"/>
      <c r="Y3199" s="20"/>
      <c r="Z3199" s="20"/>
      <c r="AA3199" s="20"/>
      <c r="AB3199" s="20"/>
      <c r="AC3199" s="20"/>
      <c r="AD3199" s="20"/>
    </row>
    <row r="3200" spans="3:30" s="1" customFormat="1">
      <c r="C3200" s="16"/>
      <c r="D3200" s="16"/>
      <c r="E3200" s="32"/>
      <c r="F3200" s="16"/>
      <c r="G3200" s="16"/>
      <c r="H3200" s="16"/>
      <c r="I3200" s="16"/>
      <c r="J3200" s="16"/>
      <c r="K3200" s="16"/>
      <c r="L3200" s="32"/>
      <c r="M3200" s="16"/>
      <c r="N3200" s="16"/>
      <c r="O3200" s="16"/>
      <c r="P3200" s="16"/>
      <c r="Y3200" s="20"/>
      <c r="Z3200" s="20"/>
      <c r="AA3200" s="20"/>
      <c r="AB3200" s="20"/>
      <c r="AC3200" s="20"/>
      <c r="AD3200" s="20"/>
    </row>
    <row r="3201" spans="3:30" s="1" customFormat="1">
      <c r="C3201" s="16"/>
      <c r="D3201" s="16"/>
      <c r="E3201" s="32"/>
      <c r="F3201" s="16"/>
      <c r="G3201" s="16"/>
      <c r="H3201" s="16"/>
      <c r="I3201" s="16"/>
      <c r="J3201" s="16"/>
      <c r="K3201" s="16"/>
      <c r="L3201" s="32"/>
      <c r="M3201" s="16"/>
      <c r="N3201" s="16"/>
      <c r="O3201" s="16"/>
      <c r="P3201" s="16"/>
      <c r="Y3201" s="20"/>
      <c r="Z3201" s="20"/>
      <c r="AA3201" s="20"/>
      <c r="AB3201" s="20"/>
      <c r="AC3201" s="20"/>
      <c r="AD3201" s="20"/>
    </row>
    <row r="3202" spans="3:30" s="1" customFormat="1">
      <c r="C3202" s="16"/>
      <c r="D3202" s="16"/>
      <c r="E3202" s="32"/>
      <c r="F3202" s="16"/>
      <c r="G3202" s="16"/>
      <c r="H3202" s="16"/>
      <c r="I3202" s="16"/>
      <c r="J3202" s="16"/>
      <c r="K3202" s="16"/>
      <c r="L3202" s="32"/>
      <c r="M3202" s="16"/>
      <c r="N3202" s="16"/>
      <c r="O3202" s="16"/>
      <c r="P3202" s="16"/>
      <c r="Y3202" s="20"/>
      <c r="Z3202" s="20"/>
      <c r="AA3202" s="20"/>
      <c r="AB3202" s="20"/>
      <c r="AC3202" s="20"/>
      <c r="AD3202" s="20"/>
    </row>
    <row r="3203" spans="3:30" s="1" customFormat="1">
      <c r="C3203" s="16"/>
      <c r="D3203" s="16"/>
      <c r="E3203" s="32"/>
      <c r="F3203" s="16"/>
      <c r="G3203" s="16"/>
      <c r="H3203" s="16"/>
      <c r="I3203" s="16"/>
      <c r="J3203" s="16"/>
      <c r="K3203" s="16"/>
      <c r="L3203" s="32"/>
      <c r="M3203" s="16"/>
      <c r="N3203" s="16"/>
      <c r="O3203" s="16"/>
      <c r="P3203" s="16"/>
      <c r="Y3203" s="20"/>
      <c r="Z3203" s="20"/>
      <c r="AA3203" s="20"/>
      <c r="AB3203" s="20"/>
      <c r="AC3203" s="20"/>
      <c r="AD3203" s="20"/>
    </row>
    <row r="3204" spans="3:30" s="1" customFormat="1">
      <c r="C3204" s="16"/>
      <c r="D3204" s="16"/>
      <c r="E3204" s="32"/>
      <c r="F3204" s="16"/>
      <c r="G3204" s="16"/>
      <c r="H3204" s="16"/>
      <c r="I3204" s="16"/>
      <c r="J3204" s="16"/>
      <c r="K3204" s="16"/>
      <c r="L3204" s="32"/>
      <c r="M3204" s="16"/>
      <c r="N3204" s="16"/>
      <c r="O3204" s="16"/>
      <c r="P3204" s="16"/>
      <c r="Y3204" s="20"/>
      <c r="Z3204" s="20"/>
      <c r="AA3204" s="20"/>
      <c r="AB3204" s="20"/>
      <c r="AC3204" s="20"/>
      <c r="AD3204" s="20"/>
    </row>
    <row r="3205" spans="3:30" s="1" customFormat="1">
      <c r="C3205" s="16"/>
      <c r="D3205" s="16"/>
      <c r="E3205" s="32"/>
      <c r="F3205" s="16"/>
      <c r="G3205" s="16"/>
      <c r="H3205" s="16"/>
      <c r="I3205" s="16"/>
      <c r="J3205" s="16"/>
      <c r="K3205" s="16"/>
      <c r="L3205" s="32"/>
      <c r="M3205" s="16"/>
      <c r="N3205" s="16"/>
      <c r="O3205" s="16"/>
      <c r="P3205" s="16"/>
      <c r="Y3205" s="20"/>
      <c r="Z3205" s="20"/>
      <c r="AA3205" s="20"/>
      <c r="AB3205" s="20"/>
      <c r="AC3205" s="20"/>
      <c r="AD3205" s="20"/>
    </row>
    <row r="3206" spans="3:30" s="1" customFormat="1">
      <c r="C3206" s="16"/>
      <c r="D3206" s="16"/>
      <c r="E3206" s="32"/>
      <c r="F3206" s="16"/>
      <c r="G3206" s="16"/>
      <c r="H3206" s="16"/>
      <c r="I3206" s="16"/>
      <c r="J3206" s="16"/>
      <c r="K3206" s="16"/>
      <c r="L3206" s="32"/>
      <c r="M3206" s="16"/>
      <c r="N3206" s="16"/>
      <c r="O3206" s="16"/>
      <c r="P3206" s="16"/>
      <c r="Y3206" s="20"/>
      <c r="Z3206" s="20"/>
      <c r="AA3206" s="20"/>
      <c r="AB3206" s="20"/>
      <c r="AC3206" s="20"/>
      <c r="AD3206" s="20"/>
    </row>
    <row r="3207" spans="3:30" s="1" customFormat="1">
      <c r="C3207" s="16"/>
      <c r="D3207" s="16"/>
      <c r="E3207" s="32"/>
      <c r="F3207" s="16"/>
      <c r="G3207" s="16"/>
      <c r="H3207" s="16"/>
      <c r="I3207" s="16"/>
      <c r="J3207" s="16"/>
      <c r="K3207" s="16"/>
      <c r="L3207" s="32"/>
      <c r="M3207" s="16"/>
      <c r="N3207" s="16"/>
      <c r="O3207" s="16"/>
      <c r="P3207" s="16"/>
      <c r="Y3207" s="20"/>
      <c r="Z3207" s="20"/>
      <c r="AA3207" s="20"/>
      <c r="AB3207" s="20"/>
      <c r="AC3207" s="20"/>
      <c r="AD3207" s="20"/>
    </row>
    <row r="3208" spans="3:30" s="1" customFormat="1">
      <c r="C3208" s="16"/>
      <c r="D3208" s="16"/>
      <c r="E3208" s="32"/>
      <c r="F3208" s="16"/>
      <c r="G3208" s="16"/>
      <c r="H3208" s="16"/>
      <c r="I3208" s="16"/>
      <c r="J3208" s="16"/>
      <c r="K3208" s="16"/>
      <c r="L3208" s="32"/>
      <c r="M3208" s="16"/>
      <c r="N3208" s="16"/>
      <c r="O3208" s="16"/>
      <c r="P3208" s="16"/>
      <c r="Y3208" s="20"/>
      <c r="Z3208" s="20"/>
      <c r="AA3208" s="20"/>
      <c r="AB3208" s="20"/>
      <c r="AC3208" s="20"/>
      <c r="AD3208" s="20"/>
    </row>
    <row r="3209" spans="3:30" s="1" customFormat="1">
      <c r="C3209" s="16"/>
      <c r="D3209" s="16"/>
      <c r="E3209" s="32"/>
      <c r="F3209" s="16"/>
      <c r="G3209" s="16"/>
      <c r="H3209" s="16"/>
      <c r="I3209" s="16"/>
      <c r="J3209" s="16"/>
      <c r="K3209" s="16"/>
      <c r="L3209" s="32"/>
      <c r="M3209" s="16"/>
      <c r="N3209" s="16"/>
      <c r="O3209" s="16"/>
      <c r="P3209" s="16"/>
      <c r="Y3209" s="20"/>
      <c r="Z3209" s="20"/>
      <c r="AA3209" s="20"/>
      <c r="AB3209" s="20"/>
      <c r="AC3209" s="20"/>
      <c r="AD3209" s="20"/>
    </row>
    <row r="3210" spans="3:30" s="1" customFormat="1">
      <c r="C3210" s="16"/>
      <c r="D3210" s="16"/>
      <c r="E3210" s="32"/>
      <c r="F3210" s="16"/>
      <c r="G3210" s="16"/>
      <c r="H3210" s="16"/>
      <c r="I3210" s="16"/>
      <c r="J3210" s="16"/>
      <c r="K3210" s="16"/>
      <c r="L3210" s="32"/>
      <c r="M3210" s="16"/>
      <c r="N3210" s="16"/>
      <c r="O3210" s="16"/>
      <c r="P3210" s="16"/>
      <c r="Y3210" s="20"/>
      <c r="Z3210" s="20"/>
      <c r="AA3210" s="20"/>
      <c r="AB3210" s="20"/>
      <c r="AC3210" s="20"/>
      <c r="AD3210" s="20"/>
    </row>
    <row r="3211" spans="3:30" s="1" customFormat="1">
      <c r="C3211" s="16"/>
      <c r="D3211" s="16"/>
      <c r="E3211" s="32"/>
      <c r="F3211" s="16"/>
      <c r="G3211" s="16"/>
      <c r="H3211" s="16"/>
      <c r="I3211" s="16"/>
      <c r="J3211" s="16"/>
      <c r="K3211" s="16"/>
      <c r="L3211" s="32"/>
      <c r="M3211" s="16"/>
      <c r="N3211" s="16"/>
      <c r="O3211" s="16"/>
      <c r="P3211" s="16"/>
      <c r="Y3211" s="20"/>
      <c r="Z3211" s="20"/>
      <c r="AA3211" s="20"/>
      <c r="AB3211" s="20"/>
      <c r="AC3211" s="20"/>
      <c r="AD3211" s="20"/>
    </row>
    <row r="3212" spans="3:30" s="1" customFormat="1">
      <c r="C3212" s="16"/>
      <c r="D3212" s="16"/>
      <c r="E3212" s="32"/>
      <c r="F3212" s="16"/>
      <c r="G3212" s="16"/>
      <c r="H3212" s="16"/>
      <c r="I3212" s="16"/>
      <c r="J3212" s="16"/>
      <c r="K3212" s="16"/>
      <c r="L3212" s="32"/>
      <c r="M3212" s="16"/>
      <c r="N3212" s="16"/>
      <c r="O3212" s="16"/>
      <c r="P3212" s="16"/>
      <c r="Y3212" s="20"/>
      <c r="Z3212" s="20"/>
      <c r="AA3212" s="20"/>
      <c r="AB3212" s="20"/>
      <c r="AC3212" s="20"/>
      <c r="AD3212" s="20"/>
    </row>
    <row r="3213" spans="3:30" s="1" customFormat="1">
      <c r="C3213" s="16"/>
      <c r="D3213" s="16"/>
      <c r="E3213" s="32"/>
      <c r="F3213" s="16"/>
      <c r="G3213" s="16"/>
      <c r="H3213" s="16"/>
      <c r="I3213" s="16"/>
      <c r="J3213" s="16"/>
      <c r="K3213" s="16"/>
      <c r="L3213" s="32"/>
      <c r="M3213" s="16"/>
      <c r="N3213" s="16"/>
      <c r="O3213" s="16"/>
      <c r="P3213" s="16"/>
      <c r="Y3213" s="20"/>
      <c r="Z3213" s="20"/>
      <c r="AA3213" s="20"/>
      <c r="AB3213" s="20"/>
      <c r="AC3213" s="20"/>
      <c r="AD3213" s="20"/>
    </row>
    <row r="3214" spans="3:30" s="1" customFormat="1">
      <c r="C3214" s="16"/>
      <c r="D3214" s="16"/>
      <c r="E3214" s="32"/>
      <c r="F3214" s="16"/>
      <c r="G3214" s="16"/>
      <c r="H3214" s="16"/>
      <c r="I3214" s="16"/>
      <c r="J3214" s="16"/>
      <c r="K3214" s="16"/>
      <c r="L3214" s="32"/>
      <c r="M3214" s="16"/>
      <c r="N3214" s="16"/>
      <c r="O3214" s="16"/>
      <c r="P3214" s="16"/>
      <c r="Y3214" s="20"/>
      <c r="Z3214" s="20"/>
      <c r="AA3214" s="20"/>
      <c r="AB3214" s="20"/>
      <c r="AC3214" s="20"/>
      <c r="AD3214" s="20"/>
    </row>
    <row r="3215" spans="3:30" s="1" customFormat="1">
      <c r="C3215" s="16"/>
      <c r="D3215" s="16"/>
      <c r="E3215" s="32"/>
      <c r="F3215" s="16"/>
      <c r="G3215" s="16"/>
      <c r="H3215" s="16"/>
      <c r="I3215" s="16"/>
      <c r="J3215" s="16"/>
      <c r="K3215" s="16"/>
      <c r="L3215" s="32"/>
      <c r="M3215" s="16"/>
      <c r="N3215" s="16"/>
      <c r="O3215" s="16"/>
      <c r="P3215" s="16"/>
      <c r="Y3215" s="20"/>
      <c r="Z3215" s="20"/>
      <c r="AA3215" s="20"/>
      <c r="AB3215" s="20"/>
      <c r="AC3215" s="20"/>
      <c r="AD3215" s="20"/>
    </row>
    <row r="3216" spans="3:30" s="1" customFormat="1">
      <c r="C3216" s="16"/>
      <c r="D3216" s="16"/>
      <c r="E3216" s="32"/>
      <c r="F3216" s="16"/>
      <c r="G3216" s="16"/>
      <c r="H3216" s="16"/>
      <c r="I3216" s="16"/>
      <c r="J3216" s="16"/>
      <c r="K3216" s="16"/>
      <c r="L3216" s="32"/>
      <c r="M3216" s="16"/>
      <c r="N3216" s="16"/>
      <c r="O3216" s="16"/>
      <c r="P3216" s="16"/>
      <c r="Y3216" s="20"/>
      <c r="Z3216" s="20"/>
      <c r="AA3216" s="20"/>
      <c r="AB3216" s="20"/>
      <c r="AC3216" s="20"/>
      <c r="AD3216" s="20"/>
    </row>
    <row r="3217" spans="3:30" s="1" customFormat="1">
      <c r="C3217" s="16"/>
      <c r="D3217" s="16"/>
      <c r="E3217" s="32"/>
      <c r="F3217" s="16"/>
      <c r="G3217" s="16"/>
      <c r="H3217" s="16"/>
      <c r="I3217" s="16"/>
      <c r="J3217" s="16"/>
      <c r="K3217" s="16"/>
      <c r="L3217" s="32"/>
      <c r="M3217" s="16"/>
      <c r="N3217" s="16"/>
      <c r="O3217" s="16"/>
      <c r="P3217" s="16"/>
      <c r="Y3217" s="20"/>
      <c r="Z3217" s="20"/>
      <c r="AA3217" s="20"/>
      <c r="AB3217" s="20"/>
      <c r="AC3217" s="20"/>
      <c r="AD3217" s="20"/>
    </row>
    <row r="3218" spans="3:30" s="1" customFormat="1">
      <c r="C3218" s="16"/>
      <c r="D3218" s="16"/>
      <c r="E3218" s="32"/>
      <c r="F3218" s="16"/>
      <c r="G3218" s="16"/>
      <c r="H3218" s="16"/>
      <c r="I3218" s="16"/>
      <c r="J3218" s="16"/>
      <c r="K3218" s="16"/>
      <c r="L3218" s="32"/>
      <c r="M3218" s="16"/>
      <c r="N3218" s="16"/>
      <c r="O3218" s="16"/>
      <c r="P3218" s="16"/>
      <c r="Y3218" s="20"/>
      <c r="Z3218" s="20"/>
      <c r="AA3218" s="20"/>
      <c r="AB3218" s="20"/>
      <c r="AC3218" s="20"/>
      <c r="AD3218" s="20"/>
    </row>
    <row r="3219" spans="3:30" s="1" customFormat="1">
      <c r="C3219" s="16"/>
      <c r="D3219" s="16"/>
      <c r="E3219" s="32"/>
      <c r="F3219" s="16"/>
      <c r="G3219" s="16"/>
      <c r="H3219" s="16"/>
      <c r="I3219" s="16"/>
      <c r="J3219" s="16"/>
      <c r="K3219" s="16"/>
      <c r="L3219" s="32"/>
      <c r="M3219" s="16"/>
      <c r="N3219" s="16"/>
      <c r="O3219" s="16"/>
      <c r="P3219" s="16"/>
      <c r="Y3219" s="20"/>
      <c r="Z3219" s="20"/>
      <c r="AA3219" s="20"/>
      <c r="AB3219" s="20"/>
      <c r="AC3219" s="20"/>
      <c r="AD3219" s="20"/>
    </row>
    <row r="3220" spans="3:30" s="1" customFormat="1">
      <c r="C3220" s="16"/>
      <c r="D3220" s="16"/>
      <c r="E3220" s="32"/>
      <c r="F3220" s="16"/>
      <c r="G3220" s="16"/>
      <c r="H3220" s="16"/>
      <c r="I3220" s="16"/>
      <c r="J3220" s="16"/>
      <c r="K3220" s="16"/>
      <c r="L3220" s="32"/>
      <c r="M3220" s="16"/>
      <c r="N3220" s="16"/>
      <c r="O3220" s="16"/>
      <c r="P3220" s="16"/>
      <c r="Y3220" s="20"/>
      <c r="Z3220" s="20"/>
      <c r="AA3220" s="20"/>
      <c r="AB3220" s="20"/>
      <c r="AC3220" s="20"/>
      <c r="AD3220" s="20"/>
    </row>
    <row r="3221" spans="3:30" s="1" customFormat="1">
      <c r="C3221" s="16"/>
      <c r="D3221" s="16"/>
      <c r="E3221" s="32"/>
      <c r="F3221" s="16"/>
      <c r="G3221" s="16"/>
      <c r="H3221" s="16"/>
      <c r="I3221" s="16"/>
      <c r="J3221" s="16"/>
      <c r="K3221" s="16"/>
      <c r="L3221" s="32"/>
      <c r="M3221" s="16"/>
      <c r="N3221" s="16"/>
      <c r="O3221" s="16"/>
      <c r="P3221" s="16"/>
      <c r="Y3221" s="20"/>
      <c r="Z3221" s="20"/>
      <c r="AA3221" s="20"/>
      <c r="AB3221" s="20"/>
      <c r="AC3221" s="20"/>
      <c r="AD3221" s="20"/>
    </row>
    <row r="3222" spans="3:30" s="1" customFormat="1">
      <c r="C3222" s="16"/>
      <c r="D3222" s="16"/>
      <c r="E3222" s="32"/>
      <c r="F3222" s="16"/>
      <c r="G3222" s="16"/>
      <c r="H3222" s="16"/>
      <c r="I3222" s="16"/>
      <c r="J3222" s="16"/>
      <c r="K3222" s="16"/>
      <c r="L3222" s="32"/>
      <c r="M3222" s="16"/>
      <c r="N3222" s="16"/>
      <c r="O3222" s="16"/>
      <c r="P3222" s="16"/>
      <c r="Y3222" s="20"/>
      <c r="Z3222" s="20"/>
      <c r="AA3222" s="20"/>
      <c r="AB3222" s="20"/>
      <c r="AC3222" s="20"/>
      <c r="AD3222" s="20"/>
    </row>
    <row r="3223" spans="3:30" s="1" customFormat="1">
      <c r="C3223" s="16"/>
      <c r="D3223" s="16"/>
      <c r="E3223" s="32"/>
      <c r="F3223" s="16"/>
      <c r="G3223" s="16"/>
      <c r="H3223" s="16"/>
      <c r="I3223" s="16"/>
      <c r="J3223" s="16"/>
      <c r="K3223" s="16"/>
      <c r="L3223" s="32"/>
      <c r="M3223" s="16"/>
      <c r="N3223" s="16"/>
      <c r="O3223" s="16"/>
      <c r="P3223" s="16"/>
      <c r="Y3223" s="20"/>
      <c r="Z3223" s="20"/>
      <c r="AA3223" s="20"/>
      <c r="AB3223" s="20"/>
      <c r="AC3223" s="20"/>
      <c r="AD3223" s="20"/>
    </row>
    <row r="3224" spans="3:30" s="1" customFormat="1">
      <c r="C3224" s="16"/>
      <c r="D3224" s="16"/>
      <c r="E3224" s="32"/>
      <c r="F3224" s="16"/>
      <c r="G3224" s="16"/>
      <c r="H3224" s="16"/>
      <c r="I3224" s="16"/>
      <c r="J3224" s="16"/>
      <c r="K3224" s="16"/>
      <c r="L3224" s="32"/>
      <c r="M3224" s="16"/>
      <c r="N3224" s="16"/>
      <c r="O3224" s="16"/>
      <c r="P3224" s="16"/>
      <c r="Y3224" s="20"/>
      <c r="Z3224" s="20"/>
      <c r="AA3224" s="20"/>
      <c r="AB3224" s="20"/>
      <c r="AC3224" s="20"/>
      <c r="AD3224" s="20"/>
    </row>
    <row r="3225" spans="3:30" s="1" customFormat="1">
      <c r="C3225" s="16"/>
      <c r="D3225" s="16"/>
      <c r="E3225" s="32"/>
      <c r="F3225" s="16"/>
      <c r="G3225" s="16"/>
      <c r="H3225" s="16"/>
      <c r="I3225" s="16"/>
      <c r="J3225" s="16"/>
      <c r="K3225" s="16"/>
      <c r="L3225" s="32"/>
      <c r="M3225" s="16"/>
      <c r="N3225" s="16"/>
      <c r="O3225" s="16"/>
      <c r="P3225" s="16"/>
      <c r="Y3225" s="20"/>
      <c r="Z3225" s="20"/>
      <c r="AA3225" s="20"/>
      <c r="AB3225" s="20"/>
      <c r="AC3225" s="20"/>
      <c r="AD3225" s="20"/>
    </row>
    <row r="3226" spans="3:30" s="1" customFormat="1">
      <c r="C3226" s="16"/>
      <c r="D3226" s="16"/>
      <c r="E3226" s="32"/>
      <c r="F3226" s="16"/>
      <c r="G3226" s="16"/>
      <c r="H3226" s="16"/>
      <c r="I3226" s="16"/>
      <c r="J3226" s="16"/>
      <c r="K3226" s="16"/>
      <c r="L3226" s="32"/>
      <c r="M3226" s="16"/>
      <c r="N3226" s="16"/>
      <c r="O3226" s="16"/>
      <c r="P3226" s="16"/>
      <c r="Y3226" s="20"/>
      <c r="Z3226" s="20"/>
      <c r="AA3226" s="20"/>
      <c r="AB3226" s="20"/>
      <c r="AC3226" s="20"/>
      <c r="AD3226" s="20"/>
    </row>
    <row r="3227" spans="3:30" s="1" customFormat="1">
      <c r="C3227" s="16"/>
      <c r="D3227" s="16"/>
      <c r="E3227" s="32"/>
      <c r="F3227" s="16"/>
      <c r="G3227" s="16"/>
      <c r="H3227" s="16"/>
      <c r="I3227" s="16"/>
      <c r="J3227" s="16"/>
      <c r="K3227" s="16"/>
      <c r="L3227" s="32"/>
      <c r="M3227" s="16"/>
      <c r="N3227" s="16"/>
      <c r="O3227" s="16"/>
      <c r="P3227" s="16"/>
      <c r="Y3227" s="20"/>
      <c r="Z3227" s="20"/>
      <c r="AA3227" s="20"/>
      <c r="AB3227" s="20"/>
      <c r="AC3227" s="20"/>
      <c r="AD3227" s="20"/>
    </row>
    <row r="3228" spans="3:30" s="1" customFormat="1">
      <c r="C3228" s="16"/>
      <c r="D3228" s="16"/>
      <c r="E3228" s="32"/>
      <c r="F3228" s="16"/>
      <c r="G3228" s="16"/>
      <c r="H3228" s="16"/>
      <c r="I3228" s="16"/>
      <c r="J3228" s="16"/>
      <c r="K3228" s="16"/>
      <c r="L3228" s="32"/>
      <c r="M3228" s="16"/>
      <c r="N3228" s="16"/>
      <c r="O3228" s="16"/>
      <c r="P3228" s="16"/>
      <c r="Y3228" s="20"/>
      <c r="Z3228" s="20"/>
      <c r="AA3228" s="20"/>
      <c r="AB3228" s="20"/>
      <c r="AC3228" s="20"/>
      <c r="AD3228" s="20"/>
    </row>
    <row r="3229" spans="3:30" s="1" customFormat="1">
      <c r="C3229" s="16"/>
      <c r="D3229" s="16"/>
      <c r="E3229" s="32"/>
      <c r="F3229" s="16"/>
      <c r="G3229" s="16"/>
      <c r="H3229" s="16"/>
      <c r="I3229" s="16"/>
      <c r="J3229" s="16"/>
      <c r="K3229" s="16"/>
      <c r="L3229" s="32"/>
      <c r="M3229" s="16"/>
      <c r="N3229" s="16"/>
      <c r="O3229" s="16"/>
      <c r="P3229" s="16"/>
      <c r="Y3229" s="20"/>
      <c r="Z3229" s="20"/>
      <c r="AA3229" s="20"/>
      <c r="AB3229" s="20"/>
      <c r="AC3229" s="20"/>
      <c r="AD3229" s="20"/>
    </row>
    <row r="3230" spans="3:30" s="1" customFormat="1">
      <c r="C3230" s="16"/>
      <c r="D3230" s="16"/>
      <c r="E3230" s="32"/>
      <c r="F3230" s="16"/>
      <c r="G3230" s="16"/>
      <c r="H3230" s="16"/>
      <c r="I3230" s="16"/>
      <c r="J3230" s="16"/>
      <c r="K3230" s="16"/>
      <c r="L3230" s="32"/>
      <c r="M3230" s="16"/>
      <c r="N3230" s="16"/>
      <c r="O3230" s="16"/>
      <c r="P3230" s="16"/>
      <c r="Y3230" s="20"/>
      <c r="Z3230" s="20"/>
      <c r="AA3230" s="20"/>
      <c r="AB3230" s="20"/>
      <c r="AC3230" s="20"/>
      <c r="AD3230" s="20"/>
    </row>
    <row r="3231" spans="3:30" s="1" customFormat="1">
      <c r="C3231" s="16"/>
      <c r="D3231" s="16"/>
      <c r="E3231" s="32"/>
      <c r="F3231" s="16"/>
      <c r="G3231" s="16"/>
      <c r="H3231" s="16"/>
      <c r="I3231" s="16"/>
      <c r="J3231" s="16"/>
      <c r="K3231" s="16"/>
      <c r="L3231" s="32"/>
      <c r="M3231" s="16"/>
      <c r="N3231" s="16"/>
      <c r="O3231" s="16"/>
      <c r="P3231" s="16"/>
      <c r="Y3231" s="20"/>
      <c r="Z3231" s="20"/>
      <c r="AA3231" s="20"/>
      <c r="AB3231" s="20"/>
      <c r="AC3231" s="20"/>
      <c r="AD3231" s="20"/>
    </row>
    <row r="3232" spans="3:30" s="1" customFormat="1">
      <c r="C3232" s="16"/>
      <c r="D3232" s="16"/>
      <c r="E3232" s="32"/>
      <c r="F3232" s="16"/>
      <c r="G3232" s="16"/>
      <c r="H3232" s="16"/>
      <c r="I3232" s="16"/>
      <c r="J3232" s="16"/>
      <c r="K3232" s="16"/>
      <c r="L3232" s="32"/>
      <c r="M3232" s="16"/>
      <c r="N3232" s="16"/>
      <c r="O3232" s="16"/>
      <c r="P3232" s="16"/>
      <c r="Y3232" s="20"/>
      <c r="Z3232" s="20"/>
      <c r="AA3232" s="20"/>
      <c r="AB3232" s="20"/>
      <c r="AC3232" s="20"/>
      <c r="AD3232" s="20"/>
    </row>
    <row r="3233" spans="3:30" s="1" customFormat="1">
      <c r="C3233" s="16"/>
      <c r="D3233" s="16"/>
      <c r="E3233" s="32"/>
      <c r="F3233" s="16"/>
      <c r="G3233" s="16"/>
      <c r="H3233" s="16"/>
      <c r="I3233" s="16"/>
      <c r="J3233" s="16"/>
      <c r="K3233" s="16"/>
      <c r="L3233" s="32"/>
      <c r="M3233" s="16"/>
      <c r="N3233" s="16"/>
      <c r="O3233" s="16"/>
      <c r="P3233" s="16"/>
      <c r="Y3233" s="20"/>
      <c r="Z3233" s="20"/>
      <c r="AA3233" s="20"/>
      <c r="AB3233" s="20"/>
      <c r="AC3233" s="20"/>
      <c r="AD3233" s="20"/>
    </row>
    <row r="3234" spans="3:30" s="1" customFormat="1">
      <c r="C3234" s="16"/>
      <c r="D3234" s="16"/>
      <c r="E3234" s="32"/>
      <c r="F3234" s="16"/>
      <c r="G3234" s="16"/>
      <c r="H3234" s="16"/>
      <c r="I3234" s="16"/>
      <c r="J3234" s="16"/>
      <c r="K3234" s="16"/>
      <c r="L3234" s="32"/>
      <c r="M3234" s="16"/>
      <c r="N3234" s="16"/>
      <c r="O3234" s="16"/>
      <c r="P3234" s="16"/>
      <c r="Y3234" s="20"/>
      <c r="Z3234" s="20"/>
      <c r="AA3234" s="20"/>
      <c r="AB3234" s="20"/>
      <c r="AC3234" s="20"/>
      <c r="AD3234" s="20"/>
    </row>
    <row r="3235" spans="3:30" s="1" customFormat="1">
      <c r="C3235" s="16"/>
      <c r="D3235" s="16"/>
      <c r="E3235" s="32"/>
      <c r="F3235" s="16"/>
      <c r="G3235" s="16"/>
      <c r="H3235" s="16"/>
      <c r="I3235" s="16"/>
      <c r="J3235" s="16"/>
      <c r="K3235" s="16"/>
      <c r="L3235" s="32"/>
      <c r="M3235" s="16"/>
      <c r="N3235" s="16"/>
      <c r="O3235" s="16"/>
      <c r="P3235" s="16"/>
      <c r="Y3235" s="20"/>
      <c r="Z3235" s="20"/>
      <c r="AA3235" s="20"/>
      <c r="AB3235" s="20"/>
      <c r="AC3235" s="20"/>
      <c r="AD3235" s="20"/>
    </row>
    <row r="3236" spans="3:30" s="1" customFormat="1">
      <c r="C3236" s="16"/>
      <c r="D3236" s="16"/>
      <c r="E3236" s="32"/>
      <c r="F3236" s="16"/>
      <c r="G3236" s="16"/>
      <c r="H3236" s="16"/>
      <c r="I3236" s="16"/>
      <c r="J3236" s="16"/>
      <c r="K3236" s="16"/>
      <c r="L3236" s="32"/>
      <c r="M3236" s="16"/>
      <c r="N3236" s="16"/>
      <c r="O3236" s="16"/>
      <c r="P3236" s="16"/>
      <c r="Y3236" s="20"/>
      <c r="Z3236" s="20"/>
      <c r="AA3236" s="20"/>
      <c r="AB3236" s="20"/>
      <c r="AC3236" s="20"/>
      <c r="AD3236" s="20"/>
    </row>
    <row r="3237" spans="3:30" s="1" customFormat="1">
      <c r="C3237" s="16"/>
      <c r="D3237" s="16"/>
      <c r="E3237" s="32"/>
      <c r="F3237" s="16"/>
      <c r="G3237" s="16"/>
      <c r="H3237" s="16"/>
      <c r="I3237" s="16"/>
      <c r="J3237" s="16"/>
      <c r="K3237" s="16"/>
      <c r="L3237" s="32"/>
      <c r="M3237" s="16"/>
      <c r="N3237" s="16"/>
      <c r="O3237" s="16"/>
      <c r="P3237" s="16"/>
      <c r="Y3237" s="20"/>
      <c r="Z3237" s="20"/>
      <c r="AA3237" s="20"/>
      <c r="AB3237" s="20"/>
      <c r="AC3237" s="20"/>
      <c r="AD3237" s="20"/>
    </row>
    <row r="3238" spans="3:30" s="1" customFormat="1">
      <c r="C3238" s="16"/>
      <c r="D3238" s="16"/>
      <c r="E3238" s="32"/>
      <c r="F3238" s="16"/>
      <c r="G3238" s="16"/>
      <c r="H3238" s="16"/>
      <c r="I3238" s="16"/>
      <c r="J3238" s="16"/>
      <c r="K3238" s="16"/>
      <c r="L3238" s="32"/>
      <c r="M3238" s="16"/>
      <c r="N3238" s="16"/>
      <c r="O3238" s="16"/>
      <c r="P3238" s="16"/>
      <c r="Y3238" s="20"/>
      <c r="Z3238" s="20"/>
      <c r="AA3238" s="20"/>
      <c r="AB3238" s="20"/>
      <c r="AC3238" s="20"/>
      <c r="AD3238" s="20"/>
    </row>
    <row r="3239" spans="3:30" s="1" customFormat="1">
      <c r="C3239" s="16"/>
      <c r="D3239" s="16"/>
      <c r="E3239" s="32"/>
      <c r="F3239" s="16"/>
      <c r="G3239" s="16"/>
      <c r="H3239" s="16"/>
      <c r="I3239" s="16"/>
      <c r="J3239" s="16"/>
      <c r="K3239" s="16"/>
      <c r="L3239" s="32"/>
      <c r="M3239" s="16"/>
      <c r="N3239" s="16"/>
      <c r="O3239" s="16"/>
      <c r="P3239" s="16"/>
      <c r="Y3239" s="20"/>
      <c r="Z3239" s="20"/>
      <c r="AA3239" s="20"/>
      <c r="AB3239" s="20"/>
      <c r="AC3239" s="20"/>
      <c r="AD3239" s="20"/>
    </row>
    <row r="3240" spans="3:30" s="1" customFormat="1">
      <c r="C3240" s="16"/>
      <c r="D3240" s="16"/>
      <c r="E3240" s="32"/>
      <c r="F3240" s="16"/>
      <c r="G3240" s="16"/>
      <c r="H3240" s="16"/>
      <c r="I3240" s="16"/>
      <c r="J3240" s="16"/>
      <c r="K3240" s="16"/>
      <c r="L3240" s="32"/>
      <c r="M3240" s="16"/>
      <c r="N3240" s="16"/>
      <c r="O3240" s="16"/>
      <c r="P3240" s="16"/>
      <c r="Y3240" s="20"/>
      <c r="Z3240" s="20"/>
      <c r="AA3240" s="20"/>
      <c r="AB3240" s="20"/>
      <c r="AC3240" s="20"/>
      <c r="AD3240" s="20"/>
    </row>
    <row r="3241" spans="3:30" s="1" customFormat="1">
      <c r="C3241" s="16"/>
      <c r="D3241" s="16"/>
      <c r="E3241" s="32"/>
      <c r="F3241" s="16"/>
      <c r="G3241" s="16"/>
      <c r="H3241" s="16"/>
      <c r="I3241" s="16"/>
      <c r="J3241" s="16"/>
      <c r="K3241" s="16"/>
      <c r="L3241" s="32"/>
      <c r="M3241" s="16"/>
      <c r="N3241" s="16"/>
      <c r="O3241" s="16"/>
      <c r="P3241" s="16"/>
      <c r="Y3241" s="20"/>
      <c r="Z3241" s="20"/>
      <c r="AA3241" s="20"/>
      <c r="AB3241" s="20"/>
      <c r="AC3241" s="20"/>
      <c r="AD3241" s="20"/>
    </row>
    <row r="3242" spans="3:30" s="1" customFormat="1">
      <c r="C3242" s="16"/>
      <c r="D3242" s="16"/>
      <c r="E3242" s="32"/>
      <c r="F3242" s="16"/>
      <c r="G3242" s="16"/>
      <c r="H3242" s="16"/>
      <c r="I3242" s="16"/>
      <c r="J3242" s="16"/>
      <c r="K3242" s="16"/>
      <c r="L3242" s="32"/>
      <c r="M3242" s="16"/>
      <c r="N3242" s="16"/>
      <c r="O3242" s="16"/>
      <c r="P3242" s="16"/>
      <c r="Y3242" s="20"/>
      <c r="Z3242" s="20"/>
      <c r="AA3242" s="20"/>
      <c r="AB3242" s="20"/>
      <c r="AC3242" s="20"/>
      <c r="AD3242" s="20"/>
    </row>
    <row r="3243" spans="3:30" s="1" customFormat="1">
      <c r="C3243" s="16"/>
      <c r="D3243" s="16"/>
      <c r="E3243" s="32"/>
      <c r="F3243" s="16"/>
      <c r="G3243" s="16"/>
      <c r="H3243" s="16"/>
      <c r="I3243" s="16"/>
      <c r="J3243" s="16"/>
      <c r="K3243" s="16"/>
      <c r="L3243" s="32"/>
      <c r="M3243" s="16"/>
      <c r="N3243" s="16"/>
      <c r="O3243" s="16"/>
      <c r="P3243" s="16"/>
      <c r="Y3243" s="20"/>
      <c r="Z3243" s="20"/>
      <c r="AA3243" s="20"/>
      <c r="AB3243" s="20"/>
      <c r="AC3243" s="20"/>
      <c r="AD3243" s="20"/>
    </row>
    <row r="3244" spans="3:30" s="1" customFormat="1">
      <c r="C3244" s="16"/>
      <c r="D3244" s="16"/>
      <c r="E3244" s="32"/>
      <c r="F3244" s="16"/>
      <c r="G3244" s="16"/>
      <c r="H3244" s="16"/>
      <c r="I3244" s="16"/>
      <c r="J3244" s="16"/>
      <c r="K3244" s="16"/>
      <c r="L3244" s="32"/>
      <c r="M3244" s="16"/>
      <c r="N3244" s="16"/>
      <c r="O3244" s="16"/>
      <c r="P3244" s="16"/>
      <c r="Y3244" s="20"/>
      <c r="Z3244" s="20"/>
      <c r="AA3244" s="20"/>
      <c r="AB3244" s="20"/>
      <c r="AC3244" s="20"/>
      <c r="AD3244" s="20"/>
    </row>
    <row r="3245" spans="3:30" s="1" customFormat="1">
      <c r="C3245" s="16"/>
      <c r="D3245" s="16"/>
      <c r="E3245" s="32"/>
      <c r="F3245" s="16"/>
      <c r="G3245" s="16"/>
      <c r="H3245" s="16"/>
      <c r="I3245" s="16"/>
      <c r="J3245" s="16"/>
      <c r="K3245" s="16"/>
      <c r="L3245" s="32"/>
      <c r="M3245" s="16"/>
      <c r="N3245" s="16"/>
      <c r="O3245" s="16"/>
      <c r="P3245" s="16"/>
      <c r="Y3245" s="20"/>
      <c r="Z3245" s="20"/>
      <c r="AA3245" s="20"/>
      <c r="AB3245" s="20"/>
      <c r="AC3245" s="20"/>
      <c r="AD3245" s="20"/>
    </row>
    <row r="3246" spans="3:30" s="1" customFormat="1">
      <c r="C3246" s="16"/>
      <c r="D3246" s="16"/>
      <c r="E3246" s="32"/>
      <c r="F3246" s="16"/>
      <c r="G3246" s="16"/>
      <c r="H3246" s="16"/>
      <c r="I3246" s="16"/>
      <c r="J3246" s="16"/>
      <c r="K3246" s="16"/>
      <c r="L3246" s="32"/>
      <c r="M3246" s="16"/>
      <c r="N3246" s="16"/>
      <c r="O3246" s="16"/>
      <c r="P3246" s="16"/>
      <c r="Y3246" s="20"/>
      <c r="Z3246" s="20"/>
      <c r="AA3246" s="20"/>
      <c r="AB3246" s="20"/>
      <c r="AC3246" s="20"/>
      <c r="AD3246" s="20"/>
    </row>
    <row r="3247" spans="3:30" s="1" customFormat="1">
      <c r="C3247" s="16"/>
      <c r="D3247" s="16"/>
      <c r="E3247" s="32"/>
      <c r="F3247" s="16"/>
      <c r="G3247" s="16"/>
      <c r="H3247" s="16"/>
      <c r="I3247" s="16"/>
      <c r="J3247" s="16"/>
      <c r="K3247" s="16"/>
      <c r="L3247" s="32"/>
      <c r="M3247" s="16"/>
      <c r="N3247" s="16"/>
      <c r="O3247" s="16"/>
      <c r="P3247" s="16"/>
      <c r="Y3247" s="20"/>
      <c r="Z3247" s="20"/>
      <c r="AA3247" s="20"/>
      <c r="AB3247" s="20"/>
      <c r="AC3247" s="20"/>
      <c r="AD3247" s="20"/>
    </row>
    <row r="3248" spans="3:30" s="1" customFormat="1">
      <c r="C3248" s="16"/>
      <c r="D3248" s="16"/>
      <c r="E3248" s="32"/>
      <c r="F3248" s="16"/>
      <c r="G3248" s="16"/>
      <c r="H3248" s="16"/>
      <c r="I3248" s="16"/>
      <c r="J3248" s="16"/>
      <c r="K3248" s="16"/>
      <c r="L3248" s="32"/>
      <c r="M3248" s="16"/>
      <c r="N3248" s="16"/>
      <c r="O3248" s="16"/>
      <c r="P3248" s="16"/>
      <c r="Y3248" s="20"/>
      <c r="Z3248" s="20"/>
      <c r="AA3248" s="20"/>
      <c r="AB3248" s="20"/>
      <c r="AC3248" s="20"/>
      <c r="AD3248" s="20"/>
    </row>
    <row r="3249" spans="3:30" s="1" customFormat="1">
      <c r="C3249" s="16"/>
      <c r="D3249" s="16"/>
      <c r="E3249" s="32"/>
      <c r="F3249" s="16"/>
      <c r="G3249" s="16"/>
      <c r="H3249" s="16"/>
      <c r="I3249" s="16"/>
      <c r="J3249" s="16"/>
      <c r="K3249" s="16"/>
      <c r="L3249" s="32"/>
      <c r="M3249" s="16"/>
      <c r="N3249" s="16"/>
      <c r="O3249" s="16"/>
      <c r="P3249" s="16"/>
      <c r="Y3249" s="20"/>
      <c r="Z3249" s="20"/>
      <c r="AA3249" s="20"/>
      <c r="AB3249" s="20"/>
      <c r="AC3249" s="20"/>
      <c r="AD3249" s="20"/>
    </row>
    <row r="3250" spans="3:30" s="1" customFormat="1">
      <c r="C3250" s="16"/>
      <c r="D3250" s="16"/>
      <c r="E3250" s="32"/>
      <c r="F3250" s="16"/>
      <c r="G3250" s="16"/>
      <c r="H3250" s="16"/>
      <c r="I3250" s="16"/>
      <c r="J3250" s="16"/>
      <c r="K3250" s="16"/>
      <c r="L3250" s="32"/>
      <c r="M3250" s="16"/>
      <c r="N3250" s="16"/>
      <c r="O3250" s="16"/>
      <c r="P3250" s="16"/>
      <c r="Y3250" s="20"/>
      <c r="Z3250" s="20"/>
      <c r="AA3250" s="20"/>
      <c r="AB3250" s="20"/>
      <c r="AC3250" s="20"/>
      <c r="AD3250" s="20"/>
    </row>
    <row r="3251" spans="3:30" s="1" customFormat="1">
      <c r="C3251" s="16"/>
      <c r="D3251" s="16"/>
      <c r="E3251" s="32"/>
      <c r="F3251" s="16"/>
      <c r="G3251" s="16"/>
      <c r="H3251" s="16"/>
      <c r="I3251" s="16"/>
      <c r="J3251" s="16"/>
      <c r="K3251" s="16"/>
      <c r="L3251" s="32"/>
      <c r="M3251" s="16"/>
      <c r="N3251" s="16"/>
      <c r="O3251" s="16"/>
      <c r="P3251" s="16"/>
      <c r="Y3251" s="20"/>
      <c r="Z3251" s="20"/>
      <c r="AA3251" s="20"/>
      <c r="AB3251" s="20"/>
      <c r="AC3251" s="20"/>
      <c r="AD3251" s="20"/>
    </row>
    <row r="3252" spans="3:30" s="1" customFormat="1">
      <c r="C3252" s="16"/>
      <c r="D3252" s="16"/>
      <c r="E3252" s="32"/>
      <c r="F3252" s="16"/>
      <c r="G3252" s="16"/>
      <c r="H3252" s="16"/>
      <c r="I3252" s="16"/>
      <c r="J3252" s="16"/>
      <c r="K3252" s="16"/>
      <c r="L3252" s="32"/>
      <c r="M3252" s="16"/>
      <c r="N3252" s="16"/>
      <c r="O3252" s="16"/>
      <c r="P3252" s="16"/>
      <c r="Y3252" s="20"/>
      <c r="Z3252" s="20"/>
      <c r="AA3252" s="20"/>
      <c r="AB3252" s="20"/>
      <c r="AC3252" s="20"/>
      <c r="AD3252" s="20"/>
    </row>
    <row r="3253" spans="3:30" s="1" customFormat="1">
      <c r="C3253" s="16"/>
      <c r="D3253" s="16"/>
      <c r="E3253" s="32"/>
      <c r="F3253" s="16"/>
      <c r="G3253" s="16"/>
      <c r="H3253" s="16"/>
      <c r="I3253" s="16"/>
      <c r="J3253" s="16"/>
      <c r="K3253" s="16"/>
      <c r="L3253" s="32"/>
      <c r="M3253" s="16"/>
      <c r="N3253" s="16"/>
      <c r="O3253" s="16"/>
      <c r="P3253" s="16"/>
      <c r="Y3253" s="20"/>
      <c r="Z3253" s="20"/>
      <c r="AA3253" s="20"/>
      <c r="AB3253" s="20"/>
      <c r="AC3253" s="20"/>
      <c r="AD3253" s="20"/>
    </row>
    <row r="3254" spans="3:30" s="1" customFormat="1">
      <c r="C3254" s="16"/>
      <c r="D3254" s="16"/>
      <c r="E3254" s="32"/>
      <c r="F3254" s="16"/>
      <c r="G3254" s="16"/>
      <c r="H3254" s="16"/>
      <c r="I3254" s="16"/>
      <c r="J3254" s="16"/>
      <c r="K3254" s="16"/>
      <c r="L3254" s="32"/>
      <c r="M3254" s="16"/>
      <c r="N3254" s="16"/>
      <c r="O3254" s="16"/>
      <c r="P3254" s="16"/>
      <c r="Y3254" s="20"/>
      <c r="Z3254" s="20"/>
      <c r="AA3254" s="20"/>
      <c r="AB3254" s="20"/>
      <c r="AC3254" s="20"/>
      <c r="AD3254" s="20"/>
    </row>
    <row r="3255" spans="3:30" s="1" customFormat="1">
      <c r="C3255" s="16"/>
      <c r="D3255" s="16"/>
      <c r="E3255" s="32"/>
      <c r="F3255" s="16"/>
      <c r="G3255" s="16"/>
      <c r="H3255" s="16"/>
      <c r="I3255" s="16"/>
      <c r="J3255" s="16"/>
      <c r="K3255" s="16"/>
      <c r="L3255" s="32"/>
      <c r="M3255" s="16"/>
      <c r="N3255" s="16"/>
      <c r="O3255" s="16"/>
      <c r="P3255" s="16"/>
      <c r="Y3255" s="20"/>
      <c r="Z3255" s="20"/>
      <c r="AA3255" s="20"/>
      <c r="AB3255" s="20"/>
      <c r="AC3255" s="20"/>
      <c r="AD3255" s="20"/>
    </row>
    <row r="3256" spans="3:30" s="1" customFormat="1">
      <c r="C3256" s="16"/>
      <c r="D3256" s="16"/>
      <c r="E3256" s="32"/>
      <c r="F3256" s="16"/>
      <c r="G3256" s="16"/>
      <c r="H3256" s="16"/>
      <c r="I3256" s="16"/>
      <c r="J3256" s="16"/>
      <c r="K3256" s="16"/>
      <c r="L3256" s="32"/>
      <c r="M3256" s="16"/>
      <c r="N3256" s="16"/>
      <c r="O3256" s="16"/>
      <c r="P3256" s="16"/>
      <c r="Y3256" s="20"/>
      <c r="Z3256" s="20"/>
      <c r="AA3256" s="20"/>
      <c r="AB3256" s="20"/>
      <c r="AC3256" s="20"/>
      <c r="AD3256" s="20"/>
    </row>
    <row r="3257" spans="3:30" s="1" customFormat="1">
      <c r="C3257" s="16"/>
      <c r="D3257" s="16"/>
      <c r="E3257" s="32"/>
      <c r="F3257" s="16"/>
      <c r="G3257" s="16"/>
      <c r="H3257" s="16"/>
      <c r="I3257" s="16"/>
      <c r="J3257" s="16"/>
      <c r="K3257" s="16"/>
      <c r="L3257" s="32"/>
      <c r="M3257" s="16"/>
      <c r="N3257" s="16"/>
      <c r="O3257" s="16"/>
      <c r="P3257" s="16"/>
      <c r="Y3257" s="20"/>
      <c r="Z3257" s="20"/>
      <c r="AA3257" s="20"/>
      <c r="AB3257" s="20"/>
      <c r="AC3257" s="20"/>
      <c r="AD3257" s="20"/>
    </row>
    <row r="3258" spans="3:30" s="1" customFormat="1">
      <c r="C3258" s="16"/>
      <c r="D3258" s="16"/>
      <c r="E3258" s="32"/>
      <c r="F3258" s="16"/>
      <c r="G3258" s="16"/>
      <c r="H3258" s="16"/>
      <c r="I3258" s="16"/>
      <c r="J3258" s="16"/>
      <c r="K3258" s="16"/>
      <c r="L3258" s="32"/>
      <c r="M3258" s="16"/>
      <c r="N3258" s="16"/>
      <c r="O3258" s="16"/>
      <c r="P3258" s="16"/>
      <c r="Y3258" s="20"/>
      <c r="Z3258" s="20"/>
      <c r="AA3258" s="20"/>
      <c r="AB3258" s="20"/>
      <c r="AC3258" s="20"/>
      <c r="AD3258" s="20"/>
    </row>
    <row r="3259" spans="3:30" s="1" customFormat="1">
      <c r="C3259" s="16"/>
      <c r="D3259" s="16"/>
      <c r="E3259" s="32"/>
      <c r="F3259" s="16"/>
      <c r="G3259" s="16"/>
      <c r="H3259" s="16"/>
      <c r="I3259" s="16"/>
      <c r="J3259" s="16"/>
      <c r="K3259" s="16"/>
      <c r="L3259" s="32"/>
      <c r="M3259" s="16"/>
      <c r="N3259" s="16"/>
      <c r="O3259" s="16"/>
      <c r="P3259" s="16"/>
      <c r="Y3259" s="20"/>
      <c r="Z3259" s="20"/>
      <c r="AA3259" s="20"/>
      <c r="AB3259" s="20"/>
      <c r="AC3259" s="20"/>
      <c r="AD3259" s="20"/>
    </row>
    <row r="3260" spans="3:30" s="1" customFormat="1">
      <c r="C3260" s="16"/>
      <c r="D3260" s="16"/>
      <c r="E3260" s="32"/>
      <c r="F3260" s="16"/>
      <c r="G3260" s="16"/>
      <c r="H3260" s="16"/>
      <c r="I3260" s="16"/>
      <c r="J3260" s="16"/>
      <c r="K3260" s="16"/>
      <c r="L3260" s="32"/>
      <c r="M3260" s="16"/>
      <c r="N3260" s="16"/>
      <c r="O3260" s="16"/>
      <c r="P3260" s="16"/>
      <c r="Y3260" s="20"/>
      <c r="Z3260" s="20"/>
      <c r="AA3260" s="20"/>
      <c r="AB3260" s="20"/>
      <c r="AC3260" s="20"/>
      <c r="AD3260" s="20"/>
    </row>
    <row r="3261" spans="3:30" s="1" customFormat="1">
      <c r="C3261" s="16"/>
      <c r="D3261" s="16"/>
      <c r="E3261" s="32"/>
      <c r="F3261" s="16"/>
      <c r="G3261" s="16"/>
      <c r="H3261" s="16"/>
      <c r="I3261" s="16"/>
      <c r="J3261" s="16"/>
      <c r="K3261" s="16"/>
      <c r="L3261" s="32"/>
      <c r="M3261" s="16"/>
      <c r="N3261" s="16"/>
      <c r="O3261" s="16"/>
      <c r="P3261" s="16"/>
      <c r="Y3261" s="20"/>
      <c r="Z3261" s="20"/>
      <c r="AA3261" s="20"/>
      <c r="AB3261" s="20"/>
      <c r="AC3261" s="20"/>
      <c r="AD3261" s="20"/>
    </row>
    <row r="3262" spans="3:30" s="1" customFormat="1">
      <c r="C3262" s="16"/>
      <c r="D3262" s="16"/>
      <c r="E3262" s="32"/>
      <c r="F3262" s="16"/>
      <c r="G3262" s="16"/>
      <c r="H3262" s="16"/>
      <c r="I3262" s="16"/>
      <c r="J3262" s="16"/>
      <c r="K3262" s="16"/>
      <c r="L3262" s="32"/>
      <c r="M3262" s="16"/>
      <c r="N3262" s="16"/>
      <c r="O3262" s="16"/>
      <c r="P3262" s="16"/>
      <c r="Y3262" s="20"/>
      <c r="Z3262" s="20"/>
      <c r="AA3262" s="20"/>
      <c r="AB3262" s="20"/>
      <c r="AC3262" s="20"/>
      <c r="AD3262" s="20"/>
    </row>
    <row r="3263" spans="3:30" s="1" customFormat="1">
      <c r="C3263" s="16"/>
      <c r="D3263" s="16"/>
      <c r="E3263" s="32"/>
      <c r="F3263" s="16"/>
      <c r="G3263" s="16"/>
      <c r="H3263" s="16"/>
      <c r="I3263" s="16"/>
      <c r="J3263" s="16"/>
      <c r="K3263" s="16"/>
      <c r="L3263" s="32"/>
      <c r="M3263" s="16"/>
      <c r="N3263" s="16"/>
      <c r="O3263" s="16"/>
      <c r="P3263" s="16"/>
      <c r="Y3263" s="20"/>
      <c r="Z3263" s="20"/>
      <c r="AA3263" s="20"/>
      <c r="AB3263" s="20"/>
      <c r="AC3263" s="20"/>
      <c r="AD3263" s="20"/>
    </row>
    <row r="3264" spans="3:30" s="1" customFormat="1">
      <c r="C3264" s="16"/>
      <c r="D3264" s="16"/>
      <c r="E3264" s="32"/>
      <c r="F3264" s="16"/>
      <c r="G3264" s="16"/>
      <c r="H3264" s="16"/>
      <c r="I3264" s="16"/>
      <c r="J3264" s="16"/>
      <c r="K3264" s="16"/>
      <c r="L3264" s="32"/>
      <c r="M3264" s="16"/>
      <c r="N3264" s="16"/>
      <c r="O3264" s="16"/>
      <c r="P3264" s="16"/>
      <c r="Y3264" s="20"/>
      <c r="Z3264" s="20"/>
      <c r="AA3264" s="20"/>
      <c r="AB3264" s="20"/>
      <c r="AC3264" s="20"/>
      <c r="AD3264" s="20"/>
    </row>
    <row r="3265" spans="3:30" s="1" customFormat="1">
      <c r="C3265" s="16"/>
      <c r="D3265" s="16"/>
      <c r="E3265" s="32"/>
      <c r="F3265" s="16"/>
      <c r="G3265" s="16"/>
      <c r="H3265" s="16"/>
      <c r="I3265" s="16"/>
      <c r="J3265" s="16"/>
      <c r="K3265" s="16"/>
      <c r="L3265" s="32"/>
      <c r="M3265" s="16"/>
      <c r="N3265" s="16"/>
      <c r="O3265" s="16"/>
      <c r="P3265" s="16"/>
      <c r="Y3265" s="20"/>
      <c r="Z3265" s="20"/>
      <c r="AA3265" s="20"/>
      <c r="AB3265" s="20"/>
      <c r="AC3265" s="20"/>
      <c r="AD3265" s="20"/>
    </row>
    <row r="3266" spans="3:30" s="1" customFormat="1">
      <c r="C3266" s="16"/>
      <c r="D3266" s="16"/>
      <c r="E3266" s="32"/>
      <c r="F3266" s="16"/>
      <c r="G3266" s="16"/>
      <c r="H3266" s="16"/>
      <c r="I3266" s="16"/>
      <c r="J3266" s="16"/>
      <c r="K3266" s="16"/>
      <c r="L3266" s="32"/>
      <c r="M3266" s="16"/>
      <c r="N3266" s="16"/>
      <c r="O3266" s="16"/>
      <c r="P3266" s="16"/>
      <c r="Y3266" s="20"/>
      <c r="Z3266" s="20"/>
      <c r="AA3266" s="20"/>
      <c r="AB3266" s="20"/>
      <c r="AC3266" s="20"/>
      <c r="AD3266" s="20"/>
    </row>
    <row r="3267" spans="3:30" s="1" customFormat="1">
      <c r="C3267" s="16"/>
      <c r="D3267" s="16"/>
      <c r="E3267" s="32"/>
      <c r="F3267" s="16"/>
      <c r="G3267" s="16"/>
      <c r="H3267" s="16"/>
      <c r="I3267" s="16"/>
      <c r="J3267" s="16"/>
      <c r="K3267" s="16"/>
      <c r="L3267" s="32"/>
      <c r="M3267" s="16"/>
      <c r="N3267" s="16"/>
      <c r="O3267" s="16"/>
      <c r="P3267" s="16"/>
      <c r="Y3267" s="20"/>
      <c r="Z3267" s="20"/>
      <c r="AA3267" s="20"/>
      <c r="AB3267" s="20"/>
      <c r="AC3267" s="20"/>
      <c r="AD3267" s="20"/>
    </row>
    <row r="3268" spans="3:30" s="1" customFormat="1">
      <c r="C3268" s="16"/>
      <c r="D3268" s="16"/>
      <c r="E3268" s="32"/>
      <c r="F3268" s="16"/>
      <c r="G3268" s="16"/>
      <c r="H3268" s="16"/>
      <c r="I3268" s="16"/>
      <c r="J3268" s="16"/>
      <c r="K3268" s="16"/>
      <c r="L3268" s="32"/>
      <c r="M3268" s="16"/>
      <c r="N3268" s="16"/>
      <c r="O3268" s="16"/>
      <c r="P3268" s="16"/>
      <c r="Y3268" s="20"/>
      <c r="Z3268" s="20"/>
      <c r="AA3268" s="20"/>
      <c r="AB3268" s="20"/>
      <c r="AC3268" s="20"/>
      <c r="AD3268" s="20"/>
    </row>
    <row r="3269" spans="3:30" s="1" customFormat="1">
      <c r="C3269" s="16"/>
      <c r="D3269" s="16"/>
      <c r="E3269" s="32"/>
      <c r="F3269" s="16"/>
      <c r="G3269" s="16"/>
      <c r="H3269" s="16"/>
      <c r="I3269" s="16"/>
      <c r="J3269" s="16"/>
      <c r="K3269" s="16"/>
      <c r="L3269" s="32"/>
      <c r="M3269" s="16"/>
      <c r="N3269" s="16"/>
      <c r="O3269" s="16"/>
      <c r="P3269" s="16"/>
      <c r="Y3269" s="20"/>
      <c r="Z3269" s="20"/>
      <c r="AA3269" s="20"/>
      <c r="AB3269" s="20"/>
      <c r="AC3269" s="20"/>
      <c r="AD3269" s="20"/>
    </row>
    <row r="3270" spans="3:30" s="1" customFormat="1">
      <c r="C3270" s="16"/>
      <c r="D3270" s="16"/>
      <c r="E3270" s="32"/>
      <c r="F3270" s="16"/>
      <c r="G3270" s="16"/>
      <c r="H3270" s="16"/>
      <c r="I3270" s="16"/>
      <c r="J3270" s="16"/>
      <c r="K3270" s="16"/>
      <c r="L3270" s="32"/>
      <c r="M3270" s="16"/>
      <c r="N3270" s="16"/>
      <c r="O3270" s="16"/>
      <c r="P3270" s="16"/>
      <c r="Y3270" s="20"/>
      <c r="Z3270" s="20"/>
      <c r="AA3270" s="20"/>
      <c r="AB3270" s="20"/>
      <c r="AC3270" s="20"/>
      <c r="AD3270" s="20"/>
    </row>
    <row r="3271" spans="3:30" s="1" customFormat="1">
      <c r="C3271" s="16"/>
      <c r="D3271" s="16"/>
      <c r="E3271" s="32"/>
      <c r="F3271" s="16"/>
      <c r="G3271" s="16"/>
      <c r="H3271" s="16"/>
      <c r="I3271" s="16"/>
      <c r="J3271" s="16"/>
      <c r="K3271" s="16"/>
      <c r="L3271" s="32"/>
      <c r="M3271" s="16"/>
      <c r="N3271" s="16"/>
      <c r="O3271" s="16"/>
      <c r="P3271" s="16"/>
      <c r="Y3271" s="20"/>
      <c r="Z3271" s="20"/>
      <c r="AA3271" s="20"/>
      <c r="AB3271" s="20"/>
      <c r="AC3271" s="20"/>
      <c r="AD3271" s="20"/>
    </row>
    <row r="3272" spans="3:30" s="1" customFormat="1">
      <c r="C3272" s="16"/>
      <c r="D3272" s="16"/>
      <c r="E3272" s="32"/>
      <c r="F3272" s="16"/>
      <c r="G3272" s="16"/>
      <c r="H3272" s="16"/>
      <c r="I3272" s="16"/>
      <c r="J3272" s="16"/>
      <c r="K3272" s="16"/>
      <c r="L3272" s="32"/>
      <c r="M3272" s="16"/>
      <c r="N3272" s="16"/>
      <c r="O3272" s="16"/>
      <c r="P3272" s="16"/>
      <c r="Y3272" s="20"/>
      <c r="Z3272" s="20"/>
      <c r="AA3272" s="20"/>
      <c r="AB3272" s="20"/>
      <c r="AC3272" s="20"/>
      <c r="AD3272" s="20"/>
    </row>
    <row r="3273" spans="3:30" s="1" customFormat="1">
      <c r="C3273" s="16"/>
      <c r="D3273" s="16"/>
      <c r="E3273" s="32"/>
      <c r="F3273" s="16"/>
      <c r="G3273" s="16"/>
      <c r="H3273" s="16"/>
      <c r="I3273" s="16"/>
      <c r="J3273" s="16"/>
      <c r="K3273" s="16"/>
      <c r="L3273" s="32"/>
      <c r="M3273" s="16"/>
      <c r="N3273" s="16"/>
      <c r="O3273" s="16"/>
      <c r="P3273" s="16"/>
      <c r="Y3273" s="20"/>
      <c r="Z3273" s="20"/>
      <c r="AA3273" s="20"/>
      <c r="AB3273" s="20"/>
      <c r="AC3273" s="20"/>
      <c r="AD3273" s="20"/>
    </row>
    <row r="3274" spans="3:30" s="1" customFormat="1">
      <c r="C3274" s="16"/>
      <c r="D3274" s="16"/>
      <c r="E3274" s="32"/>
      <c r="F3274" s="16"/>
      <c r="G3274" s="16"/>
      <c r="H3274" s="16"/>
      <c r="I3274" s="16"/>
      <c r="J3274" s="16"/>
      <c r="K3274" s="16"/>
      <c r="L3274" s="32"/>
      <c r="M3274" s="16"/>
      <c r="N3274" s="16"/>
      <c r="O3274" s="16"/>
      <c r="P3274" s="16"/>
      <c r="Y3274" s="20"/>
      <c r="Z3274" s="20"/>
      <c r="AA3274" s="20"/>
      <c r="AB3274" s="20"/>
      <c r="AC3274" s="20"/>
      <c r="AD3274" s="20"/>
    </row>
    <row r="3275" spans="3:30" s="1" customFormat="1">
      <c r="C3275" s="16"/>
      <c r="D3275" s="16"/>
      <c r="E3275" s="32"/>
      <c r="F3275" s="16"/>
      <c r="G3275" s="16"/>
      <c r="H3275" s="16"/>
      <c r="I3275" s="16"/>
      <c r="J3275" s="16"/>
      <c r="K3275" s="16"/>
      <c r="L3275" s="32"/>
      <c r="M3275" s="16"/>
      <c r="N3275" s="16"/>
      <c r="O3275" s="16"/>
      <c r="P3275" s="16"/>
      <c r="Y3275" s="20"/>
      <c r="Z3275" s="20"/>
      <c r="AA3275" s="20"/>
      <c r="AB3275" s="20"/>
      <c r="AC3275" s="20"/>
      <c r="AD3275" s="20"/>
    </row>
    <row r="3276" spans="3:30" s="1" customFormat="1">
      <c r="C3276" s="16"/>
      <c r="D3276" s="16"/>
      <c r="E3276" s="32"/>
      <c r="F3276" s="16"/>
      <c r="G3276" s="16"/>
      <c r="H3276" s="16"/>
      <c r="I3276" s="16"/>
      <c r="J3276" s="16"/>
      <c r="K3276" s="16"/>
      <c r="L3276" s="32"/>
      <c r="M3276" s="16"/>
      <c r="N3276" s="16"/>
      <c r="O3276" s="16"/>
      <c r="P3276" s="16"/>
      <c r="Y3276" s="20"/>
      <c r="Z3276" s="20"/>
      <c r="AA3276" s="20"/>
      <c r="AB3276" s="20"/>
      <c r="AC3276" s="20"/>
      <c r="AD3276" s="20"/>
    </row>
    <row r="3277" spans="3:30" s="1" customFormat="1">
      <c r="C3277" s="16"/>
      <c r="D3277" s="16"/>
      <c r="E3277" s="32"/>
      <c r="F3277" s="16"/>
      <c r="G3277" s="16"/>
      <c r="H3277" s="16"/>
      <c r="I3277" s="16"/>
      <c r="J3277" s="16"/>
      <c r="K3277" s="16"/>
      <c r="L3277" s="32"/>
      <c r="M3277" s="16"/>
      <c r="N3277" s="16"/>
      <c r="O3277" s="16"/>
      <c r="P3277" s="16"/>
      <c r="Y3277" s="20"/>
      <c r="Z3277" s="20"/>
      <c r="AA3277" s="20"/>
      <c r="AB3277" s="20"/>
      <c r="AC3277" s="20"/>
      <c r="AD3277" s="20"/>
    </row>
    <row r="3278" spans="3:30" s="1" customFormat="1">
      <c r="C3278" s="16"/>
      <c r="D3278" s="16"/>
      <c r="E3278" s="32"/>
      <c r="F3278" s="16"/>
      <c r="G3278" s="16"/>
      <c r="H3278" s="16"/>
      <c r="I3278" s="16"/>
      <c r="J3278" s="16"/>
      <c r="K3278" s="16"/>
      <c r="L3278" s="32"/>
      <c r="M3278" s="16"/>
      <c r="N3278" s="16"/>
      <c r="O3278" s="16"/>
      <c r="P3278" s="16"/>
      <c r="Y3278" s="20"/>
      <c r="Z3278" s="20"/>
      <c r="AA3278" s="20"/>
      <c r="AB3278" s="20"/>
      <c r="AC3278" s="20"/>
      <c r="AD3278" s="20"/>
    </row>
    <row r="3279" spans="3:30" s="1" customFormat="1">
      <c r="C3279" s="16"/>
      <c r="D3279" s="16"/>
      <c r="E3279" s="32"/>
      <c r="F3279" s="16"/>
      <c r="G3279" s="16"/>
      <c r="H3279" s="16"/>
      <c r="I3279" s="16"/>
      <c r="J3279" s="16"/>
      <c r="K3279" s="16"/>
      <c r="L3279" s="32"/>
      <c r="M3279" s="16"/>
      <c r="N3279" s="16"/>
      <c r="O3279" s="16"/>
      <c r="P3279" s="16"/>
      <c r="Y3279" s="20"/>
      <c r="Z3279" s="20"/>
      <c r="AA3279" s="20"/>
      <c r="AB3279" s="20"/>
      <c r="AC3279" s="20"/>
      <c r="AD3279" s="20"/>
    </row>
    <row r="3280" spans="3:30" s="1" customFormat="1">
      <c r="C3280" s="16"/>
      <c r="D3280" s="16"/>
      <c r="E3280" s="32"/>
      <c r="F3280" s="16"/>
      <c r="G3280" s="16"/>
      <c r="H3280" s="16"/>
      <c r="I3280" s="16"/>
      <c r="J3280" s="16"/>
      <c r="K3280" s="16"/>
      <c r="L3280" s="32"/>
      <c r="M3280" s="16"/>
      <c r="N3280" s="16"/>
      <c r="O3280" s="16"/>
      <c r="P3280" s="16"/>
      <c r="Y3280" s="20"/>
      <c r="Z3280" s="20"/>
      <c r="AA3280" s="20"/>
      <c r="AB3280" s="20"/>
      <c r="AC3280" s="20"/>
      <c r="AD3280" s="20"/>
    </row>
    <row r="3281" spans="3:30" s="1" customFormat="1">
      <c r="C3281" s="16"/>
      <c r="D3281" s="16"/>
      <c r="E3281" s="32"/>
      <c r="F3281" s="16"/>
      <c r="G3281" s="16"/>
      <c r="H3281" s="16"/>
      <c r="I3281" s="16"/>
      <c r="J3281" s="16"/>
      <c r="K3281" s="16"/>
      <c r="L3281" s="32"/>
      <c r="M3281" s="16"/>
      <c r="N3281" s="16"/>
      <c r="O3281" s="16"/>
      <c r="P3281" s="16"/>
      <c r="Y3281" s="20"/>
      <c r="Z3281" s="20"/>
      <c r="AA3281" s="20"/>
      <c r="AB3281" s="20"/>
      <c r="AC3281" s="20"/>
      <c r="AD3281" s="20"/>
    </row>
    <row r="3282" spans="3:30" s="1" customFormat="1">
      <c r="C3282" s="16"/>
      <c r="D3282" s="16"/>
      <c r="E3282" s="32"/>
      <c r="F3282" s="16"/>
      <c r="G3282" s="16"/>
      <c r="H3282" s="16"/>
      <c r="I3282" s="16"/>
      <c r="J3282" s="16"/>
      <c r="K3282" s="16"/>
      <c r="L3282" s="32"/>
      <c r="M3282" s="16"/>
      <c r="N3282" s="16"/>
      <c r="O3282" s="16"/>
      <c r="P3282" s="16"/>
      <c r="Y3282" s="20"/>
      <c r="Z3282" s="20"/>
      <c r="AA3282" s="20"/>
      <c r="AB3282" s="20"/>
      <c r="AC3282" s="20"/>
      <c r="AD3282" s="20"/>
    </row>
    <row r="3283" spans="3:30" s="1" customFormat="1">
      <c r="C3283" s="16"/>
      <c r="D3283" s="16"/>
      <c r="E3283" s="32"/>
      <c r="F3283" s="16"/>
      <c r="G3283" s="16"/>
      <c r="H3283" s="16"/>
      <c r="I3283" s="16"/>
      <c r="J3283" s="16"/>
      <c r="K3283" s="16"/>
      <c r="L3283" s="32"/>
      <c r="M3283" s="16"/>
      <c r="N3283" s="16"/>
      <c r="O3283" s="16"/>
      <c r="P3283" s="16"/>
      <c r="Y3283" s="20"/>
      <c r="Z3283" s="20"/>
      <c r="AA3283" s="20"/>
      <c r="AB3283" s="20"/>
      <c r="AC3283" s="20"/>
      <c r="AD3283" s="20"/>
    </row>
    <row r="3284" spans="3:30" s="1" customFormat="1">
      <c r="C3284" s="16"/>
      <c r="D3284" s="16"/>
      <c r="E3284" s="32"/>
      <c r="F3284" s="16"/>
      <c r="G3284" s="16"/>
      <c r="H3284" s="16"/>
      <c r="I3284" s="16"/>
      <c r="J3284" s="16"/>
      <c r="K3284" s="16"/>
      <c r="L3284" s="32"/>
      <c r="M3284" s="16"/>
      <c r="N3284" s="16"/>
      <c r="O3284" s="16"/>
      <c r="P3284" s="16"/>
      <c r="Y3284" s="20"/>
      <c r="Z3284" s="20"/>
      <c r="AA3284" s="20"/>
      <c r="AB3284" s="20"/>
      <c r="AC3284" s="20"/>
      <c r="AD3284" s="20"/>
    </row>
    <row r="3285" spans="3:30" s="1" customFormat="1">
      <c r="C3285" s="16"/>
      <c r="D3285" s="16"/>
      <c r="E3285" s="32"/>
      <c r="F3285" s="16"/>
      <c r="G3285" s="16"/>
      <c r="H3285" s="16"/>
      <c r="I3285" s="16"/>
      <c r="J3285" s="16"/>
      <c r="K3285" s="16"/>
      <c r="L3285" s="32"/>
      <c r="M3285" s="16"/>
      <c r="N3285" s="16"/>
      <c r="O3285" s="16"/>
      <c r="P3285" s="16"/>
      <c r="Y3285" s="20"/>
      <c r="Z3285" s="20"/>
      <c r="AA3285" s="20"/>
      <c r="AB3285" s="20"/>
      <c r="AC3285" s="20"/>
      <c r="AD3285" s="20"/>
    </row>
    <row r="3286" spans="3:30" s="1" customFormat="1">
      <c r="C3286" s="16"/>
      <c r="D3286" s="16"/>
      <c r="E3286" s="32"/>
      <c r="F3286" s="16"/>
      <c r="G3286" s="16"/>
      <c r="H3286" s="16"/>
      <c r="I3286" s="16"/>
      <c r="J3286" s="16"/>
      <c r="K3286" s="16"/>
      <c r="L3286" s="32"/>
      <c r="M3286" s="16"/>
      <c r="N3286" s="16"/>
      <c r="O3286" s="16"/>
      <c r="P3286" s="16"/>
      <c r="Y3286" s="20"/>
      <c r="Z3286" s="20"/>
      <c r="AA3286" s="20"/>
      <c r="AB3286" s="20"/>
      <c r="AC3286" s="20"/>
      <c r="AD3286" s="20"/>
    </row>
    <row r="3287" spans="3:30" s="1" customFormat="1">
      <c r="C3287" s="16"/>
      <c r="D3287" s="16"/>
      <c r="E3287" s="32"/>
      <c r="F3287" s="16"/>
      <c r="G3287" s="16"/>
      <c r="H3287" s="16"/>
      <c r="I3287" s="16"/>
      <c r="J3287" s="16"/>
      <c r="K3287" s="16"/>
      <c r="L3287" s="32"/>
      <c r="M3287" s="16"/>
      <c r="N3287" s="16"/>
      <c r="O3287" s="16"/>
      <c r="P3287" s="16"/>
      <c r="Y3287" s="20"/>
      <c r="Z3287" s="20"/>
      <c r="AA3287" s="20"/>
      <c r="AB3287" s="20"/>
      <c r="AC3287" s="20"/>
      <c r="AD3287" s="20"/>
    </row>
    <row r="3288" spans="3:30" s="1" customFormat="1">
      <c r="C3288" s="16"/>
      <c r="D3288" s="16"/>
      <c r="E3288" s="32"/>
      <c r="F3288" s="16"/>
      <c r="G3288" s="16"/>
      <c r="H3288" s="16"/>
      <c r="I3288" s="16"/>
      <c r="J3288" s="16"/>
      <c r="K3288" s="16"/>
      <c r="L3288" s="32"/>
      <c r="M3288" s="16"/>
      <c r="N3288" s="16"/>
      <c r="O3288" s="16"/>
      <c r="P3288" s="16"/>
      <c r="Y3288" s="20"/>
      <c r="Z3288" s="20"/>
      <c r="AA3288" s="20"/>
      <c r="AB3288" s="20"/>
      <c r="AC3288" s="20"/>
      <c r="AD3288" s="20"/>
    </row>
    <row r="3289" spans="3:30" s="1" customFormat="1">
      <c r="C3289" s="16"/>
      <c r="D3289" s="16"/>
      <c r="E3289" s="32"/>
      <c r="F3289" s="16"/>
      <c r="G3289" s="16"/>
      <c r="H3289" s="16"/>
      <c r="I3289" s="16"/>
      <c r="J3289" s="16"/>
      <c r="K3289" s="16"/>
      <c r="L3289" s="32"/>
      <c r="M3289" s="16"/>
      <c r="N3289" s="16"/>
      <c r="O3289" s="16"/>
      <c r="P3289" s="16"/>
      <c r="Y3289" s="20"/>
      <c r="Z3289" s="20"/>
      <c r="AA3289" s="20"/>
      <c r="AB3289" s="20"/>
      <c r="AC3289" s="20"/>
      <c r="AD3289" s="20"/>
    </row>
    <row r="3290" spans="3:30" s="1" customFormat="1">
      <c r="C3290" s="16"/>
      <c r="D3290" s="16"/>
      <c r="E3290" s="32"/>
      <c r="F3290" s="16"/>
      <c r="G3290" s="16"/>
      <c r="H3290" s="16"/>
      <c r="I3290" s="16"/>
      <c r="J3290" s="16"/>
      <c r="K3290" s="16"/>
      <c r="L3290" s="32"/>
      <c r="M3290" s="16"/>
      <c r="N3290" s="16"/>
      <c r="O3290" s="16"/>
      <c r="P3290" s="16"/>
      <c r="Y3290" s="20"/>
      <c r="Z3290" s="20"/>
      <c r="AA3290" s="20"/>
      <c r="AB3290" s="20"/>
      <c r="AC3290" s="20"/>
      <c r="AD3290" s="20"/>
    </row>
    <row r="3291" spans="3:30" s="1" customFormat="1">
      <c r="C3291" s="16"/>
      <c r="D3291" s="16"/>
      <c r="E3291" s="32"/>
      <c r="F3291" s="16"/>
      <c r="G3291" s="16"/>
      <c r="H3291" s="16"/>
      <c r="I3291" s="16"/>
      <c r="J3291" s="16"/>
      <c r="K3291" s="16"/>
      <c r="L3291" s="32"/>
      <c r="M3291" s="16"/>
      <c r="N3291" s="16"/>
      <c r="O3291" s="16"/>
      <c r="P3291" s="16"/>
      <c r="Y3291" s="20"/>
      <c r="Z3291" s="20"/>
      <c r="AA3291" s="20"/>
      <c r="AB3291" s="20"/>
      <c r="AC3291" s="20"/>
      <c r="AD3291" s="20"/>
    </row>
    <row r="3292" spans="3:30" s="1" customFormat="1">
      <c r="C3292" s="16"/>
      <c r="D3292" s="16"/>
      <c r="E3292" s="32"/>
      <c r="F3292" s="16"/>
      <c r="G3292" s="16"/>
      <c r="H3292" s="16"/>
      <c r="I3292" s="16"/>
      <c r="J3292" s="16"/>
      <c r="K3292" s="16"/>
      <c r="L3292" s="32"/>
      <c r="M3292" s="16"/>
      <c r="N3292" s="16"/>
      <c r="O3292" s="16"/>
      <c r="P3292" s="16"/>
      <c r="Y3292" s="20"/>
      <c r="Z3292" s="20"/>
      <c r="AA3292" s="20"/>
      <c r="AB3292" s="20"/>
      <c r="AC3292" s="20"/>
      <c r="AD3292" s="20"/>
    </row>
    <row r="3293" spans="3:30" s="1" customFormat="1">
      <c r="C3293" s="16"/>
      <c r="D3293" s="16"/>
      <c r="E3293" s="32"/>
      <c r="F3293" s="16"/>
      <c r="G3293" s="16"/>
      <c r="H3293" s="16"/>
      <c r="I3293" s="16"/>
      <c r="J3293" s="16"/>
      <c r="K3293" s="16"/>
      <c r="L3293" s="32"/>
      <c r="M3293" s="16"/>
      <c r="N3293" s="16"/>
      <c r="O3293" s="16"/>
      <c r="P3293" s="16"/>
      <c r="Y3293" s="20"/>
      <c r="Z3293" s="20"/>
      <c r="AA3293" s="20"/>
      <c r="AB3293" s="20"/>
      <c r="AC3293" s="20"/>
      <c r="AD3293" s="20"/>
    </row>
    <row r="3294" spans="3:30" s="1" customFormat="1">
      <c r="C3294" s="16"/>
      <c r="D3294" s="16"/>
      <c r="E3294" s="32"/>
      <c r="F3294" s="16"/>
      <c r="G3294" s="16"/>
      <c r="H3294" s="16"/>
      <c r="I3294" s="16"/>
      <c r="J3294" s="16"/>
      <c r="K3294" s="16"/>
      <c r="L3294" s="32"/>
      <c r="M3294" s="16"/>
      <c r="N3294" s="16"/>
      <c r="O3294" s="16"/>
      <c r="P3294" s="16"/>
      <c r="Y3294" s="20"/>
      <c r="Z3294" s="20"/>
      <c r="AA3294" s="20"/>
      <c r="AB3294" s="20"/>
      <c r="AC3294" s="20"/>
      <c r="AD3294" s="20"/>
    </row>
    <row r="3295" spans="3:30" s="1" customFormat="1">
      <c r="C3295" s="16"/>
      <c r="D3295" s="16"/>
      <c r="E3295" s="32"/>
      <c r="F3295" s="16"/>
      <c r="G3295" s="16"/>
      <c r="H3295" s="16"/>
      <c r="I3295" s="16"/>
      <c r="J3295" s="16"/>
      <c r="K3295" s="16"/>
      <c r="L3295" s="32"/>
      <c r="M3295" s="16"/>
      <c r="N3295" s="16"/>
      <c r="O3295" s="16"/>
      <c r="P3295" s="16"/>
      <c r="Y3295" s="20"/>
      <c r="Z3295" s="20"/>
      <c r="AA3295" s="20"/>
      <c r="AB3295" s="20"/>
      <c r="AC3295" s="20"/>
      <c r="AD3295" s="20"/>
    </row>
    <row r="3296" spans="3:30" s="1" customFormat="1">
      <c r="C3296" s="16"/>
      <c r="D3296" s="16"/>
      <c r="E3296" s="32"/>
      <c r="F3296" s="16"/>
      <c r="G3296" s="16"/>
      <c r="H3296" s="16"/>
      <c r="I3296" s="16"/>
      <c r="J3296" s="16"/>
      <c r="K3296" s="16"/>
      <c r="L3296" s="32"/>
      <c r="M3296" s="16"/>
      <c r="N3296" s="16"/>
      <c r="O3296" s="16"/>
      <c r="P3296" s="16"/>
      <c r="Y3296" s="20"/>
      <c r="Z3296" s="20"/>
      <c r="AA3296" s="20"/>
      <c r="AB3296" s="20"/>
      <c r="AC3296" s="20"/>
      <c r="AD3296" s="20"/>
    </row>
    <row r="3297" spans="3:30" s="1" customFormat="1">
      <c r="C3297" s="16"/>
      <c r="D3297" s="16"/>
      <c r="E3297" s="32"/>
      <c r="F3297" s="16"/>
      <c r="G3297" s="16"/>
      <c r="H3297" s="16"/>
      <c r="I3297" s="16"/>
      <c r="J3297" s="16"/>
      <c r="K3297" s="16"/>
      <c r="L3297" s="32"/>
      <c r="M3297" s="16"/>
      <c r="N3297" s="16"/>
      <c r="O3297" s="16"/>
      <c r="P3297" s="16"/>
      <c r="Y3297" s="20"/>
      <c r="Z3297" s="20"/>
      <c r="AA3297" s="20"/>
      <c r="AB3297" s="20"/>
      <c r="AC3297" s="20"/>
      <c r="AD3297" s="20"/>
    </row>
    <row r="3298" spans="3:30" s="1" customFormat="1">
      <c r="C3298" s="16"/>
      <c r="D3298" s="16"/>
      <c r="E3298" s="32"/>
      <c r="F3298" s="16"/>
      <c r="G3298" s="16"/>
      <c r="H3298" s="16"/>
      <c r="I3298" s="16"/>
      <c r="J3298" s="16"/>
      <c r="K3298" s="16"/>
      <c r="L3298" s="32"/>
      <c r="M3298" s="16"/>
      <c r="N3298" s="16"/>
      <c r="O3298" s="16"/>
      <c r="P3298" s="16"/>
      <c r="Y3298" s="20"/>
      <c r="Z3298" s="20"/>
      <c r="AA3298" s="20"/>
      <c r="AB3298" s="20"/>
      <c r="AC3298" s="20"/>
      <c r="AD3298" s="20"/>
    </row>
    <row r="3299" spans="3:30" s="1" customFormat="1">
      <c r="C3299" s="16"/>
      <c r="D3299" s="16"/>
      <c r="E3299" s="32"/>
      <c r="F3299" s="16"/>
      <c r="G3299" s="16"/>
      <c r="H3299" s="16"/>
      <c r="I3299" s="16"/>
      <c r="J3299" s="16"/>
      <c r="K3299" s="16"/>
      <c r="L3299" s="32"/>
      <c r="M3299" s="16"/>
      <c r="N3299" s="16"/>
      <c r="O3299" s="16"/>
      <c r="P3299" s="16"/>
      <c r="Y3299" s="20"/>
      <c r="Z3299" s="20"/>
      <c r="AA3299" s="20"/>
      <c r="AB3299" s="20"/>
      <c r="AC3299" s="20"/>
      <c r="AD3299" s="20"/>
    </row>
    <row r="3300" spans="3:30" s="1" customFormat="1">
      <c r="C3300" s="16"/>
      <c r="D3300" s="16"/>
      <c r="E3300" s="32"/>
      <c r="F3300" s="16"/>
      <c r="G3300" s="16"/>
      <c r="H3300" s="16"/>
      <c r="I3300" s="16"/>
      <c r="J3300" s="16"/>
      <c r="K3300" s="16"/>
      <c r="L3300" s="32"/>
      <c r="M3300" s="16"/>
      <c r="N3300" s="16"/>
      <c r="O3300" s="16"/>
      <c r="P3300" s="16"/>
      <c r="Y3300" s="20"/>
      <c r="Z3300" s="20"/>
      <c r="AA3300" s="20"/>
      <c r="AB3300" s="20"/>
      <c r="AC3300" s="20"/>
      <c r="AD3300" s="20"/>
    </row>
    <row r="3301" spans="3:30" s="1" customFormat="1">
      <c r="C3301" s="16"/>
      <c r="D3301" s="16"/>
      <c r="E3301" s="32"/>
      <c r="F3301" s="16"/>
      <c r="G3301" s="16"/>
      <c r="H3301" s="16"/>
      <c r="I3301" s="16"/>
      <c r="J3301" s="16"/>
      <c r="K3301" s="16"/>
      <c r="L3301" s="32"/>
      <c r="M3301" s="16"/>
      <c r="N3301" s="16"/>
      <c r="O3301" s="16"/>
      <c r="P3301" s="16"/>
      <c r="Y3301" s="20"/>
      <c r="Z3301" s="20"/>
      <c r="AA3301" s="20"/>
      <c r="AB3301" s="20"/>
      <c r="AC3301" s="20"/>
      <c r="AD3301" s="20"/>
    </row>
    <row r="3302" spans="3:30" s="1" customFormat="1">
      <c r="C3302" s="16"/>
      <c r="D3302" s="16"/>
      <c r="E3302" s="32"/>
      <c r="F3302" s="16"/>
      <c r="G3302" s="16"/>
      <c r="H3302" s="16"/>
      <c r="I3302" s="16"/>
      <c r="J3302" s="16"/>
      <c r="K3302" s="16"/>
      <c r="L3302" s="32"/>
      <c r="M3302" s="16"/>
      <c r="N3302" s="16"/>
      <c r="O3302" s="16"/>
      <c r="P3302" s="16"/>
      <c r="Y3302" s="20"/>
      <c r="Z3302" s="20"/>
      <c r="AA3302" s="20"/>
      <c r="AB3302" s="20"/>
      <c r="AC3302" s="20"/>
      <c r="AD3302" s="20"/>
    </row>
    <row r="3303" spans="3:30" s="1" customFormat="1">
      <c r="C3303" s="16"/>
      <c r="D3303" s="16"/>
      <c r="E3303" s="32"/>
      <c r="F3303" s="16"/>
      <c r="G3303" s="16"/>
      <c r="H3303" s="16"/>
      <c r="I3303" s="16"/>
      <c r="J3303" s="16"/>
      <c r="K3303" s="16"/>
      <c r="L3303" s="32"/>
      <c r="M3303" s="16"/>
      <c r="N3303" s="16"/>
      <c r="O3303" s="16"/>
      <c r="P3303" s="16"/>
      <c r="Y3303" s="20"/>
      <c r="Z3303" s="20"/>
      <c r="AA3303" s="20"/>
      <c r="AB3303" s="20"/>
      <c r="AC3303" s="20"/>
      <c r="AD3303" s="20"/>
    </row>
    <row r="3304" spans="3:30" s="1" customFormat="1">
      <c r="C3304" s="16"/>
      <c r="D3304" s="16"/>
      <c r="E3304" s="32"/>
      <c r="F3304" s="16"/>
      <c r="G3304" s="16"/>
      <c r="H3304" s="16"/>
      <c r="I3304" s="16"/>
      <c r="J3304" s="16"/>
      <c r="K3304" s="16"/>
      <c r="L3304" s="32"/>
      <c r="M3304" s="16"/>
      <c r="N3304" s="16"/>
      <c r="O3304" s="16"/>
      <c r="P3304" s="16"/>
      <c r="Y3304" s="20"/>
      <c r="Z3304" s="20"/>
      <c r="AA3304" s="20"/>
      <c r="AB3304" s="20"/>
      <c r="AC3304" s="20"/>
      <c r="AD3304" s="20"/>
    </row>
    <row r="3305" spans="3:30" s="1" customFormat="1">
      <c r="C3305" s="16"/>
      <c r="D3305" s="16"/>
      <c r="E3305" s="32"/>
      <c r="F3305" s="16"/>
      <c r="G3305" s="16"/>
      <c r="H3305" s="16"/>
      <c r="I3305" s="16"/>
      <c r="J3305" s="16"/>
      <c r="K3305" s="16"/>
      <c r="L3305" s="32"/>
      <c r="M3305" s="16"/>
      <c r="N3305" s="16"/>
      <c r="O3305" s="16"/>
      <c r="P3305" s="16"/>
      <c r="Y3305" s="20"/>
      <c r="Z3305" s="20"/>
      <c r="AA3305" s="20"/>
      <c r="AB3305" s="20"/>
      <c r="AC3305" s="20"/>
      <c r="AD3305" s="20"/>
    </row>
    <row r="3306" spans="3:30" s="1" customFormat="1">
      <c r="C3306" s="16"/>
      <c r="D3306" s="16"/>
      <c r="E3306" s="32"/>
      <c r="F3306" s="16"/>
      <c r="G3306" s="16"/>
      <c r="H3306" s="16"/>
      <c r="I3306" s="16"/>
      <c r="J3306" s="16"/>
      <c r="K3306" s="16"/>
      <c r="L3306" s="32"/>
      <c r="M3306" s="16"/>
      <c r="N3306" s="16"/>
      <c r="O3306" s="16"/>
      <c r="P3306" s="16"/>
      <c r="Y3306" s="20"/>
      <c r="Z3306" s="20"/>
      <c r="AA3306" s="20"/>
      <c r="AB3306" s="20"/>
      <c r="AC3306" s="20"/>
      <c r="AD3306" s="20"/>
    </row>
    <row r="3307" spans="3:30" s="1" customFormat="1">
      <c r="C3307" s="16"/>
      <c r="D3307" s="16"/>
      <c r="E3307" s="32"/>
      <c r="F3307" s="16"/>
      <c r="G3307" s="16"/>
      <c r="H3307" s="16"/>
      <c r="I3307" s="16"/>
      <c r="J3307" s="16"/>
      <c r="K3307" s="16"/>
      <c r="L3307" s="32"/>
      <c r="M3307" s="16"/>
      <c r="N3307" s="16"/>
      <c r="O3307" s="16"/>
      <c r="P3307" s="16"/>
      <c r="Y3307" s="20"/>
      <c r="Z3307" s="20"/>
      <c r="AA3307" s="20"/>
      <c r="AB3307" s="20"/>
      <c r="AC3307" s="20"/>
      <c r="AD3307" s="20"/>
    </row>
    <row r="3308" spans="3:30" s="1" customFormat="1">
      <c r="C3308" s="16"/>
      <c r="D3308" s="16"/>
      <c r="E3308" s="32"/>
      <c r="F3308" s="16"/>
      <c r="G3308" s="16"/>
      <c r="H3308" s="16"/>
      <c r="I3308" s="16"/>
      <c r="J3308" s="16"/>
      <c r="K3308" s="16"/>
      <c r="L3308" s="32"/>
      <c r="M3308" s="16"/>
      <c r="N3308" s="16"/>
      <c r="O3308" s="16"/>
      <c r="P3308" s="16"/>
      <c r="Y3308" s="20"/>
      <c r="Z3308" s="20"/>
      <c r="AA3308" s="20"/>
      <c r="AB3308" s="20"/>
      <c r="AC3308" s="20"/>
      <c r="AD3308" s="20"/>
    </row>
    <row r="3309" spans="3:30" s="1" customFormat="1">
      <c r="C3309" s="16"/>
      <c r="D3309" s="16"/>
      <c r="E3309" s="32"/>
      <c r="F3309" s="16"/>
      <c r="G3309" s="16"/>
      <c r="H3309" s="16"/>
      <c r="I3309" s="16"/>
      <c r="J3309" s="16"/>
      <c r="K3309" s="16"/>
      <c r="L3309" s="32"/>
      <c r="M3309" s="16"/>
      <c r="N3309" s="16"/>
      <c r="O3309" s="16"/>
      <c r="P3309" s="16"/>
      <c r="Y3309" s="20"/>
      <c r="Z3309" s="20"/>
      <c r="AA3309" s="20"/>
      <c r="AB3309" s="20"/>
      <c r="AC3309" s="20"/>
      <c r="AD3309" s="20"/>
    </row>
    <row r="3310" spans="3:30" s="1" customFormat="1">
      <c r="C3310" s="16"/>
      <c r="D3310" s="16"/>
      <c r="E3310" s="32"/>
      <c r="F3310" s="16"/>
      <c r="G3310" s="16"/>
      <c r="H3310" s="16"/>
      <c r="I3310" s="16"/>
      <c r="J3310" s="16"/>
      <c r="K3310" s="16"/>
      <c r="L3310" s="32"/>
      <c r="M3310" s="16"/>
      <c r="N3310" s="16"/>
      <c r="O3310" s="16"/>
      <c r="P3310" s="16"/>
      <c r="Y3310" s="20"/>
      <c r="Z3310" s="20"/>
      <c r="AA3310" s="20"/>
      <c r="AB3310" s="20"/>
      <c r="AC3310" s="20"/>
      <c r="AD3310" s="20"/>
    </row>
    <row r="3311" spans="3:30" s="1" customFormat="1">
      <c r="C3311" s="16"/>
      <c r="D3311" s="16"/>
      <c r="E3311" s="32"/>
      <c r="F3311" s="16"/>
      <c r="G3311" s="16"/>
      <c r="H3311" s="16"/>
      <c r="I3311" s="16"/>
      <c r="J3311" s="16"/>
      <c r="K3311" s="16"/>
      <c r="L3311" s="32"/>
      <c r="M3311" s="16"/>
      <c r="N3311" s="16"/>
      <c r="O3311" s="16"/>
      <c r="P3311" s="16"/>
      <c r="Y3311" s="20"/>
      <c r="Z3311" s="20"/>
      <c r="AA3311" s="20"/>
      <c r="AB3311" s="20"/>
      <c r="AC3311" s="20"/>
      <c r="AD3311" s="20"/>
    </row>
    <row r="3312" spans="3:30" s="1" customFormat="1">
      <c r="C3312" s="16"/>
      <c r="D3312" s="16"/>
      <c r="E3312" s="32"/>
      <c r="F3312" s="16"/>
      <c r="G3312" s="16"/>
      <c r="H3312" s="16"/>
      <c r="I3312" s="16"/>
      <c r="J3312" s="16"/>
      <c r="K3312" s="16"/>
      <c r="L3312" s="32"/>
      <c r="M3312" s="16"/>
      <c r="N3312" s="16"/>
      <c r="O3312" s="16"/>
      <c r="P3312" s="16"/>
      <c r="Y3312" s="20"/>
      <c r="Z3312" s="20"/>
      <c r="AA3312" s="20"/>
      <c r="AB3312" s="20"/>
      <c r="AC3312" s="20"/>
      <c r="AD3312" s="20"/>
    </row>
    <row r="3313" spans="3:30" s="1" customFormat="1">
      <c r="C3313" s="16"/>
      <c r="D3313" s="16"/>
      <c r="E3313" s="32"/>
      <c r="F3313" s="16"/>
      <c r="G3313" s="16"/>
      <c r="H3313" s="16"/>
      <c r="I3313" s="16"/>
      <c r="J3313" s="16"/>
      <c r="K3313" s="16"/>
      <c r="L3313" s="32"/>
      <c r="M3313" s="16"/>
      <c r="N3313" s="16"/>
      <c r="O3313" s="16"/>
      <c r="P3313" s="16"/>
      <c r="Y3313" s="20"/>
      <c r="Z3313" s="20"/>
      <c r="AA3313" s="20"/>
      <c r="AB3313" s="20"/>
      <c r="AC3313" s="20"/>
      <c r="AD3313" s="20"/>
    </row>
    <row r="3314" spans="3:30" s="1" customFormat="1">
      <c r="C3314" s="16"/>
      <c r="D3314" s="16"/>
      <c r="E3314" s="32"/>
      <c r="F3314" s="16"/>
      <c r="G3314" s="16"/>
      <c r="H3314" s="16"/>
      <c r="I3314" s="16"/>
      <c r="J3314" s="16"/>
      <c r="K3314" s="16"/>
      <c r="L3314" s="32"/>
      <c r="M3314" s="16"/>
      <c r="N3314" s="16"/>
      <c r="O3314" s="16"/>
      <c r="P3314" s="16"/>
      <c r="Y3314" s="20"/>
      <c r="Z3314" s="20"/>
      <c r="AA3314" s="20"/>
      <c r="AB3314" s="20"/>
      <c r="AC3314" s="20"/>
      <c r="AD3314" s="20"/>
    </row>
    <row r="3315" spans="3:30" s="1" customFormat="1">
      <c r="C3315" s="16"/>
      <c r="D3315" s="16"/>
      <c r="E3315" s="32"/>
      <c r="F3315" s="16"/>
      <c r="G3315" s="16"/>
      <c r="H3315" s="16"/>
      <c r="I3315" s="16"/>
      <c r="J3315" s="16"/>
      <c r="K3315" s="16"/>
      <c r="L3315" s="32"/>
      <c r="M3315" s="16"/>
      <c r="N3315" s="16"/>
      <c r="O3315" s="16"/>
      <c r="P3315" s="16"/>
      <c r="Y3315" s="20"/>
      <c r="Z3315" s="20"/>
      <c r="AA3315" s="20"/>
      <c r="AB3315" s="20"/>
      <c r="AC3315" s="20"/>
      <c r="AD3315" s="20"/>
    </row>
    <row r="3316" spans="3:30" s="1" customFormat="1">
      <c r="C3316" s="16"/>
      <c r="D3316" s="16"/>
      <c r="E3316" s="32"/>
      <c r="F3316" s="16"/>
      <c r="G3316" s="16"/>
      <c r="H3316" s="16"/>
      <c r="I3316" s="16"/>
      <c r="J3316" s="16"/>
      <c r="K3316" s="16"/>
      <c r="L3316" s="32"/>
      <c r="M3316" s="16"/>
      <c r="N3316" s="16"/>
      <c r="O3316" s="16"/>
      <c r="P3316" s="16"/>
      <c r="Y3316" s="20"/>
      <c r="Z3316" s="20"/>
      <c r="AA3316" s="20"/>
      <c r="AB3316" s="20"/>
      <c r="AC3316" s="20"/>
      <c r="AD3316" s="20"/>
    </row>
    <row r="3317" spans="3:30" s="1" customFormat="1">
      <c r="C3317" s="16"/>
      <c r="D3317" s="16"/>
      <c r="E3317" s="32"/>
      <c r="F3317" s="16"/>
      <c r="G3317" s="16"/>
      <c r="H3317" s="16"/>
      <c r="I3317" s="16"/>
      <c r="J3317" s="16"/>
      <c r="K3317" s="16"/>
      <c r="L3317" s="32"/>
      <c r="M3317" s="16"/>
      <c r="N3317" s="16"/>
      <c r="O3317" s="16"/>
      <c r="P3317" s="16"/>
      <c r="Y3317" s="20"/>
      <c r="Z3317" s="20"/>
      <c r="AA3317" s="20"/>
      <c r="AB3317" s="20"/>
      <c r="AC3317" s="20"/>
      <c r="AD3317" s="20"/>
    </row>
    <row r="3318" spans="3:30" s="1" customFormat="1">
      <c r="C3318" s="16"/>
      <c r="D3318" s="16"/>
      <c r="E3318" s="32"/>
      <c r="F3318" s="16"/>
      <c r="G3318" s="16"/>
      <c r="H3318" s="16"/>
      <c r="I3318" s="16"/>
      <c r="J3318" s="16"/>
      <c r="K3318" s="16"/>
      <c r="L3318" s="32"/>
      <c r="M3318" s="16"/>
      <c r="N3318" s="16"/>
      <c r="O3318" s="16"/>
      <c r="P3318" s="16"/>
      <c r="Y3318" s="20"/>
      <c r="Z3318" s="20"/>
      <c r="AA3318" s="20"/>
      <c r="AB3318" s="20"/>
      <c r="AC3318" s="20"/>
      <c r="AD3318" s="20"/>
    </row>
    <row r="3319" spans="3:30" s="1" customFormat="1">
      <c r="C3319" s="16"/>
      <c r="D3319" s="16"/>
      <c r="E3319" s="32"/>
      <c r="F3319" s="16"/>
      <c r="G3319" s="16"/>
      <c r="H3319" s="16"/>
      <c r="I3319" s="16"/>
      <c r="J3319" s="16"/>
      <c r="K3319" s="16"/>
      <c r="L3319" s="32"/>
      <c r="M3319" s="16"/>
      <c r="N3319" s="16"/>
      <c r="O3319" s="16"/>
      <c r="P3319" s="16"/>
      <c r="Y3319" s="20"/>
      <c r="Z3319" s="20"/>
      <c r="AA3319" s="20"/>
      <c r="AB3319" s="20"/>
      <c r="AC3319" s="20"/>
      <c r="AD3319" s="20"/>
    </row>
    <row r="3320" spans="3:30" s="1" customFormat="1">
      <c r="C3320" s="16"/>
      <c r="D3320" s="16"/>
      <c r="E3320" s="32"/>
      <c r="F3320" s="16"/>
      <c r="G3320" s="16"/>
      <c r="H3320" s="16"/>
      <c r="I3320" s="16"/>
      <c r="J3320" s="16"/>
      <c r="K3320" s="16"/>
      <c r="L3320" s="32"/>
      <c r="M3320" s="16"/>
      <c r="N3320" s="16"/>
      <c r="O3320" s="16"/>
      <c r="P3320" s="16"/>
      <c r="Y3320" s="20"/>
      <c r="Z3320" s="20"/>
      <c r="AA3320" s="20"/>
      <c r="AB3320" s="20"/>
      <c r="AC3320" s="20"/>
      <c r="AD3320" s="20"/>
    </row>
    <row r="3321" spans="3:30" s="1" customFormat="1">
      <c r="C3321" s="16"/>
      <c r="D3321" s="16"/>
      <c r="E3321" s="32"/>
      <c r="F3321" s="16"/>
      <c r="G3321" s="16"/>
      <c r="H3321" s="16"/>
      <c r="I3321" s="16"/>
      <c r="J3321" s="16"/>
      <c r="K3321" s="16"/>
      <c r="L3321" s="32"/>
      <c r="M3321" s="16"/>
      <c r="N3321" s="16"/>
      <c r="O3321" s="16"/>
      <c r="P3321" s="16"/>
      <c r="Y3321" s="20"/>
      <c r="Z3321" s="20"/>
      <c r="AA3321" s="20"/>
      <c r="AB3321" s="20"/>
      <c r="AC3321" s="20"/>
      <c r="AD3321" s="20"/>
    </row>
    <row r="3322" spans="3:30" s="1" customFormat="1">
      <c r="C3322" s="16"/>
      <c r="D3322" s="16"/>
      <c r="E3322" s="32"/>
      <c r="F3322" s="16"/>
      <c r="G3322" s="16"/>
      <c r="H3322" s="16"/>
      <c r="I3322" s="16"/>
      <c r="J3322" s="16"/>
      <c r="K3322" s="16"/>
      <c r="L3322" s="32"/>
      <c r="M3322" s="16"/>
      <c r="N3322" s="16"/>
      <c r="O3322" s="16"/>
      <c r="P3322" s="16"/>
      <c r="Y3322" s="20"/>
      <c r="Z3322" s="20"/>
      <c r="AA3322" s="20"/>
      <c r="AB3322" s="20"/>
      <c r="AC3322" s="20"/>
      <c r="AD3322" s="20"/>
    </row>
    <row r="3323" spans="3:30" s="1" customFormat="1">
      <c r="C3323" s="16"/>
      <c r="D3323" s="16"/>
      <c r="E3323" s="32"/>
      <c r="F3323" s="16"/>
      <c r="G3323" s="16"/>
      <c r="H3323" s="16"/>
      <c r="I3323" s="16"/>
      <c r="J3323" s="16"/>
      <c r="K3323" s="16"/>
      <c r="L3323" s="32"/>
      <c r="M3323" s="16"/>
      <c r="N3323" s="16"/>
      <c r="O3323" s="16"/>
      <c r="P3323" s="16"/>
      <c r="Y3323" s="20"/>
      <c r="Z3323" s="20"/>
      <c r="AA3323" s="20"/>
      <c r="AB3323" s="20"/>
      <c r="AC3323" s="20"/>
      <c r="AD3323" s="20"/>
    </row>
    <row r="3324" spans="3:30" s="1" customFormat="1">
      <c r="C3324" s="16"/>
      <c r="D3324" s="16"/>
      <c r="E3324" s="32"/>
      <c r="F3324" s="16"/>
      <c r="G3324" s="16"/>
      <c r="H3324" s="16"/>
      <c r="I3324" s="16"/>
      <c r="J3324" s="16"/>
      <c r="K3324" s="16"/>
      <c r="L3324" s="32"/>
      <c r="M3324" s="16"/>
      <c r="N3324" s="16"/>
      <c r="O3324" s="16"/>
      <c r="P3324" s="16"/>
      <c r="Y3324" s="20"/>
      <c r="Z3324" s="20"/>
      <c r="AA3324" s="20"/>
      <c r="AB3324" s="20"/>
      <c r="AC3324" s="20"/>
      <c r="AD3324" s="20"/>
    </row>
    <row r="3325" spans="3:30" s="1" customFormat="1">
      <c r="C3325" s="16"/>
      <c r="D3325" s="16"/>
      <c r="E3325" s="32"/>
      <c r="F3325" s="16"/>
      <c r="G3325" s="16"/>
      <c r="H3325" s="16"/>
      <c r="I3325" s="16"/>
      <c r="J3325" s="16"/>
      <c r="K3325" s="16"/>
      <c r="L3325" s="32"/>
      <c r="M3325" s="16"/>
      <c r="N3325" s="16"/>
      <c r="O3325" s="16"/>
      <c r="P3325" s="16"/>
      <c r="Y3325" s="20"/>
      <c r="Z3325" s="20"/>
      <c r="AA3325" s="20"/>
      <c r="AB3325" s="20"/>
      <c r="AC3325" s="20"/>
      <c r="AD3325" s="20"/>
    </row>
    <row r="3326" spans="3:30" s="1" customFormat="1">
      <c r="C3326" s="16"/>
      <c r="D3326" s="16"/>
      <c r="E3326" s="32"/>
      <c r="F3326" s="16"/>
      <c r="G3326" s="16"/>
      <c r="H3326" s="16"/>
      <c r="I3326" s="16"/>
      <c r="J3326" s="16"/>
      <c r="K3326" s="16"/>
      <c r="L3326" s="32"/>
      <c r="M3326" s="16"/>
      <c r="N3326" s="16"/>
      <c r="O3326" s="16"/>
      <c r="P3326" s="16"/>
      <c r="Y3326" s="20"/>
      <c r="Z3326" s="20"/>
      <c r="AA3326" s="20"/>
      <c r="AB3326" s="20"/>
      <c r="AC3326" s="20"/>
      <c r="AD3326" s="20"/>
    </row>
    <row r="3327" spans="3:30" s="1" customFormat="1">
      <c r="C3327" s="16"/>
      <c r="D3327" s="16"/>
      <c r="E3327" s="32"/>
      <c r="F3327" s="16"/>
      <c r="G3327" s="16"/>
      <c r="H3327" s="16"/>
      <c r="I3327" s="16"/>
      <c r="J3327" s="16"/>
      <c r="K3327" s="16"/>
      <c r="L3327" s="32"/>
      <c r="M3327" s="16"/>
      <c r="N3327" s="16"/>
      <c r="O3327" s="16"/>
      <c r="P3327" s="16"/>
      <c r="Y3327" s="20"/>
      <c r="Z3327" s="20"/>
      <c r="AA3327" s="20"/>
      <c r="AB3327" s="20"/>
      <c r="AC3327" s="20"/>
      <c r="AD3327" s="20"/>
    </row>
    <row r="3328" spans="3:30" s="1" customFormat="1">
      <c r="C3328" s="16"/>
      <c r="D3328" s="16"/>
      <c r="E3328" s="32"/>
      <c r="F3328" s="16"/>
      <c r="G3328" s="16"/>
      <c r="H3328" s="16"/>
      <c r="I3328" s="16"/>
      <c r="J3328" s="16"/>
      <c r="K3328" s="16"/>
      <c r="L3328" s="32"/>
      <c r="M3328" s="16"/>
      <c r="N3328" s="16"/>
      <c r="O3328" s="16"/>
      <c r="P3328" s="16"/>
      <c r="Y3328" s="20"/>
      <c r="Z3328" s="20"/>
      <c r="AA3328" s="20"/>
      <c r="AB3328" s="20"/>
      <c r="AC3328" s="20"/>
      <c r="AD3328" s="20"/>
    </row>
    <row r="3329" spans="3:30" s="1" customFormat="1">
      <c r="C3329" s="16"/>
      <c r="D3329" s="16"/>
      <c r="E3329" s="32"/>
      <c r="F3329" s="16"/>
      <c r="G3329" s="16"/>
      <c r="H3329" s="16"/>
      <c r="I3329" s="16"/>
      <c r="J3329" s="16"/>
      <c r="K3329" s="16"/>
      <c r="L3329" s="32"/>
      <c r="M3329" s="16"/>
      <c r="N3329" s="16"/>
      <c r="O3329" s="16"/>
      <c r="P3329" s="16"/>
      <c r="Y3329" s="20"/>
      <c r="Z3329" s="20"/>
      <c r="AA3329" s="20"/>
      <c r="AB3329" s="20"/>
      <c r="AC3329" s="20"/>
      <c r="AD3329" s="20"/>
    </row>
    <row r="3330" spans="3:30" s="1" customFormat="1">
      <c r="C3330" s="16"/>
      <c r="D3330" s="16"/>
      <c r="E3330" s="32"/>
      <c r="F3330" s="16"/>
      <c r="G3330" s="16"/>
      <c r="H3330" s="16"/>
      <c r="I3330" s="16"/>
      <c r="J3330" s="16"/>
      <c r="K3330" s="16"/>
      <c r="L3330" s="32"/>
      <c r="M3330" s="16"/>
      <c r="N3330" s="16"/>
      <c r="O3330" s="16"/>
      <c r="P3330" s="16"/>
      <c r="Y3330" s="20"/>
      <c r="Z3330" s="20"/>
      <c r="AA3330" s="20"/>
      <c r="AB3330" s="20"/>
      <c r="AC3330" s="20"/>
      <c r="AD3330" s="20"/>
    </row>
    <row r="3331" spans="3:30" s="1" customFormat="1">
      <c r="C3331" s="16"/>
      <c r="D3331" s="16"/>
      <c r="E3331" s="32"/>
      <c r="F3331" s="16"/>
      <c r="G3331" s="16"/>
      <c r="H3331" s="16"/>
      <c r="I3331" s="16"/>
      <c r="J3331" s="16"/>
      <c r="K3331" s="16"/>
      <c r="L3331" s="32"/>
      <c r="M3331" s="16"/>
      <c r="N3331" s="16"/>
      <c r="O3331" s="16"/>
      <c r="P3331" s="16"/>
      <c r="Y3331" s="20"/>
      <c r="Z3331" s="20"/>
      <c r="AA3331" s="20"/>
      <c r="AB3331" s="20"/>
      <c r="AC3331" s="20"/>
      <c r="AD3331" s="20"/>
    </row>
    <row r="3332" spans="3:30" s="1" customFormat="1">
      <c r="C3332" s="16"/>
      <c r="D3332" s="16"/>
      <c r="E3332" s="32"/>
      <c r="F3332" s="16"/>
      <c r="G3332" s="16"/>
      <c r="H3332" s="16"/>
      <c r="I3332" s="16"/>
      <c r="J3332" s="16"/>
      <c r="K3332" s="16"/>
      <c r="L3332" s="32"/>
      <c r="M3332" s="16"/>
      <c r="N3332" s="16"/>
      <c r="O3332" s="16"/>
      <c r="P3332" s="16"/>
      <c r="Y3332" s="20"/>
      <c r="Z3332" s="20"/>
      <c r="AA3332" s="20"/>
      <c r="AB3332" s="20"/>
      <c r="AC3332" s="20"/>
      <c r="AD3332" s="20"/>
    </row>
    <row r="3333" spans="3:30" s="1" customFormat="1">
      <c r="C3333" s="16"/>
      <c r="D3333" s="16"/>
      <c r="E3333" s="32"/>
      <c r="F3333" s="16"/>
      <c r="G3333" s="16"/>
      <c r="H3333" s="16"/>
      <c r="I3333" s="16"/>
      <c r="J3333" s="16"/>
      <c r="K3333" s="16"/>
      <c r="L3333" s="32"/>
      <c r="M3333" s="16"/>
      <c r="N3333" s="16"/>
      <c r="O3333" s="16"/>
      <c r="P3333" s="16"/>
      <c r="Y3333" s="20"/>
      <c r="Z3333" s="20"/>
      <c r="AA3333" s="20"/>
      <c r="AB3333" s="20"/>
      <c r="AC3333" s="20"/>
      <c r="AD3333" s="20"/>
    </row>
    <row r="3334" spans="3:30" s="1" customFormat="1">
      <c r="C3334" s="16"/>
      <c r="D3334" s="16"/>
      <c r="E3334" s="32"/>
      <c r="F3334" s="16"/>
      <c r="G3334" s="16"/>
      <c r="H3334" s="16"/>
      <c r="I3334" s="16"/>
      <c r="J3334" s="16"/>
      <c r="K3334" s="16"/>
      <c r="L3334" s="32"/>
      <c r="M3334" s="16"/>
      <c r="N3334" s="16"/>
      <c r="O3334" s="16"/>
      <c r="P3334" s="16"/>
      <c r="Y3334" s="20"/>
      <c r="Z3334" s="20"/>
      <c r="AA3334" s="20"/>
      <c r="AB3334" s="20"/>
      <c r="AC3334" s="20"/>
      <c r="AD3334" s="20"/>
    </row>
    <row r="3335" spans="3:30" s="1" customFormat="1">
      <c r="C3335" s="16"/>
      <c r="D3335" s="16"/>
      <c r="E3335" s="32"/>
      <c r="F3335" s="16"/>
      <c r="G3335" s="16"/>
      <c r="H3335" s="16"/>
      <c r="I3335" s="16"/>
      <c r="J3335" s="16"/>
      <c r="K3335" s="16"/>
      <c r="L3335" s="32"/>
      <c r="M3335" s="16"/>
      <c r="N3335" s="16"/>
      <c r="O3335" s="16"/>
      <c r="P3335" s="16"/>
      <c r="Y3335" s="20"/>
      <c r="Z3335" s="20"/>
      <c r="AA3335" s="20"/>
      <c r="AB3335" s="20"/>
      <c r="AC3335" s="20"/>
      <c r="AD3335" s="20"/>
    </row>
    <row r="3336" spans="3:30" s="1" customFormat="1">
      <c r="C3336" s="16"/>
      <c r="D3336" s="16"/>
      <c r="E3336" s="32"/>
      <c r="F3336" s="16"/>
      <c r="G3336" s="16"/>
      <c r="H3336" s="16"/>
      <c r="I3336" s="16"/>
      <c r="J3336" s="16"/>
      <c r="K3336" s="16"/>
      <c r="L3336" s="32"/>
      <c r="M3336" s="16"/>
      <c r="N3336" s="16"/>
      <c r="O3336" s="16"/>
      <c r="P3336" s="16"/>
      <c r="Y3336" s="20"/>
      <c r="Z3336" s="20"/>
      <c r="AA3336" s="20"/>
      <c r="AB3336" s="20"/>
      <c r="AC3336" s="20"/>
      <c r="AD3336" s="20"/>
    </row>
    <row r="3337" spans="3:30" s="1" customFormat="1">
      <c r="C3337" s="16"/>
      <c r="D3337" s="16"/>
      <c r="E3337" s="32"/>
      <c r="F3337" s="16"/>
      <c r="G3337" s="16"/>
      <c r="H3337" s="16"/>
      <c r="I3337" s="16"/>
      <c r="J3337" s="16"/>
      <c r="K3337" s="16"/>
      <c r="L3337" s="32"/>
      <c r="M3337" s="16"/>
      <c r="N3337" s="16"/>
      <c r="O3337" s="16"/>
      <c r="P3337" s="16"/>
      <c r="Y3337" s="20"/>
      <c r="Z3337" s="20"/>
      <c r="AA3337" s="20"/>
      <c r="AB3337" s="20"/>
      <c r="AC3337" s="20"/>
      <c r="AD3337" s="20"/>
    </row>
    <row r="3338" spans="3:30" s="1" customFormat="1">
      <c r="C3338" s="16"/>
      <c r="D3338" s="16"/>
      <c r="E3338" s="32"/>
      <c r="F3338" s="16"/>
      <c r="G3338" s="16"/>
      <c r="H3338" s="16"/>
      <c r="I3338" s="16"/>
      <c r="J3338" s="16"/>
      <c r="K3338" s="16"/>
      <c r="L3338" s="32"/>
      <c r="M3338" s="16"/>
      <c r="N3338" s="16"/>
      <c r="O3338" s="16"/>
      <c r="P3338" s="16"/>
      <c r="Y3338" s="20"/>
      <c r="Z3338" s="20"/>
      <c r="AA3338" s="20"/>
      <c r="AB3338" s="20"/>
      <c r="AC3338" s="20"/>
      <c r="AD3338" s="20"/>
    </row>
    <row r="3339" spans="3:30" s="1" customFormat="1">
      <c r="C3339" s="16"/>
      <c r="D3339" s="16"/>
      <c r="E3339" s="32"/>
      <c r="F3339" s="16"/>
      <c r="G3339" s="16"/>
      <c r="H3339" s="16"/>
      <c r="I3339" s="16"/>
      <c r="J3339" s="16"/>
      <c r="K3339" s="16"/>
      <c r="L3339" s="32"/>
      <c r="M3339" s="16"/>
      <c r="N3339" s="16"/>
      <c r="O3339" s="16"/>
      <c r="P3339" s="16"/>
      <c r="Y3339" s="20"/>
      <c r="Z3339" s="20"/>
      <c r="AA3339" s="20"/>
      <c r="AB3339" s="20"/>
      <c r="AC3339" s="20"/>
      <c r="AD3339" s="20"/>
    </row>
    <row r="3340" spans="3:30" s="1" customFormat="1">
      <c r="C3340" s="16"/>
      <c r="D3340" s="16"/>
      <c r="E3340" s="32"/>
      <c r="F3340" s="16"/>
      <c r="G3340" s="16"/>
      <c r="H3340" s="16"/>
      <c r="I3340" s="16"/>
      <c r="J3340" s="16"/>
      <c r="K3340" s="16"/>
      <c r="L3340" s="32"/>
      <c r="M3340" s="16"/>
      <c r="N3340" s="16"/>
      <c r="O3340" s="16"/>
      <c r="P3340" s="16"/>
      <c r="Y3340" s="20"/>
      <c r="Z3340" s="20"/>
      <c r="AA3340" s="20"/>
      <c r="AB3340" s="20"/>
      <c r="AC3340" s="20"/>
      <c r="AD3340" s="20"/>
    </row>
    <row r="3341" spans="3:30" s="1" customFormat="1">
      <c r="C3341" s="16"/>
      <c r="D3341" s="16"/>
      <c r="E3341" s="32"/>
      <c r="F3341" s="16"/>
      <c r="G3341" s="16"/>
      <c r="H3341" s="16"/>
      <c r="I3341" s="16"/>
      <c r="J3341" s="16"/>
      <c r="K3341" s="16"/>
      <c r="L3341" s="32"/>
      <c r="M3341" s="16"/>
      <c r="N3341" s="16"/>
      <c r="O3341" s="16"/>
      <c r="P3341" s="16"/>
      <c r="Y3341" s="20"/>
      <c r="Z3341" s="20"/>
      <c r="AA3341" s="20"/>
      <c r="AB3341" s="20"/>
      <c r="AC3341" s="20"/>
      <c r="AD3341" s="20"/>
    </row>
    <row r="3342" spans="3:30" s="1" customFormat="1">
      <c r="C3342" s="16"/>
      <c r="D3342" s="16"/>
      <c r="E3342" s="32"/>
      <c r="F3342" s="16"/>
      <c r="G3342" s="16"/>
      <c r="H3342" s="16"/>
      <c r="I3342" s="16"/>
      <c r="J3342" s="16"/>
      <c r="K3342" s="16"/>
      <c r="L3342" s="32"/>
      <c r="M3342" s="16"/>
      <c r="N3342" s="16"/>
      <c r="O3342" s="16"/>
      <c r="P3342" s="16"/>
      <c r="Y3342" s="20"/>
      <c r="Z3342" s="20"/>
      <c r="AA3342" s="20"/>
      <c r="AB3342" s="20"/>
      <c r="AC3342" s="20"/>
      <c r="AD3342" s="20"/>
    </row>
    <row r="3343" spans="3:30" s="1" customFormat="1">
      <c r="C3343" s="16"/>
      <c r="D3343" s="16"/>
      <c r="E3343" s="32"/>
      <c r="F3343" s="16"/>
      <c r="G3343" s="16"/>
      <c r="H3343" s="16"/>
      <c r="I3343" s="16"/>
      <c r="J3343" s="16"/>
      <c r="K3343" s="16"/>
      <c r="L3343" s="32"/>
      <c r="M3343" s="16"/>
      <c r="N3343" s="16"/>
      <c r="O3343" s="16"/>
      <c r="P3343" s="16"/>
      <c r="Y3343" s="20"/>
      <c r="Z3343" s="20"/>
      <c r="AA3343" s="20"/>
      <c r="AB3343" s="20"/>
      <c r="AC3343" s="20"/>
      <c r="AD3343" s="20"/>
    </row>
    <row r="3344" spans="3:30" s="1" customFormat="1">
      <c r="C3344" s="16"/>
      <c r="D3344" s="16"/>
      <c r="E3344" s="32"/>
      <c r="F3344" s="16"/>
      <c r="G3344" s="16"/>
      <c r="H3344" s="16"/>
      <c r="I3344" s="16"/>
      <c r="J3344" s="16"/>
      <c r="K3344" s="16"/>
      <c r="L3344" s="32"/>
      <c r="M3344" s="16"/>
      <c r="N3344" s="16"/>
      <c r="O3344" s="16"/>
      <c r="P3344" s="16"/>
      <c r="Y3344" s="20"/>
      <c r="Z3344" s="20"/>
      <c r="AA3344" s="20"/>
      <c r="AB3344" s="20"/>
      <c r="AC3344" s="20"/>
      <c r="AD3344" s="20"/>
    </row>
    <row r="3345" spans="3:30" s="1" customFormat="1">
      <c r="C3345" s="16"/>
      <c r="D3345" s="16"/>
      <c r="E3345" s="32"/>
      <c r="F3345" s="16"/>
      <c r="G3345" s="16"/>
      <c r="H3345" s="16"/>
      <c r="I3345" s="16"/>
      <c r="J3345" s="16"/>
      <c r="K3345" s="16"/>
      <c r="L3345" s="32"/>
      <c r="M3345" s="16"/>
      <c r="N3345" s="16"/>
      <c r="O3345" s="16"/>
      <c r="P3345" s="16"/>
      <c r="Y3345" s="20"/>
      <c r="Z3345" s="20"/>
      <c r="AA3345" s="20"/>
      <c r="AB3345" s="20"/>
      <c r="AC3345" s="20"/>
      <c r="AD3345" s="20"/>
    </row>
    <row r="3346" spans="3:30" s="1" customFormat="1">
      <c r="C3346" s="16"/>
      <c r="D3346" s="16"/>
      <c r="E3346" s="32"/>
      <c r="F3346" s="16"/>
      <c r="G3346" s="16"/>
      <c r="H3346" s="16"/>
      <c r="I3346" s="16"/>
      <c r="J3346" s="16"/>
      <c r="K3346" s="16"/>
      <c r="L3346" s="32"/>
      <c r="M3346" s="16"/>
      <c r="N3346" s="16"/>
      <c r="O3346" s="16"/>
      <c r="P3346" s="16"/>
      <c r="Y3346" s="20"/>
      <c r="Z3346" s="20"/>
      <c r="AA3346" s="20"/>
      <c r="AB3346" s="20"/>
      <c r="AC3346" s="20"/>
      <c r="AD3346" s="20"/>
    </row>
    <row r="3347" spans="3:30" s="1" customFormat="1">
      <c r="C3347" s="16"/>
      <c r="D3347" s="16"/>
      <c r="E3347" s="32"/>
      <c r="F3347" s="16"/>
      <c r="G3347" s="16"/>
      <c r="H3347" s="16"/>
      <c r="I3347" s="16"/>
      <c r="J3347" s="16"/>
      <c r="K3347" s="16"/>
      <c r="L3347" s="32"/>
      <c r="M3347" s="16"/>
      <c r="N3347" s="16"/>
      <c r="O3347" s="16"/>
      <c r="P3347" s="16"/>
      <c r="Y3347" s="20"/>
      <c r="Z3347" s="20"/>
      <c r="AA3347" s="20"/>
      <c r="AB3347" s="20"/>
      <c r="AC3347" s="20"/>
      <c r="AD3347" s="20"/>
    </row>
    <row r="3348" spans="3:30" s="1" customFormat="1">
      <c r="C3348" s="16"/>
      <c r="D3348" s="16"/>
      <c r="E3348" s="32"/>
      <c r="F3348" s="16"/>
      <c r="G3348" s="16"/>
      <c r="H3348" s="16"/>
      <c r="I3348" s="16"/>
      <c r="J3348" s="16"/>
      <c r="K3348" s="16"/>
      <c r="L3348" s="32"/>
      <c r="M3348" s="16"/>
      <c r="N3348" s="16"/>
      <c r="O3348" s="16"/>
      <c r="P3348" s="16"/>
      <c r="Y3348" s="20"/>
      <c r="Z3348" s="20"/>
      <c r="AA3348" s="20"/>
      <c r="AB3348" s="20"/>
      <c r="AC3348" s="20"/>
      <c r="AD3348" s="20"/>
    </row>
    <row r="3349" spans="3:30" s="1" customFormat="1">
      <c r="C3349" s="16"/>
      <c r="D3349" s="16"/>
      <c r="E3349" s="32"/>
      <c r="F3349" s="16"/>
      <c r="G3349" s="16"/>
      <c r="H3349" s="16"/>
      <c r="I3349" s="16"/>
      <c r="J3349" s="16"/>
      <c r="K3349" s="16"/>
      <c r="L3349" s="32"/>
      <c r="M3349" s="16"/>
      <c r="N3349" s="16"/>
      <c r="O3349" s="16"/>
      <c r="P3349" s="16"/>
      <c r="Y3349" s="20"/>
      <c r="Z3349" s="20"/>
      <c r="AA3349" s="20"/>
      <c r="AB3349" s="20"/>
      <c r="AC3349" s="20"/>
      <c r="AD3349" s="20"/>
    </row>
    <row r="3350" spans="3:30" s="1" customFormat="1">
      <c r="C3350" s="16"/>
      <c r="D3350" s="16"/>
      <c r="E3350" s="32"/>
      <c r="F3350" s="16"/>
      <c r="G3350" s="16"/>
      <c r="H3350" s="16"/>
      <c r="I3350" s="16"/>
      <c r="J3350" s="16"/>
      <c r="K3350" s="16"/>
      <c r="L3350" s="32"/>
      <c r="M3350" s="16"/>
      <c r="N3350" s="16"/>
      <c r="O3350" s="16"/>
      <c r="P3350" s="16"/>
      <c r="Y3350" s="20"/>
      <c r="Z3350" s="20"/>
      <c r="AA3350" s="20"/>
      <c r="AB3350" s="20"/>
      <c r="AC3350" s="20"/>
      <c r="AD3350" s="20"/>
    </row>
    <row r="3351" spans="3:30" s="1" customFormat="1">
      <c r="C3351" s="16"/>
      <c r="D3351" s="16"/>
      <c r="E3351" s="32"/>
      <c r="F3351" s="16"/>
      <c r="G3351" s="16"/>
      <c r="H3351" s="16"/>
      <c r="I3351" s="16"/>
      <c r="J3351" s="16"/>
      <c r="K3351" s="16"/>
      <c r="L3351" s="32"/>
      <c r="M3351" s="16"/>
      <c r="N3351" s="16"/>
      <c r="O3351" s="16"/>
      <c r="P3351" s="16"/>
      <c r="Y3351" s="20"/>
      <c r="Z3351" s="20"/>
      <c r="AA3351" s="20"/>
      <c r="AB3351" s="20"/>
      <c r="AC3351" s="20"/>
      <c r="AD3351" s="20"/>
    </row>
    <row r="3352" spans="3:30" s="1" customFormat="1">
      <c r="C3352" s="16"/>
      <c r="D3352" s="16"/>
      <c r="E3352" s="32"/>
      <c r="F3352" s="16"/>
      <c r="G3352" s="16"/>
      <c r="H3352" s="16"/>
      <c r="I3352" s="16"/>
      <c r="J3352" s="16"/>
      <c r="K3352" s="16"/>
      <c r="L3352" s="32"/>
      <c r="M3352" s="16"/>
      <c r="N3352" s="16"/>
      <c r="O3352" s="16"/>
      <c r="P3352" s="16"/>
      <c r="Y3352" s="20"/>
      <c r="Z3352" s="20"/>
      <c r="AA3352" s="20"/>
      <c r="AB3352" s="20"/>
      <c r="AC3352" s="20"/>
      <c r="AD3352" s="20"/>
    </row>
    <row r="3353" spans="3:30" s="1" customFormat="1">
      <c r="C3353" s="16"/>
      <c r="D3353" s="16"/>
      <c r="E3353" s="32"/>
      <c r="F3353" s="16"/>
      <c r="G3353" s="16"/>
      <c r="H3353" s="16"/>
      <c r="I3353" s="16"/>
      <c r="J3353" s="16"/>
      <c r="K3353" s="16"/>
      <c r="L3353" s="32"/>
      <c r="M3353" s="16"/>
      <c r="N3353" s="16"/>
      <c r="O3353" s="16"/>
      <c r="P3353" s="16"/>
      <c r="Y3353" s="20"/>
      <c r="Z3353" s="20"/>
      <c r="AA3353" s="20"/>
      <c r="AB3353" s="20"/>
      <c r="AC3353" s="20"/>
      <c r="AD3353" s="20"/>
    </row>
    <row r="3354" spans="3:30" s="1" customFormat="1">
      <c r="C3354" s="16"/>
      <c r="D3354" s="16"/>
      <c r="E3354" s="32"/>
      <c r="F3354" s="16"/>
      <c r="G3354" s="16"/>
      <c r="H3354" s="16"/>
      <c r="I3354" s="16"/>
      <c r="J3354" s="16"/>
      <c r="K3354" s="16"/>
      <c r="L3354" s="32"/>
      <c r="M3354" s="16"/>
      <c r="N3354" s="16"/>
      <c r="O3354" s="16"/>
      <c r="P3354" s="16"/>
      <c r="Y3354" s="20"/>
      <c r="Z3354" s="20"/>
      <c r="AA3354" s="20"/>
      <c r="AB3354" s="20"/>
      <c r="AC3354" s="20"/>
      <c r="AD3354" s="20"/>
    </row>
    <row r="3355" spans="3:30" s="1" customFormat="1">
      <c r="C3355" s="16"/>
      <c r="D3355" s="16"/>
      <c r="E3355" s="32"/>
      <c r="F3355" s="16"/>
      <c r="G3355" s="16"/>
      <c r="H3355" s="16"/>
      <c r="I3355" s="16"/>
      <c r="J3355" s="16"/>
      <c r="K3355" s="16"/>
      <c r="L3355" s="32"/>
      <c r="M3355" s="16"/>
      <c r="N3355" s="16"/>
      <c r="O3355" s="16"/>
      <c r="P3355" s="16"/>
      <c r="Y3355" s="20"/>
      <c r="Z3355" s="20"/>
      <c r="AA3355" s="20"/>
      <c r="AB3355" s="20"/>
      <c r="AC3355" s="20"/>
      <c r="AD3355" s="20"/>
    </row>
    <row r="3356" spans="3:30" s="1" customFormat="1">
      <c r="C3356" s="16"/>
      <c r="D3356" s="16"/>
      <c r="E3356" s="32"/>
      <c r="F3356" s="16"/>
      <c r="G3356" s="16"/>
      <c r="H3356" s="16"/>
      <c r="I3356" s="16"/>
      <c r="J3356" s="16"/>
      <c r="K3356" s="16"/>
      <c r="L3356" s="32"/>
      <c r="M3356" s="16"/>
      <c r="N3356" s="16"/>
      <c r="O3356" s="16"/>
      <c r="P3356" s="16"/>
      <c r="Y3356" s="20"/>
      <c r="Z3356" s="20"/>
      <c r="AA3356" s="20"/>
      <c r="AB3356" s="20"/>
      <c r="AC3356" s="20"/>
      <c r="AD3356" s="20"/>
    </row>
    <row r="3357" spans="3:30" s="1" customFormat="1">
      <c r="C3357" s="16"/>
      <c r="D3357" s="16"/>
      <c r="E3357" s="32"/>
      <c r="F3357" s="16"/>
      <c r="G3357" s="16"/>
      <c r="H3357" s="16"/>
      <c r="I3357" s="16"/>
      <c r="J3357" s="16"/>
      <c r="K3357" s="16"/>
      <c r="L3357" s="32"/>
      <c r="M3357" s="16"/>
      <c r="N3357" s="16"/>
      <c r="O3357" s="16"/>
      <c r="P3357" s="16"/>
      <c r="Y3357" s="20"/>
      <c r="Z3357" s="20"/>
      <c r="AA3357" s="20"/>
      <c r="AB3357" s="20"/>
      <c r="AC3357" s="20"/>
      <c r="AD3357" s="20"/>
    </row>
    <row r="3358" spans="3:30" s="1" customFormat="1">
      <c r="C3358" s="16"/>
      <c r="D3358" s="16"/>
      <c r="E3358" s="32"/>
      <c r="F3358" s="16"/>
      <c r="G3358" s="16"/>
      <c r="H3358" s="16"/>
      <c r="I3358" s="16"/>
      <c r="J3358" s="16"/>
      <c r="K3358" s="16"/>
      <c r="L3358" s="32"/>
      <c r="M3358" s="16"/>
      <c r="N3358" s="16"/>
      <c r="O3358" s="16"/>
      <c r="P3358" s="16"/>
      <c r="Y3358" s="20"/>
      <c r="Z3358" s="20"/>
      <c r="AA3358" s="20"/>
      <c r="AB3358" s="20"/>
      <c r="AC3358" s="20"/>
      <c r="AD3358" s="20"/>
    </row>
    <row r="3359" spans="3:30" s="1" customFormat="1">
      <c r="C3359" s="16"/>
      <c r="D3359" s="16"/>
      <c r="E3359" s="32"/>
      <c r="F3359" s="16"/>
      <c r="G3359" s="16"/>
      <c r="H3359" s="16"/>
      <c r="I3359" s="16"/>
      <c r="J3359" s="16"/>
      <c r="K3359" s="16"/>
      <c r="L3359" s="32"/>
      <c r="M3359" s="16"/>
      <c r="N3359" s="16"/>
      <c r="O3359" s="16"/>
      <c r="P3359" s="16"/>
      <c r="Y3359" s="20"/>
      <c r="Z3359" s="20"/>
      <c r="AA3359" s="20"/>
      <c r="AB3359" s="20"/>
      <c r="AC3359" s="20"/>
      <c r="AD3359" s="20"/>
    </row>
    <row r="3360" spans="3:30" s="1" customFormat="1">
      <c r="C3360" s="16"/>
      <c r="D3360" s="16"/>
      <c r="E3360" s="32"/>
      <c r="F3360" s="16"/>
      <c r="G3360" s="16"/>
      <c r="H3360" s="16"/>
      <c r="I3360" s="16"/>
      <c r="J3360" s="16"/>
      <c r="K3360" s="16"/>
      <c r="L3360" s="32"/>
      <c r="M3360" s="16"/>
      <c r="N3360" s="16"/>
      <c r="O3360" s="16"/>
      <c r="P3360" s="16"/>
      <c r="Y3360" s="20"/>
      <c r="Z3360" s="20"/>
      <c r="AA3360" s="20"/>
      <c r="AB3360" s="20"/>
      <c r="AC3360" s="20"/>
      <c r="AD3360" s="20"/>
    </row>
    <row r="3361" spans="3:30" s="1" customFormat="1">
      <c r="C3361" s="16"/>
      <c r="D3361" s="16"/>
      <c r="E3361" s="32"/>
      <c r="F3361" s="16"/>
      <c r="G3361" s="16"/>
      <c r="H3361" s="16"/>
      <c r="I3361" s="16"/>
      <c r="J3361" s="16"/>
      <c r="K3361" s="16"/>
      <c r="L3361" s="32"/>
      <c r="M3361" s="16"/>
      <c r="N3361" s="16"/>
      <c r="O3361" s="16"/>
      <c r="P3361" s="16"/>
      <c r="Y3361" s="20"/>
      <c r="Z3361" s="20"/>
      <c r="AA3361" s="20"/>
      <c r="AB3361" s="20"/>
      <c r="AC3361" s="20"/>
      <c r="AD3361" s="20"/>
    </row>
    <row r="3362" spans="3:30" s="1" customFormat="1">
      <c r="C3362" s="16"/>
      <c r="D3362" s="16"/>
      <c r="E3362" s="32"/>
      <c r="F3362" s="16"/>
      <c r="G3362" s="16"/>
      <c r="H3362" s="16"/>
      <c r="I3362" s="16"/>
      <c r="J3362" s="16"/>
      <c r="K3362" s="16"/>
      <c r="L3362" s="32"/>
      <c r="M3362" s="16"/>
      <c r="N3362" s="16"/>
      <c r="O3362" s="16"/>
      <c r="P3362" s="16"/>
      <c r="Y3362" s="20"/>
      <c r="Z3362" s="20"/>
      <c r="AA3362" s="20"/>
      <c r="AB3362" s="20"/>
      <c r="AC3362" s="20"/>
      <c r="AD3362" s="20"/>
    </row>
    <row r="3363" spans="3:30" s="1" customFormat="1">
      <c r="C3363" s="16"/>
      <c r="D3363" s="16"/>
      <c r="E3363" s="32"/>
      <c r="F3363" s="16"/>
      <c r="G3363" s="16"/>
      <c r="H3363" s="16"/>
      <c r="I3363" s="16"/>
      <c r="J3363" s="16"/>
      <c r="K3363" s="16"/>
      <c r="L3363" s="32"/>
      <c r="M3363" s="16"/>
      <c r="N3363" s="16"/>
      <c r="O3363" s="16"/>
      <c r="P3363" s="16"/>
      <c r="Y3363" s="20"/>
      <c r="Z3363" s="20"/>
      <c r="AA3363" s="20"/>
      <c r="AB3363" s="20"/>
      <c r="AC3363" s="20"/>
      <c r="AD3363" s="20"/>
    </row>
    <row r="3364" spans="3:30" s="1" customFormat="1">
      <c r="C3364" s="16"/>
      <c r="D3364" s="16"/>
      <c r="E3364" s="32"/>
      <c r="F3364" s="16"/>
      <c r="G3364" s="16"/>
      <c r="H3364" s="16"/>
      <c r="I3364" s="16"/>
      <c r="J3364" s="16"/>
      <c r="K3364" s="16"/>
      <c r="L3364" s="32"/>
      <c r="M3364" s="16"/>
      <c r="N3364" s="16"/>
      <c r="O3364" s="16"/>
      <c r="P3364" s="16"/>
      <c r="Y3364" s="20"/>
      <c r="Z3364" s="20"/>
      <c r="AA3364" s="20"/>
      <c r="AB3364" s="20"/>
      <c r="AC3364" s="20"/>
      <c r="AD3364" s="20"/>
    </row>
    <row r="3365" spans="3:30" s="1" customFormat="1">
      <c r="C3365" s="16"/>
      <c r="D3365" s="16"/>
      <c r="E3365" s="32"/>
      <c r="F3365" s="16"/>
      <c r="G3365" s="16"/>
      <c r="H3365" s="16"/>
      <c r="I3365" s="16"/>
      <c r="J3365" s="16"/>
      <c r="K3365" s="16"/>
      <c r="L3365" s="32"/>
      <c r="M3365" s="16"/>
      <c r="N3365" s="16"/>
      <c r="O3365" s="16"/>
      <c r="P3365" s="16"/>
      <c r="Y3365" s="20"/>
      <c r="Z3365" s="20"/>
      <c r="AA3365" s="20"/>
      <c r="AB3365" s="20"/>
      <c r="AC3365" s="20"/>
      <c r="AD3365" s="20"/>
    </row>
    <row r="3366" spans="3:30" s="1" customFormat="1">
      <c r="C3366" s="16"/>
      <c r="D3366" s="16"/>
      <c r="E3366" s="32"/>
      <c r="F3366" s="16"/>
      <c r="G3366" s="16"/>
      <c r="H3366" s="16"/>
      <c r="I3366" s="16"/>
      <c r="J3366" s="16"/>
      <c r="K3366" s="16"/>
      <c r="L3366" s="32"/>
      <c r="M3366" s="16"/>
      <c r="N3366" s="16"/>
      <c r="O3366" s="16"/>
      <c r="P3366" s="16"/>
      <c r="Y3366" s="20"/>
      <c r="Z3366" s="20"/>
      <c r="AA3366" s="20"/>
      <c r="AB3366" s="20"/>
      <c r="AC3366" s="20"/>
      <c r="AD3366" s="20"/>
    </row>
    <row r="3367" spans="3:30" s="1" customFormat="1">
      <c r="C3367" s="16"/>
      <c r="D3367" s="16"/>
      <c r="E3367" s="32"/>
      <c r="F3367" s="16"/>
      <c r="G3367" s="16"/>
      <c r="H3367" s="16"/>
      <c r="I3367" s="16"/>
      <c r="J3367" s="16"/>
      <c r="K3367" s="16"/>
      <c r="L3367" s="32"/>
      <c r="M3367" s="16"/>
      <c r="N3367" s="16"/>
      <c r="O3367" s="16"/>
      <c r="P3367" s="16"/>
      <c r="Y3367" s="20"/>
      <c r="Z3367" s="20"/>
      <c r="AA3367" s="20"/>
      <c r="AB3367" s="20"/>
      <c r="AC3367" s="20"/>
      <c r="AD3367" s="20"/>
    </row>
    <row r="3368" spans="3:30" s="1" customFormat="1">
      <c r="C3368" s="16"/>
      <c r="D3368" s="16"/>
      <c r="E3368" s="32"/>
      <c r="F3368" s="16"/>
      <c r="G3368" s="16"/>
      <c r="H3368" s="16"/>
      <c r="I3368" s="16"/>
      <c r="J3368" s="16"/>
      <c r="K3368" s="16"/>
      <c r="L3368" s="32"/>
      <c r="M3368" s="16"/>
      <c r="N3368" s="16"/>
      <c r="O3368" s="16"/>
      <c r="P3368" s="16"/>
      <c r="Y3368" s="20"/>
      <c r="Z3368" s="20"/>
      <c r="AA3368" s="20"/>
      <c r="AB3368" s="20"/>
      <c r="AC3368" s="20"/>
      <c r="AD3368" s="20"/>
    </row>
    <row r="3369" spans="3:30" s="1" customFormat="1">
      <c r="C3369" s="16"/>
      <c r="D3369" s="16"/>
      <c r="E3369" s="32"/>
      <c r="F3369" s="16"/>
      <c r="G3369" s="16"/>
      <c r="H3369" s="16"/>
      <c r="I3369" s="16"/>
      <c r="J3369" s="16"/>
      <c r="K3369" s="16"/>
      <c r="L3369" s="32"/>
      <c r="M3369" s="16"/>
      <c r="N3369" s="16"/>
      <c r="O3369" s="16"/>
      <c r="P3369" s="16"/>
      <c r="Y3369" s="20"/>
      <c r="Z3369" s="20"/>
      <c r="AA3369" s="20"/>
      <c r="AB3369" s="20"/>
      <c r="AC3369" s="20"/>
      <c r="AD3369" s="20"/>
    </row>
    <row r="3370" spans="3:30" s="1" customFormat="1">
      <c r="C3370" s="16"/>
      <c r="D3370" s="16"/>
      <c r="E3370" s="32"/>
      <c r="F3370" s="16"/>
      <c r="G3370" s="16"/>
      <c r="H3370" s="16"/>
      <c r="I3370" s="16"/>
      <c r="J3370" s="16"/>
      <c r="K3370" s="16"/>
      <c r="L3370" s="32"/>
      <c r="M3370" s="16"/>
      <c r="N3370" s="16"/>
      <c r="O3370" s="16"/>
      <c r="P3370" s="16"/>
      <c r="Y3370" s="20"/>
      <c r="Z3370" s="20"/>
      <c r="AA3370" s="20"/>
      <c r="AB3370" s="20"/>
      <c r="AC3370" s="20"/>
      <c r="AD3370" s="20"/>
    </row>
    <row r="3371" spans="3:30" s="1" customFormat="1">
      <c r="C3371" s="16"/>
      <c r="D3371" s="16"/>
      <c r="E3371" s="32"/>
      <c r="F3371" s="16"/>
      <c r="G3371" s="16"/>
      <c r="H3371" s="16"/>
      <c r="I3371" s="16"/>
      <c r="J3371" s="16"/>
      <c r="K3371" s="16"/>
      <c r="L3371" s="32"/>
      <c r="M3371" s="16"/>
      <c r="N3371" s="16"/>
      <c r="O3371" s="16"/>
      <c r="P3371" s="16"/>
      <c r="Y3371" s="20"/>
      <c r="Z3371" s="20"/>
      <c r="AA3371" s="20"/>
      <c r="AB3371" s="20"/>
      <c r="AC3371" s="20"/>
      <c r="AD3371" s="20"/>
    </row>
    <row r="3372" spans="3:30" s="1" customFormat="1">
      <c r="C3372" s="16"/>
      <c r="D3372" s="16"/>
      <c r="E3372" s="32"/>
      <c r="F3372" s="16"/>
      <c r="G3372" s="16"/>
      <c r="H3372" s="16"/>
      <c r="I3372" s="16"/>
      <c r="J3372" s="16"/>
      <c r="K3372" s="16"/>
      <c r="L3372" s="32"/>
      <c r="M3372" s="16"/>
      <c r="N3372" s="16"/>
      <c r="O3372" s="16"/>
      <c r="P3372" s="16"/>
      <c r="Y3372" s="20"/>
      <c r="Z3372" s="20"/>
      <c r="AA3372" s="20"/>
      <c r="AB3372" s="20"/>
      <c r="AC3372" s="20"/>
      <c r="AD3372" s="20"/>
    </row>
    <row r="3373" spans="3:30" s="1" customFormat="1">
      <c r="C3373" s="16"/>
      <c r="D3373" s="16"/>
      <c r="E3373" s="32"/>
      <c r="F3373" s="16"/>
      <c r="G3373" s="16"/>
      <c r="H3373" s="16"/>
      <c r="I3373" s="16"/>
      <c r="J3373" s="16"/>
      <c r="K3373" s="16"/>
      <c r="L3373" s="32"/>
      <c r="M3373" s="16"/>
      <c r="N3373" s="16"/>
      <c r="O3373" s="16"/>
      <c r="P3373" s="16"/>
      <c r="Y3373" s="20"/>
      <c r="Z3373" s="20"/>
      <c r="AA3373" s="20"/>
      <c r="AB3373" s="20"/>
      <c r="AC3373" s="20"/>
      <c r="AD3373" s="20"/>
    </row>
    <row r="3374" spans="3:30" s="1" customFormat="1">
      <c r="C3374" s="16"/>
      <c r="D3374" s="16"/>
      <c r="E3374" s="32"/>
      <c r="F3374" s="16"/>
      <c r="G3374" s="16"/>
      <c r="H3374" s="16"/>
      <c r="I3374" s="16"/>
      <c r="J3374" s="16"/>
      <c r="K3374" s="16"/>
      <c r="L3374" s="32"/>
      <c r="M3374" s="16"/>
      <c r="N3374" s="16"/>
      <c r="O3374" s="16"/>
      <c r="P3374" s="16"/>
      <c r="Y3374" s="20"/>
      <c r="Z3374" s="20"/>
      <c r="AA3374" s="20"/>
      <c r="AB3374" s="20"/>
      <c r="AC3374" s="20"/>
      <c r="AD3374" s="20"/>
    </row>
    <row r="3375" spans="3:30" s="1" customFormat="1">
      <c r="C3375" s="16"/>
      <c r="D3375" s="16"/>
      <c r="E3375" s="32"/>
      <c r="F3375" s="16"/>
      <c r="G3375" s="16"/>
      <c r="H3375" s="16"/>
      <c r="I3375" s="16"/>
      <c r="J3375" s="16"/>
      <c r="K3375" s="16"/>
      <c r="L3375" s="32"/>
      <c r="M3375" s="16"/>
      <c r="N3375" s="16"/>
      <c r="O3375" s="16"/>
      <c r="P3375" s="16"/>
      <c r="Y3375" s="20"/>
      <c r="Z3375" s="20"/>
      <c r="AA3375" s="20"/>
      <c r="AB3375" s="20"/>
      <c r="AC3375" s="20"/>
      <c r="AD3375" s="20"/>
    </row>
    <row r="3376" spans="3:30" s="1" customFormat="1">
      <c r="C3376" s="16"/>
      <c r="D3376" s="16"/>
      <c r="E3376" s="32"/>
      <c r="F3376" s="16"/>
      <c r="G3376" s="16"/>
      <c r="H3376" s="16"/>
      <c r="I3376" s="16"/>
      <c r="J3376" s="16"/>
      <c r="K3376" s="16"/>
      <c r="L3376" s="32"/>
      <c r="M3376" s="16"/>
      <c r="N3376" s="16"/>
      <c r="O3376" s="16"/>
      <c r="P3376" s="16"/>
      <c r="Y3376" s="20"/>
      <c r="Z3376" s="20"/>
      <c r="AA3376" s="20"/>
      <c r="AB3376" s="20"/>
      <c r="AC3376" s="20"/>
      <c r="AD3376" s="20"/>
    </row>
    <row r="3377" spans="3:30" s="1" customFormat="1">
      <c r="C3377" s="16"/>
      <c r="D3377" s="16"/>
      <c r="E3377" s="32"/>
      <c r="F3377" s="16"/>
      <c r="G3377" s="16"/>
      <c r="H3377" s="16"/>
      <c r="I3377" s="16"/>
      <c r="J3377" s="16"/>
      <c r="K3377" s="16"/>
      <c r="L3377" s="32"/>
      <c r="M3377" s="16"/>
      <c r="N3377" s="16"/>
      <c r="O3377" s="16"/>
      <c r="P3377" s="16"/>
      <c r="Y3377" s="20"/>
      <c r="Z3377" s="20"/>
      <c r="AA3377" s="20"/>
      <c r="AB3377" s="20"/>
      <c r="AC3377" s="20"/>
      <c r="AD3377" s="20"/>
    </row>
    <row r="3378" spans="3:30" s="1" customFormat="1">
      <c r="C3378" s="16"/>
      <c r="D3378" s="16"/>
      <c r="E3378" s="32"/>
      <c r="F3378" s="16"/>
      <c r="G3378" s="16"/>
      <c r="H3378" s="16"/>
      <c r="I3378" s="16"/>
      <c r="J3378" s="16"/>
      <c r="K3378" s="16"/>
      <c r="L3378" s="32"/>
      <c r="M3378" s="16"/>
      <c r="N3378" s="16"/>
      <c r="O3378" s="16"/>
      <c r="P3378" s="16"/>
      <c r="Y3378" s="20"/>
      <c r="Z3378" s="20"/>
      <c r="AA3378" s="20"/>
      <c r="AB3378" s="20"/>
      <c r="AC3378" s="20"/>
      <c r="AD3378" s="20"/>
    </row>
    <row r="3379" spans="3:30" s="1" customFormat="1">
      <c r="C3379" s="16"/>
      <c r="D3379" s="16"/>
      <c r="E3379" s="32"/>
      <c r="F3379" s="16"/>
      <c r="G3379" s="16"/>
      <c r="H3379" s="16"/>
      <c r="I3379" s="16"/>
      <c r="J3379" s="16"/>
      <c r="K3379" s="16"/>
      <c r="L3379" s="32"/>
      <c r="M3379" s="16"/>
      <c r="N3379" s="16"/>
      <c r="O3379" s="16"/>
      <c r="P3379" s="16"/>
      <c r="Y3379" s="20"/>
      <c r="Z3379" s="20"/>
      <c r="AA3379" s="20"/>
      <c r="AB3379" s="20"/>
      <c r="AC3379" s="20"/>
      <c r="AD3379" s="20"/>
    </row>
    <row r="3380" spans="3:30" s="1" customFormat="1">
      <c r="C3380" s="16"/>
      <c r="D3380" s="16"/>
      <c r="E3380" s="32"/>
      <c r="F3380" s="16"/>
      <c r="G3380" s="16"/>
      <c r="H3380" s="16"/>
      <c r="I3380" s="16"/>
      <c r="J3380" s="16"/>
      <c r="K3380" s="16"/>
      <c r="L3380" s="32"/>
      <c r="M3380" s="16"/>
      <c r="N3380" s="16"/>
      <c r="O3380" s="16"/>
      <c r="P3380" s="16"/>
      <c r="Y3380" s="20"/>
      <c r="Z3380" s="20"/>
      <c r="AA3380" s="20"/>
      <c r="AB3380" s="20"/>
      <c r="AC3380" s="20"/>
      <c r="AD3380" s="20"/>
    </row>
    <row r="3381" spans="3:30" s="1" customFormat="1">
      <c r="C3381" s="16"/>
      <c r="D3381" s="16"/>
      <c r="E3381" s="32"/>
      <c r="F3381" s="16"/>
      <c r="G3381" s="16"/>
      <c r="H3381" s="16"/>
      <c r="I3381" s="16"/>
      <c r="J3381" s="16"/>
      <c r="K3381" s="16"/>
      <c r="L3381" s="32"/>
      <c r="M3381" s="16"/>
      <c r="N3381" s="16"/>
      <c r="O3381" s="16"/>
      <c r="P3381" s="16"/>
      <c r="Y3381" s="20"/>
      <c r="Z3381" s="20"/>
      <c r="AA3381" s="20"/>
      <c r="AB3381" s="20"/>
      <c r="AC3381" s="20"/>
      <c r="AD3381" s="20"/>
    </row>
    <row r="3382" spans="3:30" s="1" customFormat="1">
      <c r="C3382" s="16"/>
      <c r="D3382" s="16"/>
      <c r="E3382" s="32"/>
      <c r="F3382" s="16"/>
      <c r="G3382" s="16"/>
      <c r="H3382" s="16"/>
      <c r="I3382" s="16"/>
      <c r="J3382" s="16"/>
      <c r="K3382" s="16"/>
      <c r="L3382" s="32"/>
      <c r="M3382" s="16"/>
      <c r="N3382" s="16"/>
      <c r="O3382" s="16"/>
      <c r="P3382" s="16"/>
      <c r="Y3382" s="20"/>
      <c r="Z3382" s="20"/>
      <c r="AA3382" s="20"/>
      <c r="AB3382" s="20"/>
      <c r="AC3382" s="20"/>
      <c r="AD3382" s="20"/>
    </row>
    <row r="3383" spans="3:30" s="1" customFormat="1">
      <c r="C3383" s="16"/>
      <c r="D3383" s="16"/>
      <c r="E3383" s="32"/>
      <c r="F3383" s="16"/>
      <c r="G3383" s="16"/>
      <c r="H3383" s="16"/>
      <c r="I3383" s="16"/>
      <c r="J3383" s="16"/>
      <c r="K3383" s="16"/>
      <c r="L3383" s="32"/>
      <c r="M3383" s="16"/>
      <c r="N3383" s="16"/>
      <c r="O3383" s="16"/>
      <c r="P3383" s="16"/>
      <c r="Y3383" s="20"/>
      <c r="Z3383" s="20"/>
      <c r="AA3383" s="20"/>
      <c r="AB3383" s="20"/>
      <c r="AC3383" s="20"/>
      <c r="AD3383" s="20"/>
    </row>
    <row r="3384" spans="3:30" s="1" customFormat="1">
      <c r="C3384" s="16"/>
      <c r="D3384" s="16"/>
      <c r="E3384" s="32"/>
      <c r="F3384" s="16"/>
      <c r="G3384" s="16"/>
      <c r="H3384" s="16"/>
      <c r="I3384" s="16"/>
      <c r="J3384" s="16"/>
      <c r="K3384" s="16"/>
      <c r="L3384" s="32"/>
      <c r="M3384" s="16"/>
      <c r="N3384" s="16"/>
      <c r="O3384" s="16"/>
      <c r="P3384" s="16"/>
      <c r="Y3384" s="20"/>
      <c r="Z3384" s="20"/>
      <c r="AA3384" s="20"/>
      <c r="AB3384" s="20"/>
      <c r="AC3384" s="20"/>
      <c r="AD3384" s="20"/>
    </row>
    <row r="3385" spans="3:30" s="1" customFormat="1">
      <c r="C3385" s="16"/>
      <c r="D3385" s="16"/>
      <c r="E3385" s="32"/>
      <c r="F3385" s="16"/>
      <c r="G3385" s="16"/>
      <c r="H3385" s="16"/>
      <c r="I3385" s="16"/>
      <c r="J3385" s="16"/>
      <c r="K3385" s="16"/>
      <c r="L3385" s="32"/>
      <c r="M3385" s="16"/>
      <c r="N3385" s="16"/>
      <c r="O3385" s="16"/>
      <c r="P3385" s="16"/>
      <c r="Y3385" s="20"/>
      <c r="Z3385" s="20"/>
      <c r="AA3385" s="20"/>
      <c r="AB3385" s="20"/>
      <c r="AC3385" s="20"/>
      <c r="AD3385" s="20"/>
    </row>
    <row r="3386" spans="3:30" s="1" customFormat="1">
      <c r="C3386" s="16"/>
      <c r="D3386" s="16"/>
      <c r="E3386" s="32"/>
      <c r="F3386" s="16"/>
      <c r="G3386" s="16"/>
      <c r="H3386" s="16"/>
      <c r="I3386" s="16"/>
      <c r="J3386" s="16"/>
      <c r="K3386" s="16"/>
      <c r="L3386" s="32"/>
      <c r="M3386" s="16"/>
      <c r="N3386" s="16"/>
      <c r="O3386" s="16"/>
      <c r="P3386" s="16"/>
      <c r="Y3386" s="20"/>
      <c r="Z3386" s="20"/>
      <c r="AA3386" s="20"/>
      <c r="AB3386" s="20"/>
      <c r="AC3386" s="20"/>
      <c r="AD3386" s="20"/>
    </row>
    <row r="3387" spans="3:30" s="1" customFormat="1">
      <c r="C3387" s="16"/>
      <c r="D3387" s="16"/>
      <c r="E3387" s="32"/>
      <c r="F3387" s="16"/>
      <c r="G3387" s="16"/>
      <c r="H3387" s="16"/>
      <c r="I3387" s="16"/>
      <c r="J3387" s="16"/>
      <c r="K3387" s="16"/>
      <c r="L3387" s="32"/>
      <c r="M3387" s="16"/>
      <c r="N3387" s="16"/>
      <c r="O3387" s="16"/>
      <c r="P3387" s="16"/>
      <c r="Y3387" s="20"/>
      <c r="Z3387" s="20"/>
      <c r="AA3387" s="20"/>
      <c r="AB3387" s="20"/>
      <c r="AC3387" s="20"/>
      <c r="AD3387" s="20"/>
    </row>
    <row r="3388" spans="3:30" s="1" customFormat="1">
      <c r="C3388" s="16"/>
      <c r="D3388" s="16"/>
      <c r="E3388" s="32"/>
      <c r="F3388" s="16"/>
      <c r="G3388" s="16"/>
      <c r="H3388" s="16"/>
      <c r="I3388" s="16"/>
      <c r="J3388" s="16"/>
      <c r="K3388" s="16"/>
      <c r="L3388" s="32"/>
      <c r="M3388" s="16"/>
      <c r="N3388" s="16"/>
      <c r="O3388" s="16"/>
      <c r="P3388" s="16"/>
      <c r="Y3388" s="20"/>
      <c r="Z3388" s="20"/>
      <c r="AA3388" s="20"/>
      <c r="AB3388" s="20"/>
      <c r="AC3388" s="20"/>
      <c r="AD3388" s="20"/>
    </row>
    <row r="3389" spans="3:30" s="1" customFormat="1">
      <c r="C3389" s="16"/>
      <c r="D3389" s="16"/>
      <c r="E3389" s="32"/>
      <c r="F3389" s="16"/>
      <c r="G3389" s="16"/>
      <c r="H3389" s="16"/>
      <c r="I3389" s="16"/>
      <c r="J3389" s="16"/>
      <c r="K3389" s="16"/>
      <c r="L3389" s="32"/>
      <c r="M3389" s="16"/>
      <c r="N3389" s="16"/>
      <c r="O3389" s="16"/>
      <c r="P3389" s="16"/>
      <c r="Y3389" s="20"/>
      <c r="Z3389" s="20"/>
      <c r="AA3389" s="20"/>
      <c r="AB3389" s="20"/>
      <c r="AC3389" s="20"/>
      <c r="AD3389" s="20"/>
    </row>
    <row r="3390" spans="3:30" s="1" customFormat="1">
      <c r="C3390" s="16"/>
      <c r="D3390" s="16"/>
      <c r="E3390" s="32"/>
      <c r="F3390" s="16"/>
      <c r="G3390" s="16"/>
      <c r="H3390" s="16"/>
      <c r="I3390" s="16"/>
      <c r="J3390" s="16"/>
      <c r="K3390" s="16"/>
      <c r="L3390" s="32"/>
      <c r="M3390" s="16"/>
      <c r="N3390" s="16"/>
      <c r="O3390" s="16"/>
      <c r="P3390" s="16"/>
      <c r="Y3390" s="20"/>
      <c r="Z3390" s="20"/>
      <c r="AA3390" s="20"/>
      <c r="AB3390" s="20"/>
      <c r="AC3390" s="20"/>
      <c r="AD3390" s="20"/>
    </row>
    <row r="3391" spans="3:30" s="1" customFormat="1">
      <c r="C3391" s="16"/>
      <c r="D3391" s="16"/>
      <c r="E3391" s="32"/>
      <c r="F3391" s="16"/>
      <c r="G3391" s="16"/>
      <c r="H3391" s="16"/>
      <c r="I3391" s="16"/>
      <c r="J3391" s="16"/>
      <c r="K3391" s="16"/>
      <c r="L3391" s="32"/>
      <c r="M3391" s="16"/>
      <c r="N3391" s="16"/>
      <c r="O3391" s="16"/>
      <c r="P3391" s="16"/>
      <c r="Y3391" s="20"/>
      <c r="Z3391" s="20"/>
      <c r="AA3391" s="20"/>
      <c r="AB3391" s="20"/>
      <c r="AC3391" s="20"/>
      <c r="AD3391" s="20"/>
    </row>
    <row r="3392" spans="3:30" s="1" customFormat="1">
      <c r="C3392" s="16"/>
      <c r="D3392" s="16"/>
      <c r="E3392" s="32"/>
      <c r="F3392" s="16"/>
      <c r="G3392" s="16"/>
      <c r="H3392" s="16"/>
      <c r="I3392" s="16"/>
      <c r="J3392" s="16"/>
      <c r="K3392" s="16"/>
      <c r="L3392" s="32"/>
      <c r="M3392" s="16"/>
      <c r="N3392" s="16"/>
      <c r="O3392" s="16"/>
      <c r="P3392" s="16"/>
      <c r="Y3392" s="20"/>
      <c r="Z3392" s="20"/>
      <c r="AA3392" s="20"/>
      <c r="AB3392" s="20"/>
      <c r="AC3392" s="20"/>
      <c r="AD3392" s="20"/>
    </row>
    <row r="3393" spans="3:30" s="1" customFormat="1">
      <c r="C3393" s="16"/>
      <c r="D3393" s="16"/>
      <c r="E3393" s="32"/>
      <c r="F3393" s="16"/>
      <c r="G3393" s="16"/>
      <c r="H3393" s="16"/>
      <c r="I3393" s="16"/>
      <c r="J3393" s="16"/>
      <c r="K3393" s="16"/>
      <c r="L3393" s="32"/>
      <c r="M3393" s="16"/>
      <c r="N3393" s="16"/>
      <c r="O3393" s="16"/>
      <c r="P3393" s="16"/>
      <c r="Y3393" s="20"/>
      <c r="Z3393" s="20"/>
      <c r="AA3393" s="20"/>
      <c r="AB3393" s="20"/>
      <c r="AC3393" s="20"/>
      <c r="AD3393" s="20"/>
    </row>
    <row r="3394" spans="3:30" s="1" customFormat="1">
      <c r="C3394" s="16"/>
      <c r="D3394" s="16"/>
      <c r="E3394" s="32"/>
      <c r="F3394" s="16"/>
      <c r="G3394" s="16"/>
      <c r="H3394" s="16"/>
      <c r="I3394" s="16"/>
      <c r="J3394" s="16"/>
      <c r="K3394" s="16"/>
      <c r="L3394" s="32"/>
      <c r="M3394" s="16"/>
      <c r="N3394" s="16"/>
      <c r="O3394" s="16"/>
      <c r="P3394" s="16"/>
      <c r="Y3394" s="20"/>
      <c r="Z3394" s="20"/>
      <c r="AA3394" s="20"/>
      <c r="AB3394" s="20"/>
      <c r="AC3394" s="20"/>
      <c r="AD3394" s="20"/>
    </row>
    <row r="3395" spans="3:30" s="1" customFormat="1">
      <c r="C3395" s="16"/>
      <c r="D3395" s="16"/>
      <c r="E3395" s="32"/>
      <c r="F3395" s="16"/>
      <c r="G3395" s="16"/>
      <c r="H3395" s="16"/>
      <c r="I3395" s="16"/>
      <c r="J3395" s="16"/>
      <c r="K3395" s="16"/>
      <c r="L3395" s="32"/>
      <c r="M3395" s="16"/>
      <c r="N3395" s="16"/>
      <c r="O3395" s="16"/>
      <c r="P3395" s="16"/>
      <c r="Y3395" s="20"/>
      <c r="Z3395" s="20"/>
      <c r="AA3395" s="20"/>
      <c r="AB3395" s="20"/>
      <c r="AC3395" s="20"/>
      <c r="AD3395" s="20"/>
    </row>
    <row r="3396" spans="3:30" s="1" customFormat="1">
      <c r="C3396" s="16"/>
      <c r="D3396" s="16"/>
      <c r="E3396" s="32"/>
      <c r="F3396" s="16"/>
      <c r="G3396" s="16"/>
      <c r="H3396" s="16"/>
      <c r="I3396" s="16"/>
      <c r="J3396" s="16"/>
      <c r="K3396" s="16"/>
      <c r="L3396" s="32"/>
      <c r="M3396" s="16"/>
      <c r="N3396" s="16"/>
      <c r="O3396" s="16"/>
      <c r="P3396" s="16"/>
      <c r="Y3396" s="20"/>
      <c r="Z3396" s="20"/>
      <c r="AA3396" s="20"/>
      <c r="AB3396" s="20"/>
      <c r="AC3396" s="20"/>
      <c r="AD3396" s="20"/>
    </row>
    <row r="3397" spans="3:30" s="1" customFormat="1">
      <c r="C3397" s="16"/>
      <c r="D3397" s="16"/>
      <c r="E3397" s="32"/>
      <c r="F3397" s="16"/>
      <c r="G3397" s="16"/>
      <c r="H3397" s="16"/>
      <c r="I3397" s="16"/>
      <c r="J3397" s="16"/>
      <c r="K3397" s="16"/>
      <c r="L3397" s="32"/>
      <c r="M3397" s="16"/>
      <c r="N3397" s="16"/>
      <c r="O3397" s="16"/>
      <c r="P3397" s="16"/>
      <c r="Y3397" s="20"/>
      <c r="Z3397" s="20"/>
      <c r="AA3397" s="20"/>
      <c r="AB3397" s="20"/>
      <c r="AC3397" s="20"/>
      <c r="AD3397" s="20"/>
    </row>
    <row r="3398" spans="3:30" s="1" customFormat="1">
      <c r="C3398" s="16"/>
      <c r="D3398" s="16"/>
      <c r="E3398" s="32"/>
      <c r="F3398" s="16"/>
      <c r="G3398" s="16"/>
      <c r="H3398" s="16"/>
      <c r="I3398" s="16"/>
      <c r="J3398" s="16"/>
      <c r="K3398" s="16"/>
      <c r="L3398" s="32"/>
      <c r="M3398" s="16"/>
      <c r="N3398" s="16"/>
      <c r="O3398" s="16"/>
      <c r="P3398" s="16"/>
      <c r="Y3398" s="20"/>
      <c r="Z3398" s="20"/>
      <c r="AA3398" s="20"/>
      <c r="AB3398" s="20"/>
      <c r="AC3398" s="20"/>
      <c r="AD3398" s="20"/>
    </row>
    <row r="3399" spans="3:30" s="1" customFormat="1">
      <c r="C3399" s="16"/>
      <c r="D3399" s="16"/>
      <c r="E3399" s="32"/>
      <c r="F3399" s="16"/>
      <c r="G3399" s="16"/>
      <c r="H3399" s="16"/>
      <c r="I3399" s="16"/>
      <c r="J3399" s="16"/>
      <c r="K3399" s="16"/>
      <c r="L3399" s="32"/>
      <c r="M3399" s="16"/>
      <c r="N3399" s="16"/>
      <c r="O3399" s="16"/>
      <c r="P3399" s="16"/>
      <c r="Y3399" s="20"/>
      <c r="Z3399" s="20"/>
      <c r="AA3399" s="20"/>
      <c r="AB3399" s="20"/>
      <c r="AC3399" s="20"/>
      <c r="AD3399" s="20"/>
    </row>
    <row r="3400" spans="3:30" s="1" customFormat="1">
      <c r="C3400" s="16"/>
      <c r="D3400" s="16"/>
      <c r="E3400" s="32"/>
      <c r="F3400" s="16"/>
      <c r="G3400" s="16"/>
      <c r="H3400" s="16"/>
      <c r="I3400" s="16"/>
      <c r="J3400" s="16"/>
      <c r="K3400" s="16"/>
      <c r="L3400" s="32"/>
      <c r="M3400" s="16"/>
      <c r="N3400" s="16"/>
      <c r="O3400" s="16"/>
      <c r="P3400" s="16"/>
      <c r="Y3400" s="20"/>
      <c r="Z3400" s="20"/>
      <c r="AA3400" s="20"/>
      <c r="AB3400" s="20"/>
      <c r="AC3400" s="20"/>
      <c r="AD3400" s="20"/>
    </row>
    <row r="3401" spans="3:30" s="1" customFormat="1">
      <c r="C3401" s="16"/>
      <c r="D3401" s="16"/>
      <c r="E3401" s="32"/>
      <c r="F3401" s="16"/>
      <c r="G3401" s="16"/>
      <c r="H3401" s="16"/>
      <c r="I3401" s="16"/>
      <c r="J3401" s="16"/>
      <c r="K3401" s="16"/>
      <c r="L3401" s="32"/>
      <c r="M3401" s="16"/>
      <c r="N3401" s="16"/>
      <c r="O3401" s="16"/>
      <c r="P3401" s="16"/>
      <c r="Y3401" s="20"/>
      <c r="Z3401" s="20"/>
      <c r="AA3401" s="20"/>
      <c r="AB3401" s="20"/>
      <c r="AC3401" s="20"/>
      <c r="AD3401" s="20"/>
    </row>
    <row r="3402" spans="3:30" s="1" customFormat="1">
      <c r="C3402" s="16"/>
      <c r="D3402" s="16"/>
      <c r="E3402" s="32"/>
      <c r="F3402" s="16"/>
      <c r="G3402" s="16"/>
      <c r="H3402" s="16"/>
      <c r="I3402" s="16"/>
      <c r="J3402" s="16"/>
      <c r="K3402" s="16"/>
      <c r="L3402" s="32"/>
      <c r="M3402" s="16"/>
      <c r="N3402" s="16"/>
      <c r="O3402" s="16"/>
      <c r="P3402" s="16"/>
      <c r="Y3402" s="20"/>
      <c r="Z3402" s="20"/>
      <c r="AA3402" s="20"/>
      <c r="AB3402" s="20"/>
      <c r="AC3402" s="20"/>
      <c r="AD3402" s="20"/>
    </row>
    <row r="3403" spans="3:30" s="1" customFormat="1">
      <c r="C3403" s="16"/>
      <c r="D3403" s="16"/>
      <c r="E3403" s="32"/>
      <c r="F3403" s="16"/>
      <c r="G3403" s="16"/>
      <c r="H3403" s="16"/>
      <c r="I3403" s="16"/>
      <c r="J3403" s="16"/>
      <c r="K3403" s="16"/>
      <c r="L3403" s="32"/>
      <c r="M3403" s="16"/>
      <c r="N3403" s="16"/>
      <c r="O3403" s="16"/>
      <c r="P3403" s="16"/>
      <c r="Y3403" s="20"/>
      <c r="Z3403" s="20"/>
      <c r="AA3403" s="20"/>
      <c r="AB3403" s="20"/>
      <c r="AC3403" s="20"/>
      <c r="AD3403" s="20"/>
    </row>
    <row r="3404" spans="3:30" s="1" customFormat="1">
      <c r="C3404" s="16"/>
      <c r="D3404" s="16"/>
      <c r="E3404" s="32"/>
      <c r="F3404" s="16"/>
      <c r="G3404" s="16"/>
      <c r="H3404" s="16"/>
      <c r="I3404" s="16"/>
      <c r="J3404" s="16"/>
      <c r="K3404" s="16"/>
      <c r="L3404" s="32"/>
      <c r="M3404" s="16"/>
      <c r="N3404" s="16"/>
      <c r="O3404" s="16"/>
      <c r="P3404" s="16"/>
      <c r="Y3404" s="20"/>
      <c r="Z3404" s="20"/>
      <c r="AA3404" s="20"/>
      <c r="AB3404" s="20"/>
      <c r="AC3404" s="20"/>
      <c r="AD3404" s="20"/>
    </row>
    <row r="3405" spans="3:30" s="1" customFormat="1">
      <c r="C3405" s="16"/>
      <c r="D3405" s="16"/>
      <c r="E3405" s="32"/>
      <c r="F3405" s="16"/>
      <c r="G3405" s="16"/>
      <c r="H3405" s="16"/>
      <c r="I3405" s="16"/>
      <c r="J3405" s="16"/>
      <c r="K3405" s="16"/>
      <c r="L3405" s="32"/>
      <c r="M3405" s="16"/>
      <c r="N3405" s="16"/>
      <c r="O3405" s="16"/>
      <c r="P3405" s="16"/>
      <c r="Y3405" s="20"/>
      <c r="Z3405" s="20"/>
      <c r="AA3405" s="20"/>
      <c r="AB3405" s="20"/>
      <c r="AC3405" s="20"/>
      <c r="AD3405" s="20"/>
    </row>
    <row r="3406" spans="3:30" s="1" customFormat="1">
      <c r="C3406" s="16"/>
      <c r="D3406" s="16"/>
      <c r="E3406" s="32"/>
      <c r="F3406" s="16"/>
      <c r="G3406" s="16"/>
      <c r="H3406" s="16"/>
      <c r="I3406" s="16"/>
      <c r="J3406" s="16"/>
      <c r="K3406" s="16"/>
      <c r="L3406" s="32"/>
      <c r="M3406" s="16"/>
      <c r="N3406" s="16"/>
      <c r="O3406" s="16"/>
      <c r="P3406" s="16"/>
      <c r="Y3406" s="20"/>
      <c r="Z3406" s="20"/>
      <c r="AA3406" s="20"/>
      <c r="AB3406" s="20"/>
      <c r="AC3406" s="20"/>
      <c r="AD3406" s="20"/>
    </row>
    <row r="3407" spans="3:30" s="1" customFormat="1">
      <c r="C3407" s="16"/>
      <c r="D3407" s="16"/>
      <c r="E3407" s="32"/>
      <c r="F3407" s="16"/>
      <c r="G3407" s="16"/>
      <c r="H3407" s="16"/>
      <c r="I3407" s="16"/>
      <c r="J3407" s="16"/>
      <c r="K3407" s="16"/>
      <c r="L3407" s="32"/>
      <c r="M3407" s="16"/>
      <c r="N3407" s="16"/>
      <c r="O3407" s="16"/>
      <c r="P3407" s="16"/>
      <c r="Y3407" s="20"/>
      <c r="Z3407" s="20"/>
      <c r="AA3407" s="20"/>
      <c r="AB3407" s="20"/>
      <c r="AC3407" s="20"/>
      <c r="AD3407" s="20"/>
    </row>
    <row r="3408" spans="3:30" s="1" customFormat="1">
      <c r="C3408" s="16"/>
      <c r="D3408" s="16"/>
      <c r="E3408" s="32"/>
      <c r="F3408" s="16"/>
      <c r="G3408" s="16"/>
      <c r="H3408" s="16"/>
      <c r="I3408" s="16"/>
      <c r="J3408" s="16"/>
      <c r="K3408" s="16"/>
      <c r="L3408" s="32"/>
      <c r="M3408" s="16"/>
      <c r="N3408" s="16"/>
      <c r="O3408" s="16"/>
      <c r="P3408" s="16"/>
      <c r="Y3408" s="20"/>
      <c r="Z3408" s="20"/>
      <c r="AA3408" s="20"/>
      <c r="AB3408" s="20"/>
      <c r="AC3408" s="20"/>
      <c r="AD3408" s="20"/>
    </row>
    <row r="3409" spans="3:30" s="1" customFormat="1">
      <c r="C3409" s="16"/>
      <c r="D3409" s="16"/>
      <c r="E3409" s="32"/>
      <c r="F3409" s="16"/>
      <c r="G3409" s="16"/>
      <c r="H3409" s="16"/>
      <c r="I3409" s="16"/>
      <c r="J3409" s="16"/>
      <c r="K3409" s="16"/>
      <c r="L3409" s="32"/>
      <c r="M3409" s="16"/>
      <c r="N3409" s="16"/>
      <c r="O3409" s="16"/>
      <c r="P3409" s="16"/>
      <c r="Y3409" s="20"/>
      <c r="Z3409" s="20"/>
      <c r="AA3409" s="20"/>
      <c r="AB3409" s="20"/>
      <c r="AC3409" s="20"/>
      <c r="AD3409" s="20"/>
    </row>
    <row r="3410" spans="3:30" s="1" customFormat="1">
      <c r="C3410" s="16"/>
      <c r="D3410" s="16"/>
      <c r="E3410" s="32"/>
      <c r="F3410" s="16"/>
      <c r="G3410" s="16"/>
      <c r="H3410" s="16"/>
      <c r="I3410" s="16"/>
      <c r="J3410" s="16"/>
      <c r="K3410" s="16"/>
      <c r="L3410" s="32"/>
      <c r="M3410" s="16"/>
      <c r="N3410" s="16"/>
      <c r="O3410" s="16"/>
      <c r="P3410" s="16"/>
      <c r="Y3410" s="20"/>
      <c r="Z3410" s="20"/>
      <c r="AA3410" s="20"/>
      <c r="AB3410" s="20"/>
      <c r="AC3410" s="20"/>
      <c r="AD3410" s="20"/>
    </row>
    <row r="3411" spans="3:30" s="1" customFormat="1">
      <c r="C3411" s="16"/>
      <c r="D3411" s="16"/>
      <c r="E3411" s="32"/>
      <c r="F3411" s="16"/>
      <c r="G3411" s="16"/>
      <c r="H3411" s="16"/>
      <c r="I3411" s="16"/>
      <c r="J3411" s="16"/>
      <c r="K3411" s="16"/>
      <c r="L3411" s="32"/>
      <c r="M3411" s="16"/>
      <c r="N3411" s="16"/>
      <c r="O3411" s="16"/>
      <c r="P3411" s="16"/>
      <c r="Y3411" s="20"/>
      <c r="Z3411" s="20"/>
      <c r="AA3411" s="20"/>
      <c r="AB3411" s="20"/>
      <c r="AC3411" s="20"/>
      <c r="AD3411" s="20"/>
    </row>
    <row r="3412" spans="3:30" s="1" customFormat="1">
      <c r="C3412" s="16"/>
      <c r="D3412" s="16"/>
      <c r="E3412" s="32"/>
      <c r="F3412" s="16"/>
      <c r="G3412" s="16"/>
      <c r="H3412" s="16"/>
      <c r="I3412" s="16"/>
      <c r="J3412" s="16"/>
      <c r="K3412" s="16"/>
      <c r="L3412" s="32"/>
      <c r="M3412" s="16"/>
      <c r="N3412" s="16"/>
      <c r="O3412" s="16"/>
      <c r="P3412" s="16"/>
      <c r="Y3412" s="20"/>
      <c r="Z3412" s="20"/>
      <c r="AA3412" s="20"/>
      <c r="AB3412" s="20"/>
      <c r="AC3412" s="20"/>
      <c r="AD3412" s="20"/>
    </row>
    <row r="3413" spans="3:30" s="1" customFormat="1">
      <c r="C3413" s="16"/>
      <c r="D3413" s="16"/>
      <c r="E3413" s="32"/>
      <c r="F3413" s="16"/>
      <c r="G3413" s="16"/>
      <c r="H3413" s="16"/>
      <c r="I3413" s="16"/>
      <c r="J3413" s="16"/>
      <c r="K3413" s="16"/>
      <c r="L3413" s="32"/>
      <c r="M3413" s="16"/>
      <c r="N3413" s="16"/>
      <c r="O3413" s="16"/>
      <c r="P3413" s="16"/>
      <c r="Y3413" s="20"/>
      <c r="Z3413" s="20"/>
      <c r="AA3413" s="20"/>
      <c r="AB3413" s="20"/>
      <c r="AC3413" s="20"/>
      <c r="AD3413" s="20"/>
    </row>
    <row r="3414" spans="3:30" s="1" customFormat="1">
      <c r="C3414" s="16"/>
      <c r="D3414" s="16"/>
      <c r="E3414" s="32"/>
      <c r="F3414" s="16"/>
      <c r="G3414" s="16"/>
      <c r="H3414" s="16"/>
      <c r="I3414" s="16"/>
      <c r="J3414" s="16"/>
      <c r="K3414" s="16"/>
      <c r="L3414" s="32"/>
      <c r="M3414" s="16"/>
      <c r="N3414" s="16"/>
      <c r="O3414" s="16"/>
      <c r="P3414" s="16"/>
      <c r="Y3414" s="20"/>
      <c r="Z3414" s="20"/>
      <c r="AA3414" s="20"/>
      <c r="AB3414" s="20"/>
      <c r="AC3414" s="20"/>
      <c r="AD3414" s="20"/>
    </row>
    <row r="3415" spans="3:30" s="1" customFormat="1">
      <c r="C3415" s="16"/>
      <c r="D3415" s="16"/>
      <c r="E3415" s="32"/>
      <c r="F3415" s="16"/>
      <c r="G3415" s="16"/>
      <c r="H3415" s="16"/>
      <c r="I3415" s="16"/>
      <c r="J3415" s="16"/>
      <c r="K3415" s="16"/>
      <c r="L3415" s="32"/>
      <c r="M3415" s="16"/>
      <c r="N3415" s="16"/>
      <c r="O3415" s="16"/>
      <c r="P3415" s="16"/>
      <c r="Y3415" s="20"/>
      <c r="Z3415" s="20"/>
      <c r="AA3415" s="20"/>
      <c r="AB3415" s="20"/>
      <c r="AC3415" s="20"/>
      <c r="AD3415" s="20"/>
    </row>
    <row r="3416" spans="3:30" s="1" customFormat="1">
      <c r="C3416" s="16"/>
      <c r="D3416" s="16"/>
      <c r="E3416" s="32"/>
      <c r="F3416" s="16"/>
      <c r="G3416" s="16"/>
      <c r="H3416" s="16"/>
      <c r="I3416" s="16"/>
      <c r="J3416" s="16"/>
      <c r="K3416" s="16"/>
      <c r="L3416" s="32"/>
      <c r="M3416" s="16"/>
      <c r="N3416" s="16"/>
      <c r="O3416" s="16"/>
      <c r="P3416" s="16"/>
      <c r="Y3416" s="20"/>
      <c r="Z3416" s="20"/>
      <c r="AA3416" s="20"/>
      <c r="AB3416" s="20"/>
      <c r="AC3416" s="20"/>
      <c r="AD3416" s="20"/>
    </row>
    <row r="3417" spans="3:30" s="1" customFormat="1">
      <c r="C3417" s="16"/>
      <c r="D3417" s="16"/>
      <c r="E3417" s="32"/>
      <c r="F3417" s="16"/>
      <c r="G3417" s="16"/>
      <c r="H3417" s="16"/>
      <c r="I3417" s="16"/>
      <c r="J3417" s="16"/>
      <c r="K3417" s="16"/>
      <c r="L3417" s="32"/>
      <c r="M3417" s="16"/>
      <c r="N3417" s="16"/>
      <c r="O3417" s="16"/>
      <c r="P3417" s="16"/>
      <c r="Y3417" s="20"/>
      <c r="Z3417" s="20"/>
      <c r="AA3417" s="20"/>
      <c r="AB3417" s="20"/>
      <c r="AC3417" s="20"/>
      <c r="AD3417" s="20"/>
    </row>
    <row r="3418" spans="3:30" s="1" customFormat="1">
      <c r="C3418" s="16"/>
      <c r="D3418" s="16"/>
      <c r="E3418" s="32"/>
      <c r="F3418" s="16"/>
      <c r="G3418" s="16"/>
      <c r="H3418" s="16"/>
      <c r="I3418" s="16"/>
      <c r="J3418" s="16"/>
      <c r="K3418" s="16"/>
      <c r="L3418" s="32"/>
      <c r="M3418" s="16"/>
      <c r="N3418" s="16"/>
      <c r="O3418" s="16"/>
      <c r="P3418" s="16"/>
      <c r="Y3418" s="20"/>
      <c r="Z3418" s="20"/>
      <c r="AA3418" s="20"/>
      <c r="AB3418" s="20"/>
      <c r="AC3418" s="20"/>
      <c r="AD3418" s="20"/>
    </row>
    <row r="3419" spans="3:30" s="1" customFormat="1">
      <c r="C3419" s="16"/>
      <c r="D3419" s="16"/>
      <c r="E3419" s="32"/>
      <c r="F3419" s="16"/>
      <c r="G3419" s="16"/>
      <c r="H3419" s="16"/>
      <c r="I3419" s="16"/>
      <c r="J3419" s="16"/>
      <c r="K3419" s="16"/>
      <c r="L3419" s="32"/>
      <c r="M3419" s="16"/>
      <c r="N3419" s="16"/>
      <c r="O3419" s="16"/>
      <c r="P3419" s="16"/>
      <c r="Y3419" s="20"/>
      <c r="Z3419" s="20"/>
      <c r="AA3419" s="20"/>
      <c r="AB3419" s="20"/>
      <c r="AC3419" s="20"/>
      <c r="AD3419" s="20"/>
    </row>
    <row r="3420" spans="3:30" s="1" customFormat="1">
      <c r="C3420" s="16"/>
      <c r="D3420" s="16"/>
      <c r="E3420" s="32"/>
      <c r="F3420" s="16"/>
      <c r="G3420" s="16"/>
      <c r="H3420" s="16"/>
      <c r="I3420" s="16"/>
      <c r="J3420" s="16"/>
      <c r="K3420" s="16"/>
      <c r="L3420" s="32"/>
      <c r="M3420" s="16"/>
      <c r="N3420" s="16"/>
      <c r="O3420" s="16"/>
      <c r="P3420" s="16"/>
      <c r="Y3420" s="20"/>
      <c r="Z3420" s="20"/>
      <c r="AA3420" s="20"/>
      <c r="AB3420" s="20"/>
      <c r="AC3420" s="20"/>
      <c r="AD3420" s="20"/>
    </row>
    <row r="3421" spans="3:30" s="1" customFormat="1">
      <c r="C3421" s="16"/>
      <c r="D3421" s="16"/>
      <c r="E3421" s="32"/>
      <c r="F3421" s="16"/>
      <c r="G3421" s="16"/>
      <c r="H3421" s="16"/>
      <c r="I3421" s="16"/>
      <c r="J3421" s="16"/>
      <c r="K3421" s="16"/>
      <c r="L3421" s="32"/>
      <c r="M3421" s="16"/>
      <c r="N3421" s="16"/>
      <c r="O3421" s="16"/>
      <c r="P3421" s="16"/>
      <c r="Y3421" s="20"/>
      <c r="Z3421" s="20"/>
      <c r="AA3421" s="20"/>
      <c r="AB3421" s="20"/>
      <c r="AC3421" s="20"/>
      <c r="AD3421" s="20"/>
    </row>
    <row r="3422" spans="3:30" s="1" customFormat="1">
      <c r="C3422" s="16"/>
      <c r="D3422" s="16"/>
      <c r="E3422" s="32"/>
      <c r="F3422" s="16"/>
      <c r="G3422" s="16"/>
      <c r="H3422" s="16"/>
      <c r="I3422" s="16"/>
      <c r="J3422" s="16"/>
      <c r="K3422" s="16"/>
      <c r="L3422" s="32"/>
      <c r="M3422" s="16"/>
      <c r="N3422" s="16"/>
      <c r="O3422" s="16"/>
      <c r="P3422" s="16"/>
      <c r="Y3422" s="20"/>
      <c r="Z3422" s="20"/>
      <c r="AA3422" s="20"/>
      <c r="AB3422" s="20"/>
      <c r="AC3422" s="20"/>
      <c r="AD3422" s="20"/>
    </row>
    <row r="3423" spans="3:30" s="1" customFormat="1">
      <c r="C3423" s="16"/>
      <c r="D3423" s="16"/>
      <c r="E3423" s="32"/>
      <c r="F3423" s="16"/>
      <c r="G3423" s="16"/>
      <c r="H3423" s="16"/>
      <c r="I3423" s="16"/>
      <c r="J3423" s="16"/>
      <c r="K3423" s="16"/>
      <c r="L3423" s="32"/>
      <c r="M3423" s="16"/>
      <c r="N3423" s="16"/>
      <c r="O3423" s="16"/>
      <c r="P3423" s="16"/>
      <c r="Y3423" s="20"/>
      <c r="Z3423" s="20"/>
      <c r="AA3423" s="20"/>
      <c r="AB3423" s="20"/>
      <c r="AC3423" s="20"/>
      <c r="AD3423" s="20"/>
    </row>
    <row r="3424" spans="3:30" s="1" customFormat="1">
      <c r="C3424" s="16"/>
      <c r="D3424" s="16"/>
      <c r="E3424" s="32"/>
      <c r="F3424" s="16"/>
      <c r="G3424" s="16"/>
      <c r="H3424" s="16"/>
      <c r="I3424" s="16"/>
      <c r="J3424" s="16"/>
      <c r="K3424" s="16"/>
      <c r="L3424" s="32"/>
      <c r="M3424" s="16"/>
      <c r="N3424" s="16"/>
      <c r="O3424" s="16"/>
      <c r="P3424" s="16"/>
      <c r="Y3424" s="20"/>
      <c r="Z3424" s="20"/>
      <c r="AA3424" s="20"/>
      <c r="AB3424" s="20"/>
      <c r="AC3424" s="20"/>
      <c r="AD3424" s="20"/>
    </row>
    <row r="3425" spans="3:30" s="1" customFormat="1">
      <c r="C3425" s="16"/>
      <c r="D3425" s="16"/>
      <c r="E3425" s="32"/>
      <c r="F3425" s="16"/>
      <c r="G3425" s="16"/>
      <c r="H3425" s="16"/>
      <c r="I3425" s="16"/>
      <c r="J3425" s="16"/>
      <c r="K3425" s="16"/>
      <c r="L3425" s="32"/>
      <c r="M3425" s="16"/>
      <c r="N3425" s="16"/>
      <c r="O3425" s="16"/>
      <c r="P3425" s="16"/>
      <c r="Y3425" s="20"/>
      <c r="Z3425" s="20"/>
      <c r="AA3425" s="20"/>
      <c r="AB3425" s="20"/>
      <c r="AC3425" s="20"/>
      <c r="AD3425" s="20"/>
    </row>
    <row r="3426" spans="3:30" s="1" customFormat="1">
      <c r="C3426" s="16"/>
      <c r="D3426" s="16"/>
      <c r="E3426" s="32"/>
      <c r="F3426" s="16"/>
      <c r="G3426" s="16"/>
      <c r="H3426" s="16"/>
      <c r="I3426" s="16"/>
      <c r="J3426" s="16"/>
      <c r="K3426" s="16"/>
      <c r="L3426" s="32"/>
      <c r="M3426" s="16"/>
      <c r="N3426" s="16"/>
      <c r="O3426" s="16"/>
      <c r="P3426" s="16"/>
      <c r="Y3426" s="20"/>
      <c r="Z3426" s="20"/>
      <c r="AA3426" s="20"/>
      <c r="AB3426" s="20"/>
      <c r="AC3426" s="20"/>
      <c r="AD3426" s="20"/>
    </row>
    <row r="3427" spans="3:30" s="1" customFormat="1">
      <c r="C3427" s="16"/>
      <c r="D3427" s="16"/>
      <c r="E3427" s="32"/>
      <c r="F3427" s="16"/>
      <c r="G3427" s="16"/>
      <c r="H3427" s="16"/>
      <c r="I3427" s="16"/>
      <c r="J3427" s="16"/>
      <c r="K3427" s="16"/>
      <c r="L3427" s="32"/>
      <c r="M3427" s="16"/>
      <c r="N3427" s="16"/>
      <c r="O3427" s="16"/>
      <c r="P3427" s="16"/>
      <c r="Y3427" s="20"/>
      <c r="Z3427" s="20"/>
      <c r="AA3427" s="20"/>
      <c r="AB3427" s="20"/>
      <c r="AC3427" s="20"/>
      <c r="AD3427" s="20"/>
    </row>
    <row r="3428" spans="3:30" s="1" customFormat="1">
      <c r="C3428" s="16"/>
      <c r="D3428" s="16"/>
      <c r="E3428" s="32"/>
      <c r="F3428" s="16"/>
      <c r="G3428" s="16"/>
      <c r="H3428" s="16"/>
      <c r="I3428" s="16"/>
      <c r="J3428" s="16"/>
      <c r="K3428" s="16"/>
      <c r="L3428" s="32"/>
      <c r="M3428" s="16"/>
      <c r="N3428" s="16"/>
      <c r="O3428" s="16"/>
      <c r="P3428" s="16"/>
      <c r="Y3428" s="20"/>
      <c r="Z3428" s="20"/>
      <c r="AA3428" s="20"/>
      <c r="AB3428" s="20"/>
      <c r="AC3428" s="20"/>
      <c r="AD3428" s="20"/>
    </row>
    <row r="3429" spans="3:30" s="1" customFormat="1">
      <c r="C3429" s="16"/>
      <c r="D3429" s="16"/>
      <c r="E3429" s="32"/>
      <c r="F3429" s="16"/>
      <c r="G3429" s="16"/>
      <c r="H3429" s="16"/>
      <c r="I3429" s="16"/>
      <c r="J3429" s="16"/>
      <c r="K3429" s="16"/>
      <c r="L3429" s="32"/>
      <c r="M3429" s="16"/>
      <c r="N3429" s="16"/>
      <c r="O3429" s="16"/>
      <c r="P3429" s="16"/>
      <c r="Y3429" s="20"/>
      <c r="Z3429" s="20"/>
      <c r="AA3429" s="20"/>
      <c r="AB3429" s="20"/>
      <c r="AC3429" s="20"/>
      <c r="AD3429" s="20"/>
    </row>
    <row r="3430" spans="3:30" s="1" customFormat="1">
      <c r="C3430" s="16"/>
      <c r="D3430" s="16"/>
      <c r="E3430" s="32"/>
      <c r="F3430" s="16"/>
      <c r="G3430" s="16"/>
      <c r="H3430" s="16"/>
      <c r="I3430" s="16"/>
      <c r="J3430" s="16"/>
      <c r="K3430" s="16"/>
      <c r="L3430" s="32"/>
      <c r="M3430" s="16"/>
      <c r="N3430" s="16"/>
      <c r="O3430" s="16"/>
      <c r="P3430" s="16"/>
      <c r="Y3430" s="20"/>
      <c r="Z3430" s="20"/>
      <c r="AA3430" s="20"/>
      <c r="AB3430" s="20"/>
      <c r="AC3430" s="20"/>
      <c r="AD3430" s="20"/>
    </row>
    <row r="3431" spans="3:30" s="1" customFormat="1">
      <c r="C3431" s="16"/>
      <c r="D3431" s="16"/>
      <c r="E3431" s="32"/>
      <c r="F3431" s="16"/>
      <c r="G3431" s="16"/>
      <c r="H3431" s="16"/>
      <c r="I3431" s="16"/>
      <c r="J3431" s="16"/>
      <c r="K3431" s="16"/>
      <c r="L3431" s="32"/>
      <c r="M3431" s="16"/>
      <c r="N3431" s="16"/>
      <c r="O3431" s="16"/>
      <c r="P3431" s="16"/>
      <c r="Y3431" s="20"/>
      <c r="Z3431" s="20"/>
      <c r="AA3431" s="20"/>
      <c r="AB3431" s="20"/>
      <c r="AC3431" s="20"/>
      <c r="AD3431" s="20"/>
    </row>
    <row r="3432" spans="3:30" s="1" customFormat="1">
      <c r="C3432" s="16"/>
      <c r="D3432" s="16"/>
      <c r="E3432" s="32"/>
      <c r="F3432" s="16"/>
      <c r="G3432" s="16"/>
      <c r="H3432" s="16"/>
      <c r="I3432" s="16"/>
      <c r="J3432" s="16"/>
      <c r="K3432" s="16"/>
      <c r="L3432" s="32"/>
      <c r="M3432" s="16"/>
      <c r="N3432" s="16"/>
      <c r="O3432" s="16"/>
      <c r="P3432" s="16"/>
      <c r="Y3432" s="20"/>
      <c r="Z3432" s="20"/>
      <c r="AA3432" s="20"/>
      <c r="AB3432" s="20"/>
      <c r="AC3432" s="20"/>
      <c r="AD3432" s="20"/>
    </row>
    <row r="3433" spans="3:30" s="1" customFormat="1">
      <c r="C3433" s="16"/>
      <c r="D3433" s="16"/>
      <c r="E3433" s="32"/>
      <c r="F3433" s="16"/>
      <c r="G3433" s="16"/>
      <c r="H3433" s="16"/>
      <c r="I3433" s="16"/>
      <c r="J3433" s="16"/>
      <c r="K3433" s="16"/>
      <c r="L3433" s="32"/>
      <c r="M3433" s="16"/>
      <c r="N3433" s="16"/>
      <c r="O3433" s="16"/>
      <c r="P3433" s="16"/>
      <c r="Y3433" s="20"/>
      <c r="Z3433" s="20"/>
      <c r="AA3433" s="20"/>
      <c r="AB3433" s="20"/>
      <c r="AC3433" s="20"/>
      <c r="AD3433" s="20"/>
    </row>
    <row r="3434" spans="3:30" s="1" customFormat="1">
      <c r="C3434" s="16"/>
      <c r="D3434" s="16"/>
      <c r="E3434" s="32"/>
      <c r="F3434" s="16"/>
      <c r="G3434" s="16"/>
      <c r="H3434" s="16"/>
      <c r="I3434" s="16"/>
      <c r="J3434" s="16"/>
      <c r="K3434" s="16"/>
      <c r="L3434" s="32"/>
      <c r="M3434" s="16"/>
      <c r="N3434" s="16"/>
      <c r="O3434" s="16"/>
      <c r="P3434" s="16"/>
      <c r="Y3434" s="20"/>
      <c r="Z3434" s="20"/>
      <c r="AA3434" s="20"/>
      <c r="AB3434" s="20"/>
      <c r="AC3434" s="20"/>
      <c r="AD3434" s="20"/>
    </row>
    <row r="3435" spans="3:30" s="1" customFormat="1">
      <c r="C3435" s="16"/>
      <c r="D3435" s="16"/>
      <c r="E3435" s="32"/>
      <c r="F3435" s="16"/>
      <c r="G3435" s="16"/>
      <c r="H3435" s="16"/>
      <c r="I3435" s="16"/>
      <c r="J3435" s="16"/>
      <c r="K3435" s="16"/>
      <c r="L3435" s="32"/>
      <c r="M3435" s="16"/>
      <c r="N3435" s="16"/>
      <c r="O3435" s="16"/>
      <c r="P3435" s="16"/>
      <c r="Y3435" s="20"/>
      <c r="Z3435" s="20"/>
      <c r="AA3435" s="20"/>
      <c r="AB3435" s="20"/>
      <c r="AC3435" s="20"/>
      <c r="AD3435" s="20"/>
    </row>
    <row r="3436" spans="3:30" s="1" customFormat="1">
      <c r="C3436" s="16"/>
      <c r="D3436" s="16"/>
      <c r="E3436" s="32"/>
      <c r="F3436" s="16"/>
      <c r="G3436" s="16"/>
      <c r="H3436" s="16"/>
      <c r="I3436" s="16"/>
      <c r="J3436" s="16"/>
      <c r="K3436" s="16"/>
      <c r="L3436" s="32"/>
      <c r="M3436" s="16"/>
      <c r="N3436" s="16"/>
      <c r="O3436" s="16"/>
      <c r="P3436" s="16"/>
      <c r="Y3436" s="20"/>
      <c r="Z3436" s="20"/>
      <c r="AA3436" s="20"/>
      <c r="AB3436" s="20"/>
      <c r="AC3436" s="20"/>
      <c r="AD3436" s="20"/>
    </row>
    <row r="3437" spans="3:30" s="1" customFormat="1">
      <c r="C3437" s="16"/>
      <c r="D3437" s="16"/>
      <c r="E3437" s="32"/>
      <c r="F3437" s="16"/>
      <c r="G3437" s="16"/>
      <c r="H3437" s="16"/>
      <c r="I3437" s="16"/>
      <c r="J3437" s="16"/>
      <c r="K3437" s="16"/>
      <c r="L3437" s="32"/>
      <c r="M3437" s="16"/>
      <c r="N3437" s="16"/>
      <c r="O3437" s="16"/>
      <c r="P3437" s="16"/>
      <c r="Y3437" s="20"/>
      <c r="Z3437" s="20"/>
      <c r="AA3437" s="20"/>
      <c r="AB3437" s="20"/>
      <c r="AC3437" s="20"/>
      <c r="AD3437" s="20"/>
    </row>
    <row r="3438" spans="3:30" s="1" customFormat="1">
      <c r="C3438" s="16"/>
      <c r="D3438" s="16"/>
      <c r="E3438" s="32"/>
      <c r="F3438" s="16"/>
      <c r="G3438" s="16"/>
      <c r="H3438" s="16"/>
      <c r="I3438" s="16"/>
      <c r="J3438" s="16"/>
      <c r="K3438" s="16"/>
      <c r="L3438" s="32"/>
      <c r="M3438" s="16"/>
      <c r="N3438" s="16"/>
      <c r="O3438" s="16"/>
      <c r="P3438" s="16"/>
      <c r="Y3438" s="20"/>
      <c r="Z3438" s="20"/>
      <c r="AA3438" s="20"/>
      <c r="AB3438" s="20"/>
      <c r="AC3438" s="20"/>
      <c r="AD3438" s="20"/>
    </row>
    <row r="3439" spans="3:30" s="1" customFormat="1">
      <c r="C3439" s="16"/>
      <c r="D3439" s="16"/>
      <c r="E3439" s="32"/>
      <c r="F3439" s="16"/>
      <c r="G3439" s="16"/>
      <c r="H3439" s="16"/>
      <c r="I3439" s="16"/>
      <c r="J3439" s="16"/>
      <c r="K3439" s="16"/>
      <c r="L3439" s="32"/>
      <c r="M3439" s="16"/>
      <c r="N3439" s="16"/>
      <c r="O3439" s="16"/>
      <c r="P3439" s="16"/>
      <c r="Y3439" s="20"/>
      <c r="Z3439" s="20"/>
      <c r="AA3439" s="20"/>
      <c r="AB3439" s="20"/>
      <c r="AC3439" s="20"/>
      <c r="AD3439" s="20"/>
    </row>
    <row r="3440" spans="3:30" s="1" customFormat="1">
      <c r="C3440" s="16"/>
      <c r="D3440" s="16"/>
      <c r="E3440" s="32"/>
      <c r="F3440" s="16"/>
      <c r="G3440" s="16"/>
      <c r="H3440" s="16"/>
      <c r="I3440" s="16"/>
      <c r="J3440" s="16"/>
      <c r="K3440" s="16"/>
      <c r="L3440" s="32"/>
      <c r="M3440" s="16"/>
      <c r="N3440" s="16"/>
      <c r="O3440" s="16"/>
      <c r="P3440" s="16"/>
      <c r="Y3440" s="20"/>
      <c r="Z3440" s="20"/>
      <c r="AA3440" s="20"/>
      <c r="AB3440" s="20"/>
      <c r="AC3440" s="20"/>
      <c r="AD3440" s="20"/>
    </row>
    <row r="3441" spans="3:30" s="1" customFormat="1">
      <c r="C3441" s="16"/>
      <c r="D3441" s="16"/>
      <c r="E3441" s="32"/>
      <c r="F3441" s="16"/>
      <c r="G3441" s="16"/>
      <c r="H3441" s="16"/>
      <c r="I3441" s="16"/>
      <c r="J3441" s="16"/>
      <c r="K3441" s="16"/>
      <c r="L3441" s="32"/>
      <c r="M3441" s="16"/>
      <c r="N3441" s="16"/>
      <c r="O3441" s="16"/>
      <c r="P3441" s="16"/>
      <c r="Y3441" s="20"/>
      <c r="Z3441" s="20"/>
      <c r="AA3441" s="20"/>
      <c r="AB3441" s="20"/>
      <c r="AC3441" s="20"/>
      <c r="AD3441" s="20"/>
    </row>
    <row r="3442" spans="3:30" s="1" customFormat="1">
      <c r="C3442" s="16"/>
      <c r="D3442" s="16"/>
      <c r="E3442" s="32"/>
      <c r="F3442" s="16"/>
      <c r="G3442" s="16"/>
      <c r="H3442" s="16"/>
      <c r="I3442" s="16"/>
      <c r="J3442" s="16"/>
      <c r="K3442" s="16"/>
      <c r="L3442" s="32"/>
      <c r="M3442" s="16"/>
      <c r="N3442" s="16"/>
      <c r="O3442" s="16"/>
      <c r="P3442" s="16"/>
      <c r="Y3442" s="20"/>
      <c r="Z3442" s="20"/>
      <c r="AA3442" s="20"/>
      <c r="AB3442" s="20"/>
      <c r="AC3442" s="20"/>
      <c r="AD3442" s="20"/>
    </row>
    <row r="3443" spans="3:30" s="1" customFormat="1">
      <c r="C3443" s="16"/>
      <c r="D3443" s="16"/>
      <c r="E3443" s="32"/>
      <c r="F3443" s="16"/>
      <c r="G3443" s="16"/>
      <c r="H3443" s="16"/>
      <c r="I3443" s="16"/>
      <c r="J3443" s="16"/>
      <c r="K3443" s="16"/>
      <c r="L3443" s="32"/>
      <c r="M3443" s="16"/>
      <c r="N3443" s="16"/>
      <c r="O3443" s="16"/>
      <c r="P3443" s="16"/>
      <c r="Y3443" s="20"/>
      <c r="Z3443" s="20"/>
      <c r="AA3443" s="20"/>
      <c r="AB3443" s="20"/>
      <c r="AC3443" s="20"/>
      <c r="AD3443" s="20"/>
    </row>
    <row r="3444" spans="3:30" s="1" customFormat="1">
      <c r="C3444" s="16"/>
      <c r="D3444" s="16"/>
      <c r="E3444" s="32"/>
      <c r="F3444" s="16"/>
      <c r="G3444" s="16"/>
      <c r="H3444" s="16"/>
      <c r="I3444" s="16"/>
      <c r="J3444" s="16"/>
      <c r="K3444" s="16"/>
      <c r="L3444" s="32"/>
      <c r="M3444" s="16"/>
      <c r="N3444" s="16"/>
      <c r="O3444" s="16"/>
      <c r="P3444" s="16"/>
      <c r="Y3444" s="20"/>
      <c r="Z3444" s="20"/>
      <c r="AA3444" s="20"/>
      <c r="AB3444" s="20"/>
      <c r="AC3444" s="20"/>
      <c r="AD3444" s="20"/>
    </row>
    <row r="3445" spans="3:30" s="1" customFormat="1">
      <c r="C3445" s="16"/>
      <c r="D3445" s="16"/>
      <c r="E3445" s="32"/>
      <c r="F3445" s="16"/>
      <c r="G3445" s="16"/>
      <c r="H3445" s="16"/>
      <c r="I3445" s="16"/>
      <c r="J3445" s="16"/>
      <c r="K3445" s="16"/>
      <c r="L3445" s="32"/>
      <c r="M3445" s="16"/>
      <c r="N3445" s="16"/>
      <c r="O3445" s="16"/>
      <c r="P3445" s="16"/>
      <c r="Y3445" s="20"/>
      <c r="Z3445" s="20"/>
      <c r="AA3445" s="20"/>
      <c r="AB3445" s="20"/>
      <c r="AC3445" s="20"/>
      <c r="AD3445" s="20"/>
    </row>
    <row r="3446" spans="3:30" s="1" customFormat="1">
      <c r="C3446" s="16"/>
      <c r="D3446" s="16"/>
      <c r="E3446" s="32"/>
      <c r="F3446" s="16"/>
      <c r="G3446" s="16"/>
      <c r="H3446" s="16"/>
      <c r="I3446" s="16"/>
      <c r="J3446" s="16"/>
      <c r="K3446" s="16"/>
      <c r="L3446" s="32"/>
      <c r="M3446" s="16"/>
      <c r="N3446" s="16"/>
      <c r="O3446" s="16"/>
      <c r="P3446" s="16"/>
      <c r="Y3446" s="20"/>
      <c r="Z3446" s="20"/>
      <c r="AA3446" s="20"/>
      <c r="AB3446" s="20"/>
      <c r="AC3446" s="20"/>
      <c r="AD3446" s="20"/>
    </row>
    <row r="3447" spans="3:30" s="1" customFormat="1">
      <c r="C3447" s="16"/>
      <c r="D3447" s="16"/>
      <c r="E3447" s="32"/>
      <c r="F3447" s="16"/>
      <c r="G3447" s="16"/>
      <c r="H3447" s="16"/>
      <c r="I3447" s="16"/>
      <c r="J3447" s="16"/>
      <c r="K3447" s="16"/>
      <c r="L3447" s="32"/>
      <c r="M3447" s="16"/>
      <c r="N3447" s="16"/>
      <c r="O3447" s="16"/>
      <c r="P3447" s="16"/>
      <c r="Y3447" s="20"/>
      <c r="Z3447" s="20"/>
      <c r="AA3447" s="20"/>
      <c r="AB3447" s="20"/>
      <c r="AC3447" s="20"/>
      <c r="AD3447" s="20"/>
    </row>
    <row r="3448" spans="3:30" s="1" customFormat="1">
      <c r="C3448" s="16"/>
      <c r="D3448" s="16"/>
      <c r="E3448" s="32"/>
      <c r="F3448" s="16"/>
      <c r="G3448" s="16"/>
      <c r="H3448" s="16"/>
      <c r="I3448" s="16"/>
      <c r="J3448" s="16"/>
      <c r="K3448" s="16"/>
      <c r="L3448" s="32"/>
      <c r="M3448" s="16"/>
      <c r="N3448" s="16"/>
      <c r="O3448" s="16"/>
      <c r="P3448" s="16"/>
      <c r="Y3448" s="20"/>
      <c r="Z3448" s="20"/>
      <c r="AA3448" s="20"/>
      <c r="AB3448" s="20"/>
      <c r="AC3448" s="20"/>
      <c r="AD3448" s="20"/>
    </row>
    <row r="3449" spans="3:30" s="1" customFormat="1">
      <c r="C3449" s="16"/>
      <c r="D3449" s="16"/>
      <c r="E3449" s="32"/>
      <c r="F3449" s="16"/>
      <c r="G3449" s="16"/>
      <c r="H3449" s="16"/>
      <c r="I3449" s="16"/>
      <c r="J3449" s="16"/>
      <c r="K3449" s="16"/>
      <c r="L3449" s="32"/>
      <c r="M3449" s="16"/>
      <c r="N3449" s="16"/>
      <c r="O3449" s="16"/>
      <c r="P3449" s="16"/>
      <c r="Y3449" s="20"/>
      <c r="Z3449" s="20"/>
      <c r="AA3449" s="20"/>
      <c r="AB3449" s="20"/>
      <c r="AC3449" s="20"/>
      <c r="AD3449" s="20"/>
    </row>
    <row r="3450" spans="3:30" s="1" customFormat="1">
      <c r="C3450" s="16"/>
      <c r="D3450" s="16"/>
      <c r="E3450" s="32"/>
      <c r="F3450" s="16"/>
      <c r="G3450" s="16"/>
      <c r="H3450" s="16"/>
      <c r="I3450" s="16"/>
      <c r="J3450" s="16"/>
      <c r="K3450" s="16"/>
      <c r="L3450" s="32"/>
      <c r="M3450" s="16"/>
      <c r="N3450" s="16"/>
      <c r="O3450" s="16"/>
      <c r="P3450" s="16"/>
      <c r="Y3450" s="20"/>
      <c r="Z3450" s="20"/>
      <c r="AA3450" s="20"/>
      <c r="AB3450" s="20"/>
      <c r="AC3450" s="20"/>
      <c r="AD3450" s="20"/>
    </row>
    <row r="3451" spans="3:30" s="1" customFormat="1">
      <c r="C3451" s="16"/>
      <c r="D3451" s="16"/>
      <c r="E3451" s="32"/>
      <c r="F3451" s="16"/>
      <c r="G3451" s="16"/>
      <c r="H3451" s="16"/>
      <c r="I3451" s="16"/>
      <c r="J3451" s="16"/>
      <c r="K3451" s="16"/>
      <c r="L3451" s="32"/>
      <c r="M3451" s="16"/>
      <c r="N3451" s="16"/>
      <c r="O3451" s="16"/>
      <c r="P3451" s="16"/>
      <c r="Y3451" s="20"/>
      <c r="Z3451" s="20"/>
      <c r="AA3451" s="20"/>
      <c r="AB3451" s="20"/>
      <c r="AC3451" s="20"/>
      <c r="AD3451" s="20"/>
    </row>
    <row r="3452" spans="3:30" s="1" customFormat="1">
      <c r="C3452" s="16"/>
      <c r="D3452" s="16"/>
      <c r="E3452" s="32"/>
      <c r="F3452" s="16"/>
      <c r="G3452" s="16"/>
      <c r="H3452" s="16"/>
      <c r="I3452" s="16"/>
      <c r="J3452" s="16"/>
      <c r="K3452" s="16"/>
      <c r="L3452" s="32"/>
      <c r="M3452" s="16"/>
      <c r="N3452" s="16"/>
      <c r="O3452" s="16"/>
      <c r="P3452" s="16"/>
      <c r="Y3452" s="20"/>
      <c r="Z3452" s="20"/>
      <c r="AA3452" s="20"/>
      <c r="AB3452" s="20"/>
      <c r="AC3452" s="20"/>
      <c r="AD3452" s="20"/>
    </row>
    <row r="3453" spans="3:30" s="1" customFormat="1">
      <c r="C3453" s="16"/>
      <c r="D3453" s="16"/>
      <c r="E3453" s="32"/>
      <c r="F3453" s="16"/>
      <c r="G3453" s="16"/>
      <c r="H3453" s="16"/>
      <c r="I3453" s="16"/>
      <c r="J3453" s="16"/>
      <c r="K3453" s="16"/>
      <c r="L3453" s="32"/>
      <c r="M3453" s="16"/>
      <c r="N3453" s="16"/>
      <c r="O3453" s="16"/>
      <c r="P3453" s="16"/>
      <c r="Y3453" s="20"/>
      <c r="Z3453" s="20"/>
      <c r="AA3453" s="20"/>
      <c r="AB3453" s="20"/>
      <c r="AC3453" s="20"/>
      <c r="AD3453" s="20"/>
    </row>
    <row r="3454" spans="3:30" s="1" customFormat="1">
      <c r="C3454" s="16"/>
      <c r="D3454" s="16"/>
      <c r="E3454" s="32"/>
      <c r="F3454" s="16"/>
      <c r="G3454" s="16"/>
      <c r="H3454" s="16"/>
      <c r="I3454" s="16"/>
      <c r="J3454" s="16"/>
      <c r="K3454" s="16"/>
      <c r="L3454" s="32"/>
      <c r="M3454" s="16"/>
      <c r="N3454" s="16"/>
      <c r="O3454" s="16"/>
      <c r="P3454" s="16"/>
      <c r="Y3454" s="20"/>
      <c r="Z3454" s="20"/>
      <c r="AA3454" s="20"/>
      <c r="AB3454" s="20"/>
      <c r="AC3454" s="20"/>
      <c r="AD3454" s="20"/>
    </row>
    <row r="3455" spans="3:30" s="1" customFormat="1">
      <c r="C3455" s="16"/>
      <c r="D3455" s="16"/>
      <c r="E3455" s="32"/>
      <c r="F3455" s="16"/>
      <c r="G3455" s="16"/>
      <c r="H3455" s="16"/>
      <c r="I3455" s="16"/>
      <c r="J3455" s="16"/>
      <c r="K3455" s="16"/>
      <c r="L3455" s="32"/>
      <c r="M3455" s="16"/>
      <c r="N3455" s="16"/>
      <c r="O3455" s="16"/>
      <c r="P3455" s="16"/>
      <c r="Y3455" s="20"/>
      <c r="Z3455" s="20"/>
      <c r="AA3455" s="20"/>
      <c r="AB3455" s="20"/>
      <c r="AC3455" s="20"/>
      <c r="AD3455" s="20"/>
    </row>
    <row r="3456" spans="3:30" s="1" customFormat="1">
      <c r="C3456" s="16"/>
      <c r="D3456" s="16"/>
      <c r="E3456" s="32"/>
      <c r="F3456" s="16"/>
      <c r="G3456" s="16"/>
      <c r="H3456" s="16"/>
      <c r="I3456" s="16"/>
      <c r="J3456" s="16"/>
      <c r="K3456" s="16"/>
      <c r="L3456" s="32"/>
      <c r="M3456" s="16"/>
      <c r="N3456" s="16"/>
      <c r="O3456" s="16"/>
      <c r="P3456" s="16"/>
      <c r="Y3456" s="20"/>
      <c r="Z3456" s="20"/>
      <c r="AA3456" s="20"/>
      <c r="AB3456" s="20"/>
      <c r="AC3456" s="20"/>
      <c r="AD3456" s="20"/>
    </row>
    <row r="3457" spans="3:30" s="1" customFormat="1">
      <c r="C3457" s="16"/>
      <c r="D3457" s="16"/>
      <c r="E3457" s="32"/>
      <c r="F3457" s="16"/>
      <c r="G3457" s="16"/>
      <c r="H3457" s="16"/>
      <c r="I3457" s="16"/>
      <c r="J3457" s="16"/>
      <c r="K3457" s="16"/>
      <c r="L3457" s="32"/>
      <c r="M3457" s="16"/>
      <c r="N3457" s="16"/>
      <c r="O3457" s="16"/>
      <c r="P3457" s="16"/>
      <c r="Y3457" s="20"/>
      <c r="Z3457" s="20"/>
      <c r="AA3457" s="20"/>
      <c r="AB3457" s="20"/>
      <c r="AC3457" s="20"/>
      <c r="AD3457" s="20"/>
    </row>
    <row r="3458" spans="3:30" s="1" customFormat="1">
      <c r="C3458" s="16"/>
      <c r="D3458" s="16"/>
      <c r="E3458" s="32"/>
      <c r="F3458" s="16"/>
      <c r="G3458" s="16"/>
      <c r="H3458" s="16"/>
      <c r="I3458" s="16"/>
      <c r="J3458" s="16"/>
      <c r="K3458" s="16"/>
      <c r="L3458" s="32"/>
      <c r="M3458" s="16"/>
      <c r="N3458" s="16"/>
      <c r="O3458" s="16"/>
      <c r="P3458" s="16"/>
      <c r="Y3458" s="20"/>
      <c r="Z3458" s="20"/>
      <c r="AA3458" s="20"/>
      <c r="AB3458" s="20"/>
      <c r="AC3458" s="20"/>
      <c r="AD3458" s="20"/>
    </row>
    <row r="3459" spans="3:30" s="1" customFormat="1">
      <c r="C3459" s="16"/>
      <c r="D3459" s="16"/>
      <c r="E3459" s="32"/>
      <c r="F3459" s="16"/>
      <c r="G3459" s="16"/>
      <c r="H3459" s="16"/>
      <c r="I3459" s="16"/>
      <c r="J3459" s="16"/>
      <c r="K3459" s="16"/>
      <c r="L3459" s="32"/>
      <c r="M3459" s="16"/>
      <c r="N3459" s="16"/>
      <c r="O3459" s="16"/>
      <c r="P3459" s="16"/>
      <c r="Y3459" s="20"/>
      <c r="Z3459" s="20"/>
      <c r="AA3459" s="20"/>
      <c r="AB3459" s="20"/>
      <c r="AC3459" s="20"/>
      <c r="AD3459" s="20"/>
    </row>
    <row r="3460" spans="3:30" s="1" customFormat="1">
      <c r="C3460" s="16"/>
      <c r="D3460" s="16"/>
      <c r="E3460" s="32"/>
      <c r="F3460" s="16"/>
      <c r="G3460" s="16"/>
      <c r="H3460" s="16"/>
      <c r="I3460" s="16"/>
      <c r="J3460" s="16"/>
      <c r="K3460" s="16"/>
      <c r="L3460" s="32"/>
      <c r="M3460" s="16"/>
      <c r="N3460" s="16"/>
      <c r="O3460" s="16"/>
      <c r="P3460" s="16"/>
      <c r="Y3460" s="20"/>
      <c r="Z3460" s="20"/>
      <c r="AA3460" s="20"/>
      <c r="AB3460" s="20"/>
      <c r="AC3460" s="20"/>
      <c r="AD3460" s="20"/>
    </row>
    <row r="3461" spans="3:30" s="1" customFormat="1">
      <c r="C3461" s="16"/>
      <c r="D3461" s="16"/>
      <c r="E3461" s="32"/>
      <c r="F3461" s="16"/>
      <c r="G3461" s="16"/>
      <c r="H3461" s="16"/>
      <c r="I3461" s="16"/>
      <c r="J3461" s="16"/>
      <c r="K3461" s="16"/>
      <c r="L3461" s="32"/>
      <c r="M3461" s="16"/>
      <c r="N3461" s="16"/>
      <c r="O3461" s="16"/>
      <c r="P3461" s="16"/>
      <c r="Y3461" s="20"/>
      <c r="Z3461" s="20"/>
      <c r="AA3461" s="20"/>
      <c r="AB3461" s="20"/>
      <c r="AC3461" s="20"/>
      <c r="AD3461" s="20"/>
    </row>
    <row r="3462" spans="3:30" s="1" customFormat="1">
      <c r="C3462" s="16"/>
      <c r="D3462" s="16"/>
      <c r="E3462" s="32"/>
      <c r="F3462" s="16"/>
      <c r="G3462" s="16"/>
      <c r="H3462" s="16"/>
      <c r="I3462" s="16"/>
      <c r="J3462" s="16"/>
      <c r="K3462" s="16"/>
      <c r="L3462" s="32"/>
      <c r="M3462" s="16"/>
      <c r="N3462" s="16"/>
      <c r="O3462" s="16"/>
      <c r="P3462" s="16"/>
      <c r="Y3462" s="20"/>
      <c r="Z3462" s="20"/>
      <c r="AA3462" s="20"/>
      <c r="AB3462" s="20"/>
      <c r="AC3462" s="20"/>
      <c r="AD3462" s="20"/>
    </row>
    <row r="3463" spans="3:30" s="1" customFormat="1">
      <c r="C3463" s="16"/>
      <c r="D3463" s="16"/>
      <c r="E3463" s="32"/>
      <c r="F3463" s="16"/>
      <c r="G3463" s="16"/>
      <c r="H3463" s="16"/>
      <c r="I3463" s="16"/>
      <c r="J3463" s="16"/>
      <c r="K3463" s="16"/>
      <c r="L3463" s="32"/>
      <c r="M3463" s="16"/>
      <c r="N3463" s="16"/>
      <c r="O3463" s="16"/>
      <c r="P3463" s="16"/>
      <c r="Y3463" s="20"/>
      <c r="Z3463" s="20"/>
      <c r="AA3463" s="20"/>
      <c r="AB3463" s="20"/>
      <c r="AC3463" s="20"/>
      <c r="AD3463" s="20"/>
    </row>
    <row r="3464" spans="3:30" s="1" customFormat="1">
      <c r="C3464" s="16"/>
      <c r="D3464" s="16"/>
      <c r="E3464" s="32"/>
      <c r="F3464" s="16"/>
      <c r="G3464" s="16"/>
      <c r="H3464" s="16"/>
      <c r="I3464" s="16"/>
      <c r="J3464" s="16"/>
      <c r="K3464" s="16"/>
      <c r="L3464" s="32"/>
      <c r="M3464" s="16"/>
      <c r="N3464" s="16"/>
      <c r="O3464" s="16"/>
      <c r="P3464" s="16"/>
      <c r="Y3464" s="20"/>
      <c r="Z3464" s="20"/>
      <c r="AA3464" s="20"/>
      <c r="AB3464" s="20"/>
      <c r="AC3464" s="20"/>
      <c r="AD3464" s="20"/>
    </row>
    <row r="3465" spans="3:30" s="1" customFormat="1">
      <c r="C3465" s="16"/>
      <c r="D3465" s="16"/>
      <c r="E3465" s="32"/>
      <c r="F3465" s="16"/>
      <c r="G3465" s="16"/>
      <c r="H3465" s="16"/>
      <c r="I3465" s="16"/>
      <c r="J3465" s="16"/>
      <c r="K3465" s="16"/>
      <c r="L3465" s="32"/>
      <c r="M3465" s="16"/>
      <c r="N3465" s="16"/>
      <c r="O3465" s="16"/>
      <c r="P3465" s="16"/>
      <c r="Y3465" s="20"/>
      <c r="Z3465" s="20"/>
      <c r="AA3465" s="20"/>
      <c r="AB3465" s="20"/>
      <c r="AC3465" s="20"/>
      <c r="AD3465" s="20"/>
    </row>
    <row r="3466" spans="3:30" s="1" customFormat="1">
      <c r="C3466" s="16"/>
      <c r="D3466" s="16"/>
      <c r="E3466" s="32"/>
      <c r="F3466" s="16"/>
      <c r="G3466" s="16"/>
      <c r="H3466" s="16"/>
      <c r="I3466" s="16"/>
      <c r="J3466" s="16"/>
      <c r="K3466" s="16"/>
      <c r="L3466" s="32"/>
      <c r="M3466" s="16"/>
      <c r="N3466" s="16"/>
      <c r="O3466" s="16"/>
      <c r="P3466" s="16"/>
      <c r="Y3466" s="20"/>
      <c r="Z3466" s="20"/>
      <c r="AA3466" s="20"/>
      <c r="AB3466" s="20"/>
      <c r="AC3466" s="20"/>
      <c r="AD3466" s="20"/>
    </row>
    <row r="3467" spans="3:30" s="1" customFormat="1">
      <c r="C3467" s="16"/>
      <c r="D3467" s="16"/>
      <c r="E3467" s="32"/>
      <c r="F3467" s="16"/>
      <c r="G3467" s="16"/>
      <c r="H3467" s="16"/>
      <c r="I3467" s="16"/>
      <c r="J3467" s="16"/>
      <c r="K3467" s="16"/>
      <c r="L3467" s="32"/>
      <c r="M3467" s="16"/>
      <c r="N3467" s="16"/>
      <c r="O3467" s="16"/>
      <c r="P3467" s="16"/>
      <c r="Y3467" s="20"/>
      <c r="Z3467" s="20"/>
      <c r="AA3467" s="20"/>
      <c r="AB3467" s="20"/>
      <c r="AC3467" s="20"/>
      <c r="AD3467" s="20"/>
    </row>
    <row r="3468" spans="3:30" s="1" customFormat="1">
      <c r="C3468" s="16"/>
      <c r="D3468" s="16"/>
      <c r="E3468" s="32"/>
      <c r="F3468" s="16"/>
      <c r="G3468" s="16"/>
      <c r="H3468" s="16"/>
      <c r="I3468" s="16"/>
      <c r="J3468" s="16"/>
      <c r="K3468" s="16"/>
      <c r="L3468" s="32"/>
      <c r="M3468" s="16"/>
      <c r="N3468" s="16"/>
      <c r="O3468" s="16"/>
      <c r="P3468" s="16"/>
      <c r="Y3468" s="20"/>
      <c r="Z3468" s="20"/>
      <c r="AA3468" s="20"/>
      <c r="AB3468" s="20"/>
      <c r="AC3468" s="20"/>
      <c r="AD3468" s="20"/>
    </row>
    <row r="3469" spans="3:30" s="1" customFormat="1">
      <c r="C3469" s="16"/>
      <c r="D3469" s="16"/>
      <c r="E3469" s="32"/>
      <c r="F3469" s="16"/>
      <c r="G3469" s="16"/>
      <c r="H3469" s="16"/>
      <c r="I3469" s="16"/>
      <c r="J3469" s="16"/>
      <c r="K3469" s="16"/>
      <c r="L3469" s="32"/>
      <c r="M3469" s="16"/>
      <c r="N3469" s="16"/>
      <c r="O3469" s="16"/>
      <c r="P3469" s="16"/>
      <c r="Y3469" s="20"/>
      <c r="Z3469" s="20"/>
      <c r="AA3469" s="20"/>
      <c r="AB3469" s="20"/>
      <c r="AC3469" s="20"/>
      <c r="AD3469" s="20"/>
    </row>
    <row r="3470" spans="3:30" s="1" customFormat="1">
      <c r="C3470" s="16"/>
      <c r="D3470" s="16"/>
      <c r="E3470" s="32"/>
      <c r="F3470" s="16"/>
      <c r="G3470" s="16"/>
      <c r="H3470" s="16"/>
      <c r="I3470" s="16"/>
      <c r="J3470" s="16"/>
      <c r="K3470" s="16"/>
      <c r="L3470" s="32"/>
      <c r="M3470" s="16"/>
      <c r="N3470" s="16"/>
      <c r="O3470" s="16"/>
      <c r="P3470" s="16"/>
      <c r="Y3470" s="20"/>
      <c r="Z3470" s="20"/>
      <c r="AA3470" s="20"/>
      <c r="AB3470" s="20"/>
      <c r="AC3470" s="20"/>
      <c r="AD3470" s="20"/>
    </row>
    <row r="3471" spans="3:30" s="1" customFormat="1">
      <c r="C3471" s="16"/>
      <c r="D3471" s="16"/>
      <c r="E3471" s="32"/>
      <c r="F3471" s="16"/>
      <c r="G3471" s="16"/>
      <c r="H3471" s="16"/>
      <c r="I3471" s="16"/>
      <c r="J3471" s="16"/>
      <c r="K3471" s="16"/>
      <c r="L3471" s="32"/>
      <c r="M3471" s="16"/>
      <c r="N3471" s="16"/>
      <c r="O3471" s="16"/>
      <c r="P3471" s="16"/>
      <c r="Y3471" s="20"/>
      <c r="Z3471" s="20"/>
      <c r="AA3471" s="20"/>
      <c r="AB3471" s="20"/>
      <c r="AC3471" s="20"/>
      <c r="AD3471" s="20"/>
    </row>
    <row r="3472" spans="3:30" s="1" customFormat="1">
      <c r="C3472" s="16"/>
      <c r="D3472" s="16"/>
      <c r="E3472" s="32"/>
      <c r="F3472" s="16"/>
      <c r="G3472" s="16"/>
      <c r="H3472" s="16"/>
      <c r="I3472" s="16"/>
      <c r="J3472" s="16"/>
      <c r="K3472" s="16"/>
      <c r="L3472" s="32"/>
      <c r="M3472" s="16"/>
      <c r="N3472" s="16"/>
      <c r="O3472" s="16"/>
      <c r="P3472" s="16"/>
      <c r="Y3472" s="20"/>
      <c r="Z3472" s="20"/>
      <c r="AA3472" s="20"/>
      <c r="AB3472" s="20"/>
      <c r="AC3472" s="20"/>
      <c r="AD3472" s="20"/>
    </row>
    <row r="3473" spans="3:30" s="1" customFormat="1">
      <c r="C3473" s="16"/>
      <c r="D3473" s="16"/>
      <c r="E3473" s="32"/>
      <c r="F3473" s="16"/>
      <c r="G3473" s="16"/>
      <c r="H3473" s="16"/>
      <c r="I3473" s="16"/>
      <c r="J3473" s="16"/>
      <c r="K3473" s="16"/>
      <c r="L3473" s="32"/>
      <c r="M3473" s="16"/>
      <c r="N3473" s="16"/>
      <c r="O3473" s="16"/>
      <c r="P3473" s="16"/>
      <c r="Y3473" s="20"/>
      <c r="Z3473" s="20"/>
      <c r="AA3473" s="20"/>
      <c r="AB3473" s="20"/>
      <c r="AC3473" s="20"/>
      <c r="AD3473" s="20"/>
    </row>
    <row r="3474" spans="3:30" s="1" customFormat="1">
      <c r="C3474" s="16"/>
      <c r="D3474" s="16"/>
      <c r="E3474" s="32"/>
      <c r="F3474" s="16"/>
      <c r="G3474" s="16"/>
      <c r="H3474" s="16"/>
      <c r="I3474" s="16"/>
      <c r="J3474" s="16"/>
      <c r="K3474" s="16"/>
      <c r="L3474" s="32"/>
      <c r="M3474" s="16"/>
      <c r="N3474" s="16"/>
      <c r="O3474" s="16"/>
      <c r="P3474" s="16"/>
      <c r="Y3474" s="20"/>
      <c r="Z3474" s="20"/>
      <c r="AA3474" s="20"/>
      <c r="AB3474" s="20"/>
      <c r="AC3474" s="20"/>
      <c r="AD3474" s="20"/>
    </row>
    <row r="3475" spans="3:30" s="1" customFormat="1">
      <c r="C3475" s="16"/>
      <c r="D3475" s="16"/>
      <c r="E3475" s="32"/>
      <c r="F3475" s="16"/>
      <c r="G3475" s="16"/>
      <c r="H3475" s="16"/>
      <c r="I3475" s="16"/>
      <c r="J3475" s="16"/>
      <c r="K3475" s="16"/>
      <c r="L3475" s="32"/>
      <c r="M3475" s="16"/>
      <c r="N3475" s="16"/>
      <c r="O3475" s="16"/>
      <c r="P3475" s="16"/>
      <c r="Y3475" s="20"/>
      <c r="Z3475" s="20"/>
      <c r="AA3475" s="20"/>
      <c r="AB3475" s="20"/>
      <c r="AC3475" s="20"/>
      <c r="AD3475" s="20"/>
    </row>
    <row r="3476" spans="3:30" s="1" customFormat="1">
      <c r="C3476" s="16"/>
      <c r="D3476" s="16"/>
      <c r="E3476" s="32"/>
      <c r="F3476" s="16"/>
      <c r="G3476" s="16"/>
      <c r="H3476" s="16"/>
      <c r="I3476" s="16"/>
      <c r="J3476" s="16"/>
      <c r="K3476" s="16"/>
      <c r="L3476" s="32"/>
      <c r="M3476" s="16"/>
      <c r="N3476" s="16"/>
      <c r="O3476" s="16"/>
      <c r="P3476" s="16"/>
      <c r="Y3476" s="20"/>
      <c r="Z3476" s="20"/>
      <c r="AA3476" s="20"/>
      <c r="AB3476" s="20"/>
      <c r="AC3476" s="20"/>
      <c r="AD3476" s="20"/>
    </row>
    <row r="3477" spans="3:30" s="1" customFormat="1">
      <c r="C3477" s="16"/>
      <c r="D3477" s="16"/>
      <c r="E3477" s="32"/>
      <c r="F3477" s="16"/>
      <c r="G3477" s="16"/>
      <c r="H3477" s="16"/>
      <c r="I3477" s="16"/>
      <c r="J3477" s="16"/>
      <c r="K3477" s="16"/>
      <c r="L3477" s="32"/>
      <c r="M3477" s="16"/>
      <c r="N3477" s="16"/>
      <c r="O3477" s="16"/>
      <c r="P3477" s="16"/>
      <c r="Y3477" s="20"/>
      <c r="Z3477" s="20"/>
      <c r="AA3477" s="20"/>
      <c r="AB3477" s="20"/>
      <c r="AC3477" s="20"/>
      <c r="AD3477" s="20"/>
    </row>
    <row r="3478" spans="3:30" s="1" customFormat="1">
      <c r="C3478" s="16"/>
      <c r="D3478" s="16"/>
      <c r="E3478" s="32"/>
      <c r="F3478" s="16"/>
      <c r="G3478" s="16"/>
      <c r="H3478" s="16"/>
      <c r="I3478" s="16"/>
      <c r="J3478" s="16"/>
      <c r="K3478" s="16"/>
      <c r="L3478" s="32"/>
      <c r="M3478" s="16"/>
      <c r="N3478" s="16"/>
      <c r="O3478" s="16"/>
      <c r="P3478" s="16"/>
      <c r="Y3478" s="20"/>
      <c r="Z3478" s="20"/>
      <c r="AA3478" s="20"/>
      <c r="AB3478" s="20"/>
      <c r="AC3478" s="20"/>
      <c r="AD3478" s="20"/>
    </row>
    <row r="3479" spans="3:30" s="1" customFormat="1">
      <c r="C3479" s="16"/>
      <c r="D3479" s="16"/>
      <c r="E3479" s="32"/>
      <c r="F3479" s="16"/>
      <c r="G3479" s="16"/>
      <c r="H3479" s="16"/>
      <c r="I3479" s="16"/>
      <c r="J3479" s="16"/>
      <c r="K3479" s="16"/>
      <c r="L3479" s="32"/>
      <c r="M3479" s="16"/>
      <c r="N3479" s="16"/>
      <c r="O3479" s="16"/>
      <c r="P3479" s="16"/>
      <c r="Y3479" s="20"/>
      <c r="Z3479" s="20"/>
      <c r="AA3479" s="20"/>
      <c r="AB3479" s="20"/>
      <c r="AC3479" s="20"/>
      <c r="AD3479" s="20"/>
    </row>
    <row r="3480" spans="3:30" s="1" customFormat="1">
      <c r="C3480" s="16"/>
      <c r="D3480" s="16"/>
      <c r="E3480" s="32"/>
      <c r="F3480" s="16"/>
      <c r="G3480" s="16"/>
      <c r="H3480" s="16"/>
      <c r="I3480" s="16"/>
      <c r="J3480" s="16"/>
      <c r="K3480" s="16"/>
      <c r="L3480" s="32"/>
      <c r="M3480" s="16"/>
      <c r="N3480" s="16"/>
      <c r="O3480" s="16"/>
      <c r="P3480" s="16"/>
      <c r="Y3480" s="20"/>
      <c r="Z3480" s="20"/>
      <c r="AA3480" s="20"/>
      <c r="AB3480" s="20"/>
      <c r="AC3480" s="20"/>
      <c r="AD3480" s="20"/>
    </row>
    <row r="3481" spans="3:30" s="1" customFormat="1">
      <c r="C3481" s="16"/>
      <c r="D3481" s="16"/>
      <c r="E3481" s="32"/>
      <c r="F3481" s="16"/>
      <c r="G3481" s="16"/>
      <c r="H3481" s="16"/>
      <c r="I3481" s="16"/>
      <c r="J3481" s="16"/>
      <c r="K3481" s="16"/>
      <c r="L3481" s="32"/>
      <c r="M3481" s="16"/>
      <c r="N3481" s="16"/>
      <c r="O3481" s="16"/>
      <c r="P3481" s="16"/>
      <c r="Y3481" s="20"/>
      <c r="Z3481" s="20"/>
      <c r="AA3481" s="20"/>
      <c r="AB3481" s="20"/>
      <c r="AC3481" s="20"/>
      <c r="AD3481" s="20"/>
    </row>
    <row r="3482" spans="3:30" s="1" customFormat="1">
      <c r="C3482" s="16"/>
      <c r="D3482" s="16"/>
      <c r="E3482" s="32"/>
      <c r="F3482" s="16"/>
      <c r="G3482" s="16"/>
      <c r="H3482" s="16"/>
      <c r="I3482" s="16"/>
      <c r="J3482" s="16"/>
      <c r="K3482" s="16"/>
      <c r="L3482" s="32"/>
      <c r="M3482" s="16"/>
      <c r="N3482" s="16"/>
      <c r="O3482" s="16"/>
      <c r="P3482" s="16"/>
      <c r="Y3482" s="20"/>
      <c r="Z3482" s="20"/>
      <c r="AA3482" s="20"/>
      <c r="AB3482" s="20"/>
      <c r="AC3482" s="20"/>
      <c r="AD3482" s="20"/>
    </row>
    <row r="3483" spans="3:30" s="1" customFormat="1">
      <c r="C3483" s="16"/>
      <c r="D3483" s="16"/>
      <c r="E3483" s="32"/>
      <c r="F3483" s="16"/>
      <c r="G3483" s="16"/>
      <c r="H3483" s="16"/>
      <c r="I3483" s="16"/>
      <c r="J3483" s="16"/>
      <c r="K3483" s="16"/>
      <c r="L3483" s="32"/>
      <c r="M3483" s="16"/>
      <c r="N3483" s="16"/>
      <c r="O3483" s="16"/>
      <c r="P3483" s="16"/>
      <c r="Y3483" s="20"/>
      <c r="Z3483" s="20"/>
      <c r="AA3483" s="20"/>
      <c r="AB3483" s="20"/>
      <c r="AC3483" s="20"/>
      <c r="AD3483" s="20"/>
    </row>
    <row r="3484" spans="3:30" s="1" customFormat="1">
      <c r="C3484" s="16"/>
      <c r="D3484" s="16"/>
      <c r="E3484" s="32"/>
      <c r="F3484" s="16"/>
      <c r="G3484" s="16"/>
      <c r="H3484" s="16"/>
      <c r="I3484" s="16"/>
      <c r="J3484" s="16"/>
      <c r="K3484" s="16"/>
      <c r="L3484" s="32"/>
      <c r="M3484" s="16"/>
      <c r="N3484" s="16"/>
      <c r="O3484" s="16"/>
      <c r="P3484" s="16"/>
      <c r="Y3484" s="20"/>
      <c r="Z3484" s="20"/>
      <c r="AA3484" s="20"/>
      <c r="AB3484" s="20"/>
      <c r="AC3484" s="20"/>
      <c r="AD3484" s="20"/>
    </row>
    <row r="3485" spans="3:30" s="1" customFormat="1">
      <c r="C3485" s="16"/>
      <c r="D3485" s="16"/>
      <c r="E3485" s="32"/>
      <c r="F3485" s="16"/>
      <c r="G3485" s="16"/>
      <c r="H3485" s="16"/>
      <c r="I3485" s="16"/>
      <c r="J3485" s="16"/>
      <c r="K3485" s="16"/>
      <c r="L3485" s="32"/>
      <c r="M3485" s="16"/>
      <c r="N3485" s="16"/>
      <c r="O3485" s="16"/>
      <c r="P3485" s="16"/>
      <c r="Y3485" s="20"/>
      <c r="Z3485" s="20"/>
      <c r="AA3485" s="20"/>
      <c r="AB3485" s="20"/>
      <c r="AC3485" s="20"/>
      <c r="AD3485" s="20"/>
    </row>
    <row r="3486" spans="3:30" s="1" customFormat="1">
      <c r="C3486" s="16"/>
      <c r="D3486" s="16"/>
      <c r="E3486" s="32"/>
      <c r="F3486" s="16"/>
      <c r="G3486" s="16"/>
      <c r="H3486" s="16"/>
      <c r="I3486" s="16"/>
      <c r="J3486" s="16"/>
      <c r="K3486" s="16"/>
      <c r="L3486" s="32"/>
      <c r="M3486" s="16"/>
      <c r="N3486" s="16"/>
      <c r="O3486" s="16"/>
      <c r="P3486" s="16"/>
      <c r="Y3486" s="20"/>
      <c r="Z3486" s="20"/>
      <c r="AA3486" s="20"/>
      <c r="AB3486" s="20"/>
      <c r="AC3486" s="20"/>
      <c r="AD3486" s="20"/>
    </row>
    <row r="3487" spans="3:30" s="1" customFormat="1">
      <c r="C3487" s="16"/>
      <c r="D3487" s="16"/>
      <c r="E3487" s="32"/>
      <c r="F3487" s="16"/>
      <c r="G3487" s="16"/>
      <c r="H3487" s="16"/>
      <c r="I3487" s="16"/>
      <c r="J3487" s="16"/>
      <c r="K3487" s="16"/>
      <c r="L3487" s="32"/>
      <c r="M3487" s="16"/>
      <c r="N3487" s="16"/>
      <c r="O3487" s="16"/>
      <c r="P3487" s="16"/>
      <c r="Y3487" s="20"/>
      <c r="Z3487" s="20"/>
      <c r="AA3487" s="20"/>
      <c r="AB3487" s="20"/>
      <c r="AC3487" s="20"/>
      <c r="AD3487" s="20"/>
    </row>
    <row r="3488" spans="3:30" s="1" customFormat="1">
      <c r="C3488" s="16"/>
      <c r="D3488" s="16"/>
      <c r="E3488" s="32"/>
      <c r="F3488" s="16"/>
      <c r="G3488" s="16"/>
      <c r="H3488" s="16"/>
      <c r="I3488" s="16"/>
      <c r="J3488" s="16"/>
      <c r="K3488" s="16"/>
      <c r="L3488" s="32"/>
      <c r="M3488" s="16"/>
      <c r="N3488" s="16"/>
      <c r="O3488" s="16"/>
      <c r="P3488" s="16"/>
      <c r="Y3488" s="20"/>
      <c r="Z3488" s="20"/>
      <c r="AA3488" s="20"/>
      <c r="AB3488" s="20"/>
      <c r="AC3488" s="20"/>
      <c r="AD3488" s="20"/>
    </row>
    <row r="3489" spans="3:30" s="1" customFormat="1">
      <c r="C3489" s="16"/>
      <c r="D3489" s="16"/>
      <c r="E3489" s="32"/>
      <c r="F3489" s="16"/>
      <c r="G3489" s="16"/>
      <c r="H3489" s="16"/>
      <c r="I3489" s="16"/>
      <c r="J3489" s="16"/>
      <c r="K3489" s="16"/>
      <c r="L3489" s="32"/>
      <c r="M3489" s="16"/>
      <c r="N3489" s="16"/>
      <c r="O3489" s="16"/>
      <c r="P3489" s="16"/>
      <c r="Y3489" s="20"/>
      <c r="Z3489" s="20"/>
      <c r="AA3489" s="20"/>
      <c r="AB3489" s="20"/>
      <c r="AC3489" s="20"/>
      <c r="AD3489" s="20"/>
    </row>
    <row r="3490" spans="3:30" s="1" customFormat="1">
      <c r="C3490" s="16"/>
      <c r="D3490" s="16"/>
      <c r="E3490" s="32"/>
      <c r="F3490" s="16"/>
      <c r="G3490" s="16"/>
      <c r="H3490" s="16"/>
      <c r="I3490" s="16"/>
      <c r="J3490" s="16"/>
      <c r="K3490" s="16"/>
      <c r="L3490" s="32"/>
      <c r="M3490" s="16"/>
      <c r="N3490" s="16"/>
      <c r="O3490" s="16"/>
      <c r="P3490" s="16"/>
      <c r="Y3490" s="20"/>
      <c r="Z3490" s="20"/>
      <c r="AA3490" s="20"/>
      <c r="AB3490" s="20"/>
      <c r="AC3490" s="20"/>
      <c r="AD3490" s="20"/>
    </row>
    <row r="3491" spans="3:30" s="1" customFormat="1">
      <c r="C3491" s="16"/>
      <c r="D3491" s="16"/>
      <c r="E3491" s="32"/>
      <c r="F3491" s="16"/>
      <c r="G3491" s="16"/>
      <c r="H3491" s="16"/>
      <c r="I3491" s="16"/>
      <c r="J3491" s="16"/>
      <c r="K3491" s="16"/>
      <c r="L3491" s="32"/>
      <c r="M3491" s="16"/>
      <c r="N3491" s="16"/>
      <c r="O3491" s="16"/>
      <c r="P3491" s="16"/>
      <c r="Y3491" s="20"/>
      <c r="Z3491" s="20"/>
      <c r="AA3491" s="20"/>
      <c r="AB3491" s="20"/>
      <c r="AC3491" s="20"/>
      <c r="AD3491" s="20"/>
    </row>
    <row r="3492" spans="3:30" s="1" customFormat="1">
      <c r="C3492" s="16"/>
      <c r="D3492" s="16"/>
      <c r="E3492" s="32"/>
      <c r="F3492" s="16"/>
      <c r="G3492" s="16"/>
      <c r="H3492" s="16"/>
      <c r="I3492" s="16"/>
      <c r="J3492" s="16"/>
      <c r="K3492" s="16"/>
      <c r="L3492" s="32"/>
      <c r="M3492" s="16"/>
      <c r="N3492" s="16"/>
      <c r="O3492" s="16"/>
      <c r="P3492" s="16"/>
      <c r="Y3492" s="20"/>
      <c r="Z3492" s="20"/>
      <c r="AA3492" s="20"/>
      <c r="AB3492" s="20"/>
      <c r="AC3492" s="20"/>
      <c r="AD3492" s="20"/>
    </row>
    <row r="3493" spans="3:30" s="1" customFormat="1">
      <c r="C3493" s="16"/>
      <c r="D3493" s="16"/>
      <c r="E3493" s="32"/>
      <c r="F3493" s="16"/>
      <c r="G3493" s="16"/>
      <c r="H3493" s="16"/>
      <c r="I3493" s="16"/>
      <c r="J3493" s="16"/>
      <c r="K3493" s="16"/>
      <c r="L3493" s="32"/>
      <c r="M3493" s="16"/>
      <c r="N3493" s="16"/>
      <c r="O3493" s="16"/>
      <c r="P3493" s="16"/>
      <c r="Y3493" s="20"/>
      <c r="Z3493" s="20"/>
      <c r="AA3493" s="20"/>
      <c r="AB3493" s="20"/>
      <c r="AC3493" s="20"/>
      <c r="AD3493" s="20"/>
    </row>
    <row r="3494" spans="3:30" s="1" customFormat="1">
      <c r="C3494" s="16"/>
      <c r="D3494" s="16"/>
      <c r="E3494" s="32"/>
      <c r="F3494" s="16"/>
      <c r="G3494" s="16"/>
      <c r="H3494" s="16"/>
      <c r="I3494" s="16"/>
      <c r="J3494" s="16"/>
      <c r="K3494" s="16"/>
      <c r="L3494" s="32"/>
      <c r="M3494" s="16"/>
      <c r="N3494" s="16"/>
      <c r="O3494" s="16"/>
      <c r="P3494" s="16"/>
      <c r="Y3494" s="20"/>
      <c r="Z3494" s="20"/>
      <c r="AA3494" s="20"/>
      <c r="AB3494" s="20"/>
      <c r="AC3494" s="20"/>
      <c r="AD3494" s="20"/>
    </row>
    <row r="3495" spans="3:30" s="1" customFormat="1">
      <c r="C3495" s="16"/>
      <c r="D3495" s="16"/>
      <c r="E3495" s="32"/>
      <c r="F3495" s="16"/>
      <c r="G3495" s="16"/>
      <c r="H3495" s="16"/>
      <c r="I3495" s="16"/>
      <c r="J3495" s="16"/>
      <c r="K3495" s="16"/>
      <c r="L3495" s="32"/>
      <c r="M3495" s="16"/>
      <c r="N3495" s="16"/>
      <c r="O3495" s="16"/>
      <c r="P3495" s="16"/>
      <c r="Y3495" s="20"/>
      <c r="Z3495" s="20"/>
      <c r="AA3495" s="20"/>
      <c r="AB3495" s="20"/>
      <c r="AC3495" s="20"/>
      <c r="AD3495" s="20"/>
    </row>
    <row r="3496" spans="3:30" s="1" customFormat="1">
      <c r="C3496" s="16"/>
      <c r="D3496" s="16"/>
      <c r="E3496" s="32"/>
      <c r="F3496" s="16"/>
      <c r="G3496" s="16"/>
      <c r="H3496" s="16"/>
      <c r="I3496" s="16"/>
      <c r="J3496" s="16"/>
      <c r="K3496" s="16"/>
      <c r="L3496" s="32"/>
      <c r="M3496" s="16"/>
      <c r="N3496" s="16"/>
      <c r="O3496" s="16"/>
      <c r="P3496" s="16"/>
      <c r="Y3496" s="20"/>
      <c r="Z3496" s="20"/>
      <c r="AA3496" s="20"/>
      <c r="AB3496" s="20"/>
      <c r="AC3496" s="20"/>
      <c r="AD3496" s="20"/>
    </row>
    <row r="3497" spans="3:30" s="1" customFormat="1">
      <c r="C3497" s="16"/>
      <c r="D3497" s="16"/>
      <c r="E3497" s="32"/>
      <c r="F3497" s="16"/>
      <c r="G3497" s="16"/>
      <c r="H3497" s="16"/>
      <c r="I3497" s="16"/>
      <c r="J3497" s="16"/>
      <c r="K3497" s="16"/>
      <c r="L3497" s="32"/>
      <c r="M3497" s="16"/>
      <c r="N3497" s="16"/>
      <c r="O3497" s="16"/>
      <c r="P3497" s="16"/>
      <c r="Y3497" s="20"/>
      <c r="Z3497" s="20"/>
      <c r="AA3497" s="20"/>
      <c r="AB3497" s="20"/>
      <c r="AC3497" s="20"/>
      <c r="AD3497" s="20"/>
    </row>
    <row r="3498" spans="3:30" s="1" customFormat="1">
      <c r="C3498" s="16"/>
      <c r="D3498" s="16"/>
      <c r="E3498" s="32"/>
      <c r="F3498" s="16"/>
      <c r="G3498" s="16"/>
      <c r="H3498" s="16"/>
      <c r="I3498" s="16"/>
      <c r="J3498" s="16"/>
      <c r="K3498" s="16"/>
      <c r="L3498" s="32"/>
      <c r="M3498" s="16"/>
      <c r="N3498" s="16"/>
      <c r="O3498" s="16"/>
      <c r="P3498" s="16"/>
      <c r="Y3498" s="20"/>
      <c r="Z3498" s="20"/>
      <c r="AA3498" s="20"/>
      <c r="AB3498" s="20"/>
      <c r="AC3498" s="20"/>
      <c r="AD3498" s="20"/>
    </row>
    <row r="3499" spans="3:30" s="1" customFormat="1">
      <c r="C3499" s="16"/>
      <c r="D3499" s="16"/>
      <c r="E3499" s="32"/>
      <c r="F3499" s="16"/>
      <c r="G3499" s="16"/>
      <c r="H3499" s="16"/>
      <c r="I3499" s="16"/>
      <c r="J3499" s="16"/>
      <c r="K3499" s="16"/>
      <c r="L3499" s="32"/>
      <c r="M3499" s="16"/>
      <c r="N3499" s="16"/>
      <c r="O3499" s="16"/>
      <c r="P3499" s="16"/>
      <c r="Y3499" s="20"/>
      <c r="Z3499" s="20"/>
      <c r="AA3499" s="20"/>
      <c r="AB3499" s="20"/>
      <c r="AC3499" s="20"/>
      <c r="AD3499" s="20"/>
    </row>
    <row r="3500" spans="3:30" s="1" customFormat="1">
      <c r="C3500" s="16"/>
      <c r="D3500" s="16"/>
      <c r="E3500" s="32"/>
      <c r="F3500" s="16"/>
      <c r="G3500" s="16"/>
      <c r="H3500" s="16"/>
      <c r="I3500" s="16"/>
      <c r="J3500" s="16"/>
      <c r="K3500" s="16"/>
      <c r="L3500" s="32"/>
      <c r="M3500" s="16"/>
      <c r="N3500" s="16"/>
      <c r="O3500" s="16"/>
      <c r="P3500" s="16"/>
      <c r="Y3500" s="20"/>
      <c r="Z3500" s="20"/>
      <c r="AA3500" s="20"/>
      <c r="AB3500" s="20"/>
      <c r="AC3500" s="20"/>
      <c r="AD3500" s="20"/>
    </row>
    <row r="3501" spans="3:30" s="1" customFormat="1">
      <c r="C3501" s="16"/>
      <c r="D3501" s="16"/>
      <c r="E3501" s="32"/>
      <c r="F3501" s="16"/>
      <c r="G3501" s="16"/>
      <c r="H3501" s="16"/>
      <c r="I3501" s="16"/>
      <c r="J3501" s="16"/>
      <c r="K3501" s="16"/>
      <c r="L3501" s="32"/>
      <c r="M3501" s="16"/>
      <c r="N3501" s="16"/>
      <c r="O3501" s="16"/>
      <c r="P3501" s="16"/>
      <c r="Y3501" s="20"/>
      <c r="Z3501" s="20"/>
      <c r="AA3501" s="20"/>
      <c r="AB3501" s="20"/>
      <c r="AC3501" s="20"/>
      <c r="AD3501" s="20"/>
    </row>
    <row r="3502" spans="3:30" s="1" customFormat="1">
      <c r="C3502" s="16"/>
      <c r="D3502" s="16"/>
      <c r="E3502" s="32"/>
      <c r="F3502" s="16"/>
      <c r="G3502" s="16"/>
      <c r="H3502" s="16"/>
      <c r="I3502" s="16"/>
      <c r="J3502" s="16"/>
      <c r="K3502" s="16"/>
      <c r="L3502" s="32"/>
      <c r="M3502" s="16"/>
      <c r="N3502" s="16"/>
      <c r="O3502" s="16"/>
      <c r="P3502" s="16"/>
      <c r="Y3502" s="20"/>
      <c r="Z3502" s="20"/>
      <c r="AA3502" s="20"/>
      <c r="AB3502" s="20"/>
      <c r="AC3502" s="20"/>
      <c r="AD3502" s="20"/>
    </row>
    <row r="3503" spans="3:30" s="1" customFormat="1">
      <c r="C3503" s="16"/>
      <c r="D3503" s="16"/>
      <c r="E3503" s="32"/>
      <c r="F3503" s="16"/>
      <c r="G3503" s="16"/>
      <c r="H3503" s="16"/>
      <c r="I3503" s="16"/>
      <c r="J3503" s="16"/>
      <c r="K3503" s="16"/>
      <c r="L3503" s="32"/>
      <c r="M3503" s="16"/>
      <c r="N3503" s="16"/>
      <c r="O3503" s="16"/>
      <c r="P3503" s="16"/>
      <c r="Y3503" s="20"/>
      <c r="Z3503" s="20"/>
      <c r="AA3503" s="20"/>
      <c r="AB3503" s="20"/>
      <c r="AC3503" s="20"/>
      <c r="AD3503" s="20"/>
    </row>
    <row r="3504" spans="3:30" s="1" customFormat="1">
      <c r="C3504" s="16"/>
      <c r="D3504" s="16"/>
      <c r="E3504" s="32"/>
      <c r="F3504" s="16"/>
      <c r="G3504" s="16"/>
      <c r="H3504" s="16"/>
      <c r="I3504" s="16"/>
      <c r="J3504" s="16"/>
      <c r="K3504" s="16"/>
      <c r="L3504" s="32"/>
      <c r="M3504" s="16"/>
      <c r="N3504" s="16"/>
      <c r="O3504" s="16"/>
      <c r="P3504" s="16"/>
      <c r="Y3504" s="20"/>
      <c r="Z3504" s="20"/>
      <c r="AA3504" s="20"/>
      <c r="AB3504" s="20"/>
      <c r="AC3504" s="20"/>
      <c r="AD3504" s="20"/>
    </row>
    <row r="3505" spans="3:30" s="1" customFormat="1">
      <c r="C3505" s="16"/>
      <c r="D3505" s="16"/>
      <c r="E3505" s="32"/>
      <c r="F3505" s="16"/>
      <c r="G3505" s="16"/>
      <c r="H3505" s="16"/>
      <c r="I3505" s="16"/>
      <c r="J3505" s="16"/>
      <c r="K3505" s="16"/>
      <c r="L3505" s="32"/>
      <c r="M3505" s="16"/>
      <c r="N3505" s="16"/>
      <c r="O3505" s="16"/>
      <c r="P3505" s="16"/>
      <c r="Y3505" s="20"/>
      <c r="Z3505" s="20"/>
      <c r="AA3505" s="20"/>
      <c r="AB3505" s="20"/>
      <c r="AC3505" s="20"/>
      <c r="AD3505" s="20"/>
    </row>
    <row r="3506" spans="3:30" s="1" customFormat="1">
      <c r="C3506" s="16"/>
      <c r="D3506" s="16"/>
      <c r="E3506" s="32"/>
      <c r="F3506" s="16"/>
      <c r="G3506" s="16"/>
      <c r="H3506" s="16"/>
      <c r="I3506" s="16"/>
      <c r="J3506" s="16"/>
      <c r="K3506" s="16"/>
      <c r="L3506" s="32"/>
      <c r="M3506" s="16"/>
      <c r="N3506" s="16"/>
      <c r="O3506" s="16"/>
      <c r="P3506" s="16"/>
      <c r="Y3506" s="20"/>
      <c r="Z3506" s="20"/>
      <c r="AA3506" s="20"/>
      <c r="AB3506" s="20"/>
      <c r="AC3506" s="20"/>
      <c r="AD3506" s="20"/>
    </row>
    <row r="3507" spans="3:30" s="1" customFormat="1">
      <c r="C3507" s="16"/>
      <c r="D3507" s="16"/>
      <c r="E3507" s="32"/>
      <c r="F3507" s="16"/>
      <c r="G3507" s="16"/>
      <c r="H3507" s="16"/>
      <c r="I3507" s="16"/>
      <c r="J3507" s="16"/>
      <c r="K3507" s="16"/>
      <c r="L3507" s="32"/>
      <c r="M3507" s="16"/>
      <c r="N3507" s="16"/>
      <c r="O3507" s="16"/>
      <c r="P3507" s="16"/>
      <c r="Y3507" s="20"/>
      <c r="Z3507" s="20"/>
      <c r="AA3507" s="20"/>
      <c r="AB3507" s="20"/>
      <c r="AC3507" s="20"/>
      <c r="AD3507" s="20"/>
    </row>
    <row r="3508" spans="3:30" s="1" customFormat="1">
      <c r="C3508" s="16"/>
      <c r="D3508" s="16"/>
      <c r="E3508" s="32"/>
      <c r="F3508" s="16"/>
      <c r="G3508" s="16"/>
      <c r="H3508" s="16"/>
      <c r="I3508" s="16"/>
      <c r="J3508" s="16"/>
      <c r="K3508" s="16"/>
      <c r="L3508" s="32"/>
      <c r="M3508" s="16"/>
      <c r="N3508" s="16"/>
      <c r="O3508" s="16"/>
      <c r="P3508" s="16"/>
      <c r="Y3508" s="20"/>
      <c r="Z3508" s="20"/>
      <c r="AA3508" s="20"/>
      <c r="AB3508" s="20"/>
      <c r="AC3508" s="20"/>
      <c r="AD3508" s="20"/>
    </row>
    <row r="3509" spans="3:30" s="1" customFormat="1">
      <c r="C3509" s="16"/>
      <c r="D3509" s="16"/>
      <c r="E3509" s="32"/>
      <c r="F3509" s="16"/>
      <c r="G3509" s="16"/>
      <c r="H3509" s="16"/>
      <c r="I3509" s="16"/>
      <c r="J3509" s="16"/>
      <c r="K3509" s="16"/>
      <c r="L3509" s="32"/>
      <c r="M3509" s="16"/>
      <c r="N3509" s="16"/>
      <c r="O3509" s="16"/>
      <c r="P3509" s="16"/>
      <c r="Y3509" s="20"/>
      <c r="Z3509" s="20"/>
      <c r="AA3509" s="20"/>
      <c r="AB3509" s="20"/>
      <c r="AC3509" s="20"/>
      <c r="AD3509" s="20"/>
    </row>
    <row r="3510" spans="3:30" s="1" customFormat="1">
      <c r="C3510" s="16"/>
      <c r="D3510" s="16"/>
      <c r="E3510" s="32"/>
      <c r="F3510" s="16"/>
      <c r="G3510" s="16"/>
      <c r="H3510" s="16"/>
      <c r="I3510" s="16"/>
      <c r="J3510" s="16"/>
      <c r="K3510" s="16"/>
      <c r="L3510" s="32"/>
      <c r="M3510" s="16"/>
      <c r="N3510" s="16"/>
      <c r="O3510" s="16"/>
      <c r="P3510" s="16"/>
      <c r="Y3510" s="20"/>
      <c r="Z3510" s="20"/>
      <c r="AA3510" s="20"/>
      <c r="AB3510" s="20"/>
      <c r="AC3510" s="20"/>
      <c r="AD3510" s="20"/>
    </row>
    <row r="3511" spans="3:30" s="1" customFormat="1">
      <c r="C3511" s="16"/>
      <c r="D3511" s="16"/>
      <c r="E3511" s="32"/>
      <c r="F3511" s="16"/>
      <c r="G3511" s="16"/>
      <c r="H3511" s="16"/>
      <c r="I3511" s="16"/>
      <c r="J3511" s="16"/>
      <c r="K3511" s="16"/>
      <c r="L3511" s="32"/>
      <c r="M3511" s="16"/>
      <c r="N3511" s="16"/>
      <c r="O3511" s="16"/>
      <c r="P3511" s="16"/>
      <c r="Y3511" s="20"/>
      <c r="Z3511" s="20"/>
      <c r="AA3511" s="20"/>
      <c r="AB3511" s="20"/>
      <c r="AC3511" s="20"/>
      <c r="AD3511" s="20"/>
    </row>
    <row r="3512" spans="3:30" s="1" customFormat="1">
      <c r="C3512" s="16"/>
      <c r="D3512" s="16"/>
      <c r="E3512" s="32"/>
      <c r="F3512" s="16"/>
      <c r="G3512" s="16"/>
      <c r="H3512" s="16"/>
      <c r="I3512" s="16"/>
      <c r="J3512" s="16"/>
      <c r="K3512" s="16"/>
      <c r="L3512" s="32"/>
      <c r="M3512" s="16"/>
      <c r="N3512" s="16"/>
      <c r="O3512" s="16"/>
      <c r="P3512" s="16"/>
      <c r="Y3512" s="20"/>
      <c r="Z3512" s="20"/>
      <c r="AA3512" s="20"/>
      <c r="AB3512" s="20"/>
      <c r="AC3512" s="20"/>
      <c r="AD3512" s="20"/>
    </row>
    <row r="3513" spans="3:30" s="1" customFormat="1">
      <c r="C3513" s="16"/>
      <c r="D3513" s="16"/>
      <c r="E3513" s="32"/>
      <c r="F3513" s="16"/>
      <c r="G3513" s="16"/>
      <c r="H3513" s="16"/>
      <c r="I3513" s="16"/>
      <c r="J3513" s="16"/>
      <c r="K3513" s="16"/>
      <c r="L3513" s="32"/>
      <c r="M3513" s="16"/>
      <c r="N3513" s="16"/>
      <c r="O3513" s="16"/>
      <c r="P3513" s="16"/>
      <c r="Y3513" s="20"/>
      <c r="Z3513" s="20"/>
      <c r="AA3513" s="20"/>
      <c r="AB3513" s="20"/>
      <c r="AC3513" s="20"/>
      <c r="AD3513" s="20"/>
    </row>
    <row r="3514" spans="3:30" s="1" customFormat="1">
      <c r="C3514" s="16"/>
      <c r="D3514" s="16"/>
      <c r="E3514" s="32"/>
      <c r="F3514" s="16"/>
      <c r="G3514" s="16"/>
      <c r="H3514" s="16"/>
      <c r="I3514" s="16"/>
      <c r="J3514" s="16"/>
      <c r="K3514" s="16"/>
      <c r="L3514" s="32"/>
      <c r="M3514" s="16"/>
      <c r="N3514" s="16"/>
      <c r="O3514" s="16"/>
      <c r="P3514" s="16"/>
      <c r="Y3514" s="20"/>
      <c r="Z3514" s="20"/>
      <c r="AA3514" s="20"/>
      <c r="AB3514" s="20"/>
      <c r="AC3514" s="20"/>
      <c r="AD3514" s="20"/>
    </row>
    <row r="3515" spans="3:30" s="1" customFormat="1">
      <c r="C3515" s="16"/>
      <c r="D3515" s="16"/>
      <c r="E3515" s="32"/>
      <c r="F3515" s="16"/>
      <c r="G3515" s="16"/>
      <c r="H3515" s="16"/>
      <c r="I3515" s="16"/>
      <c r="J3515" s="16"/>
      <c r="K3515" s="16"/>
      <c r="L3515" s="32"/>
      <c r="M3515" s="16"/>
      <c r="N3515" s="16"/>
      <c r="O3515" s="16"/>
      <c r="P3515" s="16"/>
      <c r="Y3515" s="20"/>
      <c r="Z3515" s="20"/>
      <c r="AA3515" s="20"/>
      <c r="AB3515" s="20"/>
      <c r="AC3515" s="20"/>
      <c r="AD3515" s="20"/>
    </row>
    <row r="3516" spans="3:30" s="1" customFormat="1">
      <c r="C3516" s="16"/>
      <c r="D3516" s="16"/>
      <c r="E3516" s="32"/>
      <c r="F3516" s="16"/>
      <c r="G3516" s="16"/>
      <c r="H3516" s="16"/>
      <c r="I3516" s="16"/>
      <c r="J3516" s="16"/>
      <c r="K3516" s="16"/>
      <c r="L3516" s="32"/>
      <c r="M3516" s="16"/>
      <c r="N3516" s="16"/>
      <c r="O3516" s="16"/>
      <c r="P3516" s="16"/>
      <c r="Y3516" s="20"/>
      <c r="Z3516" s="20"/>
      <c r="AA3516" s="20"/>
      <c r="AB3516" s="20"/>
      <c r="AC3516" s="20"/>
      <c r="AD3516" s="20"/>
    </row>
    <row r="3517" spans="3:30" s="1" customFormat="1">
      <c r="C3517" s="16"/>
      <c r="D3517" s="16"/>
      <c r="E3517" s="32"/>
      <c r="F3517" s="16"/>
      <c r="G3517" s="16"/>
      <c r="H3517" s="16"/>
      <c r="I3517" s="16"/>
      <c r="J3517" s="16"/>
      <c r="K3517" s="16"/>
      <c r="L3517" s="32"/>
      <c r="M3517" s="16"/>
      <c r="N3517" s="16"/>
      <c r="O3517" s="16"/>
      <c r="P3517" s="16"/>
      <c r="Y3517" s="20"/>
      <c r="Z3517" s="20"/>
      <c r="AA3517" s="20"/>
      <c r="AB3517" s="20"/>
      <c r="AC3517" s="20"/>
      <c r="AD3517" s="20"/>
    </row>
    <row r="3518" spans="3:30" s="1" customFormat="1">
      <c r="C3518" s="16"/>
      <c r="D3518" s="16"/>
      <c r="E3518" s="32"/>
      <c r="F3518" s="16"/>
      <c r="G3518" s="16"/>
      <c r="H3518" s="16"/>
      <c r="I3518" s="16"/>
      <c r="J3518" s="16"/>
      <c r="K3518" s="16"/>
      <c r="L3518" s="32"/>
      <c r="M3518" s="16"/>
      <c r="N3518" s="16"/>
      <c r="O3518" s="16"/>
      <c r="P3518" s="16"/>
      <c r="Y3518" s="20"/>
      <c r="Z3518" s="20"/>
      <c r="AA3518" s="20"/>
      <c r="AB3518" s="20"/>
      <c r="AC3518" s="20"/>
      <c r="AD3518" s="20"/>
    </row>
    <row r="3519" spans="3:30" s="1" customFormat="1">
      <c r="C3519" s="16"/>
      <c r="D3519" s="16"/>
      <c r="E3519" s="32"/>
      <c r="F3519" s="16"/>
      <c r="G3519" s="16"/>
      <c r="H3519" s="16"/>
      <c r="I3519" s="16"/>
      <c r="J3519" s="16"/>
      <c r="K3519" s="16"/>
      <c r="L3519" s="32"/>
      <c r="M3519" s="16"/>
      <c r="N3519" s="16"/>
      <c r="O3519" s="16"/>
      <c r="P3519" s="16"/>
      <c r="Y3519" s="20"/>
      <c r="Z3519" s="20"/>
      <c r="AA3519" s="20"/>
      <c r="AB3519" s="20"/>
      <c r="AC3519" s="20"/>
      <c r="AD3519" s="20"/>
    </row>
    <row r="3520" spans="3:30" s="1" customFormat="1">
      <c r="C3520" s="16"/>
      <c r="D3520" s="16"/>
      <c r="E3520" s="32"/>
      <c r="F3520" s="16"/>
      <c r="G3520" s="16"/>
      <c r="H3520" s="16"/>
      <c r="I3520" s="16"/>
      <c r="J3520" s="16"/>
      <c r="K3520" s="16"/>
      <c r="L3520" s="32"/>
      <c r="M3520" s="16"/>
      <c r="N3520" s="16"/>
      <c r="O3520" s="16"/>
      <c r="P3520" s="16"/>
      <c r="Y3520" s="20"/>
      <c r="Z3520" s="20"/>
      <c r="AA3520" s="20"/>
      <c r="AB3520" s="20"/>
      <c r="AC3520" s="20"/>
      <c r="AD3520" s="20"/>
    </row>
    <row r="3521" spans="3:30" s="1" customFormat="1">
      <c r="C3521" s="16"/>
      <c r="D3521" s="16"/>
      <c r="E3521" s="32"/>
      <c r="F3521" s="16"/>
      <c r="G3521" s="16"/>
      <c r="H3521" s="16"/>
      <c r="I3521" s="16"/>
      <c r="J3521" s="16"/>
      <c r="K3521" s="16"/>
      <c r="L3521" s="32"/>
      <c r="M3521" s="16"/>
      <c r="N3521" s="16"/>
      <c r="O3521" s="16"/>
      <c r="P3521" s="16"/>
      <c r="Y3521" s="20"/>
      <c r="Z3521" s="20"/>
      <c r="AA3521" s="20"/>
      <c r="AB3521" s="20"/>
      <c r="AC3521" s="20"/>
      <c r="AD3521" s="20"/>
    </row>
    <row r="3522" spans="3:30" s="1" customFormat="1">
      <c r="C3522" s="16"/>
      <c r="D3522" s="16"/>
      <c r="E3522" s="32"/>
      <c r="F3522" s="16"/>
      <c r="G3522" s="16"/>
      <c r="H3522" s="16"/>
      <c r="I3522" s="16"/>
      <c r="J3522" s="16"/>
      <c r="K3522" s="16"/>
      <c r="L3522" s="32"/>
      <c r="M3522" s="16"/>
      <c r="N3522" s="16"/>
      <c r="O3522" s="16"/>
      <c r="P3522" s="16"/>
      <c r="Y3522" s="20"/>
      <c r="Z3522" s="20"/>
      <c r="AA3522" s="20"/>
      <c r="AB3522" s="20"/>
      <c r="AC3522" s="20"/>
      <c r="AD3522" s="20"/>
    </row>
    <row r="3523" spans="3:30" s="1" customFormat="1">
      <c r="C3523" s="16"/>
      <c r="D3523" s="16"/>
      <c r="E3523" s="32"/>
      <c r="F3523" s="16"/>
      <c r="G3523" s="16"/>
      <c r="H3523" s="16"/>
      <c r="I3523" s="16"/>
      <c r="J3523" s="16"/>
      <c r="K3523" s="16"/>
      <c r="L3523" s="32"/>
      <c r="M3523" s="16"/>
      <c r="N3523" s="16"/>
      <c r="O3523" s="16"/>
      <c r="P3523" s="16"/>
      <c r="Y3523" s="20"/>
      <c r="Z3523" s="20"/>
      <c r="AA3523" s="20"/>
      <c r="AB3523" s="20"/>
      <c r="AC3523" s="20"/>
      <c r="AD3523" s="20"/>
    </row>
    <row r="3524" spans="3:30" s="1" customFormat="1">
      <c r="C3524" s="16"/>
      <c r="D3524" s="16"/>
      <c r="E3524" s="32"/>
      <c r="F3524" s="16"/>
      <c r="G3524" s="16"/>
      <c r="H3524" s="16"/>
      <c r="I3524" s="16"/>
      <c r="J3524" s="16"/>
      <c r="K3524" s="16"/>
      <c r="L3524" s="32"/>
      <c r="M3524" s="16"/>
      <c r="N3524" s="16"/>
      <c r="O3524" s="16"/>
      <c r="P3524" s="16"/>
      <c r="Y3524" s="20"/>
      <c r="Z3524" s="20"/>
      <c r="AA3524" s="20"/>
      <c r="AB3524" s="20"/>
      <c r="AC3524" s="20"/>
      <c r="AD3524" s="20"/>
    </row>
    <row r="3525" spans="3:30" s="1" customFormat="1">
      <c r="C3525" s="16"/>
      <c r="D3525" s="16"/>
      <c r="E3525" s="32"/>
      <c r="F3525" s="16"/>
      <c r="G3525" s="16"/>
      <c r="H3525" s="16"/>
      <c r="I3525" s="16"/>
      <c r="J3525" s="16"/>
      <c r="K3525" s="16"/>
      <c r="L3525" s="32"/>
      <c r="M3525" s="16"/>
      <c r="N3525" s="16"/>
      <c r="O3525" s="16"/>
      <c r="P3525" s="16"/>
      <c r="Y3525" s="20"/>
      <c r="Z3525" s="20"/>
      <c r="AA3525" s="20"/>
      <c r="AB3525" s="20"/>
      <c r="AC3525" s="20"/>
      <c r="AD3525" s="20"/>
    </row>
    <row r="3526" spans="3:30" s="1" customFormat="1">
      <c r="C3526" s="16"/>
      <c r="D3526" s="16"/>
      <c r="E3526" s="32"/>
      <c r="F3526" s="16"/>
      <c r="G3526" s="16"/>
      <c r="H3526" s="16"/>
      <c r="I3526" s="16"/>
      <c r="J3526" s="16"/>
      <c r="K3526" s="16"/>
      <c r="L3526" s="32"/>
      <c r="M3526" s="16"/>
      <c r="N3526" s="16"/>
      <c r="O3526" s="16"/>
      <c r="P3526" s="16"/>
      <c r="Y3526" s="20"/>
      <c r="Z3526" s="20"/>
      <c r="AA3526" s="20"/>
      <c r="AB3526" s="20"/>
      <c r="AC3526" s="20"/>
      <c r="AD3526" s="20"/>
    </row>
    <row r="3527" spans="3:30" s="1" customFormat="1">
      <c r="C3527" s="16"/>
      <c r="D3527" s="16"/>
      <c r="E3527" s="32"/>
      <c r="F3527" s="16"/>
      <c r="G3527" s="16"/>
      <c r="H3527" s="16"/>
      <c r="I3527" s="16"/>
      <c r="J3527" s="16"/>
      <c r="K3527" s="16"/>
      <c r="L3527" s="32"/>
      <c r="M3527" s="16"/>
      <c r="N3527" s="16"/>
      <c r="O3527" s="16"/>
      <c r="P3527" s="16"/>
      <c r="Y3527" s="20"/>
      <c r="Z3527" s="20"/>
      <c r="AA3527" s="20"/>
      <c r="AB3527" s="20"/>
      <c r="AC3527" s="20"/>
      <c r="AD3527" s="20"/>
    </row>
    <row r="3528" spans="3:30" s="1" customFormat="1">
      <c r="C3528" s="16"/>
      <c r="D3528" s="16"/>
      <c r="E3528" s="32"/>
      <c r="F3528" s="16"/>
      <c r="G3528" s="16"/>
      <c r="H3528" s="16"/>
      <c r="I3528" s="16"/>
      <c r="J3528" s="16"/>
      <c r="K3528" s="16"/>
      <c r="L3528" s="32"/>
      <c r="M3528" s="16"/>
      <c r="N3528" s="16"/>
      <c r="O3528" s="16"/>
      <c r="P3528" s="16"/>
      <c r="Y3528" s="20"/>
      <c r="Z3528" s="20"/>
      <c r="AA3528" s="20"/>
      <c r="AB3528" s="20"/>
      <c r="AC3528" s="20"/>
      <c r="AD3528" s="20"/>
    </row>
    <row r="3529" spans="3:30" s="1" customFormat="1">
      <c r="C3529" s="16"/>
      <c r="D3529" s="16"/>
      <c r="E3529" s="32"/>
      <c r="F3529" s="16"/>
      <c r="G3529" s="16"/>
      <c r="H3529" s="16"/>
      <c r="I3529" s="16"/>
      <c r="J3529" s="16"/>
      <c r="K3529" s="16"/>
      <c r="L3529" s="32"/>
      <c r="M3529" s="16"/>
      <c r="N3529" s="16"/>
      <c r="O3529" s="16"/>
      <c r="P3529" s="16"/>
      <c r="Y3529" s="20"/>
      <c r="Z3529" s="20"/>
      <c r="AA3529" s="20"/>
      <c r="AB3529" s="20"/>
      <c r="AC3529" s="20"/>
      <c r="AD3529" s="20"/>
    </row>
    <row r="3530" spans="3:30" s="1" customFormat="1">
      <c r="C3530" s="16"/>
      <c r="D3530" s="16"/>
      <c r="E3530" s="32"/>
      <c r="F3530" s="16"/>
      <c r="G3530" s="16"/>
      <c r="H3530" s="16"/>
      <c r="I3530" s="16"/>
      <c r="J3530" s="16"/>
      <c r="K3530" s="16"/>
      <c r="L3530" s="32"/>
      <c r="M3530" s="16"/>
      <c r="N3530" s="16"/>
      <c r="O3530" s="16"/>
      <c r="P3530" s="16"/>
      <c r="Y3530" s="20"/>
      <c r="Z3530" s="20"/>
      <c r="AA3530" s="20"/>
      <c r="AB3530" s="20"/>
      <c r="AC3530" s="20"/>
      <c r="AD3530" s="20"/>
    </row>
    <row r="3531" spans="3:30" s="1" customFormat="1">
      <c r="C3531" s="16"/>
      <c r="D3531" s="16"/>
      <c r="E3531" s="32"/>
      <c r="F3531" s="16"/>
      <c r="G3531" s="16"/>
      <c r="H3531" s="16"/>
      <c r="I3531" s="16"/>
      <c r="J3531" s="16"/>
      <c r="K3531" s="16"/>
      <c r="L3531" s="32"/>
      <c r="M3531" s="16"/>
      <c r="N3531" s="16"/>
      <c r="O3531" s="16"/>
      <c r="P3531" s="16"/>
      <c r="Y3531" s="20"/>
      <c r="Z3531" s="20"/>
      <c r="AA3531" s="20"/>
      <c r="AB3531" s="20"/>
      <c r="AC3531" s="20"/>
      <c r="AD3531" s="20"/>
    </row>
    <row r="3532" spans="3:30" s="1" customFormat="1">
      <c r="C3532" s="16"/>
      <c r="D3532" s="16"/>
      <c r="E3532" s="32"/>
      <c r="F3532" s="16"/>
      <c r="G3532" s="16"/>
      <c r="H3532" s="16"/>
      <c r="I3532" s="16"/>
      <c r="J3532" s="16"/>
      <c r="K3532" s="16"/>
      <c r="L3532" s="32"/>
      <c r="M3532" s="16"/>
      <c r="N3532" s="16"/>
      <c r="O3532" s="16"/>
      <c r="P3532" s="16"/>
      <c r="Y3532" s="20"/>
      <c r="Z3532" s="20"/>
      <c r="AA3532" s="20"/>
      <c r="AB3532" s="20"/>
      <c r="AC3532" s="20"/>
      <c r="AD3532" s="20"/>
    </row>
    <row r="3533" spans="3:30" s="1" customFormat="1">
      <c r="C3533" s="16"/>
      <c r="D3533" s="16"/>
      <c r="E3533" s="32"/>
      <c r="F3533" s="16"/>
      <c r="G3533" s="16"/>
      <c r="H3533" s="16"/>
      <c r="I3533" s="16"/>
      <c r="J3533" s="16"/>
      <c r="K3533" s="16"/>
      <c r="L3533" s="32"/>
      <c r="M3533" s="16"/>
      <c r="N3533" s="16"/>
      <c r="O3533" s="16"/>
      <c r="P3533" s="16"/>
      <c r="Y3533" s="20"/>
      <c r="Z3533" s="20"/>
      <c r="AA3533" s="20"/>
      <c r="AB3533" s="20"/>
      <c r="AC3533" s="20"/>
      <c r="AD3533" s="20"/>
    </row>
    <row r="3534" spans="3:30" s="1" customFormat="1">
      <c r="C3534" s="16"/>
      <c r="D3534" s="16"/>
      <c r="E3534" s="32"/>
      <c r="F3534" s="16"/>
      <c r="G3534" s="16"/>
      <c r="H3534" s="16"/>
      <c r="I3534" s="16"/>
      <c r="J3534" s="16"/>
      <c r="K3534" s="16"/>
      <c r="L3534" s="32"/>
      <c r="M3534" s="16"/>
      <c r="N3534" s="16"/>
      <c r="O3534" s="16"/>
      <c r="P3534" s="16"/>
      <c r="Y3534" s="20"/>
      <c r="Z3534" s="20"/>
      <c r="AA3534" s="20"/>
      <c r="AB3534" s="20"/>
      <c r="AC3534" s="20"/>
      <c r="AD3534" s="20"/>
    </row>
    <row r="3535" spans="3:30" s="1" customFormat="1">
      <c r="C3535" s="16"/>
      <c r="D3535" s="16"/>
      <c r="E3535" s="32"/>
      <c r="F3535" s="16"/>
      <c r="G3535" s="16"/>
      <c r="H3535" s="16"/>
      <c r="I3535" s="16"/>
      <c r="J3535" s="16"/>
      <c r="K3535" s="16"/>
      <c r="L3535" s="32"/>
      <c r="M3535" s="16"/>
      <c r="N3535" s="16"/>
      <c r="O3535" s="16"/>
      <c r="P3535" s="16"/>
      <c r="Y3535" s="20"/>
      <c r="Z3535" s="20"/>
      <c r="AA3535" s="20"/>
      <c r="AB3535" s="20"/>
      <c r="AC3535" s="20"/>
      <c r="AD3535" s="20"/>
    </row>
    <row r="3536" spans="3:30" s="1" customFormat="1">
      <c r="C3536" s="16"/>
      <c r="D3536" s="16"/>
      <c r="E3536" s="32"/>
      <c r="F3536" s="16"/>
      <c r="G3536" s="16"/>
      <c r="H3536" s="16"/>
      <c r="I3536" s="16"/>
      <c r="J3536" s="16"/>
      <c r="K3536" s="16"/>
      <c r="L3536" s="32"/>
      <c r="M3536" s="16"/>
      <c r="N3536" s="16"/>
      <c r="O3536" s="16"/>
      <c r="P3536" s="16"/>
      <c r="Y3536" s="20"/>
      <c r="Z3536" s="20"/>
      <c r="AA3536" s="20"/>
      <c r="AB3536" s="20"/>
      <c r="AC3536" s="20"/>
      <c r="AD3536" s="20"/>
    </row>
    <row r="3537" spans="3:30" s="1" customFormat="1">
      <c r="C3537" s="16"/>
      <c r="D3537" s="16"/>
      <c r="E3537" s="32"/>
      <c r="F3537" s="16"/>
      <c r="G3537" s="16"/>
      <c r="H3537" s="16"/>
      <c r="I3537" s="16"/>
      <c r="J3537" s="16"/>
      <c r="K3537" s="16"/>
      <c r="L3537" s="32"/>
      <c r="M3537" s="16"/>
      <c r="N3537" s="16"/>
      <c r="O3537" s="16"/>
      <c r="P3537" s="16"/>
      <c r="Y3537" s="20"/>
      <c r="Z3537" s="20"/>
      <c r="AA3537" s="20"/>
      <c r="AB3537" s="20"/>
      <c r="AC3537" s="20"/>
      <c r="AD3537" s="20"/>
    </row>
    <row r="3538" spans="3:30" s="1" customFormat="1">
      <c r="C3538" s="16"/>
      <c r="D3538" s="16"/>
      <c r="E3538" s="32"/>
      <c r="F3538" s="16"/>
      <c r="G3538" s="16"/>
      <c r="H3538" s="16"/>
      <c r="I3538" s="16"/>
      <c r="J3538" s="16"/>
      <c r="K3538" s="16"/>
      <c r="L3538" s="32"/>
      <c r="M3538" s="16"/>
      <c r="N3538" s="16"/>
      <c r="O3538" s="16"/>
      <c r="P3538" s="16"/>
      <c r="Y3538" s="20"/>
      <c r="Z3538" s="20"/>
      <c r="AA3538" s="20"/>
      <c r="AB3538" s="20"/>
      <c r="AC3538" s="20"/>
      <c r="AD3538" s="20"/>
    </row>
    <row r="3539" spans="3:30" s="1" customFormat="1">
      <c r="C3539" s="16"/>
      <c r="D3539" s="16"/>
      <c r="E3539" s="32"/>
      <c r="F3539" s="16"/>
      <c r="G3539" s="16"/>
      <c r="H3539" s="16"/>
      <c r="I3539" s="16"/>
      <c r="J3539" s="16"/>
      <c r="K3539" s="16"/>
      <c r="L3539" s="32"/>
      <c r="M3539" s="16"/>
      <c r="N3539" s="16"/>
      <c r="O3539" s="16"/>
      <c r="P3539" s="16"/>
      <c r="Y3539" s="20"/>
      <c r="Z3539" s="20"/>
      <c r="AA3539" s="20"/>
      <c r="AB3539" s="20"/>
      <c r="AC3539" s="20"/>
      <c r="AD3539" s="20"/>
    </row>
    <row r="3540" spans="3:30" s="1" customFormat="1">
      <c r="C3540" s="16"/>
      <c r="D3540" s="16"/>
      <c r="E3540" s="32"/>
      <c r="F3540" s="16"/>
      <c r="G3540" s="16"/>
      <c r="H3540" s="16"/>
      <c r="I3540" s="16"/>
      <c r="J3540" s="16"/>
      <c r="K3540" s="16"/>
      <c r="L3540" s="32"/>
      <c r="M3540" s="16"/>
      <c r="N3540" s="16"/>
      <c r="O3540" s="16"/>
      <c r="P3540" s="16"/>
      <c r="Y3540" s="20"/>
      <c r="Z3540" s="20"/>
      <c r="AA3540" s="20"/>
      <c r="AB3540" s="20"/>
      <c r="AC3540" s="20"/>
      <c r="AD3540" s="20"/>
    </row>
    <row r="3541" spans="3:30" s="1" customFormat="1">
      <c r="C3541" s="16"/>
      <c r="D3541" s="16"/>
      <c r="E3541" s="32"/>
      <c r="F3541" s="16"/>
      <c r="G3541" s="16"/>
      <c r="H3541" s="16"/>
      <c r="I3541" s="16"/>
      <c r="J3541" s="16"/>
      <c r="K3541" s="16"/>
      <c r="L3541" s="32"/>
      <c r="M3541" s="16"/>
      <c r="N3541" s="16"/>
      <c r="O3541" s="16"/>
      <c r="P3541" s="16"/>
      <c r="Y3541" s="20"/>
      <c r="Z3541" s="20"/>
      <c r="AA3541" s="20"/>
      <c r="AB3541" s="20"/>
      <c r="AC3541" s="20"/>
      <c r="AD3541" s="20"/>
    </row>
    <row r="3542" spans="3:30" s="1" customFormat="1">
      <c r="C3542" s="16"/>
      <c r="D3542" s="16"/>
      <c r="E3542" s="32"/>
      <c r="F3542" s="16"/>
      <c r="G3542" s="16"/>
      <c r="H3542" s="16"/>
      <c r="I3542" s="16"/>
      <c r="J3542" s="16"/>
      <c r="K3542" s="16"/>
      <c r="L3542" s="32"/>
      <c r="M3542" s="16"/>
      <c r="N3542" s="16"/>
      <c r="O3542" s="16"/>
      <c r="P3542" s="16"/>
      <c r="Y3542" s="20"/>
      <c r="Z3542" s="20"/>
      <c r="AA3542" s="20"/>
      <c r="AB3542" s="20"/>
      <c r="AC3542" s="20"/>
      <c r="AD3542" s="20"/>
    </row>
    <row r="3543" spans="3:30" s="1" customFormat="1">
      <c r="C3543" s="16"/>
      <c r="D3543" s="16"/>
      <c r="E3543" s="32"/>
      <c r="F3543" s="16"/>
      <c r="G3543" s="16"/>
      <c r="H3543" s="16"/>
      <c r="I3543" s="16"/>
      <c r="J3543" s="16"/>
      <c r="K3543" s="16"/>
      <c r="L3543" s="32"/>
      <c r="M3543" s="16"/>
      <c r="N3543" s="16"/>
      <c r="O3543" s="16"/>
      <c r="P3543" s="16"/>
      <c r="Y3543" s="20"/>
      <c r="Z3543" s="20"/>
      <c r="AA3543" s="20"/>
      <c r="AB3543" s="20"/>
      <c r="AC3543" s="20"/>
      <c r="AD3543" s="20"/>
    </row>
    <row r="3544" spans="3:30" s="1" customFormat="1">
      <c r="C3544" s="16"/>
      <c r="D3544" s="16"/>
      <c r="E3544" s="32"/>
      <c r="F3544" s="16"/>
      <c r="G3544" s="16"/>
      <c r="H3544" s="16"/>
      <c r="I3544" s="16"/>
      <c r="J3544" s="16"/>
      <c r="K3544" s="16"/>
      <c r="L3544" s="32"/>
      <c r="M3544" s="16"/>
      <c r="N3544" s="16"/>
      <c r="O3544" s="16"/>
      <c r="P3544" s="16"/>
      <c r="Y3544" s="20"/>
      <c r="Z3544" s="20"/>
      <c r="AA3544" s="20"/>
      <c r="AB3544" s="20"/>
      <c r="AC3544" s="20"/>
      <c r="AD3544" s="20"/>
    </row>
    <row r="3545" spans="3:30" s="1" customFormat="1">
      <c r="C3545" s="16"/>
      <c r="D3545" s="16"/>
      <c r="E3545" s="32"/>
      <c r="F3545" s="16"/>
      <c r="G3545" s="16"/>
      <c r="H3545" s="16"/>
      <c r="I3545" s="16"/>
      <c r="J3545" s="16"/>
      <c r="K3545" s="16"/>
      <c r="L3545" s="32"/>
      <c r="M3545" s="16"/>
      <c r="N3545" s="16"/>
      <c r="O3545" s="16"/>
      <c r="P3545" s="16"/>
      <c r="Y3545" s="20"/>
      <c r="Z3545" s="20"/>
      <c r="AA3545" s="20"/>
      <c r="AB3545" s="20"/>
      <c r="AC3545" s="20"/>
      <c r="AD3545" s="20"/>
    </row>
    <row r="3546" spans="3:30" s="1" customFormat="1">
      <c r="C3546" s="16"/>
      <c r="D3546" s="16"/>
      <c r="E3546" s="32"/>
      <c r="F3546" s="16"/>
      <c r="G3546" s="16"/>
      <c r="H3546" s="16"/>
      <c r="I3546" s="16"/>
      <c r="J3546" s="16"/>
      <c r="K3546" s="16"/>
      <c r="L3546" s="32"/>
      <c r="M3546" s="16"/>
      <c r="N3546" s="16"/>
      <c r="O3546" s="16"/>
      <c r="P3546" s="16"/>
      <c r="Y3546" s="20"/>
      <c r="Z3546" s="20"/>
      <c r="AA3546" s="20"/>
      <c r="AB3546" s="20"/>
      <c r="AC3546" s="20"/>
      <c r="AD3546" s="20"/>
    </row>
    <row r="3547" spans="3:30" s="1" customFormat="1">
      <c r="C3547" s="16"/>
      <c r="D3547" s="16"/>
      <c r="E3547" s="32"/>
      <c r="F3547" s="16"/>
      <c r="G3547" s="16"/>
      <c r="H3547" s="16"/>
      <c r="I3547" s="16"/>
      <c r="J3547" s="16"/>
      <c r="K3547" s="16"/>
      <c r="L3547" s="32"/>
      <c r="M3547" s="16"/>
      <c r="N3547" s="16"/>
      <c r="O3547" s="16"/>
      <c r="P3547" s="16"/>
      <c r="Y3547" s="20"/>
      <c r="Z3547" s="20"/>
      <c r="AA3547" s="20"/>
      <c r="AB3547" s="20"/>
      <c r="AC3547" s="20"/>
      <c r="AD3547" s="20"/>
    </row>
    <row r="3548" spans="3:30" s="1" customFormat="1">
      <c r="C3548" s="16"/>
      <c r="D3548" s="16"/>
      <c r="E3548" s="32"/>
      <c r="F3548" s="16"/>
      <c r="G3548" s="16"/>
      <c r="H3548" s="16"/>
      <c r="I3548" s="16"/>
      <c r="J3548" s="16"/>
      <c r="K3548" s="16"/>
      <c r="L3548" s="32"/>
      <c r="M3548" s="16"/>
      <c r="N3548" s="16"/>
      <c r="O3548" s="16"/>
      <c r="P3548" s="16"/>
      <c r="Y3548" s="20"/>
      <c r="Z3548" s="20"/>
      <c r="AA3548" s="20"/>
      <c r="AB3548" s="20"/>
      <c r="AC3548" s="20"/>
      <c r="AD3548" s="20"/>
    </row>
    <row r="3549" spans="3:30" s="1" customFormat="1">
      <c r="C3549" s="16"/>
      <c r="D3549" s="16"/>
      <c r="E3549" s="32"/>
      <c r="F3549" s="16"/>
      <c r="G3549" s="16"/>
      <c r="H3549" s="16"/>
      <c r="I3549" s="16"/>
      <c r="J3549" s="16"/>
      <c r="K3549" s="16"/>
      <c r="L3549" s="32"/>
      <c r="M3549" s="16"/>
      <c r="N3549" s="16"/>
      <c r="O3549" s="16"/>
      <c r="P3549" s="16"/>
      <c r="Y3549" s="20"/>
      <c r="Z3549" s="20"/>
      <c r="AA3549" s="20"/>
      <c r="AB3549" s="20"/>
      <c r="AC3549" s="20"/>
      <c r="AD3549" s="20"/>
    </row>
    <row r="3550" spans="3:30" s="1" customFormat="1">
      <c r="C3550" s="16"/>
      <c r="D3550" s="16"/>
      <c r="E3550" s="32"/>
      <c r="F3550" s="16"/>
      <c r="G3550" s="16"/>
      <c r="H3550" s="16"/>
      <c r="I3550" s="16"/>
      <c r="J3550" s="16"/>
      <c r="K3550" s="16"/>
      <c r="L3550" s="32"/>
      <c r="M3550" s="16"/>
      <c r="N3550" s="16"/>
      <c r="O3550" s="16"/>
      <c r="P3550" s="16"/>
      <c r="Y3550" s="20"/>
      <c r="Z3550" s="20"/>
      <c r="AA3550" s="20"/>
      <c r="AB3550" s="20"/>
      <c r="AC3550" s="20"/>
      <c r="AD3550" s="20"/>
    </row>
    <row r="3551" spans="3:30" s="1" customFormat="1">
      <c r="C3551" s="16"/>
      <c r="D3551" s="16"/>
      <c r="E3551" s="32"/>
      <c r="F3551" s="16"/>
      <c r="G3551" s="16"/>
      <c r="H3551" s="16"/>
      <c r="I3551" s="16"/>
      <c r="J3551" s="16"/>
      <c r="K3551" s="16"/>
      <c r="L3551" s="32"/>
      <c r="M3551" s="16"/>
      <c r="N3551" s="16"/>
      <c r="O3551" s="16"/>
      <c r="P3551" s="16"/>
      <c r="Y3551" s="20"/>
      <c r="Z3551" s="20"/>
      <c r="AA3551" s="20"/>
      <c r="AB3551" s="20"/>
      <c r="AC3551" s="20"/>
      <c r="AD3551" s="20"/>
    </row>
    <row r="3552" spans="3:30" s="1" customFormat="1">
      <c r="C3552" s="16"/>
      <c r="D3552" s="16"/>
      <c r="E3552" s="32"/>
      <c r="F3552" s="16"/>
      <c r="G3552" s="16"/>
      <c r="H3552" s="16"/>
      <c r="I3552" s="16"/>
      <c r="J3552" s="16"/>
      <c r="K3552" s="16"/>
      <c r="L3552" s="32"/>
      <c r="M3552" s="16"/>
      <c r="N3552" s="16"/>
      <c r="O3552" s="16"/>
      <c r="P3552" s="16"/>
      <c r="Y3552" s="20"/>
      <c r="Z3552" s="20"/>
      <c r="AA3552" s="20"/>
      <c r="AB3552" s="20"/>
      <c r="AC3552" s="20"/>
      <c r="AD3552" s="20"/>
    </row>
    <row r="3553" spans="3:30" s="1" customFormat="1">
      <c r="C3553" s="16"/>
      <c r="D3553" s="16"/>
      <c r="E3553" s="32"/>
      <c r="F3553" s="16"/>
      <c r="G3553" s="16"/>
      <c r="H3553" s="16"/>
      <c r="I3553" s="16"/>
      <c r="J3553" s="16"/>
      <c r="K3553" s="16"/>
      <c r="L3553" s="32"/>
      <c r="M3553" s="16"/>
      <c r="N3553" s="16"/>
      <c r="O3553" s="16"/>
      <c r="P3553" s="16"/>
      <c r="Y3553" s="20"/>
      <c r="Z3553" s="20"/>
      <c r="AA3553" s="20"/>
      <c r="AB3553" s="20"/>
      <c r="AC3553" s="20"/>
      <c r="AD3553" s="20"/>
    </row>
    <row r="3554" spans="3:30" s="1" customFormat="1">
      <c r="C3554" s="16"/>
      <c r="D3554" s="16"/>
      <c r="E3554" s="32"/>
      <c r="F3554" s="16"/>
      <c r="G3554" s="16"/>
      <c r="H3554" s="16"/>
      <c r="I3554" s="16"/>
      <c r="J3554" s="16"/>
      <c r="K3554" s="16"/>
      <c r="L3554" s="32"/>
      <c r="M3554" s="16"/>
      <c r="N3554" s="16"/>
      <c r="O3554" s="16"/>
      <c r="P3554" s="16"/>
      <c r="Y3554" s="20"/>
      <c r="Z3554" s="20"/>
      <c r="AA3554" s="20"/>
      <c r="AB3554" s="20"/>
      <c r="AC3554" s="20"/>
      <c r="AD3554" s="20"/>
    </row>
    <row r="3555" spans="3:30" s="1" customFormat="1">
      <c r="C3555" s="16"/>
      <c r="D3555" s="16"/>
      <c r="E3555" s="32"/>
      <c r="F3555" s="16"/>
      <c r="G3555" s="16"/>
      <c r="H3555" s="16"/>
      <c r="I3555" s="16"/>
      <c r="J3555" s="16"/>
      <c r="K3555" s="16"/>
      <c r="L3555" s="32"/>
      <c r="M3555" s="16"/>
      <c r="N3555" s="16"/>
      <c r="O3555" s="16"/>
      <c r="P3555" s="16"/>
      <c r="Y3555" s="20"/>
      <c r="Z3555" s="20"/>
      <c r="AA3555" s="20"/>
      <c r="AB3555" s="20"/>
      <c r="AC3555" s="20"/>
      <c r="AD3555" s="20"/>
    </row>
    <row r="3556" spans="3:30" s="1" customFormat="1">
      <c r="C3556" s="16"/>
      <c r="D3556" s="16"/>
      <c r="E3556" s="32"/>
      <c r="F3556" s="16"/>
      <c r="G3556" s="16"/>
      <c r="H3556" s="16"/>
      <c r="I3556" s="16"/>
      <c r="J3556" s="16"/>
      <c r="K3556" s="16"/>
      <c r="L3556" s="32"/>
      <c r="M3556" s="16"/>
      <c r="N3556" s="16"/>
      <c r="O3556" s="16"/>
      <c r="P3556" s="16"/>
      <c r="Y3556" s="20"/>
      <c r="Z3556" s="20"/>
      <c r="AA3556" s="20"/>
      <c r="AB3556" s="20"/>
      <c r="AC3556" s="20"/>
      <c r="AD3556" s="20"/>
    </row>
    <row r="3557" spans="3:30" s="1" customFormat="1">
      <c r="C3557" s="16"/>
      <c r="D3557" s="16"/>
      <c r="E3557" s="32"/>
      <c r="F3557" s="16"/>
      <c r="G3557" s="16"/>
      <c r="H3557" s="16"/>
      <c r="I3557" s="16"/>
      <c r="J3557" s="16"/>
      <c r="K3557" s="16"/>
      <c r="L3557" s="32"/>
      <c r="M3557" s="16"/>
      <c r="N3557" s="16"/>
      <c r="O3557" s="16"/>
      <c r="P3557" s="16"/>
      <c r="Y3557" s="20"/>
      <c r="Z3557" s="20"/>
      <c r="AA3557" s="20"/>
      <c r="AB3557" s="20"/>
      <c r="AC3557" s="20"/>
      <c r="AD3557" s="20"/>
    </row>
    <row r="3558" spans="3:30" s="1" customFormat="1">
      <c r="C3558" s="16"/>
      <c r="D3558" s="16"/>
      <c r="E3558" s="32"/>
      <c r="F3558" s="16"/>
      <c r="G3558" s="16"/>
      <c r="H3558" s="16"/>
      <c r="I3558" s="16"/>
      <c r="J3558" s="16"/>
      <c r="K3558" s="16"/>
      <c r="L3558" s="32"/>
      <c r="M3558" s="16"/>
      <c r="N3558" s="16"/>
      <c r="O3558" s="16"/>
      <c r="P3558" s="16"/>
      <c r="Y3558" s="20"/>
      <c r="Z3558" s="20"/>
      <c r="AA3558" s="20"/>
      <c r="AB3558" s="20"/>
      <c r="AC3558" s="20"/>
      <c r="AD3558" s="20"/>
    </row>
    <row r="3559" spans="3:30" s="1" customFormat="1">
      <c r="C3559" s="16"/>
      <c r="D3559" s="16"/>
      <c r="E3559" s="32"/>
      <c r="F3559" s="16"/>
      <c r="G3559" s="16"/>
      <c r="H3559" s="16"/>
      <c r="I3559" s="16"/>
      <c r="J3559" s="16"/>
      <c r="K3559" s="16"/>
      <c r="L3559" s="32"/>
      <c r="M3559" s="16"/>
      <c r="N3559" s="16"/>
      <c r="O3559" s="16"/>
      <c r="P3559" s="16"/>
      <c r="Y3559" s="20"/>
      <c r="Z3559" s="20"/>
      <c r="AA3559" s="20"/>
      <c r="AB3559" s="20"/>
      <c r="AC3559" s="20"/>
      <c r="AD3559" s="20"/>
    </row>
    <row r="3560" spans="3:30" s="1" customFormat="1">
      <c r="C3560" s="16"/>
      <c r="D3560" s="16"/>
      <c r="E3560" s="32"/>
      <c r="F3560" s="16"/>
      <c r="G3560" s="16"/>
      <c r="H3560" s="16"/>
      <c r="I3560" s="16"/>
      <c r="J3560" s="16"/>
      <c r="K3560" s="16"/>
      <c r="L3560" s="32"/>
      <c r="M3560" s="16"/>
      <c r="N3560" s="16"/>
      <c r="O3560" s="16"/>
      <c r="P3560" s="16"/>
      <c r="Y3560" s="20"/>
      <c r="Z3560" s="20"/>
      <c r="AA3560" s="20"/>
      <c r="AB3560" s="20"/>
      <c r="AC3560" s="20"/>
      <c r="AD3560" s="20"/>
    </row>
    <row r="3561" spans="3:30" s="1" customFormat="1">
      <c r="C3561" s="16"/>
      <c r="D3561" s="16"/>
      <c r="E3561" s="32"/>
      <c r="F3561" s="16"/>
      <c r="G3561" s="16"/>
      <c r="H3561" s="16"/>
      <c r="I3561" s="16"/>
      <c r="J3561" s="16"/>
      <c r="K3561" s="16"/>
      <c r="L3561" s="32"/>
      <c r="M3561" s="16"/>
      <c r="N3561" s="16"/>
      <c r="O3561" s="16"/>
      <c r="P3561" s="16"/>
      <c r="Y3561" s="20"/>
      <c r="Z3561" s="20"/>
      <c r="AA3561" s="20"/>
      <c r="AB3561" s="20"/>
      <c r="AC3561" s="20"/>
      <c r="AD3561" s="20"/>
    </row>
    <row r="3562" spans="3:30" s="1" customFormat="1">
      <c r="C3562" s="16"/>
      <c r="D3562" s="16"/>
      <c r="E3562" s="32"/>
      <c r="F3562" s="16"/>
      <c r="G3562" s="16"/>
      <c r="H3562" s="16"/>
      <c r="I3562" s="16"/>
      <c r="J3562" s="16"/>
      <c r="K3562" s="16"/>
      <c r="L3562" s="32"/>
      <c r="M3562" s="16"/>
      <c r="N3562" s="16"/>
      <c r="O3562" s="16"/>
      <c r="P3562" s="16"/>
      <c r="Y3562" s="20"/>
      <c r="Z3562" s="20"/>
      <c r="AA3562" s="20"/>
      <c r="AB3562" s="20"/>
      <c r="AC3562" s="20"/>
      <c r="AD3562" s="20"/>
    </row>
    <row r="3563" spans="3:30" s="1" customFormat="1">
      <c r="C3563" s="16"/>
      <c r="D3563" s="16"/>
      <c r="E3563" s="32"/>
      <c r="F3563" s="16"/>
      <c r="G3563" s="16"/>
      <c r="H3563" s="16"/>
      <c r="I3563" s="16"/>
      <c r="J3563" s="16"/>
      <c r="K3563" s="16"/>
      <c r="L3563" s="32"/>
      <c r="M3563" s="16"/>
      <c r="N3563" s="16"/>
      <c r="O3563" s="16"/>
      <c r="P3563" s="16"/>
      <c r="Y3563" s="20"/>
      <c r="Z3563" s="20"/>
      <c r="AA3563" s="20"/>
      <c r="AB3563" s="20"/>
      <c r="AC3563" s="20"/>
      <c r="AD3563" s="20"/>
    </row>
    <row r="3564" spans="3:30" s="1" customFormat="1">
      <c r="C3564" s="16"/>
      <c r="D3564" s="16"/>
      <c r="E3564" s="32"/>
      <c r="F3564" s="16"/>
      <c r="G3564" s="16"/>
      <c r="H3564" s="16"/>
      <c r="I3564" s="16"/>
      <c r="J3564" s="16"/>
      <c r="K3564" s="16"/>
      <c r="L3564" s="32"/>
      <c r="M3564" s="16"/>
      <c r="N3564" s="16"/>
      <c r="O3564" s="16"/>
      <c r="P3564" s="16"/>
      <c r="Y3564" s="20"/>
      <c r="Z3564" s="20"/>
      <c r="AA3564" s="20"/>
      <c r="AB3564" s="20"/>
      <c r="AC3564" s="20"/>
      <c r="AD3564" s="20"/>
    </row>
    <row r="3565" spans="3:30" s="1" customFormat="1">
      <c r="C3565" s="16"/>
      <c r="D3565" s="16"/>
      <c r="E3565" s="32"/>
      <c r="F3565" s="16"/>
      <c r="G3565" s="16"/>
      <c r="H3565" s="16"/>
      <c r="I3565" s="16"/>
      <c r="J3565" s="16"/>
      <c r="K3565" s="16"/>
      <c r="L3565" s="32"/>
      <c r="M3565" s="16"/>
      <c r="N3565" s="16"/>
      <c r="O3565" s="16"/>
      <c r="P3565" s="16"/>
      <c r="Y3565" s="20"/>
      <c r="Z3565" s="20"/>
      <c r="AA3565" s="20"/>
      <c r="AB3565" s="20"/>
      <c r="AC3565" s="20"/>
      <c r="AD3565" s="20"/>
    </row>
    <row r="3566" spans="3:30" s="1" customFormat="1">
      <c r="C3566" s="16"/>
      <c r="D3566" s="16"/>
      <c r="E3566" s="32"/>
      <c r="F3566" s="16"/>
      <c r="G3566" s="16"/>
      <c r="H3566" s="16"/>
      <c r="I3566" s="16"/>
      <c r="J3566" s="16"/>
      <c r="K3566" s="16"/>
      <c r="L3566" s="32"/>
      <c r="M3566" s="16"/>
      <c r="N3566" s="16"/>
      <c r="O3566" s="16"/>
      <c r="P3566" s="16"/>
      <c r="Y3566" s="20"/>
      <c r="Z3566" s="20"/>
      <c r="AA3566" s="20"/>
      <c r="AB3566" s="20"/>
      <c r="AC3566" s="20"/>
      <c r="AD3566" s="20"/>
    </row>
    <row r="3567" spans="3:30" s="1" customFormat="1">
      <c r="C3567" s="16"/>
      <c r="D3567" s="16"/>
      <c r="E3567" s="32"/>
      <c r="F3567" s="16"/>
      <c r="G3567" s="16"/>
      <c r="H3567" s="16"/>
      <c r="I3567" s="16"/>
      <c r="J3567" s="16"/>
      <c r="K3567" s="16"/>
      <c r="L3567" s="32"/>
      <c r="M3567" s="16"/>
      <c r="N3567" s="16"/>
      <c r="O3567" s="16"/>
      <c r="P3567" s="16"/>
      <c r="Y3567" s="20"/>
      <c r="Z3567" s="20"/>
      <c r="AA3567" s="20"/>
      <c r="AB3567" s="20"/>
      <c r="AC3567" s="20"/>
      <c r="AD3567" s="20"/>
    </row>
    <row r="3568" spans="3:30" s="1" customFormat="1">
      <c r="C3568" s="16"/>
      <c r="D3568" s="16"/>
      <c r="E3568" s="32"/>
      <c r="F3568" s="16"/>
      <c r="G3568" s="16"/>
      <c r="H3568" s="16"/>
      <c r="I3568" s="16"/>
      <c r="J3568" s="16"/>
      <c r="K3568" s="16"/>
      <c r="L3568" s="32"/>
      <c r="M3568" s="16"/>
      <c r="N3568" s="16"/>
      <c r="O3568" s="16"/>
      <c r="P3568" s="16"/>
      <c r="Y3568" s="20"/>
      <c r="Z3568" s="20"/>
      <c r="AA3568" s="20"/>
      <c r="AB3568" s="20"/>
      <c r="AC3568" s="20"/>
      <c r="AD3568" s="20"/>
    </row>
    <row r="3569" spans="3:30" s="1" customFormat="1">
      <c r="C3569" s="16"/>
      <c r="D3569" s="16"/>
      <c r="E3569" s="32"/>
      <c r="F3569" s="16"/>
      <c r="G3569" s="16"/>
      <c r="H3569" s="16"/>
      <c r="I3569" s="16"/>
      <c r="J3569" s="16"/>
      <c r="K3569" s="16"/>
      <c r="L3569" s="32"/>
      <c r="M3569" s="16"/>
      <c r="N3569" s="16"/>
      <c r="O3569" s="16"/>
      <c r="P3569" s="16"/>
      <c r="Y3569" s="20"/>
      <c r="Z3569" s="20"/>
      <c r="AA3569" s="20"/>
      <c r="AB3569" s="20"/>
      <c r="AC3569" s="20"/>
      <c r="AD3569" s="20"/>
    </row>
    <row r="3570" spans="3:30" s="1" customFormat="1">
      <c r="C3570" s="16"/>
      <c r="D3570" s="16"/>
      <c r="E3570" s="32"/>
      <c r="F3570" s="16"/>
      <c r="G3570" s="16"/>
      <c r="H3570" s="16"/>
      <c r="I3570" s="16"/>
      <c r="J3570" s="16"/>
      <c r="K3570" s="16"/>
      <c r="L3570" s="32"/>
      <c r="M3570" s="16"/>
      <c r="N3570" s="16"/>
      <c r="O3570" s="16"/>
      <c r="P3570" s="16"/>
      <c r="Y3570" s="20"/>
      <c r="Z3570" s="20"/>
      <c r="AA3570" s="20"/>
      <c r="AB3570" s="20"/>
      <c r="AC3570" s="20"/>
      <c r="AD3570" s="20"/>
    </row>
    <row r="3571" spans="3:30" s="1" customFormat="1">
      <c r="C3571" s="16"/>
      <c r="D3571" s="16"/>
      <c r="E3571" s="32"/>
      <c r="F3571" s="16"/>
      <c r="G3571" s="16"/>
      <c r="H3571" s="16"/>
      <c r="I3571" s="16"/>
      <c r="J3571" s="16"/>
      <c r="K3571" s="16"/>
      <c r="L3571" s="32"/>
      <c r="M3571" s="16"/>
      <c r="N3571" s="16"/>
      <c r="O3571" s="16"/>
      <c r="P3571" s="16"/>
      <c r="Y3571" s="20"/>
      <c r="Z3571" s="20"/>
      <c r="AA3571" s="20"/>
      <c r="AB3571" s="20"/>
      <c r="AC3571" s="20"/>
      <c r="AD3571" s="20"/>
    </row>
    <row r="3572" spans="3:30" s="1" customFormat="1">
      <c r="C3572" s="16"/>
      <c r="D3572" s="16"/>
      <c r="E3572" s="32"/>
      <c r="F3572" s="16"/>
      <c r="G3572" s="16"/>
      <c r="H3572" s="16"/>
      <c r="I3572" s="16"/>
      <c r="J3572" s="16"/>
      <c r="K3572" s="16"/>
      <c r="L3572" s="32"/>
      <c r="M3572" s="16"/>
      <c r="N3572" s="16"/>
      <c r="O3572" s="16"/>
      <c r="P3572" s="16"/>
      <c r="Y3572" s="20"/>
      <c r="Z3572" s="20"/>
      <c r="AA3572" s="20"/>
      <c r="AB3572" s="20"/>
      <c r="AC3572" s="20"/>
      <c r="AD3572" s="20"/>
    </row>
    <row r="3573" spans="3:30" s="1" customFormat="1">
      <c r="C3573" s="16"/>
      <c r="D3573" s="16"/>
      <c r="E3573" s="32"/>
      <c r="F3573" s="16"/>
      <c r="G3573" s="16"/>
      <c r="H3573" s="16"/>
      <c r="I3573" s="16"/>
      <c r="J3573" s="16"/>
      <c r="K3573" s="16"/>
      <c r="L3573" s="32"/>
      <c r="M3573" s="16"/>
      <c r="N3573" s="16"/>
      <c r="O3573" s="16"/>
      <c r="P3573" s="16"/>
      <c r="Y3573" s="20"/>
      <c r="Z3573" s="20"/>
      <c r="AA3573" s="20"/>
      <c r="AB3573" s="20"/>
      <c r="AC3573" s="20"/>
      <c r="AD3573" s="20"/>
    </row>
    <row r="3574" spans="3:30" s="1" customFormat="1">
      <c r="C3574" s="16"/>
      <c r="D3574" s="16"/>
      <c r="E3574" s="32"/>
      <c r="F3574" s="16"/>
      <c r="G3574" s="16"/>
      <c r="H3574" s="16"/>
      <c r="I3574" s="16"/>
      <c r="J3574" s="16"/>
      <c r="K3574" s="16"/>
      <c r="L3574" s="32"/>
      <c r="M3574" s="16"/>
      <c r="N3574" s="16"/>
      <c r="O3574" s="16"/>
      <c r="P3574" s="16"/>
      <c r="Y3574" s="20"/>
      <c r="Z3574" s="20"/>
      <c r="AA3574" s="20"/>
      <c r="AB3574" s="20"/>
      <c r="AC3574" s="20"/>
      <c r="AD3574" s="20"/>
    </row>
    <row r="3575" spans="3:30" s="1" customFormat="1">
      <c r="C3575" s="16"/>
      <c r="D3575" s="16"/>
      <c r="E3575" s="32"/>
      <c r="F3575" s="16"/>
      <c r="G3575" s="16"/>
      <c r="H3575" s="16"/>
      <c r="I3575" s="16"/>
      <c r="J3575" s="16"/>
      <c r="K3575" s="16"/>
      <c r="L3575" s="32"/>
      <c r="M3575" s="16"/>
      <c r="N3575" s="16"/>
      <c r="O3575" s="16"/>
      <c r="P3575" s="16"/>
      <c r="Y3575" s="20"/>
      <c r="Z3575" s="20"/>
      <c r="AA3575" s="20"/>
      <c r="AB3575" s="20"/>
      <c r="AC3575" s="20"/>
      <c r="AD3575" s="20"/>
    </row>
    <row r="3576" spans="3:30" s="1" customFormat="1">
      <c r="C3576" s="16"/>
      <c r="D3576" s="16"/>
      <c r="E3576" s="32"/>
      <c r="F3576" s="16"/>
      <c r="G3576" s="16"/>
      <c r="H3576" s="16"/>
      <c r="I3576" s="16"/>
      <c r="J3576" s="16"/>
      <c r="K3576" s="16"/>
      <c r="L3576" s="32"/>
      <c r="M3576" s="16"/>
      <c r="N3576" s="16"/>
      <c r="O3576" s="16"/>
      <c r="P3576" s="16"/>
      <c r="Y3576" s="20"/>
      <c r="Z3576" s="20"/>
      <c r="AA3576" s="20"/>
      <c r="AB3576" s="20"/>
      <c r="AC3576" s="20"/>
      <c r="AD3576" s="20"/>
    </row>
    <row r="3577" spans="3:30" s="1" customFormat="1">
      <c r="C3577" s="16"/>
      <c r="D3577" s="16"/>
      <c r="E3577" s="32"/>
      <c r="F3577" s="16"/>
      <c r="G3577" s="16"/>
      <c r="H3577" s="16"/>
      <c r="I3577" s="16"/>
      <c r="J3577" s="16"/>
      <c r="K3577" s="16"/>
      <c r="L3577" s="32"/>
      <c r="M3577" s="16"/>
      <c r="N3577" s="16"/>
      <c r="O3577" s="16"/>
      <c r="P3577" s="16"/>
      <c r="Y3577" s="20"/>
      <c r="Z3577" s="20"/>
      <c r="AA3577" s="20"/>
      <c r="AB3577" s="20"/>
      <c r="AC3577" s="20"/>
      <c r="AD3577" s="20"/>
    </row>
    <row r="3578" spans="3:30" s="1" customFormat="1">
      <c r="C3578" s="16"/>
      <c r="D3578" s="16"/>
      <c r="E3578" s="32"/>
      <c r="F3578" s="16"/>
      <c r="G3578" s="16"/>
      <c r="H3578" s="16"/>
      <c r="I3578" s="16"/>
      <c r="J3578" s="16"/>
      <c r="K3578" s="16"/>
      <c r="L3578" s="32"/>
      <c r="M3578" s="16"/>
      <c r="N3578" s="16"/>
      <c r="O3578" s="16"/>
      <c r="P3578" s="16"/>
      <c r="Y3578" s="20"/>
      <c r="Z3578" s="20"/>
      <c r="AA3578" s="20"/>
      <c r="AB3578" s="20"/>
      <c r="AC3578" s="20"/>
      <c r="AD3578" s="20"/>
    </row>
    <row r="3579" spans="3:30" s="1" customFormat="1">
      <c r="C3579" s="16"/>
      <c r="D3579" s="16"/>
      <c r="E3579" s="32"/>
      <c r="F3579" s="16"/>
      <c r="G3579" s="16"/>
      <c r="H3579" s="16"/>
      <c r="I3579" s="16"/>
      <c r="J3579" s="16"/>
      <c r="K3579" s="16"/>
      <c r="L3579" s="32"/>
      <c r="M3579" s="16"/>
      <c r="N3579" s="16"/>
      <c r="O3579" s="16"/>
      <c r="P3579" s="16"/>
      <c r="Y3579" s="20"/>
      <c r="Z3579" s="20"/>
      <c r="AA3579" s="20"/>
      <c r="AB3579" s="20"/>
      <c r="AC3579" s="20"/>
      <c r="AD3579" s="20"/>
    </row>
    <row r="3580" spans="3:30" s="1" customFormat="1">
      <c r="C3580" s="16"/>
      <c r="D3580" s="16"/>
      <c r="E3580" s="32"/>
      <c r="F3580" s="16"/>
      <c r="G3580" s="16"/>
      <c r="H3580" s="16"/>
      <c r="I3580" s="16"/>
      <c r="J3580" s="16"/>
      <c r="K3580" s="16"/>
      <c r="L3580" s="32"/>
      <c r="M3580" s="16"/>
      <c r="N3580" s="16"/>
      <c r="O3580" s="16"/>
      <c r="P3580" s="16"/>
      <c r="Y3580" s="20"/>
      <c r="Z3580" s="20"/>
      <c r="AA3580" s="20"/>
      <c r="AB3580" s="20"/>
      <c r="AC3580" s="20"/>
      <c r="AD3580" s="20"/>
    </row>
    <row r="3581" spans="3:30" s="1" customFormat="1">
      <c r="C3581" s="16"/>
      <c r="D3581" s="16"/>
      <c r="E3581" s="32"/>
      <c r="F3581" s="16"/>
      <c r="G3581" s="16"/>
      <c r="H3581" s="16"/>
      <c r="I3581" s="16"/>
      <c r="J3581" s="16"/>
      <c r="K3581" s="16"/>
      <c r="L3581" s="32"/>
      <c r="M3581" s="16"/>
      <c r="N3581" s="16"/>
      <c r="O3581" s="16"/>
      <c r="P3581" s="16"/>
      <c r="Y3581" s="20"/>
      <c r="Z3581" s="20"/>
      <c r="AA3581" s="20"/>
      <c r="AB3581" s="20"/>
      <c r="AC3581" s="20"/>
      <c r="AD3581" s="20"/>
    </row>
    <row r="3582" spans="3:30" s="1" customFormat="1">
      <c r="C3582" s="16"/>
      <c r="D3582" s="16"/>
      <c r="E3582" s="32"/>
      <c r="F3582" s="16"/>
      <c r="G3582" s="16"/>
      <c r="H3582" s="16"/>
      <c r="I3582" s="16"/>
      <c r="J3582" s="16"/>
      <c r="K3582" s="16"/>
      <c r="L3582" s="32"/>
      <c r="M3582" s="16"/>
      <c r="N3582" s="16"/>
      <c r="O3582" s="16"/>
      <c r="P3582" s="16"/>
      <c r="Y3582" s="20"/>
      <c r="Z3582" s="20"/>
      <c r="AA3582" s="20"/>
      <c r="AB3582" s="20"/>
      <c r="AC3582" s="20"/>
      <c r="AD3582" s="20"/>
    </row>
    <row r="3583" spans="3:30" s="1" customFormat="1">
      <c r="C3583" s="16"/>
      <c r="D3583" s="16"/>
      <c r="E3583" s="32"/>
      <c r="F3583" s="16"/>
      <c r="G3583" s="16"/>
      <c r="H3583" s="16"/>
      <c r="I3583" s="16"/>
      <c r="J3583" s="16"/>
      <c r="K3583" s="16"/>
      <c r="L3583" s="32"/>
      <c r="M3583" s="16"/>
      <c r="N3583" s="16"/>
      <c r="O3583" s="16"/>
      <c r="P3583" s="16"/>
      <c r="Y3583" s="20"/>
      <c r="Z3583" s="20"/>
      <c r="AA3583" s="20"/>
      <c r="AB3583" s="20"/>
      <c r="AC3583" s="20"/>
      <c r="AD3583" s="20"/>
    </row>
    <row r="3584" spans="3:30" s="1" customFormat="1">
      <c r="C3584" s="16"/>
      <c r="D3584" s="16"/>
      <c r="E3584" s="32"/>
      <c r="F3584" s="16"/>
      <c r="G3584" s="16"/>
      <c r="H3584" s="16"/>
      <c r="I3584" s="16"/>
      <c r="J3584" s="16"/>
      <c r="K3584" s="16"/>
      <c r="L3584" s="32"/>
      <c r="M3584" s="16"/>
      <c r="N3584" s="16"/>
      <c r="O3584" s="16"/>
      <c r="P3584" s="16"/>
      <c r="Y3584" s="20"/>
      <c r="Z3584" s="20"/>
      <c r="AA3584" s="20"/>
      <c r="AB3584" s="20"/>
      <c r="AC3584" s="20"/>
      <c r="AD3584" s="20"/>
    </row>
    <row r="3585" spans="3:30" s="1" customFormat="1">
      <c r="C3585" s="16"/>
      <c r="D3585" s="16"/>
      <c r="E3585" s="32"/>
      <c r="F3585" s="16"/>
      <c r="G3585" s="16"/>
      <c r="H3585" s="16"/>
      <c r="I3585" s="16"/>
      <c r="J3585" s="16"/>
      <c r="K3585" s="16"/>
      <c r="L3585" s="32"/>
      <c r="M3585" s="16"/>
      <c r="N3585" s="16"/>
      <c r="O3585" s="16"/>
      <c r="P3585" s="16"/>
      <c r="Y3585" s="20"/>
      <c r="Z3585" s="20"/>
      <c r="AA3585" s="20"/>
      <c r="AB3585" s="20"/>
      <c r="AC3585" s="20"/>
      <c r="AD3585" s="20"/>
    </row>
    <row r="3586" spans="3:30" s="1" customFormat="1">
      <c r="C3586" s="16"/>
      <c r="D3586" s="16"/>
      <c r="E3586" s="32"/>
      <c r="F3586" s="16"/>
      <c r="G3586" s="16"/>
      <c r="H3586" s="16"/>
      <c r="I3586" s="16"/>
      <c r="J3586" s="16"/>
      <c r="K3586" s="16"/>
      <c r="L3586" s="32"/>
      <c r="M3586" s="16"/>
      <c r="N3586" s="16"/>
      <c r="O3586" s="16"/>
      <c r="P3586" s="16"/>
      <c r="Y3586" s="20"/>
      <c r="Z3586" s="20"/>
      <c r="AA3586" s="20"/>
      <c r="AB3586" s="20"/>
      <c r="AC3586" s="20"/>
      <c r="AD3586" s="20"/>
    </row>
    <row r="3587" spans="3:30" s="1" customFormat="1">
      <c r="C3587" s="16"/>
      <c r="D3587" s="16"/>
      <c r="E3587" s="32"/>
      <c r="F3587" s="16"/>
      <c r="G3587" s="16"/>
      <c r="H3587" s="16"/>
      <c r="I3587" s="16"/>
      <c r="J3587" s="16"/>
      <c r="K3587" s="16"/>
      <c r="L3587" s="32"/>
      <c r="M3587" s="16"/>
      <c r="N3587" s="16"/>
      <c r="O3587" s="16"/>
      <c r="P3587" s="16"/>
      <c r="Y3587" s="20"/>
      <c r="Z3587" s="20"/>
      <c r="AA3587" s="20"/>
      <c r="AB3587" s="20"/>
      <c r="AC3587" s="20"/>
      <c r="AD3587" s="20"/>
    </row>
    <row r="3588" spans="3:30" s="1" customFormat="1">
      <c r="C3588" s="16"/>
      <c r="D3588" s="16"/>
      <c r="E3588" s="32"/>
      <c r="F3588" s="16"/>
      <c r="G3588" s="16"/>
      <c r="H3588" s="16"/>
      <c r="I3588" s="16"/>
      <c r="J3588" s="16"/>
      <c r="K3588" s="16"/>
      <c r="L3588" s="32"/>
      <c r="M3588" s="16"/>
      <c r="N3588" s="16"/>
      <c r="O3588" s="16"/>
      <c r="P3588" s="16"/>
      <c r="Y3588" s="20"/>
      <c r="Z3588" s="20"/>
      <c r="AA3588" s="20"/>
      <c r="AB3588" s="20"/>
      <c r="AC3588" s="20"/>
      <c r="AD3588" s="20"/>
    </row>
    <row r="3589" spans="3:30" s="1" customFormat="1">
      <c r="C3589" s="16"/>
      <c r="D3589" s="16"/>
      <c r="E3589" s="32"/>
      <c r="F3589" s="16"/>
      <c r="G3589" s="16"/>
      <c r="H3589" s="16"/>
      <c r="I3589" s="16"/>
      <c r="J3589" s="16"/>
      <c r="K3589" s="16"/>
      <c r="L3589" s="32"/>
      <c r="M3589" s="16"/>
      <c r="N3589" s="16"/>
      <c r="O3589" s="16"/>
      <c r="P3589" s="16"/>
      <c r="Y3589" s="20"/>
      <c r="Z3589" s="20"/>
      <c r="AA3589" s="20"/>
      <c r="AB3589" s="20"/>
      <c r="AC3589" s="20"/>
      <c r="AD3589" s="20"/>
    </row>
    <row r="3590" spans="3:30" s="1" customFormat="1">
      <c r="C3590" s="16"/>
      <c r="D3590" s="16"/>
      <c r="E3590" s="32"/>
      <c r="F3590" s="16"/>
      <c r="G3590" s="16"/>
      <c r="H3590" s="16"/>
      <c r="I3590" s="16"/>
      <c r="J3590" s="16"/>
      <c r="K3590" s="16"/>
      <c r="L3590" s="32"/>
      <c r="M3590" s="16"/>
      <c r="N3590" s="16"/>
      <c r="O3590" s="16"/>
      <c r="P3590" s="16"/>
      <c r="Y3590" s="20"/>
      <c r="Z3590" s="20"/>
      <c r="AA3590" s="20"/>
      <c r="AB3590" s="20"/>
      <c r="AC3590" s="20"/>
      <c r="AD3590" s="20"/>
    </row>
    <row r="3591" spans="3:30" s="1" customFormat="1">
      <c r="C3591" s="16"/>
      <c r="D3591" s="16"/>
      <c r="E3591" s="32"/>
      <c r="F3591" s="16"/>
      <c r="G3591" s="16"/>
      <c r="H3591" s="16"/>
      <c r="I3591" s="16"/>
      <c r="J3591" s="16"/>
      <c r="K3591" s="16"/>
      <c r="L3591" s="32"/>
      <c r="M3591" s="16"/>
      <c r="N3591" s="16"/>
      <c r="O3591" s="16"/>
      <c r="P3591" s="16"/>
      <c r="Y3591" s="20"/>
      <c r="Z3591" s="20"/>
      <c r="AA3591" s="20"/>
      <c r="AB3591" s="20"/>
      <c r="AC3591" s="20"/>
      <c r="AD3591" s="20"/>
    </row>
    <row r="3592" spans="3:30" s="1" customFormat="1">
      <c r="C3592" s="16"/>
      <c r="D3592" s="16"/>
      <c r="E3592" s="32"/>
      <c r="F3592" s="16"/>
      <c r="G3592" s="16"/>
      <c r="H3592" s="16"/>
      <c r="I3592" s="16"/>
      <c r="J3592" s="16"/>
      <c r="K3592" s="16"/>
      <c r="L3592" s="32"/>
      <c r="M3592" s="16"/>
      <c r="N3592" s="16"/>
      <c r="O3592" s="16"/>
      <c r="P3592" s="16"/>
      <c r="Y3592" s="20"/>
      <c r="Z3592" s="20"/>
      <c r="AA3592" s="20"/>
      <c r="AB3592" s="20"/>
      <c r="AC3592" s="20"/>
      <c r="AD3592" s="20"/>
    </row>
    <row r="3593" spans="3:30" s="1" customFormat="1">
      <c r="C3593" s="16"/>
      <c r="D3593" s="16"/>
      <c r="E3593" s="32"/>
      <c r="F3593" s="16"/>
      <c r="G3593" s="16"/>
      <c r="H3593" s="16"/>
      <c r="I3593" s="16"/>
      <c r="J3593" s="16"/>
      <c r="K3593" s="16"/>
      <c r="L3593" s="32"/>
      <c r="M3593" s="16"/>
      <c r="N3593" s="16"/>
      <c r="O3593" s="16"/>
      <c r="P3593" s="16"/>
      <c r="Y3593" s="20"/>
      <c r="Z3593" s="20"/>
      <c r="AA3593" s="20"/>
      <c r="AB3593" s="20"/>
      <c r="AC3593" s="20"/>
      <c r="AD3593" s="20"/>
    </row>
    <row r="3594" spans="3:30" s="1" customFormat="1">
      <c r="C3594" s="16"/>
      <c r="D3594" s="16"/>
      <c r="E3594" s="32"/>
      <c r="F3594" s="16"/>
      <c r="G3594" s="16"/>
      <c r="H3594" s="16"/>
      <c r="I3594" s="16"/>
      <c r="J3594" s="16"/>
      <c r="K3594" s="16"/>
      <c r="L3594" s="32"/>
      <c r="M3594" s="16"/>
      <c r="N3594" s="16"/>
      <c r="O3594" s="16"/>
      <c r="P3594" s="16"/>
      <c r="Y3594" s="20"/>
      <c r="Z3594" s="20"/>
      <c r="AA3594" s="20"/>
      <c r="AB3594" s="20"/>
      <c r="AC3594" s="20"/>
      <c r="AD3594" s="20"/>
    </row>
    <row r="3595" spans="3:30" s="1" customFormat="1">
      <c r="C3595" s="16"/>
      <c r="D3595" s="16"/>
      <c r="E3595" s="32"/>
      <c r="F3595" s="16"/>
      <c r="G3595" s="16"/>
      <c r="H3595" s="16"/>
      <c r="I3595" s="16"/>
      <c r="J3595" s="16"/>
      <c r="K3595" s="16"/>
      <c r="L3595" s="32"/>
      <c r="M3595" s="16"/>
      <c r="N3595" s="16"/>
      <c r="O3595" s="16"/>
      <c r="P3595" s="16"/>
      <c r="Y3595" s="20"/>
      <c r="Z3595" s="20"/>
      <c r="AA3595" s="20"/>
      <c r="AB3595" s="20"/>
      <c r="AC3595" s="20"/>
      <c r="AD3595" s="20"/>
    </row>
    <row r="3596" spans="3:30" s="1" customFormat="1">
      <c r="C3596" s="16"/>
      <c r="D3596" s="16"/>
      <c r="E3596" s="32"/>
      <c r="F3596" s="16"/>
      <c r="G3596" s="16"/>
      <c r="H3596" s="16"/>
      <c r="I3596" s="16"/>
      <c r="J3596" s="16"/>
      <c r="K3596" s="16"/>
      <c r="L3596" s="32"/>
      <c r="M3596" s="16"/>
      <c r="N3596" s="16"/>
      <c r="O3596" s="16"/>
      <c r="P3596" s="16"/>
      <c r="Y3596" s="20"/>
      <c r="Z3596" s="20"/>
      <c r="AA3596" s="20"/>
      <c r="AB3596" s="20"/>
      <c r="AC3596" s="20"/>
      <c r="AD3596" s="20"/>
    </row>
    <row r="3597" spans="3:30" s="1" customFormat="1">
      <c r="C3597" s="16"/>
      <c r="D3597" s="16"/>
      <c r="E3597" s="32"/>
      <c r="F3597" s="16"/>
      <c r="G3597" s="16"/>
      <c r="H3597" s="16"/>
      <c r="I3597" s="16"/>
      <c r="J3597" s="16"/>
      <c r="K3597" s="16"/>
      <c r="L3597" s="32"/>
      <c r="M3597" s="16"/>
      <c r="N3597" s="16"/>
      <c r="O3597" s="16"/>
      <c r="P3597" s="16"/>
      <c r="Y3597" s="20"/>
      <c r="Z3597" s="20"/>
      <c r="AA3597" s="20"/>
      <c r="AB3597" s="20"/>
      <c r="AC3597" s="20"/>
      <c r="AD3597" s="20"/>
    </row>
    <row r="3598" spans="3:30" s="1" customFormat="1">
      <c r="C3598" s="16"/>
      <c r="D3598" s="16"/>
      <c r="E3598" s="32"/>
      <c r="F3598" s="16"/>
      <c r="G3598" s="16"/>
      <c r="H3598" s="16"/>
      <c r="I3598" s="16"/>
      <c r="J3598" s="16"/>
      <c r="K3598" s="16"/>
      <c r="L3598" s="32"/>
      <c r="M3598" s="16"/>
      <c r="N3598" s="16"/>
      <c r="O3598" s="16"/>
      <c r="P3598" s="16"/>
      <c r="Y3598" s="20"/>
      <c r="Z3598" s="20"/>
      <c r="AA3598" s="20"/>
      <c r="AB3598" s="20"/>
      <c r="AC3598" s="20"/>
      <c r="AD3598" s="20"/>
    </row>
    <row r="3599" spans="3:30" s="1" customFormat="1">
      <c r="C3599" s="16"/>
      <c r="D3599" s="16"/>
      <c r="E3599" s="32"/>
      <c r="F3599" s="16"/>
      <c r="G3599" s="16"/>
      <c r="H3599" s="16"/>
      <c r="I3599" s="16"/>
      <c r="J3599" s="16"/>
      <c r="K3599" s="16"/>
      <c r="L3599" s="32"/>
      <c r="M3599" s="16"/>
      <c r="N3599" s="16"/>
      <c r="O3599" s="16"/>
      <c r="P3599" s="16"/>
      <c r="Y3599" s="20"/>
      <c r="Z3599" s="20"/>
      <c r="AA3599" s="20"/>
      <c r="AB3599" s="20"/>
      <c r="AC3599" s="20"/>
      <c r="AD3599" s="20"/>
    </row>
    <row r="3600" spans="3:30" s="1" customFormat="1">
      <c r="C3600" s="16"/>
      <c r="D3600" s="16"/>
      <c r="E3600" s="32"/>
      <c r="F3600" s="16"/>
      <c r="G3600" s="16"/>
      <c r="H3600" s="16"/>
      <c r="I3600" s="16"/>
      <c r="J3600" s="16"/>
      <c r="K3600" s="16"/>
      <c r="L3600" s="32"/>
      <c r="M3600" s="16"/>
      <c r="N3600" s="16"/>
      <c r="O3600" s="16"/>
      <c r="P3600" s="16"/>
      <c r="Y3600" s="20"/>
      <c r="Z3600" s="20"/>
      <c r="AA3600" s="20"/>
      <c r="AB3600" s="20"/>
      <c r="AC3600" s="20"/>
      <c r="AD3600" s="20"/>
    </row>
    <row r="3601" spans="3:30" s="1" customFormat="1">
      <c r="C3601" s="16"/>
      <c r="D3601" s="16"/>
      <c r="E3601" s="32"/>
      <c r="F3601" s="16"/>
      <c r="G3601" s="16"/>
      <c r="H3601" s="16"/>
      <c r="I3601" s="16"/>
      <c r="J3601" s="16"/>
      <c r="K3601" s="16"/>
      <c r="L3601" s="32"/>
      <c r="M3601" s="16"/>
      <c r="N3601" s="16"/>
      <c r="O3601" s="16"/>
      <c r="P3601" s="16"/>
      <c r="Y3601" s="20"/>
      <c r="Z3601" s="20"/>
      <c r="AA3601" s="20"/>
      <c r="AB3601" s="20"/>
      <c r="AC3601" s="20"/>
      <c r="AD3601" s="20"/>
    </row>
    <row r="3602" spans="3:30" s="1" customFormat="1">
      <c r="C3602" s="16"/>
      <c r="D3602" s="16"/>
      <c r="E3602" s="32"/>
      <c r="F3602" s="16"/>
      <c r="G3602" s="16"/>
      <c r="H3602" s="16"/>
      <c r="I3602" s="16"/>
      <c r="J3602" s="16"/>
      <c r="K3602" s="16"/>
      <c r="L3602" s="32"/>
      <c r="M3602" s="16"/>
      <c r="N3602" s="16"/>
      <c r="O3602" s="16"/>
      <c r="P3602" s="16"/>
      <c r="Y3602" s="20"/>
      <c r="Z3602" s="20"/>
      <c r="AA3602" s="20"/>
      <c r="AB3602" s="20"/>
      <c r="AC3602" s="20"/>
      <c r="AD3602" s="20"/>
    </row>
    <row r="3603" spans="3:30" s="1" customFormat="1">
      <c r="C3603" s="16"/>
      <c r="D3603" s="16"/>
      <c r="E3603" s="32"/>
      <c r="F3603" s="16"/>
      <c r="G3603" s="16"/>
      <c r="H3603" s="16"/>
      <c r="I3603" s="16"/>
      <c r="J3603" s="16"/>
      <c r="K3603" s="16"/>
      <c r="L3603" s="32"/>
      <c r="M3603" s="16"/>
      <c r="N3603" s="16"/>
      <c r="O3603" s="16"/>
      <c r="P3603" s="16"/>
      <c r="Y3603" s="20"/>
      <c r="Z3603" s="20"/>
      <c r="AA3603" s="20"/>
      <c r="AB3603" s="20"/>
      <c r="AC3603" s="20"/>
      <c r="AD3603" s="20"/>
    </row>
    <row r="3604" spans="3:30" s="1" customFormat="1">
      <c r="C3604" s="16"/>
      <c r="D3604" s="16"/>
      <c r="E3604" s="32"/>
      <c r="F3604" s="16"/>
      <c r="G3604" s="16"/>
      <c r="H3604" s="16"/>
      <c r="I3604" s="16"/>
      <c r="J3604" s="16"/>
      <c r="K3604" s="16"/>
      <c r="L3604" s="32"/>
      <c r="M3604" s="16"/>
      <c r="N3604" s="16"/>
      <c r="O3604" s="16"/>
      <c r="P3604" s="16"/>
      <c r="Y3604" s="20"/>
      <c r="Z3604" s="20"/>
      <c r="AA3604" s="20"/>
      <c r="AB3604" s="20"/>
      <c r="AC3604" s="20"/>
      <c r="AD3604" s="20"/>
    </row>
    <row r="3605" spans="3:30" s="1" customFormat="1">
      <c r="C3605" s="16"/>
      <c r="D3605" s="16"/>
      <c r="E3605" s="32"/>
      <c r="F3605" s="16"/>
      <c r="G3605" s="16"/>
      <c r="H3605" s="16"/>
      <c r="I3605" s="16"/>
      <c r="J3605" s="16"/>
      <c r="K3605" s="16"/>
      <c r="L3605" s="32"/>
      <c r="M3605" s="16"/>
      <c r="N3605" s="16"/>
      <c r="O3605" s="16"/>
      <c r="P3605" s="16"/>
      <c r="Y3605" s="20"/>
      <c r="Z3605" s="20"/>
      <c r="AA3605" s="20"/>
      <c r="AB3605" s="20"/>
      <c r="AC3605" s="20"/>
      <c r="AD3605" s="20"/>
    </row>
    <row r="3606" spans="3:30" s="1" customFormat="1">
      <c r="C3606" s="16"/>
      <c r="D3606" s="16"/>
      <c r="E3606" s="32"/>
      <c r="F3606" s="16"/>
      <c r="G3606" s="16"/>
      <c r="H3606" s="16"/>
      <c r="I3606" s="16"/>
      <c r="J3606" s="16"/>
      <c r="K3606" s="16"/>
      <c r="L3606" s="32"/>
      <c r="M3606" s="16"/>
      <c r="N3606" s="16"/>
      <c r="O3606" s="16"/>
      <c r="P3606" s="16"/>
      <c r="Y3606" s="20"/>
      <c r="Z3606" s="20"/>
      <c r="AA3606" s="20"/>
      <c r="AB3606" s="20"/>
      <c r="AC3606" s="20"/>
      <c r="AD3606" s="20"/>
    </row>
    <row r="3607" spans="3:30" s="1" customFormat="1">
      <c r="C3607" s="16"/>
      <c r="D3607" s="16"/>
      <c r="E3607" s="32"/>
      <c r="F3607" s="16"/>
      <c r="G3607" s="16"/>
      <c r="H3607" s="16"/>
      <c r="I3607" s="16"/>
      <c r="J3607" s="16"/>
      <c r="K3607" s="16"/>
      <c r="L3607" s="32"/>
      <c r="M3607" s="16"/>
      <c r="N3607" s="16"/>
      <c r="O3607" s="16"/>
      <c r="P3607" s="16"/>
      <c r="Y3607" s="20"/>
      <c r="Z3607" s="20"/>
      <c r="AA3607" s="20"/>
      <c r="AB3607" s="20"/>
      <c r="AC3607" s="20"/>
      <c r="AD3607" s="20"/>
    </row>
    <row r="3608" spans="3:30" s="1" customFormat="1">
      <c r="C3608" s="16"/>
      <c r="D3608" s="16"/>
      <c r="E3608" s="32"/>
      <c r="F3608" s="16"/>
      <c r="G3608" s="16"/>
      <c r="H3608" s="16"/>
      <c r="I3608" s="16"/>
      <c r="J3608" s="16"/>
      <c r="K3608" s="16"/>
      <c r="L3608" s="32"/>
      <c r="M3608" s="16"/>
      <c r="N3608" s="16"/>
      <c r="O3608" s="16"/>
      <c r="P3608" s="16"/>
      <c r="Y3608" s="20"/>
      <c r="Z3608" s="20"/>
      <c r="AA3608" s="20"/>
      <c r="AB3608" s="20"/>
      <c r="AC3608" s="20"/>
      <c r="AD3608" s="20"/>
    </row>
    <row r="3609" spans="3:30" s="1" customFormat="1">
      <c r="C3609" s="16"/>
      <c r="D3609" s="16"/>
      <c r="E3609" s="32"/>
      <c r="F3609" s="16"/>
      <c r="G3609" s="16"/>
      <c r="H3609" s="16"/>
      <c r="I3609" s="16"/>
      <c r="J3609" s="16"/>
      <c r="K3609" s="16"/>
      <c r="L3609" s="32"/>
      <c r="M3609" s="16"/>
      <c r="N3609" s="16"/>
      <c r="O3609" s="16"/>
      <c r="P3609" s="16"/>
      <c r="Y3609" s="20"/>
      <c r="Z3609" s="20"/>
      <c r="AA3609" s="20"/>
      <c r="AB3609" s="20"/>
      <c r="AC3609" s="20"/>
      <c r="AD3609" s="20"/>
    </row>
    <row r="3610" spans="3:30" s="1" customFormat="1">
      <c r="C3610" s="16"/>
      <c r="D3610" s="16"/>
      <c r="E3610" s="32"/>
      <c r="F3610" s="16"/>
      <c r="G3610" s="16"/>
      <c r="H3610" s="16"/>
      <c r="I3610" s="16"/>
      <c r="J3610" s="16"/>
      <c r="K3610" s="16"/>
      <c r="L3610" s="32"/>
      <c r="M3610" s="16"/>
      <c r="N3610" s="16"/>
      <c r="O3610" s="16"/>
      <c r="P3610" s="16"/>
      <c r="Y3610" s="20"/>
      <c r="Z3610" s="20"/>
      <c r="AA3610" s="20"/>
      <c r="AB3610" s="20"/>
      <c r="AC3610" s="20"/>
      <c r="AD3610" s="20"/>
    </row>
    <row r="3611" spans="3:30" s="1" customFormat="1">
      <c r="C3611" s="16"/>
      <c r="D3611" s="16"/>
      <c r="E3611" s="32"/>
      <c r="F3611" s="16"/>
      <c r="G3611" s="16"/>
      <c r="H3611" s="16"/>
      <c r="I3611" s="16"/>
      <c r="J3611" s="16"/>
      <c r="K3611" s="16"/>
      <c r="L3611" s="32"/>
      <c r="M3611" s="16"/>
      <c r="N3611" s="16"/>
      <c r="O3611" s="16"/>
      <c r="P3611" s="16"/>
      <c r="Y3611" s="20"/>
      <c r="Z3611" s="20"/>
      <c r="AA3611" s="20"/>
      <c r="AB3611" s="20"/>
      <c r="AC3611" s="20"/>
      <c r="AD3611" s="20"/>
    </row>
    <row r="3612" spans="3:30" s="1" customFormat="1">
      <c r="C3612" s="16"/>
      <c r="D3612" s="16"/>
      <c r="E3612" s="32"/>
      <c r="F3612" s="16"/>
      <c r="G3612" s="16"/>
      <c r="H3612" s="16"/>
      <c r="I3612" s="16"/>
      <c r="J3612" s="16"/>
      <c r="K3612" s="16"/>
      <c r="L3612" s="32"/>
      <c r="M3612" s="16"/>
      <c r="N3612" s="16"/>
      <c r="O3612" s="16"/>
      <c r="P3612" s="16"/>
      <c r="Y3612" s="20"/>
      <c r="Z3612" s="20"/>
      <c r="AA3612" s="20"/>
      <c r="AB3612" s="20"/>
      <c r="AC3612" s="20"/>
      <c r="AD3612" s="20"/>
    </row>
    <row r="3613" spans="3:30" s="1" customFormat="1">
      <c r="C3613" s="16"/>
      <c r="D3613" s="16"/>
      <c r="E3613" s="32"/>
      <c r="F3613" s="16"/>
      <c r="G3613" s="16"/>
      <c r="H3613" s="16"/>
      <c r="I3613" s="16"/>
      <c r="J3613" s="16"/>
      <c r="K3613" s="16"/>
      <c r="L3613" s="32"/>
      <c r="M3613" s="16"/>
      <c r="N3613" s="16"/>
      <c r="O3613" s="16"/>
      <c r="P3613" s="16"/>
      <c r="Y3613" s="20"/>
      <c r="Z3613" s="20"/>
      <c r="AA3613" s="20"/>
      <c r="AB3613" s="20"/>
      <c r="AC3613" s="20"/>
      <c r="AD3613" s="20"/>
    </row>
    <row r="3614" spans="3:30" s="1" customFormat="1">
      <c r="C3614" s="16"/>
      <c r="D3614" s="16"/>
      <c r="E3614" s="32"/>
      <c r="F3614" s="16"/>
      <c r="G3614" s="16"/>
      <c r="H3614" s="16"/>
      <c r="I3614" s="16"/>
      <c r="J3614" s="16"/>
      <c r="K3614" s="16"/>
      <c r="L3614" s="32"/>
      <c r="M3614" s="16"/>
      <c r="N3614" s="16"/>
      <c r="O3614" s="16"/>
      <c r="P3614" s="16"/>
      <c r="Y3614" s="20"/>
      <c r="Z3614" s="20"/>
      <c r="AA3614" s="20"/>
      <c r="AB3614" s="20"/>
      <c r="AC3614" s="20"/>
      <c r="AD3614" s="20"/>
    </row>
    <row r="3615" spans="3:30" s="1" customFormat="1">
      <c r="C3615" s="16"/>
      <c r="D3615" s="16"/>
      <c r="E3615" s="32"/>
      <c r="F3615" s="16"/>
      <c r="G3615" s="16"/>
      <c r="H3615" s="16"/>
      <c r="I3615" s="16"/>
      <c r="J3615" s="16"/>
      <c r="K3615" s="16"/>
      <c r="L3615" s="32"/>
      <c r="M3615" s="16"/>
      <c r="N3615" s="16"/>
      <c r="O3615" s="16"/>
      <c r="P3615" s="16"/>
      <c r="Y3615" s="20"/>
      <c r="Z3615" s="20"/>
      <c r="AA3615" s="20"/>
      <c r="AB3615" s="20"/>
      <c r="AC3615" s="20"/>
      <c r="AD3615" s="20"/>
    </row>
    <row r="3616" spans="3:30" s="1" customFormat="1">
      <c r="C3616" s="16"/>
      <c r="D3616" s="16"/>
      <c r="E3616" s="32"/>
      <c r="F3616" s="16"/>
      <c r="G3616" s="16"/>
      <c r="H3616" s="16"/>
      <c r="I3616" s="16"/>
      <c r="J3616" s="16"/>
      <c r="K3616" s="16"/>
      <c r="L3616" s="32"/>
      <c r="M3616" s="16"/>
      <c r="N3616" s="16"/>
      <c r="O3616" s="16"/>
      <c r="P3616" s="16"/>
      <c r="Y3616" s="20"/>
      <c r="Z3616" s="20"/>
      <c r="AA3616" s="20"/>
      <c r="AB3616" s="20"/>
      <c r="AC3616" s="20"/>
      <c r="AD3616" s="20"/>
    </row>
    <row r="3617" spans="3:30" s="1" customFormat="1">
      <c r="C3617" s="16"/>
      <c r="D3617" s="16"/>
      <c r="E3617" s="32"/>
      <c r="F3617" s="16"/>
      <c r="G3617" s="16"/>
      <c r="H3617" s="16"/>
      <c r="I3617" s="16"/>
      <c r="J3617" s="16"/>
      <c r="K3617" s="16"/>
      <c r="L3617" s="32"/>
      <c r="M3617" s="16"/>
      <c r="N3617" s="16"/>
      <c r="O3617" s="16"/>
      <c r="P3617" s="16"/>
      <c r="Y3617" s="20"/>
      <c r="Z3617" s="20"/>
      <c r="AA3617" s="20"/>
      <c r="AB3617" s="20"/>
      <c r="AC3617" s="20"/>
      <c r="AD3617" s="20"/>
    </row>
    <row r="3618" spans="3:30" s="1" customFormat="1">
      <c r="C3618" s="16"/>
      <c r="D3618" s="16"/>
      <c r="E3618" s="32"/>
      <c r="F3618" s="16"/>
      <c r="G3618" s="16"/>
      <c r="H3618" s="16"/>
      <c r="I3618" s="16"/>
      <c r="J3618" s="16"/>
      <c r="K3618" s="16"/>
      <c r="L3618" s="32"/>
      <c r="M3618" s="16"/>
      <c r="N3618" s="16"/>
      <c r="O3618" s="16"/>
      <c r="P3618" s="16"/>
      <c r="Y3618" s="20"/>
      <c r="Z3618" s="20"/>
      <c r="AA3618" s="20"/>
      <c r="AB3618" s="20"/>
      <c r="AC3618" s="20"/>
      <c r="AD3618" s="20"/>
    </row>
    <row r="3619" spans="3:30" s="1" customFormat="1">
      <c r="C3619" s="16"/>
      <c r="D3619" s="16"/>
      <c r="E3619" s="32"/>
      <c r="F3619" s="16"/>
      <c r="G3619" s="16"/>
      <c r="H3619" s="16"/>
      <c r="I3619" s="16"/>
      <c r="J3619" s="16"/>
      <c r="K3619" s="16"/>
      <c r="L3619" s="32"/>
      <c r="M3619" s="16"/>
      <c r="N3619" s="16"/>
      <c r="O3619" s="16"/>
      <c r="P3619" s="16"/>
      <c r="Y3619" s="20"/>
      <c r="Z3619" s="20"/>
      <c r="AA3619" s="20"/>
      <c r="AB3619" s="20"/>
      <c r="AC3619" s="20"/>
      <c r="AD3619" s="20"/>
    </row>
    <row r="3620" spans="3:30" s="1" customFormat="1">
      <c r="C3620" s="16"/>
      <c r="D3620" s="16"/>
      <c r="E3620" s="32"/>
      <c r="F3620" s="16"/>
      <c r="G3620" s="16"/>
      <c r="H3620" s="16"/>
      <c r="I3620" s="16"/>
      <c r="J3620" s="16"/>
      <c r="K3620" s="16"/>
      <c r="L3620" s="32"/>
      <c r="M3620" s="16"/>
      <c r="N3620" s="16"/>
      <c r="O3620" s="16"/>
      <c r="P3620" s="16"/>
      <c r="Y3620" s="20"/>
      <c r="Z3620" s="20"/>
      <c r="AA3620" s="20"/>
      <c r="AB3620" s="20"/>
      <c r="AC3620" s="20"/>
      <c r="AD3620" s="20"/>
    </row>
    <row r="3621" spans="3:30" s="1" customFormat="1">
      <c r="C3621" s="16"/>
      <c r="D3621" s="16"/>
      <c r="E3621" s="32"/>
      <c r="F3621" s="16"/>
      <c r="G3621" s="16"/>
      <c r="H3621" s="16"/>
      <c r="I3621" s="16"/>
      <c r="J3621" s="16"/>
      <c r="K3621" s="16"/>
      <c r="L3621" s="32"/>
      <c r="M3621" s="16"/>
      <c r="N3621" s="16"/>
      <c r="O3621" s="16"/>
      <c r="P3621" s="16"/>
      <c r="Y3621" s="20"/>
      <c r="Z3621" s="20"/>
      <c r="AA3621" s="20"/>
      <c r="AB3621" s="20"/>
      <c r="AC3621" s="20"/>
      <c r="AD3621" s="20"/>
    </row>
    <row r="3622" spans="3:30" s="1" customFormat="1">
      <c r="C3622" s="16"/>
      <c r="D3622" s="16"/>
      <c r="E3622" s="32"/>
      <c r="F3622" s="16"/>
      <c r="G3622" s="16"/>
      <c r="H3622" s="16"/>
      <c r="I3622" s="16"/>
      <c r="J3622" s="16"/>
      <c r="K3622" s="16"/>
      <c r="L3622" s="32"/>
      <c r="M3622" s="16"/>
      <c r="N3622" s="16"/>
      <c r="O3622" s="16"/>
      <c r="P3622" s="16"/>
      <c r="Y3622" s="20"/>
      <c r="Z3622" s="20"/>
      <c r="AA3622" s="20"/>
      <c r="AB3622" s="20"/>
      <c r="AC3622" s="20"/>
      <c r="AD3622" s="20"/>
    </row>
    <row r="3623" spans="3:30" s="1" customFormat="1">
      <c r="C3623" s="16"/>
      <c r="D3623" s="16"/>
      <c r="E3623" s="32"/>
      <c r="F3623" s="16"/>
      <c r="G3623" s="16"/>
      <c r="H3623" s="16"/>
      <c r="I3623" s="16"/>
      <c r="J3623" s="16"/>
      <c r="K3623" s="16"/>
      <c r="L3623" s="32"/>
      <c r="M3623" s="16"/>
      <c r="N3623" s="16"/>
      <c r="O3623" s="16"/>
      <c r="P3623" s="16"/>
      <c r="Y3623" s="20"/>
      <c r="Z3623" s="20"/>
      <c r="AA3623" s="20"/>
      <c r="AB3623" s="20"/>
      <c r="AC3623" s="20"/>
      <c r="AD3623" s="20"/>
    </row>
    <row r="3624" spans="3:30" s="1" customFormat="1">
      <c r="C3624" s="16"/>
      <c r="D3624" s="16"/>
      <c r="E3624" s="32"/>
      <c r="F3624" s="16"/>
      <c r="G3624" s="16"/>
      <c r="H3624" s="16"/>
      <c r="I3624" s="16"/>
      <c r="J3624" s="16"/>
      <c r="K3624" s="16"/>
      <c r="L3624" s="32"/>
      <c r="M3624" s="16"/>
      <c r="N3624" s="16"/>
      <c r="O3624" s="16"/>
      <c r="P3624" s="16"/>
      <c r="Y3624" s="20"/>
      <c r="Z3624" s="20"/>
      <c r="AA3624" s="20"/>
      <c r="AB3624" s="20"/>
      <c r="AC3624" s="20"/>
      <c r="AD3624" s="20"/>
    </row>
    <row r="3625" spans="3:30" s="1" customFormat="1">
      <c r="C3625" s="16"/>
      <c r="D3625" s="16"/>
      <c r="E3625" s="32"/>
      <c r="F3625" s="16"/>
      <c r="G3625" s="16"/>
      <c r="H3625" s="16"/>
      <c r="I3625" s="16"/>
      <c r="J3625" s="16"/>
      <c r="K3625" s="16"/>
      <c r="L3625" s="32"/>
      <c r="M3625" s="16"/>
      <c r="N3625" s="16"/>
      <c r="O3625" s="16"/>
      <c r="P3625" s="16"/>
      <c r="Y3625" s="20"/>
      <c r="Z3625" s="20"/>
      <c r="AA3625" s="20"/>
      <c r="AB3625" s="20"/>
      <c r="AC3625" s="20"/>
      <c r="AD3625" s="20"/>
    </row>
    <row r="3626" spans="3:30" s="1" customFormat="1">
      <c r="C3626" s="16"/>
      <c r="D3626" s="16"/>
      <c r="E3626" s="32"/>
      <c r="F3626" s="16"/>
      <c r="G3626" s="16"/>
      <c r="H3626" s="16"/>
      <c r="I3626" s="16"/>
      <c r="J3626" s="16"/>
      <c r="K3626" s="16"/>
      <c r="L3626" s="32"/>
      <c r="M3626" s="16"/>
      <c r="N3626" s="16"/>
      <c r="O3626" s="16"/>
      <c r="P3626" s="16"/>
      <c r="Y3626" s="20"/>
      <c r="Z3626" s="20"/>
      <c r="AA3626" s="20"/>
      <c r="AB3626" s="20"/>
      <c r="AC3626" s="20"/>
      <c r="AD3626" s="20"/>
    </row>
    <row r="3627" spans="3:30" s="1" customFormat="1">
      <c r="C3627" s="16"/>
      <c r="D3627" s="16"/>
      <c r="E3627" s="32"/>
      <c r="F3627" s="16"/>
      <c r="G3627" s="16"/>
      <c r="H3627" s="16"/>
      <c r="I3627" s="16"/>
      <c r="J3627" s="16"/>
      <c r="K3627" s="16"/>
      <c r="L3627" s="32"/>
      <c r="M3627" s="16"/>
      <c r="N3627" s="16"/>
      <c r="O3627" s="16"/>
      <c r="P3627" s="16"/>
      <c r="Y3627" s="20"/>
      <c r="Z3627" s="20"/>
      <c r="AA3627" s="20"/>
      <c r="AB3627" s="20"/>
      <c r="AC3627" s="20"/>
      <c r="AD3627" s="20"/>
    </row>
    <row r="3628" spans="3:30" s="1" customFormat="1">
      <c r="C3628" s="16"/>
      <c r="D3628" s="16"/>
      <c r="E3628" s="32"/>
      <c r="F3628" s="16"/>
      <c r="G3628" s="16"/>
      <c r="H3628" s="16"/>
      <c r="I3628" s="16"/>
      <c r="J3628" s="16"/>
      <c r="K3628" s="16"/>
      <c r="L3628" s="32"/>
      <c r="M3628" s="16"/>
      <c r="N3628" s="16"/>
      <c r="O3628" s="16"/>
      <c r="P3628" s="16"/>
      <c r="Y3628" s="20"/>
      <c r="Z3628" s="20"/>
      <c r="AA3628" s="20"/>
      <c r="AB3628" s="20"/>
      <c r="AC3628" s="20"/>
      <c r="AD3628" s="20"/>
    </row>
    <row r="3629" spans="3:30" s="1" customFormat="1">
      <c r="C3629" s="16"/>
      <c r="D3629" s="16"/>
      <c r="E3629" s="32"/>
      <c r="F3629" s="16"/>
      <c r="G3629" s="16"/>
      <c r="H3629" s="16"/>
      <c r="I3629" s="16"/>
      <c r="J3629" s="16"/>
      <c r="K3629" s="16"/>
      <c r="L3629" s="32"/>
      <c r="M3629" s="16"/>
      <c r="N3629" s="16"/>
      <c r="O3629" s="16"/>
      <c r="P3629" s="16"/>
      <c r="Y3629" s="20"/>
      <c r="Z3629" s="20"/>
      <c r="AA3629" s="20"/>
      <c r="AB3629" s="20"/>
      <c r="AC3629" s="20"/>
      <c r="AD3629" s="20"/>
    </row>
    <row r="3630" spans="3:30" s="1" customFormat="1">
      <c r="C3630" s="16"/>
      <c r="D3630" s="16"/>
      <c r="E3630" s="32"/>
      <c r="F3630" s="16"/>
      <c r="G3630" s="16"/>
      <c r="H3630" s="16"/>
      <c r="I3630" s="16"/>
      <c r="J3630" s="16"/>
      <c r="K3630" s="16"/>
      <c r="L3630" s="32"/>
      <c r="M3630" s="16"/>
      <c r="N3630" s="16"/>
      <c r="O3630" s="16"/>
      <c r="P3630" s="16"/>
      <c r="Y3630" s="20"/>
      <c r="Z3630" s="20"/>
      <c r="AA3630" s="20"/>
      <c r="AB3630" s="20"/>
      <c r="AC3630" s="20"/>
      <c r="AD3630" s="20"/>
    </row>
    <row r="3631" spans="3:30" s="1" customFormat="1">
      <c r="C3631" s="16"/>
      <c r="D3631" s="16"/>
      <c r="E3631" s="32"/>
      <c r="F3631" s="16"/>
      <c r="G3631" s="16"/>
      <c r="H3631" s="16"/>
      <c r="I3631" s="16"/>
      <c r="J3631" s="16"/>
      <c r="K3631" s="16"/>
      <c r="L3631" s="32"/>
      <c r="M3631" s="16"/>
      <c r="N3631" s="16"/>
      <c r="O3631" s="16"/>
      <c r="P3631" s="16"/>
      <c r="Y3631" s="20"/>
      <c r="Z3631" s="20"/>
      <c r="AA3631" s="20"/>
      <c r="AB3631" s="20"/>
      <c r="AC3631" s="20"/>
      <c r="AD3631" s="20"/>
    </row>
    <row r="3632" spans="3:30" s="1" customFormat="1">
      <c r="C3632" s="16"/>
      <c r="D3632" s="16"/>
      <c r="E3632" s="32"/>
      <c r="F3632" s="16"/>
      <c r="G3632" s="16"/>
      <c r="H3632" s="16"/>
      <c r="I3632" s="16"/>
      <c r="J3632" s="16"/>
      <c r="K3632" s="16"/>
      <c r="L3632" s="32"/>
      <c r="M3632" s="16"/>
      <c r="N3632" s="16"/>
      <c r="O3632" s="16"/>
      <c r="P3632" s="16"/>
      <c r="Y3632" s="20"/>
      <c r="Z3632" s="20"/>
      <c r="AA3632" s="20"/>
      <c r="AB3632" s="20"/>
      <c r="AC3632" s="20"/>
      <c r="AD3632" s="20"/>
    </row>
    <row r="3633" spans="3:30" s="1" customFormat="1">
      <c r="C3633" s="16"/>
      <c r="D3633" s="16"/>
      <c r="E3633" s="32"/>
      <c r="F3633" s="16"/>
      <c r="G3633" s="16"/>
      <c r="H3633" s="16"/>
      <c r="I3633" s="16"/>
      <c r="J3633" s="16"/>
      <c r="K3633" s="16"/>
      <c r="L3633" s="32"/>
      <c r="M3633" s="16"/>
      <c r="N3633" s="16"/>
      <c r="O3633" s="16"/>
      <c r="P3633" s="16"/>
      <c r="Y3633" s="20"/>
      <c r="Z3633" s="20"/>
      <c r="AA3633" s="20"/>
      <c r="AB3633" s="20"/>
      <c r="AC3633" s="20"/>
      <c r="AD3633" s="20"/>
    </row>
    <row r="3634" spans="3:30" s="1" customFormat="1">
      <c r="C3634" s="16"/>
      <c r="D3634" s="16"/>
      <c r="E3634" s="32"/>
      <c r="F3634" s="16"/>
      <c r="G3634" s="16"/>
      <c r="H3634" s="16"/>
      <c r="I3634" s="16"/>
      <c r="J3634" s="16"/>
      <c r="K3634" s="16"/>
      <c r="L3634" s="32"/>
      <c r="M3634" s="16"/>
      <c r="N3634" s="16"/>
      <c r="O3634" s="16"/>
      <c r="P3634" s="16"/>
      <c r="Y3634" s="20"/>
      <c r="Z3634" s="20"/>
      <c r="AA3634" s="20"/>
      <c r="AB3634" s="20"/>
      <c r="AC3634" s="20"/>
      <c r="AD3634" s="20"/>
    </row>
    <row r="3635" spans="3:30" s="1" customFormat="1">
      <c r="C3635" s="16"/>
      <c r="D3635" s="16"/>
      <c r="E3635" s="32"/>
      <c r="F3635" s="16"/>
      <c r="G3635" s="16"/>
      <c r="H3635" s="16"/>
      <c r="I3635" s="16"/>
      <c r="J3635" s="16"/>
      <c r="K3635" s="16"/>
      <c r="L3635" s="32"/>
      <c r="M3635" s="16"/>
      <c r="N3635" s="16"/>
      <c r="O3635" s="16"/>
      <c r="P3635" s="16"/>
      <c r="Y3635" s="20"/>
      <c r="Z3635" s="20"/>
      <c r="AA3635" s="20"/>
      <c r="AB3635" s="20"/>
      <c r="AC3635" s="20"/>
      <c r="AD3635" s="20"/>
    </row>
    <row r="3636" spans="3:30" s="1" customFormat="1">
      <c r="C3636" s="16"/>
      <c r="D3636" s="16"/>
      <c r="E3636" s="32"/>
      <c r="F3636" s="16"/>
      <c r="G3636" s="16"/>
      <c r="H3636" s="16"/>
      <c r="I3636" s="16"/>
      <c r="J3636" s="16"/>
      <c r="K3636" s="16"/>
      <c r="L3636" s="32"/>
      <c r="M3636" s="16"/>
      <c r="N3636" s="16"/>
      <c r="O3636" s="16"/>
      <c r="P3636" s="16"/>
      <c r="Y3636" s="20"/>
      <c r="Z3636" s="20"/>
      <c r="AA3636" s="20"/>
      <c r="AB3636" s="20"/>
      <c r="AC3636" s="20"/>
      <c r="AD3636" s="20"/>
    </row>
    <row r="3637" spans="3:30" s="1" customFormat="1">
      <c r="C3637" s="16"/>
      <c r="D3637" s="16"/>
      <c r="E3637" s="32"/>
      <c r="F3637" s="16"/>
      <c r="G3637" s="16"/>
      <c r="H3637" s="16"/>
      <c r="I3637" s="16"/>
      <c r="J3637" s="16"/>
      <c r="K3637" s="16"/>
      <c r="L3637" s="32"/>
      <c r="M3637" s="16"/>
      <c r="N3637" s="16"/>
      <c r="O3637" s="16"/>
      <c r="P3637" s="16"/>
      <c r="Y3637" s="20"/>
      <c r="Z3637" s="20"/>
      <c r="AA3637" s="20"/>
      <c r="AB3637" s="20"/>
      <c r="AC3637" s="20"/>
      <c r="AD3637" s="20"/>
    </row>
    <row r="3638" spans="3:30" s="1" customFormat="1">
      <c r="C3638" s="16"/>
      <c r="D3638" s="16"/>
      <c r="E3638" s="32"/>
      <c r="F3638" s="16"/>
      <c r="G3638" s="16"/>
      <c r="H3638" s="16"/>
      <c r="I3638" s="16"/>
      <c r="J3638" s="16"/>
      <c r="K3638" s="16"/>
      <c r="L3638" s="32"/>
      <c r="M3638" s="16"/>
      <c r="N3638" s="16"/>
      <c r="O3638" s="16"/>
      <c r="P3638" s="16"/>
      <c r="Y3638" s="20"/>
      <c r="Z3638" s="20"/>
      <c r="AA3638" s="20"/>
      <c r="AB3638" s="20"/>
      <c r="AC3638" s="20"/>
      <c r="AD3638" s="20"/>
    </row>
    <row r="3639" spans="3:30" s="1" customFormat="1">
      <c r="C3639" s="16"/>
      <c r="D3639" s="16"/>
      <c r="E3639" s="32"/>
      <c r="F3639" s="16"/>
      <c r="G3639" s="16"/>
      <c r="H3639" s="16"/>
      <c r="I3639" s="16"/>
      <c r="J3639" s="16"/>
      <c r="K3639" s="16"/>
      <c r="L3639" s="32"/>
      <c r="M3639" s="16"/>
      <c r="N3639" s="16"/>
      <c r="O3639" s="16"/>
      <c r="P3639" s="16"/>
      <c r="Y3639" s="20"/>
      <c r="Z3639" s="20"/>
      <c r="AA3639" s="20"/>
      <c r="AB3639" s="20"/>
      <c r="AC3639" s="20"/>
      <c r="AD3639" s="20"/>
    </row>
    <row r="3640" spans="3:30" s="1" customFormat="1">
      <c r="C3640" s="16"/>
      <c r="D3640" s="16"/>
      <c r="E3640" s="32"/>
      <c r="F3640" s="16"/>
      <c r="G3640" s="16"/>
      <c r="H3640" s="16"/>
      <c r="I3640" s="16"/>
      <c r="J3640" s="16"/>
      <c r="K3640" s="16"/>
      <c r="L3640" s="32"/>
      <c r="M3640" s="16"/>
      <c r="N3640" s="16"/>
      <c r="O3640" s="16"/>
      <c r="P3640" s="16"/>
      <c r="Y3640" s="20"/>
      <c r="Z3640" s="20"/>
      <c r="AA3640" s="20"/>
      <c r="AB3640" s="20"/>
      <c r="AC3640" s="20"/>
      <c r="AD3640" s="20"/>
    </row>
    <row r="3641" spans="3:30" s="1" customFormat="1">
      <c r="C3641" s="16"/>
      <c r="D3641" s="16"/>
      <c r="E3641" s="32"/>
      <c r="F3641" s="16"/>
      <c r="G3641" s="16"/>
      <c r="H3641" s="16"/>
      <c r="I3641" s="16"/>
      <c r="J3641" s="16"/>
      <c r="K3641" s="16"/>
      <c r="L3641" s="32"/>
      <c r="M3641" s="16"/>
      <c r="N3641" s="16"/>
      <c r="O3641" s="16"/>
      <c r="P3641" s="16"/>
      <c r="Y3641" s="20"/>
      <c r="Z3641" s="20"/>
      <c r="AA3641" s="20"/>
      <c r="AB3641" s="20"/>
      <c r="AC3641" s="20"/>
      <c r="AD3641" s="20"/>
    </row>
    <row r="3642" spans="3:30" s="1" customFormat="1">
      <c r="C3642" s="16"/>
      <c r="D3642" s="16"/>
      <c r="E3642" s="32"/>
      <c r="F3642" s="16"/>
      <c r="G3642" s="16"/>
      <c r="H3642" s="16"/>
      <c r="I3642" s="16"/>
      <c r="J3642" s="16"/>
      <c r="K3642" s="16"/>
      <c r="L3642" s="32"/>
      <c r="M3642" s="16"/>
      <c r="N3642" s="16"/>
      <c r="O3642" s="16"/>
      <c r="P3642" s="16"/>
      <c r="Y3642" s="20"/>
      <c r="Z3642" s="20"/>
      <c r="AA3642" s="20"/>
      <c r="AB3642" s="20"/>
      <c r="AC3642" s="20"/>
      <c r="AD3642" s="20"/>
    </row>
    <row r="3643" spans="3:30" s="1" customFormat="1">
      <c r="C3643" s="16"/>
      <c r="D3643" s="16"/>
      <c r="E3643" s="32"/>
      <c r="F3643" s="16"/>
      <c r="G3643" s="16"/>
      <c r="H3643" s="16"/>
      <c r="I3643" s="16"/>
      <c r="J3643" s="16"/>
      <c r="K3643" s="16"/>
      <c r="L3643" s="32"/>
      <c r="M3643" s="16"/>
      <c r="N3643" s="16"/>
      <c r="O3643" s="16"/>
      <c r="P3643" s="16"/>
      <c r="Y3643" s="20"/>
      <c r="Z3643" s="20"/>
      <c r="AA3643" s="20"/>
      <c r="AB3643" s="20"/>
      <c r="AC3643" s="20"/>
      <c r="AD3643" s="20"/>
    </row>
    <row r="3644" spans="3:30" s="1" customFormat="1">
      <c r="C3644" s="16"/>
      <c r="D3644" s="16"/>
      <c r="E3644" s="32"/>
      <c r="F3644" s="16"/>
      <c r="G3644" s="16"/>
      <c r="H3644" s="16"/>
      <c r="I3644" s="16"/>
      <c r="J3644" s="16"/>
      <c r="K3644" s="16"/>
      <c r="L3644" s="32"/>
      <c r="M3644" s="16"/>
      <c r="N3644" s="16"/>
      <c r="O3644" s="16"/>
      <c r="P3644" s="16"/>
      <c r="Y3644" s="20"/>
      <c r="Z3644" s="20"/>
      <c r="AA3644" s="20"/>
      <c r="AB3644" s="20"/>
      <c r="AC3644" s="20"/>
      <c r="AD3644" s="20"/>
    </row>
    <row r="3645" spans="3:30" s="1" customFormat="1">
      <c r="C3645" s="16"/>
      <c r="D3645" s="16"/>
      <c r="E3645" s="32"/>
      <c r="F3645" s="16"/>
      <c r="G3645" s="16"/>
      <c r="H3645" s="16"/>
      <c r="I3645" s="16"/>
      <c r="J3645" s="16"/>
      <c r="K3645" s="16"/>
      <c r="L3645" s="32"/>
      <c r="M3645" s="16"/>
      <c r="N3645" s="16"/>
      <c r="O3645" s="16"/>
      <c r="P3645" s="16"/>
      <c r="Y3645" s="20"/>
      <c r="Z3645" s="20"/>
      <c r="AA3645" s="20"/>
      <c r="AB3645" s="20"/>
      <c r="AC3645" s="20"/>
      <c r="AD3645" s="20"/>
    </row>
    <row r="3646" spans="3:30" s="1" customFormat="1">
      <c r="C3646" s="16"/>
      <c r="D3646" s="16"/>
      <c r="E3646" s="32"/>
      <c r="F3646" s="16"/>
      <c r="G3646" s="16"/>
      <c r="H3646" s="16"/>
      <c r="I3646" s="16"/>
      <c r="J3646" s="16"/>
      <c r="K3646" s="16"/>
      <c r="L3646" s="32"/>
      <c r="M3646" s="16"/>
      <c r="N3646" s="16"/>
      <c r="O3646" s="16"/>
      <c r="P3646" s="16"/>
      <c r="Y3646" s="20"/>
      <c r="Z3646" s="20"/>
      <c r="AA3646" s="20"/>
      <c r="AB3646" s="20"/>
      <c r="AC3646" s="20"/>
      <c r="AD3646" s="20"/>
    </row>
    <row r="3647" spans="3:30" s="1" customFormat="1">
      <c r="C3647" s="16"/>
      <c r="D3647" s="16"/>
      <c r="E3647" s="32"/>
      <c r="F3647" s="16"/>
      <c r="G3647" s="16"/>
      <c r="H3647" s="16"/>
      <c r="I3647" s="16"/>
      <c r="J3647" s="16"/>
      <c r="K3647" s="16"/>
      <c r="L3647" s="32"/>
      <c r="M3647" s="16"/>
      <c r="N3647" s="16"/>
      <c r="O3647" s="16"/>
      <c r="P3647" s="16"/>
      <c r="Y3647" s="20"/>
      <c r="Z3647" s="20"/>
      <c r="AA3647" s="20"/>
      <c r="AB3647" s="20"/>
      <c r="AC3647" s="20"/>
      <c r="AD3647" s="20"/>
    </row>
    <row r="3648" spans="3:30" s="1" customFormat="1">
      <c r="C3648" s="16"/>
      <c r="D3648" s="16"/>
      <c r="E3648" s="32"/>
      <c r="F3648" s="16"/>
      <c r="G3648" s="16"/>
      <c r="H3648" s="16"/>
      <c r="I3648" s="16"/>
      <c r="J3648" s="16"/>
      <c r="K3648" s="16"/>
      <c r="L3648" s="32"/>
      <c r="M3648" s="16"/>
      <c r="N3648" s="16"/>
      <c r="O3648" s="16"/>
      <c r="P3648" s="16"/>
      <c r="Y3648" s="20"/>
      <c r="Z3648" s="20"/>
      <c r="AA3648" s="20"/>
      <c r="AB3648" s="20"/>
      <c r="AC3648" s="20"/>
      <c r="AD3648" s="20"/>
    </row>
    <row r="3649" spans="3:30" s="1" customFormat="1">
      <c r="C3649" s="16"/>
      <c r="D3649" s="16"/>
      <c r="E3649" s="32"/>
      <c r="F3649" s="16"/>
      <c r="G3649" s="16"/>
      <c r="H3649" s="16"/>
      <c r="I3649" s="16"/>
      <c r="J3649" s="16"/>
      <c r="K3649" s="16"/>
      <c r="L3649" s="32"/>
      <c r="M3649" s="16"/>
      <c r="N3649" s="16"/>
      <c r="O3649" s="16"/>
      <c r="P3649" s="16"/>
      <c r="Y3649" s="20"/>
      <c r="Z3649" s="20"/>
      <c r="AA3649" s="20"/>
      <c r="AB3649" s="20"/>
      <c r="AC3649" s="20"/>
      <c r="AD3649" s="20"/>
    </row>
    <row r="3650" spans="3:30" s="1" customFormat="1">
      <c r="C3650" s="16"/>
      <c r="D3650" s="16"/>
      <c r="E3650" s="32"/>
      <c r="F3650" s="16"/>
      <c r="G3650" s="16"/>
      <c r="H3650" s="16"/>
      <c r="I3650" s="16"/>
      <c r="J3650" s="16"/>
      <c r="K3650" s="16"/>
      <c r="L3650" s="32"/>
      <c r="M3650" s="16"/>
      <c r="N3650" s="16"/>
      <c r="O3650" s="16"/>
      <c r="P3650" s="16"/>
      <c r="Y3650" s="20"/>
      <c r="Z3650" s="20"/>
      <c r="AA3650" s="20"/>
      <c r="AB3650" s="20"/>
      <c r="AC3650" s="20"/>
      <c r="AD3650" s="20"/>
    </row>
    <row r="3651" spans="3:30" s="1" customFormat="1">
      <c r="C3651" s="16"/>
      <c r="D3651" s="16"/>
      <c r="E3651" s="32"/>
      <c r="F3651" s="16"/>
      <c r="G3651" s="16"/>
      <c r="H3651" s="16"/>
      <c r="I3651" s="16"/>
      <c r="J3651" s="16"/>
      <c r="K3651" s="16"/>
      <c r="L3651" s="32"/>
      <c r="M3651" s="16"/>
      <c r="N3651" s="16"/>
      <c r="O3651" s="16"/>
      <c r="P3651" s="16"/>
      <c r="Y3651" s="20"/>
      <c r="Z3651" s="20"/>
      <c r="AA3651" s="20"/>
      <c r="AB3651" s="20"/>
      <c r="AC3651" s="20"/>
      <c r="AD3651" s="20"/>
    </row>
    <row r="3652" spans="3:30" s="1" customFormat="1">
      <c r="C3652" s="16"/>
      <c r="D3652" s="16"/>
      <c r="E3652" s="32"/>
      <c r="F3652" s="16"/>
      <c r="G3652" s="16"/>
      <c r="H3652" s="16"/>
      <c r="I3652" s="16"/>
      <c r="J3652" s="16"/>
      <c r="K3652" s="16"/>
      <c r="L3652" s="32"/>
      <c r="M3652" s="16"/>
      <c r="N3652" s="16"/>
      <c r="O3652" s="16"/>
      <c r="P3652" s="16"/>
      <c r="Y3652" s="20"/>
      <c r="Z3652" s="20"/>
      <c r="AA3652" s="20"/>
      <c r="AB3652" s="20"/>
      <c r="AC3652" s="20"/>
      <c r="AD3652" s="20"/>
    </row>
    <row r="3653" spans="3:30" s="1" customFormat="1">
      <c r="C3653" s="16"/>
      <c r="D3653" s="16"/>
      <c r="E3653" s="32"/>
      <c r="F3653" s="16"/>
      <c r="G3653" s="16"/>
      <c r="H3653" s="16"/>
      <c r="I3653" s="16"/>
      <c r="J3653" s="16"/>
      <c r="K3653" s="16"/>
      <c r="L3653" s="32"/>
      <c r="M3653" s="16"/>
      <c r="N3653" s="16"/>
      <c r="O3653" s="16"/>
      <c r="P3653" s="16"/>
      <c r="Y3653" s="20"/>
      <c r="Z3653" s="20"/>
      <c r="AA3653" s="20"/>
      <c r="AB3653" s="20"/>
      <c r="AC3653" s="20"/>
      <c r="AD3653" s="20"/>
    </row>
    <row r="3654" spans="3:30" s="1" customFormat="1">
      <c r="C3654" s="16"/>
      <c r="D3654" s="16"/>
      <c r="E3654" s="32"/>
      <c r="F3654" s="16"/>
      <c r="G3654" s="16"/>
      <c r="H3654" s="16"/>
      <c r="I3654" s="16"/>
      <c r="J3654" s="16"/>
      <c r="K3654" s="16"/>
      <c r="L3654" s="32"/>
      <c r="M3654" s="16"/>
      <c r="N3654" s="16"/>
      <c r="O3654" s="16"/>
      <c r="P3654" s="16"/>
      <c r="Y3654" s="20"/>
      <c r="Z3654" s="20"/>
      <c r="AA3654" s="20"/>
      <c r="AB3654" s="20"/>
      <c r="AC3654" s="20"/>
      <c r="AD3654" s="20"/>
    </row>
    <row r="3655" spans="3:30" s="1" customFormat="1">
      <c r="C3655" s="16"/>
      <c r="D3655" s="16"/>
      <c r="E3655" s="32"/>
      <c r="F3655" s="16"/>
      <c r="G3655" s="16"/>
      <c r="H3655" s="16"/>
      <c r="I3655" s="16"/>
      <c r="J3655" s="16"/>
      <c r="K3655" s="16"/>
      <c r="L3655" s="32"/>
      <c r="M3655" s="16"/>
      <c r="N3655" s="16"/>
      <c r="O3655" s="16"/>
      <c r="P3655" s="16"/>
      <c r="Y3655" s="20"/>
      <c r="Z3655" s="20"/>
      <c r="AA3655" s="20"/>
      <c r="AB3655" s="20"/>
      <c r="AC3655" s="20"/>
      <c r="AD3655" s="20"/>
    </row>
    <row r="3656" spans="3:30" s="1" customFormat="1">
      <c r="C3656" s="16"/>
      <c r="D3656" s="16"/>
      <c r="E3656" s="32"/>
      <c r="F3656" s="16"/>
      <c r="G3656" s="16"/>
      <c r="H3656" s="16"/>
      <c r="I3656" s="16"/>
      <c r="J3656" s="16"/>
      <c r="K3656" s="16"/>
      <c r="L3656" s="32"/>
      <c r="M3656" s="16"/>
      <c r="N3656" s="16"/>
      <c r="O3656" s="16"/>
      <c r="P3656" s="16"/>
      <c r="Y3656" s="20"/>
      <c r="Z3656" s="20"/>
      <c r="AA3656" s="20"/>
      <c r="AB3656" s="20"/>
      <c r="AC3656" s="20"/>
      <c r="AD3656" s="20"/>
    </row>
    <row r="3657" spans="3:30" s="1" customFormat="1">
      <c r="C3657" s="16"/>
      <c r="D3657" s="16"/>
      <c r="E3657" s="32"/>
      <c r="F3657" s="16"/>
      <c r="G3657" s="16"/>
      <c r="H3657" s="16"/>
      <c r="I3657" s="16"/>
      <c r="J3657" s="16"/>
      <c r="K3657" s="16"/>
      <c r="L3657" s="32"/>
      <c r="M3657" s="16"/>
      <c r="N3657" s="16"/>
      <c r="O3657" s="16"/>
      <c r="P3657" s="16"/>
      <c r="Y3657" s="20"/>
      <c r="Z3657" s="20"/>
      <c r="AA3657" s="20"/>
      <c r="AB3657" s="20"/>
      <c r="AC3657" s="20"/>
      <c r="AD3657" s="20"/>
    </row>
    <row r="3658" spans="3:30" s="1" customFormat="1">
      <c r="C3658" s="16"/>
      <c r="D3658" s="16"/>
      <c r="E3658" s="32"/>
      <c r="F3658" s="16"/>
      <c r="G3658" s="16"/>
      <c r="H3658" s="16"/>
      <c r="I3658" s="16"/>
      <c r="J3658" s="16"/>
      <c r="K3658" s="16"/>
      <c r="L3658" s="32"/>
      <c r="M3658" s="16"/>
      <c r="N3658" s="16"/>
      <c r="O3658" s="16"/>
      <c r="P3658" s="16"/>
      <c r="Y3658" s="20"/>
      <c r="Z3658" s="20"/>
      <c r="AA3658" s="20"/>
      <c r="AB3658" s="20"/>
      <c r="AC3658" s="20"/>
      <c r="AD3658" s="20"/>
    </row>
    <row r="3659" spans="3:30" s="1" customFormat="1">
      <c r="C3659" s="16"/>
      <c r="D3659" s="16"/>
      <c r="E3659" s="32"/>
      <c r="F3659" s="16"/>
      <c r="G3659" s="16"/>
      <c r="H3659" s="16"/>
      <c r="I3659" s="16"/>
      <c r="J3659" s="16"/>
      <c r="K3659" s="16"/>
      <c r="L3659" s="32"/>
      <c r="M3659" s="16"/>
      <c r="N3659" s="16"/>
      <c r="O3659" s="16"/>
      <c r="P3659" s="16"/>
      <c r="Y3659" s="20"/>
      <c r="Z3659" s="20"/>
      <c r="AA3659" s="20"/>
      <c r="AB3659" s="20"/>
      <c r="AC3659" s="20"/>
      <c r="AD3659" s="20"/>
    </row>
    <row r="3660" spans="3:30" s="1" customFormat="1">
      <c r="C3660" s="16"/>
      <c r="D3660" s="16"/>
      <c r="E3660" s="32"/>
      <c r="F3660" s="16"/>
      <c r="G3660" s="16"/>
      <c r="H3660" s="16"/>
      <c r="I3660" s="16"/>
      <c r="J3660" s="16"/>
      <c r="K3660" s="16"/>
      <c r="L3660" s="32"/>
      <c r="M3660" s="16"/>
      <c r="N3660" s="16"/>
      <c r="O3660" s="16"/>
      <c r="P3660" s="16"/>
      <c r="Y3660" s="20"/>
      <c r="Z3660" s="20"/>
      <c r="AA3660" s="20"/>
      <c r="AB3660" s="20"/>
      <c r="AC3660" s="20"/>
      <c r="AD3660" s="20"/>
    </row>
    <row r="3661" spans="3:30" s="1" customFormat="1">
      <c r="C3661" s="16"/>
      <c r="D3661" s="16"/>
      <c r="E3661" s="32"/>
      <c r="F3661" s="16"/>
      <c r="G3661" s="16"/>
      <c r="H3661" s="16"/>
      <c r="I3661" s="16"/>
      <c r="J3661" s="16"/>
      <c r="K3661" s="16"/>
      <c r="L3661" s="32"/>
      <c r="M3661" s="16"/>
      <c r="N3661" s="16"/>
      <c r="O3661" s="16"/>
      <c r="P3661" s="16"/>
      <c r="Y3661" s="20"/>
      <c r="Z3661" s="20"/>
      <c r="AA3661" s="20"/>
      <c r="AB3661" s="20"/>
      <c r="AC3661" s="20"/>
      <c r="AD3661" s="20"/>
    </row>
    <row r="3662" spans="3:30" s="1" customFormat="1">
      <c r="C3662" s="16"/>
      <c r="D3662" s="16"/>
      <c r="E3662" s="32"/>
      <c r="F3662" s="16"/>
      <c r="G3662" s="16"/>
      <c r="H3662" s="16"/>
      <c r="I3662" s="16"/>
      <c r="J3662" s="16"/>
      <c r="K3662" s="16"/>
      <c r="L3662" s="32"/>
      <c r="M3662" s="16"/>
      <c r="N3662" s="16"/>
      <c r="O3662" s="16"/>
      <c r="P3662" s="16"/>
      <c r="Y3662" s="20"/>
      <c r="Z3662" s="20"/>
      <c r="AA3662" s="20"/>
      <c r="AB3662" s="20"/>
      <c r="AC3662" s="20"/>
      <c r="AD3662" s="20"/>
    </row>
    <row r="3663" spans="3:30" s="1" customFormat="1">
      <c r="C3663" s="16"/>
      <c r="D3663" s="16"/>
      <c r="E3663" s="32"/>
      <c r="F3663" s="16"/>
      <c r="G3663" s="16"/>
      <c r="H3663" s="16"/>
      <c r="I3663" s="16"/>
      <c r="J3663" s="16"/>
      <c r="K3663" s="16"/>
      <c r="L3663" s="32"/>
      <c r="M3663" s="16"/>
      <c r="N3663" s="16"/>
      <c r="O3663" s="16"/>
      <c r="P3663" s="16"/>
      <c r="Y3663" s="20"/>
      <c r="Z3663" s="20"/>
      <c r="AA3663" s="20"/>
      <c r="AB3663" s="20"/>
      <c r="AC3663" s="20"/>
      <c r="AD3663" s="20"/>
    </row>
    <row r="3664" spans="3:30" s="1" customFormat="1">
      <c r="C3664" s="16"/>
      <c r="D3664" s="16"/>
      <c r="E3664" s="32"/>
      <c r="F3664" s="16"/>
      <c r="G3664" s="16"/>
      <c r="H3664" s="16"/>
      <c r="I3664" s="16"/>
      <c r="J3664" s="16"/>
      <c r="K3664" s="16"/>
      <c r="L3664" s="32"/>
      <c r="M3664" s="16"/>
      <c r="N3664" s="16"/>
      <c r="O3664" s="16"/>
      <c r="P3664" s="16"/>
      <c r="Y3664" s="20"/>
      <c r="Z3664" s="20"/>
      <c r="AA3664" s="20"/>
      <c r="AB3664" s="20"/>
      <c r="AC3664" s="20"/>
      <c r="AD3664" s="20"/>
    </row>
    <row r="3665" spans="3:30" s="1" customFormat="1">
      <c r="C3665" s="16"/>
      <c r="D3665" s="16"/>
      <c r="E3665" s="32"/>
      <c r="F3665" s="16"/>
      <c r="G3665" s="16"/>
      <c r="H3665" s="16"/>
      <c r="I3665" s="16"/>
      <c r="J3665" s="16"/>
      <c r="K3665" s="16"/>
      <c r="L3665" s="32"/>
      <c r="M3665" s="16"/>
      <c r="N3665" s="16"/>
      <c r="O3665" s="16"/>
      <c r="P3665" s="16"/>
      <c r="Y3665" s="20"/>
      <c r="Z3665" s="20"/>
      <c r="AA3665" s="20"/>
      <c r="AB3665" s="20"/>
      <c r="AC3665" s="20"/>
      <c r="AD3665" s="20"/>
    </row>
    <row r="3666" spans="3:30" s="1" customFormat="1">
      <c r="C3666" s="16"/>
      <c r="D3666" s="16"/>
      <c r="E3666" s="32"/>
      <c r="F3666" s="16"/>
      <c r="G3666" s="16"/>
      <c r="H3666" s="16"/>
      <c r="I3666" s="16"/>
      <c r="J3666" s="16"/>
      <c r="K3666" s="16"/>
      <c r="L3666" s="32"/>
      <c r="M3666" s="16"/>
      <c r="N3666" s="16"/>
      <c r="O3666" s="16"/>
      <c r="P3666" s="16"/>
      <c r="Y3666" s="20"/>
      <c r="Z3666" s="20"/>
      <c r="AA3666" s="20"/>
      <c r="AB3666" s="20"/>
      <c r="AC3666" s="20"/>
      <c r="AD3666" s="20"/>
    </row>
    <row r="3667" spans="3:30" s="1" customFormat="1">
      <c r="C3667" s="16"/>
      <c r="D3667" s="16"/>
      <c r="E3667" s="32"/>
      <c r="F3667" s="16"/>
      <c r="G3667" s="16"/>
      <c r="H3667" s="16"/>
      <c r="I3667" s="16"/>
      <c r="J3667" s="16"/>
      <c r="K3667" s="16"/>
      <c r="L3667" s="32"/>
      <c r="M3667" s="16"/>
      <c r="N3667" s="16"/>
      <c r="O3667" s="16"/>
      <c r="P3667" s="16"/>
      <c r="Y3667" s="20"/>
      <c r="Z3667" s="20"/>
      <c r="AA3667" s="20"/>
      <c r="AB3667" s="20"/>
      <c r="AC3667" s="20"/>
      <c r="AD3667" s="20"/>
    </row>
    <row r="3668" spans="3:30" s="1" customFormat="1">
      <c r="C3668" s="16"/>
      <c r="D3668" s="16"/>
      <c r="E3668" s="32"/>
      <c r="F3668" s="16"/>
      <c r="G3668" s="16"/>
      <c r="H3668" s="16"/>
      <c r="I3668" s="16"/>
      <c r="J3668" s="16"/>
      <c r="K3668" s="16"/>
      <c r="L3668" s="32"/>
      <c r="M3668" s="16"/>
      <c r="N3668" s="16"/>
      <c r="O3668" s="16"/>
      <c r="P3668" s="16"/>
      <c r="Y3668" s="20"/>
      <c r="Z3668" s="20"/>
      <c r="AA3668" s="20"/>
      <c r="AB3668" s="20"/>
      <c r="AC3668" s="20"/>
      <c r="AD3668" s="20"/>
    </row>
    <row r="3669" spans="3:30" s="1" customFormat="1">
      <c r="C3669" s="16"/>
      <c r="D3669" s="16"/>
      <c r="E3669" s="32"/>
      <c r="F3669" s="16"/>
      <c r="G3669" s="16"/>
      <c r="H3669" s="16"/>
      <c r="I3669" s="16"/>
      <c r="J3669" s="16"/>
      <c r="K3669" s="16"/>
      <c r="L3669" s="32"/>
      <c r="M3669" s="16"/>
      <c r="N3669" s="16"/>
      <c r="O3669" s="16"/>
      <c r="P3669" s="16"/>
      <c r="Y3669" s="20"/>
      <c r="Z3669" s="20"/>
      <c r="AA3669" s="20"/>
      <c r="AB3669" s="20"/>
      <c r="AC3669" s="20"/>
      <c r="AD3669" s="20"/>
    </row>
    <row r="3670" spans="3:30" s="1" customFormat="1">
      <c r="C3670" s="16"/>
      <c r="D3670" s="16"/>
      <c r="E3670" s="32"/>
      <c r="F3670" s="16"/>
      <c r="G3670" s="16"/>
      <c r="H3670" s="16"/>
      <c r="I3670" s="16"/>
      <c r="J3670" s="16"/>
      <c r="K3670" s="16"/>
      <c r="L3670" s="32"/>
      <c r="M3670" s="16"/>
      <c r="N3670" s="16"/>
      <c r="O3670" s="16"/>
      <c r="P3670" s="16"/>
      <c r="Y3670" s="20"/>
      <c r="Z3670" s="20"/>
      <c r="AA3670" s="20"/>
      <c r="AB3670" s="20"/>
      <c r="AC3670" s="20"/>
      <c r="AD3670" s="20"/>
    </row>
    <row r="3671" spans="3:30" s="1" customFormat="1">
      <c r="C3671" s="16"/>
      <c r="D3671" s="16"/>
      <c r="E3671" s="32"/>
      <c r="F3671" s="16"/>
      <c r="G3671" s="16"/>
      <c r="H3671" s="16"/>
      <c r="I3671" s="16"/>
      <c r="J3671" s="16"/>
      <c r="K3671" s="16"/>
      <c r="L3671" s="32"/>
      <c r="M3671" s="16"/>
      <c r="N3671" s="16"/>
      <c r="O3671" s="16"/>
      <c r="P3671" s="16"/>
      <c r="Y3671" s="20"/>
      <c r="Z3671" s="20"/>
      <c r="AA3671" s="20"/>
      <c r="AB3671" s="20"/>
      <c r="AC3671" s="20"/>
      <c r="AD3671" s="20"/>
    </row>
    <row r="3672" spans="3:30" s="1" customFormat="1">
      <c r="C3672" s="16"/>
      <c r="D3672" s="16"/>
      <c r="E3672" s="32"/>
      <c r="F3672" s="16"/>
      <c r="G3672" s="16"/>
      <c r="H3672" s="16"/>
      <c r="I3672" s="16"/>
      <c r="J3672" s="16"/>
      <c r="K3672" s="16"/>
      <c r="L3672" s="32"/>
      <c r="M3672" s="16"/>
      <c r="N3672" s="16"/>
      <c r="O3672" s="16"/>
      <c r="P3672" s="16"/>
      <c r="Y3672" s="20"/>
      <c r="Z3672" s="20"/>
      <c r="AA3672" s="20"/>
      <c r="AB3672" s="20"/>
      <c r="AC3672" s="20"/>
      <c r="AD3672" s="20"/>
    </row>
    <row r="3673" spans="3:30" s="1" customFormat="1">
      <c r="C3673" s="16"/>
      <c r="D3673" s="16"/>
      <c r="E3673" s="32"/>
      <c r="F3673" s="16"/>
      <c r="G3673" s="16"/>
      <c r="H3673" s="16"/>
      <c r="I3673" s="16"/>
      <c r="J3673" s="16"/>
      <c r="K3673" s="16"/>
      <c r="L3673" s="32"/>
      <c r="M3673" s="16"/>
      <c r="N3673" s="16"/>
      <c r="O3673" s="16"/>
      <c r="P3673" s="16"/>
      <c r="Y3673" s="20"/>
      <c r="Z3673" s="20"/>
      <c r="AA3673" s="20"/>
      <c r="AB3673" s="20"/>
      <c r="AC3673" s="20"/>
      <c r="AD3673" s="20"/>
    </row>
    <row r="3674" spans="3:30" s="1" customFormat="1">
      <c r="C3674" s="16"/>
      <c r="D3674" s="16"/>
      <c r="E3674" s="32"/>
      <c r="F3674" s="16"/>
      <c r="G3674" s="16"/>
      <c r="H3674" s="16"/>
      <c r="I3674" s="16"/>
      <c r="J3674" s="16"/>
      <c r="K3674" s="16"/>
      <c r="L3674" s="32"/>
      <c r="M3674" s="16"/>
      <c r="N3674" s="16"/>
      <c r="O3674" s="16"/>
      <c r="P3674" s="16"/>
      <c r="Y3674" s="20"/>
      <c r="Z3674" s="20"/>
      <c r="AA3674" s="20"/>
      <c r="AB3674" s="20"/>
      <c r="AC3674" s="20"/>
      <c r="AD3674" s="20"/>
    </row>
    <row r="3675" spans="3:30" s="1" customFormat="1">
      <c r="C3675" s="16"/>
      <c r="D3675" s="16"/>
      <c r="E3675" s="32"/>
      <c r="F3675" s="16"/>
      <c r="G3675" s="16"/>
      <c r="H3675" s="16"/>
      <c r="I3675" s="16"/>
      <c r="J3675" s="16"/>
      <c r="K3675" s="16"/>
      <c r="L3675" s="32"/>
      <c r="M3675" s="16"/>
      <c r="N3675" s="16"/>
      <c r="O3675" s="16"/>
      <c r="P3675" s="16"/>
      <c r="Y3675" s="20"/>
      <c r="Z3675" s="20"/>
      <c r="AA3675" s="20"/>
      <c r="AB3675" s="20"/>
      <c r="AC3675" s="20"/>
      <c r="AD3675" s="20"/>
    </row>
    <row r="3676" spans="3:30" s="1" customFormat="1">
      <c r="C3676" s="16"/>
      <c r="D3676" s="16"/>
      <c r="E3676" s="32"/>
      <c r="F3676" s="16"/>
      <c r="G3676" s="16"/>
      <c r="H3676" s="16"/>
      <c r="I3676" s="16"/>
      <c r="J3676" s="16"/>
      <c r="K3676" s="16"/>
      <c r="L3676" s="32"/>
      <c r="M3676" s="16"/>
      <c r="N3676" s="16"/>
      <c r="O3676" s="16"/>
      <c r="P3676" s="16"/>
      <c r="Y3676" s="20"/>
      <c r="Z3676" s="20"/>
      <c r="AA3676" s="20"/>
      <c r="AB3676" s="20"/>
      <c r="AC3676" s="20"/>
      <c r="AD3676" s="20"/>
    </row>
    <row r="3677" spans="3:30" s="1" customFormat="1">
      <c r="C3677" s="16"/>
      <c r="D3677" s="16"/>
      <c r="E3677" s="32"/>
      <c r="F3677" s="16"/>
      <c r="G3677" s="16"/>
      <c r="H3677" s="16"/>
      <c r="I3677" s="16"/>
      <c r="J3677" s="16"/>
      <c r="K3677" s="16"/>
      <c r="L3677" s="32"/>
      <c r="M3677" s="16"/>
      <c r="N3677" s="16"/>
      <c r="O3677" s="16"/>
      <c r="P3677" s="16"/>
      <c r="Y3677" s="20"/>
      <c r="Z3677" s="20"/>
      <c r="AA3677" s="20"/>
      <c r="AB3677" s="20"/>
      <c r="AC3677" s="20"/>
      <c r="AD3677" s="20"/>
    </row>
    <row r="3678" spans="3:30" s="1" customFormat="1">
      <c r="C3678" s="16"/>
      <c r="D3678" s="16"/>
      <c r="E3678" s="32"/>
      <c r="F3678" s="16"/>
      <c r="G3678" s="16"/>
      <c r="H3678" s="16"/>
      <c r="I3678" s="16"/>
      <c r="J3678" s="16"/>
      <c r="K3678" s="16"/>
      <c r="L3678" s="32"/>
      <c r="M3678" s="16"/>
      <c r="N3678" s="16"/>
      <c r="O3678" s="16"/>
      <c r="P3678" s="16"/>
      <c r="Y3678" s="20"/>
      <c r="Z3678" s="20"/>
      <c r="AA3678" s="20"/>
      <c r="AB3678" s="20"/>
      <c r="AC3678" s="20"/>
      <c r="AD3678" s="20"/>
    </row>
    <row r="3679" spans="3:30" s="1" customFormat="1">
      <c r="C3679" s="16"/>
      <c r="D3679" s="16"/>
      <c r="E3679" s="32"/>
      <c r="F3679" s="16"/>
      <c r="G3679" s="16"/>
      <c r="H3679" s="16"/>
      <c r="I3679" s="16"/>
      <c r="J3679" s="16"/>
      <c r="K3679" s="16"/>
      <c r="L3679" s="32"/>
      <c r="M3679" s="16"/>
      <c r="N3679" s="16"/>
      <c r="O3679" s="16"/>
      <c r="P3679" s="16"/>
      <c r="Y3679" s="20"/>
      <c r="Z3679" s="20"/>
      <c r="AA3679" s="20"/>
      <c r="AB3679" s="20"/>
      <c r="AC3679" s="20"/>
      <c r="AD3679" s="20"/>
    </row>
    <row r="3680" spans="3:30" s="1" customFormat="1">
      <c r="C3680" s="16"/>
      <c r="D3680" s="16"/>
      <c r="E3680" s="32"/>
      <c r="F3680" s="16"/>
      <c r="G3680" s="16"/>
      <c r="H3680" s="16"/>
      <c r="I3680" s="16"/>
      <c r="J3680" s="16"/>
      <c r="K3680" s="16"/>
      <c r="L3680" s="32"/>
      <c r="M3680" s="16"/>
      <c r="N3680" s="16"/>
      <c r="O3680" s="16"/>
      <c r="P3680" s="16"/>
      <c r="Y3680" s="20"/>
      <c r="Z3680" s="20"/>
      <c r="AA3680" s="20"/>
      <c r="AB3680" s="20"/>
      <c r="AC3680" s="20"/>
      <c r="AD3680" s="20"/>
    </row>
    <row r="3681" spans="3:30" s="1" customFormat="1">
      <c r="C3681" s="16"/>
      <c r="D3681" s="16"/>
      <c r="E3681" s="32"/>
      <c r="F3681" s="16"/>
      <c r="G3681" s="16"/>
      <c r="H3681" s="16"/>
      <c r="I3681" s="16"/>
      <c r="J3681" s="16"/>
      <c r="K3681" s="16"/>
      <c r="L3681" s="32"/>
      <c r="M3681" s="16"/>
      <c r="N3681" s="16"/>
      <c r="O3681" s="16"/>
      <c r="P3681" s="16"/>
      <c r="Y3681" s="20"/>
      <c r="Z3681" s="20"/>
      <c r="AA3681" s="20"/>
      <c r="AB3681" s="20"/>
      <c r="AC3681" s="20"/>
      <c r="AD3681" s="20"/>
    </row>
    <row r="3682" spans="3:30" s="1" customFormat="1">
      <c r="C3682" s="16"/>
      <c r="D3682" s="16"/>
      <c r="E3682" s="32"/>
      <c r="F3682" s="16"/>
      <c r="G3682" s="16"/>
      <c r="H3682" s="16"/>
      <c r="I3682" s="16"/>
      <c r="J3682" s="16"/>
      <c r="K3682" s="16"/>
      <c r="L3682" s="32"/>
      <c r="M3682" s="16"/>
      <c r="N3682" s="16"/>
      <c r="O3682" s="16"/>
      <c r="P3682" s="16"/>
      <c r="Y3682" s="20"/>
      <c r="Z3682" s="20"/>
      <c r="AA3682" s="20"/>
      <c r="AB3682" s="20"/>
      <c r="AC3682" s="20"/>
      <c r="AD3682" s="20"/>
    </row>
    <row r="3683" spans="3:30" s="1" customFormat="1">
      <c r="C3683" s="16"/>
      <c r="D3683" s="16"/>
      <c r="E3683" s="32"/>
      <c r="F3683" s="16"/>
      <c r="G3683" s="16"/>
      <c r="H3683" s="16"/>
      <c r="I3683" s="16"/>
      <c r="J3683" s="16"/>
      <c r="K3683" s="16"/>
      <c r="L3683" s="32"/>
      <c r="M3683" s="16"/>
      <c r="N3683" s="16"/>
      <c r="O3683" s="16"/>
      <c r="P3683" s="16"/>
      <c r="Y3683" s="20"/>
      <c r="Z3683" s="20"/>
      <c r="AA3683" s="20"/>
      <c r="AB3683" s="20"/>
      <c r="AC3683" s="20"/>
      <c r="AD3683" s="20"/>
    </row>
    <row r="3684" spans="3:30" s="1" customFormat="1">
      <c r="C3684" s="16"/>
      <c r="D3684" s="16"/>
      <c r="E3684" s="32"/>
      <c r="F3684" s="16"/>
      <c r="G3684" s="16"/>
      <c r="H3684" s="16"/>
      <c r="I3684" s="16"/>
      <c r="J3684" s="16"/>
      <c r="K3684" s="16"/>
      <c r="L3684" s="32"/>
      <c r="M3684" s="16"/>
      <c r="N3684" s="16"/>
      <c r="O3684" s="16"/>
      <c r="P3684" s="16"/>
      <c r="Y3684" s="20"/>
      <c r="Z3684" s="20"/>
      <c r="AA3684" s="20"/>
      <c r="AB3684" s="20"/>
      <c r="AC3684" s="20"/>
      <c r="AD3684" s="20"/>
    </row>
    <row r="3685" spans="3:30" s="1" customFormat="1">
      <c r="C3685" s="16"/>
      <c r="D3685" s="16"/>
      <c r="E3685" s="32"/>
      <c r="F3685" s="16"/>
      <c r="G3685" s="16"/>
      <c r="H3685" s="16"/>
      <c r="I3685" s="16"/>
      <c r="J3685" s="16"/>
      <c r="K3685" s="16"/>
      <c r="L3685" s="32"/>
      <c r="M3685" s="16"/>
      <c r="N3685" s="16"/>
      <c r="O3685" s="16"/>
      <c r="P3685" s="16"/>
      <c r="Y3685" s="20"/>
      <c r="Z3685" s="20"/>
      <c r="AA3685" s="20"/>
      <c r="AB3685" s="20"/>
      <c r="AC3685" s="20"/>
      <c r="AD3685" s="20"/>
    </row>
    <row r="3686" spans="3:30" s="1" customFormat="1">
      <c r="C3686" s="16"/>
      <c r="D3686" s="16"/>
      <c r="E3686" s="32"/>
      <c r="F3686" s="16"/>
      <c r="G3686" s="16"/>
      <c r="H3686" s="16"/>
      <c r="I3686" s="16"/>
      <c r="J3686" s="16"/>
      <c r="K3686" s="16"/>
      <c r="L3686" s="32"/>
      <c r="M3686" s="16"/>
      <c r="N3686" s="16"/>
      <c r="O3686" s="16"/>
      <c r="P3686" s="16"/>
      <c r="Y3686" s="20"/>
      <c r="Z3686" s="20"/>
      <c r="AA3686" s="20"/>
      <c r="AB3686" s="20"/>
      <c r="AC3686" s="20"/>
      <c r="AD3686" s="20"/>
    </row>
    <row r="3687" spans="3:30" s="1" customFormat="1">
      <c r="C3687" s="16"/>
      <c r="D3687" s="16"/>
      <c r="E3687" s="32"/>
      <c r="F3687" s="16"/>
      <c r="G3687" s="16"/>
      <c r="H3687" s="16"/>
      <c r="I3687" s="16"/>
      <c r="J3687" s="16"/>
      <c r="K3687" s="16"/>
      <c r="L3687" s="32"/>
      <c r="M3687" s="16"/>
      <c r="N3687" s="16"/>
      <c r="O3687" s="16"/>
      <c r="P3687" s="16"/>
      <c r="Y3687" s="20"/>
      <c r="Z3687" s="20"/>
      <c r="AA3687" s="20"/>
      <c r="AB3687" s="20"/>
      <c r="AC3687" s="20"/>
      <c r="AD3687" s="20"/>
    </row>
    <row r="3688" spans="3:30" s="1" customFormat="1">
      <c r="C3688" s="16"/>
      <c r="D3688" s="16"/>
      <c r="E3688" s="32"/>
      <c r="F3688" s="16"/>
      <c r="G3688" s="16"/>
      <c r="H3688" s="16"/>
      <c r="I3688" s="16"/>
      <c r="J3688" s="16"/>
      <c r="K3688" s="16"/>
      <c r="L3688" s="32"/>
      <c r="M3688" s="16"/>
      <c r="N3688" s="16"/>
      <c r="O3688" s="16"/>
      <c r="P3688" s="16"/>
      <c r="Y3688" s="20"/>
      <c r="Z3688" s="20"/>
      <c r="AA3688" s="20"/>
      <c r="AB3688" s="20"/>
      <c r="AC3688" s="20"/>
      <c r="AD3688" s="20"/>
    </row>
    <row r="3689" spans="3:30" s="1" customFormat="1">
      <c r="C3689" s="16"/>
      <c r="D3689" s="16"/>
      <c r="E3689" s="32"/>
      <c r="F3689" s="16"/>
      <c r="G3689" s="16"/>
      <c r="H3689" s="16"/>
      <c r="I3689" s="16"/>
      <c r="J3689" s="16"/>
      <c r="K3689" s="16"/>
      <c r="L3689" s="32"/>
      <c r="M3689" s="16"/>
      <c r="N3689" s="16"/>
      <c r="O3689" s="16"/>
      <c r="P3689" s="16"/>
      <c r="Y3689" s="20"/>
      <c r="Z3689" s="20"/>
      <c r="AA3689" s="20"/>
      <c r="AB3689" s="20"/>
      <c r="AC3689" s="20"/>
      <c r="AD3689" s="20"/>
    </row>
    <row r="3690" spans="3:30" s="1" customFormat="1">
      <c r="C3690" s="16"/>
      <c r="D3690" s="16"/>
      <c r="E3690" s="32"/>
      <c r="F3690" s="16"/>
      <c r="G3690" s="16"/>
      <c r="H3690" s="16"/>
      <c r="I3690" s="16"/>
      <c r="J3690" s="16"/>
      <c r="K3690" s="16"/>
      <c r="L3690" s="32"/>
      <c r="M3690" s="16"/>
      <c r="N3690" s="16"/>
      <c r="O3690" s="16"/>
      <c r="P3690" s="16"/>
      <c r="Y3690" s="20"/>
      <c r="Z3690" s="20"/>
      <c r="AA3690" s="20"/>
      <c r="AB3690" s="20"/>
      <c r="AC3690" s="20"/>
      <c r="AD3690" s="20"/>
    </row>
    <row r="3691" spans="3:30" s="1" customFormat="1">
      <c r="C3691" s="16"/>
      <c r="D3691" s="16"/>
      <c r="E3691" s="32"/>
      <c r="F3691" s="16"/>
      <c r="G3691" s="16"/>
      <c r="H3691" s="16"/>
      <c r="I3691" s="16"/>
      <c r="J3691" s="16"/>
      <c r="K3691" s="16"/>
      <c r="L3691" s="32"/>
      <c r="M3691" s="16"/>
      <c r="N3691" s="16"/>
      <c r="O3691" s="16"/>
      <c r="P3691" s="16"/>
      <c r="Y3691" s="20"/>
      <c r="Z3691" s="20"/>
      <c r="AA3691" s="20"/>
      <c r="AB3691" s="20"/>
      <c r="AC3691" s="20"/>
      <c r="AD3691" s="20"/>
    </row>
    <row r="3692" spans="3:30" s="1" customFormat="1">
      <c r="C3692" s="16"/>
      <c r="D3692" s="16"/>
      <c r="E3692" s="32"/>
      <c r="F3692" s="16"/>
      <c r="G3692" s="16"/>
      <c r="H3692" s="16"/>
      <c r="I3692" s="16"/>
      <c r="J3692" s="16"/>
      <c r="K3692" s="16"/>
      <c r="L3692" s="32"/>
      <c r="M3692" s="16"/>
      <c r="N3692" s="16"/>
      <c r="O3692" s="16"/>
      <c r="P3692" s="16"/>
      <c r="Y3692" s="20"/>
      <c r="Z3692" s="20"/>
      <c r="AA3692" s="20"/>
      <c r="AB3692" s="20"/>
      <c r="AC3692" s="20"/>
      <c r="AD3692" s="20"/>
    </row>
    <row r="3693" spans="3:30" s="1" customFormat="1">
      <c r="C3693" s="16"/>
      <c r="D3693" s="16"/>
      <c r="E3693" s="32"/>
      <c r="F3693" s="16"/>
      <c r="G3693" s="16"/>
      <c r="H3693" s="16"/>
      <c r="I3693" s="16"/>
      <c r="J3693" s="16"/>
      <c r="K3693" s="16"/>
      <c r="L3693" s="32"/>
      <c r="M3693" s="16"/>
      <c r="N3693" s="16"/>
      <c r="O3693" s="16"/>
      <c r="P3693" s="16"/>
      <c r="Y3693" s="20"/>
      <c r="Z3693" s="20"/>
      <c r="AA3693" s="20"/>
      <c r="AB3693" s="20"/>
      <c r="AC3693" s="20"/>
      <c r="AD3693" s="20"/>
    </row>
    <row r="3694" spans="3:30" s="1" customFormat="1">
      <c r="C3694" s="16"/>
      <c r="D3694" s="16"/>
      <c r="E3694" s="32"/>
      <c r="F3694" s="16"/>
      <c r="G3694" s="16"/>
      <c r="H3694" s="16"/>
      <c r="I3694" s="16"/>
      <c r="J3694" s="16"/>
      <c r="K3694" s="16"/>
      <c r="L3694" s="32"/>
      <c r="M3694" s="16"/>
      <c r="N3694" s="16"/>
      <c r="O3694" s="16"/>
      <c r="P3694" s="16"/>
      <c r="Y3694" s="20"/>
      <c r="Z3694" s="20"/>
      <c r="AA3694" s="20"/>
      <c r="AB3694" s="20"/>
      <c r="AC3694" s="20"/>
      <c r="AD3694" s="20"/>
    </row>
    <row r="3695" spans="3:30" s="1" customFormat="1">
      <c r="C3695" s="16"/>
      <c r="D3695" s="16"/>
      <c r="E3695" s="32"/>
      <c r="F3695" s="16"/>
      <c r="G3695" s="16"/>
      <c r="H3695" s="16"/>
      <c r="I3695" s="16"/>
      <c r="J3695" s="16"/>
      <c r="K3695" s="16"/>
      <c r="L3695" s="32"/>
      <c r="M3695" s="16"/>
      <c r="N3695" s="16"/>
      <c r="O3695" s="16"/>
      <c r="P3695" s="16"/>
      <c r="Y3695" s="20"/>
      <c r="Z3695" s="20"/>
      <c r="AA3695" s="20"/>
      <c r="AB3695" s="20"/>
      <c r="AC3695" s="20"/>
      <c r="AD3695" s="20"/>
    </row>
    <row r="3696" spans="3:30" s="1" customFormat="1">
      <c r="C3696" s="16"/>
      <c r="D3696" s="16"/>
      <c r="E3696" s="32"/>
      <c r="F3696" s="16"/>
      <c r="G3696" s="16"/>
      <c r="H3696" s="16"/>
      <c r="I3696" s="16"/>
      <c r="J3696" s="16"/>
      <c r="K3696" s="16"/>
      <c r="L3696" s="32"/>
      <c r="M3696" s="16"/>
      <c r="N3696" s="16"/>
      <c r="O3696" s="16"/>
      <c r="P3696" s="16"/>
      <c r="Y3696" s="20"/>
      <c r="Z3696" s="20"/>
      <c r="AA3696" s="20"/>
      <c r="AB3696" s="20"/>
      <c r="AC3696" s="20"/>
      <c r="AD3696" s="20"/>
    </row>
    <row r="3697" spans="3:30" s="1" customFormat="1">
      <c r="C3697" s="16"/>
      <c r="D3697" s="16"/>
      <c r="E3697" s="32"/>
      <c r="F3697" s="16"/>
      <c r="G3697" s="16"/>
      <c r="H3697" s="16"/>
      <c r="I3697" s="16"/>
      <c r="J3697" s="16"/>
      <c r="K3697" s="16"/>
      <c r="L3697" s="32"/>
      <c r="M3697" s="16"/>
      <c r="N3697" s="16"/>
      <c r="O3697" s="16"/>
      <c r="P3697" s="16"/>
      <c r="Y3697" s="20"/>
      <c r="Z3697" s="20"/>
      <c r="AA3697" s="20"/>
      <c r="AB3697" s="20"/>
      <c r="AC3697" s="20"/>
      <c r="AD3697" s="20"/>
    </row>
    <row r="3698" spans="3:30" s="1" customFormat="1">
      <c r="C3698" s="16"/>
      <c r="D3698" s="16"/>
      <c r="E3698" s="32"/>
      <c r="F3698" s="16"/>
      <c r="G3698" s="16"/>
      <c r="H3698" s="16"/>
      <c r="I3698" s="16"/>
      <c r="J3698" s="16"/>
      <c r="K3698" s="16"/>
      <c r="L3698" s="32"/>
      <c r="M3698" s="16"/>
      <c r="N3698" s="16"/>
      <c r="O3698" s="16"/>
      <c r="P3698" s="16"/>
      <c r="Y3698" s="20"/>
      <c r="Z3698" s="20"/>
      <c r="AA3698" s="20"/>
      <c r="AB3698" s="20"/>
      <c r="AC3698" s="20"/>
      <c r="AD3698" s="20"/>
    </row>
    <row r="3699" spans="3:30" s="1" customFormat="1">
      <c r="C3699" s="16"/>
      <c r="D3699" s="16"/>
      <c r="E3699" s="32"/>
      <c r="F3699" s="16"/>
      <c r="G3699" s="16"/>
      <c r="H3699" s="16"/>
      <c r="I3699" s="16"/>
      <c r="J3699" s="16"/>
      <c r="K3699" s="16"/>
      <c r="L3699" s="32"/>
      <c r="M3699" s="16"/>
      <c r="N3699" s="16"/>
      <c r="O3699" s="16"/>
      <c r="P3699" s="16"/>
      <c r="Y3699" s="20"/>
      <c r="Z3699" s="20"/>
      <c r="AA3699" s="20"/>
      <c r="AB3699" s="20"/>
      <c r="AC3699" s="20"/>
      <c r="AD3699" s="20"/>
    </row>
    <row r="3700" spans="3:30" s="1" customFormat="1">
      <c r="C3700" s="16"/>
      <c r="D3700" s="16"/>
      <c r="E3700" s="32"/>
      <c r="F3700" s="16"/>
      <c r="G3700" s="16"/>
      <c r="H3700" s="16"/>
      <c r="I3700" s="16"/>
      <c r="J3700" s="16"/>
      <c r="K3700" s="16"/>
      <c r="L3700" s="32"/>
      <c r="M3700" s="16"/>
      <c r="N3700" s="16"/>
      <c r="O3700" s="16"/>
      <c r="P3700" s="16"/>
      <c r="Y3700" s="20"/>
      <c r="Z3700" s="20"/>
      <c r="AA3700" s="20"/>
      <c r="AB3700" s="20"/>
      <c r="AC3700" s="20"/>
      <c r="AD3700" s="20"/>
    </row>
    <row r="3701" spans="3:30" s="1" customFormat="1">
      <c r="C3701" s="16"/>
      <c r="D3701" s="16"/>
      <c r="E3701" s="32"/>
      <c r="F3701" s="16"/>
      <c r="G3701" s="16"/>
      <c r="H3701" s="16"/>
      <c r="I3701" s="16"/>
      <c r="J3701" s="16"/>
      <c r="K3701" s="16"/>
      <c r="L3701" s="32"/>
      <c r="M3701" s="16"/>
      <c r="N3701" s="16"/>
      <c r="O3701" s="16"/>
      <c r="P3701" s="16"/>
      <c r="Y3701" s="20"/>
      <c r="Z3701" s="20"/>
      <c r="AA3701" s="20"/>
      <c r="AB3701" s="20"/>
      <c r="AC3701" s="20"/>
      <c r="AD3701" s="20"/>
    </row>
    <row r="3702" spans="3:30" s="1" customFormat="1">
      <c r="C3702" s="16"/>
      <c r="D3702" s="16"/>
      <c r="E3702" s="32"/>
      <c r="F3702" s="16"/>
      <c r="G3702" s="16"/>
      <c r="H3702" s="16"/>
      <c r="I3702" s="16"/>
      <c r="J3702" s="16"/>
      <c r="K3702" s="16"/>
      <c r="L3702" s="32"/>
      <c r="M3702" s="16"/>
      <c r="N3702" s="16"/>
      <c r="O3702" s="16"/>
      <c r="P3702" s="16"/>
      <c r="Y3702" s="20"/>
      <c r="Z3702" s="20"/>
      <c r="AA3702" s="20"/>
      <c r="AB3702" s="20"/>
      <c r="AC3702" s="20"/>
      <c r="AD3702" s="20"/>
    </row>
    <row r="3703" spans="3:30" s="1" customFormat="1">
      <c r="C3703" s="16"/>
      <c r="D3703" s="16"/>
      <c r="E3703" s="32"/>
      <c r="F3703" s="16"/>
      <c r="G3703" s="16"/>
      <c r="H3703" s="16"/>
      <c r="I3703" s="16"/>
      <c r="J3703" s="16"/>
      <c r="K3703" s="16"/>
      <c r="L3703" s="32"/>
      <c r="M3703" s="16"/>
      <c r="N3703" s="16"/>
      <c r="O3703" s="16"/>
      <c r="P3703" s="16"/>
      <c r="Y3703" s="20"/>
      <c r="Z3703" s="20"/>
      <c r="AA3703" s="20"/>
      <c r="AB3703" s="20"/>
      <c r="AC3703" s="20"/>
      <c r="AD3703" s="20"/>
    </row>
    <row r="3704" spans="3:30" s="1" customFormat="1">
      <c r="C3704" s="16"/>
      <c r="D3704" s="16"/>
      <c r="E3704" s="32"/>
      <c r="F3704" s="16"/>
      <c r="G3704" s="16"/>
      <c r="H3704" s="16"/>
      <c r="I3704" s="16"/>
      <c r="J3704" s="16"/>
      <c r="K3704" s="16"/>
      <c r="L3704" s="32"/>
      <c r="M3704" s="16"/>
      <c r="N3704" s="16"/>
      <c r="O3704" s="16"/>
      <c r="P3704" s="16"/>
      <c r="Y3704" s="20"/>
      <c r="Z3704" s="20"/>
      <c r="AA3704" s="20"/>
      <c r="AB3704" s="20"/>
      <c r="AC3704" s="20"/>
      <c r="AD3704" s="20"/>
    </row>
    <row r="3705" spans="3:30" s="1" customFormat="1">
      <c r="C3705" s="16"/>
      <c r="D3705" s="16"/>
      <c r="E3705" s="32"/>
      <c r="F3705" s="16"/>
      <c r="G3705" s="16"/>
      <c r="H3705" s="16"/>
      <c r="I3705" s="16"/>
      <c r="J3705" s="16"/>
      <c r="K3705" s="16"/>
      <c r="L3705" s="32"/>
      <c r="M3705" s="16"/>
      <c r="N3705" s="16"/>
      <c r="O3705" s="16"/>
      <c r="P3705" s="16"/>
      <c r="Y3705" s="20"/>
      <c r="Z3705" s="20"/>
      <c r="AA3705" s="20"/>
      <c r="AB3705" s="20"/>
      <c r="AC3705" s="20"/>
      <c r="AD3705" s="20"/>
    </row>
    <row r="3706" spans="3:30" s="1" customFormat="1">
      <c r="C3706" s="16"/>
      <c r="D3706" s="16"/>
      <c r="E3706" s="32"/>
      <c r="F3706" s="16"/>
      <c r="G3706" s="16"/>
      <c r="H3706" s="16"/>
      <c r="I3706" s="16"/>
      <c r="J3706" s="16"/>
      <c r="K3706" s="16"/>
      <c r="L3706" s="32"/>
      <c r="M3706" s="16"/>
      <c r="N3706" s="16"/>
      <c r="O3706" s="16"/>
      <c r="P3706" s="16"/>
      <c r="Y3706" s="20"/>
      <c r="Z3706" s="20"/>
      <c r="AA3706" s="20"/>
      <c r="AB3706" s="20"/>
      <c r="AC3706" s="20"/>
      <c r="AD3706" s="20"/>
    </row>
    <row r="3707" spans="3:30" s="1" customFormat="1">
      <c r="C3707" s="16"/>
      <c r="D3707" s="16"/>
      <c r="E3707" s="32"/>
      <c r="F3707" s="16"/>
      <c r="G3707" s="16"/>
      <c r="H3707" s="16"/>
      <c r="I3707" s="16"/>
      <c r="J3707" s="16"/>
      <c r="K3707" s="16"/>
      <c r="L3707" s="32"/>
      <c r="M3707" s="16"/>
      <c r="N3707" s="16"/>
      <c r="O3707" s="16"/>
      <c r="P3707" s="16"/>
      <c r="Y3707" s="20"/>
      <c r="Z3707" s="20"/>
      <c r="AA3707" s="20"/>
      <c r="AB3707" s="20"/>
      <c r="AC3707" s="20"/>
      <c r="AD3707" s="20"/>
    </row>
    <row r="3708" spans="3:30" s="1" customFormat="1">
      <c r="C3708" s="16"/>
      <c r="D3708" s="16"/>
      <c r="E3708" s="32"/>
      <c r="F3708" s="16"/>
      <c r="G3708" s="16"/>
      <c r="H3708" s="16"/>
      <c r="I3708" s="16"/>
      <c r="J3708" s="16"/>
      <c r="K3708" s="16"/>
      <c r="L3708" s="32"/>
      <c r="M3708" s="16"/>
      <c r="N3708" s="16"/>
      <c r="O3708" s="16"/>
      <c r="P3708" s="16"/>
      <c r="Y3708" s="20"/>
      <c r="Z3708" s="20"/>
      <c r="AA3708" s="20"/>
      <c r="AB3708" s="20"/>
      <c r="AC3708" s="20"/>
      <c r="AD3708" s="20"/>
    </row>
    <row r="3709" spans="3:30" s="1" customFormat="1">
      <c r="C3709" s="16"/>
      <c r="D3709" s="16"/>
      <c r="E3709" s="32"/>
      <c r="F3709" s="16"/>
      <c r="G3709" s="16"/>
      <c r="H3709" s="16"/>
      <c r="I3709" s="16"/>
      <c r="J3709" s="16"/>
      <c r="K3709" s="16"/>
      <c r="L3709" s="32"/>
      <c r="M3709" s="16"/>
      <c r="N3709" s="16"/>
      <c r="O3709" s="16"/>
      <c r="P3709" s="16"/>
      <c r="Y3709" s="20"/>
      <c r="Z3709" s="20"/>
      <c r="AA3709" s="20"/>
      <c r="AB3709" s="20"/>
      <c r="AC3709" s="20"/>
      <c r="AD3709" s="20"/>
    </row>
    <row r="3710" spans="3:30" s="1" customFormat="1">
      <c r="C3710" s="16"/>
      <c r="D3710" s="16"/>
      <c r="E3710" s="32"/>
      <c r="F3710" s="16"/>
      <c r="G3710" s="16"/>
      <c r="H3710" s="16"/>
      <c r="I3710" s="16"/>
      <c r="J3710" s="16"/>
      <c r="K3710" s="16"/>
      <c r="L3710" s="32"/>
      <c r="M3710" s="16"/>
      <c r="N3710" s="16"/>
      <c r="O3710" s="16"/>
      <c r="P3710" s="16"/>
      <c r="Y3710" s="20"/>
      <c r="Z3710" s="20"/>
      <c r="AA3710" s="20"/>
      <c r="AB3710" s="20"/>
      <c r="AC3710" s="20"/>
      <c r="AD3710" s="20"/>
    </row>
    <row r="3711" spans="3:30" s="1" customFormat="1">
      <c r="C3711" s="16"/>
      <c r="D3711" s="16"/>
      <c r="E3711" s="32"/>
      <c r="F3711" s="16"/>
      <c r="G3711" s="16"/>
      <c r="H3711" s="16"/>
      <c r="I3711" s="16"/>
      <c r="J3711" s="16"/>
      <c r="K3711" s="16"/>
      <c r="L3711" s="32"/>
      <c r="M3711" s="16"/>
      <c r="N3711" s="16"/>
      <c r="O3711" s="16"/>
      <c r="P3711" s="16"/>
      <c r="Y3711" s="20"/>
      <c r="Z3711" s="20"/>
      <c r="AA3711" s="20"/>
      <c r="AB3711" s="20"/>
      <c r="AC3711" s="20"/>
      <c r="AD3711" s="20"/>
    </row>
    <row r="3712" spans="3:30" s="1" customFormat="1">
      <c r="C3712" s="16"/>
      <c r="D3712" s="16"/>
      <c r="E3712" s="32"/>
      <c r="F3712" s="16"/>
      <c r="G3712" s="16"/>
      <c r="H3712" s="16"/>
      <c r="I3712" s="16"/>
      <c r="J3712" s="16"/>
      <c r="K3712" s="16"/>
      <c r="L3712" s="32"/>
      <c r="M3712" s="16"/>
      <c r="N3712" s="16"/>
      <c r="O3712" s="16"/>
      <c r="P3712" s="16"/>
      <c r="Y3712" s="20"/>
      <c r="Z3712" s="20"/>
      <c r="AA3712" s="20"/>
      <c r="AB3712" s="20"/>
      <c r="AC3712" s="20"/>
      <c r="AD3712" s="20"/>
    </row>
    <row r="3713" spans="3:30" s="1" customFormat="1">
      <c r="C3713" s="16"/>
      <c r="D3713" s="16"/>
      <c r="E3713" s="32"/>
      <c r="F3713" s="16"/>
      <c r="G3713" s="16"/>
      <c r="H3713" s="16"/>
      <c r="I3713" s="16"/>
      <c r="J3713" s="16"/>
      <c r="K3713" s="16"/>
      <c r="L3713" s="32"/>
      <c r="M3713" s="16"/>
      <c r="N3713" s="16"/>
      <c r="O3713" s="16"/>
      <c r="P3713" s="16"/>
      <c r="Y3713" s="20"/>
      <c r="Z3713" s="20"/>
      <c r="AA3713" s="20"/>
      <c r="AB3713" s="20"/>
      <c r="AC3713" s="20"/>
      <c r="AD3713" s="20"/>
    </row>
    <row r="3714" spans="3:30" s="1" customFormat="1">
      <c r="C3714" s="16"/>
      <c r="D3714" s="16"/>
      <c r="E3714" s="32"/>
      <c r="F3714" s="16"/>
      <c r="G3714" s="16"/>
      <c r="H3714" s="16"/>
      <c r="I3714" s="16"/>
      <c r="J3714" s="16"/>
      <c r="K3714" s="16"/>
      <c r="L3714" s="32"/>
      <c r="M3714" s="16"/>
      <c r="N3714" s="16"/>
      <c r="O3714" s="16"/>
      <c r="P3714" s="16"/>
      <c r="Y3714" s="20"/>
      <c r="Z3714" s="20"/>
      <c r="AA3714" s="20"/>
      <c r="AB3714" s="20"/>
      <c r="AC3714" s="20"/>
      <c r="AD3714" s="20"/>
    </row>
    <row r="3715" spans="3:30" s="1" customFormat="1">
      <c r="C3715" s="16"/>
      <c r="D3715" s="16"/>
      <c r="E3715" s="32"/>
      <c r="F3715" s="16"/>
      <c r="G3715" s="16"/>
      <c r="H3715" s="16"/>
      <c r="I3715" s="16"/>
      <c r="J3715" s="16"/>
      <c r="K3715" s="16"/>
      <c r="L3715" s="32"/>
      <c r="M3715" s="16"/>
      <c r="N3715" s="16"/>
      <c r="O3715" s="16"/>
      <c r="P3715" s="16"/>
      <c r="Y3715" s="20"/>
      <c r="Z3715" s="20"/>
      <c r="AA3715" s="20"/>
      <c r="AB3715" s="20"/>
      <c r="AC3715" s="20"/>
      <c r="AD3715" s="20"/>
    </row>
    <row r="3716" spans="3:30" s="1" customFormat="1">
      <c r="C3716" s="16"/>
      <c r="D3716" s="16"/>
      <c r="E3716" s="32"/>
      <c r="F3716" s="16"/>
      <c r="G3716" s="16"/>
      <c r="H3716" s="16"/>
      <c r="I3716" s="16"/>
      <c r="J3716" s="16"/>
      <c r="K3716" s="16"/>
      <c r="L3716" s="32"/>
      <c r="M3716" s="16"/>
      <c r="N3716" s="16"/>
      <c r="O3716" s="16"/>
      <c r="P3716" s="16"/>
      <c r="Y3716" s="20"/>
      <c r="Z3716" s="20"/>
      <c r="AA3716" s="20"/>
      <c r="AB3716" s="20"/>
      <c r="AC3716" s="20"/>
      <c r="AD3716" s="20"/>
    </row>
    <row r="3717" spans="3:30" s="1" customFormat="1">
      <c r="C3717" s="16"/>
      <c r="D3717" s="16"/>
      <c r="E3717" s="32"/>
      <c r="F3717" s="16"/>
      <c r="G3717" s="16"/>
      <c r="H3717" s="16"/>
      <c r="I3717" s="16"/>
      <c r="J3717" s="16"/>
      <c r="K3717" s="16"/>
      <c r="L3717" s="32"/>
      <c r="M3717" s="16"/>
      <c r="N3717" s="16"/>
      <c r="O3717" s="16"/>
      <c r="P3717" s="16"/>
      <c r="Y3717" s="20"/>
      <c r="Z3717" s="20"/>
      <c r="AA3717" s="20"/>
      <c r="AB3717" s="20"/>
      <c r="AC3717" s="20"/>
      <c r="AD3717" s="20"/>
    </row>
    <row r="3718" spans="3:30" s="1" customFormat="1">
      <c r="C3718" s="16"/>
      <c r="D3718" s="16"/>
      <c r="E3718" s="32"/>
      <c r="F3718" s="16"/>
      <c r="G3718" s="16"/>
      <c r="H3718" s="16"/>
      <c r="I3718" s="16"/>
      <c r="J3718" s="16"/>
      <c r="K3718" s="16"/>
      <c r="L3718" s="32"/>
      <c r="M3718" s="16"/>
      <c r="N3718" s="16"/>
      <c r="O3718" s="16"/>
      <c r="P3718" s="16"/>
      <c r="Y3718" s="20"/>
      <c r="Z3718" s="20"/>
      <c r="AA3718" s="20"/>
      <c r="AB3718" s="20"/>
      <c r="AC3718" s="20"/>
      <c r="AD3718" s="20"/>
    </row>
    <row r="3719" spans="3:30" s="1" customFormat="1">
      <c r="C3719" s="16"/>
      <c r="D3719" s="16"/>
      <c r="E3719" s="32"/>
      <c r="F3719" s="16"/>
      <c r="G3719" s="16"/>
      <c r="H3719" s="16"/>
      <c r="I3719" s="16"/>
      <c r="J3719" s="16"/>
      <c r="K3719" s="16"/>
      <c r="L3719" s="32"/>
      <c r="M3719" s="16"/>
      <c r="N3719" s="16"/>
      <c r="O3719" s="16"/>
      <c r="P3719" s="16"/>
      <c r="Y3719" s="20"/>
      <c r="Z3719" s="20"/>
      <c r="AA3719" s="20"/>
      <c r="AB3719" s="20"/>
      <c r="AC3719" s="20"/>
      <c r="AD3719" s="20"/>
    </row>
    <row r="3720" spans="3:30" s="1" customFormat="1">
      <c r="C3720" s="16"/>
      <c r="D3720" s="16"/>
      <c r="E3720" s="32"/>
      <c r="F3720" s="16"/>
      <c r="G3720" s="16"/>
      <c r="H3720" s="16"/>
      <c r="I3720" s="16"/>
      <c r="J3720" s="16"/>
      <c r="K3720" s="16"/>
      <c r="L3720" s="32"/>
      <c r="M3720" s="16"/>
      <c r="N3720" s="16"/>
      <c r="O3720" s="16"/>
      <c r="P3720" s="16"/>
      <c r="Y3720" s="20"/>
      <c r="Z3720" s="20"/>
      <c r="AA3720" s="20"/>
      <c r="AB3720" s="20"/>
      <c r="AC3720" s="20"/>
      <c r="AD3720" s="20"/>
    </row>
    <row r="3721" spans="3:30" s="1" customFormat="1">
      <c r="C3721" s="16"/>
      <c r="D3721" s="16"/>
      <c r="E3721" s="32"/>
      <c r="F3721" s="16"/>
      <c r="G3721" s="16"/>
      <c r="H3721" s="16"/>
      <c r="I3721" s="16"/>
      <c r="J3721" s="16"/>
      <c r="K3721" s="16"/>
      <c r="L3721" s="32"/>
      <c r="M3721" s="16"/>
      <c r="N3721" s="16"/>
      <c r="O3721" s="16"/>
      <c r="P3721" s="16"/>
      <c r="Y3721" s="20"/>
      <c r="Z3721" s="20"/>
      <c r="AA3721" s="20"/>
      <c r="AB3721" s="20"/>
      <c r="AC3721" s="20"/>
      <c r="AD3721" s="20"/>
    </row>
    <row r="3722" spans="3:30" s="1" customFormat="1">
      <c r="C3722" s="16"/>
      <c r="D3722" s="16"/>
      <c r="E3722" s="32"/>
      <c r="F3722" s="16"/>
      <c r="G3722" s="16"/>
      <c r="H3722" s="16"/>
      <c r="I3722" s="16"/>
      <c r="J3722" s="16"/>
      <c r="K3722" s="16"/>
      <c r="L3722" s="32"/>
      <c r="M3722" s="16"/>
      <c r="N3722" s="16"/>
      <c r="O3722" s="16"/>
      <c r="P3722" s="16"/>
      <c r="Y3722" s="20"/>
      <c r="Z3722" s="20"/>
      <c r="AA3722" s="20"/>
      <c r="AB3722" s="20"/>
      <c r="AC3722" s="20"/>
      <c r="AD3722" s="20"/>
    </row>
    <row r="3723" spans="3:30" s="1" customFormat="1">
      <c r="C3723" s="16"/>
      <c r="D3723" s="16"/>
      <c r="E3723" s="32"/>
      <c r="F3723" s="16"/>
      <c r="G3723" s="16"/>
      <c r="H3723" s="16"/>
      <c r="I3723" s="16"/>
      <c r="J3723" s="16"/>
      <c r="K3723" s="16"/>
      <c r="L3723" s="32"/>
      <c r="M3723" s="16"/>
      <c r="N3723" s="16"/>
      <c r="O3723" s="16"/>
      <c r="P3723" s="16"/>
      <c r="Y3723" s="20"/>
      <c r="Z3723" s="20"/>
      <c r="AA3723" s="20"/>
      <c r="AB3723" s="20"/>
      <c r="AC3723" s="20"/>
      <c r="AD3723" s="20"/>
    </row>
    <row r="3724" spans="3:30" s="1" customFormat="1">
      <c r="C3724" s="16"/>
      <c r="D3724" s="16"/>
      <c r="E3724" s="32"/>
      <c r="F3724" s="16"/>
      <c r="G3724" s="16"/>
      <c r="H3724" s="16"/>
      <c r="I3724" s="16"/>
      <c r="J3724" s="16"/>
      <c r="K3724" s="16"/>
      <c r="L3724" s="32"/>
      <c r="M3724" s="16"/>
      <c r="N3724" s="16"/>
      <c r="O3724" s="16"/>
      <c r="P3724" s="16"/>
      <c r="Y3724" s="20"/>
      <c r="Z3724" s="20"/>
      <c r="AA3724" s="20"/>
      <c r="AB3724" s="20"/>
      <c r="AC3724" s="20"/>
      <c r="AD3724" s="20"/>
    </row>
    <row r="3725" spans="3:30" s="1" customFormat="1">
      <c r="C3725" s="16"/>
      <c r="D3725" s="16"/>
      <c r="E3725" s="32"/>
      <c r="F3725" s="16"/>
      <c r="G3725" s="16"/>
      <c r="H3725" s="16"/>
      <c r="I3725" s="16"/>
      <c r="J3725" s="16"/>
      <c r="K3725" s="16"/>
      <c r="L3725" s="32"/>
      <c r="M3725" s="16"/>
      <c r="N3725" s="16"/>
      <c r="O3725" s="16"/>
      <c r="P3725" s="16"/>
      <c r="Y3725" s="20"/>
      <c r="Z3725" s="20"/>
      <c r="AA3725" s="20"/>
      <c r="AB3725" s="20"/>
      <c r="AC3725" s="20"/>
      <c r="AD3725" s="20"/>
    </row>
    <row r="3726" spans="3:30" s="1" customFormat="1">
      <c r="C3726" s="16"/>
      <c r="D3726" s="16"/>
      <c r="E3726" s="32"/>
      <c r="F3726" s="16"/>
      <c r="G3726" s="16"/>
      <c r="H3726" s="16"/>
      <c r="I3726" s="16"/>
      <c r="J3726" s="16"/>
      <c r="K3726" s="16"/>
      <c r="L3726" s="32"/>
      <c r="M3726" s="16"/>
      <c r="N3726" s="16"/>
      <c r="O3726" s="16"/>
      <c r="P3726" s="16"/>
      <c r="Y3726" s="20"/>
      <c r="Z3726" s="20"/>
      <c r="AA3726" s="20"/>
      <c r="AB3726" s="20"/>
      <c r="AC3726" s="20"/>
      <c r="AD3726" s="20"/>
    </row>
    <row r="3727" spans="3:30" s="1" customFormat="1">
      <c r="C3727" s="16"/>
      <c r="D3727" s="16"/>
      <c r="E3727" s="32"/>
      <c r="F3727" s="16"/>
      <c r="G3727" s="16"/>
      <c r="H3727" s="16"/>
      <c r="I3727" s="16"/>
      <c r="J3727" s="16"/>
      <c r="K3727" s="16"/>
      <c r="L3727" s="32"/>
      <c r="M3727" s="16"/>
      <c r="N3727" s="16"/>
      <c r="O3727" s="16"/>
      <c r="P3727" s="16"/>
      <c r="Y3727" s="20"/>
      <c r="Z3727" s="20"/>
      <c r="AA3727" s="20"/>
      <c r="AB3727" s="20"/>
      <c r="AC3727" s="20"/>
      <c r="AD3727" s="20"/>
    </row>
    <row r="3728" spans="3:30" s="1" customFormat="1">
      <c r="C3728" s="16"/>
      <c r="D3728" s="16"/>
      <c r="E3728" s="32"/>
      <c r="F3728" s="16"/>
      <c r="G3728" s="16"/>
      <c r="H3728" s="16"/>
      <c r="I3728" s="16"/>
      <c r="J3728" s="16"/>
      <c r="K3728" s="16"/>
      <c r="L3728" s="32"/>
      <c r="M3728" s="16"/>
      <c r="N3728" s="16"/>
      <c r="O3728" s="16"/>
      <c r="P3728" s="16"/>
      <c r="Y3728" s="20"/>
      <c r="Z3728" s="20"/>
      <c r="AA3728" s="20"/>
      <c r="AB3728" s="20"/>
      <c r="AC3728" s="20"/>
      <c r="AD3728" s="20"/>
    </row>
    <row r="3729" spans="3:30" s="1" customFormat="1">
      <c r="C3729" s="16"/>
      <c r="D3729" s="16"/>
      <c r="E3729" s="32"/>
      <c r="F3729" s="16"/>
      <c r="G3729" s="16"/>
      <c r="H3729" s="16"/>
      <c r="I3729" s="16"/>
      <c r="J3729" s="16"/>
      <c r="K3729" s="16"/>
      <c r="L3729" s="32"/>
      <c r="M3729" s="16"/>
      <c r="N3729" s="16"/>
      <c r="O3729" s="16"/>
      <c r="P3729" s="16"/>
      <c r="Y3729" s="20"/>
      <c r="Z3729" s="20"/>
      <c r="AA3729" s="20"/>
      <c r="AB3729" s="20"/>
      <c r="AC3729" s="20"/>
      <c r="AD3729" s="20"/>
    </row>
    <row r="3730" spans="3:30" s="1" customFormat="1">
      <c r="C3730" s="16"/>
      <c r="D3730" s="16"/>
      <c r="E3730" s="32"/>
      <c r="F3730" s="16"/>
      <c r="G3730" s="16"/>
      <c r="H3730" s="16"/>
      <c r="I3730" s="16"/>
      <c r="J3730" s="16"/>
      <c r="K3730" s="16"/>
      <c r="L3730" s="32"/>
      <c r="M3730" s="16"/>
      <c r="N3730" s="16"/>
      <c r="O3730" s="16"/>
      <c r="P3730" s="16"/>
      <c r="Y3730" s="20"/>
      <c r="Z3730" s="20"/>
      <c r="AA3730" s="20"/>
      <c r="AB3730" s="20"/>
      <c r="AC3730" s="20"/>
      <c r="AD3730" s="20"/>
    </row>
    <row r="3731" spans="3:30" s="1" customFormat="1">
      <c r="C3731" s="16"/>
      <c r="D3731" s="16"/>
      <c r="E3731" s="32"/>
      <c r="F3731" s="16"/>
      <c r="G3731" s="16"/>
      <c r="H3731" s="16"/>
      <c r="I3731" s="16"/>
      <c r="J3731" s="16"/>
      <c r="K3731" s="16"/>
      <c r="L3731" s="32"/>
      <c r="M3731" s="16"/>
      <c r="N3731" s="16"/>
      <c r="O3731" s="16"/>
      <c r="P3731" s="16"/>
      <c r="Y3731" s="20"/>
      <c r="Z3731" s="20"/>
      <c r="AA3731" s="20"/>
      <c r="AB3731" s="20"/>
      <c r="AC3731" s="20"/>
      <c r="AD3731" s="20"/>
    </row>
    <row r="3732" spans="3:30" s="1" customFormat="1">
      <c r="C3732" s="16"/>
      <c r="D3732" s="16"/>
      <c r="E3732" s="32"/>
      <c r="F3732" s="16"/>
      <c r="G3732" s="16"/>
      <c r="H3732" s="16"/>
      <c r="I3732" s="16"/>
      <c r="J3732" s="16"/>
      <c r="K3732" s="16"/>
      <c r="L3732" s="32"/>
      <c r="M3732" s="16"/>
      <c r="N3732" s="16"/>
      <c r="O3732" s="16"/>
      <c r="P3732" s="16"/>
      <c r="Y3732" s="20"/>
      <c r="Z3732" s="20"/>
      <c r="AA3732" s="20"/>
      <c r="AB3732" s="20"/>
      <c r="AC3732" s="20"/>
      <c r="AD3732" s="20"/>
    </row>
    <row r="3733" spans="3:30" s="1" customFormat="1">
      <c r="C3733" s="16"/>
      <c r="D3733" s="16"/>
      <c r="E3733" s="32"/>
      <c r="F3733" s="16"/>
      <c r="G3733" s="16"/>
      <c r="H3733" s="16"/>
      <c r="I3733" s="16"/>
      <c r="J3733" s="16"/>
      <c r="K3733" s="16"/>
      <c r="L3733" s="32"/>
      <c r="M3733" s="16"/>
      <c r="N3733" s="16"/>
      <c r="O3733" s="16"/>
      <c r="P3733" s="16"/>
      <c r="Y3733" s="20"/>
      <c r="Z3733" s="20"/>
      <c r="AA3733" s="20"/>
      <c r="AB3733" s="20"/>
      <c r="AC3733" s="20"/>
      <c r="AD3733" s="20"/>
    </row>
    <row r="3734" spans="3:30" s="1" customFormat="1">
      <c r="C3734" s="16"/>
      <c r="D3734" s="16"/>
      <c r="E3734" s="32"/>
      <c r="F3734" s="16"/>
      <c r="G3734" s="16"/>
      <c r="H3734" s="16"/>
      <c r="I3734" s="16"/>
      <c r="J3734" s="16"/>
      <c r="K3734" s="16"/>
      <c r="L3734" s="32"/>
      <c r="M3734" s="16"/>
      <c r="N3734" s="16"/>
      <c r="O3734" s="16"/>
      <c r="P3734" s="16"/>
      <c r="Y3734" s="20"/>
      <c r="Z3734" s="20"/>
      <c r="AA3734" s="20"/>
      <c r="AB3734" s="20"/>
      <c r="AC3734" s="20"/>
      <c r="AD3734" s="20"/>
    </row>
    <row r="3735" spans="3:30" s="1" customFormat="1">
      <c r="C3735" s="16"/>
      <c r="D3735" s="16"/>
      <c r="E3735" s="32"/>
      <c r="F3735" s="16"/>
      <c r="G3735" s="16"/>
      <c r="H3735" s="16"/>
      <c r="I3735" s="16"/>
      <c r="J3735" s="16"/>
      <c r="K3735" s="16"/>
      <c r="L3735" s="32"/>
      <c r="M3735" s="16"/>
      <c r="N3735" s="16"/>
      <c r="O3735" s="16"/>
      <c r="P3735" s="16"/>
      <c r="Y3735" s="20"/>
      <c r="Z3735" s="20"/>
      <c r="AA3735" s="20"/>
      <c r="AB3735" s="20"/>
      <c r="AC3735" s="20"/>
      <c r="AD3735" s="20"/>
    </row>
    <row r="3736" spans="3:30" s="1" customFormat="1">
      <c r="C3736" s="16"/>
      <c r="D3736" s="16"/>
      <c r="E3736" s="32"/>
      <c r="F3736" s="16"/>
      <c r="G3736" s="16"/>
      <c r="H3736" s="16"/>
      <c r="I3736" s="16"/>
      <c r="J3736" s="16"/>
      <c r="K3736" s="16"/>
      <c r="L3736" s="32"/>
      <c r="M3736" s="16"/>
      <c r="N3736" s="16"/>
      <c r="O3736" s="16"/>
      <c r="P3736" s="16"/>
      <c r="Y3736" s="20"/>
      <c r="Z3736" s="20"/>
      <c r="AA3736" s="20"/>
      <c r="AB3736" s="20"/>
      <c r="AC3736" s="20"/>
      <c r="AD3736" s="20"/>
    </row>
    <row r="3737" spans="3:30" s="1" customFormat="1">
      <c r="C3737" s="16"/>
      <c r="D3737" s="16"/>
      <c r="E3737" s="32"/>
      <c r="F3737" s="16"/>
      <c r="G3737" s="16"/>
      <c r="H3737" s="16"/>
      <c r="I3737" s="16"/>
      <c r="J3737" s="16"/>
      <c r="K3737" s="16"/>
      <c r="L3737" s="32"/>
      <c r="M3737" s="16"/>
      <c r="N3737" s="16"/>
      <c r="O3737" s="16"/>
      <c r="P3737" s="16"/>
      <c r="Y3737" s="20"/>
      <c r="Z3737" s="20"/>
      <c r="AA3737" s="20"/>
      <c r="AB3737" s="20"/>
      <c r="AC3737" s="20"/>
      <c r="AD3737" s="20"/>
    </row>
    <row r="3738" spans="3:30" s="1" customFormat="1">
      <c r="C3738" s="16"/>
      <c r="D3738" s="16"/>
      <c r="E3738" s="32"/>
      <c r="F3738" s="16"/>
      <c r="G3738" s="16"/>
      <c r="H3738" s="16"/>
      <c r="I3738" s="16"/>
      <c r="J3738" s="16"/>
      <c r="K3738" s="16"/>
      <c r="L3738" s="32"/>
      <c r="M3738" s="16"/>
      <c r="N3738" s="16"/>
      <c r="O3738" s="16"/>
      <c r="P3738" s="16"/>
      <c r="Y3738" s="20"/>
      <c r="Z3738" s="20"/>
      <c r="AA3738" s="20"/>
      <c r="AB3738" s="20"/>
      <c r="AC3738" s="20"/>
      <c r="AD3738" s="20"/>
    </row>
    <row r="3739" spans="3:30" s="1" customFormat="1">
      <c r="C3739" s="16"/>
      <c r="D3739" s="16"/>
      <c r="E3739" s="32"/>
      <c r="F3739" s="16"/>
      <c r="G3739" s="16"/>
      <c r="H3739" s="16"/>
      <c r="I3739" s="16"/>
      <c r="J3739" s="16"/>
      <c r="K3739" s="16"/>
      <c r="L3739" s="32"/>
      <c r="M3739" s="16"/>
      <c r="N3739" s="16"/>
      <c r="O3739" s="16"/>
      <c r="P3739" s="16"/>
      <c r="Y3739" s="20"/>
      <c r="Z3739" s="20"/>
      <c r="AA3739" s="20"/>
      <c r="AB3739" s="20"/>
      <c r="AC3739" s="20"/>
      <c r="AD3739" s="20"/>
    </row>
    <row r="3740" spans="3:30" s="1" customFormat="1">
      <c r="C3740" s="16"/>
      <c r="D3740" s="16"/>
      <c r="E3740" s="32"/>
      <c r="F3740" s="16"/>
      <c r="G3740" s="16"/>
      <c r="H3740" s="16"/>
      <c r="I3740" s="16"/>
      <c r="J3740" s="16"/>
      <c r="K3740" s="16"/>
      <c r="L3740" s="32"/>
      <c r="M3740" s="16"/>
      <c r="N3740" s="16"/>
      <c r="O3740" s="16"/>
      <c r="P3740" s="16"/>
      <c r="Y3740" s="20"/>
      <c r="Z3740" s="20"/>
      <c r="AA3740" s="20"/>
      <c r="AB3740" s="20"/>
      <c r="AC3740" s="20"/>
      <c r="AD3740" s="20"/>
    </row>
    <row r="3741" spans="3:30" s="1" customFormat="1">
      <c r="C3741" s="16"/>
      <c r="D3741" s="16"/>
      <c r="E3741" s="32"/>
      <c r="F3741" s="16"/>
      <c r="G3741" s="16"/>
      <c r="H3741" s="16"/>
      <c r="I3741" s="16"/>
      <c r="J3741" s="16"/>
      <c r="K3741" s="16"/>
      <c r="L3741" s="32"/>
      <c r="M3741" s="16"/>
      <c r="N3741" s="16"/>
      <c r="O3741" s="16"/>
      <c r="P3741" s="16"/>
      <c r="Y3741" s="20"/>
      <c r="Z3741" s="20"/>
      <c r="AA3741" s="20"/>
      <c r="AB3741" s="20"/>
      <c r="AC3741" s="20"/>
      <c r="AD3741" s="20"/>
    </row>
    <row r="3742" spans="3:30" s="1" customFormat="1">
      <c r="C3742" s="16"/>
      <c r="D3742" s="16"/>
      <c r="E3742" s="32"/>
      <c r="F3742" s="16"/>
      <c r="G3742" s="16"/>
      <c r="H3742" s="16"/>
      <c r="I3742" s="16"/>
      <c r="J3742" s="16"/>
      <c r="K3742" s="16"/>
      <c r="L3742" s="32"/>
      <c r="M3742" s="16"/>
      <c r="N3742" s="16"/>
      <c r="O3742" s="16"/>
      <c r="P3742" s="16"/>
      <c r="Y3742" s="20"/>
      <c r="Z3742" s="20"/>
      <c r="AA3742" s="20"/>
      <c r="AB3742" s="20"/>
      <c r="AC3742" s="20"/>
      <c r="AD3742" s="20"/>
    </row>
    <row r="3743" spans="3:30" s="1" customFormat="1">
      <c r="C3743" s="16"/>
      <c r="D3743" s="16"/>
      <c r="E3743" s="32"/>
      <c r="F3743" s="16"/>
      <c r="G3743" s="16"/>
      <c r="H3743" s="16"/>
      <c r="I3743" s="16"/>
      <c r="J3743" s="16"/>
      <c r="K3743" s="16"/>
      <c r="L3743" s="32"/>
      <c r="M3743" s="16"/>
      <c r="N3743" s="16"/>
      <c r="O3743" s="16"/>
      <c r="P3743" s="16"/>
      <c r="Y3743" s="20"/>
      <c r="Z3743" s="20"/>
      <c r="AA3743" s="20"/>
      <c r="AB3743" s="20"/>
      <c r="AC3743" s="20"/>
      <c r="AD3743" s="20"/>
    </row>
    <row r="3744" spans="3:30" s="1" customFormat="1">
      <c r="C3744" s="16"/>
      <c r="D3744" s="16"/>
      <c r="E3744" s="32"/>
      <c r="F3744" s="16"/>
      <c r="G3744" s="16"/>
      <c r="H3744" s="16"/>
      <c r="I3744" s="16"/>
      <c r="J3744" s="16"/>
      <c r="K3744" s="16"/>
      <c r="L3744" s="32"/>
      <c r="M3744" s="16"/>
      <c r="N3744" s="16"/>
      <c r="O3744" s="16"/>
      <c r="P3744" s="16"/>
      <c r="Y3744" s="20"/>
      <c r="Z3744" s="20"/>
      <c r="AA3744" s="20"/>
      <c r="AB3744" s="20"/>
      <c r="AC3744" s="20"/>
      <c r="AD3744" s="20"/>
    </row>
    <row r="3745" spans="3:30" s="1" customFormat="1">
      <c r="C3745" s="16"/>
      <c r="D3745" s="16"/>
      <c r="E3745" s="32"/>
      <c r="F3745" s="16"/>
      <c r="G3745" s="16"/>
      <c r="H3745" s="16"/>
      <c r="I3745" s="16"/>
      <c r="J3745" s="16"/>
      <c r="K3745" s="16"/>
      <c r="L3745" s="32"/>
      <c r="M3745" s="16"/>
      <c r="N3745" s="16"/>
      <c r="O3745" s="16"/>
      <c r="P3745" s="16"/>
      <c r="Y3745" s="20"/>
      <c r="Z3745" s="20"/>
      <c r="AA3745" s="20"/>
      <c r="AB3745" s="20"/>
      <c r="AC3745" s="20"/>
      <c r="AD3745" s="20"/>
    </row>
    <row r="3746" spans="3:30" s="1" customFormat="1">
      <c r="C3746" s="16"/>
      <c r="D3746" s="16"/>
      <c r="E3746" s="32"/>
      <c r="F3746" s="16"/>
      <c r="G3746" s="16"/>
      <c r="H3746" s="16"/>
      <c r="I3746" s="16"/>
      <c r="J3746" s="16"/>
      <c r="K3746" s="16"/>
      <c r="L3746" s="32"/>
      <c r="M3746" s="16"/>
      <c r="N3746" s="16"/>
      <c r="O3746" s="16"/>
      <c r="P3746" s="16"/>
      <c r="Y3746" s="20"/>
      <c r="Z3746" s="20"/>
      <c r="AA3746" s="20"/>
      <c r="AB3746" s="20"/>
      <c r="AC3746" s="20"/>
      <c r="AD3746" s="20"/>
    </row>
    <row r="3747" spans="3:30" s="1" customFormat="1">
      <c r="C3747" s="16"/>
      <c r="D3747" s="16"/>
      <c r="E3747" s="32"/>
      <c r="F3747" s="16"/>
      <c r="G3747" s="16"/>
      <c r="H3747" s="16"/>
      <c r="I3747" s="16"/>
      <c r="J3747" s="16"/>
      <c r="K3747" s="16"/>
      <c r="L3747" s="32"/>
      <c r="M3747" s="16"/>
      <c r="N3747" s="16"/>
      <c r="O3747" s="16"/>
      <c r="P3747" s="16"/>
      <c r="Y3747" s="20"/>
      <c r="Z3747" s="20"/>
      <c r="AA3747" s="20"/>
      <c r="AB3747" s="20"/>
      <c r="AC3747" s="20"/>
      <c r="AD3747" s="20"/>
    </row>
    <row r="3748" spans="3:30" s="1" customFormat="1">
      <c r="C3748" s="16"/>
      <c r="D3748" s="16"/>
      <c r="E3748" s="32"/>
      <c r="F3748" s="16"/>
      <c r="G3748" s="16"/>
      <c r="H3748" s="16"/>
      <c r="I3748" s="16"/>
      <c r="J3748" s="16"/>
      <c r="K3748" s="16"/>
      <c r="L3748" s="32"/>
      <c r="M3748" s="16"/>
      <c r="N3748" s="16"/>
      <c r="O3748" s="16"/>
      <c r="P3748" s="16"/>
      <c r="Y3748" s="20"/>
      <c r="Z3748" s="20"/>
      <c r="AA3748" s="20"/>
      <c r="AB3748" s="20"/>
      <c r="AC3748" s="20"/>
      <c r="AD3748" s="20"/>
    </row>
    <row r="3749" spans="3:30" s="1" customFormat="1">
      <c r="C3749" s="16"/>
      <c r="D3749" s="16"/>
      <c r="E3749" s="32"/>
      <c r="F3749" s="16"/>
      <c r="G3749" s="16"/>
      <c r="H3749" s="16"/>
      <c r="I3749" s="16"/>
      <c r="J3749" s="16"/>
      <c r="K3749" s="16"/>
      <c r="L3749" s="32"/>
      <c r="M3749" s="16"/>
      <c r="N3749" s="16"/>
      <c r="O3749" s="16"/>
      <c r="P3749" s="16"/>
      <c r="Y3749" s="20"/>
      <c r="Z3749" s="20"/>
      <c r="AA3749" s="20"/>
      <c r="AB3749" s="20"/>
      <c r="AC3749" s="20"/>
      <c r="AD3749" s="20"/>
    </row>
    <row r="3750" spans="3:30" s="1" customFormat="1">
      <c r="C3750" s="16"/>
      <c r="D3750" s="16"/>
      <c r="E3750" s="32"/>
      <c r="F3750" s="16"/>
      <c r="G3750" s="16"/>
      <c r="H3750" s="16"/>
      <c r="I3750" s="16"/>
      <c r="J3750" s="16"/>
      <c r="K3750" s="16"/>
      <c r="L3750" s="32"/>
      <c r="M3750" s="16"/>
      <c r="N3750" s="16"/>
      <c r="O3750" s="16"/>
      <c r="P3750" s="16"/>
      <c r="Y3750" s="20"/>
      <c r="Z3750" s="20"/>
      <c r="AA3750" s="20"/>
      <c r="AB3750" s="20"/>
      <c r="AC3750" s="20"/>
      <c r="AD3750" s="20"/>
    </row>
    <row r="3751" spans="3:30" s="1" customFormat="1">
      <c r="C3751" s="16"/>
      <c r="D3751" s="16"/>
      <c r="E3751" s="32"/>
      <c r="F3751" s="16"/>
      <c r="G3751" s="16"/>
      <c r="H3751" s="16"/>
      <c r="I3751" s="16"/>
      <c r="J3751" s="16"/>
      <c r="K3751" s="16"/>
      <c r="L3751" s="32"/>
      <c r="M3751" s="16"/>
      <c r="N3751" s="16"/>
      <c r="O3751" s="16"/>
      <c r="P3751" s="16"/>
      <c r="Y3751" s="20"/>
      <c r="Z3751" s="20"/>
      <c r="AA3751" s="20"/>
      <c r="AB3751" s="20"/>
      <c r="AC3751" s="20"/>
      <c r="AD3751" s="20"/>
    </row>
    <row r="3752" spans="3:30" s="1" customFormat="1">
      <c r="C3752" s="16"/>
      <c r="D3752" s="16"/>
      <c r="E3752" s="32"/>
      <c r="F3752" s="16"/>
      <c r="G3752" s="16"/>
      <c r="H3752" s="16"/>
      <c r="I3752" s="16"/>
      <c r="J3752" s="16"/>
      <c r="K3752" s="16"/>
      <c r="L3752" s="32"/>
      <c r="M3752" s="16"/>
      <c r="N3752" s="16"/>
      <c r="O3752" s="16"/>
      <c r="P3752" s="16"/>
      <c r="Y3752" s="20"/>
      <c r="Z3752" s="20"/>
      <c r="AA3752" s="20"/>
      <c r="AB3752" s="20"/>
      <c r="AC3752" s="20"/>
      <c r="AD3752" s="20"/>
    </row>
    <row r="3753" spans="3:30" s="1" customFormat="1">
      <c r="C3753" s="16"/>
      <c r="D3753" s="16"/>
      <c r="E3753" s="32"/>
      <c r="F3753" s="16"/>
      <c r="G3753" s="16"/>
      <c r="H3753" s="16"/>
      <c r="I3753" s="16"/>
      <c r="J3753" s="16"/>
      <c r="K3753" s="16"/>
      <c r="L3753" s="32"/>
      <c r="M3753" s="16"/>
      <c r="N3753" s="16"/>
      <c r="O3753" s="16"/>
      <c r="P3753" s="16"/>
      <c r="Y3753" s="20"/>
      <c r="Z3753" s="20"/>
      <c r="AA3753" s="20"/>
      <c r="AB3753" s="20"/>
      <c r="AC3753" s="20"/>
      <c r="AD3753" s="20"/>
    </row>
    <row r="3754" spans="3:30" s="1" customFormat="1">
      <c r="C3754" s="16"/>
      <c r="D3754" s="16"/>
      <c r="E3754" s="32"/>
      <c r="F3754" s="16"/>
      <c r="G3754" s="16"/>
      <c r="H3754" s="16"/>
      <c r="I3754" s="16"/>
      <c r="J3754" s="16"/>
      <c r="K3754" s="16"/>
      <c r="L3754" s="32"/>
      <c r="M3754" s="16"/>
      <c r="N3754" s="16"/>
      <c r="O3754" s="16"/>
      <c r="P3754" s="16"/>
      <c r="Y3754" s="20"/>
      <c r="Z3754" s="20"/>
      <c r="AA3754" s="20"/>
      <c r="AB3754" s="20"/>
      <c r="AC3754" s="20"/>
      <c r="AD3754" s="20"/>
    </row>
    <row r="3755" spans="3:30" s="1" customFormat="1">
      <c r="C3755" s="16"/>
      <c r="D3755" s="16"/>
      <c r="E3755" s="32"/>
      <c r="F3755" s="16"/>
      <c r="G3755" s="16"/>
      <c r="H3755" s="16"/>
      <c r="I3755" s="16"/>
      <c r="J3755" s="16"/>
      <c r="K3755" s="16"/>
      <c r="L3755" s="32"/>
      <c r="M3755" s="16"/>
      <c r="N3755" s="16"/>
      <c r="O3755" s="16"/>
      <c r="P3755" s="16"/>
      <c r="Y3755" s="20"/>
      <c r="Z3755" s="20"/>
      <c r="AA3755" s="20"/>
      <c r="AB3755" s="20"/>
      <c r="AC3755" s="20"/>
      <c r="AD3755" s="20"/>
    </row>
    <row r="3756" spans="3:30" s="1" customFormat="1">
      <c r="C3756" s="16"/>
      <c r="D3756" s="16"/>
      <c r="E3756" s="32"/>
      <c r="F3756" s="16"/>
      <c r="G3756" s="16"/>
      <c r="H3756" s="16"/>
      <c r="I3756" s="16"/>
      <c r="J3756" s="16"/>
      <c r="K3756" s="16"/>
      <c r="L3756" s="32"/>
      <c r="M3756" s="16"/>
      <c r="N3756" s="16"/>
      <c r="O3756" s="16"/>
      <c r="P3756" s="16"/>
      <c r="Y3756" s="20"/>
      <c r="Z3756" s="20"/>
      <c r="AA3756" s="20"/>
      <c r="AB3756" s="20"/>
      <c r="AC3756" s="20"/>
      <c r="AD3756" s="20"/>
    </row>
    <row r="3757" spans="3:30" s="1" customFormat="1">
      <c r="C3757" s="16"/>
      <c r="D3757" s="16"/>
      <c r="E3757" s="32"/>
      <c r="F3757" s="16"/>
      <c r="G3757" s="16"/>
      <c r="H3757" s="16"/>
      <c r="I3757" s="16"/>
      <c r="J3757" s="16"/>
      <c r="K3757" s="16"/>
      <c r="L3757" s="32"/>
      <c r="M3757" s="16"/>
      <c r="N3757" s="16"/>
      <c r="O3757" s="16"/>
      <c r="P3757" s="16"/>
      <c r="Y3757" s="20"/>
      <c r="Z3757" s="20"/>
      <c r="AA3757" s="20"/>
      <c r="AB3757" s="20"/>
      <c r="AC3757" s="20"/>
      <c r="AD3757" s="20"/>
    </row>
    <row r="3758" spans="3:30" s="1" customFormat="1">
      <c r="C3758" s="16"/>
      <c r="D3758" s="16"/>
      <c r="E3758" s="32"/>
      <c r="F3758" s="16"/>
      <c r="G3758" s="16"/>
      <c r="H3758" s="16"/>
      <c r="I3758" s="16"/>
      <c r="J3758" s="16"/>
      <c r="K3758" s="16"/>
      <c r="L3758" s="32"/>
      <c r="M3758" s="16"/>
      <c r="N3758" s="16"/>
      <c r="O3758" s="16"/>
      <c r="P3758" s="16"/>
      <c r="Y3758" s="20"/>
      <c r="Z3758" s="20"/>
      <c r="AA3758" s="20"/>
      <c r="AB3758" s="20"/>
      <c r="AC3758" s="20"/>
      <c r="AD3758" s="20"/>
    </row>
    <row r="3759" spans="3:30" s="1" customFormat="1">
      <c r="C3759" s="16"/>
      <c r="D3759" s="16"/>
      <c r="E3759" s="32"/>
      <c r="F3759" s="16"/>
      <c r="G3759" s="16"/>
      <c r="H3759" s="16"/>
      <c r="I3759" s="16"/>
      <c r="J3759" s="16"/>
      <c r="K3759" s="16"/>
      <c r="L3759" s="32"/>
      <c r="M3759" s="16"/>
      <c r="N3759" s="16"/>
      <c r="O3759" s="16"/>
      <c r="P3759" s="16"/>
      <c r="Y3759" s="20"/>
      <c r="Z3759" s="20"/>
      <c r="AA3759" s="20"/>
      <c r="AB3759" s="20"/>
      <c r="AC3759" s="20"/>
      <c r="AD3759" s="20"/>
    </row>
    <row r="3760" spans="3:30" s="1" customFormat="1">
      <c r="C3760" s="16"/>
      <c r="D3760" s="16"/>
      <c r="E3760" s="32"/>
      <c r="F3760" s="16"/>
      <c r="G3760" s="16"/>
      <c r="H3760" s="16"/>
      <c r="I3760" s="16"/>
      <c r="J3760" s="16"/>
      <c r="K3760" s="16"/>
      <c r="L3760" s="32"/>
      <c r="M3760" s="16"/>
      <c r="N3760" s="16"/>
      <c r="O3760" s="16"/>
      <c r="P3760" s="16"/>
      <c r="Y3760" s="20"/>
      <c r="Z3760" s="20"/>
      <c r="AA3760" s="20"/>
      <c r="AB3760" s="20"/>
      <c r="AC3760" s="20"/>
      <c r="AD3760" s="20"/>
    </row>
    <row r="3761" spans="3:30" s="1" customFormat="1">
      <c r="C3761" s="16"/>
      <c r="D3761" s="16"/>
      <c r="E3761" s="32"/>
      <c r="F3761" s="16"/>
      <c r="G3761" s="16"/>
      <c r="H3761" s="16"/>
      <c r="I3761" s="16"/>
      <c r="J3761" s="16"/>
      <c r="K3761" s="16"/>
      <c r="L3761" s="32"/>
      <c r="M3761" s="16"/>
      <c r="N3761" s="16"/>
      <c r="O3761" s="16"/>
      <c r="P3761" s="16"/>
      <c r="Y3761" s="20"/>
      <c r="Z3761" s="20"/>
      <c r="AA3761" s="20"/>
      <c r="AB3761" s="20"/>
      <c r="AC3761" s="20"/>
      <c r="AD3761" s="20"/>
    </row>
    <row r="3762" spans="3:30" s="1" customFormat="1">
      <c r="C3762" s="16"/>
      <c r="D3762" s="16"/>
      <c r="E3762" s="32"/>
      <c r="F3762" s="16"/>
      <c r="G3762" s="16"/>
      <c r="H3762" s="16"/>
      <c r="I3762" s="16"/>
      <c r="J3762" s="16"/>
      <c r="K3762" s="16"/>
      <c r="L3762" s="32"/>
      <c r="M3762" s="16"/>
      <c r="N3762" s="16"/>
      <c r="O3762" s="16"/>
      <c r="P3762" s="16"/>
      <c r="Y3762" s="20"/>
      <c r="Z3762" s="20"/>
      <c r="AA3762" s="20"/>
      <c r="AB3762" s="20"/>
      <c r="AC3762" s="20"/>
      <c r="AD3762" s="20"/>
    </row>
    <row r="3763" spans="3:30" s="1" customFormat="1">
      <c r="C3763" s="16"/>
      <c r="D3763" s="16"/>
      <c r="E3763" s="32"/>
      <c r="F3763" s="16"/>
      <c r="G3763" s="16"/>
      <c r="H3763" s="16"/>
      <c r="I3763" s="16"/>
      <c r="J3763" s="16"/>
      <c r="K3763" s="16"/>
      <c r="L3763" s="32"/>
      <c r="M3763" s="16"/>
      <c r="N3763" s="16"/>
      <c r="O3763" s="16"/>
      <c r="P3763" s="16"/>
      <c r="Y3763" s="20"/>
      <c r="Z3763" s="20"/>
      <c r="AA3763" s="20"/>
      <c r="AB3763" s="20"/>
      <c r="AC3763" s="20"/>
      <c r="AD3763" s="20"/>
    </row>
    <row r="3764" spans="3:30" s="1" customFormat="1">
      <c r="C3764" s="16"/>
      <c r="D3764" s="16"/>
      <c r="E3764" s="32"/>
      <c r="F3764" s="16"/>
      <c r="G3764" s="16"/>
      <c r="H3764" s="16"/>
      <c r="I3764" s="16"/>
      <c r="J3764" s="16"/>
      <c r="K3764" s="16"/>
      <c r="L3764" s="32"/>
      <c r="M3764" s="16"/>
      <c r="N3764" s="16"/>
      <c r="O3764" s="16"/>
      <c r="P3764" s="16"/>
      <c r="Y3764" s="20"/>
      <c r="Z3764" s="20"/>
      <c r="AA3764" s="20"/>
      <c r="AB3764" s="20"/>
      <c r="AC3764" s="20"/>
      <c r="AD3764" s="20"/>
    </row>
    <row r="3765" spans="3:30" s="1" customFormat="1">
      <c r="C3765" s="16"/>
      <c r="D3765" s="16"/>
      <c r="E3765" s="32"/>
      <c r="F3765" s="16"/>
      <c r="G3765" s="16"/>
      <c r="H3765" s="16"/>
      <c r="I3765" s="16"/>
      <c r="J3765" s="16"/>
      <c r="K3765" s="16"/>
      <c r="L3765" s="32"/>
      <c r="M3765" s="16"/>
      <c r="N3765" s="16"/>
      <c r="O3765" s="16"/>
      <c r="P3765" s="16"/>
      <c r="Y3765" s="20"/>
      <c r="Z3765" s="20"/>
      <c r="AA3765" s="20"/>
      <c r="AB3765" s="20"/>
      <c r="AC3765" s="20"/>
      <c r="AD3765" s="20"/>
    </row>
    <row r="3766" spans="3:30" s="1" customFormat="1">
      <c r="C3766" s="16"/>
      <c r="D3766" s="16"/>
      <c r="E3766" s="32"/>
      <c r="F3766" s="16"/>
      <c r="G3766" s="16"/>
      <c r="H3766" s="16"/>
      <c r="I3766" s="16"/>
      <c r="J3766" s="16"/>
      <c r="K3766" s="16"/>
      <c r="L3766" s="32"/>
      <c r="M3766" s="16"/>
      <c r="N3766" s="16"/>
      <c r="O3766" s="16"/>
      <c r="P3766" s="16"/>
      <c r="Y3766" s="20"/>
      <c r="Z3766" s="20"/>
      <c r="AA3766" s="20"/>
      <c r="AB3766" s="20"/>
      <c r="AC3766" s="20"/>
      <c r="AD3766" s="20"/>
    </row>
    <row r="3767" spans="3:30" s="1" customFormat="1">
      <c r="C3767" s="16"/>
      <c r="D3767" s="16"/>
      <c r="E3767" s="32"/>
      <c r="F3767" s="16"/>
      <c r="G3767" s="16"/>
      <c r="H3767" s="16"/>
      <c r="I3767" s="16"/>
      <c r="J3767" s="16"/>
      <c r="K3767" s="16"/>
      <c r="L3767" s="32"/>
      <c r="M3767" s="16"/>
      <c r="N3767" s="16"/>
      <c r="O3767" s="16"/>
      <c r="P3767" s="16"/>
      <c r="Y3767" s="20"/>
      <c r="Z3767" s="20"/>
      <c r="AA3767" s="20"/>
      <c r="AB3767" s="20"/>
      <c r="AC3767" s="20"/>
      <c r="AD3767" s="20"/>
    </row>
    <row r="3768" spans="3:30" s="1" customFormat="1">
      <c r="C3768" s="16"/>
      <c r="D3768" s="16"/>
      <c r="E3768" s="32"/>
      <c r="F3768" s="16"/>
      <c r="G3768" s="16"/>
      <c r="H3768" s="16"/>
      <c r="I3768" s="16"/>
      <c r="J3768" s="16"/>
      <c r="K3768" s="16"/>
      <c r="L3768" s="32"/>
      <c r="M3768" s="16"/>
      <c r="N3768" s="16"/>
      <c r="O3768" s="16"/>
      <c r="P3768" s="16"/>
      <c r="Y3768" s="20"/>
      <c r="Z3768" s="20"/>
      <c r="AA3768" s="20"/>
      <c r="AB3768" s="20"/>
      <c r="AC3768" s="20"/>
      <c r="AD3768" s="20"/>
    </row>
    <row r="3769" spans="3:30" s="1" customFormat="1">
      <c r="C3769" s="16"/>
      <c r="D3769" s="16"/>
      <c r="E3769" s="32"/>
      <c r="F3769" s="16"/>
      <c r="G3769" s="16"/>
      <c r="H3769" s="16"/>
      <c r="I3769" s="16"/>
      <c r="J3769" s="16"/>
      <c r="K3769" s="16"/>
      <c r="L3769" s="32"/>
      <c r="M3769" s="16"/>
      <c r="N3769" s="16"/>
      <c r="O3769" s="16"/>
      <c r="P3769" s="16"/>
      <c r="Y3769" s="20"/>
      <c r="Z3769" s="20"/>
      <c r="AA3769" s="20"/>
      <c r="AB3769" s="20"/>
      <c r="AC3769" s="20"/>
      <c r="AD3769" s="20"/>
    </row>
    <row r="3770" spans="3:30" s="1" customFormat="1">
      <c r="C3770" s="16"/>
      <c r="D3770" s="16"/>
      <c r="E3770" s="32"/>
      <c r="F3770" s="16"/>
      <c r="G3770" s="16"/>
      <c r="H3770" s="16"/>
      <c r="I3770" s="16"/>
      <c r="J3770" s="16"/>
      <c r="K3770" s="16"/>
      <c r="L3770" s="32"/>
      <c r="M3770" s="16"/>
      <c r="N3770" s="16"/>
      <c r="O3770" s="16"/>
      <c r="P3770" s="16"/>
      <c r="Y3770" s="20"/>
      <c r="Z3770" s="20"/>
      <c r="AA3770" s="20"/>
      <c r="AB3770" s="20"/>
      <c r="AC3770" s="20"/>
      <c r="AD3770" s="20"/>
    </row>
    <row r="3771" spans="3:30" s="1" customFormat="1">
      <c r="C3771" s="16"/>
      <c r="D3771" s="16"/>
      <c r="E3771" s="32"/>
      <c r="F3771" s="16"/>
      <c r="G3771" s="16"/>
      <c r="H3771" s="16"/>
      <c r="I3771" s="16"/>
      <c r="J3771" s="16"/>
      <c r="K3771" s="16"/>
      <c r="L3771" s="32"/>
      <c r="M3771" s="16"/>
      <c r="N3771" s="16"/>
      <c r="O3771" s="16"/>
      <c r="P3771" s="16"/>
      <c r="Y3771" s="20"/>
      <c r="Z3771" s="20"/>
      <c r="AA3771" s="20"/>
      <c r="AB3771" s="20"/>
      <c r="AC3771" s="20"/>
      <c r="AD3771" s="20"/>
    </row>
    <row r="3772" spans="3:30" s="1" customFormat="1">
      <c r="C3772" s="16"/>
      <c r="D3772" s="16"/>
      <c r="E3772" s="32"/>
      <c r="F3772" s="16"/>
      <c r="G3772" s="16"/>
      <c r="H3772" s="16"/>
      <c r="I3772" s="16"/>
      <c r="J3772" s="16"/>
      <c r="K3772" s="16"/>
      <c r="L3772" s="32"/>
      <c r="M3772" s="16"/>
      <c r="N3772" s="16"/>
      <c r="O3772" s="16"/>
      <c r="P3772" s="16"/>
      <c r="Y3772" s="20"/>
      <c r="Z3772" s="20"/>
      <c r="AA3772" s="20"/>
      <c r="AB3772" s="20"/>
      <c r="AC3772" s="20"/>
      <c r="AD3772" s="20"/>
    </row>
    <row r="3773" spans="3:30" s="1" customFormat="1">
      <c r="C3773" s="16"/>
      <c r="D3773" s="16"/>
      <c r="E3773" s="32"/>
      <c r="F3773" s="16"/>
      <c r="G3773" s="16"/>
      <c r="H3773" s="16"/>
      <c r="I3773" s="16"/>
      <c r="J3773" s="16"/>
      <c r="K3773" s="16"/>
      <c r="L3773" s="32"/>
      <c r="M3773" s="16"/>
      <c r="N3773" s="16"/>
      <c r="O3773" s="16"/>
      <c r="P3773" s="16"/>
      <c r="Y3773" s="20"/>
      <c r="Z3773" s="20"/>
      <c r="AA3773" s="20"/>
      <c r="AB3773" s="20"/>
      <c r="AC3773" s="20"/>
      <c r="AD3773" s="20"/>
    </row>
    <row r="3774" spans="3:30" s="1" customFormat="1">
      <c r="C3774" s="16"/>
      <c r="D3774" s="16"/>
      <c r="E3774" s="32"/>
      <c r="F3774" s="16"/>
      <c r="G3774" s="16"/>
      <c r="H3774" s="16"/>
      <c r="I3774" s="16"/>
      <c r="J3774" s="16"/>
      <c r="K3774" s="16"/>
      <c r="L3774" s="32"/>
      <c r="M3774" s="16"/>
      <c r="N3774" s="16"/>
      <c r="O3774" s="16"/>
      <c r="P3774" s="16"/>
      <c r="Y3774" s="20"/>
      <c r="Z3774" s="20"/>
      <c r="AA3774" s="20"/>
      <c r="AB3774" s="20"/>
      <c r="AC3774" s="20"/>
      <c r="AD3774" s="20"/>
    </row>
    <row r="3775" spans="3:30" s="1" customFormat="1">
      <c r="C3775" s="16"/>
      <c r="D3775" s="16"/>
      <c r="E3775" s="32"/>
      <c r="F3775" s="16"/>
      <c r="G3775" s="16"/>
      <c r="H3775" s="16"/>
      <c r="I3775" s="16"/>
      <c r="J3775" s="16"/>
      <c r="K3775" s="16"/>
      <c r="L3775" s="32"/>
      <c r="M3775" s="16"/>
      <c r="N3775" s="16"/>
      <c r="O3775" s="16"/>
      <c r="P3775" s="16"/>
      <c r="Y3775" s="20"/>
      <c r="Z3775" s="20"/>
      <c r="AA3775" s="20"/>
      <c r="AB3775" s="20"/>
      <c r="AC3775" s="20"/>
      <c r="AD3775" s="20"/>
    </row>
    <row r="3776" spans="3:30" s="1" customFormat="1">
      <c r="C3776" s="16"/>
      <c r="D3776" s="16"/>
      <c r="E3776" s="32"/>
      <c r="F3776" s="16"/>
      <c r="G3776" s="16"/>
      <c r="H3776" s="16"/>
      <c r="I3776" s="16"/>
      <c r="J3776" s="16"/>
      <c r="K3776" s="16"/>
      <c r="L3776" s="32"/>
      <c r="M3776" s="16"/>
      <c r="N3776" s="16"/>
      <c r="O3776" s="16"/>
      <c r="P3776" s="16"/>
      <c r="Y3776" s="20"/>
      <c r="Z3776" s="20"/>
      <c r="AA3776" s="20"/>
      <c r="AB3776" s="20"/>
      <c r="AC3776" s="20"/>
      <c r="AD3776" s="20"/>
    </row>
    <row r="3777" spans="3:30" s="1" customFormat="1">
      <c r="C3777" s="16"/>
      <c r="D3777" s="16"/>
      <c r="E3777" s="32"/>
      <c r="F3777" s="16"/>
      <c r="G3777" s="16"/>
      <c r="H3777" s="16"/>
      <c r="I3777" s="16"/>
      <c r="J3777" s="16"/>
      <c r="K3777" s="16"/>
      <c r="L3777" s="32"/>
      <c r="M3777" s="16"/>
      <c r="N3777" s="16"/>
      <c r="O3777" s="16"/>
      <c r="P3777" s="16"/>
      <c r="Y3777" s="20"/>
      <c r="Z3777" s="20"/>
      <c r="AA3777" s="20"/>
      <c r="AB3777" s="20"/>
      <c r="AC3777" s="20"/>
      <c r="AD3777" s="20"/>
    </row>
    <row r="3778" spans="3:30" s="1" customFormat="1">
      <c r="C3778" s="16"/>
      <c r="D3778" s="16"/>
      <c r="E3778" s="32"/>
      <c r="F3778" s="16"/>
      <c r="G3778" s="16"/>
      <c r="H3778" s="16"/>
      <c r="I3778" s="16"/>
      <c r="J3778" s="16"/>
      <c r="K3778" s="16"/>
      <c r="L3778" s="32"/>
      <c r="M3778" s="16"/>
      <c r="N3778" s="16"/>
      <c r="O3778" s="16"/>
      <c r="P3778" s="16"/>
      <c r="Y3778" s="20"/>
      <c r="Z3778" s="20"/>
      <c r="AA3778" s="20"/>
      <c r="AB3778" s="20"/>
      <c r="AC3778" s="20"/>
      <c r="AD3778" s="20"/>
    </row>
    <row r="3779" spans="3:30" s="1" customFormat="1">
      <c r="C3779" s="16"/>
      <c r="D3779" s="16"/>
      <c r="E3779" s="32"/>
      <c r="F3779" s="16"/>
      <c r="G3779" s="16"/>
      <c r="H3779" s="16"/>
      <c r="I3779" s="16"/>
      <c r="J3779" s="16"/>
      <c r="K3779" s="16"/>
      <c r="L3779" s="32"/>
      <c r="M3779" s="16"/>
      <c r="N3779" s="16"/>
      <c r="O3779" s="16"/>
      <c r="P3779" s="16"/>
      <c r="Y3779" s="20"/>
      <c r="Z3779" s="20"/>
      <c r="AA3779" s="20"/>
      <c r="AB3779" s="20"/>
      <c r="AC3779" s="20"/>
      <c r="AD3779" s="20"/>
    </row>
    <row r="3780" spans="3:30" s="1" customFormat="1">
      <c r="C3780" s="16"/>
      <c r="D3780" s="16"/>
      <c r="E3780" s="32"/>
      <c r="F3780" s="16"/>
      <c r="G3780" s="16"/>
      <c r="H3780" s="16"/>
      <c r="I3780" s="16"/>
      <c r="J3780" s="16"/>
      <c r="K3780" s="16"/>
      <c r="L3780" s="32"/>
      <c r="M3780" s="16"/>
      <c r="N3780" s="16"/>
      <c r="O3780" s="16"/>
      <c r="P3780" s="16"/>
      <c r="Y3780" s="20"/>
      <c r="Z3780" s="20"/>
      <c r="AA3780" s="20"/>
      <c r="AB3780" s="20"/>
      <c r="AC3780" s="20"/>
      <c r="AD3780" s="20"/>
    </row>
    <row r="3781" spans="3:30" s="1" customFormat="1">
      <c r="C3781" s="16"/>
      <c r="D3781" s="16"/>
      <c r="E3781" s="32"/>
      <c r="F3781" s="16"/>
      <c r="G3781" s="16"/>
      <c r="H3781" s="16"/>
      <c r="I3781" s="16"/>
      <c r="J3781" s="16"/>
      <c r="K3781" s="16"/>
      <c r="L3781" s="32"/>
      <c r="M3781" s="16"/>
      <c r="N3781" s="16"/>
      <c r="O3781" s="16"/>
      <c r="P3781" s="16"/>
      <c r="Y3781" s="20"/>
      <c r="Z3781" s="20"/>
      <c r="AA3781" s="20"/>
      <c r="AB3781" s="20"/>
      <c r="AC3781" s="20"/>
      <c r="AD3781" s="20"/>
    </row>
    <row r="3782" spans="3:30" s="1" customFormat="1">
      <c r="C3782" s="16"/>
      <c r="D3782" s="16"/>
      <c r="E3782" s="32"/>
      <c r="F3782" s="16"/>
      <c r="G3782" s="16"/>
      <c r="H3782" s="16"/>
      <c r="I3782" s="16"/>
      <c r="J3782" s="16"/>
      <c r="K3782" s="16"/>
      <c r="L3782" s="32"/>
      <c r="M3782" s="16"/>
      <c r="N3782" s="16"/>
      <c r="O3782" s="16"/>
      <c r="P3782" s="16"/>
      <c r="Y3782" s="20"/>
      <c r="Z3782" s="20"/>
      <c r="AA3782" s="20"/>
      <c r="AB3782" s="20"/>
      <c r="AC3782" s="20"/>
      <c r="AD3782" s="20"/>
    </row>
    <row r="3783" spans="3:30" s="1" customFormat="1">
      <c r="C3783" s="16"/>
      <c r="D3783" s="16"/>
      <c r="E3783" s="32"/>
      <c r="F3783" s="16"/>
      <c r="G3783" s="16"/>
      <c r="H3783" s="16"/>
      <c r="I3783" s="16"/>
      <c r="J3783" s="16"/>
      <c r="K3783" s="16"/>
      <c r="L3783" s="32"/>
      <c r="M3783" s="16"/>
      <c r="N3783" s="16"/>
      <c r="O3783" s="16"/>
      <c r="P3783" s="16"/>
      <c r="Y3783" s="20"/>
      <c r="Z3783" s="20"/>
      <c r="AA3783" s="20"/>
      <c r="AB3783" s="20"/>
      <c r="AC3783" s="20"/>
      <c r="AD3783" s="20"/>
    </row>
    <row r="3784" spans="3:30" s="1" customFormat="1">
      <c r="C3784" s="16"/>
      <c r="D3784" s="16"/>
      <c r="E3784" s="32"/>
      <c r="F3784" s="16"/>
      <c r="G3784" s="16"/>
      <c r="H3784" s="16"/>
      <c r="I3784" s="16"/>
      <c r="J3784" s="16"/>
      <c r="K3784" s="16"/>
      <c r="L3784" s="32"/>
      <c r="M3784" s="16"/>
      <c r="N3784" s="16"/>
      <c r="O3784" s="16"/>
      <c r="P3784" s="16"/>
      <c r="Y3784" s="20"/>
      <c r="Z3784" s="20"/>
      <c r="AA3784" s="20"/>
      <c r="AB3784" s="20"/>
      <c r="AC3784" s="20"/>
      <c r="AD3784" s="20"/>
    </row>
    <row r="3785" spans="3:30" s="1" customFormat="1">
      <c r="C3785" s="16"/>
      <c r="D3785" s="16"/>
      <c r="E3785" s="32"/>
      <c r="F3785" s="16"/>
      <c r="G3785" s="16"/>
      <c r="H3785" s="16"/>
      <c r="I3785" s="16"/>
      <c r="J3785" s="16"/>
      <c r="K3785" s="16"/>
      <c r="L3785" s="32"/>
      <c r="M3785" s="16"/>
      <c r="N3785" s="16"/>
      <c r="O3785" s="16"/>
      <c r="P3785" s="16"/>
      <c r="Y3785" s="20"/>
      <c r="Z3785" s="20"/>
      <c r="AA3785" s="20"/>
      <c r="AB3785" s="20"/>
      <c r="AC3785" s="20"/>
      <c r="AD3785" s="20"/>
    </row>
    <row r="3786" spans="3:30" s="1" customFormat="1">
      <c r="C3786" s="16"/>
      <c r="D3786" s="16"/>
      <c r="E3786" s="32"/>
      <c r="F3786" s="16"/>
      <c r="G3786" s="16"/>
      <c r="H3786" s="16"/>
      <c r="I3786" s="16"/>
      <c r="J3786" s="16"/>
      <c r="K3786" s="16"/>
      <c r="L3786" s="32"/>
      <c r="M3786" s="16"/>
      <c r="N3786" s="16"/>
      <c r="O3786" s="16"/>
      <c r="P3786" s="16"/>
      <c r="Y3786" s="20"/>
      <c r="Z3786" s="20"/>
      <c r="AA3786" s="20"/>
      <c r="AB3786" s="20"/>
      <c r="AC3786" s="20"/>
      <c r="AD3786" s="20"/>
    </row>
    <row r="3787" spans="3:30" s="1" customFormat="1">
      <c r="C3787" s="16"/>
      <c r="D3787" s="16"/>
      <c r="E3787" s="32"/>
      <c r="F3787" s="16"/>
      <c r="G3787" s="16"/>
      <c r="H3787" s="16"/>
      <c r="I3787" s="16"/>
      <c r="J3787" s="16"/>
      <c r="K3787" s="16"/>
      <c r="L3787" s="32"/>
      <c r="M3787" s="16"/>
      <c r="N3787" s="16"/>
      <c r="O3787" s="16"/>
      <c r="P3787" s="16"/>
      <c r="Y3787" s="20"/>
      <c r="Z3787" s="20"/>
      <c r="AA3787" s="20"/>
      <c r="AB3787" s="20"/>
      <c r="AC3787" s="20"/>
      <c r="AD3787" s="20"/>
    </row>
    <row r="3788" spans="3:30" s="1" customFormat="1">
      <c r="C3788" s="16"/>
      <c r="D3788" s="16"/>
      <c r="E3788" s="32"/>
      <c r="F3788" s="16"/>
      <c r="G3788" s="16"/>
      <c r="H3788" s="16"/>
      <c r="I3788" s="16"/>
      <c r="J3788" s="16"/>
      <c r="K3788" s="16"/>
      <c r="L3788" s="32"/>
      <c r="M3788" s="16"/>
      <c r="N3788" s="16"/>
      <c r="O3788" s="16"/>
      <c r="P3788" s="16"/>
      <c r="Y3788" s="20"/>
      <c r="Z3788" s="20"/>
      <c r="AA3788" s="20"/>
      <c r="AB3788" s="20"/>
      <c r="AC3788" s="20"/>
      <c r="AD3788" s="20"/>
    </row>
    <row r="3789" spans="3:30" s="1" customFormat="1">
      <c r="C3789" s="16"/>
      <c r="D3789" s="16"/>
      <c r="E3789" s="32"/>
      <c r="F3789" s="16"/>
      <c r="G3789" s="16"/>
      <c r="H3789" s="16"/>
      <c r="I3789" s="16"/>
      <c r="J3789" s="16"/>
      <c r="K3789" s="16"/>
      <c r="L3789" s="32"/>
      <c r="M3789" s="16"/>
      <c r="N3789" s="16"/>
      <c r="O3789" s="16"/>
      <c r="P3789" s="16"/>
      <c r="Y3789" s="20"/>
      <c r="Z3789" s="20"/>
      <c r="AA3789" s="20"/>
      <c r="AB3789" s="20"/>
      <c r="AC3789" s="20"/>
      <c r="AD3789" s="20"/>
    </row>
    <row r="3790" spans="3:30" s="1" customFormat="1">
      <c r="C3790" s="16"/>
      <c r="D3790" s="16"/>
      <c r="E3790" s="32"/>
      <c r="F3790" s="16"/>
      <c r="G3790" s="16"/>
      <c r="H3790" s="16"/>
      <c r="I3790" s="16"/>
      <c r="J3790" s="16"/>
      <c r="K3790" s="16"/>
      <c r="L3790" s="32"/>
      <c r="M3790" s="16"/>
      <c r="N3790" s="16"/>
      <c r="O3790" s="16"/>
      <c r="P3790" s="16"/>
      <c r="Y3790" s="20"/>
      <c r="Z3790" s="20"/>
      <c r="AA3790" s="20"/>
      <c r="AB3790" s="20"/>
      <c r="AC3790" s="20"/>
      <c r="AD3790" s="20"/>
    </row>
    <row r="3791" spans="3:30" s="1" customFormat="1">
      <c r="C3791" s="16"/>
      <c r="D3791" s="16"/>
      <c r="E3791" s="32"/>
      <c r="F3791" s="16"/>
      <c r="G3791" s="16"/>
      <c r="H3791" s="16"/>
      <c r="I3791" s="16"/>
      <c r="J3791" s="16"/>
      <c r="K3791" s="16"/>
      <c r="L3791" s="32"/>
      <c r="M3791" s="16"/>
      <c r="N3791" s="16"/>
      <c r="O3791" s="16"/>
      <c r="P3791" s="16"/>
      <c r="Y3791" s="20"/>
      <c r="Z3791" s="20"/>
      <c r="AA3791" s="20"/>
      <c r="AB3791" s="20"/>
      <c r="AC3791" s="20"/>
      <c r="AD3791" s="20"/>
    </row>
    <row r="3792" spans="3:30" s="1" customFormat="1">
      <c r="C3792" s="16"/>
      <c r="D3792" s="16"/>
      <c r="E3792" s="32"/>
      <c r="F3792" s="16"/>
      <c r="G3792" s="16"/>
      <c r="H3792" s="16"/>
      <c r="I3792" s="16"/>
      <c r="J3792" s="16"/>
      <c r="K3792" s="16"/>
      <c r="L3792" s="32"/>
      <c r="M3792" s="16"/>
      <c r="N3792" s="16"/>
      <c r="O3792" s="16"/>
      <c r="P3792" s="16"/>
      <c r="Y3792" s="20"/>
      <c r="Z3792" s="20"/>
      <c r="AA3792" s="20"/>
      <c r="AB3792" s="20"/>
      <c r="AC3792" s="20"/>
      <c r="AD3792" s="20"/>
    </row>
    <row r="3793" spans="3:30" s="1" customFormat="1">
      <c r="C3793" s="16"/>
      <c r="D3793" s="16"/>
      <c r="E3793" s="32"/>
      <c r="F3793" s="16"/>
      <c r="G3793" s="16"/>
      <c r="H3793" s="16"/>
      <c r="I3793" s="16"/>
      <c r="J3793" s="16"/>
      <c r="K3793" s="16"/>
      <c r="L3793" s="32"/>
      <c r="M3793" s="16"/>
      <c r="N3793" s="16"/>
      <c r="O3793" s="16"/>
      <c r="P3793" s="16"/>
      <c r="Y3793" s="20"/>
      <c r="Z3793" s="20"/>
      <c r="AA3793" s="20"/>
      <c r="AB3793" s="20"/>
      <c r="AC3793" s="20"/>
      <c r="AD3793" s="20"/>
    </row>
    <row r="3794" spans="3:30" s="1" customFormat="1">
      <c r="C3794" s="16"/>
      <c r="D3794" s="16"/>
      <c r="E3794" s="32"/>
      <c r="F3794" s="16"/>
      <c r="G3794" s="16"/>
      <c r="H3794" s="16"/>
      <c r="I3794" s="16"/>
      <c r="J3794" s="16"/>
      <c r="K3794" s="16"/>
      <c r="L3794" s="32"/>
      <c r="M3794" s="16"/>
      <c r="N3794" s="16"/>
      <c r="O3794" s="16"/>
      <c r="P3794" s="16"/>
      <c r="Y3794" s="20"/>
      <c r="Z3794" s="20"/>
      <c r="AA3794" s="20"/>
      <c r="AB3794" s="20"/>
      <c r="AC3794" s="20"/>
      <c r="AD3794" s="20"/>
    </row>
    <row r="3795" spans="3:30" s="1" customFormat="1">
      <c r="C3795" s="16"/>
      <c r="D3795" s="16"/>
      <c r="E3795" s="32"/>
      <c r="F3795" s="16"/>
      <c r="G3795" s="16"/>
      <c r="H3795" s="16"/>
      <c r="I3795" s="16"/>
      <c r="J3795" s="16"/>
      <c r="K3795" s="16"/>
      <c r="L3795" s="32"/>
      <c r="M3795" s="16"/>
      <c r="N3795" s="16"/>
      <c r="O3795" s="16"/>
      <c r="P3795" s="16"/>
      <c r="Y3795" s="20"/>
      <c r="Z3795" s="20"/>
      <c r="AA3795" s="20"/>
      <c r="AB3795" s="20"/>
      <c r="AC3795" s="20"/>
      <c r="AD3795" s="20"/>
    </row>
    <row r="3796" spans="3:30" s="1" customFormat="1">
      <c r="C3796" s="16"/>
      <c r="D3796" s="16"/>
      <c r="E3796" s="32"/>
      <c r="F3796" s="16"/>
      <c r="G3796" s="16"/>
      <c r="H3796" s="16"/>
      <c r="I3796" s="16"/>
      <c r="J3796" s="16"/>
      <c r="K3796" s="16"/>
      <c r="L3796" s="32"/>
      <c r="M3796" s="16"/>
      <c r="N3796" s="16"/>
      <c r="O3796" s="16"/>
      <c r="P3796" s="16"/>
      <c r="Y3796" s="20"/>
      <c r="Z3796" s="20"/>
      <c r="AA3796" s="20"/>
      <c r="AB3796" s="20"/>
      <c r="AC3796" s="20"/>
      <c r="AD3796" s="20"/>
    </row>
    <row r="3797" spans="3:30" s="1" customFormat="1">
      <c r="C3797" s="16"/>
      <c r="D3797" s="16"/>
      <c r="E3797" s="32"/>
      <c r="F3797" s="16"/>
      <c r="G3797" s="16"/>
      <c r="H3797" s="16"/>
      <c r="I3797" s="16"/>
      <c r="J3797" s="16"/>
      <c r="K3797" s="16"/>
      <c r="L3797" s="32"/>
      <c r="M3797" s="16"/>
      <c r="N3797" s="16"/>
      <c r="O3797" s="16"/>
      <c r="P3797" s="16"/>
      <c r="Y3797" s="20"/>
      <c r="Z3797" s="20"/>
      <c r="AA3797" s="20"/>
      <c r="AB3797" s="20"/>
      <c r="AC3797" s="20"/>
      <c r="AD3797" s="20"/>
    </row>
    <row r="3798" spans="3:30" s="1" customFormat="1">
      <c r="C3798" s="16"/>
      <c r="D3798" s="16"/>
      <c r="E3798" s="32"/>
      <c r="F3798" s="16"/>
      <c r="G3798" s="16"/>
      <c r="H3798" s="16"/>
      <c r="I3798" s="16"/>
      <c r="J3798" s="16"/>
      <c r="K3798" s="16"/>
      <c r="L3798" s="32"/>
      <c r="M3798" s="16"/>
      <c r="N3798" s="16"/>
      <c r="O3798" s="16"/>
      <c r="P3798" s="16"/>
      <c r="Y3798" s="20"/>
      <c r="Z3798" s="20"/>
      <c r="AA3798" s="20"/>
      <c r="AB3798" s="20"/>
      <c r="AC3798" s="20"/>
      <c r="AD3798" s="20"/>
    </row>
    <row r="3799" spans="3:30" s="1" customFormat="1">
      <c r="C3799" s="16"/>
      <c r="D3799" s="16"/>
      <c r="E3799" s="32"/>
      <c r="F3799" s="16"/>
      <c r="G3799" s="16"/>
      <c r="H3799" s="16"/>
      <c r="I3799" s="16"/>
      <c r="J3799" s="16"/>
      <c r="K3799" s="16"/>
      <c r="L3799" s="32"/>
      <c r="M3799" s="16"/>
      <c r="N3799" s="16"/>
      <c r="O3799" s="16"/>
      <c r="P3799" s="16"/>
      <c r="Y3799" s="20"/>
      <c r="Z3799" s="20"/>
      <c r="AA3799" s="20"/>
      <c r="AB3799" s="20"/>
      <c r="AC3799" s="20"/>
      <c r="AD3799" s="20"/>
    </row>
    <row r="3800" spans="3:30" s="1" customFormat="1">
      <c r="C3800" s="16"/>
      <c r="D3800" s="16"/>
      <c r="E3800" s="32"/>
      <c r="F3800" s="16"/>
      <c r="G3800" s="16"/>
      <c r="H3800" s="16"/>
      <c r="I3800" s="16"/>
      <c r="J3800" s="16"/>
      <c r="K3800" s="16"/>
      <c r="L3800" s="32"/>
      <c r="M3800" s="16"/>
      <c r="N3800" s="16"/>
      <c r="O3800" s="16"/>
      <c r="P3800" s="16"/>
      <c r="Y3800" s="20"/>
      <c r="Z3800" s="20"/>
      <c r="AA3800" s="20"/>
      <c r="AB3800" s="20"/>
      <c r="AC3800" s="20"/>
      <c r="AD3800" s="20"/>
    </row>
    <row r="3801" spans="3:30" s="1" customFormat="1">
      <c r="C3801" s="16"/>
      <c r="D3801" s="16"/>
      <c r="E3801" s="32"/>
      <c r="F3801" s="16"/>
      <c r="G3801" s="16"/>
      <c r="H3801" s="16"/>
      <c r="I3801" s="16"/>
      <c r="J3801" s="16"/>
      <c r="K3801" s="16"/>
      <c r="L3801" s="32"/>
      <c r="M3801" s="16"/>
      <c r="N3801" s="16"/>
      <c r="O3801" s="16"/>
      <c r="P3801" s="16"/>
      <c r="Y3801" s="20"/>
      <c r="Z3801" s="20"/>
      <c r="AA3801" s="20"/>
      <c r="AB3801" s="20"/>
      <c r="AC3801" s="20"/>
      <c r="AD3801" s="20"/>
    </row>
    <row r="3802" spans="3:30" s="1" customFormat="1">
      <c r="C3802" s="16"/>
      <c r="D3802" s="16"/>
      <c r="E3802" s="32"/>
      <c r="F3802" s="16"/>
      <c r="G3802" s="16"/>
      <c r="H3802" s="16"/>
      <c r="I3802" s="16"/>
      <c r="J3802" s="16"/>
      <c r="K3802" s="16"/>
      <c r="L3802" s="32"/>
      <c r="M3802" s="16"/>
      <c r="N3802" s="16"/>
      <c r="O3802" s="16"/>
      <c r="P3802" s="16"/>
      <c r="Y3802" s="20"/>
      <c r="Z3802" s="20"/>
      <c r="AA3802" s="20"/>
      <c r="AB3802" s="20"/>
      <c r="AC3802" s="20"/>
      <c r="AD3802" s="20"/>
    </row>
    <row r="3803" spans="3:30" s="1" customFormat="1">
      <c r="C3803" s="16"/>
      <c r="D3803" s="16"/>
      <c r="E3803" s="32"/>
      <c r="F3803" s="16"/>
      <c r="G3803" s="16"/>
      <c r="H3803" s="16"/>
      <c r="I3803" s="16"/>
      <c r="J3803" s="16"/>
      <c r="K3803" s="16"/>
      <c r="L3803" s="32"/>
      <c r="M3803" s="16"/>
      <c r="N3803" s="16"/>
      <c r="O3803" s="16"/>
      <c r="P3803" s="16"/>
      <c r="Y3803" s="20"/>
      <c r="Z3803" s="20"/>
      <c r="AA3803" s="20"/>
      <c r="AB3803" s="20"/>
      <c r="AC3803" s="20"/>
      <c r="AD3803" s="20"/>
    </row>
    <row r="3804" spans="3:30" s="1" customFormat="1">
      <c r="C3804" s="16"/>
      <c r="D3804" s="16"/>
      <c r="E3804" s="32"/>
      <c r="F3804" s="16"/>
      <c r="G3804" s="16"/>
      <c r="H3804" s="16"/>
      <c r="I3804" s="16"/>
      <c r="J3804" s="16"/>
      <c r="K3804" s="16"/>
      <c r="L3804" s="32"/>
      <c r="M3804" s="16"/>
      <c r="N3804" s="16"/>
      <c r="O3804" s="16"/>
      <c r="P3804" s="16"/>
      <c r="Y3804" s="20"/>
      <c r="Z3804" s="20"/>
      <c r="AA3804" s="20"/>
      <c r="AB3804" s="20"/>
      <c r="AC3804" s="20"/>
      <c r="AD3804" s="20"/>
    </row>
    <row r="3805" spans="3:30" s="1" customFormat="1">
      <c r="C3805" s="16"/>
      <c r="D3805" s="16"/>
      <c r="E3805" s="32"/>
      <c r="F3805" s="16"/>
      <c r="G3805" s="16"/>
      <c r="H3805" s="16"/>
      <c r="I3805" s="16"/>
      <c r="J3805" s="16"/>
      <c r="K3805" s="16"/>
      <c r="L3805" s="32"/>
      <c r="M3805" s="16"/>
      <c r="N3805" s="16"/>
      <c r="O3805" s="16"/>
      <c r="P3805" s="16"/>
      <c r="Y3805" s="20"/>
      <c r="Z3805" s="20"/>
      <c r="AA3805" s="20"/>
      <c r="AB3805" s="20"/>
      <c r="AC3805" s="20"/>
      <c r="AD3805" s="20"/>
    </row>
    <row r="3806" spans="3:30" s="1" customFormat="1">
      <c r="C3806" s="16"/>
      <c r="D3806" s="16"/>
      <c r="E3806" s="32"/>
      <c r="F3806" s="16"/>
      <c r="G3806" s="16"/>
      <c r="H3806" s="16"/>
      <c r="I3806" s="16"/>
      <c r="J3806" s="16"/>
      <c r="K3806" s="16"/>
      <c r="L3806" s="32"/>
      <c r="M3806" s="16"/>
      <c r="N3806" s="16"/>
      <c r="O3806" s="16"/>
      <c r="P3806" s="16"/>
      <c r="Y3806" s="20"/>
      <c r="Z3806" s="20"/>
      <c r="AA3806" s="20"/>
      <c r="AB3806" s="20"/>
      <c r="AC3806" s="20"/>
      <c r="AD3806" s="20"/>
    </row>
    <row r="3807" spans="3:30" s="1" customFormat="1">
      <c r="C3807" s="16"/>
      <c r="D3807" s="16"/>
      <c r="E3807" s="32"/>
      <c r="F3807" s="16"/>
      <c r="G3807" s="16"/>
      <c r="H3807" s="16"/>
      <c r="I3807" s="16"/>
      <c r="J3807" s="16"/>
      <c r="K3807" s="16"/>
      <c r="L3807" s="32"/>
      <c r="M3807" s="16"/>
      <c r="N3807" s="16"/>
      <c r="O3807" s="16"/>
      <c r="P3807" s="16"/>
      <c r="Y3807" s="20"/>
      <c r="Z3807" s="20"/>
      <c r="AA3807" s="20"/>
      <c r="AB3807" s="20"/>
      <c r="AC3807" s="20"/>
      <c r="AD3807" s="20"/>
    </row>
    <row r="3808" spans="3:30" s="1" customFormat="1">
      <c r="C3808" s="16"/>
      <c r="D3808" s="16"/>
      <c r="E3808" s="32"/>
      <c r="F3808" s="16"/>
      <c r="G3808" s="16"/>
      <c r="H3808" s="16"/>
      <c r="I3808" s="16"/>
      <c r="J3808" s="16"/>
      <c r="K3808" s="16"/>
      <c r="L3808" s="32"/>
      <c r="M3808" s="16"/>
      <c r="N3808" s="16"/>
      <c r="O3808" s="16"/>
      <c r="P3808" s="16"/>
      <c r="Y3808" s="20"/>
      <c r="Z3808" s="20"/>
      <c r="AA3808" s="20"/>
      <c r="AB3808" s="20"/>
      <c r="AC3808" s="20"/>
      <c r="AD3808" s="20"/>
    </row>
    <row r="3809" spans="3:30" s="1" customFormat="1">
      <c r="C3809" s="16"/>
      <c r="D3809" s="16"/>
      <c r="E3809" s="32"/>
      <c r="F3809" s="16"/>
      <c r="G3809" s="16"/>
      <c r="H3809" s="16"/>
      <c r="I3809" s="16"/>
      <c r="J3809" s="16"/>
      <c r="K3809" s="16"/>
      <c r="L3809" s="32"/>
      <c r="M3809" s="16"/>
      <c r="N3809" s="16"/>
      <c r="O3809" s="16"/>
      <c r="P3809" s="16"/>
      <c r="Y3809" s="20"/>
      <c r="Z3809" s="20"/>
      <c r="AA3809" s="20"/>
      <c r="AB3809" s="20"/>
      <c r="AC3809" s="20"/>
      <c r="AD3809" s="20"/>
    </row>
    <row r="3810" spans="3:30" s="1" customFormat="1">
      <c r="C3810" s="16"/>
      <c r="D3810" s="16"/>
      <c r="E3810" s="32"/>
      <c r="F3810" s="16"/>
      <c r="G3810" s="16"/>
      <c r="H3810" s="16"/>
      <c r="I3810" s="16"/>
      <c r="J3810" s="16"/>
      <c r="K3810" s="16"/>
      <c r="L3810" s="32"/>
      <c r="M3810" s="16"/>
      <c r="N3810" s="16"/>
      <c r="O3810" s="16"/>
      <c r="P3810" s="16"/>
      <c r="Y3810" s="20"/>
      <c r="Z3810" s="20"/>
      <c r="AA3810" s="20"/>
      <c r="AB3810" s="20"/>
      <c r="AC3810" s="20"/>
      <c r="AD3810" s="20"/>
    </row>
    <row r="3811" spans="3:30" s="1" customFormat="1">
      <c r="C3811" s="16"/>
      <c r="D3811" s="16"/>
      <c r="E3811" s="32"/>
      <c r="F3811" s="16"/>
      <c r="G3811" s="16"/>
      <c r="H3811" s="16"/>
      <c r="I3811" s="16"/>
      <c r="J3811" s="16"/>
      <c r="K3811" s="16"/>
      <c r="L3811" s="32"/>
      <c r="M3811" s="16"/>
      <c r="N3811" s="16"/>
      <c r="O3811" s="16"/>
      <c r="P3811" s="16"/>
      <c r="Y3811" s="20"/>
      <c r="Z3811" s="20"/>
      <c r="AA3811" s="20"/>
      <c r="AB3811" s="20"/>
      <c r="AC3811" s="20"/>
      <c r="AD3811" s="20"/>
    </row>
    <row r="3812" spans="3:30" s="1" customFormat="1">
      <c r="C3812" s="16"/>
      <c r="D3812" s="16"/>
      <c r="E3812" s="32"/>
      <c r="F3812" s="16"/>
      <c r="G3812" s="16"/>
      <c r="H3812" s="16"/>
      <c r="I3812" s="16"/>
      <c r="J3812" s="16"/>
      <c r="K3812" s="16"/>
      <c r="L3812" s="32"/>
      <c r="M3812" s="16"/>
      <c r="N3812" s="16"/>
      <c r="O3812" s="16"/>
      <c r="P3812" s="16"/>
      <c r="Y3812" s="20"/>
      <c r="Z3812" s="20"/>
      <c r="AA3812" s="20"/>
      <c r="AB3812" s="20"/>
      <c r="AC3812" s="20"/>
      <c r="AD3812" s="20"/>
    </row>
    <row r="3813" spans="3:30" s="1" customFormat="1">
      <c r="C3813" s="16"/>
      <c r="D3813" s="16"/>
      <c r="E3813" s="32"/>
      <c r="F3813" s="16"/>
      <c r="G3813" s="16"/>
      <c r="H3813" s="16"/>
      <c r="I3813" s="16"/>
      <c r="J3813" s="16"/>
      <c r="K3813" s="16"/>
      <c r="L3813" s="32"/>
      <c r="M3813" s="16"/>
      <c r="N3813" s="16"/>
      <c r="O3813" s="16"/>
      <c r="P3813" s="16"/>
      <c r="Y3813" s="20"/>
      <c r="Z3813" s="20"/>
      <c r="AA3813" s="20"/>
      <c r="AB3813" s="20"/>
      <c r="AC3813" s="20"/>
      <c r="AD3813" s="20"/>
    </row>
    <row r="3814" spans="3:30" s="1" customFormat="1">
      <c r="C3814" s="16"/>
      <c r="D3814" s="16"/>
      <c r="E3814" s="32"/>
      <c r="F3814" s="16"/>
      <c r="G3814" s="16"/>
      <c r="H3814" s="16"/>
      <c r="I3814" s="16"/>
      <c r="J3814" s="16"/>
      <c r="K3814" s="16"/>
      <c r="L3814" s="32"/>
      <c r="M3814" s="16"/>
      <c r="N3814" s="16"/>
      <c r="O3814" s="16"/>
      <c r="P3814" s="16"/>
      <c r="Y3814" s="20"/>
      <c r="Z3814" s="20"/>
      <c r="AA3814" s="20"/>
      <c r="AB3814" s="20"/>
      <c r="AC3814" s="20"/>
      <c r="AD3814" s="20"/>
    </row>
    <row r="3815" spans="3:30" s="1" customFormat="1">
      <c r="C3815" s="16"/>
      <c r="D3815" s="16"/>
      <c r="E3815" s="32"/>
      <c r="F3815" s="16"/>
      <c r="G3815" s="16"/>
      <c r="H3815" s="16"/>
      <c r="I3815" s="16"/>
      <c r="J3815" s="16"/>
      <c r="K3815" s="16"/>
      <c r="L3815" s="32"/>
      <c r="M3815" s="16"/>
      <c r="N3815" s="16"/>
      <c r="O3815" s="16"/>
      <c r="P3815" s="16"/>
      <c r="Y3815" s="20"/>
      <c r="Z3815" s="20"/>
      <c r="AA3815" s="20"/>
      <c r="AB3815" s="20"/>
      <c r="AC3815" s="20"/>
      <c r="AD3815" s="20"/>
    </row>
    <row r="3816" spans="3:30" s="1" customFormat="1">
      <c r="C3816" s="16"/>
      <c r="D3816" s="16"/>
      <c r="E3816" s="32"/>
      <c r="F3816" s="16"/>
      <c r="G3816" s="16"/>
      <c r="H3816" s="16"/>
      <c r="I3816" s="16"/>
      <c r="J3816" s="16"/>
      <c r="K3816" s="16"/>
      <c r="L3816" s="32"/>
      <c r="M3816" s="16"/>
      <c r="N3816" s="16"/>
      <c r="O3816" s="16"/>
      <c r="P3816" s="16"/>
      <c r="Y3816" s="20"/>
      <c r="Z3816" s="20"/>
      <c r="AA3816" s="20"/>
      <c r="AB3816" s="20"/>
      <c r="AC3816" s="20"/>
      <c r="AD3816" s="20"/>
    </row>
    <row r="3817" spans="3:30" s="1" customFormat="1">
      <c r="C3817" s="16"/>
      <c r="D3817" s="16"/>
      <c r="E3817" s="32"/>
      <c r="F3817" s="16"/>
      <c r="G3817" s="16"/>
      <c r="H3817" s="16"/>
      <c r="I3817" s="16"/>
      <c r="J3817" s="16"/>
      <c r="K3817" s="16"/>
      <c r="L3817" s="32"/>
      <c r="M3817" s="16"/>
      <c r="N3817" s="16"/>
      <c r="O3817" s="16"/>
      <c r="P3817" s="16"/>
      <c r="Y3817" s="20"/>
      <c r="Z3817" s="20"/>
      <c r="AA3817" s="20"/>
      <c r="AB3817" s="20"/>
      <c r="AC3817" s="20"/>
      <c r="AD3817" s="20"/>
    </row>
    <row r="3818" spans="3:30" s="1" customFormat="1">
      <c r="C3818" s="16"/>
      <c r="D3818" s="16"/>
      <c r="E3818" s="32"/>
      <c r="F3818" s="16"/>
      <c r="G3818" s="16"/>
      <c r="H3818" s="16"/>
      <c r="I3818" s="16"/>
      <c r="J3818" s="16"/>
      <c r="K3818" s="16"/>
      <c r="L3818" s="32"/>
      <c r="M3818" s="16"/>
      <c r="N3818" s="16"/>
      <c r="O3818" s="16"/>
      <c r="P3818" s="16"/>
      <c r="Y3818" s="20"/>
      <c r="Z3818" s="20"/>
      <c r="AA3818" s="20"/>
      <c r="AB3818" s="20"/>
      <c r="AC3818" s="20"/>
      <c r="AD3818" s="20"/>
    </row>
    <row r="3819" spans="3:30" s="1" customFormat="1">
      <c r="C3819" s="16"/>
      <c r="D3819" s="16"/>
      <c r="E3819" s="32"/>
      <c r="F3819" s="16"/>
      <c r="G3819" s="16"/>
      <c r="H3819" s="16"/>
      <c r="I3819" s="16"/>
      <c r="J3819" s="16"/>
      <c r="K3819" s="16"/>
      <c r="L3819" s="32"/>
      <c r="M3819" s="16"/>
      <c r="N3819" s="16"/>
      <c r="O3819" s="16"/>
      <c r="P3819" s="16"/>
      <c r="Y3819" s="20"/>
      <c r="Z3819" s="20"/>
      <c r="AA3819" s="20"/>
      <c r="AB3819" s="20"/>
      <c r="AC3819" s="20"/>
      <c r="AD3819" s="20"/>
    </row>
    <row r="3820" spans="3:30" s="1" customFormat="1">
      <c r="C3820" s="16"/>
      <c r="D3820" s="16"/>
      <c r="E3820" s="32"/>
      <c r="F3820" s="16"/>
      <c r="G3820" s="16"/>
      <c r="H3820" s="16"/>
      <c r="I3820" s="16"/>
      <c r="J3820" s="16"/>
      <c r="K3820" s="16"/>
      <c r="L3820" s="32"/>
      <c r="M3820" s="16"/>
      <c r="N3820" s="16"/>
      <c r="O3820" s="16"/>
      <c r="P3820" s="16"/>
      <c r="Y3820" s="20"/>
      <c r="Z3820" s="20"/>
      <c r="AA3820" s="20"/>
      <c r="AB3820" s="20"/>
      <c r="AC3820" s="20"/>
      <c r="AD3820" s="20"/>
    </row>
    <row r="3821" spans="3:30" s="1" customFormat="1">
      <c r="C3821" s="16"/>
      <c r="D3821" s="16"/>
      <c r="E3821" s="32"/>
      <c r="F3821" s="16"/>
      <c r="G3821" s="16"/>
      <c r="H3821" s="16"/>
      <c r="I3821" s="16"/>
      <c r="J3821" s="16"/>
      <c r="K3821" s="16"/>
      <c r="L3821" s="32"/>
      <c r="M3821" s="16"/>
      <c r="N3821" s="16"/>
      <c r="O3821" s="16"/>
      <c r="P3821" s="16"/>
      <c r="Y3821" s="20"/>
      <c r="Z3821" s="20"/>
      <c r="AA3821" s="20"/>
      <c r="AB3821" s="20"/>
      <c r="AC3821" s="20"/>
      <c r="AD3821" s="20"/>
    </row>
    <row r="3822" spans="3:30" s="1" customFormat="1">
      <c r="C3822" s="16"/>
      <c r="D3822" s="16"/>
      <c r="E3822" s="32"/>
      <c r="F3822" s="16"/>
      <c r="G3822" s="16"/>
      <c r="H3822" s="16"/>
      <c r="I3822" s="16"/>
      <c r="J3822" s="16"/>
      <c r="K3822" s="16"/>
      <c r="L3822" s="32"/>
      <c r="M3822" s="16"/>
      <c r="N3822" s="16"/>
      <c r="O3822" s="16"/>
      <c r="P3822" s="16"/>
      <c r="Y3822" s="20"/>
      <c r="Z3822" s="20"/>
      <c r="AA3822" s="20"/>
      <c r="AB3822" s="20"/>
      <c r="AC3822" s="20"/>
      <c r="AD3822" s="20"/>
    </row>
    <row r="3823" spans="3:30" s="1" customFormat="1">
      <c r="C3823" s="16"/>
      <c r="D3823" s="16"/>
      <c r="E3823" s="32"/>
      <c r="F3823" s="16"/>
      <c r="G3823" s="16"/>
      <c r="H3823" s="16"/>
      <c r="I3823" s="16"/>
      <c r="J3823" s="16"/>
      <c r="K3823" s="16"/>
      <c r="L3823" s="32"/>
      <c r="M3823" s="16"/>
      <c r="N3823" s="16"/>
      <c r="O3823" s="16"/>
      <c r="P3823" s="16"/>
      <c r="Y3823" s="20"/>
      <c r="Z3823" s="20"/>
      <c r="AA3823" s="20"/>
      <c r="AB3823" s="20"/>
      <c r="AC3823" s="20"/>
      <c r="AD3823" s="20"/>
    </row>
    <row r="3824" spans="3:30" s="1" customFormat="1">
      <c r="C3824" s="16"/>
      <c r="D3824" s="16"/>
      <c r="E3824" s="32"/>
      <c r="F3824" s="16"/>
      <c r="G3824" s="16"/>
      <c r="H3824" s="16"/>
      <c r="I3824" s="16"/>
      <c r="J3824" s="16"/>
      <c r="K3824" s="16"/>
      <c r="L3824" s="32"/>
      <c r="M3824" s="16"/>
      <c r="N3824" s="16"/>
      <c r="O3824" s="16"/>
      <c r="P3824" s="16"/>
      <c r="Y3824" s="20"/>
      <c r="Z3824" s="20"/>
      <c r="AA3824" s="20"/>
      <c r="AB3824" s="20"/>
      <c r="AC3824" s="20"/>
      <c r="AD3824" s="20"/>
    </row>
    <row r="3825" spans="3:30" s="1" customFormat="1">
      <c r="C3825" s="16"/>
      <c r="D3825" s="16"/>
      <c r="E3825" s="32"/>
      <c r="F3825" s="16"/>
      <c r="G3825" s="16"/>
      <c r="H3825" s="16"/>
      <c r="I3825" s="16"/>
      <c r="J3825" s="16"/>
      <c r="K3825" s="16"/>
      <c r="L3825" s="32"/>
      <c r="M3825" s="16"/>
      <c r="N3825" s="16"/>
      <c r="O3825" s="16"/>
      <c r="P3825" s="16"/>
      <c r="Y3825" s="20"/>
      <c r="Z3825" s="20"/>
      <c r="AA3825" s="20"/>
      <c r="AB3825" s="20"/>
      <c r="AC3825" s="20"/>
      <c r="AD3825" s="20"/>
    </row>
    <row r="3826" spans="3:30" s="1" customFormat="1">
      <c r="C3826" s="16"/>
      <c r="D3826" s="16"/>
      <c r="E3826" s="32"/>
      <c r="F3826" s="16"/>
      <c r="G3826" s="16"/>
      <c r="H3826" s="16"/>
      <c r="I3826" s="16"/>
      <c r="J3826" s="16"/>
      <c r="K3826" s="16"/>
      <c r="L3826" s="32"/>
      <c r="M3826" s="16"/>
      <c r="N3826" s="16"/>
      <c r="O3826" s="16"/>
      <c r="P3826" s="16"/>
      <c r="Y3826" s="20"/>
      <c r="Z3826" s="20"/>
      <c r="AA3826" s="20"/>
      <c r="AB3826" s="20"/>
      <c r="AC3826" s="20"/>
      <c r="AD3826" s="20"/>
    </row>
    <row r="3827" spans="3:30" s="1" customFormat="1">
      <c r="C3827" s="16"/>
      <c r="D3827" s="16"/>
      <c r="E3827" s="32"/>
      <c r="F3827" s="16"/>
      <c r="G3827" s="16"/>
      <c r="H3827" s="16"/>
      <c r="I3827" s="16"/>
      <c r="J3827" s="16"/>
      <c r="K3827" s="16"/>
      <c r="L3827" s="32"/>
      <c r="M3827" s="16"/>
      <c r="N3827" s="16"/>
      <c r="O3827" s="16"/>
      <c r="P3827" s="16"/>
      <c r="Y3827" s="20"/>
      <c r="Z3827" s="20"/>
      <c r="AA3827" s="20"/>
      <c r="AB3827" s="20"/>
      <c r="AC3827" s="20"/>
      <c r="AD3827" s="20"/>
    </row>
    <row r="3828" spans="3:30" s="1" customFormat="1">
      <c r="C3828" s="16"/>
      <c r="D3828" s="16"/>
      <c r="E3828" s="32"/>
      <c r="F3828" s="16"/>
      <c r="G3828" s="16"/>
      <c r="H3828" s="16"/>
      <c r="I3828" s="16"/>
      <c r="J3828" s="16"/>
      <c r="K3828" s="16"/>
      <c r="L3828" s="32"/>
      <c r="M3828" s="16"/>
      <c r="N3828" s="16"/>
      <c r="O3828" s="16"/>
      <c r="P3828" s="16"/>
      <c r="Y3828" s="20"/>
      <c r="Z3828" s="20"/>
      <c r="AA3828" s="20"/>
      <c r="AB3828" s="20"/>
      <c r="AC3828" s="20"/>
      <c r="AD3828" s="20"/>
    </row>
    <row r="3829" spans="3:30" s="1" customFormat="1">
      <c r="C3829" s="16"/>
      <c r="D3829" s="16"/>
      <c r="E3829" s="32"/>
      <c r="F3829" s="16"/>
      <c r="G3829" s="16"/>
      <c r="H3829" s="16"/>
      <c r="I3829" s="16"/>
      <c r="J3829" s="16"/>
      <c r="K3829" s="16"/>
      <c r="L3829" s="32"/>
      <c r="M3829" s="16"/>
      <c r="N3829" s="16"/>
      <c r="O3829" s="16"/>
      <c r="P3829" s="16"/>
      <c r="Y3829" s="20"/>
      <c r="Z3829" s="20"/>
      <c r="AA3829" s="20"/>
      <c r="AB3829" s="20"/>
      <c r="AC3829" s="20"/>
      <c r="AD3829" s="20"/>
    </row>
    <row r="3830" spans="3:30" s="1" customFormat="1">
      <c r="C3830" s="16"/>
      <c r="D3830" s="16"/>
      <c r="E3830" s="32"/>
      <c r="F3830" s="16"/>
      <c r="G3830" s="16"/>
      <c r="H3830" s="16"/>
      <c r="I3830" s="16"/>
      <c r="J3830" s="16"/>
      <c r="K3830" s="16"/>
      <c r="L3830" s="32"/>
      <c r="M3830" s="16"/>
      <c r="N3830" s="16"/>
      <c r="O3830" s="16"/>
      <c r="P3830" s="16"/>
      <c r="Y3830" s="20"/>
      <c r="Z3830" s="20"/>
      <c r="AA3830" s="20"/>
      <c r="AB3830" s="20"/>
      <c r="AC3830" s="20"/>
      <c r="AD3830" s="20"/>
    </row>
    <row r="3831" spans="3:30" s="1" customFormat="1">
      <c r="C3831" s="16"/>
      <c r="D3831" s="16"/>
      <c r="E3831" s="32"/>
      <c r="F3831" s="16"/>
      <c r="G3831" s="16"/>
      <c r="H3831" s="16"/>
      <c r="I3831" s="16"/>
      <c r="J3831" s="16"/>
      <c r="K3831" s="16"/>
      <c r="L3831" s="32"/>
      <c r="M3831" s="16"/>
      <c r="N3831" s="16"/>
      <c r="O3831" s="16"/>
      <c r="P3831" s="16"/>
      <c r="Y3831" s="20"/>
      <c r="Z3831" s="20"/>
      <c r="AA3831" s="20"/>
      <c r="AB3831" s="20"/>
      <c r="AC3831" s="20"/>
      <c r="AD3831" s="20"/>
    </row>
    <row r="3832" spans="3:30" s="1" customFormat="1">
      <c r="C3832" s="16"/>
      <c r="D3832" s="16"/>
      <c r="E3832" s="32"/>
      <c r="F3832" s="16"/>
      <c r="G3832" s="16"/>
      <c r="H3832" s="16"/>
      <c r="I3832" s="16"/>
      <c r="J3832" s="16"/>
      <c r="K3832" s="16"/>
      <c r="L3832" s="32"/>
      <c r="M3832" s="16"/>
      <c r="N3832" s="16"/>
      <c r="O3832" s="16"/>
      <c r="P3832" s="16"/>
      <c r="Y3832" s="20"/>
      <c r="Z3832" s="20"/>
      <c r="AA3832" s="20"/>
      <c r="AB3832" s="20"/>
      <c r="AC3832" s="20"/>
      <c r="AD3832" s="20"/>
    </row>
    <row r="3833" spans="3:30" s="1" customFormat="1">
      <c r="C3833" s="16"/>
      <c r="D3833" s="16"/>
      <c r="E3833" s="32"/>
      <c r="F3833" s="16"/>
      <c r="G3833" s="16"/>
      <c r="H3833" s="16"/>
      <c r="I3833" s="16"/>
      <c r="J3833" s="16"/>
      <c r="K3833" s="16"/>
      <c r="L3833" s="32"/>
      <c r="M3833" s="16"/>
      <c r="N3833" s="16"/>
      <c r="O3833" s="16"/>
      <c r="P3833" s="16"/>
      <c r="Y3833" s="20"/>
      <c r="Z3833" s="20"/>
      <c r="AA3833" s="20"/>
      <c r="AB3833" s="20"/>
      <c r="AC3833" s="20"/>
      <c r="AD3833" s="20"/>
    </row>
    <row r="3834" spans="3:30" s="1" customFormat="1">
      <c r="C3834" s="16"/>
      <c r="D3834" s="16"/>
      <c r="E3834" s="32"/>
      <c r="F3834" s="16"/>
      <c r="G3834" s="16"/>
      <c r="H3834" s="16"/>
      <c r="I3834" s="16"/>
      <c r="J3834" s="16"/>
      <c r="K3834" s="16"/>
      <c r="L3834" s="32"/>
      <c r="M3834" s="16"/>
      <c r="N3834" s="16"/>
      <c r="O3834" s="16"/>
      <c r="P3834" s="16"/>
      <c r="Y3834" s="20"/>
      <c r="Z3834" s="20"/>
      <c r="AA3834" s="20"/>
      <c r="AB3834" s="20"/>
      <c r="AC3834" s="20"/>
      <c r="AD3834" s="20"/>
    </row>
    <row r="3835" spans="3:30" s="1" customFormat="1">
      <c r="C3835" s="16"/>
      <c r="D3835" s="16"/>
      <c r="E3835" s="32"/>
      <c r="F3835" s="16"/>
      <c r="G3835" s="16"/>
      <c r="H3835" s="16"/>
      <c r="I3835" s="16"/>
      <c r="J3835" s="16"/>
      <c r="K3835" s="16"/>
      <c r="L3835" s="32"/>
      <c r="M3835" s="16"/>
      <c r="N3835" s="16"/>
      <c r="O3835" s="16"/>
      <c r="P3835" s="16"/>
      <c r="Y3835" s="20"/>
      <c r="Z3835" s="20"/>
      <c r="AA3835" s="20"/>
      <c r="AB3835" s="20"/>
      <c r="AC3835" s="20"/>
      <c r="AD3835" s="20"/>
    </row>
    <row r="3836" spans="3:30" s="1" customFormat="1">
      <c r="C3836" s="16"/>
      <c r="D3836" s="16"/>
      <c r="E3836" s="32"/>
      <c r="F3836" s="16"/>
      <c r="G3836" s="16"/>
      <c r="H3836" s="16"/>
      <c r="I3836" s="16"/>
      <c r="J3836" s="16"/>
      <c r="K3836" s="16"/>
      <c r="L3836" s="32"/>
      <c r="M3836" s="16"/>
      <c r="N3836" s="16"/>
      <c r="O3836" s="16"/>
      <c r="P3836" s="16"/>
      <c r="Y3836" s="20"/>
      <c r="Z3836" s="20"/>
      <c r="AA3836" s="20"/>
      <c r="AB3836" s="20"/>
      <c r="AC3836" s="20"/>
      <c r="AD3836" s="20"/>
    </row>
    <row r="3837" spans="3:30" s="1" customFormat="1">
      <c r="C3837" s="16"/>
      <c r="D3837" s="16"/>
      <c r="E3837" s="32"/>
      <c r="F3837" s="16"/>
      <c r="G3837" s="16"/>
      <c r="H3837" s="16"/>
      <c r="I3837" s="16"/>
      <c r="J3837" s="16"/>
      <c r="K3837" s="16"/>
      <c r="L3837" s="32"/>
      <c r="M3837" s="16"/>
      <c r="N3837" s="16"/>
      <c r="O3837" s="16"/>
      <c r="P3837" s="16"/>
      <c r="Y3837" s="20"/>
      <c r="Z3837" s="20"/>
      <c r="AA3837" s="20"/>
      <c r="AB3837" s="20"/>
      <c r="AC3837" s="20"/>
      <c r="AD3837" s="20"/>
    </row>
    <row r="3838" spans="3:30" s="1" customFormat="1">
      <c r="C3838" s="16"/>
      <c r="D3838" s="16"/>
      <c r="E3838" s="32"/>
      <c r="F3838" s="16"/>
      <c r="G3838" s="16"/>
      <c r="H3838" s="16"/>
      <c r="I3838" s="16"/>
      <c r="J3838" s="16"/>
      <c r="K3838" s="16"/>
      <c r="L3838" s="32"/>
      <c r="M3838" s="16"/>
      <c r="N3838" s="16"/>
      <c r="O3838" s="16"/>
      <c r="P3838" s="16"/>
      <c r="Y3838" s="20"/>
      <c r="Z3838" s="20"/>
      <c r="AA3838" s="20"/>
      <c r="AB3838" s="20"/>
      <c r="AC3838" s="20"/>
      <c r="AD3838" s="20"/>
    </row>
    <row r="3839" spans="3:30" s="1" customFormat="1">
      <c r="C3839" s="16"/>
      <c r="D3839" s="16"/>
      <c r="E3839" s="32"/>
      <c r="F3839" s="16"/>
      <c r="G3839" s="16"/>
      <c r="H3839" s="16"/>
      <c r="I3839" s="16"/>
      <c r="J3839" s="16"/>
      <c r="K3839" s="16"/>
      <c r="L3839" s="32"/>
      <c r="M3839" s="16"/>
      <c r="N3839" s="16"/>
      <c r="O3839" s="16"/>
      <c r="P3839" s="16"/>
      <c r="Y3839" s="20"/>
      <c r="Z3839" s="20"/>
      <c r="AA3839" s="20"/>
      <c r="AB3839" s="20"/>
      <c r="AC3839" s="20"/>
      <c r="AD3839" s="20"/>
    </row>
    <row r="3840" spans="3:30" s="1" customFormat="1">
      <c r="C3840" s="16"/>
      <c r="D3840" s="16"/>
      <c r="E3840" s="32"/>
      <c r="F3840" s="16"/>
      <c r="G3840" s="16"/>
      <c r="H3840" s="16"/>
      <c r="I3840" s="16"/>
      <c r="J3840" s="16"/>
      <c r="K3840" s="16"/>
      <c r="L3840" s="32"/>
      <c r="M3840" s="16"/>
      <c r="N3840" s="16"/>
      <c r="O3840" s="16"/>
      <c r="P3840" s="16"/>
      <c r="Y3840" s="20"/>
      <c r="Z3840" s="20"/>
      <c r="AA3840" s="20"/>
      <c r="AB3840" s="20"/>
      <c r="AC3840" s="20"/>
      <c r="AD3840" s="20"/>
    </row>
    <row r="3841" spans="3:30" s="1" customFormat="1">
      <c r="C3841" s="16"/>
      <c r="D3841" s="16"/>
      <c r="E3841" s="32"/>
      <c r="F3841" s="16"/>
      <c r="G3841" s="16"/>
      <c r="H3841" s="16"/>
      <c r="I3841" s="16"/>
      <c r="J3841" s="16"/>
      <c r="K3841" s="16"/>
      <c r="L3841" s="32"/>
      <c r="M3841" s="16"/>
      <c r="N3841" s="16"/>
      <c r="O3841" s="16"/>
      <c r="P3841" s="16"/>
      <c r="Y3841" s="20"/>
      <c r="Z3841" s="20"/>
      <c r="AA3841" s="20"/>
      <c r="AB3841" s="20"/>
      <c r="AC3841" s="20"/>
      <c r="AD3841" s="20"/>
    </row>
    <row r="3842" spans="3:30" s="1" customFormat="1">
      <c r="C3842" s="16"/>
      <c r="D3842" s="16"/>
      <c r="E3842" s="32"/>
      <c r="F3842" s="16"/>
      <c r="G3842" s="16"/>
      <c r="H3842" s="16"/>
      <c r="I3842" s="16"/>
      <c r="J3842" s="16"/>
      <c r="K3842" s="16"/>
      <c r="L3842" s="32"/>
      <c r="M3842" s="16"/>
      <c r="N3842" s="16"/>
      <c r="O3842" s="16"/>
      <c r="P3842" s="16"/>
      <c r="Y3842" s="20"/>
      <c r="Z3842" s="20"/>
      <c r="AA3842" s="20"/>
      <c r="AB3842" s="20"/>
      <c r="AC3842" s="20"/>
      <c r="AD3842" s="20"/>
    </row>
    <row r="3843" spans="3:30" s="1" customFormat="1">
      <c r="C3843" s="16"/>
      <c r="D3843" s="16"/>
      <c r="E3843" s="32"/>
      <c r="F3843" s="16"/>
      <c r="G3843" s="16"/>
      <c r="H3843" s="16"/>
      <c r="I3843" s="16"/>
      <c r="J3843" s="16"/>
      <c r="K3843" s="16"/>
      <c r="L3843" s="32"/>
      <c r="M3843" s="16"/>
      <c r="N3843" s="16"/>
      <c r="O3843" s="16"/>
      <c r="P3843" s="16"/>
      <c r="Y3843" s="20"/>
      <c r="Z3843" s="20"/>
      <c r="AA3843" s="20"/>
      <c r="AB3843" s="20"/>
      <c r="AC3843" s="20"/>
      <c r="AD3843" s="20"/>
    </row>
    <row r="3844" spans="3:30" s="1" customFormat="1">
      <c r="C3844" s="16"/>
      <c r="D3844" s="16"/>
      <c r="E3844" s="32"/>
      <c r="F3844" s="16"/>
      <c r="G3844" s="16"/>
      <c r="H3844" s="16"/>
      <c r="I3844" s="16"/>
      <c r="J3844" s="16"/>
      <c r="K3844" s="16"/>
      <c r="L3844" s="32"/>
      <c r="M3844" s="16"/>
      <c r="N3844" s="16"/>
      <c r="O3844" s="16"/>
      <c r="P3844" s="16"/>
      <c r="Y3844" s="20"/>
      <c r="Z3844" s="20"/>
      <c r="AA3844" s="20"/>
      <c r="AB3844" s="20"/>
      <c r="AC3844" s="20"/>
      <c r="AD3844" s="20"/>
    </row>
    <row r="3845" spans="3:30" s="1" customFormat="1">
      <c r="C3845" s="16"/>
      <c r="D3845" s="16"/>
      <c r="E3845" s="32"/>
      <c r="F3845" s="16"/>
      <c r="G3845" s="16"/>
      <c r="H3845" s="16"/>
      <c r="I3845" s="16"/>
      <c r="J3845" s="16"/>
      <c r="K3845" s="16"/>
      <c r="L3845" s="32"/>
      <c r="M3845" s="16"/>
      <c r="N3845" s="16"/>
      <c r="O3845" s="16"/>
      <c r="P3845" s="16"/>
      <c r="Y3845" s="20"/>
      <c r="Z3845" s="20"/>
      <c r="AA3845" s="20"/>
      <c r="AB3845" s="20"/>
      <c r="AC3845" s="20"/>
      <c r="AD3845" s="20"/>
    </row>
    <row r="3846" spans="3:30" s="1" customFormat="1">
      <c r="C3846" s="16"/>
      <c r="D3846" s="16"/>
      <c r="E3846" s="32"/>
      <c r="F3846" s="16"/>
      <c r="G3846" s="16"/>
      <c r="H3846" s="16"/>
      <c r="I3846" s="16"/>
      <c r="J3846" s="16"/>
      <c r="K3846" s="16"/>
      <c r="L3846" s="32"/>
      <c r="M3846" s="16"/>
      <c r="N3846" s="16"/>
      <c r="O3846" s="16"/>
      <c r="P3846" s="16"/>
      <c r="Y3846" s="20"/>
      <c r="Z3846" s="20"/>
      <c r="AA3846" s="20"/>
      <c r="AB3846" s="20"/>
      <c r="AC3846" s="20"/>
      <c r="AD3846" s="20"/>
    </row>
    <row r="3847" spans="3:30" s="1" customFormat="1">
      <c r="C3847" s="16"/>
      <c r="D3847" s="16"/>
      <c r="E3847" s="32"/>
      <c r="F3847" s="16"/>
      <c r="G3847" s="16"/>
      <c r="H3847" s="16"/>
      <c r="I3847" s="16"/>
      <c r="J3847" s="16"/>
      <c r="K3847" s="16"/>
      <c r="L3847" s="32"/>
      <c r="M3847" s="16"/>
      <c r="N3847" s="16"/>
      <c r="O3847" s="16"/>
      <c r="P3847" s="16"/>
      <c r="Y3847" s="20"/>
      <c r="Z3847" s="20"/>
      <c r="AA3847" s="20"/>
      <c r="AB3847" s="20"/>
      <c r="AC3847" s="20"/>
      <c r="AD3847" s="20"/>
    </row>
    <row r="3848" spans="3:30" s="1" customFormat="1">
      <c r="C3848" s="16"/>
      <c r="D3848" s="16"/>
      <c r="E3848" s="32"/>
      <c r="F3848" s="16"/>
      <c r="G3848" s="16"/>
      <c r="H3848" s="16"/>
      <c r="I3848" s="16"/>
      <c r="J3848" s="16"/>
      <c r="K3848" s="16"/>
      <c r="L3848" s="32"/>
      <c r="M3848" s="16"/>
      <c r="N3848" s="16"/>
      <c r="O3848" s="16"/>
      <c r="P3848" s="16"/>
      <c r="Y3848" s="20"/>
      <c r="Z3848" s="20"/>
      <c r="AA3848" s="20"/>
      <c r="AB3848" s="20"/>
      <c r="AC3848" s="20"/>
      <c r="AD3848" s="20"/>
    </row>
    <row r="3849" spans="3:30" s="1" customFormat="1">
      <c r="C3849" s="16"/>
      <c r="D3849" s="16"/>
      <c r="E3849" s="32"/>
      <c r="F3849" s="16"/>
      <c r="G3849" s="16"/>
      <c r="H3849" s="16"/>
      <c r="I3849" s="16"/>
      <c r="J3849" s="16"/>
      <c r="K3849" s="16"/>
      <c r="L3849" s="32"/>
      <c r="M3849" s="16"/>
      <c r="N3849" s="16"/>
      <c r="O3849" s="16"/>
      <c r="P3849" s="16"/>
      <c r="Y3849" s="20"/>
      <c r="Z3849" s="20"/>
      <c r="AA3849" s="20"/>
      <c r="AB3849" s="20"/>
      <c r="AC3849" s="20"/>
      <c r="AD3849" s="20"/>
    </row>
    <row r="3850" spans="3:30" s="1" customFormat="1">
      <c r="C3850" s="16"/>
      <c r="D3850" s="16"/>
      <c r="E3850" s="32"/>
      <c r="F3850" s="16"/>
      <c r="G3850" s="16"/>
      <c r="H3850" s="16"/>
      <c r="I3850" s="16"/>
      <c r="J3850" s="16"/>
      <c r="K3850" s="16"/>
      <c r="L3850" s="32"/>
      <c r="M3850" s="16"/>
      <c r="N3850" s="16"/>
      <c r="O3850" s="16"/>
      <c r="P3850" s="16"/>
      <c r="Y3850" s="20"/>
      <c r="Z3850" s="20"/>
      <c r="AA3850" s="20"/>
      <c r="AB3850" s="20"/>
      <c r="AC3850" s="20"/>
      <c r="AD3850" s="20"/>
    </row>
    <row r="3851" spans="3:30" s="1" customFormat="1">
      <c r="C3851" s="16"/>
      <c r="D3851" s="16"/>
      <c r="E3851" s="32"/>
      <c r="F3851" s="16"/>
      <c r="G3851" s="16"/>
      <c r="H3851" s="16"/>
      <c r="I3851" s="16"/>
      <c r="J3851" s="16"/>
      <c r="K3851" s="16"/>
      <c r="L3851" s="32"/>
      <c r="M3851" s="16"/>
      <c r="N3851" s="16"/>
      <c r="O3851" s="16"/>
      <c r="P3851" s="16"/>
      <c r="Y3851" s="20"/>
      <c r="Z3851" s="20"/>
      <c r="AA3851" s="20"/>
      <c r="AB3851" s="20"/>
      <c r="AC3851" s="20"/>
      <c r="AD3851" s="20"/>
    </row>
    <row r="3852" spans="3:30" s="1" customFormat="1">
      <c r="C3852" s="16"/>
      <c r="D3852" s="16"/>
      <c r="E3852" s="32"/>
      <c r="F3852" s="16"/>
      <c r="G3852" s="16"/>
      <c r="H3852" s="16"/>
      <c r="I3852" s="16"/>
      <c r="J3852" s="16"/>
      <c r="K3852" s="16"/>
      <c r="L3852" s="32"/>
      <c r="M3852" s="16"/>
      <c r="N3852" s="16"/>
      <c r="O3852" s="16"/>
      <c r="P3852" s="16"/>
      <c r="Y3852" s="20"/>
      <c r="Z3852" s="20"/>
      <c r="AA3852" s="20"/>
      <c r="AB3852" s="20"/>
      <c r="AC3852" s="20"/>
      <c r="AD3852" s="20"/>
    </row>
    <row r="3853" spans="3:30" s="1" customFormat="1">
      <c r="C3853" s="16"/>
      <c r="D3853" s="16"/>
      <c r="E3853" s="32"/>
      <c r="F3853" s="16"/>
      <c r="G3853" s="16"/>
      <c r="H3853" s="16"/>
      <c r="I3853" s="16"/>
      <c r="J3853" s="16"/>
      <c r="K3853" s="16"/>
      <c r="L3853" s="32"/>
      <c r="M3853" s="16"/>
      <c r="N3853" s="16"/>
      <c r="O3853" s="16"/>
      <c r="P3853" s="16"/>
      <c r="Y3853" s="20"/>
      <c r="Z3853" s="20"/>
      <c r="AA3853" s="20"/>
      <c r="AB3853" s="20"/>
      <c r="AC3853" s="20"/>
      <c r="AD3853" s="20"/>
    </row>
    <row r="3854" spans="3:30" s="1" customFormat="1">
      <c r="C3854" s="16"/>
      <c r="D3854" s="16"/>
      <c r="E3854" s="32"/>
      <c r="F3854" s="16"/>
      <c r="G3854" s="16"/>
      <c r="H3854" s="16"/>
      <c r="I3854" s="16"/>
      <c r="J3854" s="16"/>
      <c r="K3854" s="16"/>
      <c r="L3854" s="32"/>
      <c r="M3854" s="16"/>
      <c r="N3854" s="16"/>
      <c r="O3854" s="16"/>
      <c r="P3854" s="16"/>
      <c r="Y3854" s="20"/>
      <c r="Z3854" s="20"/>
      <c r="AA3854" s="20"/>
      <c r="AB3854" s="20"/>
      <c r="AC3854" s="20"/>
      <c r="AD3854" s="20"/>
    </row>
    <row r="3855" spans="3:30" s="1" customFormat="1">
      <c r="C3855" s="16"/>
      <c r="D3855" s="16"/>
      <c r="E3855" s="32"/>
      <c r="F3855" s="16"/>
      <c r="G3855" s="16"/>
      <c r="H3855" s="16"/>
      <c r="I3855" s="16"/>
      <c r="J3855" s="16"/>
      <c r="K3855" s="16"/>
      <c r="L3855" s="32"/>
      <c r="M3855" s="16"/>
      <c r="N3855" s="16"/>
      <c r="O3855" s="16"/>
      <c r="P3855" s="16"/>
      <c r="Y3855" s="20"/>
      <c r="Z3855" s="20"/>
      <c r="AA3855" s="20"/>
      <c r="AB3855" s="20"/>
      <c r="AC3855" s="20"/>
      <c r="AD3855" s="20"/>
    </row>
    <row r="3856" spans="3:30" s="1" customFormat="1">
      <c r="C3856" s="16"/>
      <c r="D3856" s="16"/>
      <c r="E3856" s="32"/>
      <c r="F3856" s="16"/>
      <c r="G3856" s="16"/>
      <c r="H3856" s="16"/>
      <c r="I3856" s="16"/>
      <c r="J3856" s="16"/>
      <c r="K3856" s="16"/>
      <c r="L3856" s="32"/>
      <c r="M3856" s="16"/>
      <c r="N3856" s="16"/>
      <c r="O3856" s="16"/>
      <c r="P3856" s="16"/>
      <c r="Y3856" s="20"/>
      <c r="Z3856" s="20"/>
      <c r="AA3856" s="20"/>
      <c r="AB3856" s="20"/>
      <c r="AC3856" s="20"/>
      <c r="AD3856" s="20"/>
    </row>
    <row r="3857" spans="3:30" s="1" customFormat="1">
      <c r="C3857" s="16"/>
      <c r="D3857" s="16"/>
      <c r="E3857" s="32"/>
      <c r="F3857" s="16"/>
      <c r="G3857" s="16"/>
      <c r="H3857" s="16"/>
      <c r="I3857" s="16"/>
      <c r="J3857" s="16"/>
      <c r="K3857" s="16"/>
      <c r="L3857" s="32"/>
      <c r="M3857" s="16"/>
      <c r="N3857" s="16"/>
      <c r="O3857" s="16"/>
      <c r="P3857" s="16"/>
      <c r="Y3857" s="20"/>
      <c r="Z3857" s="20"/>
      <c r="AA3857" s="20"/>
      <c r="AB3857" s="20"/>
      <c r="AC3857" s="20"/>
      <c r="AD3857" s="20"/>
    </row>
    <row r="3858" spans="3:30" s="1" customFormat="1">
      <c r="C3858" s="16"/>
      <c r="D3858" s="16"/>
      <c r="E3858" s="32"/>
      <c r="F3858" s="16"/>
      <c r="G3858" s="16"/>
      <c r="H3858" s="16"/>
      <c r="I3858" s="16"/>
      <c r="J3858" s="16"/>
      <c r="K3858" s="16"/>
      <c r="L3858" s="32"/>
      <c r="M3858" s="16"/>
      <c r="N3858" s="16"/>
      <c r="O3858" s="16"/>
      <c r="P3858" s="16"/>
      <c r="Y3858" s="20"/>
      <c r="Z3858" s="20"/>
      <c r="AA3858" s="20"/>
      <c r="AB3858" s="20"/>
      <c r="AC3858" s="20"/>
      <c r="AD3858" s="20"/>
    </row>
    <row r="3859" spans="3:30" s="1" customFormat="1">
      <c r="C3859" s="16"/>
      <c r="D3859" s="16"/>
      <c r="E3859" s="32"/>
      <c r="F3859" s="16"/>
      <c r="G3859" s="16"/>
      <c r="H3859" s="16"/>
      <c r="I3859" s="16"/>
      <c r="J3859" s="16"/>
      <c r="K3859" s="16"/>
      <c r="L3859" s="32"/>
      <c r="M3859" s="16"/>
      <c r="N3859" s="16"/>
      <c r="O3859" s="16"/>
      <c r="P3859" s="16"/>
      <c r="Y3859" s="20"/>
      <c r="Z3859" s="20"/>
      <c r="AA3859" s="20"/>
      <c r="AB3859" s="20"/>
      <c r="AC3859" s="20"/>
      <c r="AD3859" s="20"/>
    </row>
    <row r="3860" spans="3:30" s="1" customFormat="1">
      <c r="C3860" s="16"/>
      <c r="D3860" s="16"/>
      <c r="E3860" s="32"/>
      <c r="F3860" s="16"/>
      <c r="G3860" s="16"/>
      <c r="H3860" s="16"/>
      <c r="I3860" s="16"/>
      <c r="J3860" s="16"/>
      <c r="K3860" s="16"/>
      <c r="L3860" s="32"/>
      <c r="M3860" s="16"/>
      <c r="N3860" s="16"/>
      <c r="O3860" s="16"/>
      <c r="P3860" s="16"/>
      <c r="Y3860" s="20"/>
      <c r="Z3860" s="20"/>
      <c r="AA3860" s="20"/>
      <c r="AB3860" s="20"/>
      <c r="AC3860" s="20"/>
      <c r="AD3860" s="20"/>
    </row>
    <row r="3861" spans="3:30" s="1" customFormat="1">
      <c r="C3861" s="16"/>
      <c r="D3861" s="16"/>
      <c r="E3861" s="32"/>
      <c r="F3861" s="16"/>
      <c r="G3861" s="16"/>
      <c r="H3861" s="16"/>
      <c r="I3861" s="16"/>
      <c r="J3861" s="16"/>
      <c r="K3861" s="16"/>
      <c r="L3861" s="32"/>
      <c r="M3861" s="16"/>
      <c r="N3861" s="16"/>
      <c r="O3861" s="16"/>
      <c r="P3861" s="16"/>
      <c r="Y3861" s="20"/>
      <c r="Z3861" s="20"/>
      <c r="AA3861" s="20"/>
      <c r="AB3861" s="20"/>
      <c r="AC3861" s="20"/>
      <c r="AD3861" s="20"/>
    </row>
    <row r="3862" spans="3:30" s="1" customFormat="1">
      <c r="C3862" s="16"/>
      <c r="D3862" s="16"/>
      <c r="E3862" s="32"/>
      <c r="F3862" s="16"/>
      <c r="G3862" s="16"/>
      <c r="H3862" s="16"/>
      <c r="I3862" s="16"/>
      <c r="J3862" s="16"/>
      <c r="K3862" s="16"/>
      <c r="L3862" s="32"/>
      <c r="M3862" s="16"/>
      <c r="N3862" s="16"/>
      <c r="O3862" s="16"/>
      <c r="P3862" s="16"/>
      <c r="Y3862" s="20"/>
      <c r="Z3862" s="20"/>
      <c r="AA3862" s="20"/>
      <c r="AB3862" s="20"/>
      <c r="AC3862" s="20"/>
      <c r="AD3862" s="20"/>
    </row>
    <row r="3863" spans="3:30" s="1" customFormat="1">
      <c r="C3863" s="16"/>
      <c r="D3863" s="16"/>
      <c r="E3863" s="32"/>
      <c r="F3863" s="16"/>
      <c r="G3863" s="16"/>
      <c r="H3863" s="16"/>
      <c r="I3863" s="16"/>
      <c r="J3863" s="16"/>
      <c r="K3863" s="16"/>
      <c r="L3863" s="32"/>
      <c r="M3863" s="16"/>
      <c r="N3863" s="16"/>
      <c r="O3863" s="16"/>
      <c r="P3863" s="16"/>
      <c r="Y3863" s="20"/>
      <c r="Z3863" s="20"/>
      <c r="AA3863" s="20"/>
      <c r="AB3863" s="20"/>
      <c r="AC3863" s="20"/>
      <c r="AD3863" s="20"/>
    </row>
    <row r="3864" spans="3:30" s="1" customFormat="1">
      <c r="C3864" s="16"/>
      <c r="D3864" s="16"/>
      <c r="E3864" s="32"/>
      <c r="F3864" s="16"/>
      <c r="G3864" s="16"/>
      <c r="H3864" s="16"/>
      <c r="I3864" s="16"/>
      <c r="J3864" s="16"/>
      <c r="K3864" s="16"/>
      <c r="L3864" s="32"/>
      <c r="M3864" s="16"/>
      <c r="N3864" s="16"/>
      <c r="O3864" s="16"/>
      <c r="P3864" s="16"/>
      <c r="Y3864" s="20"/>
      <c r="Z3864" s="20"/>
      <c r="AA3864" s="20"/>
      <c r="AB3864" s="20"/>
      <c r="AC3864" s="20"/>
      <c r="AD3864" s="20"/>
    </row>
    <row r="3865" spans="3:30" s="1" customFormat="1">
      <c r="C3865" s="16"/>
      <c r="D3865" s="16"/>
      <c r="E3865" s="32"/>
      <c r="F3865" s="16"/>
      <c r="G3865" s="16"/>
      <c r="H3865" s="16"/>
      <c r="I3865" s="16"/>
      <c r="J3865" s="16"/>
      <c r="K3865" s="16"/>
      <c r="L3865" s="32"/>
      <c r="M3865" s="16"/>
      <c r="N3865" s="16"/>
      <c r="O3865" s="16"/>
      <c r="P3865" s="16"/>
      <c r="Y3865" s="20"/>
      <c r="Z3865" s="20"/>
      <c r="AA3865" s="20"/>
      <c r="AB3865" s="20"/>
      <c r="AC3865" s="20"/>
      <c r="AD3865" s="20"/>
    </row>
    <row r="3866" spans="3:30" s="1" customFormat="1">
      <c r="C3866" s="16"/>
      <c r="D3866" s="16"/>
      <c r="E3866" s="32"/>
      <c r="F3866" s="16"/>
      <c r="G3866" s="16"/>
      <c r="H3866" s="16"/>
      <c r="I3866" s="16"/>
      <c r="J3866" s="16"/>
      <c r="K3866" s="16"/>
      <c r="L3866" s="32"/>
      <c r="M3866" s="16"/>
      <c r="N3866" s="16"/>
      <c r="O3866" s="16"/>
      <c r="P3866" s="16"/>
      <c r="Y3866" s="20"/>
      <c r="Z3866" s="20"/>
      <c r="AA3866" s="20"/>
      <c r="AB3866" s="20"/>
      <c r="AC3866" s="20"/>
      <c r="AD3866" s="20"/>
    </row>
    <row r="3867" spans="3:30" s="1" customFormat="1">
      <c r="C3867" s="16"/>
      <c r="D3867" s="16"/>
      <c r="E3867" s="32"/>
      <c r="F3867" s="16"/>
      <c r="G3867" s="16"/>
      <c r="H3867" s="16"/>
      <c r="I3867" s="16"/>
      <c r="J3867" s="16"/>
      <c r="K3867" s="16"/>
      <c r="L3867" s="32"/>
      <c r="M3867" s="16"/>
      <c r="N3867" s="16"/>
      <c r="O3867" s="16"/>
      <c r="P3867" s="16"/>
      <c r="Y3867" s="20"/>
      <c r="Z3867" s="20"/>
      <c r="AA3867" s="20"/>
      <c r="AB3867" s="20"/>
      <c r="AC3867" s="20"/>
      <c r="AD3867" s="20"/>
    </row>
    <row r="3868" spans="3:30" s="1" customFormat="1">
      <c r="C3868" s="16"/>
      <c r="D3868" s="16"/>
      <c r="E3868" s="32"/>
      <c r="F3868" s="16"/>
      <c r="G3868" s="16"/>
      <c r="H3868" s="16"/>
      <c r="I3868" s="16"/>
      <c r="J3868" s="16"/>
      <c r="K3868" s="16"/>
      <c r="L3868" s="32"/>
      <c r="M3868" s="16"/>
      <c r="N3868" s="16"/>
      <c r="O3868" s="16"/>
      <c r="P3868" s="16"/>
      <c r="Y3868" s="20"/>
      <c r="Z3868" s="20"/>
      <c r="AA3868" s="20"/>
      <c r="AB3868" s="20"/>
      <c r="AC3868" s="20"/>
      <c r="AD3868" s="20"/>
    </row>
    <row r="3869" spans="3:30" s="1" customFormat="1">
      <c r="C3869" s="16"/>
      <c r="D3869" s="16"/>
      <c r="E3869" s="32"/>
      <c r="F3869" s="16"/>
      <c r="G3869" s="16"/>
      <c r="H3869" s="16"/>
      <c r="I3869" s="16"/>
      <c r="J3869" s="16"/>
      <c r="K3869" s="16"/>
      <c r="L3869" s="32"/>
      <c r="M3869" s="16"/>
      <c r="N3869" s="16"/>
      <c r="O3869" s="16"/>
      <c r="P3869" s="16"/>
      <c r="Y3869" s="20"/>
      <c r="Z3869" s="20"/>
      <c r="AA3869" s="20"/>
      <c r="AB3869" s="20"/>
      <c r="AC3869" s="20"/>
      <c r="AD3869" s="20"/>
    </row>
    <row r="3870" spans="3:30" s="1" customFormat="1">
      <c r="C3870" s="16"/>
      <c r="D3870" s="16"/>
      <c r="E3870" s="32"/>
      <c r="F3870" s="16"/>
      <c r="G3870" s="16"/>
      <c r="H3870" s="16"/>
      <c r="I3870" s="16"/>
      <c r="J3870" s="16"/>
      <c r="K3870" s="16"/>
      <c r="L3870" s="32"/>
      <c r="M3870" s="16"/>
      <c r="N3870" s="16"/>
      <c r="O3870" s="16"/>
      <c r="P3870" s="16"/>
      <c r="Y3870" s="20"/>
      <c r="Z3870" s="20"/>
      <c r="AA3870" s="20"/>
      <c r="AB3870" s="20"/>
      <c r="AC3870" s="20"/>
      <c r="AD3870" s="20"/>
    </row>
    <row r="3871" spans="3:30" s="1" customFormat="1">
      <c r="C3871" s="16"/>
      <c r="D3871" s="16"/>
      <c r="E3871" s="32"/>
      <c r="F3871" s="16"/>
      <c r="G3871" s="16"/>
      <c r="H3871" s="16"/>
      <c r="I3871" s="16"/>
      <c r="J3871" s="16"/>
      <c r="K3871" s="16"/>
      <c r="L3871" s="32"/>
      <c r="M3871" s="16"/>
      <c r="N3871" s="16"/>
      <c r="O3871" s="16"/>
      <c r="P3871" s="16"/>
      <c r="Y3871" s="20"/>
      <c r="Z3871" s="20"/>
      <c r="AA3871" s="20"/>
      <c r="AB3871" s="20"/>
      <c r="AC3871" s="20"/>
      <c r="AD3871" s="20"/>
    </row>
    <row r="3872" spans="3:30" s="1" customFormat="1">
      <c r="C3872" s="16"/>
      <c r="D3872" s="16"/>
      <c r="E3872" s="32"/>
      <c r="F3872" s="16"/>
      <c r="G3872" s="16"/>
      <c r="H3872" s="16"/>
      <c r="I3872" s="16"/>
      <c r="J3872" s="16"/>
      <c r="K3872" s="16"/>
      <c r="L3872" s="32"/>
      <c r="M3872" s="16"/>
      <c r="N3872" s="16"/>
      <c r="O3872" s="16"/>
      <c r="P3872" s="16"/>
      <c r="Y3872" s="20"/>
      <c r="Z3872" s="20"/>
      <c r="AA3872" s="20"/>
      <c r="AB3872" s="20"/>
      <c r="AC3872" s="20"/>
      <c r="AD3872" s="20"/>
    </row>
    <row r="3873" spans="3:30" s="1" customFormat="1">
      <c r="C3873" s="16"/>
      <c r="D3873" s="16"/>
      <c r="E3873" s="32"/>
      <c r="F3873" s="16"/>
      <c r="G3873" s="16"/>
      <c r="H3873" s="16"/>
      <c r="I3873" s="16"/>
      <c r="J3873" s="16"/>
      <c r="K3873" s="16"/>
      <c r="L3873" s="32"/>
      <c r="M3873" s="16"/>
      <c r="N3873" s="16"/>
      <c r="O3873" s="16"/>
      <c r="P3873" s="16"/>
      <c r="Y3873" s="20"/>
      <c r="Z3873" s="20"/>
      <c r="AA3873" s="20"/>
      <c r="AB3873" s="20"/>
      <c r="AC3873" s="20"/>
      <c r="AD3873" s="20"/>
    </row>
    <row r="3874" spans="3:30" s="1" customFormat="1">
      <c r="C3874" s="16"/>
      <c r="D3874" s="16"/>
      <c r="E3874" s="32"/>
      <c r="F3874" s="16"/>
      <c r="G3874" s="16"/>
      <c r="H3874" s="16"/>
      <c r="I3874" s="16"/>
      <c r="J3874" s="16"/>
      <c r="K3874" s="16"/>
      <c r="L3874" s="32"/>
      <c r="M3874" s="16"/>
      <c r="N3874" s="16"/>
      <c r="O3874" s="16"/>
      <c r="P3874" s="16"/>
      <c r="Y3874" s="20"/>
      <c r="Z3874" s="20"/>
      <c r="AA3874" s="20"/>
      <c r="AB3874" s="20"/>
      <c r="AC3874" s="20"/>
      <c r="AD3874" s="20"/>
    </row>
    <row r="3875" spans="3:30" s="1" customFormat="1">
      <c r="C3875" s="16"/>
      <c r="D3875" s="16"/>
      <c r="E3875" s="32"/>
      <c r="F3875" s="16"/>
      <c r="G3875" s="16"/>
      <c r="H3875" s="16"/>
      <c r="I3875" s="16"/>
      <c r="J3875" s="16"/>
      <c r="K3875" s="16"/>
      <c r="L3875" s="32"/>
      <c r="M3875" s="16"/>
      <c r="N3875" s="16"/>
      <c r="O3875" s="16"/>
      <c r="P3875" s="16"/>
      <c r="Y3875" s="20"/>
      <c r="Z3875" s="20"/>
      <c r="AA3875" s="20"/>
      <c r="AB3875" s="20"/>
      <c r="AC3875" s="20"/>
      <c r="AD3875" s="20"/>
    </row>
    <row r="3876" spans="3:30" s="1" customFormat="1">
      <c r="C3876" s="16"/>
      <c r="D3876" s="16"/>
      <c r="E3876" s="32"/>
      <c r="F3876" s="16"/>
      <c r="G3876" s="16"/>
      <c r="H3876" s="16"/>
      <c r="I3876" s="16"/>
      <c r="J3876" s="16"/>
      <c r="K3876" s="16"/>
      <c r="L3876" s="32"/>
      <c r="M3876" s="16"/>
      <c r="N3876" s="16"/>
      <c r="O3876" s="16"/>
      <c r="P3876" s="16"/>
      <c r="Y3876" s="20"/>
      <c r="Z3876" s="20"/>
      <c r="AA3876" s="20"/>
      <c r="AB3876" s="20"/>
      <c r="AC3876" s="20"/>
      <c r="AD3876" s="20"/>
    </row>
    <row r="3877" spans="3:30" s="1" customFormat="1">
      <c r="C3877" s="16"/>
      <c r="D3877" s="16"/>
      <c r="E3877" s="32"/>
      <c r="F3877" s="16"/>
      <c r="G3877" s="16"/>
      <c r="H3877" s="16"/>
      <c r="I3877" s="16"/>
      <c r="J3877" s="16"/>
      <c r="K3877" s="16"/>
      <c r="L3877" s="32"/>
      <c r="M3877" s="16"/>
      <c r="N3877" s="16"/>
      <c r="O3877" s="16"/>
      <c r="P3877" s="16"/>
      <c r="Y3877" s="20"/>
      <c r="Z3877" s="20"/>
      <c r="AA3877" s="20"/>
      <c r="AB3877" s="20"/>
      <c r="AC3877" s="20"/>
      <c r="AD3877" s="20"/>
    </row>
    <row r="3878" spans="3:30" s="1" customFormat="1">
      <c r="C3878" s="16"/>
      <c r="D3878" s="16"/>
      <c r="E3878" s="32"/>
      <c r="F3878" s="16"/>
      <c r="G3878" s="16"/>
      <c r="H3878" s="16"/>
      <c r="I3878" s="16"/>
      <c r="J3878" s="16"/>
      <c r="K3878" s="16"/>
      <c r="L3878" s="32"/>
      <c r="M3878" s="16"/>
      <c r="N3878" s="16"/>
      <c r="O3878" s="16"/>
      <c r="P3878" s="16"/>
      <c r="Y3878" s="20"/>
      <c r="Z3878" s="20"/>
      <c r="AA3878" s="20"/>
      <c r="AB3878" s="20"/>
      <c r="AC3878" s="20"/>
      <c r="AD3878" s="20"/>
    </row>
    <row r="3879" spans="3:30" s="1" customFormat="1">
      <c r="C3879" s="16"/>
      <c r="D3879" s="16"/>
      <c r="E3879" s="32"/>
      <c r="F3879" s="16"/>
      <c r="G3879" s="16"/>
      <c r="H3879" s="16"/>
      <c r="I3879" s="16"/>
      <c r="J3879" s="16"/>
      <c r="K3879" s="16"/>
      <c r="L3879" s="32"/>
      <c r="M3879" s="16"/>
      <c r="N3879" s="16"/>
      <c r="O3879" s="16"/>
      <c r="P3879" s="16"/>
      <c r="Y3879" s="20"/>
      <c r="Z3879" s="20"/>
      <c r="AA3879" s="20"/>
      <c r="AB3879" s="20"/>
      <c r="AC3879" s="20"/>
      <c r="AD3879" s="20"/>
    </row>
    <row r="3880" spans="3:30" s="1" customFormat="1">
      <c r="C3880" s="16"/>
      <c r="D3880" s="16"/>
      <c r="E3880" s="32"/>
      <c r="F3880" s="16"/>
      <c r="G3880" s="16"/>
      <c r="H3880" s="16"/>
      <c r="I3880" s="16"/>
      <c r="J3880" s="16"/>
      <c r="K3880" s="16"/>
      <c r="L3880" s="32"/>
      <c r="M3880" s="16"/>
      <c r="N3880" s="16"/>
      <c r="O3880" s="16"/>
      <c r="P3880" s="16"/>
      <c r="Y3880" s="20"/>
      <c r="Z3880" s="20"/>
      <c r="AA3880" s="20"/>
      <c r="AB3880" s="20"/>
      <c r="AC3880" s="20"/>
      <c r="AD3880" s="20"/>
    </row>
    <row r="3881" spans="3:30" s="1" customFormat="1">
      <c r="C3881" s="16"/>
      <c r="D3881" s="16"/>
      <c r="E3881" s="32"/>
      <c r="F3881" s="16"/>
      <c r="G3881" s="16"/>
      <c r="H3881" s="16"/>
      <c r="I3881" s="16"/>
      <c r="J3881" s="16"/>
      <c r="K3881" s="16"/>
      <c r="L3881" s="32"/>
      <c r="M3881" s="16"/>
      <c r="N3881" s="16"/>
      <c r="O3881" s="16"/>
      <c r="P3881" s="16"/>
      <c r="Y3881" s="20"/>
      <c r="Z3881" s="20"/>
      <c r="AA3881" s="20"/>
      <c r="AB3881" s="20"/>
      <c r="AC3881" s="20"/>
      <c r="AD3881" s="20"/>
    </row>
    <row r="3882" spans="3:30" s="1" customFormat="1">
      <c r="C3882" s="16"/>
      <c r="D3882" s="16"/>
      <c r="E3882" s="32"/>
      <c r="F3882" s="16"/>
      <c r="G3882" s="16"/>
      <c r="H3882" s="16"/>
      <c r="I3882" s="16"/>
      <c r="J3882" s="16"/>
      <c r="K3882" s="16"/>
      <c r="L3882" s="32"/>
      <c r="M3882" s="16"/>
      <c r="N3882" s="16"/>
      <c r="O3882" s="16"/>
      <c r="P3882" s="16"/>
      <c r="Y3882" s="20"/>
      <c r="Z3882" s="20"/>
      <c r="AA3882" s="20"/>
      <c r="AB3882" s="20"/>
      <c r="AC3882" s="20"/>
      <c r="AD3882" s="20"/>
    </row>
    <row r="3883" spans="3:30" s="1" customFormat="1">
      <c r="C3883" s="16"/>
      <c r="D3883" s="16"/>
      <c r="E3883" s="32"/>
      <c r="F3883" s="16"/>
      <c r="G3883" s="16"/>
      <c r="H3883" s="16"/>
      <c r="I3883" s="16"/>
      <c r="J3883" s="16"/>
      <c r="K3883" s="16"/>
      <c r="L3883" s="32"/>
      <c r="M3883" s="16"/>
      <c r="N3883" s="16"/>
      <c r="O3883" s="16"/>
      <c r="P3883" s="16"/>
      <c r="Y3883" s="20"/>
      <c r="Z3883" s="20"/>
      <c r="AA3883" s="20"/>
      <c r="AB3883" s="20"/>
      <c r="AC3883" s="20"/>
      <c r="AD3883" s="20"/>
    </row>
    <row r="3884" spans="3:30" s="1" customFormat="1">
      <c r="C3884" s="16"/>
      <c r="D3884" s="16"/>
      <c r="E3884" s="32"/>
      <c r="F3884" s="16"/>
      <c r="G3884" s="16"/>
      <c r="H3884" s="16"/>
      <c r="I3884" s="16"/>
      <c r="J3884" s="16"/>
      <c r="K3884" s="16"/>
      <c r="L3884" s="32"/>
      <c r="M3884" s="16"/>
      <c r="N3884" s="16"/>
      <c r="O3884" s="16"/>
      <c r="P3884" s="16"/>
      <c r="Y3884" s="20"/>
      <c r="Z3884" s="20"/>
      <c r="AA3884" s="20"/>
      <c r="AB3884" s="20"/>
      <c r="AC3884" s="20"/>
      <c r="AD3884" s="20"/>
    </row>
    <row r="3885" spans="3:30" s="1" customFormat="1">
      <c r="C3885" s="16"/>
      <c r="D3885" s="16"/>
      <c r="E3885" s="32"/>
      <c r="F3885" s="16"/>
      <c r="G3885" s="16"/>
      <c r="H3885" s="16"/>
      <c r="I3885" s="16"/>
      <c r="J3885" s="16"/>
      <c r="K3885" s="16"/>
      <c r="L3885" s="32"/>
      <c r="M3885" s="16"/>
      <c r="N3885" s="16"/>
      <c r="O3885" s="16"/>
      <c r="P3885" s="16"/>
      <c r="Y3885" s="20"/>
      <c r="Z3885" s="20"/>
      <c r="AA3885" s="20"/>
      <c r="AB3885" s="20"/>
      <c r="AC3885" s="20"/>
      <c r="AD3885" s="20"/>
    </row>
    <row r="3886" spans="3:30" s="1" customFormat="1">
      <c r="C3886" s="16"/>
      <c r="D3886" s="16"/>
      <c r="E3886" s="32"/>
      <c r="F3886" s="16"/>
      <c r="G3886" s="16"/>
      <c r="H3886" s="16"/>
      <c r="I3886" s="16"/>
      <c r="J3886" s="16"/>
      <c r="K3886" s="16"/>
      <c r="L3886" s="32"/>
      <c r="M3886" s="16"/>
      <c r="N3886" s="16"/>
      <c r="O3886" s="16"/>
      <c r="P3886" s="16"/>
      <c r="Y3886" s="20"/>
      <c r="Z3886" s="20"/>
      <c r="AA3886" s="20"/>
      <c r="AB3886" s="20"/>
      <c r="AC3886" s="20"/>
      <c r="AD3886" s="20"/>
    </row>
    <row r="3887" spans="3:30" s="1" customFormat="1">
      <c r="C3887" s="16"/>
      <c r="D3887" s="16"/>
      <c r="E3887" s="32"/>
      <c r="F3887" s="16"/>
      <c r="G3887" s="16"/>
      <c r="H3887" s="16"/>
      <c r="I3887" s="16"/>
      <c r="J3887" s="16"/>
      <c r="K3887" s="16"/>
      <c r="L3887" s="32"/>
      <c r="M3887" s="16"/>
      <c r="N3887" s="16"/>
      <c r="O3887" s="16"/>
      <c r="P3887" s="16"/>
      <c r="Y3887" s="20"/>
      <c r="Z3887" s="20"/>
      <c r="AA3887" s="20"/>
      <c r="AB3887" s="20"/>
      <c r="AC3887" s="20"/>
      <c r="AD3887" s="20"/>
    </row>
    <row r="3888" spans="3:30" s="1" customFormat="1">
      <c r="C3888" s="16"/>
      <c r="D3888" s="16"/>
      <c r="E3888" s="32"/>
      <c r="F3888" s="16"/>
      <c r="G3888" s="16"/>
      <c r="H3888" s="16"/>
      <c r="I3888" s="16"/>
      <c r="J3888" s="16"/>
      <c r="K3888" s="16"/>
      <c r="L3888" s="32"/>
      <c r="M3888" s="16"/>
      <c r="N3888" s="16"/>
      <c r="O3888" s="16"/>
      <c r="P3888" s="16"/>
      <c r="Y3888" s="20"/>
      <c r="Z3888" s="20"/>
      <c r="AA3888" s="20"/>
      <c r="AB3888" s="20"/>
      <c r="AC3888" s="20"/>
      <c r="AD3888" s="20"/>
    </row>
    <row r="3889" spans="3:30" s="1" customFormat="1">
      <c r="C3889" s="16"/>
      <c r="D3889" s="16"/>
      <c r="E3889" s="32"/>
      <c r="F3889" s="16"/>
      <c r="G3889" s="16"/>
      <c r="H3889" s="16"/>
      <c r="I3889" s="16"/>
      <c r="J3889" s="16"/>
      <c r="K3889" s="16"/>
      <c r="L3889" s="32"/>
      <c r="M3889" s="16"/>
      <c r="N3889" s="16"/>
      <c r="O3889" s="16"/>
      <c r="P3889" s="16"/>
      <c r="Y3889" s="20"/>
      <c r="Z3889" s="20"/>
      <c r="AA3889" s="20"/>
      <c r="AB3889" s="20"/>
      <c r="AC3889" s="20"/>
      <c r="AD3889" s="20"/>
    </row>
    <row r="3890" spans="3:30" s="1" customFormat="1">
      <c r="C3890" s="16"/>
      <c r="D3890" s="16"/>
      <c r="E3890" s="32"/>
      <c r="F3890" s="16"/>
      <c r="G3890" s="16"/>
      <c r="H3890" s="16"/>
      <c r="I3890" s="16"/>
      <c r="J3890" s="16"/>
      <c r="K3890" s="16"/>
      <c r="L3890" s="32"/>
      <c r="M3890" s="16"/>
      <c r="N3890" s="16"/>
      <c r="O3890" s="16"/>
      <c r="P3890" s="16"/>
      <c r="Y3890" s="20"/>
      <c r="Z3890" s="20"/>
      <c r="AA3890" s="20"/>
      <c r="AB3890" s="20"/>
      <c r="AC3890" s="20"/>
      <c r="AD3890" s="20"/>
    </row>
    <row r="3891" spans="3:30" s="1" customFormat="1">
      <c r="C3891" s="16"/>
      <c r="D3891" s="16"/>
      <c r="E3891" s="32"/>
      <c r="F3891" s="16"/>
      <c r="G3891" s="16"/>
      <c r="H3891" s="16"/>
      <c r="I3891" s="16"/>
      <c r="J3891" s="16"/>
      <c r="K3891" s="16"/>
      <c r="L3891" s="32"/>
      <c r="M3891" s="16"/>
      <c r="N3891" s="16"/>
      <c r="O3891" s="16"/>
      <c r="P3891" s="16"/>
      <c r="Y3891" s="20"/>
      <c r="Z3891" s="20"/>
      <c r="AA3891" s="20"/>
      <c r="AB3891" s="20"/>
      <c r="AC3891" s="20"/>
      <c r="AD3891" s="20"/>
    </row>
    <row r="3892" spans="3:30" s="1" customFormat="1">
      <c r="C3892" s="16"/>
      <c r="D3892" s="16"/>
      <c r="E3892" s="32"/>
      <c r="F3892" s="16"/>
      <c r="G3892" s="16"/>
      <c r="H3892" s="16"/>
      <c r="I3892" s="16"/>
      <c r="J3892" s="16"/>
      <c r="K3892" s="16"/>
      <c r="L3892" s="32"/>
      <c r="M3892" s="16"/>
      <c r="N3892" s="16"/>
      <c r="O3892" s="16"/>
      <c r="P3892" s="16"/>
      <c r="Y3892" s="20"/>
      <c r="Z3892" s="20"/>
      <c r="AA3892" s="20"/>
      <c r="AB3892" s="20"/>
      <c r="AC3892" s="20"/>
      <c r="AD3892" s="20"/>
    </row>
    <row r="3893" spans="3:30" s="1" customFormat="1">
      <c r="C3893" s="16"/>
      <c r="D3893" s="16"/>
      <c r="E3893" s="32"/>
      <c r="F3893" s="16"/>
      <c r="G3893" s="16"/>
      <c r="H3893" s="16"/>
      <c r="I3893" s="16"/>
      <c r="J3893" s="16"/>
      <c r="K3893" s="16"/>
      <c r="L3893" s="32"/>
      <c r="M3893" s="16"/>
      <c r="N3893" s="16"/>
      <c r="O3893" s="16"/>
      <c r="P3893" s="16"/>
      <c r="Y3893" s="20"/>
      <c r="Z3893" s="20"/>
      <c r="AA3893" s="20"/>
      <c r="AB3893" s="20"/>
      <c r="AC3893" s="20"/>
      <c r="AD3893" s="20"/>
    </row>
    <row r="3894" spans="3:30" s="1" customFormat="1">
      <c r="C3894" s="16"/>
      <c r="D3894" s="16"/>
      <c r="E3894" s="32"/>
      <c r="F3894" s="16"/>
      <c r="G3894" s="16"/>
      <c r="H3894" s="16"/>
      <c r="I3894" s="16"/>
      <c r="J3894" s="16"/>
      <c r="K3894" s="16"/>
      <c r="L3894" s="32"/>
      <c r="M3894" s="16"/>
      <c r="N3894" s="16"/>
      <c r="O3894" s="16"/>
      <c r="P3894" s="16"/>
      <c r="Y3894" s="20"/>
      <c r="Z3894" s="20"/>
      <c r="AA3894" s="20"/>
      <c r="AB3894" s="20"/>
      <c r="AC3894" s="20"/>
      <c r="AD3894" s="20"/>
    </row>
    <row r="3895" spans="3:30" s="1" customFormat="1">
      <c r="C3895" s="16"/>
      <c r="D3895" s="16"/>
      <c r="E3895" s="32"/>
      <c r="F3895" s="16"/>
      <c r="G3895" s="16"/>
      <c r="H3895" s="16"/>
      <c r="I3895" s="16"/>
      <c r="J3895" s="16"/>
      <c r="K3895" s="16"/>
      <c r="L3895" s="32"/>
      <c r="M3895" s="16"/>
      <c r="N3895" s="16"/>
      <c r="O3895" s="16"/>
      <c r="P3895" s="16"/>
      <c r="Y3895" s="20"/>
      <c r="Z3895" s="20"/>
      <c r="AA3895" s="20"/>
      <c r="AB3895" s="20"/>
      <c r="AC3895" s="20"/>
      <c r="AD3895" s="20"/>
    </row>
    <row r="3896" spans="3:30" s="1" customFormat="1">
      <c r="C3896" s="16"/>
      <c r="D3896" s="16"/>
      <c r="E3896" s="32"/>
      <c r="F3896" s="16"/>
      <c r="G3896" s="16"/>
      <c r="H3896" s="16"/>
      <c r="I3896" s="16"/>
      <c r="J3896" s="16"/>
      <c r="K3896" s="16"/>
      <c r="L3896" s="32"/>
      <c r="M3896" s="16"/>
      <c r="N3896" s="16"/>
      <c r="O3896" s="16"/>
      <c r="P3896" s="16"/>
      <c r="Y3896" s="20"/>
      <c r="Z3896" s="20"/>
      <c r="AA3896" s="20"/>
      <c r="AB3896" s="20"/>
      <c r="AC3896" s="20"/>
      <c r="AD3896" s="20"/>
    </row>
    <row r="3897" spans="3:30" s="1" customFormat="1">
      <c r="C3897" s="16"/>
      <c r="D3897" s="16"/>
      <c r="E3897" s="32"/>
      <c r="F3897" s="16"/>
      <c r="G3897" s="16"/>
      <c r="H3897" s="16"/>
      <c r="I3897" s="16"/>
      <c r="J3897" s="16"/>
      <c r="K3897" s="16"/>
      <c r="L3897" s="32"/>
      <c r="M3897" s="16"/>
      <c r="N3897" s="16"/>
      <c r="O3897" s="16"/>
      <c r="P3897" s="16"/>
      <c r="Y3897" s="20"/>
      <c r="Z3897" s="20"/>
      <c r="AA3897" s="20"/>
      <c r="AB3897" s="20"/>
      <c r="AC3897" s="20"/>
      <c r="AD3897" s="20"/>
    </row>
    <row r="3898" spans="3:30" s="1" customFormat="1">
      <c r="C3898" s="16"/>
      <c r="D3898" s="16"/>
      <c r="E3898" s="32"/>
      <c r="F3898" s="16"/>
      <c r="G3898" s="16"/>
      <c r="H3898" s="16"/>
      <c r="I3898" s="16"/>
      <c r="J3898" s="16"/>
      <c r="K3898" s="16"/>
      <c r="L3898" s="32"/>
      <c r="M3898" s="16"/>
      <c r="N3898" s="16"/>
      <c r="O3898" s="16"/>
      <c r="P3898" s="16"/>
      <c r="Y3898" s="20"/>
      <c r="Z3898" s="20"/>
      <c r="AA3898" s="20"/>
      <c r="AB3898" s="20"/>
      <c r="AC3898" s="20"/>
      <c r="AD3898" s="20"/>
    </row>
    <row r="3899" spans="3:30" s="1" customFormat="1">
      <c r="C3899" s="16"/>
      <c r="D3899" s="16"/>
      <c r="E3899" s="32"/>
      <c r="F3899" s="16"/>
      <c r="G3899" s="16"/>
      <c r="H3899" s="16"/>
      <c r="I3899" s="16"/>
      <c r="J3899" s="16"/>
      <c r="K3899" s="16"/>
      <c r="L3899" s="32"/>
      <c r="M3899" s="16"/>
      <c r="N3899" s="16"/>
      <c r="O3899" s="16"/>
      <c r="P3899" s="16"/>
      <c r="Y3899" s="20"/>
      <c r="Z3899" s="20"/>
      <c r="AA3899" s="20"/>
      <c r="AB3899" s="20"/>
      <c r="AC3899" s="20"/>
      <c r="AD3899" s="20"/>
    </row>
    <row r="3900" spans="3:30" s="1" customFormat="1">
      <c r="C3900" s="16"/>
      <c r="D3900" s="16"/>
      <c r="E3900" s="32"/>
      <c r="F3900" s="16"/>
      <c r="G3900" s="16"/>
      <c r="H3900" s="16"/>
      <c r="I3900" s="16"/>
      <c r="J3900" s="16"/>
      <c r="K3900" s="16"/>
      <c r="L3900" s="32"/>
      <c r="M3900" s="16"/>
      <c r="N3900" s="16"/>
      <c r="O3900" s="16"/>
      <c r="P3900" s="16"/>
      <c r="Y3900" s="20"/>
      <c r="Z3900" s="20"/>
      <c r="AA3900" s="20"/>
      <c r="AB3900" s="20"/>
      <c r="AC3900" s="20"/>
      <c r="AD3900" s="20"/>
    </row>
    <row r="3901" spans="3:30" s="1" customFormat="1">
      <c r="C3901" s="16"/>
      <c r="D3901" s="16"/>
      <c r="E3901" s="32"/>
      <c r="F3901" s="16"/>
      <c r="G3901" s="16"/>
      <c r="H3901" s="16"/>
      <c r="I3901" s="16"/>
      <c r="J3901" s="16"/>
      <c r="K3901" s="16"/>
      <c r="L3901" s="32"/>
      <c r="M3901" s="16"/>
      <c r="N3901" s="16"/>
      <c r="O3901" s="16"/>
      <c r="P3901" s="16"/>
      <c r="Y3901" s="20"/>
      <c r="Z3901" s="20"/>
      <c r="AA3901" s="20"/>
      <c r="AB3901" s="20"/>
      <c r="AC3901" s="20"/>
      <c r="AD3901" s="20"/>
    </row>
    <row r="3902" spans="3:30" s="1" customFormat="1">
      <c r="C3902" s="16"/>
      <c r="D3902" s="16"/>
      <c r="E3902" s="32"/>
      <c r="F3902" s="16"/>
      <c r="G3902" s="16"/>
      <c r="H3902" s="16"/>
      <c r="I3902" s="16"/>
      <c r="J3902" s="16"/>
      <c r="K3902" s="16"/>
      <c r="L3902" s="32"/>
      <c r="M3902" s="16"/>
      <c r="N3902" s="16"/>
      <c r="O3902" s="16"/>
      <c r="P3902" s="16"/>
      <c r="Y3902" s="20"/>
      <c r="Z3902" s="20"/>
      <c r="AA3902" s="20"/>
      <c r="AB3902" s="20"/>
      <c r="AC3902" s="20"/>
      <c r="AD3902" s="20"/>
    </row>
    <row r="3903" spans="3:30" s="1" customFormat="1">
      <c r="C3903" s="16"/>
      <c r="D3903" s="16"/>
      <c r="E3903" s="32"/>
      <c r="F3903" s="16"/>
      <c r="G3903" s="16"/>
      <c r="H3903" s="16"/>
      <c r="I3903" s="16"/>
      <c r="J3903" s="16"/>
      <c r="K3903" s="16"/>
      <c r="L3903" s="32"/>
      <c r="M3903" s="16"/>
      <c r="N3903" s="16"/>
      <c r="O3903" s="16"/>
      <c r="P3903" s="16"/>
      <c r="Y3903" s="20"/>
      <c r="Z3903" s="20"/>
      <c r="AA3903" s="20"/>
      <c r="AB3903" s="20"/>
      <c r="AC3903" s="20"/>
      <c r="AD3903" s="20"/>
    </row>
    <row r="3904" spans="3:30" s="1" customFormat="1">
      <c r="C3904" s="16"/>
      <c r="D3904" s="16"/>
      <c r="E3904" s="32"/>
      <c r="F3904" s="16"/>
      <c r="G3904" s="16"/>
      <c r="H3904" s="16"/>
      <c r="I3904" s="16"/>
      <c r="J3904" s="16"/>
      <c r="K3904" s="16"/>
      <c r="L3904" s="32"/>
      <c r="M3904" s="16"/>
      <c r="N3904" s="16"/>
      <c r="O3904" s="16"/>
      <c r="P3904" s="16"/>
      <c r="Y3904" s="20"/>
      <c r="Z3904" s="20"/>
      <c r="AA3904" s="20"/>
      <c r="AB3904" s="20"/>
      <c r="AC3904" s="20"/>
      <c r="AD3904" s="20"/>
    </row>
    <row r="3905" spans="3:30" s="1" customFormat="1">
      <c r="C3905" s="16"/>
      <c r="D3905" s="16"/>
      <c r="E3905" s="32"/>
      <c r="F3905" s="16"/>
      <c r="G3905" s="16"/>
      <c r="H3905" s="16"/>
      <c r="I3905" s="16"/>
      <c r="J3905" s="16"/>
      <c r="K3905" s="16"/>
      <c r="L3905" s="32"/>
      <c r="M3905" s="16"/>
      <c r="N3905" s="16"/>
      <c r="O3905" s="16"/>
      <c r="P3905" s="16"/>
      <c r="Y3905" s="20"/>
      <c r="Z3905" s="20"/>
      <c r="AA3905" s="20"/>
      <c r="AB3905" s="20"/>
      <c r="AC3905" s="20"/>
      <c r="AD3905" s="20"/>
    </row>
    <row r="3906" spans="3:30" s="1" customFormat="1">
      <c r="C3906" s="16"/>
      <c r="D3906" s="16"/>
      <c r="E3906" s="32"/>
      <c r="F3906" s="16"/>
      <c r="G3906" s="16"/>
      <c r="H3906" s="16"/>
      <c r="I3906" s="16"/>
      <c r="J3906" s="16"/>
      <c r="K3906" s="16"/>
      <c r="L3906" s="32"/>
      <c r="M3906" s="16"/>
      <c r="N3906" s="16"/>
      <c r="O3906" s="16"/>
      <c r="P3906" s="16"/>
      <c r="Y3906" s="20"/>
      <c r="Z3906" s="20"/>
      <c r="AA3906" s="20"/>
      <c r="AB3906" s="20"/>
      <c r="AC3906" s="20"/>
      <c r="AD3906" s="20"/>
    </row>
    <row r="3907" spans="3:30" s="1" customFormat="1">
      <c r="C3907" s="16"/>
      <c r="D3907" s="16"/>
      <c r="E3907" s="32"/>
      <c r="F3907" s="16"/>
      <c r="G3907" s="16"/>
      <c r="H3907" s="16"/>
      <c r="I3907" s="16"/>
      <c r="J3907" s="16"/>
      <c r="K3907" s="16"/>
      <c r="L3907" s="32"/>
      <c r="M3907" s="16"/>
      <c r="N3907" s="16"/>
      <c r="O3907" s="16"/>
      <c r="P3907" s="16"/>
      <c r="Y3907" s="20"/>
      <c r="Z3907" s="20"/>
      <c r="AA3907" s="20"/>
      <c r="AB3907" s="20"/>
      <c r="AC3907" s="20"/>
      <c r="AD3907" s="20"/>
    </row>
    <row r="3908" spans="3:30" s="1" customFormat="1">
      <c r="C3908" s="16"/>
      <c r="D3908" s="16"/>
      <c r="E3908" s="32"/>
      <c r="F3908" s="16"/>
      <c r="G3908" s="16"/>
      <c r="H3908" s="16"/>
      <c r="I3908" s="16"/>
      <c r="J3908" s="16"/>
      <c r="K3908" s="16"/>
      <c r="L3908" s="32"/>
      <c r="M3908" s="16"/>
      <c r="N3908" s="16"/>
      <c r="O3908" s="16"/>
      <c r="P3908" s="16"/>
      <c r="Y3908" s="20"/>
      <c r="Z3908" s="20"/>
      <c r="AA3908" s="20"/>
      <c r="AB3908" s="20"/>
      <c r="AC3908" s="20"/>
      <c r="AD3908" s="20"/>
    </row>
    <row r="3909" spans="3:30" s="1" customFormat="1">
      <c r="C3909" s="16"/>
      <c r="D3909" s="16"/>
      <c r="E3909" s="32"/>
      <c r="F3909" s="16"/>
      <c r="G3909" s="16"/>
      <c r="H3909" s="16"/>
      <c r="I3909" s="16"/>
      <c r="J3909" s="16"/>
      <c r="K3909" s="16"/>
      <c r="L3909" s="32"/>
      <c r="M3909" s="16"/>
      <c r="N3909" s="16"/>
      <c r="O3909" s="16"/>
      <c r="P3909" s="16"/>
      <c r="Y3909" s="20"/>
      <c r="Z3909" s="20"/>
      <c r="AA3909" s="20"/>
      <c r="AB3909" s="20"/>
      <c r="AC3909" s="20"/>
      <c r="AD3909" s="20"/>
    </row>
    <row r="3910" spans="3:30" s="1" customFormat="1">
      <c r="C3910" s="16"/>
      <c r="D3910" s="16"/>
      <c r="E3910" s="32"/>
      <c r="F3910" s="16"/>
      <c r="G3910" s="16"/>
      <c r="H3910" s="16"/>
      <c r="I3910" s="16"/>
      <c r="J3910" s="16"/>
      <c r="K3910" s="16"/>
      <c r="L3910" s="32"/>
      <c r="M3910" s="16"/>
      <c r="N3910" s="16"/>
      <c r="O3910" s="16"/>
      <c r="P3910" s="16"/>
      <c r="Y3910" s="20"/>
      <c r="Z3910" s="20"/>
      <c r="AA3910" s="20"/>
      <c r="AB3910" s="20"/>
      <c r="AC3910" s="20"/>
      <c r="AD3910" s="20"/>
    </row>
    <row r="3911" spans="3:30" s="1" customFormat="1">
      <c r="C3911" s="16"/>
      <c r="D3911" s="16"/>
      <c r="E3911" s="32"/>
      <c r="F3911" s="16"/>
      <c r="G3911" s="16"/>
      <c r="H3911" s="16"/>
      <c r="I3911" s="16"/>
      <c r="J3911" s="16"/>
      <c r="K3911" s="16"/>
      <c r="L3911" s="32"/>
      <c r="M3911" s="16"/>
      <c r="N3911" s="16"/>
      <c r="O3911" s="16"/>
      <c r="P3911" s="16"/>
      <c r="Y3911" s="20"/>
      <c r="Z3911" s="20"/>
      <c r="AA3911" s="20"/>
      <c r="AB3911" s="20"/>
      <c r="AC3911" s="20"/>
      <c r="AD3911" s="20"/>
    </row>
    <row r="3912" spans="3:30" s="1" customFormat="1">
      <c r="C3912" s="16"/>
      <c r="D3912" s="16"/>
      <c r="E3912" s="32"/>
      <c r="F3912" s="16"/>
      <c r="G3912" s="16"/>
      <c r="H3912" s="16"/>
      <c r="I3912" s="16"/>
      <c r="J3912" s="16"/>
      <c r="K3912" s="16"/>
      <c r="L3912" s="32"/>
      <c r="M3912" s="16"/>
      <c r="N3912" s="16"/>
      <c r="O3912" s="16"/>
      <c r="P3912" s="16"/>
      <c r="Y3912" s="20"/>
      <c r="Z3912" s="20"/>
      <c r="AA3912" s="20"/>
      <c r="AB3912" s="20"/>
      <c r="AC3912" s="20"/>
      <c r="AD3912" s="20"/>
    </row>
    <row r="3913" spans="3:30" s="1" customFormat="1">
      <c r="C3913" s="16"/>
      <c r="D3913" s="16"/>
      <c r="E3913" s="32"/>
      <c r="F3913" s="16"/>
      <c r="G3913" s="16"/>
      <c r="H3913" s="16"/>
      <c r="I3913" s="16"/>
      <c r="J3913" s="16"/>
      <c r="K3913" s="16"/>
      <c r="L3913" s="32"/>
      <c r="M3913" s="16"/>
      <c r="N3913" s="16"/>
      <c r="O3913" s="16"/>
      <c r="P3913" s="16"/>
      <c r="Y3913" s="20"/>
      <c r="Z3913" s="20"/>
      <c r="AA3913" s="20"/>
      <c r="AB3913" s="20"/>
      <c r="AC3913" s="20"/>
      <c r="AD3913" s="20"/>
    </row>
    <row r="3914" spans="3:30" s="1" customFormat="1">
      <c r="C3914" s="16"/>
      <c r="D3914" s="16"/>
      <c r="E3914" s="32"/>
      <c r="F3914" s="16"/>
      <c r="G3914" s="16"/>
      <c r="H3914" s="16"/>
      <c r="I3914" s="16"/>
      <c r="J3914" s="16"/>
      <c r="K3914" s="16"/>
      <c r="L3914" s="32"/>
      <c r="M3914" s="16"/>
      <c r="N3914" s="16"/>
      <c r="O3914" s="16"/>
      <c r="P3914" s="16"/>
      <c r="Y3914" s="20"/>
      <c r="Z3914" s="20"/>
      <c r="AA3914" s="20"/>
      <c r="AB3914" s="20"/>
      <c r="AC3914" s="20"/>
      <c r="AD3914" s="20"/>
    </row>
    <row r="3915" spans="3:30" s="1" customFormat="1">
      <c r="C3915" s="16"/>
      <c r="D3915" s="16"/>
      <c r="E3915" s="32"/>
      <c r="F3915" s="16"/>
      <c r="G3915" s="16"/>
      <c r="H3915" s="16"/>
      <c r="I3915" s="16"/>
      <c r="J3915" s="16"/>
      <c r="K3915" s="16"/>
      <c r="L3915" s="32"/>
      <c r="M3915" s="16"/>
      <c r="N3915" s="16"/>
      <c r="O3915" s="16"/>
      <c r="P3915" s="16"/>
      <c r="Y3915" s="20"/>
      <c r="Z3915" s="20"/>
      <c r="AA3915" s="20"/>
      <c r="AB3915" s="20"/>
      <c r="AC3915" s="20"/>
      <c r="AD3915" s="20"/>
    </row>
    <row r="3916" spans="3:30" s="1" customFormat="1">
      <c r="C3916" s="16"/>
      <c r="D3916" s="16"/>
      <c r="E3916" s="32"/>
      <c r="F3916" s="16"/>
      <c r="G3916" s="16"/>
      <c r="H3916" s="16"/>
      <c r="I3916" s="16"/>
      <c r="J3916" s="16"/>
      <c r="K3916" s="16"/>
      <c r="L3916" s="32"/>
      <c r="M3916" s="16"/>
      <c r="N3916" s="16"/>
      <c r="O3916" s="16"/>
      <c r="P3916" s="16"/>
      <c r="Y3916" s="20"/>
      <c r="Z3916" s="20"/>
      <c r="AA3916" s="20"/>
      <c r="AB3916" s="20"/>
      <c r="AC3916" s="20"/>
      <c r="AD3916" s="20"/>
    </row>
    <row r="3917" spans="3:30" s="1" customFormat="1">
      <c r="C3917" s="16"/>
      <c r="D3917" s="16"/>
      <c r="E3917" s="32"/>
      <c r="F3917" s="16"/>
      <c r="G3917" s="16"/>
      <c r="H3917" s="16"/>
      <c r="I3917" s="16"/>
      <c r="J3917" s="16"/>
      <c r="K3917" s="16"/>
      <c r="L3917" s="32"/>
      <c r="M3917" s="16"/>
      <c r="N3917" s="16"/>
      <c r="O3917" s="16"/>
      <c r="P3917" s="16"/>
      <c r="Y3917" s="20"/>
      <c r="Z3917" s="20"/>
      <c r="AA3917" s="20"/>
      <c r="AB3917" s="20"/>
      <c r="AC3917" s="20"/>
      <c r="AD3917" s="20"/>
    </row>
    <row r="3918" spans="3:30" s="1" customFormat="1">
      <c r="C3918" s="16"/>
      <c r="D3918" s="16"/>
      <c r="E3918" s="32"/>
      <c r="F3918" s="16"/>
      <c r="G3918" s="16"/>
      <c r="H3918" s="16"/>
      <c r="I3918" s="16"/>
      <c r="J3918" s="16"/>
      <c r="K3918" s="16"/>
      <c r="L3918" s="32"/>
      <c r="M3918" s="16"/>
      <c r="N3918" s="16"/>
      <c r="O3918" s="16"/>
      <c r="P3918" s="16"/>
      <c r="Y3918" s="20"/>
      <c r="Z3918" s="20"/>
      <c r="AA3918" s="20"/>
      <c r="AB3918" s="20"/>
      <c r="AC3918" s="20"/>
      <c r="AD3918" s="20"/>
    </row>
    <row r="3919" spans="3:30" s="1" customFormat="1">
      <c r="C3919" s="16"/>
      <c r="D3919" s="16"/>
      <c r="E3919" s="32"/>
      <c r="F3919" s="16"/>
      <c r="G3919" s="16"/>
      <c r="H3919" s="16"/>
      <c r="I3919" s="16"/>
      <c r="J3919" s="16"/>
      <c r="K3919" s="16"/>
      <c r="L3919" s="32"/>
      <c r="M3919" s="16"/>
      <c r="N3919" s="16"/>
      <c r="O3919" s="16"/>
      <c r="P3919" s="16"/>
      <c r="Y3919" s="20"/>
      <c r="Z3919" s="20"/>
      <c r="AA3919" s="20"/>
      <c r="AB3919" s="20"/>
      <c r="AC3919" s="20"/>
      <c r="AD3919" s="20"/>
    </row>
    <row r="3920" spans="3:30" s="1" customFormat="1">
      <c r="C3920" s="16"/>
      <c r="D3920" s="16"/>
      <c r="E3920" s="32"/>
      <c r="F3920" s="16"/>
      <c r="G3920" s="16"/>
      <c r="H3920" s="16"/>
      <c r="I3920" s="16"/>
      <c r="J3920" s="16"/>
      <c r="K3920" s="16"/>
      <c r="L3920" s="32"/>
      <c r="M3920" s="16"/>
      <c r="N3920" s="16"/>
      <c r="O3920" s="16"/>
      <c r="P3920" s="16"/>
      <c r="Y3920" s="20"/>
      <c r="Z3920" s="20"/>
      <c r="AA3920" s="20"/>
      <c r="AB3920" s="20"/>
      <c r="AC3920" s="20"/>
      <c r="AD3920" s="20"/>
    </row>
    <row r="3921" spans="3:30" s="1" customFormat="1">
      <c r="C3921" s="16"/>
      <c r="D3921" s="16"/>
      <c r="E3921" s="32"/>
      <c r="F3921" s="16"/>
      <c r="G3921" s="16"/>
      <c r="H3921" s="16"/>
      <c r="I3921" s="16"/>
      <c r="J3921" s="16"/>
      <c r="K3921" s="16"/>
      <c r="L3921" s="32"/>
      <c r="M3921" s="16"/>
      <c r="N3921" s="16"/>
      <c r="O3921" s="16"/>
      <c r="P3921" s="16"/>
      <c r="Y3921" s="20"/>
      <c r="Z3921" s="20"/>
      <c r="AA3921" s="20"/>
      <c r="AB3921" s="20"/>
      <c r="AC3921" s="20"/>
      <c r="AD3921" s="20"/>
    </row>
    <row r="3922" spans="3:30" s="1" customFormat="1">
      <c r="C3922" s="16"/>
      <c r="D3922" s="16"/>
      <c r="E3922" s="32"/>
      <c r="F3922" s="16"/>
      <c r="G3922" s="16"/>
      <c r="H3922" s="16"/>
      <c r="I3922" s="16"/>
      <c r="J3922" s="16"/>
      <c r="K3922" s="16"/>
      <c r="L3922" s="32"/>
      <c r="M3922" s="16"/>
      <c r="N3922" s="16"/>
      <c r="O3922" s="16"/>
      <c r="P3922" s="16"/>
      <c r="Y3922" s="20"/>
      <c r="Z3922" s="20"/>
      <c r="AA3922" s="20"/>
      <c r="AB3922" s="20"/>
      <c r="AC3922" s="20"/>
      <c r="AD3922" s="20"/>
    </row>
    <row r="3923" spans="3:30" s="1" customFormat="1">
      <c r="C3923" s="16"/>
      <c r="D3923" s="16"/>
      <c r="E3923" s="32"/>
      <c r="F3923" s="16"/>
      <c r="G3923" s="16"/>
      <c r="H3923" s="16"/>
      <c r="I3923" s="16"/>
      <c r="J3923" s="16"/>
      <c r="K3923" s="16"/>
      <c r="L3923" s="32"/>
      <c r="M3923" s="16"/>
      <c r="N3923" s="16"/>
      <c r="O3923" s="16"/>
      <c r="P3923" s="16"/>
      <c r="Y3923" s="20"/>
      <c r="Z3923" s="20"/>
      <c r="AA3923" s="20"/>
      <c r="AB3923" s="20"/>
      <c r="AC3923" s="20"/>
      <c r="AD3923" s="20"/>
    </row>
    <row r="3924" spans="3:30" s="1" customFormat="1">
      <c r="C3924" s="16"/>
      <c r="D3924" s="16"/>
      <c r="E3924" s="32"/>
      <c r="F3924" s="16"/>
      <c r="G3924" s="16"/>
      <c r="H3924" s="16"/>
      <c r="I3924" s="16"/>
      <c r="J3924" s="16"/>
      <c r="K3924" s="16"/>
      <c r="L3924" s="32"/>
      <c r="M3924" s="16"/>
      <c r="N3924" s="16"/>
      <c r="O3924" s="16"/>
      <c r="P3924" s="16"/>
      <c r="Y3924" s="20"/>
      <c r="Z3924" s="20"/>
      <c r="AA3924" s="20"/>
      <c r="AB3924" s="20"/>
      <c r="AC3924" s="20"/>
      <c r="AD3924" s="20"/>
    </row>
    <row r="3925" spans="3:30" s="1" customFormat="1">
      <c r="C3925" s="16"/>
      <c r="D3925" s="16"/>
      <c r="E3925" s="32"/>
      <c r="F3925" s="16"/>
      <c r="G3925" s="16"/>
      <c r="H3925" s="16"/>
      <c r="I3925" s="16"/>
      <c r="J3925" s="16"/>
      <c r="K3925" s="16"/>
      <c r="L3925" s="32"/>
      <c r="M3925" s="16"/>
      <c r="N3925" s="16"/>
      <c r="O3925" s="16"/>
      <c r="P3925" s="16"/>
      <c r="Y3925" s="20"/>
      <c r="Z3925" s="20"/>
      <c r="AA3925" s="20"/>
      <c r="AB3925" s="20"/>
      <c r="AC3925" s="20"/>
      <c r="AD3925" s="20"/>
    </row>
    <row r="3926" spans="3:30" s="1" customFormat="1">
      <c r="C3926" s="16"/>
      <c r="D3926" s="16"/>
      <c r="E3926" s="32"/>
      <c r="F3926" s="16"/>
      <c r="G3926" s="16"/>
      <c r="H3926" s="16"/>
      <c r="I3926" s="16"/>
      <c r="J3926" s="16"/>
      <c r="K3926" s="16"/>
      <c r="L3926" s="32"/>
      <c r="M3926" s="16"/>
      <c r="N3926" s="16"/>
      <c r="O3926" s="16"/>
      <c r="P3926" s="16"/>
      <c r="Y3926" s="20"/>
      <c r="Z3926" s="20"/>
      <c r="AA3926" s="20"/>
      <c r="AB3926" s="20"/>
      <c r="AC3926" s="20"/>
      <c r="AD3926" s="20"/>
    </row>
    <row r="3927" spans="3:30" s="1" customFormat="1">
      <c r="C3927" s="16"/>
      <c r="D3927" s="16"/>
      <c r="E3927" s="32"/>
      <c r="F3927" s="16"/>
      <c r="G3927" s="16"/>
      <c r="H3927" s="16"/>
      <c r="I3927" s="16"/>
      <c r="J3927" s="16"/>
      <c r="K3927" s="16"/>
      <c r="L3927" s="32"/>
      <c r="M3927" s="16"/>
      <c r="N3927" s="16"/>
      <c r="O3927" s="16"/>
      <c r="P3927" s="16"/>
      <c r="Y3927" s="20"/>
      <c r="Z3927" s="20"/>
      <c r="AA3927" s="20"/>
      <c r="AB3927" s="20"/>
      <c r="AC3927" s="20"/>
      <c r="AD3927" s="20"/>
    </row>
    <row r="3928" spans="3:30" s="1" customFormat="1">
      <c r="C3928" s="16"/>
      <c r="D3928" s="16"/>
      <c r="E3928" s="32"/>
      <c r="F3928" s="16"/>
      <c r="G3928" s="16"/>
      <c r="H3928" s="16"/>
      <c r="I3928" s="16"/>
      <c r="J3928" s="16"/>
      <c r="K3928" s="16"/>
      <c r="L3928" s="32"/>
      <c r="M3928" s="16"/>
      <c r="N3928" s="16"/>
      <c r="O3928" s="16"/>
      <c r="P3928" s="16"/>
      <c r="Y3928" s="20"/>
      <c r="Z3928" s="20"/>
      <c r="AA3928" s="20"/>
      <c r="AB3928" s="20"/>
      <c r="AC3928" s="20"/>
      <c r="AD3928" s="20"/>
    </row>
    <row r="3929" spans="3:30" s="1" customFormat="1">
      <c r="C3929" s="16"/>
      <c r="D3929" s="16"/>
      <c r="E3929" s="32"/>
      <c r="F3929" s="16"/>
      <c r="G3929" s="16"/>
      <c r="H3929" s="16"/>
      <c r="I3929" s="16"/>
      <c r="J3929" s="16"/>
      <c r="K3929" s="16"/>
      <c r="L3929" s="32"/>
      <c r="M3929" s="16"/>
      <c r="N3929" s="16"/>
      <c r="O3929" s="16"/>
      <c r="P3929" s="16"/>
      <c r="Y3929" s="20"/>
      <c r="Z3929" s="20"/>
      <c r="AA3929" s="20"/>
      <c r="AB3929" s="20"/>
      <c r="AC3929" s="20"/>
      <c r="AD3929" s="20"/>
    </row>
    <row r="3930" spans="3:30" s="1" customFormat="1">
      <c r="C3930" s="16"/>
      <c r="D3930" s="16"/>
      <c r="E3930" s="32"/>
      <c r="F3930" s="16"/>
      <c r="G3930" s="16"/>
      <c r="H3930" s="16"/>
      <c r="I3930" s="16"/>
      <c r="J3930" s="16"/>
      <c r="K3930" s="16"/>
      <c r="L3930" s="32"/>
      <c r="M3930" s="16"/>
      <c r="N3930" s="16"/>
      <c r="O3930" s="16"/>
      <c r="P3930" s="16"/>
      <c r="Y3930" s="20"/>
      <c r="Z3930" s="20"/>
      <c r="AA3930" s="20"/>
      <c r="AB3930" s="20"/>
      <c r="AC3930" s="20"/>
      <c r="AD3930" s="20"/>
    </row>
    <row r="3931" spans="3:30" s="1" customFormat="1">
      <c r="C3931" s="16"/>
      <c r="D3931" s="16"/>
      <c r="E3931" s="32"/>
      <c r="F3931" s="16"/>
      <c r="G3931" s="16"/>
      <c r="H3931" s="16"/>
      <c r="I3931" s="16"/>
      <c r="J3931" s="16"/>
      <c r="K3931" s="16"/>
      <c r="L3931" s="32"/>
      <c r="M3931" s="16"/>
      <c r="N3931" s="16"/>
      <c r="O3931" s="16"/>
      <c r="P3931" s="16"/>
      <c r="Y3931" s="20"/>
      <c r="Z3931" s="20"/>
      <c r="AA3931" s="20"/>
      <c r="AB3931" s="20"/>
      <c r="AC3931" s="20"/>
      <c r="AD3931" s="20"/>
    </row>
    <row r="3932" spans="3:30" s="1" customFormat="1">
      <c r="C3932" s="16"/>
      <c r="D3932" s="16"/>
      <c r="E3932" s="32"/>
      <c r="F3932" s="16"/>
      <c r="G3932" s="16"/>
      <c r="H3932" s="16"/>
      <c r="I3932" s="16"/>
      <c r="J3932" s="16"/>
      <c r="K3932" s="16"/>
      <c r="L3932" s="32"/>
      <c r="M3932" s="16"/>
      <c r="N3932" s="16"/>
      <c r="O3932" s="16"/>
      <c r="P3932" s="16"/>
      <c r="Y3932" s="20"/>
      <c r="Z3932" s="20"/>
      <c r="AA3932" s="20"/>
      <c r="AB3932" s="20"/>
      <c r="AC3932" s="20"/>
      <c r="AD3932" s="20"/>
    </row>
    <row r="3933" spans="3:30" s="1" customFormat="1">
      <c r="C3933" s="16"/>
      <c r="D3933" s="16"/>
      <c r="E3933" s="32"/>
      <c r="F3933" s="16"/>
      <c r="G3933" s="16"/>
      <c r="H3933" s="16"/>
      <c r="I3933" s="16"/>
      <c r="J3933" s="16"/>
      <c r="K3933" s="16"/>
      <c r="L3933" s="32"/>
      <c r="M3933" s="16"/>
      <c r="N3933" s="16"/>
      <c r="O3933" s="16"/>
      <c r="P3933" s="16"/>
      <c r="Y3933" s="20"/>
      <c r="Z3933" s="20"/>
      <c r="AA3933" s="20"/>
      <c r="AB3933" s="20"/>
      <c r="AC3933" s="20"/>
      <c r="AD3933" s="20"/>
    </row>
    <row r="3934" spans="3:30" s="1" customFormat="1">
      <c r="C3934" s="16"/>
      <c r="D3934" s="16"/>
      <c r="E3934" s="32"/>
      <c r="F3934" s="16"/>
      <c r="G3934" s="16"/>
      <c r="H3934" s="16"/>
      <c r="I3934" s="16"/>
      <c r="J3934" s="16"/>
      <c r="K3934" s="16"/>
      <c r="L3934" s="32"/>
      <c r="M3934" s="16"/>
      <c r="N3934" s="16"/>
      <c r="O3934" s="16"/>
      <c r="P3934" s="16"/>
      <c r="Y3934" s="20"/>
      <c r="Z3934" s="20"/>
      <c r="AA3934" s="20"/>
      <c r="AB3934" s="20"/>
      <c r="AC3934" s="20"/>
      <c r="AD3934" s="20"/>
    </row>
    <row r="3935" spans="3:30" s="1" customFormat="1">
      <c r="C3935" s="16"/>
      <c r="D3935" s="16"/>
      <c r="E3935" s="32"/>
      <c r="F3935" s="16"/>
      <c r="G3935" s="16"/>
      <c r="H3935" s="16"/>
      <c r="I3935" s="16"/>
      <c r="J3935" s="16"/>
      <c r="K3935" s="16"/>
      <c r="L3935" s="32"/>
      <c r="M3935" s="16"/>
      <c r="N3935" s="16"/>
      <c r="O3935" s="16"/>
      <c r="P3935" s="16"/>
      <c r="Y3935" s="20"/>
      <c r="Z3935" s="20"/>
      <c r="AA3935" s="20"/>
      <c r="AB3935" s="20"/>
      <c r="AC3935" s="20"/>
      <c r="AD3935" s="20"/>
    </row>
    <row r="3936" spans="3:30" s="1" customFormat="1">
      <c r="C3936" s="16"/>
      <c r="D3936" s="16"/>
      <c r="E3936" s="32"/>
      <c r="F3936" s="16"/>
      <c r="G3936" s="16"/>
      <c r="H3936" s="16"/>
      <c r="I3936" s="16"/>
      <c r="J3936" s="16"/>
      <c r="K3936" s="16"/>
      <c r="L3936" s="32"/>
      <c r="M3936" s="16"/>
      <c r="N3936" s="16"/>
      <c r="O3936" s="16"/>
      <c r="P3936" s="16"/>
      <c r="Y3936" s="20"/>
      <c r="Z3936" s="20"/>
      <c r="AA3936" s="20"/>
      <c r="AB3936" s="20"/>
      <c r="AC3936" s="20"/>
      <c r="AD3936" s="20"/>
    </row>
    <row r="3937" spans="3:30" s="1" customFormat="1">
      <c r="C3937" s="16"/>
      <c r="D3937" s="16"/>
      <c r="E3937" s="32"/>
      <c r="F3937" s="16"/>
      <c r="G3937" s="16"/>
      <c r="H3937" s="16"/>
      <c r="I3937" s="16"/>
      <c r="J3937" s="16"/>
      <c r="K3937" s="16"/>
      <c r="L3937" s="32"/>
      <c r="M3937" s="16"/>
      <c r="N3937" s="16"/>
      <c r="O3937" s="16"/>
      <c r="P3937" s="16"/>
      <c r="Y3937" s="20"/>
      <c r="Z3937" s="20"/>
      <c r="AA3937" s="20"/>
      <c r="AB3937" s="20"/>
      <c r="AC3937" s="20"/>
      <c r="AD3937" s="20"/>
    </row>
    <row r="3938" spans="3:30" s="1" customFormat="1">
      <c r="C3938" s="16"/>
      <c r="D3938" s="16"/>
      <c r="E3938" s="32"/>
      <c r="F3938" s="16"/>
      <c r="G3938" s="16"/>
      <c r="H3938" s="16"/>
      <c r="I3938" s="16"/>
      <c r="J3938" s="16"/>
      <c r="K3938" s="16"/>
      <c r="L3938" s="32"/>
      <c r="M3938" s="16"/>
      <c r="N3938" s="16"/>
      <c r="O3938" s="16"/>
      <c r="P3938" s="16"/>
      <c r="Y3938" s="20"/>
      <c r="Z3938" s="20"/>
      <c r="AA3938" s="20"/>
      <c r="AB3938" s="20"/>
      <c r="AC3938" s="20"/>
      <c r="AD3938" s="20"/>
    </row>
    <row r="3939" spans="3:30" s="1" customFormat="1">
      <c r="C3939" s="16"/>
      <c r="D3939" s="16"/>
      <c r="E3939" s="32"/>
      <c r="F3939" s="16"/>
      <c r="G3939" s="16"/>
      <c r="H3939" s="16"/>
      <c r="I3939" s="16"/>
      <c r="J3939" s="16"/>
      <c r="K3939" s="16"/>
      <c r="L3939" s="32"/>
      <c r="M3939" s="16"/>
      <c r="N3939" s="16"/>
      <c r="O3939" s="16"/>
      <c r="P3939" s="16"/>
      <c r="Y3939" s="20"/>
      <c r="Z3939" s="20"/>
      <c r="AA3939" s="20"/>
      <c r="AB3939" s="20"/>
      <c r="AC3939" s="20"/>
      <c r="AD3939" s="20"/>
    </row>
    <row r="3940" spans="3:30" s="1" customFormat="1">
      <c r="C3940" s="16"/>
      <c r="D3940" s="16"/>
      <c r="E3940" s="32"/>
      <c r="F3940" s="16"/>
      <c r="G3940" s="16"/>
      <c r="H3940" s="16"/>
      <c r="I3940" s="16"/>
      <c r="J3940" s="16"/>
      <c r="K3940" s="16"/>
      <c r="L3940" s="32"/>
      <c r="M3940" s="16"/>
      <c r="N3940" s="16"/>
      <c r="O3940" s="16"/>
      <c r="P3940" s="16"/>
      <c r="Y3940" s="20"/>
      <c r="Z3940" s="20"/>
      <c r="AA3940" s="20"/>
      <c r="AB3940" s="20"/>
      <c r="AC3940" s="20"/>
      <c r="AD3940" s="20"/>
    </row>
    <row r="3941" spans="3:30" s="1" customFormat="1">
      <c r="C3941" s="16"/>
      <c r="D3941" s="16"/>
      <c r="E3941" s="32"/>
      <c r="F3941" s="16"/>
      <c r="G3941" s="16"/>
      <c r="H3941" s="16"/>
      <c r="I3941" s="16"/>
      <c r="J3941" s="16"/>
      <c r="K3941" s="16"/>
      <c r="L3941" s="32"/>
      <c r="M3941" s="16"/>
      <c r="N3941" s="16"/>
      <c r="O3941" s="16"/>
      <c r="P3941" s="16"/>
      <c r="Y3941" s="20"/>
      <c r="Z3941" s="20"/>
      <c r="AA3941" s="20"/>
      <c r="AB3941" s="20"/>
      <c r="AC3941" s="20"/>
      <c r="AD3941" s="20"/>
    </row>
    <row r="3942" spans="3:30" s="1" customFormat="1">
      <c r="C3942" s="16"/>
      <c r="D3942" s="16"/>
      <c r="E3942" s="32"/>
      <c r="F3942" s="16"/>
      <c r="G3942" s="16"/>
      <c r="H3942" s="16"/>
      <c r="I3942" s="16"/>
      <c r="J3942" s="16"/>
      <c r="K3942" s="16"/>
      <c r="L3942" s="32"/>
      <c r="M3942" s="16"/>
      <c r="N3942" s="16"/>
      <c r="O3942" s="16"/>
      <c r="P3942" s="16"/>
      <c r="Y3942" s="20"/>
      <c r="Z3942" s="20"/>
      <c r="AA3942" s="20"/>
      <c r="AB3942" s="20"/>
      <c r="AC3942" s="20"/>
      <c r="AD3942" s="20"/>
    </row>
    <row r="3943" spans="3:30" s="1" customFormat="1">
      <c r="C3943" s="16"/>
      <c r="D3943" s="16"/>
      <c r="E3943" s="32"/>
      <c r="F3943" s="16"/>
      <c r="G3943" s="16"/>
      <c r="H3943" s="16"/>
      <c r="I3943" s="16"/>
      <c r="J3943" s="16"/>
      <c r="K3943" s="16"/>
      <c r="L3943" s="32"/>
      <c r="M3943" s="16"/>
      <c r="N3943" s="16"/>
      <c r="O3943" s="16"/>
      <c r="P3943" s="16"/>
      <c r="Y3943" s="20"/>
      <c r="Z3943" s="20"/>
      <c r="AA3943" s="20"/>
      <c r="AB3943" s="20"/>
      <c r="AC3943" s="20"/>
      <c r="AD3943" s="20"/>
    </row>
    <row r="3944" spans="3:30" s="1" customFormat="1">
      <c r="C3944" s="16"/>
      <c r="D3944" s="16"/>
      <c r="E3944" s="32"/>
      <c r="F3944" s="16"/>
      <c r="G3944" s="16"/>
      <c r="H3944" s="16"/>
      <c r="I3944" s="16"/>
      <c r="J3944" s="16"/>
      <c r="K3944" s="16"/>
      <c r="L3944" s="32"/>
      <c r="M3944" s="16"/>
      <c r="N3944" s="16"/>
      <c r="O3944" s="16"/>
      <c r="P3944" s="16"/>
      <c r="Y3944" s="20"/>
      <c r="Z3944" s="20"/>
      <c r="AA3944" s="20"/>
      <c r="AB3944" s="20"/>
      <c r="AC3944" s="20"/>
      <c r="AD3944" s="20"/>
    </row>
    <row r="3945" spans="3:30" s="1" customFormat="1">
      <c r="C3945" s="16"/>
      <c r="D3945" s="16"/>
      <c r="E3945" s="32"/>
      <c r="F3945" s="16"/>
      <c r="G3945" s="16"/>
      <c r="H3945" s="16"/>
      <c r="I3945" s="16"/>
      <c r="J3945" s="16"/>
      <c r="K3945" s="16"/>
      <c r="L3945" s="32"/>
      <c r="M3945" s="16"/>
      <c r="N3945" s="16"/>
      <c r="O3945" s="16"/>
      <c r="P3945" s="16"/>
      <c r="Y3945" s="20"/>
      <c r="Z3945" s="20"/>
      <c r="AA3945" s="20"/>
      <c r="AB3945" s="20"/>
      <c r="AC3945" s="20"/>
      <c r="AD3945" s="20"/>
    </row>
    <row r="3946" spans="3:30" s="1" customFormat="1">
      <c r="C3946" s="16"/>
      <c r="D3946" s="16"/>
      <c r="E3946" s="32"/>
      <c r="F3946" s="16"/>
      <c r="G3946" s="16"/>
      <c r="H3946" s="16"/>
      <c r="I3946" s="16"/>
      <c r="J3946" s="16"/>
      <c r="K3946" s="16"/>
      <c r="L3946" s="32"/>
      <c r="M3946" s="16"/>
      <c r="N3946" s="16"/>
      <c r="O3946" s="16"/>
      <c r="P3946" s="16"/>
      <c r="Y3946" s="20"/>
      <c r="Z3946" s="20"/>
      <c r="AA3946" s="20"/>
      <c r="AB3946" s="20"/>
      <c r="AC3946" s="20"/>
      <c r="AD3946" s="20"/>
    </row>
    <row r="3947" spans="3:30" s="1" customFormat="1">
      <c r="C3947" s="16"/>
      <c r="D3947" s="16"/>
      <c r="E3947" s="32"/>
      <c r="F3947" s="16"/>
      <c r="G3947" s="16"/>
      <c r="H3947" s="16"/>
      <c r="I3947" s="16"/>
      <c r="J3947" s="16"/>
      <c r="K3947" s="16"/>
      <c r="L3947" s="32"/>
      <c r="M3947" s="16"/>
      <c r="N3947" s="16"/>
      <c r="O3947" s="16"/>
      <c r="P3947" s="16"/>
      <c r="Y3947" s="20"/>
      <c r="Z3947" s="20"/>
      <c r="AA3947" s="20"/>
      <c r="AB3947" s="20"/>
      <c r="AC3947" s="20"/>
      <c r="AD3947" s="20"/>
    </row>
    <row r="3948" spans="3:30" s="1" customFormat="1">
      <c r="C3948" s="16"/>
      <c r="D3948" s="16"/>
      <c r="E3948" s="32"/>
      <c r="F3948" s="16"/>
      <c r="G3948" s="16"/>
      <c r="H3948" s="16"/>
      <c r="I3948" s="16"/>
      <c r="J3948" s="16"/>
      <c r="K3948" s="16"/>
      <c r="L3948" s="32"/>
      <c r="M3948" s="16"/>
      <c r="N3948" s="16"/>
      <c r="O3948" s="16"/>
      <c r="P3948" s="16"/>
      <c r="Y3948" s="20"/>
      <c r="Z3948" s="20"/>
      <c r="AA3948" s="20"/>
      <c r="AB3948" s="20"/>
      <c r="AC3948" s="20"/>
      <c r="AD3948" s="20"/>
    </row>
    <row r="3949" spans="3:30" s="1" customFormat="1">
      <c r="C3949" s="16"/>
      <c r="D3949" s="16"/>
      <c r="E3949" s="32"/>
      <c r="F3949" s="16"/>
      <c r="G3949" s="16"/>
      <c r="H3949" s="16"/>
      <c r="I3949" s="16"/>
      <c r="J3949" s="16"/>
      <c r="K3949" s="16"/>
      <c r="L3949" s="32"/>
      <c r="M3949" s="16"/>
      <c r="N3949" s="16"/>
      <c r="O3949" s="16"/>
      <c r="P3949" s="16"/>
      <c r="Y3949" s="20"/>
      <c r="Z3949" s="20"/>
      <c r="AA3949" s="20"/>
      <c r="AB3949" s="20"/>
      <c r="AC3949" s="20"/>
      <c r="AD3949" s="20"/>
    </row>
    <row r="3950" spans="3:30" s="1" customFormat="1">
      <c r="C3950" s="16"/>
      <c r="D3950" s="16"/>
      <c r="E3950" s="32"/>
      <c r="F3950" s="16"/>
      <c r="G3950" s="16"/>
      <c r="H3950" s="16"/>
      <c r="I3950" s="16"/>
      <c r="J3950" s="16"/>
      <c r="K3950" s="16"/>
      <c r="L3950" s="32"/>
      <c r="M3950" s="16"/>
      <c r="N3950" s="16"/>
      <c r="O3950" s="16"/>
      <c r="P3950" s="16"/>
      <c r="Y3950" s="20"/>
      <c r="Z3950" s="20"/>
      <c r="AA3950" s="20"/>
      <c r="AB3950" s="20"/>
      <c r="AC3950" s="20"/>
      <c r="AD3950" s="20"/>
    </row>
    <row r="3951" spans="3:30" s="1" customFormat="1">
      <c r="C3951" s="16"/>
      <c r="D3951" s="16"/>
      <c r="E3951" s="32"/>
      <c r="F3951" s="16"/>
      <c r="G3951" s="16"/>
      <c r="H3951" s="16"/>
      <c r="I3951" s="16"/>
      <c r="J3951" s="16"/>
      <c r="K3951" s="16"/>
      <c r="L3951" s="32"/>
      <c r="M3951" s="16"/>
      <c r="N3951" s="16"/>
      <c r="O3951" s="16"/>
      <c r="P3951" s="16"/>
      <c r="Y3951" s="20"/>
      <c r="Z3951" s="20"/>
      <c r="AA3951" s="20"/>
      <c r="AB3951" s="20"/>
      <c r="AC3951" s="20"/>
      <c r="AD3951" s="20"/>
    </row>
    <row r="3952" spans="3:30" s="1" customFormat="1">
      <c r="C3952" s="16"/>
      <c r="D3952" s="16"/>
      <c r="E3952" s="32"/>
      <c r="F3952" s="16"/>
      <c r="G3952" s="16"/>
      <c r="H3952" s="16"/>
      <c r="I3952" s="16"/>
      <c r="J3952" s="16"/>
      <c r="K3952" s="16"/>
      <c r="L3952" s="32"/>
      <c r="M3952" s="16"/>
      <c r="N3952" s="16"/>
      <c r="O3952" s="16"/>
      <c r="P3952" s="16"/>
      <c r="Y3952" s="20"/>
      <c r="Z3952" s="20"/>
      <c r="AA3952" s="20"/>
      <c r="AB3952" s="20"/>
      <c r="AC3952" s="20"/>
      <c r="AD3952" s="20"/>
    </row>
    <row r="3953" spans="3:30" s="1" customFormat="1">
      <c r="C3953" s="16"/>
      <c r="D3953" s="16"/>
      <c r="E3953" s="32"/>
      <c r="F3953" s="16"/>
      <c r="G3953" s="16"/>
      <c r="H3953" s="16"/>
      <c r="I3953" s="16"/>
      <c r="J3953" s="16"/>
      <c r="K3953" s="16"/>
      <c r="L3953" s="32"/>
      <c r="M3953" s="16"/>
      <c r="N3953" s="16"/>
      <c r="O3953" s="16"/>
      <c r="P3953" s="16"/>
      <c r="Y3953" s="20"/>
      <c r="Z3953" s="20"/>
      <c r="AA3953" s="20"/>
      <c r="AB3953" s="20"/>
      <c r="AC3953" s="20"/>
      <c r="AD3953" s="20"/>
    </row>
    <row r="3954" spans="3:30" s="1" customFormat="1">
      <c r="C3954" s="16"/>
      <c r="D3954" s="16"/>
      <c r="E3954" s="32"/>
      <c r="F3954" s="16"/>
      <c r="G3954" s="16"/>
      <c r="H3954" s="16"/>
      <c r="I3954" s="16"/>
      <c r="J3954" s="16"/>
      <c r="K3954" s="16"/>
      <c r="L3954" s="32"/>
      <c r="M3954" s="16"/>
      <c r="N3954" s="16"/>
      <c r="O3954" s="16"/>
      <c r="P3954" s="16"/>
      <c r="Y3954" s="20"/>
      <c r="Z3954" s="20"/>
      <c r="AA3954" s="20"/>
      <c r="AB3954" s="20"/>
      <c r="AC3954" s="20"/>
      <c r="AD3954" s="20"/>
    </row>
    <row r="3955" spans="3:30" s="1" customFormat="1">
      <c r="C3955" s="16"/>
      <c r="D3955" s="16"/>
      <c r="E3955" s="32"/>
      <c r="F3955" s="16"/>
      <c r="G3955" s="16"/>
      <c r="H3955" s="16"/>
      <c r="I3955" s="16"/>
      <c r="J3955" s="16"/>
      <c r="K3955" s="16"/>
      <c r="L3955" s="32"/>
      <c r="M3955" s="16"/>
      <c r="N3955" s="16"/>
      <c r="O3955" s="16"/>
      <c r="P3955" s="16"/>
      <c r="Y3955" s="20"/>
      <c r="Z3955" s="20"/>
      <c r="AA3955" s="20"/>
      <c r="AB3955" s="20"/>
      <c r="AC3955" s="20"/>
      <c r="AD3955" s="20"/>
    </row>
    <row r="3956" spans="3:30" s="1" customFormat="1">
      <c r="C3956" s="16"/>
      <c r="D3956" s="16"/>
      <c r="E3956" s="32"/>
      <c r="F3956" s="16"/>
      <c r="G3956" s="16"/>
      <c r="H3956" s="16"/>
      <c r="I3956" s="16"/>
      <c r="J3956" s="16"/>
      <c r="K3956" s="16"/>
      <c r="L3956" s="32"/>
      <c r="M3956" s="16"/>
      <c r="N3956" s="16"/>
      <c r="O3956" s="16"/>
      <c r="P3956" s="16"/>
      <c r="Y3956" s="20"/>
      <c r="Z3956" s="20"/>
      <c r="AA3956" s="20"/>
      <c r="AB3956" s="20"/>
      <c r="AC3956" s="20"/>
      <c r="AD3956" s="20"/>
    </row>
    <row r="3957" spans="3:30" s="1" customFormat="1">
      <c r="C3957" s="16"/>
      <c r="D3957" s="16"/>
      <c r="E3957" s="32"/>
      <c r="F3957" s="16"/>
      <c r="G3957" s="16"/>
      <c r="H3957" s="16"/>
      <c r="I3957" s="16"/>
      <c r="J3957" s="16"/>
      <c r="K3957" s="16"/>
      <c r="L3957" s="32"/>
      <c r="M3957" s="16"/>
      <c r="N3957" s="16"/>
      <c r="O3957" s="16"/>
      <c r="P3957" s="16"/>
      <c r="Y3957" s="20"/>
      <c r="Z3957" s="20"/>
      <c r="AA3957" s="20"/>
      <c r="AB3957" s="20"/>
      <c r="AC3957" s="20"/>
      <c r="AD3957" s="20"/>
    </row>
    <row r="3958" spans="3:30" s="1" customFormat="1">
      <c r="C3958" s="16"/>
      <c r="D3958" s="16"/>
      <c r="E3958" s="32"/>
      <c r="F3958" s="16"/>
      <c r="G3958" s="16"/>
      <c r="H3958" s="16"/>
      <c r="I3958" s="16"/>
      <c r="J3958" s="16"/>
      <c r="K3958" s="16"/>
      <c r="L3958" s="32"/>
      <c r="M3958" s="16"/>
      <c r="N3958" s="16"/>
      <c r="O3958" s="16"/>
      <c r="P3958" s="16"/>
      <c r="Y3958" s="20"/>
      <c r="Z3958" s="20"/>
      <c r="AA3958" s="20"/>
      <c r="AB3958" s="20"/>
      <c r="AC3958" s="20"/>
      <c r="AD3958" s="20"/>
    </row>
    <row r="3959" spans="3:30" s="1" customFormat="1">
      <c r="C3959" s="16"/>
      <c r="D3959" s="16"/>
      <c r="E3959" s="32"/>
      <c r="F3959" s="16"/>
      <c r="G3959" s="16"/>
      <c r="H3959" s="16"/>
      <c r="I3959" s="16"/>
      <c r="J3959" s="16"/>
      <c r="K3959" s="16"/>
      <c r="L3959" s="32"/>
      <c r="M3959" s="16"/>
      <c r="N3959" s="16"/>
      <c r="O3959" s="16"/>
      <c r="P3959" s="16"/>
      <c r="Y3959" s="20"/>
      <c r="Z3959" s="20"/>
      <c r="AA3959" s="20"/>
      <c r="AB3959" s="20"/>
      <c r="AC3959" s="20"/>
      <c r="AD3959" s="20"/>
    </row>
    <row r="3960" spans="3:30" s="1" customFormat="1">
      <c r="C3960" s="16"/>
      <c r="D3960" s="16"/>
      <c r="E3960" s="32"/>
      <c r="F3960" s="16"/>
      <c r="G3960" s="16"/>
      <c r="H3960" s="16"/>
      <c r="I3960" s="16"/>
      <c r="J3960" s="16"/>
      <c r="K3960" s="16"/>
      <c r="L3960" s="32"/>
      <c r="M3960" s="16"/>
      <c r="N3960" s="16"/>
      <c r="O3960" s="16"/>
      <c r="P3960" s="16"/>
      <c r="Y3960" s="20"/>
      <c r="Z3960" s="20"/>
      <c r="AA3960" s="20"/>
      <c r="AB3960" s="20"/>
      <c r="AC3960" s="20"/>
      <c r="AD3960" s="20"/>
    </row>
    <row r="3961" spans="3:30" s="1" customFormat="1">
      <c r="C3961" s="16"/>
      <c r="D3961" s="16"/>
      <c r="E3961" s="32"/>
      <c r="F3961" s="16"/>
      <c r="G3961" s="16"/>
      <c r="H3961" s="16"/>
      <c r="I3961" s="16"/>
      <c r="J3961" s="16"/>
      <c r="K3961" s="16"/>
      <c r="L3961" s="32"/>
      <c r="M3961" s="16"/>
      <c r="N3961" s="16"/>
      <c r="O3961" s="16"/>
      <c r="P3961" s="16"/>
      <c r="Y3961" s="20"/>
      <c r="Z3961" s="20"/>
      <c r="AA3961" s="20"/>
      <c r="AB3961" s="20"/>
      <c r="AC3961" s="20"/>
      <c r="AD3961" s="20"/>
    </row>
    <row r="3962" spans="3:30" s="1" customFormat="1">
      <c r="C3962" s="16"/>
      <c r="D3962" s="16"/>
      <c r="E3962" s="32"/>
      <c r="F3962" s="16"/>
      <c r="G3962" s="16"/>
      <c r="H3962" s="16"/>
      <c r="I3962" s="16"/>
      <c r="J3962" s="16"/>
      <c r="K3962" s="16"/>
      <c r="L3962" s="32"/>
      <c r="M3962" s="16"/>
      <c r="N3962" s="16"/>
      <c r="O3962" s="16"/>
      <c r="P3962" s="16"/>
      <c r="Y3962" s="20"/>
      <c r="Z3962" s="20"/>
      <c r="AA3962" s="20"/>
      <c r="AB3962" s="20"/>
      <c r="AC3962" s="20"/>
      <c r="AD3962" s="20"/>
    </row>
    <row r="3963" spans="3:30" s="1" customFormat="1">
      <c r="C3963" s="16"/>
      <c r="D3963" s="16"/>
      <c r="E3963" s="32"/>
      <c r="F3963" s="16"/>
      <c r="G3963" s="16"/>
      <c r="H3963" s="16"/>
      <c r="I3963" s="16"/>
      <c r="J3963" s="16"/>
      <c r="K3963" s="16"/>
      <c r="L3963" s="32"/>
      <c r="M3963" s="16"/>
      <c r="N3963" s="16"/>
      <c r="O3963" s="16"/>
      <c r="P3963" s="16"/>
      <c r="Y3963" s="20"/>
      <c r="Z3963" s="20"/>
      <c r="AA3963" s="20"/>
      <c r="AB3963" s="20"/>
      <c r="AC3963" s="20"/>
      <c r="AD3963" s="20"/>
    </row>
    <row r="3964" spans="3:30" s="1" customFormat="1">
      <c r="C3964" s="16"/>
      <c r="D3964" s="16"/>
      <c r="E3964" s="32"/>
      <c r="F3964" s="16"/>
      <c r="G3964" s="16"/>
      <c r="H3964" s="16"/>
      <c r="I3964" s="16"/>
      <c r="J3964" s="16"/>
      <c r="K3964" s="16"/>
      <c r="L3964" s="32"/>
      <c r="M3964" s="16"/>
      <c r="N3964" s="16"/>
      <c r="O3964" s="16"/>
      <c r="P3964" s="16"/>
      <c r="Y3964" s="20"/>
      <c r="Z3964" s="20"/>
      <c r="AA3964" s="20"/>
      <c r="AB3964" s="20"/>
      <c r="AC3964" s="20"/>
      <c r="AD3964" s="20"/>
    </row>
    <row r="3965" spans="3:30" s="1" customFormat="1">
      <c r="C3965" s="16"/>
      <c r="D3965" s="16"/>
      <c r="E3965" s="32"/>
      <c r="F3965" s="16"/>
      <c r="G3965" s="16"/>
      <c r="H3965" s="16"/>
      <c r="I3965" s="16"/>
      <c r="J3965" s="16"/>
      <c r="K3965" s="16"/>
      <c r="L3965" s="32"/>
      <c r="M3965" s="16"/>
      <c r="N3965" s="16"/>
      <c r="O3965" s="16"/>
      <c r="P3965" s="16"/>
      <c r="Y3965" s="20"/>
      <c r="Z3965" s="20"/>
      <c r="AA3965" s="20"/>
      <c r="AB3965" s="20"/>
      <c r="AC3965" s="20"/>
      <c r="AD3965" s="20"/>
    </row>
    <row r="3966" spans="3:30" s="1" customFormat="1">
      <c r="C3966" s="16"/>
      <c r="D3966" s="16"/>
      <c r="E3966" s="32"/>
      <c r="F3966" s="16"/>
      <c r="G3966" s="16"/>
      <c r="H3966" s="16"/>
      <c r="I3966" s="16"/>
      <c r="J3966" s="16"/>
      <c r="K3966" s="16"/>
      <c r="L3966" s="32"/>
      <c r="M3966" s="16"/>
      <c r="N3966" s="16"/>
      <c r="O3966" s="16"/>
      <c r="P3966" s="16"/>
      <c r="Y3966" s="20"/>
      <c r="Z3966" s="20"/>
      <c r="AA3966" s="20"/>
      <c r="AB3966" s="20"/>
      <c r="AC3966" s="20"/>
      <c r="AD3966" s="20"/>
    </row>
    <row r="3967" spans="3:30" s="1" customFormat="1">
      <c r="C3967" s="16"/>
      <c r="D3967" s="16"/>
      <c r="E3967" s="32"/>
      <c r="F3967" s="16"/>
      <c r="G3967" s="16"/>
      <c r="H3967" s="16"/>
      <c r="I3967" s="16"/>
      <c r="J3967" s="16"/>
      <c r="K3967" s="16"/>
      <c r="L3967" s="32"/>
      <c r="M3967" s="16"/>
      <c r="N3967" s="16"/>
      <c r="O3967" s="16"/>
      <c r="P3967" s="16"/>
      <c r="Y3967" s="20"/>
      <c r="Z3967" s="20"/>
      <c r="AA3967" s="20"/>
      <c r="AB3967" s="20"/>
      <c r="AC3967" s="20"/>
      <c r="AD3967" s="20"/>
    </row>
    <row r="3968" spans="3:30" s="1" customFormat="1">
      <c r="C3968" s="16"/>
      <c r="D3968" s="16"/>
      <c r="E3968" s="32"/>
      <c r="F3968" s="16"/>
      <c r="G3968" s="16"/>
      <c r="H3968" s="16"/>
      <c r="I3968" s="16"/>
      <c r="J3968" s="16"/>
      <c r="K3968" s="16"/>
      <c r="L3968" s="32"/>
      <c r="M3968" s="16"/>
      <c r="N3968" s="16"/>
      <c r="O3968" s="16"/>
      <c r="P3968" s="16"/>
      <c r="Y3968" s="20"/>
      <c r="Z3968" s="20"/>
      <c r="AA3968" s="20"/>
      <c r="AB3968" s="20"/>
      <c r="AC3968" s="20"/>
      <c r="AD3968" s="20"/>
    </row>
    <row r="3969" spans="3:30" s="1" customFormat="1">
      <c r="C3969" s="16"/>
      <c r="D3969" s="16"/>
      <c r="E3969" s="32"/>
      <c r="F3969" s="16"/>
      <c r="G3969" s="16"/>
      <c r="H3969" s="16"/>
      <c r="I3969" s="16"/>
      <c r="J3969" s="16"/>
      <c r="K3969" s="16"/>
      <c r="L3969" s="32"/>
      <c r="M3969" s="16"/>
      <c r="N3969" s="16"/>
      <c r="O3969" s="16"/>
      <c r="P3969" s="16"/>
      <c r="Y3969" s="20"/>
      <c r="Z3969" s="20"/>
      <c r="AA3969" s="20"/>
      <c r="AB3969" s="20"/>
      <c r="AC3969" s="20"/>
      <c r="AD3969" s="20"/>
    </row>
    <row r="3970" spans="3:30" s="1" customFormat="1">
      <c r="C3970" s="16"/>
      <c r="D3970" s="16"/>
      <c r="E3970" s="32"/>
      <c r="F3970" s="16"/>
      <c r="G3970" s="16"/>
      <c r="H3970" s="16"/>
      <c r="I3970" s="16"/>
      <c r="J3970" s="16"/>
      <c r="K3970" s="16"/>
      <c r="L3970" s="32"/>
      <c r="M3970" s="16"/>
      <c r="N3970" s="16"/>
      <c r="O3970" s="16"/>
      <c r="P3970" s="16"/>
      <c r="Y3970" s="20"/>
      <c r="Z3970" s="20"/>
      <c r="AA3970" s="20"/>
      <c r="AB3970" s="20"/>
      <c r="AC3970" s="20"/>
      <c r="AD3970" s="20"/>
    </row>
    <row r="3971" spans="3:30" s="1" customFormat="1">
      <c r="C3971" s="16"/>
      <c r="D3971" s="16"/>
      <c r="E3971" s="32"/>
      <c r="F3971" s="16"/>
      <c r="G3971" s="16"/>
      <c r="H3971" s="16"/>
      <c r="I3971" s="16"/>
      <c r="J3971" s="16"/>
      <c r="K3971" s="16"/>
      <c r="L3971" s="32"/>
      <c r="M3971" s="16"/>
      <c r="N3971" s="16"/>
      <c r="O3971" s="16"/>
      <c r="P3971" s="16"/>
      <c r="Y3971" s="20"/>
      <c r="Z3971" s="20"/>
      <c r="AA3971" s="20"/>
      <c r="AB3971" s="20"/>
      <c r="AC3971" s="20"/>
      <c r="AD3971" s="20"/>
    </row>
    <row r="3972" spans="3:30" s="1" customFormat="1">
      <c r="C3972" s="16"/>
      <c r="D3972" s="16"/>
      <c r="E3972" s="32"/>
      <c r="F3972" s="16"/>
      <c r="G3972" s="16"/>
      <c r="H3972" s="16"/>
      <c r="I3972" s="16"/>
      <c r="J3972" s="16"/>
      <c r="K3972" s="16"/>
      <c r="L3972" s="32"/>
      <c r="M3972" s="16"/>
      <c r="N3972" s="16"/>
      <c r="O3972" s="16"/>
      <c r="P3972" s="16"/>
      <c r="Y3972" s="20"/>
      <c r="Z3972" s="20"/>
      <c r="AA3972" s="20"/>
      <c r="AB3972" s="20"/>
      <c r="AC3972" s="20"/>
      <c r="AD3972" s="20"/>
    </row>
    <row r="3973" spans="3:30" s="1" customFormat="1">
      <c r="C3973" s="16"/>
      <c r="D3973" s="16"/>
      <c r="E3973" s="32"/>
      <c r="F3973" s="16"/>
      <c r="G3973" s="16"/>
      <c r="H3973" s="16"/>
      <c r="I3973" s="16"/>
      <c r="J3973" s="16"/>
      <c r="K3973" s="16"/>
      <c r="L3973" s="32"/>
      <c r="M3973" s="16"/>
      <c r="N3973" s="16"/>
      <c r="O3973" s="16"/>
      <c r="P3973" s="16"/>
      <c r="Y3973" s="20"/>
      <c r="Z3973" s="20"/>
      <c r="AA3973" s="20"/>
      <c r="AB3973" s="20"/>
      <c r="AC3973" s="20"/>
      <c r="AD3973" s="20"/>
    </row>
    <row r="3974" spans="3:30" s="1" customFormat="1">
      <c r="C3974" s="16"/>
      <c r="D3974" s="16"/>
      <c r="E3974" s="32"/>
      <c r="F3974" s="16"/>
      <c r="G3974" s="16"/>
      <c r="H3974" s="16"/>
      <c r="I3974" s="16"/>
      <c r="J3974" s="16"/>
      <c r="K3974" s="16"/>
      <c r="L3974" s="32"/>
      <c r="M3974" s="16"/>
      <c r="N3974" s="16"/>
      <c r="O3974" s="16"/>
      <c r="P3974" s="16"/>
      <c r="Y3974" s="20"/>
      <c r="Z3974" s="20"/>
      <c r="AA3974" s="20"/>
      <c r="AB3974" s="20"/>
      <c r="AC3974" s="20"/>
      <c r="AD3974" s="20"/>
    </row>
    <row r="3975" spans="3:30" s="1" customFormat="1">
      <c r="C3975" s="16"/>
      <c r="D3975" s="16"/>
      <c r="E3975" s="32"/>
      <c r="F3975" s="16"/>
      <c r="G3975" s="16"/>
      <c r="H3975" s="16"/>
      <c r="I3975" s="16"/>
      <c r="J3975" s="16"/>
      <c r="K3975" s="16"/>
      <c r="L3975" s="32"/>
      <c r="M3975" s="16"/>
      <c r="N3975" s="16"/>
      <c r="O3975" s="16"/>
      <c r="P3975" s="16"/>
      <c r="Y3975" s="20"/>
      <c r="Z3975" s="20"/>
      <c r="AA3975" s="20"/>
      <c r="AB3975" s="20"/>
      <c r="AC3975" s="20"/>
      <c r="AD3975" s="20"/>
    </row>
    <row r="3976" spans="3:30" s="1" customFormat="1">
      <c r="C3976" s="16"/>
      <c r="D3976" s="16"/>
      <c r="E3976" s="32"/>
      <c r="F3976" s="16"/>
      <c r="G3976" s="16"/>
      <c r="H3976" s="16"/>
      <c r="I3976" s="16"/>
      <c r="J3976" s="16"/>
      <c r="K3976" s="16"/>
      <c r="L3976" s="32"/>
      <c r="M3976" s="16"/>
      <c r="N3976" s="16"/>
      <c r="O3976" s="16"/>
      <c r="P3976" s="16"/>
      <c r="Y3976" s="20"/>
      <c r="Z3976" s="20"/>
      <c r="AA3976" s="20"/>
      <c r="AB3976" s="20"/>
      <c r="AC3976" s="20"/>
      <c r="AD3976" s="20"/>
    </row>
    <row r="3977" spans="3:30" s="1" customFormat="1">
      <c r="C3977" s="16"/>
      <c r="D3977" s="16"/>
      <c r="E3977" s="32"/>
      <c r="F3977" s="16"/>
      <c r="G3977" s="16"/>
      <c r="H3977" s="16"/>
      <c r="I3977" s="16"/>
      <c r="J3977" s="16"/>
      <c r="K3977" s="16"/>
      <c r="L3977" s="32"/>
      <c r="M3977" s="16"/>
      <c r="N3977" s="16"/>
      <c r="O3977" s="16"/>
      <c r="P3977" s="16"/>
      <c r="Y3977" s="20"/>
      <c r="Z3977" s="20"/>
      <c r="AA3977" s="20"/>
      <c r="AB3977" s="20"/>
      <c r="AC3977" s="20"/>
      <c r="AD3977" s="20"/>
    </row>
    <row r="3978" spans="3:30" s="1" customFormat="1">
      <c r="C3978" s="16"/>
      <c r="D3978" s="16"/>
      <c r="E3978" s="32"/>
      <c r="F3978" s="16"/>
      <c r="G3978" s="16"/>
      <c r="H3978" s="16"/>
      <c r="I3978" s="16"/>
      <c r="J3978" s="16"/>
      <c r="K3978" s="16"/>
      <c r="L3978" s="32"/>
      <c r="M3978" s="16"/>
      <c r="N3978" s="16"/>
      <c r="O3978" s="16"/>
      <c r="P3978" s="16"/>
      <c r="Y3978" s="20"/>
      <c r="Z3978" s="20"/>
      <c r="AA3978" s="20"/>
      <c r="AB3978" s="20"/>
      <c r="AC3978" s="20"/>
      <c r="AD3978" s="20"/>
    </row>
    <row r="3979" spans="3:30" s="1" customFormat="1">
      <c r="C3979" s="16"/>
      <c r="D3979" s="16"/>
      <c r="E3979" s="32"/>
      <c r="F3979" s="16"/>
      <c r="G3979" s="16"/>
      <c r="H3979" s="16"/>
      <c r="I3979" s="16"/>
      <c r="J3979" s="16"/>
      <c r="K3979" s="16"/>
      <c r="L3979" s="32"/>
      <c r="M3979" s="16"/>
      <c r="N3979" s="16"/>
      <c r="O3979" s="16"/>
      <c r="P3979" s="16"/>
      <c r="Y3979" s="20"/>
      <c r="Z3979" s="20"/>
      <c r="AA3979" s="20"/>
      <c r="AB3979" s="20"/>
      <c r="AC3979" s="20"/>
      <c r="AD3979" s="20"/>
    </row>
    <row r="3980" spans="3:30" s="1" customFormat="1">
      <c r="C3980" s="16"/>
      <c r="D3980" s="16"/>
      <c r="E3980" s="32"/>
      <c r="F3980" s="16"/>
      <c r="G3980" s="16"/>
      <c r="H3980" s="16"/>
      <c r="I3980" s="16"/>
      <c r="J3980" s="16"/>
      <c r="K3980" s="16"/>
      <c r="L3980" s="32"/>
      <c r="M3980" s="16"/>
      <c r="N3980" s="16"/>
      <c r="O3980" s="16"/>
      <c r="P3980" s="16"/>
      <c r="Y3980" s="20"/>
      <c r="Z3980" s="20"/>
      <c r="AA3980" s="20"/>
      <c r="AB3980" s="20"/>
      <c r="AC3980" s="20"/>
      <c r="AD3980" s="20"/>
    </row>
    <row r="3981" spans="3:30" s="1" customFormat="1">
      <c r="C3981" s="16"/>
      <c r="D3981" s="16"/>
      <c r="E3981" s="32"/>
      <c r="F3981" s="16"/>
      <c r="G3981" s="16"/>
      <c r="H3981" s="16"/>
      <c r="I3981" s="16"/>
      <c r="J3981" s="16"/>
      <c r="K3981" s="16"/>
      <c r="L3981" s="32"/>
      <c r="M3981" s="16"/>
      <c r="N3981" s="16"/>
      <c r="O3981" s="16"/>
      <c r="P3981" s="16"/>
      <c r="Y3981" s="20"/>
      <c r="Z3981" s="20"/>
      <c r="AA3981" s="20"/>
      <c r="AB3981" s="20"/>
      <c r="AC3981" s="20"/>
      <c r="AD3981" s="20"/>
    </row>
    <row r="3982" spans="3:30" s="1" customFormat="1">
      <c r="C3982" s="16"/>
      <c r="D3982" s="16"/>
      <c r="E3982" s="32"/>
      <c r="F3982" s="16"/>
      <c r="G3982" s="16"/>
      <c r="H3982" s="16"/>
      <c r="I3982" s="16"/>
      <c r="J3982" s="16"/>
      <c r="K3982" s="16"/>
      <c r="L3982" s="32"/>
      <c r="M3982" s="16"/>
      <c r="N3982" s="16"/>
      <c r="O3982" s="16"/>
      <c r="P3982" s="16"/>
      <c r="Y3982" s="20"/>
      <c r="Z3982" s="20"/>
      <c r="AA3982" s="20"/>
      <c r="AB3982" s="20"/>
      <c r="AC3982" s="20"/>
      <c r="AD3982" s="20"/>
    </row>
    <row r="3983" spans="3:30" s="1" customFormat="1">
      <c r="C3983" s="16"/>
      <c r="D3983" s="16"/>
      <c r="E3983" s="32"/>
      <c r="F3983" s="16"/>
      <c r="G3983" s="16"/>
      <c r="H3983" s="16"/>
      <c r="I3983" s="16"/>
      <c r="J3983" s="16"/>
      <c r="K3983" s="16"/>
      <c r="L3983" s="32"/>
      <c r="M3983" s="16"/>
      <c r="N3983" s="16"/>
      <c r="O3983" s="16"/>
      <c r="P3983" s="16"/>
      <c r="Y3983" s="20"/>
      <c r="Z3983" s="20"/>
      <c r="AA3983" s="20"/>
      <c r="AB3983" s="20"/>
      <c r="AC3983" s="20"/>
      <c r="AD3983" s="20"/>
    </row>
    <row r="3984" spans="3:30" s="1" customFormat="1">
      <c r="C3984" s="16"/>
      <c r="D3984" s="16"/>
      <c r="E3984" s="32"/>
      <c r="F3984" s="16"/>
      <c r="G3984" s="16"/>
      <c r="H3984" s="16"/>
      <c r="I3984" s="16"/>
      <c r="J3984" s="16"/>
      <c r="K3984" s="16"/>
      <c r="L3984" s="32"/>
      <c r="M3984" s="16"/>
      <c r="N3984" s="16"/>
      <c r="O3984" s="16"/>
      <c r="P3984" s="16"/>
      <c r="Y3984" s="20"/>
      <c r="Z3984" s="20"/>
      <c r="AA3984" s="20"/>
      <c r="AB3984" s="20"/>
      <c r="AC3984" s="20"/>
      <c r="AD3984" s="20"/>
    </row>
    <row r="3985" spans="3:30" s="1" customFormat="1">
      <c r="C3985" s="16"/>
      <c r="D3985" s="16"/>
      <c r="E3985" s="32"/>
      <c r="F3985" s="16"/>
      <c r="G3985" s="16"/>
      <c r="H3985" s="16"/>
      <c r="I3985" s="16"/>
      <c r="J3985" s="16"/>
      <c r="K3985" s="16"/>
      <c r="L3985" s="32"/>
      <c r="M3985" s="16"/>
      <c r="N3985" s="16"/>
      <c r="O3985" s="16"/>
      <c r="P3985" s="16"/>
      <c r="Y3985" s="20"/>
      <c r="Z3985" s="20"/>
      <c r="AA3985" s="20"/>
      <c r="AB3985" s="20"/>
      <c r="AC3985" s="20"/>
      <c r="AD3985" s="20"/>
    </row>
    <row r="3986" spans="3:30" s="1" customFormat="1">
      <c r="C3986" s="16"/>
      <c r="D3986" s="16"/>
      <c r="E3986" s="32"/>
      <c r="F3986" s="16"/>
      <c r="G3986" s="16"/>
      <c r="H3986" s="16"/>
      <c r="I3986" s="16"/>
      <c r="J3986" s="16"/>
      <c r="K3986" s="16"/>
      <c r="L3986" s="32"/>
      <c r="M3986" s="16"/>
      <c r="N3986" s="16"/>
      <c r="O3986" s="16"/>
      <c r="P3986" s="16"/>
      <c r="Y3986" s="20"/>
      <c r="Z3986" s="20"/>
      <c r="AA3986" s="20"/>
      <c r="AB3986" s="20"/>
      <c r="AC3986" s="20"/>
      <c r="AD3986" s="20"/>
    </row>
    <row r="3987" spans="3:30" s="1" customFormat="1">
      <c r="C3987" s="16"/>
      <c r="D3987" s="16"/>
      <c r="E3987" s="32"/>
      <c r="F3987" s="16"/>
      <c r="G3987" s="16"/>
      <c r="H3987" s="16"/>
      <c r="I3987" s="16"/>
      <c r="J3987" s="16"/>
      <c r="K3987" s="16"/>
      <c r="L3987" s="32"/>
      <c r="M3987" s="16"/>
      <c r="N3987" s="16"/>
      <c r="O3987" s="16"/>
      <c r="P3987" s="16"/>
      <c r="Y3987" s="20"/>
      <c r="Z3987" s="20"/>
      <c r="AA3987" s="20"/>
      <c r="AB3987" s="20"/>
      <c r="AC3987" s="20"/>
      <c r="AD3987" s="20"/>
    </row>
    <row r="3988" spans="3:30" s="1" customFormat="1">
      <c r="C3988" s="16"/>
      <c r="D3988" s="16"/>
      <c r="E3988" s="32"/>
      <c r="F3988" s="16"/>
      <c r="G3988" s="16"/>
      <c r="H3988" s="16"/>
      <c r="I3988" s="16"/>
      <c r="J3988" s="16"/>
      <c r="K3988" s="16"/>
      <c r="L3988" s="32"/>
      <c r="M3988" s="16"/>
      <c r="N3988" s="16"/>
      <c r="O3988" s="16"/>
      <c r="P3988" s="16"/>
      <c r="Y3988" s="20"/>
      <c r="Z3988" s="20"/>
      <c r="AA3988" s="20"/>
      <c r="AB3988" s="20"/>
      <c r="AC3988" s="20"/>
      <c r="AD3988" s="20"/>
    </row>
    <row r="3989" spans="3:30" s="1" customFormat="1">
      <c r="C3989" s="16"/>
      <c r="D3989" s="16"/>
      <c r="E3989" s="32"/>
      <c r="F3989" s="16"/>
      <c r="G3989" s="16"/>
      <c r="H3989" s="16"/>
      <c r="I3989" s="16"/>
      <c r="J3989" s="16"/>
      <c r="K3989" s="16"/>
      <c r="L3989" s="32"/>
      <c r="M3989" s="16"/>
      <c r="N3989" s="16"/>
      <c r="O3989" s="16"/>
      <c r="P3989" s="16"/>
      <c r="Y3989" s="20"/>
      <c r="Z3989" s="20"/>
      <c r="AA3989" s="20"/>
      <c r="AB3989" s="20"/>
      <c r="AC3989" s="20"/>
      <c r="AD3989" s="20"/>
    </row>
    <row r="3990" spans="3:30" s="1" customFormat="1">
      <c r="C3990" s="16"/>
      <c r="D3990" s="16"/>
      <c r="E3990" s="32"/>
      <c r="F3990" s="16"/>
      <c r="G3990" s="16"/>
      <c r="H3990" s="16"/>
      <c r="I3990" s="16"/>
      <c r="J3990" s="16"/>
      <c r="K3990" s="16"/>
      <c r="L3990" s="32"/>
      <c r="M3990" s="16"/>
      <c r="N3990" s="16"/>
      <c r="O3990" s="16"/>
      <c r="P3990" s="16"/>
      <c r="Y3990" s="20"/>
      <c r="Z3990" s="20"/>
      <c r="AA3990" s="20"/>
      <c r="AB3990" s="20"/>
      <c r="AC3990" s="20"/>
      <c r="AD3990" s="20"/>
    </row>
    <row r="3991" spans="3:30" s="1" customFormat="1">
      <c r="C3991" s="16"/>
      <c r="D3991" s="16"/>
      <c r="E3991" s="32"/>
      <c r="F3991" s="16"/>
      <c r="G3991" s="16"/>
      <c r="H3991" s="16"/>
      <c r="I3991" s="16"/>
      <c r="J3991" s="16"/>
      <c r="K3991" s="16"/>
      <c r="L3991" s="32"/>
      <c r="M3991" s="16"/>
      <c r="N3991" s="16"/>
      <c r="O3991" s="16"/>
      <c r="P3991" s="16"/>
      <c r="Y3991" s="20"/>
      <c r="Z3991" s="20"/>
      <c r="AA3991" s="20"/>
      <c r="AB3991" s="20"/>
      <c r="AC3991" s="20"/>
      <c r="AD3991" s="20"/>
    </row>
    <row r="3992" spans="3:30" s="1" customFormat="1">
      <c r="C3992" s="16"/>
      <c r="D3992" s="16"/>
      <c r="E3992" s="32"/>
      <c r="F3992" s="16"/>
      <c r="G3992" s="16"/>
      <c r="H3992" s="16"/>
      <c r="I3992" s="16"/>
      <c r="J3992" s="16"/>
      <c r="K3992" s="16"/>
      <c r="L3992" s="32"/>
      <c r="M3992" s="16"/>
      <c r="N3992" s="16"/>
      <c r="O3992" s="16"/>
      <c r="P3992" s="16"/>
      <c r="Y3992" s="20"/>
      <c r="Z3992" s="20"/>
      <c r="AA3992" s="20"/>
      <c r="AB3992" s="20"/>
      <c r="AC3992" s="20"/>
      <c r="AD3992" s="20"/>
    </row>
    <row r="3993" spans="3:30" s="1" customFormat="1">
      <c r="C3993" s="16"/>
      <c r="D3993" s="16"/>
      <c r="E3993" s="32"/>
      <c r="F3993" s="16"/>
      <c r="G3993" s="16"/>
      <c r="H3993" s="16"/>
      <c r="I3993" s="16"/>
      <c r="J3993" s="16"/>
      <c r="K3993" s="16"/>
      <c r="L3993" s="32"/>
      <c r="M3993" s="16"/>
      <c r="N3993" s="16"/>
      <c r="O3993" s="16"/>
      <c r="P3993" s="16"/>
      <c r="Y3993" s="20"/>
      <c r="Z3993" s="20"/>
      <c r="AA3993" s="20"/>
      <c r="AB3993" s="20"/>
      <c r="AC3993" s="20"/>
      <c r="AD3993" s="20"/>
    </row>
    <row r="3994" spans="3:30" s="1" customFormat="1">
      <c r="C3994" s="16"/>
      <c r="D3994" s="16"/>
      <c r="E3994" s="32"/>
      <c r="F3994" s="16"/>
      <c r="G3994" s="16"/>
      <c r="H3994" s="16"/>
      <c r="I3994" s="16"/>
      <c r="J3994" s="16"/>
      <c r="K3994" s="16"/>
      <c r="L3994" s="32"/>
      <c r="M3994" s="16"/>
      <c r="N3994" s="16"/>
      <c r="O3994" s="16"/>
      <c r="P3994" s="16"/>
      <c r="Y3994" s="20"/>
      <c r="Z3994" s="20"/>
      <c r="AA3994" s="20"/>
      <c r="AB3994" s="20"/>
      <c r="AC3994" s="20"/>
      <c r="AD3994" s="20"/>
    </row>
    <row r="3995" spans="3:30" s="1" customFormat="1">
      <c r="C3995" s="16"/>
      <c r="D3995" s="16"/>
      <c r="E3995" s="32"/>
      <c r="F3995" s="16"/>
      <c r="G3995" s="16"/>
      <c r="H3995" s="16"/>
      <c r="I3995" s="16"/>
      <c r="J3995" s="16"/>
      <c r="K3995" s="16"/>
      <c r="L3995" s="32"/>
      <c r="M3995" s="16"/>
      <c r="N3995" s="16"/>
      <c r="O3995" s="16"/>
      <c r="P3995" s="16"/>
      <c r="Y3995" s="20"/>
      <c r="Z3995" s="20"/>
      <c r="AA3995" s="20"/>
      <c r="AB3995" s="20"/>
      <c r="AC3995" s="20"/>
      <c r="AD3995" s="20"/>
    </row>
    <row r="3996" spans="3:30" s="1" customFormat="1">
      <c r="C3996" s="16"/>
      <c r="D3996" s="16"/>
      <c r="E3996" s="32"/>
      <c r="F3996" s="16"/>
      <c r="G3996" s="16"/>
      <c r="H3996" s="16"/>
      <c r="I3996" s="16"/>
      <c r="J3996" s="16"/>
      <c r="K3996" s="16"/>
      <c r="L3996" s="32"/>
      <c r="M3996" s="16"/>
      <c r="N3996" s="16"/>
      <c r="O3996" s="16"/>
      <c r="P3996" s="16"/>
      <c r="Y3996" s="20"/>
      <c r="Z3996" s="20"/>
      <c r="AA3996" s="20"/>
      <c r="AB3996" s="20"/>
      <c r="AC3996" s="20"/>
      <c r="AD3996" s="20"/>
    </row>
    <row r="3997" spans="3:30" s="1" customFormat="1">
      <c r="C3997" s="16"/>
      <c r="D3997" s="16"/>
      <c r="E3997" s="32"/>
      <c r="F3997" s="16"/>
      <c r="G3997" s="16"/>
      <c r="H3997" s="16"/>
      <c r="I3997" s="16"/>
      <c r="J3997" s="16"/>
      <c r="K3997" s="16"/>
      <c r="L3997" s="32"/>
      <c r="M3997" s="16"/>
      <c r="N3997" s="16"/>
      <c r="O3997" s="16"/>
      <c r="P3997" s="16"/>
      <c r="Y3997" s="20"/>
      <c r="Z3997" s="20"/>
      <c r="AA3997" s="20"/>
      <c r="AB3997" s="20"/>
      <c r="AC3997" s="20"/>
      <c r="AD3997" s="20"/>
    </row>
    <row r="3998" spans="3:30" s="1" customFormat="1">
      <c r="C3998" s="16"/>
      <c r="D3998" s="16"/>
      <c r="E3998" s="32"/>
      <c r="F3998" s="16"/>
      <c r="G3998" s="16"/>
      <c r="H3998" s="16"/>
      <c r="I3998" s="16"/>
      <c r="J3998" s="16"/>
      <c r="K3998" s="16"/>
      <c r="L3998" s="32"/>
      <c r="M3998" s="16"/>
      <c r="N3998" s="16"/>
      <c r="O3998" s="16"/>
      <c r="P3998" s="16"/>
      <c r="Y3998" s="20"/>
      <c r="Z3998" s="20"/>
      <c r="AA3998" s="20"/>
      <c r="AB3998" s="20"/>
      <c r="AC3998" s="20"/>
      <c r="AD3998" s="20"/>
    </row>
    <row r="3999" spans="3:30" s="1" customFormat="1">
      <c r="C3999" s="16"/>
      <c r="D3999" s="16"/>
      <c r="E3999" s="32"/>
      <c r="F3999" s="16"/>
      <c r="G3999" s="16"/>
      <c r="H3999" s="16"/>
      <c r="I3999" s="16"/>
      <c r="J3999" s="16"/>
      <c r="K3999" s="16"/>
      <c r="L3999" s="32"/>
      <c r="M3999" s="16"/>
      <c r="N3999" s="16"/>
      <c r="O3999" s="16"/>
      <c r="P3999" s="16"/>
      <c r="Y3999" s="20"/>
      <c r="Z3999" s="20"/>
      <c r="AA3999" s="20"/>
      <c r="AB3999" s="20"/>
      <c r="AC3999" s="20"/>
      <c r="AD3999" s="20"/>
    </row>
    <row r="4000" spans="3:30" s="1" customFormat="1">
      <c r="C4000" s="16"/>
      <c r="D4000" s="16"/>
      <c r="E4000" s="32"/>
      <c r="F4000" s="16"/>
      <c r="G4000" s="16"/>
      <c r="H4000" s="16"/>
      <c r="I4000" s="16"/>
      <c r="J4000" s="16"/>
      <c r="K4000" s="16"/>
      <c r="L4000" s="32"/>
      <c r="M4000" s="16"/>
      <c r="N4000" s="16"/>
      <c r="O4000" s="16"/>
      <c r="P4000" s="16"/>
      <c r="Y4000" s="20"/>
      <c r="Z4000" s="20"/>
      <c r="AA4000" s="20"/>
      <c r="AB4000" s="20"/>
      <c r="AC4000" s="20"/>
      <c r="AD4000" s="20"/>
    </row>
    <row r="4001" spans="3:30" s="1" customFormat="1">
      <c r="C4001" s="16"/>
      <c r="D4001" s="16"/>
      <c r="E4001" s="32"/>
      <c r="F4001" s="16"/>
      <c r="G4001" s="16"/>
      <c r="H4001" s="16"/>
      <c r="I4001" s="16"/>
      <c r="J4001" s="16"/>
      <c r="K4001" s="16"/>
      <c r="L4001" s="32"/>
      <c r="M4001" s="16"/>
      <c r="N4001" s="16"/>
      <c r="O4001" s="16"/>
      <c r="P4001" s="16"/>
      <c r="Y4001" s="20"/>
      <c r="Z4001" s="20"/>
      <c r="AA4001" s="20"/>
      <c r="AB4001" s="20"/>
      <c r="AC4001" s="20"/>
      <c r="AD4001" s="20"/>
    </row>
    <row r="4002" spans="3:30" s="1" customFormat="1">
      <c r="C4002" s="16"/>
      <c r="D4002" s="16"/>
      <c r="E4002" s="32"/>
      <c r="F4002" s="16"/>
      <c r="G4002" s="16"/>
      <c r="H4002" s="16"/>
      <c r="I4002" s="16"/>
      <c r="J4002" s="16"/>
      <c r="K4002" s="16"/>
      <c r="L4002" s="32"/>
      <c r="M4002" s="16"/>
      <c r="N4002" s="16"/>
      <c r="O4002" s="16"/>
      <c r="P4002" s="16"/>
      <c r="Y4002" s="20"/>
      <c r="Z4002" s="20"/>
      <c r="AA4002" s="20"/>
      <c r="AB4002" s="20"/>
      <c r="AC4002" s="20"/>
      <c r="AD4002" s="20"/>
    </row>
    <row r="4003" spans="3:30" s="1" customFormat="1">
      <c r="C4003" s="16"/>
      <c r="D4003" s="16"/>
      <c r="E4003" s="32"/>
      <c r="F4003" s="16"/>
      <c r="G4003" s="16"/>
      <c r="H4003" s="16"/>
      <c r="I4003" s="16"/>
      <c r="J4003" s="16"/>
      <c r="K4003" s="16"/>
      <c r="L4003" s="32"/>
      <c r="M4003" s="16"/>
      <c r="N4003" s="16"/>
      <c r="O4003" s="16"/>
      <c r="P4003" s="16"/>
      <c r="Y4003" s="20"/>
      <c r="Z4003" s="20"/>
      <c r="AA4003" s="20"/>
      <c r="AB4003" s="20"/>
      <c r="AC4003" s="20"/>
      <c r="AD4003" s="20"/>
    </row>
    <row r="4004" spans="3:30" s="1" customFormat="1">
      <c r="C4004" s="16"/>
      <c r="D4004" s="16"/>
      <c r="E4004" s="32"/>
      <c r="F4004" s="16"/>
      <c r="G4004" s="16"/>
      <c r="H4004" s="16"/>
      <c r="I4004" s="16"/>
      <c r="J4004" s="16"/>
      <c r="K4004" s="16"/>
      <c r="L4004" s="32"/>
      <c r="M4004" s="16"/>
      <c r="N4004" s="16"/>
      <c r="O4004" s="16"/>
      <c r="P4004" s="16"/>
      <c r="Y4004" s="20"/>
      <c r="Z4004" s="20"/>
      <c r="AA4004" s="20"/>
      <c r="AB4004" s="20"/>
      <c r="AC4004" s="20"/>
      <c r="AD4004" s="20"/>
    </row>
    <row r="4005" spans="3:30" s="1" customFormat="1">
      <c r="C4005" s="16"/>
      <c r="D4005" s="16"/>
      <c r="E4005" s="32"/>
      <c r="F4005" s="16"/>
      <c r="G4005" s="16"/>
      <c r="H4005" s="16"/>
      <c r="I4005" s="16"/>
      <c r="J4005" s="16"/>
      <c r="K4005" s="16"/>
      <c r="L4005" s="32"/>
      <c r="M4005" s="16"/>
      <c r="N4005" s="16"/>
      <c r="O4005" s="16"/>
      <c r="P4005" s="16"/>
      <c r="Y4005" s="20"/>
      <c r="Z4005" s="20"/>
      <c r="AA4005" s="20"/>
      <c r="AB4005" s="20"/>
      <c r="AC4005" s="20"/>
      <c r="AD4005" s="20"/>
    </row>
    <row r="4006" spans="3:30" s="1" customFormat="1">
      <c r="C4006" s="16"/>
      <c r="D4006" s="16"/>
      <c r="E4006" s="32"/>
      <c r="F4006" s="16"/>
      <c r="G4006" s="16"/>
      <c r="H4006" s="16"/>
      <c r="I4006" s="16"/>
      <c r="J4006" s="16"/>
      <c r="K4006" s="16"/>
      <c r="L4006" s="32"/>
      <c r="M4006" s="16"/>
      <c r="N4006" s="16"/>
      <c r="O4006" s="16"/>
      <c r="P4006" s="16"/>
      <c r="Y4006" s="20"/>
      <c r="Z4006" s="20"/>
      <c r="AA4006" s="20"/>
      <c r="AB4006" s="20"/>
      <c r="AC4006" s="20"/>
      <c r="AD4006" s="20"/>
    </row>
    <row r="4007" spans="3:30" s="1" customFormat="1">
      <c r="C4007" s="16"/>
      <c r="D4007" s="16"/>
      <c r="E4007" s="32"/>
      <c r="F4007" s="16"/>
      <c r="G4007" s="16"/>
      <c r="H4007" s="16"/>
      <c r="I4007" s="16"/>
      <c r="J4007" s="16"/>
      <c r="K4007" s="16"/>
      <c r="L4007" s="32"/>
      <c r="M4007" s="16"/>
      <c r="N4007" s="16"/>
      <c r="O4007" s="16"/>
      <c r="P4007" s="16"/>
      <c r="Y4007" s="20"/>
      <c r="Z4007" s="20"/>
      <c r="AA4007" s="20"/>
      <c r="AB4007" s="20"/>
      <c r="AC4007" s="20"/>
      <c r="AD4007" s="20"/>
    </row>
    <row r="4008" spans="3:30" s="1" customFormat="1">
      <c r="C4008" s="16"/>
      <c r="D4008" s="16"/>
      <c r="E4008" s="32"/>
      <c r="F4008" s="16"/>
      <c r="G4008" s="16"/>
      <c r="H4008" s="16"/>
      <c r="I4008" s="16"/>
      <c r="J4008" s="16"/>
      <c r="K4008" s="16"/>
      <c r="L4008" s="32"/>
      <c r="M4008" s="16"/>
      <c r="N4008" s="16"/>
      <c r="O4008" s="16"/>
      <c r="P4008" s="16"/>
      <c r="Y4008" s="20"/>
      <c r="Z4008" s="20"/>
      <c r="AA4008" s="20"/>
      <c r="AB4008" s="20"/>
      <c r="AC4008" s="20"/>
      <c r="AD4008" s="20"/>
    </row>
    <row r="4009" spans="3:30" s="1" customFormat="1">
      <c r="C4009" s="16"/>
      <c r="D4009" s="16"/>
      <c r="E4009" s="32"/>
      <c r="F4009" s="16"/>
      <c r="G4009" s="16"/>
      <c r="H4009" s="16"/>
      <c r="I4009" s="16"/>
      <c r="J4009" s="16"/>
      <c r="K4009" s="16"/>
      <c r="L4009" s="32"/>
      <c r="M4009" s="16"/>
      <c r="N4009" s="16"/>
      <c r="O4009" s="16"/>
      <c r="P4009" s="16"/>
      <c r="Y4009" s="20"/>
      <c r="Z4009" s="20"/>
      <c r="AA4009" s="20"/>
      <c r="AB4009" s="20"/>
      <c r="AC4009" s="20"/>
      <c r="AD4009" s="20"/>
    </row>
    <row r="4010" spans="3:30" s="1" customFormat="1">
      <c r="C4010" s="16"/>
      <c r="D4010" s="16"/>
      <c r="E4010" s="32"/>
      <c r="F4010" s="16"/>
      <c r="G4010" s="16"/>
      <c r="H4010" s="16"/>
      <c r="I4010" s="16"/>
      <c r="J4010" s="16"/>
      <c r="K4010" s="16"/>
      <c r="L4010" s="32"/>
      <c r="M4010" s="16"/>
      <c r="N4010" s="16"/>
      <c r="O4010" s="16"/>
      <c r="P4010" s="16"/>
      <c r="Y4010" s="20"/>
      <c r="Z4010" s="20"/>
      <c r="AA4010" s="20"/>
      <c r="AB4010" s="20"/>
      <c r="AC4010" s="20"/>
      <c r="AD4010" s="20"/>
    </row>
    <row r="4011" spans="3:30" s="1" customFormat="1">
      <c r="C4011" s="16"/>
      <c r="D4011" s="16"/>
      <c r="E4011" s="32"/>
      <c r="F4011" s="16"/>
      <c r="G4011" s="16"/>
      <c r="H4011" s="16"/>
      <c r="I4011" s="16"/>
      <c r="J4011" s="16"/>
      <c r="K4011" s="16"/>
      <c r="L4011" s="32"/>
      <c r="M4011" s="16"/>
      <c r="N4011" s="16"/>
      <c r="O4011" s="16"/>
      <c r="P4011" s="16"/>
      <c r="Y4011" s="20"/>
      <c r="Z4011" s="20"/>
      <c r="AA4011" s="20"/>
      <c r="AB4011" s="20"/>
      <c r="AC4011" s="20"/>
      <c r="AD4011" s="20"/>
    </row>
    <row r="4012" spans="3:30" s="1" customFormat="1">
      <c r="C4012" s="16"/>
      <c r="D4012" s="16"/>
      <c r="E4012" s="32"/>
      <c r="F4012" s="16"/>
      <c r="G4012" s="16"/>
      <c r="H4012" s="16"/>
      <c r="I4012" s="16"/>
      <c r="J4012" s="16"/>
      <c r="K4012" s="16"/>
      <c r="L4012" s="32"/>
      <c r="M4012" s="16"/>
      <c r="N4012" s="16"/>
      <c r="O4012" s="16"/>
      <c r="P4012" s="16"/>
      <c r="Y4012" s="20"/>
      <c r="Z4012" s="20"/>
      <c r="AA4012" s="20"/>
      <c r="AB4012" s="20"/>
      <c r="AC4012" s="20"/>
      <c r="AD4012" s="20"/>
    </row>
    <row r="4013" spans="3:30" s="1" customFormat="1">
      <c r="C4013" s="16"/>
      <c r="D4013" s="16"/>
      <c r="E4013" s="32"/>
      <c r="F4013" s="16"/>
      <c r="G4013" s="16"/>
      <c r="H4013" s="16"/>
      <c r="I4013" s="16"/>
      <c r="J4013" s="16"/>
      <c r="K4013" s="16"/>
      <c r="L4013" s="32"/>
      <c r="M4013" s="16"/>
      <c r="N4013" s="16"/>
      <c r="O4013" s="16"/>
      <c r="P4013" s="16"/>
      <c r="Y4013" s="20"/>
      <c r="Z4013" s="20"/>
      <c r="AA4013" s="20"/>
      <c r="AB4013" s="20"/>
      <c r="AC4013" s="20"/>
      <c r="AD4013" s="20"/>
    </row>
    <row r="4014" spans="3:30" s="1" customFormat="1">
      <c r="C4014" s="16"/>
      <c r="D4014" s="16"/>
      <c r="E4014" s="32"/>
      <c r="F4014" s="16"/>
      <c r="G4014" s="16"/>
      <c r="H4014" s="16"/>
      <c r="I4014" s="16"/>
      <c r="J4014" s="16"/>
      <c r="K4014" s="16"/>
      <c r="L4014" s="32"/>
      <c r="M4014" s="16"/>
      <c r="N4014" s="16"/>
      <c r="O4014" s="16"/>
      <c r="P4014" s="16"/>
      <c r="Y4014" s="20"/>
      <c r="Z4014" s="20"/>
      <c r="AA4014" s="20"/>
      <c r="AB4014" s="20"/>
      <c r="AC4014" s="20"/>
      <c r="AD4014" s="20"/>
    </row>
    <row r="4015" spans="3:30" s="1" customFormat="1">
      <c r="C4015" s="16"/>
      <c r="D4015" s="16"/>
      <c r="E4015" s="32"/>
      <c r="F4015" s="16"/>
      <c r="G4015" s="16"/>
      <c r="H4015" s="16"/>
      <c r="I4015" s="16"/>
      <c r="J4015" s="16"/>
      <c r="K4015" s="16"/>
      <c r="L4015" s="32"/>
      <c r="M4015" s="16"/>
      <c r="N4015" s="16"/>
      <c r="O4015" s="16"/>
      <c r="P4015" s="16"/>
      <c r="Y4015" s="20"/>
      <c r="Z4015" s="20"/>
      <c r="AA4015" s="20"/>
      <c r="AB4015" s="20"/>
      <c r="AC4015" s="20"/>
      <c r="AD4015" s="20"/>
    </row>
    <row r="4016" spans="3:30" s="1" customFormat="1">
      <c r="C4016" s="16"/>
      <c r="D4016" s="16"/>
      <c r="E4016" s="32"/>
      <c r="F4016" s="16"/>
      <c r="G4016" s="16"/>
      <c r="H4016" s="16"/>
      <c r="I4016" s="16"/>
      <c r="J4016" s="16"/>
      <c r="K4016" s="16"/>
      <c r="L4016" s="32"/>
      <c r="M4016" s="16"/>
      <c r="N4016" s="16"/>
      <c r="O4016" s="16"/>
      <c r="P4016" s="16"/>
      <c r="Y4016" s="20"/>
      <c r="Z4016" s="20"/>
      <c r="AA4016" s="20"/>
      <c r="AB4016" s="20"/>
      <c r="AC4016" s="20"/>
      <c r="AD4016" s="20"/>
    </row>
    <row r="4017" spans="3:30" s="1" customFormat="1">
      <c r="C4017" s="16"/>
      <c r="D4017" s="16"/>
      <c r="E4017" s="32"/>
      <c r="F4017" s="16"/>
      <c r="G4017" s="16"/>
      <c r="H4017" s="16"/>
      <c r="I4017" s="16"/>
      <c r="J4017" s="16"/>
      <c r="K4017" s="16"/>
      <c r="L4017" s="32"/>
      <c r="M4017" s="16"/>
      <c r="N4017" s="16"/>
      <c r="O4017" s="16"/>
      <c r="P4017" s="16"/>
      <c r="Y4017" s="20"/>
      <c r="Z4017" s="20"/>
      <c r="AA4017" s="20"/>
      <c r="AB4017" s="20"/>
      <c r="AC4017" s="20"/>
      <c r="AD4017" s="20"/>
    </row>
    <row r="4018" spans="3:30" s="1" customFormat="1">
      <c r="C4018" s="16"/>
      <c r="D4018" s="16"/>
      <c r="E4018" s="32"/>
      <c r="F4018" s="16"/>
      <c r="G4018" s="16"/>
      <c r="H4018" s="16"/>
      <c r="I4018" s="16"/>
      <c r="J4018" s="16"/>
      <c r="K4018" s="16"/>
      <c r="L4018" s="32"/>
      <c r="M4018" s="16"/>
      <c r="N4018" s="16"/>
      <c r="O4018" s="16"/>
      <c r="P4018" s="16"/>
      <c r="Y4018" s="20"/>
      <c r="Z4018" s="20"/>
      <c r="AA4018" s="20"/>
      <c r="AB4018" s="20"/>
      <c r="AC4018" s="20"/>
      <c r="AD4018" s="20"/>
    </row>
    <row r="4019" spans="3:30" s="1" customFormat="1">
      <c r="C4019" s="16"/>
      <c r="D4019" s="16"/>
      <c r="E4019" s="32"/>
      <c r="F4019" s="16"/>
      <c r="G4019" s="16"/>
      <c r="H4019" s="16"/>
      <c r="I4019" s="16"/>
      <c r="J4019" s="16"/>
      <c r="K4019" s="16"/>
      <c r="L4019" s="32"/>
      <c r="M4019" s="16"/>
      <c r="N4019" s="16"/>
      <c r="O4019" s="16"/>
      <c r="P4019" s="16"/>
      <c r="Y4019" s="20"/>
      <c r="Z4019" s="20"/>
      <c r="AA4019" s="20"/>
      <c r="AB4019" s="20"/>
      <c r="AC4019" s="20"/>
      <c r="AD4019" s="20"/>
    </row>
    <row r="4020" spans="3:30" s="1" customFormat="1">
      <c r="C4020" s="16"/>
      <c r="D4020" s="16"/>
      <c r="E4020" s="32"/>
      <c r="F4020" s="16"/>
      <c r="G4020" s="16"/>
      <c r="H4020" s="16"/>
      <c r="I4020" s="16"/>
      <c r="J4020" s="16"/>
      <c r="K4020" s="16"/>
      <c r="L4020" s="32"/>
      <c r="M4020" s="16"/>
      <c r="N4020" s="16"/>
      <c r="O4020" s="16"/>
      <c r="P4020" s="16"/>
      <c r="Y4020" s="20"/>
      <c r="Z4020" s="20"/>
      <c r="AA4020" s="20"/>
      <c r="AB4020" s="20"/>
      <c r="AC4020" s="20"/>
      <c r="AD4020" s="20"/>
    </row>
    <row r="4021" spans="3:30" s="1" customFormat="1">
      <c r="C4021" s="16"/>
      <c r="D4021" s="16"/>
      <c r="E4021" s="32"/>
      <c r="F4021" s="16"/>
      <c r="G4021" s="16"/>
      <c r="H4021" s="16"/>
      <c r="I4021" s="16"/>
      <c r="J4021" s="16"/>
      <c r="K4021" s="16"/>
      <c r="L4021" s="32"/>
      <c r="M4021" s="16"/>
      <c r="N4021" s="16"/>
      <c r="O4021" s="16"/>
      <c r="P4021" s="16"/>
      <c r="Y4021" s="20"/>
      <c r="Z4021" s="20"/>
      <c r="AA4021" s="20"/>
      <c r="AB4021" s="20"/>
      <c r="AC4021" s="20"/>
      <c r="AD4021" s="20"/>
    </row>
    <row r="4022" spans="3:30" s="1" customFormat="1">
      <c r="C4022" s="16"/>
      <c r="D4022" s="16"/>
      <c r="E4022" s="32"/>
      <c r="F4022" s="16"/>
      <c r="G4022" s="16"/>
      <c r="H4022" s="16"/>
      <c r="I4022" s="16"/>
      <c r="J4022" s="16"/>
      <c r="K4022" s="16"/>
      <c r="L4022" s="32"/>
      <c r="M4022" s="16"/>
      <c r="N4022" s="16"/>
      <c r="O4022" s="16"/>
      <c r="P4022" s="16"/>
      <c r="Y4022" s="20"/>
      <c r="Z4022" s="20"/>
      <c r="AA4022" s="20"/>
      <c r="AB4022" s="20"/>
      <c r="AC4022" s="20"/>
      <c r="AD4022" s="20"/>
    </row>
    <row r="4023" spans="3:30" s="1" customFormat="1">
      <c r="C4023" s="16"/>
      <c r="D4023" s="16"/>
      <c r="E4023" s="32"/>
      <c r="F4023" s="16"/>
      <c r="G4023" s="16"/>
      <c r="H4023" s="16"/>
      <c r="I4023" s="16"/>
      <c r="J4023" s="16"/>
      <c r="K4023" s="16"/>
      <c r="L4023" s="32"/>
      <c r="M4023" s="16"/>
      <c r="N4023" s="16"/>
      <c r="O4023" s="16"/>
      <c r="P4023" s="16"/>
      <c r="Y4023" s="20"/>
      <c r="Z4023" s="20"/>
      <c r="AA4023" s="20"/>
      <c r="AB4023" s="20"/>
      <c r="AC4023" s="20"/>
      <c r="AD4023" s="20"/>
    </row>
    <row r="4024" spans="3:30" s="1" customFormat="1">
      <c r="C4024" s="16"/>
      <c r="D4024" s="16"/>
      <c r="E4024" s="32"/>
      <c r="F4024" s="16"/>
      <c r="G4024" s="16"/>
      <c r="H4024" s="16"/>
      <c r="I4024" s="16"/>
      <c r="J4024" s="16"/>
      <c r="K4024" s="16"/>
      <c r="L4024" s="32"/>
      <c r="M4024" s="16"/>
      <c r="N4024" s="16"/>
      <c r="O4024" s="16"/>
      <c r="P4024" s="16"/>
      <c r="Y4024" s="20"/>
      <c r="Z4024" s="20"/>
      <c r="AA4024" s="20"/>
      <c r="AB4024" s="20"/>
      <c r="AC4024" s="20"/>
      <c r="AD4024" s="20"/>
    </row>
    <row r="4025" spans="3:30" s="1" customFormat="1">
      <c r="C4025" s="16"/>
      <c r="D4025" s="16"/>
      <c r="E4025" s="32"/>
      <c r="F4025" s="16"/>
      <c r="G4025" s="16"/>
      <c r="H4025" s="16"/>
      <c r="I4025" s="16"/>
      <c r="J4025" s="16"/>
      <c r="K4025" s="16"/>
      <c r="L4025" s="32"/>
      <c r="M4025" s="16"/>
      <c r="N4025" s="16"/>
      <c r="O4025" s="16"/>
      <c r="P4025" s="16"/>
      <c r="Y4025" s="20"/>
      <c r="Z4025" s="20"/>
      <c r="AA4025" s="20"/>
      <c r="AB4025" s="20"/>
      <c r="AC4025" s="20"/>
      <c r="AD4025" s="20"/>
    </row>
    <row r="4026" spans="3:30" s="1" customFormat="1">
      <c r="C4026" s="16"/>
      <c r="D4026" s="16"/>
      <c r="E4026" s="32"/>
      <c r="F4026" s="16"/>
      <c r="G4026" s="16"/>
      <c r="H4026" s="16"/>
      <c r="I4026" s="16"/>
      <c r="J4026" s="16"/>
      <c r="K4026" s="16"/>
      <c r="L4026" s="32"/>
      <c r="M4026" s="16"/>
      <c r="N4026" s="16"/>
      <c r="O4026" s="16"/>
      <c r="P4026" s="16"/>
      <c r="Y4026" s="20"/>
      <c r="Z4026" s="20"/>
      <c r="AA4026" s="20"/>
      <c r="AB4026" s="20"/>
      <c r="AC4026" s="20"/>
      <c r="AD4026" s="20"/>
    </row>
    <row r="4027" spans="3:30" s="1" customFormat="1">
      <c r="C4027" s="16"/>
      <c r="D4027" s="16"/>
      <c r="E4027" s="32"/>
      <c r="F4027" s="16"/>
      <c r="G4027" s="16"/>
      <c r="H4027" s="16"/>
      <c r="I4027" s="16"/>
      <c r="J4027" s="16"/>
      <c r="K4027" s="16"/>
      <c r="L4027" s="32"/>
      <c r="M4027" s="16"/>
      <c r="N4027" s="16"/>
      <c r="O4027" s="16"/>
      <c r="P4027" s="16"/>
      <c r="Y4027" s="20"/>
      <c r="Z4027" s="20"/>
      <c r="AA4027" s="20"/>
      <c r="AB4027" s="20"/>
      <c r="AC4027" s="20"/>
      <c r="AD4027" s="20"/>
    </row>
    <row r="4028" spans="3:30" s="1" customFormat="1">
      <c r="C4028" s="16"/>
      <c r="D4028" s="16"/>
      <c r="E4028" s="32"/>
      <c r="F4028" s="16"/>
      <c r="G4028" s="16"/>
      <c r="H4028" s="16"/>
      <c r="I4028" s="16"/>
      <c r="J4028" s="16"/>
      <c r="K4028" s="16"/>
      <c r="L4028" s="32"/>
      <c r="M4028" s="16"/>
      <c r="N4028" s="16"/>
      <c r="O4028" s="16"/>
      <c r="P4028" s="16"/>
      <c r="Y4028" s="20"/>
      <c r="Z4028" s="20"/>
      <c r="AA4028" s="20"/>
      <c r="AB4028" s="20"/>
      <c r="AC4028" s="20"/>
      <c r="AD4028" s="20"/>
    </row>
    <row r="4029" spans="3:30" s="1" customFormat="1">
      <c r="C4029" s="16"/>
      <c r="D4029" s="16"/>
      <c r="E4029" s="32"/>
      <c r="F4029" s="16"/>
      <c r="G4029" s="16"/>
      <c r="H4029" s="16"/>
      <c r="I4029" s="16"/>
      <c r="J4029" s="16"/>
      <c r="K4029" s="16"/>
      <c r="L4029" s="32"/>
      <c r="M4029" s="16"/>
      <c r="N4029" s="16"/>
      <c r="O4029" s="16"/>
      <c r="P4029" s="16"/>
      <c r="Y4029" s="20"/>
      <c r="Z4029" s="20"/>
      <c r="AA4029" s="20"/>
      <c r="AB4029" s="20"/>
      <c r="AC4029" s="20"/>
      <c r="AD4029" s="20"/>
    </row>
    <row r="4030" spans="3:30" s="1" customFormat="1">
      <c r="C4030" s="16"/>
      <c r="D4030" s="16"/>
      <c r="E4030" s="32"/>
      <c r="F4030" s="16"/>
      <c r="G4030" s="16"/>
      <c r="H4030" s="16"/>
      <c r="I4030" s="16"/>
      <c r="J4030" s="16"/>
      <c r="K4030" s="16"/>
      <c r="L4030" s="32"/>
      <c r="M4030" s="16"/>
      <c r="N4030" s="16"/>
      <c r="O4030" s="16"/>
      <c r="P4030" s="16"/>
      <c r="Y4030" s="20"/>
      <c r="Z4030" s="20"/>
      <c r="AA4030" s="20"/>
      <c r="AB4030" s="20"/>
      <c r="AC4030" s="20"/>
      <c r="AD4030" s="20"/>
    </row>
    <row r="4031" spans="3:30" s="1" customFormat="1">
      <c r="C4031" s="16"/>
      <c r="D4031" s="16"/>
      <c r="E4031" s="32"/>
      <c r="F4031" s="16"/>
      <c r="G4031" s="16"/>
      <c r="H4031" s="16"/>
      <c r="I4031" s="16"/>
      <c r="J4031" s="16"/>
      <c r="K4031" s="16"/>
      <c r="L4031" s="32"/>
      <c r="M4031" s="16"/>
      <c r="N4031" s="16"/>
      <c r="O4031" s="16"/>
      <c r="P4031" s="16"/>
      <c r="Y4031" s="20"/>
      <c r="Z4031" s="20"/>
      <c r="AA4031" s="20"/>
      <c r="AB4031" s="20"/>
      <c r="AC4031" s="20"/>
      <c r="AD4031" s="20"/>
    </row>
    <row r="4032" spans="3:30" s="1" customFormat="1">
      <c r="C4032" s="16"/>
      <c r="D4032" s="16"/>
      <c r="E4032" s="32"/>
      <c r="F4032" s="16"/>
      <c r="G4032" s="16"/>
      <c r="H4032" s="16"/>
      <c r="I4032" s="16"/>
      <c r="J4032" s="16"/>
      <c r="K4032" s="16"/>
      <c r="L4032" s="32"/>
      <c r="M4032" s="16"/>
      <c r="N4032" s="16"/>
      <c r="O4032" s="16"/>
      <c r="P4032" s="16"/>
      <c r="Y4032" s="20"/>
      <c r="Z4032" s="20"/>
      <c r="AA4032" s="20"/>
      <c r="AB4032" s="20"/>
      <c r="AC4032" s="20"/>
      <c r="AD4032" s="20"/>
    </row>
    <row r="4033" spans="3:30" s="1" customFormat="1">
      <c r="C4033" s="16"/>
      <c r="D4033" s="16"/>
      <c r="E4033" s="32"/>
      <c r="F4033" s="16"/>
      <c r="G4033" s="16"/>
      <c r="H4033" s="16"/>
      <c r="I4033" s="16"/>
      <c r="J4033" s="16"/>
      <c r="K4033" s="16"/>
      <c r="L4033" s="32"/>
      <c r="M4033" s="16"/>
      <c r="N4033" s="16"/>
      <c r="O4033" s="16"/>
      <c r="P4033" s="16"/>
      <c r="Y4033" s="20"/>
      <c r="Z4033" s="20"/>
      <c r="AA4033" s="20"/>
      <c r="AB4033" s="20"/>
      <c r="AC4033" s="20"/>
      <c r="AD4033" s="20"/>
    </row>
    <row r="4034" spans="3:30" s="1" customFormat="1">
      <c r="C4034" s="16"/>
      <c r="D4034" s="16"/>
      <c r="E4034" s="32"/>
      <c r="F4034" s="16"/>
      <c r="G4034" s="16"/>
      <c r="H4034" s="16"/>
      <c r="I4034" s="16"/>
      <c r="J4034" s="16"/>
      <c r="K4034" s="16"/>
      <c r="L4034" s="32"/>
      <c r="M4034" s="16"/>
      <c r="N4034" s="16"/>
      <c r="O4034" s="16"/>
      <c r="P4034" s="16"/>
      <c r="Y4034" s="20"/>
      <c r="Z4034" s="20"/>
      <c r="AA4034" s="20"/>
      <c r="AB4034" s="20"/>
      <c r="AC4034" s="20"/>
      <c r="AD4034" s="20"/>
    </row>
    <row r="4035" spans="3:30" s="1" customFormat="1">
      <c r="C4035" s="16"/>
      <c r="D4035" s="16"/>
      <c r="E4035" s="32"/>
      <c r="F4035" s="16"/>
      <c r="G4035" s="16"/>
      <c r="H4035" s="16"/>
      <c r="I4035" s="16"/>
      <c r="J4035" s="16"/>
      <c r="K4035" s="16"/>
      <c r="L4035" s="32"/>
      <c r="M4035" s="16"/>
      <c r="N4035" s="16"/>
      <c r="O4035" s="16"/>
      <c r="P4035" s="16"/>
      <c r="Y4035" s="20"/>
      <c r="Z4035" s="20"/>
      <c r="AA4035" s="20"/>
      <c r="AB4035" s="20"/>
      <c r="AC4035" s="20"/>
      <c r="AD4035" s="20"/>
    </row>
    <row r="4036" spans="3:30" s="1" customFormat="1">
      <c r="C4036" s="16"/>
      <c r="D4036" s="16"/>
      <c r="E4036" s="32"/>
      <c r="F4036" s="16"/>
      <c r="G4036" s="16"/>
      <c r="H4036" s="16"/>
      <c r="I4036" s="16"/>
      <c r="J4036" s="16"/>
      <c r="K4036" s="16"/>
      <c r="L4036" s="32"/>
      <c r="M4036" s="16"/>
      <c r="N4036" s="16"/>
      <c r="O4036" s="16"/>
      <c r="P4036" s="16"/>
      <c r="Y4036" s="20"/>
      <c r="Z4036" s="20"/>
      <c r="AA4036" s="20"/>
      <c r="AB4036" s="20"/>
      <c r="AC4036" s="20"/>
      <c r="AD4036" s="20"/>
    </row>
    <row r="4037" spans="3:30" s="1" customFormat="1">
      <c r="C4037" s="16"/>
      <c r="D4037" s="16"/>
      <c r="E4037" s="32"/>
      <c r="F4037" s="16"/>
      <c r="G4037" s="16"/>
      <c r="H4037" s="16"/>
      <c r="I4037" s="16"/>
      <c r="J4037" s="16"/>
      <c r="K4037" s="16"/>
      <c r="L4037" s="32"/>
      <c r="M4037" s="16"/>
      <c r="N4037" s="16"/>
      <c r="O4037" s="16"/>
      <c r="P4037" s="16"/>
      <c r="Y4037" s="20"/>
      <c r="Z4037" s="20"/>
      <c r="AA4037" s="20"/>
      <c r="AB4037" s="20"/>
      <c r="AC4037" s="20"/>
      <c r="AD4037" s="20"/>
    </row>
    <row r="4038" spans="3:30" s="1" customFormat="1">
      <c r="C4038" s="16"/>
      <c r="D4038" s="16"/>
      <c r="E4038" s="32"/>
      <c r="F4038" s="16"/>
      <c r="G4038" s="16"/>
      <c r="H4038" s="16"/>
      <c r="I4038" s="16"/>
      <c r="J4038" s="16"/>
      <c r="K4038" s="16"/>
      <c r="L4038" s="32"/>
      <c r="M4038" s="16"/>
      <c r="N4038" s="16"/>
      <c r="O4038" s="16"/>
      <c r="P4038" s="16"/>
      <c r="Y4038" s="20"/>
      <c r="Z4038" s="20"/>
      <c r="AA4038" s="20"/>
      <c r="AB4038" s="20"/>
      <c r="AC4038" s="20"/>
      <c r="AD4038" s="20"/>
    </row>
    <row r="4039" spans="3:30" s="1" customFormat="1">
      <c r="C4039" s="16"/>
      <c r="D4039" s="16"/>
      <c r="E4039" s="32"/>
      <c r="F4039" s="16"/>
      <c r="G4039" s="16"/>
      <c r="H4039" s="16"/>
      <c r="I4039" s="16"/>
      <c r="J4039" s="16"/>
      <c r="K4039" s="16"/>
      <c r="L4039" s="32"/>
      <c r="M4039" s="16"/>
      <c r="N4039" s="16"/>
      <c r="O4039" s="16"/>
      <c r="P4039" s="16"/>
      <c r="Y4039" s="20"/>
      <c r="Z4039" s="20"/>
      <c r="AA4039" s="20"/>
      <c r="AB4039" s="20"/>
      <c r="AC4039" s="20"/>
      <c r="AD4039" s="20"/>
    </row>
    <row r="4040" spans="3:30" s="1" customFormat="1">
      <c r="C4040" s="16"/>
      <c r="D4040" s="16"/>
      <c r="E4040" s="32"/>
      <c r="F4040" s="16"/>
      <c r="G4040" s="16"/>
      <c r="H4040" s="16"/>
      <c r="I4040" s="16"/>
      <c r="J4040" s="16"/>
      <c r="K4040" s="16"/>
      <c r="L4040" s="32"/>
      <c r="M4040" s="16"/>
      <c r="N4040" s="16"/>
      <c r="O4040" s="16"/>
      <c r="P4040" s="16"/>
      <c r="Y4040" s="20"/>
      <c r="Z4040" s="20"/>
      <c r="AA4040" s="20"/>
      <c r="AB4040" s="20"/>
      <c r="AC4040" s="20"/>
      <c r="AD4040" s="20"/>
    </row>
    <row r="4041" spans="3:30" s="1" customFormat="1">
      <c r="C4041" s="16"/>
      <c r="D4041" s="16"/>
      <c r="E4041" s="32"/>
      <c r="F4041" s="16"/>
      <c r="G4041" s="16"/>
      <c r="H4041" s="16"/>
      <c r="I4041" s="16"/>
      <c r="J4041" s="16"/>
      <c r="K4041" s="16"/>
      <c r="L4041" s="32"/>
      <c r="M4041" s="16"/>
      <c r="N4041" s="16"/>
      <c r="O4041" s="16"/>
      <c r="P4041" s="16"/>
      <c r="Y4041" s="20"/>
      <c r="Z4041" s="20"/>
      <c r="AA4041" s="20"/>
      <c r="AB4041" s="20"/>
      <c r="AC4041" s="20"/>
      <c r="AD4041" s="20"/>
    </row>
    <row r="4042" spans="3:30" s="1" customFormat="1">
      <c r="C4042" s="16"/>
      <c r="D4042" s="16"/>
      <c r="E4042" s="32"/>
      <c r="F4042" s="16"/>
      <c r="G4042" s="16"/>
      <c r="H4042" s="16"/>
      <c r="I4042" s="16"/>
      <c r="J4042" s="16"/>
      <c r="K4042" s="16"/>
      <c r="L4042" s="32"/>
      <c r="M4042" s="16"/>
      <c r="N4042" s="16"/>
      <c r="O4042" s="16"/>
      <c r="P4042" s="16"/>
      <c r="Y4042" s="20"/>
      <c r="Z4042" s="20"/>
      <c r="AA4042" s="20"/>
      <c r="AB4042" s="20"/>
      <c r="AC4042" s="20"/>
      <c r="AD4042" s="20"/>
    </row>
    <row r="4043" spans="3:30" s="1" customFormat="1">
      <c r="C4043" s="16"/>
      <c r="D4043" s="16"/>
      <c r="E4043" s="32"/>
      <c r="F4043" s="16"/>
      <c r="G4043" s="16"/>
      <c r="H4043" s="16"/>
      <c r="I4043" s="16"/>
      <c r="J4043" s="16"/>
      <c r="K4043" s="16"/>
      <c r="L4043" s="32"/>
      <c r="M4043" s="16"/>
      <c r="N4043" s="16"/>
      <c r="O4043" s="16"/>
      <c r="P4043" s="16"/>
      <c r="Y4043" s="20"/>
      <c r="Z4043" s="20"/>
      <c r="AA4043" s="20"/>
      <c r="AB4043" s="20"/>
      <c r="AC4043" s="20"/>
      <c r="AD4043" s="20"/>
    </row>
    <row r="4044" spans="3:30" s="1" customFormat="1">
      <c r="C4044" s="16"/>
      <c r="D4044" s="16"/>
      <c r="E4044" s="32"/>
      <c r="F4044" s="16"/>
      <c r="G4044" s="16"/>
      <c r="H4044" s="16"/>
      <c r="I4044" s="16"/>
      <c r="J4044" s="16"/>
      <c r="K4044" s="16"/>
      <c r="L4044" s="32"/>
      <c r="M4044" s="16"/>
      <c r="N4044" s="16"/>
      <c r="O4044" s="16"/>
      <c r="P4044" s="16"/>
      <c r="Y4044" s="20"/>
      <c r="Z4044" s="20"/>
      <c r="AA4044" s="20"/>
      <c r="AB4044" s="20"/>
      <c r="AC4044" s="20"/>
      <c r="AD4044" s="20"/>
    </row>
    <row r="4045" spans="3:30" s="1" customFormat="1">
      <c r="C4045" s="16"/>
      <c r="D4045" s="16"/>
      <c r="E4045" s="32"/>
      <c r="F4045" s="16"/>
      <c r="G4045" s="16"/>
      <c r="H4045" s="16"/>
      <c r="I4045" s="16"/>
      <c r="J4045" s="16"/>
      <c r="K4045" s="16"/>
      <c r="L4045" s="32"/>
      <c r="M4045" s="16"/>
      <c r="N4045" s="16"/>
      <c r="O4045" s="16"/>
      <c r="P4045" s="16"/>
      <c r="Y4045" s="20"/>
      <c r="Z4045" s="20"/>
      <c r="AA4045" s="20"/>
      <c r="AB4045" s="20"/>
      <c r="AC4045" s="20"/>
      <c r="AD4045" s="20"/>
    </row>
    <row r="4046" spans="3:30" s="1" customFormat="1">
      <c r="C4046" s="16"/>
      <c r="D4046" s="16"/>
      <c r="E4046" s="32"/>
      <c r="F4046" s="16"/>
      <c r="G4046" s="16"/>
      <c r="H4046" s="16"/>
      <c r="I4046" s="16"/>
      <c r="J4046" s="16"/>
      <c r="K4046" s="16"/>
      <c r="L4046" s="32"/>
      <c r="M4046" s="16"/>
      <c r="N4046" s="16"/>
      <c r="O4046" s="16"/>
      <c r="P4046" s="16"/>
      <c r="Y4046" s="20"/>
      <c r="Z4046" s="20"/>
      <c r="AA4046" s="20"/>
      <c r="AB4046" s="20"/>
      <c r="AC4046" s="20"/>
      <c r="AD4046" s="20"/>
    </row>
    <row r="4047" spans="3:30" s="1" customFormat="1">
      <c r="C4047" s="16"/>
      <c r="D4047" s="16"/>
      <c r="E4047" s="32"/>
      <c r="F4047" s="16"/>
      <c r="G4047" s="16"/>
      <c r="H4047" s="16"/>
      <c r="I4047" s="16"/>
      <c r="J4047" s="16"/>
      <c r="K4047" s="16"/>
      <c r="L4047" s="32"/>
      <c r="M4047" s="16"/>
      <c r="N4047" s="16"/>
      <c r="O4047" s="16"/>
      <c r="P4047" s="16"/>
      <c r="Y4047" s="20"/>
      <c r="Z4047" s="20"/>
      <c r="AA4047" s="20"/>
      <c r="AB4047" s="20"/>
      <c r="AC4047" s="20"/>
      <c r="AD4047" s="20"/>
    </row>
    <row r="4048" spans="3:30" s="1" customFormat="1">
      <c r="C4048" s="16"/>
      <c r="D4048" s="16"/>
      <c r="E4048" s="32"/>
      <c r="F4048" s="16"/>
      <c r="G4048" s="16"/>
      <c r="H4048" s="16"/>
      <c r="I4048" s="16"/>
      <c r="J4048" s="16"/>
      <c r="K4048" s="16"/>
      <c r="L4048" s="32"/>
      <c r="M4048" s="16"/>
      <c r="N4048" s="16"/>
      <c r="O4048" s="16"/>
      <c r="P4048" s="16"/>
      <c r="Y4048" s="20"/>
      <c r="Z4048" s="20"/>
      <c r="AA4048" s="20"/>
      <c r="AB4048" s="20"/>
      <c r="AC4048" s="20"/>
      <c r="AD4048" s="20"/>
    </row>
    <row r="4049" spans="3:30" s="1" customFormat="1">
      <c r="C4049" s="16"/>
      <c r="D4049" s="16"/>
      <c r="E4049" s="32"/>
      <c r="F4049" s="16"/>
      <c r="G4049" s="16"/>
      <c r="H4049" s="16"/>
      <c r="I4049" s="16"/>
      <c r="J4049" s="16"/>
      <c r="K4049" s="16"/>
      <c r="L4049" s="32"/>
      <c r="M4049" s="16"/>
      <c r="N4049" s="16"/>
      <c r="O4049" s="16"/>
      <c r="P4049" s="16"/>
      <c r="Y4049" s="20"/>
      <c r="Z4049" s="20"/>
      <c r="AA4049" s="20"/>
      <c r="AB4049" s="20"/>
      <c r="AC4049" s="20"/>
      <c r="AD4049" s="20"/>
    </row>
    <row r="4050" spans="3:30" s="1" customFormat="1">
      <c r="C4050" s="16"/>
      <c r="D4050" s="16"/>
      <c r="E4050" s="32"/>
      <c r="F4050" s="16"/>
      <c r="G4050" s="16"/>
      <c r="H4050" s="16"/>
      <c r="I4050" s="16"/>
      <c r="J4050" s="16"/>
      <c r="K4050" s="16"/>
      <c r="L4050" s="32"/>
      <c r="M4050" s="16"/>
      <c r="N4050" s="16"/>
      <c r="O4050" s="16"/>
      <c r="P4050" s="16"/>
      <c r="Y4050" s="20"/>
      <c r="Z4050" s="20"/>
      <c r="AA4050" s="20"/>
      <c r="AB4050" s="20"/>
      <c r="AC4050" s="20"/>
      <c r="AD4050" s="20"/>
    </row>
    <row r="4051" spans="3:30" s="1" customFormat="1">
      <c r="C4051" s="16"/>
      <c r="D4051" s="16"/>
      <c r="E4051" s="32"/>
      <c r="F4051" s="16"/>
      <c r="G4051" s="16"/>
      <c r="H4051" s="16"/>
      <c r="I4051" s="16"/>
      <c r="J4051" s="16"/>
      <c r="K4051" s="16"/>
      <c r="L4051" s="32"/>
      <c r="M4051" s="16"/>
      <c r="N4051" s="16"/>
      <c r="O4051" s="16"/>
      <c r="P4051" s="16"/>
      <c r="Y4051" s="20"/>
      <c r="Z4051" s="20"/>
      <c r="AA4051" s="20"/>
      <c r="AB4051" s="20"/>
      <c r="AC4051" s="20"/>
      <c r="AD4051" s="20"/>
    </row>
    <row r="4052" spans="3:30" s="1" customFormat="1">
      <c r="C4052" s="16"/>
      <c r="D4052" s="16"/>
      <c r="E4052" s="32"/>
      <c r="F4052" s="16"/>
      <c r="G4052" s="16"/>
      <c r="H4052" s="16"/>
      <c r="I4052" s="16"/>
      <c r="J4052" s="16"/>
      <c r="K4052" s="16"/>
      <c r="L4052" s="32"/>
      <c r="M4052" s="16"/>
      <c r="N4052" s="16"/>
      <c r="O4052" s="16"/>
      <c r="P4052" s="16"/>
      <c r="Y4052" s="20"/>
      <c r="Z4052" s="20"/>
      <c r="AA4052" s="20"/>
      <c r="AB4052" s="20"/>
      <c r="AC4052" s="20"/>
      <c r="AD4052" s="20"/>
    </row>
    <row r="4053" spans="3:30" s="1" customFormat="1">
      <c r="C4053" s="16"/>
      <c r="D4053" s="16"/>
      <c r="E4053" s="32"/>
      <c r="F4053" s="16"/>
      <c r="G4053" s="16"/>
      <c r="H4053" s="16"/>
      <c r="I4053" s="16"/>
      <c r="J4053" s="16"/>
      <c r="K4053" s="16"/>
      <c r="L4053" s="32"/>
      <c r="M4053" s="16"/>
      <c r="N4053" s="16"/>
      <c r="O4053" s="16"/>
      <c r="P4053" s="16"/>
      <c r="Y4053" s="20"/>
      <c r="Z4053" s="20"/>
      <c r="AA4053" s="20"/>
      <c r="AB4053" s="20"/>
      <c r="AC4053" s="20"/>
      <c r="AD4053" s="20"/>
    </row>
    <row r="4054" spans="3:30" s="1" customFormat="1">
      <c r="C4054" s="16"/>
      <c r="D4054" s="16"/>
      <c r="E4054" s="32"/>
      <c r="F4054" s="16"/>
      <c r="G4054" s="16"/>
      <c r="H4054" s="16"/>
      <c r="I4054" s="16"/>
      <c r="J4054" s="16"/>
      <c r="K4054" s="16"/>
      <c r="L4054" s="32"/>
      <c r="M4054" s="16"/>
      <c r="N4054" s="16"/>
      <c r="O4054" s="16"/>
      <c r="P4054" s="16"/>
      <c r="Y4054" s="20"/>
      <c r="Z4054" s="20"/>
      <c r="AA4054" s="20"/>
      <c r="AB4054" s="20"/>
      <c r="AC4054" s="20"/>
      <c r="AD4054" s="20"/>
    </row>
    <row r="4055" spans="3:30" s="1" customFormat="1">
      <c r="C4055" s="16"/>
      <c r="D4055" s="16"/>
      <c r="E4055" s="32"/>
      <c r="F4055" s="16"/>
      <c r="G4055" s="16"/>
      <c r="H4055" s="16"/>
      <c r="I4055" s="16"/>
      <c r="J4055" s="16"/>
      <c r="K4055" s="16"/>
      <c r="L4055" s="32"/>
      <c r="M4055" s="16"/>
      <c r="N4055" s="16"/>
      <c r="O4055" s="16"/>
      <c r="P4055" s="16"/>
      <c r="Y4055" s="20"/>
      <c r="Z4055" s="20"/>
      <c r="AA4055" s="20"/>
      <c r="AB4055" s="20"/>
      <c r="AC4055" s="20"/>
      <c r="AD4055" s="20"/>
    </row>
    <row r="4056" spans="3:30" s="1" customFormat="1">
      <c r="C4056" s="16"/>
      <c r="D4056" s="16"/>
      <c r="E4056" s="32"/>
      <c r="F4056" s="16"/>
      <c r="G4056" s="16"/>
      <c r="H4056" s="16"/>
      <c r="I4056" s="16"/>
      <c r="J4056" s="16"/>
      <c r="K4056" s="16"/>
      <c r="L4056" s="32"/>
      <c r="M4056" s="16"/>
      <c r="N4056" s="16"/>
      <c r="O4056" s="16"/>
      <c r="P4056" s="16"/>
      <c r="Y4056" s="20"/>
      <c r="Z4056" s="20"/>
      <c r="AA4056" s="20"/>
      <c r="AB4056" s="20"/>
      <c r="AC4056" s="20"/>
      <c r="AD4056" s="20"/>
    </row>
    <row r="4057" spans="3:30" s="1" customFormat="1">
      <c r="C4057" s="16"/>
      <c r="D4057" s="16"/>
      <c r="E4057" s="32"/>
      <c r="F4057" s="16"/>
      <c r="G4057" s="16"/>
      <c r="H4057" s="16"/>
      <c r="I4057" s="16"/>
      <c r="J4057" s="16"/>
      <c r="K4057" s="16"/>
      <c r="L4057" s="32"/>
      <c r="M4057" s="16"/>
      <c r="N4057" s="16"/>
      <c r="O4057" s="16"/>
      <c r="P4057" s="16"/>
      <c r="Y4057" s="20"/>
      <c r="Z4057" s="20"/>
      <c r="AA4057" s="20"/>
      <c r="AB4057" s="20"/>
      <c r="AC4057" s="20"/>
      <c r="AD4057" s="20"/>
    </row>
    <row r="4058" spans="3:30" s="1" customFormat="1">
      <c r="C4058" s="16"/>
      <c r="D4058" s="16"/>
      <c r="E4058" s="32"/>
      <c r="F4058" s="16"/>
      <c r="G4058" s="16"/>
      <c r="H4058" s="16"/>
      <c r="I4058" s="16"/>
      <c r="J4058" s="16"/>
      <c r="K4058" s="16"/>
      <c r="L4058" s="32"/>
      <c r="M4058" s="16"/>
      <c r="N4058" s="16"/>
      <c r="O4058" s="16"/>
      <c r="P4058" s="16"/>
      <c r="Y4058" s="20"/>
      <c r="Z4058" s="20"/>
      <c r="AA4058" s="20"/>
      <c r="AB4058" s="20"/>
      <c r="AC4058" s="20"/>
      <c r="AD4058" s="20"/>
    </row>
    <row r="4059" spans="3:30" s="1" customFormat="1">
      <c r="C4059" s="16"/>
      <c r="D4059" s="16"/>
      <c r="E4059" s="32"/>
      <c r="F4059" s="16"/>
      <c r="G4059" s="16"/>
      <c r="H4059" s="16"/>
      <c r="I4059" s="16"/>
      <c r="J4059" s="16"/>
      <c r="K4059" s="16"/>
      <c r="L4059" s="32"/>
      <c r="M4059" s="16"/>
      <c r="N4059" s="16"/>
      <c r="O4059" s="16"/>
      <c r="P4059" s="16"/>
      <c r="Y4059" s="20"/>
      <c r="Z4059" s="20"/>
      <c r="AA4059" s="20"/>
      <c r="AB4059" s="20"/>
      <c r="AC4059" s="20"/>
      <c r="AD4059" s="20"/>
    </row>
    <row r="4060" spans="3:30" s="1" customFormat="1">
      <c r="C4060" s="16"/>
      <c r="D4060" s="16"/>
      <c r="E4060" s="32"/>
      <c r="F4060" s="16"/>
      <c r="G4060" s="16"/>
      <c r="H4060" s="16"/>
      <c r="I4060" s="16"/>
      <c r="J4060" s="16"/>
      <c r="K4060" s="16"/>
      <c r="L4060" s="32"/>
      <c r="M4060" s="16"/>
      <c r="N4060" s="16"/>
      <c r="O4060" s="16"/>
      <c r="P4060" s="16"/>
      <c r="Y4060" s="20"/>
      <c r="Z4060" s="20"/>
      <c r="AA4060" s="20"/>
      <c r="AB4060" s="20"/>
      <c r="AC4060" s="20"/>
      <c r="AD4060" s="20"/>
    </row>
    <row r="4061" spans="3:30" s="1" customFormat="1">
      <c r="C4061" s="16"/>
      <c r="D4061" s="16"/>
      <c r="E4061" s="32"/>
      <c r="F4061" s="16"/>
      <c r="G4061" s="16"/>
      <c r="H4061" s="16"/>
      <c r="I4061" s="16"/>
      <c r="J4061" s="16"/>
      <c r="K4061" s="16"/>
      <c r="L4061" s="32"/>
      <c r="M4061" s="16"/>
      <c r="N4061" s="16"/>
      <c r="O4061" s="16"/>
      <c r="P4061" s="16"/>
      <c r="Y4061" s="20"/>
      <c r="Z4061" s="20"/>
      <c r="AA4061" s="20"/>
      <c r="AB4061" s="20"/>
      <c r="AC4061" s="20"/>
      <c r="AD4061" s="20"/>
    </row>
    <row r="4062" spans="3:30" s="1" customFormat="1">
      <c r="C4062" s="16"/>
      <c r="D4062" s="16"/>
      <c r="E4062" s="32"/>
      <c r="F4062" s="16"/>
      <c r="G4062" s="16"/>
      <c r="H4062" s="16"/>
      <c r="I4062" s="16"/>
      <c r="J4062" s="16"/>
      <c r="K4062" s="16"/>
      <c r="L4062" s="32"/>
      <c r="M4062" s="16"/>
      <c r="N4062" s="16"/>
      <c r="O4062" s="16"/>
      <c r="P4062" s="16"/>
      <c r="Y4062" s="20"/>
      <c r="Z4062" s="20"/>
      <c r="AA4062" s="20"/>
      <c r="AB4062" s="20"/>
      <c r="AC4062" s="20"/>
      <c r="AD4062" s="20"/>
    </row>
    <row r="4063" spans="3:30" s="1" customFormat="1">
      <c r="C4063" s="16"/>
      <c r="D4063" s="16"/>
      <c r="E4063" s="32"/>
      <c r="F4063" s="16"/>
      <c r="G4063" s="16"/>
      <c r="H4063" s="16"/>
      <c r="I4063" s="16"/>
      <c r="J4063" s="16"/>
      <c r="K4063" s="16"/>
      <c r="L4063" s="32"/>
      <c r="M4063" s="16"/>
      <c r="N4063" s="16"/>
      <c r="O4063" s="16"/>
      <c r="P4063" s="16"/>
      <c r="Y4063" s="20"/>
      <c r="Z4063" s="20"/>
      <c r="AA4063" s="20"/>
      <c r="AB4063" s="20"/>
      <c r="AC4063" s="20"/>
      <c r="AD4063" s="20"/>
    </row>
    <row r="4064" spans="3:30" s="1" customFormat="1">
      <c r="C4064" s="16"/>
      <c r="D4064" s="16"/>
      <c r="E4064" s="32"/>
      <c r="F4064" s="16"/>
      <c r="G4064" s="16"/>
      <c r="H4064" s="16"/>
      <c r="I4064" s="16"/>
      <c r="J4064" s="16"/>
      <c r="K4064" s="16"/>
      <c r="L4064" s="32"/>
      <c r="M4064" s="16"/>
      <c r="N4064" s="16"/>
      <c r="O4064" s="16"/>
      <c r="P4064" s="16"/>
      <c r="Y4064" s="20"/>
      <c r="Z4064" s="20"/>
      <c r="AA4064" s="20"/>
      <c r="AB4064" s="20"/>
      <c r="AC4064" s="20"/>
      <c r="AD4064" s="20"/>
    </row>
    <row r="4065" spans="3:30" s="1" customFormat="1">
      <c r="C4065" s="16"/>
      <c r="D4065" s="16"/>
      <c r="E4065" s="32"/>
      <c r="F4065" s="16"/>
      <c r="G4065" s="16"/>
      <c r="H4065" s="16"/>
      <c r="I4065" s="16"/>
      <c r="J4065" s="16"/>
      <c r="K4065" s="16"/>
      <c r="L4065" s="32"/>
      <c r="M4065" s="16"/>
      <c r="N4065" s="16"/>
      <c r="O4065" s="16"/>
      <c r="P4065" s="16"/>
      <c r="Y4065" s="20"/>
      <c r="Z4065" s="20"/>
      <c r="AA4065" s="20"/>
      <c r="AB4065" s="20"/>
      <c r="AC4065" s="20"/>
      <c r="AD4065" s="20"/>
    </row>
    <row r="4066" spans="3:30" s="1" customFormat="1">
      <c r="C4066" s="16"/>
      <c r="D4066" s="16"/>
      <c r="E4066" s="32"/>
      <c r="F4066" s="16"/>
      <c r="G4066" s="16"/>
      <c r="H4066" s="16"/>
      <c r="I4066" s="16"/>
      <c r="J4066" s="16"/>
      <c r="K4066" s="16"/>
      <c r="L4066" s="32"/>
      <c r="M4066" s="16"/>
      <c r="N4066" s="16"/>
      <c r="O4066" s="16"/>
      <c r="P4066" s="16"/>
      <c r="Y4066" s="20"/>
      <c r="Z4066" s="20"/>
      <c r="AA4066" s="20"/>
      <c r="AB4066" s="20"/>
      <c r="AC4066" s="20"/>
      <c r="AD4066" s="20"/>
    </row>
    <row r="4067" spans="3:30" s="1" customFormat="1">
      <c r="C4067" s="16"/>
      <c r="D4067" s="16"/>
      <c r="E4067" s="32"/>
      <c r="F4067" s="16"/>
      <c r="G4067" s="16"/>
      <c r="H4067" s="16"/>
      <c r="I4067" s="16"/>
      <c r="J4067" s="16"/>
      <c r="K4067" s="16"/>
      <c r="L4067" s="32"/>
      <c r="M4067" s="16"/>
      <c r="N4067" s="16"/>
      <c r="O4067" s="16"/>
      <c r="P4067" s="16"/>
      <c r="Y4067" s="20"/>
      <c r="Z4067" s="20"/>
      <c r="AA4067" s="20"/>
      <c r="AB4067" s="20"/>
      <c r="AC4067" s="20"/>
      <c r="AD4067" s="20"/>
    </row>
    <row r="4068" spans="3:30" s="1" customFormat="1">
      <c r="C4068" s="16"/>
      <c r="D4068" s="16"/>
      <c r="E4068" s="32"/>
      <c r="F4068" s="16"/>
      <c r="G4068" s="16"/>
      <c r="H4068" s="16"/>
      <c r="I4068" s="16"/>
      <c r="J4068" s="16"/>
      <c r="K4068" s="16"/>
      <c r="L4068" s="32"/>
      <c r="M4068" s="16"/>
      <c r="N4068" s="16"/>
      <c r="O4068" s="16"/>
      <c r="P4068" s="16"/>
      <c r="Y4068" s="20"/>
      <c r="Z4068" s="20"/>
      <c r="AA4068" s="20"/>
      <c r="AB4068" s="20"/>
      <c r="AC4068" s="20"/>
      <c r="AD4068" s="20"/>
    </row>
    <row r="4069" spans="3:30" s="1" customFormat="1">
      <c r="C4069" s="16"/>
      <c r="D4069" s="16"/>
      <c r="E4069" s="32"/>
      <c r="F4069" s="16"/>
      <c r="G4069" s="16"/>
      <c r="H4069" s="16"/>
      <c r="I4069" s="16"/>
      <c r="J4069" s="16"/>
      <c r="K4069" s="16"/>
      <c r="L4069" s="32"/>
      <c r="M4069" s="16"/>
      <c r="N4069" s="16"/>
      <c r="O4069" s="16"/>
      <c r="P4069" s="16"/>
      <c r="Y4069" s="20"/>
      <c r="Z4069" s="20"/>
      <c r="AA4069" s="20"/>
      <c r="AB4069" s="20"/>
      <c r="AC4069" s="20"/>
      <c r="AD4069" s="20"/>
    </row>
    <row r="4070" spans="3:30" s="1" customFormat="1">
      <c r="C4070" s="16"/>
      <c r="D4070" s="16"/>
      <c r="E4070" s="32"/>
      <c r="F4070" s="16"/>
      <c r="G4070" s="16"/>
      <c r="H4070" s="16"/>
      <c r="I4070" s="16"/>
      <c r="J4070" s="16"/>
      <c r="K4070" s="16"/>
      <c r="L4070" s="32"/>
      <c r="M4070" s="16"/>
      <c r="N4070" s="16"/>
      <c r="O4070" s="16"/>
      <c r="P4070" s="16"/>
      <c r="Y4070" s="20"/>
      <c r="Z4070" s="20"/>
      <c r="AA4070" s="20"/>
      <c r="AB4070" s="20"/>
      <c r="AC4070" s="20"/>
      <c r="AD4070" s="20"/>
    </row>
    <row r="4071" spans="3:30" s="1" customFormat="1">
      <c r="C4071" s="16"/>
      <c r="D4071" s="16"/>
      <c r="E4071" s="32"/>
      <c r="F4071" s="16"/>
      <c r="G4071" s="16"/>
      <c r="H4071" s="16"/>
      <c r="I4071" s="16"/>
      <c r="J4071" s="16"/>
      <c r="K4071" s="16"/>
      <c r="L4071" s="32"/>
      <c r="M4071" s="16"/>
      <c r="N4071" s="16"/>
      <c r="O4071" s="16"/>
      <c r="P4071" s="16"/>
      <c r="Y4071" s="20"/>
      <c r="Z4071" s="20"/>
      <c r="AA4071" s="20"/>
      <c r="AB4071" s="20"/>
      <c r="AC4071" s="20"/>
      <c r="AD4071" s="20"/>
    </row>
    <row r="4072" spans="3:30" s="1" customFormat="1">
      <c r="C4072" s="16"/>
      <c r="D4072" s="16"/>
      <c r="E4072" s="32"/>
      <c r="F4072" s="16"/>
      <c r="G4072" s="16"/>
      <c r="H4072" s="16"/>
      <c r="I4072" s="16"/>
      <c r="J4072" s="16"/>
      <c r="K4072" s="16"/>
      <c r="L4072" s="32"/>
      <c r="M4072" s="16"/>
      <c r="N4072" s="16"/>
      <c r="O4072" s="16"/>
      <c r="P4072" s="16"/>
      <c r="Y4072" s="20"/>
      <c r="Z4072" s="20"/>
      <c r="AA4072" s="20"/>
      <c r="AB4072" s="20"/>
      <c r="AC4072" s="20"/>
      <c r="AD4072" s="20"/>
    </row>
    <row r="4073" spans="3:30" s="1" customFormat="1">
      <c r="C4073" s="16"/>
      <c r="D4073" s="16"/>
      <c r="E4073" s="32"/>
      <c r="F4073" s="16"/>
      <c r="G4073" s="16"/>
      <c r="H4073" s="16"/>
      <c r="I4073" s="16"/>
      <c r="J4073" s="16"/>
      <c r="K4073" s="16"/>
      <c r="L4073" s="32"/>
      <c r="M4073" s="16"/>
      <c r="N4073" s="16"/>
      <c r="O4073" s="16"/>
      <c r="P4073" s="16"/>
      <c r="Y4073" s="20"/>
      <c r="Z4073" s="20"/>
      <c r="AA4073" s="20"/>
      <c r="AB4073" s="20"/>
      <c r="AC4073" s="20"/>
      <c r="AD4073" s="20"/>
    </row>
    <row r="4074" spans="3:30" s="1" customFormat="1">
      <c r="C4074" s="16"/>
      <c r="D4074" s="16"/>
      <c r="E4074" s="32"/>
      <c r="F4074" s="16"/>
      <c r="G4074" s="16"/>
      <c r="H4074" s="16"/>
      <c r="I4074" s="16"/>
      <c r="J4074" s="16"/>
      <c r="K4074" s="16"/>
      <c r="L4074" s="32"/>
      <c r="M4074" s="16"/>
      <c r="N4074" s="16"/>
      <c r="O4074" s="16"/>
      <c r="P4074" s="16"/>
      <c r="Y4074" s="20"/>
      <c r="Z4074" s="20"/>
      <c r="AA4074" s="20"/>
      <c r="AB4074" s="20"/>
      <c r="AC4074" s="20"/>
      <c r="AD4074" s="20"/>
    </row>
    <row r="4075" spans="3:30" s="1" customFormat="1">
      <c r="C4075" s="16"/>
      <c r="D4075" s="16"/>
      <c r="E4075" s="32"/>
      <c r="F4075" s="16"/>
      <c r="G4075" s="16"/>
      <c r="H4075" s="16"/>
      <c r="I4075" s="16"/>
      <c r="J4075" s="16"/>
      <c r="K4075" s="16"/>
      <c r="L4075" s="32"/>
      <c r="M4075" s="16"/>
      <c r="N4075" s="16"/>
      <c r="O4075" s="16"/>
      <c r="P4075" s="16"/>
      <c r="Y4075" s="20"/>
      <c r="Z4075" s="20"/>
      <c r="AA4075" s="20"/>
      <c r="AB4075" s="20"/>
      <c r="AC4075" s="20"/>
      <c r="AD4075" s="20"/>
    </row>
    <row r="4076" spans="3:30" s="1" customFormat="1">
      <c r="C4076" s="16"/>
      <c r="D4076" s="16"/>
      <c r="E4076" s="32"/>
      <c r="F4076" s="16"/>
      <c r="G4076" s="16"/>
      <c r="H4076" s="16"/>
      <c r="I4076" s="16"/>
      <c r="J4076" s="16"/>
      <c r="K4076" s="16"/>
      <c r="L4076" s="32"/>
      <c r="M4076" s="16"/>
      <c r="N4076" s="16"/>
      <c r="O4076" s="16"/>
      <c r="P4076" s="16"/>
      <c r="Y4076" s="20"/>
      <c r="Z4076" s="20"/>
      <c r="AA4076" s="20"/>
      <c r="AB4076" s="20"/>
      <c r="AC4076" s="20"/>
      <c r="AD4076" s="20"/>
    </row>
    <row r="4077" spans="3:30" s="1" customFormat="1">
      <c r="C4077" s="16"/>
      <c r="D4077" s="16"/>
      <c r="E4077" s="32"/>
      <c r="F4077" s="16"/>
      <c r="G4077" s="16"/>
      <c r="H4077" s="16"/>
      <c r="I4077" s="16"/>
      <c r="J4077" s="16"/>
      <c r="K4077" s="16"/>
      <c r="L4077" s="32"/>
      <c r="M4077" s="16"/>
      <c r="N4077" s="16"/>
      <c r="O4077" s="16"/>
      <c r="P4077" s="16"/>
      <c r="Y4077" s="20"/>
      <c r="Z4077" s="20"/>
      <c r="AA4077" s="20"/>
      <c r="AB4077" s="20"/>
      <c r="AC4077" s="20"/>
      <c r="AD4077" s="20"/>
    </row>
    <row r="4078" spans="3:30" s="1" customFormat="1">
      <c r="C4078" s="16"/>
      <c r="D4078" s="16"/>
      <c r="E4078" s="32"/>
      <c r="F4078" s="16"/>
      <c r="G4078" s="16"/>
      <c r="H4078" s="16"/>
      <c r="I4078" s="16"/>
      <c r="J4078" s="16"/>
      <c r="K4078" s="16"/>
      <c r="L4078" s="32"/>
      <c r="M4078" s="16"/>
      <c r="N4078" s="16"/>
      <c r="O4078" s="16"/>
      <c r="P4078" s="16"/>
      <c r="Y4078" s="20"/>
      <c r="Z4078" s="20"/>
      <c r="AA4078" s="20"/>
      <c r="AB4078" s="20"/>
      <c r="AC4078" s="20"/>
      <c r="AD4078" s="20"/>
    </row>
    <row r="4079" spans="3:30" s="1" customFormat="1">
      <c r="C4079" s="16"/>
      <c r="D4079" s="16"/>
      <c r="E4079" s="32"/>
      <c r="F4079" s="16"/>
      <c r="G4079" s="16"/>
      <c r="H4079" s="16"/>
      <c r="I4079" s="16"/>
      <c r="J4079" s="16"/>
      <c r="K4079" s="16"/>
      <c r="L4079" s="32"/>
      <c r="M4079" s="16"/>
      <c r="N4079" s="16"/>
      <c r="O4079" s="16"/>
      <c r="P4079" s="16"/>
      <c r="Y4079" s="20"/>
      <c r="Z4079" s="20"/>
      <c r="AA4079" s="20"/>
      <c r="AB4079" s="20"/>
      <c r="AC4079" s="20"/>
      <c r="AD4079" s="20"/>
    </row>
    <row r="4080" spans="3:30" s="1" customFormat="1">
      <c r="C4080" s="16"/>
      <c r="D4080" s="16"/>
      <c r="E4080" s="32"/>
      <c r="F4080" s="16"/>
      <c r="G4080" s="16"/>
      <c r="H4080" s="16"/>
      <c r="I4080" s="16"/>
      <c r="J4080" s="16"/>
      <c r="K4080" s="16"/>
      <c r="L4080" s="32"/>
      <c r="M4080" s="16"/>
      <c r="N4080" s="16"/>
      <c r="O4080" s="16"/>
      <c r="P4080" s="16"/>
      <c r="Y4080" s="20"/>
      <c r="Z4080" s="20"/>
      <c r="AA4080" s="20"/>
      <c r="AB4080" s="20"/>
      <c r="AC4080" s="20"/>
      <c r="AD4080" s="20"/>
    </row>
    <row r="4081" spans="3:30" s="1" customFormat="1">
      <c r="C4081" s="16"/>
      <c r="D4081" s="16"/>
      <c r="E4081" s="32"/>
      <c r="F4081" s="16"/>
      <c r="G4081" s="16"/>
      <c r="H4081" s="16"/>
      <c r="I4081" s="16"/>
      <c r="J4081" s="16"/>
      <c r="K4081" s="16"/>
      <c r="L4081" s="32"/>
      <c r="M4081" s="16"/>
      <c r="N4081" s="16"/>
      <c r="O4081" s="16"/>
      <c r="P4081" s="16"/>
      <c r="Y4081" s="20"/>
      <c r="Z4081" s="20"/>
      <c r="AA4081" s="20"/>
      <c r="AB4081" s="20"/>
      <c r="AC4081" s="20"/>
      <c r="AD4081" s="20"/>
    </row>
    <row r="4082" spans="3:30" s="1" customFormat="1">
      <c r="C4082" s="16"/>
      <c r="D4082" s="16"/>
      <c r="E4082" s="32"/>
      <c r="F4082" s="16"/>
      <c r="G4082" s="16"/>
      <c r="H4082" s="16"/>
      <c r="I4082" s="16"/>
      <c r="J4082" s="16"/>
      <c r="K4082" s="16"/>
      <c r="L4082" s="32"/>
      <c r="M4082" s="16"/>
      <c r="N4082" s="16"/>
      <c r="O4082" s="16"/>
      <c r="P4082" s="16"/>
      <c r="Y4082" s="20"/>
      <c r="Z4082" s="20"/>
      <c r="AA4082" s="20"/>
      <c r="AB4082" s="20"/>
      <c r="AC4082" s="20"/>
      <c r="AD4082" s="20"/>
    </row>
    <row r="4083" spans="3:30" s="1" customFormat="1">
      <c r="C4083" s="16"/>
      <c r="D4083" s="16"/>
      <c r="E4083" s="32"/>
      <c r="F4083" s="16"/>
      <c r="G4083" s="16"/>
      <c r="H4083" s="16"/>
      <c r="I4083" s="16"/>
      <c r="J4083" s="16"/>
      <c r="K4083" s="16"/>
      <c r="L4083" s="32"/>
      <c r="M4083" s="16"/>
      <c r="N4083" s="16"/>
      <c r="O4083" s="16"/>
      <c r="P4083" s="16"/>
      <c r="Y4083" s="20"/>
      <c r="Z4083" s="20"/>
      <c r="AA4083" s="20"/>
      <c r="AB4083" s="20"/>
      <c r="AC4083" s="20"/>
      <c r="AD4083" s="20"/>
    </row>
    <row r="4084" spans="3:30" s="1" customFormat="1">
      <c r="C4084" s="16"/>
      <c r="D4084" s="16"/>
      <c r="E4084" s="32"/>
      <c r="F4084" s="16"/>
      <c r="G4084" s="16"/>
      <c r="H4084" s="16"/>
      <c r="I4084" s="16"/>
      <c r="J4084" s="16"/>
      <c r="K4084" s="16"/>
      <c r="L4084" s="32"/>
      <c r="M4084" s="16"/>
      <c r="N4084" s="16"/>
      <c r="O4084" s="16"/>
      <c r="P4084" s="16"/>
      <c r="Y4084" s="20"/>
      <c r="Z4084" s="20"/>
      <c r="AA4084" s="20"/>
      <c r="AB4084" s="20"/>
      <c r="AC4084" s="20"/>
      <c r="AD4084" s="20"/>
    </row>
    <row r="4085" spans="3:30" s="1" customFormat="1">
      <c r="C4085" s="16"/>
      <c r="D4085" s="16"/>
      <c r="E4085" s="32"/>
      <c r="F4085" s="16"/>
      <c r="G4085" s="16"/>
      <c r="H4085" s="16"/>
      <c r="I4085" s="16"/>
      <c r="J4085" s="16"/>
      <c r="K4085" s="16"/>
      <c r="L4085" s="32"/>
      <c r="M4085" s="16"/>
      <c r="N4085" s="16"/>
      <c r="O4085" s="16"/>
      <c r="P4085" s="16"/>
      <c r="Y4085" s="20"/>
      <c r="Z4085" s="20"/>
      <c r="AA4085" s="20"/>
      <c r="AB4085" s="20"/>
      <c r="AC4085" s="20"/>
      <c r="AD4085" s="20"/>
    </row>
    <row r="4086" spans="3:30" s="1" customFormat="1">
      <c r="C4086" s="16"/>
      <c r="D4086" s="16"/>
      <c r="E4086" s="32"/>
      <c r="F4086" s="16"/>
      <c r="G4086" s="16"/>
      <c r="H4086" s="16"/>
      <c r="I4086" s="16"/>
      <c r="J4086" s="16"/>
      <c r="K4086" s="16"/>
      <c r="L4086" s="32"/>
      <c r="M4086" s="16"/>
      <c r="N4086" s="16"/>
      <c r="O4086" s="16"/>
      <c r="P4086" s="16"/>
      <c r="Y4086" s="20"/>
      <c r="Z4086" s="20"/>
      <c r="AA4086" s="20"/>
      <c r="AB4086" s="20"/>
      <c r="AC4086" s="20"/>
      <c r="AD4086" s="20"/>
    </row>
    <row r="4087" spans="3:30" s="1" customFormat="1">
      <c r="C4087" s="16"/>
      <c r="D4087" s="16"/>
      <c r="E4087" s="32"/>
      <c r="F4087" s="16"/>
      <c r="G4087" s="16"/>
      <c r="H4087" s="16"/>
      <c r="I4087" s="16"/>
      <c r="J4087" s="16"/>
      <c r="K4087" s="16"/>
      <c r="L4087" s="32"/>
      <c r="M4087" s="16"/>
      <c r="N4087" s="16"/>
      <c r="O4087" s="16"/>
      <c r="P4087" s="16"/>
      <c r="Y4087" s="20"/>
      <c r="Z4087" s="20"/>
      <c r="AA4087" s="20"/>
      <c r="AB4087" s="20"/>
      <c r="AC4087" s="20"/>
      <c r="AD4087" s="20"/>
    </row>
    <row r="4088" spans="3:30" s="1" customFormat="1">
      <c r="C4088" s="16"/>
      <c r="D4088" s="16"/>
      <c r="E4088" s="32"/>
      <c r="F4088" s="16"/>
      <c r="G4088" s="16"/>
      <c r="H4088" s="16"/>
      <c r="I4088" s="16"/>
      <c r="J4088" s="16"/>
      <c r="K4088" s="16"/>
      <c r="L4088" s="32"/>
      <c r="M4088" s="16"/>
      <c r="N4088" s="16"/>
      <c r="O4088" s="16"/>
      <c r="P4088" s="16"/>
      <c r="Y4088" s="20"/>
      <c r="Z4088" s="20"/>
      <c r="AA4088" s="20"/>
      <c r="AB4088" s="20"/>
      <c r="AC4088" s="20"/>
      <c r="AD4088" s="20"/>
    </row>
    <row r="4089" spans="3:30" s="1" customFormat="1">
      <c r="C4089" s="16"/>
      <c r="D4089" s="16"/>
      <c r="E4089" s="32"/>
      <c r="F4089" s="16"/>
      <c r="G4089" s="16"/>
      <c r="H4089" s="16"/>
      <c r="I4089" s="16"/>
      <c r="J4089" s="16"/>
      <c r="K4089" s="16"/>
      <c r="L4089" s="32"/>
      <c r="M4089" s="16"/>
      <c r="N4089" s="16"/>
      <c r="O4089" s="16"/>
      <c r="P4089" s="16"/>
      <c r="Y4089" s="20"/>
      <c r="Z4089" s="20"/>
      <c r="AA4089" s="20"/>
      <c r="AB4089" s="20"/>
      <c r="AC4089" s="20"/>
      <c r="AD4089" s="20"/>
    </row>
    <row r="4090" spans="3:30" s="1" customFormat="1">
      <c r="C4090" s="16"/>
      <c r="D4090" s="16"/>
      <c r="E4090" s="32"/>
      <c r="F4090" s="16"/>
      <c r="G4090" s="16"/>
      <c r="H4090" s="16"/>
      <c r="I4090" s="16"/>
      <c r="J4090" s="16"/>
      <c r="K4090" s="16"/>
      <c r="L4090" s="32"/>
      <c r="M4090" s="16"/>
      <c r="N4090" s="16"/>
      <c r="O4090" s="16"/>
      <c r="P4090" s="16"/>
      <c r="Y4090" s="20"/>
      <c r="Z4090" s="20"/>
      <c r="AA4090" s="20"/>
      <c r="AB4090" s="20"/>
      <c r="AC4090" s="20"/>
      <c r="AD4090" s="20"/>
    </row>
    <row r="4091" spans="3:30" s="1" customFormat="1">
      <c r="C4091" s="16"/>
      <c r="D4091" s="16"/>
      <c r="E4091" s="32"/>
      <c r="F4091" s="16"/>
      <c r="G4091" s="16"/>
      <c r="H4091" s="16"/>
      <c r="I4091" s="16"/>
      <c r="J4091" s="16"/>
      <c r="K4091" s="16"/>
      <c r="L4091" s="32"/>
      <c r="M4091" s="16"/>
      <c r="N4091" s="16"/>
      <c r="O4091" s="16"/>
      <c r="P4091" s="16"/>
      <c r="Y4091" s="20"/>
      <c r="Z4091" s="20"/>
      <c r="AA4091" s="20"/>
      <c r="AB4091" s="20"/>
      <c r="AC4091" s="20"/>
      <c r="AD4091" s="20"/>
    </row>
    <row r="4092" spans="3:30" s="1" customFormat="1">
      <c r="C4092" s="16"/>
      <c r="D4092" s="16"/>
      <c r="E4092" s="32"/>
      <c r="F4092" s="16"/>
      <c r="G4092" s="16"/>
      <c r="H4092" s="16"/>
      <c r="I4092" s="16"/>
      <c r="J4092" s="16"/>
      <c r="K4092" s="16"/>
      <c r="L4092" s="32"/>
      <c r="M4092" s="16"/>
      <c r="N4092" s="16"/>
      <c r="O4092" s="16"/>
      <c r="P4092" s="16"/>
      <c r="Y4092" s="20"/>
      <c r="Z4092" s="20"/>
      <c r="AA4092" s="20"/>
      <c r="AB4092" s="20"/>
      <c r="AC4092" s="20"/>
      <c r="AD4092" s="20"/>
    </row>
    <row r="4093" spans="3:30" s="1" customFormat="1">
      <c r="C4093" s="16"/>
      <c r="D4093" s="16"/>
      <c r="E4093" s="32"/>
      <c r="F4093" s="16"/>
      <c r="G4093" s="16"/>
      <c r="H4093" s="16"/>
      <c r="I4093" s="16"/>
      <c r="J4093" s="16"/>
      <c r="K4093" s="16"/>
      <c r="L4093" s="32"/>
      <c r="M4093" s="16"/>
      <c r="N4093" s="16"/>
      <c r="O4093" s="16"/>
      <c r="P4093" s="16"/>
      <c r="Y4093" s="20"/>
      <c r="Z4093" s="20"/>
      <c r="AA4093" s="20"/>
      <c r="AB4093" s="20"/>
      <c r="AC4093" s="20"/>
      <c r="AD4093" s="20"/>
    </row>
    <row r="4094" spans="3:30" s="1" customFormat="1">
      <c r="C4094" s="16"/>
      <c r="D4094" s="16"/>
      <c r="E4094" s="32"/>
      <c r="F4094" s="16"/>
      <c r="G4094" s="16"/>
      <c r="H4094" s="16"/>
      <c r="I4094" s="16"/>
      <c r="J4094" s="16"/>
      <c r="K4094" s="16"/>
      <c r="L4094" s="32"/>
      <c r="M4094" s="16"/>
      <c r="N4094" s="16"/>
      <c r="O4094" s="16"/>
      <c r="P4094" s="16"/>
      <c r="Y4094" s="20"/>
      <c r="Z4094" s="20"/>
      <c r="AA4094" s="20"/>
      <c r="AB4094" s="20"/>
      <c r="AC4094" s="20"/>
      <c r="AD4094" s="20"/>
    </row>
    <row r="4095" spans="3:30" s="1" customFormat="1">
      <c r="C4095" s="16"/>
      <c r="D4095" s="16"/>
      <c r="E4095" s="32"/>
      <c r="F4095" s="16"/>
      <c r="G4095" s="16"/>
      <c r="H4095" s="16"/>
      <c r="I4095" s="16"/>
      <c r="J4095" s="16"/>
      <c r="K4095" s="16"/>
      <c r="L4095" s="32"/>
      <c r="M4095" s="16"/>
      <c r="N4095" s="16"/>
      <c r="O4095" s="16"/>
      <c r="P4095" s="16"/>
      <c r="Y4095" s="20"/>
      <c r="Z4095" s="20"/>
      <c r="AA4095" s="20"/>
      <c r="AB4095" s="20"/>
      <c r="AC4095" s="20"/>
      <c r="AD4095" s="20"/>
    </row>
    <row r="4096" spans="3:30" s="1" customFormat="1">
      <c r="C4096" s="16"/>
      <c r="D4096" s="16"/>
      <c r="E4096" s="32"/>
      <c r="F4096" s="16"/>
      <c r="G4096" s="16"/>
      <c r="H4096" s="16"/>
      <c r="I4096" s="16"/>
      <c r="J4096" s="16"/>
      <c r="K4096" s="16"/>
      <c r="L4096" s="32"/>
      <c r="M4096" s="16"/>
      <c r="N4096" s="16"/>
      <c r="O4096" s="16"/>
      <c r="P4096" s="16"/>
      <c r="Y4096" s="20"/>
      <c r="Z4096" s="20"/>
      <c r="AA4096" s="20"/>
      <c r="AB4096" s="20"/>
      <c r="AC4096" s="20"/>
      <c r="AD4096" s="20"/>
    </row>
    <row r="4097" spans="3:30" s="1" customFormat="1">
      <c r="C4097" s="16"/>
      <c r="D4097" s="16"/>
      <c r="E4097" s="32"/>
      <c r="F4097" s="16"/>
      <c r="G4097" s="16"/>
      <c r="H4097" s="16"/>
      <c r="I4097" s="16"/>
      <c r="J4097" s="16"/>
      <c r="K4097" s="16"/>
      <c r="L4097" s="32"/>
      <c r="M4097" s="16"/>
      <c r="N4097" s="16"/>
      <c r="O4097" s="16"/>
      <c r="P4097" s="16"/>
      <c r="Y4097" s="20"/>
      <c r="Z4097" s="20"/>
      <c r="AA4097" s="20"/>
      <c r="AB4097" s="20"/>
      <c r="AC4097" s="20"/>
      <c r="AD4097" s="20"/>
    </row>
    <row r="4098" spans="3:30" s="1" customFormat="1">
      <c r="C4098" s="16"/>
      <c r="D4098" s="16"/>
      <c r="E4098" s="32"/>
      <c r="F4098" s="16"/>
      <c r="G4098" s="16"/>
      <c r="H4098" s="16"/>
      <c r="I4098" s="16"/>
      <c r="J4098" s="16"/>
      <c r="K4098" s="16"/>
      <c r="L4098" s="32"/>
      <c r="M4098" s="16"/>
      <c r="N4098" s="16"/>
      <c r="O4098" s="16"/>
      <c r="P4098" s="16"/>
      <c r="Y4098" s="20"/>
      <c r="Z4098" s="20"/>
      <c r="AA4098" s="20"/>
      <c r="AB4098" s="20"/>
      <c r="AC4098" s="20"/>
      <c r="AD4098" s="20"/>
    </row>
    <row r="4099" spans="3:30" s="1" customFormat="1">
      <c r="C4099" s="16"/>
      <c r="D4099" s="16"/>
      <c r="E4099" s="32"/>
      <c r="F4099" s="16"/>
      <c r="G4099" s="16"/>
      <c r="H4099" s="16"/>
      <c r="I4099" s="16"/>
      <c r="J4099" s="16"/>
      <c r="K4099" s="16"/>
      <c r="L4099" s="32"/>
      <c r="M4099" s="16"/>
      <c r="N4099" s="16"/>
      <c r="O4099" s="16"/>
      <c r="P4099" s="16"/>
      <c r="Y4099" s="20"/>
      <c r="Z4099" s="20"/>
      <c r="AA4099" s="20"/>
      <c r="AB4099" s="20"/>
      <c r="AC4099" s="20"/>
      <c r="AD4099" s="20"/>
    </row>
    <row r="4100" spans="3:30" s="1" customFormat="1">
      <c r="C4100" s="16"/>
      <c r="D4100" s="16"/>
      <c r="E4100" s="32"/>
      <c r="F4100" s="16"/>
      <c r="G4100" s="16"/>
      <c r="H4100" s="16"/>
      <c r="I4100" s="16"/>
      <c r="J4100" s="16"/>
      <c r="K4100" s="16"/>
      <c r="L4100" s="32"/>
      <c r="M4100" s="16"/>
      <c r="N4100" s="16"/>
      <c r="O4100" s="16"/>
      <c r="P4100" s="16"/>
      <c r="Y4100" s="20"/>
      <c r="Z4100" s="20"/>
      <c r="AA4100" s="20"/>
      <c r="AB4100" s="20"/>
      <c r="AC4100" s="20"/>
      <c r="AD4100" s="20"/>
    </row>
    <row r="4101" spans="3:30" s="1" customFormat="1">
      <c r="C4101" s="16"/>
      <c r="D4101" s="16"/>
      <c r="E4101" s="32"/>
      <c r="F4101" s="16"/>
      <c r="G4101" s="16"/>
      <c r="H4101" s="16"/>
      <c r="I4101" s="16"/>
      <c r="J4101" s="16"/>
      <c r="K4101" s="16"/>
      <c r="L4101" s="32"/>
      <c r="M4101" s="16"/>
      <c r="N4101" s="16"/>
      <c r="O4101" s="16"/>
      <c r="P4101" s="16"/>
      <c r="Y4101" s="20"/>
      <c r="Z4101" s="20"/>
      <c r="AA4101" s="20"/>
      <c r="AB4101" s="20"/>
      <c r="AC4101" s="20"/>
      <c r="AD4101" s="20"/>
    </row>
    <row r="4102" spans="3:30" s="1" customFormat="1">
      <c r="C4102" s="16"/>
      <c r="D4102" s="16"/>
      <c r="E4102" s="32"/>
      <c r="F4102" s="16"/>
      <c r="G4102" s="16"/>
      <c r="H4102" s="16"/>
      <c r="I4102" s="16"/>
      <c r="J4102" s="16"/>
      <c r="K4102" s="16"/>
      <c r="L4102" s="32"/>
      <c r="M4102" s="16"/>
      <c r="N4102" s="16"/>
      <c r="O4102" s="16"/>
      <c r="P4102" s="16"/>
      <c r="Y4102" s="20"/>
      <c r="Z4102" s="20"/>
      <c r="AA4102" s="20"/>
      <c r="AB4102" s="20"/>
      <c r="AC4102" s="20"/>
      <c r="AD4102" s="20"/>
    </row>
    <row r="4103" spans="3:30" s="1" customFormat="1">
      <c r="C4103" s="16"/>
      <c r="D4103" s="16"/>
      <c r="E4103" s="32"/>
      <c r="F4103" s="16"/>
      <c r="G4103" s="16"/>
      <c r="H4103" s="16"/>
      <c r="I4103" s="16"/>
      <c r="J4103" s="16"/>
      <c r="K4103" s="16"/>
      <c r="L4103" s="32"/>
      <c r="M4103" s="16"/>
      <c r="N4103" s="16"/>
      <c r="O4103" s="16"/>
      <c r="P4103" s="16"/>
      <c r="Y4103" s="20"/>
      <c r="Z4103" s="20"/>
      <c r="AA4103" s="20"/>
      <c r="AB4103" s="20"/>
      <c r="AC4103" s="20"/>
      <c r="AD4103" s="20"/>
    </row>
    <row r="4104" spans="3:30" s="1" customFormat="1">
      <c r="C4104" s="16"/>
      <c r="D4104" s="16"/>
      <c r="E4104" s="32"/>
      <c r="F4104" s="16"/>
      <c r="G4104" s="16"/>
      <c r="H4104" s="16"/>
      <c r="I4104" s="16"/>
      <c r="J4104" s="16"/>
      <c r="K4104" s="16"/>
      <c r="L4104" s="32"/>
      <c r="M4104" s="16"/>
      <c r="N4104" s="16"/>
      <c r="O4104" s="16"/>
      <c r="P4104" s="16"/>
      <c r="Y4104" s="20"/>
      <c r="Z4104" s="20"/>
      <c r="AA4104" s="20"/>
      <c r="AB4104" s="20"/>
      <c r="AC4104" s="20"/>
      <c r="AD4104" s="20"/>
    </row>
    <row r="4105" spans="3:30" s="1" customFormat="1">
      <c r="C4105" s="16"/>
      <c r="D4105" s="16"/>
      <c r="E4105" s="32"/>
      <c r="F4105" s="16"/>
      <c r="G4105" s="16"/>
      <c r="H4105" s="16"/>
      <c r="I4105" s="16"/>
      <c r="J4105" s="16"/>
      <c r="K4105" s="16"/>
      <c r="L4105" s="32"/>
      <c r="M4105" s="16"/>
      <c r="N4105" s="16"/>
      <c r="O4105" s="16"/>
      <c r="P4105" s="16"/>
      <c r="Y4105" s="20"/>
      <c r="Z4105" s="20"/>
      <c r="AA4105" s="20"/>
      <c r="AB4105" s="20"/>
      <c r="AC4105" s="20"/>
      <c r="AD4105" s="20"/>
    </row>
    <row r="4106" spans="3:30" s="1" customFormat="1">
      <c r="C4106" s="16"/>
      <c r="D4106" s="16"/>
      <c r="E4106" s="32"/>
      <c r="F4106" s="16"/>
      <c r="G4106" s="16"/>
      <c r="H4106" s="16"/>
      <c r="I4106" s="16"/>
      <c r="J4106" s="16"/>
      <c r="K4106" s="16"/>
      <c r="L4106" s="32"/>
      <c r="M4106" s="16"/>
      <c r="N4106" s="16"/>
      <c r="O4106" s="16"/>
      <c r="P4106" s="16"/>
      <c r="Y4106" s="20"/>
      <c r="Z4106" s="20"/>
      <c r="AA4106" s="20"/>
      <c r="AB4106" s="20"/>
      <c r="AC4106" s="20"/>
      <c r="AD4106" s="20"/>
    </row>
    <row r="4107" spans="3:30" s="1" customFormat="1">
      <c r="C4107" s="16"/>
      <c r="D4107" s="16"/>
      <c r="E4107" s="32"/>
      <c r="F4107" s="16"/>
      <c r="G4107" s="16"/>
      <c r="H4107" s="16"/>
      <c r="I4107" s="16"/>
      <c r="J4107" s="16"/>
      <c r="K4107" s="16"/>
      <c r="L4107" s="32"/>
      <c r="M4107" s="16"/>
      <c r="N4107" s="16"/>
      <c r="O4107" s="16"/>
      <c r="P4107" s="16"/>
      <c r="Y4107" s="20"/>
      <c r="Z4107" s="20"/>
      <c r="AA4107" s="20"/>
      <c r="AB4107" s="20"/>
      <c r="AC4107" s="20"/>
      <c r="AD4107" s="20"/>
    </row>
    <row r="4108" spans="3:30" s="1" customFormat="1">
      <c r="C4108" s="16"/>
      <c r="D4108" s="16"/>
      <c r="E4108" s="32"/>
      <c r="F4108" s="16"/>
      <c r="G4108" s="16"/>
      <c r="H4108" s="16"/>
      <c r="I4108" s="16"/>
      <c r="J4108" s="16"/>
      <c r="K4108" s="16"/>
      <c r="L4108" s="32"/>
      <c r="M4108" s="16"/>
      <c r="N4108" s="16"/>
      <c r="O4108" s="16"/>
      <c r="P4108" s="16"/>
      <c r="Y4108" s="20"/>
      <c r="Z4108" s="20"/>
      <c r="AA4108" s="20"/>
      <c r="AB4108" s="20"/>
      <c r="AC4108" s="20"/>
      <c r="AD4108" s="20"/>
    </row>
    <row r="4109" spans="3:30" s="1" customFormat="1">
      <c r="C4109" s="16"/>
      <c r="D4109" s="16"/>
      <c r="E4109" s="32"/>
      <c r="F4109" s="16"/>
      <c r="G4109" s="16"/>
      <c r="H4109" s="16"/>
      <c r="I4109" s="16"/>
      <c r="J4109" s="16"/>
      <c r="K4109" s="16"/>
      <c r="L4109" s="32"/>
      <c r="M4109" s="16"/>
      <c r="N4109" s="16"/>
      <c r="O4109" s="16"/>
      <c r="P4109" s="16"/>
      <c r="Y4109" s="20"/>
      <c r="Z4109" s="20"/>
      <c r="AA4109" s="20"/>
      <c r="AB4109" s="20"/>
      <c r="AC4109" s="20"/>
      <c r="AD4109" s="20"/>
    </row>
    <row r="4110" spans="3:30" s="1" customFormat="1">
      <c r="C4110" s="16"/>
      <c r="D4110" s="16"/>
      <c r="E4110" s="32"/>
      <c r="F4110" s="16"/>
      <c r="G4110" s="16"/>
      <c r="H4110" s="16"/>
      <c r="I4110" s="16"/>
      <c r="J4110" s="16"/>
      <c r="K4110" s="16"/>
      <c r="L4110" s="32"/>
      <c r="M4110" s="16"/>
      <c r="N4110" s="16"/>
      <c r="O4110" s="16"/>
      <c r="P4110" s="16"/>
      <c r="Y4110" s="20"/>
      <c r="Z4110" s="20"/>
      <c r="AA4110" s="20"/>
      <c r="AB4110" s="20"/>
      <c r="AC4110" s="20"/>
      <c r="AD4110" s="20"/>
    </row>
    <row r="4111" spans="3:30" s="1" customFormat="1">
      <c r="C4111" s="16"/>
      <c r="D4111" s="16"/>
      <c r="E4111" s="32"/>
      <c r="F4111" s="16"/>
      <c r="G4111" s="16"/>
      <c r="H4111" s="16"/>
      <c r="I4111" s="16"/>
      <c r="J4111" s="16"/>
      <c r="K4111" s="16"/>
      <c r="L4111" s="32"/>
      <c r="M4111" s="16"/>
      <c r="N4111" s="16"/>
      <c r="O4111" s="16"/>
      <c r="P4111" s="16"/>
      <c r="Y4111" s="20"/>
      <c r="Z4111" s="20"/>
      <c r="AA4111" s="20"/>
      <c r="AB4111" s="20"/>
      <c r="AC4111" s="20"/>
      <c r="AD4111" s="20"/>
    </row>
    <row r="4112" spans="3:30" s="1" customFormat="1">
      <c r="C4112" s="16"/>
      <c r="D4112" s="16"/>
      <c r="E4112" s="32"/>
      <c r="F4112" s="16"/>
      <c r="G4112" s="16"/>
      <c r="H4112" s="16"/>
      <c r="I4112" s="16"/>
      <c r="J4112" s="16"/>
      <c r="K4112" s="16"/>
      <c r="L4112" s="32"/>
      <c r="M4112" s="16"/>
      <c r="N4112" s="16"/>
      <c r="O4112" s="16"/>
      <c r="P4112" s="16"/>
      <c r="Y4112" s="20"/>
      <c r="Z4112" s="20"/>
      <c r="AA4112" s="20"/>
      <c r="AB4112" s="20"/>
      <c r="AC4112" s="20"/>
      <c r="AD4112" s="20"/>
    </row>
    <row r="4113" spans="3:30" s="1" customFormat="1">
      <c r="C4113" s="16"/>
      <c r="D4113" s="16"/>
      <c r="E4113" s="32"/>
      <c r="F4113" s="16"/>
      <c r="G4113" s="16"/>
      <c r="H4113" s="16"/>
      <c r="I4113" s="16"/>
      <c r="J4113" s="16"/>
      <c r="K4113" s="16"/>
      <c r="L4113" s="32"/>
      <c r="M4113" s="16"/>
      <c r="N4113" s="16"/>
      <c r="O4113" s="16"/>
      <c r="P4113" s="16"/>
      <c r="Y4113" s="20"/>
      <c r="Z4113" s="20"/>
      <c r="AA4113" s="20"/>
      <c r="AB4113" s="20"/>
      <c r="AC4113" s="20"/>
      <c r="AD4113" s="20"/>
    </row>
    <row r="4114" spans="3:30" s="1" customFormat="1">
      <c r="C4114" s="16"/>
      <c r="D4114" s="16"/>
      <c r="E4114" s="32"/>
      <c r="F4114" s="16"/>
      <c r="G4114" s="16"/>
      <c r="H4114" s="16"/>
      <c r="I4114" s="16"/>
      <c r="J4114" s="16"/>
      <c r="K4114" s="16"/>
      <c r="L4114" s="32"/>
      <c r="M4114" s="16"/>
      <c r="N4114" s="16"/>
      <c r="O4114" s="16"/>
      <c r="P4114" s="16"/>
      <c r="Y4114" s="20"/>
      <c r="Z4114" s="20"/>
      <c r="AA4114" s="20"/>
      <c r="AB4114" s="20"/>
      <c r="AC4114" s="20"/>
      <c r="AD4114" s="20"/>
    </row>
    <row r="4115" spans="3:30" s="1" customFormat="1">
      <c r="C4115" s="16"/>
      <c r="D4115" s="16"/>
      <c r="E4115" s="32"/>
      <c r="F4115" s="16"/>
      <c r="G4115" s="16"/>
      <c r="H4115" s="16"/>
      <c r="I4115" s="16"/>
      <c r="J4115" s="16"/>
      <c r="K4115" s="16"/>
      <c r="L4115" s="32"/>
      <c r="M4115" s="16"/>
      <c r="N4115" s="16"/>
      <c r="O4115" s="16"/>
      <c r="P4115" s="16"/>
      <c r="Y4115" s="20"/>
      <c r="Z4115" s="20"/>
      <c r="AA4115" s="20"/>
      <c r="AB4115" s="20"/>
      <c r="AC4115" s="20"/>
      <c r="AD4115" s="20"/>
    </row>
    <row r="4116" spans="3:30" s="1" customFormat="1">
      <c r="C4116" s="16"/>
      <c r="D4116" s="16"/>
      <c r="E4116" s="32"/>
      <c r="F4116" s="16"/>
      <c r="G4116" s="16"/>
      <c r="H4116" s="16"/>
      <c r="I4116" s="16"/>
      <c r="J4116" s="16"/>
      <c r="K4116" s="16"/>
      <c r="L4116" s="32"/>
      <c r="M4116" s="16"/>
      <c r="N4116" s="16"/>
      <c r="O4116" s="16"/>
      <c r="P4116" s="16"/>
      <c r="Y4116" s="20"/>
      <c r="Z4116" s="20"/>
      <c r="AA4116" s="20"/>
      <c r="AB4116" s="20"/>
      <c r="AC4116" s="20"/>
      <c r="AD4116" s="20"/>
    </row>
    <row r="4117" spans="3:30" s="1" customFormat="1">
      <c r="C4117" s="16"/>
      <c r="D4117" s="16"/>
      <c r="E4117" s="32"/>
      <c r="F4117" s="16"/>
      <c r="G4117" s="16"/>
      <c r="H4117" s="16"/>
      <c r="I4117" s="16"/>
      <c r="J4117" s="16"/>
      <c r="K4117" s="16"/>
      <c r="L4117" s="32"/>
      <c r="M4117" s="16"/>
      <c r="N4117" s="16"/>
      <c r="O4117" s="16"/>
      <c r="P4117" s="16"/>
      <c r="Y4117" s="20"/>
      <c r="Z4117" s="20"/>
      <c r="AA4117" s="20"/>
      <c r="AB4117" s="20"/>
      <c r="AC4117" s="20"/>
      <c r="AD4117" s="20"/>
    </row>
    <row r="4118" spans="3:30" s="1" customFormat="1">
      <c r="C4118" s="16"/>
      <c r="D4118" s="16"/>
      <c r="E4118" s="32"/>
      <c r="F4118" s="16"/>
      <c r="G4118" s="16"/>
      <c r="H4118" s="16"/>
      <c r="I4118" s="16"/>
      <c r="J4118" s="16"/>
      <c r="K4118" s="16"/>
      <c r="L4118" s="32"/>
      <c r="M4118" s="16"/>
      <c r="N4118" s="16"/>
      <c r="O4118" s="16"/>
      <c r="P4118" s="16"/>
      <c r="Y4118" s="20"/>
      <c r="Z4118" s="20"/>
      <c r="AA4118" s="20"/>
      <c r="AB4118" s="20"/>
      <c r="AC4118" s="20"/>
      <c r="AD4118" s="20"/>
    </row>
    <row r="4119" spans="3:30" s="1" customFormat="1">
      <c r="C4119" s="16"/>
      <c r="D4119" s="16"/>
      <c r="E4119" s="32"/>
      <c r="F4119" s="16"/>
      <c r="G4119" s="16"/>
      <c r="H4119" s="16"/>
      <c r="I4119" s="16"/>
      <c r="J4119" s="16"/>
      <c r="K4119" s="16"/>
      <c r="L4119" s="32"/>
      <c r="M4119" s="16"/>
      <c r="N4119" s="16"/>
      <c r="O4119" s="16"/>
      <c r="P4119" s="16"/>
      <c r="Y4119" s="20"/>
      <c r="Z4119" s="20"/>
      <c r="AA4119" s="20"/>
      <c r="AB4119" s="20"/>
      <c r="AC4119" s="20"/>
      <c r="AD4119" s="20"/>
    </row>
    <row r="4120" spans="3:30" s="1" customFormat="1">
      <c r="C4120" s="16"/>
      <c r="D4120" s="16"/>
      <c r="E4120" s="32"/>
      <c r="F4120" s="16"/>
      <c r="G4120" s="16"/>
      <c r="H4120" s="16"/>
      <c r="I4120" s="16"/>
      <c r="J4120" s="16"/>
      <c r="K4120" s="16"/>
      <c r="L4120" s="32"/>
      <c r="M4120" s="16"/>
      <c r="N4120" s="16"/>
      <c r="O4120" s="16"/>
      <c r="P4120" s="16"/>
      <c r="Y4120" s="20"/>
      <c r="Z4120" s="20"/>
      <c r="AA4120" s="20"/>
      <c r="AB4120" s="20"/>
      <c r="AC4120" s="20"/>
      <c r="AD4120" s="20"/>
    </row>
    <row r="4121" spans="3:30" s="1" customFormat="1">
      <c r="C4121" s="16"/>
      <c r="D4121" s="16"/>
      <c r="E4121" s="32"/>
      <c r="F4121" s="16"/>
      <c r="G4121" s="16"/>
      <c r="H4121" s="16"/>
      <c r="I4121" s="16"/>
      <c r="J4121" s="16"/>
      <c r="K4121" s="16"/>
      <c r="L4121" s="32"/>
      <c r="M4121" s="16"/>
      <c r="N4121" s="16"/>
      <c r="O4121" s="16"/>
      <c r="P4121" s="16"/>
      <c r="Y4121" s="20"/>
      <c r="Z4121" s="20"/>
      <c r="AA4121" s="20"/>
      <c r="AB4121" s="20"/>
      <c r="AC4121" s="20"/>
      <c r="AD4121" s="20"/>
    </row>
    <row r="4122" spans="3:30" s="1" customFormat="1">
      <c r="C4122" s="16"/>
      <c r="D4122" s="16"/>
      <c r="E4122" s="32"/>
      <c r="F4122" s="16"/>
      <c r="G4122" s="16"/>
      <c r="H4122" s="16"/>
      <c r="I4122" s="16"/>
      <c r="J4122" s="16"/>
      <c r="K4122" s="16"/>
      <c r="L4122" s="32"/>
      <c r="M4122" s="16"/>
      <c r="N4122" s="16"/>
      <c r="O4122" s="16"/>
      <c r="P4122" s="16"/>
      <c r="Y4122" s="20"/>
      <c r="Z4122" s="20"/>
      <c r="AA4122" s="20"/>
      <c r="AB4122" s="20"/>
      <c r="AC4122" s="20"/>
      <c r="AD4122" s="20"/>
    </row>
    <row r="4123" spans="3:30" s="1" customFormat="1">
      <c r="C4123" s="16"/>
      <c r="D4123" s="16"/>
      <c r="E4123" s="32"/>
      <c r="F4123" s="16"/>
      <c r="G4123" s="16"/>
      <c r="H4123" s="16"/>
      <c r="I4123" s="16"/>
      <c r="J4123" s="16"/>
      <c r="K4123" s="16"/>
      <c r="L4123" s="32"/>
      <c r="M4123" s="16"/>
      <c r="N4123" s="16"/>
      <c r="O4123" s="16"/>
      <c r="P4123" s="16"/>
      <c r="Y4123" s="20"/>
      <c r="Z4123" s="20"/>
      <c r="AA4123" s="20"/>
      <c r="AB4123" s="20"/>
      <c r="AC4123" s="20"/>
      <c r="AD4123" s="20"/>
    </row>
    <row r="4124" spans="3:30" s="1" customFormat="1">
      <c r="C4124" s="16"/>
      <c r="D4124" s="16"/>
      <c r="E4124" s="32"/>
      <c r="F4124" s="16"/>
      <c r="G4124" s="16"/>
      <c r="H4124" s="16"/>
      <c r="I4124" s="16"/>
      <c r="J4124" s="16"/>
      <c r="K4124" s="16"/>
      <c r="L4124" s="32"/>
      <c r="M4124" s="16"/>
      <c r="N4124" s="16"/>
      <c r="O4124" s="16"/>
      <c r="P4124" s="16"/>
      <c r="Y4124" s="20"/>
      <c r="Z4124" s="20"/>
      <c r="AA4124" s="20"/>
      <c r="AB4124" s="20"/>
      <c r="AC4124" s="20"/>
      <c r="AD4124" s="20"/>
    </row>
    <row r="4125" spans="3:30" s="1" customFormat="1">
      <c r="C4125" s="16"/>
      <c r="D4125" s="16"/>
      <c r="E4125" s="32"/>
      <c r="F4125" s="16"/>
      <c r="G4125" s="16"/>
      <c r="H4125" s="16"/>
      <c r="I4125" s="16"/>
      <c r="J4125" s="16"/>
      <c r="K4125" s="16"/>
      <c r="L4125" s="32"/>
      <c r="M4125" s="16"/>
      <c r="N4125" s="16"/>
      <c r="O4125" s="16"/>
      <c r="P4125" s="16"/>
      <c r="Y4125" s="20"/>
      <c r="Z4125" s="20"/>
      <c r="AA4125" s="20"/>
      <c r="AB4125" s="20"/>
      <c r="AC4125" s="20"/>
      <c r="AD4125" s="20"/>
    </row>
    <row r="4126" spans="3:30" s="1" customFormat="1">
      <c r="C4126" s="16"/>
      <c r="D4126" s="16"/>
      <c r="E4126" s="32"/>
      <c r="F4126" s="16"/>
      <c r="G4126" s="16"/>
      <c r="H4126" s="16"/>
      <c r="I4126" s="16"/>
      <c r="J4126" s="16"/>
      <c r="K4126" s="16"/>
      <c r="L4126" s="32"/>
      <c r="M4126" s="16"/>
      <c r="N4126" s="16"/>
      <c r="O4126" s="16"/>
      <c r="P4126" s="16"/>
      <c r="Y4126" s="20"/>
      <c r="Z4126" s="20"/>
      <c r="AA4126" s="20"/>
      <c r="AB4126" s="20"/>
      <c r="AC4126" s="20"/>
      <c r="AD4126" s="20"/>
    </row>
    <row r="4127" spans="3:30" s="1" customFormat="1">
      <c r="C4127" s="16"/>
      <c r="D4127" s="16"/>
      <c r="E4127" s="32"/>
      <c r="F4127" s="16"/>
      <c r="G4127" s="16"/>
      <c r="H4127" s="16"/>
      <c r="I4127" s="16"/>
      <c r="J4127" s="16"/>
      <c r="K4127" s="16"/>
      <c r="L4127" s="32"/>
      <c r="M4127" s="16"/>
      <c r="N4127" s="16"/>
      <c r="O4127" s="16"/>
      <c r="P4127" s="16"/>
      <c r="Y4127" s="20"/>
      <c r="Z4127" s="20"/>
      <c r="AA4127" s="20"/>
      <c r="AB4127" s="20"/>
      <c r="AC4127" s="20"/>
      <c r="AD4127" s="20"/>
    </row>
    <row r="4128" spans="3:30" s="1" customFormat="1">
      <c r="C4128" s="16"/>
      <c r="D4128" s="16"/>
      <c r="E4128" s="32"/>
      <c r="F4128" s="16"/>
      <c r="G4128" s="16"/>
      <c r="H4128" s="16"/>
      <c r="I4128" s="16"/>
      <c r="J4128" s="16"/>
      <c r="K4128" s="16"/>
      <c r="L4128" s="32"/>
      <c r="M4128" s="16"/>
      <c r="N4128" s="16"/>
      <c r="O4128" s="16"/>
      <c r="P4128" s="16"/>
      <c r="Y4128" s="20"/>
      <c r="Z4128" s="20"/>
      <c r="AA4128" s="20"/>
      <c r="AB4128" s="20"/>
      <c r="AC4128" s="20"/>
      <c r="AD4128" s="20"/>
    </row>
    <row r="4129" spans="3:30" s="1" customFormat="1">
      <c r="C4129" s="16"/>
      <c r="D4129" s="16"/>
      <c r="E4129" s="32"/>
      <c r="F4129" s="16"/>
      <c r="G4129" s="16"/>
      <c r="H4129" s="16"/>
      <c r="I4129" s="16"/>
      <c r="J4129" s="16"/>
      <c r="K4129" s="16"/>
      <c r="L4129" s="32"/>
      <c r="M4129" s="16"/>
      <c r="N4129" s="16"/>
      <c r="O4129" s="16"/>
      <c r="P4129" s="16"/>
      <c r="Y4129" s="20"/>
      <c r="Z4129" s="20"/>
      <c r="AA4129" s="20"/>
      <c r="AB4129" s="20"/>
      <c r="AC4129" s="20"/>
      <c r="AD4129" s="20"/>
    </row>
    <row r="4130" spans="3:30" s="1" customFormat="1">
      <c r="C4130" s="16"/>
      <c r="D4130" s="16"/>
      <c r="E4130" s="32"/>
      <c r="F4130" s="16"/>
      <c r="G4130" s="16"/>
      <c r="H4130" s="16"/>
      <c r="I4130" s="16"/>
      <c r="J4130" s="16"/>
      <c r="K4130" s="16"/>
      <c r="L4130" s="32"/>
      <c r="M4130" s="16"/>
      <c r="N4130" s="16"/>
      <c r="O4130" s="16"/>
      <c r="P4130" s="16"/>
      <c r="Y4130" s="20"/>
      <c r="Z4130" s="20"/>
      <c r="AA4130" s="20"/>
      <c r="AB4130" s="20"/>
      <c r="AC4130" s="20"/>
      <c r="AD4130" s="20"/>
    </row>
    <row r="4131" spans="3:30" s="1" customFormat="1">
      <c r="C4131" s="16"/>
      <c r="D4131" s="16"/>
      <c r="E4131" s="32"/>
      <c r="F4131" s="16"/>
      <c r="G4131" s="16"/>
      <c r="H4131" s="16"/>
      <c r="I4131" s="16"/>
      <c r="J4131" s="16"/>
      <c r="K4131" s="16"/>
      <c r="L4131" s="32"/>
      <c r="M4131" s="16"/>
      <c r="N4131" s="16"/>
      <c r="O4131" s="16"/>
      <c r="P4131" s="16"/>
      <c r="Y4131" s="20"/>
      <c r="Z4131" s="20"/>
      <c r="AA4131" s="20"/>
      <c r="AB4131" s="20"/>
      <c r="AC4131" s="20"/>
      <c r="AD4131" s="20"/>
    </row>
    <row r="4132" spans="3:30" s="1" customFormat="1">
      <c r="C4132" s="16"/>
      <c r="D4132" s="16"/>
      <c r="E4132" s="32"/>
      <c r="F4132" s="16"/>
      <c r="G4132" s="16"/>
      <c r="H4132" s="16"/>
      <c r="I4132" s="16"/>
      <c r="J4132" s="16"/>
      <c r="K4132" s="16"/>
      <c r="L4132" s="32"/>
      <c r="M4132" s="16"/>
      <c r="N4132" s="16"/>
      <c r="O4132" s="16"/>
      <c r="P4132" s="16"/>
      <c r="Y4132" s="20"/>
      <c r="Z4132" s="20"/>
      <c r="AA4132" s="20"/>
      <c r="AB4132" s="20"/>
      <c r="AC4132" s="20"/>
      <c r="AD4132" s="20"/>
    </row>
    <row r="4133" spans="3:30" s="1" customFormat="1">
      <c r="C4133" s="16"/>
      <c r="D4133" s="16"/>
      <c r="E4133" s="32"/>
      <c r="F4133" s="16"/>
      <c r="G4133" s="16"/>
      <c r="H4133" s="16"/>
      <c r="I4133" s="16"/>
      <c r="J4133" s="16"/>
      <c r="K4133" s="16"/>
      <c r="L4133" s="32"/>
      <c r="M4133" s="16"/>
      <c r="N4133" s="16"/>
      <c r="O4133" s="16"/>
      <c r="P4133" s="16"/>
      <c r="Y4133" s="20"/>
      <c r="Z4133" s="20"/>
      <c r="AA4133" s="20"/>
      <c r="AB4133" s="20"/>
      <c r="AC4133" s="20"/>
      <c r="AD4133" s="20"/>
    </row>
    <row r="4134" spans="3:30" s="1" customFormat="1">
      <c r="C4134" s="16"/>
      <c r="D4134" s="16"/>
      <c r="E4134" s="32"/>
      <c r="F4134" s="16"/>
      <c r="G4134" s="16"/>
      <c r="H4134" s="16"/>
      <c r="I4134" s="16"/>
      <c r="J4134" s="16"/>
      <c r="K4134" s="16"/>
      <c r="L4134" s="32"/>
      <c r="M4134" s="16"/>
      <c r="N4134" s="16"/>
      <c r="O4134" s="16"/>
      <c r="P4134" s="16"/>
      <c r="Y4134" s="20"/>
      <c r="Z4134" s="20"/>
      <c r="AA4134" s="20"/>
      <c r="AB4134" s="20"/>
      <c r="AC4134" s="20"/>
      <c r="AD4134" s="20"/>
    </row>
    <row r="4135" spans="3:30" s="1" customFormat="1">
      <c r="C4135" s="16"/>
      <c r="D4135" s="16"/>
      <c r="E4135" s="32"/>
      <c r="F4135" s="16"/>
      <c r="G4135" s="16"/>
      <c r="H4135" s="16"/>
      <c r="I4135" s="16"/>
      <c r="J4135" s="16"/>
      <c r="K4135" s="16"/>
      <c r="L4135" s="32"/>
      <c r="M4135" s="16"/>
      <c r="N4135" s="16"/>
      <c r="O4135" s="16"/>
      <c r="P4135" s="16"/>
      <c r="Y4135" s="20"/>
      <c r="Z4135" s="20"/>
      <c r="AA4135" s="20"/>
      <c r="AB4135" s="20"/>
      <c r="AC4135" s="20"/>
      <c r="AD4135" s="20"/>
    </row>
    <row r="4136" spans="3:30" s="1" customFormat="1">
      <c r="C4136" s="16"/>
      <c r="D4136" s="16"/>
      <c r="E4136" s="32"/>
      <c r="F4136" s="16"/>
      <c r="G4136" s="16"/>
      <c r="H4136" s="16"/>
      <c r="I4136" s="16"/>
      <c r="J4136" s="16"/>
      <c r="K4136" s="16"/>
      <c r="L4136" s="32"/>
      <c r="M4136" s="16"/>
      <c r="N4136" s="16"/>
      <c r="O4136" s="16"/>
      <c r="P4136" s="16"/>
      <c r="Y4136" s="20"/>
      <c r="Z4136" s="20"/>
      <c r="AA4136" s="20"/>
      <c r="AB4136" s="20"/>
      <c r="AC4136" s="20"/>
      <c r="AD4136" s="20"/>
    </row>
    <row r="4137" spans="3:30" s="1" customFormat="1">
      <c r="C4137" s="16"/>
      <c r="D4137" s="16"/>
      <c r="E4137" s="32"/>
      <c r="F4137" s="16"/>
      <c r="G4137" s="16"/>
      <c r="H4137" s="16"/>
      <c r="I4137" s="16"/>
      <c r="J4137" s="16"/>
      <c r="K4137" s="16"/>
      <c r="L4137" s="32"/>
      <c r="M4137" s="16"/>
      <c r="N4137" s="16"/>
      <c r="O4137" s="16"/>
      <c r="P4137" s="16"/>
      <c r="Y4137" s="20"/>
      <c r="Z4137" s="20"/>
      <c r="AA4137" s="20"/>
      <c r="AB4137" s="20"/>
      <c r="AC4137" s="20"/>
      <c r="AD4137" s="20"/>
    </row>
    <row r="4138" spans="3:30" s="1" customFormat="1">
      <c r="C4138" s="16"/>
      <c r="D4138" s="16"/>
      <c r="E4138" s="32"/>
      <c r="F4138" s="16"/>
      <c r="G4138" s="16"/>
      <c r="H4138" s="16"/>
      <c r="I4138" s="16"/>
      <c r="J4138" s="16"/>
      <c r="K4138" s="16"/>
      <c r="L4138" s="32"/>
      <c r="M4138" s="16"/>
      <c r="N4138" s="16"/>
      <c r="O4138" s="16"/>
      <c r="P4138" s="16"/>
      <c r="Y4138" s="20"/>
      <c r="Z4138" s="20"/>
      <c r="AA4138" s="20"/>
      <c r="AB4138" s="20"/>
      <c r="AC4138" s="20"/>
      <c r="AD4138" s="20"/>
    </row>
    <row r="4139" spans="3:30" s="1" customFormat="1">
      <c r="C4139" s="16"/>
      <c r="D4139" s="16"/>
      <c r="E4139" s="32"/>
      <c r="F4139" s="16"/>
      <c r="G4139" s="16"/>
      <c r="H4139" s="16"/>
      <c r="I4139" s="16"/>
      <c r="J4139" s="16"/>
      <c r="K4139" s="16"/>
      <c r="L4139" s="32"/>
      <c r="M4139" s="16"/>
      <c r="N4139" s="16"/>
      <c r="O4139" s="16"/>
      <c r="P4139" s="16"/>
      <c r="Y4139" s="20"/>
      <c r="Z4139" s="20"/>
      <c r="AA4139" s="20"/>
      <c r="AB4139" s="20"/>
      <c r="AC4139" s="20"/>
      <c r="AD4139" s="20"/>
    </row>
    <row r="4140" spans="3:30" s="1" customFormat="1">
      <c r="C4140" s="16"/>
      <c r="D4140" s="16"/>
      <c r="E4140" s="32"/>
      <c r="F4140" s="16"/>
      <c r="G4140" s="16"/>
      <c r="H4140" s="16"/>
      <c r="I4140" s="16"/>
      <c r="J4140" s="16"/>
      <c r="K4140" s="16"/>
      <c r="L4140" s="32"/>
      <c r="M4140" s="16"/>
      <c r="N4140" s="16"/>
      <c r="O4140" s="16"/>
      <c r="P4140" s="16"/>
      <c r="Y4140" s="20"/>
      <c r="Z4140" s="20"/>
      <c r="AA4140" s="20"/>
      <c r="AB4140" s="20"/>
      <c r="AC4140" s="20"/>
      <c r="AD4140" s="20"/>
    </row>
    <row r="4141" spans="3:30" s="1" customFormat="1">
      <c r="C4141" s="16"/>
      <c r="D4141" s="16"/>
      <c r="E4141" s="32"/>
      <c r="F4141" s="16"/>
      <c r="G4141" s="16"/>
      <c r="H4141" s="16"/>
      <c r="I4141" s="16"/>
      <c r="J4141" s="16"/>
      <c r="K4141" s="16"/>
      <c r="L4141" s="32"/>
      <c r="M4141" s="16"/>
      <c r="N4141" s="16"/>
      <c r="O4141" s="16"/>
      <c r="P4141" s="16"/>
      <c r="Y4141" s="20"/>
      <c r="Z4141" s="20"/>
      <c r="AA4141" s="20"/>
      <c r="AB4141" s="20"/>
      <c r="AC4141" s="20"/>
      <c r="AD4141" s="20"/>
    </row>
    <row r="4142" spans="3:30" s="1" customFormat="1">
      <c r="C4142" s="16"/>
      <c r="D4142" s="16"/>
      <c r="E4142" s="32"/>
      <c r="F4142" s="16"/>
      <c r="G4142" s="16"/>
      <c r="H4142" s="16"/>
      <c r="I4142" s="16"/>
      <c r="J4142" s="16"/>
      <c r="K4142" s="16"/>
      <c r="L4142" s="32"/>
      <c r="M4142" s="16"/>
      <c r="N4142" s="16"/>
      <c r="O4142" s="16"/>
      <c r="P4142" s="16"/>
      <c r="Y4142" s="20"/>
      <c r="Z4142" s="20"/>
      <c r="AA4142" s="20"/>
      <c r="AB4142" s="20"/>
      <c r="AC4142" s="20"/>
      <c r="AD4142" s="20"/>
    </row>
    <row r="4143" spans="3:30" s="1" customFormat="1">
      <c r="C4143" s="16"/>
      <c r="D4143" s="16"/>
      <c r="E4143" s="32"/>
      <c r="F4143" s="16"/>
      <c r="G4143" s="16"/>
      <c r="H4143" s="16"/>
      <c r="I4143" s="16"/>
      <c r="J4143" s="16"/>
      <c r="K4143" s="16"/>
      <c r="L4143" s="32"/>
      <c r="M4143" s="16"/>
      <c r="N4143" s="16"/>
      <c r="O4143" s="16"/>
      <c r="P4143" s="16"/>
      <c r="Y4143" s="20"/>
      <c r="Z4143" s="20"/>
      <c r="AA4143" s="20"/>
      <c r="AB4143" s="20"/>
      <c r="AC4143" s="20"/>
      <c r="AD4143" s="20"/>
    </row>
    <row r="4144" spans="3:30" s="1" customFormat="1">
      <c r="C4144" s="16"/>
      <c r="D4144" s="16"/>
      <c r="E4144" s="32"/>
      <c r="F4144" s="16"/>
      <c r="G4144" s="16"/>
      <c r="H4144" s="16"/>
      <c r="I4144" s="16"/>
      <c r="J4144" s="16"/>
      <c r="K4144" s="16"/>
      <c r="L4144" s="32"/>
      <c r="M4144" s="16"/>
      <c r="N4144" s="16"/>
      <c r="O4144" s="16"/>
      <c r="P4144" s="16"/>
      <c r="Y4144" s="20"/>
      <c r="Z4144" s="20"/>
      <c r="AA4144" s="20"/>
      <c r="AB4144" s="20"/>
      <c r="AC4144" s="20"/>
      <c r="AD4144" s="20"/>
    </row>
    <row r="4145" spans="3:30" s="1" customFormat="1">
      <c r="C4145" s="16"/>
      <c r="D4145" s="16"/>
      <c r="E4145" s="32"/>
      <c r="F4145" s="16"/>
      <c r="G4145" s="16"/>
      <c r="H4145" s="16"/>
      <c r="I4145" s="16"/>
      <c r="J4145" s="16"/>
      <c r="K4145" s="16"/>
      <c r="L4145" s="32"/>
      <c r="M4145" s="16"/>
      <c r="N4145" s="16"/>
      <c r="O4145" s="16"/>
      <c r="P4145" s="16"/>
      <c r="Y4145" s="20"/>
      <c r="Z4145" s="20"/>
      <c r="AA4145" s="20"/>
      <c r="AB4145" s="20"/>
      <c r="AC4145" s="20"/>
      <c r="AD4145" s="20"/>
    </row>
    <row r="4146" spans="3:30" s="1" customFormat="1">
      <c r="C4146" s="16"/>
      <c r="D4146" s="16"/>
      <c r="E4146" s="32"/>
      <c r="F4146" s="16"/>
      <c r="G4146" s="16"/>
      <c r="H4146" s="16"/>
      <c r="I4146" s="16"/>
      <c r="J4146" s="16"/>
      <c r="K4146" s="16"/>
      <c r="L4146" s="32"/>
      <c r="M4146" s="16"/>
      <c r="N4146" s="16"/>
      <c r="O4146" s="16"/>
      <c r="P4146" s="16"/>
      <c r="Y4146" s="20"/>
      <c r="Z4146" s="20"/>
      <c r="AA4146" s="20"/>
      <c r="AB4146" s="20"/>
      <c r="AC4146" s="20"/>
      <c r="AD4146" s="20"/>
    </row>
    <row r="4147" spans="3:30" s="1" customFormat="1">
      <c r="C4147" s="16"/>
      <c r="D4147" s="16"/>
      <c r="E4147" s="32"/>
      <c r="F4147" s="16"/>
      <c r="G4147" s="16"/>
      <c r="H4147" s="16"/>
      <c r="I4147" s="16"/>
      <c r="J4147" s="16"/>
      <c r="K4147" s="16"/>
      <c r="L4147" s="32"/>
      <c r="M4147" s="16"/>
      <c r="N4147" s="16"/>
      <c r="O4147" s="16"/>
      <c r="P4147" s="16"/>
      <c r="Y4147" s="20"/>
      <c r="Z4147" s="20"/>
      <c r="AA4147" s="20"/>
      <c r="AB4147" s="20"/>
      <c r="AC4147" s="20"/>
      <c r="AD4147" s="20"/>
    </row>
    <row r="4148" spans="3:30" s="1" customFormat="1">
      <c r="C4148" s="16"/>
      <c r="D4148" s="16"/>
      <c r="E4148" s="32"/>
      <c r="F4148" s="16"/>
      <c r="G4148" s="16"/>
      <c r="H4148" s="16"/>
      <c r="I4148" s="16"/>
      <c r="J4148" s="16"/>
      <c r="K4148" s="16"/>
      <c r="L4148" s="32"/>
      <c r="M4148" s="16"/>
      <c r="N4148" s="16"/>
      <c r="O4148" s="16"/>
      <c r="P4148" s="16"/>
      <c r="Y4148" s="20"/>
      <c r="Z4148" s="20"/>
      <c r="AA4148" s="20"/>
      <c r="AB4148" s="20"/>
      <c r="AC4148" s="20"/>
      <c r="AD4148" s="20"/>
    </row>
    <row r="4149" spans="3:30" s="1" customFormat="1">
      <c r="C4149" s="16"/>
      <c r="D4149" s="16"/>
      <c r="E4149" s="32"/>
      <c r="F4149" s="16"/>
      <c r="G4149" s="16"/>
      <c r="H4149" s="16"/>
      <c r="I4149" s="16"/>
      <c r="J4149" s="16"/>
      <c r="K4149" s="16"/>
      <c r="L4149" s="32"/>
      <c r="M4149" s="16"/>
      <c r="N4149" s="16"/>
      <c r="O4149" s="16"/>
      <c r="P4149" s="16"/>
      <c r="Y4149" s="20"/>
      <c r="Z4149" s="20"/>
      <c r="AA4149" s="20"/>
      <c r="AB4149" s="20"/>
      <c r="AC4149" s="20"/>
      <c r="AD4149" s="20"/>
    </row>
    <row r="4150" spans="3:30" s="1" customFormat="1">
      <c r="C4150" s="16"/>
      <c r="D4150" s="16"/>
      <c r="E4150" s="32"/>
      <c r="F4150" s="16"/>
      <c r="G4150" s="16"/>
      <c r="H4150" s="16"/>
      <c r="I4150" s="16"/>
      <c r="J4150" s="16"/>
      <c r="K4150" s="16"/>
      <c r="L4150" s="32"/>
      <c r="M4150" s="16"/>
      <c r="N4150" s="16"/>
      <c r="O4150" s="16"/>
      <c r="P4150" s="16"/>
      <c r="Y4150" s="20"/>
      <c r="Z4150" s="20"/>
      <c r="AA4150" s="20"/>
      <c r="AB4150" s="20"/>
      <c r="AC4150" s="20"/>
      <c r="AD4150" s="20"/>
    </row>
    <row r="4151" spans="3:30" s="1" customFormat="1">
      <c r="C4151" s="16"/>
      <c r="D4151" s="16"/>
      <c r="E4151" s="32"/>
      <c r="F4151" s="16"/>
      <c r="G4151" s="16"/>
      <c r="H4151" s="16"/>
      <c r="I4151" s="16"/>
      <c r="J4151" s="16"/>
      <c r="K4151" s="16"/>
      <c r="L4151" s="32"/>
      <c r="M4151" s="16"/>
      <c r="N4151" s="16"/>
      <c r="O4151" s="16"/>
      <c r="P4151" s="16"/>
      <c r="Y4151" s="20"/>
      <c r="Z4151" s="20"/>
      <c r="AA4151" s="20"/>
      <c r="AB4151" s="20"/>
      <c r="AC4151" s="20"/>
      <c r="AD4151" s="20"/>
    </row>
    <row r="4152" spans="3:30" s="1" customFormat="1">
      <c r="C4152" s="16"/>
      <c r="D4152" s="16"/>
      <c r="E4152" s="32"/>
      <c r="F4152" s="16"/>
      <c r="G4152" s="16"/>
      <c r="H4152" s="16"/>
      <c r="I4152" s="16"/>
      <c r="J4152" s="16"/>
      <c r="K4152" s="16"/>
      <c r="L4152" s="32"/>
      <c r="M4152" s="16"/>
      <c r="N4152" s="16"/>
      <c r="O4152" s="16"/>
      <c r="P4152" s="16"/>
      <c r="Y4152" s="20"/>
      <c r="Z4152" s="20"/>
      <c r="AA4152" s="20"/>
      <c r="AB4152" s="20"/>
      <c r="AC4152" s="20"/>
      <c r="AD4152" s="20"/>
    </row>
    <row r="4153" spans="3:30" s="1" customFormat="1">
      <c r="C4153" s="16"/>
      <c r="D4153" s="16"/>
      <c r="E4153" s="32"/>
      <c r="F4153" s="16"/>
      <c r="G4153" s="16"/>
      <c r="H4153" s="16"/>
      <c r="I4153" s="16"/>
      <c r="J4153" s="16"/>
      <c r="K4153" s="16"/>
      <c r="L4153" s="32"/>
      <c r="M4153" s="16"/>
      <c r="N4153" s="16"/>
      <c r="O4153" s="16"/>
      <c r="P4153" s="16"/>
      <c r="Y4153" s="20"/>
      <c r="Z4153" s="20"/>
      <c r="AA4153" s="20"/>
      <c r="AB4153" s="20"/>
      <c r="AC4153" s="20"/>
      <c r="AD4153" s="20"/>
    </row>
    <row r="4154" spans="3:30" s="1" customFormat="1">
      <c r="C4154" s="16"/>
      <c r="D4154" s="16"/>
      <c r="E4154" s="32"/>
      <c r="F4154" s="16"/>
      <c r="G4154" s="16"/>
      <c r="H4154" s="16"/>
      <c r="I4154" s="16"/>
      <c r="J4154" s="16"/>
      <c r="K4154" s="16"/>
      <c r="L4154" s="32"/>
      <c r="M4154" s="16"/>
      <c r="N4154" s="16"/>
      <c r="O4154" s="16"/>
      <c r="P4154" s="16"/>
      <c r="Y4154" s="20"/>
      <c r="Z4154" s="20"/>
      <c r="AA4154" s="20"/>
      <c r="AB4154" s="20"/>
      <c r="AC4154" s="20"/>
      <c r="AD4154" s="20"/>
    </row>
    <row r="4155" spans="3:30" s="1" customFormat="1">
      <c r="C4155" s="16"/>
      <c r="D4155" s="16"/>
      <c r="E4155" s="32"/>
      <c r="F4155" s="16"/>
      <c r="G4155" s="16"/>
      <c r="H4155" s="16"/>
      <c r="I4155" s="16"/>
      <c r="J4155" s="16"/>
      <c r="K4155" s="16"/>
      <c r="L4155" s="32"/>
      <c r="M4155" s="16"/>
      <c r="N4155" s="16"/>
      <c r="O4155" s="16"/>
      <c r="P4155" s="16"/>
      <c r="Y4155" s="20"/>
      <c r="Z4155" s="20"/>
      <c r="AA4155" s="20"/>
      <c r="AB4155" s="20"/>
      <c r="AC4155" s="20"/>
      <c r="AD4155" s="20"/>
    </row>
    <row r="4156" spans="3:30" s="1" customFormat="1">
      <c r="C4156" s="16"/>
      <c r="D4156" s="16"/>
      <c r="E4156" s="32"/>
      <c r="F4156" s="16"/>
      <c r="G4156" s="16"/>
      <c r="H4156" s="16"/>
      <c r="I4156" s="16"/>
      <c r="J4156" s="16"/>
      <c r="K4156" s="16"/>
      <c r="L4156" s="32"/>
      <c r="M4156" s="16"/>
      <c r="N4156" s="16"/>
      <c r="O4156" s="16"/>
      <c r="P4156" s="16"/>
      <c r="Y4156" s="20"/>
      <c r="Z4156" s="20"/>
      <c r="AA4156" s="20"/>
      <c r="AB4156" s="20"/>
      <c r="AC4156" s="20"/>
      <c r="AD4156" s="20"/>
    </row>
    <row r="4157" spans="3:30" s="1" customFormat="1">
      <c r="C4157" s="16"/>
      <c r="D4157" s="16"/>
      <c r="E4157" s="32"/>
      <c r="F4157" s="16"/>
      <c r="G4157" s="16"/>
      <c r="H4157" s="16"/>
      <c r="I4157" s="16"/>
      <c r="J4157" s="16"/>
      <c r="K4157" s="16"/>
      <c r="L4157" s="32"/>
      <c r="M4157" s="16"/>
      <c r="N4157" s="16"/>
      <c r="O4157" s="16"/>
      <c r="P4157" s="16"/>
      <c r="Y4157" s="20"/>
      <c r="Z4157" s="20"/>
      <c r="AA4157" s="20"/>
      <c r="AB4157" s="20"/>
      <c r="AC4157" s="20"/>
      <c r="AD4157" s="20"/>
    </row>
    <row r="4158" spans="3:30" s="1" customFormat="1">
      <c r="C4158" s="16"/>
      <c r="D4158" s="16"/>
      <c r="E4158" s="32"/>
      <c r="F4158" s="16"/>
      <c r="G4158" s="16"/>
      <c r="H4158" s="16"/>
      <c r="I4158" s="16"/>
      <c r="J4158" s="16"/>
      <c r="K4158" s="16"/>
      <c r="L4158" s="32"/>
      <c r="M4158" s="16"/>
      <c r="N4158" s="16"/>
      <c r="O4158" s="16"/>
      <c r="P4158" s="16"/>
      <c r="Y4158" s="20"/>
      <c r="Z4158" s="20"/>
      <c r="AA4158" s="20"/>
      <c r="AB4158" s="20"/>
      <c r="AC4158" s="20"/>
      <c r="AD4158" s="20"/>
    </row>
    <row r="4159" spans="3:30" s="1" customFormat="1">
      <c r="C4159" s="16"/>
      <c r="D4159" s="16"/>
      <c r="E4159" s="32"/>
      <c r="F4159" s="16"/>
      <c r="G4159" s="16"/>
      <c r="H4159" s="16"/>
      <c r="I4159" s="16"/>
      <c r="J4159" s="16"/>
      <c r="K4159" s="16"/>
      <c r="L4159" s="32"/>
      <c r="M4159" s="16"/>
      <c r="N4159" s="16"/>
      <c r="O4159" s="16"/>
      <c r="P4159" s="16"/>
      <c r="Y4159" s="20"/>
      <c r="Z4159" s="20"/>
      <c r="AA4159" s="20"/>
      <c r="AB4159" s="20"/>
      <c r="AC4159" s="20"/>
      <c r="AD4159" s="20"/>
    </row>
    <row r="4160" spans="3:30" s="1" customFormat="1">
      <c r="C4160" s="16"/>
      <c r="D4160" s="16"/>
      <c r="E4160" s="32"/>
      <c r="F4160" s="16"/>
      <c r="G4160" s="16"/>
      <c r="H4160" s="16"/>
      <c r="I4160" s="16"/>
      <c r="J4160" s="16"/>
      <c r="K4160" s="16"/>
      <c r="L4160" s="32"/>
      <c r="M4160" s="16"/>
      <c r="N4160" s="16"/>
      <c r="O4160" s="16"/>
      <c r="P4160" s="16"/>
      <c r="Y4160" s="20"/>
      <c r="Z4160" s="20"/>
      <c r="AA4160" s="20"/>
      <c r="AB4160" s="20"/>
      <c r="AC4160" s="20"/>
      <c r="AD4160" s="20"/>
    </row>
    <row r="4161" spans="3:30" s="1" customFormat="1">
      <c r="C4161" s="16"/>
      <c r="D4161" s="16"/>
      <c r="E4161" s="32"/>
      <c r="F4161" s="16"/>
      <c r="G4161" s="16"/>
      <c r="H4161" s="16"/>
      <c r="I4161" s="16"/>
      <c r="J4161" s="16"/>
      <c r="K4161" s="16"/>
      <c r="L4161" s="32"/>
      <c r="M4161" s="16"/>
      <c r="N4161" s="16"/>
      <c r="O4161" s="16"/>
      <c r="P4161" s="16"/>
      <c r="Y4161" s="20"/>
      <c r="Z4161" s="20"/>
      <c r="AA4161" s="20"/>
      <c r="AB4161" s="20"/>
      <c r="AC4161" s="20"/>
      <c r="AD4161" s="20"/>
    </row>
    <row r="4162" spans="3:30" s="1" customFormat="1">
      <c r="C4162" s="16"/>
      <c r="D4162" s="16"/>
      <c r="E4162" s="32"/>
      <c r="F4162" s="16"/>
      <c r="G4162" s="16"/>
      <c r="H4162" s="16"/>
      <c r="I4162" s="16"/>
      <c r="J4162" s="16"/>
      <c r="K4162" s="16"/>
      <c r="L4162" s="32"/>
      <c r="M4162" s="16"/>
      <c r="N4162" s="16"/>
      <c r="O4162" s="16"/>
      <c r="P4162" s="16"/>
      <c r="Y4162" s="20"/>
      <c r="Z4162" s="20"/>
      <c r="AA4162" s="20"/>
      <c r="AB4162" s="20"/>
      <c r="AC4162" s="20"/>
      <c r="AD4162" s="20"/>
    </row>
    <row r="4163" spans="3:30" s="1" customFormat="1">
      <c r="C4163" s="16"/>
      <c r="D4163" s="16"/>
      <c r="E4163" s="32"/>
      <c r="F4163" s="16"/>
      <c r="G4163" s="16"/>
      <c r="H4163" s="16"/>
      <c r="I4163" s="16"/>
      <c r="J4163" s="16"/>
      <c r="K4163" s="16"/>
      <c r="L4163" s="32"/>
      <c r="M4163" s="16"/>
      <c r="N4163" s="16"/>
      <c r="O4163" s="16"/>
      <c r="P4163" s="16"/>
      <c r="Y4163" s="20"/>
      <c r="Z4163" s="20"/>
      <c r="AA4163" s="20"/>
      <c r="AB4163" s="20"/>
      <c r="AC4163" s="20"/>
      <c r="AD4163" s="20"/>
    </row>
    <row r="4164" spans="3:30" s="1" customFormat="1">
      <c r="C4164" s="16"/>
      <c r="D4164" s="16"/>
      <c r="E4164" s="32"/>
      <c r="F4164" s="16"/>
      <c r="G4164" s="16"/>
      <c r="H4164" s="16"/>
      <c r="I4164" s="16"/>
      <c r="J4164" s="16"/>
      <c r="K4164" s="16"/>
      <c r="L4164" s="32"/>
      <c r="M4164" s="16"/>
      <c r="N4164" s="16"/>
      <c r="O4164" s="16"/>
      <c r="P4164" s="16"/>
      <c r="Y4164" s="20"/>
      <c r="Z4164" s="20"/>
      <c r="AA4164" s="20"/>
      <c r="AB4164" s="20"/>
      <c r="AC4164" s="20"/>
      <c r="AD4164" s="20"/>
    </row>
    <row r="4165" spans="3:30" s="1" customFormat="1">
      <c r="C4165" s="16"/>
      <c r="D4165" s="16"/>
      <c r="E4165" s="32"/>
      <c r="F4165" s="16"/>
      <c r="G4165" s="16"/>
      <c r="H4165" s="16"/>
      <c r="I4165" s="16"/>
      <c r="J4165" s="16"/>
      <c r="K4165" s="16"/>
      <c r="L4165" s="32"/>
      <c r="M4165" s="16"/>
      <c r="N4165" s="16"/>
      <c r="O4165" s="16"/>
      <c r="P4165" s="16"/>
      <c r="Y4165" s="20"/>
      <c r="Z4165" s="20"/>
      <c r="AA4165" s="20"/>
      <c r="AB4165" s="20"/>
      <c r="AC4165" s="20"/>
      <c r="AD4165" s="20"/>
    </row>
    <row r="4166" spans="3:30" s="1" customFormat="1">
      <c r="C4166" s="16"/>
      <c r="D4166" s="16"/>
      <c r="E4166" s="32"/>
      <c r="F4166" s="16"/>
      <c r="G4166" s="16"/>
      <c r="H4166" s="16"/>
      <c r="I4166" s="16"/>
      <c r="J4166" s="16"/>
      <c r="K4166" s="16"/>
      <c r="L4166" s="32"/>
      <c r="M4166" s="16"/>
      <c r="N4166" s="16"/>
      <c r="O4166" s="16"/>
      <c r="P4166" s="16"/>
      <c r="Y4166" s="20"/>
      <c r="Z4166" s="20"/>
      <c r="AA4166" s="20"/>
      <c r="AB4166" s="20"/>
      <c r="AC4166" s="20"/>
      <c r="AD4166" s="20"/>
    </row>
    <row r="4167" spans="3:30" s="1" customFormat="1">
      <c r="C4167" s="16"/>
      <c r="D4167" s="16"/>
      <c r="E4167" s="32"/>
      <c r="F4167" s="16"/>
      <c r="G4167" s="16"/>
      <c r="H4167" s="16"/>
      <c r="I4167" s="16"/>
      <c r="J4167" s="16"/>
      <c r="K4167" s="16"/>
      <c r="L4167" s="32"/>
      <c r="M4167" s="16"/>
      <c r="N4167" s="16"/>
      <c r="O4167" s="16"/>
      <c r="P4167" s="16"/>
      <c r="Y4167" s="20"/>
      <c r="Z4167" s="20"/>
      <c r="AA4167" s="20"/>
      <c r="AB4167" s="20"/>
      <c r="AC4167" s="20"/>
      <c r="AD4167" s="20"/>
    </row>
    <row r="4168" spans="3:30" s="1" customFormat="1">
      <c r="C4168" s="16"/>
      <c r="D4168" s="16"/>
      <c r="E4168" s="32"/>
      <c r="F4168" s="16"/>
      <c r="G4168" s="16"/>
      <c r="H4168" s="16"/>
      <c r="I4168" s="16"/>
      <c r="J4168" s="16"/>
      <c r="K4168" s="16"/>
      <c r="L4168" s="32"/>
      <c r="M4168" s="16"/>
      <c r="N4168" s="16"/>
      <c r="O4168" s="16"/>
      <c r="P4168" s="16"/>
      <c r="Y4168" s="20"/>
      <c r="Z4168" s="20"/>
      <c r="AA4168" s="20"/>
      <c r="AB4168" s="20"/>
      <c r="AC4168" s="20"/>
      <c r="AD4168" s="20"/>
    </row>
    <row r="4169" spans="3:30" s="1" customFormat="1">
      <c r="C4169" s="16"/>
      <c r="D4169" s="16"/>
      <c r="E4169" s="32"/>
      <c r="F4169" s="16"/>
      <c r="G4169" s="16"/>
      <c r="H4169" s="16"/>
      <c r="I4169" s="16"/>
      <c r="J4169" s="16"/>
      <c r="K4169" s="16"/>
      <c r="L4169" s="32"/>
      <c r="M4169" s="16"/>
      <c r="N4169" s="16"/>
      <c r="O4169" s="16"/>
      <c r="P4169" s="16"/>
      <c r="Y4169" s="20"/>
      <c r="Z4169" s="20"/>
      <c r="AA4169" s="20"/>
      <c r="AB4169" s="20"/>
      <c r="AC4169" s="20"/>
      <c r="AD4169" s="20"/>
    </row>
    <row r="4170" spans="3:30" s="1" customFormat="1">
      <c r="C4170" s="16"/>
      <c r="D4170" s="16"/>
      <c r="E4170" s="32"/>
      <c r="F4170" s="16"/>
      <c r="G4170" s="16"/>
      <c r="H4170" s="16"/>
      <c r="I4170" s="16"/>
      <c r="J4170" s="16"/>
      <c r="K4170" s="16"/>
      <c r="L4170" s="32"/>
      <c r="M4170" s="16"/>
      <c r="N4170" s="16"/>
      <c r="O4170" s="16"/>
      <c r="P4170" s="16"/>
      <c r="Y4170" s="20"/>
      <c r="Z4170" s="20"/>
      <c r="AA4170" s="20"/>
      <c r="AB4170" s="20"/>
      <c r="AC4170" s="20"/>
      <c r="AD4170" s="20"/>
    </row>
    <row r="4171" spans="3:30" s="1" customFormat="1">
      <c r="C4171" s="16"/>
      <c r="D4171" s="16"/>
      <c r="E4171" s="32"/>
      <c r="F4171" s="16"/>
      <c r="G4171" s="16"/>
      <c r="H4171" s="16"/>
      <c r="I4171" s="16"/>
      <c r="J4171" s="16"/>
      <c r="K4171" s="16"/>
      <c r="L4171" s="32"/>
      <c r="M4171" s="16"/>
      <c r="N4171" s="16"/>
      <c r="O4171" s="16"/>
      <c r="P4171" s="16"/>
      <c r="Y4171" s="20"/>
      <c r="Z4171" s="20"/>
      <c r="AA4171" s="20"/>
      <c r="AB4171" s="20"/>
      <c r="AC4171" s="20"/>
      <c r="AD4171" s="20"/>
    </row>
    <row r="4172" spans="3:30" s="1" customFormat="1">
      <c r="C4172" s="16"/>
      <c r="D4172" s="16"/>
      <c r="E4172" s="32"/>
      <c r="F4172" s="16"/>
      <c r="G4172" s="16"/>
      <c r="H4172" s="16"/>
      <c r="I4172" s="16"/>
      <c r="J4172" s="16"/>
      <c r="K4172" s="16"/>
      <c r="L4172" s="32"/>
      <c r="M4172" s="16"/>
      <c r="N4172" s="16"/>
      <c r="O4172" s="16"/>
      <c r="P4172" s="16"/>
      <c r="Y4172" s="20"/>
      <c r="Z4172" s="20"/>
      <c r="AA4172" s="20"/>
      <c r="AB4172" s="20"/>
      <c r="AC4172" s="20"/>
      <c r="AD4172" s="20"/>
    </row>
    <row r="4173" spans="3:30" s="1" customFormat="1">
      <c r="C4173" s="16"/>
      <c r="D4173" s="16"/>
      <c r="E4173" s="32"/>
      <c r="F4173" s="16"/>
      <c r="G4173" s="16"/>
      <c r="H4173" s="16"/>
      <c r="I4173" s="16"/>
      <c r="J4173" s="16"/>
      <c r="K4173" s="16"/>
      <c r="L4173" s="32"/>
      <c r="M4173" s="16"/>
      <c r="N4173" s="16"/>
      <c r="O4173" s="16"/>
      <c r="P4173" s="16"/>
      <c r="Y4173" s="20"/>
      <c r="Z4173" s="20"/>
      <c r="AA4173" s="20"/>
      <c r="AB4173" s="20"/>
      <c r="AC4173" s="20"/>
      <c r="AD4173" s="20"/>
    </row>
    <row r="4174" spans="3:30" s="1" customFormat="1">
      <c r="C4174" s="16"/>
      <c r="D4174" s="16"/>
      <c r="E4174" s="32"/>
      <c r="F4174" s="16"/>
      <c r="G4174" s="16"/>
      <c r="H4174" s="16"/>
      <c r="I4174" s="16"/>
      <c r="J4174" s="16"/>
      <c r="K4174" s="16"/>
      <c r="L4174" s="32"/>
      <c r="M4174" s="16"/>
      <c r="N4174" s="16"/>
      <c r="O4174" s="16"/>
      <c r="P4174" s="16"/>
      <c r="Y4174" s="20"/>
      <c r="Z4174" s="20"/>
      <c r="AA4174" s="20"/>
      <c r="AB4174" s="20"/>
      <c r="AC4174" s="20"/>
      <c r="AD4174" s="20"/>
    </row>
    <row r="4175" spans="3:30" s="1" customFormat="1">
      <c r="C4175" s="16"/>
      <c r="D4175" s="16"/>
      <c r="E4175" s="32"/>
      <c r="F4175" s="16"/>
      <c r="G4175" s="16"/>
      <c r="H4175" s="16"/>
      <c r="I4175" s="16"/>
      <c r="J4175" s="16"/>
      <c r="K4175" s="16"/>
      <c r="L4175" s="32"/>
      <c r="M4175" s="16"/>
      <c r="N4175" s="16"/>
      <c r="O4175" s="16"/>
      <c r="P4175" s="16"/>
      <c r="Y4175" s="20"/>
      <c r="Z4175" s="20"/>
      <c r="AA4175" s="20"/>
      <c r="AB4175" s="20"/>
      <c r="AC4175" s="20"/>
      <c r="AD4175" s="20"/>
    </row>
    <row r="4176" spans="3:30" s="1" customFormat="1">
      <c r="C4176" s="16"/>
      <c r="D4176" s="16"/>
      <c r="E4176" s="32"/>
      <c r="F4176" s="16"/>
      <c r="G4176" s="16"/>
      <c r="H4176" s="16"/>
      <c r="I4176" s="16"/>
      <c r="J4176" s="16"/>
      <c r="K4176" s="16"/>
      <c r="L4176" s="32"/>
      <c r="M4176" s="16"/>
      <c r="N4176" s="16"/>
      <c r="O4176" s="16"/>
      <c r="P4176" s="16"/>
      <c r="Y4176" s="20"/>
      <c r="Z4176" s="20"/>
      <c r="AA4176" s="20"/>
      <c r="AB4176" s="20"/>
      <c r="AC4176" s="20"/>
      <c r="AD4176" s="20"/>
    </row>
    <row r="4177" spans="3:30" s="1" customFormat="1">
      <c r="C4177" s="16"/>
      <c r="D4177" s="16"/>
      <c r="E4177" s="32"/>
      <c r="F4177" s="16"/>
      <c r="G4177" s="16"/>
      <c r="H4177" s="16"/>
      <c r="I4177" s="16"/>
      <c r="J4177" s="16"/>
      <c r="K4177" s="16"/>
      <c r="L4177" s="32"/>
      <c r="M4177" s="16"/>
      <c r="N4177" s="16"/>
      <c r="O4177" s="16"/>
      <c r="P4177" s="16"/>
      <c r="Y4177" s="20"/>
      <c r="Z4177" s="20"/>
      <c r="AA4177" s="20"/>
      <c r="AB4177" s="20"/>
      <c r="AC4177" s="20"/>
      <c r="AD4177" s="20"/>
    </row>
    <row r="4178" spans="3:30" s="1" customFormat="1">
      <c r="C4178" s="16"/>
      <c r="D4178" s="16"/>
      <c r="E4178" s="32"/>
      <c r="F4178" s="16"/>
      <c r="G4178" s="16"/>
      <c r="H4178" s="16"/>
      <c r="I4178" s="16"/>
      <c r="J4178" s="16"/>
      <c r="K4178" s="16"/>
      <c r="L4178" s="32"/>
      <c r="M4178" s="16"/>
      <c r="N4178" s="16"/>
      <c r="O4178" s="16"/>
      <c r="P4178" s="16"/>
      <c r="Y4178" s="20"/>
      <c r="Z4178" s="20"/>
      <c r="AA4178" s="20"/>
      <c r="AB4178" s="20"/>
      <c r="AC4178" s="20"/>
      <c r="AD4178" s="20"/>
    </row>
    <row r="4179" spans="3:30" s="1" customFormat="1">
      <c r="C4179" s="16"/>
      <c r="D4179" s="16"/>
      <c r="E4179" s="32"/>
      <c r="F4179" s="16"/>
      <c r="G4179" s="16"/>
      <c r="H4179" s="16"/>
      <c r="I4179" s="16"/>
      <c r="J4179" s="16"/>
      <c r="K4179" s="16"/>
      <c r="L4179" s="32"/>
      <c r="M4179" s="16"/>
      <c r="N4179" s="16"/>
      <c r="O4179" s="16"/>
      <c r="P4179" s="16"/>
      <c r="Y4179" s="20"/>
      <c r="Z4179" s="20"/>
      <c r="AA4179" s="20"/>
      <c r="AB4179" s="20"/>
      <c r="AC4179" s="20"/>
      <c r="AD4179" s="20"/>
    </row>
    <row r="4180" spans="3:30" s="1" customFormat="1">
      <c r="C4180" s="16"/>
      <c r="D4180" s="16"/>
      <c r="E4180" s="32"/>
      <c r="F4180" s="16"/>
      <c r="G4180" s="16"/>
      <c r="H4180" s="16"/>
      <c r="I4180" s="16"/>
      <c r="J4180" s="16"/>
      <c r="K4180" s="16"/>
      <c r="L4180" s="32"/>
      <c r="M4180" s="16"/>
      <c r="N4180" s="16"/>
      <c r="O4180" s="16"/>
      <c r="P4180" s="16"/>
      <c r="Y4180" s="20"/>
      <c r="Z4180" s="20"/>
      <c r="AA4180" s="20"/>
      <c r="AB4180" s="20"/>
      <c r="AC4180" s="20"/>
      <c r="AD4180" s="20"/>
    </row>
    <row r="4181" spans="3:30" s="1" customFormat="1">
      <c r="C4181" s="16"/>
      <c r="D4181" s="16"/>
      <c r="E4181" s="32"/>
      <c r="F4181" s="16"/>
      <c r="G4181" s="16"/>
      <c r="H4181" s="16"/>
      <c r="I4181" s="16"/>
      <c r="J4181" s="16"/>
      <c r="K4181" s="16"/>
      <c r="L4181" s="32"/>
      <c r="M4181" s="16"/>
      <c r="N4181" s="16"/>
      <c r="O4181" s="16"/>
      <c r="P4181" s="16"/>
      <c r="Y4181" s="20"/>
      <c r="Z4181" s="20"/>
      <c r="AA4181" s="20"/>
      <c r="AB4181" s="20"/>
      <c r="AC4181" s="20"/>
      <c r="AD4181" s="20"/>
    </row>
    <row r="4182" spans="3:30" s="1" customFormat="1">
      <c r="C4182" s="16"/>
      <c r="D4182" s="16"/>
      <c r="E4182" s="32"/>
      <c r="F4182" s="16"/>
      <c r="G4182" s="16"/>
      <c r="H4182" s="16"/>
      <c r="I4182" s="16"/>
      <c r="J4182" s="16"/>
      <c r="K4182" s="16"/>
      <c r="L4182" s="32"/>
      <c r="M4182" s="16"/>
      <c r="N4182" s="16"/>
      <c r="O4182" s="16"/>
      <c r="P4182" s="16"/>
      <c r="Y4182" s="20"/>
      <c r="Z4182" s="20"/>
      <c r="AA4182" s="20"/>
      <c r="AB4182" s="20"/>
      <c r="AC4182" s="20"/>
      <c r="AD4182" s="20"/>
    </row>
    <row r="4183" spans="3:30" s="1" customFormat="1">
      <c r="C4183" s="16"/>
      <c r="D4183" s="16"/>
      <c r="E4183" s="32"/>
      <c r="F4183" s="16"/>
      <c r="G4183" s="16"/>
      <c r="H4183" s="16"/>
      <c r="I4183" s="16"/>
      <c r="J4183" s="16"/>
      <c r="K4183" s="16"/>
      <c r="L4183" s="32"/>
      <c r="M4183" s="16"/>
      <c r="N4183" s="16"/>
      <c r="O4183" s="16"/>
      <c r="P4183" s="16"/>
      <c r="Y4183" s="20"/>
      <c r="Z4183" s="20"/>
      <c r="AA4183" s="20"/>
      <c r="AB4183" s="20"/>
      <c r="AC4183" s="20"/>
      <c r="AD4183" s="20"/>
    </row>
    <row r="4184" spans="3:30" s="1" customFormat="1">
      <c r="C4184" s="16"/>
      <c r="D4184" s="16"/>
      <c r="E4184" s="32"/>
      <c r="F4184" s="16"/>
      <c r="G4184" s="16"/>
      <c r="H4184" s="16"/>
      <c r="I4184" s="16"/>
      <c r="J4184" s="16"/>
      <c r="K4184" s="16"/>
      <c r="L4184" s="32"/>
      <c r="M4184" s="16"/>
      <c r="N4184" s="16"/>
      <c r="O4184" s="16"/>
      <c r="P4184" s="16"/>
      <c r="Y4184" s="20"/>
      <c r="Z4184" s="20"/>
      <c r="AA4184" s="20"/>
      <c r="AB4184" s="20"/>
      <c r="AC4184" s="20"/>
      <c r="AD4184" s="20"/>
    </row>
    <row r="4185" spans="3:30" s="1" customFormat="1">
      <c r="C4185" s="16"/>
      <c r="D4185" s="16"/>
      <c r="E4185" s="32"/>
      <c r="F4185" s="16"/>
      <c r="G4185" s="16"/>
      <c r="H4185" s="16"/>
      <c r="I4185" s="16"/>
      <c r="J4185" s="16"/>
      <c r="K4185" s="16"/>
      <c r="L4185" s="32"/>
      <c r="M4185" s="16"/>
      <c r="N4185" s="16"/>
      <c r="O4185" s="16"/>
      <c r="P4185" s="16"/>
      <c r="Y4185" s="20"/>
      <c r="Z4185" s="20"/>
      <c r="AA4185" s="20"/>
      <c r="AB4185" s="20"/>
      <c r="AC4185" s="20"/>
      <c r="AD4185" s="20"/>
    </row>
    <row r="4186" spans="3:30" s="1" customFormat="1">
      <c r="C4186" s="16"/>
      <c r="D4186" s="16"/>
      <c r="E4186" s="32"/>
      <c r="F4186" s="16"/>
      <c r="G4186" s="16"/>
      <c r="H4186" s="16"/>
      <c r="I4186" s="16"/>
      <c r="J4186" s="16"/>
      <c r="K4186" s="16"/>
      <c r="L4186" s="32"/>
      <c r="M4186" s="16"/>
      <c r="N4186" s="16"/>
      <c r="O4186" s="16"/>
      <c r="P4186" s="16"/>
      <c r="Y4186" s="20"/>
      <c r="Z4186" s="20"/>
      <c r="AA4186" s="20"/>
      <c r="AB4186" s="20"/>
      <c r="AC4186" s="20"/>
      <c r="AD4186" s="20"/>
    </row>
    <row r="4187" spans="3:30" s="1" customFormat="1">
      <c r="C4187" s="16"/>
      <c r="D4187" s="16"/>
      <c r="E4187" s="32"/>
      <c r="F4187" s="16"/>
      <c r="G4187" s="16"/>
      <c r="H4187" s="16"/>
      <c r="I4187" s="16"/>
      <c r="J4187" s="16"/>
      <c r="K4187" s="16"/>
      <c r="L4187" s="32"/>
      <c r="M4187" s="16"/>
      <c r="N4187" s="16"/>
      <c r="O4187" s="16"/>
      <c r="P4187" s="16"/>
      <c r="Y4187" s="20"/>
      <c r="Z4187" s="20"/>
      <c r="AA4187" s="20"/>
      <c r="AB4187" s="20"/>
      <c r="AC4187" s="20"/>
      <c r="AD4187" s="20"/>
    </row>
    <row r="4188" spans="3:30" s="1" customFormat="1">
      <c r="C4188" s="16"/>
      <c r="D4188" s="16"/>
      <c r="E4188" s="32"/>
      <c r="F4188" s="16"/>
      <c r="G4188" s="16"/>
      <c r="H4188" s="16"/>
      <c r="I4188" s="16"/>
      <c r="J4188" s="16"/>
      <c r="K4188" s="16"/>
      <c r="L4188" s="32"/>
      <c r="M4188" s="16"/>
      <c r="N4188" s="16"/>
      <c r="O4188" s="16"/>
      <c r="P4188" s="16"/>
      <c r="Y4188" s="20"/>
      <c r="Z4188" s="20"/>
      <c r="AA4188" s="20"/>
      <c r="AB4188" s="20"/>
      <c r="AC4188" s="20"/>
      <c r="AD4188" s="20"/>
    </row>
    <row r="4189" spans="3:30" s="1" customFormat="1">
      <c r="C4189" s="16"/>
      <c r="D4189" s="16"/>
      <c r="E4189" s="32"/>
      <c r="F4189" s="16"/>
      <c r="G4189" s="16"/>
      <c r="H4189" s="16"/>
      <c r="I4189" s="16"/>
      <c r="J4189" s="16"/>
      <c r="K4189" s="16"/>
      <c r="L4189" s="32"/>
      <c r="M4189" s="16"/>
      <c r="N4189" s="16"/>
      <c r="O4189" s="16"/>
      <c r="P4189" s="16"/>
      <c r="Y4189" s="20"/>
      <c r="Z4189" s="20"/>
      <c r="AA4189" s="20"/>
      <c r="AB4189" s="20"/>
      <c r="AC4189" s="20"/>
      <c r="AD4189" s="20"/>
    </row>
    <row r="4190" spans="3:30" s="1" customFormat="1">
      <c r="C4190" s="16"/>
      <c r="D4190" s="16"/>
      <c r="E4190" s="32"/>
      <c r="F4190" s="16"/>
      <c r="G4190" s="16"/>
      <c r="H4190" s="16"/>
      <c r="I4190" s="16"/>
      <c r="J4190" s="16"/>
      <c r="K4190" s="16"/>
      <c r="L4190" s="32"/>
      <c r="M4190" s="16"/>
      <c r="N4190" s="16"/>
      <c r="O4190" s="16"/>
      <c r="P4190" s="16"/>
      <c r="Y4190" s="20"/>
      <c r="Z4190" s="20"/>
      <c r="AA4190" s="20"/>
      <c r="AB4190" s="20"/>
      <c r="AC4190" s="20"/>
      <c r="AD4190" s="20"/>
    </row>
    <row r="4191" spans="3:30" s="1" customFormat="1">
      <c r="C4191" s="16"/>
      <c r="D4191" s="16"/>
      <c r="E4191" s="32"/>
      <c r="F4191" s="16"/>
      <c r="G4191" s="16"/>
      <c r="H4191" s="16"/>
      <c r="I4191" s="16"/>
      <c r="J4191" s="16"/>
      <c r="K4191" s="16"/>
      <c r="L4191" s="32"/>
      <c r="M4191" s="16"/>
      <c r="N4191" s="16"/>
      <c r="O4191" s="16"/>
      <c r="P4191" s="16"/>
      <c r="Y4191" s="20"/>
      <c r="Z4191" s="20"/>
      <c r="AA4191" s="20"/>
      <c r="AB4191" s="20"/>
      <c r="AC4191" s="20"/>
      <c r="AD4191" s="20"/>
    </row>
    <row r="4192" spans="3:30" s="1" customFormat="1">
      <c r="C4192" s="16"/>
      <c r="D4192" s="16"/>
      <c r="E4192" s="32"/>
      <c r="F4192" s="16"/>
      <c r="G4192" s="16"/>
      <c r="H4192" s="16"/>
      <c r="I4192" s="16"/>
      <c r="J4192" s="16"/>
      <c r="K4192" s="16"/>
      <c r="L4192" s="32"/>
      <c r="M4192" s="16"/>
      <c r="N4192" s="16"/>
      <c r="O4192" s="16"/>
      <c r="P4192" s="16"/>
      <c r="Y4192" s="20"/>
      <c r="Z4192" s="20"/>
      <c r="AA4192" s="20"/>
      <c r="AB4192" s="20"/>
      <c r="AC4192" s="20"/>
      <c r="AD4192" s="20"/>
    </row>
    <row r="4193" spans="3:30" s="1" customFormat="1">
      <c r="C4193" s="16"/>
      <c r="D4193" s="16"/>
      <c r="E4193" s="32"/>
      <c r="F4193" s="16"/>
      <c r="G4193" s="16"/>
      <c r="H4193" s="16"/>
      <c r="I4193" s="16"/>
      <c r="J4193" s="16"/>
      <c r="K4193" s="16"/>
      <c r="L4193" s="32"/>
      <c r="M4193" s="16"/>
      <c r="N4193" s="16"/>
      <c r="O4193" s="16"/>
      <c r="P4193" s="16"/>
      <c r="Y4193" s="20"/>
      <c r="Z4193" s="20"/>
      <c r="AA4193" s="20"/>
      <c r="AB4193" s="20"/>
      <c r="AC4193" s="20"/>
      <c r="AD4193" s="20"/>
    </row>
    <row r="4194" spans="3:30" s="1" customFormat="1">
      <c r="C4194" s="16"/>
      <c r="D4194" s="16"/>
      <c r="E4194" s="32"/>
      <c r="F4194" s="16"/>
      <c r="G4194" s="16"/>
      <c r="H4194" s="16"/>
      <c r="I4194" s="16"/>
      <c r="J4194" s="16"/>
      <c r="K4194" s="16"/>
      <c r="L4194" s="32"/>
      <c r="M4194" s="16"/>
      <c r="N4194" s="16"/>
      <c r="O4194" s="16"/>
      <c r="P4194" s="16"/>
      <c r="Y4194" s="20"/>
      <c r="Z4194" s="20"/>
      <c r="AA4194" s="20"/>
      <c r="AB4194" s="20"/>
      <c r="AC4194" s="20"/>
      <c r="AD4194" s="20"/>
    </row>
    <row r="4195" spans="3:30" s="1" customFormat="1">
      <c r="C4195" s="16"/>
      <c r="D4195" s="16"/>
      <c r="E4195" s="32"/>
      <c r="F4195" s="16"/>
      <c r="G4195" s="16"/>
      <c r="H4195" s="16"/>
      <c r="I4195" s="16"/>
      <c r="J4195" s="16"/>
      <c r="K4195" s="16"/>
      <c r="L4195" s="32"/>
      <c r="M4195" s="16"/>
      <c r="N4195" s="16"/>
      <c r="O4195" s="16"/>
      <c r="P4195" s="16"/>
      <c r="Y4195" s="20"/>
      <c r="Z4195" s="20"/>
      <c r="AA4195" s="20"/>
      <c r="AB4195" s="20"/>
      <c r="AC4195" s="20"/>
      <c r="AD4195" s="20"/>
    </row>
    <row r="4196" spans="3:30" s="1" customFormat="1">
      <c r="C4196" s="16"/>
      <c r="D4196" s="16"/>
      <c r="E4196" s="32"/>
      <c r="F4196" s="16"/>
      <c r="G4196" s="16"/>
      <c r="H4196" s="16"/>
      <c r="I4196" s="16"/>
      <c r="J4196" s="16"/>
      <c r="K4196" s="16"/>
      <c r="L4196" s="32"/>
      <c r="M4196" s="16"/>
      <c r="N4196" s="16"/>
      <c r="O4196" s="16"/>
      <c r="P4196" s="16"/>
      <c r="Y4196" s="20"/>
      <c r="Z4196" s="20"/>
      <c r="AA4196" s="20"/>
      <c r="AB4196" s="20"/>
      <c r="AC4196" s="20"/>
      <c r="AD4196" s="20"/>
    </row>
    <row r="4197" spans="3:30" s="1" customFormat="1">
      <c r="C4197" s="16"/>
      <c r="D4197" s="16"/>
      <c r="E4197" s="32"/>
      <c r="F4197" s="16"/>
      <c r="G4197" s="16"/>
      <c r="H4197" s="16"/>
      <c r="I4197" s="16"/>
      <c r="J4197" s="16"/>
      <c r="K4197" s="16"/>
      <c r="L4197" s="32"/>
      <c r="M4197" s="16"/>
      <c r="N4197" s="16"/>
      <c r="O4197" s="16"/>
      <c r="P4197" s="16"/>
      <c r="Y4197" s="20"/>
      <c r="Z4197" s="20"/>
      <c r="AA4197" s="20"/>
      <c r="AB4197" s="20"/>
      <c r="AC4197" s="20"/>
      <c r="AD4197" s="20"/>
    </row>
    <row r="4198" spans="3:30" s="1" customFormat="1">
      <c r="C4198" s="16"/>
      <c r="D4198" s="16"/>
      <c r="E4198" s="32"/>
      <c r="F4198" s="16"/>
      <c r="G4198" s="16"/>
      <c r="H4198" s="16"/>
      <c r="I4198" s="16"/>
      <c r="J4198" s="16"/>
      <c r="K4198" s="16"/>
      <c r="L4198" s="32"/>
      <c r="M4198" s="16"/>
      <c r="N4198" s="16"/>
      <c r="O4198" s="16"/>
      <c r="P4198" s="16"/>
      <c r="Y4198" s="20"/>
      <c r="Z4198" s="20"/>
      <c r="AA4198" s="20"/>
      <c r="AB4198" s="20"/>
      <c r="AC4198" s="20"/>
      <c r="AD4198" s="20"/>
    </row>
    <row r="4199" spans="3:30" s="1" customFormat="1">
      <c r="C4199" s="16"/>
      <c r="D4199" s="16"/>
      <c r="E4199" s="32"/>
      <c r="F4199" s="16"/>
      <c r="G4199" s="16"/>
      <c r="H4199" s="16"/>
      <c r="I4199" s="16"/>
      <c r="J4199" s="16"/>
      <c r="K4199" s="16"/>
      <c r="L4199" s="32"/>
      <c r="M4199" s="16"/>
      <c r="N4199" s="16"/>
      <c r="O4199" s="16"/>
      <c r="P4199" s="16"/>
      <c r="Y4199" s="20"/>
      <c r="Z4199" s="20"/>
      <c r="AA4199" s="20"/>
      <c r="AB4199" s="20"/>
      <c r="AC4199" s="20"/>
      <c r="AD4199" s="20"/>
    </row>
    <row r="4200" spans="3:30" s="1" customFormat="1">
      <c r="C4200" s="16"/>
      <c r="D4200" s="16"/>
      <c r="E4200" s="32"/>
      <c r="F4200" s="16"/>
      <c r="G4200" s="16"/>
      <c r="H4200" s="16"/>
      <c r="I4200" s="16"/>
      <c r="J4200" s="16"/>
      <c r="K4200" s="16"/>
      <c r="L4200" s="32"/>
      <c r="M4200" s="16"/>
      <c r="N4200" s="16"/>
      <c r="O4200" s="16"/>
      <c r="P4200" s="16"/>
      <c r="Y4200" s="20"/>
      <c r="Z4200" s="20"/>
      <c r="AA4200" s="20"/>
      <c r="AB4200" s="20"/>
      <c r="AC4200" s="20"/>
      <c r="AD4200" s="20"/>
    </row>
    <row r="4201" spans="3:30" s="1" customFormat="1">
      <c r="C4201" s="16"/>
      <c r="D4201" s="16"/>
      <c r="E4201" s="32"/>
      <c r="F4201" s="16"/>
      <c r="G4201" s="16"/>
      <c r="H4201" s="16"/>
      <c r="I4201" s="16"/>
      <c r="J4201" s="16"/>
      <c r="K4201" s="16"/>
      <c r="L4201" s="32"/>
      <c r="M4201" s="16"/>
      <c r="N4201" s="16"/>
      <c r="O4201" s="16"/>
      <c r="P4201" s="16"/>
      <c r="Y4201" s="20"/>
      <c r="Z4201" s="20"/>
      <c r="AA4201" s="20"/>
      <c r="AB4201" s="20"/>
      <c r="AC4201" s="20"/>
      <c r="AD4201" s="20"/>
    </row>
    <row r="4202" spans="3:30" s="1" customFormat="1">
      <c r="C4202" s="16"/>
      <c r="D4202" s="16"/>
      <c r="E4202" s="32"/>
      <c r="F4202" s="16"/>
      <c r="G4202" s="16"/>
      <c r="H4202" s="16"/>
      <c r="I4202" s="16"/>
      <c r="J4202" s="16"/>
      <c r="K4202" s="16"/>
      <c r="L4202" s="32"/>
      <c r="M4202" s="16"/>
      <c r="N4202" s="16"/>
      <c r="O4202" s="16"/>
      <c r="P4202" s="16"/>
      <c r="Y4202" s="20"/>
      <c r="Z4202" s="20"/>
      <c r="AA4202" s="20"/>
      <c r="AB4202" s="20"/>
      <c r="AC4202" s="20"/>
      <c r="AD4202" s="20"/>
    </row>
    <row r="4203" spans="3:30" s="1" customFormat="1">
      <c r="C4203" s="16"/>
      <c r="D4203" s="16"/>
      <c r="E4203" s="32"/>
      <c r="F4203" s="16"/>
      <c r="G4203" s="16"/>
      <c r="H4203" s="16"/>
      <c r="I4203" s="16"/>
      <c r="J4203" s="16"/>
      <c r="K4203" s="16"/>
      <c r="L4203" s="32"/>
      <c r="M4203" s="16"/>
      <c r="N4203" s="16"/>
      <c r="O4203" s="16"/>
      <c r="P4203" s="16"/>
      <c r="Y4203" s="20"/>
      <c r="Z4203" s="20"/>
      <c r="AA4203" s="20"/>
      <c r="AB4203" s="20"/>
      <c r="AC4203" s="20"/>
      <c r="AD4203" s="20"/>
    </row>
    <row r="4204" spans="3:30" s="1" customFormat="1">
      <c r="C4204" s="16"/>
      <c r="D4204" s="16"/>
      <c r="E4204" s="32"/>
      <c r="F4204" s="16"/>
      <c r="G4204" s="16"/>
      <c r="H4204" s="16"/>
      <c r="I4204" s="16"/>
      <c r="J4204" s="16"/>
      <c r="K4204" s="16"/>
      <c r="L4204" s="32"/>
      <c r="M4204" s="16"/>
      <c r="N4204" s="16"/>
      <c r="O4204" s="16"/>
      <c r="P4204" s="16"/>
      <c r="Y4204" s="20"/>
      <c r="Z4204" s="20"/>
      <c r="AA4204" s="20"/>
      <c r="AB4204" s="20"/>
      <c r="AC4204" s="20"/>
      <c r="AD4204" s="20"/>
    </row>
    <row r="4205" spans="3:30" s="1" customFormat="1">
      <c r="C4205" s="16"/>
      <c r="D4205" s="16"/>
      <c r="E4205" s="32"/>
      <c r="F4205" s="16"/>
      <c r="G4205" s="16"/>
      <c r="H4205" s="16"/>
      <c r="I4205" s="16"/>
      <c r="J4205" s="16"/>
      <c r="K4205" s="16"/>
      <c r="L4205" s="32"/>
      <c r="M4205" s="16"/>
      <c r="N4205" s="16"/>
      <c r="O4205" s="16"/>
      <c r="P4205" s="16"/>
      <c r="Y4205" s="20"/>
      <c r="Z4205" s="20"/>
      <c r="AA4205" s="20"/>
      <c r="AB4205" s="20"/>
      <c r="AC4205" s="20"/>
      <c r="AD4205" s="20"/>
    </row>
    <row r="4206" spans="3:30" s="1" customFormat="1">
      <c r="C4206" s="16"/>
      <c r="D4206" s="16"/>
      <c r="E4206" s="32"/>
      <c r="F4206" s="16"/>
      <c r="G4206" s="16"/>
      <c r="H4206" s="16"/>
      <c r="I4206" s="16"/>
      <c r="J4206" s="16"/>
      <c r="K4206" s="16"/>
      <c r="L4206" s="32"/>
      <c r="M4206" s="16"/>
      <c r="N4206" s="16"/>
      <c r="O4206" s="16"/>
      <c r="P4206" s="16"/>
      <c r="Y4206" s="20"/>
      <c r="Z4206" s="20"/>
      <c r="AA4206" s="20"/>
      <c r="AB4206" s="20"/>
      <c r="AC4206" s="20"/>
      <c r="AD4206" s="20"/>
    </row>
    <row r="4207" spans="3:30" s="1" customFormat="1">
      <c r="C4207" s="16"/>
      <c r="D4207" s="16"/>
      <c r="E4207" s="32"/>
      <c r="F4207" s="16"/>
      <c r="G4207" s="16"/>
      <c r="H4207" s="16"/>
      <c r="I4207" s="16"/>
      <c r="J4207" s="16"/>
      <c r="K4207" s="16"/>
      <c r="L4207" s="32"/>
      <c r="M4207" s="16"/>
      <c r="N4207" s="16"/>
      <c r="O4207" s="16"/>
      <c r="P4207" s="16"/>
      <c r="Y4207" s="20"/>
      <c r="Z4207" s="20"/>
      <c r="AA4207" s="20"/>
      <c r="AB4207" s="20"/>
      <c r="AC4207" s="20"/>
      <c r="AD4207" s="20"/>
    </row>
    <row r="4208" spans="3:30" s="1" customFormat="1">
      <c r="C4208" s="16"/>
      <c r="D4208" s="16"/>
      <c r="E4208" s="32"/>
      <c r="F4208" s="16"/>
      <c r="G4208" s="16"/>
      <c r="H4208" s="16"/>
      <c r="I4208" s="16"/>
      <c r="J4208" s="16"/>
      <c r="K4208" s="16"/>
      <c r="L4208" s="32"/>
      <c r="M4208" s="16"/>
      <c r="N4208" s="16"/>
      <c r="O4208" s="16"/>
      <c r="P4208" s="16"/>
      <c r="Y4208" s="20"/>
      <c r="Z4208" s="20"/>
      <c r="AA4208" s="20"/>
      <c r="AB4208" s="20"/>
      <c r="AC4208" s="20"/>
      <c r="AD4208" s="20"/>
    </row>
    <row r="4209" spans="3:30" s="1" customFormat="1">
      <c r="C4209" s="16"/>
      <c r="D4209" s="16"/>
      <c r="E4209" s="32"/>
      <c r="F4209" s="16"/>
      <c r="G4209" s="16"/>
      <c r="H4209" s="16"/>
      <c r="I4209" s="16"/>
      <c r="J4209" s="16"/>
      <c r="K4209" s="16"/>
      <c r="L4209" s="32"/>
      <c r="M4209" s="16"/>
      <c r="N4209" s="16"/>
      <c r="O4209" s="16"/>
      <c r="P4209" s="16"/>
      <c r="Y4209" s="20"/>
      <c r="Z4209" s="20"/>
      <c r="AA4209" s="20"/>
      <c r="AB4209" s="20"/>
      <c r="AC4209" s="20"/>
      <c r="AD4209" s="20"/>
    </row>
    <row r="4210" spans="3:30" s="1" customFormat="1">
      <c r="C4210" s="16"/>
      <c r="D4210" s="16"/>
      <c r="E4210" s="32"/>
      <c r="F4210" s="16"/>
      <c r="G4210" s="16"/>
      <c r="H4210" s="16"/>
      <c r="I4210" s="16"/>
      <c r="J4210" s="16"/>
      <c r="K4210" s="16"/>
      <c r="L4210" s="32"/>
      <c r="M4210" s="16"/>
      <c r="N4210" s="16"/>
      <c r="O4210" s="16"/>
      <c r="P4210" s="16"/>
      <c r="Y4210" s="20"/>
      <c r="Z4210" s="20"/>
      <c r="AA4210" s="20"/>
      <c r="AB4210" s="20"/>
      <c r="AC4210" s="20"/>
      <c r="AD4210" s="20"/>
    </row>
    <row r="4211" spans="3:30" s="1" customFormat="1">
      <c r="C4211" s="16"/>
      <c r="D4211" s="16"/>
      <c r="E4211" s="32"/>
      <c r="F4211" s="16"/>
      <c r="G4211" s="16"/>
      <c r="H4211" s="16"/>
      <c r="I4211" s="16"/>
      <c r="J4211" s="16"/>
      <c r="K4211" s="16"/>
      <c r="L4211" s="32"/>
      <c r="M4211" s="16"/>
      <c r="N4211" s="16"/>
      <c r="O4211" s="16"/>
      <c r="P4211" s="16"/>
      <c r="Y4211" s="20"/>
      <c r="Z4211" s="20"/>
      <c r="AA4211" s="20"/>
      <c r="AB4211" s="20"/>
      <c r="AC4211" s="20"/>
      <c r="AD4211" s="20"/>
    </row>
    <row r="4212" spans="3:30" s="1" customFormat="1">
      <c r="C4212" s="16"/>
      <c r="D4212" s="16"/>
      <c r="E4212" s="32"/>
      <c r="F4212" s="16"/>
      <c r="G4212" s="16"/>
      <c r="H4212" s="16"/>
      <c r="I4212" s="16"/>
      <c r="J4212" s="16"/>
      <c r="K4212" s="16"/>
      <c r="L4212" s="32"/>
      <c r="M4212" s="16"/>
      <c r="N4212" s="16"/>
      <c r="O4212" s="16"/>
      <c r="P4212" s="16"/>
      <c r="Y4212" s="20"/>
      <c r="Z4212" s="20"/>
      <c r="AA4212" s="20"/>
      <c r="AB4212" s="20"/>
      <c r="AC4212" s="20"/>
      <c r="AD4212" s="20"/>
    </row>
    <row r="4213" spans="3:30" s="1" customFormat="1">
      <c r="C4213" s="16"/>
      <c r="D4213" s="16"/>
      <c r="E4213" s="32"/>
      <c r="F4213" s="16"/>
      <c r="G4213" s="16"/>
      <c r="H4213" s="16"/>
      <c r="I4213" s="16"/>
      <c r="J4213" s="16"/>
      <c r="K4213" s="16"/>
      <c r="L4213" s="32"/>
      <c r="M4213" s="16"/>
      <c r="N4213" s="16"/>
      <c r="O4213" s="16"/>
      <c r="P4213" s="16"/>
      <c r="Y4213" s="20"/>
      <c r="Z4213" s="20"/>
      <c r="AA4213" s="20"/>
      <c r="AB4213" s="20"/>
      <c r="AC4213" s="20"/>
      <c r="AD4213" s="20"/>
    </row>
    <row r="4214" spans="3:30" s="1" customFormat="1">
      <c r="C4214" s="16"/>
      <c r="D4214" s="16"/>
      <c r="E4214" s="32"/>
      <c r="F4214" s="16"/>
      <c r="G4214" s="16"/>
      <c r="H4214" s="16"/>
      <c r="I4214" s="16"/>
      <c r="J4214" s="16"/>
      <c r="K4214" s="16"/>
      <c r="L4214" s="32"/>
      <c r="M4214" s="16"/>
      <c r="N4214" s="16"/>
      <c r="O4214" s="16"/>
      <c r="P4214" s="16"/>
      <c r="Y4214" s="20"/>
      <c r="Z4214" s="20"/>
      <c r="AA4214" s="20"/>
      <c r="AB4214" s="20"/>
      <c r="AC4214" s="20"/>
      <c r="AD4214" s="20"/>
    </row>
    <row r="4215" spans="3:30" s="1" customFormat="1">
      <c r="C4215" s="16"/>
      <c r="D4215" s="16"/>
      <c r="E4215" s="32"/>
      <c r="F4215" s="16"/>
      <c r="G4215" s="16"/>
      <c r="H4215" s="16"/>
      <c r="I4215" s="16"/>
      <c r="J4215" s="16"/>
      <c r="K4215" s="16"/>
      <c r="L4215" s="32"/>
      <c r="M4215" s="16"/>
      <c r="N4215" s="16"/>
      <c r="O4215" s="16"/>
      <c r="P4215" s="16"/>
      <c r="Y4215" s="20"/>
      <c r="Z4215" s="20"/>
      <c r="AA4215" s="20"/>
      <c r="AB4215" s="20"/>
      <c r="AC4215" s="20"/>
      <c r="AD4215" s="20"/>
    </row>
    <row r="4216" spans="3:30" s="1" customFormat="1">
      <c r="C4216" s="16"/>
      <c r="D4216" s="16"/>
      <c r="E4216" s="32"/>
      <c r="F4216" s="16"/>
      <c r="G4216" s="16"/>
      <c r="H4216" s="16"/>
      <c r="I4216" s="16"/>
      <c r="J4216" s="16"/>
      <c r="K4216" s="16"/>
      <c r="L4216" s="32"/>
      <c r="M4216" s="16"/>
      <c r="N4216" s="16"/>
      <c r="O4216" s="16"/>
      <c r="P4216" s="16"/>
      <c r="Y4216" s="20"/>
      <c r="Z4216" s="20"/>
      <c r="AA4216" s="20"/>
      <c r="AB4216" s="20"/>
      <c r="AC4216" s="20"/>
      <c r="AD4216" s="20"/>
    </row>
    <row r="4217" spans="3:30" s="1" customFormat="1">
      <c r="C4217" s="16"/>
      <c r="D4217" s="16"/>
      <c r="E4217" s="32"/>
      <c r="F4217" s="16"/>
      <c r="G4217" s="16"/>
      <c r="H4217" s="16"/>
      <c r="I4217" s="16"/>
      <c r="J4217" s="16"/>
      <c r="K4217" s="16"/>
      <c r="L4217" s="32"/>
      <c r="M4217" s="16"/>
      <c r="N4217" s="16"/>
      <c r="O4217" s="16"/>
      <c r="P4217" s="16"/>
      <c r="Y4217" s="20"/>
      <c r="Z4217" s="20"/>
      <c r="AA4217" s="20"/>
      <c r="AB4217" s="20"/>
      <c r="AC4217" s="20"/>
      <c r="AD4217" s="20"/>
    </row>
    <row r="4218" spans="3:30" s="1" customFormat="1">
      <c r="C4218" s="16"/>
      <c r="D4218" s="16"/>
      <c r="E4218" s="32"/>
      <c r="F4218" s="16"/>
      <c r="G4218" s="16"/>
      <c r="H4218" s="16"/>
      <c r="I4218" s="16"/>
      <c r="J4218" s="16"/>
      <c r="K4218" s="16"/>
      <c r="L4218" s="32"/>
      <c r="M4218" s="16"/>
      <c r="N4218" s="16"/>
      <c r="O4218" s="16"/>
      <c r="P4218" s="16"/>
      <c r="Y4218" s="20"/>
      <c r="Z4218" s="20"/>
      <c r="AA4218" s="20"/>
      <c r="AB4218" s="20"/>
      <c r="AC4218" s="20"/>
      <c r="AD4218" s="20"/>
    </row>
    <row r="4219" spans="3:30" s="1" customFormat="1">
      <c r="C4219" s="16"/>
      <c r="D4219" s="16"/>
      <c r="E4219" s="32"/>
      <c r="F4219" s="16"/>
      <c r="G4219" s="16"/>
      <c r="H4219" s="16"/>
      <c r="I4219" s="16"/>
      <c r="J4219" s="16"/>
      <c r="K4219" s="16"/>
      <c r="L4219" s="32"/>
      <c r="M4219" s="16"/>
      <c r="N4219" s="16"/>
      <c r="O4219" s="16"/>
      <c r="P4219" s="16"/>
      <c r="Y4219" s="20"/>
      <c r="Z4219" s="20"/>
      <c r="AA4219" s="20"/>
      <c r="AB4219" s="20"/>
      <c r="AC4219" s="20"/>
      <c r="AD4219" s="20"/>
    </row>
    <row r="4220" spans="3:30" s="1" customFormat="1">
      <c r="C4220" s="16"/>
      <c r="D4220" s="16"/>
      <c r="E4220" s="32"/>
      <c r="F4220" s="16"/>
      <c r="G4220" s="16"/>
      <c r="H4220" s="16"/>
      <c r="I4220" s="16"/>
      <c r="J4220" s="16"/>
      <c r="K4220" s="16"/>
      <c r="L4220" s="32"/>
      <c r="M4220" s="16"/>
      <c r="N4220" s="16"/>
      <c r="O4220" s="16"/>
      <c r="P4220" s="16"/>
      <c r="Y4220" s="20"/>
      <c r="Z4220" s="20"/>
      <c r="AA4220" s="20"/>
      <c r="AB4220" s="20"/>
      <c r="AC4220" s="20"/>
      <c r="AD4220" s="20"/>
    </row>
    <row r="4221" spans="3:30" s="1" customFormat="1">
      <c r="C4221" s="16"/>
      <c r="D4221" s="16"/>
      <c r="E4221" s="32"/>
      <c r="F4221" s="16"/>
      <c r="G4221" s="16"/>
      <c r="H4221" s="16"/>
      <c r="I4221" s="16"/>
      <c r="J4221" s="16"/>
      <c r="K4221" s="16"/>
      <c r="L4221" s="32"/>
      <c r="M4221" s="16"/>
      <c r="N4221" s="16"/>
      <c r="O4221" s="16"/>
      <c r="P4221" s="16"/>
      <c r="Y4221" s="20"/>
      <c r="Z4221" s="20"/>
      <c r="AA4221" s="20"/>
      <c r="AB4221" s="20"/>
      <c r="AC4221" s="20"/>
      <c r="AD4221" s="20"/>
    </row>
    <row r="4222" spans="3:30" s="1" customFormat="1">
      <c r="C4222" s="16"/>
      <c r="D4222" s="16"/>
      <c r="E4222" s="32"/>
      <c r="F4222" s="16"/>
      <c r="G4222" s="16"/>
      <c r="H4222" s="16"/>
      <c r="I4222" s="16"/>
      <c r="J4222" s="16"/>
      <c r="K4222" s="16"/>
      <c r="L4222" s="32"/>
      <c r="M4222" s="16"/>
      <c r="N4222" s="16"/>
      <c r="O4222" s="16"/>
      <c r="P4222" s="16"/>
      <c r="Y4222" s="20"/>
      <c r="Z4222" s="20"/>
      <c r="AA4222" s="20"/>
      <c r="AB4222" s="20"/>
      <c r="AC4222" s="20"/>
      <c r="AD4222" s="20"/>
    </row>
    <row r="4223" spans="3:30" s="1" customFormat="1">
      <c r="C4223" s="16"/>
      <c r="D4223" s="16"/>
      <c r="E4223" s="32"/>
      <c r="F4223" s="16"/>
      <c r="G4223" s="16"/>
      <c r="H4223" s="16"/>
      <c r="I4223" s="16"/>
      <c r="J4223" s="16"/>
      <c r="K4223" s="16"/>
      <c r="L4223" s="32"/>
      <c r="M4223" s="16"/>
      <c r="N4223" s="16"/>
      <c r="O4223" s="16"/>
      <c r="P4223" s="16"/>
      <c r="Y4223" s="20"/>
      <c r="Z4223" s="20"/>
      <c r="AA4223" s="20"/>
      <c r="AB4223" s="20"/>
      <c r="AC4223" s="20"/>
      <c r="AD4223" s="20"/>
    </row>
    <row r="4224" spans="3:30" s="1" customFormat="1">
      <c r="C4224" s="16"/>
      <c r="D4224" s="16"/>
      <c r="E4224" s="32"/>
      <c r="F4224" s="16"/>
      <c r="G4224" s="16"/>
      <c r="H4224" s="16"/>
      <c r="I4224" s="16"/>
      <c r="J4224" s="16"/>
      <c r="K4224" s="16"/>
      <c r="L4224" s="32"/>
      <c r="M4224" s="16"/>
      <c r="N4224" s="16"/>
      <c r="O4224" s="16"/>
      <c r="P4224" s="16"/>
      <c r="Y4224" s="20"/>
      <c r="Z4224" s="20"/>
      <c r="AA4224" s="20"/>
      <c r="AB4224" s="20"/>
      <c r="AC4224" s="20"/>
      <c r="AD4224" s="20"/>
    </row>
    <row r="4225" spans="3:30" s="1" customFormat="1">
      <c r="C4225" s="16"/>
      <c r="D4225" s="16"/>
      <c r="E4225" s="32"/>
      <c r="F4225" s="16"/>
      <c r="G4225" s="16"/>
      <c r="H4225" s="16"/>
      <c r="I4225" s="16"/>
      <c r="J4225" s="16"/>
      <c r="K4225" s="16"/>
      <c r="L4225" s="32"/>
      <c r="M4225" s="16"/>
      <c r="N4225" s="16"/>
      <c r="O4225" s="16"/>
      <c r="P4225" s="16"/>
      <c r="Y4225" s="20"/>
      <c r="Z4225" s="20"/>
      <c r="AA4225" s="20"/>
      <c r="AB4225" s="20"/>
      <c r="AC4225" s="20"/>
      <c r="AD4225" s="20"/>
    </row>
    <row r="4226" spans="3:30" s="1" customFormat="1">
      <c r="C4226" s="16"/>
      <c r="D4226" s="16"/>
      <c r="E4226" s="32"/>
      <c r="F4226" s="16"/>
      <c r="G4226" s="16"/>
      <c r="H4226" s="16"/>
      <c r="I4226" s="16"/>
      <c r="J4226" s="16"/>
      <c r="K4226" s="16"/>
      <c r="L4226" s="32"/>
      <c r="M4226" s="16"/>
      <c r="N4226" s="16"/>
      <c r="O4226" s="16"/>
      <c r="P4226" s="16"/>
      <c r="Y4226" s="20"/>
      <c r="Z4226" s="20"/>
      <c r="AA4226" s="20"/>
      <c r="AB4226" s="20"/>
      <c r="AC4226" s="20"/>
      <c r="AD4226" s="20"/>
    </row>
    <row r="4227" spans="3:30" s="1" customFormat="1">
      <c r="C4227" s="16"/>
      <c r="D4227" s="16"/>
      <c r="E4227" s="32"/>
      <c r="F4227" s="16"/>
      <c r="G4227" s="16"/>
      <c r="H4227" s="16"/>
      <c r="I4227" s="16"/>
      <c r="J4227" s="16"/>
      <c r="K4227" s="16"/>
      <c r="L4227" s="32"/>
      <c r="M4227" s="16"/>
      <c r="N4227" s="16"/>
      <c r="O4227" s="16"/>
      <c r="P4227" s="16"/>
      <c r="Y4227" s="20"/>
      <c r="Z4227" s="20"/>
      <c r="AA4227" s="20"/>
      <c r="AB4227" s="20"/>
      <c r="AC4227" s="20"/>
      <c r="AD4227" s="20"/>
    </row>
    <row r="4228" spans="3:30" s="1" customFormat="1">
      <c r="C4228" s="16"/>
      <c r="D4228" s="16"/>
      <c r="E4228" s="32"/>
      <c r="F4228" s="16"/>
      <c r="G4228" s="16"/>
      <c r="H4228" s="16"/>
      <c r="I4228" s="16"/>
      <c r="J4228" s="16"/>
      <c r="K4228" s="16"/>
      <c r="L4228" s="32"/>
      <c r="M4228" s="16"/>
      <c r="N4228" s="16"/>
      <c r="O4228" s="16"/>
      <c r="P4228" s="16"/>
      <c r="Y4228" s="20"/>
      <c r="Z4228" s="20"/>
      <c r="AA4228" s="20"/>
      <c r="AB4228" s="20"/>
      <c r="AC4228" s="20"/>
      <c r="AD4228" s="20"/>
    </row>
    <row r="4229" spans="3:30" s="1" customFormat="1">
      <c r="C4229" s="16"/>
      <c r="D4229" s="16"/>
      <c r="E4229" s="32"/>
      <c r="F4229" s="16"/>
      <c r="G4229" s="16"/>
      <c r="H4229" s="16"/>
      <c r="I4229" s="16"/>
      <c r="J4229" s="16"/>
      <c r="K4229" s="16"/>
      <c r="L4229" s="32"/>
      <c r="M4229" s="16"/>
      <c r="N4229" s="16"/>
      <c r="O4229" s="16"/>
      <c r="P4229" s="16"/>
      <c r="Y4229" s="20"/>
      <c r="Z4229" s="20"/>
      <c r="AA4229" s="20"/>
      <c r="AB4229" s="20"/>
      <c r="AC4229" s="20"/>
      <c r="AD4229" s="20"/>
    </row>
    <row r="4230" spans="3:30" s="1" customFormat="1">
      <c r="C4230" s="16"/>
      <c r="D4230" s="16"/>
      <c r="E4230" s="32"/>
      <c r="F4230" s="16"/>
      <c r="G4230" s="16"/>
      <c r="H4230" s="16"/>
      <c r="I4230" s="16"/>
      <c r="J4230" s="16"/>
      <c r="K4230" s="16"/>
      <c r="L4230" s="32"/>
      <c r="M4230" s="16"/>
      <c r="N4230" s="16"/>
      <c r="O4230" s="16"/>
      <c r="P4230" s="16"/>
      <c r="Y4230" s="20"/>
      <c r="Z4230" s="20"/>
      <c r="AA4230" s="20"/>
      <c r="AB4230" s="20"/>
      <c r="AC4230" s="20"/>
      <c r="AD4230" s="20"/>
    </row>
    <row r="4231" spans="3:30" s="1" customFormat="1">
      <c r="C4231" s="16"/>
      <c r="D4231" s="16"/>
      <c r="E4231" s="32"/>
      <c r="F4231" s="16"/>
      <c r="G4231" s="16"/>
      <c r="H4231" s="16"/>
      <c r="I4231" s="16"/>
      <c r="J4231" s="16"/>
      <c r="K4231" s="16"/>
      <c r="L4231" s="32"/>
      <c r="M4231" s="16"/>
      <c r="N4231" s="16"/>
      <c r="O4231" s="16"/>
      <c r="P4231" s="16"/>
      <c r="Y4231" s="20"/>
      <c r="Z4231" s="20"/>
      <c r="AA4231" s="20"/>
      <c r="AB4231" s="20"/>
      <c r="AC4231" s="20"/>
      <c r="AD4231" s="20"/>
    </row>
    <row r="4232" spans="3:30" s="1" customFormat="1">
      <c r="C4232" s="16"/>
      <c r="D4232" s="16"/>
      <c r="E4232" s="32"/>
      <c r="F4232" s="16"/>
      <c r="G4232" s="16"/>
      <c r="H4232" s="16"/>
      <c r="I4232" s="16"/>
      <c r="J4232" s="16"/>
      <c r="K4232" s="16"/>
      <c r="L4232" s="32"/>
      <c r="M4232" s="16"/>
      <c r="N4232" s="16"/>
      <c r="O4232" s="16"/>
      <c r="P4232" s="16"/>
      <c r="Y4232" s="20"/>
      <c r="Z4232" s="20"/>
      <c r="AA4232" s="20"/>
      <c r="AB4232" s="20"/>
      <c r="AC4232" s="20"/>
      <c r="AD4232" s="20"/>
    </row>
    <row r="4233" spans="3:30" s="1" customFormat="1">
      <c r="C4233" s="16"/>
      <c r="D4233" s="16"/>
      <c r="E4233" s="32"/>
      <c r="F4233" s="16"/>
      <c r="G4233" s="16"/>
      <c r="H4233" s="16"/>
      <c r="I4233" s="16"/>
      <c r="J4233" s="16"/>
      <c r="K4233" s="16"/>
      <c r="L4233" s="32"/>
      <c r="M4233" s="16"/>
      <c r="N4233" s="16"/>
      <c r="O4233" s="16"/>
      <c r="P4233" s="16"/>
      <c r="Y4233" s="20"/>
      <c r="Z4233" s="20"/>
      <c r="AA4233" s="20"/>
      <c r="AB4233" s="20"/>
      <c r="AC4233" s="20"/>
      <c r="AD4233" s="20"/>
    </row>
    <row r="4234" spans="3:30" s="1" customFormat="1">
      <c r="C4234" s="16"/>
      <c r="D4234" s="16"/>
      <c r="E4234" s="32"/>
      <c r="F4234" s="16"/>
      <c r="G4234" s="16"/>
      <c r="H4234" s="16"/>
      <c r="I4234" s="16"/>
      <c r="J4234" s="16"/>
      <c r="K4234" s="16"/>
      <c r="L4234" s="32"/>
      <c r="M4234" s="16"/>
      <c r="N4234" s="16"/>
      <c r="O4234" s="16"/>
      <c r="P4234" s="16"/>
      <c r="Y4234" s="20"/>
      <c r="Z4234" s="20"/>
      <c r="AA4234" s="20"/>
      <c r="AB4234" s="20"/>
      <c r="AC4234" s="20"/>
      <c r="AD4234" s="20"/>
    </row>
    <row r="4235" spans="3:30" s="1" customFormat="1">
      <c r="C4235" s="16"/>
      <c r="D4235" s="16"/>
      <c r="E4235" s="32"/>
      <c r="F4235" s="16"/>
      <c r="G4235" s="16"/>
      <c r="H4235" s="16"/>
      <c r="I4235" s="16"/>
      <c r="J4235" s="16"/>
      <c r="K4235" s="16"/>
      <c r="L4235" s="32"/>
      <c r="M4235" s="16"/>
      <c r="N4235" s="16"/>
      <c r="O4235" s="16"/>
      <c r="P4235" s="16"/>
      <c r="Y4235" s="20"/>
      <c r="Z4235" s="20"/>
      <c r="AA4235" s="20"/>
      <c r="AB4235" s="20"/>
      <c r="AC4235" s="20"/>
      <c r="AD4235" s="20"/>
    </row>
    <row r="4236" spans="3:30" s="1" customFormat="1">
      <c r="C4236" s="16"/>
      <c r="D4236" s="16"/>
      <c r="E4236" s="32"/>
      <c r="F4236" s="16"/>
      <c r="G4236" s="16"/>
      <c r="H4236" s="16"/>
      <c r="I4236" s="16"/>
      <c r="J4236" s="16"/>
      <c r="K4236" s="16"/>
      <c r="L4236" s="32"/>
      <c r="M4236" s="16"/>
      <c r="N4236" s="16"/>
      <c r="O4236" s="16"/>
      <c r="P4236" s="16"/>
      <c r="Y4236" s="20"/>
      <c r="Z4236" s="20"/>
      <c r="AA4236" s="20"/>
      <c r="AB4236" s="20"/>
      <c r="AC4236" s="20"/>
      <c r="AD4236" s="20"/>
    </row>
    <row r="4237" spans="3:30" s="1" customFormat="1">
      <c r="C4237" s="16"/>
      <c r="D4237" s="16"/>
      <c r="E4237" s="32"/>
      <c r="F4237" s="16"/>
      <c r="G4237" s="16"/>
      <c r="H4237" s="16"/>
      <c r="I4237" s="16"/>
      <c r="J4237" s="16"/>
      <c r="K4237" s="16"/>
      <c r="L4237" s="32"/>
      <c r="M4237" s="16"/>
      <c r="N4237" s="16"/>
      <c r="O4237" s="16"/>
      <c r="P4237" s="16"/>
      <c r="Y4237" s="20"/>
      <c r="Z4237" s="20"/>
      <c r="AA4237" s="20"/>
      <c r="AB4237" s="20"/>
      <c r="AC4237" s="20"/>
      <c r="AD4237" s="20"/>
    </row>
    <row r="4238" spans="3:30" s="1" customFormat="1">
      <c r="C4238" s="16"/>
      <c r="D4238" s="16"/>
      <c r="E4238" s="32"/>
      <c r="F4238" s="16"/>
      <c r="G4238" s="16"/>
      <c r="H4238" s="16"/>
      <c r="I4238" s="16"/>
      <c r="J4238" s="16"/>
      <c r="K4238" s="16"/>
      <c r="L4238" s="32"/>
      <c r="M4238" s="16"/>
      <c r="N4238" s="16"/>
      <c r="O4238" s="16"/>
      <c r="P4238" s="16"/>
      <c r="Y4238" s="20"/>
      <c r="Z4238" s="20"/>
      <c r="AA4238" s="20"/>
      <c r="AB4238" s="20"/>
      <c r="AC4238" s="20"/>
      <c r="AD4238" s="20"/>
    </row>
    <row r="4239" spans="3:30" s="1" customFormat="1">
      <c r="C4239" s="16"/>
      <c r="D4239" s="16"/>
      <c r="E4239" s="32"/>
      <c r="F4239" s="16"/>
      <c r="G4239" s="16"/>
      <c r="H4239" s="16"/>
      <c r="I4239" s="16"/>
      <c r="J4239" s="16"/>
      <c r="K4239" s="16"/>
      <c r="L4239" s="32"/>
      <c r="M4239" s="16"/>
      <c r="N4239" s="16"/>
      <c r="O4239" s="16"/>
      <c r="P4239" s="16"/>
      <c r="Y4239" s="20"/>
      <c r="Z4239" s="20"/>
      <c r="AA4239" s="20"/>
      <c r="AB4239" s="20"/>
      <c r="AC4239" s="20"/>
      <c r="AD4239" s="20"/>
    </row>
    <row r="4240" spans="3:30" s="1" customFormat="1">
      <c r="C4240" s="16"/>
      <c r="D4240" s="16"/>
      <c r="E4240" s="32"/>
      <c r="F4240" s="16"/>
      <c r="G4240" s="16"/>
      <c r="H4240" s="16"/>
      <c r="I4240" s="16"/>
      <c r="J4240" s="16"/>
      <c r="K4240" s="16"/>
      <c r="L4240" s="32"/>
      <c r="M4240" s="16"/>
      <c r="N4240" s="16"/>
      <c r="O4240" s="16"/>
      <c r="P4240" s="16"/>
      <c r="Y4240" s="20"/>
      <c r="Z4240" s="20"/>
      <c r="AA4240" s="20"/>
      <c r="AB4240" s="20"/>
      <c r="AC4240" s="20"/>
      <c r="AD4240" s="20"/>
    </row>
    <row r="4241" spans="3:30" s="1" customFormat="1">
      <c r="C4241" s="16"/>
      <c r="D4241" s="16"/>
      <c r="E4241" s="32"/>
      <c r="F4241" s="16"/>
      <c r="G4241" s="16"/>
      <c r="H4241" s="16"/>
      <c r="I4241" s="16"/>
      <c r="J4241" s="16"/>
      <c r="K4241" s="16"/>
      <c r="L4241" s="32"/>
      <c r="M4241" s="16"/>
      <c r="N4241" s="16"/>
      <c r="O4241" s="16"/>
      <c r="P4241" s="16"/>
      <c r="Y4241" s="20"/>
      <c r="Z4241" s="20"/>
      <c r="AA4241" s="20"/>
      <c r="AB4241" s="20"/>
      <c r="AC4241" s="20"/>
      <c r="AD4241" s="20"/>
    </row>
    <row r="4242" spans="3:30" s="1" customFormat="1">
      <c r="C4242" s="16"/>
      <c r="D4242" s="16"/>
      <c r="E4242" s="32"/>
      <c r="F4242" s="16"/>
      <c r="G4242" s="16"/>
      <c r="H4242" s="16"/>
      <c r="I4242" s="16"/>
      <c r="J4242" s="16"/>
      <c r="K4242" s="16"/>
      <c r="L4242" s="32"/>
      <c r="M4242" s="16"/>
      <c r="N4242" s="16"/>
      <c r="O4242" s="16"/>
      <c r="P4242" s="16"/>
      <c r="Y4242" s="20"/>
      <c r="Z4242" s="20"/>
      <c r="AA4242" s="20"/>
      <c r="AB4242" s="20"/>
      <c r="AC4242" s="20"/>
      <c r="AD4242" s="20"/>
    </row>
    <row r="4243" spans="3:30" s="1" customFormat="1">
      <c r="C4243" s="16"/>
      <c r="D4243" s="16"/>
      <c r="E4243" s="32"/>
      <c r="F4243" s="16"/>
      <c r="G4243" s="16"/>
      <c r="H4243" s="16"/>
      <c r="I4243" s="16"/>
      <c r="J4243" s="16"/>
      <c r="K4243" s="16"/>
      <c r="L4243" s="32"/>
      <c r="M4243" s="16"/>
      <c r="N4243" s="16"/>
      <c r="O4243" s="16"/>
      <c r="P4243" s="16"/>
      <c r="Y4243" s="20"/>
      <c r="Z4243" s="20"/>
      <c r="AA4243" s="20"/>
      <c r="AB4243" s="20"/>
      <c r="AC4243" s="20"/>
      <c r="AD4243" s="20"/>
    </row>
    <row r="4244" spans="3:30" s="1" customFormat="1">
      <c r="C4244" s="16"/>
      <c r="D4244" s="16"/>
      <c r="E4244" s="32"/>
      <c r="F4244" s="16"/>
      <c r="G4244" s="16"/>
      <c r="H4244" s="16"/>
      <c r="I4244" s="16"/>
      <c r="J4244" s="16"/>
      <c r="K4244" s="16"/>
      <c r="L4244" s="32"/>
      <c r="M4244" s="16"/>
      <c r="N4244" s="16"/>
      <c r="O4244" s="16"/>
      <c r="P4244" s="16"/>
      <c r="Y4244" s="20"/>
      <c r="Z4244" s="20"/>
      <c r="AA4244" s="20"/>
      <c r="AB4244" s="20"/>
      <c r="AC4244" s="20"/>
      <c r="AD4244" s="20"/>
    </row>
    <row r="4245" spans="3:30" s="1" customFormat="1">
      <c r="C4245" s="16"/>
      <c r="D4245" s="16"/>
      <c r="E4245" s="32"/>
      <c r="F4245" s="16"/>
      <c r="G4245" s="16"/>
      <c r="H4245" s="16"/>
      <c r="I4245" s="16"/>
      <c r="J4245" s="16"/>
      <c r="K4245" s="16"/>
      <c r="L4245" s="32"/>
      <c r="M4245" s="16"/>
      <c r="N4245" s="16"/>
      <c r="O4245" s="16"/>
      <c r="P4245" s="16"/>
      <c r="Y4245" s="20"/>
      <c r="Z4245" s="20"/>
      <c r="AA4245" s="20"/>
      <c r="AB4245" s="20"/>
      <c r="AC4245" s="20"/>
      <c r="AD4245" s="20"/>
    </row>
    <row r="4246" spans="3:30" s="1" customFormat="1">
      <c r="C4246" s="16"/>
      <c r="D4246" s="16"/>
      <c r="E4246" s="32"/>
      <c r="F4246" s="16"/>
      <c r="G4246" s="16"/>
      <c r="H4246" s="16"/>
      <c r="I4246" s="16"/>
      <c r="J4246" s="16"/>
      <c r="K4246" s="16"/>
      <c r="L4246" s="32"/>
      <c r="M4246" s="16"/>
      <c r="N4246" s="16"/>
      <c r="O4246" s="16"/>
      <c r="P4246" s="16"/>
      <c r="Y4246" s="20"/>
      <c r="Z4246" s="20"/>
      <c r="AA4246" s="20"/>
      <c r="AB4246" s="20"/>
      <c r="AC4246" s="20"/>
      <c r="AD4246" s="20"/>
    </row>
    <row r="4247" spans="3:30" s="1" customFormat="1">
      <c r="C4247" s="16"/>
      <c r="D4247" s="16"/>
      <c r="E4247" s="32"/>
      <c r="F4247" s="16"/>
      <c r="G4247" s="16"/>
      <c r="H4247" s="16"/>
      <c r="I4247" s="16"/>
      <c r="J4247" s="16"/>
      <c r="K4247" s="16"/>
      <c r="L4247" s="32"/>
      <c r="M4247" s="16"/>
      <c r="N4247" s="16"/>
      <c r="O4247" s="16"/>
      <c r="P4247" s="16"/>
      <c r="Y4247" s="20"/>
      <c r="Z4247" s="20"/>
      <c r="AA4247" s="20"/>
      <c r="AB4247" s="20"/>
      <c r="AC4247" s="20"/>
      <c r="AD4247" s="20"/>
    </row>
    <row r="4248" spans="3:30" s="1" customFormat="1">
      <c r="C4248" s="16"/>
      <c r="D4248" s="16"/>
      <c r="E4248" s="32"/>
      <c r="F4248" s="16"/>
      <c r="G4248" s="16"/>
      <c r="H4248" s="16"/>
      <c r="I4248" s="16"/>
      <c r="J4248" s="16"/>
      <c r="K4248" s="16"/>
      <c r="L4248" s="32"/>
      <c r="M4248" s="16"/>
      <c r="N4248" s="16"/>
      <c r="O4248" s="16"/>
      <c r="P4248" s="16"/>
      <c r="Y4248" s="20"/>
      <c r="Z4248" s="20"/>
      <c r="AA4248" s="20"/>
      <c r="AB4248" s="20"/>
      <c r="AC4248" s="20"/>
      <c r="AD4248" s="20"/>
    </row>
    <row r="4249" spans="3:30" s="1" customFormat="1">
      <c r="C4249" s="16"/>
      <c r="D4249" s="16"/>
      <c r="E4249" s="32"/>
      <c r="F4249" s="16"/>
      <c r="G4249" s="16"/>
      <c r="H4249" s="16"/>
      <c r="I4249" s="16"/>
      <c r="J4249" s="16"/>
      <c r="K4249" s="16"/>
      <c r="L4249" s="32"/>
      <c r="M4249" s="16"/>
      <c r="N4249" s="16"/>
      <c r="O4249" s="16"/>
      <c r="P4249" s="16"/>
      <c r="Y4249" s="20"/>
      <c r="Z4249" s="20"/>
      <c r="AA4249" s="20"/>
      <c r="AB4249" s="20"/>
      <c r="AC4249" s="20"/>
      <c r="AD4249" s="20"/>
    </row>
    <row r="4250" spans="3:30" s="1" customFormat="1">
      <c r="C4250" s="16"/>
      <c r="D4250" s="16"/>
      <c r="E4250" s="32"/>
      <c r="F4250" s="16"/>
      <c r="G4250" s="16"/>
      <c r="H4250" s="16"/>
      <c r="I4250" s="16"/>
      <c r="J4250" s="16"/>
      <c r="K4250" s="16"/>
      <c r="L4250" s="32"/>
      <c r="M4250" s="16"/>
      <c r="N4250" s="16"/>
      <c r="O4250" s="16"/>
      <c r="P4250" s="16"/>
      <c r="Y4250" s="20"/>
      <c r="Z4250" s="20"/>
      <c r="AA4250" s="20"/>
      <c r="AB4250" s="20"/>
      <c r="AC4250" s="20"/>
      <c r="AD4250" s="20"/>
    </row>
    <row r="4251" spans="3:30" s="1" customFormat="1">
      <c r="C4251" s="16"/>
      <c r="D4251" s="16"/>
      <c r="E4251" s="32"/>
      <c r="F4251" s="16"/>
      <c r="G4251" s="16"/>
      <c r="H4251" s="16"/>
      <c r="I4251" s="16"/>
      <c r="J4251" s="16"/>
      <c r="K4251" s="16"/>
      <c r="L4251" s="32"/>
      <c r="M4251" s="16"/>
      <c r="N4251" s="16"/>
      <c r="O4251" s="16"/>
      <c r="P4251" s="16"/>
      <c r="Y4251" s="20"/>
      <c r="Z4251" s="20"/>
      <c r="AA4251" s="20"/>
      <c r="AB4251" s="20"/>
      <c r="AC4251" s="20"/>
      <c r="AD4251" s="20"/>
    </row>
    <row r="4252" spans="3:30" s="1" customFormat="1">
      <c r="C4252" s="16"/>
      <c r="D4252" s="16"/>
      <c r="E4252" s="32"/>
      <c r="F4252" s="16"/>
      <c r="G4252" s="16"/>
      <c r="H4252" s="16"/>
      <c r="I4252" s="16"/>
      <c r="J4252" s="16"/>
      <c r="K4252" s="16"/>
      <c r="L4252" s="32"/>
      <c r="M4252" s="16"/>
      <c r="N4252" s="16"/>
      <c r="O4252" s="16"/>
      <c r="P4252" s="16"/>
      <c r="Y4252" s="20"/>
      <c r="Z4252" s="20"/>
      <c r="AA4252" s="20"/>
      <c r="AB4252" s="20"/>
      <c r="AC4252" s="20"/>
      <c r="AD4252" s="20"/>
    </row>
    <row r="4253" spans="3:30" s="1" customFormat="1">
      <c r="C4253" s="16"/>
      <c r="D4253" s="16"/>
      <c r="E4253" s="32"/>
      <c r="F4253" s="16"/>
      <c r="G4253" s="16"/>
      <c r="H4253" s="16"/>
      <c r="I4253" s="16"/>
      <c r="J4253" s="16"/>
      <c r="K4253" s="16"/>
      <c r="L4253" s="32"/>
      <c r="M4253" s="16"/>
      <c r="N4253" s="16"/>
      <c r="O4253" s="16"/>
      <c r="P4253" s="16"/>
      <c r="Y4253" s="20"/>
      <c r="Z4253" s="20"/>
      <c r="AA4253" s="20"/>
      <c r="AB4253" s="20"/>
      <c r="AC4253" s="20"/>
      <c r="AD4253" s="20"/>
    </row>
    <row r="4254" spans="3:30" s="1" customFormat="1">
      <c r="C4254" s="16"/>
      <c r="D4254" s="16"/>
      <c r="E4254" s="32"/>
      <c r="F4254" s="16"/>
      <c r="G4254" s="16"/>
      <c r="H4254" s="16"/>
      <c r="I4254" s="16"/>
      <c r="J4254" s="16"/>
      <c r="K4254" s="16"/>
      <c r="L4254" s="32"/>
      <c r="M4254" s="16"/>
      <c r="N4254" s="16"/>
      <c r="O4254" s="16"/>
      <c r="P4254" s="16"/>
      <c r="Y4254" s="20"/>
      <c r="Z4254" s="20"/>
      <c r="AA4254" s="20"/>
      <c r="AB4254" s="20"/>
      <c r="AC4254" s="20"/>
      <c r="AD4254" s="20"/>
    </row>
    <row r="4255" spans="3:30" s="1" customFormat="1">
      <c r="C4255" s="16"/>
      <c r="D4255" s="16"/>
      <c r="E4255" s="32"/>
      <c r="F4255" s="16"/>
      <c r="G4255" s="16"/>
      <c r="H4255" s="16"/>
      <c r="I4255" s="16"/>
      <c r="J4255" s="16"/>
      <c r="K4255" s="16"/>
      <c r="L4255" s="32"/>
      <c r="M4255" s="16"/>
      <c r="N4255" s="16"/>
      <c r="O4255" s="16"/>
      <c r="P4255" s="16"/>
      <c r="Y4255" s="20"/>
      <c r="Z4255" s="20"/>
      <c r="AA4255" s="20"/>
      <c r="AB4255" s="20"/>
      <c r="AC4255" s="20"/>
      <c r="AD4255" s="20"/>
    </row>
    <row r="4256" spans="3:30" s="1" customFormat="1">
      <c r="C4256" s="16"/>
      <c r="D4256" s="16"/>
      <c r="E4256" s="32"/>
      <c r="F4256" s="16"/>
      <c r="G4256" s="16"/>
      <c r="H4256" s="16"/>
      <c r="I4256" s="16"/>
      <c r="J4256" s="16"/>
      <c r="K4256" s="16"/>
      <c r="L4256" s="32"/>
      <c r="M4256" s="16"/>
      <c r="N4256" s="16"/>
      <c r="O4256" s="16"/>
      <c r="P4256" s="16"/>
      <c r="Y4256" s="20"/>
      <c r="Z4256" s="20"/>
      <c r="AA4256" s="20"/>
      <c r="AB4256" s="20"/>
      <c r="AC4256" s="20"/>
      <c r="AD4256" s="20"/>
    </row>
    <row r="4257" spans="3:30" s="1" customFormat="1">
      <c r="C4257" s="16"/>
      <c r="D4257" s="16"/>
      <c r="E4257" s="32"/>
      <c r="F4257" s="16"/>
      <c r="G4257" s="16"/>
      <c r="H4257" s="16"/>
      <c r="I4257" s="16"/>
      <c r="J4257" s="16"/>
      <c r="K4257" s="16"/>
      <c r="L4257" s="32"/>
      <c r="M4257" s="16"/>
      <c r="N4257" s="16"/>
      <c r="O4257" s="16"/>
      <c r="P4257" s="16"/>
      <c r="Y4257" s="20"/>
      <c r="Z4257" s="20"/>
      <c r="AA4257" s="20"/>
      <c r="AB4257" s="20"/>
      <c r="AC4257" s="20"/>
      <c r="AD4257" s="20"/>
    </row>
    <row r="4258" spans="3:30" s="1" customFormat="1">
      <c r="C4258" s="16"/>
      <c r="D4258" s="16"/>
      <c r="E4258" s="32"/>
      <c r="F4258" s="16"/>
      <c r="G4258" s="16"/>
      <c r="H4258" s="16"/>
      <c r="I4258" s="16"/>
      <c r="J4258" s="16"/>
      <c r="K4258" s="16"/>
      <c r="L4258" s="32"/>
      <c r="M4258" s="16"/>
      <c r="N4258" s="16"/>
      <c r="O4258" s="16"/>
      <c r="P4258" s="16"/>
      <c r="Y4258" s="20"/>
      <c r="Z4258" s="20"/>
      <c r="AA4258" s="20"/>
      <c r="AB4258" s="20"/>
      <c r="AC4258" s="20"/>
      <c r="AD4258" s="20"/>
    </row>
    <row r="4259" spans="3:30" s="1" customFormat="1">
      <c r="C4259" s="16"/>
      <c r="D4259" s="16"/>
      <c r="E4259" s="32"/>
      <c r="F4259" s="16"/>
      <c r="G4259" s="16"/>
      <c r="H4259" s="16"/>
      <c r="I4259" s="16"/>
      <c r="J4259" s="16"/>
      <c r="K4259" s="16"/>
      <c r="L4259" s="32"/>
      <c r="M4259" s="16"/>
      <c r="N4259" s="16"/>
      <c r="O4259" s="16"/>
      <c r="P4259" s="16"/>
      <c r="Y4259" s="20"/>
      <c r="Z4259" s="20"/>
      <c r="AA4259" s="20"/>
      <c r="AB4259" s="20"/>
      <c r="AC4259" s="20"/>
      <c r="AD4259" s="20"/>
    </row>
    <row r="4260" spans="3:30" s="1" customFormat="1">
      <c r="C4260" s="16"/>
      <c r="D4260" s="16"/>
      <c r="E4260" s="32"/>
      <c r="F4260" s="16"/>
      <c r="G4260" s="16"/>
      <c r="H4260" s="16"/>
      <c r="I4260" s="16"/>
      <c r="J4260" s="16"/>
      <c r="K4260" s="16"/>
      <c r="L4260" s="32"/>
      <c r="M4260" s="16"/>
      <c r="N4260" s="16"/>
      <c r="O4260" s="16"/>
      <c r="P4260" s="16"/>
      <c r="Y4260" s="20"/>
      <c r="Z4260" s="20"/>
      <c r="AA4260" s="20"/>
      <c r="AB4260" s="20"/>
      <c r="AC4260" s="20"/>
      <c r="AD4260" s="20"/>
    </row>
    <row r="4261" spans="3:30" s="1" customFormat="1">
      <c r="C4261" s="16"/>
      <c r="D4261" s="16"/>
      <c r="E4261" s="32"/>
      <c r="F4261" s="16"/>
      <c r="G4261" s="16"/>
      <c r="H4261" s="16"/>
      <c r="I4261" s="16"/>
      <c r="J4261" s="16"/>
      <c r="K4261" s="16"/>
      <c r="L4261" s="32"/>
      <c r="M4261" s="16"/>
      <c r="N4261" s="16"/>
      <c r="O4261" s="16"/>
      <c r="P4261" s="16"/>
      <c r="Y4261" s="20"/>
      <c r="Z4261" s="20"/>
      <c r="AA4261" s="20"/>
      <c r="AB4261" s="20"/>
      <c r="AC4261" s="20"/>
      <c r="AD4261" s="20"/>
    </row>
    <row r="4262" spans="3:30" s="1" customFormat="1">
      <c r="C4262" s="16"/>
      <c r="D4262" s="16"/>
      <c r="E4262" s="32"/>
      <c r="F4262" s="16"/>
      <c r="G4262" s="16"/>
      <c r="H4262" s="16"/>
      <c r="I4262" s="16"/>
      <c r="J4262" s="16"/>
      <c r="K4262" s="16"/>
      <c r="L4262" s="32"/>
      <c r="M4262" s="16"/>
      <c r="N4262" s="16"/>
      <c r="O4262" s="16"/>
      <c r="P4262" s="16"/>
      <c r="Y4262" s="20"/>
      <c r="Z4262" s="20"/>
      <c r="AA4262" s="20"/>
      <c r="AB4262" s="20"/>
      <c r="AC4262" s="20"/>
      <c r="AD4262" s="20"/>
    </row>
    <row r="4263" spans="3:30" s="1" customFormat="1">
      <c r="C4263" s="16"/>
      <c r="D4263" s="16"/>
      <c r="E4263" s="32"/>
      <c r="F4263" s="16"/>
      <c r="G4263" s="16"/>
      <c r="H4263" s="16"/>
      <c r="I4263" s="16"/>
      <c r="J4263" s="16"/>
      <c r="K4263" s="16"/>
      <c r="L4263" s="32"/>
      <c r="M4263" s="16"/>
      <c r="N4263" s="16"/>
      <c r="O4263" s="16"/>
      <c r="P4263" s="16"/>
      <c r="Y4263" s="20"/>
      <c r="Z4263" s="20"/>
      <c r="AA4263" s="20"/>
      <c r="AB4263" s="20"/>
      <c r="AC4263" s="20"/>
      <c r="AD4263" s="20"/>
    </row>
    <row r="4264" spans="3:30" s="1" customFormat="1">
      <c r="C4264" s="16"/>
      <c r="D4264" s="16"/>
      <c r="E4264" s="32"/>
      <c r="F4264" s="16"/>
      <c r="G4264" s="16"/>
      <c r="H4264" s="16"/>
      <c r="I4264" s="16"/>
      <c r="J4264" s="16"/>
      <c r="K4264" s="16"/>
      <c r="L4264" s="32"/>
      <c r="M4264" s="16"/>
      <c r="N4264" s="16"/>
      <c r="O4264" s="16"/>
      <c r="P4264" s="16"/>
      <c r="Y4264" s="20"/>
      <c r="Z4264" s="20"/>
      <c r="AA4264" s="20"/>
      <c r="AB4264" s="20"/>
      <c r="AC4264" s="20"/>
      <c r="AD4264" s="20"/>
    </row>
    <row r="4265" spans="3:30" s="1" customFormat="1">
      <c r="C4265" s="16"/>
      <c r="D4265" s="16"/>
      <c r="E4265" s="32"/>
      <c r="F4265" s="16"/>
      <c r="G4265" s="16"/>
      <c r="H4265" s="16"/>
      <c r="I4265" s="16"/>
      <c r="J4265" s="16"/>
      <c r="K4265" s="16"/>
      <c r="L4265" s="32"/>
      <c r="M4265" s="16"/>
      <c r="N4265" s="16"/>
      <c r="O4265" s="16"/>
      <c r="P4265" s="16"/>
      <c r="Y4265" s="20"/>
      <c r="Z4265" s="20"/>
      <c r="AA4265" s="20"/>
      <c r="AB4265" s="20"/>
      <c r="AC4265" s="20"/>
      <c r="AD4265" s="20"/>
    </row>
    <row r="4266" spans="3:30" s="1" customFormat="1">
      <c r="C4266" s="16"/>
      <c r="D4266" s="16"/>
      <c r="E4266" s="32"/>
      <c r="F4266" s="16"/>
      <c r="G4266" s="16"/>
      <c r="H4266" s="16"/>
      <c r="I4266" s="16"/>
      <c r="J4266" s="16"/>
      <c r="K4266" s="16"/>
      <c r="L4266" s="32"/>
      <c r="M4266" s="16"/>
      <c r="N4266" s="16"/>
      <c r="O4266" s="16"/>
      <c r="P4266" s="16"/>
      <c r="Y4266" s="20"/>
      <c r="Z4266" s="20"/>
      <c r="AA4266" s="20"/>
      <c r="AB4266" s="20"/>
      <c r="AC4266" s="20"/>
      <c r="AD4266" s="20"/>
    </row>
    <row r="4267" spans="3:30" s="1" customFormat="1">
      <c r="C4267" s="16"/>
      <c r="D4267" s="16"/>
      <c r="E4267" s="32"/>
      <c r="F4267" s="16"/>
      <c r="G4267" s="16"/>
      <c r="H4267" s="16"/>
      <c r="I4267" s="16"/>
      <c r="J4267" s="16"/>
      <c r="K4267" s="16"/>
      <c r="L4267" s="32"/>
      <c r="M4267" s="16"/>
      <c r="N4267" s="16"/>
      <c r="O4267" s="16"/>
      <c r="P4267" s="16"/>
      <c r="Y4267" s="20"/>
      <c r="Z4267" s="20"/>
      <c r="AA4267" s="20"/>
      <c r="AB4267" s="20"/>
      <c r="AC4267" s="20"/>
      <c r="AD4267" s="20"/>
    </row>
    <row r="4268" spans="3:30" s="1" customFormat="1">
      <c r="C4268" s="16"/>
      <c r="D4268" s="16"/>
      <c r="E4268" s="32"/>
      <c r="F4268" s="16"/>
      <c r="G4268" s="16"/>
      <c r="H4268" s="16"/>
      <c r="I4268" s="16"/>
      <c r="J4268" s="16"/>
      <c r="K4268" s="16"/>
      <c r="L4268" s="32"/>
      <c r="M4268" s="16"/>
      <c r="N4268" s="16"/>
      <c r="O4268" s="16"/>
      <c r="P4268" s="16"/>
      <c r="Y4268" s="20"/>
      <c r="Z4268" s="20"/>
      <c r="AA4268" s="20"/>
      <c r="AB4268" s="20"/>
      <c r="AC4268" s="20"/>
      <c r="AD4268" s="20"/>
    </row>
    <row r="4269" spans="3:30" s="1" customFormat="1">
      <c r="C4269" s="16"/>
      <c r="D4269" s="16"/>
      <c r="E4269" s="32"/>
      <c r="F4269" s="16"/>
      <c r="G4269" s="16"/>
      <c r="H4269" s="16"/>
      <c r="I4269" s="16"/>
      <c r="J4269" s="16"/>
      <c r="K4269" s="16"/>
      <c r="L4269" s="32"/>
      <c r="M4269" s="16"/>
      <c r="N4269" s="16"/>
      <c r="O4269" s="16"/>
      <c r="P4269" s="16"/>
      <c r="Y4269" s="20"/>
      <c r="Z4269" s="20"/>
      <c r="AA4269" s="20"/>
      <c r="AB4269" s="20"/>
      <c r="AC4269" s="20"/>
      <c r="AD4269" s="20"/>
    </row>
    <row r="4270" spans="3:30" s="1" customFormat="1">
      <c r="C4270" s="16"/>
      <c r="D4270" s="16"/>
      <c r="E4270" s="32"/>
      <c r="F4270" s="16"/>
      <c r="G4270" s="16"/>
      <c r="H4270" s="16"/>
      <c r="I4270" s="16"/>
      <c r="J4270" s="16"/>
      <c r="K4270" s="16"/>
      <c r="L4270" s="32"/>
      <c r="M4270" s="16"/>
      <c r="N4270" s="16"/>
      <c r="O4270" s="16"/>
      <c r="P4270" s="16"/>
      <c r="Y4270" s="20"/>
      <c r="Z4270" s="20"/>
      <c r="AA4270" s="20"/>
      <c r="AB4270" s="20"/>
      <c r="AC4270" s="20"/>
      <c r="AD4270" s="20"/>
    </row>
    <row r="4271" spans="3:30" s="1" customFormat="1">
      <c r="C4271" s="16"/>
      <c r="D4271" s="16"/>
      <c r="E4271" s="32"/>
      <c r="F4271" s="16"/>
      <c r="G4271" s="16"/>
      <c r="H4271" s="16"/>
      <c r="I4271" s="16"/>
      <c r="J4271" s="16"/>
      <c r="K4271" s="16"/>
      <c r="L4271" s="32"/>
      <c r="M4271" s="16"/>
      <c r="N4271" s="16"/>
      <c r="O4271" s="16"/>
      <c r="P4271" s="16"/>
      <c r="Y4271" s="20"/>
      <c r="Z4271" s="20"/>
      <c r="AA4271" s="20"/>
      <c r="AB4271" s="20"/>
      <c r="AC4271" s="20"/>
      <c r="AD4271" s="20"/>
    </row>
    <row r="4272" spans="3:30" s="1" customFormat="1">
      <c r="C4272" s="16"/>
      <c r="D4272" s="16"/>
      <c r="E4272" s="32"/>
      <c r="F4272" s="16"/>
      <c r="G4272" s="16"/>
      <c r="H4272" s="16"/>
      <c r="I4272" s="16"/>
      <c r="J4272" s="16"/>
      <c r="K4272" s="16"/>
      <c r="L4272" s="32"/>
      <c r="M4272" s="16"/>
      <c r="N4272" s="16"/>
      <c r="O4272" s="16"/>
      <c r="P4272" s="16"/>
      <c r="Y4272" s="20"/>
      <c r="Z4272" s="20"/>
      <c r="AA4272" s="20"/>
      <c r="AB4272" s="20"/>
      <c r="AC4272" s="20"/>
      <c r="AD4272" s="20"/>
    </row>
    <row r="4273" spans="3:30" s="1" customFormat="1">
      <c r="C4273" s="16"/>
      <c r="D4273" s="16"/>
      <c r="E4273" s="32"/>
      <c r="F4273" s="16"/>
      <c r="G4273" s="16"/>
      <c r="H4273" s="16"/>
      <c r="I4273" s="16"/>
      <c r="J4273" s="16"/>
      <c r="K4273" s="16"/>
      <c r="L4273" s="32"/>
      <c r="M4273" s="16"/>
      <c r="N4273" s="16"/>
      <c r="O4273" s="16"/>
      <c r="P4273" s="16"/>
      <c r="Y4273" s="20"/>
      <c r="Z4273" s="20"/>
      <c r="AA4273" s="20"/>
      <c r="AB4273" s="20"/>
      <c r="AC4273" s="20"/>
      <c r="AD4273" s="20"/>
    </row>
    <row r="4274" spans="3:30" s="1" customFormat="1">
      <c r="C4274" s="16"/>
      <c r="D4274" s="16"/>
      <c r="E4274" s="32"/>
      <c r="F4274" s="16"/>
      <c r="G4274" s="16"/>
      <c r="H4274" s="16"/>
      <c r="I4274" s="16"/>
      <c r="J4274" s="16"/>
      <c r="K4274" s="16"/>
      <c r="L4274" s="32"/>
      <c r="M4274" s="16"/>
      <c r="N4274" s="16"/>
      <c r="O4274" s="16"/>
      <c r="P4274" s="16"/>
      <c r="Y4274" s="20"/>
      <c r="Z4274" s="20"/>
      <c r="AA4274" s="20"/>
      <c r="AB4274" s="20"/>
      <c r="AC4274" s="20"/>
      <c r="AD4274" s="20"/>
    </row>
    <row r="4275" spans="3:30" s="1" customFormat="1">
      <c r="C4275" s="16"/>
      <c r="D4275" s="16"/>
      <c r="E4275" s="32"/>
      <c r="F4275" s="16"/>
      <c r="G4275" s="16"/>
      <c r="H4275" s="16"/>
      <c r="I4275" s="16"/>
      <c r="J4275" s="16"/>
      <c r="K4275" s="16"/>
      <c r="L4275" s="32"/>
      <c r="M4275" s="16"/>
      <c r="N4275" s="16"/>
      <c r="O4275" s="16"/>
      <c r="P4275" s="16"/>
      <c r="Y4275" s="20"/>
      <c r="Z4275" s="20"/>
      <c r="AA4275" s="20"/>
      <c r="AB4275" s="20"/>
      <c r="AC4275" s="20"/>
      <c r="AD4275" s="20"/>
    </row>
    <row r="4276" spans="3:30" s="1" customFormat="1">
      <c r="C4276" s="16"/>
      <c r="D4276" s="16"/>
      <c r="E4276" s="32"/>
      <c r="F4276" s="16"/>
      <c r="G4276" s="16"/>
      <c r="H4276" s="16"/>
      <c r="I4276" s="16"/>
      <c r="J4276" s="16"/>
      <c r="K4276" s="16"/>
      <c r="L4276" s="32"/>
      <c r="M4276" s="16"/>
      <c r="N4276" s="16"/>
      <c r="O4276" s="16"/>
      <c r="P4276" s="16"/>
      <c r="Y4276" s="20"/>
      <c r="Z4276" s="20"/>
      <c r="AA4276" s="20"/>
      <c r="AB4276" s="20"/>
      <c r="AC4276" s="20"/>
      <c r="AD4276" s="20"/>
    </row>
    <row r="4277" spans="3:30" s="1" customFormat="1">
      <c r="C4277" s="16"/>
      <c r="D4277" s="16"/>
      <c r="E4277" s="32"/>
      <c r="F4277" s="16"/>
      <c r="G4277" s="16"/>
      <c r="H4277" s="16"/>
      <c r="I4277" s="16"/>
      <c r="J4277" s="16"/>
      <c r="K4277" s="16"/>
      <c r="L4277" s="32"/>
      <c r="M4277" s="16"/>
      <c r="N4277" s="16"/>
      <c r="O4277" s="16"/>
      <c r="P4277" s="16"/>
      <c r="Y4277" s="20"/>
      <c r="Z4277" s="20"/>
      <c r="AA4277" s="20"/>
      <c r="AB4277" s="20"/>
      <c r="AC4277" s="20"/>
      <c r="AD4277" s="20"/>
    </row>
    <row r="4278" spans="3:30" s="1" customFormat="1">
      <c r="C4278" s="16"/>
      <c r="D4278" s="16"/>
      <c r="E4278" s="32"/>
      <c r="F4278" s="16"/>
      <c r="G4278" s="16"/>
      <c r="H4278" s="16"/>
      <c r="I4278" s="16"/>
      <c r="J4278" s="16"/>
      <c r="K4278" s="16"/>
      <c r="L4278" s="32"/>
      <c r="M4278" s="16"/>
      <c r="N4278" s="16"/>
      <c r="O4278" s="16"/>
      <c r="P4278" s="16"/>
      <c r="Y4278" s="20"/>
      <c r="Z4278" s="20"/>
      <c r="AA4278" s="20"/>
      <c r="AB4278" s="20"/>
      <c r="AC4278" s="20"/>
      <c r="AD4278" s="20"/>
    </row>
    <row r="4279" spans="3:30" s="1" customFormat="1">
      <c r="C4279" s="16"/>
      <c r="D4279" s="16"/>
      <c r="E4279" s="32"/>
      <c r="F4279" s="16"/>
      <c r="G4279" s="16"/>
      <c r="H4279" s="16"/>
      <c r="I4279" s="16"/>
      <c r="J4279" s="16"/>
      <c r="K4279" s="16"/>
      <c r="L4279" s="32"/>
      <c r="M4279" s="16"/>
      <c r="N4279" s="16"/>
      <c r="O4279" s="16"/>
      <c r="P4279" s="16"/>
      <c r="Y4279" s="20"/>
      <c r="Z4279" s="20"/>
      <c r="AA4279" s="20"/>
      <c r="AB4279" s="20"/>
      <c r="AC4279" s="20"/>
      <c r="AD4279" s="20"/>
    </row>
    <row r="4280" spans="3:30" s="1" customFormat="1">
      <c r="C4280" s="16"/>
      <c r="D4280" s="16"/>
      <c r="E4280" s="32"/>
      <c r="F4280" s="16"/>
      <c r="G4280" s="16"/>
      <c r="H4280" s="16"/>
      <c r="I4280" s="16"/>
      <c r="J4280" s="16"/>
      <c r="K4280" s="16"/>
      <c r="L4280" s="32"/>
      <c r="M4280" s="16"/>
      <c r="N4280" s="16"/>
      <c r="O4280" s="16"/>
      <c r="P4280" s="16"/>
      <c r="Y4280" s="20"/>
      <c r="Z4280" s="20"/>
      <c r="AA4280" s="20"/>
      <c r="AB4280" s="20"/>
      <c r="AC4280" s="20"/>
      <c r="AD4280" s="20"/>
    </row>
    <row r="4281" spans="3:30" s="1" customFormat="1">
      <c r="C4281" s="16"/>
      <c r="D4281" s="16"/>
      <c r="E4281" s="32"/>
      <c r="F4281" s="16"/>
      <c r="G4281" s="16"/>
      <c r="H4281" s="16"/>
      <c r="I4281" s="16"/>
      <c r="J4281" s="16"/>
      <c r="K4281" s="16"/>
      <c r="L4281" s="32"/>
      <c r="M4281" s="16"/>
      <c r="N4281" s="16"/>
      <c r="O4281" s="16"/>
      <c r="P4281" s="16"/>
      <c r="Y4281" s="20"/>
      <c r="Z4281" s="20"/>
      <c r="AA4281" s="20"/>
      <c r="AB4281" s="20"/>
      <c r="AC4281" s="20"/>
      <c r="AD4281" s="20"/>
    </row>
    <row r="4282" spans="3:30" s="1" customFormat="1">
      <c r="C4282" s="16"/>
      <c r="D4282" s="16"/>
      <c r="E4282" s="32"/>
      <c r="F4282" s="16"/>
      <c r="G4282" s="16"/>
      <c r="H4282" s="16"/>
      <c r="I4282" s="16"/>
      <c r="J4282" s="16"/>
      <c r="K4282" s="16"/>
      <c r="L4282" s="32"/>
      <c r="M4282" s="16"/>
      <c r="N4282" s="16"/>
      <c r="O4282" s="16"/>
      <c r="P4282" s="16"/>
      <c r="Y4282" s="20"/>
      <c r="Z4282" s="20"/>
      <c r="AA4282" s="20"/>
      <c r="AB4282" s="20"/>
      <c r="AC4282" s="20"/>
      <c r="AD4282" s="20"/>
    </row>
    <row r="4283" spans="3:30" s="1" customFormat="1">
      <c r="C4283" s="16"/>
      <c r="D4283" s="16"/>
      <c r="E4283" s="32"/>
      <c r="F4283" s="16"/>
      <c r="G4283" s="16"/>
      <c r="H4283" s="16"/>
      <c r="I4283" s="16"/>
      <c r="J4283" s="16"/>
      <c r="K4283" s="16"/>
      <c r="L4283" s="32"/>
      <c r="M4283" s="16"/>
      <c r="N4283" s="16"/>
      <c r="O4283" s="16"/>
      <c r="P4283" s="16"/>
      <c r="Y4283" s="20"/>
      <c r="Z4283" s="20"/>
      <c r="AA4283" s="20"/>
      <c r="AB4283" s="20"/>
      <c r="AC4283" s="20"/>
      <c r="AD4283" s="20"/>
    </row>
    <row r="4284" spans="3:30" s="1" customFormat="1">
      <c r="C4284" s="16"/>
      <c r="D4284" s="16"/>
      <c r="E4284" s="32"/>
      <c r="F4284" s="16"/>
      <c r="G4284" s="16"/>
      <c r="H4284" s="16"/>
      <c r="I4284" s="16"/>
      <c r="J4284" s="16"/>
      <c r="K4284" s="16"/>
      <c r="L4284" s="32"/>
      <c r="M4284" s="16"/>
      <c r="N4284" s="16"/>
      <c r="O4284" s="16"/>
      <c r="P4284" s="16"/>
      <c r="Y4284" s="20"/>
      <c r="Z4284" s="20"/>
      <c r="AA4284" s="20"/>
      <c r="AB4284" s="20"/>
      <c r="AC4284" s="20"/>
      <c r="AD4284" s="20"/>
    </row>
    <row r="4285" spans="3:30" s="1" customFormat="1">
      <c r="C4285" s="16"/>
      <c r="D4285" s="16"/>
      <c r="E4285" s="32"/>
      <c r="F4285" s="16"/>
      <c r="G4285" s="16"/>
      <c r="H4285" s="16"/>
      <c r="I4285" s="16"/>
      <c r="J4285" s="16"/>
      <c r="K4285" s="16"/>
      <c r="L4285" s="32"/>
      <c r="M4285" s="16"/>
      <c r="N4285" s="16"/>
      <c r="O4285" s="16"/>
      <c r="P4285" s="16"/>
      <c r="Y4285" s="20"/>
      <c r="Z4285" s="20"/>
      <c r="AA4285" s="20"/>
      <c r="AB4285" s="20"/>
      <c r="AC4285" s="20"/>
      <c r="AD4285" s="20"/>
    </row>
    <row r="4286" spans="3:30" s="1" customFormat="1">
      <c r="C4286" s="16"/>
      <c r="D4286" s="16"/>
      <c r="E4286" s="32"/>
      <c r="F4286" s="16"/>
      <c r="G4286" s="16"/>
      <c r="H4286" s="16"/>
      <c r="I4286" s="16"/>
      <c r="J4286" s="16"/>
      <c r="K4286" s="16"/>
      <c r="L4286" s="32"/>
      <c r="M4286" s="16"/>
      <c r="N4286" s="16"/>
      <c r="O4286" s="16"/>
      <c r="P4286" s="16"/>
      <c r="Y4286" s="20"/>
      <c r="Z4286" s="20"/>
      <c r="AA4286" s="20"/>
      <c r="AB4286" s="20"/>
      <c r="AC4286" s="20"/>
      <c r="AD4286" s="20"/>
    </row>
    <row r="4287" spans="3:30" s="1" customFormat="1">
      <c r="C4287" s="16"/>
      <c r="D4287" s="16"/>
      <c r="E4287" s="32"/>
      <c r="F4287" s="16"/>
      <c r="G4287" s="16"/>
      <c r="H4287" s="16"/>
      <c r="I4287" s="16"/>
      <c r="J4287" s="16"/>
      <c r="K4287" s="16"/>
      <c r="L4287" s="32"/>
      <c r="M4287" s="16"/>
      <c r="N4287" s="16"/>
      <c r="O4287" s="16"/>
      <c r="P4287" s="16"/>
      <c r="Y4287" s="20"/>
      <c r="Z4287" s="20"/>
      <c r="AA4287" s="20"/>
      <c r="AB4287" s="20"/>
      <c r="AC4287" s="20"/>
      <c r="AD4287" s="20"/>
    </row>
    <row r="4288" spans="3:30" s="1" customFormat="1">
      <c r="C4288" s="16"/>
      <c r="D4288" s="16"/>
      <c r="E4288" s="32"/>
      <c r="F4288" s="16"/>
      <c r="G4288" s="16"/>
      <c r="H4288" s="16"/>
      <c r="I4288" s="16"/>
      <c r="J4288" s="16"/>
      <c r="K4288" s="16"/>
      <c r="L4288" s="32"/>
      <c r="M4288" s="16"/>
      <c r="N4288" s="16"/>
      <c r="O4288" s="16"/>
      <c r="P4288" s="16"/>
      <c r="Y4288" s="20"/>
      <c r="Z4288" s="20"/>
      <c r="AA4288" s="20"/>
      <c r="AB4288" s="20"/>
      <c r="AC4288" s="20"/>
      <c r="AD4288" s="20"/>
    </row>
    <row r="4289" spans="3:30" s="1" customFormat="1">
      <c r="C4289" s="16"/>
      <c r="D4289" s="16"/>
      <c r="E4289" s="32"/>
      <c r="F4289" s="16"/>
      <c r="G4289" s="16"/>
      <c r="H4289" s="16"/>
      <c r="I4289" s="16"/>
      <c r="J4289" s="16"/>
      <c r="K4289" s="16"/>
      <c r="L4289" s="32"/>
      <c r="M4289" s="16"/>
      <c r="N4289" s="16"/>
      <c r="O4289" s="16"/>
      <c r="P4289" s="16"/>
      <c r="Y4289" s="20"/>
      <c r="Z4289" s="20"/>
      <c r="AA4289" s="20"/>
      <c r="AB4289" s="20"/>
      <c r="AC4289" s="20"/>
      <c r="AD4289" s="20"/>
    </row>
    <row r="4290" spans="3:30" s="1" customFormat="1">
      <c r="C4290" s="16"/>
      <c r="D4290" s="16"/>
      <c r="E4290" s="32"/>
      <c r="F4290" s="16"/>
      <c r="G4290" s="16"/>
      <c r="H4290" s="16"/>
      <c r="I4290" s="16"/>
      <c r="J4290" s="16"/>
      <c r="K4290" s="16"/>
      <c r="L4290" s="32"/>
      <c r="M4290" s="16"/>
      <c r="N4290" s="16"/>
      <c r="O4290" s="16"/>
      <c r="P4290" s="16"/>
      <c r="Y4290" s="20"/>
      <c r="Z4290" s="20"/>
      <c r="AA4290" s="20"/>
      <c r="AB4290" s="20"/>
      <c r="AC4290" s="20"/>
      <c r="AD4290" s="20"/>
    </row>
    <row r="4291" spans="3:30" s="1" customFormat="1">
      <c r="C4291" s="16"/>
      <c r="D4291" s="16"/>
      <c r="E4291" s="32"/>
      <c r="F4291" s="16"/>
      <c r="G4291" s="16"/>
      <c r="H4291" s="16"/>
      <c r="I4291" s="16"/>
      <c r="J4291" s="16"/>
      <c r="K4291" s="16"/>
      <c r="L4291" s="32"/>
      <c r="M4291" s="16"/>
      <c r="N4291" s="16"/>
      <c r="O4291" s="16"/>
      <c r="P4291" s="16"/>
      <c r="Y4291" s="20"/>
      <c r="Z4291" s="20"/>
      <c r="AA4291" s="20"/>
      <c r="AB4291" s="20"/>
      <c r="AC4291" s="20"/>
      <c r="AD4291" s="20"/>
    </row>
    <row r="4292" spans="3:30" s="1" customFormat="1">
      <c r="C4292" s="16"/>
      <c r="D4292" s="16"/>
      <c r="E4292" s="32"/>
      <c r="F4292" s="16"/>
      <c r="G4292" s="16"/>
      <c r="H4292" s="16"/>
      <c r="I4292" s="16"/>
      <c r="J4292" s="16"/>
      <c r="K4292" s="16"/>
      <c r="L4292" s="32"/>
      <c r="M4292" s="16"/>
      <c r="N4292" s="16"/>
      <c r="O4292" s="16"/>
      <c r="P4292" s="16"/>
      <c r="Y4292" s="20"/>
      <c r="Z4292" s="20"/>
      <c r="AA4292" s="20"/>
      <c r="AB4292" s="20"/>
      <c r="AC4292" s="20"/>
      <c r="AD4292" s="20"/>
    </row>
    <row r="4293" spans="3:30" s="1" customFormat="1">
      <c r="C4293" s="16"/>
      <c r="D4293" s="16"/>
      <c r="E4293" s="32"/>
      <c r="F4293" s="16"/>
      <c r="G4293" s="16"/>
      <c r="H4293" s="16"/>
      <c r="I4293" s="16"/>
      <c r="J4293" s="16"/>
      <c r="K4293" s="16"/>
      <c r="L4293" s="32"/>
      <c r="M4293" s="16"/>
      <c r="N4293" s="16"/>
      <c r="O4293" s="16"/>
      <c r="P4293" s="16"/>
      <c r="Y4293" s="20"/>
      <c r="Z4293" s="20"/>
      <c r="AA4293" s="20"/>
      <c r="AB4293" s="20"/>
      <c r="AC4293" s="20"/>
      <c r="AD4293" s="20"/>
    </row>
    <row r="4294" spans="3:30" s="1" customFormat="1">
      <c r="C4294" s="16"/>
      <c r="D4294" s="16"/>
      <c r="E4294" s="32"/>
      <c r="F4294" s="16"/>
      <c r="G4294" s="16"/>
      <c r="H4294" s="16"/>
      <c r="I4294" s="16"/>
      <c r="J4294" s="16"/>
      <c r="K4294" s="16"/>
      <c r="L4294" s="32"/>
      <c r="M4294" s="16"/>
      <c r="N4294" s="16"/>
      <c r="O4294" s="16"/>
      <c r="P4294" s="16"/>
      <c r="Y4294" s="20"/>
      <c r="Z4294" s="20"/>
      <c r="AA4294" s="20"/>
      <c r="AB4294" s="20"/>
      <c r="AC4294" s="20"/>
      <c r="AD4294" s="20"/>
    </row>
    <row r="4295" spans="3:30" s="1" customFormat="1">
      <c r="C4295" s="16"/>
      <c r="D4295" s="16"/>
      <c r="E4295" s="32"/>
      <c r="F4295" s="16"/>
      <c r="G4295" s="16"/>
      <c r="H4295" s="16"/>
      <c r="I4295" s="16"/>
      <c r="J4295" s="16"/>
      <c r="K4295" s="16"/>
      <c r="L4295" s="32"/>
      <c r="M4295" s="16"/>
      <c r="N4295" s="16"/>
      <c r="O4295" s="16"/>
      <c r="P4295" s="16"/>
      <c r="Y4295" s="20"/>
      <c r="Z4295" s="20"/>
      <c r="AA4295" s="20"/>
      <c r="AB4295" s="20"/>
      <c r="AC4295" s="20"/>
      <c r="AD4295" s="20"/>
    </row>
    <row r="4296" spans="3:30" s="1" customFormat="1">
      <c r="C4296" s="16"/>
      <c r="D4296" s="16"/>
      <c r="E4296" s="32"/>
      <c r="F4296" s="16"/>
      <c r="G4296" s="16"/>
      <c r="H4296" s="16"/>
      <c r="I4296" s="16"/>
      <c r="J4296" s="16"/>
      <c r="K4296" s="16"/>
      <c r="L4296" s="32"/>
      <c r="M4296" s="16"/>
      <c r="N4296" s="16"/>
      <c r="O4296" s="16"/>
      <c r="P4296" s="16"/>
      <c r="Y4296" s="20"/>
      <c r="Z4296" s="20"/>
      <c r="AA4296" s="20"/>
      <c r="AB4296" s="20"/>
      <c r="AC4296" s="20"/>
      <c r="AD4296" s="20"/>
    </row>
    <row r="4297" spans="3:30" s="1" customFormat="1">
      <c r="C4297" s="16"/>
      <c r="D4297" s="16"/>
      <c r="E4297" s="32"/>
      <c r="F4297" s="16"/>
      <c r="G4297" s="16"/>
      <c r="H4297" s="16"/>
      <c r="I4297" s="16"/>
      <c r="J4297" s="16"/>
      <c r="K4297" s="16"/>
      <c r="L4297" s="32"/>
      <c r="M4297" s="16"/>
      <c r="N4297" s="16"/>
      <c r="O4297" s="16"/>
      <c r="P4297" s="16"/>
      <c r="Y4297" s="20"/>
      <c r="Z4297" s="20"/>
      <c r="AA4297" s="20"/>
      <c r="AB4297" s="20"/>
      <c r="AC4297" s="20"/>
      <c r="AD4297" s="20"/>
    </row>
    <row r="4298" spans="3:30" s="1" customFormat="1">
      <c r="C4298" s="16"/>
      <c r="D4298" s="16"/>
      <c r="E4298" s="32"/>
      <c r="F4298" s="16"/>
      <c r="G4298" s="16"/>
      <c r="H4298" s="16"/>
      <c r="I4298" s="16"/>
      <c r="J4298" s="16"/>
      <c r="K4298" s="16"/>
      <c r="L4298" s="32"/>
      <c r="M4298" s="16"/>
      <c r="N4298" s="16"/>
      <c r="O4298" s="16"/>
      <c r="P4298" s="16"/>
      <c r="Y4298" s="20"/>
      <c r="Z4298" s="20"/>
      <c r="AA4298" s="20"/>
      <c r="AB4298" s="20"/>
      <c r="AC4298" s="20"/>
      <c r="AD4298" s="20"/>
    </row>
    <row r="4299" spans="3:30" s="1" customFormat="1">
      <c r="C4299" s="16"/>
      <c r="D4299" s="16"/>
      <c r="E4299" s="32"/>
      <c r="F4299" s="16"/>
      <c r="G4299" s="16"/>
      <c r="H4299" s="16"/>
      <c r="I4299" s="16"/>
      <c r="J4299" s="16"/>
      <c r="K4299" s="16"/>
      <c r="L4299" s="32"/>
      <c r="M4299" s="16"/>
      <c r="N4299" s="16"/>
      <c r="O4299" s="16"/>
      <c r="P4299" s="16"/>
      <c r="Y4299" s="20"/>
      <c r="Z4299" s="20"/>
      <c r="AA4299" s="20"/>
      <c r="AB4299" s="20"/>
      <c r="AC4299" s="20"/>
      <c r="AD4299" s="20"/>
    </row>
    <row r="4300" spans="3:30" s="1" customFormat="1">
      <c r="C4300" s="16"/>
      <c r="D4300" s="16"/>
      <c r="E4300" s="32"/>
      <c r="F4300" s="16"/>
      <c r="G4300" s="16"/>
      <c r="H4300" s="16"/>
      <c r="I4300" s="16"/>
      <c r="J4300" s="16"/>
      <c r="K4300" s="16"/>
      <c r="L4300" s="32"/>
      <c r="M4300" s="16"/>
      <c r="N4300" s="16"/>
      <c r="O4300" s="16"/>
      <c r="P4300" s="16"/>
      <c r="Y4300" s="20"/>
      <c r="Z4300" s="20"/>
      <c r="AA4300" s="20"/>
      <c r="AB4300" s="20"/>
      <c r="AC4300" s="20"/>
      <c r="AD4300" s="20"/>
    </row>
    <row r="4301" spans="3:30" s="1" customFormat="1">
      <c r="C4301" s="16"/>
      <c r="D4301" s="16"/>
      <c r="E4301" s="32"/>
      <c r="F4301" s="16"/>
      <c r="G4301" s="16"/>
      <c r="H4301" s="16"/>
      <c r="I4301" s="16"/>
      <c r="J4301" s="16"/>
      <c r="K4301" s="16"/>
      <c r="L4301" s="32"/>
      <c r="M4301" s="16"/>
      <c r="N4301" s="16"/>
      <c r="O4301" s="16"/>
      <c r="P4301" s="16"/>
      <c r="Y4301" s="20"/>
      <c r="Z4301" s="20"/>
      <c r="AA4301" s="20"/>
      <c r="AB4301" s="20"/>
      <c r="AC4301" s="20"/>
      <c r="AD4301" s="20"/>
    </row>
    <row r="4302" spans="3:30" s="1" customFormat="1">
      <c r="C4302" s="16"/>
      <c r="D4302" s="16"/>
      <c r="E4302" s="32"/>
      <c r="F4302" s="16"/>
      <c r="G4302" s="16"/>
      <c r="H4302" s="16"/>
      <c r="I4302" s="16"/>
      <c r="J4302" s="16"/>
      <c r="K4302" s="16"/>
      <c r="L4302" s="32"/>
      <c r="M4302" s="16"/>
      <c r="N4302" s="16"/>
      <c r="O4302" s="16"/>
      <c r="P4302" s="16"/>
      <c r="Y4302" s="20"/>
      <c r="Z4302" s="20"/>
      <c r="AA4302" s="20"/>
      <c r="AB4302" s="20"/>
      <c r="AC4302" s="20"/>
      <c r="AD4302" s="20"/>
    </row>
    <row r="4303" spans="3:30" s="1" customFormat="1">
      <c r="C4303" s="16"/>
      <c r="D4303" s="16"/>
      <c r="E4303" s="32"/>
      <c r="F4303" s="16"/>
      <c r="G4303" s="16"/>
      <c r="H4303" s="16"/>
      <c r="I4303" s="16"/>
      <c r="J4303" s="16"/>
      <c r="K4303" s="16"/>
      <c r="L4303" s="32"/>
      <c r="M4303" s="16"/>
      <c r="N4303" s="16"/>
      <c r="O4303" s="16"/>
      <c r="P4303" s="16"/>
      <c r="Y4303" s="20"/>
      <c r="Z4303" s="20"/>
      <c r="AA4303" s="20"/>
      <c r="AB4303" s="20"/>
      <c r="AC4303" s="20"/>
      <c r="AD4303" s="20"/>
    </row>
    <row r="4304" spans="3:30" s="1" customFormat="1">
      <c r="C4304" s="16"/>
      <c r="D4304" s="16"/>
      <c r="E4304" s="32"/>
      <c r="F4304" s="16"/>
      <c r="G4304" s="16"/>
      <c r="H4304" s="16"/>
      <c r="I4304" s="16"/>
      <c r="J4304" s="16"/>
      <c r="K4304" s="16"/>
      <c r="L4304" s="32"/>
      <c r="M4304" s="16"/>
      <c r="N4304" s="16"/>
      <c r="O4304" s="16"/>
      <c r="P4304" s="16"/>
      <c r="Y4304" s="20"/>
      <c r="Z4304" s="20"/>
      <c r="AA4304" s="20"/>
      <c r="AB4304" s="20"/>
      <c r="AC4304" s="20"/>
      <c r="AD4304" s="20"/>
    </row>
    <row r="4305" spans="3:30" s="1" customFormat="1">
      <c r="C4305" s="16"/>
      <c r="D4305" s="16"/>
      <c r="E4305" s="32"/>
      <c r="F4305" s="16"/>
      <c r="G4305" s="16"/>
      <c r="H4305" s="16"/>
      <c r="I4305" s="16"/>
      <c r="J4305" s="16"/>
      <c r="K4305" s="16"/>
      <c r="L4305" s="32"/>
      <c r="M4305" s="16"/>
      <c r="N4305" s="16"/>
      <c r="O4305" s="16"/>
      <c r="P4305" s="16"/>
      <c r="Y4305" s="20"/>
      <c r="Z4305" s="20"/>
      <c r="AA4305" s="20"/>
      <c r="AB4305" s="20"/>
      <c r="AC4305" s="20"/>
      <c r="AD4305" s="20"/>
    </row>
    <row r="4306" spans="3:30" s="1" customFormat="1">
      <c r="C4306" s="16"/>
      <c r="D4306" s="16"/>
      <c r="E4306" s="32"/>
      <c r="F4306" s="16"/>
      <c r="G4306" s="16"/>
      <c r="H4306" s="16"/>
      <c r="I4306" s="16"/>
      <c r="J4306" s="16"/>
      <c r="K4306" s="16"/>
      <c r="L4306" s="32"/>
      <c r="M4306" s="16"/>
      <c r="N4306" s="16"/>
      <c r="O4306" s="16"/>
      <c r="P4306" s="16"/>
      <c r="Y4306" s="20"/>
      <c r="Z4306" s="20"/>
      <c r="AA4306" s="20"/>
      <c r="AB4306" s="20"/>
      <c r="AC4306" s="20"/>
      <c r="AD4306" s="20"/>
    </row>
    <row r="4307" spans="3:30" s="1" customFormat="1">
      <c r="C4307" s="16"/>
      <c r="D4307" s="16"/>
      <c r="E4307" s="32"/>
      <c r="F4307" s="16"/>
      <c r="G4307" s="16"/>
      <c r="H4307" s="16"/>
      <c r="I4307" s="16"/>
      <c r="J4307" s="16"/>
      <c r="K4307" s="16"/>
      <c r="L4307" s="32"/>
      <c r="M4307" s="16"/>
      <c r="N4307" s="16"/>
      <c r="O4307" s="16"/>
      <c r="P4307" s="16"/>
      <c r="Y4307" s="20"/>
      <c r="Z4307" s="20"/>
      <c r="AA4307" s="20"/>
      <c r="AB4307" s="20"/>
      <c r="AC4307" s="20"/>
      <c r="AD4307" s="20"/>
    </row>
    <row r="4308" spans="3:30" s="1" customFormat="1">
      <c r="C4308" s="16"/>
      <c r="D4308" s="16"/>
      <c r="E4308" s="32"/>
      <c r="F4308" s="16"/>
      <c r="G4308" s="16"/>
      <c r="H4308" s="16"/>
      <c r="I4308" s="16"/>
      <c r="J4308" s="16"/>
      <c r="K4308" s="16"/>
      <c r="L4308" s="32"/>
      <c r="M4308" s="16"/>
      <c r="N4308" s="16"/>
      <c r="O4308" s="16"/>
      <c r="P4308" s="16"/>
      <c r="Y4308" s="20"/>
      <c r="Z4308" s="20"/>
      <c r="AA4308" s="20"/>
      <c r="AB4308" s="20"/>
      <c r="AC4308" s="20"/>
      <c r="AD4308" s="20"/>
    </row>
    <row r="4309" spans="3:30" s="1" customFormat="1">
      <c r="C4309" s="16"/>
      <c r="D4309" s="16"/>
      <c r="E4309" s="32"/>
      <c r="F4309" s="16"/>
      <c r="G4309" s="16"/>
      <c r="H4309" s="16"/>
      <c r="I4309" s="16"/>
      <c r="J4309" s="16"/>
      <c r="K4309" s="16"/>
      <c r="L4309" s="32"/>
      <c r="M4309" s="16"/>
      <c r="N4309" s="16"/>
      <c r="O4309" s="16"/>
      <c r="P4309" s="16"/>
      <c r="Y4309" s="20"/>
      <c r="Z4309" s="20"/>
      <c r="AA4309" s="20"/>
      <c r="AB4309" s="20"/>
      <c r="AC4309" s="20"/>
      <c r="AD4309" s="20"/>
    </row>
    <row r="4310" spans="3:30" s="1" customFormat="1">
      <c r="C4310" s="16"/>
      <c r="D4310" s="16"/>
      <c r="E4310" s="32"/>
      <c r="F4310" s="16"/>
      <c r="G4310" s="16"/>
      <c r="H4310" s="16"/>
      <c r="I4310" s="16"/>
      <c r="J4310" s="16"/>
      <c r="K4310" s="16"/>
      <c r="L4310" s="32"/>
      <c r="M4310" s="16"/>
      <c r="N4310" s="16"/>
      <c r="O4310" s="16"/>
      <c r="P4310" s="16"/>
      <c r="Y4310" s="20"/>
      <c r="Z4310" s="20"/>
      <c r="AA4310" s="20"/>
      <c r="AB4310" s="20"/>
      <c r="AC4310" s="20"/>
      <c r="AD4310" s="20"/>
    </row>
    <row r="4311" spans="3:30" s="1" customFormat="1">
      <c r="C4311" s="16"/>
      <c r="D4311" s="16"/>
      <c r="E4311" s="32"/>
      <c r="F4311" s="16"/>
      <c r="G4311" s="16"/>
      <c r="H4311" s="16"/>
      <c r="I4311" s="16"/>
      <c r="J4311" s="16"/>
      <c r="K4311" s="16"/>
      <c r="L4311" s="32"/>
      <c r="M4311" s="16"/>
      <c r="N4311" s="16"/>
      <c r="O4311" s="16"/>
      <c r="P4311" s="16"/>
      <c r="Y4311" s="20"/>
      <c r="Z4311" s="20"/>
      <c r="AA4311" s="20"/>
      <c r="AB4311" s="20"/>
      <c r="AC4311" s="20"/>
      <c r="AD4311" s="20"/>
    </row>
    <row r="4312" spans="3:30" s="1" customFormat="1">
      <c r="C4312" s="16"/>
      <c r="D4312" s="16"/>
      <c r="E4312" s="32"/>
      <c r="F4312" s="16"/>
      <c r="G4312" s="16"/>
      <c r="H4312" s="16"/>
      <c r="I4312" s="16"/>
      <c r="J4312" s="16"/>
      <c r="K4312" s="16"/>
      <c r="L4312" s="32"/>
      <c r="M4312" s="16"/>
      <c r="N4312" s="16"/>
      <c r="O4312" s="16"/>
      <c r="P4312" s="16"/>
      <c r="Y4312" s="20"/>
      <c r="Z4312" s="20"/>
      <c r="AA4312" s="20"/>
      <c r="AB4312" s="20"/>
      <c r="AC4312" s="20"/>
      <c r="AD4312" s="20"/>
    </row>
    <row r="4313" spans="3:30" s="1" customFormat="1">
      <c r="C4313" s="16"/>
      <c r="D4313" s="16"/>
      <c r="E4313" s="32"/>
      <c r="F4313" s="16"/>
      <c r="G4313" s="16"/>
      <c r="H4313" s="16"/>
      <c r="I4313" s="16"/>
      <c r="J4313" s="16"/>
      <c r="K4313" s="16"/>
      <c r="L4313" s="32"/>
      <c r="M4313" s="16"/>
      <c r="N4313" s="16"/>
      <c r="O4313" s="16"/>
      <c r="P4313" s="16"/>
      <c r="Y4313" s="20"/>
      <c r="Z4313" s="20"/>
      <c r="AA4313" s="20"/>
      <c r="AB4313" s="20"/>
      <c r="AC4313" s="20"/>
      <c r="AD4313" s="20"/>
    </row>
    <row r="4314" spans="3:30" s="1" customFormat="1">
      <c r="C4314" s="16"/>
      <c r="D4314" s="16"/>
      <c r="E4314" s="32"/>
      <c r="F4314" s="16"/>
      <c r="G4314" s="16"/>
      <c r="H4314" s="16"/>
      <c r="I4314" s="16"/>
      <c r="J4314" s="16"/>
      <c r="K4314" s="16"/>
      <c r="L4314" s="32"/>
      <c r="M4314" s="16"/>
      <c r="N4314" s="16"/>
      <c r="O4314" s="16"/>
      <c r="P4314" s="16"/>
      <c r="Y4314" s="20"/>
      <c r="Z4314" s="20"/>
      <c r="AA4314" s="20"/>
      <c r="AB4314" s="20"/>
      <c r="AC4314" s="20"/>
      <c r="AD4314" s="20"/>
    </row>
    <row r="4315" spans="3:30" s="1" customFormat="1">
      <c r="C4315" s="16"/>
      <c r="D4315" s="16"/>
      <c r="E4315" s="32"/>
      <c r="F4315" s="16"/>
      <c r="G4315" s="16"/>
      <c r="H4315" s="16"/>
      <c r="I4315" s="16"/>
      <c r="J4315" s="16"/>
      <c r="K4315" s="16"/>
      <c r="L4315" s="32"/>
      <c r="M4315" s="16"/>
      <c r="N4315" s="16"/>
      <c r="O4315" s="16"/>
      <c r="P4315" s="16"/>
      <c r="Y4315" s="20"/>
      <c r="Z4315" s="20"/>
      <c r="AA4315" s="20"/>
      <c r="AB4315" s="20"/>
      <c r="AC4315" s="20"/>
      <c r="AD4315" s="20"/>
    </row>
    <row r="4316" spans="3:30" s="1" customFormat="1">
      <c r="C4316" s="16"/>
      <c r="D4316" s="16"/>
      <c r="E4316" s="32"/>
      <c r="F4316" s="16"/>
      <c r="G4316" s="16"/>
      <c r="H4316" s="16"/>
      <c r="I4316" s="16"/>
      <c r="J4316" s="16"/>
      <c r="K4316" s="16"/>
      <c r="L4316" s="32"/>
      <c r="M4316" s="16"/>
      <c r="N4316" s="16"/>
      <c r="O4316" s="16"/>
      <c r="P4316" s="16"/>
      <c r="Y4316" s="20"/>
      <c r="Z4316" s="20"/>
      <c r="AA4316" s="20"/>
      <c r="AB4316" s="20"/>
      <c r="AC4316" s="20"/>
      <c r="AD4316" s="20"/>
    </row>
    <row r="4317" spans="3:30" s="1" customFormat="1">
      <c r="C4317" s="16"/>
      <c r="D4317" s="16"/>
      <c r="E4317" s="32"/>
      <c r="F4317" s="16"/>
      <c r="G4317" s="16"/>
      <c r="H4317" s="16"/>
      <c r="I4317" s="16"/>
      <c r="J4317" s="16"/>
      <c r="K4317" s="16"/>
      <c r="L4317" s="32"/>
      <c r="M4317" s="16"/>
      <c r="N4317" s="16"/>
      <c r="O4317" s="16"/>
      <c r="P4317" s="16"/>
      <c r="Y4317" s="20"/>
      <c r="Z4317" s="20"/>
      <c r="AA4317" s="20"/>
      <c r="AB4317" s="20"/>
      <c r="AC4317" s="20"/>
      <c r="AD4317" s="20"/>
    </row>
    <row r="4318" spans="3:30" s="1" customFormat="1">
      <c r="C4318" s="16"/>
      <c r="D4318" s="16"/>
      <c r="E4318" s="32"/>
      <c r="F4318" s="16"/>
      <c r="G4318" s="16"/>
      <c r="H4318" s="16"/>
      <c r="I4318" s="16"/>
      <c r="J4318" s="16"/>
      <c r="K4318" s="16"/>
      <c r="L4318" s="32"/>
      <c r="M4318" s="16"/>
      <c r="N4318" s="16"/>
      <c r="O4318" s="16"/>
      <c r="P4318" s="16"/>
      <c r="Y4318" s="20"/>
      <c r="Z4318" s="20"/>
      <c r="AA4318" s="20"/>
      <c r="AB4318" s="20"/>
      <c r="AC4318" s="20"/>
      <c r="AD4318" s="20"/>
    </row>
    <row r="4319" spans="3:30" s="1" customFormat="1">
      <c r="C4319" s="16"/>
      <c r="D4319" s="16"/>
      <c r="E4319" s="32"/>
      <c r="F4319" s="16"/>
      <c r="G4319" s="16"/>
      <c r="H4319" s="16"/>
      <c r="I4319" s="16"/>
      <c r="J4319" s="16"/>
      <c r="K4319" s="16"/>
      <c r="L4319" s="32"/>
      <c r="M4319" s="16"/>
      <c r="N4319" s="16"/>
      <c r="O4319" s="16"/>
      <c r="P4319" s="16"/>
      <c r="Y4319" s="20"/>
      <c r="Z4319" s="20"/>
      <c r="AA4319" s="20"/>
      <c r="AB4319" s="20"/>
      <c r="AC4319" s="20"/>
      <c r="AD4319" s="20"/>
    </row>
    <row r="4320" spans="3:30" s="1" customFormat="1">
      <c r="C4320" s="16"/>
      <c r="D4320" s="16"/>
      <c r="E4320" s="32"/>
      <c r="F4320" s="16"/>
      <c r="G4320" s="16"/>
      <c r="H4320" s="16"/>
      <c r="I4320" s="16"/>
      <c r="J4320" s="16"/>
      <c r="K4320" s="16"/>
      <c r="L4320" s="32"/>
      <c r="M4320" s="16"/>
      <c r="N4320" s="16"/>
      <c r="O4320" s="16"/>
      <c r="P4320" s="16"/>
      <c r="Y4320" s="20"/>
      <c r="Z4320" s="20"/>
      <c r="AA4320" s="20"/>
      <c r="AB4320" s="20"/>
      <c r="AC4320" s="20"/>
      <c r="AD4320" s="20"/>
    </row>
    <row r="4321" spans="3:30" s="1" customFormat="1">
      <c r="C4321" s="16"/>
      <c r="D4321" s="16"/>
      <c r="E4321" s="32"/>
      <c r="F4321" s="16"/>
      <c r="G4321" s="16"/>
      <c r="H4321" s="16"/>
      <c r="I4321" s="16"/>
      <c r="J4321" s="16"/>
      <c r="K4321" s="16"/>
      <c r="L4321" s="32"/>
      <c r="M4321" s="16"/>
      <c r="N4321" s="16"/>
      <c r="O4321" s="16"/>
      <c r="P4321" s="16"/>
      <c r="Y4321" s="20"/>
      <c r="Z4321" s="20"/>
      <c r="AA4321" s="20"/>
      <c r="AB4321" s="20"/>
      <c r="AC4321" s="20"/>
      <c r="AD4321" s="20"/>
    </row>
    <row r="4322" spans="3:30" s="1" customFormat="1">
      <c r="C4322" s="16"/>
      <c r="D4322" s="16"/>
      <c r="E4322" s="32"/>
      <c r="F4322" s="16"/>
      <c r="G4322" s="16"/>
      <c r="H4322" s="16"/>
      <c r="I4322" s="16"/>
      <c r="J4322" s="16"/>
      <c r="K4322" s="16"/>
      <c r="L4322" s="32"/>
      <c r="M4322" s="16"/>
      <c r="N4322" s="16"/>
      <c r="O4322" s="16"/>
      <c r="P4322" s="16"/>
      <c r="Y4322" s="20"/>
      <c r="Z4322" s="20"/>
      <c r="AA4322" s="20"/>
      <c r="AB4322" s="20"/>
      <c r="AC4322" s="20"/>
      <c r="AD4322" s="20"/>
    </row>
    <row r="4323" spans="3:30" s="1" customFormat="1">
      <c r="C4323" s="16"/>
      <c r="D4323" s="16"/>
      <c r="E4323" s="32"/>
      <c r="F4323" s="16"/>
      <c r="G4323" s="16"/>
      <c r="H4323" s="16"/>
      <c r="I4323" s="16"/>
      <c r="J4323" s="16"/>
      <c r="K4323" s="16"/>
      <c r="L4323" s="32"/>
      <c r="M4323" s="16"/>
      <c r="N4323" s="16"/>
      <c r="O4323" s="16"/>
      <c r="P4323" s="16"/>
      <c r="Y4323" s="20"/>
      <c r="Z4323" s="20"/>
      <c r="AA4323" s="20"/>
      <c r="AB4323" s="20"/>
      <c r="AC4323" s="20"/>
      <c r="AD4323" s="20"/>
    </row>
    <row r="4324" spans="3:30" s="1" customFormat="1">
      <c r="C4324" s="16"/>
      <c r="D4324" s="16"/>
      <c r="E4324" s="32"/>
      <c r="F4324" s="16"/>
      <c r="G4324" s="16"/>
      <c r="H4324" s="16"/>
      <c r="I4324" s="16"/>
      <c r="J4324" s="16"/>
      <c r="K4324" s="16"/>
      <c r="L4324" s="32"/>
      <c r="M4324" s="16"/>
      <c r="N4324" s="16"/>
      <c r="O4324" s="16"/>
      <c r="P4324" s="16"/>
      <c r="Y4324" s="20"/>
      <c r="Z4324" s="20"/>
      <c r="AA4324" s="20"/>
      <c r="AB4324" s="20"/>
      <c r="AC4324" s="20"/>
      <c r="AD4324" s="20"/>
    </row>
    <row r="4325" spans="3:30" s="1" customFormat="1">
      <c r="C4325" s="16"/>
      <c r="D4325" s="16"/>
      <c r="E4325" s="32"/>
      <c r="F4325" s="16"/>
      <c r="G4325" s="16"/>
      <c r="H4325" s="16"/>
      <c r="I4325" s="16"/>
      <c r="J4325" s="16"/>
      <c r="K4325" s="16"/>
      <c r="L4325" s="32"/>
      <c r="M4325" s="16"/>
      <c r="N4325" s="16"/>
      <c r="O4325" s="16"/>
      <c r="P4325" s="16"/>
      <c r="Y4325" s="20"/>
      <c r="Z4325" s="20"/>
      <c r="AA4325" s="20"/>
      <c r="AB4325" s="20"/>
      <c r="AC4325" s="20"/>
      <c r="AD4325" s="20"/>
    </row>
    <row r="4326" spans="3:30" s="1" customFormat="1">
      <c r="C4326" s="16"/>
      <c r="D4326" s="16"/>
      <c r="E4326" s="32"/>
      <c r="F4326" s="16"/>
      <c r="G4326" s="16"/>
      <c r="H4326" s="16"/>
      <c r="I4326" s="16"/>
      <c r="J4326" s="16"/>
      <c r="K4326" s="16"/>
      <c r="L4326" s="32"/>
      <c r="M4326" s="16"/>
      <c r="N4326" s="16"/>
      <c r="O4326" s="16"/>
      <c r="P4326" s="16"/>
      <c r="Y4326" s="20"/>
      <c r="Z4326" s="20"/>
      <c r="AA4326" s="20"/>
      <c r="AB4326" s="20"/>
      <c r="AC4326" s="20"/>
      <c r="AD4326" s="20"/>
    </row>
    <row r="4327" spans="3:30" s="1" customFormat="1">
      <c r="C4327" s="16"/>
      <c r="D4327" s="16"/>
      <c r="E4327" s="32"/>
      <c r="F4327" s="16"/>
      <c r="G4327" s="16"/>
      <c r="H4327" s="16"/>
      <c r="I4327" s="16"/>
      <c r="J4327" s="16"/>
      <c r="K4327" s="16"/>
      <c r="L4327" s="32"/>
      <c r="M4327" s="16"/>
      <c r="N4327" s="16"/>
      <c r="O4327" s="16"/>
      <c r="P4327" s="16"/>
      <c r="Y4327" s="20"/>
      <c r="Z4327" s="20"/>
      <c r="AA4327" s="20"/>
      <c r="AB4327" s="20"/>
      <c r="AC4327" s="20"/>
      <c r="AD4327" s="20"/>
    </row>
    <row r="4328" spans="3:30" s="1" customFormat="1">
      <c r="C4328" s="16"/>
      <c r="D4328" s="16"/>
      <c r="E4328" s="32"/>
      <c r="F4328" s="16"/>
      <c r="G4328" s="16"/>
      <c r="H4328" s="16"/>
      <c r="I4328" s="16"/>
      <c r="J4328" s="16"/>
      <c r="K4328" s="16"/>
      <c r="L4328" s="32"/>
      <c r="M4328" s="16"/>
      <c r="N4328" s="16"/>
      <c r="O4328" s="16"/>
      <c r="P4328" s="16"/>
      <c r="Y4328" s="20"/>
      <c r="Z4328" s="20"/>
      <c r="AA4328" s="20"/>
      <c r="AB4328" s="20"/>
      <c r="AC4328" s="20"/>
      <c r="AD4328" s="20"/>
    </row>
    <row r="4329" spans="3:30" s="1" customFormat="1">
      <c r="C4329" s="16"/>
      <c r="D4329" s="16"/>
      <c r="E4329" s="32"/>
      <c r="F4329" s="16"/>
      <c r="G4329" s="16"/>
      <c r="H4329" s="16"/>
      <c r="I4329" s="16"/>
      <c r="J4329" s="16"/>
      <c r="K4329" s="16"/>
      <c r="L4329" s="32"/>
      <c r="M4329" s="16"/>
      <c r="N4329" s="16"/>
      <c r="O4329" s="16"/>
      <c r="P4329" s="16"/>
      <c r="Y4329" s="20"/>
      <c r="Z4329" s="20"/>
      <c r="AA4329" s="20"/>
      <c r="AB4329" s="20"/>
      <c r="AC4329" s="20"/>
      <c r="AD4329" s="20"/>
    </row>
    <row r="4330" spans="3:30" s="1" customFormat="1">
      <c r="C4330" s="16"/>
      <c r="D4330" s="16"/>
      <c r="E4330" s="32"/>
      <c r="F4330" s="16"/>
      <c r="G4330" s="16"/>
      <c r="H4330" s="16"/>
      <c r="I4330" s="16"/>
      <c r="J4330" s="16"/>
      <c r="K4330" s="16"/>
      <c r="L4330" s="32"/>
      <c r="M4330" s="16"/>
      <c r="N4330" s="16"/>
      <c r="O4330" s="16"/>
      <c r="P4330" s="16"/>
      <c r="Y4330" s="20"/>
      <c r="Z4330" s="20"/>
      <c r="AA4330" s="20"/>
      <c r="AB4330" s="20"/>
      <c r="AC4330" s="20"/>
      <c r="AD4330" s="20"/>
    </row>
    <row r="4331" spans="3:30" s="1" customFormat="1">
      <c r="C4331" s="16"/>
      <c r="D4331" s="16"/>
      <c r="E4331" s="32"/>
      <c r="F4331" s="16"/>
      <c r="G4331" s="16"/>
      <c r="H4331" s="16"/>
      <c r="I4331" s="16"/>
      <c r="J4331" s="16"/>
      <c r="K4331" s="16"/>
      <c r="L4331" s="32"/>
      <c r="M4331" s="16"/>
      <c r="N4331" s="16"/>
      <c r="O4331" s="16"/>
      <c r="P4331" s="16"/>
      <c r="Y4331" s="20"/>
      <c r="Z4331" s="20"/>
      <c r="AA4331" s="20"/>
      <c r="AB4331" s="20"/>
      <c r="AC4331" s="20"/>
      <c r="AD4331" s="20"/>
    </row>
    <row r="4332" spans="3:30" s="1" customFormat="1">
      <c r="C4332" s="16"/>
      <c r="D4332" s="16"/>
      <c r="E4332" s="32"/>
      <c r="F4332" s="16"/>
      <c r="G4332" s="16"/>
      <c r="H4332" s="16"/>
      <c r="I4332" s="16"/>
      <c r="J4332" s="16"/>
      <c r="K4332" s="16"/>
      <c r="L4332" s="32"/>
      <c r="M4332" s="16"/>
      <c r="N4332" s="16"/>
      <c r="O4332" s="16"/>
      <c r="P4332" s="16"/>
      <c r="Y4332" s="20"/>
      <c r="Z4332" s="20"/>
      <c r="AA4332" s="20"/>
      <c r="AB4332" s="20"/>
      <c r="AC4332" s="20"/>
      <c r="AD4332" s="20"/>
    </row>
    <row r="4333" spans="3:30" s="1" customFormat="1">
      <c r="C4333" s="16"/>
      <c r="D4333" s="16"/>
      <c r="E4333" s="32"/>
      <c r="F4333" s="16"/>
      <c r="G4333" s="16"/>
      <c r="H4333" s="16"/>
      <c r="I4333" s="16"/>
      <c r="J4333" s="16"/>
      <c r="K4333" s="16"/>
      <c r="L4333" s="32"/>
      <c r="M4333" s="16"/>
      <c r="N4333" s="16"/>
      <c r="O4333" s="16"/>
      <c r="P4333" s="16"/>
      <c r="Y4333" s="20"/>
      <c r="Z4333" s="20"/>
      <c r="AA4333" s="20"/>
      <c r="AB4333" s="20"/>
      <c r="AC4333" s="20"/>
      <c r="AD4333" s="20"/>
    </row>
    <row r="4334" spans="3:30" s="1" customFormat="1">
      <c r="C4334" s="16"/>
      <c r="D4334" s="16"/>
      <c r="E4334" s="32"/>
      <c r="F4334" s="16"/>
      <c r="G4334" s="16"/>
      <c r="H4334" s="16"/>
      <c r="I4334" s="16"/>
      <c r="J4334" s="16"/>
      <c r="K4334" s="16"/>
      <c r="L4334" s="32"/>
      <c r="M4334" s="16"/>
      <c r="N4334" s="16"/>
      <c r="O4334" s="16"/>
      <c r="P4334" s="16"/>
      <c r="Y4334" s="20"/>
      <c r="Z4334" s="20"/>
      <c r="AA4334" s="20"/>
      <c r="AB4334" s="20"/>
      <c r="AC4334" s="20"/>
      <c r="AD4334" s="20"/>
    </row>
    <row r="4335" spans="3:30" s="1" customFormat="1">
      <c r="C4335" s="16"/>
      <c r="D4335" s="16"/>
      <c r="E4335" s="32"/>
      <c r="F4335" s="16"/>
      <c r="G4335" s="16"/>
      <c r="H4335" s="16"/>
      <c r="I4335" s="16"/>
      <c r="J4335" s="16"/>
      <c r="K4335" s="16"/>
      <c r="L4335" s="32"/>
      <c r="M4335" s="16"/>
      <c r="N4335" s="16"/>
      <c r="O4335" s="16"/>
      <c r="P4335" s="16"/>
      <c r="Y4335" s="20"/>
      <c r="Z4335" s="20"/>
      <c r="AA4335" s="20"/>
      <c r="AB4335" s="20"/>
      <c r="AC4335" s="20"/>
      <c r="AD4335" s="20"/>
    </row>
    <row r="4336" spans="3:30" s="1" customFormat="1">
      <c r="C4336" s="16"/>
      <c r="D4336" s="16"/>
      <c r="E4336" s="32"/>
      <c r="F4336" s="16"/>
      <c r="G4336" s="16"/>
      <c r="H4336" s="16"/>
      <c r="I4336" s="16"/>
      <c r="J4336" s="16"/>
      <c r="K4336" s="16"/>
      <c r="L4336" s="32"/>
      <c r="M4336" s="16"/>
      <c r="N4336" s="16"/>
      <c r="O4336" s="16"/>
      <c r="P4336" s="16"/>
      <c r="Y4336" s="20"/>
      <c r="Z4336" s="20"/>
      <c r="AA4336" s="20"/>
      <c r="AB4336" s="20"/>
      <c r="AC4336" s="20"/>
      <c r="AD4336" s="20"/>
    </row>
    <row r="4337" spans="3:30" s="1" customFormat="1">
      <c r="C4337" s="16"/>
      <c r="D4337" s="16"/>
      <c r="E4337" s="32"/>
      <c r="F4337" s="16"/>
      <c r="G4337" s="16"/>
      <c r="H4337" s="16"/>
      <c r="I4337" s="16"/>
      <c r="J4337" s="16"/>
      <c r="K4337" s="16"/>
      <c r="L4337" s="32"/>
      <c r="M4337" s="16"/>
      <c r="N4337" s="16"/>
      <c r="O4337" s="16"/>
      <c r="P4337" s="16"/>
      <c r="Y4337" s="20"/>
      <c r="Z4337" s="20"/>
      <c r="AA4337" s="20"/>
      <c r="AB4337" s="20"/>
      <c r="AC4337" s="20"/>
      <c r="AD4337" s="20"/>
    </row>
    <row r="4338" spans="3:30" s="1" customFormat="1">
      <c r="C4338" s="16"/>
      <c r="D4338" s="16"/>
      <c r="E4338" s="32"/>
      <c r="F4338" s="16"/>
      <c r="G4338" s="16"/>
      <c r="H4338" s="16"/>
      <c r="I4338" s="16"/>
      <c r="J4338" s="16"/>
      <c r="K4338" s="16"/>
      <c r="L4338" s="32"/>
      <c r="M4338" s="16"/>
      <c r="N4338" s="16"/>
      <c r="O4338" s="16"/>
      <c r="P4338" s="16"/>
      <c r="Y4338" s="20"/>
      <c r="Z4338" s="20"/>
      <c r="AA4338" s="20"/>
      <c r="AB4338" s="20"/>
      <c r="AC4338" s="20"/>
      <c r="AD4338" s="20"/>
    </row>
    <row r="4339" spans="3:30" s="1" customFormat="1">
      <c r="C4339" s="16"/>
      <c r="D4339" s="16"/>
      <c r="E4339" s="32"/>
      <c r="F4339" s="16"/>
      <c r="G4339" s="16"/>
      <c r="H4339" s="16"/>
      <c r="I4339" s="16"/>
      <c r="J4339" s="16"/>
      <c r="K4339" s="16"/>
      <c r="L4339" s="32"/>
      <c r="M4339" s="16"/>
      <c r="N4339" s="16"/>
      <c r="O4339" s="16"/>
      <c r="P4339" s="16"/>
      <c r="Y4339" s="20"/>
      <c r="Z4339" s="20"/>
      <c r="AA4339" s="20"/>
      <c r="AB4339" s="20"/>
      <c r="AC4339" s="20"/>
      <c r="AD4339" s="20"/>
    </row>
    <row r="4340" spans="3:30" s="1" customFormat="1">
      <c r="C4340" s="16"/>
      <c r="D4340" s="16"/>
      <c r="E4340" s="32"/>
      <c r="F4340" s="16"/>
      <c r="G4340" s="16"/>
      <c r="H4340" s="16"/>
      <c r="I4340" s="16"/>
      <c r="J4340" s="16"/>
      <c r="K4340" s="16"/>
      <c r="L4340" s="32"/>
      <c r="M4340" s="16"/>
      <c r="N4340" s="16"/>
      <c r="O4340" s="16"/>
      <c r="P4340" s="16"/>
      <c r="Y4340" s="20"/>
      <c r="Z4340" s="20"/>
      <c r="AA4340" s="20"/>
      <c r="AB4340" s="20"/>
      <c r="AC4340" s="20"/>
      <c r="AD4340" s="20"/>
    </row>
    <row r="4341" spans="3:30" s="1" customFormat="1">
      <c r="C4341" s="16"/>
      <c r="D4341" s="16"/>
      <c r="E4341" s="32"/>
      <c r="F4341" s="16"/>
      <c r="G4341" s="16"/>
      <c r="H4341" s="16"/>
      <c r="I4341" s="16"/>
      <c r="J4341" s="16"/>
      <c r="K4341" s="16"/>
      <c r="L4341" s="32"/>
      <c r="M4341" s="16"/>
      <c r="N4341" s="16"/>
      <c r="O4341" s="16"/>
      <c r="P4341" s="16"/>
      <c r="Y4341" s="20"/>
      <c r="Z4341" s="20"/>
      <c r="AA4341" s="20"/>
      <c r="AB4341" s="20"/>
      <c r="AC4341" s="20"/>
      <c r="AD4341" s="20"/>
    </row>
    <row r="4342" spans="3:30" s="1" customFormat="1">
      <c r="C4342" s="16"/>
      <c r="D4342" s="16"/>
      <c r="E4342" s="32"/>
      <c r="F4342" s="16"/>
      <c r="G4342" s="16"/>
      <c r="H4342" s="16"/>
      <c r="I4342" s="16"/>
      <c r="J4342" s="16"/>
      <c r="K4342" s="16"/>
      <c r="L4342" s="32"/>
      <c r="M4342" s="16"/>
      <c r="N4342" s="16"/>
      <c r="O4342" s="16"/>
      <c r="P4342" s="16"/>
      <c r="Y4342" s="20"/>
      <c r="Z4342" s="20"/>
      <c r="AA4342" s="20"/>
      <c r="AB4342" s="20"/>
      <c r="AC4342" s="20"/>
      <c r="AD4342" s="20"/>
    </row>
    <row r="4343" spans="3:30" s="1" customFormat="1">
      <c r="C4343" s="16"/>
      <c r="D4343" s="16"/>
      <c r="E4343" s="32"/>
      <c r="F4343" s="16"/>
      <c r="G4343" s="16"/>
      <c r="H4343" s="16"/>
      <c r="I4343" s="16"/>
      <c r="J4343" s="16"/>
      <c r="K4343" s="16"/>
      <c r="L4343" s="32"/>
      <c r="M4343" s="16"/>
      <c r="N4343" s="16"/>
      <c r="O4343" s="16"/>
      <c r="P4343" s="16"/>
      <c r="Y4343" s="20"/>
      <c r="Z4343" s="20"/>
      <c r="AA4343" s="20"/>
      <c r="AB4343" s="20"/>
      <c r="AC4343" s="20"/>
      <c r="AD4343" s="20"/>
    </row>
    <row r="4344" spans="3:30" s="1" customFormat="1">
      <c r="C4344" s="16"/>
      <c r="D4344" s="16"/>
      <c r="E4344" s="32"/>
      <c r="F4344" s="16"/>
      <c r="G4344" s="16"/>
      <c r="H4344" s="16"/>
      <c r="I4344" s="16"/>
      <c r="J4344" s="16"/>
      <c r="K4344" s="16"/>
      <c r="L4344" s="32"/>
      <c r="M4344" s="16"/>
      <c r="N4344" s="16"/>
      <c r="O4344" s="16"/>
      <c r="P4344" s="16"/>
      <c r="Y4344" s="20"/>
      <c r="Z4344" s="20"/>
      <c r="AA4344" s="20"/>
      <c r="AB4344" s="20"/>
      <c r="AC4344" s="20"/>
      <c r="AD4344" s="20"/>
    </row>
    <row r="4345" spans="3:30" s="1" customFormat="1">
      <c r="C4345" s="16"/>
      <c r="D4345" s="16"/>
      <c r="E4345" s="32"/>
      <c r="F4345" s="16"/>
      <c r="G4345" s="16"/>
      <c r="H4345" s="16"/>
      <c r="I4345" s="16"/>
      <c r="J4345" s="16"/>
      <c r="K4345" s="16"/>
      <c r="L4345" s="32"/>
      <c r="M4345" s="16"/>
      <c r="N4345" s="16"/>
      <c r="O4345" s="16"/>
      <c r="P4345" s="16"/>
      <c r="Y4345" s="20"/>
      <c r="Z4345" s="20"/>
      <c r="AA4345" s="20"/>
      <c r="AB4345" s="20"/>
      <c r="AC4345" s="20"/>
      <c r="AD4345" s="20"/>
    </row>
    <row r="4346" spans="3:30" s="1" customFormat="1">
      <c r="C4346" s="16"/>
      <c r="D4346" s="16"/>
      <c r="E4346" s="32"/>
      <c r="F4346" s="16"/>
      <c r="G4346" s="16"/>
      <c r="H4346" s="16"/>
      <c r="I4346" s="16"/>
      <c r="J4346" s="16"/>
      <c r="K4346" s="16"/>
      <c r="L4346" s="32"/>
      <c r="M4346" s="16"/>
      <c r="N4346" s="16"/>
      <c r="O4346" s="16"/>
      <c r="P4346" s="16"/>
      <c r="Y4346" s="20"/>
      <c r="Z4346" s="20"/>
      <c r="AA4346" s="20"/>
      <c r="AB4346" s="20"/>
      <c r="AC4346" s="20"/>
      <c r="AD4346" s="20"/>
    </row>
    <row r="4347" spans="3:30" s="1" customFormat="1">
      <c r="C4347" s="16"/>
      <c r="D4347" s="16"/>
      <c r="E4347" s="32"/>
      <c r="F4347" s="16"/>
      <c r="G4347" s="16"/>
      <c r="H4347" s="16"/>
      <c r="I4347" s="16"/>
      <c r="J4347" s="16"/>
      <c r="K4347" s="16"/>
      <c r="L4347" s="32"/>
      <c r="M4347" s="16"/>
      <c r="N4347" s="16"/>
      <c r="O4347" s="16"/>
      <c r="P4347" s="16"/>
      <c r="Y4347" s="20"/>
      <c r="Z4347" s="20"/>
      <c r="AA4347" s="20"/>
      <c r="AB4347" s="20"/>
      <c r="AC4347" s="20"/>
      <c r="AD4347" s="20"/>
    </row>
    <row r="4348" spans="3:30" s="1" customFormat="1">
      <c r="C4348" s="16"/>
      <c r="D4348" s="16"/>
      <c r="E4348" s="32"/>
      <c r="F4348" s="16"/>
      <c r="G4348" s="16"/>
      <c r="H4348" s="16"/>
      <c r="I4348" s="16"/>
      <c r="J4348" s="16"/>
      <c r="K4348" s="16"/>
      <c r="L4348" s="32"/>
      <c r="M4348" s="16"/>
      <c r="N4348" s="16"/>
      <c r="O4348" s="16"/>
      <c r="P4348" s="16"/>
      <c r="Y4348" s="20"/>
      <c r="Z4348" s="20"/>
      <c r="AA4348" s="20"/>
      <c r="AB4348" s="20"/>
      <c r="AC4348" s="20"/>
      <c r="AD4348" s="20"/>
    </row>
    <row r="4349" spans="3:30" s="1" customFormat="1">
      <c r="C4349" s="16"/>
      <c r="D4349" s="16"/>
      <c r="E4349" s="32"/>
      <c r="F4349" s="16"/>
      <c r="G4349" s="16"/>
      <c r="H4349" s="16"/>
      <c r="I4349" s="16"/>
      <c r="J4349" s="16"/>
      <c r="K4349" s="16"/>
      <c r="L4349" s="32"/>
      <c r="M4349" s="16"/>
      <c r="N4349" s="16"/>
      <c r="O4349" s="16"/>
      <c r="P4349" s="16"/>
      <c r="Y4349" s="20"/>
      <c r="Z4349" s="20"/>
      <c r="AA4349" s="20"/>
      <c r="AB4349" s="20"/>
      <c r="AC4349" s="20"/>
      <c r="AD4349" s="20"/>
    </row>
    <row r="4350" spans="3:30" s="1" customFormat="1">
      <c r="C4350" s="16"/>
      <c r="D4350" s="16"/>
      <c r="E4350" s="32"/>
      <c r="F4350" s="16"/>
      <c r="G4350" s="16"/>
      <c r="H4350" s="16"/>
      <c r="I4350" s="16"/>
      <c r="J4350" s="16"/>
      <c r="K4350" s="16"/>
      <c r="L4350" s="32"/>
      <c r="M4350" s="16"/>
      <c r="N4350" s="16"/>
      <c r="O4350" s="16"/>
      <c r="P4350" s="16"/>
      <c r="Y4350" s="20"/>
      <c r="Z4350" s="20"/>
      <c r="AA4350" s="20"/>
      <c r="AB4350" s="20"/>
      <c r="AC4350" s="20"/>
      <c r="AD4350" s="20"/>
    </row>
    <row r="4351" spans="3:30" s="1" customFormat="1">
      <c r="C4351" s="16"/>
      <c r="D4351" s="16"/>
      <c r="E4351" s="32"/>
      <c r="F4351" s="16"/>
      <c r="G4351" s="16"/>
      <c r="H4351" s="16"/>
      <c r="I4351" s="16"/>
      <c r="J4351" s="16"/>
      <c r="K4351" s="16"/>
      <c r="L4351" s="32"/>
      <c r="M4351" s="16"/>
      <c r="N4351" s="16"/>
      <c r="O4351" s="16"/>
      <c r="P4351" s="16"/>
      <c r="Y4351" s="20"/>
      <c r="Z4351" s="20"/>
      <c r="AA4351" s="20"/>
      <c r="AB4351" s="20"/>
      <c r="AC4351" s="20"/>
      <c r="AD4351" s="20"/>
    </row>
    <row r="4352" spans="3:30" s="1" customFormat="1">
      <c r="C4352" s="16"/>
      <c r="D4352" s="16"/>
      <c r="E4352" s="32"/>
      <c r="F4352" s="16"/>
      <c r="G4352" s="16"/>
      <c r="H4352" s="16"/>
      <c r="I4352" s="16"/>
      <c r="J4352" s="16"/>
      <c r="K4352" s="16"/>
      <c r="L4352" s="32"/>
      <c r="M4352" s="16"/>
      <c r="N4352" s="16"/>
      <c r="O4352" s="16"/>
      <c r="P4352" s="16"/>
      <c r="Y4352" s="20"/>
      <c r="Z4352" s="20"/>
      <c r="AA4352" s="20"/>
      <c r="AB4352" s="20"/>
      <c r="AC4352" s="20"/>
      <c r="AD4352" s="20"/>
    </row>
    <row r="4353" spans="3:30" s="1" customFormat="1">
      <c r="C4353" s="16"/>
      <c r="D4353" s="16"/>
      <c r="E4353" s="32"/>
      <c r="F4353" s="16"/>
      <c r="G4353" s="16"/>
      <c r="H4353" s="16"/>
      <c r="I4353" s="16"/>
      <c r="J4353" s="16"/>
      <c r="K4353" s="16"/>
      <c r="L4353" s="32"/>
      <c r="M4353" s="16"/>
      <c r="N4353" s="16"/>
      <c r="O4353" s="16"/>
      <c r="P4353" s="16"/>
      <c r="Y4353" s="20"/>
      <c r="Z4353" s="20"/>
      <c r="AA4353" s="20"/>
      <c r="AB4353" s="20"/>
      <c r="AC4353" s="20"/>
      <c r="AD4353" s="20"/>
    </row>
    <row r="4354" spans="3:30" s="1" customFormat="1">
      <c r="C4354" s="16"/>
      <c r="D4354" s="16"/>
      <c r="E4354" s="32"/>
      <c r="F4354" s="16"/>
      <c r="G4354" s="16"/>
      <c r="H4354" s="16"/>
      <c r="I4354" s="16"/>
      <c r="J4354" s="16"/>
      <c r="K4354" s="16"/>
      <c r="L4354" s="32"/>
      <c r="M4354" s="16"/>
      <c r="N4354" s="16"/>
      <c r="O4354" s="16"/>
      <c r="P4354" s="16"/>
      <c r="Y4354" s="20"/>
      <c r="Z4354" s="20"/>
      <c r="AA4354" s="20"/>
      <c r="AB4354" s="20"/>
      <c r="AC4354" s="20"/>
      <c r="AD4354" s="20"/>
    </row>
    <row r="4355" spans="3:30" s="1" customFormat="1">
      <c r="C4355" s="16"/>
      <c r="D4355" s="16"/>
      <c r="E4355" s="32"/>
      <c r="F4355" s="16"/>
      <c r="G4355" s="16"/>
      <c r="H4355" s="16"/>
      <c r="I4355" s="16"/>
      <c r="J4355" s="16"/>
      <c r="K4355" s="16"/>
      <c r="L4355" s="32"/>
      <c r="M4355" s="16"/>
      <c r="N4355" s="16"/>
      <c r="O4355" s="16"/>
      <c r="P4355" s="16"/>
      <c r="Y4355" s="20"/>
      <c r="Z4355" s="20"/>
      <c r="AA4355" s="20"/>
      <c r="AB4355" s="20"/>
      <c r="AC4355" s="20"/>
      <c r="AD4355" s="20"/>
    </row>
    <row r="4356" spans="3:30" s="1" customFormat="1">
      <c r="C4356" s="16"/>
      <c r="D4356" s="16"/>
      <c r="E4356" s="32"/>
      <c r="F4356" s="16"/>
      <c r="G4356" s="16"/>
      <c r="H4356" s="16"/>
      <c r="I4356" s="16"/>
      <c r="J4356" s="16"/>
      <c r="K4356" s="16"/>
      <c r="L4356" s="32"/>
      <c r="M4356" s="16"/>
      <c r="N4356" s="16"/>
      <c r="O4356" s="16"/>
      <c r="P4356" s="16"/>
      <c r="Y4356" s="20"/>
      <c r="Z4356" s="20"/>
      <c r="AA4356" s="20"/>
      <c r="AB4356" s="20"/>
      <c r="AC4356" s="20"/>
      <c r="AD4356" s="20"/>
    </row>
    <row r="4357" spans="3:30" s="1" customFormat="1">
      <c r="C4357" s="16"/>
      <c r="D4357" s="16"/>
      <c r="E4357" s="32"/>
      <c r="F4357" s="16"/>
      <c r="G4357" s="16"/>
      <c r="H4357" s="16"/>
      <c r="I4357" s="16"/>
      <c r="J4357" s="16"/>
      <c r="K4357" s="16"/>
      <c r="L4357" s="32"/>
      <c r="M4357" s="16"/>
      <c r="N4357" s="16"/>
      <c r="O4357" s="16"/>
      <c r="P4357" s="16"/>
      <c r="Y4357" s="20"/>
      <c r="Z4357" s="20"/>
      <c r="AA4357" s="20"/>
      <c r="AB4357" s="20"/>
      <c r="AC4357" s="20"/>
      <c r="AD4357" s="20"/>
    </row>
    <row r="4358" spans="3:30" s="1" customFormat="1">
      <c r="C4358" s="16"/>
      <c r="D4358" s="16"/>
      <c r="E4358" s="32"/>
      <c r="F4358" s="16"/>
      <c r="G4358" s="16"/>
      <c r="H4358" s="16"/>
      <c r="I4358" s="16"/>
      <c r="J4358" s="16"/>
      <c r="K4358" s="16"/>
      <c r="L4358" s="32"/>
      <c r="M4358" s="16"/>
      <c r="N4358" s="16"/>
      <c r="O4358" s="16"/>
      <c r="P4358" s="16"/>
      <c r="Y4358" s="20"/>
      <c r="Z4358" s="20"/>
      <c r="AA4358" s="20"/>
      <c r="AB4358" s="20"/>
      <c r="AC4358" s="20"/>
      <c r="AD4358" s="20"/>
    </row>
    <row r="4359" spans="3:30" s="1" customFormat="1">
      <c r="C4359" s="16"/>
      <c r="D4359" s="16"/>
      <c r="E4359" s="32"/>
      <c r="F4359" s="16"/>
      <c r="G4359" s="16"/>
      <c r="H4359" s="16"/>
      <c r="I4359" s="16"/>
      <c r="J4359" s="16"/>
      <c r="K4359" s="16"/>
      <c r="L4359" s="32"/>
      <c r="M4359" s="16"/>
      <c r="N4359" s="16"/>
      <c r="O4359" s="16"/>
      <c r="P4359" s="16"/>
      <c r="Y4359" s="20"/>
      <c r="Z4359" s="20"/>
      <c r="AA4359" s="20"/>
      <c r="AB4359" s="20"/>
      <c r="AC4359" s="20"/>
      <c r="AD4359" s="20"/>
    </row>
    <row r="4360" spans="3:30" s="1" customFormat="1">
      <c r="C4360" s="16"/>
      <c r="D4360" s="16"/>
      <c r="E4360" s="32"/>
      <c r="F4360" s="16"/>
      <c r="G4360" s="16"/>
      <c r="H4360" s="16"/>
      <c r="I4360" s="16"/>
      <c r="J4360" s="16"/>
      <c r="K4360" s="16"/>
      <c r="L4360" s="32"/>
      <c r="M4360" s="16"/>
      <c r="N4360" s="16"/>
      <c r="O4360" s="16"/>
      <c r="P4360" s="16"/>
      <c r="Y4360" s="20"/>
      <c r="Z4360" s="20"/>
      <c r="AA4360" s="20"/>
      <c r="AB4360" s="20"/>
      <c r="AC4360" s="20"/>
      <c r="AD4360" s="20"/>
    </row>
    <row r="4361" spans="3:30" s="1" customFormat="1">
      <c r="C4361" s="16"/>
      <c r="D4361" s="16"/>
      <c r="E4361" s="32"/>
      <c r="F4361" s="16"/>
      <c r="G4361" s="16"/>
      <c r="H4361" s="16"/>
      <c r="I4361" s="16"/>
      <c r="J4361" s="16"/>
      <c r="K4361" s="16"/>
      <c r="L4361" s="32"/>
      <c r="M4361" s="16"/>
      <c r="N4361" s="16"/>
      <c r="O4361" s="16"/>
      <c r="P4361" s="16"/>
      <c r="Y4361" s="20"/>
      <c r="Z4361" s="20"/>
      <c r="AA4361" s="20"/>
      <c r="AB4361" s="20"/>
      <c r="AC4361" s="20"/>
      <c r="AD4361" s="20"/>
    </row>
    <row r="4362" spans="3:30" s="1" customFormat="1">
      <c r="C4362" s="16"/>
      <c r="D4362" s="16"/>
      <c r="E4362" s="32"/>
      <c r="F4362" s="16"/>
      <c r="G4362" s="16"/>
      <c r="H4362" s="16"/>
      <c r="I4362" s="16"/>
      <c r="J4362" s="16"/>
      <c r="K4362" s="16"/>
      <c r="L4362" s="32"/>
      <c r="M4362" s="16"/>
      <c r="N4362" s="16"/>
      <c r="O4362" s="16"/>
      <c r="P4362" s="16"/>
      <c r="Y4362" s="20"/>
      <c r="Z4362" s="20"/>
      <c r="AA4362" s="20"/>
      <c r="AB4362" s="20"/>
      <c r="AC4362" s="20"/>
      <c r="AD4362" s="20"/>
    </row>
    <row r="4363" spans="3:30" s="1" customFormat="1">
      <c r="C4363" s="16"/>
      <c r="D4363" s="16"/>
      <c r="E4363" s="32"/>
      <c r="F4363" s="16"/>
      <c r="G4363" s="16"/>
      <c r="H4363" s="16"/>
      <c r="I4363" s="16"/>
      <c r="J4363" s="16"/>
      <c r="K4363" s="16"/>
      <c r="L4363" s="32"/>
      <c r="M4363" s="16"/>
      <c r="N4363" s="16"/>
      <c r="O4363" s="16"/>
      <c r="P4363" s="16"/>
      <c r="Y4363" s="20"/>
      <c r="Z4363" s="20"/>
      <c r="AA4363" s="20"/>
      <c r="AB4363" s="20"/>
      <c r="AC4363" s="20"/>
      <c r="AD4363" s="20"/>
    </row>
    <row r="4364" spans="3:30" s="1" customFormat="1">
      <c r="C4364" s="16"/>
      <c r="D4364" s="16"/>
      <c r="E4364" s="32"/>
      <c r="F4364" s="16"/>
      <c r="G4364" s="16"/>
      <c r="H4364" s="16"/>
      <c r="I4364" s="16"/>
      <c r="J4364" s="16"/>
      <c r="K4364" s="16"/>
      <c r="L4364" s="32"/>
      <c r="M4364" s="16"/>
      <c r="N4364" s="16"/>
      <c r="O4364" s="16"/>
      <c r="P4364" s="16"/>
      <c r="Y4364" s="20"/>
      <c r="Z4364" s="20"/>
      <c r="AA4364" s="20"/>
      <c r="AB4364" s="20"/>
      <c r="AC4364" s="20"/>
      <c r="AD4364" s="20"/>
    </row>
    <row r="4365" spans="3:30" s="1" customFormat="1">
      <c r="C4365" s="16"/>
      <c r="D4365" s="16"/>
      <c r="E4365" s="32"/>
      <c r="F4365" s="16"/>
      <c r="G4365" s="16"/>
      <c r="H4365" s="16"/>
      <c r="I4365" s="16"/>
      <c r="J4365" s="16"/>
      <c r="K4365" s="16"/>
      <c r="L4365" s="32"/>
      <c r="M4365" s="16"/>
      <c r="N4365" s="16"/>
      <c r="O4365" s="16"/>
      <c r="P4365" s="16"/>
      <c r="Y4365" s="20"/>
      <c r="Z4365" s="20"/>
      <c r="AA4365" s="20"/>
      <c r="AB4365" s="20"/>
      <c r="AC4365" s="20"/>
      <c r="AD4365" s="20"/>
    </row>
    <row r="4366" spans="3:30" s="1" customFormat="1">
      <c r="C4366" s="16"/>
      <c r="D4366" s="16"/>
      <c r="E4366" s="32"/>
      <c r="F4366" s="16"/>
      <c r="G4366" s="16"/>
      <c r="H4366" s="16"/>
      <c r="I4366" s="16"/>
      <c r="J4366" s="16"/>
      <c r="K4366" s="16"/>
      <c r="L4366" s="32"/>
      <c r="M4366" s="16"/>
      <c r="N4366" s="16"/>
      <c r="O4366" s="16"/>
      <c r="P4366" s="16"/>
      <c r="Y4366" s="20"/>
      <c r="Z4366" s="20"/>
      <c r="AA4366" s="20"/>
      <c r="AB4366" s="20"/>
      <c r="AC4366" s="20"/>
      <c r="AD4366" s="20"/>
    </row>
    <row r="4367" spans="3:30" s="1" customFormat="1">
      <c r="C4367" s="16"/>
      <c r="D4367" s="16"/>
      <c r="E4367" s="32"/>
      <c r="F4367" s="16"/>
      <c r="G4367" s="16"/>
      <c r="H4367" s="16"/>
      <c r="I4367" s="16"/>
      <c r="J4367" s="16"/>
      <c r="K4367" s="16"/>
      <c r="L4367" s="32"/>
      <c r="M4367" s="16"/>
      <c r="N4367" s="16"/>
      <c r="O4367" s="16"/>
      <c r="P4367" s="16"/>
      <c r="Y4367" s="20"/>
      <c r="Z4367" s="20"/>
      <c r="AA4367" s="20"/>
      <c r="AB4367" s="20"/>
      <c r="AC4367" s="20"/>
      <c r="AD4367" s="20"/>
    </row>
    <row r="4368" spans="3:30" s="1" customFormat="1">
      <c r="C4368" s="16"/>
      <c r="D4368" s="16"/>
      <c r="E4368" s="32"/>
      <c r="F4368" s="16"/>
      <c r="G4368" s="16"/>
      <c r="H4368" s="16"/>
      <c r="I4368" s="16"/>
      <c r="J4368" s="16"/>
      <c r="K4368" s="16"/>
      <c r="L4368" s="32"/>
      <c r="M4368" s="16"/>
      <c r="N4368" s="16"/>
      <c r="O4368" s="16"/>
      <c r="P4368" s="16"/>
      <c r="Y4368" s="20"/>
      <c r="Z4368" s="20"/>
      <c r="AA4368" s="20"/>
      <c r="AB4368" s="20"/>
      <c r="AC4368" s="20"/>
      <c r="AD4368" s="20"/>
    </row>
    <row r="4369" spans="3:30" s="1" customFormat="1">
      <c r="C4369" s="16"/>
      <c r="D4369" s="16"/>
      <c r="E4369" s="32"/>
      <c r="F4369" s="16"/>
      <c r="G4369" s="16"/>
      <c r="H4369" s="16"/>
      <c r="I4369" s="16"/>
      <c r="J4369" s="16"/>
      <c r="K4369" s="16"/>
      <c r="L4369" s="32"/>
      <c r="M4369" s="16"/>
      <c r="N4369" s="16"/>
      <c r="O4369" s="16"/>
      <c r="P4369" s="16"/>
      <c r="Y4369" s="20"/>
      <c r="Z4369" s="20"/>
      <c r="AA4369" s="20"/>
      <c r="AB4369" s="20"/>
      <c r="AC4369" s="20"/>
      <c r="AD4369" s="20"/>
    </row>
    <row r="4370" spans="3:30" s="1" customFormat="1">
      <c r="C4370" s="16"/>
      <c r="D4370" s="16"/>
      <c r="E4370" s="32"/>
      <c r="F4370" s="16"/>
      <c r="G4370" s="16"/>
      <c r="H4370" s="16"/>
      <c r="I4370" s="16"/>
      <c r="J4370" s="16"/>
      <c r="K4370" s="16"/>
      <c r="L4370" s="32"/>
      <c r="M4370" s="16"/>
      <c r="N4370" s="16"/>
      <c r="O4370" s="16"/>
      <c r="P4370" s="16"/>
      <c r="Y4370" s="20"/>
      <c r="Z4370" s="20"/>
      <c r="AA4370" s="20"/>
      <c r="AB4370" s="20"/>
      <c r="AC4370" s="20"/>
      <c r="AD4370" s="20"/>
    </row>
    <row r="4371" spans="3:30" s="1" customFormat="1">
      <c r="C4371" s="16"/>
      <c r="D4371" s="16"/>
      <c r="E4371" s="32"/>
      <c r="F4371" s="16"/>
      <c r="G4371" s="16"/>
      <c r="H4371" s="16"/>
      <c r="I4371" s="16"/>
      <c r="J4371" s="16"/>
      <c r="K4371" s="16"/>
      <c r="L4371" s="32"/>
      <c r="M4371" s="16"/>
      <c r="N4371" s="16"/>
      <c r="O4371" s="16"/>
      <c r="P4371" s="16"/>
      <c r="Y4371" s="20"/>
      <c r="Z4371" s="20"/>
      <c r="AA4371" s="20"/>
      <c r="AB4371" s="20"/>
      <c r="AC4371" s="20"/>
      <c r="AD4371" s="20"/>
    </row>
    <row r="4372" spans="3:30" s="1" customFormat="1">
      <c r="C4372" s="16"/>
      <c r="D4372" s="16"/>
      <c r="E4372" s="32"/>
      <c r="F4372" s="16"/>
      <c r="G4372" s="16"/>
      <c r="H4372" s="16"/>
      <c r="I4372" s="16"/>
      <c r="J4372" s="16"/>
      <c r="K4372" s="16"/>
      <c r="L4372" s="32"/>
      <c r="M4372" s="16"/>
      <c r="N4372" s="16"/>
      <c r="O4372" s="16"/>
      <c r="P4372" s="16"/>
      <c r="Y4372" s="20"/>
      <c r="Z4372" s="20"/>
      <c r="AA4372" s="20"/>
      <c r="AB4372" s="20"/>
      <c r="AC4372" s="20"/>
      <c r="AD4372" s="20"/>
    </row>
    <row r="4373" spans="3:30" s="1" customFormat="1">
      <c r="C4373" s="16"/>
      <c r="D4373" s="16"/>
      <c r="E4373" s="32"/>
      <c r="F4373" s="16"/>
      <c r="G4373" s="16"/>
      <c r="H4373" s="16"/>
      <c r="I4373" s="16"/>
      <c r="J4373" s="16"/>
      <c r="K4373" s="16"/>
      <c r="L4373" s="32"/>
      <c r="M4373" s="16"/>
      <c r="N4373" s="16"/>
      <c r="O4373" s="16"/>
      <c r="P4373" s="16"/>
      <c r="Y4373" s="20"/>
      <c r="Z4373" s="20"/>
      <c r="AA4373" s="20"/>
      <c r="AB4373" s="20"/>
      <c r="AC4373" s="20"/>
      <c r="AD4373" s="20"/>
    </row>
    <row r="4374" spans="3:30" s="1" customFormat="1">
      <c r="C4374" s="16"/>
      <c r="D4374" s="16"/>
      <c r="E4374" s="32"/>
      <c r="F4374" s="16"/>
      <c r="G4374" s="16"/>
      <c r="H4374" s="16"/>
      <c r="I4374" s="16"/>
      <c r="J4374" s="16"/>
      <c r="K4374" s="16"/>
      <c r="L4374" s="32"/>
      <c r="M4374" s="16"/>
      <c r="N4374" s="16"/>
      <c r="O4374" s="16"/>
      <c r="P4374" s="16"/>
      <c r="Y4374" s="20"/>
      <c r="Z4374" s="20"/>
      <c r="AA4374" s="20"/>
      <c r="AB4374" s="20"/>
      <c r="AC4374" s="20"/>
      <c r="AD4374" s="20"/>
    </row>
    <row r="4375" spans="3:30" s="1" customFormat="1">
      <c r="C4375" s="16"/>
      <c r="D4375" s="16"/>
      <c r="E4375" s="32"/>
      <c r="F4375" s="16"/>
      <c r="G4375" s="16"/>
      <c r="H4375" s="16"/>
      <c r="I4375" s="16"/>
      <c r="J4375" s="16"/>
      <c r="K4375" s="16"/>
      <c r="L4375" s="32"/>
      <c r="M4375" s="16"/>
      <c r="N4375" s="16"/>
      <c r="O4375" s="16"/>
      <c r="P4375" s="16"/>
      <c r="Y4375" s="20"/>
      <c r="Z4375" s="20"/>
      <c r="AA4375" s="20"/>
      <c r="AB4375" s="20"/>
      <c r="AC4375" s="20"/>
      <c r="AD4375" s="20"/>
    </row>
    <row r="4376" spans="3:30" s="1" customFormat="1">
      <c r="C4376" s="16"/>
      <c r="D4376" s="16"/>
      <c r="E4376" s="32"/>
      <c r="F4376" s="16"/>
      <c r="G4376" s="16"/>
      <c r="H4376" s="16"/>
      <c r="I4376" s="16"/>
      <c r="J4376" s="16"/>
      <c r="K4376" s="16"/>
      <c r="L4376" s="32"/>
      <c r="M4376" s="16"/>
      <c r="N4376" s="16"/>
      <c r="O4376" s="16"/>
      <c r="P4376" s="16"/>
      <c r="Y4376" s="20"/>
      <c r="Z4376" s="20"/>
      <c r="AA4376" s="20"/>
      <c r="AB4376" s="20"/>
      <c r="AC4376" s="20"/>
      <c r="AD4376" s="20"/>
    </row>
    <row r="4377" spans="3:30" s="1" customFormat="1">
      <c r="C4377" s="16"/>
      <c r="D4377" s="16"/>
      <c r="E4377" s="32"/>
      <c r="F4377" s="16"/>
      <c r="G4377" s="16"/>
      <c r="H4377" s="16"/>
      <c r="I4377" s="16"/>
      <c r="J4377" s="16"/>
      <c r="K4377" s="16"/>
      <c r="L4377" s="32"/>
      <c r="M4377" s="16"/>
      <c r="N4377" s="16"/>
      <c r="O4377" s="16"/>
      <c r="P4377" s="16"/>
      <c r="Y4377" s="20"/>
      <c r="Z4377" s="20"/>
      <c r="AA4377" s="20"/>
      <c r="AB4377" s="20"/>
      <c r="AC4377" s="20"/>
      <c r="AD4377" s="20"/>
    </row>
    <row r="4378" spans="3:30" s="1" customFormat="1">
      <c r="C4378" s="16"/>
      <c r="D4378" s="16"/>
      <c r="E4378" s="32"/>
      <c r="F4378" s="16"/>
      <c r="G4378" s="16"/>
      <c r="H4378" s="16"/>
      <c r="I4378" s="16"/>
      <c r="J4378" s="16"/>
      <c r="K4378" s="16"/>
      <c r="L4378" s="32"/>
      <c r="M4378" s="16"/>
      <c r="N4378" s="16"/>
      <c r="O4378" s="16"/>
      <c r="P4378" s="16"/>
      <c r="Y4378" s="20"/>
      <c r="Z4378" s="20"/>
      <c r="AA4378" s="20"/>
      <c r="AB4378" s="20"/>
      <c r="AC4378" s="20"/>
      <c r="AD4378" s="20"/>
    </row>
    <row r="4379" spans="3:30" s="1" customFormat="1">
      <c r="C4379" s="16"/>
      <c r="D4379" s="16"/>
      <c r="E4379" s="32"/>
      <c r="F4379" s="16"/>
      <c r="G4379" s="16"/>
      <c r="H4379" s="16"/>
      <c r="I4379" s="16"/>
      <c r="J4379" s="16"/>
      <c r="K4379" s="16"/>
      <c r="L4379" s="32"/>
      <c r="M4379" s="16"/>
      <c r="N4379" s="16"/>
      <c r="O4379" s="16"/>
      <c r="P4379" s="16"/>
      <c r="Y4379" s="20"/>
      <c r="Z4379" s="20"/>
      <c r="AA4379" s="20"/>
      <c r="AB4379" s="20"/>
      <c r="AC4379" s="20"/>
      <c r="AD4379" s="20"/>
    </row>
    <row r="4380" spans="3:30" s="1" customFormat="1">
      <c r="C4380" s="16"/>
      <c r="D4380" s="16"/>
      <c r="E4380" s="32"/>
      <c r="F4380" s="16"/>
      <c r="G4380" s="16"/>
      <c r="H4380" s="16"/>
      <c r="I4380" s="16"/>
      <c r="J4380" s="16"/>
      <c r="K4380" s="16"/>
      <c r="L4380" s="32"/>
      <c r="M4380" s="16"/>
      <c r="N4380" s="16"/>
      <c r="O4380" s="16"/>
      <c r="P4380" s="16"/>
      <c r="Y4380" s="20"/>
      <c r="Z4380" s="20"/>
      <c r="AA4380" s="20"/>
      <c r="AB4380" s="20"/>
      <c r="AC4380" s="20"/>
      <c r="AD4380" s="20"/>
    </row>
    <row r="4381" spans="3:30" s="1" customFormat="1">
      <c r="C4381" s="16"/>
      <c r="D4381" s="16"/>
      <c r="E4381" s="32"/>
      <c r="F4381" s="16"/>
      <c r="G4381" s="16"/>
      <c r="H4381" s="16"/>
      <c r="I4381" s="16"/>
      <c r="J4381" s="16"/>
      <c r="K4381" s="16"/>
      <c r="L4381" s="32"/>
      <c r="M4381" s="16"/>
      <c r="N4381" s="16"/>
      <c r="O4381" s="16"/>
      <c r="P4381" s="16"/>
      <c r="Y4381" s="20"/>
      <c r="Z4381" s="20"/>
      <c r="AA4381" s="20"/>
      <c r="AB4381" s="20"/>
      <c r="AC4381" s="20"/>
      <c r="AD4381" s="20"/>
    </row>
    <row r="4382" spans="3:30" s="1" customFormat="1">
      <c r="C4382" s="16"/>
      <c r="D4382" s="16"/>
      <c r="E4382" s="32"/>
      <c r="F4382" s="16"/>
      <c r="G4382" s="16"/>
      <c r="H4382" s="16"/>
      <c r="I4382" s="16"/>
      <c r="J4382" s="16"/>
      <c r="K4382" s="16"/>
      <c r="L4382" s="32"/>
      <c r="M4382" s="16"/>
      <c r="N4382" s="16"/>
      <c r="O4382" s="16"/>
      <c r="P4382" s="16"/>
      <c r="Y4382" s="20"/>
      <c r="Z4382" s="20"/>
      <c r="AA4382" s="20"/>
      <c r="AB4382" s="20"/>
      <c r="AC4382" s="20"/>
      <c r="AD4382" s="20"/>
    </row>
    <row r="4383" spans="3:30" s="1" customFormat="1">
      <c r="C4383" s="16"/>
      <c r="D4383" s="16"/>
      <c r="E4383" s="32"/>
      <c r="F4383" s="16"/>
      <c r="G4383" s="16"/>
      <c r="H4383" s="16"/>
      <c r="I4383" s="16"/>
      <c r="J4383" s="16"/>
      <c r="K4383" s="16"/>
      <c r="L4383" s="32"/>
      <c r="M4383" s="16"/>
      <c r="N4383" s="16"/>
      <c r="O4383" s="16"/>
      <c r="P4383" s="16"/>
      <c r="Y4383" s="20"/>
      <c r="Z4383" s="20"/>
      <c r="AA4383" s="20"/>
      <c r="AB4383" s="20"/>
      <c r="AC4383" s="20"/>
      <c r="AD4383" s="20"/>
    </row>
    <row r="4384" spans="3:30" s="1" customFormat="1">
      <c r="C4384" s="16"/>
      <c r="D4384" s="16"/>
      <c r="E4384" s="32"/>
      <c r="F4384" s="16"/>
      <c r="G4384" s="16"/>
      <c r="H4384" s="16"/>
      <c r="I4384" s="16"/>
      <c r="J4384" s="16"/>
      <c r="K4384" s="16"/>
      <c r="L4384" s="32"/>
      <c r="M4384" s="16"/>
      <c r="N4384" s="16"/>
      <c r="O4384" s="16"/>
      <c r="P4384" s="16"/>
      <c r="Y4384" s="20"/>
      <c r="Z4384" s="20"/>
      <c r="AA4384" s="20"/>
      <c r="AB4384" s="20"/>
      <c r="AC4384" s="20"/>
      <c r="AD4384" s="20"/>
    </row>
    <row r="4385" spans="3:30" s="1" customFormat="1">
      <c r="C4385" s="16"/>
      <c r="D4385" s="16"/>
      <c r="E4385" s="32"/>
      <c r="F4385" s="16"/>
      <c r="G4385" s="16"/>
      <c r="H4385" s="16"/>
      <c r="I4385" s="16"/>
      <c r="J4385" s="16"/>
      <c r="K4385" s="16"/>
      <c r="L4385" s="32"/>
      <c r="M4385" s="16"/>
      <c r="N4385" s="16"/>
      <c r="O4385" s="16"/>
      <c r="P4385" s="16"/>
      <c r="Y4385" s="20"/>
      <c r="Z4385" s="20"/>
      <c r="AA4385" s="20"/>
      <c r="AB4385" s="20"/>
      <c r="AC4385" s="20"/>
      <c r="AD4385" s="20"/>
    </row>
    <row r="4386" spans="3:30" s="1" customFormat="1">
      <c r="C4386" s="16"/>
      <c r="D4386" s="16"/>
      <c r="E4386" s="32"/>
      <c r="F4386" s="16"/>
      <c r="G4386" s="16"/>
      <c r="H4386" s="16"/>
      <c r="I4386" s="16"/>
      <c r="J4386" s="16"/>
      <c r="K4386" s="16"/>
      <c r="L4386" s="32"/>
      <c r="M4386" s="16"/>
      <c r="N4386" s="16"/>
      <c r="O4386" s="16"/>
      <c r="P4386" s="16"/>
      <c r="Y4386" s="20"/>
      <c r="Z4386" s="20"/>
      <c r="AA4386" s="20"/>
      <c r="AB4386" s="20"/>
      <c r="AC4386" s="20"/>
      <c r="AD4386" s="20"/>
    </row>
    <row r="4387" spans="3:30" s="1" customFormat="1">
      <c r="C4387" s="16"/>
      <c r="D4387" s="16"/>
      <c r="E4387" s="32"/>
      <c r="F4387" s="16"/>
      <c r="G4387" s="16"/>
      <c r="H4387" s="16"/>
      <c r="I4387" s="16"/>
      <c r="J4387" s="16"/>
      <c r="K4387" s="16"/>
      <c r="L4387" s="32"/>
      <c r="M4387" s="16"/>
      <c r="N4387" s="16"/>
      <c r="O4387" s="16"/>
      <c r="P4387" s="16"/>
      <c r="Y4387" s="20"/>
      <c r="Z4387" s="20"/>
      <c r="AA4387" s="20"/>
      <c r="AB4387" s="20"/>
      <c r="AC4387" s="20"/>
      <c r="AD4387" s="20"/>
    </row>
    <row r="4388" spans="3:30" s="1" customFormat="1">
      <c r="C4388" s="16"/>
      <c r="D4388" s="16"/>
      <c r="E4388" s="32"/>
      <c r="F4388" s="16"/>
      <c r="G4388" s="16"/>
      <c r="H4388" s="16"/>
      <c r="I4388" s="16"/>
      <c r="J4388" s="16"/>
      <c r="K4388" s="16"/>
      <c r="L4388" s="32"/>
      <c r="M4388" s="16"/>
      <c r="N4388" s="16"/>
      <c r="O4388" s="16"/>
      <c r="P4388" s="16"/>
      <c r="Y4388" s="20"/>
      <c r="Z4388" s="20"/>
      <c r="AA4388" s="20"/>
      <c r="AB4388" s="20"/>
      <c r="AC4388" s="20"/>
      <c r="AD4388" s="20"/>
    </row>
    <row r="4389" spans="3:30" s="1" customFormat="1">
      <c r="C4389" s="16"/>
      <c r="D4389" s="16"/>
      <c r="E4389" s="32"/>
      <c r="F4389" s="16"/>
      <c r="G4389" s="16"/>
      <c r="H4389" s="16"/>
      <c r="I4389" s="16"/>
      <c r="J4389" s="16"/>
      <c r="K4389" s="16"/>
      <c r="L4389" s="32"/>
      <c r="M4389" s="16"/>
      <c r="N4389" s="16"/>
      <c r="O4389" s="16"/>
      <c r="P4389" s="16"/>
      <c r="Y4389" s="20"/>
      <c r="Z4389" s="20"/>
      <c r="AA4389" s="20"/>
      <c r="AB4389" s="20"/>
      <c r="AC4389" s="20"/>
      <c r="AD4389" s="20"/>
    </row>
    <row r="4390" spans="3:30" s="1" customFormat="1">
      <c r="C4390" s="16"/>
      <c r="D4390" s="16"/>
      <c r="E4390" s="32"/>
      <c r="F4390" s="16"/>
      <c r="G4390" s="16"/>
      <c r="H4390" s="16"/>
      <c r="I4390" s="16"/>
      <c r="J4390" s="16"/>
      <c r="K4390" s="16"/>
      <c r="L4390" s="32"/>
      <c r="M4390" s="16"/>
      <c r="N4390" s="16"/>
      <c r="O4390" s="16"/>
      <c r="P4390" s="16"/>
      <c r="Y4390" s="20"/>
      <c r="Z4390" s="20"/>
      <c r="AA4390" s="20"/>
      <c r="AB4390" s="20"/>
      <c r="AC4390" s="20"/>
      <c r="AD4390" s="20"/>
    </row>
    <row r="4391" spans="3:30" s="1" customFormat="1">
      <c r="C4391" s="16"/>
      <c r="D4391" s="16"/>
      <c r="E4391" s="32"/>
      <c r="F4391" s="16"/>
      <c r="G4391" s="16"/>
      <c r="H4391" s="16"/>
      <c r="I4391" s="16"/>
      <c r="J4391" s="16"/>
      <c r="K4391" s="16"/>
      <c r="L4391" s="32"/>
      <c r="M4391" s="16"/>
      <c r="N4391" s="16"/>
      <c r="O4391" s="16"/>
      <c r="P4391" s="16"/>
      <c r="Y4391" s="20"/>
      <c r="Z4391" s="20"/>
      <c r="AA4391" s="20"/>
      <c r="AB4391" s="20"/>
      <c r="AC4391" s="20"/>
      <c r="AD4391" s="20"/>
    </row>
    <row r="4392" spans="3:30" s="1" customFormat="1">
      <c r="C4392" s="16"/>
      <c r="D4392" s="16"/>
      <c r="E4392" s="32"/>
      <c r="F4392" s="16"/>
      <c r="G4392" s="16"/>
      <c r="H4392" s="16"/>
      <c r="I4392" s="16"/>
      <c r="J4392" s="16"/>
      <c r="K4392" s="16"/>
      <c r="L4392" s="32"/>
      <c r="M4392" s="16"/>
      <c r="N4392" s="16"/>
      <c r="O4392" s="16"/>
      <c r="P4392" s="16"/>
      <c r="Y4392" s="20"/>
      <c r="Z4392" s="20"/>
      <c r="AA4392" s="20"/>
      <c r="AB4392" s="20"/>
      <c r="AC4392" s="20"/>
      <c r="AD4392" s="20"/>
    </row>
    <row r="4393" spans="3:30" s="1" customFormat="1">
      <c r="C4393" s="16"/>
      <c r="D4393" s="16"/>
      <c r="E4393" s="32"/>
      <c r="F4393" s="16"/>
      <c r="G4393" s="16"/>
      <c r="H4393" s="16"/>
      <c r="I4393" s="16"/>
      <c r="J4393" s="16"/>
      <c r="K4393" s="16"/>
      <c r="L4393" s="32"/>
      <c r="M4393" s="16"/>
      <c r="N4393" s="16"/>
      <c r="O4393" s="16"/>
      <c r="P4393" s="16"/>
      <c r="Y4393" s="20"/>
      <c r="Z4393" s="20"/>
      <c r="AA4393" s="20"/>
      <c r="AB4393" s="20"/>
      <c r="AC4393" s="20"/>
      <c r="AD4393" s="20"/>
    </row>
    <row r="4394" spans="3:30" s="1" customFormat="1">
      <c r="C4394" s="16"/>
      <c r="D4394" s="16"/>
      <c r="E4394" s="32"/>
      <c r="F4394" s="16"/>
      <c r="G4394" s="16"/>
      <c r="H4394" s="16"/>
      <c r="I4394" s="16"/>
      <c r="J4394" s="16"/>
      <c r="K4394" s="16"/>
      <c r="L4394" s="32"/>
      <c r="M4394" s="16"/>
      <c r="N4394" s="16"/>
      <c r="O4394" s="16"/>
      <c r="P4394" s="16"/>
      <c r="Y4394" s="20"/>
      <c r="Z4394" s="20"/>
      <c r="AA4394" s="20"/>
      <c r="AB4394" s="20"/>
      <c r="AC4394" s="20"/>
      <c r="AD4394" s="20"/>
    </row>
    <row r="4395" spans="3:30" s="1" customFormat="1">
      <c r="C4395" s="16"/>
      <c r="D4395" s="16"/>
      <c r="E4395" s="32"/>
      <c r="F4395" s="16"/>
      <c r="G4395" s="16"/>
      <c r="H4395" s="16"/>
      <c r="I4395" s="16"/>
      <c r="J4395" s="16"/>
      <c r="K4395" s="16"/>
      <c r="L4395" s="32"/>
      <c r="M4395" s="16"/>
      <c r="N4395" s="16"/>
      <c r="O4395" s="16"/>
      <c r="P4395" s="16"/>
      <c r="Y4395" s="20"/>
      <c r="Z4395" s="20"/>
      <c r="AA4395" s="20"/>
      <c r="AB4395" s="20"/>
      <c r="AC4395" s="20"/>
      <c r="AD4395" s="20"/>
    </row>
    <row r="4396" spans="3:30" s="1" customFormat="1">
      <c r="C4396" s="16"/>
      <c r="D4396" s="16"/>
      <c r="E4396" s="32"/>
      <c r="F4396" s="16"/>
      <c r="G4396" s="16"/>
      <c r="H4396" s="16"/>
      <c r="I4396" s="16"/>
      <c r="J4396" s="16"/>
      <c r="K4396" s="16"/>
      <c r="L4396" s="32"/>
      <c r="M4396" s="16"/>
      <c r="N4396" s="16"/>
      <c r="O4396" s="16"/>
      <c r="P4396" s="16"/>
      <c r="Y4396" s="20"/>
      <c r="Z4396" s="20"/>
      <c r="AA4396" s="20"/>
      <c r="AB4396" s="20"/>
      <c r="AC4396" s="20"/>
      <c r="AD4396" s="20"/>
    </row>
    <row r="4397" spans="3:30" s="1" customFormat="1">
      <c r="C4397" s="16"/>
      <c r="D4397" s="16"/>
      <c r="E4397" s="32"/>
      <c r="F4397" s="16"/>
      <c r="G4397" s="16"/>
      <c r="H4397" s="16"/>
      <c r="I4397" s="16"/>
      <c r="J4397" s="16"/>
      <c r="K4397" s="16"/>
      <c r="L4397" s="32"/>
      <c r="M4397" s="16"/>
      <c r="N4397" s="16"/>
      <c r="O4397" s="16"/>
      <c r="P4397" s="16"/>
      <c r="Y4397" s="20"/>
      <c r="Z4397" s="20"/>
      <c r="AA4397" s="20"/>
      <c r="AB4397" s="20"/>
      <c r="AC4397" s="20"/>
      <c r="AD4397" s="20"/>
    </row>
    <row r="4398" spans="3:30" s="1" customFormat="1">
      <c r="C4398" s="16"/>
      <c r="D4398" s="16"/>
      <c r="E4398" s="32"/>
      <c r="F4398" s="16"/>
      <c r="G4398" s="16"/>
      <c r="H4398" s="16"/>
      <c r="I4398" s="16"/>
      <c r="J4398" s="16"/>
      <c r="K4398" s="16"/>
      <c r="L4398" s="32"/>
      <c r="M4398" s="16"/>
      <c r="N4398" s="16"/>
      <c r="O4398" s="16"/>
      <c r="P4398" s="16"/>
      <c r="Y4398" s="20"/>
      <c r="Z4398" s="20"/>
      <c r="AA4398" s="20"/>
      <c r="AB4398" s="20"/>
      <c r="AC4398" s="20"/>
      <c r="AD4398" s="20"/>
    </row>
    <row r="4399" spans="3:30" s="1" customFormat="1">
      <c r="C4399" s="16"/>
      <c r="D4399" s="16"/>
      <c r="E4399" s="32"/>
      <c r="F4399" s="16"/>
      <c r="G4399" s="16"/>
      <c r="H4399" s="16"/>
      <c r="I4399" s="16"/>
      <c r="J4399" s="16"/>
      <c r="K4399" s="16"/>
      <c r="L4399" s="32"/>
      <c r="M4399" s="16"/>
      <c r="N4399" s="16"/>
      <c r="O4399" s="16"/>
      <c r="P4399" s="16"/>
      <c r="Y4399" s="20"/>
      <c r="Z4399" s="20"/>
      <c r="AA4399" s="20"/>
      <c r="AB4399" s="20"/>
      <c r="AC4399" s="20"/>
      <c r="AD4399" s="20"/>
    </row>
    <row r="4400" spans="3:30" s="1" customFormat="1">
      <c r="C4400" s="16"/>
      <c r="D4400" s="16"/>
      <c r="E4400" s="32"/>
      <c r="F4400" s="16"/>
      <c r="G4400" s="16"/>
      <c r="H4400" s="16"/>
      <c r="I4400" s="16"/>
      <c r="J4400" s="16"/>
      <c r="K4400" s="16"/>
      <c r="L4400" s="32"/>
      <c r="M4400" s="16"/>
      <c r="N4400" s="16"/>
      <c r="O4400" s="16"/>
      <c r="P4400" s="16"/>
      <c r="Y4400" s="20"/>
      <c r="Z4400" s="20"/>
      <c r="AA4400" s="20"/>
      <c r="AB4400" s="20"/>
      <c r="AC4400" s="20"/>
      <c r="AD4400" s="20"/>
    </row>
    <row r="4401" spans="3:30" s="1" customFormat="1">
      <c r="C4401" s="16"/>
      <c r="D4401" s="16"/>
      <c r="E4401" s="32"/>
      <c r="F4401" s="16"/>
      <c r="G4401" s="16"/>
      <c r="H4401" s="16"/>
      <c r="I4401" s="16"/>
      <c r="J4401" s="16"/>
      <c r="K4401" s="16"/>
      <c r="L4401" s="32"/>
      <c r="M4401" s="16"/>
      <c r="N4401" s="16"/>
      <c r="O4401" s="16"/>
      <c r="P4401" s="16"/>
      <c r="Y4401" s="20"/>
      <c r="Z4401" s="20"/>
      <c r="AA4401" s="20"/>
      <c r="AB4401" s="20"/>
      <c r="AC4401" s="20"/>
      <c r="AD4401" s="20"/>
    </row>
    <row r="4402" spans="3:30" s="1" customFormat="1">
      <c r="C4402" s="16"/>
      <c r="D4402" s="16"/>
      <c r="E4402" s="32"/>
      <c r="F4402" s="16"/>
      <c r="G4402" s="16"/>
      <c r="H4402" s="16"/>
      <c r="I4402" s="16"/>
      <c r="J4402" s="16"/>
      <c r="K4402" s="16"/>
      <c r="L4402" s="32"/>
      <c r="M4402" s="16"/>
      <c r="N4402" s="16"/>
      <c r="O4402" s="16"/>
      <c r="P4402" s="16"/>
      <c r="Y4402" s="20"/>
      <c r="Z4402" s="20"/>
      <c r="AA4402" s="20"/>
      <c r="AB4402" s="20"/>
      <c r="AC4402" s="20"/>
      <c r="AD4402" s="20"/>
    </row>
  </sheetData>
  <sheetProtection formatCells="0" formatColumns="0" formatRows="0"/>
  <mergeCells count="66">
    <mergeCell ref="A87:B90"/>
    <mergeCell ref="A85:B86"/>
    <mergeCell ref="A1:D1"/>
    <mergeCell ref="A2:D2"/>
    <mergeCell ref="J2:L2"/>
    <mergeCell ref="A4:B6"/>
    <mergeCell ref="D4:G4"/>
    <mergeCell ref="C86:I86"/>
    <mergeCell ref="J86:P86"/>
    <mergeCell ref="J90:K90"/>
    <mergeCell ref="BO8:BO9"/>
    <mergeCell ref="C9:I9"/>
    <mergeCell ref="J9:P9"/>
    <mergeCell ref="Q9:W9"/>
    <mergeCell ref="X9:AD9"/>
    <mergeCell ref="AE9:AK9"/>
    <mergeCell ref="AL9:AR9"/>
    <mergeCell ref="AS9:AY9"/>
    <mergeCell ref="AZ9:BF9"/>
    <mergeCell ref="BG9:BM9"/>
    <mergeCell ref="C8:I8"/>
    <mergeCell ref="J8:P8"/>
    <mergeCell ref="Q8:W8"/>
    <mergeCell ref="X8:AD8"/>
    <mergeCell ref="AE8:AK8"/>
    <mergeCell ref="AL8:AR8"/>
    <mergeCell ref="Q86:W86"/>
    <mergeCell ref="X86:AD86"/>
    <mergeCell ref="J89:L89"/>
    <mergeCell ref="M89:N89"/>
    <mergeCell ref="Q89:S89"/>
    <mergeCell ref="T89:U89"/>
    <mergeCell ref="BG90:BH90"/>
    <mergeCell ref="AZ89:BB89"/>
    <mergeCell ref="AS86:AY86"/>
    <mergeCell ref="AZ86:BF86"/>
    <mergeCell ref="BG86:BM86"/>
    <mergeCell ref="BC89:BD89"/>
    <mergeCell ref="BG89:BI89"/>
    <mergeCell ref="BJ89:BK89"/>
    <mergeCell ref="AS90:AT90"/>
    <mergeCell ref="AV89:AW89"/>
    <mergeCell ref="AZ90:BA90"/>
    <mergeCell ref="Q90:R90"/>
    <mergeCell ref="X90:Y90"/>
    <mergeCell ref="AE90:AF90"/>
    <mergeCell ref="AL90:AM90"/>
    <mergeCell ref="AE89:AG89"/>
    <mergeCell ref="AH89:AI89"/>
    <mergeCell ref="AL89:AN89"/>
    <mergeCell ref="AO89:AP89"/>
    <mergeCell ref="AS89:AU89"/>
    <mergeCell ref="BA4:BD4"/>
    <mergeCell ref="BH4:BK4"/>
    <mergeCell ref="R4:U4"/>
    <mergeCell ref="Y4:AB4"/>
    <mergeCell ref="AF4:AI4"/>
    <mergeCell ref="AM4:AP4"/>
    <mergeCell ref="AT4:AW4"/>
    <mergeCell ref="X89:Z89"/>
    <mergeCell ref="AA89:AB89"/>
    <mergeCell ref="AE86:AK86"/>
    <mergeCell ref="AL86:AR86"/>
    <mergeCell ref="AS8:AY8"/>
    <mergeCell ref="AZ8:BF8"/>
    <mergeCell ref="BG8:BM8"/>
  </mergeCells>
  <conditionalFormatting sqref="G11:I12 G14:I54 G56:I57">
    <cfRule type="cellIs" dxfId="68" priority="72" stopIfTrue="1" operator="equal">
      <formula>"N/A       "</formula>
    </cfRule>
    <cfRule type="cellIs" dxfId="67" priority="71" stopIfTrue="1" operator="equal">
      <formula>"N/A    "</formula>
    </cfRule>
  </conditionalFormatting>
  <conditionalFormatting sqref="G60:I62 N60:P62 U60:W62 AB60:AD62 AI60:AK62 AP60:AR62 AW60:AY62 BD60:BF62 BK60:BM62 I63 W70">
    <cfRule type="cellIs" dxfId="66" priority="50" stopIfTrue="1" operator="equal">
      <formula>"N/A       "</formula>
    </cfRule>
    <cfRule type="cellIs" dxfId="65" priority="49" stopIfTrue="1" operator="equal">
      <formula>"N/A    "</formula>
    </cfRule>
  </conditionalFormatting>
  <conditionalFormatting sqref="I67:I78">
    <cfRule type="cellIs" dxfId="64" priority="66" stopIfTrue="1" operator="equal">
      <formula>"N/A       "</formula>
    </cfRule>
    <cfRule type="cellIs" dxfId="63" priority="65" stopIfTrue="1" operator="equal">
      <formula>"N/A    "</formula>
    </cfRule>
  </conditionalFormatting>
  <conditionalFormatting sqref="O11:P11 N12:P12 N14:P54 N56:P57">
    <cfRule type="cellIs" dxfId="62" priority="64" stopIfTrue="1" operator="equal">
      <formula>"N/A       "</formula>
    </cfRule>
    <cfRule type="cellIs" dxfId="61" priority="63" stopIfTrue="1" operator="equal">
      <formula>"N/A    "</formula>
    </cfRule>
  </conditionalFormatting>
  <conditionalFormatting sqref="P67:P68">
    <cfRule type="cellIs" dxfId="60" priority="62" stopIfTrue="1" operator="equal">
      <formula>"N/A       "</formula>
    </cfRule>
    <cfRule type="cellIs" dxfId="59" priority="61" stopIfTrue="1" operator="equal">
      <formula>"N/A    "</formula>
    </cfRule>
  </conditionalFormatting>
  <conditionalFormatting sqref="P70">
    <cfRule type="cellIs" dxfId="58" priority="58" stopIfTrue="1" operator="equal">
      <formula>"N/A       "</formula>
    </cfRule>
    <cfRule type="cellIs" dxfId="57" priority="57" stopIfTrue="1" operator="equal">
      <formula>"N/A    "</formula>
    </cfRule>
  </conditionalFormatting>
  <conditionalFormatting sqref="P72:P78">
    <cfRule type="cellIs" dxfId="56" priority="60" stopIfTrue="1" operator="equal">
      <formula>"N/A       "</formula>
    </cfRule>
    <cfRule type="cellIs" dxfId="55" priority="59" stopIfTrue="1" operator="equal">
      <formula>"N/A    "</formula>
    </cfRule>
  </conditionalFormatting>
  <conditionalFormatting sqref="V11:W11 U12:W12 U14:W54 U56:W57">
    <cfRule type="cellIs" dxfId="54" priority="56" stopIfTrue="1" operator="equal">
      <formula>"N/A       "</formula>
    </cfRule>
    <cfRule type="cellIs" dxfId="53" priority="55" stopIfTrue="1" operator="equal">
      <formula>"N/A    "</formula>
    </cfRule>
  </conditionalFormatting>
  <conditionalFormatting sqref="W67:W68">
    <cfRule type="cellIs" dxfId="52" priority="54" stopIfTrue="1" operator="equal">
      <formula>"N/A       "</formula>
    </cfRule>
    <cfRule type="cellIs" dxfId="51" priority="53" stopIfTrue="1" operator="equal">
      <formula>"N/A    "</formula>
    </cfRule>
  </conditionalFormatting>
  <conditionalFormatting sqref="W72:W78">
    <cfRule type="cellIs" dxfId="50" priority="52" stopIfTrue="1" operator="equal">
      <formula>"N/A       "</formula>
    </cfRule>
    <cfRule type="cellIs" dxfId="49" priority="51" stopIfTrue="1" operator="equal">
      <formula>"N/A    "</formula>
    </cfRule>
  </conditionalFormatting>
  <conditionalFormatting sqref="AC11:AD11 AB12:AD12 AB14:AD54 AB56:AD57">
    <cfRule type="cellIs" dxfId="48" priority="48" stopIfTrue="1" operator="equal">
      <formula>"N/A       "</formula>
    </cfRule>
    <cfRule type="cellIs" dxfId="47" priority="47" stopIfTrue="1" operator="equal">
      <formula>"N/A    "</formula>
    </cfRule>
  </conditionalFormatting>
  <conditionalFormatting sqref="AD67:AD68">
    <cfRule type="cellIs" dxfId="46" priority="46" stopIfTrue="1" operator="equal">
      <formula>"N/A       "</formula>
    </cfRule>
    <cfRule type="cellIs" dxfId="45" priority="45" stopIfTrue="1" operator="equal">
      <formula>"N/A    "</formula>
    </cfRule>
  </conditionalFormatting>
  <conditionalFormatting sqref="AD70">
    <cfRule type="cellIs" dxfId="44" priority="42" stopIfTrue="1" operator="equal">
      <formula>"N/A       "</formula>
    </cfRule>
    <cfRule type="cellIs" dxfId="43" priority="41" stopIfTrue="1" operator="equal">
      <formula>"N/A    "</formula>
    </cfRule>
  </conditionalFormatting>
  <conditionalFormatting sqref="AD72:AD78">
    <cfRule type="cellIs" dxfId="42" priority="44" stopIfTrue="1" operator="equal">
      <formula>"N/A       "</formula>
    </cfRule>
    <cfRule type="cellIs" dxfId="41" priority="43" stopIfTrue="1" operator="equal">
      <formula>"N/A    "</formula>
    </cfRule>
  </conditionalFormatting>
  <conditionalFormatting sqref="AJ11:AK11 AI12:AK12 AI14:AK54 AI56:AK57">
    <cfRule type="cellIs" dxfId="40" priority="40" stopIfTrue="1" operator="equal">
      <formula>"N/A       "</formula>
    </cfRule>
    <cfRule type="cellIs" dxfId="39" priority="39" stopIfTrue="1" operator="equal">
      <formula>"N/A    "</formula>
    </cfRule>
  </conditionalFormatting>
  <conditionalFormatting sqref="AK67:AK68">
    <cfRule type="cellIs" dxfId="38" priority="38" stopIfTrue="1" operator="equal">
      <formula>"N/A       "</formula>
    </cfRule>
    <cfRule type="cellIs" dxfId="37" priority="37" stopIfTrue="1" operator="equal">
      <formula>"N/A    "</formula>
    </cfRule>
  </conditionalFormatting>
  <conditionalFormatting sqref="AK70">
    <cfRule type="cellIs" dxfId="36" priority="33" stopIfTrue="1" operator="equal">
      <formula>"N/A    "</formula>
    </cfRule>
    <cfRule type="cellIs" dxfId="35" priority="34" stopIfTrue="1" operator="equal">
      <formula>"N/A       "</formula>
    </cfRule>
  </conditionalFormatting>
  <conditionalFormatting sqref="AK72:AK78">
    <cfRule type="cellIs" dxfId="34" priority="35" stopIfTrue="1" operator="equal">
      <formula>"N/A    "</formula>
    </cfRule>
    <cfRule type="cellIs" dxfId="33" priority="36" stopIfTrue="1" operator="equal">
      <formula>"N/A       "</formula>
    </cfRule>
  </conditionalFormatting>
  <conditionalFormatting sqref="AQ11:AR11 AP12:AR12 AP14:AR54 AP56:AR57">
    <cfRule type="cellIs" dxfId="32" priority="32" stopIfTrue="1" operator="equal">
      <formula>"N/A       "</formula>
    </cfRule>
    <cfRule type="cellIs" dxfId="31" priority="31" stopIfTrue="1" operator="equal">
      <formula>"N/A    "</formula>
    </cfRule>
  </conditionalFormatting>
  <conditionalFormatting sqref="AR67:AR68">
    <cfRule type="cellIs" dxfId="30" priority="30" stopIfTrue="1" operator="equal">
      <formula>"N/A       "</formula>
    </cfRule>
    <cfRule type="cellIs" dxfId="29" priority="29" stopIfTrue="1" operator="equal">
      <formula>"N/A    "</formula>
    </cfRule>
  </conditionalFormatting>
  <conditionalFormatting sqref="AR70">
    <cfRule type="cellIs" dxfId="28" priority="26" stopIfTrue="1" operator="equal">
      <formula>"N/A       "</formula>
    </cfRule>
    <cfRule type="cellIs" dxfId="27" priority="25" stopIfTrue="1" operator="equal">
      <formula>"N/A    "</formula>
    </cfRule>
  </conditionalFormatting>
  <conditionalFormatting sqref="AR72:AR78">
    <cfRule type="cellIs" dxfId="26" priority="28" stopIfTrue="1" operator="equal">
      <formula>"N/A       "</formula>
    </cfRule>
    <cfRule type="cellIs" dxfId="25" priority="27" stopIfTrue="1" operator="equal">
      <formula>"N/A    "</formula>
    </cfRule>
  </conditionalFormatting>
  <conditionalFormatting sqref="AX11:AY11 AW12:AY12 AW14:AY54 AW56:AY57">
    <cfRule type="cellIs" dxfId="24" priority="24" stopIfTrue="1" operator="equal">
      <formula>"N/A       "</formula>
    </cfRule>
    <cfRule type="cellIs" dxfId="23" priority="23" stopIfTrue="1" operator="equal">
      <formula>"N/A    "</formula>
    </cfRule>
  </conditionalFormatting>
  <conditionalFormatting sqref="AY67:AY68">
    <cfRule type="cellIs" dxfId="22" priority="22" stopIfTrue="1" operator="equal">
      <formula>"N/A       "</formula>
    </cfRule>
    <cfRule type="cellIs" dxfId="21" priority="21" stopIfTrue="1" operator="equal">
      <formula>"N/A    "</formula>
    </cfRule>
  </conditionalFormatting>
  <conditionalFormatting sqref="AY70">
    <cfRule type="cellIs" dxfId="20" priority="18" stopIfTrue="1" operator="equal">
      <formula>"N/A       "</formula>
    </cfRule>
    <cfRule type="cellIs" dxfId="19" priority="17" stopIfTrue="1" operator="equal">
      <formula>"N/A    "</formula>
    </cfRule>
  </conditionalFormatting>
  <conditionalFormatting sqref="AY72:AY78">
    <cfRule type="cellIs" dxfId="18" priority="20" stopIfTrue="1" operator="equal">
      <formula>"N/A       "</formula>
    </cfRule>
    <cfRule type="cellIs" dxfId="17" priority="19" stopIfTrue="1" operator="equal">
      <formula>"N/A    "</formula>
    </cfRule>
  </conditionalFormatting>
  <conditionalFormatting sqref="BE11:BF11 BD12:BF12 BD14:BF54 BD56:BF57">
    <cfRule type="cellIs" dxfId="16" priority="16" stopIfTrue="1" operator="equal">
      <formula>"N/A       "</formula>
    </cfRule>
    <cfRule type="cellIs" dxfId="15" priority="15" stopIfTrue="1" operator="equal">
      <formula>"N/A    "</formula>
    </cfRule>
  </conditionalFormatting>
  <conditionalFormatting sqref="BF67:BF68">
    <cfRule type="cellIs" dxfId="14" priority="14" stopIfTrue="1" operator="equal">
      <formula>"N/A       "</formula>
    </cfRule>
    <cfRule type="cellIs" dxfId="13" priority="13" stopIfTrue="1" operator="equal">
      <formula>"N/A    "</formula>
    </cfRule>
  </conditionalFormatting>
  <conditionalFormatting sqref="BF70">
    <cfRule type="cellIs" dxfId="12" priority="10" stopIfTrue="1" operator="equal">
      <formula>"N/A       "</formula>
    </cfRule>
    <cfRule type="cellIs" dxfId="11" priority="9" stopIfTrue="1" operator="equal">
      <formula>"N/A    "</formula>
    </cfRule>
  </conditionalFormatting>
  <conditionalFormatting sqref="BF72:BF78">
    <cfRule type="cellIs" dxfId="10" priority="12" stopIfTrue="1" operator="equal">
      <formula>"N/A       "</formula>
    </cfRule>
    <cfRule type="cellIs" dxfId="9" priority="11" stopIfTrue="1" operator="equal">
      <formula>"N/A    "</formula>
    </cfRule>
  </conditionalFormatting>
  <conditionalFormatting sqref="BL11:BM11 BK12:BM12 BK14:BM54 BK56:BM57">
    <cfRule type="cellIs" dxfId="8" priority="8" stopIfTrue="1" operator="equal">
      <formula>"N/A       "</formula>
    </cfRule>
    <cfRule type="cellIs" dxfId="7" priority="7" stopIfTrue="1" operator="equal">
      <formula>"N/A    "</formula>
    </cfRule>
  </conditionalFormatting>
  <conditionalFormatting sqref="BM67:BM68">
    <cfRule type="cellIs" dxfId="6" priority="6" stopIfTrue="1" operator="equal">
      <formula>"N/A       "</formula>
    </cfRule>
    <cfRule type="cellIs" dxfId="5" priority="5" stopIfTrue="1" operator="equal">
      <formula>"N/A    "</formula>
    </cfRule>
  </conditionalFormatting>
  <conditionalFormatting sqref="BM70">
    <cfRule type="cellIs" dxfId="4" priority="1" stopIfTrue="1" operator="equal">
      <formula>"N/A    "</formula>
    </cfRule>
    <cfRule type="cellIs" dxfId="3" priority="2" stopIfTrue="1" operator="equal">
      <formula>"N/A       "</formula>
    </cfRule>
  </conditionalFormatting>
  <conditionalFormatting sqref="BM72:BM78">
    <cfRule type="cellIs" dxfId="2" priority="4" stopIfTrue="1" operator="equal">
      <formula>"N/A       "</formula>
    </cfRule>
    <cfRule type="cellIs" dxfId="1" priority="3" stopIfTrue="1" operator="equal">
      <formula>"N/A    "</formula>
    </cfRule>
  </conditionalFormatting>
  <printOptions horizontalCentered="1" verticalCentered="1"/>
  <pageMargins left="0" right="0" top="0" bottom="0" header="0" footer="0"/>
  <pageSetup scale="60" fitToHeight="10" orientation="portrait" blackAndWhite="1" r:id="rId1"/>
  <colBreaks count="8" manualBreakCount="8">
    <brk id="9" max="1048575" man="1"/>
    <brk id="16" max="1048575" man="1"/>
    <brk id="23" max="1048575" man="1"/>
    <brk id="30" max="1048575" man="1"/>
    <brk id="37" max="1048575" man="1"/>
    <brk id="44" max="1048575" man="1"/>
    <brk id="51" max="1048575" man="1"/>
    <brk id="58"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B89B7-936B-4028-89C4-9AB3D92F4828}">
  <sheetPr>
    <tabColor theme="9" tint="0.59999389629810485"/>
    <pageSetUpPr fitToPage="1"/>
  </sheetPr>
  <dimension ref="A1:G503"/>
  <sheetViews>
    <sheetView topLeftCell="B1" zoomScale="115" zoomScaleNormal="115" workbookViewId="0">
      <selection activeCell="E503" sqref="E503"/>
    </sheetView>
  </sheetViews>
  <sheetFormatPr defaultColWidth="9.140625" defaultRowHeight="12.75"/>
  <cols>
    <col min="1" max="1" width="6.5703125" style="1085" hidden="1" customWidth="1"/>
    <col min="2" max="2" width="23.85546875" style="1039" customWidth="1"/>
    <col min="3" max="3" width="47.5703125" style="1039" customWidth="1"/>
    <col min="4" max="4" width="16.5703125" style="1108" customWidth="1"/>
    <col min="5" max="5" width="22.5703125" style="1037" customWidth="1"/>
    <col min="6" max="6" width="17.5703125" style="1038" customWidth="1"/>
    <col min="7" max="7" width="18.7109375" style="1037" customWidth="1"/>
    <col min="8" max="16384" width="9.140625" style="1039"/>
  </cols>
  <sheetData>
    <row r="1" spans="1:7">
      <c r="B1" s="637" t="s">
        <v>242</v>
      </c>
      <c r="C1" s="637"/>
      <c r="D1" s="1099"/>
    </row>
    <row r="2" spans="1:7">
      <c r="B2" s="97" t="s">
        <v>243</v>
      </c>
      <c r="C2" s="97"/>
      <c r="D2" s="99"/>
    </row>
    <row r="4" spans="1:7" ht="15.75">
      <c r="B4" s="1040" t="s">
        <v>444</v>
      </c>
      <c r="C4" s="1040"/>
      <c r="D4" s="1100"/>
      <c r="F4" s="1041"/>
    </row>
    <row r="5" spans="1:7" ht="15.75">
      <c r="B5" s="1042" t="s">
        <v>323</v>
      </c>
      <c r="C5" s="1112" t="str">
        <f>+'Schedule I MH &amp; SUD'!E3</f>
        <v>Contractor Name</v>
      </c>
      <c r="D5" s="1110"/>
      <c r="F5" s="1043" t="s">
        <v>327</v>
      </c>
      <c r="G5" s="1123">
        <f>'Schedule I MH &amp; SUD'!H4</f>
        <v>0</v>
      </c>
    </row>
    <row r="6" spans="1:7" ht="15.75">
      <c r="B6" s="1042" t="s">
        <v>324</v>
      </c>
      <c r="C6" s="1113" t="str">
        <f>'Schedule I MH &amp; SUD'!E4</f>
        <v>Contract Number</v>
      </c>
      <c r="D6" s="1111"/>
      <c r="F6" s="1043" t="s">
        <v>827</v>
      </c>
      <c r="G6" s="1122"/>
    </row>
    <row r="7" spans="1:7">
      <c r="A7" s="1086"/>
      <c r="B7" s="1042"/>
      <c r="C7" s="1061"/>
      <c r="D7" s="1101"/>
      <c r="F7" s="1043"/>
      <c r="G7" s="1121"/>
    </row>
    <row r="8" spans="1:7" ht="18">
      <c r="A8" s="1087"/>
      <c r="B8" s="1045"/>
      <c r="C8" s="1046"/>
      <c r="D8" s="1102"/>
      <c r="E8" s="1047"/>
    </row>
    <row r="9" spans="1:7" ht="18.75" thickBot="1">
      <c r="A9" s="1087"/>
      <c r="B9" s="1045"/>
      <c r="C9" s="1043" t="s">
        <v>331</v>
      </c>
      <c r="D9" s="1103"/>
      <c r="E9" s="1109">
        <f>'Schedule I MH &amp; SUD'!F5</f>
        <v>45839</v>
      </c>
      <c r="F9" s="1044" t="s">
        <v>332</v>
      </c>
      <c r="G9" s="1120">
        <f>'Schedule I MH &amp; SUD'!H5</f>
        <v>0</v>
      </c>
    </row>
    <row r="10" spans="1:7" s="1049" customFormat="1" ht="54.75" customHeight="1" thickTop="1" thickBot="1">
      <c r="A10" s="1048" t="s">
        <v>354</v>
      </c>
      <c r="B10" s="1093" t="s">
        <v>30</v>
      </c>
      <c r="C10" s="1093" t="s">
        <v>819</v>
      </c>
      <c r="D10" s="1097" t="s">
        <v>811</v>
      </c>
      <c r="E10" s="1094" t="s">
        <v>812</v>
      </c>
      <c r="F10" s="1095" t="s">
        <v>816</v>
      </c>
      <c r="G10" s="1096" t="s">
        <v>815</v>
      </c>
    </row>
    <row r="11" spans="1:7">
      <c r="A11" s="1117" t="str">
        <f>+C6</f>
        <v>Contract Number</v>
      </c>
      <c r="B11" s="1114"/>
      <c r="C11" s="1063"/>
      <c r="D11" s="1104"/>
      <c r="E11" s="1064"/>
      <c r="F11" s="1064"/>
      <c r="G11" s="1065" t="str">
        <f>IF(ISERROR(E11/F11),"",(E11/F11))</f>
        <v/>
      </c>
    </row>
    <row r="12" spans="1:7">
      <c r="A12" s="1117" t="str">
        <f>+A11</f>
        <v>Contract Number</v>
      </c>
      <c r="B12" s="1115"/>
      <c r="C12" s="1050"/>
      <c r="D12" s="1104"/>
      <c r="E12" s="1051"/>
      <c r="F12" s="1051"/>
      <c r="G12" s="1052" t="str">
        <f>IF(ISERROR(E12/F12),"",(E12/F12))</f>
        <v/>
      </c>
    </row>
    <row r="13" spans="1:7">
      <c r="A13" s="1117" t="str">
        <f>+A12</f>
        <v>Contract Number</v>
      </c>
      <c r="B13" s="1115"/>
      <c r="C13" s="1050"/>
      <c r="D13" s="1104"/>
      <c r="E13" s="1051"/>
      <c r="F13" s="1051"/>
      <c r="G13" s="1052" t="str">
        <f t="shared" ref="G13:G76" si="0">IF(ISERROR(E13/F13),"",(E13/F13))</f>
        <v/>
      </c>
    </row>
    <row r="14" spans="1:7">
      <c r="A14" s="1117" t="str">
        <f t="shared" ref="A14:A77" si="1">+A13</f>
        <v>Contract Number</v>
      </c>
      <c r="B14" s="1115"/>
      <c r="C14" s="1050"/>
      <c r="D14" s="1104"/>
      <c r="E14" s="1051"/>
      <c r="F14" s="1051"/>
      <c r="G14" s="1052" t="str">
        <f t="shared" si="0"/>
        <v/>
      </c>
    </row>
    <row r="15" spans="1:7">
      <c r="A15" s="1117" t="str">
        <f t="shared" si="1"/>
        <v>Contract Number</v>
      </c>
      <c r="B15" s="1115"/>
      <c r="C15" s="1050"/>
      <c r="D15" s="1104"/>
      <c r="E15" s="1051"/>
      <c r="F15" s="1051"/>
      <c r="G15" s="1052" t="str">
        <f t="shared" si="0"/>
        <v/>
      </c>
    </row>
    <row r="16" spans="1:7">
      <c r="A16" s="1117" t="str">
        <f t="shared" si="1"/>
        <v>Contract Number</v>
      </c>
      <c r="B16" s="1115"/>
      <c r="C16" s="1050"/>
      <c r="D16" s="1104"/>
      <c r="E16" s="1051"/>
      <c r="F16" s="1051"/>
      <c r="G16" s="1052" t="str">
        <f t="shared" si="0"/>
        <v/>
      </c>
    </row>
    <row r="17" spans="1:7">
      <c r="A17" s="1117" t="str">
        <f t="shared" si="1"/>
        <v>Contract Number</v>
      </c>
      <c r="B17" s="1115"/>
      <c r="C17" s="1050"/>
      <c r="D17" s="1104"/>
      <c r="E17" s="1051"/>
      <c r="F17" s="1051"/>
      <c r="G17" s="1052" t="str">
        <f t="shared" si="0"/>
        <v/>
      </c>
    </row>
    <row r="18" spans="1:7">
      <c r="A18" s="1117" t="str">
        <f t="shared" si="1"/>
        <v>Contract Number</v>
      </c>
      <c r="B18" s="1115"/>
      <c r="C18" s="1050"/>
      <c r="D18" s="1104"/>
      <c r="E18" s="1098"/>
      <c r="F18" s="1051"/>
      <c r="G18" s="1052" t="str">
        <f t="shared" si="0"/>
        <v/>
      </c>
    </row>
    <row r="19" spans="1:7">
      <c r="A19" s="1117" t="str">
        <f t="shared" si="1"/>
        <v>Contract Number</v>
      </c>
      <c r="B19" s="1115"/>
      <c r="C19" s="1050"/>
      <c r="D19" s="1104"/>
      <c r="E19" s="1051"/>
      <c r="F19" s="1051"/>
      <c r="G19" s="1052" t="str">
        <f t="shared" si="0"/>
        <v/>
      </c>
    </row>
    <row r="20" spans="1:7">
      <c r="A20" s="1117" t="str">
        <f t="shared" si="1"/>
        <v>Contract Number</v>
      </c>
      <c r="B20" s="1115"/>
      <c r="C20" s="1050"/>
      <c r="D20" s="1104"/>
      <c r="E20" s="1051"/>
      <c r="F20" s="1051"/>
      <c r="G20" s="1052" t="str">
        <f t="shared" si="0"/>
        <v/>
      </c>
    </row>
    <row r="21" spans="1:7">
      <c r="A21" s="1117" t="str">
        <f t="shared" si="1"/>
        <v>Contract Number</v>
      </c>
      <c r="B21" s="1115"/>
      <c r="C21" s="1050"/>
      <c r="D21" s="1104"/>
      <c r="E21" s="1051"/>
      <c r="F21" s="1051"/>
      <c r="G21" s="1052" t="str">
        <f t="shared" si="0"/>
        <v/>
      </c>
    </row>
    <row r="22" spans="1:7">
      <c r="A22" s="1117" t="str">
        <f t="shared" si="1"/>
        <v>Contract Number</v>
      </c>
      <c r="B22" s="1115"/>
      <c r="C22" s="1050"/>
      <c r="D22" s="1104"/>
      <c r="E22" s="1051"/>
      <c r="F22" s="1051"/>
      <c r="G22" s="1052" t="str">
        <f t="shared" si="0"/>
        <v/>
      </c>
    </row>
    <row r="23" spans="1:7">
      <c r="A23" s="1117" t="str">
        <f t="shared" si="1"/>
        <v>Contract Number</v>
      </c>
      <c r="B23" s="1115"/>
      <c r="C23" s="1050"/>
      <c r="D23" s="1104"/>
      <c r="E23" s="1051"/>
      <c r="F23" s="1051"/>
      <c r="G23" s="1052" t="str">
        <f t="shared" si="0"/>
        <v/>
      </c>
    </row>
    <row r="24" spans="1:7">
      <c r="A24" s="1117" t="str">
        <f t="shared" si="1"/>
        <v>Contract Number</v>
      </c>
      <c r="B24" s="1115"/>
      <c r="C24" s="1050"/>
      <c r="D24" s="1104"/>
      <c r="E24" s="1051"/>
      <c r="F24" s="1051"/>
      <c r="G24" s="1052" t="str">
        <f t="shared" si="0"/>
        <v/>
      </c>
    </row>
    <row r="25" spans="1:7">
      <c r="A25" s="1117" t="str">
        <f t="shared" si="1"/>
        <v>Contract Number</v>
      </c>
      <c r="B25" s="1115"/>
      <c r="C25" s="1050"/>
      <c r="D25" s="1104"/>
      <c r="E25" s="1051"/>
      <c r="F25" s="1051"/>
      <c r="G25" s="1052" t="str">
        <f t="shared" si="0"/>
        <v/>
      </c>
    </row>
    <row r="26" spans="1:7">
      <c r="A26" s="1117" t="str">
        <f t="shared" si="1"/>
        <v>Contract Number</v>
      </c>
      <c r="B26" s="1115"/>
      <c r="C26" s="1050"/>
      <c r="D26" s="1104"/>
      <c r="E26" s="1051"/>
      <c r="F26" s="1051"/>
      <c r="G26" s="1052" t="str">
        <f t="shared" si="0"/>
        <v/>
      </c>
    </row>
    <row r="27" spans="1:7">
      <c r="A27" s="1117" t="str">
        <f t="shared" si="1"/>
        <v>Contract Number</v>
      </c>
      <c r="B27" s="1115"/>
      <c r="C27" s="1050"/>
      <c r="D27" s="1104"/>
      <c r="E27" s="1051"/>
      <c r="F27" s="1051"/>
      <c r="G27" s="1052" t="str">
        <f t="shared" si="0"/>
        <v/>
      </c>
    </row>
    <row r="28" spans="1:7">
      <c r="A28" s="1117" t="str">
        <f t="shared" si="1"/>
        <v>Contract Number</v>
      </c>
      <c r="B28" s="1115"/>
      <c r="C28" s="1050"/>
      <c r="D28" s="1104"/>
      <c r="E28" s="1051"/>
      <c r="F28" s="1051"/>
      <c r="G28" s="1052" t="str">
        <f t="shared" si="0"/>
        <v/>
      </c>
    </row>
    <row r="29" spans="1:7">
      <c r="A29" s="1117" t="str">
        <f t="shared" si="1"/>
        <v>Contract Number</v>
      </c>
      <c r="B29" s="1115"/>
      <c r="C29" s="1050"/>
      <c r="D29" s="1104"/>
      <c r="E29" s="1051"/>
      <c r="F29" s="1051"/>
      <c r="G29" s="1052" t="str">
        <f t="shared" si="0"/>
        <v/>
      </c>
    </row>
    <row r="30" spans="1:7">
      <c r="A30" s="1117" t="str">
        <f t="shared" si="1"/>
        <v>Contract Number</v>
      </c>
      <c r="B30" s="1115"/>
      <c r="C30" s="1050"/>
      <c r="D30" s="1104"/>
      <c r="E30" s="1051"/>
      <c r="F30" s="1051"/>
      <c r="G30" s="1052" t="str">
        <f t="shared" si="0"/>
        <v/>
      </c>
    </row>
    <row r="31" spans="1:7">
      <c r="A31" s="1117" t="str">
        <f t="shared" si="1"/>
        <v>Contract Number</v>
      </c>
      <c r="B31" s="1115"/>
      <c r="C31" s="1050"/>
      <c r="D31" s="1104"/>
      <c r="E31" s="1051"/>
      <c r="F31" s="1051"/>
      <c r="G31" s="1052" t="str">
        <f t="shared" si="0"/>
        <v/>
      </c>
    </row>
    <row r="32" spans="1:7">
      <c r="A32" s="1117" t="str">
        <f t="shared" si="1"/>
        <v>Contract Number</v>
      </c>
      <c r="B32" s="1115"/>
      <c r="C32" s="1050"/>
      <c r="D32" s="1104"/>
      <c r="E32" s="1051"/>
      <c r="F32" s="1051"/>
      <c r="G32" s="1052" t="str">
        <f t="shared" si="0"/>
        <v/>
      </c>
    </row>
    <row r="33" spans="1:7">
      <c r="A33" s="1117" t="str">
        <f t="shared" si="1"/>
        <v>Contract Number</v>
      </c>
      <c r="B33" s="1115"/>
      <c r="C33" s="1050"/>
      <c r="D33" s="1104"/>
      <c r="E33" s="1051"/>
      <c r="F33" s="1051"/>
      <c r="G33" s="1052" t="str">
        <f t="shared" si="0"/>
        <v/>
      </c>
    </row>
    <row r="34" spans="1:7">
      <c r="A34" s="1117" t="str">
        <f t="shared" si="1"/>
        <v>Contract Number</v>
      </c>
      <c r="B34" s="1115"/>
      <c r="C34" s="1050"/>
      <c r="D34" s="1104"/>
      <c r="E34" s="1051"/>
      <c r="F34" s="1051"/>
      <c r="G34" s="1052" t="str">
        <f t="shared" si="0"/>
        <v/>
      </c>
    </row>
    <row r="35" spans="1:7">
      <c r="A35" s="1117" t="str">
        <f t="shared" si="1"/>
        <v>Contract Number</v>
      </c>
      <c r="B35" s="1115"/>
      <c r="C35" s="1050"/>
      <c r="D35" s="1104"/>
      <c r="E35" s="1051"/>
      <c r="F35" s="1051"/>
      <c r="G35" s="1052" t="str">
        <f t="shared" si="0"/>
        <v/>
      </c>
    </row>
    <row r="36" spans="1:7">
      <c r="A36" s="1117" t="str">
        <f t="shared" si="1"/>
        <v>Contract Number</v>
      </c>
      <c r="B36" s="1115"/>
      <c r="C36" s="1050"/>
      <c r="D36" s="1104"/>
      <c r="E36" s="1051"/>
      <c r="F36" s="1051"/>
      <c r="G36" s="1052" t="str">
        <f t="shared" si="0"/>
        <v/>
      </c>
    </row>
    <row r="37" spans="1:7">
      <c r="A37" s="1117" t="str">
        <f t="shared" si="1"/>
        <v>Contract Number</v>
      </c>
      <c r="B37" s="1115"/>
      <c r="C37" s="1050"/>
      <c r="D37" s="1104"/>
      <c r="E37" s="1051"/>
      <c r="F37" s="1051"/>
      <c r="G37" s="1052" t="str">
        <f t="shared" si="0"/>
        <v/>
      </c>
    </row>
    <row r="38" spans="1:7">
      <c r="A38" s="1117" t="str">
        <f t="shared" si="1"/>
        <v>Contract Number</v>
      </c>
      <c r="B38" s="1115"/>
      <c r="C38" s="1050"/>
      <c r="D38" s="1104"/>
      <c r="E38" s="1051"/>
      <c r="F38" s="1051"/>
      <c r="G38" s="1052" t="str">
        <f t="shared" si="0"/>
        <v/>
      </c>
    </row>
    <row r="39" spans="1:7">
      <c r="A39" s="1117" t="str">
        <f t="shared" si="1"/>
        <v>Contract Number</v>
      </c>
      <c r="B39" s="1115"/>
      <c r="C39" s="1050"/>
      <c r="D39" s="1104"/>
      <c r="E39" s="1051"/>
      <c r="F39" s="1051"/>
      <c r="G39" s="1052" t="str">
        <f t="shared" si="0"/>
        <v/>
      </c>
    </row>
    <row r="40" spans="1:7">
      <c r="A40" s="1117" t="str">
        <f t="shared" si="1"/>
        <v>Contract Number</v>
      </c>
      <c r="B40" s="1115"/>
      <c r="C40" s="1050"/>
      <c r="D40" s="1104"/>
      <c r="E40" s="1051"/>
      <c r="F40" s="1051"/>
      <c r="G40" s="1052" t="str">
        <f t="shared" si="0"/>
        <v/>
      </c>
    </row>
    <row r="41" spans="1:7">
      <c r="A41" s="1117" t="str">
        <f t="shared" si="1"/>
        <v>Contract Number</v>
      </c>
      <c r="B41" s="1115"/>
      <c r="C41" s="1050"/>
      <c r="D41" s="1104"/>
      <c r="E41" s="1051"/>
      <c r="F41" s="1051"/>
      <c r="G41" s="1052" t="str">
        <f t="shared" si="0"/>
        <v/>
      </c>
    </row>
    <row r="42" spans="1:7">
      <c r="A42" s="1117" t="str">
        <f t="shared" si="1"/>
        <v>Contract Number</v>
      </c>
      <c r="B42" s="1115"/>
      <c r="C42" s="1050"/>
      <c r="D42" s="1104"/>
      <c r="E42" s="1051"/>
      <c r="F42" s="1051"/>
      <c r="G42" s="1052" t="str">
        <f t="shared" si="0"/>
        <v/>
      </c>
    </row>
    <row r="43" spans="1:7">
      <c r="A43" s="1117" t="str">
        <f t="shared" si="1"/>
        <v>Contract Number</v>
      </c>
      <c r="B43" s="1115"/>
      <c r="C43" s="1050"/>
      <c r="D43" s="1104"/>
      <c r="E43" s="1051"/>
      <c r="F43" s="1051"/>
      <c r="G43" s="1052" t="str">
        <f t="shared" si="0"/>
        <v/>
      </c>
    </row>
    <row r="44" spans="1:7">
      <c r="A44" s="1117" t="str">
        <f t="shared" si="1"/>
        <v>Contract Number</v>
      </c>
      <c r="B44" s="1115"/>
      <c r="C44" s="1050"/>
      <c r="D44" s="1104"/>
      <c r="E44" s="1051"/>
      <c r="F44" s="1051"/>
      <c r="G44" s="1052" t="str">
        <f t="shared" si="0"/>
        <v/>
      </c>
    </row>
    <row r="45" spans="1:7">
      <c r="A45" s="1117" t="str">
        <f t="shared" si="1"/>
        <v>Contract Number</v>
      </c>
      <c r="B45" s="1115"/>
      <c r="C45" s="1050"/>
      <c r="D45" s="1104"/>
      <c r="E45" s="1051"/>
      <c r="F45" s="1051"/>
      <c r="G45" s="1052" t="str">
        <f t="shared" si="0"/>
        <v/>
      </c>
    </row>
    <row r="46" spans="1:7">
      <c r="A46" s="1117" t="str">
        <f t="shared" si="1"/>
        <v>Contract Number</v>
      </c>
      <c r="B46" s="1115"/>
      <c r="C46" s="1050"/>
      <c r="D46" s="1104"/>
      <c r="E46" s="1051"/>
      <c r="F46" s="1051"/>
      <c r="G46" s="1052" t="str">
        <f t="shared" si="0"/>
        <v/>
      </c>
    </row>
    <row r="47" spans="1:7">
      <c r="A47" s="1117" t="str">
        <f t="shared" si="1"/>
        <v>Contract Number</v>
      </c>
      <c r="B47" s="1115"/>
      <c r="C47" s="1050"/>
      <c r="D47" s="1104"/>
      <c r="E47" s="1051"/>
      <c r="F47" s="1051"/>
      <c r="G47" s="1052" t="str">
        <f t="shared" si="0"/>
        <v/>
      </c>
    </row>
    <row r="48" spans="1:7">
      <c r="A48" s="1117" t="str">
        <f t="shared" si="1"/>
        <v>Contract Number</v>
      </c>
      <c r="B48" s="1115"/>
      <c r="C48" s="1050"/>
      <c r="D48" s="1104"/>
      <c r="E48" s="1051"/>
      <c r="F48" s="1051"/>
      <c r="G48" s="1052" t="str">
        <f t="shared" si="0"/>
        <v/>
      </c>
    </row>
    <row r="49" spans="1:7">
      <c r="A49" s="1117" t="str">
        <f t="shared" si="1"/>
        <v>Contract Number</v>
      </c>
      <c r="B49" s="1115"/>
      <c r="C49" s="1050"/>
      <c r="D49" s="1104"/>
      <c r="E49" s="1051"/>
      <c r="F49" s="1051"/>
      <c r="G49" s="1052" t="str">
        <f t="shared" si="0"/>
        <v/>
      </c>
    </row>
    <row r="50" spans="1:7">
      <c r="A50" s="1117" t="str">
        <f t="shared" si="1"/>
        <v>Contract Number</v>
      </c>
      <c r="B50" s="1115"/>
      <c r="C50" s="1050"/>
      <c r="D50" s="1104"/>
      <c r="E50" s="1051"/>
      <c r="F50" s="1051"/>
      <c r="G50" s="1052" t="str">
        <f t="shared" si="0"/>
        <v/>
      </c>
    </row>
    <row r="51" spans="1:7">
      <c r="A51" s="1117" t="str">
        <f t="shared" si="1"/>
        <v>Contract Number</v>
      </c>
      <c r="B51" s="1115"/>
      <c r="C51" s="1050"/>
      <c r="D51" s="1104"/>
      <c r="E51" s="1051"/>
      <c r="F51" s="1051"/>
      <c r="G51" s="1052" t="str">
        <f t="shared" si="0"/>
        <v/>
      </c>
    </row>
    <row r="52" spans="1:7">
      <c r="A52" s="1117" t="str">
        <f t="shared" si="1"/>
        <v>Contract Number</v>
      </c>
      <c r="B52" s="1115"/>
      <c r="C52" s="1050"/>
      <c r="D52" s="1104"/>
      <c r="E52" s="1051"/>
      <c r="F52" s="1051"/>
      <c r="G52" s="1052" t="str">
        <f t="shared" si="0"/>
        <v/>
      </c>
    </row>
    <row r="53" spans="1:7">
      <c r="A53" s="1117" t="str">
        <f t="shared" si="1"/>
        <v>Contract Number</v>
      </c>
      <c r="B53" s="1115"/>
      <c r="C53" s="1050"/>
      <c r="D53" s="1104"/>
      <c r="E53" s="1051"/>
      <c r="F53" s="1051"/>
      <c r="G53" s="1052" t="str">
        <f t="shared" si="0"/>
        <v/>
      </c>
    </row>
    <row r="54" spans="1:7">
      <c r="A54" s="1117" t="str">
        <f t="shared" si="1"/>
        <v>Contract Number</v>
      </c>
      <c r="B54" s="1115"/>
      <c r="C54" s="1050"/>
      <c r="D54" s="1104"/>
      <c r="E54" s="1051"/>
      <c r="F54" s="1051"/>
      <c r="G54" s="1052" t="str">
        <f t="shared" si="0"/>
        <v/>
      </c>
    </row>
    <row r="55" spans="1:7">
      <c r="A55" s="1117" t="str">
        <f t="shared" si="1"/>
        <v>Contract Number</v>
      </c>
      <c r="B55" s="1115"/>
      <c r="C55" s="1050"/>
      <c r="D55" s="1104"/>
      <c r="E55" s="1051"/>
      <c r="F55" s="1051"/>
      <c r="G55" s="1052" t="str">
        <f t="shared" si="0"/>
        <v/>
      </c>
    </row>
    <row r="56" spans="1:7">
      <c r="A56" s="1117" t="str">
        <f t="shared" si="1"/>
        <v>Contract Number</v>
      </c>
      <c r="B56" s="1115"/>
      <c r="C56" s="1050"/>
      <c r="D56" s="1104"/>
      <c r="E56" s="1051"/>
      <c r="F56" s="1051"/>
      <c r="G56" s="1052" t="str">
        <f t="shared" si="0"/>
        <v/>
      </c>
    </row>
    <row r="57" spans="1:7">
      <c r="A57" s="1117" t="str">
        <f t="shared" si="1"/>
        <v>Contract Number</v>
      </c>
      <c r="B57" s="1115"/>
      <c r="C57" s="1050"/>
      <c r="D57" s="1104"/>
      <c r="E57" s="1051"/>
      <c r="F57" s="1051"/>
      <c r="G57" s="1052" t="str">
        <f t="shared" si="0"/>
        <v/>
      </c>
    </row>
    <row r="58" spans="1:7">
      <c r="A58" s="1117" t="str">
        <f t="shared" si="1"/>
        <v>Contract Number</v>
      </c>
      <c r="B58" s="1115"/>
      <c r="C58" s="1050"/>
      <c r="D58" s="1104"/>
      <c r="E58" s="1051"/>
      <c r="F58" s="1051"/>
      <c r="G58" s="1052" t="str">
        <f t="shared" si="0"/>
        <v/>
      </c>
    </row>
    <row r="59" spans="1:7">
      <c r="A59" s="1117" t="str">
        <f t="shared" si="1"/>
        <v>Contract Number</v>
      </c>
      <c r="B59" s="1115"/>
      <c r="C59" s="1050"/>
      <c r="D59" s="1104"/>
      <c r="E59" s="1051"/>
      <c r="F59" s="1051"/>
      <c r="G59" s="1052" t="str">
        <f t="shared" si="0"/>
        <v/>
      </c>
    </row>
    <row r="60" spans="1:7">
      <c r="A60" s="1117" t="str">
        <f t="shared" si="1"/>
        <v>Contract Number</v>
      </c>
      <c r="B60" s="1115"/>
      <c r="C60" s="1050"/>
      <c r="D60" s="1104"/>
      <c r="E60" s="1051"/>
      <c r="F60" s="1051"/>
      <c r="G60" s="1052" t="str">
        <f t="shared" si="0"/>
        <v/>
      </c>
    </row>
    <row r="61" spans="1:7">
      <c r="A61" s="1117" t="str">
        <f t="shared" si="1"/>
        <v>Contract Number</v>
      </c>
      <c r="B61" s="1115"/>
      <c r="C61" s="1050"/>
      <c r="D61" s="1104"/>
      <c r="E61" s="1051"/>
      <c r="F61" s="1051"/>
      <c r="G61" s="1052" t="str">
        <f t="shared" si="0"/>
        <v/>
      </c>
    </row>
    <row r="62" spans="1:7">
      <c r="A62" s="1117" t="str">
        <f t="shared" si="1"/>
        <v>Contract Number</v>
      </c>
      <c r="B62" s="1115"/>
      <c r="C62" s="1050"/>
      <c r="D62" s="1104"/>
      <c r="E62" s="1051"/>
      <c r="F62" s="1051"/>
      <c r="G62" s="1052" t="str">
        <f t="shared" si="0"/>
        <v/>
      </c>
    </row>
    <row r="63" spans="1:7">
      <c r="A63" s="1117" t="str">
        <f t="shared" si="1"/>
        <v>Contract Number</v>
      </c>
      <c r="B63" s="1115"/>
      <c r="C63" s="1050"/>
      <c r="D63" s="1104"/>
      <c r="E63" s="1051"/>
      <c r="F63" s="1051"/>
      <c r="G63" s="1052" t="str">
        <f t="shared" si="0"/>
        <v/>
      </c>
    </row>
    <row r="64" spans="1:7">
      <c r="A64" s="1117" t="str">
        <f t="shared" si="1"/>
        <v>Contract Number</v>
      </c>
      <c r="B64" s="1115"/>
      <c r="C64" s="1050"/>
      <c r="D64" s="1104"/>
      <c r="E64" s="1051"/>
      <c r="F64" s="1051"/>
      <c r="G64" s="1052" t="str">
        <f t="shared" si="0"/>
        <v/>
      </c>
    </row>
    <row r="65" spans="1:7">
      <c r="A65" s="1117" t="str">
        <f t="shared" si="1"/>
        <v>Contract Number</v>
      </c>
      <c r="B65" s="1115"/>
      <c r="C65" s="1050"/>
      <c r="D65" s="1104"/>
      <c r="E65" s="1051"/>
      <c r="F65" s="1051"/>
      <c r="G65" s="1052" t="str">
        <f t="shared" si="0"/>
        <v/>
      </c>
    </row>
    <row r="66" spans="1:7">
      <c r="A66" s="1117" t="str">
        <f t="shared" si="1"/>
        <v>Contract Number</v>
      </c>
      <c r="B66" s="1115"/>
      <c r="C66" s="1050"/>
      <c r="D66" s="1104"/>
      <c r="E66" s="1051"/>
      <c r="F66" s="1051"/>
      <c r="G66" s="1052" t="str">
        <f t="shared" si="0"/>
        <v/>
      </c>
    </row>
    <row r="67" spans="1:7">
      <c r="A67" s="1117" t="str">
        <f t="shared" si="1"/>
        <v>Contract Number</v>
      </c>
      <c r="B67" s="1115"/>
      <c r="C67" s="1050"/>
      <c r="D67" s="1104"/>
      <c r="E67" s="1051"/>
      <c r="F67" s="1051"/>
      <c r="G67" s="1052" t="str">
        <f t="shared" si="0"/>
        <v/>
      </c>
    </row>
    <row r="68" spans="1:7">
      <c r="A68" s="1117" t="str">
        <f t="shared" si="1"/>
        <v>Contract Number</v>
      </c>
      <c r="B68" s="1115"/>
      <c r="C68" s="1050"/>
      <c r="D68" s="1104"/>
      <c r="E68" s="1051"/>
      <c r="F68" s="1051"/>
      <c r="G68" s="1052" t="str">
        <f t="shared" si="0"/>
        <v/>
      </c>
    </row>
    <row r="69" spans="1:7">
      <c r="A69" s="1117" t="str">
        <f t="shared" si="1"/>
        <v>Contract Number</v>
      </c>
      <c r="B69" s="1115"/>
      <c r="C69" s="1050"/>
      <c r="D69" s="1104"/>
      <c r="E69" s="1051"/>
      <c r="F69" s="1051"/>
      <c r="G69" s="1052" t="str">
        <f t="shared" si="0"/>
        <v/>
      </c>
    </row>
    <row r="70" spans="1:7">
      <c r="A70" s="1117" t="str">
        <f t="shared" si="1"/>
        <v>Contract Number</v>
      </c>
      <c r="B70" s="1115"/>
      <c r="C70" s="1050"/>
      <c r="D70" s="1104"/>
      <c r="E70" s="1051"/>
      <c r="F70" s="1051"/>
      <c r="G70" s="1052" t="str">
        <f t="shared" si="0"/>
        <v/>
      </c>
    </row>
    <row r="71" spans="1:7">
      <c r="A71" s="1117" t="str">
        <f t="shared" si="1"/>
        <v>Contract Number</v>
      </c>
      <c r="B71" s="1115"/>
      <c r="C71" s="1050"/>
      <c r="D71" s="1104"/>
      <c r="E71" s="1051"/>
      <c r="F71" s="1051"/>
      <c r="G71" s="1052" t="str">
        <f t="shared" si="0"/>
        <v/>
      </c>
    </row>
    <row r="72" spans="1:7">
      <c r="A72" s="1117" t="str">
        <f t="shared" si="1"/>
        <v>Contract Number</v>
      </c>
      <c r="B72" s="1115"/>
      <c r="C72" s="1050"/>
      <c r="D72" s="1104"/>
      <c r="E72" s="1051"/>
      <c r="F72" s="1051"/>
      <c r="G72" s="1052" t="str">
        <f t="shared" si="0"/>
        <v/>
      </c>
    </row>
    <row r="73" spans="1:7">
      <c r="A73" s="1117" t="str">
        <f t="shared" si="1"/>
        <v>Contract Number</v>
      </c>
      <c r="B73" s="1115"/>
      <c r="C73" s="1050"/>
      <c r="D73" s="1104"/>
      <c r="E73" s="1051"/>
      <c r="F73" s="1051"/>
      <c r="G73" s="1052" t="str">
        <f t="shared" si="0"/>
        <v/>
      </c>
    </row>
    <row r="74" spans="1:7">
      <c r="A74" s="1117" t="str">
        <f t="shared" si="1"/>
        <v>Contract Number</v>
      </c>
      <c r="B74" s="1115"/>
      <c r="C74" s="1050"/>
      <c r="D74" s="1104"/>
      <c r="E74" s="1051"/>
      <c r="F74" s="1051"/>
      <c r="G74" s="1052" t="str">
        <f t="shared" si="0"/>
        <v/>
      </c>
    </row>
    <row r="75" spans="1:7">
      <c r="A75" s="1117" t="str">
        <f t="shared" si="1"/>
        <v>Contract Number</v>
      </c>
      <c r="B75" s="1115"/>
      <c r="C75" s="1050"/>
      <c r="D75" s="1104"/>
      <c r="E75" s="1051"/>
      <c r="F75" s="1051"/>
      <c r="G75" s="1052" t="str">
        <f t="shared" si="0"/>
        <v/>
      </c>
    </row>
    <row r="76" spans="1:7">
      <c r="A76" s="1117" t="str">
        <f t="shared" si="1"/>
        <v>Contract Number</v>
      </c>
      <c r="B76" s="1115"/>
      <c r="C76" s="1050"/>
      <c r="D76" s="1104"/>
      <c r="E76" s="1051"/>
      <c r="F76" s="1051"/>
      <c r="G76" s="1052" t="str">
        <f t="shared" si="0"/>
        <v/>
      </c>
    </row>
    <row r="77" spans="1:7">
      <c r="A77" s="1117" t="str">
        <f t="shared" si="1"/>
        <v>Contract Number</v>
      </c>
      <c r="B77" s="1115"/>
      <c r="C77" s="1050"/>
      <c r="D77" s="1104"/>
      <c r="E77" s="1051"/>
      <c r="F77" s="1051"/>
      <c r="G77" s="1052" t="str">
        <f t="shared" ref="G77:G140" si="2">IF(ISERROR(E77/F77),"",(E77/F77))</f>
        <v/>
      </c>
    </row>
    <row r="78" spans="1:7">
      <c r="A78" s="1117" t="str">
        <f t="shared" ref="A78:A141" si="3">+A77</f>
        <v>Contract Number</v>
      </c>
      <c r="B78" s="1115"/>
      <c r="C78" s="1050"/>
      <c r="D78" s="1104"/>
      <c r="E78" s="1051"/>
      <c r="F78" s="1051"/>
      <c r="G78" s="1052" t="str">
        <f t="shared" si="2"/>
        <v/>
      </c>
    </row>
    <row r="79" spans="1:7">
      <c r="A79" s="1117" t="str">
        <f t="shared" si="3"/>
        <v>Contract Number</v>
      </c>
      <c r="B79" s="1115"/>
      <c r="C79" s="1050"/>
      <c r="D79" s="1104"/>
      <c r="E79" s="1051"/>
      <c r="F79" s="1051"/>
      <c r="G79" s="1052" t="str">
        <f t="shared" si="2"/>
        <v/>
      </c>
    </row>
    <row r="80" spans="1:7">
      <c r="A80" s="1117" t="str">
        <f t="shared" si="3"/>
        <v>Contract Number</v>
      </c>
      <c r="B80" s="1115"/>
      <c r="C80" s="1050"/>
      <c r="D80" s="1104"/>
      <c r="E80" s="1051"/>
      <c r="F80" s="1051"/>
      <c r="G80" s="1052" t="str">
        <f t="shared" si="2"/>
        <v/>
      </c>
    </row>
    <row r="81" spans="1:7">
      <c r="A81" s="1117" t="str">
        <f t="shared" si="3"/>
        <v>Contract Number</v>
      </c>
      <c r="B81" s="1115"/>
      <c r="C81" s="1050"/>
      <c r="D81" s="1104"/>
      <c r="E81" s="1051"/>
      <c r="F81" s="1051"/>
      <c r="G81" s="1052" t="str">
        <f t="shared" si="2"/>
        <v/>
      </c>
    </row>
    <row r="82" spans="1:7">
      <c r="A82" s="1117" t="str">
        <f t="shared" si="3"/>
        <v>Contract Number</v>
      </c>
      <c r="B82" s="1115"/>
      <c r="C82" s="1050"/>
      <c r="D82" s="1104"/>
      <c r="E82" s="1051"/>
      <c r="F82" s="1051"/>
      <c r="G82" s="1052" t="str">
        <f t="shared" si="2"/>
        <v/>
      </c>
    </row>
    <row r="83" spans="1:7">
      <c r="A83" s="1117" t="str">
        <f t="shared" si="3"/>
        <v>Contract Number</v>
      </c>
      <c r="B83" s="1115"/>
      <c r="C83" s="1050"/>
      <c r="D83" s="1104"/>
      <c r="E83" s="1051"/>
      <c r="F83" s="1051"/>
      <c r="G83" s="1052" t="str">
        <f t="shared" si="2"/>
        <v/>
      </c>
    </row>
    <row r="84" spans="1:7">
      <c r="A84" s="1117" t="str">
        <f t="shared" si="3"/>
        <v>Contract Number</v>
      </c>
      <c r="B84" s="1115"/>
      <c r="C84" s="1050"/>
      <c r="D84" s="1104"/>
      <c r="E84" s="1051"/>
      <c r="F84" s="1051"/>
      <c r="G84" s="1052" t="str">
        <f t="shared" si="2"/>
        <v/>
      </c>
    </row>
    <row r="85" spans="1:7">
      <c r="A85" s="1117" t="str">
        <f t="shared" si="3"/>
        <v>Contract Number</v>
      </c>
      <c r="B85" s="1115"/>
      <c r="C85" s="1050"/>
      <c r="D85" s="1104"/>
      <c r="E85" s="1051"/>
      <c r="F85" s="1051"/>
      <c r="G85" s="1052" t="str">
        <f t="shared" si="2"/>
        <v/>
      </c>
    </row>
    <row r="86" spans="1:7">
      <c r="A86" s="1117" t="str">
        <f t="shared" si="3"/>
        <v>Contract Number</v>
      </c>
      <c r="B86" s="1115"/>
      <c r="C86" s="1050"/>
      <c r="D86" s="1104"/>
      <c r="E86" s="1051"/>
      <c r="F86" s="1051"/>
      <c r="G86" s="1052" t="str">
        <f t="shared" si="2"/>
        <v/>
      </c>
    </row>
    <row r="87" spans="1:7">
      <c r="A87" s="1117" t="str">
        <f t="shared" si="3"/>
        <v>Contract Number</v>
      </c>
      <c r="B87" s="1115"/>
      <c r="C87" s="1050"/>
      <c r="D87" s="1104"/>
      <c r="E87" s="1051"/>
      <c r="F87" s="1051"/>
      <c r="G87" s="1052" t="str">
        <f t="shared" si="2"/>
        <v/>
      </c>
    </row>
    <row r="88" spans="1:7">
      <c r="A88" s="1117" t="str">
        <f t="shared" si="3"/>
        <v>Contract Number</v>
      </c>
      <c r="B88" s="1115"/>
      <c r="C88" s="1050"/>
      <c r="D88" s="1104"/>
      <c r="E88" s="1051"/>
      <c r="F88" s="1051"/>
      <c r="G88" s="1052" t="str">
        <f t="shared" si="2"/>
        <v/>
      </c>
    </row>
    <row r="89" spans="1:7">
      <c r="A89" s="1117" t="str">
        <f t="shared" si="3"/>
        <v>Contract Number</v>
      </c>
      <c r="B89" s="1115"/>
      <c r="C89" s="1050"/>
      <c r="D89" s="1104"/>
      <c r="E89" s="1051"/>
      <c r="F89" s="1051"/>
      <c r="G89" s="1052" t="str">
        <f t="shared" si="2"/>
        <v/>
      </c>
    </row>
    <row r="90" spans="1:7">
      <c r="A90" s="1117" t="str">
        <f t="shared" si="3"/>
        <v>Contract Number</v>
      </c>
      <c r="B90" s="1115"/>
      <c r="C90" s="1050"/>
      <c r="D90" s="1104"/>
      <c r="E90" s="1051"/>
      <c r="F90" s="1051"/>
      <c r="G90" s="1052" t="str">
        <f t="shared" si="2"/>
        <v/>
      </c>
    </row>
    <row r="91" spans="1:7">
      <c r="A91" s="1117" t="str">
        <f t="shared" si="3"/>
        <v>Contract Number</v>
      </c>
      <c r="B91" s="1115"/>
      <c r="C91" s="1050"/>
      <c r="D91" s="1104"/>
      <c r="E91" s="1051"/>
      <c r="F91" s="1051"/>
      <c r="G91" s="1052" t="str">
        <f t="shared" si="2"/>
        <v/>
      </c>
    </row>
    <row r="92" spans="1:7">
      <c r="A92" s="1117" t="str">
        <f t="shared" si="3"/>
        <v>Contract Number</v>
      </c>
      <c r="B92" s="1115"/>
      <c r="C92" s="1050"/>
      <c r="D92" s="1104"/>
      <c r="E92" s="1051"/>
      <c r="F92" s="1051"/>
      <c r="G92" s="1052" t="str">
        <f t="shared" si="2"/>
        <v/>
      </c>
    </row>
    <row r="93" spans="1:7">
      <c r="A93" s="1117" t="str">
        <f t="shared" si="3"/>
        <v>Contract Number</v>
      </c>
      <c r="B93" s="1115"/>
      <c r="C93" s="1050"/>
      <c r="D93" s="1104"/>
      <c r="E93" s="1051"/>
      <c r="F93" s="1051"/>
      <c r="G93" s="1052" t="str">
        <f t="shared" si="2"/>
        <v/>
      </c>
    </row>
    <row r="94" spans="1:7">
      <c r="A94" s="1117" t="str">
        <f t="shared" si="3"/>
        <v>Contract Number</v>
      </c>
      <c r="B94" s="1115"/>
      <c r="C94" s="1050"/>
      <c r="D94" s="1104"/>
      <c r="E94" s="1051"/>
      <c r="F94" s="1051"/>
      <c r="G94" s="1052" t="str">
        <f t="shared" si="2"/>
        <v/>
      </c>
    </row>
    <row r="95" spans="1:7">
      <c r="A95" s="1117" t="str">
        <f t="shared" si="3"/>
        <v>Contract Number</v>
      </c>
      <c r="B95" s="1115"/>
      <c r="C95" s="1050"/>
      <c r="D95" s="1104"/>
      <c r="E95" s="1051"/>
      <c r="F95" s="1051"/>
      <c r="G95" s="1052" t="str">
        <f t="shared" si="2"/>
        <v/>
      </c>
    </row>
    <row r="96" spans="1:7">
      <c r="A96" s="1117" t="str">
        <f t="shared" si="3"/>
        <v>Contract Number</v>
      </c>
      <c r="B96" s="1115"/>
      <c r="C96" s="1050"/>
      <c r="D96" s="1104"/>
      <c r="E96" s="1051"/>
      <c r="F96" s="1051"/>
      <c r="G96" s="1052" t="str">
        <f t="shared" si="2"/>
        <v/>
      </c>
    </row>
    <row r="97" spans="1:7">
      <c r="A97" s="1117" t="str">
        <f t="shared" si="3"/>
        <v>Contract Number</v>
      </c>
      <c r="B97" s="1115"/>
      <c r="C97" s="1050"/>
      <c r="D97" s="1104"/>
      <c r="E97" s="1051"/>
      <c r="F97" s="1051"/>
      <c r="G97" s="1052" t="str">
        <f t="shared" si="2"/>
        <v/>
      </c>
    </row>
    <row r="98" spans="1:7">
      <c r="A98" s="1117" t="str">
        <f t="shared" si="3"/>
        <v>Contract Number</v>
      </c>
      <c r="B98" s="1115"/>
      <c r="C98" s="1050"/>
      <c r="D98" s="1104"/>
      <c r="E98" s="1051"/>
      <c r="F98" s="1051"/>
      <c r="G98" s="1052" t="str">
        <f t="shared" si="2"/>
        <v/>
      </c>
    </row>
    <row r="99" spans="1:7">
      <c r="A99" s="1117" t="str">
        <f t="shared" si="3"/>
        <v>Contract Number</v>
      </c>
      <c r="B99" s="1115"/>
      <c r="C99" s="1050"/>
      <c r="D99" s="1104"/>
      <c r="E99" s="1051"/>
      <c r="F99" s="1051"/>
      <c r="G99" s="1052" t="str">
        <f t="shared" si="2"/>
        <v/>
      </c>
    </row>
    <row r="100" spans="1:7">
      <c r="A100" s="1117" t="str">
        <f t="shared" si="3"/>
        <v>Contract Number</v>
      </c>
      <c r="B100" s="1115"/>
      <c r="C100" s="1050"/>
      <c r="D100" s="1104"/>
      <c r="E100" s="1051"/>
      <c r="F100" s="1051"/>
      <c r="G100" s="1052" t="str">
        <f t="shared" si="2"/>
        <v/>
      </c>
    </row>
    <row r="101" spans="1:7">
      <c r="A101" s="1117" t="str">
        <f t="shared" si="3"/>
        <v>Contract Number</v>
      </c>
      <c r="B101" s="1115"/>
      <c r="C101" s="1050"/>
      <c r="D101" s="1104"/>
      <c r="E101" s="1051"/>
      <c r="F101" s="1051"/>
      <c r="G101" s="1052" t="str">
        <f t="shared" si="2"/>
        <v/>
      </c>
    </row>
    <row r="102" spans="1:7">
      <c r="A102" s="1117" t="str">
        <f t="shared" si="3"/>
        <v>Contract Number</v>
      </c>
      <c r="B102" s="1115"/>
      <c r="C102" s="1050"/>
      <c r="D102" s="1104"/>
      <c r="E102" s="1051"/>
      <c r="F102" s="1051"/>
      <c r="G102" s="1052" t="str">
        <f t="shared" si="2"/>
        <v/>
      </c>
    </row>
    <row r="103" spans="1:7">
      <c r="A103" s="1117" t="str">
        <f t="shared" si="3"/>
        <v>Contract Number</v>
      </c>
      <c r="B103" s="1115"/>
      <c r="C103" s="1050"/>
      <c r="D103" s="1104"/>
      <c r="E103" s="1051"/>
      <c r="F103" s="1051"/>
      <c r="G103" s="1052" t="str">
        <f t="shared" si="2"/>
        <v/>
      </c>
    </row>
    <row r="104" spans="1:7">
      <c r="A104" s="1117" t="str">
        <f t="shared" si="3"/>
        <v>Contract Number</v>
      </c>
      <c r="B104" s="1115"/>
      <c r="C104" s="1050"/>
      <c r="D104" s="1104"/>
      <c r="E104" s="1051"/>
      <c r="F104" s="1051"/>
      <c r="G104" s="1052" t="str">
        <f t="shared" si="2"/>
        <v/>
      </c>
    </row>
    <row r="105" spans="1:7">
      <c r="A105" s="1117" t="str">
        <f t="shared" si="3"/>
        <v>Contract Number</v>
      </c>
      <c r="B105" s="1115"/>
      <c r="C105" s="1050"/>
      <c r="D105" s="1104"/>
      <c r="E105" s="1051"/>
      <c r="F105" s="1051"/>
      <c r="G105" s="1052" t="str">
        <f t="shared" si="2"/>
        <v/>
      </c>
    </row>
    <row r="106" spans="1:7">
      <c r="A106" s="1117" t="str">
        <f t="shared" si="3"/>
        <v>Contract Number</v>
      </c>
      <c r="B106" s="1115"/>
      <c r="C106" s="1050"/>
      <c r="D106" s="1104"/>
      <c r="E106" s="1051"/>
      <c r="F106" s="1051"/>
      <c r="G106" s="1052" t="str">
        <f t="shared" si="2"/>
        <v/>
      </c>
    </row>
    <row r="107" spans="1:7">
      <c r="A107" s="1117" t="str">
        <f t="shared" si="3"/>
        <v>Contract Number</v>
      </c>
      <c r="B107" s="1115"/>
      <c r="C107" s="1050"/>
      <c r="D107" s="1104"/>
      <c r="E107" s="1051"/>
      <c r="F107" s="1051"/>
      <c r="G107" s="1052" t="str">
        <f t="shared" si="2"/>
        <v/>
      </c>
    </row>
    <row r="108" spans="1:7">
      <c r="A108" s="1117" t="str">
        <f t="shared" si="3"/>
        <v>Contract Number</v>
      </c>
      <c r="B108" s="1115"/>
      <c r="C108" s="1050"/>
      <c r="D108" s="1104"/>
      <c r="E108" s="1051"/>
      <c r="F108" s="1051"/>
      <c r="G108" s="1052" t="str">
        <f t="shared" si="2"/>
        <v/>
      </c>
    </row>
    <row r="109" spans="1:7">
      <c r="A109" s="1117" t="str">
        <f t="shared" si="3"/>
        <v>Contract Number</v>
      </c>
      <c r="B109" s="1115"/>
      <c r="C109" s="1050"/>
      <c r="D109" s="1104"/>
      <c r="E109" s="1051"/>
      <c r="F109" s="1051"/>
      <c r="G109" s="1052" t="str">
        <f t="shared" si="2"/>
        <v/>
      </c>
    </row>
    <row r="110" spans="1:7">
      <c r="A110" s="1117" t="str">
        <f t="shared" si="3"/>
        <v>Contract Number</v>
      </c>
      <c r="B110" s="1115"/>
      <c r="C110" s="1050"/>
      <c r="D110" s="1104"/>
      <c r="E110" s="1051"/>
      <c r="F110" s="1051"/>
      <c r="G110" s="1052" t="str">
        <f t="shared" si="2"/>
        <v/>
      </c>
    </row>
    <row r="111" spans="1:7">
      <c r="A111" s="1117" t="str">
        <f t="shared" si="3"/>
        <v>Contract Number</v>
      </c>
      <c r="B111" s="1115"/>
      <c r="C111" s="1050"/>
      <c r="D111" s="1104"/>
      <c r="E111" s="1051"/>
      <c r="F111" s="1051"/>
      <c r="G111" s="1052" t="str">
        <f t="shared" si="2"/>
        <v/>
      </c>
    </row>
    <row r="112" spans="1:7">
      <c r="A112" s="1117" t="str">
        <f t="shared" si="3"/>
        <v>Contract Number</v>
      </c>
      <c r="B112" s="1115"/>
      <c r="C112" s="1050"/>
      <c r="D112" s="1104"/>
      <c r="E112" s="1051"/>
      <c r="F112" s="1051"/>
      <c r="G112" s="1052" t="str">
        <f t="shared" si="2"/>
        <v/>
      </c>
    </row>
    <row r="113" spans="1:7">
      <c r="A113" s="1117" t="str">
        <f t="shared" si="3"/>
        <v>Contract Number</v>
      </c>
      <c r="B113" s="1115"/>
      <c r="C113" s="1050"/>
      <c r="D113" s="1104"/>
      <c r="E113" s="1051"/>
      <c r="F113" s="1051"/>
      <c r="G113" s="1052" t="str">
        <f t="shared" si="2"/>
        <v/>
      </c>
    </row>
    <row r="114" spans="1:7">
      <c r="A114" s="1117" t="str">
        <f t="shared" si="3"/>
        <v>Contract Number</v>
      </c>
      <c r="B114" s="1115"/>
      <c r="C114" s="1050"/>
      <c r="D114" s="1104"/>
      <c r="E114" s="1051"/>
      <c r="F114" s="1051"/>
      <c r="G114" s="1052" t="str">
        <f t="shared" si="2"/>
        <v/>
      </c>
    </row>
    <row r="115" spans="1:7">
      <c r="A115" s="1117" t="str">
        <f t="shared" si="3"/>
        <v>Contract Number</v>
      </c>
      <c r="B115" s="1115"/>
      <c r="C115" s="1050"/>
      <c r="D115" s="1104"/>
      <c r="E115" s="1051"/>
      <c r="F115" s="1051"/>
      <c r="G115" s="1052" t="str">
        <f t="shared" si="2"/>
        <v/>
      </c>
    </row>
    <row r="116" spans="1:7">
      <c r="A116" s="1117" t="str">
        <f t="shared" si="3"/>
        <v>Contract Number</v>
      </c>
      <c r="B116" s="1115"/>
      <c r="C116" s="1050"/>
      <c r="D116" s="1104"/>
      <c r="E116" s="1051"/>
      <c r="F116" s="1051"/>
      <c r="G116" s="1052" t="str">
        <f t="shared" si="2"/>
        <v/>
      </c>
    </row>
    <row r="117" spans="1:7">
      <c r="A117" s="1117" t="str">
        <f t="shared" si="3"/>
        <v>Contract Number</v>
      </c>
      <c r="B117" s="1115"/>
      <c r="C117" s="1050"/>
      <c r="D117" s="1104"/>
      <c r="E117" s="1051"/>
      <c r="F117" s="1051"/>
      <c r="G117" s="1052" t="str">
        <f t="shared" si="2"/>
        <v/>
      </c>
    </row>
    <row r="118" spans="1:7">
      <c r="A118" s="1117" t="str">
        <f t="shared" si="3"/>
        <v>Contract Number</v>
      </c>
      <c r="B118" s="1115"/>
      <c r="C118" s="1050"/>
      <c r="D118" s="1104"/>
      <c r="E118" s="1051"/>
      <c r="F118" s="1051"/>
      <c r="G118" s="1052" t="str">
        <f t="shared" si="2"/>
        <v/>
      </c>
    </row>
    <row r="119" spans="1:7">
      <c r="A119" s="1117" t="str">
        <f t="shared" si="3"/>
        <v>Contract Number</v>
      </c>
      <c r="B119" s="1115"/>
      <c r="C119" s="1050"/>
      <c r="D119" s="1104"/>
      <c r="E119" s="1051"/>
      <c r="F119" s="1051"/>
      <c r="G119" s="1052" t="str">
        <f t="shared" si="2"/>
        <v/>
      </c>
    </row>
    <row r="120" spans="1:7">
      <c r="A120" s="1117" t="str">
        <f t="shared" si="3"/>
        <v>Contract Number</v>
      </c>
      <c r="B120" s="1115"/>
      <c r="C120" s="1050"/>
      <c r="D120" s="1104"/>
      <c r="E120" s="1051"/>
      <c r="F120" s="1051"/>
      <c r="G120" s="1052" t="str">
        <f t="shared" si="2"/>
        <v/>
      </c>
    </row>
    <row r="121" spans="1:7">
      <c r="A121" s="1117" t="str">
        <f t="shared" si="3"/>
        <v>Contract Number</v>
      </c>
      <c r="B121" s="1115"/>
      <c r="C121" s="1050"/>
      <c r="D121" s="1104"/>
      <c r="E121" s="1051"/>
      <c r="F121" s="1051"/>
      <c r="G121" s="1052" t="str">
        <f t="shared" si="2"/>
        <v/>
      </c>
    </row>
    <row r="122" spans="1:7">
      <c r="A122" s="1117" t="str">
        <f t="shared" si="3"/>
        <v>Contract Number</v>
      </c>
      <c r="B122" s="1115"/>
      <c r="C122" s="1050"/>
      <c r="D122" s="1104"/>
      <c r="E122" s="1051"/>
      <c r="F122" s="1051"/>
      <c r="G122" s="1052" t="str">
        <f t="shared" si="2"/>
        <v/>
      </c>
    </row>
    <row r="123" spans="1:7">
      <c r="A123" s="1117" t="str">
        <f t="shared" si="3"/>
        <v>Contract Number</v>
      </c>
      <c r="B123" s="1115"/>
      <c r="C123" s="1050"/>
      <c r="D123" s="1104"/>
      <c r="E123" s="1051"/>
      <c r="F123" s="1051"/>
      <c r="G123" s="1052" t="str">
        <f t="shared" si="2"/>
        <v/>
      </c>
    </row>
    <row r="124" spans="1:7">
      <c r="A124" s="1117" t="str">
        <f t="shared" si="3"/>
        <v>Contract Number</v>
      </c>
      <c r="B124" s="1115"/>
      <c r="C124" s="1050"/>
      <c r="D124" s="1104"/>
      <c r="E124" s="1051"/>
      <c r="F124" s="1051"/>
      <c r="G124" s="1052" t="str">
        <f t="shared" si="2"/>
        <v/>
      </c>
    </row>
    <row r="125" spans="1:7">
      <c r="A125" s="1117" t="str">
        <f t="shared" si="3"/>
        <v>Contract Number</v>
      </c>
      <c r="B125" s="1115"/>
      <c r="C125" s="1050"/>
      <c r="D125" s="1104"/>
      <c r="E125" s="1051"/>
      <c r="F125" s="1051"/>
      <c r="G125" s="1052" t="str">
        <f t="shared" si="2"/>
        <v/>
      </c>
    </row>
    <row r="126" spans="1:7">
      <c r="A126" s="1117" t="str">
        <f t="shared" si="3"/>
        <v>Contract Number</v>
      </c>
      <c r="B126" s="1115"/>
      <c r="C126" s="1050"/>
      <c r="D126" s="1104"/>
      <c r="E126" s="1051"/>
      <c r="F126" s="1051"/>
      <c r="G126" s="1052" t="str">
        <f t="shared" si="2"/>
        <v/>
      </c>
    </row>
    <row r="127" spans="1:7">
      <c r="A127" s="1117" t="str">
        <f t="shared" si="3"/>
        <v>Contract Number</v>
      </c>
      <c r="B127" s="1115"/>
      <c r="C127" s="1050"/>
      <c r="D127" s="1104"/>
      <c r="E127" s="1051"/>
      <c r="F127" s="1051"/>
      <c r="G127" s="1052" t="str">
        <f t="shared" si="2"/>
        <v/>
      </c>
    </row>
    <row r="128" spans="1:7">
      <c r="A128" s="1117" t="str">
        <f t="shared" si="3"/>
        <v>Contract Number</v>
      </c>
      <c r="B128" s="1115"/>
      <c r="C128" s="1050"/>
      <c r="D128" s="1104"/>
      <c r="E128" s="1051"/>
      <c r="F128" s="1051"/>
      <c r="G128" s="1052" t="str">
        <f t="shared" si="2"/>
        <v/>
      </c>
    </row>
    <row r="129" spans="1:7">
      <c r="A129" s="1117" t="str">
        <f t="shared" si="3"/>
        <v>Contract Number</v>
      </c>
      <c r="B129" s="1115"/>
      <c r="C129" s="1050"/>
      <c r="D129" s="1104"/>
      <c r="E129" s="1051"/>
      <c r="F129" s="1051"/>
      <c r="G129" s="1052" t="str">
        <f t="shared" si="2"/>
        <v/>
      </c>
    </row>
    <row r="130" spans="1:7">
      <c r="A130" s="1117" t="str">
        <f t="shared" si="3"/>
        <v>Contract Number</v>
      </c>
      <c r="B130" s="1115"/>
      <c r="C130" s="1050"/>
      <c r="D130" s="1104"/>
      <c r="E130" s="1051"/>
      <c r="F130" s="1051"/>
      <c r="G130" s="1052" t="str">
        <f t="shared" si="2"/>
        <v/>
      </c>
    </row>
    <row r="131" spans="1:7">
      <c r="A131" s="1117" t="str">
        <f t="shared" si="3"/>
        <v>Contract Number</v>
      </c>
      <c r="B131" s="1115"/>
      <c r="C131" s="1050"/>
      <c r="D131" s="1104"/>
      <c r="E131" s="1051"/>
      <c r="F131" s="1051"/>
      <c r="G131" s="1052" t="str">
        <f t="shared" si="2"/>
        <v/>
      </c>
    </row>
    <row r="132" spans="1:7">
      <c r="A132" s="1117" t="str">
        <f t="shared" si="3"/>
        <v>Contract Number</v>
      </c>
      <c r="B132" s="1115"/>
      <c r="C132" s="1050"/>
      <c r="D132" s="1104"/>
      <c r="E132" s="1051"/>
      <c r="F132" s="1051"/>
      <c r="G132" s="1052" t="str">
        <f t="shared" si="2"/>
        <v/>
      </c>
    </row>
    <row r="133" spans="1:7">
      <c r="A133" s="1117" t="str">
        <f t="shared" si="3"/>
        <v>Contract Number</v>
      </c>
      <c r="B133" s="1115"/>
      <c r="C133" s="1050"/>
      <c r="D133" s="1104"/>
      <c r="E133" s="1051"/>
      <c r="F133" s="1051"/>
      <c r="G133" s="1052" t="str">
        <f t="shared" si="2"/>
        <v/>
      </c>
    </row>
    <row r="134" spans="1:7">
      <c r="A134" s="1117" t="str">
        <f t="shared" si="3"/>
        <v>Contract Number</v>
      </c>
      <c r="B134" s="1115"/>
      <c r="C134" s="1050"/>
      <c r="D134" s="1104"/>
      <c r="E134" s="1051"/>
      <c r="F134" s="1051"/>
      <c r="G134" s="1052" t="str">
        <f t="shared" si="2"/>
        <v/>
      </c>
    </row>
    <row r="135" spans="1:7">
      <c r="A135" s="1117" t="str">
        <f t="shared" si="3"/>
        <v>Contract Number</v>
      </c>
      <c r="B135" s="1115"/>
      <c r="C135" s="1050"/>
      <c r="D135" s="1104"/>
      <c r="E135" s="1051"/>
      <c r="F135" s="1051"/>
      <c r="G135" s="1052" t="str">
        <f t="shared" si="2"/>
        <v/>
      </c>
    </row>
    <row r="136" spans="1:7">
      <c r="A136" s="1117" t="str">
        <f t="shared" si="3"/>
        <v>Contract Number</v>
      </c>
      <c r="B136" s="1115"/>
      <c r="C136" s="1050"/>
      <c r="D136" s="1104"/>
      <c r="E136" s="1051"/>
      <c r="F136" s="1051"/>
      <c r="G136" s="1052" t="str">
        <f t="shared" si="2"/>
        <v/>
      </c>
    </row>
    <row r="137" spans="1:7">
      <c r="A137" s="1117" t="str">
        <f t="shared" si="3"/>
        <v>Contract Number</v>
      </c>
      <c r="B137" s="1115"/>
      <c r="C137" s="1050"/>
      <c r="D137" s="1104"/>
      <c r="E137" s="1051"/>
      <c r="F137" s="1051"/>
      <c r="G137" s="1052" t="str">
        <f t="shared" si="2"/>
        <v/>
      </c>
    </row>
    <row r="138" spans="1:7">
      <c r="A138" s="1117" t="str">
        <f t="shared" si="3"/>
        <v>Contract Number</v>
      </c>
      <c r="B138" s="1115"/>
      <c r="C138" s="1050"/>
      <c r="D138" s="1104"/>
      <c r="E138" s="1051"/>
      <c r="F138" s="1051"/>
      <c r="G138" s="1052" t="str">
        <f t="shared" si="2"/>
        <v/>
      </c>
    </row>
    <row r="139" spans="1:7">
      <c r="A139" s="1117" t="str">
        <f t="shared" si="3"/>
        <v>Contract Number</v>
      </c>
      <c r="B139" s="1115"/>
      <c r="C139" s="1050"/>
      <c r="D139" s="1104"/>
      <c r="E139" s="1051"/>
      <c r="F139" s="1051"/>
      <c r="G139" s="1052" t="str">
        <f t="shared" si="2"/>
        <v/>
      </c>
    </row>
    <row r="140" spans="1:7">
      <c r="A140" s="1117" t="str">
        <f t="shared" si="3"/>
        <v>Contract Number</v>
      </c>
      <c r="B140" s="1115"/>
      <c r="C140" s="1050"/>
      <c r="D140" s="1104"/>
      <c r="E140" s="1051"/>
      <c r="F140" s="1051"/>
      <c r="G140" s="1052" t="str">
        <f t="shared" si="2"/>
        <v/>
      </c>
    </row>
    <row r="141" spans="1:7">
      <c r="A141" s="1117" t="str">
        <f t="shared" si="3"/>
        <v>Contract Number</v>
      </c>
      <c r="B141" s="1115"/>
      <c r="C141" s="1050"/>
      <c r="D141" s="1104"/>
      <c r="E141" s="1051"/>
      <c r="F141" s="1051"/>
      <c r="G141" s="1052" t="str">
        <f t="shared" ref="G141:G500" si="4">IF(ISERROR(E141/F141),"",(E141/F141))</f>
        <v/>
      </c>
    </row>
    <row r="142" spans="1:7">
      <c r="A142" s="1117" t="str">
        <f t="shared" ref="A142:A205" si="5">+A141</f>
        <v>Contract Number</v>
      </c>
      <c r="B142" s="1115"/>
      <c r="C142" s="1050"/>
      <c r="D142" s="1104"/>
      <c r="E142" s="1051"/>
      <c r="F142" s="1051"/>
      <c r="G142" s="1052" t="str">
        <f t="shared" si="4"/>
        <v/>
      </c>
    </row>
    <row r="143" spans="1:7">
      <c r="A143" s="1117" t="str">
        <f t="shared" si="5"/>
        <v>Contract Number</v>
      </c>
      <c r="B143" s="1115"/>
      <c r="C143" s="1050"/>
      <c r="D143" s="1104"/>
      <c r="E143" s="1051"/>
      <c r="F143" s="1051"/>
      <c r="G143" s="1052" t="str">
        <f t="shared" si="4"/>
        <v/>
      </c>
    </row>
    <row r="144" spans="1:7">
      <c r="A144" s="1117" t="str">
        <f t="shared" si="5"/>
        <v>Contract Number</v>
      </c>
      <c r="B144" s="1115"/>
      <c r="C144" s="1050"/>
      <c r="D144" s="1104"/>
      <c r="E144" s="1051"/>
      <c r="F144" s="1051"/>
      <c r="G144" s="1052" t="str">
        <f t="shared" si="4"/>
        <v/>
      </c>
    </row>
    <row r="145" spans="1:7">
      <c r="A145" s="1117" t="str">
        <f t="shared" si="5"/>
        <v>Contract Number</v>
      </c>
      <c r="B145" s="1115"/>
      <c r="C145" s="1050"/>
      <c r="D145" s="1104"/>
      <c r="E145" s="1051"/>
      <c r="F145" s="1051"/>
      <c r="G145" s="1052" t="str">
        <f t="shared" si="4"/>
        <v/>
      </c>
    </row>
    <row r="146" spans="1:7">
      <c r="A146" s="1117" t="str">
        <f t="shared" si="5"/>
        <v>Contract Number</v>
      </c>
      <c r="B146" s="1115"/>
      <c r="C146" s="1050"/>
      <c r="D146" s="1104"/>
      <c r="E146" s="1051"/>
      <c r="F146" s="1051"/>
      <c r="G146" s="1052" t="str">
        <f t="shared" si="4"/>
        <v/>
      </c>
    </row>
    <row r="147" spans="1:7">
      <c r="A147" s="1117" t="str">
        <f t="shared" si="5"/>
        <v>Contract Number</v>
      </c>
      <c r="B147" s="1115"/>
      <c r="C147" s="1050"/>
      <c r="D147" s="1104"/>
      <c r="E147" s="1051"/>
      <c r="F147" s="1051"/>
      <c r="G147" s="1052" t="str">
        <f t="shared" si="4"/>
        <v/>
      </c>
    </row>
    <row r="148" spans="1:7">
      <c r="A148" s="1117" t="str">
        <f t="shared" si="5"/>
        <v>Contract Number</v>
      </c>
      <c r="B148" s="1115"/>
      <c r="C148" s="1050"/>
      <c r="D148" s="1104"/>
      <c r="E148" s="1051"/>
      <c r="F148" s="1051"/>
      <c r="G148" s="1052" t="str">
        <f t="shared" si="4"/>
        <v/>
      </c>
    </row>
    <row r="149" spans="1:7">
      <c r="A149" s="1117" t="str">
        <f t="shared" si="5"/>
        <v>Contract Number</v>
      </c>
      <c r="B149" s="1115"/>
      <c r="C149" s="1050"/>
      <c r="D149" s="1104"/>
      <c r="E149" s="1051"/>
      <c r="F149" s="1051"/>
      <c r="G149" s="1052" t="str">
        <f t="shared" si="4"/>
        <v/>
      </c>
    </row>
    <row r="150" spans="1:7">
      <c r="A150" s="1117" t="str">
        <f t="shared" si="5"/>
        <v>Contract Number</v>
      </c>
      <c r="B150" s="1115"/>
      <c r="C150" s="1050"/>
      <c r="D150" s="1104"/>
      <c r="E150" s="1051"/>
      <c r="F150" s="1051"/>
      <c r="G150" s="1052" t="str">
        <f t="shared" si="4"/>
        <v/>
      </c>
    </row>
    <row r="151" spans="1:7">
      <c r="A151" s="1117" t="str">
        <f t="shared" si="5"/>
        <v>Contract Number</v>
      </c>
      <c r="B151" s="1115"/>
      <c r="C151" s="1050"/>
      <c r="D151" s="1104"/>
      <c r="E151" s="1051"/>
      <c r="F151" s="1051"/>
      <c r="G151" s="1052" t="str">
        <f t="shared" si="4"/>
        <v/>
      </c>
    </row>
    <row r="152" spans="1:7">
      <c r="A152" s="1117" t="str">
        <f t="shared" si="5"/>
        <v>Contract Number</v>
      </c>
      <c r="B152" s="1115"/>
      <c r="C152" s="1050"/>
      <c r="D152" s="1104"/>
      <c r="E152" s="1051"/>
      <c r="F152" s="1051"/>
      <c r="G152" s="1052" t="str">
        <f t="shared" si="4"/>
        <v/>
      </c>
    </row>
    <row r="153" spans="1:7">
      <c r="A153" s="1117" t="str">
        <f t="shared" si="5"/>
        <v>Contract Number</v>
      </c>
      <c r="B153" s="1115"/>
      <c r="C153" s="1050"/>
      <c r="D153" s="1104"/>
      <c r="E153" s="1051"/>
      <c r="F153" s="1051"/>
      <c r="G153" s="1052" t="str">
        <f t="shared" si="4"/>
        <v/>
      </c>
    </row>
    <row r="154" spans="1:7">
      <c r="A154" s="1117" t="str">
        <f t="shared" si="5"/>
        <v>Contract Number</v>
      </c>
      <c r="B154" s="1115"/>
      <c r="C154" s="1050"/>
      <c r="D154" s="1104"/>
      <c r="E154" s="1051"/>
      <c r="F154" s="1051"/>
      <c r="G154" s="1052" t="str">
        <f t="shared" si="4"/>
        <v/>
      </c>
    </row>
    <row r="155" spans="1:7">
      <c r="A155" s="1117" t="str">
        <f t="shared" si="5"/>
        <v>Contract Number</v>
      </c>
      <c r="B155" s="1115"/>
      <c r="C155" s="1050"/>
      <c r="D155" s="1104"/>
      <c r="E155" s="1051"/>
      <c r="F155" s="1051"/>
      <c r="G155" s="1052" t="str">
        <f t="shared" si="4"/>
        <v/>
      </c>
    </row>
    <row r="156" spans="1:7">
      <c r="A156" s="1117" t="str">
        <f t="shared" si="5"/>
        <v>Contract Number</v>
      </c>
      <c r="B156" s="1115"/>
      <c r="C156" s="1050"/>
      <c r="D156" s="1104"/>
      <c r="E156" s="1051"/>
      <c r="F156" s="1051"/>
      <c r="G156" s="1052" t="str">
        <f t="shared" si="4"/>
        <v/>
      </c>
    </row>
    <row r="157" spans="1:7">
      <c r="A157" s="1117" t="str">
        <f t="shared" si="5"/>
        <v>Contract Number</v>
      </c>
      <c r="B157" s="1115"/>
      <c r="C157" s="1050"/>
      <c r="D157" s="1104"/>
      <c r="E157" s="1051"/>
      <c r="F157" s="1051"/>
      <c r="G157" s="1052" t="str">
        <f t="shared" si="4"/>
        <v/>
      </c>
    </row>
    <row r="158" spans="1:7">
      <c r="A158" s="1117" t="str">
        <f t="shared" si="5"/>
        <v>Contract Number</v>
      </c>
      <c r="B158" s="1115"/>
      <c r="C158" s="1050"/>
      <c r="D158" s="1104"/>
      <c r="E158" s="1051"/>
      <c r="F158" s="1051"/>
      <c r="G158" s="1052" t="str">
        <f t="shared" si="4"/>
        <v/>
      </c>
    </row>
    <row r="159" spans="1:7">
      <c r="A159" s="1117" t="str">
        <f t="shared" si="5"/>
        <v>Contract Number</v>
      </c>
      <c r="B159" s="1115"/>
      <c r="C159" s="1050"/>
      <c r="D159" s="1104"/>
      <c r="E159" s="1051"/>
      <c r="F159" s="1051"/>
      <c r="G159" s="1052" t="str">
        <f t="shared" si="4"/>
        <v/>
      </c>
    </row>
    <row r="160" spans="1:7">
      <c r="A160" s="1117" t="str">
        <f t="shared" si="5"/>
        <v>Contract Number</v>
      </c>
      <c r="B160" s="1115"/>
      <c r="C160" s="1050"/>
      <c r="D160" s="1104"/>
      <c r="E160" s="1051"/>
      <c r="F160" s="1051"/>
      <c r="G160" s="1052"/>
    </row>
    <row r="161" spans="1:7">
      <c r="A161" s="1117" t="str">
        <f t="shared" si="5"/>
        <v>Contract Number</v>
      </c>
      <c r="B161" s="1115"/>
      <c r="C161" s="1050"/>
      <c r="D161" s="1104"/>
      <c r="E161" s="1051"/>
      <c r="F161" s="1051"/>
      <c r="G161" s="1052"/>
    </row>
    <row r="162" spans="1:7">
      <c r="A162" s="1117" t="str">
        <f t="shared" si="5"/>
        <v>Contract Number</v>
      </c>
      <c r="B162" s="1115"/>
      <c r="C162" s="1050"/>
      <c r="D162" s="1104"/>
      <c r="E162" s="1051"/>
      <c r="F162" s="1051"/>
      <c r="G162" s="1052"/>
    </row>
    <row r="163" spans="1:7">
      <c r="A163" s="1117" t="str">
        <f t="shared" si="5"/>
        <v>Contract Number</v>
      </c>
      <c r="B163" s="1115"/>
      <c r="C163" s="1050"/>
      <c r="D163" s="1104"/>
      <c r="E163" s="1051"/>
      <c r="F163" s="1051"/>
      <c r="G163" s="1052"/>
    </row>
    <row r="164" spans="1:7">
      <c r="A164" s="1117" t="str">
        <f t="shared" si="5"/>
        <v>Contract Number</v>
      </c>
      <c r="B164" s="1115"/>
      <c r="C164" s="1050"/>
      <c r="D164" s="1104"/>
      <c r="E164" s="1051"/>
      <c r="F164" s="1051"/>
      <c r="G164" s="1052"/>
    </row>
    <row r="165" spans="1:7">
      <c r="A165" s="1117" t="str">
        <f t="shared" si="5"/>
        <v>Contract Number</v>
      </c>
      <c r="B165" s="1115"/>
      <c r="C165" s="1050"/>
      <c r="D165" s="1104"/>
      <c r="E165" s="1051"/>
      <c r="F165" s="1051"/>
      <c r="G165" s="1052"/>
    </row>
    <row r="166" spans="1:7">
      <c r="A166" s="1117" t="str">
        <f t="shared" si="5"/>
        <v>Contract Number</v>
      </c>
      <c r="B166" s="1115"/>
      <c r="C166" s="1050"/>
      <c r="D166" s="1104"/>
      <c r="E166" s="1051"/>
      <c r="F166" s="1051"/>
      <c r="G166" s="1052"/>
    </row>
    <row r="167" spans="1:7">
      <c r="A167" s="1117" t="str">
        <f t="shared" si="5"/>
        <v>Contract Number</v>
      </c>
      <c r="B167" s="1115"/>
      <c r="C167" s="1050"/>
      <c r="D167" s="1104"/>
      <c r="E167" s="1051"/>
      <c r="F167" s="1051"/>
      <c r="G167" s="1052"/>
    </row>
    <row r="168" spans="1:7">
      <c r="A168" s="1117" t="str">
        <f t="shared" si="5"/>
        <v>Contract Number</v>
      </c>
      <c r="B168" s="1115"/>
      <c r="C168" s="1050"/>
      <c r="D168" s="1104"/>
      <c r="E168" s="1051"/>
      <c r="F168" s="1051"/>
      <c r="G168" s="1052"/>
    </row>
    <row r="169" spans="1:7">
      <c r="A169" s="1117" t="str">
        <f t="shared" si="5"/>
        <v>Contract Number</v>
      </c>
      <c r="B169" s="1115"/>
      <c r="C169" s="1050"/>
      <c r="D169" s="1104"/>
      <c r="E169" s="1051"/>
      <c r="F169" s="1051"/>
      <c r="G169" s="1052"/>
    </row>
    <row r="170" spans="1:7">
      <c r="A170" s="1117" t="str">
        <f t="shared" si="5"/>
        <v>Contract Number</v>
      </c>
      <c r="B170" s="1115"/>
      <c r="C170" s="1050"/>
      <c r="D170" s="1104"/>
      <c r="E170" s="1051"/>
      <c r="F170" s="1051"/>
      <c r="G170" s="1052"/>
    </row>
    <row r="171" spans="1:7">
      <c r="A171" s="1117" t="str">
        <f t="shared" si="5"/>
        <v>Contract Number</v>
      </c>
      <c r="B171" s="1115"/>
      <c r="C171" s="1050"/>
      <c r="D171" s="1104"/>
      <c r="E171" s="1051"/>
      <c r="F171" s="1051"/>
      <c r="G171" s="1052"/>
    </row>
    <row r="172" spans="1:7">
      <c r="A172" s="1117" t="str">
        <f t="shared" si="5"/>
        <v>Contract Number</v>
      </c>
      <c r="B172" s="1115"/>
      <c r="C172" s="1050"/>
      <c r="D172" s="1104"/>
      <c r="E172" s="1051"/>
      <c r="F172" s="1051"/>
      <c r="G172" s="1052"/>
    </row>
    <row r="173" spans="1:7">
      <c r="A173" s="1117" t="str">
        <f t="shared" si="5"/>
        <v>Contract Number</v>
      </c>
      <c r="B173" s="1115"/>
      <c r="C173" s="1050"/>
      <c r="D173" s="1104"/>
      <c r="E173" s="1051"/>
      <c r="F173" s="1051"/>
      <c r="G173" s="1052"/>
    </row>
    <row r="174" spans="1:7">
      <c r="A174" s="1117" t="str">
        <f t="shared" si="5"/>
        <v>Contract Number</v>
      </c>
      <c r="B174" s="1115"/>
      <c r="C174" s="1050"/>
      <c r="D174" s="1104"/>
      <c r="E174" s="1051"/>
      <c r="F174" s="1051"/>
      <c r="G174" s="1052"/>
    </row>
    <row r="175" spans="1:7">
      <c r="A175" s="1117" t="str">
        <f t="shared" si="5"/>
        <v>Contract Number</v>
      </c>
      <c r="B175" s="1115"/>
      <c r="C175" s="1050"/>
      <c r="D175" s="1104"/>
      <c r="E175" s="1051"/>
      <c r="F175" s="1051"/>
      <c r="G175" s="1052"/>
    </row>
    <row r="176" spans="1:7">
      <c r="A176" s="1117" t="str">
        <f t="shared" si="5"/>
        <v>Contract Number</v>
      </c>
      <c r="B176" s="1115"/>
      <c r="C176" s="1050"/>
      <c r="D176" s="1104"/>
      <c r="E176" s="1051"/>
      <c r="F176" s="1051"/>
      <c r="G176" s="1052"/>
    </row>
    <row r="177" spans="1:7">
      <c r="A177" s="1117" t="str">
        <f t="shared" si="5"/>
        <v>Contract Number</v>
      </c>
      <c r="B177" s="1115"/>
      <c r="C177" s="1050"/>
      <c r="D177" s="1104"/>
      <c r="E177" s="1051"/>
      <c r="F177" s="1051"/>
      <c r="G177" s="1052"/>
    </row>
    <row r="178" spans="1:7">
      <c r="A178" s="1117" t="str">
        <f t="shared" si="5"/>
        <v>Contract Number</v>
      </c>
      <c r="B178" s="1115"/>
      <c r="C178" s="1050"/>
      <c r="D178" s="1104"/>
      <c r="E178" s="1051"/>
      <c r="F178" s="1051"/>
      <c r="G178" s="1052"/>
    </row>
    <row r="179" spans="1:7">
      <c r="A179" s="1117" t="str">
        <f t="shared" si="5"/>
        <v>Contract Number</v>
      </c>
      <c r="B179" s="1115"/>
      <c r="C179" s="1050"/>
      <c r="D179" s="1104"/>
      <c r="E179" s="1051"/>
      <c r="F179" s="1051"/>
      <c r="G179" s="1052"/>
    </row>
    <row r="180" spans="1:7">
      <c r="A180" s="1117" t="str">
        <f t="shared" si="5"/>
        <v>Contract Number</v>
      </c>
      <c r="B180" s="1115"/>
      <c r="C180" s="1050"/>
      <c r="D180" s="1104"/>
      <c r="E180" s="1051"/>
      <c r="F180" s="1051"/>
      <c r="G180" s="1052"/>
    </row>
    <row r="181" spans="1:7">
      <c r="A181" s="1117" t="str">
        <f t="shared" si="5"/>
        <v>Contract Number</v>
      </c>
      <c r="B181" s="1115"/>
      <c r="C181" s="1050"/>
      <c r="D181" s="1104"/>
      <c r="E181" s="1051"/>
      <c r="F181" s="1051"/>
      <c r="G181" s="1052"/>
    </row>
    <row r="182" spans="1:7">
      <c r="A182" s="1117" t="str">
        <f t="shared" si="5"/>
        <v>Contract Number</v>
      </c>
      <c r="B182" s="1115"/>
      <c r="C182" s="1050"/>
      <c r="D182" s="1104"/>
      <c r="E182" s="1051"/>
      <c r="F182" s="1051"/>
      <c r="G182" s="1052"/>
    </row>
    <row r="183" spans="1:7">
      <c r="A183" s="1117" t="str">
        <f t="shared" si="5"/>
        <v>Contract Number</v>
      </c>
      <c r="B183" s="1115"/>
      <c r="C183" s="1050"/>
      <c r="D183" s="1104"/>
      <c r="E183" s="1051"/>
      <c r="F183" s="1051"/>
      <c r="G183" s="1052"/>
    </row>
    <row r="184" spans="1:7">
      <c r="A184" s="1117" t="str">
        <f t="shared" si="5"/>
        <v>Contract Number</v>
      </c>
      <c r="B184" s="1115"/>
      <c r="C184" s="1050"/>
      <c r="D184" s="1104"/>
      <c r="E184" s="1051"/>
      <c r="F184" s="1051"/>
      <c r="G184" s="1052"/>
    </row>
    <row r="185" spans="1:7">
      <c r="A185" s="1117" t="str">
        <f t="shared" si="5"/>
        <v>Contract Number</v>
      </c>
      <c r="B185" s="1115"/>
      <c r="C185" s="1050"/>
      <c r="D185" s="1104"/>
      <c r="E185" s="1051"/>
      <c r="F185" s="1051"/>
      <c r="G185" s="1052"/>
    </row>
    <row r="186" spans="1:7">
      <c r="A186" s="1117" t="str">
        <f t="shared" si="5"/>
        <v>Contract Number</v>
      </c>
      <c r="B186" s="1115"/>
      <c r="C186" s="1050"/>
      <c r="D186" s="1104"/>
      <c r="E186" s="1051"/>
      <c r="F186" s="1051"/>
      <c r="G186" s="1052"/>
    </row>
    <row r="187" spans="1:7">
      <c r="A187" s="1117" t="str">
        <f t="shared" si="5"/>
        <v>Contract Number</v>
      </c>
      <c r="B187" s="1115"/>
      <c r="C187" s="1050"/>
      <c r="D187" s="1104"/>
      <c r="E187" s="1051"/>
      <c r="F187" s="1051"/>
      <c r="G187" s="1052"/>
    </row>
    <row r="188" spans="1:7">
      <c r="A188" s="1117" t="str">
        <f t="shared" si="5"/>
        <v>Contract Number</v>
      </c>
      <c r="B188" s="1115"/>
      <c r="C188" s="1050"/>
      <c r="D188" s="1104"/>
      <c r="E188" s="1051"/>
      <c r="F188" s="1051"/>
      <c r="G188" s="1052"/>
    </row>
    <row r="189" spans="1:7">
      <c r="A189" s="1117" t="str">
        <f t="shared" si="5"/>
        <v>Contract Number</v>
      </c>
      <c r="B189" s="1115"/>
      <c r="C189" s="1050"/>
      <c r="D189" s="1104"/>
      <c r="E189" s="1051"/>
      <c r="F189" s="1051"/>
      <c r="G189" s="1052"/>
    </row>
    <row r="190" spans="1:7">
      <c r="A190" s="1117" t="str">
        <f t="shared" si="5"/>
        <v>Contract Number</v>
      </c>
      <c r="B190" s="1115"/>
      <c r="C190" s="1050"/>
      <c r="D190" s="1104"/>
      <c r="E190" s="1051"/>
      <c r="F190" s="1051"/>
      <c r="G190" s="1052"/>
    </row>
    <row r="191" spans="1:7">
      <c r="A191" s="1117" t="str">
        <f t="shared" si="5"/>
        <v>Contract Number</v>
      </c>
      <c r="B191" s="1115"/>
      <c r="C191" s="1050"/>
      <c r="D191" s="1104"/>
      <c r="E191" s="1051"/>
      <c r="F191" s="1051"/>
      <c r="G191" s="1052"/>
    </row>
    <row r="192" spans="1:7">
      <c r="A192" s="1117" t="str">
        <f t="shared" si="5"/>
        <v>Contract Number</v>
      </c>
      <c r="B192" s="1115"/>
      <c r="C192" s="1050"/>
      <c r="D192" s="1104"/>
      <c r="E192" s="1051"/>
      <c r="F192" s="1051"/>
      <c r="G192" s="1052"/>
    </row>
    <row r="193" spans="1:7">
      <c r="A193" s="1117" t="str">
        <f t="shared" si="5"/>
        <v>Contract Number</v>
      </c>
      <c r="B193" s="1115"/>
      <c r="C193" s="1050"/>
      <c r="D193" s="1104"/>
      <c r="E193" s="1051"/>
      <c r="F193" s="1051"/>
      <c r="G193" s="1052"/>
    </row>
    <row r="194" spans="1:7">
      <c r="A194" s="1117" t="str">
        <f t="shared" si="5"/>
        <v>Contract Number</v>
      </c>
      <c r="B194" s="1115"/>
      <c r="C194" s="1050"/>
      <c r="D194" s="1104"/>
      <c r="E194" s="1051"/>
      <c r="F194" s="1051"/>
      <c r="G194" s="1052"/>
    </row>
    <row r="195" spans="1:7">
      <c r="A195" s="1117" t="str">
        <f t="shared" si="5"/>
        <v>Contract Number</v>
      </c>
      <c r="B195" s="1115"/>
      <c r="C195" s="1050"/>
      <c r="D195" s="1104"/>
      <c r="E195" s="1051"/>
      <c r="F195" s="1051"/>
      <c r="G195" s="1052"/>
    </row>
    <row r="196" spans="1:7">
      <c r="A196" s="1117" t="str">
        <f t="shared" si="5"/>
        <v>Contract Number</v>
      </c>
      <c r="B196" s="1115"/>
      <c r="C196" s="1050"/>
      <c r="D196" s="1104"/>
      <c r="E196" s="1051"/>
      <c r="F196" s="1051"/>
      <c r="G196" s="1052"/>
    </row>
    <row r="197" spans="1:7">
      <c r="A197" s="1117" t="str">
        <f t="shared" si="5"/>
        <v>Contract Number</v>
      </c>
      <c r="B197" s="1115"/>
      <c r="C197" s="1050"/>
      <c r="D197" s="1104"/>
      <c r="E197" s="1051"/>
      <c r="F197" s="1051"/>
      <c r="G197" s="1052"/>
    </row>
    <row r="198" spans="1:7">
      <c r="A198" s="1117" t="str">
        <f t="shared" si="5"/>
        <v>Contract Number</v>
      </c>
      <c r="B198" s="1115"/>
      <c r="C198" s="1050"/>
      <c r="D198" s="1104"/>
      <c r="E198" s="1051"/>
      <c r="F198" s="1051"/>
      <c r="G198" s="1052"/>
    </row>
    <row r="199" spans="1:7">
      <c r="A199" s="1117" t="str">
        <f t="shared" si="5"/>
        <v>Contract Number</v>
      </c>
      <c r="B199" s="1115"/>
      <c r="C199" s="1050"/>
      <c r="D199" s="1104"/>
      <c r="E199" s="1051"/>
      <c r="F199" s="1051"/>
      <c r="G199" s="1052"/>
    </row>
    <row r="200" spans="1:7">
      <c r="A200" s="1117" t="str">
        <f t="shared" si="5"/>
        <v>Contract Number</v>
      </c>
      <c r="B200" s="1115"/>
      <c r="C200" s="1050"/>
      <c r="D200" s="1104"/>
      <c r="E200" s="1051"/>
      <c r="F200" s="1051"/>
      <c r="G200" s="1052"/>
    </row>
    <row r="201" spans="1:7">
      <c r="A201" s="1117" t="str">
        <f t="shared" si="5"/>
        <v>Contract Number</v>
      </c>
      <c r="B201" s="1115"/>
      <c r="C201" s="1050"/>
      <c r="D201" s="1104"/>
      <c r="E201" s="1051"/>
      <c r="F201" s="1051"/>
      <c r="G201" s="1052"/>
    </row>
    <row r="202" spans="1:7">
      <c r="A202" s="1117" t="str">
        <f t="shared" si="5"/>
        <v>Contract Number</v>
      </c>
      <c r="B202" s="1115"/>
      <c r="C202" s="1050"/>
      <c r="D202" s="1104"/>
      <c r="E202" s="1051"/>
      <c r="F202" s="1051"/>
      <c r="G202" s="1052"/>
    </row>
    <row r="203" spans="1:7">
      <c r="A203" s="1117" t="str">
        <f t="shared" si="5"/>
        <v>Contract Number</v>
      </c>
      <c r="B203" s="1115"/>
      <c r="C203" s="1050"/>
      <c r="D203" s="1104"/>
      <c r="E203" s="1051"/>
      <c r="F203" s="1051"/>
      <c r="G203" s="1052"/>
    </row>
    <row r="204" spans="1:7">
      <c r="A204" s="1117" t="str">
        <f t="shared" si="5"/>
        <v>Contract Number</v>
      </c>
      <c r="B204" s="1115"/>
      <c r="C204" s="1050"/>
      <c r="D204" s="1104"/>
      <c r="E204" s="1051"/>
      <c r="F204" s="1051"/>
      <c r="G204" s="1052"/>
    </row>
    <row r="205" spans="1:7">
      <c r="A205" s="1117" t="str">
        <f t="shared" si="5"/>
        <v>Contract Number</v>
      </c>
      <c r="B205" s="1115"/>
      <c r="C205" s="1050"/>
      <c r="D205" s="1104"/>
      <c r="E205" s="1051"/>
      <c r="F205" s="1051"/>
      <c r="G205" s="1052"/>
    </row>
    <row r="206" spans="1:7">
      <c r="A206" s="1117" t="str">
        <f t="shared" ref="A206:A269" si="6">+A205</f>
        <v>Contract Number</v>
      </c>
      <c r="B206" s="1115"/>
      <c r="C206" s="1050"/>
      <c r="D206" s="1104"/>
      <c r="E206" s="1051"/>
      <c r="F206" s="1051"/>
      <c r="G206" s="1052"/>
    </row>
    <row r="207" spans="1:7">
      <c r="A207" s="1117" t="str">
        <f t="shared" si="6"/>
        <v>Contract Number</v>
      </c>
      <c r="B207" s="1115"/>
      <c r="C207" s="1050"/>
      <c r="D207" s="1104"/>
      <c r="E207" s="1051"/>
      <c r="F207" s="1051"/>
      <c r="G207" s="1052"/>
    </row>
    <row r="208" spans="1:7">
      <c r="A208" s="1117" t="str">
        <f t="shared" si="6"/>
        <v>Contract Number</v>
      </c>
      <c r="B208" s="1115"/>
      <c r="C208" s="1050"/>
      <c r="D208" s="1104"/>
      <c r="E208" s="1051"/>
      <c r="F208" s="1051"/>
      <c r="G208" s="1052"/>
    </row>
    <row r="209" spans="1:7">
      <c r="A209" s="1117" t="str">
        <f t="shared" si="6"/>
        <v>Contract Number</v>
      </c>
      <c r="B209" s="1115"/>
      <c r="C209" s="1050"/>
      <c r="D209" s="1104"/>
      <c r="E209" s="1051"/>
      <c r="F209" s="1051"/>
      <c r="G209" s="1052"/>
    </row>
    <row r="210" spans="1:7">
      <c r="A210" s="1117" t="str">
        <f t="shared" si="6"/>
        <v>Contract Number</v>
      </c>
      <c r="B210" s="1115"/>
      <c r="C210" s="1050"/>
      <c r="D210" s="1104"/>
      <c r="E210" s="1051"/>
      <c r="F210" s="1051"/>
      <c r="G210" s="1052"/>
    </row>
    <row r="211" spans="1:7">
      <c r="A211" s="1117" t="str">
        <f t="shared" si="6"/>
        <v>Contract Number</v>
      </c>
      <c r="B211" s="1115"/>
      <c r="C211" s="1050"/>
      <c r="D211" s="1104"/>
      <c r="E211" s="1051"/>
      <c r="F211" s="1051"/>
      <c r="G211" s="1052"/>
    </row>
    <row r="212" spans="1:7">
      <c r="A212" s="1117" t="str">
        <f t="shared" si="6"/>
        <v>Contract Number</v>
      </c>
      <c r="B212" s="1115"/>
      <c r="C212" s="1050"/>
      <c r="D212" s="1104"/>
      <c r="E212" s="1051"/>
      <c r="F212" s="1051"/>
      <c r="G212" s="1052"/>
    </row>
    <row r="213" spans="1:7">
      <c r="A213" s="1117" t="str">
        <f t="shared" si="6"/>
        <v>Contract Number</v>
      </c>
      <c r="B213" s="1115"/>
      <c r="C213" s="1050"/>
      <c r="D213" s="1104"/>
      <c r="E213" s="1051"/>
      <c r="F213" s="1051"/>
      <c r="G213" s="1052"/>
    </row>
    <row r="214" spans="1:7">
      <c r="A214" s="1117" t="str">
        <f t="shared" si="6"/>
        <v>Contract Number</v>
      </c>
      <c r="B214" s="1115"/>
      <c r="C214" s="1050"/>
      <c r="D214" s="1104"/>
      <c r="E214" s="1051"/>
      <c r="F214" s="1051"/>
      <c r="G214" s="1052"/>
    </row>
    <row r="215" spans="1:7">
      <c r="A215" s="1117" t="str">
        <f t="shared" si="6"/>
        <v>Contract Number</v>
      </c>
      <c r="B215" s="1115"/>
      <c r="C215" s="1050"/>
      <c r="D215" s="1104"/>
      <c r="E215" s="1051"/>
      <c r="F215" s="1051"/>
      <c r="G215" s="1052"/>
    </row>
    <row r="216" spans="1:7">
      <c r="A216" s="1117" t="str">
        <f t="shared" si="6"/>
        <v>Contract Number</v>
      </c>
      <c r="B216" s="1115"/>
      <c r="C216" s="1050"/>
      <c r="D216" s="1104"/>
      <c r="E216" s="1051"/>
      <c r="F216" s="1051"/>
      <c r="G216" s="1052"/>
    </row>
    <row r="217" spans="1:7">
      <c r="A217" s="1117" t="str">
        <f t="shared" si="6"/>
        <v>Contract Number</v>
      </c>
      <c r="B217" s="1115"/>
      <c r="C217" s="1050"/>
      <c r="D217" s="1104"/>
      <c r="E217" s="1051"/>
      <c r="F217" s="1051"/>
      <c r="G217" s="1052"/>
    </row>
    <row r="218" spans="1:7">
      <c r="A218" s="1117" t="str">
        <f t="shared" si="6"/>
        <v>Contract Number</v>
      </c>
      <c r="B218" s="1115"/>
      <c r="C218" s="1050"/>
      <c r="D218" s="1104"/>
      <c r="E218" s="1051"/>
      <c r="F218" s="1051"/>
      <c r="G218" s="1052"/>
    </row>
    <row r="219" spans="1:7">
      <c r="A219" s="1117" t="str">
        <f t="shared" si="6"/>
        <v>Contract Number</v>
      </c>
      <c r="B219" s="1115"/>
      <c r="C219" s="1050"/>
      <c r="D219" s="1104"/>
      <c r="E219" s="1051"/>
      <c r="F219" s="1051"/>
      <c r="G219" s="1052"/>
    </row>
    <row r="220" spans="1:7">
      <c r="A220" s="1117" t="str">
        <f t="shared" si="6"/>
        <v>Contract Number</v>
      </c>
      <c r="B220" s="1115"/>
      <c r="C220" s="1050"/>
      <c r="D220" s="1104"/>
      <c r="E220" s="1051"/>
      <c r="F220" s="1051"/>
      <c r="G220" s="1052"/>
    </row>
    <row r="221" spans="1:7">
      <c r="A221" s="1117" t="str">
        <f t="shared" si="6"/>
        <v>Contract Number</v>
      </c>
      <c r="B221" s="1115"/>
      <c r="C221" s="1050"/>
      <c r="D221" s="1104"/>
      <c r="E221" s="1051"/>
      <c r="F221" s="1051"/>
      <c r="G221" s="1052"/>
    </row>
    <row r="222" spans="1:7">
      <c r="A222" s="1117" t="str">
        <f t="shared" si="6"/>
        <v>Contract Number</v>
      </c>
      <c r="B222" s="1115"/>
      <c r="C222" s="1050"/>
      <c r="D222" s="1104"/>
      <c r="E222" s="1051"/>
      <c r="F222" s="1051"/>
      <c r="G222" s="1052"/>
    </row>
    <row r="223" spans="1:7">
      <c r="A223" s="1117" t="str">
        <f t="shared" si="6"/>
        <v>Contract Number</v>
      </c>
      <c r="B223" s="1115"/>
      <c r="C223" s="1050"/>
      <c r="D223" s="1104"/>
      <c r="E223" s="1051"/>
      <c r="F223" s="1051"/>
      <c r="G223" s="1052"/>
    </row>
    <row r="224" spans="1:7">
      <c r="A224" s="1117" t="str">
        <f t="shared" si="6"/>
        <v>Contract Number</v>
      </c>
      <c r="B224" s="1115"/>
      <c r="C224" s="1050"/>
      <c r="D224" s="1104"/>
      <c r="E224" s="1051"/>
      <c r="F224" s="1051"/>
      <c r="G224" s="1052"/>
    </row>
    <row r="225" spans="1:7">
      <c r="A225" s="1117" t="str">
        <f t="shared" si="6"/>
        <v>Contract Number</v>
      </c>
      <c r="B225" s="1115"/>
      <c r="C225" s="1050"/>
      <c r="D225" s="1104"/>
      <c r="E225" s="1051"/>
      <c r="F225" s="1051"/>
      <c r="G225" s="1052"/>
    </row>
    <row r="226" spans="1:7">
      <c r="A226" s="1117" t="str">
        <f t="shared" si="6"/>
        <v>Contract Number</v>
      </c>
      <c r="B226" s="1115"/>
      <c r="C226" s="1050"/>
      <c r="D226" s="1104"/>
      <c r="E226" s="1051"/>
      <c r="F226" s="1051"/>
      <c r="G226" s="1052"/>
    </row>
    <row r="227" spans="1:7">
      <c r="A227" s="1117" t="str">
        <f t="shared" si="6"/>
        <v>Contract Number</v>
      </c>
      <c r="B227" s="1115"/>
      <c r="C227" s="1050"/>
      <c r="D227" s="1104"/>
      <c r="E227" s="1051"/>
      <c r="F227" s="1051"/>
      <c r="G227" s="1052"/>
    </row>
    <row r="228" spans="1:7">
      <c r="A228" s="1117" t="str">
        <f t="shared" si="6"/>
        <v>Contract Number</v>
      </c>
      <c r="B228" s="1115"/>
      <c r="C228" s="1050"/>
      <c r="D228" s="1104"/>
      <c r="E228" s="1051"/>
      <c r="F228" s="1051"/>
      <c r="G228" s="1052"/>
    </row>
    <row r="229" spans="1:7">
      <c r="A229" s="1117" t="str">
        <f t="shared" si="6"/>
        <v>Contract Number</v>
      </c>
      <c r="B229" s="1115"/>
      <c r="C229" s="1050"/>
      <c r="D229" s="1104"/>
      <c r="E229" s="1051"/>
      <c r="F229" s="1051"/>
      <c r="G229" s="1052"/>
    </row>
    <row r="230" spans="1:7">
      <c r="A230" s="1117" t="str">
        <f t="shared" si="6"/>
        <v>Contract Number</v>
      </c>
      <c r="B230" s="1115"/>
      <c r="C230" s="1050"/>
      <c r="D230" s="1104"/>
      <c r="E230" s="1051"/>
      <c r="F230" s="1051"/>
      <c r="G230" s="1052"/>
    </row>
    <row r="231" spans="1:7">
      <c r="A231" s="1117" t="str">
        <f t="shared" si="6"/>
        <v>Contract Number</v>
      </c>
      <c r="B231" s="1115"/>
      <c r="C231" s="1050"/>
      <c r="D231" s="1104"/>
      <c r="E231" s="1051"/>
      <c r="F231" s="1051"/>
      <c r="G231" s="1052"/>
    </row>
    <row r="232" spans="1:7">
      <c r="A232" s="1117" t="str">
        <f t="shared" si="6"/>
        <v>Contract Number</v>
      </c>
      <c r="B232" s="1115"/>
      <c r="C232" s="1050"/>
      <c r="D232" s="1104"/>
      <c r="E232" s="1051"/>
      <c r="F232" s="1051"/>
      <c r="G232" s="1052"/>
    </row>
    <row r="233" spans="1:7">
      <c r="A233" s="1117" t="str">
        <f t="shared" si="6"/>
        <v>Contract Number</v>
      </c>
      <c r="B233" s="1115"/>
      <c r="C233" s="1050"/>
      <c r="D233" s="1104"/>
      <c r="E233" s="1051"/>
      <c r="F233" s="1051"/>
      <c r="G233" s="1052"/>
    </row>
    <row r="234" spans="1:7">
      <c r="A234" s="1117" t="str">
        <f t="shared" si="6"/>
        <v>Contract Number</v>
      </c>
      <c r="B234" s="1115"/>
      <c r="C234" s="1050"/>
      <c r="D234" s="1104"/>
      <c r="E234" s="1051"/>
      <c r="F234" s="1051"/>
      <c r="G234" s="1052"/>
    </row>
    <row r="235" spans="1:7">
      <c r="A235" s="1117" t="str">
        <f t="shared" si="6"/>
        <v>Contract Number</v>
      </c>
      <c r="B235" s="1115"/>
      <c r="C235" s="1050"/>
      <c r="D235" s="1104"/>
      <c r="E235" s="1051"/>
      <c r="F235" s="1051"/>
      <c r="G235" s="1052"/>
    </row>
    <row r="236" spans="1:7">
      <c r="A236" s="1117" t="str">
        <f t="shared" si="6"/>
        <v>Contract Number</v>
      </c>
      <c r="B236" s="1115"/>
      <c r="C236" s="1050"/>
      <c r="D236" s="1104"/>
      <c r="E236" s="1051"/>
      <c r="F236" s="1051"/>
      <c r="G236" s="1052"/>
    </row>
    <row r="237" spans="1:7">
      <c r="A237" s="1117" t="str">
        <f t="shared" si="6"/>
        <v>Contract Number</v>
      </c>
      <c r="B237" s="1115"/>
      <c r="C237" s="1050"/>
      <c r="D237" s="1104"/>
      <c r="E237" s="1051"/>
      <c r="F237" s="1051"/>
      <c r="G237" s="1052"/>
    </row>
    <row r="238" spans="1:7">
      <c r="A238" s="1117" t="str">
        <f t="shared" si="6"/>
        <v>Contract Number</v>
      </c>
      <c r="B238" s="1115"/>
      <c r="C238" s="1050"/>
      <c r="D238" s="1104"/>
      <c r="E238" s="1051"/>
      <c r="F238" s="1051"/>
      <c r="G238" s="1052"/>
    </row>
    <row r="239" spans="1:7">
      <c r="A239" s="1117" t="str">
        <f t="shared" si="6"/>
        <v>Contract Number</v>
      </c>
      <c r="B239" s="1115"/>
      <c r="C239" s="1050"/>
      <c r="D239" s="1104"/>
      <c r="E239" s="1051"/>
      <c r="F239" s="1051"/>
      <c r="G239" s="1052"/>
    </row>
    <row r="240" spans="1:7">
      <c r="A240" s="1117" t="str">
        <f t="shared" si="6"/>
        <v>Contract Number</v>
      </c>
      <c r="B240" s="1115"/>
      <c r="C240" s="1050"/>
      <c r="D240" s="1104"/>
      <c r="E240" s="1051"/>
      <c r="F240" s="1051"/>
      <c r="G240" s="1052"/>
    </row>
    <row r="241" spans="1:7">
      <c r="A241" s="1117" t="str">
        <f t="shared" si="6"/>
        <v>Contract Number</v>
      </c>
      <c r="B241" s="1115"/>
      <c r="C241" s="1050"/>
      <c r="D241" s="1104"/>
      <c r="E241" s="1051"/>
      <c r="F241" s="1051"/>
      <c r="G241" s="1052"/>
    </row>
    <row r="242" spans="1:7">
      <c r="A242" s="1117" t="str">
        <f t="shared" si="6"/>
        <v>Contract Number</v>
      </c>
      <c r="B242" s="1115"/>
      <c r="C242" s="1050"/>
      <c r="D242" s="1104"/>
      <c r="E242" s="1051"/>
      <c r="F242" s="1051"/>
      <c r="G242" s="1052"/>
    </row>
    <row r="243" spans="1:7">
      <c r="A243" s="1117" t="str">
        <f t="shared" si="6"/>
        <v>Contract Number</v>
      </c>
      <c r="B243" s="1115"/>
      <c r="C243" s="1050"/>
      <c r="D243" s="1104"/>
      <c r="E243" s="1051"/>
      <c r="F243" s="1051"/>
      <c r="G243" s="1052"/>
    </row>
    <row r="244" spans="1:7">
      <c r="A244" s="1117" t="str">
        <f t="shared" si="6"/>
        <v>Contract Number</v>
      </c>
      <c r="B244" s="1115"/>
      <c r="C244" s="1050"/>
      <c r="D244" s="1104"/>
      <c r="E244" s="1051"/>
      <c r="F244" s="1051"/>
      <c r="G244" s="1052"/>
    </row>
    <row r="245" spans="1:7">
      <c r="A245" s="1117" t="str">
        <f t="shared" si="6"/>
        <v>Contract Number</v>
      </c>
      <c r="B245" s="1115"/>
      <c r="C245" s="1050"/>
      <c r="D245" s="1104"/>
      <c r="E245" s="1051"/>
      <c r="F245" s="1051"/>
      <c r="G245" s="1052"/>
    </row>
    <row r="246" spans="1:7">
      <c r="A246" s="1117" t="str">
        <f t="shared" si="6"/>
        <v>Contract Number</v>
      </c>
      <c r="B246" s="1115"/>
      <c r="C246" s="1050"/>
      <c r="D246" s="1104"/>
      <c r="E246" s="1051"/>
      <c r="F246" s="1051"/>
      <c r="G246" s="1052"/>
    </row>
    <row r="247" spans="1:7">
      <c r="A247" s="1117" t="str">
        <f t="shared" si="6"/>
        <v>Contract Number</v>
      </c>
      <c r="B247" s="1115"/>
      <c r="C247" s="1050"/>
      <c r="D247" s="1104"/>
      <c r="E247" s="1051"/>
      <c r="F247" s="1051"/>
      <c r="G247" s="1052"/>
    </row>
    <row r="248" spans="1:7">
      <c r="A248" s="1117" t="str">
        <f t="shared" si="6"/>
        <v>Contract Number</v>
      </c>
      <c r="B248" s="1115"/>
      <c r="C248" s="1050"/>
      <c r="D248" s="1104"/>
      <c r="E248" s="1051"/>
      <c r="F248" s="1051"/>
      <c r="G248" s="1052"/>
    </row>
    <row r="249" spans="1:7">
      <c r="A249" s="1117" t="str">
        <f t="shared" si="6"/>
        <v>Contract Number</v>
      </c>
      <c r="B249" s="1115"/>
      <c r="C249" s="1050"/>
      <c r="D249" s="1104"/>
      <c r="E249" s="1051"/>
      <c r="F249" s="1051"/>
      <c r="G249" s="1052"/>
    </row>
    <row r="250" spans="1:7">
      <c r="A250" s="1117" t="str">
        <f t="shared" si="6"/>
        <v>Contract Number</v>
      </c>
      <c r="B250" s="1115"/>
      <c r="C250" s="1050"/>
      <c r="D250" s="1104"/>
      <c r="E250" s="1051"/>
      <c r="F250" s="1051"/>
      <c r="G250" s="1052"/>
    </row>
    <row r="251" spans="1:7">
      <c r="A251" s="1117" t="str">
        <f t="shared" si="6"/>
        <v>Contract Number</v>
      </c>
      <c r="B251" s="1115"/>
      <c r="C251" s="1050"/>
      <c r="D251" s="1104"/>
      <c r="E251" s="1051"/>
      <c r="F251" s="1051"/>
      <c r="G251" s="1052"/>
    </row>
    <row r="252" spans="1:7">
      <c r="A252" s="1117" t="str">
        <f t="shared" si="6"/>
        <v>Contract Number</v>
      </c>
      <c r="B252" s="1115"/>
      <c r="C252" s="1050"/>
      <c r="D252" s="1104"/>
      <c r="E252" s="1051"/>
      <c r="F252" s="1051"/>
      <c r="G252" s="1052"/>
    </row>
    <row r="253" spans="1:7">
      <c r="A253" s="1117" t="str">
        <f t="shared" si="6"/>
        <v>Contract Number</v>
      </c>
      <c r="B253" s="1115"/>
      <c r="C253" s="1050"/>
      <c r="D253" s="1104"/>
      <c r="E253" s="1051"/>
      <c r="F253" s="1051"/>
      <c r="G253" s="1052"/>
    </row>
    <row r="254" spans="1:7">
      <c r="A254" s="1117" t="str">
        <f t="shared" si="6"/>
        <v>Contract Number</v>
      </c>
      <c r="B254" s="1115"/>
      <c r="C254" s="1050"/>
      <c r="D254" s="1104"/>
      <c r="E254" s="1051"/>
      <c r="F254" s="1051"/>
      <c r="G254" s="1052"/>
    </row>
    <row r="255" spans="1:7">
      <c r="A255" s="1117" t="str">
        <f t="shared" si="6"/>
        <v>Contract Number</v>
      </c>
      <c r="B255" s="1115"/>
      <c r="C255" s="1050"/>
      <c r="D255" s="1104"/>
      <c r="E255" s="1051"/>
      <c r="F255" s="1051"/>
      <c r="G255" s="1052"/>
    </row>
    <row r="256" spans="1:7">
      <c r="A256" s="1117" t="str">
        <f t="shared" si="6"/>
        <v>Contract Number</v>
      </c>
      <c r="B256" s="1115"/>
      <c r="C256" s="1050"/>
      <c r="D256" s="1104"/>
      <c r="E256" s="1051"/>
      <c r="F256" s="1051"/>
      <c r="G256" s="1052"/>
    </row>
    <row r="257" spans="1:7">
      <c r="A257" s="1117" t="str">
        <f t="shared" si="6"/>
        <v>Contract Number</v>
      </c>
      <c r="B257" s="1115"/>
      <c r="C257" s="1050"/>
      <c r="D257" s="1104"/>
      <c r="E257" s="1051"/>
      <c r="F257" s="1051"/>
      <c r="G257" s="1052"/>
    </row>
    <row r="258" spans="1:7">
      <c r="A258" s="1117" t="str">
        <f t="shared" si="6"/>
        <v>Contract Number</v>
      </c>
      <c r="B258" s="1115"/>
      <c r="C258" s="1050"/>
      <c r="D258" s="1104"/>
      <c r="E258" s="1051"/>
      <c r="F258" s="1051"/>
      <c r="G258" s="1052"/>
    </row>
    <row r="259" spans="1:7">
      <c r="A259" s="1117" t="str">
        <f t="shared" si="6"/>
        <v>Contract Number</v>
      </c>
      <c r="B259" s="1115"/>
      <c r="C259" s="1050"/>
      <c r="D259" s="1104"/>
      <c r="E259" s="1051"/>
      <c r="F259" s="1051"/>
      <c r="G259" s="1052"/>
    </row>
    <row r="260" spans="1:7">
      <c r="A260" s="1117" t="str">
        <f t="shared" si="6"/>
        <v>Contract Number</v>
      </c>
      <c r="B260" s="1115"/>
      <c r="C260" s="1050"/>
      <c r="D260" s="1104"/>
      <c r="E260" s="1051"/>
      <c r="F260" s="1051"/>
      <c r="G260" s="1052"/>
    </row>
    <row r="261" spans="1:7">
      <c r="A261" s="1117" t="str">
        <f t="shared" si="6"/>
        <v>Contract Number</v>
      </c>
      <c r="B261" s="1115"/>
      <c r="C261" s="1050"/>
      <c r="D261" s="1104"/>
      <c r="E261" s="1051"/>
      <c r="F261" s="1051"/>
      <c r="G261" s="1052"/>
    </row>
    <row r="262" spans="1:7">
      <c r="A262" s="1117" t="str">
        <f t="shared" si="6"/>
        <v>Contract Number</v>
      </c>
      <c r="B262" s="1115"/>
      <c r="C262" s="1050"/>
      <c r="D262" s="1104"/>
      <c r="E262" s="1051"/>
      <c r="F262" s="1051"/>
      <c r="G262" s="1052"/>
    </row>
    <row r="263" spans="1:7">
      <c r="A263" s="1117" t="str">
        <f t="shared" si="6"/>
        <v>Contract Number</v>
      </c>
      <c r="B263" s="1115"/>
      <c r="C263" s="1050"/>
      <c r="D263" s="1104"/>
      <c r="E263" s="1051"/>
      <c r="F263" s="1051"/>
      <c r="G263" s="1052"/>
    </row>
    <row r="264" spans="1:7">
      <c r="A264" s="1117" t="str">
        <f t="shared" si="6"/>
        <v>Contract Number</v>
      </c>
      <c r="B264" s="1115"/>
      <c r="C264" s="1050"/>
      <c r="D264" s="1104"/>
      <c r="E264" s="1051"/>
      <c r="F264" s="1051"/>
      <c r="G264" s="1052"/>
    </row>
    <row r="265" spans="1:7">
      <c r="A265" s="1117" t="str">
        <f t="shared" si="6"/>
        <v>Contract Number</v>
      </c>
      <c r="B265" s="1115"/>
      <c r="C265" s="1050"/>
      <c r="D265" s="1104"/>
      <c r="E265" s="1051"/>
      <c r="F265" s="1051"/>
      <c r="G265" s="1052"/>
    </row>
    <row r="266" spans="1:7">
      <c r="A266" s="1117" t="str">
        <f t="shared" si="6"/>
        <v>Contract Number</v>
      </c>
      <c r="B266" s="1115"/>
      <c r="C266" s="1050"/>
      <c r="D266" s="1104"/>
      <c r="E266" s="1051"/>
      <c r="F266" s="1051"/>
      <c r="G266" s="1052"/>
    </row>
    <row r="267" spans="1:7">
      <c r="A267" s="1117" t="str">
        <f t="shared" si="6"/>
        <v>Contract Number</v>
      </c>
      <c r="B267" s="1115"/>
      <c r="C267" s="1050"/>
      <c r="D267" s="1104"/>
      <c r="E267" s="1051"/>
      <c r="F267" s="1051"/>
      <c r="G267" s="1052"/>
    </row>
    <row r="268" spans="1:7">
      <c r="A268" s="1117" t="str">
        <f t="shared" si="6"/>
        <v>Contract Number</v>
      </c>
      <c r="B268" s="1115"/>
      <c r="C268" s="1050"/>
      <c r="D268" s="1104"/>
      <c r="E268" s="1051"/>
      <c r="F268" s="1051"/>
      <c r="G268" s="1052"/>
    </row>
    <row r="269" spans="1:7">
      <c r="A269" s="1117" t="str">
        <f t="shared" si="6"/>
        <v>Contract Number</v>
      </c>
      <c r="B269" s="1115"/>
      <c r="C269" s="1050"/>
      <c r="D269" s="1104"/>
      <c r="E269" s="1051"/>
      <c r="F269" s="1051"/>
      <c r="G269" s="1052"/>
    </row>
    <row r="270" spans="1:7">
      <c r="A270" s="1117" t="str">
        <f t="shared" ref="A270:A333" si="7">+A269</f>
        <v>Contract Number</v>
      </c>
      <c r="B270" s="1115"/>
      <c r="C270" s="1050"/>
      <c r="D270" s="1104"/>
      <c r="E270" s="1051"/>
      <c r="F270" s="1051"/>
      <c r="G270" s="1052"/>
    </row>
    <row r="271" spans="1:7">
      <c r="A271" s="1117" t="str">
        <f t="shared" si="7"/>
        <v>Contract Number</v>
      </c>
      <c r="B271" s="1115"/>
      <c r="C271" s="1050"/>
      <c r="D271" s="1104"/>
      <c r="E271" s="1051"/>
      <c r="F271" s="1051"/>
      <c r="G271" s="1052"/>
    </row>
    <row r="272" spans="1:7">
      <c r="A272" s="1117" t="str">
        <f t="shared" si="7"/>
        <v>Contract Number</v>
      </c>
      <c r="B272" s="1115"/>
      <c r="C272" s="1050"/>
      <c r="D272" s="1104"/>
      <c r="E272" s="1051"/>
      <c r="F272" s="1051"/>
      <c r="G272" s="1052"/>
    </row>
    <row r="273" spans="1:7">
      <c r="A273" s="1117" t="str">
        <f t="shared" si="7"/>
        <v>Contract Number</v>
      </c>
      <c r="B273" s="1115"/>
      <c r="C273" s="1050"/>
      <c r="D273" s="1104"/>
      <c r="E273" s="1051"/>
      <c r="F273" s="1051"/>
      <c r="G273" s="1052"/>
    </row>
    <row r="274" spans="1:7">
      <c r="A274" s="1117" t="str">
        <f t="shared" si="7"/>
        <v>Contract Number</v>
      </c>
      <c r="B274" s="1115"/>
      <c r="C274" s="1050"/>
      <c r="D274" s="1104"/>
      <c r="E274" s="1051"/>
      <c r="F274" s="1051"/>
      <c r="G274" s="1052"/>
    </row>
    <row r="275" spans="1:7">
      <c r="A275" s="1117" t="str">
        <f t="shared" si="7"/>
        <v>Contract Number</v>
      </c>
      <c r="B275" s="1115"/>
      <c r="C275" s="1050"/>
      <c r="D275" s="1104"/>
      <c r="E275" s="1051"/>
      <c r="F275" s="1051"/>
      <c r="G275" s="1052"/>
    </row>
    <row r="276" spans="1:7">
      <c r="A276" s="1117" t="str">
        <f t="shared" si="7"/>
        <v>Contract Number</v>
      </c>
      <c r="B276" s="1115"/>
      <c r="C276" s="1050"/>
      <c r="D276" s="1104"/>
      <c r="E276" s="1051"/>
      <c r="F276" s="1051"/>
      <c r="G276" s="1052"/>
    </row>
    <row r="277" spans="1:7">
      <c r="A277" s="1117" t="str">
        <f t="shared" si="7"/>
        <v>Contract Number</v>
      </c>
      <c r="B277" s="1115"/>
      <c r="C277" s="1050"/>
      <c r="D277" s="1104"/>
      <c r="E277" s="1051"/>
      <c r="F277" s="1051"/>
      <c r="G277" s="1052"/>
    </row>
    <row r="278" spans="1:7">
      <c r="A278" s="1117" t="str">
        <f t="shared" si="7"/>
        <v>Contract Number</v>
      </c>
      <c r="B278" s="1115"/>
      <c r="C278" s="1050"/>
      <c r="D278" s="1104"/>
      <c r="E278" s="1051"/>
      <c r="F278" s="1051"/>
      <c r="G278" s="1052"/>
    </row>
    <row r="279" spans="1:7">
      <c r="A279" s="1117" t="str">
        <f t="shared" si="7"/>
        <v>Contract Number</v>
      </c>
      <c r="B279" s="1115"/>
      <c r="C279" s="1050"/>
      <c r="D279" s="1104"/>
      <c r="E279" s="1051"/>
      <c r="F279" s="1051"/>
      <c r="G279" s="1052"/>
    </row>
    <row r="280" spans="1:7">
      <c r="A280" s="1117" t="str">
        <f t="shared" si="7"/>
        <v>Contract Number</v>
      </c>
      <c r="B280" s="1115"/>
      <c r="C280" s="1050"/>
      <c r="D280" s="1104"/>
      <c r="E280" s="1051"/>
      <c r="F280" s="1051"/>
      <c r="G280" s="1052"/>
    </row>
    <row r="281" spans="1:7">
      <c r="A281" s="1117" t="str">
        <f t="shared" si="7"/>
        <v>Contract Number</v>
      </c>
      <c r="B281" s="1115"/>
      <c r="C281" s="1050"/>
      <c r="D281" s="1104"/>
      <c r="E281" s="1051"/>
      <c r="F281" s="1051"/>
      <c r="G281" s="1052"/>
    </row>
    <row r="282" spans="1:7">
      <c r="A282" s="1117" t="str">
        <f t="shared" si="7"/>
        <v>Contract Number</v>
      </c>
      <c r="B282" s="1115"/>
      <c r="C282" s="1050"/>
      <c r="D282" s="1104"/>
      <c r="E282" s="1051"/>
      <c r="F282" s="1051"/>
      <c r="G282" s="1052"/>
    </row>
    <row r="283" spans="1:7">
      <c r="A283" s="1117" t="str">
        <f t="shared" si="7"/>
        <v>Contract Number</v>
      </c>
      <c r="B283" s="1115"/>
      <c r="C283" s="1050"/>
      <c r="D283" s="1104"/>
      <c r="E283" s="1051"/>
      <c r="F283" s="1051"/>
      <c r="G283" s="1052"/>
    </row>
    <row r="284" spans="1:7">
      <c r="A284" s="1117" t="str">
        <f t="shared" si="7"/>
        <v>Contract Number</v>
      </c>
      <c r="B284" s="1115"/>
      <c r="C284" s="1050"/>
      <c r="D284" s="1104"/>
      <c r="E284" s="1051"/>
      <c r="F284" s="1051"/>
      <c r="G284" s="1052"/>
    </row>
    <row r="285" spans="1:7">
      <c r="A285" s="1117" t="str">
        <f t="shared" si="7"/>
        <v>Contract Number</v>
      </c>
      <c r="B285" s="1115"/>
      <c r="C285" s="1050"/>
      <c r="D285" s="1104"/>
      <c r="E285" s="1051"/>
      <c r="F285" s="1051"/>
      <c r="G285" s="1052"/>
    </row>
    <row r="286" spans="1:7">
      <c r="A286" s="1117" t="str">
        <f t="shared" si="7"/>
        <v>Contract Number</v>
      </c>
      <c r="B286" s="1115"/>
      <c r="C286" s="1050"/>
      <c r="D286" s="1104"/>
      <c r="E286" s="1051"/>
      <c r="F286" s="1051"/>
      <c r="G286" s="1052"/>
    </row>
    <row r="287" spans="1:7">
      <c r="A287" s="1117" t="str">
        <f t="shared" si="7"/>
        <v>Contract Number</v>
      </c>
      <c r="B287" s="1115"/>
      <c r="C287" s="1050"/>
      <c r="D287" s="1104"/>
      <c r="E287" s="1051"/>
      <c r="F287" s="1051"/>
      <c r="G287" s="1052"/>
    </row>
    <row r="288" spans="1:7">
      <c r="A288" s="1117" t="str">
        <f t="shared" si="7"/>
        <v>Contract Number</v>
      </c>
      <c r="B288" s="1115"/>
      <c r="C288" s="1050"/>
      <c r="D288" s="1104"/>
      <c r="E288" s="1051"/>
      <c r="F288" s="1051"/>
      <c r="G288" s="1052"/>
    </row>
    <row r="289" spans="1:7">
      <c r="A289" s="1117" t="str">
        <f t="shared" si="7"/>
        <v>Contract Number</v>
      </c>
      <c r="B289" s="1115"/>
      <c r="C289" s="1050"/>
      <c r="D289" s="1104"/>
      <c r="E289" s="1051"/>
      <c r="F289" s="1051"/>
      <c r="G289" s="1052"/>
    </row>
    <row r="290" spans="1:7">
      <c r="A290" s="1117" t="str">
        <f t="shared" si="7"/>
        <v>Contract Number</v>
      </c>
      <c r="B290" s="1115"/>
      <c r="C290" s="1050"/>
      <c r="D290" s="1104"/>
      <c r="E290" s="1051"/>
      <c r="F290" s="1051"/>
      <c r="G290" s="1052"/>
    </row>
    <row r="291" spans="1:7">
      <c r="A291" s="1117" t="str">
        <f t="shared" si="7"/>
        <v>Contract Number</v>
      </c>
      <c r="B291" s="1115"/>
      <c r="C291" s="1050"/>
      <c r="D291" s="1104"/>
      <c r="E291" s="1051"/>
      <c r="F291" s="1051"/>
      <c r="G291" s="1052"/>
    </row>
    <row r="292" spans="1:7">
      <c r="A292" s="1117" t="str">
        <f t="shared" si="7"/>
        <v>Contract Number</v>
      </c>
      <c r="B292" s="1115"/>
      <c r="C292" s="1050"/>
      <c r="D292" s="1104"/>
      <c r="E292" s="1051"/>
      <c r="F292" s="1051"/>
      <c r="G292" s="1052"/>
    </row>
    <row r="293" spans="1:7">
      <c r="A293" s="1117" t="str">
        <f t="shared" si="7"/>
        <v>Contract Number</v>
      </c>
      <c r="B293" s="1115"/>
      <c r="C293" s="1050"/>
      <c r="D293" s="1104"/>
      <c r="E293" s="1051"/>
      <c r="F293" s="1051"/>
      <c r="G293" s="1052"/>
    </row>
    <row r="294" spans="1:7">
      <c r="A294" s="1117" t="str">
        <f t="shared" si="7"/>
        <v>Contract Number</v>
      </c>
      <c r="B294" s="1115"/>
      <c r="C294" s="1050"/>
      <c r="D294" s="1104"/>
      <c r="E294" s="1051"/>
      <c r="F294" s="1051"/>
      <c r="G294" s="1052"/>
    </row>
    <row r="295" spans="1:7">
      <c r="A295" s="1117" t="str">
        <f t="shared" si="7"/>
        <v>Contract Number</v>
      </c>
      <c r="B295" s="1115"/>
      <c r="C295" s="1050"/>
      <c r="D295" s="1104"/>
      <c r="E295" s="1051"/>
      <c r="F295" s="1051"/>
      <c r="G295" s="1052"/>
    </row>
    <row r="296" spans="1:7">
      <c r="A296" s="1117" t="str">
        <f t="shared" si="7"/>
        <v>Contract Number</v>
      </c>
      <c r="B296" s="1115"/>
      <c r="C296" s="1050"/>
      <c r="D296" s="1104"/>
      <c r="E296" s="1051"/>
      <c r="F296" s="1051"/>
      <c r="G296" s="1052"/>
    </row>
    <row r="297" spans="1:7">
      <c r="A297" s="1117" t="str">
        <f t="shared" si="7"/>
        <v>Contract Number</v>
      </c>
      <c r="B297" s="1115"/>
      <c r="C297" s="1050"/>
      <c r="D297" s="1104"/>
      <c r="E297" s="1051"/>
      <c r="F297" s="1051"/>
      <c r="G297" s="1052"/>
    </row>
    <row r="298" spans="1:7">
      <c r="A298" s="1117" t="str">
        <f t="shared" si="7"/>
        <v>Contract Number</v>
      </c>
      <c r="B298" s="1115"/>
      <c r="C298" s="1050"/>
      <c r="D298" s="1104"/>
      <c r="E298" s="1051"/>
      <c r="F298" s="1051"/>
      <c r="G298" s="1052"/>
    </row>
    <row r="299" spans="1:7">
      <c r="A299" s="1117" t="str">
        <f t="shared" si="7"/>
        <v>Contract Number</v>
      </c>
      <c r="B299" s="1115"/>
      <c r="C299" s="1050"/>
      <c r="D299" s="1104"/>
      <c r="E299" s="1051"/>
      <c r="F299" s="1051"/>
      <c r="G299" s="1052"/>
    </row>
    <row r="300" spans="1:7">
      <c r="A300" s="1117" t="str">
        <f t="shared" si="7"/>
        <v>Contract Number</v>
      </c>
      <c r="B300" s="1115"/>
      <c r="C300" s="1050"/>
      <c r="D300" s="1104"/>
      <c r="E300" s="1051"/>
      <c r="F300" s="1051"/>
      <c r="G300" s="1052"/>
    </row>
    <row r="301" spans="1:7">
      <c r="A301" s="1117" t="str">
        <f t="shared" si="7"/>
        <v>Contract Number</v>
      </c>
      <c r="B301" s="1115"/>
      <c r="C301" s="1050"/>
      <c r="D301" s="1104"/>
      <c r="E301" s="1051"/>
      <c r="F301" s="1051"/>
      <c r="G301" s="1052"/>
    </row>
    <row r="302" spans="1:7">
      <c r="A302" s="1117" t="str">
        <f t="shared" si="7"/>
        <v>Contract Number</v>
      </c>
      <c r="B302" s="1115"/>
      <c r="C302" s="1050"/>
      <c r="D302" s="1104"/>
      <c r="E302" s="1051"/>
      <c r="F302" s="1051"/>
      <c r="G302" s="1052"/>
    </row>
    <row r="303" spans="1:7">
      <c r="A303" s="1117" t="str">
        <f t="shared" si="7"/>
        <v>Contract Number</v>
      </c>
      <c r="B303" s="1115"/>
      <c r="C303" s="1050"/>
      <c r="D303" s="1104"/>
      <c r="E303" s="1051"/>
      <c r="F303" s="1051"/>
      <c r="G303" s="1052"/>
    </row>
    <row r="304" spans="1:7">
      <c r="A304" s="1117" t="str">
        <f t="shared" si="7"/>
        <v>Contract Number</v>
      </c>
      <c r="B304" s="1115"/>
      <c r="C304" s="1050"/>
      <c r="D304" s="1104"/>
      <c r="E304" s="1051"/>
      <c r="F304" s="1051"/>
      <c r="G304" s="1052"/>
    </row>
    <row r="305" spans="1:7">
      <c r="A305" s="1117" t="str">
        <f t="shared" si="7"/>
        <v>Contract Number</v>
      </c>
      <c r="B305" s="1115"/>
      <c r="C305" s="1050"/>
      <c r="D305" s="1104"/>
      <c r="E305" s="1051"/>
      <c r="F305" s="1051"/>
      <c r="G305" s="1052"/>
    </row>
    <row r="306" spans="1:7">
      <c r="A306" s="1117" t="str">
        <f t="shared" si="7"/>
        <v>Contract Number</v>
      </c>
      <c r="B306" s="1115"/>
      <c r="C306" s="1050"/>
      <c r="D306" s="1104"/>
      <c r="E306" s="1051"/>
      <c r="F306" s="1051"/>
      <c r="G306" s="1052"/>
    </row>
    <row r="307" spans="1:7">
      <c r="A307" s="1117" t="str">
        <f t="shared" si="7"/>
        <v>Contract Number</v>
      </c>
      <c r="B307" s="1115"/>
      <c r="C307" s="1050"/>
      <c r="D307" s="1104"/>
      <c r="E307" s="1051"/>
      <c r="F307" s="1051"/>
      <c r="G307" s="1052"/>
    </row>
    <row r="308" spans="1:7">
      <c r="A308" s="1117" t="str">
        <f t="shared" si="7"/>
        <v>Contract Number</v>
      </c>
      <c r="B308" s="1115"/>
      <c r="C308" s="1050"/>
      <c r="D308" s="1104"/>
      <c r="E308" s="1051"/>
      <c r="F308" s="1051"/>
      <c r="G308" s="1052"/>
    </row>
    <row r="309" spans="1:7">
      <c r="A309" s="1117" t="str">
        <f t="shared" si="7"/>
        <v>Contract Number</v>
      </c>
      <c r="B309" s="1115"/>
      <c r="C309" s="1050"/>
      <c r="D309" s="1104"/>
      <c r="E309" s="1051"/>
      <c r="F309" s="1051"/>
      <c r="G309" s="1052"/>
    </row>
    <row r="310" spans="1:7">
      <c r="A310" s="1117" t="str">
        <f t="shared" si="7"/>
        <v>Contract Number</v>
      </c>
      <c r="B310" s="1115"/>
      <c r="C310" s="1050"/>
      <c r="D310" s="1104"/>
      <c r="E310" s="1051"/>
      <c r="F310" s="1051"/>
      <c r="G310" s="1052"/>
    </row>
    <row r="311" spans="1:7">
      <c r="A311" s="1117" t="str">
        <f t="shared" si="7"/>
        <v>Contract Number</v>
      </c>
      <c r="B311" s="1115"/>
      <c r="C311" s="1050"/>
      <c r="D311" s="1104"/>
      <c r="E311" s="1051"/>
      <c r="F311" s="1051"/>
      <c r="G311" s="1052"/>
    </row>
    <row r="312" spans="1:7">
      <c r="A312" s="1117" t="str">
        <f t="shared" si="7"/>
        <v>Contract Number</v>
      </c>
      <c r="B312" s="1115"/>
      <c r="C312" s="1050"/>
      <c r="D312" s="1104"/>
      <c r="E312" s="1051"/>
      <c r="F312" s="1051"/>
      <c r="G312" s="1052"/>
    </row>
    <row r="313" spans="1:7">
      <c r="A313" s="1117" t="str">
        <f t="shared" si="7"/>
        <v>Contract Number</v>
      </c>
      <c r="B313" s="1115"/>
      <c r="C313" s="1050"/>
      <c r="D313" s="1104"/>
      <c r="E313" s="1051"/>
      <c r="F313" s="1051"/>
      <c r="G313" s="1052"/>
    </row>
    <row r="314" spans="1:7">
      <c r="A314" s="1117" t="str">
        <f t="shared" si="7"/>
        <v>Contract Number</v>
      </c>
      <c r="B314" s="1115"/>
      <c r="C314" s="1050"/>
      <c r="D314" s="1104"/>
      <c r="E314" s="1051"/>
      <c r="F314" s="1051"/>
      <c r="G314" s="1052"/>
    </row>
    <row r="315" spans="1:7">
      <c r="A315" s="1117" t="str">
        <f t="shared" si="7"/>
        <v>Contract Number</v>
      </c>
      <c r="B315" s="1115"/>
      <c r="C315" s="1050"/>
      <c r="D315" s="1104"/>
      <c r="E315" s="1051"/>
      <c r="F315" s="1051"/>
      <c r="G315" s="1052"/>
    </row>
    <row r="316" spans="1:7">
      <c r="A316" s="1117" t="str">
        <f t="shared" si="7"/>
        <v>Contract Number</v>
      </c>
      <c r="B316" s="1115"/>
      <c r="C316" s="1050"/>
      <c r="D316" s="1104"/>
      <c r="E316" s="1051"/>
      <c r="F316" s="1051"/>
      <c r="G316" s="1052"/>
    </row>
    <row r="317" spans="1:7">
      <c r="A317" s="1117" t="str">
        <f t="shared" si="7"/>
        <v>Contract Number</v>
      </c>
      <c r="B317" s="1115"/>
      <c r="C317" s="1050"/>
      <c r="D317" s="1104"/>
      <c r="E317" s="1051"/>
      <c r="F317" s="1051"/>
      <c r="G317" s="1052"/>
    </row>
    <row r="318" spans="1:7">
      <c r="A318" s="1117" t="str">
        <f t="shared" si="7"/>
        <v>Contract Number</v>
      </c>
      <c r="B318" s="1115"/>
      <c r="C318" s="1050"/>
      <c r="D318" s="1104"/>
      <c r="E318" s="1051"/>
      <c r="F318" s="1051"/>
      <c r="G318" s="1052"/>
    </row>
    <row r="319" spans="1:7">
      <c r="A319" s="1117" t="str">
        <f t="shared" si="7"/>
        <v>Contract Number</v>
      </c>
      <c r="B319" s="1115"/>
      <c r="C319" s="1050"/>
      <c r="D319" s="1104"/>
      <c r="E319" s="1051"/>
      <c r="F319" s="1051"/>
      <c r="G319" s="1052"/>
    </row>
    <row r="320" spans="1:7">
      <c r="A320" s="1117" t="str">
        <f t="shared" si="7"/>
        <v>Contract Number</v>
      </c>
      <c r="B320" s="1115"/>
      <c r="C320" s="1050"/>
      <c r="D320" s="1104"/>
      <c r="E320" s="1051"/>
      <c r="F320" s="1051"/>
      <c r="G320" s="1052"/>
    </row>
    <row r="321" spans="1:7">
      <c r="A321" s="1117" t="str">
        <f t="shared" si="7"/>
        <v>Contract Number</v>
      </c>
      <c r="B321" s="1115"/>
      <c r="C321" s="1050"/>
      <c r="D321" s="1104"/>
      <c r="E321" s="1051"/>
      <c r="F321" s="1051"/>
      <c r="G321" s="1052"/>
    </row>
    <row r="322" spans="1:7">
      <c r="A322" s="1117" t="str">
        <f t="shared" si="7"/>
        <v>Contract Number</v>
      </c>
      <c r="B322" s="1115"/>
      <c r="C322" s="1050"/>
      <c r="D322" s="1104"/>
      <c r="E322" s="1051"/>
      <c r="F322" s="1051"/>
      <c r="G322" s="1052"/>
    </row>
    <row r="323" spans="1:7">
      <c r="A323" s="1117" t="str">
        <f t="shared" si="7"/>
        <v>Contract Number</v>
      </c>
      <c r="B323" s="1115"/>
      <c r="C323" s="1050"/>
      <c r="D323" s="1104"/>
      <c r="E323" s="1051"/>
      <c r="F323" s="1051"/>
      <c r="G323" s="1052"/>
    </row>
    <row r="324" spans="1:7">
      <c r="A324" s="1117" t="str">
        <f t="shared" si="7"/>
        <v>Contract Number</v>
      </c>
      <c r="B324" s="1115"/>
      <c r="C324" s="1050"/>
      <c r="D324" s="1104"/>
      <c r="E324" s="1051"/>
      <c r="F324" s="1051"/>
      <c r="G324" s="1052"/>
    </row>
    <row r="325" spans="1:7">
      <c r="A325" s="1117" t="str">
        <f t="shared" si="7"/>
        <v>Contract Number</v>
      </c>
      <c r="B325" s="1115"/>
      <c r="C325" s="1050"/>
      <c r="D325" s="1104"/>
      <c r="E325" s="1051"/>
      <c r="F325" s="1051"/>
      <c r="G325" s="1052"/>
    </row>
    <row r="326" spans="1:7">
      <c r="A326" s="1117" t="str">
        <f t="shared" si="7"/>
        <v>Contract Number</v>
      </c>
      <c r="B326" s="1115"/>
      <c r="C326" s="1050"/>
      <c r="D326" s="1104"/>
      <c r="E326" s="1051"/>
      <c r="F326" s="1051"/>
      <c r="G326" s="1052"/>
    </row>
    <row r="327" spans="1:7">
      <c r="A327" s="1117" t="str">
        <f t="shared" si="7"/>
        <v>Contract Number</v>
      </c>
      <c r="B327" s="1115"/>
      <c r="C327" s="1050"/>
      <c r="D327" s="1104"/>
      <c r="E327" s="1051"/>
      <c r="F327" s="1051"/>
      <c r="G327" s="1052"/>
    </row>
    <row r="328" spans="1:7">
      <c r="A328" s="1117" t="str">
        <f t="shared" si="7"/>
        <v>Contract Number</v>
      </c>
      <c r="B328" s="1115"/>
      <c r="C328" s="1050"/>
      <c r="D328" s="1104"/>
      <c r="E328" s="1051"/>
      <c r="F328" s="1051"/>
      <c r="G328" s="1052"/>
    </row>
    <row r="329" spans="1:7">
      <c r="A329" s="1117" t="str">
        <f t="shared" si="7"/>
        <v>Contract Number</v>
      </c>
      <c r="B329" s="1115"/>
      <c r="C329" s="1050"/>
      <c r="D329" s="1104"/>
      <c r="E329" s="1051"/>
      <c r="F329" s="1051"/>
      <c r="G329" s="1052"/>
    </row>
    <row r="330" spans="1:7">
      <c r="A330" s="1117" t="str">
        <f t="shared" si="7"/>
        <v>Contract Number</v>
      </c>
      <c r="B330" s="1115"/>
      <c r="C330" s="1050"/>
      <c r="D330" s="1104"/>
      <c r="E330" s="1051"/>
      <c r="F330" s="1051"/>
      <c r="G330" s="1052"/>
    </row>
    <row r="331" spans="1:7">
      <c r="A331" s="1117" t="str">
        <f t="shared" si="7"/>
        <v>Contract Number</v>
      </c>
      <c r="B331" s="1115"/>
      <c r="C331" s="1050"/>
      <c r="D331" s="1104"/>
      <c r="E331" s="1051"/>
      <c r="F331" s="1051"/>
      <c r="G331" s="1052"/>
    </row>
    <row r="332" spans="1:7">
      <c r="A332" s="1117" t="str">
        <f t="shared" si="7"/>
        <v>Contract Number</v>
      </c>
      <c r="B332" s="1115"/>
      <c r="C332" s="1050"/>
      <c r="D332" s="1104"/>
      <c r="E332" s="1051"/>
      <c r="F332" s="1051"/>
      <c r="G332" s="1052"/>
    </row>
    <row r="333" spans="1:7">
      <c r="A333" s="1117" t="str">
        <f t="shared" si="7"/>
        <v>Contract Number</v>
      </c>
      <c r="B333" s="1115"/>
      <c r="C333" s="1050"/>
      <c r="D333" s="1104"/>
      <c r="E333" s="1051"/>
      <c r="F333" s="1051"/>
      <c r="G333" s="1052"/>
    </row>
    <row r="334" spans="1:7">
      <c r="A334" s="1117" t="str">
        <f t="shared" ref="A334:A397" si="8">+A333</f>
        <v>Contract Number</v>
      </c>
      <c r="B334" s="1115"/>
      <c r="C334" s="1050"/>
      <c r="D334" s="1104"/>
      <c r="E334" s="1051"/>
      <c r="F334" s="1051"/>
      <c r="G334" s="1052"/>
    </row>
    <row r="335" spans="1:7">
      <c r="A335" s="1117" t="str">
        <f t="shared" si="8"/>
        <v>Contract Number</v>
      </c>
      <c r="B335" s="1115"/>
      <c r="C335" s="1050"/>
      <c r="D335" s="1104"/>
      <c r="E335" s="1051"/>
      <c r="F335" s="1051"/>
      <c r="G335" s="1052"/>
    </row>
    <row r="336" spans="1:7">
      <c r="A336" s="1117" t="str">
        <f t="shared" si="8"/>
        <v>Contract Number</v>
      </c>
      <c r="B336" s="1115"/>
      <c r="C336" s="1050"/>
      <c r="D336" s="1104"/>
      <c r="E336" s="1051"/>
      <c r="F336" s="1051"/>
      <c r="G336" s="1052"/>
    </row>
    <row r="337" spans="1:7">
      <c r="A337" s="1117" t="str">
        <f t="shared" si="8"/>
        <v>Contract Number</v>
      </c>
      <c r="B337" s="1115"/>
      <c r="C337" s="1050"/>
      <c r="D337" s="1104"/>
      <c r="E337" s="1051"/>
      <c r="F337" s="1051"/>
      <c r="G337" s="1052"/>
    </row>
    <row r="338" spans="1:7">
      <c r="A338" s="1117" t="str">
        <f t="shared" si="8"/>
        <v>Contract Number</v>
      </c>
      <c r="B338" s="1115"/>
      <c r="C338" s="1050"/>
      <c r="D338" s="1104"/>
      <c r="E338" s="1051"/>
      <c r="F338" s="1051"/>
      <c r="G338" s="1052"/>
    </row>
    <row r="339" spans="1:7">
      <c r="A339" s="1117" t="str">
        <f t="shared" si="8"/>
        <v>Contract Number</v>
      </c>
      <c r="B339" s="1115"/>
      <c r="C339" s="1050"/>
      <c r="D339" s="1104"/>
      <c r="E339" s="1051"/>
      <c r="F339" s="1051"/>
      <c r="G339" s="1052"/>
    </row>
    <row r="340" spans="1:7">
      <c r="A340" s="1117" t="str">
        <f t="shared" si="8"/>
        <v>Contract Number</v>
      </c>
      <c r="B340" s="1115"/>
      <c r="C340" s="1050"/>
      <c r="D340" s="1104"/>
      <c r="E340" s="1051"/>
      <c r="F340" s="1051"/>
      <c r="G340" s="1052"/>
    </row>
    <row r="341" spans="1:7">
      <c r="A341" s="1117" t="str">
        <f t="shared" si="8"/>
        <v>Contract Number</v>
      </c>
      <c r="B341" s="1115"/>
      <c r="C341" s="1050"/>
      <c r="D341" s="1104"/>
      <c r="E341" s="1051"/>
      <c r="F341" s="1051"/>
      <c r="G341" s="1052"/>
    </row>
    <row r="342" spans="1:7">
      <c r="A342" s="1117" t="str">
        <f t="shared" si="8"/>
        <v>Contract Number</v>
      </c>
      <c r="B342" s="1115"/>
      <c r="C342" s="1050"/>
      <c r="D342" s="1104"/>
      <c r="E342" s="1051"/>
      <c r="F342" s="1051"/>
      <c r="G342" s="1052"/>
    </row>
    <row r="343" spans="1:7">
      <c r="A343" s="1117" t="str">
        <f t="shared" si="8"/>
        <v>Contract Number</v>
      </c>
      <c r="B343" s="1115"/>
      <c r="C343" s="1050"/>
      <c r="D343" s="1104"/>
      <c r="E343" s="1051"/>
      <c r="F343" s="1051"/>
      <c r="G343" s="1052"/>
    </row>
    <row r="344" spans="1:7">
      <c r="A344" s="1117" t="str">
        <f t="shared" si="8"/>
        <v>Contract Number</v>
      </c>
      <c r="B344" s="1115"/>
      <c r="C344" s="1050"/>
      <c r="D344" s="1104"/>
      <c r="E344" s="1051"/>
      <c r="F344" s="1051"/>
      <c r="G344" s="1052"/>
    </row>
    <row r="345" spans="1:7">
      <c r="A345" s="1117" t="str">
        <f t="shared" si="8"/>
        <v>Contract Number</v>
      </c>
      <c r="B345" s="1115"/>
      <c r="C345" s="1050"/>
      <c r="D345" s="1104"/>
      <c r="E345" s="1051"/>
      <c r="F345" s="1051"/>
      <c r="G345" s="1052"/>
    </row>
    <row r="346" spans="1:7">
      <c r="A346" s="1117" t="str">
        <f t="shared" si="8"/>
        <v>Contract Number</v>
      </c>
      <c r="B346" s="1115"/>
      <c r="C346" s="1050"/>
      <c r="D346" s="1104"/>
      <c r="E346" s="1051"/>
      <c r="F346" s="1051"/>
      <c r="G346" s="1052"/>
    </row>
    <row r="347" spans="1:7">
      <c r="A347" s="1117" t="str">
        <f t="shared" si="8"/>
        <v>Contract Number</v>
      </c>
      <c r="B347" s="1115"/>
      <c r="C347" s="1050"/>
      <c r="D347" s="1104"/>
      <c r="E347" s="1051"/>
      <c r="F347" s="1051"/>
      <c r="G347" s="1052"/>
    </row>
    <row r="348" spans="1:7">
      <c r="A348" s="1117" t="str">
        <f t="shared" si="8"/>
        <v>Contract Number</v>
      </c>
      <c r="B348" s="1115"/>
      <c r="C348" s="1050"/>
      <c r="D348" s="1104"/>
      <c r="E348" s="1051"/>
      <c r="F348" s="1051"/>
      <c r="G348" s="1052"/>
    </row>
    <row r="349" spans="1:7">
      <c r="A349" s="1117" t="str">
        <f t="shared" si="8"/>
        <v>Contract Number</v>
      </c>
      <c r="B349" s="1115"/>
      <c r="C349" s="1050"/>
      <c r="D349" s="1104"/>
      <c r="E349" s="1051"/>
      <c r="F349" s="1051"/>
      <c r="G349" s="1052"/>
    </row>
    <row r="350" spans="1:7">
      <c r="A350" s="1117" t="str">
        <f t="shared" si="8"/>
        <v>Contract Number</v>
      </c>
      <c r="B350" s="1115"/>
      <c r="C350" s="1050"/>
      <c r="D350" s="1104"/>
      <c r="E350" s="1051"/>
      <c r="F350" s="1051"/>
      <c r="G350" s="1052"/>
    </row>
    <row r="351" spans="1:7">
      <c r="A351" s="1117" t="str">
        <f t="shared" si="8"/>
        <v>Contract Number</v>
      </c>
      <c r="B351" s="1115"/>
      <c r="C351" s="1050"/>
      <c r="D351" s="1104"/>
      <c r="E351" s="1051"/>
      <c r="F351" s="1051"/>
      <c r="G351" s="1052"/>
    </row>
    <row r="352" spans="1:7">
      <c r="A352" s="1117" t="str">
        <f t="shared" si="8"/>
        <v>Contract Number</v>
      </c>
      <c r="B352" s="1115"/>
      <c r="C352" s="1050"/>
      <c r="D352" s="1104"/>
      <c r="E352" s="1051"/>
      <c r="F352" s="1051"/>
      <c r="G352" s="1052"/>
    </row>
    <row r="353" spans="1:7">
      <c r="A353" s="1117" t="str">
        <f t="shared" si="8"/>
        <v>Contract Number</v>
      </c>
      <c r="B353" s="1115"/>
      <c r="C353" s="1050"/>
      <c r="D353" s="1104"/>
      <c r="E353" s="1051"/>
      <c r="F353" s="1051"/>
      <c r="G353" s="1052"/>
    </row>
    <row r="354" spans="1:7">
      <c r="A354" s="1117" t="str">
        <f t="shared" si="8"/>
        <v>Contract Number</v>
      </c>
      <c r="B354" s="1115"/>
      <c r="C354" s="1050"/>
      <c r="D354" s="1104"/>
      <c r="E354" s="1051"/>
      <c r="F354" s="1051"/>
      <c r="G354" s="1052"/>
    </row>
    <row r="355" spans="1:7">
      <c r="A355" s="1117" t="str">
        <f t="shared" si="8"/>
        <v>Contract Number</v>
      </c>
      <c r="B355" s="1115"/>
      <c r="C355" s="1050"/>
      <c r="D355" s="1104"/>
      <c r="E355" s="1051"/>
      <c r="F355" s="1051"/>
      <c r="G355" s="1052"/>
    </row>
    <row r="356" spans="1:7">
      <c r="A356" s="1117" t="str">
        <f t="shared" si="8"/>
        <v>Contract Number</v>
      </c>
      <c r="B356" s="1115"/>
      <c r="C356" s="1050"/>
      <c r="D356" s="1104"/>
      <c r="E356" s="1051"/>
      <c r="F356" s="1051"/>
      <c r="G356" s="1052"/>
    </row>
    <row r="357" spans="1:7">
      <c r="A357" s="1117" t="str">
        <f t="shared" si="8"/>
        <v>Contract Number</v>
      </c>
      <c r="B357" s="1115"/>
      <c r="C357" s="1050"/>
      <c r="D357" s="1104"/>
      <c r="E357" s="1051"/>
      <c r="F357" s="1051"/>
      <c r="G357" s="1052"/>
    </row>
    <row r="358" spans="1:7">
      <c r="A358" s="1117" t="str">
        <f t="shared" si="8"/>
        <v>Contract Number</v>
      </c>
      <c r="B358" s="1115"/>
      <c r="C358" s="1050"/>
      <c r="D358" s="1104"/>
      <c r="E358" s="1051"/>
      <c r="F358" s="1051"/>
      <c r="G358" s="1052"/>
    </row>
    <row r="359" spans="1:7">
      <c r="A359" s="1117" t="str">
        <f t="shared" si="8"/>
        <v>Contract Number</v>
      </c>
      <c r="B359" s="1115"/>
      <c r="C359" s="1050"/>
      <c r="D359" s="1104"/>
      <c r="E359" s="1051"/>
      <c r="F359" s="1051"/>
      <c r="G359" s="1052"/>
    </row>
    <row r="360" spans="1:7">
      <c r="A360" s="1117" t="str">
        <f t="shared" si="8"/>
        <v>Contract Number</v>
      </c>
      <c r="B360" s="1115"/>
      <c r="C360" s="1050"/>
      <c r="D360" s="1104"/>
      <c r="E360" s="1051"/>
      <c r="F360" s="1051"/>
      <c r="G360" s="1052"/>
    </row>
    <row r="361" spans="1:7">
      <c r="A361" s="1117" t="str">
        <f t="shared" si="8"/>
        <v>Contract Number</v>
      </c>
      <c r="B361" s="1115"/>
      <c r="C361" s="1050"/>
      <c r="D361" s="1104"/>
      <c r="E361" s="1051"/>
      <c r="F361" s="1051"/>
      <c r="G361" s="1052"/>
    </row>
    <row r="362" spans="1:7">
      <c r="A362" s="1117" t="str">
        <f t="shared" si="8"/>
        <v>Contract Number</v>
      </c>
      <c r="B362" s="1115"/>
      <c r="C362" s="1050"/>
      <c r="D362" s="1104"/>
      <c r="E362" s="1051"/>
      <c r="F362" s="1051"/>
      <c r="G362" s="1052"/>
    </row>
    <row r="363" spans="1:7">
      <c r="A363" s="1117" t="str">
        <f t="shared" si="8"/>
        <v>Contract Number</v>
      </c>
      <c r="B363" s="1115"/>
      <c r="C363" s="1050"/>
      <c r="D363" s="1104"/>
      <c r="E363" s="1051"/>
      <c r="F363" s="1051"/>
      <c r="G363" s="1052"/>
    </row>
    <row r="364" spans="1:7">
      <c r="A364" s="1117" t="str">
        <f t="shared" si="8"/>
        <v>Contract Number</v>
      </c>
      <c r="B364" s="1115"/>
      <c r="C364" s="1050"/>
      <c r="D364" s="1104"/>
      <c r="E364" s="1051"/>
      <c r="F364" s="1051"/>
      <c r="G364" s="1052"/>
    </row>
    <row r="365" spans="1:7">
      <c r="A365" s="1117" t="str">
        <f t="shared" si="8"/>
        <v>Contract Number</v>
      </c>
      <c r="B365" s="1115"/>
      <c r="C365" s="1050"/>
      <c r="D365" s="1104"/>
      <c r="E365" s="1051"/>
      <c r="F365" s="1051"/>
      <c r="G365" s="1052"/>
    </row>
    <row r="366" spans="1:7">
      <c r="A366" s="1117" t="str">
        <f t="shared" si="8"/>
        <v>Contract Number</v>
      </c>
      <c r="B366" s="1115"/>
      <c r="C366" s="1050"/>
      <c r="D366" s="1104"/>
      <c r="E366" s="1051"/>
      <c r="F366" s="1051"/>
      <c r="G366" s="1052"/>
    </row>
    <row r="367" spans="1:7">
      <c r="A367" s="1117" t="str">
        <f t="shared" si="8"/>
        <v>Contract Number</v>
      </c>
      <c r="B367" s="1115"/>
      <c r="C367" s="1050"/>
      <c r="D367" s="1104"/>
      <c r="E367" s="1051"/>
      <c r="F367" s="1051"/>
      <c r="G367" s="1052"/>
    </row>
    <row r="368" spans="1:7">
      <c r="A368" s="1117" t="str">
        <f t="shared" si="8"/>
        <v>Contract Number</v>
      </c>
      <c r="B368" s="1115"/>
      <c r="C368" s="1050"/>
      <c r="D368" s="1104"/>
      <c r="E368" s="1051"/>
      <c r="F368" s="1051"/>
      <c r="G368" s="1052"/>
    </row>
    <row r="369" spans="1:7">
      <c r="A369" s="1117" t="str">
        <f t="shared" si="8"/>
        <v>Contract Number</v>
      </c>
      <c r="B369" s="1115"/>
      <c r="C369" s="1050"/>
      <c r="D369" s="1104"/>
      <c r="E369" s="1051"/>
      <c r="F369" s="1051"/>
      <c r="G369" s="1052"/>
    </row>
    <row r="370" spans="1:7">
      <c r="A370" s="1117" t="str">
        <f t="shared" si="8"/>
        <v>Contract Number</v>
      </c>
      <c r="B370" s="1115"/>
      <c r="C370" s="1050"/>
      <c r="D370" s="1104"/>
      <c r="E370" s="1051"/>
      <c r="F370" s="1051"/>
      <c r="G370" s="1052"/>
    </row>
    <row r="371" spans="1:7">
      <c r="A371" s="1117" t="str">
        <f t="shared" si="8"/>
        <v>Contract Number</v>
      </c>
      <c r="B371" s="1115"/>
      <c r="C371" s="1050"/>
      <c r="D371" s="1104"/>
      <c r="E371" s="1051"/>
      <c r="F371" s="1051"/>
      <c r="G371" s="1052"/>
    </row>
    <row r="372" spans="1:7">
      <c r="A372" s="1117" t="str">
        <f t="shared" si="8"/>
        <v>Contract Number</v>
      </c>
      <c r="B372" s="1115"/>
      <c r="C372" s="1050"/>
      <c r="D372" s="1104"/>
      <c r="E372" s="1051"/>
      <c r="F372" s="1051"/>
      <c r="G372" s="1052"/>
    </row>
    <row r="373" spans="1:7">
      <c r="A373" s="1117" t="str">
        <f t="shared" si="8"/>
        <v>Contract Number</v>
      </c>
      <c r="B373" s="1115"/>
      <c r="C373" s="1050"/>
      <c r="D373" s="1104"/>
      <c r="E373" s="1051"/>
      <c r="F373" s="1051"/>
      <c r="G373" s="1052"/>
    </row>
    <row r="374" spans="1:7">
      <c r="A374" s="1117" t="str">
        <f t="shared" si="8"/>
        <v>Contract Number</v>
      </c>
      <c r="B374" s="1115"/>
      <c r="C374" s="1050"/>
      <c r="D374" s="1104"/>
      <c r="E374" s="1051"/>
      <c r="F374" s="1051"/>
      <c r="G374" s="1052"/>
    </row>
    <row r="375" spans="1:7">
      <c r="A375" s="1117" t="str">
        <f t="shared" si="8"/>
        <v>Contract Number</v>
      </c>
      <c r="B375" s="1115"/>
      <c r="C375" s="1050"/>
      <c r="D375" s="1104"/>
      <c r="E375" s="1051"/>
      <c r="F375" s="1051"/>
      <c r="G375" s="1052"/>
    </row>
    <row r="376" spans="1:7">
      <c r="A376" s="1117" t="str">
        <f t="shared" si="8"/>
        <v>Contract Number</v>
      </c>
      <c r="B376" s="1115"/>
      <c r="C376" s="1050"/>
      <c r="D376" s="1104"/>
      <c r="E376" s="1051"/>
      <c r="F376" s="1051"/>
      <c r="G376" s="1052"/>
    </row>
    <row r="377" spans="1:7">
      <c r="A377" s="1117" t="str">
        <f t="shared" si="8"/>
        <v>Contract Number</v>
      </c>
      <c r="B377" s="1115"/>
      <c r="C377" s="1050"/>
      <c r="D377" s="1104"/>
      <c r="E377" s="1051"/>
      <c r="F377" s="1051"/>
      <c r="G377" s="1052"/>
    </row>
    <row r="378" spans="1:7">
      <c r="A378" s="1117" t="str">
        <f t="shared" si="8"/>
        <v>Contract Number</v>
      </c>
      <c r="B378" s="1115"/>
      <c r="C378" s="1050"/>
      <c r="D378" s="1104"/>
      <c r="E378" s="1051"/>
      <c r="F378" s="1051"/>
      <c r="G378" s="1052"/>
    </row>
    <row r="379" spans="1:7">
      <c r="A379" s="1117" t="str">
        <f t="shared" si="8"/>
        <v>Contract Number</v>
      </c>
      <c r="B379" s="1115"/>
      <c r="C379" s="1050"/>
      <c r="D379" s="1104"/>
      <c r="E379" s="1051"/>
      <c r="F379" s="1051"/>
      <c r="G379" s="1052"/>
    </row>
    <row r="380" spans="1:7">
      <c r="A380" s="1117" t="str">
        <f t="shared" si="8"/>
        <v>Contract Number</v>
      </c>
      <c r="B380" s="1115"/>
      <c r="C380" s="1050"/>
      <c r="D380" s="1104"/>
      <c r="E380" s="1051"/>
      <c r="F380" s="1051"/>
      <c r="G380" s="1052"/>
    </row>
    <row r="381" spans="1:7">
      <c r="A381" s="1117" t="str">
        <f t="shared" si="8"/>
        <v>Contract Number</v>
      </c>
      <c r="B381" s="1115"/>
      <c r="C381" s="1050"/>
      <c r="D381" s="1104"/>
      <c r="E381" s="1051"/>
      <c r="F381" s="1051"/>
      <c r="G381" s="1052"/>
    </row>
    <row r="382" spans="1:7">
      <c r="A382" s="1117" t="str">
        <f t="shared" si="8"/>
        <v>Contract Number</v>
      </c>
      <c r="B382" s="1115"/>
      <c r="C382" s="1050"/>
      <c r="D382" s="1104"/>
      <c r="E382" s="1051"/>
      <c r="F382" s="1051"/>
      <c r="G382" s="1052"/>
    </row>
    <row r="383" spans="1:7">
      <c r="A383" s="1117" t="str">
        <f t="shared" si="8"/>
        <v>Contract Number</v>
      </c>
      <c r="B383" s="1115"/>
      <c r="C383" s="1050"/>
      <c r="D383" s="1104"/>
      <c r="E383" s="1051"/>
      <c r="F383" s="1051"/>
      <c r="G383" s="1052"/>
    </row>
    <row r="384" spans="1:7">
      <c r="A384" s="1117" t="str">
        <f t="shared" si="8"/>
        <v>Contract Number</v>
      </c>
      <c r="B384" s="1115"/>
      <c r="C384" s="1050"/>
      <c r="D384" s="1104"/>
      <c r="E384" s="1051"/>
      <c r="F384" s="1051"/>
      <c r="G384" s="1052"/>
    </row>
    <row r="385" spans="1:7">
      <c r="A385" s="1117" t="str">
        <f t="shared" si="8"/>
        <v>Contract Number</v>
      </c>
      <c r="B385" s="1115"/>
      <c r="C385" s="1050"/>
      <c r="D385" s="1104"/>
      <c r="E385" s="1051"/>
      <c r="F385" s="1051"/>
      <c r="G385" s="1052"/>
    </row>
    <row r="386" spans="1:7">
      <c r="A386" s="1117" t="str">
        <f t="shared" si="8"/>
        <v>Contract Number</v>
      </c>
      <c r="B386" s="1115"/>
      <c r="C386" s="1050"/>
      <c r="D386" s="1104"/>
      <c r="E386" s="1051"/>
      <c r="F386" s="1051"/>
      <c r="G386" s="1052"/>
    </row>
    <row r="387" spans="1:7">
      <c r="A387" s="1117" t="str">
        <f t="shared" si="8"/>
        <v>Contract Number</v>
      </c>
      <c r="B387" s="1115"/>
      <c r="C387" s="1050"/>
      <c r="D387" s="1104"/>
      <c r="E387" s="1051"/>
      <c r="F387" s="1051"/>
      <c r="G387" s="1052"/>
    </row>
    <row r="388" spans="1:7">
      <c r="A388" s="1117" t="str">
        <f t="shared" si="8"/>
        <v>Contract Number</v>
      </c>
      <c r="B388" s="1115"/>
      <c r="C388" s="1050"/>
      <c r="D388" s="1104"/>
      <c r="E388" s="1051"/>
      <c r="F388" s="1051"/>
      <c r="G388" s="1052"/>
    </row>
    <row r="389" spans="1:7">
      <c r="A389" s="1117" t="str">
        <f t="shared" si="8"/>
        <v>Contract Number</v>
      </c>
      <c r="B389" s="1115"/>
      <c r="C389" s="1050"/>
      <c r="D389" s="1104"/>
      <c r="E389" s="1051"/>
      <c r="F389" s="1051"/>
      <c r="G389" s="1052"/>
    </row>
    <row r="390" spans="1:7">
      <c r="A390" s="1117" t="str">
        <f t="shared" si="8"/>
        <v>Contract Number</v>
      </c>
      <c r="B390" s="1115"/>
      <c r="C390" s="1050"/>
      <c r="D390" s="1104"/>
      <c r="E390" s="1051"/>
      <c r="F390" s="1051"/>
      <c r="G390" s="1052"/>
    </row>
    <row r="391" spans="1:7">
      <c r="A391" s="1117" t="str">
        <f t="shared" si="8"/>
        <v>Contract Number</v>
      </c>
      <c r="B391" s="1115"/>
      <c r="C391" s="1050"/>
      <c r="D391" s="1104"/>
      <c r="E391" s="1051"/>
      <c r="F391" s="1051"/>
      <c r="G391" s="1052"/>
    </row>
    <row r="392" spans="1:7">
      <c r="A392" s="1117" t="str">
        <f t="shared" si="8"/>
        <v>Contract Number</v>
      </c>
      <c r="B392" s="1115"/>
      <c r="C392" s="1050"/>
      <c r="D392" s="1104"/>
      <c r="E392" s="1051"/>
      <c r="F392" s="1051"/>
      <c r="G392" s="1052"/>
    </row>
    <row r="393" spans="1:7">
      <c r="A393" s="1117" t="str">
        <f t="shared" si="8"/>
        <v>Contract Number</v>
      </c>
      <c r="B393" s="1115"/>
      <c r="C393" s="1050"/>
      <c r="D393" s="1104"/>
      <c r="E393" s="1051"/>
      <c r="F393" s="1051"/>
      <c r="G393" s="1052"/>
    </row>
    <row r="394" spans="1:7">
      <c r="A394" s="1117" t="str">
        <f t="shared" si="8"/>
        <v>Contract Number</v>
      </c>
      <c r="B394" s="1115"/>
      <c r="C394" s="1050"/>
      <c r="D394" s="1104"/>
      <c r="E394" s="1051"/>
      <c r="F394" s="1051"/>
      <c r="G394" s="1052"/>
    </row>
    <row r="395" spans="1:7">
      <c r="A395" s="1117" t="str">
        <f t="shared" si="8"/>
        <v>Contract Number</v>
      </c>
      <c r="B395" s="1115"/>
      <c r="C395" s="1050"/>
      <c r="D395" s="1104"/>
      <c r="E395" s="1051"/>
      <c r="F395" s="1051"/>
      <c r="G395" s="1052"/>
    </row>
    <row r="396" spans="1:7">
      <c r="A396" s="1117" t="str">
        <f t="shared" si="8"/>
        <v>Contract Number</v>
      </c>
      <c r="B396" s="1115"/>
      <c r="C396" s="1050"/>
      <c r="D396" s="1104"/>
      <c r="E396" s="1051"/>
      <c r="F396" s="1051"/>
      <c r="G396" s="1052"/>
    </row>
    <row r="397" spans="1:7">
      <c r="A397" s="1117" t="str">
        <f t="shared" si="8"/>
        <v>Contract Number</v>
      </c>
      <c r="B397" s="1115"/>
      <c r="C397" s="1050"/>
      <c r="D397" s="1104"/>
      <c r="E397" s="1051"/>
      <c r="F397" s="1051"/>
      <c r="G397" s="1052"/>
    </row>
    <row r="398" spans="1:7">
      <c r="A398" s="1117" t="str">
        <f t="shared" ref="A398:A461" si="9">+A397</f>
        <v>Contract Number</v>
      </c>
      <c r="B398" s="1115"/>
      <c r="C398" s="1050"/>
      <c r="D398" s="1104"/>
      <c r="E398" s="1051"/>
      <c r="F398" s="1051"/>
      <c r="G398" s="1052"/>
    </row>
    <row r="399" spans="1:7">
      <c r="A399" s="1117" t="str">
        <f t="shared" si="9"/>
        <v>Contract Number</v>
      </c>
      <c r="B399" s="1115"/>
      <c r="C399" s="1050"/>
      <c r="D399" s="1104"/>
      <c r="E399" s="1051"/>
      <c r="F399" s="1051"/>
      <c r="G399" s="1052"/>
    </row>
    <row r="400" spans="1:7">
      <c r="A400" s="1117" t="str">
        <f t="shared" si="9"/>
        <v>Contract Number</v>
      </c>
      <c r="B400" s="1115"/>
      <c r="C400" s="1050"/>
      <c r="D400" s="1104"/>
      <c r="E400" s="1051"/>
      <c r="F400" s="1051"/>
      <c r="G400" s="1052"/>
    </row>
    <row r="401" spans="1:7">
      <c r="A401" s="1117" t="str">
        <f t="shared" si="9"/>
        <v>Contract Number</v>
      </c>
      <c r="B401" s="1115"/>
      <c r="C401" s="1050"/>
      <c r="D401" s="1104"/>
      <c r="E401" s="1051"/>
      <c r="F401" s="1051"/>
      <c r="G401" s="1052"/>
    </row>
    <row r="402" spans="1:7">
      <c r="A402" s="1117" t="str">
        <f t="shared" si="9"/>
        <v>Contract Number</v>
      </c>
      <c r="B402" s="1115"/>
      <c r="C402" s="1050"/>
      <c r="D402" s="1104"/>
      <c r="E402" s="1051"/>
      <c r="F402" s="1051"/>
      <c r="G402" s="1052"/>
    </row>
    <row r="403" spans="1:7">
      <c r="A403" s="1117" t="str">
        <f t="shared" si="9"/>
        <v>Contract Number</v>
      </c>
      <c r="B403" s="1115"/>
      <c r="C403" s="1050"/>
      <c r="D403" s="1104"/>
      <c r="E403" s="1051"/>
      <c r="F403" s="1051"/>
      <c r="G403" s="1052"/>
    </row>
    <row r="404" spans="1:7">
      <c r="A404" s="1117" t="str">
        <f t="shared" si="9"/>
        <v>Contract Number</v>
      </c>
      <c r="B404" s="1115"/>
      <c r="C404" s="1050"/>
      <c r="D404" s="1104"/>
      <c r="E404" s="1051"/>
      <c r="F404" s="1051"/>
      <c r="G404" s="1052"/>
    </row>
    <row r="405" spans="1:7">
      <c r="A405" s="1117" t="str">
        <f t="shared" si="9"/>
        <v>Contract Number</v>
      </c>
      <c r="B405" s="1115"/>
      <c r="C405" s="1050"/>
      <c r="D405" s="1104"/>
      <c r="E405" s="1051"/>
      <c r="F405" s="1051"/>
      <c r="G405" s="1052"/>
    </row>
    <row r="406" spans="1:7">
      <c r="A406" s="1117" t="str">
        <f t="shared" si="9"/>
        <v>Contract Number</v>
      </c>
      <c r="B406" s="1115"/>
      <c r="C406" s="1050"/>
      <c r="D406" s="1104"/>
      <c r="E406" s="1051"/>
      <c r="F406" s="1051"/>
      <c r="G406" s="1052"/>
    </row>
    <row r="407" spans="1:7">
      <c r="A407" s="1117" t="str">
        <f t="shared" si="9"/>
        <v>Contract Number</v>
      </c>
      <c r="B407" s="1115"/>
      <c r="C407" s="1050"/>
      <c r="D407" s="1104"/>
      <c r="E407" s="1051"/>
      <c r="F407" s="1051"/>
      <c r="G407" s="1052"/>
    </row>
    <row r="408" spans="1:7">
      <c r="A408" s="1117" t="str">
        <f t="shared" si="9"/>
        <v>Contract Number</v>
      </c>
      <c r="B408" s="1115"/>
      <c r="C408" s="1050"/>
      <c r="D408" s="1104"/>
      <c r="E408" s="1051"/>
      <c r="F408" s="1051"/>
      <c r="G408" s="1052"/>
    </row>
    <row r="409" spans="1:7">
      <c r="A409" s="1117" t="str">
        <f t="shared" si="9"/>
        <v>Contract Number</v>
      </c>
      <c r="B409" s="1115"/>
      <c r="C409" s="1050"/>
      <c r="D409" s="1104"/>
      <c r="E409" s="1051"/>
      <c r="F409" s="1051"/>
      <c r="G409" s="1052"/>
    </row>
    <row r="410" spans="1:7">
      <c r="A410" s="1117" t="str">
        <f t="shared" si="9"/>
        <v>Contract Number</v>
      </c>
      <c r="B410" s="1115"/>
      <c r="C410" s="1050"/>
      <c r="D410" s="1104"/>
      <c r="E410" s="1051"/>
      <c r="F410" s="1051"/>
      <c r="G410" s="1052"/>
    </row>
    <row r="411" spans="1:7">
      <c r="A411" s="1117" t="str">
        <f t="shared" si="9"/>
        <v>Contract Number</v>
      </c>
      <c r="B411" s="1115"/>
      <c r="C411" s="1050"/>
      <c r="D411" s="1104"/>
      <c r="E411" s="1051"/>
      <c r="F411" s="1051"/>
      <c r="G411" s="1052"/>
    </row>
    <row r="412" spans="1:7">
      <c r="A412" s="1117" t="str">
        <f t="shared" si="9"/>
        <v>Contract Number</v>
      </c>
      <c r="B412" s="1115"/>
      <c r="C412" s="1050"/>
      <c r="D412" s="1104"/>
      <c r="E412" s="1051"/>
      <c r="F412" s="1051"/>
      <c r="G412" s="1052"/>
    </row>
    <row r="413" spans="1:7">
      <c r="A413" s="1117" t="str">
        <f t="shared" si="9"/>
        <v>Contract Number</v>
      </c>
      <c r="B413" s="1115"/>
      <c r="C413" s="1050"/>
      <c r="D413" s="1104"/>
      <c r="E413" s="1051"/>
      <c r="F413" s="1051"/>
      <c r="G413" s="1052"/>
    </row>
    <row r="414" spans="1:7">
      <c r="A414" s="1117" t="str">
        <f t="shared" si="9"/>
        <v>Contract Number</v>
      </c>
      <c r="B414" s="1115"/>
      <c r="C414" s="1050"/>
      <c r="D414" s="1104"/>
      <c r="E414" s="1051"/>
      <c r="F414" s="1051"/>
      <c r="G414" s="1052"/>
    </row>
    <row r="415" spans="1:7">
      <c r="A415" s="1117" t="str">
        <f t="shared" si="9"/>
        <v>Contract Number</v>
      </c>
      <c r="B415" s="1115"/>
      <c r="C415" s="1050"/>
      <c r="D415" s="1104"/>
      <c r="E415" s="1051"/>
      <c r="F415" s="1051"/>
      <c r="G415" s="1052"/>
    </row>
    <row r="416" spans="1:7">
      <c r="A416" s="1117" t="str">
        <f t="shared" si="9"/>
        <v>Contract Number</v>
      </c>
      <c r="B416" s="1115"/>
      <c r="C416" s="1050"/>
      <c r="D416" s="1104"/>
      <c r="E416" s="1051"/>
      <c r="F416" s="1051"/>
      <c r="G416" s="1052"/>
    </row>
    <row r="417" spans="1:7">
      <c r="A417" s="1117" t="str">
        <f t="shared" si="9"/>
        <v>Contract Number</v>
      </c>
      <c r="B417" s="1115"/>
      <c r="C417" s="1050"/>
      <c r="D417" s="1104"/>
      <c r="E417" s="1051"/>
      <c r="F417" s="1051"/>
      <c r="G417" s="1052"/>
    </row>
    <row r="418" spans="1:7">
      <c r="A418" s="1117" t="str">
        <f t="shared" si="9"/>
        <v>Contract Number</v>
      </c>
      <c r="B418" s="1115"/>
      <c r="C418" s="1050"/>
      <c r="D418" s="1104"/>
      <c r="E418" s="1051"/>
      <c r="F418" s="1051"/>
      <c r="G418" s="1052"/>
    </row>
    <row r="419" spans="1:7">
      <c r="A419" s="1117" t="str">
        <f t="shared" si="9"/>
        <v>Contract Number</v>
      </c>
      <c r="B419" s="1115"/>
      <c r="C419" s="1050"/>
      <c r="D419" s="1104"/>
      <c r="E419" s="1051"/>
      <c r="F419" s="1051"/>
      <c r="G419" s="1052"/>
    </row>
    <row r="420" spans="1:7">
      <c r="A420" s="1117" t="str">
        <f t="shared" si="9"/>
        <v>Contract Number</v>
      </c>
      <c r="B420" s="1115"/>
      <c r="C420" s="1050"/>
      <c r="D420" s="1104"/>
      <c r="E420" s="1051"/>
      <c r="F420" s="1051"/>
      <c r="G420" s="1052"/>
    </row>
    <row r="421" spans="1:7">
      <c r="A421" s="1117" t="str">
        <f t="shared" si="9"/>
        <v>Contract Number</v>
      </c>
      <c r="B421" s="1115"/>
      <c r="C421" s="1050"/>
      <c r="D421" s="1104"/>
      <c r="E421" s="1051"/>
      <c r="F421" s="1051"/>
      <c r="G421" s="1052"/>
    </row>
    <row r="422" spans="1:7">
      <c r="A422" s="1117" t="str">
        <f t="shared" si="9"/>
        <v>Contract Number</v>
      </c>
      <c r="B422" s="1115"/>
      <c r="C422" s="1050"/>
      <c r="D422" s="1104"/>
      <c r="E422" s="1051"/>
      <c r="F422" s="1051"/>
      <c r="G422" s="1052"/>
    </row>
    <row r="423" spans="1:7">
      <c r="A423" s="1117" t="str">
        <f t="shared" si="9"/>
        <v>Contract Number</v>
      </c>
      <c r="B423" s="1115"/>
      <c r="C423" s="1050"/>
      <c r="D423" s="1104"/>
      <c r="E423" s="1051"/>
      <c r="F423" s="1051"/>
      <c r="G423" s="1052"/>
    </row>
    <row r="424" spans="1:7">
      <c r="A424" s="1117" t="str">
        <f t="shared" si="9"/>
        <v>Contract Number</v>
      </c>
      <c r="B424" s="1115"/>
      <c r="C424" s="1050"/>
      <c r="D424" s="1104"/>
      <c r="E424" s="1051"/>
      <c r="F424" s="1051"/>
      <c r="G424" s="1052"/>
    </row>
    <row r="425" spans="1:7">
      <c r="A425" s="1117" t="str">
        <f t="shared" si="9"/>
        <v>Contract Number</v>
      </c>
      <c r="B425" s="1115"/>
      <c r="C425" s="1050"/>
      <c r="D425" s="1104"/>
      <c r="E425" s="1051"/>
      <c r="F425" s="1051"/>
      <c r="G425" s="1052"/>
    </row>
    <row r="426" spans="1:7">
      <c r="A426" s="1117" t="str">
        <f t="shared" si="9"/>
        <v>Contract Number</v>
      </c>
      <c r="B426" s="1115"/>
      <c r="C426" s="1050"/>
      <c r="D426" s="1104"/>
      <c r="E426" s="1051"/>
      <c r="F426" s="1051"/>
      <c r="G426" s="1052"/>
    </row>
    <row r="427" spans="1:7">
      <c r="A427" s="1117" t="str">
        <f t="shared" si="9"/>
        <v>Contract Number</v>
      </c>
      <c r="B427" s="1115"/>
      <c r="C427" s="1050"/>
      <c r="D427" s="1104"/>
      <c r="E427" s="1051"/>
      <c r="F427" s="1051"/>
      <c r="G427" s="1052"/>
    </row>
    <row r="428" spans="1:7">
      <c r="A428" s="1117" t="str">
        <f t="shared" si="9"/>
        <v>Contract Number</v>
      </c>
      <c r="B428" s="1115"/>
      <c r="C428" s="1050"/>
      <c r="D428" s="1104"/>
      <c r="E428" s="1051"/>
      <c r="F428" s="1051"/>
      <c r="G428" s="1052"/>
    </row>
    <row r="429" spans="1:7">
      <c r="A429" s="1117" t="str">
        <f t="shared" si="9"/>
        <v>Contract Number</v>
      </c>
      <c r="B429" s="1115"/>
      <c r="C429" s="1050"/>
      <c r="D429" s="1104"/>
      <c r="E429" s="1051"/>
      <c r="F429" s="1051"/>
      <c r="G429" s="1052"/>
    </row>
    <row r="430" spans="1:7">
      <c r="A430" s="1117" t="str">
        <f t="shared" si="9"/>
        <v>Contract Number</v>
      </c>
      <c r="B430" s="1115"/>
      <c r="C430" s="1050"/>
      <c r="D430" s="1104"/>
      <c r="E430" s="1051"/>
      <c r="F430" s="1051"/>
      <c r="G430" s="1052"/>
    </row>
    <row r="431" spans="1:7">
      <c r="A431" s="1117" t="str">
        <f t="shared" si="9"/>
        <v>Contract Number</v>
      </c>
      <c r="B431" s="1115"/>
      <c r="C431" s="1050"/>
      <c r="D431" s="1104"/>
      <c r="E431" s="1051"/>
      <c r="F431" s="1051"/>
      <c r="G431" s="1052"/>
    </row>
    <row r="432" spans="1:7">
      <c r="A432" s="1117" t="str">
        <f t="shared" si="9"/>
        <v>Contract Number</v>
      </c>
      <c r="B432" s="1115"/>
      <c r="C432" s="1050"/>
      <c r="D432" s="1104"/>
      <c r="E432" s="1051"/>
      <c r="F432" s="1051"/>
      <c r="G432" s="1052"/>
    </row>
    <row r="433" spans="1:7">
      <c r="A433" s="1117" t="str">
        <f t="shared" si="9"/>
        <v>Contract Number</v>
      </c>
      <c r="B433" s="1115"/>
      <c r="C433" s="1050"/>
      <c r="D433" s="1104"/>
      <c r="E433" s="1051"/>
      <c r="F433" s="1051"/>
      <c r="G433" s="1052"/>
    </row>
    <row r="434" spans="1:7">
      <c r="A434" s="1117" t="str">
        <f t="shared" si="9"/>
        <v>Contract Number</v>
      </c>
      <c r="B434" s="1115"/>
      <c r="C434" s="1050"/>
      <c r="D434" s="1104"/>
      <c r="E434" s="1051"/>
      <c r="F434" s="1051"/>
      <c r="G434" s="1052"/>
    </row>
    <row r="435" spans="1:7">
      <c r="A435" s="1117" t="str">
        <f t="shared" si="9"/>
        <v>Contract Number</v>
      </c>
      <c r="B435" s="1115"/>
      <c r="C435" s="1050"/>
      <c r="D435" s="1104"/>
      <c r="E435" s="1051"/>
      <c r="F435" s="1051"/>
      <c r="G435" s="1052"/>
    </row>
    <row r="436" spans="1:7">
      <c r="A436" s="1117" t="str">
        <f t="shared" si="9"/>
        <v>Contract Number</v>
      </c>
      <c r="B436" s="1115"/>
      <c r="C436" s="1050"/>
      <c r="D436" s="1104"/>
      <c r="E436" s="1051"/>
      <c r="F436" s="1051"/>
      <c r="G436" s="1052"/>
    </row>
    <row r="437" spans="1:7">
      <c r="A437" s="1117" t="str">
        <f t="shared" si="9"/>
        <v>Contract Number</v>
      </c>
      <c r="B437" s="1115"/>
      <c r="C437" s="1050"/>
      <c r="D437" s="1104"/>
      <c r="E437" s="1051"/>
      <c r="F437" s="1051"/>
      <c r="G437" s="1052"/>
    </row>
    <row r="438" spans="1:7">
      <c r="A438" s="1117" t="str">
        <f t="shared" si="9"/>
        <v>Contract Number</v>
      </c>
      <c r="B438" s="1115"/>
      <c r="C438" s="1050"/>
      <c r="D438" s="1104"/>
      <c r="E438" s="1051"/>
      <c r="F438" s="1051"/>
      <c r="G438" s="1052"/>
    </row>
    <row r="439" spans="1:7">
      <c r="A439" s="1117" t="str">
        <f t="shared" si="9"/>
        <v>Contract Number</v>
      </c>
      <c r="B439" s="1115"/>
      <c r="C439" s="1050"/>
      <c r="D439" s="1104"/>
      <c r="E439" s="1051"/>
      <c r="F439" s="1051"/>
      <c r="G439" s="1052"/>
    </row>
    <row r="440" spans="1:7">
      <c r="A440" s="1117" t="str">
        <f t="shared" si="9"/>
        <v>Contract Number</v>
      </c>
      <c r="B440" s="1115"/>
      <c r="C440" s="1050"/>
      <c r="D440" s="1104"/>
      <c r="E440" s="1051"/>
      <c r="F440" s="1051"/>
      <c r="G440" s="1052"/>
    </row>
    <row r="441" spans="1:7">
      <c r="A441" s="1117" t="str">
        <f t="shared" si="9"/>
        <v>Contract Number</v>
      </c>
      <c r="B441" s="1115"/>
      <c r="C441" s="1050"/>
      <c r="D441" s="1104"/>
      <c r="E441" s="1051"/>
      <c r="F441" s="1051"/>
      <c r="G441" s="1052"/>
    </row>
    <row r="442" spans="1:7">
      <c r="A442" s="1117" t="str">
        <f t="shared" si="9"/>
        <v>Contract Number</v>
      </c>
      <c r="B442" s="1115"/>
      <c r="C442" s="1050"/>
      <c r="D442" s="1104"/>
      <c r="E442" s="1051"/>
      <c r="F442" s="1051"/>
      <c r="G442" s="1052"/>
    </row>
    <row r="443" spans="1:7">
      <c r="A443" s="1117" t="str">
        <f t="shared" si="9"/>
        <v>Contract Number</v>
      </c>
      <c r="B443" s="1115"/>
      <c r="C443" s="1050"/>
      <c r="D443" s="1104"/>
      <c r="E443" s="1051"/>
      <c r="F443" s="1051"/>
      <c r="G443" s="1052"/>
    </row>
    <row r="444" spans="1:7">
      <c r="A444" s="1117" t="str">
        <f t="shared" si="9"/>
        <v>Contract Number</v>
      </c>
      <c r="B444" s="1115"/>
      <c r="C444" s="1050"/>
      <c r="D444" s="1104"/>
      <c r="E444" s="1051"/>
      <c r="F444" s="1051"/>
      <c r="G444" s="1052"/>
    </row>
    <row r="445" spans="1:7">
      <c r="A445" s="1117" t="str">
        <f t="shared" si="9"/>
        <v>Contract Number</v>
      </c>
      <c r="B445" s="1115"/>
      <c r="C445" s="1050"/>
      <c r="D445" s="1104"/>
      <c r="E445" s="1051"/>
      <c r="F445" s="1051"/>
      <c r="G445" s="1052"/>
    </row>
    <row r="446" spans="1:7">
      <c r="A446" s="1117" t="str">
        <f t="shared" si="9"/>
        <v>Contract Number</v>
      </c>
      <c r="B446" s="1115"/>
      <c r="C446" s="1050"/>
      <c r="D446" s="1104"/>
      <c r="E446" s="1051"/>
      <c r="F446" s="1051"/>
      <c r="G446" s="1052"/>
    </row>
    <row r="447" spans="1:7">
      <c r="A447" s="1117" t="str">
        <f t="shared" si="9"/>
        <v>Contract Number</v>
      </c>
      <c r="B447" s="1115"/>
      <c r="C447" s="1050"/>
      <c r="D447" s="1104"/>
      <c r="E447" s="1051"/>
      <c r="F447" s="1051"/>
      <c r="G447" s="1052"/>
    </row>
    <row r="448" spans="1:7">
      <c r="A448" s="1117" t="str">
        <f t="shared" si="9"/>
        <v>Contract Number</v>
      </c>
      <c r="B448" s="1115"/>
      <c r="C448" s="1050"/>
      <c r="D448" s="1104"/>
      <c r="E448" s="1051"/>
      <c r="F448" s="1051"/>
      <c r="G448" s="1052"/>
    </row>
    <row r="449" spans="1:7">
      <c r="A449" s="1117" t="str">
        <f t="shared" si="9"/>
        <v>Contract Number</v>
      </c>
      <c r="B449" s="1115"/>
      <c r="C449" s="1050"/>
      <c r="D449" s="1104"/>
      <c r="E449" s="1051"/>
      <c r="F449" s="1051"/>
      <c r="G449" s="1052"/>
    </row>
    <row r="450" spans="1:7">
      <c r="A450" s="1117" t="str">
        <f t="shared" si="9"/>
        <v>Contract Number</v>
      </c>
      <c r="B450" s="1115"/>
      <c r="C450" s="1050"/>
      <c r="D450" s="1104"/>
      <c r="E450" s="1051"/>
      <c r="F450" s="1051"/>
      <c r="G450" s="1052"/>
    </row>
    <row r="451" spans="1:7">
      <c r="A451" s="1117" t="str">
        <f t="shared" si="9"/>
        <v>Contract Number</v>
      </c>
      <c r="B451" s="1115"/>
      <c r="C451" s="1050"/>
      <c r="D451" s="1104"/>
      <c r="E451" s="1051"/>
      <c r="F451" s="1051"/>
      <c r="G451" s="1052"/>
    </row>
    <row r="452" spans="1:7">
      <c r="A452" s="1117" t="str">
        <f t="shared" si="9"/>
        <v>Contract Number</v>
      </c>
      <c r="B452" s="1115"/>
      <c r="C452" s="1050"/>
      <c r="D452" s="1104"/>
      <c r="E452" s="1051"/>
      <c r="F452" s="1051"/>
      <c r="G452" s="1052"/>
    </row>
    <row r="453" spans="1:7">
      <c r="A453" s="1117" t="str">
        <f t="shared" si="9"/>
        <v>Contract Number</v>
      </c>
      <c r="B453" s="1115"/>
      <c r="C453" s="1050"/>
      <c r="D453" s="1104"/>
      <c r="E453" s="1051"/>
      <c r="F453" s="1051"/>
      <c r="G453" s="1052"/>
    </row>
    <row r="454" spans="1:7">
      <c r="A454" s="1117" t="str">
        <f t="shared" si="9"/>
        <v>Contract Number</v>
      </c>
      <c r="B454" s="1115"/>
      <c r="C454" s="1050"/>
      <c r="D454" s="1104"/>
      <c r="E454" s="1051"/>
      <c r="F454" s="1051"/>
      <c r="G454" s="1052"/>
    </row>
    <row r="455" spans="1:7">
      <c r="A455" s="1117" t="str">
        <f t="shared" si="9"/>
        <v>Contract Number</v>
      </c>
      <c r="B455" s="1115"/>
      <c r="C455" s="1050"/>
      <c r="D455" s="1104"/>
      <c r="E455" s="1051"/>
      <c r="F455" s="1051"/>
      <c r="G455" s="1052"/>
    </row>
    <row r="456" spans="1:7">
      <c r="A456" s="1117" t="str">
        <f t="shared" si="9"/>
        <v>Contract Number</v>
      </c>
      <c r="B456" s="1115"/>
      <c r="C456" s="1050"/>
      <c r="D456" s="1104"/>
      <c r="E456" s="1051"/>
      <c r="F456" s="1051"/>
      <c r="G456" s="1052"/>
    </row>
    <row r="457" spans="1:7">
      <c r="A457" s="1117" t="str">
        <f t="shared" si="9"/>
        <v>Contract Number</v>
      </c>
      <c r="B457" s="1115"/>
      <c r="C457" s="1050"/>
      <c r="D457" s="1104"/>
      <c r="E457" s="1051"/>
      <c r="F457" s="1051"/>
      <c r="G457" s="1052"/>
    </row>
    <row r="458" spans="1:7">
      <c r="A458" s="1117" t="str">
        <f t="shared" si="9"/>
        <v>Contract Number</v>
      </c>
      <c r="B458" s="1115"/>
      <c r="C458" s="1050"/>
      <c r="D458" s="1104"/>
      <c r="E458" s="1051"/>
      <c r="F458" s="1051"/>
      <c r="G458" s="1052"/>
    </row>
    <row r="459" spans="1:7">
      <c r="A459" s="1117" t="str">
        <f t="shared" si="9"/>
        <v>Contract Number</v>
      </c>
      <c r="B459" s="1115"/>
      <c r="C459" s="1050"/>
      <c r="D459" s="1104"/>
      <c r="E459" s="1051"/>
      <c r="F459" s="1051"/>
      <c r="G459" s="1052"/>
    </row>
    <row r="460" spans="1:7">
      <c r="A460" s="1117" t="str">
        <f t="shared" si="9"/>
        <v>Contract Number</v>
      </c>
      <c r="B460" s="1115"/>
      <c r="C460" s="1050"/>
      <c r="D460" s="1104"/>
      <c r="E460" s="1051"/>
      <c r="F460" s="1051"/>
      <c r="G460" s="1052"/>
    </row>
    <row r="461" spans="1:7">
      <c r="A461" s="1117" t="str">
        <f t="shared" si="9"/>
        <v>Contract Number</v>
      </c>
      <c r="B461" s="1115"/>
      <c r="C461" s="1050"/>
      <c r="D461" s="1104"/>
      <c r="E461" s="1051"/>
      <c r="F461" s="1051"/>
      <c r="G461" s="1052"/>
    </row>
    <row r="462" spans="1:7">
      <c r="A462" s="1117" t="str">
        <f t="shared" ref="A462:A501" si="10">+A461</f>
        <v>Contract Number</v>
      </c>
      <c r="B462" s="1115"/>
      <c r="C462" s="1050"/>
      <c r="D462" s="1104"/>
      <c r="E462" s="1051"/>
      <c r="F462" s="1051"/>
      <c r="G462" s="1052"/>
    </row>
    <row r="463" spans="1:7">
      <c r="A463" s="1117" t="str">
        <f t="shared" si="10"/>
        <v>Contract Number</v>
      </c>
      <c r="B463" s="1115"/>
      <c r="C463" s="1050"/>
      <c r="D463" s="1104"/>
      <c r="E463" s="1051"/>
      <c r="F463" s="1051"/>
      <c r="G463" s="1052"/>
    </row>
    <row r="464" spans="1:7">
      <c r="A464" s="1117" t="str">
        <f t="shared" si="10"/>
        <v>Contract Number</v>
      </c>
      <c r="B464" s="1115"/>
      <c r="C464" s="1050"/>
      <c r="D464" s="1104"/>
      <c r="E464" s="1051"/>
      <c r="F464" s="1051"/>
      <c r="G464" s="1052"/>
    </row>
    <row r="465" spans="1:7">
      <c r="A465" s="1117" t="str">
        <f t="shared" si="10"/>
        <v>Contract Number</v>
      </c>
      <c r="B465" s="1115"/>
      <c r="C465" s="1050"/>
      <c r="D465" s="1104"/>
      <c r="E465" s="1051"/>
      <c r="F465" s="1051"/>
      <c r="G465" s="1052"/>
    </row>
    <row r="466" spans="1:7">
      <c r="A466" s="1117" t="str">
        <f t="shared" si="10"/>
        <v>Contract Number</v>
      </c>
      <c r="B466" s="1115"/>
      <c r="C466" s="1050"/>
      <c r="D466" s="1104"/>
      <c r="E466" s="1051"/>
      <c r="F466" s="1051"/>
      <c r="G466" s="1052"/>
    </row>
    <row r="467" spans="1:7">
      <c r="A467" s="1117" t="str">
        <f t="shared" si="10"/>
        <v>Contract Number</v>
      </c>
      <c r="B467" s="1115"/>
      <c r="C467" s="1050"/>
      <c r="D467" s="1104"/>
      <c r="E467" s="1051"/>
      <c r="F467" s="1051"/>
      <c r="G467" s="1052"/>
    </row>
    <row r="468" spans="1:7">
      <c r="A468" s="1117" t="str">
        <f t="shared" si="10"/>
        <v>Contract Number</v>
      </c>
      <c r="B468" s="1115"/>
      <c r="C468" s="1050"/>
      <c r="D468" s="1104"/>
      <c r="E468" s="1051"/>
      <c r="F468" s="1051"/>
      <c r="G468" s="1052"/>
    </row>
    <row r="469" spans="1:7">
      <c r="A469" s="1117" t="str">
        <f t="shared" si="10"/>
        <v>Contract Number</v>
      </c>
      <c r="B469" s="1115"/>
      <c r="C469" s="1050"/>
      <c r="D469" s="1104"/>
      <c r="E469" s="1051"/>
      <c r="F469" s="1051"/>
      <c r="G469" s="1052"/>
    </row>
    <row r="470" spans="1:7">
      <c r="A470" s="1117" t="str">
        <f t="shared" si="10"/>
        <v>Contract Number</v>
      </c>
      <c r="B470" s="1115"/>
      <c r="C470" s="1050"/>
      <c r="D470" s="1104"/>
      <c r="E470" s="1051"/>
      <c r="F470" s="1051"/>
      <c r="G470" s="1052"/>
    </row>
    <row r="471" spans="1:7">
      <c r="A471" s="1117" t="str">
        <f t="shared" si="10"/>
        <v>Contract Number</v>
      </c>
      <c r="B471" s="1115"/>
      <c r="C471" s="1050"/>
      <c r="D471" s="1104"/>
      <c r="E471" s="1051"/>
      <c r="F471" s="1051"/>
      <c r="G471" s="1052"/>
    </row>
    <row r="472" spans="1:7">
      <c r="A472" s="1117" t="str">
        <f t="shared" si="10"/>
        <v>Contract Number</v>
      </c>
      <c r="B472" s="1115"/>
      <c r="C472" s="1050"/>
      <c r="D472" s="1104"/>
      <c r="E472" s="1051"/>
      <c r="F472" s="1051"/>
      <c r="G472" s="1052"/>
    </row>
    <row r="473" spans="1:7">
      <c r="A473" s="1117" t="str">
        <f t="shared" si="10"/>
        <v>Contract Number</v>
      </c>
      <c r="B473" s="1115"/>
      <c r="C473" s="1050"/>
      <c r="D473" s="1104"/>
      <c r="E473" s="1051"/>
      <c r="F473" s="1051"/>
      <c r="G473" s="1052"/>
    </row>
    <row r="474" spans="1:7">
      <c r="A474" s="1117" t="str">
        <f t="shared" si="10"/>
        <v>Contract Number</v>
      </c>
      <c r="B474" s="1115"/>
      <c r="C474" s="1050"/>
      <c r="D474" s="1104"/>
      <c r="E474" s="1051"/>
      <c r="F474" s="1051"/>
      <c r="G474" s="1052"/>
    </row>
    <row r="475" spans="1:7">
      <c r="A475" s="1117" t="str">
        <f t="shared" si="10"/>
        <v>Contract Number</v>
      </c>
      <c r="B475" s="1115"/>
      <c r="C475" s="1050"/>
      <c r="D475" s="1104"/>
      <c r="E475" s="1051"/>
      <c r="F475" s="1051"/>
      <c r="G475" s="1052"/>
    </row>
    <row r="476" spans="1:7">
      <c r="A476" s="1117" t="str">
        <f t="shared" si="10"/>
        <v>Contract Number</v>
      </c>
      <c r="B476" s="1115"/>
      <c r="C476" s="1050"/>
      <c r="D476" s="1104"/>
      <c r="E476" s="1051"/>
      <c r="F476" s="1051"/>
      <c r="G476" s="1052"/>
    </row>
    <row r="477" spans="1:7">
      <c r="A477" s="1117" t="str">
        <f t="shared" si="10"/>
        <v>Contract Number</v>
      </c>
      <c r="B477" s="1115"/>
      <c r="C477" s="1050"/>
      <c r="D477" s="1104"/>
      <c r="E477" s="1051"/>
      <c r="F477" s="1051"/>
      <c r="G477" s="1052"/>
    </row>
    <row r="478" spans="1:7">
      <c r="A478" s="1117" t="str">
        <f t="shared" si="10"/>
        <v>Contract Number</v>
      </c>
      <c r="B478" s="1115"/>
      <c r="C478" s="1050"/>
      <c r="D478" s="1104"/>
      <c r="E478" s="1051"/>
      <c r="F478" s="1051"/>
      <c r="G478" s="1052"/>
    </row>
    <row r="479" spans="1:7">
      <c r="A479" s="1117" t="str">
        <f t="shared" si="10"/>
        <v>Contract Number</v>
      </c>
      <c r="B479" s="1115"/>
      <c r="C479" s="1050"/>
      <c r="D479" s="1104"/>
      <c r="E479" s="1051"/>
      <c r="F479" s="1051"/>
      <c r="G479" s="1052"/>
    </row>
    <row r="480" spans="1:7">
      <c r="A480" s="1117" t="str">
        <f t="shared" si="10"/>
        <v>Contract Number</v>
      </c>
      <c r="B480" s="1115"/>
      <c r="C480" s="1050"/>
      <c r="D480" s="1104"/>
      <c r="E480" s="1051"/>
      <c r="F480" s="1051"/>
      <c r="G480" s="1052"/>
    </row>
    <row r="481" spans="1:7">
      <c r="A481" s="1117" t="str">
        <f t="shared" si="10"/>
        <v>Contract Number</v>
      </c>
      <c r="B481" s="1115"/>
      <c r="C481" s="1050"/>
      <c r="D481" s="1104"/>
      <c r="E481" s="1051"/>
      <c r="F481" s="1051"/>
      <c r="G481" s="1052"/>
    </row>
    <row r="482" spans="1:7">
      <c r="A482" s="1117" t="str">
        <f t="shared" si="10"/>
        <v>Contract Number</v>
      </c>
      <c r="B482" s="1115"/>
      <c r="C482" s="1050"/>
      <c r="D482" s="1104"/>
      <c r="E482" s="1051"/>
      <c r="F482" s="1051"/>
      <c r="G482" s="1052"/>
    </row>
    <row r="483" spans="1:7">
      <c r="A483" s="1117" t="str">
        <f t="shared" si="10"/>
        <v>Contract Number</v>
      </c>
      <c r="B483" s="1115"/>
      <c r="C483" s="1050"/>
      <c r="D483" s="1104"/>
      <c r="E483" s="1051"/>
      <c r="F483" s="1051"/>
      <c r="G483" s="1052"/>
    </row>
    <row r="484" spans="1:7">
      <c r="A484" s="1117" t="str">
        <f t="shared" si="10"/>
        <v>Contract Number</v>
      </c>
      <c r="B484" s="1115"/>
      <c r="C484" s="1050"/>
      <c r="D484" s="1104"/>
      <c r="E484" s="1051"/>
      <c r="F484" s="1051"/>
      <c r="G484" s="1052"/>
    </row>
    <row r="485" spans="1:7">
      <c r="A485" s="1117" t="str">
        <f t="shared" si="10"/>
        <v>Contract Number</v>
      </c>
      <c r="B485" s="1115"/>
      <c r="C485" s="1050"/>
      <c r="D485" s="1104"/>
      <c r="E485" s="1051"/>
      <c r="F485" s="1051"/>
      <c r="G485" s="1052"/>
    </row>
    <row r="486" spans="1:7">
      <c r="A486" s="1117" t="str">
        <f t="shared" si="10"/>
        <v>Contract Number</v>
      </c>
      <c r="B486" s="1115"/>
      <c r="C486" s="1050"/>
      <c r="D486" s="1104"/>
      <c r="E486" s="1051"/>
      <c r="F486" s="1051"/>
      <c r="G486" s="1052"/>
    </row>
    <row r="487" spans="1:7">
      <c r="A487" s="1117" t="str">
        <f t="shared" si="10"/>
        <v>Contract Number</v>
      </c>
      <c r="B487" s="1115"/>
      <c r="C487" s="1050"/>
      <c r="D487" s="1104"/>
      <c r="E487" s="1051"/>
      <c r="F487" s="1051"/>
      <c r="G487" s="1052"/>
    </row>
    <row r="488" spans="1:7">
      <c r="A488" s="1117" t="str">
        <f t="shared" si="10"/>
        <v>Contract Number</v>
      </c>
      <c r="B488" s="1115"/>
      <c r="C488" s="1050"/>
      <c r="D488" s="1104"/>
      <c r="E488" s="1051"/>
      <c r="F488" s="1051"/>
      <c r="G488" s="1052"/>
    </row>
    <row r="489" spans="1:7">
      <c r="A489" s="1117" t="str">
        <f t="shared" si="10"/>
        <v>Contract Number</v>
      </c>
      <c r="B489" s="1115"/>
      <c r="C489" s="1050"/>
      <c r="D489" s="1104"/>
      <c r="E489" s="1051"/>
      <c r="F489" s="1051"/>
      <c r="G489" s="1052"/>
    </row>
    <row r="490" spans="1:7">
      <c r="A490" s="1117" t="str">
        <f t="shared" si="10"/>
        <v>Contract Number</v>
      </c>
      <c r="B490" s="1115"/>
      <c r="C490" s="1050"/>
      <c r="D490" s="1104"/>
      <c r="E490" s="1051"/>
      <c r="F490" s="1051"/>
      <c r="G490" s="1052"/>
    </row>
    <row r="491" spans="1:7">
      <c r="A491" s="1117" t="str">
        <f t="shared" si="10"/>
        <v>Contract Number</v>
      </c>
      <c r="B491" s="1115"/>
      <c r="C491" s="1050"/>
      <c r="D491" s="1104"/>
      <c r="E491" s="1051"/>
      <c r="F491" s="1051"/>
      <c r="G491" s="1052"/>
    </row>
    <row r="492" spans="1:7">
      <c r="A492" s="1117" t="str">
        <f t="shared" si="10"/>
        <v>Contract Number</v>
      </c>
      <c r="B492" s="1115"/>
      <c r="C492" s="1050"/>
      <c r="D492" s="1104"/>
      <c r="E492" s="1051"/>
      <c r="F492" s="1051"/>
      <c r="G492" s="1052"/>
    </row>
    <row r="493" spans="1:7">
      <c r="A493" s="1117" t="str">
        <f t="shared" si="10"/>
        <v>Contract Number</v>
      </c>
      <c r="B493" s="1115"/>
      <c r="C493" s="1050"/>
      <c r="D493" s="1104"/>
      <c r="E493" s="1051"/>
      <c r="F493" s="1051"/>
      <c r="G493" s="1052"/>
    </row>
    <row r="494" spans="1:7">
      <c r="A494" s="1117" t="str">
        <f t="shared" si="10"/>
        <v>Contract Number</v>
      </c>
      <c r="B494" s="1115"/>
      <c r="C494" s="1050"/>
      <c r="D494" s="1104"/>
      <c r="E494" s="1051"/>
      <c r="F494" s="1051"/>
      <c r="G494" s="1052"/>
    </row>
    <row r="495" spans="1:7">
      <c r="A495" s="1117" t="str">
        <f t="shared" si="10"/>
        <v>Contract Number</v>
      </c>
      <c r="B495" s="1115"/>
      <c r="C495" s="1050"/>
      <c r="D495" s="1104"/>
      <c r="E495" s="1051"/>
      <c r="F495" s="1051"/>
      <c r="G495" s="1052"/>
    </row>
    <row r="496" spans="1:7">
      <c r="A496" s="1117" t="str">
        <f t="shared" si="10"/>
        <v>Contract Number</v>
      </c>
      <c r="B496" s="1115"/>
      <c r="C496" s="1050"/>
      <c r="D496" s="1104"/>
      <c r="E496" s="1051"/>
      <c r="F496" s="1051"/>
      <c r="G496" s="1052"/>
    </row>
    <row r="497" spans="1:7">
      <c r="A497" s="1117" t="str">
        <f t="shared" si="10"/>
        <v>Contract Number</v>
      </c>
      <c r="B497" s="1115"/>
      <c r="C497" s="1050"/>
      <c r="D497" s="1104"/>
      <c r="E497" s="1051"/>
      <c r="F497" s="1051"/>
      <c r="G497" s="1052"/>
    </row>
    <row r="498" spans="1:7">
      <c r="A498" s="1117" t="str">
        <f t="shared" si="10"/>
        <v>Contract Number</v>
      </c>
      <c r="B498" s="1115"/>
      <c r="C498" s="1050"/>
      <c r="D498" s="1104"/>
      <c r="E498" s="1051"/>
      <c r="F498" s="1051"/>
      <c r="G498" s="1052"/>
    </row>
    <row r="499" spans="1:7">
      <c r="A499" s="1117" t="str">
        <f t="shared" si="10"/>
        <v>Contract Number</v>
      </c>
      <c r="B499" s="1115"/>
      <c r="C499" s="1050"/>
      <c r="D499" s="1104"/>
      <c r="E499" s="1051"/>
      <c r="F499" s="1051"/>
      <c r="G499" s="1052"/>
    </row>
    <row r="500" spans="1:7">
      <c r="A500" s="1117" t="str">
        <f t="shared" si="10"/>
        <v>Contract Number</v>
      </c>
      <c r="B500" s="1115"/>
      <c r="C500" s="1050"/>
      <c r="D500" s="1104"/>
      <c r="E500" s="1051"/>
      <c r="F500" s="1051"/>
      <c r="G500" s="1052" t="str">
        <f t="shared" si="4"/>
        <v/>
      </c>
    </row>
    <row r="501" spans="1:7">
      <c r="A501" s="1117" t="str">
        <f t="shared" si="10"/>
        <v>Contract Number</v>
      </c>
      <c r="B501" s="1116"/>
      <c r="C501" s="1053" t="s">
        <v>813</v>
      </c>
      <c r="D501" s="1105"/>
      <c r="E501" s="1055"/>
      <c r="F501" s="1054"/>
      <c r="G501" s="1056" t="str">
        <f>IF(ISERROR(E501/F501),"",(E501/F501))</f>
        <v/>
      </c>
    </row>
    <row r="502" spans="1:7" ht="13.5" thickBot="1">
      <c r="A502" s="1118"/>
      <c r="B502" s="1057"/>
      <c r="C502" s="1057"/>
      <c r="D502" s="1106"/>
      <c r="E502" s="1058">
        <f>SUM(E11:E500)-E501</f>
        <v>0</v>
      </c>
      <c r="F502" s="1059">
        <f>SUM(F11:F501)</f>
        <v>0</v>
      </c>
      <c r="G502" s="1060"/>
    </row>
    <row r="503" spans="1:7" s="1092" customFormat="1" ht="13.5" thickTop="1">
      <c r="A503" s="1088">
        <f>+C498</f>
        <v>0</v>
      </c>
      <c r="B503" s="1089" t="s">
        <v>810</v>
      </c>
      <c r="C503" s="1089"/>
      <c r="D503" s="1107"/>
      <c r="E503" s="1090"/>
      <c r="F503" s="1090"/>
      <c r="G503" s="1091"/>
    </row>
  </sheetData>
  <sheetProtection algorithmName="SHA-512" hashValue="ZvKD/P4AfFyT5yibd/HDOBRYB041sozDR95ZsufCjYc6YqQE++1LGz2fhIsVRbuGaiqTujqE4lM4WTsPipblVA==" saltValue="wF6bg1quzVPuGOY9fTaC9g==" spinCount="100000" sheet="1" formatCells="0" formatColumns="0"/>
  <phoneticPr fontId="10" type="noConversion"/>
  <dataValidations count="1">
    <dataValidation type="list" errorStyle="warning" allowBlank="1" showInputMessage="1" showErrorMessage="1" sqref="D11:D500" xr:uid="{635668DB-BCC7-4492-A0FD-243AC7E5EC77}">
      <formula1>"Individual, Group, Not Applicable"</formula1>
    </dataValidation>
  </dataValidations>
  <pageMargins left="0.15" right="0.2" top="0.75" bottom="0.75" header="0.3" footer="0.3"/>
  <pageSetup scale="68" fitToHeight="0" orientation="portrait" horizontalDpi="1200" verticalDpi="1200" r:id="rId1"/>
  <tableParts count="1">
    <tablePart r:id="rId2"/>
  </tableParts>
  <extLst>
    <ext xmlns:x14="http://schemas.microsoft.com/office/spreadsheetml/2009/9/main" uri="{CCE6A557-97BC-4b89-ADB6-D9C93CAAB3DF}">
      <x14:dataValidations xmlns:xm="http://schemas.microsoft.com/office/excel/2006/main" count="1">
        <x14:dataValidation type="list" errorStyle="warning" allowBlank="1" showInputMessage="1" showErrorMessage="1" xr:uid="{D84B52EF-2E0C-4727-B45A-D5149C975A1F}">
          <x14:formula1>
            <xm:f>'Data Validation'!$A$2:$A$31</xm:f>
          </x14:formula1>
          <xm:sqref>C11:C500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11</vt:i4>
      </vt:variant>
    </vt:vector>
  </HeadingPairs>
  <TitlesOfParts>
    <vt:vector size="23" baseType="lpstr">
      <vt:lpstr>Instructions</vt:lpstr>
      <vt:lpstr>AAR Information</vt:lpstr>
      <vt:lpstr>Budget Information MH &amp; SUD</vt:lpstr>
      <vt:lpstr>Schedule I MH &amp; SUD</vt:lpstr>
      <vt:lpstr>old-Schedule II ADS only </vt:lpstr>
      <vt:lpstr>MH Invoice Summary</vt:lpstr>
      <vt:lpstr>Schedule II ADS only Sample</vt:lpstr>
      <vt:lpstr>Schedule II ADS old</vt:lpstr>
      <vt:lpstr>Schedule II New</vt:lpstr>
      <vt:lpstr>MH-Year End Report</vt:lpstr>
      <vt:lpstr>Data Validation</vt:lpstr>
      <vt:lpstr>Invoice Cert Language</vt:lpstr>
      <vt:lpstr>Instructions!Print_Area</vt:lpstr>
      <vt:lpstr>'old-Schedule II ADS only '!Print_Area</vt:lpstr>
      <vt:lpstr>'Schedule I MH &amp; SUD'!Print_Area</vt:lpstr>
      <vt:lpstr>'Schedule II ADS old'!Print_Area</vt:lpstr>
      <vt:lpstr>'Schedule II ADS only Sample'!Print_Area</vt:lpstr>
      <vt:lpstr>'MH-Year End Report'!Print_Titles</vt:lpstr>
      <vt:lpstr>'old-Schedule II ADS only '!Print_Titles</vt:lpstr>
      <vt:lpstr>'Schedule I MH &amp; SUD'!Print_Titles</vt:lpstr>
      <vt:lpstr>'Schedule II ADS old'!Print_Titles</vt:lpstr>
      <vt:lpstr>'Schedule II ADS only Sample'!Print_Titles</vt:lpstr>
      <vt:lpstr>'Schedule II New'!Print_Titles</vt:lpstr>
    </vt:vector>
  </TitlesOfParts>
  <Company>The County of San Diego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jbersabe</dc:creator>
  <cp:lastModifiedBy>Ainsworth, Philip</cp:lastModifiedBy>
  <cp:lastPrinted>2023-07-14T19:12:03Z</cp:lastPrinted>
  <dcterms:created xsi:type="dcterms:W3CDTF">2014-01-29T20:38:22Z</dcterms:created>
  <dcterms:modified xsi:type="dcterms:W3CDTF">2025-08-13T16:05:40Z</dcterms:modified>
</cp:coreProperties>
</file>